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EstaPastaDeTrabalho"/>
  <mc:AlternateContent xmlns:mc="http://schemas.openxmlformats.org/markup-compatibility/2006">
    <mc:Choice Requires="x15">
      <x15ac:absPath xmlns:x15ac="http://schemas.microsoft.com/office/spreadsheetml/2010/11/ac" url="M:\DTVM\ServicosFiduciarios\Deb\Planilhas-Excel\"/>
    </mc:Choice>
  </mc:AlternateContent>
  <xr:revisionPtr revIDLastSave="0" documentId="13_ncr:1_{43DFAC0D-CB4A-4E54-85A2-D2D8209F6EBF}" xr6:coauthVersionLast="47" xr6:coauthVersionMax="47" xr10:uidLastSave="{00000000-0000-0000-0000-000000000000}"/>
  <bookViews>
    <workbookView xWindow="28680" yWindow="-210" windowWidth="29040" windowHeight="15840" xr2:uid="{00000000-000D-0000-FFFF-FFFF00000000}"/>
  </bookViews>
  <sheets>
    <sheet name="Plan1" sheetId="1" r:id="rId1"/>
  </sheets>
  <externalReferences>
    <externalReference r:id="rId2"/>
    <externalReference r:id="rId3"/>
  </externalReferences>
  <definedNames>
    <definedName name="_xlnm._FilterDatabase" localSheetId="0" hidden="1">Plan1!$A$1:$Q$1100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29" i="1" l="1"/>
  <c r="T29" i="1"/>
  <c r="X52" i="1"/>
  <c r="Y52" i="1" s="1"/>
  <c r="U419" i="1"/>
  <c r="T419" i="1"/>
  <c r="U418" i="1"/>
  <c r="T418" i="1"/>
  <c r="U417" i="1"/>
  <c r="T417" i="1"/>
  <c r="U416" i="1"/>
  <c r="T416" i="1"/>
  <c r="U415" i="1"/>
  <c r="T415" i="1"/>
  <c r="U414" i="1"/>
  <c r="T414" i="1"/>
  <c r="U413" i="1"/>
  <c r="T413" i="1"/>
  <c r="U412" i="1"/>
  <c r="T412" i="1"/>
  <c r="U411" i="1"/>
  <c r="T411" i="1"/>
  <c r="U410" i="1"/>
  <c r="T410" i="1"/>
  <c r="U409" i="1"/>
  <c r="T409" i="1"/>
  <c r="U408" i="1"/>
  <c r="T408" i="1"/>
  <c r="U407" i="1"/>
  <c r="T407" i="1"/>
  <c r="U406" i="1"/>
  <c r="T406" i="1"/>
  <c r="U405" i="1"/>
  <c r="T405" i="1"/>
  <c r="U404" i="1"/>
  <c r="T404" i="1"/>
  <c r="U403" i="1"/>
  <c r="T403" i="1"/>
  <c r="U402" i="1"/>
  <c r="T402" i="1"/>
  <c r="U401" i="1"/>
  <c r="T401" i="1"/>
  <c r="U400" i="1"/>
  <c r="T400" i="1"/>
  <c r="U399" i="1"/>
  <c r="T399" i="1"/>
  <c r="U398" i="1"/>
  <c r="T398" i="1"/>
  <c r="U397" i="1"/>
  <c r="T397" i="1"/>
  <c r="U396" i="1"/>
  <c r="T396" i="1"/>
  <c r="U395" i="1"/>
  <c r="T395" i="1"/>
  <c r="U394" i="1"/>
  <c r="T394" i="1"/>
  <c r="U393" i="1"/>
  <c r="T393" i="1"/>
  <c r="U392" i="1"/>
  <c r="T392" i="1"/>
  <c r="U391" i="1"/>
  <c r="T391" i="1"/>
  <c r="U390" i="1"/>
  <c r="T390" i="1"/>
  <c r="U389" i="1"/>
  <c r="T389" i="1"/>
  <c r="U388" i="1"/>
  <c r="T388" i="1"/>
  <c r="U387" i="1"/>
  <c r="T387" i="1"/>
  <c r="U386" i="1"/>
  <c r="T386" i="1"/>
  <c r="U385" i="1"/>
  <c r="T385" i="1"/>
  <c r="U384" i="1"/>
  <c r="T384" i="1"/>
  <c r="U383" i="1"/>
  <c r="T383" i="1"/>
  <c r="U382" i="1"/>
  <c r="T382" i="1"/>
  <c r="U381" i="1"/>
  <c r="T381" i="1"/>
  <c r="U380" i="1"/>
  <c r="T380" i="1"/>
  <c r="U379" i="1"/>
  <c r="T379" i="1"/>
  <c r="U378" i="1"/>
  <c r="T378" i="1"/>
  <c r="U377" i="1"/>
  <c r="T377" i="1"/>
  <c r="U376" i="1"/>
  <c r="T376" i="1"/>
  <c r="U375" i="1"/>
  <c r="T375" i="1"/>
  <c r="U374" i="1"/>
  <c r="T374" i="1"/>
  <c r="U373" i="1"/>
  <c r="T373" i="1"/>
  <c r="U372" i="1"/>
  <c r="T372" i="1"/>
  <c r="U371" i="1"/>
  <c r="T371" i="1"/>
  <c r="U370" i="1"/>
  <c r="T370" i="1"/>
  <c r="U369" i="1"/>
  <c r="T369" i="1"/>
  <c r="U368" i="1"/>
  <c r="T368" i="1"/>
  <c r="U367" i="1"/>
  <c r="T367" i="1"/>
  <c r="U366" i="1"/>
  <c r="T366" i="1"/>
  <c r="U365" i="1"/>
  <c r="T365" i="1"/>
  <c r="U364" i="1"/>
  <c r="T364" i="1"/>
  <c r="U363" i="1"/>
  <c r="T363" i="1"/>
  <c r="U362" i="1"/>
  <c r="T362" i="1"/>
  <c r="U361" i="1"/>
  <c r="T361" i="1"/>
  <c r="U360" i="1"/>
  <c r="T360" i="1"/>
  <c r="U359" i="1"/>
  <c r="T359" i="1"/>
  <c r="U358" i="1"/>
  <c r="T358" i="1"/>
  <c r="U357" i="1"/>
  <c r="T357" i="1"/>
  <c r="U356" i="1"/>
  <c r="T356" i="1"/>
  <c r="U355" i="1"/>
  <c r="T355" i="1"/>
  <c r="U354" i="1"/>
  <c r="T354" i="1"/>
  <c r="U353" i="1"/>
  <c r="T353" i="1"/>
  <c r="U352" i="1"/>
  <c r="T352" i="1"/>
  <c r="U351" i="1"/>
  <c r="T351" i="1"/>
  <c r="U350" i="1"/>
  <c r="T350" i="1"/>
  <c r="U349" i="1"/>
  <c r="T349" i="1"/>
  <c r="U348" i="1"/>
  <c r="T348" i="1"/>
  <c r="U347" i="1"/>
  <c r="T347" i="1"/>
  <c r="U346" i="1"/>
  <c r="T346" i="1"/>
  <c r="U345" i="1"/>
  <c r="T345" i="1"/>
  <c r="U344" i="1"/>
  <c r="T344" i="1"/>
  <c r="U343" i="1"/>
  <c r="T343" i="1"/>
  <c r="U342" i="1"/>
  <c r="T342" i="1"/>
  <c r="U341" i="1"/>
  <c r="T341" i="1"/>
  <c r="U340" i="1"/>
  <c r="T340" i="1"/>
  <c r="U339" i="1"/>
  <c r="T339" i="1"/>
  <c r="U338" i="1"/>
  <c r="T338" i="1"/>
  <c r="U337" i="1"/>
  <c r="T337" i="1"/>
  <c r="U336" i="1"/>
  <c r="T336" i="1"/>
  <c r="U335" i="1"/>
  <c r="T335" i="1"/>
  <c r="U334" i="1"/>
  <c r="T334" i="1"/>
  <c r="U333" i="1"/>
  <c r="T333" i="1"/>
  <c r="U332" i="1"/>
  <c r="T332" i="1"/>
  <c r="U331" i="1"/>
  <c r="T331" i="1"/>
  <c r="U330" i="1"/>
  <c r="T330" i="1"/>
  <c r="U329" i="1"/>
  <c r="T329" i="1"/>
  <c r="U328" i="1"/>
  <c r="T328" i="1"/>
  <c r="U327" i="1"/>
  <c r="T327" i="1"/>
  <c r="U326" i="1"/>
  <c r="T326" i="1"/>
  <c r="U325" i="1"/>
  <c r="T325" i="1"/>
  <c r="U324" i="1"/>
  <c r="T324" i="1"/>
  <c r="U323" i="1"/>
  <c r="T323" i="1"/>
  <c r="U322" i="1"/>
  <c r="T322" i="1"/>
  <c r="U321" i="1"/>
  <c r="T321" i="1"/>
  <c r="U320" i="1"/>
  <c r="T320" i="1"/>
  <c r="U319" i="1"/>
  <c r="T319" i="1"/>
  <c r="U318" i="1"/>
  <c r="T318" i="1"/>
  <c r="U317" i="1"/>
  <c r="T317" i="1"/>
  <c r="U316" i="1"/>
  <c r="T316" i="1"/>
  <c r="U315" i="1"/>
  <c r="T315" i="1"/>
  <c r="U314" i="1"/>
  <c r="T314" i="1"/>
  <c r="U313" i="1"/>
  <c r="T313" i="1"/>
  <c r="U312" i="1"/>
  <c r="T312" i="1"/>
  <c r="U311" i="1"/>
  <c r="T311" i="1"/>
  <c r="U310" i="1"/>
  <c r="T310" i="1"/>
  <c r="U309" i="1"/>
  <c r="T309" i="1"/>
  <c r="U308" i="1"/>
  <c r="T308" i="1"/>
  <c r="U307" i="1"/>
  <c r="T307" i="1"/>
  <c r="U306" i="1"/>
  <c r="T306" i="1"/>
  <c r="U305" i="1"/>
  <c r="T305" i="1"/>
  <c r="U304" i="1"/>
  <c r="T304" i="1"/>
  <c r="U303" i="1"/>
  <c r="T303" i="1"/>
  <c r="U302" i="1"/>
  <c r="T302" i="1"/>
  <c r="U301" i="1"/>
  <c r="T301" i="1"/>
  <c r="U300" i="1"/>
  <c r="T300" i="1"/>
  <c r="U299" i="1"/>
  <c r="T299" i="1"/>
  <c r="U298" i="1"/>
  <c r="T298" i="1"/>
  <c r="U297" i="1"/>
  <c r="T297" i="1"/>
  <c r="U296" i="1"/>
  <c r="T296" i="1"/>
  <c r="U295" i="1"/>
  <c r="T295" i="1"/>
  <c r="U294" i="1"/>
  <c r="T294" i="1"/>
  <c r="U293" i="1"/>
  <c r="T293" i="1"/>
  <c r="U292" i="1"/>
  <c r="T292" i="1"/>
  <c r="U291" i="1"/>
  <c r="T291" i="1"/>
  <c r="U290" i="1"/>
  <c r="T290" i="1"/>
  <c r="U289" i="1"/>
  <c r="T289" i="1"/>
  <c r="U288" i="1"/>
  <c r="T288" i="1"/>
  <c r="U287" i="1"/>
  <c r="T287" i="1"/>
  <c r="U286" i="1"/>
  <c r="T286" i="1"/>
  <c r="U285" i="1"/>
  <c r="T285" i="1"/>
  <c r="U284" i="1"/>
  <c r="T284" i="1"/>
  <c r="U283" i="1"/>
  <c r="T283" i="1"/>
  <c r="U282" i="1"/>
  <c r="T282" i="1"/>
  <c r="U281" i="1"/>
  <c r="T281" i="1"/>
  <c r="U280" i="1"/>
  <c r="T280" i="1"/>
  <c r="U279" i="1"/>
  <c r="T279" i="1"/>
  <c r="U278" i="1"/>
  <c r="T278" i="1"/>
  <c r="U277" i="1"/>
  <c r="T277" i="1"/>
  <c r="U276" i="1"/>
  <c r="T276" i="1"/>
  <c r="U275" i="1"/>
  <c r="T275" i="1"/>
  <c r="U274" i="1"/>
  <c r="T274" i="1"/>
  <c r="U273" i="1"/>
  <c r="T273" i="1"/>
  <c r="U272" i="1"/>
  <c r="T272" i="1"/>
  <c r="U271" i="1"/>
  <c r="T271" i="1"/>
  <c r="U270" i="1"/>
  <c r="T270" i="1"/>
  <c r="U269" i="1"/>
  <c r="T269" i="1"/>
  <c r="U268" i="1"/>
  <c r="T268" i="1"/>
  <c r="U267" i="1"/>
  <c r="T267" i="1"/>
  <c r="U266" i="1"/>
  <c r="T266" i="1"/>
  <c r="U265" i="1"/>
  <c r="T265" i="1"/>
  <c r="U264" i="1"/>
  <c r="T264" i="1"/>
  <c r="U263" i="1"/>
  <c r="T263" i="1"/>
  <c r="U262" i="1"/>
  <c r="T262" i="1"/>
  <c r="U261" i="1"/>
  <c r="T261" i="1"/>
  <c r="U260" i="1"/>
  <c r="T260" i="1"/>
  <c r="U259" i="1"/>
  <c r="T259" i="1"/>
  <c r="U258" i="1"/>
  <c r="T258" i="1"/>
  <c r="U257" i="1"/>
  <c r="T257" i="1"/>
  <c r="U256" i="1"/>
  <c r="T256" i="1"/>
  <c r="U255" i="1"/>
  <c r="T255" i="1"/>
  <c r="U254" i="1"/>
  <c r="T254" i="1"/>
  <c r="U253" i="1"/>
  <c r="T253" i="1"/>
  <c r="U252" i="1"/>
  <c r="T252" i="1"/>
  <c r="U251" i="1"/>
  <c r="T251" i="1"/>
  <c r="U250" i="1"/>
  <c r="T250" i="1"/>
  <c r="U249" i="1"/>
  <c r="T249" i="1"/>
  <c r="U248" i="1"/>
  <c r="T248" i="1"/>
  <c r="U247" i="1"/>
  <c r="T247" i="1"/>
  <c r="U246" i="1"/>
  <c r="T246" i="1"/>
  <c r="U245" i="1"/>
  <c r="T245" i="1"/>
  <c r="U244" i="1"/>
  <c r="T244" i="1"/>
  <c r="U243" i="1"/>
  <c r="T243" i="1"/>
  <c r="U242" i="1"/>
  <c r="T242" i="1"/>
  <c r="U241" i="1"/>
  <c r="T241" i="1"/>
  <c r="U240" i="1"/>
  <c r="T240" i="1"/>
  <c r="U239" i="1"/>
  <c r="T239" i="1"/>
  <c r="U238" i="1"/>
  <c r="T238" i="1"/>
  <c r="U237" i="1"/>
  <c r="T237" i="1"/>
  <c r="U236" i="1"/>
  <c r="T236" i="1"/>
  <c r="U235" i="1"/>
  <c r="T235" i="1"/>
  <c r="U234" i="1"/>
  <c r="T234" i="1"/>
  <c r="U233" i="1"/>
  <c r="T233" i="1"/>
  <c r="U232" i="1"/>
  <c r="T232" i="1"/>
  <c r="U231" i="1"/>
  <c r="T231" i="1"/>
  <c r="U230" i="1"/>
  <c r="T230" i="1"/>
  <c r="U229" i="1"/>
  <c r="T229" i="1"/>
  <c r="U228" i="1"/>
  <c r="T228" i="1"/>
  <c r="U227" i="1"/>
  <c r="T227" i="1"/>
  <c r="U226" i="1"/>
  <c r="T226" i="1"/>
  <c r="U225" i="1"/>
  <c r="T225" i="1"/>
  <c r="U224" i="1"/>
  <c r="T224" i="1"/>
  <c r="U223" i="1"/>
  <c r="T223" i="1"/>
  <c r="U222" i="1"/>
  <c r="T222" i="1"/>
  <c r="U221" i="1"/>
  <c r="T221" i="1"/>
  <c r="U220" i="1"/>
  <c r="T220" i="1"/>
  <c r="U219" i="1"/>
  <c r="T219" i="1"/>
  <c r="U218" i="1"/>
  <c r="T218" i="1"/>
  <c r="U217" i="1"/>
  <c r="T217" i="1"/>
  <c r="U216" i="1"/>
  <c r="T216" i="1"/>
  <c r="U215" i="1"/>
  <c r="T215" i="1"/>
  <c r="U214" i="1"/>
  <c r="T214" i="1"/>
  <c r="U213" i="1"/>
  <c r="T213" i="1"/>
  <c r="U212" i="1"/>
  <c r="T212" i="1"/>
  <c r="U211" i="1"/>
  <c r="T211" i="1"/>
  <c r="U210" i="1"/>
  <c r="T210" i="1"/>
  <c r="U209" i="1"/>
  <c r="T209" i="1"/>
  <c r="U208" i="1"/>
  <c r="T208" i="1"/>
  <c r="U207" i="1"/>
  <c r="T207" i="1"/>
  <c r="U206" i="1"/>
  <c r="T206" i="1"/>
  <c r="U205" i="1"/>
  <c r="T205" i="1"/>
  <c r="U204" i="1"/>
  <c r="T204" i="1"/>
  <c r="U203" i="1"/>
  <c r="T203" i="1"/>
  <c r="U202" i="1"/>
  <c r="T202" i="1"/>
  <c r="U201" i="1"/>
  <c r="T201" i="1"/>
  <c r="U200" i="1"/>
  <c r="T200" i="1"/>
  <c r="U199" i="1"/>
  <c r="T199" i="1"/>
  <c r="U198" i="1"/>
  <c r="T198" i="1"/>
  <c r="U197" i="1"/>
  <c r="T197" i="1"/>
  <c r="U196" i="1"/>
  <c r="T196" i="1"/>
  <c r="U195" i="1"/>
  <c r="T195" i="1"/>
  <c r="U194" i="1"/>
  <c r="T194" i="1"/>
  <c r="U193" i="1"/>
  <c r="T193" i="1"/>
  <c r="U192" i="1"/>
  <c r="T192" i="1"/>
  <c r="U191" i="1"/>
  <c r="T191" i="1"/>
  <c r="U190" i="1"/>
  <c r="T190" i="1"/>
  <c r="U189" i="1"/>
  <c r="T189" i="1"/>
  <c r="U188" i="1"/>
  <c r="T188" i="1"/>
  <c r="U187" i="1"/>
  <c r="T187" i="1"/>
  <c r="U186" i="1"/>
  <c r="T186" i="1"/>
  <c r="U185" i="1"/>
  <c r="T185" i="1"/>
  <c r="U184" i="1"/>
  <c r="T184" i="1"/>
  <c r="U183" i="1"/>
  <c r="T183" i="1"/>
  <c r="U182" i="1"/>
  <c r="T182" i="1"/>
  <c r="U181" i="1"/>
  <c r="T181" i="1"/>
  <c r="U180" i="1"/>
  <c r="T180" i="1"/>
  <c r="U179" i="1"/>
  <c r="T179" i="1"/>
  <c r="U178" i="1"/>
  <c r="T178" i="1"/>
  <c r="U177" i="1"/>
  <c r="T177" i="1"/>
  <c r="U176" i="1"/>
  <c r="T176" i="1"/>
  <c r="U175" i="1"/>
  <c r="T175" i="1"/>
  <c r="U174" i="1"/>
  <c r="T174" i="1"/>
  <c r="U173" i="1"/>
  <c r="T173" i="1"/>
  <c r="U172" i="1"/>
  <c r="T172" i="1"/>
  <c r="U171" i="1"/>
  <c r="T171" i="1"/>
  <c r="U170" i="1"/>
  <c r="T170" i="1"/>
  <c r="U169" i="1"/>
  <c r="T169" i="1"/>
  <c r="U168" i="1"/>
  <c r="T168" i="1"/>
  <c r="U167" i="1"/>
  <c r="T167" i="1"/>
  <c r="U166" i="1"/>
  <c r="T166" i="1"/>
  <c r="U165" i="1"/>
  <c r="T165" i="1"/>
  <c r="U164" i="1"/>
  <c r="T164" i="1"/>
  <c r="U163" i="1"/>
  <c r="T163" i="1"/>
  <c r="U162" i="1"/>
  <c r="T162" i="1"/>
  <c r="U161" i="1"/>
  <c r="T161" i="1"/>
  <c r="U160" i="1"/>
  <c r="T160" i="1"/>
  <c r="U159" i="1"/>
  <c r="T159" i="1"/>
  <c r="U158" i="1"/>
  <c r="T158" i="1"/>
  <c r="U157" i="1"/>
  <c r="T157" i="1"/>
  <c r="U156" i="1"/>
  <c r="T156" i="1"/>
  <c r="U155" i="1"/>
  <c r="T155" i="1"/>
  <c r="U154" i="1"/>
  <c r="T154" i="1"/>
  <c r="U153" i="1"/>
  <c r="T153" i="1"/>
  <c r="U152" i="1"/>
  <c r="T152" i="1"/>
  <c r="U151" i="1"/>
  <c r="T151" i="1"/>
  <c r="U150" i="1"/>
  <c r="T150" i="1"/>
  <c r="U149" i="1"/>
  <c r="T149" i="1"/>
  <c r="U148" i="1"/>
  <c r="T148" i="1"/>
  <c r="U147" i="1"/>
  <c r="T147" i="1"/>
  <c r="U146" i="1"/>
  <c r="T146" i="1"/>
  <c r="U145" i="1"/>
  <c r="T145" i="1"/>
  <c r="U144" i="1"/>
  <c r="T144" i="1"/>
  <c r="U143" i="1"/>
  <c r="T143" i="1"/>
  <c r="U142" i="1"/>
  <c r="T142" i="1"/>
  <c r="U141" i="1"/>
  <c r="T141" i="1"/>
  <c r="U140" i="1"/>
  <c r="T140" i="1"/>
  <c r="U139" i="1"/>
  <c r="T139" i="1"/>
  <c r="U138" i="1"/>
  <c r="T138" i="1"/>
  <c r="U137" i="1"/>
  <c r="T137" i="1"/>
  <c r="U136" i="1"/>
  <c r="T136" i="1"/>
  <c r="U135" i="1"/>
  <c r="T135" i="1"/>
  <c r="U134" i="1"/>
  <c r="T134" i="1"/>
  <c r="U133" i="1"/>
  <c r="T133" i="1"/>
  <c r="U132" i="1"/>
  <c r="T132" i="1"/>
  <c r="U131" i="1"/>
  <c r="T131" i="1"/>
  <c r="U130" i="1"/>
  <c r="T130" i="1"/>
  <c r="U129" i="1"/>
  <c r="T129" i="1"/>
  <c r="U128" i="1"/>
  <c r="T128" i="1"/>
  <c r="U127" i="1"/>
  <c r="T127" i="1"/>
  <c r="U126" i="1"/>
  <c r="T126" i="1"/>
  <c r="U125" i="1"/>
  <c r="T125" i="1"/>
  <c r="U124" i="1"/>
  <c r="T124" i="1"/>
  <c r="U123" i="1"/>
  <c r="T123" i="1"/>
  <c r="U122" i="1"/>
  <c r="T122" i="1"/>
  <c r="U121" i="1"/>
  <c r="T121" i="1"/>
  <c r="U120" i="1"/>
  <c r="T120" i="1"/>
  <c r="U119" i="1"/>
  <c r="T119" i="1"/>
  <c r="U118" i="1"/>
  <c r="T118" i="1"/>
  <c r="U117" i="1"/>
  <c r="T117" i="1"/>
  <c r="U116" i="1"/>
  <c r="T116" i="1"/>
  <c r="U115" i="1"/>
  <c r="T115" i="1"/>
  <c r="U114" i="1"/>
  <c r="T114" i="1"/>
  <c r="U113" i="1"/>
  <c r="T113" i="1"/>
  <c r="U112" i="1"/>
  <c r="T112" i="1"/>
  <c r="U111" i="1"/>
  <c r="T111" i="1"/>
  <c r="U110" i="1"/>
  <c r="T110" i="1"/>
  <c r="U109" i="1"/>
  <c r="T109" i="1"/>
  <c r="U108" i="1"/>
  <c r="T108" i="1"/>
  <c r="U107" i="1"/>
  <c r="T107" i="1"/>
  <c r="U106" i="1"/>
  <c r="T106" i="1"/>
  <c r="U105" i="1"/>
  <c r="T105" i="1"/>
  <c r="U104" i="1"/>
  <c r="T104" i="1"/>
  <c r="U103" i="1"/>
  <c r="T103" i="1"/>
  <c r="U102" i="1"/>
  <c r="T102" i="1"/>
  <c r="U101" i="1"/>
  <c r="T101" i="1"/>
  <c r="U100" i="1"/>
  <c r="T100" i="1"/>
  <c r="U99" i="1"/>
  <c r="T99" i="1"/>
  <c r="U98" i="1"/>
  <c r="T98" i="1"/>
  <c r="U97" i="1"/>
  <c r="T97" i="1"/>
  <c r="U96" i="1"/>
  <c r="T96" i="1"/>
  <c r="U95" i="1"/>
  <c r="T95" i="1"/>
  <c r="U94" i="1"/>
  <c r="T94" i="1"/>
  <c r="U93" i="1"/>
  <c r="T93" i="1"/>
  <c r="U92" i="1"/>
  <c r="T92" i="1"/>
  <c r="U91" i="1"/>
  <c r="T91" i="1"/>
  <c r="U90" i="1"/>
  <c r="T90" i="1"/>
  <c r="U89" i="1"/>
  <c r="T89" i="1"/>
  <c r="U88" i="1"/>
  <c r="T88" i="1"/>
  <c r="U87" i="1"/>
  <c r="T87" i="1"/>
  <c r="U86" i="1"/>
  <c r="T86" i="1"/>
  <c r="U85" i="1"/>
  <c r="T85" i="1"/>
  <c r="U84" i="1"/>
  <c r="T84" i="1"/>
  <c r="U83" i="1"/>
  <c r="T83" i="1"/>
  <c r="U82" i="1"/>
  <c r="T82" i="1"/>
  <c r="U81" i="1"/>
  <c r="T81" i="1"/>
  <c r="U80" i="1"/>
  <c r="T80" i="1"/>
  <c r="U79" i="1"/>
  <c r="T79" i="1"/>
  <c r="U78" i="1"/>
  <c r="T78" i="1"/>
  <c r="U77" i="1"/>
  <c r="T77" i="1"/>
  <c r="U76" i="1"/>
  <c r="T76" i="1"/>
  <c r="U75" i="1"/>
  <c r="T75" i="1"/>
  <c r="U74" i="1"/>
  <c r="T74" i="1"/>
  <c r="U73" i="1"/>
  <c r="T73" i="1"/>
  <c r="U72" i="1"/>
  <c r="T72" i="1"/>
  <c r="U71" i="1"/>
  <c r="T71" i="1"/>
  <c r="U70" i="1"/>
  <c r="T70" i="1"/>
  <c r="U69" i="1"/>
  <c r="T69" i="1"/>
  <c r="U68" i="1"/>
  <c r="T68" i="1"/>
  <c r="U67" i="1"/>
  <c r="T67" i="1"/>
  <c r="U66" i="1"/>
  <c r="T66" i="1"/>
  <c r="U65" i="1"/>
  <c r="T65" i="1"/>
  <c r="U64" i="1"/>
  <c r="T64" i="1"/>
  <c r="U63" i="1"/>
  <c r="T63" i="1"/>
  <c r="U62" i="1"/>
  <c r="T62" i="1"/>
  <c r="U61" i="1"/>
  <c r="T61" i="1"/>
  <c r="U60" i="1"/>
  <c r="T60" i="1"/>
  <c r="U59" i="1"/>
  <c r="T59" i="1"/>
  <c r="U58" i="1"/>
  <c r="T58" i="1"/>
  <c r="U57" i="1"/>
  <c r="T57" i="1"/>
  <c r="U56" i="1"/>
  <c r="T56" i="1"/>
  <c r="U55" i="1"/>
  <c r="T55" i="1"/>
  <c r="U54" i="1"/>
  <c r="T54" i="1"/>
  <c r="U53" i="1"/>
  <c r="T53" i="1"/>
  <c r="U52" i="1"/>
  <c r="T52" i="1"/>
  <c r="U51" i="1"/>
  <c r="T51" i="1"/>
  <c r="U50" i="1"/>
  <c r="T50" i="1"/>
  <c r="U49" i="1"/>
  <c r="T49" i="1"/>
  <c r="U48" i="1"/>
  <c r="T48" i="1"/>
  <c r="U47" i="1"/>
  <c r="T47" i="1"/>
  <c r="U46" i="1"/>
  <c r="T46" i="1"/>
  <c r="U45" i="1"/>
  <c r="T45" i="1"/>
  <c r="U44" i="1"/>
  <c r="T44" i="1"/>
  <c r="U43" i="1"/>
  <c r="T43" i="1"/>
  <c r="U42" i="1"/>
  <c r="T42" i="1"/>
  <c r="U41" i="1"/>
  <c r="T41" i="1"/>
  <c r="U40" i="1"/>
  <c r="T40" i="1"/>
  <c r="U39" i="1"/>
  <c r="T39" i="1"/>
  <c r="U38" i="1"/>
  <c r="T38" i="1"/>
  <c r="U37" i="1"/>
  <c r="T37" i="1"/>
  <c r="U36" i="1"/>
  <c r="T36" i="1"/>
  <c r="U35" i="1"/>
  <c r="T35" i="1"/>
  <c r="AV14" i="1"/>
  <c r="Z52" i="1" l="1"/>
  <c r="U29" i="1" s="1"/>
  <c r="AV49" i="1"/>
  <c r="T9" i="1" l="1"/>
  <c r="AV32" i="1" l="1"/>
  <c r="AD28" i="1"/>
  <c r="X37" i="1"/>
  <c r="Y37" i="1" s="1"/>
  <c r="Z37" i="1" s="1"/>
  <c r="U14" i="1" s="1"/>
  <c r="I11" i="1"/>
  <c r="AF4" i="1"/>
  <c r="J10" i="1"/>
  <c r="K10" i="1" s="1"/>
  <c r="B10" i="1" s="1"/>
  <c r="X35" i="1"/>
  <c r="Y35" i="1" s="1"/>
  <c r="Z35" i="1" s="1"/>
  <c r="U12" i="1" s="1"/>
  <c r="AS4" i="1"/>
  <c r="AR4" i="1"/>
  <c r="AQ4" i="1"/>
  <c r="AP4" i="1"/>
  <c r="AO4" i="1"/>
  <c r="AN4" i="1"/>
  <c r="AM4" i="1"/>
  <c r="AL4" i="1"/>
  <c r="AK4" i="1"/>
  <c r="AJ4" i="1"/>
  <c r="AI4" i="1"/>
  <c r="AH4" i="1"/>
  <c r="AG4" i="1"/>
  <c r="M10" i="1"/>
  <c r="N10" i="1" s="1"/>
  <c r="B1" i="1"/>
  <c r="AG1375" i="1"/>
  <c r="AS1373" i="1"/>
  <c r="AR1373" i="1"/>
  <c r="AQ1373" i="1"/>
  <c r="AP1373" i="1"/>
  <c r="AO1373" i="1"/>
  <c r="AN1373" i="1"/>
  <c r="AM1373" i="1"/>
  <c r="AL1373" i="1"/>
  <c r="AK1373" i="1"/>
  <c r="AJ1373" i="1"/>
  <c r="AI1373" i="1"/>
  <c r="AH1373" i="1"/>
  <c r="AG1373" i="1"/>
  <c r="AF1373" i="1"/>
  <c r="AG1338" i="1"/>
  <c r="AS1336" i="1"/>
  <c r="AR1336" i="1"/>
  <c r="AQ1336" i="1"/>
  <c r="AP1336" i="1"/>
  <c r="AO1336" i="1"/>
  <c r="AN1336" i="1"/>
  <c r="AM1336" i="1"/>
  <c r="AL1336" i="1"/>
  <c r="AK1336" i="1"/>
  <c r="AJ1336" i="1"/>
  <c r="AI1336" i="1"/>
  <c r="AH1336" i="1"/>
  <c r="AG1336" i="1"/>
  <c r="AF1336" i="1"/>
  <c r="AG1301" i="1"/>
  <c r="AS1299" i="1"/>
  <c r="AR1299" i="1"/>
  <c r="AQ1299" i="1"/>
  <c r="AP1299" i="1"/>
  <c r="AO1299" i="1"/>
  <c r="AN1299" i="1"/>
  <c r="AM1299" i="1"/>
  <c r="AL1299" i="1"/>
  <c r="AK1299" i="1"/>
  <c r="AJ1299" i="1"/>
  <c r="AI1299" i="1"/>
  <c r="AH1299" i="1"/>
  <c r="AG1299" i="1"/>
  <c r="AF1299" i="1"/>
  <c r="AG1264" i="1"/>
  <c r="AS1262" i="1"/>
  <c r="AR1262" i="1"/>
  <c r="AQ1262" i="1"/>
  <c r="AP1262" i="1"/>
  <c r="AO1262" i="1"/>
  <c r="AN1262" i="1"/>
  <c r="AM1262" i="1"/>
  <c r="AL1262" i="1"/>
  <c r="AK1262" i="1"/>
  <c r="AJ1262" i="1"/>
  <c r="AI1262" i="1"/>
  <c r="AH1262" i="1"/>
  <c r="AG1262" i="1"/>
  <c r="AF1262" i="1"/>
  <c r="AG1227" i="1"/>
  <c r="AS1225" i="1"/>
  <c r="AR1225" i="1"/>
  <c r="AQ1225" i="1"/>
  <c r="AP1225" i="1"/>
  <c r="AO1225" i="1"/>
  <c r="AN1225" i="1"/>
  <c r="AM1225" i="1"/>
  <c r="AL1225" i="1"/>
  <c r="AK1225" i="1"/>
  <c r="AJ1225" i="1"/>
  <c r="AI1225" i="1"/>
  <c r="AH1225" i="1"/>
  <c r="AG1225" i="1"/>
  <c r="AF1225" i="1"/>
  <c r="AG1190" i="1"/>
  <c r="AS1188" i="1"/>
  <c r="AR1188" i="1"/>
  <c r="AQ1188" i="1"/>
  <c r="AP1188" i="1"/>
  <c r="AO1188" i="1"/>
  <c r="AN1188" i="1"/>
  <c r="AM1188" i="1"/>
  <c r="AL1188" i="1"/>
  <c r="AK1188" i="1"/>
  <c r="AJ1188" i="1"/>
  <c r="AI1188" i="1"/>
  <c r="AH1188" i="1"/>
  <c r="AG1188" i="1"/>
  <c r="AF1188" i="1"/>
  <c r="AG1153" i="1"/>
  <c r="AS1151" i="1"/>
  <c r="AR1151" i="1"/>
  <c r="AQ1151" i="1"/>
  <c r="AP1151" i="1"/>
  <c r="AO1151" i="1"/>
  <c r="AN1151" i="1"/>
  <c r="AM1151" i="1"/>
  <c r="AL1151" i="1"/>
  <c r="AK1151" i="1"/>
  <c r="AJ1151" i="1"/>
  <c r="AI1151" i="1"/>
  <c r="AH1151" i="1"/>
  <c r="AG1151" i="1"/>
  <c r="AF1151" i="1"/>
  <c r="AG1116" i="1"/>
  <c r="AS1114" i="1"/>
  <c r="AR1114" i="1"/>
  <c r="AQ1114" i="1"/>
  <c r="AP1114" i="1"/>
  <c r="AO1114" i="1"/>
  <c r="AN1114" i="1"/>
  <c r="AM1114" i="1"/>
  <c r="AL1114" i="1"/>
  <c r="AK1114" i="1"/>
  <c r="AJ1114" i="1"/>
  <c r="AI1114" i="1"/>
  <c r="AH1114" i="1"/>
  <c r="AG1114" i="1"/>
  <c r="AF1114" i="1"/>
  <c r="AG1079" i="1"/>
  <c r="AS1077" i="1"/>
  <c r="AR1077" i="1"/>
  <c r="AQ1077" i="1"/>
  <c r="AP1077" i="1"/>
  <c r="AO1077" i="1"/>
  <c r="AN1077" i="1"/>
  <c r="AM1077" i="1"/>
  <c r="AL1077" i="1"/>
  <c r="AK1077" i="1"/>
  <c r="AJ1077" i="1"/>
  <c r="AI1077" i="1"/>
  <c r="AH1077" i="1"/>
  <c r="AG1077" i="1"/>
  <c r="AF1077" i="1"/>
  <c r="AG1042" i="1"/>
  <c r="AS1040" i="1"/>
  <c r="AR1040" i="1"/>
  <c r="AQ1040" i="1"/>
  <c r="AP1040" i="1"/>
  <c r="AO1040" i="1"/>
  <c r="AN1040" i="1"/>
  <c r="AM1040" i="1"/>
  <c r="AL1040" i="1"/>
  <c r="AK1040" i="1"/>
  <c r="AJ1040" i="1"/>
  <c r="AI1040" i="1"/>
  <c r="AH1040" i="1"/>
  <c r="AG1040" i="1"/>
  <c r="AF1040" i="1"/>
  <c r="AG1005" i="1"/>
  <c r="AS1003" i="1"/>
  <c r="AR1003" i="1"/>
  <c r="AQ1003" i="1"/>
  <c r="AP1003" i="1"/>
  <c r="AO1003" i="1"/>
  <c r="AN1003" i="1"/>
  <c r="AM1003" i="1"/>
  <c r="AL1003" i="1"/>
  <c r="AK1003" i="1"/>
  <c r="AJ1003" i="1"/>
  <c r="AI1003" i="1"/>
  <c r="AH1003" i="1"/>
  <c r="AG1003" i="1"/>
  <c r="AF1003" i="1"/>
  <c r="AG968" i="1"/>
  <c r="AS966" i="1"/>
  <c r="AR966" i="1"/>
  <c r="AQ966" i="1"/>
  <c r="AP966" i="1"/>
  <c r="AO966" i="1"/>
  <c r="AN966" i="1"/>
  <c r="AM966" i="1"/>
  <c r="AL966" i="1"/>
  <c r="AK966" i="1"/>
  <c r="AJ966" i="1"/>
  <c r="AI966" i="1"/>
  <c r="AH966" i="1"/>
  <c r="AG966" i="1"/>
  <c r="AF966" i="1"/>
  <c r="AG931" i="1"/>
  <c r="AS929" i="1"/>
  <c r="AR929" i="1"/>
  <c r="AQ929" i="1"/>
  <c r="AP929" i="1"/>
  <c r="AO929" i="1"/>
  <c r="AN929" i="1"/>
  <c r="AM929" i="1"/>
  <c r="AL929" i="1"/>
  <c r="AK929" i="1"/>
  <c r="AJ929" i="1"/>
  <c r="AI929" i="1"/>
  <c r="AH929" i="1"/>
  <c r="AG929" i="1"/>
  <c r="AF929" i="1"/>
  <c r="AG894" i="1"/>
  <c r="AS892" i="1"/>
  <c r="AR892" i="1"/>
  <c r="AQ892" i="1"/>
  <c r="AP892" i="1"/>
  <c r="AO892" i="1"/>
  <c r="AN892" i="1"/>
  <c r="AM892" i="1"/>
  <c r="AL892" i="1"/>
  <c r="AK892" i="1"/>
  <c r="AJ892" i="1"/>
  <c r="AI892" i="1"/>
  <c r="AH892" i="1"/>
  <c r="AG892" i="1"/>
  <c r="AF892" i="1"/>
  <c r="AG857" i="1"/>
  <c r="AS855" i="1"/>
  <c r="AR855" i="1"/>
  <c r="AQ855" i="1"/>
  <c r="AP855" i="1"/>
  <c r="AO855" i="1"/>
  <c r="AN855" i="1"/>
  <c r="AM855" i="1"/>
  <c r="AL855" i="1"/>
  <c r="AK855" i="1"/>
  <c r="AJ855" i="1"/>
  <c r="AI855" i="1"/>
  <c r="AH855" i="1"/>
  <c r="AG855" i="1"/>
  <c r="AF855" i="1"/>
  <c r="AG820" i="1"/>
  <c r="AS818" i="1"/>
  <c r="AR818" i="1"/>
  <c r="AQ818" i="1"/>
  <c r="AP818" i="1"/>
  <c r="AO818" i="1"/>
  <c r="AN818" i="1"/>
  <c r="AM818" i="1"/>
  <c r="AL818" i="1"/>
  <c r="AK818" i="1"/>
  <c r="AJ818" i="1"/>
  <c r="AI818" i="1"/>
  <c r="AH818" i="1"/>
  <c r="AG818" i="1"/>
  <c r="AF818" i="1"/>
  <c r="T800" i="1"/>
  <c r="U800" i="1" s="1"/>
  <c r="AG783" i="1"/>
  <c r="AS781" i="1"/>
  <c r="AR781" i="1"/>
  <c r="AQ781" i="1"/>
  <c r="AP781" i="1"/>
  <c r="AO781" i="1"/>
  <c r="AN781" i="1"/>
  <c r="AM781" i="1"/>
  <c r="AL781" i="1"/>
  <c r="AK781" i="1"/>
  <c r="AJ781" i="1"/>
  <c r="AI781" i="1"/>
  <c r="AH781" i="1"/>
  <c r="AG781" i="1"/>
  <c r="AF781" i="1"/>
  <c r="AG746" i="1"/>
  <c r="AS744" i="1"/>
  <c r="AR744" i="1"/>
  <c r="AQ744" i="1"/>
  <c r="AP744" i="1"/>
  <c r="AO744" i="1"/>
  <c r="AN744" i="1"/>
  <c r="AM744" i="1"/>
  <c r="AL744" i="1"/>
  <c r="AK744" i="1"/>
  <c r="AJ744" i="1"/>
  <c r="AI744" i="1"/>
  <c r="AH744" i="1"/>
  <c r="AG744" i="1"/>
  <c r="AF744" i="1"/>
  <c r="T738" i="1"/>
  <c r="U738" i="1" s="1"/>
  <c r="AG709" i="1"/>
  <c r="AS707" i="1"/>
  <c r="AR707" i="1"/>
  <c r="AQ707" i="1"/>
  <c r="AP707" i="1"/>
  <c r="AO707" i="1"/>
  <c r="AN707" i="1"/>
  <c r="AM707" i="1"/>
  <c r="AL707" i="1"/>
  <c r="AK707" i="1"/>
  <c r="AJ707" i="1"/>
  <c r="AI707" i="1"/>
  <c r="AH707" i="1"/>
  <c r="AG707" i="1"/>
  <c r="AF707" i="1"/>
  <c r="AG672" i="1"/>
  <c r="AS670" i="1"/>
  <c r="AR670" i="1"/>
  <c r="AQ670" i="1"/>
  <c r="AP670" i="1"/>
  <c r="AO670" i="1"/>
  <c r="AN670" i="1"/>
  <c r="AM670" i="1"/>
  <c r="AL670" i="1"/>
  <c r="AK670" i="1"/>
  <c r="AJ670" i="1"/>
  <c r="AI670" i="1"/>
  <c r="AH670" i="1"/>
  <c r="AG670" i="1"/>
  <c r="AF670" i="1"/>
  <c r="AG635" i="1"/>
  <c r="AS633" i="1"/>
  <c r="AR633" i="1"/>
  <c r="AQ633" i="1"/>
  <c r="AP633" i="1"/>
  <c r="AO633" i="1"/>
  <c r="AN633" i="1"/>
  <c r="AM633" i="1"/>
  <c r="AL633" i="1"/>
  <c r="AK633" i="1"/>
  <c r="AJ633" i="1"/>
  <c r="AI633" i="1"/>
  <c r="AH633" i="1"/>
  <c r="AG633" i="1"/>
  <c r="AF633" i="1"/>
  <c r="AG598" i="1"/>
  <c r="AS596" i="1"/>
  <c r="AR596" i="1"/>
  <c r="AQ596" i="1"/>
  <c r="AP596" i="1"/>
  <c r="AO596" i="1"/>
  <c r="AN596" i="1"/>
  <c r="AM596" i="1"/>
  <c r="AL596" i="1"/>
  <c r="AK596" i="1"/>
  <c r="AJ596" i="1"/>
  <c r="AI596" i="1"/>
  <c r="AH596" i="1"/>
  <c r="AG596" i="1"/>
  <c r="AF596" i="1"/>
  <c r="AG561" i="1"/>
  <c r="AS559" i="1"/>
  <c r="AR559" i="1"/>
  <c r="AQ559" i="1"/>
  <c r="AP559" i="1"/>
  <c r="AO559" i="1"/>
  <c r="AN559" i="1"/>
  <c r="AM559" i="1"/>
  <c r="AL559" i="1"/>
  <c r="AK559" i="1"/>
  <c r="AJ559" i="1"/>
  <c r="AI559" i="1"/>
  <c r="AH559" i="1"/>
  <c r="AG559" i="1"/>
  <c r="AF559" i="1"/>
  <c r="AG524" i="1"/>
  <c r="AS522" i="1"/>
  <c r="AR522" i="1"/>
  <c r="AQ522" i="1"/>
  <c r="AP522" i="1"/>
  <c r="AO522" i="1"/>
  <c r="AN522" i="1"/>
  <c r="AM522" i="1"/>
  <c r="AL522" i="1"/>
  <c r="AK522" i="1"/>
  <c r="AJ522" i="1"/>
  <c r="AI522" i="1"/>
  <c r="AH522" i="1"/>
  <c r="AG522" i="1"/>
  <c r="AF522" i="1"/>
  <c r="AG487" i="1"/>
  <c r="AS485" i="1"/>
  <c r="AR485" i="1"/>
  <c r="AQ485" i="1"/>
  <c r="AP485" i="1"/>
  <c r="AO485" i="1"/>
  <c r="AN485" i="1"/>
  <c r="AM485" i="1"/>
  <c r="AL485" i="1"/>
  <c r="AK485" i="1"/>
  <c r="AJ485" i="1"/>
  <c r="AI485" i="1"/>
  <c r="AH485" i="1"/>
  <c r="AG485" i="1"/>
  <c r="AF485" i="1"/>
  <c r="AG450" i="1"/>
  <c r="AS448" i="1"/>
  <c r="AR448" i="1"/>
  <c r="AQ448" i="1"/>
  <c r="AP448" i="1"/>
  <c r="AO448" i="1"/>
  <c r="AN448" i="1"/>
  <c r="AM448" i="1"/>
  <c r="AL448" i="1"/>
  <c r="AK448" i="1"/>
  <c r="AJ448" i="1"/>
  <c r="AI448" i="1"/>
  <c r="AH448" i="1"/>
  <c r="AG448" i="1"/>
  <c r="AF448" i="1"/>
  <c r="AG413" i="1"/>
  <c r="AS411" i="1"/>
  <c r="AR411" i="1"/>
  <c r="AQ411" i="1"/>
  <c r="AP411" i="1"/>
  <c r="AO411" i="1"/>
  <c r="AN411" i="1"/>
  <c r="AM411" i="1"/>
  <c r="AL411" i="1"/>
  <c r="AK411" i="1"/>
  <c r="AJ411" i="1"/>
  <c r="AI411" i="1"/>
  <c r="AH411" i="1"/>
  <c r="AG411" i="1"/>
  <c r="AF411" i="1"/>
  <c r="AG376" i="1"/>
  <c r="AS374" i="1"/>
  <c r="AR374" i="1"/>
  <c r="AQ374" i="1"/>
  <c r="AP374" i="1"/>
  <c r="AO374" i="1"/>
  <c r="AN374" i="1"/>
  <c r="AM374" i="1"/>
  <c r="AL374" i="1"/>
  <c r="AK374" i="1"/>
  <c r="AJ374" i="1"/>
  <c r="AI374" i="1"/>
  <c r="AH374" i="1"/>
  <c r="AG374" i="1"/>
  <c r="AF374" i="1"/>
  <c r="AG339" i="1"/>
  <c r="AS337" i="1"/>
  <c r="AR337" i="1"/>
  <c r="AQ337" i="1"/>
  <c r="AP337" i="1"/>
  <c r="AO337" i="1"/>
  <c r="AN337" i="1"/>
  <c r="AM337" i="1"/>
  <c r="AL337" i="1"/>
  <c r="AK337" i="1"/>
  <c r="AJ337" i="1"/>
  <c r="AI337" i="1"/>
  <c r="AH337" i="1"/>
  <c r="AG337" i="1"/>
  <c r="AF337" i="1"/>
  <c r="AG302" i="1"/>
  <c r="AS300" i="1"/>
  <c r="AR300" i="1"/>
  <c r="AQ300" i="1"/>
  <c r="AP300" i="1"/>
  <c r="AO300" i="1"/>
  <c r="AN300" i="1"/>
  <c r="AM300" i="1"/>
  <c r="AL300" i="1"/>
  <c r="AK300" i="1"/>
  <c r="AJ300" i="1"/>
  <c r="AI300" i="1"/>
  <c r="AH300" i="1"/>
  <c r="AG300" i="1"/>
  <c r="AF300" i="1"/>
  <c r="AG265" i="1"/>
  <c r="AS263" i="1"/>
  <c r="AR263" i="1"/>
  <c r="AQ263" i="1"/>
  <c r="AP263" i="1"/>
  <c r="AO263" i="1"/>
  <c r="AN263" i="1"/>
  <c r="AM263" i="1"/>
  <c r="AL263" i="1"/>
  <c r="AK263" i="1"/>
  <c r="AJ263" i="1"/>
  <c r="AI263" i="1"/>
  <c r="AH263" i="1"/>
  <c r="AG263" i="1"/>
  <c r="AF263" i="1"/>
  <c r="AG228" i="1"/>
  <c r="AS226" i="1"/>
  <c r="AR226" i="1"/>
  <c r="AQ226" i="1"/>
  <c r="AP226" i="1"/>
  <c r="AO226" i="1"/>
  <c r="AN226" i="1"/>
  <c r="AM226" i="1"/>
  <c r="AL226" i="1"/>
  <c r="AK226" i="1"/>
  <c r="AJ226" i="1"/>
  <c r="AI226" i="1"/>
  <c r="AH226" i="1"/>
  <c r="AG226" i="1"/>
  <c r="AF226" i="1"/>
  <c r="AG191" i="1"/>
  <c r="AS189" i="1"/>
  <c r="AR189" i="1"/>
  <c r="AQ189" i="1"/>
  <c r="AP189" i="1"/>
  <c r="AO189" i="1"/>
  <c r="AN189" i="1"/>
  <c r="AM189" i="1"/>
  <c r="AL189" i="1"/>
  <c r="AK189" i="1"/>
  <c r="AJ189" i="1"/>
  <c r="AI189" i="1"/>
  <c r="AH189" i="1"/>
  <c r="AG189" i="1"/>
  <c r="AF189" i="1"/>
  <c r="AG154" i="1"/>
  <c r="AS152" i="1"/>
  <c r="AR152" i="1"/>
  <c r="AQ152" i="1"/>
  <c r="AP152" i="1"/>
  <c r="AO152" i="1"/>
  <c r="AN152" i="1"/>
  <c r="AM152" i="1"/>
  <c r="AL152" i="1"/>
  <c r="AK152" i="1"/>
  <c r="AJ152" i="1"/>
  <c r="AI152" i="1"/>
  <c r="AH152" i="1"/>
  <c r="AG152" i="1"/>
  <c r="AF152" i="1"/>
  <c r="Y36" i="1"/>
  <c r="Z36" i="1" s="1"/>
  <c r="U13" i="1" s="1"/>
  <c r="AG117" i="1"/>
  <c r="AS115" i="1"/>
  <c r="AR115" i="1"/>
  <c r="AQ115" i="1"/>
  <c r="AP115" i="1"/>
  <c r="AO115" i="1"/>
  <c r="AN115" i="1"/>
  <c r="AM115" i="1"/>
  <c r="AL115" i="1"/>
  <c r="AK115" i="1"/>
  <c r="AJ115" i="1"/>
  <c r="AI115" i="1"/>
  <c r="AH115" i="1"/>
  <c r="AG115" i="1"/>
  <c r="AF115" i="1"/>
  <c r="AG80" i="1"/>
  <c r="AS78" i="1"/>
  <c r="AR78" i="1"/>
  <c r="AQ78" i="1"/>
  <c r="AP78" i="1"/>
  <c r="AO78" i="1"/>
  <c r="AN78" i="1"/>
  <c r="AM78" i="1"/>
  <c r="AL78" i="1"/>
  <c r="AK78" i="1"/>
  <c r="AJ78" i="1"/>
  <c r="AI78" i="1"/>
  <c r="AH78" i="1"/>
  <c r="AG78" i="1"/>
  <c r="AF78" i="1"/>
  <c r="AG43" i="1"/>
  <c r="AS41" i="1"/>
  <c r="AR41" i="1"/>
  <c r="AQ41" i="1"/>
  <c r="AP41" i="1"/>
  <c r="AO41" i="1"/>
  <c r="AN41" i="1"/>
  <c r="AM41" i="1"/>
  <c r="AL41" i="1"/>
  <c r="AK41" i="1"/>
  <c r="AJ41" i="1"/>
  <c r="AI41" i="1"/>
  <c r="AH41" i="1"/>
  <c r="AG41" i="1"/>
  <c r="AF41" i="1"/>
  <c r="AV39" i="1"/>
  <c r="AV33" i="1"/>
  <c r="AV31" i="1"/>
  <c r="AV30" i="1"/>
  <c r="T13" i="1"/>
  <c r="AB13" i="1" s="1"/>
  <c r="AB12" i="1"/>
  <c r="V12" i="1"/>
  <c r="AF10" i="1"/>
  <c r="AL10" i="1" s="1"/>
  <c r="A10" i="1"/>
  <c r="AF47" i="1" s="1"/>
  <c r="AF48" i="1" s="1"/>
  <c r="AL48" i="1" s="1"/>
  <c r="AG6" i="1"/>
  <c r="C4" i="1"/>
  <c r="D4" i="1" s="1"/>
  <c r="E4" i="1" s="1"/>
  <c r="F4" i="1" s="1"/>
  <c r="G4" i="1" s="1"/>
  <c r="H4" i="1" s="1"/>
  <c r="I4" i="1" s="1"/>
  <c r="J4" i="1" s="1"/>
  <c r="K4" i="1" s="1"/>
  <c r="L4" i="1" s="1"/>
  <c r="M4" i="1" s="1"/>
  <c r="N4" i="1" s="1"/>
  <c r="O4" i="1" s="1"/>
  <c r="P4" i="1" s="1"/>
  <c r="Q4" i="1" s="1"/>
  <c r="P11" i="1"/>
  <c r="F10" i="1" l="1"/>
  <c r="T14" i="1"/>
  <c r="T15" i="1" s="1"/>
  <c r="A11" i="1"/>
  <c r="F11" i="1" s="1"/>
  <c r="X38" i="1"/>
  <c r="X39" i="1" s="1"/>
  <c r="W13" i="1"/>
  <c r="X13" i="1" s="1"/>
  <c r="AF49" i="1"/>
  <c r="AL47" i="1"/>
  <c r="AD13" i="1"/>
  <c r="C11" i="1"/>
  <c r="O10" i="1"/>
  <c r="Y13" i="1"/>
  <c r="V13" i="1" s="1"/>
  <c r="W14" i="1"/>
  <c r="AD12" i="1"/>
  <c r="Q10" i="1" s="1"/>
  <c r="Q11" i="1" s="1"/>
  <c r="AF11" i="1"/>
  <c r="D10" i="1"/>
  <c r="AB14" i="1" l="1"/>
  <c r="Y38" i="1"/>
  <c r="Z38" i="1" s="1"/>
  <c r="U15" i="1" s="1"/>
  <c r="AD14" i="1" s="1"/>
  <c r="D11" i="1"/>
  <c r="E11" i="1" s="1"/>
  <c r="A12" i="1"/>
  <c r="F12" i="1" s="1"/>
  <c r="AL49" i="1"/>
  <c r="AF50" i="1"/>
  <c r="Y14" i="1"/>
  <c r="V14" i="1" s="1"/>
  <c r="T16" i="1"/>
  <c r="AV16" i="1"/>
  <c r="AB15" i="1"/>
  <c r="X14" i="1"/>
  <c r="Y39" i="1"/>
  <c r="Z39" i="1" s="1"/>
  <c r="U16" i="1" s="1"/>
  <c r="X40" i="1"/>
  <c r="AF12" i="1"/>
  <c r="AL11" i="1"/>
  <c r="E10" i="1"/>
  <c r="A13" i="1" l="1"/>
  <c r="F13" i="1" s="1"/>
  <c r="D12" i="1"/>
  <c r="E12" i="1" s="1"/>
  <c r="G12" i="1" s="1"/>
  <c r="W15" i="1"/>
  <c r="X15" i="1" s="1"/>
  <c r="AF51" i="1"/>
  <c r="AL50" i="1"/>
  <c r="AD15" i="1"/>
  <c r="AB16" i="1"/>
  <c r="T17" i="1"/>
  <c r="Y15" i="1"/>
  <c r="V15" i="1" s="1"/>
  <c r="Y40" i="1"/>
  <c r="Z40" i="1" s="1"/>
  <c r="U17" i="1" s="1"/>
  <c r="X41" i="1"/>
  <c r="W16" i="1"/>
  <c r="G11" i="1"/>
  <c r="G10" i="1"/>
  <c r="AF13" i="1"/>
  <c r="AL12" i="1"/>
  <c r="A14" i="1" l="1"/>
  <c r="F14" i="1" s="1"/>
  <c r="D13" i="1"/>
  <c r="E13" i="1" s="1"/>
  <c r="G13" i="1" s="1"/>
  <c r="H14" i="1" s="1"/>
  <c r="AL51" i="1"/>
  <c r="AF52" i="1"/>
  <c r="Y16" i="1"/>
  <c r="V16" i="1" s="1"/>
  <c r="AB17" i="1"/>
  <c r="T18" i="1"/>
  <c r="X16" i="1"/>
  <c r="AD16" i="1"/>
  <c r="Y41" i="1"/>
  <c r="Z41" i="1" s="1"/>
  <c r="U18" i="1" s="1"/>
  <c r="X42" i="1"/>
  <c r="D14" i="1"/>
  <c r="E14" i="1" s="1"/>
  <c r="W17" i="1"/>
  <c r="AF14" i="1"/>
  <c r="AL13" i="1"/>
  <c r="H13" i="1"/>
  <c r="H12" i="1"/>
  <c r="H11" i="1"/>
  <c r="J11" i="1" s="1"/>
  <c r="A15" i="1" l="1"/>
  <c r="F15" i="1" s="1"/>
  <c r="AL52" i="1"/>
  <c r="AF53" i="1"/>
  <c r="Y17" i="1"/>
  <c r="V17" i="1" s="1"/>
  <c r="X17" i="1"/>
  <c r="T19" i="1"/>
  <c r="AB18" i="1"/>
  <c r="G14" i="1"/>
  <c r="Y42" i="1"/>
  <c r="Z42" i="1" s="1"/>
  <c r="U19" i="1" s="1"/>
  <c r="X43" i="1"/>
  <c r="AD17" i="1"/>
  <c r="W18" i="1"/>
  <c r="K11" i="1"/>
  <c r="AL14" i="1"/>
  <c r="AF15" i="1"/>
  <c r="D15" i="1" l="1"/>
  <c r="E15" i="1" s="1"/>
  <c r="G15" i="1" s="1"/>
  <c r="A16" i="1"/>
  <c r="A17" i="1" s="1"/>
  <c r="X18" i="1"/>
  <c r="AF54" i="1"/>
  <c r="AL53" i="1"/>
  <c r="AD18" i="1"/>
  <c r="W19" i="1"/>
  <c r="H15" i="1"/>
  <c r="Y18" i="1"/>
  <c r="V18" i="1" s="1"/>
  <c r="T20" i="1"/>
  <c r="AB19" i="1"/>
  <c r="X44" i="1"/>
  <c r="Y43" i="1"/>
  <c r="Z43" i="1" s="1"/>
  <c r="U20" i="1" s="1"/>
  <c r="AL15" i="1"/>
  <c r="AF16" i="1"/>
  <c r="B11" i="1"/>
  <c r="D16" i="1" l="1"/>
  <c r="E16" i="1" s="1"/>
  <c r="G16" i="1" s="1"/>
  <c r="H17" i="1" s="1"/>
  <c r="F16" i="1"/>
  <c r="AF55" i="1"/>
  <c r="AL54" i="1"/>
  <c r="AD19" i="1"/>
  <c r="T21" i="1"/>
  <c r="AB20" i="1"/>
  <c r="H16" i="1"/>
  <c r="Y44" i="1"/>
  <c r="Z44" i="1" s="1"/>
  <c r="U21" i="1" s="1"/>
  <c r="W21" i="1" s="1"/>
  <c r="X45" i="1"/>
  <c r="D17" i="1"/>
  <c r="E17" i="1" s="1"/>
  <c r="G17" i="1" s="1"/>
  <c r="F17" i="1"/>
  <c r="A18" i="1"/>
  <c r="Y19" i="1"/>
  <c r="V19" i="1" s="1"/>
  <c r="X19" i="1"/>
  <c r="W20" i="1"/>
  <c r="AL16" i="1"/>
  <c r="AF17" i="1"/>
  <c r="H18" i="1" l="1"/>
  <c r="AF56" i="1"/>
  <c r="AL55" i="1"/>
  <c r="Y20" i="1"/>
  <c r="V20" i="1" s="1"/>
  <c r="A19" i="1"/>
  <c r="F18" i="1"/>
  <c r="D18" i="1"/>
  <c r="E18" i="1" s="1"/>
  <c r="G18" i="1" s="1"/>
  <c r="T22" i="1"/>
  <c r="AB21" i="1"/>
  <c r="X20" i="1"/>
  <c r="Y45" i="1"/>
  <c r="Z45" i="1" s="1"/>
  <c r="U22" i="1" s="1"/>
  <c r="W22" i="1" s="1"/>
  <c r="X46" i="1"/>
  <c r="AD20" i="1"/>
  <c r="AF18" i="1"/>
  <c r="AL17" i="1"/>
  <c r="AF57" i="1" l="1"/>
  <c r="AL56" i="1"/>
  <c r="AD21" i="1"/>
  <c r="Y21" i="1"/>
  <c r="V21" i="1" s="1"/>
  <c r="H19" i="1"/>
  <c r="F19" i="1"/>
  <c r="A20" i="1"/>
  <c r="D19" i="1"/>
  <c r="E19" i="1" s="1"/>
  <c r="G19" i="1" s="1"/>
  <c r="Y46" i="1"/>
  <c r="Z46" i="1" s="1"/>
  <c r="U23" i="1" s="1"/>
  <c r="W23" i="1" s="1"/>
  <c r="X47" i="1"/>
  <c r="T23" i="1"/>
  <c r="AB22" i="1"/>
  <c r="X21" i="1"/>
  <c r="AL18" i="1"/>
  <c r="AF19" i="1"/>
  <c r="AL57" i="1" l="1"/>
  <c r="AF58" i="1"/>
  <c r="Y22" i="1"/>
  <c r="V22" i="1" s="1"/>
  <c r="X22" i="1"/>
  <c r="X48" i="1"/>
  <c r="Y47" i="1"/>
  <c r="Z47" i="1" s="1"/>
  <c r="U24" i="1" s="1"/>
  <c r="F20" i="1"/>
  <c r="A21" i="1"/>
  <c r="D20" i="1"/>
  <c r="E20" i="1" s="1"/>
  <c r="G20" i="1" s="1"/>
  <c r="H20" i="1"/>
  <c r="T24" i="1"/>
  <c r="AB23" i="1"/>
  <c r="AD22" i="1"/>
  <c r="AF20" i="1"/>
  <c r="AL19" i="1"/>
  <c r="AF59" i="1" l="1"/>
  <c r="AL58" i="1"/>
  <c r="Y23" i="1"/>
  <c r="V23" i="1" s="1"/>
  <c r="X23" i="1"/>
  <c r="AD23" i="1"/>
  <c r="T25" i="1"/>
  <c r="AB24" i="1"/>
  <c r="A22" i="1"/>
  <c r="F21" i="1"/>
  <c r="D21" i="1"/>
  <c r="E21" i="1" s="1"/>
  <c r="Y48" i="1"/>
  <c r="Z48" i="1" s="1"/>
  <c r="U25" i="1" s="1"/>
  <c r="X49" i="1"/>
  <c r="W24" i="1"/>
  <c r="H21" i="1"/>
  <c r="AF21" i="1"/>
  <c r="AL20" i="1"/>
  <c r="AF60" i="1" l="1"/>
  <c r="AL59" i="1"/>
  <c r="Y24" i="1"/>
  <c r="V24" i="1" s="1"/>
  <c r="AD24" i="1"/>
  <c r="L11" i="1"/>
  <c r="L12" i="1"/>
  <c r="L13" i="1"/>
  <c r="L14" i="1"/>
  <c r="L15" i="1"/>
  <c r="L16" i="1"/>
  <c r="L17" i="1"/>
  <c r="L18" i="1"/>
  <c r="L19" i="1"/>
  <c r="L20" i="1"/>
  <c r="L21" i="1"/>
  <c r="W25" i="1"/>
  <c r="F22" i="1"/>
  <c r="A23" i="1"/>
  <c r="L22" i="1"/>
  <c r="D22" i="1"/>
  <c r="E22" i="1" s="1"/>
  <c r="G22" i="1" s="1"/>
  <c r="H23" i="1" s="1"/>
  <c r="AB25" i="1"/>
  <c r="T26" i="1"/>
  <c r="X50" i="1"/>
  <c r="Y49" i="1"/>
  <c r="Z49" i="1" s="1"/>
  <c r="U26" i="1" s="1"/>
  <c r="W26" i="1" s="1"/>
  <c r="X24" i="1"/>
  <c r="G21" i="1"/>
  <c r="H22" i="1" s="1"/>
  <c r="AF22" i="1"/>
  <c r="AL21" i="1"/>
  <c r="AF61" i="1" l="1"/>
  <c r="AL60" i="1"/>
  <c r="Y25" i="1"/>
  <c r="V25" i="1" s="1"/>
  <c r="Y50" i="1"/>
  <c r="Z50" i="1" s="1"/>
  <c r="U27" i="1" s="1"/>
  <c r="W27" i="1" s="1"/>
  <c r="X51" i="1"/>
  <c r="Y51" i="1" s="1"/>
  <c r="Z51" i="1" s="1"/>
  <c r="U28" i="1" s="1"/>
  <c r="T27" i="1"/>
  <c r="AB26" i="1"/>
  <c r="M22" i="1"/>
  <c r="N22" i="1" s="1"/>
  <c r="M21" i="1"/>
  <c r="N21" i="1" s="1"/>
  <c r="M17" i="1"/>
  <c r="N17" i="1" s="1"/>
  <c r="M13" i="1"/>
  <c r="N13" i="1" s="1"/>
  <c r="A24" i="1"/>
  <c r="F23" i="1"/>
  <c r="L23" i="1"/>
  <c r="D23" i="1"/>
  <c r="E23" i="1" s="1"/>
  <c r="G23" i="1" s="1"/>
  <c r="H24" i="1" s="1"/>
  <c r="M20" i="1"/>
  <c r="N20" i="1" s="1"/>
  <c r="M16" i="1"/>
  <c r="N16" i="1" s="1"/>
  <c r="M12" i="1"/>
  <c r="N12" i="1" s="1"/>
  <c r="AD25" i="1"/>
  <c r="M19" i="1"/>
  <c r="N19" i="1" s="1"/>
  <c r="M15" i="1"/>
  <c r="N15" i="1" s="1"/>
  <c r="I12" i="1"/>
  <c r="J12" i="1" s="1"/>
  <c r="M11" i="1"/>
  <c r="N11" i="1" s="1"/>
  <c r="P12" i="1"/>
  <c r="P13" i="1" s="1"/>
  <c r="P14" i="1" s="1"/>
  <c r="P15" i="1" s="1"/>
  <c r="P16" i="1" s="1"/>
  <c r="P17" i="1" s="1"/>
  <c r="P18" i="1" s="1"/>
  <c r="P19" i="1" s="1"/>
  <c r="P20" i="1" s="1"/>
  <c r="P21" i="1" s="1"/>
  <c r="P22" i="1" s="1"/>
  <c r="P23" i="1" s="1"/>
  <c r="Q12" i="1"/>
  <c r="Q13" i="1" s="1"/>
  <c r="Q14" i="1" s="1"/>
  <c r="Q15" i="1" s="1"/>
  <c r="Q16" i="1" s="1"/>
  <c r="Q17" i="1" s="1"/>
  <c r="Q18" i="1" s="1"/>
  <c r="Q19" i="1" s="1"/>
  <c r="Q20" i="1" s="1"/>
  <c r="Q21" i="1" s="1"/>
  <c r="Q22" i="1" s="1"/>
  <c r="Q23" i="1" s="1"/>
  <c r="X25" i="1"/>
  <c r="M18" i="1"/>
  <c r="N18" i="1" s="1"/>
  <c r="M14" i="1"/>
  <c r="N14" i="1" s="1"/>
  <c r="AL22" i="1"/>
  <c r="AF23" i="1"/>
  <c r="AD27" i="1" l="1"/>
  <c r="W29" i="1"/>
  <c r="AF62" i="1"/>
  <c r="AL61" i="1"/>
  <c r="I13" i="1"/>
  <c r="P24" i="1"/>
  <c r="M23" i="1"/>
  <c r="N23" i="1" s="1"/>
  <c r="Q24" i="1"/>
  <c r="T28" i="1"/>
  <c r="AB28" i="1" s="1"/>
  <c r="AB27" i="1"/>
  <c r="Y26" i="1"/>
  <c r="V26" i="1" s="1"/>
  <c r="C12" i="1"/>
  <c r="O11" i="1"/>
  <c r="F24" i="1"/>
  <c r="L24" i="1"/>
  <c r="A25" i="1"/>
  <c r="D24" i="1"/>
  <c r="E24" i="1" s="1"/>
  <c r="G24" i="1" s="1"/>
  <c r="H25" i="1" s="1"/>
  <c r="AD26" i="1"/>
  <c r="W28" i="1"/>
  <c r="X26" i="1"/>
  <c r="AF24" i="1"/>
  <c r="AL23" i="1"/>
  <c r="AF63" i="1" l="1"/>
  <c r="AL62" i="1"/>
  <c r="A26" i="1"/>
  <c r="F25" i="1"/>
  <c r="L25" i="1"/>
  <c r="D25" i="1"/>
  <c r="E25" i="1" s="1"/>
  <c r="G25" i="1" s="1"/>
  <c r="H26" i="1" s="1"/>
  <c r="C13" i="1"/>
  <c r="K12" i="1"/>
  <c r="O12" i="1" s="1"/>
  <c r="M24" i="1"/>
  <c r="N24" i="1" s="1"/>
  <c r="Q25" i="1"/>
  <c r="P25" i="1"/>
  <c r="Y27" i="1"/>
  <c r="V27" i="1" s="1"/>
  <c r="J13" i="1"/>
  <c r="I14" i="1"/>
  <c r="X27" i="1"/>
  <c r="AL24" i="1"/>
  <c r="AF25" i="1"/>
  <c r="AL63" i="1" l="1"/>
  <c r="AF64" i="1"/>
  <c r="B12" i="1"/>
  <c r="Q26" i="1"/>
  <c r="M25" i="1"/>
  <c r="N25" i="1" s="1"/>
  <c r="P26" i="1"/>
  <c r="Y28" i="1"/>
  <c r="V28" i="1" s="1"/>
  <c r="C14" i="1"/>
  <c r="K13" i="1"/>
  <c r="O13" i="1" s="1"/>
  <c r="J14" i="1"/>
  <c r="I15" i="1"/>
  <c r="L26" i="1"/>
  <c r="A27" i="1"/>
  <c r="F26" i="1"/>
  <c r="D26" i="1"/>
  <c r="E26" i="1" s="1"/>
  <c r="G26" i="1" s="1"/>
  <c r="H27" i="1" s="1"/>
  <c r="X28" i="1"/>
  <c r="AL25" i="1"/>
  <c r="AF26" i="1"/>
  <c r="Y29" i="1" l="1"/>
  <c r="V29" i="1"/>
  <c r="X29" i="1"/>
  <c r="AF65" i="1"/>
  <c r="AL64" i="1"/>
  <c r="C15" i="1"/>
  <c r="K14" i="1"/>
  <c r="O14" i="1" s="1"/>
  <c r="L27" i="1"/>
  <c r="A28" i="1"/>
  <c r="F27" i="1"/>
  <c r="D27" i="1"/>
  <c r="E27" i="1" s="1"/>
  <c r="G27" i="1" s="1"/>
  <c r="H28" i="1" s="1"/>
  <c r="M26" i="1"/>
  <c r="N26" i="1" s="1"/>
  <c r="P27" i="1"/>
  <c r="Q27" i="1"/>
  <c r="B13" i="1"/>
  <c r="J15" i="1"/>
  <c r="I16" i="1"/>
  <c r="AF27" i="1"/>
  <c r="AL26" i="1"/>
  <c r="AL65" i="1" l="1"/>
  <c r="AF66" i="1"/>
  <c r="B14" i="1"/>
  <c r="L28" i="1"/>
  <c r="F28" i="1"/>
  <c r="A29" i="1"/>
  <c r="D28" i="1"/>
  <c r="E28" i="1" s="1"/>
  <c r="G28" i="1" s="1"/>
  <c r="H29" i="1" s="1"/>
  <c r="C16" i="1"/>
  <c r="K15" i="1"/>
  <c r="O15" i="1" s="1"/>
  <c r="J16" i="1"/>
  <c r="I17" i="1"/>
  <c r="M27" i="1"/>
  <c r="N27" i="1" s="1"/>
  <c r="P28" i="1"/>
  <c r="Q28" i="1"/>
  <c r="AF28" i="1"/>
  <c r="AL27" i="1"/>
  <c r="AL66" i="1" l="1"/>
  <c r="AF67" i="1"/>
  <c r="B15" i="1"/>
  <c r="J17" i="1"/>
  <c r="I18" i="1"/>
  <c r="F29" i="1"/>
  <c r="L29" i="1"/>
  <c r="A30" i="1"/>
  <c r="D29" i="1"/>
  <c r="E29" i="1" s="1"/>
  <c r="G29" i="1" s="1"/>
  <c r="H30" i="1" s="1"/>
  <c r="P29" i="1"/>
  <c r="Q29" i="1"/>
  <c r="M28" i="1"/>
  <c r="N28" i="1" s="1"/>
  <c r="C17" i="1"/>
  <c r="K16" i="1"/>
  <c r="O16" i="1" s="1"/>
  <c r="AL28" i="1"/>
  <c r="AF29" i="1"/>
  <c r="AF68" i="1" l="1"/>
  <c r="AL67" i="1"/>
  <c r="B16" i="1"/>
  <c r="L30" i="1"/>
  <c r="F30" i="1"/>
  <c r="A31" i="1"/>
  <c r="D30" i="1"/>
  <c r="E30" i="1" s="1"/>
  <c r="G30" i="1" s="1"/>
  <c r="H31" i="1" s="1"/>
  <c r="C18" i="1"/>
  <c r="K17" i="1"/>
  <c r="O17" i="1" s="1"/>
  <c r="Q30" i="1"/>
  <c r="P30" i="1"/>
  <c r="M29" i="1"/>
  <c r="N29" i="1" s="1"/>
  <c r="J18" i="1"/>
  <c r="I19" i="1"/>
  <c r="AF30" i="1"/>
  <c r="AL29" i="1"/>
  <c r="AL68" i="1" l="1"/>
  <c r="AF69" i="1"/>
  <c r="B17" i="1"/>
  <c r="F31" i="1"/>
  <c r="L31" i="1"/>
  <c r="A32" i="1"/>
  <c r="D31" i="1"/>
  <c r="E31" i="1" s="1"/>
  <c r="G31" i="1" s="1"/>
  <c r="H32" i="1" s="1"/>
  <c r="C19" i="1"/>
  <c r="K18" i="1"/>
  <c r="O18" i="1" s="1"/>
  <c r="J19" i="1"/>
  <c r="I20" i="1"/>
  <c r="Q31" i="1"/>
  <c r="P31" i="1"/>
  <c r="M30" i="1"/>
  <c r="N30" i="1" s="1"/>
  <c r="AF31" i="1"/>
  <c r="AL30" i="1"/>
  <c r="AL69" i="1" l="1"/>
  <c r="AF70" i="1"/>
  <c r="B18" i="1"/>
  <c r="F32" i="1"/>
  <c r="A33" i="1"/>
  <c r="L32" i="1"/>
  <c r="D32" i="1"/>
  <c r="E32" i="1" s="1"/>
  <c r="G32" i="1" s="1"/>
  <c r="H33" i="1" s="1"/>
  <c r="J20" i="1"/>
  <c r="I21" i="1"/>
  <c r="C20" i="1"/>
  <c r="K19" i="1"/>
  <c r="O19" i="1" s="1"/>
  <c r="M31" i="1"/>
  <c r="N31" i="1" s="1"/>
  <c r="P32" i="1"/>
  <c r="Q32" i="1"/>
  <c r="AL31" i="1"/>
  <c r="AF32" i="1"/>
  <c r="AF71" i="1" l="1"/>
  <c r="AL70" i="1"/>
  <c r="B19" i="1"/>
  <c r="Q33" i="1"/>
  <c r="P33" i="1"/>
  <c r="M32" i="1"/>
  <c r="N32" i="1" s="1"/>
  <c r="F33" i="1"/>
  <c r="A34" i="1"/>
  <c r="L33" i="1"/>
  <c r="D33" i="1"/>
  <c r="E33" i="1" s="1"/>
  <c r="G33" i="1" s="1"/>
  <c r="H34" i="1" s="1"/>
  <c r="C21" i="1"/>
  <c r="K20" i="1"/>
  <c r="O20" i="1" s="1"/>
  <c r="J21" i="1"/>
  <c r="I22" i="1"/>
  <c r="AL32" i="1"/>
  <c r="AF33" i="1"/>
  <c r="AL71" i="1" l="1"/>
  <c r="AF72" i="1"/>
  <c r="B20" i="1"/>
  <c r="M33" i="1"/>
  <c r="N33" i="1" s="1"/>
  <c r="Q34" i="1"/>
  <c r="P34" i="1"/>
  <c r="I23" i="1"/>
  <c r="J22" i="1"/>
  <c r="C22" i="1"/>
  <c r="K21" i="1"/>
  <c r="O21" i="1" s="1"/>
  <c r="A35" i="1"/>
  <c r="L34" i="1"/>
  <c r="F34" i="1"/>
  <c r="D34" i="1"/>
  <c r="E34" i="1" s="1"/>
  <c r="G34" i="1" s="1"/>
  <c r="H35" i="1" s="1"/>
  <c r="AF34" i="1"/>
  <c r="AL33" i="1"/>
  <c r="AL72" i="1" l="1"/>
  <c r="AF73" i="1"/>
  <c r="B21" i="1"/>
  <c r="C23" i="1"/>
  <c r="K22" i="1"/>
  <c r="O22" i="1" s="1"/>
  <c r="L35" i="1"/>
  <c r="A36" i="1"/>
  <c r="F35" i="1"/>
  <c r="D35" i="1"/>
  <c r="E35" i="1" s="1"/>
  <c r="G35" i="1" s="1"/>
  <c r="H36" i="1" s="1"/>
  <c r="M34" i="1"/>
  <c r="N34" i="1" s="1"/>
  <c r="Q35" i="1"/>
  <c r="P35" i="1"/>
  <c r="J23" i="1"/>
  <c r="I24" i="1"/>
  <c r="AF35" i="1"/>
  <c r="AL34" i="1"/>
  <c r="AL73" i="1" l="1"/>
  <c r="AF74" i="1"/>
  <c r="B22" i="1"/>
  <c r="M35" i="1"/>
  <c r="N35" i="1" s="1"/>
  <c r="Q36" i="1"/>
  <c r="P36" i="1"/>
  <c r="J24" i="1"/>
  <c r="I25" i="1"/>
  <c r="F36" i="1"/>
  <c r="A37" i="1"/>
  <c r="L36" i="1"/>
  <c r="D36" i="1"/>
  <c r="E36" i="1" s="1"/>
  <c r="C24" i="1"/>
  <c r="K23" i="1"/>
  <c r="O23" i="1" s="1"/>
  <c r="AF36" i="1"/>
  <c r="AL35" i="1"/>
  <c r="G36" i="1" l="1"/>
  <c r="H37" i="1" s="1"/>
  <c r="AL74" i="1"/>
  <c r="AF75" i="1"/>
  <c r="B23" i="1"/>
  <c r="J25" i="1"/>
  <c r="I26" i="1"/>
  <c r="C25" i="1"/>
  <c r="K24" i="1"/>
  <c r="O24" i="1" s="1"/>
  <c r="L37" i="1"/>
  <c r="F37" i="1"/>
  <c r="A38" i="1"/>
  <c r="D37" i="1"/>
  <c r="E37" i="1" s="1"/>
  <c r="Q37" i="1"/>
  <c r="P37" i="1"/>
  <c r="M36" i="1"/>
  <c r="N36" i="1" s="1"/>
  <c r="AF37" i="1"/>
  <c r="AL36" i="1"/>
  <c r="G37" i="1" l="1"/>
  <c r="H38" i="1" s="1"/>
  <c r="AL75" i="1"/>
  <c r="AF76" i="1"/>
  <c r="B24" i="1"/>
  <c r="C26" i="1"/>
  <c r="K25" i="1"/>
  <c r="O25" i="1" s="1"/>
  <c r="M37" i="1"/>
  <c r="N37" i="1" s="1"/>
  <c r="P38" i="1"/>
  <c r="Q38" i="1"/>
  <c r="J26" i="1"/>
  <c r="I27" i="1"/>
  <c r="A39" i="1"/>
  <c r="F38" i="1"/>
  <c r="L38" i="1"/>
  <c r="D38" i="1"/>
  <c r="E38" i="1" s="1"/>
  <c r="G38" i="1" s="1"/>
  <c r="AF38" i="1"/>
  <c r="AL37" i="1"/>
  <c r="H39" i="1" l="1"/>
  <c r="AL76" i="1"/>
  <c r="AF84" i="1"/>
  <c r="M38" i="1"/>
  <c r="N38" i="1" s="1"/>
  <c r="P39" i="1"/>
  <c r="Q39" i="1"/>
  <c r="C27" i="1"/>
  <c r="K26" i="1"/>
  <c r="O26" i="1" s="1"/>
  <c r="J27" i="1"/>
  <c r="I28" i="1"/>
  <c r="F39" i="1"/>
  <c r="L39" i="1"/>
  <c r="A40" i="1"/>
  <c r="D39" i="1"/>
  <c r="E39" i="1" s="1"/>
  <c r="B25" i="1"/>
  <c r="AL38" i="1"/>
  <c r="AF39" i="1"/>
  <c r="G39" i="1" l="1"/>
  <c r="H40" i="1" s="1"/>
  <c r="AL84" i="1"/>
  <c r="AF85" i="1"/>
  <c r="B26" i="1"/>
  <c r="J28" i="1"/>
  <c r="I29" i="1"/>
  <c r="F40" i="1"/>
  <c r="A41" i="1"/>
  <c r="L40" i="1"/>
  <c r="D40" i="1"/>
  <c r="E40" i="1" s="1"/>
  <c r="G40" i="1" s="1"/>
  <c r="P40" i="1"/>
  <c r="Q40" i="1"/>
  <c r="M39" i="1"/>
  <c r="N39" i="1" s="1"/>
  <c r="C28" i="1"/>
  <c r="K27" i="1"/>
  <c r="O27" i="1" s="1"/>
  <c r="AL39" i="1"/>
  <c r="H41" i="1" l="1"/>
  <c r="B27" i="1"/>
  <c r="AL85" i="1"/>
  <c r="AF86" i="1"/>
  <c r="Q41" i="1"/>
  <c r="P41" i="1"/>
  <c r="M40" i="1"/>
  <c r="N40" i="1" s="1"/>
  <c r="J29" i="1"/>
  <c r="I30" i="1"/>
  <c r="C29" i="1"/>
  <c r="K28" i="1"/>
  <c r="O28" i="1" s="1"/>
  <c r="L41" i="1"/>
  <c r="A42" i="1"/>
  <c r="F41" i="1"/>
  <c r="D41" i="1"/>
  <c r="E41" i="1" s="1"/>
  <c r="G41" i="1" s="1"/>
  <c r="H42" i="1" s="1"/>
  <c r="AF87" i="1" l="1"/>
  <c r="AL86" i="1"/>
  <c r="B28" i="1"/>
  <c r="C30" i="1"/>
  <c r="K29" i="1"/>
  <c r="O29" i="1" s="1"/>
  <c r="J30" i="1"/>
  <c r="I31" i="1"/>
  <c r="F42" i="1"/>
  <c r="A43" i="1"/>
  <c r="L42" i="1"/>
  <c r="D42" i="1"/>
  <c r="E42" i="1" s="1"/>
  <c r="G42" i="1" s="1"/>
  <c r="H43" i="1" s="1"/>
  <c r="P42" i="1"/>
  <c r="Q42" i="1"/>
  <c r="M41" i="1"/>
  <c r="N41" i="1" s="1"/>
  <c r="AF88" i="1" l="1"/>
  <c r="AL87" i="1"/>
  <c r="B29" i="1"/>
  <c r="F43" i="1"/>
  <c r="A44" i="1"/>
  <c r="L43" i="1"/>
  <c r="D43" i="1"/>
  <c r="E43" i="1" s="1"/>
  <c r="M42" i="1"/>
  <c r="N42" i="1" s="1"/>
  <c r="P43" i="1"/>
  <c r="Q43" i="1"/>
  <c r="J31" i="1"/>
  <c r="I32" i="1"/>
  <c r="C31" i="1"/>
  <c r="K30" i="1"/>
  <c r="O30" i="1" s="1"/>
  <c r="G43" i="1" l="1"/>
  <c r="H44" i="1" s="1"/>
  <c r="AF89" i="1"/>
  <c r="AL88" i="1"/>
  <c r="C32" i="1"/>
  <c r="K31" i="1"/>
  <c r="O31" i="1" s="1"/>
  <c r="J32" i="1"/>
  <c r="I33" i="1"/>
  <c r="F44" i="1"/>
  <c r="A45" i="1"/>
  <c r="L44" i="1"/>
  <c r="D44" i="1"/>
  <c r="E44" i="1" s="1"/>
  <c r="G44" i="1" s="1"/>
  <c r="Q44" i="1"/>
  <c r="P44" i="1"/>
  <c r="M43" i="1"/>
  <c r="N43" i="1" s="1"/>
  <c r="B30" i="1"/>
  <c r="H45" i="1" l="1"/>
  <c r="AL89" i="1"/>
  <c r="AF90" i="1"/>
  <c r="B31" i="1"/>
  <c r="C33" i="1"/>
  <c r="K32" i="1"/>
  <c r="O32" i="1" s="1"/>
  <c r="J33" i="1"/>
  <c r="I34" i="1"/>
  <c r="P45" i="1"/>
  <c r="Q45" i="1"/>
  <c r="M44" i="1"/>
  <c r="N44" i="1" s="1"/>
  <c r="L45" i="1"/>
  <c r="A46" i="1"/>
  <c r="F45" i="1"/>
  <c r="D45" i="1"/>
  <c r="E45" i="1" s="1"/>
  <c r="AL90" i="1" l="1"/>
  <c r="AF91" i="1"/>
  <c r="A47" i="1"/>
  <c r="F46" i="1"/>
  <c r="L46" i="1"/>
  <c r="D46" i="1"/>
  <c r="E46" i="1" s="1"/>
  <c r="C34" i="1"/>
  <c r="K33" i="1"/>
  <c r="O33" i="1" s="1"/>
  <c r="J34" i="1"/>
  <c r="I35" i="1"/>
  <c r="Q46" i="1"/>
  <c r="P46" i="1"/>
  <c r="M45" i="1"/>
  <c r="N45" i="1" s="1"/>
  <c r="G45" i="1"/>
  <c r="H46" i="1" s="1"/>
  <c r="B32" i="1"/>
  <c r="G46" i="1" l="1"/>
  <c r="H47" i="1" s="1"/>
  <c r="B33" i="1"/>
  <c r="AF92" i="1"/>
  <c r="AL91" i="1"/>
  <c r="M46" i="1"/>
  <c r="N46" i="1" s="1"/>
  <c r="Q47" i="1"/>
  <c r="P47" i="1"/>
  <c r="J35" i="1"/>
  <c r="I36" i="1"/>
  <c r="C35" i="1"/>
  <c r="K34" i="1"/>
  <c r="O34" i="1" s="1"/>
  <c r="A48" i="1"/>
  <c r="L47" i="1"/>
  <c r="F47" i="1"/>
  <c r="D47" i="1"/>
  <c r="E47" i="1" s="1"/>
  <c r="G47" i="1" s="1"/>
  <c r="H48" i="1" l="1"/>
  <c r="AF93" i="1"/>
  <c r="AL92" i="1"/>
  <c r="B34" i="1"/>
  <c r="C36" i="1"/>
  <c r="K35" i="1"/>
  <c r="O35" i="1" s="1"/>
  <c r="M47" i="1"/>
  <c r="N47" i="1" s="1"/>
  <c r="P48" i="1"/>
  <c r="Q48" i="1"/>
  <c r="F48" i="1"/>
  <c r="A49" i="1"/>
  <c r="L48" i="1"/>
  <c r="D48" i="1"/>
  <c r="E48" i="1" s="1"/>
  <c r="J36" i="1"/>
  <c r="I37" i="1"/>
  <c r="G48" i="1" l="1"/>
  <c r="H49" i="1" s="1"/>
  <c r="AL93" i="1"/>
  <c r="AF94" i="1"/>
  <c r="L49" i="1"/>
  <c r="F49" i="1"/>
  <c r="A50" i="1"/>
  <c r="D49" i="1"/>
  <c r="E49" i="1" s="1"/>
  <c r="C37" i="1"/>
  <c r="K36" i="1"/>
  <c r="O36" i="1" s="1"/>
  <c r="J37" i="1"/>
  <c r="I38" i="1"/>
  <c r="Q49" i="1"/>
  <c r="M48" i="1"/>
  <c r="N48" i="1" s="1"/>
  <c r="P49" i="1"/>
  <c r="B35" i="1"/>
  <c r="AF95" i="1" l="1"/>
  <c r="AL94" i="1"/>
  <c r="B36" i="1"/>
  <c r="P50" i="1"/>
  <c r="M49" i="1"/>
  <c r="N49" i="1" s="1"/>
  <c r="Q50" i="1"/>
  <c r="J38" i="1"/>
  <c r="I39" i="1"/>
  <c r="C38" i="1"/>
  <c r="K37" i="1"/>
  <c r="O37" i="1" s="1"/>
  <c r="L50" i="1"/>
  <c r="A51" i="1"/>
  <c r="F50" i="1"/>
  <c r="D50" i="1"/>
  <c r="E50" i="1" s="1"/>
  <c r="G50" i="1" s="1"/>
  <c r="G49" i="1"/>
  <c r="H50" i="1" s="1"/>
  <c r="AL95" i="1" l="1"/>
  <c r="AF96" i="1"/>
  <c r="H51" i="1"/>
  <c r="B37" i="1"/>
  <c r="M50" i="1"/>
  <c r="N50" i="1" s="1"/>
  <c r="P51" i="1"/>
  <c r="Q51" i="1"/>
  <c r="C39" i="1"/>
  <c r="K38" i="1"/>
  <c r="O38" i="1" s="1"/>
  <c r="J39" i="1"/>
  <c r="I40" i="1"/>
  <c r="L51" i="1"/>
  <c r="F51" i="1"/>
  <c r="A52" i="1"/>
  <c r="D51" i="1"/>
  <c r="E51" i="1" s="1"/>
  <c r="G51" i="1" s="1"/>
  <c r="H52" i="1" s="1"/>
  <c r="AF97" i="1" l="1"/>
  <c r="AL96" i="1"/>
  <c r="B38" i="1"/>
  <c r="F52" i="1"/>
  <c r="L52" i="1"/>
  <c r="A53" i="1"/>
  <c r="D52" i="1"/>
  <c r="E52" i="1" s="1"/>
  <c r="M51" i="1"/>
  <c r="N51" i="1" s="1"/>
  <c r="Q52" i="1"/>
  <c r="P52" i="1"/>
  <c r="C40" i="1"/>
  <c r="K39" i="1"/>
  <c r="O39" i="1" s="1"/>
  <c r="J40" i="1"/>
  <c r="I41" i="1"/>
  <c r="G52" i="1" l="1"/>
  <c r="H53" i="1" s="1"/>
  <c r="AL97" i="1"/>
  <c r="AF98" i="1"/>
  <c r="J41" i="1"/>
  <c r="I42" i="1"/>
  <c r="C41" i="1"/>
  <c r="K40" i="1"/>
  <c r="O40" i="1" s="1"/>
  <c r="L53" i="1"/>
  <c r="F53" i="1"/>
  <c r="A54" i="1"/>
  <c r="D53" i="1"/>
  <c r="E53" i="1" s="1"/>
  <c r="M52" i="1"/>
  <c r="N52" i="1" s="1"/>
  <c r="Q53" i="1"/>
  <c r="P53" i="1"/>
  <c r="B39" i="1"/>
  <c r="G53" i="1" l="1"/>
  <c r="H54" i="1" s="1"/>
  <c r="AL98" i="1"/>
  <c r="AF99" i="1"/>
  <c r="F54" i="1"/>
  <c r="A55" i="1"/>
  <c r="L54" i="1"/>
  <c r="D54" i="1"/>
  <c r="E54" i="1" s="1"/>
  <c r="C42" i="1"/>
  <c r="K41" i="1"/>
  <c r="O41" i="1" s="1"/>
  <c r="M53" i="1"/>
  <c r="N53" i="1" s="1"/>
  <c r="P54" i="1"/>
  <c r="Q54" i="1"/>
  <c r="J42" i="1"/>
  <c r="I43" i="1"/>
  <c r="B40" i="1"/>
  <c r="G54" i="1" l="1"/>
  <c r="H55" i="1" s="1"/>
  <c r="AF100" i="1"/>
  <c r="AL99" i="1"/>
  <c r="B41" i="1"/>
  <c r="J43" i="1"/>
  <c r="I44" i="1"/>
  <c r="C43" i="1"/>
  <c r="K42" i="1"/>
  <c r="O42" i="1" s="1"/>
  <c r="F55" i="1"/>
  <c r="L55" i="1"/>
  <c r="A56" i="1"/>
  <c r="D55" i="1"/>
  <c r="E55" i="1" s="1"/>
  <c r="M54" i="1"/>
  <c r="N54" i="1" s="1"/>
  <c r="P55" i="1"/>
  <c r="Q55" i="1"/>
  <c r="G55" i="1" l="1"/>
  <c r="H56" i="1" s="1"/>
  <c r="AF101" i="1"/>
  <c r="AL100" i="1"/>
  <c r="F56" i="1"/>
  <c r="A57" i="1"/>
  <c r="L56" i="1"/>
  <c r="D56" i="1"/>
  <c r="E56" i="1" s="1"/>
  <c r="P56" i="1"/>
  <c r="M55" i="1"/>
  <c r="N55" i="1" s="1"/>
  <c r="Q56" i="1"/>
  <c r="C44" i="1"/>
  <c r="K43" i="1"/>
  <c r="O43" i="1" s="1"/>
  <c r="J44" i="1"/>
  <c r="I45" i="1"/>
  <c r="B42" i="1"/>
  <c r="G56" i="1" l="1"/>
  <c r="H57" i="1" s="1"/>
  <c r="AL101" i="1"/>
  <c r="AF102" i="1"/>
  <c r="B43" i="1"/>
  <c r="C45" i="1"/>
  <c r="K44" i="1"/>
  <c r="O44" i="1" s="1"/>
  <c r="L57" i="1"/>
  <c r="A58" i="1"/>
  <c r="F57" i="1"/>
  <c r="D57" i="1"/>
  <c r="E57" i="1" s="1"/>
  <c r="G57" i="1" s="1"/>
  <c r="M56" i="1"/>
  <c r="N56" i="1" s="1"/>
  <c r="Q57" i="1"/>
  <c r="P57" i="1"/>
  <c r="J45" i="1"/>
  <c r="I46" i="1"/>
  <c r="H58" i="1" l="1"/>
  <c r="AL102" i="1"/>
  <c r="AF103" i="1"/>
  <c r="B44" i="1"/>
  <c r="J46" i="1"/>
  <c r="I47" i="1"/>
  <c r="F58" i="1"/>
  <c r="L58" i="1"/>
  <c r="A59" i="1"/>
  <c r="D58" i="1"/>
  <c r="E58" i="1" s="1"/>
  <c r="G58" i="1" s="1"/>
  <c r="H59" i="1" s="1"/>
  <c r="C46" i="1"/>
  <c r="K45" i="1"/>
  <c r="O45" i="1" s="1"/>
  <c r="Q58" i="1"/>
  <c r="P58" i="1"/>
  <c r="M57" i="1"/>
  <c r="N57" i="1" s="1"/>
  <c r="AF104" i="1" l="1"/>
  <c r="AL103" i="1"/>
  <c r="B45" i="1"/>
  <c r="F59" i="1"/>
  <c r="A60" i="1"/>
  <c r="L59" i="1"/>
  <c r="D59" i="1"/>
  <c r="E59" i="1" s="1"/>
  <c r="M58" i="1"/>
  <c r="N58" i="1" s="1"/>
  <c r="Q59" i="1"/>
  <c r="P59" i="1"/>
  <c r="J47" i="1"/>
  <c r="I48" i="1"/>
  <c r="C47" i="1"/>
  <c r="K46" i="1"/>
  <c r="O46" i="1" s="1"/>
  <c r="G59" i="1" l="1"/>
  <c r="H60" i="1" s="1"/>
  <c r="B46" i="1"/>
  <c r="AL104" i="1"/>
  <c r="AF105" i="1"/>
  <c r="C48" i="1"/>
  <c r="K47" i="1"/>
  <c r="O47" i="1" s="1"/>
  <c r="F60" i="1"/>
  <c r="A61" i="1"/>
  <c r="L60" i="1"/>
  <c r="D60" i="1"/>
  <c r="E60" i="1" s="1"/>
  <c r="G60" i="1" s="1"/>
  <c r="P60" i="1"/>
  <c r="Q60" i="1"/>
  <c r="M59" i="1"/>
  <c r="N59" i="1" s="1"/>
  <c r="J48" i="1"/>
  <c r="I49" i="1"/>
  <c r="H61" i="1" l="1"/>
  <c r="AL105" i="1"/>
  <c r="AF106" i="1"/>
  <c r="B47" i="1"/>
  <c r="J49" i="1"/>
  <c r="I50" i="1"/>
  <c r="P61" i="1"/>
  <c r="M60" i="1"/>
  <c r="N60" i="1" s="1"/>
  <c r="Q61" i="1"/>
  <c r="L61" i="1"/>
  <c r="A62" i="1"/>
  <c r="F61" i="1"/>
  <c r="D61" i="1"/>
  <c r="E61" i="1" s="1"/>
  <c r="C49" i="1"/>
  <c r="K48" i="1"/>
  <c r="O48" i="1" s="1"/>
  <c r="AF107" i="1" l="1"/>
  <c r="AL106" i="1"/>
  <c r="C50" i="1"/>
  <c r="K49" i="1"/>
  <c r="O49" i="1" s="1"/>
  <c r="F62" i="1"/>
  <c r="L62" i="1"/>
  <c r="A63" i="1"/>
  <c r="D62" i="1"/>
  <c r="E62" i="1" s="1"/>
  <c r="Q62" i="1"/>
  <c r="P62" i="1"/>
  <c r="M61" i="1"/>
  <c r="N61" i="1" s="1"/>
  <c r="J50" i="1"/>
  <c r="I51" i="1"/>
  <c r="B48" i="1"/>
  <c r="G61" i="1"/>
  <c r="H62" i="1" s="1"/>
  <c r="G62" i="1" l="1"/>
  <c r="H63" i="1" s="1"/>
  <c r="B49" i="1"/>
  <c r="AF108" i="1"/>
  <c r="AL107" i="1"/>
  <c r="J51" i="1"/>
  <c r="I52" i="1"/>
  <c r="A64" i="1"/>
  <c r="F63" i="1"/>
  <c r="L63" i="1"/>
  <c r="D63" i="1"/>
  <c r="E63" i="1" s="1"/>
  <c r="G63" i="1" s="1"/>
  <c r="M62" i="1"/>
  <c r="N62" i="1" s="1"/>
  <c r="Q63" i="1"/>
  <c r="P63" i="1"/>
  <c r="C51" i="1"/>
  <c r="K50" i="1"/>
  <c r="O50" i="1" s="1"/>
  <c r="H64" i="1" l="1"/>
  <c r="AL108" i="1"/>
  <c r="AF109" i="1"/>
  <c r="B50" i="1"/>
  <c r="J52" i="1"/>
  <c r="I53" i="1"/>
  <c r="F64" i="1"/>
  <c r="A65" i="1"/>
  <c r="L64" i="1"/>
  <c r="D64" i="1"/>
  <c r="E64" i="1" s="1"/>
  <c r="G64" i="1" s="1"/>
  <c r="H65" i="1" s="1"/>
  <c r="C52" i="1"/>
  <c r="K51" i="1"/>
  <c r="O51" i="1" s="1"/>
  <c r="M63" i="1"/>
  <c r="N63" i="1" s="1"/>
  <c r="Q64" i="1"/>
  <c r="P64" i="1"/>
  <c r="AL109" i="1" l="1"/>
  <c r="AF110" i="1"/>
  <c r="B51" i="1"/>
  <c r="Q65" i="1"/>
  <c r="M64" i="1"/>
  <c r="N64" i="1" s="1"/>
  <c r="P65" i="1"/>
  <c r="J53" i="1"/>
  <c r="I54" i="1"/>
  <c r="C53" i="1"/>
  <c r="K52" i="1"/>
  <c r="O52" i="1" s="1"/>
  <c r="L65" i="1"/>
  <c r="A66" i="1"/>
  <c r="F65" i="1"/>
  <c r="D65" i="1"/>
  <c r="E65" i="1" s="1"/>
  <c r="G65" i="1" s="1"/>
  <c r="H66" i="1" s="1"/>
  <c r="B52" i="1" l="1"/>
  <c r="AF111" i="1"/>
  <c r="AL110" i="1"/>
  <c r="A67" i="1"/>
  <c r="L66" i="1"/>
  <c r="F66" i="1"/>
  <c r="D66" i="1"/>
  <c r="E66" i="1" s="1"/>
  <c r="G66" i="1" s="1"/>
  <c r="H67" i="1" s="1"/>
  <c r="C54" i="1"/>
  <c r="K53" i="1"/>
  <c r="O53" i="1" s="1"/>
  <c r="M65" i="1"/>
  <c r="N65" i="1" s="1"/>
  <c r="P66" i="1"/>
  <c r="Q66" i="1"/>
  <c r="J54" i="1"/>
  <c r="I55" i="1"/>
  <c r="B53" i="1" l="1"/>
  <c r="AF112" i="1"/>
  <c r="AL111" i="1"/>
  <c r="J55" i="1"/>
  <c r="I56" i="1"/>
  <c r="C55" i="1"/>
  <c r="K54" i="1"/>
  <c r="O54" i="1" s="1"/>
  <c r="M66" i="1"/>
  <c r="N66" i="1" s="1"/>
  <c r="Q67" i="1"/>
  <c r="P67" i="1"/>
  <c r="A68" i="1"/>
  <c r="L67" i="1"/>
  <c r="F67" i="1"/>
  <c r="D67" i="1"/>
  <c r="E67" i="1" s="1"/>
  <c r="G67" i="1" s="1"/>
  <c r="H68" i="1" s="1"/>
  <c r="AL112" i="1" l="1"/>
  <c r="AF113" i="1"/>
  <c r="B54" i="1"/>
  <c r="J56" i="1"/>
  <c r="I57" i="1"/>
  <c r="Q68" i="1"/>
  <c r="M67" i="1"/>
  <c r="N67" i="1" s="1"/>
  <c r="P68" i="1"/>
  <c r="F68" i="1"/>
  <c r="L68" i="1"/>
  <c r="A69" i="1"/>
  <c r="D68" i="1"/>
  <c r="E68" i="1" s="1"/>
  <c r="C56" i="1"/>
  <c r="K55" i="1"/>
  <c r="O55" i="1" s="1"/>
  <c r="G68" i="1" l="1"/>
  <c r="H69" i="1" s="1"/>
  <c r="AF121" i="1"/>
  <c r="AL113" i="1"/>
  <c r="Q69" i="1"/>
  <c r="M68" i="1"/>
  <c r="N68" i="1" s="1"/>
  <c r="P69" i="1"/>
  <c r="L69" i="1"/>
  <c r="F69" i="1"/>
  <c r="A70" i="1"/>
  <c r="D69" i="1"/>
  <c r="E69" i="1" s="1"/>
  <c r="G69" i="1" s="1"/>
  <c r="J57" i="1"/>
  <c r="I58" i="1"/>
  <c r="C57" i="1"/>
  <c r="K56" i="1"/>
  <c r="O56" i="1" s="1"/>
  <c r="B55" i="1"/>
  <c r="H70" i="1" l="1"/>
  <c r="AF122" i="1"/>
  <c r="AL121" i="1"/>
  <c r="J58" i="1"/>
  <c r="I59" i="1"/>
  <c r="F70" i="1"/>
  <c r="A71" i="1"/>
  <c r="L70" i="1"/>
  <c r="D70" i="1"/>
  <c r="E70" i="1" s="1"/>
  <c r="C58" i="1"/>
  <c r="K57" i="1"/>
  <c r="O57" i="1" s="1"/>
  <c r="B56" i="1"/>
  <c r="M69" i="1"/>
  <c r="N69" i="1" s="1"/>
  <c r="P70" i="1"/>
  <c r="Q70" i="1"/>
  <c r="G70" i="1" l="1"/>
  <c r="H71" i="1" s="1"/>
  <c r="AF123" i="1"/>
  <c r="AL122" i="1"/>
  <c r="B57" i="1"/>
  <c r="M70" i="1"/>
  <c r="N70" i="1" s="1"/>
  <c r="Q71" i="1"/>
  <c r="P71" i="1"/>
  <c r="J59" i="1"/>
  <c r="I60" i="1"/>
  <c r="C59" i="1"/>
  <c r="K58" i="1"/>
  <c r="O58" i="1" s="1"/>
  <c r="F71" i="1"/>
  <c r="A72" i="1"/>
  <c r="L71" i="1"/>
  <c r="D71" i="1"/>
  <c r="E71" i="1" s="1"/>
  <c r="G71" i="1" s="1"/>
  <c r="H72" i="1" l="1"/>
  <c r="AL123" i="1"/>
  <c r="AF124" i="1"/>
  <c r="B58" i="1"/>
  <c r="J60" i="1"/>
  <c r="I61" i="1"/>
  <c r="Q72" i="1"/>
  <c r="P72" i="1"/>
  <c r="M71" i="1"/>
  <c r="N71" i="1" s="1"/>
  <c r="F72" i="1"/>
  <c r="L72" i="1"/>
  <c r="A73" i="1"/>
  <c r="D72" i="1"/>
  <c r="E72" i="1" s="1"/>
  <c r="G72" i="1" s="1"/>
  <c r="H73" i="1" s="1"/>
  <c r="C60" i="1"/>
  <c r="K59" i="1"/>
  <c r="O59" i="1" s="1"/>
  <c r="AL124" i="1" l="1"/>
  <c r="AF125" i="1"/>
  <c r="B59" i="1"/>
  <c r="L73" i="1"/>
  <c r="F73" i="1"/>
  <c r="A74" i="1"/>
  <c r="D73" i="1"/>
  <c r="E73" i="1" s="1"/>
  <c r="P73" i="1"/>
  <c r="Q73" i="1"/>
  <c r="M72" i="1"/>
  <c r="N72" i="1" s="1"/>
  <c r="J61" i="1"/>
  <c r="I62" i="1"/>
  <c r="C61" i="1"/>
  <c r="K60" i="1"/>
  <c r="O60" i="1" s="1"/>
  <c r="G73" i="1" l="1"/>
  <c r="H74" i="1" s="1"/>
  <c r="AF126" i="1"/>
  <c r="AL125" i="1"/>
  <c r="C62" i="1"/>
  <c r="K61" i="1"/>
  <c r="O61" i="1" s="1"/>
  <c r="J62" i="1"/>
  <c r="I63" i="1"/>
  <c r="F74" i="1"/>
  <c r="A75" i="1"/>
  <c r="L74" i="1"/>
  <c r="D74" i="1"/>
  <c r="E74" i="1" s="1"/>
  <c r="B60" i="1"/>
  <c r="Q74" i="1"/>
  <c r="P74" i="1"/>
  <c r="M73" i="1"/>
  <c r="N73" i="1" s="1"/>
  <c r="AL126" i="1" l="1"/>
  <c r="AF127" i="1"/>
  <c r="G74" i="1"/>
  <c r="H75" i="1" s="1"/>
  <c r="B61" i="1"/>
  <c r="A76" i="1"/>
  <c r="F75" i="1"/>
  <c r="L75" i="1"/>
  <c r="D75" i="1"/>
  <c r="E75" i="1" s="1"/>
  <c r="M74" i="1"/>
  <c r="N74" i="1" s="1"/>
  <c r="P75" i="1"/>
  <c r="Q75" i="1"/>
  <c r="J63" i="1"/>
  <c r="I64" i="1"/>
  <c r="C63" i="1"/>
  <c r="K62" i="1"/>
  <c r="O62" i="1" s="1"/>
  <c r="AF128" i="1" l="1"/>
  <c r="AL127" i="1"/>
  <c r="P76" i="1"/>
  <c r="Q76" i="1"/>
  <c r="M75" i="1"/>
  <c r="N75" i="1" s="1"/>
  <c r="J64" i="1"/>
  <c r="I65" i="1"/>
  <c r="B62" i="1"/>
  <c r="F76" i="1"/>
  <c r="L76" i="1"/>
  <c r="A77" i="1"/>
  <c r="D76" i="1"/>
  <c r="E76" i="1" s="1"/>
  <c r="C64" i="1"/>
  <c r="K63" i="1"/>
  <c r="O63" i="1" s="1"/>
  <c r="G75" i="1"/>
  <c r="H76" i="1" s="1"/>
  <c r="AF129" i="1" l="1"/>
  <c r="AL128" i="1"/>
  <c r="B63" i="1"/>
  <c r="G76" i="1"/>
  <c r="H77" i="1" s="1"/>
  <c r="L77" i="1"/>
  <c r="A78" i="1"/>
  <c r="F77" i="1"/>
  <c r="D77" i="1"/>
  <c r="E77" i="1" s="1"/>
  <c r="J65" i="1"/>
  <c r="I66" i="1"/>
  <c r="C65" i="1"/>
  <c r="K64" i="1"/>
  <c r="O64" i="1" s="1"/>
  <c r="P77" i="1"/>
  <c r="Q77" i="1"/>
  <c r="M76" i="1"/>
  <c r="N76" i="1" s="1"/>
  <c r="G77" i="1" l="1"/>
  <c r="H78" i="1" s="1"/>
  <c r="AF130" i="1"/>
  <c r="AL129" i="1"/>
  <c r="B64" i="1"/>
  <c r="A79" i="1"/>
  <c r="F78" i="1"/>
  <c r="L78" i="1"/>
  <c r="D78" i="1"/>
  <c r="E78" i="1" s="1"/>
  <c r="Q78" i="1"/>
  <c r="M77" i="1"/>
  <c r="N77" i="1" s="1"/>
  <c r="P78" i="1"/>
  <c r="C66" i="1"/>
  <c r="K65" i="1"/>
  <c r="O65" i="1" s="1"/>
  <c r="J66" i="1"/>
  <c r="I67" i="1"/>
  <c r="G78" i="1" l="1"/>
  <c r="H79" i="1" s="1"/>
  <c r="B65" i="1"/>
  <c r="AL130" i="1"/>
  <c r="AF131" i="1"/>
  <c r="M78" i="1"/>
  <c r="N78" i="1" s="1"/>
  <c r="P79" i="1"/>
  <c r="Q79" i="1"/>
  <c r="J67" i="1"/>
  <c r="I68" i="1"/>
  <c r="C67" i="1"/>
  <c r="K66" i="1"/>
  <c r="O66" i="1" s="1"/>
  <c r="F79" i="1"/>
  <c r="L79" i="1"/>
  <c r="A80" i="1"/>
  <c r="D79" i="1"/>
  <c r="E79" i="1" s="1"/>
  <c r="G79" i="1" s="1"/>
  <c r="H80" i="1" l="1"/>
  <c r="B66" i="1"/>
  <c r="AL131" i="1"/>
  <c r="AF132" i="1"/>
  <c r="F80" i="1"/>
  <c r="L80" i="1"/>
  <c r="A81" i="1"/>
  <c r="D80" i="1"/>
  <c r="E80" i="1" s="1"/>
  <c r="G80" i="1" s="1"/>
  <c r="H81" i="1" s="1"/>
  <c r="P80" i="1"/>
  <c r="Q80" i="1"/>
  <c r="M79" i="1"/>
  <c r="N79" i="1" s="1"/>
  <c r="C68" i="1"/>
  <c r="K67" i="1"/>
  <c r="O67" i="1" s="1"/>
  <c r="J68" i="1"/>
  <c r="I69" i="1"/>
  <c r="AF133" i="1" l="1"/>
  <c r="AL132" i="1"/>
  <c r="B67" i="1"/>
  <c r="L81" i="1"/>
  <c r="A82" i="1"/>
  <c r="F81" i="1"/>
  <c r="D81" i="1"/>
  <c r="E81" i="1" s="1"/>
  <c r="P81" i="1"/>
  <c r="Q81" i="1"/>
  <c r="M80" i="1"/>
  <c r="N80" i="1" s="1"/>
  <c r="J69" i="1"/>
  <c r="I70" i="1"/>
  <c r="C69" i="1"/>
  <c r="K68" i="1"/>
  <c r="O68" i="1" s="1"/>
  <c r="G81" i="1" l="1"/>
  <c r="H82" i="1" s="1"/>
  <c r="B68" i="1"/>
  <c r="AF134" i="1"/>
  <c r="AL133" i="1"/>
  <c r="J70" i="1"/>
  <c r="I71" i="1"/>
  <c r="F82" i="1"/>
  <c r="L82" i="1"/>
  <c r="A83" i="1"/>
  <c r="D82" i="1"/>
  <c r="E82" i="1" s="1"/>
  <c r="C70" i="1"/>
  <c r="K69" i="1"/>
  <c r="O69" i="1" s="1"/>
  <c r="P82" i="1"/>
  <c r="M81" i="1"/>
  <c r="N81" i="1" s="1"/>
  <c r="Q82" i="1"/>
  <c r="G82" i="1" l="1"/>
  <c r="H83" i="1" s="1"/>
  <c r="AL134" i="1"/>
  <c r="AF135" i="1"/>
  <c r="F83" i="1"/>
  <c r="A84" i="1"/>
  <c r="L83" i="1"/>
  <c r="D83" i="1"/>
  <c r="E83" i="1" s="1"/>
  <c r="J71" i="1"/>
  <c r="I72" i="1"/>
  <c r="C71" i="1"/>
  <c r="K70" i="1"/>
  <c r="O70" i="1" s="1"/>
  <c r="B69" i="1"/>
  <c r="M82" i="1"/>
  <c r="N82" i="1" s="1"/>
  <c r="Q83" i="1"/>
  <c r="P83" i="1"/>
  <c r="G83" i="1" l="1"/>
  <c r="H84" i="1" s="1"/>
  <c r="AF136" i="1"/>
  <c r="AL135" i="1"/>
  <c r="B70" i="1"/>
  <c r="M83" i="1"/>
  <c r="N83" i="1" s="1"/>
  <c r="P84" i="1"/>
  <c r="Q84" i="1"/>
  <c r="F84" i="1"/>
  <c r="D84" i="1"/>
  <c r="E84" i="1" s="1"/>
  <c r="G84" i="1" s="1"/>
  <c r="A85" i="1"/>
  <c r="L84" i="1"/>
  <c r="J72" i="1"/>
  <c r="I73" i="1"/>
  <c r="C72" i="1"/>
  <c r="K71" i="1"/>
  <c r="O71" i="1" s="1"/>
  <c r="H85" i="1" l="1"/>
  <c r="AF137" i="1"/>
  <c r="AL136" i="1"/>
  <c r="F85" i="1"/>
  <c r="D85" i="1"/>
  <c r="E85" i="1" s="1"/>
  <c r="L85" i="1"/>
  <c r="A86" i="1"/>
  <c r="C73" i="1"/>
  <c r="K72" i="1"/>
  <c r="O72" i="1" s="1"/>
  <c r="B71" i="1"/>
  <c r="J73" i="1"/>
  <c r="I74" i="1"/>
  <c r="P85" i="1"/>
  <c r="M84" i="1"/>
  <c r="N84" i="1" s="1"/>
  <c r="Q85" i="1"/>
  <c r="G85" i="1" l="1"/>
  <c r="H86" i="1" s="1"/>
  <c r="AL137" i="1"/>
  <c r="AF138" i="1"/>
  <c r="C74" i="1"/>
  <c r="K73" i="1"/>
  <c r="O73" i="1" s="1"/>
  <c r="B72" i="1"/>
  <c r="F86" i="1"/>
  <c r="D86" i="1"/>
  <c r="E86" i="1" s="1"/>
  <c r="G86" i="1" s="1"/>
  <c r="L86" i="1"/>
  <c r="A87" i="1"/>
  <c r="J74" i="1"/>
  <c r="I75" i="1"/>
  <c r="Q86" i="1"/>
  <c r="P86" i="1"/>
  <c r="M85" i="1"/>
  <c r="N85" i="1" s="1"/>
  <c r="H87" i="1" l="1"/>
  <c r="B73" i="1"/>
  <c r="AF139" i="1"/>
  <c r="AL138" i="1"/>
  <c r="F87" i="1"/>
  <c r="D87" i="1"/>
  <c r="E87" i="1" s="1"/>
  <c r="L87" i="1"/>
  <c r="A88" i="1"/>
  <c r="M86" i="1"/>
  <c r="N86" i="1" s="1"/>
  <c r="Q87" i="1"/>
  <c r="P87" i="1"/>
  <c r="J75" i="1"/>
  <c r="I76" i="1"/>
  <c r="C75" i="1"/>
  <c r="K74" i="1"/>
  <c r="O74" i="1" s="1"/>
  <c r="G87" i="1" l="1"/>
  <c r="H88" i="1" s="1"/>
  <c r="B74" i="1"/>
  <c r="AF140" i="1"/>
  <c r="AL139" i="1"/>
  <c r="C76" i="1"/>
  <c r="K75" i="1"/>
  <c r="O75" i="1" s="1"/>
  <c r="F88" i="1"/>
  <c r="D88" i="1"/>
  <c r="E88" i="1" s="1"/>
  <c r="L88" i="1"/>
  <c r="A89" i="1"/>
  <c r="Q88" i="1"/>
  <c r="P88" i="1"/>
  <c r="M87" i="1"/>
  <c r="N87" i="1" s="1"/>
  <c r="I77" i="1"/>
  <c r="J76" i="1"/>
  <c r="B75" i="1" l="1"/>
  <c r="AF141" i="1"/>
  <c r="AL140" i="1"/>
  <c r="J77" i="1"/>
  <c r="I78" i="1"/>
  <c r="F89" i="1"/>
  <c r="D89" i="1"/>
  <c r="E89" i="1" s="1"/>
  <c r="G89" i="1" s="1"/>
  <c r="L89" i="1"/>
  <c r="A90" i="1"/>
  <c r="M88" i="1"/>
  <c r="N88" i="1" s="1"/>
  <c r="Q89" i="1"/>
  <c r="P89" i="1"/>
  <c r="G88" i="1"/>
  <c r="H89" i="1" s="1"/>
  <c r="C77" i="1"/>
  <c r="K76" i="1"/>
  <c r="O76" i="1" s="1"/>
  <c r="H90" i="1" l="1"/>
  <c r="AL141" i="1"/>
  <c r="AF142" i="1"/>
  <c r="C78" i="1"/>
  <c r="K77" i="1"/>
  <c r="O77" i="1" s="1"/>
  <c r="L90" i="1"/>
  <c r="A91" i="1"/>
  <c r="D90" i="1"/>
  <c r="E90" i="1" s="1"/>
  <c r="F90" i="1"/>
  <c r="J78" i="1"/>
  <c r="I79" i="1"/>
  <c r="B76" i="1"/>
  <c r="M89" i="1"/>
  <c r="N89" i="1" s="1"/>
  <c r="Q90" i="1"/>
  <c r="P90" i="1"/>
  <c r="G90" i="1" l="1"/>
  <c r="H91" i="1" s="1"/>
  <c r="AF143" i="1"/>
  <c r="AL142" i="1"/>
  <c r="B77" i="1"/>
  <c r="L91" i="1"/>
  <c r="F91" i="1"/>
  <c r="A92" i="1"/>
  <c r="D91" i="1"/>
  <c r="E91" i="1" s="1"/>
  <c r="J79" i="1"/>
  <c r="I80" i="1"/>
  <c r="M90" i="1"/>
  <c r="N90" i="1" s="1"/>
  <c r="Q91" i="1"/>
  <c r="P91" i="1"/>
  <c r="C79" i="1"/>
  <c r="K78" i="1"/>
  <c r="O78" i="1" s="1"/>
  <c r="G91" i="1" l="1"/>
  <c r="H92" i="1" s="1"/>
  <c r="AL143" i="1"/>
  <c r="AF144" i="1"/>
  <c r="J80" i="1"/>
  <c r="I81" i="1"/>
  <c r="L92" i="1"/>
  <c r="D92" i="1"/>
  <c r="E92" i="1" s="1"/>
  <c r="F92" i="1"/>
  <c r="A93" i="1"/>
  <c r="B78" i="1"/>
  <c r="C80" i="1"/>
  <c r="K79" i="1"/>
  <c r="O79" i="1" s="1"/>
  <c r="M91" i="1"/>
  <c r="N91" i="1" s="1"/>
  <c r="Q92" i="1"/>
  <c r="P92" i="1"/>
  <c r="G92" i="1" l="1"/>
  <c r="H93" i="1" s="1"/>
  <c r="AF145" i="1"/>
  <c r="AL144" i="1"/>
  <c r="B79" i="1"/>
  <c r="C81" i="1"/>
  <c r="K80" i="1"/>
  <c r="O80" i="1" s="1"/>
  <c r="L93" i="1"/>
  <c r="A94" i="1"/>
  <c r="F93" i="1"/>
  <c r="D93" i="1"/>
  <c r="E93" i="1" s="1"/>
  <c r="G93" i="1" s="1"/>
  <c r="H94" i="1" s="1"/>
  <c r="Q93" i="1"/>
  <c r="M92" i="1"/>
  <c r="N92" i="1" s="1"/>
  <c r="P93" i="1"/>
  <c r="J81" i="1"/>
  <c r="I82" i="1"/>
  <c r="AF146" i="1" l="1"/>
  <c r="AL145" i="1"/>
  <c r="B80" i="1"/>
  <c r="L94" i="1"/>
  <c r="A95" i="1"/>
  <c r="D94" i="1"/>
  <c r="E94" i="1" s="1"/>
  <c r="F94" i="1"/>
  <c r="C82" i="1"/>
  <c r="K81" i="1"/>
  <c r="O81" i="1" s="1"/>
  <c r="J82" i="1"/>
  <c r="I83" i="1"/>
  <c r="M93" i="1"/>
  <c r="N93" i="1" s="1"/>
  <c r="Q94" i="1"/>
  <c r="P94" i="1"/>
  <c r="G94" i="1" l="1"/>
  <c r="H95" i="1" s="1"/>
  <c r="B81" i="1"/>
  <c r="AL146" i="1"/>
  <c r="AF147" i="1"/>
  <c r="M94" i="1"/>
  <c r="N94" i="1" s="1"/>
  <c r="Q95" i="1"/>
  <c r="P95" i="1"/>
  <c r="J83" i="1"/>
  <c r="I84" i="1"/>
  <c r="C83" i="1"/>
  <c r="K82" i="1"/>
  <c r="O82" i="1" s="1"/>
  <c r="L95" i="1"/>
  <c r="F95" i="1"/>
  <c r="A96" i="1"/>
  <c r="D95" i="1"/>
  <c r="E95" i="1" s="1"/>
  <c r="G95" i="1" l="1"/>
  <c r="H96" i="1" s="1"/>
  <c r="B82" i="1"/>
  <c r="AF148" i="1"/>
  <c r="AL147" i="1"/>
  <c r="L96" i="1"/>
  <c r="D96" i="1"/>
  <c r="E96" i="1" s="1"/>
  <c r="F96" i="1"/>
  <c r="A97" i="1"/>
  <c r="C84" i="1"/>
  <c r="K83" i="1"/>
  <c r="O83" i="1" s="1"/>
  <c r="M95" i="1"/>
  <c r="N95" i="1" s="1"/>
  <c r="Q96" i="1"/>
  <c r="P96" i="1"/>
  <c r="J84" i="1"/>
  <c r="I85" i="1"/>
  <c r="G96" i="1" l="1"/>
  <c r="H97" i="1" s="1"/>
  <c r="AF149" i="1"/>
  <c r="AL148" i="1"/>
  <c r="B83" i="1"/>
  <c r="M96" i="1"/>
  <c r="N96" i="1" s="1"/>
  <c r="Q97" i="1"/>
  <c r="P97" i="1"/>
  <c r="J85" i="1"/>
  <c r="I86" i="1"/>
  <c r="C85" i="1"/>
  <c r="K84" i="1"/>
  <c r="O84" i="1" s="1"/>
  <c r="L97" i="1"/>
  <c r="A98" i="1"/>
  <c r="F97" i="1"/>
  <c r="D97" i="1"/>
  <c r="E97" i="1" s="1"/>
  <c r="G97" i="1" s="1"/>
  <c r="H98" i="1" l="1"/>
  <c r="AL149" i="1"/>
  <c r="AF150" i="1"/>
  <c r="B84" i="1"/>
  <c r="L98" i="1"/>
  <c r="A99" i="1"/>
  <c r="D98" i="1"/>
  <c r="E98" i="1" s="1"/>
  <c r="F98" i="1"/>
  <c r="C86" i="1"/>
  <c r="K85" i="1"/>
  <c r="O85" i="1" s="1"/>
  <c r="M97" i="1"/>
  <c r="N97" i="1" s="1"/>
  <c r="Q98" i="1"/>
  <c r="P98" i="1"/>
  <c r="J86" i="1"/>
  <c r="I87" i="1"/>
  <c r="G98" i="1" l="1"/>
  <c r="H99" i="1" s="1"/>
  <c r="AL150" i="1"/>
  <c r="AF158" i="1"/>
  <c r="J87" i="1"/>
  <c r="I88" i="1"/>
  <c r="P99" i="1"/>
  <c r="M98" i="1"/>
  <c r="N98" i="1" s="1"/>
  <c r="Q99" i="1"/>
  <c r="C87" i="1"/>
  <c r="K86" i="1"/>
  <c r="O86" i="1" s="1"/>
  <c r="L99" i="1"/>
  <c r="F99" i="1"/>
  <c r="A100" i="1"/>
  <c r="D99" i="1"/>
  <c r="E99" i="1" s="1"/>
  <c r="B85" i="1"/>
  <c r="B86" i="1" l="1"/>
  <c r="AL158" i="1"/>
  <c r="AF159" i="1"/>
  <c r="C88" i="1"/>
  <c r="K87" i="1"/>
  <c r="O87" i="1" s="1"/>
  <c r="G99" i="1"/>
  <c r="H100" i="1" s="1"/>
  <c r="J88" i="1"/>
  <c r="I89" i="1"/>
  <c r="M99" i="1"/>
  <c r="N99" i="1" s="1"/>
  <c r="Q100" i="1"/>
  <c r="P100" i="1"/>
  <c r="L100" i="1"/>
  <c r="A101" i="1"/>
  <c r="D100" i="1"/>
  <c r="E100" i="1" s="1"/>
  <c r="F100" i="1"/>
  <c r="G100" i="1" l="1"/>
  <c r="H101" i="1" s="1"/>
  <c r="AL159" i="1"/>
  <c r="AF160" i="1"/>
  <c r="B87" i="1"/>
  <c r="D101" i="1"/>
  <c r="E101" i="1" s="1"/>
  <c r="A102" i="1"/>
  <c r="L101" i="1"/>
  <c r="F101" i="1"/>
  <c r="J89" i="1"/>
  <c r="I90" i="1"/>
  <c r="M100" i="1"/>
  <c r="N100" i="1" s="1"/>
  <c r="Q101" i="1"/>
  <c r="P101" i="1"/>
  <c r="C89" i="1"/>
  <c r="K88" i="1"/>
  <c r="O88" i="1" s="1"/>
  <c r="G101" i="1" l="1"/>
  <c r="H102" i="1" s="1"/>
  <c r="AF161" i="1"/>
  <c r="AL160" i="1"/>
  <c r="B88" i="1"/>
  <c r="C90" i="1"/>
  <c r="K89" i="1"/>
  <c r="O89" i="1" s="1"/>
  <c r="J90" i="1"/>
  <c r="I91" i="1"/>
  <c r="Q102" i="1"/>
  <c r="P102" i="1"/>
  <c r="M101" i="1"/>
  <c r="N101" i="1" s="1"/>
  <c r="F102" i="1"/>
  <c r="D102" i="1"/>
  <c r="E102" i="1" s="1"/>
  <c r="L102" i="1"/>
  <c r="A103" i="1"/>
  <c r="B89" i="1" l="1"/>
  <c r="AF162" i="1"/>
  <c r="AL161" i="1"/>
  <c r="P103" i="1"/>
  <c r="Q103" i="1"/>
  <c r="M102" i="1"/>
  <c r="N102" i="1" s="1"/>
  <c r="F103" i="1"/>
  <c r="D103" i="1"/>
  <c r="E103" i="1" s="1"/>
  <c r="G103" i="1" s="1"/>
  <c r="L103" i="1"/>
  <c r="A104" i="1"/>
  <c r="G102" i="1"/>
  <c r="H103" i="1" s="1"/>
  <c r="J91" i="1"/>
  <c r="I92" i="1"/>
  <c r="C91" i="1"/>
  <c r="K90" i="1"/>
  <c r="O90" i="1" s="1"/>
  <c r="H104" i="1" l="1"/>
  <c r="AL162" i="1"/>
  <c r="AF163" i="1"/>
  <c r="J92" i="1"/>
  <c r="I93" i="1"/>
  <c r="F104" i="1"/>
  <c r="D104" i="1"/>
  <c r="E104" i="1" s="1"/>
  <c r="L104" i="1"/>
  <c r="A105" i="1"/>
  <c r="C92" i="1"/>
  <c r="K91" i="1"/>
  <c r="O91" i="1" s="1"/>
  <c r="B90" i="1"/>
  <c r="Q104" i="1"/>
  <c r="P104" i="1"/>
  <c r="M103" i="1"/>
  <c r="N103" i="1" s="1"/>
  <c r="AL163" i="1" l="1"/>
  <c r="AF164" i="1"/>
  <c r="C93" i="1"/>
  <c r="K92" i="1"/>
  <c r="O92" i="1" s="1"/>
  <c r="F105" i="1"/>
  <c r="D105" i="1"/>
  <c r="E105" i="1" s="1"/>
  <c r="L105" i="1"/>
  <c r="A106" i="1"/>
  <c r="J93" i="1"/>
  <c r="I94" i="1"/>
  <c r="Q105" i="1"/>
  <c r="M104" i="1"/>
  <c r="N104" i="1" s="1"/>
  <c r="P105" i="1"/>
  <c r="B91" i="1"/>
  <c r="G104" i="1"/>
  <c r="H105" i="1" s="1"/>
  <c r="G105" i="1" l="1"/>
  <c r="H106" i="1" s="1"/>
  <c r="AL164" i="1"/>
  <c r="AF165" i="1"/>
  <c r="B92" i="1"/>
  <c r="F106" i="1"/>
  <c r="D106" i="1"/>
  <c r="E106" i="1" s="1"/>
  <c r="L106" i="1"/>
  <c r="A107" i="1"/>
  <c r="J94" i="1"/>
  <c r="I95" i="1"/>
  <c r="M105" i="1"/>
  <c r="N105" i="1" s="1"/>
  <c r="Q106" i="1"/>
  <c r="P106" i="1"/>
  <c r="C94" i="1"/>
  <c r="K93" i="1"/>
  <c r="O93" i="1" s="1"/>
  <c r="G106" i="1" l="1"/>
  <c r="H107" i="1" s="1"/>
  <c r="B93" i="1"/>
  <c r="AL165" i="1"/>
  <c r="AF166" i="1"/>
  <c r="J95" i="1"/>
  <c r="I96" i="1"/>
  <c r="P107" i="1"/>
  <c r="M106" i="1"/>
  <c r="N106" i="1" s="1"/>
  <c r="Q107" i="1"/>
  <c r="C95" i="1"/>
  <c r="K94" i="1"/>
  <c r="O94" i="1" s="1"/>
  <c r="F107" i="1"/>
  <c r="D107" i="1"/>
  <c r="E107" i="1" s="1"/>
  <c r="L107" i="1"/>
  <c r="A108" i="1"/>
  <c r="G107" i="1" l="1"/>
  <c r="H108" i="1" s="1"/>
  <c r="AF167" i="1"/>
  <c r="AL166" i="1"/>
  <c r="B94" i="1"/>
  <c r="J96" i="1"/>
  <c r="I97" i="1"/>
  <c r="Q108" i="1"/>
  <c r="M107" i="1"/>
  <c r="N107" i="1" s="1"/>
  <c r="P108" i="1"/>
  <c r="F108" i="1"/>
  <c r="D108" i="1"/>
  <c r="E108" i="1" s="1"/>
  <c r="L108" i="1"/>
  <c r="A109" i="1"/>
  <c r="C96" i="1"/>
  <c r="K95" i="1"/>
  <c r="O95" i="1" s="1"/>
  <c r="G108" i="1" l="1"/>
  <c r="H109" i="1" s="1"/>
  <c r="AL167" i="1"/>
  <c r="AF168" i="1"/>
  <c r="F109" i="1"/>
  <c r="D109" i="1"/>
  <c r="E109" i="1" s="1"/>
  <c r="L109" i="1"/>
  <c r="A110" i="1"/>
  <c r="C97" i="1"/>
  <c r="K96" i="1"/>
  <c r="O96" i="1" s="1"/>
  <c r="P109" i="1"/>
  <c r="Q109" i="1"/>
  <c r="M108" i="1"/>
  <c r="N108" i="1" s="1"/>
  <c r="J97" i="1"/>
  <c r="I98" i="1"/>
  <c r="B95" i="1"/>
  <c r="G109" i="1" l="1"/>
  <c r="H110" i="1" s="1"/>
  <c r="AF169" i="1"/>
  <c r="AL168" i="1"/>
  <c r="B96" i="1"/>
  <c r="F110" i="1"/>
  <c r="D110" i="1"/>
  <c r="E110" i="1" s="1"/>
  <c r="L110" i="1"/>
  <c r="A111" i="1"/>
  <c r="Q110" i="1"/>
  <c r="P110" i="1"/>
  <c r="M109" i="1"/>
  <c r="N109" i="1" s="1"/>
  <c r="J98" i="1"/>
  <c r="I99" i="1"/>
  <c r="C98" i="1"/>
  <c r="K97" i="1"/>
  <c r="O97" i="1" s="1"/>
  <c r="AL169" i="1" l="1"/>
  <c r="AF170" i="1"/>
  <c r="C99" i="1"/>
  <c r="K98" i="1"/>
  <c r="O98" i="1" s="1"/>
  <c r="F111" i="1"/>
  <c r="D111" i="1"/>
  <c r="E111" i="1" s="1"/>
  <c r="L111" i="1"/>
  <c r="A112" i="1"/>
  <c r="J99" i="1"/>
  <c r="I100" i="1"/>
  <c r="Q111" i="1"/>
  <c r="P111" i="1"/>
  <c r="M110" i="1"/>
  <c r="N110" i="1" s="1"/>
  <c r="B97" i="1"/>
  <c r="G110" i="1"/>
  <c r="H111" i="1" s="1"/>
  <c r="G111" i="1" l="1"/>
  <c r="H112" i="1" s="1"/>
  <c r="AL170" i="1"/>
  <c r="AF171" i="1"/>
  <c r="B98" i="1"/>
  <c r="F112" i="1"/>
  <c r="D112" i="1"/>
  <c r="E112" i="1" s="1"/>
  <c r="L112" i="1"/>
  <c r="A113" i="1"/>
  <c r="I101" i="1"/>
  <c r="J100" i="1"/>
  <c r="C100" i="1"/>
  <c r="K99" i="1"/>
  <c r="O99" i="1" s="1"/>
  <c r="P112" i="1"/>
  <c r="M111" i="1"/>
  <c r="N111" i="1" s="1"/>
  <c r="Q112" i="1"/>
  <c r="G112" i="1" l="1"/>
  <c r="H113" i="1" s="1"/>
  <c r="AL171" i="1"/>
  <c r="AF172" i="1"/>
  <c r="B99" i="1"/>
  <c r="Q113" i="1"/>
  <c r="M112" i="1"/>
  <c r="N112" i="1" s="1"/>
  <c r="P113" i="1"/>
  <c r="J101" i="1"/>
  <c r="I102" i="1"/>
  <c r="C101" i="1"/>
  <c r="K100" i="1"/>
  <c r="O100" i="1" s="1"/>
  <c r="F113" i="1"/>
  <c r="D113" i="1"/>
  <c r="E113" i="1" s="1"/>
  <c r="G113" i="1" s="1"/>
  <c r="A114" i="1"/>
  <c r="L113" i="1"/>
  <c r="H114" i="1" l="1"/>
  <c r="AL172" i="1"/>
  <c r="AF173" i="1"/>
  <c r="B100" i="1"/>
  <c r="Q114" i="1"/>
  <c r="M113" i="1"/>
  <c r="N113" i="1" s="1"/>
  <c r="P114" i="1"/>
  <c r="F114" i="1"/>
  <c r="D114" i="1"/>
  <c r="E114" i="1" s="1"/>
  <c r="G114" i="1" s="1"/>
  <c r="H115" i="1" s="1"/>
  <c r="L114" i="1"/>
  <c r="A115" i="1"/>
  <c r="J102" i="1"/>
  <c r="I103" i="1"/>
  <c r="C102" i="1"/>
  <c r="K101" i="1"/>
  <c r="O101" i="1" s="1"/>
  <c r="AL173" i="1" l="1"/>
  <c r="AF174" i="1"/>
  <c r="I104" i="1"/>
  <c r="J103" i="1"/>
  <c r="F115" i="1"/>
  <c r="D115" i="1"/>
  <c r="E115" i="1" s="1"/>
  <c r="L115" i="1"/>
  <c r="A116" i="1"/>
  <c r="C103" i="1"/>
  <c r="K102" i="1"/>
  <c r="O102" i="1" s="1"/>
  <c r="Q115" i="1"/>
  <c r="P115" i="1"/>
  <c r="M114" i="1"/>
  <c r="N114" i="1" s="1"/>
  <c r="B101" i="1"/>
  <c r="AF175" i="1" l="1"/>
  <c r="AL174" i="1"/>
  <c r="B102" i="1"/>
  <c r="F116" i="1"/>
  <c r="A117" i="1"/>
  <c r="D116" i="1"/>
  <c r="E116" i="1" s="1"/>
  <c r="L116" i="1"/>
  <c r="P116" i="1"/>
  <c r="M115" i="1"/>
  <c r="N115" i="1" s="1"/>
  <c r="Q116" i="1"/>
  <c r="J104" i="1"/>
  <c r="I105" i="1"/>
  <c r="C104" i="1"/>
  <c r="K103" i="1"/>
  <c r="O103" i="1" s="1"/>
  <c r="G115" i="1"/>
  <c r="H116" i="1" s="1"/>
  <c r="AL175" i="1" l="1"/>
  <c r="AF176" i="1"/>
  <c r="A118" i="1"/>
  <c r="F117" i="1"/>
  <c r="D117" i="1"/>
  <c r="E117" i="1" s="1"/>
  <c r="L117" i="1"/>
  <c r="C105" i="1"/>
  <c r="K104" i="1"/>
  <c r="O104" i="1" s="1"/>
  <c r="P117" i="1"/>
  <c r="M116" i="1"/>
  <c r="N116" i="1" s="1"/>
  <c r="Q117" i="1"/>
  <c r="B103" i="1"/>
  <c r="J105" i="1"/>
  <c r="I106" i="1"/>
  <c r="G116" i="1"/>
  <c r="H117" i="1" s="1"/>
  <c r="G117" i="1" l="1"/>
  <c r="H118" i="1" s="1"/>
  <c r="B104" i="1"/>
  <c r="AF177" i="1"/>
  <c r="AL176" i="1"/>
  <c r="C106" i="1"/>
  <c r="K105" i="1"/>
  <c r="O105" i="1" s="1"/>
  <c r="J106" i="1"/>
  <c r="I107" i="1"/>
  <c r="Q118" i="1"/>
  <c r="P118" i="1"/>
  <c r="M117" i="1"/>
  <c r="N117" i="1" s="1"/>
  <c r="F118" i="1"/>
  <c r="D118" i="1"/>
  <c r="E118" i="1" s="1"/>
  <c r="A119" i="1"/>
  <c r="L118" i="1"/>
  <c r="G118" i="1" l="1"/>
  <c r="H119" i="1" s="1"/>
  <c r="AF178" i="1"/>
  <c r="AL177" i="1"/>
  <c r="J107" i="1"/>
  <c r="I108" i="1"/>
  <c r="C107" i="1"/>
  <c r="K106" i="1"/>
  <c r="O106" i="1" s="1"/>
  <c r="Q119" i="1"/>
  <c r="M118" i="1"/>
  <c r="N118" i="1" s="1"/>
  <c r="P119" i="1"/>
  <c r="F119" i="1"/>
  <c r="D119" i="1"/>
  <c r="E119" i="1" s="1"/>
  <c r="A120" i="1"/>
  <c r="L119" i="1"/>
  <c r="B105" i="1"/>
  <c r="AL178" i="1" l="1"/>
  <c r="AF179" i="1"/>
  <c r="B106" i="1"/>
  <c r="P120" i="1"/>
  <c r="Q120" i="1"/>
  <c r="M119" i="1"/>
  <c r="N119" i="1" s="1"/>
  <c r="J108" i="1"/>
  <c r="I109" i="1"/>
  <c r="F120" i="1"/>
  <c r="D120" i="1"/>
  <c r="E120" i="1" s="1"/>
  <c r="A121" i="1"/>
  <c r="L120" i="1"/>
  <c r="C108" i="1"/>
  <c r="K107" i="1"/>
  <c r="O107" i="1" s="1"/>
  <c r="G119" i="1"/>
  <c r="H120" i="1" s="1"/>
  <c r="AL179" i="1" l="1"/>
  <c r="AF180" i="1"/>
  <c r="B107" i="1"/>
  <c r="Q121" i="1"/>
  <c r="M120" i="1"/>
  <c r="N120" i="1" s="1"/>
  <c r="P121" i="1"/>
  <c r="J109" i="1"/>
  <c r="I110" i="1"/>
  <c r="C109" i="1"/>
  <c r="K108" i="1"/>
  <c r="O108" i="1" s="1"/>
  <c r="A122" i="1"/>
  <c r="F121" i="1"/>
  <c r="D121" i="1"/>
  <c r="E121" i="1" s="1"/>
  <c r="L121" i="1"/>
  <c r="G120" i="1"/>
  <c r="H121" i="1" s="1"/>
  <c r="G121" i="1" l="1"/>
  <c r="H122" i="1" s="1"/>
  <c r="AL180" i="1"/>
  <c r="AF181" i="1"/>
  <c r="F122" i="1"/>
  <c r="D122" i="1"/>
  <c r="E122" i="1" s="1"/>
  <c r="A123" i="1"/>
  <c r="L122" i="1"/>
  <c r="P122" i="1"/>
  <c r="Q122" i="1"/>
  <c r="M121" i="1"/>
  <c r="N121" i="1" s="1"/>
  <c r="B108" i="1"/>
  <c r="J110" i="1"/>
  <c r="I111" i="1"/>
  <c r="C110" i="1"/>
  <c r="K109" i="1"/>
  <c r="O109" i="1" s="1"/>
  <c r="G122" i="1" l="1"/>
  <c r="H123" i="1" s="1"/>
  <c r="AF182" i="1"/>
  <c r="AL181" i="1"/>
  <c r="B109" i="1"/>
  <c r="C111" i="1"/>
  <c r="K110" i="1"/>
  <c r="O110" i="1" s="1"/>
  <c r="F123" i="1"/>
  <c r="D123" i="1"/>
  <c r="E123" i="1" s="1"/>
  <c r="G123" i="1" s="1"/>
  <c r="A124" i="1"/>
  <c r="L123" i="1"/>
  <c r="I112" i="1"/>
  <c r="J111" i="1"/>
  <c r="P123" i="1"/>
  <c r="M122" i="1"/>
  <c r="N122" i="1" s="1"/>
  <c r="Q123" i="1"/>
  <c r="H124" i="1" l="1"/>
  <c r="AF183" i="1"/>
  <c r="AL182" i="1"/>
  <c r="B110" i="1"/>
  <c r="P124" i="1"/>
  <c r="M123" i="1"/>
  <c r="N123" i="1" s="1"/>
  <c r="Q124" i="1"/>
  <c r="A125" i="1"/>
  <c r="F124" i="1"/>
  <c r="D124" i="1"/>
  <c r="E124" i="1" s="1"/>
  <c r="L124" i="1"/>
  <c r="J112" i="1"/>
  <c r="I113" i="1"/>
  <c r="C112" i="1"/>
  <c r="K111" i="1"/>
  <c r="O111" i="1" s="1"/>
  <c r="G124" i="1" l="1"/>
  <c r="H125" i="1" s="1"/>
  <c r="B111" i="1"/>
  <c r="AF184" i="1"/>
  <c r="AL183" i="1"/>
  <c r="C113" i="1"/>
  <c r="K112" i="1"/>
  <c r="O112" i="1" s="1"/>
  <c r="J113" i="1"/>
  <c r="I114" i="1"/>
  <c r="F125" i="1"/>
  <c r="D125" i="1"/>
  <c r="E125" i="1" s="1"/>
  <c r="G125" i="1" s="1"/>
  <c r="A126" i="1"/>
  <c r="L125" i="1"/>
  <c r="M124" i="1"/>
  <c r="N124" i="1" s="1"/>
  <c r="Q125" i="1"/>
  <c r="P125" i="1"/>
  <c r="H126" i="1" l="1"/>
  <c r="B112" i="1"/>
  <c r="AL184" i="1"/>
  <c r="AF185" i="1"/>
  <c r="P126" i="1"/>
  <c r="M125" i="1"/>
  <c r="N125" i="1" s="1"/>
  <c r="Q126" i="1"/>
  <c r="J114" i="1"/>
  <c r="I115" i="1"/>
  <c r="C114" i="1"/>
  <c r="K113" i="1"/>
  <c r="O113" i="1" s="1"/>
  <c r="A127" i="1"/>
  <c r="F126" i="1"/>
  <c r="D126" i="1"/>
  <c r="E126" i="1" s="1"/>
  <c r="G126" i="1" s="1"/>
  <c r="H127" i="1" s="1"/>
  <c r="L126" i="1"/>
  <c r="B113" i="1" l="1"/>
  <c r="AF186" i="1"/>
  <c r="AL185" i="1"/>
  <c r="M126" i="1"/>
  <c r="N126" i="1" s="1"/>
  <c r="P127" i="1"/>
  <c r="Q127" i="1"/>
  <c r="C115" i="1"/>
  <c r="K114" i="1"/>
  <c r="O114" i="1" s="1"/>
  <c r="J115" i="1"/>
  <c r="I116" i="1"/>
  <c r="A128" i="1"/>
  <c r="F127" i="1"/>
  <c r="D127" i="1"/>
  <c r="E127" i="1" s="1"/>
  <c r="G127" i="1" s="1"/>
  <c r="H128" i="1" s="1"/>
  <c r="L127" i="1"/>
  <c r="AF187" i="1" l="1"/>
  <c r="AL186" i="1"/>
  <c r="B114" i="1"/>
  <c r="A129" i="1"/>
  <c r="F128" i="1"/>
  <c r="D128" i="1"/>
  <c r="E128" i="1" s="1"/>
  <c r="L128" i="1"/>
  <c r="Q128" i="1"/>
  <c r="P128" i="1"/>
  <c r="M127" i="1"/>
  <c r="N127" i="1" s="1"/>
  <c r="J116" i="1"/>
  <c r="I117" i="1"/>
  <c r="C116" i="1"/>
  <c r="K115" i="1"/>
  <c r="O115" i="1" s="1"/>
  <c r="G128" i="1" l="1"/>
  <c r="H129" i="1" s="1"/>
  <c r="AF195" i="1"/>
  <c r="AL187" i="1"/>
  <c r="Q129" i="1"/>
  <c r="M128" i="1"/>
  <c r="N128" i="1" s="1"/>
  <c r="P129" i="1"/>
  <c r="J117" i="1"/>
  <c r="I118" i="1"/>
  <c r="C117" i="1"/>
  <c r="K116" i="1"/>
  <c r="O116" i="1" s="1"/>
  <c r="B115" i="1"/>
  <c r="F129" i="1"/>
  <c r="D129" i="1"/>
  <c r="E129" i="1" s="1"/>
  <c r="G129" i="1" s="1"/>
  <c r="A130" i="1"/>
  <c r="L129" i="1"/>
  <c r="H130" i="1" l="1"/>
  <c r="B116" i="1"/>
  <c r="AL195" i="1"/>
  <c r="AF196" i="1"/>
  <c r="P130" i="1"/>
  <c r="Q130" i="1"/>
  <c r="M129" i="1"/>
  <c r="N129" i="1" s="1"/>
  <c r="F130" i="1"/>
  <c r="D130" i="1"/>
  <c r="E130" i="1" s="1"/>
  <c r="G130" i="1" s="1"/>
  <c r="H131" i="1" s="1"/>
  <c r="A131" i="1"/>
  <c r="L130" i="1"/>
  <c r="J118" i="1"/>
  <c r="I119" i="1"/>
  <c r="C118" i="1"/>
  <c r="K117" i="1"/>
  <c r="O117" i="1" s="1"/>
  <c r="AL196" i="1" l="1"/>
  <c r="AF197" i="1"/>
  <c r="B117" i="1"/>
  <c r="Q131" i="1"/>
  <c r="M130" i="1"/>
  <c r="N130" i="1" s="1"/>
  <c r="P131" i="1"/>
  <c r="F131" i="1"/>
  <c r="D131" i="1"/>
  <c r="E131" i="1" s="1"/>
  <c r="L131" i="1"/>
  <c r="A132" i="1"/>
  <c r="C119" i="1"/>
  <c r="K118" i="1"/>
  <c r="O118" i="1" s="1"/>
  <c r="J119" i="1"/>
  <c r="I120" i="1"/>
  <c r="G131" i="1" l="1"/>
  <c r="H132" i="1" s="1"/>
  <c r="AF198" i="1"/>
  <c r="AL197" i="1"/>
  <c r="I121" i="1"/>
  <c r="J120" i="1"/>
  <c r="P132" i="1"/>
  <c r="M131" i="1"/>
  <c r="N131" i="1" s="1"/>
  <c r="Q132" i="1"/>
  <c r="F132" i="1"/>
  <c r="D132" i="1"/>
  <c r="E132" i="1" s="1"/>
  <c r="G132" i="1" s="1"/>
  <c r="L132" i="1"/>
  <c r="A133" i="1"/>
  <c r="C120" i="1"/>
  <c r="K119" i="1"/>
  <c r="O119" i="1" s="1"/>
  <c r="B118" i="1"/>
  <c r="H133" i="1" l="1"/>
  <c r="AL198" i="1"/>
  <c r="AF199" i="1"/>
  <c r="B119" i="1"/>
  <c r="F133" i="1"/>
  <c r="D133" i="1"/>
  <c r="E133" i="1" s="1"/>
  <c r="A134" i="1"/>
  <c r="L133" i="1"/>
  <c r="C121" i="1"/>
  <c r="K120" i="1"/>
  <c r="O120" i="1" s="1"/>
  <c r="Q133" i="1"/>
  <c r="M132" i="1"/>
  <c r="N132" i="1" s="1"/>
  <c r="P133" i="1"/>
  <c r="J121" i="1"/>
  <c r="I122" i="1"/>
  <c r="G133" i="1" l="1"/>
  <c r="H134" i="1" s="1"/>
  <c r="AL199" i="1"/>
  <c r="AF200" i="1"/>
  <c r="B120" i="1"/>
  <c r="J122" i="1"/>
  <c r="I123" i="1"/>
  <c r="C122" i="1"/>
  <c r="K121" i="1"/>
  <c r="O121" i="1" s="1"/>
  <c r="Q134" i="1"/>
  <c r="P134" i="1"/>
  <c r="M133" i="1"/>
  <c r="N133" i="1" s="1"/>
  <c r="F134" i="1"/>
  <c r="D134" i="1"/>
  <c r="E134" i="1" s="1"/>
  <c r="L134" i="1"/>
  <c r="A135" i="1"/>
  <c r="B121" i="1" l="1"/>
  <c r="AF201" i="1"/>
  <c r="AL200" i="1"/>
  <c r="F135" i="1"/>
  <c r="D135" i="1"/>
  <c r="E135" i="1" s="1"/>
  <c r="G135" i="1" s="1"/>
  <c r="A136" i="1"/>
  <c r="L135" i="1"/>
  <c r="P135" i="1"/>
  <c r="M134" i="1"/>
  <c r="N134" i="1" s="1"/>
  <c r="Q135" i="1"/>
  <c r="J123" i="1"/>
  <c r="I124" i="1"/>
  <c r="G134" i="1"/>
  <c r="H135" i="1" s="1"/>
  <c r="C123" i="1"/>
  <c r="K122" i="1"/>
  <c r="O122" i="1" s="1"/>
  <c r="H136" i="1" l="1"/>
  <c r="AF202" i="1"/>
  <c r="AL201" i="1"/>
  <c r="B122" i="1"/>
  <c r="J124" i="1"/>
  <c r="I125" i="1"/>
  <c r="P136" i="1"/>
  <c r="Q136" i="1"/>
  <c r="M135" i="1"/>
  <c r="N135" i="1" s="1"/>
  <c r="F136" i="1"/>
  <c r="D136" i="1"/>
  <c r="E136" i="1" s="1"/>
  <c r="G136" i="1" s="1"/>
  <c r="H137" i="1" s="1"/>
  <c r="A137" i="1"/>
  <c r="L136" i="1"/>
  <c r="C124" i="1"/>
  <c r="K123" i="1"/>
  <c r="O123" i="1" s="1"/>
  <c r="AL202" i="1" l="1"/>
  <c r="AF203" i="1"/>
  <c r="P137" i="1"/>
  <c r="M136" i="1"/>
  <c r="N136" i="1" s="1"/>
  <c r="Q137" i="1"/>
  <c r="C125" i="1"/>
  <c r="K124" i="1"/>
  <c r="O124" i="1" s="1"/>
  <c r="F137" i="1"/>
  <c r="D137" i="1"/>
  <c r="E137" i="1" s="1"/>
  <c r="A138" i="1"/>
  <c r="L137" i="1"/>
  <c r="J125" i="1"/>
  <c r="I126" i="1"/>
  <c r="B123" i="1"/>
  <c r="G137" i="1" l="1"/>
  <c r="H138" i="1" s="1"/>
  <c r="AL203" i="1"/>
  <c r="AF204" i="1"/>
  <c r="B124" i="1"/>
  <c r="P138" i="1"/>
  <c r="Q138" i="1"/>
  <c r="M137" i="1"/>
  <c r="N137" i="1" s="1"/>
  <c r="J126" i="1"/>
  <c r="I127" i="1"/>
  <c r="F138" i="1"/>
  <c r="D138" i="1"/>
  <c r="E138" i="1" s="1"/>
  <c r="L138" i="1"/>
  <c r="A139" i="1"/>
  <c r="C126" i="1"/>
  <c r="K125" i="1"/>
  <c r="O125" i="1" s="1"/>
  <c r="AF205" i="1" l="1"/>
  <c r="AL204" i="1"/>
  <c r="J127" i="1"/>
  <c r="I128" i="1"/>
  <c r="B125" i="1"/>
  <c r="Q139" i="1"/>
  <c r="P139" i="1"/>
  <c r="M138" i="1"/>
  <c r="N138" i="1" s="1"/>
  <c r="C127" i="1"/>
  <c r="K126" i="1"/>
  <c r="O126" i="1" s="1"/>
  <c r="F139" i="1"/>
  <c r="D139" i="1"/>
  <c r="E139" i="1" s="1"/>
  <c r="A140" i="1"/>
  <c r="L139" i="1"/>
  <c r="G138" i="1"/>
  <c r="H139" i="1" s="1"/>
  <c r="AL205" i="1" l="1"/>
  <c r="AF206" i="1"/>
  <c r="B126" i="1"/>
  <c r="C128" i="1"/>
  <c r="K127" i="1"/>
  <c r="O127" i="1" s="1"/>
  <c r="P140" i="1"/>
  <c r="M139" i="1"/>
  <c r="N139" i="1" s="1"/>
  <c r="Q140" i="1"/>
  <c r="A141" i="1"/>
  <c r="F140" i="1"/>
  <c r="D140" i="1"/>
  <c r="E140" i="1" s="1"/>
  <c r="G140" i="1" s="1"/>
  <c r="L140" i="1"/>
  <c r="J128" i="1"/>
  <c r="I129" i="1"/>
  <c r="G139" i="1"/>
  <c r="H140" i="1" s="1"/>
  <c r="H141" i="1" l="1"/>
  <c r="AF207" i="1"/>
  <c r="AL206" i="1"/>
  <c r="B127" i="1"/>
  <c r="F141" i="1"/>
  <c r="D141" i="1"/>
  <c r="E141" i="1" s="1"/>
  <c r="G141" i="1" s="1"/>
  <c r="H142" i="1" s="1"/>
  <c r="A142" i="1"/>
  <c r="L141" i="1"/>
  <c r="C129" i="1"/>
  <c r="K128" i="1"/>
  <c r="O128" i="1" s="1"/>
  <c r="J129" i="1"/>
  <c r="I130" i="1"/>
  <c r="Q141" i="1"/>
  <c r="M140" i="1"/>
  <c r="N140" i="1" s="1"/>
  <c r="P141" i="1"/>
  <c r="AF208" i="1" l="1"/>
  <c r="AL207" i="1"/>
  <c r="J130" i="1"/>
  <c r="I131" i="1"/>
  <c r="A143" i="1"/>
  <c r="F142" i="1"/>
  <c r="D142" i="1"/>
  <c r="E142" i="1" s="1"/>
  <c r="G142" i="1" s="1"/>
  <c r="H143" i="1" s="1"/>
  <c r="L142" i="1"/>
  <c r="C130" i="1"/>
  <c r="K129" i="1"/>
  <c r="O129" i="1" s="1"/>
  <c r="B128" i="1"/>
  <c r="Q142" i="1"/>
  <c r="P142" i="1"/>
  <c r="M141" i="1"/>
  <c r="N141" i="1" s="1"/>
  <c r="AL208" i="1" l="1"/>
  <c r="AF209" i="1"/>
  <c r="B129" i="1"/>
  <c r="Q143" i="1"/>
  <c r="M142" i="1"/>
  <c r="N142" i="1" s="1"/>
  <c r="P143" i="1"/>
  <c r="C131" i="1"/>
  <c r="K130" i="1"/>
  <c r="O130" i="1" s="1"/>
  <c r="J131" i="1"/>
  <c r="I132" i="1"/>
  <c r="F143" i="1"/>
  <c r="D143" i="1"/>
  <c r="E143" i="1" s="1"/>
  <c r="G143" i="1" s="1"/>
  <c r="H144" i="1" s="1"/>
  <c r="A144" i="1"/>
  <c r="L143" i="1"/>
  <c r="AF210" i="1" l="1"/>
  <c r="AL209" i="1"/>
  <c r="B130" i="1"/>
  <c r="C132" i="1"/>
  <c r="K131" i="1"/>
  <c r="O131" i="1" s="1"/>
  <c r="Q144" i="1"/>
  <c r="P144" i="1"/>
  <c r="M143" i="1"/>
  <c r="N143" i="1" s="1"/>
  <c r="A145" i="1"/>
  <c r="F144" i="1"/>
  <c r="D144" i="1"/>
  <c r="E144" i="1" s="1"/>
  <c r="L144" i="1"/>
  <c r="J132" i="1"/>
  <c r="I133" i="1"/>
  <c r="AF211" i="1" l="1"/>
  <c r="AL210" i="1"/>
  <c r="B131" i="1"/>
  <c r="Q145" i="1"/>
  <c r="M144" i="1"/>
  <c r="N144" i="1" s="1"/>
  <c r="P145" i="1"/>
  <c r="C133" i="1"/>
  <c r="K132" i="1"/>
  <c r="O132" i="1" s="1"/>
  <c r="F145" i="1"/>
  <c r="D145" i="1"/>
  <c r="E145" i="1" s="1"/>
  <c r="G145" i="1" s="1"/>
  <c r="A146" i="1"/>
  <c r="L145" i="1"/>
  <c r="J133" i="1"/>
  <c r="I134" i="1"/>
  <c r="G144" i="1"/>
  <c r="H145" i="1" s="1"/>
  <c r="H146" i="1" l="1"/>
  <c r="AL211" i="1"/>
  <c r="AF212" i="1"/>
  <c r="C134" i="1"/>
  <c r="K133" i="1"/>
  <c r="O133" i="1" s="1"/>
  <c r="J134" i="1"/>
  <c r="I135" i="1"/>
  <c r="A147" i="1"/>
  <c r="F146" i="1"/>
  <c r="D146" i="1"/>
  <c r="E146" i="1" s="1"/>
  <c r="G146" i="1" s="1"/>
  <c r="H147" i="1" s="1"/>
  <c r="L146" i="1"/>
  <c r="P146" i="1"/>
  <c r="Q146" i="1"/>
  <c r="M145" i="1"/>
  <c r="N145" i="1" s="1"/>
  <c r="B132" i="1"/>
  <c r="AL212" i="1" l="1"/>
  <c r="AF213" i="1"/>
  <c r="B133" i="1"/>
  <c r="C135" i="1"/>
  <c r="K134" i="1"/>
  <c r="O134" i="1" s="1"/>
  <c r="F147" i="1"/>
  <c r="D147" i="1"/>
  <c r="E147" i="1" s="1"/>
  <c r="A148" i="1"/>
  <c r="L147" i="1"/>
  <c r="M146" i="1"/>
  <c r="N146" i="1" s="1"/>
  <c r="P147" i="1"/>
  <c r="Q147" i="1"/>
  <c r="J135" i="1"/>
  <c r="I136" i="1"/>
  <c r="G147" i="1" l="1"/>
  <c r="H148" i="1" s="1"/>
  <c r="B134" i="1"/>
  <c r="AL213" i="1"/>
  <c r="AF214" i="1"/>
  <c r="C136" i="1"/>
  <c r="K135" i="1"/>
  <c r="O135" i="1" s="1"/>
  <c r="J136" i="1"/>
  <c r="I137" i="1"/>
  <c r="P148" i="1"/>
  <c r="M147" i="1"/>
  <c r="N147" i="1" s="1"/>
  <c r="Q148" i="1"/>
  <c r="F148" i="1"/>
  <c r="D148" i="1"/>
  <c r="E148" i="1" s="1"/>
  <c r="G148" i="1" s="1"/>
  <c r="L148" i="1"/>
  <c r="A149" i="1"/>
  <c r="H149" i="1" l="1"/>
  <c r="AL214" i="1"/>
  <c r="AF215" i="1"/>
  <c r="B135" i="1"/>
  <c r="F149" i="1"/>
  <c r="D149" i="1"/>
  <c r="E149" i="1" s="1"/>
  <c r="G149" i="1" s="1"/>
  <c r="H150" i="1" s="1"/>
  <c r="L149" i="1"/>
  <c r="A150" i="1"/>
  <c r="Q149" i="1"/>
  <c r="M148" i="1"/>
  <c r="N148" i="1" s="1"/>
  <c r="P149" i="1"/>
  <c r="J137" i="1"/>
  <c r="I138" i="1"/>
  <c r="C137" i="1"/>
  <c r="K136" i="1"/>
  <c r="O136" i="1" s="1"/>
  <c r="B136" i="1" l="1"/>
  <c r="AF216" i="1"/>
  <c r="AL215" i="1"/>
  <c r="F150" i="1"/>
  <c r="D150" i="1"/>
  <c r="E150" i="1" s="1"/>
  <c r="G150" i="1" s="1"/>
  <c r="H151" i="1" s="1"/>
  <c r="A151" i="1"/>
  <c r="L150" i="1"/>
  <c r="P150" i="1"/>
  <c r="M149" i="1"/>
  <c r="N149" i="1" s="1"/>
  <c r="Q150" i="1"/>
  <c r="C138" i="1"/>
  <c r="K137" i="1"/>
  <c r="O137" i="1" s="1"/>
  <c r="J138" i="1"/>
  <c r="I139" i="1"/>
  <c r="B137" i="1" l="1"/>
  <c r="AF217" i="1"/>
  <c r="AL216" i="1"/>
  <c r="C139" i="1"/>
  <c r="K138" i="1"/>
  <c r="O138" i="1" s="1"/>
  <c r="P151" i="1"/>
  <c r="Q151" i="1"/>
  <c r="M150" i="1"/>
  <c r="N150" i="1" s="1"/>
  <c r="I140" i="1"/>
  <c r="J139" i="1"/>
  <c r="A152" i="1"/>
  <c r="F151" i="1"/>
  <c r="D151" i="1"/>
  <c r="E151" i="1" s="1"/>
  <c r="L151" i="1"/>
  <c r="G151" i="1" l="1"/>
  <c r="H152" i="1" s="1"/>
  <c r="B138" i="1"/>
  <c r="AF218" i="1"/>
  <c r="AL217" i="1"/>
  <c r="Q152" i="1"/>
  <c r="M151" i="1"/>
  <c r="N151" i="1" s="1"/>
  <c r="P152" i="1"/>
  <c r="J140" i="1"/>
  <c r="I141" i="1"/>
  <c r="F152" i="1"/>
  <c r="D152" i="1"/>
  <c r="E152" i="1" s="1"/>
  <c r="A153" i="1"/>
  <c r="L152" i="1"/>
  <c r="C140" i="1"/>
  <c r="K139" i="1"/>
  <c r="O139" i="1" s="1"/>
  <c r="G152" i="1" l="1"/>
  <c r="H153" i="1" s="1"/>
  <c r="AL218" i="1"/>
  <c r="AF219" i="1"/>
  <c r="Q153" i="1"/>
  <c r="P153" i="1"/>
  <c r="M152" i="1"/>
  <c r="N152" i="1" s="1"/>
  <c r="C141" i="1"/>
  <c r="K140" i="1"/>
  <c r="O140" i="1" s="1"/>
  <c r="A154" i="1"/>
  <c r="F153" i="1"/>
  <c r="D153" i="1"/>
  <c r="E153" i="1" s="1"/>
  <c r="G153" i="1" s="1"/>
  <c r="L153" i="1"/>
  <c r="J141" i="1"/>
  <c r="I142" i="1"/>
  <c r="B139" i="1"/>
  <c r="H154" i="1" l="1"/>
  <c r="B140" i="1"/>
  <c r="AF220" i="1"/>
  <c r="AL219" i="1"/>
  <c r="J142" i="1"/>
  <c r="I143" i="1"/>
  <c r="F154" i="1"/>
  <c r="D154" i="1"/>
  <c r="E154" i="1" s="1"/>
  <c r="A155" i="1"/>
  <c r="L154" i="1"/>
  <c r="C142" i="1"/>
  <c r="K141" i="1"/>
  <c r="O141" i="1" s="1"/>
  <c r="P154" i="1"/>
  <c r="M153" i="1"/>
  <c r="N153" i="1" s="1"/>
  <c r="Q154" i="1"/>
  <c r="B141" i="1" l="1"/>
  <c r="AF221" i="1"/>
  <c r="AL220" i="1"/>
  <c r="P155" i="1"/>
  <c r="Q155" i="1"/>
  <c r="M154" i="1"/>
  <c r="N154" i="1" s="1"/>
  <c r="C143" i="1"/>
  <c r="K142" i="1"/>
  <c r="O142" i="1" s="1"/>
  <c r="F155" i="1"/>
  <c r="D155" i="1"/>
  <c r="E155" i="1" s="1"/>
  <c r="G155" i="1" s="1"/>
  <c r="L155" i="1"/>
  <c r="A156" i="1"/>
  <c r="J143" i="1"/>
  <c r="I144" i="1"/>
  <c r="G154" i="1"/>
  <c r="H155" i="1" s="1"/>
  <c r="H156" i="1" l="1"/>
  <c r="AL221" i="1"/>
  <c r="AF222" i="1"/>
  <c r="B142" i="1"/>
  <c r="C144" i="1"/>
  <c r="K143" i="1"/>
  <c r="O143" i="1" s="1"/>
  <c r="J144" i="1"/>
  <c r="I145" i="1"/>
  <c r="P156" i="1"/>
  <c r="M155" i="1"/>
  <c r="N155" i="1" s="1"/>
  <c r="Q156" i="1"/>
  <c r="F156" i="1"/>
  <c r="D156" i="1"/>
  <c r="E156" i="1" s="1"/>
  <c r="A157" i="1"/>
  <c r="L156" i="1"/>
  <c r="G156" i="1" l="1"/>
  <c r="H157" i="1" s="1"/>
  <c r="B143" i="1"/>
  <c r="AL222" i="1"/>
  <c r="AF223" i="1"/>
  <c r="J145" i="1"/>
  <c r="I146" i="1"/>
  <c r="C145" i="1"/>
  <c r="K144" i="1"/>
  <c r="O144" i="1" s="1"/>
  <c r="Q157" i="1"/>
  <c r="P157" i="1"/>
  <c r="M156" i="1"/>
  <c r="N156" i="1" s="1"/>
  <c r="F157" i="1"/>
  <c r="D157" i="1"/>
  <c r="E157" i="1" s="1"/>
  <c r="L157" i="1"/>
  <c r="A158" i="1"/>
  <c r="AL223" i="1" l="1"/>
  <c r="AF224" i="1"/>
  <c r="B144" i="1"/>
  <c r="C146" i="1"/>
  <c r="K145" i="1"/>
  <c r="O145" i="1" s="1"/>
  <c r="F158" i="1"/>
  <c r="D158" i="1"/>
  <c r="E158" i="1" s="1"/>
  <c r="A159" i="1"/>
  <c r="L158" i="1"/>
  <c r="J146" i="1"/>
  <c r="I147" i="1"/>
  <c r="P158" i="1"/>
  <c r="M157" i="1"/>
  <c r="N157" i="1" s="1"/>
  <c r="Q158" i="1"/>
  <c r="G157" i="1"/>
  <c r="H158" i="1" s="1"/>
  <c r="B145" i="1" l="1"/>
  <c r="AF232" i="1"/>
  <c r="AL224" i="1"/>
  <c r="Q159" i="1"/>
  <c r="P159" i="1"/>
  <c r="M158" i="1"/>
  <c r="N158" i="1" s="1"/>
  <c r="J147" i="1"/>
  <c r="I148" i="1"/>
  <c r="F159" i="1"/>
  <c r="D159" i="1"/>
  <c r="E159" i="1" s="1"/>
  <c r="G159" i="1" s="1"/>
  <c r="L159" i="1"/>
  <c r="A160" i="1"/>
  <c r="G158" i="1"/>
  <c r="H159" i="1" s="1"/>
  <c r="C147" i="1"/>
  <c r="K146" i="1"/>
  <c r="O146" i="1" s="1"/>
  <c r="H160" i="1" l="1"/>
  <c r="AL232" i="1"/>
  <c r="AF233" i="1"/>
  <c r="B146" i="1"/>
  <c r="C148" i="1"/>
  <c r="K147" i="1"/>
  <c r="O147" i="1" s="1"/>
  <c r="A161" i="1"/>
  <c r="F160" i="1"/>
  <c r="D160" i="1"/>
  <c r="E160" i="1" s="1"/>
  <c r="G160" i="1" s="1"/>
  <c r="H161" i="1" s="1"/>
  <c r="L160" i="1"/>
  <c r="J148" i="1"/>
  <c r="I149" i="1"/>
  <c r="M159" i="1"/>
  <c r="N159" i="1" s="1"/>
  <c r="P160" i="1"/>
  <c r="Q160" i="1"/>
  <c r="B147" i="1" l="1"/>
  <c r="AF234" i="1"/>
  <c r="AL233" i="1"/>
  <c r="Q161" i="1"/>
  <c r="P161" i="1"/>
  <c r="M160" i="1"/>
  <c r="N160" i="1" s="1"/>
  <c r="A162" i="1"/>
  <c r="F161" i="1"/>
  <c r="D161" i="1"/>
  <c r="E161" i="1" s="1"/>
  <c r="G161" i="1" s="1"/>
  <c r="H162" i="1" s="1"/>
  <c r="L161" i="1"/>
  <c r="J149" i="1"/>
  <c r="I150" i="1"/>
  <c r="C149" i="1"/>
  <c r="K148" i="1"/>
  <c r="O148" i="1" s="1"/>
  <c r="B148" i="1" l="1"/>
  <c r="AL234" i="1"/>
  <c r="AF235" i="1"/>
  <c r="C150" i="1"/>
  <c r="K149" i="1"/>
  <c r="O149" i="1" s="1"/>
  <c r="A163" i="1"/>
  <c r="F162" i="1"/>
  <c r="D162" i="1"/>
  <c r="E162" i="1" s="1"/>
  <c r="G162" i="1" s="1"/>
  <c r="H163" i="1" s="1"/>
  <c r="L162" i="1"/>
  <c r="J150" i="1"/>
  <c r="I151" i="1"/>
  <c r="P162" i="1"/>
  <c r="M161" i="1"/>
  <c r="N161" i="1" s="1"/>
  <c r="Q162" i="1"/>
  <c r="AL235" i="1" l="1"/>
  <c r="AF236" i="1"/>
  <c r="J151" i="1"/>
  <c r="I152" i="1"/>
  <c r="C151" i="1"/>
  <c r="K150" i="1"/>
  <c r="O150" i="1" s="1"/>
  <c r="F163" i="1"/>
  <c r="D163" i="1"/>
  <c r="E163" i="1" s="1"/>
  <c r="G163" i="1" s="1"/>
  <c r="H164" i="1" s="1"/>
  <c r="A164" i="1"/>
  <c r="L163" i="1"/>
  <c r="P163" i="1"/>
  <c r="Q163" i="1"/>
  <c r="M162" i="1"/>
  <c r="N162" i="1" s="1"/>
  <c r="B149" i="1"/>
  <c r="AF237" i="1" l="1"/>
  <c r="AL236" i="1"/>
  <c r="C152" i="1"/>
  <c r="K151" i="1"/>
  <c r="O151" i="1" s="1"/>
  <c r="P164" i="1"/>
  <c r="M163" i="1"/>
  <c r="N163" i="1" s="1"/>
  <c r="Q164" i="1"/>
  <c r="F164" i="1"/>
  <c r="D164" i="1"/>
  <c r="E164" i="1" s="1"/>
  <c r="G164" i="1" s="1"/>
  <c r="H165" i="1" s="1"/>
  <c r="L164" i="1"/>
  <c r="A165" i="1"/>
  <c r="J152" i="1"/>
  <c r="I153" i="1"/>
  <c r="B150" i="1"/>
  <c r="AL237" i="1" l="1"/>
  <c r="AF238" i="1"/>
  <c r="Q165" i="1"/>
  <c r="P165" i="1"/>
  <c r="M164" i="1"/>
  <c r="N164" i="1" s="1"/>
  <c r="C153" i="1"/>
  <c r="K152" i="1"/>
  <c r="O152" i="1" s="1"/>
  <c r="J153" i="1"/>
  <c r="I154" i="1"/>
  <c r="A166" i="1"/>
  <c r="F165" i="1"/>
  <c r="D165" i="1"/>
  <c r="E165" i="1" s="1"/>
  <c r="G165" i="1" s="1"/>
  <c r="H166" i="1" s="1"/>
  <c r="L165" i="1"/>
  <c r="B151" i="1"/>
  <c r="AL238" i="1" l="1"/>
  <c r="AF239" i="1"/>
  <c r="B152" i="1"/>
  <c r="P166" i="1"/>
  <c r="M165" i="1"/>
  <c r="N165" i="1" s="1"/>
  <c r="Q166" i="1"/>
  <c r="J154" i="1"/>
  <c r="I155" i="1"/>
  <c r="F166" i="1"/>
  <c r="D166" i="1"/>
  <c r="E166" i="1" s="1"/>
  <c r="G166" i="1" s="1"/>
  <c r="H167" i="1" s="1"/>
  <c r="A167" i="1"/>
  <c r="L166" i="1"/>
  <c r="C154" i="1"/>
  <c r="K153" i="1"/>
  <c r="O153" i="1" s="1"/>
  <c r="AL239" i="1" l="1"/>
  <c r="AF240" i="1"/>
  <c r="B153" i="1"/>
  <c r="C155" i="1"/>
  <c r="K154" i="1"/>
  <c r="O154" i="1" s="1"/>
  <c r="P167" i="1"/>
  <c r="Q167" i="1"/>
  <c r="M166" i="1"/>
  <c r="N166" i="1" s="1"/>
  <c r="F167" i="1"/>
  <c r="D167" i="1"/>
  <c r="E167" i="1" s="1"/>
  <c r="G167" i="1" s="1"/>
  <c r="H168" i="1" s="1"/>
  <c r="A168" i="1"/>
  <c r="L167" i="1"/>
  <c r="I156" i="1"/>
  <c r="J155" i="1"/>
  <c r="AL240" i="1" l="1"/>
  <c r="AF241" i="1"/>
  <c r="B154" i="1"/>
  <c r="J156" i="1"/>
  <c r="I157" i="1"/>
  <c r="P168" i="1"/>
  <c r="M167" i="1"/>
  <c r="N167" i="1" s="1"/>
  <c r="Q168" i="1"/>
  <c r="F168" i="1"/>
  <c r="D168" i="1"/>
  <c r="E168" i="1" s="1"/>
  <c r="G168" i="1" s="1"/>
  <c r="H169" i="1" s="1"/>
  <c r="A169" i="1"/>
  <c r="L168" i="1"/>
  <c r="C156" i="1"/>
  <c r="K155" i="1"/>
  <c r="O155" i="1" s="1"/>
  <c r="AL241" i="1" l="1"/>
  <c r="AF242" i="1"/>
  <c r="J157" i="1"/>
  <c r="I158" i="1"/>
  <c r="C157" i="1"/>
  <c r="K156" i="1"/>
  <c r="O156" i="1" s="1"/>
  <c r="F169" i="1"/>
  <c r="D169" i="1"/>
  <c r="E169" i="1" s="1"/>
  <c r="G169" i="1" s="1"/>
  <c r="H170" i="1" s="1"/>
  <c r="A170" i="1"/>
  <c r="L169" i="1"/>
  <c r="P169" i="1"/>
  <c r="M168" i="1"/>
  <c r="N168" i="1" s="1"/>
  <c r="Q169" i="1"/>
  <c r="B155" i="1"/>
  <c r="AF243" i="1" l="1"/>
  <c r="AL242" i="1"/>
  <c r="C158" i="1"/>
  <c r="K157" i="1"/>
  <c r="O157" i="1" s="1"/>
  <c r="M169" i="1"/>
  <c r="N169" i="1" s="1"/>
  <c r="Q170" i="1"/>
  <c r="P170" i="1"/>
  <c r="I159" i="1"/>
  <c r="J158" i="1"/>
  <c r="F170" i="1"/>
  <c r="D170" i="1"/>
  <c r="E170" i="1" s="1"/>
  <c r="G170" i="1" s="1"/>
  <c r="H171" i="1" s="1"/>
  <c r="A171" i="1"/>
  <c r="L170" i="1"/>
  <c r="B156" i="1"/>
  <c r="B157" i="1" l="1"/>
  <c r="AF244" i="1"/>
  <c r="AL243" i="1"/>
  <c r="J159" i="1"/>
  <c r="I160" i="1"/>
  <c r="C159" i="1"/>
  <c r="K158" i="1"/>
  <c r="O158" i="1" s="1"/>
  <c r="Q171" i="1"/>
  <c r="P171" i="1"/>
  <c r="M170" i="1"/>
  <c r="N170" i="1" s="1"/>
  <c r="A172" i="1"/>
  <c r="F171" i="1"/>
  <c r="D171" i="1"/>
  <c r="E171" i="1" s="1"/>
  <c r="G171" i="1" s="1"/>
  <c r="H172" i="1" s="1"/>
  <c r="L171" i="1"/>
  <c r="AL244" i="1" l="1"/>
  <c r="AF245" i="1"/>
  <c r="B158" i="1"/>
  <c r="P172" i="1"/>
  <c r="M171" i="1"/>
  <c r="N171" i="1" s="1"/>
  <c r="Q172" i="1"/>
  <c r="J160" i="1"/>
  <c r="I161" i="1"/>
  <c r="F172" i="1"/>
  <c r="D172" i="1"/>
  <c r="E172" i="1" s="1"/>
  <c r="G172" i="1" s="1"/>
  <c r="H173" i="1" s="1"/>
  <c r="A173" i="1"/>
  <c r="L172" i="1"/>
  <c r="C160" i="1"/>
  <c r="K159" i="1"/>
  <c r="O159" i="1" s="1"/>
  <c r="AF246" i="1" l="1"/>
  <c r="AL245" i="1"/>
  <c r="B159" i="1"/>
  <c r="C161" i="1"/>
  <c r="K160" i="1"/>
  <c r="O160" i="1" s="1"/>
  <c r="Q173" i="1"/>
  <c r="P173" i="1"/>
  <c r="M172" i="1"/>
  <c r="N172" i="1" s="1"/>
  <c r="J161" i="1"/>
  <c r="I162" i="1"/>
  <c r="F173" i="1"/>
  <c r="A174" i="1"/>
  <c r="L173" i="1"/>
  <c r="D173" i="1"/>
  <c r="E173" i="1" s="1"/>
  <c r="G173" i="1" l="1"/>
  <c r="H174" i="1" s="1"/>
  <c r="B160" i="1"/>
  <c r="AF247" i="1"/>
  <c r="AL246" i="1"/>
  <c r="J162" i="1"/>
  <c r="I163" i="1"/>
  <c r="M173" i="1"/>
  <c r="N173" i="1" s="1"/>
  <c r="Q174" i="1"/>
  <c r="P174" i="1"/>
  <c r="D174" i="1"/>
  <c r="E174" i="1" s="1"/>
  <c r="G174" i="1" s="1"/>
  <c r="A175" i="1"/>
  <c r="L174" i="1"/>
  <c r="F174" i="1"/>
  <c r="C162" i="1"/>
  <c r="K161" i="1"/>
  <c r="O161" i="1" s="1"/>
  <c r="H175" i="1" l="1"/>
  <c r="AF248" i="1"/>
  <c r="AL247" i="1"/>
  <c r="B161" i="1"/>
  <c r="J163" i="1"/>
  <c r="I164" i="1"/>
  <c r="M174" i="1"/>
  <c r="N174" i="1" s="1"/>
  <c r="Q175" i="1"/>
  <c r="P175" i="1"/>
  <c r="C163" i="1"/>
  <c r="K162" i="1"/>
  <c r="O162" i="1" s="1"/>
  <c r="A176" i="1"/>
  <c r="L175" i="1"/>
  <c r="D175" i="1"/>
  <c r="E175" i="1" s="1"/>
  <c r="F175" i="1"/>
  <c r="G175" i="1" l="1"/>
  <c r="H176" i="1" s="1"/>
  <c r="AF249" i="1"/>
  <c r="AL248" i="1"/>
  <c r="B162" i="1"/>
  <c r="J164" i="1"/>
  <c r="I165" i="1"/>
  <c r="C164" i="1"/>
  <c r="K163" i="1"/>
  <c r="O163" i="1" s="1"/>
  <c r="M175" i="1"/>
  <c r="N175" i="1" s="1"/>
  <c r="Q176" i="1"/>
  <c r="P176" i="1"/>
  <c r="A177" i="1"/>
  <c r="F176" i="1"/>
  <c r="D176" i="1"/>
  <c r="E176" i="1" s="1"/>
  <c r="L176" i="1"/>
  <c r="G176" i="1" l="1"/>
  <c r="H177" i="1" s="1"/>
  <c r="AL249" i="1"/>
  <c r="AF250" i="1"/>
  <c r="B163" i="1"/>
  <c r="M176" i="1"/>
  <c r="N176" i="1" s="1"/>
  <c r="Q177" i="1"/>
  <c r="P177" i="1"/>
  <c r="J165" i="1"/>
  <c r="I166" i="1"/>
  <c r="A178" i="1"/>
  <c r="L177" i="1"/>
  <c r="D177" i="1"/>
  <c r="E177" i="1" s="1"/>
  <c r="F177" i="1"/>
  <c r="C165" i="1"/>
  <c r="K164" i="1"/>
  <c r="O164" i="1" s="1"/>
  <c r="G177" i="1" l="1"/>
  <c r="H178" i="1" s="1"/>
  <c r="AF251" i="1"/>
  <c r="AL250" i="1"/>
  <c r="C166" i="1"/>
  <c r="K165" i="1"/>
  <c r="O165" i="1" s="1"/>
  <c r="J166" i="1"/>
  <c r="I167" i="1"/>
  <c r="M177" i="1"/>
  <c r="N177" i="1" s="1"/>
  <c r="Q178" i="1"/>
  <c r="P178" i="1"/>
  <c r="B164" i="1"/>
  <c r="F178" i="1"/>
  <c r="A179" i="1"/>
  <c r="L178" i="1"/>
  <c r="D178" i="1"/>
  <c r="E178" i="1" s="1"/>
  <c r="G178" i="1" s="1"/>
  <c r="H179" i="1" l="1"/>
  <c r="B165" i="1"/>
  <c r="AF252" i="1"/>
  <c r="AL251" i="1"/>
  <c r="M178" i="1"/>
  <c r="N178" i="1" s="1"/>
  <c r="Q179" i="1"/>
  <c r="P179" i="1"/>
  <c r="A180" i="1"/>
  <c r="L179" i="1"/>
  <c r="D179" i="1"/>
  <c r="E179" i="1" s="1"/>
  <c r="F179" i="1"/>
  <c r="J167" i="1"/>
  <c r="I168" i="1"/>
  <c r="C167" i="1"/>
  <c r="K166" i="1"/>
  <c r="O166" i="1" s="1"/>
  <c r="G179" i="1" l="1"/>
  <c r="H180" i="1" s="1"/>
  <c r="AL252" i="1"/>
  <c r="AF253" i="1"/>
  <c r="B166" i="1"/>
  <c r="C168" i="1"/>
  <c r="K167" i="1"/>
  <c r="O167" i="1" s="1"/>
  <c r="J168" i="1"/>
  <c r="I169" i="1"/>
  <c r="M179" i="1"/>
  <c r="N179" i="1" s="1"/>
  <c r="Q180" i="1"/>
  <c r="P180" i="1"/>
  <c r="F180" i="1"/>
  <c r="A181" i="1"/>
  <c r="D180" i="1"/>
  <c r="E180" i="1" s="1"/>
  <c r="L180" i="1"/>
  <c r="G180" i="1" l="1"/>
  <c r="H181" i="1" s="1"/>
  <c r="B167" i="1"/>
  <c r="AF254" i="1"/>
  <c r="AL253" i="1"/>
  <c r="M180" i="1"/>
  <c r="N180" i="1" s="1"/>
  <c r="Q181" i="1"/>
  <c r="P181" i="1"/>
  <c r="L181" i="1"/>
  <c r="A182" i="1"/>
  <c r="D181" i="1"/>
  <c r="E181" i="1" s="1"/>
  <c r="G181" i="1" s="1"/>
  <c r="F181" i="1"/>
  <c r="J169" i="1"/>
  <c r="I170" i="1"/>
  <c r="C169" i="1"/>
  <c r="K168" i="1"/>
  <c r="O168" i="1" s="1"/>
  <c r="H182" i="1" l="1"/>
  <c r="AL254" i="1"/>
  <c r="AF255" i="1"/>
  <c r="C170" i="1"/>
  <c r="K169" i="1"/>
  <c r="O169" i="1" s="1"/>
  <c r="A183" i="1"/>
  <c r="F182" i="1"/>
  <c r="L182" i="1"/>
  <c r="D182" i="1"/>
  <c r="E182" i="1" s="1"/>
  <c r="G182" i="1" s="1"/>
  <c r="H183" i="1" s="1"/>
  <c r="J170" i="1"/>
  <c r="I171" i="1"/>
  <c r="M181" i="1"/>
  <c r="N181" i="1" s="1"/>
  <c r="Q182" i="1"/>
  <c r="P182" i="1"/>
  <c r="B168" i="1"/>
  <c r="AF256" i="1" l="1"/>
  <c r="AL255" i="1"/>
  <c r="B169" i="1"/>
  <c r="J171" i="1"/>
  <c r="I172" i="1"/>
  <c r="M182" i="1"/>
  <c r="N182" i="1" s="1"/>
  <c r="Q183" i="1"/>
  <c r="P183" i="1"/>
  <c r="C171" i="1"/>
  <c r="K170" i="1"/>
  <c r="O170" i="1" s="1"/>
  <c r="A184" i="1"/>
  <c r="L183" i="1"/>
  <c r="D183" i="1"/>
  <c r="E183" i="1" s="1"/>
  <c r="F183" i="1"/>
  <c r="G183" i="1" l="1"/>
  <c r="H184" i="1" s="1"/>
  <c r="AL256" i="1"/>
  <c r="AF257" i="1"/>
  <c r="M183" i="1"/>
  <c r="N183" i="1" s="1"/>
  <c r="P184" i="1"/>
  <c r="Q184" i="1"/>
  <c r="C172" i="1"/>
  <c r="K171" i="1"/>
  <c r="O171" i="1" s="1"/>
  <c r="A185" i="1"/>
  <c r="F184" i="1"/>
  <c r="D184" i="1"/>
  <c r="E184" i="1" s="1"/>
  <c r="L184" i="1"/>
  <c r="B170" i="1"/>
  <c r="J172" i="1"/>
  <c r="I173" i="1"/>
  <c r="G184" i="1" l="1"/>
  <c r="H185" i="1" s="1"/>
  <c r="B171" i="1"/>
  <c r="AF258" i="1"/>
  <c r="AL257" i="1"/>
  <c r="M184" i="1"/>
  <c r="N184" i="1" s="1"/>
  <c r="P185" i="1"/>
  <c r="Q185" i="1"/>
  <c r="C173" i="1"/>
  <c r="K172" i="1"/>
  <c r="O172" i="1" s="1"/>
  <c r="J173" i="1"/>
  <c r="I174" i="1"/>
  <c r="A186" i="1"/>
  <c r="L185" i="1"/>
  <c r="D185" i="1"/>
  <c r="E185" i="1" s="1"/>
  <c r="F185" i="1"/>
  <c r="G185" i="1" l="1"/>
  <c r="H186" i="1" s="1"/>
  <c r="B172" i="1"/>
  <c r="AF259" i="1"/>
  <c r="AL258" i="1"/>
  <c r="M185" i="1"/>
  <c r="N185" i="1" s="1"/>
  <c r="Q186" i="1"/>
  <c r="P186" i="1"/>
  <c r="F186" i="1"/>
  <c r="A187" i="1"/>
  <c r="L186" i="1"/>
  <c r="D186" i="1"/>
  <c r="E186" i="1" s="1"/>
  <c r="G186" i="1" s="1"/>
  <c r="J174" i="1"/>
  <c r="I175" i="1"/>
  <c r="C174" i="1"/>
  <c r="K173" i="1"/>
  <c r="O173" i="1" s="1"/>
  <c r="H187" i="1" l="1"/>
  <c r="B173" i="1"/>
  <c r="AF260" i="1"/>
  <c r="AL259" i="1"/>
  <c r="A188" i="1"/>
  <c r="L187" i="1"/>
  <c r="D187" i="1"/>
  <c r="E187" i="1" s="1"/>
  <c r="F187" i="1"/>
  <c r="C175" i="1"/>
  <c r="K174" i="1"/>
  <c r="O174" i="1" s="1"/>
  <c r="J175" i="1"/>
  <c r="I176" i="1"/>
  <c r="M186" i="1"/>
  <c r="N186" i="1" s="1"/>
  <c r="P187" i="1"/>
  <c r="Q187" i="1"/>
  <c r="G187" i="1" l="1"/>
  <c r="H188" i="1" s="1"/>
  <c r="AF261" i="1"/>
  <c r="AL260" i="1"/>
  <c r="C176" i="1"/>
  <c r="K175" i="1"/>
  <c r="O175" i="1" s="1"/>
  <c r="M187" i="1"/>
  <c r="N187" i="1" s="1"/>
  <c r="Q188" i="1"/>
  <c r="P188" i="1"/>
  <c r="A189" i="1"/>
  <c r="F188" i="1"/>
  <c r="D188" i="1"/>
  <c r="E188" i="1" s="1"/>
  <c r="G188" i="1" s="1"/>
  <c r="L188" i="1"/>
  <c r="B174" i="1"/>
  <c r="J176" i="1"/>
  <c r="I177" i="1"/>
  <c r="H189" i="1" l="1"/>
  <c r="B175" i="1"/>
  <c r="AL261" i="1"/>
  <c r="AF269" i="1"/>
  <c r="M188" i="1"/>
  <c r="N188" i="1" s="1"/>
  <c r="Q189" i="1"/>
  <c r="P189" i="1"/>
  <c r="J177" i="1"/>
  <c r="I178" i="1"/>
  <c r="A190" i="1"/>
  <c r="L189" i="1"/>
  <c r="D189" i="1"/>
  <c r="E189" i="1" s="1"/>
  <c r="G189" i="1" s="1"/>
  <c r="H190" i="1" s="1"/>
  <c r="F189" i="1"/>
  <c r="C177" i="1"/>
  <c r="K176" i="1"/>
  <c r="O176" i="1" s="1"/>
  <c r="AL269" i="1" l="1"/>
  <c r="AF270" i="1"/>
  <c r="B176" i="1"/>
  <c r="M189" i="1"/>
  <c r="N189" i="1" s="1"/>
  <c r="Q190" i="1"/>
  <c r="P190" i="1"/>
  <c r="C178" i="1"/>
  <c r="K177" i="1"/>
  <c r="O177" i="1" s="1"/>
  <c r="J178" i="1"/>
  <c r="I179" i="1"/>
  <c r="A191" i="1"/>
  <c r="F190" i="1"/>
  <c r="L190" i="1"/>
  <c r="D190" i="1"/>
  <c r="E190" i="1" s="1"/>
  <c r="G190" i="1" s="1"/>
  <c r="H191" i="1" s="1"/>
  <c r="AL270" i="1" l="1"/>
  <c r="AF271" i="1"/>
  <c r="B177" i="1"/>
  <c r="L191" i="1"/>
  <c r="A192" i="1"/>
  <c r="D191" i="1"/>
  <c r="E191" i="1" s="1"/>
  <c r="F191" i="1"/>
  <c r="M190" i="1"/>
  <c r="N190" i="1" s="1"/>
  <c r="Q191" i="1"/>
  <c r="P191" i="1"/>
  <c r="J179" i="1"/>
  <c r="I180" i="1"/>
  <c r="C179" i="1"/>
  <c r="K178" i="1"/>
  <c r="O178" i="1" s="1"/>
  <c r="G191" i="1" l="1"/>
  <c r="H192" i="1" s="1"/>
  <c r="AL271" i="1"/>
  <c r="AF272" i="1"/>
  <c r="C180" i="1"/>
  <c r="K179" i="1"/>
  <c r="O179" i="1" s="1"/>
  <c r="J180" i="1"/>
  <c r="I181" i="1"/>
  <c r="F192" i="1"/>
  <c r="A193" i="1"/>
  <c r="D192" i="1"/>
  <c r="E192" i="1" s="1"/>
  <c r="G192" i="1" s="1"/>
  <c r="H193" i="1" s="1"/>
  <c r="L192" i="1"/>
  <c r="B178" i="1"/>
  <c r="M191" i="1"/>
  <c r="N191" i="1" s="1"/>
  <c r="Q192" i="1"/>
  <c r="P192" i="1"/>
  <c r="AF273" i="1" l="1"/>
  <c r="AL272" i="1"/>
  <c r="M192" i="1"/>
  <c r="N192" i="1" s="1"/>
  <c r="Q193" i="1"/>
  <c r="P193" i="1"/>
  <c r="J181" i="1"/>
  <c r="I182" i="1"/>
  <c r="C181" i="1"/>
  <c r="K180" i="1"/>
  <c r="O180" i="1" s="1"/>
  <c r="L193" i="1"/>
  <c r="F193" i="1"/>
  <c r="A194" i="1"/>
  <c r="D193" i="1"/>
  <c r="E193" i="1" s="1"/>
  <c r="B179" i="1"/>
  <c r="G193" i="1" l="1"/>
  <c r="H194" i="1" s="1"/>
  <c r="AL273" i="1"/>
  <c r="AF274" i="1"/>
  <c r="L194" i="1"/>
  <c r="A195" i="1"/>
  <c r="D194" i="1"/>
  <c r="E194" i="1" s="1"/>
  <c r="F194" i="1"/>
  <c r="C182" i="1"/>
  <c r="K181" i="1"/>
  <c r="O181" i="1" s="1"/>
  <c r="J182" i="1"/>
  <c r="I183" i="1"/>
  <c r="P194" i="1"/>
  <c r="M193" i="1"/>
  <c r="N193" i="1" s="1"/>
  <c r="Q194" i="1"/>
  <c r="B180" i="1"/>
  <c r="G194" i="1" l="1"/>
  <c r="H195" i="1" s="1"/>
  <c r="AL274" i="1"/>
  <c r="AF275" i="1"/>
  <c r="C183" i="1"/>
  <c r="K182" i="1"/>
  <c r="O182" i="1" s="1"/>
  <c r="L195" i="1"/>
  <c r="F195" i="1"/>
  <c r="D195" i="1"/>
  <c r="E195" i="1" s="1"/>
  <c r="G195" i="1" s="1"/>
  <c r="A196" i="1"/>
  <c r="P195" i="1"/>
  <c r="M194" i="1"/>
  <c r="N194" i="1" s="1"/>
  <c r="Q195" i="1"/>
  <c r="J183" i="1"/>
  <c r="I184" i="1"/>
  <c r="B181" i="1"/>
  <c r="H196" i="1" l="1"/>
  <c r="AF276" i="1"/>
  <c r="AL275" i="1"/>
  <c r="B182" i="1"/>
  <c r="L196" i="1"/>
  <c r="A197" i="1"/>
  <c r="D196" i="1"/>
  <c r="E196" i="1" s="1"/>
  <c r="G196" i="1" s="1"/>
  <c r="H197" i="1" s="1"/>
  <c r="F196" i="1"/>
  <c r="C184" i="1"/>
  <c r="K183" i="1"/>
  <c r="O183" i="1" s="1"/>
  <c r="J184" i="1"/>
  <c r="I185" i="1"/>
  <c r="M195" i="1"/>
  <c r="N195" i="1" s="1"/>
  <c r="P196" i="1"/>
  <c r="Q196" i="1"/>
  <c r="AF277" i="1" l="1"/>
  <c r="AL276" i="1"/>
  <c r="B183" i="1"/>
  <c r="L197" i="1"/>
  <c r="F197" i="1"/>
  <c r="A198" i="1"/>
  <c r="D197" i="1"/>
  <c r="E197" i="1" s="1"/>
  <c r="G197" i="1" s="1"/>
  <c r="H198" i="1" s="1"/>
  <c r="J185" i="1"/>
  <c r="I186" i="1"/>
  <c r="M196" i="1"/>
  <c r="N196" i="1" s="1"/>
  <c r="Q197" i="1"/>
  <c r="P197" i="1"/>
  <c r="C185" i="1"/>
  <c r="K184" i="1"/>
  <c r="O184" i="1" s="1"/>
  <c r="AF278" i="1" l="1"/>
  <c r="AL277" i="1"/>
  <c r="C186" i="1"/>
  <c r="K185" i="1"/>
  <c r="O185" i="1" s="1"/>
  <c r="M197" i="1"/>
  <c r="N197" i="1" s="1"/>
  <c r="P198" i="1"/>
  <c r="Q198" i="1"/>
  <c r="J186" i="1"/>
  <c r="I187" i="1"/>
  <c r="B184" i="1"/>
  <c r="A199" i="1"/>
  <c r="D198" i="1"/>
  <c r="E198" i="1" s="1"/>
  <c r="F198" i="1"/>
  <c r="L198" i="1"/>
  <c r="G198" i="1" l="1"/>
  <c r="H199" i="1" s="1"/>
  <c r="B185" i="1"/>
  <c r="AF279" i="1"/>
  <c r="AL278" i="1"/>
  <c r="J187" i="1"/>
  <c r="I188" i="1"/>
  <c r="F199" i="1"/>
  <c r="A200" i="1"/>
  <c r="D199" i="1"/>
  <c r="E199" i="1" s="1"/>
  <c r="L199" i="1"/>
  <c r="M198" i="1"/>
  <c r="N198" i="1" s="1"/>
  <c r="Q199" i="1"/>
  <c r="P199" i="1"/>
  <c r="C187" i="1"/>
  <c r="K186" i="1"/>
  <c r="O186" i="1" s="1"/>
  <c r="G199" i="1" l="1"/>
  <c r="H200" i="1" s="1"/>
  <c r="AF280" i="1"/>
  <c r="AL279" i="1"/>
  <c r="C188" i="1"/>
  <c r="K187" i="1"/>
  <c r="O187" i="1" s="1"/>
  <c r="F200" i="1"/>
  <c r="D200" i="1"/>
  <c r="E200" i="1" s="1"/>
  <c r="G200" i="1" s="1"/>
  <c r="L200" i="1"/>
  <c r="A201" i="1"/>
  <c r="B186" i="1"/>
  <c r="J188" i="1"/>
  <c r="I189" i="1"/>
  <c r="Q200" i="1"/>
  <c r="P200" i="1"/>
  <c r="M199" i="1"/>
  <c r="N199" i="1" s="1"/>
  <c r="H201" i="1" l="1"/>
  <c r="B187" i="1"/>
  <c r="AL280" i="1"/>
  <c r="AF281" i="1"/>
  <c r="A202" i="1"/>
  <c r="F201" i="1"/>
  <c r="D201" i="1"/>
  <c r="E201" i="1" s="1"/>
  <c r="G201" i="1" s="1"/>
  <c r="H202" i="1" s="1"/>
  <c r="L201" i="1"/>
  <c r="J189" i="1"/>
  <c r="I190" i="1"/>
  <c r="Q201" i="1"/>
  <c r="M200" i="1"/>
  <c r="N200" i="1" s="1"/>
  <c r="P201" i="1"/>
  <c r="C189" i="1"/>
  <c r="K188" i="1"/>
  <c r="O188" i="1" s="1"/>
  <c r="AL281" i="1" l="1"/>
  <c r="AF282" i="1"/>
  <c r="C190" i="1"/>
  <c r="K189" i="1"/>
  <c r="O189" i="1" s="1"/>
  <c r="B188" i="1"/>
  <c r="F202" i="1"/>
  <c r="D202" i="1"/>
  <c r="E202" i="1" s="1"/>
  <c r="A203" i="1"/>
  <c r="L202" i="1"/>
  <c r="J190" i="1"/>
  <c r="I191" i="1"/>
  <c r="Q202" i="1"/>
  <c r="P202" i="1"/>
  <c r="M201" i="1"/>
  <c r="N201" i="1" s="1"/>
  <c r="G202" i="1" l="1"/>
  <c r="H203" i="1" s="1"/>
  <c r="AF283" i="1"/>
  <c r="AL282" i="1"/>
  <c r="B189" i="1"/>
  <c r="M202" i="1"/>
  <c r="N202" i="1" s="1"/>
  <c r="Q203" i="1"/>
  <c r="P203" i="1"/>
  <c r="J191" i="1"/>
  <c r="I192" i="1"/>
  <c r="A204" i="1"/>
  <c r="F203" i="1"/>
  <c r="D203" i="1"/>
  <c r="E203" i="1" s="1"/>
  <c r="L203" i="1"/>
  <c r="C191" i="1"/>
  <c r="K190" i="1"/>
  <c r="O190" i="1" s="1"/>
  <c r="G203" i="1" l="1"/>
  <c r="H204" i="1" s="1"/>
  <c r="AF284" i="1"/>
  <c r="AL283" i="1"/>
  <c r="B190" i="1"/>
  <c r="A205" i="1"/>
  <c r="F204" i="1"/>
  <c r="D204" i="1"/>
  <c r="E204" i="1" s="1"/>
  <c r="L204" i="1"/>
  <c r="C192" i="1"/>
  <c r="K191" i="1"/>
  <c r="O191" i="1" s="1"/>
  <c r="Q204" i="1"/>
  <c r="M203" i="1"/>
  <c r="N203" i="1" s="1"/>
  <c r="P204" i="1"/>
  <c r="J192" i="1"/>
  <c r="I193" i="1"/>
  <c r="AF285" i="1" l="1"/>
  <c r="AL284" i="1"/>
  <c r="B191" i="1"/>
  <c r="F205" i="1"/>
  <c r="D205" i="1"/>
  <c r="E205" i="1" s="1"/>
  <c r="G205" i="1" s="1"/>
  <c r="A206" i="1"/>
  <c r="L205" i="1"/>
  <c r="P205" i="1"/>
  <c r="M204" i="1"/>
  <c r="N204" i="1" s="1"/>
  <c r="Q205" i="1"/>
  <c r="J193" i="1"/>
  <c r="I194" i="1"/>
  <c r="C193" i="1"/>
  <c r="K192" i="1"/>
  <c r="O192" i="1" s="1"/>
  <c r="G204" i="1"/>
  <c r="H205" i="1" s="1"/>
  <c r="H206" i="1" l="1"/>
  <c r="AL285" i="1"/>
  <c r="AF286" i="1"/>
  <c r="B192" i="1"/>
  <c r="C194" i="1"/>
  <c r="K193" i="1"/>
  <c r="O193" i="1" s="1"/>
  <c r="A207" i="1"/>
  <c r="F206" i="1"/>
  <c r="D206" i="1"/>
  <c r="E206" i="1" s="1"/>
  <c r="L206" i="1"/>
  <c r="J194" i="1"/>
  <c r="I195" i="1"/>
  <c r="Q206" i="1"/>
  <c r="P206" i="1"/>
  <c r="M205" i="1"/>
  <c r="N205" i="1" s="1"/>
  <c r="AF287" i="1" l="1"/>
  <c r="AL286" i="1"/>
  <c r="F207" i="1"/>
  <c r="D207" i="1"/>
  <c r="E207" i="1" s="1"/>
  <c r="A208" i="1"/>
  <c r="L207" i="1"/>
  <c r="C195" i="1"/>
  <c r="K194" i="1"/>
  <c r="O194" i="1" s="1"/>
  <c r="J195" i="1"/>
  <c r="I196" i="1"/>
  <c r="P207" i="1"/>
  <c r="M206" i="1"/>
  <c r="N206" i="1" s="1"/>
  <c r="Q207" i="1"/>
  <c r="G206" i="1"/>
  <c r="H207" i="1" s="1"/>
  <c r="B193" i="1"/>
  <c r="G207" i="1" l="1"/>
  <c r="H208" i="1" s="1"/>
  <c r="B194" i="1"/>
  <c r="AF288" i="1"/>
  <c r="AL287" i="1"/>
  <c r="Q208" i="1"/>
  <c r="M207" i="1"/>
  <c r="N207" i="1" s="1"/>
  <c r="P208" i="1"/>
  <c r="F208" i="1"/>
  <c r="D208" i="1"/>
  <c r="E208" i="1" s="1"/>
  <c r="G208" i="1" s="1"/>
  <c r="H209" i="1" s="1"/>
  <c r="A209" i="1"/>
  <c r="L208" i="1"/>
  <c r="J196" i="1"/>
  <c r="I197" i="1"/>
  <c r="C196" i="1"/>
  <c r="K195" i="1"/>
  <c r="O195" i="1" s="1"/>
  <c r="B195" i="1" l="1"/>
  <c r="AL288" i="1"/>
  <c r="AF289" i="1"/>
  <c r="C197" i="1"/>
  <c r="K196" i="1"/>
  <c r="O196" i="1" s="1"/>
  <c r="Q209" i="1"/>
  <c r="M208" i="1"/>
  <c r="N208" i="1" s="1"/>
  <c r="P209" i="1"/>
  <c r="J197" i="1"/>
  <c r="I198" i="1"/>
  <c r="A210" i="1"/>
  <c r="F209" i="1"/>
  <c r="D209" i="1"/>
  <c r="E209" i="1" s="1"/>
  <c r="L209" i="1"/>
  <c r="B196" i="1" l="1"/>
  <c r="AL289" i="1"/>
  <c r="AF290" i="1"/>
  <c r="A211" i="1"/>
  <c r="F210" i="1"/>
  <c r="D210" i="1"/>
  <c r="E210" i="1" s="1"/>
  <c r="G210" i="1" s="1"/>
  <c r="L210" i="1"/>
  <c r="Q210" i="1"/>
  <c r="P210" i="1"/>
  <c r="M209" i="1"/>
  <c r="N209" i="1" s="1"/>
  <c r="J198" i="1"/>
  <c r="I199" i="1"/>
  <c r="C198" i="1"/>
  <c r="K197" i="1"/>
  <c r="O197" i="1" s="1"/>
  <c r="G209" i="1"/>
  <c r="H210" i="1" s="1"/>
  <c r="H211" i="1" l="1"/>
  <c r="B197" i="1"/>
  <c r="AL290" i="1"/>
  <c r="AF291" i="1"/>
  <c r="F211" i="1"/>
  <c r="D211" i="1"/>
  <c r="E211" i="1" s="1"/>
  <c r="G211" i="1" s="1"/>
  <c r="H212" i="1" s="1"/>
  <c r="A212" i="1"/>
  <c r="L211" i="1"/>
  <c r="J199" i="1"/>
  <c r="I200" i="1"/>
  <c r="C199" i="1"/>
  <c r="K198" i="1"/>
  <c r="O198" i="1" s="1"/>
  <c r="P211" i="1"/>
  <c r="M210" i="1"/>
  <c r="N210" i="1" s="1"/>
  <c r="Q211" i="1"/>
  <c r="AF292" i="1" l="1"/>
  <c r="AL291" i="1"/>
  <c r="B198" i="1"/>
  <c r="Q212" i="1"/>
  <c r="M211" i="1"/>
  <c r="N211" i="1" s="1"/>
  <c r="P212" i="1"/>
  <c r="C200" i="1"/>
  <c r="K199" i="1"/>
  <c r="O199" i="1" s="1"/>
  <c r="J200" i="1"/>
  <c r="I201" i="1"/>
  <c r="A213" i="1"/>
  <c r="F212" i="1"/>
  <c r="D212" i="1"/>
  <c r="E212" i="1" s="1"/>
  <c r="G212" i="1" s="1"/>
  <c r="H213" i="1" s="1"/>
  <c r="L212" i="1"/>
  <c r="B199" i="1" l="1"/>
  <c r="AF293" i="1"/>
  <c r="AL292" i="1"/>
  <c r="C201" i="1"/>
  <c r="K200" i="1"/>
  <c r="O200" i="1" s="1"/>
  <c r="P213" i="1"/>
  <c r="M212" i="1"/>
  <c r="N212" i="1" s="1"/>
  <c r="Q213" i="1"/>
  <c r="J201" i="1"/>
  <c r="I202" i="1"/>
  <c r="F213" i="1"/>
  <c r="D213" i="1"/>
  <c r="E213" i="1" s="1"/>
  <c r="A214" i="1"/>
  <c r="L213" i="1"/>
  <c r="B200" i="1" l="1"/>
  <c r="AF294" i="1"/>
  <c r="AL293" i="1"/>
  <c r="Q214" i="1"/>
  <c r="P214" i="1"/>
  <c r="M213" i="1"/>
  <c r="N213" i="1" s="1"/>
  <c r="A215" i="1"/>
  <c r="F214" i="1"/>
  <c r="D214" i="1"/>
  <c r="E214" i="1" s="1"/>
  <c r="L214" i="1"/>
  <c r="J202" i="1"/>
  <c r="I203" i="1"/>
  <c r="C202" i="1"/>
  <c r="K201" i="1"/>
  <c r="O201" i="1" s="1"/>
  <c r="G213" i="1"/>
  <c r="H214" i="1" s="1"/>
  <c r="G214" i="1" l="1"/>
  <c r="H215" i="1" s="1"/>
  <c r="B201" i="1"/>
  <c r="AF295" i="1"/>
  <c r="AL294" i="1"/>
  <c r="F215" i="1"/>
  <c r="D215" i="1"/>
  <c r="E215" i="1" s="1"/>
  <c r="G215" i="1" s="1"/>
  <c r="A216" i="1"/>
  <c r="L215" i="1"/>
  <c r="J203" i="1"/>
  <c r="I204" i="1"/>
  <c r="C203" i="1"/>
  <c r="K202" i="1"/>
  <c r="O202" i="1" s="1"/>
  <c r="P215" i="1"/>
  <c r="M214" i="1"/>
  <c r="N214" i="1" s="1"/>
  <c r="Q215" i="1"/>
  <c r="H216" i="1" l="1"/>
  <c r="B202" i="1"/>
  <c r="AF296" i="1"/>
  <c r="AL295" i="1"/>
  <c r="C204" i="1"/>
  <c r="K203" i="1"/>
  <c r="O203" i="1" s="1"/>
  <c r="P216" i="1"/>
  <c r="M215" i="1"/>
  <c r="N215" i="1" s="1"/>
  <c r="Q216" i="1"/>
  <c r="J204" i="1"/>
  <c r="I205" i="1"/>
  <c r="A217" i="1"/>
  <c r="F216" i="1"/>
  <c r="D216" i="1"/>
  <c r="E216" i="1" s="1"/>
  <c r="G216" i="1" s="1"/>
  <c r="H217" i="1" s="1"/>
  <c r="L216" i="1"/>
  <c r="B203" i="1" l="1"/>
  <c r="AL296" i="1"/>
  <c r="AF297" i="1"/>
  <c r="P217" i="1"/>
  <c r="M216" i="1"/>
  <c r="N216" i="1" s="1"/>
  <c r="Q217" i="1"/>
  <c r="J205" i="1"/>
  <c r="I206" i="1"/>
  <c r="F217" i="1"/>
  <c r="D217" i="1"/>
  <c r="E217" i="1" s="1"/>
  <c r="G217" i="1" s="1"/>
  <c r="H218" i="1" s="1"/>
  <c r="L217" i="1"/>
  <c r="A218" i="1"/>
  <c r="C205" i="1"/>
  <c r="K204" i="1"/>
  <c r="O204" i="1" s="1"/>
  <c r="AF298" i="1" l="1"/>
  <c r="AL297" i="1"/>
  <c r="J206" i="1"/>
  <c r="I207" i="1"/>
  <c r="Q218" i="1"/>
  <c r="P218" i="1"/>
  <c r="M217" i="1"/>
  <c r="N217" i="1" s="1"/>
  <c r="C206" i="1"/>
  <c r="K205" i="1"/>
  <c r="O205" i="1" s="1"/>
  <c r="B204" i="1"/>
  <c r="F218" i="1"/>
  <c r="D218" i="1"/>
  <c r="E218" i="1" s="1"/>
  <c r="G218" i="1" s="1"/>
  <c r="H219" i="1" s="1"/>
  <c r="A219" i="1"/>
  <c r="L218" i="1"/>
  <c r="AF306" i="1" l="1"/>
  <c r="AL298" i="1"/>
  <c r="B205" i="1"/>
  <c r="P219" i="1"/>
  <c r="M218" i="1"/>
  <c r="N218" i="1" s="1"/>
  <c r="Q219" i="1"/>
  <c r="J207" i="1"/>
  <c r="I208" i="1"/>
  <c r="F219" i="1"/>
  <c r="D219" i="1"/>
  <c r="E219" i="1" s="1"/>
  <c r="G219" i="1" s="1"/>
  <c r="H220" i="1" s="1"/>
  <c r="A220" i="1"/>
  <c r="L219" i="1"/>
  <c r="C207" i="1"/>
  <c r="K206" i="1"/>
  <c r="O206" i="1" s="1"/>
  <c r="AF307" i="1" l="1"/>
  <c r="AL306" i="1"/>
  <c r="B206" i="1"/>
  <c r="C208" i="1"/>
  <c r="K207" i="1"/>
  <c r="O207" i="1" s="1"/>
  <c r="A221" i="1"/>
  <c r="F220" i="1"/>
  <c r="D220" i="1"/>
  <c r="E220" i="1" s="1"/>
  <c r="G220" i="1" s="1"/>
  <c r="H221" i="1" s="1"/>
  <c r="L220" i="1"/>
  <c r="Q220" i="1"/>
  <c r="M219" i="1"/>
  <c r="N219" i="1" s="1"/>
  <c r="P220" i="1"/>
  <c r="J208" i="1"/>
  <c r="I209" i="1"/>
  <c r="AL307" i="1" l="1"/>
  <c r="AF308" i="1"/>
  <c r="C209" i="1"/>
  <c r="K208" i="1"/>
  <c r="O208" i="1" s="1"/>
  <c r="F221" i="1"/>
  <c r="D221" i="1"/>
  <c r="E221" i="1" s="1"/>
  <c r="G221" i="1" s="1"/>
  <c r="H222" i="1" s="1"/>
  <c r="A222" i="1"/>
  <c r="L221" i="1"/>
  <c r="J209" i="1"/>
  <c r="I210" i="1"/>
  <c r="P221" i="1"/>
  <c r="M220" i="1"/>
  <c r="N220" i="1" s="1"/>
  <c r="Q221" i="1"/>
  <c r="B207" i="1"/>
  <c r="AF309" i="1" l="1"/>
  <c r="AL308" i="1"/>
  <c r="B208" i="1"/>
  <c r="Q222" i="1"/>
  <c r="P222" i="1"/>
  <c r="M221" i="1"/>
  <c r="N221" i="1" s="1"/>
  <c r="A223" i="1"/>
  <c r="F222" i="1"/>
  <c r="L222" i="1"/>
  <c r="D222" i="1"/>
  <c r="E222" i="1" s="1"/>
  <c r="G222" i="1" s="1"/>
  <c r="H223" i="1" s="1"/>
  <c r="J210" i="1"/>
  <c r="I211" i="1"/>
  <c r="C210" i="1"/>
  <c r="K209" i="1"/>
  <c r="O209" i="1" s="1"/>
  <c r="AF310" i="1" l="1"/>
  <c r="AL309" i="1"/>
  <c r="B209" i="1"/>
  <c r="C211" i="1"/>
  <c r="K210" i="1"/>
  <c r="O210" i="1" s="1"/>
  <c r="M222" i="1"/>
  <c r="N222" i="1" s="1"/>
  <c r="Q223" i="1"/>
  <c r="P223" i="1"/>
  <c r="J211" i="1"/>
  <c r="I212" i="1"/>
  <c r="A224" i="1"/>
  <c r="F223" i="1"/>
  <c r="L223" i="1"/>
  <c r="D223" i="1"/>
  <c r="E223" i="1" s="1"/>
  <c r="G223" i="1" s="1"/>
  <c r="H224" i="1" s="1"/>
  <c r="B210" i="1" l="1"/>
  <c r="AL310" i="1"/>
  <c r="AF311" i="1"/>
  <c r="M223" i="1"/>
  <c r="N223" i="1" s="1"/>
  <c r="P224" i="1"/>
  <c r="Q224" i="1"/>
  <c r="J212" i="1"/>
  <c r="I213" i="1"/>
  <c r="A225" i="1"/>
  <c r="L224" i="1"/>
  <c r="D224" i="1"/>
  <c r="E224" i="1" s="1"/>
  <c r="G224" i="1" s="1"/>
  <c r="H225" i="1" s="1"/>
  <c r="F224" i="1"/>
  <c r="C212" i="1"/>
  <c r="K211" i="1"/>
  <c r="O211" i="1" s="1"/>
  <c r="AF312" i="1" l="1"/>
  <c r="AL311" i="1"/>
  <c r="J213" i="1"/>
  <c r="I214" i="1"/>
  <c r="C213" i="1"/>
  <c r="K212" i="1"/>
  <c r="O212" i="1" s="1"/>
  <c r="A226" i="1"/>
  <c r="F225" i="1"/>
  <c r="D225" i="1"/>
  <c r="E225" i="1" s="1"/>
  <c r="G225" i="1" s="1"/>
  <c r="H226" i="1" s="1"/>
  <c r="L225" i="1"/>
  <c r="M224" i="1"/>
  <c r="N224" i="1" s="1"/>
  <c r="Q225" i="1"/>
  <c r="P225" i="1"/>
  <c r="B211" i="1"/>
  <c r="AF313" i="1" l="1"/>
  <c r="AL312" i="1"/>
  <c r="L226" i="1"/>
  <c r="A227" i="1"/>
  <c r="D226" i="1"/>
  <c r="E226" i="1" s="1"/>
  <c r="G226" i="1" s="1"/>
  <c r="H227" i="1" s="1"/>
  <c r="F226" i="1"/>
  <c r="C214" i="1"/>
  <c r="K213" i="1"/>
  <c r="O213" i="1" s="1"/>
  <c r="M225" i="1"/>
  <c r="N225" i="1" s="1"/>
  <c r="Q226" i="1"/>
  <c r="P226" i="1"/>
  <c r="I215" i="1"/>
  <c r="J214" i="1"/>
  <c r="B212" i="1"/>
  <c r="AL313" i="1" l="1"/>
  <c r="AF314" i="1"/>
  <c r="J215" i="1"/>
  <c r="I216" i="1"/>
  <c r="C215" i="1"/>
  <c r="K214" i="1"/>
  <c r="O214" i="1" s="1"/>
  <c r="A228" i="1"/>
  <c r="F227" i="1"/>
  <c r="L227" i="1"/>
  <c r="D227" i="1"/>
  <c r="E227" i="1" s="1"/>
  <c r="G227" i="1" s="1"/>
  <c r="H228" i="1" s="1"/>
  <c r="M226" i="1"/>
  <c r="N226" i="1" s="1"/>
  <c r="P227" i="1"/>
  <c r="Q227" i="1"/>
  <c r="B213" i="1"/>
  <c r="AL314" i="1" l="1"/>
  <c r="AF315" i="1"/>
  <c r="B214" i="1"/>
  <c r="C216" i="1"/>
  <c r="K215" i="1"/>
  <c r="O215" i="1" s="1"/>
  <c r="A229" i="1"/>
  <c r="L228" i="1"/>
  <c r="D228" i="1"/>
  <c r="E228" i="1" s="1"/>
  <c r="G228" i="1" s="1"/>
  <c r="H229" i="1" s="1"/>
  <c r="F228" i="1"/>
  <c r="J216" i="1"/>
  <c r="I217" i="1"/>
  <c r="M227" i="1"/>
  <c r="N227" i="1" s="1"/>
  <c r="P228" i="1"/>
  <c r="Q228" i="1"/>
  <c r="B215" i="1" l="1"/>
  <c r="AL315" i="1"/>
  <c r="AF316" i="1"/>
  <c r="A230" i="1"/>
  <c r="F229" i="1"/>
  <c r="D229" i="1"/>
  <c r="E229" i="1" s="1"/>
  <c r="G229" i="1" s="1"/>
  <c r="H230" i="1" s="1"/>
  <c r="L229" i="1"/>
  <c r="J217" i="1"/>
  <c r="I218" i="1"/>
  <c r="M228" i="1"/>
  <c r="N228" i="1" s="1"/>
  <c r="Q229" i="1"/>
  <c r="P229" i="1"/>
  <c r="C217" i="1"/>
  <c r="K216" i="1"/>
  <c r="O216" i="1" s="1"/>
  <c r="AL316" i="1" l="1"/>
  <c r="AF317" i="1"/>
  <c r="C218" i="1"/>
  <c r="K217" i="1"/>
  <c r="O217" i="1" s="1"/>
  <c r="J218" i="1"/>
  <c r="I219" i="1"/>
  <c r="M229" i="1"/>
  <c r="N229" i="1" s="1"/>
  <c r="Q230" i="1"/>
  <c r="P230" i="1"/>
  <c r="B216" i="1"/>
  <c r="A231" i="1"/>
  <c r="L230" i="1"/>
  <c r="D230" i="1"/>
  <c r="E230" i="1" s="1"/>
  <c r="G230" i="1" s="1"/>
  <c r="H231" i="1" s="1"/>
  <c r="F230" i="1"/>
  <c r="AL317" i="1" l="1"/>
  <c r="AF318" i="1"/>
  <c r="J219" i="1"/>
  <c r="I220" i="1"/>
  <c r="C219" i="1"/>
  <c r="K218" i="1"/>
  <c r="O218" i="1" s="1"/>
  <c r="M230" i="1"/>
  <c r="N230" i="1" s="1"/>
  <c r="Q231" i="1"/>
  <c r="P231" i="1"/>
  <c r="A232" i="1"/>
  <c r="F231" i="1"/>
  <c r="L231" i="1"/>
  <c r="D231" i="1"/>
  <c r="E231" i="1" s="1"/>
  <c r="G231" i="1" s="1"/>
  <c r="H232" i="1" s="1"/>
  <c r="B217" i="1"/>
  <c r="AL318" i="1" l="1"/>
  <c r="AF319" i="1"/>
  <c r="B218" i="1"/>
  <c r="J220" i="1"/>
  <c r="I221" i="1"/>
  <c r="M231" i="1"/>
  <c r="N231" i="1" s="1"/>
  <c r="Q232" i="1"/>
  <c r="P232" i="1"/>
  <c r="C220" i="1"/>
  <c r="K219" i="1"/>
  <c r="O219" i="1" s="1"/>
  <c r="L232" i="1"/>
  <c r="A233" i="1"/>
  <c r="D232" i="1"/>
  <c r="E232" i="1" s="1"/>
  <c r="F232" i="1"/>
  <c r="G232" i="1" l="1"/>
  <c r="H233" i="1" s="1"/>
  <c r="AF320" i="1"/>
  <c r="AL319" i="1"/>
  <c r="B219" i="1"/>
  <c r="J221" i="1"/>
  <c r="I222" i="1"/>
  <c r="F233" i="1"/>
  <c r="D233" i="1"/>
  <c r="E233" i="1" s="1"/>
  <c r="G233" i="1" s="1"/>
  <c r="A234" i="1"/>
  <c r="L233" i="1"/>
  <c r="C221" i="1"/>
  <c r="K220" i="1"/>
  <c r="O220" i="1" s="1"/>
  <c r="M232" i="1"/>
  <c r="N232" i="1" s="1"/>
  <c r="Q233" i="1"/>
  <c r="P233" i="1"/>
  <c r="H234" i="1" l="1"/>
  <c r="AF321" i="1"/>
  <c r="AL320" i="1"/>
  <c r="B220" i="1"/>
  <c r="A235" i="1"/>
  <c r="L234" i="1"/>
  <c r="D234" i="1"/>
  <c r="E234" i="1" s="1"/>
  <c r="F234" i="1"/>
  <c r="J222" i="1"/>
  <c r="I223" i="1"/>
  <c r="M233" i="1"/>
  <c r="N233" i="1" s="1"/>
  <c r="P234" i="1"/>
  <c r="Q234" i="1"/>
  <c r="C222" i="1"/>
  <c r="K221" i="1"/>
  <c r="O221" i="1" s="1"/>
  <c r="G234" i="1" l="1"/>
  <c r="H235" i="1" s="1"/>
  <c r="AF322" i="1"/>
  <c r="AL321" i="1"/>
  <c r="C223" i="1"/>
  <c r="K222" i="1"/>
  <c r="O222" i="1" s="1"/>
  <c r="M234" i="1"/>
  <c r="N234" i="1" s="1"/>
  <c r="P235" i="1"/>
  <c r="Q235" i="1"/>
  <c r="J223" i="1"/>
  <c r="I224" i="1"/>
  <c r="A236" i="1"/>
  <c r="F235" i="1"/>
  <c r="L235" i="1"/>
  <c r="D235" i="1"/>
  <c r="E235" i="1" s="1"/>
  <c r="G235" i="1" s="1"/>
  <c r="B221" i="1"/>
  <c r="H236" i="1" l="1"/>
  <c r="B222" i="1"/>
  <c r="AL322" i="1"/>
  <c r="AF323" i="1"/>
  <c r="A237" i="1"/>
  <c r="L236" i="1"/>
  <c r="D236" i="1"/>
  <c r="E236" i="1" s="1"/>
  <c r="G236" i="1" s="1"/>
  <c r="H237" i="1" s="1"/>
  <c r="F236" i="1"/>
  <c r="M235" i="1"/>
  <c r="N235" i="1" s="1"/>
  <c r="P236" i="1"/>
  <c r="Q236" i="1"/>
  <c r="J224" i="1"/>
  <c r="I225" i="1"/>
  <c r="C224" i="1"/>
  <c r="K223" i="1"/>
  <c r="O223" i="1" s="1"/>
  <c r="B223" i="1" l="1"/>
  <c r="AL323" i="1"/>
  <c r="AF324" i="1"/>
  <c r="C225" i="1"/>
  <c r="K224" i="1"/>
  <c r="O224" i="1" s="1"/>
  <c r="J225" i="1"/>
  <c r="I226" i="1"/>
  <c r="M236" i="1"/>
  <c r="N236" i="1" s="1"/>
  <c r="P237" i="1"/>
  <c r="Q237" i="1"/>
  <c r="A238" i="1"/>
  <c r="F237" i="1"/>
  <c r="D237" i="1"/>
  <c r="E237" i="1" s="1"/>
  <c r="G237" i="1" s="1"/>
  <c r="H238" i="1" s="1"/>
  <c r="L237" i="1"/>
  <c r="AF325" i="1" l="1"/>
  <c r="AL324" i="1"/>
  <c r="B224" i="1"/>
  <c r="M237" i="1"/>
  <c r="N237" i="1" s="1"/>
  <c r="Q238" i="1"/>
  <c r="P238" i="1"/>
  <c r="J226" i="1"/>
  <c r="I227" i="1"/>
  <c r="C226" i="1"/>
  <c r="K225" i="1"/>
  <c r="O225" i="1" s="1"/>
  <c r="A239" i="1"/>
  <c r="L238" i="1"/>
  <c r="D238" i="1"/>
  <c r="E238" i="1" s="1"/>
  <c r="F238" i="1"/>
  <c r="G238" i="1" l="1"/>
  <c r="H239" i="1" s="1"/>
  <c r="B225" i="1"/>
  <c r="AF326" i="1"/>
  <c r="AL325" i="1"/>
  <c r="J227" i="1"/>
  <c r="I228" i="1"/>
  <c r="M238" i="1"/>
  <c r="N238" i="1" s="1"/>
  <c r="Q239" i="1"/>
  <c r="P239" i="1"/>
  <c r="F239" i="1"/>
  <c r="L239" i="1"/>
  <c r="A240" i="1"/>
  <c r="D239" i="1"/>
  <c r="E239" i="1" s="1"/>
  <c r="C227" i="1"/>
  <c r="K226" i="1"/>
  <c r="O226" i="1" s="1"/>
  <c r="G239" i="1" l="1"/>
  <c r="H240" i="1" s="1"/>
  <c r="AL326" i="1"/>
  <c r="AF327" i="1"/>
  <c r="B226" i="1"/>
  <c r="A241" i="1"/>
  <c r="L240" i="1"/>
  <c r="D240" i="1"/>
  <c r="E240" i="1" s="1"/>
  <c r="F240" i="1"/>
  <c r="C228" i="1"/>
  <c r="K227" i="1"/>
  <c r="O227" i="1" s="1"/>
  <c r="J228" i="1"/>
  <c r="I229" i="1"/>
  <c r="M239" i="1"/>
  <c r="N239" i="1" s="1"/>
  <c r="P240" i="1"/>
  <c r="Q240" i="1"/>
  <c r="G240" i="1" l="1"/>
  <c r="H241" i="1" s="1"/>
  <c r="B227" i="1"/>
  <c r="AL327" i="1"/>
  <c r="AF328" i="1"/>
  <c r="C229" i="1"/>
  <c r="K228" i="1"/>
  <c r="O228" i="1" s="1"/>
  <c r="M240" i="1"/>
  <c r="N240" i="1" s="1"/>
  <c r="Q241" i="1"/>
  <c r="P241" i="1"/>
  <c r="J229" i="1"/>
  <c r="I230" i="1"/>
  <c r="A242" i="1"/>
  <c r="F241" i="1"/>
  <c r="D241" i="1"/>
  <c r="E241" i="1" s="1"/>
  <c r="G241" i="1" s="1"/>
  <c r="H242" i="1" s="1"/>
  <c r="L241" i="1"/>
  <c r="AF329" i="1" l="1"/>
  <c r="AL328" i="1"/>
  <c r="B228" i="1"/>
  <c r="J230" i="1"/>
  <c r="I231" i="1"/>
  <c r="C230" i="1"/>
  <c r="K229" i="1"/>
  <c r="O229" i="1" s="1"/>
  <c r="M241" i="1"/>
  <c r="N241" i="1" s="1"/>
  <c r="Q242" i="1"/>
  <c r="P242" i="1"/>
  <c r="L242" i="1"/>
  <c r="D242" i="1"/>
  <c r="E242" i="1" s="1"/>
  <c r="A243" i="1"/>
  <c r="F242" i="1"/>
  <c r="G242" i="1" l="1"/>
  <c r="H243" i="1" s="1"/>
  <c r="AF330" i="1"/>
  <c r="AL329" i="1"/>
  <c r="B229" i="1"/>
  <c r="M242" i="1"/>
  <c r="N242" i="1" s="1"/>
  <c r="Q243" i="1"/>
  <c r="P243" i="1"/>
  <c r="C231" i="1"/>
  <c r="K230" i="1"/>
  <c r="O230" i="1" s="1"/>
  <c r="J231" i="1"/>
  <c r="I232" i="1"/>
  <c r="F243" i="1"/>
  <c r="A244" i="1"/>
  <c r="L243" i="1"/>
  <c r="D243" i="1"/>
  <c r="E243" i="1" s="1"/>
  <c r="G243" i="1" s="1"/>
  <c r="H244" i="1" l="1"/>
  <c r="AL330" i="1"/>
  <c r="AF331" i="1"/>
  <c r="B230" i="1"/>
  <c r="J232" i="1"/>
  <c r="I233" i="1"/>
  <c r="C232" i="1"/>
  <c r="K231" i="1"/>
  <c r="O231" i="1" s="1"/>
  <c r="L244" i="1"/>
  <c r="A245" i="1"/>
  <c r="D244" i="1"/>
  <c r="E244" i="1" s="1"/>
  <c r="F244" i="1"/>
  <c r="M243" i="1"/>
  <c r="N243" i="1" s="1"/>
  <c r="Q244" i="1"/>
  <c r="P244" i="1"/>
  <c r="G244" i="1" l="1"/>
  <c r="H245" i="1" s="1"/>
  <c r="AL331" i="1"/>
  <c r="AF332" i="1"/>
  <c r="B231" i="1"/>
  <c r="M244" i="1"/>
  <c r="N244" i="1" s="1"/>
  <c r="Q245" i="1"/>
  <c r="P245" i="1"/>
  <c r="C233" i="1"/>
  <c r="K232" i="1"/>
  <c r="O232" i="1" s="1"/>
  <c r="J233" i="1"/>
  <c r="I234" i="1"/>
  <c r="F245" i="1"/>
  <c r="A246" i="1"/>
  <c r="D245" i="1"/>
  <c r="E245" i="1" s="1"/>
  <c r="G245" i="1" s="1"/>
  <c r="L245" i="1"/>
  <c r="H246" i="1" l="1"/>
  <c r="AL332" i="1"/>
  <c r="AF333" i="1"/>
  <c r="B232" i="1"/>
  <c r="A247" i="1"/>
  <c r="L246" i="1"/>
  <c r="D246" i="1"/>
  <c r="E246" i="1" s="1"/>
  <c r="F246" i="1"/>
  <c r="J234" i="1"/>
  <c r="I235" i="1"/>
  <c r="C234" i="1"/>
  <c r="K233" i="1"/>
  <c r="O233" i="1" s="1"/>
  <c r="M245" i="1"/>
  <c r="N245" i="1" s="1"/>
  <c r="Q246" i="1"/>
  <c r="P246" i="1"/>
  <c r="G246" i="1" l="1"/>
  <c r="H247" i="1" s="1"/>
  <c r="AF334" i="1"/>
  <c r="AL333" i="1"/>
  <c r="B233" i="1"/>
  <c r="J235" i="1"/>
  <c r="I236" i="1"/>
  <c r="F247" i="1"/>
  <c r="L247" i="1"/>
  <c r="A248" i="1"/>
  <c r="D247" i="1"/>
  <c r="E247" i="1" s="1"/>
  <c r="G247" i="1" s="1"/>
  <c r="M246" i="1"/>
  <c r="N246" i="1" s="1"/>
  <c r="Q247" i="1"/>
  <c r="P247" i="1"/>
  <c r="C235" i="1"/>
  <c r="K234" i="1"/>
  <c r="O234" i="1" s="1"/>
  <c r="H248" i="1" l="1"/>
  <c r="AF335" i="1"/>
  <c r="AL334" i="1"/>
  <c r="C236" i="1"/>
  <c r="K235" i="1"/>
  <c r="O235" i="1" s="1"/>
  <c r="A249" i="1"/>
  <c r="L248" i="1"/>
  <c r="D248" i="1"/>
  <c r="E248" i="1" s="1"/>
  <c r="F248" i="1"/>
  <c r="J236" i="1"/>
  <c r="I237" i="1"/>
  <c r="M247" i="1"/>
  <c r="N247" i="1" s="1"/>
  <c r="Q248" i="1"/>
  <c r="P248" i="1"/>
  <c r="B234" i="1"/>
  <c r="G248" i="1" l="1"/>
  <c r="H249" i="1" s="1"/>
  <c r="B235" i="1"/>
  <c r="AL335" i="1"/>
  <c r="AF343" i="1"/>
  <c r="J237" i="1"/>
  <c r="I238" i="1"/>
  <c r="M248" i="1"/>
  <c r="N248" i="1" s="1"/>
  <c r="Q249" i="1"/>
  <c r="P249" i="1"/>
  <c r="C237" i="1"/>
  <c r="K236" i="1"/>
  <c r="O236" i="1" s="1"/>
  <c r="F249" i="1"/>
  <c r="A250" i="1"/>
  <c r="D249" i="1"/>
  <c r="E249" i="1" s="1"/>
  <c r="G249" i="1" s="1"/>
  <c r="L249" i="1"/>
  <c r="H250" i="1" l="1"/>
  <c r="AL343" i="1"/>
  <c r="AF344" i="1"/>
  <c r="B236" i="1"/>
  <c r="J238" i="1"/>
  <c r="I239" i="1"/>
  <c r="F250" i="1"/>
  <c r="D250" i="1"/>
  <c r="E250" i="1" s="1"/>
  <c r="G250" i="1" s="1"/>
  <c r="H251" i="1" s="1"/>
  <c r="L250" i="1"/>
  <c r="A251" i="1"/>
  <c r="M249" i="1"/>
  <c r="N249" i="1" s="1"/>
  <c r="P250" i="1"/>
  <c r="Q250" i="1"/>
  <c r="C238" i="1"/>
  <c r="K237" i="1"/>
  <c r="O237" i="1" s="1"/>
  <c r="AL344" i="1" l="1"/>
  <c r="AF345" i="1"/>
  <c r="B237" i="1"/>
  <c r="F251" i="1"/>
  <c r="D251" i="1"/>
  <c r="E251" i="1" s="1"/>
  <c r="G251" i="1" s="1"/>
  <c r="H252" i="1" s="1"/>
  <c r="L251" i="1"/>
  <c r="A252" i="1"/>
  <c r="Q251" i="1"/>
  <c r="P251" i="1"/>
  <c r="M250" i="1"/>
  <c r="N250" i="1" s="1"/>
  <c r="J239" i="1"/>
  <c r="I240" i="1"/>
  <c r="C239" i="1"/>
  <c r="K238" i="1"/>
  <c r="O238" i="1" s="1"/>
  <c r="AF346" i="1" l="1"/>
  <c r="AL345" i="1"/>
  <c r="B238" i="1"/>
  <c r="Q252" i="1"/>
  <c r="M251" i="1"/>
  <c r="N251" i="1" s="1"/>
  <c r="P252" i="1"/>
  <c r="C240" i="1"/>
  <c r="K239" i="1"/>
  <c r="O239" i="1" s="1"/>
  <c r="J240" i="1"/>
  <c r="I241" i="1"/>
  <c r="F252" i="1"/>
  <c r="D252" i="1"/>
  <c r="E252" i="1" s="1"/>
  <c r="G252" i="1" s="1"/>
  <c r="H253" i="1" s="1"/>
  <c r="L252" i="1"/>
  <c r="A253" i="1"/>
  <c r="B239" i="1" l="1"/>
  <c r="AL346" i="1"/>
  <c r="AF347" i="1"/>
  <c r="J241" i="1"/>
  <c r="I242" i="1"/>
  <c r="C241" i="1"/>
  <c r="K240" i="1"/>
  <c r="O240" i="1" s="1"/>
  <c r="F253" i="1"/>
  <c r="D253" i="1"/>
  <c r="E253" i="1" s="1"/>
  <c r="G253" i="1" s="1"/>
  <c r="H254" i="1" s="1"/>
  <c r="L253" i="1"/>
  <c r="A254" i="1"/>
  <c r="Q253" i="1"/>
  <c r="P253" i="1"/>
  <c r="M252" i="1"/>
  <c r="N252" i="1" s="1"/>
  <c r="AF348" i="1" l="1"/>
  <c r="AL347" i="1"/>
  <c r="B240" i="1"/>
  <c r="F254" i="1"/>
  <c r="D254" i="1"/>
  <c r="E254" i="1" s="1"/>
  <c r="G254" i="1" s="1"/>
  <c r="H255" i="1" s="1"/>
  <c r="L254" i="1"/>
  <c r="A255" i="1"/>
  <c r="P254" i="1"/>
  <c r="M253" i="1"/>
  <c r="N253" i="1" s="1"/>
  <c r="Q254" i="1"/>
  <c r="C242" i="1"/>
  <c r="K241" i="1"/>
  <c r="O241" i="1" s="1"/>
  <c r="J242" i="1"/>
  <c r="I243" i="1"/>
  <c r="AF349" i="1" l="1"/>
  <c r="AL348" i="1"/>
  <c r="J243" i="1"/>
  <c r="I244" i="1"/>
  <c r="C243" i="1"/>
  <c r="K242" i="1"/>
  <c r="O242" i="1" s="1"/>
  <c r="Q255" i="1"/>
  <c r="P255" i="1"/>
  <c r="M254" i="1"/>
  <c r="N254" i="1" s="1"/>
  <c r="F255" i="1"/>
  <c r="D255" i="1"/>
  <c r="E255" i="1" s="1"/>
  <c r="G255" i="1" s="1"/>
  <c r="H256" i="1" s="1"/>
  <c r="L255" i="1"/>
  <c r="A256" i="1"/>
  <c r="B241" i="1"/>
  <c r="AF350" i="1" l="1"/>
  <c r="AL349" i="1"/>
  <c r="C244" i="1"/>
  <c r="K243" i="1"/>
  <c r="O243" i="1" s="1"/>
  <c r="F256" i="1"/>
  <c r="D256" i="1"/>
  <c r="E256" i="1" s="1"/>
  <c r="L256" i="1"/>
  <c r="A257" i="1"/>
  <c r="J244" i="1"/>
  <c r="I245" i="1"/>
  <c r="P256" i="1"/>
  <c r="M255" i="1"/>
  <c r="N255" i="1" s="1"/>
  <c r="Q256" i="1"/>
  <c r="B242" i="1"/>
  <c r="G256" i="1" l="1"/>
  <c r="H257" i="1" s="1"/>
  <c r="AF351" i="1"/>
  <c r="AL350" i="1"/>
  <c r="B243" i="1"/>
  <c r="Q257" i="1"/>
  <c r="P257" i="1"/>
  <c r="M256" i="1"/>
  <c r="N256" i="1" s="1"/>
  <c r="C245" i="1"/>
  <c r="K244" i="1"/>
  <c r="O244" i="1" s="1"/>
  <c r="J245" i="1"/>
  <c r="I246" i="1"/>
  <c r="F257" i="1"/>
  <c r="D257" i="1"/>
  <c r="E257" i="1" s="1"/>
  <c r="G257" i="1" s="1"/>
  <c r="L257" i="1"/>
  <c r="A258" i="1"/>
  <c r="H258" i="1" l="1"/>
  <c r="B244" i="1"/>
  <c r="AL351" i="1"/>
  <c r="AF352" i="1"/>
  <c r="Q258" i="1"/>
  <c r="M257" i="1"/>
  <c r="N257" i="1" s="1"/>
  <c r="P258" i="1"/>
  <c r="C246" i="1"/>
  <c r="K245" i="1"/>
  <c r="O245" i="1" s="1"/>
  <c r="J246" i="1"/>
  <c r="I247" i="1"/>
  <c r="F258" i="1"/>
  <c r="D258" i="1"/>
  <c r="E258" i="1" s="1"/>
  <c r="L258" i="1"/>
  <c r="A259" i="1"/>
  <c r="G258" i="1" l="1"/>
  <c r="H259" i="1" s="1"/>
  <c r="AL352" i="1"/>
  <c r="AF353" i="1"/>
  <c r="F259" i="1"/>
  <c r="D259" i="1"/>
  <c r="E259" i="1" s="1"/>
  <c r="G259" i="1" s="1"/>
  <c r="H260" i="1" s="1"/>
  <c r="L259" i="1"/>
  <c r="A260" i="1"/>
  <c r="J247" i="1"/>
  <c r="I248" i="1"/>
  <c r="C247" i="1"/>
  <c r="K246" i="1"/>
  <c r="O246" i="1" s="1"/>
  <c r="P259" i="1"/>
  <c r="Q259" i="1"/>
  <c r="M258" i="1"/>
  <c r="N258" i="1" s="1"/>
  <c r="B245" i="1"/>
  <c r="AL353" i="1" l="1"/>
  <c r="AF354" i="1"/>
  <c r="B246" i="1"/>
  <c r="F260" i="1"/>
  <c r="D260" i="1"/>
  <c r="E260" i="1" s="1"/>
  <c r="G260" i="1" s="1"/>
  <c r="H261" i="1" s="1"/>
  <c r="L260" i="1"/>
  <c r="A261" i="1"/>
  <c r="J248" i="1"/>
  <c r="I249" i="1"/>
  <c r="P260" i="1"/>
  <c r="M259" i="1"/>
  <c r="N259" i="1" s="1"/>
  <c r="Q260" i="1"/>
  <c r="C248" i="1"/>
  <c r="K247" i="1"/>
  <c r="O247" i="1" s="1"/>
  <c r="B247" i="1" l="1"/>
  <c r="AF355" i="1"/>
  <c r="AL354" i="1"/>
  <c r="Q261" i="1"/>
  <c r="P261" i="1"/>
  <c r="M260" i="1"/>
  <c r="N260" i="1" s="1"/>
  <c r="J249" i="1"/>
  <c r="I250" i="1"/>
  <c r="F261" i="1"/>
  <c r="D261" i="1"/>
  <c r="E261" i="1" s="1"/>
  <c r="G261" i="1" s="1"/>
  <c r="H262" i="1" s="1"/>
  <c r="L261" i="1"/>
  <c r="A262" i="1"/>
  <c r="C249" i="1"/>
  <c r="K248" i="1"/>
  <c r="O248" i="1" s="1"/>
  <c r="AF356" i="1" l="1"/>
  <c r="AL355" i="1"/>
  <c r="C250" i="1"/>
  <c r="K249" i="1"/>
  <c r="O249" i="1" s="1"/>
  <c r="Q262" i="1"/>
  <c r="M261" i="1"/>
  <c r="N261" i="1" s="1"/>
  <c r="P262" i="1"/>
  <c r="B248" i="1"/>
  <c r="F262" i="1"/>
  <c r="D262" i="1"/>
  <c r="E262" i="1" s="1"/>
  <c r="G262" i="1" s="1"/>
  <c r="H263" i="1" s="1"/>
  <c r="L262" i="1"/>
  <c r="A263" i="1"/>
  <c r="J250" i="1"/>
  <c r="I251" i="1"/>
  <c r="B249" i="1" l="1"/>
  <c r="AF357" i="1"/>
  <c r="AL356" i="1"/>
  <c r="F263" i="1"/>
  <c r="D263" i="1"/>
  <c r="E263" i="1" s="1"/>
  <c r="G263" i="1" s="1"/>
  <c r="H264" i="1" s="1"/>
  <c r="L263" i="1"/>
  <c r="A264" i="1"/>
  <c r="J251" i="1"/>
  <c r="I252" i="1"/>
  <c r="Q263" i="1"/>
  <c r="P263" i="1"/>
  <c r="M262" i="1"/>
  <c r="N262" i="1" s="1"/>
  <c r="C251" i="1"/>
  <c r="K250" i="1"/>
  <c r="O250" i="1" s="1"/>
  <c r="AF358" i="1" l="1"/>
  <c r="AL357" i="1"/>
  <c r="C252" i="1"/>
  <c r="K251" i="1"/>
  <c r="O251" i="1" s="1"/>
  <c r="B250" i="1"/>
  <c r="J252" i="1"/>
  <c r="I253" i="1"/>
  <c r="F264" i="1"/>
  <c r="D264" i="1"/>
  <c r="E264" i="1" s="1"/>
  <c r="L264" i="1"/>
  <c r="A265" i="1"/>
  <c r="P264" i="1"/>
  <c r="M263" i="1"/>
  <c r="N263" i="1" s="1"/>
  <c r="Q264" i="1"/>
  <c r="G264" i="1" l="1"/>
  <c r="H265" i="1" s="1"/>
  <c r="AL358" i="1"/>
  <c r="AF359" i="1"/>
  <c r="F265" i="1"/>
  <c r="D265" i="1"/>
  <c r="E265" i="1" s="1"/>
  <c r="G265" i="1" s="1"/>
  <c r="L265" i="1"/>
  <c r="A266" i="1"/>
  <c r="P265" i="1"/>
  <c r="Q265" i="1"/>
  <c r="M264" i="1"/>
  <c r="N264" i="1" s="1"/>
  <c r="C253" i="1"/>
  <c r="K252" i="1"/>
  <c r="O252" i="1" s="1"/>
  <c r="J253" i="1"/>
  <c r="I254" i="1"/>
  <c r="B251" i="1"/>
  <c r="H266" i="1" l="1"/>
  <c r="B252" i="1"/>
  <c r="AL359" i="1"/>
  <c r="AF360" i="1"/>
  <c r="Q266" i="1"/>
  <c r="M265" i="1"/>
  <c r="N265" i="1" s="1"/>
  <c r="P266" i="1"/>
  <c r="F266" i="1"/>
  <c r="D266" i="1"/>
  <c r="E266" i="1" s="1"/>
  <c r="G266" i="1" s="1"/>
  <c r="H267" i="1" s="1"/>
  <c r="L266" i="1"/>
  <c r="A267" i="1"/>
  <c r="C254" i="1"/>
  <c r="K253" i="1"/>
  <c r="O253" i="1" s="1"/>
  <c r="J254" i="1"/>
  <c r="I255" i="1"/>
  <c r="AL360" i="1" l="1"/>
  <c r="AF361" i="1"/>
  <c r="B253" i="1"/>
  <c r="F267" i="1"/>
  <c r="D267" i="1"/>
  <c r="E267" i="1" s="1"/>
  <c r="G267" i="1" s="1"/>
  <c r="H268" i="1" s="1"/>
  <c r="L267" i="1"/>
  <c r="A268" i="1"/>
  <c r="J255" i="1"/>
  <c r="I256" i="1"/>
  <c r="C255" i="1"/>
  <c r="K254" i="1"/>
  <c r="O254" i="1" s="1"/>
  <c r="Q267" i="1"/>
  <c r="M266" i="1"/>
  <c r="N266" i="1" s="1"/>
  <c r="P267" i="1"/>
  <c r="B254" i="1" l="1"/>
  <c r="AL361" i="1"/>
  <c r="AF362" i="1"/>
  <c r="C256" i="1"/>
  <c r="K255" i="1"/>
  <c r="O255" i="1" s="1"/>
  <c r="F268" i="1"/>
  <c r="D268" i="1"/>
  <c r="E268" i="1" s="1"/>
  <c r="G268" i="1" s="1"/>
  <c r="H269" i="1" s="1"/>
  <c r="A269" i="1"/>
  <c r="L268" i="1"/>
  <c r="J256" i="1"/>
  <c r="I257" i="1"/>
  <c r="Q268" i="1"/>
  <c r="M267" i="1"/>
  <c r="N267" i="1" s="1"/>
  <c r="P268" i="1"/>
  <c r="AL362" i="1" l="1"/>
  <c r="AF363" i="1"/>
  <c r="B255" i="1"/>
  <c r="C257" i="1"/>
  <c r="K256" i="1"/>
  <c r="O256" i="1" s="1"/>
  <c r="J257" i="1"/>
  <c r="I258" i="1"/>
  <c r="P269" i="1"/>
  <c r="Q269" i="1"/>
  <c r="M268" i="1"/>
  <c r="N268" i="1" s="1"/>
  <c r="F269" i="1"/>
  <c r="D269" i="1"/>
  <c r="E269" i="1" s="1"/>
  <c r="G269" i="1" s="1"/>
  <c r="H270" i="1" s="1"/>
  <c r="L269" i="1"/>
  <c r="A270" i="1"/>
  <c r="B256" i="1" l="1"/>
  <c r="AF364" i="1"/>
  <c r="AL363" i="1"/>
  <c r="F270" i="1"/>
  <c r="D270" i="1"/>
  <c r="E270" i="1" s="1"/>
  <c r="G270" i="1" s="1"/>
  <c r="H271" i="1" s="1"/>
  <c r="L270" i="1"/>
  <c r="A271" i="1"/>
  <c r="M269" i="1"/>
  <c r="N269" i="1" s="1"/>
  <c r="Q270" i="1"/>
  <c r="P270" i="1"/>
  <c r="J258" i="1"/>
  <c r="I259" i="1"/>
  <c r="C258" i="1"/>
  <c r="K257" i="1"/>
  <c r="O257" i="1" s="1"/>
  <c r="B257" i="1" l="1"/>
  <c r="AL364" i="1"/>
  <c r="AF365" i="1"/>
  <c r="F271" i="1"/>
  <c r="D271" i="1"/>
  <c r="E271" i="1" s="1"/>
  <c r="G271" i="1" s="1"/>
  <c r="H272" i="1" s="1"/>
  <c r="L271" i="1"/>
  <c r="A272" i="1"/>
  <c r="P271" i="1"/>
  <c r="Q271" i="1"/>
  <c r="M270" i="1"/>
  <c r="N270" i="1" s="1"/>
  <c r="C259" i="1"/>
  <c r="K258" i="1"/>
  <c r="O258" i="1" s="1"/>
  <c r="J259" i="1"/>
  <c r="I260" i="1"/>
  <c r="AL365" i="1" l="1"/>
  <c r="AF366" i="1"/>
  <c r="B258" i="1"/>
  <c r="F272" i="1"/>
  <c r="D272" i="1"/>
  <c r="E272" i="1" s="1"/>
  <c r="G272" i="1" s="1"/>
  <c r="H273" i="1" s="1"/>
  <c r="L272" i="1"/>
  <c r="A273" i="1"/>
  <c r="C260" i="1"/>
  <c r="K259" i="1"/>
  <c r="O259" i="1" s="1"/>
  <c r="J260" i="1"/>
  <c r="I261" i="1"/>
  <c r="M271" i="1"/>
  <c r="N271" i="1" s="1"/>
  <c r="Q272" i="1"/>
  <c r="P272" i="1"/>
  <c r="AL366" i="1" l="1"/>
  <c r="AF367" i="1"/>
  <c r="B259" i="1"/>
  <c r="J261" i="1"/>
  <c r="I262" i="1"/>
  <c r="C261" i="1"/>
  <c r="K260" i="1"/>
  <c r="O260" i="1" s="1"/>
  <c r="F273" i="1"/>
  <c r="D273" i="1"/>
  <c r="E273" i="1" s="1"/>
  <c r="G273" i="1" s="1"/>
  <c r="H274" i="1" s="1"/>
  <c r="L273" i="1"/>
  <c r="A274" i="1"/>
  <c r="Q273" i="1"/>
  <c r="P273" i="1"/>
  <c r="M272" i="1"/>
  <c r="N272" i="1" s="1"/>
  <c r="AF368" i="1" l="1"/>
  <c r="AL367" i="1"/>
  <c r="C262" i="1"/>
  <c r="K261" i="1"/>
  <c r="O261" i="1" s="1"/>
  <c r="F274" i="1"/>
  <c r="D274" i="1"/>
  <c r="E274" i="1" s="1"/>
  <c r="G274" i="1" s="1"/>
  <c r="H275" i="1" s="1"/>
  <c r="L274" i="1"/>
  <c r="A275" i="1"/>
  <c r="J262" i="1"/>
  <c r="I263" i="1"/>
  <c r="P274" i="1"/>
  <c r="M273" i="1"/>
  <c r="N273" i="1" s="1"/>
  <c r="Q274" i="1"/>
  <c r="B260" i="1"/>
  <c r="B261" i="1" l="1"/>
  <c r="AL368" i="1"/>
  <c r="AF369" i="1"/>
  <c r="F275" i="1"/>
  <c r="D275" i="1"/>
  <c r="E275" i="1" s="1"/>
  <c r="G275" i="1" s="1"/>
  <c r="H276" i="1" s="1"/>
  <c r="A276" i="1"/>
  <c r="L275" i="1"/>
  <c r="C263" i="1"/>
  <c r="K262" i="1"/>
  <c r="O262" i="1" s="1"/>
  <c r="J263" i="1"/>
  <c r="I264" i="1"/>
  <c r="P275" i="1"/>
  <c r="Q275" i="1"/>
  <c r="M274" i="1"/>
  <c r="N274" i="1" s="1"/>
  <c r="AF370" i="1" l="1"/>
  <c r="AL369" i="1"/>
  <c r="P276" i="1"/>
  <c r="M275" i="1"/>
  <c r="N275" i="1" s="1"/>
  <c r="Q276" i="1"/>
  <c r="C264" i="1"/>
  <c r="K263" i="1"/>
  <c r="O263" i="1" s="1"/>
  <c r="F276" i="1"/>
  <c r="D276" i="1"/>
  <c r="E276" i="1" s="1"/>
  <c r="G276" i="1" s="1"/>
  <c r="H277" i="1" s="1"/>
  <c r="L276" i="1"/>
  <c r="A277" i="1"/>
  <c r="J264" i="1"/>
  <c r="I265" i="1"/>
  <c r="B262" i="1"/>
  <c r="B263" i="1" l="1"/>
  <c r="AF371" i="1"/>
  <c r="AL370" i="1"/>
  <c r="F277" i="1"/>
  <c r="D277" i="1"/>
  <c r="E277" i="1" s="1"/>
  <c r="G277" i="1" s="1"/>
  <c r="H278" i="1" s="1"/>
  <c r="L277" i="1"/>
  <c r="A278" i="1"/>
  <c r="P277" i="1"/>
  <c r="Q277" i="1"/>
  <c r="M276" i="1"/>
  <c r="N276" i="1" s="1"/>
  <c r="C265" i="1"/>
  <c r="K264" i="1"/>
  <c r="O264" i="1" s="1"/>
  <c r="J265" i="1"/>
  <c r="I266" i="1"/>
  <c r="AF372" i="1" l="1"/>
  <c r="AL371" i="1"/>
  <c r="J266" i="1"/>
  <c r="I267" i="1"/>
  <c r="C266" i="1"/>
  <c r="K265" i="1"/>
  <c r="O265" i="1" s="1"/>
  <c r="P278" i="1"/>
  <c r="M277" i="1"/>
  <c r="N277" i="1" s="1"/>
  <c r="Q278" i="1"/>
  <c r="F278" i="1"/>
  <c r="D278" i="1"/>
  <c r="E278" i="1" s="1"/>
  <c r="L278" i="1"/>
  <c r="A279" i="1"/>
  <c r="B264" i="1"/>
  <c r="G278" i="1" l="1"/>
  <c r="H279" i="1" s="1"/>
  <c r="AL372" i="1"/>
  <c r="AF380" i="1"/>
  <c r="C267" i="1"/>
  <c r="K266" i="1"/>
  <c r="O266" i="1" s="1"/>
  <c r="F279" i="1"/>
  <c r="D279" i="1"/>
  <c r="E279" i="1" s="1"/>
  <c r="G279" i="1" s="1"/>
  <c r="L279" i="1"/>
  <c r="A280" i="1"/>
  <c r="J267" i="1"/>
  <c r="I268" i="1"/>
  <c r="Q279" i="1"/>
  <c r="M278" i="1"/>
  <c r="N278" i="1" s="1"/>
  <c r="P279" i="1"/>
  <c r="B265" i="1"/>
  <c r="H280" i="1" l="1"/>
  <c r="AF381" i="1"/>
  <c r="AL380" i="1"/>
  <c r="B266" i="1"/>
  <c r="P280" i="1"/>
  <c r="M279" i="1"/>
  <c r="N279" i="1" s="1"/>
  <c r="Q280" i="1"/>
  <c r="C268" i="1"/>
  <c r="K267" i="1"/>
  <c r="O267" i="1" s="1"/>
  <c r="J268" i="1"/>
  <c r="I269" i="1"/>
  <c r="F280" i="1"/>
  <c r="D280" i="1"/>
  <c r="E280" i="1" s="1"/>
  <c r="A281" i="1"/>
  <c r="L280" i="1"/>
  <c r="G280" i="1" l="1"/>
  <c r="H281" i="1" s="1"/>
  <c r="AF382" i="1"/>
  <c r="AL381" i="1"/>
  <c r="J269" i="1"/>
  <c r="I270" i="1"/>
  <c r="C269" i="1"/>
  <c r="K268" i="1"/>
  <c r="O268" i="1" s="1"/>
  <c r="F281" i="1"/>
  <c r="D281" i="1"/>
  <c r="E281" i="1" s="1"/>
  <c r="G281" i="1" s="1"/>
  <c r="H282" i="1" s="1"/>
  <c r="L281" i="1"/>
  <c r="A282" i="1"/>
  <c r="Q281" i="1"/>
  <c r="P281" i="1"/>
  <c r="M280" i="1"/>
  <c r="N280" i="1" s="1"/>
  <c r="B267" i="1"/>
  <c r="AF383" i="1" l="1"/>
  <c r="AL382" i="1"/>
  <c r="F282" i="1"/>
  <c r="D282" i="1"/>
  <c r="E282" i="1" s="1"/>
  <c r="G282" i="1" s="1"/>
  <c r="H283" i="1" s="1"/>
  <c r="A283" i="1"/>
  <c r="L282" i="1"/>
  <c r="C270" i="1"/>
  <c r="K269" i="1"/>
  <c r="O269" i="1" s="1"/>
  <c r="Q282" i="1"/>
  <c r="M281" i="1"/>
  <c r="N281" i="1" s="1"/>
  <c r="P282" i="1"/>
  <c r="J270" i="1"/>
  <c r="I271" i="1"/>
  <c r="B268" i="1"/>
  <c r="AL383" i="1" l="1"/>
  <c r="AF384" i="1"/>
  <c r="J271" i="1"/>
  <c r="I272" i="1"/>
  <c r="C271" i="1"/>
  <c r="K270" i="1"/>
  <c r="O270" i="1" s="1"/>
  <c r="F283" i="1"/>
  <c r="D283" i="1"/>
  <c r="E283" i="1" s="1"/>
  <c r="G283" i="1" s="1"/>
  <c r="H284" i="1" s="1"/>
  <c r="L283" i="1"/>
  <c r="A284" i="1"/>
  <c r="B269" i="1"/>
  <c r="P283" i="1"/>
  <c r="Q283" i="1"/>
  <c r="M282" i="1"/>
  <c r="N282" i="1" s="1"/>
  <c r="AF385" i="1" l="1"/>
  <c r="AL384" i="1"/>
  <c r="B270" i="1"/>
  <c r="J272" i="1"/>
  <c r="I273" i="1"/>
  <c r="C272" i="1"/>
  <c r="K271" i="1"/>
  <c r="O271" i="1" s="1"/>
  <c r="F284" i="1"/>
  <c r="D284" i="1"/>
  <c r="E284" i="1" s="1"/>
  <c r="G284" i="1" s="1"/>
  <c r="H285" i="1" s="1"/>
  <c r="L284" i="1"/>
  <c r="A285" i="1"/>
  <c r="P284" i="1"/>
  <c r="M283" i="1"/>
  <c r="N283" i="1" s="1"/>
  <c r="Q284" i="1"/>
  <c r="B271" i="1" l="1"/>
  <c r="AF386" i="1"/>
  <c r="AL385" i="1"/>
  <c r="C273" i="1"/>
  <c r="K272" i="1"/>
  <c r="O272" i="1" s="1"/>
  <c r="F285" i="1"/>
  <c r="D285" i="1"/>
  <c r="E285" i="1" s="1"/>
  <c r="G285" i="1" s="1"/>
  <c r="H286" i="1" s="1"/>
  <c r="L285" i="1"/>
  <c r="A286" i="1"/>
  <c r="J273" i="1"/>
  <c r="I274" i="1"/>
  <c r="Q285" i="1"/>
  <c r="P285" i="1"/>
  <c r="M284" i="1"/>
  <c r="N284" i="1" s="1"/>
  <c r="B272" i="1" l="1"/>
  <c r="AF387" i="1"/>
  <c r="AL386" i="1"/>
  <c r="F286" i="1"/>
  <c r="D286" i="1"/>
  <c r="E286" i="1" s="1"/>
  <c r="G286" i="1" s="1"/>
  <c r="H287" i="1" s="1"/>
  <c r="L286" i="1"/>
  <c r="A287" i="1"/>
  <c r="J274" i="1"/>
  <c r="I275" i="1"/>
  <c r="M285" i="1"/>
  <c r="N285" i="1" s="1"/>
  <c r="Q286" i="1"/>
  <c r="P286" i="1"/>
  <c r="C274" i="1"/>
  <c r="K273" i="1"/>
  <c r="O273" i="1" s="1"/>
  <c r="AL387" i="1" l="1"/>
  <c r="AF388" i="1"/>
  <c r="P287" i="1"/>
  <c r="M286" i="1"/>
  <c r="N286" i="1" s="1"/>
  <c r="Q287" i="1"/>
  <c r="C275" i="1"/>
  <c r="K274" i="1"/>
  <c r="O274" i="1" s="1"/>
  <c r="B273" i="1"/>
  <c r="J275" i="1"/>
  <c r="I276" i="1"/>
  <c r="F287" i="1"/>
  <c r="D287" i="1"/>
  <c r="E287" i="1" s="1"/>
  <c r="G287" i="1" s="1"/>
  <c r="H288" i="1" s="1"/>
  <c r="L287" i="1"/>
  <c r="A288" i="1"/>
  <c r="B274" i="1" l="1"/>
  <c r="AF389" i="1"/>
  <c r="AL388" i="1"/>
  <c r="F288" i="1"/>
  <c r="D288" i="1"/>
  <c r="E288" i="1" s="1"/>
  <c r="G288" i="1" s="1"/>
  <c r="H289" i="1" s="1"/>
  <c r="L288" i="1"/>
  <c r="A289" i="1"/>
  <c r="J276" i="1"/>
  <c r="I277" i="1"/>
  <c r="P288" i="1"/>
  <c r="M287" i="1"/>
  <c r="N287" i="1" s="1"/>
  <c r="Q288" i="1"/>
  <c r="C276" i="1"/>
  <c r="K275" i="1"/>
  <c r="O275" i="1" s="1"/>
  <c r="AF390" i="1" l="1"/>
  <c r="AL389" i="1"/>
  <c r="B275" i="1"/>
  <c r="J277" i="1"/>
  <c r="I278" i="1"/>
  <c r="C277" i="1"/>
  <c r="K276" i="1"/>
  <c r="O276" i="1" s="1"/>
  <c r="P289" i="1"/>
  <c r="Q289" i="1"/>
  <c r="M288" i="1"/>
  <c r="N288" i="1" s="1"/>
  <c r="F289" i="1"/>
  <c r="D289" i="1"/>
  <c r="E289" i="1" s="1"/>
  <c r="G289" i="1" s="1"/>
  <c r="H290" i="1" s="1"/>
  <c r="L289" i="1"/>
  <c r="A290" i="1"/>
  <c r="AL390" i="1" l="1"/>
  <c r="AF391" i="1"/>
  <c r="B276" i="1"/>
  <c r="J278" i="1"/>
  <c r="I279" i="1"/>
  <c r="F290" i="1"/>
  <c r="D290" i="1"/>
  <c r="E290" i="1" s="1"/>
  <c r="G290" i="1" s="1"/>
  <c r="H291" i="1" s="1"/>
  <c r="A291" i="1"/>
  <c r="L290" i="1"/>
  <c r="M289" i="1"/>
  <c r="N289" i="1" s="1"/>
  <c r="Q290" i="1"/>
  <c r="P290" i="1"/>
  <c r="C278" i="1"/>
  <c r="K277" i="1"/>
  <c r="O277" i="1" s="1"/>
  <c r="AF392" i="1" l="1"/>
  <c r="AL391" i="1"/>
  <c r="C279" i="1"/>
  <c r="K278" i="1"/>
  <c r="O278" i="1" s="1"/>
  <c r="P291" i="1"/>
  <c r="M290" i="1"/>
  <c r="N290" i="1" s="1"/>
  <c r="Q291" i="1"/>
  <c r="J279" i="1"/>
  <c r="I280" i="1"/>
  <c r="B277" i="1"/>
  <c r="F291" i="1"/>
  <c r="D291" i="1"/>
  <c r="E291" i="1" s="1"/>
  <c r="G291" i="1" s="1"/>
  <c r="H292" i="1" s="1"/>
  <c r="A292" i="1"/>
  <c r="L291" i="1"/>
  <c r="B278" i="1" l="1"/>
  <c r="AL392" i="1"/>
  <c r="AF393" i="1"/>
  <c r="Q292" i="1"/>
  <c r="P292" i="1"/>
  <c r="M291" i="1"/>
  <c r="N291" i="1" s="1"/>
  <c r="F292" i="1"/>
  <c r="D292" i="1"/>
  <c r="E292" i="1" s="1"/>
  <c r="G292" i="1" s="1"/>
  <c r="H293" i="1" s="1"/>
  <c r="L292" i="1"/>
  <c r="A293" i="1"/>
  <c r="J280" i="1"/>
  <c r="I281" i="1"/>
  <c r="C280" i="1"/>
  <c r="K279" i="1"/>
  <c r="O279" i="1" s="1"/>
  <c r="AL393" i="1" l="1"/>
  <c r="AF394" i="1"/>
  <c r="B279" i="1"/>
  <c r="F293" i="1"/>
  <c r="D293" i="1"/>
  <c r="E293" i="1" s="1"/>
  <c r="G293" i="1" s="1"/>
  <c r="H294" i="1" s="1"/>
  <c r="A294" i="1"/>
  <c r="L293" i="1"/>
  <c r="P293" i="1"/>
  <c r="M292" i="1"/>
  <c r="N292" i="1" s="1"/>
  <c r="Q293" i="1"/>
  <c r="C281" i="1"/>
  <c r="K280" i="1"/>
  <c r="O280" i="1" s="1"/>
  <c r="J281" i="1"/>
  <c r="I282" i="1"/>
  <c r="AF395" i="1" l="1"/>
  <c r="AL394" i="1"/>
  <c r="P294" i="1"/>
  <c r="M293" i="1"/>
  <c r="N293" i="1" s="1"/>
  <c r="Q294" i="1"/>
  <c r="J282" i="1"/>
  <c r="I283" i="1"/>
  <c r="C282" i="1"/>
  <c r="K281" i="1"/>
  <c r="O281" i="1" s="1"/>
  <c r="F294" i="1"/>
  <c r="D294" i="1"/>
  <c r="E294" i="1" s="1"/>
  <c r="G294" i="1" s="1"/>
  <c r="H295" i="1" s="1"/>
  <c r="L294" i="1"/>
  <c r="A295" i="1"/>
  <c r="B280" i="1"/>
  <c r="AL395" i="1" l="1"/>
  <c r="AF396" i="1"/>
  <c r="C283" i="1"/>
  <c r="K282" i="1"/>
  <c r="O282" i="1" s="1"/>
  <c r="J283" i="1"/>
  <c r="I284" i="1"/>
  <c r="P295" i="1"/>
  <c r="M294" i="1"/>
  <c r="N294" i="1" s="1"/>
  <c r="Q295" i="1"/>
  <c r="F295" i="1"/>
  <c r="D295" i="1"/>
  <c r="E295" i="1" s="1"/>
  <c r="G295" i="1" s="1"/>
  <c r="H296" i="1" s="1"/>
  <c r="L295" i="1"/>
  <c r="A296" i="1"/>
  <c r="B281" i="1"/>
  <c r="AL396" i="1" l="1"/>
  <c r="AF397" i="1"/>
  <c r="B282" i="1"/>
  <c r="F296" i="1"/>
  <c r="D296" i="1"/>
  <c r="E296" i="1" s="1"/>
  <c r="G296" i="1" s="1"/>
  <c r="H297" i="1" s="1"/>
  <c r="L296" i="1"/>
  <c r="A297" i="1"/>
  <c r="J284" i="1"/>
  <c r="I285" i="1"/>
  <c r="Q296" i="1"/>
  <c r="P296" i="1"/>
  <c r="M295" i="1"/>
  <c r="N295" i="1" s="1"/>
  <c r="C284" i="1"/>
  <c r="K283" i="1"/>
  <c r="O283" i="1" s="1"/>
  <c r="AL397" i="1" l="1"/>
  <c r="AF398" i="1"/>
  <c r="J285" i="1"/>
  <c r="I286" i="1"/>
  <c r="P297" i="1"/>
  <c r="Q297" i="1"/>
  <c r="M296" i="1"/>
  <c r="N296" i="1" s="1"/>
  <c r="F297" i="1"/>
  <c r="D297" i="1"/>
  <c r="E297" i="1" s="1"/>
  <c r="G297" i="1" s="1"/>
  <c r="H298" i="1" s="1"/>
  <c r="L297" i="1"/>
  <c r="A298" i="1"/>
  <c r="C285" i="1"/>
  <c r="K284" i="1"/>
  <c r="O284" i="1" s="1"/>
  <c r="B283" i="1"/>
  <c r="AF399" i="1" l="1"/>
  <c r="AL398" i="1"/>
  <c r="C286" i="1"/>
  <c r="K285" i="1"/>
  <c r="O285" i="1" s="1"/>
  <c r="B284" i="1"/>
  <c r="F298" i="1"/>
  <c r="D298" i="1"/>
  <c r="E298" i="1" s="1"/>
  <c r="G298" i="1" s="1"/>
  <c r="H299" i="1" s="1"/>
  <c r="L298" i="1"/>
  <c r="A299" i="1"/>
  <c r="P298" i="1"/>
  <c r="M297" i="1"/>
  <c r="N297" i="1" s="1"/>
  <c r="Q298" i="1"/>
  <c r="J286" i="1"/>
  <c r="I287" i="1"/>
  <c r="AL399" i="1" l="1"/>
  <c r="AF400" i="1"/>
  <c r="F299" i="1"/>
  <c r="D299" i="1"/>
  <c r="E299" i="1" s="1"/>
  <c r="G299" i="1" s="1"/>
  <c r="H300" i="1" s="1"/>
  <c r="A300" i="1"/>
  <c r="L299" i="1"/>
  <c r="P299" i="1"/>
  <c r="M298" i="1"/>
  <c r="N298" i="1" s="1"/>
  <c r="Q299" i="1"/>
  <c r="B285" i="1"/>
  <c r="J287" i="1"/>
  <c r="I288" i="1"/>
  <c r="C287" i="1"/>
  <c r="K286" i="1"/>
  <c r="O286" i="1" s="1"/>
  <c r="AL400" i="1" l="1"/>
  <c r="AF401" i="1"/>
  <c r="B286" i="1"/>
  <c r="C288" i="1"/>
  <c r="K287" i="1"/>
  <c r="O287" i="1" s="1"/>
  <c r="Q300" i="1"/>
  <c r="P300" i="1"/>
  <c r="M299" i="1"/>
  <c r="N299" i="1" s="1"/>
  <c r="J288" i="1"/>
  <c r="I289" i="1"/>
  <c r="F300" i="1"/>
  <c r="A301" i="1"/>
  <c r="D300" i="1"/>
  <c r="E300" i="1" s="1"/>
  <c r="G300" i="1" s="1"/>
  <c r="H301" i="1" s="1"/>
  <c r="L300" i="1"/>
  <c r="AL401" i="1" l="1"/>
  <c r="AF402" i="1"/>
  <c r="B287" i="1"/>
  <c r="P301" i="1"/>
  <c r="M300" i="1"/>
  <c r="N300" i="1" s="1"/>
  <c r="Q301" i="1"/>
  <c r="J289" i="1"/>
  <c r="I290" i="1"/>
  <c r="C289" i="1"/>
  <c r="K288" i="1"/>
  <c r="O288" i="1" s="1"/>
  <c r="F301" i="1"/>
  <c r="D301" i="1"/>
  <c r="E301" i="1" s="1"/>
  <c r="G301" i="1" s="1"/>
  <c r="H302" i="1" s="1"/>
  <c r="A302" i="1"/>
  <c r="L301" i="1"/>
  <c r="AF403" i="1" l="1"/>
  <c r="AL402" i="1"/>
  <c r="B288" i="1"/>
  <c r="C290" i="1"/>
  <c r="K289" i="1"/>
  <c r="O289" i="1" s="1"/>
  <c r="Q302" i="1"/>
  <c r="M301" i="1"/>
  <c r="N301" i="1" s="1"/>
  <c r="P302" i="1"/>
  <c r="J290" i="1"/>
  <c r="I291" i="1"/>
  <c r="A303" i="1"/>
  <c r="F302" i="1"/>
  <c r="D302" i="1"/>
  <c r="E302" i="1" s="1"/>
  <c r="G302" i="1" s="1"/>
  <c r="H303" i="1" s="1"/>
  <c r="L302" i="1"/>
  <c r="B289" i="1" l="1"/>
  <c r="AF404" i="1"/>
  <c r="AL403" i="1"/>
  <c r="A304" i="1"/>
  <c r="F303" i="1"/>
  <c r="D303" i="1"/>
  <c r="E303" i="1" s="1"/>
  <c r="G303" i="1" s="1"/>
  <c r="H304" i="1" s="1"/>
  <c r="L303" i="1"/>
  <c r="P303" i="1"/>
  <c r="M302" i="1"/>
  <c r="N302" i="1" s="1"/>
  <c r="Q303" i="1"/>
  <c r="J291" i="1"/>
  <c r="I292" i="1"/>
  <c r="C291" i="1"/>
  <c r="K290" i="1"/>
  <c r="O290" i="1" s="1"/>
  <c r="AL404" i="1" l="1"/>
  <c r="AF405" i="1"/>
  <c r="P304" i="1"/>
  <c r="Q304" i="1"/>
  <c r="M303" i="1"/>
  <c r="N303" i="1" s="1"/>
  <c r="C292" i="1"/>
  <c r="K291" i="1"/>
  <c r="O291" i="1" s="1"/>
  <c r="J292" i="1"/>
  <c r="I293" i="1"/>
  <c r="B290" i="1"/>
  <c r="F304" i="1"/>
  <c r="D304" i="1"/>
  <c r="E304" i="1" s="1"/>
  <c r="G304" i="1" s="1"/>
  <c r="H305" i="1" s="1"/>
  <c r="A305" i="1"/>
  <c r="L304" i="1"/>
  <c r="AF406" i="1" l="1"/>
  <c r="AL405" i="1"/>
  <c r="B291" i="1"/>
  <c r="J293" i="1"/>
  <c r="I294" i="1"/>
  <c r="P305" i="1"/>
  <c r="M304" i="1"/>
  <c r="N304" i="1" s="1"/>
  <c r="Q305" i="1"/>
  <c r="F305" i="1"/>
  <c r="D305" i="1"/>
  <c r="E305" i="1" s="1"/>
  <c r="G305" i="1" s="1"/>
  <c r="H306" i="1" s="1"/>
  <c r="A306" i="1"/>
  <c r="L305" i="1"/>
  <c r="C293" i="1"/>
  <c r="K292" i="1"/>
  <c r="O292" i="1" s="1"/>
  <c r="B292" i="1" l="1"/>
  <c r="AL406" i="1"/>
  <c r="AF407" i="1"/>
  <c r="C294" i="1"/>
  <c r="K293" i="1"/>
  <c r="O293" i="1" s="1"/>
  <c r="Q306" i="1"/>
  <c r="M305" i="1"/>
  <c r="N305" i="1" s="1"/>
  <c r="P306" i="1"/>
  <c r="A307" i="1"/>
  <c r="F306" i="1"/>
  <c r="D306" i="1"/>
  <c r="E306" i="1" s="1"/>
  <c r="G306" i="1" s="1"/>
  <c r="H307" i="1" s="1"/>
  <c r="L306" i="1"/>
  <c r="J294" i="1"/>
  <c r="I295" i="1"/>
  <c r="AF408" i="1" l="1"/>
  <c r="AL407" i="1"/>
  <c r="B293" i="1"/>
  <c r="J295" i="1"/>
  <c r="I296" i="1"/>
  <c r="A308" i="1"/>
  <c r="F307" i="1"/>
  <c r="D307" i="1"/>
  <c r="E307" i="1" s="1"/>
  <c r="G307" i="1" s="1"/>
  <c r="H308" i="1" s="1"/>
  <c r="L307" i="1"/>
  <c r="C295" i="1"/>
  <c r="K294" i="1"/>
  <c r="O294" i="1" s="1"/>
  <c r="Q307" i="1"/>
  <c r="M306" i="1"/>
  <c r="N306" i="1" s="1"/>
  <c r="P307" i="1"/>
  <c r="AF409" i="1" l="1"/>
  <c r="AL408" i="1"/>
  <c r="B294" i="1"/>
  <c r="J296" i="1"/>
  <c r="I297" i="1"/>
  <c r="P308" i="1"/>
  <c r="Q308" i="1"/>
  <c r="M307" i="1"/>
  <c r="N307" i="1" s="1"/>
  <c r="C296" i="1"/>
  <c r="K295" i="1"/>
  <c r="O295" i="1" s="1"/>
  <c r="F308" i="1"/>
  <c r="D308" i="1"/>
  <c r="E308" i="1" s="1"/>
  <c r="G308" i="1" s="1"/>
  <c r="H309" i="1" s="1"/>
  <c r="L308" i="1"/>
  <c r="A309" i="1"/>
  <c r="AL409" i="1" l="1"/>
  <c r="AF417" i="1"/>
  <c r="B295" i="1"/>
  <c r="F309" i="1"/>
  <c r="D309" i="1"/>
  <c r="E309" i="1" s="1"/>
  <c r="G309" i="1" s="1"/>
  <c r="H310" i="1" s="1"/>
  <c r="A310" i="1"/>
  <c r="L309" i="1"/>
  <c r="C297" i="1"/>
  <c r="K296" i="1"/>
  <c r="O296" i="1" s="1"/>
  <c r="J297" i="1"/>
  <c r="I298" i="1"/>
  <c r="Q309" i="1"/>
  <c r="M308" i="1"/>
  <c r="N308" i="1" s="1"/>
  <c r="P309" i="1"/>
  <c r="AF418" i="1" l="1"/>
  <c r="AL417" i="1"/>
  <c r="P310" i="1"/>
  <c r="M309" i="1"/>
  <c r="N309" i="1" s="1"/>
  <c r="Q310" i="1"/>
  <c r="J298" i="1"/>
  <c r="I299" i="1"/>
  <c r="C298" i="1"/>
  <c r="K297" i="1"/>
  <c r="O297" i="1" s="1"/>
  <c r="A311" i="1"/>
  <c r="F310" i="1"/>
  <c r="D310" i="1"/>
  <c r="E310" i="1" s="1"/>
  <c r="G310" i="1" s="1"/>
  <c r="H311" i="1" s="1"/>
  <c r="L310" i="1"/>
  <c r="B296" i="1"/>
  <c r="AF419" i="1" l="1"/>
  <c r="AL418" i="1"/>
  <c r="F311" i="1"/>
  <c r="D311" i="1"/>
  <c r="E311" i="1" s="1"/>
  <c r="G311" i="1" s="1"/>
  <c r="H312" i="1" s="1"/>
  <c r="A312" i="1"/>
  <c r="L311" i="1"/>
  <c r="C299" i="1"/>
  <c r="K298" i="1"/>
  <c r="O298" i="1" s="1"/>
  <c r="Q311" i="1"/>
  <c r="M310" i="1"/>
  <c r="N310" i="1" s="1"/>
  <c r="P311" i="1"/>
  <c r="J299" i="1"/>
  <c r="I300" i="1"/>
  <c r="B297" i="1"/>
  <c r="AF420" i="1" l="1"/>
  <c r="AL419" i="1"/>
  <c r="C300" i="1"/>
  <c r="K299" i="1"/>
  <c r="O299" i="1" s="1"/>
  <c r="J300" i="1"/>
  <c r="I301" i="1"/>
  <c r="A313" i="1"/>
  <c r="F312" i="1"/>
  <c r="D312" i="1"/>
  <c r="E312" i="1" s="1"/>
  <c r="G312" i="1" s="1"/>
  <c r="H313" i="1" s="1"/>
  <c r="L312" i="1"/>
  <c r="B298" i="1"/>
  <c r="Q312" i="1"/>
  <c r="P312" i="1"/>
  <c r="M311" i="1"/>
  <c r="N311" i="1" s="1"/>
  <c r="B299" i="1" l="1"/>
  <c r="AF421" i="1"/>
  <c r="AL420" i="1"/>
  <c r="Q313" i="1"/>
  <c r="M312" i="1"/>
  <c r="N312" i="1" s="1"/>
  <c r="P313" i="1"/>
  <c r="C301" i="1"/>
  <c r="K300" i="1"/>
  <c r="O300" i="1" s="1"/>
  <c r="J301" i="1"/>
  <c r="I302" i="1"/>
  <c r="F313" i="1"/>
  <c r="D313" i="1"/>
  <c r="E313" i="1" s="1"/>
  <c r="G313" i="1" s="1"/>
  <c r="H314" i="1" s="1"/>
  <c r="A314" i="1"/>
  <c r="L313" i="1"/>
  <c r="AL421" i="1" l="1"/>
  <c r="AF422" i="1"/>
  <c r="B300" i="1"/>
  <c r="J302" i="1"/>
  <c r="I303" i="1"/>
  <c r="A315" i="1"/>
  <c r="F314" i="1"/>
  <c r="D314" i="1"/>
  <c r="E314" i="1" s="1"/>
  <c r="G314" i="1" s="1"/>
  <c r="H315" i="1" s="1"/>
  <c r="L314" i="1"/>
  <c r="C302" i="1"/>
  <c r="K301" i="1"/>
  <c r="O301" i="1" s="1"/>
  <c r="P314" i="1"/>
  <c r="M313" i="1"/>
  <c r="N313" i="1" s="1"/>
  <c r="Q314" i="1"/>
  <c r="AL422" i="1" l="1"/>
  <c r="AF423" i="1"/>
  <c r="J303" i="1"/>
  <c r="I304" i="1"/>
  <c r="C303" i="1"/>
  <c r="K302" i="1"/>
  <c r="O302" i="1" s="1"/>
  <c r="F315" i="1"/>
  <c r="D315" i="1"/>
  <c r="E315" i="1" s="1"/>
  <c r="G315" i="1" s="1"/>
  <c r="H316" i="1" s="1"/>
  <c r="A316" i="1"/>
  <c r="L315" i="1"/>
  <c r="B301" i="1"/>
  <c r="Q315" i="1"/>
  <c r="M314" i="1"/>
  <c r="N314" i="1" s="1"/>
  <c r="P315" i="1"/>
  <c r="AF424" i="1" l="1"/>
  <c r="AL423" i="1"/>
  <c r="B302" i="1"/>
  <c r="J304" i="1"/>
  <c r="I305" i="1"/>
  <c r="P316" i="1"/>
  <c r="Q316" i="1"/>
  <c r="M315" i="1"/>
  <c r="N315" i="1" s="1"/>
  <c r="C304" i="1"/>
  <c r="K303" i="1"/>
  <c r="O303" i="1" s="1"/>
  <c r="A317" i="1"/>
  <c r="F316" i="1"/>
  <c r="D316" i="1"/>
  <c r="E316" i="1" s="1"/>
  <c r="G316" i="1" s="1"/>
  <c r="H317" i="1" s="1"/>
  <c r="L316" i="1"/>
  <c r="AF425" i="1" l="1"/>
  <c r="AL424" i="1"/>
  <c r="B303" i="1"/>
  <c r="J305" i="1"/>
  <c r="I306" i="1"/>
  <c r="F317" i="1"/>
  <c r="D317" i="1"/>
  <c r="E317" i="1" s="1"/>
  <c r="G317" i="1" s="1"/>
  <c r="H318" i="1" s="1"/>
  <c r="A318" i="1"/>
  <c r="L317" i="1"/>
  <c r="Q317" i="1"/>
  <c r="M316" i="1"/>
  <c r="N316" i="1" s="1"/>
  <c r="P317" i="1"/>
  <c r="C305" i="1"/>
  <c r="K304" i="1"/>
  <c r="O304" i="1" s="1"/>
  <c r="B304" i="1" l="1"/>
  <c r="AL425" i="1"/>
  <c r="AF426" i="1"/>
  <c r="C306" i="1"/>
  <c r="K305" i="1"/>
  <c r="O305" i="1" s="1"/>
  <c r="Q318" i="1"/>
  <c r="M317" i="1"/>
  <c r="N317" i="1" s="1"/>
  <c r="P318" i="1"/>
  <c r="J306" i="1"/>
  <c r="I307" i="1"/>
  <c r="A319" i="1"/>
  <c r="F318" i="1"/>
  <c r="D318" i="1"/>
  <c r="E318" i="1" s="1"/>
  <c r="G318" i="1" s="1"/>
  <c r="H319" i="1" s="1"/>
  <c r="L318" i="1"/>
  <c r="AL426" i="1" l="1"/>
  <c r="AF427" i="1"/>
  <c r="B305" i="1"/>
  <c r="Q319" i="1"/>
  <c r="M318" i="1"/>
  <c r="N318" i="1" s="1"/>
  <c r="P319" i="1"/>
  <c r="J307" i="1"/>
  <c r="I308" i="1"/>
  <c r="C307" i="1"/>
  <c r="K306" i="1"/>
  <c r="O306" i="1" s="1"/>
  <c r="A320" i="1"/>
  <c r="F319" i="1"/>
  <c r="D319" i="1"/>
  <c r="E319" i="1" s="1"/>
  <c r="G319" i="1" s="1"/>
  <c r="H320" i="1" s="1"/>
  <c r="L319" i="1"/>
  <c r="AL427" i="1" l="1"/>
  <c r="AF428" i="1"/>
  <c r="B306" i="1"/>
  <c r="P320" i="1"/>
  <c r="Q320" i="1"/>
  <c r="M319" i="1"/>
  <c r="N319" i="1" s="1"/>
  <c r="F320" i="1"/>
  <c r="D320" i="1"/>
  <c r="E320" i="1" s="1"/>
  <c r="G320" i="1" s="1"/>
  <c r="H321" i="1" s="1"/>
  <c r="A321" i="1"/>
  <c r="L320" i="1"/>
  <c r="J308" i="1"/>
  <c r="I309" i="1"/>
  <c r="C308" i="1"/>
  <c r="K307" i="1"/>
  <c r="O307" i="1" s="1"/>
  <c r="B307" i="1" l="1"/>
  <c r="AL428" i="1"/>
  <c r="AF429" i="1"/>
  <c r="J309" i="1"/>
  <c r="I310" i="1"/>
  <c r="A322" i="1"/>
  <c r="F321" i="1"/>
  <c r="D321" i="1"/>
  <c r="E321" i="1" s="1"/>
  <c r="G321" i="1" s="1"/>
  <c r="H322" i="1" s="1"/>
  <c r="L321" i="1"/>
  <c r="P321" i="1"/>
  <c r="M320" i="1"/>
  <c r="N320" i="1" s="1"/>
  <c r="Q321" i="1"/>
  <c r="C309" i="1"/>
  <c r="K308" i="1"/>
  <c r="O308" i="1" s="1"/>
  <c r="B308" i="1" l="1"/>
  <c r="AF430" i="1"/>
  <c r="AL429" i="1"/>
  <c r="P322" i="1"/>
  <c r="Q322" i="1"/>
  <c r="M321" i="1"/>
  <c r="N321" i="1" s="1"/>
  <c r="J310" i="1"/>
  <c r="I311" i="1"/>
  <c r="F322" i="1"/>
  <c r="L322" i="1"/>
  <c r="D322" i="1"/>
  <c r="E322" i="1" s="1"/>
  <c r="G322" i="1" s="1"/>
  <c r="H323" i="1" s="1"/>
  <c r="A323" i="1"/>
  <c r="C310" i="1"/>
  <c r="K309" i="1"/>
  <c r="O309" i="1" s="1"/>
  <c r="AF431" i="1" l="1"/>
  <c r="AL430" i="1"/>
  <c r="M322" i="1"/>
  <c r="N322" i="1" s="1"/>
  <c r="P323" i="1"/>
  <c r="Q323" i="1"/>
  <c r="J311" i="1"/>
  <c r="I312" i="1"/>
  <c r="F323" i="1"/>
  <c r="A324" i="1"/>
  <c r="D323" i="1"/>
  <c r="E323" i="1" s="1"/>
  <c r="G323" i="1" s="1"/>
  <c r="H324" i="1" s="1"/>
  <c r="L323" i="1"/>
  <c r="C311" i="1"/>
  <c r="K310" i="1"/>
  <c r="O310" i="1" s="1"/>
  <c r="B309" i="1"/>
  <c r="B310" i="1" l="1"/>
  <c r="AL431" i="1"/>
  <c r="AF432" i="1"/>
  <c r="M323" i="1"/>
  <c r="N323" i="1" s="1"/>
  <c r="P324" i="1"/>
  <c r="Q324" i="1"/>
  <c r="J312" i="1"/>
  <c r="I313" i="1"/>
  <c r="C312" i="1"/>
  <c r="K311" i="1"/>
  <c r="O311" i="1" s="1"/>
  <c r="A325" i="1"/>
  <c r="L324" i="1"/>
  <c r="D324" i="1"/>
  <c r="E324" i="1" s="1"/>
  <c r="G324" i="1" s="1"/>
  <c r="H325" i="1" s="1"/>
  <c r="F324" i="1"/>
  <c r="AL432" i="1" l="1"/>
  <c r="AF433" i="1"/>
  <c r="C313" i="1"/>
  <c r="K312" i="1"/>
  <c r="O312" i="1" s="1"/>
  <c r="A326" i="1"/>
  <c r="F325" i="1"/>
  <c r="L325" i="1"/>
  <c r="D325" i="1"/>
  <c r="E325" i="1" s="1"/>
  <c r="G325" i="1" s="1"/>
  <c r="H326" i="1" s="1"/>
  <c r="M324" i="1"/>
  <c r="N324" i="1" s="1"/>
  <c r="P325" i="1"/>
  <c r="Q325" i="1"/>
  <c r="J313" i="1"/>
  <c r="I314" i="1"/>
  <c r="B311" i="1"/>
  <c r="AL433" i="1" l="1"/>
  <c r="AF434" i="1"/>
  <c r="B312" i="1"/>
  <c r="M325" i="1"/>
  <c r="N325" i="1" s="1"/>
  <c r="P326" i="1"/>
  <c r="Q326" i="1"/>
  <c r="C314" i="1"/>
  <c r="K313" i="1"/>
  <c r="O313" i="1" s="1"/>
  <c r="J314" i="1"/>
  <c r="I315" i="1"/>
  <c r="A327" i="1"/>
  <c r="L326" i="1"/>
  <c r="D326" i="1"/>
  <c r="E326" i="1" s="1"/>
  <c r="G326" i="1" s="1"/>
  <c r="H327" i="1" s="1"/>
  <c r="F326" i="1"/>
  <c r="B313" i="1" l="1"/>
  <c r="AF435" i="1"/>
  <c r="AL434" i="1"/>
  <c r="M326" i="1"/>
  <c r="N326" i="1" s="1"/>
  <c r="P327" i="1"/>
  <c r="Q327" i="1"/>
  <c r="C315" i="1"/>
  <c r="K314" i="1"/>
  <c r="O314" i="1" s="1"/>
  <c r="A328" i="1"/>
  <c r="F327" i="1"/>
  <c r="D327" i="1"/>
  <c r="E327" i="1" s="1"/>
  <c r="G327" i="1" s="1"/>
  <c r="H328" i="1" s="1"/>
  <c r="L327" i="1"/>
  <c r="J315" i="1"/>
  <c r="I316" i="1"/>
  <c r="B314" i="1" l="1"/>
  <c r="AF436" i="1"/>
  <c r="AL435" i="1"/>
  <c r="J316" i="1"/>
  <c r="I317" i="1"/>
  <c r="C316" i="1"/>
  <c r="K315" i="1"/>
  <c r="O315" i="1" s="1"/>
  <c r="A329" i="1"/>
  <c r="L328" i="1"/>
  <c r="D328" i="1"/>
  <c r="E328" i="1" s="1"/>
  <c r="G328" i="1" s="1"/>
  <c r="H329" i="1" s="1"/>
  <c r="F328" i="1"/>
  <c r="M327" i="1"/>
  <c r="N327" i="1" s="1"/>
  <c r="Q328" i="1"/>
  <c r="P328" i="1"/>
  <c r="AL436" i="1" l="1"/>
  <c r="AF437" i="1"/>
  <c r="M328" i="1"/>
  <c r="N328" i="1" s="1"/>
  <c r="Q329" i="1"/>
  <c r="P329" i="1"/>
  <c r="C317" i="1"/>
  <c r="K316" i="1"/>
  <c r="O316" i="1" s="1"/>
  <c r="A330" i="1"/>
  <c r="F329" i="1"/>
  <c r="L329" i="1"/>
  <c r="D329" i="1"/>
  <c r="E329" i="1" s="1"/>
  <c r="G329" i="1" s="1"/>
  <c r="H330" i="1" s="1"/>
  <c r="J317" i="1"/>
  <c r="I318" i="1"/>
  <c r="B315" i="1"/>
  <c r="B316" i="1" l="1"/>
  <c r="AF438" i="1"/>
  <c r="AL437" i="1"/>
  <c r="M329" i="1"/>
  <c r="N329" i="1" s="1"/>
  <c r="Q330" i="1"/>
  <c r="P330" i="1"/>
  <c r="C318" i="1"/>
  <c r="K317" i="1"/>
  <c r="O317" i="1" s="1"/>
  <c r="J318" i="1"/>
  <c r="I319" i="1"/>
  <c r="L330" i="1"/>
  <c r="D330" i="1"/>
  <c r="E330" i="1" s="1"/>
  <c r="G330" i="1" s="1"/>
  <c r="H331" i="1" s="1"/>
  <c r="F330" i="1"/>
  <c r="A331" i="1"/>
  <c r="AL438" i="1" l="1"/>
  <c r="AF439" i="1"/>
  <c r="B317" i="1"/>
  <c r="J319" i="1"/>
  <c r="I320" i="1"/>
  <c r="C319" i="1"/>
  <c r="K318" i="1"/>
  <c r="O318" i="1" s="1"/>
  <c r="A332" i="1"/>
  <c r="F331" i="1"/>
  <c r="D331" i="1"/>
  <c r="E331" i="1" s="1"/>
  <c r="G331" i="1" s="1"/>
  <c r="H332" i="1" s="1"/>
  <c r="L331" i="1"/>
  <c r="M330" i="1"/>
  <c r="N330" i="1" s="1"/>
  <c r="P331" i="1"/>
  <c r="Q331" i="1"/>
  <c r="AF440" i="1" l="1"/>
  <c r="AL439" i="1"/>
  <c r="B318" i="1"/>
  <c r="A333" i="1"/>
  <c r="L332" i="1"/>
  <c r="D332" i="1"/>
  <c r="E332" i="1" s="1"/>
  <c r="F332" i="1"/>
  <c r="J320" i="1"/>
  <c r="I321" i="1"/>
  <c r="M331" i="1"/>
  <c r="N331" i="1" s="1"/>
  <c r="Q332" i="1"/>
  <c r="P332" i="1"/>
  <c r="C320" i="1"/>
  <c r="K319" i="1"/>
  <c r="O319" i="1" s="1"/>
  <c r="G332" i="1" l="1"/>
  <c r="H333" i="1" s="1"/>
  <c r="AF441" i="1"/>
  <c r="AL440" i="1"/>
  <c r="C321" i="1"/>
  <c r="K320" i="1"/>
  <c r="O320" i="1" s="1"/>
  <c r="M332" i="1"/>
  <c r="N332" i="1" s="1"/>
  <c r="P333" i="1"/>
  <c r="Q333" i="1"/>
  <c r="J321" i="1"/>
  <c r="I322" i="1"/>
  <c r="B319" i="1"/>
  <c r="A334" i="1"/>
  <c r="F333" i="1"/>
  <c r="L333" i="1"/>
  <c r="D333" i="1"/>
  <c r="E333" i="1" s="1"/>
  <c r="G333" i="1" s="1"/>
  <c r="H334" i="1" l="1"/>
  <c r="B320" i="1"/>
  <c r="AF442" i="1"/>
  <c r="AL441" i="1"/>
  <c r="M333" i="1"/>
  <c r="N333" i="1" s="1"/>
  <c r="Q334" i="1"/>
  <c r="P334" i="1"/>
  <c r="J322" i="1"/>
  <c r="I323" i="1"/>
  <c r="C322" i="1"/>
  <c r="K321" i="1"/>
  <c r="O321" i="1" s="1"/>
  <c r="A335" i="1"/>
  <c r="L334" i="1"/>
  <c r="D334" i="1"/>
  <c r="E334" i="1" s="1"/>
  <c r="G334" i="1" s="1"/>
  <c r="H335" i="1" s="1"/>
  <c r="F334" i="1"/>
  <c r="AF443" i="1" l="1"/>
  <c r="AL442" i="1"/>
  <c r="B321" i="1"/>
  <c r="J323" i="1"/>
  <c r="I324" i="1"/>
  <c r="M334" i="1"/>
  <c r="N334" i="1" s="1"/>
  <c r="P335" i="1"/>
  <c r="Q335" i="1"/>
  <c r="F335" i="1"/>
  <c r="D335" i="1"/>
  <c r="E335" i="1" s="1"/>
  <c r="G335" i="1" s="1"/>
  <c r="H336" i="1" s="1"/>
  <c r="A336" i="1"/>
  <c r="L335" i="1"/>
  <c r="C323" i="1"/>
  <c r="K322" i="1"/>
  <c r="O322" i="1" s="1"/>
  <c r="AL443" i="1" l="1"/>
  <c r="AF444" i="1"/>
  <c r="J324" i="1"/>
  <c r="I325" i="1"/>
  <c r="C324" i="1"/>
  <c r="K323" i="1"/>
  <c r="O323" i="1" s="1"/>
  <c r="A337" i="1"/>
  <c r="L336" i="1"/>
  <c r="D336" i="1"/>
  <c r="E336" i="1" s="1"/>
  <c r="G336" i="1" s="1"/>
  <c r="H337" i="1" s="1"/>
  <c r="F336" i="1"/>
  <c r="B322" i="1"/>
  <c r="M335" i="1"/>
  <c r="N335" i="1" s="1"/>
  <c r="Q336" i="1"/>
  <c r="P336" i="1"/>
  <c r="AL444" i="1" l="1"/>
  <c r="AF445" i="1"/>
  <c r="B323" i="1"/>
  <c r="A338" i="1"/>
  <c r="F337" i="1"/>
  <c r="L337" i="1"/>
  <c r="D337" i="1"/>
  <c r="E337" i="1" s="1"/>
  <c r="C325" i="1"/>
  <c r="K324" i="1"/>
  <c r="O324" i="1" s="1"/>
  <c r="J325" i="1"/>
  <c r="I326" i="1"/>
  <c r="M336" i="1"/>
  <c r="N336" i="1" s="1"/>
  <c r="Q337" i="1"/>
  <c r="P337" i="1"/>
  <c r="G337" i="1" l="1"/>
  <c r="H338" i="1" s="1"/>
  <c r="B324" i="1"/>
  <c r="AF446" i="1"/>
  <c r="AL445" i="1"/>
  <c r="M337" i="1"/>
  <c r="N337" i="1" s="1"/>
  <c r="P338" i="1"/>
  <c r="Q338" i="1"/>
  <c r="C326" i="1"/>
  <c r="K325" i="1"/>
  <c r="O325" i="1" s="1"/>
  <c r="J326" i="1"/>
  <c r="I327" i="1"/>
  <c r="A339" i="1"/>
  <c r="L338" i="1"/>
  <c r="D338" i="1"/>
  <c r="E338" i="1" s="1"/>
  <c r="G338" i="1" s="1"/>
  <c r="H339" i="1" s="1"/>
  <c r="F338" i="1"/>
  <c r="B325" i="1" l="1"/>
  <c r="AF454" i="1"/>
  <c r="AL446" i="1"/>
  <c r="C327" i="1"/>
  <c r="K326" i="1"/>
  <c r="O326" i="1" s="1"/>
  <c r="J327" i="1"/>
  <c r="I328" i="1"/>
  <c r="M338" i="1"/>
  <c r="N338" i="1" s="1"/>
  <c r="P339" i="1"/>
  <c r="Q339" i="1"/>
  <c r="F339" i="1"/>
  <c r="A340" i="1"/>
  <c r="D339" i="1"/>
  <c r="E339" i="1" s="1"/>
  <c r="G339" i="1" s="1"/>
  <c r="H340" i="1" s="1"/>
  <c r="L339" i="1"/>
  <c r="B326" i="1" l="1"/>
  <c r="AF455" i="1"/>
  <c r="AL454" i="1"/>
  <c r="M339" i="1"/>
  <c r="N339" i="1" s="1"/>
  <c r="Q340" i="1"/>
  <c r="P340" i="1"/>
  <c r="J328" i="1"/>
  <c r="I329" i="1"/>
  <c r="A341" i="1"/>
  <c r="L340" i="1"/>
  <c r="D340" i="1"/>
  <c r="E340" i="1" s="1"/>
  <c r="G340" i="1" s="1"/>
  <c r="H341" i="1" s="1"/>
  <c r="F340" i="1"/>
  <c r="C328" i="1"/>
  <c r="K327" i="1"/>
  <c r="O327" i="1" s="1"/>
  <c r="AL455" i="1" l="1"/>
  <c r="AF456" i="1"/>
  <c r="J329" i="1"/>
  <c r="I330" i="1"/>
  <c r="C329" i="1"/>
  <c r="K328" i="1"/>
  <c r="O328" i="1" s="1"/>
  <c r="M340" i="1"/>
  <c r="N340" i="1" s="1"/>
  <c r="P341" i="1"/>
  <c r="Q341" i="1"/>
  <c r="B327" i="1"/>
  <c r="A342" i="1"/>
  <c r="F341" i="1"/>
  <c r="L341" i="1"/>
  <c r="D341" i="1"/>
  <c r="E341" i="1" s="1"/>
  <c r="G341" i="1" s="1"/>
  <c r="H342" i="1" s="1"/>
  <c r="AF457" i="1" l="1"/>
  <c r="AL456" i="1"/>
  <c r="B328" i="1"/>
  <c r="J330" i="1"/>
  <c r="I331" i="1"/>
  <c r="M341" i="1"/>
  <c r="N341" i="1" s="1"/>
  <c r="Q342" i="1"/>
  <c r="P342" i="1"/>
  <c r="A343" i="1"/>
  <c r="L342" i="1"/>
  <c r="D342" i="1"/>
  <c r="E342" i="1" s="1"/>
  <c r="G342" i="1" s="1"/>
  <c r="H343" i="1" s="1"/>
  <c r="F342" i="1"/>
  <c r="C330" i="1"/>
  <c r="K329" i="1"/>
  <c r="O329" i="1" s="1"/>
  <c r="AF458" i="1" l="1"/>
  <c r="AL457" i="1"/>
  <c r="C331" i="1"/>
  <c r="K330" i="1"/>
  <c r="O330" i="1" s="1"/>
  <c r="M342" i="1"/>
  <c r="N342" i="1" s="1"/>
  <c r="Q343" i="1"/>
  <c r="P343" i="1"/>
  <c r="A344" i="1"/>
  <c r="F343" i="1"/>
  <c r="D343" i="1"/>
  <c r="E343" i="1" s="1"/>
  <c r="G343" i="1" s="1"/>
  <c r="H344" i="1" s="1"/>
  <c r="L343" i="1"/>
  <c r="J331" i="1"/>
  <c r="I332" i="1"/>
  <c r="B329" i="1"/>
  <c r="B330" i="1" l="1"/>
  <c r="AF459" i="1"/>
  <c r="AL458" i="1"/>
  <c r="L344" i="1"/>
  <c r="D344" i="1"/>
  <c r="E344" i="1" s="1"/>
  <c r="G344" i="1" s="1"/>
  <c r="H345" i="1" s="1"/>
  <c r="A345" i="1"/>
  <c r="F344" i="1"/>
  <c r="M343" i="1"/>
  <c r="N343" i="1" s="1"/>
  <c r="Q344" i="1"/>
  <c r="P344" i="1"/>
  <c r="J332" i="1"/>
  <c r="I333" i="1"/>
  <c r="C332" i="1"/>
  <c r="K331" i="1"/>
  <c r="O331" i="1" s="1"/>
  <c r="AL459" i="1" l="1"/>
  <c r="AF460" i="1"/>
  <c r="B331" i="1"/>
  <c r="C333" i="1"/>
  <c r="K332" i="1"/>
  <c r="O332" i="1" s="1"/>
  <c r="J333" i="1"/>
  <c r="I334" i="1"/>
  <c r="M344" i="1"/>
  <c r="N344" i="1" s="1"/>
  <c r="Q345" i="1"/>
  <c r="P345" i="1"/>
  <c r="A346" i="1"/>
  <c r="F345" i="1"/>
  <c r="L345" i="1"/>
  <c r="D345" i="1"/>
  <c r="E345" i="1" s="1"/>
  <c r="G345" i="1" s="1"/>
  <c r="H346" i="1" s="1"/>
  <c r="B332" i="1" l="1"/>
  <c r="AF461" i="1"/>
  <c r="AL460" i="1"/>
  <c r="M345" i="1"/>
  <c r="N345" i="1" s="1"/>
  <c r="Q346" i="1"/>
  <c r="P346" i="1"/>
  <c r="A347" i="1"/>
  <c r="L346" i="1"/>
  <c r="D346" i="1"/>
  <c r="E346" i="1" s="1"/>
  <c r="F346" i="1"/>
  <c r="J334" i="1"/>
  <c r="I335" i="1"/>
  <c r="C334" i="1"/>
  <c r="K333" i="1"/>
  <c r="O333" i="1" s="1"/>
  <c r="G346" i="1" l="1"/>
  <c r="H347" i="1" s="1"/>
  <c r="AL461" i="1"/>
  <c r="AF462" i="1"/>
  <c r="A348" i="1"/>
  <c r="F347" i="1"/>
  <c r="D347" i="1"/>
  <c r="E347" i="1" s="1"/>
  <c r="L347" i="1"/>
  <c r="C335" i="1"/>
  <c r="K334" i="1"/>
  <c r="O334" i="1" s="1"/>
  <c r="J335" i="1"/>
  <c r="I336" i="1"/>
  <c r="B333" i="1"/>
  <c r="M346" i="1"/>
  <c r="N346" i="1" s="1"/>
  <c r="P347" i="1"/>
  <c r="Q347" i="1"/>
  <c r="G347" i="1" l="1"/>
  <c r="H348" i="1" s="1"/>
  <c r="AL462" i="1"/>
  <c r="AF463" i="1"/>
  <c r="C336" i="1"/>
  <c r="K335" i="1"/>
  <c r="O335" i="1" s="1"/>
  <c r="L348" i="1"/>
  <c r="A349" i="1"/>
  <c r="D348" i="1"/>
  <c r="E348" i="1" s="1"/>
  <c r="G348" i="1" s="1"/>
  <c r="F348" i="1"/>
  <c r="J336" i="1"/>
  <c r="I337" i="1"/>
  <c r="B334" i="1"/>
  <c r="M347" i="1"/>
  <c r="N347" i="1" s="1"/>
  <c r="Q348" i="1"/>
  <c r="P348" i="1"/>
  <c r="H349" i="1" l="1"/>
  <c r="AL463" i="1"/>
  <c r="AF464" i="1"/>
  <c r="B335" i="1"/>
  <c r="J337" i="1"/>
  <c r="I338" i="1"/>
  <c r="F349" i="1"/>
  <c r="L349" i="1"/>
  <c r="A350" i="1"/>
  <c r="D349" i="1"/>
  <c r="E349" i="1" s="1"/>
  <c r="G349" i="1" s="1"/>
  <c r="H350" i="1" s="1"/>
  <c r="M348" i="1"/>
  <c r="N348" i="1" s="1"/>
  <c r="Q349" i="1"/>
  <c r="P349" i="1"/>
  <c r="C337" i="1"/>
  <c r="K336" i="1"/>
  <c r="O336" i="1" s="1"/>
  <c r="AF465" i="1" l="1"/>
  <c r="AL464" i="1"/>
  <c r="C338" i="1"/>
  <c r="K337" i="1"/>
  <c r="O337" i="1" s="1"/>
  <c r="A351" i="1"/>
  <c r="L350" i="1"/>
  <c r="D350" i="1"/>
  <c r="E350" i="1" s="1"/>
  <c r="F350" i="1"/>
  <c r="J338" i="1"/>
  <c r="I339" i="1"/>
  <c r="B336" i="1"/>
  <c r="M349" i="1"/>
  <c r="N349" i="1" s="1"/>
  <c r="Q350" i="1"/>
  <c r="P350" i="1"/>
  <c r="G350" i="1" l="1"/>
  <c r="H351" i="1" s="1"/>
  <c r="AL465" i="1"/>
  <c r="AF466" i="1"/>
  <c r="M350" i="1"/>
  <c r="N350" i="1" s="1"/>
  <c r="Q351" i="1"/>
  <c r="P351" i="1"/>
  <c r="C339" i="1"/>
  <c r="K338" i="1"/>
  <c r="O338" i="1" s="1"/>
  <c r="A352" i="1"/>
  <c r="F351" i="1"/>
  <c r="D351" i="1"/>
  <c r="E351" i="1" s="1"/>
  <c r="G351" i="1" s="1"/>
  <c r="H352" i="1" s="1"/>
  <c r="L351" i="1"/>
  <c r="J339" i="1"/>
  <c r="I340" i="1"/>
  <c r="B337" i="1"/>
  <c r="B338" i="1" l="1"/>
  <c r="AF467" i="1"/>
  <c r="AL466" i="1"/>
  <c r="L352" i="1"/>
  <c r="A353" i="1"/>
  <c r="D352" i="1"/>
  <c r="E352" i="1" s="1"/>
  <c r="F352" i="1"/>
  <c r="J340" i="1"/>
  <c r="I341" i="1"/>
  <c r="M351" i="1"/>
  <c r="N351" i="1" s="1"/>
  <c r="Q352" i="1"/>
  <c r="P352" i="1"/>
  <c r="C340" i="1"/>
  <c r="K339" i="1"/>
  <c r="O339" i="1" s="1"/>
  <c r="G352" i="1" l="1"/>
  <c r="H353" i="1" s="1"/>
  <c r="AL467" i="1"/>
  <c r="AF468" i="1"/>
  <c r="J341" i="1"/>
  <c r="I342" i="1"/>
  <c r="B339" i="1"/>
  <c r="A354" i="1"/>
  <c r="F353" i="1"/>
  <c r="L353" i="1"/>
  <c r="D353" i="1"/>
  <c r="E353" i="1" s="1"/>
  <c r="G353" i="1" s="1"/>
  <c r="H354" i="1" s="1"/>
  <c r="C341" i="1"/>
  <c r="K340" i="1"/>
  <c r="O340" i="1" s="1"/>
  <c r="M352" i="1"/>
  <c r="N352" i="1" s="1"/>
  <c r="Q353" i="1"/>
  <c r="P353" i="1"/>
  <c r="AL468" i="1" l="1"/>
  <c r="AF469" i="1"/>
  <c r="B340" i="1"/>
  <c r="M353" i="1"/>
  <c r="N353" i="1" s="1"/>
  <c r="Q354" i="1"/>
  <c r="P354" i="1"/>
  <c r="J342" i="1"/>
  <c r="I343" i="1"/>
  <c r="C342" i="1"/>
  <c r="K341" i="1"/>
  <c r="O341" i="1" s="1"/>
  <c r="A355" i="1"/>
  <c r="L354" i="1"/>
  <c r="D354" i="1"/>
  <c r="E354" i="1" s="1"/>
  <c r="G354" i="1" s="1"/>
  <c r="H355" i="1" s="1"/>
  <c r="F354" i="1"/>
  <c r="AF470" i="1" l="1"/>
  <c r="AL469" i="1"/>
  <c r="B341" i="1"/>
  <c r="M354" i="1"/>
  <c r="N354" i="1" s="1"/>
  <c r="Q355" i="1"/>
  <c r="P355" i="1"/>
  <c r="J343" i="1"/>
  <c r="I344" i="1"/>
  <c r="C343" i="1"/>
  <c r="K342" i="1"/>
  <c r="O342" i="1" s="1"/>
  <c r="F355" i="1"/>
  <c r="A356" i="1"/>
  <c r="D355" i="1"/>
  <c r="E355" i="1" s="1"/>
  <c r="G355" i="1" s="1"/>
  <c r="H356" i="1" s="1"/>
  <c r="L355" i="1"/>
  <c r="AF471" i="1" l="1"/>
  <c r="AL470" i="1"/>
  <c r="B342" i="1"/>
  <c r="J344" i="1"/>
  <c r="I345" i="1"/>
  <c r="M355" i="1"/>
  <c r="N355" i="1" s="1"/>
  <c r="P356" i="1"/>
  <c r="Q356" i="1"/>
  <c r="A357" i="1"/>
  <c r="L356" i="1"/>
  <c r="D356" i="1"/>
  <c r="E356" i="1" s="1"/>
  <c r="G356" i="1" s="1"/>
  <c r="H357" i="1" s="1"/>
  <c r="F356" i="1"/>
  <c r="C344" i="1"/>
  <c r="K343" i="1"/>
  <c r="O343" i="1" s="1"/>
  <c r="AF472" i="1" l="1"/>
  <c r="AL471" i="1"/>
  <c r="J345" i="1"/>
  <c r="I346" i="1"/>
  <c r="C345" i="1"/>
  <c r="K344" i="1"/>
  <c r="O344" i="1" s="1"/>
  <c r="A358" i="1"/>
  <c r="F357" i="1"/>
  <c r="L357" i="1"/>
  <c r="D357" i="1"/>
  <c r="E357" i="1" s="1"/>
  <c r="G357" i="1" s="1"/>
  <c r="H358" i="1" s="1"/>
  <c r="M356" i="1"/>
  <c r="N356" i="1" s="1"/>
  <c r="Q357" i="1"/>
  <c r="P357" i="1"/>
  <c r="B343" i="1"/>
  <c r="B344" i="1" l="1"/>
  <c r="AF473" i="1"/>
  <c r="AL472" i="1"/>
  <c r="J346" i="1"/>
  <c r="I347" i="1"/>
  <c r="A359" i="1"/>
  <c r="L358" i="1"/>
  <c r="D358" i="1"/>
  <c r="E358" i="1" s="1"/>
  <c r="G358" i="1" s="1"/>
  <c r="H359" i="1" s="1"/>
  <c r="F358" i="1"/>
  <c r="M357" i="1"/>
  <c r="N357" i="1" s="1"/>
  <c r="P358" i="1"/>
  <c r="Q358" i="1"/>
  <c r="C346" i="1"/>
  <c r="K345" i="1"/>
  <c r="O345" i="1" s="1"/>
  <c r="B345" i="1" l="1"/>
  <c r="AL473" i="1"/>
  <c r="AF474" i="1"/>
  <c r="C347" i="1"/>
  <c r="K346" i="1"/>
  <c r="O346" i="1" s="1"/>
  <c r="M358" i="1"/>
  <c r="N358" i="1" s="1"/>
  <c r="Q359" i="1"/>
  <c r="P359" i="1"/>
  <c r="J347" i="1"/>
  <c r="I348" i="1"/>
  <c r="A360" i="1"/>
  <c r="F359" i="1"/>
  <c r="D359" i="1"/>
  <c r="E359" i="1" s="1"/>
  <c r="G359" i="1" s="1"/>
  <c r="H360" i="1" s="1"/>
  <c r="L359" i="1"/>
  <c r="AF475" i="1" l="1"/>
  <c r="AL474" i="1"/>
  <c r="B346" i="1"/>
  <c r="A361" i="1"/>
  <c r="L360" i="1"/>
  <c r="D360" i="1"/>
  <c r="E360" i="1" s="1"/>
  <c r="G360" i="1" s="1"/>
  <c r="H361" i="1" s="1"/>
  <c r="F360" i="1"/>
  <c r="M359" i="1"/>
  <c r="N359" i="1" s="1"/>
  <c r="Q360" i="1"/>
  <c r="P360" i="1"/>
  <c r="J348" i="1"/>
  <c r="I349" i="1"/>
  <c r="C348" i="1"/>
  <c r="K347" i="1"/>
  <c r="O347" i="1" s="1"/>
  <c r="B347" i="1" l="1"/>
  <c r="AF476" i="1"/>
  <c r="AL475" i="1"/>
  <c r="J349" i="1"/>
  <c r="I350" i="1"/>
  <c r="M360" i="1"/>
  <c r="N360" i="1" s="1"/>
  <c r="Q361" i="1"/>
  <c r="P361" i="1"/>
  <c r="C349" i="1"/>
  <c r="K348" i="1"/>
  <c r="O348" i="1" s="1"/>
  <c r="A362" i="1"/>
  <c r="F361" i="1"/>
  <c r="L361" i="1"/>
  <c r="D361" i="1"/>
  <c r="E361" i="1" s="1"/>
  <c r="G361" i="1" s="1"/>
  <c r="H362" i="1" s="1"/>
  <c r="AL476" i="1" l="1"/>
  <c r="AF477" i="1"/>
  <c r="B348" i="1"/>
  <c r="M361" i="1"/>
  <c r="N361" i="1" s="1"/>
  <c r="Q362" i="1"/>
  <c r="P362" i="1"/>
  <c r="J350" i="1"/>
  <c r="I351" i="1"/>
  <c r="C350" i="1"/>
  <c r="K349" i="1"/>
  <c r="O349" i="1" s="1"/>
  <c r="L362" i="1"/>
  <c r="A363" i="1"/>
  <c r="D362" i="1"/>
  <c r="E362" i="1" s="1"/>
  <c r="G362" i="1" s="1"/>
  <c r="H363" i="1" s="1"/>
  <c r="F362" i="1"/>
  <c r="AL477" i="1" l="1"/>
  <c r="AF478" i="1"/>
  <c r="B349" i="1"/>
  <c r="A364" i="1"/>
  <c r="F363" i="1"/>
  <c r="D363" i="1"/>
  <c r="E363" i="1" s="1"/>
  <c r="G363" i="1" s="1"/>
  <c r="H364" i="1" s="1"/>
  <c r="L363" i="1"/>
  <c r="C351" i="1"/>
  <c r="K350" i="1"/>
  <c r="O350" i="1" s="1"/>
  <c r="M362" i="1"/>
  <c r="N362" i="1" s="1"/>
  <c r="Q363" i="1"/>
  <c r="P363" i="1"/>
  <c r="J351" i="1"/>
  <c r="I352" i="1"/>
  <c r="AF479" i="1" l="1"/>
  <c r="AL478" i="1"/>
  <c r="J352" i="1"/>
  <c r="I353" i="1"/>
  <c r="C352" i="1"/>
  <c r="K351" i="1"/>
  <c r="O351" i="1" s="1"/>
  <c r="A365" i="1"/>
  <c r="L364" i="1"/>
  <c r="D364" i="1"/>
  <c r="E364" i="1" s="1"/>
  <c r="G364" i="1" s="1"/>
  <c r="H365" i="1" s="1"/>
  <c r="F364" i="1"/>
  <c r="B350" i="1"/>
  <c r="M363" i="1"/>
  <c r="N363" i="1" s="1"/>
  <c r="Q364" i="1"/>
  <c r="P364" i="1"/>
  <c r="AL479" i="1" l="1"/>
  <c r="AF480" i="1"/>
  <c r="M364" i="1"/>
  <c r="N364" i="1" s="1"/>
  <c r="Q365" i="1"/>
  <c r="P365" i="1"/>
  <c r="C353" i="1"/>
  <c r="K352" i="1"/>
  <c r="O352" i="1" s="1"/>
  <c r="F365" i="1"/>
  <c r="A366" i="1"/>
  <c r="L365" i="1"/>
  <c r="D365" i="1"/>
  <c r="E365" i="1" s="1"/>
  <c r="G365" i="1" s="1"/>
  <c r="H366" i="1" s="1"/>
  <c r="J353" i="1"/>
  <c r="I354" i="1"/>
  <c r="B351" i="1"/>
  <c r="AF481" i="1" l="1"/>
  <c r="AL480" i="1"/>
  <c r="B352" i="1"/>
  <c r="M365" i="1"/>
  <c r="N365" i="1" s="1"/>
  <c r="Q366" i="1"/>
  <c r="P366" i="1"/>
  <c r="A367" i="1"/>
  <c r="L366" i="1"/>
  <c r="D366" i="1"/>
  <c r="E366" i="1" s="1"/>
  <c r="G366" i="1" s="1"/>
  <c r="H367" i="1" s="1"/>
  <c r="F366" i="1"/>
  <c r="J354" i="1"/>
  <c r="I355" i="1"/>
  <c r="C354" i="1"/>
  <c r="K353" i="1"/>
  <c r="O353" i="1" s="1"/>
  <c r="AF482" i="1" l="1"/>
  <c r="AL481" i="1"/>
  <c r="M366" i="1"/>
  <c r="N366" i="1" s="1"/>
  <c r="Q367" i="1"/>
  <c r="P367" i="1"/>
  <c r="A368" i="1"/>
  <c r="F367" i="1"/>
  <c r="D367" i="1"/>
  <c r="E367" i="1" s="1"/>
  <c r="G367" i="1" s="1"/>
  <c r="H368" i="1" s="1"/>
  <c r="L367" i="1"/>
  <c r="J355" i="1"/>
  <c r="I356" i="1"/>
  <c r="C355" i="1"/>
  <c r="K354" i="1"/>
  <c r="O354" i="1" s="1"/>
  <c r="B353" i="1"/>
  <c r="B354" i="1" l="1"/>
  <c r="AF483" i="1"/>
  <c r="AL482" i="1"/>
  <c r="J356" i="1"/>
  <c r="I357" i="1"/>
  <c r="L368" i="1"/>
  <c r="A369" i="1"/>
  <c r="D368" i="1"/>
  <c r="E368" i="1" s="1"/>
  <c r="G368" i="1" s="1"/>
  <c r="H369" i="1" s="1"/>
  <c r="F368" i="1"/>
  <c r="C356" i="1"/>
  <c r="K355" i="1"/>
  <c r="O355" i="1" s="1"/>
  <c r="M367" i="1"/>
  <c r="N367" i="1" s="1"/>
  <c r="P368" i="1"/>
  <c r="Q368" i="1"/>
  <c r="AF491" i="1" l="1"/>
  <c r="AL483" i="1"/>
  <c r="C357" i="1"/>
  <c r="K356" i="1"/>
  <c r="O356" i="1" s="1"/>
  <c r="L369" i="1"/>
  <c r="A370" i="1"/>
  <c r="D369" i="1"/>
  <c r="E369" i="1" s="1"/>
  <c r="G369" i="1" s="1"/>
  <c r="H370" i="1" s="1"/>
  <c r="F369" i="1"/>
  <c r="J357" i="1"/>
  <c r="I358" i="1"/>
  <c r="B355" i="1"/>
  <c r="M368" i="1"/>
  <c r="N368" i="1" s="1"/>
  <c r="Q369" i="1"/>
  <c r="P369" i="1"/>
  <c r="AF492" i="1" l="1"/>
  <c r="AL491" i="1"/>
  <c r="L370" i="1"/>
  <c r="A371" i="1"/>
  <c r="F370" i="1"/>
  <c r="D370" i="1"/>
  <c r="E370" i="1" s="1"/>
  <c r="G370" i="1" s="1"/>
  <c r="H371" i="1" s="1"/>
  <c r="C358" i="1"/>
  <c r="K357" i="1"/>
  <c r="O357" i="1" s="1"/>
  <c r="J358" i="1"/>
  <c r="I359" i="1"/>
  <c r="Q370" i="1"/>
  <c r="M369" i="1"/>
  <c r="N369" i="1" s="1"/>
  <c r="P370" i="1"/>
  <c r="B356" i="1"/>
  <c r="B357" i="1" l="1"/>
  <c r="AF493" i="1"/>
  <c r="AL492" i="1"/>
  <c r="J359" i="1"/>
  <c r="I360" i="1"/>
  <c r="C359" i="1"/>
  <c r="K358" i="1"/>
  <c r="O358" i="1" s="1"/>
  <c r="L371" i="1"/>
  <c r="A372" i="1"/>
  <c r="D371" i="1"/>
  <c r="E371" i="1" s="1"/>
  <c r="G371" i="1" s="1"/>
  <c r="H372" i="1" s="1"/>
  <c r="F371" i="1"/>
  <c r="P371" i="1"/>
  <c r="M370" i="1"/>
  <c r="N370" i="1" s="1"/>
  <c r="Q371" i="1"/>
  <c r="B358" i="1" l="1"/>
  <c r="AL493" i="1"/>
  <c r="AF494" i="1"/>
  <c r="D372" i="1"/>
  <c r="E372" i="1" s="1"/>
  <c r="G372" i="1" s="1"/>
  <c r="H373" i="1" s="1"/>
  <c r="L372" i="1"/>
  <c r="A373" i="1"/>
  <c r="F372" i="1"/>
  <c r="P372" i="1"/>
  <c r="M371" i="1"/>
  <c r="N371" i="1" s="1"/>
  <c r="Q372" i="1"/>
  <c r="J360" i="1"/>
  <c r="I361" i="1"/>
  <c r="C360" i="1"/>
  <c r="K359" i="1"/>
  <c r="O359" i="1" s="1"/>
  <c r="AF495" i="1" l="1"/>
  <c r="AL494" i="1"/>
  <c r="B359" i="1"/>
  <c r="J361" i="1"/>
  <c r="I362" i="1"/>
  <c r="D373" i="1"/>
  <c r="E373" i="1" s="1"/>
  <c r="G373" i="1" s="1"/>
  <c r="H374" i="1" s="1"/>
  <c r="L373" i="1"/>
  <c r="A374" i="1"/>
  <c r="F373" i="1"/>
  <c r="C361" i="1"/>
  <c r="K360" i="1"/>
  <c r="O360" i="1" s="1"/>
  <c r="M372" i="1"/>
  <c r="N372" i="1" s="1"/>
  <c r="Q373" i="1"/>
  <c r="P373" i="1"/>
  <c r="AF496" i="1" l="1"/>
  <c r="AL495" i="1"/>
  <c r="D374" i="1"/>
  <c r="E374" i="1" s="1"/>
  <c r="G374" i="1" s="1"/>
  <c r="H375" i="1" s="1"/>
  <c r="L374" i="1"/>
  <c r="F374" i="1"/>
  <c r="A375" i="1"/>
  <c r="P374" i="1"/>
  <c r="Q374" i="1"/>
  <c r="M373" i="1"/>
  <c r="N373" i="1" s="1"/>
  <c r="C362" i="1"/>
  <c r="K361" i="1"/>
  <c r="O361" i="1" s="1"/>
  <c r="B360" i="1"/>
  <c r="J362" i="1"/>
  <c r="I363" i="1"/>
  <c r="AF497" i="1" l="1"/>
  <c r="AL496" i="1"/>
  <c r="B361" i="1"/>
  <c r="J363" i="1"/>
  <c r="I364" i="1"/>
  <c r="D375" i="1"/>
  <c r="E375" i="1" s="1"/>
  <c r="G375" i="1" s="1"/>
  <c r="H376" i="1" s="1"/>
  <c r="L375" i="1"/>
  <c r="F375" i="1"/>
  <c r="A376" i="1"/>
  <c r="C363" i="1"/>
  <c r="K362" i="1"/>
  <c r="O362" i="1" s="1"/>
  <c r="Q375" i="1"/>
  <c r="M374" i="1"/>
  <c r="N374" i="1" s="1"/>
  <c r="P375" i="1"/>
  <c r="AF498" i="1" l="1"/>
  <c r="AL497" i="1"/>
  <c r="B362" i="1"/>
  <c r="D376" i="1"/>
  <c r="E376" i="1" s="1"/>
  <c r="G376" i="1" s="1"/>
  <c r="H377" i="1" s="1"/>
  <c r="L376" i="1"/>
  <c r="F376" i="1"/>
  <c r="A377" i="1"/>
  <c r="J364" i="1"/>
  <c r="I365" i="1"/>
  <c r="C364" i="1"/>
  <c r="K363" i="1"/>
  <c r="O363" i="1" s="1"/>
  <c r="Q376" i="1"/>
  <c r="M375" i="1"/>
  <c r="N375" i="1" s="1"/>
  <c r="P376" i="1"/>
  <c r="AL498" i="1" l="1"/>
  <c r="AF499" i="1"/>
  <c r="J365" i="1"/>
  <c r="I366" i="1"/>
  <c r="P377" i="1"/>
  <c r="M376" i="1"/>
  <c r="N376" i="1" s="1"/>
  <c r="Q377" i="1"/>
  <c r="C365" i="1"/>
  <c r="K364" i="1"/>
  <c r="O364" i="1" s="1"/>
  <c r="B363" i="1"/>
  <c r="D377" i="1"/>
  <c r="E377" i="1" s="1"/>
  <c r="G377" i="1" s="1"/>
  <c r="H378" i="1" s="1"/>
  <c r="A378" i="1"/>
  <c r="L377" i="1"/>
  <c r="F377" i="1"/>
  <c r="B364" i="1" l="1"/>
  <c r="AF500" i="1"/>
  <c r="AL499" i="1"/>
  <c r="P378" i="1"/>
  <c r="M377" i="1"/>
  <c r="N377" i="1" s="1"/>
  <c r="Q378" i="1"/>
  <c r="D378" i="1"/>
  <c r="E378" i="1" s="1"/>
  <c r="G378" i="1" s="1"/>
  <c r="H379" i="1" s="1"/>
  <c r="A379" i="1"/>
  <c r="L378" i="1"/>
  <c r="F378" i="1"/>
  <c r="J366" i="1"/>
  <c r="I367" i="1"/>
  <c r="C366" i="1"/>
  <c r="K365" i="1"/>
  <c r="O365" i="1" s="1"/>
  <c r="B365" i="1" l="1"/>
  <c r="AF501" i="1"/>
  <c r="AL500" i="1"/>
  <c r="P379" i="1"/>
  <c r="M378" i="1"/>
  <c r="N378" i="1" s="1"/>
  <c r="Q379" i="1"/>
  <c r="C367" i="1"/>
  <c r="K366" i="1"/>
  <c r="O366" i="1" s="1"/>
  <c r="J367" i="1"/>
  <c r="I368" i="1"/>
  <c r="D379" i="1"/>
  <c r="E379" i="1" s="1"/>
  <c r="G379" i="1" s="1"/>
  <c r="H380" i="1" s="1"/>
  <c r="L379" i="1"/>
  <c r="A380" i="1"/>
  <c r="F379" i="1"/>
  <c r="AL501" i="1" l="1"/>
  <c r="AF502" i="1"/>
  <c r="C368" i="1"/>
  <c r="K367" i="1"/>
  <c r="O367" i="1" s="1"/>
  <c r="J368" i="1"/>
  <c r="I369" i="1"/>
  <c r="D380" i="1"/>
  <c r="E380" i="1" s="1"/>
  <c r="G380" i="1" s="1"/>
  <c r="H381" i="1" s="1"/>
  <c r="L380" i="1"/>
  <c r="F380" i="1"/>
  <c r="A381" i="1"/>
  <c r="P380" i="1"/>
  <c r="Q380" i="1"/>
  <c r="M379" i="1"/>
  <c r="N379" i="1" s="1"/>
  <c r="B366" i="1"/>
  <c r="AL502" i="1" l="1"/>
  <c r="AF503" i="1"/>
  <c r="B367" i="1"/>
  <c r="D381" i="1"/>
  <c r="E381" i="1" s="1"/>
  <c r="G381" i="1" s="1"/>
  <c r="H382" i="1" s="1"/>
  <c r="L381" i="1"/>
  <c r="A382" i="1"/>
  <c r="F381" i="1"/>
  <c r="J369" i="1"/>
  <c r="I370" i="1"/>
  <c r="Q381" i="1"/>
  <c r="P381" i="1"/>
  <c r="M380" i="1"/>
  <c r="N380" i="1" s="1"/>
  <c r="C369" i="1"/>
  <c r="K368" i="1"/>
  <c r="O368" i="1" s="1"/>
  <c r="AF504" i="1" l="1"/>
  <c r="AL503" i="1"/>
  <c r="C370" i="1"/>
  <c r="K369" i="1"/>
  <c r="O369" i="1" s="1"/>
  <c r="B368" i="1"/>
  <c r="P382" i="1"/>
  <c r="Q382" i="1"/>
  <c r="M381" i="1"/>
  <c r="N381" i="1" s="1"/>
  <c r="J370" i="1"/>
  <c r="I371" i="1"/>
  <c r="D382" i="1"/>
  <c r="E382" i="1" s="1"/>
  <c r="G382" i="1" s="1"/>
  <c r="H383" i="1" s="1"/>
  <c r="L382" i="1"/>
  <c r="F382" i="1"/>
  <c r="A383" i="1"/>
  <c r="B369" i="1" l="1"/>
  <c r="AL504" i="1"/>
  <c r="AF505" i="1"/>
  <c r="D383" i="1"/>
  <c r="E383" i="1" s="1"/>
  <c r="G383" i="1" s="1"/>
  <c r="H384" i="1" s="1"/>
  <c r="L383" i="1"/>
  <c r="A384" i="1"/>
  <c r="F383" i="1"/>
  <c r="J371" i="1"/>
  <c r="I372" i="1"/>
  <c r="Q383" i="1"/>
  <c r="M382" i="1"/>
  <c r="N382" i="1" s="1"/>
  <c r="P383" i="1"/>
  <c r="C371" i="1"/>
  <c r="K370" i="1"/>
  <c r="O370" i="1" s="1"/>
  <c r="AL505" i="1" l="1"/>
  <c r="AF506" i="1"/>
  <c r="B370" i="1"/>
  <c r="C372" i="1"/>
  <c r="K371" i="1"/>
  <c r="O371" i="1" s="1"/>
  <c r="J372" i="1"/>
  <c r="I373" i="1"/>
  <c r="D384" i="1"/>
  <c r="E384" i="1" s="1"/>
  <c r="G384" i="1" s="1"/>
  <c r="H385" i="1" s="1"/>
  <c r="L384" i="1"/>
  <c r="F384" i="1"/>
  <c r="A385" i="1"/>
  <c r="P384" i="1"/>
  <c r="Q384" i="1"/>
  <c r="M383" i="1"/>
  <c r="N383" i="1" s="1"/>
  <c r="B371" i="1" l="1"/>
  <c r="AF507" i="1"/>
  <c r="AL506" i="1"/>
  <c r="J373" i="1"/>
  <c r="I374" i="1"/>
  <c r="D385" i="1"/>
  <c r="E385" i="1" s="1"/>
  <c r="G385" i="1" s="1"/>
  <c r="H386" i="1" s="1"/>
  <c r="L385" i="1"/>
  <c r="A386" i="1"/>
  <c r="F385" i="1"/>
  <c r="C373" i="1"/>
  <c r="K372" i="1"/>
  <c r="O372" i="1" s="1"/>
  <c r="Q385" i="1"/>
  <c r="M384" i="1"/>
  <c r="N384" i="1" s="1"/>
  <c r="P385" i="1"/>
  <c r="AL507" i="1" l="1"/>
  <c r="AF508" i="1"/>
  <c r="B372" i="1"/>
  <c r="D386" i="1"/>
  <c r="E386" i="1" s="1"/>
  <c r="G386" i="1" s="1"/>
  <c r="H387" i="1" s="1"/>
  <c r="L386" i="1"/>
  <c r="A387" i="1"/>
  <c r="F386" i="1"/>
  <c r="J374" i="1"/>
  <c r="I375" i="1"/>
  <c r="C374" i="1"/>
  <c r="K373" i="1"/>
  <c r="O373" i="1" s="1"/>
  <c r="P386" i="1"/>
  <c r="M385" i="1"/>
  <c r="N385" i="1" s="1"/>
  <c r="Q386" i="1"/>
  <c r="B373" i="1" l="1"/>
  <c r="AF509" i="1"/>
  <c r="AL508" i="1"/>
  <c r="P387" i="1"/>
  <c r="M386" i="1"/>
  <c r="N386" i="1" s="1"/>
  <c r="Q387" i="1"/>
  <c r="C375" i="1"/>
  <c r="K374" i="1"/>
  <c r="O374" i="1" s="1"/>
  <c r="J375" i="1"/>
  <c r="I376" i="1"/>
  <c r="D387" i="1"/>
  <c r="E387" i="1" s="1"/>
  <c r="G387" i="1" s="1"/>
  <c r="H388" i="1" s="1"/>
  <c r="L387" i="1"/>
  <c r="A388" i="1"/>
  <c r="F387" i="1"/>
  <c r="AF510" i="1" l="1"/>
  <c r="AL509" i="1"/>
  <c r="B374" i="1"/>
  <c r="D388" i="1"/>
  <c r="E388" i="1" s="1"/>
  <c r="G388" i="1" s="1"/>
  <c r="H389" i="1" s="1"/>
  <c r="L388" i="1"/>
  <c r="A389" i="1"/>
  <c r="F388" i="1"/>
  <c r="C376" i="1"/>
  <c r="K375" i="1"/>
  <c r="O375" i="1" s="1"/>
  <c r="J376" i="1"/>
  <c r="I377" i="1"/>
  <c r="P388" i="1"/>
  <c r="Q388" i="1"/>
  <c r="M387" i="1"/>
  <c r="N387" i="1" s="1"/>
  <c r="AL510" i="1" l="1"/>
  <c r="AF511" i="1"/>
  <c r="J377" i="1"/>
  <c r="I378" i="1"/>
  <c r="D389" i="1"/>
  <c r="E389" i="1" s="1"/>
  <c r="G389" i="1" s="1"/>
  <c r="H390" i="1" s="1"/>
  <c r="A390" i="1"/>
  <c r="F389" i="1"/>
  <c r="L389" i="1"/>
  <c r="C377" i="1"/>
  <c r="K376" i="1"/>
  <c r="O376" i="1" s="1"/>
  <c r="Q389" i="1"/>
  <c r="M388" i="1"/>
  <c r="N388" i="1" s="1"/>
  <c r="P389" i="1"/>
  <c r="B375" i="1"/>
  <c r="AL511" i="1" l="1"/>
  <c r="AF512" i="1"/>
  <c r="B376" i="1"/>
  <c r="Q390" i="1"/>
  <c r="M389" i="1"/>
  <c r="N389" i="1" s="1"/>
  <c r="P390" i="1"/>
  <c r="J378" i="1"/>
  <c r="I379" i="1"/>
  <c r="C378" i="1"/>
  <c r="K377" i="1"/>
  <c r="O377" i="1" s="1"/>
  <c r="F390" i="1"/>
  <c r="D390" i="1"/>
  <c r="E390" i="1" s="1"/>
  <c r="G390" i="1" s="1"/>
  <c r="H391" i="1" s="1"/>
  <c r="L390" i="1"/>
  <c r="A391" i="1"/>
  <c r="AF513" i="1" l="1"/>
  <c r="AL512" i="1"/>
  <c r="B377" i="1"/>
  <c r="J379" i="1"/>
  <c r="I380" i="1"/>
  <c r="F391" i="1"/>
  <c r="D391" i="1"/>
  <c r="E391" i="1" s="1"/>
  <c r="G391" i="1" s="1"/>
  <c r="H392" i="1" s="1"/>
  <c r="L391" i="1"/>
  <c r="A392" i="1"/>
  <c r="Q391" i="1"/>
  <c r="M390" i="1"/>
  <c r="N390" i="1" s="1"/>
  <c r="P391" i="1"/>
  <c r="C379" i="1"/>
  <c r="K378" i="1"/>
  <c r="O378" i="1" s="1"/>
  <c r="B378" i="1" l="1"/>
  <c r="AL513" i="1"/>
  <c r="AF514" i="1"/>
  <c r="F392" i="1"/>
  <c r="D392" i="1"/>
  <c r="E392" i="1" s="1"/>
  <c r="G392" i="1" s="1"/>
  <c r="H393" i="1" s="1"/>
  <c r="L392" i="1"/>
  <c r="A393" i="1"/>
  <c r="J380" i="1"/>
  <c r="I381" i="1"/>
  <c r="C380" i="1"/>
  <c r="K379" i="1"/>
  <c r="O379" i="1" s="1"/>
  <c r="M391" i="1"/>
  <c r="N391" i="1" s="1"/>
  <c r="P392" i="1"/>
  <c r="Q392" i="1"/>
  <c r="AF515" i="1" l="1"/>
  <c r="AL514" i="1"/>
  <c r="B379" i="1"/>
  <c r="F393" i="1"/>
  <c r="D393" i="1"/>
  <c r="E393" i="1" s="1"/>
  <c r="G393" i="1" s="1"/>
  <c r="H394" i="1" s="1"/>
  <c r="A394" i="1"/>
  <c r="L393" i="1"/>
  <c r="J381" i="1"/>
  <c r="I382" i="1"/>
  <c r="Q393" i="1"/>
  <c r="P393" i="1"/>
  <c r="M392" i="1"/>
  <c r="N392" i="1" s="1"/>
  <c r="C381" i="1"/>
  <c r="K380" i="1"/>
  <c r="O380" i="1" s="1"/>
  <c r="AL515" i="1" l="1"/>
  <c r="AF516" i="1"/>
  <c r="B380" i="1"/>
  <c r="J382" i="1"/>
  <c r="I383" i="1"/>
  <c r="F394" i="1"/>
  <c r="D394" i="1"/>
  <c r="E394" i="1" s="1"/>
  <c r="G394" i="1" s="1"/>
  <c r="H395" i="1" s="1"/>
  <c r="L394" i="1"/>
  <c r="A395" i="1"/>
  <c r="C382" i="1"/>
  <c r="K381" i="1"/>
  <c r="O381" i="1" s="1"/>
  <c r="Q394" i="1"/>
  <c r="M393" i="1"/>
  <c r="N393" i="1" s="1"/>
  <c r="P394" i="1"/>
  <c r="B381" i="1" l="1"/>
  <c r="AF517" i="1"/>
  <c r="AL516" i="1"/>
  <c r="C383" i="1"/>
  <c r="K382" i="1"/>
  <c r="B382" i="1" s="1"/>
  <c r="F395" i="1"/>
  <c r="D395" i="1"/>
  <c r="E395" i="1" s="1"/>
  <c r="G395" i="1" s="1"/>
  <c r="H396" i="1" s="1"/>
  <c r="A396" i="1"/>
  <c r="L395" i="1"/>
  <c r="J383" i="1"/>
  <c r="I384" i="1"/>
  <c r="Q395" i="1"/>
  <c r="M394" i="1"/>
  <c r="N394" i="1" s="1"/>
  <c r="P395" i="1"/>
  <c r="AF518" i="1" l="1"/>
  <c r="AL517" i="1"/>
  <c r="C384" i="1"/>
  <c r="K383" i="1"/>
  <c r="O383" i="1" s="1"/>
  <c r="P396" i="1"/>
  <c r="M395" i="1"/>
  <c r="N395" i="1" s="1"/>
  <c r="Q396" i="1"/>
  <c r="J384" i="1"/>
  <c r="I385" i="1"/>
  <c r="F396" i="1"/>
  <c r="D396" i="1"/>
  <c r="E396" i="1" s="1"/>
  <c r="G396" i="1" s="1"/>
  <c r="H397" i="1" s="1"/>
  <c r="L396" i="1"/>
  <c r="A397" i="1"/>
  <c r="O382" i="1"/>
  <c r="B383" i="1" l="1"/>
  <c r="AF519" i="1"/>
  <c r="AL518" i="1"/>
  <c r="F397" i="1"/>
  <c r="D397" i="1"/>
  <c r="E397" i="1" s="1"/>
  <c r="G397" i="1" s="1"/>
  <c r="H398" i="1" s="1"/>
  <c r="A398" i="1"/>
  <c r="L397" i="1"/>
  <c r="J385" i="1"/>
  <c r="I386" i="1"/>
  <c r="P397" i="1"/>
  <c r="Q397" i="1"/>
  <c r="M396" i="1"/>
  <c r="N396" i="1" s="1"/>
  <c r="C385" i="1"/>
  <c r="K384" i="1"/>
  <c r="O384" i="1" s="1"/>
  <c r="AF520" i="1" l="1"/>
  <c r="AL519" i="1"/>
  <c r="B384" i="1"/>
  <c r="M397" i="1"/>
  <c r="N397" i="1" s="1"/>
  <c r="Q398" i="1"/>
  <c r="P398" i="1"/>
  <c r="C386" i="1"/>
  <c r="K385" i="1"/>
  <c r="O385" i="1" s="1"/>
  <c r="J386" i="1"/>
  <c r="I387" i="1"/>
  <c r="F398" i="1"/>
  <c r="D398" i="1"/>
  <c r="E398" i="1" s="1"/>
  <c r="G398" i="1" s="1"/>
  <c r="H399" i="1" s="1"/>
  <c r="L398" i="1"/>
  <c r="A399" i="1"/>
  <c r="AL520" i="1" l="1"/>
  <c r="AF528" i="1"/>
  <c r="B385" i="1"/>
  <c r="F399" i="1"/>
  <c r="A400" i="1"/>
  <c r="D399" i="1"/>
  <c r="E399" i="1" s="1"/>
  <c r="G399" i="1" s="1"/>
  <c r="H400" i="1" s="1"/>
  <c r="L399" i="1"/>
  <c r="J387" i="1"/>
  <c r="I388" i="1"/>
  <c r="C387" i="1"/>
  <c r="K386" i="1"/>
  <c r="O386" i="1" s="1"/>
  <c r="Q399" i="1"/>
  <c r="M398" i="1"/>
  <c r="N398" i="1" s="1"/>
  <c r="P399" i="1"/>
  <c r="AF529" i="1" l="1"/>
  <c r="AL528" i="1"/>
  <c r="B386" i="1"/>
  <c r="C388" i="1"/>
  <c r="K387" i="1"/>
  <c r="O387" i="1" s="1"/>
  <c r="Q400" i="1"/>
  <c r="M399" i="1"/>
  <c r="N399" i="1" s="1"/>
  <c r="P400" i="1"/>
  <c r="J388" i="1"/>
  <c r="I389" i="1"/>
  <c r="F400" i="1"/>
  <c r="D400" i="1"/>
  <c r="E400" i="1" s="1"/>
  <c r="G400" i="1" s="1"/>
  <c r="H401" i="1" s="1"/>
  <c r="L400" i="1"/>
  <c r="A401" i="1"/>
  <c r="B387" i="1" l="1"/>
  <c r="AF530" i="1"/>
  <c r="AL529" i="1"/>
  <c r="F401" i="1"/>
  <c r="A402" i="1"/>
  <c r="D401" i="1"/>
  <c r="E401" i="1" s="1"/>
  <c r="G401" i="1" s="1"/>
  <c r="H402" i="1" s="1"/>
  <c r="L401" i="1"/>
  <c r="Q401" i="1"/>
  <c r="M400" i="1"/>
  <c r="N400" i="1" s="1"/>
  <c r="P401" i="1"/>
  <c r="J389" i="1"/>
  <c r="I390" i="1"/>
  <c r="C389" i="1"/>
  <c r="K388" i="1"/>
  <c r="O388" i="1" s="1"/>
  <c r="AL530" i="1" l="1"/>
  <c r="AF531" i="1"/>
  <c r="C390" i="1"/>
  <c r="K389" i="1"/>
  <c r="O389" i="1" s="1"/>
  <c r="F402" i="1"/>
  <c r="D402" i="1"/>
  <c r="E402" i="1" s="1"/>
  <c r="G402" i="1" s="1"/>
  <c r="H403" i="1" s="1"/>
  <c r="L402" i="1"/>
  <c r="A403" i="1"/>
  <c r="B388" i="1"/>
  <c r="J390" i="1"/>
  <c r="I391" i="1"/>
  <c r="P402" i="1"/>
  <c r="Q402" i="1"/>
  <c r="M401" i="1"/>
  <c r="N401" i="1" s="1"/>
  <c r="AL531" i="1" l="1"/>
  <c r="AF532" i="1"/>
  <c r="B389" i="1"/>
  <c r="C391" i="1"/>
  <c r="K390" i="1"/>
  <c r="O390" i="1" s="1"/>
  <c r="J391" i="1"/>
  <c r="I392" i="1"/>
  <c r="F403" i="1"/>
  <c r="D403" i="1"/>
  <c r="E403" i="1" s="1"/>
  <c r="G403" i="1" s="1"/>
  <c r="H404" i="1" s="1"/>
  <c r="A404" i="1"/>
  <c r="L403" i="1"/>
  <c r="P403" i="1"/>
  <c r="M402" i="1"/>
  <c r="N402" i="1" s="1"/>
  <c r="Q403" i="1"/>
  <c r="B390" i="1" l="1"/>
  <c r="AF533" i="1"/>
  <c r="AL532" i="1"/>
  <c r="M403" i="1"/>
  <c r="N403" i="1" s="1"/>
  <c r="Q404" i="1"/>
  <c r="P404" i="1"/>
  <c r="J392" i="1"/>
  <c r="I393" i="1"/>
  <c r="C392" i="1"/>
  <c r="K391" i="1"/>
  <c r="O391" i="1" s="1"/>
  <c r="F404" i="1"/>
  <c r="D404" i="1"/>
  <c r="E404" i="1" s="1"/>
  <c r="G404" i="1" s="1"/>
  <c r="H405" i="1" s="1"/>
  <c r="L404" i="1"/>
  <c r="A405" i="1"/>
  <c r="B391" i="1" l="1"/>
  <c r="AF534" i="1"/>
  <c r="AL533" i="1"/>
  <c r="F405" i="1"/>
  <c r="A406" i="1"/>
  <c r="D405" i="1"/>
  <c r="E405" i="1" s="1"/>
  <c r="G405" i="1" s="1"/>
  <c r="H406" i="1" s="1"/>
  <c r="L405" i="1"/>
  <c r="C393" i="1"/>
  <c r="K392" i="1"/>
  <c r="O392" i="1" s="1"/>
  <c r="P405" i="1"/>
  <c r="Q405" i="1"/>
  <c r="M404" i="1"/>
  <c r="N404" i="1" s="1"/>
  <c r="J393" i="1"/>
  <c r="I394" i="1"/>
  <c r="AL534" i="1" l="1"/>
  <c r="AF535" i="1"/>
  <c r="B392" i="1"/>
  <c r="Q406" i="1"/>
  <c r="M405" i="1"/>
  <c r="N405" i="1" s="1"/>
  <c r="P406" i="1"/>
  <c r="F406" i="1"/>
  <c r="D406" i="1"/>
  <c r="E406" i="1" s="1"/>
  <c r="G406" i="1" s="1"/>
  <c r="H407" i="1" s="1"/>
  <c r="L406" i="1"/>
  <c r="A407" i="1"/>
  <c r="J394" i="1"/>
  <c r="I395" i="1"/>
  <c r="C394" i="1"/>
  <c r="K393" i="1"/>
  <c r="O393" i="1" s="1"/>
  <c r="B393" i="1" l="1"/>
  <c r="AL535" i="1"/>
  <c r="AF536" i="1"/>
  <c r="Q407" i="1"/>
  <c r="P407" i="1"/>
  <c r="M406" i="1"/>
  <c r="N406" i="1" s="1"/>
  <c r="C395" i="1"/>
  <c r="K394" i="1"/>
  <c r="O394" i="1" s="1"/>
  <c r="F407" i="1"/>
  <c r="D407" i="1"/>
  <c r="E407" i="1" s="1"/>
  <c r="G407" i="1" s="1"/>
  <c r="H408" i="1" s="1"/>
  <c r="A408" i="1"/>
  <c r="L407" i="1"/>
  <c r="J395" i="1"/>
  <c r="I396" i="1"/>
  <c r="B394" i="1" l="1"/>
  <c r="AF537" i="1"/>
  <c r="AL536" i="1"/>
  <c r="M407" i="1"/>
  <c r="N407" i="1" s="1"/>
  <c r="Q408" i="1"/>
  <c r="P408" i="1"/>
  <c r="F408" i="1"/>
  <c r="D408" i="1"/>
  <c r="E408" i="1" s="1"/>
  <c r="G408" i="1" s="1"/>
  <c r="H409" i="1" s="1"/>
  <c r="A409" i="1"/>
  <c r="L408" i="1"/>
  <c r="C396" i="1"/>
  <c r="K395" i="1"/>
  <c r="O395" i="1" s="1"/>
  <c r="J396" i="1"/>
  <c r="I397" i="1"/>
  <c r="AF538" i="1" l="1"/>
  <c r="AL537" i="1"/>
  <c r="B395" i="1"/>
  <c r="P409" i="1"/>
  <c r="Q409" i="1"/>
  <c r="M408" i="1"/>
  <c r="N408" i="1" s="1"/>
  <c r="A410" i="1"/>
  <c r="F409" i="1"/>
  <c r="L409" i="1"/>
  <c r="D409" i="1"/>
  <c r="E409" i="1" s="1"/>
  <c r="G409" i="1" s="1"/>
  <c r="H410" i="1" s="1"/>
  <c r="J397" i="1"/>
  <c r="I398" i="1"/>
  <c r="C397" i="1"/>
  <c r="K396" i="1"/>
  <c r="O396" i="1" s="1"/>
  <c r="AL538" i="1" l="1"/>
  <c r="AF539" i="1"/>
  <c r="B396" i="1"/>
  <c r="M409" i="1"/>
  <c r="N409" i="1" s="1"/>
  <c r="Q410" i="1"/>
  <c r="P410" i="1"/>
  <c r="C398" i="1"/>
  <c r="K397" i="1"/>
  <c r="O397" i="1" s="1"/>
  <c r="D410" i="1"/>
  <c r="E410" i="1" s="1"/>
  <c r="L410" i="1"/>
  <c r="A411" i="1"/>
  <c r="F410" i="1"/>
  <c r="J398" i="1"/>
  <c r="I399" i="1"/>
  <c r="AF540" i="1" l="1"/>
  <c r="AL539" i="1"/>
  <c r="B397" i="1"/>
  <c r="F411" i="1"/>
  <c r="D411" i="1"/>
  <c r="E411" i="1" s="1"/>
  <c r="G411" i="1" s="1"/>
  <c r="L411" i="1"/>
  <c r="A412" i="1"/>
  <c r="P411" i="1"/>
  <c r="Q411" i="1"/>
  <c r="M410" i="1"/>
  <c r="N410" i="1" s="1"/>
  <c r="J399" i="1"/>
  <c r="I400" i="1"/>
  <c r="C399" i="1"/>
  <c r="K398" i="1"/>
  <c r="O398" i="1" s="1"/>
  <c r="G410" i="1"/>
  <c r="H411" i="1" s="1"/>
  <c r="AL540" i="1" l="1"/>
  <c r="AF541" i="1"/>
  <c r="B398" i="1"/>
  <c r="P412" i="1"/>
  <c r="M411" i="1"/>
  <c r="N411" i="1" s="1"/>
  <c r="Q412" i="1"/>
  <c r="J400" i="1"/>
  <c r="I401" i="1"/>
  <c r="C400" i="1"/>
  <c r="K399" i="1"/>
  <c r="O399" i="1" s="1"/>
  <c r="H412" i="1"/>
  <c r="A413" i="1"/>
  <c r="F412" i="1"/>
  <c r="L412" i="1"/>
  <c r="D412" i="1"/>
  <c r="E412" i="1" s="1"/>
  <c r="G412" i="1" s="1"/>
  <c r="H413" i="1" s="1"/>
  <c r="AF542" i="1" l="1"/>
  <c r="AL541" i="1"/>
  <c r="B399" i="1"/>
  <c r="L413" i="1"/>
  <c r="D413" i="1"/>
  <c r="E413" i="1" s="1"/>
  <c r="F413" i="1"/>
  <c r="A414" i="1"/>
  <c r="J401" i="1"/>
  <c r="I402" i="1"/>
  <c r="M412" i="1"/>
  <c r="N412" i="1" s="1"/>
  <c r="Q413" i="1"/>
  <c r="P413" i="1"/>
  <c r="C401" i="1"/>
  <c r="K400" i="1"/>
  <c r="O400" i="1" s="1"/>
  <c r="AF543" i="1" l="1"/>
  <c r="AL542" i="1"/>
  <c r="B400" i="1"/>
  <c r="D414" i="1"/>
  <c r="E414" i="1" s="1"/>
  <c r="L414" i="1"/>
  <c r="F414" i="1"/>
  <c r="A415" i="1"/>
  <c r="M413" i="1"/>
  <c r="N413" i="1" s="1"/>
  <c r="Q414" i="1"/>
  <c r="P414" i="1"/>
  <c r="C402" i="1"/>
  <c r="K401" i="1"/>
  <c r="O401" i="1" s="1"/>
  <c r="J402" i="1"/>
  <c r="I403" i="1"/>
  <c r="G413" i="1"/>
  <c r="H414" i="1" s="1"/>
  <c r="AF544" i="1" l="1"/>
  <c r="AL543" i="1"/>
  <c r="F415" i="1"/>
  <c r="D415" i="1"/>
  <c r="E415" i="1" s="1"/>
  <c r="G415" i="1" s="1"/>
  <c r="A416" i="1"/>
  <c r="L415" i="1"/>
  <c r="B401" i="1"/>
  <c r="P415" i="1"/>
  <c r="M414" i="1"/>
  <c r="N414" i="1" s="1"/>
  <c r="Q415" i="1"/>
  <c r="J403" i="1"/>
  <c r="I404" i="1"/>
  <c r="C403" i="1"/>
  <c r="K402" i="1"/>
  <c r="O402" i="1" s="1"/>
  <c r="G414" i="1"/>
  <c r="H415" i="1" s="1"/>
  <c r="AL544" i="1" l="1"/>
  <c r="AF545" i="1"/>
  <c r="J404" i="1"/>
  <c r="I405" i="1"/>
  <c r="C404" i="1"/>
  <c r="K403" i="1"/>
  <c r="O403" i="1" s="1"/>
  <c r="F416" i="1"/>
  <c r="A417" i="1"/>
  <c r="L416" i="1"/>
  <c r="D416" i="1"/>
  <c r="E416" i="1" s="1"/>
  <c r="G416" i="1" s="1"/>
  <c r="H417" i="1" s="1"/>
  <c r="H416" i="1"/>
  <c r="B402" i="1"/>
  <c r="Q416" i="1"/>
  <c r="P416" i="1"/>
  <c r="M415" i="1"/>
  <c r="N415" i="1" s="1"/>
  <c r="AF546" i="1" l="1"/>
  <c r="AL545" i="1"/>
  <c r="L417" i="1"/>
  <c r="A418" i="1"/>
  <c r="F417" i="1"/>
  <c r="D417" i="1"/>
  <c r="E417" i="1" s="1"/>
  <c r="G417" i="1" s="1"/>
  <c r="H418" i="1" s="1"/>
  <c r="C405" i="1"/>
  <c r="K404" i="1"/>
  <c r="O404" i="1" s="1"/>
  <c r="J405" i="1"/>
  <c r="I406" i="1"/>
  <c r="M416" i="1"/>
  <c r="N416" i="1" s="1"/>
  <c r="Q417" i="1"/>
  <c r="P417" i="1"/>
  <c r="B403" i="1"/>
  <c r="AL546" i="1" l="1"/>
  <c r="AF547" i="1"/>
  <c r="B404" i="1"/>
  <c r="P418" i="1"/>
  <c r="M417" i="1"/>
  <c r="N417" i="1" s="1"/>
  <c r="Q418" i="1"/>
  <c r="D418" i="1"/>
  <c r="E418" i="1" s="1"/>
  <c r="L418" i="1"/>
  <c r="A419" i="1"/>
  <c r="F418" i="1"/>
  <c r="J406" i="1"/>
  <c r="I407" i="1"/>
  <c r="C406" i="1"/>
  <c r="K405" i="1"/>
  <c r="O405" i="1" s="1"/>
  <c r="B405" i="1" l="1"/>
  <c r="AL547" i="1"/>
  <c r="AF548" i="1"/>
  <c r="C407" i="1"/>
  <c r="K406" i="1"/>
  <c r="O406" i="1" s="1"/>
  <c r="J407" i="1"/>
  <c r="I408" i="1"/>
  <c r="F419" i="1"/>
  <c r="D419" i="1"/>
  <c r="E419" i="1" s="1"/>
  <c r="A420" i="1"/>
  <c r="L419" i="1"/>
  <c r="P419" i="1"/>
  <c r="M418" i="1"/>
  <c r="N418" i="1" s="1"/>
  <c r="Q419" i="1"/>
  <c r="G418" i="1"/>
  <c r="H419" i="1" s="1"/>
  <c r="G419" i="1" l="1"/>
  <c r="H420" i="1" s="1"/>
  <c r="AF549" i="1"/>
  <c r="AL548" i="1"/>
  <c r="B406" i="1"/>
  <c r="Q420" i="1"/>
  <c r="M419" i="1"/>
  <c r="N419" i="1" s="1"/>
  <c r="P420" i="1"/>
  <c r="A421" i="1"/>
  <c r="F420" i="1"/>
  <c r="L420" i="1"/>
  <c r="D420" i="1"/>
  <c r="E420" i="1" s="1"/>
  <c r="J408" i="1"/>
  <c r="I409" i="1"/>
  <c r="C408" i="1"/>
  <c r="K407" i="1"/>
  <c r="O407" i="1" s="1"/>
  <c r="G420" i="1" l="1"/>
  <c r="H421" i="1" s="1"/>
  <c r="AL549" i="1"/>
  <c r="AF550" i="1"/>
  <c r="B407" i="1"/>
  <c r="D421" i="1"/>
  <c r="E421" i="1" s="1"/>
  <c r="L421" i="1"/>
  <c r="A422" i="1"/>
  <c r="F421" i="1"/>
  <c r="M420" i="1"/>
  <c r="N420" i="1" s="1"/>
  <c r="P421" i="1"/>
  <c r="Q421" i="1"/>
  <c r="C409" i="1"/>
  <c r="K408" i="1"/>
  <c r="J409" i="1"/>
  <c r="I410" i="1"/>
  <c r="AL550" i="1" l="1"/>
  <c r="AF551" i="1"/>
  <c r="C410" i="1"/>
  <c r="K409" i="1"/>
  <c r="O409" i="1" s="1"/>
  <c r="J410" i="1"/>
  <c r="I411" i="1"/>
  <c r="G421" i="1"/>
  <c r="H422" i="1" s="1"/>
  <c r="P422" i="1"/>
  <c r="M421" i="1"/>
  <c r="N421" i="1" s="1"/>
  <c r="Q422" i="1"/>
  <c r="B408" i="1"/>
  <c r="O408" i="1"/>
  <c r="F422" i="1"/>
  <c r="D422" i="1"/>
  <c r="E422" i="1" s="1"/>
  <c r="A423" i="1"/>
  <c r="L422" i="1"/>
  <c r="G422" i="1" l="1"/>
  <c r="H423" i="1" s="1"/>
  <c r="AF552" i="1"/>
  <c r="AL551" i="1"/>
  <c r="B409" i="1"/>
  <c r="A424" i="1"/>
  <c r="F423" i="1"/>
  <c r="D423" i="1"/>
  <c r="E423" i="1" s="1"/>
  <c r="L423" i="1"/>
  <c r="P423" i="1"/>
  <c r="M422" i="1"/>
  <c r="N422" i="1" s="1"/>
  <c r="Q423" i="1"/>
  <c r="J411" i="1"/>
  <c r="I412" i="1"/>
  <c r="C411" i="1"/>
  <c r="K410" i="1"/>
  <c r="G423" i="1" l="1"/>
  <c r="H424" i="1" s="1"/>
  <c r="AL552" i="1"/>
  <c r="AF553" i="1"/>
  <c r="O410" i="1"/>
  <c r="B410" i="1"/>
  <c r="C412" i="1"/>
  <c r="K411" i="1"/>
  <c r="L424" i="1"/>
  <c r="A425" i="1"/>
  <c r="F424" i="1"/>
  <c r="D424" i="1"/>
  <c r="E424" i="1" s="1"/>
  <c r="G424" i="1" s="1"/>
  <c r="J412" i="1"/>
  <c r="I413" i="1"/>
  <c r="M423" i="1"/>
  <c r="N423" i="1" s="1"/>
  <c r="Q424" i="1"/>
  <c r="P424" i="1"/>
  <c r="H425" i="1" l="1"/>
  <c r="AF554" i="1"/>
  <c r="AL553" i="1"/>
  <c r="O411" i="1"/>
  <c r="B411" i="1"/>
  <c r="J413" i="1"/>
  <c r="I414" i="1"/>
  <c r="D425" i="1"/>
  <c r="E425" i="1" s="1"/>
  <c r="L425" i="1"/>
  <c r="A426" i="1"/>
  <c r="F425" i="1"/>
  <c r="C413" i="1"/>
  <c r="K412" i="1"/>
  <c r="M424" i="1"/>
  <c r="N424" i="1" s="1"/>
  <c r="Q425" i="1"/>
  <c r="P425" i="1"/>
  <c r="O412" i="1" l="1"/>
  <c r="B412" i="1"/>
  <c r="AL554" i="1"/>
  <c r="AF555" i="1"/>
  <c r="Q426" i="1"/>
  <c r="P426" i="1"/>
  <c r="M425" i="1"/>
  <c r="N425" i="1" s="1"/>
  <c r="G425" i="1"/>
  <c r="H426" i="1" s="1"/>
  <c r="I415" i="1"/>
  <c r="J414" i="1"/>
  <c r="C414" i="1"/>
  <c r="K413" i="1"/>
  <c r="F426" i="1"/>
  <c r="D426" i="1"/>
  <c r="E426" i="1" s="1"/>
  <c r="L426" i="1"/>
  <c r="A427" i="1"/>
  <c r="O413" i="1" l="1"/>
  <c r="B413" i="1"/>
  <c r="AL555" i="1"/>
  <c r="AF556" i="1"/>
  <c r="L427" i="1"/>
  <c r="F427" i="1"/>
  <c r="D427" i="1"/>
  <c r="E427" i="1" s="1"/>
  <c r="A428" i="1"/>
  <c r="I416" i="1"/>
  <c r="J415" i="1"/>
  <c r="C415" i="1"/>
  <c r="K414" i="1"/>
  <c r="Q427" i="1"/>
  <c r="P427" i="1"/>
  <c r="M426" i="1"/>
  <c r="N426" i="1" s="1"/>
  <c r="G426" i="1"/>
  <c r="H427" i="1" s="1"/>
  <c r="O414" i="1" l="1"/>
  <c r="B414" i="1"/>
  <c r="AL556" i="1"/>
  <c r="AF557" i="1"/>
  <c r="M427" i="1"/>
  <c r="N427" i="1" s="1"/>
  <c r="Q428" i="1"/>
  <c r="P428" i="1"/>
  <c r="J416" i="1"/>
  <c r="I417" i="1"/>
  <c r="C416" i="1"/>
  <c r="K415" i="1"/>
  <c r="O415" i="1" s="1"/>
  <c r="D428" i="1"/>
  <c r="E428" i="1" s="1"/>
  <c r="L428" i="1"/>
  <c r="A429" i="1"/>
  <c r="F428" i="1"/>
  <c r="G427" i="1"/>
  <c r="H428" i="1" s="1"/>
  <c r="B415" i="1" l="1"/>
  <c r="AF565" i="1"/>
  <c r="AL557" i="1"/>
  <c r="C417" i="1"/>
  <c r="K416" i="1"/>
  <c r="F429" i="1"/>
  <c r="D429" i="1"/>
  <c r="E429" i="1" s="1"/>
  <c r="L429" i="1"/>
  <c r="A430" i="1"/>
  <c r="Q429" i="1"/>
  <c r="P429" i="1"/>
  <c r="M428" i="1"/>
  <c r="N428" i="1" s="1"/>
  <c r="J417" i="1"/>
  <c r="I418" i="1"/>
  <c r="G428" i="1"/>
  <c r="H429" i="1" s="1"/>
  <c r="O416" i="1" l="1"/>
  <c r="B416" i="1"/>
  <c r="AL565" i="1"/>
  <c r="AF566" i="1"/>
  <c r="Q430" i="1"/>
  <c r="P430" i="1"/>
  <c r="M429" i="1"/>
  <c r="N429" i="1" s="1"/>
  <c r="J418" i="1"/>
  <c r="I419" i="1"/>
  <c r="F430" i="1"/>
  <c r="L430" i="1"/>
  <c r="D430" i="1"/>
  <c r="E430" i="1" s="1"/>
  <c r="A431" i="1"/>
  <c r="G429" i="1"/>
  <c r="H430" i="1" s="1"/>
  <c r="C418" i="1"/>
  <c r="K417" i="1"/>
  <c r="G430" i="1" l="1"/>
  <c r="H431" i="1" s="1"/>
  <c r="O417" i="1"/>
  <c r="B417" i="1"/>
  <c r="AF567" i="1"/>
  <c r="AL566" i="1"/>
  <c r="M430" i="1"/>
  <c r="N430" i="1" s="1"/>
  <c r="Q431" i="1"/>
  <c r="P431" i="1"/>
  <c r="J419" i="1"/>
  <c r="I420" i="1"/>
  <c r="C419" i="1"/>
  <c r="K418" i="1"/>
  <c r="O418" i="1" s="1"/>
  <c r="L431" i="1"/>
  <c r="D431" i="1"/>
  <c r="E431" i="1" s="1"/>
  <c r="F431" i="1"/>
  <c r="A432" i="1"/>
  <c r="B418" i="1" l="1"/>
  <c r="AL567" i="1"/>
  <c r="AF568" i="1"/>
  <c r="G431" i="1"/>
  <c r="H432" i="1" s="1"/>
  <c r="C420" i="1"/>
  <c r="K419" i="1"/>
  <c r="D432" i="1"/>
  <c r="E432" i="1" s="1"/>
  <c r="G432" i="1" s="1"/>
  <c r="L432" i="1"/>
  <c r="A433" i="1"/>
  <c r="F432" i="1"/>
  <c r="M431" i="1"/>
  <c r="N431" i="1" s="1"/>
  <c r="P432" i="1"/>
  <c r="Q432" i="1"/>
  <c r="J420" i="1"/>
  <c r="I421" i="1"/>
  <c r="H433" i="1" l="1"/>
  <c r="O419" i="1"/>
  <c r="B419" i="1"/>
  <c r="AL568" i="1"/>
  <c r="AF569" i="1"/>
  <c r="J421" i="1"/>
  <c r="I422" i="1"/>
  <c r="F433" i="1"/>
  <c r="D433" i="1"/>
  <c r="E433" i="1" s="1"/>
  <c r="G433" i="1" s="1"/>
  <c r="H434" i="1" s="1"/>
  <c r="A434" i="1"/>
  <c r="L433" i="1"/>
  <c r="P433" i="1"/>
  <c r="M432" i="1"/>
  <c r="N432" i="1" s="1"/>
  <c r="Q433" i="1"/>
  <c r="C421" i="1"/>
  <c r="K420" i="1"/>
  <c r="O420" i="1" l="1"/>
  <c r="B420" i="1"/>
  <c r="AF570" i="1"/>
  <c r="AL569" i="1"/>
  <c r="P434" i="1"/>
  <c r="M433" i="1"/>
  <c r="N433" i="1" s="1"/>
  <c r="Q434" i="1"/>
  <c r="I423" i="1"/>
  <c r="J422" i="1"/>
  <c r="C422" i="1"/>
  <c r="K421" i="1"/>
  <c r="F434" i="1"/>
  <c r="A435" i="1"/>
  <c r="D434" i="1"/>
  <c r="E434" i="1" s="1"/>
  <c r="L434" i="1"/>
  <c r="O421" i="1" l="1"/>
  <c r="B421" i="1"/>
  <c r="G434" i="1"/>
  <c r="H435" i="1" s="1"/>
  <c r="AF571" i="1"/>
  <c r="AL570" i="1"/>
  <c r="L435" i="1"/>
  <c r="A436" i="1"/>
  <c r="F435" i="1"/>
  <c r="D435" i="1"/>
  <c r="E435" i="1" s="1"/>
  <c r="C423" i="1"/>
  <c r="K422" i="1"/>
  <c r="M434" i="1"/>
  <c r="N434" i="1" s="1"/>
  <c r="Q435" i="1"/>
  <c r="P435" i="1"/>
  <c r="J423" i="1"/>
  <c r="I424" i="1"/>
  <c r="O422" i="1" l="1"/>
  <c r="B422" i="1"/>
  <c r="G435" i="1"/>
  <c r="H436" i="1" s="1"/>
  <c r="AF572" i="1"/>
  <c r="AL571" i="1"/>
  <c r="J424" i="1"/>
  <c r="I425" i="1"/>
  <c r="C424" i="1"/>
  <c r="K423" i="1"/>
  <c r="M435" i="1"/>
  <c r="N435" i="1" s="1"/>
  <c r="Q436" i="1"/>
  <c r="P436" i="1"/>
  <c r="D436" i="1"/>
  <c r="E436" i="1" s="1"/>
  <c r="L436" i="1"/>
  <c r="A437" i="1"/>
  <c r="F436" i="1"/>
  <c r="O423" i="1" l="1"/>
  <c r="B423" i="1"/>
  <c r="AL572" i="1"/>
  <c r="AF573" i="1"/>
  <c r="C425" i="1"/>
  <c r="K424" i="1"/>
  <c r="G436" i="1"/>
  <c r="H437" i="1" s="1"/>
  <c r="P437" i="1"/>
  <c r="M436" i="1"/>
  <c r="N436" i="1" s="1"/>
  <c r="Q437" i="1"/>
  <c r="J425" i="1"/>
  <c r="I426" i="1"/>
  <c r="F437" i="1"/>
  <c r="D437" i="1"/>
  <c r="E437" i="1" s="1"/>
  <c r="A438" i="1"/>
  <c r="L437" i="1"/>
  <c r="O424" i="1" l="1"/>
  <c r="B424" i="1"/>
  <c r="G437" i="1"/>
  <c r="H438" i="1" s="1"/>
  <c r="AF574" i="1"/>
  <c r="AL573" i="1"/>
  <c r="J426" i="1"/>
  <c r="I427" i="1"/>
  <c r="C426" i="1"/>
  <c r="K425" i="1"/>
  <c r="F438" i="1"/>
  <c r="A439" i="1"/>
  <c r="L438" i="1"/>
  <c r="D438" i="1"/>
  <c r="E438" i="1" s="1"/>
  <c r="P438" i="1"/>
  <c r="M437" i="1"/>
  <c r="N437" i="1" s="1"/>
  <c r="Q438" i="1"/>
  <c r="O425" i="1" l="1"/>
  <c r="B425" i="1"/>
  <c r="G438" i="1"/>
  <c r="H439" i="1" s="1"/>
  <c r="AF575" i="1"/>
  <c r="AL574" i="1"/>
  <c r="M438" i="1"/>
  <c r="N438" i="1" s="1"/>
  <c r="Q439" i="1"/>
  <c r="P439" i="1"/>
  <c r="L439" i="1"/>
  <c r="D439" i="1"/>
  <c r="E439" i="1" s="1"/>
  <c r="F439" i="1"/>
  <c r="A440" i="1"/>
  <c r="C427" i="1"/>
  <c r="K426" i="1"/>
  <c r="J427" i="1"/>
  <c r="I428" i="1"/>
  <c r="O426" i="1" l="1"/>
  <c r="B426" i="1"/>
  <c r="AL575" i="1"/>
  <c r="AF576" i="1"/>
  <c r="C428" i="1"/>
  <c r="K427" i="1"/>
  <c r="J428" i="1"/>
  <c r="I429" i="1"/>
  <c r="D440" i="1"/>
  <c r="E440" i="1" s="1"/>
  <c r="F440" i="1"/>
  <c r="L440" i="1"/>
  <c r="A441" i="1"/>
  <c r="Q440" i="1"/>
  <c r="M439" i="1"/>
  <c r="N439" i="1" s="1"/>
  <c r="P440" i="1"/>
  <c r="G439" i="1"/>
  <c r="H440" i="1" s="1"/>
  <c r="O427" i="1" l="1"/>
  <c r="B427" i="1"/>
  <c r="AL576" i="1"/>
  <c r="AF577" i="1"/>
  <c r="F441" i="1"/>
  <c r="L441" i="1"/>
  <c r="D441" i="1"/>
  <c r="E441" i="1" s="1"/>
  <c r="A442" i="1"/>
  <c r="J429" i="1"/>
  <c r="I430" i="1"/>
  <c r="P441" i="1"/>
  <c r="Q441" i="1"/>
  <c r="M440" i="1"/>
  <c r="N440" i="1" s="1"/>
  <c r="G440" i="1"/>
  <c r="H441" i="1" s="1"/>
  <c r="C429" i="1"/>
  <c r="K428" i="1"/>
  <c r="O428" i="1" l="1"/>
  <c r="B428" i="1"/>
  <c r="G441" i="1"/>
  <c r="H442" i="1" s="1"/>
  <c r="AF578" i="1"/>
  <c r="AL577" i="1"/>
  <c r="C430" i="1"/>
  <c r="K429" i="1"/>
  <c r="O429" i="1" s="1"/>
  <c r="M441" i="1"/>
  <c r="N441" i="1" s="1"/>
  <c r="Q442" i="1"/>
  <c r="P442" i="1"/>
  <c r="J430" i="1"/>
  <c r="I431" i="1"/>
  <c r="L442" i="1"/>
  <c r="A443" i="1"/>
  <c r="D442" i="1"/>
  <c r="E442" i="1" s="1"/>
  <c r="F442" i="1"/>
  <c r="B429" i="1" l="1"/>
  <c r="G442" i="1"/>
  <c r="H443" i="1" s="1"/>
  <c r="AL578" i="1"/>
  <c r="AF579" i="1"/>
  <c r="D443" i="1"/>
  <c r="E443" i="1" s="1"/>
  <c r="F443" i="1"/>
  <c r="L443" i="1"/>
  <c r="A444" i="1"/>
  <c r="M442" i="1"/>
  <c r="N442" i="1" s="1"/>
  <c r="P443" i="1"/>
  <c r="Q443" i="1"/>
  <c r="J431" i="1"/>
  <c r="I432" i="1"/>
  <c r="C431" i="1"/>
  <c r="K430" i="1"/>
  <c r="O430" i="1" l="1"/>
  <c r="B430" i="1"/>
  <c r="AL579" i="1"/>
  <c r="AF580" i="1"/>
  <c r="G443" i="1"/>
  <c r="H444" i="1" s="1"/>
  <c r="F444" i="1"/>
  <c r="L444" i="1"/>
  <c r="A445" i="1"/>
  <c r="D444" i="1"/>
  <c r="E444" i="1" s="1"/>
  <c r="P444" i="1"/>
  <c r="M443" i="1"/>
  <c r="N443" i="1" s="1"/>
  <c r="Q444" i="1"/>
  <c r="C432" i="1"/>
  <c r="K431" i="1"/>
  <c r="O431" i="1" s="1"/>
  <c r="J432" i="1"/>
  <c r="I433" i="1"/>
  <c r="B431" i="1" l="1"/>
  <c r="G444" i="1"/>
  <c r="H445" i="1" s="1"/>
  <c r="AL580" i="1"/>
  <c r="AF581" i="1"/>
  <c r="L445" i="1"/>
  <c r="A446" i="1"/>
  <c r="D445" i="1"/>
  <c r="E445" i="1" s="1"/>
  <c r="F445" i="1"/>
  <c r="M444" i="1"/>
  <c r="N444" i="1" s="1"/>
  <c r="Q445" i="1"/>
  <c r="P445" i="1"/>
  <c r="C433" i="1"/>
  <c r="K432" i="1"/>
  <c r="J433" i="1"/>
  <c r="I434" i="1"/>
  <c r="O432" i="1" l="1"/>
  <c r="B432" i="1"/>
  <c r="G445" i="1"/>
  <c r="H446" i="1" s="1"/>
  <c r="AF582" i="1"/>
  <c r="AL581" i="1"/>
  <c r="D446" i="1"/>
  <c r="E446" i="1" s="1"/>
  <c r="A447" i="1"/>
  <c r="L446" i="1"/>
  <c r="F446" i="1"/>
  <c r="C434" i="1"/>
  <c r="K433" i="1"/>
  <c r="J434" i="1"/>
  <c r="I435" i="1"/>
  <c r="M445" i="1"/>
  <c r="N445" i="1" s="1"/>
  <c r="P446" i="1"/>
  <c r="Q446" i="1"/>
  <c r="O433" i="1" l="1"/>
  <c r="B433" i="1"/>
  <c r="AF583" i="1"/>
  <c r="AL582" i="1"/>
  <c r="Q447" i="1"/>
  <c r="P447" i="1"/>
  <c r="M446" i="1"/>
  <c r="N446" i="1" s="1"/>
  <c r="J435" i="1"/>
  <c r="I436" i="1"/>
  <c r="F447" i="1"/>
  <c r="D447" i="1"/>
  <c r="E447" i="1" s="1"/>
  <c r="A448" i="1"/>
  <c r="L447" i="1"/>
  <c r="C435" i="1"/>
  <c r="K434" i="1"/>
  <c r="G446" i="1"/>
  <c r="H447" i="1" s="1"/>
  <c r="O434" i="1" l="1"/>
  <c r="B434" i="1"/>
  <c r="G447" i="1"/>
  <c r="H448" i="1" s="1"/>
  <c r="AL583" i="1"/>
  <c r="AF584" i="1"/>
  <c r="P448" i="1"/>
  <c r="M447" i="1"/>
  <c r="N447" i="1" s="1"/>
  <c r="Q448" i="1"/>
  <c r="J436" i="1"/>
  <c r="I437" i="1"/>
  <c r="C436" i="1"/>
  <c r="K435" i="1"/>
  <c r="F448" i="1"/>
  <c r="L448" i="1"/>
  <c r="D448" i="1"/>
  <c r="E448" i="1" s="1"/>
  <c r="A449" i="1"/>
  <c r="O435" i="1" l="1"/>
  <c r="B435" i="1"/>
  <c r="G448" i="1"/>
  <c r="H449" i="1" s="1"/>
  <c r="AL584" i="1"/>
  <c r="AF585" i="1"/>
  <c r="L449" i="1"/>
  <c r="A450" i="1"/>
  <c r="F449" i="1"/>
  <c r="D449" i="1"/>
  <c r="E449" i="1" s="1"/>
  <c r="I438" i="1"/>
  <c r="J437" i="1"/>
  <c r="M448" i="1"/>
  <c r="N448" i="1" s="1"/>
  <c r="Q449" i="1"/>
  <c r="P449" i="1"/>
  <c r="C437" i="1"/>
  <c r="K436" i="1"/>
  <c r="O436" i="1" l="1"/>
  <c r="B436" i="1"/>
  <c r="G449" i="1"/>
  <c r="H450" i="1" s="1"/>
  <c r="AF586" i="1"/>
  <c r="AL585" i="1"/>
  <c r="C438" i="1"/>
  <c r="K437" i="1"/>
  <c r="J438" i="1"/>
  <c r="I439" i="1"/>
  <c r="M449" i="1"/>
  <c r="N449" i="1" s="1"/>
  <c r="Q450" i="1"/>
  <c r="P450" i="1"/>
  <c r="D450" i="1"/>
  <c r="E450" i="1" s="1"/>
  <c r="L450" i="1"/>
  <c r="A451" i="1"/>
  <c r="F450" i="1"/>
  <c r="O437" i="1" l="1"/>
  <c r="B437" i="1"/>
  <c r="AF587" i="1"/>
  <c r="AL586" i="1"/>
  <c r="Q451" i="1"/>
  <c r="M450" i="1"/>
  <c r="N450" i="1" s="1"/>
  <c r="P451" i="1"/>
  <c r="J439" i="1"/>
  <c r="I440" i="1"/>
  <c r="G450" i="1"/>
  <c r="H451" i="1" s="1"/>
  <c r="F451" i="1"/>
  <c r="D451" i="1"/>
  <c r="E451" i="1" s="1"/>
  <c r="G451" i="1" s="1"/>
  <c r="H452" i="1" s="1"/>
  <c r="L451" i="1"/>
  <c r="A452" i="1"/>
  <c r="C439" i="1"/>
  <c r="K438" i="1"/>
  <c r="O438" i="1" l="1"/>
  <c r="B438" i="1"/>
  <c r="AF588" i="1"/>
  <c r="AL587" i="1"/>
  <c r="A453" i="1"/>
  <c r="F452" i="1"/>
  <c r="L452" i="1"/>
  <c r="D452" i="1"/>
  <c r="E452" i="1" s="1"/>
  <c r="J440" i="1"/>
  <c r="I441" i="1"/>
  <c r="C440" i="1"/>
  <c r="K439" i="1"/>
  <c r="P452" i="1"/>
  <c r="Q452" i="1"/>
  <c r="M451" i="1"/>
  <c r="N451" i="1" s="1"/>
  <c r="O439" i="1" l="1"/>
  <c r="B439" i="1"/>
  <c r="G452" i="1"/>
  <c r="H453" i="1" s="1"/>
  <c r="AL588" i="1"/>
  <c r="AF589" i="1"/>
  <c r="C441" i="1"/>
  <c r="K440" i="1"/>
  <c r="M452" i="1"/>
  <c r="N452" i="1" s="1"/>
  <c r="Q453" i="1"/>
  <c r="P453" i="1"/>
  <c r="L453" i="1"/>
  <c r="A454" i="1"/>
  <c r="D453" i="1"/>
  <c r="E453" i="1" s="1"/>
  <c r="F453" i="1"/>
  <c r="I442" i="1"/>
  <c r="J441" i="1"/>
  <c r="O440" i="1" l="1"/>
  <c r="B440" i="1"/>
  <c r="AF590" i="1"/>
  <c r="AL589" i="1"/>
  <c r="P454" i="1"/>
  <c r="M453" i="1"/>
  <c r="N453" i="1" s="1"/>
  <c r="Q454" i="1"/>
  <c r="D454" i="1"/>
  <c r="E454" i="1" s="1"/>
  <c r="L454" i="1"/>
  <c r="F454" i="1"/>
  <c r="A455" i="1"/>
  <c r="G453" i="1"/>
  <c r="H454" i="1" s="1"/>
  <c r="J442" i="1"/>
  <c r="I443" i="1"/>
  <c r="C442" i="1"/>
  <c r="K441" i="1"/>
  <c r="O441" i="1" l="1"/>
  <c r="B441" i="1"/>
  <c r="AF591" i="1"/>
  <c r="AL590" i="1"/>
  <c r="F455" i="1"/>
  <c r="D455" i="1"/>
  <c r="E455" i="1" s="1"/>
  <c r="G455" i="1" s="1"/>
  <c r="A456" i="1"/>
  <c r="L455" i="1"/>
  <c r="C443" i="1"/>
  <c r="K442" i="1"/>
  <c r="P455" i="1"/>
  <c r="M454" i="1"/>
  <c r="N454" i="1" s="1"/>
  <c r="Q455" i="1"/>
  <c r="J443" i="1"/>
  <c r="I444" i="1"/>
  <c r="G454" i="1"/>
  <c r="H455" i="1" s="1"/>
  <c r="O442" i="1" l="1"/>
  <c r="B442" i="1"/>
  <c r="AF592" i="1"/>
  <c r="AL591" i="1"/>
  <c r="M455" i="1"/>
  <c r="N455" i="1" s="1"/>
  <c r="Q456" i="1"/>
  <c r="P456" i="1"/>
  <c r="J444" i="1"/>
  <c r="I445" i="1"/>
  <c r="A457" i="1"/>
  <c r="F456" i="1"/>
  <c r="D456" i="1"/>
  <c r="E456" i="1" s="1"/>
  <c r="L456" i="1"/>
  <c r="H456" i="1"/>
  <c r="C444" i="1"/>
  <c r="K443" i="1"/>
  <c r="G456" i="1" l="1"/>
  <c r="H457" i="1" s="1"/>
  <c r="O443" i="1"/>
  <c r="B443" i="1"/>
  <c r="AL592" i="1"/>
  <c r="AF593" i="1"/>
  <c r="C445" i="1"/>
  <c r="K444" i="1"/>
  <c r="M456" i="1"/>
  <c r="N456" i="1" s="1"/>
  <c r="Q457" i="1"/>
  <c r="P457" i="1"/>
  <c r="J445" i="1"/>
  <c r="I446" i="1"/>
  <c r="L457" i="1"/>
  <c r="A458" i="1"/>
  <c r="F457" i="1"/>
  <c r="D457" i="1"/>
  <c r="E457" i="1" s="1"/>
  <c r="G457" i="1" s="1"/>
  <c r="H458" i="1" l="1"/>
  <c r="O444" i="1"/>
  <c r="B444" i="1"/>
  <c r="AL593" i="1"/>
  <c r="AF594" i="1"/>
  <c r="M457" i="1"/>
  <c r="N457" i="1" s="1"/>
  <c r="Q458" i="1"/>
  <c r="P458" i="1"/>
  <c r="D458" i="1"/>
  <c r="E458" i="1" s="1"/>
  <c r="L458" i="1"/>
  <c r="A459" i="1"/>
  <c r="F458" i="1"/>
  <c r="J446" i="1"/>
  <c r="I447" i="1"/>
  <c r="C446" i="1"/>
  <c r="K445" i="1"/>
  <c r="O445" i="1" l="1"/>
  <c r="B445" i="1"/>
  <c r="G458" i="1"/>
  <c r="H459" i="1" s="1"/>
  <c r="AF602" i="1"/>
  <c r="AL594" i="1"/>
  <c r="C447" i="1"/>
  <c r="K446" i="1"/>
  <c r="J447" i="1"/>
  <c r="I448" i="1"/>
  <c r="F459" i="1"/>
  <c r="D459" i="1"/>
  <c r="E459" i="1" s="1"/>
  <c r="G459" i="1" s="1"/>
  <c r="H460" i="1" s="1"/>
  <c r="A460" i="1"/>
  <c r="L459" i="1"/>
  <c r="Q459" i="1"/>
  <c r="P459" i="1"/>
  <c r="M458" i="1"/>
  <c r="N458" i="1" s="1"/>
  <c r="O446" i="1" l="1"/>
  <c r="B446" i="1"/>
  <c r="AF603" i="1"/>
  <c r="AL602" i="1"/>
  <c r="J448" i="1"/>
  <c r="I449" i="1"/>
  <c r="C448" i="1"/>
  <c r="K447" i="1"/>
  <c r="P460" i="1"/>
  <c r="Q460" i="1"/>
  <c r="M459" i="1"/>
  <c r="N459" i="1" s="1"/>
  <c r="F460" i="1"/>
  <c r="L460" i="1"/>
  <c r="D460" i="1"/>
  <c r="E460" i="1" s="1"/>
  <c r="A461" i="1"/>
  <c r="O447" i="1" l="1"/>
  <c r="B447" i="1"/>
  <c r="G460" i="1"/>
  <c r="H461" i="1" s="1"/>
  <c r="AF604" i="1"/>
  <c r="AL603" i="1"/>
  <c r="C449" i="1"/>
  <c r="K448" i="1"/>
  <c r="M460" i="1"/>
  <c r="N460" i="1" s="1"/>
  <c r="P461" i="1"/>
  <c r="Q461" i="1"/>
  <c r="J449" i="1"/>
  <c r="I450" i="1"/>
  <c r="L461" i="1"/>
  <c r="A462" i="1"/>
  <c r="D461" i="1"/>
  <c r="E461" i="1" s="1"/>
  <c r="F461" i="1"/>
  <c r="O448" i="1" l="1"/>
  <c r="B448" i="1"/>
  <c r="AL604" i="1"/>
  <c r="AF605" i="1"/>
  <c r="Q462" i="1"/>
  <c r="M461" i="1"/>
  <c r="N461" i="1" s="1"/>
  <c r="P462" i="1"/>
  <c r="G461" i="1"/>
  <c r="H462" i="1" s="1"/>
  <c r="D462" i="1"/>
  <c r="E462" i="1" s="1"/>
  <c r="L462" i="1"/>
  <c r="F462" i="1"/>
  <c r="A463" i="1"/>
  <c r="J450" i="1"/>
  <c r="I451" i="1"/>
  <c r="C450" i="1"/>
  <c r="K449" i="1"/>
  <c r="O449" i="1" l="1"/>
  <c r="B449" i="1"/>
  <c r="AF606" i="1"/>
  <c r="AL605" i="1"/>
  <c r="J451" i="1"/>
  <c r="I452" i="1"/>
  <c r="C451" i="1"/>
  <c r="K450" i="1"/>
  <c r="M462" i="1"/>
  <c r="N462" i="1" s="1"/>
  <c r="P463" i="1"/>
  <c r="Q463" i="1"/>
  <c r="G462" i="1"/>
  <c r="H463" i="1" s="1"/>
  <c r="F463" i="1"/>
  <c r="A464" i="1"/>
  <c r="D463" i="1"/>
  <c r="E463" i="1" s="1"/>
  <c r="L463" i="1"/>
  <c r="O450" i="1" l="1"/>
  <c r="B450" i="1"/>
  <c r="AF607" i="1"/>
  <c r="AL606" i="1"/>
  <c r="P464" i="1"/>
  <c r="M463" i="1"/>
  <c r="N463" i="1" s="1"/>
  <c r="Q464" i="1"/>
  <c r="C452" i="1"/>
  <c r="K451" i="1"/>
  <c r="J452" i="1"/>
  <c r="I453" i="1"/>
  <c r="A465" i="1"/>
  <c r="F464" i="1"/>
  <c r="L464" i="1"/>
  <c r="D464" i="1"/>
  <c r="E464" i="1" s="1"/>
  <c r="G463" i="1"/>
  <c r="H464" i="1" s="1"/>
  <c r="O451" i="1" l="1"/>
  <c r="B451" i="1"/>
  <c r="G464" i="1"/>
  <c r="H465" i="1" s="1"/>
  <c r="AF608" i="1"/>
  <c r="AL607" i="1"/>
  <c r="J453" i="1"/>
  <c r="I454" i="1"/>
  <c r="M464" i="1"/>
  <c r="N464" i="1" s="1"/>
  <c r="Q465" i="1"/>
  <c r="P465" i="1"/>
  <c r="L465" i="1"/>
  <c r="F465" i="1"/>
  <c r="D465" i="1"/>
  <c r="E465" i="1" s="1"/>
  <c r="G465" i="1" s="1"/>
  <c r="H466" i="1" s="1"/>
  <c r="A466" i="1"/>
  <c r="C453" i="1"/>
  <c r="K452" i="1"/>
  <c r="O452" i="1" l="1"/>
  <c r="B452" i="1"/>
  <c r="AL608" i="1"/>
  <c r="AF609" i="1"/>
  <c r="C454" i="1"/>
  <c r="K453" i="1"/>
  <c r="J454" i="1"/>
  <c r="I455" i="1"/>
  <c r="D466" i="1"/>
  <c r="E466" i="1" s="1"/>
  <c r="A467" i="1"/>
  <c r="L466" i="1"/>
  <c r="F466" i="1"/>
  <c r="M465" i="1"/>
  <c r="N465" i="1" s="1"/>
  <c r="Q466" i="1"/>
  <c r="P466" i="1"/>
  <c r="O453" i="1" l="1"/>
  <c r="B453" i="1"/>
  <c r="AL609" i="1"/>
  <c r="AF610" i="1"/>
  <c r="G466" i="1"/>
  <c r="H467" i="1" s="1"/>
  <c r="I456" i="1"/>
  <c r="J455" i="1"/>
  <c r="P467" i="1"/>
  <c r="Q467" i="1"/>
  <c r="M466" i="1"/>
  <c r="N466" i="1" s="1"/>
  <c r="F467" i="1"/>
  <c r="D467" i="1"/>
  <c r="E467" i="1" s="1"/>
  <c r="L467" i="1"/>
  <c r="A468" i="1"/>
  <c r="C455" i="1"/>
  <c r="K454" i="1"/>
  <c r="O454" i="1" l="1"/>
  <c r="B454" i="1"/>
  <c r="G467" i="1"/>
  <c r="H468" i="1" s="1"/>
  <c r="AF611" i="1"/>
  <c r="AL610" i="1"/>
  <c r="P468" i="1"/>
  <c r="Q468" i="1"/>
  <c r="M467" i="1"/>
  <c r="N467" i="1" s="1"/>
  <c r="C456" i="1"/>
  <c r="K455" i="1"/>
  <c r="I457" i="1"/>
  <c r="J456" i="1"/>
  <c r="F468" i="1"/>
  <c r="A469" i="1"/>
  <c r="L468" i="1"/>
  <c r="D468" i="1"/>
  <c r="E468" i="1" s="1"/>
  <c r="O455" i="1" l="1"/>
  <c r="B455" i="1"/>
  <c r="AF612" i="1"/>
  <c r="AL611" i="1"/>
  <c r="J457" i="1"/>
  <c r="I458" i="1"/>
  <c r="M468" i="1"/>
  <c r="N468" i="1" s="1"/>
  <c r="P469" i="1"/>
  <c r="Q469" i="1"/>
  <c r="C457" i="1"/>
  <c r="K456" i="1"/>
  <c r="G468" i="1"/>
  <c r="H469" i="1" s="1"/>
  <c r="L469" i="1"/>
  <c r="A470" i="1"/>
  <c r="D469" i="1"/>
  <c r="E469" i="1" s="1"/>
  <c r="F469" i="1"/>
  <c r="O456" i="1" l="1"/>
  <c r="B456" i="1"/>
  <c r="AF613" i="1"/>
  <c r="AL612" i="1"/>
  <c r="J458" i="1"/>
  <c r="I459" i="1"/>
  <c r="D470" i="1"/>
  <c r="E470" i="1" s="1"/>
  <c r="L470" i="1"/>
  <c r="F470" i="1"/>
  <c r="A471" i="1"/>
  <c r="M469" i="1"/>
  <c r="N469" i="1" s="1"/>
  <c r="Q470" i="1"/>
  <c r="P470" i="1"/>
  <c r="G469" i="1"/>
  <c r="H470" i="1" s="1"/>
  <c r="C458" i="1"/>
  <c r="K457" i="1"/>
  <c r="O457" i="1" l="1"/>
  <c r="B457" i="1"/>
  <c r="G470" i="1"/>
  <c r="H471" i="1" s="1"/>
  <c r="AL613" i="1"/>
  <c r="AF614" i="1"/>
  <c r="F471" i="1"/>
  <c r="L471" i="1"/>
  <c r="D471" i="1"/>
  <c r="E471" i="1" s="1"/>
  <c r="A472" i="1"/>
  <c r="J459" i="1"/>
  <c r="I460" i="1"/>
  <c r="C459" i="1"/>
  <c r="K458" i="1"/>
  <c r="Q471" i="1"/>
  <c r="P471" i="1"/>
  <c r="M470" i="1"/>
  <c r="N470" i="1" s="1"/>
  <c r="O458" i="1" l="1"/>
  <c r="B458" i="1"/>
  <c r="AF615" i="1"/>
  <c r="AL614" i="1"/>
  <c r="C460" i="1"/>
  <c r="K459" i="1"/>
  <c r="L472" i="1"/>
  <c r="A473" i="1"/>
  <c r="D472" i="1"/>
  <c r="E472" i="1" s="1"/>
  <c r="F472" i="1"/>
  <c r="M471" i="1"/>
  <c r="N471" i="1" s="1"/>
  <c r="P472" i="1"/>
  <c r="Q472" i="1"/>
  <c r="J460" i="1"/>
  <c r="I461" i="1"/>
  <c r="G471" i="1"/>
  <c r="H472" i="1" s="1"/>
  <c r="O459" i="1" l="1"/>
  <c r="B459" i="1"/>
  <c r="AF616" i="1"/>
  <c r="AL615" i="1"/>
  <c r="M472" i="1"/>
  <c r="N472" i="1" s="1"/>
  <c r="P473" i="1"/>
  <c r="Q473" i="1"/>
  <c r="G472" i="1"/>
  <c r="H473" i="1" s="1"/>
  <c r="J461" i="1"/>
  <c r="I462" i="1"/>
  <c r="D473" i="1"/>
  <c r="E473" i="1" s="1"/>
  <c r="L473" i="1"/>
  <c r="F473" i="1"/>
  <c r="A474" i="1"/>
  <c r="C461" i="1"/>
  <c r="K460" i="1"/>
  <c r="O460" i="1" l="1"/>
  <c r="B460" i="1"/>
  <c r="G473" i="1"/>
  <c r="H474" i="1" s="1"/>
  <c r="AL616" i="1"/>
  <c r="AF617" i="1"/>
  <c r="P474" i="1"/>
  <c r="M473" i="1"/>
  <c r="N473" i="1" s="1"/>
  <c r="Q474" i="1"/>
  <c r="F474" i="1"/>
  <c r="D474" i="1"/>
  <c r="E474" i="1" s="1"/>
  <c r="A475" i="1"/>
  <c r="L474" i="1"/>
  <c r="I463" i="1"/>
  <c r="J462" i="1"/>
  <c r="C462" i="1"/>
  <c r="K461" i="1"/>
  <c r="O461" i="1" l="1"/>
  <c r="B461" i="1"/>
  <c r="G474" i="1"/>
  <c r="H475" i="1" s="1"/>
  <c r="AF618" i="1"/>
  <c r="AL617" i="1"/>
  <c r="C463" i="1"/>
  <c r="K462" i="1"/>
  <c r="F475" i="1"/>
  <c r="A476" i="1"/>
  <c r="L475" i="1"/>
  <c r="D475" i="1"/>
  <c r="E475" i="1" s="1"/>
  <c r="I464" i="1"/>
  <c r="J463" i="1"/>
  <c r="Q475" i="1"/>
  <c r="M474" i="1"/>
  <c r="N474" i="1" s="1"/>
  <c r="P475" i="1"/>
  <c r="O462" i="1" l="1"/>
  <c r="B462" i="1"/>
  <c r="AF619" i="1"/>
  <c r="AL618" i="1"/>
  <c r="G475" i="1"/>
  <c r="H476" i="1" s="1"/>
  <c r="M475" i="1"/>
  <c r="N475" i="1" s="1"/>
  <c r="Q476" i="1"/>
  <c r="P476" i="1"/>
  <c r="I465" i="1"/>
  <c r="J464" i="1"/>
  <c r="L476" i="1"/>
  <c r="A477" i="1"/>
  <c r="F476" i="1"/>
  <c r="D476" i="1"/>
  <c r="E476" i="1" s="1"/>
  <c r="C464" i="1"/>
  <c r="K463" i="1"/>
  <c r="O463" i="1" l="1"/>
  <c r="B463" i="1"/>
  <c r="AL619" i="1"/>
  <c r="AF620" i="1"/>
  <c r="C465" i="1"/>
  <c r="K464" i="1"/>
  <c r="D477" i="1"/>
  <c r="E477" i="1" s="1"/>
  <c r="L477" i="1"/>
  <c r="A478" i="1"/>
  <c r="F477" i="1"/>
  <c r="J465" i="1"/>
  <c r="I466" i="1"/>
  <c r="G476" i="1"/>
  <c r="H477" i="1" s="1"/>
  <c r="P477" i="1"/>
  <c r="M476" i="1"/>
  <c r="N476" i="1" s="1"/>
  <c r="Q477" i="1"/>
  <c r="O464" i="1" l="1"/>
  <c r="B464" i="1"/>
  <c r="AF621" i="1"/>
  <c r="AL620" i="1"/>
  <c r="Q478" i="1"/>
  <c r="P478" i="1"/>
  <c r="M477" i="1"/>
  <c r="N477" i="1" s="1"/>
  <c r="G477" i="1"/>
  <c r="H478" i="1" s="1"/>
  <c r="J466" i="1"/>
  <c r="I467" i="1"/>
  <c r="F478" i="1"/>
  <c r="D478" i="1"/>
  <c r="E478" i="1" s="1"/>
  <c r="G478" i="1" s="1"/>
  <c r="L478" i="1"/>
  <c r="A479" i="1"/>
  <c r="C466" i="1"/>
  <c r="K465" i="1"/>
  <c r="H479" i="1" l="1"/>
  <c r="O465" i="1"/>
  <c r="B465" i="1"/>
  <c r="AF622" i="1"/>
  <c r="AL621" i="1"/>
  <c r="L479" i="1"/>
  <c r="F479" i="1"/>
  <c r="A480" i="1"/>
  <c r="D479" i="1"/>
  <c r="E479" i="1" s="1"/>
  <c r="P479" i="1"/>
  <c r="Q479" i="1"/>
  <c r="M478" i="1"/>
  <c r="N478" i="1" s="1"/>
  <c r="J467" i="1"/>
  <c r="I468" i="1"/>
  <c r="C467" i="1"/>
  <c r="K466" i="1"/>
  <c r="O466" i="1" l="1"/>
  <c r="B466" i="1"/>
  <c r="G479" i="1"/>
  <c r="H480" i="1" s="1"/>
  <c r="AL622" i="1"/>
  <c r="AF623" i="1"/>
  <c r="C468" i="1"/>
  <c r="K467" i="1"/>
  <c r="D480" i="1"/>
  <c r="E480" i="1" s="1"/>
  <c r="L480" i="1"/>
  <c r="A481" i="1"/>
  <c r="F480" i="1"/>
  <c r="M479" i="1"/>
  <c r="N479" i="1" s="1"/>
  <c r="Q480" i="1"/>
  <c r="P480" i="1"/>
  <c r="J468" i="1"/>
  <c r="I469" i="1"/>
  <c r="O467" i="1" l="1"/>
  <c r="B467" i="1"/>
  <c r="AL623" i="1"/>
  <c r="AF624" i="1"/>
  <c r="G480" i="1"/>
  <c r="H481" i="1" s="1"/>
  <c r="J469" i="1"/>
  <c r="I470" i="1"/>
  <c r="F481" i="1"/>
  <c r="D481" i="1"/>
  <c r="E481" i="1" s="1"/>
  <c r="L481" i="1"/>
  <c r="A482" i="1"/>
  <c r="C469" i="1"/>
  <c r="K468" i="1"/>
  <c r="O468" i="1" s="1"/>
  <c r="P481" i="1"/>
  <c r="Q481" i="1"/>
  <c r="M480" i="1"/>
  <c r="N480" i="1" s="1"/>
  <c r="B468" i="1" l="1"/>
  <c r="G481" i="1"/>
  <c r="H482" i="1" s="1"/>
  <c r="AF625" i="1"/>
  <c r="AL624" i="1"/>
  <c r="A483" i="1"/>
  <c r="F482" i="1"/>
  <c r="L482" i="1"/>
  <c r="D482" i="1"/>
  <c r="E482" i="1" s="1"/>
  <c r="C470" i="1"/>
  <c r="K469" i="1"/>
  <c r="O469" i="1" s="1"/>
  <c r="P482" i="1"/>
  <c r="M481" i="1"/>
  <c r="N481" i="1" s="1"/>
  <c r="Q482" i="1"/>
  <c r="J470" i="1"/>
  <c r="I471" i="1"/>
  <c r="B469" i="1" l="1"/>
  <c r="AL625" i="1"/>
  <c r="AF626" i="1"/>
  <c r="C471" i="1"/>
  <c r="K470" i="1"/>
  <c r="O470" i="1" s="1"/>
  <c r="L483" i="1"/>
  <c r="D483" i="1"/>
  <c r="E483" i="1" s="1"/>
  <c r="F483" i="1"/>
  <c r="A484" i="1"/>
  <c r="J471" i="1"/>
  <c r="I472" i="1"/>
  <c r="G482" i="1"/>
  <c r="H483" i="1" s="1"/>
  <c r="M482" i="1"/>
  <c r="N482" i="1" s="1"/>
  <c r="P483" i="1"/>
  <c r="Q483" i="1"/>
  <c r="B470" i="1" l="1"/>
  <c r="AF627" i="1"/>
  <c r="AL626" i="1"/>
  <c r="D484" i="1"/>
  <c r="E484" i="1" s="1"/>
  <c r="L484" i="1"/>
  <c r="F484" i="1"/>
  <c r="A485" i="1"/>
  <c r="I473" i="1"/>
  <c r="J472" i="1"/>
  <c r="G483" i="1"/>
  <c r="H484" i="1" s="1"/>
  <c r="C472" i="1"/>
  <c r="K471" i="1"/>
  <c r="M483" i="1"/>
  <c r="N483" i="1" s="1"/>
  <c r="Q484" i="1"/>
  <c r="P484" i="1"/>
  <c r="O471" i="1" l="1"/>
  <c r="B471" i="1"/>
  <c r="AL627" i="1"/>
  <c r="AF628" i="1"/>
  <c r="F485" i="1"/>
  <c r="A486" i="1"/>
  <c r="D485" i="1"/>
  <c r="E485" i="1" s="1"/>
  <c r="L485" i="1"/>
  <c r="J473" i="1"/>
  <c r="I474" i="1"/>
  <c r="C473" i="1"/>
  <c r="K472" i="1"/>
  <c r="Q485" i="1"/>
  <c r="M484" i="1"/>
  <c r="N484" i="1" s="1"/>
  <c r="P485" i="1"/>
  <c r="G484" i="1"/>
  <c r="H485" i="1" s="1"/>
  <c r="O472" i="1" l="1"/>
  <c r="B472" i="1"/>
  <c r="AF629" i="1"/>
  <c r="AL628" i="1"/>
  <c r="P486" i="1"/>
  <c r="M485" i="1"/>
  <c r="N485" i="1" s="1"/>
  <c r="Q486" i="1"/>
  <c r="L486" i="1"/>
  <c r="F486" i="1"/>
  <c r="A487" i="1"/>
  <c r="D486" i="1"/>
  <c r="E486" i="1" s="1"/>
  <c r="C474" i="1"/>
  <c r="K473" i="1"/>
  <c r="J474" i="1"/>
  <c r="I475" i="1"/>
  <c r="G485" i="1"/>
  <c r="H486" i="1" s="1"/>
  <c r="O473" i="1" l="1"/>
  <c r="B473" i="1"/>
  <c r="G486" i="1"/>
  <c r="H487" i="1" s="1"/>
  <c r="AF630" i="1"/>
  <c r="AL629" i="1"/>
  <c r="J475" i="1"/>
  <c r="I476" i="1"/>
  <c r="D487" i="1"/>
  <c r="E487" i="1" s="1"/>
  <c r="L487" i="1"/>
  <c r="A488" i="1"/>
  <c r="F487" i="1"/>
  <c r="C475" i="1"/>
  <c r="K474" i="1"/>
  <c r="M486" i="1"/>
  <c r="N486" i="1" s="1"/>
  <c r="Q487" i="1"/>
  <c r="P487" i="1"/>
  <c r="O474" i="1" l="1"/>
  <c r="B474" i="1"/>
  <c r="G487" i="1"/>
  <c r="H488" i="1" s="1"/>
  <c r="AF631" i="1"/>
  <c r="AL630" i="1"/>
  <c r="J476" i="1"/>
  <c r="I477" i="1"/>
  <c r="C476" i="1"/>
  <c r="K475" i="1"/>
  <c r="F488" i="1"/>
  <c r="D488" i="1"/>
  <c r="E488" i="1" s="1"/>
  <c r="G488" i="1" s="1"/>
  <c r="H489" i="1" s="1"/>
  <c r="A489" i="1"/>
  <c r="L488" i="1"/>
  <c r="P488" i="1"/>
  <c r="M487" i="1"/>
  <c r="N487" i="1" s="1"/>
  <c r="Q488" i="1"/>
  <c r="O475" i="1" l="1"/>
  <c r="B475" i="1"/>
  <c r="AL631" i="1"/>
  <c r="AF639" i="1"/>
  <c r="I478" i="1"/>
  <c r="J477" i="1"/>
  <c r="F489" i="1"/>
  <c r="D489" i="1"/>
  <c r="E489" i="1" s="1"/>
  <c r="A490" i="1"/>
  <c r="L489" i="1"/>
  <c r="C477" i="1"/>
  <c r="K476" i="1"/>
  <c r="Q489" i="1"/>
  <c r="M488" i="1"/>
  <c r="N488" i="1" s="1"/>
  <c r="P489" i="1"/>
  <c r="O476" i="1" l="1"/>
  <c r="B476" i="1"/>
  <c r="AF640" i="1"/>
  <c r="AL639" i="1"/>
  <c r="G489" i="1"/>
  <c r="H490" i="1" s="1"/>
  <c r="C478" i="1"/>
  <c r="K477" i="1"/>
  <c r="J478" i="1"/>
  <c r="I479" i="1"/>
  <c r="M489" i="1"/>
  <c r="N489" i="1" s="1"/>
  <c r="P490" i="1"/>
  <c r="Q490" i="1"/>
  <c r="L490" i="1"/>
  <c r="A491" i="1"/>
  <c r="F490" i="1"/>
  <c r="D490" i="1"/>
  <c r="E490" i="1" s="1"/>
  <c r="G490" i="1" s="1"/>
  <c r="H491" i="1" l="1"/>
  <c r="O477" i="1"/>
  <c r="B477" i="1"/>
  <c r="AF641" i="1"/>
  <c r="AL640" i="1"/>
  <c r="C479" i="1"/>
  <c r="K478" i="1"/>
  <c r="Q491" i="1"/>
  <c r="M490" i="1"/>
  <c r="N490" i="1" s="1"/>
  <c r="P491" i="1"/>
  <c r="J479" i="1"/>
  <c r="I480" i="1"/>
  <c r="D491" i="1"/>
  <c r="E491" i="1" s="1"/>
  <c r="L491" i="1"/>
  <c r="A492" i="1"/>
  <c r="F491" i="1"/>
  <c r="O478" i="1" l="1"/>
  <c r="B478" i="1"/>
  <c r="G491" i="1"/>
  <c r="H492" i="1" s="1"/>
  <c r="AL641" i="1"/>
  <c r="AF642" i="1"/>
  <c r="J480" i="1"/>
  <c r="I481" i="1"/>
  <c r="C480" i="1"/>
  <c r="K479" i="1"/>
  <c r="F492" i="1"/>
  <c r="D492" i="1"/>
  <c r="E492" i="1" s="1"/>
  <c r="G492" i="1" s="1"/>
  <c r="H493" i="1" s="1"/>
  <c r="L492" i="1"/>
  <c r="A493" i="1"/>
  <c r="P492" i="1"/>
  <c r="M491" i="1"/>
  <c r="N491" i="1" s="1"/>
  <c r="Q492" i="1"/>
  <c r="O479" i="1" l="1"/>
  <c r="B479" i="1"/>
  <c r="AF643" i="1"/>
  <c r="AL642" i="1"/>
  <c r="F493" i="1"/>
  <c r="L493" i="1"/>
  <c r="A494" i="1"/>
  <c r="D493" i="1"/>
  <c r="E493" i="1" s="1"/>
  <c r="P493" i="1"/>
  <c r="M492" i="1"/>
  <c r="N492" i="1" s="1"/>
  <c r="Q493" i="1"/>
  <c r="J481" i="1"/>
  <c r="I482" i="1"/>
  <c r="C481" i="1"/>
  <c r="K480" i="1"/>
  <c r="O480" i="1" l="1"/>
  <c r="B480" i="1"/>
  <c r="G493" i="1"/>
  <c r="H494" i="1" s="1"/>
  <c r="AF644" i="1"/>
  <c r="AL643" i="1"/>
  <c r="C482" i="1"/>
  <c r="K481" i="1"/>
  <c r="J482" i="1"/>
  <c r="I483" i="1"/>
  <c r="M493" i="1"/>
  <c r="N493" i="1" s="1"/>
  <c r="Q494" i="1"/>
  <c r="P494" i="1"/>
  <c r="L494" i="1"/>
  <c r="D494" i="1"/>
  <c r="E494" i="1" s="1"/>
  <c r="F494" i="1"/>
  <c r="A495" i="1"/>
  <c r="O481" i="1" l="1"/>
  <c r="B481" i="1"/>
  <c r="AL644" i="1"/>
  <c r="AF645" i="1"/>
  <c r="D495" i="1"/>
  <c r="E495" i="1" s="1"/>
  <c r="L495" i="1"/>
  <c r="F495" i="1"/>
  <c r="A496" i="1"/>
  <c r="J483" i="1"/>
  <c r="I484" i="1"/>
  <c r="P495" i="1"/>
  <c r="M494" i="1"/>
  <c r="N494" i="1" s="1"/>
  <c r="Q495" i="1"/>
  <c r="G494" i="1"/>
  <c r="H495" i="1" s="1"/>
  <c r="C483" i="1"/>
  <c r="K482" i="1"/>
  <c r="O482" i="1" l="1"/>
  <c r="B482" i="1"/>
  <c r="AF646" i="1"/>
  <c r="AL645" i="1"/>
  <c r="C484" i="1"/>
  <c r="K483" i="1"/>
  <c r="Q496" i="1"/>
  <c r="M495" i="1"/>
  <c r="N495" i="1" s="1"/>
  <c r="P496" i="1"/>
  <c r="G495" i="1"/>
  <c r="H496" i="1" s="1"/>
  <c r="I485" i="1"/>
  <c r="J484" i="1"/>
  <c r="F496" i="1"/>
  <c r="D496" i="1"/>
  <c r="E496" i="1" s="1"/>
  <c r="A497" i="1"/>
  <c r="L496" i="1"/>
  <c r="O483" i="1" l="1"/>
  <c r="B483" i="1"/>
  <c r="AL646" i="1"/>
  <c r="AF647" i="1"/>
  <c r="A498" i="1"/>
  <c r="F497" i="1"/>
  <c r="L497" i="1"/>
  <c r="D497" i="1"/>
  <c r="E497" i="1" s="1"/>
  <c r="C485" i="1"/>
  <c r="K484" i="1"/>
  <c r="M496" i="1"/>
  <c r="N496" i="1" s="1"/>
  <c r="Q497" i="1"/>
  <c r="P497" i="1"/>
  <c r="I486" i="1"/>
  <c r="J485" i="1"/>
  <c r="G496" i="1"/>
  <c r="H497" i="1" s="1"/>
  <c r="O484" i="1" l="1"/>
  <c r="B484" i="1"/>
  <c r="G497" i="1"/>
  <c r="H498" i="1" s="1"/>
  <c r="AL647" i="1"/>
  <c r="AF648" i="1"/>
  <c r="J486" i="1"/>
  <c r="I487" i="1"/>
  <c r="M497" i="1"/>
  <c r="N497" i="1" s="1"/>
  <c r="Q498" i="1"/>
  <c r="P498" i="1"/>
  <c r="C486" i="1"/>
  <c r="K485" i="1"/>
  <c r="L498" i="1"/>
  <c r="A499" i="1"/>
  <c r="F498" i="1"/>
  <c r="D498" i="1"/>
  <c r="E498" i="1" s="1"/>
  <c r="G498" i="1" s="1"/>
  <c r="H499" i="1" l="1"/>
  <c r="O485" i="1"/>
  <c r="B485" i="1"/>
  <c r="AF649" i="1"/>
  <c r="AL648" i="1"/>
  <c r="P499" i="1"/>
  <c r="M498" i="1"/>
  <c r="N498" i="1" s="1"/>
  <c r="Q499" i="1"/>
  <c r="J487" i="1"/>
  <c r="I488" i="1"/>
  <c r="D499" i="1"/>
  <c r="E499" i="1" s="1"/>
  <c r="L499" i="1"/>
  <c r="A500" i="1"/>
  <c r="F499" i="1"/>
  <c r="C487" i="1"/>
  <c r="K486" i="1"/>
  <c r="O486" i="1" l="1"/>
  <c r="B486" i="1"/>
  <c r="AL649" i="1"/>
  <c r="AF650" i="1"/>
  <c r="Q500" i="1"/>
  <c r="M499" i="1"/>
  <c r="N499" i="1" s="1"/>
  <c r="P500" i="1"/>
  <c r="G499" i="1"/>
  <c r="H500" i="1" s="1"/>
  <c r="F500" i="1"/>
  <c r="A501" i="1"/>
  <c r="D500" i="1"/>
  <c r="E500" i="1" s="1"/>
  <c r="L500" i="1"/>
  <c r="C488" i="1"/>
  <c r="K487" i="1"/>
  <c r="J488" i="1"/>
  <c r="I489" i="1"/>
  <c r="O487" i="1" l="1"/>
  <c r="B487" i="1"/>
  <c r="AL650" i="1"/>
  <c r="AF651" i="1"/>
  <c r="G500" i="1"/>
  <c r="H501" i="1" s="1"/>
  <c r="A502" i="1"/>
  <c r="F501" i="1"/>
  <c r="L501" i="1"/>
  <c r="D501" i="1"/>
  <c r="E501" i="1" s="1"/>
  <c r="C489" i="1"/>
  <c r="K488" i="1"/>
  <c r="Q501" i="1"/>
  <c r="P501" i="1"/>
  <c r="M500" i="1"/>
  <c r="N500" i="1" s="1"/>
  <c r="J489" i="1"/>
  <c r="I490" i="1"/>
  <c r="O488" i="1" l="1"/>
  <c r="B488" i="1"/>
  <c r="AL651" i="1"/>
  <c r="AF652" i="1"/>
  <c r="C490" i="1"/>
  <c r="K489" i="1"/>
  <c r="L502" i="1"/>
  <c r="D502" i="1"/>
  <c r="E502" i="1" s="1"/>
  <c r="F502" i="1"/>
  <c r="A503" i="1"/>
  <c r="G501" i="1"/>
  <c r="H502" i="1" s="1"/>
  <c r="J490" i="1"/>
  <c r="I491" i="1"/>
  <c r="M501" i="1"/>
  <c r="N501" i="1" s="1"/>
  <c r="Q502" i="1"/>
  <c r="P502" i="1"/>
  <c r="O489" i="1" l="1"/>
  <c r="B489" i="1"/>
  <c r="AL652" i="1"/>
  <c r="AF653" i="1"/>
  <c r="M502" i="1"/>
  <c r="N502" i="1" s="1"/>
  <c r="Q503" i="1"/>
  <c r="P503" i="1"/>
  <c r="J491" i="1"/>
  <c r="I492" i="1"/>
  <c r="D503" i="1"/>
  <c r="E503" i="1" s="1"/>
  <c r="L503" i="1"/>
  <c r="A504" i="1"/>
  <c r="F503" i="1"/>
  <c r="G502" i="1"/>
  <c r="H503" i="1" s="1"/>
  <c r="C491" i="1"/>
  <c r="K490" i="1"/>
  <c r="O490" i="1" l="1"/>
  <c r="B490" i="1"/>
  <c r="G503" i="1"/>
  <c r="H504" i="1" s="1"/>
  <c r="AF654" i="1"/>
  <c r="AL653" i="1"/>
  <c r="Q504" i="1"/>
  <c r="P504" i="1"/>
  <c r="M503" i="1"/>
  <c r="N503" i="1" s="1"/>
  <c r="J492" i="1"/>
  <c r="I493" i="1"/>
  <c r="C492" i="1"/>
  <c r="K491" i="1"/>
  <c r="F504" i="1"/>
  <c r="D504" i="1"/>
  <c r="E504" i="1" s="1"/>
  <c r="G504" i="1" s="1"/>
  <c r="H505" i="1" s="1"/>
  <c r="A505" i="1"/>
  <c r="L504" i="1"/>
  <c r="O491" i="1" l="1"/>
  <c r="B491" i="1"/>
  <c r="AF655" i="1"/>
  <c r="AL654" i="1"/>
  <c r="M504" i="1"/>
  <c r="N504" i="1" s="1"/>
  <c r="Q505" i="1"/>
  <c r="P505" i="1"/>
  <c r="J493" i="1"/>
  <c r="I494" i="1"/>
  <c r="A506" i="1"/>
  <c r="F505" i="1"/>
  <c r="D505" i="1"/>
  <c r="E505" i="1" s="1"/>
  <c r="L505" i="1"/>
  <c r="C493" i="1"/>
  <c r="K492" i="1"/>
  <c r="O492" i="1" l="1"/>
  <c r="B492" i="1"/>
  <c r="AL655" i="1"/>
  <c r="AF656" i="1"/>
  <c r="C494" i="1"/>
  <c r="K493" i="1"/>
  <c r="L506" i="1"/>
  <c r="A507" i="1"/>
  <c r="F506" i="1"/>
  <c r="D506" i="1"/>
  <c r="E506" i="1" s="1"/>
  <c r="J494" i="1"/>
  <c r="I495" i="1"/>
  <c r="M505" i="1"/>
  <c r="N505" i="1" s="1"/>
  <c r="P506" i="1"/>
  <c r="Q506" i="1"/>
  <c r="G505" i="1"/>
  <c r="H506" i="1" s="1"/>
  <c r="O493" i="1" l="1"/>
  <c r="B493" i="1"/>
  <c r="G506" i="1"/>
  <c r="H507" i="1" s="1"/>
  <c r="AL656" i="1"/>
  <c r="AF657" i="1"/>
  <c r="Q507" i="1"/>
  <c r="M506" i="1"/>
  <c r="N506" i="1" s="1"/>
  <c r="P507" i="1"/>
  <c r="D507" i="1"/>
  <c r="E507" i="1" s="1"/>
  <c r="L507" i="1"/>
  <c r="A508" i="1"/>
  <c r="F507" i="1"/>
  <c r="I496" i="1"/>
  <c r="J495" i="1"/>
  <c r="C495" i="1"/>
  <c r="K494" i="1"/>
  <c r="O494" i="1" l="1"/>
  <c r="B494" i="1"/>
  <c r="AF658" i="1"/>
  <c r="AL657" i="1"/>
  <c r="F508" i="1"/>
  <c r="D508" i="1"/>
  <c r="E508" i="1" s="1"/>
  <c r="G508" i="1" s="1"/>
  <c r="H509" i="1" s="1"/>
  <c r="L508" i="1"/>
  <c r="A509" i="1"/>
  <c r="C496" i="1"/>
  <c r="K495" i="1"/>
  <c r="P508" i="1"/>
  <c r="Q508" i="1"/>
  <c r="M507" i="1"/>
  <c r="N507" i="1" s="1"/>
  <c r="I497" i="1"/>
  <c r="J496" i="1"/>
  <c r="G507" i="1"/>
  <c r="H508" i="1" s="1"/>
  <c r="O495" i="1" l="1"/>
  <c r="B495" i="1"/>
  <c r="AF659" i="1"/>
  <c r="AL658" i="1"/>
  <c r="P509" i="1"/>
  <c r="M508" i="1"/>
  <c r="N508" i="1" s="1"/>
  <c r="Q509" i="1"/>
  <c r="C497" i="1"/>
  <c r="K496" i="1"/>
  <c r="I498" i="1"/>
  <c r="J497" i="1"/>
  <c r="F509" i="1"/>
  <c r="A510" i="1"/>
  <c r="L509" i="1"/>
  <c r="D509" i="1"/>
  <c r="E509" i="1" s="1"/>
  <c r="O496" i="1" l="1"/>
  <c r="B496" i="1"/>
  <c r="G509" i="1"/>
  <c r="H510" i="1" s="1"/>
  <c r="AL659" i="1"/>
  <c r="AF660" i="1"/>
  <c r="M509" i="1"/>
  <c r="N509" i="1" s="1"/>
  <c r="Q510" i="1"/>
  <c r="P510" i="1"/>
  <c r="J498" i="1"/>
  <c r="I499" i="1"/>
  <c r="L510" i="1"/>
  <c r="D510" i="1"/>
  <c r="E510" i="1" s="1"/>
  <c r="F510" i="1"/>
  <c r="A511" i="1"/>
  <c r="C498" i="1"/>
  <c r="K497" i="1"/>
  <c r="O497" i="1" l="1"/>
  <c r="B497" i="1"/>
  <c r="G510" i="1"/>
  <c r="H511" i="1" s="1"/>
  <c r="AF661" i="1"/>
  <c r="AL660" i="1"/>
  <c r="M510" i="1"/>
  <c r="N510" i="1" s="1"/>
  <c r="Q511" i="1"/>
  <c r="P511" i="1"/>
  <c r="C499" i="1"/>
  <c r="K498" i="1"/>
  <c r="D511" i="1"/>
  <c r="E511" i="1" s="1"/>
  <c r="L511" i="1"/>
  <c r="F511" i="1"/>
  <c r="A512" i="1"/>
  <c r="J499" i="1"/>
  <c r="I500" i="1"/>
  <c r="O498" i="1" l="1"/>
  <c r="B498" i="1"/>
  <c r="AF662" i="1"/>
  <c r="AL661" i="1"/>
  <c r="Q512" i="1"/>
  <c r="P512" i="1"/>
  <c r="M511" i="1"/>
  <c r="N511" i="1" s="1"/>
  <c r="J500" i="1"/>
  <c r="I501" i="1"/>
  <c r="C500" i="1"/>
  <c r="K499" i="1"/>
  <c r="G511" i="1"/>
  <c r="H512" i="1" s="1"/>
  <c r="F512" i="1"/>
  <c r="D512" i="1"/>
  <c r="E512" i="1" s="1"/>
  <c r="G512" i="1" s="1"/>
  <c r="H513" i="1" s="1"/>
  <c r="A513" i="1"/>
  <c r="L512" i="1"/>
  <c r="O499" i="1" l="1"/>
  <c r="B499" i="1"/>
  <c r="AL662" i="1"/>
  <c r="AF663" i="1"/>
  <c r="M512" i="1"/>
  <c r="N512" i="1" s="1"/>
  <c r="Q513" i="1"/>
  <c r="P513" i="1"/>
  <c r="C501" i="1"/>
  <c r="K500" i="1"/>
  <c r="A514" i="1"/>
  <c r="F513" i="1"/>
  <c r="L513" i="1"/>
  <c r="D513" i="1"/>
  <c r="E513" i="1" s="1"/>
  <c r="J501" i="1"/>
  <c r="I502" i="1"/>
  <c r="G513" i="1" l="1"/>
  <c r="H514" i="1" s="1"/>
  <c r="O500" i="1"/>
  <c r="B500" i="1"/>
  <c r="AL663" i="1"/>
  <c r="AF664" i="1"/>
  <c r="M513" i="1"/>
  <c r="N513" i="1" s="1"/>
  <c r="Q514" i="1"/>
  <c r="P514" i="1"/>
  <c r="J502" i="1"/>
  <c r="I503" i="1"/>
  <c r="L514" i="1"/>
  <c r="A515" i="1"/>
  <c r="F514" i="1"/>
  <c r="D514" i="1"/>
  <c r="E514" i="1" s="1"/>
  <c r="C502" i="1"/>
  <c r="K501" i="1"/>
  <c r="O501" i="1" l="1"/>
  <c r="B501" i="1"/>
  <c r="AL664" i="1"/>
  <c r="AF665" i="1"/>
  <c r="C503" i="1"/>
  <c r="K502" i="1"/>
  <c r="D515" i="1"/>
  <c r="E515" i="1" s="1"/>
  <c r="L515" i="1"/>
  <c r="A516" i="1"/>
  <c r="F515" i="1"/>
  <c r="I504" i="1"/>
  <c r="J503" i="1"/>
  <c r="G514" i="1"/>
  <c r="H515" i="1" s="1"/>
  <c r="M514" i="1"/>
  <c r="N514" i="1" s="1"/>
  <c r="Q515" i="1"/>
  <c r="P515" i="1"/>
  <c r="O502" i="1" l="1"/>
  <c r="B502" i="1"/>
  <c r="AF666" i="1"/>
  <c r="AL665" i="1"/>
  <c r="Q516" i="1"/>
  <c r="M515" i="1"/>
  <c r="N515" i="1" s="1"/>
  <c r="P516" i="1"/>
  <c r="G515" i="1"/>
  <c r="H516" i="1" s="1"/>
  <c r="F516" i="1"/>
  <c r="A517" i="1"/>
  <c r="D516" i="1"/>
  <c r="E516" i="1" s="1"/>
  <c r="L516" i="1"/>
  <c r="J504" i="1"/>
  <c r="I505" i="1"/>
  <c r="C504" i="1"/>
  <c r="K503" i="1"/>
  <c r="O503" i="1" l="1"/>
  <c r="B503" i="1"/>
  <c r="G516" i="1"/>
  <c r="H517" i="1" s="1"/>
  <c r="AF667" i="1"/>
  <c r="AL666" i="1"/>
  <c r="F517" i="1"/>
  <c r="L517" i="1"/>
  <c r="D517" i="1"/>
  <c r="E517" i="1" s="1"/>
  <c r="A518" i="1"/>
  <c r="C505" i="1"/>
  <c r="K504" i="1"/>
  <c r="J505" i="1"/>
  <c r="I506" i="1"/>
  <c r="P517" i="1"/>
  <c r="Q517" i="1"/>
  <c r="M516" i="1"/>
  <c r="N516" i="1" s="1"/>
  <c r="O504" i="1" l="1"/>
  <c r="B504" i="1"/>
  <c r="AF668" i="1"/>
  <c r="AL667" i="1"/>
  <c r="C506" i="1"/>
  <c r="K505" i="1"/>
  <c r="I507" i="1"/>
  <c r="J506" i="1"/>
  <c r="L518" i="1"/>
  <c r="D518" i="1"/>
  <c r="E518" i="1" s="1"/>
  <c r="F518" i="1"/>
  <c r="A519" i="1"/>
  <c r="G517" i="1"/>
  <c r="H518" i="1" s="1"/>
  <c r="M517" i="1"/>
  <c r="N517" i="1" s="1"/>
  <c r="Q518" i="1"/>
  <c r="P518" i="1"/>
  <c r="O505" i="1" l="1"/>
  <c r="B505" i="1"/>
  <c r="G518" i="1"/>
  <c r="H519" i="1" s="1"/>
  <c r="AL668" i="1"/>
  <c r="AF676" i="1"/>
  <c r="D519" i="1"/>
  <c r="E519" i="1" s="1"/>
  <c r="F519" i="1"/>
  <c r="L519" i="1"/>
  <c r="A520" i="1"/>
  <c r="M518" i="1"/>
  <c r="N518" i="1" s="1"/>
  <c r="P519" i="1"/>
  <c r="Q519" i="1"/>
  <c r="J507" i="1"/>
  <c r="I508" i="1"/>
  <c r="C507" i="1"/>
  <c r="K506" i="1"/>
  <c r="O506" i="1" l="1"/>
  <c r="B506" i="1"/>
  <c r="G519" i="1"/>
  <c r="H520" i="1" s="1"/>
  <c r="AF677" i="1"/>
  <c r="AL676" i="1"/>
  <c r="Q520" i="1"/>
  <c r="P520" i="1"/>
  <c r="M519" i="1"/>
  <c r="N519" i="1" s="1"/>
  <c r="C508" i="1"/>
  <c r="K507" i="1"/>
  <c r="F520" i="1"/>
  <c r="L520" i="1"/>
  <c r="D520" i="1"/>
  <c r="E520" i="1" s="1"/>
  <c r="A521" i="1"/>
  <c r="I509" i="1"/>
  <c r="J508" i="1"/>
  <c r="O507" i="1" l="1"/>
  <c r="B507" i="1"/>
  <c r="AF678" i="1"/>
  <c r="AL677" i="1"/>
  <c r="D521" i="1"/>
  <c r="E521" i="1" s="1"/>
  <c r="L521" i="1"/>
  <c r="F521" i="1"/>
  <c r="A522" i="1"/>
  <c r="J509" i="1"/>
  <c r="I510" i="1"/>
  <c r="G520" i="1"/>
  <c r="H521" i="1" s="1"/>
  <c r="M520" i="1"/>
  <c r="N520" i="1" s="1"/>
  <c r="Q521" i="1"/>
  <c r="P521" i="1"/>
  <c r="C509" i="1"/>
  <c r="K508" i="1"/>
  <c r="O508" i="1" l="1"/>
  <c r="B508" i="1"/>
  <c r="AF679" i="1"/>
  <c r="AL678" i="1"/>
  <c r="C510" i="1"/>
  <c r="K509" i="1"/>
  <c r="J510" i="1"/>
  <c r="I511" i="1"/>
  <c r="Q522" i="1"/>
  <c r="M521" i="1"/>
  <c r="N521" i="1" s="1"/>
  <c r="P522" i="1"/>
  <c r="F522" i="1"/>
  <c r="D522" i="1"/>
  <c r="E522" i="1" s="1"/>
  <c r="L522" i="1"/>
  <c r="A523" i="1"/>
  <c r="G521" i="1"/>
  <c r="H522" i="1" s="1"/>
  <c r="O509" i="1" l="1"/>
  <c r="B509" i="1"/>
  <c r="G522" i="1"/>
  <c r="H523" i="1" s="1"/>
  <c r="AL679" i="1"/>
  <c r="AF680" i="1"/>
  <c r="P523" i="1"/>
  <c r="Q523" i="1"/>
  <c r="M522" i="1"/>
  <c r="N522" i="1" s="1"/>
  <c r="J511" i="1"/>
  <c r="I512" i="1"/>
  <c r="F523" i="1"/>
  <c r="A524" i="1"/>
  <c r="L523" i="1"/>
  <c r="D523" i="1"/>
  <c r="E523" i="1" s="1"/>
  <c r="C511" i="1"/>
  <c r="K510" i="1"/>
  <c r="O510" i="1" l="1"/>
  <c r="B510" i="1"/>
  <c r="G523" i="1"/>
  <c r="H524" i="1" s="1"/>
  <c r="AF681" i="1"/>
  <c r="AL680" i="1"/>
  <c r="F524" i="1"/>
  <c r="D524" i="1"/>
  <c r="E524" i="1" s="1"/>
  <c r="A525" i="1"/>
  <c r="L524" i="1"/>
  <c r="C512" i="1"/>
  <c r="K511" i="1"/>
  <c r="I513" i="1"/>
  <c r="J512" i="1"/>
  <c r="M523" i="1"/>
  <c r="N523" i="1" s="1"/>
  <c r="P524" i="1"/>
  <c r="Q524" i="1"/>
  <c r="G524" i="1" l="1"/>
  <c r="H525" i="1" s="1"/>
  <c r="O511" i="1"/>
  <c r="B511" i="1"/>
  <c r="AF682" i="1"/>
  <c r="AL681" i="1"/>
  <c r="F525" i="1"/>
  <c r="A526" i="1"/>
  <c r="L525" i="1"/>
  <c r="D525" i="1"/>
  <c r="E525" i="1" s="1"/>
  <c r="J513" i="1"/>
  <c r="I514" i="1"/>
  <c r="C513" i="1"/>
  <c r="K512" i="1"/>
  <c r="Q525" i="1"/>
  <c r="M524" i="1"/>
  <c r="N524" i="1" s="1"/>
  <c r="P525" i="1"/>
  <c r="O512" i="1" l="1"/>
  <c r="B512" i="1"/>
  <c r="G525" i="1"/>
  <c r="H526" i="1" s="1"/>
  <c r="AL682" i="1"/>
  <c r="AF683" i="1"/>
  <c r="C514" i="1"/>
  <c r="K513" i="1"/>
  <c r="O513" i="1" s="1"/>
  <c r="M525" i="1"/>
  <c r="N525" i="1" s="1"/>
  <c r="Q526" i="1"/>
  <c r="P526" i="1"/>
  <c r="J514" i="1"/>
  <c r="I515" i="1"/>
  <c r="L526" i="1"/>
  <c r="A527" i="1"/>
  <c r="F526" i="1"/>
  <c r="D526" i="1"/>
  <c r="E526" i="1" s="1"/>
  <c r="B513" i="1" l="1"/>
  <c r="AL683" i="1"/>
  <c r="AF684" i="1"/>
  <c r="I516" i="1"/>
  <c r="J515" i="1"/>
  <c r="D527" i="1"/>
  <c r="E527" i="1" s="1"/>
  <c r="L527" i="1"/>
  <c r="A528" i="1"/>
  <c r="F527" i="1"/>
  <c r="G526" i="1"/>
  <c r="H527" i="1" s="1"/>
  <c r="M526" i="1"/>
  <c r="N526" i="1" s="1"/>
  <c r="P527" i="1"/>
  <c r="Q527" i="1"/>
  <c r="C515" i="1"/>
  <c r="K514" i="1"/>
  <c r="O514" i="1" l="1"/>
  <c r="B514" i="1"/>
  <c r="AL684" i="1"/>
  <c r="AF685" i="1"/>
  <c r="C516" i="1"/>
  <c r="K515" i="1"/>
  <c r="F528" i="1"/>
  <c r="D528" i="1"/>
  <c r="E528" i="1" s="1"/>
  <c r="L528" i="1"/>
  <c r="A529" i="1"/>
  <c r="P528" i="1"/>
  <c r="M527" i="1"/>
  <c r="N527" i="1" s="1"/>
  <c r="Q528" i="1"/>
  <c r="G527" i="1"/>
  <c r="H528" i="1" s="1"/>
  <c r="J516" i="1"/>
  <c r="I517" i="1"/>
  <c r="O515" i="1" l="1"/>
  <c r="B515" i="1"/>
  <c r="AF686" i="1"/>
  <c r="AL685" i="1"/>
  <c r="F529" i="1"/>
  <c r="L529" i="1"/>
  <c r="D529" i="1"/>
  <c r="E529" i="1" s="1"/>
  <c r="A530" i="1"/>
  <c r="P529" i="1"/>
  <c r="Q529" i="1"/>
  <c r="M528" i="1"/>
  <c r="N528" i="1" s="1"/>
  <c r="J517" i="1"/>
  <c r="I518" i="1"/>
  <c r="C517" i="1"/>
  <c r="K516" i="1"/>
  <c r="G528" i="1"/>
  <c r="H529" i="1" s="1"/>
  <c r="O516" i="1" l="1"/>
  <c r="B516" i="1"/>
  <c r="G529" i="1"/>
  <c r="H530" i="1" s="1"/>
  <c r="AF687" i="1"/>
  <c r="AL686" i="1"/>
  <c r="C518" i="1"/>
  <c r="K517" i="1"/>
  <c r="M529" i="1"/>
  <c r="N529" i="1" s="1"/>
  <c r="Q530" i="1"/>
  <c r="P530" i="1"/>
  <c r="J518" i="1"/>
  <c r="I519" i="1"/>
  <c r="L530" i="1"/>
  <c r="A531" i="1"/>
  <c r="D530" i="1"/>
  <c r="E530" i="1" s="1"/>
  <c r="F530" i="1"/>
  <c r="O517" i="1" l="1"/>
  <c r="B517" i="1"/>
  <c r="G530" i="1"/>
  <c r="H531" i="1" s="1"/>
  <c r="AF688" i="1"/>
  <c r="AL687" i="1"/>
  <c r="D531" i="1"/>
  <c r="E531" i="1" s="1"/>
  <c r="L531" i="1"/>
  <c r="F531" i="1"/>
  <c r="A532" i="1"/>
  <c r="C519" i="1"/>
  <c r="K518" i="1"/>
  <c r="M530" i="1"/>
  <c r="N530" i="1" s="1"/>
  <c r="Q531" i="1"/>
  <c r="P531" i="1"/>
  <c r="J519" i="1"/>
  <c r="I520" i="1"/>
  <c r="O518" i="1" l="1"/>
  <c r="B518" i="1"/>
  <c r="AF689" i="1"/>
  <c r="AL688" i="1"/>
  <c r="P532" i="1"/>
  <c r="Q532" i="1"/>
  <c r="M531" i="1"/>
  <c r="N531" i="1" s="1"/>
  <c r="J520" i="1"/>
  <c r="I521" i="1"/>
  <c r="G531" i="1"/>
  <c r="H532" i="1" s="1"/>
  <c r="C520" i="1"/>
  <c r="K519" i="1"/>
  <c r="F532" i="1"/>
  <c r="D532" i="1"/>
  <c r="E532" i="1" s="1"/>
  <c r="A533" i="1"/>
  <c r="L532" i="1"/>
  <c r="O519" i="1" l="1"/>
  <c r="B519" i="1"/>
  <c r="AF690" i="1"/>
  <c r="AL689" i="1"/>
  <c r="P533" i="1"/>
  <c r="M532" i="1"/>
  <c r="N532" i="1" s="1"/>
  <c r="Q533" i="1"/>
  <c r="F533" i="1"/>
  <c r="A534" i="1"/>
  <c r="D533" i="1"/>
  <c r="E533" i="1" s="1"/>
  <c r="L533" i="1"/>
  <c r="I522" i="1"/>
  <c r="J521" i="1"/>
  <c r="C521" i="1"/>
  <c r="K520" i="1"/>
  <c r="O520" i="1" s="1"/>
  <c r="G532" i="1"/>
  <c r="H533" i="1" s="1"/>
  <c r="B520" i="1" l="1"/>
  <c r="G533" i="1"/>
  <c r="H534" i="1" s="1"/>
  <c r="AL690" i="1"/>
  <c r="AF691" i="1"/>
  <c r="M533" i="1"/>
  <c r="N533" i="1" s="1"/>
  <c r="P534" i="1"/>
  <c r="Q534" i="1"/>
  <c r="C522" i="1"/>
  <c r="K521" i="1"/>
  <c r="L534" i="1"/>
  <c r="A535" i="1"/>
  <c r="F534" i="1"/>
  <c r="D534" i="1"/>
  <c r="E534" i="1" s="1"/>
  <c r="G534" i="1" s="1"/>
  <c r="I523" i="1"/>
  <c r="J522" i="1"/>
  <c r="H535" i="1" l="1"/>
  <c r="O521" i="1"/>
  <c r="B521" i="1"/>
  <c r="AL691" i="1"/>
  <c r="AF692" i="1"/>
  <c r="J523" i="1"/>
  <c r="I524" i="1"/>
  <c r="M534" i="1"/>
  <c r="N534" i="1" s="1"/>
  <c r="Q535" i="1"/>
  <c r="P535" i="1"/>
  <c r="D535" i="1"/>
  <c r="E535" i="1" s="1"/>
  <c r="L535" i="1"/>
  <c r="A536" i="1"/>
  <c r="F535" i="1"/>
  <c r="C523" i="1"/>
  <c r="K522" i="1"/>
  <c r="O522" i="1" l="1"/>
  <c r="B522" i="1"/>
  <c r="AL692" i="1"/>
  <c r="AF693" i="1"/>
  <c r="G535" i="1"/>
  <c r="H536" i="1" s="1"/>
  <c r="P536" i="1"/>
  <c r="Q536" i="1"/>
  <c r="M535" i="1"/>
  <c r="N535" i="1" s="1"/>
  <c r="C524" i="1"/>
  <c r="K523" i="1"/>
  <c r="F536" i="1"/>
  <c r="A537" i="1"/>
  <c r="D536" i="1"/>
  <c r="E536" i="1" s="1"/>
  <c r="L536" i="1"/>
  <c r="J524" i="1"/>
  <c r="I525" i="1"/>
  <c r="O523" i="1" l="1"/>
  <c r="B523" i="1"/>
  <c r="AF694" i="1"/>
  <c r="AL693" i="1"/>
  <c r="G536" i="1"/>
  <c r="H537" i="1" s="1"/>
  <c r="J525" i="1"/>
  <c r="I526" i="1"/>
  <c r="F537" i="1"/>
  <c r="L537" i="1"/>
  <c r="D537" i="1"/>
  <c r="E537" i="1" s="1"/>
  <c r="A538" i="1"/>
  <c r="P537" i="1"/>
  <c r="M536" i="1"/>
  <c r="N536" i="1" s="1"/>
  <c r="Q537" i="1"/>
  <c r="C525" i="1"/>
  <c r="K524" i="1"/>
  <c r="O524" i="1" l="1"/>
  <c r="B524" i="1"/>
  <c r="AF695" i="1"/>
  <c r="AL694" i="1"/>
  <c r="L538" i="1"/>
  <c r="A539" i="1"/>
  <c r="D538" i="1"/>
  <c r="E538" i="1" s="1"/>
  <c r="F538" i="1"/>
  <c r="C526" i="1"/>
  <c r="K525" i="1"/>
  <c r="G537" i="1"/>
  <c r="H538" i="1" s="1"/>
  <c r="J526" i="1"/>
  <c r="I527" i="1"/>
  <c r="M537" i="1"/>
  <c r="N537" i="1" s="1"/>
  <c r="P538" i="1"/>
  <c r="Q538" i="1"/>
  <c r="O525" i="1" l="1"/>
  <c r="B525" i="1"/>
  <c r="G538" i="1"/>
  <c r="H539" i="1" s="1"/>
  <c r="AL695" i="1"/>
  <c r="AF696" i="1"/>
  <c r="D539" i="1"/>
  <c r="E539" i="1" s="1"/>
  <c r="L539" i="1"/>
  <c r="A540" i="1"/>
  <c r="F539" i="1"/>
  <c r="I528" i="1"/>
  <c r="J527" i="1"/>
  <c r="C527" i="1"/>
  <c r="K526" i="1"/>
  <c r="M538" i="1"/>
  <c r="N538" i="1" s="1"/>
  <c r="P539" i="1"/>
  <c r="Q539" i="1"/>
  <c r="O526" i="1" l="1"/>
  <c r="B526" i="1"/>
  <c r="AF697" i="1"/>
  <c r="AL696" i="1"/>
  <c r="G539" i="1"/>
  <c r="H540" i="1" s="1"/>
  <c r="J528" i="1"/>
  <c r="I529" i="1"/>
  <c r="F540" i="1"/>
  <c r="D540" i="1"/>
  <c r="E540" i="1" s="1"/>
  <c r="A541" i="1"/>
  <c r="L540" i="1"/>
  <c r="C528" i="1"/>
  <c r="K527" i="1"/>
  <c r="P540" i="1"/>
  <c r="M539" i="1"/>
  <c r="N539" i="1" s="1"/>
  <c r="Q540" i="1"/>
  <c r="O527" i="1" l="1"/>
  <c r="B527" i="1"/>
  <c r="AF698" i="1"/>
  <c r="AL697" i="1"/>
  <c r="I530" i="1"/>
  <c r="J529" i="1"/>
  <c r="C529" i="1"/>
  <c r="K528" i="1"/>
  <c r="F541" i="1"/>
  <c r="A542" i="1"/>
  <c r="D541" i="1"/>
  <c r="E541" i="1" s="1"/>
  <c r="L541" i="1"/>
  <c r="Q541" i="1"/>
  <c r="P541" i="1"/>
  <c r="M540" i="1"/>
  <c r="N540" i="1" s="1"/>
  <c r="G540" i="1"/>
  <c r="H541" i="1" s="1"/>
  <c r="O528" i="1" l="1"/>
  <c r="B528" i="1"/>
  <c r="G541" i="1"/>
  <c r="H542" i="1" s="1"/>
  <c r="AF699" i="1"/>
  <c r="AL698" i="1"/>
  <c r="D542" i="1"/>
  <c r="E542" i="1" s="1"/>
  <c r="L542" i="1"/>
  <c r="A543" i="1"/>
  <c r="F542" i="1"/>
  <c r="C530" i="1"/>
  <c r="K529" i="1"/>
  <c r="M541" i="1"/>
  <c r="N541" i="1" s="1"/>
  <c r="Q542" i="1"/>
  <c r="P542" i="1"/>
  <c r="J530" i="1"/>
  <c r="I531" i="1"/>
  <c r="O529" i="1" l="1"/>
  <c r="B529" i="1"/>
  <c r="AF700" i="1"/>
  <c r="AL699" i="1"/>
  <c r="C531" i="1"/>
  <c r="K530" i="1"/>
  <c r="G542" i="1"/>
  <c r="H543" i="1" s="1"/>
  <c r="Q543" i="1"/>
  <c r="P543" i="1"/>
  <c r="M542" i="1"/>
  <c r="N542" i="1" s="1"/>
  <c r="J531" i="1"/>
  <c r="I532" i="1"/>
  <c r="F543" i="1"/>
  <c r="D543" i="1"/>
  <c r="E543" i="1" s="1"/>
  <c r="L543" i="1"/>
  <c r="A544" i="1"/>
  <c r="G543" i="1" l="1"/>
  <c r="H544" i="1" s="1"/>
  <c r="O530" i="1"/>
  <c r="B530" i="1"/>
  <c r="AF701" i="1"/>
  <c r="AL700" i="1"/>
  <c r="A545" i="1"/>
  <c r="F544" i="1"/>
  <c r="D544" i="1"/>
  <c r="E544" i="1" s="1"/>
  <c r="L544" i="1"/>
  <c r="J532" i="1"/>
  <c r="I533" i="1"/>
  <c r="M543" i="1"/>
  <c r="N543" i="1" s="1"/>
  <c r="P544" i="1"/>
  <c r="Q544" i="1"/>
  <c r="C532" i="1"/>
  <c r="K531" i="1"/>
  <c r="O531" i="1" l="1"/>
  <c r="B531" i="1"/>
  <c r="AF702" i="1"/>
  <c r="AL701" i="1"/>
  <c r="C533" i="1"/>
  <c r="K532" i="1"/>
  <c r="L545" i="1"/>
  <c r="A546" i="1"/>
  <c r="F545" i="1"/>
  <c r="D545" i="1"/>
  <c r="E545" i="1" s="1"/>
  <c r="M544" i="1"/>
  <c r="N544" i="1" s="1"/>
  <c r="Q545" i="1"/>
  <c r="P545" i="1"/>
  <c r="J533" i="1"/>
  <c r="I534" i="1"/>
  <c r="G544" i="1"/>
  <c r="H545" i="1" s="1"/>
  <c r="O532" i="1" l="1"/>
  <c r="B532" i="1"/>
  <c r="G545" i="1"/>
  <c r="H546" i="1" s="1"/>
  <c r="AF703" i="1"/>
  <c r="AL702" i="1"/>
  <c r="P546" i="1"/>
  <c r="M545" i="1"/>
  <c r="N545" i="1" s="1"/>
  <c r="Q546" i="1"/>
  <c r="D546" i="1"/>
  <c r="E546" i="1" s="1"/>
  <c r="L546" i="1"/>
  <c r="A547" i="1"/>
  <c r="F546" i="1"/>
  <c r="J534" i="1"/>
  <c r="I535" i="1"/>
  <c r="C534" i="1"/>
  <c r="K533" i="1"/>
  <c r="O533" i="1" l="1"/>
  <c r="B533" i="1"/>
  <c r="AF704" i="1"/>
  <c r="AL703" i="1"/>
  <c r="G546" i="1"/>
  <c r="H547" i="1" s="1"/>
  <c r="P547" i="1"/>
  <c r="M546" i="1"/>
  <c r="N546" i="1" s="1"/>
  <c r="Q547" i="1"/>
  <c r="C535" i="1"/>
  <c r="K534" i="1"/>
  <c r="J535" i="1"/>
  <c r="I536" i="1"/>
  <c r="F547" i="1"/>
  <c r="D547" i="1"/>
  <c r="E547" i="1" s="1"/>
  <c r="L547" i="1"/>
  <c r="A548" i="1"/>
  <c r="O534" i="1" l="1"/>
  <c r="B534" i="1"/>
  <c r="AF705" i="1"/>
  <c r="AL704" i="1"/>
  <c r="F548" i="1"/>
  <c r="L548" i="1"/>
  <c r="D548" i="1"/>
  <c r="E548" i="1" s="1"/>
  <c r="A549" i="1"/>
  <c r="C536" i="1"/>
  <c r="K535" i="1"/>
  <c r="Q548" i="1"/>
  <c r="M547" i="1"/>
  <c r="N547" i="1" s="1"/>
  <c r="P548" i="1"/>
  <c r="J536" i="1"/>
  <c r="I537" i="1"/>
  <c r="G547" i="1"/>
  <c r="H548" i="1" s="1"/>
  <c r="O535" i="1" l="1"/>
  <c r="B535" i="1"/>
  <c r="AL705" i="1"/>
  <c r="AF713" i="1"/>
  <c r="M548" i="1"/>
  <c r="N548" i="1" s="1"/>
  <c r="P549" i="1"/>
  <c r="Q549" i="1"/>
  <c r="C537" i="1"/>
  <c r="K536" i="1"/>
  <c r="O536" i="1" s="1"/>
  <c r="J537" i="1"/>
  <c r="I538" i="1"/>
  <c r="L549" i="1"/>
  <c r="A550" i="1"/>
  <c r="D549" i="1"/>
  <c r="E549" i="1" s="1"/>
  <c r="F549" i="1"/>
  <c r="G548" i="1"/>
  <c r="H549" i="1" s="1"/>
  <c r="B536" i="1" l="1"/>
  <c r="AF714" i="1"/>
  <c r="AL713" i="1"/>
  <c r="C538" i="1"/>
  <c r="K537" i="1"/>
  <c r="M549" i="1"/>
  <c r="N549" i="1" s="1"/>
  <c r="P550" i="1"/>
  <c r="Q550" i="1"/>
  <c r="G549" i="1"/>
  <c r="H550" i="1" s="1"/>
  <c r="J538" i="1"/>
  <c r="I539" i="1"/>
  <c r="D550" i="1"/>
  <c r="E550" i="1" s="1"/>
  <c r="L550" i="1"/>
  <c r="F550" i="1"/>
  <c r="A551" i="1"/>
  <c r="O537" i="1" l="1"/>
  <c r="B537" i="1"/>
  <c r="G550" i="1"/>
  <c r="H551" i="1" s="1"/>
  <c r="AL714" i="1"/>
  <c r="AF715" i="1"/>
  <c r="F551" i="1"/>
  <c r="D551" i="1"/>
  <c r="E551" i="1" s="1"/>
  <c r="G551" i="1" s="1"/>
  <c r="A552" i="1"/>
  <c r="L551" i="1"/>
  <c r="Q551" i="1"/>
  <c r="P551" i="1"/>
  <c r="M550" i="1"/>
  <c r="N550" i="1" s="1"/>
  <c r="J539" i="1"/>
  <c r="I540" i="1"/>
  <c r="C539" i="1"/>
  <c r="K538" i="1"/>
  <c r="H552" i="1" l="1"/>
  <c r="O538" i="1"/>
  <c r="B538" i="1"/>
  <c r="AF716" i="1"/>
  <c r="AL715" i="1"/>
  <c r="Q552" i="1"/>
  <c r="M551" i="1"/>
  <c r="N551" i="1" s="1"/>
  <c r="P552" i="1"/>
  <c r="J540" i="1"/>
  <c r="I541" i="1"/>
  <c r="C540" i="1"/>
  <c r="K539" i="1"/>
  <c r="A553" i="1"/>
  <c r="F552" i="1"/>
  <c r="D552" i="1"/>
  <c r="E552" i="1" s="1"/>
  <c r="L552" i="1"/>
  <c r="O539" i="1" l="1"/>
  <c r="B539" i="1"/>
  <c r="G552" i="1"/>
  <c r="H553" i="1" s="1"/>
  <c r="AL716" i="1"/>
  <c r="AF717" i="1"/>
  <c r="M552" i="1"/>
  <c r="N552" i="1" s="1"/>
  <c r="Q553" i="1"/>
  <c r="P553" i="1"/>
  <c r="J541" i="1"/>
  <c r="I542" i="1"/>
  <c r="C541" i="1"/>
  <c r="K540" i="1"/>
  <c r="L553" i="1"/>
  <c r="A554" i="1"/>
  <c r="F553" i="1"/>
  <c r="D553" i="1"/>
  <c r="E553" i="1" s="1"/>
  <c r="G553" i="1" s="1"/>
  <c r="H554" i="1" s="1"/>
  <c r="O540" i="1" l="1"/>
  <c r="B540" i="1"/>
  <c r="AL717" i="1"/>
  <c r="AF718" i="1"/>
  <c r="J542" i="1"/>
  <c r="I543" i="1"/>
  <c r="M553" i="1"/>
  <c r="N553" i="1" s="1"/>
  <c r="P554" i="1"/>
  <c r="Q554" i="1"/>
  <c r="D554" i="1"/>
  <c r="E554" i="1" s="1"/>
  <c r="L554" i="1"/>
  <c r="A555" i="1"/>
  <c r="F554" i="1"/>
  <c r="C542" i="1"/>
  <c r="K541" i="1"/>
  <c r="O541" i="1" l="1"/>
  <c r="B541" i="1"/>
  <c r="G554" i="1"/>
  <c r="H555" i="1" s="1"/>
  <c r="AF719" i="1"/>
  <c r="AL718" i="1"/>
  <c r="F555" i="1"/>
  <c r="A556" i="1"/>
  <c r="D555" i="1"/>
  <c r="E555" i="1" s="1"/>
  <c r="L555" i="1"/>
  <c r="I544" i="1"/>
  <c r="J543" i="1"/>
  <c r="C543" i="1"/>
  <c r="K542" i="1"/>
  <c r="Q555" i="1"/>
  <c r="P555" i="1"/>
  <c r="M554" i="1"/>
  <c r="N554" i="1" s="1"/>
  <c r="O542" i="1" l="1"/>
  <c r="B542" i="1"/>
  <c r="AF720" i="1"/>
  <c r="AL719" i="1"/>
  <c r="M555" i="1"/>
  <c r="N555" i="1" s="1"/>
  <c r="P556" i="1"/>
  <c r="Q556" i="1"/>
  <c r="G555" i="1"/>
  <c r="H556" i="1" s="1"/>
  <c r="J544" i="1"/>
  <c r="I545" i="1"/>
  <c r="L556" i="1"/>
  <c r="A557" i="1"/>
  <c r="F556" i="1"/>
  <c r="D556" i="1"/>
  <c r="E556" i="1" s="1"/>
  <c r="C544" i="1"/>
  <c r="K543" i="1"/>
  <c r="O543" i="1" l="1"/>
  <c r="B543" i="1"/>
  <c r="AF721" i="1"/>
  <c r="AL720" i="1"/>
  <c r="I546" i="1"/>
  <c r="J545" i="1"/>
  <c r="D557" i="1"/>
  <c r="E557" i="1" s="1"/>
  <c r="A558" i="1"/>
  <c r="F557" i="1"/>
  <c r="L557" i="1"/>
  <c r="C545" i="1"/>
  <c r="K544" i="1"/>
  <c r="G556" i="1"/>
  <c r="H557" i="1" s="1"/>
  <c r="M556" i="1"/>
  <c r="N556" i="1" s="1"/>
  <c r="P557" i="1"/>
  <c r="Q557" i="1"/>
  <c r="O544" i="1" l="1"/>
  <c r="B544" i="1"/>
  <c r="G557" i="1"/>
  <c r="H558" i="1" s="1"/>
  <c r="AF722" i="1"/>
  <c r="AL721" i="1"/>
  <c r="P558" i="1"/>
  <c r="M557" i="1"/>
  <c r="N557" i="1" s="1"/>
  <c r="Q558" i="1"/>
  <c r="C546" i="1"/>
  <c r="K545" i="1"/>
  <c r="A559" i="1"/>
  <c r="F558" i="1"/>
  <c r="L558" i="1"/>
  <c r="D558" i="1"/>
  <c r="E558" i="1" s="1"/>
  <c r="J546" i="1"/>
  <c r="I547" i="1"/>
  <c r="O545" i="1" l="1"/>
  <c r="B545" i="1"/>
  <c r="G558" i="1"/>
  <c r="H559" i="1" s="1"/>
  <c r="AL722" i="1"/>
  <c r="AF723" i="1"/>
  <c r="L559" i="1"/>
  <c r="A560" i="1"/>
  <c r="F559" i="1"/>
  <c r="D559" i="1"/>
  <c r="E559" i="1" s="1"/>
  <c r="M558" i="1"/>
  <c r="N558" i="1" s="1"/>
  <c r="P559" i="1"/>
  <c r="Q559" i="1"/>
  <c r="J547" i="1"/>
  <c r="I548" i="1"/>
  <c r="C547" i="1"/>
  <c r="K546" i="1"/>
  <c r="O546" i="1" l="1"/>
  <c r="B546" i="1"/>
  <c r="AF724" i="1"/>
  <c r="AL723" i="1"/>
  <c r="C548" i="1"/>
  <c r="K547" i="1"/>
  <c r="J548" i="1"/>
  <c r="I549" i="1"/>
  <c r="D560" i="1"/>
  <c r="E560" i="1" s="1"/>
  <c r="L560" i="1"/>
  <c r="A561" i="1"/>
  <c r="F560" i="1"/>
  <c r="G559" i="1"/>
  <c r="H560" i="1" s="1"/>
  <c r="M559" i="1"/>
  <c r="N559" i="1" s="1"/>
  <c r="Q560" i="1"/>
  <c r="P560" i="1"/>
  <c r="O547" i="1" l="1"/>
  <c r="B547" i="1"/>
  <c r="G560" i="1"/>
  <c r="H561" i="1" s="1"/>
  <c r="AL724" i="1"/>
  <c r="AF725" i="1"/>
  <c r="P561" i="1"/>
  <c r="Q561" i="1"/>
  <c r="M560" i="1"/>
  <c r="N560" i="1" s="1"/>
  <c r="F561" i="1"/>
  <c r="D561" i="1"/>
  <c r="E561" i="1" s="1"/>
  <c r="L561" i="1"/>
  <c r="A562" i="1"/>
  <c r="I550" i="1"/>
  <c r="J549" i="1"/>
  <c r="C549" i="1"/>
  <c r="K548" i="1"/>
  <c r="O548" i="1" l="1"/>
  <c r="B548" i="1"/>
  <c r="AL725" i="1"/>
  <c r="AF726" i="1"/>
  <c r="G561" i="1"/>
  <c r="H562" i="1" s="1"/>
  <c r="J550" i="1"/>
  <c r="I551" i="1"/>
  <c r="F562" i="1"/>
  <c r="L562" i="1"/>
  <c r="D562" i="1"/>
  <c r="E562" i="1" s="1"/>
  <c r="A563" i="1"/>
  <c r="C550" i="1"/>
  <c r="K549" i="1"/>
  <c r="P562" i="1"/>
  <c r="Q562" i="1"/>
  <c r="M561" i="1"/>
  <c r="N561" i="1" s="1"/>
  <c r="O549" i="1" l="1"/>
  <c r="B549" i="1"/>
  <c r="AF727" i="1"/>
  <c r="AL726" i="1"/>
  <c r="G562" i="1"/>
  <c r="H563" i="1" s="1"/>
  <c r="J551" i="1"/>
  <c r="I552" i="1"/>
  <c r="L563" i="1"/>
  <c r="A564" i="1"/>
  <c r="D563" i="1"/>
  <c r="E563" i="1" s="1"/>
  <c r="F563" i="1"/>
  <c r="C551" i="1"/>
  <c r="K550" i="1"/>
  <c r="M562" i="1"/>
  <c r="N562" i="1" s="1"/>
  <c r="Q563" i="1"/>
  <c r="P563" i="1"/>
  <c r="O550" i="1" l="1"/>
  <c r="B550" i="1"/>
  <c r="AF728" i="1"/>
  <c r="AL727" i="1"/>
  <c r="G563" i="1"/>
  <c r="H564" i="1" s="1"/>
  <c r="J552" i="1"/>
  <c r="I553" i="1"/>
  <c r="D564" i="1"/>
  <c r="E564" i="1" s="1"/>
  <c r="L564" i="1"/>
  <c r="A565" i="1"/>
  <c r="F564" i="1"/>
  <c r="Q564" i="1"/>
  <c r="M563" i="1"/>
  <c r="N563" i="1" s="1"/>
  <c r="P564" i="1"/>
  <c r="C552" i="1"/>
  <c r="K551" i="1"/>
  <c r="O551" i="1" l="1"/>
  <c r="B551" i="1"/>
  <c r="AF729" i="1"/>
  <c r="AL728" i="1"/>
  <c r="C553" i="1"/>
  <c r="K552" i="1"/>
  <c r="J553" i="1"/>
  <c r="I554" i="1"/>
  <c r="F565" i="1"/>
  <c r="D565" i="1"/>
  <c r="E565" i="1" s="1"/>
  <c r="G565" i="1" s="1"/>
  <c r="A566" i="1"/>
  <c r="L565" i="1"/>
  <c r="P565" i="1"/>
  <c r="M564" i="1"/>
  <c r="N564" i="1" s="1"/>
  <c r="Q565" i="1"/>
  <c r="G564" i="1"/>
  <c r="H565" i="1" s="1"/>
  <c r="H566" i="1" l="1"/>
  <c r="O552" i="1"/>
  <c r="B552" i="1"/>
  <c r="AL729" i="1"/>
  <c r="AF730" i="1"/>
  <c r="Q566" i="1"/>
  <c r="M565" i="1"/>
  <c r="N565" i="1" s="1"/>
  <c r="P566" i="1"/>
  <c r="J554" i="1"/>
  <c r="I555" i="1"/>
  <c r="F566" i="1"/>
  <c r="D566" i="1"/>
  <c r="E566" i="1" s="1"/>
  <c r="L566" i="1"/>
  <c r="A567" i="1"/>
  <c r="C554" i="1"/>
  <c r="K553" i="1"/>
  <c r="O553" i="1" l="1"/>
  <c r="B553" i="1"/>
  <c r="G566" i="1"/>
  <c r="H567" i="1" s="1"/>
  <c r="AL730" i="1"/>
  <c r="AF731" i="1"/>
  <c r="C555" i="1"/>
  <c r="K554" i="1"/>
  <c r="J555" i="1"/>
  <c r="I556" i="1"/>
  <c r="M566" i="1"/>
  <c r="N566" i="1" s="1"/>
  <c r="Q567" i="1"/>
  <c r="P567" i="1"/>
  <c r="L567" i="1"/>
  <c r="A568" i="1"/>
  <c r="D567" i="1"/>
  <c r="E567" i="1" s="1"/>
  <c r="F567" i="1"/>
  <c r="O554" i="1" l="1"/>
  <c r="B554" i="1"/>
  <c r="AL731" i="1"/>
  <c r="AF732" i="1"/>
  <c r="G567" i="1"/>
  <c r="H568" i="1" s="1"/>
  <c r="J556" i="1"/>
  <c r="I557" i="1"/>
  <c r="P568" i="1"/>
  <c r="M567" i="1"/>
  <c r="N567" i="1" s="1"/>
  <c r="Q568" i="1"/>
  <c r="C556" i="1"/>
  <c r="K555" i="1"/>
  <c r="D568" i="1"/>
  <c r="E568" i="1" s="1"/>
  <c r="A569" i="1"/>
  <c r="F568" i="1"/>
  <c r="L568" i="1"/>
  <c r="O555" i="1" l="1"/>
  <c r="B555" i="1"/>
  <c r="AL732" i="1"/>
  <c r="AF733" i="1"/>
  <c r="G568" i="1"/>
  <c r="H569" i="1" s="1"/>
  <c r="F569" i="1"/>
  <c r="A570" i="1"/>
  <c r="L569" i="1"/>
  <c r="D569" i="1"/>
  <c r="E569" i="1" s="1"/>
  <c r="M568" i="1"/>
  <c r="N568" i="1" s="1"/>
  <c r="Q569" i="1"/>
  <c r="P569" i="1"/>
  <c r="C557" i="1"/>
  <c r="K556" i="1"/>
  <c r="J557" i="1"/>
  <c r="I558" i="1"/>
  <c r="O556" i="1" l="1"/>
  <c r="B556" i="1"/>
  <c r="G569" i="1"/>
  <c r="H570" i="1" s="1"/>
  <c r="AF734" i="1"/>
  <c r="AL733" i="1"/>
  <c r="J558" i="1"/>
  <c r="I559" i="1"/>
  <c r="L570" i="1"/>
  <c r="A571" i="1"/>
  <c r="F570" i="1"/>
  <c r="D570" i="1"/>
  <c r="E570" i="1" s="1"/>
  <c r="M569" i="1"/>
  <c r="N569" i="1" s="1"/>
  <c r="Q570" i="1"/>
  <c r="P570" i="1"/>
  <c r="C558" i="1"/>
  <c r="K557" i="1"/>
  <c r="O557" i="1" l="1"/>
  <c r="B557" i="1"/>
  <c r="AF735" i="1"/>
  <c r="AL734" i="1"/>
  <c r="J559" i="1"/>
  <c r="I560" i="1"/>
  <c r="C559" i="1"/>
  <c r="K558" i="1"/>
  <c r="D571" i="1"/>
  <c r="E571" i="1" s="1"/>
  <c r="L571" i="1"/>
  <c r="A572" i="1"/>
  <c r="F571" i="1"/>
  <c r="G570" i="1"/>
  <c r="H571" i="1" s="1"/>
  <c r="M570" i="1"/>
  <c r="N570" i="1" s="1"/>
  <c r="Q571" i="1"/>
  <c r="P571" i="1"/>
  <c r="O558" i="1" l="1"/>
  <c r="B558" i="1"/>
  <c r="AL735" i="1"/>
  <c r="AF736" i="1"/>
  <c r="F572" i="1"/>
  <c r="D572" i="1"/>
  <c r="E572" i="1" s="1"/>
  <c r="G572" i="1" s="1"/>
  <c r="H573" i="1" s="1"/>
  <c r="A573" i="1"/>
  <c r="L572" i="1"/>
  <c r="C560" i="1"/>
  <c r="K559" i="1"/>
  <c r="P572" i="1"/>
  <c r="M571" i="1"/>
  <c r="N571" i="1" s="1"/>
  <c r="Q572" i="1"/>
  <c r="I561" i="1"/>
  <c r="J560" i="1"/>
  <c r="G571" i="1"/>
  <c r="H572" i="1" s="1"/>
  <c r="O559" i="1" l="1"/>
  <c r="B559" i="1"/>
  <c r="AL736" i="1"/>
  <c r="AF737" i="1"/>
  <c r="C561" i="1"/>
  <c r="K560" i="1"/>
  <c r="P573" i="1"/>
  <c r="M572" i="1"/>
  <c r="N572" i="1" s="1"/>
  <c r="Q573" i="1"/>
  <c r="J561" i="1"/>
  <c r="I562" i="1"/>
  <c r="A574" i="1"/>
  <c r="F573" i="1"/>
  <c r="L573" i="1"/>
  <c r="D573" i="1"/>
  <c r="E573" i="1" s="1"/>
  <c r="O560" i="1" l="1"/>
  <c r="B560" i="1"/>
  <c r="G573" i="1"/>
  <c r="H574" i="1" s="1"/>
  <c r="AL737" i="1"/>
  <c r="AF738" i="1"/>
  <c r="L574" i="1"/>
  <c r="A575" i="1"/>
  <c r="D574" i="1"/>
  <c r="E574" i="1" s="1"/>
  <c r="F574" i="1"/>
  <c r="M573" i="1"/>
  <c r="N573" i="1" s="1"/>
  <c r="Q574" i="1"/>
  <c r="P574" i="1"/>
  <c r="J562" i="1"/>
  <c r="I563" i="1"/>
  <c r="C562" i="1"/>
  <c r="K561" i="1"/>
  <c r="O561" i="1" l="1"/>
  <c r="B561" i="1"/>
  <c r="G574" i="1"/>
  <c r="H575" i="1" s="1"/>
  <c r="AF739" i="1"/>
  <c r="AL738" i="1"/>
  <c r="D575" i="1"/>
  <c r="E575" i="1" s="1"/>
  <c r="L575" i="1"/>
  <c r="F575" i="1"/>
  <c r="A576" i="1"/>
  <c r="C563" i="1"/>
  <c r="K562" i="1"/>
  <c r="J563" i="1"/>
  <c r="I564" i="1"/>
  <c r="M574" i="1"/>
  <c r="N574" i="1" s="1"/>
  <c r="Q575" i="1"/>
  <c r="P575" i="1"/>
  <c r="O562" i="1" l="1"/>
  <c r="B562" i="1"/>
  <c r="G575" i="1"/>
  <c r="H576" i="1" s="1"/>
  <c r="AF740" i="1"/>
  <c r="AL739" i="1"/>
  <c r="J564" i="1"/>
  <c r="I565" i="1"/>
  <c r="F576" i="1"/>
  <c r="A577" i="1"/>
  <c r="L576" i="1"/>
  <c r="D576" i="1"/>
  <c r="E576" i="1" s="1"/>
  <c r="Q576" i="1"/>
  <c r="P576" i="1"/>
  <c r="M575" i="1"/>
  <c r="N575" i="1" s="1"/>
  <c r="C564" i="1"/>
  <c r="K563" i="1"/>
  <c r="O563" i="1" l="1"/>
  <c r="B563" i="1"/>
  <c r="AL740" i="1"/>
  <c r="AF741" i="1"/>
  <c r="G576" i="1"/>
  <c r="H577" i="1" s="1"/>
  <c r="I566" i="1"/>
  <c r="J565" i="1"/>
  <c r="M576" i="1"/>
  <c r="N576" i="1" s="1"/>
  <c r="Q577" i="1"/>
  <c r="P577" i="1"/>
  <c r="C565" i="1"/>
  <c r="K564" i="1"/>
  <c r="L577" i="1"/>
  <c r="A578" i="1"/>
  <c r="D577" i="1"/>
  <c r="E577" i="1" s="1"/>
  <c r="F577" i="1"/>
  <c r="O564" i="1" l="1"/>
  <c r="B564" i="1"/>
  <c r="AF742" i="1"/>
  <c r="AL741" i="1"/>
  <c r="J566" i="1"/>
  <c r="I567" i="1"/>
  <c r="G577" i="1"/>
  <c r="H578" i="1" s="1"/>
  <c r="C566" i="1"/>
  <c r="K565" i="1"/>
  <c r="M577" i="1"/>
  <c r="N577" i="1" s="1"/>
  <c r="Q578" i="1"/>
  <c r="P578" i="1"/>
  <c r="D578" i="1"/>
  <c r="E578" i="1" s="1"/>
  <c r="L578" i="1"/>
  <c r="F578" i="1"/>
  <c r="A579" i="1"/>
  <c r="O565" i="1" l="1"/>
  <c r="B565" i="1"/>
  <c r="G578" i="1"/>
  <c r="H579" i="1" s="1"/>
  <c r="AF750" i="1"/>
  <c r="AL742" i="1"/>
  <c r="J567" i="1"/>
  <c r="I568" i="1"/>
  <c r="P579" i="1"/>
  <c r="M578" i="1"/>
  <c r="N578" i="1" s="1"/>
  <c r="Q579" i="1"/>
  <c r="F579" i="1"/>
  <c r="D579" i="1"/>
  <c r="E579" i="1" s="1"/>
  <c r="A580" i="1"/>
  <c r="L579" i="1"/>
  <c r="C567" i="1"/>
  <c r="K566" i="1"/>
  <c r="O566" i="1" l="1"/>
  <c r="B566" i="1"/>
  <c r="G579" i="1"/>
  <c r="H580" i="1" s="1"/>
  <c r="AL750" i="1"/>
  <c r="AF751" i="1"/>
  <c r="Q580" i="1"/>
  <c r="M579" i="1"/>
  <c r="N579" i="1" s="1"/>
  <c r="P580" i="1"/>
  <c r="I569" i="1"/>
  <c r="J568" i="1"/>
  <c r="C568" i="1"/>
  <c r="K567" i="1"/>
  <c r="A581" i="1"/>
  <c r="F580" i="1"/>
  <c r="D580" i="1"/>
  <c r="E580" i="1" s="1"/>
  <c r="L580" i="1"/>
  <c r="O567" i="1" l="1"/>
  <c r="B567" i="1"/>
  <c r="AF752" i="1"/>
  <c r="AL751" i="1"/>
  <c r="L581" i="1"/>
  <c r="F581" i="1"/>
  <c r="A582" i="1"/>
  <c r="D581" i="1"/>
  <c r="E581" i="1" s="1"/>
  <c r="M580" i="1"/>
  <c r="N580" i="1" s="1"/>
  <c r="Q581" i="1"/>
  <c r="P581" i="1"/>
  <c r="C569" i="1"/>
  <c r="K568" i="1"/>
  <c r="G580" i="1"/>
  <c r="H581" i="1" s="1"/>
  <c r="J569" i="1"/>
  <c r="I570" i="1"/>
  <c r="O568" i="1" l="1"/>
  <c r="B568" i="1"/>
  <c r="G581" i="1"/>
  <c r="H582" i="1" s="1"/>
  <c r="AF753" i="1"/>
  <c r="AL752" i="1"/>
  <c r="J570" i="1"/>
  <c r="I571" i="1"/>
  <c r="C570" i="1"/>
  <c r="K569" i="1"/>
  <c r="D582" i="1"/>
  <c r="E582" i="1" s="1"/>
  <c r="L582" i="1"/>
  <c r="F582" i="1"/>
  <c r="A583" i="1"/>
  <c r="Q582" i="1"/>
  <c r="M581" i="1"/>
  <c r="N581" i="1" s="1"/>
  <c r="P582" i="1"/>
  <c r="O569" i="1" l="1"/>
  <c r="B569" i="1"/>
  <c r="AL753" i="1"/>
  <c r="AF754" i="1"/>
  <c r="C571" i="1"/>
  <c r="K570" i="1"/>
  <c r="Q583" i="1"/>
  <c r="M582" i="1"/>
  <c r="N582" i="1" s="1"/>
  <c r="P583" i="1"/>
  <c r="J571" i="1"/>
  <c r="I572" i="1"/>
  <c r="F583" i="1"/>
  <c r="D583" i="1"/>
  <c r="E583" i="1" s="1"/>
  <c r="L583" i="1"/>
  <c r="A584" i="1"/>
  <c r="G582" i="1"/>
  <c r="H583" i="1" s="1"/>
  <c r="O570" i="1" l="1"/>
  <c r="B570" i="1"/>
  <c r="AL754" i="1"/>
  <c r="AF755" i="1"/>
  <c r="G583" i="1"/>
  <c r="H584" i="1" s="1"/>
  <c r="A585" i="1"/>
  <c r="F584" i="1"/>
  <c r="L584" i="1"/>
  <c r="D584" i="1"/>
  <c r="E584" i="1" s="1"/>
  <c r="Q584" i="1"/>
  <c r="P584" i="1"/>
  <c r="M583" i="1"/>
  <c r="N583" i="1" s="1"/>
  <c r="J572" i="1"/>
  <c r="I573" i="1"/>
  <c r="C572" i="1"/>
  <c r="K571" i="1"/>
  <c r="O571" i="1" l="1"/>
  <c r="B571" i="1"/>
  <c r="AL755" i="1"/>
  <c r="AF756" i="1"/>
  <c r="C573" i="1"/>
  <c r="K572" i="1"/>
  <c r="D585" i="1"/>
  <c r="E585" i="1" s="1"/>
  <c r="L585" i="1"/>
  <c r="F585" i="1"/>
  <c r="A586" i="1"/>
  <c r="J573" i="1"/>
  <c r="I574" i="1"/>
  <c r="G584" i="1"/>
  <c r="H585" i="1" s="1"/>
  <c r="M584" i="1"/>
  <c r="N584" i="1" s="1"/>
  <c r="Q585" i="1"/>
  <c r="P585" i="1"/>
  <c r="O572" i="1" l="1"/>
  <c r="B572" i="1"/>
  <c r="AL756" i="1"/>
  <c r="AF757" i="1"/>
  <c r="Q586" i="1"/>
  <c r="M585" i="1"/>
  <c r="N585" i="1" s="1"/>
  <c r="P586" i="1"/>
  <c r="J574" i="1"/>
  <c r="I575" i="1"/>
  <c r="F586" i="1"/>
  <c r="D586" i="1"/>
  <c r="E586" i="1" s="1"/>
  <c r="L586" i="1"/>
  <c r="A587" i="1"/>
  <c r="G585" i="1"/>
  <c r="H586" i="1" s="1"/>
  <c r="C574" i="1"/>
  <c r="K573" i="1"/>
  <c r="O573" i="1" l="1"/>
  <c r="B573" i="1"/>
  <c r="G586" i="1"/>
  <c r="H587" i="1" s="1"/>
  <c r="AF758" i="1"/>
  <c r="AL757" i="1"/>
  <c r="P587" i="1"/>
  <c r="Q587" i="1"/>
  <c r="M586" i="1"/>
  <c r="N586" i="1" s="1"/>
  <c r="J575" i="1"/>
  <c r="I576" i="1"/>
  <c r="C575" i="1"/>
  <c r="K574" i="1"/>
  <c r="F587" i="1"/>
  <c r="L587" i="1"/>
  <c r="D587" i="1"/>
  <c r="E587" i="1" s="1"/>
  <c r="A588" i="1"/>
  <c r="O574" i="1" l="1"/>
  <c r="B574" i="1"/>
  <c r="G587" i="1"/>
  <c r="H588" i="1" s="1"/>
  <c r="AL758" i="1"/>
  <c r="AF759" i="1"/>
  <c r="C576" i="1"/>
  <c r="K575" i="1"/>
  <c r="M587" i="1"/>
  <c r="N587" i="1" s="1"/>
  <c r="Q588" i="1"/>
  <c r="P588" i="1"/>
  <c r="J576" i="1"/>
  <c r="I577" i="1"/>
  <c r="L588" i="1"/>
  <c r="A589" i="1"/>
  <c r="D588" i="1"/>
  <c r="E588" i="1" s="1"/>
  <c r="F588" i="1"/>
  <c r="O575" i="1" l="1"/>
  <c r="B575" i="1"/>
  <c r="AF760" i="1"/>
  <c r="AL759" i="1"/>
  <c r="C577" i="1"/>
  <c r="K576" i="1"/>
  <c r="G588" i="1"/>
  <c r="H589" i="1" s="1"/>
  <c r="D589" i="1"/>
  <c r="E589" i="1" s="1"/>
  <c r="L589" i="1"/>
  <c r="A590" i="1"/>
  <c r="F589" i="1"/>
  <c r="J577" i="1"/>
  <c r="I578" i="1"/>
  <c r="M588" i="1"/>
  <c r="N588" i="1" s="1"/>
  <c r="Q589" i="1"/>
  <c r="P589" i="1"/>
  <c r="O576" i="1" l="1"/>
  <c r="B576" i="1"/>
  <c r="G589" i="1"/>
  <c r="H590" i="1" s="1"/>
  <c r="AL760" i="1"/>
  <c r="AF761" i="1"/>
  <c r="J578" i="1"/>
  <c r="I579" i="1"/>
  <c r="F590" i="1"/>
  <c r="D590" i="1"/>
  <c r="E590" i="1" s="1"/>
  <c r="G590" i="1" s="1"/>
  <c r="A591" i="1"/>
  <c r="L590" i="1"/>
  <c r="Q590" i="1"/>
  <c r="P590" i="1"/>
  <c r="M589" i="1"/>
  <c r="N589" i="1" s="1"/>
  <c r="C578" i="1"/>
  <c r="K577" i="1"/>
  <c r="H591" i="1" l="1"/>
  <c r="O577" i="1"/>
  <c r="B577" i="1"/>
  <c r="AF762" i="1"/>
  <c r="AL761" i="1"/>
  <c r="Q591" i="1"/>
  <c r="P591" i="1"/>
  <c r="M590" i="1"/>
  <c r="N590" i="1" s="1"/>
  <c r="J579" i="1"/>
  <c r="I580" i="1"/>
  <c r="C579" i="1"/>
  <c r="K578" i="1"/>
  <c r="F591" i="1"/>
  <c r="A592" i="1"/>
  <c r="D591" i="1"/>
  <c r="E591" i="1" s="1"/>
  <c r="L591" i="1"/>
  <c r="O578" i="1" l="1"/>
  <c r="B578" i="1"/>
  <c r="AF763" i="1"/>
  <c r="AL762" i="1"/>
  <c r="C580" i="1"/>
  <c r="K579" i="1"/>
  <c r="G591" i="1"/>
  <c r="H592" i="1" s="1"/>
  <c r="J580" i="1"/>
  <c r="I581" i="1"/>
  <c r="M591" i="1"/>
  <c r="N591" i="1" s="1"/>
  <c r="Q592" i="1"/>
  <c r="P592" i="1"/>
  <c r="L592" i="1"/>
  <c r="A593" i="1"/>
  <c r="F592" i="1"/>
  <c r="D592" i="1"/>
  <c r="E592" i="1" s="1"/>
  <c r="G592" i="1" s="1"/>
  <c r="H593" i="1" s="1"/>
  <c r="O579" i="1" l="1"/>
  <c r="B579" i="1"/>
  <c r="AL763" i="1"/>
  <c r="AF764" i="1"/>
  <c r="D593" i="1"/>
  <c r="E593" i="1" s="1"/>
  <c r="A594" i="1"/>
  <c r="L593" i="1"/>
  <c r="F593" i="1"/>
  <c r="M592" i="1"/>
  <c r="N592" i="1" s="1"/>
  <c r="Q593" i="1"/>
  <c r="P593" i="1"/>
  <c r="I582" i="1"/>
  <c r="J581" i="1"/>
  <c r="C581" i="1"/>
  <c r="K580" i="1"/>
  <c r="O580" i="1" l="1"/>
  <c r="B580" i="1"/>
  <c r="AL764" i="1"/>
  <c r="AF765" i="1"/>
  <c r="C582" i="1"/>
  <c r="K581" i="1"/>
  <c r="F594" i="1"/>
  <c r="D594" i="1"/>
  <c r="E594" i="1" s="1"/>
  <c r="L594" i="1"/>
  <c r="A595" i="1"/>
  <c r="Q594" i="1"/>
  <c r="M593" i="1"/>
  <c r="N593" i="1" s="1"/>
  <c r="P594" i="1"/>
  <c r="G593" i="1"/>
  <c r="H594" i="1" s="1"/>
  <c r="J582" i="1"/>
  <c r="I583" i="1"/>
  <c r="O581" i="1" l="1"/>
  <c r="B581" i="1"/>
  <c r="G594" i="1"/>
  <c r="H595" i="1" s="1"/>
  <c r="AF766" i="1"/>
  <c r="AL765" i="1"/>
  <c r="I584" i="1"/>
  <c r="J583" i="1"/>
  <c r="P595" i="1"/>
  <c r="Q595" i="1"/>
  <c r="M594" i="1"/>
  <c r="N594" i="1" s="1"/>
  <c r="A596" i="1"/>
  <c r="F595" i="1"/>
  <c r="L595" i="1"/>
  <c r="D595" i="1"/>
  <c r="E595" i="1" s="1"/>
  <c r="G595" i="1" s="1"/>
  <c r="C583" i="1"/>
  <c r="K582" i="1"/>
  <c r="H596" i="1" l="1"/>
  <c r="O582" i="1"/>
  <c r="B582" i="1"/>
  <c r="AF767" i="1"/>
  <c r="AL766" i="1"/>
  <c r="M595" i="1"/>
  <c r="N595" i="1" s="1"/>
  <c r="Q596" i="1"/>
  <c r="P596" i="1"/>
  <c r="C584" i="1"/>
  <c r="K583" i="1"/>
  <c r="D596" i="1"/>
  <c r="E596" i="1" s="1"/>
  <c r="L596" i="1"/>
  <c r="A597" i="1"/>
  <c r="F596" i="1"/>
  <c r="J584" i="1"/>
  <c r="I585" i="1"/>
  <c r="O583" i="1" l="1"/>
  <c r="B583" i="1"/>
  <c r="G596" i="1"/>
  <c r="H597" i="1" s="1"/>
  <c r="AL767" i="1"/>
  <c r="AF768" i="1"/>
  <c r="J585" i="1"/>
  <c r="I586" i="1"/>
  <c r="C585" i="1"/>
  <c r="K584" i="1"/>
  <c r="O584" i="1" s="1"/>
  <c r="P597" i="1"/>
  <c r="M596" i="1"/>
  <c r="N596" i="1" s="1"/>
  <c r="Q597" i="1"/>
  <c r="F597" i="1"/>
  <c r="D597" i="1"/>
  <c r="E597" i="1" s="1"/>
  <c r="L597" i="1"/>
  <c r="A598" i="1"/>
  <c r="B584" i="1" l="1"/>
  <c r="AF769" i="1"/>
  <c r="AL768" i="1"/>
  <c r="L598" i="1"/>
  <c r="F598" i="1"/>
  <c r="A599" i="1"/>
  <c r="D598" i="1"/>
  <c r="E598" i="1" s="1"/>
  <c r="C586" i="1"/>
  <c r="K585" i="1"/>
  <c r="J586" i="1"/>
  <c r="I587" i="1"/>
  <c r="P598" i="1"/>
  <c r="M597" i="1"/>
  <c r="N597" i="1" s="1"/>
  <c r="Q598" i="1"/>
  <c r="G597" i="1"/>
  <c r="H598" i="1" s="1"/>
  <c r="O585" i="1" l="1"/>
  <c r="B585" i="1"/>
  <c r="G598" i="1"/>
  <c r="H599" i="1" s="1"/>
  <c r="AL769" i="1"/>
  <c r="AF770" i="1"/>
  <c r="J587" i="1"/>
  <c r="I588" i="1"/>
  <c r="D599" i="1"/>
  <c r="E599" i="1" s="1"/>
  <c r="L599" i="1"/>
  <c r="A600" i="1"/>
  <c r="F599" i="1"/>
  <c r="C587" i="1"/>
  <c r="K586" i="1"/>
  <c r="M598" i="1"/>
  <c r="N598" i="1" s="1"/>
  <c r="Q599" i="1"/>
  <c r="P599" i="1"/>
  <c r="O586" i="1" l="1"/>
  <c r="B586" i="1"/>
  <c r="AL770" i="1"/>
  <c r="AF771" i="1"/>
  <c r="F600" i="1"/>
  <c r="A601" i="1"/>
  <c r="D600" i="1"/>
  <c r="E600" i="1" s="1"/>
  <c r="L600" i="1"/>
  <c r="P600" i="1"/>
  <c r="M599" i="1"/>
  <c r="N599" i="1" s="1"/>
  <c r="Q600" i="1"/>
  <c r="J588" i="1"/>
  <c r="I589" i="1"/>
  <c r="C588" i="1"/>
  <c r="K587" i="1"/>
  <c r="G599" i="1"/>
  <c r="H600" i="1" s="1"/>
  <c r="O587" i="1" l="1"/>
  <c r="B587" i="1"/>
  <c r="AF772" i="1"/>
  <c r="AL771" i="1"/>
  <c r="G600" i="1"/>
  <c r="H601" i="1" s="1"/>
  <c r="L601" i="1"/>
  <c r="F601" i="1"/>
  <c r="A602" i="1"/>
  <c r="D601" i="1"/>
  <c r="E601" i="1" s="1"/>
  <c r="C589" i="1"/>
  <c r="K588" i="1"/>
  <c r="J589" i="1"/>
  <c r="I590" i="1"/>
  <c r="Q601" i="1"/>
  <c r="P601" i="1"/>
  <c r="M600" i="1"/>
  <c r="N600" i="1" s="1"/>
  <c r="O588" i="1" l="1"/>
  <c r="B588" i="1"/>
  <c r="G601" i="1"/>
  <c r="H602" i="1" s="1"/>
  <c r="AF773" i="1"/>
  <c r="AL772" i="1"/>
  <c r="M601" i="1"/>
  <c r="N601" i="1" s="1"/>
  <c r="Q602" i="1"/>
  <c r="P602" i="1"/>
  <c r="D602" i="1"/>
  <c r="E602" i="1" s="1"/>
  <c r="L602" i="1"/>
  <c r="F602" i="1"/>
  <c r="A603" i="1"/>
  <c r="C590" i="1"/>
  <c r="K589" i="1"/>
  <c r="J590" i="1"/>
  <c r="I591" i="1"/>
  <c r="G602" i="1" l="1"/>
  <c r="H603" i="1" s="1"/>
  <c r="O589" i="1"/>
  <c r="B589" i="1"/>
  <c r="AL773" i="1"/>
  <c r="AF774" i="1"/>
  <c r="J591" i="1"/>
  <c r="I592" i="1"/>
  <c r="F603" i="1"/>
  <c r="D603" i="1"/>
  <c r="E603" i="1" s="1"/>
  <c r="A604" i="1"/>
  <c r="L603" i="1"/>
  <c r="C591" i="1"/>
  <c r="K590" i="1"/>
  <c r="O590" i="1" s="1"/>
  <c r="Q603" i="1"/>
  <c r="P603" i="1"/>
  <c r="M602" i="1"/>
  <c r="N602" i="1" s="1"/>
  <c r="B590" i="1" l="1"/>
  <c r="G603" i="1"/>
  <c r="H604" i="1" s="1"/>
  <c r="AL774" i="1"/>
  <c r="AF775" i="1"/>
  <c r="P604" i="1"/>
  <c r="M603" i="1"/>
  <c r="N603" i="1" s="1"/>
  <c r="Q604" i="1"/>
  <c r="J592" i="1"/>
  <c r="I593" i="1"/>
  <c r="C592" i="1"/>
  <c r="K591" i="1"/>
  <c r="F604" i="1"/>
  <c r="L604" i="1"/>
  <c r="D604" i="1"/>
  <c r="E604" i="1" s="1"/>
  <c r="A605" i="1"/>
  <c r="O591" i="1" l="1"/>
  <c r="B591" i="1"/>
  <c r="G604" i="1"/>
  <c r="H605" i="1" s="1"/>
  <c r="AL775" i="1"/>
  <c r="AF776" i="1"/>
  <c r="M604" i="1"/>
  <c r="N604" i="1" s="1"/>
  <c r="Q605" i="1"/>
  <c r="P605" i="1"/>
  <c r="C593" i="1"/>
  <c r="K592" i="1"/>
  <c r="J593" i="1"/>
  <c r="I594" i="1"/>
  <c r="L605" i="1"/>
  <c r="A606" i="1"/>
  <c r="D605" i="1"/>
  <c r="E605" i="1" s="1"/>
  <c r="F605" i="1"/>
  <c r="O592" i="1" l="1"/>
  <c r="B592" i="1"/>
  <c r="AF777" i="1"/>
  <c r="AL776" i="1"/>
  <c r="D606" i="1"/>
  <c r="E606" i="1" s="1"/>
  <c r="L606" i="1"/>
  <c r="F606" i="1"/>
  <c r="A607" i="1"/>
  <c r="Q606" i="1"/>
  <c r="M605" i="1"/>
  <c r="N605" i="1" s="1"/>
  <c r="P606" i="1"/>
  <c r="G605" i="1"/>
  <c r="H606" i="1" s="1"/>
  <c r="J594" i="1"/>
  <c r="I595" i="1"/>
  <c r="C594" i="1"/>
  <c r="K593" i="1"/>
  <c r="O593" i="1" l="1"/>
  <c r="B593" i="1"/>
  <c r="G606" i="1"/>
  <c r="H607" i="1" s="1"/>
  <c r="AL777" i="1"/>
  <c r="AF778" i="1"/>
  <c r="J595" i="1"/>
  <c r="I596" i="1"/>
  <c r="F607" i="1"/>
  <c r="A608" i="1"/>
  <c r="D607" i="1"/>
  <c r="E607" i="1" s="1"/>
  <c r="L607" i="1"/>
  <c r="M606" i="1"/>
  <c r="N606" i="1" s="1"/>
  <c r="P607" i="1"/>
  <c r="Q607" i="1"/>
  <c r="C595" i="1"/>
  <c r="K594" i="1"/>
  <c r="O594" i="1" l="1"/>
  <c r="B594" i="1"/>
  <c r="G607" i="1"/>
  <c r="H608" i="1" s="1"/>
  <c r="AL778" i="1"/>
  <c r="AF779" i="1"/>
  <c r="C596" i="1"/>
  <c r="K595" i="1"/>
  <c r="A609" i="1"/>
  <c r="F608" i="1"/>
  <c r="L608" i="1"/>
  <c r="D608" i="1"/>
  <c r="E608" i="1" s="1"/>
  <c r="J596" i="1"/>
  <c r="I597" i="1"/>
  <c r="M607" i="1"/>
  <c r="N607" i="1" s="1"/>
  <c r="Q608" i="1"/>
  <c r="P608" i="1"/>
  <c r="O595" i="1" l="1"/>
  <c r="B595" i="1"/>
  <c r="G608" i="1"/>
  <c r="H609" i="1" s="1"/>
  <c r="AL779" i="1"/>
  <c r="AF787" i="1"/>
  <c r="M608" i="1"/>
  <c r="N608" i="1" s="1"/>
  <c r="P609" i="1"/>
  <c r="Q609" i="1"/>
  <c r="J597" i="1"/>
  <c r="I598" i="1"/>
  <c r="C597" i="1"/>
  <c r="K596" i="1"/>
  <c r="L609" i="1"/>
  <c r="F609" i="1"/>
  <c r="A610" i="1"/>
  <c r="D609" i="1"/>
  <c r="E609" i="1" s="1"/>
  <c r="O596" i="1" l="1"/>
  <c r="B596" i="1"/>
  <c r="G609" i="1"/>
  <c r="H610" i="1" s="1"/>
  <c r="AF788" i="1"/>
  <c r="AL787" i="1"/>
  <c r="C598" i="1"/>
  <c r="K597" i="1"/>
  <c r="D610" i="1"/>
  <c r="E610" i="1" s="1"/>
  <c r="L610" i="1"/>
  <c r="F610" i="1"/>
  <c r="A611" i="1"/>
  <c r="I599" i="1"/>
  <c r="J598" i="1"/>
  <c r="M609" i="1"/>
  <c r="N609" i="1" s="1"/>
  <c r="Q610" i="1"/>
  <c r="P610" i="1"/>
  <c r="O597" i="1" l="1"/>
  <c r="B597" i="1"/>
  <c r="G610" i="1"/>
  <c r="H611" i="1" s="1"/>
  <c r="AF789" i="1"/>
  <c r="AL788" i="1"/>
  <c r="F611" i="1"/>
  <c r="D611" i="1"/>
  <c r="E611" i="1" s="1"/>
  <c r="L611" i="1"/>
  <c r="A612" i="1"/>
  <c r="J599" i="1"/>
  <c r="I600" i="1"/>
  <c r="Q611" i="1"/>
  <c r="P611" i="1"/>
  <c r="M610" i="1"/>
  <c r="N610" i="1" s="1"/>
  <c r="C599" i="1"/>
  <c r="K598" i="1"/>
  <c r="O598" i="1" l="1"/>
  <c r="B598" i="1"/>
  <c r="AF790" i="1"/>
  <c r="AL789" i="1"/>
  <c r="P612" i="1"/>
  <c r="Q612" i="1"/>
  <c r="M611" i="1"/>
  <c r="N611" i="1" s="1"/>
  <c r="L612" i="1"/>
  <c r="F612" i="1"/>
  <c r="A613" i="1"/>
  <c r="D612" i="1"/>
  <c r="E612" i="1" s="1"/>
  <c r="C600" i="1"/>
  <c r="K599" i="1"/>
  <c r="I601" i="1"/>
  <c r="J600" i="1"/>
  <c r="G611" i="1"/>
  <c r="H612" i="1" s="1"/>
  <c r="O599" i="1" l="1"/>
  <c r="B599" i="1"/>
  <c r="G612" i="1"/>
  <c r="H613" i="1" s="1"/>
  <c r="AF791" i="1"/>
  <c r="AL790" i="1"/>
  <c r="J601" i="1"/>
  <c r="I602" i="1"/>
  <c r="D613" i="1"/>
  <c r="E613" i="1" s="1"/>
  <c r="L613" i="1"/>
  <c r="A614" i="1"/>
  <c r="F613" i="1"/>
  <c r="C601" i="1"/>
  <c r="K600" i="1"/>
  <c r="M612" i="1"/>
  <c r="N612" i="1" s="1"/>
  <c r="P613" i="1"/>
  <c r="Q613" i="1"/>
  <c r="O600" i="1" l="1"/>
  <c r="B600" i="1"/>
  <c r="G613" i="1"/>
  <c r="H614" i="1" s="1"/>
  <c r="AL791" i="1"/>
  <c r="AF792" i="1"/>
  <c r="J602" i="1"/>
  <c r="I603" i="1"/>
  <c r="F614" i="1"/>
  <c r="D614" i="1"/>
  <c r="E614" i="1" s="1"/>
  <c r="L614" i="1"/>
  <c r="A615" i="1"/>
  <c r="C602" i="1"/>
  <c r="K601" i="1"/>
  <c r="Q614" i="1"/>
  <c r="P614" i="1"/>
  <c r="M613" i="1"/>
  <c r="N613" i="1" s="1"/>
  <c r="O601" i="1" l="1"/>
  <c r="B601" i="1"/>
  <c r="AL792" i="1"/>
  <c r="AF793" i="1"/>
  <c r="Q615" i="1"/>
  <c r="M614" i="1"/>
  <c r="N614" i="1" s="1"/>
  <c r="P615" i="1"/>
  <c r="F615" i="1"/>
  <c r="L615" i="1"/>
  <c r="D615" i="1"/>
  <c r="E615" i="1" s="1"/>
  <c r="A616" i="1"/>
  <c r="J603" i="1"/>
  <c r="I604" i="1"/>
  <c r="C603" i="1"/>
  <c r="K602" i="1"/>
  <c r="G614" i="1"/>
  <c r="H615" i="1" s="1"/>
  <c r="O602" i="1" l="1"/>
  <c r="B602" i="1"/>
  <c r="AF794" i="1"/>
  <c r="AL793" i="1"/>
  <c r="C604" i="1"/>
  <c r="K603" i="1"/>
  <c r="L616" i="1"/>
  <c r="A617" i="1"/>
  <c r="D616" i="1"/>
  <c r="E616" i="1" s="1"/>
  <c r="F616" i="1"/>
  <c r="J604" i="1"/>
  <c r="I605" i="1"/>
  <c r="G615" i="1"/>
  <c r="H616" i="1" s="1"/>
  <c r="M615" i="1"/>
  <c r="N615" i="1" s="1"/>
  <c r="P616" i="1"/>
  <c r="Q616" i="1"/>
  <c r="O603" i="1" l="1"/>
  <c r="B603" i="1"/>
  <c r="AF795" i="1"/>
  <c r="AL794" i="1"/>
  <c r="M616" i="1"/>
  <c r="N616" i="1" s="1"/>
  <c r="P617" i="1"/>
  <c r="Q617" i="1"/>
  <c r="G616" i="1"/>
  <c r="H617" i="1" s="1"/>
  <c r="J605" i="1"/>
  <c r="I606" i="1"/>
  <c r="D617" i="1"/>
  <c r="E617" i="1" s="1"/>
  <c r="L617" i="1"/>
  <c r="F617" i="1"/>
  <c r="A618" i="1"/>
  <c r="C605" i="1"/>
  <c r="K604" i="1"/>
  <c r="O604" i="1" l="1"/>
  <c r="B604" i="1"/>
  <c r="G617" i="1"/>
  <c r="H618" i="1" s="1"/>
  <c r="AL795" i="1"/>
  <c r="AF796" i="1"/>
  <c r="C606" i="1"/>
  <c r="K605" i="1"/>
  <c r="Q618" i="1"/>
  <c r="M617" i="1"/>
  <c r="N617" i="1" s="1"/>
  <c r="P618" i="1"/>
  <c r="J606" i="1"/>
  <c r="I607" i="1"/>
  <c r="F618" i="1"/>
  <c r="D618" i="1"/>
  <c r="E618" i="1" s="1"/>
  <c r="A619" i="1"/>
  <c r="L618" i="1"/>
  <c r="O605" i="1" l="1"/>
  <c r="B605" i="1"/>
  <c r="AL796" i="1"/>
  <c r="AF797" i="1"/>
  <c r="Q619" i="1"/>
  <c r="M618" i="1"/>
  <c r="N618" i="1" s="1"/>
  <c r="P619" i="1"/>
  <c r="F619" i="1"/>
  <c r="A620" i="1"/>
  <c r="D619" i="1"/>
  <c r="E619" i="1" s="1"/>
  <c r="L619" i="1"/>
  <c r="G618" i="1"/>
  <c r="H619" i="1" s="1"/>
  <c r="J607" i="1"/>
  <c r="I608" i="1"/>
  <c r="C607" i="1"/>
  <c r="K606" i="1"/>
  <c r="O606" i="1" l="1"/>
  <c r="B606" i="1"/>
  <c r="G619" i="1"/>
  <c r="H620" i="1" s="1"/>
  <c r="AF798" i="1"/>
  <c r="AL797" i="1"/>
  <c r="C608" i="1"/>
  <c r="K607" i="1"/>
  <c r="M619" i="1"/>
  <c r="N619" i="1" s="1"/>
  <c r="P620" i="1"/>
  <c r="Q620" i="1"/>
  <c r="J608" i="1"/>
  <c r="I609" i="1"/>
  <c r="L620" i="1"/>
  <c r="A621" i="1"/>
  <c r="F620" i="1"/>
  <c r="D620" i="1"/>
  <c r="E620" i="1" s="1"/>
  <c r="G620" i="1" s="1"/>
  <c r="H621" i="1" s="1"/>
  <c r="O607" i="1" l="1"/>
  <c r="B607" i="1"/>
  <c r="AF799" i="1"/>
  <c r="AL798" i="1"/>
  <c r="J609" i="1"/>
  <c r="I610" i="1"/>
  <c r="D621" i="1"/>
  <c r="E621" i="1" s="1"/>
  <c r="L621" i="1"/>
  <c r="A622" i="1"/>
  <c r="F621" i="1"/>
  <c r="M620" i="1"/>
  <c r="N620" i="1" s="1"/>
  <c r="P621" i="1"/>
  <c r="Q621" i="1"/>
  <c r="C609" i="1"/>
  <c r="K608" i="1"/>
  <c r="O608" i="1" l="1"/>
  <c r="B608" i="1"/>
  <c r="G621" i="1"/>
  <c r="H622" i="1" s="1"/>
  <c r="AF800" i="1"/>
  <c r="AL799" i="1"/>
  <c r="F622" i="1"/>
  <c r="D622" i="1"/>
  <c r="E622" i="1" s="1"/>
  <c r="G622" i="1" s="1"/>
  <c r="H623" i="1" s="1"/>
  <c r="L622" i="1"/>
  <c r="A623" i="1"/>
  <c r="J610" i="1"/>
  <c r="I611" i="1"/>
  <c r="C610" i="1"/>
  <c r="K609" i="1"/>
  <c r="Q622" i="1"/>
  <c r="M621" i="1"/>
  <c r="N621" i="1" s="1"/>
  <c r="P622" i="1"/>
  <c r="O609" i="1" l="1"/>
  <c r="B609" i="1"/>
  <c r="AF801" i="1"/>
  <c r="AL800" i="1"/>
  <c r="J611" i="1"/>
  <c r="I612" i="1"/>
  <c r="F623" i="1"/>
  <c r="L623" i="1"/>
  <c r="D623" i="1"/>
  <c r="E623" i="1" s="1"/>
  <c r="A624" i="1"/>
  <c r="C611" i="1"/>
  <c r="K610" i="1"/>
  <c r="P623" i="1"/>
  <c r="Q623" i="1"/>
  <c r="M622" i="1"/>
  <c r="N622" i="1" s="1"/>
  <c r="O610" i="1" l="1"/>
  <c r="B610" i="1"/>
  <c r="AF802" i="1"/>
  <c r="AL801" i="1"/>
  <c r="C612" i="1"/>
  <c r="K611" i="1"/>
  <c r="M623" i="1"/>
  <c r="N623" i="1" s="1"/>
  <c r="Q624" i="1"/>
  <c r="P624" i="1"/>
  <c r="L624" i="1"/>
  <c r="D624" i="1"/>
  <c r="E624" i="1" s="1"/>
  <c r="F624" i="1"/>
  <c r="A625" i="1"/>
  <c r="G623" i="1"/>
  <c r="H624" i="1" s="1"/>
  <c r="I613" i="1"/>
  <c r="J612" i="1"/>
  <c r="O611" i="1" l="1"/>
  <c r="B611" i="1"/>
  <c r="AF803" i="1"/>
  <c r="AL802" i="1"/>
  <c r="G624" i="1"/>
  <c r="H625" i="1" s="1"/>
  <c r="J613" i="1"/>
  <c r="I614" i="1"/>
  <c r="D625" i="1"/>
  <c r="E625" i="1" s="1"/>
  <c r="L625" i="1"/>
  <c r="F625" i="1"/>
  <c r="A626" i="1"/>
  <c r="M624" i="1"/>
  <c r="N624" i="1" s="1"/>
  <c r="Q625" i="1"/>
  <c r="P625" i="1"/>
  <c r="C613" i="1"/>
  <c r="K612" i="1"/>
  <c r="O612" i="1" l="1"/>
  <c r="B612" i="1"/>
  <c r="AF804" i="1"/>
  <c r="AL803" i="1"/>
  <c r="Q626" i="1"/>
  <c r="P626" i="1"/>
  <c r="M625" i="1"/>
  <c r="N625" i="1" s="1"/>
  <c r="G625" i="1"/>
  <c r="H626" i="1" s="1"/>
  <c r="C614" i="1"/>
  <c r="K613" i="1"/>
  <c r="F626" i="1"/>
  <c r="D626" i="1"/>
  <c r="E626" i="1" s="1"/>
  <c r="G626" i="1" s="1"/>
  <c r="H627" i="1" s="1"/>
  <c r="L626" i="1"/>
  <c r="A627" i="1"/>
  <c r="J614" i="1"/>
  <c r="I615" i="1"/>
  <c r="O613" i="1" l="1"/>
  <c r="B613" i="1"/>
  <c r="AL804" i="1"/>
  <c r="AF805" i="1"/>
  <c r="Q627" i="1"/>
  <c r="M626" i="1"/>
  <c r="N626" i="1" s="1"/>
  <c r="P627" i="1"/>
  <c r="C615" i="1"/>
  <c r="K614" i="1"/>
  <c r="A628" i="1"/>
  <c r="F627" i="1"/>
  <c r="D627" i="1"/>
  <c r="E627" i="1" s="1"/>
  <c r="L627" i="1"/>
  <c r="J615" i="1"/>
  <c r="I616" i="1"/>
  <c r="O614" i="1" l="1"/>
  <c r="B614" i="1"/>
  <c r="AF806" i="1"/>
  <c r="AL805" i="1"/>
  <c r="J616" i="1"/>
  <c r="I617" i="1"/>
  <c r="L628" i="1"/>
  <c r="A629" i="1"/>
  <c r="F628" i="1"/>
  <c r="D628" i="1"/>
  <c r="E628" i="1" s="1"/>
  <c r="M627" i="1"/>
  <c r="N627" i="1" s="1"/>
  <c r="Q628" i="1"/>
  <c r="P628" i="1"/>
  <c r="G627" i="1"/>
  <c r="H628" i="1" s="1"/>
  <c r="C616" i="1"/>
  <c r="K615" i="1"/>
  <c r="O615" i="1" l="1"/>
  <c r="B615" i="1"/>
  <c r="G628" i="1"/>
  <c r="H629" i="1" s="1"/>
  <c r="AF807" i="1"/>
  <c r="AL806" i="1"/>
  <c r="P629" i="1"/>
  <c r="M628" i="1"/>
  <c r="N628" i="1" s="1"/>
  <c r="Q629" i="1"/>
  <c r="I618" i="1"/>
  <c r="J617" i="1"/>
  <c r="D629" i="1"/>
  <c r="E629" i="1" s="1"/>
  <c r="L629" i="1"/>
  <c r="A630" i="1"/>
  <c r="F629" i="1"/>
  <c r="C617" i="1"/>
  <c r="K616" i="1"/>
  <c r="O616" i="1" l="1"/>
  <c r="B616" i="1"/>
  <c r="AL807" i="1"/>
  <c r="AF808" i="1"/>
  <c r="J618" i="1"/>
  <c r="I619" i="1"/>
  <c r="F630" i="1"/>
  <c r="A631" i="1"/>
  <c r="D630" i="1"/>
  <c r="E630" i="1" s="1"/>
  <c r="L630" i="1"/>
  <c r="Q630" i="1"/>
  <c r="M629" i="1"/>
  <c r="N629" i="1" s="1"/>
  <c r="P630" i="1"/>
  <c r="C618" i="1"/>
  <c r="K617" i="1"/>
  <c r="G629" i="1"/>
  <c r="H630" i="1" s="1"/>
  <c r="O617" i="1" l="1"/>
  <c r="B617" i="1"/>
  <c r="G630" i="1"/>
  <c r="H631" i="1" s="1"/>
  <c r="AL808" i="1"/>
  <c r="AF809" i="1"/>
  <c r="C619" i="1"/>
  <c r="K618" i="1"/>
  <c r="Q631" i="1"/>
  <c r="P631" i="1"/>
  <c r="M630" i="1"/>
  <c r="N630" i="1" s="1"/>
  <c r="F631" i="1"/>
  <c r="L631" i="1"/>
  <c r="D631" i="1"/>
  <c r="E631" i="1" s="1"/>
  <c r="A632" i="1"/>
  <c r="J619" i="1"/>
  <c r="I620" i="1"/>
  <c r="G631" i="1" l="1"/>
  <c r="H632" i="1" s="1"/>
  <c r="O618" i="1"/>
  <c r="B618" i="1"/>
  <c r="AL809" i="1"/>
  <c r="AF810" i="1"/>
  <c r="L632" i="1"/>
  <c r="A633" i="1"/>
  <c r="D632" i="1"/>
  <c r="E632" i="1" s="1"/>
  <c r="F632" i="1"/>
  <c r="M631" i="1"/>
  <c r="N631" i="1" s="1"/>
  <c r="Q632" i="1"/>
  <c r="P632" i="1"/>
  <c r="J620" i="1"/>
  <c r="I621" i="1"/>
  <c r="C620" i="1"/>
  <c r="K619" i="1"/>
  <c r="O619" i="1" l="1"/>
  <c r="B619" i="1"/>
  <c r="AL810" i="1"/>
  <c r="AF811" i="1"/>
  <c r="P633" i="1"/>
  <c r="M632" i="1"/>
  <c r="N632" i="1" s="1"/>
  <c r="Q633" i="1"/>
  <c r="J621" i="1"/>
  <c r="I622" i="1"/>
  <c r="D633" i="1"/>
  <c r="E633" i="1" s="1"/>
  <c r="L633" i="1"/>
  <c r="F633" i="1"/>
  <c r="A634" i="1"/>
  <c r="C621" i="1"/>
  <c r="K620" i="1"/>
  <c r="G632" i="1"/>
  <c r="H633" i="1" s="1"/>
  <c r="O620" i="1" l="1"/>
  <c r="B620" i="1"/>
  <c r="G633" i="1"/>
  <c r="H634" i="1" s="1"/>
  <c r="AL811" i="1"/>
  <c r="AF812" i="1"/>
  <c r="P634" i="1"/>
  <c r="Q634" i="1"/>
  <c r="M633" i="1"/>
  <c r="N633" i="1" s="1"/>
  <c r="F634" i="1"/>
  <c r="D634" i="1"/>
  <c r="E634" i="1" s="1"/>
  <c r="L634" i="1"/>
  <c r="A635" i="1"/>
  <c r="J622" i="1"/>
  <c r="I623" i="1"/>
  <c r="C622" i="1"/>
  <c r="K621" i="1"/>
  <c r="O621" i="1" l="1"/>
  <c r="B621" i="1"/>
  <c r="AL812" i="1"/>
  <c r="AF813" i="1"/>
  <c r="F635" i="1"/>
  <c r="A636" i="1"/>
  <c r="L635" i="1"/>
  <c r="D635" i="1"/>
  <c r="E635" i="1" s="1"/>
  <c r="Q635" i="1"/>
  <c r="M634" i="1"/>
  <c r="N634" i="1" s="1"/>
  <c r="P635" i="1"/>
  <c r="C623" i="1"/>
  <c r="K622" i="1"/>
  <c r="J623" i="1"/>
  <c r="I624" i="1"/>
  <c r="G634" i="1"/>
  <c r="H635" i="1" s="1"/>
  <c r="O622" i="1" l="1"/>
  <c r="B622" i="1"/>
  <c r="G635" i="1"/>
  <c r="H636" i="1" s="1"/>
  <c r="AF814" i="1"/>
  <c r="AL813" i="1"/>
  <c r="M635" i="1"/>
  <c r="N635" i="1" s="1"/>
  <c r="Q636" i="1"/>
  <c r="P636" i="1"/>
  <c r="L636" i="1"/>
  <c r="A637" i="1"/>
  <c r="F636" i="1"/>
  <c r="D636" i="1"/>
  <c r="E636" i="1" s="1"/>
  <c r="G636" i="1" s="1"/>
  <c r="H637" i="1" s="1"/>
  <c r="C624" i="1"/>
  <c r="K623" i="1"/>
  <c r="I625" i="1"/>
  <c r="J624" i="1"/>
  <c r="O623" i="1" l="1"/>
  <c r="B623" i="1"/>
  <c r="AF815" i="1"/>
  <c r="AL814" i="1"/>
  <c r="C625" i="1"/>
  <c r="K624" i="1"/>
  <c r="D637" i="1"/>
  <c r="E637" i="1" s="1"/>
  <c r="A638" i="1"/>
  <c r="L637" i="1"/>
  <c r="F637" i="1"/>
  <c r="J625" i="1"/>
  <c r="I626" i="1"/>
  <c r="P637" i="1"/>
  <c r="M636" i="1"/>
  <c r="N636" i="1" s="1"/>
  <c r="Q637" i="1"/>
  <c r="O624" i="1" l="1"/>
  <c r="B624" i="1"/>
  <c r="AF816" i="1"/>
  <c r="AL815" i="1"/>
  <c r="G637" i="1"/>
  <c r="H638" i="1" s="1"/>
  <c r="M637" i="1"/>
  <c r="N637" i="1" s="1"/>
  <c r="Q638" i="1"/>
  <c r="P638" i="1"/>
  <c r="F638" i="1"/>
  <c r="A639" i="1"/>
  <c r="D638" i="1"/>
  <c r="E638" i="1" s="1"/>
  <c r="L638" i="1"/>
  <c r="J626" i="1"/>
  <c r="I627" i="1"/>
  <c r="C626" i="1"/>
  <c r="K625" i="1"/>
  <c r="O625" i="1" l="1"/>
  <c r="B625" i="1"/>
  <c r="G638" i="1"/>
  <c r="H639" i="1" s="1"/>
  <c r="AF824" i="1"/>
  <c r="AL816" i="1"/>
  <c r="M638" i="1"/>
  <c r="N638" i="1" s="1"/>
  <c r="Q639" i="1"/>
  <c r="P639" i="1"/>
  <c r="C627" i="1"/>
  <c r="K626" i="1"/>
  <c r="J627" i="1"/>
  <c r="I628" i="1"/>
  <c r="L639" i="1"/>
  <c r="A640" i="1"/>
  <c r="F639" i="1"/>
  <c r="D639" i="1"/>
  <c r="E639" i="1" s="1"/>
  <c r="G639" i="1" l="1"/>
  <c r="H640" i="1" s="1"/>
  <c r="O626" i="1"/>
  <c r="B626" i="1"/>
  <c r="AF825" i="1"/>
  <c r="AL824" i="1"/>
  <c r="D640" i="1"/>
  <c r="E640" i="1" s="1"/>
  <c r="A641" i="1"/>
  <c r="L640" i="1"/>
  <c r="F640" i="1"/>
  <c r="M639" i="1"/>
  <c r="N639" i="1" s="1"/>
  <c r="Q640" i="1"/>
  <c r="P640" i="1"/>
  <c r="C628" i="1"/>
  <c r="K627" i="1"/>
  <c r="I629" i="1"/>
  <c r="J628" i="1"/>
  <c r="O627" i="1" l="1"/>
  <c r="B627" i="1"/>
  <c r="AL825" i="1"/>
  <c r="AF826" i="1"/>
  <c r="G640" i="1"/>
  <c r="H641" i="1" s="1"/>
  <c r="J629" i="1"/>
  <c r="I630" i="1"/>
  <c r="P641" i="1"/>
  <c r="M640" i="1"/>
  <c r="N640" i="1" s="1"/>
  <c r="Q641" i="1"/>
  <c r="C629" i="1"/>
  <c r="K628" i="1"/>
  <c r="F641" i="1"/>
  <c r="L641" i="1"/>
  <c r="D641" i="1"/>
  <c r="E641" i="1" s="1"/>
  <c r="A642" i="1"/>
  <c r="O628" i="1" l="1"/>
  <c r="B628" i="1"/>
  <c r="AL826" i="1"/>
  <c r="AF827" i="1"/>
  <c r="G641" i="1"/>
  <c r="H642" i="1" s="1"/>
  <c r="I631" i="1"/>
  <c r="J630" i="1"/>
  <c r="L642" i="1"/>
  <c r="A643" i="1"/>
  <c r="F642" i="1"/>
  <c r="D642" i="1"/>
  <c r="E642" i="1" s="1"/>
  <c r="G642" i="1" s="1"/>
  <c r="H643" i="1" s="1"/>
  <c r="M641" i="1"/>
  <c r="N641" i="1" s="1"/>
  <c r="P642" i="1"/>
  <c r="Q642" i="1"/>
  <c r="C630" i="1"/>
  <c r="K629" i="1"/>
  <c r="O629" i="1" l="1"/>
  <c r="B629" i="1"/>
  <c r="AF828" i="1"/>
  <c r="AL827" i="1"/>
  <c r="J631" i="1"/>
  <c r="I632" i="1"/>
  <c r="C631" i="1"/>
  <c r="K630" i="1"/>
  <c r="D643" i="1"/>
  <c r="E643" i="1" s="1"/>
  <c r="L643" i="1"/>
  <c r="A644" i="1"/>
  <c r="F643" i="1"/>
  <c r="M642" i="1"/>
  <c r="N642" i="1" s="1"/>
  <c r="Q643" i="1"/>
  <c r="P643" i="1"/>
  <c r="O630" i="1" l="1"/>
  <c r="B630" i="1"/>
  <c r="AL828" i="1"/>
  <c r="AF829" i="1"/>
  <c r="Q644" i="1"/>
  <c r="P644" i="1"/>
  <c r="M643" i="1"/>
  <c r="N643" i="1" s="1"/>
  <c r="J632" i="1"/>
  <c r="I633" i="1"/>
  <c r="C632" i="1"/>
  <c r="K631" i="1"/>
  <c r="G643" i="1"/>
  <c r="H644" i="1" s="1"/>
  <c r="F644" i="1"/>
  <c r="D644" i="1"/>
  <c r="E644" i="1" s="1"/>
  <c r="G644" i="1" s="1"/>
  <c r="H645" i="1" s="1"/>
  <c r="L644" i="1"/>
  <c r="A645" i="1"/>
  <c r="O631" i="1" l="1"/>
  <c r="B631" i="1"/>
  <c r="AF830" i="1"/>
  <c r="AL829" i="1"/>
  <c r="P645" i="1"/>
  <c r="Q645" i="1"/>
  <c r="M644" i="1"/>
  <c r="N644" i="1" s="1"/>
  <c r="C633" i="1"/>
  <c r="K632" i="1"/>
  <c r="F645" i="1"/>
  <c r="A646" i="1"/>
  <c r="L645" i="1"/>
  <c r="D645" i="1"/>
  <c r="E645" i="1" s="1"/>
  <c r="G645" i="1" s="1"/>
  <c r="H646" i="1" s="1"/>
  <c r="J633" i="1"/>
  <c r="I634" i="1"/>
  <c r="O632" i="1" l="1"/>
  <c r="B632" i="1"/>
  <c r="AL830" i="1"/>
  <c r="AF831" i="1"/>
  <c r="L646" i="1"/>
  <c r="D646" i="1"/>
  <c r="E646" i="1" s="1"/>
  <c r="F646" i="1"/>
  <c r="A647" i="1"/>
  <c r="C634" i="1"/>
  <c r="K633" i="1"/>
  <c r="J634" i="1"/>
  <c r="I635" i="1"/>
  <c r="M645" i="1"/>
  <c r="N645" i="1" s="1"/>
  <c r="P646" i="1"/>
  <c r="Q646" i="1"/>
  <c r="O633" i="1" l="1"/>
  <c r="B633" i="1"/>
  <c r="G646" i="1"/>
  <c r="H647" i="1" s="1"/>
  <c r="AL831" i="1"/>
  <c r="AF832" i="1"/>
  <c r="C635" i="1"/>
  <c r="K634" i="1"/>
  <c r="I636" i="1"/>
  <c r="J635" i="1"/>
  <c r="D647" i="1"/>
  <c r="E647" i="1" s="1"/>
  <c r="A648" i="1"/>
  <c r="L647" i="1"/>
  <c r="F647" i="1"/>
  <c r="M646" i="1"/>
  <c r="N646" i="1" s="1"/>
  <c r="Q647" i="1"/>
  <c r="P647" i="1"/>
  <c r="O634" i="1" l="1"/>
  <c r="B634" i="1"/>
  <c r="AF833" i="1"/>
  <c r="AL832" i="1"/>
  <c r="G647" i="1"/>
  <c r="H648" i="1" s="1"/>
  <c r="C636" i="1"/>
  <c r="K635" i="1"/>
  <c r="J636" i="1"/>
  <c r="I637" i="1"/>
  <c r="P648" i="1"/>
  <c r="M647" i="1"/>
  <c r="N647" i="1" s="1"/>
  <c r="Q648" i="1"/>
  <c r="F648" i="1"/>
  <c r="A649" i="1"/>
  <c r="L648" i="1"/>
  <c r="D648" i="1"/>
  <c r="E648" i="1" s="1"/>
  <c r="O635" i="1" l="1"/>
  <c r="B635" i="1"/>
  <c r="G648" i="1"/>
  <c r="H649" i="1" s="1"/>
  <c r="AF834" i="1"/>
  <c r="AL833" i="1"/>
  <c r="L649" i="1"/>
  <c r="A650" i="1"/>
  <c r="D649" i="1"/>
  <c r="E649" i="1" s="1"/>
  <c r="F649" i="1"/>
  <c r="C637" i="1"/>
  <c r="K636" i="1"/>
  <c r="M648" i="1"/>
  <c r="N648" i="1" s="1"/>
  <c r="P649" i="1"/>
  <c r="Q649" i="1"/>
  <c r="J637" i="1"/>
  <c r="I638" i="1"/>
  <c r="O636" i="1" l="1"/>
  <c r="B636" i="1"/>
  <c r="G649" i="1"/>
  <c r="H650" i="1" s="1"/>
  <c r="AF835" i="1"/>
  <c r="AL834" i="1"/>
  <c r="J638" i="1"/>
  <c r="I639" i="1"/>
  <c r="P650" i="1"/>
  <c r="M649" i="1"/>
  <c r="N649" i="1" s="1"/>
  <c r="Q650" i="1"/>
  <c r="D650" i="1"/>
  <c r="E650" i="1" s="1"/>
  <c r="L650" i="1"/>
  <c r="F650" i="1"/>
  <c r="A651" i="1"/>
  <c r="C638" i="1"/>
  <c r="K637" i="1"/>
  <c r="O637" i="1" l="1"/>
  <c r="B637" i="1"/>
  <c r="G650" i="1"/>
  <c r="H651" i="1" s="1"/>
  <c r="AF836" i="1"/>
  <c r="AL835" i="1"/>
  <c r="Q651" i="1"/>
  <c r="P651" i="1"/>
  <c r="M650" i="1"/>
  <c r="N650" i="1" s="1"/>
  <c r="F651" i="1"/>
  <c r="D651" i="1"/>
  <c r="E651" i="1" s="1"/>
  <c r="A652" i="1"/>
  <c r="L651" i="1"/>
  <c r="J639" i="1"/>
  <c r="I640" i="1"/>
  <c r="C639" i="1"/>
  <c r="K638" i="1"/>
  <c r="O638" i="1" l="1"/>
  <c r="B638" i="1"/>
  <c r="G651" i="1"/>
  <c r="H652" i="1" s="1"/>
  <c r="AF837" i="1"/>
  <c r="AL836" i="1"/>
  <c r="C640" i="1"/>
  <c r="K639" i="1"/>
  <c r="M651" i="1"/>
  <c r="N651" i="1" s="1"/>
  <c r="Q652" i="1"/>
  <c r="P652" i="1"/>
  <c r="J640" i="1"/>
  <c r="I641" i="1"/>
  <c r="F652" i="1"/>
  <c r="A653" i="1"/>
  <c r="L652" i="1"/>
  <c r="D652" i="1"/>
  <c r="E652" i="1" s="1"/>
  <c r="O639" i="1" l="1"/>
  <c r="B639" i="1"/>
  <c r="G652" i="1"/>
  <c r="H653" i="1" s="1"/>
  <c r="AL837" i="1"/>
  <c r="AF838" i="1"/>
  <c r="J641" i="1"/>
  <c r="I642" i="1"/>
  <c r="L653" i="1"/>
  <c r="A654" i="1"/>
  <c r="F653" i="1"/>
  <c r="D653" i="1"/>
  <c r="E653" i="1" s="1"/>
  <c r="M652" i="1"/>
  <c r="N652" i="1" s="1"/>
  <c r="P653" i="1"/>
  <c r="Q653" i="1"/>
  <c r="C641" i="1"/>
  <c r="K640" i="1"/>
  <c r="O640" i="1" l="1"/>
  <c r="B640" i="1"/>
  <c r="G653" i="1"/>
  <c r="H654" i="1" s="1"/>
  <c r="AF839" i="1"/>
  <c r="AL838" i="1"/>
  <c r="D654" i="1"/>
  <c r="E654" i="1" s="1"/>
  <c r="L654" i="1"/>
  <c r="F654" i="1"/>
  <c r="A655" i="1"/>
  <c r="C642" i="1"/>
  <c r="K641" i="1"/>
  <c r="J642" i="1"/>
  <c r="I643" i="1"/>
  <c r="M653" i="1"/>
  <c r="N653" i="1" s="1"/>
  <c r="Q654" i="1"/>
  <c r="P654" i="1"/>
  <c r="O641" i="1" l="1"/>
  <c r="B641" i="1"/>
  <c r="AF840" i="1"/>
  <c r="AL839" i="1"/>
  <c r="C643" i="1"/>
  <c r="K642" i="1"/>
  <c r="P655" i="1"/>
  <c r="M654" i="1"/>
  <c r="N654" i="1" s="1"/>
  <c r="Q655" i="1"/>
  <c r="J643" i="1"/>
  <c r="I644" i="1"/>
  <c r="F655" i="1"/>
  <c r="A656" i="1"/>
  <c r="D655" i="1"/>
  <c r="E655" i="1" s="1"/>
  <c r="G655" i="1" s="1"/>
  <c r="H656" i="1" s="1"/>
  <c r="L655" i="1"/>
  <c r="G654" i="1"/>
  <c r="H655" i="1" s="1"/>
  <c r="O642" i="1" l="1"/>
  <c r="B642" i="1"/>
  <c r="AF841" i="1"/>
  <c r="AL840" i="1"/>
  <c r="F656" i="1"/>
  <c r="L656" i="1"/>
  <c r="D656" i="1"/>
  <c r="E656" i="1" s="1"/>
  <c r="A657" i="1"/>
  <c r="P656" i="1"/>
  <c r="Q656" i="1"/>
  <c r="M655" i="1"/>
  <c r="N655" i="1" s="1"/>
  <c r="C644" i="1"/>
  <c r="K643" i="1"/>
  <c r="J644" i="1"/>
  <c r="I645" i="1"/>
  <c r="O643" i="1" l="1"/>
  <c r="B643" i="1"/>
  <c r="AF842" i="1"/>
  <c r="AL841" i="1"/>
  <c r="J645" i="1"/>
  <c r="I646" i="1"/>
  <c r="C645" i="1"/>
  <c r="K644" i="1"/>
  <c r="M656" i="1"/>
  <c r="N656" i="1" s="1"/>
  <c r="P657" i="1"/>
  <c r="Q657" i="1"/>
  <c r="L657" i="1"/>
  <c r="A658" i="1"/>
  <c r="D657" i="1"/>
  <c r="E657" i="1" s="1"/>
  <c r="F657" i="1"/>
  <c r="G656" i="1"/>
  <c r="H657" i="1" s="1"/>
  <c r="O644" i="1" l="1"/>
  <c r="B644" i="1"/>
  <c r="G657" i="1"/>
  <c r="H658" i="1" s="1"/>
  <c r="AF843" i="1"/>
  <c r="AL842" i="1"/>
  <c r="D658" i="1"/>
  <c r="E658" i="1" s="1"/>
  <c r="L658" i="1"/>
  <c r="A659" i="1"/>
  <c r="F658" i="1"/>
  <c r="C646" i="1"/>
  <c r="K645" i="1"/>
  <c r="J646" i="1"/>
  <c r="I647" i="1"/>
  <c r="M657" i="1"/>
  <c r="N657" i="1" s="1"/>
  <c r="P658" i="1"/>
  <c r="Q658" i="1"/>
  <c r="O645" i="1" l="1"/>
  <c r="B645" i="1"/>
  <c r="AF844" i="1"/>
  <c r="AL843" i="1"/>
  <c r="J647" i="1"/>
  <c r="I648" i="1"/>
  <c r="F659" i="1"/>
  <c r="D659" i="1"/>
  <c r="E659" i="1" s="1"/>
  <c r="G659" i="1" s="1"/>
  <c r="H660" i="1" s="1"/>
  <c r="A660" i="1"/>
  <c r="L659" i="1"/>
  <c r="C647" i="1"/>
  <c r="K646" i="1"/>
  <c r="Q659" i="1"/>
  <c r="M658" i="1"/>
  <c r="N658" i="1" s="1"/>
  <c r="P659" i="1"/>
  <c r="G658" i="1"/>
  <c r="H659" i="1" s="1"/>
  <c r="O646" i="1" l="1"/>
  <c r="B646" i="1"/>
  <c r="AL844" i="1"/>
  <c r="AF845" i="1"/>
  <c r="C648" i="1"/>
  <c r="K647" i="1"/>
  <c r="P660" i="1"/>
  <c r="M659" i="1"/>
  <c r="N659" i="1" s="1"/>
  <c r="Q660" i="1"/>
  <c r="J648" i="1"/>
  <c r="I649" i="1"/>
  <c r="L660" i="1"/>
  <c r="F660" i="1"/>
  <c r="D660" i="1"/>
  <c r="E660" i="1" s="1"/>
  <c r="A661" i="1"/>
  <c r="O647" i="1" l="1"/>
  <c r="B647" i="1"/>
  <c r="AL845" i="1"/>
  <c r="AF846" i="1"/>
  <c r="M660" i="1"/>
  <c r="N660" i="1" s="1"/>
  <c r="P661" i="1"/>
  <c r="Q661" i="1"/>
  <c r="J649" i="1"/>
  <c r="I650" i="1"/>
  <c r="C649" i="1"/>
  <c r="K648" i="1"/>
  <c r="D661" i="1"/>
  <c r="E661" i="1" s="1"/>
  <c r="A662" i="1"/>
  <c r="L661" i="1"/>
  <c r="F661" i="1"/>
  <c r="G660" i="1"/>
  <c r="H661" i="1" s="1"/>
  <c r="O648" i="1" l="1"/>
  <c r="B648" i="1"/>
  <c r="G661" i="1"/>
  <c r="H662" i="1" s="1"/>
  <c r="AL846" i="1"/>
  <c r="AF847" i="1"/>
  <c r="C650" i="1"/>
  <c r="K649" i="1"/>
  <c r="F662" i="1"/>
  <c r="D662" i="1"/>
  <c r="E662" i="1" s="1"/>
  <c r="G662" i="1" s="1"/>
  <c r="H663" i="1" s="1"/>
  <c r="A663" i="1"/>
  <c r="L662" i="1"/>
  <c r="J650" i="1"/>
  <c r="I651" i="1"/>
  <c r="M661" i="1"/>
  <c r="N661" i="1" s="1"/>
  <c r="Q662" i="1"/>
  <c r="P662" i="1"/>
  <c r="O649" i="1" l="1"/>
  <c r="B649" i="1"/>
  <c r="AF848" i="1"/>
  <c r="AL847" i="1"/>
  <c r="C651" i="1"/>
  <c r="K650" i="1"/>
  <c r="F663" i="1"/>
  <c r="D663" i="1"/>
  <c r="E663" i="1" s="1"/>
  <c r="A664" i="1"/>
  <c r="L663" i="1"/>
  <c r="J651" i="1"/>
  <c r="I652" i="1"/>
  <c r="P663" i="1"/>
  <c r="M662" i="1"/>
  <c r="N662" i="1" s="1"/>
  <c r="Q663" i="1"/>
  <c r="O650" i="1" l="1"/>
  <c r="B650" i="1"/>
  <c r="G663" i="1"/>
  <c r="H664" i="1" s="1"/>
  <c r="AF849" i="1"/>
  <c r="AL848" i="1"/>
  <c r="L664" i="1"/>
  <c r="A665" i="1"/>
  <c r="F664" i="1"/>
  <c r="D664" i="1"/>
  <c r="E664" i="1" s="1"/>
  <c r="C652" i="1"/>
  <c r="K651" i="1"/>
  <c r="J652" i="1"/>
  <c r="I653" i="1"/>
  <c r="M663" i="1"/>
  <c r="N663" i="1" s="1"/>
  <c r="P664" i="1"/>
  <c r="Q664" i="1"/>
  <c r="O651" i="1" l="1"/>
  <c r="B651" i="1"/>
  <c r="G664" i="1"/>
  <c r="H665" i="1" s="1"/>
  <c r="AL849" i="1"/>
  <c r="AF850" i="1"/>
  <c r="J653" i="1"/>
  <c r="I654" i="1"/>
  <c r="D665" i="1"/>
  <c r="E665" i="1" s="1"/>
  <c r="A666" i="1"/>
  <c r="L665" i="1"/>
  <c r="F665" i="1"/>
  <c r="M664" i="1"/>
  <c r="N664" i="1" s="1"/>
  <c r="Q665" i="1"/>
  <c r="P665" i="1"/>
  <c r="C653" i="1"/>
  <c r="K652" i="1"/>
  <c r="O652" i="1" l="1"/>
  <c r="B652" i="1"/>
  <c r="AL850" i="1"/>
  <c r="AF851" i="1"/>
  <c r="P666" i="1"/>
  <c r="Q666" i="1"/>
  <c r="M665" i="1"/>
  <c r="N665" i="1" s="1"/>
  <c r="C654" i="1"/>
  <c r="K653" i="1"/>
  <c r="F666" i="1"/>
  <c r="A667" i="1"/>
  <c r="D666" i="1"/>
  <c r="E666" i="1" s="1"/>
  <c r="L666" i="1"/>
  <c r="J654" i="1"/>
  <c r="I655" i="1"/>
  <c r="G665" i="1"/>
  <c r="H666" i="1" s="1"/>
  <c r="O653" i="1" l="1"/>
  <c r="B653" i="1"/>
  <c r="G666" i="1"/>
  <c r="AF852" i="1"/>
  <c r="AL851" i="1"/>
  <c r="H667" i="1"/>
  <c r="J655" i="1"/>
  <c r="I656" i="1"/>
  <c r="L667" i="1"/>
  <c r="A668" i="1"/>
  <c r="F667" i="1"/>
  <c r="D667" i="1"/>
  <c r="E667" i="1" s="1"/>
  <c r="G667" i="1" s="1"/>
  <c r="H668" i="1" s="1"/>
  <c r="C655" i="1"/>
  <c r="K654" i="1"/>
  <c r="M666" i="1"/>
  <c r="N666" i="1" s="1"/>
  <c r="Q667" i="1"/>
  <c r="P667" i="1"/>
  <c r="O654" i="1" l="1"/>
  <c r="B654" i="1"/>
  <c r="AL852" i="1"/>
  <c r="AF853" i="1"/>
  <c r="Q668" i="1"/>
  <c r="M667" i="1"/>
  <c r="N667" i="1" s="1"/>
  <c r="P668" i="1"/>
  <c r="J656" i="1"/>
  <c r="I657" i="1"/>
  <c r="C656" i="1"/>
  <c r="K655" i="1"/>
  <c r="D668" i="1"/>
  <c r="E668" i="1" s="1"/>
  <c r="L668" i="1"/>
  <c r="A669" i="1"/>
  <c r="F668" i="1"/>
  <c r="O655" i="1" l="1"/>
  <c r="B655" i="1"/>
  <c r="AF861" i="1"/>
  <c r="AL853" i="1"/>
  <c r="P669" i="1"/>
  <c r="Q669" i="1"/>
  <c r="M668" i="1"/>
  <c r="N668" i="1" s="1"/>
  <c r="J657" i="1"/>
  <c r="I658" i="1"/>
  <c r="C657" i="1"/>
  <c r="K656" i="1"/>
  <c r="G668" i="1"/>
  <c r="H669" i="1" s="1"/>
  <c r="F669" i="1"/>
  <c r="D669" i="1"/>
  <c r="E669" i="1" s="1"/>
  <c r="G669" i="1" s="1"/>
  <c r="H670" i="1" s="1"/>
  <c r="L669" i="1"/>
  <c r="A670" i="1"/>
  <c r="O656" i="1" l="1"/>
  <c r="B656" i="1"/>
  <c r="AF862" i="1"/>
  <c r="AL861" i="1"/>
  <c r="F670" i="1"/>
  <c r="A671" i="1"/>
  <c r="L670" i="1"/>
  <c r="D670" i="1"/>
  <c r="E670" i="1" s="1"/>
  <c r="P670" i="1"/>
  <c r="Q670" i="1"/>
  <c r="M669" i="1"/>
  <c r="N669" i="1" s="1"/>
  <c r="C658" i="1"/>
  <c r="K657" i="1"/>
  <c r="J658" i="1"/>
  <c r="I659" i="1"/>
  <c r="O657" i="1" l="1"/>
  <c r="B657" i="1"/>
  <c r="G670" i="1"/>
  <c r="H671" i="1" s="1"/>
  <c r="AF863" i="1"/>
  <c r="AL862" i="1"/>
  <c r="M670" i="1"/>
  <c r="N670" i="1" s="1"/>
  <c r="Q671" i="1"/>
  <c r="P671" i="1"/>
  <c r="L671" i="1"/>
  <c r="D671" i="1"/>
  <c r="E671" i="1" s="1"/>
  <c r="F671" i="1"/>
  <c r="A672" i="1"/>
  <c r="J659" i="1"/>
  <c r="I660" i="1"/>
  <c r="C659" i="1"/>
  <c r="K658" i="1"/>
  <c r="O658" i="1" l="1"/>
  <c r="B658" i="1"/>
  <c r="AF864" i="1"/>
  <c r="AL863" i="1"/>
  <c r="C660" i="1"/>
  <c r="K659" i="1"/>
  <c r="J660" i="1"/>
  <c r="I661" i="1"/>
  <c r="G671" i="1"/>
  <c r="H672" i="1" s="1"/>
  <c r="A673" i="1"/>
  <c r="D672" i="1"/>
  <c r="E672" i="1" s="1"/>
  <c r="F672" i="1"/>
  <c r="L672" i="1"/>
  <c r="M671" i="1"/>
  <c r="N671" i="1" s="1"/>
  <c r="P672" i="1"/>
  <c r="Q672" i="1"/>
  <c r="O659" i="1" l="1"/>
  <c r="B659" i="1"/>
  <c r="G672" i="1"/>
  <c r="H673" i="1" s="1"/>
  <c r="AL864" i="1"/>
  <c r="AF865" i="1"/>
  <c r="P673" i="1"/>
  <c r="Q673" i="1"/>
  <c r="M672" i="1"/>
  <c r="N672" i="1" s="1"/>
  <c r="A674" i="1"/>
  <c r="F673" i="1"/>
  <c r="L673" i="1"/>
  <c r="D673" i="1"/>
  <c r="E673" i="1" s="1"/>
  <c r="I662" i="1"/>
  <c r="J661" i="1"/>
  <c r="C661" i="1"/>
  <c r="K660" i="1"/>
  <c r="O660" i="1" l="1"/>
  <c r="B660" i="1"/>
  <c r="AF866" i="1"/>
  <c r="AL865" i="1"/>
  <c r="J662" i="1"/>
  <c r="I663" i="1"/>
  <c r="L674" i="1"/>
  <c r="A675" i="1"/>
  <c r="D674" i="1"/>
  <c r="E674" i="1" s="1"/>
  <c r="F674" i="1"/>
  <c r="G673" i="1"/>
  <c r="H674" i="1" s="1"/>
  <c r="C662" i="1"/>
  <c r="K661" i="1"/>
  <c r="M673" i="1"/>
  <c r="N673" i="1" s="1"/>
  <c r="P674" i="1"/>
  <c r="Q674" i="1"/>
  <c r="O661" i="1" l="1"/>
  <c r="B661" i="1"/>
  <c r="AF867" i="1"/>
  <c r="AL866" i="1"/>
  <c r="Q675" i="1"/>
  <c r="M674" i="1"/>
  <c r="N674" i="1" s="1"/>
  <c r="P675" i="1"/>
  <c r="G674" i="1"/>
  <c r="H675" i="1" s="1"/>
  <c r="J663" i="1"/>
  <c r="I664" i="1"/>
  <c r="C663" i="1"/>
  <c r="K662" i="1"/>
  <c r="D675" i="1"/>
  <c r="E675" i="1" s="1"/>
  <c r="L675" i="1"/>
  <c r="F675" i="1"/>
  <c r="A676" i="1"/>
  <c r="O662" i="1" l="1"/>
  <c r="B662" i="1"/>
  <c r="AL867" i="1"/>
  <c r="AF868" i="1"/>
  <c r="C664" i="1"/>
  <c r="K663" i="1"/>
  <c r="F676" i="1"/>
  <c r="L676" i="1"/>
  <c r="D676" i="1"/>
  <c r="E676" i="1" s="1"/>
  <c r="A677" i="1"/>
  <c r="Q676" i="1"/>
  <c r="P676" i="1"/>
  <c r="M675" i="1"/>
  <c r="N675" i="1" s="1"/>
  <c r="J664" i="1"/>
  <c r="I665" i="1"/>
  <c r="G675" i="1"/>
  <c r="H676" i="1" s="1"/>
  <c r="O663" i="1" l="1"/>
  <c r="B663" i="1"/>
  <c r="AF869" i="1"/>
  <c r="AL868" i="1"/>
  <c r="L677" i="1"/>
  <c r="A678" i="1"/>
  <c r="D677" i="1"/>
  <c r="E677" i="1" s="1"/>
  <c r="F677" i="1"/>
  <c r="J665" i="1"/>
  <c r="I666" i="1"/>
  <c r="G676" i="1"/>
  <c r="H677" i="1" s="1"/>
  <c r="C665" i="1"/>
  <c r="K664" i="1"/>
  <c r="M676" i="1"/>
  <c r="N676" i="1" s="1"/>
  <c r="P677" i="1"/>
  <c r="Q677" i="1"/>
  <c r="O664" i="1" l="1"/>
  <c r="B664" i="1"/>
  <c r="G677" i="1"/>
  <c r="H678" i="1" s="1"/>
  <c r="AF870" i="1"/>
  <c r="AL869" i="1"/>
  <c r="D678" i="1"/>
  <c r="E678" i="1" s="1"/>
  <c r="L678" i="1"/>
  <c r="A679" i="1"/>
  <c r="F678" i="1"/>
  <c r="J666" i="1"/>
  <c r="I667" i="1"/>
  <c r="C666" i="1"/>
  <c r="K665" i="1"/>
  <c r="M677" i="1"/>
  <c r="N677" i="1" s="1"/>
  <c r="P678" i="1"/>
  <c r="Q678" i="1"/>
  <c r="O665" i="1" l="1"/>
  <c r="B665" i="1"/>
  <c r="G678" i="1"/>
  <c r="H679" i="1" s="1"/>
  <c r="AF871" i="1"/>
  <c r="AL870" i="1"/>
  <c r="P679" i="1"/>
  <c r="Q679" i="1"/>
  <c r="M678" i="1"/>
  <c r="N678" i="1" s="1"/>
  <c r="F679" i="1"/>
  <c r="L679" i="1"/>
  <c r="D679" i="1"/>
  <c r="E679" i="1" s="1"/>
  <c r="A680" i="1"/>
  <c r="C667" i="1"/>
  <c r="K666" i="1"/>
  <c r="J667" i="1"/>
  <c r="I668" i="1"/>
  <c r="O666" i="1" l="1"/>
  <c r="B666" i="1"/>
  <c r="G679" i="1"/>
  <c r="H680" i="1" s="1"/>
  <c r="AL871" i="1"/>
  <c r="AF872" i="1"/>
  <c r="J668" i="1"/>
  <c r="I669" i="1"/>
  <c r="M679" i="1"/>
  <c r="N679" i="1" s="1"/>
  <c r="P680" i="1"/>
  <c r="Q680" i="1"/>
  <c r="C668" i="1"/>
  <c r="K667" i="1"/>
  <c r="L680" i="1"/>
  <c r="A681" i="1"/>
  <c r="D680" i="1"/>
  <c r="E680" i="1" s="1"/>
  <c r="F680" i="1"/>
  <c r="O667" i="1" l="1"/>
  <c r="B667" i="1"/>
  <c r="AF873" i="1"/>
  <c r="AL872" i="1"/>
  <c r="C669" i="1"/>
  <c r="K668" i="1"/>
  <c r="M680" i="1"/>
  <c r="N680" i="1" s="1"/>
  <c r="Q681" i="1"/>
  <c r="P681" i="1"/>
  <c r="G680" i="1"/>
  <c r="H681" i="1" s="1"/>
  <c r="D681" i="1"/>
  <c r="E681" i="1" s="1"/>
  <c r="L681" i="1"/>
  <c r="A682" i="1"/>
  <c r="F681" i="1"/>
  <c r="J669" i="1"/>
  <c r="I670" i="1"/>
  <c r="O668" i="1" l="1"/>
  <c r="B668" i="1"/>
  <c r="G681" i="1"/>
  <c r="H682" i="1" s="1"/>
  <c r="AF874" i="1"/>
  <c r="AL873" i="1"/>
  <c r="J670" i="1"/>
  <c r="I671" i="1"/>
  <c r="F682" i="1"/>
  <c r="D682" i="1"/>
  <c r="E682" i="1" s="1"/>
  <c r="A683" i="1"/>
  <c r="L682" i="1"/>
  <c r="Q682" i="1"/>
  <c r="M681" i="1"/>
  <c r="N681" i="1" s="1"/>
  <c r="P682" i="1"/>
  <c r="C670" i="1"/>
  <c r="K669" i="1"/>
  <c r="O669" i="1" l="1"/>
  <c r="B669" i="1"/>
  <c r="G682" i="1"/>
  <c r="H683" i="1" s="1"/>
  <c r="AF875" i="1"/>
  <c r="AL874" i="1"/>
  <c r="J671" i="1"/>
  <c r="I672" i="1"/>
  <c r="C671" i="1"/>
  <c r="K670" i="1"/>
  <c r="F683" i="1"/>
  <c r="A684" i="1"/>
  <c r="D683" i="1"/>
  <c r="E683" i="1" s="1"/>
  <c r="L683" i="1"/>
  <c r="Q683" i="1"/>
  <c r="M682" i="1"/>
  <c r="N682" i="1" s="1"/>
  <c r="P683" i="1"/>
  <c r="O670" i="1" l="1"/>
  <c r="B670" i="1"/>
  <c r="AF876" i="1"/>
  <c r="AL875" i="1"/>
  <c r="C672" i="1"/>
  <c r="K671" i="1"/>
  <c r="I673" i="1"/>
  <c r="J672" i="1"/>
  <c r="M683" i="1"/>
  <c r="N683" i="1" s="1"/>
  <c r="Q684" i="1"/>
  <c r="P684" i="1"/>
  <c r="L684" i="1"/>
  <c r="A685" i="1"/>
  <c r="D684" i="1"/>
  <c r="E684" i="1" s="1"/>
  <c r="F684" i="1"/>
  <c r="G683" i="1"/>
  <c r="H684" i="1" s="1"/>
  <c r="O671" i="1" l="1"/>
  <c r="B671" i="1"/>
  <c r="AL876" i="1"/>
  <c r="AF877" i="1"/>
  <c r="D685" i="1"/>
  <c r="E685" i="1" s="1"/>
  <c r="L685" i="1"/>
  <c r="F685" i="1"/>
  <c r="A686" i="1"/>
  <c r="J673" i="1"/>
  <c r="I674" i="1"/>
  <c r="M684" i="1"/>
  <c r="N684" i="1" s="1"/>
  <c r="Q685" i="1"/>
  <c r="P685" i="1"/>
  <c r="C673" i="1"/>
  <c r="K672" i="1"/>
  <c r="G684" i="1"/>
  <c r="H685" i="1" s="1"/>
  <c r="O672" i="1" l="1"/>
  <c r="B672" i="1"/>
  <c r="AL877" i="1"/>
  <c r="AF878" i="1"/>
  <c r="I675" i="1"/>
  <c r="J674" i="1"/>
  <c r="C674" i="1"/>
  <c r="K673" i="1"/>
  <c r="P686" i="1"/>
  <c r="Q686" i="1"/>
  <c r="M685" i="1"/>
  <c r="N685" i="1" s="1"/>
  <c r="F686" i="1"/>
  <c r="A687" i="1"/>
  <c r="L686" i="1"/>
  <c r="D686" i="1"/>
  <c r="E686" i="1" s="1"/>
  <c r="G685" i="1"/>
  <c r="H686" i="1" s="1"/>
  <c r="O673" i="1" l="1"/>
  <c r="B673" i="1"/>
  <c r="G686" i="1"/>
  <c r="H687" i="1" s="1"/>
  <c r="AL878" i="1"/>
  <c r="AF879" i="1"/>
  <c r="M686" i="1"/>
  <c r="N686" i="1" s="1"/>
  <c r="Q687" i="1"/>
  <c r="P687" i="1"/>
  <c r="J675" i="1"/>
  <c r="I676" i="1"/>
  <c r="L687" i="1"/>
  <c r="A688" i="1"/>
  <c r="F687" i="1"/>
  <c r="D687" i="1"/>
  <c r="E687" i="1" s="1"/>
  <c r="C675" i="1"/>
  <c r="K674" i="1"/>
  <c r="O674" i="1" l="1"/>
  <c r="B674" i="1"/>
  <c r="AL879" i="1"/>
  <c r="AF880" i="1"/>
  <c r="C676" i="1"/>
  <c r="K675" i="1"/>
  <c r="D688" i="1"/>
  <c r="E688" i="1" s="1"/>
  <c r="L688" i="1"/>
  <c r="A689" i="1"/>
  <c r="F688" i="1"/>
  <c r="I677" i="1"/>
  <c r="J676" i="1"/>
  <c r="G687" i="1"/>
  <c r="H688" i="1" s="1"/>
  <c r="P688" i="1"/>
  <c r="M687" i="1"/>
  <c r="N687" i="1" s="1"/>
  <c r="Q688" i="1"/>
  <c r="O675" i="1" l="1"/>
  <c r="B675" i="1"/>
  <c r="AL880" i="1"/>
  <c r="AF881" i="1"/>
  <c r="G688" i="1"/>
  <c r="H689" i="1" s="1"/>
  <c r="J677" i="1"/>
  <c r="I678" i="1"/>
  <c r="Q689" i="1"/>
  <c r="M688" i="1"/>
  <c r="N688" i="1" s="1"/>
  <c r="P689" i="1"/>
  <c r="F689" i="1"/>
  <c r="A690" i="1"/>
  <c r="D689" i="1"/>
  <c r="E689" i="1" s="1"/>
  <c r="L689" i="1"/>
  <c r="C677" i="1"/>
  <c r="K676" i="1"/>
  <c r="O676" i="1" l="1"/>
  <c r="B676" i="1"/>
  <c r="AF882" i="1"/>
  <c r="AL881" i="1"/>
  <c r="M689" i="1"/>
  <c r="N689" i="1" s="1"/>
  <c r="Q690" i="1"/>
  <c r="P690" i="1"/>
  <c r="J678" i="1"/>
  <c r="I679" i="1"/>
  <c r="G689" i="1"/>
  <c r="H690" i="1" s="1"/>
  <c r="C678" i="1"/>
  <c r="K677" i="1"/>
  <c r="L690" i="1"/>
  <c r="A691" i="1"/>
  <c r="F690" i="1"/>
  <c r="D690" i="1"/>
  <c r="E690" i="1" s="1"/>
  <c r="G690" i="1" s="1"/>
  <c r="H691" i="1" l="1"/>
  <c r="O677" i="1"/>
  <c r="B677" i="1"/>
  <c r="AL882" i="1"/>
  <c r="AF883" i="1"/>
  <c r="Q691" i="1"/>
  <c r="M690" i="1"/>
  <c r="N690" i="1" s="1"/>
  <c r="P691" i="1"/>
  <c r="J679" i="1"/>
  <c r="I680" i="1"/>
  <c r="D691" i="1"/>
  <c r="E691" i="1" s="1"/>
  <c r="L691" i="1"/>
  <c r="A692" i="1"/>
  <c r="F691" i="1"/>
  <c r="C679" i="1"/>
  <c r="K678" i="1"/>
  <c r="O678" i="1" l="1"/>
  <c r="B678" i="1"/>
  <c r="AF884" i="1"/>
  <c r="AL883" i="1"/>
  <c r="F692" i="1"/>
  <c r="D692" i="1"/>
  <c r="E692" i="1" s="1"/>
  <c r="G692" i="1" s="1"/>
  <c r="H693" i="1" s="1"/>
  <c r="L692" i="1"/>
  <c r="A693" i="1"/>
  <c r="P692" i="1"/>
  <c r="Q692" i="1"/>
  <c r="M691" i="1"/>
  <c r="N691" i="1" s="1"/>
  <c r="J680" i="1"/>
  <c r="I681" i="1"/>
  <c r="C680" i="1"/>
  <c r="K679" i="1"/>
  <c r="G691" i="1"/>
  <c r="H692" i="1" s="1"/>
  <c r="O679" i="1" l="1"/>
  <c r="B679" i="1"/>
  <c r="AL884" i="1"/>
  <c r="AF885" i="1"/>
  <c r="A694" i="1"/>
  <c r="F693" i="1"/>
  <c r="L693" i="1"/>
  <c r="D693" i="1"/>
  <c r="E693" i="1" s="1"/>
  <c r="J681" i="1"/>
  <c r="I682" i="1"/>
  <c r="C681" i="1"/>
  <c r="K680" i="1"/>
  <c r="Q693" i="1"/>
  <c r="P693" i="1"/>
  <c r="M692" i="1"/>
  <c r="N692" i="1" s="1"/>
  <c r="O680" i="1" l="1"/>
  <c r="B680" i="1"/>
  <c r="AF886" i="1"/>
  <c r="AL885" i="1"/>
  <c r="L694" i="1"/>
  <c r="A695" i="1"/>
  <c r="D694" i="1"/>
  <c r="E694" i="1" s="1"/>
  <c r="F694" i="1"/>
  <c r="J682" i="1"/>
  <c r="I683" i="1"/>
  <c r="G693" i="1"/>
  <c r="H694" i="1" s="1"/>
  <c r="C682" i="1"/>
  <c r="K681" i="1"/>
  <c r="M693" i="1"/>
  <c r="N693" i="1" s="1"/>
  <c r="Q694" i="1"/>
  <c r="P694" i="1"/>
  <c r="O681" i="1" l="1"/>
  <c r="B681" i="1"/>
  <c r="AF887" i="1"/>
  <c r="AL886" i="1"/>
  <c r="D695" i="1"/>
  <c r="E695" i="1" s="1"/>
  <c r="L695" i="1"/>
  <c r="A696" i="1"/>
  <c r="F695" i="1"/>
  <c r="C683" i="1"/>
  <c r="K682" i="1"/>
  <c r="M694" i="1"/>
  <c r="N694" i="1" s="1"/>
  <c r="Q695" i="1"/>
  <c r="P695" i="1"/>
  <c r="G694" i="1"/>
  <c r="H695" i="1" s="1"/>
  <c r="J683" i="1"/>
  <c r="I684" i="1"/>
  <c r="O682" i="1" l="1"/>
  <c r="B682" i="1"/>
  <c r="AL887" i="1"/>
  <c r="AF888" i="1"/>
  <c r="I685" i="1"/>
  <c r="J684" i="1"/>
  <c r="C684" i="1"/>
  <c r="K683" i="1"/>
  <c r="Q696" i="1"/>
  <c r="M695" i="1"/>
  <c r="N695" i="1" s="1"/>
  <c r="P696" i="1"/>
  <c r="F696" i="1"/>
  <c r="L696" i="1"/>
  <c r="A697" i="1"/>
  <c r="D696" i="1"/>
  <c r="E696" i="1" s="1"/>
  <c r="G695" i="1"/>
  <c r="H696" i="1" s="1"/>
  <c r="O683" i="1" l="1"/>
  <c r="B683" i="1"/>
  <c r="AL888" i="1"/>
  <c r="AF889" i="1"/>
  <c r="L697" i="1"/>
  <c r="A698" i="1"/>
  <c r="D697" i="1"/>
  <c r="E697" i="1" s="1"/>
  <c r="F697" i="1"/>
  <c r="G696" i="1"/>
  <c r="H697" i="1" s="1"/>
  <c r="I686" i="1"/>
  <c r="J685" i="1"/>
  <c r="M696" i="1"/>
  <c r="N696" i="1" s="1"/>
  <c r="Q697" i="1"/>
  <c r="P697" i="1"/>
  <c r="C685" i="1"/>
  <c r="K684" i="1"/>
  <c r="O684" i="1" l="1"/>
  <c r="B684" i="1"/>
  <c r="AF890" i="1"/>
  <c r="AL889" i="1"/>
  <c r="I687" i="1"/>
  <c r="J686" i="1"/>
  <c r="M697" i="1"/>
  <c r="N697" i="1" s="1"/>
  <c r="P698" i="1"/>
  <c r="Q698" i="1"/>
  <c r="C686" i="1"/>
  <c r="K685" i="1"/>
  <c r="A699" i="1"/>
  <c r="D698" i="1"/>
  <c r="E698" i="1" s="1"/>
  <c r="G698" i="1" s="1"/>
  <c r="H699" i="1" s="1"/>
  <c r="F698" i="1"/>
  <c r="L698" i="1"/>
  <c r="G697" i="1"/>
  <c r="H698" i="1" s="1"/>
  <c r="O685" i="1" l="1"/>
  <c r="B685" i="1"/>
  <c r="AF898" i="1"/>
  <c r="AL890" i="1"/>
  <c r="F699" i="1"/>
  <c r="L699" i="1"/>
  <c r="A700" i="1"/>
  <c r="D699" i="1"/>
  <c r="E699" i="1" s="1"/>
  <c r="J687" i="1"/>
  <c r="I688" i="1"/>
  <c r="P699" i="1"/>
  <c r="Q699" i="1"/>
  <c r="M698" i="1"/>
  <c r="N698" i="1" s="1"/>
  <c r="C687" i="1"/>
  <c r="K686" i="1"/>
  <c r="O686" i="1" l="1"/>
  <c r="B686" i="1"/>
  <c r="G699" i="1"/>
  <c r="H700" i="1" s="1"/>
  <c r="AL898" i="1"/>
  <c r="AF899" i="1"/>
  <c r="C688" i="1"/>
  <c r="K687" i="1"/>
  <c r="M699" i="1"/>
  <c r="N699" i="1" s="1"/>
  <c r="P700" i="1"/>
  <c r="Q700" i="1"/>
  <c r="L700" i="1"/>
  <c r="A701" i="1"/>
  <c r="D700" i="1"/>
  <c r="E700" i="1" s="1"/>
  <c r="F700" i="1"/>
  <c r="J688" i="1"/>
  <c r="I689" i="1"/>
  <c r="O687" i="1" l="1"/>
  <c r="B687" i="1"/>
  <c r="AL899" i="1"/>
  <c r="AF900" i="1"/>
  <c r="J689" i="1"/>
  <c r="I690" i="1"/>
  <c r="D701" i="1"/>
  <c r="E701" i="1" s="1"/>
  <c r="L701" i="1"/>
  <c r="A702" i="1"/>
  <c r="F701" i="1"/>
  <c r="M700" i="1"/>
  <c r="N700" i="1" s="1"/>
  <c r="Q701" i="1"/>
  <c r="P701" i="1"/>
  <c r="G700" i="1"/>
  <c r="H701" i="1" s="1"/>
  <c r="C689" i="1"/>
  <c r="K688" i="1"/>
  <c r="O688" i="1" l="1"/>
  <c r="B688" i="1"/>
  <c r="AL900" i="1"/>
  <c r="AF901" i="1"/>
  <c r="G701" i="1"/>
  <c r="H702" i="1" s="1"/>
  <c r="C690" i="1"/>
  <c r="K689" i="1"/>
  <c r="J690" i="1"/>
  <c r="I691" i="1"/>
  <c r="P702" i="1"/>
  <c r="Q702" i="1"/>
  <c r="M701" i="1"/>
  <c r="N701" i="1" s="1"/>
  <c r="F702" i="1"/>
  <c r="D702" i="1"/>
  <c r="E702" i="1" s="1"/>
  <c r="G702" i="1" s="1"/>
  <c r="H703" i="1" s="1"/>
  <c r="A703" i="1"/>
  <c r="L702" i="1"/>
  <c r="O689" i="1" l="1"/>
  <c r="B689" i="1"/>
  <c r="AF902" i="1"/>
  <c r="AL901" i="1"/>
  <c r="C691" i="1"/>
  <c r="K690" i="1"/>
  <c r="P703" i="1"/>
  <c r="M702" i="1"/>
  <c r="N702" i="1" s="1"/>
  <c r="Q703" i="1"/>
  <c r="F703" i="1"/>
  <c r="A704" i="1"/>
  <c r="L703" i="1"/>
  <c r="D703" i="1"/>
  <c r="E703" i="1" s="1"/>
  <c r="G703" i="1" s="1"/>
  <c r="H704" i="1" s="1"/>
  <c r="J691" i="1"/>
  <c r="I692" i="1"/>
  <c r="O690" i="1" l="1"/>
  <c r="B690" i="1"/>
  <c r="AL902" i="1"/>
  <c r="AF903" i="1"/>
  <c r="M703" i="1"/>
  <c r="N703" i="1" s="1"/>
  <c r="Q704" i="1"/>
  <c r="P704" i="1"/>
  <c r="L704" i="1"/>
  <c r="A705" i="1"/>
  <c r="F704" i="1"/>
  <c r="D704" i="1"/>
  <c r="E704" i="1" s="1"/>
  <c r="G704" i="1" s="1"/>
  <c r="H705" i="1" s="1"/>
  <c r="C692" i="1"/>
  <c r="K691" i="1"/>
  <c r="J692" i="1"/>
  <c r="I693" i="1"/>
  <c r="O691" i="1" l="1"/>
  <c r="B691" i="1"/>
  <c r="AL903" i="1"/>
  <c r="AF904" i="1"/>
  <c r="D705" i="1"/>
  <c r="E705" i="1" s="1"/>
  <c r="L705" i="1"/>
  <c r="A706" i="1"/>
  <c r="F705" i="1"/>
  <c r="C693" i="1"/>
  <c r="K692" i="1"/>
  <c r="J693" i="1"/>
  <c r="I694" i="1"/>
  <c r="P705" i="1"/>
  <c r="M704" i="1"/>
  <c r="N704" i="1" s="1"/>
  <c r="Q705" i="1"/>
  <c r="O692" i="1" l="1"/>
  <c r="B692" i="1"/>
  <c r="AF905" i="1"/>
  <c r="AL904" i="1"/>
  <c r="F706" i="1"/>
  <c r="D706" i="1"/>
  <c r="E706" i="1" s="1"/>
  <c r="G706" i="1" s="1"/>
  <c r="H707" i="1" s="1"/>
  <c r="L706" i="1"/>
  <c r="A707" i="1"/>
  <c r="C694" i="1"/>
  <c r="K693" i="1"/>
  <c r="J694" i="1"/>
  <c r="I695" i="1"/>
  <c r="G705" i="1"/>
  <c r="H706" i="1" s="1"/>
  <c r="P706" i="1"/>
  <c r="Q706" i="1"/>
  <c r="M705" i="1"/>
  <c r="N705" i="1" s="1"/>
  <c r="O693" i="1" l="1"/>
  <c r="B693" i="1"/>
  <c r="AF906" i="1"/>
  <c r="AL905" i="1"/>
  <c r="Q707" i="1"/>
  <c r="P707" i="1"/>
  <c r="M706" i="1"/>
  <c r="N706" i="1" s="1"/>
  <c r="C695" i="1"/>
  <c r="K694" i="1"/>
  <c r="J695" i="1"/>
  <c r="I696" i="1"/>
  <c r="F707" i="1"/>
  <c r="L707" i="1"/>
  <c r="A708" i="1"/>
  <c r="D707" i="1"/>
  <c r="E707" i="1" s="1"/>
  <c r="O694" i="1" l="1"/>
  <c r="B694" i="1"/>
  <c r="G707" i="1"/>
  <c r="H708" i="1" s="1"/>
  <c r="AF907" i="1"/>
  <c r="AL906" i="1"/>
  <c r="J696" i="1"/>
  <c r="I697" i="1"/>
  <c r="L708" i="1"/>
  <c r="D708" i="1"/>
  <c r="E708" i="1" s="1"/>
  <c r="F708" i="1"/>
  <c r="A709" i="1"/>
  <c r="M707" i="1"/>
  <c r="N707" i="1" s="1"/>
  <c r="Q708" i="1"/>
  <c r="P708" i="1"/>
  <c r="C696" i="1"/>
  <c r="K695" i="1"/>
  <c r="O695" i="1" l="1"/>
  <c r="B695" i="1"/>
  <c r="AL907" i="1"/>
  <c r="AF908" i="1"/>
  <c r="M708" i="1"/>
  <c r="N708" i="1" s="1"/>
  <c r="Q709" i="1"/>
  <c r="P709" i="1"/>
  <c r="D709" i="1"/>
  <c r="E709" i="1" s="1"/>
  <c r="L709" i="1"/>
  <c r="A710" i="1"/>
  <c r="F709" i="1"/>
  <c r="J697" i="1"/>
  <c r="I698" i="1"/>
  <c r="C697" i="1"/>
  <c r="K696" i="1"/>
  <c r="G708" i="1"/>
  <c r="H709" i="1" s="1"/>
  <c r="O696" i="1" l="1"/>
  <c r="B696" i="1"/>
  <c r="G709" i="1"/>
  <c r="H710" i="1" s="1"/>
  <c r="AF909" i="1"/>
  <c r="AL908" i="1"/>
  <c r="Q710" i="1"/>
  <c r="P710" i="1"/>
  <c r="M709" i="1"/>
  <c r="N709" i="1" s="1"/>
  <c r="C698" i="1"/>
  <c r="K697" i="1"/>
  <c r="J698" i="1"/>
  <c r="I699" i="1"/>
  <c r="F710" i="1"/>
  <c r="D710" i="1"/>
  <c r="E710" i="1" s="1"/>
  <c r="L710" i="1"/>
  <c r="A711" i="1"/>
  <c r="O697" i="1" l="1"/>
  <c r="B697" i="1"/>
  <c r="AF910" i="1"/>
  <c r="AL909" i="1"/>
  <c r="F711" i="1"/>
  <c r="D711" i="1"/>
  <c r="E711" i="1" s="1"/>
  <c r="A712" i="1"/>
  <c r="L711" i="1"/>
  <c r="P711" i="1"/>
  <c r="M710" i="1"/>
  <c r="N710" i="1" s="1"/>
  <c r="Q711" i="1"/>
  <c r="C699" i="1"/>
  <c r="K698" i="1"/>
  <c r="J699" i="1"/>
  <c r="I700" i="1"/>
  <c r="G710" i="1"/>
  <c r="H711" i="1" s="1"/>
  <c r="O698" i="1" l="1"/>
  <c r="B698" i="1"/>
  <c r="G711" i="1"/>
  <c r="AL910" i="1"/>
  <c r="AF911" i="1"/>
  <c r="L712" i="1"/>
  <c r="A713" i="1"/>
  <c r="F712" i="1"/>
  <c r="D712" i="1"/>
  <c r="E712" i="1" s="1"/>
  <c r="C700" i="1"/>
  <c r="K699" i="1"/>
  <c r="H712" i="1"/>
  <c r="J700" i="1"/>
  <c r="I701" i="1"/>
  <c r="M711" i="1"/>
  <c r="N711" i="1" s="1"/>
  <c r="P712" i="1"/>
  <c r="Q712" i="1"/>
  <c r="O699" i="1" l="1"/>
  <c r="B699" i="1"/>
  <c r="AF912" i="1"/>
  <c r="AL911" i="1"/>
  <c r="D713" i="1"/>
  <c r="E713" i="1" s="1"/>
  <c r="L713" i="1"/>
  <c r="A714" i="1"/>
  <c r="F713" i="1"/>
  <c r="C701" i="1"/>
  <c r="K700" i="1"/>
  <c r="I702" i="1"/>
  <c r="J701" i="1"/>
  <c r="G712" i="1"/>
  <c r="H713" i="1" s="1"/>
  <c r="M712" i="1"/>
  <c r="N712" i="1" s="1"/>
  <c r="Q713" i="1"/>
  <c r="P713" i="1"/>
  <c r="O700" i="1" l="1"/>
  <c r="B700" i="1"/>
  <c r="AL912" i="1"/>
  <c r="AF913" i="1"/>
  <c r="F714" i="1"/>
  <c r="A715" i="1"/>
  <c r="D714" i="1"/>
  <c r="E714" i="1" s="1"/>
  <c r="L714" i="1"/>
  <c r="C702" i="1"/>
  <c r="K701" i="1"/>
  <c r="P714" i="1"/>
  <c r="M713" i="1"/>
  <c r="N713" i="1" s="1"/>
  <c r="Q714" i="1"/>
  <c r="J702" i="1"/>
  <c r="I703" i="1"/>
  <c r="G713" i="1"/>
  <c r="H714" i="1" s="1"/>
  <c r="O701" i="1" l="1"/>
  <c r="B701" i="1"/>
  <c r="G714" i="1"/>
  <c r="H715" i="1" s="1"/>
  <c r="AF914" i="1"/>
  <c r="AL913" i="1"/>
  <c r="C703" i="1"/>
  <c r="K702" i="1"/>
  <c r="F715" i="1"/>
  <c r="A716" i="1"/>
  <c r="L715" i="1"/>
  <c r="D715" i="1"/>
  <c r="E715" i="1" s="1"/>
  <c r="J703" i="1"/>
  <c r="I704" i="1"/>
  <c r="P715" i="1"/>
  <c r="Q715" i="1"/>
  <c r="M714" i="1"/>
  <c r="N714" i="1" s="1"/>
  <c r="O702" i="1" l="1"/>
  <c r="B702" i="1"/>
  <c r="AF915" i="1"/>
  <c r="AL914" i="1"/>
  <c r="M715" i="1"/>
  <c r="N715" i="1" s="1"/>
  <c r="Q716" i="1"/>
  <c r="P716" i="1"/>
  <c r="L716" i="1"/>
  <c r="D716" i="1"/>
  <c r="E716" i="1" s="1"/>
  <c r="F716" i="1"/>
  <c r="A717" i="1"/>
  <c r="C704" i="1"/>
  <c r="K703" i="1"/>
  <c r="J704" i="1"/>
  <c r="I705" i="1"/>
  <c r="G715" i="1"/>
  <c r="H716" i="1" s="1"/>
  <c r="O703" i="1" l="1"/>
  <c r="B703" i="1"/>
  <c r="AF916" i="1"/>
  <c r="AL915" i="1"/>
  <c r="G716" i="1"/>
  <c r="H717" i="1" s="1"/>
  <c r="C705" i="1"/>
  <c r="K704" i="1"/>
  <c r="J705" i="1"/>
  <c r="I706" i="1"/>
  <c r="D717" i="1"/>
  <c r="E717" i="1" s="1"/>
  <c r="L717" i="1"/>
  <c r="F717" i="1"/>
  <c r="A718" i="1"/>
  <c r="M716" i="1"/>
  <c r="N716" i="1" s="1"/>
  <c r="Q717" i="1"/>
  <c r="P717" i="1"/>
  <c r="O704" i="1" l="1"/>
  <c r="B704" i="1"/>
  <c r="AL916" i="1"/>
  <c r="AF917" i="1"/>
  <c r="M717" i="1"/>
  <c r="N717" i="1" s="1"/>
  <c r="Q718" i="1"/>
  <c r="P718" i="1"/>
  <c r="C706" i="1"/>
  <c r="K705" i="1"/>
  <c r="F718" i="1"/>
  <c r="D718" i="1"/>
  <c r="E718" i="1" s="1"/>
  <c r="A719" i="1"/>
  <c r="L718" i="1"/>
  <c r="I707" i="1"/>
  <c r="J706" i="1"/>
  <c r="G717" i="1"/>
  <c r="H718" i="1" s="1"/>
  <c r="O705" i="1" l="1"/>
  <c r="B705" i="1"/>
  <c r="G718" i="1"/>
  <c r="H719" i="1" s="1"/>
  <c r="AF918" i="1"/>
  <c r="AL917" i="1"/>
  <c r="Q719" i="1"/>
  <c r="M718" i="1"/>
  <c r="N718" i="1" s="1"/>
  <c r="P719" i="1"/>
  <c r="A720" i="1"/>
  <c r="F719" i="1"/>
  <c r="L719" i="1"/>
  <c r="D719" i="1"/>
  <c r="E719" i="1" s="1"/>
  <c r="C707" i="1"/>
  <c r="K706" i="1"/>
  <c r="J707" i="1"/>
  <c r="I708" i="1"/>
  <c r="O706" i="1" l="1"/>
  <c r="B706" i="1"/>
  <c r="AF919" i="1"/>
  <c r="AL918" i="1"/>
  <c r="M719" i="1"/>
  <c r="N719" i="1" s="1"/>
  <c r="P720" i="1"/>
  <c r="Q720" i="1"/>
  <c r="C708" i="1"/>
  <c r="K707" i="1"/>
  <c r="L720" i="1"/>
  <c r="A721" i="1"/>
  <c r="F720" i="1"/>
  <c r="D720" i="1"/>
  <c r="E720" i="1" s="1"/>
  <c r="G720" i="1" s="1"/>
  <c r="H721" i="1" s="1"/>
  <c r="J708" i="1"/>
  <c r="I709" i="1"/>
  <c r="G719" i="1"/>
  <c r="H720" i="1" s="1"/>
  <c r="O707" i="1" l="1"/>
  <c r="B707" i="1"/>
  <c r="AF920" i="1"/>
  <c r="AL919" i="1"/>
  <c r="D721" i="1"/>
  <c r="E721" i="1" s="1"/>
  <c r="A722" i="1"/>
  <c r="L721" i="1"/>
  <c r="F721" i="1"/>
  <c r="M720" i="1"/>
  <c r="N720" i="1" s="1"/>
  <c r="Q721" i="1"/>
  <c r="P721" i="1"/>
  <c r="I710" i="1"/>
  <c r="J709" i="1"/>
  <c r="C709" i="1"/>
  <c r="K708" i="1"/>
  <c r="O708" i="1" l="1"/>
  <c r="B708" i="1"/>
  <c r="G721" i="1"/>
  <c r="H722" i="1" s="1"/>
  <c r="AL920" i="1"/>
  <c r="AF921" i="1"/>
  <c r="C710" i="1"/>
  <c r="K709" i="1"/>
  <c r="F722" i="1"/>
  <c r="D722" i="1"/>
  <c r="E722" i="1" s="1"/>
  <c r="G722" i="1" s="1"/>
  <c r="L722" i="1"/>
  <c r="A723" i="1"/>
  <c r="J710" i="1"/>
  <c r="I711" i="1"/>
  <c r="Q722" i="1"/>
  <c r="P722" i="1"/>
  <c r="M721" i="1"/>
  <c r="N721" i="1" s="1"/>
  <c r="H723" i="1" l="1"/>
  <c r="O709" i="1"/>
  <c r="B709" i="1"/>
  <c r="AF922" i="1"/>
  <c r="AL921" i="1"/>
  <c r="A724" i="1"/>
  <c r="F723" i="1"/>
  <c r="L723" i="1"/>
  <c r="D723" i="1"/>
  <c r="E723" i="1" s="1"/>
  <c r="Q723" i="1"/>
  <c r="P723" i="1"/>
  <c r="M722" i="1"/>
  <c r="N722" i="1" s="1"/>
  <c r="J711" i="1"/>
  <c r="I712" i="1"/>
  <c r="C711" i="1"/>
  <c r="K710" i="1"/>
  <c r="O710" i="1" l="1"/>
  <c r="B710" i="1"/>
  <c r="AF923" i="1"/>
  <c r="AL922" i="1"/>
  <c r="C712" i="1"/>
  <c r="K711" i="1"/>
  <c r="L724" i="1"/>
  <c r="D724" i="1"/>
  <c r="E724" i="1" s="1"/>
  <c r="F724" i="1"/>
  <c r="A725" i="1"/>
  <c r="J712" i="1"/>
  <c r="I713" i="1"/>
  <c r="G723" i="1"/>
  <c r="H724" i="1" s="1"/>
  <c r="M723" i="1"/>
  <c r="N723" i="1" s="1"/>
  <c r="Q724" i="1"/>
  <c r="P724" i="1"/>
  <c r="O711" i="1" l="1"/>
  <c r="B711" i="1"/>
  <c r="AL923" i="1"/>
  <c r="AF924" i="1"/>
  <c r="I714" i="1"/>
  <c r="J713" i="1"/>
  <c r="G724" i="1"/>
  <c r="H725" i="1" s="1"/>
  <c r="D725" i="1"/>
  <c r="E725" i="1" s="1"/>
  <c r="F725" i="1"/>
  <c r="L725" i="1"/>
  <c r="A726" i="1"/>
  <c r="P725" i="1"/>
  <c r="M724" i="1"/>
  <c r="N724" i="1" s="1"/>
  <c r="Q725" i="1"/>
  <c r="C713" i="1"/>
  <c r="K712" i="1"/>
  <c r="O712" i="1" l="1"/>
  <c r="B712" i="1"/>
  <c r="G725" i="1"/>
  <c r="AL924" i="1"/>
  <c r="AF925" i="1"/>
  <c r="H726" i="1"/>
  <c r="I715" i="1"/>
  <c r="J714" i="1"/>
  <c r="A727" i="1"/>
  <c r="F726" i="1"/>
  <c r="L726" i="1"/>
  <c r="D726" i="1"/>
  <c r="E726" i="1" s="1"/>
  <c r="P726" i="1"/>
  <c r="M725" i="1"/>
  <c r="N725" i="1" s="1"/>
  <c r="Q726" i="1"/>
  <c r="C714" i="1"/>
  <c r="K713" i="1"/>
  <c r="O713" i="1" l="1"/>
  <c r="B713" i="1"/>
  <c r="G726" i="1"/>
  <c r="H727" i="1" s="1"/>
  <c r="AL925" i="1"/>
  <c r="AF926" i="1"/>
  <c r="M726" i="1"/>
  <c r="N726" i="1" s="1"/>
  <c r="Q727" i="1"/>
  <c r="P727" i="1"/>
  <c r="J715" i="1"/>
  <c r="I716" i="1"/>
  <c r="C715" i="1"/>
  <c r="K714" i="1"/>
  <c r="L727" i="1"/>
  <c r="A728" i="1"/>
  <c r="D727" i="1"/>
  <c r="E727" i="1" s="1"/>
  <c r="F727" i="1"/>
  <c r="O714" i="1" l="1"/>
  <c r="B714" i="1"/>
  <c r="AF927" i="1"/>
  <c r="AL926" i="1"/>
  <c r="C716" i="1"/>
  <c r="K715" i="1"/>
  <c r="J716" i="1"/>
  <c r="I717" i="1"/>
  <c r="P728" i="1"/>
  <c r="M727" i="1"/>
  <c r="N727" i="1" s="1"/>
  <c r="Q728" i="1"/>
  <c r="G727" i="1"/>
  <c r="H728" i="1" s="1"/>
  <c r="D728" i="1"/>
  <c r="E728" i="1" s="1"/>
  <c r="L728" i="1"/>
  <c r="F728" i="1"/>
  <c r="A729" i="1"/>
  <c r="O715" i="1" l="1"/>
  <c r="B715" i="1"/>
  <c r="G728" i="1"/>
  <c r="H729" i="1" s="1"/>
  <c r="AF935" i="1"/>
  <c r="AL927" i="1"/>
  <c r="I718" i="1"/>
  <c r="J717" i="1"/>
  <c r="F729" i="1"/>
  <c r="D729" i="1"/>
  <c r="E729" i="1" s="1"/>
  <c r="G729" i="1" s="1"/>
  <c r="A730" i="1"/>
  <c r="L729" i="1"/>
  <c r="M728" i="1"/>
  <c r="N728" i="1" s="1"/>
  <c r="Q729" i="1"/>
  <c r="P729" i="1"/>
  <c r="C717" i="1"/>
  <c r="K716" i="1"/>
  <c r="H730" i="1" l="1"/>
  <c r="O716" i="1"/>
  <c r="B716" i="1"/>
  <c r="AL935" i="1"/>
  <c r="AF936" i="1"/>
  <c r="P730" i="1"/>
  <c r="M729" i="1"/>
  <c r="N729" i="1" s="1"/>
  <c r="Q730" i="1"/>
  <c r="C718" i="1"/>
  <c r="K717" i="1"/>
  <c r="F730" i="1"/>
  <c r="A731" i="1"/>
  <c r="L730" i="1"/>
  <c r="D730" i="1"/>
  <c r="E730" i="1" s="1"/>
  <c r="G730" i="1" s="1"/>
  <c r="H731" i="1" s="1"/>
  <c r="I719" i="1"/>
  <c r="J718" i="1"/>
  <c r="O717" i="1" l="1"/>
  <c r="B717" i="1"/>
  <c r="AF937" i="1"/>
  <c r="AL936" i="1"/>
  <c r="J719" i="1"/>
  <c r="I720" i="1"/>
  <c r="C719" i="1"/>
  <c r="K718" i="1"/>
  <c r="M730" i="1"/>
  <c r="N730" i="1" s="1"/>
  <c r="Q731" i="1"/>
  <c r="P731" i="1"/>
  <c r="L731" i="1"/>
  <c r="F731" i="1"/>
  <c r="A732" i="1"/>
  <c r="D731" i="1"/>
  <c r="E731" i="1" s="1"/>
  <c r="O718" i="1" l="1"/>
  <c r="B718" i="1"/>
  <c r="AL937" i="1"/>
  <c r="AF938" i="1"/>
  <c r="C720" i="1"/>
  <c r="K719" i="1"/>
  <c r="J720" i="1"/>
  <c r="I721" i="1"/>
  <c r="D732" i="1"/>
  <c r="E732" i="1" s="1"/>
  <c r="A733" i="1"/>
  <c r="L732" i="1"/>
  <c r="F732" i="1"/>
  <c r="G731" i="1"/>
  <c r="H732" i="1" s="1"/>
  <c r="M731" i="1"/>
  <c r="N731" i="1" s="1"/>
  <c r="Q732" i="1"/>
  <c r="P732" i="1"/>
  <c r="O719" i="1" l="1"/>
  <c r="B719" i="1"/>
  <c r="AL938" i="1"/>
  <c r="AF939" i="1"/>
  <c r="J721" i="1"/>
  <c r="I722" i="1"/>
  <c r="P733" i="1"/>
  <c r="M732" i="1"/>
  <c r="N732" i="1" s="1"/>
  <c r="Q733" i="1"/>
  <c r="F733" i="1"/>
  <c r="D733" i="1"/>
  <c r="E733" i="1" s="1"/>
  <c r="A734" i="1"/>
  <c r="L733" i="1"/>
  <c r="G732" i="1"/>
  <c r="H733" i="1" s="1"/>
  <c r="C721" i="1"/>
  <c r="K720" i="1"/>
  <c r="O720" i="1" l="1"/>
  <c r="B720" i="1"/>
  <c r="AL939" i="1"/>
  <c r="AF940" i="1"/>
  <c r="J722" i="1"/>
  <c r="I723" i="1"/>
  <c r="C722" i="1"/>
  <c r="K721" i="1"/>
  <c r="F734" i="1"/>
  <c r="A735" i="1"/>
  <c r="L734" i="1"/>
  <c r="D734" i="1"/>
  <c r="E734" i="1" s="1"/>
  <c r="P734" i="1"/>
  <c r="M733" i="1"/>
  <c r="N733" i="1" s="1"/>
  <c r="Q734" i="1"/>
  <c r="G733" i="1"/>
  <c r="H734" i="1" s="1"/>
  <c r="O721" i="1" l="1"/>
  <c r="B721" i="1"/>
  <c r="AF941" i="1"/>
  <c r="AL940" i="1"/>
  <c r="L735" i="1"/>
  <c r="A736" i="1"/>
  <c r="D735" i="1"/>
  <c r="E735" i="1" s="1"/>
  <c r="F735" i="1"/>
  <c r="C723" i="1"/>
  <c r="K722" i="1"/>
  <c r="J723" i="1"/>
  <c r="I724" i="1"/>
  <c r="G734" i="1"/>
  <c r="H735" i="1" s="1"/>
  <c r="M734" i="1"/>
  <c r="N734" i="1" s="1"/>
  <c r="P735" i="1"/>
  <c r="Q735" i="1"/>
  <c r="O722" i="1" l="1"/>
  <c r="B722" i="1"/>
  <c r="G735" i="1"/>
  <c r="H736" i="1" s="1"/>
  <c r="AF942" i="1"/>
  <c r="AL941" i="1"/>
  <c r="J724" i="1"/>
  <c r="I725" i="1"/>
  <c r="D736" i="1"/>
  <c r="E736" i="1" s="1"/>
  <c r="L736" i="1"/>
  <c r="F736" i="1"/>
  <c r="A737" i="1"/>
  <c r="C724" i="1"/>
  <c r="K723" i="1"/>
  <c r="M735" i="1"/>
  <c r="N735" i="1" s="1"/>
  <c r="Q736" i="1"/>
  <c r="P736" i="1"/>
  <c r="O723" i="1" l="1"/>
  <c r="B723" i="1"/>
  <c r="G736" i="1"/>
  <c r="H737" i="1" s="1"/>
  <c r="AL942" i="1"/>
  <c r="AF943" i="1"/>
  <c r="F737" i="1"/>
  <c r="D737" i="1"/>
  <c r="E737" i="1" s="1"/>
  <c r="A738" i="1"/>
  <c r="L737" i="1"/>
  <c r="J725" i="1"/>
  <c r="I726" i="1"/>
  <c r="C725" i="1"/>
  <c r="K724" i="1"/>
  <c r="Q737" i="1"/>
  <c r="M736" i="1"/>
  <c r="N736" i="1" s="1"/>
  <c r="P737" i="1"/>
  <c r="G737" i="1" l="1"/>
  <c r="H738" i="1" s="1"/>
  <c r="O724" i="1"/>
  <c r="B724" i="1"/>
  <c r="AF944" i="1"/>
  <c r="AL943" i="1"/>
  <c r="J726" i="1"/>
  <c r="I727" i="1"/>
  <c r="F738" i="1"/>
  <c r="A739" i="1"/>
  <c r="D738" i="1"/>
  <c r="E738" i="1" s="1"/>
  <c r="L738" i="1"/>
  <c r="C726" i="1"/>
  <c r="K725" i="1"/>
  <c r="P738" i="1"/>
  <c r="M737" i="1"/>
  <c r="N737" i="1" s="1"/>
  <c r="Q738" i="1"/>
  <c r="O725" i="1" l="1"/>
  <c r="B725" i="1"/>
  <c r="AL944" i="1"/>
  <c r="AF945" i="1"/>
  <c r="C727" i="1"/>
  <c r="K726" i="1"/>
  <c r="M738" i="1"/>
  <c r="N738" i="1" s="1"/>
  <c r="Q739" i="1"/>
  <c r="P739" i="1"/>
  <c r="G738" i="1"/>
  <c r="H739" i="1" s="1"/>
  <c r="J727" i="1"/>
  <c r="I728" i="1"/>
  <c r="L739" i="1"/>
  <c r="A740" i="1"/>
  <c r="F739" i="1"/>
  <c r="D739" i="1"/>
  <c r="E739" i="1" s="1"/>
  <c r="G739" i="1" s="1"/>
  <c r="H740" i="1" s="1"/>
  <c r="O726" i="1" l="1"/>
  <c r="B726" i="1"/>
  <c r="AF946" i="1"/>
  <c r="AL945" i="1"/>
  <c r="Q740" i="1"/>
  <c r="M739" i="1"/>
  <c r="N739" i="1" s="1"/>
  <c r="P740" i="1"/>
  <c r="D740" i="1"/>
  <c r="E740" i="1" s="1"/>
  <c r="L740" i="1"/>
  <c r="A741" i="1"/>
  <c r="F740" i="1"/>
  <c r="I729" i="1"/>
  <c r="J728" i="1"/>
  <c r="C728" i="1"/>
  <c r="K727" i="1"/>
  <c r="O727" i="1" l="1"/>
  <c r="B727" i="1"/>
  <c r="AF947" i="1"/>
  <c r="AL946" i="1"/>
  <c r="C729" i="1"/>
  <c r="K728" i="1"/>
  <c r="F741" i="1"/>
  <c r="D741" i="1"/>
  <c r="E741" i="1" s="1"/>
  <c r="G741" i="1" s="1"/>
  <c r="H742" i="1" s="1"/>
  <c r="L741" i="1"/>
  <c r="A742" i="1"/>
  <c r="J729" i="1"/>
  <c r="I730" i="1"/>
  <c r="Q741" i="1"/>
  <c r="P741" i="1"/>
  <c r="M740" i="1"/>
  <c r="N740" i="1" s="1"/>
  <c r="G740" i="1"/>
  <c r="H741" i="1" s="1"/>
  <c r="O728" i="1" l="1"/>
  <c r="B728" i="1"/>
  <c r="AF948" i="1"/>
  <c r="AL947" i="1"/>
  <c r="J730" i="1"/>
  <c r="I731" i="1"/>
  <c r="F742" i="1"/>
  <c r="L742" i="1"/>
  <c r="D742" i="1"/>
  <c r="E742" i="1" s="1"/>
  <c r="A743" i="1"/>
  <c r="P742" i="1"/>
  <c r="M741" i="1"/>
  <c r="N741" i="1" s="1"/>
  <c r="Q742" i="1"/>
  <c r="C730" i="1"/>
  <c r="K729" i="1"/>
  <c r="O729" i="1" l="1"/>
  <c r="B729" i="1"/>
  <c r="AL948" i="1"/>
  <c r="AF949" i="1"/>
  <c r="L743" i="1"/>
  <c r="A744" i="1"/>
  <c r="D743" i="1"/>
  <c r="E743" i="1" s="1"/>
  <c r="F743" i="1"/>
  <c r="G742" i="1"/>
  <c r="H743" i="1" s="1"/>
  <c r="J731" i="1"/>
  <c r="I732" i="1"/>
  <c r="C731" i="1"/>
  <c r="K730" i="1"/>
  <c r="M742" i="1"/>
  <c r="N742" i="1" s="1"/>
  <c r="P743" i="1"/>
  <c r="Q743" i="1"/>
  <c r="O730" i="1" l="1"/>
  <c r="B730" i="1"/>
  <c r="AL949" i="1"/>
  <c r="AF950" i="1"/>
  <c r="C732" i="1"/>
  <c r="K731" i="1"/>
  <c r="M743" i="1"/>
  <c r="N743" i="1" s="1"/>
  <c r="Q744" i="1"/>
  <c r="P744" i="1"/>
  <c r="D744" i="1"/>
  <c r="E744" i="1" s="1"/>
  <c r="L744" i="1"/>
  <c r="F744" i="1"/>
  <c r="A745" i="1"/>
  <c r="J732" i="1"/>
  <c r="I733" i="1"/>
  <c r="G743" i="1"/>
  <c r="H744" i="1" s="1"/>
  <c r="O731" i="1" l="1"/>
  <c r="B731" i="1"/>
  <c r="G744" i="1"/>
  <c r="H745" i="1" s="1"/>
  <c r="AF951" i="1"/>
  <c r="AL950" i="1"/>
  <c r="J733" i="1"/>
  <c r="I734" i="1"/>
  <c r="C733" i="1"/>
  <c r="K732" i="1"/>
  <c r="F745" i="1"/>
  <c r="D745" i="1"/>
  <c r="E745" i="1" s="1"/>
  <c r="A746" i="1"/>
  <c r="L745" i="1"/>
  <c r="P745" i="1"/>
  <c r="M744" i="1"/>
  <c r="N744" i="1" s="1"/>
  <c r="Q745" i="1"/>
  <c r="O732" i="1" l="1"/>
  <c r="B732" i="1"/>
  <c r="AL951" i="1"/>
  <c r="AF952" i="1"/>
  <c r="C734" i="1"/>
  <c r="K733" i="1"/>
  <c r="F746" i="1"/>
  <c r="A747" i="1"/>
  <c r="D746" i="1"/>
  <c r="E746" i="1" s="1"/>
  <c r="L746" i="1"/>
  <c r="M745" i="1"/>
  <c r="N745" i="1" s="1"/>
  <c r="Q746" i="1"/>
  <c r="P746" i="1"/>
  <c r="J734" i="1"/>
  <c r="I735" i="1"/>
  <c r="G745" i="1"/>
  <c r="H746" i="1" s="1"/>
  <c r="O733" i="1" l="1"/>
  <c r="B733" i="1"/>
  <c r="AF953" i="1"/>
  <c r="AL952" i="1"/>
  <c r="G746" i="1"/>
  <c r="H747" i="1" s="1"/>
  <c r="M746" i="1"/>
  <c r="N746" i="1" s="1"/>
  <c r="Q747" i="1"/>
  <c r="P747" i="1"/>
  <c r="I736" i="1"/>
  <c r="J735" i="1"/>
  <c r="L747" i="1"/>
  <c r="A748" i="1"/>
  <c r="D747" i="1"/>
  <c r="E747" i="1" s="1"/>
  <c r="F747" i="1"/>
  <c r="C735" i="1"/>
  <c r="K734" i="1"/>
  <c r="O734" i="1" l="1"/>
  <c r="B734" i="1"/>
  <c r="AL953" i="1"/>
  <c r="AF954" i="1"/>
  <c r="C736" i="1"/>
  <c r="K735" i="1"/>
  <c r="D748" i="1"/>
  <c r="E748" i="1" s="1"/>
  <c r="A749" i="1"/>
  <c r="L748" i="1"/>
  <c r="F748" i="1"/>
  <c r="M747" i="1"/>
  <c r="N747" i="1" s="1"/>
  <c r="P748" i="1"/>
  <c r="Q748" i="1"/>
  <c r="J736" i="1"/>
  <c r="I737" i="1"/>
  <c r="G747" i="1"/>
  <c r="H748" i="1" s="1"/>
  <c r="O735" i="1" l="1"/>
  <c r="B735" i="1"/>
  <c r="AF955" i="1"/>
  <c r="AL954" i="1"/>
  <c r="G748" i="1"/>
  <c r="H749" i="1" s="1"/>
  <c r="Q749" i="1"/>
  <c r="P749" i="1"/>
  <c r="M748" i="1"/>
  <c r="N748" i="1" s="1"/>
  <c r="C737" i="1"/>
  <c r="K736" i="1"/>
  <c r="J737" i="1"/>
  <c r="I738" i="1"/>
  <c r="F749" i="1"/>
  <c r="A750" i="1"/>
  <c r="D749" i="1"/>
  <c r="E749" i="1" s="1"/>
  <c r="L749" i="1"/>
  <c r="O736" i="1" l="1"/>
  <c r="B736" i="1"/>
  <c r="G749" i="1"/>
  <c r="H750" i="1" s="1"/>
  <c r="AL955" i="1"/>
  <c r="AF956" i="1"/>
  <c r="L750" i="1"/>
  <c r="A751" i="1"/>
  <c r="D750" i="1"/>
  <c r="E750" i="1" s="1"/>
  <c r="F750" i="1"/>
  <c r="J738" i="1"/>
  <c r="I739" i="1"/>
  <c r="C738" i="1"/>
  <c r="K737" i="1"/>
  <c r="M749" i="1"/>
  <c r="N749" i="1" s="1"/>
  <c r="P750" i="1"/>
  <c r="Q750" i="1"/>
  <c r="O737" i="1" l="1"/>
  <c r="B737" i="1"/>
  <c r="AL956" i="1"/>
  <c r="AF957" i="1"/>
  <c r="Q751" i="1"/>
  <c r="M750" i="1"/>
  <c r="N750" i="1" s="1"/>
  <c r="P751" i="1"/>
  <c r="G750" i="1"/>
  <c r="H751" i="1" s="1"/>
  <c r="C739" i="1"/>
  <c r="K738" i="1"/>
  <c r="J739" i="1"/>
  <c r="I740" i="1"/>
  <c r="D751" i="1"/>
  <c r="E751" i="1" s="1"/>
  <c r="L751" i="1"/>
  <c r="A752" i="1"/>
  <c r="F751" i="1"/>
  <c r="O738" i="1" l="1"/>
  <c r="B738" i="1"/>
  <c r="AL957" i="1"/>
  <c r="AF958" i="1"/>
  <c r="F752" i="1"/>
  <c r="D752" i="1"/>
  <c r="E752" i="1" s="1"/>
  <c r="G752" i="1" s="1"/>
  <c r="L752" i="1"/>
  <c r="A753" i="1"/>
  <c r="P752" i="1"/>
  <c r="M751" i="1"/>
  <c r="N751" i="1" s="1"/>
  <c r="Q752" i="1"/>
  <c r="G751" i="1"/>
  <c r="H752" i="1" s="1"/>
  <c r="C740" i="1"/>
  <c r="K739" i="1"/>
  <c r="J740" i="1"/>
  <c r="I741" i="1"/>
  <c r="O739" i="1" l="1"/>
  <c r="B739" i="1"/>
  <c r="AF959" i="1"/>
  <c r="AL958" i="1"/>
  <c r="I742" i="1"/>
  <c r="J741" i="1"/>
  <c r="H753" i="1"/>
  <c r="P753" i="1"/>
  <c r="Q753" i="1"/>
  <c r="M752" i="1"/>
  <c r="N752" i="1" s="1"/>
  <c r="C741" i="1"/>
  <c r="K740" i="1"/>
  <c r="F753" i="1"/>
  <c r="L753" i="1"/>
  <c r="D753" i="1"/>
  <c r="E753" i="1" s="1"/>
  <c r="A754" i="1"/>
  <c r="O740" i="1" l="1"/>
  <c r="B740" i="1"/>
  <c r="G753" i="1"/>
  <c r="H754" i="1" s="1"/>
  <c r="AF960" i="1"/>
  <c r="AL959" i="1"/>
  <c r="M753" i="1"/>
  <c r="N753" i="1" s="1"/>
  <c r="Q754" i="1"/>
  <c r="P754" i="1"/>
  <c r="C742" i="1"/>
  <c r="K741" i="1"/>
  <c r="L754" i="1"/>
  <c r="A755" i="1"/>
  <c r="D754" i="1"/>
  <c r="E754" i="1" s="1"/>
  <c r="F754" i="1"/>
  <c r="J742" i="1"/>
  <c r="I743" i="1"/>
  <c r="O741" i="1" l="1"/>
  <c r="B741" i="1"/>
  <c r="AL960" i="1"/>
  <c r="AF961" i="1"/>
  <c r="G754" i="1"/>
  <c r="H755" i="1" s="1"/>
  <c r="C743" i="1"/>
  <c r="K742" i="1"/>
  <c r="M754" i="1"/>
  <c r="N754" i="1" s="1"/>
  <c r="Q755" i="1"/>
  <c r="P755" i="1"/>
  <c r="J743" i="1"/>
  <c r="I744" i="1"/>
  <c r="D755" i="1"/>
  <c r="E755" i="1" s="1"/>
  <c r="L755" i="1"/>
  <c r="F755" i="1"/>
  <c r="A756" i="1"/>
  <c r="O742" i="1" l="1"/>
  <c r="B742" i="1"/>
  <c r="G755" i="1"/>
  <c r="H756" i="1" s="1"/>
  <c r="AF962" i="1"/>
  <c r="AL961" i="1"/>
  <c r="F756" i="1"/>
  <c r="D756" i="1"/>
  <c r="E756" i="1" s="1"/>
  <c r="A757" i="1"/>
  <c r="L756" i="1"/>
  <c r="C744" i="1"/>
  <c r="K743" i="1"/>
  <c r="J744" i="1"/>
  <c r="I745" i="1"/>
  <c r="P756" i="1"/>
  <c r="Q756" i="1"/>
  <c r="M755" i="1"/>
  <c r="N755" i="1" s="1"/>
  <c r="G756" i="1" l="1"/>
  <c r="H757" i="1" s="1"/>
  <c r="O743" i="1"/>
  <c r="B743" i="1"/>
  <c r="AF963" i="1"/>
  <c r="AL962" i="1"/>
  <c r="C745" i="1"/>
  <c r="K744" i="1"/>
  <c r="P757" i="1"/>
  <c r="M756" i="1"/>
  <c r="N756" i="1" s="1"/>
  <c r="Q757" i="1"/>
  <c r="J745" i="1"/>
  <c r="I746" i="1"/>
  <c r="F757" i="1"/>
  <c r="L757" i="1"/>
  <c r="D757" i="1"/>
  <c r="E757" i="1" s="1"/>
  <c r="A758" i="1"/>
  <c r="O744" i="1" l="1"/>
  <c r="B744" i="1"/>
  <c r="AL963" i="1"/>
  <c r="AF964" i="1"/>
  <c r="L758" i="1"/>
  <c r="A759" i="1"/>
  <c r="D758" i="1"/>
  <c r="E758" i="1" s="1"/>
  <c r="F758" i="1"/>
  <c r="C746" i="1"/>
  <c r="K745" i="1"/>
  <c r="G757" i="1"/>
  <c r="H758" i="1" s="1"/>
  <c r="J746" i="1"/>
  <c r="I747" i="1"/>
  <c r="M757" i="1"/>
  <c r="N757" i="1" s="1"/>
  <c r="P758" i="1"/>
  <c r="Q758" i="1"/>
  <c r="O745" i="1" l="1"/>
  <c r="B745" i="1"/>
  <c r="G758" i="1"/>
  <c r="AF972" i="1"/>
  <c r="AL964" i="1"/>
  <c r="H759" i="1"/>
  <c r="J747" i="1"/>
  <c r="I748" i="1"/>
  <c r="C747" i="1"/>
  <c r="K746" i="1"/>
  <c r="D759" i="1"/>
  <c r="E759" i="1" s="1"/>
  <c r="A760" i="1"/>
  <c r="L759" i="1"/>
  <c r="F759" i="1"/>
  <c r="M758" i="1"/>
  <c r="N758" i="1" s="1"/>
  <c r="Q759" i="1"/>
  <c r="P759" i="1"/>
  <c r="O746" i="1" l="1"/>
  <c r="B746" i="1"/>
  <c r="AF973" i="1"/>
  <c r="AL972" i="1"/>
  <c r="P760" i="1"/>
  <c r="M759" i="1"/>
  <c r="N759" i="1" s="1"/>
  <c r="Q760" i="1"/>
  <c r="C748" i="1"/>
  <c r="K747" i="1"/>
  <c r="F760" i="1"/>
  <c r="D760" i="1"/>
  <c r="E760" i="1" s="1"/>
  <c r="A761" i="1"/>
  <c r="L760" i="1"/>
  <c r="J748" i="1"/>
  <c r="I749" i="1"/>
  <c r="G759" i="1"/>
  <c r="H760" i="1" s="1"/>
  <c r="O747" i="1" l="1"/>
  <c r="B747" i="1"/>
  <c r="AF974" i="1"/>
  <c r="AL973" i="1"/>
  <c r="P761" i="1"/>
  <c r="M760" i="1"/>
  <c r="N760" i="1" s="1"/>
  <c r="Q761" i="1"/>
  <c r="A762" i="1"/>
  <c r="F761" i="1"/>
  <c r="L761" i="1"/>
  <c r="D761" i="1"/>
  <c r="E761" i="1" s="1"/>
  <c r="J749" i="1"/>
  <c r="I750" i="1"/>
  <c r="C749" i="1"/>
  <c r="K748" i="1"/>
  <c r="G760" i="1"/>
  <c r="H761" i="1" s="1"/>
  <c r="O748" i="1" l="1"/>
  <c r="B748" i="1"/>
  <c r="G761" i="1"/>
  <c r="H762" i="1" s="1"/>
  <c r="AF975" i="1"/>
  <c r="AL974" i="1"/>
  <c r="C750" i="1"/>
  <c r="K749" i="1"/>
  <c r="L762" i="1"/>
  <c r="A763" i="1"/>
  <c r="D762" i="1"/>
  <c r="E762" i="1" s="1"/>
  <c r="F762" i="1"/>
  <c r="M761" i="1"/>
  <c r="N761" i="1" s="1"/>
  <c r="Q762" i="1"/>
  <c r="P762" i="1"/>
  <c r="J750" i="1"/>
  <c r="I751" i="1"/>
  <c r="O749" i="1" l="1"/>
  <c r="B749" i="1"/>
  <c r="AF976" i="1"/>
  <c r="AL975" i="1"/>
  <c r="D763" i="1"/>
  <c r="E763" i="1" s="1"/>
  <c r="L763" i="1"/>
  <c r="F763" i="1"/>
  <c r="A764" i="1"/>
  <c r="J751" i="1"/>
  <c r="I752" i="1"/>
  <c r="G762" i="1"/>
  <c r="H763" i="1" s="1"/>
  <c r="Q763" i="1"/>
  <c r="M762" i="1"/>
  <c r="N762" i="1" s="1"/>
  <c r="P763" i="1"/>
  <c r="C751" i="1"/>
  <c r="K750" i="1"/>
  <c r="O750" i="1" l="1"/>
  <c r="B750" i="1"/>
  <c r="AL976" i="1"/>
  <c r="AF977" i="1"/>
  <c r="F764" i="1"/>
  <c r="D764" i="1"/>
  <c r="E764" i="1" s="1"/>
  <c r="G764" i="1" s="1"/>
  <c r="H765" i="1" s="1"/>
  <c r="A765" i="1"/>
  <c r="L764" i="1"/>
  <c r="C752" i="1"/>
  <c r="K751" i="1"/>
  <c r="I753" i="1"/>
  <c r="J752" i="1"/>
  <c r="P764" i="1"/>
  <c r="Q764" i="1"/>
  <c r="M763" i="1"/>
  <c r="N763" i="1" s="1"/>
  <c r="G763" i="1"/>
  <c r="H764" i="1" s="1"/>
  <c r="O751" i="1" l="1"/>
  <c r="B751" i="1"/>
  <c r="AF978" i="1"/>
  <c r="AL977" i="1"/>
  <c r="F765" i="1"/>
  <c r="A766" i="1"/>
  <c r="L765" i="1"/>
  <c r="D765" i="1"/>
  <c r="E765" i="1" s="1"/>
  <c r="C753" i="1"/>
  <c r="K752" i="1"/>
  <c r="Q765" i="1"/>
  <c r="P765" i="1"/>
  <c r="M764" i="1"/>
  <c r="N764" i="1" s="1"/>
  <c r="J753" i="1"/>
  <c r="I754" i="1"/>
  <c r="O752" i="1" l="1"/>
  <c r="B752" i="1"/>
  <c r="G765" i="1"/>
  <c r="H766" i="1" s="1"/>
  <c r="AF979" i="1"/>
  <c r="AL978" i="1"/>
  <c r="M765" i="1"/>
  <c r="N765" i="1" s="1"/>
  <c r="Q766" i="1"/>
  <c r="P766" i="1"/>
  <c r="L766" i="1"/>
  <c r="A767" i="1"/>
  <c r="F766" i="1"/>
  <c r="D766" i="1"/>
  <c r="E766" i="1" s="1"/>
  <c r="J754" i="1"/>
  <c r="I755" i="1"/>
  <c r="C754" i="1"/>
  <c r="K753" i="1"/>
  <c r="O753" i="1" l="1"/>
  <c r="B753" i="1"/>
  <c r="AL979" i="1"/>
  <c r="AF980" i="1"/>
  <c r="J755" i="1"/>
  <c r="I756" i="1"/>
  <c r="C755" i="1"/>
  <c r="K754" i="1"/>
  <c r="D767" i="1"/>
  <c r="E767" i="1" s="1"/>
  <c r="L767" i="1"/>
  <c r="A768" i="1"/>
  <c r="F767" i="1"/>
  <c r="G766" i="1"/>
  <c r="H767" i="1" s="1"/>
  <c r="P767" i="1"/>
  <c r="M766" i="1"/>
  <c r="N766" i="1" s="1"/>
  <c r="Q767" i="1"/>
  <c r="O754" i="1" l="1"/>
  <c r="B754" i="1"/>
  <c r="AF981" i="1"/>
  <c r="AL980" i="1"/>
  <c r="J756" i="1"/>
  <c r="I757" i="1"/>
  <c r="P768" i="1"/>
  <c r="M767" i="1"/>
  <c r="N767" i="1" s="1"/>
  <c r="Q768" i="1"/>
  <c r="G767" i="1"/>
  <c r="H768" i="1" s="1"/>
  <c r="F768" i="1"/>
  <c r="D768" i="1"/>
  <c r="E768" i="1" s="1"/>
  <c r="L768" i="1"/>
  <c r="A769" i="1"/>
  <c r="C756" i="1"/>
  <c r="K755" i="1"/>
  <c r="G768" i="1" l="1"/>
  <c r="H769" i="1" s="1"/>
  <c r="O755" i="1"/>
  <c r="B755" i="1"/>
  <c r="AF982" i="1"/>
  <c r="AL981" i="1"/>
  <c r="F769" i="1"/>
  <c r="A770" i="1"/>
  <c r="L769" i="1"/>
  <c r="D769" i="1"/>
  <c r="E769" i="1" s="1"/>
  <c r="J757" i="1"/>
  <c r="I758" i="1"/>
  <c r="C757" i="1"/>
  <c r="K756" i="1"/>
  <c r="P769" i="1"/>
  <c r="M768" i="1"/>
  <c r="N768" i="1" s="1"/>
  <c r="Q769" i="1"/>
  <c r="O756" i="1" l="1"/>
  <c r="B756" i="1"/>
  <c r="G769" i="1"/>
  <c r="H770" i="1" s="1"/>
  <c r="AF983" i="1"/>
  <c r="AL982" i="1"/>
  <c r="I759" i="1"/>
  <c r="J758" i="1"/>
  <c r="L770" i="1"/>
  <c r="A771" i="1"/>
  <c r="D770" i="1"/>
  <c r="E770" i="1" s="1"/>
  <c r="F770" i="1"/>
  <c r="C758" i="1"/>
  <c r="K757" i="1"/>
  <c r="M769" i="1"/>
  <c r="N769" i="1" s="1"/>
  <c r="P770" i="1"/>
  <c r="Q770" i="1"/>
  <c r="O757" i="1" l="1"/>
  <c r="B757" i="1"/>
  <c r="AL983" i="1"/>
  <c r="AF984" i="1"/>
  <c r="G770" i="1"/>
  <c r="H771" i="1" s="1"/>
  <c r="P771" i="1"/>
  <c r="M770" i="1"/>
  <c r="N770" i="1" s="1"/>
  <c r="Q771" i="1"/>
  <c r="C759" i="1"/>
  <c r="K758" i="1"/>
  <c r="D771" i="1"/>
  <c r="E771" i="1" s="1"/>
  <c r="L771" i="1"/>
  <c r="A772" i="1"/>
  <c r="F771" i="1"/>
  <c r="J759" i="1"/>
  <c r="I760" i="1"/>
  <c r="O758" i="1" l="1"/>
  <c r="B758" i="1"/>
  <c r="AF985" i="1"/>
  <c r="AL984" i="1"/>
  <c r="I761" i="1"/>
  <c r="J760" i="1"/>
  <c r="F772" i="1"/>
  <c r="D772" i="1"/>
  <c r="E772" i="1" s="1"/>
  <c r="G772" i="1" s="1"/>
  <c r="A773" i="1"/>
  <c r="L772" i="1"/>
  <c r="P772" i="1"/>
  <c r="Q772" i="1"/>
  <c r="M771" i="1"/>
  <c r="N771" i="1" s="1"/>
  <c r="G771" i="1"/>
  <c r="H772" i="1" s="1"/>
  <c r="C760" i="1"/>
  <c r="K759" i="1"/>
  <c r="H773" i="1" l="1"/>
  <c r="O759" i="1"/>
  <c r="B759" i="1"/>
  <c r="AF986" i="1"/>
  <c r="AL985" i="1"/>
  <c r="Q773" i="1"/>
  <c r="M772" i="1"/>
  <c r="N772" i="1" s="1"/>
  <c r="P773" i="1"/>
  <c r="C761" i="1"/>
  <c r="K760" i="1"/>
  <c r="A774" i="1"/>
  <c r="F773" i="1"/>
  <c r="D773" i="1"/>
  <c r="E773" i="1" s="1"/>
  <c r="G773" i="1" s="1"/>
  <c r="H774" i="1" s="1"/>
  <c r="L773" i="1"/>
  <c r="J761" i="1"/>
  <c r="I762" i="1"/>
  <c r="O760" i="1" l="1"/>
  <c r="B760" i="1"/>
  <c r="AL986" i="1"/>
  <c r="AF987" i="1"/>
  <c r="M773" i="1"/>
  <c r="N773" i="1" s="1"/>
  <c r="Q774" i="1"/>
  <c r="P774" i="1"/>
  <c r="L774" i="1"/>
  <c r="A775" i="1"/>
  <c r="D774" i="1"/>
  <c r="E774" i="1" s="1"/>
  <c r="F774" i="1"/>
  <c r="J762" i="1"/>
  <c r="I763" i="1"/>
  <c r="C762" i="1"/>
  <c r="K761" i="1"/>
  <c r="O761" i="1" l="1"/>
  <c r="B761" i="1"/>
  <c r="AL987" i="1"/>
  <c r="AF988" i="1"/>
  <c r="C763" i="1"/>
  <c r="K762" i="1"/>
  <c r="D775" i="1"/>
  <c r="E775" i="1" s="1"/>
  <c r="L775" i="1"/>
  <c r="F775" i="1"/>
  <c r="A776" i="1"/>
  <c r="Q775" i="1"/>
  <c r="M774" i="1"/>
  <c r="N774" i="1" s="1"/>
  <c r="P775" i="1"/>
  <c r="J763" i="1"/>
  <c r="I764" i="1"/>
  <c r="G774" i="1"/>
  <c r="H775" i="1" s="1"/>
  <c r="O762" i="1" l="1"/>
  <c r="B762" i="1"/>
  <c r="AL988" i="1"/>
  <c r="AF989" i="1"/>
  <c r="G775" i="1"/>
  <c r="H776" i="1" s="1"/>
  <c r="F776" i="1"/>
  <c r="D776" i="1"/>
  <c r="E776" i="1" s="1"/>
  <c r="A777" i="1"/>
  <c r="L776" i="1"/>
  <c r="P776" i="1"/>
  <c r="Q776" i="1"/>
  <c r="M775" i="1"/>
  <c r="N775" i="1" s="1"/>
  <c r="J764" i="1"/>
  <c r="I765" i="1"/>
  <c r="C764" i="1"/>
  <c r="K763" i="1"/>
  <c r="O763" i="1" l="1"/>
  <c r="B763" i="1"/>
  <c r="AF990" i="1"/>
  <c r="AL989" i="1"/>
  <c r="G776" i="1"/>
  <c r="H777" i="1" s="1"/>
  <c r="C765" i="1"/>
  <c r="K764" i="1"/>
  <c r="P777" i="1"/>
  <c r="Q777" i="1"/>
  <c r="M776" i="1"/>
  <c r="N776" i="1" s="1"/>
  <c r="F777" i="1"/>
  <c r="A778" i="1"/>
  <c r="L777" i="1"/>
  <c r="D777" i="1"/>
  <c r="E777" i="1" s="1"/>
  <c r="J765" i="1"/>
  <c r="I766" i="1"/>
  <c r="O764" i="1" l="1"/>
  <c r="B764" i="1"/>
  <c r="G777" i="1"/>
  <c r="H778" i="1" s="1"/>
  <c r="AL990" i="1"/>
  <c r="AF991" i="1"/>
  <c r="L778" i="1"/>
  <c r="A779" i="1"/>
  <c r="D778" i="1"/>
  <c r="E778" i="1" s="1"/>
  <c r="F778" i="1"/>
  <c r="J766" i="1"/>
  <c r="I767" i="1"/>
  <c r="M777" i="1"/>
  <c r="N777" i="1" s="1"/>
  <c r="P778" i="1"/>
  <c r="Q778" i="1"/>
  <c r="C766" i="1"/>
  <c r="K765" i="1"/>
  <c r="O765" i="1" l="1"/>
  <c r="B765" i="1"/>
  <c r="G778" i="1"/>
  <c r="H779" i="1" s="1"/>
  <c r="AL991" i="1"/>
  <c r="AF992" i="1"/>
  <c r="C767" i="1"/>
  <c r="K766" i="1"/>
  <c r="J767" i="1"/>
  <c r="I768" i="1"/>
  <c r="D779" i="1"/>
  <c r="E779" i="1" s="1"/>
  <c r="L779" i="1"/>
  <c r="F779" i="1"/>
  <c r="A780" i="1"/>
  <c r="Q779" i="1"/>
  <c r="M778" i="1"/>
  <c r="N778" i="1" s="1"/>
  <c r="P779" i="1"/>
  <c r="O766" i="1" l="1"/>
  <c r="B766" i="1"/>
  <c r="AF993" i="1"/>
  <c r="AL992" i="1"/>
  <c r="G779" i="1"/>
  <c r="H780" i="1" s="1"/>
  <c r="C768" i="1"/>
  <c r="K767" i="1"/>
  <c r="F780" i="1"/>
  <c r="A781" i="1"/>
  <c r="D780" i="1"/>
  <c r="E780" i="1" s="1"/>
  <c r="L780" i="1"/>
  <c r="M779" i="1"/>
  <c r="N779" i="1" s="1"/>
  <c r="P780" i="1"/>
  <c r="Q780" i="1"/>
  <c r="J768" i="1"/>
  <c r="I769" i="1"/>
  <c r="O767" i="1" l="1"/>
  <c r="B767" i="1"/>
  <c r="G780" i="1"/>
  <c r="H781" i="1" s="1"/>
  <c r="AF994" i="1"/>
  <c r="AL993" i="1"/>
  <c r="F781" i="1"/>
  <c r="A782" i="1"/>
  <c r="L781" i="1"/>
  <c r="D781" i="1"/>
  <c r="E781" i="1" s="1"/>
  <c r="Q781" i="1"/>
  <c r="M780" i="1"/>
  <c r="N780" i="1" s="1"/>
  <c r="P781" i="1"/>
  <c r="J769" i="1"/>
  <c r="I770" i="1"/>
  <c r="C769" i="1"/>
  <c r="K768" i="1"/>
  <c r="O768" i="1" l="1"/>
  <c r="B768" i="1"/>
  <c r="G781" i="1"/>
  <c r="H782" i="1" s="1"/>
  <c r="AL994" i="1"/>
  <c r="AF995" i="1"/>
  <c r="L782" i="1"/>
  <c r="A783" i="1"/>
  <c r="D782" i="1"/>
  <c r="E782" i="1" s="1"/>
  <c r="F782" i="1"/>
  <c r="C770" i="1"/>
  <c r="K769" i="1"/>
  <c r="J770" i="1"/>
  <c r="I771" i="1"/>
  <c r="M781" i="1"/>
  <c r="N781" i="1" s="1"/>
  <c r="P782" i="1"/>
  <c r="Q782" i="1"/>
  <c r="O769" i="1" l="1"/>
  <c r="B769" i="1"/>
  <c r="G782" i="1"/>
  <c r="H783" i="1" s="1"/>
  <c r="AF996" i="1"/>
  <c r="AL995" i="1"/>
  <c r="D783" i="1"/>
  <c r="E783" i="1" s="1"/>
  <c r="L783" i="1"/>
  <c r="A784" i="1"/>
  <c r="F783" i="1"/>
  <c r="C771" i="1"/>
  <c r="K770" i="1"/>
  <c r="J771" i="1"/>
  <c r="I772" i="1"/>
  <c r="M782" i="1"/>
  <c r="N782" i="1" s="1"/>
  <c r="Q783" i="1"/>
  <c r="P783" i="1"/>
  <c r="O770" i="1" l="1"/>
  <c r="B770" i="1"/>
  <c r="AF997" i="1"/>
  <c r="AL996" i="1"/>
  <c r="C772" i="1"/>
  <c r="K771" i="1"/>
  <c r="F784" i="1"/>
  <c r="D784" i="1"/>
  <c r="E784" i="1" s="1"/>
  <c r="G784" i="1" s="1"/>
  <c r="H785" i="1" s="1"/>
  <c r="A785" i="1"/>
  <c r="L784" i="1"/>
  <c r="I773" i="1"/>
  <c r="J772" i="1"/>
  <c r="M783" i="1"/>
  <c r="N783" i="1" s="1"/>
  <c r="P784" i="1"/>
  <c r="Q784" i="1"/>
  <c r="G783" i="1"/>
  <c r="H784" i="1" s="1"/>
  <c r="O771" i="1" l="1"/>
  <c r="B771" i="1"/>
  <c r="AL997" i="1"/>
  <c r="AF998" i="1"/>
  <c r="F785" i="1"/>
  <c r="A786" i="1"/>
  <c r="L785" i="1"/>
  <c r="D785" i="1"/>
  <c r="E785" i="1" s="1"/>
  <c r="C773" i="1"/>
  <c r="K772" i="1"/>
  <c r="J773" i="1"/>
  <c r="I774" i="1"/>
  <c r="P785" i="1"/>
  <c r="Q785" i="1"/>
  <c r="M784" i="1"/>
  <c r="N784" i="1" s="1"/>
  <c r="O772" i="1" l="1"/>
  <c r="B772" i="1"/>
  <c r="G785" i="1"/>
  <c r="H786" i="1" s="1"/>
  <c r="AL998" i="1"/>
  <c r="AF999" i="1"/>
  <c r="L786" i="1"/>
  <c r="D786" i="1"/>
  <c r="E786" i="1" s="1"/>
  <c r="A787" i="1"/>
  <c r="F786" i="1"/>
  <c r="C774" i="1"/>
  <c r="K773" i="1"/>
  <c r="J774" i="1"/>
  <c r="I775" i="1"/>
  <c r="M785" i="1"/>
  <c r="N785" i="1" s="1"/>
  <c r="Q786" i="1"/>
  <c r="P786" i="1"/>
  <c r="O773" i="1" l="1"/>
  <c r="B773" i="1"/>
  <c r="AL999" i="1"/>
  <c r="AF1000" i="1"/>
  <c r="G786" i="1"/>
  <c r="H787" i="1" s="1"/>
  <c r="C775" i="1"/>
  <c r="K774" i="1"/>
  <c r="D787" i="1"/>
  <c r="E787" i="1" s="1"/>
  <c r="L787" i="1"/>
  <c r="F787" i="1"/>
  <c r="A788" i="1"/>
  <c r="J775" i="1"/>
  <c r="I776" i="1"/>
  <c r="M786" i="1"/>
  <c r="N786" i="1" s="1"/>
  <c r="Q787" i="1"/>
  <c r="P787" i="1"/>
  <c r="O774" i="1" l="1"/>
  <c r="B774" i="1"/>
  <c r="G787" i="1"/>
  <c r="H788" i="1" s="1"/>
  <c r="AL1000" i="1"/>
  <c r="AF1001" i="1"/>
  <c r="Q788" i="1"/>
  <c r="P788" i="1"/>
  <c r="M787" i="1"/>
  <c r="N787" i="1" s="1"/>
  <c r="J776" i="1"/>
  <c r="I777" i="1"/>
  <c r="F788" i="1"/>
  <c r="A789" i="1"/>
  <c r="D788" i="1"/>
  <c r="E788" i="1" s="1"/>
  <c r="L788" i="1"/>
  <c r="C776" i="1"/>
  <c r="K775" i="1"/>
  <c r="O775" i="1" l="1"/>
  <c r="B775" i="1"/>
  <c r="AL1001" i="1"/>
  <c r="AF1009" i="1"/>
  <c r="Q789" i="1"/>
  <c r="P789" i="1"/>
  <c r="M788" i="1"/>
  <c r="N788" i="1" s="1"/>
  <c r="J777" i="1"/>
  <c r="I778" i="1"/>
  <c r="G788" i="1"/>
  <c r="H789" i="1" s="1"/>
  <c r="C777" i="1"/>
  <c r="K776" i="1"/>
  <c r="A790" i="1"/>
  <c r="F789" i="1"/>
  <c r="L789" i="1"/>
  <c r="D789" i="1"/>
  <c r="E789" i="1" s="1"/>
  <c r="G789" i="1" s="1"/>
  <c r="H790" i="1" l="1"/>
  <c r="O776" i="1"/>
  <c r="B776" i="1"/>
  <c r="AL1009" i="1"/>
  <c r="AF1010" i="1"/>
  <c r="M789" i="1"/>
  <c r="N789" i="1" s="1"/>
  <c r="Q790" i="1"/>
  <c r="P790" i="1"/>
  <c r="C778" i="1"/>
  <c r="K777" i="1"/>
  <c r="J778" i="1"/>
  <c r="I779" i="1"/>
  <c r="L790" i="1"/>
  <c r="A791" i="1"/>
  <c r="F790" i="1"/>
  <c r="D790" i="1"/>
  <c r="E790" i="1" s="1"/>
  <c r="G790" i="1" s="1"/>
  <c r="H791" i="1" s="1"/>
  <c r="O777" i="1" l="1"/>
  <c r="B777" i="1"/>
  <c r="AF1011" i="1"/>
  <c r="AL1010" i="1"/>
  <c r="Q791" i="1"/>
  <c r="M790" i="1"/>
  <c r="N790" i="1" s="1"/>
  <c r="P791" i="1"/>
  <c r="C779" i="1"/>
  <c r="K778" i="1"/>
  <c r="J779" i="1"/>
  <c r="I780" i="1"/>
  <c r="D791" i="1"/>
  <c r="E791" i="1" s="1"/>
  <c r="L791" i="1"/>
  <c r="F791" i="1"/>
  <c r="A792" i="1"/>
  <c r="O778" i="1" l="1"/>
  <c r="B778" i="1"/>
  <c r="G791" i="1"/>
  <c r="H792" i="1" s="1"/>
  <c r="AL1011" i="1"/>
  <c r="AF1012" i="1"/>
  <c r="F792" i="1"/>
  <c r="D792" i="1"/>
  <c r="E792" i="1" s="1"/>
  <c r="G792" i="1" s="1"/>
  <c r="H793" i="1" s="1"/>
  <c r="L792" i="1"/>
  <c r="A793" i="1"/>
  <c r="C780" i="1"/>
  <c r="K779" i="1"/>
  <c r="J780" i="1"/>
  <c r="I781" i="1"/>
  <c r="Q792" i="1"/>
  <c r="M791" i="1"/>
  <c r="N791" i="1" s="1"/>
  <c r="P792" i="1"/>
  <c r="O779" i="1" l="1"/>
  <c r="B779" i="1"/>
  <c r="AL1012" i="1"/>
  <c r="AF1013" i="1"/>
  <c r="P793" i="1"/>
  <c r="M792" i="1"/>
  <c r="N792" i="1" s="1"/>
  <c r="Q793" i="1"/>
  <c r="J781" i="1"/>
  <c r="I782" i="1"/>
  <c r="C781" i="1"/>
  <c r="K780" i="1"/>
  <c r="F793" i="1"/>
  <c r="A794" i="1"/>
  <c r="L793" i="1"/>
  <c r="D793" i="1"/>
  <c r="E793" i="1" s="1"/>
  <c r="O780" i="1" l="1"/>
  <c r="B780" i="1"/>
  <c r="G793" i="1"/>
  <c r="H794" i="1" s="1"/>
  <c r="AL1013" i="1"/>
  <c r="AF1014" i="1"/>
  <c r="M793" i="1"/>
  <c r="N793" i="1" s="1"/>
  <c r="Q794" i="1"/>
  <c r="P794" i="1"/>
  <c r="L794" i="1"/>
  <c r="D794" i="1"/>
  <c r="E794" i="1" s="1"/>
  <c r="F794" i="1"/>
  <c r="A795" i="1"/>
  <c r="C782" i="1"/>
  <c r="K781" i="1"/>
  <c r="J782" i="1"/>
  <c r="I783" i="1"/>
  <c r="O781" i="1" l="1"/>
  <c r="B781" i="1"/>
  <c r="AF1015" i="1"/>
  <c r="AL1014" i="1"/>
  <c r="G794" i="1"/>
  <c r="H795" i="1" s="1"/>
  <c r="C783" i="1"/>
  <c r="K782" i="1"/>
  <c r="J783" i="1"/>
  <c r="I784" i="1"/>
  <c r="D795" i="1"/>
  <c r="E795" i="1" s="1"/>
  <c r="L795" i="1"/>
  <c r="A796" i="1"/>
  <c r="F795" i="1"/>
  <c r="P795" i="1"/>
  <c r="M794" i="1"/>
  <c r="N794" i="1" s="1"/>
  <c r="Q795" i="1"/>
  <c r="O782" i="1" l="1"/>
  <c r="B782" i="1"/>
  <c r="G795" i="1"/>
  <c r="H796" i="1" s="1"/>
  <c r="AL1015" i="1"/>
  <c r="AF1016" i="1"/>
  <c r="F796" i="1"/>
  <c r="D796" i="1"/>
  <c r="E796" i="1" s="1"/>
  <c r="G796" i="1" s="1"/>
  <c r="A797" i="1"/>
  <c r="L796" i="1"/>
  <c r="P796" i="1"/>
  <c r="Q796" i="1"/>
  <c r="M795" i="1"/>
  <c r="N795" i="1" s="1"/>
  <c r="C784" i="1"/>
  <c r="K783" i="1"/>
  <c r="J784" i="1"/>
  <c r="I785" i="1"/>
  <c r="H797" i="1" l="1"/>
  <c r="O783" i="1"/>
  <c r="B783" i="1"/>
  <c r="AL1016" i="1"/>
  <c r="AF1017" i="1"/>
  <c r="Q797" i="1"/>
  <c r="P797" i="1"/>
  <c r="M796" i="1"/>
  <c r="N796" i="1" s="1"/>
  <c r="L797" i="1"/>
  <c r="F797" i="1"/>
  <c r="D797" i="1"/>
  <c r="E797" i="1" s="1"/>
  <c r="A798" i="1"/>
  <c r="J785" i="1"/>
  <c r="I786" i="1"/>
  <c r="C785" i="1"/>
  <c r="K784" i="1"/>
  <c r="O784" i="1" l="1"/>
  <c r="B784" i="1"/>
  <c r="AL1017" i="1"/>
  <c r="AF1018" i="1"/>
  <c r="G797" i="1"/>
  <c r="H798" i="1" s="1"/>
  <c r="J786" i="1"/>
  <c r="I787" i="1"/>
  <c r="M797" i="1"/>
  <c r="N797" i="1" s="1"/>
  <c r="Q798" i="1"/>
  <c r="P798" i="1"/>
  <c r="C786" i="1"/>
  <c r="K785" i="1"/>
  <c r="D798" i="1"/>
  <c r="E798" i="1" s="1"/>
  <c r="L798" i="1"/>
  <c r="F798" i="1"/>
  <c r="A799" i="1"/>
  <c r="O785" i="1" l="1"/>
  <c r="B785" i="1"/>
  <c r="AF1019" i="1"/>
  <c r="AL1018" i="1"/>
  <c r="G798" i="1"/>
  <c r="H799" i="1" s="1"/>
  <c r="F799" i="1"/>
  <c r="D799" i="1"/>
  <c r="E799" i="1" s="1"/>
  <c r="A800" i="1"/>
  <c r="L799" i="1"/>
  <c r="J787" i="1"/>
  <c r="I788" i="1"/>
  <c r="P799" i="1"/>
  <c r="Q799" i="1"/>
  <c r="M798" i="1"/>
  <c r="N798" i="1" s="1"/>
  <c r="C787" i="1"/>
  <c r="K786" i="1"/>
  <c r="O786" i="1" l="1"/>
  <c r="B786" i="1"/>
  <c r="G799" i="1"/>
  <c r="H800" i="1" s="1"/>
  <c r="AL1019" i="1"/>
  <c r="AF1020" i="1"/>
  <c r="C788" i="1"/>
  <c r="K787" i="1"/>
  <c r="Q800" i="1"/>
  <c r="P800" i="1"/>
  <c r="M799" i="1"/>
  <c r="N799" i="1" s="1"/>
  <c r="J788" i="1"/>
  <c r="I789" i="1"/>
  <c r="L800" i="1"/>
  <c r="A801" i="1"/>
  <c r="F800" i="1"/>
  <c r="D800" i="1"/>
  <c r="E800" i="1" s="1"/>
  <c r="O787" i="1" l="1"/>
  <c r="B787" i="1"/>
  <c r="AL1020" i="1"/>
  <c r="AF1021" i="1"/>
  <c r="J789" i="1"/>
  <c r="I790" i="1"/>
  <c r="D801" i="1"/>
  <c r="E801" i="1" s="1"/>
  <c r="L801" i="1"/>
  <c r="A802" i="1"/>
  <c r="F801" i="1"/>
  <c r="M800" i="1"/>
  <c r="N800" i="1" s="1"/>
  <c r="Q801" i="1"/>
  <c r="P801" i="1"/>
  <c r="G800" i="1"/>
  <c r="H801" i="1" s="1"/>
  <c r="C789" i="1"/>
  <c r="K788" i="1"/>
  <c r="O788" i="1" l="1"/>
  <c r="B788" i="1"/>
  <c r="AF1022" i="1"/>
  <c r="AL1021" i="1"/>
  <c r="G801" i="1"/>
  <c r="H802" i="1" s="1"/>
  <c r="P802" i="1"/>
  <c r="Q802" i="1"/>
  <c r="M801" i="1"/>
  <c r="N801" i="1" s="1"/>
  <c r="C790" i="1"/>
  <c r="K789" i="1"/>
  <c r="J790" i="1"/>
  <c r="I791" i="1"/>
  <c r="F802" i="1"/>
  <c r="L802" i="1"/>
  <c r="A803" i="1"/>
  <c r="D802" i="1"/>
  <c r="E802" i="1" s="1"/>
  <c r="O789" i="1" l="1"/>
  <c r="B789" i="1"/>
  <c r="G802" i="1"/>
  <c r="H803" i="1" s="1"/>
  <c r="AF1023" i="1"/>
  <c r="AL1022" i="1"/>
  <c r="L803" i="1"/>
  <c r="A804" i="1"/>
  <c r="D803" i="1"/>
  <c r="E803" i="1" s="1"/>
  <c r="F803" i="1"/>
  <c r="M802" i="1"/>
  <c r="N802" i="1" s="1"/>
  <c r="Q803" i="1"/>
  <c r="P803" i="1"/>
  <c r="C791" i="1"/>
  <c r="K790" i="1"/>
  <c r="J791" i="1"/>
  <c r="I792" i="1"/>
  <c r="O790" i="1" l="1"/>
  <c r="B790" i="1"/>
  <c r="G803" i="1"/>
  <c r="H804" i="1" s="1"/>
  <c r="AL1023" i="1"/>
  <c r="AF1024" i="1"/>
  <c r="D804" i="1"/>
  <c r="E804" i="1" s="1"/>
  <c r="L804" i="1"/>
  <c r="F804" i="1"/>
  <c r="A805" i="1"/>
  <c r="J792" i="1"/>
  <c r="I793" i="1"/>
  <c r="C792" i="1"/>
  <c r="K791" i="1"/>
  <c r="M803" i="1"/>
  <c r="N803" i="1" s="1"/>
  <c r="Q804" i="1"/>
  <c r="P804" i="1"/>
  <c r="O791" i="1" l="1"/>
  <c r="B791" i="1"/>
  <c r="AL1024" i="1"/>
  <c r="AF1025" i="1"/>
  <c r="C793" i="1"/>
  <c r="K792" i="1"/>
  <c r="Q805" i="1"/>
  <c r="M804" i="1"/>
  <c r="N804" i="1" s="1"/>
  <c r="P805" i="1"/>
  <c r="J793" i="1"/>
  <c r="I794" i="1"/>
  <c r="F805" i="1"/>
  <c r="L805" i="1"/>
  <c r="D805" i="1"/>
  <c r="E805" i="1" s="1"/>
  <c r="A806" i="1"/>
  <c r="G804" i="1"/>
  <c r="H805" i="1" s="1"/>
  <c r="O792" i="1" l="1"/>
  <c r="B792" i="1"/>
  <c r="AL1025" i="1"/>
  <c r="AF1026" i="1"/>
  <c r="M805" i="1"/>
  <c r="N805" i="1" s="1"/>
  <c r="Q806" i="1"/>
  <c r="P806" i="1"/>
  <c r="C794" i="1"/>
  <c r="K793" i="1"/>
  <c r="L806" i="1"/>
  <c r="A807" i="1"/>
  <c r="D806" i="1"/>
  <c r="E806" i="1" s="1"/>
  <c r="F806" i="1"/>
  <c r="G805" i="1"/>
  <c r="H806" i="1" s="1"/>
  <c r="J794" i="1"/>
  <c r="I795" i="1"/>
  <c r="O793" i="1" l="1"/>
  <c r="B793" i="1"/>
  <c r="AF1027" i="1"/>
  <c r="AL1026" i="1"/>
  <c r="J795" i="1"/>
  <c r="I796" i="1"/>
  <c r="G806" i="1"/>
  <c r="H807" i="1" s="1"/>
  <c r="M806" i="1"/>
  <c r="N806" i="1" s="1"/>
  <c r="Q807" i="1"/>
  <c r="P807" i="1"/>
  <c r="D807" i="1"/>
  <c r="E807" i="1" s="1"/>
  <c r="A808" i="1"/>
  <c r="L807" i="1"/>
  <c r="F807" i="1"/>
  <c r="C795" i="1"/>
  <c r="K794" i="1"/>
  <c r="O794" i="1" s="1"/>
  <c r="B794" i="1" l="1"/>
  <c r="G807" i="1"/>
  <c r="H808" i="1" s="1"/>
  <c r="AL1027" i="1"/>
  <c r="AF1028" i="1"/>
  <c r="Q808" i="1"/>
  <c r="P808" i="1"/>
  <c r="M807" i="1"/>
  <c r="N807" i="1" s="1"/>
  <c r="C796" i="1"/>
  <c r="K795" i="1"/>
  <c r="F808" i="1"/>
  <c r="D808" i="1"/>
  <c r="E808" i="1" s="1"/>
  <c r="A809" i="1"/>
  <c r="L808" i="1"/>
  <c r="J796" i="1"/>
  <c r="I797" i="1"/>
  <c r="O795" i="1" l="1"/>
  <c r="B795" i="1"/>
  <c r="G808" i="1"/>
  <c r="H809" i="1" s="1"/>
  <c r="AL1028" i="1"/>
  <c r="AF1029" i="1"/>
  <c r="Q809" i="1"/>
  <c r="P809" i="1"/>
  <c r="M808" i="1"/>
  <c r="N808" i="1" s="1"/>
  <c r="J797" i="1"/>
  <c r="I798" i="1"/>
  <c r="L809" i="1"/>
  <c r="A810" i="1"/>
  <c r="F809" i="1"/>
  <c r="D809" i="1"/>
  <c r="E809" i="1" s="1"/>
  <c r="G809" i="1" s="1"/>
  <c r="H810" i="1" s="1"/>
  <c r="C797" i="1"/>
  <c r="K796" i="1"/>
  <c r="O796" i="1" l="1"/>
  <c r="B796" i="1"/>
  <c r="AL1029" i="1"/>
  <c r="AF1030" i="1"/>
  <c r="D810" i="1"/>
  <c r="E810" i="1" s="1"/>
  <c r="L810" i="1"/>
  <c r="A811" i="1"/>
  <c r="F810" i="1"/>
  <c r="M809" i="1"/>
  <c r="N809" i="1" s="1"/>
  <c r="P810" i="1"/>
  <c r="Q810" i="1"/>
  <c r="C798" i="1"/>
  <c r="K797" i="1"/>
  <c r="J798" i="1"/>
  <c r="I799" i="1"/>
  <c r="O797" i="1" l="1"/>
  <c r="B797" i="1"/>
  <c r="AL1030" i="1"/>
  <c r="AF1031" i="1"/>
  <c r="C799" i="1"/>
  <c r="K798" i="1"/>
  <c r="F811" i="1"/>
  <c r="D811" i="1"/>
  <c r="E811" i="1" s="1"/>
  <c r="G811" i="1" s="1"/>
  <c r="A812" i="1"/>
  <c r="L811" i="1"/>
  <c r="J799" i="1"/>
  <c r="I800" i="1"/>
  <c r="Q811" i="1"/>
  <c r="P811" i="1"/>
  <c r="M810" i="1"/>
  <c r="N810" i="1" s="1"/>
  <c r="G810" i="1"/>
  <c r="H811" i="1" s="1"/>
  <c r="H812" i="1" l="1"/>
  <c r="O798" i="1"/>
  <c r="B798" i="1"/>
  <c r="AL1031" i="1"/>
  <c r="AF1032" i="1"/>
  <c r="P812" i="1"/>
  <c r="M811" i="1"/>
  <c r="N811" i="1" s="1"/>
  <c r="Q812" i="1"/>
  <c r="J800" i="1"/>
  <c r="I801" i="1"/>
  <c r="A813" i="1"/>
  <c r="F812" i="1"/>
  <c r="D812" i="1"/>
  <c r="E812" i="1" s="1"/>
  <c r="L812" i="1"/>
  <c r="C800" i="1"/>
  <c r="K799" i="1"/>
  <c r="O799" i="1" l="1"/>
  <c r="B799" i="1"/>
  <c r="AF1033" i="1"/>
  <c r="AL1032" i="1"/>
  <c r="G812" i="1"/>
  <c r="H813" i="1" s="1"/>
  <c r="M812" i="1"/>
  <c r="N812" i="1" s="1"/>
  <c r="Q813" i="1"/>
  <c r="P813" i="1"/>
  <c r="I802" i="1"/>
  <c r="J801" i="1"/>
  <c r="C801" i="1"/>
  <c r="K800" i="1"/>
  <c r="L813" i="1"/>
  <c r="A814" i="1"/>
  <c r="D813" i="1"/>
  <c r="E813" i="1" s="1"/>
  <c r="F813" i="1"/>
  <c r="O800" i="1" l="1"/>
  <c r="B800" i="1"/>
  <c r="AF1034" i="1"/>
  <c r="AL1033" i="1"/>
  <c r="M813" i="1"/>
  <c r="N813" i="1" s="1"/>
  <c r="Q814" i="1"/>
  <c r="P814" i="1"/>
  <c r="G813" i="1"/>
  <c r="H814" i="1" s="1"/>
  <c r="J802" i="1"/>
  <c r="I803" i="1"/>
  <c r="D814" i="1"/>
  <c r="E814" i="1" s="1"/>
  <c r="L814" i="1"/>
  <c r="F814" i="1"/>
  <c r="A815" i="1"/>
  <c r="C802" i="1"/>
  <c r="K801" i="1"/>
  <c r="O801" i="1" l="1"/>
  <c r="B801" i="1"/>
  <c r="G814" i="1"/>
  <c r="H815" i="1" s="1"/>
  <c r="AF1035" i="1"/>
  <c r="AL1034" i="1"/>
  <c r="C803" i="1"/>
  <c r="K802" i="1"/>
  <c r="Q815" i="1"/>
  <c r="P815" i="1"/>
  <c r="M814" i="1"/>
  <c r="N814" i="1" s="1"/>
  <c r="F815" i="1"/>
  <c r="D815" i="1"/>
  <c r="E815" i="1" s="1"/>
  <c r="A816" i="1"/>
  <c r="L815" i="1"/>
  <c r="J803" i="1"/>
  <c r="I804" i="1"/>
  <c r="O802" i="1" l="1"/>
  <c r="B802" i="1"/>
  <c r="G815" i="1"/>
  <c r="H816" i="1" s="1"/>
  <c r="AF1036" i="1"/>
  <c r="AL1035" i="1"/>
  <c r="J804" i="1"/>
  <c r="I805" i="1"/>
  <c r="F816" i="1"/>
  <c r="A817" i="1"/>
  <c r="L816" i="1"/>
  <c r="D816" i="1"/>
  <c r="E816" i="1" s="1"/>
  <c r="P816" i="1"/>
  <c r="Q816" i="1"/>
  <c r="M815" i="1"/>
  <c r="N815" i="1" s="1"/>
  <c r="C804" i="1"/>
  <c r="K803" i="1"/>
  <c r="O803" i="1" l="1"/>
  <c r="B803" i="1"/>
  <c r="AL1036" i="1"/>
  <c r="AF1037" i="1"/>
  <c r="M816" i="1"/>
  <c r="N816" i="1" s="1"/>
  <c r="P817" i="1"/>
  <c r="Q817" i="1"/>
  <c r="J805" i="1"/>
  <c r="I806" i="1"/>
  <c r="C805" i="1"/>
  <c r="K804" i="1"/>
  <c r="L817" i="1"/>
  <c r="A818" i="1"/>
  <c r="D817" i="1"/>
  <c r="E817" i="1" s="1"/>
  <c r="F817" i="1"/>
  <c r="G816" i="1"/>
  <c r="H817" i="1" s="1"/>
  <c r="O804" i="1" l="1"/>
  <c r="B804" i="1"/>
  <c r="AF1038" i="1"/>
  <c r="AL1037" i="1"/>
  <c r="G817" i="1"/>
  <c r="H818" i="1" s="1"/>
  <c r="D818" i="1"/>
  <c r="E818" i="1" s="1"/>
  <c r="L818" i="1"/>
  <c r="A819" i="1"/>
  <c r="F818" i="1"/>
  <c r="C806" i="1"/>
  <c r="K805" i="1"/>
  <c r="J806" i="1"/>
  <c r="I807" i="1"/>
  <c r="M817" i="1"/>
  <c r="N817" i="1" s="1"/>
  <c r="P818" i="1"/>
  <c r="Q818" i="1"/>
  <c r="O805" i="1" l="1"/>
  <c r="B805" i="1"/>
  <c r="G818" i="1"/>
  <c r="H819" i="1" s="1"/>
  <c r="AF1046" i="1"/>
  <c r="AL1038" i="1"/>
  <c r="F819" i="1"/>
  <c r="D819" i="1"/>
  <c r="E819" i="1" s="1"/>
  <c r="G819" i="1" s="1"/>
  <c r="H820" i="1" s="1"/>
  <c r="L819" i="1"/>
  <c r="A820" i="1"/>
  <c r="J807" i="1"/>
  <c r="I808" i="1"/>
  <c r="C807" i="1"/>
  <c r="K806" i="1"/>
  <c r="P819" i="1"/>
  <c r="M818" i="1"/>
  <c r="N818" i="1" s="1"/>
  <c r="Q819" i="1"/>
  <c r="O806" i="1" l="1"/>
  <c r="B806" i="1"/>
  <c r="AF1047" i="1"/>
  <c r="AL1046" i="1"/>
  <c r="C808" i="1"/>
  <c r="K807" i="1"/>
  <c r="J808" i="1"/>
  <c r="I809" i="1"/>
  <c r="A821" i="1"/>
  <c r="F820" i="1"/>
  <c r="L820" i="1"/>
  <c r="D820" i="1"/>
  <c r="E820" i="1" s="1"/>
  <c r="G820" i="1" s="1"/>
  <c r="H821" i="1" s="1"/>
  <c r="M819" i="1"/>
  <c r="N819" i="1" s="1"/>
  <c r="Q820" i="1"/>
  <c r="P820" i="1"/>
  <c r="O807" i="1" l="1"/>
  <c r="B807" i="1"/>
  <c r="AF1048" i="1"/>
  <c r="AL1047" i="1"/>
  <c r="J809" i="1"/>
  <c r="I810" i="1"/>
  <c r="C809" i="1"/>
  <c r="K808" i="1"/>
  <c r="O808" i="1" s="1"/>
  <c r="M820" i="1"/>
  <c r="N820" i="1" s="1"/>
  <c r="P821" i="1"/>
  <c r="Q821" i="1"/>
  <c r="L821" i="1"/>
  <c r="A822" i="1"/>
  <c r="D821" i="1"/>
  <c r="E821" i="1" s="1"/>
  <c r="F821" i="1"/>
  <c r="B808" i="1" l="1"/>
  <c r="AL1048" i="1"/>
  <c r="AF1049" i="1"/>
  <c r="D822" i="1"/>
  <c r="E822" i="1" s="1"/>
  <c r="L822" i="1"/>
  <c r="A823" i="1"/>
  <c r="F822" i="1"/>
  <c r="C810" i="1"/>
  <c r="K809" i="1"/>
  <c r="M821" i="1"/>
  <c r="N821" i="1" s="1"/>
  <c r="P822" i="1"/>
  <c r="Q822" i="1"/>
  <c r="J810" i="1"/>
  <c r="I811" i="1"/>
  <c r="G821" i="1"/>
  <c r="H822" i="1" s="1"/>
  <c r="O809" i="1" l="1"/>
  <c r="B809" i="1"/>
  <c r="AL1049" i="1"/>
  <c r="AF1050" i="1"/>
  <c r="F823" i="1"/>
  <c r="A824" i="1"/>
  <c r="D823" i="1"/>
  <c r="E823" i="1" s="1"/>
  <c r="L823" i="1"/>
  <c r="M822" i="1"/>
  <c r="N822" i="1" s="1"/>
  <c r="Q823" i="1"/>
  <c r="P823" i="1"/>
  <c r="C811" i="1"/>
  <c r="K810" i="1"/>
  <c r="O810" i="1" s="1"/>
  <c r="J811" i="1"/>
  <c r="I812" i="1"/>
  <c r="G822" i="1"/>
  <c r="H823" i="1" s="1"/>
  <c r="B810" i="1" l="1"/>
  <c r="AF1051" i="1"/>
  <c r="AL1050" i="1"/>
  <c r="J812" i="1"/>
  <c r="I813" i="1"/>
  <c r="A825" i="1"/>
  <c r="F824" i="1"/>
  <c r="L824" i="1"/>
  <c r="D824" i="1"/>
  <c r="E824" i="1" s="1"/>
  <c r="Q824" i="1"/>
  <c r="P824" i="1"/>
  <c r="M823" i="1"/>
  <c r="N823" i="1" s="1"/>
  <c r="C812" i="1"/>
  <c r="K811" i="1"/>
  <c r="G823" i="1"/>
  <c r="H824" i="1" s="1"/>
  <c r="O811" i="1" l="1"/>
  <c r="B811" i="1"/>
  <c r="G824" i="1"/>
  <c r="H825" i="1" s="1"/>
  <c r="AF1052" i="1"/>
  <c r="AL1051" i="1"/>
  <c r="L825" i="1"/>
  <c r="D825" i="1"/>
  <c r="E825" i="1" s="1"/>
  <c r="A826" i="1"/>
  <c r="F825" i="1"/>
  <c r="M824" i="1"/>
  <c r="N824" i="1" s="1"/>
  <c r="P825" i="1"/>
  <c r="Q825" i="1"/>
  <c r="J813" i="1"/>
  <c r="I814" i="1"/>
  <c r="C813" i="1"/>
  <c r="K812" i="1"/>
  <c r="O812" i="1" l="1"/>
  <c r="B812" i="1"/>
  <c r="AF1053" i="1"/>
  <c r="AL1052" i="1"/>
  <c r="C814" i="1"/>
  <c r="K813" i="1"/>
  <c r="I815" i="1"/>
  <c r="J814" i="1"/>
  <c r="D826" i="1"/>
  <c r="E826" i="1" s="1"/>
  <c r="A827" i="1"/>
  <c r="L826" i="1"/>
  <c r="F826" i="1"/>
  <c r="M825" i="1"/>
  <c r="N825" i="1" s="1"/>
  <c r="Q826" i="1"/>
  <c r="P826" i="1"/>
  <c r="G825" i="1"/>
  <c r="H826" i="1" s="1"/>
  <c r="O813" i="1" l="1"/>
  <c r="B813" i="1"/>
  <c r="AF1054" i="1"/>
  <c r="AL1053" i="1"/>
  <c r="Q827" i="1"/>
  <c r="P827" i="1"/>
  <c r="M826" i="1"/>
  <c r="N826" i="1" s="1"/>
  <c r="J815" i="1"/>
  <c r="I816" i="1"/>
  <c r="F827" i="1"/>
  <c r="D827" i="1"/>
  <c r="E827" i="1" s="1"/>
  <c r="L827" i="1"/>
  <c r="A828" i="1"/>
  <c r="G826" i="1"/>
  <c r="H827" i="1" s="1"/>
  <c r="C815" i="1"/>
  <c r="K814" i="1"/>
  <c r="O814" i="1" l="1"/>
  <c r="B814" i="1"/>
  <c r="AF1055" i="1"/>
  <c r="AL1054" i="1"/>
  <c r="C816" i="1"/>
  <c r="K815" i="1"/>
  <c r="A829" i="1"/>
  <c r="F828" i="1"/>
  <c r="L828" i="1"/>
  <c r="D828" i="1"/>
  <c r="E828" i="1" s="1"/>
  <c r="M827" i="1"/>
  <c r="N827" i="1" s="1"/>
  <c r="Q828" i="1"/>
  <c r="P828" i="1"/>
  <c r="J816" i="1"/>
  <c r="I817" i="1"/>
  <c r="G827" i="1"/>
  <c r="H828" i="1" s="1"/>
  <c r="O815" i="1" l="1"/>
  <c r="B815" i="1"/>
  <c r="G828" i="1"/>
  <c r="H829" i="1" s="1"/>
  <c r="AF1056" i="1"/>
  <c r="AL1055" i="1"/>
  <c r="M828" i="1"/>
  <c r="N828" i="1" s="1"/>
  <c r="Q829" i="1"/>
  <c r="P829" i="1"/>
  <c r="I818" i="1"/>
  <c r="J817" i="1"/>
  <c r="C817" i="1"/>
  <c r="K816" i="1"/>
  <c r="L829" i="1"/>
  <c r="A830" i="1"/>
  <c r="F829" i="1"/>
  <c r="D829" i="1"/>
  <c r="E829" i="1" s="1"/>
  <c r="G829" i="1" l="1"/>
  <c r="H830" i="1" s="1"/>
  <c r="O816" i="1"/>
  <c r="B816" i="1"/>
  <c r="AL1056" i="1"/>
  <c r="AF1057" i="1"/>
  <c r="J818" i="1"/>
  <c r="I819" i="1"/>
  <c r="D830" i="1"/>
  <c r="E830" i="1" s="1"/>
  <c r="A831" i="1"/>
  <c r="F830" i="1"/>
  <c r="L830" i="1"/>
  <c r="C818" i="1"/>
  <c r="K817" i="1"/>
  <c r="O817" i="1" s="1"/>
  <c r="M829" i="1"/>
  <c r="N829" i="1" s="1"/>
  <c r="P830" i="1"/>
  <c r="Q830" i="1"/>
  <c r="B817" i="1" l="1"/>
  <c r="AL1057" i="1"/>
  <c r="AF1058" i="1"/>
  <c r="C819" i="1"/>
  <c r="K818" i="1"/>
  <c r="F831" i="1"/>
  <c r="A832" i="1"/>
  <c r="L831" i="1"/>
  <c r="D831" i="1"/>
  <c r="E831" i="1" s="1"/>
  <c r="G830" i="1"/>
  <c r="H831" i="1" s="1"/>
  <c r="P831" i="1"/>
  <c r="M830" i="1"/>
  <c r="N830" i="1" s="1"/>
  <c r="Q831" i="1"/>
  <c r="J819" i="1"/>
  <c r="I820" i="1"/>
  <c r="O818" i="1" l="1"/>
  <c r="B818" i="1"/>
  <c r="AF1059" i="1"/>
  <c r="AL1058" i="1"/>
  <c r="J820" i="1"/>
  <c r="I821" i="1"/>
  <c r="G831" i="1"/>
  <c r="H832" i="1" s="1"/>
  <c r="M831" i="1"/>
  <c r="N831" i="1" s="1"/>
  <c r="P832" i="1"/>
  <c r="Q832" i="1"/>
  <c r="L832" i="1"/>
  <c r="A833" i="1"/>
  <c r="F832" i="1"/>
  <c r="D832" i="1"/>
  <c r="E832" i="1" s="1"/>
  <c r="C820" i="1"/>
  <c r="K819" i="1"/>
  <c r="O819" i="1" l="1"/>
  <c r="B819" i="1"/>
  <c r="G832" i="1"/>
  <c r="H833" i="1" s="1"/>
  <c r="AF1060" i="1"/>
  <c r="AL1059" i="1"/>
  <c r="M832" i="1"/>
  <c r="N832" i="1" s="1"/>
  <c r="Q833" i="1"/>
  <c r="P833" i="1"/>
  <c r="J821" i="1"/>
  <c r="I822" i="1"/>
  <c r="C821" i="1"/>
  <c r="K820" i="1"/>
  <c r="D833" i="1"/>
  <c r="E833" i="1" s="1"/>
  <c r="L833" i="1"/>
  <c r="A834" i="1"/>
  <c r="F833" i="1"/>
  <c r="O820" i="1" l="1"/>
  <c r="B820" i="1"/>
  <c r="G833" i="1"/>
  <c r="H834" i="1" s="1"/>
  <c r="AL1060" i="1"/>
  <c r="AF1061" i="1"/>
  <c r="F834" i="1"/>
  <c r="D834" i="1"/>
  <c r="E834" i="1" s="1"/>
  <c r="G834" i="1" s="1"/>
  <c r="L834" i="1"/>
  <c r="A835" i="1"/>
  <c r="Q834" i="1"/>
  <c r="P834" i="1"/>
  <c r="M833" i="1"/>
  <c r="N833" i="1" s="1"/>
  <c r="C822" i="1"/>
  <c r="K821" i="1"/>
  <c r="I823" i="1"/>
  <c r="J822" i="1"/>
  <c r="H835" i="1" l="1"/>
  <c r="O821" i="1"/>
  <c r="B821" i="1"/>
  <c r="AL1061" i="1"/>
  <c r="AF1062" i="1"/>
  <c r="C823" i="1"/>
  <c r="K822" i="1"/>
  <c r="F835" i="1"/>
  <c r="A836" i="1"/>
  <c r="L835" i="1"/>
  <c r="D835" i="1"/>
  <c r="E835" i="1" s="1"/>
  <c r="I824" i="1"/>
  <c r="J823" i="1"/>
  <c r="P835" i="1"/>
  <c r="M834" i="1"/>
  <c r="N834" i="1" s="1"/>
  <c r="Q835" i="1"/>
  <c r="O822" i="1" l="1"/>
  <c r="B822" i="1"/>
  <c r="G835" i="1"/>
  <c r="H836" i="1" s="1"/>
  <c r="AL1062" i="1"/>
  <c r="AF1063" i="1"/>
  <c r="I825" i="1"/>
  <c r="J824" i="1"/>
  <c r="M835" i="1"/>
  <c r="N835" i="1" s="1"/>
  <c r="Q836" i="1"/>
  <c r="P836" i="1"/>
  <c r="L836" i="1"/>
  <c r="D836" i="1"/>
  <c r="E836" i="1" s="1"/>
  <c r="A837" i="1"/>
  <c r="F836" i="1"/>
  <c r="C824" i="1"/>
  <c r="K823" i="1"/>
  <c r="O823" i="1" l="1"/>
  <c r="B823" i="1"/>
  <c r="AL1063" i="1"/>
  <c r="AF1064" i="1"/>
  <c r="F837" i="1"/>
  <c r="D837" i="1"/>
  <c r="E837" i="1" s="1"/>
  <c r="A838" i="1"/>
  <c r="L837" i="1"/>
  <c r="G836" i="1"/>
  <c r="H837" i="1" s="1"/>
  <c r="J825" i="1"/>
  <c r="I826" i="1"/>
  <c r="P837" i="1"/>
  <c r="Q837" i="1"/>
  <c r="M836" i="1"/>
  <c r="N836" i="1" s="1"/>
  <c r="C825" i="1"/>
  <c r="K824" i="1"/>
  <c r="O824" i="1" l="1"/>
  <c r="B824" i="1"/>
  <c r="AF1065" i="1"/>
  <c r="AL1064" i="1"/>
  <c r="C826" i="1"/>
  <c r="K825" i="1"/>
  <c r="M837" i="1"/>
  <c r="N837" i="1" s="1"/>
  <c r="Q838" i="1"/>
  <c r="P838" i="1"/>
  <c r="I827" i="1"/>
  <c r="J826" i="1"/>
  <c r="L838" i="1"/>
  <c r="A839" i="1"/>
  <c r="F838" i="1"/>
  <c r="D838" i="1"/>
  <c r="E838" i="1" s="1"/>
  <c r="G837" i="1"/>
  <c r="H838" i="1" s="1"/>
  <c r="O825" i="1" l="1"/>
  <c r="B825" i="1"/>
  <c r="AF1066" i="1"/>
  <c r="AL1065" i="1"/>
  <c r="J827" i="1"/>
  <c r="I828" i="1"/>
  <c r="G838" i="1"/>
  <c r="H839" i="1" s="1"/>
  <c r="L839" i="1"/>
  <c r="F839" i="1"/>
  <c r="D839" i="1"/>
  <c r="E839" i="1" s="1"/>
  <c r="A840" i="1"/>
  <c r="M838" i="1"/>
  <c r="N838" i="1" s="1"/>
  <c r="Q839" i="1"/>
  <c r="P839" i="1"/>
  <c r="C827" i="1"/>
  <c r="K826" i="1"/>
  <c r="O826" i="1" l="1"/>
  <c r="B826" i="1"/>
  <c r="G839" i="1"/>
  <c r="H840" i="1" s="1"/>
  <c r="AF1067" i="1"/>
  <c r="AL1066" i="1"/>
  <c r="C828" i="1"/>
  <c r="K827" i="1"/>
  <c r="P840" i="1"/>
  <c r="Q840" i="1"/>
  <c r="M839" i="1"/>
  <c r="N839" i="1" s="1"/>
  <c r="I829" i="1"/>
  <c r="J828" i="1"/>
  <c r="D840" i="1"/>
  <c r="E840" i="1" s="1"/>
  <c r="L840" i="1"/>
  <c r="F840" i="1"/>
  <c r="A841" i="1"/>
  <c r="O827" i="1" l="1"/>
  <c r="B827" i="1"/>
  <c r="G840" i="1"/>
  <c r="H841" i="1" s="1"/>
  <c r="AF1068" i="1"/>
  <c r="AL1067" i="1"/>
  <c r="M840" i="1"/>
  <c r="N840" i="1" s="1"/>
  <c r="Q841" i="1"/>
  <c r="P841" i="1"/>
  <c r="J829" i="1"/>
  <c r="I830" i="1"/>
  <c r="F841" i="1"/>
  <c r="A842" i="1"/>
  <c r="D841" i="1"/>
  <c r="E841" i="1" s="1"/>
  <c r="L841" i="1"/>
  <c r="C829" i="1"/>
  <c r="K828" i="1"/>
  <c r="O828" i="1" l="1"/>
  <c r="B828" i="1"/>
  <c r="AL1068" i="1"/>
  <c r="AF1069" i="1"/>
  <c r="G841" i="1"/>
  <c r="H842" i="1" s="1"/>
  <c r="J830" i="1"/>
  <c r="I831" i="1"/>
  <c r="Q842" i="1"/>
  <c r="M841" i="1"/>
  <c r="N841" i="1" s="1"/>
  <c r="P842" i="1"/>
  <c r="C830" i="1"/>
  <c r="K829" i="1"/>
  <c r="A843" i="1"/>
  <c r="L842" i="1"/>
  <c r="D842" i="1"/>
  <c r="E842" i="1" s="1"/>
  <c r="F842" i="1"/>
  <c r="O829" i="1" l="1"/>
  <c r="B829" i="1"/>
  <c r="AF1070" i="1"/>
  <c r="AL1069" i="1"/>
  <c r="C831" i="1"/>
  <c r="K830" i="1"/>
  <c r="G842" i="1"/>
  <c r="H843" i="1" s="1"/>
  <c r="J831" i="1"/>
  <c r="I832" i="1"/>
  <c r="L843" i="1"/>
  <c r="F843" i="1"/>
  <c r="D843" i="1"/>
  <c r="E843" i="1" s="1"/>
  <c r="A844" i="1"/>
  <c r="M842" i="1"/>
  <c r="N842" i="1" s="1"/>
  <c r="Q843" i="1"/>
  <c r="P843" i="1"/>
  <c r="O830" i="1" l="1"/>
  <c r="B830" i="1"/>
  <c r="G843" i="1"/>
  <c r="H844" i="1" s="1"/>
  <c r="AL1070" i="1"/>
  <c r="AF1071" i="1"/>
  <c r="D844" i="1"/>
  <c r="E844" i="1" s="1"/>
  <c r="F844" i="1"/>
  <c r="A845" i="1"/>
  <c r="L844" i="1"/>
  <c r="Q844" i="1"/>
  <c r="P844" i="1"/>
  <c r="M843" i="1"/>
  <c r="N843" i="1" s="1"/>
  <c r="J832" i="1"/>
  <c r="I833" i="1"/>
  <c r="C832" i="1"/>
  <c r="K831" i="1"/>
  <c r="O831" i="1" l="1"/>
  <c r="B831" i="1"/>
  <c r="AF1072" i="1"/>
  <c r="AL1071" i="1"/>
  <c r="J833" i="1"/>
  <c r="I834" i="1"/>
  <c r="C833" i="1"/>
  <c r="K832" i="1"/>
  <c r="M844" i="1"/>
  <c r="N844" i="1" s="1"/>
  <c r="P845" i="1"/>
  <c r="Q845" i="1"/>
  <c r="G844" i="1"/>
  <c r="H845" i="1" s="1"/>
  <c r="F845" i="1"/>
  <c r="A846" i="1"/>
  <c r="L845" i="1"/>
  <c r="D845" i="1"/>
  <c r="E845" i="1" s="1"/>
  <c r="O832" i="1" l="1"/>
  <c r="B832" i="1"/>
  <c r="AF1073" i="1"/>
  <c r="AL1072" i="1"/>
  <c r="G845" i="1"/>
  <c r="H846" i="1" s="1"/>
  <c r="C834" i="1"/>
  <c r="K833" i="1"/>
  <c r="Q846" i="1"/>
  <c r="P846" i="1"/>
  <c r="M845" i="1"/>
  <c r="N845" i="1" s="1"/>
  <c r="J834" i="1"/>
  <c r="I835" i="1"/>
  <c r="A847" i="1"/>
  <c r="F846" i="1"/>
  <c r="D846" i="1"/>
  <c r="E846" i="1" s="1"/>
  <c r="G846" i="1" s="1"/>
  <c r="L846" i="1"/>
  <c r="H847" i="1" l="1"/>
  <c r="O833" i="1"/>
  <c r="B833" i="1"/>
  <c r="AL1073" i="1"/>
  <c r="AF1074" i="1"/>
  <c r="M846" i="1"/>
  <c r="N846" i="1" s="1"/>
  <c r="Q847" i="1"/>
  <c r="P847" i="1"/>
  <c r="C835" i="1"/>
  <c r="K834" i="1"/>
  <c r="L847" i="1"/>
  <c r="A848" i="1"/>
  <c r="F847" i="1"/>
  <c r="D847" i="1"/>
  <c r="E847" i="1" s="1"/>
  <c r="G847" i="1" s="1"/>
  <c r="H848" i="1" s="1"/>
  <c r="J835" i="1"/>
  <c r="I836" i="1"/>
  <c r="O834" i="1" l="1"/>
  <c r="B834" i="1"/>
  <c r="AL1074" i="1"/>
  <c r="AF1075" i="1"/>
  <c r="D848" i="1"/>
  <c r="E848" i="1" s="1"/>
  <c r="F848" i="1"/>
  <c r="A849" i="1"/>
  <c r="L848" i="1"/>
  <c r="M847" i="1"/>
  <c r="N847" i="1" s="1"/>
  <c r="Q848" i="1"/>
  <c r="P848" i="1"/>
  <c r="J836" i="1"/>
  <c r="I837" i="1"/>
  <c r="C836" i="1"/>
  <c r="K835" i="1"/>
  <c r="O835" i="1" l="1"/>
  <c r="B835" i="1"/>
  <c r="AF1083" i="1"/>
  <c r="AL1075" i="1"/>
  <c r="C837" i="1"/>
  <c r="K836" i="1"/>
  <c r="O836" i="1" s="1"/>
  <c r="F849" i="1"/>
  <c r="A850" i="1"/>
  <c r="L849" i="1"/>
  <c r="D849" i="1"/>
  <c r="E849" i="1" s="1"/>
  <c r="I838" i="1"/>
  <c r="J837" i="1"/>
  <c r="P849" i="1"/>
  <c r="Q849" i="1"/>
  <c r="M848" i="1"/>
  <c r="N848" i="1" s="1"/>
  <c r="G848" i="1"/>
  <c r="H849" i="1" s="1"/>
  <c r="B836" i="1" l="1"/>
  <c r="G849" i="1"/>
  <c r="H850" i="1" s="1"/>
  <c r="AF1084" i="1"/>
  <c r="AL1083" i="1"/>
  <c r="A851" i="1"/>
  <c r="F850" i="1"/>
  <c r="D850" i="1"/>
  <c r="E850" i="1" s="1"/>
  <c r="L850" i="1"/>
  <c r="I839" i="1"/>
  <c r="J838" i="1"/>
  <c r="Q850" i="1"/>
  <c r="M849" i="1"/>
  <c r="N849" i="1" s="1"/>
  <c r="P850" i="1"/>
  <c r="C838" i="1"/>
  <c r="K837" i="1"/>
  <c r="O837" i="1" l="1"/>
  <c r="B837" i="1"/>
  <c r="AF1085" i="1"/>
  <c r="AL1084" i="1"/>
  <c r="C839" i="1"/>
  <c r="K838" i="1"/>
  <c r="I840" i="1"/>
  <c r="J839" i="1"/>
  <c r="L851" i="1"/>
  <c r="D851" i="1"/>
  <c r="E851" i="1" s="1"/>
  <c r="A852" i="1"/>
  <c r="F851" i="1"/>
  <c r="M850" i="1"/>
  <c r="N850" i="1" s="1"/>
  <c r="Q851" i="1"/>
  <c r="P851" i="1"/>
  <c r="G850" i="1"/>
  <c r="H851" i="1" s="1"/>
  <c r="O838" i="1" l="1"/>
  <c r="B838" i="1"/>
  <c r="AL1085" i="1"/>
  <c r="AF1086" i="1"/>
  <c r="P852" i="1"/>
  <c r="M851" i="1"/>
  <c r="N851" i="1" s="1"/>
  <c r="Q852" i="1"/>
  <c r="D852" i="1"/>
  <c r="E852" i="1" s="1"/>
  <c r="F852" i="1"/>
  <c r="A853" i="1"/>
  <c r="L852" i="1"/>
  <c r="J840" i="1"/>
  <c r="I841" i="1"/>
  <c r="G851" i="1"/>
  <c r="H852" i="1" s="1"/>
  <c r="C840" i="1"/>
  <c r="K839" i="1"/>
  <c r="O839" i="1" l="1"/>
  <c r="B839" i="1"/>
  <c r="G852" i="1"/>
  <c r="H853" i="1" s="1"/>
  <c r="AL1086" i="1"/>
  <c r="AF1087" i="1"/>
  <c r="Q853" i="1"/>
  <c r="P853" i="1"/>
  <c r="M852" i="1"/>
  <c r="N852" i="1" s="1"/>
  <c r="J841" i="1"/>
  <c r="I842" i="1"/>
  <c r="F853" i="1"/>
  <c r="A854" i="1"/>
  <c r="L853" i="1"/>
  <c r="D853" i="1"/>
  <c r="E853" i="1" s="1"/>
  <c r="C841" i="1"/>
  <c r="K840" i="1"/>
  <c r="O840" i="1" l="1"/>
  <c r="B840" i="1"/>
  <c r="G853" i="1"/>
  <c r="H854" i="1" s="1"/>
  <c r="AL1087" i="1"/>
  <c r="AF1088" i="1"/>
  <c r="M853" i="1"/>
  <c r="N853" i="1" s="1"/>
  <c r="P854" i="1"/>
  <c r="Q854" i="1"/>
  <c r="C842" i="1"/>
  <c r="K841" i="1"/>
  <c r="L854" i="1"/>
  <c r="F854" i="1"/>
  <c r="D854" i="1"/>
  <c r="E854" i="1" s="1"/>
  <c r="G854" i="1" s="1"/>
  <c r="H855" i="1" s="1"/>
  <c r="A855" i="1"/>
  <c r="I843" i="1"/>
  <c r="J842" i="1"/>
  <c r="O841" i="1" l="1"/>
  <c r="B841" i="1"/>
  <c r="AF1089" i="1"/>
  <c r="AL1088" i="1"/>
  <c r="C843" i="1"/>
  <c r="K842" i="1"/>
  <c r="O842" i="1" s="1"/>
  <c r="P855" i="1"/>
  <c r="Q855" i="1"/>
  <c r="M854" i="1"/>
  <c r="N854" i="1" s="1"/>
  <c r="J843" i="1"/>
  <c r="I844" i="1"/>
  <c r="D855" i="1"/>
  <c r="E855" i="1" s="1"/>
  <c r="L855" i="1"/>
  <c r="A856" i="1"/>
  <c r="F855" i="1"/>
  <c r="B842" i="1" l="1"/>
  <c r="G855" i="1"/>
  <c r="H856" i="1" s="1"/>
  <c r="AL1089" i="1"/>
  <c r="AF1090" i="1"/>
  <c r="J844" i="1"/>
  <c r="I845" i="1"/>
  <c r="F856" i="1"/>
  <c r="A857" i="1"/>
  <c r="L856" i="1"/>
  <c r="D856" i="1"/>
  <c r="E856" i="1" s="1"/>
  <c r="Q856" i="1"/>
  <c r="M855" i="1"/>
  <c r="N855" i="1" s="1"/>
  <c r="P856" i="1"/>
  <c r="C844" i="1"/>
  <c r="K843" i="1"/>
  <c r="O843" i="1" l="1"/>
  <c r="B843" i="1"/>
  <c r="G856" i="1"/>
  <c r="H857" i="1" s="1"/>
  <c r="AF1091" i="1"/>
  <c r="AL1090" i="1"/>
  <c r="P857" i="1"/>
  <c r="Q857" i="1"/>
  <c r="M856" i="1"/>
  <c r="N856" i="1" s="1"/>
  <c r="C845" i="1"/>
  <c r="K844" i="1"/>
  <c r="F857" i="1"/>
  <c r="D857" i="1"/>
  <c r="E857" i="1" s="1"/>
  <c r="G857" i="1" s="1"/>
  <c r="H858" i="1" s="1"/>
  <c r="A858" i="1"/>
  <c r="L857" i="1"/>
  <c r="J845" i="1"/>
  <c r="I846" i="1"/>
  <c r="O844" i="1" l="1"/>
  <c r="B844" i="1"/>
  <c r="AF1092" i="1"/>
  <c r="AL1091" i="1"/>
  <c r="J846" i="1"/>
  <c r="I847" i="1"/>
  <c r="C846" i="1"/>
  <c r="K845" i="1"/>
  <c r="O845" i="1" s="1"/>
  <c r="M857" i="1"/>
  <c r="N857" i="1" s="1"/>
  <c r="Q858" i="1"/>
  <c r="P858" i="1"/>
  <c r="L858" i="1"/>
  <c r="D858" i="1"/>
  <c r="E858" i="1" s="1"/>
  <c r="F858" i="1"/>
  <c r="A859" i="1"/>
  <c r="B845" i="1" l="1"/>
  <c r="AF1093" i="1"/>
  <c r="AL1092" i="1"/>
  <c r="M858" i="1"/>
  <c r="N858" i="1" s="1"/>
  <c r="Q859" i="1"/>
  <c r="P859" i="1"/>
  <c r="J847" i="1"/>
  <c r="I848" i="1"/>
  <c r="D859" i="1"/>
  <c r="E859" i="1" s="1"/>
  <c r="A860" i="1"/>
  <c r="F859" i="1"/>
  <c r="L859" i="1"/>
  <c r="C847" i="1"/>
  <c r="K846" i="1"/>
  <c r="G858" i="1"/>
  <c r="H859" i="1" s="1"/>
  <c r="O846" i="1" l="1"/>
  <c r="B846" i="1"/>
  <c r="G859" i="1"/>
  <c r="H860" i="1" s="1"/>
  <c r="AF1094" i="1"/>
  <c r="AL1093" i="1"/>
  <c r="P860" i="1"/>
  <c r="M859" i="1"/>
  <c r="N859" i="1" s="1"/>
  <c r="Q860" i="1"/>
  <c r="J848" i="1"/>
  <c r="I849" i="1"/>
  <c r="F860" i="1"/>
  <c r="A861" i="1"/>
  <c r="L860" i="1"/>
  <c r="D860" i="1"/>
  <c r="E860" i="1" s="1"/>
  <c r="C848" i="1"/>
  <c r="K847" i="1"/>
  <c r="O847" i="1" l="1"/>
  <c r="B847" i="1"/>
  <c r="AF1095" i="1"/>
  <c r="AL1094" i="1"/>
  <c r="C849" i="1"/>
  <c r="K848" i="1"/>
  <c r="J849" i="1"/>
  <c r="I850" i="1"/>
  <c r="P861" i="1"/>
  <c r="Q861" i="1"/>
  <c r="M860" i="1"/>
  <c r="N860" i="1" s="1"/>
  <c r="F861" i="1"/>
  <c r="D861" i="1"/>
  <c r="E861" i="1" s="1"/>
  <c r="A862" i="1"/>
  <c r="L861" i="1"/>
  <c r="G860" i="1"/>
  <c r="H861" i="1" s="1"/>
  <c r="O848" i="1" l="1"/>
  <c r="B848" i="1"/>
  <c r="AL1095" i="1"/>
  <c r="AF1096" i="1"/>
  <c r="L862" i="1"/>
  <c r="A863" i="1"/>
  <c r="F862" i="1"/>
  <c r="D862" i="1"/>
  <c r="E862" i="1" s="1"/>
  <c r="J850" i="1"/>
  <c r="I851" i="1"/>
  <c r="G861" i="1"/>
  <c r="H862" i="1" s="1"/>
  <c r="M861" i="1"/>
  <c r="N861" i="1" s="1"/>
  <c r="Q862" i="1"/>
  <c r="P862" i="1"/>
  <c r="C850" i="1"/>
  <c r="K849" i="1"/>
  <c r="O849" i="1" l="1"/>
  <c r="B849" i="1"/>
  <c r="G862" i="1"/>
  <c r="H863" i="1" s="1"/>
  <c r="AF1097" i="1"/>
  <c r="AL1096" i="1"/>
  <c r="M862" i="1"/>
  <c r="N862" i="1" s="1"/>
  <c r="Q863" i="1"/>
  <c r="P863" i="1"/>
  <c r="C851" i="1"/>
  <c r="K850" i="1"/>
  <c r="D863" i="1"/>
  <c r="E863" i="1" s="1"/>
  <c r="F863" i="1"/>
  <c r="A864" i="1"/>
  <c r="L863" i="1"/>
  <c r="J851" i="1"/>
  <c r="I852" i="1"/>
  <c r="O850" i="1" l="1"/>
  <c r="B850" i="1"/>
  <c r="G863" i="1"/>
  <c r="H864" i="1" s="1"/>
  <c r="AL1097" i="1"/>
  <c r="AF1098" i="1"/>
  <c r="Q864" i="1"/>
  <c r="P864" i="1"/>
  <c r="M863" i="1"/>
  <c r="N863" i="1" s="1"/>
  <c r="J852" i="1"/>
  <c r="I853" i="1"/>
  <c r="F864" i="1"/>
  <c r="D864" i="1"/>
  <c r="E864" i="1" s="1"/>
  <c r="L864" i="1"/>
  <c r="A865" i="1"/>
  <c r="C852" i="1"/>
  <c r="K851" i="1"/>
  <c r="O851" i="1" l="1"/>
  <c r="B851" i="1"/>
  <c r="G864" i="1"/>
  <c r="H865" i="1" s="1"/>
  <c r="AF1099" i="1"/>
  <c r="AL1098" i="1"/>
  <c r="M864" i="1"/>
  <c r="N864" i="1" s="1"/>
  <c r="Q865" i="1"/>
  <c r="P865" i="1"/>
  <c r="J853" i="1"/>
  <c r="I854" i="1"/>
  <c r="C853" i="1"/>
  <c r="K852" i="1"/>
  <c r="L865" i="1"/>
  <c r="F865" i="1"/>
  <c r="A866" i="1"/>
  <c r="D865" i="1"/>
  <c r="E865" i="1" s="1"/>
  <c r="O852" i="1" l="1"/>
  <c r="B852" i="1"/>
  <c r="G865" i="1"/>
  <c r="H866" i="1" s="1"/>
  <c r="AF1100" i="1"/>
  <c r="AL1099" i="1"/>
  <c r="L866" i="1"/>
  <c r="F866" i="1"/>
  <c r="D866" i="1"/>
  <c r="E866" i="1" s="1"/>
  <c r="G866" i="1" s="1"/>
  <c r="A867" i="1"/>
  <c r="C854" i="1"/>
  <c r="K853" i="1"/>
  <c r="J854" i="1"/>
  <c r="I855" i="1"/>
  <c r="M865" i="1"/>
  <c r="N865" i="1" s="1"/>
  <c r="Q866" i="1"/>
  <c r="P866" i="1"/>
  <c r="H867" i="1" l="1"/>
  <c r="O853" i="1"/>
  <c r="B853" i="1"/>
  <c r="AF1101" i="1"/>
  <c r="AL1100" i="1"/>
  <c r="P867" i="1"/>
  <c r="Q867" i="1"/>
  <c r="M866" i="1"/>
  <c r="N866" i="1" s="1"/>
  <c r="J855" i="1"/>
  <c r="I856" i="1"/>
  <c r="D867" i="1"/>
  <c r="E867" i="1" s="1"/>
  <c r="A868" i="1"/>
  <c r="L867" i="1"/>
  <c r="F867" i="1"/>
  <c r="C855" i="1"/>
  <c r="K854" i="1"/>
  <c r="O854" i="1" l="1"/>
  <c r="B854" i="1"/>
  <c r="G867" i="1"/>
  <c r="H868" i="1" s="1"/>
  <c r="AL1101" i="1"/>
  <c r="AF1102" i="1"/>
  <c r="P868" i="1"/>
  <c r="M867" i="1"/>
  <c r="N867" i="1" s="1"/>
  <c r="Q868" i="1"/>
  <c r="C856" i="1"/>
  <c r="K855" i="1"/>
  <c r="F868" i="1"/>
  <c r="D868" i="1"/>
  <c r="E868" i="1" s="1"/>
  <c r="A869" i="1"/>
  <c r="L868" i="1"/>
  <c r="J856" i="1"/>
  <c r="I857" i="1"/>
  <c r="O855" i="1" l="1"/>
  <c r="B855" i="1"/>
  <c r="AF1103" i="1"/>
  <c r="AL1102" i="1"/>
  <c r="Q869" i="1"/>
  <c r="P869" i="1"/>
  <c r="M868" i="1"/>
  <c r="N868" i="1" s="1"/>
  <c r="A870" i="1"/>
  <c r="L869" i="1"/>
  <c r="D869" i="1"/>
  <c r="E869" i="1" s="1"/>
  <c r="F869" i="1"/>
  <c r="J857" i="1"/>
  <c r="I858" i="1"/>
  <c r="G868" i="1"/>
  <c r="H869" i="1" s="1"/>
  <c r="C857" i="1"/>
  <c r="K856" i="1"/>
  <c r="O856" i="1" l="1"/>
  <c r="B856" i="1"/>
  <c r="G869" i="1"/>
  <c r="H870" i="1" s="1"/>
  <c r="AF1104" i="1"/>
  <c r="AL1103" i="1"/>
  <c r="M869" i="1"/>
  <c r="N869" i="1" s="1"/>
  <c r="Q870" i="1"/>
  <c r="P870" i="1"/>
  <c r="L870" i="1"/>
  <c r="A871" i="1"/>
  <c r="F870" i="1"/>
  <c r="D870" i="1"/>
  <c r="E870" i="1" s="1"/>
  <c r="C858" i="1"/>
  <c r="K857" i="1"/>
  <c r="J858" i="1"/>
  <c r="I859" i="1"/>
  <c r="O857" i="1" l="1"/>
  <c r="B857" i="1"/>
  <c r="G870" i="1"/>
  <c r="H871" i="1" s="1"/>
  <c r="AL1104" i="1"/>
  <c r="AF1105" i="1"/>
  <c r="P871" i="1"/>
  <c r="Q871" i="1"/>
  <c r="M870" i="1"/>
  <c r="N870" i="1" s="1"/>
  <c r="C859" i="1"/>
  <c r="K858" i="1"/>
  <c r="J859" i="1"/>
  <c r="I860" i="1"/>
  <c r="D871" i="1"/>
  <c r="E871" i="1" s="1"/>
  <c r="F871" i="1"/>
  <c r="L871" i="1"/>
  <c r="A872" i="1"/>
  <c r="O858" i="1" l="1"/>
  <c r="B858" i="1"/>
  <c r="AL1105" i="1"/>
  <c r="AF1106" i="1"/>
  <c r="F872" i="1"/>
  <c r="A873" i="1"/>
  <c r="L872" i="1"/>
  <c r="D872" i="1"/>
  <c r="E872" i="1" s="1"/>
  <c r="G872" i="1" s="1"/>
  <c r="H873" i="1" s="1"/>
  <c r="G871" i="1"/>
  <c r="H872" i="1" s="1"/>
  <c r="C860" i="1"/>
  <c r="K859" i="1"/>
  <c r="M871" i="1"/>
  <c r="N871" i="1" s="1"/>
  <c r="Q872" i="1"/>
  <c r="P872" i="1"/>
  <c r="J860" i="1"/>
  <c r="I861" i="1"/>
  <c r="O859" i="1" l="1"/>
  <c r="B859" i="1"/>
  <c r="AF1107" i="1"/>
  <c r="AL1106" i="1"/>
  <c r="F873" i="1"/>
  <c r="D873" i="1"/>
  <c r="E873" i="1" s="1"/>
  <c r="A874" i="1"/>
  <c r="L873" i="1"/>
  <c r="J861" i="1"/>
  <c r="I862" i="1"/>
  <c r="C861" i="1"/>
  <c r="K860" i="1"/>
  <c r="P873" i="1"/>
  <c r="Q873" i="1"/>
  <c r="M872" i="1"/>
  <c r="N872" i="1" s="1"/>
  <c r="O860" i="1" l="1"/>
  <c r="B860" i="1"/>
  <c r="G873" i="1"/>
  <c r="H874" i="1" s="1"/>
  <c r="AL1107" i="1"/>
  <c r="AF1108" i="1"/>
  <c r="M873" i="1"/>
  <c r="N873" i="1" s="1"/>
  <c r="Q874" i="1"/>
  <c r="P874" i="1"/>
  <c r="C862" i="1"/>
  <c r="K861" i="1"/>
  <c r="J862" i="1"/>
  <c r="I863" i="1"/>
  <c r="L874" i="1"/>
  <c r="A875" i="1"/>
  <c r="F874" i="1"/>
  <c r="D874" i="1"/>
  <c r="E874" i="1" s="1"/>
  <c r="O861" i="1" l="1"/>
  <c r="B861" i="1"/>
  <c r="G874" i="1"/>
  <c r="H875" i="1" s="1"/>
  <c r="AF1109" i="1"/>
  <c r="AL1108" i="1"/>
  <c r="P875" i="1"/>
  <c r="M874" i="1"/>
  <c r="N874" i="1" s="1"/>
  <c r="Q875" i="1"/>
  <c r="C863" i="1"/>
  <c r="K862" i="1"/>
  <c r="J863" i="1"/>
  <c r="I864" i="1"/>
  <c r="D875" i="1"/>
  <c r="E875" i="1" s="1"/>
  <c r="A876" i="1"/>
  <c r="F875" i="1"/>
  <c r="L875" i="1"/>
  <c r="O862" i="1" l="1"/>
  <c r="B862" i="1"/>
  <c r="G875" i="1"/>
  <c r="H876" i="1" s="1"/>
  <c r="AF1110" i="1"/>
  <c r="AL1109" i="1"/>
  <c r="F876" i="1"/>
  <c r="L876" i="1"/>
  <c r="A877" i="1"/>
  <c r="D876" i="1"/>
  <c r="E876" i="1" s="1"/>
  <c r="C864" i="1"/>
  <c r="K863" i="1"/>
  <c r="P876" i="1"/>
  <c r="Q876" i="1"/>
  <c r="M875" i="1"/>
  <c r="N875" i="1" s="1"/>
  <c r="J864" i="1"/>
  <c r="I865" i="1"/>
  <c r="O863" i="1" l="1"/>
  <c r="B863" i="1"/>
  <c r="G876" i="1"/>
  <c r="H877" i="1" s="1"/>
  <c r="AF1111" i="1"/>
  <c r="AL1110" i="1"/>
  <c r="P877" i="1"/>
  <c r="M876" i="1"/>
  <c r="N876" i="1" s="1"/>
  <c r="Q877" i="1"/>
  <c r="F877" i="1"/>
  <c r="D877" i="1"/>
  <c r="E877" i="1" s="1"/>
  <c r="A878" i="1"/>
  <c r="L877" i="1"/>
  <c r="J865" i="1"/>
  <c r="I866" i="1"/>
  <c r="C865" i="1"/>
  <c r="K864" i="1"/>
  <c r="O864" i="1" l="1"/>
  <c r="B864" i="1"/>
  <c r="G877" i="1"/>
  <c r="H878" i="1" s="1"/>
  <c r="AF1112" i="1"/>
  <c r="AL1111" i="1"/>
  <c r="M877" i="1"/>
  <c r="N877" i="1" s="1"/>
  <c r="Q878" i="1"/>
  <c r="P878" i="1"/>
  <c r="C866" i="1"/>
  <c r="K865" i="1"/>
  <c r="J866" i="1"/>
  <c r="I867" i="1"/>
  <c r="D878" i="1"/>
  <c r="E878" i="1" s="1"/>
  <c r="L878" i="1"/>
  <c r="A879" i="1"/>
  <c r="F878" i="1"/>
  <c r="O865" i="1" l="1"/>
  <c r="B865" i="1"/>
  <c r="AL1112" i="1"/>
  <c r="AF1120" i="1"/>
  <c r="F879" i="1"/>
  <c r="D879" i="1"/>
  <c r="E879" i="1" s="1"/>
  <c r="L879" i="1"/>
  <c r="A880" i="1"/>
  <c r="J867" i="1"/>
  <c r="I868" i="1"/>
  <c r="G878" i="1"/>
  <c r="H879" i="1" s="1"/>
  <c r="C867" i="1"/>
  <c r="K866" i="1"/>
  <c r="Q879" i="1"/>
  <c r="M878" i="1"/>
  <c r="N878" i="1" s="1"/>
  <c r="P879" i="1"/>
  <c r="O866" i="1" l="1"/>
  <c r="B866" i="1"/>
  <c r="G879" i="1"/>
  <c r="AF1121" i="1"/>
  <c r="AL1120" i="1"/>
  <c r="H880" i="1"/>
  <c r="P880" i="1"/>
  <c r="Q880" i="1"/>
  <c r="M879" i="1"/>
  <c r="N879" i="1" s="1"/>
  <c r="J868" i="1"/>
  <c r="I869" i="1"/>
  <c r="C868" i="1"/>
  <c r="K867" i="1"/>
  <c r="L880" i="1"/>
  <c r="A881" i="1"/>
  <c r="F880" i="1"/>
  <c r="D880" i="1"/>
  <c r="E880" i="1" s="1"/>
  <c r="O867" i="1" l="1"/>
  <c r="B867" i="1"/>
  <c r="G880" i="1"/>
  <c r="H881" i="1" s="1"/>
  <c r="AL1121" i="1"/>
  <c r="AF1122" i="1"/>
  <c r="J869" i="1"/>
  <c r="I870" i="1"/>
  <c r="L881" i="1"/>
  <c r="F881" i="1"/>
  <c r="D881" i="1"/>
  <c r="E881" i="1" s="1"/>
  <c r="A882" i="1"/>
  <c r="C869" i="1"/>
  <c r="K868" i="1"/>
  <c r="M880" i="1"/>
  <c r="N880" i="1" s="1"/>
  <c r="Q881" i="1"/>
  <c r="P881" i="1"/>
  <c r="O868" i="1" l="1"/>
  <c r="B868" i="1"/>
  <c r="AF1123" i="1"/>
  <c r="AL1122" i="1"/>
  <c r="C870" i="1"/>
  <c r="K869" i="1"/>
  <c r="L882" i="1"/>
  <c r="A883" i="1"/>
  <c r="D882" i="1"/>
  <c r="E882" i="1" s="1"/>
  <c r="F882" i="1"/>
  <c r="Q882" i="1"/>
  <c r="P882" i="1"/>
  <c r="M881" i="1"/>
  <c r="N881" i="1" s="1"/>
  <c r="J870" i="1"/>
  <c r="I871" i="1"/>
  <c r="G881" i="1"/>
  <c r="H882" i="1" s="1"/>
  <c r="O869" i="1" l="1"/>
  <c r="B869" i="1"/>
  <c r="G882" i="1"/>
  <c r="H883" i="1" s="1"/>
  <c r="AF1124" i="1"/>
  <c r="AL1123" i="1"/>
  <c r="J871" i="1"/>
  <c r="I872" i="1"/>
  <c r="F883" i="1"/>
  <c r="D883" i="1"/>
  <c r="E883" i="1" s="1"/>
  <c r="L883" i="1"/>
  <c r="A884" i="1"/>
  <c r="C871" i="1"/>
  <c r="K870" i="1"/>
  <c r="P883" i="1"/>
  <c r="M882" i="1"/>
  <c r="N882" i="1" s="1"/>
  <c r="Q883" i="1"/>
  <c r="O870" i="1" l="1"/>
  <c r="B870" i="1"/>
  <c r="AF1125" i="1"/>
  <c r="AL1124" i="1"/>
  <c r="G883" i="1"/>
  <c r="H884" i="1" s="1"/>
  <c r="C872" i="1"/>
  <c r="K871" i="1"/>
  <c r="M883" i="1"/>
  <c r="N883" i="1" s="1"/>
  <c r="P884" i="1"/>
  <c r="Q884" i="1"/>
  <c r="J872" i="1"/>
  <c r="I873" i="1"/>
  <c r="L884" i="1"/>
  <c r="F884" i="1"/>
  <c r="A885" i="1"/>
  <c r="D884" i="1"/>
  <c r="E884" i="1" s="1"/>
  <c r="O871" i="1" l="1"/>
  <c r="B871" i="1"/>
  <c r="G884" i="1"/>
  <c r="H885" i="1" s="1"/>
  <c r="AL1125" i="1"/>
  <c r="AF1126" i="1"/>
  <c r="F885" i="1"/>
  <c r="D885" i="1"/>
  <c r="E885" i="1" s="1"/>
  <c r="G885" i="1" s="1"/>
  <c r="H886" i="1" s="1"/>
  <c r="A886" i="1"/>
  <c r="L885" i="1"/>
  <c r="J873" i="1"/>
  <c r="I874" i="1"/>
  <c r="C873" i="1"/>
  <c r="K872" i="1"/>
  <c r="M884" i="1"/>
  <c r="N884" i="1" s="1"/>
  <c r="Q885" i="1"/>
  <c r="P885" i="1"/>
  <c r="O872" i="1" l="1"/>
  <c r="B872" i="1"/>
  <c r="AF1127" i="1"/>
  <c r="AL1126" i="1"/>
  <c r="J874" i="1"/>
  <c r="I875" i="1"/>
  <c r="Q886" i="1"/>
  <c r="P886" i="1"/>
  <c r="M885" i="1"/>
  <c r="N885" i="1" s="1"/>
  <c r="C874" i="1"/>
  <c r="K873" i="1"/>
  <c r="L886" i="1"/>
  <c r="D886" i="1"/>
  <c r="E886" i="1" s="1"/>
  <c r="F886" i="1"/>
  <c r="A887" i="1"/>
  <c r="O873" i="1" l="1"/>
  <c r="B873" i="1"/>
  <c r="AF1128" i="1"/>
  <c r="AL1127" i="1"/>
  <c r="L887" i="1"/>
  <c r="F887" i="1"/>
  <c r="D887" i="1"/>
  <c r="E887" i="1" s="1"/>
  <c r="A888" i="1"/>
  <c r="J875" i="1"/>
  <c r="I876" i="1"/>
  <c r="G886" i="1"/>
  <c r="H887" i="1" s="1"/>
  <c r="C875" i="1"/>
  <c r="K874" i="1"/>
  <c r="M886" i="1"/>
  <c r="N886" i="1" s="1"/>
  <c r="Q887" i="1"/>
  <c r="P887" i="1"/>
  <c r="O874" i="1" l="1"/>
  <c r="B874" i="1"/>
  <c r="G887" i="1"/>
  <c r="H888" i="1" s="1"/>
  <c r="AL1128" i="1"/>
  <c r="AF1129" i="1"/>
  <c r="J876" i="1"/>
  <c r="I877" i="1"/>
  <c r="D888" i="1"/>
  <c r="E888" i="1" s="1"/>
  <c r="A889" i="1"/>
  <c r="F888" i="1"/>
  <c r="L888" i="1"/>
  <c r="C876" i="1"/>
  <c r="K875" i="1"/>
  <c r="P888" i="1"/>
  <c r="M887" i="1"/>
  <c r="N887" i="1" s="1"/>
  <c r="Q888" i="1"/>
  <c r="O875" i="1" l="1"/>
  <c r="B875" i="1"/>
  <c r="AL1129" i="1"/>
  <c r="AF1130" i="1"/>
  <c r="G888" i="1"/>
  <c r="H889" i="1" s="1"/>
  <c r="J877" i="1"/>
  <c r="I878" i="1"/>
  <c r="C877" i="1"/>
  <c r="K876" i="1"/>
  <c r="P889" i="1"/>
  <c r="M888" i="1"/>
  <c r="N888" i="1" s="1"/>
  <c r="Q889" i="1"/>
  <c r="F889" i="1"/>
  <c r="A890" i="1"/>
  <c r="L889" i="1"/>
  <c r="D889" i="1"/>
  <c r="E889" i="1" s="1"/>
  <c r="O876" i="1" l="1"/>
  <c r="B876" i="1"/>
  <c r="AL1130" i="1"/>
  <c r="AF1131" i="1"/>
  <c r="C878" i="1"/>
  <c r="K877" i="1"/>
  <c r="J878" i="1"/>
  <c r="I879" i="1"/>
  <c r="G889" i="1"/>
  <c r="H890" i="1" s="1"/>
  <c r="P890" i="1"/>
  <c r="Q890" i="1"/>
  <c r="M889" i="1"/>
  <c r="N889" i="1" s="1"/>
  <c r="F890" i="1"/>
  <c r="D890" i="1"/>
  <c r="E890" i="1" s="1"/>
  <c r="A891" i="1"/>
  <c r="L890" i="1"/>
  <c r="O877" i="1" l="1"/>
  <c r="B877" i="1"/>
  <c r="AF1132" i="1"/>
  <c r="AL1131" i="1"/>
  <c r="M890" i="1"/>
  <c r="N890" i="1" s="1"/>
  <c r="Q891" i="1"/>
  <c r="P891" i="1"/>
  <c r="J879" i="1"/>
  <c r="I880" i="1"/>
  <c r="L891" i="1"/>
  <c r="F891" i="1"/>
  <c r="D891" i="1"/>
  <c r="E891" i="1" s="1"/>
  <c r="A892" i="1"/>
  <c r="G890" i="1"/>
  <c r="H891" i="1" s="1"/>
  <c r="C879" i="1"/>
  <c r="K878" i="1"/>
  <c r="O878" i="1" l="1"/>
  <c r="B878" i="1"/>
  <c r="AL1132" i="1"/>
  <c r="AF1133" i="1"/>
  <c r="D892" i="1"/>
  <c r="E892" i="1" s="1"/>
  <c r="F892" i="1"/>
  <c r="A893" i="1"/>
  <c r="L892" i="1"/>
  <c r="J880" i="1"/>
  <c r="I881" i="1"/>
  <c r="C880" i="1"/>
  <c r="K879" i="1"/>
  <c r="M891" i="1"/>
  <c r="N891" i="1" s="1"/>
  <c r="P892" i="1"/>
  <c r="Q892" i="1"/>
  <c r="G891" i="1"/>
  <c r="H892" i="1" s="1"/>
  <c r="O879" i="1" l="1"/>
  <c r="B879" i="1"/>
  <c r="AF1134" i="1"/>
  <c r="AL1133" i="1"/>
  <c r="G892" i="1"/>
  <c r="H893" i="1" s="1"/>
  <c r="C881" i="1"/>
  <c r="K880" i="1"/>
  <c r="F893" i="1"/>
  <c r="L893" i="1"/>
  <c r="A894" i="1"/>
  <c r="D893" i="1"/>
  <c r="E893" i="1" s="1"/>
  <c r="J881" i="1"/>
  <c r="I882" i="1"/>
  <c r="P893" i="1"/>
  <c r="Q893" i="1"/>
  <c r="M892" i="1"/>
  <c r="N892" i="1" s="1"/>
  <c r="O880" i="1" l="1"/>
  <c r="B880" i="1"/>
  <c r="G893" i="1"/>
  <c r="H894" i="1" s="1"/>
  <c r="AL1134" i="1"/>
  <c r="AF1135" i="1"/>
  <c r="F894" i="1"/>
  <c r="D894" i="1"/>
  <c r="E894" i="1" s="1"/>
  <c r="A895" i="1"/>
  <c r="L894" i="1"/>
  <c r="J882" i="1"/>
  <c r="I883" i="1"/>
  <c r="C882" i="1"/>
  <c r="K881" i="1"/>
  <c r="P894" i="1"/>
  <c r="M893" i="1"/>
  <c r="N893" i="1" s="1"/>
  <c r="Q894" i="1"/>
  <c r="O881" i="1" l="1"/>
  <c r="B881" i="1"/>
  <c r="AL1135" i="1"/>
  <c r="AF1136" i="1"/>
  <c r="M894" i="1"/>
  <c r="N894" i="1" s="1"/>
  <c r="Q895" i="1"/>
  <c r="P895" i="1"/>
  <c r="I884" i="1"/>
  <c r="J883" i="1"/>
  <c r="L895" i="1"/>
  <c r="D895" i="1"/>
  <c r="E895" i="1" s="1"/>
  <c r="F895" i="1"/>
  <c r="A896" i="1"/>
  <c r="C883" i="1"/>
  <c r="K882" i="1"/>
  <c r="G894" i="1"/>
  <c r="H895" i="1" s="1"/>
  <c r="O882" i="1" l="1"/>
  <c r="B882" i="1"/>
  <c r="AF1137" i="1"/>
  <c r="AL1136" i="1"/>
  <c r="M895" i="1"/>
  <c r="N895" i="1" s="1"/>
  <c r="Q896" i="1"/>
  <c r="P896" i="1"/>
  <c r="C884" i="1"/>
  <c r="K883" i="1"/>
  <c r="D896" i="1"/>
  <c r="E896" i="1" s="1"/>
  <c r="A897" i="1"/>
  <c r="F896" i="1"/>
  <c r="L896" i="1"/>
  <c r="G895" i="1"/>
  <c r="H896" i="1" s="1"/>
  <c r="J884" i="1"/>
  <c r="I885" i="1"/>
  <c r="O883" i="1" l="1"/>
  <c r="B883" i="1"/>
  <c r="G896" i="1"/>
  <c r="H897" i="1" s="1"/>
  <c r="AF1138" i="1"/>
  <c r="AL1137" i="1"/>
  <c r="Q897" i="1"/>
  <c r="P897" i="1"/>
  <c r="M896" i="1"/>
  <c r="N896" i="1" s="1"/>
  <c r="C885" i="1"/>
  <c r="K884" i="1"/>
  <c r="J885" i="1"/>
  <c r="I886" i="1"/>
  <c r="F897" i="1"/>
  <c r="D897" i="1"/>
  <c r="E897" i="1" s="1"/>
  <c r="G897" i="1" s="1"/>
  <c r="H898" i="1" s="1"/>
  <c r="A898" i="1"/>
  <c r="L897" i="1"/>
  <c r="O884" i="1" l="1"/>
  <c r="B884" i="1"/>
  <c r="AL1138" i="1"/>
  <c r="AF1139" i="1"/>
  <c r="L898" i="1"/>
  <c r="A899" i="1"/>
  <c r="D898" i="1"/>
  <c r="E898" i="1" s="1"/>
  <c r="F898" i="1"/>
  <c r="C886" i="1"/>
  <c r="K885" i="1"/>
  <c r="J886" i="1"/>
  <c r="I887" i="1"/>
  <c r="M897" i="1"/>
  <c r="N897" i="1" s="1"/>
  <c r="Q898" i="1"/>
  <c r="P898" i="1"/>
  <c r="O885" i="1" l="1"/>
  <c r="B885" i="1"/>
  <c r="G898" i="1"/>
  <c r="H899" i="1" s="1"/>
  <c r="AL1139" i="1"/>
  <c r="AF1140" i="1"/>
  <c r="D899" i="1"/>
  <c r="E899" i="1" s="1"/>
  <c r="L899" i="1"/>
  <c r="F899" i="1"/>
  <c r="A900" i="1"/>
  <c r="C887" i="1"/>
  <c r="K886" i="1"/>
  <c r="Q899" i="1"/>
  <c r="P899" i="1"/>
  <c r="M898" i="1"/>
  <c r="N898" i="1" s="1"/>
  <c r="I888" i="1"/>
  <c r="J887" i="1"/>
  <c r="O886" i="1" l="1"/>
  <c r="B886" i="1"/>
  <c r="AL1140" i="1"/>
  <c r="AF1141" i="1"/>
  <c r="C888" i="1"/>
  <c r="K887" i="1"/>
  <c r="P900" i="1"/>
  <c r="M899" i="1"/>
  <c r="N899" i="1" s="1"/>
  <c r="Q900" i="1"/>
  <c r="J888" i="1"/>
  <c r="I889" i="1"/>
  <c r="F900" i="1"/>
  <c r="A901" i="1"/>
  <c r="L900" i="1"/>
  <c r="D900" i="1"/>
  <c r="E900" i="1" s="1"/>
  <c r="G899" i="1"/>
  <c r="H900" i="1" s="1"/>
  <c r="O887" i="1" l="1"/>
  <c r="B887" i="1"/>
  <c r="G900" i="1"/>
  <c r="H901" i="1" s="1"/>
  <c r="AL1141" i="1"/>
  <c r="AF1142" i="1"/>
  <c r="Q901" i="1"/>
  <c r="P901" i="1"/>
  <c r="M900" i="1"/>
  <c r="N900" i="1" s="1"/>
  <c r="A902" i="1"/>
  <c r="F901" i="1"/>
  <c r="D901" i="1"/>
  <c r="E901" i="1" s="1"/>
  <c r="L901" i="1"/>
  <c r="C889" i="1"/>
  <c r="K888" i="1"/>
  <c r="J889" i="1"/>
  <c r="I890" i="1"/>
  <c r="O888" i="1" l="1"/>
  <c r="B888" i="1"/>
  <c r="AL1142" i="1"/>
  <c r="AF1143" i="1"/>
  <c r="C890" i="1"/>
  <c r="K889" i="1"/>
  <c r="D902" i="1"/>
  <c r="E902" i="1" s="1"/>
  <c r="L902" i="1"/>
  <c r="A903" i="1"/>
  <c r="F902" i="1"/>
  <c r="M901" i="1"/>
  <c r="N901" i="1" s="1"/>
  <c r="Q902" i="1"/>
  <c r="P902" i="1"/>
  <c r="J890" i="1"/>
  <c r="I891" i="1"/>
  <c r="G901" i="1"/>
  <c r="H902" i="1" s="1"/>
  <c r="O889" i="1" l="1"/>
  <c r="B889" i="1"/>
  <c r="AL1143" i="1"/>
  <c r="AF1144" i="1"/>
  <c r="F903" i="1"/>
  <c r="D903" i="1"/>
  <c r="E903" i="1" s="1"/>
  <c r="L903" i="1"/>
  <c r="A904" i="1"/>
  <c r="J891" i="1"/>
  <c r="I892" i="1"/>
  <c r="P903" i="1"/>
  <c r="Q903" i="1"/>
  <c r="M902" i="1"/>
  <c r="N902" i="1" s="1"/>
  <c r="G902" i="1"/>
  <c r="H903" i="1" s="1"/>
  <c r="C891" i="1"/>
  <c r="K890" i="1"/>
  <c r="O890" i="1" l="1"/>
  <c r="B890" i="1"/>
  <c r="AL1144" i="1"/>
  <c r="AF1145" i="1"/>
  <c r="C892" i="1"/>
  <c r="K891" i="1"/>
  <c r="I893" i="1"/>
  <c r="J892" i="1"/>
  <c r="G903" i="1"/>
  <c r="H904" i="1" s="1"/>
  <c r="A905" i="1"/>
  <c r="L904" i="1"/>
  <c r="F904" i="1"/>
  <c r="D904" i="1"/>
  <c r="E904" i="1" s="1"/>
  <c r="G904" i="1" s="1"/>
  <c r="H905" i="1" s="1"/>
  <c r="M903" i="1"/>
  <c r="N903" i="1" s="1"/>
  <c r="Q904" i="1"/>
  <c r="P904" i="1"/>
  <c r="O891" i="1" l="1"/>
  <c r="B891" i="1"/>
  <c r="AL1145" i="1"/>
  <c r="AF1146" i="1"/>
  <c r="M904" i="1"/>
  <c r="N904" i="1" s="1"/>
  <c r="Q905" i="1"/>
  <c r="P905" i="1"/>
  <c r="L905" i="1"/>
  <c r="A906" i="1"/>
  <c r="F905" i="1"/>
  <c r="D905" i="1"/>
  <c r="E905" i="1" s="1"/>
  <c r="G905" i="1" s="1"/>
  <c r="H906" i="1" s="1"/>
  <c r="J893" i="1"/>
  <c r="I894" i="1"/>
  <c r="C893" i="1"/>
  <c r="K892" i="1"/>
  <c r="O892" i="1" l="1"/>
  <c r="B892" i="1"/>
  <c r="AF1147" i="1"/>
  <c r="AL1146" i="1"/>
  <c r="P906" i="1"/>
  <c r="Q906" i="1"/>
  <c r="M905" i="1"/>
  <c r="N905" i="1" s="1"/>
  <c r="J894" i="1"/>
  <c r="I895" i="1"/>
  <c r="C894" i="1"/>
  <c r="K893" i="1"/>
  <c r="D906" i="1"/>
  <c r="E906" i="1" s="1"/>
  <c r="L906" i="1"/>
  <c r="F906" i="1"/>
  <c r="A907" i="1"/>
  <c r="O893" i="1" l="1"/>
  <c r="B893" i="1"/>
  <c r="G906" i="1"/>
  <c r="H907" i="1" s="1"/>
  <c r="AF1148" i="1"/>
  <c r="AL1147" i="1"/>
  <c r="C895" i="1"/>
  <c r="K894" i="1"/>
  <c r="F907" i="1"/>
  <c r="D907" i="1"/>
  <c r="E907" i="1" s="1"/>
  <c r="A908" i="1"/>
  <c r="L907" i="1"/>
  <c r="Q907" i="1"/>
  <c r="M906" i="1"/>
  <c r="N906" i="1" s="1"/>
  <c r="P907" i="1"/>
  <c r="J895" i="1"/>
  <c r="I896" i="1"/>
  <c r="O894" i="1" l="1"/>
  <c r="B894" i="1"/>
  <c r="AL1148" i="1"/>
  <c r="AF1149" i="1"/>
  <c r="Q908" i="1"/>
  <c r="P908" i="1"/>
  <c r="M907" i="1"/>
  <c r="N907" i="1" s="1"/>
  <c r="J896" i="1"/>
  <c r="I897" i="1"/>
  <c r="G907" i="1"/>
  <c r="H908" i="1" s="1"/>
  <c r="C896" i="1"/>
  <c r="K895" i="1"/>
  <c r="A909" i="1"/>
  <c r="L908" i="1"/>
  <c r="D908" i="1"/>
  <c r="E908" i="1" s="1"/>
  <c r="F908" i="1"/>
  <c r="O895" i="1" l="1"/>
  <c r="B895" i="1"/>
  <c r="AL1149" i="1"/>
  <c r="AF1157" i="1"/>
  <c r="C897" i="1"/>
  <c r="K896" i="1"/>
  <c r="G908" i="1"/>
  <c r="H909" i="1" s="1"/>
  <c r="M908" i="1"/>
  <c r="N908" i="1" s="1"/>
  <c r="P909" i="1"/>
  <c r="Q909" i="1"/>
  <c r="J897" i="1"/>
  <c r="I898" i="1"/>
  <c r="L909" i="1"/>
  <c r="A910" i="1"/>
  <c r="F909" i="1"/>
  <c r="D909" i="1"/>
  <c r="E909" i="1" s="1"/>
  <c r="O896" i="1" l="1"/>
  <c r="B896" i="1"/>
  <c r="G909" i="1"/>
  <c r="H910" i="1" s="1"/>
  <c r="AF1158" i="1"/>
  <c r="AL1157" i="1"/>
  <c r="D910" i="1"/>
  <c r="E910" i="1" s="1"/>
  <c r="A911" i="1"/>
  <c r="F910" i="1"/>
  <c r="L910" i="1"/>
  <c r="J898" i="1"/>
  <c r="I899" i="1"/>
  <c r="P910" i="1"/>
  <c r="Q910" i="1"/>
  <c r="M909" i="1"/>
  <c r="N909" i="1" s="1"/>
  <c r="C898" i="1"/>
  <c r="K897" i="1"/>
  <c r="O897" i="1" l="1"/>
  <c r="B897" i="1"/>
  <c r="G910" i="1"/>
  <c r="H911" i="1" s="1"/>
  <c r="AL1158" i="1"/>
  <c r="AF1159" i="1"/>
  <c r="C899" i="1"/>
  <c r="K898" i="1"/>
  <c r="J899" i="1"/>
  <c r="I900" i="1"/>
  <c r="F911" i="1"/>
  <c r="A912" i="1"/>
  <c r="L911" i="1"/>
  <c r="D911" i="1"/>
  <c r="E911" i="1" s="1"/>
  <c r="P911" i="1"/>
  <c r="M910" i="1"/>
  <c r="N910" i="1" s="1"/>
  <c r="Q911" i="1"/>
  <c r="O898" i="1" l="1"/>
  <c r="B898" i="1"/>
  <c r="AL1159" i="1"/>
  <c r="AF1160" i="1"/>
  <c r="G911" i="1"/>
  <c r="H912" i="1" s="1"/>
  <c r="J900" i="1"/>
  <c r="I901" i="1"/>
  <c r="Q912" i="1"/>
  <c r="P912" i="1"/>
  <c r="M911" i="1"/>
  <c r="N911" i="1" s="1"/>
  <c r="C900" i="1"/>
  <c r="K899" i="1"/>
  <c r="A913" i="1"/>
  <c r="F912" i="1"/>
  <c r="D912" i="1"/>
  <c r="E912" i="1" s="1"/>
  <c r="L912" i="1"/>
  <c r="O899" i="1" l="1"/>
  <c r="B899" i="1"/>
  <c r="AL1160" i="1"/>
  <c r="AF1161" i="1"/>
  <c r="C901" i="1"/>
  <c r="K900" i="1"/>
  <c r="L913" i="1"/>
  <c r="A914" i="1"/>
  <c r="F913" i="1"/>
  <c r="D913" i="1"/>
  <c r="E913" i="1" s="1"/>
  <c r="J901" i="1"/>
  <c r="I902" i="1"/>
  <c r="M912" i="1"/>
  <c r="N912" i="1" s="1"/>
  <c r="P913" i="1"/>
  <c r="Q913" i="1"/>
  <c r="G912" i="1"/>
  <c r="H913" i="1" s="1"/>
  <c r="O900" i="1" l="1"/>
  <c r="B900" i="1"/>
  <c r="AL1161" i="1"/>
  <c r="AF1162" i="1"/>
  <c r="J902" i="1"/>
  <c r="I903" i="1"/>
  <c r="D914" i="1"/>
  <c r="E914" i="1" s="1"/>
  <c r="F914" i="1"/>
  <c r="A915" i="1"/>
  <c r="L914" i="1"/>
  <c r="G913" i="1"/>
  <c r="H914" i="1" s="1"/>
  <c r="M913" i="1"/>
  <c r="N913" i="1" s="1"/>
  <c r="P914" i="1"/>
  <c r="Q914" i="1"/>
  <c r="C902" i="1"/>
  <c r="K901" i="1"/>
  <c r="O901" i="1" l="1"/>
  <c r="B901" i="1"/>
  <c r="AL1162" i="1"/>
  <c r="AF1163" i="1"/>
  <c r="G914" i="1"/>
  <c r="H915" i="1" s="1"/>
  <c r="C903" i="1"/>
  <c r="K902" i="1"/>
  <c r="O902" i="1" s="1"/>
  <c r="Q915" i="1"/>
  <c r="P915" i="1"/>
  <c r="M914" i="1"/>
  <c r="N914" i="1" s="1"/>
  <c r="F915" i="1"/>
  <c r="A916" i="1"/>
  <c r="L915" i="1"/>
  <c r="D915" i="1"/>
  <c r="E915" i="1" s="1"/>
  <c r="J903" i="1"/>
  <c r="I904" i="1"/>
  <c r="B902" i="1" l="1"/>
  <c r="G915" i="1"/>
  <c r="H916" i="1" s="1"/>
  <c r="AL1163" i="1"/>
  <c r="AF1164" i="1"/>
  <c r="F916" i="1"/>
  <c r="D916" i="1"/>
  <c r="E916" i="1" s="1"/>
  <c r="A917" i="1"/>
  <c r="L916" i="1"/>
  <c r="I905" i="1"/>
  <c r="J904" i="1"/>
  <c r="P916" i="1"/>
  <c r="M915" i="1"/>
  <c r="N915" i="1" s="1"/>
  <c r="Q916" i="1"/>
  <c r="C904" i="1"/>
  <c r="K903" i="1"/>
  <c r="O903" i="1" s="1"/>
  <c r="B903" i="1" l="1"/>
  <c r="AL1164" i="1"/>
  <c r="AF1165" i="1"/>
  <c r="G916" i="1"/>
  <c r="H917" i="1" s="1"/>
  <c r="C905" i="1"/>
  <c r="K904" i="1"/>
  <c r="O904" i="1" s="1"/>
  <c r="J905" i="1"/>
  <c r="I906" i="1"/>
  <c r="L917" i="1"/>
  <c r="A918" i="1"/>
  <c r="D917" i="1"/>
  <c r="E917" i="1" s="1"/>
  <c r="F917" i="1"/>
  <c r="M916" i="1"/>
  <c r="N916" i="1" s="1"/>
  <c r="P917" i="1"/>
  <c r="Q917" i="1"/>
  <c r="B904" i="1" l="1"/>
  <c r="AL1165" i="1"/>
  <c r="AF1166" i="1"/>
  <c r="M917" i="1"/>
  <c r="N917" i="1" s="1"/>
  <c r="Q918" i="1"/>
  <c r="P918" i="1"/>
  <c r="D918" i="1"/>
  <c r="E918" i="1" s="1"/>
  <c r="A919" i="1"/>
  <c r="F918" i="1"/>
  <c r="L918" i="1"/>
  <c r="G917" i="1"/>
  <c r="H918" i="1" s="1"/>
  <c r="J906" i="1"/>
  <c r="I907" i="1"/>
  <c r="C906" i="1"/>
  <c r="K905" i="1"/>
  <c r="O905" i="1" l="1"/>
  <c r="B905" i="1"/>
  <c r="AF1167" i="1"/>
  <c r="AL1166" i="1"/>
  <c r="P919" i="1"/>
  <c r="Q919" i="1"/>
  <c r="M918" i="1"/>
  <c r="N918" i="1" s="1"/>
  <c r="C907" i="1"/>
  <c r="K906" i="1"/>
  <c r="J907" i="1"/>
  <c r="I908" i="1"/>
  <c r="F919" i="1"/>
  <c r="D919" i="1"/>
  <c r="E919" i="1" s="1"/>
  <c r="L919" i="1"/>
  <c r="A920" i="1"/>
  <c r="G918" i="1"/>
  <c r="H919" i="1" s="1"/>
  <c r="O906" i="1" l="1"/>
  <c r="B906" i="1"/>
  <c r="AL1167" i="1"/>
  <c r="AF1168" i="1"/>
  <c r="A921" i="1"/>
  <c r="L920" i="1"/>
  <c r="D920" i="1"/>
  <c r="E920" i="1" s="1"/>
  <c r="F920" i="1"/>
  <c r="M919" i="1"/>
  <c r="N919" i="1" s="1"/>
  <c r="Q920" i="1"/>
  <c r="P920" i="1"/>
  <c r="J908" i="1"/>
  <c r="I909" i="1"/>
  <c r="G919" i="1"/>
  <c r="H920" i="1" s="1"/>
  <c r="C908" i="1"/>
  <c r="K907" i="1"/>
  <c r="O907" i="1" l="1"/>
  <c r="B907" i="1"/>
  <c r="G920" i="1"/>
  <c r="H921" i="1" s="1"/>
  <c r="AL1168" i="1"/>
  <c r="AF1169" i="1"/>
  <c r="M920" i="1"/>
  <c r="N920" i="1" s="1"/>
  <c r="P921" i="1"/>
  <c r="Q921" i="1"/>
  <c r="L921" i="1"/>
  <c r="F921" i="1"/>
  <c r="D921" i="1"/>
  <c r="E921" i="1" s="1"/>
  <c r="A922" i="1"/>
  <c r="C909" i="1"/>
  <c r="K908" i="1"/>
  <c r="J909" i="1"/>
  <c r="I910" i="1"/>
  <c r="O908" i="1" l="1"/>
  <c r="B908" i="1"/>
  <c r="AL1169" i="1"/>
  <c r="AF1170" i="1"/>
  <c r="C910" i="1"/>
  <c r="K909" i="1"/>
  <c r="D922" i="1"/>
  <c r="E922" i="1" s="1"/>
  <c r="L922" i="1"/>
  <c r="F922" i="1"/>
  <c r="A923" i="1"/>
  <c r="Q922" i="1"/>
  <c r="M921" i="1"/>
  <c r="N921" i="1" s="1"/>
  <c r="P922" i="1"/>
  <c r="J910" i="1"/>
  <c r="I911" i="1"/>
  <c r="G921" i="1"/>
  <c r="H922" i="1" s="1"/>
  <c r="O909" i="1" l="1"/>
  <c r="B909" i="1"/>
  <c r="AL1170" i="1"/>
  <c r="AF1171" i="1"/>
  <c r="G922" i="1"/>
  <c r="H923" i="1" s="1"/>
  <c r="M922" i="1"/>
  <c r="N922" i="1" s="1"/>
  <c r="P923" i="1"/>
  <c r="Q923" i="1"/>
  <c r="F923" i="1"/>
  <c r="D923" i="1"/>
  <c r="E923" i="1" s="1"/>
  <c r="A924" i="1"/>
  <c r="L923" i="1"/>
  <c r="J911" i="1"/>
  <c r="I912" i="1"/>
  <c r="C911" i="1"/>
  <c r="K910" i="1"/>
  <c r="O910" i="1" l="1"/>
  <c r="B910" i="1"/>
  <c r="G923" i="1"/>
  <c r="H924" i="1" s="1"/>
  <c r="AF1172" i="1"/>
  <c r="AL1171" i="1"/>
  <c r="C912" i="1"/>
  <c r="K911" i="1"/>
  <c r="P924" i="1"/>
  <c r="Q924" i="1"/>
  <c r="M923" i="1"/>
  <c r="N923" i="1" s="1"/>
  <c r="J912" i="1"/>
  <c r="I913" i="1"/>
  <c r="L924" i="1"/>
  <c r="A925" i="1"/>
  <c r="F924" i="1"/>
  <c r="D924" i="1"/>
  <c r="E924" i="1" s="1"/>
  <c r="G924" i="1" s="1"/>
  <c r="O911" i="1" l="1"/>
  <c r="B911" i="1"/>
  <c r="H925" i="1"/>
  <c r="AF1173" i="1"/>
  <c r="AL1172" i="1"/>
  <c r="M924" i="1"/>
  <c r="N924" i="1" s="1"/>
  <c r="P925" i="1"/>
  <c r="Q925" i="1"/>
  <c r="J913" i="1"/>
  <c r="I914" i="1"/>
  <c r="L925" i="1"/>
  <c r="F925" i="1"/>
  <c r="D925" i="1"/>
  <c r="E925" i="1" s="1"/>
  <c r="A926" i="1"/>
  <c r="C913" i="1"/>
  <c r="K912" i="1"/>
  <c r="O912" i="1" l="1"/>
  <c r="B912" i="1"/>
  <c r="G925" i="1"/>
  <c r="H926" i="1" s="1"/>
  <c r="AF1174" i="1"/>
  <c r="AL1173" i="1"/>
  <c r="C914" i="1"/>
  <c r="K913" i="1"/>
  <c r="Q926" i="1"/>
  <c r="P926" i="1"/>
  <c r="M925" i="1"/>
  <c r="N925" i="1" s="1"/>
  <c r="D926" i="1"/>
  <c r="E926" i="1" s="1"/>
  <c r="A927" i="1"/>
  <c r="L926" i="1"/>
  <c r="F926" i="1"/>
  <c r="J914" i="1"/>
  <c r="I915" i="1"/>
  <c r="O913" i="1" l="1"/>
  <c r="B913" i="1"/>
  <c r="AF1175" i="1"/>
  <c r="AL1174" i="1"/>
  <c r="F927" i="1"/>
  <c r="A928" i="1"/>
  <c r="L927" i="1"/>
  <c r="D927" i="1"/>
  <c r="E927" i="1" s="1"/>
  <c r="I916" i="1"/>
  <c r="J915" i="1"/>
  <c r="G926" i="1"/>
  <c r="H927" i="1" s="1"/>
  <c r="C915" i="1"/>
  <c r="K914" i="1"/>
  <c r="Q927" i="1"/>
  <c r="M926" i="1"/>
  <c r="N926" i="1" s="1"/>
  <c r="P927" i="1"/>
  <c r="O914" i="1" l="1"/>
  <c r="B914" i="1"/>
  <c r="G927" i="1"/>
  <c r="H928" i="1" s="1"/>
  <c r="AL1175" i="1"/>
  <c r="AF1176" i="1"/>
  <c r="C916" i="1"/>
  <c r="K915" i="1"/>
  <c r="P928" i="1"/>
  <c r="M927" i="1"/>
  <c r="N927" i="1" s="1"/>
  <c r="Q928" i="1"/>
  <c r="I917" i="1"/>
  <c r="J916" i="1"/>
  <c r="F928" i="1"/>
  <c r="D928" i="1"/>
  <c r="E928" i="1" s="1"/>
  <c r="G928" i="1" s="1"/>
  <c r="H929" i="1" s="1"/>
  <c r="A929" i="1"/>
  <c r="L928" i="1"/>
  <c r="O915" i="1" l="1"/>
  <c r="B915" i="1"/>
  <c r="AF1177" i="1"/>
  <c r="AL1176" i="1"/>
  <c r="C917" i="1"/>
  <c r="K916" i="1"/>
  <c r="M928" i="1"/>
  <c r="N928" i="1" s="1"/>
  <c r="P929" i="1"/>
  <c r="Q929" i="1"/>
  <c r="L929" i="1"/>
  <c r="D929" i="1"/>
  <c r="E929" i="1" s="1"/>
  <c r="F929" i="1"/>
  <c r="A930" i="1"/>
  <c r="J917" i="1"/>
  <c r="I918" i="1"/>
  <c r="O916" i="1" l="1"/>
  <c r="B916" i="1"/>
  <c r="G929" i="1"/>
  <c r="H930" i="1" s="1"/>
  <c r="AL1177" i="1"/>
  <c r="AF1178" i="1"/>
  <c r="M929" i="1"/>
  <c r="N929" i="1" s="1"/>
  <c r="P930" i="1"/>
  <c r="Q930" i="1"/>
  <c r="D930" i="1"/>
  <c r="E930" i="1" s="1"/>
  <c r="F930" i="1"/>
  <c r="A931" i="1"/>
  <c r="L930" i="1"/>
  <c r="I919" i="1"/>
  <c r="J918" i="1"/>
  <c r="C918" i="1"/>
  <c r="K917" i="1"/>
  <c r="O917" i="1" l="1"/>
  <c r="B917" i="1"/>
  <c r="G930" i="1"/>
  <c r="H931" i="1" s="1"/>
  <c r="AL1178" i="1"/>
  <c r="AF1179" i="1"/>
  <c r="C919" i="1"/>
  <c r="K918" i="1"/>
  <c r="M930" i="1"/>
  <c r="N930" i="1" s="1"/>
  <c r="Q931" i="1"/>
  <c r="P931" i="1"/>
  <c r="F931" i="1"/>
  <c r="L931" i="1"/>
  <c r="A932" i="1"/>
  <c r="D931" i="1"/>
  <c r="E931" i="1" s="1"/>
  <c r="I920" i="1"/>
  <c r="J919" i="1"/>
  <c r="O918" i="1" l="1"/>
  <c r="B918" i="1"/>
  <c r="AF1180" i="1"/>
  <c r="AL1179" i="1"/>
  <c r="J920" i="1"/>
  <c r="I921" i="1"/>
  <c r="G931" i="1"/>
  <c r="H932" i="1" s="1"/>
  <c r="A933" i="1"/>
  <c r="F932" i="1"/>
  <c r="D932" i="1"/>
  <c r="E932" i="1" s="1"/>
  <c r="L932" i="1"/>
  <c r="C920" i="1"/>
  <c r="K919" i="1"/>
  <c r="P932" i="1"/>
  <c r="M931" i="1"/>
  <c r="N931" i="1" s="1"/>
  <c r="Q932" i="1"/>
  <c r="O919" i="1" l="1"/>
  <c r="B919" i="1"/>
  <c r="AF1181" i="1"/>
  <c r="AL1180" i="1"/>
  <c r="M932" i="1"/>
  <c r="N932" i="1" s="1"/>
  <c r="Q933" i="1"/>
  <c r="P933" i="1"/>
  <c r="J921" i="1"/>
  <c r="I922" i="1"/>
  <c r="C921" i="1"/>
  <c r="K920" i="1"/>
  <c r="L933" i="1"/>
  <c r="A934" i="1"/>
  <c r="F933" i="1"/>
  <c r="D933" i="1"/>
  <c r="E933" i="1" s="1"/>
  <c r="G933" i="1" s="1"/>
  <c r="G932" i="1"/>
  <c r="H933" i="1" s="1"/>
  <c r="O920" i="1" l="1"/>
  <c r="B920" i="1"/>
  <c r="H934" i="1"/>
  <c r="AF1182" i="1"/>
  <c r="AL1181" i="1"/>
  <c r="Q934" i="1"/>
  <c r="M933" i="1"/>
  <c r="N933" i="1" s="1"/>
  <c r="P934" i="1"/>
  <c r="C922" i="1"/>
  <c r="K921" i="1"/>
  <c r="D934" i="1"/>
  <c r="E934" i="1" s="1"/>
  <c r="F934" i="1"/>
  <c r="A935" i="1"/>
  <c r="L934" i="1"/>
  <c r="J922" i="1"/>
  <c r="I923" i="1"/>
  <c r="O921" i="1" l="1"/>
  <c r="B921" i="1"/>
  <c r="AF1183" i="1"/>
  <c r="AL1182" i="1"/>
  <c r="G934" i="1"/>
  <c r="H935" i="1" s="1"/>
  <c r="C923" i="1"/>
  <c r="K922" i="1"/>
  <c r="Q935" i="1"/>
  <c r="P935" i="1"/>
  <c r="M934" i="1"/>
  <c r="N934" i="1" s="1"/>
  <c r="J923" i="1"/>
  <c r="I924" i="1"/>
  <c r="F935" i="1"/>
  <c r="A936" i="1"/>
  <c r="D935" i="1"/>
  <c r="E935" i="1" s="1"/>
  <c r="L935" i="1"/>
  <c r="O922" i="1" l="1"/>
  <c r="B922" i="1"/>
  <c r="G935" i="1"/>
  <c r="H936" i="1" s="1"/>
  <c r="AF1184" i="1"/>
  <c r="AL1183" i="1"/>
  <c r="J924" i="1"/>
  <c r="I925" i="1"/>
  <c r="L936" i="1"/>
  <c r="A937" i="1"/>
  <c r="F936" i="1"/>
  <c r="D936" i="1"/>
  <c r="E936" i="1" s="1"/>
  <c r="P936" i="1"/>
  <c r="M935" i="1"/>
  <c r="N935" i="1" s="1"/>
  <c r="Q936" i="1"/>
  <c r="C924" i="1"/>
  <c r="K923" i="1"/>
  <c r="O923" i="1" l="1"/>
  <c r="B923" i="1"/>
  <c r="G936" i="1"/>
  <c r="H937" i="1" s="1"/>
  <c r="AL1184" i="1"/>
  <c r="AF1185" i="1"/>
  <c r="J925" i="1"/>
  <c r="I926" i="1"/>
  <c r="M936" i="1"/>
  <c r="N936" i="1" s="1"/>
  <c r="Q937" i="1"/>
  <c r="P937" i="1"/>
  <c r="C925" i="1"/>
  <c r="K924" i="1"/>
  <c r="L937" i="1"/>
  <c r="A938" i="1"/>
  <c r="F937" i="1"/>
  <c r="D937" i="1"/>
  <c r="E937" i="1" s="1"/>
  <c r="G937" i="1" s="1"/>
  <c r="H938" i="1" l="1"/>
  <c r="O924" i="1"/>
  <c r="B924" i="1"/>
  <c r="AF1186" i="1"/>
  <c r="AL1185" i="1"/>
  <c r="P938" i="1"/>
  <c r="Q938" i="1"/>
  <c r="M937" i="1"/>
  <c r="N937" i="1" s="1"/>
  <c r="D938" i="1"/>
  <c r="E938" i="1" s="1"/>
  <c r="G938" i="1" s="1"/>
  <c r="H939" i="1" s="1"/>
  <c r="L938" i="1"/>
  <c r="F938" i="1"/>
  <c r="A939" i="1"/>
  <c r="C926" i="1"/>
  <c r="K925" i="1"/>
  <c r="J926" i="1"/>
  <c r="I927" i="1"/>
  <c r="O925" i="1" l="1"/>
  <c r="B925" i="1"/>
  <c r="AL1186" i="1"/>
  <c r="AF1194" i="1"/>
  <c r="F939" i="1"/>
  <c r="D939" i="1"/>
  <c r="E939" i="1" s="1"/>
  <c r="A940" i="1"/>
  <c r="L939" i="1"/>
  <c r="J927" i="1"/>
  <c r="I928" i="1"/>
  <c r="C927" i="1"/>
  <c r="K926" i="1"/>
  <c r="Q939" i="1"/>
  <c r="M938" i="1"/>
  <c r="N938" i="1" s="1"/>
  <c r="P939" i="1"/>
  <c r="O926" i="1" l="1"/>
  <c r="B926" i="1"/>
  <c r="G939" i="1"/>
  <c r="H940" i="1" s="1"/>
  <c r="AL1194" i="1"/>
  <c r="AF1195" i="1"/>
  <c r="P940" i="1"/>
  <c r="M939" i="1"/>
  <c r="N939" i="1" s="1"/>
  <c r="Q940" i="1"/>
  <c r="J928" i="1"/>
  <c r="I929" i="1"/>
  <c r="C928" i="1"/>
  <c r="K927" i="1"/>
  <c r="L940" i="1"/>
  <c r="A941" i="1"/>
  <c r="D940" i="1"/>
  <c r="E940" i="1" s="1"/>
  <c r="F940" i="1"/>
  <c r="O927" i="1" l="1"/>
  <c r="B927" i="1"/>
  <c r="AF1196" i="1"/>
  <c r="AL1195" i="1"/>
  <c r="G940" i="1"/>
  <c r="H941" i="1" s="1"/>
  <c r="L941" i="1"/>
  <c r="A942" i="1"/>
  <c r="F941" i="1"/>
  <c r="D941" i="1"/>
  <c r="E941" i="1" s="1"/>
  <c r="C929" i="1"/>
  <c r="K928" i="1"/>
  <c r="M940" i="1"/>
  <c r="N940" i="1" s="1"/>
  <c r="Q941" i="1"/>
  <c r="P941" i="1"/>
  <c r="J929" i="1"/>
  <c r="I930" i="1"/>
  <c r="O928" i="1" l="1"/>
  <c r="B928" i="1"/>
  <c r="G941" i="1"/>
  <c r="H942" i="1" s="1"/>
  <c r="AF1197" i="1"/>
  <c r="AL1196" i="1"/>
  <c r="J930" i="1"/>
  <c r="I931" i="1"/>
  <c r="P942" i="1"/>
  <c r="Q942" i="1"/>
  <c r="M941" i="1"/>
  <c r="N941" i="1" s="1"/>
  <c r="C930" i="1"/>
  <c r="K929" i="1"/>
  <c r="L942" i="1"/>
  <c r="F942" i="1"/>
  <c r="A943" i="1"/>
  <c r="D942" i="1"/>
  <c r="E942" i="1" s="1"/>
  <c r="O929" i="1" l="1"/>
  <c r="B929" i="1"/>
  <c r="G942" i="1"/>
  <c r="H943" i="1" s="1"/>
  <c r="AL1197" i="1"/>
  <c r="AF1198" i="1"/>
  <c r="P943" i="1"/>
  <c r="M942" i="1"/>
  <c r="N942" i="1" s="1"/>
  <c r="Q943" i="1"/>
  <c r="F943" i="1"/>
  <c r="D943" i="1"/>
  <c r="E943" i="1" s="1"/>
  <c r="G943" i="1" s="1"/>
  <c r="H944" i="1" s="1"/>
  <c r="A944" i="1"/>
  <c r="L943" i="1"/>
  <c r="C931" i="1"/>
  <c r="K930" i="1"/>
  <c r="J931" i="1"/>
  <c r="I932" i="1"/>
  <c r="O930" i="1" l="1"/>
  <c r="B930" i="1"/>
  <c r="AL1198" i="1"/>
  <c r="AF1199" i="1"/>
  <c r="J932" i="1"/>
  <c r="I933" i="1"/>
  <c r="C932" i="1"/>
  <c r="K931" i="1"/>
  <c r="L944" i="1"/>
  <c r="D944" i="1"/>
  <c r="E944" i="1" s="1"/>
  <c r="F944" i="1"/>
  <c r="A945" i="1"/>
  <c r="M943" i="1"/>
  <c r="N943" i="1" s="1"/>
  <c r="Q944" i="1"/>
  <c r="P944" i="1"/>
  <c r="O931" i="1" l="1"/>
  <c r="B931" i="1"/>
  <c r="AF1200" i="1"/>
  <c r="AL1199" i="1"/>
  <c r="M944" i="1"/>
  <c r="N944" i="1" s="1"/>
  <c r="P945" i="1"/>
  <c r="Q945" i="1"/>
  <c r="D945" i="1"/>
  <c r="E945" i="1" s="1"/>
  <c r="F945" i="1"/>
  <c r="A946" i="1"/>
  <c r="L945" i="1"/>
  <c r="G944" i="1"/>
  <c r="H945" i="1" s="1"/>
  <c r="C933" i="1"/>
  <c r="K932" i="1"/>
  <c r="J933" i="1"/>
  <c r="I934" i="1"/>
  <c r="O932" i="1" l="1"/>
  <c r="B932" i="1"/>
  <c r="AL1200" i="1"/>
  <c r="AF1201" i="1"/>
  <c r="G945" i="1"/>
  <c r="H946" i="1" s="1"/>
  <c r="Q946" i="1"/>
  <c r="P946" i="1"/>
  <c r="M945" i="1"/>
  <c r="N945" i="1" s="1"/>
  <c r="J934" i="1"/>
  <c r="I935" i="1"/>
  <c r="C934" i="1"/>
  <c r="K933" i="1"/>
  <c r="F946" i="1"/>
  <c r="D946" i="1"/>
  <c r="E946" i="1" s="1"/>
  <c r="A947" i="1"/>
  <c r="L946" i="1"/>
  <c r="O933" i="1" l="1"/>
  <c r="B933" i="1"/>
  <c r="AF1202" i="1"/>
  <c r="AL1201" i="1"/>
  <c r="I936" i="1"/>
  <c r="J935" i="1"/>
  <c r="P947" i="1"/>
  <c r="M946" i="1"/>
  <c r="N946" i="1" s="1"/>
  <c r="Q947" i="1"/>
  <c r="A948" i="1"/>
  <c r="L947" i="1"/>
  <c r="D947" i="1"/>
  <c r="E947" i="1" s="1"/>
  <c r="F947" i="1"/>
  <c r="G946" i="1"/>
  <c r="H947" i="1" s="1"/>
  <c r="C935" i="1"/>
  <c r="K934" i="1"/>
  <c r="O934" i="1" l="1"/>
  <c r="B934" i="1"/>
  <c r="AL1202" i="1"/>
  <c r="AF1203" i="1"/>
  <c r="J936" i="1"/>
  <c r="I937" i="1"/>
  <c r="C936" i="1"/>
  <c r="K935" i="1"/>
  <c r="M947" i="1"/>
  <c r="N947" i="1" s="1"/>
  <c r="P948" i="1"/>
  <c r="Q948" i="1"/>
  <c r="D948" i="1"/>
  <c r="E948" i="1" s="1"/>
  <c r="A949" i="1"/>
  <c r="F948" i="1"/>
  <c r="L948" i="1"/>
  <c r="G947" i="1"/>
  <c r="H948" i="1" s="1"/>
  <c r="O935" i="1" l="1"/>
  <c r="B935" i="1"/>
  <c r="AF1204" i="1"/>
  <c r="AL1203" i="1"/>
  <c r="C937" i="1"/>
  <c r="K936" i="1"/>
  <c r="J937" i="1"/>
  <c r="I938" i="1"/>
  <c r="F949" i="1"/>
  <c r="A950" i="1"/>
  <c r="L949" i="1"/>
  <c r="D949" i="1"/>
  <c r="E949" i="1" s="1"/>
  <c r="M948" i="1"/>
  <c r="N948" i="1" s="1"/>
  <c r="P949" i="1"/>
  <c r="Q949" i="1"/>
  <c r="G948" i="1"/>
  <c r="H949" i="1" s="1"/>
  <c r="O936" i="1" l="1"/>
  <c r="B936" i="1"/>
  <c r="G949" i="1"/>
  <c r="H950" i="1"/>
  <c r="AL1204" i="1"/>
  <c r="AF1205" i="1"/>
  <c r="P950" i="1"/>
  <c r="M949" i="1"/>
  <c r="N949" i="1" s="1"/>
  <c r="Q950" i="1"/>
  <c r="J938" i="1"/>
  <c r="I939" i="1"/>
  <c r="F950" i="1"/>
  <c r="D950" i="1"/>
  <c r="E950" i="1" s="1"/>
  <c r="A951" i="1"/>
  <c r="L950" i="1"/>
  <c r="C938" i="1"/>
  <c r="K937" i="1"/>
  <c r="O937" i="1" l="1"/>
  <c r="B937" i="1"/>
  <c r="G950" i="1"/>
  <c r="H951" i="1" s="1"/>
  <c r="AL1205" i="1"/>
  <c r="AF1206" i="1"/>
  <c r="J939" i="1"/>
  <c r="I940" i="1"/>
  <c r="M950" i="1"/>
  <c r="N950" i="1" s="1"/>
  <c r="Q951" i="1"/>
  <c r="P951" i="1"/>
  <c r="C939" i="1"/>
  <c r="K938" i="1"/>
  <c r="L951" i="1"/>
  <c r="A952" i="1"/>
  <c r="D951" i="1"/>
  <c r="E951" i="1" s="1"/>
  <c r="F951" i="1"/>
  <c r="O938" i="1" l="1"/>
  <c r="B938" i="1"/>
  <c r="AL1206" i="1"/>
  <c r="AF1207" i="1"/>
  <c r="Q952" i="1"/>
  <c r="M951" i="1"/>
  <c r="N951" i="1" s="1"/>
  <c r="P952" i="1"/>
  <c r="J940" i="1"/>
  <c r="I941" i="1"/>
  <c r="D952" i="1"/>
  <c r="E952" i="1" s="1"/>
  <c r="F952" i="1"/>
  <c r="A953" i="1"/>
  <c r="L952" i="1"/>
  <c r="G951" i="1"/>
  <c r="H952" i="1" s="1"/>
  <c r="C940" i="1"/>
  <c r="K939" i="1"/>
  <c r="O939" i="1" l="1"/>
  <c r="B939" i="1"/>
  <c r="G952" i="1"/>
  <c r="H953" i="1" s="1"/>
  <c r="AL1207" i="1"/>
  <c r="AF1208" i="1"/>
  <c r="C941" i="1"/>
  <c r="K940" i="1"/>
  <c r="P953" i="1"/>
  <c r="M952" i="1"/>
  <c r="N952" i="1" s="1"/>
  <c r="Q953" i="1"/>
  <c r="F953" i="1"/>
  <c r="L953" i="1"/>
  <c r="A954" i="1"/>
  <c r="D953" i="1"/>
  <c r="E953" i="1" s="1"/>
  <c r="J941" i="1"/>
  <c r="I942" i="1"/>
  <c r="O940" i="1" l="1"/>
  <c r="B940" i="1"/>
  <c r="G953" i="1"/>
  <c r="H954" i="1" s="1"/>
  <c r="AF1209" i="1"/>
  <c r="AL1208" i="1"/>
  <c r="J942" i="1"/>
  <c r="I943" i="1"/>
  <c r="A955" i="1"/>
  <c r="F954" i="1"/>
  <c r="D954" i="1"/>
  <c r="E954" i="1" s="1"/>
  <c r="L954" i="1"/>
  <c r="M953" i="1"/>
  <c r="N953" i="1" s="1"/>
  <c r="P954" i="1"/>
  <c r="Q954" i="1"/>
  <c r="C942" i="1"/>
  <c r="K941" i="1"/>
  <c r="O941" i="1" l="1"/>
  <c r="B941" i="1"/>
  <c r="G954" i="1"/>
  <c r="H955" i="1" s="1"/>
  <c r="AL1209" i="1"/>
  <c r="AF1210" i="1"/>
  <c r="J943" i="1"/>
  <c r="I944" i="1"/>
  <c r="M954" i="1"/>
  <c r="N954" i="1" s="1"/>
  <c r="Q955" i="1"/>
  <c r="P955" i="1"/>
  <c r="C943" i="1"/>
  <c r="K942" i="1"/>
  <c r="L955" i="1"/>
  <c r="A956" i="1"/>
  <c r="F955" i="1"/>
  <c r="D955" i="1"/>
  <c r="E955" i="1" s="1"/>
  <c r="G955" i="1" s="1"/>
  <c r="H956" i="1" s="1"/>
  <c r="O942" i="1" l="1"/>
  <c r="B942" i="1"/>
  <c r="AL1210" i="1"/>
  <c r="AF1211" i="1"/>
  <c r="J944" i="1"/>
  <c r="I945" i="1"/>
  <c r="C944" i="1"/>
  <c r="K943" i="1"/>
  <c r="D956" i="1"/>
  <c r="E956" i="1" s="1"/>
  <c r="F956" i="1"/>
  <c r="L956" i="1"/>
  <c r="A957" i="1"/>
  <c r="M955" i="1"/>
  <c r="N955" i="1" s="1"/>
  <c r="Q956" i="1"/>
  <c r="P956" i="1"/>
  <c r="O943" i="1" l="1"/>
  <c r="B943" i="1"/>
  <c r="AF1212" i="1"/>
  <c r="AL1211" i="1"/>
  <c r="J945" i="1"/>
  <c r="I946" i="1"/>
  <c r="G956" i="1"/>
  <c r="H957" i="1" s="1"/>
  <c r="F957" i="1"/>
  <c r="D957" i="1"/>
  <c r="E957" i="1" s="1"/>
  <c r="L957" i="1"/>
  <c r="A958" i="1"/>
  <c r="Q957" i="1"/>
  <c r="P957" i="1"/>
  <c r="M956" i="1"/>
  <c r="N956" i="1" s="1"/>
  <c r="C945" i="1"/>
  <c r="K944" i="1"/>
  <c r="O944" i="1" l="1"/>
  <c r="B944" i="1"/>
  <c r="G957" i="1"/>
  <c r="H958" i="1" s="1"/>
  <c r="AF1213" i="1"/>
  <c r="AL1212" i="1"/>
  <c r="C946" i="1"/>
  <c r="K945" i="1"/>
  <c r="A959" i="1"/>
  <c r="L958" i="1"/>
  <c r="F958" i="1"/>
  <c r="D958" i="1"/>
  <c r="E958" i="1" s="1"/>
  <c r="J946" i="1"/>
  <c r="I947" i="1"/>
  <c r="M957" i="1"/>
  <c r="N957" i="1" s="1"/>
  <c r="Q958" i="1"/>
  <c r="P958" i="1"/>
  <c r="O945" i="1" l="1"/>
  <c r="B945" i="1"/>
  <c r="G958" i="1"/>
  <c r="H959" i="1" s="1"/>
  <c r="AF1214" i="1"/>
  <c r="AL1213" i="1"/>
  <c r="L959" i="1"/>
  <c r="A960" i="1"/>
  <c r="F959" i="1"/>
  <c r="D959" i="1"/>
  <c r="E959" i="1" s="1"/>
  <c r="J947" i="1"/>
  <c r="I948" i="1"/>
  <c r="M958" i="1"/>
  <c r="N958" i="1" s="1"/>
  <c r="Q959" i="1"/>
  <c r="P959" i="1"/>
  <c r="C947" i="1"/>
  <c r="K946" i="1"/>
  <c r="O946" i="1" l="1"/>
  <c r="B946" i="1"/>
  <c r="G959" i="1"/>
  <c r="H960" i="1" s="1"/>
  <c r="AL1214" i="1"/>
  <c r="AF1215" i="1"/>
  <c r="Q960" i="1"/>
  <c r="M959" i="1"/>
  <c r="N959" i="1" s="1"/>
  <c r="P960" i="1"/>
  <c r="C948" i="1"/>
  <c r="K947" i="1"/>
  <c r="J948" i="1"/>
  <c r="I949" i="1"/>
  <c r="D960" i="1"/>
  <c r="E960" i="1" s="1"/>
  <c r="A961" i="1"/>
  <c r="L960" i="1"/>
  <c r="F960" i="1"/>
  <c r="O947" i="1" l="1"/>
  <c r="B947" i="1"/>
  <c r="G960" i="1"/>
  <c r="H961" i="1" s="1"/>
  <c r="AF1216" i="1"/>
  <c r="AL1215" i="1"/>
  <c r="J949" i="1"/>
  <c r="I950" i="1"/>
  <c r="P961" i="1"/>
  <c r="M960" i="1"/>
  <c r="N960" i="1" s="1"/>
  <c r="Q961" i="1"/>
  <c r="F961" i="1"/>
  <c r="D961" i="1"/>
  <c r="E961" i="1" s="1"/>
  <c r="L961" i="1"/>
  <c r="A962" i="1"/>
  <c r="C949" i="1"/>
  <c r="K948" i="1"/>
  <c r="O948" i="1" l="1"/>
  <c r="B948" i="1"/>
  <c r="G961" i="1"/>
  <c r="H962" i="1" s="1"/>
  <c r="AF1217" i="1"/>
  <c r="AL1216" i="1"/>
  <c r="C950" i="1"/>
  <c r="K949" i="1"/>
  <c r="L962" i="1"/>
  <c r="A963" i="1"/>
  <c r="F962" i="1"/>
  <c r="D962" i="1"/>
  <c r="E962" i="1" s="1"/>
  <c r="J950" i="1"/>
  <c r="I951" i="1"/>
  <c r="M961" i="1"/>
  <c r="N961" i="1" s="1"/>
  <c r="Q962" i="1"/>
  <c r="P962" i="1"/>
  <c r="O949" i="1" l="1"/>
  <c r="B949" i="1"/>
  <c r="AL1217" i="1"/>
  <c r="AF1218" i="1"/>
  <c r="J951" i="1"/>
  <c r="I952" i="1"/>
  <c r="D963" i="1"/>
  <c r="E963" i="1" s="1"/>
  <c r="A964" i="1"/>
  <c r="F963" i="1"/>
  <c r="L963" i="1"/>
  <c r="M962" i="1"/>
  <c r="N962" i="1" s="1"/>
  <c r="Q963" i="1"/>
  <c r="P963" i="1"/>
  <c r="C951" i="1"/>
  <c r="K950" i="1"/>
  <c r="G962" i="1"/>
  <c r="H963" i="1" s="1"/>
  <c r="O950" i="1" l="1"/>
  <c r="B950" i="1"/>
  <c r="AL1218" i="1"/>
  <c r="AF1219" i="1"/>
  <c r="G963" i="1"/>
  <c r="H964" i="1" s="1"/>
  <c r="I953" i="1"/>
  <c r="J952" i="1"/>
  <c r="C952" i="1"/>
  <c r="K951" i="1"/>
  <c r="F964" i="1"/>
  <c r="L964" i="1"/>
  <c r="A965" i="1"/>
  <c r="D964" i="1"/>
  <c r="E964" i="1" s="1"/>
  <c r="Q964" i="1"/>
  <c r="P964" i="1"/>
  <c r="M963" i="1"/>
  <c r="N963" i="1" s="1"/>
  <c r="O951" i="1" l="1"/>
  <c r="B951" i="1"/>
  <c r="G964" i="1"/>
  <c r="H965" i="1" s="1"/>
  <c r="AL1219" i="1"/>
  <c r="AF1220" i="1"/>
  <c r="J953" i="1"/>
  <c r="I954" i="1"/>
  <c r="P965" i="1"/>
  <c r="M964" i="1"/>
  <c r="N964" i="1" s="1"/>
  <c r="Q965" i="1"/>
  <c r="F965" i="1"/>
  <c r="D965" i="1"/>
  <c r="E965" i="1" s="1"/>
  <c r="G965" i="1" s="1"/>
  <c r="H966" i="1" s="1"/>
  <c r="A966" i="1"/>
  <c r="L965" i="1"/>
  <c r="C953" i="1"/>
  <c r="K952" i="1"/>
  <c r="O952" i="1" l="1"/>
  <c r="B952" i="1"/>
  <c r="AF1221" i="1"/>
  <c r="AL1220" i="1"/>
  <c r="M965" i="1"/>
  <c r="N965" i="1" s="1"/>
  <c r="P966" i="1"/>
  <c r="Q966" i="1"/>
  <c r="L966" i="1"/>
  <c r="D966" i="1"/>
  <c r="E966" i="1" s="1"/>
  <c r="A967" i="1"/>
  <c r="F966" i="1"/>
  <c r="J954" i="1"/>
  <c r="I955" i="1"/>
  <c r="C954" i="1"/>
  <c r="K953" i="1"/>
  <c r="O953" i="1" l="1"/>
  <c r="B953" i="1"/>
  <c r="G966" i="1"/>
  <c r="H967" i="1" s="1"/>
  <c r="AF1222" i="1"/>
  <c r="AL1221" i="1"/>
  <c r="D967" i="1"/>
  <c r="E967" i="1" s="1"/>
  <c r="F967" i="1"/>
  <c r="A968" i="1"/>
  <c r="L967" i="1"/>
  <c r="J955" i="1"/>
  <c r="I956" i="1"/>
  <c r="C955" i="1"/>
  <c r="K954" i="1"/>
  <c r="M966" i="1"/>
  <c r="N966" i="1" s="1"/>
  <c r="P967" i="1"/>
  <c r="Q967" i="1"/>
  <c r="O954" i="1" l="1"/>
  <c r="B954" i="1"/>
  <c r="AL1222" i="1"/>
  <c r="AF1223" i="1"/>
  <c r="J956" i="1"/>
  <c r="I957" i="1"/>
  <c r="F968" i="1"/>
  <c r="A969" i="1"/>
  <c r="D968" i="1"/>
  <c r="E968" i="1" s="1"/>
  <c r="L968" i="1"/>
  <c r="C956" i="1"/>
  <c r="K955" i="1"/>
  <c r="G967" i="1"/>
  <c r="H968" i="1" s="1"/>
  <c r="Q968" i="1"/>
  <c r="M967" i="1"/>
  <c r="N967" i="1" s="1"/>
  <c r="P968" i="1"/>
  <c r="O955" i="1" l="1"/>
  <c r="B955" i="1"/>
  <c r="G968" i="1"/>
  <c r="H969" i="1" s="1"/>
  <c r="AF1231" i="1"/>
  <c r="AL1223" i="1"/>
  <c r="P969" i="1"/>
  <c r="M968" i="1"/>
  <c r="N968" i="1" s="1"/>
  <c r="Q969" i="1"/>
  <c r="J957" i="1"/>
  <c r="I958" i="1"/>
  <c r="C957" i="1"/>
  <c r="K956" i="1"/>
  <c r="A970" i="1"/>
  <c r="L969" i="1"/>
  <c r="D969" i="1"/>
  <c r="E969" i="1" s="1"/>
  <c r="F969" i="1"/>
  <c r="O956" i="1" l="1"/>
  <c r="B956" i="1"/>
  <c r="AF1232" i="1"/>
  <c r="AL1231" i="1"/>
  <c r="L970" i="1"/>
  <c r="A971" i="1"/>
  <c r="F970" i="1"/>
  <c r="D970" i="1"/>
  <c r="E970" i="1" s="1"/>
  <c r="G969" i="1"/>
  <c r="H970" i="1" s="1"/>
  <c r="J958" i="1"/>
  <c r="I959" i="1"/>
  <c r="M969" i="1"/>
  <c r="N969" i="1" s="1"/>
  <c r="P970" i="1"/>
  <c r="Q970" i="1"/>
  <c r="C958" i="1"/>
  <c r="K957" i="1"/>
  <c r="O957" i="1" l="1"/>
  <c r="B957" i="1"/>
  <c r="G970" i="1"/>
  <c r="H971" i="1" s="1"/>
  <c r="AL1232" i="1"/>
  <c r="AF1233" i="1"/>
  <c r="D971" i="1"/>
  <c r="E971" i="1" s="1"/>
  <c r="L971" i="1"/>
  <c r="F971" i="1"/>
  <c r="A972" i="1"/>
  <c r="Q971" i="1"/>
  <c r="M970" i="1"/>
  <c r="N970" i="1" s="1"/>
  <c r="P971" i="1"/>
  <c r="J959" i="1"/>
  <c r="I960" i="1"/>
  <c r="C959" i="1"/>
  <c r="K958" i="1"/>
  <c r="O958" i="1" l="1"/>
  <c r="B958" i="1"/>
  <c r="AL1233" i="1"/>
  <c r="AF1234" i="1"/>
  <c r="F972" i="1"/>
  <c r="D972" i="1"/>
  <c r="E972" i="1" s="1"/>
  <c r="A973" i="1"/>
  <c r="L972" i="1"/>
  <c r="C960" i="1"/>
  <c r="K959" i="1"/>
  <c r="Q972" i="1"/>
  <c r="M971" i="1"/>
  <c r="N971" i="1" s="1"/>
  <c r="P972" i="1"/>
  <c r="J960" i="1"/>
  <c r="I961" i="1"/>
  <c r="G971" i="1"/>
  <c r="H972" i="1" s="1"/>
  <c r="O959" i="1" l="1"/>
  <c r="B959" i="1"/>
  <c r="AL1234" i="1"/>
  <c r="AF1235" i="1"/>
  <c r="G972" i="1"/>
  <c r="H973" i="1" s="1"/>
  <c r="C961" i="1"/>
  <c r="K960" i="1"/>
  <c r="L973" i="1"/>
  <c r="A974" i="1"/>
  <c r="F973" i="1"/>
  <c r="D973" i="1"/>
  <c r="E973" i="1" s="1"/>
  <c r="G973" i="1" s="1"/>
  <c r="H974" i="1" s="1"/>
  <c r="J961" i="1"/>
  <c r="I962" i="1"/>
  <c r="P973" i="1"/>
  <c r="Q973" i="1"/>
  <c r="M972" i="1"/>
  <c r="N972" i="1" s="1"/>
  <c r="O960" i="1" l="1"/>
  <c r="B960" i="1"/>
  <c r="AF1236" i="1"/>
  <c r="AL1235" i="1"/>
  <c r="M973" i="1"/>
  <c r="N973" i="1" s="1"/>
  <c r="Q974" i="1"/>
  <c r="P974" i="1"/>
  <c r="C962" i="1"/>
  <c r="K961" i="1"/>
  <c r="J962" i="1"/>
  <c r="I963" i="1"/>
  <c r="L974" i="1"/>
  <c r="F974" i="1"/>
  <c r="D974" i="1"/>
  <c r="E974" i="1" s="1"/>
  <c r="G974" i="1" s="1"/>
  <c r="H975" i="1" s="1"/>
  <c r="A975" i="1"/>
  <c r="O961" i="1" l="1"/>
  <c r="B961" i="1"/>
  <c r="AL1236" i="1"/>
  <c r="AF1237" i="1"/>
  <c r="D975" i="1"/>
  <c r="E975" i="1" s="1"/>
  <c r="A976" i="1"/>
  <c r="L975" i="1"/>
  <c r="F975" i="1"/>
  <c r="I964" i="1"/>
  <c r="J963" i="1"/>
  <c r="P975" i="1"/>
  <c r="Q975" i="1"/>
  <c r="M974" i="1"/>
  <c r="N974" i="1" s="1"/>
  <c r="C963" i="1"/>
  <c r="K962" i="1"/>
  <c r="O962" i="1" l="1"/>
  <c r="B962" i="1"/>
  <c r="AL1237" i="1"/>
  <c r="AF1238" i="1"/>
  <c r="M975" i="1"/>
  <c r="N975" i="1" s="1"/>
  <c r="P976" i="1"/>
  <c r="Q976" i="1"/>
  <c r="F976" i="1"/>
  <c r="A977" i="1"/>
  <c r="L976" i="1"/>
  <c r="D976" i="1"/>
  <c r="E976" i="1" s="1"/>
  <c r="J964" i="1"/>
  <c r="I965" i="1"/>
  <c r="C964" i="1"/>
  <c r="K963" i="1"/>
  <c r="G975" i="1"/>
  <c r="H976" i="1" s="1"/>
  <c r="O963" i="1" l="1"/>
  <c r="B963" i="1"/>
  <c r="G976" i="1"/>
  <c r="H977" i="1" s="1"/>
  <c r="AL1238" i="1"/>
  <c r="AF1239" i="1"/>
  <c r="C965" i="1"/>
  <c r="K964" i="1"/>
  <c r="P977" i="1"/>
  <c r="Q977" i="1"/>
  <c r="M976" i="1"/>
  <c r="N976" i="1" s="1"/>
  <c r="J965" i="1"/>
  <c r="I966" i="1"/>
  <c r="A978" i="1"/>
  <c r="F977" i="1"/>
  <c r="D977" i="1"/>
  <c r="E977" i="1" s="1"/>
  <c r="L977" i="1"/>
  <c r="O964" i="1" l="1"/>
  <c r="B964" i="1"/>
  <c r="G977" i="1"/>
  <c r="H978" i="1" s="1"/>
  <c r="AF1240" i="1"/>
  <c r="AL1239" i="1"/>
  <c r="M977" i="1"/>
  <c r="N977" i="1" s="1"/>
  <c r="P978" i="1"/>
  <c r="Q978" i="1"/>
  <c r="J966" i="1"/>
  <c r="I967" i="1"/>
  <c r="C966" i="1"/>
  <c r="K965" i="1"/>
  <c r="L978" i="1"/>
  <c r="A979" i="1"/>
  <c r="D978" i="1"/>
  <c r="E978" i="1" s="1"/>
  <c r="F978" i="1"/>
  <c r="O965" i="1" l="1"/>
  <c r="B965" i="1"/>
  <c r="AF1241" i="1"/>
  <c r="AL1240" i="1"/>
  <c r="G978" i="1"/>
  <c r="H979" i="1" s="1"/>
  <c r="D979" i="1"/>
  <c r="E979" i="1" s="1"/>
  <c r="F979" i="1"/>
  <c r="A980" i="1"/>
  <c r="L979" i="1"/>
  <c r="C967" i="1"/>
  <c r="K966" i="1"/>
  <c r="P979" i="1"/>
  <c r="M978" i="1"/>
  <c r="N978" i="1" s="1"/>
  <c r="Q979" i="1"/>
  <c r="J967" i="1"/>
  <c r="I968" i="1"/>
  <c r="O966" i="1" l="1"/>
  <c r="B966" i="1"/>
  <c r="AL1241" i="1"/>
  <c r="AF1242" i="1"/>
  <c r="J968" i="1"/>
  <c r="I969" i="1"/>
  <c r="C968" i="1"/>
  <c r="K967" i="1"/>
  <c r="F980" i="1"/>
  <c r="L980" i="1"/>
  <c r="D980" i="1"/>
  <c r="E980" i="1" s="1"/>
  <c r="A981" i="1"/>
  <c r="M979" i="1"/>
  <c r="N979" i="1" s="1"/>
  <c r="Q980" i="1"/>
  <c r="P980" i="1"/>
  <c r="G979" i="1"/>
  <c r="H980" i="1" s="1"/>
  <c r="O967" i="1" l="1"/>
  <c r="B967" i="1"/>
  <c r="AL1242" i="1"/>
  <c r="AF1243" i="1"/>
  <c r="G980" i="1"/>
  <c r="H981" i="1" s="1"/>
  <c r="C969" i="1"/>
  <c r="K968" i="1"/>
  <c r="A982" i="1"/>
  <c r="F981" i="1"/>
  <c r="D981" i="1"/>
  <c r="E981" i="1" s="1"/>
  <c r="L981" i="1"/>
  <c r="P981" i="1"/>
  <c r="M980" i="1"/>
  <c r="N980" i="1" s="1"/>
  <c r="Q981" i="1"/>
  <c r="J969" i="1"/>
  <c r="I970" i="1"/>
  <c r="O968" i="1" l="1"/>
  <c r="B968" i="1"/>
  <c r="G981" i="1"/>
  <c r="H982" i="1" s="1"/>
  <c r="AF1244" i="1"/>
  <c r="AL1243" i="1"/>
  <c r="I971" i="1"/>
  <c r="J970" i="1"/>
  <c r="L982" i="1"/>
  <c r="A983" i="1"/>
  <c r="F982" i="1"/>
  <c r="D982" i="1"/>
  <c r="E982" i="1" s="1"/>
  <c r="C970" i="1"/>
  <c r="K969" i="1"/>
  <c r="M981" i="1"/>
  <c r="N981" i="1" s="1"/>
  <c r="Q982" i="1"/>
  <c r="P982" i="1"/>
  <c r="O969" i="1" l="1"/>
  <c r="B969" i="1"/>
  <c r="G982" i="1"/>
  <c r="H983" i="1" s="1"/>
  <c r="AL1244" i="1"/>
  <c r="AF1245" i="1"/>
  <c r="C971" i="1"/>
  <c r="K970" i="1"/>
  <c r="D983" i="1"/>
  <c r="E983" i="1" s="1"/>
  <c r="F983" i="1"/>
  <c r="A984" i="1"/>
  <c r="L983" i="1"/>
  <c r="P983" i="1"/>
  <c r="M982" i="1"/>
  <c r="N982" i="1" s="1"/>
  <c r="Q983" i="1"/>
  <c r="J971" i="1"/>
  <c r="I972" i="1"/>
  <c r="O970" i="1" l="1"/>
  <c r="B970" i="1"/>
  <c r="G983" i="1"/>
  <c r="H984" i="1" s="1"/>
  <c r="AL1245" i="1"/>
  <c r="AF1246" i="1"/>
  <c r="P984" i="1"/>
  <c r="Q984" i="1"/>
  <c r="M983" i="1"/>
  <c r="N983" i="1" s="1"/>
  <c r="C972" i="1"/>
  <c r="K971" i="1"/>
  <c r="J972" i="1"/>
  <c r="I973" i="1"/>
  <c r="F984" i="1"/>
  <c r="D984" i="1"/>
  <c r="E984" i="1" s="1"/>
  <c r="G984" i="1" s="1"/>
  <c r="H985" i="1" s="1"/>
  <c r="L984" i="1"/>
  <c r="A985" i="1"/>
  <c r="O971" i="1" l="1"/>
  <c r="B971" i="1"/>
  <c r="AF1247" i="1"/>
  <c r="AL1246" i="1"/>
  <c r="M984" i="1"/>
  <c r="N984" i="1" s="1"/>
  <c r="P985" i="1"/>
  <c r="Q985" i="1"/>
  <c r="J973" i="1"/>
  <c r="I974" i="1"/>
  <c r="A986" i="1"/>
  <c r="L985" i="1"/>
  <c r="F985" i="1"/>
  <c r="D985" i="1"/>
  <c r="E985" i="1" s="1"/>
  <c r="C973" i="1"/>
  <c r="K972" i="1"/>
  <c r="O972" i="1" l="1"/>
  <c r="B972" i="1"/>
  <c r="AL1247" i="1"/>
  <c r="AF1248" i="1"/>
  <c r="M985" i="1"/>
  <c r="N985" i="1" s="1"/>
  <c r="P986" i="1"/>
  <c r="Q986" i="1"/>
  <c r="J974" i="1"/>
  <c r="I975" i="1"/>
  <c r="C974" i="1"/>
  <c r="K973" i="1"/>
  <c r="L986" i="1"/>
  <c r="F986" i="1"/>
  <c r="D986" i="1"/>
  <c r="E986" i="1" s="1"/>
  <c r="A987" i="1"/>
  <c r="G985" i="1"/>
  <c r="H986" i="1" s="1"/>
  <c r="O973" i="1" l="1"/>
  <c r="B973" i="1"/>
  <c r="AF1249" i="1"/>
  <c r="AL1248" i="1"/>
  <c r="G986" i="1"/>
  <c r="H987" i="1" s="1"/>
  <c r="C975" i="1"/>
  <c r="K974" i="1"/>
  <c r="J975" i="1"/>
  <c r="I976" i="1"/>
  <c r="D987" i="1"/>
  <c r="E987" i="1" s="1"/>
  <c r="L987" i="1"/>
  <c r="F987" i="1"/>
  <c r="A988" i="1"/>
  <c r="Q987" i="1"/>
  <c r="P987" i="1"/>
  <c r="M986" i="1"/>
  <c r="N986" i="1" s="1"/>
  <c r="O974" i="1" l="1"/>
  <c r="B974" i="1"/>
  <c r="AF1250" i="1"/>
  <c r="AL1249" i="1"/>
  <c r="C976" i="1"/>
  <c r="K975" i="1"/>
  <c r="J976" i="1"/>
  <c r="I977" i="1"/>
  <c r="M987" i="1"/>
  <c r="N987" i="1" s="1"/>
  <c r="P988" i="1"/>
  <c r="Q988" i="1"/>
  <c r="F988" i="1"/>
  <c r="A989" i="1"/>
  <c r="D988" i="1"/>
  <c r="E988" i="1" s="1"/>
  <c r="L988" i="1"/>
  <c r="G987" i="1"/>
  <c r="H988" i="1" s="1"/>
  <c r="O975" i="1" l="1"/>
  <c r="B975" i="1"/>
  <c r="G988" i="1"/>
  <c r="H989" i="1" s="1"/>
  <c r="AL1250" i="1"/>
  <c r="AF1251" i="1"/>
  <c r="L989" i="1"/>
  <c r="A990" i="1"/>
  <c r="D989" i="1"/>
  <c r="E989" i="1" s="1"/>
  <c r="F989" i="1"/>
  <c r="Q989" i="1"/>
  <c r="P989" i="1"/>
  <c r="M988" i="1"/>
  <c r="N988" i="1" s="1"/>
  <c r="J977" i="1"/>
  <c r="I978" i="1"/>
  <c r="C977" i="1"/>
  <c r="K976" i="1"/>
  <c r="O976" i="1" l="1"/>
  <c r="B976" i="1"/>
  <c r="AL1251" i="1"/>
  <c r="AF1252" i="1"/>
  <c r="M989" i="1"/>
  <c r="N989" i="1" s="1"/>
  <c r="Q990" i="1"/>
  <c r="P990" i="1"/>
  <c r="C978" i="1"/>
  <c r="K977" i="1"/>
  <c r="J978" i="1"/>
  <c r="I979" i="1"/>
  <c r="D990" i="1"/>
  <c r="E990" i="1" s="1"/>
  <c r="F990" i="1"/>
  <c r="A991" i="1"/>
  <c r="L990" i="1"/>
  <c r="G989" i="1"/>
  <c r="H990" i="1" s="1"/>
  <c r="O977" i="1" l="1"/>
  <c r="B977" i="1"/>
  <c r="G990" i="1"/>
  <c r="H991" i="1" s="1"/>
  <c r="AF1253" i="1"/>
  <c r="AL1252" i="1"/>
  <c r="C979" i="1"/>
  <c r="K978" i="1"/>
  <c r="Q991" i="1"/>
  <c r="P991" i="1"/>
  <c r="M990" i="1"/>
  <c r="N990" i="1" s="1"/>
  <c r="F991" i="1"/>
  <c r="L991" i="1"/>
  <c r="A992" i="1"/>
  <c r="D991" i="1"/>
  <c r="E991" i="1" s="1"/>
  <c r="J979" i="1"/>
  <c r="I980" i="1"/>
  <c r="O978" i="1" l="1"/>
  <c r="B978" i="1"/>
  <c r="G991" i="1"/>
  <c r="H992" i="1" s="1"/>
  <c r="AF1254" i="1"/>
  <c r="AL1253" i="1"/>
  <c r="F992" i="1"/>
  <c r="D992" i="1"/>
  <c r="E992" i="1" s="1"/>
  <c r="A993" i="1"/>
  <c r="L992" i="1"/>
  <c r="J980" i="1"/>
  <c r="I981" i="1"/>
  <c r="C980" i="1"/>
  <c r="K979" i="1"/>
  <c r="Q992" i="1"/>
  <c r="M991" i="1"/>
  <c r="N991" i="1" s="1"/>
  <c r="P992" i="1"/>
  <c r="O979" i="1" l="1"/>
  <c r="B979" i="1"/>
  <c r="AF1255" i="1"/>
  <c r="AL1254" i="1"/>
  <c r="C981" i="1"/>
  <c r="K980" i="1"/>
  <c r="J981" i="1"/>
  <c r="I982" i="1"/>
  <c r="D993" i="1"/>
  <c r="E993" i="1" s="1"/>
  <c r="L993" i="1"/>
  <c r="A994" i="1"/>
  <c r="F993" i="1"/>
  <c r="M992" i="1"/>
  <c r="N992" i="1" s="1"/>
  <c r="P993" i="1"/>
  <c r="Q993" i="1"/>
  <c r="G992" i="1"/>
  <c r="H993" i="1" s="1"/>
  <c r="O980" i="1" l="1"/>
  <c r="B980" i="1"/>
  <c r="AL1255" i="1"/>
  <c r="AF1256" i="1"/>
  <c r="Q994" i="1"/>
  <c r="M993" i="1"/>
  <c r="N993" i="1" s="1"/>
  <c r="P994" i="1"/>
  <c r="G993" i="1"/>
  <c r="H994" i="1" s="1"/>
  <c r="F994" i="1"/>
  <c r="D994" i="1"/>
  <c r="E994" i="1" s="1"/>
  <c r="A995" i="1"/>
  <c r="L994" i="1"/>
  <c r="J982" i="1"/>
  <c r="I983" i="1"/>
  <c r="C982" i="1"/>
  <c r="K981" i="1"/>
  <c r="O981" i="1" l="1"/>
  <c r="B981" i="1"/>
  <c r="AF1257" i="1"/>
  <c r="AL1256" i="1"/>
  <c r="Q995" i="1"/>
  <c r="P995" i="1"/>
  <c r="M994" i="1"/>
  <c r="N994" i="1" s="1"/>
  <c r="C983" i="1"/>
  <c r="K982" i="1"/>
  <c r="O982" i="1" s="1"/>
  <c r="L995" i="1"/>
  <c r="F995" i="1"/>
  <c r="A996" i="1"/>
  <c r="D995" i="1"/>
  <c r="E995" i="1" s="1"/>
  <c r="J983" i="1"/>
  <c r="I984" i="1"/>
  <c r="G994" i="1"/>
  <c r="H995" i="1" s="1"/>
  <c r="B982" i="1" l="1"/>
  <c r="G995" i="1"/>
  <c r="H996" i="1" s="1"/>
  <c r="AF1258" i="1"/>
  <c r="AL1257" i="1"/>
  <c r="M995" i="1"/>
  <c r="N995" i="1" s="1"/>
  <c r="P996" i="1"/>
  <c r="Q996" i="1"/>
  <c r="L996" i="1"/>
  <c r="F996" i="1"/>
  <c r="D996" i="1"/>
  <c r="E996" i="1" s="1"/>
  <c r="G996" i="1" s="1"/>
  <c r="A997" i="1"/>
  <c r="J984" i="1"/>
  <c r="I985" i="1"/>
  <c r="C984" i="1"/>
  <c r="K983" i="1"/>
  <c r="H997" i="1" l="1"/>
  <c r="O983" i="1"/>
  <c r="B983" i="1"/>
  <c r="AL1258" i="1"/>
  <c r="AF1259" i="1"/>
  <c r="C985" i="1"/>
  <c r="K984" i="1"/>
  <c r="D997" i="1"/>
  <c r="E997" i="1" s="1"/>
  <c r="L997" i="1"/>
  <c r="F997" i="1"/>
  <c r="A998" i="1"/>
  <c r="J985" i="1"/>
  <c r="I986" i="1"/>
  <c r="P997" i="1"/>
  <c r="Q997" i="1"/>
  <c r="M996" i="1"/>
  <c r="N996" i="1" s="1"/>
  <c r="O984" i="1" l="1"/>
  <c r="B984" i="1"/>
  <c r="AF1260" i="1"/>
  <c r="AL1259" i="1"/>
  <c r="G997" i="1"/>
  <c r="H998" i="1" s="1"/>
  <c r="F998" i="1"/>
  <c r="L998" i="1"/>
  <c r="D998" i="1"/>
  <c r="E998" i="1" s="1"/>
  <c r="A999" i="1"/>
  <c r="J986" i="1"/>
  <c r="I987" i="1"/>
  <c r="M997" i="1"/>
  <c r="N997" i="1" s="1"/>
  <c r="P998" i="1"/>
  <c r="Q998" i="1"/>
  <c r="C986" i="1"/>
  <c r="K985" i="1"/>
  <c r="O985" i="1" s="1"/>
  <c r="B985" i="1" l="1"/>
  <c r="AF1268" i="1"/>
  <c r="AL1260" i="1"/>
  <c r="C987" i="1"/>
  <c r="K986" i="1"/>
  <c r="G998" i="1"/>
  <c r="H999" i="1" s="1"/>
  <c r="F999" i="1"/>
  <c r="D999" i="1"/>
  <c r="E999" i="1" s="1"/>
  <c r="G999" i="1" s="1"/>
  <c r="L999" i="1"/>
  <c r="A1000" i="1"/>
  <c r="J987" i="1"/>
  <c r="I988" i="1"/>
  <c r="P999" i="1"/>
  <c r="Q999" i="1"/>
  <c r="M998" i="1"/>
  <c r="N998" i="1" s="1"/>
  <c r="H1000" i="1" l="1"/>
  <c r="O986" i="1"/>
  <c r="B986" i="1"/>
  <c r="AL1268" i="1"/>
  <c r="AF1269" i="1"/>
  <c r="L1000" i="1"/>
  <c r="A1001" i="1"/>
  <c r="D1000" i="1"/>
  <c r="E1000" i="1" s="1"/>
  <c r="F1000" i="1"/>
  <c r="M999" i="1"/>
  <c r="N999" i="1" s="1"/>
  <c r="P1000" i="1"/>
  <c r="Q1000" i="1"/>
  <c r="J988" i="1"/>
  <c r="I989" i="1"/>
  <c r="C988" i="1"/>
  <c r="K987" i="1"/>
  <c r="O987" i="1" l="1"/>
  <c r="B987" i="1"/>
  <c r="AF1270" i="1"/>
  <c r="AL1269" i="1"/>
  <c r="P1001" i="1"/>
  <c r="M1000" i="1"/>
  <c r="N1000" i="1" s="1"/>
  <c r="Q1001" i="1"/>
  <c r="J989" i="1"/>
  <c r="I990" i="1"/>
  <c r="D1001" i="1"/>
  <c r="E1001" i="1" s="1"/>
  <c r="F1001" i="1"/>
  <c r="A1002" i="1"/>
  <c r="L1001" i="1"/>
  <c r="C989" i="1"/>
  <c r="K988" i="1"/>
  <c r="G1000" i="1"/>
  <c r="H1001" i="1" s="1"/>
  <c r="O988" i="1" l="1"/>
  <c r="B988" i="1"/>
  <c r="G1001" i="1"/>
  <c r="H1002" i="1" s="1"/>
  <c r="AL1270" i="1"/>
  <c r="AF1271" i="1"/>
  <c r="C990" i="1"/>
  <c r="K989" i="1"/>
  <c r="F1002" i="1"/>
  <c r="L1002" i="1"/>
  <c r="A1003" i="1"/>
  <c r="D1002" i="1"/>
  <c r="E1002" i="1" s="1"/>
  <c r="I991" i="1"/>
  <c r="J990" i="1"/>
  <c r="P1002" i="1"/>
  <c r="Q1002" i="1"/>
  <c r="M1001" i="1"/>
  <c r="N1001" i="1" s="1"/>
  <c r="O989" i="1" l="1"/>
  <c r="B989" i="1"/>
  <c r="AL1271" i="1"/>
  <c r="AF1272" i="1"/>
  <c r="G1002" i="1"/>
  <c r="H1003" i="1" s="1"/>
  <c r="F1003" i="1"/>
  <c r="D1003" i="1"/>
  <c r="E1003" i="1" s="1"/>
  <c r="A1004" i="1"/>
  <c r="L1003" i="1"/>
  <c r="C991" i="1"/>
  <c r="K990" i="1"/>
  <c r="J991" i="1"/>
  <c r="I992" i="1"/>
  <c r="Q1003" i="1"/>
  <c r="P1003" i="1"/>
  <c r="M1002" i="1"/>
  <c r="N1002" i="1" s="1"/>
  <c r="O990" i="1" l="1"/>
  <c r="B990" i="1"/>
  <c r="AF1273" i="1"/>
  <c r="AL1272" i="1"/>
  <c r="M1003" i="1"/>
  <c r="N1003" i="1" s="1"/>
  <c r="P1004" i="1"/>
  <c r="Q1004" i="1"/>
  <c r="L1004" i="1"/>
  <c r="F1004" i="1"/>
  <c r="A1005" i="1"/>
  <c r="D1004" i="1"/>
  <c r="E1004" i="1" s="1"/>
  <c r="C992" i="1"/>
  <c r="K991" i="1"/>
  <c r="J992" i="1"/>
  <c r="I993" i="1"/>
  <c r="G1003" i="1"/>
  <c r="H1004" i="1" s="1"/>
  <c r="O991" i="1" l="1"/>
  <c r="B991" i="1"/>
  <c r="G1004" i="1"/>
  <c r="H1005" i="1" s="1"/>
  <c r="AF1274" i="1"/>
  <c r="AL1273" i="1"/>
  <c r="C993" i="1"/>
  <c r="K992" i="1"/>
  <c r="J993" i="1"/>
  <c r="I994" i="1"/>
  <c r="D1005" i="1"/>
  <c r="E1005" i="1" s="1"/>
  <c r="F1005" i="1"/>
  <c r="A1006" i="1"/>
  <c r="L1005" i="1"/>
  <c r="M1004" i="1"/>
  <c r="N1004" i="1" s="1"/>
  <c r="P1005" i="1"/>
  <c r="Q1005" i="1"/>
  <c r="O992" i="1" l="1"/>
  <c r="B992" i="1"/>
  <c r="G1005" i="1"/>
  <c r="H1006" i="1" s="1"/>
  <c r="AL1274" i="1"/>
  <c r="AF1275" i="1"/>
  <c r="I995" i="1"/>
  <c r="J994" i="1"/>
  <c r="Q1006" i="1"/>
  <c r="P1006" i="1"/>
  <c r="M1005" i="1"/>
  <c r="N1005" i="1" s="1"/>
  <c r="F1006" i="1"/>
  <c r="D1006" i="1"/>
  <c r="E1006" i="1" s="1"/>
  <c r="L1006" i="1"/>
  <c r="A1007" i="1"/>
  <c r="C994" i="1"/>
  <c r="K993" i="1"/>
  <c r="O993" i="1" l="1"/>
  <c r="B993" i="1"/>
  <c r="AF1276" i="1"/>
  <c r="AL1275" i="1"/>
  <c r="C995" i="1"/>
  <c r="K994" i="1"/>
  <c r="A1008" i="1"/>
  <c r="L1007" i="1"/>
  <c r="F1007" i="1"/>
  <c r="D1007" i="1"/>
  <c r="E1007" i="1" s="1"/>
  <c r="M1006" i="1"/>
  <c r="N1006" i="1" s="1"/>
  <c r="P1007" i="1"/>
  <c r="Q1007" i="1"/>
  <c r="G1006" i="1"/>
  <c r="H1007" i="1" s="1"/>
  <c r="I996" i="1"/>
  <c r="J995" i="1"/>
  <c r="O994" i="1" l="1"/>
  <c r="B994" i="1"/>
  <c r="AL1276" i="1"/>
  <c r="AF1277" i="1"/>
  <c r="M1007" i="1"/>
  <c r="N1007" i="1" s="1"/>
  <c r="Q1008" i="1"/>
  <c r="P1008" i="1"/>
  <c r="C996" i="1"/>
  <c r="K995" i="1"/>
  <c r="L1008" i="1"/>
  <c r="F1008" i="1"/>
  <c r="D1008" i="1"/>
  <c r="E1008" i="1" s="1"/>
  <c r="G1008" i="1" s="1"/>
  <c r="H1009" i="1" s="1"/>
  <c r="A1009" i="1"/>
  <c r="J996" i="1"/>
  <c r="I997" i="1"/>
  <c r="G1007" i="1"/>
  <c r="H1008" i="1" s="1"/>
  <c r="O995" i="1" l="1"/>
  <c r="B995" i="1"/>
  <c r="AL1277" i="1"/>
  <c r="AF1278" i="1"/>
  <c r="J997" i="1"/>
  <c r="I998" i="1"/>
  <c r="D1009" i="1"/>
  <c r="E1009" i="1" s="1"/>
  <c r="L1009" i="1"/>
  <c r="A1010" i="1"/>
  <c r="F1009" i="1"/>
  <c r="Q1009" i="1"/>
  <c r="P1009" i="1"/>
  <c r="M1008" i="1"/>
  <c r="N1008" i="1" s="1"/>
  <c r="C997" i="1"/>
  <c r="K996" i="1"/>
  <c r="O996" i="1" l="1"/>
  <c r="B996" i="1"/>
  <c r="G1009" i="1"/>
  <c r="H1010" i="1" s="1"/>
  <c r="AF1279" i="1"/>
  <c r="AL1278" i="1"/>
  <c r="C998" i="1"/>
  <c r="K997" i="1"/>
  <c r="P1010" i="1"/>
  <c r="M1009" i="1"/>
  <c r="N1009" i="1" s="1"/>
  <c r="Q1010" i="1"/>
  <c r="J998" i="1"/>
  <c r="I999" i="1"/>
  <c r="F1010" i="1"/>
  <c r="D1010" i="1"/>
  <c r="E1010" i="1" s="1"/>
  <c r="G1010" i="1" s="1"/>
  <c r="H1011" i="1" s="1"/>
  <c r="A1011" i="1"/>
  <c r="L1010" i="1"/>
  <c r="O997" i="1" l="1"/>
  <c r="B997" i="1"/>
  <c r="AF1280" i="1"/>
  <c r="AL1279" i="1"/>
  <c r="Q1011" i="1"/>
  <c r="P1011" i="1"/>
  <c r="M1010" i="1"/>
  <c r="N1010" i="1" s="1"/>
  <c r="C999" i="1"/>
  <c r="K998" i="1"/>
  <c r="L1011" i="1"/>
  <c r="D1011" i="1"/>
  <c r="E1011" i="1" s="1"/>
  <c r="F1011" i="1"/>
  <c r="A1012" i="1"/>
  <c r="J999" i="1"/>
  <c r="I1000" i="1"/>
  <c r="O998" i="1" l="1"/>
  <c r="B998" i="1"/>
  <c r="G1011" i="1"/>
  <c r="H1012" i="1" s="1"/>
  <c r="AL1280" i="1"/>
  <c r="AF1281" i="1"/>
  <c r="J1000" i="1"/>
  <c r="I1001" i="1"/>
  <c r="M1011" i="1"/>
  <c r="N1011" i="1" s="1"/>
  <c r="P1012" i="1"/>
  <c r="Q1012" i="1"/>
  <c r="L1012" i="1"/>
  <c r="A1013" i="1"/>
  <c r="F1012" i="1"/>
  <c r="D1012" i="1"/>
  <c r="E1012" i="1" s="1"/>
  <c r="C1000" i="1"/>
  <c r="K999" i="1"/>
  <c r="O999" i="1" l="1"/>
  <c r="B999" i="1"/>
  <c r="AF1282" i="1"/>
  <c r="AL1281" i="1"/>
  <c r="C1001" i="1"/>
  <c r="K1000" i="1"/>
  <c r="D1013" i="1"/>
  <c r="E1013" i="1" s="1"/>
  <c r="F1013" i="1"/>
  <c r="A1014" i="1"/>
  <c r="L1013" i="1"/>
  <c r="P1013" i="1"/>
  <c r="M1012" i="1"/>
  <c r="N1012" i="1" s="1"/>
  <c r="Q1013" i="1"/>
  <c r="I1002" i="1"/>
  <c r="J1001" i="1"/>
  <c r="G1012" i="1"/>
  <c r="H1013" i="1" s="1"/>
  <c r="O1000" i="1" l="1"/>
  <c r="B1000" i="1"/>
  <c r="AF1283" i="1"/>
  <c r="AL1282" i="1"/>
  <c r="F1014" i="1"/>
  <c r="A1015" i="1"/>
  <c r="L1014" i="1"/>
  <c r="D1014" i="1"/>
  <c r="E1014" i="1" s="1"/>
  <c r="G1014" i="1" s="1"/>
  <c r="H1015" i="1" s="1"/>
  <c r="C1002" i="1"/>
  <c r="K1001" i="1"/>
  <c r="J1002" i="1"/>
  <c r="I1003" i="1"/>
  <c r="M1013" i="1"/>
  <c r="N1013" i="1" s="1"/>
  <c r="Q1014" i="1"/>
  <c r="P1014" i="1"/>
  <c r="G1013" i="1"/>
  <c r="H1014" i="1" s="1"/>
  <c r="O1001" i="1" l="1"/>
  <c r="B1001" i="1"/>
  <c r="AL1283" i="1"/>
  <c r="AF1284" i="1"/>
  <c r="Q1015" i="1"/>
  <c r="P1015" i="1"/>
  <c r="M1014" i="1"/>
  <c r="N1014" i="1" s="1"/>
  <c r="C1003" i="1"/>
  <c r="K1002" i="1"/>
  <c r="J1003" i="1"/>
  <c r="I1004" i="1"/>
  <c r="A1016" i="1"/>
  <c r="F1015" i="1"/>
  <c r="D1015" i="1"/>
  <c r="E1015" i="1" s="1"/>
  <c r="L1015" i="1"/>
  <c r="O1002" i="1" l="1"/>
  <c r="B1002" i="1"/>
  <c r="G1015" i="1"/>
  <c r="H1016" i="1" s="1"/>
  <c r="AF1285" i="1"/>
  <c r="AL1284" i="1"/>
  <c r="J1004" i="1"/>
  <c r="I1005" i="1"/>
  <c r="M1015" i="1"/>
  <c r="N1015" i="1" s="1"/>
  <c r="Q1016" i="1"/>
  <c r="P1016" i="1"/>
  <c r="L1016" i="1"/>
  <c r="A1017" i="1"/>
  <c r="F1016" i="1"/>
  <c r="D1016" i="1"/>
  <c r="E1016" i="1" s="1"/>
  <c r="G1016" i="1" s="1"/>
  <c r="H1017" i="1" s="1"/>
  <c r="C1004" i="1"/>
  <c r="K1003" i="1"/>
  <c r="O1003" i="1" l="1"/>
  <c r="B1003" i="1"/>
  <c r="AF1286" i="1"/>
  <c r="AL1285" i="1"/>
  <c r="C1005" i="1"/>
  <c r="K1004" i="1"/>
  <c r="D1017" i="1"/>
  <c r="E1017" i="1" s="1"/>
  <c r="A1018" i="1"/>
  <c r="F1017" i="1"/>
  <c r="L1017" i="1"/>
  <c r="J1005" i="1"/>
  <c r="I1006" i="1"/>
  <c r="M1016" i="1"/>
  <c r="N1016" i="1" s="1"/>
  <c r="Q1017" i="1"/>
  <c r="P1017" i="1"/>
  <c r="O1004" i="1" l="1"/>
  <c r="B1004" i="1"/>
  <c r="G1017" i="1"/>
  <c r="H1018" i="1" s="1"/>
  <c r="AF1287" i="1"/>
  <c r="AL1286" i="1"/>
  <c r="Q1018" i="1"/>
  <c r="P1018" i="1"/>
  <c r="M1017" i="1"/>
  <c r="N1017" i="1" s="1"/>
  <c r="J1006" i="1"/>
  <c r="I1007" i="1"/>
  <c r="F1018" i="1"/>
  <c r="L1018" i="1"/>
  <c r="D1018" i="1"/>
  <c r="E1018" i="1" s="1"/>
  <c r="A1019" i="1"/>
  <c r="C1006" i="1"/>
  <c r="K1005" i="1"/>
  <c r="O1005" i="1" l="1"/>
  <c r="B1005" i="1"/>
  <c r="G1018" i="1"/>
  <c r="H1019" i="1" s="1"/>
  <c r="AF1288" i="1"/>
  <c r="AL1287" i="1"/>
  <c r="C1007" i="1"/>
  <c r="K1006" i="1"/>
  <c r="Q1019" i="1"/>
  <c r="M1018" i="1"/>
  <c r="N1018" i="1" s="1"/>
  <c r="P1019" i="1"/>
  <c r="A1020" i="1"/>
  <c r="F1019" i="1"/>
  <c r="D1019" i="1"/>
  <c r="E1019" i="1" s="1"/>
  <c r="G1019" i="1" s="1"/>
  <c r="H1020" i="1" s="1"/>
  <c r="L1019" i="1"/>
  <c r="I1008" i="1"/>
  <c r="J1007" i="1"/>
  <c r="O1006" i="1" l="1"/>
  <c r="B1006" i="1"/>
  <c r="AF1289" i="1"/>
  <c r="AL1288" i="1"/>
  <c r="I1009" i="1"/>
  <c r="J1008" i="1"/>
  <c r="L1020" i="1"/>
  <c r="A1021" i="1"/>
  <c r="D1020" i="1"/>
  <c r="E1020" i="1" s="1"/>
  <c r="F1020" i="1"/>
  <c r="M1019" i="1"/>
  <c r="N1019" i="1" s="1"/>
  <c r="Q1020" i="1"/>
  <c r="P1020" i="1"/>
  <c r="C1008" i="1"/>
  <c r="K1007" i="1"/>
  <c r="O1007" i="1" l="1"/>
  <c r="B1007" i="1"/>
  <c r="AF1290" i="1"/>
  <c r="AL1289" i="1"/>
  <c r="C1009" i="1"/>
  <c r="K1008" i="1"/>
  <c r="D1021" i="1"/>
  <c r="E1021" i="1" s="1"/>
  <c r="F1021" i="1"/>
  <c r="L1021" i="1"/>
  <c r="A1022" i="1"/>
  <c r="M1020" i="1"/>
  <c r="N1020" i="1" s="1"/>
  <c r="Q1021" i="1"/>
  <c r="P1021" i="1"/>
  <c r="G1020" i="1"/>
  <c r="H1021" i="1" s="1"/>
  <c r="J1009" i="1"/>
  <c r="I1010" i="1"/>
  <c r="O1008" i="1" l="1"/>
  <c r="B1008" i="1"/>
  <c r="G1021" i="1"/>
  <c r="H1022" i="1" s="1"/>
  <c r="AL1290" i="1"/>
  <c r="AF1291" i="1"/>
  <c r="J1010" i="1"/>
  <c r="I1011" i="1"/>
  <c r="F1022" i="1"/>
  <c r="D1022" i="1"/>
  <c r="E1022" i="1" s="1"/>
  <c r="A1023" i="1"/>
  <c r="L1022" i="1"/>
  <c r="M1021" i="1"/>
  <c r="N1021" i="1" s="1"/>
  <c r="P1022" i="1"/>
  <c r="Q1022" i="1"/>
  <c r="C1010" i="1"/>
  <c r="K1009" i="1"/>
  <c r="O1009" i="1" l="1"/>
  <c r="B1009" i="1"/>
  <c r="AF1292" i="1"/>
  <c r="AL1291" i="1"/>
  <c r="Q1023" i="1"/>
  <c r="M1022" i="1"/>
  <c r="N1022" i="1" s="1"/>
  <c r="P1023" i="1"/>
  <c r="C1011" i="1"/>
  <c r="K1010" i="1"/>
  <c r="A1024" i="1"/>
  <c r="L1023" i="1"/>
  <c r="F1023" i="1"/>
  <c r="D1023" i="1"/>
  <c r="E1023" i="1" s="1"/>
  <c r="J1011" i="1"/>
  <c r="I1012" i="1"/>
  <c r="G1022" i="1"/>
  <c r="H1023" i="1" s="1"/>
  <c r="O1010" i="1" l="1"/>
  <c r="B1010" i="1"/>
  <c r="AL1292" i="1"/>
  <c r="AF1293" i="1"/>
  <c r="M1023" i="1"/>
  <c r="N1023" i="1" s="1"/>
  <c r="P1024" i="1"/>
  <c r="Q1024" i="1"/>
  <c r="C1012" i="1"/>
  <c r="K1011" i="1"/>
  <c r="J1012" i="1"/>
  <c r="I1013" i="1"/>
  <c r="L1024" i="1"/>
  <c r="F1024" i="1"/>
  <c r="D1024" i="1"/>
  <c r="E1024" i="1" s="1"/>
  <c r="A1025" i="1"/>
  <c r="G1023" i="1"/>
  <c r="H1024" i="1" s="1"/>
  <c r="O1011" i="1" l="1"/>
  <c r="B1011" i="1"/>
  <c r="AF1294" i="1"/>
  <c r="AL1293" i="1"/>
  <c r="G1024" i="1"/>
  <c r="H1025" i="1" s="1"/>
  <c r="I1014" i="1"/>
  <c r="J1013" i="1"/>
  <c r="D1025" i="1"/>
  <c r="E1025" i="1" s="1"/>
  <c r="L1025" i="1"/>
  <c r="A1026" i="1"/>
  <c r="F1025" i="1"/>
  <c r="Q1025" i="1"/>
  <c r="M1024" i="1"/>
  <c r="N1024" i="1" s="1"/>
  <c r="P1025" i="1"/>
  <c r="C1013" i="1"/>
  <c r="K1012" i="1"/>
  <c r="O1012" i="1" l="1"/>
  <c r="B1012" i="1"/>
  <c r="G1025" i="1"/>
  <c r="H1026" i="1" s="1"/>
  <c r="AL1294" i="1"/>
  <c r="AF1295" i="1"/>
  <c r="Q1026" i="1"/>
  <c r="M1025" i="1"/>
  <c r="N1025" i="1" s="1"/>
  <c r="P1026" i="1"/>
  <c r="C1014" i="1"/>
  <c r="K1013" i="1"/>
  <c r="F1026" i="1"/>
  <c r="D1026" i="1"/>
  <c r="E1026" i="1" s="1"/>
  <c r="L1026" i="1"/>
  <c r="A1027" i="1"/>
  <c r="J1014" i="1"/>
  <c r="I1015" i="1"/>
  <c r="O1013" i="1" l="1"/>
  <c r="B1013" i="1"/>
  <c r="AF1296" i="1"/>
  <c r="AL1295" i="1"/>
  <c r="J1015" i="1"/>
  <c r="I1016" i="1"/>
  <c r="A1028" i="1"/>
  <c r="L1027" i="1"/>
  <c r="F1027" i="1"/>
  <c r="D1027" i="1"/>
  <c r="E1027" i="1" s="1"/>
  <c r="P1027" i="1"/>
  <c r="M1026" i="1"/>
  <c r="N1026" i="1" s="1"/>
  <c r="Q1027" i="1"/>
  <c r="G1026" i="1"/>
  <c r="H1027" i="1" s="1"/>
  <c r="C1015" i="1"/>
  <c r="K1014" i="1"/>
  <c r="O1014" i="1" l="1"/>
  <c r="B1014" i="1"/>
  <c r="AL1296" i="1"/>
  <c r="AF1297" i="1"/>
  <c r="L1028" i="1"/>
  <c r="A1029" i="1"/>
  <c r="F1028" i="1"/>
  <c r="D1028" i="1"/>
  <c r="E1028" i="1" s="1"/>
  <c r="C1016" i="1"/>
  <c r="K1015" i="1"/>
  <c r="G1027" i="1"/>
  <c r="H1028" i="1" s="1"/>
  <c r="J1016" i="1"/>
  <c r="I1017" i="1"/>
  <c r="M1027" i="1"/>
  <c r="N1027" i="1" s="1"/>
  <c r="Q1028" i="1"/>
  <c r="P1028" i="1"/>
  <c r="O1015" i="1" l="1"/>
  <c r="B1015" i="1"/>
  <c r="AL1297" i="1"/>
  <c r="AF1305" i="1"/>
  <c r="J1017" i="1"/>
  <c r="I1018" i="1"/>
  <c r="C1017" i="1"/>
  <c r="K1016" i="1"/>
  <c r="L1029" i="1"/>
  <c r="D1029" i="1"/>
  <c r="E1029" i="1" s="1"/>
  <c r="A1030" i="1"/>
  <c r="F1029" i="1"/>
  <c r="P1029" i="1"/>
  <c r="Q1029" i="1"/>
  <c r="M1028" i="1"/>
  <c r="N1028" i="1" s="1"/>
  <c r="G1028" i="1"/>
  <c r="H1029" i="1" s="1"/>
  <c r="O1016" i="1" l="1"/>
  <c r="B1016" i="1"/>
  <c r="AF1306" i="1"/>
  <c r="AL1305" i="1"/>
  <c r="G1029" i="1"/>
  <c r="H1030" i="1" s="1"/>
  <c r="C1018" i="1"/>
  <c r="K1017" i="1"/>
  <c r="F1030" i="1"/>
  <c r="D1030" i="1"/>
  <c r="E1030" i="1" s="1"/>
  <c r="A1031" i="1"/>
  <c r="L1030" i="1"/>
  <c r="J1018" i="1"/>
  <c r="I1019" i="1"/>
  <c r="P1030" i="1"/>
  <c r="M1029" i="1"/>
  <c r="N1029" i="1" s="1"/>
  <c r="Q1030" i="1"/>
  <c r="O1017" i="1" l="1"/>
  <c r="B1017" i="1"/>
  <c r="G1030" i="1"/>
  <c r="H1031" i="1" s="1"/>
  <c r="AL1306" i="1"/>
  <c r="AF1307" i="1"/>
  <c r="J1019" i="1"/>
  <c r="I1020" i="1"/>
  <c r="C1019" i="1"/>
  <c r="K1018" i="1"/>
  <c r="M1030" i="1"/>
  <c r="N1030" i="1" s="1"/>
  <c r="Q1031" i="1"/>
  <c r="P1031" i="1"/>
  <c r="L1031" i="1"/>
  <c r="A1032" i="1"/>
  <c r="F1031" i="1"/>
  <c r="D1031" i="1"/>
  <c r="E1031" i="1" s="1"/>
  <c r="G1031" i="1" s="1"/>
  <c r="H1032" i="1" l="1"/>
  <c r="O1018" i="1"/>
  <c r="B1018" i="1"/>
  <c r="AL1307" i="1"/>
  <c r="AF1308" i="1"/>
  <c r="M1031" i="1"/>
  <c r="N1031" i="1" s="1"/>
  <c r="Q1032" i="1"/>
  <c r="P1032" i="1"/>
  <c r="D1032" i="1"/>
  <c r="E1032" i="1" s="1"/>
  <c r="A1033" i="1"/>
  <c r="F1032" i="1"/>
  <c r="L1032" i="1"/>
  <c r="J1020" i="1"/>
  <c r="I1021" i="1"/>
  <c r="C1020" i="1"/>
  <c r="K1019" i="1"/>
  <c r="O1019" i="1" l="1"/>
  <c r="B1019" i="1"/>
  <c r="AF1309" i="1"/>
  <c r="AL1308" i="1"/>
  <c r="J1021" i="1"/>
  <c r="I1022" i="1"/>
  <c r="C1021" i="1"/>
  <c r="K1020" i="1"/>
  <c r="F1033" i="1"/>
  <c r="D1033" i="1"/>
  <c r="E1033" i="1" s="1"/>
  <c r="A1034" i="1"/>
  <c r="L1033" i="1"/>
  <c r="G1032" i="1"/>
  <c r="H1033" i="1" s="1"/>
  <c r="Q1033" i="1"/>
  <c r="P1033" i="1"/>
  <c r="M1032" i="1"/>
  <c r="N1032" i="1" s="1"/>
  <c r="O1020" i="1" l="1"/>
  <c r="B1020" i="1"/>
  <c r="G1033" i="1"/>
  <c r="H1034" i="1" s="1"/>
  <c r="AF1310" i="1"/>
  <c r="AL1309" i="1"/>
  <c r="C1022" i="1"/>
  <c r="K1021" i="1"/>
  <c r="J1022" i="1"/>
  <c r="I1023" i="1"/>
  <c r="A1035" i="1"/>
  <c r="L1034" i="1"/>
  <c r="F1034" i="1"/>
  <c r="D1034" i="1"/>
  <c r="E1034" i="1" s="1"/>
  <c r="M1033" i="1"/>
  <c r="N1033" i="1" s="1"/>
  <c r="Q1034" i="1"/>
  <c r="P1034" i="1"/>
  <c r="O1021" i="1" l="1"/>
  <c r="B1021" i="1"/>
  <c r="AF1311" i="1"/>
  <c r="AL1310" i="1"/>
  <c r="M1034" i="1"/>
  <c r="N1034" i="1" s="1"/>
  <c r="Q1035" i="1"/>
  <c r="P1035" i="1"/>
  <c r="J1023" i="1"/>
  <c r="I1024" i="1"/>
  <c r="L1035" i="1"/>
  <c r="A1036" i="1"/>
  <c r="F1035" i="1"/>
  <c r="D1035" i="1"/>
  <c r="E1035" i="1" s="1"/>
  <c r="G1035" i="1" s="1"/>
  <c r="C1023" i="1"/>
  <c r="K1022" i="1"/>
  <c r="G1034" i="1"/>
  <c r="H1035" i="1" s="1"/>
  <c r="H1036" i="1" l="1"/>
  <c r="O1022" i="1"/>
  <c r="B1022" i="1"/>
  <c r="AL1311" i="1"/>
  <c r="AF1312" i="1"/>
  <c r="C1024" i="1"/>
  <c r="K1023" i="1"/>
  <c r="P1036" i="1"/>
  <c r="Q1036" i="1"/>
  <c r="M1035" i="1"/>
  <c r="N1035" i="1" s="1"/>
  <c r="I1025" i="1"/>
  <c r="J1024" i="1"/>
  <c r="L1036" i="1"/>
  <c r="A1037" i="1"/>
  <c r="F1036" i="1"/>
  <c r="D1036" i="1"/>
  <c r="E1036" i="1" s="1"/>
  <c r="G1036" i="1" s="1"/>
  <c r="H1037" i="1" s="1"/>
  <c r="O1023" i="1" l="1"/>
  <c r="B1023" i="1"/>
  <c r="AL1312" i="1"/>
  <c r="AF1313" i="1"/>
  <c r="F1037" i="1"/>
  <c r="D1037" i="1"/>
  <c r="E1037" i="1" s="1"/>
  <c r="A1038" i="1"/>
  <c r="L1037" i="1"/>
  <c r="J1025" i="1"/>
  <c r="I1026" i="1"/>
  <c r="P1037" i="1"/>
  <c r="Q1037" i="1"/>
  <c r="M1036" i="1"/>
  <c r="N1036" i="1" s="1"/>
  <c r="C1025" i="1"/>
  <c r="K1024" i="1"/>
  <c r="O1024" i="1" l="1"/>
  <c r="B1024" i="1"/>
  <c r="G1037" i="1"/>
  <c r="H1038" i="1" s="1"/>
  <c r="AF1314" i="1"/>
  <c r="AL1313" i="1"/>
  <c r="M1037" i="1"/>
  <c r="N1037" i="1" s="1"/>
  <c r="Q1038" i="1"/>
  <c r="P1038" i="1"/>
  <c r="C1026" i="1"/>
  <c r="K1025" i="1"/>
  <c r="L1038" i="1"/>
  <c r="A1039" i="1"/>
  <c r="F1038" i="1"/>
  <c r="D1038" i="1"/>
  <c r="E1038" i="1" s="1"/>
  <c r="G1038" i="1" s="1"/>
  <c r="H1039" i="1" s="1"/>
  <c r="J1026" i="1"/>
  <c r="I1027" i="1"/>
  <c r="O1025" i="1" l="1"/>
  <c r="B1025" i="1"/>
  <c r="AL1314" i="1"/>
  <c r="AF1315" i="1"/>
  <c r="M1038" i="1"/>
  <c r="N1038" i="1" s="1"/>
  <c r="Q1039" i="1"/>
  <c r="P1039" i="1"/>
  <c r="D1039" i="1"/>
  <c r="E1039" i="1" s="1"/>
  <c r="A1040" i="1"/>
  <c r="F1039" i="1"/>
  <c r="L1039" i="1"/>
  <c r="C1027" i="1"/>
  <c r="K1026" i="1"/>
  <c r="J1027" i="1"/>
  <c r="I1028" i="1"/>
  <c r="O1026" i="1" l="1"/>
  <c r="B1026" i="1"/>
  <c r="G1039" i="1"/>
  <c r="H1040" i="1" s="1"/>
  <c r="AL1315" i="1"/>
  <c r="AF1316" i="1"/>
  <c r="P1040" i="1"/>
  <c r="M1039" i="1"/>
  <c r="N1039" i="1" s="1"/>
  <c r="Q1040" i="1"/>
  <c r="I1029" i="1"/>
  <c r="J1028" i="1"/>
  <c r="C1028" i="1"/>
  <c r="K1027" i="1"/>
  <c r="F1040" i="1"/>
  <c r="L1040" i="1"/>
  <c r="A1041" i="1"/>
  <c r="D1040" i="1"/>
  <c r="E1040" i="1" s="1"/>
  <c r="O1027" i="1" l="1"/>
  <c r="B1027" i="1"/>
  <c r="G1040" i="1"/>
  <c r="H1041" i="1" s="1"/>
  <c r="AF1317" i="1"/>
  <c r="AL1316" i="1"/>
  <c r="J1029" i="1"/>
  <c r="I1030" i="1"/>
  <c r="C1029" i="1"/>
  <c r="K1028" i="1"/>
  <c r="F1041" i="1"/>
  <c r="D1041" i="1"/>
  <c r="E1041" i="1" s="1"/>
  <c r="L1041" i="1"/>
  <c r="A1042" i="1"/>
  <c r="P1041" i="1"/>
  <c r="M1040" i="1"/>
  <c r="N1040" i="1" s="1"/>
  <c r="Q1041" i="1"/>
  <c r="O1028" i="1" l="1"/>
  <c r="B1028" i="1"/>
  <c r="G1041" i="1"/>
  <c r="H1042" i="1" s="1"/>
  <c r="AL1317" i="1"/>
  <c r="AF1318" i="1"/>
  <c r="C1030" i="1"/>
  <c r="K1029" i="1"/>
  <c r="M1041" i="1"/>
  <c r="N1041" i="1" s="1"/>
  <c r="Q1042" i="1"/>
  <c r="P1042" i="1"/>
  <c r="J1030" i="1"/>
  <c r="I1031" i="1"/>
  <c r="D1042" i="1"/>
  <c r="E1042" i="1" s="1"/>
  <c r="L1042" i="1"/>
  <c r="A1043" i="1"/>
  <c r="F1042" i="1"/>
  <c r="O1029" i="1" l="1"/>
  <c r="B1029" i="1"/>
  <c r="G1042" i="1"/>
  <c r="H1043" i="1" s="1"/>
  <c r="AL1318" i="1"/>
  <c r="AF1319" i="1"/>
  <c r="M1042" i="1"/>
  <c r="N1042" i="1" s="1"/>
  <c r="Q1043" i="1"/>
  <c r="P1043" i="1"/>
  <c r="F1043" i="1"/>
  <c r="D1043" i="1"/>
  <c r="E1043" i="1" s="1"/>
  <c r="A1044" i="1"/>
  <c r="L1043" i="1"/>
  <c r="J1031" i="1"/>
  <c r="I1032" i="1"/>
  <c r="C1031" i="1"/>
  <c r="K1030" i="1"/>
  <c r="O1030" i="1" l="1"/>
  <c r="B1030" i="1"/>
  <c r="AF1320" i="1"/>
  <c r="AL1319" i="1"/>
  <c r="Q1044" i="1"/>
  <c r="P1044" i="1"/>
  <c r="M1043" i="1"/>
  <c r="N1043" i="1" s="1"/>
  <c r="C1032" i="1"/>
  <c r="K1031" i="1"/>
  <c r="L1044" i="1"/>
  <c r="A1045" i="1"/>
  <c r="F1044" i="1"/>
  <c r="D1044" i="1"/>
  <c r="E1044" i="1" s="1"/>
  <c r="G1044" i="1" s="1"/>
  <c r="J1032" i="1"/>
  <c r="I1033" i="1"/>
  <c r="G1043" i="1"/>
  <c r="H1044" i="1" s="1"/>
  <c r="O1031" i="1" l="1"/>
  <c r="B1031" i="1"/>
  <c r="H1045" i="1"/>
  <c r="AL1320" i="1"/>
  <c r="AF1321" i="1"/>
  <c r="Q1045" i="1"/>
  <c r="P1045" i="1"/>
  <c r="M1044" i="1"/>
  <c r="N1044" i="1" s="1"/>
  <c r="I1034" i="1"/>
  <c r="J1033" i="1"/>
  <c r="D1045" i="1"/>
  <c r="E1045" i="1" s="1"/>
  <c r="F1045" i="1"/>
  <c r="A1046" i="1"/>
  <c r="L1045" i="1"/>
  <c r="C1033" i="1"/>
  <c r="K1032" i="1"/>
  <c r="O1032" i="1" l="1"/>
  <c r="B1032" i="1"/>
  <c r="G1045" i="1"/>
  <c r="H1046" i="1" s="1"/>
  <c r="AF1322" i="1"/>
  <c r="AL1321" i="1"/>
  <c r="C1034" i="1"/>
  <c r="K1033" i="1"/>
  <c r="J1034" i="1"/>
  <c r="I1035" i="1"/>
  <c r="Q1046" i="1"/>
  <c r="M1045" i="1"/>
  <c r="N1045" i="1" s="1"/>
  <c r="P1046" i="1"/>
  <c r="F1046" i="1"/>
  <c r="L1046" i="1"/>
  <c r="D1046" i="1"/>
  <c r="E1046" i="1" s="1"/>
  <c r="A1047" i="1"/>
  <c r="O1033" i="1" l="1"/>
  <c r="B1033" i="1"/>
  <c r="AL1322" i="1"/>
  <c r="AF1323" i="1"/>
  <c r="L1047" i="1"/>
  <c r="F1047" i="1"/>
  <c r="D1047" i="1"/>
  <c r="E1047" i="1" s="1"/>
  <c r="G1047" i="1" s="1"/>
  <c r="H1048" i="1" s="1"/>
  <c r="A1048" i="1"/>
  <c r="J1035" i="1"/>
  <c r="I1036" i="1"/>
  <c r="G1046" i="1"/>
  <c r="H1047" i="1" s="1"/>
  <c r="M1046" i="1"/>
  <c r="N1046" i="1" s="1"/>
  <c r="P1047" i="1"/>
  <c r="Q1047" i="1"/>
  <c r="C1035" i="1"/>
  <c r="K1034" i="1"/>
  <c r="O1034" i="1" l="1"/>
  <c r="B1034" i="1"/>
  <c r="AF1324" i="1"/>
  <c r="AL1323" i="1"/>
  <c r="C1036" i="1"/>
  <c r="K1035" i="1"/>
  <c r="D1048" i="1"/>
  <c r="E1048" i="1" s="1"/>
  <c r="L1048" i="1"/>
  <c r="A1049" i="1"/>
  <c r="F1048" i="1"/>
  <c r="P1048" i="1"/>
  <c r="Q1048" i="1"/>
  <c r="M1047" i="1"/>
  <c r="N1047" i="1" s="1"/>
  <c r="J1036" i="1"/>
  <c r="I1037" i="1"/>
  <c r="O1035" i="1" l="1"/>
  <c r="B1035" i="1"/>
  <c r="AL1324" i="1"/>
  <c r="AF1325" i="1"/>
  <c r="G1048" i="1"/>
  <c r="H1049" i="1" s="1"/>
  <c r="M1048" i="1"/>
  <c r="N1048" i="1" s="1"/>
  <c r="P1049" i="1"/>
  <c r="Q1049" i="1"/>
  <c r="F1049" i="1"/>
  <c r="A1050" i="1"/>
  <c r="D1049" i="1"/>
  <c r="E1049" i="1" s="1"/>
  <c r="L1049" i="1"/>
  <c r="J1037" i="1"/>
  <c r="I1038" i="1"/>
  <c r="C1037" i="1"/>
  <c r="K1036" i="1"/>
  <c r="O1036" i="1" l="1"/>
  <c r="B1036" i="1"/>
  <c r="G1049" i="1"/>
  <c r="H1050" i="1" s="1"/>
  <c r="AF1326" i="1"/>
  <c r="AL1325" i="1"/>
  <c r="J1038" i="1"/>
  <c r="I1039" i="1"/>
  <c r="C1038" i="1"/>
  <c r="K1037" i="1"/>
  <c r="L1050" i="1"/>
  <c r="A1051" i="1"/>
  <c r="D1050" i="1"/>
  <c r="E1050" i="1" s="1"/>
  <c r="F1050" i="1"/>
  <c r="P1050" i="1"/>
  <c r="Q1050" i="1"/>
  <c r="M1049" i="1"/>
  <c r="N1049" i="1" s="1"/>
  <c r="O1037" i="1" l="1"/>
  <c r="B1037" i="1"/>
  <c r="AL1326" i="1"/>
  <c r="AF1327" i="1"/>
  <c r="M1050" i="1"/>
  <c r="N1050" i="1" s="1"/>
  <c r="P1051" i="1"/>
  <c r="Q1051" i="1"/>
  <c r="J1039" i="1"/>
  <c r="I1040" i="1"/>
  <c r="C1039" i="1"/>
  <c r="K1038" i="1"/>
  <c r="L1051" i="1"/>
  <c r="F1051" i="1"/>
  <c r="D1051" i="1"/>
  <c r="E1051" i="1" s="1"/>
  <c r="A1052" i="1"/>
  <c r="G1050" i="1"/>
  <c r="H1051" i="1" s="1"/>
  <c r="O1038" i="1" l="1"/>
  <c r="B1038" i="1"/>
  <c r="AF1328" i="1"/>
  <c r="AL1327" i="1"/>
  <c r="Q1052" i="1"/>
  <c r="M1051" i="1"/>
  <c r="N1051" i="1" s="1"/>
  <c r="P1052" i="1"/>
  <c r="D1052" i="1"/>
  <c r="E1052" i="1" s="1"/>
  <c r="F1052" i="1"/>
  <c r="L1052" i="1"/>
  <c r="A1053" i="1"/>
  <c r="J1040" i="1"/>
  <c r="I1041" i="1"/>
  <c r="G1051" i="1"/>
  <c r="H1052" i="1" s="1"/>
  <c r="C1040" i="1"/>
  <c r="K1039" i="1"/>
  <c r="O1039" i="1" l="1"/>
  <c r="B1039" i="1"/>
  <c r="AL1328" i="1"/>
  <c r="AF1329" i="1"/>
  <c r="J1041" i="1"/>
  <c r="I1042" i="1"/>
  <c r="C1041" i="1"/>
  <c r="K1040" i="1"/>
  <c r="F1053" i="1"/>
  <c r="A1054" i="1"/>
  <c r="L1053" i="1"/>
  <c r="D1053" i="1"/>
  <c r="E1053" i="1" s="1"/>
  <c r="G1052" i="1"/>
  <c r="H1053" i="1" s="1"/>
  <c r="M1052" i="1"/>
  <c r="N1052" i="1" s="1"/>
  <c r="P1053" i="1"/>
  <c r="Q1053" i="1"/>
  <c r="O1040" i="1" l="1"/>
  <c r="B1040" i="1"/>
  <c r="G1053" i="1"/>
  <c r="H1054" i="1" s="1"/>
  <c r="AF1330" i="1"/>
  <c r="AL1329" i="1"/>
  <c r="F1054" i="1"/>
  <c r="D1054" i="1"/>
  <c r="E1054" i="1" s="1"/>
  <c r="L1054" i="1"/>
  <c r="A1055" i="1"/>
  <c r="J1042" i="1"/>
  <c r="I1043" i="1"/>
  <c r="P1054" i="1"/>
  <c r="Q1054" i="1"/>
  <c r="M1053" i="1"/>
  <c r="N1053" i="1" s="1"/>
  <c r="C1042" i="1"/>
  <c r="K1041" i="1"/>
  <c r="O1041" i="1" l="1"/>
  <c r="B1041" i="1"/>
  <c r="AF1331" i="1"/>
  <c r="AL1330" i="1"/>
  <c r="C1043" i="1"/>
  <c r="K1042" i="1"/>
  <c r="L1055" i="1"/>
  <c r="F1055" i="1"/>
  <c r="D1055" i="1"/>
  <c r="E1055" i="1" s="1"/>
  <c r="A1056" i="1"/>
  <c r="M1054" i="1"/>
  <c r="N1054" i="1" s="1"/>
  <c r="P1055" i="1"/>
  <c r="Q1055" i="1"/>
  <c r="J1043" i="1"/>
  <c r="I1044" i="1"/>
  <c r="G1054" i="1"/>
  <c r="H1055" i="1" s="1"/>
  <c r="O1042" i="1" l="1"/>
  <c r="B1042" i="1"/>
  <c r="AL1331" i="1"/>
  <c r="AF1332" i="1"/>
  <c r="D1056" i="1"/>
  <c r="E1056" i="1" s="1"/>
  <c r="F1056" i="1"/>
  <c r="L1056" i="1"/>
  <c r="A1057" i="1"/>
  <c r="M1055" i="1"/>
  <c r="N1055" i="1" s="1"/>
  <c r="Q1056" i="1"/>
  <c r="P1056" i="1"/>
  <c r="J1044" i="1"/>
  <c r="I1045" i="1"/>
  <c r="G1055" i="1"/>
  <c r="H1056" i="1" s="1"/>
  <c r="C1044" i="1"/>
  <c r="K1043" i="1"/>
  <c r="O1043" i="1" l="1"/>
  <c r="B1043" i="1"/>
  <c r="AL1332" i="1"/>
  <c r="AF1333" i="1"/>
  <c r="G1056" i="1"/>
  <c r="H1057" i="1" s="1"/>
  <c r="Q1057" i="1"/>
  <c r="M1056" i="1"/>
  <c r="N1056" i="1" s="1"/>
  <c r="P1057" i="1"/>
  <c r="J1045" i="1"/>
  <c r="I1046" i="1"/>
  <c r="C1045" i="1"/>
  <c r="K1044" i="1"/>
  <c r="F1057" i="1"/>
  <c r="L1057" i="1"/>
  <c r="D1057" i="1"/>
  <c r="E1057" i="1" s="1"/>
  <c r="A1058" i="1"/>
  <c r="O1044" i="1" l="1"/>
  <c r="B1044" i="1"/>
  <c r="G1057" i="1"/>
  <c r="H1058" i="1" s="1"/>
  <c r="AF1334" i="1"/>
  <c r="AL1333" i="1"/>
  <c r="C1046" i="1"/>
  <c r="K1045" i="1"/>
  <c r="P1058" i="1"/>
  <c r="M1057" i="1"/>
  <c r="N1057" i="1" s="1"/>
  <c r="Q1058" i="1"/>
  <c r="J1046" i="1"/>
  <c r="I1047" i="1"/>
  <c r="F1058" i="1"/>
  <c r="D1058" i="1"/>
  <c r="E1058" i="1" s="1"/>
  <c r="G1058" i="1" s="1"/>
  <c r="H1059" i="1" s="1"/>
  <c r="A1059" i="1"/>
  <c r="L1058" i="1"/>
  <c r="O1045" i="1" l="1"/>
  <c r="B1045" i="1"/>
  <c r="AL1334" i="1"/>
  <c r="AF1342" i="1"/>
  <c r="M1058" i="1"/>
  <c r="N1058" i="1" s="1"/>
  <c r="Q1059" i="1"/>
  <c r="P1059" i="1"/>
  <c r="I1048" i="1"/>
  <c r="J1047" i="1"/>
  <c r="L1059" i="1"/>
  <c r="D1059" i="1"/>
  <c r="E1059" i="1" s="1"/>
  <c r="A1060" i="1"/>
  <c r="F1059" i="1"/>
  <c r="C1047" i="1"/>
  <c r="K1046" i="1"/>
  <c r="O1046" i="1" l="1"/>
  <c r="B1046" i="1"/>
  <c r="G1059" i="1"/>
  <c r="H1060" i="1" s="1"/>
  <c r="AL1342" i="1"/>
  <c r="AF1343" i="1"/>
  <c r="M1059" i="1"/>
  <c r="N1059" i="1" s="1"/>
  <c r="Q1060" i="1"/>
  <c r="P1060" i="1"/>
  <c r="C1048" i="1"/>
  <c r="K1047" i="1"/>
  <c r="D1060" i="1"/>
  <c r="E1060" i="1" s="1"/>
  <c r="F1060" i="1"/>
  <c r="L1060" i="1"/>
  <c r="A1061" i="1"/>
  <c r="J1048" i="1"/>
  <c r="I1049" i="1"/>
  <c r="O1047" i="1" l="1"/>
  <c r="B1047" i="1"/>
  <c r="AF1344" i="1"/>
  <c r="AL1343" i="1"/>
  <c r="P1061" i="1"/>
  <c r="Q1061" i="1"/>
  <c r="M1060" i="1"/>
  <c r="N1060" i="1" s="1"/>
  <c r="C1049" i="1"/>
  <c r="K1048" i="1"/>
  <c r="J1049" i="1"/>
  <c r="I1050" i="1"/>
  <c r="G1060" i="1"/>
  <c r="H1061" i="1" s="1"/>
  <c r="F1061" i="1"/>
  <c r="D1061" i="1"/>
  <c r="E1061" i="1" s="1"/>
  <c r="A1062" i="1"/>
  <c r="L1061" i="1"/>
  <c r="O1048" i="1" l="1"/>
  <c r="B1048" i="1"/>
  <c r="G1061" i="1"/>
  <c r="H1062" i="1" s="1"/>
  <c r="AF1345" i="1"/>
  <c r="AL1344" i="1"/>
  <c r="J1050" i="1"/>
  <c r="I1051" i="1"/>
  <c r="M1061" i="1"/>
  <c r="N1061" i="1" s="1"/>
  <c r="Q1062" i="1"/>
  <c r="P1062" i="1"/>
  <c r="L1062" i="1"/>
  <c r="A1063" i="1"/>
  <c r="F1062" i="1"/>
  <c r="D1062" i="1"/>
  <c r="E1062" i="1" s="1"/>
  <c r="G1062" i="1" s="1"/>
  <c r="H1063" i="1" s="1"/>
  <c r="C1050" i="1"/>
  <c r="K1049" i="1"/>
  <c r="O1049" i="1" l="1"/>
  <c r="B1049" i="1"/>
  <c r="AL1345" i="1"/>
  <c r="AF1346" i="1"/>
  <c r="M1062" i="1"/>
  <c r="N1062" i="1" s="1"/>
  <c r="P1063" i="1"/>
  <c r="Q1063" i="1"/>
  <c r="J1051" i="1"/>
  <c r="I1052" i="1"/>
  <c r="C1051" i="1"/>
  <c r="K1050" i="1"/>
  <c r="L1063" i="1"/>
  <c r="F1063" i="1"/>
  <c r="D1063" i="1"/>
  <c r="E1063" i="1" s="1"/>
  <c r="A1064" i="1"/>
  <c r="O1050" i="1" l="1"/>
  <c r="B1050" i="1"/>
  <c r="G1063" i="1"/>
  <c r="H1064" i="1" s="1"/>
  <c r="AL1346" i="1"/>
  <c r="AF1347" i="1"/>
  <c r="P1064" i="1"/>
  <c r="M1063" i="1"/>
  <c r="N1063" i="1" s="1"/>
  <c r="Q1064" i="1"/>
  <c r="C1052" i="1"/>
  <c r="K1051" i="1"/>
  <c r="D1064" i="1"/>
  <c r="E1064" i="1" s="1"/>
  <c r="L1064" i="1"/>
  <c r="F1064" i="1"/>
  <c r="A1065" i="1"/>
  <c r="J1052" i="1"/>
  <c r="I1053" i="1"/>
  <c r="O1051" i="1" l="1"/>
  <c r="B1051" i="1"/>
  <c r="G1064" i="1"/>
  <c r="H1065" i="1" s="1"/>
  <c r="AL1347" i="1"/>
  <c r="AF1348" i="1"/>
  <c r="M1064" i="1"/>
  <c r="N1064" i="1" s="1"/>
  <c r="P1065" i="1"/>
  <c r="Q1065" i="1"/>
  <c r="I1054" i="1"/>
  <c r="J1053" i="1"/>
  <c r="F1065" i="1"/>
  <c r="A1066" i="1"/>
  <c r="D1065" i="1"/>
  <c r="E1065" i="1" s="1"/>
  <c r="L1065" i="1"/>
  <c r="C1053" i="1"/>
  <c r="K1052" i="1"/>
  <c r="O1052" i="1" l="1"/>
  <c r="B1052" i="1"/>
  <c r="G1065" i="1"/>
  <c r="H1066" i="1" s="1"/>
  <c r="AF1349" i="1"/>
  <c r="AL1348" i="1"/>
  <c r="C1054" i="1"/>
  <c r="K1053" i="1"/>
  <c r="L1066" i="1"/>
  <c r="A1067" i="1"/>
  <c r="F1066" i="1"/>
  <c r="D1066" i="1"/>
  <c r="E1066" i="1" s="1"/>
  <c r="P1066" i="1"/>
  <c r="M1065" i="1"/>
  <c r="N1065" i="1" s="1"/>
  <c r="Q1066" i="1"/>
  <c r="J1054" i="1"/>
  <c r="I1055" i="1"/>
  <c r="O1053" i="1" l="1"/>
  <c r="B1053" i="1"/>
  <c r="AF1350" i="1"/>
  <c r="AL1349" i="1"/>
  <c r="L1067" i="1"/>
  <c r="F1067" i="1"/>
  <c r="D1067" i="1"/>
  <c r="E1067" i="1" s="1"/>
  <c r="A1068" i="1"/>
  <c r="C1055" i="1"/>
  <c r="K1054" i="1"/>
  <c r="M1066" i="1"/>
  <c r="N1066" i="1" s="1"/>
  <c r="P1067" i="1"/>
  <c r="Q1067" i="1"/>
  <c r="J1055" i="1"/>
  <c r="I1056" i="1"/>
  <c r="G1066" i="1"/>
  <c r="H1067" i="1" s="1"/>
  <c r="O1054" i="1" l="1"/>
  <c r="B1054" i="1"/>
  <c r="G1067" i="1"/>
  <c r="H1068" i="1" s="1"/>
  <c r="AF1351" i="1"/>
  <c r="AL1350" i="1"/>
  <c r="L1068" i="1"/>
  <c r="D1068" i="1"/>
  <c r="E1068" i="1" s="1"/>
  <c r="A1069" i="1"/>
  <c r="F1068" i="1"/>
  <c r="C1056" i="1"/>
  <c r="K1055" i="1"/>
  <c r="I1057" i="1"/>
  <c r="J1056" i="1"/>
  <c r="Q1068" i="1"/>
  <c r="P1068" i="1"/>
  <c r="M1067" i="1"/>
  <c r="N1067" i="1" s="1"/>
  <c r="O1055" i="1" l="1"/>
  <c r="B1055" i="1"/>
  <c r="AL1351" i="1"/>
  <c r="AF1352" i="1"/>
  <c r="J1057" i="1"/>
  <c r="I1058" i="1"/>
  <c r="P1069" i="1"/>
  <c r="M1068" i="1"/>
  <c r="N1068" i="1" s="1"/>
  <c r="Q1069" i="1"/>
  <c r="C1057" i="1"/>
  <c r="K1056" i="1"/>
  <c r="A1070" i="1"/>
  <c r="F1069" i="1"/>
  <c r="D1069" i="1"/>
  <c r="E1069" i="1" s="1"/>
  <c r="L1069" i="1"/>
  <c r="G1068" i="1"/>
  <c r="H1069" i="1" s="1"/>
  <c r="O1056" i="1" l="1"/>
  <c r="B1056" i="1"/>
  <c r="G1069" i="1"/>
  <c r="H1070" i="1" s="1"/>
  <c r="AF1353" i="1"/>
  <c r="AL1352" i="1"/>
  <c r="C1058" i="1"/>
  <c r="K1057" i="1"/>
  <c r="L1070" i="1"/>
  <c r="A1071" i="1"/>
  <c r="F1070" i="1"/>
  <c r="D1070" i="1"/>
  <c r="E1070" i="1" s="1"/>
  <c r="J1058" i="1"/>
  <c r="I1059" i="1"/>
  <c r="M1069" i="1"/>
  <c r="N1069" i="1" s="1"/>
  <c r="Q1070" i="1"/>
  <c r="P1070" i="1"/>
  <c r="O1057" i="1" l="1"/>
  <c r="B1057" i="1"/>
  <c r="G1070" i="1"/>
  <c r="H1071" i="1" s="1"/>
  <c r="AF1354" i="1"/>
  <c r="AL1353" i="1"/>
  <c r="D1071" i="1"/>
  <c r="E1071" i="1" s="1"/>
  <c r="F1071" i="1"/>
  <c r="A1072" i="1"/>
  <c r="L1071" i="1"/>
  <c r="C1059" i="1"/>
  <c r="K1058" i="1"/>
  <c r="P1071" i="1"/>
  <c r="M1070" i="1"/>
  <c r="N1070" i="1" s="1"/>
  <c r="Q1071" i="1"/>
  <c r="J1059" i="1"/>
  <c r="I1060" i="1"/>
  <c r="O1058" i="1" l="1"/>
  <c r="B1058" i="1"/>
  <c r="AF1355" i="1"/>
  <c r="AL1354" i="1"/>
  <c r="M1071" i="1"/>
  <c r="N1071" i="1" s="1"/>
  <c r="Q1072" i="1"/>
  <c r="P1072" i="1"/>
  <c r="F1072" i="1"/>
  <c r="A1073" i="1"/>
  <c r="D1072" i="1"/>
  <c r="E1072" i="1" s="1"/>
  <c r="L1072" i="1"/>
  <c r="C1060" i="1"/>
  <c r="K1059" i="1"/>
  <c r="J1060" i="1"/>
  <c r="I1061" i="1"/>
  <c r="G1071" i="1"/>
  <c r="H1072" i="1" s="1"/>
  <c r="O1059" i="1" l="1"/>
  <c r="B1059" i="1"/>
  <c r="G1072" i="1"/>
  <c r="H1073" i="1" s="1"/>
  <c r="AF1356" i="1"/>
  <c r="AL1355" i="1"/>
  <c r="C1061" i="1"/>
  <c r="K1060" i="1"/>
  <c r="A1074" i="1"/>
  <c r="L1073" i="1"/>
  <c r="F1073" i="1"/>
  <c r="D1073" i="1"/>
  <c r="E1073" i="1" s="1"/>
  <c r="J1061" i="1"/>
  <c r="I1062" i="1"/>
  <c r="P1073" i="1"/>
  <c r="M1072" i="1"/>
  <c r="N1072" i="1" s="1"/>
  <c r="Q1073" i="1"/>
  <c r="O1060" i="1" l="1"/>
  <c r="B1060" i="1"/>
  <c r="G1073" i="1"/>
  <c r="H1074" i="1" s="1"/>
  <c r="AL1356" i="1"/>
  <c r="AF1357" i="1"/>
  <c r="L1074" i="1"/>
  <c r="A1075" i="1"/>
  <c r="F1074" i="1"/>
  <c r="D1074" i="1"/>
  <c r="E1074" i="1" s="1"/>
  <c r="J1062" i="1"/>
  <c r="I1063" i="1"/>
  <c r="M1073" i="1"/>
  <c r="N1073" i="1" s="1"/>
  <c r="P1074" i="1"/>
  <c r="Q1074" i="1"/>
  <c r="C1062" i="1"/>
  <c r="K1061" i="1"/>
  <c r="O1061" i="1" l="1"/>
  <c r="B1061" i="1"/>
  <c r="G1074" i="1"/>
  <c r="H1075" i="1" s="1"/>
  <c r="AL1357" i="1"/>
  <c r="AF1358" i="1"/>
  <c r="C1063" i="1"/>
  <c r="K1062" i="1"/>
  <c r="D1075" i="1"/>
  <c r="E1075" i="1" s="1"/>
  <c r="L1075" i="1"/>
  <c r="F1075" i="1"/>
  <c r="A1076" i="1"/>
  <c r="P1075" i="1"/>
  <c r="Q1075" i="1"/>
  <c r="M1074" i="1"/>
  <c r="N1074" i="1" s="1"/>
  <c r="J1063" i="1"/>
  <c r="I1064" i="1"/>
  <c r="O1062" i="1" l="1"/>
  <c r="B1062" i="1"/>
  <c r="AL1358" i="1"/>
  <c r="AF1359" i="1"/>
  <c r="J1064" i="1"/>
  <c r="I1065" i="1"/>
  <c r="P1076" i="1"/>
  <c r="M1075" i="1"/>
  <c r="N1075" i="1" s="1"/>
  <c r="Q1076" i="1"/>
  <c r="F1076" i="1"/>
  <c r="D1076" i="1"/>
  <c r="E1076" i="1" s="1"/>
  <c r="A1077" i="1"/>
  <c r="L1076" i="1"/>
  <c r="G1075" i="1"/>
  <c r="H1076" i="1" s="1"/>
  <c r="C1064" i="1"/>
  <c r="K1063" i="1"/>
  <c r="O1063" i="1" l="1"/>
  <c r="B1063" i="1"/>
  <c r="G1076" i="1"/>
  <c r="H1077" i="1" s="1"/>
  <c r="AL1359" i="1"/>
  <c r="AF1360" i="1"/>
  <c r="A1078" i="1"/>
  <c r="L1077" i="1"/>
  <c r="F1077" i="1"/>
  <c r="D1077" i="1"/>
  <c r="E1077" i="1" s="1"/>
  <c r="J1065" i="1"/>
  <c r="I1066" i="1"/>
  <c r="C1065" i="1"/>
  <c r="K1064" i="1"/>
  <c r="Q1077" i="1"/>
  <c r="P1077" i="1"/>
  <c r="M1076" i="1"/>
  <c r="N1076" i="1" s="1"/>
  <c r="O1064" i="1" l="1"/>
  <c r="B1064" i="1"/>
  <c r="G1077" i="1"/>
  <c r="H1078" i="1" s="1"/>
  <c r="AL1360" i="1"/>
  <c r="AF1361" i="1"/>
  <c r="L1078" i="1"/>
  <c r="F1078" i="1"/>
  <c r="D1078" i="1"/>
  <c r="E1078" i="1" s="1"/>
  <c r="A1079" i="1"/>
  <c r="C1066" i="1"/>
  <c r="K1065" i="1"/>
  <c r="J1066" i="1"/>
  <c r="I1067" i="1"/>
  <c r="M1077" i="1"/>
  <c r="N1077" i="1" s="1"/>
  <c r="Q1078" i="1"/>
  <c r="P1078" i="1"/>
  <c r="O1065" i="1" l="1"/>
  <c r="B1065" i="1"/>
  <c r="AF1362" i="1"/>
  <c r="AL1361" i="1"/>
  <c r="G1078" i="1"/>
  <c r="H1079" i="1" s="1"/>
  <c r="C1067" i="1"/>
  <c r="K1066" i="1"/>
  <c r="J1067" i="1"/>
  <c r="I1068" i="1"/>
  <c r="Q1079" i="1"/>
  <c r="P1079" i="1"/>
  <c r="M1078" i="1"/>
  <c r="N1078" i="1" s="1"/>
  <c r="L1079" i="1"/>
  <c r="D1079" i="1"/>
  <c r="E1079" i="1" s="1"/>
  <c r="F1079" i="1"/>
  <c r="A1080" i="1"/>
  <c r="O1066" i="1" l="1"/>
  <c r="B1066" i="1"/>
  <c r="AF1363" i="1"/>
  <c r="AL1362" i="1"/>
  <c r="P1080" i="1"/>
  <c r="M1079" i="1"/>
  <c r="N1079" i="1" s="1"/>
  <c r="Q1080" i="1"/>
  <c r="F1080" i="1"/>
  <c r="D1080" i="1"/>
  <c r="E1080" i="1" s="1"/>
  <c r="G1080" i="1" s="1"/>
  <c r="H1081" i="1" s="1"/>
  <c r="L1080" i="1"/>
  <c r="A1081" i="1"/>
  <c r="G1079" i="1"/>
  <c r="H1080" i="1" s="1"/>
  <c r="J1068" i="1"/>
  <c r="I1069" i="1"/>
  <c r="C1068" i="1"/>
  <c r="K1067" i="1"/>
  <c r="O1067" i="1" l="1"/>
  <c r="B1067" i="1"/>
  <c r="AL1363" i="1"/>
  <c r="AF1364" i="1"/>
  <c r="M1080" i="1"/>
  <c r="N1080" i="1" s="1"/>
  <c r="Q1081" i="1"/>
  <c r="P1081" i="1"/>
  <c r="C1069" i="1"/>
  <c r="K1068" i="1"/>
  <c r="I1070" i="1"/>
  <c r="J1069" i="1"/>
  <c r="L1081" i="1"/>
  <c r="A1082" i="1"/>
  <c r="F1081" i="1"/>
  <c r="D1081" i="1"/>
  <c r="E1081" i="1" s="1"/>
  <c r="O1068" i="1" l="1"/>
  <c r="B1068" i="1"/>
  <c r="AL1364" i="1"/>
  <c r="AF1365" i="1"/>
  <c r="J1070" i="1"/>
  <c r="I1071" i="1"/>
  <c r="D1082" i="1"/>
  <c r="E1082" i="1" s="1"/>
  <c r="A1083" i="1"/>
  <c r="F1082" i="1"/>
  <c r="L1082" i="1"/>
  <c r="G1081" i="1"/>
  <c r="H1082" i="1" s="1"/>
  <c r="M1081" i="1"/>
  <c r="N1081" i="1" s="1"/>
  <c r="Q1082" i="1"/>
  <c r="P1082" i="1"/>
  <c r="C1070" i="1"/>
  <c r="K1069" i="1"/>
  <c r="O1069" i="1" l="1"/>
  <c r="B1069" i="1"/>
  <c r="AF1366" i="1"/>
  <c r="AL1365" i="1"/>
  <c r="J1071" i="1"/>
  <c r="I1072" i="1"/>
  <c r="C1071" i="1"/>
  <c r="K1070" i="1"/>
  <c r="F1083" i="1"/>
  <c r="D1083" i="1"/>
  <c r="E1083" i="1" s="1"/>
  <c r="A1084" i="1"/>
  <c r="L1083" i="1"/>
  <c r="Q1083" i="1"/>
  <c r="P1083" i="1"/>
  <c r="M1082" i="1"/>
  <c r="N1082" i="1" s="1"/>
  <c r="G1082" i="1"/>
  <c r="H1083" i="1" s="1"/>
  <c r="O1070" i="1" l="1"/>
  <c r="B1070" i="1"/>
  <c r="G1083" i="1"/>
  <c r="H1084" i="1" s="1"/>
  <c r="AF1367" i="1"/>
  <c r="AL1366" i="1"/>
  <c r="L1084" i="1"/>
  <c r="D1084" i="1"/>
  <c r="E1084" i="1" s="1"/>
  <c r="A1085" i="1"/>
  <c r="F1084" i="1"/>
  <c r="C1072" i="1"/>
  <c r="K1071" i="1"/>
  <c r="J1072" i="1"/>
  <c r="I1073" i="1"/>
  <c r="P1084" i="1"/>
  <c r="M1083" i="1"/>
  <c r="N1083" i="1" s="1"/>
  <c r="Q1084" i="1"/>
  <c r="O1071" i="1" l="1"/>
  <c r="B1071" i="1"/>
  <c r="G1084" i="1"/>
  <c r="H1085" i="1" s="1"/>
  <c r="AL1367" i="1"/>
  <c r="AF1368" i="1"/>
  <c r="C1073" i="1"/>
  <c r="K1072" i="1"/>
  <c r="L1085" i="1"/>
  <c r="A1086" i="1"/>
  <c r="F1085" i="1"/>
  <c r="D1085" i="1"/>
  <c r="E1085" i="1" s="1"/>
  <c r="J1073" i="1"/>
  <c r="I1074" i="1"/>
  <c r="M1084" i="1"/>
  <c r="N1084" i="1" s="1"/>
  <c r="Q1085" i="1"/>
  <c r="P1085" i="1"/>
  <c r="O1072" i="1" l="1"/>
  <c r="B1072" i="1"/>
  <c r="G1085" i="1"/>
  <c r="H1086" i="1" s="1"/>
  <c r="AF1369" i="1"/>
  <c r="AL1368" i="1"/>
  <c r="J1074" i="1"/>
  <c r="I1075" i="1"/>
  <c r="D1086" i="1"/>
  <c r="E1086" i="1" s="1"/>
  <c r="L1086" i="1"/>
  <c r="F1086" i="1"/>
  <c r="A1087" i="1"/>
  <c r="Q1086" i="1"/>
  <c r="P1086" i="1"/>
  <c r="M1085" i="1"/>
  <c r="N1085" i="1" s="1"/>
  <c r="C1074" i="1"/>
  <c r="K1073" i="1"/>
  <c r="O1073" i="1" l="1"/>
  <c r="B1073" i="1"/>
  <c r="G1086" i="1"/>
  <c r="H1087" i="1" s="1"/>
  <c r="AF1370" i="1"/>
  <c r="AL1369" i="1"/>
  <c r="P1087" i="1"/>
  <c r="M1086" i="1"/>
  <c r="N1086" i="1" s="1"/>
  <c r="Q1087" i="1"/>
  <c r="C1075" i="1"/>
  <c r="K1074" i="1"/>
  <c r="F1087" i="1"/>
  <c r="D1087" i="1"/>
  <c r="E1087" i="1" s="1"/>
  <c r="A1088" i="1"/>
  <c r="L1087" i="1"/>
  <c r="J1075" i="1"/>
  <c r="I1076" i="1"/>
  <c r="O1074" i="1" l="1"/>
  <c r="B1074" i="1"/>
  <c r="AL1370" i="1"/>
  <c r="AF1371" i="1"/>
  <c r="Q1088" i="1"/>
  <c r="P1088" i="1"/>
  <c r="M1087" i="1"/>
  <c r="N1087" i="1" s="1"/>
  <c r="A1089" i="1"/>
  <c r="L1088" i="1"/>
  <c r="D1088" i="1"/>
  <c r="E1088" i="1" s="1"/>
  <c r="F1088" i="1"/>
  <c r="I1077" i="1"/>
  <c r="J1076" i="1"/>
  <c r="G1087" i="1"/>
  <c r="H1088" i="1" s="1"/>
  <c r="C1076" i="1"/>
  <c r="K1075" i="1"/>
  <c r="O1075" i="1" l="1"/>
  <c r="B1075" i="1"/>
  <c r="AL1371" i="1"/>
  <c r="AF1379" i="1"/>
  <c r="J1077" i="1"/>
  <c r="I1078" i="1"/>
  <c r="L1089" i="1"/>
  <c r="A1090" i="1"/>
  <c r="F1089" i="1"/>
  <c r="D1089" i="1"/>
  <c r="E1089" i="1" s="1"/>
  <c r="G1089" i="1" s="1"/>
  <c r="H1090" i="1" s="1"/>
  <c r="G1088" i="1"/>
  <c r="H1089" i="1" s="1"/>
  <c r="C1077" i="1"/>
  <c r="K1076" i="1"/>
  <c r="M1088" i="1"/>
  <c r="N1088" i="1" s="1"/>
  <c r="P1089" i="1"/>
  <c r="Q1089" i="1"/>
  <c r="O1076" i="1" l="1"/>
  <c r="B1076" i="1"/>
  <c r="AL1379" i="1"/>
  <c r="AF1380" i="1"/>
  <c r="C1078" i="1"/>
  <c r="K1077" i="1"/>
  <c r="L1090" i="1"/>
  <c r="F1090" i="1"/>
  <c r="A1091" i="1"/>
  <c r="D1090" i="1"/>
  <c r="E1090" i="1" s="1"/>
  <c r="P1090" i="1"/>
  <c r="M1089" i="1"/>
  <c r="N1089" i="1" s="1"/>
  <c r="Q1090" i="1"/>
  <c r="J1078" i="1"/>
  <c r="I1079" i="1"/>
  <c r="O1077" i="1" l="1"/>
  <c r="B1077" i="1"/>
  <c r="G1090" i="1"/>
  <c r="H1091" i="1" s="1"/>
  <c r="AL1380" i="1"/>
  <c r="AF1381" i="1"/>
  <c r="J1079" i="1"/>
  <c r="I1080" i="1"/>
  <c r="F1091" i="1"/>
  <c r="D1091" i="1"/>
  <c r="E1091" i="1" s="1"/>
  <c r="A1092" i="1"/>
  <c r="L1091" i="1"/>
  <c r="P1091" i="1"/>
  <c r="M1090" i="1"/>
  <c r="N1090" i="1" s="1"/>
  <c r="Q1091" i="1"/>
  <c r="C1079" i="1"/>
  <c r="K1078" i="1"/>
  <c r="O1078" i="1" l="1"/>
  <c r="B1078" i="1"/>
  <c r="G1091" i="1"/>
  <c r="H1092" i="1" s="1"/>
  <c r="AF1382" i="1"/>
  <c r="AL1381" i="1"/>
  <c r="M1091" i="1"/>
  <c r="N1091" i="1" s="1"/>
  <c r="Q1092" i="1"/>
  <c r="P1092" i="1"/>
  <c r="D1092" i="1"/>
  <c r="E1092" i="1" s="1"/>
  <c r="L1092" i="1"/>
  <c r="F1092" i="1"/>
  <c r="A1093" i="1"/>
  <c r="J1080" i="1"/>
  <c r="I1081" i="1"/>
  <c r="C1080" i="1"/>
  <c r="K1079" i="1"/>
  <c r="O1079" i="1" l="1"/>
  <c r="B1079" i="1"/>
  <c r="AL1382" i="1"/>
  <c r="AF1383" i="1"/>
  <c r="J1081" i="1"/>
  <c r="I1082" i="1"/>
  <c r="M1092" i="1"/>
  <c r="N1092" i="1" s="1"/>
  <c r="P1093" i="1"/>
  <c r="Q1093" i="1"/>
  <c r="C1081" i="1"/>
  <c r="K1080" i="1"/>
  <c r="F1093" i="1"/>
  <c r="D1093" i="1"/>
  <c r="E1093" i="1" s="1"/>
  <c r="L1093" i="1"/>
  <c r="A1094" i="1"/>
  <c r="G1092" i="1"/>
  <c r="H1093" i="1" s="1"/>
  <c r="O1080" i="1" l="1"/>
  <c r="B1080" i="1"/>
  <c r="AF1384" i="1"/>
  <c r="AL1383" i="1"/>
  <c r="I1083" i="1"/>
  <c r="J1082" i="1"/>
  <c r="P1094" i="1"/>
  <c r="Q1094" i="1"/>
  <c r="M1093" i="1"/>
  <c r="N1093" i="1" s="1"/>
  <c r="A1095" i="1"/>
  <c r="L1094" i="1"/>
  <c r="F1094" i="1"/>
  <c r="D1094" i="1"/>
  <c r="E1094" i="1" s="1"/>
  <c r="G1094" i="1" s="1"/>
  <c r="H1095" i="1" s="1"/>
  <c r="G1093" i="1"/>
  <c r="H1094" i="1" s="1"/>
  <c r="C1082" i="1"/>
  <c r="K1081" i="1"/>
  <c r="O1081" i="1" l="1"/>
  <c r="B1081" i="1"/>
  <c r="AL1384" i="1"/>
  <c r="AF1385" i="1"/>
  <c r="M1094" i="1"/>
  <c r="N1094" i="1" s="1"/>
  <c r="Q1095" i="1"/>
  <c r="P1095" i="1"/>
  <c r="L1095" i="1"/>
  <c r="F1095" i="1"/>
  <c r="D1095" i="1"/>
  <c r="E1095" i="1" s="1"/>
  <c r="G1095" i="1" s="1"/>
  <c r="H1096" i="1" s="1"/>
  <c r="A1096" i="1"/>
  <c r="C1083" i="1"/>
  <c r="K1082" i="1"/>
  <c r="J1083" i="1"/>
  <c r="I1084" i="1"/>
  <c r="O1082" i="1" l="1"/>
  <c r="B1082" i="1"/>
  <c r="AL1385" i="1"/>
  <c r="AF1386" i="1"/>
  <c r="C1084" i="1"/>
  <c r="K1083" i="1"/>
  <c r="F1096" i="1"/>
  <c r="L1096" i="1"/>
  <c r="D1096" i="1"/>
  <c r="E1096" i="1" s="1"/>
  <c r="A1097" i="1"/>
  <c r="P1096" i="1"/>
  <c r="M1095" i="1"/>
  <c r="N1095" i="1" s="1"/>
  <c r="Q1096" i="1"/>
  <c r="J1084" i="1"/>
  <c r="I1085" i="1"/>
  <c r="O1083" i="1" l="1"/>
  <c r="B1083" i="1"/>
  <c r="AL1386" i="1"/>
  <c r="AF1387" i="1"/>
  <c r="G1096" i="1"/>
  <c r="H1097" i="1" s="1"/>
  <c r="P1097" i="1"/>
  <c r="M1096" i="1"/>
  <c r="N1096" i="1" s="1"/>
  <c r="Q1097" i="1"/>
  <c r="J1085" i="1"/>
  <c r="I1086" i="1"/>
  <c r="C1085" i="1"/>
  <c r="K1084" i="1"/>
  <c r="A1098" i="1"/>
  <c r="F1097" i="1"/>
  <c r="D1097" i="1"/>
  <c r="E1097" i="1" s="1"/>
  <c r="G1097" i="1" s="1"/>
  <c r="H1098" i="1" s="1"/>
  <c r="L1097" i="1"/>
  <c r="O1084" i="1" l="1"/>
  <c r="B1084" i="1"/>
  <c r="AF1388" i="1"/>
  <c r="AL1387" i="1"/>
  <c r="M1097" i="1"/>
  <c r="N1097" i="1" s="1"/>
  <c r="Q1098" i="1"/>
  <c r="P1098" i="1"/>
  <c r="C1086" i="1"/>
  <c r="K1085" i="1"/>
  <c r="D1098" i="1"/>
  <c r="E1098" i="1" s="1"/>
  <c r="L1098" i="1"/>
  <c r="F1098" i="1"/>
  <c r="A1099" i="1"/>
  <c r="J1086" i="1"/>
  <c r="I1087" i="1"/>
  <c r="O1085" i="1" l="1"/>
  <c r="B1085" i="1"/>
  <c r="G1098" i="1"/>
  <c r="H1099" i="1" s="1"/>
  <c r="AF1389" i="1"/>
  <c r="AL1388" i="1"/>
  <c r="P1099" i="1"/>
  <c r="M1098" i="1"/>
  <c r="N1098" i="1" s="1"/>
  <c r="Q1099" i="1"/>
  <c r="J1087" i="1"/>
  <c r="I1088" i="1"/>
  <c r="F1099" i="1"/>
  <c r="D1099" i="1"/>
  <c r="E1099" i="1" s="1"/>
  <c r="A1100" i="1"/>
  <c r="L1099" i="1"/>
  <c r="C1087" i="1"/>
  <c r="K1086" i="1"/>
  <c r="O1086" i="1" l="1"/>
  <c r="B1086" i="1"/>
  <c r="G1099" i="1"/>
  <c r="H1100" i="1" s="1"/>
  <c r="AF1390" i="1"/>
  <c r="AL1389" i="1"/>
  <c r="C1088" i="1"/>
  <c r="K1087" i="1"/>
  <c r="P1100" i="1"/>
  <c r="Q1100" i="1"/>
  <c r="M1099" i="1"/>
  <c r="N1099" i="1" s="1"/>
  <c r="L1100" i="1"/>
  <c r="F1100" i="1"/>
  <c r="D1100" i="1"/>
  <c r="E1100" i="1" s="1"/>
  <c r="A1101" i="1"/>
  <c r="J1088" i="1"/>
  <c r="I1089" i="1"/>
  <c r="O1087" i="1" l="1"/>
  <c r="B1087" i="1"/>
  <c r="AL1390" i="1"/>
  <c r="AF1391" i="1"/>
  <c r="I1090" i="1"/>
  <c r="J1089" i="1"/>
  <c r="G1100" i="1"/>
  <c r="H1101" i="1" s="1"/>
  <c r="Q1101" i="1"/>
  <c r="P1101" i="1"/>
  <c r="M1100" i="1"/>
  <c r="N1100" i="1" s="1"/>
  <c r="C1089" i="1"/>
  <c r="K1088" i="1"/>
  <c r="A1102" i="1"/>
  <c r="L1101" i="1"/>
  <c r="D1101" i="1"/>
  <c r="E1101" i="1" s="1"/>
  <c r="F1101" i="1"/>
  <c r="O1088" i="1" l="1"/>
  <c r="B1088" i="1"/>
  <c r="G1101" i="1"/>
  <c r="H1102" i="1" s="1"/>
  <c r="AL1391" i="1"/>
  <c r="AF1392" i="1"/>
  <c r="C1090" i="1"/>
  <c r="K1089" i="1"/>
  <c r="M1101" i="1"/>
  <c r="N1101" i="1" s="1"/>
  <c r="Q1102" i="1"/>
  <c r="P1102" i="1"/>
  <c r="F1102" i="1"/>
  <c r="L1102" i="1"/>
  <c r="D1102" i="1"/>
  <c r="E1102" i="1" s="1"/>
  <c r="A1103" i="1"/>
  <c r="J1090" i="1"/>
  <c r="I1091" i="1"/>
  <c r="O1089" i="1" l="1"/>
  <c r="B1089" i="1"/>
  <c r="G1102" i="1"/>
  <c r="H1103" i="1" s="1"/>
  <c r="AF1393" i="1"/>
  <c r="AL1392" i="1"/>
  <c r="P1103" i="1"/>
  <c r="M1102" i="1"/>
  <c r="N1102" i="1" s="1"/>
  <c r="Q1103" i="1"/>
  <c r="C1091" i="1"/>
  <c r="K1090" i="1"/>
  <c r="J1091" i="1"/>
  <c r="I1092" i="1"/>
  <c r="F1103" i="1"/>
  <c r="L1103" i="1"/>
  <c r="A1104" i="1"/>
  <c r="D1103" i="1"/>
  <c r="E1103" i="1" s="1"/>
  <c r="O1090" i="1" l="1"/>
  <c r="B1090" i="1"/>
  <c r="G1103" i="1"/>
  <c r="H1104" i="1" s="1"/>
  <c r="AL1393" i="1"/>
  <c r="AF1394" i="1"/>
  <c r="J1092" i="1"/>
  <c r="I1093" i="1"/>
  <c r="M1103" i="1"/>
  <c r="N1103" i="1" s="1"/>
  <c r="P1104" i="1"/>
  <c r="Q1104" i="1"/>
  <c r="C1092" i="1"/>
  <c r="K1091" i="1"/>
  <c r="F1104" i="1"/>
  <c r="A1105" i="1"/>
  <c r="L1104" i="1"/>
  <c r="D1104" i="1"/>
  <c r="E1104" i="1" s="1"/>
  <c r="O1091" i="1" l="1"/>
  <c r="B1091" i="1"/>
  <c r="G1104" i="1"/>
  <c r="H1105" i="1" s="1"/>
  <c r="AF1395" i="1"/>
  <c r="AL1394" i="1"/>
  <c r="Q1105" i="1"/>
  <c r="M1104" i="1"/>
  <c r="N1104" i="1" s="1"/>
  <c r="P1105" i="1"/>
  <c r="D1105" i="1"/>
  <c r="E1105" i="1" s="1"/>
  <c r="F1105" i="1"/>
  <c r="A1106" i="1"/>
  <c r="L1105" i="1"/>
  <c r="C1093" i="1"/>
  <c r="K1092" i="1"/>
  <c r="J1093" i="1"/>
  <c r="I1094" i="1"/>
  <c r="O1092" i="1" l="1"/>
  <c r="B1092" i="1"/>
  <c r="G1105" i="1"/>
  <c r="H1106" i="1" s="1"/>
  <c r="AL1395" i="1"/>
  <c r="AF1396" i="1"/>
  <c r="J1094" i="1"/>
  <c r="I1095" i="1"/>
  <c r="C1094" i="1"/>
  <c r="K1093" i="1"/>
  <c r="P1106" i="1"/>
  <c r="Q1106" i="1"/>
  <c r="M1105" i="1"/>
  <c r="N1105" i="1" s="1"/>
  <c r="F1106" i="1"/>
  <c r="D1106" i="1"/>
  <c r="E1106" i="1" s="1"/>
  <c r="G1106" i="1" s="1"/>
  <c r="H1107" i="1" s="1"/>
  <c r="A1107" i="1"/>
  <c r="L1106" i="1"/>
  <c r="O1093" i="1" l="1"/>
  <c r="B1093" i="1"/>
  <c r="AL1396" i="1"/>
  <c r="AF1397" i="1"/>
  <c r="C1095" i="1"/>
  <c r="K1094" i="1"/>
  <c r="M1106" i="1"/>
  <c r="N1106" i="1" s="1"/>
  <c r="Q1107" i="1"/>
  <c r="P1107" i="1"/>
  <c r="J1095" i="1"/>
  <c r="I1096" i="1"/>
  <c r="D1107" i="1"/>
  <c r="E1107" i="1" s="1"/>
  <c r="A1108" i="1"/>
  <c r="F1107" i="1"/>
  <c r="L1107" i="1"/>
  <c r="O1094" i="1" l="1"/>
  <c r="B1094" i="1"/>
  <c r="G1107" i="1"/>
  <c r="H1108" i="1" s="1"/>
  <c r="AL1397" i="1"/>
  <c r="AF1398" i="1"/>
  <c r="AL1398" i="1" s="1"/>
  <c r="A1109" i="1"/>
  <c r="L1108" i="1"/>
  <c r="F1108" i="1"/>
  <c r="D1108" i="1"/>
  <c r="E1108" i="1" s="1"/>
  <c r="C1096" i="1"/>
  <c r="K1095" i="1"/>
  <c r="P1108" i="1"/>
  <c r="M1107" i="1"/>
  <c r="N1107" i="1" s="1"/>
  <c r="Q1108" i="1"/>
  <c r="J1096" i="1"/>
  <c r="I1097" i="1"/>
  <c r="O1095" i="1" l="1"/>
  <c r="B1095" i="1"/>
  <c r="J1097" i="1"/>
  <c r="I1098" i="1"/>
  <c r="C1097" i="1"/>
  <c r="K1096" i="1"/>
  <c r="M1108" i="1"/>
  <c r="N1108" i="1" s="1"/>
  <c r="P1109" i="1"/>
  <c r="Q1109" i="1"/>
  <c r="G1108" i="1"/>
  <c r="H1109" i="1" s="1"/>
  <c r="A1110" i="1"/>
  <c r="D1109" i="1"/>
  <c r="E1109" i="1" s="1"/>
  <c r="F1109" i="1"/>
  <c r="L1109" i="1"/>
  <c r="O1096" i="1" l="1"/>
  <c r="B1096" i="1"/>
  <c r="G1109" i="1"/>
  <c r="H1110" i="1" s="1"/>
  <c r="D1110" i="1"/>
  <c r="E1110" i="1" s="1"/>
  <c r="F1110" i="1"/>
  <c r="A1111" i="1"/>
  <c r="L1110" i="1"/>
  <c r="C1098" i="1"/>
  <c r="K1097" i="1"/>
  <c r="P1110" i="1"/>
  <c r="Q1110" i="1"/>
  <c r="M1109" i="1"/>
  <c r="N1109" i="1" s="1"/>
  <c r="J1098" i="1"/>
  <c r="I1099" i="1"/>
  <c r="O1097" i="1" l="1"/>
  <c r="B1097" i="1"/>
  <c r="D1111" i="1"/>
  <c r="E1111" i="1" s="1"/>
  <c r="L1111" i="1"/>
  <c r="F1111" i="1"/>
  <c r="A1112" i="1"/>
  <c r="J1099" i="1"/>
  <c r="I1100" i="1"/>
  <c r="C1099" i="1"/>
  <c r="K1098" i="1"/>
  <c r="M1110" i="1"/>
  <c r="N1110" i="1" s="1"/>
  <c r="Q1111" i="1"/>
  <c r="P1111" i="1"/>
  <c r="G1110" i="1"/>
  <c r="H1111" i="1" s="1"/>
  <c r="O1098" i="1" l="1"/>
  <c r="B1098" i="1"/>
  <c r="C1100" i="1"/>
  <c r="K1099" i="1"/>
  <c r="Q1112" i="1"/>
  <c r="M1111" i="1"/>
  <c r="N1111" i="1" s="1"/>
  <c r="P1112" i="1"/>
  <c r="J1100" i="1"/>
  <c r="I1101" i="1"/>
  <c r="A1113" i="1"/>
  <c r="D1112" i="1"/>
  <c r="E1112" i="1" s="1"/>
  <c r="L1112" i="1"/>
  <c r="F1112" i="1"/>
  <c r="G1111" i="1"/>
  <c r="H1112" i="1" s="1"/>
  <c r="O1099" i="1" l="1"/>
  <c r="B1099" i="1"/>
  <c r="G1112" i="1"/>
  <c r="H1113" i="1" s="1"/>
  <c r="F1113" i="1"/>
  <c r="A1114" i="1"/>
  <c r="L1113" i="1"/>
  <c r="D1113" i="1"/>
  <c r="E1113" i="1" s="1"/>
  <c r="G1113" i="1" s="1"/>
  <c r="H1114" i="1" s="1"/>
  <c r="C1101" i="1"/>
  <c r="K1100" i="1"/>
  <c r="M1112" i="1"/>
  <c r="N1112" i="1" s="1"/>
  <c r="P1113" i="1"/>
  <c r="Q1113" i="1"/>
  <c r="J1101" i="1"/>
  <c r="I1102" i="1"/>
  <c r="O1100" i="1" l="1"/>
  <c r="B1100" i="1"/>
  <c r="C1102" i="1"/>
  <c r="K1101" i="1"/>
  <c r="J1102" i="1"/>
  <c r="I1103" i="1"/>
  <c r="M1113" i="1"/>
  <c r="N1113" i="1" s="1"/>
  <c r="P1114" i="1"/>
  <c r="Q1114" i="1"/>
  <c r="D1114" i="1"/>
  <c r="E1114" i="1" s="1"/>
  <c r="L1114" i="1"/>
  <c r="A1115" i="1"/>
  <c r="F1114" i="1"/>
  <c r="O1101" i="1" l="1"/>
  <c r="B1101" i="1"/>
  <c r="G1114" i="1"/>
  <c r="H1115" i="1" s="1"/>
  <c r="J1103" i="1"/>
  <c r="I1104" i="1"/>
  <c r="M1114" i="1"/>
  <c r="N1114" i="1" s="1"/>
  <c r="Q1115" i="1"/>
  <c r="P1115" i="1"/>
  <c r="L1115" i="1"/>
  <c r="A1116" i="1"/>
  <c r="F1115" i="1"/>
  <c r="D1115" i="1"/>
  <c r="E1115" i="1" s="1"/>
  <c r="C1103" i="1"/>
  <c r="K1102" i="1"/>
  <c r="O1102" i="1" l="1"/>
  <c r="B1102" i="1"/>
  <c r="G1115" i="1"/>
  <c r="H1116" i="1" s="1"/>
  <c r="M1115" i="1"/>
  <c r="N1115" i="1" s="1"/>
  <c r="Q1116" i="1"/>
  <c r="P1116" i="1"/>
  <c r="J1104" i="1"/>
  <c r="I1105" i="1"/>
  <c r="C1104" i="1"/>
  <c r="K1103" i="1"/>
  <c r="L1116" i="1"/>
  <c r="A1117" i="1"/>
  <c r="D1116" i="1"/>
  <c r="E1116" i="1" s="1"/>
  <c r="F1116" i="1"/>
  <c r="O1103" i="1" l="1"/>
  <c r="B1103" i="1"/>
  <c r="C1105" i="1"/>
  <c r="K1104" i="1"/>
  <c r="L1117" i="1"/>
  <c r="D1117" i="1"/>
  <c r="E1117" i="1" s="1"/>
  <c r="F1117" i="1"/>
  <c r="A1118" i="1"/>
  <c r="Q1117" i="1"/>
  <c r="M1116" i="1"/>
  <c r="N1116" i="1" s="1"/>
  <c r="P1117" i="1"/>
  <c r="J1105" i="1"/>
  <c r="I1106" i="1"/>
  <c r="G1116" i="1"/>
  <c r="H1117" i="1" s="1"/>
  <c r="O1104" i="1" l="1"/>
  <c r="B1104" i="1"/>
  <c r="G1117" i="1"/>
  <c r="H1118" i="1" s="1"/>
  <c r="P1118" i="1"/>
  <c r="Q1118" i="1"/>
  <c r="M1117" i="1"/>
  <c r="N1117" i="1" s="1"/>
  <c r="F1118" i="1"/>
  <c r="D1118" i="1"/>
  <c r="E1118" i="1" s="1"/>
  <c r="G1118" i="1" s="1"/>
  <c r="H1119" i="1" s="1"/>
  <c r="A1119" i="1"/>
  <c r="L1118" i="1"/>
  <c r="J1106" i="1"/>
  <c r="I1107" i="1"/>
  <c r="C1106" i="1"/>
  <c r="K1105" i="1"/>
  <c r="O1105" i="1" l="1"/>
  <c r="B1105" i="1"/>
  <c r="C1107" i="1"/>
  <c r="K1106" i="1"/>
  <c r="M1118" i="1"/>
  <c r="N1118" i="1" s="1"/>
  <c r="Q1119" i="1"/>
  <c r="P1119" i="1"/>
  <c r="J1107" i="1"/>
  <c r="I1108" i="1"/>
  <c r="F1119" i="1"/>
  <c r="D1119" i="1"/>
  <c r="E1119" i="1" s="1"/>
  <c r="G1119" i="1" s="1"/>
  <c r="H1120" i="1" s="1"/>
  <c r="A1120" i="1"/>
  <c r="L1119" i="1"/>
  <c r="O1106" i="1" l="1"/>
  <c r="B1106" i="1"/>
  <c r="C1108" i="1"/>
  <c r="K1107" i="1"/>
  <c r="M1119" i="1"/>
  <c r="N1119" i="1" s="1"/>
  <c r="Q1120" i="1"/>
  <c r="P1120" i="1"/>
  <c r="D1120" i="1"/>
  <c r="E1120" i="1" s="1"/>
  <c r="A1121" i="1"/>
  <c r="F1120" i="1"/>
  <c r="L1120" i="1"/>
  <c r="J1108" i="1"/>
  <c r="I1109" i="1"/>
  <c r="O1107" i="1" l="1"/>
  <c r="B1107" i="1"/>
  <c r="G1120" i="1"/>
  <c r="H1121" i="1" s="1"/>
  <c r="C1109" i="1"/>
  <c r="K1108" i="1"/>
  <c r="M1120" i="1"/>
  <c r="N1120" i="1" s="1"/>
  <c r="P1121" i="1"/>
  <c r="Q1121" i="1"/>
  <c r="I1110" i="1"/>
  <c r="J1109" i="1"/>
  <c r="F1121" i="1"/>
  <c r="D1121" i="1"/>
  <c r="E1121" i="1" s="1"/>
  <c r="A1122" i="1"/>
  <c r="L1121" i="1"/>
  <c r="O1108" i="1" l="1"/>
  <c r="B1108" i="1"/>
  <c r="G1121" i="1"/>
  <c r="H1122" i="1" s="1"/>
  <c r="I1111" i="1"/>
  <c r="J1110" i="1"/>
  <c r="Q1122" i="1"/>
  <c r="P1122" i="1"/>
  <c r="M1121" i="1"/>
  <c r="N1121" i="1" s="1"/>
  <c r="C1110" i="1"/>
  <c r="C1111" i="1" s="1"/>
  <c r="C1112" i="1" s="1"/>
  <c r="C1113" i="1" s="1"/>
  <c r="C1114" i="1" s="1"/>
  <c r="C1115" i="1" s="1"/>
  <c r="C1116" i="1" s="1"/>
  <c r="C1117" i="1" s="1"/>
  <c r="C1118" i="1" s="1"/>
  <c r="C1119" i="1" s="1"/>
  <c r="C1120" i="1" s="1"/>
  <c r="C1121" i="1" s="1"/>
  <c r="K1109" i="1"/>
  <c r="L1122" i="1"/>
  <c r="F1122" i="1"/>
  <c r="D1122" i="1"/>
  <c r="E1122" i="1" s="1"/>
  <c r="A1123" i="1"/>
  <c r="C1122" i="1" l="1"/>
  <c r="O1109" i="1"/>
  <c r="B1109" i="1"/>
  <c r="K1110" i="1"/>
  <c r="M1122" i="1"/>
  <c r="Q1123" i="1"/>
  <c r="P1123" i="1"/>
  <c r="F1123" i="1"/>
  <c r="A1124" i="1"/>
  <c r="L1123" i="1"/>
  <c r="D1123" i="1"/>
  <c r="E1123" i="1" s="1"/>
  <c r="G1122" i="1"/>
  <c r="H1123" i="1" s="1"/>
  <c r="J1111" i="1"/>
  <c r="K1111" i="1" s="1"/>
  <c r="I1112" i="1"/>
  <c r="N1122" i="1" l="1"/>
  <c r="C1123" i="1" s="1"/>
  <c r="O1111" i="1"/>
  <c r="B1111" i="1"/>
  <c r="O1110" i="1"/>
  <c r="B1110" i="1"/>
  <c r="M1123" i="1"/>
  <c r="Q1124" i="1"/>
  <c r="P1124" i="1"/>
  <c r="G1123" i="1"/>
  <c r="H1124" i="1" s="1"/>
  <c r="I1113" i="1"/>
  <c r="J1112" i="1"/>
  <c r="K1112" i="1" s="1"/>
  <c r="D1124" i="1"/>
  <c r="E1124" i="1" s="1"/>
  <c r="F1124" i="1"/>
  <c r="A1125" i="1"/>
  <c r="L1124" i="1"/>
  <c r="N1123" i="1" l="1"/>
  <c r="C1124" i="1" s="1"/>
  <c r="O1112" i="1"/>
  <c r="B1112" i="1"/>
  <c r="F1125" i="1"/>
  <c r="L1125" i="1"/>
  <c r="D1125" i="1"/>
  <c r="E1125" i="1" s="1"/>
  <c r="G1125" i="1" s="1"/>
  <c r="H1126" i="1" s="1"/>
  <c r="A1126" i="1"/>
  <c r="G1124" i="1"/>
  <c r="H1125" i="1" s="1"/>
  <c r="J1113" i="1"/>
  <c r="K1113" i="1" s="1"/>
  <c r="I1114" i="1"/>
  <c r="P1125" i="1"/>
  <c r="Q1125" i="1"/>
  <c r="M1124" i="1"/>
  <c r="N1124" i="1" l="1"/>
  <c r="C1125" i="1" s="1"/>
  <c r="O1113" i="1"/>
  <c r="B1113" i="1"/>
  <c r="F1126" i="1"/>
  <c r="A1127" i="1"/>
  <c r="D1126" i="1"/>
  <c r="E1126" i="1" s="1"/>
  <c r="L1126" i="1"/>
  <c r="J1114" i="1"/>
  <c r="K1114" i="1" s="1"/>
  <c r="I1115" i="1"/>
  <c r="Q1126" i="1"/>
  <c r="M1125" i="1"/>
  <c r="P1126" i="1"/>
  <c r="N1125" i="1" l="1"/>
  <c r="C1126" i="1" s="1"/>
  <c r="O1114" i="1"/>
  <c r="B1114" i="1"/>
  <c r="Q1127" i="1"/>
  <c r="P1127" i="1"/>
  <c r="M1126" i="1"/>
  <c r="J1115" i="1"/>
  <c r="K1115" i="1" s="1"/>
  <c r="I1116" i="1"/>
  <c r="G1126" i="1"/>
  <c r="H1127" i="1" s="1"/>
  <c r="L1127" i="1"/>
  <c r="A1128" i="1"/>
  <c r="F1127" i="1"/>
  <c r="D1127" i="1"/>
  <c r="E1127" i="1" s="1"/>
  <c r="N1126" i="1" l="1"/>
  <c r="C1127" i="1" s="1"/>
  <c r="O1115" i="1"/>
  <c r="B1115" i="1"/>
  <c r="D1128" i="1"/>
  <c r="E1128" i="1" s="1"/>
  <c r="F1128" i="1"/>
  <c r="A1129" i="1"/>
  <c r="L1128" i="1"/>
  <c r="J1116" i="1"/>
  <c r="K1116" i="1" s="1"/>
  <c r="I1117" i="1"/>
  <c r="M1127" i="1"/>
  <c r="P1128" i="1"/>
  <c r="Q1128" i="1"/>
  <c r="G1127" i="1"/>
  <c r="H1128" i="1" s="1"/>
  <c r="N1127" i="1" l="1"/>
  <c r="C1128" i="1" s="1"/>
  <c r="O1116" i="1"/>
  <c r="B1116" i="1"/>
  <c r="G1128" i="1"/>
  <c r="H1129" i="1" s="1"/>
  <c r="Q1129" i="1"/>
  <c r="P1129" i="1"/>
  <c r="M1128" i="1"/>
  <c r="I1118" i="1"/>
  <c r="J1117" i="1"/>
  <c r="K1117" i="1" s="1"/>
  <c r="F1129" i="1"/>
  <c r="L1129" i="1"/>
  <c r="A1130" i="1"/>
  <c r="D1129" i="1"/>
  <c r="E1129" i="1" s="1"/>
  <c r="N1128" i="1" l="1"/>
  <c r="C1129" i="1" s="1"/>
  <c r="O1117" i="1"/>
  <c r="B1117" i="1"/>
  <c r="G1129" i="1"/>
  <c r="H1130" i="1" s="1"/>
  <c r="A1131" i="1"/>
  <c r="F1130" i="1"/>
  <c r="D1130" i="1"/>
  <c r="E1130" i="1" s="1"/>
  <c r="L1130" i="1"/>
  <c r="J1118" i="1"/>
  <c r="K1118" i="1" s="1"/>
  <c r="I1119" i="1"/>
  <c r="Q1130" i="1"/>
  <c r="P1130" i="1"/>
  <c r="M1129" i="1"/>
  <c r="N1129" i="1" l="1"/>
  <c r="C1130" i="1" s="1"/>
  <c r="O1118" i="1"/>
  <c r="B1118" i="1"/>
  <c r="M1130" i="1"/>
  <c r="P1131" i="1"/>
  <c r="Q1131" i="1"/>
  <c r="F1131" i="1"/>
  <c r="D1131" i="1"/>
  <c r="E1131" i="1" s="1"/>
  <c r="G1131" i="1" s="1"/>
  <c r="H1132" i="1" s="1"/>
  <c r="A1132" i="1"/>
  <c r="L1131" i="1"/>
  <c r="J1119" i="1"/>
  <c r="K1119" i="1" s="1"/>
  <c r="I1120" i="1"/>
  <c r="G1130" i="1"/>
  <c r="H1131" i="1" s="1"/>
  <c r="N1130" i="1" l="1"/>
  <c r="C1131" i="1" s="1"/>
  <c r="O1119" i="1"/>
  <c r="B1119" i="1"/>
  <c r="J1120" i="1"/>
  <c r="K1120" i="1" s="1"/>
  <c r="I1121" i="1"/>
  <c r="P1132" i="1"/>
  <c r="Q1132" i="1"/>
  <c r="M1131" i="1"/>
  <c r="F1132" i="1"/>
  <c r="A1133" i="1"/>
  <c r="D1132" i="1"/>
  <c r="E1132" i="1" s="1"/>
  <c r="L1132" i="1"/>
  <c r="N1131" i="1" l="1"/>
  <c r="C1132" i="1" s="1"/>
  <c r="O1120" i="1"/>
  <c r="B1120" i="1"/>
  <c r="F1133" i="1"/>
  <c r="D1133" i="1"/>
  <c r="E1133" i="1" s="1"/>
  <c r="G1133" i="1" s="1"/>
  <c r="H1134" i="1" s="1"/>
  <c r="L1133" i="1"/>
  <c r="A1134" i="1"/>
  <c r="J1121" i="1"/>
  <c r="K1121" i="1" s="1"/>
  <c r="I1122" i="1"/>
  <c r="M1132" i="1"/>
  <c r="P1133" i="1"/>
  <c r="Q1133" i="1"/>
  <c r="G1132" i="1"/>
  <c r="H1133" i="1" s="1"/>
  <c r="N1132" i="1" l="1"/>
  <c r="C1133" i="1" s="1"/>
  <c r="O1121" i="1"/>
  <c r="B1121" i="1"/>
  <c r="J1122" i="1"/>
  <c r="K1122" i="1" s="1"/>
  <c r="I1123" i="1"/>
  <c r="F1134" i="1"/>
  <c r="D1134" i="1"/>
  <c r="E1134" i="1" s="1"/>
  <c r="G1134" i="1" s="1"/>
  <c r="H1135" i="1" s="1"/>
  <c r="A1135" i="1"/>
  <c r="L1134" i="1"/>
  <c r="Q1134" i="1"/>
  <c r="P1134" i="1"/>
  <c r="M1133" i="1"/>
  <c r="N1133" i="1" l="1"/>
  <c r="C1134" i="1" s="1"/>
  <c r="O1122" i="1"/>
  <c r="B1122" i="1"/>
  <c r="J1123" i="1"/>
  <c r="K1123" i="1" s="1"/>
  <c r="I1124" i="1"/>
  <c r="F1135" i="1"/>
  <c r="L1135" i="1"/>
  <c r="D1135" i="1"/>
  <c r="E1135" i="1" s="1"/>
  <c r="G1135" i="1" s="1"/>
  <c r="H1136" i="1" s="1"/>
  <c r="A1136" i="1"/>
  <c r="M1134" i="1"/>
  <c r="Q1135" i="1"/>
  <c r="P1135" i="1"/>
  <c r="N1134" i="1" l="1"/>
  <c r="C1135" i="1" s="1"/>
  <c r="O1123" i="1"/>
  <c r="B1123" i="1"/>
  <c r="F1136" i="1"/>
  <c r="L1136" i="1"/>
  <c r="A1137" i="1"/>
  <c r="D1136" i="1"/>
  <c r="E1136" i="1" s="1"/>
  <c r="G1136" i="1" s="1"/>
  <c r="H1137" i="1" s="1"/>
  <c r="I1125" i="1"/>
  <c r="J1124" i="1"/>
  <c r="K1124" i="1" s="1"/>
  <c r="M1135" i="1"/>
  <c r="P1136" i="1"/>
  <c r="Q1136" i="1"/>
  <c r="N1135" i="1" l="1"/>
  <c r="C1136" i="1" s="1"/>
  <c r="O1124" i="1"/>
  <c r="B1124" i="1"/>
  <c r="I1126" i="1"/>
  <c r="J1125" i="1"/>
  <c r="K1125" i="1" s="1"/>
  <c r="A1138" i="1"/>
  <c r="F1137" i="1"/>
  <c r="D1137" i="1"/>
  <c r="E1137" i="1" s="1"/>
  <c r="G1137" i="1" s="1"/>
  <c r="H1138" i="1" s="1"/>
  <c r="L1137" i="1"/>
  <c r="M1136" i="1"/>
  <c r="Q1137" i="1"/>
  <c r="P1137" i="1"/>
  <c r="N1136" i="1" l="1"/>
  <c r="C1137" i="1" s="1"/>
  <c r="O1125" i="1"/>
  <c r="B1125" i="1"/>
  <c r="M1137" i="1"/>
  <c r="Q1138" i="1"/>
  <c r="P1138" i="1"/>
  <c r="A1139" i="1"/>
  <c r="L1138" i="1"/>
  <c r="D1138" i="1"/>
  <c r="E1138" i="1" s="1"/>
  <c r="F1138" i="1"/>
  <c r="J1126" i="1"/>
  <c r="K1126" i="1" s="1"/>
  <c r="I1127" i="1"/>
  <c r="N1137" i="1" l="1"/>
  <c r="C1138" i="1" s="1"/>
  <c r="O1126" i="1"/>
  <c r="B1126" i="1"/>
  <c r="G1138" i="1"/>
  <c r="H1139" i="1" s="1"/>
  <c r="J1127" i="1"/>
  <c r="K1127" i="1" s="1"/>
  <c r="I1128" i="1"/>
  <c r="M1138" i="1"/>
  <c r="Q1139" i="1"/>
  <c r="P1139" i="1"/>
  <c r="F1139" i="1"/>
  <c r="A1140" i="1"/>
  <c r="D1139" i="1"/>
  <c r="E1139" i="1" s="1"/>
  <c r="G1139" i="1" s="1"/>
  <c r="H1140" i="1" s="1"/>
  <c r="L1139" i="1"/>
  <c r="N1138" i="1" l="1"/>
  <c r="C1139" i="1" s="1"/>
  <c r="O1127" i="1"/>
  <c r="B1127" i="1"/>
  <c r="Q1140" i="1"/>
  <c r="P1140" i="1"/>
  <c r="M1139" i="1"/>
  <c r="D1140" i="1"/>
  <c r="E1140" i="1" s="1"/>
  <c r="F1140" i="1"/>
  <c r="L1140" i="1"/>
  <c r="A1141" i="1"/>
  <c r="J1128" i="1"/>
  <c r="K1128" i="1" s="1"/>
  <c r="I1129" i="1"/>
  <c r="N1139" i="1" l="1"/>
  <c r="C1140" i="1" s="1"/>
  <c r="O1128" i="1"/>
  <c r="B1128" i="1"/>
  <c r="I1130" i="1"/>
  <c r="J1129" i="1"/>
  <c r="K1129" i="1" s="1"/>
  <c r="D1141" i="1"/>
  <c r="E1141" i="1" s="1"/>
  <c r="F1141" i="1"/>
  <c r="A1142" i="1"/>
  <c r="L1141" i="1"/>
  <c r="G1140" i="1"/>
  <c r="H1141" i="1" s="1"/>
  <c r="P1141" i="1"/>
  <c r="M1140" i="1"/>
  <c r="Q1141" i="1"/>
  <c r="N1140" i="1" l="1"/>
  <c r="C1141" i="1" s="1"/>
  <c r="O1129" i="1"/>
  <c r="B1129" i="1"/>
  <c r="G1141" i="1"/>
  <c r="H1142" i="1" s="1"/>
  <c r="M1141" i="1"/>
  <c r="P1142" i="1"/>
  <c r="Q1142" i="1"/>
  <c r="F1142" i="1"/>
  <c r="L1142" i="1"/>
  <c r="A1143" i="1"/>
  <c r="D1142" i="1"/>
  <c r="E1142" i="1" s="1"/>
  <c r="J1130" i="1"/>
  <c r="K1130" i="1" s="1"/>
  <c r="I1131" i="1"/>
  <c r="N1141" i="1" l="1"/>
  <c r="C1142" i="1" s="1"/>
  <c r="O1130" i="1"/>
  <c r="B1130" i="1"/>
  <c r="G1142" i="1"/>
  <c r="H1143" i="1" s="1"/>
  <c r="M1142" i="1"/>
  <c r="Q1143" i="1"/>
  <c r="P1143" i="1"/>
  <c r="J1131" i="1"/>
  <c r="K1131" i="1" s="1"/>
  <c r="I1132" i="1"/>
  <c r="L1143" i="1"/>
  <c r="D1143" i="1"/>
  <c r="E1143" i="1" s="1"/>
  <c r="F1143" i="1"/>
  <c r="A1144" i="1"/>
  <c r="N1142" i="1" l="1"/>
  <c r="C1143" i="1" s="1"/>
  <c r="O1131" i="1"/>
  <c r="B1131" i="1"/>
  <c r="A1145" i="1"/>
  <c r="F1144" i="1"/>
  <c r="L1144" i="1"/>
  <c r="D1144" i="1"/>
  <c r="E1144" i="1" s="1"/>
  <c r="J1132" i="1"/>
  <c r="K1132" i="1" s="1"/>
  <c r="I1133" i="1"/>
  <c r="G1143" i="1"/>
  <c r="H1144" i="1" s="1"/>
  <c r="Q1144" i="1"/>
  <c r="P1144" i="1"/>
  <c r="M1143" i="1"/>
  <c r="N1143" i="1" l="1"/>
  <c r="C1144" i="1" s="1"/>
  <c r="O1132" i="1"/>
  <c r="B1132" i="1"/>
  <c r="G1144" i="1"/>
  <c r="H1145" i="1" s="1"/>
  <c r="I1134" i="1"/>
  <c r="J1133" i="1"/>
  <c r="K1133" i="1" s="1"/>
  <c r="A1146" i="1"/>
  <c r="L1145" i="1"/>
  <c r="F1145" i="1"/>
  <c r="D1145" i="1"/>
  <c r="E1145" i="1" s="1"/>
  <c r="M1144" i="1"/>
  <c r="Q1145" i="1"/>
  <c r="P1145" i="1"/>
  <c r="N1144" i="1" l="1"/>
  <c r="C1145" i="1" s="1"/>
  <c r="O1133" i="1"/>
  <c r="B1133" i="1"/>
  <c r="G1145" i="1"/>
  <c r="H1146" i="1" s="1"/>
  <c r="P1146" i="1"/>
  <c r="Q1146" i="1"/>
  <c r="M1145" i="1"/>
  <c r="F1146" i="1"/>
  <c r="L1146" i="1"/>
  <c r="D1146" i="1"/>
  <c r="E1146" i="1" s="1"/>
  <c r="A1147" i="1"/>
  <c r="J1134" i="1"/>
  <c r="K1134" i="1" s="1"/>
  <c r="I1135" i="1"/>
  <c r="N1145" i="1" l="1"/>
  <c r="C1146" i="1" s="1"/>
  <c r="O1134" i="1"/>
  <c r="B1134" i="1"/>
  <c r="G1146" i="1"/>
  <c r="H1147" i="1" s="1"/>
  <c r="J1135" i="1"/>
  <c r="K1135" i="1" s="1"/>
  <c r="I1136" i="1"/>
  <c r="Q1147" i="1"/>
  <c r="M1146" i="1"/>
  <c r="P1147" i="1"/>
  <c r="A1148" i="1"/>
  <c r="D1147" i="1"/>
  <c r="E1147" i="1" s="1"/>
  <c r="F1147" i="1"/>
  <c r="L1147" i="1"/>
  <c r="N1146" i="1" l="1"/>
  <c r="C1147" i="1" s="1"/>
  <c r="O1135" i="1"/>
  <c r="B1135" i="1"/>
  <c r="M1147" i="1"/>
  <c r="Q1148" i="1"/>
  <c r="P1148" i="1"/>
  <c r="J1136" i="1"/>
  <c r="K1136" i="1" s="1"/>
  <c r="I1137" i="1"/>
  <c r="F1148" i="1"/>
  <c r="D1148" i="1"/>
  <c r="E1148" i="1" s="1"/>
  <c r="L1148" i="1"/>
  <c r="A1149" i="1"/>
  <c r="G1147" i="1"/>
  <c r="H1148" i="1" s="1"/>
  <c r="N1147" i="1" l="1"/>
  <c r="C1148" i="1" s="1"/>
  <c r="O1136" i="1"/>
  <c r="B1136" i="1"/>
  <c r="F1149" i="1"/>
  <c r="L1149" i="1"/>
  <c r="A1150" i="1"/>
  <c r="D1149" i="1"/>
  <c r="E1149" i="1" s="1"/>
  <c r="G1149" i="1" s="1"/>
  <c r="J1137" i="1"/>
  <c r="K1137" i="1" s="1"/>
  <c r="I1138" i="1"/>
  <c r="P1149" i="1"/>
  <c r="M1148" i="1"/>
  <c r="Q1149" i="1"/>
  <c r="G1148" i="1"/>
  <c r="H1149" i="1" s="1"/>
  <c r="N1148" i="1" l="1"/>
  <c r="C1149" i="1" s="1"/>
  <c r="O1137" i="1"/>
  <c r="B1137" i="1"/>
  <c r="Q1150" i="1"/>
  <c r="P1150" i="1"/>
  <c r="M1149" i="1"/>
  <c r="J1138" i="1"/>
  <c r="K1138" i="1" s="1"/>
  <c r="I1139" i="1"/>
  <c r="D1150" i="1"/>
  <c r="E1150" i="1" s="1"/>
  <c r="A1151" i="1"/>
  <c r="F1150" i="1"/>
  <c r="L1150" i="1"/>
  <c r="H1150" i="1"/>
  <c r="N1149" i="1" l="1"/>
  <c r="C1150" i="1" s="1"/>
  <c r="O1138" i="1"/>
  <c r="B1138" i="1"/>
  <c r="G1150" i="1"/>
  <c r="H1151" i="1" s="1"/>
  <c r="J1139" i="1"/>
  <c r="K1139" i="1" s="1"/>
  <c r="I1140" i="1"/>
  <c r="M1150" i="1"/>
  <c r="P1151" i="1"/>
  <c r="Q1151" i="1"/>
  <c r="D1151" i="1"/>
  <c r="E1151" i="1" s="1"/>
  <c r="A1152" i="1"/>
  <c r="F1151" i="1"/>
  <c r="L1151" i="1"/>
  <c r="N1150" i="1" l="1"/>
  <c r="C1151" i="1" s="1"/>
  <c r="O1139" i="1"/>
  <c r="B1139" i="1"/>
  <c r="J1140" i="1"/>
  <c r="K1140" i="1" s="1"/>
  <c r="I1141" i="1"/>
  <c r="A1153" i="1"/>
  <c r="F1152" i="1"/>
  <c r="D1152" i="1"/>
  <c r="E1152" i="1" s="1"/>
  <c r="L1152" i="1"/>
  <c r="M1151" i="1"/>
  <c r="Q1152" i="1"/>
  <c r="P1152" i="1"/>
  <c r="G1151" i="1"/>
  <c r="H1152" i="1" s="1"/>
  <c r="N1151" i="1" l="1"/>
  <c r="C1152" i="1" s="1"/>
  <c r="O1140" i="1"/>
  <c r="B1140" i="1"/>
  <c r="G1152" i="1"/>
  <c r="H1153" i="1" s="1"/>
  <c r="A1154" i="1"/>
  <c r="L1153" i="1"/>
  <c r="F1153" i="1"/>
  <c r="D1153" i="1"/>
  <c r="E1153" i="1" s="1"/>
  <c r="M1152" i="1"/>
  <c r="P1153" i="1"/>
  <c r="Q1153" i="1"/>
  <c r="J1141" i="1"/>
  <c r="K1141" i="1" s="1"/>
  <c r="I1142" i="1"/>
  <c r="N1152" i="1" l="1"/>
  <c r="C1153" i="1" s="1"/>
  <c r="O1141" i="1"/>
  <c r="B1141" i="1"/>
  <c r="L1154" i="1"/>
  <c r="F1154" i="1"/>
  <c r="D1154" i="1"/>
  <c r="E1154" i="1" s="1"/>
  <c r="A1155" i="1"/>
  <c r="J1142" i="1"/>
  <c r="K1142" i="1" s="1"/>
  <c r="I1143" i="1"/>
  <c r="P1154" i="1"/>
  <c r="Q1154" i="1"/>
  <c r="M1153" i="1"/>
  <c r="G1153" i="1"/>
  <c r="H1154" i="1" s="1"/>
  <c r="N1153" i="1" l="1"/>
  <c r="C1154" i="1" s="1"/>
  <c r="O1142" i="1"/>
  <c r="B1142" i="1"/>
  <c r="J1143" i="1"/>
  <c r="K1143" i="1" s="1"/>
  <c r="I1144" i="1"/>
  <c r="Q1155" i="1"/>
  <c r="M1154" i="1"/>
  <c r="P1155" i="1"/>
  <c r="F1155" i="1"/>
  <c r="D1155" i="1"/>
  <c r="E1155" i="1" s="1"/>
  <c r="A1156" i="1"/>
  <c r="L1155" i="1"/>
  <c r="G1154" i="1"/>
  <c r="H1155" i="1" s="1"/>
  <c r="N1154" i="1" l="1"/>
  <c r="C1155" i="1" s="1"/>
  <c r="O1143" i="1"/>
  <c r="B1143" i="1"/>
  <c r="G1155" i="1"/>
  <c r="H1156" i="1" s="1"/>
  <c r="Q1156" i="1"/>
  <c r="P1156" i="1"/>
  <c r="M1155" i="1"/>
  <c r="D1156" i="1"/>
  <c r="E1156" i="1" s="1"/>
  <c r="A1157" i="1"/>
  <c r="F1156" i="1"/>
  <c r="L1156" i="1"/>
  <c r="J1144" i="1"/>
  <c r="K1144" i="1" s="1"/>
  <c r="I1145" i="1"/>
  <c r="N1155" i="1" l="1"/>
  <c r="C1156" i="1" s="1"/>
  <c r="O1144" i="1"/>
  <c r="B1144" i="1"/>
  <c r="G1156" i="1"/>
  <c r="H1157" i="1" s="1"/>
  <c r="F1157" i="1"/>
  <c r="D1157" i="1"/>
  <c r="E1157" i="1" s="1"/>
  <c r="A1158" i="1"/>
  <c r="L1157" i="1"/>
  <c r="J1145" i="1"/>
  <c r="K1145" i="1" s="1"/>
  <c r="I1146" i="1"/>
  <c r="M1156" i="1"/>
  <c r="P1157" i="1"/>
  <c r="Q1157" i="1"/>
  <c r="N1156" i="1" l="1"/>
  <c r="C1157" i="1" s="1"/>
  <c r="O1145" i="1"/>
  <c r="B1145" i="1"/>
  <c r="G1157" i="1"/>
  <c r="H1158" i="1" s="1"/>
  <c r="M1157" i="1"/>
  <c r="Q1158" i="1"/>
  <c r="P1158" i="1"/>
  <c r="F1158" i="1"/>
  <c r="L1158" i="1"/>
  <c r="D1158" i="1"/>
  <c r="E1158" i="1" s="1"/>
  <c r="A1159" i="1"/>
  <c r="J1146" i="1"/>
  <c r="K1146" i="1" s="1"/>
  <c r="I1147" i="1"/>
  <c r="N1157" i="1" l="1"/>
  <c r="C1158" i="1" s="1"/>
  <c r="O1146" i="1"/>
  <c r="B1146" i="1"/>
  <c r="M1158" i="1"/>
  <c r="P1159" i="1"/>
  <c r="Q1159" i="1"/>
  <c r="D1159" i="1"/>
  <c r="E1159" i="1" s="1"/>
  <c r="A1160" i="1"/>
  <c r="F1159" i="1"/>
  <c r="L1159" i="1"/>
  <c r="J1147" i="1"/>
  <c r="K1147" i="1" s="1"/>
  <c r="I1148" i="1"/>
  <c r="G1158" i="1"/>
  <c r="H1159" i="1" s="1"/>
  <c r="N1158" i="1" l="1"/>
  <c r="C1159" i="1" s="1"/>
  <c r="O1147" i="1"/>
  <c r="B1147" i="1"/>
  <c r="L1160" i="1"/>
  <c r="A1161" i="1"/>
  <c r="F1160" i="1"/>
  <c r="D1160" i="1"/>
  <c r="E1160" i="1" s="1"/>
  <c r="G1160" i="1" s="1"/>
  <c r="H1161" i="1" s="1"/>
  <c r="J1148" i="1"/>
  <c r="K1148" i="1" s="1"/>
  <c r="I1149" i="1"/>
  <c r="M1159" i="1"/>
  <c r="Q1160" i="1"/>
  <c r="P1160" i="1"/>
  <c r="G1159" i="1"/>
  <c r="H1160" i="1" s="1"/>
  <c r="N1159" i="1" l="1"/>
  <c r="C1160" i="1" s="1"/>
  <c r="O1148" i="1"/>
  <c r="B1148" i="1"/>
  <c r="J1149" i="1"/>
  <c r="K1149" i="1" s="1"/>
  <c r="I1150" i="1"/>
  <c r="F1161" i="1"/>
  <c r="L1161" i="1"/>
  <c r="D1161" i="1"/>
  <c r="E1161" i="1" s="1"/>
  <c r="A1162" i="1"/>
  <c r="M1160" i="1"/>
  <c r="Q1161" i="1"/>
  <c r="P1161" i="1"/>
  <c r="N1160" i="1" l="1"/>
  <c r="C1161" i="1" s="1"/>
  <c r="O1149" i="1"/>
  <c r="B1149" i="1"/>
  <c r="A1163" i="1"/>
  <c r="L1162" i="1"/>
  <c r="F1162" i="1"/>
  <c r="D1162" i="1"/>
  <c r="E1162" i="1" s="1"/>
  <c r="G1161" i="1"/>
  <c r="H1162" i="1" s="1"/>
  <c r="J1150" i="1"/>
  <c r="K1150" i="1" s="1"/>
  <c r="I1151" i="1"/>
  <c r="P1162" i="1"/>
  <c r="M1161" i="1"/>
  <c r="Q1162" i="1"/>
  <c r="N1161" i="1" l="1"/>
  <c r="C1162" i="1" s="1"/>
  <c r="O1150" i="1"/>
  <c r="B1150" i="1"/>
  <c r="G1162" i="1"/>
  <c r="H1163" i="1" s="1"/>
  <c r="Q1163" i="1"/>
  <c r="M1162" i="1"/>
  <c r="P1163" i="1"/>
  <c r="D1163" i="1"/>
  <c r="E1163" i="1" s="1"/>
  <c r="A1164" i="1"/>
  <c r="L1163" i="1"/>
  <c r="F1163" i="1"/>
  <c r="J1151" i="1"/>
  <c r="K1151" i="1" s="1"/>
  <c r="I1152" i="1"/>
  <c r="N1162" i="1" l="1"/>
  <c r="C1163" i="1" s="1"/>
  <c r="O1151" i="1"/>
  <c r="B1151" i="1"/>
  <c r="G1163" i="1"/>
  <c r="H1164" i="1" s="1"/>
  <c r="J1152" i="1"/>
  <c r="K1152" i="1" s="1"/>
  <c r="I1153" i="1"/>
  <c r="M1163" i="1"/>
  <c r="P1164" i="1"/>
  <c r="Q1164" i="1"/>
  <c r="F1164" i="1"/>
  <c r="D1164" i="1"/>
  <c r="E1164" i="1" s="1"/>
  <c r="G1164" i="1" s="1"/>
  <c r="H1165" i="1" s="1"/>
  <c r="L1164" i="1"/>
  <c r="A1165" i="1"/>
  <c r="N1163" i="1" l="1"/>
  <c r="C1164" i="1" s="1"/>
  <c r="O1152" i="1"/>
  <c r="B1152" i="1"/>
  <c r="M1164" i="1"/>
  <c r="P1165" i="1"/>
  <c r="Q1165" i="1"/>
  <c r="J1153" i="1"/>
  <c r="K1153" i="1" s="1"/>
  <c r="I1154" i="1"/>
  <c r="L1165" i="1"/>
  <c r="D1165" i="1"/>
  <c r="E1165" i="1" s="1"/>
  <c r="A1166" i="1"/>
  <c r="F1165" i="1"/>
  <c r="N1164" i="1" l="1"/>
  <c r="C1165" i="1" s="1"/>
  <c r="O1153" i="1"/>
  <c r="B1153" i="1"/>
  <c r="G1165" i="1"/>
  <c r="H1166" i="1" s="1"/>
  <c r="P1166" i="1"/>
  <c r="M1165" i="1"/>
  <c r="Q1166" i="1"/>
  <c r="I1155" i="1"/>
  <c r="J1154" i="1"/>
  <c r="K1154" i="1" s="1"/>
  <c r="L1166" i="1"/>
  <c r="D1166" i="1"/>
  <c r="E1166" i="1" s="1"/>
  <c r="F1166" i="1"/>
  <c r="A1167" i="1"/>
  <c r="N1165" i="1" l="1"/>
  <c r="C1166" i="1" s="1"/>
  <c r="O1154" i="1"/>
  <c r="B1154" i="1"/>
  <c r="G1166" i="1"/>
  <c r="H1167" i="1" s="1"/>
  <c r="Q1167" i="1"/>
  <c r="P1167" i="1"/>
  <c r="M1166" i="1"/>
  <c r="J1155" i="1"/>
  <c r="K1155" i="1" s="1"/>
  <c r="I1156" i="1"/>
  <c r="A1168" i="1"/>
  <c r="D1167" i="1"/>
  <c r="E1167" i="1" s="1"/>
  <c r="F1167" i="1"/>
  <c r="L1167" i="1"/>
  <c r="N1166" i="1" l="1"/>
  <c r="C1167" i="1" s="1"/>
  <c r="O1155" i="1"/>
  <c r="B1155" i="1"/>
  <c r="Q1168" i="1"/>
  <c r="P1168" i="1"/>
  <c r="M1167" i="1"/>
  <c r="F1168" i="1"/>
  <c r="L1168" i="1"/>
  <c r="D1168" i="1"/>
  <c r="E1168" i="1" s="1"/>
  <c r="A1169" i="1"/>
  <c r="J1156" i="1"/>
  <c r="K1156" i="1" s="1"/>
  <c r="I1157" i="1"/>
  <c r="G1167" i="1"/>
  <c r="H1168" i="1" s="1"/>
  <c r="N1167" i="1" l="1"/>
  <c r="C1168" i="1" s="1"/>
  <c r="O1156" i="1"/>
  <c r="B1156" i="1"/>
  <c r="J1157" i="1"/>
  <c r="K1157" i="1" s="1"/>
  <c r="I1158" i="1"/>
  <c r="M1168" i="1"/>
  <c r="Q1169" i="1"/>
  <c r="P1169" i="1"/>
  <c r="A1170" i="1"/>
  <c r="D1169" i="1"/>
  <c r="E1169" i="1" s="1"/>
  <c r="F1169" i="1"/>
  <c r="L1169" i="1"/>
  <c r="G1168" i="1"/>
  <c r="H1169" i="1" s="1"/>
  <c r="N1168" i="1" l="1"/>
  <c r="C1169" i="1" s="1"/>
  <c r="O1157" i="1"/>
  <c r="B1157" i="1"/>
  <c r="Q1170" i="1"/>
  <c r="P1170" i="1"/>
  <c r="M1169" i="1"/>
  <c r="L1170" i="1"/>
  <c r="D1170" i="1"/>
  <c r="E1170" i="1" s="1"/>
  <c r="A1171" i="1"/>
  <c r="F1170" i="1"/>
  <c r="J1158" i="1"/>
  <c r="K1158" i="1" s="1"/>
  <c r="I1159" i="1"/>
  <c r="G1169" i="1"/>
  <c r="H1170" i="1" s="1"/>
  <c r="N1169" i="1" l="1"/>
  <c r="C1170" i="1" s="1"/>
  <c r="O1158" i="1"/>
  <c r="B1158" i="1"/>
  <c r="L1171" i="1"/>
  <c r="D1171" i="1"/>
  <c r="E1171" i="1" s="1"/>
  <c r="F1171" i="1"/>
  <c r="A1172" i="1"/>
  <c r="Q1171" i="1"/>
  <c r="M1170" i="1"/>
  <c r="P1171" i="1"/>
  <c r="I1160" i="1"/>
  <c r="J1159" i="1"/>
  <c r="K1159" i="1" s="1"/>
  <c r="G1170" i="1"/>
  <c r="H1171" i="1" s="1"/>
  <c r="N1170" i="1" l="1"/>
  <c r="C1171" i="1" s="1"/>
  <c r="O1159" i="1"/>
  <c r="B1159" i="1"/>
  <c r="J1160" i="1"/>
  <c r="K1160" i="1" s="1"/>
  <c r="I1161" i="1"/>
  <c r="P1172" i="1"/>
  <c r="Q1172" i="1"/>
  <c r="M1171" i="1"/>
  <c r="L1172" i="1"/>
  <c r="A1173" i="1"/>
  <c r="D1172" i="1"/>
  <c r="E1172" i="1" s="1"/>
  <c r="F1172" i="1"/>
  <c r="G1171" i="1"/>
  <c r="H1172" i="1" s="1"/>
  <c r="N1171" i="1" l="1"/>
  <c r="C1172" i="1" s="1"/>
  <c r="O1160" i="1"/>
  <c r="B1160" i="1"/>
  <c r="G1172" i="1"/>
  <c r="H1173" i="1" s="1"/>
  <c r="F1173" i="1"/>
  <c r="L1173" i="1"/>
  <c r="D1173" i="1"/>
  <c r="E1173" i="1" s="1"/>
  <c r="A1174" i="1"/>
  <c r="J1161" i="1"/>
  <c r="K1161" i="1" s="1"/>
  <c r="I1162" i="1"/>
  <c r="M1172" i="1"/>
  <c r="P1173" i="1"/>
  <c r="Q1173" i="1"/>
  <c r="N1172" i="1" l="1"/>
  <c r="C1173" i="1" s="1"/>
  <c r="O1161" i="1"/>
  <c r="B1161" i="1"/>
  <c r="I1163" i="1"/>
  <c r="J1162" i="1"/>
  <c r="K1162" i="1" s="1"/>
  <c r="L1174" i="1"/>
  <c r="D1174" i="1"/>
  <c r="E1174" i="1" s="1"/>
  <c r="F1174" i="1"/>
  <c r="A1175" i="1"/>
  <c r="M1173" i="1"/>
  <c r="P1174" i="1"/>
  <c r="Q1174" i="1"/>
  <c r="G1173" i="1"/>
  <c r="H1174" i="1" s="1"/>
  <c r="N1173" i="1" l="1"/>
  <c r="C1174" i="1" s="1"/>
  <c r="O1162" i="1"/>
  <c r="B1162" i="1"/>
  <c r="G1174" i="1"/>
  <c r="H1175" i="1" s="1"/>
  <c r="M1174" i="1"/>
  <c r="Q1175" i="1"/>
  <c r="P1175" i="1"/>
  <c r="L1175" i="1"/>
  <c r="D1175" i="1"/>
  <c r="E1175" i="1" s="1"/>
  <c r="A1176" i="1"/>
  <c r="F1175" i="1"/>
  <c r="J1163" i="1"/>
  <c r="K1163" i="1" s="1"/>
  <c r="I1164" i="1"/>
  <c r="N1174" i="1" l="1"/>
  <c r="C1175" i="1" s="1"/>
  <c r="O1163" i="1"/>
  <c r="B1163" i="1"/>
  <c r="G1175" i="1"/>
  <c r="H1176" i="1" s="1"/>
  <c r="M1175" i="1"/>
  <c r="Q1176" i="1"/>
  <c r="P1176" i="1"/>
  <c r="I1165" i="1"/>
  <c r="J1164" i="1"/>
  <c r="K1164" i="1" s="1"/>
  <c r="D1176" i="1"/>
  <c r="E1176" i="1" s="1"/>
  <c r="F1176" i="1"/>
  <c r="A1177" i="1"/>
  <c r="L1176" i="1"/>
  <c r="N1175" i="1" l="1"/>
  <c r="C1176" i="1" s="1"/>
  <c r="O1164" i="1"/>
  <c r="B1164" i="1"/>
  <c r="F1177" i="1"/>
  <c r="L1177" i="1"/>
  <c r="D1177" i="1"/>
  <c r="E1177" i="1" s="1"/>
  <c r="G1177" i="1" s="1"/>
  <c r="H1178" i="1" s="1"/>
  <c r="A1178" i="1"/>
  <c r="J1165" i="1"/>
  <c r="K1165" i="1" s="1"/>
  <c r="I1166" i="1"/>
  <c r="G1176" i="1"/>
  <c r="H1177" i="1" s="1"/>
  <c r="M1176" i="1"/>
  <c r="Q1177" i="1"/>
  <c r="P1177" i="1"/>
  <c r="N1176" i="1" l="1"/>
  <c r="C1177" i="1" s="1"/>
  <c r="O1165" i="1"/>
  <c r="B1165" i="1"/>
  <c r="M1177" i="1"/>
  <c r="Q1178" i="1"/>
  <c r="P1178" i="1"/>
  <c r="J1166" i="1"/>
  <c r="K1166" i="1" s="1"/>
  <c r="I1167" i="1"/>
  <c r="A1179" i="1"/>
  <c r="F1178" i="1"/>
  <c r="L1178" i="1"/>
  <c r="D1178" i="1"/>
  <c r="E1178" i="1" s="1"/>
  <c r="N1177" i="1" l="1"/>
  <c r="C1178" i="1" s="1"/>
  <c r="O1166" i="1"/>
  <c r="B1166" i="1"/>
  <c r="J1167" i="1"/>
  <c r="K1167" i="1" s="1"/>
  <c r="I1168" i="1"/>
  <c r="G1178" i="1"/>
  <c r="H1179" i="1" s="1"/>
  <c r="L1179" i="1"/>
  <c r="D1179" i="1"/>
  <c r="E1179" i="1" s="1"/>
  <c r="F1179" i="1"/>
  <c r="A1180" i="1"/>
  <c r="M1178" i="1"/>
  <c r="P1179" i="1"/>
  <c r="Q1179" i="1"/>
  <c r="N1178" i="1" l="1"/>
  <c r="C1179" i="1" s="1"/>
  <c r="O1167" i="1"/>
  <c r="B1167" i="1"/>
  <c r="G1179" i="1"/>
  <c r="H1180" i="1" s="1"/>
  <c r="J1168" i="1"/>
  <c r="K1168" i="1" s="1"/>
  <c r="I1169" i="1"/>
  <c r="Q1180" i="1"/>
  <c r="M1179" i="1"/>
  <c r="P1180" i="1"/>
  <c r="A1181" i="1"/>
  <c r="D1180" i="1"/>
  <c r="E1180" i="1" s="1"/>
  <c r="F1180" i="1"/>
  <c r="L1180" i="1"/>
  <c r="N1179" i="1" l="1"/>
  <c r="C1180" i="1" s="1"/>
  <c r="O1168" i="1"/>
  <c r="B1168" i="1"/>
  <c r="G1180" i="1"/>
  <c r="H1181" i="1" s="1"/>
  <c r="M1180" i="1"/>
  <c r="P1181" i="1"/>
  <c r="Q1181" i="1"/>
  <c r="D1181" i="1"/>
  <c r="E1181" i="1" s="1"/>
  <c r="A1182" i="1"/>
  <c r="L1181" i="1"/>
  <c r="F1181" i="1"/>
  <c r="I1170" i="1"/>
  <c r="J1169" i="1"/>
  <c r="K1169" i="1" s="1"/>
  <c r="N1180" i="1" l="1"/>
  <c r="C1181" i="1" s="1"/>
  <c r="O1169" i="1"/>
  <c r="B1169" i="1"/>
  <c r="G1181" i="1"/>
  <c r="H1182" i="1" s="1"/>
  <c r="M1181" i="1"/>
  <c r="Q1182" i="1"/>
  <c r="P1182" i="1"/>
  <c r="I1171" i="1"/>
  <c r="J1170" i="1"/>
  <c r="K1170" i="1" s="1"/>
  <c r="L1182" i="1"/>
  <c r="D1182" i="1"/>
  <c r="E1182" i="1" s="1"/>
  <c r="F1182" i="1"/>
  <c r="A1183" i="1"/>
  <c r="N1181" i="1" l="1"/>
  <c r="C1182" i="1" s="1"/>
  <c r="O1170" i="1"/>
  <c r="B1170" i="1"/>
  <c r="F1183" i="1"/>
  <c r="D1183" i="1"/>
  <c r="E1183" i="1" s="1"/>
  <c r="A1184" i="1"/>
  <c r="L1183" i="1"/>
  <c r="I1172" i="1"/>
  <c r="J1171" i="1"/>
  <c r="K1171" i="1" s="1"/>
  <c r="G1182" i="1"/>
  <c r="H1183" i="1" s="1"/>
  <c r="M1182" i="1"/>
  <c r="P1183" i="1"/>
  <c r="Q1183" i="1"/>
  <c r="N1182" i="1" l="1"/>
  <c r="C1183" i="1" s="1"/>
  <c r="O1171" i="1"/>
  <c r="B1171" i="1"/>
  <c r="L1184" i="1"/>
  <c r="D1184" i="1"/>
  <c r="E1184" i="1" s="1"/>
  <c r="A1185" i="1"/>
  <c r="F1184" i="1"/>
  <c r="J1172" i="1"/>
  <c r="K1172" i="1" s="1"/>
  <c r="I1173" i="1"/>
  <c r="P1184" i="1"/>
  <c r="Q1184" i="1"/>
  <c r="M1183" i="1"/>
  <c r="G1183" i="1"/>
  <c r="H1184" i="1" s="1"/>
  <c r="N1183" i="1" l="1"/>
  <c r="C1184" i="1" s="1"/>
  <c r="O1172" i="1"/>
  <c r="B1172" i="1"/>
  <c r="G1184" i="1"/>
  <c r="H1185" i="1" s="1"/>
  <c r="P1185" i="1"/>
  <c r="M1184" i="1"/>
  <c r="Q1185" i="1"/>
  <c r="J1173" i="1"/>
  <c r="K1173" i="1" s="1"/>
  <c r="I1174" i="1"/>
  <c r="A1186" i="1"/>
  <c r="L1185" i="1"/>
  <c r="F1185" i="1"/>
  <c r="D1185" i="1"/>
  <c r="E1185" i="1" s="1"/>
  <c r="G1185" i="1" s="1"/>
  <c r="H1186" i="1" s="1"/>
  <c r="N1184" i="1" l="1"/>
  <c r="C1185" i="1" s="1"/>
  <c r="O1173" i="1"/>
  <c r="B1173" i="1"/>
  <c r="P1186" i="1"/>
  <c r="M1185" i="1"/>
  <c r="Q1186" i="1"/>
  <c r="A1187" i="1"/>
  <c r="F1186" i="1"/>
  <c r="L1186" i="1"/>
  <c r="D1186" i="1"/>
  <c r="E1186" i="1" s="1"/>
  <c r="I1175" i="1"/>
  <c r="J1174" i="1"/>
  <c r="K1174" i="1" s="1"/>
  <c r="N1185" i="1" l="1"/>
  <c r="C1186" i="1" s="1"/>
  <c r="O1174" i="1"/>
  <c r="B1174" i="1"/>
  <c r="M1186" i="1"/>
  <c r="Q1187" i="1"/>
  <c r="P1187" i="1"/>
  <c r="J1175" i="1"/>
  <c r="K1175" i="1" s="1"/>
  <c r="I1176" i="1"/>
  <c r="G1186" i="1"/>
  <c r="H1187" i="1" s="1"/>
  <c r="L1187" i="1"/>
  <c r="D1187" i="1"/>
  <c r="E1187" i="1" s="1"/>
  <c r="A1188" i="1"/>
  <c r="F1187" i="1"/>
  <c r="N1186" i="1" l="1"/>
  <c r="C1187" i="1" s="1"/>
  <c r="O1175" i="1"/>
  <c r="B1175" i="1"/>
  <c r="G1187" i="1"/>
  <c r="H1188" i="1" s="1"/>
  <c r="Q1188" i="1"/>
  <c r="M1187" i="1"/>
  <c r="P1188" i="1"/>
  <c r="D1188" i="1"/>
  <c r="E1188" i="1" s="1"/>
  <c r="L1188" i="1"/>
  <c r="A1189" i="1"/>
  <c r="F1188" i="1"/>
  <c r="J1176" i="1"/>
  <c r="K1176" i="1" s="1"/>
  <c r="I1177" i="1"/>
  <c r="N1187" i="1" l="1"/>
  <c r="C1188" i="1" s="1"/>
  <c r="O1176" i="1"/>
  <c r="B1176" i="1"/>
  <c r="P1189" i="1"/>
  <c r="M1188" i="1"/>
  <c r="Q1189" i="1"/>
  <c r="G1188" i="1"/>
  <c r="H1189" i="1" s="1"/>
  <c r="J1177" i="1"/>
  <c r="K1177" i="1" s="1"/>
  <c r="I1178" i="1"/>
  <c r="A1190" i="1"/>
  <c r="F1189" i="1"/>
  <c r="D1189" i="1"/>
  <c r="E1189" i="1" s="1"/>
  <c r="L1189" i="1"/>
  <c r="N1188" i="1" l="1"/>
  <c r="C1189" i="1" s="1"/>
  <c r="O1177" i="1"/>
  <c r="B1177" i="1"/>
  <c r="G1189" i="1"/>
  <c r="H1190" i="1" s="1"/>
  <c r="J1178" i="1"/>
  <c r="K1178" i="1" s="1"/>
  <c r="I1179" i="1"/>
  <c r="Q1190" i="1"/>
  <c r="P1190" i="1"/>
  <c r="M1189" i="1"/>
  <c r="A1191" i="1"/>
  <c r="D1190" i="1"/>
  <c r="E1190" i="1" s="1"/>
  <c r="L1190" i="1"/>
  <c r="F1190" i="1"/>
  <c r="N1189" i="1" l="1"/>
  <c r="C1190" i="1" s="1"/>
  <c r="O1178" i="1"/>
  <c r="B1178" i="1"/>
  <c r="G1190" i="1"/>
  <c r="H1191" i="1" s="1"/>
  <c r="L1191" i="1"/>
  <c r="D1191" i="1"/>
  <c r="E1191" i="1" s="1"/>
  <c r="A1192" i="1"/>
  <c r="F1191" i="1"/>
  <c r="M1190" i="1"/>
  <c r="P1191" i="1"/>
  <c r="Q1191" i="1"/>
  <c r="J1179" i="1"/>
  <c r="K1179" i="1" s="1"/>
  <c r="I1180" i="1"/>
  <c r="N1190" i="1" l="1"/>
  <c r="C1191" i="1" s="1"/>
  <c r="O1179" i="1"/>
  <c r="B1179" i="1"/>
  <c r="G1191" i="1"/>
  <c r="H1192" i="1" s="1"/>
  <c r="Q1192" i="1"/>
  <c r="M1191" i="1"/>
  <c r="P1192" i="1"/>
  <c r="I1181" i="1"/>
  <c r="J1180" i="1"/>
  <c r="K1180" i="1" s="1"/>
  <c r="D1192" i="1"/>
  <c r="E1192" i="1" s="1"/>
  <c r="F1192" i="1"/>
  <c r="A1193" i="1"/>
  <c r="L1192" i="1"/>
  <c r="N1191" i="1" l="1"/>
  <c r="C1192" i="1" s="1"/>
  <c r="O1180" i="1"/>
  <c r="B1180" i="1"/>
  <c r="L1193" i="1"/>
  <c r="D1193" i="1"/>
  <c r="E1193" i="1" s="1"/>
  <c r="A1194" i="1"/>
  <c r="F1193" i="1"/>
  <c r="J1181" i="1"/>
  <c r="K1181" i="1" s="1"/>
  <c r="I1182" i="1"/>
  <c r="Q1193" i="1"/>
  <c r="P1193" i="1"/>
  <c r="M1192" i="1"/>
  <c r="G1192" i="1"/>
  <c r="H1193" i="1" s="1"/>
  <c r="N1192" i="1" l="1"/>
  <c r="C1193" i="1" s="1"/>
  <c r="O1181" i="1"/>
  <c r="B1181" i="1"/>
  <c r="G1193" i="1"/>
  <c r="H1194" i="1" s="1"/>
  <c r="M1193" i="1"/>
  <c r="P1194" i="1"/>
  <c r="Q1194" i="1"/>
  <c r="I1183" i="1"/>
  <c r="J1182" i="1"/>
  <c r="K1182" i="1" s="1"/>
  <c r="F1194" i="1"/>
  <c r="A1195" i="1"/>
  <c r="D1194" i="1"/>
  <c r="E1194" i="1" s="1"/>
  <c r="L1194" i="1"/>
  <c r="N1193" i="1" l="1"/>
  <c r="C1194" i="1" s="1"/>
  <c r="O1182" i="1"/>
  <c r="B1182" i="1"/>
  <c r="G1194" i="1"/>
  <c r="H1195" i="1" s="1"/>
  <c r="I1184" i="1"/>
  <c r="J1183" i="1"/>
  <c r="K1183" i="1" s="1"/>
  <c r="L1195" i="1"/>
  <c r="D1195" i="1"/>
  <c r="E1195" i="1" s="1"/>
  <c r="F1195" i="1"/>
  <c r="A1196" i="1"/>
  <c r="M1194" i="1"/>
  <c r="P1195" i="1"/>
  <c r="Q1195" i="1"/>
  <c r="N1194" i="1" l="1"/>
  <c r="C1195" i="1" s="1"/>
  <c r="O1183" i="1"/>
  <c r="B1183" i="1"/>
  <c r="L1196" i="1"/>
  <c r="F1196" i="1"/>
  <c r="D1196" i="1"/>
  <c r="E1196" i="1" s="1"/>
  <c r="A1197" i="1"/>
  <c r="J1184" i="1"/>
  <c r="K1184" i="1" s="1"/>
  <c r="I1185" i="1"/>
  <c r="G1195" i="1"/>
  <c r="H1196" i="1" s="1"/>
  <c r="P1196" i="1"/>
  <c r="M1195" i="1"/>
  <c r="Q1196" i="1"/>
  <c r="N1195" i="1" l="1"/>
  <c r="C1196" i="1" s="1"/>
  <c r="O1184" i="1"/>
  <c r="B1184" i="1"/>
  <c r="J1185" i="1"/>
  <c r="K1185" i="1" s="1"/>
  <c r="I1186" i="1"/>
  <c r="D1197" i="1"/>
  <c r="E1197" i="1" s="1"/>
  <c r="L1197" i="1"/>
  <c r="F1197" i="1"/>
  <c r="A1198" i="1"/>
  <c r="Q1197" i="1"/>
  <c r="M1196" i="1"/>
  <c r="P1197" i="1"/>
  <c r="G1196" i="1"/>
  <c r="H1197" i="1" s="1"/>
  <c r="N1196" i="1" l="1"/>
  <c r="C1197" i="1" s="1"/>
  <c r="O1185" i="1"/>
  <c r="B1185" i="1"/>
  <c r="G1197" i="1"/>
  <c r="H1198" i="1" s="1"/>
  <c r="A1199" i="1"/>
  <c r="L1198" i="1"/>
  <c r="D1198" i="1"/>
  <c r="E1198" i="1" s="1"/>
  <c r="F1198" i="1"/>
  <c r="J1186" i="1"/>
  <c r="K1186" i="1" s="1"/>
  <c r="I1187" i="1"/>
  <c r="M1197" i="1"/>
  <c r="Q1198" i="1"/>
  <c r="P1198" i="1"/>
  <c r="N1197" i="1" l="1"/>
  <c r="C1198" i="1" s="1"/>
  <c r="O1186" i="1"/>
  <c r="B1186" i="1"/>
  <c r="Q1199" i="1"/>
  <c r="M1198" i="1"/>
  <c r="P1199" i="1"/>
  <c r="A1200" i="1"/>
  <c r="F1199" i="1"/>
  <c r="D1199" i="1"/>
  <c r="E1199" i="1" s="1"/>
  <c r="G1199" i="1" s="1"/>
  <c r="H1200" i="1" s="1"/>
  <c r="L1199" i="1"/>
  <c r="I1188" i="1"/>
  <c r="J1187" i="1"/>
  <c r="K1187" i="1" s="1"/>
  <c r="G1198" i="1"/>
  <c r="H1199" i="1" s="1"/>
  <c r="N1198" i="1" l="1"/>
  <c r="C1199" i="1" s="1"/>
  <c r="O1187" i="1"/>
  <c r="B1187" i="1"/>
  <c r="J1188" i="1"/>
  <c r="K1188" i="1" s="1"/>
  <c r="I1189" i="1"/>
  <c r="P1200" i="1"/>
  <c r="Q1200" i="1"/>
  <c r="M1199" i="1"/>
  <c r="L1200" i="1"/>
  <c r="D1200" i="1"/>
  <c r="E1200" i="1" s="1"/>
  <c r="A1201" i="1"/>
  <c r="F1200" i="1"/>
  <c r="N1199" i="1" l="1"/>
  <c r="C1200" i="1" s="1"/>
  <c r="O1188" i="1"/>
  <c r="B1188" i="1"/>
  <c r="J1189" i="1"/>
  <c r="K1189" i="1" s="1"/>
  <c r="I1190" i="1"/>
  <c r="D1201" i="1"/>
  <c r="E1201" i="1" s="1"/>
  <c r="A1202" i="1"/>
  <c r="F1201" i="1"/>
  <c r="L1201" i="1"/>
  <c r="G1200" i="1"/>
  <c r="H1201" i="1" s="1"/>
  <c r="P1201" i="1"/>
  <c r="M1200" i="1"/>
  <c r="Q1201" i="1"/>
  <c r="N1200" i="1" l="1"/>
  <c r="C1201" i="1" s="1"/>
  <c r="O1189" i="1"/>
  <c r="B1189" i="1"/>
  <c r="G1201" i="1"/>
  <c r="H1202" i="1" s="1"/>
  <c r="J1190" i="1"/>
  <c r="K1190" i="1" s="1"/>
  <c r="I1191" i="1"/>
  <c r="M1201" i="1"/>
  <c r="Q1202" i="1"/>
  <c r="P1202" i="1"/>
  <c r="F1202" i="1"/>
  <c r="A1203" i="1"/>
  <c r="L1202" i="1"/>
  <c r="D1202" i="1"/>
  <c r="E1202" i="1" s="1"/>
  <c r="N1201" i="1" l="1"/>
  <c r="C1202" i="1" s="1"/>
  <c r="O1190" i="1"/>
  <c r="B1190" i="1"/>
  <c r="G1202" i="1"/>
  <c r="H1203" i="1" s="1"/>
  <c r="J1191" i="1"/>
  <c r="K1191" i="1" s="1"/>
  <c r="I1192" i="1"/>
  <c r="F1203" i="1"/>
  <c r="L1203" i="1"/>
  <c r="D1203" i="1"/>
  <c r="E1203" i="1" s="1"/>
  <c r="G1203" i="1" s="1"/>
  <c r="H1204" i="1" s="1"/>
  <c r="A1204" i="1"/>
  <c r="M1202" i="1"/>
  <c r="P1203" i="1"/>
  <c r="Q1203" i="1"/>
  <c r="N1202" i="1" l="1"/>
  <c r="C1203" i="1" s="1"/>
  <c r="O1191" i="1"/>
  <c r="B1191" i="1"/>
  <c r="D1204" i="1"/>
  <c r="E1204" i="1" s="1"/>
  <c r="L1204" i="1"/>
  <c r="F1204" i="1"/>
  <c r="A1205" i="1"/>
  <c r="J1192" i="1"/>
  <c r="K1192" i="1" s="1"/>
  <c r="I1193" i="1"/>
  <c r="P1204" i="1"/>
  <c r="M1203" i="1"/>
  <c r="Q1204" i="1"/>
  <c r="N1203" i="1" l="1"/>
  <c r="C1204" i="1" s="1"/>
  <c r="O1192" i="1"/>
  <c r="B1192" i="1"/>
  <c r="Q1205" i="1"/>
  <c r="M1204" i="1"/>
  <c r="P1205" i="1"/>
  <c r="I1194" i="1"/>
  <c r="J1193" i="1"/>
  <c r="K1193" i="1" s="1"/>
  <c r="F1205" i="1"/>
  <c r="L1205" i="1"/>
  <c r="A1206" i="1"/>
  <c r="D1205" i="1"/>
  <c r="E1205" i="1" s="1"/>
  <c r="G1204" i="1"/>
  <c r="H1205" i="1" s="1"/>
  <c r="N1204" i="1" l="1"/>
  <c r="C1205" i="1" s="1"/>
  <c r="O1193" i="1"/>
  <c r="B1193" i="1"/>
  <c r="G1205" i="1"/>
  <c r="H1206" i="1" s="1"/>
  <c r="L1206" i="1"/>
  <c r="D1206" i="1"/>
  <c r="E1206" i="1" s="1"/>
  <c r="F1206" i="1"/>
  <c r="A1207" i="1"/>
  <c r="J1194" i="1"/>
  <c r="K1194" i="1" s="1"/>
  <c r="I1195" i="1"/>
  <c r="M1205" i="1"/>
  <c r="P1206" i="1"/>
  <c r="Q1206" i="1"/>
  <c r="N1205" i="1" l="1"/>
  <c r="C1206" i="1" s="1"/>
  <c r="O1194" i="1"/>
  <c r="B1194" i="1"/>
  <c r="G1206" i="1"/>
  <c r="H1207" i="1" s="1"/>
  <c r="J1195" i="1"/>
  <c r="K1195" i="1" s="1"/>
  <c r="I1196" i="1"/>
  <c r="F1207" i="1"/>
  <c r="A1208" i="1"/>
  <c r="L1207" i="1"/>
  <c r="D1207" i="1"/>
  <c r="E1207" i="1" s="1"/>
  <c r="G1207" i="1" s="1"/>
  <c r="H1208" i="1" s="1"/>
  <c r="Q1207" i="1"/>
  <c r="M1206" i="1"/>
  <c r="P1207" i="1"/>
  <c r="N1206" i="1" l="1"/>
  <c r="C1207" i="1" s="1"/>
  <c r="O1195" i="1"/>
  <c r="B1195" i="1"/>
  <c r="M1207" i="1"/>
  <c r="P1208" i="1"/>
  <c r="Q1208" i="1"/>
  <c r="F1208" i="1"/>
  <c r="L1208" i="1"/>
  <c r="D1208" i="1"/>
  <c r="E1208" i="1" s="1"/>
  <c r="G1208" i="1" s="1"/>
  <c r="H1209" i="1" s="1"/>
  <c r="A1209" i="1"/>
  <c r="J1196" i="1"/>
  <c r="K1196" i="1" s="1"/>
  <c r="I1197" i="1"/>
  <c r="N1207" i="1" l="1"/>
  <c r="C1208" i="1" s="1"/>
  <c r="O1196" i="1"/>
  <c r="B1196" i="1"/>
  <c r="J1197" i="1"/>
  <c r="K1197" i="1" s="1"/>
  <c r="I1198" i="1"/>
  <c r="P1209" i="1"/>
  <c r="M1208" i="1"/>
  <c r="Q1209" i="1"/>
  <c r="A1210" i="1"/>
  <c r="L1209" i="1"/>
  <c r="F1209" i="1"/>
  <c r="D1209" i="1"/>
  <c r="E1209" i="1" s="1"/>
  <c r="N1208" i="1" l="1"/>
  <c r="C1209" i="1" s="1"/>
  <c r="O1197" i="1"/>
  <c r="B1197" i="1"/>
  <c r="J1198" i="1"/>
  <c r="K1198" i="1" s="1"/>
  <c r="I1199" i="1"/>
  <c r="M1209" i="1"/>
  <c r="P1210" i="1"/>
  <c r="Q1210" i="1"/>
  <c r="G1209" i="1"/>
  <c r="H1210" i="1" s="1"/>
  <c r="F1210" i="1"/>
  <c r="A1211" i="1"/>
  <c r="L1210" i="1"/>
  <c r="D1210" i="1"/>
  <c r="E1210" i="1" s="1"/>
  <c r="N1209" i="1" l="1"/>
  <c r="C1210" i="1" s="1"/>
  <c r="O1198" i="1"/>
  <c r="B1198" i="1"/>
  <c r="G1210" i="1"/>
  <c r="H1211" i="1" s="1"/>
  <c r="M1210" i="1"/>
  <c r="Q1211" i="1"/>
  <c r="P1211" i="1"/>
  <c r="I1200" i="1"/>
  <c r="J1199" i="1"/>
  <c r="K1199" i="1" s="1"/>
  <c r="F1211" i="1"/>
  <c r="L1211" i="1"/>
  <c r="D1211" i="1"/>
  <c r="E1211" i="1" s="1"/>
  <c r="A1212" i="1"/>
  <c r="N1210" i="1" l="1"/>
  <c r="C1211" i="1" s="1"/>
  <c r="O1199" i="1"/>
  <c r="B1199" i="1"/>
  <c r="G1211" i="1"/>
  <c r="H1212" i="1" s="1"/>
  <c r="M1211" i="1"/>
  <c r="P1212" i="1"/>
  <c r="Q1212" i="1"/>
  <c r="J1200" i="1"/>
  <c r="K1200" i="1" s="1"/>
  <c r="I1201" i="1"/>
  <c r="L1212" i="1"/>
  <c r="D1212" i="1"/>
  <c r="E1212" i="1" s="1"/>
  <c r="F1212" i="1"/>
  <c r="A1213" i="1"/>
  <c r="N1211" i="1" l="1"/>
  <c r="C1212" i="1" s="1"/>
  <c r="O1200" i="1"/>
  <c r="B1200" i="1"/>
  <c r="J1201" i="1"/>
  <c r="K1201" i="1" s="1"/>
  <c r="I1202" i="1"/>
  <c r="L1213" i="1"/>
  <c r="D1213" i="1"/>
  <c r="E1213" i="1" s="1"/>
  <c r="A1214" i="1"/>
  <c r="F1213" i="1"/>
  <c r="G1212" i="1"/>
  <c r="H1213" i="1" s="1"/>
  <c r="Q1213" i="1"/>
  <c r="M1212" i="1"/>
  <c r="P1213" i="1"/>
  <c r="N1212" i="1" l="1"/>
  <c r="C1213" i="1" s="1"/>
  <c r="O1201" i="1"/>
  <c r="B1201" i="1"/>
  <c r="G1213" i="1"/>
  <c r="H1214" i="1" s="1"/>
  <c r="F1214" i="1"/>
  <c r="L1214" i="1"/>
  <c r="D1214" i="1"/>
  <c r="E1214" i="1" s="1"/>
  <c r="A1215" i="1"/>
  <c r="J1202" i="1"/>
  <c r="K1202" i="1" s="1"/>
  <c r="I1203" i="1"/>
  <c r="Q1214" i="1"/>
  <c r="P1214" i="1"/>
  <c r="M1213" i="1"/>
  <c r="N1213" i="1" l="1"/>
  <c r="C1214" i="1" s="1"/>
  <c r="O1202" i="1"/>
  <c r="B1202" i="1"/>
  <c r="P1215" i="1"/>
  <c r="M1214" i="1"/>
  <c r="Q1215" i="1"/>
  <c r="F1215" i="1"/>
  <c r="L1215" i="1"/>
  <c r="D1215" i="1"/>
  <c r="E1215" i="1" s="1"/>
  <c r="A1216" i="1"/>
  <c r="J1203" i="1"/>
  <c r="K1203" i="1" s="1"/>
  <c r="I1204" i="1"/>
  <c r="G1214" i="1"/>
  <c r="H1215" i="1" s="1"/>
  <c r="N1214" i="1" l="1"/>
  <c r="C1215" i="1" s="1"/>
  <c r="O1203" i="1"/>
  <c r="B1203" i="1"/>
  <c r="G1215" i="1"/>
  <c r="H1216" i="1" s="1"/>
  <c r="Q1216" i="1"/>
  <c r="P1216" i="1"/>
  <c r="M1215" i="1"/>
  <c r="J1204" i="1"/>
  <c r="K1204" i="1" s="1"/>
  <c r="I1205" i="1"/>
  <c r="L1216" i="1"/>
  <c r="D1216" i="1"/>
  <c r="E1216" i="1" s="1"/>
  <c r="F1216" i="1"/>
  <c r="A1217" i="1"/>
  <c r="N1215" i="1" l="1"/>
  <c r="C1216" i="1" s="1"/>
  <c r="O1204" i="1"/>
  <c r="B1204" i="1"/>
  <c r="G1216" i="1"/>
  <c r="H1217" i="1" s="1"/>
  <c r="J1205" i="1"/>
  <c r="K1205" i="1" s="1"/>
  <c r="I1206" i="1"/>
  <c r="M1216" i="1"/>
  <c r="P1217" i="1"/>
  <c r="Q1217" i="1"/>
  <c r="D1217" i="1"/>
  <c r="E1217" i="1" s="1"/>
  <c r="L1217" i="1"/>
  <c r="F1217" i="1"/>
  <c r="A1218" i="1"/>
  <c r="N1216" i="1" l="1"/>
  <c r="C1217" i="1" s="1"/>
  <c r="O1205" i="1"/>
  <c r="B1205" i="1"/>
  <c r="J1206" i="1"/>
  <c r="K1206" i="1" s="1"/>
  <c r="I1207" i="1"/>
  <c r="Q1218" i="1"/>
  <c r="M1217" i="1"/>
  <c r="P1218" i="1"/>
  <c r="A1219" i="1"/>
  <c r="D1218" i="1"/>
  <c r="E1218" i="1" s="1"/>
  <c r="F1218" i="1"/>
  <c r="L1218" i="1"/>
  <c r="G1217" i="1"/>
  <c r="H1218" i="1" s="1"/>
  <c r="N1217" i="1" l="1"/>
  <c r="C1218" i="1" s="1"/>
  <c r="O1206" i="1"/>
  <c r="B1206" i="1"/>
  <c r="Q1219" i="1"/>
  <c r="P1219" i="1"/>
  <c r="M1218" i="1"/>
  <c r="J1207" i="1"/>
  <c r="K1207" i="1" s="1"/>
  <c r="I1208" i="1"/>
  <c r="G1218" i="1"/>
  <c r="H1219" i="1" s="1"/>
  <c r="A1220" i="1"/>
  <c r="F1219" i="1"/>
  <c r="D1219" i="1"/>
  <c r="E1219" i="1" s="1"/>
  <c r="L1219" i="1"/>
  <c r="N1218" i="1" l="1"/>
  <c r="C1219" i="1" s="1"/>
  <c r="O1207" i="1"/>
  <c r="B1207" i="1"/>
  <c r="J1208" i="1"/>
  <c r="K1208" i="1" s="1"/>
  <c r="I1209" i="1"/>
  <c r="P1220" i="1"/>
  <c r="Q1220" i="1"/>
  <c r="M1219" i="1"/>
  <c r="D1220" i="1"/>
  <c r="E1220" i="1" s="1"/>
  <c r="G1220" i="1" s="1"/>
  <c r="F1220" i="1"/>
  <c r="L1220" i="1"/>
  <c r="A1221" i="1"/>
  <c r="G1219" i="1"/>
  <c r="H1220" i="1" s="1"/>
  <c r="H1221" i="1" l="1"/>
  <c r="N1219" i="1"/>
  <c r="C1220" i="1" s="1"/>
  <c r="O1208" i="1"/>
  <c r="B1208" i="1"/>
  <c r="L1221" i="1"/>
  <c r="D1221" i="1"/>
  <c r="E1221" i="1" s="1"/>
  <c r="F1221" i="1"/>
  <c r="A1222" i="1"/>
  <c r="M1220" i="1"/>
  <c r="Q1221" i="1"/>
  <c r="P1221" i="1"/>
  <c r="J1209" i="1"/>
  <c r="K1209" i="1" s="1"/>
  <c r="I1210" i="1"/>
  <c r="N1220" i="1" l="1"/>
  <c r="C1221" i="1" s="1"/>
  <c r="O1209" i="1"/>
  <c r="B1209" i="1"/>
  <c r="G1221" i="1"/>
  <c r="H1222" i="1" s="1"/>
  <c r="M1221" i="1"/>
  <c r="Q1222" i="1"/>
  <c r="P1222" i="1"/>
  <c r="I1211" i="1"/>
  <c r="J1210" i="1"/>
  <c r="K1210" i="1" s="1"/>
  <c r="F1222" i="1"/>
  <c r="L1222" i="1"/>
  <c r="D1222" i="1"/>
  <c r="E1222" i="1" s="1"/>
  <c r="A1223" i="1"/>
  <c r="N1221" i="1" l="1"/>
  <c r="C1222" i="1" s="1"/>
  <c r="O1210" i="1"/>
  <c r="B1210" i="1"/>
  <c r="G1222" i="1"/>
  <c r="H1223" i="1" s="1"/>
  <c r="J1211" i="1"/>
  <c r="K1211" i="1" s="1"/>
  <c r="I1212" i="1"/>
  <c r="D1223" i="1"/>
  <c r="E1223" i="1" s="1"/>
  <c r="A1224" i="1"/>
  <c r="F1223" i="1"/>
  <c r="L1223" i="1"/>
  <c r="M1222" i="1"/>
  <c r="P1223" i="1"/>
  <c r="Q1223" i="1"/>
  <c r="N1222" i="1" l="1"/>
  <c r="C1223" i="1" s="1"/>
  <c r="O1211" i="1"/>
  <c r="B1211" i="1"/>
  <c r="M1223" i="1"/>
  <c r="Q1224" i="1"/>
  <c r="P1224" i="1"/>
  <c r="G1223" i="1"/>
  <c r="H1224" i="1" s="1"/>
  <c r="J1212" i="1"/>
  <c r="K1212" i="1" s="1"/>
  <c r="I1213" i="1"/>
  <c r="F1224" i="1"/>
  <c r="D1224" i="1"/>
  <c r="E1224" i="1" s="1"/>
  <c r="A1225" i="1"/>
  <c r="L1224" i="1"/>
  <c r="N1223" i="1" l="1"/>
  <c r="C1224" i="1" s="1"/>
  <c r="O1212" i="1"/>
  <c r="B1212" i="1"/>
  <c r="L1225" i="1"/>
  <c r="D1225" i="1"/>
  <c r="E1225" i="1" s="1"/>
  <c r="F1225" i="1"/>
  <c r="A1226" i="1"/>
  <c r="G1224" i="1"/>
  <c r="H1225" i="1" s="1"/>
  <c r="I1214" i="1"/>
  <c r="J1213" i="1"/>
  <c r="K1213" i="1" s="1"/>
  <c r="P1225" i="1"/>
  <c r="Q1225" i="1"/>
  <c r="M1224" i="1"/>
  <c r="N1224" i="1" l="1"/>
  <c r="C1225" i="1" s="1"/>
  <c r="O1213" i="1"/>
  <c r="B1213" i="1"/>
  <c r="G1225" i="1"/>
  <c r="H1226" i="1" s="1"/>
  <c r="Q1226" i="1"/>
  <c r="M1225" i="1"/>
  <c r="P1226" i="1"/>
  <c r="J1214" i="1"/>
  <c r="K1214" i="1" s="1"/>
  <c r="I1215" i="1"/>
  <c r="A1227" i="1"/>
  <c r="F1226" i="1"/>
  <c r="D1226" i="1"/>
  <c r="E1226" i="1" s="1"/>
  <c r="G1226" i="1" s="1"/>
  <c r="H1227" i="1" s="1"/>
  <c r="L1226" i="1"/>
  <c r="N1225" i="1" l="1"/>
  <c r="C1226" i="1" s="1"/>
  <c r="O1214" i="1"/>
  <c r="B1214" i="1"/>
  <c r="M1226" i="1"/>
  <c r="P1227" i="1"/>
  <c r="Q1227" i="1"/>
  <c r="A1228" i="1"/>
  <c r="L1227" i="1"/>
  <c r="F1227" i="1"/>
  <c r="D1227" i="1"/>
  <c r="E1227" i="1" s="1"/>
  <c r="J1215" i="1"/>
  <c r="K1215" i="1" s="1"/>
  <c r="I1216" i="1"/>
  <c r="N1226" i="1" l="1"/>
  <c r="C1227" i="1" s="1"/>
  <c r="O1215" i="1"/>
  <c r="B1215" i="1"/>
  <c r="G1227" i="1"/>
  <c r="H1228" i="1" s="1"/>
  <c r="L1228" i="1"/>
  <c r="D1228" i="1"/>
  <c r="E1228" i="1" s="1"/>
  <c r="A1229" i="1"/>
  <c r="F1228" i="1"/>
  <c r="Q1228" i="1"/>
  <c r="P1228" i="1"/>
  <c r="M1227" i="1"/>
  <c r="J1216" i="1"/>
  <c r="K1216" i="1" s="1"/>
  <c r="I1217" i="1"/>
  <c r="N1227" i="1" l="1"/>
  <c r="C1228" i="1" s="1"/>
  <c r="O1216" i="1"/>
  <c r="B1216" i="1"/>
  <c r="F1229" i="1"/>
  <c r="L1229" i="1"/>
  <c r="A1230" i="1"/>
  <c r="D1229" i="1"/>
  <c r="E1229" i="1" s="1"/>
  <c r="G1229" i="1" s="1"/>
  <c r="Q1229" i="1"/>
  <c r="P1229" i="1"/>
  <c r="M1228" i="1"/>
  <c r="J1217" i="1"/>
  <c r="K1217" i="1" s="1"/>
  <c r="I1218" i="1"/>
  <c r="G1228" i="1"/>
  <c r="H1229" i="1" s="1"/>
  <c r="N1228" i="1" l="1"/>
  <c r="C1229" i="1" s="1"/>
  <c r="O1217" i="1"/>
  <c r="B1217" i="1"/>
  <c r="H1230" i="1"/>
  <c r="J1218" i="1"/>
  <c r="K1218" i="1" s="1"/>
  <c r="I1219" i="1"/>
  <c r="F1230" i="1"/>
  <c r="L1230" i="1"/>
  <c r="D1230" i="1"/>
  <c r="E1230" i="1" s="1"/>
  <c r="G1230" i="1" s="1"/>
  <c r="H1231" i="1" s="1"/>
  <c r="A1231" i="1"/>
  <c r="M1229" i="1"/>
  <c r="P1230" i="1"/>
  <c r="Q1230" i="1"/>
  <c r="N1229" i="1" l="1"/>
  <c r="C1230" i="1" s="1"/>
  <c r="O1218" i="1"/>
  <c r="B1218" i="1"/>
  <c r="J1219" i="1"/>
  <c r="K1219" i="1" s="1"/>
  <c r="I1220" i="1"/>
  <c r="F1231" i="1"/>
  <c r="L1231" i="1"/>
  <c r="D1231" i="1"/>
  <c r="E1231" i="1" s="1"/>
  <c r="G1231" i="1" s="1"/>
  <c r="H1232" i="1" s="1"/>
  <c r="A1232" i="1"/>
  <c r="Q1231" i="1"/>
  <c r="M1230" i="1"/>
  <c r="P1231" i="1"/>
  <c r="N1230" i="1" l="1"/>
  <c r="C1231" i="1" s="1"/>
  <c r="O1219" i="1"/>
  <c r="B1219" i="1"/>
  <c r="A1233" i="1"/>
  <c r="D1232" i="1"/>
  <c r="E1232" i="1" s="1"/>
  <c r="F1232" i="1"/>
  <c r="L1232" i="1"/>
  <c r="J1220" i="1"/>
  <c r="K1220" i="1" s="1"/>
  <c r="I1221" i="1"/>
  <c r="Q1232" i="1"/>
  <c r="M1231" i="1"/>
  <c r="P1232" i="1"/>
  <c r="N1231" i="1" l="1"/>
  <c r="C1232" i="1" s="1"/>
  <c r="O1220" i="1"/>
  <c r="B1220" i="1"/>
  <c r="G1232" i="1"/>
  <c r="H1233" i="1" s="1"/>
  <c r="J1221" i="1"/>
  <c r="K1221" i="1" s="1"/>
  <c r="I1222" i="1"/>
  <c r="M1232" i="1"/>
  <c r="Q1233" i="1"/>
  <c r="P1233" i="1"/>
  <c r="F1233" i="1"/>
  <c r="L1233" i="1"/>
  <c r="A1234" i="1"/>
  <c r="D1233" i="1"/>
  <c r="E1233" i="1" s="1"/>
  <c r="N1232" i="1" l="1"/>
  <c r="C1233" i="1" s="1"/>
  <c r="O1221" i="1"/>
  <c r="B1221" i="1"/>
  <c r="G1233" i="1"/>
  <c r="H1234" i="1" s="1"/>
  <c r="J1222" i="1"/>
  <c r="K1222" i="1" s="1"/>
  <c r="I1223" i="1"/>
  <c r="F1234" i="1"/>
  <c r="L1234" i="1"/>
  <c r="A1235" i="1"/>
  <c r="D1234" i="1"/>
  <c r="E1234" i="1" s="1"/>
  <c r="Q1234" i="1"/>
  <c r="M1233" i="1"/>
  <c r="P1234" i="1"/>
  <c r="N1233" i="1" l="1"/>
  <c r="C1234" i="1" s="1"/>
  <c r="O1222" i="1"/>
  <c r="B1222" i="1"/>
  <c r="G1234" i="1"/>
  <c r="H1235" i="1" s="1"/>
  <c r="F1235" i="1"/>
  <c r="D1235" i="1"/>
  <c r="E1235" i="1" s="1"/>
  <c r="G1235" i="1" s="1"/>
  <c r="H1236" i="1" s="1"/>
  <c r="A1236" i="1"/>
  <c r="L1235" i="1"/>
  <c r="J1223" i="1"/>
  <c r="K1223" i="1" s="1"/>
  <c r="I1224" i="1"/>
  <c r="M1234" i="1"/>
  <c r="P1235" i="1"/>
  <c r="Q1235" i="1"/>
  <c r="N1234" i="1" l="1"/>
  <c r="C1235" i="1" s="1"/>
  <c r="O1223" i="1"/>
  <c r="B1223" i="1"/>
  <c r="I1225" i="1"/>
  <c r="J1224" i="1"/>
  <c r="K1224" i="1" s="1"/>
  <c r="P1236" i="1"/>
  <c r="Q1236" i="1"/>
  <c r="M1235" i="1"/>
  <c r="D1236" i="1"/>
  <c r="E1236" i="1" s="1"/>
  <c r="L1236" i="1"/>
  <c r="F1236" i="1"/>
  <c r="A1237" i="1"/>
  <c r="N1235" i="1" l="1"/>
  <c r="C1236" i="1" s="1"/>
  <c r="O1224" i="1"/>
  <c r="B1224" i="1"/>
  <c r="A1238" i="1"/>
  <c r="L1237" i="1"/>
  <c r="D1237" i="1"/>
  <c r="E1237" i="1" s="1"/>
  <c r="F1237" i="1"/>
  <c r="I1226" i="1"/>
  <c r="J1225" i="1"/>
  <c r="K1225" i="1" s="1"/>
  <c r="P1237" i="1"/>
  <c r="M1236" i="1"/>
  <c r="Q1237" i="1"/>
  <c r="G1236" i="1"/>
  <c r="H1237" i="1" s="1"/>
  <c r="N1236" i="1" l="1"/>
  <c r="C1237" i="1" s="1"/>
  <c r="O1225" i="1"/>
  <c r="B1225" i="1"/>
  <c r="G1237" i="1"/>
  <c r="H1238" i="1" s="1"/>
  <c r="P1238" i="1"/>
  <c r="Q1238" i="1"/>
  <c r="M1237" i="1"/>
  <c r="I1227" i="1"/>
  <c r="J1226" i="1"/>
  <c r="K1226" i="1" s="1"/>
  <c r="A1239" i="1"/>
  <c r="D1238" i="1"/>
  <c r="E1238" i="1" s="1"/>
  <c r="L1238" i="1"/>
  <c r="F1238" i="1"/>
  <c r="N1237" i="1" l="1"/>
  <c r="C1238" i="1" s="1"/>
  <c r="O1226" i="1"/>
  <c r="B1226" i="1"/>
  <c r="G1238" i="1"/>
  <c r="H1239" i="1" s="1"/>
  <c r="M1238" i="1"/>
  <c r="P1239" i="1"/>
  <c r="Q1239" i="1"/>
  <c r="J1227" i="1"/>
  <c r="K1227" i="1" s="1"/>
  <c r="I1228" i="1"/>
  <c r="L1239" i="1"/>
  <c r="D1239" i="1"/>
  <c r="E1239" i="1" s="1"/>
  <c r="A1240" i="1"/>
  <c r="F1239" i="1"/>
  <c r="N1238" i="1" l="1"/>
  <c r="C1239" i="1" s="1"/>
  <c r="O1227" i="1"/>
  <c r="B1227" i="1"/>
  <c r="G1239" i="1"/>
  <c r="H1240" i="1" s="1"/>
  <c r="A1241" i="1"/>
  <c r="L1240" i="1"/>
  <c r="F1240" i="1"/>
  <c r="D1240" i="1"/>
  <c r="E1240" i="1" s="1"/>
  <c r="J1228" i="1"/>
  <c r="K1228" i="1" s="1"/>
  <c r="I1229" i="1"/>
  <c r="M1239" i="1"/>
  <c r="P1240" i="1"/>
  <c r="Q1240" i="1"/>
  <c r="N1239" i="1" l="1"/>
  <c r="C1240" i="1" s="1"/>
  <c r="O1228" i="1"/>
  <c r="B1228" i="1"/>
  <c r="G1240" i="1"/>
  <c r="H1241" i="1" s="1"/>
  <c r="Q1241" i="1"/>
  <c r="P1241" i="1"/>
  <c r="M1240" i="1"/>
  <c r="I1230" i="1"/>
  <c r="J1229" i="1"/>
  <c r="K1229" i="1" s="1"/>
  <c r="A1242" i="1"/>
  <c r="D1241" i="1"/>
  <c r="E1241" i="1" s="1"/>
  <c r="F1241" i="1"/>
  <c r="L1241" i="1"/>
  <c r="N1240" i="1" l="1"/>
  <c r="C1241" i="1" s="1"/>
  <c r="O1229" i="1"/>
  <c r="B1229" i="1"/>
  <c r="G1241" i="1"/>
  <c r="H1242" i="1" s="1"/>
  <c r="J1230" i="1"/>
  <c r="K1230" i="1" s="1"/>
  <c r="I1231" i="1"/>
  <c r="Q1242" i="1"/>
  <c r="P1242" i="1"/>
  <c r="M1241" i="1"/>
  <c r="A1243" i="1"/>
  <c r="F1242" i="1"/>
  <c r="D1242" i="1"/>
  <c r="E1242" i="1" s="1"/>
  <c r="L1242" i="1"/>
  <c r="N1241" i="1" l="1"/>
  <c r="C1242" i="1" s="1"/>
  <c r="O1230" i="1"/>
  <c r="B1230" i="1"/>
  <c r="G1242" i="1"/>
  <c r="H1243" i="1" s="1"/>
  <c r="J1231" i="1"/>
  <c r="K1231" i="1" s="1"/>
  <c r="I1232" i="1"/>
  <c r="M1242" i="1"/>
  <c r="P1243" i="1"/>
  <c r="Q1243" i="1"/>
  <c r="A1244" i="1"/>
  <c r="F1243" i="1"/>
  <c r="L1243" i="1"/>
  <c r="D1243" i="1"/>
  <c r="E1243" i="1" s="1"/>
  <c r="N1242" i="1" l="1"/>
  <c r="C1243" i="1" s="1"/>
  <c r="O1231" i="1"/>
  <c r="B1231" i="1"/>
  <c r="G1243" i="1"/>
  <c r="H1244" i="1" s="1"/>
  <c r="M1243" i="1"/>
  <c r="Q1244" i="1"/>
  <c r="P1244" i="1"/>
  <c r="J1232" i="1"/>
  <c r="K1232" i="1" s="1"/>
  <c r="I1233" i="1"/>
  <c r="A1245" i="1"/>
  <c r="F1244" i="1"/>
  <c r="L1244" i="1"/>
  <c r="D1244" i="1"/>
  <c r="E1244" i="1" s="1"/>
  <c r="N1243" i="1" l="1"/>
  <c r="C1244" i="1" s="1"/>
  <c r="O1232" i="1"/>
  <c r="B1232" i="1"/>
  <c r="J1233" i="1"/>
  <c r="K1233" i="1" s="1"/>
  <c r="I1234" i="1"/>
  <c r="M1244" i="1"/>
  <c r="P1245" i="1"/>
  <c r="Q1245" i="1"/>
  <c r="G1244" i="1"/>
  <c r="H1245" i="1" s="1"/>
  <c r="D1245" i="1"/>
  <c r="E1245" i="1" s="1"/>
  <c r="A1246" i="1"/>
  <c r="F1245" i="1"/>
  <c r="L1245" i="1"/>
  <c r="N1244" i="1" l="1"/>
  <c r="C1245" i="1" s="1"/>
  <c r="O1233" i="1"/>
  <c r="B1233" i="1"/>
  <c r="J1234" i="1"/>
  <c r="K1234" i="1" s="1"/>
  <c r="I1235" i="1"/>
  <c r="F1246" i="1"/>
  <c r="D1246" i="1"/>
  <c r="E1246" i="1" s="1"/>
  <c r="G1246" i="1" s="1"/>
  <c r="H1247" i="1" s="1"/>
  <c r="A1247" i="1"/>
  <c r="L1246" i="1"/>
  <c r="M1245" i="1"/>
  <c r="P1246" i="1"/>
  <c r="Q1246" i="1"/>
  <c r="G1245" i="1"/>
  <c r="H1246" i="1" s="1"/>
  <c r="N1245" i="1" l="1"/>
  <c r="C1246" i="1" s="1"/>
  <c r="O1234" i="1"/>
  <c r="B1234" i="1"/>
  <c r="M1246" i="1"/>
  <c r="P1247" i="1"/>
  <c r="Q1247" i="1"/>
  <c r="J1235" i="1"/>
  <c r="K1235" i="1" s="1"/>
  <c r="I1236" i="1"/>
  <c r="F1247" i="1"/>
  <c r="D1247" i="1"/>
  <c r="E1247" i="1" s="1"/>
  <c r="G1247" i="1" s="1"/>
  <c r="H1248" i="1" s="1"/>
  <c r="A1248" i="1"/>
  <c r="L1247" i="1"/>
  <c r="N1246" i="1" l="1"/>
  <c r="C1247" i="1" s="1"/>
  <c r="O1235" i="1"/>
  <c r="B1235" i="1"/>
  <c r="P1248" i="1"/>
  <c r="Q1248" i="1"/>
  <c r="M1247" i="1"/>
  <c r="J1236" i="1"/>
  <c r="K1236" i="1" s="1"/>
  <c r="I1237" i="1"/>
  <c r="D1248" i="1"/>
  <c r="E1248" i="1" s="1"/>
  <c r="G1248" i="1" s="1"/>
  <c r="H1249" i="1" s="1"/>
  <c r="L1248" i="1"/>
  <c r="F1248" i="1"/>
  <c r="A1249" i="1"/>
  <c r="N1247" i="1" l="1"/>
  <c r="C1248" i="1" s="1"/>
  <c r="O1236" i="1"/>
  <c r="B1236" i="1"/>
  <c r="D1249" i="1"/>
  <c r="E1249" i="1" s="1"/>
  <c r="F1249" i="1"/>
  <c r="A1250" i="1"/>
  <c r="L1249" i="1"/>
  <c r="I1238" i="1"/>
  <c r="J1237" i="1"/>
  <c r="K1237" i="1" s="1"/>
  <c r="Q1249" i="1"/>
  <c r="P1249" i="1"/>
  <c r="M1248" i="1"/>
  <c r="N1248" i="1" l="1"/>
  <c r="C1249" i="1" s="1"/>
  <c r="O1237" i="1"/>
  <c r="B1237" i="1"/>
  <c r="G1249" i="1"/>
  <c r="H1250" i="1" s="1"/>
  <c r="J1238" i="1"/>
  <c r="K1238" i="1" s="1"/>
  <c r="I1239" i="1"/>
  <c r="Q1250" i="1"/>
  <c r="P1250" i="1"/>
  <c r="M1249" i="1"/>
  <c r="D1250" i="1"/>
  <c r="E1250" i="1" s="1"/>
  <c r="L1250" i="1"/>
  <c r="F1250" i="1"/>
  <c r="A1251" i="1"/>
  <c r="N1249" i="1" l="1"/>
  <c r="C1250" i="1" s="1"/>
  <c r="O1238" i="1"/>
  <c r="B1238" i="1"/>
  <c r="J1239" i="1"/>
  <c r="K1239" i="1" s="1"/>
  <c r="I1240" i="1"/>
  <c r="M1250" i="1"/>
  <c r="P1251" i="1"/>
  <c r="Q1251" i="1"/>
  <c r="G1250" i="1"/>
  <c r="H1251" i="1" s="1"/>
  <c r="L1251" i="1"/>
  <c r="D1251" i="1"/>
  <c r="E1251" i="1" s="1"/>
  <c r="A1252" i="1"/>
  <c r="F1251" i="1"/>
  <c r="N1250" i="1" l="1"/>
  <c r="C1251" i="1" s="1"/>
  <c r="O1239" i="1"/>
  <c r="B1239" i="1"/>
  <c r="G1251" i="1"/>
  <c r="H1252" i="1" s="1"/>
  <c r="F1252" i="1"/>
  <c r="L1252" i="1"/>
  <c r="D1252" i="1"/>
  <c r="E1252" i="1" s="1"/>
  <c r="G1252" i="1" s="1"/>
  <c r="H1253" i="1" s="1"/>
  <c r="A1253" i="1"/>
  <c r="J1240" i="1"/>
  <c r="K1240" i="1" s="1"/>
  <c r="I1241" i="1"/>
  <c r="M1251" i="1"/>
  <c r="Q1252" i="1"/>
  <c r="P1252" i="1"/>
  <c r="N1251" i="1" l="1"/>
  <c r="C1252" i="1" s="1"/>
  <c r="O1240" i="1"/>
  <c r="B1240" i="1"/>
  <c r="P1253" i="1"/>
  <c r="Q1253" i="1"/>
  <c r="M1252" i="1"/>
  <c r="L1253" i="1"/>
  <c r="D1253" i="1"/>
  <c r="E1253" i="1" s="1"/>
  <c r="F1253" i="1"/>
  <c r="A1254" i="1"/>
  <c r="J1241" i="1"/>
  <c r="K1241" i="1" s="1"/>
  <c r="I1242" i="1"/>
  <c r="N1252" i="1" l="1"/>
  <c r="C1253" i="1" s="1"/>
  <c r="O1241" i="1"/>
  <c r="B1241" i="1"/>
  <c r="G1253" i="1"/>
  <c r="H1254" i="1" s="1"/>
  <c r="P1254" i="1"/>
  <c r="M1253" i="1"/>
  <c r="Q1254" i="1"/>
  <c r="L1254" i="1"/>
  <c r="F1254" i="1"/>
  <c r="D1254" i="1"/>
  <c r="E1254" i="1" s="1"/>
  <c r="A1255" i="1"/>
  <c r="J1242" i="1"/>
  <c r="K1242" i="1" s="1"/>
  <c r="I1243" i="1"/>
  <c r="N1253" i="1" l="1"/>
  <c r="C1254" i="1" s="1"/>
  <c r="O1242" i="1"/>
  <c r="B1242" i="1"/>
  <c r="G1254" i="1"/>
  <c r="H1255" i="1" s="1"/>
  <c r="A1256" i="1"/>
  <c r="F1255" i="1"/>
  <c r="D1255" i="1"/>
  <c r="E1255" i="1" s="1"/>
  <c r="L1255" i="1"/>
  <c r="P1255" i="1"/>
  <c r="M1254" i="1"/>
  <c r="Q1255" i="1"/>
  <c r="J1243" i="1"/>
  <c r="K1243" i="1" s="1"/>
  <c r="I1244" i="1"/>
  <c r="N1254" i="1" l="1"/>
  <c r="C1255" i="1" s="1"/>
  <c r="O1243" i="1"/>
  <c r="B1243" i="1"/>
  <c r="P1256" i="1"/>
  <c r="M1255" i="1"/>
  <c r="Q1256" i="1"/>
  <c r="F1256" i="1"/>
  <c r="L1256" i="1"/>
  <c r="D1256" i="1"/>
  <c r="E1256" i="1" s="1"/>
  <c r="G1256" i="1" s="1"/>
  <c r="A1257" i="1"/>
  <c r="J1244" i="1"/>
  <c r="K1244" i="1" s="1"/>
  <c r="I1245" i="1"/>
  <c r="G1255" i="1"/>
  <c r="H1256" i="1" s="1"/>
  <c r="N1255" i="1" l="1"/>
  <c r="C1256" i="1" s="1"/>
  <c r="O1244" i="1"/>
  <c r="B1244" i="1"/>
  <c r="H1257" i="1"/>
  <c r="P1257" i="1"/>
  <c r="M1256" i="1"/>
  <c r="Q1257" i="1"/>
  <c r="J1245" i="1"/>
  <c r="K1245" i="1" s="1"/>
  <c r="I1246" i="1"/>
  <c r="D1257" i="1"/>
  <c r="E1257" i="1" s="1"/>
  <c r="G1257" i="1" s="1"/>
  <c r="H1258" i="1" s="1"/>
  <c r="L1257" i="1"/>
  <c r="A1258" i="1"/>
  <c r="F1257" i="1"/>
  <c r="N1256" i="1" l="1"/>
  <c r="C1257" i="1" s="1"/>
  <c r="O1245" i="1"/>
  <c r="B1245" i="1"/>
  <c r="P1258" i="1"/>
  <c r="Q1258" i="1"/>
  <c r="M1257" i="1"/>
  <c r="F1258" i="1"/>
  <c r="D1258" i="1"/>
  <c r="E1258" i="1" s="1"/>
  <c r="G1258" i="1" s="1"/>
  <c r="H1259" i="1" s="1"/>
  <c r="A1259" i="1"/>
  <c r="L1258" i="1"/>
  <c r="J1246" i="1"/>
  <c r="K1246" i="1" s="1"/>
  <c r="I1247" i="1"/>
  <c r="N1257" i="1" l="1"/>
  <c r="C1258" i="1" s="1"/>
  <c r="O1246" i="1"/>
  <c r="B1246" i="1"/>
  <c r="Q1259" i="1"/>
  <c r="P1259" i="1"/>
  <c r="M1258" i="1"/>
  <c r="J1247" i="1"/>
  <c r="K1247" i="1" s="1"/>
  <c r="I1248" i="1"/>
  <c r="F1259" i="1"/>
  <c r="A1260" i="1"/>
  <c r="L1259" i="1"/>
  <c r="D1259" i="1"/>
  <c r="E1259" i="1" s="1"/>
  <c r="N1258" i="1" l="1"/>
  <c r="C1259" i="1" s="1"/>
  <c r="O1247" i="1"/>
  <c r="B1247" i="1"/>
  <c r="G1259" i="1"/>
  <c r="H1260" i="1" s="1"/>
  <c r="M1259" i="1"/>
  <c r="Q1260" i="1"/>
  <c r="P1260" i="1"/>
  <c r="J1248" i="1"/>
  <c r="K1248" i="1" s="1"/>
  <c r="I1249" i="1"/>
  <c r="A1261" i="1"/>
  <c r="D1260" i="1"/>
  <c r="E1260" i="1" s="1"/>
  <c r="F1260" i="1"/>
  <c r="L1260" i="1"/>
  <c r="N1259" i="1" l="1"/>
  <c r="C1260" i="1" s="1"/>
  <c r="O1248" i="1"/>
  <c r="B1248" i="1"/>
  <c r="J1249" i="1"/>
  <c r="K1249" i="1" s="1"/>
  <c r="I1250" i="1"/>
  <c r="Q1261" i="1"/>
  <c r="P1261" i="1"/>
  <c r="M1260" i="1"/>
  <c r="G1260" i="1"/>
  <c r="H1261" i="1" s="1"/>
  <c r="D1261" i="1"/>
  <c r="E1261" i="1" s="1"/>
  <c r="F1261" i="1"/>
  <c r="L1261" i="1"/>
  <c r="A1262" i="1"/>
  <c r="N1260" i="1" l="1"/>
  <c r="C1261" i="1" s="1"/>
  <c r="O1249" i="1"/>
  <c r="B1249" i="1"/>
  <c r="Q1262" i="1"/>
  <c r="P1262" i="1"/>
  <c r="M1261" i="1"/>
  <c r="J1250" i="1"/>
  <c r="K1250" i="1" s="1"/>
  <c r="I1251" i="1"/>
  <c r="F1262" i="1"/>
  <c r="L1262" i="1"/>
  <c r="A1263" i="1"/>
  <c r="D1262" i="1"/>
  <c r="E1262" i="1" s="1"/>
  <c r="G1261" i="1"/>
  <c r="H1262" i="1" s="1"/>
  <c r="N1261" i="1" l="1"/>
  <c r="C1262" i="1" s="1"/>
  <c r="O1250" i="1"/>
  <c r="B1250" i="1"/>
  <c r="G1262" i="1"/>
  <c r="H1263" i="1" s="1"/>
  <c r="I1252" i="1"/>
  <c r="J1251" i="1"/>
  <c r="K1251" i="1" s="1"/>
  <c r="F1263" i="1"/>
  <c r="L1263" i="1"/>
  <c r="D1263" i="1"/>
  <c r="E1263" i="1" s="1"/>
  <c r="G1263" i="1" s="1"/>
  <c r="H1264" i="1" s="1"/>
  <c r="A1264" i="1"/>
  <c r="M1262" i="1"/>
  <c r="P1263" i="1"/>
  <c r="Q1263" i="1"/>
  <c r="N1262" i="1" l="1"/>
  <c r="C1263" i="1" s="1"/>
  <c r="O1251" i="1"/>
  <c r="B1251" i="1"/>
  <c r="L1264" i="1"/>
  <c r="A1265" i="1"/>
  <c r="D1264" i="1"/>
  <c r="E1264" i="1" s="1"/>
  <c r="F1264" i="1"/>
  <c r="J1252" i="1"/>
  <c r="K1252" i="1" s="1"/>
  <c r="I1253" i="1"/>
  <c r="M1263" i="1"/>
  <c r="Q1264" i="1"/>
  <c r="P1264" i="1"/>
  <c r="N1263" i="1" l="1"/>
  <c r="C1264" i="1" s="1"/>
  <c r="O1252" i="1"/>
  <c r="B1252" i="1"/>
  <c r="F1265" i="1"/>
  <c r="L1265" i="1"/>
  <c r="A1266" i="1"/>
  <c r="D1265" i="1"/>
  <c r="E1265" i="1" s="1"/>
  <c r="G1265" i="1" s="1"/>
  <c r="H1266" i="1" s="1"/>
  <c r="P1265" i="1"/>
  <c r="M1264" i="1"/>
  <c r="Q1265" i="1"/>
  <c r="J1253" i="1"/>
  <c r="K1253" i="1" s="1"/>
  <c r="I1254" i="1"/>
  <c r="G1264" i="1"/>
  <c r="H1265" i="1" s="1"/>
  <c r="N1264" i="1" l="1"/>
  <c r="C1265" i="1" s="1"/>
  <c r="O1253" i="1"/>
  <c r="B1253" i="1"/>
  <c r="J1254" i="1"/>
  <c r="K1254" i="1" s="1"/>
  <c r="I1255" i="1"/>
  <c r="L1266" i="1"/>
  <c r="A1267" i="1"/>
  <c r="F1266" i="1"/>
  <c r="D1266" i="1"/>
  <c r="E1266" i="1" s="1"/>
  <c r="M1265" i="1"/>
  <c r="P1266" i="1"/>
  <c r="Q1266" i="1"/>
  <c r="N1265" i="1" l="1"/>
  <c r="C1266" i="1" s="1"/>
  <c r="O1254" i="1"/>
  <c r="B1254" i="1"/>
  <c r="G1266" i="1"/>
  <c r="H1267" i="1" s="1"/>
  <c r="J1255" i="1"/>
  <c r="K1255" i="1" s="1"/>
  <c r="I1256" i="1"/>
  <c r="F1267" i="1"/>
  <c r="A1268" i="1"/>
  <c r="L1267" i="1"/>
  <c r="D1267" i="1"/>
  <c r="E1267" i="1" s="1"/>
  <c r="G1267" i="1" s="1"/>
  <c r="H1268" i="1" s="1"/>
  <c r="M1266" i="1"/>
  <c r="P1267" i="1"/>
  <c r="Q1267" i="1"/>
  <c r="N1266" i="1" l="1"/>
  <c r="C1267" i="1" s="1"/>
  <c r="O1255" i="1"/>
  <c r="B1255" i="1"/>
  <c r="Q1268" i="1"/>
  <c r="M1267" i="1"/>
  <c r="P1268" i="1"/>
  <c r="J1256" i="1"/>
  <c r="K1256" i="1" s="1"/>
  <c r="I1257" i="1"/>
  <c r="F1268" i="1"/>
  <c r="L1268" i="1"/>
  <c r="D1268" i="1"/>
  <c r="E1268" i="1" s="1"/>
  <c r="A1269" i="1"/>
  <c r="N1267" i="1" l="1"/>
  <c r="C1268" i="1" s="1"/>
  <c r="O1256" i="1"/>
  <c r="B1256" i="1"/>
  <c r="G1268" i="1"/>
  <c r="H1269" i="1" s="1"/>
  <c r="J1257" i="1"/>
  <c r="K1257" i="1" s="1"/>
  <c r="I1258" i="1"/>
  <c r="F1269" i="1"/>
  <c r="A1270" i="1"/>
  <c r="L1269" i="1"/>
  <c r="D1269" i="1"/>
  <c r="E1269" i="1" s="1"/>
  <c r="G1269" i="1" s="1"/>
  <c r="H1270" i="1" s="1"/>
  <c r="P1269" i="1"/>
  <c r="M1268" i="1"/>
  <c r="Q1269" i="1"/>
  <c r="N1268" i="1" l="1"/>
  <c r="C1269" i="1" s="1"/>
  <c r="O1257" i="1"/>
  <c r="B1257" i="1"/>
  <c r="M1269" i="1"/>
  <c r="Q1270" i="1"/>
  <c r="P1270" i="1"/>
  <c r="J1258" i="1"/>
  <c r="K1258" i="1" s="1"/>
  <c r="I1259" i="1"/>
  <c r="A1271" i="1"/>
  <c r="D1270" i="1"/>
  <c r="E1270" i="1" s="1"/>
  <c r="F1270" i="1"/>
  <c r="L1270" i="1"/>
  <c r="N1269" i="1" l="1"/>
  <c r="C1270" i="1" s="1"/>
  <c r="O1258" i="1"/>
  <c r="B1258" i="1"/>
  <c r="G1270" i="1"/>
  <c r="H1271" i="1" s="1"/>
  <c r="P1271" i="1"/>
  <c r="Q1271" i="1"/>
  <c r="M1270" i="1"/>
  <c r="L1271" i="1"/>
  <c r="A1272" i="1"/>
  <c r="D1271" i="1"/>
  <c r="E1271" i="1" s="1"/>
  <c r="F1271" i="1"/>
  <c r="J1259" i="1"/>
  <c r="K1259" i="1" s="1"/>
  <c r="I1260" i="1"/>
  <c r="N1270" i="1" l="1"/>
  <c r="C1271" i="1" s="1"/>
  <c r="O1259" i="1"/>
  <c r="B1259" i="1"/>
  <c r="G1271" i="1"/>
  <c r="H1272" i="1" s="1"/>
  <c r="F1272" i="1"/>
  <c r="L1272" i="1"/>
  <c r="D1272" i="1"/>
  <c r="E1272" i="1" s="1"/>
  <c r="G1272" i="1" s="1"/>
  <c r="H1273" i="1" s="1"/>
  <c r="A1273" i="1"/>
  <c r="M1271" i="1"/>
  <c r="P1272" i="1"/>
  <c r="Q1272" i="1"/>
  <c r="J1260" i="1"/>
  <c r="K1260" i="1" s="1"/>
  <c r="I1261" i="1"/>
  <c r="N1271" i="1" l="1"/>
  <c r="C1272" i="1" s="1"/>
  <c r="O1260" i="1"/>
  <c r="B1260" i="1"/>
  <c r="P1273" i="1"/>
  <c r="M1272" i="1"/>
  <c r="Q1273" i="1"/>
  <c r="D1273" i="1"/>
  <c r="E1273" i="1" s="1"/>
  <c r="G1273" i="1" s="1"/>
  <c r="H1274" i="1" s="1"/>
  <c r="A1274" i="1"/>
  <c r="F1273" i="1"/>
  <c r="L1273" i="1"/>
  <c r="J1261" i="1"/>
  <c r="K1261" i="1" s="1"/>
  <c r="I1262" i="1"/>
  <c r="N1272" i="1" l="1"/>
  <c r="C1273" i="1" s="1"/>
  <c r="O1261" i="1"/>
  <c r="B1261" i="1"/>
  <c r="L1274" i="1"/>
  <c r="D1274" i="1"/>
  <c r="E1274" i="1" s="1"/>
  <c r="A1275" i="1"/>
  <c r="F1274" i="1"/>
  <c r="P1274" i="1"/>
  <c r="Q1274" i="1"/>
  <c r="M1273" i="1"/>
  <c r="I1263" i="1"/>
  <c r="J1262" i="1"/>
  <c r="K1262" i="1" s="1"/>
  <c r="N1273" i="1" l="1"/>
  <c r="C1274" i="1" s="1"/>
  <c r="O1262" i="1"/>
  <c r="B1262" i="1"/>
  <c r="G1274" i="1"/>
  <c r="H1275" i="1" s="1"/>
  <c r="Q1275" i="1"/>
  <c r="P1275" i="1"/>
  <c r="M1274" i="1"/>
  <c r="J1263" i="1"/>
  <c r="K1263" i="1" s="1"/>
  <c r="I1264" i="1"/>
  <c r="D1275" i="1"/>
  <c r="E1275" i="1" s="1"/>
  <c r="A1276" i="1"/>
  <c r="F1275" i="1"/>
  <c r="L1275" i="1"/>
  <c r="N1274" i="1" l="1"/>
  <c r="C1275" i="1" s="1"/>
  <c r="O1263" i="1"/>
  <c r="B1263" i="1"/>
  <c r="J1264" i="1"/>
  <c r="K1264" i="1" s="1"/>
  <c r="I1265" i="1"/>
  <c r="D1276" i="1"/>
  <c r="E1276" i="1" s="1"/>
  <c r="A1277" i="1"/>
  <c r="F1276" i="1"/>
  <c r="L1276" i="1"/>
  <c r="M1275" i="1"/>
  <c r="Q1276" i="1"/>
  <c r="P1276" i="1"/>
  <c r="G1275" i="1"/>
  <c r="H1276" i="1" s="1"/>
  <c r="N1275" i="1" l="1"/>
  <c r="C1276" i="1" s="1"/>
  <c r="O1264" i="1"/>
  <c r="B1264" i="1"/>
  <c r="G1276" i="1"/>
  <c r="H1277" i="1" s="1"/>
  <c r="M1276" i="1"/>
  <c r="Q1277" i="1"/>
  <c r="P1277" i="1"/>
  <c r="J1265" i="1"/>
  <c r="K1265" i="1" s="1"/>
  <c r="I1266" i="1"/>
  <c r="D1277" i="1"/>
  <c r="E1277" i="1" s="1"/>
  <c r="A1278" i="1"/>
  <c r="F1277" i="1"/>
  <c r="L1277" i="1"/>
  <c r="N1276" i="1" l="1"/>
  <c r="C1277" i="1" s="1"/>
  <c r="O1265" i="1"/>
  <c r="B1265" i="1"/>
  <c r="G1277" i="1"/>
  <c r="H1278" i="1" s="1"/>
  <c r="F1278" i="1"/>
  <c r="L1278" i="1"/>
  <c r="A1279" i="1"/>
  <c r="D1278" i="1"/>
  <c r="E1278" i="1" s="1"/>
  <c r="G1278" i="1" s="1"/>
  <c r="H1279" i="1" s="1"/>
  <c r="J1266" i="1"/>
  <c r="K1266" i="1" s="1"/>
  <c r="I1267" i="1"/>
  <c r="M1277" i="1"/>
  <c r="Q1278" i="1"/>
  <c r="P1278" i="1"/>
  <c r="N1277" i="1" l="1"/>
  <c r="C1278" i="1" s="1"/>
  <c r="O1266" i="1"/>
  <c r="B1266" i="1"/>
  <c r="Q1279" i="1"/>
  <c r="M1278" i="1"/>
  <c r="P1279" i="1"/>
  <c r="J1267" i="1"/>
  <c r="K1267" i="1" s="1"/>
  <c r="I1268" i="1"/>
  <c r="A1280" i="1"/>
  <c r="L1279" i="1"/>
  <c r="F1279" i="1"/>
  <c r="D1279" i="1"/>
  <c r="E1279" i="1" s="1"/>
  <c r="N1278" i="1" l="1"/>
  <c r="C1279" i="1" s="1"/>
  <c r="O1267" i="1"/>
  <c r="B1267" i="1"/>
  <c r="P1280" i="1"/>
  <c r="M1279" i="1"/>
  <c r="Q1280" i="1"/>
  <c r="J1268" i="1"/>
  <c r="K1268" i="1" s="1"/>
  <c r="I1269" i="1"/>
  <c r="G1279" i="1"/>
  <c r="H1280" i="1" s="1"/>
  <c r="L1280" i="1"/>
  <c r="A1281" i="1"/>
  <c r="D1280" i="1"/>
  <c r="E1280" i="1" s="1"/>
  <c r="F1280" i="1"/>
  <c r="N1279" i="1" l="1"/>
  <c r="C1280" i="1" s="1"/>
  <c r="O1268" i="1"/>
  <c r="B1268" i="1"/>
  <c r="G1280" i="1"/>
  <c r="H1281" i="1"/>
  <c r="F1281" i="1"/>
  <c r="A1282" i="1"/>
  <c r="D1281" i="1"/>
  <c r="E1281" i="1" s="1"/>
  <c r="G1281" i="1" s="1"/>
  <c r="H1282" i="1" s="1"/>
  <c r="L1281" i="1"/>
  <c r="J1269" i="1"/>
  <c r="K1269" i="1" s="1"/>
  <c r="I1270" i="1"/>
  <c r="M1280" i="1"/>
  <c r="Q1281" i="1"/>
  <c r="P1281" i="1"/>
  <c r="N1280" i="1" l="1"/>
  <c r="C1281" i="1" s="1"/>
  <c r="O1269" i="1"/>
  <c r="B1269" i="1"/>
  <c r="J1270" i="1"/>
  <c r="K1270" i="1" s="1"/>
  <c r="I1271" i="1"/>
  <c r="A1283" i="1"/>
  <c r="L1282" i="1"/>
  <c r="D1282" i="1"/>
  <c r="E1282" i="1" s="1"/>
  <c r="F1282" i="1"/>
  <c r="M1281" i="1"/>
  <c r="P1282" i="1"/>
  <c r="Q1282" i="1"/>
  <c r="N1281" i="1" l="1"/>
  <c r="C1282" i="1" s="1"/>
  <c r="O1270" i="1"/>
  <c r="B1270" i="1"/>
  <c r="G1282" i="1"/>
  <c r="H1283" i="1" s="1"/>
  <c r="Q1283" i="1"/>
  <c r="M1282" i="1"/>
  <c r="P1283" i="1"/>
  <c r="J1271" i="1"/>
  <c r="K1271" i="1" s="1"/>
  <c r="I1272" i="1"/>
  <c r="D1283" i="1"/>
  <c r="E1283" i="1" s="1"/>
  <c r="A1284" i="1"/>
  <c r="F1283" i="1"/>
  <c r="L1283" i="1"/>
  <c r="N1282" i="1" l="1"/>
  <c r="C1283" i="1" s="1"/>
  <c r="O1271" i="1"/>
  <c r="B1271" i="1"/>
  <c r="J1272" i="1"/>
  <c r="K1272" i="1" s="1"/>
  <c r="I1273" i="1"/>
  <c r="A1285" i="1"/>
  <c r="D1284" i="1"/>
  <c r="E1284" i="1" s="1"/>
  <c r="F1284" i="1"/>
  <c r="L1284" i="1"/>
  <c r="M1283" i="1"/>
  <c r="P1284" i="1"/>
  <c r="Q1284" i="1"/>
  <c r="G1283" i="1"/>
  <c r="H1284" i="1" s="1"/>
  <c r="N1283" i="1" l="1"/>
  <c r="C1284" i="1" s="1"/>
  <c r="O1272" i="1"/>
  <c r="B1272" i="1"/>
  <c r="G1284" i="1"/>
  <c r="H1285" i="1" s="1"/>
  <c r="M1284" i="1"/>
  <c r="P1285" i="1"/>
  <c r="Q1285" i="1"/>
  <c r="F1285" i="1"/>
  <c r="L1285" i="1"/>
  <c r="D1285" i="1"/>
  <c r="E1285" i="1" s="1"/>
  <c r="G1285" i="1" s="1"/>
  <c r="H1286" i="1" s="1"/>
  <c r="A1286" i="1"/>
  <c r="J1273" i="1"/>
  <c r="K1273" i="1" s="1"/>
  <c r="I1274" i="1"/>
  <c r="N1284" i="1" l="1"/>
  <c r="C1285" i="1" s="1"/>
  <c r="O1273" i="1"/>
  <c r="B1273" i="1"/>
  <c r="J1274" i="1"/>
  <c r="K1274" i="1" s="1"/>
  <c r="I1275" i="1"/>
  <c r="Q1286" i="1"/>
  <c r="M1285" i="1"/>
  <c r="P1286" i="1"/>
  <c r="F1286" i="1"/>
  <c r="A1287" i="1"/>
  <c r="D1286" i="1"/>
  <c r="E1286" i="1" s="1"/>
  <c r="L1286" i="1"/>
  <c r="N1285" i="1" l="1"/>
  <c r="C1286" i="1" s="1"/>
  <c r="O1274" i="1"/>
  <c r="B1274" i="1"/>
  <c r="G1286" i="1"/>
  <c r="H1287" i="1" s="1"/>
  <c r="J1275" i="1"/>
  <c r="K1275" i="1" s="1"/>
  <c r="I1276" i="1"/>
  <c r="L1287" i="1"/>
  <c r="D1287" i="1"/>
  <c r="E1287" i="1" s="1"/>
  <c r="A1288" i="1"/>
  <c r="F1287" i="1"/>
  <c r="M1286" i="1"/>
  <c r="Q1287" i="1"/>
  <c r="P1287" i="1"/>
  <c r="N1286" i="1" l="1"/>
  <c r="C1287" i="1" s="1"/>
  <c r="O1275" i="1"/>
  <c r="B1275" i="1"/>
  <c r="L1288" i="1"/>
  <c r="D1288" i="1"/>
  <c r="E1288" i="1" s="1"/>
  <c r="F1288" i="1"/>
  <c r="A1289" i="1"/>
  <c r="J1276" i="1"/>
  <c r="K1276" i="1" s="1"/>
  <c r="I1277" i="1"/>
  <c r="G1287" i="1"/>
  <c r="H1288" i="1" s="1"/>
  <c r="P1288" i="1"/>
  <c r="M1287" i="1"/>
  <c r="Q1288" i="1"/>
  <c r="N1287" i="1" l="1"/>
  <c r="C1288" i="1" s="1"/>
  <c r="O1276" i="1"/>
  <c r="B1276" i="1"/>
  <c r="J1277" i="1"/>
  <c r="K1277" i="1" s="1"/>
  <c r="I1278" i="1"/>
  <c r="G1288" i="1"/>
  <c r="H1289" i="1" s="1"/>
  <c r="D1289" i="1"/>
  <c r="E1289" i="1" s="1"/>
  <c r="L1289" i="1"/>
  <c r="A1290" i="1"/>
  <c r="F1289" i="1"/>
  <c r="M1288" i="1"/>
  <c r="P1289" i="1"/>
  <c r="Q1289" i="1"/>
  <c r="N1288" i="1" l="1"/>
  <c r="C1289" i="1" s="1"/>
  <c r="O1277" i="1"/>
  <c r="B1277" i="1"/>
  <c r="D1290" i="1"/>
  <c r="E1290" i="1" s="1"/>
  <c r="L1290" i="1"/>
  <c r="A1291" i="1"/>
  <c r="F1290" i="1"/>
  <c r="J1278" i="1"/>
  <c r="K1278" i="1" s="1"/>
  <c r="I1279" i="1"/>
  <c r="P1290" i="1"/>
  <c r="M1289" i="1"/>
  <c r="Q1290" i="1"/>
  <c r="G1289" i="1"/>
  <c r="H1290" i="1" s="1"/>
  <c r="N1289" i="1" l="1"/>
  <c r="C1290" i="1" s="1"/>
  <c r="O1278" i="1"/>
  <c r="B1278" i="1"/>
  <c r="Q1291" i="1"/>
  <c r="M1290" i="1"/>
  <c r="P1291" i="1"/>
  <c r="G1290" i="1"/>
  <c r="H1291" i="1" s="1"/>
  <c r="J1279" i="1"/>
  <c r="K1279" i="1" s="1"/>
  <c r="I1280" i="1"/>
  <c r="L1291" i="1"/>
  <c r="D1291" i="1"/>
  <c r="E1291" i="1" s="1"/>
  <c r="A1292" i="1"/>
  <c r="F1291" i="1"/>
  <c r="N1290" i="1" l="1"/>
  <c r="C1291" i="1" s="1"/>
  <c r="O1279" i="1"/>
  <c r="B1279" i="1"/>
  <c r="G1291" i="1"/>
  <c r="H1292" i="1" s="1"/>
  <c r="Q1292" i="1"/>
  <c r="M1291" i="1"/>
  <c r="P1292" i="1"/>
  <c r="A1293" i="1"/>
  <c r="L1292" i="1"/>
  <c r="D1292" i="1"/>
  <c r="E1292" i="1" s="1"/>
  <c r="F1292" i="1"/>
  <c r="J1280" i="1"/>
  <c r="K1280" i="1" s="1"/>
  <c r="I1281" i="1"/>
  <c r="N1291" i="1" l="1"/>
  <c r="C1292" i="1" s="1"/>
  <c r="O1280" i="1"/>
  <c r="B1280" i="1"/>
  <c r="J1281" i="1"/>
  <c r="K1281" i="1" s="1"/>
  <c r="I1282" i="1"/>
  <c r="G1292" i="1"/>
  <c r="H1293" i="1" s="1"/>
  <c r="P1293" i="1"/>
  <c r="Q1293" i="1"/>
  <c r="M1292" i="1"/>
  <c r="F1293" i="1"/>
  <c r="A1294" i="1"/>
  <c r="L1293" i="1"/>
  <c r="D1293" i="1"/>
  <c r="E1293" i="1" s="1"/>
  <c r="G1293" i="1" s="1"/>
  <c r="H1294" i="1" s="1"/>
  <c r="N1292" i="1" l="1"/>
  <c r="C1293" i="1" s="1"/>
  <c r="O1281" i="1"/>
  <c r="B1281" i="1"/>
  <c r="L1294" i="1"/>
  <c r="D1294" i="1"/>
  <c r="E1294" i="1" s="1"/>
  <c r="A1295" i="1"/>
  <c r="F1294" i="1"/>
  <c r="J1282" i="1"/>
  <c r="K1282" i="1" s="1"/>
  <c r="I1283" i="1"/>
  <c r="Q1294" i="1"/>
  <c r="P1294" i="1"/>
  <c r="M1293" i="1"/>
  <c r="N1293" i="1" l="1"/>
  <c r="C1294" i="1" s="1"/>
  <c r="O1282" i="1"/>
  <c r="B1282" i="1"/>
  <c r="P1295" i="1"/>
  <c r="Q1295" i="1"/>
  <c r="M1294" i="1"/>
  <c r="A1296" i="1"/>
  <c r="F1295" i="1"/>
  <c r="D1295" i="1"/>
  <c r="E1295" i="1" s="1"/>
  <c r="L1295" i="1"/>
  <c r="J1283" i="1"/>
  <c r="K1283" i="1" s="1"/>
  <c r="I1284" i="1"/>
  <c r="G1294" i="1"/>
  <c r="H1295" i="1" s="1"/>
  <c r="N1294" i="1" l="1"/>
  <c r="C1295" i="1" s="1"/>
  <c r="O1283" i="1"/>
  <c r="B1283" i="1"/>
  <c r="J1284" i="1"/>
  <c r="K1284" i="1" s="1"/>
  <c r="I1285" i="1"/>
  <c r="F1296" i="1"/>
  <c r="L1296" i="1"/>
  <c r="D1296" i="1"/>
  <c r="E1296" i="1" s="1"/>
  <c r="G1296" i="1" s="1"/>
  <c r="H1297" i="1" s="1"/>
  <c r="A1297" i="1"/>
  <c r="Q1296" i="1"/>
  <c r="P1296" i="1"/>
  <c r="M1295" i="1"/>
  <c r="G1295" i="1"/>
  <c r="H1296" i="1" s="1"/>
  <c r="N1295" i="1" l="1"/>
  <c r="C1296" i="1" s="1"/>
  <c r="O1284" i="1"/>
  <c r="B1284" i="1"/>
  <c r="A1298" i="1"/>
  <c r="F1297" i="1"/>
  <c r="D1297" i="1"/>
  <c r="E1297" i="1" s="1"/>
  <c r="L1297" i="1"/>
  <c r="J1285" i="1"/>
  <c r="K1285" i="1" s="1"/>
  <c r="I1286" i="1"/>
  <c r="M1296" i="1"/>
  <c r="P1297" i="1"/>
  <c r="Q1297" i="1"/>
  <c r="N1296" i="1" l="1"/>
  <c r="C1297" i="1" s="1"/>
  <c r="O1285" i="1"/>
  <c r="B1285" i="1"/>
  <c r="M1297" i="1"/>
  <c r="P1298" i="1"/>
  <c r="Q1298" i="1"/>
  <c r="A1299" i="1"/>
  <c r="D1298" i="1"/>
  <c r="E1298" i="1" s="1"/>
  <c r="F1298" i="1"/>
  <c r="L1298" i="1"/>
  <c r="J1286" i="1"/>
  <c r="K1286" i="1" s="1"/>
  <c r="I1287" i="1"/>
  <c r="G1297" i="1"/>
  <c r="H1298" i="1" s="1"/>
  <c r="N1297" i="1" l="1"/>
  <c r="C1298" i="1" s="1"/>
  <c r="O1286" i="1"/>
  <c r="B1286" i="1"/>
  <c r="G1298" i="1"/>
  <c r="H1299" i="1" s="1"/>
  <c r="J1287" i="1"/>
  <c r="K1287" i="1" s="1"/>
  <c r="I1288" i="1"/>
  <c r="M1298" i="1"/>
  <c r="P1299" i="1"/>
  <c r="Q1299" i="1"/>
  <c r="F1299" i="1"/>
  <c r="L1299" i="1"/>
  <c r="D1299" i="1"/>
  <c r="E1299" i="1" s="1"/>
  <c r="G1299" i="1" s="1"/>
  <c r="H1300" i="1" s="1"/>
  <c r="A1300" i="1"/>
  <c r="N1298" i="1" l="1"/>
  <c r="C1299" i="1" s="1"/>
  <c r="O1287" i="1"/>
  <c r="B1287" i="1"/>
  <c r="Q1300" i="1"/>
  <c r="M1299" i="1"/>
  <c r="P1300" i="1"/>
  <c r="I1289" i="1"/>
  <c r="J1288" i="1"/>
  <c r="K1288" i="1" s="1"/>
  <c r="D1300" i="1"/>
  <c r="E1300" i="1" s="1"/>
  <c r="A1301" i="1"/>
  <c r="L1300" i="1"/>
  <c r="F1300" i="1"/>
  <c r="N1299" i="1" l="1"/>
  <c r="C1300" i="1" s="1"/>
  <c r="O1288" i="1"/>
  <c r="B1288" i="1"/>
  <c r="M1300" i="1"/>
  <c r="Q1301" i="1"/>
  <c r="P1301" i="1"/>
  <c r="J1289" i="1"/>
  <c r="K1289" i="1" s="1"/>
  <c r="I1290" i="1"/>
  <c r="F1301" i="1"/>
  <c r="L1301" i="1"/>
  <c r="A1302" i="1"/>
  <c r="D1301" i="1"/>
  <c r="E1301" i="1" s="1"/>
  <c r="G1300" i="1"/>
  <c r="H1301" i="1" s="1"/>
  <c r="N1300" i="1" l="1"/>
  <c r="C1301" i="1" s="1"/>
  <c r="O1289" i="1"/>
  <c r="B1289" i="1"/>
  <c r="G1301" i="1"/>
  <c r="H1302" i="1" s="1"/>
  <c r="I1291" i="1"/>
  <c r="J1290" i="1"/>
  <c r="K1290" i="1" s="1"/>
  <c r="F1302" i="1"/>
  <c r="D1302" i="1"/>
  <c r="E1302" i="1" s="1"/>
  <c r="G1302" i="1" s="1"/>
  <c r="H1303" i="1" s="1"/>
  <c r="A1303" i="1"/>
  <c r="L1302" i="1"/>
  <c r="M1301" i="1"/>
  <c r="Q1302" i="1"/>
  <c r="P1302" i="1"/>
  <c r="N1301" i="1" l="1"/>
  <c r="C1302" i="1" s="1"/>
  <c r="O1290" i="1"/>
  <c r="B1290" i="1"/>
  <c r="J1291" i="1"/>
  <c r="K1291" i="1" s="1"/>
  <c r="I1292" i="1"/>
  <c r="M1302" i="1"/>
  <c r="P1303" i="1"/>
  <c r="Q1303" i="1"/>
  <c r="F1303" i="1"/>
  <c r="L1303" i="1"/>
  <c r="D1303" i="1"/>
  <c r="E1303" i="1" s="1"/>
  <c r="A1304" i="1"/>
  <c r="N1302" i="1" l="1"/>
  <c r="C1303" i="1" s="1"/>
  <c r="O1291" i="1"/>
  <c r="B1291" i="1"/>
  <c r="G1303" i="1"/>
  <c r="H1304" i="1" s="1"/>
  <c r="F1304" i="1"/>
  <c r="L1304" i="1"/>
  <c r="D1304" i="1"/>
  <c r="E1304" i="1" s="1"/>
  <c r="G1304" i="1" s="1"/>
  <c r="H1305" i="1" s="1"/>
  <c r="A1305" i="1"/>
  <c r="J1292" i="1"/>
  <c r="K1292" i="1" s="1"/>
  <c r="I1293" i="1"/>
  <c r="Q1304" i="1"/>
  <c r="M1303" i="1"/>
  <c r="P1304" i="1"/>
  <c r="N1303" i="1" l="1"/>
  <c r="C1304" i="1" s="1"/>
  <c r="O1292" i="1"/>
  <c r="B1292" i="1"/>
  <c r="Q1305" i="1"/>
  <c r="M1304" i="1"/>
  <c r="P1305" i="1"/>
  <c r="J1293" i="1"/>
  <c r="K1293" i="1" s="1"/>
  <c r="I1294" i="1"/>
  <c r="D1305" i="1"/>
  <c r="E1305" i="1" s="1"/>
  <c r="L1305" i="1"/>
  <c r="F1305" i="1"/>
  <c r="A1306" i="1"/>
  <c r="N1304" i="1" l="1"/>
  <c r="C1305" i="1" s="1"/>
  <c r="O1293" i="1"/>
  <c r="B1293" i="1"/>
  <c r="G1305" i="1"/>
  <c r="H1306" i="1" s="1"/>
  <c r="J1294" i="1"/>
  <c r="K1294" i="1" s="1"/>
  <c r="I1295" i="1"/>
  <c r="Q1306" i="1"/>
  <c r="P1306" i="1"/>
  <c r="M1305" i="1"/>
  <c r="A1307" i="1"/>
  <c r="D1306" i="1"/>
  <c r="E1306" i="1" s="1"/>
  <c r="F1306" i="1"/>
  <c r="L1306" i="1"/>
  <c r="N1305" i="1" l="1"/>
  <c r="C1306" i="1" s="1"/>
  <c r="O1294" i="1"/>
  <c r="B1294" i="1"/>
  <c r="G1306" i="1"/>
  <c r="H1307" i="1" s="1"/>
  <c r="I1296" i="1"/>
  <c r="J1295" i="1"/>
  <c r="K1295" i="1" s="1"/>
  <c r="Q1307" i="1"/>
  <c r="P1307" i="1"/>
  <c r="M1306" i="1"/>
  <c r="L1307" i="1"/>
  <c r="D1307" i="1"/>
  <c r="E1307" i="1" s="1"/>
  <c r="A1308" i="1"/>
  <c r="F1307" i="1"/>
  <c r="N1306" i="1" l="1"/>
  <c r="C1307" i="1" s="1"/>
  <c r="O1295" i="1"/>
  <c r="B1295" i="1"/>
  <c r="G1307" i="1"/>
  <c r="H1308" i="1" s="1"/>
  <c r="I1297" i="1"/>
  <c r="J1296" i="1"/>
  <c r="K1296" i="1" s="1"/>
  <c r="A1309" i="1"/>
  <c r="F1308" i="1"/>
  <c r="L1308" i="1"/>
  <c r="D1308" i="1"/>
  <c r="E1308" i="1" s="1"/>
  <c r="G1308" i="1" s="1"/>
  <c r="H1309" i="1" s="1"/>
  <c r="M1307" i="1"/>
  <c r="Q1308" i="1"/>
  <c r="P1308" i="1"/>
  <c r="N1307" i="1" l="1"/>
  <c r="C1308" i="1" s="1"/>
  <c r="O1296" i="1"/>
  <c r="B1296" i="1"/>
  <c r="P1309" i="1"/>
  <c r="Q1309" i="1"/>
  <c r="M1308" i="1"/>
  <c r="J1297" i="1"/>
  <c r="K1297" i="1" s="1"/>
  <c r="I1298" i="1"/>
  <c r="A1310" i="1"/>
  <c r="D1309" i="1"/>
  <c r="E1309" i="1" s="1"/>
  <c r="F1309" i="1"/>
  <c r="L1309" i="1"/>
  <c r="N1308" i="1" l="1"/>
  <c r="C1309" i="1" s="1"/>
  <c r="O1297" i="1"/>
  <c r="B1297" i="1"/>
  <c r="G1309" i="1"/>
  <c r="H1310" i="1" s="1"/>
  <c r="J1298" i="1"/>
  <c r="K1298" i="1" s="1"/>
  <c r="I1299" i="1"/>
  <c r="Q1310" i="1"/>
  <c r="P1310" i="1"/>
  <c r="M1309" i="1"/>
  <c r="L1310" i="1"/>
  <c r="D1310" i="1"/>
  <c r="E1310" i="1" s="1"/>
  <c r="F1310" i="1"/>
  <c r="A1311" i="1"/>
  <c r="N1309" i="1" l="1"/>
  <c r="C1310" i="1" s="1"/>
  <c r="O1298" i="1"/>
  <c r="B1298" i="1"/>
  <c r="G1310" i="1"/>
  <c r="H1311" i="1" s="1"/>
  <c r="J1299" i="1"/>
  <c r="K1299" i="1" s="1"/>
  <c r="I1300" i="1"/>
  <c r="Q1311" i="1"/>
  <c r="P1311" i="1"/>
  <c r="M1310" i="1"/>
  <c r="A1312" i="1"/>
  <c r="F1311" i="1"/>
  <c r="L1311" i="1"/>
  <c r="D1311" i="1"/>
  <c r="E1311" i="1" s="1"/>
  <c r="N1310" i="1" l="1"/>
  <c r="C1311" i="1" s="1"/>
  <c r="O1299" i="1"/>
  <c r="B1299" i="1"/>
  <c r="G1311" i="1"/>
  <c r="H1312" i="1" s="1"/>
  <c r="M1311" i="1"/>
  <c r="P1312" i="1"/>
  <c r="Q1312" i="1"/>
  <c r="J1300" i="1"/>
  <c r="K1300" i="1" s="1"/>
  <c r="I1301" i="1"/>
  <c r="A1313" i="1"/>
  <c r="F1312" i="1"/>
  <c r="D1312" i="1"/>
  <c r="E1312" i="1" s="1"/>
  <c r="L1312" i="1"/>
  <c r="N1311" i="1" l="1"/>
  <c r="C1312" i="1" s="1"/>
  <c r="O1300" i="1"/>
  <c r="B1300" i="1"/>
  <c r="G1312" i="1"/>
  <c r="H1313" i="1" s="1"/>
  <c r="Q1313" i="1"/>
  <c r="P1313" i="1"/>
  <c r="M1312" i="1"/>
  <c r="F1313" i="1"/>
  <c r="L1313" i="1"/>
  <c r="A1314" i="1"/>
  <c r="D1313" i="1"/>
  <c r="E1313" i="1" s="1"/>
  <c r="J1301" i="1"/>
  <c r="K1301" i="1" s="1"/>
  <c r="I1302" i="1"/>
  <c r="N1312" i="1" l="1"/>
  <c r="C1313" i="1" s="1"/>
  <c r="O1301" i="1"/>
  <c r="B1301" i="1"/>
  <c r="G1313" i="1"/>
  <c r="H1314" i="1" s="1"/>
  <c r="J1302" i="1"/>
  <c r="K1302" i="1" s="1"/>
  <c r="I1303" i="1"/>
  <c r="P1314" i="1"/>
  <c r="Q1314" i="1"/>
  <c r="M1313" i="1"/>
  <c r="D1314" i="1"/>
  <c r="E1314" i="1" s="1"/>
  <c r="F1314" i="1"/>
  <c r="L1314" i="1"/>
  <c r="A1315" i="1"/>
  <c r="N1313" i="1" l="1"/>
  <c r="C1314" i="1" s="1"/>
  <c r="O1302" i="1"/>
  <c r="B1302" i="1"/>
  <c r="M1314" i="1"/>
  <c r="P1315" i="1"/>
  <c r="Q1315" i="1"/>
  <c r="J1303" i="1"/>
  <c r="K1303" i="1" s="1"/>
  <c r="I1304" i="1"/>
  <c r="A1316" i="1"/>
  <c r="D1315" i="1"/>
  <c r="E1315" i="1" s="1"/>
  <c r="L1315" i="1"/>
  <c r="F1315" i="1"/>
  <c r="G1314" i="1"/>
  <c r="H1315" i="1" s="1"/>
  <c r="N1314" i="1" l="1"/>
  <c r="C1315" i="1" s="1"/>
  <c r="O1303" i="1"/>
  <c r="B1303" i="1"/>
  <c r="M1315" i="1"/>
  <c r="P1316" i="1"/>
  <c r="Q1316" i="1"/>
  <c r="J1304" i="1"/>
  <c r="K1304" i="1" s="1"/>
  <c r="I1305" i="1"/>
  <c r="F1316" i="1"/>
  <c r="A1317" i="1"/>
  <c r="L1316" i="1"/>
  <c r="D1316" i="1"/>
  <c r="E1316" i="1" s="1"/>
  <c r="G1315" i="1"/>
  <c r="H1316" i="1" s="1"/>
  <c r="N1315" i="1" l="1"/>
  <c r="C1316" i="1" s="1"/>
  <c r="O1304" i="1"/>
  <c r="B1304" i="1"/>
  <c r="G1316" i="1"/>
  <c r="H1317" i="1" s="1"/>
  <c r="J1305" i="1"/>
  <c r="K1305" i="1" s="1"/>
  <c r="I1306" i="1"/>
  <c r="Q1317" i="1"/>
  <c r="M1316" i="1"/>
  <c r="P1317" i="1"/>
  <c r="F1317" i="1"/>
  <c r="L1317" i="1"/>
  <c r="D1317" i="1"/>
  <c r="E1317" i="1" s="1"/>
  <c r="A1318" i="1"/>
  <c r="N1316" i="1" l="1"/>
  <c r="C1317" i="1" s="1"/>
  <c r="O1305" i="1"/>
  <c r="B1305" i="1"/>
  <c r="P1318" i="1"/>
  <c r="M1317" i="1"/>
  <c r="Q1318" i="1"/>
  <c r="J1306" i="1"/>
  <c r="K1306" i="1" s="1"/>
  <c r="I1307" i="1"/>
  <c r="F1318" i="1"/>
  <c r="L1318" i="1"/>
  <c r="A1319" i="1"/>
  <c r="D1318" i="1"/>
  <c r="E1318" i="1" s="1"/>
  <c r="G1317" i="1"/>
  <c r="H1318" i="1" s="1"/>
  <c r="N1317" i="1" l="1"/>
  <c r="C1318" i="1" s="1"/>
  <c r="O1306" i="1"/>
  <c r="B1306" i="1"/>
  <c r="G1318" i="1"/>
  <c r="H1319" i="1" s="1"/>
  <c r="A1320" i="1"/>
  <c r="L1319" i="1"/>
  <c r="D1319" i="1"/>
  <c r="E1319" i="1" s="1"/>
  <c r="F1319" i="1"/>
  <c r="J1307" i="1"/>
  <c r="K1307" i="1" s="1"/>
  <c r="I1308" i="1"/>
  <c r="Q1319" i="1"/>
  <c r="M1318" i="1"/>
  <c r="P1319" i="1"/>
  <c r="N1318" i="1" l="1"/>
  <c r="C1319" i="1" s="1"/>
  <c r="O1307" i="1"/>
  <c r="B1307" i="1"/>
  <c r="G1319" i="1"/>
  <c r="H1320" i="1" s="1"/>
  <c r="J1308" i="1"/>
  <c r="K1308" i="1" s="1"/>
  <c r="I1309" i="1"/>
  <c r="L1320" i="1"/>
  <c r="A1321" i="1"/>
  <c r="D1320" i="1"/>
  <c r="E1320" i="1" s="1"/>
  <c r="F1320" i="1"/>
  <c r="M1319" i="1"/>
  <c r="Q1320" i="1"/>
  <c r="P1320" i="1"/>
  <c r="N1319" i="1" l="1"/>
  <c r="C1320" i="1" s="1"/>
  <c r="O1308" i="1"/>
  <c r="B1308" i="1"/>
  <c r="P1321" i="1"/>
  <c r="M1320" i="1"/>
  <c r="Q1321" i="1"/>
  <c r="J1309" i="1"/>
  <c r="K1309" i="1" s="1"/>
  <c r="I1310" i="1"/>
  <c r="G1320" i="1"/>
  <c r="H1321" i="1" s="1"/>
  <c r="F1321" i="1"/>
  <c r="L1321" i="1"/>
  <c r="D1321" i="1"/>
  <c r="E1321" i="1" s="1"/>
  <c r="A1322" i="1"/>
  <c r="N1320" i="1" l="1"/>
  <c r="C1321" i="1" s="1"/>
  <c r="O1309" i="1"/>
  <c r="B1309" i="1"/>
  <c r="G1321" i="1"/>
  <c r="H1322" i="1" s="1"/>
  <c r="Q1322" i="1"/>
  <c r="P1322" i="1"/>
  <c r="M1321" i="1"/>
  <c r="J1310" i="1"/>
  <c r="K1310" i="1" s="1"/>
  <c r="I1311" i="1"/>
  <c r="L1322" i="1"/>
  <c r="F1322" i="1"/>
  <c r="D1322" i="1"/>
  <c r="E1322" i="1" s="1"/>
  <c r="A1323" i="1"/>
  <c r="N1321" i="1" l="1"/>
  <c r="C1322" i="1" s="1"/>
  <c r="O1310" i="1"/>
  <c r="B1310" i="1"/>
  <c r="J1311" i="1"/>
  <c r="K1311" i="1" s="1"/>
  <c r="I1312" i="1"/>
  <c r="M1322" i="1"/>
  <c r="P1323" i="1"/>
  <c r="Q1323" i="1"/>
  <c r="F1323" i="1"/>
  <c r="L1323" i="1"/>
  <c r="A1324" i="1"/>
  <c r="D1323" i="1"/>
  <c r="E1323" i="1" s="1"/>
  <c r="G1322" i="1"/>
  <c r="H1323" i="1" s="1"/>
  <c r="N1322" i="1" l="1"/>
  <c r="C1323" i="1" s="1"/>
  <c r="O1311" i="1"/>
  <c r="B1311" i="1"/>
  <c r="G1323" i="1"/>
  <c r="H1324" i="1" s="1"/>
  <c r="J1312" i="1"/>
  <c r="K1312" i="1" s="1"/>
  <c r="I1313" i="1"/>
  <c r="D1324" i="1"/>
  <c r="E1324" i="1" s="1"/>
  <c r="A1325" i="1"/>
  <c r="F1324" i="1"/>
  <c r="L1324" i="1"/>
  <c r="M1323" i="1"/>
  <c r="Q1324" i="1"/>
  <c r="P1324" i="1"/>
  <c r="N1323" i="1" l="1"/>
  <c r="C1324" i="1" s="1"/>
  <c r="O1312" i="1"/>
  <c r="B1312" i="1"/>
  <c r="J1313" i="1"/>
  <c r="K1313" i="1" s="1"/>
  <c r="I1314" i="1"/>
  <c r="F1325" i="1"/>
  <c r="D1325" i="1"/>
  <c r="E1325" i="1" s="1"/>
  <c r="G1325" i="1" s="1"/>
  <c r="H1326" i="1" s="1"/>
  <c r="A1326" i="1"/>
  <c r="L1325" i="1"/>
  <c r="M1324" i="1"/>
  <c r="P1325" i="1"/>
  <c r="Q1325" i="1"/>
  <c r="G1324" i="1"/>
  <c r="H1325" i="1" s="1"/>
  <c r="N1324" i="1" l="1"/>
  <c r="C1325" i="1" s="1"/>
  <c r="O1313" i="1"/>
  <c r="B1313" i="1"/>
  <c r="P1326" i="1"/>
  <c r="Q1326" i="1"/>
  <c r="M1325" i="1"/>
  <c r="F1326" i="1"/>
  <c r="D1326" i="1"/>
  <c r="E1326" i="1" s="1"/>
  <c r="L1326" i="1"/>
  <c r="A1327" i="1"/>
  <c r="J1314" i="1"/>
  <c r="K1314" i="1" s="1"/>
  <c r="I1315" i="1"/>
  <c r="N1325" i="1" l="1"/>
  <c r="C1326" i="1" s="1"/>
  <c r="O1314" i="1"/>
  <c r="B1314" i="1"/>
  <c r="G1326" i="1"/>
  <c r="H1327" i="1" s="1"/>
  <c r="I1316" i="1"/>
  <c r="J1315" i="1"/>
  <c r="K1315" i="1" s="1"/>
  <c r="A1328" i="1"/>
  <c r="D1327" i="1"/>
  <c r="E1327" i="1" s="1"/>
  <c r="F1327" i="1"/>
  <c r="L1327" i="1"/>
  <c r="M1326" i="1"/>
  <c r="Q1327" i="1"/>
  <c r="P1327" i="1"/>
  <c r="N1326" i="1" l="1"/>
  <c r="C1327" i="1" s="1"/>
  <c r="O1315" i="1"/>
  <c r="B1315" i="1"/>
  <c r="J1316" i="1"/>
  <c r="K1316" i="1" s="1"/>
  <c r="I1317" i="1"/>
  <c r="G1327" i="1"/>
  <c r="H1328" i="1" s="1"/>
  <c r="M1327" i="1"/>
  <c r="P1328" i="1"/>
  <c r="Q1328" i="1"/>
  <c r="F1328" i="1"/>
  <c r="L1328" i="1"/>
  <c r="A1329" i="1"/>
  <c r="D1328" i="1"/>
  <c r="E1328" i="1" s="1"/>
  <c r="G1328" i="1" s="1"/>
  <c r="H1329" i="1" s="1"/>
  <c r="N1327" i="1" l="1"/>
  <c r="C1328" i="1" s="1"/>
  <c r="O1316" i="1"/>
  <c r="B1316" i="1"/>
  <c r="F1329" i="1"/>
  <c r="L1329" i="1"/>
  <c r="D1329" i="1"/>
  <c r="E1329" i="1" s="1"/>
  <c r="G1329" i="1" s="1"/>
  <c r="H1330" i="1" s="1"/>
  <c r="A1330" i="1"/>
  <c r="I1318" i="1"/>
  <c r="J1317" i="1"/>
  <c r="K1317" i="1" s="1"/>
  <c r="Q1329" i="1"/>
  <c r="M1328" i="1"/>
  <c r="P1329" i="1"/>
  <c r="N1328" i="1" l="1"/>
  <c r="C1329" i="1" s="1"/>
  <c r="O1317" i="1"/>
  <c r="B1317" i="1"/>
  <c r="J1318" i="1"/>
  <c r="K1318" i="1" s="1"/>
  <c r="I1319" i="1"/>
  <c r="A1331" i="1"/>
  <c r="D1330" i="1"/>
  <c r="E1330" i="1" s="1"/>
  <c r="F1330" i="1"/>
  <c r="L1330" i="1"/>
  <c r="Q1330" i="1"/>
  <c r="M1329" i="1"/>
  <c r="P1330" i="1"/>
  <c r="N1329" i="1" l="1"/>
  <c r="C1330" i="1" s="1"/>
  <c r="O1318" i="1"/>
  <c r="B1318" i="1"/>
  <c r="J1319" i="1"/>
  <c r="K1319" i="1" s="1"/>
  <c r="I1320" i="1"/>
  <c r="M1330" i="1"/>
  <c r="P1331" i="1"/>
  <c r="Q1331" i="1"/>
  <c r="G1330" i="1"/>
  <c r="H1331" i="1" s="1"/>
  <c r="L1331" i="1"/>
  <c r="D1331" i="1"/>
  <c r="E1331" i="1" s="1"/>
  <c r="F1331" i="1"/>
  <c r="A1332" i="1"/>
  <c r="N1330" i="1" l="1"/>
  <c r="C1331" i="1" s="1"/>
  <c r="O1319" i="1"/>
  <c r="B1319" i="1"/>
  <c r="G1331" i="1"/>
  <c r="H1332" i="1" s="1"/>
  <c r="D1332" i="1"/>
  <c r="E1332" i="1" s="1"/>
  <c r="F1332" i="1"/>
  <c r="L1332" i="1"/>
  <c r="A1333" i="1"/>
  <c r="J1320" i="1"/>
  <c r="K1320" i="1" s="1"/>
  <c r="I1321" i="1"/>
  <c r="M1331" i="1"/>
  <c r="Q1332" i="1"/>
  <c r="P1332" i="1"/>
  <c r="N1331" i="1" l="1"/>
  <c r="C1332" i="1" s="1"/>
  <c r="O1320" i="1"/>
  <c r="B1320" i="1"/>
  <c r="G1332" i="1"/>
  <c r="H1333" i="1" s="1"/>
  <c r="L1333" i="1"/>
  <c r="D1333" i="1"/>
  <c r="E1333" i="1" s="1"/>
  <c r="A1334" i="1"/>
  <c r="F1333" i="1"/>
  <c r="J1321" i="1"/>
  <c r="K1321" i="1" s="1"/>
  <c r="I1322" i="1"/>
  <c r="Q1333" i="1"/>
  <c r="P1333" i="1"/>
  <c r="M1332" i="1"/>
  <c r="N1332" i="1" l="1"/>
  <c r="C1333" i="1" s="1"/>
  <c r="O1321" i="1"/>
  <c r="B1321" i="1"/>
  <c r="G1333" i="1"/>
  <c r="H1334" i="1" s="1"/>
  <c r="M1333" i="1"/>
  <c r="P1334" i="1"/>
  <c r="Q1334" i="1"/>
  <c r="J1322" i="1"/>
  <c r="K1322" i="1" s="1"/>
  <c r="I1323" i="1"/>
  <c r="F1334" i="1"/>
  <c r="L1334" i="1"/>
  <c r="D1334" i="1"/>
  <c r="E1334" i="1" s="1"/>
  <c r="A1335" i="1"/>
  <c r="N1333" i="1" l="1"/>
  <c r="C1334" i="1" s="1"/>
  <c r="O1322" i="1"/>
  <c r="B1322" i="1"/>
  <c r="G1334" i="1"/>
  <c r="H1335" i="1" s="1"/>
  <c r="P1335" i="1"/>
  <c r="M1334" i="1"/>
  <c r="Q1335" i="1"/>
  <c r="A1336" i="1"/>
  <c r="D1335" i="1"/>
  <c r="E1335" i="1" s="1"/>
  <c r="F1335" i="1"/>
  <c r="L1335" i="1"/>
  <c r="I1324" i="1"/>
  <c r="J1323" i="1"/>
  <c r="K1323" i="1" s="1"/>
  <c r="N1334" i="1" l="1"/>
  <c r="C1335" i="1" s="1"/>
  <c r="O1323" i="1"/>
  <c r="B1323" i="1"/>
  <c r="G1335" i="1"/>
  <c r="H1336" i="1" s="1"/>
  <c r="J1324" i="1"/>
  <c r="K1324" i="1" s="1"/>
  <c r="I1325" i="1"/>
  <c r="P1336" i="1"/>
  <c r="Q1336" i="1"/>
  <c r="M1335" i="1"/>
  <c r="L1336" i="1"/>
  <c r="D1336" i="1"/>
  <c r="E1336" i="1" s="1"/>
  <c r="A1337" i="1"/>
  <c r="F1336" i="1"/>
  <c r="N1335" i="1" l="1"/>
  <c r="C1336" i="1" s="1"/>
  <c r="O1324" i="1"/>
  <c r="B1324" i="1"/>
  <c r="F1337" i="1"/>
  <c r="L1337" i="1"/>
  <c r="D1337" i="1"/>
  <c r="E1337" i="1" s="1"/>
  <c r="A1338" i="1"/>
  <c r="I1326" i="1"/>
  <c r="J1325" i="1"/>
  <c r="K1325" i="1" s="1"/>
  <c r="G1336" i="1"/>
  <c r="H1337" i="1" s="1"/>
  <c r="Q1337" i="1"/>
  <c r="M1336" i="1"/>
  <c r="P1337" i="1"/>
  <c r="N1336" i="1" l="1"/>
  <c r="C1337" i="1" s="1"/>
  <c r="O1325" i="1"/>
  <c r="B1325" i="1"/>
  <c r="Q1338" i="1"/>
  <c r="P1338" i="1"/>
  <c r="M1337" i="1"/>
  <c r="J1326" i="1"/>
  <c r="K1326" i="1" s="1"/>
  <c r="I1327" i="1"/>
  <c r="F1338" i="1"/>
  <c r="D1338" i="1"/>
  <c r="E1338" i="1" s="1"/>
  <c r="G1338" i="1" s="1"/>
  <c r="H1339" i="1" s="1"/>
  <c r="A1339" i="1"/>
  <c r="L1338" i="1"/>
  <c r="G1337" i="1"/>
  <c r="H1338" i="1" s="1"/>
  <c r="N1337" i="1" l="1"/>
  <c r="C1338" i="1" s="1"/>
  <c r="O1326" i="1"/>
  <c r="B1326" i="1"/>
  <c r="P1339" i="1"/>
  <c r="M1338" i="1"/>
  <c r="Q1339" i="1"/>
  <c r="L1339" i="1"/>
  <c r="A1340" i="1"/>
  <c r="D1339" i="1"/>
  <c r="E1339" i="1" s="1"/>
  <c r="F1339" i="1"/>
  <c r="J1327" i="1"/>
  <c r="K1327" i="1" s="1"/>
  <c r="I1328" i="1"/>
  <c r="N1338" i="1" l="1"/>
  <c r="C1339" i="1" s="1"/>
  <c r="O1327" i="1"/>
  <c r="B1327" i="1"/>
  <c r="J1328" i="1"/>
  <c r="K1328" i="1" s="1"/>
  <c r="I1329" i="1"/>
  <c r="F1340" i="1"/>
  <c r="L1340" i="1"/>
  <c r="A1341" i="1"/>
  <c r="D1340" i="1"/>
  <c r="E1340" i="1" s="1"/>
  <c r="G1340" i="1" s="1"/>
  <c r="H1341" i="1" s="1"/>
  <c r="M1339" i="1"/>
  <c r="P1340" i="1"/>
  <c r="Q1340" i="1"/>
  <c r="G1339" i="1"/>
  <c r="H1340" i="1" s="1"/>
  <c r="N1339" i="1" l="1"/>
  <c r="C1340" i="1" s="1"/>
  <c r="O1328" i="1"/>
  <c r="B1328" i="1"/>
  <c r="J1329" i="1"/>
  <c r="K1329" i="1" s="1"/>
  <c r="I1330" i="1"/>
  <c r="F1341" i="1"/>
  <c r="L1341" i="1"/>
  <c r="A1342" i="1"/>
  <c r="D1341" i="1"/>
  <c r="E1341" i="1" s="1"/>
  <c r="G1341" i="1" s="1"/>
  <c r="H1342" i="1" s="1"/>
  <c r="M1340" i="1"/>
  <c r="P1341" i="1"/>
  <c r="Q1341" i="1"/>
  <c r="N1340" i="1" l="1"/>
  <c r="C1341" i="1" s="1"/>
  <c r="O1329" i="1"/>
  <c r="B1329" i="1"/>
  <c r="J1330" i="1"/>
  <c r="K1330" i="1" s="1"/>
  <c r="I1331" i="1"/>
  <c r="F1342" i="1"/>
  <c r="L1342" i="1"/>
  <c r="D1342" i="1"/>
  <c r="E1342" i="1" s="1"/>
  <c r="G1342" i="1" s="1"/>
  <c r="H1343" i="1" s="1"/>
  <c r="A1343" i="1"/>
  <c r="Q1342" i="1"/>
  <c r="M1341" i="1"/>
  <c r="P1342" i="1"/>
  <c r="N1341" i="1" l="1"/>
  <c r="C1342" i="1" s="1"/>
  <c r="O1330" i="1"/>
  <c r="B1330" i="1"/>
  <c r="F1343" i="1"/>
  <c r="D1343" i="1"/>
  <c r="E1343" i="1" s="1"/>
  <c r="G1343" i="1" s="1"/>
  <c r="H1344" i="1" s="1"/>
  <c r="A1344" i="1"/>
  <c r="L1343" i="1"/>
  <c r="I1332" i="1"/>
  <c r="J1331" i="1"/>
  <c r="K1331" i="1" s="1"/>
  <c r="P1343" i="1"/>
  <c r="M1342" i="1"/>
  <c r="Q1343" i="1"/>
  <c r="N1342" i="1" l="1"/>
  <c r="C1343" i="1" s="1"/>
  <c r="O1331" i="1"/>
  <c r="B1331" i="1"/>
  <c r="F1344" i="1"/>
  <c r="A1345" i="1"/>
  <c r="L1344" i="1"/>
  <c r="D1344" i="1"/>
  <c r="E1344" i="1" s="1"/>
  <c r="G1344" i="1" s="1"/>
  <c r="H1345" i="1" s="1"/>
  <c r="M1343" i="1"/>
  <c r="Q1344" i="1"/>
  <c r="P1344" i="1"/>
  <c r="J1332" i="1"/>
  <c r="K1332" i="1" s="1"/>
  <c r="I1333" i="1"/>
  <c r="N1343" i="1" l="1"/>
  <c r="C1344" i="1" s="1"/>
  <c r="O1332" i="1"/>
  <c r="B1332" i="1"/>
  <c r="I1334" i="1"/>
  <c r="J1333" i="1"/>
  <c r="K1333" i="1" s="1"/>
  <c r="F1345" i="1"/>
  <c r="L1345" i="1"/>
  <c r="A1346" i="1"/>
  <c r="D1345" i="1"/>
  <c r="E1345" i="1" s="1"/>
  <c r="G1345" i="1" s="1"/>
  <c r="H1346" i="1" s="1"/>
  <c r="M1344" i="1"/>
  <c r="Q1345" i="1"/>
  <c r="P1345" i="1"/>
  <c r="N1344" i="1" l="1"/>
  <c r="C1345" i="1" s="1"/>
  <c r="O1333" i="1"/>
  <c r="B1333" i="1"/>
  <c r="F1346" i="1"/>
  <c r="D1346" i="1"/>
  <c r="E1346" i="1" s="1"/>
  <c r="A1347" i="1"/>
  <c r="L1346" i="1"/>
  <c r="J1334" i="1"/>
  <c r="K1334" i="1" s="1"/>
  <c r="I1335" i="1"/>
  <c r="Q1346" i="1"/>
  <c r="M1345" i="1"/>
  <c r="P1346" i="1"/>
  <c r="N1345" i="1" l="1"/>
  <c r="C1346" i="1" s="1"/>
  <c r="O1334" i="1"/>
  <c r="B1334" i="1"/>
  <c r="Q1347" i="1"/>
  <c r="P1347" i="1"/>
  <c r="M1346" i="1"/>
  <c r="F1347" i="1"/>
  <c r="A1348" i="1"/>
  <c r="L1347" i="1"/>
  <c r="D1347" i="1"/>
  <c r="E1347" i="1" s="1"/>
  <c r="J1335" i="1"/>
  <c r="K1335" i="1" s="1"/>
  <c r="I1336" i="1"/>
  <c r="G1346" i="1"/>
  <c r="H1347" i="1" s="1"/>
  <c r="N1346" i="1" l="1"/>
  <c r="C1347" i="1" s="1"/>
  <c r="O1335" i="1"/>
  <c r="B1335" i="1"/>
  <c r="G1347" i="1"/>
  <c r="H1348" i="1" s="1"/>
  <c r="J1336" i="1"/>
  <c r="K1336" i="1" s="1"/>
  <c r="I1337" i="1"/>
  <c r="L1348" i="1"/>
  <c r="D1348" i="1"/>
  <c r="E1348" i="1" s="1"/>
  <c r="A1349" i="1"/>
  <c r="F1348" i="1"/>
  <c r="M1347" i="1"/>
  <c r="Q1348" i="1"/>
  <c r="P1348" i="1"/>
  <c r="N1347" i="1" l="1"/>
  <c r="C1348" i="1" s="1"/>
  <c r="O1336" i="1"/>
  <c r="B1336" i="1"/>
  <c r="J1337" i="1"/>
  <c r="K1337" i="1" s="1"/>
  <c r="I1338" i="1"/>
  <c r="L1349" i="1"/>
  <c r="D1349" i="1"/>
  <c r="E1349" i="1" s="1"/>
  <c r="A1350" i="1"/>
  <c r="F1349" i="1"/>
  <c r="G1348" i="1"/>
  <c r="H1349" i="1" s="1"/>
  <c r="P1349" i="1"/>
  <c r="M1348" i="1"/>
  <c r="Q1349" i="1"/>
  <c r="N1348" i="1" l="1"/>
  <c r="C1349" i="1" s="1"/>
  <c r="O1337" i="1"/>
  <c r="B1337" i="1"/>
  <c r="P1350" i="1"/>
  <c r="M1349" i="1"/>
  <c r="Q1350" i="1"/>
  <c r="J1338" i="1"/>
  <c r="K1338" i="1" s="1"/>
  <c r="I1339" i="1"/>
  <c r="F1350" i="1"/>
  <c r="L1350" i="1"/>
  <c r="D1350" i="1"/>
  <c r="E1350" i="1" s="1"/>
  <c r="A1351" i="1"/>
  <c r="G1349" i="1"/>
  <c r="H1350" i="1" s="1"/>
  <c r="N1349" i="1" l="1"/>
  <c r="C1350" i="1" s="1"/>
  <c r="O1338" i="1"/>
  <c r="B1338" i="1"/>
  <c r="G1350" i="1"/>
  <c r="H1351" i="1" s="1"/>
  <c r="L1351" i="1"/>
  <c r="A1352" i="1"/>
  <c r="D1351" i="1"/>
  <c r="E1351" i="1" s="1"/>
  <c r="F1351" i="1"/>
  <c r="J1339" i="1"/>
  <c r="K1339" i="1" s="1"/>
  <c r="I1340" i="1"/>
  <c r="P1351" i="1"/>
  <c r="M1350" i="1"/>
  <c r="Q1351" i="1"/>
  <c r="N1350" i="1" l="1"/>
  <c r="C1351" i="1" s="1"/>
  <c r="O1339" i="1"/>
  <c r="B1339" i="1"/>
  <c r="A1353" i="1"/>
  <c r="D1352" i="1"/>
  <c r="E1352" i="1" s="1"/>
  <c r="L1352" i="1"/>
  <c r="F1352" i="1"/>
  <c r="Q1352" i="1"/>
  <c r="M1351" i="1"/>
  <c r="P1352" i="1"/>
  <c r="J1340" i="1"/>
  <c r="K1340" i="1" s="1"/>
  <c r="I1341" i="1"/>
  <c r="G1351" i="1"/>
  <c r="H1352" i="1" s="1"/>
  <c r="N1351" i="1" l="1"/>
  <c r="C1352" i="1" s="1"/>
  <c r="O1340" i="1"/>
  <c r="B1340" i="1"/>
  <c r="G1352" i="1"/>
  <c r="H1353" i="1" s="1"/>
  <c r="J1341" i="1"/>
  <c r="K1341" i="1" s="1"/>
  <c r="I1342" i="1"/>
  <c r="L1353" i="1"/>
  <c r="D1353" i="1"/>
  <c r="E1353" i="1" s="1"/>
  <c r="A1354" i="1"/>
  <c r="F1353" i="1"/>
  <c r="M1352" i="1"/>
  <c r="Q1353" i="1"/>
  <c r="P1353" i="1"/>
  <c r="N1352" i="1" l="1"/>
  <c r="C1353" i="1" s="1"/>
  <c r="O1341" i="1"/>
  <c r="B1341" i="1"/>
  <c r="G1353" i="1"/>
  <c r="H1354" i="1" s="1"/>
  <c r="L1354" i="1"/>
  <c r="D1354" i="1"/>
  <c r="E1354" i="1" s="1"/>
  <c r="F1354" i="1"/>
  <c r="A1355" i="1"/>
  <c r="J1342" i="1"/>
  <c r="K1342" i="1" s="1"/>
  <c r="I1343" i="1"/>
  <c r="P1354" i="1"/>
  <c r="Q1354" i="1"/>
  <c r="M1353" i="1"/>
  <c r="N1353" i="1" l="1"/>
  <c r="C1354" i="1" s="1"/>
  <c r="O1342" i="1"/>
  <c r="B1342" i="1"/>
  <c r="G1354" i="1"/>
  <c r="H1355" i="1" s="1"/>
  <c r="J1343" i="1"/>
  <c r="K1343" i="1" s="1"/>
  <c r="I1344" i="1"/>
  <c r="Q1355" i="1"/>
  <c r="M1354" i="1"/>
  <c r="P1355" i="1"/>
  <c r="F1355" i="1"/>
  <c r="L1355" i="1"/>
  <c r="A1356" i="1"/>
  <c r="D1355" i="1"/>
  <c r="E1355" i="1" s="1"/>
  <c r="N1354" i="1" l="1"/>
  <c r="C1355" i="1" s="1"/>
  <c r="O1343" i="1"/>
  <c r="B1343" i="1"/>
  <c r="G1355" i="1"/>
  <c r="H1356" i="1" s="1"/>
  <c r="F1356" i="1"/>
  <c r="L1356" i="1"/>
  <c r="A1357" i="1"/>
  <c r="D1356" i="1"/>
  <c r="E1356" i="1" s="1"/>
  <c r="G1356" i="1" s="1"/>
  <c r="H1357" i="1" s="1"/>
  <c r="P1356" i="1"/>
  <c r="M1355" i="1"/>
  <c r="Q1356" i="1"/>
  <c r="J1344" i="1"/>
  <c r="K1344" i="1" s="1"/>
  <c r="I1345" i="1"/>
  <c r="N1355" i="1" l="1"/>
  <c r="C1356" i="1" s="1"/>
  <c r="O1344" i="1"/>
  <c r="B1344" i="1"/>
  <c r="J1345" i="1"/>
  <c r="K1345" i="1" s="1"/>
  <c r="I1346" i="1"/>
  <c r="A1358" i="1"/>
  <c r="L1357" i="1"/>
  <c r="D1357" i="1"/>
  <c r="E1357" i="1" s="1"/>
  <c r="F1357" i="1"/>
  <c r="P1357" i="1"/>
  <c r="Q1357" i="1"/>
  <c r="M1356" i="1"/>
  <c r="N1356" i="1" l="1"/>
  <c r="C1357" i="1" s="1"/>
  <c r="O1345" i="1"/>
  <c r="B1345" i="1"/>
  <c r="G1357" i="1"/>
  <c r="H1358" i="1" s="1"/>
  <c r="F1358" i="1"/>
  <c r="L1358" i="1"/>
  <c r="D1358" i="1"/>
  <c r="E1358" i="1" s="1"/>
  <c r="G1358" i="1" s="1"/>
  <c r="H1359" i="1" s="1"/>
  <c r="A1359" i="1"/>
  <c r="J1346" i="1"/>
  <c r="K1346" i="1" s="1"/>
  <c r="I1347" i="1"/>
  <c r="P1358" i="1"/>
  <c r="M1357" i="1"/>
  <c r="Q1358" i="1"/>
  <c r="N1357" i="1" l="1"/>
  <c r="C1358" i="1" s="1"/>
  <c r="O1346" i="1"/>
  <c r="B1346" i="1"/>
  <c r="J1347" i="1"/>
  <c r="K1347" i="1" s="1"/>
  <c r="I1348" i="1"/>
  <c r="M1358" i="1"/>
  <c r="Q1359" i="1"/>
  <c r="P1359" i="1"/>
  <c r="A1360" i="1"/>
  <c r="F1359" i="1"/>
  <c r="D1359" i="1"/>
  <c r="E1359" i="1" s="1"/>
  <c r="G1359" i="1" s="1"/>
  <c r="H1360" i="1" s="1"/>
  <c r="L1359" i="1"/>
  <c r="N1358" i="1" l="1"/>
  <c r="C1359" i="1" s="1"/>
  <c r="O1347" i="1"/>
  <c r="B1347" i="1"/>
  <c r="F1360" i="1"/>
  <c r="L1360" i="1"/>
  <c r="A1361" i="1"/>
  <c r="D1360" i="1"/>
  <c r="E1360" i="1" s="1"/>
  <c r="P1360" i="1"/>
  <c r="M1359" i="1"/>
  <c r="Q1360" i="1"/>
  <c r="J1348" i="1"/>
  <c r="K1348" i="1" s="1"/>
  <c r="I1349" i="1"/>
  <c r="N1359" i="1" l="1"/>
  <c r="C1360" i="1" s="1"/>
  <c r="O1348" i="1"/>
  <c r="B1348" i="1"/>
  <c r="G1360" i="1"/>
  <c r="H1361" i="1" s="1"/>
  <c r="J1349" i="1"/>
  <c r="K1349" i="1" s="1"/>
  <c r="I1350" i="1"/>
  <c r="A1362" i="1"/>
  <c r="L1361" i="1"/>
  <c r="F1361" i="1"/>
  <c r="D1361" i="1"/>
  <c r="E1361" i="1" s="1"/>
  <c r="Q1361" i="1"/>
  <c r="M1360" i="1"/>
  <c r="P1361" i="1"/>
  <c r="N1360" i="1" l="1"/>
  <c r="C1361" i="1" s="1"/>
  <c r="O1349" i="1"/>
  <c r="B1349" i="1"/>
  <c r="G1361" i="1"/>
  <c r="H1362" i="1" s="1"/>
  <c r="F1362" i="1"/>
  <c r="A1363" i="1"/>
  <c r="D1362" i="1"/>
  <c r="E1362" i="1" s="1"/>
  <c r="G1362" i="1" s="1"/>
  <c r="H1363" i="1" s="1"/>
  <c r="L1362" i="1"/>
  <c r="J1350" i="1"/>
  <c r="K1350" i="1" s="1"/>
  <c r="I1351" i="1"/>
  <c r="P1362" i="1"/>
  <c r="Q1362" i="1"/>
  <c r="M1361" i="1"/>
  <c r="N1361" i="1" l="1"/>
  <c r="C1362" i="1" s="1"/>
  <c r="O1350" i="1"/>
  <c r="B1350" i="1"/>
  <c r="Q1363" i="1"/>
  <c r="M1362" i="1"/>
  <c r="P1363" i="1"/>
  <c r="J1351" i="1"/>
  <c r="K1351" i="1" s="1"/>
  <c r="I1352" i="1"/>
  <c r="F1363" i="1"/>
  <c r="A1364" i="1"/>
  <c r="L1363" i="1"/>
  <c r="D1363" i="1"/>
  <c r="E1363" i="1" s="1"/>
  <c r="G1363" i="1" s="1"/>
  <c r="H1364" i="1" s="1"/>
  <c r="N1362" i="1" l="1"/>
  <c r="C1363" i="1" s="1"/>
  <c r="O1351" i="1"/>
  <c r="B1351" i="1"/>
  <c r="P1364" i="1"/>
  <c r="Q1364" i="1"/>
  <c r="M1363" i="1"/>
  <c r="J1352" i="1"/>
  <c r="K1352" i="1" s="1"/>
  <c r="I1353" i="1"/>
  <c r="F1364" i="1"/>
  <c r="L1364" i="1"/>
  <c r="A1365" i="1"/>
  <c r="D1364" i="1"/>
  <c r="E1364" i="1" s="1"/>
  <c r="N1363" i="1" l="1"/>
  <c r="C1364" i="1" s="1"/>
  <c r="O1352" i="1"/>
  <c r="B1352" i="1"/>
  <c r="G1364" i="1"/>
  <c r="H1365" i="1" s="1"/>
  <c r="A1366" i="1"/>
  <c r="D1365" i="1"/>
  <c r="E1365" i="1" s="1"/>
  <c r="L1365" i="1"/>
  <c r="F1365" i="1"/>
  <c r="J1353" i="1"/>
  <c r="K1353" i="1" s="1"/>
  <c r="I1354" i="1"/>
  <c r="M1364" i="1"/>
  <c r="P1365" i="1"/>
  <c r="Q1365" i="1"/>
  <c r="N1364" i="1" l="1"/>
  <c r="C1365" i="1" s="1"/>
  <c r="O1353" i="1"/>
  <c r="B1353" i="1"/>
  <c r="G1365" i="1"/>
  <c r="H1366" i="1" s="1"/>
  <c r="J1354" i="1"/>
  <c r="K1354" i="1" s="1"/>
  <c r="I1355" i="1"/>
  <c r="F1366" i="1"/>
  <c r="L1366" i="1"/>
  <c r="A1367" i="1"/>
  <c r="D1366" i="1"/>
  <c r="E1366" i="1" s="1"/>
  <c r="M1365" i="1"/>
  <c r="Q1366" i="1"/>
  <c r="P1366" i="1"/>
  <c r="N1365" i="1" l="1"/>
  <c r="C1366" i="1" s="1"/>
  <c r="O1354" i="1"/>
  <c r="B1354" i="1"/>
  <c r="G1366" i="1"/>
  <c r="H1367" i="1" s="1"/>
  <c r="Q1367" i="1"/>
  <c r="P1367" i="1"/>
  <c r="M1366" i="1"/>
  <c r="J1355" i="1"/>
  <c r="K1355" i="1" s="1"/>
  <c r="I1356" i="1"/>
  <c r="F1367" i="1"/>
  <c r="L1367" i="1"/>
  <c r="A1368" i="1"/>
  <c r="D1367" i="1"/>
  <c r="E1367" i="1" s="1"/>
  <c r="N1366" i="1" l="1"/>
  <c r="C1367" i="1" s="1"/>
  <c r="O1355" i="1"/>
  <c r="B1355" i="1"/>
  <c r="G1367" i="1"/>
  <c r="H1368" i="1" s="1"/>
  <c r="A1369" i="1"/>
  <c r="F1368" i="1"/>
  <c r="L1368" i="1"/>
  <c r="D1368" i="1"/>
  <c r="E1368" i="1" s="1"/>
  <c r="J1356" i="1"/>
  <c r="K1356" i="1" s="1"/>
  <c r="I1357" i="1"/>
  <c r="P1368" i="1"/>
  <c r="M1367" i="1"/>
  <c r="Q1368" i="1"/>
  <c r="N1367" i="1" l="1"/>
  <c r="C1368" i="1" s="1"/>
  <c r="O1356" i="1"/>
  <c r="B1356" i="1"/>
  <c r="G1368" i="1"/>
  <c r="H1369" i="1" s="1"/>
  <c r="D1369" i="1"/>
  <c r="E1369" i="1" s="1"/>
  <c r="A1370" i="1"/>
  <c r="F1369" i="1"/>
  <c r="L1369" i="1"/>
  <c r="J1357" i="1"/>
  <c r="K1357" i="1" s="1"/>
  <c r="I1358" i="1"/>
  <c r="Q1369" i="1"/>
  <c r="P1369" i="1"/>
  <c r="M1368" i="1"/>
  <c r="N1368" i="1" l="1"/>
  <c r="C1369" i="1" s="1"/>
  <c r="O1357" i="1"/>
  <c r="B1357" i="1"/>
  <c r="D1370" i="1"/>
  <c r="E1370" i="1" s="1"/>
  <c r="A1371" i="1"/>
  <c r="F1370" i="1"/>
  <c r="L1370" i="1"/>
  <c r="G1369" i="1"/>
  <c r="H1370" i="1" s="1"/>
  <c r="P1370" i="1"/>
  <c r="Q1370" i="1"/>
  <c r="M1369" i="1"/>
  <c r="J1358" i="1"/>
  <c r="K1358" i="1" s="1"/>
  <c r="I1359" i="1"/>
  <c r="N1369" i="1" l="1"/>
  <c r="C1370" i="1" s="1"/>
  <c r="O1358" i="1"/>
  <c r="B1358" i="1"/>
  <c r="G1370" i="1"/>
  <c r="H1371" i="1" s="1"/>
  <c r="J1359" i="1"/>
  <c r="K1359" i="1" s="1"/>
  <c r="I1360" i="1"/>
  <c r="A1372" i="1"/>
  <c r="F1371" i="1"/>
  <c r="D1371" i="1"/>
  <c r="E1371" i="1" s="1"/>
  <c r="G1371" i="1" s="1"/>
  <c r="H1372" i="1" s="1"/>
  <c r="L1371" i="1"/>
  <c r="M1370" i="1"/>
  <c r="Q1371" i="1"/>
  <c r="P1371" i="1"/>
  <c r="N1370" i="1" l="1"/>
  <c r="C1371" i="1" s="1"/>
  <c r="O1359" i="1"/>
  <c r="B1359" i="1"/>
  <c r="J1360" i="1"/>
  <c r="K1360" i="1" s="1"/>
  <c r="I1361" i="1"/>
  <c r="Q1372" i="1"/>
  <c r="P1372" i="1"/>
  <c r="M1371" i="1"/>
  <c r="F1372" i="1"/>
  <c r="L1372" i="1"/>
  <c r="D1372" i="1"/>
  <c r="E1372" i="1" s="1"/>
  <c r="A1373" i="1"/>
  <c r="N1371" i="1" l="1"/>
  <c r="C1372" i="1" s="1"/>
  <c r="O1360" i="1"/>
  <c r="B1360" i="1"/>
  <c r="G1372" i="1"/>
  <c r="H1373" i="1" s="1"/>
  <c r="A1374" i="1"/>
  <c r="F1373" i="1"/>
  <c r="D1373" i="1"/>
  <c r="E1373" i="1" s="1"/>
  <c r="G1373" i="1" s="1"/>
  <c r="H1374" i="1" s="1"/>
  <c r="L1373" i="1"/>
  <c r="J1361" i="1"/>
  <c r="K1361" i="1" s="1"/>
  <c r="I1362" i="1"/>
  <c r="M1372" i="1"/>
  <c r="P1373" i="1"/>
  <c r="Q1373" i="1"/>
  <c r="N1372" i="1" l="1"/>
  <c r="C1373" i="1" s="1"/>
  <c r="O1361" i="1"/>
  <c r="B1361" i="1"/>
  <c r="Q1374" i="1"/>
  <c r="P1374" i="1"/>
  <c r="M1373" i="1"/>
  <c r="L1374" i="1"/>
  <c r="D1374" i="1"/>
  <c r="E1374" i="1" s="1"/>
  <c r="A1375" i="1"/>
  <c r="F1374" i="1"/>
  <c r="J1362" i="1"/>
  <c r="K1362" i="1" s="1"/>
  <c r="I1363" i="1"/>
  <c r="N1373" i="1" l="1"/>
  <c r="C1374" i="1" s="1"/>
  <c r="O1362" i="1"/>
  <c r="B1362" i="1"/>
  <c r="G1374" i="1"/>
  <c r="H1375" i="1" s="1"/>
  <c r="Q1375" i="1"/>
  <c r="M1374" i="1"/>
  <c r="P1375" i="1"/>
  <c r="J1363" i="1"/>
  <c r="K1363" i="1" s="1"/>
  <c r="I1364" i="1"/>
  <c r="A1376" i="1"/>
  <c r="F1375" i="1"/>
  <c r="D1375" i="1"/>
  <c r="E1375" i="1" s="1"/>
  <c r="L1375" i="1"/>
  <c r="N1374" i="1" l="1"/>
  <c r="C1375" i="1" s="1"/>
  <c r="O1363" i="1"/>
  <c r="B1363" i="1"/>
  <c r="G1375" i="1"/>
  <c r="H1376" i="1" s="1"/>
  <c r="J1364" i="1"/>
  <c r="K1364" i="1" s="1"/>
  <c r="I1365" i="1"/>
  <c r="Q1376" i="1"/>
  <c r="M1375" i="1"/>
  <c r="P1376" i="1"/>
  <c r="D1376" i="1"/>
  <c r="E1376" i="1" s="1"/>
  <c r="G1376" i="1" s="1"/>
  <c r="H1377" i="1" s="1"/>
  <c r="F1376" i="1"/>
  <c r="L1376" i="1"/>
  <c r="A1377" i="1"/>
  <c r="N1375" i="1" l="1"/>
  <c r="C1376" i="1" s="1"/>
  <c r="O1364" i="1"/>
  <c r="B1364" i="1"/>
  <c r="P1377" i="1"/>
  <c r="Q1377" i="1"/>
  <c r="M1376" i="1"/>
  <c r="F1377" i="1"/>
  <c r="L1377" i="1"/>
  <c r="D1377" i="1"/>
  <c r="E1377" i="1" s="1"/>
  <c r="A1378" i="1"/>
  <c r="J1365" i="1"/>
  <c r="K1365" i="1" s="1"/>
  <c r="I1366" i="1"/>
  <c r="N1376" i="1" l="1"/>
  <c r="C1377" i="1" s="1"/>
  <c r="O1365" i="1"/>
  <c r="B1365" i="1"/>
  <c r="G1377" i="1"/>
  <c r="H1378" i="1" s="1"/>
  <c r="J1366" i="1"/>
  <c r="K1366" i="1" s="1"/>
  <c r="I1367" i="1"/>
  <c r="Q1378" i="1"/>
  <c r="P1378" i="1"/>
  <c r="M1377" i="1"/>
  <c r="A1379" i="1"/>
  <c r="L1378" i="1"/>
  <c r="D1378" i="1"/>
  <c r="E1378" i="1" s="1"/>
  <c r="F1378" i="1"/>
  <c r="N1377" i="1" l="1"/>
  <c r="C1378" i="1" s="1"/>
  <c r="O1366" i="1"/>
  <c r="B1366" i="1"/>
  <c r="G1378" i="1"/>
  <c r="H1379" i="1" s="1"/>
  <c r="J1367" i="1"/>
  <c r="K1367" i="1" s="1"/>
  <c r="I1368" i="1"/>
  <c r="Q1379" i="1"/>
  <c r="M1378" i="1"/>
  <c r="P1379" i="1"/>
  <c r="L1379" i="1"/>
  <c r="D1379" i="1"/>
  <c r="E1379" i="1" s="1"/>
  <c r="A1380" i="1"/>
  <c r="F1379" i="1"/>
  <c r="N1378" i="1" l="1"/>
  <c r="C1379" i="1" s="1"/>
  <c r="O1367" i="1"/>
  <c r="B1367" i="1"/>
  <c r="G1379" i="1"/>
  <c r="H1380" i="1" s="1"/>
  <c r="D1380" i="1"/>
  <c r="E1380" i="1" s="1"/>
  <c r="F1380" i="1"/>
  <c r="L1380" i="1"/>
  <c r="A1381" i="1"/>
  <c r="J1368" i="1"/>
  <c r="K1368" i="1" s="1"/>
  <c r="I1369" i="1"/>
  <c r="M1379" i="1"/>
  <c r="Q1380" i="1"/>
  <c r="P1380" i="1"/>
  <c r="N1379" i="1" l="1"/>
  <c r="C1380" i="1" s="1"/>
  <c r="O1368" i="1"/>
  <c r="B1368" i="1"/>
  <c r="G1380" i="1"/>
  <c r="H1381" i="1" s="1"/>
  <c r="A1382" i="1"/>
  <c r="D1381" i="1"/>
  <c r="E1381" i="1" s="1"/>
  <c r="L1381" i="1"/>
  <c r="F1381" i="1"/>
  <c r="M1380" i="1"/>
  <c r="P1381" i="1"/>
  <c r="Q1381" i="1"/>
  <c r="J1369" i="1"/>
  <c r="K1369" i="1" s="1"/>
  <c r="I1370" i="1"/>
  <c r="N1380" i="1" l="1"/>
  <c r="C1381" i="1" s="1"/>
  <c r="O1369" i="1"/>
  <c r="B1369" i="1"/>
  <c r="L1382" i="1"/>
  <c r="D1382" i="1"/>
  <c r="E1382" i="1" s="1"/>
  <c r="A1383" i="1"/>
  <c r="F1382" i="1"/>
  <c r="M1381" i="1"/>
  <c r="P1382" i="1"/>
  <c r="Q1382" i="1"/>
  <c r="I1371" i="1"/>
  <c r="J1370" i="1"/>
  <c r="K1370" i="1" s="1"/>
  <c r="G1381" i="1"/>
  <c r="H1382" i="1" s="1"/>
  <c r="N1381" i="1" l="1"/>
  <c r="C1382" i="1" s="1"/>
  <c r="O1370" i="1"/>
  <c r="B1370" i="1"/>
  <c r="G1382" i="1"/>
  <c r="H1383" i="1" s="1"/>
  <c r="F1383" i="1"/>
  <c r="A1384" i="1"/>
  <c r="D1383" i="1"/>
  <c r="E1383" i="1" s="1"/>
  <c r="L1383" i="1"/>
  <c r="J1371" i="1"/>
  <c r="K1371" i="1" s="1"/>
  <c r="I1372" i="1"/>
  <c r="Q1383" i="1"/>
  <c r="M1382" i="1"/>
  <c r="P1383" i="1"/>
  <c r="N1382" i="1" l="1"/>
  <c r="C1383" i="1" s="1"/>
  <c r="O1371" i="1"/>
  <c r="B1371" i="1"/>
  <c r="M1383" i="1"/>
  <c r="Q1384" i="1"/>
  <c r="P1384" i="1"/>
  <c r="A1385" i="1"/>
  <c r="F1384" i="1"/>
  <c r="L1384" i="1"/>
  <c r="D1384" i="1"/>
  <c r="E1384" i="1" s="1"/>
  <c r="J1372" i="1"/>
  <c r="K1372" i="1" s="1"/>
  <c r="I1373" i="1"/>
  <c r="G1383" i="1"/>
  <c r="H1384" i="1" s="1"/>
  <c r="N1383" i="1" l="1"/>
  <c r="C1384" i="1" s="1"/>
  <c r="O1372" i="1"/>
  <c r="B1372" i="1"/>
  <c r="G1384" i="1"/>
  <c r="H1385" i="1" s="1"/>
  <c r="J1373" i="1"/>
  <c r="K1373" i="1" s="1"/>
  <c r="I1374" i="1"/>
  <c r="A1386" i="1"/>
  <c r="F1385" i="1"/>
  <c r="D1385" i="1"/>
  <c r="E1385" i="1" s="1"/>
  <c r="G1385" i="1" s="1"/>
  <c r="H1386" i="1" s="1"/>
  <c r="L1385" i="1"/>
  <c r="M1384" i="1"/>
  <c r="P1385" i="1"/>
  <c r="Q1385" i="1"/>
  <c r="N1384" i="1" l="1"/>
  <c r="C1385" i="1" s="1"/>
  <c r="O1373" i="1"/>
  <c r="B1373" i="1"/>
  <c r="J1374" i="1"/>
  <c r="K1374" i="1" s="1"/>
  <c r="I1375" i="1"/>
  <c r="P1386" i="1"/>
  <c r="Q1386" i="1"/>
  <c r="M1385" i="1"/>
  <c r="L1386" i="1"/>
  <c r="D1386" i="1"/>
  <c r="E1386" i="1" s="1"/>
  <c r="A1387" i="1"/>
  <c r="F1386" i="1"/>
  <c r="N1385" i="1" l="1"/>
  <c r="C1386" i="1" s="1"/>
  <c r="O1374" i="1"/>
  <c r="B1374" i="1"/>
  <c r="J1375" i="1"/>
  <c r="K1375" i="1" s="1"/>
  <c r="I1376" i="1"/>
  <c r="A1388" i="1"/>
  <c r="F1387" i="1"/>
  <c r="L1387" i="1"/>
  <c r="D1387" i="1"/>
  <c r="E1387" i="1" s="1"/>
  <c r="G1386" i="1"/>
  <c r="H1387" i="1" s="1"/>
  <c r="P1387" i="1"/>
  <c r="M1386" i="1"/>
  <c r="Q1387" i="1"/>
  <c r="N1386" i="1" l="1"/>
  <c r="C1387" i="1" s="1"/>
  <c r="O1375" i="1"/>
  <c r="B1375" i="1"/>
  <c r="G1387" i="1"/>
  <c r="H1388" i="1" s="1"/>
  <c r="M1387" i="1"/>
  <c r="Q1388" i="1"/>
  <c r="P1388" i="1"/>
  <c r="J1376" i="1"/>
  <c r="K1376" i="1" s="1"/>
  <c r="I1377" i="1"/>
  <c r="L1388" i="1"/>
  <c r="D1388" i="1"/>
  <c r="E1388" i="1" s="1"/>
  <c r="A1389" i="1"/>
  <c r="F1388" i="1"/>
  <c r="N1387" i="1" l="1"/>
  <c r="C1388" i="1" s="1"/>
  <c r="O1376" i="1"/>
  <c r="B1376" i="1"/>
  <c r="D1389" i="1"/>
  <c r="E1389" i="1" s="1"/>
  <c r="A1390" i="1"/>
  <c r="L1389" i="1"/>
  <c r="F1389" i="1"/>
  <c r="J1377" i="1"/>
  <c r="K1377" i="1" s="1"/>
  <c r="I1378" i="1"/>
  <c r="G1388" i="1"/>
  <c r="H1389" i="1" s="1"/>
  <c r="M1388" i="1"/>
  <c r="P1389" i="1"/>
  <c r="Q1389" i="1"/>
  <c r="N1388" i="1" l="1"/>
  <c r="C1389" i="1" s="1"/>
  <c r="O1377" i="1"/>
  <c r="B1377" i="1"/>
  <c r="L1390" i="1"/>
  <c r="D1390" i="1"/>
  <c r="E1390" i="1" s="1"/>
  <c r="A1391" i="1"/>
  <c r="F1390" i="1"/>
  <c r="J1378" i="1"/>
  <c r="K1378" i="1" s="1"/>
  <c r="I1379" i="1"/>
  <c r="G1389" i="1"/>
  <c r="H1390" i="1" s="1"/>
  <c r="M1389" i="1"/>
  <c r="Q1390" i="1"/>
  <c r="P1390" i="1"/>
  <c r="N1389" i="1" l="1"/>
  <c r="C1390" i="1" s="1"/>
  <c r="O1378" i="1"/>
  <c r="B1378" i="1"/>
  <c r="G1390" i="1"/>
  <c r="H1391" i="1" s="1"/>
  <c r="J1379" i="1"/>
  <c r="K1379" i="1" s="1"/>
  <c r="I1380" i="1"/>
  <c r="A1392" i="1"/>
  <c r="D1391" i="1"/>
  <c r="E1391" i="1" s="1"/>
  <c r="F1391" i="1"/>
  <c r="L1391" i="1"/>
  <c r="Q1391" i="1"/>
  <c r="M1390" i="1"/>
  <c r="P1391" i="1"/>
  <c r="N1390" i="1" l="1"/>
  <c r="C1391" i="1" s="1"/>
  <c r="O1379" i="1"/>
  <c r="B1379" i="1"/>
  <c r="G1391" i="1"/>
  <c r="H1392" i="1" s="1"/>
  <c r="J1380" i="1"/>
  <c r="K1380" i="1" s="1"/>
  <c r="I1381" i="1"/>
  <c r="M1391" i="1"/>
  <c r="P1392" i="1"/>
  <c r="Q1392" i="1"/>
  <c r="D1392" i="1"/>
  <c r="E1392" i="1" s="1"/>
  <c r="F1392" i="1"/>
  <c r="L1392" i="1"/>
  <c r="A1393" i="1"/>
  <c r="N1391" i="1" l="1"/>
  <c r="C1392" i="1" s="1"/>
  <c r="O1380" i="1"/>
  <c r="B1380" i="1"/>
  <c r="P1393" i="1"/>
  <c r="Q1393" i="1"/>
  <c r="M1392" i="1"/>
  <c r="L1393" i="1"/>
  <c r="D1393" i="1"/>
  <c r="E1393" i="1" s="1"/>
  <c r="F1393" i="1"/>
  <c r="A1394" i="1"/>
  <c r="J1381" i="1"/>
  <c r="K1381" i="1" s="1"/>
  <c r="I1382" i="1"/>
  <c r="G1392" i="1"/>
  <c r="H1393" i="1" s="1"/>
  <c r="N1392" i="1" l="1"/>
  <c r="C1393" i="1" s="1"/>
  <c r="O1381" i="1"/>
  <c r="B1381" i="1"/>
  <c r="Q1394" i="1"/>
  <c r="M1393" i="1"/>
  <c r="P1394" i="1"/>
  <c r="A1395" i="1"/>
  <c r="D1394" i="1"/>
  <c r="E1394" i="1" s="1"/>
  <c r="F1394" i="1"/>
  <c r="L1394" i="1"/>
  <c r="I1383" i="1"/>
  <c r="J1382" i="1"/>
  <c r="K1382" i="1" s="1"/>
  <c r="G1393" i="1"/>
  <c r="H1394" i="1" s="1"/>
  <c r="N1393" i="1" l="1"/>
  <c r="C1394" i="1" s="1"/>
  <c r="O1382" i="1"/>
  <c r="B1382" i="1"/>
  <c r="G1394" i="1"/>
  <c r="H1395" i="1" s="1"/>
  <c r="J1383" i="1"/>
  <c r="K1383" i="1" s="1"/>
  <c r="I1384" i="1"/>
  <c r="M1394" i="1"/>
  <c r="Q1395" i="1"/>
  <c r="P1395" i="1"/>
  <c r="L1395" i="1"/>
  <c r="D1395" i="1"/>
  <c r="E1395" i="1" s="1"/>
  <c r="A1396" i="1"/>
  <c r="F1395" i="1"/>
  <c r="N1394" i="1" l="1"/>
  <c r="C1395" i="1" s="1"/>
  <c r="O1383" i="1"/>
  <c r="B1383" i="1"/>
  <c r="D1396" i="1"/>
  <c r="E1396" i="1" s="1"/>
  <c r="F1396" i="1"/>
  <c r="A1397" i="1"/>
  <c r="L1396" i="1"/>
  <c r="I1385" i="1"/>
  <c r="J1384" i="1"/>
  <c r="K1384" i="1" s="1"/>
  <c r="G1395" i="1"/>
  <c r="H1396" i="1" s="1"/>
  <c r="P1396" i="1"/>
  <c r="M1395" i="1"/>
  <c r="Q1396" i="1"/>
  <c r="N1395" i="1" l="1"/>
  <c r="C1396" i="1" s="1"/>
  <c r="O1384" i="1"/>
  <c r="B1384" i="1"/>
  <c r="J1385" i="1"/>
  <c r="K1385" i="1" s="1"/>
  <c r="I1386" i="1"/>
  <c r="P1397" i="1"/>
  <c r="M1396" i="1"/>
  <c r="Q1397" i="1"/>
  <c r="G1396" i="1"/>
  <c r="H1397" i="1" s="1"/>
  <c r="L1397" i="1"/>
  <c r="D1397" i="1"/>
  <c r="E1397" i="1" s="1"/>
  <c r="F1397" i="1"/>
  <c r="A1398" i="1"/>
  <c r="N1396" i="1" l="1"/>
  <c r="C1397" i="1" s="1"/>
  <c r="O1385" i="1"/>
  <c r="B1385" i="1"/>
  <c r="G1397" i="1"/>
  <c r="H1398" i="1" s="1"/>
  <c r="J1386" i="1"/>
  <c r="K1386" i="1" s="1"/>
  <c r="I1387" i="1"/>
  <c r="M1397" i="1"/>
  <c r="P1398" i="1"/>
  <c r="Q1398" i="1"/>
  <c r="D1398" i="1"/>
  <c r="E1398" i="1" s="1"/>
  <c r="F1398" i="1"/>
  <c r="L1398" i="1"/>
  <c r="A1399" i="1"/>
  <c r="N1397" i="1" l="1"/>
  <c r="C1398" i="1" s="1"/>
  <c r="O1386" i="1"/>
  <c r="B1386" i="1"/>
  <c r="F1399" i="1"/>
  <c r="D1399" i="1"/>
  <c r="E1399" i="1" s="1"/>
  <c r="G1399" i="1" s="1"/>
  <c r="H1400" i="1" s="1"/>
  <c r="A1400" i="1"/>
  <c r="L1399" i="1"/>
  <c r="J1387" i="1"/>
  <c r="K1387" i="1" s="1"/>
  <c r="I1388" i="1"/>
  <c r="G1398" i="1"/>
  <c r="H1399" i="1" s="1"/>
  <c r="M1398" i="1"/>
  <c r="Q1399" i="1"/>
  <c r="P1399" i="1"/>
  <c r="N1398" i="1" l="1"/>
  <c r="C1399" i="1" s="1"/>
  <c r="O1387" i="1"/>
  <c r="B1387" i="1"/>
  <c r="J1388" i="1"/>
  <c r="K1388" i="1" s="1"/>
  <c r="I1389" i="1"/>
  <c r="P1400" i="1"/>
  <c r="M1399" i="1"/>
  <c r="Q1400" i="1"/>
  <c r="L1400" i="1"/>
  <c r="D1400" i="1"/>
  <c r="E1400" i="1" s="1"/>
  <c r="A1401" i="1"/>
  <c r="F1400" i="1"/>
  <c r="N1399" i="1" l="1"/>
  <c r="C1400" i="1" s="1"/>
  <c r="O1388" i="1"/>
  <c r="B1388" i="1"/>
  <c r="G1400" i="1"/>
  <c r="H1401" i="1" s="1"/>
  <c r="J1389" i="1"/>
  <c r="K1389" i="1" s="1"/>
  <c r="I1390" i="1"/>
  <c r="P1401" i="1"/>
  <c r="M1400" i="1"/>
  <c r="Q1401" i="1"/>
  <c r="L1401" i="1"/>
  <c r="D1401" i="1"/>
  <c r="E1401" i="1" s="1"/>
  <c r="A1402" i="1"/>
  <c r="F1401" i="1"/>
  <c r="N1400" i="1" l="1"/>
  <c r="C1401" i="1" s="1"/>
  <c r="O1389" i="1"/>
  <c r="B1389" i="1"/>
  <c r="G1401" i="1"/>
  <c r="H1402" i="1" s="1"/>
  <c r="I1391" i="1"/>
  <c r="J1390" i="1"/>
  <c r="K1390" i="1" s="1"/>
  <c r="P1402" i="1"/>
  <c r="M1401" i="1"/>
  <c r="Q1402" i="1"/>
  <c r="D1402" i="1"/>
  <c r="E1402" i="1" s="1"/>
  <c r="G1402" i="1" s="1"/>
  <c r="H1403" i="1" s="1"/>
  <c r="F1402" i="1"/>
  <c r="A1403" i="1"/>
  <c r="L1402" i="1"/>
  <c r="N1401" i="1" l="1"/>
  <c r="C1402" i="1" s="1"/>
  <c r="O1390" i="1"/>
  <c r="B1390" i="1"/>
  <c r="J1391" i="1"/>
  <c r="K1391" i="1" s="1"/>
  <c r="I1392" i="1"/>
  <c r="P1403" i="1"/>
  <c r="M1402" i="1"/>
  <c r="Q1403" i="1"/>
  <c r="F1403" i="1"/>
  <c r="L1403" i="1"/>
  <c r="D1403" i="1"/>
  <c r="E1403" i="1" s="1"/>
  <c r="A1404" i="1"/>
  <c r="N1402" i="1" l="1"/>
  <c r="C1403" i="1" s="1"/>
  <c r="O1391" i="1"/>
  <c r="B1391" i="1"/>
  <c r="G1403" i="1"/>
  <c r="H1404" i="1" s="1"/>
  <c r="J1392" i="1"/>
  <c r="K1392" i="1" s="1"/>
  <c r="I1393" i="1"/>
  <c r="F1404" i="1"/>
  <c r="L1404" i="1"/>
  <c r="D1404" i="1"/>
  <c r="E1404" i="1" s="1"/>
  <c r="G1404" i="1" s="1"/>
  <c r="H1405" i="1" s="1"/>
  <c r="A1405" i="1"/>
  <c r="Q1404" i="1"/>
  <c r="P1404" i="1"/>
  <c r="M1403" i="1"/>
  <c r="N1403" i="1" l="1"/>
  <c r="C1404" i="1" s="1"/>
  <c r="O1392" i="1"/>
  <c r="B1392" i="1"/>
  <c r="L1405" i="1"/>
  <c r="D1405" i="1"/>
  <c r="E1405" i="1" s="1"/>
  <c r="A1406" i="1"/>
  <c r="F1405" i="1"/>
  <c r="Q1405" i="1"/>
  <c r="M1404" i="1"/>
  <c r="P1405" i="1"/>
  <c r="J1393" i="1"/>
  <c r="K1393" i="1" s="1"/>
  <c r="I1394" i="1"/>
  <c r="N1404" i="1" l="1"/>
  <c r="C1405" i="1" s="1"/>
  <c r="O1393" i="1"/>
  <c r="B1393" i="1"/>
  <c r="G1405" i="1"/>
  <c r="H1406" i="1" s="1"/>
  <c r="P1406" i="1"/>
  <c r="M1405" i="1"/>
  <c r="Q1406" i="1"/>
  <c r="J1394" i="1"/>
  <c r="K1394" i="1" s="1"/>
  <c r="I1395" i="1"/>
  <c r="A1407" i="1"/>
  <c r="F1406" i="1"/>
  <c r="L1406" i="1"/>
  <c r="D1406" i="1"/>
  <c r="E1406" i="1" s="1"/>
  <c r="N1405" i="1" l="1"/>
  <c r="C1406" i="1" s="1"/>
  <c r="O1394" i="1"/>
  <c r="B1394" i="1"/>
  <c r="J1395" i="1"/>
  <c r="K1395" i="1" s="1"/>
  <c r="I1396" i="1"/>
  <c r="M1406" i="1"/>
  <c r="P1407" i="1"/>
  <c r="Q1407" i="1"/>
  <c r="G1406" i="1"/>
  <c r="H1407" i="1" s="1"/>
  <c r="F1407" i="1"/>
  <c r="L1407" i="1"/>
  <c r="D1407" i="1"/>
  <c r="E1407" i="1" s="1"/>
  <c r="G1407" i="1" s="1"/>
  <c r="A1408" i="1"/>
  <c r="N1406" i="1" l="1"/>
  <c r="C1407" i="1" s="1"/>
  <c r="O1395" i="1"/>
  <c r="B1395" i="1"/>
  <c r="H1408" i="1"/>
  <c r="I1397" i="1"/>
  <c r="J1396" i="1"/>
  <c r="K1396" i="1" s="1"/>
  <c r="F1408" i="1"/>
  <c r="L1408" i="1"/>
  <c r="D1408" i="1"/>
  <c r="E1408" i="1" s="1"/>
  <c r="G1408" i="1" s="1"/>
  <c r="H1409" i="1" s="1"/>
  <c r="A1409" i="1"/>
  <c r="Q1408" i="1"/>
  <c r="M1407" i="1"/>
  <c r="P1408" i="1"/>
  <c r="N1407" i="1" l="1"/>
  <c r="C1408" i="1" s="1"/>
  <c r="O1396" i="1"/>
  <c r="B1396" i="1"/>
  <c r="J1397" i="1"/>
  <c r="K1397" i="1" s="1"/>
  <c r="I1398" i="1"/>
  <c r="Q1409" i="1"/>
  <c r="M1408" i="1"/>
  <c r="P1409" i="1"/>
  <c r="A1410" i="1"/>
  <c r="F1409" i="1"/>
  <c r="L1409" i="1"/>
  <c r="D1409" i="1"/>
  <c r="E1409" i="1" s="1"/>
  <c r="N1408" i="1" l="1"/>
  <c r="C1409" i="1" s="1"/>
  <c r="O1397" i="1"/>
  <c r="B1397" i="1"/>
  <c r="M1409" i="1"/>
  <c r="P1410" i="1"/>
  <c r="Q1410" i="1"/>
  <c r="J1398" i="1"/>
  <c r="K1398" i="1" s="1"/>
  <c r="I1399" i="1"/>
  <c r="G1409" i="1"/>
  <c r="H1410" i="1" s="1"/>
  <c r="D1410" i="1"/>
  <c r="E1410" i="1" s="1"/>
  <c r="A1411" i="1"/>
  <c r="L1410" i="1"/>
  <c r="F1410" i="1"/>
  <c r="N1409" i="1" l="1"/>
  <c r="C1410" i="1" s="1"/>
  <c r="O1398" i="1"/>
  <c r="B1398" i="1"/>
  <c r="J1399" i="1"/>
  <c r="K1399" i="1" s="1"/>
  <c r="I1400" i="1"/>
  <c r="M1410" i="1"/>
  <c r="Q1411" i="1"/>
  <c r="P1411" i="1"/>
  <c r="L1411" i="1"/>
  <c r="D1411" i="1"/>
  <c r="E1411" i="1" s="1"/>
  <c r="F1411" i="1"/>
  <c r="A1412" i="1"/>
  <c r="G1410" i="1"/>
  <c r="H1411" i="1" s="1"/>
  <c r="N1410" i="1" l="1"/>
  <c r="C1411" i="1" s="1"/>
  <c r="O1399" i="1"/>
  <c r="B1399" i="1"/>
  <c r="J1400" i="1"/>
  <c r="K1400" i="1" s="1"/>
  <c r="I1401" i="1"/>
  <c r="G1411" i="1"/>
  <c r="H1412" i="1" s="1"/>
  <c r="P1412" i="1"/>
  <c r="Q1412" i="1"/>
  <c r="M1411" i="1"/>
  <c r="L1412" i="1"/>
  <c r="D1412" i="1"/>
  <c r="E1412" i="1" s="1"/>
  <c r="F1412" i="1"/>
  <c r="A1413" i="1"/>
  <c r="N1411" i="1" l="1"/>
  <c r="C1412" i="1" s="1"/>
  <c r="O1400" i="1"/>
  <c r="B1400" i="1"/>
  <c r="G1412" i="1"/>
  <c r="H1413" i="1" s="1"/>
  <c r="J1401" i="1"/>
  <c r="K1401" i="1" s="1"/>
  <c r="I1402" i="1"/>
  <c r="M1412" i="1"/>
  <c r="P1413" i="1"/>
  <c r="Q1413" i="1"/>
  <c r="F1413" i="1"/>
  <c r="L1413" i="1"/>
  <c r="D1413" i="1"/>
  <c r="E1413" i="1" s="1"/>
  <c r="A1414" i="1"/>
  <c r="N1412" i="1" l="1"/>
  <c r="C1413" i="1" s="1"/>
  <c r="O1401" i="1"/>
  <c r="B1401" i="1"/>
  <c r="Q1414" i="1"/>
  <c r="P1414" i="1"/>
  <c r="M1413" i="1"/>
  <c r="J1402" i="1"/>
  <c r="K1402" i="1" s="1"/>
  <c r="I1403" i="1"/>
  <c r="F1414" i="1"/>
  <c r="L1414" i="1"/>
  <c r="A1415" i="1"/>
  <c r="D1414" i="1"/>
  <c r="E1414" i="1" s="1"/>
  <c r="G1413" i="1"/>
  <c r="H1414" i="1" s="1"/>
  <c r="N1413" i="1" l="1"/>
  <c r="C1414" i="1" s="1"/>
  <c r="O1402" i="1"/>
  <c r="B1402" i="1"/>
  <c r="G1414" i="1"/>
  <c r="H1415" i="1" s="1"/>
  <c r="J1403" i="1"/>
  <c r="K1403" i="1" s="1"/>
  <c r="I1404" i="1"/>
  <c r="D1415" i="1"/>
  <c r="E1415" i="1" s="1"/>
  <c r="A1416" i="1"/>
  <c r="L1415" i="1"/>
  <c r="F1415" i="1"/>
  <c r="P1415" i="1"/>
  <c r="Q1415" i="1"/>
  <c r="M1414" i="1"/>
  <c r="N1414" i="1" l="1"/>
  <c r="C1415" i="1" s="1"/>
  <c r="O1403" i="1"/>
  <c r="B1403" i="1"/>
  <c r="G1415" i="1"/>
  <c r="H1416" i="1" s="1"/>
  <c r="J1404" i="1"/>
  <c r="K1404" i="1" s="1"/>
  <c r="I1405" i="1"/>
  <c r="M1415" i="1"/>
  <c r="P1416" i="1"/>
  <c r="Q1416" i="1"/>
  <c r="A1417" i="1"/>
  <c r="F1416" i="1"/>
  <c r="L1416" i="1"/>
  <c r="D1416" i="1"/>
  <c r="E1416" i="1" s="1"/>
  <c r="N1415" i="1" l="1"/>
  <c r="C1416" i="1" s="1"/>
  <c r="O1404" i="1"/>
  <c r="B1404" i="1"/>
  <c r="P1417" i="1"/>
  <c r="M1416" i="1"/>
  <c r="Q1417" i="1"/>
  <c r="J1405" i="1"/>
  <c r="K1405" i="1" s="1"/>
  <c r="I1406" i="1"/>
  <c r="G1416" i="1"/>
  <c r="H1417" i="1" s="1"/>
  <c r="A1418" i="1"/>
  <c r="F1417" i="1"/>
  <c r="D1417" i="1"/>
  <c r="E1417" i="1" s="1"/>
  <c r="L1417" i="1"/>
  <c r="N1416" i="1" l="1"/>
  <c r="C1417" i="1" s="1"/>
  <c r="O1405" i="1"/>
  <c r="B1405" i="1"/>
  <c r="G1417" i="1"/>
  <c r="H1418" i="1"/>
  <c r="J1406" i="1"/>
  <c r="K1406" i="1" s="1"/>
  <c r="I1407" i="1"/>
  <c r="M1417" i="1"/>
  <c r="P1418" i="1"/>
  <c r="Q1418" i="1"/>
  <c r="D1418" i="1"/>
  <c r="E1418" i="1" s="1"/>
  <c r="F1418" i="1"/>
  <c r="L1418" i="1"/>
  <c r="A1419" i="1"/>
  <c r="N1417" i="1" l="1"/>
  <c r="C1418" i="1" s="1"/>
  <c r="O1406" i="1"/>
  <c r="B1406" i="1"/>
  <c r="Q1419" i="1"/>
  <c r="P1419" i="1"/>
  <c r="M1418" i="1"/>
  <c r="G1418" i="1"/>
  <c r="H1419" i="1" s="1"/>
  <c r="F1419" i="1"/>
  <c r="D1419" i="1"/>
  <c r="E1419" i="1" s="1"/>
  <c r="A1420" i="1"/>
  <c r="L1419" i="1"/>
  <c r="J1407" i="1"/>
  <c r="K1407" i="1" s="1"/>
  <c r="I1408" i="1"/>
  <c r="N1418" i="1" l="1"/>
  <c r="C1419" i="1" s="1"/>
  <c r="O1407" i="1"/>
  <c r="B1407" i="1"/>
  <c r="G1419" i="1"/>
  <c r="P1420" i="1"/>
  <c r="Q1420" i="1"/>
  <c r="M1419" i="1"/>
  <c r="L1420" i="1"/>
  <c r="D1420" i="1"/>
  <c r="E1420" i="1" s="1"/>
  <c r="A1421" i="1"/>
  <c r="F1420" i="1"/>
  <c r="J1408" i="1"/>
  <c r="K1408" i="1" s="1"/>
  <c r="I1409" i="1"/>
  <c r="H1420" i="1"/>
  <c r="N1419" i="1" l="1"/>
  <c r="C1420" i="1" s="1"/>
  <c r="O1408" i="1"/>
  <c r="B1408" i="1"/>
  <c r="M1420" i="1"/>
  <c r="Q1421" i="1"/>
  <c r="P1421" i="1"/>
  <c r="A1422" i="1"/>
  <c r="F1421" i="1"/>
  <c r="L1421" i="1"/>
  <c r="D1421" i="1"/>
  <c r="E1421" i="1" s="1"/>
  <c r="J1409" i="1"/>
  <c r="K1409" i="1" s="1"/>
  <c r="I1410" i="1"/>
  <c r="G1420" i="1"/>
  <c r="H1421" i="1" s="1"/>
  <c r="N1420" i="1" l="1"/>
  <c r="C1421" i="1" s="1"/>
  <c r="O1409" i="1"/>
  <c r="B1409" i="1"/>
  <c r="G1421" i="1"/>
  <c r="H1422" i="1" s="1"/>
  <c r="A1423" i="1"/>
  <c r="D1422" i="1"/>
  <c r="E1422" i="1" s="1"/>
  <c r="F1422" i="1"/>
  <c r="L1422" i="1"/>
  <c r="P1422" i="1"/>
  <c r="Q1422" i="1"/>
  <c r="M1421" i="1"/>
  <c r="J1410" i="1"/>
  <c r="K1410" i="1" s="1"/>
  <c r="I1411" i="1"/>
  <c r="N1421" i="1" l="1"/>
  <c r="C1422" i="1" s="1"/>
  <c r="O1410" i="1"/>
  <c r="B1410" i="1"/>
  <c r="M1422" i="1"/>
  <c r="Q1423" i="1"/>
  <c r="P1423" i="1"/>
  <c r="F1423" i="1"/>
  <c r="L1423" i="1"/>
  <c r="D1423" i="1"/>
  <c r="E1423" i="1" s="1"/>
  <c r="A1424" i="1"/>
  <c r="J1411" i="1"/>
  <c r="K1411" i="1" s="1"/>
  <c r="I1412" i="1"/>
  <c r="G1422" i="1"/>
  <c r="H1423" i="1" s="1"/>
  <c r="N1422" i="1" l="1"/>
  <c r="C1423" i="1" s="1"/>
  <c r="O1411" i="1"/>
  <c r="B1411" i="1"/>
  <c r="J1412" i="1"/>
  <c r="K1412" i="1" s="1"/>
  <c r="I1413" i="1"/>
  <c r="P1424" i="1"/>
  <c r="Q1424" i="1"/>
  <c r="M1423" i="1"/>
  <c r="F1424" i="1"/>
  <c r="A1425" i="1"/>
  <c r="L1424" i="1"/>
  <c r="D1424" i="1"/>
  <c r="E1424" i="1" s="1"/>
  <c r="G1423" i="1"/>
  <c r="H1424" i="1" s="1"/>
  <c r="N1423" i="1" l="1"/>
  <c r="C1424" i="1" s="1"/>
  <c r="O1412" i="1"/>
  <c r="B1412" i="1"/>
  <c r="G1424" i="1"/>
  <c r="H1425" i="1" s="1"/>
  <c r="P1425" i="1"/>
  <c r="M1424" i="1"/>
  <c r="Q1425" i="1"/>
  <c r="J1413" i="1"/>
  <c r="K1413" i="1" s="1"/>
  <c r="I1414" i="1"/>
  <c r="A1426" i="1"/>
  <c r="F1425" i="1"/>
  <c r="L1425" i="1"/>
  <c r="D1425" i="1"/>
  <c r="E1425" i="1" s="1"/>
  <c r="N1424" i="1" l="1"/>
  <c r="C1425" i="1" s="1"/>
  <c r="O1413" i="1"/>
  <c r="B1413" i="1"/>
  <c r="G1425" i="1"/>
  <c r="H1426" i="1" s="1"/>
  <c r="F1426" i="1"/>
  <c r="D1426" i="1"/>
  <c r="E1426" i="1" s="1"/>
  <c r="A1427" i="1"/>
  <c r="L1426" i="1"/>
  <c r="J1414" i="1"/>
  <c r="K1414" i="1" s="1"/>
  <c r="I1415" i="1"/>
  <c r="M1425" i="1"/>
  <c r="P1426" i="1"/>
  <c r="Q1426" i="1"/>
  <c r="N1425" i="1" l="1"/>
  <c r="C1426" i="1" s="1"/>
  <c r="O1414" i="1"/>
  <c r="B1414" i="1"/>
  <c r="Q1427" i="1"/>
  <c r="P1427" i="1"/>
  <c r="M1426" i="1"/>
  <c r="L1427" i="1"/>
  <c r="D1427" i="1"/>
  <c r="E1427" i="1" s="1"/>
  <c r="A1428" i="1"/>
  <c r="F1427" i="1"/>
  <c r="J1415" i="1"/>
  <c r="K1415" i="1" s="1"/>
  <c r="I1416" i="1"/>
  <c r="G1426" i="1"/>
  <c r="H1427" i="1" s="1"/>
  <c r="N1426" i="1" l="1"/>
  <c r="C1427" i="1" s="1"/>
  <c r="O1415" i="1"/>
  <c r="B1415" i="1"/>
  <c r="G1427" i="1"/>
  <c r="H1428" i="1" s="1"/>
  <c r="M1427" i="1"/>
  <c r="P1428" i="1"/>
  <c r="Q1428" i="1"/>
  <c r="J1416" i="1"/>
  <c r="K1416" i="1" s="1"/>
  <c r="I1417" i="1"/>
  <c r="F1428" i="1"/>
  <c r="L1428" i="1"/>
  <c r="D1428" i="1"/>
  <c r="E1428" i="1" s="1"/>
  <c r="A1429" i="1"/>
  <c r="N1427" i="1" l="1"/>
  <c r="C1428" i="1" s="1"/>
  <c r="O1416" i="1"/>
  <c r="B1416" i="1"/>
  <c r="G1428" i="1"/>
  <c r="H1429" i="1" s="1"/>
  <c r="P1429" i="1"/>
  <c r="M1428" i="1"/>
  <c r="Q1429" i="1"/>
  <c r="L1429" i="1"/>
  <c r="D1429" i="1"/>
  <c r="E1429" i="1" s="1"/>
  <c r="A1430" i="1"/>
  <c r="F1429" i="1"/>
  <c r="J1417" i="1"/>
  <c r="K1417" i="1" s="1"/>
  <c r="I1418" i="1"/>
  <c r="N1428" i="1" l="1"/>
  <c r="C1429" i="1" s="1"/>
  <c r="O1417" i="1"/>
  <c r="B1417" i="1"/>
  <c r="G1429" i="1"/>
  <c r="H1430" i="1" s="1"/>
  <c r="P1430" i="1"/>
  <c r="M1429" i="1"/>
  <c r="Q1430" i="1"/>
  <c r="I1419" i="1"/>
  <c r="J1418" i="1"/>
  <c r="K1418" i="1" s="1"/>
  <c r="D1430" i="1"/>
  <c r="E1430" i="1" s="1"/>
  <c r="L1430" i="1"/>
  <c r="A1431" i="1"/>
  <c r="F1430" i="1"/>
  <c r="N1429" i="1" l="1"/>
  <c r="C1430" i="1" s="1"/>
  <c r="O1418" i="1"/>
  <c r="B1418" i="1"/>
  <c r="F1431" i="1"/>
  <c r="A1432" i="1"/>
  <c r="D1431" i="1"/>
  <c r="E1431" i="1" s="1"/>
  <c r="G1431" i="1" s="1"/>
  <c r="H1432" i="1" s="1"/>
  <c r="L1431" i="1"/>
  <c r="M1430" i="1"/>
  <c r="P1431" i="1"/>
  <c r="Q1431" i="1"/>
  <c r="J1419" i="1"/>
  <c r="K1419" i="1" s="1"/>
  <c r="I1420" i="1"/>
  <c r="G1430" i="1"/>
  <c r="H1431" i="1" s="1"/>
  <c r="N1430" i="1" l="1"/>
  <c r="C1431" i="1" s="1"/>
  <c r="O1419" i="1"/>
  <c r="B1419" i="1"/>
  <c r="F1432" i="1"/>
  <c r="L1432" i="1"/>
  <c r="D1432" i="1"/>
  <c r="E1432" i="1" s="1"/>
  <c r="A1433" i="1"/>
  <c r="P1432" i="1"/>
  <c r="Q1432" i="1"/>
  <c r="M1431" i="1"/>
  <c r="I1421" i="1"/>
  <c r="J1420" i="1"/>
  <c r="K1420" i="1" s="1"/>
  <c r="N1431" i="1" l="1"/>
  <c r="C1432" i="1" s="1"/>
  <c r="O1420" i="1"/>
  <c r="B1420" i="1"/>
  <c r="J1421" i="1"/>
  <c r="K1421" i="1" s="1"/>
  <c r="I1422" i="1"/>
  <c r="L1433" i="1"/>
  <c r="D1433" i="1"/>
  <c r="E1433" i="1" s="1"/>
  <c r="A1434" i="1"/>
  <c r="F1433" i="1"/>
  <c r="Q1433" i="1"/>
  <c r="M1432" i="1"/>
  <c r="P1433" i="1"/>
  <c r="G1432" i="1"/>
  <c r="H1433" i="1" s="1"/>
  <c r="N1432" i="1" l="1"/>
  <c r="C1433" i="1" s="1"/>
  <c r="O1421" i="1"/>
  <c r="B1421" i="1"/>
  <c r="Q1434" i="1"/>
  <c r="M1433" i="1"/>
  <c r="P1434" i="1"/>
  <c r="I1423" i="1"/>
  <c r="J1422" i="1"/>
  <c r="K1422" i="1" s="1"/>
  <c r="D1434" i="1"/>
  <c r="E1434" i="1" s="1"/>
  <c r="A1435" i="1"/>
  <c r="F1434" i="1"/>
  <c r="L1434" i="1"/>
  <c r="G1433" i="1"/>
  <c r="H1434" i="1" s="1"/>
  <c r="N1433" i="1" l="1"/>
  <c r="C1434" i="1" s="1"/>
  <c r="O1422" i="1"/>
  <c r="B1422" i="1"/>
  <c r="G1434" i="1"/>
  <c r="H1435" i="1" s="1"/>
  <c r="M1434" i="1"/>
  <c r="Q1435" i="1"/>
  <c r="P1435" i="1"/>
  <c r="I1424" i="1"/>
  <c r="J1423" i="1"/>
  <c r="K1423" i="1" s="1"/>
  <c r="F1435" i="1"/>
  <c r="L1435" i="1"/>
  <c r="D1435" i="1"/>
  <c r="E1435" i="1" s="1"/>
  <c r="A1436" i="1"/>
  <c r="N1434" i="1" l="1"/>
  <c r="C1435" i="1" s="1"/>
  <c r="O1423" i="1"/>
  <c r="B1423" i="1"/>
  <c r="G1435" i="1"/>
  <c r="H1436" i="1" s="1"/>
  <c r="Q1436" i="1"/>
  <c r="P1436" i="1"/>
  <c r="M1435" i="1"/>
  <c r="J1424" i="1"/>
  <c r="K1424" i="1" s="1"/>
  <c r="I1425" i="1"/>
  <c r="F1436" i="1"/>
  <c r="L1436" i="1"/>
  <c r="D1436" i="1"/>
  <c r="E1436" i="1" s="1"/>
  <c r="A1437" i="1"/>
  <c r="N1435" i="1" l="1"/>
  <c r="C1436" i="1" s="1"/>
  <c r="O1424" i="1"/>
  <c r="B1424" i="1"/>
  <c r="G1436" i="1"/>
  <c r="H1437" i="1" s="1"/>
  <c r="J1425" i="1"/>
  <c r="K1425" i="1" s="1"/>
  <c r="I1426" i="1"/>
  <c r="F1437" i="1"/>
  <c r="D1437" i="1"/>
  <c r="E1437" i="1" s="1"/>
  <c r="A1438" i="1"/>
  <c r="L1437" i="1"/>
  <c r="Q1437" i="1"/>
  <c r="M1436" i="1"/>
  <c r="P1437" i="1"/>
  <c r="N1436" i="1" l="1"/>
  <c r="C1437" i="1" s="1"/>
  <c r="O1425" i="1"/>
  <c r="B1425" i="1"/>
  <c r="G1437" i="1"/>
  <c r="H1438" i="1" s="1"/>
  <c r="A1439" i="1"/>
  <c r="L1438" i="1"/>
  <c r="D1438" i="1"/>
  <c r="E1438" i="1" s="1"/>
  <c r="F1438" i="1"/>
  <c r="J1426" i="1"/>
  <c r="K1426" i="1" s="1"/>
  <c r="I1427" i="1"/>
  <c r="Q1438" i="1"/>
  <c r="P1438" i="1"/>
  <c r="M1437" i="1"/>
  <c r="N1437" i="1" l="1"/>
  <c r="C1438" i="1" s="1"/>
  <c r="O1426" i="1"/>
  <c r="B1426" i="1"/>
  <c r="L1439" i="1"/>
  <c r="D1439" i="1"/>
  <c r="E1439" i="1" s="1"/>
  <c r="F1439" i="1"/>
  <c r="A1440" i="1"/>
  <c r="G1438" i="1"/>
  <c r="H1439" i="1" s="1"/>
  <c r="J1427" i="1"/>
  <c r="K1427" i="1" s="1"/>
  <c r="I1428" i="1"/>
  <c r="P1439" i="1"/>
  <c r="M1438" i="1"/>
  <c r="Q1439" i="1"/>
  <c r="N1438" i="1" l="1"/>
  <c r="C1439" i="1" s="1"/>
  <c r="O1427" i="1"/>
  <c r="B1427" i="1"/>
  <c r="G1439" i="1"/>
  <c r="H1440" i="1" s="1"/>
  <c r="P1440" i="1"/>
  <c r="Q1440" i="1"/>
  <c r="M1439" i="1"/>
  <c r="L1440" i="1"/>
  <c r="D1440" i="1"/>
  <c r="E1440" i="1" s="1"/>
  <c r="A1441" i="1"/>
  <c r="F1440" i="1"/>
  <c r="J1428" i="1"/>
  <c r="K1428" i="1" s="1"/>
  <c r="I1429" i="1"/>
  <c r="N1439" i="1" l="1"/>
  <c r="C1440" i="1" s="1"/>
  <c r="O1428" i="1"/>
  <c r="B1428" i="1"/>
  <c r="P1441" i="1"/>
  <c r="M1440" i="1"/>
  <c r="Q1441" i="1"/>
  <c r="J1429" i="1"/>
  <c r="K1429" i="1" s="1"/>
  <c r="I1430" i="1"/>
  <c r="A1442" i="1"/>
  <c r="F1441" i="1"/>
  <c r="L1441" i="1"/>
  <c r="D1441" i="1"/>
  <c r="E1441" i="1" s="1"/>
  <c r="G1440" i="1"/>
  <c r="H1441" i="1" s="1"/>
  <c r="N1440" i="1" l="1"/>
  <c r="C1441" i="1" s="1"/>
  <c r="O1429" i="1"/>
  <c r="B1429" i="1"/>
  <c r="G1441" i="1"/>
  <c r="H1442" i="1" s="1"/>
  <c r="A1443" i="1"/>
  <c r="F1442" i="1"/>
  <c r="D1442" i="1"/>
  <c r="E1442" i="1" s="1"/>
  <c r="G1442" i="1" s="1"/>
  <c r="H1443" i="1" s="1"/>
  <c r="L1442" i="1"/>
  <c r="M1441" i="1"/>
  <c r="Q1442" i="1"/>
  <c r="P1442" i="1"/>
  <c r="J1430" i="1"/>
  <c r="K1430" i="1" s="1"/>
  <c r="I1431" i="1"/>
  <c r="N1441" i="1" l="1"/>
  <c r="C1442" i="1" s="1"/>
  <c r="O1430" i="1"/>
  <c r="B1430" i="1"/>
  <c r="M1442" i="1"/>
  <c r="Q1443" i="1"/>
  <c r="P1443" i="1"/>
  <c r="F1443" i="1"/>
  <c r="A1444" i="1"/>
  <c r="L1443" i="1"/>
  <c r="D1443" i="1"/>
  <c r="E1443" i="1" s="1"/>
  <c r="J1431" i="1"/>
  <c r="K1431" i="1" s="1"/>
  <c r="I1432" i="1"/>
  <c r="N1442" i="1" l="1"/>
  <c r="C1443" i="1" s="1"/>
  <c r="O1431" i="1"/>
  <c r="B1431" i="1"/>
  <c r="G1443" i="1"/>
  <c r="H1444" i="1" s="1"/>
  <c r="F1444" i="1"/>
  <c r="D1444" i="1"/>
  <c r="E1444" i="1" s="1"/>
  <c r="L1444" i="1"/>
  <c r="A1445" i="1"/>
  <c r="J1432" i="1"/>
  <c r="K1432" i="1" s="1"/>
  <c r="I1433" i="1"/>
  <c r="M1443" i="1"/>
  <c r="P1444" i="1"/>
  <c r="Q1444" i="1"/>
  <c r="N1443" i="1" l="1"/>
  <c r="C1444" i="1" s="1"/>
  <c r="O1432" i="1"/>
  <c r="B1432" i="1"/>
  <c r="Q1445" i="1"/>
  <c r="M1444" i="1"/>
  <c r="P1445" i="1"/>
  <c r="A1446" i="1"/>
  <c r="D1445" i="1"/>
  <c r="E1445" i="1" s="1"/>
  <c r="F1445" i="1"/>
  <c r="L1445" i="1"/>
  <c r="J1433" i="1"/>
  <c r="K1433" i="1" s="1"/>
  <c r="I1434" i="1"/>
  <c r="G1444" i="1"/>
  <c r="H1445" i="1" s="1"/>
  <c r="N1444" i="1" l="1"/>
  <c r="C1445" i="1" s="1"/>
  <c r="O1433" i="1"/>
  <c r="B1433" i="1"/>
  <c r="G1445" i="1"/>
  <c r="H1446" i="1" s="1"/>
  <c r="M1445" i="1"/>
  <c r="P1446" i="1"/>
  <c r="Q1446" i="1"/>
  <c r="D1446" i="1"/>
  <c r="E1446" i="1" s="1"/>
  <c r="A1447" i="1"/>
  <c r="L1446" i="1"/>
  <c r="F1446" i="1"/>
  <c r="J1434" i="1"/>
  <c r="K1434" i="1" s="1"/>
  <c r="I1435" i="1"/>
  <c r="N1445" i="1" l="1"/>
  <c r="C1446" i="1" s="1"/>
  <c r="O1434" i="1"/>
  <c r="B1434" i="1"/>
  <c r="L1447" i="1"/>
  <c r="D1447" i="1"/>
  <c r="E1447" i="1" s="1"/>
  <c r="F1447" i="1"/>
  <c r="A1448" i="1"/>
  <c r="G1446" i="1"/>
  <c r="H1447" i="1" s="1"/>
  <c r="M1446" i="1"/>
  <c r="Q1447" i="1"/>
  <c r="P1447" i="1"/>
  <c r="J1435" i="1"/>
  <c r="K1435" i="1" s="1"/>
  <c r="I1436" i="1"/>
  <c r="N1446" i="1" l="1"/>
  <c r="C1447" i="1" s="1"/>
  <c r="O1435" i="1"/>
  <c r="B1435" i="1"/>
  <c r="G1447" i="1"/>
  <c r="H1448" i="1" s="1"/>
  <c r="M1447" i="1"/>
  <c r="P1448" i="1"/>
  <c r="Q1448" i="1"/>
  <c r="J1436" i="1"/>
  <c r="K1436" i="1" s="1"/>
  <c r="I1437" i="1"/>
  <c r="L1448" i="1"/>
  <c r="D1448" i="1"/>
  <c r="E1448" i="1" s="1"/>
  <c r="F1448" i="1"/>
  <c r="A1449" i="1"/>
  <c r="N1447" i="1" l="1"/>
  <c r="C1448" i="1" s="1"/>
  <c r="O1436" i="1"/>
  <c r="B1436" i="1"/>
  <c r="G1448" i="1"/>
  <c r="H1449" i="1" s="1"/>
  <c r="M1448" i="1"/>
  <c r="Q1449" i="1"/>
  <c r="P1449" i="1"/>
  <c r="F1449" i="1"/>
  <c r="L1449" i="1"/>
  <c r="D1449" i="1"/>
  <c r="E1449" i="1" s="1"/>
  <c r="A1450" i="1"/>
  <c r="J1437" i="1"/>
  <c r="K1437" i="1" s="1"/>
  <c r="I1438" i="1"/>
  <c r="N1448" i="1" l="1"/>
  <c r="C1449" i="1" s="1"/>
  <c r="O1437" i="1"/>
  <c r="B1437" i="1"/>
  <c r="A1451" i="1"/>
  <c r="D1450" i="1"/>
  <c r="E1450" i="1" s="1"/>
  <c r="F1450" i="1"/>
  <c r="L1450" i="1"/>
  <c r="J1438" i="1"/>
  <c r="K1438" i="1" s="1"/>
  <c r="I1439" i="1"/>
  <c r="G1449" i="1"/>
  <c r="H1450" i="1" s="1"/>
  <c r="Q1450" i="1"/>
  <c r="M1449" i="1"/>
  <c r="P1450" i="1"/>
  <c r="N1449" i="1" l="1"/>
  <c r="C1450" i="1" s="1"/>
  <c r="O1438" i="1"/>
  <c r="B1438" i="1"/>
  <c r="M1450" i="1"/>
  <c r="P1451" i="1"/>
  <c r="Q1451" i="1"/>
  <c r="F1451" i="1"/>
  <c r="L1451" i="1"/>
  <c r="D1451" i="1"/>
  <c r="E1451" i="1" s="1"/>
  <c r="A1452" i="1"/>
  <c r="J1439" i="1"/>
  <c r="K1439" i="1" s="1"/>
  <c r="I1440" i="1"/>
  <c r="G1450" i="1"/>
  <c r="H1451" i="1" s="1"/>
  <c r="N1450" i="1" l="1"/>
  <c r="C1451" i="1" s="1"/>
  <c r="O1439" i="1"/>
  <c r="B1439" i="1"/>
  <c r="F1452" i="1"/>
  <c r="A1453" i="1"/>
  <c r="D1452" i="1"/>
  <c r="E1452" i="1" s="1"/>
  <c r="G1452" i="1" s="1"/>
  <c r="H1453" i="1" s="1"/>
  <c r="L1452" i="1"/>
  <c r="G1451" i="1"/>
  <c r="H1452" i="1" s="1"/>
  <c r="J1440" i="1"/>
  <c r="K1440" i="1" s="1"/>
  <c r="I1441" i="1"/>
  <c r="Q1452" i="1"/>
  <c r="P1452" i="1"/>
  <c r="M1451" i="1"/>
  <c r="N1451" i="1" l="1"/>
  <c r="C1452" i="1" s="1"/>
  <c r="O1440" i="1"/>
  <c r="B1440" i="1"/>
  <c r="M1452" i="1"/>
  <c r="P1453" i="1"/>
  <c r="Q1453" i="1"/>
  <c r="F1453" i="1"/>
  <c r="L1453" i="1"/>
  <c r="D1453" i="1"/>
  <c r="E1453" i="1" s="1"/>
  <c r="A1454" i="1"/>
  <c r="I1442" i="1"/>
  <c r="J1441" i="1"/>
  <c r="K1441" i="1" s="1"/>
  <c r="N1452" i="1" l="1"/>
  <c r="C1453" i="1" s="1"/>
  <c r="O1441" i="1"/>
  <c r="B1441" i="1"/>
  <c r="G1453" i="1"/>
  <c r="H1454" i="1" s="1"/>
  <c r="D1454" i="1"/>
  <c r="E1454" i="1" s="1"/>
  <c r="A1455" i="1"/>
  <c r="F1454" i="1"/>
  <c r="L1454" i="1"/>
  <c r="J1442" i="1"/>
  <c r="K1442" i="1" s="1"/>
  <c r="I1443" i="1"/>
  <c r="M1453" i="1"/>
  <c r="P1454" i="1"/>
  <c r="Q1454" i="1"/>
  <c r="N1453" i="1" l="1"/>
  <c r="C1454" i="1" s="1"/>
  <c r="O1442" i="1"/>
  <c r="B1442" i="1"/>
  <c r="G1454" i="1"/>
  <c r="H1455" i="1" s="1"/>
  <c r="D1455" i="1"/>
  <c r="E1455" i="1" s="1"/>
  <c r="F1455" i="1"/>
  <c r="L1455" i="1"/>
  <c r="A1456" i="1"/>
  <c r="M1454" i="1"/>
  <c r="Q1455" i="1"/>
  <c r="P1455" i="1"/>
  <c r="J1443" i="1"/>
  <c r="K1443" i="1" s="1"/>
  <c r="I1444" i="1"/>
  <c r="N1454" i="1" l="1"/>
  <c r="C1455" i="1" s="1"/>
  <c r="O1443" i="1"/>
  <c r="B1443" i="1"/>
  <c r="P1456" i="1"/>
  <c r="M1455" i="1"/>
  <c r="Q1456" i="1"/>
  <c r="J1444" i="1"/>
  <c r="K1444" i="1" s="1"/>
  <c r="I1445" i="1"/>
  <c r="G1455" i="1"/>
  <c r="H1456" i="1" s="1"/>
  <c r="F1456" i="1"/>
  <c r="L1456" i="1"/>
  <c r="D1456" i="1"/>
  <c r="E1456" i="1" s="1"/>
  <c r="A1457" i="1"/>
  <c r="N1455" i="1" l="1"/>
  <c r="C1456" i="1" s="1"/>
  <c r="O1444" i="1"/>
  <c r="B1444" i="1"/>
  <c r="G1456" i="1"/>
  <c r="H1457" i="1" s="1"/>
  <c r="Q1457" i="1"/>
  <c r="M1456" i="1"/>
  <c r="P1457" i="1"/>
  <c r="J1445" i="1"/>
  <c r="K1445" i="1" s="1"/>
  <c r="I1446" i="1"/>
  <c r="F1457" i="1"/>
  <c r="L1457" i="1"/>
  <c r="D1457" i="1"/>
  <c r="E1457" i="1" s="1"/>
  <c r="A1458" i="1"/>
  <c r="N1456" i="1" l="1"/>
  <c r="C1457" i="1" s="1"/>
  <c r="O1445" i="1"/>
  <c r="B1445" i="1"/>
  <c r="Q1458" i="1"/>
  <c r="M1457" i="1"/>
  <c r="P1458" i="1"/>
  <c r="D1458" i="1"/>
  <c r="E1458" i="1" s="1"/>
  <c r="A1459" i="1"/>
  <c r="F1458" i="1"/>
  <c r="L1458" i="1"/>
  <c r="G1457" i="1"/>
  <c r="H1458" i="1" s="1"/>
  <c r="J1446" i="1"/>
  <c r="K1446" i="1" s="1"/>
  <c r="I1447" i="1"/>
  <c r="N1457" i="1" l="1"/>
  <c r="C1458" i="1" s="1"/>
  <c r="O1446" i="1"/>
  <c r="B1446" i="1"/>
  <c r="G1458" i="1"/>
  <c r="H1459" i="1"/>
  <c r="D1459" i="1"/>
  <c r="E1459" i="1" s="1"/>
  <c r="F1459" i="1"/>
  <c r="A1460" i="1"/>
  <c r="L1459" i="1"/>
  <c r="M1458" i="1"/>
  <c r="Q1459" i="1"/>
  <c r="P1459" i="1"/>
  <c r="J1447" i="1"/>
  <c r="K1447" i="1" s="1"/>
  <c r="I1448" i="1"/>
  <c r="N1458" i="1" l="1"/>
  <c r="C1459" i="1" s="1"/>
  <c r="O1447" i="1"/>
  <c r="B1447" i="1"/>
  <c r="G1459" i="1"/>
  <c r="H1460" i="1" s="1"/>
  <c r="L1460" i="1"/>
  <c r="D1460" i="1"/>
  <c r="E1460" i="1" s="1"/>
  <c r="A1461" i="1"/>
  <c r="F1460" i="1"/>
  <c r="P1460" i="1"/>
  <c r="Q1460" i="1"/>
  <c r="M1459" i="1"/>
  <c r="I1449" i="1"/>
  <c r="J1448" i="1"/>
  <c r="K1448" i="1" s="1"/>
  <c r="N1459" i="1" l="1"/>
  <c r="C1460" i="1" s="1"/>
  <c r="O1448" i="1"/>
  <c r="B1448" i="1"/>
  <c r="G1460" i="1"/>
  <c r="H1461" i="1" s="1"/>
  <c r="I1450" i="1"/>
  <c r="J1449" i="1"/>
  <c r="K1449" i="1" s="1"/>
  <c r="M1460" i="1"/>
  <c r="Q1461" i="1"/>
  <c r="P1461" i="1"/>
  <c r="F1461" i="1"/>
  <c r="L1461" i="1"/>
  <c r="D1461" i="1"/>
  <c r="E1461" i="1" s="1"/>
  <c r="A1462" i="1"/>
  <c r="N1460" i="1" l="1"/>
  <c r="C1461" i="1" s="1"/>
  <c r="O1449" i="1"/>
  <c r="B1449" i="1"/>
  <c r="G1461" i="1"/>
  <c r="H1462" i="1" s="1"/>
  <c r="F1462" i="1"/>
  <c r="L1462" i="1"/>
  <c r="D1462" i="1"/>
  <c r="E1462" i="1" s="1"/>
  <c r="G1462" i="1" s="1"/>
  <c r="H1463" i="1" s="1"/>
  <c r="A1463" i="1"/>
  <c r="P1462" i="1"/>
  <c r="M1461" i="1"/>
  <c r="Q1462" i="1"/>
  <c r="I1451" i="1"/>
  <c r="J1450" i="1"/>
  <c r="K1450" i="1" s="1"/>
  <c r="N1461" i="1" l="1"/>
  <c r="C1462" i="1" s="1"/>
  <c r="O1450" i="1"/>
  <c r="B1450" i="1"/>
  <c r="J1451" i="1"/>
  <c r="K1451" i="1" s="1"/>
  <c r="I1452" i="1"/>
  <c r="Q1463" i="1"/>
  <c r="M1462" i="1"/>
  <c r="P1463" i="1"/>
  <c r="L1463" i="1"/>
  <c r="D1463" i="1"/>
  <c r="E1463" i="1" s="1"/>
  <c r="F1463" i="1"/>
  <c r="A1464" i="1"/>
  <c r="N1462" i="1" l="1"/>
  <c r="C1463" i="1" s="1"/>
  <c r="O1451" i="1"/>
  <c r="B1451" i="1"/>
  <c r="I1453" i="1"/>
  <c r="J1452" i="1"/>
  <c r="K1452" i="1" s="1"/>
  <c r="G1463" i="1"/>
  <c r="H1464" i="1" s="1"/>
  <c r="Q1464" i="1"/>
  <c r="P1464" i="1"/>
  <c r="M1463" i="1"/>
  <c r="L1464" i="1"/>
  <c r="D1464" i="1"/>
  <c r="E1464" i="1" s="1"/>
  <c r="F1464" i="1"/>
  <c r="A1465" i="1"/>
  <c r="N1463" i="1" l="1"/>
  <c r="C1464" i="1" s="1"/>
  <c r="O1452" i="1"/>
  <c r="B1452" i="1"/>
  <c r="F1465" i="1"/>
  <c r="A1466" i="1"/>
  <c r="D1465" i="1"/>
  <c r="E1465" i="1" s="1"/>
  <c r="L1465" i="1"/>
  <c r="G1464" i="1"/>
  <c r="H1465" i="1" s="1"/>
  <c r="J1453" i="1"/>
  <c r="K1453" i="1" s="1"/>
  <c r="I1454" i="1"/>
  <c r="M1464" i="1"/>
  <c r="Q1465" i="1"/>
  <c r="P1465" i="1"/>
  <c r="N1464" i="1" l="1"/>
  <c r="C1465" i="1" s="1"/>
  <c r="O1453" i="1"/>
  <c r="B1453" i="1"/>
  <c r="F1466" i="1"/>
  <c r="L1466" i="1"/>
  <c r="A1467" i="1"/>
  <c r="D1466" i="1"/>
  <c r="E1466" i="1" s="1"/>
  <c r="G1466" i="1" s="1"/>
  <c r="H1467" i="1" s="1"/>
  <c r="Q1466" i="1"/>
  <c r="P1466" i="1"/>
  <c r="M1465" i="1"/>
  <c r="I1455" i="1"/>
  <c r="J1454" i="1"/>
  <c r="K1454" i="1" s="1"/>
  <c r="G1465" i="1"/>
  <c r="H1466" i="1" s="1"/>
  <c r="N1465" i="1" l="1"/>
  <c r="C1466" i="1" s="1"/>
  <c r="O1454" i="1"/>
  <c r="B1454" i="1"/>
  <c r="M1466" i="1"/>
  <c r="Q1467" i="1"/>
  <c r="P1467" i="1"/>
  <c r="J1455" i="1"/>
  <c r="K1455" i="1" s="1"/>
  <c r="I1456" i="1"/>
  <c r="D1467" i="1"/>
  <c r="E1467" i="1" s="1"/>
  <c r="F1467" i="1"/>
  <c r="A1468" i="1"/>
  <c r="L1467" i="1"/>
  <c r="N1466" i="1" l="1"/>
  <c r="C1467" i="1" s="1"/>
  <c r="O1455" i="1"/>
  <c r="B1455" i="1"/>
  <c r="D1468" i="1"/>
  <c r="E1468" i="1" s="1"/>
  <c r="L1468" i="1"/>
  <c r="F1468" i="1"/>
  <c r="A1469" i="1"/>
  <c r="J1456" i="1"/>
  <c r="K1456" i="1" s="1"/>
  <c r="I1457" i="1"/>
  <c r="P1468" i="1"/>
  <c r="Q1468" i="1"/>
  <c r="M1467" i="1"/>
  <c r="G1467" i="1"/>
  <c r="H1468" i="1" s="1"/>
  <c r="N1467" i="1" l="1"/>
  <c r="C1468" i="1" s="1"/>
  <c r="O1456" i="1"/>
  <c r="B1456" i="1"/>
  <c r="G1468" i="1"/>
  <c r="H1469" i="1" s="1"/>
  <c r="Q1469" i="1"/>
  <c r="M1468" i="1"/>
  <c r="P1469" i="1"/>
  <c r="J1457" i="1"/>
  <c r="K1457" i="1" s="1"/>
  <c r="I1458" i="1"/>
  <c r="F1469" i="1"/>
  <c r="L1469" i="1"/>
  <c r="A1470" i="1"/>
  <c r="D1469" i="1"/>
  <c r="E1469" i="1" s="1"/>
  <c r="N1468" i="1" l="1"/>
  <c r="C1469" i="1" s="1"/>
  <c r="O1457" i="1"/>
  <c r="B1457" i="1"/>
  <c r="G1469" i="1"/>
  <c r="H1470" i="1" s="1"/>
  <c r="A1471" i="1"/>
  <c r="D1470" i="1"/>
  <c r="E1470" i="1" s="1"/>
  <c r="F1470" i="1"/>
  <c r="L1470" i="1"/>
  <c r="J1458" i="1"/>
  <c r="K1458" i="1" s="1"/>
  <c r="I1459" i="1"/>
  <c r="Q1470" i="1"/>
  <c r="P1470" i="1"/>
  <c r="M1469" i="1"/>
  <c r="N1469" i="1" l="1"/>
  <c r="C1470" i="1" s="1"/>
  <c r="O1458" i="1"/>
  <c r="B1458" i="1"/>
  <c r="M1470" i="1"/>
  <c r="Q1471" i="1"/>
  <c r="P1471" i="1"/>
  <c r="F1471" i="1"/>
  <c r="L1471" i="1"/>
  <c r="A1472" i="1"/>
  <c r="D1471" i="1"/>
  <c r="E1471" i="1" s="1"/>
  <c r="J1459" i="1"/>
  <c r="K1459" i="1" s="1"/>
  <c r="I1460" i="1"/>
  <c r="G1470" i="1"/>
  <c r="H1471" i="1" s="1"/>
  <c r="N1470" i="1" l="1"/>
  <c r="C1471" i="1" s="1"/>
  <c r="O1459" i="1"/>
  <c r="B1459" i="1"/>
  <c r="G1471" i="1"/>
  <c r="H1472" i="1" s="1"/>
  <c r="P1472" i="1"/>
  <c r="M1471" i="1"/>
  <c r="Q1472" i="1"/>
  <c r="J1460" i="1"/>
  <c r="K1460" i="1" s="1"/>
  <c r="I1461" i="1"/>
  <c r="F1472" i="1"/>
  <c r="L1472" i="1"/>
  <c r="D1472" i="1"/>
  <c r="E1472" i="1" s="1"/>
  <c r="A1473" i="1"/>
  <c r="N1471" i="1" l="1"/>
  <c r="C1472" i="1" s="1"/>
  <c r="O1460" i="1"/>
  <c r="B1460" i="1"/>
  <c r="G1472" i="1"/>
  <c r="H1473" i="1" s="1"/>
  <c r="F1473" i="1"/>
  <c r="L1473" i="1"/>
  <c r="D1473" i="1"/>
  <c r="E1473" i="1" s="1"/>
  <c r="G1473" i="1" s="1"/>
  <c r="H1474" i="1" s="1"/>
  <c r="A1474" i="1"/>
  <c r="J1461" i="1"/>
  <c r="K1461" i="1" s="1"/>
  <c r="I1462" i="1"/>
  <c r="P1473" i="1"/>
  <c r="M1472" i="1"/>
  <c r="Q1473" i="1"/>
  <c r="N1472" i="1" l="1"/>
  <c r="C1473" i="1" s="1"/>
  <c r="O1461" i="1"/>
  <c r="B1461" i="1"/>
  <c r="J1462" i="1"/>
  <c r="K1462" i="1" s="1"/>
  <c r="I1463" i="1"/>
  <c r="M1473" i="1"/>
  <c r="P1474" i="1"/>
  <c r="Q1474" i="1"/>
  <c r="F1474" i="1"/>
  <c r="A1475" i="1"/>
  <c r="L1474" i="1"/>
  <c r="D1474" i="1"/>
  <c r="E1474" i="1" s="1"/>
  <c r="N1473" i="1" l="1"/>
  <c r="C1474" i="1" s="1"/>
  <c r="O1462" i="1"/>
  <c r="B1462" i="1"/>
  <c r="G1474" i="1"/>
  <c r="H1475" i="1" s="1"/>
  <c r="M1474" i="1"/>
  <c r="Q1475" i="1"/>
  <c r="P1475" i="1"/>
  <c r="J1463" i="1"/>
  <c r="K1463" i="1" s="1"/>
  <c r="I1464" i="1"/>
  <c r="F1475" i="1"/>
  <c r="L1475" i="1"/>
  <c r="A1476" i="1"/>
  <c r="D1475" i="1"/>
  <c r="E1475" i="1" s="1"/>
  <c r="N1474" i="1" l="1"/>
  <c r="C1475" i="1" s="1"/>
  <c r="O1463" i="1"/>
  <c r="B1463" i="1"/>
  <c r="G1475" i="1"/>
  <c r="H1476" i="1" s="1"/>
  <c r="L1476" i="1"/>
  <c r="F1476" i="1"/>
  <c r="D1476" i="1"/>
  <c r="E1476" i="1" s="1"/>
  <c r="A1477" i="1"/>
  <c r="J1464" i="1"/>
  <c r="K1464" i="1" s="1"/>
  <c r="I1465" i="1"/>
  <c r="P1476" i="1"/>
  <c r="M1475" i="1"/>
  <c r="Q1476" i="1"/>
  <c r="N1475" i="1" l="1"/>
  <c r="C1476" i="1" s="1"/>
  <c r="O1464" i="1"/>
  <c r="B1464" i="1"/>
  <c r="I1466" i="1"/>
  <c r="J1465" i="1"/>
  <c r="K1465" i="1" s="1"/>
  <c r="M1476" i="1"/>
  <c r="P1477" i="1"/>
  <c r="Q1477" i="1"/>
  <c r="F1477" i="1"/>
  <c r="L1477" i="1"/>
  <c r="D1477" i="1"/>
  <c r="E1477" i="1" s="1"/>
  <c r="A1478" i="1"/>
  <c r="G1476" i="1"/>
  <c r="H1477" i="1" s="1"/>
  <c r="N1476" i="1" l="1"/>
  <c r="C1477" i="1" s="1"/>
  <c r="O1465" i="1"/>
  <c r="B1465" i="1"/>
  <c r="G1477" i="1"/>
  <c r="H1478" i="1" s="1"/>
  <c r="A1479" i="1"/>
  <c r="D1478" i="1"/>
  <c r="E1478" i="1" s="1"/>
  <c r="F1478" i="1"/>
  <c r="L1478" i="1"/>
  <c r="Q1478" i="1"/>
  <c r="P1478" i="1"/>
  <c r="M1477" i="1"/>
  <c r="I1467" i="1"/>
  <c r="J1466" i="1"/>
  <c r="K1466" i="1" s="1"/>
  <c r="N1477" i="1" l="1"/>
  <c r="C1478" i="1" s="1"/>
  <c r="O1466" i="1"/>
  <c r="B1466" i="1"/>
  <c r="G1478" i="1"/>
  <c r="H1479" i="1" s="1"/>
  <c r="M1478" i="1"/>
  <c r="Q1479" i="1"/>
  <c r="P1479" i="1"/>
  <c r="A1480" i="1"/>
  <c r="L1479" i="1"/>
  <c r="D1479" i="1"/>
  <c r="E1479" i="1" s="1"/>
  <c r="G1479" i="1" s="1"/>
  <c r="H1480" i="1" s="1"/>
  <c r="F1479" i="1"/>
  <c r="J1467" i="1"/>
  <c r="K1467" i="1" s="1"/>
  <c r="I1468" i="1"/>
  <c r="N1478" i="1" l="1"/>
  <c r="C1479" i="1" s="1"/>
  <c r="O1467" i="1"/>
  <c r="B1467" i="1"/>
  <c r="P1480" i="1"/>
  <c r="M1479" i="1"/>
  <c r="Q1480" i="1"/>
  <c r="J1468" i="1"/>
  <c r="K1468" i="1" s="1"/>
  <c r="I1469" i="1"/>
  <c r="A1481" i="1"/>
  <c r="L1480" i="1"/>
  <c r="D1480" i="1"/>
  <c r="E1480" i="1" s="1"/>
  <c r="F1480" i="1"/>
  <c r="N1479" i="1" l="1"/>
  <c r="C1480" i="1" s="1"/>
  <c r="O1468" i="1"/>
  <c r="B1468" i="1"/>
  <c r="G1480" i="1"/>
  <c r="H1481" i="1" s="1"/>
  <c r="J1469" i="1"/>
  <c r="K1469" i="1" s="1"/>
  <c r="I1470" i="1"/>
  <c r="A1482" i="1"/>
  <c r="F1481" i="1"/>
  <c r="D1481" i="1"/>
  <c r="E1481" i="1" s="1"/>
  <c r="L1481" i="1"/>
  <c r="M1480" i="1"/>
  <c r="Q1481" i="1"/>
  <c r="P1481" i="1"/>
  <c r="N1480" i="1" l="1"/>
  <c r="C1481" i="1" s="1"/>
  <c r="O1469" i="1"/>
  <c r="B1469" i="1"/>
  <c r="G1481" i="1"/>
  <c r="H1482" i="1" s="1"/>
  <c r="J1470" i="1"/>
  <c r="K1470" i="1" s="1"/>
  <c r="I1471" i="1"/>
  <c r="Q1482" i="1"/>
  <c r="P1482" i="1"/>
  <c r="M1481" i="1"/>
  <c r="F1482" i="1"/>
  <c r="L1482" i="1"/>
  <c r="D1482" i="1"/>
  <c r="E1482" i="1" s="1"/>
  <c r="A1483" i="1"/>
  <c r="N1481" i="1" l="1"/>
  <c r="C1482" i="1" s="1"/>
  <c r="O1470" i="1"/>
  <c r="B1470" i="1"/>
  <c r="G1482" i="1"/>
  <c r="H1483" i="1" s="1"/>
  <c r="J1471" i="1"/>
  <c r="K1471" i="1" s="1"/>
  <c r="I1472" i="1"/>
  <c r="D1483" i="1"/>
  <c r="E1483" i="1" s="1"/>
  <c r="F1483" i="1"/>
  <c r="L1483" i="1"/>
  <c r="A1484" i="1"/>
  <c r="P1483" i="1"/>
  <c r="Q1483" i="1"/>
  <c r="M1482" i="1"/>
  <c r="N1482" i="1" l="1"/>
  <c r="C1483" i="1" s="1"/>
  <c r="O1471" i="1"/>
  <c r="B1471" i="1"/>
  <c r="J1472" i="1"/>
  <c r="K1472" i="1" s="1"/>
  <c r="I1473" i="1"/>
  <c r="P1484" i="1"/>
  <c r="Q1484" i="1"/>
  <c r="M1483" i="1"/>
  <c r="L1484" i="1"/>
  <c r="D1484" i="1"/>
  <c r="E1484" i="1" s="1"/>
  <c r="F1484" i="1"/>
  <c r="A1485" i="1"/>
  <c r="G1483" i="1"/>
  <c r="H1484" i="1" s="1"/>
  <c r="N1483" i="1" l="1"/>
  <c r="C1484" i="1" s="1"/>
  <c r="O1472" i="1"/>
  <c r="B1472" i="1"/>
  <c r="G1484" i="1"/>
  <c r="H1485" i="1" s="1"/>
  <c r="L1485" i="1"/>
  <c r="D1485" i="1"/>
  <c r="E1485" i="1" s="1"/>
  <c r="A1486" i="1"/>
  <c r="F1485" i="1"/>
  <c r="J1473" i="1"/>
  <c r="K1473" i="1" s="1"/>
  <c r="I1474" i="1"/>
  <c r="P1485" i="1"/>
  <c r="Q1485" i="1"/>
  <c r="M1484" i="1"/>
  <c r="N1484" i="1" l="1"/>
  <c r="C1485" i="1" s="1"/>
  <c r="O1473" i="1"/>
  <c r="B1473" i="1"/>
  <c r="G1485" i="1"/>
  <c r="H1486" i="1" s="1"/>
  <c r="J1474" i="1"/>
  <c r="K1474" i="1" s="1"/>
  <c r="I1475" i="1"/>
  <c r="P1486" i="1"/>
  <c r="Q1486" i="1"/>
  <c r="M1485" i="1"/>
  <c r="A1487" i="1"/>
  <c r="F1486" i="1"/>
  <c r="D1486" i="1"/>
  <c r="E1486" i="1" s="1"/>
  <c r="G1486" i="1" s="1"/>
  <c r="H1487" i="1" s="1"/>
  <c r="L1486" i="1"/>
  <c r="N1485" i="1" l="1"/>
  <c r="C1486" i="1" s="1"/>
  <c r="O1474" i="1"/>
  <c r="B1474" i="1"/>
  <c r="J1475" i="1"/>
  <c r="K1475" i="1" s="1"/>
  <c r="I1476" i="1"/>
  <c r="M1486" i="1"/>
  <c r="P1487" i="1"/>
  <c r="Q1487" i="1"/>
  <c r="F1487" i="1"/>
  <c r="L1487" i="1"/>
  <c r="D1487" i="1"/>
  <c r="E1487" i="1" s="1"/>
  <c r="A1488" i="1"/>
  <c r="N1486" i="1" l="1"/>
  <c r="C1487" i="1" s="1"/>
  <c r="O1475" i="1"/>
  <c r="B1475" i="1"/>
  <c r="G1487" i="1"/>
  <c r="H1488" i="1" s="1"/>
  <c r="J1476" i="1"/>
  <c r="K1476" i="1" s="1"/>
  <c r="I1477" i="1"/>
  <c r="Q1488" i="1"/>
  <c r="M1487" i="1"/>
  <c r="P1488" i="1"/>
  <c r="L1488" i="1"/>
  <c r="D1488" i="1"/>
  <c r="E1488" i="1" s="1"/>
  <c r="F1488" i="1"/>
  <c r="A1489" i="1"/>
  <c r="N1487" i="1" l="1"/>
  <c r="C1488" i="1" s="1"/>
  <c r="O1476" i="1"/>
  <c r="B1476" i="1"/>
  <c r="J1477" i="1"/>
  <c r="K1477" i="1" s="1"/>
  <c r="I1478" i="1"/>
  <c r="P1489" i="1"/>
  <c r="M1488" i="1"/>
  <c r="Q1489" i="1"/>
  <c r="G1488" i="1"/>
  <c r="H1489" i="1" s="1"/>
  <c r="A1490" i="1"/>
  <c r="F1489" i="1"/>
  <c r="D1489" i="1"/>
  <c r="E1489" i="1" s="1"/>
  <c r="L1489" i="1"/>
  <c r="N1488" i="1" l="1"/>
  <c r="C1489" i="1" s="1"/>
  <c r="O1477" i="1"/>
  <c r="B1477" i="1"/>
  <c r="G1489" i="1"/>
  <c r="H1490" i="1" s="1"/>
  <c r="J1478" i="1"/>
  <c r="K1478" i="1" s="1"/>
  <c r="I1479" i="1"/>
  <c r="Q1490" i="1"/>
  <c r="M1489" i="1"/>
  <c r="P1490" i="1"/>
  <c r="L1490" i="1"/>
  <c r="D1490" i="1"/>
  <c r="E1490" i="1" s="1"/>
  <c r="A1491" i="1"/>
  <c r="F1490" i="1"/>
  <c r="N1489" i="1" l="1"/>
  <c r="C1490" i="1" s="1"/>
  <c r="O1478" i="1"/>
  <c r="B1478" i="1"/>
  <c r="G1490" i="1"/>
  <c r="H1491" i="1" s="1"/>
  <c r="D1491" i="1"/>
  <c r="E1491" i="1" s="1"/>
  <c r="F1491" i="1"/>
  <c r="L1491" i="1"/>
  <c r="A1492" i="1"/>
  <c r="J1479" i="1"/>
  <c r="K1479" i="1" s="1"/>
  <c r="I1480" i="1"/>
  <c r="M1490" i="1"/>
  <c r="P1491" i="1"/>
  <c r="Q1491" i="1"/>
  <c r="N1490" i="1" l="1"/>
  <c r="C1491" i="1" s="1"/>
  <c r="O1479" i="1"/>
  <c r="B1479" i="1"/>
  <c r="M1491" i="1"/>
  <c r="P1492" i="1"/>
  <c r="Q1492" i="1"/>
  <c r="G1491" i="1"/>
  <c r="H1492" i="1" s="1"/>
  <c r="J1480" i="1"/>
  <c r="K1480" i="1" s="1"/>
  <c r="I1481" i="1"/>
  <c r="L1492" i="1"/>
  <c r="D1492" i="1"/>
  <c r="E1492" i="1" s="1"/>
  <c r="F1492" i="1"/>
  <c r="A1493" i="1"/>
  <c r="N1491" i="1" l="1"/>
  <c r="C1492" i="1" s="1"/>
  <c r="O1480" i="1"/>
  <c r="B1480" i="1"/>
  <c r="J1481" i="1"/>
  <c r="K1481" i="1" s="1"/>
  <c r="I1482" i="1"/>
  <c r="G1492" i="1"/>
  <c r="H1493" i="1" s="1"/>
  <c r="P1493" i="1"/>
  <c r="Q1493" i="1"/>
  <c r="M1492" i="1"/>
  <c r="L1493" i="1"/>
  <c r="D1493" i="1"/>
  <c r="E1493" i="1" s="1"/>
  <c r="A1494" i="1"/>
  <c r="F1493" i="1"/>
  <c r="N1492" i="1" l="1"/>
  <c r="C1493" i="1" s="1"/>
  <c r="O1481" i="1"/>
  <c r="B1481" i="1"/>
  <c r="G1493" i="1"/>
  <c r="H1494" i="1" s="1"/>
  <c r="J1482" i="1"/>
  <c r="K1482" i="1" s="1"/>
  <c r="I1483" i="1"/>
  <c r="D1494" i="1"/>
  <c r="E1494" i="1" s="1"/>
  <c r="A1495" i="1"/>
  <c r="F1494" i="1"/>
  <c r="L1494" i="1"/>
  <c r="Q1494" i="1"/>
  <c r="M1493" i="1"/>
  <c r="P1494" i="1"/>
  <c r="N1493" i="1" l="1"/>
  <c r="C1494" i="1" s="1"/>
  <c r="O1482" i="1"/>
  <c r="B1482" i="1"/>
  <c r="D1495" i="1"/>
  <c r="E1495" i="1" s="1"/>
  <c r="A1496" i="1"/>
  <c r="L1495" i="1"/>
  <c r="F1495" i="1"/>
  <c r="M1494" i="1"/>
  <c r="Q1495" i="1"/>
  <c r="P1495" i="1"/>
  <c r="G1494" i="1"/>
  <c r="H1495" i="1" s="1"/>
  <c r="J1483" i="1"/>
  <c r="K1483" i="1" s="1"/>
  <c r="I1484" i="1"/>
  <c r="N1494" i="1" l="1"/>
  <c r="C1495" i="1" s="1"/>
  <c r="O1483" i="1"/>
  <c r="B1483" i="1"/>
  <c r="G1495" i="1"/>
  <c r="H1496" i="1" s="1"/>
  <c r="M1495" i="1"/>
  <c r="Q1496" i="1"/>
  <c r="P1496" i="1"/>
  <c r="F1496" i="1"/>
  <c r="A1497" i="1"/>
  <c r="D1496" i="1"/>
  <c r="E1496" i="1" s="1"/>
  <c r="L1496" i="1"/>
  <c r="J1484" i="1"/>
  <c r="K1484" i="1" s="1"/>
  <c r="I1485" i="1"/>
  <c r="N1495" i="1" l="1"/>
  <c r="C1496" i="1" s="1"/>
  <c r="O1484" i="1"/>
  <c r="B1484" i="1"/>
  <c r="M1496" i="1"/>
  <c r="Q1497" i="1"/>
  <c r="P1497" i="1"/>
  <c r="G1496" i="1"/>
  <c r="H1497" i="1" s="1"/>
  <c r="J1485" i="1"/>
  <c r="K1485" i="1" s="1"/>
  <c r="I1486" i="1"/>
  <c r="F1497" i="1"/>
  <c r="A1498" i="1"/>
  <c r="L1497" i="1"/>
  <c r="D1497" i="1"/>
  <c r="E1497" i="1" s="1"/>
  <c r="N1496" i="1" l="1"/>
  <c r="C1497" i="1" s="1"/>
  <c r="O1485" i="1"/>
  <c r="B1485" i="1"/>
  <c r="G1497" i="1"/>
  <c r="H1498" i="1" s="1"/>
  <c r="J1486" i="1"/>
  <c r="K1486" i="1" s="1"/>
  <c r="I1487" i="1"/>
  <c r="A1499" i="1"/>
  <c r="L1498" i="1"/>
  <c r="F1498" i="1"/>
  <c r="D1498" i="1"/>
  <c r="E1498" i="1" s="1"/>
  <c r="Q1498" i="1"/>
  <c r="P1498" i="1"/>
  <c r="M1497" i="1"/>
  <c r="N1497" i="1" l="1"/>
  <c r="C1498" i="1" s="1"/>
  <c r="O1486" i="1"/>
  <c r="B1486" i="1"/>
  <c r="G1498" i="1"/>
  <c r="H1499" i="1" s="1"/>
  <c r="M1498" i="1"/>
  <c r="P1499" i="1"/>
  <c r="Q1499" i="1"/>
  <c r="F1499" i="1"/>
  <c r="L1499" i="1"/>
  <c r="A1500" i="1"/>
  <c r="D1499" i="1"/>
  <c r="E1499" i="1" s="1"/>
  <c r="J1487" i="1"/>
  <c r="K1487" i="1" s="1"/>
  <c r="I1488" i="1"/>
  <c r="N1498" i="1" l="1"/>
  <c r="C1499" i="1" s="1"/>
  <c r="O1487" i="1"/>
  <c r="B1487" i="1"/>
  <c r="G1499" i="1"/>
  <c r="H1500" i="1" s="1"/>
  <c r="M1499" i="1"/>
  <c r="P1500" i="1"/>
  <c r="Q1500" i="1"/>
  <c r="J1488" i="1"/>
  <c r="K1488" i="1" s="1"/>
  <c r="I1489" i="1"/>
  <c r="L1500" i="1"/>
  <c r="D1500" i="1"/>
  <c r="E1500" i="1" s="1"/>
  <c r="A1501" i="1"/>
  <c r="F1500" i="1"/>
  <c r="N1499" i="1" l="1"/>
  <c r="C1500" i="1" s="1"/>
  <c r="O1488" i="1"/>
  <c r="B1488" i="1"/>
  <c r="G1500" i="1"/>
  <c r="H1501" i="1" s="1"/>
  <c r="J1489" i="1"/>
  <c r="K1489" i="1" s="1"/>
  <c r="I1490" i="1"/>
  <c r="L1501" i="1"/>
  <c r="D1501" i="1"/>
  <c r="E1501" i="1" s="1"/>
  <c r="A1502" i="1"/>
  <c r="F1501" i="1"/>
  <c r="Q1501" i="1"/>
  <c r="M1500" i="1"/>
  <c r="P1501" i="1"/>
  <c r="N1500" i="1" l="1"/>
  <c r="C1501" i="1" s="1"/>
  <c r="O1489" i="1"/>
  <c r="B1489" i="1"/>
  <c r="G1501" i="1"/>
  <c r="H1502" i="1" s="1"/>
  <c r="A1503" i="1"/>
  <c r="D1502" i="1"/>
  <c r="E1502" i="1" s="1"/>
  <c r="F1502" i="1"/>
  <c r="L1502" i="1"/>
  <c r="J1490" i="1"/>
  <c r="K1490" i="1" s="1"/>
  <c r="I1491" i="1"/>
  <c r="Q1502" i="1"/>
  <c r="M1501" i="1"/>
  <c r="P1502" i="1"/>
  <c r="N1501" i="1" l="1"/>
  <c r="C1502" i="1" s="1"/>
  <c r="O1490" i="1"/>
  <c r="B1490" i="1"/>
  <c r="G1502" i="1"/>
  <c r="H1503" i="1" s="1"/>
  <c r="M1502" i="1"/>
  <c r="Q1503" i="1"/>
  <c r="P1503" i="1"/>
  <c r="L1503" i="1"/>
  <c r="D1503" i="1"/>
  <c r="E1503" i="1" s="1"/>
  <c r="F1503" i="1"/>
  <c r="A1504" i="1"/>
  <c r="J1491" i="1"/>
  <c r="K1491" i="1" s="1"/>
  <c r="I1492" i="1"/>
  <c r="N1502" i="1" l="1"/>
  <c r="C1503" i="1" s="1"/>
  <c r="O1491" i="1"/>
  <c r="B1491" i="1"/>
  <c r="G1503" i="1"/>
  <c r="H1504" i="1" s="1"/>
  <c r="A1505" i="1"/>
  <c r="F1504" i="1"/>
  <c r="D1504" i="1"/>
  <c r="E1504" i="1" s="1"/>
  <c r="G1504" i="1" s="1"/>
  <c r="H1505" i="1" s="1"/>
  <c r="L1504" i="1"/>
  <c r="Q1504" i="1"/>
  <c r="P1504" i="1"/>
  <c r="M1503" i="1"/>
  <c r="I1493" i="1"/>
  <c r="J1492" i="1"/>
  <c r="K1492" i="1" s="1"/>
  <c r="N1503" i="1" l="1"/>
  <c r="C1504" i="1" s="1"/>
  <c r="O1492" i="1"/>
  <c r="B1492" i="1"/>
  <c r="I1494" i="1"/>
  <c r="J1493" i="1"/>
  <c r="K1493" i="1" s="1"/>
  <c r="P1505" i="1"/>
  <c r="Q1505" i="1"/>
  <c r="M1504" i="1"/>
  <c r="L1505" i="1"/>
  <c r="D1505" i="1"/>
  <c r="E1505" i="1" s="1"/>
  <c r="F1505" i="1"/>
  <c r="A1506" i="1"/>
  <c r="N1504" i="1" l="1"/>
  <c r="C1505" i="1" s="1"/>
  <c r="O1493" i="1"/>
  <c r="B1493" i="1"/>
  <c r="A1507" i="1"/>
  <c r="F1506" i="1"/>
  <c r="L1506" i="1"/>
  <c r="D1506" i="1"/>
  <c r="E1506" i="1" s="1"/>
  <c r="G1506" i="1" s="1"/>
  <c r="H1507" i="1" s="1"/>
  <c r="I1495" i="1"/>
  <c r="J1494" i="1"/>
  <c r="K1494" i="1" s="1"/>
  <c r="M1505" i="1"/>
  <c r="P1506" i="1"/>
  <c r="Q1506" i="1"/>
  <c r="G1505" i="1"/>
  <c r="H1506" i="1" s="1"/>
  <c r="N1505" i="1" l="1"/>
  <c r="C1506" i="1" s="1"/>
  <c r="O1494" i="1"/>
  <c r="B1494" i="1"/>
  <c r="I1496" i="1"/>
  <c r="J1495" i="1"/>
  <c r="K1495" i="1" s="1"/>
  <c r="M1506" i="1"/>
  <c r="P1507" i="1"/>
  <c r="Q1507" i="1"/>
  <c r="F1507" i="1"/>
  <c r="A1508" i="1"/>
  <c r="D1507" i="1"/>
  <c r="E1507" i="1" s="1"/>
  <c r="L1507" i="1"/>
  <c r="N1506" i="1" l="1"/>
  <c r="C1507" i="1" s="1"/>
  <c r="O1495" i="1"/>
  <c r="B1495" i="1"/>
  <c r="G1507" i="1"/>
  <c r="H1508" i="1" s="1"/>
  <c r="J1496" i="1"/>
  <c r="K1496" i="1" s="1"/>
  <c r="I1497" i="1"/>
  <c r="F1508" i="1"/>
  <c r="A1509" i="1"/>
  <c r="L1508" i="1"/>
  <c r="D1508" i="1"/>
  <c r="E1508" i="1" s="1"/>
  <c r="G1508" i="1" s="1"/>
  <c r="H1509" i="1" s="1"/>
  <c r="M1507" i="1"/>
  <c r="P1508" i="1"/>
  <c r="Q1508" i="1"/>
  <c r="N1507" i="1" l="1"/>
  <c r="C1508" i="1" s="1"/>
  <c r="O1496" i="1"/>
  <c r="B1496" i="1"/>
  <c r="J1497" i="1"/>
  <c r="K1497" i="1" s="1"/>
  <c r="I1498" i="1"/>
  <c r="M1508" i="1"/>
  <c r="P1509" i="1"/>
  <c r="Q1509" i="1"/>
  <c r="F1509" i="1"/>
  <c r="L1509" i="1"/>
  <c r="D1509" i="1"/>
  <c r="E1509" i="1" s="1"/>
  <c r="A1510" i="1"/>
  <c r="N1508" i="1" l="1"/>
  <c r="C1509" i="1" s="1"/>
  <c r="O1497" i="1"/>
  <c r="B1497" i="1"/>
  <c r="G1509" i="1"/>
  <c r="H1510" i="1" s="1"/>
  <c r="F1510" i="1"/>
  <c r="L1510" i="1"/>
  <c r="D1510" i="1"/>
  <c r="E1510" i="1" s="1"/>
  <c r="G1510" i="1" s="1"/>
  <c r="H1511" i="1" s="1"/>
  <c r="A1511" i="1"/>
  <c r="J1498" i="1"/>
  <c r="K1498" i="1" s="1"/>
  <c r="I1499" i="1"/>
  <c r="Q1510" i="1"/>
  <c r="P1510" i="1"/>
  <c r="M1509" i="1"/>
  <c r="N1509" i="1" l="1"/>
  <c r="C1510" i="1" s="1"/>
  <c r="O1498" i="1"/>
  <c r="B1498" i="1"/>
  <c r="P1511" i="1"/>
  <c r="M1510" i="1"/>
  <c r="Q1511" i="1"/>
  <c r="J1499" i="1"/>
  <c r="K1499" i="1" s="1"/>
  <c r="I1500" i="1"/>
  <c r="F1511" i="1"/>
  <c r="D1511" i="1"/>
  <c r="E1511" i="1" s="1"/>
  <c r="A1512" i="1"/>
  <c r="L1511" i="1"/>
  <c r="N1510" i="1" l="1"/>
  <c r="C1511" i="1" s="1"/>
  <c r="O1499" i="1"/>
  <c r="B1499" i="1"/>
  <c r="L1512" i="1"/>
  <c r="D1512" i="1"/>
  <c r="E1512" i="1" s="1"/>
  <c r="A1513" i="1"/>
  <c r="F1512" i="1"/>
  <c r="J1500" i="1"/>
  <c r="K1500" i="1" s="1"/>
  <c r="I1501" i="1"/>
  <c r="M1511" i="1"/>
  <c r="P1512" i="1"/>
  <c r="Q1512" i="1"/>
  <c r="G1511" i="1"/>
  <c r="H1512" i="1" s="1"/>
  <c r="N1511" i="1" l="1"/>
  <c r="C1512" i="1" s="1"/>
  <c r="O1500" i="1"/>
  <c r="B1500" i="1"/>
  <c r="G1512" i="1"/>
  <c r="H1513" i="1" s="1"/>
  <c r="I1502" i="1"/>
  <c r="J1501" i="1"/>
  <c r="K1501" i="1" s="1"/>
  <c r="L1513" i="1"/>
  <c r="D1513" i="1"/>
  <c r="E1513" i="1" s="1"/>
  <c r="F1513" i="1"/>
  <c r="A1514" i="1"/>
  <c r="Q1513" i="1"/>
  <c r="M1512" i="1"/>
  <c r="P1513" i="1"/>
  <c r="N1512" i="1" l="1"/>
  <c r="C1513" i="1" s="1"/>
  <c r="O1501" i="1"/>
  <c r="B1501" i="1"/>
  <c r="J1502" i="1"/>
  <c r="K1502" i="1" s="1"/>
  <c r="I1503" i="1"/>
  <c r="G1513" i="1"/>
  <c r="H1514" i="1" s="1"/>
  <c r="F1514" i="1"/>
  <c r="D1514" i="1"/>
  <c r="E1514" i="1" s="1"/>
  <c r="A1515" i="1"/>
  <c r="L1514" i="1"/>
  <c r="M1513" i="1"/>
  <c r="Q1514" i="1"/>
  <c r="P1514" i="1"/>
  <c r="N1513" i="1" l="1"/>
  <c r="C1514" i="1" s="1"/>
  <c r="O1502" i="1"/>
  <c r="B1502" i="1"/>
  <c r="G1514" i="1"/>
  <c r="H1515" i="1" s="1"/>
  <c r="J1503" i="1"/>
  <c r="K1503" i="1" s="1"/>
  <c r="I1504" i="1"/>
  <c r="D1515" i="1"/>
  <c r="E1515" i="1" s="1"/>
  <c r="F1515" i="1"/>
  <c r="A1516" i="1"/>
  <c r="L1515" i="1"/>
  <c r="Q1515" i="1"/>
  <c r="M1514" i="1"/>
  <c r="P1515" i="1"/>
  <c r="N1514" i="1" l="1"/>
  <c r="C1515" i="1" s="1"/>
  <c r="O1503" i="1"/>
  <c r="B1503" i="1"/>
  <c r="G1515" i="1"/>
  <c r="H1516" i="1" s="1"/>
  <c r="P1516" i="1"/>
  <c r="M1515" i="1"/>
  <c r="Q1516" i="1"/>
  <c r="F1516" i="1"/>
  <c r="L1516" i="1"/>
  <c r="D1516" i="1"/>
  <c r="E1516" i="1" s="1"/>
  <c r="A1517" i="1"/>
  <c r="J1504" i="1"/>
  <c r="K1504" i="1" s="1"/>
  <c r="I1505" i="1"/>
  <c r="N1515" i="1" l="1"/>
  <c r="C1516" i="1" s="1"/>
  <c r="O1504" i="1"/>
  <c r="B1504" i="1"/>
  <c r="G1516" i="1"/>
  <c r="H1517" i="1" s="1"/>
  <c r="P1517" i="1"/>
  <c r="M1516" i="1"/>
  <c r="Q1517" i="1"/>
  <c r="J1505" i="1"/>
  <c r="K1505" i="1" s="1"/>
  <c r="I1506" i="1"/>
  <c r="A1518" i="1"/>
  <c r="F1517" i="1"/>
  <c r="L1517" i="1"/>
  <c r="D1517" i="1"/>
  <c r="E1517" i="1" s="1"/>
  <c r="N1516" i="1" l="1"/>
  <c r="C1517" i="1" s="1"/>
  <c r="O1505" i="1"/>
  <c r="B1505" i="1"/>
  <c r="G1517" i="1"/>
  <c r="H1518" i="1" s="1"/>
  <c r="J1506" i="1"/>
  <c r="K1506" i="1" s="1"/>
  <c r="I1507" i="1"/>
  <c r="F1518" i="1"/>
  <c r="A1519" i="1"/>
  <c r="D1518" i="1"/>
  <c r="E1518" i="1" s="1"/>
  <c r="L1518" i="1"/>
  <c r="M1517" i="1"/>
  <c r="P1518" i="1"/>
  <c r="Q1518" i="1"/>
  <c r="N1517" i="1" l="1"/>
  <c r="C1518" i="1" s="1"/>
  <c r="O1506" i="1"/>
  <c r="B1506" i="1"/>
  <c r="G1518" i="1"/>
  <c r="H1519" i="1" s="1"/>
  <c r="J1507" i="1"/>
  <c r="K1507" i="1" s="1"/>
  <c r="I1508" i="1"/>
  <c r="D1519" i="1"/>
  <c r="E1519" i="1" s="1"/>
  <c r="L1519" i="1"/>
  <c r="A1520" i="1"/>
  <c r="F1519" i="1"/>
  <c r="Q1519" i="1"/>
  <c r="M1518" i="1"/>
  <c r="P1519" i="1"/>
  <c r="N1518" i="1" l="1"/>
  <c r="C1519" i="1" s="1"/>
  <c r="O1507" i="1"/>
  <c r="B1507" i="1"/>
  <c r="F1520" i="1"/>
  <c r="A1521" i="1"/>
  <c r="L1520" i="1"/>
  <c r="D1520" i="1"/>
  <c r="E1520" i="1" s="1"/>
  <c r="G1520" i="1" s="1"/>
  <c r="H1521" i="1" s="1"/>
  <c r="Q1520" i="1"/>
  <c r="M1519" i="1"/>
  <c r="P1520" i="1"/>
  <c r="G1519" i="1"/>
  <c r="H1520" i="1" s="1"/>
  <c r="J1508" i="1"/>
  <c r="K1508" i="1" s="1"/>
  <c r="I1509" i="1"/>
  <c r="N1519" i="1" l="1"/>
  <c r="C1520" i="1" s="1"/>
  <c r="O1508" i="1"/>
  <c r="B1508" i="1"/>
  <c r="L1521" i="1"/>
  <c r="D1521" i="1"/>
  <c r="E1521" i="1" s="1"/>
  <c r="A1522" i="1"/>
  <c r="F1521" i="1"/>
  <c r="J1509" i="1"/>
  <c r="K1509" i="1" s="1"/>
  <c r="I1510" i="1"/>
  <c r="P1521" i="1"/>
  <c r="Q1521" i="1"/>
  <c r="M1520" i="1"/>
  <c r="N1520" i="1" l="1"/>
  <c r="C1521" i="1" s="1"/>
  <c r="O1509" i="1"/>
  <c r="B1509" i="1"/>
  <c r="G1521" i="1"/>
  <c r="H1522" i="1" s="1"/>
  <c r="M1521" i="1"/>
  <c r="P1522" i="1"/>
  <c r="Q1522" i="1"/>
  <c r="A1523" i="1"/>
  <c r="F1522" i="1"/>
  <c r="L1522" i="1"/>
  <c r="D1522" i="1"/>
  <c r="E1522" i="1" s="1"/>
  <c r="J1510" i="1"/>
  <c r="K1510" i="1" s="1"/>
  <c r="I1511" i="1"/>
  <c r="N1521" i="1" l="1"/>
  <c r="C1522" i="1" s="1"/>
  <c r="O1510" i="1"/>
  <c r="B1510" i="1"/>
  <c r="G1522" i="1"/>
  <c r="H1523" i="1" s="1"/>
  <c r="L1523" i="1"/>
  <c r="D1523" i="1"/>
  <c r="E1523" i="1" s="1"/>
  <c r="F1523" i="1"/>
  <c r="A1524" i="1"/>
  <c r="M1522" i="1"/>
  <c r="P1523" i="1"/>
  <c r="Q1523" i="1"/>
  <c r="J1511" i="1"/>
  <c r="K1511" i="1" s="1"/>
  <c r="I1512" i="1"/>
  <c r="N1522" i="1" l="1"/>
  <c r="C1523" i="1" s="1"/>
  <c r="O1511" i="1"/>
  <c r="B1511" i="1"/>
  <c r="G1523" i="1"/>
  <c r="H1524" i="1" s="1"/>
  <c r="M1523" i="1"/>
  <c r="P1524" i="1"/>
  <c r="Q1524" i="1"/>
  <c r="A1525" i="1"/>
  <c r="F1524" i="1"/>
  <c r="L1524" i="1"/>
  <c r="D1524" i="1"/>
  <c r="E1524" i="1" s="1"/>
  <c r="I1513" i="1"/>
  <c r="J1512" i="1"/>
  <c r="K1512" i="1" s="1"/>
  <c r="N1523" i="1" l="1"/>
  <c r="C1524" i="1" s="1"/>
  <c r="O1512" i="1"/>
  <c r="B1512" i="1"/>
  <c r="G1524" i="1"/>
  <c r="H1525" i="1" s="1"/>
  <c r="Q1525" i="1"/>
  <c r="M1524" i="1"/>
  <c r="P1525" i="1"/>
  <c r="A1526" i="1"/>
  <c r="L1525" i="1"/>
  <c r="F1525" i="1"/>
  <c r="D1525" i="1"/>
  <c r="E1525" i="1" s="1"/>
  <c r="G1525" i="1" s="1"/>
  <c r="I1514" i="1"/>
  <c r="J1513" i="1"/>
  <c r="K1513" i="1" s="1"/>
  <c r="H1526" i="1" l="1"/>
  <c r="N1524" i="1"/>
  <c r="C1525" i="1" s="1"/>
  <c r="O1513" i="1"/>
  <c r="B1513" i="1"/>
  <c r="F1526" i="1"/>
  <c r="A1527" i="1"/>
  <c r="D1526" i="1"/>
  <c r="E1526" i="1" s="1"/>
  <c r="L1526" i="1"/>
  <c r="J1514" i="1"/>
  <c r="K1514" i="1" s="1"/>
  <c r="I1515" i="1"/>
  <c r="M1525" i="1"/>
  <c r="Q1526" i="1"/>
  <c r="P1526" i="1"/>
  <c r="N1525" i="1" l="1"/>
  <c r="C1526" i="1" s="1"/>
  <c r="O1514" i="1"/>
  <c r="B1514" i="1"/>
  <c r="L1527" i="1"/>
  <c r="A1528" i="1"/>
  <c r="F1527" i="1"/>
  <c r="D1527" i="1"/>
  <c r="E1527" i="1" s="1"/>
  <c r="G1527" i="1" s="1"/>
  <c r="H1528" i="1" s="1"/>
  <c r="M1526" i="1"/>
  <c r="Q1527" i="1"/>
  <c r="P1527" i="1"/>
  <c r="J1515" i="1"/>
  <c r="K1515" i="1" s="1"/>
  <c r="I1516" i="1"/>
  <c r="G1526" i="1"/>
  <c r="H1527" i="1" s="1"/>
  <c r="N1526" i="1" l="1"/>
  <c r="C1527" i="1" s="1"/>
  <c r="O1515" i="1"/>
  <c r="B1515" i="1"/>
  <c r="M1527" i="1"/>
  <c r="Q1528" i="1"/>
  <c r="P1528" i="1"/>
  <c r="J1516" i="1"/>
  <c r="K1516" i="1" s="1"/>
  <c r="I1517" i="1"/>
  <c r="F1528" i="1"/>
  <c r="L1528" i="1"/>
  <c r="D1528" i="1"/>
  <c r="E1528" i="1" s="1"/>
  <c r="A1529" i="1"/>
  <c r="N1527" i="1" l="1"/>
  <c r="C1528" i="1" s="1"/>
  <c r="O1516" i="1"/>
  <c r="B1516" i="1"/>
  <c r="G1528" i="1"/>
  <c r="H1529" i="1" s="1"/>
  <c r="J1517" i="1"/>
  <c r="K1517" i="1" s="1"/>
  <c r="I1518" i="1"/>
  <c r="Q1529" i="1"/>
  <c r="M1528" i="1"/>
  <c r="P1529" i="1"/>
  <c r="L1529" i="1"/>
  <c r="D1529" i="1"/>
  <c r="E1529" i="1" s="1"/>
  <c r="F1529" i="1"/>
  <c r="A1530" i="1"/>
  <c r="N1528" i="1" l="1"/>
  <c r="C1529" i="1" s="1"/>
  <c r="O1517" i="1"/>
  <c r="B1517" i="1"/>
  <c r="G1529" i="1"/>
  <c r="H1530" i="1" s="1"/>
  <c r="J1518" i="1"/>
  <c r="K1518" i="1" s="1"/>
  <c r="I1519" i="1"/>
  <c r="A1531" i="1"/>
  <c r="F1530" i="1"/>
  <c r="D1530" i="1"/>
  <c r="E1530" i="1" s="1"/>
  <c r="G1530" i="1" s="1"/>
  <c r="H1531" i="1" s="1"/>
  <c r="L1530" i="1"/>
  <c r="P1530" i="1"/>
  <c r="M1529" i="1"/>
  <c r="Q1530" i="1"/>
  <c r="N1529" i="1" l="1"/>
  <c r="C1530" i="1" s="1"/>
  <c r="O1518" i="1"/>
  <c r="B1518" i="1"/>
  <c r="J1519" i="1"/>
  <c r="K1519" i="1" s="1"/>
  <c r="I1520" i="1"/>
  <c r="P1531" i="1"/>
  <c r="Q1531" i="1"/>
  <c r="M1530" i="1"/>
  <c r="A1532" i="1"/>
  <c r="F1531" i="1"/>
  <c r="L1531" i="1"/>
  <c r="D1531" i="1"/>
  <c r="E1531" i="1" s="1"/>
  <c r="N1530" i="1" l="1"/>
  <c r="C1531" i="1" s="1"/>
  <c r="O1519" i="1"/>
  <c r="B1519" i="1"/>
  <c r="G1531" i="1"/>
  <c r="H1532" i="1" s="1"/>
  <c r="A1533" i="1"/>
  <c r="F1532" i="1"/>
  <c r="L1532" i="1"/>
  <c r="D1532" i="1"/>
  <c r="E1532" i="1" s="1"/>
  <c r="P1532" i="1"/>
  <c r="Q1532" i="1"/>
  <c r="M1531" i="1"/>
  <c r="J1520" i="1"/>
  <c r="K1520" i="1" s="1"/>
  <c r="I1521" i="1"/>
  <c r="N1531" i="1" l="1"/>
  <c r="C1532" i="1" s="1"/>
  <c r="O1520" i="1"/>
  <c r="B1520" i="1"/>
  <c r="G1532" i="1"/>
  <c r="H1533" i="1" s="1"/>
  <c r="A1534" i="1"/>
  <c r="F1533" i="1"/>
  <c r="L1533" i="1"/>
  <c r="D1533" i="1"/>
  <c r="E1533" i="1" s="1"/>
  <c r="M1532" i="1"/>
  <c r="Q1533" i="1"/>
  <c r="P1533" i="1"/>
  <c r="J1521" i="1"/>
  <c r="K1521" i="1" s="1"/>
  <c r="I1522" i="1"/>
  <c r="N1532" i="1" l="1"/>
  <c r="C1533" i="1" s="1"/>
  <c r="O1521" i="1"/>
  <c r="B1521" i="1"/>
  <c r="G1533" i="1"/>
  <c r="H1534" i="1" s="1"/>
  <c r="Q1534" i="1"/>
  <c r="P1534" i="1"/>
  <c r="M1533" i="1"/>
  <c r="D1534" i="1"/>
  <c r="E1534" i="1" s="1"/>
  <c r="A1535" i="1"/>
  <c r="L1534" i="1"/>
  <c r="F1534" i="1"/>
  <c r="J1522" i="1"/>
  <c r="K1522" i="1" s="1"/>
  <c r="I1523" i="1"/>
  <c r="N1533" i="1" l="1"/>
  <c r="C1534" i="1" s="1"/>
  <c r="O1522" i="1"/>
  <c r="B1522" i="1"/>
  <c r="G1534" i="1"/>
  <c r="H1535" i="1" s="1"/>
  <c r="A1536" i="1"/>
  <c r="F1535" i="1"/>
  <c r="L1535" i="1"/>
  <c r="D1535" i="1"/>
  <c r="E1535" i="1" s="1"/>
  <c r="J1523" i="1"/>
  <c r="K1523" i="1" s="1"/>
  <c r="I1524" i="1"/>
  <c r="M1534" i="1"/>
  <c r="P1535" i="1"/>
  <c r="Q1535" i="1"/>
  <c r="N1534" i="1" l="1"/>
  <c r="C1535" i="1" s="1"/>
  <c r="O1523" i="1"/>
  <c r="B1523" i="1"/>
  <c r="A1537" i="1"/>
  <c r="F1536" i="1"/>
  <c r="D1536" i="1"/>
  <c r="E1536" i="1" s="1"/>
  <c r="G1536" i="1" s="1"/>
  <c r="H1537" i="1" s="1"/>
  <c r="L1536" i="1"/>
  <c r="G1535" i="1"/>
  <c r="H1536" i="1" s="1"/>
  <c r="J1524" i="1"/>
  <c r="K1524" i="1" s="1"/>
  <c r="I1525" i="1"/>
  <c r="M1535" i="1"/>
  <c r="Q1536" i="1"/>
  <c r="P1536" i="1"/>
  <c r="N1535" i="1" l="1"/>
  <c r="C1536" i="1" s="1"/>
  <c r="O1524" i="1"/>
  <c r="B1524" i="1"/>
  <c r="M1536" i="1"/>
  <c r="Q1537" i="1"/>
  <c r="P1537" i="1"/>
  <c r="F1537" i="1"/>
  <c r="L1537" i="1"/>
  <c r="D1537" i="1"/>
  <c r="E1537" i="1" s="1"/>
  <c r="A1538" i="1"/>
  <c r="J1525" i="1"/>
  <c r="K1525" i="1" s="1"/>
  <c r="I1526" i="1"/>
  <c r="N1536" i="1" l="1"/>
  <c r="C1537" i="1" s="1"/>
  <c r="O1525" i="1"/>
  <c r="B1525" i="1"/>
  <c r="J1526" i="1"/>
  <c r="K1526" i="1" s="1"/>
  <c r="I1527" i="1"/>
  <c r="A1539" i="1"/>
  <c r="D1538" i="1"/>
  <c r="E1538" i="1" s="1"/>
  <c r="L1538" i="1"/>
  <c r="F1538" i="1"/>
  <c r="Q1538" i="1"/>
  <c r="M1537" i="1"/>
  <c r="P1538" i="1"/>
  <c r="G1537" i="1"/>
  <c r="H1538" i="1" s="1"/>
  <c r="N1537" i="1" l="1"/>
  <c r="C1538" i="1" s="1"/>
  <c r="O1526" i="1"/>
  <c r="B1526" i="1"/>
  <c r="D1539" i="1"/>
  <c r="E1539" i="1" s="1"/>
  <c r="F1539" i="1"/>
  <c r="L1539" i="1"/>
  <c r="A1540" i="1"/>
  <c r="I1528" i="1"/>
  <c r="J1527" i="1"/>
  <c r="K1527" i="1" s="1"/>
  <c r="M1538" i="1"/>
  <c r="Q1539" i="1"/>
  <c r="P1539" i="1"/>
  <c r="G1538" i="1"/>
  <c r="H1539" i="1" s="1"/>
  <c r="N1538" i="1" l="1"/>
  <c r="C1539" i="1" s="1"/>
  <c r="O1527" i="1"/>
  <c r="B1527" i="1"/>
  <c r="Q1540" i="1"/>
  <c r="P1540" i="1"/>
  <c r="M1539" i="1"/>
  <c r="J1528" i="1"/>
  <c r="K1528" i="1" s="1"/>
  <c r="I1529" i="1"/>
  <c r="G1539" i="1"/>
  <c r="H1540" i="1" s="1"/>
  <c r="L1540" i="1"/>
  <c r="D1540" i="1"/>
  <c r="E1540" i="1" s="1"/>
  <c r="F1540" i="1"/>
  <c r="A1541" i="1"/>
  <c r="N1539" i="1" l="1"/>
  <c r="C1540" i="1" s="1"/>
  <c r="O1528" i="1"/>
  <c r="B1528" i="1"/>
  <c r="P1541" i="1"/>
  <c r="Q1541" i="1"/>
  <c r="M1540" i="1"/>
  <c r="J1529" i="1"/>
  <c r="K1529" i="1" s="1"/>
  <c r="I1530" i="1"/>
  <c r="G1540" i="1"/>
  <c r="H1541" i="1" s="1"/>
  <c r="F1541" i="1"/>
  <c r="L1541" i="1"/>
  <c r="A1542" i="1"/>
  <c r="D1541" i="1"/>
  <c r="E1541" i="1" s="1"/>
  <c r="N1540" i="1" l="1"/>
  <c r="C1541" i="1" s="1"/>
  <c r="O1529" i="1"/>
  <c r="B1529" i="1"/>
  <c r="G1541" i="1"/>
  <c r="H1542" i="1" s="1"/>
  <c r="F1542" i="1"/>
  <c r="A1543" i="1"/>
  <c r="L1542" i="1"/>
  <c r="D1542" i="1"/>
  <c r="E1542" i="1" s="1"/>
  <c r="G1542" i="1" s="1"/>
  <c r="H1543" i="1" s="1"/>
  <c r="M1541" i="1"/>
  <c r="P1542" i="1"/>
  <c r="Q1542" i="1"/>
  <c r="J1530" i="1"/>
  <c r="K1530" i="1" s="1"/>
  <c r="I1531" i="1"/>
  <c r="N1541" i="1" l="1"/>
  <c r="C1542" i="1" s="1"/>
  <c r="O1530" i="1"/>
  <c r="B1530" i="1"/>
  <c r="J1531" i="1"/>
  <c r="K1531" i="1" s="1"/>
  <c r="I1532" i="1"/>
  <c r="D1543" i="1"/>
  <c r="E1543" i="1" s="1"/>
  <c r="F1543" i="1"/>
  <c r="L1543" i="1"/>
  <c r="A1544" i="1"/>
  <c r="M1542" i="1"/>
  <c r="Q1543" i="1"/>
  <c r="P1543" i="1"/>
  <c r="N1542" i="1" l="1"/>
  <c r="C1543" i="1" s="1"/>
  <c r="O1531" i="1"/>
  <c r="B1531" i="1"/>
  <c r="Q1544" i="1"/>
  <c r="M1543" i="1"/>
  <c r="P1544" i="1"/>
  <c r="I1533" i="1"/>
  <c r="J1532" i="1"/>
  <c r="K1532" i="1" s="1"/>
  <c r="L1544" i="1"/>
  <c r="D1544" i="1"/>
  <c r="E1544" i="1" s="1"/>
  <c r="F1544" i="1"/>
  <c r="A1545" i="1"/>
  <c r="G1543" i="1"/>
  <c r="H1544" i="1" s="1"/>
  <c r="N1543" i="1" l="1"/>
  <c r="C1544" i="1" s="1"/>
  <c r="O1532" i="1"/>
  <c r="B1532" i="1"/>
  <c r="F1545" i="1"/>
  <c r="L1545" i="1"/>
  <c r="D1545" i="1"/>
  <c r="E1545" i="1" s="1"/>
  <c r="G1545" i="1" s="1"/>
  <c r="H1546" i="1" s="1"/>
  <c r="A1546" i="1"/>
  <c r="G1544" i="1"/>
  <c r="H1545" i="1" s="1"/>
  <c r="J1533" i="1"/>
  <c r="K1533" i="1" s="1"/>
  <c r="I1534" i="1"/>
  <c r="P1545" i="1"/>
  <c r="M1544" i="1"/>
  <c r="Q1545" i="1"/>
  <c r="N1544" i="1" l="1"/>
  <c r="C1545" i="1" s="1"/>
  <c r="O1533" i="1"/>
  <c r="B1533" i="1"/>
  <c r="Q1546" i="1"/>
  <c r="P1546" i="1"/>
  <c r="M1545" i="1"/>
  <c r="J1534" i="1"/>
  <c r="K1534" i="1" s="1"/>
  <c r="I1535" i="1"/>
  <c r="F1546" i="1"/>
  <c r="L1546" i="1"/>
  <c r="D1546" i="1"/>
  <c r="E1546" i="1" s="1"/>
  <c r="A1547" i="1"/>
  <c r="N1545" i="1" l="1"/>
  <c r="C1546" i="1" s="1"/>
  <c r="O1534" i="1"/>
  <c r="B1534" i="1"/>
  <c r="A1548" i="1"/>
  <c r="L1547" i="1"/>
  <c r="F1547" i="1"/>
  <c r="D1547" i="1"/>
  <c r="E1547" i="1" s="1"/>
  <c r="G1546" i="1"/>
  <c r="H1547" i="1" s="1"/>
  <c r="J1535" i="1"/>
  <c r="K1535" i="1" s="1"/>
  <c r="I1536" i="1"/>
  <c r="M1546" i="1"/>
  <c r="Q1547" i="1"/>
  <c r="P1547" i="1"/>
  <c r="N1546" i="1" l="1"/>
  <c r="C1547" i="1" s="1"/>
  <c r="O1535" i="1"/>
  <c r="B1535" i="1"/>
  <c r="G1547" i="1"/>
  <c r="H1548" i="1" s="1"/>
  <c r="M1547" i="1"/>
  <c r="P1548" i="1"/>
  <c r="Q1548" i="1"/>
  <c r="A1549" i="1"/>
  <c r="L1548" i="1"/>
  <c r="F1548" i="1"/>
  <c r="D1548" i="1"/>
  <c r="E1548" i="1" s="1"/>
  <c r="G1548" i="1" s="1"/>
  <c r="J1536" i="1"/>
  <c r="K1536" i="1" s="1"/>
  <c r="I1537" i="1"/>
  <c r="H1549" i="1" l="1"/>
  <c r="N1547" i="1"/>
  <c r="C1548" i="1" s="1"/>
  <c r="O1536" i="1"/>
  <c r="B1536" i="1"/>
  <c r="L1549" i="1"/>
  <c r="D1549" i="1"/>
  <c r="E1549" i="1" s="1"/>
  <c r="F1549" i="1"/>
  <c r="A1550" i="1"/>
  <c r="J1537" i="1"/>
  <c r="K1537" i="1" s="1"/>
  <c r="I1538" i="1"/>
  <c r="M1548" i="1"/>
  <c r="Q1549" i="1"/>
  <c r="P1549" i="1"/>
  <c r="N1548" i="1" l="1"/>
  <c r="C1549" i="1" s="1"/>
  <c r="O1537" i="1"/>
  <c r="B1537" i="1"/>
  <c r="G1549" i="1"/>
  <c r="H1550" i="1" s="1"/>
  <c r="F1550" i="1"/>
  <c r="A1551" i="1"/>
  <c r="L1550" i="1"/>
  <c r="D1550" i="1"/>
  <c r="E1550" i="1" s="1"/>
  <c r="G1550" i="1" s="1"/>
  <c r="H1551" i="1" s="1"/>
  <c r="M1549" i="1"/>
  <c r="P1550" i="1"/>
  <c r="Q1550" i="1"/>
  <c r="J1538" i="1"/>
  <c r="K1538" i="1" s="1"/>
  <c r="I1539" i="1"/>
  <c r="N1549" i="1" l="1"/>
  <c r="C1550" i="1" s="1"/>
  <c r="O1538" i="1"/>
  <c r="B1538" i="1"/>
  <c r="D1551" i="1"/>
  <c r="E1551" i="1" s="1"/>
  <c r="F1551" i="1"/>
  <c r="L1551" i="1"/>
  <c r="A1552" i="1"/>
  <c r="I1540" i="1"/>
  <c r="J1539" i="1"/>
  <c r="K1539" i="1" s="1"/>
  <c r="M1550" i="1"/>
  <c r="P1551" i="1"/>
  <c r="Q1551" i="1"/>
  <c r="N1550" i="1" l="1"/>
  <c r="C1551" i="1" s="1"/>
  <c r="O1539" i="1"/>
  <c r="B1539" i="1"/>
  <c r="J1540" i="1"/>
  <c r="K1540" i="1" s="1"/>
  <c r="I1541" i="1"/>
  <c r="G1551" i="1"/>
  <c r="H1552" i="1" s="1"/>
  <c r="P1552" i="1"/>
  <c r="Q1552" i="1"/>
  <c r="M1551" i="1"/>
  <c r="L1552" i="1"/>
  <c r="D1552" i="1"/>
  <c r="E1552" i="1" s="1"/>
  <c r="A1553" i="1"/>
  <c r="F1552" i="1"/>
  <c r="N1551" i="1" l="1"/>
  <c r="C1552" i="1" s="1"/>
  <c r="O1540" i="1"/>
  <c r="B1540" i="1"/>
  <c r="L1553" i="1"/>
  <c r="D1553" i="1"/>
  <c r="E1553" i="1" s="1"/>
  <c r="F1553" i="1"/>
  <c r="A1554" i="1"/>
  <c r="J1541" i="1"/>
  <c r="K1541" i="1" s="1"/>
  <c r="I1542" i="1"/>
  <c r="G1552" i="1"/>
  <c r="H1553" i="1" s="1"/>
  <c r="M1552" i="1"/>
  <c r="P1553" i="1"/>
  <c r="Q1553" i="1"/>
  <c r="N1552" i="1" l="1"/>
  <c r="C1553" i="1" s="1"/>
  <c r="O1541" i="1"/>
  <c r="B1541" i="1"/>
  <c r="G1553" i="1"/>
  <c r="H1554" i="1" s="1"/>
  <c r="M1553" i="1"/>
  <c r="P1554" i="1"/>
  <c r="Q1554" i="1"/>
  <c r="A1555" i="1"/>
  <c r="F1554" i="1"/>
  <c r="D1554" i="1"/>
  <c r="E1554" i="1" s="1"/>
  <c r="L1554" i="1"/>
  <c r="J1542" i="1"/>
  <c r="K1542" i="1" s="1"/>
  <c r="I1543" i="1"/>
  <c r="N1553" i="1" l="1"/>
  <c r="C1554" i="1" s="1"/>
  <c r="O1542" i="1"/>
  <c r="B1542" i="1"/>
  <c r="G1554" i="1"/>
  <c r="H1555" i="1" s="1"/>
  <c r="P1555" i="1"/>
  <c r="M1554" i="1"/>
  <c r="Q1555" i="1"/>
  <c r="D1555" i="1"/>
  <c r="E1555" i="1" s="1"/>
  <c r="F1555" i="1"/>
  <c r="L1555" i="1"/>
  <c r="A1556" i="1"/>
  <c r="J1543" i="1"/>
  <c r="K1543" i="1" s="1"/>
  <c r="I1544" i="1"/>
  <c r="N1554" i="1" l="1"/>
  <c r="C1555" i="1" s="1"/>
  <c r="O1543" i="1"/>
  <c r="B1543" i="1"/>
  <c r="J1544" i="1"/>
  <c r="K1544" i="1" s="1"/>
  <c r="I1545" i="1"/>
  <c r="G1555" i="1"/>
  <c r="H1556" i="1" s="1"/>
  <c r="F1556" i="1"/>
  <c r="A1557" i="1"/>
  <c r="D1556" i="1"/>
  <c r="E1556" i="1" s="1"/>
  <c r="G1556" i="1" s="1"/>
  <c r="L1556" i="1"/>
  <c r="Q1556" i="1"/>
  <c r="P1556" i="1"/>
  <c r="M1555" i="1"/>
  <c r="N1555" i="1" l="1"/>
  <c r="C1556" i="1" s="1"/>
  <c r="H1557" i="1"/>
  <c r="O1544" i="1"/>
  <c r="B1544" i="1"/>
  <c r="J1545" i="1"/>
  <c r="K1545" i="1" s="1"/>
  <c r="I1546" i="1"/>
  <c r="A1558" i="1"/>
  <c r="F1557" i="1"/>
  <c r="D1557" i="1"/>
  <c r="E1557" i="1" s="1"/>
  <c r="L1557" i="1"/>
  <c r="M1556" i="1"/>
  <c r="Q1557" i="1"/>
  <c r="P1557" i="1"/>
  <c r="N1556" i="1" l="1"/>
  <c r="C1557" i="1" s="1"/>
  <c r="O1545" i="1"/>
  <c r="B1545" i="1"/>
  <c r="F1558" i="1"/>
  <c r="L1558" i="1"/>
  <c r="D1558" i="1"/>
  <c r="E1558" i="1" s="1"/>
  <c r="G1558" i="1" s="1"/>
  <c r="H1559" i="1" s="1"/>
  <c r="A1559" i="1"/>
  <c r="J1546" i="1"/>
  <c r="K1546" i="1" s="1"/>
  <c r="I1547" i="1"/>
  <c r="Q1558" i="1"/>
  <c r="M1557" i="1"/>
  <c r="P1558" i="1"/>
  <c r="G1557" i="1"/>
  <c r="H1558" i="1" s="1"/>
  <c r="N1557" i="1" l="1"/>
  <c r="C1558" i="1" s="1"/>
  <c r="O1546" i="1"/>
  <c r="B1546" i="1"/>
  <c r="I1548" i="1"/>
  <c r="J1547" i="1"/>
  <c r="K1547" i="1" s="1"/>
  <c r="P1559" i="1"/>
  <c r="M1558" i="1"/>
  <c r="Q1559" i="1"/>
  <c r="A1560" i="1"/>
  <c r="F1559" i="1"/>
  <c r="D1559" i="1"/>
  <c r="E1559" i="1" s="1"/>
  <c r="G1559" i="1" s="1"/>
  <c r="H1560" i="1" s="1"/>
  <c r="L1559" i="1"/>
  <c r="N1558" i="1" l="1"/>
  <c r="C1559" i="1" s="1"/>
  <c r="O1547" i="1"/>
  <c r="B1547" i="1"/>
  <c r="J1548" i="1"/>
  <c r="K1548" i="1" s="1"/>
  <c r="I1549" i="1"/>
  <c r="M1559" i="1"/>
  <c r="P1560" i="1"/>
  <c r="Q1560" i="1"/>
  <c r="A1561" i="1"/>
  <c r="F1560" i="1"/>
  <c r="L1560" i="1"/>
  <c r="D1560" i="1"/>
  <c r="E1560" i="1" s="1"/>
  <c r="N1559" i="1" l="1"/>
  <c r="C1560" i="1" s="1"/>
  <c r="O1548" i="1"/>
  <c r="B1548" i="1"/>
  <c r="G1560" i="1"/>
  <c r="H1561" i="1" s="1"/>
  <c r="J1549" i="1"/>
  <c r="K1549" i="1" s="1"/>
  <c r="I1550" i="1"/>
  <c r="M1560" i="1"/>
  <c r="P1561" i="1"/>
  <c r="Q1561" i="1"/>
  <c r="F1561" i="1"/>
  <c r="L1561" i="1"/>
  <c r="D1561" i="1"/>
  <c r="E1561" i="1" s="1"/>
  <c r="A1562" i="1"/>
  <c r="N1560" i="1" l="1"/>
  <c r="C1561" i="1" s="1"/>
  <c r="O1549" i="1"/>
  <c r="B1549" i="1"/>
  <c r="G1561" i="1"/>
  <c r="H1562" i="1" s="1"/>
  <c r="J1550" i="1"/>
  <c r="K1550" i="1" s="1"/>
  <c r="I1551" i="1"/>
  <c r="P1562" i="1"/>
  <c r="M1561" i="1"/>
  <c r="Q1562" i="1"/>
  <c r="F1562" i="1"/>
  <c r="L1562" i="1"/>
  <c r="D1562" i="1"/>
  <c r="E1562" i="1" s="1"/>
  <c r="A1563" i="1"/>
  <c r="N1561" i="1" l="1"/>
  <c r="C1562" i="1" s="1"/>
  <c r="O1550" i="1"/>
  <c r="B1550" i="1"/>
  <c r="G1562" i="1"/>
  <c r="H1563" i="1" s="1"/>
  <c r="J1551" i="1"/>
  <c r="K1551" i="1" s="1"/>
  <c r="I1552" i="1"/>
  <c r="P1563" i="1"/>
  <c r="M1562" i="1"/>
  <c r="Q1563" i="1"/>
  <c r="L1563" i="1"/>
  <c r="A1564" i="1"/>
  <c r="F1563" i="1"/>
  <c r="D1563" i="1"/>
  <c r="E1563" i="1" s="1"/>
  <c r="N1562" i="1" l="1"/>
  <c r="C1563" i="1" s="1"/>
  <c r="O1551" i="1"/>
  <c r="B1551" i="1"/>
  <c r="G1563" i="1"/>
  <c r="H1564" i="1" s="1"/>
  <c r="F1564" i="1"/>
  <c r="L1564" i="1"/>
  <c r="D1564" i="1"/>
  <c r="E1564" i="1" s="1"/>
  <c r="A1565" i="1"/>
  <c r="I1553" i="1"/>
  <c r="J1552" i="1"/>
  <c r="K1552" i="1" s="1"/>
  <c r="Q1564" i="1"/>
  <c r="M1563" i="1"/>
  <c r="P1564" i="1"/>
  <c r="N1563" i="1" l="1"/>
  <c r="C1564" i="1" s="1"/>
  <c r="O1552" i="1"/>
  <c r="B1552" i="1"/>
  <c r="I1554" i="1"/>
  <c r="J1553" i="1"/>
  <c r="K1553" i="1" s="1"/>
  <c r="P1565" i="1"/>
  <c r="Q1565" i="1"/>
  <c r="M1564" i="1"/>
  <c r="F1565" i="1"/>
  <c r="L1565" i="1"/>
  <c r="D1565" i="1"/>
  <c r="E1565" i="1" s="1"/>
  <c r="A1566" i="1"/>
  <c r="G1564" i="1"/>
  <c r="H1565" i="1" s="1"/>
  <c r="N1564" i="1" l="1"/>
  <c r="C1565" i="1" s="1"/>
  <c r="O1553" i="1"/>
  <c r="B1553" i="1"/>
  <c r="A1567" i="1"/>
  <c r="D1566" i="1"/>
  <c r="E1566" i="1" s="1"/>
  <c r="L1566" i="1"/>
  <c r="F1566" i="1"/>
  <c r="G1565" i="1"/>
  <c r="H1566" i="1" s="1"/>
  <c r="J1554" i="1"/>
  <c r="K1554" i="1" s="1"/>
  <c r="I1555" i="1"/>
  <c r="M1565" i="1"/>
  <c r="P1566" i="1"/>
  <c r="Q1566" i="1"/>
  <c r="N1565" i="1" l="1"/>
  <c r="C1566" i="1" s="1"/>
  <c r="O1554" i="1"/>
  <c r="B1554" i="1"/>
  <c r="G1566" i="1"/>
  <c r="H1567" i="1" s="1"/>
  <c r="L1567" i="1"/>
  <c r="A1568" i="1"/>
  <c r="F1567" i="1"/>
  <c r="D1567" i="1"/>
  <c r="E1567" i="1" s="1"/>
  <c r="G1567" i="1" s="1"/>
  <c r="H1568" i="1" s="1"/>
  <c r="J1555" i="1"/>
  <c r="K1555" i="1" s="1"/>
  <c r="I1556" i="1"/>
  <c r="P1567" i="1"/>
  <c r="M1566" i="1"/>
  <c r="Q1567" i="1"/>
  <c r="N1566" i="1" l="1"/>
  <c r="C1567" i="1" s="1"/>
  <c r="O1555" i="1"/>
  <c r="B1555" i="1"/>
  <c r="F1568" i="1"/>
  <c r="L1568" i="1"/>
  <c r="D1568" i="1"/>
  <c r="E1568" i="1" s="1"/>
  <c r="A1569" i="1"/>
  <c r="M1567" i="1"/>
  <c r="P1568" i="1"/>
  <c r="Q1568" i="1"/>
  <c r="J1556" i="1"/>
  <c r="K1556" i="1" s="1"/>
  <c r="I1557" i="1"/>
  <c r="N1567" i="1" l="1"/>
  <c r="C1568" i="1" s="1"/>
  <c r="O1556" i="1"/>
  <c r="B1556" i="1"/>
  <c r="G1568" i="1"/>
  <c r="H1569" i="1" s="1"/>
  <c r="L1569" i="1"/>
  <c r="D1569" i="1"/>
  <c r="E1569" i="1" s="1"/>
  <c r="F1569" i="1"/>
  <c r="A1570" i="1"/>
  <c r="J1557" i="1"/>
  <c r="K1557" i="1" s="1"/>
  <c r="I1558" i="1"/>
  <c r="Q1569" i="1"/>
  <c r="M1568" i="1"/>
  <c r="P1569" i="1"/>
  <c r="N1568" i="1" l="1"/>
  <c r="C1569" i="1" s="1"/>
  <c r="O1557" i="1"/>
  <c r="B1557" i="1"/>
  <c r="G1569" i="1"/>
  <c r="H1570" i="1" s="1"/>
  <c r="L1570" i="1"/>
  <c r="D1570" i="1"/>
  <c r="E1570" i="1" s="1"/>
  <c r="A1571" i="1"/>
  <c r="F1570" i="1"/>
  <c r="M1569" i="1"/>
  <c r="P1570" i="1"/>
  <c r="Q1570" i="1"/>
  <c r="I1559" i="1"/>
  <c r="J1558" i="1"/>
  <c r="K1558" i="1" s="1"/>
  <c r="N1569" i="1" l="1"/>
  <c r="C1570" i="1" s="1"/>
  <c r="O1558" i="1"/>
  <c r="B1558" i="1"/>
  <c r="A1572" i="1"/>
  <c r="F1571" i="1"/>
  <c r="L1571" i="1"/>
  <c r="D1571" i="1"/>
  <c r="E1571" i="1" s="1"/>
  <c r="G1571" i="1" s="1"/>
  <c r="H1572" i="1" s="1"/>
  <c r="G1570" i="1"/>
  <c r="H1571" i="1" s="1"/>
  <c r="J1559" i="1"/>
  <c r="K1559" i="1" s="1"/>
  <c r="I1560" i="1"/>
  <c r="P1571" i="1"/>
  <c r="M1570" i="1"/>
  <c r="Q1571" i="1"/>
  <c r="N1570" i="1" l="1"/>
  <c r="C1571" i="1" s="1"/>
  <c r="O1559" i="1"/>
  <c r="B1559" i="1"/>
  <c r="F1572" i="1"/>
  <c r="A1573" i="1"/>
  <c r="L1572" i="1"/>
  <c r="D1572" i="1"/>
  <c r="E1572" i="1" s="1"/>
  <c r="G1572" i="1" s="1"/>
  <c r="H1573" i="1" s="1"/>
  <c r="M1571" i="1"/>
  <c r="Q1572" i="1"/>
  <c r="P1572" i="1"/>
  <c r="J1560" i="1"/>
  <c r="K1560" i="1" s="1"/>
  <c r="I1561" i="1"/>
  <c r="N1571" i="1" l="1"/>
  <c r="C1572" i="1" s="1"/>
  <c r="O1560" i="1"/>
  <c r="B1560" i="1"/>
  <c r="Q1573" i="1"/>
  <c r="M1572" i="1"/>
  <c r="P1573" i="1"/>
  <c r="J1561" i="1"/>
  <c r="K1561" i="1" s="1"/>
  <c r="I1562" i="1"/>
  <c r="A1574" i="1"/>
  <c r="L1573" i="1"/>
  <c r="D1573" i="1"/>
  <c r="E1573" i="1" s="1"/>
  <c r="F1573" i="1"/>
  <c r="N1572" i="1" l="1"/>
  <c r="C1573" i="1" s="1"/>
  <c r="O1561" i="1"/>
  <c r="B1561" i="1"/>
  <c r="Q1574" i="1"/>
  <c r="P1574" i="1"/>
  <c r="M1573" i="1"/>
  <c r="J1562" i="1"/>
  <c r="K1562" i="1" s="1"/>
  <c r="I1563" i="1"/>
  <c r="G1573" i="1"/>
  <c r="H1574" i="1" s="1"/>
  <c r="D1574" i="1"/>
  <c r="E1574" i="1" s="1"/>
  <c r="F1574" i="1"/>
  <c r="A1575" i="1"/>
  <c r="L1574" i="1"/>
  <c r="N1573" i="1" l="1"/>
  <c r="C1574" i="1" s="1"/>
  <c r="O1562" i="1"/>
  <c r="B1562" i="1"/>
  <c r="F1575" i="1"/>
  <c r="A1576" i="1"/>
  <c r="L1575" i="1"/>
  <c r="D1575" i="1"/>
  <c r="E1575" i="1" s="1"/>
  <c r="G1575" i="1" s="1"/>
  <c r="H1576" i="1" s="1"/>
  <c r="J1563" i="1"/>
  <c r="K1563" i="1" s="1"/>
  <c r="I1564" i="1"/>
  <c r="M1574" i="1"/>
  <c r="P1575" i="1"/>
  <c r="Q1575" i="1"/>
  <c r="G1574" i="1"/>
  <c r="H1575" i="1" s="1"/>
  <c r="N1574" i="1" l="1"/>
  <c r="C1575" i="1" s="1"/>
  <c r="O1563" i="1"/>
  <c r="B1563" i="1"/>
  <c r="J1564" i="1"/>
  <c r="K1564" i="1" s="1"/>
  <c r="I1565" i="1"/>
  <c r="M1575" i="1"/>
  <c r="P1576" i="1"/>
  <c r="Q1576" i="1"/>
  <c r="L1576" i="1"/>
  <c r="D1576" i="1"/>
  <c r="E1576" i="1" s="1"/>
  <c r="F1576" i="1"/>
  <c r="A1577" i="1"/>
  <c r="N1575" i="1" l="1"/>
  <c r="C1576" i="1" s="1"/>
  <c r="O1564" i="1"/>
  <c r="B1564" i="1"/>
  <c r="G1576" i="1"/>
  <c r="H1577" i="1" s="1"/>
  <c r="I1566" i="1"/>
  <c r="J1565" i="1"/>
  <c r="K1565" i="1" s="1"/>
  <c r="D1577" i="1"/>
  <c r="E1577" i="1" s="1"/>
  <c r="A1578" i="1"/>
  <c r="F1577" i="1"/>
  <c r="L1577" i="1"/>
  <c r="P1577" i="1"/>
  <c r="Q1577" i="1"/>
  <c r="M1576" i="1"/>
  <c r="N1576" i="1" l="1"/>
  <c r="C1577" i="1" s="1"/>
  <c r="O1565" i="1"/>
  <c r="B1565" i="1"/>
  <c r="F1578" i="1"/>
  <c r="A1579" i="1"/>
  <c r="L1578" i="1"/>
  <c r="D1578" i="1"/>
  <c r="E1578" i="1" s="1"/>
  <c r="G1578" i="1" s="1"/>
  <c r="G1577" i="1"/>
  <c r="H1578" i="1" s="1"/>
  <c r="I1567" i="1"/>
  <c r="J1566" i="1"/>
  <c r="K1566" i="1" s="1"/>
  <c r="M1577" i="1"/>
  <c r="P1578" i="1"/>
  <c r="Q1578" i="1"/>
  <c r="N1577" i="1" l="1"/>
  <c r="C1578" i="1" s="1"/>
  <c r="H1579" i="1"/>
  <c r="O1566" i="1"/>
  <c r="B1566" i="1"/>
  <c r="L1579" i="1"/>
  <c r="D1579" i="1"/>
  <c r="E1579" i="1" s="1"/>
  <c r="F1579" i="1"/>
  <c r="A1580" i="1"/>
  <c r="J1567" i="1"/>
  <c r="K1567" i="1" s="1"/>
  <c r="I1568" i="1"/>
  <c r="M1578" i="1"/>
  <c r="Q1579" i="1"/>
  <c r="P1579" i="1"/>
  <c r="N1578" i="1" l="1"/>
  <c r="C1579" i="1" s="1"/>
  <c r="O1567" i="1"/>
  <c r="B1567" i="1"/>
  <c r="G1579" i="1"/>
  <c r="H1580" i="1" s="1"/>
  <c r="J1568" i="1"/>
  <c r="K1568" i="1" s="1"/>
  <c r="I1569" i="1"/>
  <c r="P1580" i="1"/>
  <c r="M1579" i="1"/>
  <c r="Q1580" i="1"/>
  <c r="L1580" i="1"/>
  <c r="D1580" i="1"/>
  <c r="E1580" i="1" s="1"/>
  <c r="F1580" i="1"/>
  <c r="A1581" i="1"/>
  <c r="N1579" i="1" l="1"/>
  <c r="C1580" i="1" s="1"/>
  <c r="O1568" i="1"/>
  <c r="B1568" i="1"/>
  <c r="J1569" i="1"/>
  <c r="K1569" i="1" s="1"/>
  <c r="I1570" i="1"/>
  <c r="M1580" i="1"/>
  <c r="P1581" i="1"/>
  <c r="Q1581" i="1"/>
  <c r="A1582" i="1"/>
  <c r="F1581" i="1"/>
  <c r="L1581" i="1"/>
  <c r="D1581" i="1"/>
  <c r="E1581" i="1" s="1"/>
  <c r="G1580" i="1"/>
  <c r="H1581" i="1" s="1"/>
  <c r="N1580" i="1" l="1"/>
  <c r="C1581" i="1" s="1"/>
  <c r="O1569" i="1"/>
  <c r="B1569" i="1"/>
  <c r="G1581" i="1"/>
  <c r="H1582" i="1" s="1"/>
  <c r="P1582" i="1"/>
  <c r="Q1582" i="1"/>
  <c r="M1581" i="1"/>
  <c r="J1570" i="1"/>
  <c r="K1570" i="1" s="1"/>
  <c r="I1571" i="1"/>
  <c r="F1582" i="1"/>
  <c r="L1582" i="1"/>
  <c r="D1582" i="1"/>
  <c r="E1582" i="1" s="1"/>
  <c r="A1583" i="1"/>
  <c r="N1581" i="1" l="1"/>
  <c r="C1582" i="1" s="1"/>
  <c r="O1570" i="1"/>
  <c r="B1570" i="1"/>
  <c r="G1582" i="1"/>
  <c r="H1583" i="1" s="1"/>
  <c r="P1583" i="1"/>
  <c r="M1582" i="1"/>
  <c r="Q1583" i="1"/>
  <c r="J1571" i="1"/>
  <c r="K1571" i="1" s="1"/>
  <c r="I1572" i="1"/>
  <c r="L1583" i="1"/>
  <c r="D1583" i="1"/>
  <c r="E1583" i="1" s="1"/>
  <c r="A1584" i="1"/>
  <c r="F1583" i="1"/>
  <c r="N1582" i="1" l="1"/>
  <c r="C1583" i="1" s="1"/>
  <c r="O1571" i="1"/>
  <c r="B1571" i="1"/>
  <c r="F1584" i="1"/>
  <c r="A1585" i="1"/>
  <c r="D1584" i="1"/>
  <c r="E1584" i="1" s="1"/>
  <c r="L1584" i="1"/>
  <c r="J1572" i="1"/>
  <c r="K1572" i="1" s="1"/>
  <c r="I1573" i="1"/>
  <c r="G1583" i="1"/>
  <c r="H1584" i="1" s="1"/>
  <c r="P1584" i="1"/>
  <c r="M1583" i="1"/>
  <c r="Q1584" i="1"/>
  <c r="N1583" i="1" l="1"/>
  <c r="C1584" i="1" s="1"/>
  <c r="O1572" i="1"/>
  <c r="B1572" i="1"/>
  <c r="J1573" i="1"/>
  <c r="K1573" i="1" s="1"/>
  <c r="I1574" i="1"/>
  <c r="D1585" i="1"/>
  <c r="E1585" i="1" s="1"/>
  <c r="L1585" i="1"/>
  <c r="A1586" i="1"/>
  <c r="F1585" i="1"/>
  <c r="Q1585" i="1"/>
  <c r="M1584" i="1"/>
  <c r="P1585" i="1"/>
  <c r="G1584" i="1"/>
  <c r="H1585" i="1" s="1"/>
  <c r="N1584" i="1" l="1"/>
  <c r="C1585" i="1" s="1"/>
  <c r="O1573" i="1"/>
  <c r="B1573" i="1"/>
  <c r="G1585" i="1"/>
  <c r="H1586" i="1" s="1"/>
  <c r="F1586" i="1"/>
  <c r="L1586" i="1"/>
  <c r="A1587" i="1"/>
  <c r="D1586" i="1"/>
  <c r="E1586" i="1" s="1"/>
  <c r="I1575" i="1"/>
  <c r="J1574" i="1"/>
  <c r="K1574" i="1" s="1"/>
  <c r="M1585" i="1"/>
  <c r="P1586" i="1"/>
  <c r="Q1586" i="1"/>
  <c r="N1585" i="1" l="1"/>
  <c r="C1586" i="1" s="1"/>
  <c r="O1574" i="1"/>
  <c r="B1574" i="1"/>
  <c r="J1575" i="1"/>
  <c r="K1575" i="1" s="1"/>
  <c r="I1576" i="1"/>
  <c r="G1586" i="1"/>
  <c r="H1587" i="1" s="1"/>
  <c r="A1588" i="1"/>
  <c r="D1587" i="1"/>
  <c r="E1587" i="1" s="1"/>
  <c r="L1587" i="1"/>
  <c r="F1587" i="1"/>
  <c r="Q1587" i="1"/>
  <c r="P1587" i="1"/>
  <c r="M1586" i="1"/>
  <c r="N1586" i="1" l="1"/>
  <c r="C1587" i="1" s="1"/>
  <c r="O1575" i="1"/>
  <c r="B1575" i="1"/>
  <c r="G1587" i="1"/>
  <c r="H1588" i="1" s="1"/>
  <c r="P1588" i="1"/>
  <c r="M1587" i="1"/>
  <c r="Q1588" i="1"/>
  <c r="J1576" i="1"/>
  <c r="K1576" i="1" s="1"/>
  <c r="I1577" i="1"/>
  <c r="A1589" i="1"/>
  <c r="D1588" i="1"/>
  <c r="E1588" i="1" s="1"/>
  <c r="F1588" i="1"/>
  <c r="L1588" i="1"/>
  <c r="N1587" i="1" l="1"/>
  <c r="C1588" i="1" s="1"/>
  <c r="O1576" i="1"/>
  <c r="B1576" i="1"/>
  <c r="G1588" i="1"/>
  <c r="H1589" i="1" s="1"/>
  <c r="D1589" i="1"/>
  <c r="E1589" i="1" s="1"/>
  <c r="L1589" i="1"/>
  <c r="F1589" i="1"/>
  <c r="A1590" i="1"/>
  <c r="M1588" i="1"/>
  <c r="Q1589" i="1"/>
  <c r="P1589" i="1"/>
  <c r="J1577" i="1"/>
  <c r="K1577" i="1" s="1"/>
  <c r="I1578" i="1"/>
  <c r="N1588" i="1" l="1"/>
  <c r="C1589" i="1" s="1"/>
  <c r="O1577" i="1"/>
  <c r="B1577" i="1"/>
  <c r="G1589" i="1"/>
  <c r="H1590" i="1" s="1"/>
  <c r="M1589" i="1"/>
  <c r="Q1590" i="1"/>
  <c r="P1590" i="1"/>
  <c r="L1590" i="1"/>
  <c r="A1591" i="1"/>
  <c r="F1590" i="1"/>
  <c r="D1590" i="1"/>
  <c r="E1590" i="1" s="1"/>
  <c r="J1578" i="1"/>
  <c r="K1578" i="1" s="1"/>
  <c r="I1579" i="1"/>
  <c r="N1589" i="1" l="1"/>
  <c r="C1590" i="1" s="1"/>
  <c r="O1578" i="1"/>
  <c r="B1578" i="1"/>
  <c r="G1590" i="1"/>
  <c r="H1591" i="1" s="1"/>
  <c r="D1591" i="1"/>
  <c r="E1591" i="1" s="1"/>
  <c r="F1591" i="1"/>
  <c r="L1591" i="1"/>
  <c r="A1592" i="1"/>
  <c r="P1591" i="1"/>
  <c r="M1590" i="1"/>
  <c r="Q1591" i="1"/>
  <c r="J1579" i="1"/>
  <c r="K1579" i="1" s="1"/>
  <c r="I1580" i="1"/>
  <c r="N1590" i="1" l="1"/>
  <c r="C1591" i="1" s="1"/>
  <c r="O1579" i="1"/>
  <c r="B1579" i="1"/>
  <c r="F1592" i="1"/>
  <c r="L1592" i="1"/>
  <c r="D1592" i="1"/>
  <c r="E1592" i="1" s="1"/>
  <c r="G1592" i="1" s="1"/>
  <c r="H1593" i="1" s="1"/>
  <c r="A1593" i="1"/>
  <c r="G1591" i="1"/>
  <c r="H1592" i="1" s="1"/>
  <c r="J1580" i="1"/>
  <c r="K1580" i="1" s="1"/>
  <c r="I1581" i="1"/>
  <c r="P1592" i="1"/>
  <c r="Q1592" i="1"/>
  <c r="M1591" i="1"/>
  <c r="N1591" i="1" l="1"/>
  <c r="C1592" i="1" s="1"/>
  <c r="O1580" i="1"/>
  <c r="B1580" i="1"/>
  <c r="I1582" i="1"/>
  <c r="J1581" i="1"/>
  <c r="K1581" i="1" s="1"/>
  <c r="M1592" i="1"/>
  <c r="Q1593" i="1"/>
  <c r="P1593" i="1"/>
  <c r="L1593" i="1"/>
  <c r="D1593" i="1"/>
  <c r="E1593" i="1" s="1"/>
  <c r="F1593" i="1"/>
  <c r="A1594" i="1"/>
  <c r="N1592" i="1" l="1"/>
  <c r="C1593" i="1" s="1"/>
  <c r="O1581" i="1"/>
  <c r="B1581" i="1"/>
  <c r="G1593" i="1"/>
  <c r="H1594" i="1" s="1"/>
  <c r="Q1594" i="1"/>
  <c r="M1593" i="1"/>
  <c r="P1594" i="1"/>
  <c r="J1582" i="1"/>
  <c r="K1582" i="1" s="1"/>
  <c r="I1583" i="1"/>
  <c r="A1595" i="1"/>
  <c r="D1594" i="1"/>
  <c r="E1594" i="1" s="1"/>
  <c r="F1594" i="1"/>
  <c r="L1594" i="1"/>
  <c r="N1593" i="1" l="1"/>
  <c r="C1594" i="1" s="1"/>
  <c r="O1582" i="1"/>
  <c r="B1582" i="1"/>
  <c r="G1594" i="1"/>
  <c r="H1595" i="1" s="1"/>
  <c r="J1583" i="1"/>
  <c r="K1583" i="1" s="1"/>
  <c r="I1584" i="1"/>
  <c r="Q1595" i="1"/>
  <c r="P1595" i="1"/>
  <c r="M1594" i="1"/>
  <c r="D1595" i="1"/>
  <c r="E1595" i="1" s="1"/>
  <c r="A1596" i="1"/>
  <c r="L1595" i="1"/>
  <c r="F1595" i="1"/>
  <c r="N1594" i="1" l="1"/>
  <c r="C1595" i="1" s="1"/>
  <c r="O1583" i="1"/>
  <c r="B1583" i="1"/>
  <c r="M1595" i="1"/>
  <c r="P1596" i="1"/>
  <c r="Q1596" i="1"/>
  <c r="I1585" i="1"/>
  <c r="J1584" i="1"/>
  <c r="K1584" i="1" s="1"/>
  <c r="L1596" i="1"/>
  <c r="D1596" i="1"/>
  <c r="E1596" i="1" s="1"/>
  <c r="F1596" i="1"/>
  <c r="A1597" i="1"/>
  <c r="G1595" i="1"/>
  <c r="H1596" i="1" s="1"/>
  <c r="N1595" i="1" l="1"/>
  <c r="C1596" i="1" s="1"/>
  <c r="O1584" i="1"/>
  <c r="B1584" i="1"/>
  <c r="G1596" i="1"/>
  <c r="H1597" i="1" s="1"/>
  <c r="I1586" i="1"/>
  <c r="J1585" i="1"/>
  <c r="K1585" i="1" s="1"/>
  <c r="P1597" i="1"/>
  <c r="Q1597" i="1"/>
  <c r="M1596" i="1"/>
  <c r="F1597" i="1"/>
  <c r="A1598" i="1"/>
  <c r="L1597" i="1"/>
  <c r="D1597" i="1"/>
  <c r="E1597" i="1" s="1"/>
  <c r="G1597" i="1" s="1"/>
  <c r="H1598" i="1" s="1"/>
  <c r="N1596" i="1" l="1"/>
  <c r="C1597" i="1" s="1"/>
  <c r="O1585" i="1"/>
  <c r="B1585" i="1"/>
  <c r="D1598" i="1"/>
  <c r="E1598" i="1" s="1"/>
  <c r="A1599" i="1"/>
  <c r="L1598" i="1"/>
  <c r="F1598" i="1"/>
  <c r="I1587" i="1"/>
  <c r="J1586" i="1"/>
  <c r="K1586" i="1" s="1"/>
  <c r="Q1598" i="1"/>
  <c r="P1598" i="1"/>
  <c r="M1597" i="1"/>
  <c r="N1597" i="1" l="1"/>
  <c r="C1598" i="1" s="1"/>
  <c r="O1586" i="1"/>
  <c r="B1586" i="1"/>
  <c r="G1598" i="1"/>
  <c r="H1599" i="1" s="1"/>
  <c r="I1588" i="1"/>
  <c r="J1587" i="1"/>
  <c r="K1587" i="1" s="1"/>
  <c r="F1599" i="1"/>
  <c r="L1599" i="1"/>
  <c r="A1600" i="1"/>
  <c r="D1599" i="1"/>
  <c r="E1599" i="1" s="1"/>
  <c r="M1598" i="1"/>
  <c r="P1599" i="1"/>
  <c r="Q1599" i="1"/>
  <c r="N1598" i="1" l="1"/>
  <c r="C1599" i="1" s="1"/>
  <c r="O1587" i="1"/>
  <c r="B1587" i="1"/>
  <c r="G1599" i="1"/>
  <c r="H1600" i="1" s="1"/>
  <c r="L1600" i="1"/>
  <c r="A1601" i="1"/>
  <c r="F1600" i="1"/>
  <c r="D1600" i="1"/>
  <c r="E1600" i="1" s="1"/>
  <c r="G1600" i="1" s="1"/>
  <c r="H1601" i="1" s="1"/>
  <c r="J1588" i="1"/>
  <c r="K1588" i="1" s="1"/>
  <c r="I1589" i="1"/>
  <c r="P1600" i="1"/>
  <c r="Q1600" i="1"/>
  <c r="M1599" i="1"/>
  <c r="N1599" i="1" l="1"/>
  <c r="C1600" i="1" s="1"/>
  <c r="O1588" i="1"/>
  <c r="B1588" i="1"/>
  <c r="L1601" i="1"/>
  <c r="D1601" i="1"/>
  <c r="E1601" i="1" s="1"/>
  <c r="F1601" i="1"/>
  <c r="A1602" i="1"/>
  <c r="J1589" i="1"/>
  <c r="K1589" i="1" s="1"/>
  <c r="I1590" i="1"/>
  <c r="P1601" i="1"/>
  <c r="M1600" i="1"/>
  <c r="Q1601" i="1"/>
  <c r="N1600" i="1" l="1"/>
  <c r="C1601" i="1" s="1"/>
  <c r="O1589" i="1"/>
  <c r="B1589" i="1"/>
  <c r="G1601" i="1"/>
  <c r="H1602" i="1" s="1"/>
  <c r="Q1602" i="1"/>
  <c r="P1602" i="1"/>
  <c r="M1601" i="1"/>
  <c r="J1590" i="1"/>
  <c r="K1590" i="1" s="1"/>
  <c r="I1591" i="1"/>
  <c r="F1602" i="1"/>
  <c r="L1602" i="1"/>
  <c r="D1602" i="1"/>
  <c r="E1602" i="1" s="1"/>
  <c r="A1603" i="1"/>
  <c r="N1601" i="1" l="1"/>
  <c r="C1602" i="1" s="1"/>
  <c r="O1590" i="1"/>
  <c r="B1590" i="1"/>
  <c r="G1602" i="1"/>
  <c r="H1603" i="1" s="1"/>
  <c r="Q1603" i="1"/>
  <c r="M1602" i="1"/>
  <c r="P1603" i="1"/>
  <c r="J1591" i="1"/>
  <c r="K1591" i="1" s="1"/>
  <c r="I1592" i="1"/>
  <c r="A1604" i="1"/>
  <c r="D1603" i="1"/>
  <c r="E1603" i="1" s="1"/>
  <c r="F1603" i="1"/>
  <c r="L1603" i="1"/>
  <c r="N1602" i="1" l="1"/>
  <c r="C1603" i="1" s="1"/>
  <c r="O1591" i="1"/>
  <c r="B1591" i="1"/>
  <c r="I1593" i="1"/>
  <c r="J1592" i="1"/>
  <c r="K1592" i="1" s="1"/>
  <c r="G1603" i="1"/>
  <c r="H1604" i="1" s="1"/>
  <c r="P1604" i="1"/>
  <c r="M1603" i="1"/>
  <c r="Q1604" i="1"/>
  <c r="A1605" i="1"/>
  <c r="D1604" i="1"/>
  <c r="E1604" i="1" s="1"/>
  <c r="F1604" i="1"/>
  <c r="L1604" i="1"/>
  <c r="N1603" i="1" l="1"/>
  <c r="C1604" i="1" s="1"/>
  <c r="O1592" i="1"/>
  <c r="B1592" i="1"/>
  <c r="G1604" i="1"/>
  <c r="H1605" i="1" s="1"/>
  <c r="J1593" i="1"/>
  <c r="K1593" i="1" s="1"/>
  <c r="I1594" i="1"/>
  <c r="M1604" i="1"/>
  <c r="N1604" i="1" s="1"/>
  <c r="Q1605" i="1"/>
  <c r="P1605" i="1"/>
  <c r="A1606" i="1"/>
  <c r="F1605" i="1"/>
  <c r="D1605" i="1"/>
  <c r="E1605" i="1" s="1"/>
  <c r="G1605" i="1" s="1"/>
  <c r="H1606" i="1" s="1"/>
  <c r="L1605" i="1"/>
  <c r="O1593" i="1" l="1"/>
  <c r="B1593" i="1"/>
  <c r="M1605" i="1"/>
  <c r="N1605" i="1" s="1"/>
  <c r="Q1606" i="1"/>
  <c r="P1606" i="1"/>
  <c r="A1607" i="1"/>
  <c r="F1606" i="1"/>
  <c r="D1606" i="1"/>
  <c r="E1606" i="1" s="1"/>
  <c r="L1606" i="1"/>
  <c r="J1594" i="1"/>
  <c r="K1594" i="1" s="1"/>
  <c r="I1595" i="1"/>
  <c r="O1594" i="1" l="1"/>
  <c r="B1594" i="1"/>
  <c r="G1606" i="1"/>
  <c r="H1607" i="1" s="1"/>
  <c r="P1607" i="1"/>
  <c r="M1606" i="1"/>
  <c r="N1606" i="1" s="1"/>
  <c r="Q1607" i="1"/>
  <c r="D1607" i="1"/>
  <c r="E1607" i="1" s="1"/>
  <c r="A1608" i="1"/>
  <c r="F1607" i="1"/>
  <c r="L1607" i="1"/>
  <c r="J1595" i="1"/>
  <c r="K1595" i="1" s="1"/>
  <c r="I1596" i="1"/>
  <c r="O1595" i="1" l="1"/>
  <c r="B1595" i="1"/>
  <c r="G1607" i="1"/>
  <c r="H1608" i="1" s="1"/>
  <c r="L1608" i="1"/>
  <c r="A1609" i="1"/>
  <c r="F1608" i="1"/>
  <c r="D1608" i="1"/>
  <c r="E1608" i="1" s="1"/>
  <c r="G1608" i="1" s="1"/>
  <c r="H1609" i="1" s="1"/>
  <c r="M1607" i="1"/>
  <c r="N1607" i="1" s="1"/>
  <c r="P1608" i="1"/>
  <c r="Q1608" i="1"/>
  <c r="J1596" i="1"/>
  <c r="K1596" i="1" s="1"/>
  <c r="I1597" i="1"/>
  <c r="O1596" i="1" l="1"/>
  <c r="B1596" i="1"/>
  <c r="F1609" i="1"/>
  <c r="D1609" i="1"/>
  <c r="E1609" i="1" s="1"/>
  <c r="A1610" i="1"/>
  <c r="L1609" i="1"/>
  <c r="M1608" i="1"/>
  <c r="N1608" i="1" s="1"/>
  <c r="P1609" i="1"/>
  <c r="Q1609" i="1"/>
  <c r="J1597" i="1"/>
  <c r="K1597" i="1" s="1"/>
  <c r="I1598" i="1"/>
  <c r="O1597" i="1" l="1"/>
  <c r="B1597" i="1"/>
  <c r="L1610" i="1"/>
  <c r="D1610" i="1"/>
  <c r="E1610" i="1" s="1"/>
  <c r="A1611" i="1"/>
  <c r="F1610" i="1"/>
  <c r="Q1610" i="1"/>
  <c r="M1609" i="1"/>
  <c r="N1609" i="1" s="1"/>
  <c r="P1610" i="1"/>
  <c r="J1598" i="1"/>
  <c r="K1598" i="1" s="1"/>
  <c r="I1599" i="1"/>
  <c r="G1609" i="1"/>
  <c r="H1610" i="1" s="1"/>
  <c r="O1598" i="1" l="1"/>
  <c r="B1598" i="1"/>
  <c r="G1610" i="1"/>
  <c r="H1611" i="1"/>
  <c r="M1610" i="1"/>
  <c r="N1610" i="1" s="1"/>
  <c r="P1611" i="1"/>
  <c r="Q1611" i="1"/>
  <c r="J1599" i="1"/>
  <c r="K1599" i="1" s="1"/>
  <c r="I1600" i="1"/>
  <c r="F1611" i="1"/>
  <c r="L1611" i="1"/>
  <c r="D1611" i="1"/>
  <c r="E1611" i="1" s="1"/>
  <c r="G1611" i="1" s="1"/>
  <c r="H1612" i="1" s="1"/>
  <c r="A1612" i="1"/>
  <c r="O1599" i="1" l="1"/>
  <c r="B1599" i="1"/>
  <c r="J1600" i="1"/>
  <c r="K1600" i="1" s="1"/>
  <c r="I1601" i="1"/>
  <c r="P1612" i="1"/>
  <c r="M1611" i="1"/>
  <c r="N1611" i="1" s="1"/>
  <c r="Q1612" i="1"/>
  <c r="L1612" i="1"/>
  <c r="D1612" i="1"/>
  <c r="E1612" i="1" s="1"/>
  <c r="A1613" i="1"/>
  <c r="F1612" i="1"/>
  <c r="O1600" i="1" l="1"/>
  <c r="B1600" i="1"/>
  <c r="J1601" i="1"/>
  <c r="K1601" i="1" s="1"/>
  <c r="I1602" i="1"/>
  <c r="L1613" i="1"/>
  <c r="D1613" i="1"/>
  <c r="E1613" i="1" s="1"/>
  <c r="F1613" i="1"/>
  <c r="A1614" i="1"/>
  <c r="G1612" i="1"/>
  <c r="H1613" i="1" s="1"/>
  <c r="P1613" i="1"/>
  <c r="M1612" i="1"/>
  <c r="N1612" i="1" s="1"/>
  <c r="Q1613" i="1"/>
  <c r="O1601" i="1" l="1"/>
  <c r="B1601" i="1"/>
  <c r="D1614" i="1"/>
  <c r="E1614" i="1" s="1"/>
  <c r="A1615" i="1"/>
  <c r="L1614" i="1"/>
  <c r="F1614" i="1"/>
  <c r="J1602" i="1"/>
  <c r="K1602" i="1" s="1"/>
  <c r="I1603" i="1"/>
  <c r="G1613" i="1"/>
  <c r="H1614" i="1" s="1"/>
  <c r="Q1614" i="1"/>
  <c r="P1614" i="1"/>
  <c r="M1613" i="1"/>
  <c r="N1613" i="1" s="1"/>
  <c r="O1602" i="1" l="1"/>
  <c r="B1602" i="1"/>
  <c r="J1603" i="1"/>
  <c r="K1603" i="1" s="1"/>
  <c r="I1604" i="1"/>
  <c r="M1614" i="1"/>
  <c r="N1614" i="1" s="1"/>
  <c r="P1615" i="1"/>
  <c r="Q1615" i="1"/>
  <c r="L1615" i="1"/>
  <c r="D1615" i="1"/>
  <c r="E1615" i="1" s="1"/>
  <c r="A1616" i="1"/>
  <c r="F1615" i="1"/>
  <c r="G1614" i="1"/>
  <c r="H1615" i="1" s="1"/>
  <c r="O1603" i="1" l="1"/>
  <c r="B1603" i="1"/>
  <c r="A1617" i="1"/>
  <c r="F1616" i="1"/>
  <c r="D1616" i="1"/>
  <c r="E1616" i="1" s="1"/>
  <c r="G1616" i="1" s="1"/>
  <c r="H1617" i="1" s="1"/>
  <c r="L1616" i="1"/>
  <c r="J1604" i="1"/>
  <c r="K1604" i="1" s="1"/>
  <c r="B1604" i="1" s="1"/>
  <c r="I1605" i="1"/>
  <c r="G1615" i="1"/>
  <c r="H1616" i="1" s="1"/>
  <c r="Q1616" i="1"/>
  <c r="P1616" i="1"/>
  <c r="M1615" i="1"/>
  <c r="N1615" i="1" s="1"/>
  <c r="O1604" i="1" l="1"/>
  <c r="C1605" i="1"/>
  <c r="A1618" i="1"/>
  <c r="F1617" i="1"/>
  <c r="L1617" i="1"/>
  <c r="D1617" i="1"/>
  <c r="E1617" i="1" s="1"/>
  <c r="G1617" i="1" s="1"/>
  <c r="H1618" i="1" s="1"/>
  <c r="J1605" i="1"/>
  <c r="I1606" i="1"/>
  <c r="M1616" i="1"/>
  <c r="N1616" i="1" s="1"/>
  <c r="P1617" i="1"/>
  <c r="Q1617" i="1"/>
  <c r="C1606" i="1" l="1"/>
  <c r="K1605" i="1"/>
  <c r="O1605" i="1" s="1"/>
  <c r="P1618" i="1"/>
  <c r="M1617" i="1"/>
  <c r="Q1618" i="1"/>
  <c r="A1619" i="1"/>
  <c r="F1618" i="1"/>
  <c r="L1618" i="1"/>
  <c r="D1618" i="1"/>
  <c r="E1618" i="1" s="1"/>
  <c r="J1606" i="1"/>
  <c r="I1607" i="1"/>
  <c r="K1606" i="1" l="1"/>
  <c r="O1606" i="1" s="1"/>
  <c r="B1605" i="1"/>
  <c r="C1607" i="1"/>
  <c r="N1617" i="1"/>
  <c r="G1618" i="1"/>
  <c r="H1619" i="1" s="1"/>
  <c r="D1619" i="1"/>
  <c r="E1619" i="1" s="1"/>
  <c r="A1620" i="1"/>
  <c r="L1619" i="1"/>
  <c r="F1619" i="1"/>
  <c r="J1607" i="1"/>
  <c r="I1608" i="1"/>
  <c r="P1619" i="1"/>
  <c r="Q1619" i="1"/>
  <c r="M1618" i="1"/>
  <c r="K1607" i="1" l="1"/>
  <c r="O1607" i="1" s="1"/>
  <c r="B1606" i="1"/>
  <c r="C1608" i="1"/>
  <c r="N1618" i="1"/>
  <c r="G1619" i="1"/>
  <c r="H1620" i="1" s="1"/>
  <c r="L1620" i="1"/>
  <c r="A1621" i="1"/>
  <c r="D1620" i="1"/>
  <c r="E1620" i="1" s="1"/>
  <c r="F1620" i="1"/>
  <c r="J1608" i="1"/>
  <c r="I1609" i="1"/>
  <c r="M1619" i="1"/>
  <c r="Q1620" i="1"/>
  <c r="P1620" i="1"/>
  <c r="B1607" i="1" l="1"/>
  <c r="K1608" i="1"/>
  <c r="O1608" i="1" s="1"/>
  <c r="C1609" i="1"/>
  <c r="N1619" i="1"/>
  <c r="M1620" i="1"/>
  <c r="Q1621" i="1"/>
  <c r="P1621" i="1"/>
  <c r="F1621" i="1"/>
  <c r="L1621" i="1"/>
  <c r="D1621" i="1"/>
  <c r="E1621" i="1" s="1"/>
  <c r="A1622" i="1"/>
  <c r="G1620" i="1"/>
  <c r="H1621" i="1" s="1"/>
  <c r="J1609" i="1"/>
  <c r="I1610" i="1"/>
  <c r="B1608" i="1" l="1"/>
  <c r="K1609" i="1"/>
  <c r="O1609" i="1" s="1"/>
  <c r="C1610" i="1"/>
  <c r="N1620" i="1"/>
  <c r="G1621" i="1"/>
  <c r="H1622" i="1" s="1"/>
  <c r="P1622" i="1"/>
  <c r="M1621" i="1"/>
  <c r="Q1622" i="1"/>
  <c r="F1622" i="1"/>
  <c r="A1623" i="1"/>
  <c r="L1622" i="1"/>
  <c r="D1622" i="1"/>
  <c r="E1622" i="1" s="1"/>
  <c r="J1610" i="1"/>
  <c r="I1611" i="1"/>
  <c r="K1610" i="1" l="1"/>
  <c r="O1610" i="1" s="1"/>
  <c r="B1609" i="1"/>
  <c r="C1611" i="1"/>
  <c r="N1621" i="1"/>
  <c r="G1622" i="1"/>
  <c r="H1623" i="1" s="1"/>
  <c r="J1611" i="1"/>
  <c r="I1612" i="1"/>
  <c r="D1623" i="1"/>
  <c r="E1623" i="1" s="1"/>
  <c r="A1624" i="1"/>
  <c r="F1623" i="1"/>
  <c r="L1623" i="1"/>
  <c r="M1622" i="1"/>
  <c r="Q1623" i="1"/>
  <c r="P1623" i="1"/>
  <c r="B1610" i="1" l="1"/>
  <c r="K1611" i="1"/>
  <c r="O1611" i="1" s="1"/>
  <c r="C1612" i="1"/>
  <c r="N1622" i="1"/>
  <c r="G1623" i="1"/>
  <c r="H1624" i="1" s="1"/>
  <c r="J1612" i="1"/>
  <c r="I1613" i="1"/>
  <c r="M1623" i="1"/>
  <c r="Q1624" i="1"/>
  <c r="P1624" i="1"/>
  <c r="L1624" i="1"/>
  <c r="A1625" i="1"/>
  <c r="F1624" i="1"/>
  <c r="D1624" i="1"/>
  <c r="E1624" i="1" s="1"/>
  <c r="B1611" i="1" l="1"/>
  <c r="K1612" i="1"/>
  <c r="O1612" i="1" s="1"/>
  <c r="C1613" i="1"/>
  <c r="N1623" i="1"/>
  <c r="G1624" i="1"/>
  <c r="H1625" i="1" s="1"/>
  <c r="J1613" i="1"/>
  <c r="I1614" i="1"/>
  <c r="A1626" i="1"/>
  <c r="L1625" i="1"/>
  <c r="D1625" i="1"/>
  <c r="E1625" i="1" s="1"/>
  <c r="F1625" i="1"/>
  <c r="Q1625" i="1"/>
  <c r="P1625" i="1"/>
  <c r="M1624" i="1"/>
  <c r="K1613" i="1" l="1"/>
  <c r="O1613" i="1" s="1"/>
  <c r="B1612" i="1"/>
  <c r="C1614" i="1"/>
  <c r="N1624" i="1"/>
  <c r="G1625" i="1"/>
  <c r="H1626" i="1" s="1"/>
  <c r="I1615" i="1"/>
  <c r="J1614" i="1"/>
  <c r="M1625" i="1"/>
  <c r="Q1626" i="1"/>
  <c r="P1626" i="1"/>
  <c r="A1627" i="1"/>
  <c r="D1626" i="1"/>
  <c r="E1626" i="1" s="1"/>
  <c r="F1626" i="1"/>
  <c r="L1626" i="1"/>
  <c r="B1613" i="1" l="1"/>
  <c r="K1614" i="1"/>
  <c r="O1614" i="1" s="1"/>
  <c r="C1615" i="1"/>
  <c r="N1625" i="1"/>
  <c r="G1626" i="1"/>
  <c r="H1627" i="1" s="1"/>
  <c r="J1615" i="1"/>
  <c r="I1616" i="1"/>
  <c r="P1627" i="1"/>
  <c r="M1626" i="1"/>
  <c r="Q1627" i="1"/>
  <c r="L1627" i="1"/>
  <c r="D1627" i="1"/>
  <c r="E1627" i="1" s="1"/>
  <c r="A1628" i="1"/>
  <c r="F1627" i="1"/>
  <c r="B1614" i="1" l="1"/>
  <c r="K1615" i="1"/>
  <c r="O1615" i="1" s="1"/>
  <c r="C1616" i="1"/>
  <c r="N1626" i="1"/>
  <c r="G1627" i="1"/>
  <c r="H1628" i="1" s="1"/>
  <c r="A1629" i="1"/>
  <c r="F1628" i="1"/>
  <c r="D1628" i="1"/>
  <c r="E1628" i="1" s="1"/>
  <c r="G1628" i="1" s="1"/>
  <c r="H1629" i="1" s="1"/>
  <c r="L1628" i="1"/>
  <c r="I1617" i="1"/>
  <c r="J1616" i="1"/>
  <c r="Q1628" i="1"/>
  <c r="P1628" i="1"/>
  <c r="M1627" i="1"/>
  <c r="B1615" i="1" l="1"/>
  <c r="K1616" i="1"/>
  <c r="O1616" i="1" s="1"/>
  <c r="C1617" i="1"/>
  <c r="N1627" i="1"/>
  <c r="M1628" i="1"/>
  <c r="P1629" i="1"/>
  <c r="Q1629" i="1"/>
  <c r="A1630" i="1"/>
  <c r="F1629" i="1"/>
  <c r="L1629" i="1"/>
  <c r="D1629" i="1"/>
  <c r="E1629" i="1" s="1"/>
  <c r="J1617" i="1"/>
  <c r="I1618" i="1"/>
  <c r="K1617" i="1" l="1"/>
  <c r="O1617" i="1" s="1"/>
  <c r="B1616" i="1"/>
  <c r="C1618" i="1"/>
  <c r="N1628" i="1"/>
  <c r="L1630" i="1"/>
  <c r="D1630" i="1"/>
  <c r="E1630" i="1" s="1"/>
  <c r="F1630" i="1"/>
  <c r="A1631" i="1"/>
  <c r="G1629" i="1"/>
  <c r="H1630" i="1" s="1"/>
  <c r="J1618" i="1"/>
  <c r="I1619" i="1"/>
  <c r="M1629" i="1"/>
  <c r="Q1630" i="1"/>
  <c r="P1630" i="1"/>
  <c r="K1618" i="1" l="1"/>
  <c r="O1618" i="1" s="1"/>
  <c r="B1617" i="1"/>
  <c r="C1619" i="1"/>
  <c r="N1629" i="1"/>
  <c r="G1630" i="1"/>
  <c r="H1631" i="1" s="1"/>
  <c r="P1631" i="1"/>
  <c r="M1630" i="1"/>
  <c r="Q1631" i="1"/>
  <c r="A1632" i="1"/>
  <c r="D1631" i="1"/>
  <c r="E1631" i="1" s="1"/>
  <c r="F1631" i="1"/>
  <c r="L1631" i="1"/>
  <c r="J1619" i="1"/>
  <c r="I1620" i="1"/>
  <c r="B1618" i="1" l="1"/>
  <c r="K1619" i="1"/>
  <c r="O1619" i="1" s="1"/>
  <c r="C1620" i="1"/>
  <c r="N1630" i="1"/>
  <c r="P1632" i="1"/>
  <c r="Q1632" i="1"/>
  <c r="M1631" i="1"/>
  <c r="D1632" i="1"/>
  <c r="E1632" i="1" s="1"/>
  <c r="A1633" i="1"/>
  <c r="F1632" i="1"/>
  <c r="L1632" i="1"/>
  <c r="J1620" i="1"/>
  <c r="I1621" i="1"/>
  <c r="G1631" i="1"/>
  <c r="H1632" i="1" s="1"/>
  <c r="B1619" i="1" l="1"/>
  <c r="K1620" i="1"/>
  <c r="O1620" i="1" s="1"/>
  <c r="C1621" i="1"/>
  <c r="N1631" i="1"/>
  <c r="G1632" i="1"/>
  <c r="H1633" i="1" s="1"/>
  <c r="Q1633" i="1"/>
  <c r="M1632" i="1"/>
  <c r="P1633" i="1"/>
  <c r="I1622" i="1"/>
  <c r="J1621" i="1"/>
  <c r="A1634" i="1"/>
  <c r="F1633" i="1"/>
  <c r="D1633" i="1"/>
  <c r="E1633" i="1" s="1"/>
  <c r="G1633" i="1" s="1"/>
  <c r="H1634" i="1" s="1"/>
  <c r="L1633" i="1"/>
  <c r="K1621" i="1" l="1"/>
  <c r="O1621" i="1" s="1"/>
  <c r="B1620" i="1"/>
  <c r="C1622" i="1"/>
  <c r="N1632" i="1"/>
  <c r="J1622" i="1"/>
  <c r="I1623" i="1"/>
  <c r="M1633" i="1"/>
  <c r="Q1634" i="1"/>
  <c r="P1634" i="1"/>
  <c r="F1634" i="1"/>
  <c r="L1634" i="1"/>
  <c r="D1634" i="1"/>
  <c r="E1634" i="1" s="1"/>
  <c r="A1635" i="1"/>
  <c r="B1621" i="1" l="1"/>
  <c r="K1622" i="1"/>
  <c r="O1622" i="1" s="1"/>
  <c r="C1623" i="1"/>
  <c r="N1633" i="1"/>
  <c r="G1634" i="1"/>
  <c r="H1635" i="1" s="1"/>
  <c r="J1623" i="1"/>
  <c r="I1624" i="1"/>
  <c r="M1634" i="1"/>
  <c r="Q1635" i="1"/>
  <c r="P1635" i="1"/>
  <c r="L1635" i="1"/>
  <c r="D1635" i="1"/>
  <c r="E1635" i="1" s="1"/>
  <c r="A1636" i="1"/>
  <c r="F1635" i="1"/>
  <c r="K1623" i="1" l="1"/>
  <c r="O1623" i="1" s="1"/>
  <c r="B1622" i="1"/>
  <c r="C1624" i="1"/>
  <c r="N1634" i="1"/>
  <c r="G1635" i="1"/>
  <c r="H1636" i="1" s="1"/>
  <c r="J1624" i="1"/>
  <c r="I1625" i="1"/>
  <c r="P1636" i="1"/>
  <c r="Q1636" i="1"/>
  <c r="M1635" i="1"/>
  <c r="L1636" i="1"/>
  <c r="D1636" i="1"/>
  <c r="E1636" i="1" s="1"/>
  <c r="F1636" i="1"/>
  <c r="A1637" i="1"/>
  <c r="B1623" i="1" l="1"/>
  <c r="K1624" i="1"/>
  <c r="O1624" i="1" s="1"/>
  <c r="C1625" i="1"/>
  <c r="N1635" i="1"/>
  <c r="D1637" i="1"/>
  <c r="E1637" i="1" s="1"/>
  <c r="F1637" i="1"/>
  <c r="L1637" i="1"/>
  <c r="A1638" i="1"/>
  <c r="J1625" i="1"/>
  <c r="I1626" i="1"/>
  <c r="G1636" i="1"/>
  <c r="H1637" i="1" s="1"/>
  <c r="M1636" i="1"/>
  <c r="P1637" i="1"/>
  <c r="Q1637" i="1"/>
  <c r="B1624" i="1" l="1"/>
  <c r="K1625" i="1"/>
  <c r="O1625" i="1" s="1"/>
  <c r="C1626" i="1"/>
  <c r="N1636" i="1"/>
  <c r="M1637" i="1"/>
  <c r="P1638" i="1"/>
  <c r="Q1638" i="1"/>
  <c r="J1626" i="1"/>
  <c r="I1627" i="1"/>
  <c r="G1637" i="1"/>
  <c r="H1638" i="1" s="1"/>
  <c r="F1638" i="1"/>
  <c r="A1639" i="1"/>
  <c r="D1638" i="1"/>
  <c r="E1638" i="1" s="1"/>
  <c r="L1638" i="1"/>
  <c r="B1625" i="1" l="1"/>
  <c r="K1626" i="1"/>
  <c r="O1626" i="1" s="1"/>
  <c r="C1627" i="1"/>
  <c r="N1637" i="1"/>
  <c r="G1638" i="1"/>
  <c r="H1639" i="1" s="1"/>
  <c r="A1640" i="1"/>
  <c r="D1639" i="1"/>
  <c r="E1639" i="1" s="1"/>
  <c r="F1639" i="1"/>
  <c r="L1639" i="1"/>
  <c r="I1628" i="1"/>
  <c r="J1627" i="1"/>
  <c r="M1638" i="1"/>
  <c r="P1639" i="1"/>
  <c r="Q1639" i="1"/>
  <c r="K1627" i="1" l="1"/>
  <c r="O1627" i="1" s="1"/>
  <c r="B1626" i="1"/>
  <c r="C1628" i="1"/>
  <c r="N1638" i="1"/>
  <c r="G1639" i="1"/>
  <c r="H1640" i="1" s="1"/>
  <c r="J1628" i="1"/>
  <c r="I1629" i="1"/>
  <c r="A1641" i="1"/>
  <c r="F1640" i="1"/>
  <c r="D1640" i="1"/>
  <c r="E1640" i="1" s="1"/>
  <c r="G1640" i="1" s="1"/>
  <c r="L1640" i="1"/>
  <c r="P1640" i="1"/>
  <c r="M1639" i="1"/>
  <c r="Q1640" i="1"/>
  <c r="H1641" i="1" l="1"/>
  <c r="B1627" i="1"/>
  <c r="K1628" i="1"/>
  <c r="O1628" i="1" s="1"/>
  <c r="C1629" i="1"/>
  <c r="N1639" i="1"/>
  <c r="M1640" i="1"/>
  <c r="Q1641" i="1"/>
  <c r="P1641" i="1"/>
  <c r="L1641" i="1"/>
  <c r="D1641" i="1"/>
  <c r="E1641" i="1" s="1"/>
  <c r="F1641" i="1"/>
  <c r="A1642" i="1"/>
  <c r="J1629" i="1"/>
  <c r="I1630" i="1"/>
  <c r="B1628" i="1" l="1"/>
  <c r="K1629" i="1"/>
  <c r="O1629" i="1" s="1"/>
  <c r="C1630" i="1"/>
  <c r="N1640" i="1"/>
  <c r="P1642" i="1"/>
  <c r="M1641" i="1"/>
  <c r="Q1642" i="1"/>
  <c r="G1641" i="1"/>
  <c r="H1642" i="1" s="1"/>
  <c r="A1643" i="1"/>
  <c r="L1642" i="1"/>
  <c r="D1642" i="1"/>
  <c r="E1642" i="1" s="1"/>
  <c r="F1642" i="1"/>
  <c r="J1630" i="1"/>
  <c r="I1631" i="1"/>
  <c r="K1630" i="1" l="1"/>
  <c r="O1630" i="1" s="1"/>
  <c r="B1629" i="1"/>
  <c r="C1631" i="1"/>
  <c r="N1641" i="1"/>
  <c r="Q1643" i="1"/>
  <c r="M1642" i="1"/>
  <c r="P1643" i="1"/>
  <c r="A1644" i="1"/>
  <c r="D1643" i="1"/>
  <c r="E1643" i="1" s="1"/>
  <c r="L1643" i="1"/>
  <c r="F1643" i="1"/>
  <c r="J1631" i="1"/>
  <c r="I1632" i="1"/>
  <c r="G1642" i="1"/>
  <c r="H1643" i="1" s="1"/>
  <c r="K1631" i="1" l="1"/>
  <c r="O1631" i="1" s="1"/>
  <c r="B1630" i="1"/>
  <c r="C1632" i="1"/>
  <c r="N1642" i="1"/>
  <c r="L1644" i="1"/>
  <c r="D1644" i="1"/>
  <c r="E1644" i="1" s="1"/>
  <c r="A1645" i="1"/>
  <c r="F1644" i="1"/>
  <c r="Q1644" i="1"/>
  <c r="M1643" i="1"/>
  <c r="P1644" i="1"/>
  <c r="J1632" i="1"/>
  <c r="I1633" i="1"/>
  <c r="G1643" i="1"/>
  <c r="H1644" i="1" s="1"/>
  <c r="B1631" i="1" l="1"/>
  <c r="K1632" i="1"/>
  <c r="O1632" i="1" s="1"/>
  <c r="C1633" i="1"/>
  <c r="N1643" i="1"/>
  <c r="F1645" i="1"/>
  <c r="L1645" i="1"/>
  <c r="D1645" i="1"/>
  <c r="E1645" i="1" s="1"/>
  <c r="A1646" i="1"/>
  <c r="Q1645" i="1"/>
  <c r="P1645" i="1"/>
  <c r="M1644" i="1"/>
  <c r="J1633" i="1"/>
  <c r="I1634" i="1"/>
  <c r="G1644" i="1"/>
  <c r="H1645" i="1" s="1"/>
  <c r="K1633" i="1" l="1"/>
  <c r="O1633" i="1" s="1"/>
  <c r="B1632" i="1"/>
  <c r="C1634" i="1"/>
  <c r="N1644" i="1"/>
  <c r="L1646" i="1"/>
  <c r="D1646" i="1"/>
  <c r="E1646" i="1" s="1"/>
  <c r="F1646" i="1"/>
  <c r="A1647" i="1"/>
  <c r="P1646" i="1"/>
  <c r="Q1646" i="1"/>
  <c r="M1645" i="1"/>
  <c r="J1634" i="1"/>
  <c r="I1635" i="1"/>
  <c r="G1645" i="1"/>
  <c r="H1646" i="1" s="1"/>
  <c r="K1634" i="1" l="1"/>
  <c r="O1634" i="1" s="1"/>
  <c r="B1633" i="1"/>
  <c r="C1635" i="1"/>
  <c r="N1645" i="1"/>
  <c r="Q1647" i="1"/>
  <c r="P1647" i="1"/>
  <c r="M1646" i="1"/>
  <c r="A1648" i="1"/>
  <c r="D1647" i="1"/>
  <c r="E1647" i="1" s="1"/>
  <c r="F1647" i="1"/>
  <c r="L1647" i="1"/>
  <c r="J1635" i="1"/>
  <c r="I1636" i="1"/>
  <c r="G1646" i="1"/>
  <c r="H1647" i="1" s="1"/>
  <c r="B1634" i="1" l="1"/>
  <c r="K1635" i="1"/>
  <c r="O1635" i="1" s="1"/>
  <c r="C1636" i="1"/>
  <c r="N1646" i="1"/>
  <c r="G1647" i="1"/>
  <c r="H1648" i="1" s="1"/>
  <c r="Q1648" i="1"/>
  <c r="M1647" i="1"/>
  <c r="P1648" i="1"/>
  <c r="F1648" i="1"/>
  <c r="D1648" i="1"/>
  <c r="E1648" i="1" s="1"/>
  <c r="L1648" i="1"/>
  <c r="A1649" i="1"/>
  <c r="J1636" i="1"/>
  <c r="I1637" i="1"/>
  <c r="K1636" i="1" l="1"/>
  <c r="O1636" i="1" s="1"/>
  <c r="B1635" i="1"/>
  <c r="C1637" i="1"/>
  <c r="N1647" i="1"/>
  <c r="A1650" i="1"/>
  <c r="D1649" i="1"/>
  <c r="E1649" i="1" s="1"/>
  <c r="F1649" i="1"/>
  <c r="L1649" i="1"/>
  <c r="Q1649" i="1"/>
  <c r="P1649" i="1"/>
  <c r="M1648" i="1"/>
  <c r="J1637" i="1"/>
  <c r="I1638" i="1"/>
  <c r="G1648" i="1"/>
  <c r="H1649" i="1" s="1"/>
  <c r="B1636" i="1" l="1"/>
  <c r="K1637" i="1"/>
  <c r="O1637" i="1" s="1"/>
  <c r="C1638" i="1"/>
  <c r="N1648" i="1"/>
  <c r="G1649" i="1"/>
  <c r="H1650" i="1" s="1"/>
  <c r="M1649" i="1"/>
  <c r="P1650" i="1"/>
  <c r="Q1650" i="1"/>
  <c r="A1651" i="1"/>
  <c r="D1650" i="1"/>
  <c r="E1650" i="1" s="1"/>
  <c r="F1650" i="1"/>
  <c r="L1650" i="1"/>
  <c r="J1638" i="1"/>
  <c r="I1639" i="1"/>
  <c r="B1637" i="1" l="1"/>
  <c r="K1638" i="1"/>
  <c r="O1638" i="1" s="1"/>
  <c r="C1639" i="1"/>
  <c r="N1649" i="1"/>
  <c r="A1652" i="1"/>
  <c r="F1651" i="1"/>
  <c r="L1651" i="1"/>
  <c r="D1651" i="1"/>
  <c r="E1651" i="1" s="1"/>
  <c r="Q1651" i="1"/>
  <c r="M1650" i="1"/>
  <c r="P1651" i="1"/>
  <c r="J1639" i="1"/>
  <c r="I1640" i="1"/>
  <c r="G1650" i="1"/>
  <c r="H1651" i="1" s="1"/>
  <c r="B1638" i="1" l="1"/>
  <c r="K1639" i="1"/>
  <c r="O1639" i="1" s="1"/>
  <c r="C1640" i="1"/>
  <c r="N1650" i="1"/>
  <c r="J1640" i="1"/>
  <c r="I1641" i="1"/>
  <c r="G1651" i="1"/>
  <c r="H1652" i="1" s="1"/>
  <c r="D1652" i="1"/>
  <c r="E1652" i="1" s="1"/>
  <c r="L1652" i="1"/>
  <c r="A1653" i="1"/>
  <c r="F1652" i="1"/>
  <c r="P1652" i="1"/>
  <c r="M1651" i="1"/>
  <c r="Q1652" i="1"/>
  <c r="K1640" i="1" l="1"/>
  <c r="O1640" i="1" s="1"/>
  <c r="B1639" i="1"/>
  <c r="C1641" i="1"/>
  <c r="N1651" i="1"/>
  <c r="P1653" i="1"/>
  <c r="Q1653" i="1"/>
  <c r="M1652" i="1"/>
  <c r="L1653" i="1"/>
  <c r="D1653" i="1"/>
  <c r="E1653" i="1" s="1"/>
  <c r="A1654" i="1"/>
  <c r="F1653" i="1"/>
  <c r="J1641" i="1"/>
  <c r="I1642" i="1"/>
  <c r="G1652" i="1"/>
  <c r="H1653" i="1" s="1"/>
  <c r="B1640" i="1" l="1"/>
  <c r="K1641" i="1"/>
  <c r="O1641" i="1" s="1"/>
  <c r="C1642" i="1"/>
  <c r="N1652" i="1"/>
  <c r="G1653" i="1"/>
  <c r="H1654" i="1" s="1"/>
  <c r="P1654" i="1"/>
  <c r="M1653" i="1"/>
  <c r="Q1654" i="1"/>
  <c r="I1643" i="1"/>
  <c r="J1642" i="1"/>
  <c r="F1654" i="1"/>
  <c r="A1655" i="1"/>
  <c r="L1654" i="1"/>
  <c r="D1654" i="1"/>
  <c r="E1654" i="1" s="1"/>
  <c r="K1642" i="1" l="1"/>
  <c r="O1642" i="1" s="1"/>
  <c r="B1641" i="1"/>
  <c r="C1643" i="1"/>
  <c r="N1653" i="1"/>
  <c r="I1644" i="1"/>
  <c r="J1643" i="1"/>
  <c r="D1655" i="1"/>
  <c r="E1655" i="1" s="1"/>
  <c r="A1656" i="1"/>
  <c r="L1655" i="1"/>
  <c r="F1655" i="1"/>
  <c r="G1654" i="1"/>
  <c r="H1655" i="1" s="1"/>
  <c r="Q1655" i="1"/>
  <c r="M1654" i="1"/>
  <c r="P1655" i="1"/>
  <c r="B1642" i="1" l="1"/>
  <c r="K1643" i="1"/>
  <c r="O1643" i="1" s="1"/>
  <c r="C1644" i="1"/>
  <c r="N1654" i="1"/>
  <c r="G1655" i="1"/>
  <c r="H1656" i="1" s="1"/>
  <c r="M1655" i="1"/>
  <c r="Q1656" i="1"/>
  <c r="P1656" i="1"/>
  <c r="I1645" i="1"/>
  <c r="J1644" i="1"/>
  <c r="F1656" i="1"/>
  <c r="D1656" i="1"/>
  <c r="E1656" i="1" s="1"/>
  <c r="L1656" i="1"/>
  <c r="A1657" i="1"/>
  <c r="B1643" i="1" l="1"/>
  <c r="K1644" i="1"/>
  <c r="O1644" i="1" s="1"/>
  <c r="C1645" i="1"/>
  <c r="N1655" i="1"/>
  <c r="G1656" i="1"/>
  <c r="H1657" i="1" s="1"/>
  <c r="Q1657" i="1"/>
  <c r="M1656" i="1"/>
  <c r="P1657" i="1"/>
  <c r="J1645" i="1"/>
  <c r="I1646" i="1"/>
  <c r="A1658" i="1"/>
  <c r="D1657" i="1"/>
  <c r="E1657" i="1" s="1"/>
  <c r="F1657" i="1"/>
  <c r="L1657" i="1"/>
  <c r="B1644" i="1" l="1"/>
  <c r="K1645" i="1"/>
  <c r="O1645" i="1" s="1"/>
  <c r="C1646" i="1"/>
  <c r="N1656" i="1"/>
  <c r="J1646" i="1"/>
  <c r="I1647" i="1"/>
  <c r="G1657" i="1"/>
  <c r="H1658" i="1" s="1"/>
  <c r="M1657" i="1"/>
  <c r="Q1658" i="1"/>
  <c r="P1658" i="1"/>
  <c r="F1658" i="1"/>
  <c r="L1658" i="1"/>
  <c r="D1658" i="1"/>
  <c r="E1658" i="1" s="1"/>
  <c r="A1659" i="1"/>
  <c r="K1646" i="1" l="1"/>
  <c r="O1646" i="1" s="1"/>
  <c r="B1645" i="1"/>
  <c r="C1647" i="1"/>
  <c r="N1657" i="1"/>
  <c r="G1658" i="1"/>
  <c r="H1659" i="1"/>
  <c r="I1648" i="1"/>
  <c r="J1647" i="1"/>
  <c r="P1659" i="1"/>
  <c r="M1658" i="1"/>
  <c r="Q1659" i="1"/>
  <c r="F1659" i="1"/>
  <c r="L1659" i="1"/>
  <c r="D1659" i="1"/>
  <c r="E1659" i="1" s="1"/>
  <c r="G1659" i="1" s="1"/>
  <c r="H1660" i="1" s="1"/>
  <c r="A1660" i="1"/>
  <c r="B1646" i="1" l="1"/>
  <c r="K1647" i="1"/>
  <c r="O1647" i="1" s="1"/>
  <c r="C1648" i="1"/>
  <c r="N1658" i="1"/>
  <c r="J1648" i="1"/>
  <c r="I1649" i="1"/>
  <c r="M1659" i="1"/>
  <c r="Q1660" i="1"/>
  <c r="P1660" i="1"/>
  <c r="F1660" i="1"/>
  <c r="D1660" i="1"/>
  <c r="E1660" i="1" s="1"/>
  <c r="A1661" i="1"/>
  <c r="L1660" i="1"/>
  <c r="K1648" i="1" l="1"/>
  <c r="O1648" i="1" s="1"/>
  <c r="B1647" i="1"/>
  <c r="C1649" i="1"/>
  <c r="N1659" i="1"/>
  <c r="G1660" i="1"/>
  <c r="H1661" i="1" s="1"/>
  <c r="J1649" i="1"/>
  <c r="I1650" i="1"/>
  <c r="P1661" i="1"/>
  <c r="M1660" i="1"/>
  <c r="Q1661" i="1"/>
  <c r="F1661" i="1"/>
  <c r="L1661" i="1"/>
  <c r="D1661" i="1"/>
  <c r="E1661" i="1" s="1"/>
  <c r="A1662" i="1"/>
  <c r="B1648" i="1" l="1"/>
  <c r="K1649" i="1"/>
  <c r="O1649" i="1" s="1"/>
  <c r="C1650" i="1"/>
  <c r="N1660" i="1"/>
  <c r="G1661" i="1"/>
  <c r="H1662" i="1" s="1"/>
  <c r="J1650" i="1"/>
  <c r="I1651" i="1"/>
  <c r="Q1662" i="1"/>
  <c r="P1662" i="1"/>
  <c r="M1661" i="1"/>
  <c r="L1662" i="1"/>
  <c r="D1662" i="1"/>
  <c r="E1662" i="1" s="1"/>
  <c r="F1662" i="1"/>
  <c r="A1663" i="1"/>
  <c r="B1649" i="1" l="1"/>
  <c r="K1650" i="1"/>
  <c r="O1650" i="1" s="1"/>
  <c r="C1651" i="1"/>
  <c r="N1661" i="1"/>
  <c r="J1651" i="1"/>
  <c r="I1652" i="1"/>
  <c r="Q1663" i="1"/>
  <c r="P1663" i="1"/>
  <c r="M1662" i="1"/>
  <c r="G1662" i="1"/>
  <c r="H1663" i="1" s="1"/>
  <c r="D1663" i="1"/>
  <c r="E1663" i="1" s="1"/>
  <c r="L1663" i="1"/>
  <c r="A1664" i="1"/>
  <c r="F1663" i="1"/>
  <c r="B1650" i="1" l="1"/>
  <c r="K1651" i="1"/>
  <c r="O1651" i="1" s="1"/>
  <c r="C1652" i="1"/>
  <c r="N1662" i="1"/>
  <c r="G1663" i="1"/>
  <c r="H1664" i="1" s="1"/>
  <c r="A1665" i="1"/>
  <c r="L1664" i="1"/>
  <c r="D1664" i="1"/>
  <c r="E1664" i="1" s="1"/>
  <c r="F1664" i="1"/>
  <c r="M1663" i="1"/>
  <c r="P1664" i="1"/>
  <c r="Q1664" i="1"/>
  <c r="I1653" i="1"/>
  <c r="J1652" i="1"/>
  <c r="B1651" i="1" l="1"/>
  <c r="K1652" i="1"/>
  <c r="O1652" i="1" s="1"/>
  <c r="C1653" i="1"/>
  <c r="N1663" i="1"/>
  <c r="G1664" i="1"/>
  <c r="H1665" i="1" s="1"/>
  <c r="M1664" i="1"/>
  <c r="P1665" i="1"/>
  <c r="Q1665" i="1"/>
  <c r="A1666" i="1"/>
  <c r="F1665" i="1"/>
  <c r="L1665" i="1"/>
  <c r="D1665" i="1"/>
  <c r="E1665" i="1" s="1"/>
  <c r="I1654" i="1"/>
  <c r="J1653" i="1"/>
  <c r="B1652" i="1" l="1"/>
  <c r="K1653" i="1"/>
  <c r="O1653" i="1" s="1"/>
  <c r="C1654" i="1"/>
  <c r="N1664" i="1"/>
  <c r="J1654" i="1"/>
  <c r="I1655" i="1"/>
  <c r="A1667" i="1"/>
  <c r="D1666" i="1"/>
  <c r="E1666" i="1" s="1"/>
  <c r="L1666" i="1"/>
  <c r="F1666" i="1"/>
  <c r="G1665" i="1"/>
  <c r="H1666" i="1" s="1"/>
  <c r="M1665" i="1"/>
  <c r="Q1666" i="1"/>
  <c r="P1666" i="1"/>
  <c r="B1653" i="1" l="1"/>
  <c r="K1654" i="1"/>
  <c r="O1654" i="1" s="1"/>
  <c r="C1655" i="1"/>
  <c r="N1665" i="1"/>
  <c r="D1667" i="1"/>
  <c r="E1667" i="1" s="1"/>
  <c r="A1668" i="1"/>
  <c r="L1667" i="1"/>
  <c r="F1667" i="1"/>
  <c r="P1667" i="1"/>
  <c r="Q1667" i="1"/>
  <c r="M1666" i="1"/>
  <c r="I1656" i="1"/>
  <c r="J1655" i="1"/>
  <c r="K1655" i="1" s="1"/>
  <c r="O1655" i="1" s="1"/>
  <c r="G1666" i="1"/>
  <c r="H1667" i="1" s="1"/>
  <c r="B1654" i="1" l="1"/>
  <c r="C1656" i="1"/>
  <c r="B1655" i="1"/>
  <c r="N1666" i="1"/>
  <c r="G1667" i="1"/>
  <c r="H1668" i="1" s="1"/>
  <c r="M1667" i="1"/>
  <c r="P1668" i="1"/>
  <c r="Q1668" i="1"/>
  <c r="L1668" i="1"/>
  <c r="A1669" i="1"/>
  <c r="F1668" i="1"/>
  <c r="D1668" i="1"/>
  <c r="E1668" i="1" s="1"/>
  <c r="J1656" i="1"/>
  <c r="I1657" i="1"/>
  <c r="K1656" i="1" l="1"/>
  <c r="O1656" i="1" s="1"/>
  <c r="C1657" i="1"/>
  <c r="N1667" i="1"/>
  <c r="M1668" i="1"/>
  <c r="Q1669" i="1"/>
  <c r="P1669" i="1"/>
  <c r="A1670" i="1"/>
  <c r="F1669" i="1"/>
  <c r="D1669" i="1"/>
  <c r="E1669" i="1" s="1"/>
  <c r="G1669" i="1" s="1"/>
  <c r="H1670" i="1" s="1"/>
  <c r="L1669" i="1"/>
  <c r="J1657" i="1"/>
  <c r="I1658" i="1"/>
  <c r="G1668" i="1"/>
  <c r="H1669" i="1" s="1"/>
  <c r="K1657" i="1" l="1"/>
  <c r="O1657" i="1" s="1"/>
  <c r="B1656" i="1"/>
  <c r="C1658" i="1"/>
  <c r="N1668" i="1"/>
  <c r="M1669" i="1"/>
  <c r="Q1670" i="1"/>
  <c r="P1670" i="1"/>
  <c r="L1670" i="1"/>
  <c r="D1670" i="1"/>
  <c r="E1670" i="1" s="1"/>
  <c r="A1671" i="1"/>
  <c r="F1670" i="1"/>
  <c r="I1659" i="1"/>
  <c r="J1658" i="1"/>
  <c r="B1657" i="1" l="1"/>
  <c r="K1658" i="1"/>
  <c r="O1658" i="1" s="1"/>
  <c r="C1659" i="1"/>
  <c r="N1669" i="1"/>
  <c r="M1670" i="1"/>
  <c r="P1671" i="1"/>
  <c r="Q1671" i="1"/>
  <c r="F1671" i="1"/>
  <c r="L1671" i="1"/>
  <c r="A1672" i="1"/>
  <c r="D1671" i="1"/>
  <c r="E1671" i="1" s="1"/>
  <c r="I1660" i="1"/>
  <c r="J1659" i="1"/>
  <c r="G1670" i="1"/>
  <c r="H1671" i="1" s="1"/>
  <c r="B1658" i="1" l="1"/>
  <c r="K1659" i="1"/>
  <c r="O1659" i="1" s="1"/>
  <c r="C1660" i="1"/>
  <c r="N1670" i="1"/>
  <c r="P1672" i="1"/>
  <c r="Q1672" i="1"/>
  <c r="M1671" i="1"/>
  <c r="J1660" i="1"/>
  <c r="I1661" i="1"/>
  <c r="G1671" i="1"/>
  <c r="H1672" i="1" s="1"/>
  <c r="L1672" i="1"/>
  <c r="A1673" i="1"/>
  <c r="F1672" i="1"/>
  <c r="D1672" i="1"/>
  <c r="E1672" i="1" s="1"/>
  <c r="B1659" i="1" l="1"/>
  <c r="K1660" i="1"/>
  <c r="O1660" i="1" s="1"/>
  <c r="C1661" i="1"/>
  <c r="N1671" i="1"/>
  <c r="D1673" i="1"/>
  <c r="E1673" i="1" s="1"/>
  <c r="F1673" i="1"/>
  <c r="L1673" i="1"/>
  <c r="A1674" i="1"/>
  <c r="J1661" i="1"/>
  <c r="I1662" i="1"/>
  <c r="G1672" i="1"/>
  <c r="H1673" i="1" s="1"/>
  <c r="M1672" i="1"/>
  <c r="P1673" i="1"/>
  <c r="Q1673" i="1"/>
  <c r="B1660" i="1" l="1"/>
  <c r="K1661" i="1"/>
  <c r="O1661" i="1" s="1"/>
  <c r="C1662" i="1"/>
  <c r="N1672" i="1"/>
  <c r="J1662" i="1"/>
  <c r="I1663" i="1"/>
  <c r="M1673" i="1"/>
  <c r="Q1674" i="1"/>
  <c r="P1674" i="1"/>
  <c r="G1673" i="1"/>
  <c r="H1674" i="1" s="1"/>
  <c r="L1674" i="1"/>
  <c r="D1674" i="1"/>
  <c r="E1674" i="1" s="1"/>
  <c r="A1675" i="1"/>
  <c r="F1674" i="1"/>
  <c r="B1661" i="1" l="1"/>
  <c r="K1662" i="1"/>
  <c r="O1662" i="1" s="1"/>
  <c r="C1663" i="1"/>
  <c r="N1673" i="1"/>
  <c r="G1674" i="1"/>
  <c r="H1675" i="1"/>
  <c r="Q1675" i="1"/>
  <c r="P1675" i="1"/>
  <c r="M1674" i="1"/>
  <c r="I1664" i="1"/>
  <c r="J1663" i="1"/>
  <c r="A1676" i="1"/>
  <c r="D1675" i="1"/>
  <c r="E1675" i="1" s="1"/>
  <c r="F1675" i="1"/>
  <c r="L1675" i="1"/>
  <c r="K1663" i="1" l="1"/>
  <c r="O1663" i="1" s="1"/>
  <c r="B1662" i="1"/>
  <c r="C1664" i="1"/>
  <c r="N1674" i="1"/>
  <c r="G1675" i="1"/>
  <c r="H1676" i="1" s="1"/>
  <c r="Q1676" i="1"/>
  <c r="M1675" i="1"/>
  <c r="P1676" i="1"/>
  <c r="F1676" i="1"/>
  <c r="D1676" i="1"/>
  <c r="E1676" i="1" s="1"/>
  <c r="A1677" i="1"/>
  <c r="L1676" i="1"/>
  <c r="J1664" i="1"/>
  <c r="I1665" i="1"/>
  <c r="B1663" i="1" l="1"/>
  <c r="K1664" i="1"/>
  <c r="O1664" i="1" s="1"/>
  <c r="C1665" i="1"/>
  <c r="N1675" i="1"/>
  <c r="G1676" i="1"/>
  <c r="H1677" i="1" s="1"/>
  <c r="J1665" i="1"/>
  <c r="I1666" i="1"/>
  <c r="P1677" i="1"/>
  <c r="M1676" i="1"/>
  <c r="Q1677" i="1"/>
  <c r="F1677" i="1"/>
  <c r="A1678" i="1"/>
  <c r="L1677" i="1"/>
  <c r="D1677" i="1"/>
  <c r="E1677" i="1" s="1"/>
  <c r="B1664" i="1" l="1"/>
  <c r="K1665" i="1"/>
  <c r="O1665" i="1" s="1"/>
  <c r="C1666" i="1"/>
  <c r="N1676" i="1"/>
  <c r="G1677" i="1"/>
  <c r="H1678" i="1" s="1"/>
  <c r="I1667" i="1"/>
  <c r="J1666" i="1"/>
  <c r="F1678" i="1"/>
  <c r="L1678" i="1"/>
  <c r="D1678" i="1"/>
  <c r="E1678" i="1" s="1"/>
  <c r="A1679" i="1"/>
  <c r="Q1678" i="1"/>
  <c r="P1678" i="1"/>
  <c r="M1677" i="1"/>
  <c r="B1665" i="1" l="1"/>
  <c r="K1666" i="1"/>
  <c r="O1666" i="1" s="1"/>
  <c r="C1667" i="1"/>
  <c r="N1677" i="1"/>
  <c r="G1678" i="1"/>
  <c r="H1679" i="1" s="1"/>
  <c r="I1668" i="1"/>
  <c r="J1667" i="1"/>
  <c r="P1679" i="1"/>
  <c r="M1678" i="1"/>
  <c r="Q1679" i="1"/>
  <c r="D1679" i="1"/>
  <c r="E1679" i="1" s="1"/>
  <c r="L1679" i="1"/>
  <c r="F1679" i="1"/>
  <c r="A1680" i="1"/>
  <c r="B1666" i="1" l="1"/>
  <c r="K1667" i="1"/>
  <c r="O1667" i="1" s="1"/>
  <c r="C1668" i="1"/>
  <c r="N1678" i="1"/>
  <c r="G1679" i="1"/>
  <c r="H1680" i="1" s="1"/>
  <c r="L1680" i="1"/>
  <c r="D1680" i="1"/>
  <c r="E1680" i="1" s="1"/>
  <c r="A1681" i="1"/>
  <c r="F1680" i="1"/>
  <c r="J1668" i="1"/>
  <c r="I1669" i="1"/>
  <c r="Q1680" i="1"/>
  <c r="M1679" i="1"/>
  <c r="P1680" i="1"/>
  <c r="K1668" i="1" l="1"/>
  <c r="O1668" i="1" s="1"/>
  <c r="B1667" i="1"/>
  <c r="C1669" i="1"/>
  <c r="N1679" i="1"/>
  <c r="I1670" i="1"/>
  <c r="J1669" i="1"/>
  <c r="L1681" i="1"/>
  <c r="D1681" i="1"/>
  <c r="E1681" i="1" s="1"/>
  <c r="A1682" i="1"/>
  <c r="F1681" i="1"/>
  <c r="G1680" i="1"/>
  <c r="H1681" i="1" s="1"/>
  <c r="Q1681" i="1"/>
  <c r="M1680" i="1"/>
  <c r="P1681" i="1"/>
  <c r="B1668" i="1" l="1"/>
  <c r="K1669" i="1"/>
  <c r="O1669" i="1" s="1"/>
  <c r="C1670" i="1"/>
  <c r="N1680" i="1"/>
  <c r="M1681" i="1"/>
  <c r="P1682" i="1"/>
  <c r="Q1682" i="1"/>
  <c r="F1682" i="1"/>
  <c r="A1683" i="1"/>
  <c r="D1682" i="1"/>
  <c r="E1682" i="1" s="1"/>
  <c r="L1682" i="1"/>
  <c r="J1670" i="1"/>
  <c r="I1671" i="1"/>
  <c r="G1681" i="1"/>
  <c r="H1682" i="1" s="1"/>
  <c r="K1670" i="1" l="1"/>
  <c r="O1670" i="1" s="1"/>
  <c r="B1669" i="1"/>
  <c r="C1671" i="1"/>
  <c r="N1681" i="1"/>
  <c r="G1682" i="1"/>
  <c r="H1683" i="1" s="1"/>
  <c r="F1683" i="1"/>
  <c r="L1683" i="1"/>
  <c r="D1683" i="1"/>
  <c r="E1683" i="1" s="1"/>
  <c r="A1684" i="1"/>
  <c r="J1671" i="1"/>
  <c r="I1672" i="1"/>
  <c r="M1682" i="1"/>
  <c r="P1683" i="1"/>
  <c r="Q1683" i="1"/>
  <c r="B1670" i="1" l="1"/>
  <c r="K1671" i="1"/>
  <c r="O1671" i="1" s="1"/>
  <c r="C1672" i="1"/>
  <c r="N1682" i="1"/>
  <c r="D1684" i="1"/>
  <c r="E1684" i="1" s="1"/>
  <c r="L1684" i="1"/>
  <c r="A1685" i="1"/>
  <c r="F1684" i="1"/>
  <c r="M1683" i="1"/>
  <c r="P1684" i="1"/>
  <c r="Q1684" i="1"/>
  <c r="J1672" i="1"/>
  <c r="I1673" i="1"/>
  <c r="G1683" i="1"/>
  <c r="H1684" i="1" s="1"/>
  <c r="K1672" i="1" l="1"/>
  <c r="O1672" i="1" s="1"/>
  <c r="B1671" i="1"/>
  <c r="C1673" i="1"/>
  <c r="N1683" i="1"/>
  <c r="Q1685" i="1"/>
  <c r="P1685" i="1"/>
  <c r="M1684" i="1"/>
  <c r="J1673" i="1"/>
  <c r="I1674" i="1"/>
  <c r="A1686" i="1"/>
  <c r="D1685" i="1"/>
  <c r="E1685" i="1" s="1"/>
  <c r="G1685" i="1" s="1"/>
  <c r="H1686" i="1" s="1"/>
  <c r="F1685" i="1"/>
  <c r="L1685" i="1"/>
  <c r="G1684" i="1"/>
  <c r="H1685" i="1" s="1"/>
  <c r="B1672" i="1" l="1"/>
  <c r="K1673" i="1"/>
  <c r="O1673" i="1" s="1"/>
  <c r="C1674" i="1"/>
  <c r="N1684" i="1"/>
  <c r="M1685" i="1"/>
  <c r="Q1686" i="1"/>
  <c r="P1686" i="1"/>
  <c r="F1686" i="1"/>
  <c r="L1686" i="1"/>
  <c r="A1687" i="1"/>
  <c r="D1686" i="1"/>
  <c r="E1686" i="1" s="1"/>
  <c r="J1674" i="1"/>
  <c r="I1675" i="1"/>
  <c r="K1674" i="1" l="1"/>
  <c r="O1674" i="1" s="1"/>
  <c r="B1673" i="1"/>
  <c r="C1675" i="1"/>
  <c r="B1674" i="1"/>
  <c r="N1685" i="1"/>
  <c r="G1686" i="1"/>
  <c r="H1687" i="1" s="1"/>
  <c r="M1686" i="1"/>
  <c r="P1687" i="1"/>
  <c r="Q1687" i="1"/>
  <c r="J1675" i="1"/>
  <c r="I1676" i="1"/>
  <c r="F1687" i="1"/>
  <c r="L1687" i="1"/>
  <c r="D1687" i="1"/>
  <c r="E1687" i="1" s="1"/>
  <c r="A1688" i="1"/>
  <c r="K1675" i="1" l="1"/>
  <c r="O1675" i="1" s="1"/>
  <c r="C1676" i="1"/>
  <c r="N1686" i="1"/>
  <c r="G1687" i="1"/>
  <c r="H1688" i="1" s="1"/>
  <c r="F1688" i="1"/>
  <c r="A1689" i="1"/>
  <c r="D1688" i="1"/>
  <c r="E1688" i="1" s="1"/>
  <c r="G1688" i="1" s="1"/>
  <c r="H1689" i="1" s="1"/>
  <c r="L1688" i="1"/>
  <c r="J1676" i="1"/>
  <c r="I1677" i="1"/>
  <c r="Q1688" i="1"/>
  <c r="M1687" i="1"/>
  <c r="P1688" i="1"/>
  <c r="K1676" i="1" l="1"/>
  <c r="O1676" i="1" s="1"/>
  <c r="B1675" i="1"/>
  <c r="C1677" i="1"/>
  <c r="N1687" i="1"/>
  <c r="J1677" i="1"/>
  <c r="I1678" i="1"/>
  <c r="D1689" i="1"/>
  <c r="E1689" i="1" s="1"/>
  <c r="A1690" i="1"/>
  <c r="L1689" i="1"/>
  <c r="F1689" i="1"/>
  <c r="M1688" i="1"/>
  <c r="Q1689" i="1"/>
  <c r="P1689" i="1"/>
  <c r="B1676" i="1" l="1"/>
  <c r="K1677" i="1"/>
  <c r="O1677" i="1" s="1"/>
  <c r="C1678" i="1"/>
  <c r="N1688" i="1"/>
  <c r="P1690" i="1"/>
  <c r="M1689" i="1"/>
  <c r="Q1690" i="1"/>
  <c r="J1678" i="1"/>
  <c r="I1679" i="1"/>
  <c r="D1690" i="1"/>
  <c r="E1690" i="1" s="1"/>
  <c r="A1691" i="1"/>
  <c r="F1690" i="1"/>
  <c r="L1690" i="1"/>
  <c r="G1689" i="1"/>
  <c r="H1690" i="1" s="1"/>
  <c r="K1678" i="1" l="1"/>
  <c r="O1678" i="1" s="1"/>
  <c r="B1677" i="1"/>
  <c r="C1679" i="1"/>
  <c r="N1689" i="1"/>
  <c r="G1690" i="1"/>
  <c r="H1691" i="1" s="1"/>
  <c r="M1690" i="1"/>
  <c r="P1691" i="1"/>
  <c r="Q1691" i="1"/>
  <c r="J1679" i="1"/>
  <c r="I1680" i="1"/>
  <c r="F1691" i="1"/>
  <c r="L1691" i="1"/>
  <c r="D1691" i="1"/>
  <c r="E1691" i="1" s="1"/>
  <c r="A1692" i="1"/>
  <c r="B1678" i="1" l="1"/>
  <c r="K1679" i="1"/>
  <c r="O1679" i="1" s="1"/>
  <c r="C1680" i="1"/>
  <c r="N1690" i="1"/>
  <c r="G1691" i="1"/>
  <c r="H1692" i="1" s="1"/>
  <c r="M1691" i="1"/>
  <c r="P1692" i="1"/>
  <c r="Q1692" i="1"/>
  <c r="J1680" i="1"/>
  <c r="I1681" i="1"/>
  <c r="A1693" i="1"/>
  <c r="L1692" i="1"/>
  <c r="D1692" i="1"/>
  <c r="E1692" i="1" s="1"/>
  <c r="F1692" i="1"/>
  <c r="K1680" i="1" l="1"/>
  <c r="O1680" i="1" s="1"/>
  <c r="B1679" i="1"/>
  <c r="C1681" i="1"/>
  <c r="N1691" i="1"/>
  <c r="G1692" i="1"/>
  <c r="H1693" i="1" s="1"/>
  <c r="J1681" i="1"/>
  <c r="I1682" i="1"/>
  <c r="A1694" i="1"/>
  <c r="D1693" i="1"/>
  <c r="E1693" i="1" s="1"/>
  <c r="F1693" i="1"/>
  <c r="L1693" i="1"/>
  <c r="M1692" i="1"/>
  <c r="Q1693" i="1"/>
  <c r="P1693" i="1"/>
  <c r="K1681" i="1" l="1"/>
  <c r="O1681" i="1" s="1"/>
  <c r="B1680" i="1"/>
  <c r="C1682" i="1"/>
  <c r="N1692" i="1"/>
  <c r="G1693" i="1"/>
  <c r="H1694" i="1" s="1"/>
  <c r="J1682" i="1"/>
  <c r="I1683" i="1"/>
  <c r="M1693" i="1"/>
  <c r="P1694" i="1"/>
  <c r="Q1694" i="1"/>
  <c r="L1694" i="1"/>
  <c r="D1694" i="1"/>
  <c r="E1694" i="1" s="1"/>
  <c r="F1694" i="1"/>
  <c r="A1695" i="1"/>
  <c r="B1681" i="1" l="1"/>
  <c r="K1682" i="1"/>
  <c r="O1682" i="1" s="1"/>
  <c r="C1683" i="1"/>
  <c r="N1693" i="1"/>
  <c r="G1694" i="1"/>
  <c r="H1695" i="1" s="1"/>
  <c r="J1683" i="1"/>
  <c r="I1684" i="1"/>
  <c r="Q1695" i="1"/>
  <c r="M1694" i="1"/>
  <c r="P1695" i="1"/>
  <c r="F1695" i="1"/>
  <c r="L1695" i="1"/>
  <c r="D1695" i="1"/>
  <c r="E1695" i="1" s="1"/>
  <c r="A1696" i="1"/>
  <c r="K1683" i="1" l="1"/>
  <c r="O1683" i="1" s="1"/>
  <c r="B1682" i="1"/>
  <c r="C1684" i="1"/>
  <c r="N1694" i="1"/>
  <c r="G1695" i="1"/>
  <c r="H1696" i="1" s="1"/>
  <c r="P1696" i="1"/>
  <c r="Q1696" i="1"/>
  <c r="M1695" i="1"/>
  <c r="I1685" i="1"/>
  <c r="J1684" i="1"/>
  <c r="L1696" i="1"/>
  <c r="D1696" i="1"/>
  <c r="E1696" i="1" s="1"/>
  <c r="A1697" i="1"/>
  <c r="F1696" i="1"/>
  <c r="K1684" i="1" l="1"/>
  <c r="O1684" i="1" s="1"/>
  <c r="B1683" i="1"/>
  <c r="C1685" i="1"/>
  <c r="N1695" i="1"/>
  <c r="F1697" i="1"/>
  <c r="D1697" i="1"/>
  <c r="E1697" i="1" s="1"/>
  <c r="G1697" i="1" s="1"/>
  <c r="H1698" i="1" s="1"/>
  <c r="A1698" i="1"/>
  <c r="L1697" i="1"/>
  <c r="J1685" i="1"/>
  <c r="I1686" i="1"/>
  <c r="G1696" i="1"/>
  <c r="H1697" i="1" s="1"/>
  <c r="M1696" i="1"/>
  <c r="Q1697" i="1"/>
  <c r="P1697" i="1"/>
  <c r="B1684" i="1" l="1"/>
  <c r="K1685" i="1"/>
  <c r="O1685" i="1" s="1"/>
  <c r="C1686" i="1"/>
  <c r="N1696" i="1"/>
  <c r="J1686" i="1"/>
  <c r="I1687" i="1"/>
  <c r="P1698" i="1"/>
  <c r="M1697" i="1"/>
  <c r="Q1698" i="1"/>
  <c r="L1698" i="1"/>
  <c r="A1699" i="1"/>
  <c r="F1698" i="1"/>
  <c r="D1698" i="1"/>
  <c r="E1698" i="1" s="1"/>
  <c r="B1685" i="1" l="1"/>
  <c r="K1686" i="1"/>
  <c r="O1686" i="1" s="1"/>
  <c r="C1687" i="1"/>
  <c r="N1697" i="1"/>
  <c r="J1687" i="1"/>
  <c r="I1688" i="1"/>
  <c r="L1699" i="1"/>
  <c r="D1699" i="1"/>
  <c r="E1699" i="1" s="1"/>
  <c r="A1700" i="1"/>
  <c r="F1699" i="1"/>
  <c r="Q1699" i="1"/>
  <c r="M1698" i="1"/>
  <c r="P1699" i="1"/>
  <c r="G1698" i="1"/>
  <c r="H1699" i="1" s="1"/>
  <c r="K1687" i="1" l="1"/>
  <c r="O1687" i="1" s="1"/>
  <c r="B1686" i="1"/>
  <c r="C1688" i="1"/>
  <c r="N1698" i="1"/>
  <c r="M1699" i="1"/>
  <c r="P1700" i="1"/>
  <c r="Q1700" i="1"/>
  <c r="D1700" i="1"/>
  <c r="E1700" i="1" s="1"/>
  <c r="L1700" i="1"/>
  <c r="A1701" i="1"/>
  <c r="F1700" i="1"/>
  <c r="J1688" i="1"/>
  <c r="I1689" i="1"/>
  <c r="G1699" i="1"/>
  <c r="H1700" i="1" s="1"/>
  <c r="B1687" i="1" l="1"/>
  <c r="K1688" i="1"/>
  <c r="O1688" i="1" s="1"/>
  <c r="C1689" i="1"/>
  <c r="N1699" i="1"/>
  <c r="Q1701" i="1"/>
  <c r="M1700" i="1"/>
  <c r="P1701" i="1"/>
  <c r="J1689" i="1"/>
  <c r="I1690" i="1"/>
  <c r="L1701" i="1"/>
  <c r="D1701" i="1"/>
  <c r="E1701" i="1" s="1"/>
  <c r="A1702" i="1"/>
  <c r="F1701" i="1"/>
  <c r="G1700" i="1"/>
  <c r="H1701" i="1" s="1"/>
  <c r="B1688" i="1" l="1"/>
  <c r="K1689" i="1"/>
  <c r="O1689" i="1" s="1"/>
  <c r="C1690" i="1"/>
  <c r="N1700" i="1"/>
  <c r="J1690" i="1"/>
  <c r="I1691" i="1"/>
  <c r="Q1702" i="1"/>
  <c r="M1701" i="1"/>
  <c r="P1702" i="1"/>
  <c r="L1702" i="1"/>
  <c r="D1702" i="1"/>
  <c r="E1702" i="1" s="1"/>
  <c r="A1703" i="1"/>
  <c r="F1702" i="1"/>
  <c r="G1701" i="1"/>
  <c r="H1702" i="1" s="1"/>
  <c r="K1690" i="1" l="1"/>
  <c r="O1690" i="1" s="1"/>
  <c r="B1689" i="1"/>
  <c r="C1691" i="1"/>
  <c r="N1701" i="1"/>
  <c r="A1704" i="1"/>
  <c r="D1703" i="1"/>
  <c r="E1703" i="1" s="1"/>
  <c r="L1703" i="1"/>
  <c r="F1703" i="1"/>
  <c r="J1691" i="1"/>
  <c r="I1692" i="1"/>
  <c r="G1702" i="1"/>
  <c r="H1703" i="1" s="1"/>
  <c r="P1703" i="1"/>
  <c r="M1702" i="1"/>
  <c r="Q1703" i="1"/>
  <c r="B1690" i="1" l="1"/>
  <c r="K1691" i="1"/>
  <c r="O1691" i="1" s="1"/>
  <c r="C1692" i="1"/>
  <c r="N1702" i="1"/>
  <c r="G1703" i="1"/>
  <c r="H1704" i="1" s="1"/>
  <c r="J1692" i="1"/>
  <c r="I1693" i="1"/>
  <c r="D1704" i="1"/>
  <c r="E1704" i="1" s="1"/>
  <c r="A1705" i="1"/>
  <c r="F1704" i="1"/>
  <c r="L1704" i="1"/>
  <c r="P1704" i="1"/>
  <c r="M1703" i="1"/>
  <c r="Q1704" i="1"/>
  <c r="B1691" i="1" l="1"/>
  <c r="C1693" i="1"/>
  <c r="K1692" i="1"/>
  <c r="O1692" i="1" s="1"/>
  <c r="N1703" i="1"/>
  <c r="L1705" i="1"/>
  <c r="D1705" i="1"/>
  <c r="E1705" i="1" s="1"/>
  <c r="F1705" i="1"/>
  <c r="A1706" i="1"/>
  <c r="I1694" i="1"/>
  <c r="J1693" i="1"/>
  <c r="G1704" i="1"/>
  <c r="H1705" i="1" s="1"/>
  <c r="P1705" i="1"/>
  <c r="M1704" i="1"/>
  <c r="Q1705" i="1"/>
  <c r="K1693" i="1" l="1"/>
  <c r="O1693" i="1" s="1"/>
  <c r="B1692" i="1"/>
  <c r="C1694" i="1"/>
  <c r="B1693" i="1"/>
  <c r="N1704" i="1"/>
  <c r="G1705" i="1"/>
  <c r="H1706" i="1" s="1"/>
  <c r="Q1706" i="1"/>
  <c r="P1706" i="1"/>
  <c r="M1705" i="1"/>
  <c r="J1694" i="1"/>
  <c r="I1695" i="1"/>
  <c r="F1706" i="1"/>
  <c r="L1706" i="1"/>
  <c r="D1706" i="1"/>
  <c r="E1706" i="1" s="1"/>
  <c r="A1707" i="1"/>
  <c r="K1694" i="1" l="1"/>
  <c r="O1694" i="1" s="1"/>
  <c r="C1695" i="1"/>
  <c r="N1705" i="1"/>
  <c r="G1706" i="1"/>
  <c r="H1707" i="1" s="1"/>
  <c r="J1695" i="1"/>
  <c r="I1696" i="1"/>
  <c r="F1707" i="1"/>
  <c r="L1707" i="1"/>
  <c r="D1707" i="1"/>
  <c r="E1707" i="1" s="1"/>
  <c r="A1708" i="1"/>
  <c r="P1707" i="1"/>
  <c r="M1706" i="1"/>
  <c r="Q1707" i="1"/>
  <c r="B1694" i="1" l="1"/>
  <c r="K1695" i="1"/>
  <c r="O1695" i="1" s="1"/>
  <c r="C1696" i="1"/>
  <c r="N1706" i="1"/>
  <c r="J1696" i="1"/>
  <c r="I1697" i="1"/>
  <c r="G1707" i="1"/>
  <c r="H1708" i="1" s="1"/>
  <c r="L1708" i="1"/>
  <c r="D1708" i="1"/>
  <c r="E1708" i="1" s="1"/>
  <c r="F1708" i="1"/>
  <c r="A1709" i="1"/>
  <c r="M1707" i="1"/>
  <c r="P1708" i="1"/>
  <c r="Q1708" i="1"/>
  <c r="K1696" i="1" l="1"/>
  <c r="O1696" i="1" s="1"/>
  <c r="B1695" i="1"/>
  <c r="C1697" i="1"/>
  <c r="N1707" i="1"/>
  <c r="G1708" i="1"/>
  <c r="H1709" i="1" s="1"/>
  <c r="J1697" i="1"/>
  <c r="I1698" i="1"/>
  <c r="P1709" i="1"/>
  <c r="Q1709" i="1"/>
  <c r="M1708" i="1"/>
  <c r="A1710" i="1"/>
  <c r="L1709" i="1"/>
  <c r="F1709" i="1"/>
  <c r="D1709" i="1"/>
  <c r="E1709" i="1" s="1"/>
  <c r="G1709" i="1" s="1"/>
  <c r="H1710" i="1" s="1"/>
  <c r="B1696" i="1" l="1"/>
  <c r="K1697" i="1"/>
  <c r="O1697" i="1" s="1"/>
  <c r="C1698" i="1"/>
  <c r="N1708" i="1"/>
  <c r="A1711" i="1"/>
  <c r="F1710" i="1"/>
  <c r="L1710" i="1"/>
  <c r="D1710" i="1"/>
  <c r="E1710" i="1" s="1"/>
  <c r="G1710" i="1" s="1"/>
  <c r="H1711" i="1" s="1"/>
  <c r="M1709" i="1"/>
  <c r="P1710" i="1"/>
  <c r="Q1710" i="1"/>
  <c r="J1698" i="1"/>
  <c r="I1699" i="1"/>
  <c r="B1697" i="1" l="1"/>
  <c r="K1698" i="1"/>
  <c r="O1698" i="1" s="1"/>
  <c r="C1699" i="1"/>
  <c r="N1709" i="1"/>
  <c r="P1711" i="1"/>
  <c r="Q1711" i="1"/>
  <c r="M1710" i="1"/>
  <c r="I1700" i="1"/>
  <c r="J1699" i="1"/>
  <c r="F1711" i="1"/>
  <c r="A1712" i="1"/>
  <c r="D1711" i="1"/>
  <c r="E1711" i="1" s="1"/>
  <c r="L1711" i="1"/>
  <c r="K1699" i="1" l="1"/>
  <c r="O1699" i="1" s="1"/>
  <c r="B1698" i="1"/>
  <c r="C1700" i="1"/>
  <c r="N1710" i="1"/>
  <c r="G1711" i="1"/>
  <c r="H1712" i="1" s="1"/>
  <c r="J1700" i="1"/>
  <c r="I1701" i="1"/>
  <c r="F1712" i="1"/>
  <c r="L1712" i="1"/>
  <c r="D1712" i="1"/>
  <c r="E1712" i="1" s="1"/>
  <c r="G1712" i="1" s="1"/>
  <c r="H1713" i="1" s="1"/>
  <c r="A1713" i="1"/>
  <c r="M1711" i="1"/>
  <c r="Q1712" i="1"/>
  <c r="P1712" i="1"/>
  <c r="B1699" i="1" l="1"/>
  <c r="K1700" i="1"/>
  <c r="O1700" i="1" s="1"/>
  <c r="C1701" i="1"/>
  <c r="N1711" i="1"/>
  <c r="P1713" i="1"/>
  <c r="M1712" i="1"/>
  <c r="Q1713" i="1"/>
  <c r="J1701" i="1"/>
  <c r="I1702" i="1"/>
  <c r="L1713" i="1"/>
  <c r="D1713" i="1"/>
  <c r="E1713" i="1" s="1"/>
  <c r="A1714" i="1"/>
  <c r="F1713" i="1"/>
  <c r="K1701" i="1" l="1"/>
  <c r="O1701" i="1" s="1"/>
  <c r="B1700" i="1"/>
  <c r="C1702" i="1"/>
  <c r="N1712" i="1"/>
  <c r="J1702" i="1"/>
  <c r="I1703" i="1"/>
  <c r="F1714" i="1"/>
  <c r="A1715" i="1"/>
  <c r="L1714" i="1"/>
  <c r="D1714" i="1"/>
  <c r="E1714" i="1" s="1"/>
  <c r="G1713" i="1"/>
  <c r="H1714" i="1" s="1"/>
  <c r="Q1714" i="1"/>
  <c r="M1713" i="1"/>
  <c r="P1714" i="1"/>
  <c r="K1702" i="1" l="1"/>
  <c r="O1702" i="1" s="1"/>
  <c r="B1701" i="1"/>
  <c r="C1703" i="1"/>
  <c r="N1713" i="1"/>
  <c r="G1714" i="1"/>
  <c r="H1715" i="1" s="1"/>
  <c r="I1704" i="1"/>
  <c r="J1703" i="1"/>
  <c r="M1714" i="1"/>
  <c r="P1715" i="1"/>
  <c r="Q1715" i="1"/>
  <c r="F1715" i="1"/>
  <c r="A1716" i="1"/>
  <c r="D1715" i="1"/>
  <c r="E1715" i="1" s="1"/>
  <c r="L1715" i="1"/>
  <c r="B1702" i="1" l="1"/>
  <c r="K1703" i="1"/>
  <c r="O1703" i="1" s="1"/>
  <c r="C1704" i="1"/>
  <c r="N1714" i="1"/>
  <c r="G1715" i="1"/>
  <c r="H1716" i="1" s="1"/>
  <c r="F1716" i="1"/>
  <c r="A1717" i="1"/>
  <c r="D1716" i="1"/>
  <c r="E1716" i="1" s="1"/>
  <c r="L1716" i="1"/>
  <c r="J1704" i="1"/>
  <c r="I1705" i="1"/>
  <c r="M1715" i="1"/>
  <c r="P1716" i="1"/>
  <c r="Q1716" i="1"/>
  <c r="K1704" i="1" l="1"/>
  <c r="O1704" i="1" s="1"/>
  <c r="B1703" i="1"/>
  <c r="C1705" i="1"/>
  <c r="N1715" i="1"/>
  <c r="M1716" i="1"/>
  <c r="Q1717" i="1"/>
  <c r="P1717" i="1"/>
  <c r="G1716" i="1"/>
  <c r="H1717" i="1" s="1"/>
  <c r="J1705" i="1"/>
  <c r="I1706" i="1"/>
  <c r="A1718" i="1"/>
  <c r="L1717" i="1"/>
  <c r="D1717" i="1"/>
  <c r="E1717" i="1" s="1"/>
  <c r="F1717" i="1"/>
  <c r="B1704" i="1" l="1"/>
  <c r="K1705" i="1"/>
  <c r="O1705" i="1" s="1"/>
  <c r="C1706" i="1"/>
  <c r="N1716" i="1"/>
  <c r="G1717" i="1"/>
  <c r="H1718" i="1" s="1"/>
  <c r="J1706" i="1"/>
  <c r="I1707" i="1"/>
  <c r="M1717" i="1"/>
  <c r="Q1718" i="1"/>
  <c r="P1718" i="1"/>
  <c r="A1719" i="1"/>
  <c r="D1718" i="1"/>
  <c r="E1718" i="1" s="1"/>
  <c r="F1718" i="1"/>
  <c r="L1718" i="1"/>
  <c r="K1706" i="1" l="1"/>
  <c r="O1706" i="1" s="1"/>
  <c r="B1705" i="1"/>
  <c r="C1707" i="1"/>
  <c r="N1717" i="1"/>
  <c r="G1718" i="1"/>
  <c r="H1719" i="1" s="1"/>
  <c r="M1718" i="1"/>
  <c r="Q1719" i="1"/>
  <c r="P1719" i="1"/>
  <c r="D1719" i="1"/>
  <c r="E1719" i="1" s="1"/>
  <c r="A1720" i="1"/>
  <c r="L1719" i="1"/>
  <c r="F1719" i="1"/>
  <c r="J1707" i="1"/>
  <c r="K1707" i="1" s="1"/>
  <c r="O1707" i="1" s="1"/>
  <c r="I1708" i="1"/>
  <c r="B1706" i="1" l="1"/>
  <c r="C1708" i="1"/>
  <c r="B1707" i="1"/>
  <c r="N1718" i="1"/>
  <c r="G1719" i="1"/>
  <c r="H1720" i="1" s="1"/>
  <c r="L1720" i="1"/>
  <c r="A1721" i="1"/>
  <c r="D1720" i="1"/>
  <c r="E1720" i="1" s="1"/>
  <c r="F1720" i="1"/>
  <c r="I1709" i="1"/>
  <c r="J1708" i="1"/>
  <c r="M1719" i="1"/>
  <c r="P1720" i="1"/>
  <c r="Q1720" i="1"/>
  <c r="K1708" i="1" l="1"/>
  <c r="O1708" i="1" s="1"/>
  <c r="C1709" i="1"/>
  <c r="B1708" i="1"/>
  <c r="N1719" i="1"/>
  <c r="P1721" i="1"/>
  <c r="M1720" i="1"/>
  <c r="Q1721" i="1"/>
  <c r="I1710" i="1"/>
  <c r="J1709" i="1"/>
  <c r="G1720" i="1"/>
  <c r="H1721" i="1" s="1"/>
  <c r="F1721" i="1"/>
  <c r="L1721" i="1"/>
  <c r="D1721" i="1"/>
  <c r="E1721" i="1" s="1"/>
  <c r="A1722" i="1"/>
  <c r="K1709" i="1" l="1"/>
  <c r="O1709" i="1" s="1"/>
  <c r="C1710" i="1"/>
  <c r="N1720" i="1"/>
  <c r="G1721" i="1"/>
  <c r="H1722" i="1" s="1"/>
  <c r="J1710" i="1"/>
  <c r="I1711" i="1"/>
  <c r="M1721" i="1"/>
  <c r="P1722" i="1"/>
  <c r="Q1722" i="1"/>
  <c r="F1722" i="1"/>
  <c r="L1722" i="1"/>
  <c r="D1722" i="1"/>
  <c r="E1722" i="1" s="1"/>
  <c r="A1723" i="1"/>
  <c r="K1710" i="1" l="1"/>
  <c r="O1710" i="1" s="1"/>
  <c r="B1709" i="1"/>
  <c r="C1711" i="1"/>
  <c r="N1721" i="1"/>
  <c r="G1722" i="1"/>
  <c r="H1723" i="1" s="1"/>
  <c r="M1722" i="1"/>
  <c r="P1723" i="1"/>
  <c r="Q1723" i="1"/>
  <c r="A1724" i="1"/>
  <c r="D1723" i="1"/>
  <c r="E1723" i="1" s="1"/>
  <c r="L1723" i="1"/>
  <c r="F1723" i="1"/>
  <c r="J1711" i="1"/>
  <c r="I1712" i="1"/>
  <c r="K1711" i="1" l="1"/>
  <c r="O1711" i="1" s="1"/>
  <c r="B1710" i="1"/>
  <c r="C1712" i="1"/>
  <c r="B1711" i="1"/>
  <c r="N1722" i="1"/>
  <c r="L1724" i="1"/>
  <c r="D1724" i="1"/>
  <c r="E1724" i="1" s="1"/>
  <c r="A1725" i="1"/>
  <c r="F1724" i="1"/>
  <c r="Q1724" i="1"/>
  <c r="P1724" i="1"/>
  <c r="M1723" i="1"/>
  <c r="J1712" i="1"/>
  <c r="I1713" i="1"/>
  <c r="G1723" i="1"/>
  <c r="H1724" i="1" s="1"/>
  <c r="K1712" i="1" l="1"/>
  <c r="O1712" i="1" s="1"/>
  <c r="C1713" i="1"/>
  <c r="N1723" i="1"/>
  <c r="G1724" i="1"/>
  <c r="H1725" i="1" s="1"/>
  <c r="J1713" i="1"/>
  <c r="I1714" i="1"/>
  <c r="A1726" i="1"/>
  <c r="L1725" i="1"/>
  <c r="D1725" i="1"/>
  <c r="E1725" i="1" s="1"/>
  <c r="F1725" i="1"/>
  <c r="Q1725" i="1"/>
  <c r="M1724" i="1"/>
  <c r="P1725" i="1"/>
  <c r="B1712" i="1" l="1"/>
  <c r="K1713" i="1"/>
  <c r="O1713" i="1" s="1"/>
  <c r="C1714" i="1"/>
  <c r="N1724" i="1"/>
  <c r="G1725" i="1"/>
  <c r="H1726" i="1" s="1"/>
  <c r="J1714" i="1"/>
  <c r="K1714" i="1" s="1"/>
  <c r="O1714" i="1" s="1"/>
  <c r="I1715" i="1"/>
  <c r="M1725" i="1"/>
  <c r="P1726" i="1"/>
  <c r="Q1726" i="1"/>
  <c r="F1726" i="1"/>
  <c r="A1727" i="1"/>
  <c r="D1726" i="1"/>
  <c r="E1726" i="1" s="1"/>
  <c r="L1726" i="1"/>
  <c r="B1713" i="1" l="1"/>
  <c r="C1715" i="1"/>
  <c r="B1714" i="1"/>
  <c r="N1725" i="1"/>
  <c r="G1726" i="1"/>
  <c r="H1727" i="1" s="1"/>
  <c r="J1715" i="1"/>
  <c r="I1716" i="1"/>
  <c r="F1727" i="1"/>
  <c r="A1728" i="1"/>
  <c r="L1727" i="1"/>
  <c r="D1727" i="1"/>
  <c r="E1727" i="1" s="1"/>
  <c r="M1726" i="1"/>
  <c r="P1727" i="1"/>
  <c r="Q1727" i="1"/>
  <c r="K1715" i="1" l="1"/>
  <c r="O1715" i="1" s="1"/>
  <c r="C1716" i="1"/>
  <c r="N1726" i="1"/>
  <c r="G1727" i="1"/>
  <c r="H1728" i="1" s="1"/>
  <c r="J1716" i="1"/>
  <c r="I1717" i="1"/>
  <c r="M1727" i="1"/>
  <c r="Q1728" i="1"/>
  <c r="P1728" i="1"/>
  <c r="D1728" i="1"/>
  <c r="E1728" i="1" s="1"/>
  <c r="F1728" i="1"/>
  <c r="L1728" i="1"/>
  <c r="A1729" i="1"/>
  <c r="B1715" i="1" l="1"/>
  <c r="K1716" i="1"/>
  <c r="O1716" i="1" s="1"/>
  <c r="C1717" i="1"/>
  <c r="N1727" i="1"/>
  <c r="J1717" i="1"/>
  <c r="I1718" i="1"/>
  <c r="P1729" i="1"/>
  <c r="Q1729" i="1"/>
  <c r="M1728" i="1"/>
  <c r="D1729" i="1"/>
  <c r="E1729" i="1" s="1"/>
  <c r="F1729" i="1"/>
  <c r="A1730" i="1"/>
  <c r="L1729" i="1"/>
  <c r="G1728" i="1"/>
  <c r="H1729" i="1" s="1"/>
  <c r="K1717" i="1" l="1"/>
  <c r="O1717" i="1" s="1"/>
  <c r="B1716" i="1"/>
  <c r="C1718" i="1"/>
  <c r="B1717" i="1"/>
  <c r="N1728" i="1"/>
  <c r="F1730" i="1"/>
  <c r="L1730" i="1"/>
  <c r="D1730" i="1"/>
  <c r="E1730" i="1" s="1"/>
  <c r="A1731" i="1"/>
  <c r="J1718" i="1"/>
  <c r="I1719" i="1"/>
  <c r="M1729" i="1"/>
  <c r="P1730" i="1"/>
  <c r="Q1730" i="1"/>
  <c r="G1729" i="1"/>
  <c r="H1730" i="1" s="1"/>
  <c r="K1718" i="1" l="1"/>
  <c r="O1718" i="1" s="1"/>
  <c r="C1719" i="1"/>
  <c r="N1729" i="1"/>
  <c r="D1731" i="1"/>
  <c r="E1731" i="1" s="1"/>
  <c r="L1731" i="1"/>
  <c r="A1732" i="1"/>
  <c r="F1731" i="1"/>
  <c r="P1731" i="1"/>
  <c r="M1730" i="1"/>
  <c r="Q1731" i="1"/>
  <c r="J1719" i="1"/>
  <c r="I1720" i="1"/>
  <c r="G1730" i="1"/>
  <c r="H1731" i="1" s="1"/>
  <c r="K1719" i="1" l="1"/>
  <c r="O1719" i="1" s="1"/>
  <c r="B1718" i="1"/>
  <c r="C1720" i="1"/>
  <c r="N1730" i="1"/>
  <c r="G1731" i="1"/>
  <c r="H1732" i="1" s="1"/>
  <c r="A1733" i="1"/>
  <c r="L1732" i="1"/>
  <c r="D1732" i="1"/>
  <c r="E1732" i="1" s="1"/>
  <c r="F1732" i="1"/>
  <c r="J1720" i="1"/>
  <c r="I1721" i="1"/>
  <c r="M1731" i="1"/>
  <c r="P1732" i="1"/>
  <c r="Q1732" i="1"/>
  <c r="B1719" i="1" l="1"/>
  <c r="K1720" i="1"/>
  <c r="O1720" i="1" s="1"/>
  <c r="C1721" i="1"/>
  <c r="N1731" i="1"/>
  <c r="P1733" i="1"/>
  <c r="Q1733" i="1"/>
  <c r="M1732" i="1"/>
  <c r="F1733" i="1"/>
  <c r="A1734" i="1"/>
  <c r="L1733" i="1"/>
  <c r="D1733" i="1"/>
  <c r="E1733" i="1" s="1"/>
  <c r="J1721" i="1"/>
  <c r="K1721" i="1" s="1"/>
  <c r="O1721" i="1" s="1"/>
  <c r="I1722" i="1"/>
  <c r="G1732" i="1"/>
  <c r="H1733" i="1" s="1"/>
  <c r="B1720" i="1" l="1"/>
  <c r="C1722" i="1"/>
  <c r="B1721" i="1"/>
  <c r="N1732" i="1"/>
  <c r="J1722" i="1"/>
  <c r="K1722" i="1" s="1"/>
  <c r="O1722" i="1" s="1"/>
  <c r="I1723" i="1"/>
  <c r="M1733" i="1"/>
  <c r="Q1734" i="1"/>
  <c r="P1734" i="1"/>
  <c r="D1734" i="1"/>
  <c r="E1734" i="1" s="1"/>
  <c r="A1735" i="1"/>
  <c r="F1734" i="1"/>
  <c r="L1734" i="1"/>
  <c r="G1733" i="1"/>
  <c r="H1734" i="1" s="1"/>
  <c r="C1723" i="1" l="1"/>
  <c r="B1722" i="1"/>
  <c r="N1733" i="1"/>
  <c r="G1734" i="1"/>
  <c r="H1735" i="1" s="1"/>
  <c r="M1734" i="1"/>
  <c r="P1735" i="1"/>
  <c r="Q1735" i="1"/>
  <c r="J1723" i="1"/>
  <c r="I1724" i="1"/>
  <c r="F1735" i="1"/>
  <c r="L1735" i="1"/>
  <c r="D1735" i="1"/>
  <c r="E1735" i="1" s="1"/>
  <c r="A1736" i="1"/>
  <c r="K1723" i="1" l="1"/>
  <c r="O1723" i="1" s="1"/>
  <c r="C1724" i="1"/>
  <c r="N1734" i="1"/>
  <c r="G1735" i="1"/>
  <c r="H1736" i="1" s="1"/>
  <c r="P1736" i="1"/>
  <c r="M1735" i="1"/>
  <c r="Q1736" i="1"/>
  <c r="A1737" i="1"/>
  <c r="D1736" i="1"/>
  <c r="E1736" i="1" s="1"/>
  <c r="L1736" i="1"/>
  <c r="F1736" i="1"/>
  <c r="J1724" i="1"/>
  <c r="I1725" i="1"/>
  <c r="K1724" i="1" l="1"/>
  <c r="O1724" i="1" s="1"/>
  <c r="B1723" i="1"/>
  <c r="C1725" i="1"/>
  <c r="N1735" i="1"/>
  <c r="G1736" i="1"/>
  <c r="H1737" i="1" s="1"/>
  <c r="L1737" i="1"/>
  <c r="D1737" i="1"/>
  <c r="E1737" i="1" s="1"/>
  <c r="F1737" i="1"/>
  <c r="A1738" i="1"/>
  <c r="J1725" i="1"/>
  <c r="I1726" i="1"/>
  <c r="P1737" i="1"/>
  <c r="Q1737" i="1"/>
  <c r="M1736" i="1"/>
  <c r="B1724" i="1" l="1"/>
  <c r="K1725" i="1"/>
  <c r="O1725" i="1" s="1"/>
  <c r="C1726" i="1"/>
  <c r="N1736" i="1"/>
  <c r="G1737" i="1"/>
  <c r="H1738" i="1" s="1"/>
  <c r="J1726" i="1"/>
  <c r="K1726" i="1" s="1"/>
  <c r="O1726" i="1" s="1"/>
  <c r="I1727" i="1"/>
  <c r="Q1738" i="1"/>
  <c r="M1737" i="1"/>
  <c r="P1738" i="1"/>
  <c r="L1738" i="1"/>
  <c r="F1738" i="1"/>
  <c r="A1739" i="1"/>
  <c r="D1738" i="1"/>
  <c r="E1738" i="1" s="1"/>
  <c r="B1725" i="1" l="1"/>
  <c r="C1727" i="1"/>
  <c r="B1726" i="1"/>
  <c r="N1737" i="1"/>
  <c r="G1738" i="1"/>
  <c r="H1739" i="1" s="1"/>
  <c r="D1739" i="1"/>
  <c r="E1739" i="1" s="1"/>
  <c r="F1739" i="1"/>
  <c r="L1739" i="1"/>
  <c r="A1740" i="1"/>
  <c r="J1727" i="1"/>
  <c r="I1728" i="1"/>
  <c r="M1738" i="1"/>
  <c r="Q1739" i="1"/>
  <c r="P1739" i="1"/>
  <c r="K1727" i="1" l="1"/>
  <c r="O1727" i="1" s="1"/>
  <c r="C1728" i="1"/>
  <c r="B1727" i="1"/>
  <c r="N1738" i="1"/>
  <c r="Q1740" i="1"/>
  <c r="P1740" i="1"/>
  <c r="M1739" i="1"/>
  <c r="A1741" i="1"/>
  <c r="L1740" i="1"/>
  <c r="D1740" i="1"/>
  <c r="E1740" i="1" s="1"/>
  <c r="F1740" i="1"/>
  <c r="G1739" i="1"/>
  <c r="H1740" i="1" s="1"/>
  <c r="I1729" i="1"/>
  <c r="J1728" i="1"/>
  <c r="K1728" i="1" l="1"/>
  <c r="O1728" i="1" s="1"/>
  <c r="C1729" i="1"/>
  <c r="B1728" i="1"/>
  <c r="N1739" i="1"/>
  <c r="G1740" i="1"/>
  <c r="H1741" i="1" s="1"/>
  <c r="I1730" i="1"/>
  <c r="J1729" i="1"/>
  <c r="P1741" i="1"/>
  <c r="Q1741" i="1"/>
  <c r="M1740" i="1"/>
  <c r="A1742" i="1"/>
  <c r="F1741" i="1"/>
  <c r="L1741" i="1"/>
  <c r="D1741" i="1"/>
  <c r="E1741" i="1" s="1"/>
  <c r="K1729" i="1" l="1"/>
  <c r="O1729" i="1" s="1"/>
  <c r="C1730" i="1"/>
  <c r="N1740" i="1"/>
  <c r="G1741" i="1"/>
  <c r="H1742" i="1" s="1"/>
  <c r="J1730" i="1"/>
  <c r="K1730" i="1" s="1"/>
  <c r="O1730" i="1" s="1"/>
  <c r="I1731" i="1"/>
  <c r="P1742" i="1"/>
  <c r="M1741" i="1"/>
  <c r="Q1742" i="1"/>
  <c r="L1742" i="1"/>
  <c r="D1742" i="1"/>
  <c r="E1742" i="1" s="1"/>
  <c r="A1743" i="1"/>
  <c r="F1742" i="1"/>
  <c r="B1729" i="1" l="1"/>
  <c r="C1731" i="1"/>
  <c r="B1730" i="1"/>
  <c r="N1741" i="1"/>
  <c r="G1742" i="1"/>
  <c r="H1743" i="1" s="1"/>
  <c r="L1743" i="1"/>
  <c r="A1744" i="1"/>
  <c r="D1743" i="1"/>
  <c r="E1743" i="1" s="1"/>
  <c r="F1743" i="1"/>
  <c r="I1732" i="1"/>
  <c r="J1731" i="1"/>
  <c r="M1742" i="1"/>
  <c r="P1743" i="1"/>
  <c r="Q1743" i="1"/>
  <c r="K1731" i="1" l="1"/>
  <c r="O1731" i="1" s="1"/>
  <c r="C1732" i="1"/>
  <c r="N1742" i="1"/>
  <c r="J1732" i="1"/>
  <c r="I1733" i="1"/>
  <c r="D1744" i="1"/>
  <c r="E1744" i="1" s="1"/>
  <c r="L1744" i="1"/>
  <c r="A1745" i="1"/>
  <c r="F1744" i="1"/>
  <c r="Q1744" i="1"/>
  <c r="M1743" i="1"/>
  <c r="P1744" i="1"/>
  <c r="G1743" i="1"/>
  <c r="H1744" i="1" s="1"/>
  <c r="B1731" i="1" l="1"/>
  <c r="K1732" i="1"/>
  <c r="O1732" i="1" s="1"/>
  <c r="C1733" i="1"/>
  <c r="N1743" i="1"/>
  <c r="G1744" i="1"/>
  <c r="H1745" i="1" s="1"/>
  <c r="A1746" i="1"/>
  <c r="F1745" i="1"/>
  <c r="D1745" i="1"/>
  <c r="E1745" i="1" s="1"/>
  <c r="L1745" i="1"/>
  <c r="J1733" i="1"/>
  <c r="I1734" i="1"/>
  <c r="P1745" i="1"/>
  <c r="Q1745" i="1"/>
  <c r="M1744" i="1"/>
  <c r="K1733" i="1" l="1"/>
  <c r="O1733" i="1" s="1"/>
  <c r="B1732" i="1"/>
  <c r="C1734" i="1"/>
  <c r="N1744" i="1"/>
  <c r="M1745" i="1"/>
  <c r="P1746" i="1"/>
  <c r="Q1746" i="1"/>
  <c r="F1746" i="1"/>
  <c r="L1746" i="1"/>
  <c r="D1746" i="1"/>
  <c r="E1746" i="1" s="1"/>
  <c r="G1746" i="1" s="1"/>
  <c r="H1747" i="1" s="1"/>
  <c r="A1747" i="1"/>
  <c r="I1735" i="1"/>
  <c r="J1734" i="1"/>
  <c r="G1745" i="1"/>
  <c r="H1746" i="1" s="1"/>
  <c r="K1734" i="1" l="1"/>
  <c r="O1734" i="1" s="1"/>
  <c r="B1733" i="1"/>
  <c r="C1735" i="1"/>
  <c r="N1745" i="1"/>
  <c r="J1735" i="1"/>
  <c r="I1736" i="1"/>
  <c r="M1746" i="1"/>
  <c r="P1747" i="1"/>
  <c r="Q1747" i="1"/>
  <c r="L1747" i="1"/>
  <c r="D1747" i="1"/>
  <c r="E1747" i="1" s="1"/>
  <c r="A1748" i="1"/>
  <c r="F1747" i="1"/>
  <c r="K1735" i="1" l="1"/>
  <c r="O1735" i="1" s="1"/>
  <c r="B1734" i="1"/>
  <c r="C1736" i="1"/>
  <c r="B1735" i="1"/>
  <c r="N1746" i="1"/>
  <c r="G1747" i="1"/>
  <c r="H1748" i="1" s="1"/>
  <c r="L1748" i="1"/>
  <c r="A1749" i="1"/>
  <c r="F1748" i="1"/>
  <c r="D1748" i="1"/>
  <c r="E1748" i="1" s="1"/>
  <c r="J1736" i="1"/>
  <c r="K1736" i="1" s="1"/>
  <c r="O1736" i="1" s="1"/>
  <c r="I1737" i="1"/>
  <c r="M1747" i="1"/>
  <c r="Q1748" i="1"/>
  <c r="P1748" i="1"/>
  <c r="C1737" i="1" l="1"/>
  <c r="B1736" i="1"/>
  <c r="N1747" i="1"/>
  <c r="L1749" i="1"/>
  <c r="D1749" i="1"/>
  <c r="E1749" i="1" s="1"/>
  <c r="A1750" i="1"/>
  <c r="F1749" i="1"/>
  <c r="M1748" i="1"/>
  <c r="P1749" i="1"/>
  <c r="Q1749" i="1"/>
  <c r="J1737" i="1"/>
  <c r="I1738" i="1"/>
  <c r="G1748" i="1"/>
  <c r="H1749" i="1" s="1"/>
  <c r="K1737" i="1" l="1"/>
  <c r="O1737" i="1" s="1"/>
  <c r="C1738" i="1"/>
  <c r="N1748" i="1"/>
  <c r="G1749" i="1"/>
  <c r="H1750" i="1" s="1"/>
  <c r="M1749" i="1"/>
  <c r="Q1750" i="1"/>
  <c r="P1750" i="1"/>
  <c r="J1738" i="1"/>
  <c r="I1739" i="1"/>
  <c r="D1750" i="1"/>
  <c r="E1750" i="1" s="1"/>
  <c r="G1750" i="1" s="1"/>
  <c r="H1751" i="1" s="1"/>
  <c r="A1751" i="1"/>
  <c r="F1750" i="1"/>
  <c r="L1750" i="1"/>
  <c r="B1737" i="1" l="1"/>
  <c r="K1738" i="1"/>
  <c r="O1738" i="1" s="1"/>
  <c r="C1739" i="1"/>
  <c r="N1749" i="1"/>
  <c r="J1739" i="1"/>
  <c r="I1740" i="1"/>
  <c r="D1751" i="1"/>
  <c r="E1751" i="1" s="1"/>
  <c r="A1752" i="1"/>
  <c r="L1751" i="1"/>
  <c r="F1751" i="1"/>
  <c r="M1750" i="1"/>
  <c r="Q1751" i="1"/>
  <c r="P1751" i="1"/>
  <c r="K1739" i="1" l="1"/>
  <c r="O1739" i="1" s="1"/>
  <c r="B1738" i="1"/>
  <c r="C1740" i="1"/>
  <c r="N1750" i="1"/>
  <c r="G1751" i="1"/>
  <c r="H1752" i="1" s="1"/>
  <c r="J1740" i="1"/>
  <c r="K1740" i="1" s="1"/>
  <c r="O1740" i="1" s="1"/>
  <c r="I1741" i="1"/>
  <c r="M1751" i="1"/>
  <c r="Q1752" i="1"/>
  <c r="P1752" i="1"/>
  <c r="F1752" i="1"/>
  <c r="A1753" i="1"/>
  <c r="L1752" i="1"/>
  <c r="D1752" i="1"/>
  <c r="E1752" i="1" s="1"/>
  <c r="B1739" i="1" l="1"/>
  <c r="C1741" i="1"/>
  <c r="B1740" i="1"/>
  <c r="N1751" i="1"/>
  <c r="G1752" i="1"/>
  <c r="H1753" i="1" s="1"/>
  <c r="P1753" i="1"/>
  <c r="M1752" i="1"/>
  <c r="Q1753" i="1"/>
  <c r="J1741" i="1"/>
  <c r="I1742" i="1"/>
  <c r="L1753" i="1"/>
  <c r="D1753" i="1"/>
  <c r="E1753" i="1" s="1"/>
  <c r="A1754" i="1"/>
  <c r="F1753" i="1"/>
  <c r="K1741" i="1" l="1"/>
  <c r="O1741" i="1" s="1"/>
  <c r="C1742" i="1"/>
  <c r="N1752" i="1"/>
  <c r="G1753" i="1"/>
  <c r="H1754" i="1" s="1"/>
  <c r="A1755" i="1"/>
  <c r="F1754" i="1"/>
  <c r="L1754" i="1"/>
  <c r="D1754" i="1"/>
  <c r="E1754" i="1" s="1"/>
  <c r="J1742" i="1"/>
  <c r="I1743" i="1"/>
  <c r="Q1754" i="1"/>
  <c r="M1753" i="1"/>
  <c r="P1754" i="1"/>
  <c r="K1742" i="1" l="1"/>
  <c r="O1742" i="1" s="1"/>
  <c r="B1741" i="1"/>
  <c r="C1743" i="1"/>
  <c r="N1753" i="1"/>
  <c r="J1743" i="1"/>
  <c r="I1744" i="1"/>
  <c r="F1755" i="1"/>
  <c r="D1755" i="1"/>
  <c r="E1755" i="1" s="1"/>
  <c r="G1755" i="1" s="1"/>
  <c r="H1756" i="1" s="1"/>
  <c r="L1755" i="1"/>
  <c r="A1756" i="1"/>
  <c r="P1755" i="1"/>
  <c r="Q1755" i="1"/>
  <c r="M1754" i="1"/>
  <c r="G1754" i="1"/>
  <c r="H1755" i="1" s="1"/>
  <c r="B1742" i="1" l="1"/>
  <c r="K1743" i="1"/>
  <c r="O1743" i="1" s="1"/>
  <c r="C1744" i="1"/>
  <c r="N1754" i="1"/>
  <c r="A1757" i="1"/>
  <c r="D1756" i="1"/>
  <c r="E1756" i="1" s="1"/>
  <c r="L1756" i="1"/>
  <c r="F1756" i="1"/>
  <c r="Q1756" i="1"/>
  <c r="P1756" i="1"/>
  <c r="M1755" i="1"/>
  <c r="I1745" i="1"/>
  <c r="J1744" i="1"/>
  <c r="K1744" i="1" s="1"/>
  <c r="O1744" i="1" s="1"/>
  <c r="B1743" i="1" l="1"/>
  <c r="C1745" i="1"/>
  <c r="B1744" i="1"/>
  <c r="N1755" i="1"/>
  <c r="G1756" i="1"/>
  <c r="H1757" i="1" s="1"/>
  <c r="F1757" i="1"/>
  <c r="A1758" i="1"/>
  <c r="D1757" i="1"/>
  <c r="E1757" i="1" s="1"/>
  <c r="L1757" i="1"/>
  <c r="J1745" i="1"/>
  <c r="I1746" i="1"/>
  <c r="M1756" i="1"/>
  <c r="Q1757" i="1"/>
  <c r="P1757" i="1"/>
  <c r="K1745" i="1" l="1"/>
  <c r="O1745" i="1" s="1"/>
  <c r="C1746" i="1"/>
  <c r="N1756" i="1"/>
  <c r="F1758" i="1"/>
  <c r="L1758" i="1"/>
  <c r="D1758" i="1"/>
  <c r="E1758" i="1" s="1"/>
  <c r="G1758" i="1" s="1"/>
  <c r="H1759" i="1" s="1"/>
  <c r="A1759" i="1"/>
  <c r="M1757" i="1"/>
  <c r="P1758" i="1"/>
  <c r="Q1758" i="1"/>
  <c r="I1747" i="1"/>
  <c r="J1746" i="1"/>
  <c r="K1746" i="1" s="1"/>
  <c r="O1746" i="1" s="1"/>
  <c r="G1757" i="1"/>
  <c r="H1758" i="1" s="1"/>
  <c r="B1745" i="1" l="1"/>
  <c r="C1747" i="1"/>
  <c r="B1746" i="1"/>
  <c r="N1757" i="1"/>
  <c r="J1747" i="1"/>
  <c r="I1748" i="1"/>
  <c r="Q1759" i="1"/>
  <c r="M1758" i="1"/>
  <c r="P1759" i="1"/>
  <c r="D1759" i="1"/>
  <c r="E1759" i="1" s="1"/>
  <c r="F1759" i="1"/>
  <c r="A1760" i="1"/>
  <c r="L1759" i="1"/>
  <c r="K1747" i="1" l="1"/>
  <c r="O1747" i="1" s="1"/>
  <c r="C1748" i="1"/>
  <c r="B1747" i="1"/>
  <c r="N1758" i="1"/>
  <c r="J1748" i="1"/>
  <c r="I1749" i="1"/>
  <c r="G1759" i="1"/>
  <c r="H1760" i="1" s="1"/>
  <c r="F1760" i="1"/>
  <c r="D1760" i="1"/>
  <c r="E1760" i="1" s="1"/>
  <c r="G1760" i="1" s="1"/>
  <c r="H1761" i="1" s="1"/>
  <c r="L1760" i="1"/>
  <c r="A1761" i="1"/>
  <c r="P1760" i="1"/>
  <c r="M1759" i="1"/>
  <c r="Q1760" i="1"/>
  <c r="K1748" i="1" l="1"/>
  <c r="O1748" i="1" s="1"/>
  <c r="C1749" i="1"/>
  <c r="N1759" i="1"/>
  <c r="J1749" i="1"/>
  <c r="I1750" i="1"/>
  <c r="P1761" i="1"/>
  <c r="Q1761" i="1"/>
  <c r="M1760" i="1"/>
  <c r="L1761" i="1"/>
  <c r="D1761" i="1"/>
  <c r="E1761" i="1" s="1"/>
  <c r="F1761" i="1"/>
  <c r="A1762" i="1"/>
  <c r="K1749" i="1" l="1"/>
  <c r="O1749" i="1" s="1"/>
  <c r="B1748" i="1"/>
  <c r="C1750" i="1"/>
  <c r="N1760" i="1"/>
  <c r="G1761" i="1"/>
  <c r="H1762" i="1" s="1"/>
  <c r="J1750" i="1"/>
  <c r="I1751" i="1"/>
  <c r="Q1762" i="1"/>
  <c r="M1761" i="1"/>
  <c r="P1762" i="1"/>
  <c r="D1762" i="1"/>
  <c r="E1762" i="1" s="1"/>
  <c r="A1763" i="1"/>
  <c r="L1762" i="1"/>
  <c r="F1762" i="1"/>
  <c r="K1750" i="1" l="1"/>
  <c r="O1750" i="1" s="1"/>
  <c r="B1749" i="1"/>
  <c r="C1751" i="1"/>
  <c r="N1761" i="1"/>
  <c r="J1751" i="1"/>
  <c r="I1752" i="1"/>
  <c r="A1764" i="1"/>
  <c r="D1763" i="1"/>
  <c r="E1763" i="1" s="1"/>
  <c r="F1763" i="1"/>
  <c r="L1763" i="1"/>
  <c r="M1762" i="1"/>
  <c r="Q1763" i="1"/>
  <c r="P1763" i="1"/>
  <c r="G1762" i="1"/>
  <c r="H1763" i="1" s="1"/>
  <c r="B1750" i="1" l="1"/>
  <c r="K1751" i="1"/>
  <c r="O1751" i="1" s="1"/>
  <c r="C1752" i="1"/>
  <c r="N1762" i="1"/>
  <c r="M1763" i="1"/>
  <c r="P1764" i="1"/>
  <c r="Q1764" i="1"/>
  <c r="J1752" i="1"/>
  <c r="I1753" i="1"/>
  <c r="G1763" i="1"/>
  <c r="H1764" i="1" s="1"/>
  <c r="D1764" i="1"/>
  <c r="E1764" i="1" s="1"/>
  <c r="A1765" i="1"/>
  <c r="F1764" i="1"/>
  <c r="L1764" i="1"/>
  <c r="K1752" i="1" l="1"/>
  <c r="O1752" i="1" s="1"/>
  <c r="B1751" i="1"/>
  <c r="C1753" i="1"/>
  <c r="N1763" i="1"/>
  <c r="G1764" i="1"/>
  <c r="H1765" i="1" s="1"/>
  <c r="A1766" i="1"/>
  <c r="F1765" i="1"/>
  <c r="D1765" i="1"/>
  <c r="E1765" i="1" s="1"/>
  <c r="G1765" i="1" s="1"/>
  <c r="H1766" i="1" s="1"/>
  <c r="L1765" i="1"/>
  <c r="J1753" i="1"/>
  <c r="I1754" i="1"/>
  <c r="Q1765" i="1"/>
  <c r="M1764" i="1"/>
  <c r="P1765" i="1"/>
  <c r="K1753" i="1" l="1"/>
  <c r="O1753" i="1" s="1"/>
  <c r="B1752" i="1"/>
  <c r="C1754" i="1"/>
  <c r="B1753" i="1"/>
  <c r="N1764" i="1"/>
  <c r="J1754" i="1"/>
  <c r="I1755" i="1"/>
  <c r="M1765" i="1"/>
  <c r="P1766" i="1"/>
  <c r="Q1766" i="1"/>
  <c r="L1766" i="1"/>
  <c r="D1766" i="1"/>
  <c r="E1766" i="1" s="1"/>
  <c r="A1767" i="1"/>
  <c r="F1766" i="1"/>
  <c r="K1754" i="1" l="1"/>
  <c r="O1754" i="1" s="1"/>
  <c r="C1755" i="1"/>
  <c r="N1765" i="1"/>
  <c r="A1768" i="1"/>
  <c r="F1767" i="1"/>
  <c r="D1767" i="1"/>
  <c r="E1767" i="1" s="1"/>
  <c r="L1767" i="1"/>
  <c r="J1755" i="1"/>
  <c r="I1756" i="1"/>
  <c r="G1766" i="1"/>
  <c r="H1767" i="1" s="1"/>
  <c r="P1767" i="1"/>
  <c r="M1766" i="1"/>
  <c r="Q1767" i="1"/>
  <c r="B1754" i="1" l="1"/>
  <c r="K1755" i="1"/>
  <c r="O1755" i="1" s="1"/>
  <c r="C1756" i="1"/>
  <c r="N1766" i="1"/>
  <c r="J1756" i="1"/>
  <c r="I1757" i="1"/>
  <c r="Q1768" i="1"/>
  <c r="M1767" i="1"/>
  <c r="P1768" i="1"/>
  <c r="L1768" i="1"/>
  <c r="D1768" i="1"/>
  <c r="E1768" i="1" s="1"/>
  <c r="F1768" i="1"/>
  <c r="A1769" i="1"/>
  <c r="G1767" i="1"/>
  <c r="H1768" i="1" s="1"/>
  <c r="B1755" i="1" l="1"/>
  <c r="K1756" i="1"/>
  <c r="O1756" i="1" s="1"/>
  <c r="C1757" i="1"/>
  <c r="N1767" i="1"/>
  <c r="A1770" i="1"/>
  <c r="D1769" i="1"/>
  <c r="E1769" i="1" s="1"/>
  <c r="F1769" i="1"/>
  <c r="L1769" i="1"/>
  <c r="M1768" i="1"/>
  <c r="P1769" i="1"/>
  <c r="Q1769" i="1"/>
  <c r="J1757" i="1"/>
  <c r="K1757" i="1" s="1"/>
  <c r="O1757" i="1" s="1"/>
  <c r="I1758" i="1"/>
  <c r="G1768" i="1"/>
  <c r="H1769" i="1" s="1"/>
  <c r="B1756" i="1" l="1"/>
  <c r="C1758" i="1"/>
  <c r="B1757" i="1"/>
  <c r="N1768" i="1"/>
  <c r="G1769" i="1"/>
  <c r="H1770" i="1" s="1"/>
  <c r="M1769" i="1"/>
  <c r="P1770" i="1"/>
  <c r="Q1770" i="1"/>
  <c r="D1770" i="1"/>
  <c r="E1770" i="1" s="1"/>
  <c r="F1770" i="1"/>
  <c r="A1771" i="1"/>
  <c r="L1770" i="1"/>
  <c r="I1759" i="1"/>
  <c r="J1758" i="1"/>
  <c r="K1758" i="1" s="1"/>
  <c r="O1758" i="1" s="1"/>
  <c r="C1759" i="1" l="1"/>
  <c r="B1758" i="1"/>
  <c r="N1769" i="1"/>
  <c r="G1770" i="1"/>
  <c r="H1771" i="1" s="1"/>
  <c r="M1770" i="1"/>
  <c r="P1771" i="1"/>
  <c r="Q1771" i="1"/>
  <c r="J1759" i="1"/>
  <c r="I1760" i="1"/>
  <c r="F1771" i="1"/>
  <c r="L1771" i="1"/>
  <c r="D1771" i="1"/>
  <c r="E1771" i="1" s="1"/>
  <c r="A1772" i="1"/>
  <c r="K1759" i="1" l="1"/>
  <c r="O1759" i="1" s="1"/>
  <c r="C1760" i="1"/>
  <c r="N1770" i="1"/>
  <c r="G1771" i="1"/>
  <c r="H1772" i="1" s="1"/>
  <c r="J1760" i="1"/>
  <c r="I1761" i="1"/>
  <c r="P1772" i="1"/>
  <c r="M1771" i="1"/>
  <c r="Q1772" i="1"/>
  <c r="F1772" i="1"/>
  <c r="A1773" i="1"/>
  <c r="L1772" i="1"/>
  <c r="D1772" i="1"/>
  <c r="E1772" i="1" s="1"/>
  <c r="B1759" i="1" l="1"/>
  <c r="K1760" i="1"/>
  <c r="O1760" i="1" s="1"/>
  <c r="C1761" i="1"/>
  <c r="N1771" i="1"/>
  <c r="G1772" i="1"/>
  <c r="H1773" i="1" s="1"/>
  <c r="F1773" i="1"/>
  <c r="L1773" i="1"/>
  <c r="D1773" i="1"/>
  <c r="E1773" i="1" s="1"/>
  <c r="A1774" i="1"/>
  <c r="P1773" i="1"/>
  <c r="Q1773" i="1"/>
  <c r="M1772" i="1"/>
  <c r="J1761" i="1"/>
  <c r="I1762" i="1"/>
  <c r="K1761" i="1" l="1"/>
  <c r="O1761" i="1" s="1"/>
  <c r="B1760" i="1"/>
  <c r="C1762" i="1"/>
  <c r="B1761" i="1"/>
  <c r="N1772" i="1"/>
  <c r="G1773" i="1"/>
  <c r="H1774" i="1" s="1"/>
  <c r="J1762" i="1"/>
  <c r="I1763" i="1"/>
  <c r="P1774" i="1"/>
  <c r="Q1774" i="1"/>
  <c r="M1773" i="1"/>
  <c r="L1774" i="1"/>
  <c r="A1775" i="1"/>
  <c r="F1774" i="1"/>
  <c r="D1774" i="1"/>
  <c r="E1774" i="1" s="1"/>
  <c r="K1762" i="1" l="1"/>
  <c r="O1762" i="1" s="1"/>
  <c r="C1763" i="1"/>
  <c r="N1773" i="1"/>
  <c r="G1774" i="1"/>
  <c r="H1775" i="1" s="1"/>
  <c r="J1763" i="1"/>
  <c r="I1764" i="1"/>
  <c r="F1775" i="1"/>
  <c r="L1775" i="1"/>
  <c r="A1776" i="1"/>
  <c r="D1775" i="1"/>
  <c r="E1775" i="1" s="1"/>
  <c r="Q1775" i="1"/>
  <c r="M1774" i="1"/>
  <c r="P1775" i="1"/>
  <c r="B1762" i="1" l="1"/>
  <c r="K1763" i="1"/>
  <c r="O1763" i="1" s="1"/>
  <c r="C1764" i="1"/>
  <c r="N1774" i="1"/>
  <c r="P1776" i="1"/>
  <c r="M1775" i="1"/>
  <c r="Q1776" i="1"/>
  <c r="A1777" i="1"/>
  <c r="D1776" i="1"/>
  <c r="E1776" i="1" s="1"/>
  <c r="F1776" i="1"/>
  <c r="L1776" i="1"/>
  <c r="J1764" i="1"/>
  <c r="I1765" i="1"/>
  <c r="G1775" i="1"/>
  <c r="H1776" i="1" s="1"/>
  <c r="B1763" i="1" l="1"/>
  <c r="K1764" i="1"/>
  <c r="O1764" i="1" s="1"/>
  <c r="C1765" i="1"/>
  <c r="N1775" i="1"/>
  <c r="G1776" i="1"/>
  <c r="H1777" i="1" s="1"/>
  <c r="J1765" i="1"/>
  <c r="I1766" i="1"/>
  <c r="M1776" i="1"/>
  <c r="Q1777" i="1"/>
  <c r="P1777" i="1"/>
  <c r="A1778" i="1"/>
  <c r="F1777" i="1"/>
  <c r="L1777" i="1"/>
  <c r="D1777" i="1"/>
  <c r="E1777" i="1" s="1"/>
  <c r="B1764" i="1" l="1"/>
  <c r="K1765" i="1"/>
  <c r="O1765" i="1" s="1"/>
  <c r="C1766" i="1"/>
  <c r="N1776" i="1"/>
  <c r="J1766" i="1"/>
  <c r="K1766" i="1" s="1"/>
  <c r="O1766" i="1" s="1"/>
  <c r="I1767" i="1"/>
  <c r="M1777" i="1"/>
  <c r="P1778" i="1"/>
  <c r="Q1778" i="1"/>
  <c r="G1777" i="1"/>
  <c r="H1778" i="1" s="1"/>
  <c r="A1779" i="1"/>
  <c r="F1778" i="1"/>
  <c r="L1778" i="1"/>
  <c r="D1778" i="1"/>
  <c r="E1778" i="1" s="1"/>
  <c r="B1765" i="1" l="1"/>
  <c r="C1767" i="1"/>
  <c r="B1766" i="1"/>
  <c r="N1777" i="1"/>
  <c r="J1767" i="1"/>
  <c r="K1767" i="1" s="1"/>
  <c r="O1767" i="1" s="1"/>
  <c r="I1768" i="1"/>
  <c r="P1779" i="1"/>
  <c r="Q1779" i="1"/>
  <c r="M1778" i="1"/>
  <c r="G1778" i="1"/>
  <c r="H1779" i="1" s="1"/>
  <c r="L1779" i="1"/>
  <c r="D1779" i="1"/>
  <c r="E1779" i="1" s="1"/>
  <c r="A1780" i="1"/>
  <c r="F1779" i="1"/>
  <c r="C1768" i="1" l="1"/>
  <c r="B1767" i="1"/>
  <c r="N1778" i="1"/>
  <c r="G1779" i="1"/>
  <c r="H1780" i="1" s="1"/>
  <c r="J1768" i="1"/>
  <c r="K1768" i="1" s="1"/>
  <c r="O1768" i="1" s="1"/>
  <c r="I1769" i="1"/>
  <c r="M1779" i="1"/>
  <c r="Q1780" i="1"/>
  <c r="P1780" i="1"/>
  <c r="F1780" i="1"/>
  <c r="A1781" i="1"/>
  <c r="L1780" i="1"/>
  <c r="D1780" i="1"/>
  <c r="E1780" i="1" s="1"/>
  <c r="C1769" i="1" l="1"/>
  <c r="B1768" i="1"/>
  <c r="N1779" i="1"/>
  <c r="G1780" i="1"/>
  <c r="H1781" i="1" s="1"/>
  <c r="M1780" i="1"/>
  <c r="P1781" i="1"/>
  <c r="Q1781" i="1"/>
  <c r="I1770" i="1"/>
  <c r="J1769" i="1"/>
  <c r="K1769" i="1" s="1"/>
  <c r="O1769" i="1" s="1"/>
  <c r="F1781" i="1"/>
  <c r="A1782" i="1"/>
  <c r="L1781" i="1"/>
  <c r="D1781" i="1"/>
  <c r="E1781" i="1" s="1"/>
  <c r="C1770" i="1" l="1"/>
  <c r="B1769" i="1"/>
  <c r="N1780" i="1"/>
  <c r="G1781" i="1"/>
  <c r="H1782" i="1" s="1"/>
  <c r="M1781" i="1"/>
  <c r="P1782" i="1"/>
  <c r="Q1782" i="1"/>
  <c r="J1770" i="1"/>
  <c r="I1771" i="1"/>
  <c r="L1782" i="1"/>
  <c r="D1782" i="1"/>
  <c r="E1782" i="1" s="1"/>
  <c r="A1783" i="1"/>
  <c r="F1782" i="1"/>
  <c r="K1770" i="1" l="1"/>
  <c r="O1770" i="1" s="1"/>
  <c r="C1771" i="1"/>
  <c r="N1781" i="1"/>
  <c r="G1782" i="1"/>
  <c r="H1783" i="1" s="1"/>
  <c r="L1783" i="1"/>
  <c r="A1784" i="1"/>
  <c r="D1783" i="1"/>
  <c r="E1783" i="1" s="1"/>
  <c r="F1783" i="1"/>
  <c r="I1772" i="1"/>
  <c r="J1771" i="1"/>
  <c r="P1783" i="1"/>
  <c r="M1782" i="1"/>
  <c r="Q1783" i="1"/>
  <c r="B1770" i="1" l="1"/>
  <c r="K1771" i="1"/>
  <c r="O1771" i="1" s="1"/>
  <c r="C1772" i="1"/>
  <c r="N1782" i="1"/>
  <c r="Q1784" i="1"/>
  <c r="M1783" i="1"/>
  <c r="P1784" i="1"/>
  <c r="J1772" i="1"/>
  <c r="K1772" i="1" s="1"/>
  <c r="O1772" i="1" s="1"/>
  <c r="I1773" i="1"/>
  <c r="L1784" i="1"/>
  <c r="D1784" i="1"/>
  <c r="E1784" i="1" s="1"/>
  <c r="F1784" i="1"/>
  <c r="A1785" i="1"/>
  <c r="G1783" i="1"/>
  <c r="H1784" i="1" s="1"/>
  <c r="B1771" i="1" l="1"/>
  <c r="C1773" i="1"/>
  <c r="B1772" i="1"/>
  <c r="N1783" i="1"/>
  <c r="P1785" i="1"/>
  <c r="M1784" i="1"/>
  <c r="Q1785" i="1"/>
  <c r="F1785" i="1"/>
  <c r="D1785" i="1"/>
  <c r="E1785" i="1" s="1"/>
  <c r="G1785" i="1" s="1"/>
  <c r="L1785" i="1"/>
  <c r="A1786" i="1"/>
  <c r="J1773" i="1"/>
  <c r="I1774" i="1"/>
  <c r="G1784" i="1"/>
  <c r="H1785" i="1" s="1"/>
  <c r="K1773" i="1" l="1"/>
  <c r="O1773" i="1" s="1"/>
  <c r="C1774" i="1"/>
  <c r="N1784" i="1"/>
  <c r="H1786" i="1"/>
  <c r="J1774" i="1"/>
  <c r="K1774" i="1" s="1"/>
  <c r="O1774" i="1" s="1"/>
  <c r="I1775" i="1"/>
  <c r="A1787" i="1"/>
  <c r="F1786" i="1"/>
  <c r="D1786" i="1"/>
  <c r="E1786" i="1" s="1"/>
  <c r="M1785" i="1"/>
  <c r="P1786" i="1"/>
  <c r="Q1786" i="1"/>
  <c r="B1773" i="1" l="1"/>
  <c r="C1775" i="1"/>
  <c r="B1774" i="1"/>
  <c r="N1785" i="1"/>
  <c r="J1775" i="1"/>
  <c r="K1775" i="1" s="1"/>
  <c r="O1775" i="1" s="1"/>
  <c r="I1776" i="1"/>
  <c r="L1787" i="1"/>
  <c r="A1788" i="1"/>
  <c r="F1787" i="1"/>
  <c r="D1787" i="1"/>
  <c r="E1787" i="1" s="1"/>
  <c r="G1787" i="1" s="1"/>
  <c r="H1788" i="1" s="1"/>
  <c r="Q1787" i="1"/>
  <c r="P1787" i="1"/>
  <c r="M1786" i="1"/>
  <c r="G1786" i="1"/>
  <c r="H1787" i="1" s="1"/>
  <c r="C1776" i="1" l="1"/>
  <c r="B1775" i="1"/>
  <c r="N1786" i="1"/>
  <c r="I1777" i="1"/>
  <c r="J1776" i="1"/>
  <c r="K1776" i="1" s="1"/>
  <c r="O1776" i="1" s="1"/>
  <c r="M1787" i="1"/>
  <c r="Q1788" i="1"/>
  <c r="P1788" i="1"/>
  <c r="F1788" i="1"/>
  <c r="A1789" i="1"/>
  <c r="L1788" i="1"/>
  <c r="D1788" i="1"/>
  <c r="E1788" i="1" s="1"/>
  <c r="C1777" i="1" l="1"/>
  <c r="B1776" i="1"/>
  <c r="N1787" i="1"/>
  <c r="G1788" i="1"/>
  <c r="H1789" i="1" s="1"/>
  <c r="J1777" i="1"/>
  <c r="I1778" i="1"/>
  <c r="F1789" i="1"/>
  <c r="A1790" i="1"/>
  <c r="L1789" i="1"/>
  <c r="D1789" i="1"/>
  <c r="E1789" i="1" s="1"/>
  <c r="M1788" i="1"/>
  <c r="P1789" i="1"/>
  <c r="Q1789" i="1"/>
  <c r="K1777" i="1" l="1"/>
  <c r="O1777" i="1" s="1"/>
  <c r="C1778" i="1"/>
  <c r="N1788" i="1"/>
  <c r="G1789" i="1"/>
  <c r="H1790" i="1" s="1"/>
  <c r="M1789" i="1"/>
  <c r="P1790" i="1"/>
  <c r="Q1790" i="1"/>
  <c r="I1779" i="1"/>
  <c r="J1778" i="1"/>
  <c r="F1790" i="1"/>
  <c r="L1790" i="1"/>
  <c r="A1791" i="1"/>
  <c r="D1790" i="1"/>
  <c r="E1790" i="1" s="1"/>
  <c r="K1778" i="1" l="1"/>
  <c r="O1778" i="1" s="1"/>
  <c r="B1777" i="1"/>
  <c r="C1779" i="1"/>
  <c r="B1778" i="1"/>
  <c r="N1789" i="1"/>
  <c r="G1790" i="1"/>
  <c r="H1791" i="1" s="1"/>
  <c r="A1792" i="1"/>
  <c r="F1791" i="1"/>
  <c r="D1791" i="1"/>
  <c r="E1791" i="1" s="1"/>
  <c r="L1791" i="1"/>
  <c r="P1791" i="1"/>
  <c r="Q1791" i="1"/>
  <c r="M1790" i="1"/>
  <c r="I1780" i="1"/>
  <c r="J1779" i="1"/>
  <c r="K1779" i="1" l="1"/>
  <c r="O1779" i="1" s="1"/>
  <c r="C1780" i="1"/>
  <c r="N1790" i="1"/>
  <c r="G1791" i="1"/>
  <c r="H1792" i="1" s="1"/>
  <c r="M1791" i="1"/>
  <c r="Q1792" i="1"/>
  <c r="P1792" i="1"/>
  <c r="D1792" i="1"/>
  <c r="E1792" i="1" s="1"/>
  <c r="L1792" i="1"/>
  <c r="A1793" i="1"/>
  <c r="F1792" i="1"/>
  <c r="J1780" i="1"/>
  <c r="K1780" i="1" s="1"/>
  <c r="O1780" i="1" s="1"/>
  <c r="I1781" i="1"/>
  <c r="B1779" i="1" l="1"/>
  <c r="C1781" i="1"/>
  <c r="B1780" i="1"/>
  <c r="N1791" i="1"/>
  <c r="P1793" i="1"/>
  <c r="Q1793" i="1"/>
  <c r="M1792" i="1"/>
  <c r="J1781" i="1"/>
  <c r="K1781" i="1" s="1"/>
  <c r="O1781" i="1" s="1"/>
  <c r="I1782" i="1"/>
  <c r="G1792" i="1"/>
  <c r="H1793" i="1" s="1"/>
  <c r="D1793" i="1"/>
  <c r="E1793" i="1" s="1"/>
  <c r="L1793" i="1"/>
  <c r="A1794" i="1"/>
  <c r="F1793" i="1"/>
  <c r="C1782" i="1" l="1"/>
  <c r="B1781" i="1"/>
  <c r="N1792" i="1"/>
  <c r="M1793" i="1"/>
  <c r="P1794" i="1"/>
  <c r="Q1794" i="1"/>
  <c r="J1782" i="1"/>
  <c r="K1782" i="1" s="1"/>
  <c r="O1782" i="1" s="1"/>
  <c r="I1783" i="1"/>
  <c r="G1793" i="1"/>
  <c r="H1794" i="1" s="1"/>
  <c r="F1794" i="1"/>
  <c r="L1794" i="1"/>
  <c r="D1794" i="1"/>
  <c r="E1794" i="1" s="1"/>
  <c r="A1795" i="1"/>
  <c r="C1783" i="1" l="1"/>
  <c r="B1782" i="1"/>
  <c r="N1793" i="1"/>
  <c r="G1794" i="1"/>
  <c r="H1795" i="1" s="1"/>
  <c r="J1783" i="1"/>
  <c r="K1783" i="1" s="1"/>
  <c r="O1783" i="1" s="1"/>
  <c r="I1784" i="1"/>
  <c r="A1796" i="1"/>
  <c r="F1795" i="1"/>
  <c r="L1795" i="1"/>
  <c r="D1795" i="1"/>
  <c r="E1795" i="1" s="1"/>
  <c r="Q1795" i="1"/>
  <c r="M1794" i="1"/>
  <c r="P1795" i="1"/>
  <c r="C1784" i="1" l="1"/>
  <c r="B1783" i="1"/>
  <c r="N1794" i="1"/>
  <c r="G1795" i="1"/>
  <c r="H1796" i="1" s="1"/>
  <c r="I1785" i="1"/>
  <c r="J1784" i="1"/>
  <c r="K1784" i="1" s="1"/>
  <c r="O1784" i="1" s="1"/>
  <c r="L1796" i="1"/>
  <c r="D1796" i="1"/>
  <c r="E1796" i="1" s="1"/>
  <c r="F1796" i="1"/>
  <c r="A1797" i="1"/>
  <c r="Q1796" i="1"/>
  <c r="M1795" i="1"/>
  <c r="P1796" i="1"/>
  <c r="C1785" i="1" l="1"/>
  <c r="B1784" i="1"/>
  <c r="N1795" i="1"/>
  <c r="D1797" i="1"/>
  <c r="E1797" i="1" s="1"/>
  <c r="F1797" i="1"/>
  <c r="L1797" i="1"/>
  <c r="A1798" i="1"/>
  <c r="P1797" i="1"/>
  <c r="M1796" i="1"/>
  <c r="Q1797" i="1"/>
  <c r="I1786" i="1"/>
  <c r="J1785" i="1"/>
  <c r="K1785" i="1" s="1"/>
  <c r="O1785" i="1" s="1"/>
  <c r="G1796" i="1"/>
  <c r="H1797" i="1" s="1"/>
  <c r="J1786" i="1" l="1"/>
  <c r="I1787" i="1"/>
  <c r="C1786" i="1"/>
  <c r="B1785" i="1"/>
  <c r="N1796" i="1"/>
  <c r="G1797" i="1"/>
  <c r="H1798" i="1" s="1"/>
  <c r="D1798" i="1"/>
  <c r="E1798" i="1" s="1"/>
  <c r="A1799" i="1"/>
  <c r="F1798" i="1"/>
  <c r="L1798" i="1"/>
  <c r="P1798" i="1"/>
  <c r="Q1798" i="1"/>
  <c r="M1797" i="1"/>
  <c r="J1787" i="1" l="1"/>
  <c r="I1788" i="1"/>
  <c r="C1787" i="1"/>
  <c r="K1786" i="1"/>
  <c r="O1786" i="1" s="1"/>
  <c r="N1797" i="1"/>
  <c r="G1798" i="1"/>
  <c r="H1799" i="1" s="1"/>
  <c r="M1798" i="1"/>
  <c r="P1799" i="1"/>
  <c r="Q1799" i="1"/>
  <c r="A1800" i="1"/>
  <c r="F1799" i="1"/>
  <c r="L1799" i="1"/>
  <c r="D1799" i="1"/>
  <c r="E1799" i="1" s="1"/>
  <c r="B1786" i="1" l="1"/>
  <c r="J1788" i="1"/>
  <c r="I1789" i="1"/>
  <c r="K1787" i="1"/>
  <c r="O1787" i="1" s="1"/>
  <c r="C1788" i="1"/>
  <c r="N1798" i="1"/>
  <c r="G1799" i="1"/>
  <c r="H1800" i="1" s="1"/>
  <c r="M1799" i="1"/>
  <c r="Q1800" i="1"/>
  <c r="P1800" i="1"/>
  <c r="L1800" i="1"/>
  <c r="D1800" i="1"/>
  <c r="E1800" i="1" s="1"/>
  <c r="A1801" i="1"/>
  <c r="F1800" i="1"/>
  <c r="B1787" i="1" l="1"/>
  <c r="J1789" i="1"/>
  <c r="I1790" i="1"/>
  <c r="K1788" i="1"/>
  <c r="O1788" i="1" s="1"/>
  <c r="C1789" i="1"/>
  <c r="N1799" i="1"/>
  <c r="G1800" i="1"/>
  <c r="H1801" i="1" s="1"/>
  <c r="P1801" i="1"/>
  <c r="M1800" i="1"/>
  <c r="Q1801" i="1"/>
  <c r="L1801" i="1"/>
  <c r="F1801" i="1"/>
  <c r="D1801" i="1"/>
  <c r="E1801" i="1" s="1"/>
  <c r="A1802" i="1"/>
  <c r="B1788" i="1" l="1"/>
  <c r="J1790" i="1"/>
  <c r="I1791" i="1"/>
  <c r="C1790" i="1"/>
  <c r="K1789" i="1"/>
  <c r="O1789" i="1" s="1"/>
  <c r="N1800" i="1"/>
  <c r="G1801" i="1"/>
  <c r="H1802" i="1" s="1"/>
  <c r="Q1802" i="1"/>
  <c r="M1801" i="1"/>
  <c r="P1802" i="1"/>
  <c r="F1802" i="1"/>
  <c r="L1802" i="1"/>
  <c r="A1803" i="1"/>
  <c r="D1802" i="1"/>
  <c r="E1802" i="1" s="1"/>
  <c r="B1789" i="1" l="1"/>
  <c r="J1791" i="1"/>
  <c r="I1792" i="1"/>
  <c r="K1790" i="1"/>
  <c r="O1790" i="1" s="1"/>
  <c r="C1791" i="1"/>
  <c r="N1801" i="1"/>
  <c r="G1802" i="1"/>
  <c r="H1803" i="1" s="1"/>
  <c r="F1803" i="1"/>
  <c r="L1803" i="1"/>
  <c r="A1804" i="1"/>
  <c r="D1803" i="1"/>
  <c r="E1803" i="1" s="1"/>
  <c r="Q1803" i="1"/>
  <c r="P1803" i="1"/>
  <c r="M1802" i="1"/>
  <c r="B1790" i="1" l="1"/>
  <c r="J1792" i="1"/>
  <c r="I1793" i="1"/>
  <c r="C1792" i="1"/>
  <c r="K1791" i="1"/>
  <c r="O1791" i="1" s="1"/>
  <c r="N1802" i="1"/>
  <c r="G1803" i="1"/>
  <c r="H1804" i="1" s="1"/>
  <c r="L1804" i="1"/>
  <c r="A1805" i="1"/>
  <c r="D1804" i="1"/>
  <c r="E1804" i="1" s="1"/>
  <c r="F1804" i="1"/>
  <c r="M1803" i="1"/>
  <c r="P1804" i="1"/>
  <c r="Q1804" i="1"/>
  <c r="B1791" i="1" l="1"/>
  <c r="J1793" i="1"/>
  <c r="I1794" i="1"/>
  <c r="K1792" i="1"/>
  <c r="O1792" i="1" s="1"/>
  <c r="C1793" i="1"/>
  <c r="N1803" i="1"/>
  <c r="G1804" i="1"/>
  <c r="H1805" i="1" s="1"/>
  <c r="M1804" i="1"/>
  <c r="P1805" i="1"/>
  <c r="Q1805" i="1"/>
  <c r="A1806" i="1"/>
  <c r="F1805" i="1"/>
  <c r="L1805" i="1"/>
  <c r="D1805" i="1"/>
  <c r="E1805" i="1" s="1"/>
  <c r="G1805" i="1" s="1"/>
  <c r="B1792" i="1" l="1"/>
  <c r="J1794" i="1"/>
  <c r="I1795" i="1"/>
  <c r="C1794" i="1"/>
  <c r="K1793" i="1"/>
  <c r="O1793" i="1" s="1"/>
  <c r="H1806" i="1"/>
  <c r="N1804" i="1"/>
  <c r="P1806" i="1"/>
  <c r="Q1806" i="1"/>
  <c r="M1805" i="1"/>
  <c r="F1806" i="1"/>
  <c r="L1806" i="1"/>
  <c r="A1807" i="1"/>
  <c r="D1806" i="1"/>
  <c r="E1806" i="1" s="1"/>
  <c r="B1793" i="1" l="1"/>
  <c r="J1795" i="1"/>
  <c r="I1796" i="1"/>
  <c r="K1794" i="1"/>
  <c r="O1794" i="1" s="1"/>
  <c r="C1795" i="1"/>
  <c r="N1805" i="1"/>
  <c r="G1806" i="1"/>
  <c r="H1807" i="1" s="1"/>
  <c r="P1807" i="1"/>
  <c r="Q1807" i="1"/>
  <c r="M1806" i="1"/>
  <c r="A1808" i="1"/>
  <c r="F1807" i="1"/>
  <c r="L1807" i="1"/>
  <c r="D1807" i="1"/>
  <c r="E1807" i="1" s="1"/>
  <c r="B1794" i="1" l="1"/>
  <c r="J1796" i="1"/>
  <c r="I1797" i="1"/>
  <c r="C1796" i="1"/>
  <c r="K1795" i="1"/>
  <c r="O1795" i="1" s="1"/>
  <c r="N1806" i="1"/>
  <c r="G1807" i="1"/>
  <c r="H1808" i="1" s="1"/>
  <c r="F1808" i="1"/>
  <c r="D1808" i="1"/>
  <c r="E1808" i="1" s="1"/>
  <c r="G1808" i="1" s="1"/>
  <c r="H1809" i="1" s="1"/>
  <c r="L1808" i="1"/>
  <c r="A1809" i="1"/>
  <c r="M1807" i="1"/>
  <c r="Q1808" i="1"/>
  <c r="P1808" i="1"/>
  <c r="B1795" i="1" l="1"/>
  <c r="J1797" i="1"/>
  <c r="I1798" i="1"/>
  <c r="C1797" i="1"/>
  <c r="K1796" i="1"/>
  <c r="O1796" i="1" s="1"/>
  <c r="N1807" i="1"/>
  <c r="F1809" i="1"/>
  <c r="L1809" i="1"/>
  <c r="A1810" i="1"/>
  <c r="D1809" i="1"/>
  <c r="E1809" i="1" s="1"/>
  <c r="M1808" i="1"/>
  <c r="N1808" i="1" s="1"/>
  <c r="Q1809" i="1"/>
  <c r="P1809" i="1"/>
  <c r="B1796" i="1" l="1"/>
  <c r="J1798" i="1"/>
  <c r="I1799" i="1"/>
  <c r="C1798" i="1"/>
  <c r="K1797" i="1"/>
  <c r="O1797" i="1" s="1"/>
  <c r="G1809" i="1"/>
  <c r="H1810" i="1" s="1"/>
  <c r="L1810" i="1"/>
  <c r="B1810" i="1"/>
  <c r="D1810" i="1"/>
  <c r="E1810" i="1" s="1"/>
  <c r="F1810" i="1"/>
  <c r="A1811" i="1"/>
  <c r="P1810" i="1"/>
  <c r="M1809" i="1"/>
  <c r="N1809" i="1" s="1"/>
  <c r="Q1810" i="1"/>
  <c r="B1797" i="1" l="1"/>
  <c r="J1799" i="1"/>
  <c r="I1800" i="1"/>
  <c r="C1799" i="1"/>
  <c r="K1798" i="1"/>
  <c r="O1798" i="1" s="1"/>
  <c r="G1810" i="1"/>
  <c r="H1811" i="1" s="1"/>
  <c r="P1811" i="1"/>
  <c r="M1810" i="1"/>
  <c r="N1810" i="1" s="1"/>
  <c r="Q1811" i="1"/>
  <c r="A1812" i="1"/>
  <c r="F1811" i="1"/>
  <c r="B1811" i="1"/>
  <c r="L1811" i="1"/>
  <c r="D1811" i="1"/>
  <c r="E1811" i="1" s="1"/>
  <c r="B1798" i="1" l="1"/>
  <c r="J1800" i="1"/>
  <c r="I1801" i="1"/>
  <c r="C1800" i="1"/>
  <c r="K1799" i="1"/>
  <c r="O1799" i="1" s="1"/>
  <c r="G1811" i="1"/>
  <c r="H1812" i="1" s="1"/>
  <c r="B1812" i="1"/>
  <c r="D1812" i="1"/>
  <c r="E1812" i="1" s="1"/>
  <c r="A1813" i="1"/>
  <c r="F1812" i="1"/>
  <c r="L1812" i="1"/>
  <c r="Q1812" i="1"/>
  <c r="P1812" i="1"/>
  <c r="M1811" i="1"/>
  <c r="N1811" i="1" s="1"/>
  <c r="B1799" i="1" l="1"/>
  <c r="J1801" i="1"/>
  <c r="I1802" i="1"/>
  <c r="C1801" i="1"/>
  <c r="K1800" i="1"/>
  <c r="O1800" i="1" s="1"/>
  <c r="G1812" i="1"/>
  <c r="H1813" i="1" s="1"/>
  <c r="D1813" i="1"/>
  <c r="E1813" i="1" s="1"/>
  <c r="F1813" i="1"/>
  <c r="B1813" i="1"/>
  <c r="A1814" i="1"/>
  <c r="L1813" i="1"/>
  <c r="P1813" i="1"/>
  <c r="M1812" i="1"/>
  <c r="Q1813" i="1"/>
  <c r="B1800" i="1" l="1"/>
  <c r="I1803" i="1"/>
  <c r="J1802" i="1"/>
  <c r="C1802" i="1"/>
  <c r="K1801" i="1"/>
  <c r="O1801" i="1" s="1"/>
  <c r="N1812" i="1"/>
  <c r="G1813" i="1"/>
  <c r="H1814" i="1" s="1"/>
  <c r="F1814" i="1"/>
  <c r="A1815" i="1"/>
  <c r="L1814" i="1"/>
  <c r="B1814" i="1"/>
  <c r="D1814" i="1"/>
  <c r="E1814" i="1" s="1"/>
  <c r="Q1814" i="1"/>
  <c r="P1814" i="1"/>
  <c r="M1813" i="1"/>
  <c r="B1801" i="1" l="1"/>
  <c r="I1804" i="1"/>
  <c r="J1803" i="1"/>
  <c r="K1802" i="1"/>
  <c r="O1802" i="1" s="1"/>
  <c r="C1803" i="1"/>
  <c r="N1813" i="1"/>
  <c r="G1814" i="1"/>
  <c r="H1815" i="1" s="1"/>
  <c r="P1815" i="1"/>
  <c r="Q1815" i="1"/>
  <c r="M1814" i="1"/>
  <c r="D1815" i="1"/>
  <c r="E1815" i="1" s="1"/>
  <c r="A1816" i="1"/>
  <c r="B1815" i="1"/>
  <c r="L1815" i="1"/>
  <c r="F1815" i="1"/>
  <c r="B1802" i="1" l="1"/>
  <c r="J1804" i="1"/>
  <c r="I1805" i="1"/>
  <c r="K1803" i="1"/>
  <c r="O1803" i="1" s="1"/>
  <c r="C1804" i="1"/>
  <c r="N1814" i="1"/>
  <c r="A1817" i="1"/>
  <c r="F1816" i="1"/>
  <c r="B1816" i="1"/>
  <c r="L1816" i="1"/>
  <c r="D1816" i="1"/>
  <c r="E1816" i="1" s="1"/>
  <c r="G1815" i="1"/>
  <c r="H1816" i="1" s="1"/>
  <c r="M1815" i="1"/>
  <c r="P1816" i="1"/>
  <c r="Q1816" i="1"/>
  <c r="B1803" i="1" l="1"/>
  <c r="I1806" i="1"/>
  <c r="J1805" i="1"/>
  <c r="K1804" i="1"/>
  <c r="O1804" i="1" s="1"/>
  <c r="C1805" i="1"/>
  <c r="N1815" i="1"/>
  <c r="G1816" i="1"/>
  <c r="H1817" i="1" s="1"/>
  <c r="B1817" i="1"/>
  <c r="AR47" i="1"/>
  <c r="AO49" i="1"/>
  <c r="AS52" i="1"/>
  <c r="AR10" i="1"/>
  <c r="AK49" i="1"/>
  <c r="AQ51" i="1"/>
  <c r="AP52" i="1"/>
  <c r="AP47" i="1"/>
  <c r="AN47" i="1"/>
  <c r="AR50" i="1"/>
  <c r="AJ51" i="1"/>
  <c r="AH47" i="1"/>
  <c r="AH49" i="1"/>
  <c r="AK51" i="1"/>
  <c r="L1817" i="1"/>
  <c r="AV38" i="1"/>
  <c r="AK48" i="1"/>
  <c r="AK50" i="1"/>
  <c r="AM47" i="1"/>
  <c r="AS49" i="1"/>
  <c r="AO51" i="1"/>
  <c r="AK52" i="1"/>
  <c r="AQ47" i="1"/>
  <c r="AH48" i="1"/>
  <c r="AQ50" i="1"/>
  <c r="AO52" i="1"/>
  <c r="AQ10" i="1"/>
  <c r="AO47" i="1"/>
  <c r="AQ49" i="1"/>
  <c r="F1817" i="1"/>
  <c r="D1817" i="1"/>
  <c r="E1817" i="1" s="1"/>
  <c r="G1817" i="1" s="1"/>
  <c r="AS10" i="1"/>
  <c r="AR48" i="1"/>
  <c r="AH50" i="1"/>
  <c r="AO48" i="1"/>
  <c r="AP50" i="1"/>
  <c r="AP51" i="1"/>
  <c r="AH52" i="1"/>
  <c r="AV36" i="1"/>
  <c r="AG47" i="1"/>
  <c r="AS48" i="1"/>
  <c r="AH51" i="1"/>
  <c r="AQ52" i="1"/>
  <c r="AP10" i="1"/>
  <c r="AK47" i="1"/>
  <c r="AR49" i="1"/>
  <c r="AR52" i="1"/>
  <c r="AI51" i="1"/>
  <c r="AO50" i="1"/>
  <c r="AH10" i="1"/>
  <c r="AS51" i="1"/>
  <c r="AP48" i="1"/>
  <c r="AK10" i="1"/>
  <c r="AP49" i="1"/>
  <c r="AO10" i="1"/>
  <c r="AR51" i="1"/>
  <c r="A1818" i="1"/>
  <c r="AQ48" i="1"/>
  <c r="AS47" i="1"/>
  <c r="AS50" i="1"/>
  <c r="AI10" i="1"/>
  <c r="AH53" i="1"/>
  <c r="AQ53" i="1"/>
  <c r="AO11" i="1"/>
  <c r="AS11" i="1"/>
  <c r="AI11" i="1"/>
  <c r="AI52" i="1"/>
  <c r="AI47" i="1"/>
  <c r="AH11" i="1"/>
  <c r="AP11" i="1"/>
  <c r="AI49" i="1"/>
  <c r="AP53" i="1"/>
  <c r="AK53" i="1"/>
  <c r="AR53" i="1"/>
  <c r="AI48" i="1"/>
  <c r="AI50" i="1"/>
  <c r="AR11" i="1"/>
  <c r="AK11" i="1"/>
  <c r="AO53" i="1"/>
  <c r="AS53" i="1"/>
  <c r="AJ10" i="1"/>
  <c r="AI53" i="1"/>
  <c r="AJ11" i="1"/>
  <c r="AQ11" i="1"/>
  <c r="AK54" i="1"/>
  <c r="AS54" i="1"/>
  <c r="AO54" i="1"/>
  <c r="AK12" i="1"/>
  <c r="AQ12" i="1"/>
  <c r="AJ48" i="1"/>
  <c r="AJ47" i="1"/>
  <c r="AS12" i="1"/>
  <c r="AJ54" i="1"/>
  <c r="AH54" i="1"/>
  <c r="AV18" i="1"/>
  <c r="AV22" i="1" s="1"/>
  <c r="AJ50" i="1"/>
  <c r="AP12" i="1"/>
  <c r="AP54" i="1"/>
  <c r="AI54" i="1"/>
  <c r="AJ55" i="1"/>
  <c r="AJ53" i="1"/>
  <c r="AJ49" i="1"/>
  <c r="AJ52" i="1"/>
  <c r="AO12" i="1"/>
  <c r="AR12" i="1"/>
  <c r="AQ54" i="1"/>
  <c r="AR54" i="1"/>
  <c r="AV25" i="1"/>
  <c r="AH12" i="1"/>
  <c r="AI12" i="1"/>
  <c r="AJ12" i="1"/>
  <c r="AQ55" i="1"/>
  <c r="AS55" i="1"/>
  <c r="AH13" i="1"/>
  <c r="AJ13" i="1"/>
  <c r="AH55" i="1"/>
  <c r="AP13" i="1"/>
  <c r="AP55" i="1"/>
  <c r="AI55" i="1"/>
  <c r="AO13" i="1"/>
  <c r="AQ13" i="1"/>
  <c r="AR55" i="1"/>
  <c r="AI13" i="1"/>
  <c r="AK55" i="1"/>
  <c r="AO55" i="1"/>
  <c r="AK13" i="1"/>
  <c r="AS13" i="1"/>
  <c r="AR13" i="1"/>
  <c r="AS56" i="1"/>
  <c r="AQ56" i="1"/>
  <c r="AJ56" i="1"/>
  <c r="AM11" i="1"/>
  <c r="AM48" i="1"/>
  <c r="AM56" i="1"/>
  <c r="AM55" i="1"/>
  <c r="AO14" i="1"/>
  <c r="AK14" i="1"/>
  <c r="AS14" i="1"/>
  <c r="AH56" i="1"/>
  <c r="AM53" i="1"/>
  <c r="AM10" i="1"/>
  <c r="AM13" i="1"/>
  <c r="AM14" i="1"/>
  <c r="AM50" i="1"/>
  <c r="AM52" i="1"/>
  <c r="AQ14" i="1"/>
  <c r="AP56" i="1"/>
  <c r="AI56" i="1"/>
  <c r="AP14" i="1"/>
  <c r="AR56" i="1"/>
  <c r="AM54" i="1"/>
  <c r="AM12" i="1"/>
  <c r="AJ14" i="1"/>
  <c r="AH14" i="1"/>
  <c r="AO56" i="1"/>
  <c r="AK56" i="1"/>
  <c r="AM51" i="1"/>
  <c r="AM49" i="1"/>
  <c r="AI14" i="1"/>
  <c r="AR14" i="1"/>
  <c r="AK57" i="1"/>
  <c r="AQ57" i="1"/>
  <c r="AJ57" i="1"/>
  <c r="AM57" i="1"/>
  <c r="AR15" i="1"/>
  <c r="AO15" i="1"/>
  <c r="AQ15" i="1"/>
  <c r="AM15" i="1"/>
  <c r="AN53" i="1"/>
  <c r="AP57" i="1"/>
  <c r="AS57" i="1"/>
  <c r="AN49" i="1"/>
  <c r="AN11" i="1"/>
  <c r="AH15" i="1"/>
  <c r="AJ15" i="1"/>
  <c r="AS15" i="1"/>
  <c r="AN55" i="1"/>
  <c r="AN51" i="1"/>
  <c r="AN54" i="1"/>
  <c r="AR57" i="1"/>
  <c r="AI57" i="1"/>
  <c r="AN15" i="1"/>
  <c r="AO57" i="1"/>
  <c r="AH57" i="1"/>
  <c r="AN52" i="1"/>
  <c r="AN13" i="1"/>
  <c r="AV20" i="1"/>
  <c r="AV23" i="1" s="1"/>
  <c r="AI15" i="1"/>
  <c r="AP15" i="1"/>
  <c r="AK15" i="1"/>
  <c r="AN12" i="1"/>
  <c r="AN56" i="1"/>
  <c r="AN48" i="1"/>
  <c r="AN58" i="1"/>
  <c r="AN10" i="1"/>
  <c r="AN57" i="1"/>
  <c r="AN50" i="1"/>
  <c r="AO58" i="1"/>
  <c r="AQ58" i="1"/>
  <c r="AM58" i="1"/>
  <c r="AR16" i="1"/>
  <c r="AM16" i="1"/>
  <c r="AK16" i="1"/>
  <c r="AP16" i="1"/>
  <c r="AQ16" i="1"/>
  <c r="AH16" i="1"/>
  <c r="AG11" i="1"/>
  <c r="AG12" i="1"/>
  <c r="AI16" i="1"/>
  <c r="AS58" i="1"/>
  <c r="AS16" i="1"/>
  <c r="AG13" i="1"/>
  <c r="AH58" i="1"/>
  <c r="AP58" i="1"/>
  <c r="AG48" i="1"/>
  <c r="AJ16" i="1"/>
  <c r="AG10" i="1"/>
  <c r="AG16" i="1"/>
  <c r="AG14" i="1"/>
  <c r="AR58" i="1"/>
  <c r="AI58" i="1"/>
  <c r="AO16" i="1"/>
  <c r="AK58" i="1"/>
  <c r="AJ58" i="1"/>
  <c r="AG15" i="1"/>
  <c r="AN16" i="1"/>
  <c r="AH59" i="1"/>
  <c r="AP59" i="1"/>
  <c r="AM59" i="1"/>
  <c r="AG17" i="1"/>
  <c r="AR17" i="1"/>
  <c r="AI17" i="1"/>
  <c r="AQ59" i="1"/>
  <c r="AJ59" i="1"/>
  <c r="AM17" i="1"/>
  <c r="AJ17" i="1"/>
  <c r="AR59" i="1"/>
  <c r="AK59" i="1"/>
  <c r="AN59" i="1"/>
  <c r="AO17" i="1"/>
  <c r="AH17" i="1"/>
  <c r="AN17" i="1"/>
  <c r="AK17" i="1"/>
  <c r="AP17" i="1"/>
  <c r="AS59" i="1"/>
  <c r="AS17" i="1"/>
  <c r="AO59" i="1"/>
  <c r="AI59" i="1"/>
  <c r="AQ17" i="1"/>
  <c r="AQ60" i="1"/>
  <c r="AH60" i="1"/>
  <c r="AN60" i="1"/>
  <c r="AP18" i="1"/>
  <c r="AJ18" i="1"/>
  <c r="AN18" i="1"/>
  <c r="AK18" i="1"/>
  <c r="AQ18" i="1"/>
  <c r="AP60" i="1"/>
  <c r="AS18" i="1"/>
  <c r="AO18" i="1"/>
  <c r="AR60" i="1"/>
  <c r="AM18" i="1"/>
  <c r="AH18" i="1"/>
  <c r="AO60" i="1"/>
  <c r="AI60" i="1"/>
  <c r="AI18" i="1"/>
  <c r="AK60" i="1"/>
  <c r="AR18" i="1"/>
  <c r="AS60" i="1"/>
  <c r="AM60" i="1"/>
  <c r="AG18" i="1"/>
  <c r="AJ60" i="1"/>
  <c r="AK61" i="1"/>
  <c r="AI61" i="1"/>
  <c r="AN19" i="1"/>
  <c r="AK19" i="1"/>
  <c r="AQ19" i="1"/>
  <c r="AP19" i="1"/>
  <c r="AH19" i="1"/>
  <c r="AS19" i="1"/>
  <c r="AO61" i="1"/>
  <c r="AS61" i="1"/>
  <c r="AN61" i="1"/>
  <c r="AR19" i="1"/>
  <c r="AP61" i="1"/>
  <c r="AR61" i="1"/>
  <c r="AJ61" i="1"/>
  <c r="AJ19" i="1"/>
  <c r="AG19" i="1"/>
  <c r="AH61" i="1"/>
  <c r="AQ61" i="1"/>
  <c r="AM61" i="1"/>
  <c r="AM19" i="1"/>
  <c r="AI19" i="1"/>
  <c r="AO19" i="1"/>
  <c r="AP62" i="1"/>
  <c r="AQ62" i="1"/>
  <c r="AN62" i="1"/>
  <c r="AP20" i="1"/>
  <c r="AN20" i="1"/>
  <c r="AI20" i="1"/>
  <c r="AH62" i="1"/>
  <c r="AM62" i="1"/>
  <c r="AH20" i="1"/>
  <c r="AO62" i="1"/>
  <c r="AI62" i="1"/>
  <c r="AM20" i="1"/>
  <c r="AR20" i="1"/>
  <c r="AS20" i="1"/>
  <c r="AS62" i="1"/>
  <c r="AK62" i="1"/>
  <c r="AJ62" i="1"/>
  <c r="AG20" i="1"/>
  <c r="AQ20" i="1"/>
  <c r="AK20" i="1"/>
  <c r="AR62" i="1"/>
  <c r="AO20" i="1"/>
  <c r="AJ20" i="1"/>
  <c r="AG21" i="1"/>
  <c r="AQ63" i="1"/>
  <c r="AR63" i="1"/>
  <c r="AN63" i="1"/>
  <c r="AM21" i="1"/>
  <c r="AP21" i="1"/>
  <c r="AR21" i="1"/>
  <c r="AS63" i="1"/>
  <c r="AI63" i="1"/>
  <c r="AJ21" i="1"/>
  <c r="AN21" i="1"/>
  <c r="AO21" i="1"/>
  <c r="AK63" i="1"/>
  <c r="AH63" i="1"/>
  <c r="AJ63" i="1"/>
  <c r="AI21" i="1"/>
  <c r="AQ21" i="1"/>
  <c r="AH21" i="1"/>
  <c r="AO63" i="1"/>
  <c r="AP63" i="1"/>
  <c r="AM63" i="1"/>
  <c r="AK21" i="1"/>
  <c r="AS21" i="1"/>
  <c r="AQ64" i="1"/>
  <c r="AR64" i="1"/>
  <c r="AJ64" i="1"/>
  <c r="AP64" i="1"/>
  <c r="AS64" i="1"/>
  <c r="AM64" i="1"/>
  <c r="AR22" i="1"/>
  <c r="AH64" i="1"/>
  <c r="AO64" i="1"/>
  <c r="AN64" i="1"/>
  <c r="AJ22" i="1"/>
  <c r="AH22" i="1"/>
  <c r="AP22" i="1"/>
  <c r="AK64" i="1"/>
  <c r="AI64" i="1"/>
  <c r="AQ22" i="1"/>
  <c r="AS22" i="1"/>
  <c r="AG22" i="1"/>
  <c r="AK22" i="1"/>
  <c r="AI22" i="1"/>
  <c r="AN22" i="1"/>
  <c r="AO22" i="1"/>
  <c r="AM22" i="1"/>
  <c r="AH65" i="1"/>
  <c r="AK65" i="1"/>
  <c r="AN65" i="1"/>
  <c r="AP65" i="1"/>
  <c r="AI65" i="1"/>
  <c r="AQ23" i="1"/>
  <c r="AM23" i="1"/>
  <c r="AI23" i="1"/>
  <c r="AS65" i="1"/>
  <c r="AQ65" i="1"/>
  <c r="AJ65" i="1"/>
  <c r="AO23" i="1"/>
  <c r="AS23" i="1"/>
  <c r="AN23" i="1"/>
  <c r="AO65" i="1"/>
  <c r="AR65" i="1"/>
  <c r="AM65" i="1"/>
  <c r="AJ23" i="1"/>
  <c r="AR23" i="1"/>
  <c r="AK23" i="1"/>
  <c r="AG23" i="1"/>
  <c r="AH23" i="1"/>
  <c r="AP23" i="1"/>
  <c r="AH66" i="1"/>
  <c r="AP66" i="1"/>
  <c r="AJ66" i="1"/>
  <c r="AQ24" i="1"/>
  <c r="AS24" i="1"/>
  <c r="AJ24" i="1"/>
  <c r="AQ66" i="1"/>
  <c r="AK66" i="1"/>
  <c r="AN66" i="1"/>
  <c r="AK24" i="1"/>
  <c r="AR66" i="1"/>
  <c r="AG24" i="1"/>
  <c r="AS66" i="1"/>
  <c r="AO66" i="1"/>
  <c r="AM66" i="1"/>
  <c r="AO24" i="1"/>
  <c r="AR24" i="1"/>
  <c r="AM24" i="1"/>
  <c r="AI24" i="1"/>
  <c r="AN24" i="1"/>
  <c r="AI66" i="1"/>
  <c r="AP24" i="1"/>
  <c r="AH24" i="1"/>
  <c r="AG49" i="1"/>
  <c r="AS67" i="1"/>
  <c r="AK67" i="1"/>
  <c r="AJ67" i="1"/>
  <c r="AH67" i="1"/>
  <c r="AQ67" i="1"/>
  <c r="AM67" i="1"/>
  <c r="AQ25" i="1"/>
  <c r="AP25" i="1"/>
  <c r="AS25" i="1"/>
  <c r="AM25" i="1"/>
  <c r="AH25" i="1"/>
  <c r="AO67" i="1"/>
  <c r="AR67" i="1"/>
  <c r="AN67" i="1"/>
  <c r="AO25" i="1"/>
  <c r="AR25" i="1"/>
  <c r="AG25" i="1"/>
  <c r="AP67" i="1"/>
  <c r="AI67" i="1"/>
  <c r="AJ25" i="1"/>
  <c r="AK25" i="1"/>
  <c r="AN25" i="1"/>
  <c r="AI25" i="1"/>
  <c r="AP68" i="1"/>
  <c r="AR68" i="1"/>
  <c r="AN68" i="1"/>
  <c r="AH26" i="1"/>
  <c r="AN26" i="1"/>
  <c r="AJ26" i="1"/>
  <c r="AQ68" i="1"/>
  <c r="AI68" i="1"/>
  <c r="AI26" i="1"/>
  <c r="AG26" i="1"/>
  <c r="AO26" i="1"/>
  <c r="AS68" i="1"/>
  <c r="AM68" i="1"/>
  <c r="AK68" i="1"/>
  <c r="AH68" i="1"/>
  <c r="AJ68" i="1"/>
  <c r="AP26" i="1"/>
  <c r="AM26" i="1"/>
  <c r="AQ26" i="1"/>
  <c r="AO68" i="1"/>
  <c r="AR26" i="1"/>
  <c r="AK26" i="1"/>
  <c r="AS26" i="1"/>
  <c r="AG51" i="1"/>
  <c r="AS69" i="1"/>
  <c r="AI69" i="1"/>
  <c r="AS27" i="1"/>
  <c r="AK27" i="1"/>
  <c r="AP27" i="1"/>
  <c r="AR27" i="1"/>
  <c r="AQ27" i="1"/>
  <c r="AH69" i="1"/>
  <c r="AO69" i="1"/>
  <c r="AM69" i="1"/>
  <c r="AJ27" i="1"/>
  <c r="AG27" i="1"/>
  <c r="AP69" i="1"/>
  <c r="AK69" i="1"/>
  <c r="AJ69" i="1"/>
  <c r="AI27" i="1"/>
  <c r="AN27" i="1"/>
  <c r="AM27" i="1"/>
  <c r="AQ69" i="1"/>
  <c r="AR69" i="1"/>
  <c r="AN69" i="1"/>
  <c r="AO27" i="1"/>
  <c r="AH27" i="1"/>
  <c r="AG50" i="1"/>
  <c r="AR70" i="1"/>
  <c r="AQ70" i="1"/>
  <c r="AM70" i="1"/>
  <c r="AP70" i="1"/>
  <c r="AH70" i="1"/>
  <c r="AN70" i="1"/>
  <c r="AM28" i="1"/>
  <c r="AI28" i="1"/>
  <c r="AK28" i="1"/>
  <c r="AS70" i="1"/>
  <c r="AI70" i="1"/>
  <c r="AG52" i="1"/>
  <c r="AP28" i="1"/>
  <c r="AO28" i="1"/>
  <c r="AG28" i="1"/>
  <c r="AO70" i="1"/>
  <c r="AK70" i="1"/>
  <c r="AJ70" i="1"/>
  <c r="AR28" i="1"/>
  <c r="AH28" i="1"/>
  <c r="AQ28" i="1"/>
  <c r="AJ28" i="1"/>
  <c r="AS28" i="1"/>
  <c r="AN28" i="1"/>
  <c r="AG53" i="1"/>
  <c r="AK71" i="1"/>
  <c r="AH71" i="1"/>
  <c r="AN71" i="1"/>
  <c r="AN29" i="1"/>
  <c r="AR29" i="1"/>
  <c r="AG29" i="1"/>
  <c r="AP71" i="1"/>
  <c r="AP29" i="1"/>
  <c r="AM29" i="1"/>
  <c r="AI29" i="1"/>
  <c r="AO71" i="1"/>
  <c r="AS71" i="1"/>
  <c r="AI71" i="1"/>
  <c r="AQ29" i="1"/>
  <c r="AK29" i="1"/>
  <c r="AJ29" i="1"/>
  <c r="AQ71" i="1"/>
  <c r="AJ71" i="1"/>
  <c r="AR71" i="1"/>
  <c r="AM71" i="1"/>
  <c r="AO29" i="1"/>
  <c r="AS29" i="1"/>
  <c r="AH29" i="1"/>
  <c r="AO72" i="1"/>
  <c r="AI72" i="1"/>
  <c r="AK30" i="1"/>
  <c r="AJ30" i="1"/>
  <c r="AQ30" i="1"/>
  <c r="AH72" i="1"/>
  <c r="AK72" i="1"/>
  <c r="AR30" i="1"/>
  <c r="AO30" i="1"/>
  <c r="AM72" i="1"/>
  <c r="AP30" i="1"/>
  <c r="AG30" i="1"/>
  <c r="AH30" i="1"/>
  <c r="AS72" i="1"/>
  <c r="AQ72" i="1"/>
  <c r="AN72" i="1"/>
  <c r="AS30" i="1"/>
  <c r="AM30" i="1"/>
  <c r="AN30" i="1"/>
  <c r="AJ72" i="1"/>
  <c r="AI30" i="1"/>
  <c r="AG54" i="1"/>
  <c r="AP72" i="1"/>
  <c r="AR72" i="1"/>
  <c r="AO73" i="1"/>
  <c r="AI73" i="1"/>
  <c r="AI31" i="1"/>
  <c r="AK31" i="1"/>
  <c r="AG31" i="1"/>
  <c r="AK73" i="1"/>
  <c r="AO31" i="1"/>
  <c r="AH31" i="1"/>
  <c r="AG55" i="1"/>
  <c r="AS73" i="1"/>
  <c r="AQ73" i="1"/>
  <c r="AM73" i="1"/>
  <c r="AP31" i="1"/>
  <c r="AQ31" i="1"/>
  <c r="AJ31" i="1"/>
  <c r="AN31" i="1"/>
  <c r="AR73" i="1"/>
  <c r="AJ73" i="1"/>
  <c r="AR31" i="1"/>
  <c r="AP73" i="1"/>
  <c r="AH73" i="1"/>
  <c r="AN73" i="1"/>
  <c r="AS31" i="1"/>
  <c r="AM31" i="1"/>
  <c r="AG56" i="1"/>
  <c r="AQ74" i="1"/>
  <c r="AR74" i="1"/>
  <c r="AJ74" i="1"/>
  <c r="AP32" i="1"/>
  <c r="AQ32" i="1"/>
  <c r="AN32" i="1"/>
  <c r="AP74" i="1"/>
  <c r="AH74" i="1"/>
  <c r="AN74" i="1"/>
  <c r="AH32" i="1"/>
  <c r="AI32" i="1"/>
  <c r="AG32" i="1"/>
  <c r="AS32" i="1"/>
  <c r="AK74" i="1"/>
  <c r="AS74" i="1"/>
  <c r="AM74" i="1"/>
  <c r="AK32" i="1"/>
  <c r="AM32" i="1"/>
  <c r="AO32" i="1"/>
  <c r="AR32" i="1"/>
  <c r="AO74" i="1"/>
  <c r="AI74" i="1"/>
  <c r="AJ32" i="1"/>
  <c r="AK75" i="1"/>
  <c r="AQ75" i="1"/>
  <c r="AN75" i="1"/>
  <c r="AS33" i="1"/>
  <c r="AR33" i="1"/>
  <c r="AP33" i="1"/>
  <c r="AH75" i="1"/>
  <c r="AI75" i="1"/>
  <c r="AO33" i="1"/>
  <c r="AQ33" i="1"/>
  <c r="AG33" i="1"/>
  <c r="AJ33" i="1"/>
  <c r="AS75" i="1"/>
  <c r="AP75" i="1"/>
  <c r="AO75" i="1"/>
  <c r="AJ75" i="1"/>
  <c r="AN33" i="1"/>
  <c r="AK33" i="1"/>
  <c r="AR75" i="1"/>
  <c r="AM75" i="1"/>
  <c r="AG57" i="1"/>
  <c r="AM33" i="1"/>
  <c r="AI33" i="1"/>
  <c r="AH33" i="1"/>
  <c r="AG58" i="1"/>
  <c r="AP76" i="1"/>
  <c r="AI76" i="1"/>
  <c r="AJ34" i="1"/>
  <c r="AO34" i="1"/>
  <c r="AM34" i="1"/>
  <c r="AS76" i="1"/>
  <c r="AJ76" i="1"/>
  <c r="AK34" i="1"/>
  <c r="AG34" i="1"/>
  <c r="AK76" i="1"/>
  <c r="AI34" i="1"/>
  <c r="AP34" i="1"/>
  <c r="AQ76" i="1"/>
  <c r="AO76" i="1"/>
  <c r="AN76" i="1"/>
  <c r="AR34" i="1"/>
  <c r="AH34" i="1"/>
  <c r="AH76" i="1"/>
  <c r="AQ34" i="1"/>
  <c r="AR76" i="1"/>
  <c r="AM76" i="1"/>
  <c r="AS34" i="1"/>
  <c r="AN34" i="1"/>
  <c r="AO84" i="1"/>
  <c r="AQ84" i="1"/>
  <c r="AN84" i="1"/>
  <c r="AG59" i="1"/>
  <c r="AK84" i="1"/>
  <c r="AI84" i="1"/>
  <c r="AI35" i="1"/>
  <c r="AJ35" i="1"/>
  <c r="AG35" i="1"/>
  <c r="AR84" i="1"/>
  <c r="AP84" i="1"/>
  <c r="AN35" i="1"/>
  <c r="AK35" i="1"/>
  <c r="AS84" i="1"/>
  <c r="AH84" i="1"/>
  <c r="AJ84" i="1"/>
  <c r="AO35" i="1"/>
  <c r="AR35" i="1"/>
  <c r="AP35" i="1"/>
  <c r="AM84" i="1"/>
  <c r="AQ35" i="1"/>
  <c r="AH35" i="1"/>
  <c r="AM35" i="1"/>
  <c r="AS35" i="1"/>
  <c r="AG60" i="1"/>
  <c r="AR85" i="1"/>
  <c r="AI85" i="1"/>
  <c r="AH36" i="1"/>
  <c r="AM36" i="1"/>
  <c r="AQ36" i="1"/>
  <c r="AQ85" i="1"/>
  <c r="AS85" i="1"/>
  <c r="AJ85" i="1"/>
  <c r="AP36" i="1"/>
  <c r="AI36" i="1"/>
  <c r="AK85" i="1"/>
  <c r="AO85" i="1"/>
  <c r="AM85" i="1"/>
  <c r="AJ36" i="1"/>
  <c r="AS36" i="1"/>
  <c r="AO36" i="1"/>
  <c r="AP85" i="1"/>
  <c r="AH85" i="1"/>
  <c r="AN85" i="1"/>
  <c r="AR36" i="1"/>
  <c r="AK36" i="1"/>
  <c r="AN36" i="1"/>
  <c r="AQ86" i="1"/>
  <c r="AI86" i="1"/>
  <c r="AI37" i="1"/>
  <c r="AP37" i="1"/>
  <c r="AO37" i="1"/>
  <c r="AK86" i="1"/>
  <c r="AP86" i="1"/>
  <c r="AQ37" i="1"/>
  <c r="AM86" i="1"/>
  <c r="AS37" i="1"/>
  <c r="AJ37" i="1"/>
  <c r="AH37" i="1"/>
  <c r="AH86" i="1"/>
  <c r="AG61" i="1"/>
  <c r="AJ86" i="1"/>
  <c r="AR37" i="1"/>
  <c r="AR86" i="1"/>
  <c r="AO86" i="1"/>
  <c r="AS86" i="1"/>
  <c r="AN86" i="1"/>
  <c r="AK37" i="1"/>
  <c r="AM37" i="1"/>
  <c r="AS87" i="1"/>
  <c r="AH87" i="1"/>
  <c r="AN87" i="1"/>
  <c r="AR38" i="1"/>
  <c r="AK38" i="1"/>
  <c r="AP38" i="1"/>
  <c r="AO87" i="1"/>
  <c r="AM87" i="1"/>
  <c r="AJ38" i="1"/>
  <c r="AK87" i="1"/>
  <c r="AI87" i="1"/>
  <c r="AQ38" i="1"/>
  <c r="AS38" i="1"/>
  <c r="AO38" i="1"/>
  <c r="AR87" i="1"/>
  <c r="AI38" i="1"/>
  <c r="AP87" i="1"/>
  <c r="AQ87" i="1"/>
  <c r="AJ87" i="1"/>
  <c r="AK88" i="1"/>
  <c r="AR88" i="1"/>
  <c r="AJ88" i="1"/>
  <c r="AI39" i="1"/>
  <c r="AQ39" i="1"/>
  <c r="AO39" i="1"/>
  <c r="AI88" i="1"/>
  <c r="AP39" i="1"/>
  <c r="AG62" i="1"/>
  <c r="AO88" i="1"/>
  <c r="AH88" i="1"/>
  <c r="AM88" i="1"/>
  <c r="AJ39" i="1"/>
  <c r="AS88" i="1"/>
  <c r="AN88" i="1"/>
  <c r="AK39" i="1"/>
  <c r="AG63" i="1"/>
  <c r="AQ88" i="1"/>
  <c r="AR39" i="1"/>
  <c r="AP88" i="1"/>
  <c r="AS39" i="1"/>
  <c r="AK89" i="1"/>
  <c r="AS89" i="1"/>
  <c r="AJ89" i="1"/>
  <c r="AR89" i="1"/>
  <c r="AP89" i="1"/>
  <c r="AM89" i="1"/>
  <c r="AH89" i="1"/>
  <c r="AG64" i="1"/>
  <c r="AQ89" i="1"/>
  <c r="AO89" i="1"/>
  <c r="AN89" i="1"/>
  <c r="AI89" i="1"/>
  <c r="AK90" i="1"/>
  <c r="AO90" i="1"/>
  <c r="AM90" i="1"/>
  <c r="AS90" i="1"/>
  <c r="AR90" i="1"/>
  <c r="AN90" i="1"/>
  <c r="AQ90" i="1"/>
  <c r="AI90" i="1"/>
  <c r="AP90" i="1"/>
  <c r="AH90" i="1"/>
  <c r="AJ90" i="1"/>
  <c r="AG65" i="1"/>
  <c r="AK91" i="1"/>
  <c r="AQ91" i="1"/>
  <c r="AM91" i="1"/>
  <c r="AO91" i="1"/>
  <c r="AR91" i="1"/>
  <c r="AJ91" i="1"/>
  <c r="AS91" i="1"/>
  <c r="AP91" i="1"/>
  <c r="AN91" i="1"/>
  <c r="AH91" i="1"/>
  <c r="AI91" i="1"/>
  <c r="AG66" i="1"/>
  <c r="AR92" i="1"/>
  <c r="AO92" i="1"/>
  <c r="AN92" i="1"/>
  <c r="AS92" i="1"/>
  <c r="AJ92" i="1"/>
  <c r="AQ92" i="1"/>
  <c r="AH92" i="1"/>
  <c r="AM92" i="1"/>
  <c r="AK92" i="1"/>
  <c r="AI92" i="1"/>
  <c r="AP92" i="1"/>
  <c r="AR93" i="1"/>
  <c r="AK93" i="1"/>
  <c r="AM93" i="1"/>
  <c r="AG67" i="1"/>
  <c r="AO93" i="1"/>
  <c r="AH93" i="1"/>
  <c r="AN93" i="1"/>
  <c r="AG68" i="1"/>
  <c r="AS93" i="1"/>
  <c r="AJ93" i="1"/>
  <c r="AQ93" i="1"/>
  <c r="AI93" i="1"/>
  <c r="AP93" i="1"/>
  <c r="AK94" i="1"/>
  <c r="AO94" i="1"/>
  <c r="AJ94" i="1"/>
  <c r="AH94" i="1"/>
  <c r="AP94" i="1"/>
  <c r="AR94" i="1"/>
  <c r="AM94" i="1"/>
  <c r="AS94" i="1"/>
  <c r="AN94" i="1"/>
  <c r="AI94" i="1"/>
  <c r="AQ94" i="1"/>
  <c r="AR95" i="1"/>
  <c r="AK95" i="1"/>
  <c r="AJ95" i="1"/>
  <c r="AG69" i="1"/>
  <c r="AQ95" i="1"/>
  <c r="AG70" i="1"/>
  <c r="AO95" i="1"/>
  <c r="AP95" i="1"/>
  <c r="AM95" i="1"/>
  <c r="AS95" i="1"/>
  <c r="AH95" i="1"/>
  <c r="AN95" i="1"/>
  <c r="AI95" i="1"/>
  <c r="AG71" i="1"/>
  <c r="AP96" i="1"/>
  <c r="AR96" i="1"/>
  <c r="AM96" i="1"/>
  <c r="AQ96" i="1"/>
  <c r="AI96" i="1"/>
  <c r="AK96" i="1"/>
  <c r="AO96" i="1"/>
  <c r="AJ96" i="1"/>
  <c r="AS96" i="1"/>
  <c r="AH96" i="1"/>
  <c r="AN96" i="1"/>
  <c r="AS97" i="1"/>
  <c r="AR97" i="1"/>
  <c r="AJ97" i="1"/>
  <c r="AO97" i="1"/>
  <c r="AH97" i="1"/>
  <c r="AN97" i="1"/>
  <c r="AP97" i="1"/>
  <c r="AI97" i="1"/>
  <c r="AQ97" i="1"/>
  <c r="AK97" i="1"/>
  <c r="AM97" i="1"/>
  <c r="AG73" i="1"/>
  <c r="AQ98" i="1"/>
  <c r="AS98" i="1"/>
  <c r="AJ98" i="1"/>
  <c r="AG72" i="1"/>
  <c r="AH98" i="1"/>
  <c r="AK98" i="1"/>
  <c r="AO98" i="1"/>
  <c r="AP98" i="1"/>
  <c r="AM98" i="1"/>
  <c r="AN98" i="1"/>
  <c r="AR98" i="1"/>
  <c r="AI98" i="1"/>
  <c r="AR99" i="1"/>
  <c r="AS99" i="1"/>
  <c r="AN99" i="1"/>
  <c r="AH99" i="1"/>
  <c r="AI99" i="1"/>
  <c r="AG74" i="1"/>
  <c r="AO99" i="1"/>
  <c r="AQ99" i="1"/>
  <c r="AJ99" i="1"/>
  <c r="AK99" i="1"/>
  <c r="AP99" i="1"/>
  <c r="AM99" i="1"/>
  <c r="AO100" i="1"/>
  <c r="AH100" i="1"/>
  <c r="AN100" i="1"/>
  <c r="AR100" i="1"/>
  <c r="AP100" i="1"/>
  <c r="AG75" i="1"/>
  <c r="AI100" i="1"/>
  <c r="AS100" i="1"/>
  <c r="AM100" i="1"/>
  <c r="AK100" i="1"/>
  <c r="AJ100" i="1"/>
  <c r="AQ100" i="1"/>
  <c r="AK101" i="1"/>
  <c r="AP101" i="1"/>
  <c r="AJ101" i="1"/>
  <c r="AI101" i="1"/>
  <c r="AH101" i="1"/>
  <c r="AS101" i="1"/>
  <c r="AM101" i="1"/>
  <c r="AO101" i="1"/>
  <c r="AQ101" i="1"/>
  <c r="AN101" i="1"/>
  <c r="AR101" i="1"/>
  <c r="AG76" i="1"/>
  <c r="AK102" i="1"/>
  <c r="AH102" i="1"/>
  <c r="AM102" i="1"/>
  <c r="AS102" i="1"/>
  <c r="AP102" i="1"/>
  <c r="AN102" i="1"/>
  <c r="AR102" i="1"/>
  <c r="AI102" i="1"/>
  <c r="AQ102" i="1"/>
  <c r="AO102" i="1"/>
  <c r="AJ102" i="1"/>
  <c r="AJ103" i="1"/>
  <c r="AK103" i="1"/>
  <c r="AO103" i="1"/>
  <c r="AM103" i="1"/>
  <c r="AG85" i="1"/>
  <c r="AP103" i="1"/>
  <c r="AN103" i="1"/>
  <c r="AR103" i="1"/>
  <c r="AQ103" i="1"/>
  <c r="AG84" i="1"/>
  <c r="AH103" i="1"/>
  <c r="AS103" i="1"/>
  <c r="AI103" i="1"/>
  <c r="AS104" i="1"/>
  <c r="AO104" i="1"/>
  <c r="AN104" i="1"/>
  <c r="AK104" i="1"/>
  <c r="AI104" i="1"/>
  <c r="AP104" i="1"/>
  <c r="AR104" i="1"/>
  <c r="AH104" i="1"/>
  <c r="AJ104" i="1"/>
  <c r="AQ104" i="1"/>
  <c r="AM104" i="1"/>
  <c r="AG87" i="1"/>
  <c r="AR105" i="1"/>
  <c r="AI105" i="1"/>
  <c r="AG86" i="1"/>
  <c r="AS105" i="1"/>
  <c r="AQ105" i="1"/>
  <c r="AP105" i="1"/>
  <c r="AJ105" i="1"/>
  <c r="AK105" i="1"/>
  <c r="AO105" i="1"/>
  <c r="AN105" i="1"/>
  <c r="AH105" i="1"/>
  <c r="AM105" i="1"/>
  <c r="AS106" i="1"/>
  <c r="AK106" i="1"/>
  <c r="AN106" i="1"/>
  <c r="AQ106" i="1"/>
  <c r="AI106" i="1"/>
  <c r="AH106" i="1"/>
  <c r="AJ106" i="1"/>
  <c r="AG88" i="1"/>
  <c r="AP106" i="1"/>
  <c r="AR106" i="1"/>
  <c r="AM106" i="1"/>
  <c r="AO106" i="1"/>
  <c r="AS107" i="1"/>
  <c r="AO107" i="1"/>
  <c r="AK107" i="1"/>
  <c r="AN107" i="1"/>
  <c r="AQ107" i="1"/>
  <c r="AG89" i="1"/>
  <c r="AH107" i="1"/>
  <c r="AI107" i="1"/>
  <c r="AR107" i="1"/>
  <c r="AP107" i="1"/>
  <c r="AJ107" i="1"/>
  <c r="AM107" i="1"/>
  <c r="AG90" i="1"/>
  <c r="AP108" i="1"/>
  <c r="AO108" i="1"/>
  <c r="AM108" i="1"/>
  <c r="AS108" i="1"/>
  <c r="AN108" i="1"/>
  <c r="AR108" i="1"/>
  <c r="AH108" i="1"/>
  <c r="AK108" i="1"/>
  <c r="AI108" i="1"/>
  <c r="AQ108" i="1"/>
  <c r="AJ108" i="1"/>
  <c r="AR109" i="1"/>
  <c r="AP109" i="1"/>
  <c r="AN109" i="1"/>
  <c r="AJ109" i="1"/>
  <c r="AH109" i="1"/>
  <c r="AG91" i="1"/>
  <c r="AQ109" i="1"/>
  <c r="AI109" i="1"/>
  <c r="AO109" i="1"/>
  <c r="AK109" i="1"/>
  <c r="AS109" i="1"/>
  <c r="AM109" i="1"/>
  <c r="AR110" i="1"/>
  <c r="AK110" i="1"/>
  <c r="AN110" i="1"/>
  <c r="AP110" i="1"/>
  <c r="AQ110" i="1"/>
  <c r="AI110" i="1"/>
  <c r="AH110" i="1"/>
  <c r="AO110" i="1"/>
  <c r="AJ110" i="1"/>
  <c r="AS110" i="1"/>
  <c r="AM110" i="1"/>
  <c r="AK111" i="1"/>
  <c r="AI111" i="1"/>
  <c r="AR111" i="1"/>
  <c r="AP111" i="1"/>
  <c r="AM111" i="1"/>
  <c r="AQ111" i="1"/>
  <c r="AH111" i="1"/>
  <c r="AN111" i="1"/>
  <c r="AG92" i="1"/>
  <c r="AS111" i="1"/>
  <c r="AO111" i="1"/>
  <c r="AJ111" i="1"/>
  <c r="AG93" i="1"/>
  <c r="AO112" i="1"/>
  <c r="AS112" i="1"/>
  <c r="AN112" i="1"/>
  <c r="AP112" i="1"/>
  <c r="AG94" i="1"/>
  <c r="AH112" i="1"/>
  <c r="AM112" i="1"/>
  <c r="AK112" i="1"/>
  <c r="AI112" i="1"/>
  <c r="AR112" i="1"/>
  <c r="AJ112" i="1"/>
  <c r="AQ112" i="1"/>
  <c r="AS113" i="1"/>
  <c r="AQ113" i="1"/>
  <c r="AN113" i="1"/>
  <c r="AH113" i="1"/>
  <c r="AJ113" i="1"/>
  <c r="AM113" i="1"/>
  <c r="AO113" i="1"/>
  <c r="AI113" i="1"/>
  <c r="AP113" i="1"/>
  <c r="AG95" i="1"/>
  <c r="AR113" i="1"/>
  <c r="AK113" i="1"/>
  <c r="AK121" i="1"/>
  <c r="AO121" i="1"/>
  <c r="AN121" i="1"/>
  <c r="AS121" i="1"/>
  <c r="AI121" i="1"/>
  <c r="AG96" i="1"/>
  <c r="AP121" i="1"/>
  <c r="AQ121" i="1"/>
  <c r="AJ121" i="1"/>
  <c r="AR121" i="1"/>
  <c r="AH121" i="1"/>
  <c r="AM121" i="1"/>
  <c r="AK122" i="1"/>
  <c r="AI122" i="1"/>
  <c r="AH122" i="1"/>
  <c r="AJ122" i="1"/>
  <c r="AR122" i="1"/>
  <c r="AM122" i="1"/>
  <c r="AS122" i="1"/>
  <c r="AN122" i="1"/>
  <c r="AP122" i="1"/>
  <c r="AG97" i="1"/>
  <c r="AQ122" i="1"/>
  <c r="AO122" i="1"/>
  <c r="AK123" i="1"/>
  <c r="AS123" i="1"/>
  <c r="AN123" i="1"/>
  <c r="AG98" i="1"/>
  <c r="AR123" i="1"/>
  <c r="AI123" i="1"/>
  <c r="AQ123" i="1"/>
  <c r="AH123" i="1"/>
  <c r="AJ123" i="1"/>
  <c r="AO123" i="1"/>
  <c r="AP123" i="1"/>
  <c r="AM123" i="1"/>
  <c r="AH124" i="1"/>
  <c r="AK124" i="1"/>
  <c r="AN124" i="1"/>
  <c r="AQ124" i="1"/>
  <c r="AO124" i="1"/>
  <c r="AI124" i="1"/>
  <c r="AP124" i="1"/>
  <c r="AS124" i="1"/>
  <c r="AJ124" i="1"/>
  <c r="AR124" i="1"/>
  <c r="AM124" i="1"/>
  <c r="AP125" i="1"/>
  <c r="AH125" i="1"/>
  <c r="AN125" i="1"/>
  <c r="AQ125" i="1"/>
  <c r="AS125" i="1"/>
  <c r="AG99" i="1"/>
  <c r="AK125" i="1"/>
  <c r="AI125" i="1"/>
  <c r="AJ125" i="1"/>
  <c r="AR125" i="1"/>
  <c r="AO125" i="1"/>
  <c r="AM125" i="1"/>
  <c r="AG101" i="1"/>
  <c r="AP126" i="1"/>
  <c r="AH126" i="1"/>
  <c r="AM126" i="1"/>
  <c r="AK126" i="1"/>
  <c r="AR126" i="1"/>
  <c r="AN126" i="1"/>
  <c r="AI126" i="1"/>
  <c r="AG100" i="1"/>
  <c r="AS126" i="1"/>
  <c r="AO126" i="1"/>
  <c r="AQ126" i="1"/>
  <c r="AJ126" i="1"/>
  <c r="AG102" i="1"/>
  <c r="AS127" i="1"/>
  <c r="AR127" i="1"/>
  <c r="AN127" i="1"/>
  <c r="AO127" i="1"/>
  <c r="AI127" i="1"/>
  <c r="AP127" i="1"/>
  <c r="AH127" i="1"/>
  <c r="AJ127" i="1"/>
  <c r="AQ127" i="1"/>
  <c r="AK127" i="1"/>
  <c r="AM127" i="1"/>
  <c r="AR128" i="1"/>
  <c r="AK128" i="1"/>
  <c r="AN128" i="1"/>
  <c r="AQ128" i="1"/>
  <c r="AP128" i="1"/>
  <c r="AS128" i="1"/>
  <c r="AI128" i="1"/>
  <c r="AG103" i="1"/>
  <c r="AJ128" i="1"/>
  <c r="AH128" i="1"/>
  <c r="AO128" i="1"/>
  <c r="AM128" i="1"/>
  <c r="AK129" i="1"/>
  <c r="AQ129" i="1"/>
  <c r="AN129" i="1"/>
  <c r="AP129" i="1"/>
  <c r="AI129" i="1"/>
  <c r="AS129" i="1"/>
  <c r="AH129" i="1"/>
  <c r="AJ129" i="1"/>
  <c r="AO129" i="1"/>
  <c r="AR129" i="1"/>
  <c r="AM129" i="1"/>
  <c r="AG104" i="1"/>
  <c r="AS130" i="1"/>
  <c r="AI130" i="1"/>
  <c r="AP130" i="1"/>
  <c r="AO130" i="1"/>
  <c r="AN130" i="1"/>
  <c r="AQ130" i="1"/>
  <c r="AH130" i="1"/>
  <c r="AJ130" i="1"/>
  <c r="AG105" i="1"/>
  <c r="AK130" i="1"/>
  <c r="AR130" i="1"/>
  <c r="AM130" i="1"/>
  <c r="AO131" i="1"/>
  <c r="AI131" i="1"/>
  <c r="AQ131" i="1"/>
  <c r="AH131" i="1"/>
  <c r="AM131" i="1"/>
  <c r="AS131" i="1"/>
  <c r="AK131" i="1"/>
  <c r="AP131" i="1"/>
  <c r="AJ131" i="1"/>
  <c r="AR131" i="1"/>
  <c r="AN131" i="1"/>
  <c r="AO132" i="1"/>
  <c r="AI132" i="1"/>
  <c r="AG107" i="1"/>
  <c r="AK132" i="1"/>
  <c r="AQ132" i="1"/>
  <c r="AJ132" i="1"/>
  <c r="AP132" i="1"/>
  <c r="AH132" i="1"/>
  <c r="AN132" i="1"/>
  <c r="AG106" i="1"/>
  <c r="AS132" i="1"/>
  <c r="AM132" i="1"/>
  <c r="AR132" i="1"/>
  <c r="AP133" i="1"/>
  <c r="AR133" i="1"/>
  <c r="AJ133" i="1"/>
  <c r="AK133" i="1"/>
  <c r="AI133" i="1"/>
  <c r="AG108" i="1"/>
  <c r="AH133" i="1"/>
  <c r="AO133" i="1"/>
  <c r="AM133" i="1"/>
  <c r="AS133" i="1"/>
  <c r="AQ133" i="1"/>
  <c r="AN133" i="1"/>
  <c r="AQ134" i="1"/>
  <c r="AR134" i="1"/>
  <c r="AJ134" i="1"/>
  <c r="AI134" i="1"/>
  <c r="AG109" i="1"/>
  <c r="AK134" i="1"/>
  <c r="AH134" i="1"/>
  <c r="AM134" i="1"/>
  <c r="AS134" i="1"/>
  <c r="AP134" i="1"/>
  <c r="AN134" i="1"/>
  <c r="AO134" i="1"/>
  <c r="AG110" i="1"/>
  <c r="AO135" i="1"/>
  <c r="AJ135" i="1"/>
  <c r="AS135" i="1"/>
  <c r="AQ135" i="1"/>
  <c r="AP135" i="1"/>
  <c r="AK135" i="1"/>
  <c r="AI135" i="1"/>
  <c r="AM135" i="1"/>
  <c r="AR135" i="1"/>
  <c r="AH135" i="1"/>
  <c r="AN135" i="1"/>
  <c r="AK136" i="1"/>
  <c r="AS136" i="1"/>
  <c r="AO136" i="1"/>
  <c r="AH136" i="1"/>
  <c r="AG111" i="1"/>
  <c r="AP136" i="1"/>
  <c r="AR136" i="1"/>
  <c r="AQ136" i="1"/>
  <c r="AM136" i="1"/>
  <c r="AI136" i="1"/>
  <c r="AJ136" i="1"/>
  <c r="AN136" i="1"/>
  <c r="AK137" i="1"/>
  <c r="AO137" i="1"/>
  <c r="AM137" i="1"/>
  <c r="AI137" i="1"/>
  <c r="AH137" i="1"/>
  <c r="AR137" i="1"/>
  <c r="AJ137" i="1"/>
  <c r="AQ137" i="1"/>
  <c r="AS137" i="1"/>
  <c r="AP137" i="1"/>
  <c r="AN137" i="1"/>
  <c r="AG112" i="1"/>
  <c r="AH138" i="1"/>
  <c r="AR138" i="1"/>
  <c r="AI138" i="1"/>
  <c r="AS138" i="1"/>
  <c r="AO138" i="1"/>
  <c r="AQ138" i="1"/>
  <c r="AJ138" i="1"/>
  <c r="AK138" i="1"/>
  <c r="AP138" i="1"/>
  <c r="AM138" i="1"/>
  <c r="AN138" i="1"/>
  <c r="AG121" i="1"/>
  <c r="AP139" i="1"/>
  <c r="AK139" i="1"/>
  <c r="AS139" i="1"/>
  <c r="AJ139" i="1"/>
  <c r="AR139" i="1"/>
  <c r="AN139" i="1"/>
  <c r="AQ139" i="1"/>
  <c r="AI139" i="1"/>
  <c r="AO139" i="1"/>
  <c r="AH139" i="1"/>
  <c r="AM139" i="1"/>
  <c r="AG113" i="1"/>
  <c r="AH140" i="1"/>
  <c r="AK140" i="1"/>
  <c r="AM140" i="1"/>
  <c r="AQ140" i="1"/>
  <c r="AJ140" i="1"/>
  <c r="AP140" i="1"/>
  <c r="AN140" i="1"/>
  <c r="AS140" i="1"/>
  <c r="AR140" i="1"/>
  <c r="AO140" i="1"/>
  <c r="AI140" i="1"/>
  <c r="AH141" i="1"/>
  <c r="AK141" i="1"/>
  <c r="AM141" i="1"/>
  <c r="AR141" i="1"/>
  <c r="AP141" i="1"/>
  <c r="AN141" i="1"/>
  <c r="AJ141" i="1"/>
  <c r="AS141" i="1"/>
  <c r="AQ141" i="1"/>
  <c r="AI141" i="1"/>
  <c r="AO141" i="1"/>
  <c r="AG122" i="1"/>
  <c r="AI142" i="1"/>
  <c r="AQ142" i="1"/>
  <c r="AK142" i="1"/>
  <c r="AO142" i="1"/>
  <c r="AH142" i="1"/>
  <c r="AM142" i="1"/>
  <c r="AR142" i="1"/>
  <c r="AS142" i="1"/>
  <c r="AG123" i="1"/>
  <c r="AP142" i="1"/>
  <c r="AN142" i="1"/>
  <c r="AG124" i="1"/>
  <c r="AJ142" i="1"/>
  <c r="AO143" i="1"/>
  <c r="AR143" i="1"/>
  <c r="AM143" i="1"/>
  <c r="AK143" i="1"/>
  <c r="AG125" i="1"/>
  <c r="AQ143" i="1"/>
  <c r="AI143" i="1"/>
  <c r="AN143" i="1"/>
  <c r="AJ143" i="1"/>
  <c r="AP143" i="1"/>
  <c r="AH143" i="1"/>
  <c r="AS143" i="1"/>
  <c r="AQ144" i="1"/>
  <c r="AO144" i="1"/>
  <c r="AN144" i="1"/>
  <c r="AP144" i="1"/>
  <c r="AI144" i="1"/>
  <c r="AJ144" i="1"/>
  <c r="AR144" i="1"/>
  <c r="AH144" i="1"/>
  <c r="AG126" i="1"/>
  <c r="AK144" i="1"/>
  <c r="AS144" i="1"/>
  <c r="AM144" i="1"/>
  <c r="AP145" i="1"/>
  <c r="AQ145" i="1"/>
  <c r="AM145" i="1"/>
  <c r="AJ145" i="1"/>
  <c r="AH145" i="1"/>
  <c r="AN145" i="1"/>
  <c r="AI145" i="1"/>
  <c r="AR145" i="1"/>
  <c r="AO145" i="1"/>
  <c r="AK145" i="1"/>
  <c r="AS145" i="1"/>
  <c r="AH146" i="1"/>
  <c r="AR146" i="1"/>
  <c r="AM146" i="1"/>
  <c r="AG128" i="1"/>
  <c r="AP146" i="1"/>
  <c r="AJ146" i="1"/>
  <c r="AN146" i="1"/>
  <c r="AO146" i="1"/>
  <c r="AK146" i="1"/>
  <c r="AG127" i="1"/>
  <c r="AI146" i="1"/>
  <c r="AQ146" i="1"/>
  <c r="AS146" i="1"/>
  <c r="AH147" i="1"/>
  <c r="AR147" i="1"/>
  <c r="AS147" i="1"/>
  <c r="AO147" i="1"/>
  <c r="AQ147" i="1"/>
  <c r="AM147" i="1"/>
  <c r="AP147" i="1"/>
  <c r="AK147" i="1"/>
  <c r="AN147" i="1"/>
  <c r="AJ147" i="1"/>
  <c r="AI147" i="1"/>
  <c r="AG130" i="1"/>
  <c r="AP148" i="1"/>
  <c r="AR148" i="1"/>
  <c r="AM148" i="1"/>
  <c r="AJ148" i="1"/>
  <c r="AO148" i="1"/>
  <c r="AI148" i="1"/>
  <c r="AN148" i="1"/>
  <c r="AS148" i="1"/>
  <c r="AK148" i="1"/>
  <c r="AH148" i="1"/>
  <c r="AQ148" i="1"/>
  <c r="AG129" i="1"/>
  <c r="AH149" i="1"/>
  <c r="AO149" i="1"/>
  <c r="AQ149" i="1"/>
  <c r="AP149" i="1"/>
  <c r="AJ149" i="1"/>
  <c r="AG131" i="1"/>
  <c r="AS149" i="1"/>
  <c r="AI149" i="1"/>
  <c r="AM149" i="1"/>
  <c r="AR149" i="1"/>
  <c r="AK149" i="1"/>
  <c r="AN149" i="1"/>
  <c r="AG132" i="1"/>
  <c r="AH150" i="1"/>
  <c r="AK150" i="1"/>
  <c r="AM150" i="1"/>
  <c r="AP150" i="1"/>
  <c r="AI150" i="1"/>
  <c r="AN150" i="1"/>
  <c r="AO150" i="1"/>
  <c r="AJ150" i="1"/>
  <c r="AR150" i="1"/>
  <c r="AS150" i="1"/>
  <c r="AQ150" i="1"/>
  <c r="AG133" i="1"/>
  <c r="AI158" i="1"/>
  <c r="AH158" i="1"/>
  <c r="AO158" i="1"/>
  <c r="AQ158" i="1"/>
  <c r="AP158" i="1"/>
  <c r="AM158" i="1"/>
  <c r="AJ158" i="1"/>
  <c r="AR158" i="1"/>
  <c r="AN158" i="1"/>
  <c r="AS158" i="1"/>
  <c r="AK158" i="1"/>
  <c r="AK159" i="1"/>
  <c r="AO159" i="1"/>
  <c r="AN159" i="1"/>
  <c r="AQ159" i="1"/>
  <c r="AM159" i="1"/>
  <c r="AH159" i="1"/>
  <c r="AI159" i="1"/>
  <c r="AG134" i="1"/>
  <c r="AS159" i="1"/>
  <c r="AP159" i="1"/>
  <c r="AJ159" i="1"/>
  <c r="AR159" i="1"/>
  <c r="AG135" i="1"/>
  <c r="AP160" i="1"/>
  <c r="AS160" i="1"/>
  <c r="AN160" i="1"/>
  <c r="AO160" i="1"/>
  <c r="AJ160" i="1"/>
  <c r="AR160" i="1"/>
  <c r="AI160" i="1"/>
  <c r="AQ160" i="1"/>
  <c r="AK160" i="1"/>
  <c r="AH160" i="1"/>
  <c r="AM160" i="1"/>
  <c r="AK161" i="1"/>
  <c r="AQ161" i="1"/>
  <c r="AR161" i="1"/>
  <c r="AS161" i="1"/>
  <c r="AJ161" i="1"/>
  <c r="AP161" i="1"/>
  <c r="AI161" i="1"/>
  <c r="AN161" i="1"/>
  <c r="AO161" i="1"/>
  <c r="AM161" i="1"/>
  <c r="AH161" i="1"/>
  <c r="AG137" i="1"/>
  <c r="AJ162" i="1"/>
  <c r="AR162" i="1"/>
  <c r="AN162" i="1"/>
  <c r="AI162" i="1"/>
  <c r="AO162" i="1"/>
  <c r="AQ162" i="1"/>
  <c r="AP162" i="1"/>
  <c r="AH162" i="1"/>
  <c r="AG136" i="1"/>
  <c r="AS162" i="1"/>
  <c r="AK162" i="1"/>
  <c r="AM162" i="1"/>
  <c r="AG138" i="1"/>
  <c r="AP163" i="1"/>
  <c r="AI163" i="1"/>
  <c r="AM163" i="1"/>
  <c r="AK163" i="1"/>
  <c r="AS163" i="1"/>
  <c r="AN163" i="1"/>
  <c r="AQ163" i="1"/>
  <c r="AR163" i="1"/>
  <c r="AJ163" i="1"/>
  <c r="AO163" i="1"/>
  <c r="AH163" i="1"/>
  <c r="AK164" i="1"/>
  <c r="AH164" i="1"/>
  <c r="AI164" i="1"/>
  <c r="AG139" i="1"/>
  <c r="AS164" i="1"/>
  <c r="AR164" i="1"/>
  <c r="AQ164" i="1"/>
  <c r="AM164" i="1"/>
  <c r="AO164" i="1"/>
  <c r="AJ164" i="1"/>
  <c r="AN164" i="1"/>
  <c r="AP164" i="1"/>
  <c r="AP165" i="1"/>
  <c r="AQ165" i="1"/>
  <c r="AN165" i="1"/>
  <c r="AR165" i="1"/>
  <c r="AO165" i="1"/>
  <c r="AJ165" i="1"/>
  <c r="AG140" i="1"/>
  <c r="AS165" i="1"/>
  <c r="AI165" i="1"/>
  <c r="AH165" i="1"/>
  <c r="AK165" i="1"/>
  <c r="AM165" i="1"/>
  <c r="AR166" i="1"/>
  <c r="AI166" i="1"/>
  <c r="AN166" i="1"/>
  <c r="AQ166" i="1"/>
  <c r="AK166" i="1"/>
  <c r="AS166" i="1"/>
  <c r="AP166" i="1"/>
  <c r="AH166" i="1"/>
  <c r="AJ166" i="1"/>
  <c r="AO166" i="1"/>
  <c r="AM166" i="1"/>
  <c r="AK167" i="1"/>
  <c r="AQ167" i="1"/>
  <c r="AH167" i="1"/>
  <c r="AM167" i="1"/>
  <c r="AI167" i="1"/>
  <c r="AN167" i="1"/>
  <c r="AG141" i="1"/>
  <c r="AJ167" i="1"/>
  <c r="AO167" i="1"/>
  <c r="AS167" i="1"/>
  <c r="AP167" i="1"/>
  <c r="AR167" i="1"/>
  <c r="AG142" i="1"/>
  <c r="AO168" i="1"/>
  <c r="AP168" i="1"/>
  <c r="AN168" i="1"/>
  <c r="AH168" i="1"/>
  <c r="AI168" i="1"/>
  <c r="AR168" i="1"/>
  <c r="AS168" i="1"/>
  <c r="AG143" i="1"/>
  <c r="AK168" i="1"/>
  <c r="AQ168" i="1"/>
  <c r="AJ168" i="1"/>
  <c r="AM168" i="1"/>
  <c r="AK169" i="1"/>
  <c r="AR169" i="1"/>
  <c r="AN169" i="1"/>
  <c r="AG144" i="1"/>
  <c r="AJ169" i="1"/>
  <c r="AO169" i="1"/>
  <c r="AI169" i="1"/>
  <c r="AP169" i="1"/>
  <c r="AS169" i="1"/>
  <c r="AH169" i="1"/>
  <c r="AQ169" i="1"/>
  <c r="AM169" i="1"/>
  <c r="AG145" i="1"/>
  <c r="AQ170" i="1"/>
  <c r="AO170" i="1"/>
  <c r="AH170" i="1"/>
  <c r="AI170" i="1"/>
  <c r="AJ170" i="1"/>
  <c r="AR170" i="1"/>
  <c r="AP170" i="1"/>
  <c r="AM170" i="1"/>
  <c r="AS170" i="1"/>
  <c r="AK170" i="1"/>
  <c r="AN170" i="1"/>
  <c r="AP171" i="1"/>
  <c r="AO171" i="1"/>
  <c r="AN171" i="1"/>
  <c r="AQ171" i="1"/>
  <c r="AS171" i="1"/>
  <c r="AR171" i="1"/>
  <c r="AK171" i="1"/>
  <c r="AH171" i="1"/>
  <c r="AJ171" i="1"/>
  <c r="AI171" i="1"/>
  <c r="AM171" i="1"/>
  <c r="AG147" i="1"/>
  <c r="AH172" i="1"/>
  <c r="AJ172" i="1"/>
  <c r="AM172" i="1"/>
  <c r="AR172" i="1"/>
  <c r="AO172" i="1"/>
  <c r="AN172" i="1"/>
  <c r="AG146" i="1"/>
  <c r="AQ172" i="1"/>
  <c r="AI172" i="1"/>
  <c r="AS172" i="1"/>
  <c r="AP172" i="1"/>
  <c r="AK172" i="1"/>
  <c r="AR173" i="1"/>
  <c r="AK173" i="1"/>
  <c r="AN173" i="1"/>
  <c r="AS173" i="1"/>
  <c r="AJ173" i="1"/>
  <c r="AI173" i="1"/>
  <c r="AP173" i="1"/>
  <c r="AO173" i="1"/>
  <c r="AQ173" i="1"/>
  <c r="AH173" i="1"/>
  <c r="AM173" i="1"/>
  <c r="AG148" i="1"/>
  <c r="AS174" i="1"/>
  <c r="AJ174" i="1"/>
  <c r="AN174" i="1"/>
  <c r="AI174" i="1"/>
  <c r="AG149" i="1"/>
  <c r="AQ174" i="1"/>
  <c r="AP174" i="1"/>
  <c r="AH174" i="1"/>
  <c r="AK174" i="1"/>
  <c r="AO174" i="1"/>
  <c r="AM174" i="1"/>
  <c r="AR174" i="1"/>
  <c r="AG150" i="1"/>
  <c r="AS175" i="1"/>
  <c r="AP175" i="1"/>
  <c r="AJ175" i="1"/>
  <c r="AI175" i="1"/>
  <c r="AQ175" i="1"/>
  <c r="AR175" i="1"/>
  <c r="AH175" i="1"/>
  <c r="AM175" i="1"/>
  <c r="AO175" i="1"/>
  <c r="AK175" i="1"/>
  <c r="AN175" i="1"/>
  <c r="AO176" i="1"/>
  <c r="AP176" i="1"/>
  <c r="AM176" i="1"/>
  <c r="AG158" i="1"/>
  <c r="AI176" i="1"/>
  <c r="AH176" i="1"/>
  <c r="AN176" i="1"/>
  <c r="AJ176" i="1"/>
  <c r="AQ176" i="1"/>
  <c r="AR176" i="1"/>
  <c r="AK176" i="1"/>
  <c r="AS176" i="1"/>
  <c r="AQ177" i="1"/>
  <c r="AH177" i="1"/>
  <c r="AR177" i="1"/>
  <c r="AM177" i="1"/>
  <c r="AP177" i="1"/>
  <c r="AO177" i="1"/>
  <c r="AK177" i="1"/>
  <c r="AS177" i="1"/>
  <c r="AJ177" i="1"/>
  <c r="AI177" i="1"/>
  <c r="AN177" i="1"/>
  <c r="AS178" i="1"/>
  <c r="AK178" i="1"/>
  <c r="AN178" i="1"/>
  <c r="AP178" i="1"/>
  <c r="AO178" i="1"/>
  <c r="AM178" i="1"/>
  <c r="AQ178" i="1"/>
  <c r="AR178" i="1"/>
  <c r="AG160" i="1"/>
  <c r="AG159" i="1"/>
  <c r="AH178" i="1"/>
  <c r="AJ178" i="1"/>
  <c r="AI178" i="1"/>
  <c r="AP179" i="1"/>
  <c r="AO179" i="1"/>
  <c r="AM179" i="1"/>
  <c r="AK179" i="1"/>
  <c r="AJ179" i="1"/>
  <c r="AI179" i="1"/>
  <c r="AQ179" i="1"/>
  <c r="AH179" i="1"/>
  <c r="AS179" i="1"/>
  <c r="AR179" i="1"/>
  <c r="AN179" i="1"/>
  <c r="AJ180" i="1"/>
  <c r="AK180" i="1"/>
  <c r="AN180" i="1"/>
  <c r="AI180" i="1"/>
  <c r="AR180" i="1"/>
  <c r="AG161" i="1"/>
  <c r="AQ180" i="1"/>
  <c r="AH180" i="1"/>
  <c r="AP180" i="1"/>
  <c r="AO180" i="1"/>
  <c r="AG162" i="1"/>
  <c r="AS180" i="1"/>
  <c r="AM180" i="1"/>
  <c r="AQ181" i="1"/>
  <c r="AO181" i="1"/>
  <c r="AK181" i="1"/>
  <c r="AR181" i="1"/>
  <c r="AI181" i="1"/>
  <c r="AH181" i="1"/>
  <c r="AS181" i="1"/>
  <c r="AM181" i="1"/>
  <c r="AP181" i="1"/>
  <c r="AJ181" i="1"/>
  <c r="AN181" i="1"/>
  <c r="AO182" i="1"/>
  <c r="AS182" i="1"/>
  <c r="AN182" i="1"/>
  <c r="AG164" i="1"/>
  <c r="AG163" i="1"/>
  <c r="AP182" i="1"/>
  <c r="AK182" i="1"/>
  <c r="AI182" i="1"/>
  <c r="AJ182" i="1"/>
  <c r="AH182" i="1"/>
  <c r="AR182" i="1"/>
  <c r="AQ182" i="1"/>
  <c r="AM182" i="1"/>
  <c r="AG165" i="1"/>
  <c r="AH183" i="1"/>
  <c r="AO183" i="1"/>
  <c r="AM183" i="1"/>
  <c r="AQ183" i="1"/>
  <c r="AP183" i="1"/>
  <c r="AN183" i="1"/>
  <c r="AJ183" i="1"/>
  <c r="AK183" i="1"/>
  <c r="AI183" i="1"/>
  <c r="AS183" i="1"/>
  <c r="AR183" i="1"/>
  <c r="AS184" i="1"/>
  <c r="AO184" i="1"/>
  <c r="AM184" i="1"/>
  <c r="AI184" i="1"/>
  <c r="AJ184" i="1"/>
  <c r="AN184" i="1"/>
  <c r="AP184" i="1"/>
  <c r="AH184" i="1"/>
  <c r="AQ184" i="1"/>
  <c r="AK184" i="1"/>
  <c r="AR184" i="1"/>
  <c r="AK185" i="1"/>
  <c r="AI185" i="1"/>
  <c r="AG167" i="1"/>
  <c r="AG166" i="1"/>
  <c r="AH185" i="1"/>
  <c r="AN185" i="1"/>
  <c r="AR185" i="1"/>
  <c r="AJ185" i="1"/>
  <c r="AS185" i="1"/>
  <c r="AO185" i="1"/>
  <c r="AP185" i="1"/>
  <c r="AM185" i="1"/>
  <c r="AQ185" i="1"/>
  <c r="AQ186" i="1"/>
  <c r="AR186" i="1"/>
  <c r="AN186" i="1"/>
  <c r="AJ186" i="1"/>
  <c r="AP186" i="1"/>
  <c r="AI186" i="1"/>
  <c r="AG168" i="1"/>
  <c r="AS186" i="1"/>
  <c r="AK186" i="1"/>
  <c r="AH186" i="1"/>
  <c r="AO186" i="1"/>
  <c r="AM186" i="1"/>
  <c r="AH187" i="1"/>
  <c r="AK187" i="1"/>
  <c r="AN187" i="1"/>
  <c r="AO187" i="1"/>
  <c r="AJ187" i="1"/>
  <c r="AI187" i="1"/>
  <c r="AS187" i="1"/>
  <c r="AQ187" i="1"/>
  <c r="AR187" i="1"/>
  <c r="AP187" i="1"/>
  <c r="AG169" i="1"/>
  <c r="AM187" i="1"/>
  <c r="AG170" i="1"/>
  <c r="AK195" i="1"/>
  <c r="AP195" i="1"/>
  <c r="AS195" i="1"/>
  <c r="AO195" i="1"/>
  <c r="AN195" i="1"/>
  <c r="AQ195" i="1"/>
  <c r="AR195" i="1"/>
  <c r="AJ195" i="1"/>
  <c r="AI195" i="1"/>
  <c r="AM195" i="1"/>
  <c r="AH195" i="1"/>
  <c r="AI196" i="1"/>
  <c r="AS196" i="1"/>
  <c r="AN196" i="1"/>
  <c r="AP196" i="1"/>
  <c r="AO196" i="1"/>
  <c r="AG171" i="1"/>
  <c r="AR196" i="1"/>
  <c r="AJ196" i="1"/>
  <c r="AQ196" i="1"/>
  <c r="AK196" i="1"/>
  <c r="AH196" i="1"/>
  <c r="AM196" i="1"/>
  <c r="AO197" i="1"/>
  <c r="AQ197" i="1"/>
  <c r="AK197" i="1"/>
  <c r="AP197" i="1"/>
  <c r="AS197" i="1"/>
  <c r="AN197" i="1"/>
  <c r="AG172" i="1"/>
  <c r="AR197" i="1"/>
  <c r="AH197" i="1"/>
  <c r="AJ197" i="1"/>
  <c r="AI197" i="1"/>
  <c r="AM197" i="1"/>
  <c r="AP198" i="1"/>
  <c r="AO198" i="1"/>
  <c r="AH198" i="1"/>
  <c r="AQ198" i="1"/>
  <c r="AN198" i="1"/>
  <c r="AI198" i="1"/>
  <c r="AS198" i="1"/>
  <c r="AK198" i="1"/>
  <c r="AJ198" i="1"/>
  <c r="AR198" i="1"/>
  <c r="AM198" i="1"/>
  <c r="AP199" i="1"/>
  <c r="AH199" i="1"/>
  <c r="AR199" i="1"/>
  <c r="AG173" i="1"/>
  <c r="AG174" i="1"/>
  <c r="AI199" i="1"/>
  <c r="AK199" i="1"/>
  <c r="AM199" i="1"/>
  <c r="AS199" i="1"/>
  <c r="AJ199" i="1"/>
  <c r="AO199" i="1"/>
  <c r="AQ199" i="1"/>
  <c r="AN199" i="1"/>
  <c r="AI200" i="1"/>
  <c r="AK200" i="1"/>
  <c r="AM200" i="1"/>
  <c r="AG175" i="1"/>
  <c r="AS200" i="1"/>
  <c r="AP200" i="1"/>
  <c r="AN200" i="1"/>
  <c r="AH200" i="1"/>
  <c r="AJ200" i="1"/>
  <c r="AR200" i="1"/>
  <c r="AO200" i="1"/>
  <c r="AQ200" i="1"/>
  <c r="AH201" i="1"/>
  <c r="AK201" i="1"/>
  <c r="AP201" i="1"/>
  <c r="AR201" i="1"/>
  <c r="AJ201" i="1"/>
  <c r="AO201" i="1"/>
  <c r="AQ201" i="1"/>
  <c r="AM201" i="1"/>
  <c r="AS201" i="1"/>
  <c r="AI201" i="1"/>
  <c r="AN201" i="1"/>
  <c r="AI202" i="1"/>
  <c r="AS202" i="1"/>
  <c r="AR202" i="1"/>
  <c r="AG177" i="1"/>
  <c r="AK202" i="1"/>
  <c r="AO202" i="1"/>
  <c r="AN202" i="1"/>
  <c r="AQ202" i="1"/>
  <c r="AJ202" i="1"/>
  <c r="AG176" i="1"/>
  <c r="AH202" i="1"/>
  <c r="AP202" i="1"/>
  <c r="AM202" i="1"/>
  <c r="AI203" i="1"/>
  <c r="AQ203" i="1"/>
  <c r="AN203" i="1"/>
  <c r="AR203" i="1"/>
  <c r="AJ203" i="1"/>
  <c r="AO203" i="1"/>
  <c r="AG178" i="1"/>
  <c r="AH203" i="1"/>
  <c r="AP203" i="1"/>
  <c r="AM203" i="1"/>
  <c r="AK203" i="1"/>
  <c r="AS203" i="1"/>
  <c r="AH204" i="1"/>
  <c r="AR204" i="1"/>
  <c r="AN204" i="1"/>
  <c r="AG179" i="1"/>
  <c r="AS204" i="1"/>
  <c r="AP204" i="1"/>
  <c r="AQ204" i="1"/>
  <c r="AI204" i="1"/>
  <c r="AK204" i="1"/>
  <c r="AM204" i="1"/>
  <c r="AJ204" i="1"/>
  <c r="AO204" i="1"/>
  <c r="AG180" i="1"/>
  <c r="AS205" i="1"/>
  <c r="AP205" i="1"/>
  <c r="AM205" i="1"/>
  <c r="AR205" i="1"/>
  <c r="AO205" i="1"/>
  <c r="AH205" i="1"/>
  <c r="AN205" i="1"/>
  <c r="AK205" i="1"/>
  <c r="AQ205" i="1"/>
  <c r="AJ205" i="1"/>
  <c r="AI205" i="1"/>
  <c r="AK206" i="1"/>
  <c r="AP206" i="1"/>
  <c r="AJ206" i="1"/>
  <c r="AR206" i="1"/>
  <c r="AM206" i="1"/>
  <c r="AO206" i="1"/>
  <c r="AH206" i="1"/>
  <c r="AN206" i="1"/>
  <c r="AQ206" i="1"/>
  <c r="AI206" i="1"/>
  <c r="AS206" i="1"/>
  <c r="AG182" i="1"/>
  <c r="AI207" i="1"/>
  <c r="AO207" i="1"/>
  <c r="AK207" i="1"/>
  <c r="AQ207" i="1"/>
  <c r="AN207" i="1"/>
  <c r="AS207" i="1"/>
  <c r="AG181" i="1"/>
  <c r="AH207" i="1"/>
  <c r="AJ207" i="1"/>
  <c r="AM207" i="1"/>
  <c r="AP207" i="1"/>
  <c r="AR207" i="1"/>
  <c r="AJ208" i="1"/>
  <c r="AO208" i="1"/>
  <c r="AP208" i="1"/>
  <c r="AS208" i="1"/>
  <c r="AK208" i="1"/>
  <c r="AM208" i="1"/>
  <c r="AR208" i="1"/>
  <c r="AQ208" i="1"/>
  <c r="AN208" i="1"/>
  <c r="AI208" i="1"/>
  <c r="AH208" i="1"/>
  <c r="AR209" i="1"/>
  <c r="AH209" i="1"/>
  <c r="AN209" i="1"/>
  <c r="AG183" i="1"/>
  <c r="AG184" i="1"/>
  <c r="AO209" i="1"/>
  <c r="AI209" i="1"/>
  <c r="AM209" i="1"/>
  <c r="AQ209" i="1"/>
  <c r="AP209" i="1"/>
  <c r="AK209" i="1"/>
  <c r="AS209" i="1"/>
  <c r="AJ209" i="1"/>
  <c r="AI210" i="1"/>
  <c r="AJ210" i="1"/>
  <c r="AM210" i="1"/>
  <c r="AP210" i="1"/>
  <c r="AS210" i="1"/>
  <c r="AH210" i="1"/>
  <c r="AK210" i="1"/>
  <c r="AO210" i="1"/>
  <c r="AG185" i="1"/>
  <c r="AQ210" i="1"/>
  <c r="AR210" i="1"/>
  <c r="AN210" i="1"/>
  <c r="AS211" i="1"/>
  <c r="AO211" i="1"/>
  <c r="AI211" i="1"/>
  <c r="AH211" i="1"/>
  <c r="AR211" i="1"/>
  <c r="AP211" i="1"/>
  <c r="AQ211" i="1"/>
  <c r="AM211" i="1"/>
  <c r="AJ211" i="1"/>
  <c r="AK211" i="1"/>
  <c r="AN211" i="1"/>
  <c r="AG187" i="1"/>
  <c r="AO212" i="1"/>
  <c r="AK212" i="1"/>
  <c r="AM212" i="1"/>
  <c r="AP212" i="1"/>
  <c r="AJ212" i="1"/>
  <c r="AN212" i="1"/>
  <c r="AI212" i="1"/>
  <c r="AR212" i="1"/>
  <c r="AG186" i="1"/>
  <c r="AH212" i="1"/>
  <c r="AS212" i="1"/>
  <c r="AQ212" i="1"/>
  <c r="AG195" i="1"/>
  <c r="AH213" i="1"/>
  <c r="AO213" i="1"/>
  <c r="AM213" i="1"/>
  <c r="AR213" i="1"/>
  <c r="AI213" i="1"/>
  <c r="AS213" i="1"/>
  <c r="AN213" i="1"/>
  <c r="AP213" i="1"/>
  <c r="AQ213" i="1"/>
  <c r="AJ213" i="1"/>
  <c r="AK213" i="1"/>
  <c r="AG196" i="1"/>
  <c r="AI214" i="1"/>
  <c r="AJ214" i="1"/>
  <c r="AM214" i="1"/>
  <c r="AS214" i="1"/>
  <c r="AP214" i="1"/>
  <c r="AK214" i="1"/>
  <c r="AO214" i="1"/>
  <c r="AH214" i="1"/>
  <c r="AN214" i="1"/>
  <c r="AQ214" i="1"/>
  <c r="AR214" i="1"/>
  <c r="AK215" i="1"/>
  <c r="AS215" i="1"/>
  <c r="AN215" i="1"/>
  <c r="AI215" i="1"/>
  <c r="AQ215" i="1"/>
  <c r="AP215" i="1"/>
  <c r="AJ215" i="1"/>
  <c r="AH215" i="1"/>
  <c r="AM215" i="1"/>
  <c r="AR215" i="1"/>
  <c r="AO215" i="1"/>
  <c r="AG197" i="1"/>
  <c r="AQ216" i="1"/>
  <c r="AO216" i="1"/>
  <c r="AM216" i="1"/>
  <c r="AG198" i="1"/>
  <c r="AJ216" i="1"/>
  <c r="AI216" i="1"/>
  <c r="AN216" i="1"/>
  <c r="AS216" i="1"/>
  <c r="AR216" i="1"/>
  <c r="AP216" i="1"/>
  <c r="AH216" i="1"/>
  <c r="AK216" i="1"/>
  <c r="AO217" i="1"/>
  <c r="AJ217" i="1"/>
  <c r="AR217" i="1"/>
  <c r="AK217" i="1"/>
  <c r="AQ217" i="1"/>
  <c r="AG199" i="1"/>
  <c r="AP217" i="1"/>
  <c r="AH217" i="1"/>
  <c r="AM217" i="1"/>
  <c r="AS217" i="1"/>
  <c r="AI217" i="1"/>
  <c r="AN217" i="1"/>
  <c r="AH218" i="1"/>
  <c r="AK218" i="1"/>
  <c r="AM218" i="1"/>
  <c r="AP218" i="1"/>
  <c r="AJ218" i="1"/>
  <c r="AN218" i="1"/>
  <c r="AO218" i="1"/>
  <c r="AR218" i="1"/>
  <c r="AG200" i="1"/>
  <c r="AS218" i="1"/>
  <c r="AQ218" i="1"/>
  <c r="AI218" i="1"/>
  <c r="AG201" i="1"/>
  <c r="AK219" i="1"/>
  <c r="AQ219" i="1"/>
  <c r="AO219" i="1"/>
  <c r="AM219" i="1"/>
  <c r="AH219" i="1"/>
  <c r="AJ219" i="1"/>
  <c r="AS219" i="1"/>
  <c r="AR219" i="1"/>
  <c r="AN219" i="1"/>
  <c r="AI219" i="1"/>
  <c r="AP219" i="1"/>
  <c r="AQ220" i="1"/>
  <c r="AK220" i="1"/>
  <c r="AN220" i="1"/>
  <c r="AG202" i="1"/>
  <c r="AJ220" i="1"/>
  <c r="AS220" i="1"/>
  <c r="AR220" i="1"/>
  <c r="AH220" i="1"/>
  <c r="AM220" i="1"/>
  <c r="AI220" i="1"/>
  <c r="AO220" i="1"/>
  <c r="AP220" i="1"/>
  <c r="AS221" i="1"/>
  <c r="AH221" i="1"/>
  <c r="AM221" i="1"/>
  <c r="AJ221" i="1"/>
  <c r="AP221" i="1"/>
  <c r="AN221" i="1"/>
  <c r="AR221" i="1"/>
  <c r="AK221" i="1"/>
  <c r="AG203" i="1"/>
  <c r="AO221" i="1"/>
  <c r="AQ221" i="1"/>
  <c r="AI221" i="1"/>
  <c r="AQ222" i="1"/>
  <c r="AI222" i="1"/>
  <c r="AN222" i="1"/>
  <c r="AH222" i="1"/>
  <c r="AO222" i="1"/>
  <c r="AR222" i="1"/>
  <c r="AK222" i="1"/>
  <c r="AJ222" i="1"/>
  <c r="AP222" i="1"/>
  <c r="AS222" i="1"/>
  <c r="AM222" i="1"/>
  <c r="AQ223" i="1"/>
  <c r="AH223" i="1"/>
  <c r="AN223" i="1"/>
  <c r="AM223" i="1"/>
  <c r="AK223" i="1"/>
  <c r="AS223" i="1"/>
  <c r="AG204" i="1"/>
  <c r="AG205" i="1"/>
  <c r="AP223" i="1"/>
  <c r="AO223" i="1"/>
  <c r="AR223" i="1"/>
  <c r="AI223" i="1"/>
  <c r="AJ223" i="1"/>
  <c r="AG206" i="1"/>
  <c r="AH224" i="1"/>
  <c r="AS224" i="1"/>
  <c r="AN224" i="1"/>
  <c r="AP224" i="1"/>
  <c r="AQ224" i="1"/>
  <c r="AJ224" i="1"/>
  <c r="AM224" i="1"/>
  <c r="AI224" i="1"/>
  <c r="AK224" i="1"/>
  <c r="AR224" i="1"/>
  <c r="AO224" i="1"/>
  <c r="AQ232" i="1"/>
  <c r="AH232" i="1"/>
  <c r="AM232" i="1"/>
  <c r="AI232" i="1"/>
  <c r="AJ232" i="1"/>
  <c r="AN232" i="1"/>
  <c r="AG207" i="1"/>
  <c r="AO232" i="1"/>
  <c r="AK232" i="1"/>
  <c r="AR232" i="1"/>
  <c r="AS232" i="1"/>
  <c r="AP232" i="1"/>
  <c r="AI233" i="1"/>
  <c r="AK233" i="1"/>
  <c r="AN233" i="1"/>
  <c r="AH233" i="1"/>
  <c r="AM233" i="1"/>
  <c r="AO233" i="1"/>
  <c r="AJ233" i="1"/>
  <c r="AG208" i="1"/>
  <c r="AS233" i="1"/>
  <c r="AP233" i="1"/>
  <c r="AQ233" i="1"/>
  <c r="AR233" i="1"/>
  <c r="AO234" i="1"/>
  <c r="AJ234" i="1"/>
  <c r="AQ234" i="1"/>
  <c r="AS234" i="1"/>
  <c r="AK234" i="1"/>
  <c r="AG209" i="1"/>
  <c r="AR234" i="1"/>
  <c r="AP234" i="1"/>
  <c r="AM234" i="1"/>
  <c r="AI234" i="1"/>
  <c r="AH234" i="1"/>
  <c r="AN234" i="1"/>
  <c r="AQ235" i="1"/>
  <c r="AK235" i="1"/>
  <c r="AN235" i="1"/>
  <c r="AP235" i="1"/>
  <c r="AJ235" i="1"/>
  <c r="AH235" i="1"/>
  <c r="AO235" i="1"/>
  <c r="AM235" i="1"/>
  <c r="AS235" i="1"/>
  <c r="AR235" i="1"/>
  <c r="AG210" i="1"/>
  <c r="AI235" i="1"/>
  <c r="AK236" i="1"/>
  <c r="AR236" i="1"/>
  <c r="AQ236" i="1"/>
  <c r="AS236" i="1"/>
  <c r="AH236" i="1"/>
  <c r="AM236" i="1"/>
  <c r="AG211" i="1"/>
  <c r="AJ236" i="1"/>
  <c r="AO236" i="1"/>
  <c r="AP236" i="1"/>
  <c r="AN236" i="1"/>
  <c r="AI236" i="1"/>
  <c r="AG212" i="1"/>
  <c r="AP237" i="1"/>
  <c r="AK237" i="1"/>
  <c r="AO237" i="1"/>
  <c r="AJ237" i="1"/>
  <c r="AR237" i="1"/>
  <c r="AQ237" i="1"/>
  <c r="AM237" i="1"/>
  <c r="AS237" i="1"/>
  <c r="AN237" i="1"/>
  <c r="AI237" i="1"/>
  <c r="AH237" i="1"/>
  <c r="AG213" i="1"/>
  <c r="AO238" i="1"/>
  <c r="AH238" i="1"/>
  <c r="AM238" i="1"/>
  <c r="AK238" i="1"/>
  <c r="AJ238" i="1"/>
  <c r="AN238" i="1"/>
  <c r="AR238" i="1"/>
  <c r="AS238" i="1"/>
  <c r="AI238" i="1"/>
  <c r="AQ238" i="1"/>
  <c r="AP238" i="1"/>
  <c r="AK239" i="1"/>
  <c r="AI239" i="1"/>
  <c r="AM239" i="1"/>
  <c r="AO239" i="1"/>
  <c r="AH239" i="1"/>
  <c r="AN239" i="1"/>
  <c r="AJ239" i="1"/>
  <c r="AP239" i="1"/>
  <c r="AR239" i="1"/>
  <c r="AS239" i="1"/>
  <c r="AQ239" i="1"/>
  <c r="AG214" i="1"/>
  <c r="AS240" i="1"/>
  <c r="AQ240" i="1"/>
  <c r="AM240" i="1"/>
  <c r="AO240" i="1"/>
  <c r="AJ240" i="1"/>
  <c r="AN240" i="1"/>
  <c r="AR240" i="1"/>
  <c r="AP240" i="1"/>
  <c r="AH240" i="1"/>
  <c r="AI240" i="1"/>
  <c r="AK240" i="1"/>
  <c r="AO241" i="1"/>
  <c r="AP241" i="1"/>
  <c r="AH241" i="1"/>
  <c r="AM241" i="1"/>
  <c r="AR241" i="1"/>
  <c r="AK241" i="1"/>
  <c r="AI241" i="1"/>
  <c r="AJ241" i="1"/>
  <c r="AN241" i="1"/>
  <c r="AS241" i="1"/>
  <c r="AG215" i="1"/>
  <c r="AQ241" i="1"/>
  <c r="AG217" i="1"/>
  <c r="AP242" i="1"/>
  <c r="AR242" i="1"/>
  <c r="AM242" i="1"/>
  <c r="AO242" i="1"/>
  <c r="AH242" i="1"/>
  <c r="AQ242" i="1"/>
  <c r="AN242" i="1"/>
  <c r="AJ242" i="1"/>
  <c r="AS242" i="1"/>
  <c r="AI242" i="1"/>
  <c r="AG216" i="1"/>
  <c r="AK242" i="1"/>
  <c r="AP243" i="1"/>
  <c r="AS243" i="1"/>
  <c r="AN243" i="1"/>
  <c r="AJ243" i="1"/>
  <c r="AM243" i="1"/>
  <c r="AK243" i="1"/>
  <c r="AO243" i="1"/>
  <c r="AG218" i="1"/>
  <c r="AI243" i="1"/>
  <c r="AH243" i="1"/>
  <c r="AQ243" i="1"/>
  <c r="AR243" i="1"/>
  <c r="AR244" i="1"/>
  <c r="AP244" i="1"/>
  <c r="AM244" i="1"/>
  <c r="AQ244" i="1"/>
  <c r="AJ244" i="1"/>
  <c r="AN244" i="1"/>
  <c r="AG219" i="1"/>
  <c r="AO244" i="1"/>
  <c r="AS244" i="1"/>
  <c r="AH244" i="1"/>
  <c r="AI244" i="1"/>
  <c r="AK244" i="1"/>
  <c r="AI245" i="1"/>
  <c r="AK245" i="1"/>
  <c r="AM245" i="1"/>
  <c r="AQ245" i="1"/>
  <c r="AS245" i="1"/>
  <c r="AN245" i="1"/>
  <c r="AP245" i="1"/>
  <c r="AH245" i="1"/>
  <c r="AR245" i="1"/>
  <c r="AO245" i="1"/>
  <c r="AJ245" i="1"/>
  <c r="AQ246" i="1"/>
  <c r="AO246" i="1"/>
  <c r="AN246" i="1"/>
  <c r="AK246" i="1"/>
  <c r="AP246" i="1"/>
  <c r="AG220" i="1"/>
  <c r="AJ246" i="1"/>
  <c r="AH246" i="1"/>
  <c r="AS246" i="1"/>
  <c r="AI246" i="1"/>
  <c r="AR246" i="1"/>
  <c r="AM246" i="1"/>
  <c r="AG221" i="1"/>
  <c r="AO247" i="1"/>
  <c r="AP247" i="1"/>
  <c r="AM247" i="1"/>
  <c r="AK247" i="1"/>
  <c r="AI247" i="1"/>
  <c r="AN247" i="1"/>
  <c r="AS247" i="1"/>
  <c r="AH247" i="1"/>
  <c r="AQ247" i="1"/>
  <c r="AR247" i="1"/>
  <c r="AG222" i="1"/>
  <c r="AJ247" i="1"/>
  <c r="AK248" i="1"/>
  <c r="AS248" i="1"/>
  <c r="AH248" i="1"/>
  <c r="AO248" i="1"/>
  <c r="AR248" i="1"/>
  <c r="AM248" i="1"/>
  <c r="AJ248" i="1"/>
  <c r="AG223" i="1"/>
  <c r="AQ248" i="1"/>
  <c r="AI248" i="1"/>
  <c r="AP248" i="1"/>
  <c r="AN248" i="1"/>
  <c r="AG224" i="1"/>
  <c r="AO249" i="1"/>
  <c r="AK249" i="1"/>
  <c r="AR249" i="1"/>
  <c r="AH249" i="1"/>
  <c r="AN249" i="1"/>
  <c r="AJ249" i="1"/>
  <c r="AI249" i="1"/>
  <c r="AQ249" i="1"/>
  <c r="AS249" i="1"/>
  <c r="AM249" i="1"/>
  <c r="AP249" i="1"/>
  <c r="AS250" i="1"/>
  <c r="AI250" i="1"/>
  <c r="AG232" i="1"/>
  <c r="AQ250" i="1"/>
  <c r="AR250" i="1"/>
  <c r="AP250" i="1"/>
  <c r="AO250" i="1"/>
  <c r="AM250" i="1"/>
  <c r="AH250" i="1"/>
  <c r="AN250" i="1"/>
  <c r="AJ250" i="1"/>
  <c r="AK250" i="1"/>
  <c r="AG233" i="1"/>
  <c r="AP251" i="1"/>
  <c r="AR251" i="1"/>
  <c r="AN251" i="1"/>
  <c r="AM251" i="1"/>
  <c r="AO251" i="1"/>
  <c r="AQ251" i="1"/>
  <c r="AK251" i="1"/>
  <c r="AI251" i="1"/>
  <c r="AJ251" i="1"/>
  <c r="AS251" i="1"/>
  <c r="AH251" i="1"/>
  <c r="AK252" i="1"/>
  <c r="AJ252" i="1"/>
  <c r="AN252" i="1"/>
  <c r="AI252" i="1"/>
  <c r="AP252" i="1"/>
  <c r="AR252" i="1"/>
  <c r="AH252" i="1"/>
  <c r="AQ252" i="1"/>
  <c r="AG234" i="1"/>
  <c r="AO252" i="1"/>
  <c r="AM252" i="1"/>
  <c r="AS252" i="1"/>
  <c r="AG235" i="1"/>
  <c r="AQ253" i="1"/>
  <c r="AS253" i="1"/>
  <c r="AM253" i="1"/>
  <c r="AI253" i="1"/>
  <c r="AJ253" i="1"/>
  <c r="AN253" i="1"/>
  <c r="AH253" i="1"/>
  <c r="AO253" i="1"/>
  <c r="AK253" i="1"/>
  <c r="AP253" i="1"/>
  <c r="AR253" i="1"/>
  <c r="AR254" i="1"/>
  <c r="AO254" i="1"/>
  <c r="AS254" i="1"/>
  <c r="AN254" i="1"/>
  <c r="AQ254" i="1"/>
  <c r="AK254" i="1"/>
  <c r="AP254" i="1"/>
  <c r="AI254" i="1"/>
  <c r="AM254" i="1"/>
  <c r="AJ254" i="1"/>
  <c r="AH254" i="1"/>
  <c r="AR255" i="1"/>
  <c r="AK255" i="1"/>
  <c r="AP255" i="1"/>
  <c r="AH255" i="1"/>
  <c r="AG236" i="1"/>
  <c r="AQ255" i="1"/>
  <c r="AS255" i="1"/>
  <c r="AM255" i="1"/>
  <c r="AO255" i="1"/>
  <c r="AN255" i="1"/>
  <c r="AI255" i="1"/>
  <c r="AJ255" i="1"/>
  <c r="AG237" i="1"/>
  <c r="AO256" i="1"/>
  <c r="AQ256" i="1"/>
  <c r="AS256" i="1"/>
  <c r="AM256" i="1"/>
  <c r="AR256" i="1"/>
  <c r="AJ256" i="1"/>
  <c r="AP256" i="1"/>
  <c r="AI256" i="1"/>
  <c r="AN256" i="1"/>
  <c r="AH256" i="1"/>
  <c r="AK256" i="1"/>
  <c r="AG238" i="1"/>
  <c r="AS257" i="1"/>
  <c r="AI257" i="1"/>
  <c r="AN257" i="1"/>
  <c r="AH257" i="1"/>
  <c r="AP257" i="1"/>
  <c r="AK257" i="1"/>
  <c r="AJ257" i="1"/>
  <c r="AR257" i="1"/>
  <c r="AO257" i="1"/>
  <c r="AQ257" i="1"/>
  <c r="AM257" i="1"/>
  <c r="AG239" i="1"/>
  <c r="AS258" i="1"/>
  <c r="AP258" i="1"/>
  <c r="AN258" i="1"/>
  <c r="AO258" i="1"/>
  <c r="AJ258" i="1"/>
  <c r="AQ258" i="1"/>
  <c r="AK258" i="1"/>
  <c r="AR258" i="1"/>
  <c r="AH258" i="1"/>
  <c r="AI258" i="1"/>
  <c r="AM258" i="1"/>
  <c r="AG240" i="1"/>
  <c r="AQ259" i="1"/>
  <c r="AJ259" i="1"/>
  <c r="AM259" i="1"/>
  <c r="AI259" i="1"/>
  <c r="AR259" i="1"/>
  <c r="AN259" i="1"/>
  <c r="AG241" i="1"/>
  <c r="AP259" i="1"/>
  <c r="AS259" i="1"/>
  <c r="AO259" i="1"/>
  <c r="AK259" i="1"/>
  <c r="AH259" i="1"/>
  <c r="AJ260" i="1"/>
  <c r="AK260" i="1"/>
  <c r="AM260" i="1"/>
  <c r="AS260" i="1"/>
  <c r="AI260" i="1"/>
  <c r="AN260" i="1"/>
  <c r="AR260" i="1"/>
  <c r="AH260" i="1"/>
  <c r="AP260" i="1"/>
  <c r="AQ260" i="1"/>
  <c r="AO260" i="1"/>
  <c r="AG243" i="1"/>
  <c r="AK261" i="1"/>
  <c r="AI261" i="1"/>
  <c r="AG242" i="1"/>
  <c r="AS261" i="1"/>
  <c r="AQ261" i="1"/>
  <c r="AR261" i="1"/>
  <c r="AH261" i="1"/>
  <c r="AO261" i="1"/>
  <c r="AM261" i="1"/>
  <c r="AJ261" i="1"/>
  <c r="AP261" i="1"/>
  <c r="AN261" i="1"/>
  <c r="AH269" i="1"/>
  <c r="AR269" i="1"/>
  <c r="AN269" i="1"/>
  <c r="AI269" i="1"/>
  <c r="AP269" i="1"/>
  <c r="AJ269" i="1"/>
  <c r="AK269" i="1"/>
  <c r="AS269" i="1"/>
  <c r="AO269" i="1"/>
  <c r="AQ269" i="1"/>
  <c r="AM269" i="1"/>
  <c r="AG244" i="1"/>
  <c r="AG245" i="1"/>
  <c r="AK270" i="1"/>
  <c r="AH270" i="1"/>
  <c r="AM270" i="1"/>
  <c r="AR270" i="1"/>
  <c r="AP270" i="1"/>
  <c r="AN270" i="1"/>
  <c r="AJ270" i="1"/>
  <c r="AQ270" i="1"/>
  <c r="AS270" i="1"/>
  <c r="AI270" i="1"/>
  <c r="AO270" i="1"/>
  <c r="AK271" i="1"/>
  <c r="AS271" i="1"/>
  <c r="AP271" i="1"/>
  <c r="AN271" i="1"/>
  <c r="AR271" i="1"/>
  <c r="AO271" i="1"/>
  <c r="AH271" i="1"/>
  <c r="AQ271" i="1"/>
  <c r="AM271" i="1"/>
  <c r="AJ271" i="1"/>
  <c r="AI271" i="1"/>
  <c r="AG246" i="1"/>
  <c r="AH272" i="1"/>
  <c r="AJ272" i="1"/>
  <c r="AK272" i="1"/>
  <c r="AQ272" i="1"/>
  <c r="AO272" i="1"/>
  <c r="AG247" i="1"/>
  <c r="AR272" i="1"/>
  <c r="AI272" i="1"/>
  <c r="AM272" i="1"/>
  <c r="AN272" i="1"/>
  <c r="AS272" i="1"/>
  <c r="AP272" i="1"/>
  <c r="AJ273" i="1"/>
  <c r="AH273" i="1"/>
  <c r="AN273" i="1"/>
  <c r="AQ273" i="1"/>
  <c r="AI273" i="1"/>
  <c r="AO273" i="1"/>
  <c r="AM273" i="1"/>
  <c r="AG248" i="1"/>
  <c r="AP273" i="1"/>
  <c r="AR273" i="1"/>
  <c r="AS273" i="1"/>
  <c r="AK273" i="1"/>
  <c r="AQ274" i="1"/>
  <c r="AS274" i="1"/>
  <c r="AG249" i="1"/>
  <c r="AR274" i="1"/>
  <c r="AJ274" i="1"/>
  <c r="AP274" i="1"/>
  <c r="AI274" i="1"/>
  <c r="AO274" i="1"/>
  <c r="AM274" i="1"/>
  <c r="AK274" i="1"/>
  <c r="AH274" i="1"/>
  <c r="AN274" i="1"/>
  <c r="AS275" i="1"/>
  <c r="AK275" i="1"/>
  <c r="AM275" i="1"/>
  <c r="AQ275" i="1"/>
  <c r="AI275" i="1"/>
  <c r="AR275" i="1"/>
  <c r="AP275" i="1"/>
  <c r="AJ275" i="1"/>
  <c r="AN275" i="1"/>
  <c r="AO275" i="1"/>
  <c r="AH275" i="1"/>
  <c r="AR276" i="1"/>
  <c r="AO276" i="1"/>
  <c r="AQ276" i="1"/>
  <c r="AP276" i="1"/>
  <c r="AI276" i="1"/>
  <c r="AM276" i="1"/>
  <c r="AJ276" i="1"/>
  <c r="AK276" i="1"/>
  <c r="AH276" i="1"/>
  <c r="AN276" i="1"/>
  <c r="AS276" i="1"/>
  <c r="AG250" i="1"/>
  <c r="AO277" i="1"/>
  <c r="AS277" i="1"/>
  <c r="AN277" i="1"/>
  <c r="AQ277" i="1"/>
  <c r="AM277" i="1"/>
  <c r="AJ277" i="1"/>
  <c r="AH277" i="1"/>
  <c r="AI277" i="1"/>
  <c r="AK277" i="1"/>
  <c r="AR277" i="1"/>
  <c r="AG251" i="1"/>
  <c r="AP277" i="1"/>
  <c r="AS278" i="1"/>
  <c r="AQ278" i="1"/>
  <c r="AI278" i="1"/>
  <c r="AK278" i="1"/>
  <c r="AR278" i="1"/>
  <c r="AG252" i="1"/>
  <c r="AH278" i="1"/>
  <c r="AP278" i="1"/>
  <c r="AM278" i="1"/>
  <c r="AJ278" i="1"/>
  <c r="AN278" i="1"/>
  <c r="AO278" i="1"/>
  <c r="AS279" i="1"/>
  <c r="AJ279" i="1"/>
  <c r="AP279" i="1"/>
  <c r="AR279" i="1"/>
  <c r="AM279" i="1"/>
  <c r="AO279" i="1"/>
  <c r="AG253" i="1"/>
  <c r="AK279" i="1"/>
  <c r="AI279" i="1"/>
  <c r="AG254" i="1"/>
  <c r="AQ279" i="1"/>
  <c r="AH279" i="1"/>
  <c r="AN279" i="1"/>
  <c r="AS280" i="1"/>
  <c r="AO280" i="1"/>
  <c r="AJ280" i="1"/>
  <c r="AQ280" i="1"/>
  <c r="AR280" i="1"/>
  <c r="AH280" i="1"/>
  <c r="AM280" i="1"/>
  <c r="AI280" i="1"/>
  <c r="AK280" i="1"/>
  <c r="AP280" i="1"/>
  <c r="AN280" i="1"/>
  <c r="AG255" i="1"/>
  <c r="AS281" i="1"/>
  <c r="AO281" i="1"/>
  <c r="AM281" i="1"/>
  <c r="AK281" i="1"/>
  <c r="AQ281" i="1"/>
  <c r="AJ281" i="1"/>
  <c r="AN281" i="1"/>
  <c r="AI281" i="1"/>
  <c r="AR281" i="1"/>
  <c r="AP281" i="1"/>
  <c r="AH281" i="1"/>
  <c r="AO282" i="1"/>
  <c r="AR282" i="1"/>
  <c r="AI282" i="1"/>
  <c r="AJ282" i="1"/>
  <c r="AQ282" i="1"/>
  <c r="AM282" i="1"/>
  <c r="AP282" i="1"/>
  <c r="AH282" i="1"/>
  <c r="AN282" i="1"/>
  <c r="AG256" i="1"/>
  <c r="AK282" i="1"/>
  <c r="AS282" i="1"/>
  <c r="AG257" i="1"/>
  <c r="AJ283" i="1"/>
  <c r="AO283" i="1"/>
  <c r="AQ283" i="1"/>
  <c r="AP283" i="1"/>
  <c r="AR283" i="1"/>
  <c r="AH283" i="1"/>
  <c r="AI283" i="1"/>
  <c r="AS283" i="1"/>
  <c r="AM283" i="1"/>
  <c r="AK283" i="1"/>
  <c r="AN283" i="1"/>
  <c r="AG258" i="1"/>
  <c r="AO284" i="1"/>
  <c r="AH284" i="1"/>
  <c r="AM284" i="1"/>
  <c r="AK284" i="1"/>
  <c r="AQ284" i="1"/>
  <c r="AN284" i="1"/>
  <c r="AG259" i="1"/>
  <c r="AJ284" i="1"/>
  <c r="AP284" i="1"/>
  <c r="AI284" i="1"/>
  <c r="AS284" i="1"/>
  <c r="AR284" i="1"/>
  <c r="AR285" i="1"/>
  <c r="AO285" i="1"/>
  <c r="AM285" i="1"/>
  <c r="AH285" i="1"/>
  <c r="AJ285" i="1"/>
  <c r="AQ285" i="1"/>
  <c r="AI285" i="1"/>
  <c r="AN285" i="1"/>
  <c r="AS285" i="1"/>
  <c r="AP285" i="1"/>
  <c r="AK285" i="1"/>
  <c r="AS286" i="1"/>
  <c r="AR286" i="1"/>
  <c r="AN286" i="1"/>
  <c r="AK286" i="1"/>
  <c r="AI286" i="1"/>
  <c r="AG261" i="1"/>
  <c r="AO286" i="1"/>
  <c r="AQ286" i="1"/>
  <c r="AJ286" i="1"/>
  <c r="AP286" i="1"/>
  <c r="AG260" i="1"/>
  <c r="AH286" i="1"/>
  <c r="AM286" i="1"/>
  <c r="AR287" i="1"/>
  <c r="AI287" i="1"/>
  <c r="AQ287" i="1"/>
  <c r="AS287" i="1"/>
  <c r="AJ287" i="1"/>
  <c r="AK287" i="1"/>
  <c r="AH287" i="1"/>
  <c r="AO287" i="1"/>
  <c r="AM287" i="1"/>
  <c r="AP287" i="1"/>
  <c r="AN287" i="1"/>
  <c r="AG270" i="1"/>
  <c r="AI288" i="1"/>
  <c r="AS288" i="1"/>
  <c r="AN288" i="1"/>
  <c r="AG269" i="1"/>
  <c r="AR288" i="1"/>
  <c r="AH288" i="1"/>
  <c r="AO288" i="1"/>
  <c r="AJ288" i="1"/>
  <c r="AP288" i="1"/>
  <c r="AM288" i="1"/>
  <c r="AQ288" i="1"/>
  <c r="AK288" i="1"/>
  <c r="AO289" i="1"/>
  <c r="AI289" i="1"/>
  <c r="AM289" i="1"/>
  <c r="AQ289" i="1"/>
  <c r="AP289" i="1"/>
  <c r="AN289" i="1"/>
  <c r="AG271" i="1"/>
  <c r="AJ289" i="1"/>
  <c r="AR289" i="1"/>
  <c r="AH289" i="1"/>
  <c r="AS289" i="1"/>
  <c r="AK289" i="1"/>
  <c r="AO290" i="1"/>
  <c r="AJ290" i="1"/>
  <c r="AS290" i="1"/>
  <c r="AQ290" i="1"/>
  <c r="AI290" i="1"/>
  <c r="AM290" i="1"/>
  <c r="AK290" i="1"/>
  <c r="AP290" i="1"/>
  <c r="AN290" i="1"/>
  <c r="AR290" i="1"/>
  <c r="AH290" i="1"/>
  <c r="AK291" i="1"/>
  <c r="AS291" i="1"/>
  <c r="AP291" i="1"/>
  <c r="AH291" i="1"/>
  <c r="AR291" i="1"/>
  <c r="AN291" i="1"/>
  <c r="AG272" i="1"/>
  <c r="AJ291" i="1"/>
  <c r="AI291" i="1"/>
  <c r="AG273" i="1"/>
  <c r="AO291" i="1"/>
  <c r="AQ291" i="1"/>
  <c r="AM291" i="1"/>
  <c r="AK292" i="1"/>
  <c r="AP292" i="1"/>
  <c r="AG274" i="1"/>
  <c r="AQ292" i="1"/>
  <c r="AO292" i="1"/>
  <c r="AJ292" i="1"/>
  <c r="AH292" i="1"/>
  <c r="AR292" i="1"/>
  <c r="AI292" i="1"/>
  <c r="AM292" i="1"/>
  <c r="AS292" i="1"/>
  <c r="AN292" i="1"/>
  <c r="AG275" i="1"/>
  <c r="AH293" i="1"/>
  <c r="AJ293" i="1"/>
  <c r="AO293" i="1"/>
  <c r="AI293" i="1"/>
  <c r="AN293" i="1"/>
  <c r="AP293" i="1"/>
  <c r="AQ293" i="1"/>
  <c r="AK293" i="1"/>
  <c r="AR293" i="1"/>
  <c r="AS293" i="1"/>
  <c r="AM293" i="1"/>
  <c r="AI294" i="1"/>
  <c r="AO294" i="1"/>
  <c r="AS294" i="1"/>
  <c r="AQ294" i="1"/>
  <c r="AJ294" i="1"/>
  <c r="AH294" i="1"/>
  <c r="AK294" i="1"/>
  <c r="AR294" i="1"/>
  <c r="AN294" i="1"/>
  <c r="AG276" i="1"/>
  <c r="AP294" i="1"/>
  <c r="AM294" i="1"/>
  <c r="AK295" i="1"/>
  <c r="AO295" i="1"/>
  <c r="AN295" i="1"/>
  <c r="AH295" i="1"/>
  <c r="AG277" i="1"/>
  <c r="AR295" i="1"/>
  <c r="AQ295" i="1"/>
  <c r="AI295" i="1"/>
  <c r="AS295" i="1"/>
  <c r="AM295" i="1"/>
  <c r="AJ295" i="1"/>
  <c r="AP295" i="1"/>
  <c r="AO296" i="1"/>
  <c r="AK296" i="1"/>
  <c r="AN296" i="1"/>
  <c r="AJ296" i="1"/>
  <c r="AR296" i="1"/>
  <c r="AS296" i="1"/>
  <c r="AG278" i="1"/>
  <c r="AI296" i="1"/>
  <c r="AP296" i="1"/>
  <c r="AQ296" i="1"/>
  <c r="AH296" i="1"/>
  <c r="AM296" i="1"/>
  <c r="AG279" i="1"/>
  <c r="AP297" i="1"/>
  <c r="AJ297" i="1"/>
  <c r="AK297" i="1"/>
  <c r="AI297" i="1"/>
  <c r="AN297" i="1"/>
  <c r="AS297" i="1"/>
  <c r="AH297" i="1"/>
  <c r="AR297" i="1"/>
  <c r="AO297" i="1"/>
  <c r="AQ297" i="1"/>
  <c r="AM297" i="1"/>
  <c r="AK298" i="1"/>
  <c r="AH298" i="1"/>
  <c r="AP298" i="1"/>
  <c r="AJ298" i="1"/>
  <c r="AS298" i="1"/>
  <c r="AR298" i="1"/>
  <c r="AM298" i="1"/>
  <c r="AG280" i="1"/>
  <c r="AI298" i="1"/>
  <c r="AO298" i="1"/>
  <c r="AQ298" i="1"/>
  <c r="AN298" i="1"/>
  <c r="AI306" i="1"/>
  <c r="AQ306" i="1"/>
  <c r="AG281" i="1"/>
  <c r="AH306" i="1"/>
  <c r="AP306" i="1"/>
  <c r="AS306" i="1"/>
  <c r="AJ306" i="1"/>
  <c r="AO306" i="1"/>
  <c r="AM306" i="1"/>
  <c r="AK306" i="1"/>
  <c r="AR306" i="1"/>
  <c r="AN306" i="1"/>
  <c r="AS307" i="1"/>
  <c r="AO307" i="1"/>
  <c r="AQ307" i="1"/>
  <c r="AG282" i="1"/>
  <c r="AK307" i="1"/>
  <c r="AN307" i="1"/>
  <c r="AP307" i="1"/>
  <c r="AI307" i="1"/>
  <c r="AJ307" i="1"/>
  <c r="AH307" i="1"/>
  <c r="AM307" i="1"/>
  <c r="AR307" i="1"/>
  <c r="AI308" i="1"/>
  <c r="AH308" i="1"/>
  <c r="AM308" i="1"/>
  <c r="AK308" i="1"/>
  <c r="AJ308" i="1"/>
  <c r="AP308" i="1"/>
  <c r="AQ308" i="1"/>
  <c r="AR308" i="1"/>
  <c r="AS308" i="1"/>
  <c r="AO308" i="1"/>
  <c r="AN308" i="1"/>
  <c r="AS309" i="1"/>
  <c r="AO309" i="1"/>
  <c r="AM309" i="1"/>
  <c r="AH309" i="1"/>
  <c r="AQ309" i="1"/>
  <c r="AR309" i="1"/>
  <c r="AN309" i="1"/>
  <c r="AG284" i="1"/>
  <c r="AP309" i="1"/>
  <c r="AI309" i="1"/>
  <c r="AK309" i="1"/>
  <c r="AJ309" i="1"/>
  <c r="AG283" i="1"/>
  <c r="AH310" i="1"/>
  <c r="AO310" i="1"/>
  <c r="AM310" i="1"/>
  <c r="AP310" i="1"/>
  <c r="AQ310" i="1"/>
  <c r="AN310" i="1"/>
  <c r="AK310" i="1"/>
  <c r="AI310" i="1"/>
  <c r="AS310" i="1"/>
  <c r="AJ310" i="1"/>
  <c r="AG285" i="1"/>
  <c r="AR310" i="1"/>
  <c r="AS311" i="1"/>
  <c r="AO311" i="1"/>
  <c r="AM311" i="1"/>
  <c r="AR311" i="1"/>
  <c r="AJ311" i="1"/>
  <c r="AN311" i="1"/>
  <c r="AI311" i="1"/>
  <c r="AP311" i="1"/>
  <c r="AK311" i="1"/>
  <c r="AQ311" i="1"/>
  <c r="AH311" i="1"/>
  <c r="AR312" i="1"/>
  <c r="AS312" i="1"/>
  <c r="AM312" i="1"/>
  <c r="AH312" i="1"/>
  <c r="AJ312" i="1"/>
  <c r="AI312" i="1"/>
  <c r="AP312" i="1"/>
  <c r="AG287" i="1"/>
  <c r="AK312" i="1"/>
  <c r="AO312" i="1"/>
  <c r="AN312" i="1"/>
  <c r="AG286" i="1"/>
  <c r="AQ312" i="1"/>
  <c r="AG288" i="1"/>
  <c r="AK313" i="1"/>
  <c r="AR313" i="1"/>
  <c r="AM313" i="1"/>
  <c r="AN313" i="1"/>
  <c r="AS313" i="1"/>
  <c r="AH313" i="1"/>
  <c r="AP313" i="1"/>
  <c r="AI313" i="1"/>
  <c r="AJ313" i="1"/>
  <c r="AQ313" i="1"/>
  <c r="AO313" i="1"/>
  <c r="AK314" i="1"/>
  <c r="AR314" i="1"/>
  <c r="AN314" i="1"/>
  <c r="AP314" i="1"/>
  <c r="AH314" i="1"/>
  <c r="AG289" i="1"/>
  <c r="AQ314" i="1"/>
  <c r="AI314" i="1"/>
  <c r="AJ314" i="1"/>
  <c r="AS314" i="1"/>
  <c r="AO314" i="1"/>
  <c r="AM314" i="1"/>
  <c r="AR315" i="1"/>
  <c r="AK315" i="1"/>
  <c r="AI315" i="1"/>
  <c r="AS315" i="1"/>
  <c r="AM315" i="1"/>
  <c r="AO315" i="1"/>
  <c r="AQ315" i="1"/>
  <c r="AH315" i="1"/>
  <c r="AP315" i="1"/>
  <c r="AJ315" i="1"/>
  <c r="AN315" i="1"/>
  <c r="AG290" i="1"/>
  <c r="AQ316" i="1"/>
  <c r="AS316" i="1"/>
  <c r="AM316" i="1"/>
  <c r="AP316" i="1"/>
  <c r="AN316" i="1"/>
  <c r="AH316" i="1"/>
  <c r="AJ316" i="1"/>
  <c r="AK316" i="1"/>
  <c r="AO316" i="1"/>
  <c r="AR316" i="1"/>
  <c r="AI316" i="1"/>
  <c r="AS317" i="1"/>
  <c r="AQ317" i="1"/>
  <c r="AN317" i="1"/>
  <c r="AI317" i="1"/>
  <c r="AR317" i="1"/>
  <c r="AH317" i="1"/>
  <c r="AK317" i="1"/>
  <c r="AJ317" i="1"/>
  <c r="AG291" i="1"/>
  <c r="AP317" i="1"/>
  <c r="AO317" i="1"/>
  <c r="AM317" i="1"/>
  <c r="AG292" i="1"/>
  <c r="AJ318" i="1"/>
  <c r="AO318" i="1"/>
  <c r="AM318" i="1"/>
  <c r="AI318" i="1"/>
  <c r="AQ318" i="1"/>
  <c r="AN318" i="1"/>
  <c r="AH318" i="1"/>
  <c r="AK318" i="1"/>
  <c r="AG293" i="1"/>
  <c r="AR318" i="1"/>
  <c r="AP318" i="1"/>
  <c r="AS318" i="1"/>
  <c r="AS319" i="1"/>
  <c r="AQ319" i="1"/>
  <c r="AP319" i="1"/>
  <c r="AG294" i="1"/>
  <c r="AK319" i="1"/>
  <c r="AH319" i="1"/>
  <c r="AO319" i="1"/>
  <c r="AJ319" i="1"/>
  <c r="AM319" i="1"/>
  <c r="AI319" i="1"/>
  <c r="AR319" i="1"/>
  <c r="AN319" i="1"/>
  <c r="AH320" i="1"/>
  <c r="AI320" i="1"/>
  <c r="AM320" i="1"/>
  <c r="AJ320" i="1"/>
  <c r="AP320" i="1"/>
  <c r="AN320" i="1"/>
  <c r="AR320" i="1"/>
  <c r="AO320" i="1"/>
  <c r="AS320" i="1"/>
  <c r="AQ320" i="1"/>
  <c r="AK320" i="1"/>
  <c r="AI321" i="1"/>
  <c r="AS321" i="1"/>
  <c r="AR321" i="1"/>
  <c r="AO321" i="1"/>
  <c r="AG295" i="1"/>
  <c r="AJ321" i="1"/>
  <c r="AH321" i="1"/>
  <c r="AM321" i="1"/>
  <c r="AQ321" i="1"/>
  <c r="AP321" i="1"/>
  <c r="AN321" i="1"/>
  <c r="AK321" i="1"/>
  <c r="AJ322" i="1"/>
  <c r="AO322" i="1"/>
  <c r="AN322" i="1"/>
  <c r="AG296" i="1"/>
  <c r="AG297" i="1"/>
  <c r="AK322" i="1"/>
  <c r="AR322" i="1"/>
  <c r="AP322" i="1"/>
  <c r="AM322" i="1"/>
  <c r="AQ322" i="1"/>
  <c r="AH322" i="1"/>
  <c r="AI322" i="1"/>
  <c r="AS322" i="1"/>
  <c r="AI323" i="1"/>
  <c r="AK323" i="1"/>
  <c r="AN323" i="1"/>
  <c r="AP323" i="1"/>
  <c r="AO323" i="1"/>
  <c r="AS323" i="1"/>
  <c r="AG298" i="1"/>
  <c r="AJ323" i="1"/>
  <c r="AR323" i="1"/>
  <c r="AH323" i="1"/>
  <c r="AQ323" i="1"/>
  <c r="AM323" i="1"/>
  <c r="AG306" i="1"/>
  <c r="AK324" i="1"/>
  <c r="AI324" i="1"/>
  <c r="AM324" i="1"/>
  <c r="AH324" i="1"/>
  <c r="AR324" i="1"/>
  <c r="AQ324" i="1"/>
  <c r="AN324" i="1"/>
  <c r="AO324" i="1"/>
  <c r="AP324" i="1"/>
  <c r="AS324" i="1"/>
  <c r="AJ324" i="1"/>
  <c r="AJ325" i="1"/>
  <c r="AI325" i="1"/>
  <c r="AM325" i="1"/>
  <c r="AH325" i="1"/>
  <c r="AS325" i="1"/>
  <c r="AR325" i="1"/>
  <c r="AN325" i="1"/>
  <c r="AQ325" i="1"/>
  <c r="AP325" i="1"/>
  <c r="AK325" i="1"/>
  <c r="AO325" i="1"/>
  <c r="AI326" i="1"/>
  <c r="AQ326" i="1"/>
  <c r="AG307" i="1"/>
  <c r="AS326" i="1"/>
  <c r="AJ326" i="1"/>
  <c r="AR326" i="1"/>
  <c r="AP326" i="1"/>
  <c r="AM326" i="1"/>
  <c r="AK326" i="1"/>
  <c r="AG308" i="1"/>
  <c r="AH326" i="1"/>
  <c r="AO326" i="1"/>
  <c r="AN326" i="1"/>
  <c r="AO327" i="1"/>
  <c r="AR327" i="1"/>
  <c r="AN327" i="1"/>
  <c r="AS327" i="1"/>
  <c r="AH327" i="1"/>
  <c r="AP327" i="1"/>
  <c r="AG309" i="1"/>
  <c r="AK327" i="1"/>
  <c r="AI327" i="1"/>
  <c r="AJ327" i="1"/>
  <c r="AQ327" i="1"/>
  <c r="AM327" i="1"/>
  <c r="AG310" i="1"/>
  <c r="AR328" i="1"/>
  <c r="AH328" i="1"/>
  <c r="AI328" i="1"/>
  <c r="AK328" i="1"/>
  <c r="AO328" i="1"/>
  <c r="AP328" i="1"/>
  <c r="AJ328" i="1"/>
  <c r="AS328" i="1"/>
  <c r="AN328" i="1"/>
  <c r="AQ328" i="1"/>
  <c r="AM328" i="1"/>
  <c r="AP329" i="1"/>
  <c r="AQ329" i="1"/>
  <c r="AN329" i="1"/>
  <c r="AO329" i="1"/>
  <c r="AS329" i="1"/>
  <c r="AH329" i="1"/>
  <c r="AR329" i="1"/>
  <c r="AK329" i="1"/>
  <c r="AG311" i="1"/>
  <c r="AI329" i="1"/>
  <c r="AJ329" i="1"/>
  <c r="AM329" i="1"/>
  <c r="AP330" i="1"/>
  <c r="AS330" i="1"/>
  <c r="AN330" i="1"/>
  <c r="AR330" i="1"/>
  <c r="AK330" i="1"/>
  <c r="AG312" i="1"/>
  <c r="AI330" i="1"/>
  <c r="AQ330" i="1"/>
  <c r="AO330" i="1"/>
  <c r="AH330" i="1"/>
  <c r="AJ330" i="1"/>
  <c r="AM330" i="1"/>
  <c r="AG313" i="1"/>
  <c r="AR331" i="1"/>
  <c r="AO331" i="1"/>
  <c r="AJ331" i="1"/>
  <c r="AQ331" i="1"/>
  <c r="AI331" i="1"/>
  <c r="AM331" i="1"/>
  <c r="AS331" i="1"/>
  <c r="AH331" i="1"/>
  <c r="AN331" i="1"/>
  <c r="AK331" i="1"/>
  <c r="AP331" i="1"/>
  <c r="AJ332" i="1"/>
  <c r="AO332" i="1"/>
  <c r="AG314" i="1"/>
  <c r="AR332" i="1"/>
  <c r="AI332" i="1"/>
  <c r="AK332" i="1"/>
  <c r="AQ332" i="1"/>
  <c r="AH332" i="1"/>
  <c r="AM332" i="1"/>
  <c r="AP332" i="1"/>
  <c r="AS332" i="1"/>
  <c r="AN332" i="1"/>
  <c r="AS333" i="1"/>
  <c r="AH333" i="1"/>
  <c r="AN333" i="1"/>
  <c r="AJ333" i="1"/>
  <c r="AI333" i="1"/>
  <c r="AQ333" i="1"/>
  <c r="AK333" i="1"/>
  <c r="AO333" i="1"/>
  <c r="AM333" i="1"/>
  <c r="AG315" i="1"/>
  <c r="AR333" i="1"/>
  <c r="AP333" i="1"/>
  <c r="AK334" i="1"/>
  <c r="AH334" i="1"/>
  <c r="AO334" i="1"/>
  <c r="AG316" i="1"/>
  <c r="AQ334" i="1"/>
  <c r="AP334" i="1"/>
  <c r="AM334" i="1"/>
  <c r="AJ334" i="1"/>
  <c r="AI334" i="1"/>
  <c r="AN334" i="1"/>
  <c r="AR334" i="1"/>
  <c r="AS334" i="1"/>
  <c r="AO335" i="1"/>
  <c r="AI335" i="1"/>
  <c r="AN335" i="1"/>
  <c r="AP335" i="1"/>
  <c r="AH335" i="1"/>
  <c r="AR335" i="1"/>
  <c r="AJ335" i="1"/>
  <c r="AM335" i="1"/>
  <c r="AQ335" i="1"/>
  <c r="AK335" i="1"/>
  <c r="AS335" i="1"/>
  <c r="AG317" i="1"/>
  <c r="AR343" i="1"/>
  <c r="AS343" i="1"/>
  <c r="AG318" i="1"/>
  <c r="AO343" i="1"/>
  <c r="AH343" i="1"/>
  <c r="AJ343" i="1"/>
  <c r="AQ343" i="1"/>
  <c r="AI343" i="1"/>
  <c r="AM343" i="1"/>
  <c r="AK343" i="1"/>
  <c r="AP343" i="1"/>
  <c r="AN343" i="1"/>
  <c r="AJ344" i="1"/>
  <c r="AO344" i="1"/>
  <c r="AN344" i="1"/>
  <c r="AH344" i="1"/>
  <c r="AQ344" i="1"/>
  <c r="AK344" i="1"/>
  <c r="AS344" i="1"/>
  <c r="AI344" i="1"/>
  <c r="AP344" i="1"/>
  <c r="AR344" i="1"/>
  <c r="AM344" i="1"/>
  <c r="AG319" i="1"/>
  <c r="AI345" i="1"/>
  <c r="AK345" i="1"/>
  <c r="AN345" i="1"/>
  <c r="AS345" i="1"/>
  <c r="AR345" i="1"/>
  <c r="AJ345" i="1"/>
  <c r="AP345" i="1"/>
  <c r="AH345" i="1"/>
  <c r="AO345" i="1"/>
  <c r="AQ345" i="1"/>
  <c r="AM345" i="1"/>
  <c r="AK346" i="1"/>
  <c r="AO346" i="1"/>
  <c r="AG321" i="1"/>
  <c r="AH346" i="1"/>
  <c r="AN346" i="1"/>
  <c r="AG320" i="1"/>
  <c r="AQ346" i="1"/>
  <c r="AS346" i="1"/>
  <c r="AP346" i="1"/>
  <c r="AI346" i="1"/>
  <c r="AJ346" i="1"/>
  <c r="AR346" i="1"/>
  <c r="AM346" i="1"/>
  <c r="AO347" i="1"/>
  <c r="AK347" i="1"/>
  <c r="AN347" i="1"/>
  <c r="AJ347" i="1"/>
  <c r="AS347" i="1"/>
  <c r="AI347" i="1"/>
  <c r="AP347" i="1"/>
  <c r="AR347" i="1"/>
  <c r="AH347" i="1"/>
  <c r="AG322" i="1"/>
  <c r="AQ347" i="1"/>
  <c r="AM347" i="1"/>
  <c r="AG323" i="1"/>
  <c r="AH348" i="1"/>
  <c r="AS348" i="1"/>
  <c r="AN348" i="1"/>
  <c r="AI348" i="1"/>
  <c r="AP348" i="1"/>
  <c r="AR348" i="1"/>
  <c r="AM348" i="1"/>
  <c r="AQ348" i="1"/>
  <c r="AK348" i="1"/>
  <c r="AJ348" i="1"/>
  <c r="AO348" i="1"/>
  <c r="AG324" i="1"/>
  <c r="AI349" i="1"/>
  <c r="AK349" i="1"/>
  <c r="AM349" i="1"/>
  <c r="AS349" i="1"/>
  <c r="AQ349" i="1"/>
  <c r="AR349" i="1"/>
  <c r="AJ349" i="1"/>
  <c r="AN349" i="1"/>
  <c r="AO349" i="1"/>
  <c r="AH349" i="1"/>
  <c r="AP349" i="1"/>
  <c r="AS350" i="1"/>
  <c r="AJ350" i="1"/>
  <c r="AN350" i="1"/>
  <c r="AQ350" i="1"/>
  <c r="AP350" i="1"/>
  <c r="AM350" i="1"/>
  <c r="AI350" i="1"/>
  <c r="AR350" i="1"/>
  <c r="AG325" i="1"/>
  <c r="AO350" i="1"/>
  <c r="AK350" i="1"/>
  <c r="AH350" i="1"/>
  <c r="AH351" i="1"/>
  <c r="AJ351" i="1"/>
  <c r="AN351" i="1"/>
  <c r="AI351" i="1"/>
  <c r="AS351" i="1"/>
  <c r="AR351" i="1"/>
  <c r="AO351" i="1"/>
  <c r="AQ351" i="1"/>
  <c r="AP351" i="1"/>
  <c r="AG326" i="1"/>
  <c r="AK351" i="1"/>
  <c r="AM351" i="1"/>
  <c r="AO352" i="1"/>
  <c r="AI352" i="1"/>
  <c r="AP352" i="1"/>
  <c r="AH352" i="1"/>
  <c r="AR352" i="1"/>
  <c r="AJ352" i="1"/>
  <c r="AQ352" i="1"/>
  <c r="AM352" i="1"/>
  <c r="AK352" i="1"/>
  <c r="AS352" i="1"/>
  <c r="AN352" i="1"/>
  <c r="AI353" i="1"/>
  <c r="AJ353" i="1"/>
  <c r="AN353" i="1"/>
  <c r="AG327" i="1"/>
  <c r="AS353" i="1"/>
  <c r="AH353" i="1"/>
  <c r="AQ353" i="1"/>
  <c r="AK353" i="1"/>
  <c r="AM353" i="1"/>
  <c r="AR353" i="1"/>
  <c r="AO353" i="1"/>
  <c r="AP353" i="1"/>
  <c r="AP354" i="1"/>
  <c r="AR354" i="1"/>
  <c r="AN354" i="1"/>
  <c r="AG328" i="1"/>
  <c r="AK354" i="1"/>
  <c r="AH354" i="1"/>
  <c r="AJ354" i="1"/>
  <c r="AM354" i="1"/>
  <c r="AG329" i="1"/>
  <c r="AI354" i="1"/>
  <c r="AO354" i="1"/>
  <c r="AS354" i="1"/>
  <c r="AQ354" i="1"/>
  <c r="AG330" i="1"/>
  <c r="AP355" i="1"/>
  <c r="AH355" i="1"/>
  <c r="AR355" i="1"/>
  <c r="AO355" i="1"/>
  <c r="AM355" i="1"/>
  <c r="AJ355" i="1"/>
  <c r="AN355" i="1"/>
  <c r="AS355" i="1"/>
  <c r="AI355" i="1"/>
  <c r="AK355" i="1"/>
  <c r="AQ355" i="1"/>
  <c r="AJ356" i="1"/>
  <c r="AK356" i="1"/>
  <c r="AO356" i="1"/>
  <c r="AI356" i="1"/>
  <c r="AS356" i="1"/>
  <c r="AM356" i="1"/>
  <c r="AP356" i="1"/>
  <c r="AQ356" i="1"/>
  <c r="AR356" i="1"/>
  <c r="AN356" i="1"/>
  <c r="AH356" i="1"/>
  <c r="AP357" i="1"/>
  <c r="AK357" i="1"/>
  <c r="AM357" i="1"/>
  <c r="AG332" i="1"/>
  <c r="AJ357" i="1"/>
  <c r="AQ357" i="1"/>
  <c r="AN357" i="1"/>
  <c r="AG331" i="1"/>
  <c r="AO357" i="1"/>
  <c r="AI357" i="1"/>
  <c r="AS357" i="1"/>
  <c r="AH357" i="1"/>
  <c r="AR357" i="1"/>
  <c r="AR358" i="1"/>
  <c r="AJ358" i="1"/>
  <c r="AN358" i="1"/>
  <c r="AI358" i="1"/>
  <c r="AO358" i="1"/>
  <c r="AP358" i="1"/>
  <c r="AS358" i="1"/>
  <c r="AH358" i="1"/>
  <c r="AQ358" i="1"/>
  <c r="AK358" i="1"/>
  <c r="AG333" i="1"/>
  <c r="AM358" i="1"/>
  <c r="AH359" i="1"/>
  <c r="AQ359" i="1"/>
  <c r="AK359" i="1"/>
  <c r="AS359" i="1"/>
  <c r="AR359" i="1"/>
  <c r="AO359" i="1"/>
  <c r="AJ359" i="1"/>
  <c r="AM359" i="1"/>
  <c r="AI359" i="1"/>
  <c r="AP359" i="1"/>
  <c r="AN359" i="1"/>
  <c r="AG335" i="1"/>
  <c r="AQ360" i="1"/>
  <c r="AS360" i="1"/>
  <c r="AJ360" i="1"/>
  <c r="AP360" i="1"/>
  <c r="AO360" i="1"/>
  <c r="AM360" i="1"/>
  <c r="AN360" i="1"/>
  <c r="AG334" i="1"/>
  <c r="AK360" i="1"/>
  <c r="AI360" i="1"/>
  <c r="AH360" i="1"/>
  <c r="AR360" i="1"/>
  <c r="AJ361" i="1"/>
  <c r="AK361" i="1"/>
  <c r="AM361" i="1"/>
  <c r="AH361" i="1"/>
  <c r="AQ361" i="1"/>
  <c r="AO361" i="1"/>
  <c r="AP361" i="1"/>
  <c r="AS361" i="1"/>
  <c r="AN361" i="1"/>
  <c r="AR361" i="1"/>
  <c r="AI361" i="1"/>
  <c r="AQ362" i="1"/>
  <c r="AH362" i="1"/>
  <c r="AN362" i="1"/>
  <c r="AP362" i="1"/>
  <c r="AO362" i="1"/>
  <c r="AI362" i="1"/>
  <c r="AJ362" i="1"/>
  <c r="AG343" i="1"/>
  <c r="AM362" i="1"/>
  <c r="AK362" i="1"/>
  <c r="AS362" i="1"/>
  <c r="AR362" i="1"/>
  <c r="AJ363" i="1"/>
  <c r="AQ363" i="1"/>
  <c r="AM363" i="1"/>
  <c r="AG345" i="1"/>
  <c r="AS363" i="1"/>
  <c r="AH363" i="1"/>
  <c r="AN363" i="1"/>
  <c r="AI363" i="1"/>
  <c r="AG344" i="1"/>
  <c r="AR363" i="1"/>
  <c r="AP363" i="1"/>
  <c r="AO363" i="1"/>
  <c r="AK363" i="1"/>
  <c r="AP364" i="1"/>
  <c r="AS364" i="1"/>
  <c r="AK364" i="1"/>
  <c r="AG346" i="1"/>
  <c r="AJ364" i="1"/>
  <c r="AI364" i="1"/>
  <c r="AM364" i="1"/>
  <c r="AO364" i="1"/>
  <c r="AH364" i="1"/>
  <c r="AN364" i="1"/>
  <c r="AQ364" i="1"/>
  <c r="AR364" i="1"/>
  <c r="AG347" i="1"/>
  <c r="AK365" i="1"/>
  <c r="AO365" i="1"/>
  <c r="AM365" i="1"/>
  <c r="AH365" i="1"/>
  <c r="AJ365" i="1"/>
  <c r="AN365" i="1"/>
  <c r="AP365" i="1"/>
  <c r="AS365" i="1"/>
  <c r="AR365" i="1"/>
  <c r="AI365" i="1"/>
  <c r="AQ365" i="1"/>
  <c r="AQ366" i="1"/>
  <c r="AK366" i="1"/>
  <c r="AI366" i="1"/>
  <c r="AR366" i="1"/>
  <c r="AS366" i="1"/>
  <c r="AG348" i="1"/>
  <c r="AP366" i="1"/>
  <c r="AJ366" i="1"/>
  <c r="AM366" i="1"/>
  <c r="AH366" i="1"/>
  <c r="AO366" i="1"/>
  <c r="AN366" i="1"/>
  <c r="AR367" i="1"/>
  <c r="AP367" i="1"/>
  <c r="AM367" i="1"/>
  <c r="AK367" i="1"/>
  <c r="AQ367" i="1"/>
  <c r="AN367" i="1"/>
  <c r="AJ367" i="1"/>
  <c r="AH367" i="1"/>
  <c r="AG349" i="1"/>
  <c r="AS367" i="1"/>
  <c r="AI367" i="1"/>
  <c r="AO367" i="1"/>
  <c r="AO368" i="1"/>
  <c r="AQ368" i="1"/>
  <c r="AK368" i="1"/>
  <c r="AR368" i="1"/>
  <c r="AP368" i="1"/>
  <c r="AG350" i="1"/>
  <c r="AI368" i="1"/>
  <c r="AJ368" i="1"/>
  <c r="AM368" i="1"/>
  <c r="AS368" i="1"/>
  <c r="AH368" i="1"/>
  <c r="AN368" i="1"/>
  <c r="AO369" i="1"/>
  <c r="AS369" i="1"/>
  <c r="AM369" i="1"/>
  <c r="AP369" i="1"/>
  <c r="AI369" i="1"/>
  <c r="AN369" i="1"/>
  <c r="AR369" i="1"/>
  <c r="AJ369" i="1"/>
  <c r="AK369" i="1"/>
  <c r="AQ369" i="1"/>
  <c r="AH369" i="1"/>
  <c r="AI370" i="1"/>
  <c r="AR370" i="1"/>
  <c r="AN370" i="1"/>
  <c r="AG351" i="1"/>
  <c r="AH370" i="1"/>
  <c r="AS370" i="1"/>
  <c r="AM370" i="1"/>
  <c r="AG352" i="1"/>
  <c r="AQ370" i="1"/>
  <c r="AO370" i="1"/>
  <c r="AJ370" i="1"/>
  <c r="AP370" i="1"/>
  <c r="AK370" i="1"/>
  <c r="AQ371" i="1"/>
  <c r="AI371" i="1"/>
  <c r="AK371" i="1"/>
  <c r="AR371" i="1"/>
  <c r="AJ371" i="1"/>
  <c r="AS371" i="1"/>
  <c r="AH371" i="1"/>
  <c r="AM371" i="1"/>
  <c r="AP371" i="1"/>
  <c r="AN371" i="1"/>
  <c r="AO371" i="1"/>
  <c r="AG353" i="1"/>
  <c r="AP372" i="1"/>
  <c r="AJ372" i="1"/>
  <c r="AM372" i="1"/>
  <c r="AG354" i="1"/>
  <c r="AH372" i="1"/>
  <c r="AK372" i="1"/>
  <c r="AN372" i="1"/>
  <c r="AR372" i="1"/>
  <c r="AS372" i="1"/>
  <c r="AO372" i="1"/>
  <c r="AI372" i="1"/>
  <c r="AQ372" i="1"/>
  <c r="AH380" i="1"/>
  <c r="AI380" i="1"/>
  <c r="AN380" i="1"/>
  <c r="AO380" i="1"/>
  <c r="AQ380" i="1"/>
  <c r="AM380" i="1"/>
  <c r="AK380" i="1"/>
  <c r="AS380" i="1"/>
  <c r="AP380" i="1"/>
  <c r="AR380" i="1"/>
  <c r="AJ380" i="1"/>
  <c r="AG355" i="1"/>
  <c r="AH381" i="1"/>
  <c r="AJ381" i="1"/>
  <c r="AM381" i="1"/>
  <c r="AO381" i="1"/>
  <c r="AR381" i="1"/>
  <c r="AN381" i="1"/>
  <c r="AP381" i="1"/>
  <c r="AK381" i="1"/>
  <c r="AQ381" i="1"/>
  <c r="AG356" i="1"/>
  <c r="AI381" i="1"/>
  <c r="AS381" i="1"/>
  <c r="AS382" i="1"/>
  <c r="AI382" i="1"/>
  <c r="AH382" i="1"/>
  <c r="AK382" i="1"/>
  <c r="AR382" i="1"/>
  <c r="AQ382" i="1"/>
  <c r="AJ382" i="1"/>
  <c r="AM382" i="1"/>
  <c r="AP382" i="1"/>
  <c r="AO382" i="1"/>
  <c r="AN382" i="1"/>
  <c r="AH383" i="1"/>
  <c r="AJ383" i="1"/>
  <c r="AN383" i="1"/>
  <c r="AG357" i="1"/>
  <c r="AM383" i="1"/>
  <c r="AO383" i="1"/>
  <c r="AQ383" i="1"/>
  <c r="AR383" i="1"/>
  <c r="AI383" i="1"/>
  <c r="AK383" i="1"/>
  <c r="AP383" i="1"/>
  <c r="AS383" i="1"/>
  <c r="AS384" i="1"/>
  <c r="AO384" i="1"/>
  <c r="AM384" i="1"/>
  <c r="AG358" i="1"/>
  <c r="AI384" i="1"/>
  <c r="AK384" i="1"/>
  <c r="AG359" i="1"/>
  <c r="AH384" i="1"/>
  <c r="AR384" i="1"/>
  <c r="AN384" i="1"/>
  <c r="AQ384" i="1"/>
  <c r="AJ384" i="1"/>
  <c r="AP384" i="1"/>
  <c r="AJ385" i="1"/>
  <c r="AS385" i="1"/>
  <c r="AP385" i="1"/>
  <c r="AR385" i="1"/>
  <c r="AI385" i="1"/>
  <c r="AM385" i="1"/>
  <c r="AQ385" i="1"/>
  <c r="AH385" i="1"/>
  <c r="AN385" i="1"/>
  <c r="AO385" i="1"/>
  <c r="AK385" i="1"/>
  <c r="AG360" i="1"/>
  <c r="AP386" i="1"/>
  <c r="AH386" i="1"/>
  <c r="AI386" i="1"/>
  <c r="AJ386" i="1"/>
  <c r="AN386" i="1"/>
  <c r="AR386" i="1"/>
  <c r="AK386" i="1"/>
  <c r="AQ386" i="1"/>
  <c r="AM386" i="1"/>
  <c r="AO386" i="1"/>
  <c r="AS386" i="1"/>
  <c r="AS387" i="1"/>
  <c r="AR387" i="1"/>
  <c r="AG361" i="1"/>
  <c r="AP387" i="1"/>
  <c r="AJ387" i="1"/>
  <c r="AI387" i="1"/>
  <c r="AO387" i="1"/>
  <c r="AK387" i="1"/>
  <c r="AN387" i="1"/>
  <c r="AH387" i="1"/>
  <c r="AQ387" i="1"/>
  <c r="AM387" i="1"/>
  <c r="AJ388" i="1"/>
  <c r="AP388" i="1"/>
  <c r="AN388" i="1"/>
  <c r="AI388" i="1"/>
  <c r="AQ388" i="1"/>
  <c r="AG363" i="1"/>
  <c r="AO388" i="1"/>
  <c r="AM388" i="1"/>
  <c r="AG362" i="1"/>
  <c r="AH388" i="1"/>
  <c r="AS388" i="1"/>
  <c r="AK388" i="1"/>
  <c r="AR388" i="1"/>
  <c r="AS389" i="1"/>
  <c r="AR389" i="1"/>
  <c r="AM389" i="1"/>
  <c r="AK389" i="1"/>
  <c r="AJ389" i="1"/>
  <c r="AO389" i="1"/>
  <c r="AI389" i="1"/>
  <c r="AP389" i="1"/>
  <c r="AQ389" i="1"/>
  <c r="AN389" i="1"/>
  <c r="AH389" i="1"/>
  <c r="AG364" i="1"/>
  <c r="AH390" i="1"/>
  <c r="AI390" i="1"/>
  <c r="AN390" i="1"/>
  <c r="AG365" i="1"/>
  <c r="AR390" i="1"/>
  <c r="AJ390" i="1"/>
  <c r="AP390" i="1"/>
  <c r="AS390" i="1"/>
  <c r="AM390" i="1"/>
  <c r="AQ390" i="1"/>
  <c r="AO390" i="1"/>
  <c r="AK390" i="1"/>
  <c r="AQ391" i="1"/>
  <c r="AK391" i="1"/>
  <c r="AP391" i="1"/>
  <c r="AM391" i="1"/>
  <c r="AR391" i="1"/>
  <c r="AN391" i="1"/>
  <c r="AH391" i="1"/>
  <c r="AI391" i="1"/>
  <c r="AS391" i="1"/>
  <c r="AO391" i="1"/>
  <c r="AJ391" i="1"/>
  <c r="AI392" i="1"/>
  <c r="AH392" i="1"/>
  <c r="AN392" i="1"/>
  <c r="AG367" i="1"/>
  <c r="AG366" i="1"/>
  <c r="AS392" i="1"/>
  <c r="AM392" i="1"/>
  <c r="AO392" i="1"/>
  <c r="AK392" i="1"/>
  <c r="AP392" i="1"/>
  <c r="AR392" i="1"/>
  <c r="AQ392" i="1"/>
  <c r="AJ392" i="1"/>
  <c r="AG368" i="1"/>
  <c r="AR393" i="1"/>
  <c r="AO393" i="1"/>
  <c r="AQ393" i="1"/>
  <c r="AK393" i="1"/>
  <c r="AP393" i="1"/>
  <c r="AH393" i="1"/>
  <c r="AS393" i="1"/>
  <c r="AI393" i="1"/>
  <c r="AM393" i="1"/>
  <c r="AJ393" i="1"/>
  <c r="AN393" i="1"/>
  <c r="AR394" i="1"/>
  <c r="AQ394" i="1"/>
  <c r="AN394" i="1"/>
  <c r="AP394" i="1"/>
  <c r="AI394" i="1"/>
  <c r="AG369" i="1"/>
  <c r="AO394" i="1"/>
  <c r="AK394" i="1"/>
  <c r="AJ394" i="1"/>
  <c r="AH394" i="1"/>
  <c r="AS394" i="1"/>
  <c r="AM394" i="1"/>
  <c r="AQ395" i="1"/>
  <c r="AH395" i="1"/>
  <c r="AP395" i="1"/>
  <c r="AO395" i="1"/>
  <c r="AM395" i="1"/>
  <c r="AS395" i="1"/>
  <c r="AN395" i="1"/>
  <c r="AI395" i="1"/>
  <c r="AK395" i="1"/>
  <c r="AJ395" i="1"/>
  <c r="AR395" i="1"/>
  <c r="AP396" i="1"/>
  <c r="AS396" i="1"/>
  <c r="AN396" i="1"/>
  <c r="AG370" i="1"/>
  <c r="AH396" i="1"/>
  <c r="AO396" i="1"/>
  <c r="AJ396" i="1"/>
  <c r="AG371" i="1"/>
  <c r="AI396" i="1"/>
  <c r="AK396" i="1"/>
  <c r="AR396" i="1"/>
  <c r="AQ396" i="1"/>
  <c r="AM396" i="1"/>
  <c r="AH397" i="1"/>
  <c r="AQ397" i="1"/>
  <c r="AN397" i="1"/>
  <c r="AS397" i="1"/>
  <c r="AR397" i="1"/>
  <c r="AG372" i="1"/>
  <c r="AI397" i="1"/>
  <c r="AO397" i="1"/>
  <c r="AM397" i="1"/>
  <c r="AJ397" i="1"/>
  <c r="AP397" i="1"/>
  <c r="AK397" i="1"/>
  <c r="AJ398" i="1"/>
  <c r="AO398" i="1"/>
  <c r="AK398" i="1"/>
  <c r="AP398" i="1"/>
  <c r="AS398" i="1"/>
  <c r="AH398" i="1"/>
  <c r="AR398" i="1"/>
  <c r="AM398" i="1"/>
  <c r="AQ398" i="1"/>
  <c r="AI398" i="1"/>
  <c r="AN398" i="1"/>
  <c r="AO399" i="1"/>
  <c r="AQ399" i="1"/>
  <c r="AN399" i="1"/>
  <c r="AI399" i="1"/>
  <c r="AP399" i="1"/>
  <c r="AG380" i="1"/>
  <c r="AK399" i="1"/>
  <c r="AH399" i="1"/>
  <c r="AS399" i="1"/>
  <c r="AR399" i="1"/>
  <c r="AJ399" i="1"/>
  <c r="AM399" i="1"/>
  <c r="AG381" i="1"/>
  <c r="AR400" i="1"/>
  <c r="AP400" i="1"/>
  <c r="AM400" i="1"/>
  <c r="AG382" i="1"/>
  <c r="AQ400" i="1"/>
  <c r="AK400" i="1"/>
  <c r="AN400" i="1"/>
  <c r="AI400" i="1"/>
  <c r="AJ400" i="1"/>
  <c r="AO400" i="1"/>
  <c r="AS400" i="1"/>
  <c r="AH400" i="1"/>
  <c r="AJ401" i="1"/>
  <c r="AI401" i="1"/>
  <c r="AP401" i="1"/>
  <c r="AR401" i="1"/>
  <c r="AN401" i="1"/>
  <c r="AO401" i="1"/>
  <c r="AS401" i="1"/>
  <c r="AH401" i="1"/>
  <c r="AM401" i="1"/>
  <c r="AK401" i="1"/>
  <c r="AQ401" i="1"/>
  <c r="AS402" i="1"/>
  <c r="AQ402" i="1"/>
  <c r="AH402" i="1"/>
  <c r="AJ402" i="1"/>
  <c r="AP402" i="1"/>
  <c r="AN402" i="1"/>
  <c r="AR402" i="1"/>
  <c r="AK402" i="1"/>
  <c r="AG383" i="1"/>
  <c r="AO402" i="1"/>
  <c r="AI402" i="1"/>
  <c r="AM402" i="1"/>
  <c r="AH403" i="1"/>
  <c r="AI403" i="1"/>
  <c r="AK403" i="1"/>
  <c r="AG384" i="1"/>
  <c r="AR403" i="1"/>
  <c r="AQ403" i="1"/>
  <c r="AM403" i="1"/>
  <c r="AJ403" i="1"/>
  <c r="AP403" i="1"/>
  <c r="AN403" i="1"/>
  <c r="AS403" i="1"/>
  <c r="AO403" i="1"/>
  <c r="AG385" i="1"/>
  <c r="AO404" i="1"/>
  <c r="AP404" i="1"/>
  <c r="AQ404" i="1"/>
  <c r="AG386" i="1"/>
  <c r="AR404" i="1"/>
  <c r="AJ404" i="1"/>
  <c r="AH404" i="1"/>
  <c r="AS404" i="1"/>
  <c r="AM404" i="1"/>
  <c r="AK404" i="1"/>
  <c r="AI404" i="1"/>
  <c r="AN404" i="1"/>
  <c r="AG387" i="1"/>
  <c r="AO405" i="1"/>
  <c r="AI405" i="1"/>
  <c r="AS405" i="1"/>
  <c r="AR405" i="1"/>
  <c r="AP405" i="1"/>
  <c r="AH405" i="1"/>
  <c r="AK405" i="1"/>
  <c r="AM405" i="1"/>
  <c r="AQ405" i="1"/>
  <c r="AJ405" i="1"/>
  <c r="AN405" i="1"/>
  <c r="AO406" i="1"/>
  <c r="AQ406" i="1"/>
  <c r="AM406" i="1"/>
  <c r="AI406" i="1"/>
  <c r="AP406" i="1"/>
  <c r="AN406" i="1"/>
  <c r="AH406" i="1"/>
  <c r="AK406" i="1"/>
  <c r="AR406" i="1"/>
  <c r="AS406" i="1"/>
  <c r="AJ406" i="1"/>
  <c r="AG388" i="1"/>
  <c r="AQ407" i="1"/>
  <c r="AI407" i="1"/>
  <c r="AS407" i="1"/>
  <c r="AG389" i="1"/>
  <c r="AH407" i="1"/>
  <c r="AJ407" i="1"/>
  <c r="AM407" i="1"/>
  <c r="AO407" i="1"/>
  <c r="AK407" i="1"/>
  <c r="AN407" i="1"/>
  <c r="AR407" i="1"/>
  <c r="AP407" i="1"/>
  <c r="AR408" i="1"/>
  <c r="AI408" i="1"/>
  <c r="AJ408" i="1"/>
  <c r="AP408" i="1"/>
  <c r="AM408" i="1"/>
  <c r="AO408" i="1"/>
  <c r="AQ408" i="1"/>
  <c r="AN408" i="1"/>
  <c r="AH408" i="1"/>
  <c r="AK408" i="1"/>
  <c r="AS408" i="1"/>
  <c r="AK409" i="1"/>
  <c r="AR409" i="1"/>
  <c r="AP409" i="1"/>
  <c r="AG391" i="1"/>
  <c r="AQ409" i="1"/>
  <c r="AS409" i="1"/>
  <c r="AM409" i="1"/>
  <c r="AH409" i="1"/>
  <c r="AI409" i="1"/>
  <c r="AN409" i="1"/>
  <c r="AG390" i="1"/>
  <c r="AO409" i="1"/>
  <c r="AJ409" i="1"/>
  <c r="AP417" i="1"/>
  <c r="AQ417" i="1"/>
  <c r="AN417" i="1"/>
  <c r="AH417" i="1"/>
  <c r="AJ417" i="1"/>
  <c r="AI417" i="1"/>
  <c r="AG392" i="1"/>
  <c r="AR417" i="1"/>
  <c r="AK417" i="1"/>
  <c r="AS417" i="1"/>
  <c r="AO417" i="1"/>
  <c r="AM417" i="1"/>
  <c r="AS418" i="1"/>
  <c r="AK418" i="1"/>
  <c r="AN418" i="1"/>
  <c r="AJ418" i="1"/>
  <c r="AH418" i="1"/>
  <c r="AR418" i="1"/>
  <c r="AG393" i="1"/>
  <c r="AQ418" i="1"/>
  <c r="AP418" i="1"/>
  <c r="AM418" i="1"/>
  <c r="AI418" i="1"/>
  <c r="AO418" i="1"/>
  <c r="AK419" i="1"/>
  <c r="AP419" i="1"/>
  <c r="AS419" i="1"/>
  <c r="AO419" i="1"/>
  <c r="AI419" i="1"/>
  <c r="AG394" i="1"/>
  <c r="AR419" i="1"/>
  <c r="AJ419" i="1"/>
  <c r="AM419" i="1"/>
  <c r="AH419" i="1"/>
  <c r="AQ419" i="1"/>
  <c r="AN419" i="1"/>
  <c r="AJ420" i="1"/>
  <c r="AQ420" i="1"/>
  <c r="AM420" i="1"/>
  <c r="AP420" i="1"/>
  <c r="AK420" i="1"/>
  <c r="AN420" i="1"/>
  <c r="AO420" i="1"/>
  <c r="AI420" i="1"/>
  <c r="AR420" i="1"/>
  <c r="AG395" i="1"/>
  <c r="AH420" i="1"/>
  <c r="AS420" i="1"/>
  <c r="AJ421" i="1"/>
  <c r="AS421" i="1"/>
  <c r="AM421" i="1"/>
  <c r="AO421" i="1"/>
  <c r="AR421" i="1"/>
  <c r="AN421" i="1"/>
  <c r="AK421" i="1"/>
  <c r="AH421" i="1"/>
  <c r="AQ421" i="1"/>
  <c r="AI421" i="1"/>
  <c r="AP421" i="1"/>
  <c r="AG396" i="1"/>
  <c r="AH422" i="1"/>
  <c r="AO422" i="1"/>
  <c r="AM422" i="1"/>
  <c r="AK422" i="1"/>
  <c r="AI422" i="1"/>
  <c r="AP422" i="1"/>
  <c r="AS422" i="1"/>
  <c r="AR422" i="1"/>
  <c r="AN422" i="1"/>
  <c r="AQ422" i="1"/>
  <c r="AJ422" i="1"/>
  <c r="AG397" i="1"/>
  <c r="AS423" i="1"/>
  <c r="AP423" i="1"/>
  <c r="AM423" i="1"/>
  <c r="AO423" i="1"/>
  <c r="AR423" i="1"/>
  <c r="AN423" i="1"/>
  <c r="AH423" i="1"/>
  <c r="AQ423" i="1"/>
  <c r="AK423" i="1"/>
  <c r="AI423" i="1"/>
  <c r="AJ423" i="1"/>
  <c r="AQ424" i="1"/>
  <c r="AR424" i="1"/>
  <c r="AH424" i="1"/>
  <c r="AG399" i="1"/>
  <c r="AG398" i="1"/>
  <c r="AO424" i="1"/>
  <c r="AK424" i="1"/>
  <c r="AM424" i="1"/>
  <c r="AJ424" i="1"/>
  <c r="AP424" i="1"/>
  <c r="AS424" i="1"/>
  <c r="AI424" i="1"/>
  <c r="AN424" i="1"/>
  <c r="AP425" i="1"/>
  <c r="AK425" i="1"/>
  <c r="AM425" i="1"/>
  <c r="AG400" i="1"/>
  <c r="AO425" i="1"/>
  <c r="AI425" i="1"/>
  <c r="AN425" i="1"/>
  <c r="AS425" i="1"/>
  <c r="AQ425" i="1"/>
  <c r="AH425" i="1"/>
  <c r="AR425" i="1"/>
  <c r="AJ425" i="1"/>
  <c r="AJ426" i="1"/>
  <c r="AO426" i="1"/>
  <c r="AH426" i="1"/>
  <c r="AQ426" i="1"/>
  <c r="AR426" i="1"/>
  <c r="AK426" i="1"/>
  <c r="AN426" i="1"/>
  <c r="AP426" i="1"/>
  <c r="AI426" i="1"/>
  <c r="AS426" i="1"/>
  <c r="AM426" i="1"/>
  <c r="AR427" i="1"/>
  <c r="AQ427" i="1"/>
  <c r="AN427" i="1"/>
  <c r="AH427" i="1"/>
  <c r="AG402" i="1"/>
  <c r="AP427" i="1"/>
  <c r="AI427" i="1"/>
  <c r="AK427" i="1"/>
  <c r="AJ427" i="1"/>
  <c r="AM427" i="1"/>
  <c r="AS427" i="1"/>
  <c r="AG401" i="1"/>
  <c r="AO427" i="1"/>
  <c r="AG403" i="1"/>
  <c r="AR428" i="1"/>
  <c r="AI428" i="1"/>
  <c r="AK428" i="1"/>
  <c r="AP428" i="1"/>
  <c r="AJ428" i="1"/>
  <c r="AO428" i="1"/>
  <c r="AH428" i="1"/>
  <c r="AS428" i="1"/>
  <c r="AQ428" i="1"/>
  <c r="AM428" i="1"/>
  <c r="AN428" i="1"/>
  <c r="AG404" i="1"/>
  <c r="AH429" i="1"/>
  <c r="AO429" i="1"/>
  <c r="AP429" i="1"/>
  <c r="AM429" i="1"/>
  <c r="AI429" i="1"/>
  <c r="AN429" i="1"/>
  <c r="AQ429" i="1"/>
  <c r="AJ429" i="1"/>
  <c r="AS429" i="1"/>
  <c r="AK429" i="1"/>
  <c r="AR429" i="1"/>
  <c r="AP430" i="1"/>
  <c r="AH430" i="1"/>
  <c r="AN430" i="1"/>
  <c r="AG405" i="1"/>
  <c r="AS430" i="1"/>
  <c r="AR430" i="1"/>
  <c r="AO430" i="1"/>
  <c r="AI430" i="1"/>
  <c r="AQ430" i="1"/>
  <c r="AM430" i="1"/>
  <c r="AJ430" i="1"/>
  <c r="AK430" i="1"/>
  <c r="AI431" i="1"/>
  <c r="AO431" i="1"/>
  <c r="AN431" i="1"/>
  <c r="AS431" i="1"/>
  <c r="AK431" i="1"/>
  <c r="AP431" i="1"/>
  <c r="AR431" i="1"/>
  <c r="AH431" i="1"/>
  <c r="AG406" i="1"/>
  <c r="AJ431" i="1"/>
  <c r="AQ431" i="1"/>
  <c r="AM431" i="1"/>
  <c r="AG407" i="1"/>
  <c r="AS432" i="1"/>
  <c r="AI432" i="1"/>
  <c r="AN432" i="1"/>
  <c r="AR432" i="1"/>
  <c r="AP432" i="1"/>
  <c r="AH432" i="1"/>
  <c r="AQ432" i="1"/>
  <c r="AK432" i="1"/>
  <c r="AO432" i="1"/>
  <c r="AJ432" i="1"/>
  <c r="AM432" i="1"/>
  <c r="AR433" i="1"/>
  <c r="AH433" i="1"/>
  <c r="AM433" i="1"/>
  <c r="AS433" i="1"/>
  <c r="AN433" i="1"/>
  <c r="AQ433" i="1"/>
  <c r="AG408" i="1"/>
  <c r="AJ433" i="1"/>
  <c r="AO433" i="1"/>
  <c r="AK433" i="1"/>
  <c r="AI433" i="1"/>
  <c r="AP433" i="1"/>
  <c r="AP434" i="1"/>
  <c r="AI434" i="1"/>
  <c r="AO434" i="1"/>
  <c r="AK434" i="1"/>
  <c r="AS434" i="1"/>
  <c r="AJ434" i="1"/>
  <c r="AM434" i="1"/>
  <c r="AQ434" i="1"/>
  <c r="AR434" i="1"/>
  <c r="AH434" i="1"/>
  <c r="AN434" i="1"/>
  <c r="AP435" i="1"/>
  <c r="AR435" i="1"/>
  <c r="AN435" i="1"/>
  <c r="AG417" i="1"/>
  <c r="AG409" i="1"/>
  <c r="AI435" i="1"/>
  <c r="AS435" i="1"/>
  <c r="AQ435" i="1"/>
  <c r="AM435" i="1"/>
  <c r="AO435" i="1"/>
  <c r="AH435" i="1"/>
  <c r="AK435" i="1"/>
  <c r="AJ435" i="1"/>
  <c r="AO436" i="1"/>
  <c r="AQ436" i="1"/>
  <c r="AN436" i="1"/>
  <c r="AK436" i="1"/>
  <c r="AS436" i="1"/>
  <c r="AJ436" i="1"/>
  <c r="AH436" i="1"/>
  <c r="AR436" i="1"/>
  <c r="AP436" i="1"/>
  <c r="AM436" i="1"/>
  <c r="AI436" i="1"/>
  <c r="AG418" i="1"/>
  <c r="AQ437" i="1"/>
  <c r="AS437" i="1"/>
  <c r="AP437" i="1"/>
  <c r="AI437" i="1"/>
  <c r="AG419" i="1"/>
  <c r="AK437" i="1"/>
  <c r="AR437" i="1"/>
  <c r="AM437" i="1"/>
  <c r="AJ437" i="1"/>
  <c r="AO437" i="1"/>
  <c r="AH437" i="1"/>
  <c r="AN437" i="1"/>
  <c r="AS438" i="1"/>
  <c r="AR438" i="1"/>
  <c r="AN438" i="1"/>
  <c r="AI438" i="1"/>
  <c r="AK438" i="1"/>
  <c r="AG420" i="1"/>
  <c r="AQ438" i="1"/>
  <c r="AO438" i="1"/>
  <c r="AH438" i="1"/>
  <c r="AP438" i="1"/>
  <c r="AJ438" i="1"/>
  <c r="AM438" i="1"/>
  <c r="AJ439" i="1"/>
  <c r="AQ439" i="1"/>
  <c r="AK439" i="1"/>
  <c r="AM439" i="1"/>
  <c r="AH439" i="1"/>
  <c r="AO439" i="1"/>
  <c r="AR439" i="1"/>
  <c r="AG421" i="1"/>
  <c r="AS439" i="1"/>
  <c r="AP439" i="1"/>
  <c r="AN439" i="1"/>
  <c r="AI439" i="1"/>
  <c r="AK440" i="1"/>
  <c r="AI440" i="1"/>
  <c r="AN440" i="1"/>
  <c r="AO440" i="1"/>
  <c r="AH440" i="1"/>
  <c r="AJ440" i="1"/>
  <c r="AS440" i="1"/>
  <c r="AR440" i="1"/>
  <c r="AQ440" i="1"/>
  <c r="AP440" i="1"/>
  <c r="AM440" i="1"/>
  <c r="AG423" i="1"/>
  <c r="AP441" i="1"/>
  <c r="AO441" i="1"/>
  <c r="AM441" i="1"/>
  <c r="AJ441" i="1"/>
  <c r="AH441" i="1"/>
  <c r="AN441" i="1"/>
  <c r="AG422" i="1"/>
  <c r="AS441" i="1"/>
  <c r="AQ441" i="1"/>
  <c r="AR441" i="1"/>
  <c r="AI441" i="1"/>
  <c r="AK441" i="1"/>
  <c r="AG424" i="1"/>
  <c r="AP442" i="1"/>
  <c r="AI442" i="1"/>
  <c r="AN442" i="1"/>
  <c r="AK442" i="1"/>
  <c r="AS442" i="1"/>
  <c r="AH442" i="1"/>
  <c r="AM442" i="1"/>
  <c r="AO442" i="1"/>
  <c r="AJ442" i="1"/>
  <c r="AQ442" i="1"/>
  <c r="AR442" i="1"/>
  <c r="AH443" i="1"/>
  <c r="AP443" i="1"/>
  <c r="AM443" i="1"/>
  <c r="AG425" i="1"/>
  <c r="AS443" i="1"/>
  <c r="AN443" i="1"/>
  <c r="AR443" i="1"/>
  <c r="AO443" i="1"/>
  <c r="AQ443" i="1"/>
  <c r="AK443" i="1"/>
  <c r="AJ443" i="1"/>
  <c r="AI443" i="1"/>
  <c r="AK444" i="1"/>
  <c r="AH444" i="1"/>
  <c r="AJ444" i="1"/>
  <c r="AS444" i="1"/>
  <c r="AQ444" i="1"/>
  <c r="AO444" i="1"/>
  <c r="AM444" i="1"/>
  <c r="AN444" i="1"/>
  <c r="AR444" i="1"/>
  <c r="AP444" i="1"/>
  <c r="AI444" i="1"/>
  <c r="AG426" i="1"/>
  <c r="AI445" i="1"/>
  <c r="AK445" i="1"/>
  <c r="AM445" i="1"/>
  <c r="AG427" i="1"/>
  <c r="AJ445" i="1"/>
  <c r="AO445" i="1"/>
  <c r="AN445" i="1"/>
  <c r="AR445" i="1"/>
  <c r="AQ445" i="1"/>
  <c r="AP445" i="1"/>
  <c r="AH445" i="1"/>
  <c r="AS445" i="1"/>
  <c r="AQ446" i="1"/>
  <c r="AK446" i="1"/>
  <c r="AN446" i="1"/>
  <c r="AO446" i="1"/>
  <c r="AR446" i="1"/>
  <c r="AI446" i="1"/>
  <c r="AG428" i="1"/>
  <c r="AH446" i="1"/>
  <c r="AM446" i="1"/>
  <c r="AP446" i="1"/>
  <c r="AS446" i="1"/>
  <c r="AJ446" i="1"/>
  <c r="AS454" i="1"/>
  <c r="AO454" i="1"/>
  <c r="AQ454" i="1"/>
  <c r="AP454" i="1"/>
  <c r="AH454" i="1"/>
  <c r="AM454" i="1"/>
  <c r="AI454" i="1"/>
  <c r="AK454" i="1"/>
  <c r="AN454" i="1"/>
  <c r="AJ454" i="1"/>
  <c r="AR454" i="1"/>
  <c r="AQ455" i="1"/>
  <c r="AJ455" i="1"/>
  <c r="AN455" i="1"/>
  <c r="AG430" i="1"/>
  <c r="AG429" i="1"/>
  <c r="AP455" i="1"/>
  <c r="AH455" i="1"/>
  <c r="AO455" i="1"/>
  <c r="AM455" i="1"/>
  <c r="AS455" i="1"/>
  <c r="AK455" i="1"/>
  <c r="AI455" i="1"/>
  <c r="AR455" i="1"/>
  <c r="AJ456" i="1"/>
  <c r="AH456" i="1"/>
  <c r="AI456" i="1"/>
  <c r="AQ456" i="1"/>
  <c r="AG431" i="1"/>
  <c r="AK456" i="1"/>
  <c r="AS456" i="1"/>
  <c r="AM456" i="1"/>
  <c r="AN456" i="1"/>
  <c r="AR456" i="1"/>
  <c r="AP456" i="1"/>
  <c r="AO456" i="1"/>
  <c r="AP457" i="1"/>
  <c r="AR457" i="1"/>
  <c r="AI457" i="1"/>
  <c r="AQ457" i="1"/>
  <c r="AJ457" i="1"/>
  <c r="AM457" i="1"/>
  <c r="AO457" i="1"/>
  <c r="AS457" i="1"/>
  <c r="AG432" i="1"/>
  <c r="AK457" i="1"/>
  <c r="AH457" i="1"/>
  <c r="AN457" i="1"/>
  <c r="AP458" i="1"/>
  <c r="AR458" i="1"/>
  <c r="AJ458" i="1"/>
  <c r="AS458" i="1"/>
  <c r="AI458" i="1"/>
  <c r="AG433" i="1"/>
  <c r="AK458" i="1"/>
  <c r="AQ458" i="1"/>
  <c r="AM458" i="1"/>
  <c r="AO458" i="1"/>
  <c r="AH458" i="1"/>
  <c r="AN458" i="1"/>
  <c r="AH459" i="1"/>
  <c r="AQ459" i="1"/>
  <c r="AM459" i="1"/>
  <c r="AI459" i="1"/>
  <c r="AK459" i="1"/>
  <c r="AP459" i="1"/>
  <c r="AN459" i="1"/>
  <c r="AO459" i="1"/>
  <c r="AS459" i="1"/>
  <c r="AR459" i="1"/>
  <c r="AJ459" i="1"/>
  <c r="AG434" i="1"/>
  <c r="AG435" i="1"/>
  <c r="AK460" i="1"/>
  <c r="AH460" i="1"/>
  <c r="AM460" i="1"/>
  <c r="AR460" i="1"/>
  <c r="AS460" i="1"/>
  <c r="AN460" i="1"/>
  <c r="AI460" i="1"/>
  <c r="AP460" i="1"/>
  <c r="AJ460" i="1"/>
  <c r="AO460" i="1"/>
  <c r="AQ460" i="1"/>
  <c r="AR461" i="1"/>
  <c r="AS461" i="1"/>
  <c r="AQ461" i="1"/>
  <c r="AK461" i="1"/>
  <c r="AJ461" i="1"/>
  <c r="AP461" i="1"/>
  <c r="AI461" i="1"/>
  <c r="AM461" i="1"/>
  <c r="AO461" i="1"/>
  <c r="AH461" i="1"/>
  <c r="AN461" i="1"/>
  <c r="AH462" i="1"/>
  <c r="AR462" i="1"/>
  <c r="AM462" i="1"/>
  <c r="AG437" i="1"/>
  <c r="AJ462" i="1"/>
  <c r="AP462" i="1"/>
  <c r="AS462" i="1"/>
  <c r="AK462" i="1"/>
  <c r="AN462" i="1"/>
  <c r="AQ462" i="1"/>
  <c r="AO462" i="1"/>
  <c r="AI462" i="1"/>
  <c r="AG436" i="1"/>
  <c r="AP463" i="1"/>
  <c r="AQ463" i="1"/>
  <c r="AK463" i="1"/>
  <c r="AM463" i="1"/>
  <c r="AS463" i="1"/>
  <c r="AI463" i="1"/>
  <c r="AN463" i="1"/>
  <c r="AH463" i="1"/>
  <c r="AO463" i="1"/>
  <c r="AG438" i="1"/>
  <c r="AJ463" i="1"/>
  <c r="AR463" i="1"/>
  <c r="AO464" i="1"/>
  <c r="AS464" i="1"/>
  <c r="AR464" i="1"/>
  <c r="AH464" i="1"/>
  <c r="AP464" i="1"/>
  <c r="AN464" i="1"/>
  <c r="AK464" i="1"/>
  <c r="AJ464" i="1"/>
  <c r="AG439" i="1"/>
  <c r="AI464" i="1"/>
  <c r="AQ464" i="1"/>
  <c r="AM464" i="1"/>
  <c r="AR465" i="1"/>
  <c r="AJ465" i="1"/>
  <c r="AM465" i="1"/>
  <c r="AQ465" i="1"/>
  <c r="AH465" i="1"/>
  <c r="AK465" i="1"/>
  <c r="AO465" i="1"/>
  <c r="AP465" i="1"/>
  <c r="AS465" i="1"/>
  <c r="AN465" i="1"/>
  <c r="AI465" i="1"/>
  <c r="AH466" i="1"/>
  <c r="AO466" i="1"/>
  <c r="AN466" i="1"/>
  <c r="AG440" i="1"/>
  <c r="AI466" i="1"/>
  <c r="AR466" i="1"/>
  <c r="AS466" i="1"/>
  <c r="AQ466" i="1"/>
  <c r="AJ466" i="1"/>
  <c r="AK466" i="1"/>
  <c r="AP466" i="1"/>
  <c r="AM466" i="1"/>
  <c r="AO467" i="1"/>
  <c r="AH467" i="1"/>
  <c r="AM467" i="1"/>
  <c r="AG441" i="1"/>
  <c r="AI467" i="1"/>
  <c r="AR467" i="1"/>
  <c r="AN467" i="1"/>
  <c r="AK467" i="1"/>
  <c r="AQ467" i="1"/>
  <c r="AS467" i="1"/>
  <c r="AJ467" i="1"/>
  <c r="AP467" i="1"/>
  <c r="AG442" i="1"/>
  <c r="AI468" i="1"/>
  <c r="AQ468" i="1"/>
  <c r="AM468" i="1"/>
  <c r="AK468" i="1"/>
  <c r="AJ468" i="1"/>
  <c r="AO468" i="1"/>
  <c r="AP468" i="1"/>
  <c r="AN468" i="1"/>
  <c r="AS468" i="1"/>
  <c r="AH468" i="1"/>
  <c r="AR468" i="1"/>
  <c r="AR469" i="1"/>
  <c r="AO469" i="1"/>
  <c r="AG443" i="1"/>
  <c r="AI469" i="1"/>
  <c r="AS469" i="1"/>
  <c r="AH469" i="1"/>
  <c r="AK469" i="1"/>
  <c r="AQ469" i="1"/>
  <c r="AP469" i="1"/>
  <c r="AM469" i="1"/>
  <c r="AJ469" i="1"/>
  <c r="AN469" i="1"/>
  <c r="AR470" i="1"/>
  <c r="AP470" i="1"/>
  <c r="AN470" i="1"/>
  <c r="AH470" i="1"/>
  <c r="AS470" i="1"/>
  <c r="AQ470" i="1"/>
  <c r="AG445" i="1"/>
  <c r="AK470" i="1"/>
  <c r="AM470" i="1"/>
  <c r="AG444" i="1"/>
  <c r="AJ470" i="1"/>
  <c r="AI470" i="1"/>
  <c r="AO470" i="1"/>
  <c r="AQ471" i="1"/>
  <c r="AR471" i="1"/>
  <c r="AN471" i="1"/>
  <c r="AJ471" i="1"/>
  <c r="AS471" i="1"/>
  <c r="AK471" i="1"/>
  <c r="AO471" i="1"/>
  <c r="AM471" i="1"/>
  <c r="AH471" i="1"/>
  <c r="AI471" i="1"/>
  <c r="AP471" i="1"/>
  <c r="AO472" i="1"/>
  <c r="AI472" i="1"/>
  <c r="AN472" i="1"/>
  <c r="AP472" i="1"/>
  <c r="AM472" i="1"/>
  <c r="AJ472" i="1"/>
  <c r="AH472" i="1"/>
  <c r="AK472" i="1"/>
  <c r="AG446" i="1"/>
  <c r="AQ472" i="1"/>
  <c r="AG454" i="1"/>
  <c r="AS472" i="1"/>
  <c r="AR472" i="1"/>
  <c r="AK473" i="1"/>
  <c r="AS473" i="1"/>
  <c r="AN473" i="1"/>
  <c r="AG455" i="1"/>
  <c r="AJ473" i="1"/>
  <c r="AR473" i="1"/>
  <c r="AH473" i="1"/>
  <c r="AQ473" i="1"/>
  <c r="AO473" i="1"/>
  <c r="AI473" i="1"/>
  <c r="AP473" i="1"/>
  <c r="AM473" i="1"/>
  <c r="AG456" i="1"/>
  <c r="AR474" i="1"/>
  <c r="AP474" i="1"/>
  <c r="AO474" i="1"/>
  <c r="AS474" i="1"/>
  <c r="AJ474" i="1"/>
  <c r="AI474" i="1"/>
  <c r="AK474" i="1"/>
  <c r="AN474" i="1"/>
  <c r="AQ474" i="1"/>
  <c r="AM474" i="1"/>
  <c r="AH474" i="1"/>
  <c r="AI475" i="1"/>
  <c r="AR475" i="1"/>
  <c r="AS475" i="1"/>
  <c r="AH475" i="1"/>
  <c r="AJ475" i="1"/>
  <c r="AO475" i="1"/>
  <c r="AK475" i="1"/>
  <c r="AM475" i="1"/>
  <c r="AQ475" i="1"/>
  <c r="AP475" i="1"/>
  <c r="AN475" i="1"/>
  <c r="AI476" i="1"/>
  <c r="AO476" i="1"/>
  <c r="AN476" i="1"/>
  <c r="AK476" i="1"/>
  <c r="AH476" i="1"/>
  <c r="AQ476" i="1"/>
  <c r="AG458" i="1"/>
  <c r="AG457" i="1"/>
  <c r="AR476" i="1"/>
  <c r="AM476" i="1"/>
  <c r="AP476" i="1"/>
  <c r="AS476" i="1"/>
  <c r="AJ476" i="1"/>
  <c r="AI477" i="1"/>
  <c r="AK477" i="1"/>
  <c r="AN477" i="1"/>
  <c r="AH477" i="1"/>
  <c r="AP477" i="1"/>
  <c r="AS477" i="1"/>
  <c r="AQ477" i="1"/>
  <c r="AJ477" i="1"/>
  <c r="AO477" i="1"/>
  <c r="AR477" i="1"/>
  <c r="AM477" i="1"/>
  <c r="AG459" i="1"/>
  <c r="AP478" i="1"/>
  <c r="AR478" i="1"/>
  <c r="AN478" i="1"/>
  <c r="AO478" i="1"/>
  <c r="AI478" i="1"/>
  <c r="AQ478" i="1"/>
  <c r="AK478" i="1"/>
  <c r="AJ478" i="1"/>
  <c r="AG460" i="1"/>
  <c r="AS478" i="1"/>
  <c r="AH478" i="1"/>
  <c r="AM478" i="1"/>
  <c r="AO479" i="1"/>
  <c r="AS479" i="1"/>
  <c r="AN479" i="1"/>
  <c r="AQ479" i="1"/>
  <c r="AK479" i="1"/>
  <c r="AG461" i="1"/>
  <c r="AP479" i="1"/>
  <c r="AJ479" i="1"/>
  <c r="AM479" i="1"/>
  <c r="AH479" i="1"/>
  <c r="AR479" i="1"/>
  <c r="AI479" i="1"/>
  <c r="AG462" i="1"/>
  <c r="AK480" i="1"/>
  <c r="AO480" i="1"/>
  <c r="AM480" i="1"/>
  <c r="AR480" i="1"/>
  <c r="AQ480" i="1"/>
  <c r="AN480" i="1"/>
  <c r="AJ480" i="1"/>
  <c r="AH480" i="1"/>
  <c r="AP480" i="1"/>
  <c r="AS480" i="1"/>
  <c r="AI480" i="1"/>
  <c r="AG463" i="1"/>
  <c r="AK481" i="1"/>
  <c r="AQ481" i="1"/>
  <c r="AM481" i="1"/>
  <c r="AR481" i="1"/>
  <c r="AH481" i="1"/>
  <c r="AO481" i="1"/>
  <c r="AS481" i="1"/>
  <c r="AN481" i="1"/>
  <c r="AI481" i="1"/>
  <c r="AP481" i="1"/>
  <c r="AJ481" i="1"/>
  <c r="AS482" i="1"/>
  <c r="AQ482" i="1"/>
  <c r="AM482" i="1"/>
  <c r="AP482" i="1"/>
  <c r="AJ482" i="1"/>
  <c r="AN482" i="1"/>
  <c r="AO482" i="1"/>
  <c r="AH482" i="1"/>
  <c r="AI482" i="1"/>
  <c r="AK482" i="1"/>
  <c r="AR482" i="1"/>
  <c r="AH483" i="1"/>
  <c r="AI483" i="1"/>
  <c r="AM483" i="1"/>
  <c r="AP483" i="1"/>
  <c r="AG464" i="1"/>
  <c r="AS483" i="1"/>
  <c r="AQ483" i="1"/>
  <c r="AK483" i="1"/>
  <c r="AO483" i="1"/>
  <c r="AN483" i="1"/>
  <c r="AJ483" i="1"/>
  <c r="AR483" i="1"/>
  <c r="AG466" i="1"/>
  <c r="AO491" i="1"/>
  <c r="AP491" i="1"/>
  <c r="AN491" i="1"/>
  <c r="AH491" i="1"/>
  <c r="AK491" i="1"/>
  <c r="AQ491" i="1"/>
  <c r="AJ491" i="1"/>
  <c r="AI491" i="1"/>
  <c r="AS491" i="1"/>
  <c r="AG465" i="1"/>
  <c r="AR491" i="1"/>
  <c r="AM491" i="1"/>
  <c r="AI492" i="1"/>
  <c r="AR492" i="1"/>
  <c r="AN492" i="1"/>
  <c r="AP492" i="1"/>
  <c r="AH492" i="1"/>
  <c r="AJ492" i="1"/>
  <c r="AM492" i="1"/>
  <c r="AS492" i="1"/>
  <c r="AO492" i="1"/>
  <c r="AQ492" i="1"/>
  <c r="AK492" i="1"/>
  <c r="AR493" i="1"/>
  <c r="AO493" i="1"/>
  <c r="AM493" i="1"/>
  <c r="AJ493" i="1"/>
  <c r="AG467" i="1"/>
  <c r="AQ493" i="1"/>
  <c r="AI493" i="1"/>
  <c r="AN493" i="1"/>
  <c r="AS493" i="1"/>
  <c r="AK493" i="1"/>
  <c r="AG468" i="1"/>
  <c r="AP493" i="1"/>
  <c r="AH493" i="1"/>
  <c r="AP494" i="1"/>
  <c r="AI494" i="1"/>
  <c r="AM494" i="1"/>
  <c r="AO494" i="1"/>
  <c r="AR494" i="1"/>
  <c r="AH494" i="1"/>
  <c r="AN494" i="1"/>
  <c r="AS494" i="1"/>
  <c r="AK494" i="1"/>
  <c r="AJ494" i="1"/>
  <c r="AQ494" i="1"/>
  <c r="AP495" i="1"/>
  <c r="AK495" i="1"/>
  <c r="AJ495" i="1"/>
  <c r="AG469" i="1"/>
  <c r="AO495" i="1"/>
  <c r="AR495" i="1"/>
  <c r="AM495" i="1"/>
  <c r="AN495" i="1"/>
  <c r="AH495" i="1"/>
  <c r="AS495" i="1"/>
  <c r="AQ495" i="1"/>
  <c r="AI495" i="1"/>
  <c r="AP496" i="1"/>
  <c r="AH496" i="1"/>
  <c r="AM496" i="1"/>
  <c r="AG470" i="1"/>
  <c r="AO496" i="1"/>
  <c r="AR496" i="1"/>
  <c r="AN496" i="1"/>
  <c r="AS496" i="1"/>
  <c r="AK496" i="1"/>
  <c r="AJ496" i="1"/>
  <c r="AG471" i="1"/>
  <c r="AQ496" i="1"/>
  <c r="AI496" i="1"/>
  <c r="AG496" i="1"/>
  <c r="AP497" i="1"/>
  <c r="AH497" i="1"/>
  <c r="AJ497" i="1"/>
  <c r="AN497" i="1"/>
  <c r="AQ497" i="1"/>
  <c r="AG472" i="1"/>
  <c r="AS497" i="1"/>
  <c r="AK497" i="1"/>
  <c r="AM497" i="1"/>
  <c r="AR497" i="1"/>
  <c r="AI497" i="1"/>
  <c r="AO497" i="1"/>
  <c r="AG497" i="1"/>
  <c r="AQ498" i="1"/>
  <c r="AH498" i="1"/>
  <c r="AN498" i="1"/>
  <c r="AK498" i="1"/>
  <c r="AM498" i="1"/>
  <c r="AP498" i="1"/>
  <c r="AS498" i="1"/>
  <c r="AG498" i="1"/>
  <c r="AJ498" i="1"/>
  <c r="AO498" i="1"/>
  <c r="AR498" i="1"/>
  <c r="AG473" i="1"/>
  <c r="AI498" i="1"/>
  <c r="AP499" i="1"/>
  <c r="AI499" i="1"/>
  <c r="AG499" i="1"/>
  <c r="AK499" i="1"/>
  <c r="AM499" i="1"/>
  <c r="AH499" i="1"/>
  <c r="AS499" i="1"/>
  <c r="AN499" i="1"/>
  <c r="AR499" i="1"/>
  <c r="AQ499" i="1"/>
  <c r="AJ499" i="1"/>
  <c r="AO499" i="1"/>
  <c r="AG475" i="1"/>
  <c r="AJ500" i="1"/>
  <c r="AQ500" i="1"/>
  <c r="AG500" i="1"/>
  <c r="AM500" i="1"/>
  <c r="AS500" i="1"/>
  <c r="AK500" i="1"/>
  <c r="AI500" i="1"/>
  <c r="AG474" i="1"/>
  <c r="AN500" i="1"/>
  <c r="AP500" i="1"/>
  <c r="AH500" i="1"/>
  <c r="AR500" i="1"/>
  <c r="AO500" i="1"/>
  <c r="AG476" i="1"/>
  <c r="AP501" i="1"/>
  <c r="AO501" i="1"/>
  <c r="AM501" i="1"/>
  <c r="AQ501" i="1"/>
  <c r="AR501" i="1"/>
  <c r="AN501" i="1"/>
  <c r="AS501" i="1"/>
  <c r="AK501" i="1"/>
  <c r="AH501" i="1"/>
  <c r="AJ501" i="1"/>
  <c r="AI501" i="1"/>
  <c r="AH502" i="1"/>
  <c r="AP502" i="1"/>
  <c r="AJ502" i="1"/>
  <c r="AR502" i="1"/>
  <c r="AS502" i="1"/>
  <c r="AM502" i="1"/>
  <c r="AK502" i="1"/>
  <c r="AQ502" i="1"/>
  <c r="AN502" i="1"/>
  <c r="AO502" i="1"/>
  <c r="AI502" i="1"/>
  <c r="AG477" i="1"/>
  <c r="AP503" i="1"/>
  <c r="AQ503" i="1"/>
  <c r="AM503" i="1"/>
  <c r="AO503" i="1"/>
  <c r="AH503" i="1"/>
  <c r="AN503" i="1"/>
  <c r="AS503" i="1"/>
  <c r="AR503" i="1"/>
  <c r="AG478" i="1"/>
  <c r="AK503" i="1"/>
  <c r="AI503" i="1"/>
  <c r="AJ503" i="1"/>
  <c r="AO504" i="1"/>
  <c r="AQ504" i="1"/>
  <c r="AM504" i="1"/>
  <c r="AP504" i="1"/>
  <c r="AH504" i="1"/>
  <c r="AN504" i="1"/>
  <c r="AG479" i="1"/>
  <c r="AR504" i="1"/>
  <c r="AJ504" i="1"/>
  <c r="AK504" i="1"/>
  <c r="AI504" i="1"/>
  <c r="AS504" i="1"/>
  <c r="AK505" i="1"/>
  <c r="AI505" i="1"/>
  <c r="AP505" i="1"/>
  <c r="AS505" i="1"/>
  <c r="AH505" i="1"/>
  <c r="AJ505" i="1"/>
  <c r="AM505" i="1"/>
  <c r="AQ505" i="1"/>
  <c r="AN505" i="1"/>
  <c r="AR505" i="1"/>
  <c r="AO505" i="1"/>
  <c r="AQ506" i="1"/>
  <c r="AR506" i="1"/>
  <c r="AJ506" i="1"/>
  <c r="AO506" i="1"/>
  <c r="AG481" i="1"/>
  <c r="AG480" i="1"/>
  <c r="AK506" i="1"/>
  <c r="AH506" i="1"/>
  <c r="AM506" i="1"/>
  <c r="AS506" i="1"/>
  <c r="AN506" i="1"/>
  <c r="AP506" i="1"/>
  <c r="AI506" i="1"/>
  <c r="AQ507" i="1"/>
  <c r="AR507" i="1"/>
  <c r="AN507" i="1"/>
  <c r="AH507" i="1"/>
  <c r="AI507" i="1"/>
  <c r="AP507" i="1"/>
  <c r="AO507" i="1"/>
  <c r="AS507" i="1"/>
  <c r="AK507" i="1"/>
  <c r="AJ507" i="1"/>
  <c r="AM507" i="1"/>
  <c r="AR508" i="1"/>
  <c r="AK508" i="1"/>
  <c r="AN508" i="1"/>
  <c r="AS508" i="1"/>
  <c r="AP508" i="1"/>
  <c r="AO508" i="1"/>
  <c r="AM508" i="1"/>
  <c r="AH508" i="1"/>
  <c r="AI508" i="1"/>
  <c r="AG483" i="1"/>
  <c r="AJ508" i="1"/>
  <c r="AG482" i="1"/>
  <c r="AQ508" i="1"/>
  <c r="AG491" i="1"/>
  <c r="AH509" i="1"/>
  <c r="AR509" i="1"/>
  <c r="AN509" i="1"/>
  <c r="AM509" i="1"/>
  <c r="AP509" i="1"/>
  <c r="AO509" i="1"/>
  <c r="AK509" i="1"/>
  <c r="AQ509" i="1"/>
  <c r="AI509" i="1"/>
  <c r="AJ509" i="1"/>
  <c r="AS509" i="1"/>
  <c r="AR510" i="1"/>
  <c r="AH510" i="1"/>
  <c r="AJ510" i="1"/>
  <c r="AM510" i="1"/>
  <c r="AS510" i="1"/>
  <c r="AI510" i="1"/>
  <c r="AP510" i="1"/>
  <c r="AQ510" i="1"/>
  <c r="AG492" i="1"/>
  <c r="AK510" i="1"/>
  <c r="AO510" i="1"/>
  <c r="AN510" i="1"/>
  <c r="AR511" i="1"/>
  <c r="AO511" i="1"/>
  <c r="AN511" i="1"/>
  <c r="AK511" i="1"/>
  <c r="AS511" i="1"/>
  <c r="AQ511" i="1"/>
  <c r="AG493" i="1"/>
  <c r="AP511" i="1"/>
  <c r="AH511" i="1"/>
  <c r="AI511" i="1"/>
  <c r="AJ511" i="1"/>
  <c r="AM511" i="1"/>
  <c r="AG494" i="1"/>
  <c r="AQ512" i="1"/>
  <c r="AP512" i="1"/>
  <c r="AN512" i="1"/>
  <c r="AJ512" i="1"/>
  <c r="AH512" i="1"/>
  <c r="AK512" i="1"/>
  <c r="AR512" i="1"/>
  <c r="AI512" i="1"/>
  <c r="AS512" i="1"/>
  <c r="AO512" i="1"/>
  <c r="AM512" i="1"/>
  <c r="AG495" i="1"/>
  <c r="AH513" i="1"/>
  <c r="AK513" i="1"/>
  <c r="AN513" i="1"/>
  <c r="AS513" i="1"/>
  <c r="AI513" i="1"/>
  <c r="AO513" i="1"/>
  <c r="AP513" i="1"/>
  <c r="AQ513" i="1"/>
  <c r="AJ513" i="1"/>
  <c r="AR513" i="1"/>
  <c r="AM513" i="1"/>
  <c r="AO514" i="1"/>
  <c r="AH514" i="1"/>
  <c r="AS514" i="1"/>
  <c r="AR514" i="1"/>
  <c r="AK514" i="1"/>
  <c r="AP514" i="1"/>
  <c r="AI514" i="1"/>
  <c r="AM514" i="1"/>
  <c r="AJ514" i="1"/>
  <c r="AQ514" i="1"/>
  <c r="AN514" i="1"/>
  <c r="AR515" i="1"/>
  <c r="AH515" i="1"/>
  <c r="AN515" i="1"/>
  <c r="AO515" i="1"/>
  <c r="AJ515" i="1"/>
  <c r="AK515" i="1"/>
  <c r="AS515" i="1"/>
  <c r="AP515" i="1"/>
  <c r="AQ515" i="1"/>
  <c r="AI515" i="1"/>
  <c r="AM515" i="1"/>
  <c r="AS516" i="1"/>
  <c r="AP516" i="1"/>
  <c r="AO516" i="1"/>
  <c r="AH516" i="1"/>
  <c r="AJ516" i="1"/>
  <c r="AI516" i="1"/>
  <c r="AK516" i="1"/>
  <c r="AM516" i="1"/>
  <c r="AR516" i="1"/>
  <c r="AQ516" i="1"/>
  <c r="AN516" i="1"/>
  <c r="AR517" i="1"/>
  <c r="AJ517" i="1"/>
  <c r="AN517" i="1"/>
  <c r="AK517" i="1"/>
  <c r="AO517" i="1"/>
  <c r="AQ517" i="1"/>
  <c r="AI517" i="1"/>
  <c r="AS517" i="1"/>
  <c r="AP517" i="1"/>
  <c r="AH517" i="1"/>
  <c r="AM517" i="1"/>
  <c r="AJ518" i="1"/>
  <c r="AI518" i="1"/>
  <c r="AH518" i="1"/>
  <c r="AK518" i="1"/>
  <c r="AR518" i="1"/>
  <c r="AQ518" i="1"/>
  <c r="AS518" i="1"/>
  <c r="AM518" i="1"/>
  <c r="AP518" i="1"/>
  <c r="AO518" i="1"/>
  <c r="AN518" i="1"/>
  <c r="AO519" i="1"/>
  <c r="AS519" i="1"/>
  <c r="AN519" i="1"/>
  <c r="AH519" i="1"/>
  <c r="AQ519" i="1"/>
  <c r="AR519" i="1"/>
  <c r="AK519" i="1"/>
  <c r="AP519" i="1"/>
  <c r="AI519" i="1"/>
  <c r="AJ519" i="1"/>
  <c r="AM519" i="1"/>
  <c r="AG501" i="1"/>
  <c r="AG502" i="1"/>
  <c r="AP520" i="1"/>
  <c r="AR520" i="1"/>
  <c r="AK520" i="1"/>
  <c r="AQ520" i="1"/>
  <c r="AI520" i="1"/>
  <c r="AJ520" i="1"/>
  <c r="AS520" i="1"/>
  <c r="AM520" i="1"/>
  <c r="AH520" i="1"/>
  <c r="AO520" i="1"/>
  <c r="AN520" i="1"/>
  <c r="AG503" i="1"/>
  <c r="AH528" i="1"/>
  <c r="AJ528" i="1"/>
  <c r="AM528" i="1"/>
  <c r="AO528" i="1"/>
  <c r="AS528" i="1"/>
  <c r="AN528" i="1"/>
  <c r="AR528" i="1"/>
  <c r="AP528" i="1"/>
  <c r="AN14" i="1"/>
  <c r="AQ528" i="1"/>
  <c r="AI528" i="1"/>
  <c r="AK528" i="1"/>
  <c r="AG504" i="1"/>
  <c r="AJ529" i="1"/>
  <c r="AI529" i="1"/>
  <c r="AM529" i="1"/>
  <c r="AP529" i="1"/>
  <c r="AQ529" i="1"/>
  <c r="AH529" i="1"/>
  <c r="AR529" i="1"/>
  <c r="AS529" i="1"/>
  <c r="AN529" i="1"/>
  <c r="AO529" i="1"/>
  <c r="AK529" i="1"/>
  <c r="AO530" i="1"/>
  <c r="AK530" i="1"/>
  <c r="AI530" i="1"/>
  <c r="AG505" i="1"/>
  <c r="AJ530" i="1"/>
  <c r="AR530" i="1"/>
  <c r="AM530" i="1"/>
  <c r="AQ530" i="1"/>
  <c r="AH530" i="1"/>
  <c r="AN530" i="1"/>
  <c r="AS530" i="1"/>
  <c r="AP530" i="1"/>
  <c r="AP531" i="1"/>
  <c r="AO531" i="1"/>
  <c r="AI531" i="1"/>
  <c r="AM531" i="1"/>
  <c r="AR531" i="1"/>
  <c r="AK531" i="1"/>
  <c r="AH531" i="1"/>
  <c r="AS531" i="1"/>
  <c r="AN531" i="1"/>
  <c r="AQ531" i="1"/>
  <c r="AJ531" i="1"/>
  <c r="AG506" i="1"/>
  <c r="AS532" i="1"/>
  <c r="AQ532" i="1"/>
  <c r="AP532" i="1"/>
  <c r="AJ532" i="1"/>
  <c r="AK532" i="1"/>
  <c r="AR532" i="1"/>
  <c r="AO532" i="1"/>
  <c r="AM532" i="1"/>
  <c r="AG507" i="1"/>
  <c r="AH532" i="1"/>
  <c r="AI532" i="1"/>
  <c r="AN532" i="1"/>
  <c r="AS533" i="1"/>
  <c r="AO533" i="1"/>
  <c r="AN533" i="1"/>
  <c r="AR533" i="1"/>
  <c r="AM533" i="1"/>
  <c r="AK533" i="1"/>
  <c r="AI533" i="1"/>
  <c r="AP533" i="1"/>
  <c r="AH533" i="1"/>
  <c r="AJ533" i="1"/>
  <c r="AG508" i="1"/>
  <c r="AQ533" i="1"/>
  <c r="AI534" i="1"/>
  <c r="AP534" i="1"/>
  <c r="AN534" i="1"/>
  <c r="AS534" i="1"/>
  <c r="AK534" i="1"/>
  <c r="AQ534" i="1"/>
  <c r="AJ534" i="1"/>
  <c r="AR534" i="1"/>
  <c r="AO534" i="1"/>
  <c r="AH534" i="1"/>
  <c r="AM534" i="1"/>
  <c r="AG509" i="1"/>
  <c r="AP535" i="1"/>
  <c r="AI535" i="1"/>
  <c r="AM535" i="1"/>
  <c r="AR535" i="1"/>
  <c r="AS535" i="1"/>
  <c r="AN535" i="1"/>
  <c r="AH535" i="1"/>
  <c r="AG510" i="1"/>
  <c r="AO535" i="1"/>
  <c r="AJ535" i="1"/>
  <c r="AK535" i="1"/>
  <c r="AQ535" i="1"/>
  <c r="AH536" i="1"/>
  <c r="AP536" i="1"/>
  <c r="AI536" i="1"/>
  <c r="AO536" i="1"/>
  <c r="AK536" i="1"/>
  <c r="AG511" i="1"/>
  <c r="AJ536" i="1"/>
  <c r="AM536" i="1"/>
  <c r="AS536" i="1"/>
  <c r="AN536" i="1"/>
  <c r="AR536" i="1"/>
  <c r="AQ536" i="1"/>
  <c r="AO537" i="1"/>
  <c r="AG537" i="1"/>
  <c r="AJ537" i="1"/>
  <c r="AG512" i="1"/>
  <c r="AR537" i="1"/>
  <c r="AN537" i="1"/>
  <c r="AK537" i="1"/>
  <c r="AP537" i="1"/>
  <c r="AS537" i="1"/>
  <c r="AQ537" i="1"/>
  <c r="AI537" i="1"/>
  <c r="AM537" i="1"/>
  <c r="AH537" i="1"/>
  <c r="AK538" i="1"/>
  <c r="AS538" i="1"/>
  <c r="AI538" i="1"/>
  <c r="AQ538" i="1"/>
  <c r="AO538" i="1"/>
  <c r="AG513" i="1"/>
  <c r="AH538" i="1"/>
  <c r="AR538" i="1"/>
  <c r="AJ538" i="1"/>
  <c r="AG538" i="1"/>
  <c r="AP538" i="1"/>
  <c r="AM538" i="1"/>
  <c r="AN538" i="1"/>
  <c r="AI539" i="1"/>
  <c r="AG539" i="1"/>
  <c r="AP539" i="1"/>
  <c r="AH539" i="1"/>
  <c r="AK539" i="1"/>
  <c r="AM539" i="1"/>
  <c r="AG514" i="1"/>
  <c r="AR539" i="1"/>
  <c r="AO539" i="1"/>
  <c r="AQ539" i="1"/>
  <c r="AS539" i="1"/>
  <c r="AJ539" i="1"/>
  <c r="AN539" i="1"/>
  <c r="AG515" i="1"/>
  <c r="AI540" i="1"/>
  <c r="AJ540" i="1"/>
  <c r="AM540" i="1"/>
  <c r="AS540" i="1"/>
  <c r="AO540" i="1"/>
  <c r="AN540" i="1"/>
  <c r="AK540" i="1"/>
  <c r="AP540" i="1"/>
  <c r="AQ540" i="1"/>
  <c r="AR540" i="1"/>
  <c r="AH540" i="1"/>
  <c r="AK541" i="1"/>
  <c r="AO541" i="1"/>
  <c r="AM541" i="1"/>
  <c r="AG516" i="1"/>
  <c r="AI541" i="1"/>
  <c r="AQ541" i="1"/>
  <c r="AG541" i="1"/>
  <c r="AH541" i="1"/>
  <c r="AP541" i="1"/>
  <c r="AN541" i="1"/>
  <c r="AJ541" i="1"/>
  <c r="AS541" i="1"/>
  <c r="AR541" i="1"/>
  <c r="AQ542" i="1"/>
  <c r="AJ542" i="1"/>
  <c r="AM542" i="1"/>
  <c r="AI542" i="1"/>
  <c r="AN542" i="1"/>
  <c r="AR542" i="1"/>
  <c r="AG517" i="1"/>
  <c r="AH542" i="1"/>
  <c r="AS542" i="1"/>
  <c r="AP542" i="1"/>
  <c r="AG542" i="1"/>
  <c r="AK542" i="1"/>
  <c r="AO542" i="1"/>
  <c r="AP543" i="1"/>
  <c r="AS543" i="1"/>
  <c r="AN543" i="1"/>
  <c r="AG543" i="1"/>
  <c r="AI543" i="1"/>
  <c r="AQ543" i="1"/>
  <c r="AR543" i="1"/>
  <c r="AG518" i="1"/>
  <c r="AK543" i="1"/>
  <c r="AO543" i="1"/>
  <c r="AJ543" i="1"/>
  <c r="AH543" i="1"/>
  <c r="AM543" i="1"/>
  <c r="AK544" i="1"/>
  <c r="AH544" i="1"/>
  <c r="AM544" i="1"/>
  <c r="AG519" i="1"/>
  <c r="AG544" i="1"/>
  <c r="AJ544" i="1"/>
  <c r="AO544" i="1"/>
  <c r="AS544" i="1"/>
  <c r="AN544" i="1"/>
  <c r="AP544" i="1"/>
  <c r="AQ544" i="1"/>
  <c r="AI544" i="1"/>
  <c r="AR544" i="1"/>
  <c r="AG545" i="1"/>
  <c r="AP545" i="1"/>
  <c r="AS545" i="1"/>
  <c r="AO545" i="1"/>
  <c r="AM545" i="1"/>
  <c r="AN545" i="1"/>
  <c r="AG520" i="1"/>
  <c r="AG540" i="1"/>
  <c r="AQ545" i="1"/>
  <c r="AI545" i="1"/>
  <c r="AJ545" i="1"/>
  <c r="AK545" i="1"/>
  <c r="AH545" i="1"/>
  <c r="AR545" i="1"/>
  <c r="AR546" i="1"/>
  <c r="AI546" i="1"/>
  <c r="AP546" i="1"/>
  <c r="AH546" i="1"/>
  <c r="AO546" i="1"/>
  <c r="AK546" i="1"/>
  <c r="AQ546" i="1"/>
  <c r="AM546" i="1"/>
  <c r="AG546" i="1"/>
  <c r="AS546" i="1"/>
  <c r="AN546" i="1"/>
  <c r="AJ546" i="1"/>
  <c r="AG528" i="1"/>
  <c r="AQ547" i="1"/>
  <c r="AI547" i="1"/>
  <c r="AO547" i="1"/>
  <c r="AJ547" i="1"/>
  <c r="AK547" i="1"/>
  <c r="AH547" i="1"/>
  <c r="AP547" i="1"/>
  <c r="AM547" i="1"/>
  <c r="AS547" i="1"/>
  <c r="AR547" i="1"/>
  <c r="AN547" i="1"/>
  <c r="AG529" i="1"/>
  <c r="AG548" i="1"/>
  <c r="AQ548" i="1"/>
  <c r="AO548" i="1"/>
  <c r="AJ548" i="1"/>
  <c r="AP548" i="1"/>
  <c r="AK548" i="1"/>
  <c r="AS548" i="1"/>
  <c r="AI548" i="1"/>
  <c r="AN548" i="1"/>
  <c r="AH548" i="1"/>
  <c r="AR548" i="1"/>
  <c r="AM548" i="1"/>
  <c r="AO549" i="1"/>
  <c r="AI549" i="1"/>
  <c r="AP549" i="1"/>
  <c r="AR549" i="1"/>
  <c r="AH549" i="1"/>
  <c r="AG549" i="1"/>
  <c r="AG530" i="1"/>
  <c r="AQ549" i="1"/>
  <c r="AK549" i="1"/>
  <c r="AS549" i="1"/>
  <c r="AJ549" i="1"/>
  <c r="AM549" i="1"/>
  <c r="AN549" i="1"/>
  <c r="AG531" i="1"/>
  <c r="AO550" i="1"/>
  <c r="AR550" i="1"/>
  <c r="AH550" i="1"/>
  <c r="AG532" i="1"/>
  <c r="AS550" i="1"/>
  <c r="AI550" i="1"/>
  <c r="AM550" i="1"/>
  <c r="AJ550" i="1"/>
  <c r="AK550" i="1"/>
  <c r="AN550" i="1"/>
  <c r="AP550" i="1"/>
  <c r="AQ550" i="1"/>
  <c r="AO551" i="1"/>
  <c r="AG551" i="1"/>
  <c r="AJ551" i="1"/>
  <c r="AG533" i="1"/>
  <c r="AQ551" i="1"/>
  <c r="AP551" i="1"/>
  <c r="AK551" i="1"/>
  <c r="AI551" i="1"/>
  <c r="AS551" i="1"/>
  <c r="AM551" i="1"/>
  <c r="AR551" i="1"/>
  <c r="AH551" i="1"/>
  <c r="AN551" i="1"/>
  <c r="AG547" i="1"/>
  <c r="AO552" i="1"/>
  <c r="AI552" i="1"/>
  <c r="AN552" i="1"/>
  <c r="AG534" i="1"/>
  <c r="AK552" i="1"/>
  <c r="AH552" i="1"/>
  <c r="AS552" i="1"/>
  <c r="AR552" i="1"/>
  <c r="AG552" i="1"/>
  <c r="AP552" i="1"/>
  <c r="AJ552" i="1"/>
  <c r="AQ552" i="1"/>
  <c r="AM552" i="1"/>
  <c r="AG535" i="1"/>
  <c r="AQ553" i="1"/>
  <c r="AG553" i="1"/>
  <c r="AN553" i="1"/>
  <c r="AI553" i="1"/>
  <c r="AS553" i="1"/>
  <c r="AP553" i="1"/>
  <c r="AR553" i="1"/>
  <c r="AJ553" i="1"/>
  <c r="AK553" i="1"/>
  <c r="AH553" i="1"/>
  <c r="AO553" i="1"/>
  <c r="AM553" i="1"/>
  <c r="AK554" i="1"/>
  <c r="AP554" i="1"/>
  <c r="AR554" i="1"/>
  <c r="AS554" i="1"/>
  <c r="AH554" i="1"/>
  <c r="AM554" i="1"/>
  <c r="AO554" i="1"/>
  <c r="AN554" i="1"/>
  <c r="AJ554" i="1"/>
  <c r="AQ554" i="1"/>
  <c r="AI554" i="1"/>
  <c r="AS555" i="1"/>
  <c r="AP555" i="1"/>
  <c r="AM555" i="1"/>
  <c r="AG536" i="1"/>
  <c r="AR555" i="1"/>
  <c r="AQ555" i="1"/>
  <c r="AN555" i="1"/>
  <c r="AK555" i="1"/>
  <c r="AO555" i="1"/>
  <c r="AH555" i="1"/>
  <c r="AG550" i="1"/>
  <c r="AG555" i="1"/>
  <c r="AI555" i="1"/>
  <c r="AJ555" i="1"/>
  <c r="AR556" i="1"/>
  <c r="AS556" i="1"/>
  <c r="AN556" i="1"/>
  <c r="AK556" i="1"/>
  <c r="AH556" i="1"/>
  <c r="AP556" i="1"/>
  <c r="AQ556" i="1"/>
  <c r="AI556" i="1"/>
  <c r="AG556" i="1"/>
  <c r="AJ556" i="1"/>
  <c r="AO556" i="1"/>
  <c r="AM556" i="1"/>
  <c r="AS557" i="1"/>
  <c r="AJ557" i="1"/>
  <c r="AO557" i="1"/>
  <c r="AQ557" i="1"/>
  <c r="AI557" i="1"/>
  <c r="AH557" i="1"/>
  <c r="AN557" i="1"/>
  <c r="AR557" i="1"/>
  <c r="AM557" i="1"/>
  <c r="AP557" i="1"/>
  <c r="AK557" i="1"/>
  <c r="AR565" i="1"/>
  <c r="AJ565" i="1"/>
  <c r="AM565" i="1"/>
  <c r="AK565" i="1"/>
  <c r="AI565" i="1"/>
  <c r="AN565" i="1"/>
  <c r="AQ565" i="1"/>
  <c r="AP565" i="1"/>
  <c r="AG565" i="1"/>
  <c r="AH565" i="1"/>
  <c r="AO565" i="1"/>
  <c r="AS565" i="1"/>
  <c r="AG554" i="1"/>
  <c r="AH566" i="1"/>
  <c r="AQ566" i="1"/>
  <c r="AN566" i="1"/>
  <c r="AO566" i="1"/>
  <c r="AS566" i="1"/>
  <c r="AI566" i="1"/>
  <c r="AP566" i="1"/>
  <c r="AG566" i="1"/>
  <c r="AJ566" i="1"/>
  <c r="AR566" i="1"/>
  <c r="AM566" i="1"/>
  <c r="AK566" i="1"/>
  <c r="AP567" i="1"/>
  <c r="AS567" i="1"/>
  <c r="AG567" i="1"/>
  <c r="AJ567" i="1"/>
  <c r="AR567" i="1"/>
  <c r="AQ567" i="1"/>
  <c r="AH567" i="1"/>
  <c r="AK567" i="1"/>
  <c r="AN567" i="1"/>
  <c r="AI567" i="1"/>
  <c r="AM567" i="1"/>
  <c r="AO567" i="1"/>
  <c r="AH568" i="1"/>
  <c r="AJ568" i="1"/>
  <c r="AI568" i="1"/>
  <c r="AS568" i="1"/>
  <c r="AQ568" i="1"/>
  <c r="AR568" i="1"/>
  <c r="AM568" i="1"/>
  <c r="AP568" i="1"/>
  <c r="AO568" i="1"/>
  <c r="AK568" i="1"/>
  <c r="AN568" i="1"/>
  <c r="AR569" i="1"/>
  <c r="AP569" i="1"/>
  <c r="AJ569" i="1"/>
  <c r="AH569" i="1"/>
  <c r="AS569" i="1"/>
  <c r="AM569" i="1"/>
  <c r="AG569" i="1"/>
  <c r="AI569" i="1"/>
  <c r="AN569" i="1"/>
  <c r="AO569" i="1"/>
  <c r="AQ569" i="1"/>
  <c r="AK569" i="1"/>
  <c r="AG557" i="1"/>
  <c r="AG570" i="1"/>
  <c r="AI570" i="1"/>
  <c r="AP570" i="1"/>
  <c r="AO570" i="1"/>
  <c r="AQ570" i="1"/>
  <c r="AM570" i="1"/>
  <c r="AS570" i="1"/>
  <c r="AJ570" i="1"/>
  <c r="AR570" i="1"/>
  <c r="AH570" i="1"/>
  <c r="AN570" i="1"/>
  <c r="AK570" i="1"/>
  <c r="AH571" i="1"/>
  <c r="AQ571" i="1"/>
  <c r="AR571" i="1"/>
  <c r="AK571" i="1"/>
  <c r="AO571" i="1"/>
  <c r="AP571" i="1"/>
  <c r="AI571" i="1"/>
  <c r="AM571" i="1"/>
  <c r="AJ571" i="1"/>
  <c r="AN571" i="1"/>
  <c r="AS571" i="1"/>
  <c r="AR572" i="1"/>
  <c r="AJ572" i="1"/>
  <c r="AM572" i="1"/>
  <c r="AP572" i="1"/>
  <c r="AO572" i="1"/>
  <c r="AN572" i="1"/>
  <c r="AG572" i="1"/>
  <c r="AI572" i="1"/>
  <c r="AH572" i="1"/>
  <c r="AS572" i="1"/>
  <c r="AK572" i="1"/>
  <c r="AQ572" i="1"/>
  <c r="AH573" i="1"/>
  <c r="AR573" i="1"/>
  <c r="AO573" i="1"/>
  <c r="AG568" i="1"/>
  <c r="AI573" i="1"/>
  <c r="AK573" i="1"/>
  <c r="AG573" i="1"/>
  <c r="AQ573" i="1"/>
  <c r="AJ573" i="1"/>
  <c r="AM573" i="1"/>
  <c r="AP573" i="1"/>
  <c r="AS573" i="1"/>
  <c r="AN573" i="1"/>
  <c r="AQ574" i="1"/>
  <c r="AI574" i="1"/>
  <c r="AM574" i="1"/>
  <c r="AO574" i="1"/>
  <c r="AR574" i="1"/>
  <c r="AK574" i="1"/>
  <c r="AJ574" i="1"/>
  <c r="AG574" i="1"/>
  <c r="AS574" i="1"/>
  <c r="AP574" i="1"/>
  <c r="AN574" i="1"/>
  <c r="AH574" i="1"/>
  <c r="AK575" i="1"/>
  <c r="AQ575" i="1"/>
  <c r="AO575" i="1"/>
  <c r="AG575" i="1"/>
  <c r="AJ575" i="1"/>
  <c r="AP575" i="1"/>
  <c r="AS575" i="1"/>
  <c r="AN575" i="1"/>
  <c r="AI575" i="1"/>
  <c r="AR575" i="1"/>
  <c r="AH575" i="1"/>
  <c r="AM575" i="1"/>
  <c r="AG571" i="1"/>
  <c r="AJ576" i="1"/>
  <c r="AO576" i="1"/>
  <c r="AM576" i="1"/>
  <c r="AK576" i="1"/>
  <c r="AR576" i="1"/>
  <c r="AH576" i="1"/>
  <c r="AG576" i="1"/>
  <c r="AQ576" i="1"/>
  <c r="AN576" i="1"/>
  <c r="AS576" i="1"/>
  <c r="AP576" i="1"/>
  <c r="AI576" i="1"/>
  <c r="AO577" i="1"/>
  <c r="AR577" i="1"/>
  <c r="AN577" i="1"/>
  <c r="AH577" i="1"/>
  <c r="AQ577" i="1"/>
  <c r="AI577" i="1"/>
  <c r="AG577" i="1"/>
  <c r="AP577" i="1"/>
  <c r="AS577" i="1"/>
  <c r="AJ577" i="1"/>
  <c r="AK577" i="1"/>
  <c r="AM577" i="1"/>
  <c r="AS578" i="1"/>
  <c r="AG578" i="1"/>
  <c r="AM578" i="1"/>
  <c r="AI578" i="1"/>
  <c r="AQ578" i="1"/>
  <c r="AN578" i="1"/>
  <c r="AH578" i="1"/>
  <c r="AK578" i="1"/>
  <c r="AO578" i="1"/>
  <c r="AR578" i="1"/>
  <c r="AP578" i="1"/>
  <c r="AJ578" i="1"/>
  <c r="AK579" i="1"/>
  <c r="AJ579" i="1"/>
  <c r="AH579" i="1"/>
  <c r="AM579" i="1"/>
  <c r="AQ579" i="1"/>
  <c r="AO579" i="1"/>
  <c r="AG579" i="1"/>
  <c r="AI579" i="1"/>
  <c r="AP579" i="1"/>
  <c r="AR579" i="1"/>
  <c r="AN579" i="1"/>
  <c r="AS579" i="1"/>
  <c r="AO580" i="1"/>
  <c r="AJ580" i="1"/>
  <c r="AN580" i="1"/>
  <c r="AR580" i="1"/>
  <c r="AG580" i="1"/>
  <c r="AP580" i="1"/>
  <c r="AH580" i="1"/>
  <c r="AS580" i="1"/>
  <c r="AQ580" i="1"/>
  <c r="AI580" i="1"/>
  <c r="AK580" i="1"/>
  <c r="AM580" i="1"/>
  <c r="AQ581" i="1"/>
  <c r="AP581" i="1"/>
  <c r="AR581" i="1"/>
  <c r="AN581" i="1"/>
  <c r="AS581" i="1"/>
  <c r="AK581" i="1"/>
  <c r="AJ581" i="1"/>
  <c r="AH581" i="1"/>
  <c r="AI581" i="1"/>
  <c r="AO581" i="1"/>
  <c r="AM581" i="1"/>
  <c r="AG581" i="1"/>
  <c r="AH582" i="1"/>
  <c r="AS582" i="1"/>
  <c r="AM582" i="1"/>
  <c r="AK582" i="1"/>
  <c r="AR582" i="1"/>
  <c r="AG582" i="1"/>
  <c r="AN582" i="1"/>
  <c r="AP582" i="1"/>
  <c r="AO582" i="1"/>
  <c r="AI582" i="1"/>
  <c r="AQ582" i="1"/>
  <c r="AJ582" i="1"/>
  <c r="AQ583" i="1"/>
  <c r="AH583" i="1"/>
  <c r="AN583" i="1"/>
  <c r="AK583" i="1"/>
  <c r="AI583" i="1"/>
  <c r="AR583" i="1"/>
  <c r="AJ583" i="1"/>
  <c r="AM583" i="1"/>
  <c r="AO583" i="1"/>
  <c r="AP583" i="1"/>
  <c r="AS583" i="1"/>
  <c r="AJ584" i="1"/>
  <c r="AI584" i="1"/>
  <c r="AG584" i="1"/>
  <c r="AR584" i="1"/>
  <c r="AQ584" i="1"/>
  <c r="AM584" i="1"/>
  <c r="AK584" i="1"/>
  <c r="AH584" i="1"/>
  <c r="AN584" i="1"/>
  <c r="AO584" i="1"/>
  <c r="AS584" i="1"/>
  <c r="AP584" i="1"/>
  <c r="AR585" i="1"/>
  <c r="AS585" i="1"/>
  <c r="AJ585" i="1"/>
  <c r="AQ585" i="1"/>
  <c r="AO585" i="1"/>
  <c r="AG585" i="1"/>
  <c r="AI585" i="1"/>
  <c r="AH585" i="1"/>
  <c r="AM585" i="1"/>
  <c r="AK585" i="1"/>
  <c r="AP585" i="1"/>
  <c r="AN585" i="1"/>
  <c r="AI586" i="1"/>
  <c r="AK586" i="1"/>
  <c r="AN586" i="1"/>
  <c r="AS586" i="1"/>
  <c r="AR586" i="1"/>
  <c r="AO586" i="1"/>
  <c r="AQ586" i="1"/>
  <c r="AH586" i="1"/>
  <c r="AG586" i="1"/>
  <c r="AJ586" i="1"/>
  <c r="AP586" i="1"/>
  <c r="AM586" i="1"/>
  <c r="AH587" i="1"/>
  <c r="AQ587" i="1"/>
  <c r="AM587" i="1"/>
  <c r="AI587" i="1"/>
  <c r="AO587" i="1"/>
  <c r="AK587" i="1"/>
  <c r="AN587" i="1"/>
  <c r="AP587" i="1"/>
  <c r="AS587" i="1"/>
  <c r="AR587" i="1"/>
  <c r="AJ587" i="1"/>
  <c r="AG583" i="1"/>
  <c r="AH588" i="1"/>
  <c r="AG588" i="1"/>
  <c r="AM588" i="1"/>
  <c r="AS588" i="1"/>
  <c r="AK588" i="1"/>
  <c r="AN588" i="1"/>
  <c r="AI588" i="1"/>
  <c r="AQ588" i="1"/>
  <c r="AR588" i="1"/>
  <c r="AJ588" i="1"/>
  <c r="AO588" i="1"/>
  <c r="AP588" i="1"/>
  <c r="AI589" i="1"/>
  <c r="AR589" i="1"/>
  <c r="AH589" i="1"/>
  <c r="AO589" i="1"/>
  <c r="AK589" i="1"/>
  <c r="AJ589" i="1"/>
  <c r="AS589" i="1"/>
  <c r="AM589" i="1"/>
  <c r="AG589" i="1"/>
  <c r="AP589" i="1"/>
  <c r="AN589" i="1"/>
  <c r="AQ589" i="1"/>
  <c r="AQ590" i="1"/>
  <c r="AI590" i="1"/>
  <c r="AN590" i="1"/>
  <c r="AG590" i="1"/>
  <c r="AR590" i="1"/>
  <c r="AM590" i="1"/>
  <c r="AH590" i="1"/>
  <c r="AS590" i="1"/>
  <c r="AP590" i="1"/>
  <c r="AO590" i="1"/>
  <c r="AK590" i="1"/>
  <c r="AJ590" i="1"/>
  <c r="AI591" i="1"/>
  <c r="AK591" i="1"/>
  <c r="AH591" i="1"/>
  <c r="AP591" i="1"/>
  <c r="AM591" i="1"/>
  <c r="AJ591" i="1"/>
  <c r="AN591" i="1"/>
  <c r="AG591" i="1"/>
  <c r="AS591" i="1"/>
  <c r="AO591" i="1"/>
  <c r="AR591" i="1"/>
  <c r="AQ591" i="1"/>
  <c r="AP592" i="1"/>
  <c r="AS592" i="1"/>
  <c r="AM592" i="1"/>
  <c r="AQ592" i="1"/>
  <c r="AO592" i="1"/>
  <c r="AR592" i="1"/>
  <c r="AN592" i="1"/>
  <c r="AH592" i="1"/>
  <c r="AJ592" i="1"/>
  <c r="AG587" i="1"/>
  <c r="AK592" i="1"/>
  <c r="AG592" i="1"/>
  <c r="AI592" i="1"/>
  <c r="AP593" i="1"/>
  <c r="AG593" i="1"/>
  <c r="AR593" i="1"/>
  <c r="AJ593" i="1"/>
  <c r="AI593" i="1"/>
  <c r="AK593" i="1"/>
  <c r="AS593" i="1"/>
  <c r="AH593" i="1"/>
  <c r="AM593" i="1"/>
  <c r="AO593" i="1"/>
  <c r="AQ593" i="1"/>
  <c r="AN593" i="1"/>
  <c r="AQ594" i="1"/>
  <c r="AH594" i="1"/>
  <c r="AK594" i="1"/>
  <c r="AO594" i="1"/>
  <c r="AP594" i="1"/>
  <c r="AI594" i="1"/>
  <c r="AJ594" i="1"/>
  <c r="AN594" i="1"/>
  <c r="AS594" i="1"/>
  <c r="AR594" i="1"/>
  <c r="AM594" i="1"/>
  <c r="AI602" i="1"/>
  <c r="AP602" i="1"/>
  <c r="AO602" i="1"/>
  <c r="AK602" i="1"/>
  <c r="AS602" i="1"/>
  <c r="AM602" i="1"/>
  <c r="AQ602" i="1"/>
  <c r="AG602" i="1"/>
  <c r="AN602" i="1"/>
  <c r="AR602" i="1"/>
  <c r="AH602" i="1"/>
  <c r="AJ602" i="1"/>
  <c r="AP603" i="1"/>
  <c r="AH603" i="1"/>
  <c r="AN603" i="1"/>
  <c r="AI603" i="1"/>
  <c r="AO603" i="1"/>
  <c r="AQ603" i="1"/>
  <c r="AJ603" i="1"/>
  <c r="AK603" i="1"/>
  <c r="AR603" i="1"/>
  <c r="AG603" i="1"/>
  <c r="AS603" i="1"/>
  <c r="AM603" i="1"/>
  <c r="AJ604" i="1"/>
  <c r="AS604" i="1"/>
  <c r="AR604" i="1"/>
  <c r="AQ604" i="1"/>
  <c r="AO604" i="1"/>
  <c r="AG604" i="1"/>
  <c r="AM604" i="1"/>
  <c r="AK604" i="1"/>
  <c r="AN604" i="1"/>
  <c r="AH604" i="1"/>
  <c r="AI604" i="1"/>
  <c r="AP604" i="1"/>
  <c r="AJ605" i="1"/>
  <c r="AO605" i="1"/>
  <c r="AM605" i="1"/>
  <c r="AI605" i="1"/>
  <c r="AH605" i="1"/>
  <c r="AK605" i="1"/>
  <c r="AR605" i="1"/>
  <c r="AN605" i="1"/>
  <c r="AQ605" i="1"/>
  <c r="AS605" i="1"/>
  <c r="AP605" i="1"/>
  <c r="AG606" i="1"/>
  <c r="AQ606" i="1"/>
  <c r="AS606" i="1"/>
  <c r="AG594" i="1"/>
  <c r="AH606" i="1"/>
  <c r="AP606" i="1"/>
  <c r="AM606" i="1"/>
  <c r="AO606" i="1"/>
  <c r="AI606" i="1"/>
  <c r="AN606" i="1"/>
  <c r="AJ606" i="1"/>
  <c r="AR606" i="1"/>
  <c r="AK606" i="1"/>
  <c r="AR607" i="1"/>
  <c r="AG607" i="1"/>
  <c r="AM607" i="1"/>
  <c r="AK607" i="1"/>
  <c r="AS607" i="1"/>
  <c r="AH607" i="1"/>
  <c r="AN607" i="1"/>
  <c r="AO607" i="1"/>
  <c r="AI607" i="1"/>
  <c r="AP607" i="1"/>
  <c r="AQ607" i="1"/>
  <c r="AJ607" i="1"/>
  <c r="AK608" i="1"/>
  <c r="AS608" i="1"/>
  <c r="AQ608" i="1"/>
  <c r="AN608" i="1"/>
  <c r="AJ608" i="1"/>
  <c r="AH608" i="1"/>
  <c r="AP608" i="1"/>
  <c r="AG608" i="1"/>
  <c r="AO608" i="1"/>
  <c r="AM608" i="1"/>
  <c r="AI608" i="1"/>
  <c r="AR608" i="1"/>
  <c r="AK609" i="1"/>
  <c r="AR609" i="1"/>
  <c r="AN609" i="1"/>
  <c r="AH609" i="1"/>
  <c r="AJ609" i="1"/>
  <c r="AP609" i="1"/>
  <c r="AO609" i="1"/>
  <c r="AS609" i="1"/>
  <c r="AI609" i="1"/>
  <c r="AQ609" i="1"/>
  <c r="AM609" i="1"/>
  <c r="AI610" i="1"/>
  <c r="AQ610" i="1"/>
  <c r="AN610" i="1"/>
  <c r="AG605" i="1"/>
  <c r="AR610" i="1"/>
  <c r="AS610" i="1"/>
  <c r="AH610" i="1"/>
  <c r="AJ610" i="1"/>
  <c r="AP610" i="1"/>
  <c r="AK610" i="1"/>
  <c r="AG610" i="1"/>
  <c r="AO610" i="1"/>
  <c r="AM610" i="1"/>
  <c r="AR611" i="1"/>
  <c r="AO611" i="1"/>
  <c r="AJ611" i="1"/>
  <c r="AP611" i="1"/>
  <c r="AG611" i="1"/>
  <c r="AM611" i="1"/>
  <c r="AS611" i="1"/>
  <c r="AQ611" i="1"/>
  <c r="AN611" i="1"/>
  <c r="AH611" i="1"/>
  <c r="AK611" i="1"/>
  <c r="AI611" i="1"/>
  <c r="AI612" i="1"/>
  <c r="AR612" i="1"/>
  <c r="AN612" i="1"/>
  <c r="AO612" i="1"/>
  <c r="AM612" i="1"/>
  <c r="AP612" i="1"/>
  <c r="AK612" i="1"/>
  <c r="AS612" i="1"/>
  <c r="AH612" i="1"/>
  <c r="AJ612" i="1"/>
  <c r="AG612" i="1"/>
  <c r="AQ612" i="1"/>
  <c r="AO613" i="1"/>
  <c r="AQ613" i="1"/>
  <c r="AN613" i="1"/>
  <c r="AI613" i="1"/>
  <c r="AK613" i="1"/>
  <c r="AJ613" i="1"/>
  <c r="AP613" i="1"/>
  <c r="AR613" i="1"/>
  <c r="AS613" i="1"/>
  <c r="AH613" i="1"/>
  <c r="AM613" i="1"/>
  <c r="AG609" i="1"/>
  <c r="AI614" i="1"/>
  <c r="AR614" i="1"/>
  <c r="AN614" i="1"/>
  <c r="AQ614" i="1"/>
  <c r="AK614" i="1"/>
  <c r="AO614" i="1"/>
  <c r="AM614" i="1"/>
  <c r="AG614" i="1"/>
  <c r="AJ614" i="1"/>
  <c r="AS614" i="1"/>
  <c r="AH614" i="1"/>
  <c r="AP614" i="1"/>
  <c r="AS615" i="1"/>
  <c r="AR615" i="1"/>
  <c r="AM615" i="1"/>
  <c r="AJ615" i="1"/>
  <c r="AH615" i="1"/>
  <c r="AQ615" i="1"/>
  <c r="AN615" i="1"/>
  <c r="AG615" i="1"/>
  <c r="AP615" i="1"/>
  <c r="AO615" i="1"/>
  <c r="AI615" i="1"/>
  <c r="AK615" i="1"/>
  <c r="AQ616" i="1"/>
  <c r="AR616" i="1"/>
  <c r="AG616" i="1"/>
  <c r="AH616" i="1"/>
  <c r="AK616" i="1"/>
  <c r="AS616" i="1"/>
  <c r="AP616" i="1"/>
  <c r="AI616" i="1"/>
  <c r="AM616" i="1"/>
  <c r="AO616" i="1"/>
  <c r="AJ616" i="1"/>
  <c r="AN616" i="1"/>
  <c r="AJ617" i="1"/>
  <c r="AH617" i="1"/>
  <c r="AM617" i="1"/>
  <c r="AS617" i="1"/>
  <c r="AG617" i="1"/>
  <c r="AO617" i="1"/>
  <c r="AN617" i="1"/>
  <c r="AQ617" i="1"/>
  <c r="AR617" i="1"/>
  <c r="AI617" i="1"/>
  <c r="AK617" i="1"/>
  <c r="AP617" i="1"/>
  <c r="AG613" i="1"/>
  <c r="AJ618" i="1"/>
  <c r="AK618" i="1"/>
  <c r="AM618" i="1"/>
  <c r="AI618" i="1"/>
  <c r="AQ618" i="1"/>
  <c r="AN618" i="1"/>
  <c r="AS618" i="1"/>
  <c r="AR618" i="1"/>
  <c r="AO618" i="1"/>
  <c r="AG618" i="1"/>
  <c r="AP618" i="1"/>
  <c r="AH618" i="1"/>
  <c r="AI619" i="1"/>
  <c r="AK619" i="1"/>
  <c r="AN619" i="1"/>
  <c r="AS619" i="1"/>
  <c r="AQ619" i="1"/>
  <c r="AG619" i="1"/>
  <c r="AO619" i="1"/>
  <c r="AH619" i="1"/>
  <c r="AR619" i="1"/>
  <c r="AJ619" i="1"/>
  <c r="AP619" i="1"/>
  <c r="AM619" i="1"/>
  <c r="AJ620" i="1"/>
  <c r="AS620" i="1"/>
  <c r="AM620" i="1"/>
  <c r="AG620" i="1"/>
  <c r="AK620" i="1"/>
  <c r="AN620" i="1"/>
  <c r="AH620" i="1"/>
  <c r="AR620" i="1"/>
  <c r="AO620" i="1"/>
  <c r="AQ620" i="1"/>
  <c r="AP620" i="1"/>
  <c r="AI620" i="1"/>
  <c r="AG621" i="1"/>
  <c r="AP621" i="1"/>
  <c r="AQ621" i="1"/>
  <c r="AJ621" i="1"/>
  <c r="AO621" i="1"/>
  <c r="AR621" i="1"/>
  <c r="AH621" i="1"/>
  <c r="AI621" i="1"/>
  <c r="AM621" i="1"/>
  <c r="AN621" i="1"/>
  <c r="AS621" i="1"/>
  <c r="AK621" i="1"/>
  <c r="AP622" i="1"/>
  <c r="AI622" i="1"/>
  <c r="AN622" i="1"/>
  <c r="AH622" i="1"/>
  <c r="AQ622" i="1"/>
  <c r="AO622" i="1"/>
  <c r="AS622" i="1"/>
  <c r="AK622" i="1"/>
  <c r="AR622" i="1"/>
  <c r="AJ622" i="1"/>
  <c r="AM622" i="1"/>
  <c r="AO623" i="1"/>
  <c r="AG623" i="1"/>
  <c r="AS623" i="1"/>
  <c r="AR623" i="1"/>
  <c r="AI623" i="1"/>
  <c r="AP623" i="1"/>
  <c r="AJ623" i="1"/>
  <c r="AH623" i="1"/>
  <c r="AN623" i="1"/>
  <c r="AK623" i="1"/>
  <c r="AQ623" i="1"/>
  <c r="AM623" i="1"/>
  <c r="AO624" i="1"/>
  <c r="AR624" i="1"/>
  <c r="AM624" i="1"/>
  <c r="AP624" i="1"/>
  <c r="AJ624" i="1"/>
  <c r="AG624" i="1"/>
  <c r="AH624" i="1"/>
  <c r="AN624" i="1"/>
  <c r="AS624" i="1"/>
  <c r="AK624" i="1"/>
  <c r="AQ624" i="1"/>
  <c r="AI624" i="1"/>
  <c r="AR625" i="1"/>
  <c r="AS625" i="1"/>
  <c r="AN625" i="1"/>
  <c r="AI625" i="1"/>
  <c r="AP625" i="1"/>
  <c r="AQ625" i="1"/>
  <c r="AG625" i="1"/>
  <c r="AK625" i="1"/>
  <c r="AH625" i="1"/>
  <c r="AO625" i="1"/>
  <c r="AJ625" i="1"/>
  <c r="AM625" i="1"/>
  <c r="AS626" i="1"/>
  <c r="AJ626" i="1"/>
  <c r="AN626" i="1"/>
  <c r="AH626" i="1"/>
  <c r="AM626" i="1"/>
  <c r="AI626" i="1"/>
  <c r="AP626" i="1"/>
  <c r="AK626" i="1"/>
  <c r="AR626" i="1"/>
  <c r="AQ626" i="1"/>
  <c r="AO626" i="1"/>
  <c r="AG622" i="1"/>
  <c r="AP627" i="1"/>
  <c r="AJ627" i="1"/>
  <c r="AN627" i="1"/>
  <c r="AQ627" i="1"/>
  <c r="AI627" i="1"/>
  <c r="AK627" i="1"/>
  <c r="AS627" i="1"/>
  <c r="AO627" i="1"/>
  <c r="AM627" i="1"/>
  <c r="AH627" i="1"/>
  <c r="AR627" i="1"/>
  <c r="AG627" i="1"/>
  <c r="AO628" i="1"/>
  <c r="AH628" i="1"/>
  <c r="AJ628" i="1"/>
  <c r="AG628" i="1"/>
  <c r="AS628" i="1"/>
  <c r="AQ628" i="1"/>
  <c r="AK628" i="1"/>
  <c r="AN628" i="1"/>
  <c r="AP628" i="1"/>
  <c r="AI628" i="1"/>
  <c r="AM628" i="1"/>
  <c r="AR628" i="1"/>
  <c r="AP629" i="1"/>
  <c r="AK629" i="1"/>
  <c r="AN629" i="1"/>
  <c r="AI629" i="1"/>
  <c r="AJ629" i="1"/>
  <c r="AS629" i="1"/>
  <c r="AO629" i="1"/>
  <c r="AH629" i="1"/>
  <c r="AR629" i="1"/>
  <c r="AQ629" i="1"/>
  <c r="AM629" i="1"/>
  <c r="AG630" i="1"/>
  <c r="AK630" i="1"/>
  <c r="AJ630" i="1"/>
  <c r="AQ630" i="1"/>
  <c r="AM630" i="1"/>
  <c r="AR630" i="1"/>
  <c r="AI630" i="1"/>
  <c r="AP630" i="1"/>
  <c r="AS630" i="1"/>
  <c r="AH630" i="1"/>
  <c r="AO630" i="1"/>
  <c r="AN630" i="1"/>
  <c r="AK631" i="1"/>
  <c r="AG631" i="1"/>
  <c r="AM631" i="1"/>
  <c r="AG626" i="1"/>
  <c r="AP631" i="1"/>
  <c r="AH631" i="1"/>
  <c r="AN631" i="1"/>
  <c r="AS631" i="1"/>
  <c r="AR631" i="1"/>
  <c r="AJ631" i="1"/>
  <c r="AO631" i="1"/>
  <c r="AQ631" i="1"/>
  <c r="AI631" i="1"/>
  <c r="AR639" i="1"/>
  <c r="AG639" i="1"/>
  <c r="AM639" i="1"/>
  <c r="AJ639" i="1"/>
  <c r="AI639" i="1"/>
  <c r="AP639" i="1"/>
  <c r="AH639" i="1"/>
  <c r="AN639" i="1"/>
  <c r="AK639" i="1"/>
  <c r="AQ639" i="1"/>
  <c r="AS639" i="1"/>
  <c r="AO639" i="1"/>
  <c r="AQ640" i="1"/>
  <c r="AR640" i="1"/>
  <c r="AN640" i="1"/>
  <c r="AH640" i="1"/>
  <c r="AI640" i="1"/>
  <c r="AJ640" i="1"/>
  <c r="AO640" i="1"/>
  <c r="AM640" i="1"/>
  <c r="AS640" i="1"/>
  <c r="AK640" i="1"/>
  <c r="AP640" i="1"/>
  <c r="AG629" i="1"/>
  <c r="AJ641" i="1"/>
  <c r="AK641" i="1"/>
  <c r="AQ641" i="1"/>
  <c r="AM641" i="1"/>
  <c r="AS641" i="1"/>
  <c r="AR641" i="1"/>
  <c r="AP641" i="1"/>
  <c r="AO641" i="1"/>
  <c r="AH641" i="1"/>
  <c r="AI641" i="1"/>
  <c r="AN641" i="1"/>
  <c r="AS642" i="1"/>
  <c r="AP642" i="1"/>
  <c r="AN642" i="1"/>
  <c r="AQ642" i="1"/>
  <c r="AK642" i="1"/>
  <c r="AO642" i="1"/>
  <c r="AI642" i="1"/>
  <c r="AG642" i="1"/>
  <c r="AR642" i="1"/>
  <c r="AH642" i="1"/>
  <c r="AJ642" i="1"/>
  <c r="AM642" i="1"/>
  <c r="AQ643" i="1"/>
  <c r="AK643" i="1"/>
  <c r="AM643" i="1"/>
  <c r="AI643" i="1"/>
  <c r="AP643" i="1"/>
  <c r="AH643" i="1"/>
  <c r="AO643" i="1"/>
  <c r="AJ643" i="1"/>
  <c r="AN643" i="1"/>
  <c r="AR643" i="1"/>
  <c r="AS643" i="1"/>
  <c r="AS644" i="1"/>
  <c r="AP644" i="1"/>
  <c r="AN644" i="1"/>
  <c r="AG644" i="1"/>
  <c r="AJ644" i="1"/>
  <c r="AR644" i="1"/>
  <c r="AQ644" i="1"/>
  <c r="AI644" i="1"/>
  <c r="AH644" i="1"/>
  <c r="AO644" i="1"/>
  <c r="AK644" i="1"/>
  <c r="AM644" i="1"/>
  <c r="AP645" i="1"/>
  <c r="AS645" i="1"/>
  <c r="AN645" i="1"/>
  <c r="AO645" i="1"/>
  <c r="AI645" i="1"/>
  <c r="AQ645" i="1"/>
  <c r="AG645" i="1"/>
  <c r="AR645" i="1"/>
  <c r="AM645" i="1"/>
  <c r="AH645" i="1"/>
  <c r="AK645" i="1"/>
  <c r="AJ645" i="1"/>
  <c r="AG640" i="1"/>
  <c r="AS646" i="1"/>
  <c r="AO646" i="1"/>
  <c r="AM646" i="1"/>
  <c r="AQ646" i="1"/>
  <c r="AK646" i="1"/>
  <c r="AN646" i="1"/>
  <c r="AP646" i="1"/>
  <c r="AI646" i="1"/>
  <c r="AG641" i="1"/>
  <c r="AG646" i="1"/>
  <c r="AH646" i="1"/>
  <c r="AR646" i="1"/>
  <c r="AJ646" i="1"/>
  <c r="AR647" i="1"/>
  <c r="AP647" i="1"/>
  <c r="AM647" i="1"/>
  <c r="AO647" i="1"/>
  <c r="AJ647" i="1"/>
  <c r="AN647" i="1"/>
  <c r="AK647" i="1"/>
  <c r="AI647" i="1"/>
  <c r="AQ647" i="1"/>
  <c r="AH647" i="1"/>
  <c r="AS647" i="1"/>
  <c r="AG643" i="1"/>
  <c r="AR648" i="1"/>
  <c r="AP648" i="1"/>
  <c r="AS648" i="1"/>
  <c r="AO648" i="1"/>
  <c r="AJ648" i="1"/>
  <c r="AM648" i="1"/>
  <c r="AH648" i="1"/>
  <c r="AN648" i="1"/>
  <c r="AK648" i="1"/>
  <c r="AI648" i="1"/>
  <c r="AQ648" i="1"/>
  <c r="AR649" i="1"/>
  <c r="AP649" i="1"/>
  <c r="AM649" i="1"/>
  <c r="AQ649" i="1"/>
  <c r="AG649" i="1"/>
  <c r="AN649" i="1"/>
  <c r="AS649" i="1"/>
  <c r="AJ649" i="1"/>
  <c r="AK649" i="1"/>
  <c r="AH649" i="1"/>
  <c r="AI649" i="1"/>
  <c r="AO649" i="1"/>
  <c r="AR650" i="1"/>
  <c r="AH650" i="1"/>
  <c r="AK650" i="1"/>
  <c r="AJ650" i="1"/>
  <c r="AP650" i="1"/>
  <c r="AO650" i="1"/>
  <c r="AQ650" i="1"/>
  <c r="AM650" i="1"/>
  <c r="AG650" i="1"/>
  <c r="AI650" i="1"/>
  <c r="AN650" i="1"/>
  <c r="AS650" i="1"/>
  <c r="AO651" i="1"/>
  <c r="AK651" i="1"/>
  <c r="AJ651" i="1"/>
  <c r="AP651" i="1"/>
  <c r="AH651" i="1"/>
  <c r="AM651" i="1"/>
  <c r="AS651" i="1"/>
  <c r="AR651" i="1"/>
  <c r="AQ651" i="1"/>
  <c r="AN651" i="1"/>
  <c r="AI651" i="1"/>
  <c r="AG647" i="1"/>
  <c r="AR652" i="1"/>
  <c r="AG652" i="1"/>
  <c r="AI652" i="1"/>
  <c r="AK652" i="1"/>
  <c r="AJ652" i="1"/>
  <c r="AM652" i="1"/>
  <c r="AQ652" i="1"/>
  <c r="AH652" i="1"/>
  <c r="AP652" i="1"/>
  <c r="AO652" i="1"/>
  <c r="AN652" i="1"/>
  <c r="AS652" i="1"/>
  <c r="AQ653" i="1"/>
  <c r="AJ653" i="1"/>
  <c r="AH653" i="1"/>
  <c r="AR653" i="1"/>
  <c r="AI653" i="1"/>
  <c r="AS653" i="1"/>
  <c r="AO653" i="1"/>
  <c r="AN653" i="1"/>
  <c r="AG653" i="1"/>
  <c r="AP653" i="1"/>
  <c r="AK653" i="1"/>
  <c r="AM653" i="1"/>
  <c r="AG648" i="1"/>
  <c r="AO654" i="1"/>
  <c r="AR654" i="1"/>
  <c r="AM654" i="1"/>
  <c r="AS654" i="1"/>
  <c r="AJ654" i="1"/>
  <c r="AH654" i="1"/>
  <c r="AG654" i="1"/>
  <c r="AN654" i="1"/>
  <c r="AK654" i="1"/>
  <c r="AQ654" i="1"/>
  <c r="AP654" i="1"/>
  <c r="AI654" i="1"/>
  <c r="AO655" i="1"/>
  <c r="AK655" i="1"/>
  <c r="AP655" i="1"/>
  <c r="AJ655" i="1"/>
  <c r="AG655" i="1"/>
  <c r="AR655" i="1"/>
  <c r="AN655" i="1"/>
  <c r="AI655" i="1"/>
  <c r="AS655" i="1"/>
  <c r="AQ655" i="1"/>
  <c r="AH655" i="1"/>
  <c r="AM655" i="1"/>
  <c r="AI656" i="1"/>
  <c r="AR656" i="1"/>
  <c r="AM656" i="1"/>
  <c r="AG656" i="1"/>
  <c r="AG651" i="1"/>
  <c r="AO656" i="1"/>
  <c r="AP656" i="1"/>
  <c r="AN656" i="1"/>
  <c r="AS656" i="1"/>
  <c r="AQ656" i="1"/>
  <c r="AK656" i="1"/>
  <c r="AJ656" i="1"/>
  <c r="AH656" i="1"/>
  <c r="AQ657" i="1"/>
  <c r="AO657" i="1"/>
  <c r="AN657" i="1"/>
  <c r="AK657" i="1"/>
  <c r="AS657" i="1"/>
  <c r="AI657" i="1"/>
  <c r="AP657" i="1"/>
  <c r="AR657" i="1"/>
  <c r="AJ657" i="1"/>
  <c r="AG657" i="1"/>
  <c r="AM657" i="1"/>
  <c r="AH657" i="1"/>
  <c r="AK658" i="1"/>
  <c r="AS658" i="1"/>
  <c r="AN658" i="1"/>
  <c r="AG658" i="1"/>
  <c r="AP658" i="1"/>
  <c r="AJ658" i="1"/>
  <c r="AR658" i="1"/>
  <c r="AO658" i="1"/>
  <c r="AI658" i="1"/>
  <c r="AQ658" i="1"/>
  <c r="AH658" i="1"/>
  <c r="AM658" i="1"/>
  <c r="AO659" i="1"/>
  <c r="AJ659" i="1"/>
  <c r="AH659" i="1"/>
  <c r="AP659" i="1"/>
  <c r="AS659" i="1"/>
  <c r="AM659" i="1"/>
  <c r="AI659" i="1"/>
  <c r="AR659" i="1"/>
  <c r="AN659" i="1"/>
  <c r="AK659" i="1"/>
  <c r="AQ659" i="1"/>
  <c r="AH660" i="1"/>
  <c r="AK660" i="1"/>
  <c r="AO660" i="1"/>
  <c r="AG660" i="1"/>
  <c r="AQ660" i="1"/>
  <c r="AS660" i="1"/>
  <c r="AP660" i="1"/>
  <c r="AN660" i="1"/>
  <c r="AJ660" i="1"/>
  <c r="AR660" i="1"/>
  <c r="AM660" i="1"/>
  <c r="AI660" i="1"/>
  <c r="AK661" i="1"/>
  <c r="AQ661" i="1"/>
  <c r="AJ661" i="1"/>
  <c r="AR661" i="1"/>
  <c r="AP661" i="1"/>
  <c r="AM661" i="1"/>
  <c r="AO661" i="1"/>
  <c r="AG661" i="1"/>
  <c r="AI661" i="1"/>
  <c r="AH661" i="1"/>
  <c r="AS661" i="1"/>
  <c r="AN661" i="1"/>
  <c r="AH662" i="1"/>
  <c r="AJ662" i="1"/>
  <c r="AM662" i="1"/>
  <c r="AG662" i="1"/>
  <c r="AQ662" i="1"/>
  <c r="AN662" i="1"/>
  <c r="AO662" i="1"/>
  <c r="AS662" i="1"/>
  <c r="AP662" i="1"/>
  <c r="AR662" i="1"/>
  <c r="AI662" i="1"/>
  <c r="AK662" i="1"/>
  <c r="AJ663" i="1"/>
  <c r="AS663" i="1"/>
  <c r="AI663" i="1"/>
  <c r="AG663" i="1"/>
  <c r="AR663" i="1"/>
  <c r="AO663" i="1"/>
  <c r="AP663" i="1"/>
  <c r="AK663" i="1"/>
  <c r="AN663" i="1"/>
  <c r="AQ663" i="1"/>
  <c r="AH663" i="1"/>
  <c r="AM663" i="1"/>
  <c r="AP664" i="1"/>
  <c r="AS664" i="1"/>
  <c r="AM664" i="1"/>
  <c r="AJ664" i="1"/>
  <c r="AO664" i="1"/>
  <c r="AR664" i="1"/>
  <c r="AN664" i="1"/>
  <c r="AH664" i="1"/>
  <c r="AG659" i="1"/>
  <c r="AK664" i="1"/>
  <c r="AG664" i="1"/>
  <c r="AQ664" i="1"/>
  <c r="AI664" i="1"/>
  <c r="AI665" i="1"/>
  <c r="AQ665" i="1"/>
  <c r="AM665" i="1"/>
  <c r="AN665" i="1"/>
  <c r="AS665" i="1"/>
  <c r="AO665" i="1"/>
  <c r="AR665" i="1"/>
  <c r="AH665" i="1"/>
  <c r="AJ665" i="1"/>
  <c r="AK665" i="1"/>
  <c r="AG665" i="1"/>
  <c r="AP665" i="1"/>
  <c r="AJ666" i="1"/>
  <c r="AS666" i="1"/>
  <c r="AN666" i="1"/>
  <c r="AO666" i="1"/>
  <c r="AH666" i="1"/>
  <c r="AQ666" i="1"/>
  <c r="AR666" i="1"/>
  <c r="AI666" i="1"/>
  <c r="AM666" i="1"/>
  <c r="AK666" i="1"/>
  <c r="AP666" i="1"/>
  <c r="AH667" i="1"/>
  <c r="AR667" i="1"/>
  <c r="AO667" i="1"/>
  <c r="AK667" i="1"/>
  <c r="AS667" i="1"/>
  <c r="AP667" i="1"/>
  <c r="AQ667" i="1"/>
  <c r="AJ667" i="1"/>
  <c r="AM667" i="1"/>
  <c r="AI667" i="1"/>
  <c r="AN667" i="1"/>
  <c r="AK668" i="1"/>
  <c r="AS668" i="1"/>
  <c r="AJ668" i="1"/>
  <c r="AP668" i="1"/>
  <c r="AG668" i="1"/>
  <c r="AI668" i="1"/>
  <c r="AQ668" i="1"/>
  <c r="AH668" i="1"/>
  <c r="AN668" i="1"/>
  <c r="AR668" i="1"/>
  <c r="AO668" i="1"/>
  <c r="AM668" i="1"/>
  <c r="AG676" i="1"/>
  <c r="AH676" i="1"/>
  <c r="AM676" i="1"/>
  <c r="AS676" i="1"/>
  <c r="AR676" i="1"/>
  <c r="AJ676" i="1"/>
  <c r="AI676" i="1"/>
  <c r="AQ676" i="1"/>
  <c r="AN676" i="1"/>
  <c r="AK676" i="1"/>
  <c r="AP676" i="1"/>
  <c r="AO676" i="1"/>
  <c r="AK677" i="1"/>
  <c r="AQ677" i="1"/>
  <c r="AO677" i="1"/>
  <c r="AS677" i="1"/>
  <c r="AJ677" i="1"/>
  <c r="AR677" i="1"/>
  <c r="AM677" i="1"/>
  <c r="AH677" i="1"/>
  <c r="AN677" i="1"/>
  <c r="AP677" i="1"/>
  <c r="AI677" i="1"/>
  <c r="AG666" i="1"/>
  <c r="AS678" i="1"/>
  <c r="AH678" i="1"/>
  <c r="AJ678" i="1"/>
  <c r="AG678" i="1"/>
  <c r="AK678" i="1"/>
  <c r="AM678" i="1"/>
  <c r="AO678" i="1"/>
  <c r="AP678" i="1"/>
  <c r="AN678" i="1"/>
  <c r="AR678" i="1"/>
  <c r="AQ678" i="1"/>
  <c r="AI678" i="1"/>
  <c r="AK679" i="1"/>
  <c r="AJ679" i="1"/>
  <c r="AQ679" i="1"/>
  <c r="AR679" i="1"/>
  <c r="AP679" i="1"/>
  <c r="AM679" i="1"/>
  <c r="AS679" i="1"/>
  <c r="AH679" i="1"/>
  <c r="AN679" i="1"/>
  <c r="AI679" i="1"/>
  <c r="AG667" i="1"/>
  <c r="AO679" i="1"/>
  <c r="AJ680" i="1"/>
  <c r="AQ680" i="1"/>
  <c r="AM680" i="1"/>
  <c r="AH680" i="1"/>
  <c r="AO680" i="1"/>
  <c r="AI680" i="1"/>
  <c r="AR680" i="1"/>
  <c r="AN680" i="1"/>
  <c r="AS680" i="1"/>
  <c r="AP680" i="1"/>
  <c r="AK680" i="1"/>
  <c r="AI681" i="1"/>
  <c r="AQ681" i="1"/>
  <c r="AN681" i="1"/>
  <c r="AP681" i="1"/>
  <c r="AK681" i="1"/>
  <c r="AH681" i="1"/>
  <c r="AS681" i="1"/>
  <c r="AR681" i="1"/>
  <c r="AO681" i="1"/>
  <c r="AJ681" i="1"/>
  <c r="AG681" i="1"/>
  <c r="AM681" i="1"/>
  <c r="AP682" i="1"/>
  <c r="AQ682" i="1"/>
  <c r="AM682" i="1"/>
  <c r="AS682" i="1"/>
  <c r="AR682" i="1"/>
  <c r="AN682" i="1"/>
  <c r="AO682" i="1"/>
  <c r="AG682" i="1"/>
  <c r="AI682" i="1"/>
  <c r="AG677" i="1"/>
  <c r="AH682" i="1"/>
  <c r="AK682" i="1"/>
  <c r="AJ682" i="1"/>
  <c r="AJ683" i="1"/>
  <c r="AS683" i="1"/>
  <c r="AI683" i="1"/>
  <c r="AQ683" i="1"/>
  <c r="AH683" i="1"/>
  <c r="AP683" i="1"/>
  <c r="AR683" i="1"/>
  <c r="AM683" i="1"/>
  <c r="AO683" i="1"/>
  <c r="AK683" i="1"/>
  <c r="AN683" i="1"/>
  <c r="AG679" i="1"/>
  <c r="AQ684" i="1"/>
  <c r="AP684" i="1"/>
  <c r="AN684" i="1"/>
  <c r="AH684" i="1"/>
  <c r="AG684" i="1"/>
  <c r="AS684" i="1"/>
  <c r="AI684" i="1"/>
  <c r="AM684" i="1"/>
  <c r="AK684" i="1"/>
  <c r="AJ684" i="1"/>
  <c r="AO684" i="1"/>
  <c r="AR684" i="1"/>
  <c r="AG685" i="1"/>
  <c r="AP685" i="1"/>
  <c r="AM685" i="1"/>
  <c r="AI685" i="1"/>
  <c r="AJ685" i="1"/>
  <c r="AK685" i="1"/>
  <c r="AS685" i="1"/>
  <c r="AN685" i="1"/>
  <c r="AH685" i="1"/>
  <c r="AO685" i="1"/>
  <c r="AR685" i="1"/>
  <c r="AQ685" i="1"/>
  <c r="AG680" i="1"/>
  <c r="AK686" i="1"/>
  <c r="AG686" i="1"/>
  <c r="AO686" i="1"/>
  <c r="AP686" i="1"/>
  <c r="AS686" i="1"/>
  <c r="AJ686" i="1"/>
  <c r="AI686" i="1"/>
  <c r="AR686" i="1"/>
  <c r="AM686" i="1"/>
  <c r="AH686" i="1"/>
  <c r="AN686" i="1"/>
  <c r="AQ686" i="1"/>
  <c r="AS687" i="1"/>
  <c r="AH687" i="1"/>
  <c r="AO687" i="1"/>
  <c r="AI687" i="1"/>
  <c r="AP687" i="1"/>
  <c r="AJ687" i="1"/>
  <c r="AK687" i="1"/>
  <c r="AQ687" i="1"/>
  <c r="AM687" i="1"/>
  <c r="AG687" i="1"/>
  <c r="AR687" i="1"/>
  <c r="AN687" i="1"/>
  <c r="AG683" i="1"/>
  <c r="AG688" i="1"/>
  <c r="AQ688" i="1"/>
  <c r="AM688" i="1"/>
  <c r="AP688" i="1"/>
  <c r="AO688" i="1"/>
  <c r="AN688" i="1"/>
  <c r="AH688" i="1"/>
  <c r="AR688" i="1"/>
  <c r="AI688" i="1"/>
  <c r="AJ688" i="1"/>
  <c r="AK688" i="1"/>
  <c r="AS688" i="1"/>
  <c r="AG689" i="1"/>
  <c r="AR689" i="1"/>
  <c r="AM689" i="1"/>
  <c r="AS689" i="1"/>
  <c r="AQ689" i="1"/>
  <c r="AN689" i="1"/>
  <c r="AJ689" i="1"/>
  <c r="AK689" i="1"/>
  <c r="AI689" i="1"/>
  <c r="AH689" i="1"/>
  <c r="AP689" i="1"/>
  <c r="AO689" i="1"/>
  <c r="AK690" i="1"/>
  <c r="AI690" i="1"/>
  <c r="AP690" i="1"/>
  <c r="AQ690" i="1"/>
  <c r="AS690" i="1"/>
  <c r="AO690" i="1"/>
  <c r="AJ690" i="1"/>
  <c r="AH690" i="1"/>
  <c r="AR690" i="1"/>
  <c r="AM690" i="1"/>
  <c r="AG690" i="1"/>
  <c r="AN690" i="1"/>
  <c r="AQ691" i="1"/>
  <c r="AJ691" i="1"/>
  <c r="AM691" i="1"/>
  <c r="AG691" i="1"/>
  <c r="AS691" i="1"/>
  <c r="AN691" i="1"/>
  <c r="AP691" i="1"/>
  <c r="AO691" i="1"/>
  <c r="AH691" i="1"/>
  <c r="AR691" i="1"/>
  <c r="AI691" i="1"/>
  <c r="AK691" i="1"/>
  <c r="AK692" i="1"/>
  <c r="AP692" i="1"/>
  <c r="AQ692" i="1"/>
  <c r="AO692" i="1"/>
  <c r="AG692" i="1"/>
  <c r="AJ692" i="1"/>
  <c r="AI692" i="1"/>
  <c r="AS692" i="1"/>
  <c r="AM692" i="1"/>
  <c r="AH692" i="1"/>
  <c r="AR692" i="1"/>
  <c r="AN692" i="1"/>
  <c r="AR693" i="1"/>
  <c r="AI693" i="1"/>
  <c r="AH693" i="1"/>
  <c r="AQ693" i="1"/>
  <c r="AP693" i="1"/>
  <c r="AM693" i="1"/>
  <c r="AK693" i="1"/>
  <c r="AG693" i="1"/>
  <c r="AN693" i="1"/>
  <c r="AJ693" i="1"/>
  <c r="AS693" i="1"/>
  <c r="AO693" i="1"/>
  <c r="AJ694" i="1"/>
  <c r="AI694" i="1"/>
  <c r="AM694" i="1"/>
  <c r="AG694" i="1"/>
  <c r="AH694" i="1"/>
  <c r="AN694" i="1"/>
  <c r="AQ694" i="1"/>
  <c r="AS694" i="1"/>
  <c r="AP694" i="1"/>
  <c r="AR694" i="1"/>
  <c r="AK694" i="1"/>
  <c r="AO694" i="1"/>
  <c r="AJ695" i="1"/>
  <c r="AS695" i="1"/>
  <c r="AM695" i="1"/>
  <c r="AK695" i="1"/>
  <c r="AI695" i="1"/>
  <c r="AR695" i="1"/>
  <c r="AQ695" i="1"/>
  <c r="AN695" i="1"/>
  <c r="AH695" i="1"/>
  <c r="AO695" i="1"/>
  <c r="AG695" i="1"/>
  <c r="AP695" i="1"/>
  <c r="AH696" i="1"/>
  <c r="AQ696" i="1"/>
  <c r="AK696" i="1"/>
  <c r="AJ696" i="1"/>
  <c r="AG696" i="1"/>
  <c r="AO696" i="1"/>
  <c r="AI696" i="1"/>
  <c r="AP696" i="1"/>
  <c r="AM696" i="1"/>
  <c r="AR696" i="1"/>
  <c r="AS696" i="1"/>
  <c r="AN696" i="1"/>
  <c r="AP697" i="1"/>
  <c r="AS697" i="1"/>
  <c r="AM697" i="1"/>
  <c r="AJ697" i="1"/>
  <c r="AR697" i="1"/>
  <c r="AI697" i="1"/>
  <c r="AN697" i="1"/>
  <c r="AK697" i="1"/>
  <c r="AO697" i="1"/>
  <c r="AG697" i="1"/>
  <c r="AH697" i="1"/>
  <c r="AQ697" i="1"/>
  <c r="AI698" i="1"/>
  <c r="AP698" i="1"/>
  <c r="AO698" i="1"/>
  <c r="AG698" i="1"/>
  <c r="AQ698" i="1"/>
  <c r="AN698" i="1"/>
  <c r="AJ698" i="1"/>
  <c r="AS698" i="1"/>
  <c r="AK698" i="1"/>
  <c r="AH698" i="1"/>
  <c r="AR698" i="1"/>
  <c r="AM698" i="1"/>
  <c r="AG699" i="1"/>
  <c r="AH699" i="1"/>
  <c r="AI699" i="1"/>
  <c r="AO699" i="1"/>
  <c r="AQ699" i="1"/>
  <c r="AM699" i="1"/>
  <c r="AJ699" i="1"/>
  <c r="AP699" i="1"/>
  <c r="AS699" i="1"/>
  <c r="AN699" i="1"/>
  <c r="AR699" i="1"/>
  <c r="AK699" i="1"/>
  <c r="AG700" i="1"/>
  <c r="AI700" i="1"/>
  <c r="AM700" i="1"/>
  <c r="AH700" i="1"/>
  <c r="AK700" i="1"/>
  <c r="AO700" i="1"/>
  <c r="AN700" i="1"/>
  <c r="AR700" i="1"/>
  <c r="AQ700" i="1"/>
  <c r="AJ700" i="1"/>
  <c r="AP700" i="1"/>
  <c r="AS700" i="1"/>
  <c r="AH701" i="1"/>
  <c r="AO701" i="1"/>
  <c r="AR701" i="1"/>
  <c r="AJ701" i="1"/>
  <c r="AK701" i="1"/>
  <c r="AM701" i="1"/>
  <c r="AQ701" i="1"/>
  <c r="AN701" i="1"/>
  <c r="AI701" i="1"/>
  <c r="AP701" i="1"/>
  <c r="AS701" i="1"/>
  <c r="AG701" i="1"/>
  <c r="AP702" i="1"/>
  <c r="AK702" i="1"/>
  <c r="AI702" i="1"/>
  <c r="AS702" i="1"/>
  <c r="AM702" i="1"/>
  <c r="AR702" i="1"/>
  <c r="AJ702" i="1"/>
  <c r="AH702" i="1"/>
  <c r="AN702" i="1"/>
  <c r="AG702" i="1"/>
  <c r="AQ702" i="1"/>
  <c r="AO702" i="1"/>
  <c r="AK703" i="1"/>
  <c r="AP703" i="1"/>
  <c r="AI703" i="1"/>
  <c r="AJ703" i="1"/>
  <c r="AS703" i="1"/>
  <c r="AH703" i="1"/>
  <c r="AO703" i="1"/>
  <c r="AG703" i="1"/>
  <c r="AR703" i="1"/>
  <c r="AM703" i="1"/>
  <c r="AQ703" i="1"/>
  <c r="AN703" i="1"/>
  <c r="AI704" i="1"/>
  <c r="AP704" i="1"/>
  <c r="AM704" i="1"/>
  <c r="AH704" i="1"/>
  <c r="AR704" i="1"/>
  <c r="AS704" i="1"/>
  <c r="AN704" i="1"/>
  <c r="AK704" i="1"/>
  <c r="AO704" i="1"/>
  <c r="AG704" i="1"/>
  <c r="AJ704" i="1"/>
  <c r="AQ704" i="1"/>
  <c r="AS705" i="1"/>
  <c r="AG705" i="1"/>
  <c r="AI705" i="1"/>
  <c r="AJ705" i="1"/>
  <c r="AO705" i="1"/>
  <c r="AQ705" i="1"/>
  <c r="AP705" i="1"/>
  <c r="AR705" i="1"/>
  <c r="AH705" i="1"/>
  <c r="AK705" i="1"/>
  <c r="AM705" i="1"/>
  <c r="AN705" i="1"/>
  <c r="AS713" i="1"/>
  <c r="AJ713" i="1"/>
  <c r="AQ713" i="1"/>
  <c r="AR713" i="1"/>
  <c r="AK713" i="1"/>
  <c r="AI713" i="1"/>
  <c r="AO713" i="1"/>
  <c r="AM713" i="1"/>
  <c r="AH713" i="1"/>
  <c r="AP713" i="1"/>
  <c r="AN713" i="1"/>
  <c r="AK714" i="1"/>
  <c r="AJ714" i="1"/>
  <c r="AM714" i="1"/>
  <c r="AG714" i="1"/>
  <c r="AQ714" i="1"/>
  <c r="AI714" i="1"/>
  <c r="AP714" i="1"/>
  <c r="AS714" i="1"/>
  <c r="AN714" i="1"/>
  <c r="AO714" i="1"/>
  <c r="AR714" i="1"/>
  <c r="AH714" i="1"/>
  <c r="AQ715" i="1"/>
  <c r="AR715" i="1"/>
  <c r="AS715" i="1"/>
  <c r="AP715" i="1"/>
  <c r="AO715" i="1"/>
  <c r="AJ715" i="1"/>
  <c r="AK715" i="1"/>
  <c r="AI715" i="1"/>
  <c r="AN715" i="1"/>
  <c r="AH715" i="1"/>
  <c r="AG715" i="1"/>
  <c r="AM715" i="1"/>
  <c r="AK716" i="1"/>
  <c r="AS716" i="1"/>
  <c r="AM716" i="1"/>
  <c r="AP716" i="1"/>
  <c r="AQ716" i="1"/>
  <c r="AN716" i="1"/>
  <c r="AH716" i="1"/>
  <c r="AG716" i="1"/>
  <c r="AR716" i="1"/>
  <c r="AI716" i="1"/>
  <c r="AO716" i="1"/>
  <c r="AJ716" i="1"/>
  <c r="AQ717" i="1"/>
  <c r="AK717" i="1"/>
  <c r="AM717" i="1"/>
  <c r="AR717" i="1"/>
  <c r="AJ717" i="1"/>
  <c r="AS717" i="1"/>
  <c r="AP717" i="1"/>
  <c r="AN717" i="1"/>
  <c r="AO717" i="1"/>
  <c r="AI717" i="1"/>
  <c r="AH717" i="1"/>
  <c r="AP718" i="1"/>
  <c r="AO718" i="1"/>
  <c r="AN718" i="1"/>
  <c r="AH718" i="1"/>
  <c r="AI718" i="1"/>
  <c r="AQ718" i="1"/>
  <c r="AJ718" i="1"/>
  <c r="AK718" i="1"/>
  <c r="AG718" i="1"/>
  <c r="AM718" i="1"/>
  <c r="AG713" i="1"/>
  <c r="AS718" i="1"/>
  <c r="AR718" i="1"/>
  <c r="AI719" i="1"/>
  <c r="AR719" i="1"/>
  <c r="AQ719" i="1"/>
  <c r="AM719" i="1"/>
  <c r="AP719" i="1"/>
  <c r="AH719" i="1"/>
  <c r="AG719" i="1"/>
  <c r="AN719" i="1"/>
  <c r="AS719" i="1"/>
  <c r="AK719" i="1"/>
  <c r="AJ719" i="1"/>
  <c r="AO719" i="1"/>
  <c r="AG720" i="1"/>
  <c r="AS720" i="1"/>
  <c r="AM720" i="1"/>
  <c r="AH720" i="1"/>
  <c r="AK720" i="1"/>
  <c r="AP720" i="1"/>
  <c r="AN720" i="1"/>
  <c r="AO720" i="1"/>
  <c r="AI720" i="1"/>
  <c r="AJ720" i="1"/>
  <c r="AR720" i="1"/>
  <c r="AQ720" i="1"/>
  <c r="AK721" i="1"/>
  <c r="AO721" i="1"/>
  <c r="AI721" i="1"/>
  <c r="AP721" i="1"/>
  <c r="AN721" i="1"/>
  <c r="AS721" i="1"/>
  <c r="AH721" i="1"/>
  <c r="AJ721" i="1"/>
  <c r="AQ721" i="1"/>
  <c r="AG721" i="1"/>
  <c r="AR721" i="1"/>
  <c r="AM721" i="1"/>
  <c r="AQ722" i="1"/>
  <c r="AS722" i="1"/>
  <c r="AH722" i="1"/>
  <c r="AG717" i="1"/>
  <c r="AR722" i="1"/>
  <c r="AO722" i="1"/>
  <c r="AG722" i="1"/>
  <c r="AM722" i="1"/>
  <c r="AJ722" i="1"/>
  <c r="AK722" i="1"/>
  <c r="AP722" i="1"/>
  <c r="AN722" i="1"/>
  <c r="AI722" i="1"/>
  <c r="AO723" i="1"/>
  <c r="AR723" i="1"/>
  <c r="AN723" i="1"/>
  <c r="AH723" i="1"/>
  <c r="AQ723" i="1"/>
  <c r="AI723" i="1"/>
  <c r="AJ723" i="1"/>
  <c r="AS723" i="1"/>
  <c r="AP723" i="1"/>
  <c r="AK723" i="1"/>
  <c r="AM723" i="1"/>
  <c r="AK724" i="1"/>
  <c r="AP724" i="1"/>
  <c r="AN724" i="1"/>
  <c r="AR724" i="1"/>
  <c r="AG724" i="1"/>
  <c r="AQ724" i="1"/>
  <c r="AS724" i="1"/>
  <c r="AJ724" i="1"/>
  <c r="AI724" i="1"/>
  <c r="AO724" i="1"/>
  <c r="AM724" i="1"/>
  <c r="AH724" i="1"/>
  <c r="AI725" i="1"/>
  <c r="AP725" i="1"/>
  <c r="AR725" i="1"/>
  <c r="AM725" i="1"/>
  <c r="AQ725" i="1"/>
  <c r="AH725" i="1"/>
  <c r="AJ725" i="1"/>
  <c r="AO725" i="1"/>
  <c r="AN725" i="1"/>
  <c r="AS725" i="1"/>
  <c r="AK725" i="1"/>
  <c r="AG725" i="1"/>
  <c r="AR726" i="1"/>
  <c r="AP726" i="1"/>
  <c r="AH726" i="1"/>
  <c r="AJ726" i="1"/>
  <c r="AS726" i="1"/>
  <c r="AM726" i="1"/>
  <c r="AG726" i="1"/>
  <c r="AN726" i="1"/>
  <c r="AO726" i="1"/>
  <c r="AQ726" i="1"/>
  <c r="AI726" i="1"/>
  <c r="AK726" i="1"/>
  <c r="AI727" i="1"/>
  <c r="AO727" i="1"/>
  <c r="AP727" i="1"/>
  <c r="AH727" i="1"/>
  <c r="AJ727" i="1"/>
  <c r="AM727" i="1"/>
  <c r="AK727" i="1"/>
  <c r="AQ727" i="1"/>
  <c r="AN727" i="1"/>
  <c r="AR727" i="1"/>
  <c r="AS727" i="1"/>
  <c r="AG723" i="1"/>
  <c r="AK728" i="1"/>
  <c r="AO728" i="1"/>
  <c r="AJ728" i="1"/>
  <c r="AQ728" i="1"/>
  <c r="AS728" i="1"/>
  <c r="AP728" i="1"/>
  <c r="AM728" i="1"/>
  <c r="AH728" i="1"/>
  <c r="AG728" i="1"/>
  <c r="AR728" i="1"/>
  <c r="AI728" i="1"/>
  <c r="AN728" i="1"/>
  <c r="AQ729" i="1"/>
  <c r="AI729" i="1"/>
  <c r="AM729" i="1"/>
  <c r="AJ729" i="1"/>
  <c r="AH729" i="1"/>
  <c r="AN729" i="1"/>
  <c r="AP729" i="1"/>
  <c r="AO729" i="1"/>
  <c r="AG729" i="1"/>
  <c r="AR729" i="1"/>
  <c r="AK729" i="1"/>
  <c r="AS729" i="1"/>
  <c r="AO730" i="1"/>
  <c r="AG730" i="1"/>
  <c r="AP730" i="1"/>
  <c r="AS730" i="1"/>
  <c r="AI730" i="1"/>
  <c r="AH730" i="1"/>
  <c r="AK730" i="1"/>
  <c r="AM730" i="1"/>
  <c r="AJ730" i="1"/>
  <c r="AN730" i="1"/>
  <c r="AQ730" i="1"/>
  <c r="AR730" i="1"/>
  <c r="AH731" i="1"/>
  <c r="AJ731" i="1"/>
  <c r="AN731" i="1"/>
  <c r="AO731" i="1"/>
  <c r="AK731" i="1"/>
  <c r="AI731" i="1"/>
  <c r="AP731" i="1"/>
  <c r="AS731" i="1"/>
  <c r="AQ731" i="1"/>
  <c r="AR731" i="1"/>
  <c r="AM731" i="1"/>
  <c r="AR732" i="1"/>
  <c r="AQ732" i="1"/>
  <c r="AP732" i="1"/>
  <c r="AG727" i="1"/>
  <c r="AK732" i="1"/>
  <c r="AJ732" i="1"/>
  <c r="AH732" i="1"/>
  <c r="AO732" i="1"/>
  <c r="AS732" i="1"/>
  <c r="AM732" i="1"/>
  <c r="AI732" i="1"/>
  <c r="AG732" i="1"/>
  <c r="AN732" i="1"/>
  <c r="AS733" i="1"/>
  <c r="AP733" i="1"/>
  <c r="AQ733" i="1"/>
  <c r="AI733" i="1"/>
  <c r="AJ733" i="1"/>
  <c r="AH733" i="1"/>
  <c r="AK733" i="1"/>
  <c r="AG733" i="1"/>
  <c r="AN733" i="1"/>
  <c r="AR733" i="1"/>
  <c r="AO733" i="1"/>
  <c r="AM733" i="1"/>
  <c r="AH734" i="1"/>
  <c r="AK734" i="1"/>
  <c r="AN734" i="1"/>
  <c r="AS734" i="1"/>
  <c r="AI734" i="1"/>
  <c r="AG734" i="1"/>
  <c r="AO734" i="1"/>
  <c r="AP734" i="1"/>
  <c r="AR734" i="1"/>
  <c r="AJ734" i="1"/>
  <c r="AM734" i="1"/>
  <c r="AQ734" i="1"/>
  <c r="AG735" i="1"/>
  <c r="AS735" i="1"/>
  <c r="AR735" i="1"/>
  <c r="AM735" i="1"/>
  <c r="AK735" i="1"/>
  <c r="AI735" i="1"/>
  <c r="AJ735" i="1"/>
  <c r="AN735" i="1"/>
  <c r="AH735" i="1"/>
  <c r="AO735" i="1"/>
  <c r="AQ735" i="1"/>
  <c r="AP735" i="1"/>
  <c r="AK736" i="1"/>
  <c r="AJ736" i="1"/>
  <c r="AI736" i="1"/>
  <c r="AS736" i="1"/>
  <c r="AG731" i="1"/>
  <c r="AO736" i="1"/>
  <c r="AP736" i="1"/>
  <c r="AG736" i="1"/>
  <c r="AR736" i="1"/>
  <c r="AH736" i="1"/>
  <c r="AM736" i="1"/>
  <c r="AQ736" i="1"/>
  <c r="AN736" i="1"/>
  <c r="AJ737" i="1"/>
  <c r="AQ737" i="1"/>
  <c r="AM737" i="1"/>
  <c r="AG737" i="1"/>
  <c r="AH737" i="1"/>
  <c r="AN737" i="1"/>
  <c r="AK737" i="1"/>
  <c r="AP737" i="1"/>
  <c r="AR737" i="1"/>
  <c r="AI737" i="1"/>
  <c r="AO737" i="1"/>
  <c r="AS737" i="1"/>
  <c r="AQ738" i="1"/>
  <c r="AR738" i="1"/>
  <c r="AH738" i="1"/>
  <c r="AG738" i="1"/>
  <c r="AM738" i="1"/>
  <c r="AP738" i="1"/>
  <c r="AK738" i="1"/>
  <c r="AI738" i="1"/>
  <c r="AJ738" i="1"/>
  <c r="AS738" i="1"/>
  <c r="AO738" i="1"/>
  <c r="AN738" i="1"/>
  <c r="AH739" i="1"/>
  <c r="AS739" i="1"/>
  <c r="AM739" i="1"/>
  <c r="AR739" i="1"/>
  <c r="AI739" i="1"/>
  <c r="AN739" i="1"/>
  <c r="AK739" i="1"/>
  <c r="AJ739" i="1"/>
  <c r="AG739" i="1"/>
  <c r="AQ739" i="1"/>
  <c r="AP739" i="1"/>
  <c r="AO739" i="1"/>
  <c r="AO740" i="1"/>
  <c r="AR740" i="1"/>
  <c r="AN740" i="1"/>
  <c r="AP740" i="1"/>
  <c r="AI740" i="1"/>
  <c r="AQ740" i="1"/>
  <c r="AK740" i="1"/>
  <c r="AJ740" i="1"/>
  <c r="AM740" i="1"/>
  <c r="AH740" i="1"/>
  <c r="AS740" i="1"/>
  <c r="AG740" i="1"/>
  <c r="AK741" i="1"/>
  <c r="AO741" i="1"/>
  <c r="AJ741" i="1"/>
  <c r="AS741" i="1"/>
  <c r="AH741" i="1"/>
  <c r="AP741" i="1"/>
  <c r="AM741" i="1"/>
  <c r="AR741" i="1"/>
  <c r="AI741" i="1"/>
  <c r="AN741" i="1"/>
  <c r="AQ741" i="1"/>
  <c r="AP742" i="1"/>
  <c r="AI742" i="1"/>
  <c r="AM742" i="1"/>
  <c r="AO742" i="1"/>
  <c r="AS742" i="1"/>
  <c r="AH742" i="1"/>
  <c r="AN742" i="1"/>
  <c r="AG742" i="1"/>
  <c r="AJ742" i="1"/>
  <c r="AR742" i="1"/>
  <c r="AQ742" i="1"/>
  <c r="AK742" i="1"/>
  <c r="AH750" i="1"/>
  <c r="AR750" i="1"/>
  <c r="AQ750" i="1"/>
  <c r="AK750" i="1"/>
  <c r="AO750" i="1"/>
  <c r="AJ750" i="1"/>
  <c r="AM750" i="1"/>
  <c r="AG750" i="1"/>
  <c r="AI750" i="1"/>
  <c r="AN750" i="1"/>
  <c r="AP750" i="1"/>
  <c r="AS750" i="1"/>
  <c r="AQ751" i="1"/>
  <c r="AG751" i="1"/>
  <c r="AM751" i="1"/>
  <c r="AR751" i="1"/>
  <c r="AK751" i="1"/>
  <c r="AH751" i="1"/>
  <c r="AO751" i="1"/>
  <c r="AP751" i="1"/>
  <c r="AN751" i="1"/>
  <c r="AS751" i="1"/>
  <c r="AI751" i="1"/>
  <c r="AJ751" i="1"/>
  <c r="AP752" i="1"/>
  <c r="AK752" i="1"/>
  <c r="AN752" i="1"/>
  <c r="AJ752" i="1"/>
  <c r="AI752" i="1"/>
  <c r="AR752" i="1"/>
  <c r="AQ752" i="1"/>
  <c r="AO752" i="1"/>
  <c r="AG752" i="1"/>
  <c r="AH752" i="1"/>
  <c r="AS752" i="1"/>
  <c r="AM752" i="1"/>
  <c r="AQ753" i="1"/>
  <c r="AI753" i="1"/>
  <c r="AN753" i="1"/>
  <c r="AG741" i="1"/>
  <c r="AK753" i="1"/>
  <c r="AS753" i="1"/>
  <c r="AO753" i="1"/>
  <c r="AP753" i="1"/>
  <c r="AH753" i="1"/>
  <c r="AM753" i="1"/>
  <c r="AG753" i="1"/>
  <c r="AR753" i="1"/>
  <c r="AJ753" i="1"/>
  <c r="AS754" i="1"/>
  <c r="AO754" i="1"/>
  <c r="AK754" i="1"/>
  <c r="AR754" i="1"/>
  <c r="AQ754" i="1"/>
  <c r="AI754" i="1"/>
  <c r="AJ754" i="1"/>
  <c r="AH754" i="1"/>
  <c r="AG754" i="1"/>
  <c r="AM754" i="1"/>
  <c r="AP754" i="1"/>
  <c r="AN754" i="1"/>
  <c r="AG755" i="1"/>
  <c r="AK755" i="1"/>
  <c r="AM755" i="1"/>
  <c r="AH755" i="1"/>
  <c r="AI755" i="1"/>
  <c r="AN755" i="1"/>
  <c r="AP755" i="1"/>
  <c r="AO755" i="1"/>
  <c r="AJ755" i="1"/>
  <c r="AS755" i="1"/>
  <c r="AR755" i="1"/>
  <c r="AQ755" i="1"/>
  <c r="AS756" i="1"/>
  <c r="AI756" i="1"/>
  <c r="AP756" i="1"/>
  <c r="AK756" i="1"/>
  <c r="AM756" i="1"/>
  <c r="AG756" i="1"/>
  <c r="AQ756" i="1"/>
  <c r="AH756" i="1"/>
  <c r="AR756" i="1"/>
  <c r="AN756" i="1"/>
  <c r="AO756" i="1"/>
  <c r="AJ756" i="1"/>
  <c r="AR757" i="1"/>
  <c r="AP757" i="1"/>
  <c r="AQ757" i="1"/>
  <c r="AH757" i="1"/>
  <c r="AK757" i="1"/>
  <c r="AS757" i="1"/>
  <c r="AO757" i="1"/>
  <c r="AJ757" i="1"/>
  <c r="AG757" i="1"/>
  <c r="AM757" i="1"/>
  <c r="AI757" i="1"/>
  <c r="AN757" i="1"/>
  <c r="AG758" i="1"/>
  <c r="AH758" i="1"/>
  <c r="AJ758" i="1"/>
  <c r="AO758" i="1"/>
  <c r="AK758" i="1"/>
  <c r="AI758" i="1"/>
  <c r="AQ758" i="1"/>
  <c r="AP758" i="1"/>
  <c r="AM758" i="1"/>
  <c r="AS758" i="1"/>
  <c r="AR758" i="1"/>
  <c r="AN758" i="1"/>
  <c r="AR759" i="1"/>
  <c r="AJ759" i="1"/>
  <c r="AS759" i="1"/>
  <c r="AP759" i="1"/>
  <c r="AO759" i="1"/>
  <c r="AG759" i="1"/>
  <c r="AQ759" i="1"/>
  <c r="AK759" i="1"/>
  <c r="AN759" i="1"/>
  <c r="AI759" i="1"/>
  <c r="AH759" i="1"/>
  <c r="AM759" i="1"/>
  <c r="AR760" i="1"/>
  <c r="AI760" i="1"/>
  <c r="AN760" i="1"/>
  <c r="AK760" i="1"/>
  <c r="AS760" i="1"/>
  <c r="AP760" i="1"/>
  <c r="AJ760" i="1"/>
  <c r="AQ760" i="1"/>
  <c r="AO760" i="1"/>
  <c r="AH760" i="1"/>
  <c r="AM760" i="1"/>
  <c r="AI761" i="1"/>
  <c r="AS761" i="1"/>
  <c r="AQ761" i="1"/>
  <c r="AO761" i="1"/>
  <c r="AP761" i="1"/>
  <c r="AK761" i="1"/>
  <c r="AG761" i="1"/>
  <c r="AM761" i="1"/>
  <c r="AN761" i="1"/>
  <c r="AJ761" i="1"/>
  <c r="AH761" i="1"/>
  <c r="AR761" i="1"/>
  <c r="AQ762" i="1"/>
  <c r="AR762" i="1"/>
  <c r="AM762" i="1"/>
  <c r="AI762" i="1"/>
  <c r="AK762" i="1"/>
  <c r="AN762" i="1"/>
  <c r="AG762" i="1"/>
  <c r="AH762" i="1"/>
  <c r="AS762" i="1"/>
  <c r="AO762" i="1"/>
  <c r="AP762" i="1"/>
  <c r="AJ762" i="1"/>
  <c r="AK763" i="1"/>
  <c r="AH763" i="1"/>
  <c r="AI763" i="1"/>
  <c r="AR763" i="1"/>
  <c r="AQ763" i="1"/>
  <c r="AN763" i="1"/>
  <c r="AG763" i="1"/>
  <c r="AO763" i="1"/>
  <c r="AS763" i="1"/>
  <c r="AP763" i="1"/>
  <c r="AJ763" i="1"/>
  <c r="AM763" i="1"/>
  <c r="AH764" i="1"/>
  <c r="AK764" i="1"/>
  <c r="AM764" i="1"/>
  <c r="AP764" i="1"/>
  <c r="AQ764" i="1"/>
  <c r="AN764" i="1"/>
  <c r="AO764" i="1"/>
  <c r="AR764" i="1"/>
  <c r="AI764" i="1"/>
  <c r="AJ764" i="1"/>
  <c r="AS764" i="1"/>
  <c r="AI765" i="1"/>
  <c r="AH765" i="1"/>
  <c r="AM765" i="1"/>
  <c r="AG760" i="1"/>
  <c r="AJ765" i="1"/>
  <c r="AP765" i="1"/>
  <c r="AQ765" i="1"/>
  <c r="AG765" i="1"/>
  <c r="AN765" i="1"/>
  <c r="AS765" i="1"/>
  <c r="AO765" i="1"/>
  <c r="AK765" i="1"/>
  <c r="AR765" i="1"/>
  <c r="AG766" i="1"/>
  <c r="AH766" i="1"/>
  <c r="AP766" i="1"/>
  <c r="AQ766" i="1"/>
  <c r="AI766" i="1"/>
  <c r="AO766" i="1"/>
  <c r="AK766" i="1"/>
  <c r="AS766" i="1"/>
  <c r="AM766" i="1"/>
  <c r="AJ766" i="1"/>
  <c r="AR766" i="1"/>
  <c r="AN766" i="1"/>
  <c r="AR767" i="1"/>
  <c r="AQ767" i="1"/>
  <c r="AS767" i="1"/>
  <c r="AO767" i="1"/>
  <c r="AH767" i="1"/>
  <c r="AP767" i="1"/>
  <c r="AM767" i="1"/>
  <c r="AK767" i="1"/>
  <c r="AJ767" i="1"/>
  <c r="AN767" i="1"/>
  <c r="AI767" i="1"/>
  <c r="AS768" i="1"/>
  <c r="AP768" i="1"/>
  <c r="AI768" i="1"/>
  <c r="AO768" i="1"/>
  <c r="AQ768" i="1"/>
  <c r="AJ768" i="1"/>
  <c r="AH768" i="1"/>
  <c r="AR768" i="1"/>
  <c r="AM768" i="1"/>
  <c r="AG768" i="1"/>
  <c r="AK768" i="1"/>
  <c r="AN768" i="1"/>
  <c r="AP769" i="1"/>
  <c r="AO769" i="1"/>
  <c r="AN769" i="1"/>
  <c r="AQ769" i="1"/>
  <c r="AJ769" i="1"/>
  <c r="AK769" i="1"/>
  <c r="AI769" i="1"/>
  <c r="AG769" i="1"/>
  <c r="AH769" i="1"/>
  <c r="AS769" i="1"/>
  <c r="AM769" i="1"/>
  <c r="AG764" i="1"/>
  <c r="AR769" i="1"/>
  <c r="AR770" i="1"/>
  <c r="AO770" i="1"/>
  <c r="AM770" i="1"/>
  <c r="AP770" i="1"/>
  <c r="AI770" i="1"/>
  <c r="AJ770" i="1"/>
  <c r="AQ770" i="1"/>
  <c r="AK770" i="1"/>
  <c r="AN770" i="1"/>
  <c r="AG770" i="1"/>
  <c r="AH770" i="1"/>
  <c r="AS770" i="1"/>
  <c r="AQ771" i="1"/>
  <c r="AK771" i="1"/>
  <c r="AI771" i="1"/>
  <c r="AO771" i="1"/>
  <c r="AG771" i="1"/>
  <c r="AM771" i="1"/>
  <c r="AR771" i="1"/>
  <c r="AS771" i="1"/>
  <c r="AP771" i="1"/>
  <c r="AN771" i="1"/>
  <c r="AH771" i="1"/>
  <c r="AJ771" i="1"/>
  <c r="AI772" i="1"/>
  <c r="AJ772" i="1"/>
  <c r="AN772" i="1"/>
  <c r="AH772" i="1"/>
  <c r="AQ772" i="1"/>
  <c r="AK772" i="1"/>
  <c r="AM772" i="1"/>
  <c r="AO772" i="1"/>
  <c r="AR772" i="1"/>
  <c r="AS772" i="1"/>
  <c r="AG767" i="1"/>
  <c r="AP772" i="1"/>
  <c r="AG772" i="1"/>
  <c r="AS773" i="1"/>
  <c r="AP773" i="1"/>
  <c r="AN773" i="1"/>
  <c r="AO773" i="1"/>
  <c r="AI773" i="1"/>
  <c r="AK773" i="1"/>
  <c r="AJ773" i="1"/>
  <c r="AR773" i="1"/>
  <c r="AH773" i="1"/>
  <c r="AM773" i="1"/>
  <c r="AQ773" i="1"/>
  <c r="AO774" i="1"/>
  <c r="AR774" i="1"/>
  <c r="AS774" i="1"/>
  <c r="AK774" i="1"/>
  <c r="AG774" i="1"/>
  <c r="AQ774" i="1"/>
  <c r="AJ774" i="1"/>
  <c r="AI774" i="1"/>
  <c r="AM774" i="1"/>
  <c r="AH774" i="1"/>
  <c r="AP774" i="1"/>
  <c r="AN774" i="1"/>
  <c r="AP775" i="1"/>
  <c r="AO775" i="1"/>
  <c r="AI775" i="1"/>
  <c r="AQ775" i="1"/>
  <c r="AR775" i="1"/>
  <c r="AS775" i="1"/>
  <c r="AG775" i="1"/>
  <c r="AH775" i="1"/>
  <c r="AJ775" i="1"/>
  <c r="AM775" i="1"/>
  <c r="AK775" i="1"/>
  <c r="AN775" i="1"/>
  <c r="AR776" i="1"/>
  <c r="AO776" i="1"/>
  <c r="AM776" i="1"/>
  <c r="AG776" i="1"/>
  <c r="AI776" i="1"/>
  <c r="AH776" i="1"/>
  <c r="AN776" i="1"/>
  <c r="AS776" i="1"/>
  <c r="AP776" i="1"/>
  <c r="AK776" i="1"/>
  <c r="AQ776" i="1"/>
  <c r="AJ776" i="1"/>
  <c r="AS777" i="1"/>
  <c r="AO777" i="1"/>
  <c r="AP777" i="1"/>
  <c r="AR777" i="1"/>
  <c r="AQ777" i="1"/>
  <c r="AI777" i="1"/>
  <c r="AN777" i="1"/>
  <c r="AH777" i="1"/>
  <c r="AJ777" i="1"/>
  <c r="AM777" i="1"/>
  <c r="AK777" i="1"/>
  <c r="AP778" i="1"/>
  <c r="AG778" i="1"/>
  <c r="AM778" i="1"/>
  <c r="AS778" i="1"/>
  <c r="AG773" i="1"/>
  <c r="AK778" i="1"/>
  <c r="AI778" i="1"/>
  <c r="AN778" i="1"/>
  <c r="AH778" i="1"/>
  <c r="AR778" i="1"/>
  <c r="AJ778" i="1"/>
  <c r="AQ778" i="1"/>
  <c r="AO778" i="1"/>
  <c r="AQ779" i="1"/>
  <c r="AO779" i="1"/>
  <c r="AS779" i="1"/>
  <c r="AP779" i="1"/>
  <c r="AI779" i="1"/>
  <c r="AJ779" i="1"/>
  <c r="AG779" i="1"/>
  <c r="AN779" i="1"/>
  <c r="AR779" i="1"/>
  <c r="AH779" i="1"/>
  <c r="AM779" i="1"/>
  <c r="AK779" i="1"/>
  <c r="AQ787" i="1"/>
  <c r="AH787" i="1"/>
  <c r="AM787" i="1"/>
  <c r="AG787" i="1"/>
  <c r="AK787" i="1"/>
  <c r="AJ787" i="1"/>
  <c r="AP787" i="1"/>
  <c r="AN787" i="1"/>
  <c r="AS787" i="1"/>
  <c r="AO787" i="1"/>
  <c r="AI787" i="1"/>
  <c r="AR787" i="1"/>
  <c r="AP788" i="1"/>
  <c r="AI788" i="1"/>
  <c r="AO788" i="1"/>
  <c r="AR788" i="1"/>
  <c r="AN788" i="1"/>
  <c r="AS788" i="1"/>
  <c r="AQ788" i="1"/>
  <c r="AJ788" i="1"/>
  <c r="AK788" i="1"/>
  <c r="AH788" i="1"/>
  <c r="AM788" i="1"/>
  <c r="AG777" i="1"/>
  <c r="AK789" i="1"/>
  <c r="AQ789" i="1"/>
  <c r="AI789" i="1"/>
  <c r="AJ789" i="1"/>
  <c r="AG789" i="1"/>
  <c r="AS789" i="1"/>
  <c r="AM789" i="1"/>
  <c r="AH789" i="1"/>
  <c r="AO789" i="1"/>
  <c r="AN789" i="1"/>
  <c r="AP789" i="1"/>
  <c r="AR789" i="1"/>
  <c r="AS790" i="1"/>
  <c r="AG790" i="1"/>
  <c r="AM790" i="1"/>
  <c r="AH790" i="1"/>
  <c r="AQ790" i="1"/>
  <c r="AJ790" i="1"/>
  <c r="AN790" i="1"/>
  <c r="AO790" i="1"/>
  <c r="AP790" i="1"/>
  <c r="AK790" i="1"/>
  <c r="AI790" i="1"/>
  <c r="AR790" i="1"/>
  <c r="AO791" i="1"/>
  <c r="AI791" i="1"/>
  <c r="AR791" i="1"/>
  <c r="AH791" i="1"/>
  <c r="AP791" i="1"/>
  <c r="AS791" i="1"/>
  <c r="AM791" i="1"/>
  <c r="AJ791" i="1"/>
  <c r="AK791" i="1"/>
  <c r="AQ791" i="1"/>
  <c r="AN791" i="1"/>
  <c r="AG792" i="1"/>
  <c r="AJ792" i="1"/>
  <c r="AR792" i="1"/>
  <c r="AK792" i="1"/>
  <c r="AP792" i="1"/>
  <c r="AI792" i="1"/>
  <c r="AM792" i="1"/>
  <c r="AS792" i="1"/>
  <c r="AH792" i="1"/>
  <c r="AO792" i="1"/>
  <c r="AQ792" i="1"/>
  <c r="AN792" i="1"/>
  <c r="AG788" i="1"/>
  <c r="AO793" i="1"/>
  <c r="AQ793" i="1"/>
  <c r="AJ793" i="1"/>
  <c r="AG793" i="1"/>
  <c r="AK793" i="1"/>
  <c r="AM793" i="1"/>
  <c r="AH793" i="1"/>
  <c r="AP793" i="1"/>
  <c r="AR793" i="1"/>
  <c r="AN793" i="1"/>
  <c r="AS793" i="1"/>
  <c r="AI793" i="1"/>
  <c r="AQ794" i="1"/>
  <c r="AR794" i="1"/>
  <c r="AM794" i="1"/>
  <c r="AP794" i="1"/>
  <c r="AS794" i="1"/>
  <c r="AK794" i="1"/>
  <c r="AN794" i="1"/>
  <c r="AH794" i="1"/>
  <c r="AO794" i="1"/>
  <c r="AJ794" i="1"/>
  <c r="AG794" i="1"/>
  <c r="AI794" i="1"/>
  <c r="AI795" i="1"/>
  <c r="AQ795" i="1"/>
  <c r="AO795" i="1"/>
  <c r="AK795" i="1"/>
  <c r="AM795" i="1"/>
  <c r="AJ795" i="1"/>
  <c r="AN795" i="1"/>
  <c r="AR795" i="1"/>
  <c r="AS795" i="1"/>
  <c r="AH795" i="1"/>
  <c r="AP795" i="1"/>
  <c r="AS796" i="1"/>
  <c r="AP796" i="1"/>
  <c r="AM796" i="1"/>
  <c r="AI796" i="1"/>
  <c r="AQ796" i="1"/>
  <c r="AN796" i="1"/>
  <c r="AK796" i="1"/>
  <c r="AH796" i="1"/>
  <c r="AG796" i="1"/>
  <c r="AR796" i="1"/>
  <c r="AO796" i="1"/>
  <c r="AJ796" i="1"/>
  <c r="AG791" i="1"/>
  <c r="AR797" i="1"/>
  <c r="AS797" i="1"/>
  <c r="AG797" i="1"/>
  <c r="AQ797" i="1"/>
  <c r="AO797" i="1"/>
  <c r="AJ797" i="1"/>
  <c r="AP797" i="1"/>
  <c r="AM797" i="1"/>
  <c r="AK797" i="1"/>
  <c r="AN797" i="1"/>
  <c r="AH797" i="1"/>
  <c r="AI797" i="1"/>
  <c r="AP798" i="1"/>
  <c r="AJ798" i="1"/>
  <c r="AO798" i="1"/>
  <c r="AK798" i="1"/>
  <c r="AI798" i="1"/>
  <c r="AM798" i="1"/>
  <c r="AG798" i="1"/>
  <c r="AR798" i="1"/>
  <c r="AQ798" i="1"/>
  <c r="AS798" i="1"/>
  <c r="AH798" i="1"/>
  <c r="AN798" i="1"/>
  <c r="AO799" i="1"/>
  <c r="AQ799" i="1"/>
  <c r="AM799" i="1"/>
  <c r="AK799" i="1"/>
  <c r="AI799" i="1"/>
  <c r="AS799" i="1"/>
  <c r="AP799" i="1"/>
  <c r="AN799" i="1"/>
  <c r="AR799" i="1"/>
  <c r="AJ799" i="1"/>
  <c r="AH799" i="1"/>
  <c r="AG795" i="1"/>
  <c r="AG800" i="1"/>
  <c r="AO800" i="1"/>
  <c r="AJ800" i="1"/>
  <c r="AS800" i="1"/>
  <c r="AR800" i="1"/>
  <c r="AM800" i="1"/>
  <c r="AI800" i="1"/>
  <c r="AK800" i="1"/>
  <c r="AN800" i="1"/>
  <c r="AQ800" i="1"/>
  <c r="AP800" i="1"/>
  <c r="AH800" i="1"/>
  <c r="AO801" i="1"/>
  <c r="AR801" i="1"/>
  <c r="AK801" i="1"/>
  <c r="AP801" i="1"/>
  <c r="AH801" i="1"/>
  <c r="AS801" i="1"/>
  <c r="AI801" i="1"/>
  <c r="AJ801" i="1"/>
  <c r="AN801" i="1"/>
  <c r="AQ801" i="1"/>
  <c r="AM801" i="1"/>
  <c r="AG801" i="1"/>
  <c r="AQ802" i="1"/>
  <c r="AS802" i="1"/>
  <c r="AN802" i="1"/>
  <c r="AR802" i="1"/>
  <c r="AI802" i="1"/>
  <c r="AH802" i="1"/>
  <c r="AP802" i="1"/>
  <c r="AM802" i="1"/>
  <c r="AJ802" i="1"/>
  <c r="AO802" i="1"/>
  <c r="AK802" i="1"/>
  <c r="AQ803" i="1"/>
  <c r="AS803" i="1"/>
  <c r="AJ803" i="1"/>
  <c r="AP803" i="1"/>
  <c r="AH803" i="1"/>
  <c r="AR803" i="1"/>
  <c r="AI803" i="1"/>
  <c r="AO803" i="1"/>
  <c r="AM803" i="1"/>
  <c r="AG803" i="1"/>
  <c r="AK803" i="1"/>
  <c r="AN803" i="1"/>
  <c r="AS804" i="1"/>
  <c r="AP804" i="1"/>
  <c r="AJ804" i="1"/>
  <c r="AG804" i="1"/>
  <c r="AI804" i="1"/>
  <c r="AR804" i="1"/>
  <c r="AM804" i="1"/>
  <c r="AQ804" i="1"/>
  <c r="AH804" i="1"/>
  <c r="AK804" i="1"/>
  <c r="AN804" i="1"/>
  <c r="AG799" i="1"/>
  <c r="AO804" i="1"/>
  <c r="AG805" i="1"/>
  <c r="AS805" i="1"/>
  <c r="AO805" i="1"/>
  <c r="AI805" i="1"/>
  <c r="AQ805" i="1"/>
  <c r="AR805" i="1"/>
  <c r="AJ805" i="1"/>
  <c r="AH805" i="1"/>
  <c r="AP805" i="1"/>
  <c r="AM805" i="1"/>
  <c r="AK805" i="1"/>
  <c r="AN805" i="1"/>
  <c r="AK806" i="1"/>
  <c r="AJ806" i="1"/>
  <c r="AM806" i="1"/>
  <c r="AG806" i="1"/>
  <c r="AI806" i="1"/>
  <c r="AO806" i="1"/>
  <c r="AQ806" i="1"/>
  <c r="AR806" i="1"/>
  <c r="AP806" i="1"/>
  <c r="AN806" i="1"/>
  <c r="AS806" i="1"/>
  <c r="AH806" i="1"/>
  <c r="AP807" i="1"/>
  <c r="AS807" i="1"/>
  <c r="AM807" i="1"/>
  <c r="AG802" i="1"/>
  <c r="AQ807" i="1"/>
  <c r="AH807" i="1"/>
  <c r="AR807" i="1"/>
  <c r="AN807" i="1"/>
  <c r="AI807" i="1"/>
  <c r="AK807" i="1"/>
  <c r="AO807" i="1"/>
  <c r="AJ807" i="1"/>
  <c r="AG807" i="1"/>
  <c r="AP808" i="1"/>
  <c r="AO808" i="1"/>
  <c r="AI808" i="1"/>
  <c r="AQ808" i="1"/>
  <c r="AN808" i="1"/>
  <c r="AS808" i="1"/>
  <c r="AH808" i="1"/>
  <c r="AJ808" i="1"/>
  <c r="AK808" i="1"/>
  <c r="AR808" i="1"/>
  <c r="AM808" i="1"/>
  <c r="AG808" i="1"/>
  <c r="AI809" i="1"/>
  <c r="AQ809" i="1"/>
  <c r="AN809" i="1"/>
  <c r="AK809" i="1"/>
  <c r="AO809" i="1"/>
  <c r="AR809" i="1"/>
  <c r="AS809" i="1"/>
  <c r="AJ809" i="1"/>
  <c r="AM809" i="1"/>
  <c r="AP809" i="1"/>
  <c r="AG809" i="1"/>
  <c r="AH809" i="1"/>
  <c r="AH810" i="1"/>
  <c r="AR810" i="1"/>
  <c r="AN810" i="1"/>
  <c r="AS810" i="1"/>
  <c r="AQ810" i="1"/>
  <c r="AP810" i="1"/>
  <c r="AK810" i="1"/>
  <c r="AO810" i="1"/>
  <c r="AG810" i="1"/>
  <c r="AJ810" i="1"/>
  <c r="AM810" i="1"/>
  <c r="AI810" i="1"/>
  <c r="AR811" i="1"/>
  <c r="AJ811" i="1"/>
  <c r="AM811" i="1"/>
  <c r="AP811" i="1"/>
  <c r="AQ811" i="1"/>
  <c r="AN811" i="1"/>
  <c r="AK811" i="1"/>
  <c r="AO811" i="1"/>
  <c r="AI811" i="1"/>
  <c r="AS811" i="1"/>
  <c r="AH811" i="1"/>
  <c r="AG811" i="1"/>
  <c r="AR812" i="1"/>
  <c r="AI812" i="1"/>
  <c r="AM812" i="1"/>
  <c r="AG812" i="1"/>
  <c r="AH812" i="1"/>
  <c r="AN812" i="1"/>
  <c r="AK812" i="1"/>
  <c r="AP812" i="1"/>
  <c r="AO812" i="1"/>
  <c r="AQ812" i="1"/>
  <c r="AS812" i="1"/>
  <c r="AJ812" i="1"/>
  <c r="AP813" i="1"/>
  <c r="AJ813" i="1"/>
  <c r="AM813" i="1"/>
  <c r="AO813" i="1"/>
  <c r="AH813" i="1"/>
  <c r="AN813" i="1"/>
  <c r="AS813" i="1"/>
  <c r="AQ813" i="1"/>
  <c r="AI813" i="1"/>
  <c r="AR813" i="1"/>
  <c r="AG813" i="1"/>
  <c r="AK813" i="1"/>
  <c r="AI814" i="1"/>
  <c r="AS814" i="1"/>
  <c r="AQ814" i="1"/>
  <c r="AK814" i="1"/>
  <c r="AG814" i="1"/>
  <c r="AN814" i="1"/>
  <c r="AJ814" i="1"/>
  <c r="AR814" i="1"/>
  <c r="AP814" i="1"/>
  <c r="AH814" i="1"/>
  <c r="AO814" i="1"/>
  <c r="AM814" i="1"/>
  <c r="AK815" i="1"/>
  <c r="AQ815" i="1"/>
  <c r="AR815" i="1"/>
  <c r="AH815" i="1"/>
  <c r="AS815" i="1"/>
  <c r="AM815" i="1"/>
  <c r="AP815" i="1"/>
  <c r="AG815" i="1"/>
  <c r="AN815" i="1"/>
  <c r="AJ815" i="1"/>
  <c r="AI815" i="1"/>
  <c r="AO815" i="1"/>
  <c r="AJ816" i="1"/>
  <c r="AP816" i="1"/>
  <c r="AM816" i="1"/>
  <c r="AH816" i="1"/>
  <c r="AG816" i="1"/>
  <c r="AS816" i="1"/>
  <c r="AR816" i="1"/>
  <c r="AO816" i="1"/>
  <c r="AN816" i="1"/>
  <c r="AK816" i="1"/>
  <c r="AI816" i="1"/>
  <c r="AQ816" i="1"/>
  <c r="AQ824" i="1"/>
  <c r="AR824" i="1"/>
  <c r="AN824" i="1"/>
  <c r="AI824" i="1"/>
  <c r="AP824" i="1"/>
  <c r="AH824" i="1"/>
  <c r="AK824" i="1"/>
  <c r="AS824" i="1"/>
  <c r="AO824" i="1"/>
  <c r="AJ824" i="1"/>
  <c r="AM824" i="1"/>
  <c r="AP825" i="1"/>
  <c r="AI825" i="1"/>
  <c r="AS825" i="1"/>
  <c r="AR825" i="1"/>
  <c r="AQ825" i="1"/>
  <c r="AM825" i="1"/>
  <c r="AG825" i="1"/>
  <c r="AJ825" i="1"/>
  <c r="AO825" i="1"/>
  <c r="AN825" i="1"/>
  <c r="AH825" i="1"/>
  <c r="AK825" i="1"/>
  <c r="AP826" i="1"/>
  <c r="AH826" i="1"/>
  <c r="AM826" i="1"/>
  <c r="AS826" i="1"/>
  <c r="AO826" i="1"/>
  <c r="AN826" i="1"/>
  <c r="AG826" i="1"/>
  <c r="AJ826" i="1"/>
  <c r="AK826" i="1"/>
  <c r="AQ826" i="1"/>
  <c r="AI826" i="1"/>
  <c r="AR826" i="1"/>
  <c r="AJ827" i="1"/>
  <c r="AR827" i="1"/>
  <c r="AK827" i="1"/>
  <c r="AH827" i="1"/>
  <c r="AQ827" i="1"/>
  <c r="AM827" i="1"/>
  <c r="AI827" i="1"/>
  <c r="AN827" i="1"/>
  <c r="AS827" i="1"/>
  <c r="AP827" i="1"/>
  <c r="AO827" i="1"/>
  <c r="AG828" i="1"/>
  <c r="AQ828" i="1"/>
  <c r="AM828" i="1"/>
  <c r="AI828" i="1"/>
  <c r="AR828" i="1"/>
  <c r="AP828" i="1"/>
  <c r="AN828" i="1"/>
  <c r="AS828" i="1"/>
  <c r="AK828" i="1"/>
  <c r="AH828" i="1"/>
  <c r="AJ828" i="1"/>
  <c r="AO828" i="1"/>
  <c r="AS829" i="1"/>
  <c r="AH829" i="1"/>
  <c r="AI829" i="1"/>
  <c r="AK829" i="1"/>
  <c r="AM829" i="1"/>
  <c r="AP829" i="1"/>
  <c r="AN829" i="1"/>
  <c r="AJ829" i="1"/>
  <c r="AQ829" i="1"/>
  <c r="AO829" i="1"/>
  <c r="AR829" i="1"/>
  <c r="AG829" i="1"/>
  <c r="AG824" i="1"/>
  <c r="AH830" i="1"/>
  <c r="AS830" i="1"/>
  <c r="AM830" i="1"/>
  <c r="AI830" i="1"/>
  <c r="AQ830" i="1"/>
  <c r="AN830" i="1"/>
  <c r="AP830" i="1"/>
  <c r="AG830" i="1"/>
  <c r="AR830" i="1"/>
  <c r="AJ830" i="1"/>
  <c r="AK830" i="1"/>
  <c r="AO830" i="1"/>
  <c r="AS831" i="1"/>
  <c r="AI831" i="1"/>
  <c r="AJ831" i="1"/>
  <c r="AN831" i="1"/>
  <c r="AQ831" i="1"/>
  <c r="AR831" i="1"/>
  <c r="AK831" i="1"/>
  <c r="AM831" i="1"/>
  <c r="AH831" i="1"/>
  <c r="AP831" i="1"/>
  <c r="AO831" i="1"/>
  <c r="AS832" i="1"/>
  <c r="AQ832" i="1"/>
  <c r="AM832" i="1"/>
  <c r="AR832" i="1"/>
  <c r="AJ832" i="1"/>
  <c r="AK832" i="1"/>
  <c r="AG827" i="1"/>
  <c r="AG832" i="1"/>
  <c r="AI832" i="1"/>
  <c r="AN832" i="1"/>
  <c r="AH832" i="1"/>
  <c r="AO832" i="1"/>
  <c r="AP832" i="1"/>
  <c r="AR833" i="1"/>
  <c r="AK833" i="1"/>
  <c r="AM833" i="1"/>
  <c r="AG833" i="1"/>
  <c r="AP833" i="1"/>
  <c r="AH833" i="1"/>
  <c r="AO833" i="1"/>
  <c r="AN833" i="1"/>
  <c r="AI833" i="1"/>
  <c r="AQ833" i="1"/>
  <c r="AJ833" i="1"/>
  <c r="AS833" i="1"/>
  <c r="AK834" i="1"/>
  <c r="AI834" i="1"/>
  <c r="AS834" i="1"/>
  <c r="AJ834" i="1"/>
  <c r="AM834" i="1"/>
  <c r="AO834" i="1"/>
  <c r="AN834" i="1"/>
  <c r="AR834" i="1"/>
  <c r="AP834" i="1"/>
  <c r="AH834" i="1"/>
  <c r="AQ834" i="1"/>
  <c r="AQ835" i="1"/>
  <c r="AO835" i="1"/>
  <c r="AM835" i="1"/>
  <c r="AK835" i="1"/>
  <c r="AP835" i="1"/>
  <c r="AI835" i="1"/>
  <c r="AN835" i="1"/>
  <c r="AG835" i="1"/>
  <c r="AJ835" i="1"/>
  <c r="AS835" i="1"/>
  <c r="AH835" i="1"/>
  <c r="AR835" i="1"/>
  <c r="AI836" i="1"/>
  <c r="AP836" i="1"/>
  <c r="AN836" i="1"/>
  <c r="AG831" i="1"/>
  <c r="AH836" i="1"/>
  <c r="AR836" i="1"/>
  <c r="AO836" i="1"/>
  <c r="AG836" i="1"/>
  <c r="AQ836" i="1"/>
  <c r="AM836" i="1"/>
  <c r="AJ836" i="1"/>
  <c r="AS836" i="1"/>
  <c r="AK836" i="1"/>
  <c r="AG837" i="1"/>
  <c r="AP837" i="1"/>
  <c r="AM837" i="1"/>
  <c r="AO837" i="1"/>
  <c r="AH837" i="1"/>
  <c r="AN837" i="1"/>
  <c r="AS837" i="1"/>
  <c r="AJ837" i="1"/>
  <c r="AR837" i="1"/>
  <c r="AK837" i="1"/>
  <c r="AI837" i="1"/>
  <c r="AQ837" i="1"/>
  <c r="AS838" i="1"/>
  <c r="AQ838" i="1"/>
  <c r="AP838" i="1"/>
  <c r="AI838" i="1"/>
  <c r="AH838" i="1"/>
  <c r="AK838" i="1"/>
  <c r="AN838" i="1"/>
  <c r="AG838" i="1"/>
  <c r="AJ838" i="1"/>
  <c r="AO838" i="1"/>
  <c r="AR838" i="1"/>
  <c r="AM838" i="1"/>
  <c r="AS839" i="1"/>
  <c r="AQ839" i="1"/>
  <c r="AM839" i="1"/>
  <c r="AG834" i="1"/>
  <c r="AI839" i="1"/>
  <c r="AR839" i="1"/>
  <c r="AK839" i="1"/>
  <c r="AN839" i="1"/>
  <c r="AH839" i="1"/>
  <c r="AP839" i="1"/>
  <c r="AO839" i="1"/>
  <c r="AJ839" i="1"/>
  <c r="AS840" i="1"/>
  <c r="AK840" i="1"/>
  <c r="AN840" i="1"/>
  <c r="AJ840" i="1"/>
  <c r="AR840" i="1"/>
  <c r="AO840" i="1"/>
  <c r="AG840" i="1"/>
  <c r="AM840" i="1"/>
  <c r="AH840" i="1"/>
  <c r="AQ840" i="1"/>
  <c r="AP840" i="1"/>
  <c r="AI840" i="1"/>
  <c r="AO841" i="1"/>
  <c r="AQ841" i="1"/>
  <c r="AN841" i="1"/>
  <c r="AR841" i="1"/>
  <c r="AK841" i="1"/>
  <c r="AI841" i="1"/>
  <c r="AP841" i="1"/>
  <c r="AM841" i="1"/>
  <c r="AH841" i="1"/>
  <c r="AS841" i="1"/>
  <c r="AJ841" i="1"/>
  <c r="AG841" i="1"/>
  <c r="AR842" i="1"/>
  <c r="AO842" i="1"/>
  <c r="AH842" i="1"/>
  <c r="AP842" i="1"/>
  <c r="AM842" i="1"/>
  <c r="AN842" i="1"/>
  <c r="AI842" i="1"/>
  <c r="AG842" i="1"/>
  <c r="AS842" i="1"/>
  <c r="AQ842" i="1"/>
  <c r="AJ842" i="1"/>
  <c r="AK842" i="1"/>
  <c r="AI843" i="1"/>
  <c r="AK843" i="1"/>
  <c r="AN843" i="1"/>
  <c r="AH843" i="1"/>
  <c r="AP843" i="1"/>
  <c r="AM843" i="1"/>
  <c r="AS843" i="1"/>
  <c r="AO843" i="1"/>
  <c r="AJ843" i="1"/>
  <c r="AR843" i="1"/>
  <c r="AQ843" i="1"/>
  <c r="AS844" i="1"/>
  <c r="AR844" i="1"/>
  <c r="AM844" i="1"/>
  <c r="AG844" i="1"/>
  <c r="AN844" i="1"/>
  <c r="AI844" i="1"/>
  <c r="AP844" i="1"/>
  <c r="AJ844" i="1"/>
  <c r="AG839" i="1"/>
  <c r="AK844" i="1"/>
  <c r="AQ844" i="1"/>
  <c r="AO844" i="1"/>
  <c r="AH844" i="1"/>
  <c r="AQ845" i="1"/>
  <c r="AS845" i="1"/>
  <c r="AO845" i="1"/>
  <c r="AH845" i="1"/>
  <c r="AK845" i="1"/>
  <c r="AP845" i="1"/>
  <c r="AM845" i="1"/>
  <c r="AG845" i="1"/>
  <c r="AJ845" i="1"/>
  <c r="AN845" i="1"/>
  <c r="AI845" i="1"/>
  <c r="AR845" i="1"/>
  <c r="AH846" i="1"/>
  <c r="AP846" i="1"/>
  <c r="AN846" i="1"/>
  <c r="AS846" i="1"/>
  <c r="AJ846" i="1"/>
  <c r="AK846" i="1"/>
  <c r="AR846" i="1"/>
  <c r="AO846" i="1"/>
  <c r="AI846" i="1"/>
  <c r="AQ846" i="1"/>
  <c r="AM846" i="1"/>
  <c r="AR847" i="1"/>
  <c r="AO847" i="1"/>
  <c r="AJ847" i="1"/>
  <c r="AH847" i="1"/>
  <c r="AM847" i="1"/>
  <c r="AP847" i="1"/>
  <c r="AK847" i="1"/>
  <c r="AN847" i="1"/>
  <c r="AS847" i="1"/>
  <c r="AI847" i="1"/>
  <c r="AG847" i="1"/>
  <c r="AQ847" i="1"/>
  <c r="AH848" i="1"/>
  <c r="AO848" i="1"/>
  <c r="AN848" i="1"/>
  <c r="AG843" i="1"/>
  <c r="AP848" i="1"/>
  <c r="AM848" i="1"/>
  <c r="AJ848" i="1"/>
  <c r="AK848" i="1"/>
  <c r="AG848" i="1"/>
  <c r="AR848" i="1"/>
  <c r="AQ848" i="1"/>
  <c r="AS848" i="1"/>
  <c r="AI848" i="1"/>
  <c r="AP849" i="1"/>
  <c r="AI849" i="1"/>
  <c r="AM849" i="1"/>
  <c r="AH849" i="1"/>
  <c r="AQ849" i="1"/>
  <c r="AJ849" i="1"/>
  <c r="AS849" i="1"/>
  <c r="AO849" i="1"/>
  <c r="AN849" i="1"/>
  <c r="AG849" i="1"/>
  <c r="AR849" i="1"/>
  <c r="AK849" i="1"/>
  <c r="AK850" i="1"/>
  <c r="AO850" i="1"/>
  <c r="AJ850" i="1"/>
  <c r="AI850" i="1"/>
  <c r="AR850" i="1"/>
  <c r="AM850" i="1"/>
  <c r="AH850" i="1"/>
  <c r="AQ850" i="1"/>
  <c r="AN850" i="1"/>
  <c r="AP850" i="1"/>
  <c r="AG850" i="1"/>
  <c r="AS850" i="1"/>
  <c r="AI851" i="1"/>
  <c r="AG851" i="1"/>
  <c r="AR851" i="1"/>
  <c r="AH851" i="1"/>
  <c r="AQ851" i="1"/>
  <c r="AM851" i="1"/>
  <c r="AK851" i="1"/>
  <c r="AP851" i="1"/>
  <c r="AN851" i="1"/>
  <c r="AG846" i="1"/>
  <c r="AJ851" i="1"/>
  <c r="AS851" i="1"/>
  <c r="AO851" i="1"/>
  <c r="AG852" i="1"/>
  <c r="AR852" i="1"/>
  <c r="AI852" i="1"/>
  <c r="AJ852" i="1"/>
  <c r="AQ852" i="1"/>
  <c r="AK852" i="1"/>
  <c r="AS852" i="1"/>
  <c r="AO852" i="1"/>
  <c r="AN852" i="1"/>
  <c r="AP852" i="1"/>
  <c r="AH852" i="1"/>
  <c r="AM852" i="1"/>
  <c r="AP853" i="1"/>
  <c r="AK853" i="1"/>
  <c r="AI853" i="1"/>
  <c r="AN853" i="1"/>
  <c r="AS853" i="1"/>
  <c r="AR853" i="1"/>
  <c r="AH853" i="1"/>
  <c r="AJ853" i="1"/>
  <c r="AO853" i="1"/>
  <c r="AQ853" i="1"/>
  <c r="AG853" i="1"/>
  <c r="AM853" i="1"/>
  <c r="AI861" i="1"/>
  <c r="AR861" i="1"/>
  <c r="AM861" i="1"/>
  <c r="AH861" i="1"/>
  <c r="AG861" i="1"/>
  <c r="AQ861" i="1"/>
  <c r="AN861" i="1"/>
  <c r="AK861" i="1"/>
  <c r="AP861" i="1"/>
  <c r="AO861" i="1"/>
  <c r="AS861" i="1"/>
  <c r="AJ861" i="1"/>
  <c r="AQ862" i="1"/>
  <c r="AJ862" i="1"/>
  <c r="AN862" i="1"/>
  <c r="AI862" i="1"/>
  <c r="AS862" i="1"/>
  <c r="AH862" i="1"/>
  <c r="AM862" i="1"/>
  <c r="AR862" i="1"/>
  <c r="AO862" i="1"/>
  <c r="AP862" i="1"/>
  <c r="AG862" i="1"/>
  <c r="AK862" i="1"/>
  <c r="AI863" i="1"/>
  <c r="AQ863" i="1"/>
  <c r="AJ863" i="1"/>
  <c r="AP863" i="1"/>
  <c r="AR863" i="1"/>
  <c r="AS863" i="1"/>
  <c r="AH863" i="1"/>
  <c r="AO863" i="1"/>
  <c r="AK863" i="1"/>
  <c r="AN863" i="1"/>
  <c r="AG863" i="1"/>
  <c r="AM863" i="1"/>
  <c r="AO864" i="1"/>
  <c r="AK864" i="1"/>
  <c r="AM864" i="1"/>
  <c r="AH864" i="1"/>
  <c r="AP864" i="1"/>
  <c r="AQ864" i="1"/>
  <c r="AR864" i="1"/>
  <c r="AG864" i="1"/>
  <c r="AN864" i="1"/>
  <c r="AI864" i="1"/>
  <c r="AS864" i="1"/>
  <c r="AJ864" i="1"/>
  <c r="AH865" i="1"/>
  <c r="AR865" i="1"/>
  <c r="AM865" i="1"/>
  <c r="AN865" i="1"/>
  <c r="AP865" i="1"/>
  <c r="AS865" i="1"/>
  <c r="AJ865" i="1"/>
  <c r="AO865" i="1"/>
  <c r="AG865" i="1"/>
  <c r="AQ865" i="1"/>
  <c r="AK865" i="1"/>
  <c r="AI865" i="1"/>
  <c r="AO866" i="1"/>
  <c r="AS866" i="1"/>
  <c r="AM866" i="1"/>
  <c r="AI866" i="1"/>
  <c r="AH866" i="1"/>
  <c r="AQ866" i="1"/>
  <c r="AR866" i="1"/>
  <c r="AN866" i="1"/>
  <c r="AK866" i="1"/>
  <c r="AP866" i="1"/>
  <c r="AJ866" i="1"/>
  <c r="AS867" i="1"/>
  <c r="AK867" i="1"/>
  <c r="AM867" i="1"/>
  <c r="AQ867" i="1"/>
  <c r="AO867" i="1"/>
  <c r="AI867" i="1"/>
  <c r="AG867" i="1"/>
  <c r="AR867" i="1"/>
  <c r="AJ867" i="1"/>
  <c r="AP867" i="1"/>
  <c r="AH867" i="1"/>
  <c r="AN867" i="1"/>
  <c r="AH868" i="1"/>
  <c r="AO868" i="1"/>
  <c r="AM868" i="1"/>
  <c r="AG868" i="1"/>
  <c r="AP868" i="1"/>
  <c r="AI868" i="1"/>
  <c r="AN868" i="1"/>
  <c r="AQ868" i="1"/>
  <c r="AS868" i="1"/>
  <c r="AR868" i="1"/>
  <c r="AK868" i="1"/>
  <c r="AJ868" i="1"/>
  <c r="AG869" i="1"/>
  <c r="AI869" i="1"/>
  <c r="AS869" i="1"/>
  <c r="AQ869" i="1"/>
  <c r="AH869" i="1"/>
  <c r="AO869" i="1"/>
  <c r="AP869" i="1"/>
  <c r="AM869" i="1"/>
  <c r="AR869" i="1"/>
  <c r="AJ869" i="1"/>
  <c r="AK869" i="1"/>
  <c r="AN869" i="1"/>
  <c r="AS870" i="1"/>
  <c r="AQ870" i="1"/>
  <c r="AM870" i="1"/>
  <c r="AO870" i="1"/>
  <c r="AJ870" i="1"/>
  <c r="AN870" i="1"/>
  <c r="AI870" i="1"/>
  <c r="AP870" i="1"/>
  <c r="AK870" i="1"/>
  <c r="AH870" i="1"/>
  <c r="AG870" i="1"/>
  <c r="AR870" i="1"/>
  <c r="AH871" i="1"/>
  <c r="AP871" i="1"/>
  <c r="AM871" i="1"/>
  <c r="AG871" i="1"/>
  <c r="AO871" i="1"/>
  <c r="AN871" i="1"/>
  <c r="AG866" i="1"/>
  <c r="AK871" i="1"/>
  <c r="AS871" i="1"/>
  <c r="AQ871" i="1"/>
  <c r="AJ871" i="1"/>
  <c r="AI871" i="1"/>
  <c r="AR871" i="1"/>
  <c r="AG872" i="1"/>
  <c r="AI872" i="1"/>
  <c r="AK872" i="1"/>
  <c r="AS872" i="1"/>
  <c r="AJ872" i="1"/>
  <c r="AN872" i="1"/>
  <c r="AR872" i="1"/>
  <c r="AQ872" i="1"/>
  <c r="AH872" i="1"/>
  <c r="AP872" i="1"/>
  <c r="AO872" i="1"/>
  <c r="AM872" i="1"/>
  <c r="AG873" i="1"/>
  <c r="AP873" i="1"/>
  <c r="AN873" i="1"/>
  <c r="AS873" i="1"/>
  <c r="AO873" i="1"/>
  <c r="AK873" i="1"/>
  <c r="AH873" i="1"/>
  <c r="AQ873" i="1"/>
  <c r="AM873" i="1"/>
  <c r="AJ873" i="1"/>
  <c r="AR873" i="1"/>
  <c r="AI873" i="1"/>
  <c r="AK874" i="1"/>
  <c r="AO874" i="1"/>
  <c r="AM874" i="1"/>
  <c r="AN874" i="1"/>
  <c r="AJ874" i="1"/>
  <c r="AG874" i="1"/>
  <c r="AQ874" i="1"/>
  <c r="AI874" i="1"/>
  <c r="AS874" i="1"/>
  <c r="AR874" i="1"/>
  <c r="AH874" i="1"/>
  <c r="AP874" i="1"/>
  <c r="AK875" i="1"/>
  <c r="AR875" i="1"/>
  <c r="AS875" i="1"/>
  <c r="AP875" i="1"/>
  <c r="AQ875" i="1"/>
  <c r="AM875" i="1"/>
  <c r="AH875" i="1"/>
  <c r="AG875" i="1"/>
  <c r="AI875" i="1"/>
  <c r="AJ875" i="1"/>
  <c r="AN875" i="1"/>
  <c r="AO875" i="1"/>
  <c r="AP876" i="1"/>
  <c r="AI876" i="1"/>
  <c r="AM876" i="1"/>
  <c r="AG876" i="1"/>
  <c r="AO876" i="1"/>
  <c r="AN876" i="1"/>
  <c r="AR876" i="1"/>
  <c r="AK876" i="1"/>
  <c r="AQ876" i="1"/>
  <c r="AH876" i="1"/>
  <c r="AS876" i="1"/>
  <c r="AJ876" i="1"/>
  <c r="AS877" i="1"/>
  <c r="AR877" i="1"/>
  <c r="AN877" i="1"/>
  <c r="AP877" i="1"/>
  <c r="AO877" i="1"/>
  <c r="AH877" i="1"/>
  <c r="AI877" i="1"/>
  <c r="AQ877" i="1"/>
  <c r="AM877" i="1"/>
  <c r="AG877" i="1"/>
  <c r="AK877" i="1"/>
  <c r="AJ877" i="1"/>
  <c r="AG878" i="1"/>
  <c r="AK878" i="1"/>
  <c r="AP878" i="1"/>
  <c r="AS878" i="1"/>
  <c r="AI878" i="1"/>
  <c r="AO878" i="1"/>
  <c r="AH878" i="1"/>
  <c r="AJ878" i="1"/>
  <c r="AR878" i="1"/>
  <c r="AQ878" i="1"/>
  <c r="AM878" i="1"/>
  <c r="AN878" i="1"/>
  <c r="AP879" i="1"/>
  <c r="AS879" i="1"/>
  <c r="AN879" i="1"/>
  <c r="AH879" i="1"/>
  <c r="AI879" i="1"/>
  <c r="AK879" i="1"/>
  <c r="AO879" i="1"/>
  <c r="AM879" i="1"/>
  <c r="AQ879" i="1"/>
  <c r="AR879" i="1"/>
  <c r="AJ879" i="1"/>
  <c r="AH880" i="1"/>
  <c r="AG880" i="1"/>
  <c r="AJ880" i="1"/>
  <c r="AS880" i="1"/>
  <c r="AO880" i="1"/>
  <c r="AM880" i="1"/>
  <c r="AN880" i="1"/>
  <c r="AQ880" i="1"/>
  <c r="AI880" i="1"/>
  <c r="AR880" i="1"/>
  <c r="AP880" i="1"/>
  <c r="AK880" i="1"/>
  <c r="AH881" i="1"/>
  <c r="AG881" i="1"/>
  <c r="AM881" i="1"/>
  <c r="AK881" i="1"/>
  <c r="AJ881" i="1"/>
  <c r="AN881" i="1"/>
  <c r="AP881" i="1"/>
  <c r="AR881" i="1"/>
  <c r="AQ881" i="1"/>
  <c r="AO881" i="1"/>
  <c r="AI881" i="1"/>
  <c r="AS881" i="1"/>
  <c r="AS882" i="1"/>
  <c r="AP882" i="1"/>
  <c r="AR882" i="1"/>
  <c r="AH882" i="1"/>
  <c r="AM882" i="1"/>
  <c r="AK882" i="1"/>
  <c r="AQ882" i="1"/>
  <c r="AN882" i="1"/>
  <c r="AJ882" i="1"/>
  <c r="AI882" i="1"/>
  <c r="AO882" i="1"/>
  <c r="AS883" i="1"/>
  <c r="AO883" i="1"/>
  <c r="AJ883" i="1"/>
  <c r="AR883" i="1"/>
  <c r="AH883" i="1"/>
  <c r="AM883" i="1"/>
  <c r="AK883" i="1"/>
  <c r="AG883" i="1"/>
  <c r="AN883" i="1"/>
  <c r="AI883" i="1"/>
  <c r="AP883" i="1"/>
  <c r="AQ883" i="1"/>
  <c r="AK884" i="1"/>
  <c r="AG884" i="1"/>
  <c r="AN884" i="1"/>
  <c r="AH884" i="1"/>
  <c r="AI884" i="1"/>
  <c r="AG879" i="1"/>
  <c r="AR884" i="1"/>
  <c r="AO884" i="1"/>
  <c r="AS884" i="1"/>
  <c r="AP884" i="1"/>
  <c r="AJ884" i="1"/>
  <c r="AQ884" i="1"/>
  <c r="AM884" i="1"/>
  <c r="AS885" i="1"/>
  <c r="AI885" i="1"/>
  <c r="AJ885" i="1"/>
  <c r="AH885" i="1"/>
  <c r="AP885" i="1"/>
  <c r="AM885" i="1"/>
  <c r="AR885" i="1"/>
  <c r="AN885" i="1"/>
  <c r="AO885" i="1"/>
  <c r="AK885" i="1"/>
  <c r="AG885" i="1"/>
  <c r="AQ885" i="1"/>
  <c r="AQ886" i="1"/>
  <c r="AH886" i="1"/>
  <c r="AO886" i="1"/>
  <c r="AS886" i="1"/>
  <c r="AM886" i="1"/>
  <c r="AI886" i="1"/>
  <c r="AN886" i="1"/>
  <c r="AR886" i="1"/>
  <c r="AJ886" i="1"/>
  <c r="AP886" i="1"/>
  <c r="AK886" i="1"/>
  <c r="AG882" i="1"/>
  <c r="AO887" i="1"/>
  <c r="AK887" i="1"/>
  <c r="AN887" i="1"/>
  <c r="AG887" i="1"/>
  <c r="AQ887" i="1"/>
  <c r="AI887" i="1"/>
  <c r="AR887" i="1"/>
  <c r="AJ887" i="1"/>
  <c r="AM887" i="1"/>
  <c r="AH887" i="1"/>
  <c r="AS887" i="1"/>
  <c r="AP887" i="1"/>
  <c r="AH888" i="1"/>
  <c r="AQ888" i="1"/>
  <c r="AJ888" i="1"/>
  <c r="AK888" i="1"/>
  <c r="AM888" i="1"/>
  <c r="AR888" i="1"/>
  <c r="AG888" i="1"/>
  <c r="AO888" i="1"/>
  <c r="AI888" i="1"/>
  <c r="AP888" i="1"/>
  <c r="AS888" i="1"/>
  <c r="AN888" i="1"/>
  <c r="AH889" i="1"/>
  <c r="AS889" i="1"/>
  <c r="AM889" i="1"/>
  <c r="AG889" i="1"/>
  <c r="AO889" i="1"/>
  <c r="AN889" i="1"/>
  <c r="AK889" i="1"/>
  <c r="AP889" i="1"/>
  <c r="AI889" i="1"/>
  <c r="AJ889" i="1"/>
  <c r="AR889" i="1"/>
  <c r="AQ889" i="1"/>
  <c r="AO890" i="1"/>
  <c r="AR890" i="1"/>
  <c r="AN890" i="1"/>
  <c r="AQ890" i="1"/>
  <c r="AG890" i="1"/>
  <c r="AP890" i="1"/>
  <c r="AS890" i="1"/>
  <c r="AH890" i="1"/>
  <c r="AJ890" i="1"/>
  <c r="AI890" i="1"/>
  <c r="AK890" i="1"/>
  <c r="AM890" i="1"/>
  <c r="AR898" i="1"/>
  <c r="AI898" i="1"/>
  <c r="AM898" i="1"/>
  <c r="AG886" i="1"/>
  <c r="AQ898" i="1"/>
  <c r="AP898" i="1"/>
  <c r="AS898" i="1"/>
  <c r="AK898" i="1"/>
  <c r="AJ898" i="1"/>
  <c r="AO898" i="1"/>
  <c r="AH898" i="1"/>
  <c r="AG898" i="1"/>
  <c r="AN898" i="1"/>
  <c r="AP899" i="1"/>
  <c r="AH899" i="1"/>
  <c r="AG899" i="1"/>
  <c r="AM899" i="1"/>
  <c r="AK899" i="1"/>
  <c r="AN899" i="1"/>
  <c r="AJ899" i="1"/>
  <c r="AQ899" i="1"/>
  <c r="AO899" i="1"/>
  <c r="AR899" i="1"/>
  <c r="AS899" i="1"/>
  <c r="AI899" i="1"/>
  <c r="AK900" i="1"/>
  <c r="AH900" i="1"/>
  <c r="AM900" i="1"/>
  <c r="AQ900" i="1"/>
  <c r="AG900" i="1"/>
  <c r="AS900" i="1"/>
  <c r="AP900" i="1"/>
  <c r="AN900" i="1"/>
  <c r="AI900" i="1"/>
  <c r="AJ900" i="1"/>
  <c r="AO900" i="1"/>
  <c r="AR900" i="1"/>
  <c r="AO901" i="1"/>
  <c r="AI901" i="1"/>
  <c r="AJ901" i="1"/>
  <c r="AP901" i="1"/>
  <c r="AS901" i="1"/>
  <c r="AN901" i="1"/>
  <c r="AH901" i="1"/>
  <c r="AR901" i="1"/>
  <c r="AK901" i="1"/>
  <c r="AM901" i="1"/>
  <c r="AQ901" i="1"/>
  <c r="AG901" i="1"/>
  <c r="AQ902" i="1"/>
  <c r="AJ902" i="1"/>
  <c r="AK902" i="1"/>
  <c r="AH902" i="1"/>
  <c r="AS902" i="1"/>
  <c r="AN902" i="1"/>
  <c r="AG902" i="1"/>
  <c r="AO902" i="1"/>
  <c r="AI902" i="1"/>
  <c r="AM902" i="1"/>
  <c r="AR902" i="1"/>
  <c r="AP902" i="1"/>
  <c r="AO903" i="1"/>
  <c r="AH903" i="1"/>
  <c r="AR903" i="1"/>
  <c r="AJ903" i="1"/>
  <c r="AM903" i="1"/>
  <c r="AP903" i="1"/>
  <c r="AQ903" i="1"/>
  <c r="AI903" i="1"/>
  <c r="AK903" i="1"/>
  <c r="AS903" i="1"/>
  <c r="AN903" i="1"/>
  <c r="AJ904" i="1"/>
  <c r="AO904" i="1"/>
  <c r="AP904" i="1"/>
  <c r="AH904" i="1"/>
  <c r="AG904" i="1"/>
  <c r="AM904" i="1"/>
  <c r="AK904" i="1"/>
  <c r="AS904" i="1"/>
  <c r="AN904" i="1"/>
  <c r="AI904" i="1"/>
  <c r="AQ904" i="1"/>
  <c r="AR904" i="1"/>
  <c r="AS905" i="1"/>
  <c r="AO905" i="1"/>
  <c r="AM905" i="1"/>
  <c r="AR905" i="1"/>
  <c r="AN905" i="1"/>
  <c r="AQ905" i="1"/>
  <c r="AG905" i="1"/>
  <c r="AI905" i="1"/>
  <c r="AP905" i="1"/>
  <c r="AK905" i="1"/>
  <c r="AJ905" i="1"/>
  <c r="AH905" i="1"/>
  <c r="AJ906" i="1"/>
  <c r="AP906" i="1"/>
  <c r="AG906" i="1"/>
  <c r="AO906" i="1"/>
  <c r="AK906" i="1"/>
  <c r="AH906" i="1"/>
  <c r="AS906" i="1"/>
  <c r="AI906" i="1"/>
  <c r="AM906" i="1"/>
  <c r="AQ906" i="1"/>
  <c r="AR906" i="1"/>
  <c r="AN906" i="1"/>
  <c r="AS907" i="1"/>
  <c r="AK907" i="1"/>
  <c r="AN907" i="1"/>
  <c r="AH907" i="1"/>
  <c r="AI907" i="1"/>
  <c r="AR907" i="1"/>
  <c r="AQ907" i="1"/>
  <c r="AO907" i="1"/>
  <c r="AP907" i="1"/>
  <c r="AJ907" i="1"/>
  <c r="AM907" i="1"/>
  <c r="AK908" i="1"/>
  <c r="AI908" i="1"/>
  <c r="AO908" i="1"/>
  <c r="AG903" i="1"/>
  <c r="AH908" i="1"/>
  <c r="AQ908" i="1"/>
  <c r="AM908" i="1"/>
  <c r="AS908" i="1"/>
  <c r="AJ908" i="1"/>
  <c r="AN908" i="1"/>
  <c r="AR908" i="1"/>
  <c r="AG908" i="1"/>
  <c r="AP908" i="1"/>
  <c r="AQ909" i="1"/>
  <c r="AK909" i="1"/>
  <c r="AM909" i="1"/>
  <c r="AS909" i="1"/>
  <c r="AH909" i="1"/>
  <c r="AN909" i="1"/>
  <c r="AP909" i="1"/>
  <c r="AR909" i="1"/>
  <c r="AG909" i="1"/>
  <c r="AI909" i="1"/>
  <c r="AO909" i="1"/>
  <c r="AJ909" i="1"/>
  <c r="AK910" i="1"/>
  <c r="AI910" i="1"/>
  <c r="AH910" i="1"/>
  <c r="AG910" i="1"/>
  <c r="AJ910" i="1"/>
  <c r="AP910" i="1"/>
  <c r="AS910" i="1"/>
  <c r="AM910" i="1"/>
  <c r="AO910" i="1"/>
  <c r="AN910" i="1"/>
  <c r="AR910" i="1"/>
  <c r="AQ910" i="1"/>
  <c r="AQ911" i="1"/>
  <c r="AO911" i="1"/>
  <c r="AM911" i="1"/>
  <c r="AS911" i="1"/>
  <c r="AR911" i="1"/>
  <c r="AN911" i="1"/>
  <c r="AJ911" i="1"/>
  <c r="AH911" i="1"/>
  <c r="AP911" i="1"/>
  <c r="AK911" i="1"/>
  <c r="AI911" i="1"/>
  <c r="AG911" i="1"/>
  <c r="AG907" i="1"/>
  <c r="AS912" i="1"/>
  <c r="AQ912" i="1"/>
  <c r="AM912" i="1"/>
  <c r="AR912" i="1"/>
  <c r="AO912" i="1"/>
  <c r="AN912" i="1"/>
  <c r="AK912" i="1"/>
  <c r="AI912" i="1"/>
  <c r="AH912" i="1"/>
  <c r="AG912" i="1"/>
  <c r="AP912" i="1"/>
  <c r="AJ912" i="1"/>
  <c r="AI913" i="1"/>
  <c r="AH913" i="1"/>
  <c r="AR913" i="1"/>
  <c r="AG913" i="1"/>
  <c r="AM913" i="1"/>
  <c r="AS913" i="1"/>
  <c r="AQ913" i="1"/>
  <c r="AP913" i="1"/>
  <c r="AK913" i="1"/>
  <c r="AO913" i="1"/>
  <c r="AJ913" i="1"/>
  <c r="AN913" i="1"/>
  <c r="AG914" i="1"/>
  <c r="AO914" i="1"/>
  <c r="AR914" i="1"/>
  <c r="AI914" i="1"/>
  <c r="AK914" i="1"/>
  <c r="AM914" i="1"/>
  <c r="AQ914" i="1"/>
  <c r="AJ914" i="1"/>
  <c r="AS914" i="1"/>
  <c r="AH914" i="1"/>
  <c r="AP914" i="1"/>
  <c r="AN914" i="1"/>
  <c r="AS915" i="1"/>
  <c r="AO915" i="1"/>
  <c r="AM915" i="1"/>
  <c r="AH915" i="1"/>
  <c r="AR915" i="1"/>
  <c r="AN915" i="1"/>
  <c r="AG915" i="1"/>
  <c r="AI915" i="1"/>
  <c r="AP915" i="1"/>
  <c r="AJ915" i="1"/>
  <c r="AK915" i="1"/>
  <c r="AQ915" i="1"/>
  <c r="AS916" i="1"/>
  <c r="AO916" i="1"/>
  <c r="AN916" i="1"/>
  <c r="AJ916" i="1"/>
  <c r="AK916" i="1"/>
  <c r="AG916" i="1"/>
  <c r="AR916" i="1"/>
  <c r="AI916" i="1"/>
  <c r="AH916" i="1"/>
  <c r="AQ916" i="1"/>
  <c r="AM916" i="1"/>
  <c r="AP916" i="1"/>
  <c r="AO917" i="1"/>
  <c r="AH917" i="1"/>
  <c r="AS917" i="1"/>
  <c r="AI917" i="1"/>
  <c r="AK917" i="1"/>
  <c r="AM917" i="1"/>
  <c r="AR917" i="1"/>
  <c r="AJ917" i="1"/>
  <c r="AG917" i="1"/>
  <c r="AQ917" i="1"/>
  <c r="AP917" i="1"/>
  <c r="AN917" i="1"/>
  <c r="AJ918" i="1"/>
  <c r="AP918" i="1"/>
  <c r="AN918" i="1"/>
  <c r="AI918" i="1"/>
  <c r="AR918" i="1"/>
  <c r="AQ918" i="1"/>
  <c r="AM918" i="1"/>
  <c r="AG918" i="1"/>
  <c r="AO918" i="1"/>
  <c r="AS918" i="1"/>
  <c r="AK918" i="1"/>
  <c r="AH918" i="1"/>
  <c r="AK919" i="1"/>
  <c r="AR919" i="1"/>
  <c r="AM919" i="1"/>
  <c r="AP919" i="1"/>
  <c r="AQ919" i="1"/>
  <c r="AH919" i="1"/>
  <c r="AS919" i="1"/>
  <c r="AJ919" i="1"/>
  <c r="AG919" i="1"/>
  <c r="AO919" i="1"/>
  <c r="AI919" i="1"/>
  <c r="AN919" i="1"/>
  <c r="AP920" i="1"/>
  <c r="AO920" i="1"/>
  <c r="AM920" i="1"/>
  <c r="AI920" i="1"/>
  <c r="AK920" i="1"/>
  <c r="AR920" i="1"/>
  <c r="AH920" i="1"/>
  <c r="AG920" i="1"/>
  <c r="AJ920" i="1"/>
  <c r="AS920" i="1"/>
  <c r="AQ920" i="1"/>
  <c r="AN920" i="1"/>
  <c r="AS921" i="1"/>
  <c r="AI921" i="1"/>
  <c r="AG921" i="1"/>
  <c r="AP921" i="1"/>
  <c r="AK921" i="1"/>
  <c r="AM921" i="1"/>
  <c r="AO921" i="1"/>
  <c r="AJ921" i="1"/>
  <c r="AN921" i="1"/>
  <c r="AQ921" i="1"/>
  <c r="AR921" i="1"/>
  <c r="AH921" i="1"/>
  <c r="AO922" i="1"/>
  <c r="AK922" i="1"/>
  <c r="AS922" i="1"/>
  <c r="AQ922" i="1"/>
  <c r="AM922" i="1"/>
  <c r="AR922" i="1"/>
  <c r="AI922" i="1"/>
  <c r="AH922" i="1"/>
  <c r="AJ922" i="1"/>
  <c r="AP922" i="1"/>
  <c r="AN922" i="1"/>
  <c r="AR923" i="1"/>
  <c r="AG923" i="1"/>
  <c r="AM923" i="1"/>
  <c r="AO923" i="1"/>
  <c r="AS923" i="1"/>
  <c r="AJ923" i="1"/>
  <c r="AN923" i="1"/>
  <c r="AQ923" i="1"/>
  <c r="AP923" i="1"/>
  <c r="AI923" i="1"/>
  <c r="AK923" i="1"/>
  <c r="AH923" i="1"/>
  <c r="AG924" i="1"/>
  <c r="AK924" i="1"/>
  <c r="AI924" i="1"/>
  <c r="AJ924" i="1"/>
  <c r="AR924" i="1"/>
  <c r="AM924" i="1"/>
  <c r="AH924" i="1"/>
  <c r="AQ924" i="1"/>
  <c r="AN924" i="1"/>
  <c r="AO924" i="1"/>
  <c r="AS924" i="1"/>
  <c r="AP924" i="1"/>
  <c r="AJ925" i="1"/>
  <c r="AS925" i="1"/>
  <c r="AK925" i="1"/>
  <c r="AI925" i="1"/>
  <c r="AH925" i="1"/>
  <c r="AP925" i="1"/>
  <c r="AG925" i="1"/>
  <c r="AO925" i="1"/>
  <c r="AM925" i="1"/>
  <c r="AQ925" i="1"/>
  <c r="AR925" i="1"/>
  <c r="AN925" i="1"/>
  <c r="AP926" i="1"/>
  <c r="AO926" i="1"/>
  <c r="AI926" i="1"/>
  <c r="AG926" i="1"/>
  <c r="AR926" i="1"/>
  <c r="AH926" i="1"/>
  <c r="AS926" i="1"/>
  <c r="AJ926" i="1"/>
  <c r="AM926" i="1"/>
  <c r="AQ926" i="1"/>
  <c r="AK926" i="1"/>
  <c r="AN926" i="1"/>
  <c r="AH927" i="1"/>
  <c r="AP927" i="1"/>
  <c r="AM927" i="1"/>
  <c r="AI927" i="1"/>
  <c r="AG922" i="1"/>
  <c r="AG927" i="1"/>
  <c r="AS927" i="1"/>
  <c r="AN927" i="1"/>
  <c r="AK927" i="1"/>
  <c r="AQ927" i="1"/>
  <c r="AO927" i="1"/>
  <c r="AR927" i="1"/>
  <c r="AJ927" i="1"/>
  <c r="AJ935" i="1"/>
  <c r="AK935" i="1"/>
  <c r="AN935" i="1"/>
  <c r="AP935" i="1"/>
  <c r="AR935" i="1"/>
  <c r="AQ935" i="1"/>
  <c r="AS935" i="1"/>
  <c r="AO935" i="1"/>
  <c r="AG935" i="1"/>
  <c r="AI935" i="1"/>
  <c r="AH935" i="1"/>
  <c r="AM935" i="1"/>
  <c r="AJ936" i="1"/>
  <c r="AS936" i="1"/>
  <c r="AI936" i="1"/>
  <c r="AO936" i="1"/>
  <c r="AH936" i="1"/>
  <c r="AG936" i="1"/>
  <c r="AK936" i="1"/>
  <c r="AQ936" i="1"/>
  <c r="AM936" i="1"/>
  <c r="AN936" i="1"/>
  <c r="AR936" i="1"/>
  <c r="AP936" i="1"/>
  <c r="AP937" i="1"/>
  <c r="AK937" i="1"/>
  <c r="AM937" i="1"/>
  <c r="AG937" i="1"/>
  <c r="AO937" i="1"/>
  <c r="AN937" i="1"/>
  <c r="AS937" i="1"/>
  <c r="AH937" i="1"/>
  <c r="AJ937" i="1"/>
  <c r="AQ937" i="1"/>
  <c r="AR937" i="1"/>
  <c r="AI937" i="1"/>
  <c r="AS938" i="1"/>
  <c r="AO938" i="1"/>
  <c r="AM938" i="1"/>
  <c r="AR938" i="1"/>
  <c r="AK938" i="1"/>
  <c r="AN938" i="1"/>
  <c r="AH938" i="1"/>
  <c r="AQ938" i="1"/>
  <c r="AI938" i="1"/>
  <c r="AG938" i="1"/>
  <c r="AP938" i="1"/>
  <c r="AJ938" i="1"/>
  <c r="AP939" i="1"/>
  <c r="AG939" i="1"/>
  <c r="AM939" i="1"/>
  <c r="AS939" i="1"/>
  <c r="AI939" i="1"/>
  <c r="AN939" i="1"/>
  <c r="AJ939" i="1"/>
  <c r="AR939" i="1"/>
  <c r="AH939" i="1"/>
  <c r="AQ939" i="1"/>
  <c r="AK939" i="1"/>
  <c r="AO939" i="1"/>
  <c r="AO940" i="1"/>
  <c r="AH940" i="1"/>
  <c r="AM940" i="1"/>
  <c r="AK940" i="1"/>
  <c r="AN940" i="1"/>
  <c r="AS940" i="1"/>
  <c r="AJ940" i="1"/>
  <c r="AQ940" i="1"/>
  <c r="AP940" i="1"/>
  <c r="AR940" i="1"/>
  <c r="AI940" i="1"/>
  <c r="AS941" i="1"/>
  <c r="AR941" i="1"/>
  <c r="AK941" i="1"/>
  <c r="AP941" i="1"/>
  <c r="AN941" i="1"/>
  <c r="AO941" i="1"/>
  <c r="AM941" i="1"/>
  <c r="AQ941" i="1"/>
  <c r="AH941" i="1"/>
  <c r="AI941" i="1"/>
  <c r="AG941" i="1"/>
  <c r="AJ941" i="1"/>
  <c r="AS942" i="1"/>
  <c r="AR942" i="1"/>
  <c r="AM942" i="1"/>
  <c r="AK942" i="1"/>
  <c r="AN942" i="1"/>
  <c r="AH942" i="1"/>
  <c r="AI942" i="1"/>
  <c r="AP942" i="1"/>
  <c r="AO942" i="1"/>
  <c r="AG942" i="1"/>
  <c r="AQ942" i="1"/>
  <c r="AJ942" i="1"/>
  <c r="AG943" i="1"/>
  <c r="AP943" i="1"/>
  <c r="AK943" i="1"/>
  <c r="AS943" i="1"/>
  <c r="AI943" i="1"/>
  <c r="AJ943" i="1"/>
  <c r="AR943" i="1"/>
  <c r="AQ943" i="1"/>
  <c r="AO943" i="1"/>
  <c r="AN943" i="1"/>
  <c r="AH943" i="1"/>
  <c r="AM943" i="1"/>
  <c r="AR944" i="1"/>
  <c r="AP944" i="1"/>
  <c r="AN944" i="1"/>
  <c r="AI944" i="1"/>
  <c r="AK944" i="1"/>
  <c r="AQ944" i="1"/>
  <c r="AM944" i="1"/>
  <c r="AO944" i="1"/>
  <c r="AG944" i="1"/>
  <c r="AJ944" i="1"/>
  <c r="AS944" i="1"/>
  <c r="AH944" i="1"/>
  <c r="AO945" i="1"/>
  <c r="AJ945" i="1"/>
  <c r="AM945" i="1"/>
  <c r="AQ945" i="1"/>
  <c r="AK945" i="1"/>
  <c r="AH945" i="1"/>
  <c r="AS945" i="1"/>
  <c r="AP945" i="1"/>
  <c r="AN945" i="1"/>
  <c r="AG940" i="1"/>
  <c r="AI945" i="1"/>
  <c r="AG945" i="1"/>
  <c r="AR945" i="1"/>
  <c r="AO946" i="1"/>
  <c r="AP946" i="1"/>
  <c r="AM946" i="1"/>
  <c r="AR946" i="1"/>
  <c r="AN946" i="1"/>
  <c r="AI946" i="1"/>
  <c r="AS946" i="1"/>
  <c r="AG946" i="1"/>
  <c r="AK946" i="1"/>
  <c r="AJ946" i="1"/>
  <c r="AH946" i="1"/>
  <c r="AQ946" i="1"/>
  <c r="AH947" i="1"/>
  <c r="AG947" i="1"/>
  <c r="AO947" i="1"/>
  <c r="AJ947" i="1"/>
  <c r="AQ947" i="1"/>
  <c r="AR947" i="1"/>
  <c r="AP947" i="1"/>
  <c r="AM947" i="1"/>
  <c r="AI947" i="1"/>
  <c r="AN947" i="1"/>
  <c r="AK947" i="1"/>
  <c r="AS947" i="1"/>
  <c r="AP948" i="1"/>
  <c r="AK948" i="1"/>
  <c r="AG948" i="1"/>
  <c r="AI948" i="1"/>
  <c r="AJ948" i="1"/>
  <c r="AM948" i="1"/>
  <c r="AH948" i="1"/>
  <c r="AO948" i="1"/>
  <c r="AN948" i="1"/>
  <c r="AQ948" i="1"/>
  <c r="AR948" i="1"/>
  <c r="AS948" i="1"/>
  <c r="AK949" i="1"/>
  <c r="AI949" i="1"/>
  <c r="AJ949" i="1"/>
  <c r="AH949" i="1"/>
  <c r="AO949" i="1"/>
  <c r="AR949" i="1"/>
  <c r="AS949" i="1"/>
  <c r="AM949" i="1"/>
  <c r="AQ949" i="1"/>
  <c r="AP949" i="1"/>
  <c r="AG949" i="1"/>
  <c r="AN949" i="1"/>
  <c r="AS950" i="1"/>
  <c r="AR950" i="1"/>
  <c r="AN950" i="1"/>
  <c r="AI950" i="1"/>
  <c r="AQ950" i="1"/>
  <c r="AK950" i="1"/>
  <c r="AM950" i="1"/>
  <c r="AJ950" i="1"/>
  <c r="AP950" i="1"/>
  <c r="AO950" i="1"/>
  <c r="AH950" i="1"/>
  <c r="AG950" i="1"/>
  <c r="AS951" i="1"/>
  <c r="AP951" i="1"/>
  <c r="AI951" i="1"/>
  <c r="AM951" i="1"/>
  <c r="AJ951" i="1"/>
  <c r="AO951" i="1"/>
  <c r="AG951" i="1"/>
  <c r="AR951" i="1"/>
  <c r="AQ951" i="1"/>
  <c r="AK951" i="1"/>
  <c r="AN951" i="1"/>
  <c r="AH951" i="1"/>
  <c r="AJ952" i="1"/>
  <c r="AH952" i="1"/>
  <c r="AN952" i="1"/>
  <c r="AS952" i="1"/>
  <c r="AO952" i="1"/>
  <c r="AI952" i="1"/>
  <c r="AM952" i="1"/>
  <c r="AQ952" i="1"/>
  <c r="AP952" i="1"/>
  <c r="AR952" i="1"/>
  <c r="AK952" i="1"/>
  <c r="AP953" i="1"/>
  <c r="AI953" i="1"/>
  <c r="AN953" i="1"/>
  <c r="AO953" i="1"/>
  <c r="AR953" i="1"/>
  <c r="AM953" i="1"/>
  <c r="AS953" i="1"/>
  <c r="AG953" i="1"/>
  <c r="AH953" i="1"/>
  <c r="AK953" i="1"/>
  <c r="AJ953" i="1"/>
  <c r="AQ953" i="1"/>
  <c r="AK954" i="1"/>
  <c r="AO954" i="1"/>
  <c r="AP954" i="1"/>
  <c r="AG954" i="1"/>
  <c r="AJ954" i="1"/>
  <c r="AR954" i="1"/>
  <c r="AM954" i="1"/>
  <c r="AH954" i="1"/>
  <c r="AN954" i="1"/>
  <c r="AI954" i="1"/>
  <c r="AS954" i="1"/>
  <c r="AQ954" i="1"/>
  <c r="AP955" i="1"/>
  <c r="AJ955" i="1"/>
  <c r="AQ955" i="1"/>
  <c r="AK955" i="1"/>
  <c r="AR955" i="1"/>
  <c r="AN955" i="1"/>
  <c r="AS955" i="1"/>
  <c r="AH955" i="1"/>
  <c r="AI955" i="1"/>
  <c r="AO955" i="1"/>
  <c r="AM955" i="1"/>
  <c r="AH956" i="1"/>
  <c r="AG956" i="1"/>
  <c r="AM956" i="1"/>
  <c r="AK956" i="1"/>
  <c r="AP956" i="1"/>
  <c r="AN956" i="1"/>
  <c r="AO956" i="1"/>
  <c r="AS956" i="1"/>
  <c r="AR956" i="1"/>
  <c r="AJ956" i="1"/>
  <c r="AI956" i="1"/>
  <c r="AQ956" i="1"/>
  <c r="AH957" i="1"/>
  <c r="AP957" i="1"/>
  <c r="AN957" i="1"/>
  <c r="AQ957" i="1"/>
  <c r="AK957" i="1"/>
  <c r="AG952" i="1"/>
  <c r="AS957" i="1"/>
  <c r="AJ957" i="1"/>
  <c r="AG957" i="1"/>
  <c r="AI957" i="1"/>
  <c r="AR957" i="1"/>
  <c r="AO957" i="1"/>
  <c r="AM957" i="1"/>
  <c r="AG958" i="1"/>
  <c r="AK958" i="1"/>
  <c r="AI958" i="1"/>
  <c r="AS958" i="1"/>
  <c r="AR958" i="1"/>
  <c r="AN958" i="1"/>
  <c r="AJ958" i="1"/>
  <c r="AH958" i="1"/>
  <c r="AO958" i="1"/>
  <c r="AQ958" i="1"/>
  <c r="AP958" i="1"/>
  <c r="AM958" i="1"/>
  <c r="AR959" i="1"/>
  <c r="AJ959" i="1"/>
  <c r="AM959" i="1"/>
  <c r="AN959" i="1"/>
  <c r="AH959" i="1"/>
  <c r="AG959" i="1"/>
  <c r="AO959" i="1"/>
  <c r="AI959" i="1"/>
  <c r="AS959" i="1"/>
  <c r="AQ959" i="1"/>
  <c r="AK959" i="1"/>
  <c r="AP959" i="1"/>
  <c r="AS960" i="1"/>
  <c r="AG955" i="1"/>
  <c r="AG960" i="1"/>
  <c r="AR960" i="1"/>
  <c r="AJ960" i="1"/>
  <c r="AP960" i="1"/>
  <c r="AI960" i="1"/>
  <c r="AK960" i="1"/>
  <c r="AO960" i="1"/>
  <c r="AH960" i="1"/>
  <c r="AM960" i="1"/>
  <c r="AQ960" i="1"/>
  <c r="AN960" i="1"/>
  <c r="AH961" i="1"/>
  <c r="AR961" i="1"/>
  <c r="AQ961" i="1"/>
  <c r="AP961" i="1"/>
  <c r="AG961" i="1"/>
  <c r="AM961" i="1"/>
  <c r="AO961" i="1"/>
  <c r="AK961" i="1"/>
  <c r="AN961" i="1"/>
  <c r="AJ961" i="1"/>
  <c r="AS961" i="1"/>
  <c r="AI961" i="1"/>
  <c r="AJ962" i="1"/>
  <c r="AS962" i="1"/>
  <c r="AM962" i="1"/>
  <c r="AO962" i="1"/>
  <c r="AR962" i="1"/>
  <c r="AN962" i="1"/>
  <c r="AI962" i="1"/>
  <c r="AH962" i="1"/>
  <c r="AP962" i="1"/>
  <c r="AK962" i="1"/>
  <c r="AG962" i="1"/>
  <c r="AQ962" i="1"/>
  <c r="AH963" i="1"/>
  <c r="AS963" i="1"/>
  <c r="AN963" i="1"/>
  <c r="AI963" i="1"/>
  <c r="AR963" i="1"/>
  <c r="AQ963" i="1"/>
  <c r="AP963" i="1"/>
  <c r="AJ963" i="1"/>
  <c r="AK963" i="1"/>
  <c r="AG963" i="1"/>
  <c r="AO963" i="1"/>
  <c r="AM963" i="1"/>
  <c r="AH964" i="1"/>
  <c r="AR964" i="1"/>
  <c r="AM964" i="1"/>
  <c r="AI964" i="1"/>
  <c r="AO964" i="1"/>
  <c r="AQ964" i="1"/>
  <c r="AP964" i="1"/>
  <c r="AK964" i="1"/>
  <c r="AN964" i="1"/>
  <c r="AJ964" i="1"/>
  <c r="AG964" i="1"/>
  <c r="AS964" i="1"/>
  <c r="AO972" i="1"/>
  <c r="AQ972" i="1"/>
  <c r="AN972" i="1"/>
  <c r="AP972" i="1"/>
  <c r="AH972" i="1"/>
  <c r="AS972" i="1"/>
  <c r="AI972" i="1"/>
  <c r="AJ972" i="1"/>
  <c r="AG972" i="1"/>
  <c r="AK972" i="1"/>
  <c r="AR972" i="1"/>
  <c r="AM972" i="1"/>
  <c r="AQ973" i="1"/>
  <c r="AK973" i="1"/>
  <c r="AP973" i="1"/>
  <c r="AM973" i="1"/>
  <c r="AO973" i="1"/>
  <c r="AS973" i="1"/>
  <c r="AN973" i="1"/>
  <c r="AI973" i="1"/>
  <c r="AJ973" i="1"/>
  <c r="AH973" i="1"/>
  <c r="AR973" i="1"/>
  <c r="AG973" i="1"/>
  <c r="AS974" i="1"/>
  <c r="AH974" i="1"/>
  <c r="AJ974" i="1"/>
  <c r="AG974" i="1"/>
  <c r="AI974" i="1"/>
  <c r="AM974" i="1"/>
  <c r="AP974" i="1"/>
  <c r="AR974" i="1"/>
  <c r="AN974" i="1"/>
  <c r="AK974" i="1"/>
  <c r="AO974" i="1"/>
  <c r="AQ974" i="1"/>
  <c r="AP975" i="1"/>
  <c r="AK975" i="1"/>
  <c r="AM975" i="1"/>
  <c r="AS975" i="1"/>
  <c r="AO975" i="1"/>
  <c r="AN975" i="1"/>
  <c r="AR975" i="1"/>
  <c r="AJ975" i="1"/>
  <c r="AH975" i="1"/>
  <c r="AQ975" i="1"/>
  <c r="AI975" i="1"/>
  <c r="AG975" i="1"/>
  <c r="AK976" i="1"/>
  <c r="AQ976" i="1"/>
  <c r="AR976" i="1"/>
  <c r="AG976" i="1"/>
  <c r="AO976" i="1"/>
  <c r="AI976" i="1"/>
  <c r="AJ976" i="1"/>
  <c r="AH976" i="1"/>
  <c r="AM976" i="1"/>
  <c r="AS976" i="1"/>
  <c r="AN976" i="1"/>
  <c r="AP976" i="1"/>
  <c r="AP977" i="1"/>
  <c r="AI977" i="1"/>
  <c r="AM977" i="1"/>
  <c r="AO977" i="1"/>
  <c r="AN977" i="1"/>
  <c r="AK977" i="1"/>
  <c r="AS977" i="1"/>
  <c r="AG977" i="1"/>
  <c r="AH977" i="1"/>
  <c r="AJ977" i="1"/>
  <c r="AQ977" i="1"/>
  <c r="AR977" i="1"/>
  <c r="AG978" i="1"/>
  <c r="AO978" i="1"/>
  <c r="AN978" i="1"/>
  <c r="AK978" i="1"/>
  <c r="AJ978" i="1"/>
  <c r="AH978" i="1"/>
  <c r="AR978" i="1"/>
  <c r="AI978" i="1"/>
  <c r="AP978" i="1"/>
  <c r="AQ978" i="1"/>
  <c r="AS978" i="1"/>
  <c r="AM978" i="1"/>
  <c r="AS979" i="1"/>
  <c r="AQ979" i="1"/>
  <c r="AM979" i="1"/>
  <c r="AG979" i="1"/>
  <c r="AI979" i="1"/>
  <c r="AJ979" i="1"/>
  <c r="AR979" i="1"/>
  <c r="AK979" i="1"/>
  <c r="AN979" i="1"/>
  <c r="AP979" i="1"/>
  <c r="AO979" i="1"/>
  <c r="AH979" i="1"/>
  <c r="AP980" i="1"/>
  <c r="AG980" i="1"/>
  <c r="AO980" i="1"/>
  <c r="AS980" i="1"/>
  <c r="AI980" i="1"/>
  <c r="AR980" i="1"/>
  <c r="AK980" i="1"/>
  <c r="AQ980" i="1"/>
  <c r="AM980" i="1"/>
  <c r="AJ980" i="1"/>
  <c r="AH980" i="1"/>
  <c r="AN980" i="1"/>
  <c r="AS981" i="1"/>
  <c r="AR981" i="1"/>
  <c r="AK981" i="1"/>
  <c r="AG981" i="1"/>
  <c r="AH981" i="1"/>
  <c r="AJ981" i="1"/>
  <c r="AM981" i="1"/>
  <c r="AQ981" i="1"/>
  <c r="AP981" i="1"/>
  <c r="AO981" i="1"/>
  <c r="AI981" i="1"/>
  <c r="AN981" i="1"/>
  <c r="AR982" i="1"/>
  <c r="AJ982" i="1"/>
  <c r="AP982" i="1"/>
  <c r="AS982" i="1"/>
  <c r="AK982" i="1"/>
  <c r="AG982" i="1"/>
  <c r="AQ982" i="1"/>
  <c r="AM982" i="1"/>
  <c r="AI982" i="1"/>
  <c r="AN982" i="1"/>
  <c r="AO982" i="1"/>
  <c r="AH982" i="1"/>
  <c r="AR983" i="1"/>
  <c r="AS983" i="1"/>
  <c r="AJ983" i="1"/>
  <c r="AH983" i="1"/>
  <c r="AG983" i="1"/>
  <c r="AK983" i="1"/>
  <c r="AP983" i="1"/>
  <c r="AI983" i="1"/>
  <c r="AQ983" i="1"/>
  <c r="AM983" i="1"/>
  <c r="AO983" i="1"/>
  <c r="AN983" i="1"/>
  <c r="AP984" i="1"/>
  <c r="AI984" i="1"/>
  <c r="AN984" i="1"/>
  <c r="AQ984" i="1"/>
  <c r="AR984" i="1"/>
  <c r="AK984" i="1"/>
  <c r="AS984" i="1"/>
  <c r="AG984" i="1"/>
  <c r="AJ984" i="1"/>
  <c r="AH984" i="1"/>
  <c r="AO984" i="1"/>
  <c r="AM984" i="1"/>
  <c r="AR985" i="1"/>
  <c r="AS985" i="1"/>
  <c r="AH985" i="1"/>
  <c r="AP985" i="1"/>
  <c r="AI985" i="1"/>
  <c r="AM985" i="1"/>
  <c r="AJ985" i="1"/>
  <c r="AK985" i="1"/>
  <c r="AN985" i="1"/>
  <c r="AQ985" i="1"/>
  <c r="AG985" i="1"/>
  <c r="AO985" i="1"/>
  <c r="AH986" i="1"/>
  <c r="AI986" i="1"/>
  <c r="AN986" i="1"/>
  <c r="AP986" i="1"/>
  <c r="AS986" i="1"/>
  <c r="AK986" i="1"/>
  <c r="AQ986" i="1"/>
  <c r="AR986" i="1"/>
  <c r="AO986" i="1"/>
  <c r="AJ986" i="1"/>
  <c r="AG986" i="1"/>
  <c r="AM986" i="1"/>
  <c r="AI987" i="1"/>
  <c r="AO987" i="1"/>
  <c r="AH987" i="1"/>
  <c r="AQ987" i="1"/>
  <c r="AG987" i="1"/>
  <c r="AS987" i="1"/>
  <c r="AJ987" i="1"/>
  <c r="AR987" i="1"/>
  <c r="AM987" i="1"/>
  <c r="AK987" i="1"/>
  <c r="AN987" i="1"/>
  <c r="AP987" i="1"/>
  <c r="AH988" i="1"/>
  <c r="AS988" i="1"/>
  <c r="AM988" i="1"/>
  <c r="AI988" i="1"/>
  <c r="AK988" i="1"/>
  <c r="AN988" i="1"/>
  <c r="AG988" i="1"/>
  <c r="AQ988" i="1"/>
  <c r="AJ988" i="1"/>
  <c r="AP988" i="1"/>
  <c r="AR988" i="1"/>
  <c r="AO988" i="1"/>
  <c r="AH989" i="1"/>
  <c r="AJ989" i="1"/>
  <c r="AG989" i="1"/>
  <c r="AS989" i="1"/>
  <c r="AK989" i="1"/>
  <c r="AR989" i="1"/>
  <c r="AI989" i="1"/>
  <c r="AO989" i="1"/>
  <c r="AM989" i="1"/>
  <c r="AP989" i="1"/>
  <c r="AQ989" i="1"/>
  <c r="AN989" i="1"/>
  <c r="AH990" i="1"/>
  <c r="AS990" i="1"/>
  <c r="AK990" i="1"/>
  <c r="AG990" i="1"/>
  <c r="AQ990" i="1"/>
  <c r="AI990" i="1"/>
  <c r="AN990" i="1"/>
  <c r="AJ990" i="1"/>
  <c r="AR990" i="1"/>
  <c r="AP990" i="1"/>
  <c r="AM990" i="1"/>
  <c r="AO990" i="1"/>
  <c r="AQ991" i="1"/>
  <c r="AI991" i="1"/>
  <c r="AN991" i="1"/>
  <c r="AR991" i="1"/>
  <c r="AP991" i="1"/>
  <c r="AG991" i="1"/>
  <c r="AH991" i="1"/>
  <c r="AS991" i="1"/>
  <c r="AK991" i="1"/>
  <c r="AO991" i="1"/>
  <c r="AJ991" i="1"/>
  <c r="AM991" i="1"/>
  <c r="AJ992" i="1"/>
  <c r="AI992" i="1"/>
  <c r="AQ992" i="1"/>
  <c r="AK992" i="1"/>
  <c r="AR992" i="1"/>
  <c r="AO992" i="1"/>
  <c r="AH992" i="1"/>
  <c r="AS992" i="1"/>
  <c r="AM992" i="1"/>
  <c r="AG992" i="1"/>
  <c r="AN992" i="1"/>
  <c r="AP992" i="1"/>
  <c r="AG993" i="1"/>
  <c r="AI993" i="1"/>
  <c r="AN993" i="1"/>
  <c r="AS993" i="1"/>
  <c r="AM993" i="1"/>
  <c r="AH993" i="1"/>
  <c r="AR993" i="1"/>
  <c r="AQ993" i="1"/>
  <c r="AP993" i="1"/>
  <c r="AO993" i="1"/>
  <c r="AK993" i="1"/>
  <c r="AJ993" i="1"/>
  <c r="AR994" i="1"/>
  <c r="AG994" i="1"/>
  <c r="AO994" i="1"/>
  <c r="AK994" i="1"/>
  <c r="AJ994" i="1"/>
  <c r="AM994" i="1"/>
  <c r="AP994" i="1"/>
  <c r="AN994" i="1"/>
  <c r="AQ994" i="1"/>
  <c r="AS994" i="1"/>
  <c r="AH994" i="1"/>
  <c r="AI994" i="1"/>
  <c r="AG995" i="1"/>
  <c r="AO995" i="1"/>
  <c r="AQ995" i="1"/>
  <c r="AI995" i="1"/>
  <c r="AH995" i="1"/>
  <c r="AK995" i="1"/>
  <c r="AR995" i="1"/>
  <c r="AM995" i="1"/>
  <c r="AN995" i="1"/>
  <c r="AJ995" i="1"/>
  <c r="AS995" i="1"/>
  <c r="AP995" i="1"/>
  <c r="AJ996" i="1"/>
  <c r="AH996" i="1"/>
  <c r="AG996" i="1"/>
  <c r="AI996" i="1"/>
  <c r="AS996" i="1"/>
  <c r="AQ996" i="1"/>
  <c r="AK996" i="1"/>
  <c r="AM996" i="1"/>
  <c r="AP996" i="1"/>
  <c r="AO996" i="1"/>
  <c r="AN996" i="1"/>
  <c r="AR996" i="1"/>
  <c r="AO997" i="1"/>
  <c r="AI997" i="1"/>
  <c r="AJ997" i="1"/>
  <c r="AG997" i="1"/>
  <c r="AH997" i="1"/>
  <c r="AS997" i="1"/>
  <c r="AR997" i="1"/>
  <c r="AK997" i="1"/>
  <c r="AM997" i="1"/>
  <c r="AP997" i="1"/>
  <c r="AQ997" i="1"/>
  <c r="AN997" i="1"/>
  <c r="AJ998" i="1"/>
  <c r="AG998" i="1"/>
  <c r="AN998" i="1"/>
  <c r="AK998" i="1"/>
  <c r="AH998" i="1"/>
  <c r="AP998" i="1"/>
  <c r="AQ998" i="1"/>
  <c r="AR998" i="1"/>
  <c r="AO998" i="1"/>
  <c r="AS998" i="1"/>
  <c r="AI998" i="1"/>
  <c r="AM998" i="1"/>
  <c r="AK999" i="1"/>
  <c r="AO999" i="1"/>
  <c r="AI999" i="1"/>
  <c r="AP999" i="1"/>
  <c r="AQ999" i="1"/>
  <c r="AG999" i="1"/>
  <c r="AH999" i="1"/>
  <c r="AS999" i="1"/>
  <c r="AR999" i="1"/>
  <c r="AM999" i="1"/>
  <c r="AJ999" i="1"/>
  <c r="AN999" i="1"/>
  <c r="AH1000" i="1"/>
  <c r="AS1000" i="1"/>
  <c r="AM1000" i="1"/>
  <c r="AG1000" i="1"/>
  <c r="AP1000" i="1"/>
  <c r="AN1000" i="1"/>
  <c r="AJ1000" i="1"/>
  <c r="AR1000" i="1"/>
  <c r="AO1000" i="1"/>
  <c r="AQ1000" i="1"/>
  <c r="AI1000" i="1"/>
  <c r="AK1000" i="1"/>
  <c r="AP1001" i="1"/>
  <c r="AQ1001" i="1"/>
  <c r="AI1001" i="1"/>
  <c r="AS1001" i="1"/>
  <c r="AR1001" i="1"/>
  <c r="AM1001" i="1"/>
  <c r="AH1001" i="1"/>
  <c r="AO1001" i="1"/>
  <c r="AN1001" i="1"/>
  <c r="AG1001" i="1"/>
  <c r="AK1001" i="1"/>
  <c r="AJ1001" i="1"/>
  <c r="AO1009" i="1"/>
  <c r="AR1009" i="1"/>
  <c r="AJ1009" i="1"/>
  <c r="AP1009" i="1"/>
  <c r="AI1009" i="1"/>
  <c r="AH1009" i="1"/>
  <c r="AM1009" i="1"/>
  <c r="AG1009" i="1"/>
  <c r="AQ1009" i="1"/>
  <c r="AK1009" i="1"/>
  <c r="AN1009" i="1"/>
  <c r="AS1009" i="1"/>
  <c r="AO1010" i="1"/>
  <c r="AK1010" i="1"/>
  <c r="AN1010" i="1"/>
  <c r="AS1010" i="1"/>
  <c r="AJ1010" i="1"/>
  <c r="AQ1010" i="1"/>
  <c r="AP1010" i="1"/>
  <c r="AR1010" i="1"/>
  <c r="AI1010" i="1"/>
  <c r="AH1010" i="1"/>
  <c r="AG1010" i="1"/>
  <c r="AM1010" i="1"/>
  <c r="AP1011" i="1"/>
  <c r="AQ1011" i="1"/>
  <c r="AN1011" i="1"/>
  <c r="AH1011" i="1"/>
  <c r="AJ1011" i="1"/>
  <c r="AO1011" i="1"/>
  <c r="AI1011" i="1"/>
  <c r="AM1011" i="1"/>
  <c r="AS1011" i="1"/>
  <c r="AR1011" i="1"/>
  <c r="AK1011" i="1"/>
  <c r="AH1012" i="1"/>
  <c r="AI1012" i="1"/>
  <c r="AN1012" i="1"/>
  <c r="AR1012" i="1"/>
  <c r="AG1012" i="1"/>
  <c r="AO1012" i="1"/>
  <c r="AM1012" i="1"/>
  <c r="AQ1012" i="1"/>
  <c r="AJ1012" i="1"/>
  <c r="AP1012" i="1"/>
  <c r="AS1012" i="1"/>
  <c r="AK1012" i="1"/>
  <c r="AS1013" i="1"/>
  <c r="AP1013" i="1"/>
  <c r="AN1013" i="1"/>
  <c r="AR1013" i="1"/>
  <c r="AQ1013" i="1"/>
  <c r="AI1013" i="1"/>
  <c r="AG1013" i="1"/>
  <c r="AO1013" i="1"/>
  <c r="AK1013" i="1"/>
  <c r="AJ1013" i="1"/>
  <c r="AH1013" i="1"/>
  <c r="AM1013" i="1"/>
  <c r="AP1014" i="1"/>
  <c r="AQ1014" i="1"/>
  <c r="AM1014" i="1"/>
  <c r="AK1014" i="1"/>
  <c r="AG1014" i="1"/>
  <c r="AN1014" i="1"/>
  <c r="AO1014" i="1"/>
  <c r="AR1014" i="1"/>
  <c r="AJ1014" i="1"/>
  <c r="AS1014" i="1"/>
  <c r="AI1014" i="1"/>
  <c r="AH1014" i="1"/>
  <c r="AH1015" i="1"/>
  <c r="AG1015" i="1"/>
  <c r="AP1015" i="1"/>
  <c r="AK1015" i="1"/>
  <c r="AS1015" i="1"/>
  <c r="AI1015" i="1"/>
  <c r="AJ1015" i="1"/>
  <c r="AM1015" i="1"/>
  <c r="AO1015" i="1"/>
  <c r="AR1015" i="1"/>
  <c r="AQ1015" i="1"/>
  <c r="AN1015" i="1"/>
  <c r="AK1016" i="1"/>
  <c r="AH1016" i="1"/>
  <c r="AM1016" i="1"/>
  <c r="AG1016" i="1"/>
  <c r="AO1016" i="1"/>
  <c r="AN1016" i="1"/>
  <c r="AJ1016" i="1"/>
  <c r="AI1016" i="1"/>
  <c r="AP1016" i="1"/>
  <c r="AS1016" i="1"/>
  <c r="AQ1016" i="1"/>
  <c r="AG1011" i="1"/>
  <c r="AR1016" i="1"/>
  <c r="AH1017" i="1"/>
  <c r="AO1017" i="1"/>
  <c r="AJ1017" i="1"/>
  <c r="AK1017" i="1"/>
  <c r="AG1017" i="1"/>
  <c r="AM1017" i="1"/>
  <c r="AP1017" i="1"/>
  <c r="AN1017" i="1"/>
  <c r="AI1017" i="1"/>
  <c r="AQ1017" i="1"/>
  <c r="AR1017" i="1"/>
  <c r="AS1017" i="1"/>
  <c r="AQ1018" i="1"/>
  <c r="AO1018" i="1"/>
  <c r="AN1018" i="1"/>
  <c r="AH1018" i="1"/>
  <c r="AJ1018" i="1"/>
  <c r="AI1018" i="1"/>
  <c r="AP1018" i="1"/>
  <c r="AR1018" i="1"/>
  <c r="AS1018" i="1"/>
  <c r="AK1018" i="1"/>
  <c r="AM1018" i="1"/>
  <c r="AH1019" i="1"/>
  <c r="AI1019" i="1"/>
  <c r="AN1019" i="1"/>
  <c r="AG1019" i="1"/>
  <c r="AQ1019" i="1"/>
  <c r="AK1019" i="1"/>
  <c r="AO1019" i="1"/>
  <c r="AP1019" i="1"/>
  <c r="AM1019" i="1"/>
  <c r="AJ1019" i="1"/>
  <c r="AS1019" i="1"/>
  <c r="AR1019" i="1"/>
  <c r="AK1020" i="1"/>
  <c r="AQ1020" i="1"/>
  <c r="AP1020" i="1"/>
  <c r="AJ1020" i="1"/>
  <c r="AH1020" i="1"/>
  <c r="AO1020" i="1"/>
  <c r="AG1020" i="1"/>
  <c r="AN1020" i="1"/>
  <c r="AI1020" i="1"/>
  <c r="AM1020" i="1"/>
  <c r="AS1020" i="1"/>
  <c r="AR1020" i="1"/>
  <c r="AH1021" i="1"/>
  <c r="AK1021" i="1"/>
  <c r="AQ1021" i="1"/>
  <c r="AR1021" i="1"/>
  <c r="AP1021" i="1"/>
  <c r="AI1021" i="1"/>
  <c r="AJ1021" i="1"/>
  <c r="AS1021" i="1"/>
  <c r="AM1021" i="1"/>
  <c r="AO1021" i="1"/>
  <c r="AN1021" i="1"/>
  <c r="AH1022" i="1"/>
  <c r="AP1022" i="1"/>
  <c r="AM1022" i="1"/>
  <c r="AJ1022" i="1"/>
  <c r="AS1022" i="1"/>
  <c r="AN1022" i="1"/>
  <c r="AO1022" i="1"/>
  <c r="AI1022" i="1"/>
  <c r="AK1022" i="1"/>
  <c r="AG1022" i="1"/>
  <c r="AR1022" i="1"/>
  <c r="AQ1022" i="1"/>
  <c r="AJ1023" i="1"/>
  <c r="AO1023" i="1"/>
  <c r="AM1023" i="1"/>
  <c r="AK1023" i="1"/>
  <c r="AH1023" i="1"/>
  <c r="AG1023" i="1"/>
  <c r="AN1023" i="1"/>
  <c r="AQ1023" i="1"/>
  <c r="AI1023" i="1"/>
  <c r="AS1023" i="1"/>
  <c r="AP1023" i="1"/>
  <c r="AG1018" i="1"/>
  <c r="AR1023" i="1"/>
  <c r="AO1024" i="1"/>
  <c r="AJ1024" i="1"/>
  <c r="AQ1024" i="1"/>
  <c r="AP1024" i="1"/>
  <c r="AR1024" i="1"/>
  <c r="AH1024" i="1"/>
  <c r="AS1024" i="1"/>
  <c r="AM1024" i="1"/>
  <c r="AI1024" i="1"/>
  <c r="AK1024" i="1"/>
  <c r="AN1024" i="1"/>
  <c r="AQ1025" i="1"/>
  <c r="AO1025" i="1"/>
  <c r="AJ1025" i="1"/>
  <c r="AR1025" i="1"/>
  <c r="AH1025" i="1"/>
  <c r="AI1025" i="1"/>
  <c r="AK1025" i="1"/>
  <c r="AP1025" i="1"/>
  <c r="AM1025" i="1"/>
  <c r="AS1025" i="1"/>
  <c r="AG1025" i="1"/>
  <c r="AN1025" i="1"/>
  <c r="AR1026" i="1"/>
  <c r="AI1026" i="1"/>
  <c r="AG1026" i="1"/>
  <c r="AQ1026" i="1"/>
  <c r="AG1021" i="1"/>
  <c r="AK1026" i="1"/>
  <c r="AP1026" i="1"/>
  <c r="AO1026" i="1"/>
  <c r="AH1026" i="1"/>
  <c r="AM1026" i="1"/>
  <c r="AS1026" i="1"/>
  <c r="AN1026" i="1"/>
  <c r="AJ1026" i="1"/>
  <c r="AO1027" i="1"/>
  <c r="AQ1027" i="1"/>
  <c r="AK1027" i="1"/>
  <c r="AH1027" i="1"/>
  <c r="AS1027" i="1"/>
  <c r="AJ1027" i="1"/>
  <c r="AG1027" i="1"/>
  <c r="AM1027" i="1"/>
  <c r="AI1027" i="1"/>
  <c r="AR1027" i="1"/>
  <c r="AP1027" i="1"/>
  <c r="AN1027" i="1"/>
  <c r="AJ1028" i="1"/>
  <c r="AR1028" i="1"/>
  <c r="AM1028" i="1"/>
  <c r="AS1028" i="1"/>
  <c r="AQ1028" i="1"/>
  <c r="AN1028" i="1"/>
  <c r="AO1028" i="1"/>
  <c r="AI1028" i="1"/>
  <c r="AG1028" i="1"/>
  <c r="AK1028" i="1"/>
  <c r="AH1028" i="1"/>
  <c r="AP1028" i="1"/>
  <c r="AJ1029" i="1"/>
  <c r="AI1029" i="1"/>
  <c r="AH1029" i="1"/>
  <c r="AG1024" i="1"/>
  <c r="AR1029" i="1"/>
  <c r="AS1029" i="1"/>
  <c r="AG1029" i="1"/>
  <c r="AK1029" i="1"/>
  <c r="AO1029" i="1"/>
  <c r="AM1029" i="1"/>
  <c r="AP1029" i="1"/>
  <c r="AQ1029" i="1"/>
  <c r="AN1029" i="1"/>
  <c r="AK1030" i="1"/>
  <c r="AH1030" i="1"/>
  <c r="AN1030" i="1"/>
  <c r="AJ1030" i="1"/>
  <c r="AQ1030" i="1"/>
  <c r="AR1030" i="1"/>
  <c r="AI1030" i="1"/>
  <c r="AO1030" i="1"/>
  <c r="AM1030" i="1"/>
  <c r="AP1030" i="1"/>
  <c r="AS1030" i="1"/>
  <c r="AG1031" i="1"/>
  <c r="AI1031" i="1"/>
  <c r="AO1031" i="1"/>
  <c r="AR1031" i="1"/>
  <c r="AP1031" i="1"/>
  <c r="AK1031" i="1"/>
  <c r="AS1031" i="1"/>
  <c r="AJ1031" i="1"/>
  <c r="AM1031" i="1"/>
  <c r="AQ1031" i="1"/>
  <c r="AH1031" i="1"/>
  <c r="AN1031" i="1"/>
  <c r="AQ1032" i="1"/>
  <c r="AS1032" i="1"/>
  <c r="AM1032" i="1"/>
  <c r="AO1032" i="1"/>
  <c r="AG1032" i="1"/>
  <c r="AI1032" i="1"/>
  <c r="AJ1032" i="1"/>
  <c r="AH1032" i="1"/>
  <c r="AN1032" i="1"/>
  <c r="AK1032" i="1"/>
  <c r="AP1032" i="1"/>
  <c r="AR1032" i="1"/>
  <c r="AI1033" i="1"/>
  <c r="AR1033" i="1"/>
  <c r="AS1033" i="1"/>
  <c r="AK1033" i="1"/>
  <c r="AH1033" i="1"/>
  <c r="AQ1033" i="1"/>
  <c r="AP1033" i="1"/>
  <c r="AG1033" i="1"/>
  <c r="AO1033" i="1"/>
  <c r="AM1033" i="1"/>
  <c r="AJ1033" i="1"/>
  <c r="AN1033" i="1"/>
  <c r="AG1034" i="1"/>
  <c r="AK1034" i="1"/>
  <c r="AI1034" i="1"/>
  <c r="AH1034" i="1"/>
  <c r="AS1034" i="1"/>
  <c r="AP1034" i="1"/>
  <c r="AM1034" i="1"/>
  <c r="AN1034" i="1"/>
  <c r="AJ1034" i="1"/>
  <c r="AQ1034" i="1"/>
  <c r="AR1034" i="1"/>
  <c r="AO1034" i="1"/>
  <c r="AG1030" i="1"/>
  <c r="AP1035" i="1"/>
  <c r="AI1035" i="1"/>
  <c r="AN1035" i="1"/>
  <c r="AJ1035" i="1"/>
  <c r="AS1035" i="1"/>
  <c r="AG1035" i="1"/>
  <c r="AH1035" i="1"/>
  <c r="AQ1035" i="1"/>
  <c r="AR1035" i="1"/>
  <c r="AK1035" i="1"/>
  <c r="AM1035" i="1"/>
  <c r="AO1035" i="1"/>
  <c r="AR1036" i="1"/>
  <c r="AQ1036" i="1"/>
  <c r="AM1036" i="1"/>
  <c r="AO1036" i="1"/>
  <c r="AJ1036" i="1"/>
  <c r="AN1036" i="1"/>
  <c r="AG1036" i="1"/>
  <c r="AS1036" i="1"/>
  <c r="AP1036" i="1"/>
  <c r="AK1036" i="1"/>
  <c r="AI1036" i="1"/>
  <c r="AH1036" i="1"/>
  <c r="AI1037" i="1"/>
  <c r="AR1037" i="1"/>
  <c r="AS1037" i="1"/>
  <c r="AJ1037" i="1"/>
  <c r="AQ1037" i="1"/>
  <c r="AM1037" i="1"/>
  <c r="AG1037" i="1"/>
  <c r="AO1037" i="1"/>
  <c r="AN1037" i="1"/>
  <c r="AK1037" i="1"/>
  <c r="AP1037" i="1"/>
  <c r="AH1037" i="1"/>
  <c r="AQ1038" i="1"/>
  <c r="AG1038" i="1"/>
  <c r="AK1038" i="1"/>
  <c r="AI1038" i="1"/>
  <c r="AP1038" i="1"/>
  <c r="AJ1038" i="1"/>
  <c r="AR1038" i="1"/>
  <c r="AN1038" i="1"/>
  <c r="AH1038" i="1"/>
  <c r="AO1038" i="1"/>
  <c r="AM1038" i="1"/>
  <c r="AS1038" i="1"/>
  <c r="AS1046" i="1"/>
  <c r="AH1046" i="1"/>
  <c r="AM1046" i="1"/>
  <c r="AI1046" i="1"/>
  <c r="AG1046" i="1"/>
  <c r="AN1046" i="1"/>
  <c r="AR1046" i="1"/>
  <c r="AJ1046" i="1"/>
  <c r="AP1046" i="1"/>
  <c r="AK1046" i="1"/>
  <c r="AO1046" i="1"/>
  <c r="AQ1046" i="1"/>
  <c r="AR1047" i="1"/>
  <c r="AG1047" i="1"/>
  <c r="AM1047" i="1"/>
  <c r="AP1047" i="1"/>
  <c r="AI1047" i="1"/>
  <c r="AN1047" i="1"/>
  <c r="AQ1047" i="1"/>
  <c r="AS1047" i="1"/>
  <c r="AK1047" i="1"/>
  <c r="AJ1047" i="1"/>
  <c r="AO1047" i="1"/>
  <c r="AH1047" i="1"/>
  <c r="AJ1048" i="1"/>
  <c r="AG1048" i="1"/>
  <c r="AM1048" i="1"/>
  <c r="AP1048" i="1"/>
  <c r="AK1048" i="1"/>
  <c r="AH1048" i="1"/>
  <c r="AN1048" i="1"/>
  <c r="AQ1048" i="1"/>
  <c r="AR1048" i="1"/>
  <c r="AS1048" i="1"/>
  <c r="AO1048" i="1"/>
  <c r="AI1048" i="1"/>
  <c r="AR1049" i="1"/>
  <c r="AQ1049" i="1"/>
  <c r="AN1049" i="1"/>
  <c r="AH1049" i="1"/>
  <c r="AK1049" i="1"/>
  <c r="AG1049" i="1"/>
  <c r="AP1049" i="1"/>
  <c r="AJ1049" i="1"/>
  <c r="AS1049" i="1"/>
  <c r="AO1049" i="1"/>
  <c r="AI1049" i="1"/>
  <c r="AM1049" i="1"/>
  <c r="AP1050" i="1"/>
  <c r="AO1050" i="1"/>
  <c r="AM1050" i="1"/>
  <c r="AJ1050" i="1"/>
  <c r="AS1050" i="1"/>
  <c r="AN1050" i="1"/>
  <c r="AR1050" i="1"/>
  <c r="AI1050" i="1"/>
  <c r="AK1050" i="1"/>
  <c r="AH1050" i="1"/>
  <c r="AQ1050" i="1"/>
  <c r="AG1050" i="1"/>
  <c r="AG1051" i="1"/>
  <c r="AS1051" i="1"/>
  <c r="AR1051" i="1"/>
  <c r="AP1051" i="1"/>
  <c r="AH1051" i="1"/>
  <c r="AQ1051" i="1"/>
  <c r="AI1051" i="1"/>
  <c r="AK1051" i="1"/>
  <c r="AM1051" i="1"/>
  <c r="AJ1051" i="1"/>
  <c r="AO1051" i="1"/>
  <c r="AN1051" i="1"/>
  <c r="AG1052" i="1"/>
  <c r="AP1052" i="1"/>
  <c r="AR1052" i="1"/>
  <c r="AM1052" i="1"/>
  <c r="AI1052" i="1"/>
  <c r="AN1052" i="1"/>
  <c r="AH1052" i="1"/>
  <c r="AQ1052" i="1"/>
  <c r="AK1052" i="1"/>
  <c r="AJ1052" i="1"/>
  <c r="AO1052" i="1"/>
  <c r="AS1052" i="1"/>
  <c r="AK1053" i="1"/>
  <c r="AQ1053" i="1"/>
  <c r="AM1053" i="1"/>
  <c r="AO1053" i="1"/>
  <c r="AH1053" i="1"/>
  <c r="AN1053" i="1"/>
  <c r="AR1053" i="1"/>
  <c r="AI1053" i="1"/>
  <c r="AP1053" i="1"/>
  <c r="AG1053" i="1"/>
  <c r="AJ1053" i="1"/>
  <c r="AS1053" i="1"/>
  <c r="AO1054" i="1"/>
  <c r="AQ1054" i="1"/>
  <c r="AN1054" i="1"/>
  <c r="AI1054" i="1"/>
  <c r="AP1054" i="1"/>
  <c r="AK1054" i="1"/>
  <c r="AS1054" i="1"/>
  <c r="AR1054" i="1"/>
  <c r="AH1054" i="1"/>
  <c r="AG1054" i="1"/>
  <c r="AJ1054" i="1"/>
  <c r="AM1054" i="1"/>
  <c r="AG1055" i="1"/>
  <c r="AO1055" i="1"/>
  <c r="AM1055" i="1"/>
  <c r="AS1055" i="1"/>
  <c r="AJ1055" i="1"/>
  <c r="AI1055" i="1"/>
  <c r="AN1055" i="1"/>
  <c r="AH1055" i="1"/>
  <c r="AP1055" i="1"/>
  <c r="AK1055" i="1"/>
  <c r="AQ1055" i="1"/>
  <c r="AR1055" i="1"/>
  <c r="AG1056" i="1"/>
  <c r="AH1056" i="1"/>
  <c r="AS1056" i="1"/>
  <c r="AI1056" i="1"/>
  <c r="AK1056" i="1"/>
  <c r="AJ1056" i="1"/>
  <c r="AM1056" i="1"/>
  <c r="AR1056" i="1"/>
  <c r="AQ1056" i="1"/>
  <c r="AO1056" i="1"/>
  <c r="AP1056" i="1"/>
  <c r="AN1056" i="1"/>
  <c r="AG1057" i="1"/>
  <c r="AS1057" i="1"/>
  <c r="AM1057" i="1"/>
  <c r="AQ1057" i="1"/>
  <c r="AN1057" i="1"/>
  <c r="AK1057" i="1"/>
  <c r="AJ1057" i="1"/>
  <c r="AI1057" i="1"/>
  <c r="AO1057" i="1"/>
  <c r="AH1057" i="1"/>
  <c r="AP1057" i="1"/>
  <c r="AR1057" i="1"/>
  <c r="AR1058" i="1"/>
  <c r="AH1058" i="1"/>
  <c r="AS1058" i="1"/>
  <c r="AO1058" i="1"/>
  <c r="AQ1058" i="1"/>
  <c r="AG1058" i="1"/>
  <c r="AJ1058" i="1"/>
  <c r="AP1058" i="1"/>
  <c r="AM1058" i="1"/>
  <c r="AI1058" i="1"/>
  <c r="AK1058" i="1"/>
  <c r="AN1058" i="1"/>
  <c r="AJ1059" i="1"/>
  <c r="AQ1059" i="1"/>
  <c r="AP1059" i="1"/>
  <c r="AS1059" i="1"/>
  <c r="AI1059" i="1"/>
  <c r="AM1059" i="1"/>
  <c r="AN1059" i="1"/>
  <c r="AG1059" i="1"/>
  <c r="AO1059" i="1"/>
  <c r="AK1059" i="1"/>
  <c r="AR1059" i="1"/>
  <c r="AH1059" i="1"/>
  <c r="AP1060" i="1"/>
  <c r="AJ1060" i="1"/>
  <c r="AR1060" i="1"/>
  <c r="AM1060" i="1"/>
  <c r="AG1060" i="1"/>
  <c r="AQ1060" i="1"/>
  <c r="AN1060" i="1"/>
  <c r="AS1060" i="1"/>
  <c r="AO1060" i="1"/>
  <c r="AK1060" i="1"/>
  <c r="AH1060" i="1"/>
  <c r="AI1060" i="1"/>
  <c r="AP1061" i="1"/>
  <c r="AO1061" i="1"/>
  <c r="AN1061" i="1"/>
  <c r="AI1061" i="1"/>
  <c r="AG1061" i="1"/>
  <c r="AQ1061" i="1"/>
  <c r="AR1061" i="1"/>
  <c r="AJ1061" i="1"/>
  <c r="AM1061" i="1"/>
  <c r="AH1061" i="1"/>
  <c r="AS1061" i="1"/>
  <c r="AK1061" i="1"/>
  <c r="AQ1062" i="1"/>
  <c r="AI1062" i="1"/>
  <c r="AM1062" i="1"/>
  <c r="AR1062" i="1"/>
  <c r="AG1062" i="1"/>
  <c r="AN1062" i="1"/>
  <c r="AH1062" i="1"/>
  <c r="AJ1062" i="1"/>
  <c r="AP1062" i="1"/>
  <c r="AS1062" i="1"/>
  <c r="AK1062" i="1"/>
  <c r="AO1062" i="1"/>
  <c r="AR1063" i="1"/>
  <c r="AK1063" i="1"/>
  <c r="AN1063" i="1"/>
  <c r="AI1063" i="1"/>
  <c r="AJ1063" i="1"/>
  <c r="AS1063" i="1"/>
  <c r="AO1063" i="1"/>
  <c r="AP1063" i="1"/>
  <c r="AM1063" i="1"/>
  <c r="AH1063" i="1"/>
  <c r="AQ1063" i="1"/>
  <c r="AG1063" i="1"/>
  <c r="AK1064" i="1"/>
  <c r="AJ1064" i="1"/>
  <c r="AP1064" i="1"/>
  <c r="AG1064" i="1"/>
  <c r="AH1064" i="1"/>
  <c r="AI1064" i="1"/>
  <c r="AM1064" i="1"/>
  <c r="AR1064" i="1"/>
  <c r="AN1064" i="1"/>
  <c r="AO1064" i="1"/>
  <c r="AS1064" i="1"/>
  <c r="AQ1064" i="1"/>
  <c r="AS1065" i="1"/>
  <c r="AR1065" i="1"/>
  <c r="AM1065" i="1"/>
  <c r="AH1065" i="1"/>
  <c r="AI1065" i="1"/>
  <c r="AN1065" i="1"/>
  <c r="AJ1065" i="1"/>
  <c r="AQ1065" i="1"/>
  <c r="AK1065" i="1"/>
  <c r="AP1065" i="1"/>
  <c r="AG1065" i="1"/>
  <c r="AO1065" i="1"/>
  <c r="AP1066" i="1"/>
  <c r="AS1066" i="1"/>
  <c r="AJ1066" i="1"/>
  <c r="AG1066" i="1"/>
  <c r="AR1066" i="1"/>
  <c r="AO1066" i="1"/>
  <c r="AM1066" i="1"/>
  <c r="AI1066" i="1"/>
  <c r="AH1066" i="1"/>
  <c r="AK1066" i="1"/>
  <c r="AQ1066" i="1"/>
  <c r="AN1066" i="1"/>
  <c r="AS1067" i="1"/>
  <c r="AG1067" i="1"/>
  <c r="AM1067" i="1"/>
  <c r="AJ1067" i="1"/>
  <c r="AN1067" i="1"/>
  <c r="AQ1067" i="1"/>
  <c r="AR1067" i="1"/>
  <c r="AH1067" i="1"/>
  <c r="AK1067" i="1"/>
  <c r="AP1067" i="1"/>
  <c r="AI1067" i="1"/>
  <c r="AO1067" i="1"/>
  <c r="AK1068" i="1"/>
  <c r="AG1068" i="1"/>
  <c r="AN1068" i="1"/>
  <c r="AI1068" i="1"/>
  <c r="AO1068" i="1"/>
  <c r="AR1068" i="1"/>
  <c r="AJ1068" i="1"/>
  <c r="AQ1068" i="1"/>
  <c r="AH1068" i="1"/>
  <c r="AM1068" i="1"/>
  <c r="AP1068" i="1"/>
  <c r="AS1068" i="1"/>
  <c r="AQ1069" i="1"/>
  <c r="AG1069" i="1"/>
  <c r="AM1069" i="1"/>
  <c r="AJ1069" i="1"/>
  <c r="AI1069" i="1"/>
  <c r="AN1069" i="1"/>
  <c r="AK1069" i="1"/>
  <c r="AH1069" i="1"/>
  <c r="AO1069" i="1"/>
  <c r="AP1069" i="1"/>
  <c r="AS1069" i="1"/>
  <c r="AR1069" i="1"/>
  <c r="AP1070" i="1"/>
  <c r="AI1070" i="1"/>
  <c r="AN1070" i="1"/>
  <c r="AS1070" i="1"/>
  <c r="AK1070" i="1"/>
  <c r="AM1070" i="1"/>
  <c r="AJ1070" i="1"/>
  <c r="AR1070" i="1"/>
  <c r="AH1070" i="1"/>
  <c r="AO1070" i="1"/>
  <c r="AQ1070" i="1"/>
  <c r="AG1070" i="1"/>
  <c r="AS1071" i="1"/>
  <c r="AH1071" i="1"/>
  <c r="AM1071" i="1"/>
  <c r="AK1071" i="1"/>
  <c r="AJ1071" i="1"/>
  <c r="AN1071" i="1"/>
  <c r="AG1071" i="1"/>
  <c r="AP1071" i="1"/>
  <c r="AQ1071" i="1"/>
  <c r="AI1071" i="1"/>
  <c r="AO1071" i="1"/>
  <c r="AR1071" i="1"/>
  <c r="AH1072" i="1"/>
  <c r="AS1072" i="1"/>
  <c r="AM1072" i="1"/>
  <c r="AJ1072" i="1"/>
  <c r="AG1072" i="1"/>
  <c r="AK1072" i="1"/>
  <c r="AP1072" i="1"/>
  <c r="AQ1072" i="1"/>
  <c r="AN1072" i="1"/>
  <c r="AI1072" i="1"/>
  <c r="AR1072" i="1"/>
  <c r="AO1072" i="1"/>
  <c r="AR1073" i="1"/>
  <c r="AS1073" i="1"/>
  <c r="AH1073" i="1"/>
  <c r="AJ1073" i="1"/>
  <c r="AO1073" i="1"/>
  <c r="AM1073" i="1"/>
  <c r="AG1073" i="1"/>
  <c r="AQ1073" i="1"/>
  <c r="AI1073" i="1"/>
  <c r="AK1073" i="1"/>
  <c r="AP1073" i="1"/>
  <c r="AN1073" i="1"/>
  <c r="AH1074" i="1"/>
  <c r="AG1074" i="1"/>
  <c r="AN1074" i="1"/>
  <c r="AK1074" i="1"/>
  <c r="AI1074" i="1"/>
  <c r="AJ1074" i="1"/>
  <c r="AO1074" i="1"/>
  <c r="AR1074" i="1"/>
  <c r="AQ1074" i="1"/>
  <c r="AP1074" i="1"/>
  <c r="AS1074" i="1"/>
  <c r="AM1074" i="1"/>
  <c r="AO1075" i="1"/>
  <c r="AH1075" i="1"/>
  <c r="AI1075" i="1"/>
  <c r="AP1075" i="1"/>
  <c r="AN1075" i="1"/>
  <c r="AS1075" i="1"/>
  <c r="AR1075" i="1"/>
  <c r="AG1075" i="1"/>
  <c r="AQ1075" i="1"/>
  <c r="AK1075" i="1"/>
  <c r="AJ1075" i="1"/>
  <c r="AM1075" i="1"/>
  <c r="AR1083" i="1"/>
  <c r="AJ1083" i="1"/>
  <c r="AN1083" i="1"/>
  <c r="AG1083" i="1"/>
  <c r="AP1083" i="1"/>
  <c r="AQ1083" i="1"/>
  <c r="AO1083" i="1"/>
  <c r="AI1083" i="1"/>
  <c r="AM1083" i="1"/>
  <c r="AH1083" i="1"/>
  <c r="AK1083" i="1"/>
  <c r="AS1083" i="1"/>
  <c r="AQ1084" i="1"/>
  <c r="AI1084" i="1"/>
  <c r="AJ1084" i="1"/>
  <c r="AS1084" i="1"/>
  <c r="AG1084" i="1"/>
  <c r="AH1084" i="1"/>
  <c r="AO1084" i="1"/>
  <c r="AP1084" i="1"/>
  <c r="AM1084" i="1"/>
  <c r="AK1084" i="1"/>
  <c r="AR1084" i="1"/>
  <c r="AN1084" i="1"/>
  <c r="AG1085" i="1"/>
  <c r="AK1085" i="1"/>
  <c r="AI1085" i="1"/>
  <c r="AH1085" i="1"/>
  <c r="AP1085" i="1"/>
  <c r="AM1085" i="1"/>
  <c r="AJ1085" i="1"/>
  <c r="AQ1085" i="1"/>
  <c r="AN1085" i="1"/>
  <c r="AO1085" i="1"/>
  <c r="AR1085" i="1"/>
  <c r="AS1085" i="1"/>
  <c r="AR1086" i="1"/>
  <c r="AO1086" i="1"/>
  <c r="AN1086" i="1"/>
  <c r="AH1086" i="1"/>
  <c r="AJ1086" i="1"/>
  <c r="AK1086" i="1"/>
  <c r="AP1086" i="1"/>
  <c r="AQ1086" i="1"/>
  <c r="AI1086" i="1"/>
  <c r="AS1086" i="1"/>
  <c r="AG1086" i="1"/>
  <c r="AM1086" i="1"/>
  <c r="AG1087" i="1"/>
  <c r="AS1087" i="1"/>
  <c r="AR1087" i="1"/>
  <c r="AQ1087" i="1"/>
  <c r="AK1087" i="1"/>
  <c r="AM1087" i="1"/>
  <c r="AP1087" i="1"/>
  <c r="AI1087" i="1"/>
  <c r="AN1087" i="1"/>
  <c r="AO1087" i="1"/>
  <c r="AH1087" i="1"/>
  <c r="AJ1087" i="1"/>
  <c r="AP1088" i="1"/>
  <c r="AO1088" i="1"/>
  <c r="AM1088" i="1"/>
  <c r="AH1088" i="1"/>
  <c r="AK1088" i="1"/>
  <c r="AN1088" i="1"/>
  <c r="AQ1088" i="1"/>
  <c r="AJ1088" i="1"/>
  <c r="AR1088" i="1"/>
  <c r="AI1088" i="1"/>
  <c r="AS1088" i="1"/>
  <c r="AG1088" i="1"/>
  <c r="AH1089" i="1"/>
  <c r="AS1089" i="1"/>
  <c r="AG1089" i="1"/>
  <c r="AR1089" i="1"/>
  <c r="AJ1089" i="1"/>
  <c r="AP1089" i="1"/>
  <c r="AI1089" i="1"/>
  <c r="AO1089" i="1"/>
  <c r="AM1089" i="1"/>
  <c r="AQ1089" i="1"/>
  <c r="AK1089" i="1"/>
  <c r="AN1089" i="1"/>
  <c r="AH1090" i="1"/>
  <c r="AG1090" i="1"/>
  <c r="AQ1090" i="1"/>
  <c r="AI1090" i="1"/>
  <c r="AO1090" i="1"/>
  <c r="AN1090" i="1"/>
  <c r="AJ1090" i="1"/>
  <c r="AR1090" i="1"/>
  <c r="AP1090" i="1"/>
  <c r="AS1090" i="1"/>
  <c r="AK1090" i="1"/>
  <c r="AM1090" i="1"/>
  <c r="AS1091" i="1"/>
  <c r="AR1091" i="1"/>
  <c r="AO1091" i="1"/>
  <c r="AG1091" i="1"/>
  <c r="AH1091" i="1"/>
  <c r="AJ1091" i="1"/>
  <c r="AQ1091" i="1"/>
  <c r="AK1091" i="1"/>
  <c r="AM1091" i="1"/>
  <c r="AN1091" i="1"/>
  <c r="AP1091" i="1"/>
  <c r="AI1091" i="1"/>
  <c r="AR1092" i="1"/>
  <c r="AK1092" i="1"/>
  <c r="AH1092" i="1"/>
  <c r="AI1092" i="1"/>
  <c r="AN1092" i="1"/>
  <c r="AO1092" i="1"/>
  <c r="AG1092" i="1"/>
  <c r="AJ1092" i="1"/>
  <c r="AS1092" i="1"/>
  <c r="AM1092" i="1"/>
  <c r="AP1092" i="1"/>
  <c r="AQ1092" i="1"/>
  <c r="AG1093" i="1"/>
  <c r="AI1093" i="1"/>
  <c r="AS1093" i="1"/>
  <c r="AQ1093" i="1"/>
  <c r="AR1093" i="1"/>
  <c r="AN1093" i="1"/>
  <c r="AP1093" i="1"/>
  <c r="AH1093" i="1"/>
  <c r="AJ1093" i="1"/>
  <c r="AK1093" i="1"/>
  <c r="AO1093" i="1"/>
  <c r="AM1093" i="1"/>
  <c r="AG1094" i="1"/>
  <c r="AK1094" i="1"/>
  <c r="AJ1094" i="1"/>
  <c r="AH1094" i="1"/>
  <c r="AN1094" i="1"/>
  <c r="AR1094" i="1"/>
  <c r="AO1094" i="1"/>
  <c r="AQ1094" i="1"/>
  <c r="AI1094" i="1"/>
  <c r="AP1094" i="1"/>
  <c r="AM1094" i="1"/>
  <c r="AS1094" i="1"/>
  <c r="AJ1095" i="1"/>
  <c r="AQ1095" i="1"/>
  <c r="AS1095" i="1"/>
  <c r="AP1095" i="1"/>
  <c r="AK1095" i="1"/>
  <c r="AO1095" i="1"/>
  <c r="AG1095" i="1"/>
  <c r="AI1095" i="1"/>
  <c r="AR1095" i="1"/>
  <c r="AM1095" i="1"/>
  <c r="AH1095" i="1"/>
  <c r="AN1095" i="1"/>
  <c r="AQ1096" i="1"/>
  <c r="AO1096" i="1"/>
  <c r="AJ1096" i="1"/>
  <c r="AP1096" i="1"/>
  <c r="AN1096" i="1"/>
  <c r="AS1096" i="1"/>
  <c r="AR1096" i="1"/>
  <c r="AH1096" i="1"/>
  <c r="AK1096" i="1"/>
  <c r="AI1096" i="1"/>
  <c r="AM1096" i="1"/>
  <c r="AQ1097" i="1"/>
  <c r="AO1097" i="1"/>
  <c r="AN1097" i="1"/>
  <c r="AG1097" i="1"/>
  <c r="AP1097" i="1"/>
  <c r="AH1097" i="1"/>
  <c r="AI1097" i="1"/>
  <c r="AJ1097" i="1"/>
  <c r="AK1097" i="1"/>
  <c r="AR1097" i="1"/>
  <c r="AS1097" i="1"/>
  <c r="AM1097" i="1"/>
  <c r="AQ1098" i="1"/>
  <c r="AO1098" i="1"/>
  <c r="AR1098" i="1"/>
  <c r="AH1098" i="1"/>
  <c r="AM1098" i="1"/>
  <c r="AG1098" i="1"/>
  <c r="AK1098" i="1"/>
  <c r="AN1098" i="1"/>
  <c r="AP1098" i="1"/>
  <c r="AJ1098" i="1"/>
  <c r="AS1098" i="1"/>
  <c r="AI1098" i="1"/>
  <c r="AQ1099" i="1"/>
  <c r="AH1099" i="1"/>
  <c r="AM1099" i="1"/>
  <c r="AK1099" i="1"/>
  <c r="AS1099" i="1"/>
  <c r="AI1099" i="1"/>
  <c r="AP1099" i="1"/>
  <c r="AR1099" i="1"/>
  <c r="AN1099" i="1"/>
  <c r="AJ1099" i="1"/>
  <c r="AG1099" i="1"/>
  <c r="AO1099" i="1"/>
  <c r="AQ1100" i="1"/>
  <c r="AP1100" i="1"/>
  <c r="AG1100" i="1"/>
  <c r="AS1100" i="1"/>
  <c r="AI1100" i="1"/>
  <c r="AK1100" i="1"/>
  <c r="AM1100" i="1"/>
  <c r="AH1100" i="1"/>
  <c r="AO1100" i="1"/>
  <c r="AR1100" i="1"/>
  <c r="AJ1100" i="1"/>
  <c r="AN1100" i="1"/>
  <c r="AR1101" i="1"/>
  <c r="AG1101" i="1"/>
  <c r="AM1101" i="1"/>
  <c r="AQ1101" i="1"/>
  <c r="AK1101" i="1"/>
  <c r="AN1101" i="1"/>
  <c r="AO1101" i="1"/>
  <c r="AG1096" i="1"/>
  <c r="AH1101" i="1"/>
  <c r="AJ1101" i="1"/>
  <c r="AS1101" i="1"/>
  <c r="AP1101" i="1"/>
  <c r="AI1101" i="1"/>
  <c r="AS1102" i="1"/>
  <c r="AI1102" i="1"/>
  <c r="AO1102" i="1"/>
  <c r="AJ1102" i="1"/>
  <c r="AK1102" i="1"/>
  <c r="AG1102" i="1"/>
  <c r="AH1102" i="1"/>
  <c r="AR1102" i="1"/>
  <c r="AM1102" i="1"/>
  <c r="AP1102" i="1"/>
  <c r="AQ1102" i="1"/>
  <c r="AN1102" i="1"/>
  <c r="AR1103" i="1"/>
  <c r="AQ1103" i="1"/>
  <c r="AJ1103" i="1"/>
  <c r="AI1103" i="1"/>
  <c r="AK1103" i="1"/>
  <c r="AO1103" i="1"/>
  <c r="AM1103" i="1"/>
  <c r="AP1103" i="1"/>
  <c r="AG1103" i="1"/>
  <c r="AS1103" i="1"/>
  <c r="AH1103" i="1"/>
  <c r="AN1103" i="1"/>
  <c r="AQ1104" i="1"/>
  <c r="AS1104" i="1"/>
  <c r="AO1104" i="1"/>
  <c r="AR1104" i="1"/>
  <c r="AG1104" i="1"/>
  <c r="AM1104" i="1"/>
  <c r="AP1104" i="1"/>
  <c r="AH1104" i="1"/>
  <c r="AN1104" i="1"/>
  <c r="AI1104" i="1"/>
  <c r="AK1104" i="1"/>
  <c r="AJ1104" i="1"/>
  <c r="AI1105" i="1"/>
  <c r="AG1105" i="1"/>
  <c r="AN1105" i="1"/>
  <c r="AP1105" i="1"/>
  <c r="AJ1105" i="1"/>
  <c r="AS1105" i="1"/>
  <c r="AM1105" i="1"/>
  <c r="AO1105" i="1"/>
  <c r="AK1105" i="1"/>
  <c r="AQ1105" i="1"/>
  <c r="AR1105" i="1"/>
  <c r="AH1105" i="1"/>
  <c r="AH1106" i="1"/>
  <c r="AQ1106" i="1"/>
  <c r="AN1106" i="1"/>
  <c r="AS1106" i="1"/>
  <c r="AJ1106" i="1"/>
  <c r="AP1106" i="1"/>
  <c r="AK1106" i="1"/>
  <c r="AO1106" i="1"/>
  <c r="AI1106" i="1"/>
  <c r="AR1106" i="1"/>
  <c r="AG1106" i="1"/>
  <c r="AM1106" i="1"/>
  <c r="AH1107" i="1"/>
  <c r="AG1107" i="1"/>
  <c r="AM1107" i="1"/>
  <c r="AS1107" i="1"/>
  <c r="AQ1107" i="1"/>
  <c r="AN1107" i="1"/>
  <c r="AJ1107" i="1"/>
  <c r="AO1107" i="1"/>
  <c r="AP1107" i="1"/>
  <c r="AI1107" i="1"/>
  <c r="AK1107" i="1"/>
  <c r="AR1107" i="1"/>
  <c r="AP1108" i="1"/>
  <c r="AO1108" i="1"/>
  <c r="AS1108" i="1"/>
  <c r="AN1108" i="1"/>
  <c r="AR1108" i="1"/>
  <c r="AK1108" i="1"/>
  <c r="AG1108" i="1"/>
  <c r="AI1108" i="1"/>
  <c r="AM1108" i="1"/>
  <c r="AQ1108" i="1"/>
  <c r="AH1108" i="1"/>
  <c r="AJ1108" i="1"/>
  <c r="AJ1109" i="1"/>
  <c r="AO1109" i="1"/>
  <c r="AM1109" i="1"/>
  <c r="AH1109" i="1"/>
  <c r="AK1109" i="1"/>
  <c r="AS1109" i="1"/>
  <c r="AN1109" i="1"/>
  <c r="AG1109" i="1"/>
  <c r="AI1109" i="1"/>
  <c r="AP1109" i="1"/>
  <c r="AR1109" i="1"/>
  <c r="AQ1109" i="1"/>
  <c r="AO1110" i="1"/>
  <c r="AH1110" i="1"/>
  <c r="AN1110" i="1"/>
  <c r="AR1110" i="1"/>
  <c r="AG1110" i="1"/>
  <c r="AP1110" i="1"/>
  <c r="AJ1110" i="1"/>
  <c r="AK1110" i="1"/>
  <c r="AI1110" i="1"/>
  <c r="AQ1110" i="1"/>
  <c r="AS1110" i="1"/>
  <c r="AM1110" i="1"/>
  <c r="AQ1111" i="1"/>
  <c r="AR1111" i="1"/>
  <c r="AM1111" i="1"/>
  <c r="AH1111" i="1"/>
  <c r="AJ1111" i="1"/>
  <c r="AP1111" i="1"/>
  <c r="AN1111" i="1"/>
  <c r="AK1111" i="1"/>
  <c r="AS1111" i="1"/>
  <c r="AO1111" i="1"/>
  <c r="AG1111" i="1"/>
  <c r="AI1111" i="1"/>
  <c r="AG1112" i="1"/>
  <c r="AO1112" i="1"/>
  <c r="AP1112" i="1"/>
  <c r="AJ1112" i="1"/>
  <c r="AI1112" i="1"/>
  <c r="AH1112" i="1"/>
  <c r="AM1112" i="1"/>
  <c r="AK1112" i="1"/>
  <c r="AS1112" i="1"/>
  <c r="AR1112" i="1"/>
  <c r="AQ1112" i="1"/>
  <c r="AN1112" i="1"/>
  <c r="AQ1120" i="1"/>
  <c r="AJ1120" i="1"/>
  <c r="AM1120" i="1"/>
  <c r="AG1120" i="1"/>
  <c r="AI1120" i="1"/>
  <c r="AK1120" i="1"/>
  <c r="AN1120" i="1"/>
  <c r="AP1120" i="1"/>
  <c r="AO1120" i="1"/>
  <c r="AS1120" i="1"/>
  <c r="AR1120" i="1"/>
  <c r="AH1120" i="1"/>
  <c r="AG1121" i="1"/>
  <c r="AR1121" i="1"/>
  <c r="AP1121" i="1"/>
  <c r="AI1121" i="1"/>
  <c r="AO1121" i="1"/>
  <c r="AK1121" i="1"/>
  <c r="AN1121" i="1"/>
  <c r="AH1121" i="1"/>
  <c r="AJ1121" i="1"/>
  <c r="AM1121" i="1"/>
  <c r="AQ1121" i="1"/>
  <c r="AS1121" i="1"/>
  <c r="AH1122" i="1"/>
  <c r="AK1122" i="1"/>
  <c r="AM1122" i="1"/>
  <c r="AG1122" i="1"/>
  <c r="AS1122" i="1"/>
  <c r="AN1122" i="1"/>
  <c r="AQ1122" i="1"/>
  <c r="AJ1122" i="1"/>
  <c r="AP1122" i="1"/>
  <c r="AO1122" i="1"/>
  <c r="AI1122" i="1"/>
  <c r="AR1122" i="1"/>
  <c r="AJ1123" i="1"/>
  <c r="AK1123" i="1"/>
  <c r="AP1123" i="1"/>
  <c r="AO1123" i="1"/>
  <c r="AG1123" i="1"/>
  <c r="AN1123" i="1"/>
  <c r="AR1123" i="1"/>
  <c r="AS1123" i="1"/>
  <c r="AH1123" i="1"/>
  <c r="AQ1123" i="1"/>
  <c r="AI1123" i="1"/>
  <c r="AM1123" i="1"/>
  <c r="AH1124" i="1"/>
  <c r="AJ1124" i="1"/>
  <c r="AM1124" i="1"/>
  <c r="AG1124" i="1"/>
  <c r="AS1124" i="1"/>
  <c r="AN1124" i="1"/>
  <c r="AK1124" i="1"/>
  <c r="AO1124" i="1"/>
  <c r="AI1124" i="1"/>
  <c r="AP1124" i="1"/>
  <c r="AR1124" i="1"/>
  <c r="AQ1124" i="1"/>
  <c r="AQ1125" i="1"/>
  <c r="AR1125" i="1"/>
  <c r="AS1125" i="1"/>
  <c r="AI1125" i="1"/>
  <c r="AH1125" i="1"/>
  <c r="AO1125" i="1"/>
  <c r="AK1125" i="1"/>
  <c r="AG1125" i="1"/>
  <c r="AM1125" i="1"/>
  <c r="AP1125" i="1"/>
  <c r="AJ1125" i="1"/>
  <c r="AN1125" i="1"/>
  <c r="AJ1126" i="1"/>
  <c r="AS1126" i="1"/>
  <c r="AM1126" i="1"/>
  <c r="AI1126" i="1"/>
  <c r="AO1126" i="1"/>
  <c r="AN1126" i="1"/>
  <c r="AR1126" i="1"/>
  <c r="AK1126" i="1"/>
  <c r="AH1126" i="1"/>
  <c r="AQ1126" i="1"/>
  <c r="AP1126" i="1"/>
  <c r="AG1126" i="1"/>
  <c r="AK1127" i="1"/>
  <c r="AG1127" i="1"/>
  <c r="AN1127" i="1"/>
  <c r="AQ1127" i="1"/>
  <c r="AJ1127" i="1"/>
  <c r="AR1127" i="1"/>
  <c r="AO1127" i="1"/>
  <c r="AH1127" i="1"/>
  <c r="AM1127" i="1"/>
  <c r="AI1127" i="1"/>
  <c r="AS1127" i="1"/>
  <c r="AP1127" i="1"/>
  <c r="AK1128" i="1"/>
  <c r="AI1128" i="1"/>
  <c r="AN1128" i="1"/>
  <c r="AO1128" i="1"/>
  <c r="AS1128" i="1"/>
  <c r="AP1128" i="1"/>
  <c r="AG1128" i="1"/>
  <c r="AR1128" i="1"/>
  <c r="AJ1128" i="1"/>
  <c r="AQ1128" i="1"/>
  <c r="AH1128" i="1"/>
  <c r="AM1128" i="1"/>
  <c r="AR1129" i="1"/>
  <c r="AK1129" i="1"/>
  <c r="AG1129" i="1"/>
  <c r="AQ1129" i="1"/>
  <c r="AS1129" i="1"/>
  <c r="AM1129" i="1"/>
  <c r="AO1129" i="1"/>
  <c r="AI1129" i="1"/>
  <c r="AN1129" i="1"/>
  <c r="AP1129" i="1"/>
  <c r="AJ1129" i="1"/>
  <c r="AH1129" i="1"/>
  <c r="AO1130" i="1"/>
  <c r="AS1130" i="1"/>
  <c r="AM1130" i="1"/>
  <c r="AI1130" i="1"/>
  <c r="AG1130" i="1"/>
  <c r="AN1130" i="1"/>
  <c r="AK1130" i="1"/>
  <c r="AP1130" i="1"/>
  <c r="AR1130" i="1"/>
  <c r="AQ1130" i="1"/>
  <c r="AH1130" i="1"/>
  <c r="AJ1130" i="1"/>
  <c r="AS1131" i="1"/>
  <c r="AG1131" i="1"/>
  <c r="AR1131" i="1"/>
  <c r="AI1131" i="1"/>
  <c r="AJ1131" i="1"/>
  <c r="AH1131" i="1"/>
  <c r="AP1131" i="1"/>
  <c r="AQ1131" i="1"/>
  <c r="AK1131" i="1"/>
  <c r="AO1131" i="1"/>
  <c r="AM1131" i="1"/>
  <c r="AN1131" i="1"/>
  <c r="AI1132" i="1"/>
  <c r="AJ1132" i="1"/>
  <c r="AM1132" i="1"/>
  <c r="AQ1132" i="1"/>
  <c r="AN1132" i="1"/>
  <c r="AO1132" i="1"/>
  <c r="AK1132" i="1"/>
  <c r="AG1132" i="1"/>
  <c r="AS1132" i="1"/>
  <c r="AR1132" i="1"/>
  <c r="AH1132" i="1"/>
  <c r="AP1132" i="1"/>
  <c r="AS1133" i="1"/>
  <c r="AR1133" i="1"/>
  <c r="AQ1133" i="1"/>
  <c r="AI1133" i="1"/>
  <c r="AM1133" i="1"/>
  <c r="AO1133" i="1"/>
  <c r="AH1133" i="1"/>
  <c r="AJ1133" i="1"/>
  <c r="AN1133" i="1"/>
  <c r="AG1133" i="1"/>
  <c r="AK1133" i="1"/>
  <c r="AP1133" i="1"/>
  <c r="AR1134" i="1"/>
  <c r="AS1134" i="1"/>
  <c r="AM1134" i="1"/>
  <c r="AJ1134" i="1"/>
  <c r="AP1134" i="1"/>
  <c r="AK1134" i="1"/>
  <c r="AI1134" i="1"/>
  <c r="AO1134" i="1"/>
  <c r="AN1134" i="1"/>
  <c r="AG1134" i="1"/>
  <c r="AQ1134" i="1"/>
  <c r="AH1134" i="1"/>
  <c r="AH1135" i="1"/>
  <c r="AO1135" i="1"/>
  <c r="AM1135" i="1"/>
  <c r="AQ1135" i="1"/>
  <c r="AP1135" i="1"/>
  <c r="AR1135" i="1"/>
  <c r="AJ1135" i="1"/>
  <c r="AG1135" i="1"/>
  <c r="AI1135" i="1"/>
  <c r="AN1135" i="1"/>
  <c r="AK1135" i="1"/>
  <c r="AS1135" i="1"/>
  <c r="AH1136" i="1"/>
  <c r="AO1136" i="1"/>
  <c r="AI1136" i="1"/>
  <c r="AQ1136" i="1"/>
  <c r="AG1136" i="1"/>
  <c r="AM1136" i="1"/>
  <c r="AS1136" i="1"/>
  <c r="AK1136" i="1"/>
  <c r="AN1136" i="1"/>
  <c r="AP1136" i="1"/>
  <c r="AR1136" i="1"/>
  <c r="AJ1136" i="1"/>
  <c r="AP1137" i="1"/>
  <c r="AS1137" i="1"/>
  <c r="AI1137" i="1"/>
  <c r="AJ1137" i="1"/>
  <c r="AN1137" i="1"/>
  <c r="AK1137" i="1"/>
  <c r="AH1137" i="1"/>
  <c r="AQ1137" i="1"/>
  <c r="AG1137" i="1"/>
  <c r="AO1137" i="1"/>
  <c r="AM1137" i="1"/>
  <c r="AR1137" i="1"/>
  <c r="AJ1138" i="1"/>
  <c r="AS1138" i="1"/>
  <c r="AM1138" i="1"/>
  <c r="AQ1138" i="1"/>
  <c r="AH1138" i="1"/>
  <c r="AG1138" i="1"/>
  <c r="AO1138" i="1"/>
  <c r="AN1138" i="1"/>
  <c r="AI1138" i="1"/>
  <c r="AR1138" i="1"/>
  <c r="AK1138" i="1"/>
  <c r="AP1138" i="1"/>
  <c r="AH1139" i="1"/>
  <c r="AP1139" i="1"/>
  <c r="AN1139" i="1"/>
  <c r="AI1139" i="1"/>
  <c r="AK1139" i="1"/>
  <c r="AS1139" i="1"/>
  <c r="AJ1139" i="1"/>
  <c r="AR1139" i="1"/>
  <c r="AG1139" i="1"/>
  <c r="AO1139" i="1"/>
  <c r="AQ1139" i="1"/>
  <c r="AM1139" i="1"/>
  <c r="AG1140" i="1"/>
  <c r="AQ1140" i="1"/>
  <c r="AM1140" i="1"/>
  <c r="AR1140" i="1"/>
  <c r="AH1140" i="1"/>
  <c r="AP1140" i="1"/>
  <c r="AN1140" i="1"/>
  <c r="AI1140" i="1"/>
  <c r="AK1140" i="1"/>
  <c r="AO1140" i="1"/>
  <c r="AS1140" i="1"/>
  <c r="AJ1140" i="1"/>
  <c r="AR1141" i="1"/>
  <c r="AS1141" i="1"/>
  <c r="AH1141" i="1"/>
  <c r="AQ1141" i="1"/>
  <c r="AK1141" i="1"/>
  <c r="AG1141" i="1"/>
  <c r="AP1141" i="1"/>
  <c r="AM1141" i="1"/>
  <c r="AJ1141" i="1"/>
  <c r="AO1141" i="1"/>
  <c r="AN1141" i="1"/>
  <c r="AI1141" i="1"/>
  <c r="AQ1142" i="1"/>
  <c r="AP1142" i="1"/>
  <c r="AN1142" i="1"/>
  <c r="AK1142" i="1"/>
  <c r="AS1142" i="1"/>
  <c r="AJ1142" i="1"/>
  <c r="AO1142" i="1"/>
  <c r="AG1142" i="1"/>
  <c r="AR1142" i="1"/>
  <c r="AI1142" i="1"/>
  <c r="AH1142" i="1"/>
  <c r="AM1142" i="1"/>
  <c r="AO1143" i="1"/>
  <c r="AK1143" i="1"/>
  <c r="AG1143" i="1"/>
  <c r="AR1143" i="1"/>
  <c r="AI1143" i="1"/>
  <c r="AS1143" i="1"/>
  <c r="AQ1143" i="1"/>
  <c r="AH1143" i="1"/>
  <c r="AM1143" i="1"/>
  <c r="AP1143" i="1"/>
  <c r="AJ1143" i="1"/>
  <c r="AN1143" i="1"/>
  <c r="AR1144" i="1"/>
  <c r="AI1144" i="1"/>
  <c r="AN1144" i="1"/>
  <c r="AQ1144" i="1"/>
  <c r="AO1144" i="1"/>
  <c r="AK1144" i="1"/>
  <c r="AP1144" i="1"/>
  <c r="AS1144" i="1"/>
  <c r="AJ1144" i="1"/>
  <c r="AH1144" i="1"/>
  <c r="AM1144" i="1"/>
  <c r="AP1145" i="1"/>
  <c r="AR1145" i="1"/>
  <c r="AQ1145" i="1"/>
  <c r="AO1145" i="1"/>
  <c r="AI1145" i="1"/>
  <c r="AM1145" i="1"/>
  <c r="AJ1145" i="1"/>
  <c r="AS1145" i="1"/>
  <c r="AN1145" i="1"/>
  <c r="AK1145" i="1"/>
  <c r="AG1145" i="1"/>
  <c r="AH1145" i="1"/>
  <c r="AH1146" i="1"/>
  <c r="AO1146" i="1"/>
  <c r="AP1146" i="1"/>
  <c r="AS1146" i="1"/>
  <c r="AI1146" i="1"/>
  <c r="AJ1146" i="1"/>
  <c r="AR1146" i="1"/>
  <c r="AQ1146" i="1"/>
  <c r="AM1146" i="1"/>
  <c r="AK1146" i="1"/>
  <c r="AG1146" i="1"/>
  <c r="AN1146" i="1"/>
  <c r="AH1147" i="1"/>
  <c r="AQ1147" i="1"/>
  <c r="AM1147" i="1"/>
  <c r="AG1147" i="1"/>
  <c r="AO1147" i="1"/>
  <c r="AN1147" i="1"/>
  <c r="AP1147" i="1"/>
  <c r="AK1147" i="1"/>
  <c r="AJ1147" i="1"/>
  <c r="AI1147" i="1"/>
  <c r="AR1147" i="1"/>
  <c r="AS1147" i="1"/>
  <c r="AO1148" i="1"/>
  <c r="AG1148" i="1"/>
  <c r="AI1148" i="1"/>
  <c r="AJ1148" i="1"/>
  <c r="AP1148" i="1"/>
  <c r="AQ1148" i="1"/>
  <c r="AH1148" i="1"/>
  <c r="AR1148" i="1"/>
  <c r="AK1148" i="1"/>
  <c r="AM1148" i="1"/>
  <c r="AS1148" i="1"/>
  <c r="AN1148" i="1"/>
  <c r="AO1149" i="1"/>
  <c r="AI1149" i="1"/>
  <c r="AJ1149" i="1"/>
  <c r="AG1144" i="1"/>
  <c r="AH1149" i="1"/>
  <c r="AP1149" i="1"/>
  <c r="AM1149" i="1"/>
  <c r="AG1149" i="1"/>
  <c r="AR1149" i="1"/>
  <c r="AN1149" i="1"/>
  <c r="AK1149" i="1"/>
  <c r="AS1149" i="1"/>
  <c r="AQ1149" i="1"/>
  <c r="AG1157" i="1"/>
  <c r="AR1157" i="1"/>
  <c r="AM1157" i="1"/>
  <c r="AJ1157" i="1"/>
  <c r="AH1157" i="1"/>
  <c r="AK1157" i="1"/>
  <c r="AI1157" i="1"/>
  <c r="AO1157" i="1"/>
  <c r="AP1157" i="1"/>
  <c r="AN1157" i="1"/>
  <c r="AS1157" i="1"/>
  <c r="AQ1157" i="1"/>
  <c r="AS1158" i="1"/>
  <c r="AO1158" i="1"/>
  <c r="AI1158" i="1"/>
  <c r="AR1158" i="1"/>
  <c r="AK1158" i="1"/>
  <c r="AP1158" i="1"/>
  <c r="AM1158" i="1"/>
  <c r="AQ1158" i="1"/>
  <c r="AG1158" i="1"/>
  <c r="AN1158" i="1"/>
  <c r="AJ1158" i="1"/>
  <c r="AH1158" i="1"/>
  <c r="AS1159" i="1"/>
  <c r="AK1159" i="1"/>
  <c r="AH1159" i="1"/>
  <c r="AO1159" i="1"/>
  <c r="AR1159" i="1"/>
  <c r="AM1159" i="1"/>
  <c r="AI1159" i="1"/>
  <c r="AP1159" i="1"/>
  <c r="AN1159" i="1"/>
  <c r="AQ1159" i="1"/>
  <c r="AJ1159" i="1"/>
  <c r="AG1159" i="1"/>
  <c r="AK1160" i="1"/>
  <c r="AS1160" i="1"/>
  <c r="AN1160" i="1"/>
  <c r="AH1160" i="1"/>
  <c r="AP1160" i="1"/>
  <c r="AJ1160" i="1"/>
  <c r="AR1160" i="1"/>
  <c r="AG1160" i="1"/>
  <c r="AM1160" i="1"/>
  <c r="AO1160" i="1"/>
  <c r="AQ1160" i="1"/>
  <c r="AI1160" i="1"/>
  <c r="AJ1161" i="1"/>
  <c r="AQ1161" i="1"/>
  <c r="AN1161" i="1"/>
  <c r="AP1161" i="1"/>
  <c r="AS1161" i="1"/>
  <c r="AI1161" i="1"/>
  <c r="AH1161" i="1"/>
  <c r="AR1161" i="1"/>
  <c r="AG1161" i="1"/>
  <c r="AK1161" i="1"/>
  <c r="AO1161" i="1"/>
  <c r="AM1161" i="1"/>
  <c r="AH1162" i="1"/>
  <c r="AS1162" i="1"/>
  <c r="AN1162" i="1"/>
  <c r="AK1162" i="1"/>
  <c r="AO1162" i="1"/>
  <c r="AP1162" i="1"/>
  <c r="AQ1162" i="1"/>
  <c r="AR1162" i="1"/>
  <c r="AI1162" i="1"/>
  <c r="AM1162" i="1"/>
  <c r="AJ1162" i="1"/>
  <c r="AG1162" i="1"/>
  <c r="AH1163" i="1"/>
  <c r="AR1163" i="1"/>
  <c r="AO1163" i="1"/>
  <c r="AQ1163" i="1"/>
  <c r="AI1163" i="1"/>
  <c r="AG1163" i="1"/>
  <c r="AK1163" i="1"/>
  <c r="AS1163" i="1"/>
  <c r="AM1163" i="1"/>
  <c r="AJ1163" i="1"/>
  <c r="AP1163" i="1"/>
  <c r="AN1163" i="1"/>
  <c r="AI1164" i="1"/>
  <c r="AS1164" i="1"/>
  <c r="AK1164" i="1"/>
  <c r="AG1164" i="1"/>
  <c r="AQ1164" i="1"/>
  <c r="AR1164" i="1"/>
  <c r="AO1164" i="1"/>
  <c r="AH1164" i="1"/>
  <c r="AM1164" i="1"/>
  <c r="AP1164" i="1"/>
  <c r="AJ1164" i="1"/>
  <c r="AN1164" i="1"/>
  <c r="AP1165" i="1"/>
  <c r="AH1165" i="1"/>
  <c r="AS1165" i="1"/>
  <c r="AR1165" i="1"/>
  <c r="AO1165" i="1"/>
  <c r="AK1165" i="1"/>
  <c r="AQ1165" i="1"/>
  <c r="AJ1165" i="1"/>
  <c r="AI1165" i="1"/>
  <c r="AM1165" i="1"/>
  <c r="AG1165" i="1"/>
  <c r="AN1165" i="1"/>
  <c r="AS1166" i="1"/>
  <c r="AG1166" i="1"/>
  <c r="AI1166" i="1"/>
  <c r="AQ1166" i="1"/>
  <c r="AR1166" i="1"/>
  <c r="AM1166" i="1"/>
  <c r="AP1166" i="1"/>
  <c r="AJ1166" i="1"/>
  <c r="AN1166" i="1"/>
  <c r="AO1166" i="1"/>
  <c r="AH1166" i="1"/>
  <c r="AK1166" i="1"/>
  <c r="AK1167" i="1"/>
  <c r="AP1167" i="1"/>
  <c r="AN1167" i="1"/>
  <c r="AH1167" i="1"/>
  <c r="AQ1167" i="1"/>
  <c r="AS1167" i="1"/>
  <c r="AJ1167" i="1"/>
  <c r="AI1167" i="1"/>
  <c r="AR1167" i="1"/>
  <c r="AO1167" i="1"/>
  <c r="AG1167" i="1"/>
  <c r="AM1167" i="1"/>
  <c r="AR1168" i="1"/>
  <c r="AJ1168" i="1"/>
  <c r="AN1168" i="1"/>
  <c r="AG1168" i="1"/>
  <c r="AI1168" i="1"/>
  <c r="AQ1168" i="1"/>
  <c r="AO1168" i="1"/>
  <c r="AS1168" i="1"/>
  <c r="AH1168" i="1"/>
  <c r="AP1168" i="1"/>
  <c r="AK1168" i="1"/>
  <c r="AM1168" i="1"/>
  <c r="AH1169" i="1"/>
  <c r="AK1169" i="1"/>
  <c r="AQ1169" i="1"/>
  <c r="AS1169" i="1"/>
  <c r="AN1169" i="1"/>
  <c r="AJ1169" i="1"/>
  <c r="AR1169" i="1"/>
  <c r="AP1169" i="1"/>
  <c r="AG1169" i="1"/>
  <c r="AI1169" i="1"/>
  <c r="AM1169" i="1"/>
  <c r="AO1169" i="1"/>
  <c r="AQ1170" i="1"/>
  <c r="AP1170" i="1"/>
  <c r="AI1170" i="1"/>
  <c r="AS1170" i="1"/>
  <c r="AG1170" i="1"/>
  <c r="AJ1170" i="1"/>
  <c r="AH1170" i="1"/>
  <c r="AO1170" i="1"/>
  <c r="AM1170" i="1"/>
  <c r="AR1170" i="1"/>
  <c r="AK1170" i="1"/>
  <c r="AN1170" i="1"/>
  <c r="AH1171" i="1"/>
  <c r="AQ1171" i="1"/>
  <c r="AO1171" i="1"/>
  <c r="AP1171" i="1"/>
  <c r="AS1171" i="1"/>
  <c r="AN1171" i="1"/>
  <c r="AI1171" i="1"/>
  <c r="AR1171" i="1"/>
  <c r="AK1171" i="1"/>
  <c r="AG1171" i="1"/>
  <c r="AJ1171" i="1"/>
  <c r="AM1171" i="1"/>
  <c r="AQ1172" i="1"/>
  <c r="AH1172" i="1"/>
  <c r="AK1172" i="1"/>
  <c r="AJ1172" i="1"/>
  <c r="AM1172" i="1"/>
  <c r="AR1172" i="1"/>
  <c r="AP1172" i="1"/>
  <c r="AS1172" i="1"/>
  <c r="AO1172" i="1"/>
  <c r="AG1172" i="1"/>
  <c r="AN1172" i="1"/>
  <c r="AI1172" i="1"/>
  <c r="AP1173" i="1"/>
  <c r="AO1173" i="1"/>
  <c r="AN1173" i="1"/>
  <c r="AQ1173" i="1"/>
  <c r="AJ1173" i="1"/>
  <c r="AH1173" i="1"/>
  <c r="AR1173" i="1"/>
  <c r="AK1173" i="1"/>
  <c r="AG1173" i="1"/>
  <c r="AI1173" i="1"/>
  <c r="AM1173" i="1"/>
  <c r="AS1173" i="1"/>
  <c r="AK1174" i="1"/>
  <c r="AS1174" i="1"/>
  <c r="AO1174" i="1"/>
  <c r="AI1174" i="1"/>
  <c r="AP1174" i="1"/>
  <c r="AM1174" i="1"/>
  <c r="AN1174" i="1"/>
  <c r="AQ1174" i="1"/>
  <c r="AR1174" i="1"/>
  <c r="AH1174" i="1"/>
  <c r="AJ1174" i="1"/>
  <c r="AG1174" i="1"/>
  <c r="AH1175" i="1"/>
  <c r="AP1175" i="1"/>
  <c r="AS1175" i="1"/>
  <c r="AQ1175" i="1"/>
  <c r="AG1175" i="1"/>
  <c r="AK1175" i="1"/>
  <c r="AI1175" i="1"/>
  <c r="AJ1175" i="1"/>
  <c r="AO1175" i="1"/>
  <c r="AR1175" i="1"/>
  <c r="AM1175" i="1"/>
  <c r="AN1175" i="1"/>
  <c r="AH1176" i="1"/>
  <c r="AS1176" i="1"/>
  <c r="AJ1176" i="1"/>
  <c r="AP1176" i="1"/>
  <c r="AI1176" i="1"/>
  <c r="AM1176" i="1"/>
  <c r="AR1176" i="1"/>
  <c r="AO1176" i="1"/>
  <c r="AN1176" i="1"/>
  <c r="AG1176" i="1"/>
  <c r="AK1176" i="1"/>
  <c r="AQ1176" i="1"/>
  <c r="AS1177" i="1"/>
  <c r="AG1177" i="1"/>
  <c r="AN1177" i="1"/>
  <c r="AM1177" i="1"/>
  <c r="AP1177" i="1"/>
  <c r="AO1177" i="1"/>
  <c r="AJ1177" i="1"/>
  <c r="AR1177" i="1"/>
  <c r="AI1177" i="1"/>
  <c r="AH1177" i="1"/>
  <c r="AQ1177" i="1"/>
  <c r="AK1177" i="1"/>
  <c r="AP1178" i="1"/>
  <c r="AI1178" i="1"/>
  <c r="AR1178" i="1"/>
  <c r="AG1178" i="1"/>
  <c r="AH1178" i="1"/>
  <c r="AJ1178" i="1"/>
  <c r="AO1178" i="1"/>
  <c r="AK1178" i="1"/>
  <c r="AM1178" i="1"/>
  <c r="AS1178" i="1"/>
  <c r="AQ1178" i="1"/>
  <c r="AN1178" i="1"/>
  <c r="AS1179" i="1"/>
  <c r="AK1179" i="1"/>
  <c r="AM1179" i="1"/>
  <c r="AI1179" i="1"/>
  <c r="AP1179" i="1"/>
  <c r="AN1179" i="1"/>
  <c r="AJ1179" i="1"/>
  <c r="AH1179" i="1"/>
  <c r="AQ1179" i="1"/>
  <c r="AO1179" i="1"/>
  <c r="AR1179" i="1"/>
  <c r="AG1179" i="1"/>
  <c r="AQ1180" i="1"/>
  <c r="AP1180" i="1"/>
  <c r="AH1180" i="1"/>
  <c r="AO1180" i="1"/>
  <c r="AG1180" i="1"/>
  <c r="AI1180" i="1"/>
  <c r="AJ1180" i="1"/>
  <c r="AR1180" i="1"/>
  <c r="AM1180" i="1"/>
  <c r="AK1180" i="1"/>
  <c r="AS1180" i="1"/>
  <c r="AN1180" i="1"/>
  <c r="AR1181" i="1"/>
  <c r="AG1181" i="1"/>
  <c r="AI1181" i="1"/>
  <c r="AO1181" i="1"/>
  <c r="AQ1181" i="1"/>
  <c r="AM1181" i="1"/>
  <c r="AJ1181" i="1"/>
  <c r="AP1181" i="1"/>
  <c r="AH1181" i="1"/>
  <c r="AN1181" i="1"/>
  <c r="AS1181" i="1"/>
  <c r="AK1181" i="1"/>
  <c r="AJ1182" i="1"/>
  <c r="AP1182" i="1"/>
  <c r="AM1182" i="1"/>
  <c r="AH1182" i="1"/>
  <c r="AS1182" i="1"/>
  <c r="AR1182" i="1"/>
  <c r="AG1182" i="1"/>
  <c r="AI1182" i="1"/>
  <c r="AN1182" i="1"/>
  <c r="AK1182" i="1"/>
  <c r="AQ1182" i="1"/>
  <c r="AO1182" i="1"/>
  <c r="AR1183" i="1"/>
  <c r="AO1183" i="1"/>
  <c r="AN1183" i="1"/>
  <c r="AJ1183" i="1"/>
  <c r="AQ1183" i="1"/>
  <c r="AP1183" i="1"/>
  <c r="AS1183" i="1"/>
  <c r="AM1183" i="1"/>
  <c r="AH1183" i="1"/>
  <c r="AK1183" i="1"/>
  <c r="AI1183" i="1"/>
  <c r="AG1183" i="1"/>
  <c r="AO1184" i="1"/>
  <c r="AR1184" i="1"/>
  <c r="AS1184" i="1"/>
  <c r="AG1184" i="1"/>
  <c r="AQ1184" i="1"/>
  <c r="AM1184" i="1"/>
  <c r="AP1184" i="1"/>
  <c r="AJ1184" i="1"/>
  <c r="AH1184" i="1"/>
  <c r="AI1184" i="1"/>
  <c r="AN1184" i="1"/>
  <c r="AK1184" i="1"/>
  <c r="AP1185" i="1"/>
  <c r="AO1185" i="1"/>
  <c r="AM1185" i="1"/>
  <c r="AJ1185" i="1"/>
  <c r="AS1185" i="1"/>
  <c r="AG1185" i="1"/>
  <c r="AN1185" i="1"/>
  <c r="AI1185" i="1"/>
  <c r="AK1185" i="1"/>
  <c r="AQ1185" i="1"/>
  <c r="AH1185" i="1"/>
  <c r="AR1185" i="1"/>
  <c r="AQ1186" i="1"/>
  <c r="AH1186" i="1"/>
  <c r="AJ1186" i="1"/>
  <c r="AI1186" i="1"/>
  <c r="AO1186" i="1"/>
  <c r="AS1186" i="1"/>
  <c r="AP1186" i="1"/>
  <c r="AM1186" i="1"/>
  <c r="AN1186" i="1"/>
  <c r="AR1186" i="1"/>
  <c r="AG1186" i="1"/>
  <c r="AK1186" i="1"/>
  <c r="AQ1194" i="1"/>
  <c r="AP1194" i="1"/>
  <c r="AN1194" i="1"/>
  <c r="AI1194" i="1"/>
  <c r="AS1194" i="1"/>
  <c r="AJ1194" i="1"/>
  <c r="AO1194" i="1"/>
  <c r="AH1194" i="1"/>
  <c r="AR1194" i="1"/>
  <c r="AK1194" i="1"/>
  <c r="AM1194" i="1"/>
  <c r="AO1195" i="1"/>
  <c r="AR1195" i="1"/>
  <c r="AG1195" i="1"/>
  <c r="AQ1195" i="1"/>
  <c r="AH1195" i="1"/>
  <c r="AM1195" i="1"/>
  <c r="AS1195" i="1"/>
  <c r="AJ1195" i="1"/>
  <c r="AP1195" i="1"/>
  <c r="AN1195" i="1"/>
  <c r="AK1195" i="1"/>
  <c r="AI1195" i="1"/>
  <c r="AP1196" i="1"/>
  <c r="AS1196" i="1"/>
  <c r="AM1196" i="1"/>
  <c r="AQ1196" i="1"/>
  <c r="AG1196" i="1"/>
  <c r="AI1196" i="1"/>
  <c r="AN1196" i="1"/>
  <c r="AO1196" i="1"/>
  <c r="AJ1196" i="1"/>
  <c r="AR1196" i="1"/>
  <c r="AH1196" i="1"/>
  <c r="AK1196" i="1"/>
  <c r="AK1197" i="1"/>
  <c r="AG1197" i="1"/>
  <c r="AR1197" i="1"/>
  <c r="AH1197" i="1"/>
  <c r="AS1197" i="1"/>
  <c r="AO1197" i="1"/>
  <c r="AN1197" i="1"/>
  <c r="AI1197" i="1"/>
  <c r="AJ1197" i="1"/>
  <c r="AQ1197" i="1"/>
  <c r="AM1197" i="1"/>
  <c r="AP1197" i="1"/>
  <c r="AQ1198" i="1"/>
  <c r="AG1198" i="1"/>
  <c r="AH1198" i="1"/>
  <c r="AR1198" i="1"/>
  <c r="AI1198" i="1"/>
  <c r="AS1198" i="1"/>
  <c r="AP1198" i="1"/>
  <c r="AM1198" i="1"/>
  <c r="AO1198" i="1"/>
  <c r="AK1198" i="1"/>
  <c r="AJ1198" i="1"/>
  <c r="AN1198" i="1"/>
  <c r="AP1199" i="1"/>
  <c r="AS1199" i="1"/>
  <c r="AM1199" i="1"/>
  <c r="AH1199" i="1"/>
  <c r="AG1194" i="1"/>
  <c r="AK1199" i="1"/>
  <c r="AG1199" i="1"/>
  <c r="AJ1199" i="1"/>
  <c r="AO1199" i="1"/>
  <c r="AR1199" i="1"/>
  <c r="AN1199" i="1"/>
  <c r="AQ1199" i="1"/>
  <c r="AI1199" i="1"/>
  <c r="AO1200" i="1"/>
  <c r="AP1200" i="1"/>
  <c r="AR1200" i="1"/>
  <c r="AS1200" i="1"/>
  <c r="AH1200" i="1"/>
  <c r="AM1200" i="1"/>
  <c r="AG1200" i="1"/>
  <c r="AQ1200" i="1"/>
  <c r="AI1200" i="1"/>
  <c r="AK1200" i="1"/>
  <c r="AN1200" i="1"/>
  <c r="AJ1200" i="1"/>
  <c r="AS1201" i="1"/>
  <c r="AJ1201" i="1"/>
  <c r="AO1201" i="1"/>
  <c r="AN1201" i="1"/>
  <c r="AH1201" i="1"/>
  <c r="AR1201" i="1"/>
  <c r="AP1201" i="1"/>
  <c r="AK1201" i="1"/>
  <c r="AQ1201" i="1"/>
  <c r="AM1201" i="1"/>
  <c r="AI1201" i="1"/>
  <c r="AG1202" i="1"/>
  <c r="AH1202" i="1"/>
  <c r="AJ1202" i="1"/>
  <c r="AK1202" i="1"/>
  <c r="AO1202" i="1"/>
  <c r="AQ1202" i="1"/>
  <c r="AM1202" i="1"/>
  <c r="AI1202" i="1"/>
  <c r="AR1202" i="1"/>
  <c r="AP1202" i="1"/>
  <c r="AN1202" i="1"/>
  <c r="AS1202" i="1"/>
  <c r="AO1203" i="1"/>
  <c r="AI1203" i="1"/>
  <c r="AM1203" i="1"/>
  <c r="AK1203" i="1"/>
  <c r="AH1203" i="1"/>
  <c r="AR1203" i="1"/>
  <c r="AQ1203" i="1"/>
  <c r="AN1203" i="1"/>
  <c r="AG1203" i="1"/>
  <c r="AP1203" i="1"/>
  <c r="AJ1203" i="1"/>
  <c r="AS1203" i="1"/>
  <c r="AH1204" i="1"/>
  <c r="AI1204" i="1"/>
  <c r="AK1204" i="1"/>
  <c r="AP1204" i="1"/>
  <c r="AQ1204" i="1"/>
  <c r="AS1204" i="1"/>
  <c r="AM1204" i="1"/>
  <c r="AJ1204" i="1"/>
  <c r="AO1204" i="1"/>
  <c r="AR1204" i="1"/>
  <c r="AN1204" i="1"/>
  <c r="AO1205" i="1"/>
  <c r="AH1205" i="1"/>
  <c r="AM1205" i="1"/>
  <c r="AI1205" i="1"/>
  <c r="AP1205" i="1"/>
  <c r="AK1205" i="1"/>
  <c r="AG1205" i="1"/>
  <c r="AS1205" i="1"/>
  <c r="AN1205" i="1"/>
  <c r="AQ1205" i="1"/>
  <c r="AJ1205" i="1"/>
  <c r="AR1205" i="1"/>
  <c r="AS1206" i="1"/>
  <c r="AI1206" i="1"/>
  <c r="AO1206" i="1"/>
  <c r="AQ1206" i="1"/>
  <c r="AG1201" i="1"/>
  <c r="AH1206" i="1"/>
  <c r="AG1206" i="1"/>
  <c r="AJ1206" i="1"/>
  <c r="AK1206" i="1"/>
  <c r="AR1206" i="1"/>
  <c r="AM1206" i="1"/>
  <c r="AP1206" i="1"/>
  <c r="AN1206" i="1"/>
  <c r="AK1207" i="1"/>
  <c r="AG1207" i="1"/>
  <c r="AI1207" i="1"/>
  <c r="AH1207" i="1"/>
  <c r="AR1207" i="1"/>
  <c r="AM1207" i="1"/>
  <c r="AJ1207" i="1"/>
  <c r="AO1207" i="1"/>
  <c r="AN1207" i="1"/>
  <c r="AS1207" i="1"/>
  <c r="AP1207" i="1"/>
  <c r="AQ1207" i="1"/>
  <c r="AQ1208" i="1"/>
  <c r="AS1208" i="1"/>
  <c r="AN1208" i="1"/>
  <c r="AK1208" i="1"/>
  <c r="AR1208" i="1"/>
  <c r="AO1208" i="1"/>
  <c r="AJ1208" i="1"/>
  <c r="AH1208" i="1"/>
  <c r="AP1208" i="1"/>
  <c r="AI1208" i="1"/>
  <c r="AM1208" i="1"/>
  <c r="AG1204" i="1"/>
  <c r="AO1209" i="1"/>
  <c r="AP1209" i="1"/>
  <c r="AN1209" i="1"/>
  <c r="AQ1209" i="1"/>
  <c r="AS1209" i="1"/>
  <c r="AH1209" i="1"/>
  <c r="AR1209" i="1"/>
  <c r="AG1209" i="1"/>
  <c r="AM1209" i="1"/>
  <c r="AJ1209" i="1"/>
  <c r="AI1209" i="1"/>
  <c r="AK1209" i="1"/>
  <c r="AH1210" i="1"/>
  <c r="AG1210" i="1"/>
  <c r="AN1210" i="1"/>
  <c r="AJ1210" i="1"/>
  <c r="AK1210" i="1"/>
  <c r="AS1210" i="1"/>
  <c r="AP1210" i="1"/>
  <c r="AI1210" i="1"/>
  <c r="AO1210" i="1"/>
  <c r="AR1210" i="1"/>
  <c r="AM1210" i="1"/>
  <c r="AQ1210" i="1"/>
  <c r="AR1211" i="1"/>
  <c r="AO1211" i="1"/>
  <c r="AN1211" i="1"/>
  <c r="AH1211" i="1"/>
  <c r="AI1211" i="1"/>
  <c r="AJ1211" i="1"/>
  <c r="AM1211" i="1"/>
  <c r="AG1211" i="1"/>
  <c r="AP1211" i="1"/>
  <c r="AK1211" i="1"/>
  <c r="AS1211" i="1"/>
  <c r="AQ1211" i="1"/>
  <c r="AQ1212" i="1"/>
  <c r="AK1212" i="1"/>
  <c r="AM1212" i="1"/>
  <c r="AJ1212" i="1"/>
  <c r="AN1212" i="1"/>
  <c r="AR1212" i="1"/>
  <c r="AI1212" i="1"/>
  <c r="AH1212" i="1"/>
  <c r="AS1212" i="1"/>
  <c r="AO1212" i="1"/>
  <c r="AP1212" i="1"/>
  <c r="AG1212" i="1"/>
  <c r="AS1213" i="1"/>
  <c r="AQ1213" i="1"/>
  <c r="AG1213" i="1"/>
  <c r="AK1213" i="1"/>
  <c r="AO1213" i="1"/>
  <c r="AM1213" i="1"/>
  <c r="AN1213" i="1"/>
  <c r="AH1213" i="1"/>
  <c r="AR1213" i="1"/>
  <c r="AJ1213" i="1"/>
  <c r="AG1208" i="1"/>
  <c r="AP1213" i="1"/>
  <c r="AI1213" i="1"/>
  <c r="AP1214" i="1"/>
  <c r="AH1214" i="1"/>
  <c r="AM1214" i="1"/>
  <c r="AG1214" i="1"/>
  <c r="AO1214" i="1"/>
  <c r="AI1214" i="1"/>
  <c r="AQ1214" i="1"/>
  <c r="AN1214" i="1"/>
  <c r="AS1214" i="1"/>
  <c r="AJ1214" i="1"/>
  <c r="AK1214" i="1"/>
  <c r="AR1214" i="1"/>
  <c r="AR1215" i="1"/>
  <c r="AS1215" i="1"/>
  <c r="AN1215" i="1"/>
  <c r="AM1215" i="1"/>
  <c r="AG1215" i="1"/>
  <c r="AO1215" i="1"/>
  <c r="AK1215" i="1"/>
  <c r="AQ1215" i="1"/>
  <c r="AH1215" i="1"/>
  <c r="AJ1215" i="1"/>
  <c r="AP1215" i="1"/>
  <c r="AI1215" i="1"/>
  <c r="AG1216" i="1"/>
  <c r="AI1216" i="1"/>
  <c r="AS1216" i="1"/>
  <c r="AH1216" i="1"/>
  <c r="AP1216" i="1"/>
  <c r="AK1216" i="1"/>
  <c r="AO1216" i="1"/>
  <c r="AQ1216" i="1"/>
  <c r="AR1216" i="1"/>
  <c r="AM1216" i="1"/>
  <c r="AJ1216" i="1"/>
  <c r="AN1216" i="1"/>
  <c r="AK1217" i="1"/>
  <c r="AI1217" i="1"/>
  <c r="AM1217" i="1"/>
  <c r="AG1217" i="1"/>
  <c r="AJ1217" i="1"/>
  <c r="AQ1217" i="1"/>
  <c r="AN1217" i="1"/>
  <c r="AS1217" i="1"/>
  <c r="AO1217" i="1"/>
  <c r="AR1217" i="1"/>
  <c r="AP1217" i="1"/>
  <c r="AH1217" i="1"/>
  <c r="AK1218" i="1"/>
  <c r="AR1218" i="1"/>
  <c r="AM1218" i="1"/>
  <c r="AN1218" i="1"/>
  <c r="AO1218" i="1"/>
  <c r="AI1218" i="1"/>
  <c r="AP1218" i="1"/>
  <c r="AJ1218" i="1"/>
  <c r="AS1218" i="1"/>
  <c r="AG1218" i="1"/>
  <c r="AQ1218" i="1"/>
  <c r="AH1218" i="1"/>
  <c r="AI1219" i="1"/>
  <c r="AO1219" i="1"/>
  <c r="AK1219" i="1"/>
  <c r="AH1219" i="1"/>
  <c r="AQ1219" i="1"/>
  <c r="AS1219" i="1"/>
  <c r="AJ1219" i="1"/>
  <c r="AR1219" i="1"/>
  <c r="AM1219" i="1"/>
  <c r="AG1219" i="1"/>
  <c r="AN1219" i="1"/>
  <c r="AP1219" i="1"/>
  <c r="AS1220" i="1"/>
  <c r="AP1220" i="1"/>
  <c r="AM1220" i="1"/>
  <c r="AJ1220" i="1"/>
  <c r="AH1220" i="1"/>
  <c r="AO1220" i="1"/>
  <c r="AN1220" i="1"/>
  <c r="AK1220" i="1"/>
  <c r="AR1220" i="1"/>
  <c r="AI1220" i="1"/>
  <c r="AG1220" i="1"/>
  <c r="AQ1220" i="1"/>
  <c r="AH1221" i="1"/>
  <c r="AS1221" i="1"/>
  <c r="AG1221" i="1"/>
  <c r="AK1221" i="1"/>
  <c r="AI1221" i="1"/>
  <c r="AJ1221" i="1"/>
  <c r="AR1221" i="1"/>
  <c r="AO1221" i="1"/>
  <c r="AM1221" i="1"/>
  <c r="AQ1221" i="1"/>
  <c r="AP1221" i="1"/>
  <c r="AN1221" i="1"/>
  <c r="AK1222" i="1"/>
  <c r="AO1222" i="1"/>
  <c r="AN1222" i="1"/>
  <c r="AH1222" i="1"/>
  <c r="AP1222" i="1"/>
  <c r="AM1222" i="1"/>
  <c r="AQ1222" i="1"/>
  <c r="AS1222" i="1"/>
  <c r="AG1222" i="1"/>
  <c r="AI1222" i="1"/>
  <c r="AR1222" i="1"/>
  <c r="AJ1222" i="1"/>
  <c r="AR1223" i="1"/>
  <c r="AH1223" i="1"/>
  <c r="AM1223" i="1"/>
  <c r="AJ1223" i="1"/>
  <c r="AO1223" i="1"/>
  <c r="AN1223" i="1"/>
  <c r="AP1223" i="1"/>
  <c r="AQ1223" i="1"/>
  <c r="AI1223" i="1"/>
  <c r="AK1223" i="1"/>
  <c r="AG1223" i="1"/>
  <c r="AS1223" i="1"/>
  <c r="AS1231" i="1"/>
  <c r="AR1231" i="1"/>
  <c r="AK1231" i="1"/>
  <c r="AQ1231" i="1"/>
  <c r="AJ1231" i="1"/>
  <c r="AH1231" i="1"/>
  <c r="AI1231" i="1"/>
  <c r="AP1231" i="1"/>
  <c r="AN1231" i="1"/>
  <c r="AG1231" i="1"/>
  <c r="AM1231" i="1"/>
  <c r="AO1231" i="1"/>
  <c r="AH1232" i="1"/>
  <c r="AJ1232" i="1"/>
  <c r="AM1232" i="1"/>
  <c r="AP1232" i="1"/>
  <c r="AK1232" i="1"/>
  <c r="AI1232" i="1"/>
  <c r="AG1232" i="1"/>
  <c r="AN1232" i="1"/>
  <c r="AR1232" i="1"/>
  <c r="AO1232" i="1"/>
  <c r="AQ1232" i="1"/>
  <c r="AS1232" i="1"/>
  <c r="AI1233" i="1"/>
  <c r="AO1233" i="1"/>
  <c r="AJ1233" i="1"/>
  <c r="AH1233" i="1"/>
  <c r="AG1233" i="1"/>
  <c r="AM1233" i="1"/>
  <c r="AS1233" i="1"/>
  <c r="AR1233" i="1"/>
  <c r="AQ1233" i="1"/>
  <c r="AK1233" i="1"/>
  <c r="AN1233" i="1"/>
  <c r="AP1233" i="1"/>
  <c r="AR1234" i="1"/>
  <c r="AQ1234" i="1"/>
  <c r="AN1234" i="1"/>
  <c r="AJ1234" i="1"/>
  <c r="AG1234" i="1"/>
  <c r="AH1234" i="1"/>
  <c r="AK1234" i="1"/>
  <c r="AO1234" i="1"/>
  <c r="AP1234" i="1"/>
  <c r="AS1234" i="1"/>
  <c r="AI1234" i="1"/>
  <c r="AM1234" i="1"/>
  <c r="AI1235" i="1"/>
  <c r="AQ1235" i="1"/>
  <c r="AM1235" i="1"/>
  <c r="AO1235" i="1"/>
  <c r="AR1235" i="1"/>
  <c r="AS1235" i="1"/>
  <c r="AG1235" i="1"/>
  <c r="AN1235" i="1"/>
  <c r="AP1235" i="1"/>
  <c r="AH1235" i="1"/>
  <c r="AJ1235" i="1"/>
  <c r="AK1235" i="1"/>
  <c r="AS1236" i="1"/>
  <c r="AQ1236" i="1"/>
  <c r="AN1236" i="1"/>
  <c r="AO1236" i="1"/>
  <c r="AP1236" i="1"/>
  <c r="AR1236" i="1"/>
  <c r="AG1236" i="1"/>
  <c r="AH1236" i="1"/>
  <c r="AM1236" i="1"/>
  <c r="AI1236" i="1"/>
  <c r="AK1236" i="1"/>
  <c r="AJ1236" i="1"/>
  <c r="AK1237" i="1"/>
  <c r="AH1237" i="1"/>
  <c r="AG1237" i="1"/>
  <c r="AQ1237" i="1"/>
  <c r="AR1237" i="1"/>
  <c r="AS1237" i="1"/>
  <c r="AM1237" i="1"/>
  <c r="AJ1237" i="1"/>
  <c r="AN1237" i="1"/>
  <c r="AO1237" i="1"/>
  <c r="AI1237" i="1"/>
  <c r="AP1237" i="1"/>
  <c r="AH1238" i="1"/>
  <c r="AS1238" i="1"/>
  <c r="AM1238" i="1"/>
  <c r="AR1238" i="1"/>
  <c r="AK1238" i="1"/>
  <c r="AN1238" i="1"/>
  <c r="AI1238" i="1"/>
  <c r="AO1238" i="1"/>
  <c r="AP1238" i="1"/>
  <c r="AQ1238" i="1"/>
  <c r="AJ1238" i="1"/>
  <c r="AK1239" i="1"/>
  <c r="AR1239" i="1"/>
  <c r="AG1239" i="1"/>
  <c r="AP1239" i="1"/>
  <c r="AI1239" i="1"/>
  <c r="AH1239" i="1"/>
  <c r="AQ1239" i="1"/>
  <c r="AM1239" i="1"/>
  <c r="AS1239" i="1"/>
  <c r="AO1239" i="1"/>
  <c r="AN1239" i="1"/>
  <c r="AJ1239" i="1"/>
  <c r="AI1240" i="1"/>
  <c r="AG1240" i="1"/>
  <c r="AM1240" i="1"/>
  <c r="AR1240" i="1"/>
  <c r="AH1240" i="1"/>
  <c r="AJ1240" i="1"/>
  <c r="AS1240" i="1"/>
  <c r="AN1240" i="1"/>
  <c r="AO1240" i="1"/>
  <c r="AP1240" i="1"/>
  <c r="AK1240" i="1"/>
  <c r="AQ1240" i="1"/>
  <c r="AR1241" i="1"/>
  <c r="AI1241" i="1"/>
  <c r="AM1241" i="1"/>
  <c r="AQ1241" i="1"/>
  <c r="AH1241" i="1"/>
  <c r="AG1241" i="1"/>
  <c r="AJ1241" i="1"/>
  <c r="AO1241" i="1"/>
  <c r="AK1241" i="1"/>
  <c r="AN1241" i="1"/>
  <c r="AS1241" i="1"/>
  <c r="AP1241" i="1"/>
  <c r="AG1242" i="1"/>
  <c r="AQ1242" i="1"/>
  <c r="AN1242" i="1"/>
  <c r="AR1242" i="1"/>
  <c r="AK1242" i="1"/>
  <c r="AP1242" i="1"/>
  <c r="AO1242" i="1"/>
  <c r="AJ1242" i="1"/>
  <c r="AH1242" i="1"/>
  <c r="AI1242" i="1"/>
  <c r="AS1242" i="1"/>
  <c r="AM1242" i="1"/>
  <c r="AG1238" i="1"/>
  <c r="AK1243" i="1"/>
  <c r="AR1243" i="1"/>
  <c r="AO1243" i="1"/>
  <c r="AH1243" i="1"/>
  <c r="AP1243" i="1"/>
  <c r="AM1243" i="1"/>
  <c r="AN1243" i="1"/>
  <c r="AQ1243" i="1"/>
  <c r="AS1243" i="1"/>
  <c r="AJ1243" i="1"/>
  <c r="AI1243" i="1"/>
  <c r="AG1243" i="1"/>
  <c r="AP1244" i="1"/>
  <c r="AG1244" i="1"/>
  <c r="AN1244" i="1"/>
  <c r="AH1244" i="1"/>
  <c r="AR1244" i="1"/>
  <c r="AQ1244" i="1"/>
  <c r="AO1244" i="1"/>
  <c r="AJ1244" i="1"/>
  <c r="AS1244" i="1"/>
  <c r="AI1244" i="1"/>
  <c r="AK1244" i="1"/>
  <c r="AM1244" i="1"/>
  <c r="AH1245" i="1"/>
  <c r="AO1245" i="1"/>
  <c r="AI1245" i="1"/>
  <c r="AM1245" i="1"/>
  <c r="AS1245" i="1"/>
  <c r="AN1245" i="1"/>
  <c r="AR1245" i="1"/>
  <c r="AP1245" i="1"/>
  <c r="AJ1245" i="1"/>
  <c r="AK1245" i="1"/>
  <c r="AG1245" i="1"/>
  <c r="AQ1245" i="1"/>
  <c r="AO1246" i="1"/>
  <c r="AI1246" i="1"/>
  <c r="AM1246" i="1"/>
  <c r="AR1246" i="1"/>
  <c r="AK1246" i="1"/>
  <c r="AN1246" i="1"/>
  <c r="AQ1246" i="1"/>
  <c r="AP1246" i="1"/>
  <c r="AS1246" i="1"/>
  <c r="AH1246" i="1"/>
  <c r="AJ1246" i="1"/>
  <c r="AG1247" i="1"/>
  <c r="AJ1247" i="1"/>
  <c r="AQ1247" i="1"/>
  <c r="AR1247" i="1"/>
  <c r="AO1247" i="1"/>
  <c r="AK1247" i="1"/>
  <c r="AN1247" i="1"/>
  <c r="AS1247" i="1"/>
  <c r="AH1247" i="1"/>
  <c r="AM1247" i="1"/>
  <c r="AI1247" i="1"/>
  <c r="AP1247" i="1"/>
  <c r="AR1248" i="1"/>
  <c r="AJ1248" i="1"/>
  <c r="AM1248" i="1"/>
  <c r="AG1248" i="1"/>
  <c r="AH1248" i="1"/>
  <c r="AN1248" i="1"/>
  <c r="AK1248" i="1"/>
  <c r="AP1248" i="1"/>
  <c r="AS1248" i="1"/>
  <c r="AO1248" i="1"/>
  <c r="AQ1248" i="1"/>
  <c r="AI1248" i="1"/>
  <c r="AI1249" i="1"/>
  <c r="AS1249" i="1"/>
  <c r="AR1249" i="1"/>
  <c r="AH1249" i="1"/>
  <c r="AO1249" i="1"/>
  <c r="AK1249" i="1"/>
  <c r="AM1249" i="1"/>
  <c r="AJ1249" i="1"/>
  <c r="AG1249" i="1"/>
  <c r="AN1249" i="1"/>
  <c r="AP1249" i="1"/>
  <c r="AQ1249" i="1"/>
  <c r="AJ1250" i="1"/>
  <c r="AO1250" i="1"/>
  <c r="AH1250" i="1"/>
  <c r="AI1250" i="1"/>
  <c r="AK1250" i="1"/>
  <c r="AS1250" i="1"/>
  <c r="AP1250" i="1"/>
  <c r="AN1250" i="1"/>
  <c r="AQ1250" i="1"/>
  <c r="AR1250" i="1"/>
  <c r="AM1250" i="1"/>
  <c r="AH1251" i="1"/>
  <c r="AP1251" i="1"/>
  <c r="AJ1251" i="1"/>
  <c r="AG1246" i="1"/>
  <c r="AK1251" i="1"/>
  <c r="AI1251" i="1"/>
  <c r="AG1251" i="1"/>
  <c r="AS1251" i="1"/>
  <c r="AM1251" i="1"/>
  <c r="AQ1251" i="1"/>
  <c r="AR1251" i="1"/>
  <c r="AO1251" i="1"/>
  <c r="AN1251" i="1"/>
  <c r="AS1252" i="1"/>
  <c r="AQ1252" i="1"/>
  <c r="AH1252" i="1"/>
  <c r="AR1252" i="1"/>
  <c r="AG1252" i="1"/>
  <c r="AM1252" i="1"/>
  <c r="AP1252" i="1"/>
  <c r="AO1252" i="1"/>
  <c r="AK1252" i="1"/>
  <c r="AJ1252" i="1"/>
  <c r="AI1252" i="1"/>
  <c r="AN1252" i="1"/>
  <c r="AI1253" i="1"/>
  <c r="AO1253" i="1"/>
  <c r="AR1253" i="1"/>
  <c r="AP1253" i="1"/>
  <c r="AS1253" i="1"/>
  <c r="AM1253" i="1"/>
  <c r="AQ1253" i="1"/>
  <c r="AJ1253" i="1"/>
  <c r="AK1253" i="1"/>
  <c r="AH1253" i="1"/>
  <c r="AN1253" i="1"/>
  <c r="AR1254" i="1"/>
  <c r="AK1254" i="1"/>
  <c r="AG1254" i="1"/>
  <c r="AJ1254" i="1"/>
  <c r="AS1254" i="1"/>
  <c r="AQ1254" i="1"/>
  <c r="AH1254" i="1"/>
  <c r="AI1254" i="1"/>
  <c r="AM1254" i="1"/>
  <c r="AP1254" i="1"/>
  <c r="AO1254" i="1"/>
  <c r="AN1254" i="1"/>
  <c r="AR1255" i="1"/>
  <c r="AI1255" i="1"/>
  <c r="AM1255" i="1"/>
  <c r="AH1255" i="1"/>
  <c r="AQ1255" i="1"/>
  <c r="AN1255" i="1"/>
  <c r="AG1250" i="1"/>
  <c r="AJ1255" i="1"/>
  <c r="AK1255" i="1"/>
  <c r="AS1255" i="1"/>
  <c r="AO1255" i="1"/>
  <c r="AP1255" i="1"/>
  <c r="AG1255" i="1"/>
  <c r="AS1256" i="1"/>
  <c r="AO1256" i="1"/>
  <c r="AH1256" i="1"/>
  <c r="AR1256" i="1"/>
  <c r="AG1256" i="1"/>
  <c r="AJ1256" i="1"/>
  <c r="AK1256" i="1"/>
  <c r="AP1256" i="1"/>
  <c r="AM1256" i="1"/>
  <c r="AQ1256" i="1"/>
  <c r="AI1256" i="1"/>
  <c r="AN1256" i="1"/>
  <c r="AJ1257" i="1"/>
  <c r="AH1257" i="1"/>
  <c r="AM1257" i="1"/>
  <c r="AS1257" i="1"/>
  <c r="AI1257" i="1"/>
  <c r="AO1257" i="1"/>
  <c r="AR1257" i="1"/>
  <c r="AN1257" i="1"/>
  <c r="AP1257" i="1"/>
  <c r="AG1257" i="1"/>
  <c r="AK1257" i="1"/>
  <c r="AQ1257" i="1"/>
  <c r="AO1258" i="1"/>
  <c r="AQ1258" i="1"/>
  <c r="AN1258" i="1"/>
  <c r="AH1258" i="1"/>
  <c r="AI1258" i="1"/>
  <c r="AG1253" i="1"/>
  <c r="AS1258" i="1"/>
  <c r="AR1258" i="1"/>
  <c r="AK1258" i="1"/>
  <c r="AJ1258" i="1"/>
  <c r="AP1258" i="1"/>
  <c r="AG1258" i="1"/>
  <c r="AM1258" i="1"/>
  <c r="AQ1259" i="1"/>
  <c r="AH1259" i="1"/>
  <c r="AS1259" i="1"/>
  <c r="AJ1259" i="1"/>
  <c r="AP1259" i="1"/>
  <c r="AM1259" i="1"/>
  <c r="AO1259" i="1"/>
  <c r="AK1259" i="1"/>
  <c r="AN1259" i="1"/>
  <c r="AR1259" i="1"/>
  <c r="AI1259" i="1"/>
  <c r="AG1259" i="1"/>
  <c r="AO1260" i="1"/>
  <c r="AJ1260" i="1"/>
  <c r="AH1260" i="1"/>
  <c r="AQ1260" i="1"/>
  <c r="AS1260" i="1"/>
  <c r="AM1260" i="1"/>
  <c r="AK1260" i="1"/>
  <c r="AR1260" i="1"/>
  <c r="AP1260" i="1"/>
  <c r="AN1260" i="1"/>
  <c r="AI1260" i="1"/>
  <c r="AG1268" i="1"/>
  <c r="AK1268" i="1"/>
  <c r="AM1268" i="1"/>
  <c r="AQ1268" i="1"/>
  <c r="AP1268" i="1"/>
  <c r="AR1268" i="1"/>
  <c r="AJ1268" i="1"/>
  <c r="AN1268" i="1"/>
  <c r="AS1268" i="1"/>
  <c r="AO1268" i="1"/>
  <c r="AI1268" i="1"/>
  <c r="AH1268" i="1"/>
  <c r="AQ1269" i="1"/>
  <c r="AR1269" i="1"/>
  <c r="AI1269" i="1"/>
  <c r="AG1269" i="1"/>
  <c r="AK1269" i="1"/>
  <c r="AO1269" i="1"/>
  <c r="AM1269" i="1"/>
  <c r="AP1269" i="1"/>
  <c r="AS1269" i="1"/>
  <c r="AN1269" i="1"/>
  <c r="AJ1269" i="1"/>
  <c r="AH1269" i="1"/>
  <c r="AQ1270" i="1"/>
  <c r="AH1270" i="1"/>
  <c r="AK1270" i="1"/>
  <c r="AI1270" i="1"/>
  <c r="AJ1270" i="1"/>
  <c r="AR1270" i="1"/>
  <c r="AM1270" i="1"/>
  <c r="AG1270" i="1"/>
  <c r="AS1270" i="1"/>
  <c r="AO1270" i="1"/>
  <c r="AN1270" i="1"/>
  <c r="AP1270" i="1"/>
  <c r="AR1271" i="1"/>
  <c r="AS1271" i="1"/>
  <c r="AI1271" i="1"/>
  <c r="AH1271" i="1"/>
  <c r="AO1271" i="1"/>
  <c r="AM1271" i="1"/>
  <c r="AJ1271" i="1"/>
  <c r="AK1271" i="1"/>
  <c r="AN1271" i="1"/>
  <c r="AQ1271" i="1"/>
  <c r="AP1271" i="1"/>
  <c r="AG1272" i="1"/>
  <c r="AJ1272" i="1"/>
  <c r="AM1272" i="1"/>
  <c r="AS1272" i="1"/>
  <c r="AG1260" i="1"/>
  <c r="AR1272" i="1"/>
  <c r="AQ1272" i="1"/>
  <c r="AH1272" i="1"/>
  <c r="AN1272" i="1"/>
  <c r="AI1272" i="1"/>
  <c r="AO1272" i="1"/>
  <c r="AK1272" i="1"/>
  <c r="AP1272" i="1"/>
  <c r="AR1273" i="1"/>
  <c r="AH1273" i="1"/>
  <c r="AN1273" i="1"/>
  <c r="AS1273" i="1"/>
  <c r="AO1273" i="1"/>
  <c r="AQ1273" i="1"/>
  <c r="AG1273" i="1"/>
  <c r="AI1273" i="1"/>
  <c r="AK1273" i="1"/>
  <c r="AP1273" i="1"/>
  <c r="AJ1273" i="1"/>
  <c r="AM1273" i="1"/>
  <c r="AJ1274" i="1"/>
  <c r="AP1274" i="1"/>
  <c r="AN1274" i="1"/>
  <c r="AK1274" i="1"/>
  <c r="AM1274" i="1"/>
  <c r="AH1274" i="1"/>
  <c r="AS1274" i="1"/>
  <c r="AO1274" i="1"/>
  <c r="AI1274" i="1"/>
  <c r="AG1274" i="1"/>
  <c r="AQ1274" i="1"/>
  <c r="AR1274" i="1"/>
  <c r="AQ1275" i="1"/>
  <c r="AP1275" i="1"/>
  <c r="AM1275" i="1"/>
  <c r="AO1275" i="1"/>
  <c r="AI1275" i="1"/>
  <c r="AG1275" i="1"/>
  <c r="AJ1275" i="1"/>
  <c r="AS1275" i="1"/>
  <c r="AK1275" i="1"/>
  <c r="AN1275" i="1"/>
  <c r="AR1275" i="1"/>
  <c r="AH1275" i="1"/>
  <c r="AG1276" i="1"/>
  <c r="AQ1276" i="1"/>
  <c r="AM1276" i="1"/>
  <c r="AI1276" i="1"/>
  <c r="AJ1276" i="1"/>
  <c r="AG1271" i="1"/>
  <c r="AO1276" i="1"/>
  <c r="AS1276" i="1"/>
  <c r="AP1276" i="1"/>
  <c r="AH1276" i="1"/>
  <c r="AN1276" i="1"/>
  <c r="AK1276" i="1"/>
  <c r="AR1276" i="1"/>
  <c r="AJ1277" i="1"/>
  <c r="AQ1277" i="1"/>
  <c r="AM1277" i="1"/>
  <c r="AH1277" i="1"/>
  <c r="AO1277" i="1"/>
  <c r="AR1277" i="1"/>
  <c r="AK1277" i="1"/>
  <c r="AI1277" i="1"/>
  <c r="AN1277" i="1"/>
  <c r="AP1277" i="1"/>
  <c r="AS1277" i="1"/>
  <c r="AG1277" i="1"/>
  <c r="AG1278" i="1"/>
  <c r="AR1278" i="1"/>
  <c r="AN1278" i="1"/>
  <c r="AI1278" i="1"/>
  <c r="AK1278" i="1"/>
  <c r="AH1278" i="1"/>
  <c r="AS1278" i="1"/>
  <c r="AO1278" i="1"/>
  <c r="AJ1278" i="1"/>
  <c r="AQ1278" i="1"/>
  <c r="AP1278" i="1"/>
  <c r="AM1278" i="1"/>
  <c r="AP1279" i="1"/>
  <c r="AG1279" i="1"/>
  <c r="AM1279" i="1"/>
  <c r="AQ1279" i="1"/>
  <c r="AO1279" i="1"/>
  <c r="AI1279" i="1"/>
  <c r="AR1279" i="1"/>
  <c r="AN1279" i="1"/>
  <c r="AH1279" i="1"/>
  <c r="AK1279" i="1"/>
  <c r="AS1279" i="1"/>
  <c r="AJ1279" i="1"/>
  <c r="AH1280" i="1"/>
  <c r="AR1280" i="1"/>
  <c r="AN1280" i="1"/>
  <c r="AP1280" i="1"/>
  <c r="AO1280" i="1"/>
  <c r="AJ1280" i="1"/>
  <c r="AI1280" i="1"/>
  <c r="AS1280" i="1"/>
  <c r="AM1280" i="1"/>
  <c r="AQ1280" i="1"/>
  <c r="AG1280" i="1"/>
  <c r="AK1280" i="1"/>
  <c r="AQ1281" i="1"/>
  <c r="AO1281" i="1"/>
  <c r="AM1281" i="1"/>
  <c r="AR1281" i="1"/>
  <c r="AP1281" i="1"/>
  <c r="AS1281" i="1"/>
  <c r="AN1281" i="1"/>
  <c r="AH1281" i="1"/>
  <c r="AJ1281" i="1"/>
  <c r="AG1281" i="1"/>
  <c r="AI1281" i="1"/>
  <c r="AK1281" i="1"/>
  <c r="AG1282" i="1"/>
  <c r="AQ1282" i="1"/>
  <c r="AR1282" i="1"/>
  <c r="AH1282" i="1"/>
  <c r="AI1282" i="1"/>
  <c r="AO1282" i="1"/>
  <c r="AP1282" i="1"/>
  <c r="AK1282" i="1"/>
  <c r="AJ1282" i="1"/>
  <c r="AM1282" i="1"/>
  <c r="AS1282" i="1"/>
  <c r="AN1282" i="1"/>
  <c r="AP1283" i="1"/>
  <c r="AS1283" i="1"/>
  <c r="AN1283" i="1"/>
  <c r="AR1283" i="1"/>
  <c r="AK1283" i="1"/>
  <c r="AQ1283" i="1"/>
  <c r="AO1283" i="1"/>
  <c r="AI1283" i="1"/>
  <c r="AJ1283" i="1"/>
  <c r="AH1283" i="1"/>
  <c r="AG1283" i="1"/>
  <c r="AM1283" i="1"/>
  <c r="AH1284" i="1"/>
  <c r="AQ1284" i="1"/>
  <c r="AN1284" i="1"/>
  <c r="AR1284" i="1"/>
  <c r="AI1284" i="1"/>
  <c r="AS1284" i="1"/>
  <c r="AJ1284" i="1"/>
  <c r="AP1284" i="1"/>
  <c r="AO1284" i="1"/>
  <c r="AK1284" i="1"/>
  <c r="AG1284" i="1"/>
  <c r="AM1284" i="1"/>
  <c r="AS1285" i="1"/>
  <c r="AJ1285" i="1"/>
  <c r="AM1285" i="1"/>
  <c r="AP1285" i="1"/>
  <c r="AI1285" i="1"/>
  <c r="AN1285" i="1"/>
  <c r="AG1285" i="1"/>
  <c r="AK1285" i="1"/>
  <c r="AR1285" i="1"/>
  <c r="AQ1285" i="1"/>
  <c r="AH1285" i="1"/>
  <c r="AO1285" i="1"/>
  <c r="AP1286" i="1"/>
  <c r="AK1286" i="1"/>
  <c r="AN1286" i="1"/>
  <c r="AM1286" i="1"/>
  <c r="AI1286" i="1"/>
  <c r="AO1286" i="1"/>
  <c r="AH1286" i="1"/>
  <c r="AS1286" i="1"/>
  <c r="AG1286" i="1"/>
  <c r="AJ1286" i="1"/>
  <c r="AR1286" i="1"/>
  <c r="AQ1286" i="1"/>
  <c r="AG1287" i="1"/>
  <c r="AP1287" i="1"/>
  <c r="AJ1287" i="1"/>
  <c r="AS1287" i="1"/>
  <c r="AO1287" i="1"/>
  <c r="AI1287" i="1"/>
  <c r="AR1287" i="1"/>
  <c r="AH1287" i="1"/>
  <c r="AM1287" i="1"/>
  <c r="AQ1287" i="1"/>
  <c r="AK1287" i="1"/>
  <c r="AN1287" i="1"/>
  <c r="AR1288" i="1"/>
  <c r="AS1288" i="1"/>
  <c r="AN1288" i="1"/>
  <c r="AK1288" i="1"/>
  <c r="AG1288" i="1"/>
  <c r="AO1288" i="1"/>
  <c r="AQ1288" i="1"/>
  <c r="AP1288" i="1"/>
  <c r="AJ1288" i="1"/>
  <c r="AH1288" i="1"/>
  <c r="AI1288" i="1"/>
  <c r="AM1288" i="1"/>
  <c r="AK1289" i="1"/>
  <c r="AQ1289" i="1"/>
  <c r="AJ1289" i="1"/>
  <c r="AP1289" i="1"/>
  <c r="AR1289" i="1"/>
  <c r="AO1289" i="1"/>
  <c r="AM1289" i="1"/>
  <c r="AI1289" i="1"/>
  <c r="AG1289" i="1"/>
  <c r="AH1289" i="1"/>
  <c r="AS1289" i="1"/>
  <c r="AN1289" i="1"/>
  <c r="AK1290" i="1"/>
  <c r="AG1290" i="1"/>
  <c r="AS1290" i="1"/>
  <c r="AI1290" i="1"/>
  <c r="AH1290" i="1"/>
  <c r="AM1290" i="1"/>
  <c r="AJ1290" i="1"/>
  <c r="AN1290" i="1"/>
  <c r="AQ1290" i="1"/>
  <c r="AP1290" i="1"/>
  <c r="AR1290" i="1"/>
  <c r="AO1290" i="1"/>
  <c r="AJ1291" i="1"/>
  <c r="AQ1291" i="1"/>
  <c r="AI1291" i="1"/>
  <c r="AO1291" i="1"/>
  <c r="AP1291" i="1"/>
  <c r="AR1291" i="1"/>
  <c r="AS1291" i="1"/>
  <c r="AG1291" i="1"/>
  <c r="AM1291" i="1"/>
  <c r="AH1291" i="1"/>
  <c r="AK1291" i="1"/>
  <c r="AN1291" i="1"/>
  <c r="AQ1292" i="1"/>
  <c r="AP1292" i="1"/>
  <c r="AJ1292" i="1"/>
  <c r="AR1292" i="1"/>
  <c r="AI1292" i="1"/>
  <c r="AG1292" i="1"/>
  <c r="AO1292" i="1"/>
  <c r="AS1292" i="1"/>
  <c r="AM1292" i="1"/>
  <c r="AH1292" i="1"/>
  <c r="AK1292" i="1"/>
  <c r="AN1292" i="1"/>
  <c r="AR1293" i="1"/>
  <c r="AG1293" i="1"/>
  <c r="AN1293" i="1"/>
  <c r="AQ1293" i="1"/>
  <c r="AI1293" i="1"/>
  <c r="AO1293" i="1"/>
  <c r="AS1293" i="1"/>
  <c r="AJ1293" i="1"/>
  <c r="AM1293" i="1"/>
  <c r="AH1293" i="1"/>
  <c r="AK1293" i="1"/>
  <c r="AP1293" i="1"/>
  <c r="AR1294" i="1"/>
  <c r="AK1294" i="1"/>
  <c r="AG1294" i="1"/>
  <c r="AI1294" i="1"/>
  <c r="AQ1294" i="1"/>
  <c r="AS1294" i="1"/>
  <c r="AJ1294" i="1"/>
  <c r="AO1294" i="1"/>
  <c r="AM1294" i="1"/>
  <c r="AH1294" i="1"/>
  <c r="AP1294" i="1"/>
  <c r="AN1294" i="1"/>
  <c r="AK1295" i="1"/>
  <c r="AG1295" i="1"/>
  <c r="AM1295" i="1"/>
  <c r="AO1295" i="1"/>
  <c r="AJ1295" i="1"/>
  <c r="AN1295" i="1"/>
  <c r="AR1295" i="1"/>
  <c r="AI1295" i="1"/>
  <c r="AP1295" i="1"/>
  <c r="AQ1295" i="1"/>
  <c r="AH1295" i="1"/>
  <c r="AS1295" i="1"/>
  <c r="AI1296" i="1"/>
  <c r="AG1296" i="1"/>
  <c r="AN1296" i="1"/>
  <c r="AP1296" i="1"/>
  <c r="AR1296" i="1"/>
  <c r="AM1296" i="1"/>
  <c r="AQ1296" i="1"/>
  <c r="AJ1296" i="1"/>
  <c r="AO1296" i="1"/>
  <c r="AK1296" i="1"/>
  <c r="AS1296" i="1"/>
  <c r="AH1296" i="1"/>
  <c r="AK1297" i="1"/>
  <c r="AP1297" i="1"/>
  <c r="AM1297" i="1"/>
  <c r="AS1297" i="1"/>
  <c r="AR1297" i="1"/>
  <c r="AN1297" i="1"/>
  <c r="AO1297" i="1"/>
  <c r="AI1297" i="1"/>
  <c r="AH1297" i="1"/>
  <c r="AJ1297" i="1"/>
  <c r="AQ1297" i="1"/>
  <c r="AG1297" i="1"/>
  <c r="AS1305" i="1"/>
  <c r="AJ1305" i="1"/>
  <c r="AM1305" i="1"/>
  <c r="AG1305" i="1"/>
  <c r="AR1305" i="1"/>
  <c r="AN1305" i="1"/>
  <c r="AH1305" i="1"/>
  <c r="AO1305" i="1"/>
  <c r="AK1305" i="1"/>
  <c r="AI1305" i="1"/>
  <c r="AQ1305" i="1"/>
  <c r="AP1305" i="1"/>
  <c r="AS1306" i="1"/>
  <c r="AI1306" i="1"/>
  <c r="AM1306" i="1"/>
  <c r="AQ1306" i="1"/>
  <c r="AK1306" i="1"/>
  <c r="AN1306" i="1"/>
  <c r="AO1306" i="1"/>
  <c r="AR1306" i="1"/>
  <c r="AH1306" i="1"/>
  <c r="AG1306" i="1"/>
  <c r="AP1306" i="1"/>
  <c r="AJ1306" i="1"/>
  <c r="AH1307" i="1"/>
  <c r="AJ1307" i="1"/>
  <c r="AM1307" i="1"/>
  <c r="AO1307" i="1"/>
  <c r="AG1307" i="1"/>
  <c r="AN1307" i="1"/>
  <c r="AR1307" i="1"/>
  <c r="AQ1307" i="1"/>
  <c r="AK1307" i="1"/>
  <c r="AP1307" i="1"/>
  <c r="AS1307" i="1"/>
  <c r="AI1307" i="1"/>
  <c r="AI1308" i="1"/>
  <c r="AK1308" i="1"/>
  <c r="AR1308" i="1"/>
  <c r="AH1308" i="1"/>
  <c r="AJ1308" i="1"/>
  <c r="AM1308" i="1"/>
  <c r="AP1308" i="1"/>
  <c r="AG1308" i="1"/>
  <c r="AS1308" i="1"/>
  <c r="AO1308" i="1"/>
  <c r="AN1308" i="1"/>
  <c r="AQ1308" i="1"/>
  <c r="AI1309" i="1"/>
  <c r="AQ1309" i="1"/>
  <c r="AM1309" i="1"/>
  <c r="AP1309" i="1"/>
  <c r="AO1309" i="1"/>
  <c r="AK1309" i="1"/>
  <c r="AS1309" i="1"/>
  <c r="AN1309" i="1"/>
  <c r="AG1309" i="1"/>
  <c r="AH1309" i="1"/>
  <c r="AJ1309" i="1"/>
  <c r="AR1309" i="1"/>
  <c r="AI1310" i="1"/>
  <c r="AQ1310" i="1"/>
  <c r="AN1310" i="1"/>
  <c r="AH1310" i="1"/>
  <c r="AS1310" i="1"/>
  <c r="AO1310" i="1"/>
  <c r="AG1310" i="1"/>
  <c r="AM1310" i="1"/>
  <c r="AR1310" i="1"/>
  <c r="AJ1310" i="1"/>
  <c r="AK1310" i="1"/>
  <c r="AP1310" i="1"/>
  <c r="AH1311" i="1"/>
  <c r="AI1311" i="1"/>
  <c r="AM1311" i="1"/>
  <c r="AO1311" i="1"/>
  <c r="AN1311" i="1"/>
  <c r="AG1311" i="1"/>
  <c r="AR1311" i="1"/>
  <c r="AK1311" i="1"/>
  <c r="AJ1311" i="1"/>
  <c r="AQ1311" i="1"/>
  <c r="AS1311" i="1"/>
  <c r="AP1311" i="1"/>
  <c r="AS1312" i="1"/>
  <c r="AJ1312" i="1"/>
  <c r="AM1312" i="1"/>
  <c r="AH1312" i="1"/>
  <c r="AR1312" i="1"/>
  <c r="AQ1312" i="1"/>
  <c r="AO1312" i="1"/>
  <c r="AI1312" i="1"/>
  <c r="AN1312" i="1"/>
  <c r="AK1312" i="1"/>
  <c r="AP1312" i="1"/>
  <c r="AS1313" i="1"/>
  <c r="AR1313" i="1"/>
  <c r="AM1313" i="1"/>
  <c r="AI1313" i="1"/>
  <c r="AH1313" i="1"/>
  <c r="AG1313" i="1"/>
  <c r="AN1313" i="1"/>
  <c r="AK1313" i="1"/>
  <c r="AQ1313" i="1"/>
  <c r="AO1313" i="1"/>
  <c r="AP1313" i="1"/>
  <c r="AJ1313" i="1"/>
  <c r="AJ1314" i="1"/>
  <c r="AP1314" i="1"/>
  <c r="AO1314" i="1"/>
  <c r="AK1314" i="1"/>
  <c r="AS1314" i="1"/>
  <c r="AI1314" i="1"/>
  <c r="AR1314" i="1"/>
  <c r="AQ1314" i="1"/>
  <c r="AM1314" i="1"/>
  <c r="AH1314" i="1"/>
  <c r="AN1314" i="1"/>
  <c r="AG1314" i="1"/>
  <c r="AK1315" i="1"/>
  <c r="AO1315" i="1"/>
  <c r="AP1315" i="1"/>
  <c r="AJ1315" i="1"/>
  <c r="AH1315" i="1"/>
  <c r="AR1315" i="1"/>
  <c r="AS1315" i="1"/>
  <c r="AI1315" i="1"/>
  <c r="AM1315" i="1"/>
  <c r="AQ1315" i="1"/>
  <c r="AG1315" i="1"/>
  <c r="AN1315" i="1"/>
  <c r="AS1316" i="1"/>
  <c r="AO1316" i="1"/>
  <c r="AR1316" i="1"/>
  <c r="AI1316" i="1"/>
  <c r="AG1316" i="1"/>
  <c r="AM1316" i="1"/>
  <c r="AH1316" i="1"/>
  <c r="AQ1316" i="1"/>
  <c r="AN1316" i="1"/>
  <c r="AJ1316" i="1"/>
  <c r="AP1316" i="1"/>
  <c r="AK1316" i="1"/>
  <c r="AG1312" i="1"/>
  <c r="AP1317" i="1"/>
  <c r="AI1317" i="1"/>
  <c r="AR1317" i="1"/>
  <c r="AO1317" i="1"/>
  <c r="AH1317" i="1"/>
  <c r="AM1317" i="1"/>
  <c r="AS1317" i="1"/>
  <c r="AN1317" i="1"/>
  <c r="AK1317" i="1"/>
  <c r="AG1317" i="1"/>
  <c r="AJ1317" i="1"/>
  <c r="AQ1317" i="1"/>
  <c r="AQ1318" i="1"/>
  <c r="AR1318" i="1"/>
  <c r="AM1318" i="1"/>
  <c r="AN1318" i="1"/>
  <c r="AP1318" i="1"/>
  <c r="AH1318" i="1"/>
  <c r="AG1318" i="1"/>
  <c r="AJ1318" i="1"/>
  <c r="AI1318" i="1"/>
  <c r="AK1318" i="1"/>
  <c r="AS1318" i="1"/>
  <c r="AO1318" i="1"/>
  <c r="AI1319" i="1"/>
  <c r="AS1319" i="1"/>
  <c r="AQ1319" i="1"/>
  <c r="AO1319" i="1"/>
  <c r="AG1319" i="1"/>
  <c r="AM1319" i="1"/>
  <c r="AR1319" i="1"/>
  <c r="AP1319" i="1"/>
  <c r="AN1319" i="1"/>
  <c r="AH1319" i="1"/>
  <c r="AK1319" i="1"/>
  <c r="AJ1319" i="1"/>
  <c r="AP1320" i="1"/>
  <c r="AS1320" i="1"/>
  <c r="AK1320" i="1"/>
  <c r="AJ1320" i="1"/>
  <c r="AI1320" i="1"/>
  <c r="AM1320" i="1"/>
  <c r="AG1320" i="1"/>
  <c r="AH1320" i="1"/>
  <c r="AN1320" i="1"/>
  <c r="AQ1320" i="1"/>
  <c r="AR1320" i="1"/>
  <c r="AO1320" i="1"/>
  <c r="AK1321" i="1"/>
  <c r="AP1321" i="1"/>
  <c r="AR1321" i="1"/>
  <c r="AJ1321" i="1"/>
  <c r="AS1321" i="1"/>
  <c r="AO1321" i="1"/>
  <c r="AQ1321" i="1"/>
  <c r="AH1321" i="1"/>
  <c r="AM1321" i="1"/>
  <c r="AG1321" i="1"/>
  <c r="AI1321" i="1"/>
  <c r="AN1321" i="1"/>
  <c r="AG1322" i="1"/>
  <c r="AO1322" i="1"/>
  <c r="AJ1322" i="1"/>
  <c r="AK1322" i="1"/>
  <c r="AP1322" i="1"/>
  <c r="AM1322" i="1"/>
  <c r="AI1322" i="1"/>
  <c r="AH1322" i="1"/>
  <c r="AN1322" i="1"/>
  <c r="AQ1322" i="1"/>
  <c r="AS1322" i="1"/>
  <c r="AR1322" i="1"/>
  <c r="AP1323" i="1"/>
  <c r="AI1323" i="1"/>
  <c r="AN1323" i="1"/>
  <c r="AG1323" i="1"/>
  <c r="AO1323" i="1"/>
  <c r="AH1323" i="1"/>
  <c r="AJ1323" i="1"/>
  <c r="AK1323" i="1"/>
  <c r="AM1323" i="1"/>
  <c r="AQ1323" i="1"/>
  <c r="AS1323" i="1"/>
  <c r="AR1323" i="1"/>
  <c r="AQ1324" i="1"/>
  <c r="AR1324" i="1"/>
  <c r="AS1324" i="1"/>
  <c r="AO1324" i="1"/>
  <c r="AP1324" i="1"/>
  <c r="AM1324" i="1"/>
  <c r="AH1324" i="1"/>
  <c r="AI1324" i="1"/>
  <c r="AN1324" i="1"/>
  <c r="AG1324" i="1"/>
  <c r="AJ1324" i="1"/>
  <c r="AK1324" i="1"/>
  <c r="AQ1325" i="1"/>
  <c r="AI1325" i="1"/>
  <c r="AK1325" i="1"/>
  <c r="AH1325" i="1"/>
  <c r="AJ1325" i="1"/>
  <c r="AM1325" i="1"/>
  <c r="AO1325" i="1"/>
  <c r="AG1325" i="1"/>
  <c r="AR1325" i="1"/>
  <c r="AN1325" i="1"/>
  <c r="AS1325" i="1"/>
  <c r="AP1325" i="1"/>
  <c r="AK1326" i="1"/>
  <c r="AH1326" i="1"/>
  <c r="AM1326" i="1"/>
  <c r="AI1326" i="1"/>
  <c r="AP1326" i="1"/>
  <c r="AN1326" i="1"/>
  <c r="AG1326" i="1"/>
  <c r="AQ1326" i="1"/>
  <c r="AS1326" i="1"/>
  <c r="AR1326" i="1"/>
  <c r="AJ1326" i="1"/>
  <c r="AO1326" i="1"/>
  <c r="AI1327" i="1"/>
  <c r="AM1327" i="1"/>
  <c r="AH1327" i="1"/>
  <c r="AG1327" i="1"/>
  <c r="AK1327" i="1"/>
  <c r="AJ1327" i="1"/>
  <c r="AQ1327" i="1"/>
  <c r="AN1327" i="1"/>
  <c r="AR1327" i="1"/>
  <c r="AP1327" i="1"/>
  <c r="AO1327" i="1"/>
  <c r="AS1327" i="1"/>
  <c r="AG1328" i="1"/>
  <c r="AH1328" i="1"/>
  <c r="AN1328" i="1"/>
  <c r="AO1328" i="1"/>
  <c r="AJ1328" i="1"/>
  <c r="AM1328" i="1"/>
  <c r="AK1328" i="1"/>
  <c r="AR1328" i="1"/>
  <c r="AI1328" i="1"/>
  <c r="AS1328" i="1"/>
  <c r="AQ1328" i="1"/>
  <c r="AP1328" i="1"/>
  <c r="AK1329" i="1"/>
  <c r="AH1329" i="1"/>
  <c r="AI1329" i="1"/>
  <c r="AQ1329" i="1"/>
  <c r="AO1329" i="1"/>
  <c r="AS1329" i="1"/>
  <c r="AG1329" i="1"/>
  <c r="AJ1329" i="1"/>
  <c r="AP1329" i="1"/>
  <c r="AM1329" i="1"/>
  <c r="AR1329" i="1"/>
  <c r="AN1329" i="1"/>
  <c r="AH1330" i="1"/>
  <c r="AG1330" i="1"/>
  <c r="AM1330" i="1"/>
  <c r="AP1330" i="1"/>
  <c r="AS1330" i="1"/>
  <c r="AN1330" i="1"/>
  <c r="AK1330" i="1"/>
  <c r="AR1330" i="1"/>
  <c r="AJ1330" i="1"/>
  <c r="AI1330" i="1"/>
  <c r="AO1330" i="1"/>
  <c r="AQ1330" i="1"/>
  <c r="AK1331" i="1"/>
  <c r="AO1331" i="1"/>
  <c r="AI1331" i="1"/>
  <c r="AH1331" i="1"/>
  <c r="AP1331" i="1"/>
  <c r="AR1331" i="1"/>
  <c r="AJ1331" i="1"/>
  <c r="AN1331" i="1"/>
  <c r="AS1331" i="1"/>
  <c r="AQ1331" i="1"/>
  <c r="AM1331" i="1"/>
  <c r="AG1331" i="1"/>
  <c r="AI1332" i="1"/>
  <c r="AP1332" i="1"/>
  <c r="AM1332" i="1"/>
  <c r="AJ1332" i="1"/>
  <c r="AK1332" i="1"/>
  <c r="AS1332" i="1"/>
  <c r="AG1332" i="1"/>
  <c r="AN1332" i="1"/>
  <c r="AH1332" i="1"/>
  <c r="AQ1332" i="1"/>
  <c r="AO1332" i="1"/>
  <c r="AR1332" i="1"/>
  <c r="AS1333" i="1"/>
  <c r="AO1333" i="1"/>
  <c r="AN1333" i="1"/>
  <c r="AP1333" i="1"/>
  <c r="AM1333" i="1"/>
  <c r="AK1333" i="1"/>
  <c r="AQ1333" i="1"/>
  <c r="AG1333" i="1"/>
  <c r="AR1333" i="1"/>
  <c r="AI1333" i="1"/>
  <c r="AJ1333" i="1"/>
  <c r="AH1333" i="1"/>
  <c r="AS1334" i="1"/>
  <c r="AK1334" i="1"/>
  <c r="AO1334" i="1"/>
  <c r="AR1334" i="1"/>
  <c r="AM1334" i="1"/>
  <c r="AI1334" i="1"/>
  <c r="AQ1334" i="1"/>
  <c r="AG1334" i="1"/>
  <c r="AN1334" i="1"/>
  <c r="AP1334" i="1"/>
  <c r="AH1334" i="1"/>
  <c r="AJ1334" i="1"/>
  <c r="AP1342" i="1"/>
  <c r="AJ1342" i="1"/>
  <c r="AH1342" i="1"/>
  <c r="AI1342" i="1"/>
  <c r="AQ1342" i="1"/>
  <c r="AM1342" i="1"/>
  <c r="AR1342" i="1"/>
  <c r="AO1342" i="1"/>
  <c r="AN1342" i="1"/>
  <c r="AK1342" i="1"/>
  <c r="AG1342" i="1"/>
  <c r="AS1342" i="1"/>
  <c r="AK1343" i="1"/>
  <c r="AS1343" i="1"/>
  <c r="AQ1343" i="1"/>
  <c r="AG1343" i="1"/>
  <c r="AJ1343" i="1"/>
  <c r="AM1343" i="1"/>
  <c r="AH1343" i="1"/>
  <c r="AR1343" i="1"/>
  <c r="AN1343" i="1"/>
  <c r="AI1343" i="1"/>
  <c r="AP1343" i="1"/>
  <c r="AO1343" i="1"/>
  <c r="AK1344" i="1"/>
  <c r="AG1344" i="1"/>
  <c r="AM1344" i="1"/>
  <c r="AN1344" i="1"/>
  <c r="AI1344" i="1"/>
  <c r="AH1344" i="1"/>
  <c r="AS1344" i="1"/>
  <c r="AO1344" i="1"/>
  <c r="AQ1344" i="1"/>
  <c r="AR1344" i="1"/>
  <c r="AP1344" i="1"/>
  <c r="AJ1344" i="1"/>
  <c r="AJ1345" i="1"/>
  <c r="AH1345" i="1"/>
  <c r="AN1345" i="1"/>
  <c r="AP1345" i="1"/>
  <c r="AQ1345" i="1"/>
  <c r="AO1345" i="1"/>
  <c r="AS1345" i="1"/>
  <c r="AI1345" i="1"/>
  <c r="AG1345" i="1"/>
  <c r="AR1345" i="1"/>
  <c r="AK1345" i="1"/>
  <c r="AM1345" i="1"/>
  <c r="AJ1346" i="1"/>
  <c r="AS1346" i="1"/>
  <c r="AQ1346" i="1"/>
  <c r="AK1346" i="1"/>
  <c r="AP1346" i="1"/>
  <c r="AM1346" i="1"/>
  <c r="AI1346" i="1"/>
  <c r="AH1346" i="1"/>
  <c r="AN1346" i="1"/>
  <c r="AR1346" i="1"/>
  <c r="AG1346" i="1"/>
  <c r="AO1346" i="1"/>
  <c r="AK1347" i="1"/>
  <c r="AS1347" i="1"/>
  <c r="AM1347" i="1"/>
  <c r="AG1347" i="1"/>
  <c r="AR1347" i="1"/>
  <c r="AN1347" i="1"/>
  <c r="AQ1347" i="1"/>
  <c r="AO1347" i="1"/>
  <c r="AP1347" i="1"/>
  <c r="AI1347" i="1"/>
  <c r="AJ1347" i="1"/>
  <c r="AH1347" i="1"/>
  <c r="AP1348" i="1"/>
  <c r="AJ1348" i="1"/>
  <c r="AM1348" i="1"/>
  <c r="AI1348" i="1"/>
  <c r="AR1348" i="1"/>
  <c r="AG1348" i="1"/>
  <c r="AQ1348" i="1"/>
  <c r="AO1348" i="1"/>
  <c r="AN1348" i="1"/>
  <c r="AH1348" i="1"/>
  <c r="AK1348" i="1"/>
  <c r="AS1348" i="1"/>
  <c r="AO1349" i="1"/>
  <c r="AJ1349" i="1"/>
  <c r="AR1349" i="1"/>
  <c r="AH1349" i="1"/>
  <c r="AG1349" i="1"/>
  <c r="AM1349" i="1"/>
  <c r="AI1349" i="1"/>
  <c r="AQ1349" i="1"/>
  <c r="AN1349" i="1"/>
  <c r="AP1349" i="1"/>
  <c r="AK1349" i="1"/>
  <c r="AS1349" i="1"/>
  <c r="AS1350" i="1"/>
  <c r="AP1350" i="1"/>
  <c r="AN1350" i="1"/>
  <c r="AJ1350" i="1"/>
  <c r="AI1350" i="1"/>
  <c r="AO1350" i="1"/>
  <c r="AR1350" i="1"/>
  <c r="AG1350" i="1"/>
  <c r="AH1350" i="1"/>
  <c r="AQ1350" i="1"/>
  <c r="AK1350" i="1"/>
  <c r="AM1350" i="1"/>
  <c r="AG1351" i="1"/>
  <c r="AK1351" i="1"/>
  <c r="AI1351" i="1"/>
  <c r="AJ1351" i="1"/>
  <c r="AM1351" i="1"/>
  <c r="AR1351" i="1"/>
  <c r="AH1351" i="1"/>
  <c r="AN1351" i="1"/>
  <c r="AP1351" i="1"/>
  <c r="AQ1351" i="1"/>
  <c r="AO1351" i="1"/>
  <c r="AS1351" i="1"/>
  <c r="AO1352" i="1"/>
  <c r="AR1352" i="1"/>
  <c r="AM1352" i="1"/>
  <c r="AG1352" i="1"/>
  <c r="AJ1352" i="1"/>
  <c r="AN1352" i="1"/>
  <c r="AK1352" i="1"/>
  <c r="AH1352" i="1"/>
  <c r="AP1352" i="1"/>
  <c r="AS1352" i="1"/>
  <c r="AQ1352" i="1"/>
  <c r="AI1352" i="1"/>
  <c r="AS1353" i="1"/>
  <c r="AI1353" i="1"/>
  <c r="AH1353" i="1"/>
  <c r="AM1353" i="1"/>
  <c r="AK1353" i="1"/>
  <c r="AO1353" i="1"/>
  <c r="AN1353" i="1"/>
  <c r="AQ1353" i="1"/>
  <c r="AG1353" i="1"/>
  <c r="AR1353" i="1"/>
  <c r="AJ1353" i="1"/>
  <c r="AP1353" i="1"/>
  <c r="AR1354" i="1"/>
  <c r="AP1354" i="1"/>
  <c r="AM1354" i="1"/>
  <c r="AG1354" i="1"/>
  <c r="AQ1354" i="1"/>
  <c r="AN1354" i="1"/>
  <c r="AH1354" i="1"/>
  <c r="AS1354" i="1"/>
  <c r="AI1354" i="1"/>
  <c r="AK1354" i="1"/>
  <c r="AO1354" i="1"/>
  <c r="AJ1354" i="1"/>
  <c r="AP1355" i="1"/>
  <c r="AJ1355" i="1"/>
  <c r="AH1355" i="1"/>
  <c r="AK1355" i="1"/>
  <c r="AM1355" i="1"/>
  <c r="AO1355" i="1"/>
  <c r="AS1355" i="1"/>
  <c r="AN1355" i="1"/>
  <c r="AQ1355" i="1"/>
  <c r="AI1355" i="1"/>
  <c r="AG1355" i="1"/>
  <c r="AR1355" i="1"/>
  <c r="AK1356" i="1"/>
  <c r="AI1356" i="1"/>
  <c r="AJ1356" i="1"/>
  <c r="AO1356" i="1"/>
  <c r="AH1356" i="1"/>
  <c r="AM1356" i="1"/>
  <c r="AG1356" i="1"/>
  <c r="AP1356" i="1"/>
  <c r="AN1356" i="1"/>
  <c r="AS1356" i="1"/>
  <c r="AR1356" i="1"/>
  <c r="AQ1356" i="1"/>
  <c r="AH1357" i="1"/>
  <c r="AO1357" i="1"/>
  <c r="AN1357" i="1"/>
  <c r="AG1357" i="1"/>
  <c r="AK1357" i="1"/>
  <c r="AQ1357" i="1"/>
  <c r="AR1357" i="1"/>
  <c r="AP1357" i="1"/>
  <c r="AS1357" i="1"/>
  <c r="AJ1357" i="1"/>
  <c r="AI1357" i="1"/>
  <c r="AM1357" i="1"/>
  <c r="AQ1358" i="1"/>
  <c r="AR1358" i="1"/>
  <c r="AP1358" i="1"/>
  <c r="AH1358" i="1"/>
  <c r="AM1358" i="1"/>
  <c r="AG1358" i="1"/>
  <c r="AS1358" i="1"/>
  <c r="AJ1358" i="1"/>
  <c r="AN1358" i="1"/>
  <c r="AO1358" i="1"/>
  <c r="AI1358" i="1"/>
  <c r="AK1358" i="1"/>
  <c r="AI1359" i="1"/>
  <c r="AJ1359" i="1"/>
  <c r="AG1359" i="1"/>
  <c r="AK1359" i="1"/>
  <c r="AQ1359" i="1"/>
  <c r="AO1359" i="1"/>
  <c r="AH1359" i="1"/>
  <c r="AS1359" i="1"/>
  <c r="AN1359" i="1"/>
  <c r="AP1359" i="1"/>
  <c r="AR1359" i="1"/>
  <c r="AM1359" i="1"/>
  <c r="AO1360" i="1"/>
  <c r="AR1360" i="1"/>
  <c r="AP1360" i="1"/>
  <c r="AJ1360" i="1"/>
  <c r="AI1360" i="1"/>
  <c r="AQ1360" i="1"/>
  <c r="AH1360" i="1"/>
  <c r="AS1360" i="1"/>
  <c r="AN1360" i="1"/>
  <c r="AK1360" i="1"/>
  <c r="AG1360" i="1"/>
  <c r="AM1360" i="1"/>
  <c r="AH1361" i="1"/>
  <c r="AJ1361" i="1"/>
  <c r="AQ1361" i="1"/>
  <c r="AR1361" i="1"/>
  <c r="AG1361" i="1"/>
  <c r="AP1361" i="1"/>
  <c r="AI1361" i="1"/>
  <c r="AO1361" i="1"/>
  <c r="AN1361" i="1"/>
  <c r="AS1361" i="1"/>
  <c r="AK1361" i="1"/>
  <c r="AM1361" i="1"/>
  <c r="AH1362" i="1"/>
  <c r="AP1362" i="1"/>
  <c r="AM1362" i="1"/>
  <c r="AI1362" i="1"/>
  <c r="AO1362" i="1"/>
  <c r="AG1362" i="1"/>
  <c r="AK1362" i="1"/>
  <c r="AQ1362" i="1"/>
  <c r="AN1362" i="1"/>
  <c r="AS1362" i="1"/>
  <c r="AJ1362" i="1"/>
  <c r="AR1362" i="1"/>
  <c r="AR1363" i="1"/>
  <c r="AK1363" i="1"/>
  <c r="AN1363" i="1"/>
  <c r="AP1363" i="1"/>
  <c r="AH1363" i="1"/>
  <c r="AM1363" i="1"/>
  <c r="AG1363" i="1"/>
  <c r="AI1363" i="1"/>
  <c r="AO1363" i="1"/>
  <c r="AS1363" i="1"/>
  <c r="AJ1363" i="1"/>
  <c r="AQ1363" i="1"/>
  <c r="AI1364" i="1"/>
  <c r="AO1364" i="1"/>
  <c r="AM1364" i="1"/>
  <c r="AG1364" i="1"/>
  <c r="AK1364" i="1"/>
  <c r="AN1364" i="1"/>
  <c r="AS1364" i="1"/>
  <c r="AH1364" i="1"/>
  <c r="AR1364" i="1"/>
  <c r="AP1364" i="1"/>
  <c r="AJ1364" i="1"/>
  <c r="AQ1364" i="1"/>
  <c r="AK1365" i="1"/>
  <c r="AQ1365" i="1"/>
  <c r="AO1365" i="1"/>
  <c r="AS1365" i="1"/>
  <c r="AR1365" i="1"/>
  <c r="AI1365" i="1"/>
  <c r="AJ1365" i="1"/>
  <c r="AM1365" i="1"/>
  <c r="AN1365" i="1"/>
  <c r="AG1365" i="1"/>
  <c r="AH1365" i="1"/>
  <c r="AP1365" i="1"/>
  <c r="AI1366" i="1"/>
  <c r="AJ1366" i="1"/>
  <c r="AS1366" i="1"/>
  <c r="AR1366" i="1"/>
  <c r="AP1366" i="1"/>
  <c r="AO1366" i="1"/>
  <c r="AQ1366" i="1"/>
  <c r="AH1366" i="1"/>
  <c r="AM1366" i="1"/>
  <c r="AG1366" i="1"/>
  <c r="AK1366" i="1"/>
  <c r="AN1366" i="1"/>
  <c r="AQ1367" i="1"/>
  <c r="AG1367" i="1"/>
  <c r="AP1367" i="1"/>
  <c r="AS1367" i="1"/>
  <c r="AK1367" i="1"/>
  <c r="AJ1367" i="1"/>
  <c r="AR1367" i="1"/>
  <c r="AI1367" i="1"/>
  <c r="AM1367" i="1"/>
  <c r="AH1367" i="1"/>
  <c r="AO1367" i="1"/>
  <c r="AN1367" i="1"/>
  <c r="AQ1368" i="1"/>
  <c r="AH1368" i="1"/>
  <c r="AM1368" i="1"/>
  <c r="AI1368" i="1"/>
  <c r="AP1368" i="1"/>
  <c r="AN1368" i="1"/>
  <c r="AS1368" i="1"/>
  <c r="AJ1368" i="1"/>
  <c r="AO1368" i="1"/>
  <c r="AR1368" i="1"/>
  <c r="AK1368" i="1"/>
  <c r="AG1368" i="1"/>
  <c r="AG1369" i="1"/>
  <c r="AP1369" i="1"/>
  <c r="AK1369" i="1"/>
  <c r="AI1369" i="1"/>
  <c r="AO1369" i="1"/>
  <c r="AJ1369" i="1"/>
  <c r="AQ1369" i="1"/>
  <c r="AM1369" i="1"/>
  <c r="AH1369" i="1"/>
  <c r="AN1369" i="1"/>
  <c r="AR1369" i="1"/>
  <c r="AS1369" i="1"/>
  <c r="AS1370" i="1"/>
  <c r="AR1370" i="1"/>
  <c r="AN1370" i="1"/>
  <c r="AJ1370" i="1"/>
  <c r="AP1370" i="1"/>
  <c r="AG1370" i="1"/>
  <c r="AQ1370" i="1"/>
  <c r="AI1370" i="1"/>
  <c r="AO1370" i="1"/>
  <c r="AH1370" i="1"/>
  <c r="AM1370" i="1"/>
  <c r="AK1370" i="1"/>
  <c r="AO1371" i="1"/>
  <c r="AG1371" i="1"/>
  <c r="AK1371" i="1"/>
  <c r="AR1371" i="1"/>
  <c r="AI1371" i="1"/>
  <c r="AJ1371" i="1"/>
  <c r="AH1371" i="1"/>
  <c r="AM1371" i="1"/>
  <c r="AP1371" i="1"/>
  <c r="AQ1371" i="1"/>
  <c r="AS1371" i="1"/>
  <c r="AN1371" i="1"/>
  <c r="AQ1379" i="1"/>
  <c r="AG1379" i="1"/>
  <c r="AN1379" i="1"/>
  <c r="AM1379" i="1"/>
  <c r="AI1379" i="1"/>
  <c r="AK1379" i="1"/>
  <c r="AH1379" i="1"/>
  <c r="AP1379" i="1"/>
  <c r="AR1379" i="1"/>
  <c r="AJ1379" i="1"/>
  <c r="AS1379" i="1"/>
  <c r="AO1379" i="1"/>
  <c r="AP1380" i="1"/>
  <c r="AI1380" i="1"/>
  <c r="AH1380" i="1"/>
  <c r="AQ1380" i="1"/>
  <c r="AO1380" i="1"/>
  <c r="AJ1380" i="1"/>
  <c r="AG1380" i="1"/>
  <c r="AN1380" i="1"/>
  <c r="AS1380" i="1"/>
  <c r="AR1380" i="1"/>
  <c r="AM1380" i="1"/>
  <c r="AK1380" i="1"/>
  <c r="AK1381" i="1"/>
  <c r="AH1381" i="1"/>
  <c r="AM1381" i="1"/>
  <c r="AR1381" i="1"/>
  <c r="AQ1381" i="1"/>
  <c r="AN1381" i="1"/>
  <c r="AJ1381" i="1"/>
  <c r="AO1381" i="1"/>
  <c r="AS1381" i="1"/>
  <c r="AI1381" i="1"/>
  <c r="AG1381" i="1"/>
  <c r="AP1381" i="1"/>
  <c r="AQ1382" i="1"/>
  <c r="AS1382" i="1"/>
  <c r="AH1382" i="1"/>
  <c r="AG1382" i="1"/>
  <c r="AM1382" i="1"/>
  <c r="AI1382" i="1"/>
  <c r="AO1382" i="1"/>
  <c r="AN1382" i="1"/>
  <c r="AR1382" i="1"/>
  <c r="AP1382" i="1"/>
  <c r="AJ1382" i="1"/>
  <c r="AK1382" i="1"/>
  <c r="AR1383" i="1"/>
  <c r="AQ1383" i="1"/>
  <c r="AI1383" i="1"/>
  <c r="AJ1383" i="1"/>
  <c r="AP1383" i="1"/>
  <c r="AO1383" i="1"/>
  <c r="AH1383" i="1"/>
  <c r="AG1383" i="1"/>
  <c r="AM1383" i="1"/>
  <c r="AS1383" i="1"/>
  <c r="AK1383" i="1"/>
  <c r="AN1383" i="1"/>
  <c r="AI1384" i="1"/>
  <c r="AJ1384" i="1"/>
  <c r="AM1384" i="1"/>
  <c r="AO1384" i="1"/>
  <c r="AH1384" i="1"/>
  <c r="AN1384" i="1"/>
  <c r="AK1384" i="1"/>
  <c r="AQ1384" i="1"/>
  <c r="AS1384" i="1"/>
  <c r="AP1384" i="1"/>
  <c r="AG1384" i="1"/>
  <c r="AR1384" i="1"/>
  <c r="AQ1385" i="1"/>
  <c r="AG1385" i="1"/>
  <c r="AI1385" i="1"/>
  <c r="AO1385" i="1"/>
  <c r="AR1385" i="1"/>
  <c r="AK1385" i="1"/>
  <c r="AH1385" i="1"/>
  <c r="AP1385" i="1"/>
  <c r="AS1385" i="1"/>
  <c r="AN1385" i="1"/>
  <c r="AJ1385" i="1"/>
  <c r="AM1385" i="1"/>
  <c r="AR1386" i="1"/>
  <c r="AI1386" i="1"/>
  <c r="AM1386" i="1"/>
  <c r="AQ1386" i="1"/>
  <c r="AJ1386" i="1"/>
  <c r="AN1386" i="1"/>
  <c r="AG1386" i="1"/>
  <c r="AS1386" i="1"/>
  <c r="AH1386" i="1"/>
  <c r="AO1386" i="1"/>
  <c r="AK1386" i="1"/>
  <c r="AP1386" i="1"/>
  <c r="AP1387" i="1"/>
  <c r="AG1387" i="1"/>
  <c r="AN1387" i="1"/>
  <c r="AH1387" i="1"/>
  <c r="AK1387" i="1"/>
  <c r="AR1387" i="1"/>
  <c r="AJ1387" i="1"/>
  <c r="AQ1387" i="1"/>
  <c r="AS1387" i="1"/>
  <c r="AI1387" i="1"/>
  <c r="AO1387" i="1"/>
  <c r="AM1387" i="1"/>
  <c r="AI1388" i="1"/>
  <c r="AH1388" i="1"/>
  <c r="AR1388" i="1"/>
  <c r="AS1388" i="1"/>
  <c r="AK1388" i="1"/>
  <c r="AG1388" i="1"/>
  <c r="AQ1388" i="1"/>
  <c r="AM1388" i="1"/>
  <c r="AO1388" i="1"/>
  <c r="AJ1388" i="1"/>
  <c r="AP1388" i="1"/>
  <c r="AN1388" i="1"/>
  <c r="AG1389" i="1"/>
  <c r="AS1389" i="1"/>
  <c r="AN1389" i="1"/>
  <c r="AI1389" i="1"/>
  <c r="AR1389" i="1"/>
  <c r="AO1389" i="1"/>
  <c r="AK1389" i="1"/>
  <c r="AJ1389" i="1"/>
  <c r="AP1389" i="1"/>
  <c r="AQ1389" i="1"/>
  <c r="AH1389" i="1"/>
  <c r="AM1389" i="1"/>
  <c r="AK1390" i="1"/>
  <c r="AI1390" i="1"/>
  <c r="AS1390" i="1"/>
  <c r="AJ1390" i="1"/>
  <c r="AM1390" i="1"/>
  <c r="AP1390" i="1"/>
  <c r="AH1390" i="1"/>
  <c r="AQ1390" i="1"/>
  <c r="AN1390" i="1"/>
  <c r="AG1390" i="1"/>
  <c r="AO1390" i="1"/>
  <c r="AR1390" i="1"/>
  <c r="AS1391" i="1"/>
  <c r="AJ1391" i="1"/>
  <c r="AP1391" i="1"/>
  <c r="AK1391" i="1"/>
  <c r="AH1391" i="1"/>
  <c r="AM1391" i="1"/>
  <c r="AO1391" i="1"/>
  <c r="AI1391" i="1"/>
  <c r="AR1391" i="1"/>
  <c r="AQ1391" i="1"/>
  <c r="AG1391" i="1"/>
  <c r="AN1391" i="1"/>
  <c r="AO1392" i="1"/>
  <c r="AS1392" i="1"/>
  <c r="AM1392" i="1"/>
  <c r="AI1392" i="1"/>
  <c r="AQ1392" i="1"/>
  <c r="AN1392" i="1"/>
  <c r="AR1392" i="1"/>
  <c r="AK1392" i="1"/>
  <c r="AG1392" i="1"/>
  <c r="AJ1392" i="1"/>
  <c r="AP1392" i="1"/>
  <c r="AH1392" i="1"/>
  <c r="AQ1393" i="1"/>
  <c r="AP1393" i="1"/>
  <c r="AN1393" i="1"/>
  <c r="AR1393" i="1"/>
  <c r="AI1393" i="1"/>
  <c r="AO1393" i="1"/>
  <c r="AJ1393" i="1"/>
  <c r="AG1393" i="1"/>
  <c r="AS1393" i="1"/>
  <c r="AH1393" i="1"/>
  <c r="AK1393" i="1"/>
  <c r="AM1393" i="1"/>
  <c r="AK1394" i="1"/>
  <c r="AO1394" i="1"/>
  <c r="AS1394" i="1"/>
  <c r="AJ1394" i="1"/>
  <c r="AP1394" i="1"/>
  <c r="AM1394" i="1"/>
  <c r="AQ1394" i="1"/>
  <c r="AI1394" i="1"/>
  <c r="AN1394" i="1"/>
  <c r="AR1394" i="1"/>
  <c r="AH1394" i="1"/>
  <c r="AG1394" i="1"/>
  <c r="AK1395" i="1"/>
  <c r="AI1395" i="1"/>
  <c r="AP1395" i="1"/>
  <c r="AR1395" i="1"/>
  <c r="AM1395" i="1"/>
  <c r="AJ1395" i="1"/>
  <c r="AN1395" i="1"/>
  <c r="AS1395" i="1"/>
  <c r="AH1395" i="1"/>
  <c r="AQ1395" i="1"/>
  <c r="AO1395" i="1"/>
  <c r="AG1395" i="1"/>
  <c r="AQ1396" i="1"/>
  <c r="AR1396" i="1"/>
  <c r="AN1396" i="1"/>
  <c r="AJ1396" i="1"/>
  <c r="AO1396" i="1"/>
  <c r="AS1396" i="1"/>
  <c r="AP1396" i="1"/>
  <c r="AG1396" i="1"/>
  <c r="AK1396" i="1"/>
  <c r="AI1396" i="1"/>
  <c r="AH1396" i="1"/>
  <c r="AM1396" i="1"/>
  <c r="AS1397" i="1"/>
  <c r="AP1397" i="1"/>
  <c r="AH1397" i="1"/>
  <c r="AQ1397" i="1"/>
  <c r="AI1397" i="1"/>
  <c r="AM1397" i="1"/>
  <c r="AG1397" i="1"/>
  <c r="AO1397" i="1"/>
  <c r="AN1397" i="1"/>
  <c r="AR1397" i="1"/>
  <c r="AJ1397" i="1"/>
  <c r="AK1397" i="1"/>
  <c r="AR1398" i="1"/>
  <c r="AG1398" i="1"/>
  <c r="AM1398" i="1"/>
  <c r="AP1398" i="1"/>
  <c r="AI1398" i="1"/>
  <c r="AN1398" i="1"/>
  <c r="AK1398" i="1"/>
  <c r="AH1398" i="1"/>
  <c r="AQ1398" i="1"/>
  <c r="AJ1398" i="1"/>
  <c r="AO1398" i="1"/>
  <c r="AS1398" i="1"/>
  <c r="M1816" i="1"/>
  <c r="Q1817" i="1"/>
  <c r="P1817" i="1"/>
  <c r="B1804" i="1" l="1"/>
  <c r="I1807" i="1"/>
  <c r="J1806" i="1"/>
  <c r="AM38" i="1" s="1"/>
  <c r="C1806" i="1"/>
  <c r="AH38" i="1" s="1"/>
  <c r="K1805" i="1"/>
  <c r="B1805" i="1" s="1"/>
  <c r="AG37" i="1" s="1"/>
  <c r="H1818" i="1"/>
  <c r="N1816" i="1"/>
  <c r="AV24" i="1"/>
  <c r="AV40" i="1"/>
  <c r="Q1818" i="1"/>
  <c r="P1818" i="1"/>
  <c r="M1817" i="1"/>
  <c r="F1818" i="1"/>
  <c r="B1818" i="1"/>
  <c r="L1818" i="1"/>
  <c r="D1818" i="1"/>
  <c r="E1818" i="1" s="1"/>
  <c r="A1819" i="1"/>
  <c r="AG36" i="1" l="1"/>
  <c r="O1805" i="1"/>
  <c r="AN37" i="1"/>
  <c r="J1807" i="1"/>
  <c r="AM39" i="1" s="1"/>
  <c r="I1808" i="1"/>
  <c r="C1807" i="1"/>
  <c r="AH39" i="1" s="1"/>
  <c r="K1806" i="1"/>
  <c r="B1806" i="1" s="1"/>
  <c r="AG38" i="1" s="1"/>
  <c r="N1817" i="1"/>
  <c r="AV48" i="1"/>
  <c r="AV50" i="1"/>
  <c r="G1818" i="1"/>
  <c r="H1819" i="1" s="1"/>
  <c r="M1818" i="1"/>
  <c r="Q1819" i="1"/>
  <c r="P1819" i="1"/>
  <c r="A1820" i="1"/>
  <c r="B1819" i="1"/>
  <c r="F1819" i="1"/>
  <c r="L1819" i="1"/>
  <c r="D1819" i="1"/>
  <c r="E1819" i="1" s="1"/>
  <c r="O1806" i="1" l="1"/>
  <c r="AN38" i="1"/>
  <c r="J1808" i="1"/>
  <c r="I1809" i="1"/>
  <c r="K1807" i="1"/>
  <c r="C1808" i="1"/>
  <c r="N1818" i="1"/>
  <c r="G1819" i="1"/>
  <c r="H1820" i="1" s="1"/>
  <c r="L1820" i="1"/>
  <c r="F1820" i="1"/>
  <c r="D1820" i="1"/>
  <c r="E1820" i="1" s="1"/>
  <c r="A1821" i="1"/>
  <c r="B1820" i="1"/>
  <c r="Q1820" i="1"/>
  <c r="P1820" i="1"/>
  <c r="M1819" i="1"/>
  <c r="B1808" i="1" l="1"/>
  <c r="O1807" i="1"/>
  <c r="AN39" i="1"/>
  <c r="B1807" i="1"/>
  <c r="AG39" i="1" s="1"/>
  <c r="J1809" i="1"/>
  <c r="I1810" i="1"/>
  <c r="K1808" i="1"/>
  <c r="O1808" i="1" s="1"/>
  <c r="C1809" i="1"/>
  <c r="N1819" i="1"/>
  <c r="P1821" i="1"/>
  <c r="M1820" i="1"/>
  <c r="Q1821" i="1"/>
  <c r="B1821" i="1"/>
  <c r="L1821" i="1"/>
  <c r="F1821" i="1"/>
  <c r="D1821" i="1"/>
  <c r="E1821" i="1" s="1"/>
  <c r="A1822" i="1"/>
  <c r="G1820" i="1"/>
  <c r="H1821" i="1" s="1"/>
  <c r="B1809" i="1" l="1"/>
  <c r="J1810" i="1"/>
  <c r="I1811" i="1"/>
  <c r="C1810" i="1"/>
  <c r="K1809" i="1"/>
  <c r="O1809" i="1" s="1"/>
  <c r="N1820" i="1"/>
  <c r="Q1822" i="1"/>
  <c r="P1822" i="1"/>
  <c r="M1821" i="1"/>
  <c r="B1822" i="1"/>
  <c r="F1822" i="1"/>
  <c r="A1823" i="1"/>
  <c r="L1822" i="1"/>
  <c r="D1822" i="1"/>
  <c r="E1822" i="1" s="1"/>
  <c r="G1821" i="1"/>
  <c r="H1822" i="1" s="1"/>
  <c r="I1812" i="1" l="1"/>
  <c r="J1811" i="1"/>
  <c r="K1810" i="1"/>
  <c r="O1810" i="1" s="1"/>
  <c r="C1811" i="1"/>
  <c r="N1821" i="1"/>
  <c r="G1822" i="1"/>
  <c r="H1823" i="1" s="1"/>
  <c r="P1823" i="1"/>
  <c r="Q1823" i="1"/>
  <c r="M1822" i="1"/>
  <c r="L1823" i="1"/>
  <c r="B1823" i="1"/>
  <c r="D1823" i="1"/>
  <c r="E1823" i="1" s="1"/>
  <c r="F1823" i="1"/>
  <c r="A1824" i="1"/>
  <c r="J1812" i="1" l="1"/>
  <c r="I1813" i="1"/>
  <c r="C1812" i="1"/>
  <c r="K1811" i="1"/>
  <c r="O1811" i="1" s="1"/>
  <c r="N1822" i="1"/>
  <c r="G1823" i="1"/>
  <c r="H1824" i="1" s="1"/>
  <c r="F1824" i="1"/>
  <c r="D1824" i="1"/>
  <c r="E1824" i="1" s="1"/>
  <c r="G1824" i="1" s="1"/>
  <c r="H1825" i="1" s="1"/>
  <c r="A1825" i="1"/>
  <c r="B1824" i="1"/>
  <c r="L1824" i="1"/>
  <c r="Q1824" i="1"/>
  <c r="P1824" i="1"/>
  <c r="M1823" i="1"/>
  <c r="J1813" i="1" l="1"/>
  <c r="I1814" i="1"/>
  <c r="C1813" i="1"/>
  <c r="K1812" i="1"/>
  <c r="O1812" i="1" s="1"/>
  <c r="N1823" i="1"/>
  <c r="P1825" i="1"/>
  <c r="M1824" i="1"/>
  <c r="Q1825" i="1"/>
  <c r="D1825" i="1"/>
  <c r="E1825" i="1" s="1"/>
  <c r="B1825" i="1"/>
  <c r="F1825" i="1"/>
  <c r="L1825" i="1"/>
  <c r="A1826" i="1"/>
  <c r="J1814" i="1" l="1"/>
  <c r="I1815" i="1"/>
  <c r="C1814" i="1"/>
  <c r="K1813" i="1"/>
  <c r="O1813" i="1" s="1"/>
  <c r="N1824" i="1"/>
  <c r="G1825" i="1"/>
  <c r="H1826" i="1" s="1"/>
  <c r="Q1826" i="1"/>
  <c r="P1826" i="1"/>
  <c r="M1825" i="1"/>
  <c r="A1827" i="1"/>
  <c r="F1826" i="1"/>
  <c r="B1826" i="1"/>
  <c r="D1826" i="1"/>
  <c r="E1826" i="1" s="1"/>
  <c r="L1826" i="1"/>
  <c r="I1816" i="1" l="1"/>
  <c r="J1815" i="1"/>
  <c r="C1815" i="1"/>
  <c r="K1814" i="1"/>
  <c r="O1814" i="1" s="1"/>
  <c r="N1825" i="1"/>
  <c r="G1826" i="1"/>
  <c r="H1827" i="1" s="1"/>
  <c r="Q1827" i="1"/>
  <c r="M1826" i="1"/>
  <c r="P1827" i="1"/>
  <c r="B1827" i="1"/>
  <c r="A1828" i="1"/>
  <c r="L1827" i="1"/>
  <c r="D1827" i="1"/>
  <c r="E1827" i="1" s="1"/>
  <c r="F1827" i="1"/>
  <c r="I1817" i="1" l="1"/>
  <c r="J1816" i="1"/>
  <c r="K1815" i="1"/>
  <c r="O1815" i="1" s="1"/>
  <c r="C1816" i="1"/>
  <c r="N1826" i="1"/>
  <c r="Q1828" i="1"/>
  <c r="P1828" i="1"/>
  <c r="M1827" i="1"/>
  <c r="G1827" i="1"/>
  <c r="H1828" i="1" s="1"/>
  <c r="D1828" i="1"/>
  <c r="E1828" i="1" s="1"/>
  <c r="F1828" i="1"/>
  <c r="L1828" i="1"/>
  <c r="B1828" i="1"/>
  <c r="A1829" i="1"/>
  <c r="I1818" i="1" l="1"/>
  <c r="J1817" i="1"/>
  <c r="C1817" i="1"/>
  <c r="K1816" i="1"/>
  <c r="O1816" i="1" s="1"/>
  <c r="N1827" i="1"/>
  <c r="G1828" i="1"/>
  <c r="H1829" i="1" s="1"/>
  <c r="A1830" i="1"/>
  <c r="B1829" i="1"/>
  <c r="L1829" i="1"/>
  <c r="F1829" i="1"/>
  <c r="D1829" i="1"/>
  <c r="E1829" i="1" s="1"/>
  <c r="G1829" i="1" s="1"/>
  <c r="H1830" i="1" s="1"/>
  <c r="M1828" i="1"/>
  <c r="Q1829" i="1"/>
  <c r="P1829" i="1"/>
  <c r="J1818" i="1" l="1"/>
  <c r="I1819" i="1"/>
  <c r="C1818" i="1"/>
  <c r="K1817" i="1"/>
  <c r="O1817" i="1" s="1"/>
  <c r="N1828" i="1"/>
  <c r="F1830" i="1"/>
  <c r="B1830" i="1"/>
  <c r="L1830" i="1"/>
  <c r="D1830" i="1"/>
  <c r="E1830" i="1" s="1"/>
  <c r="A1831" i="1"/>
  <c r="Q1830" i="1"/>
  <c r="P1830" i="1"/>
  <c r="M1829" i="1"/>
  <c r="J1819" i="1" l="1"/>
  <c r="I1820" i="1"/>
  <c r="K1818" i="1"/>
  <c r="O1818" i="1" s="1"/>
  <c r="C1819" i="1"/>
  <c r="N1829" i="1"/>
  <c r="G1830" i="1"/>
  <c r="H1831" i="1" s="1"/>
  <c r="P1831" i="1"/>
  <c r="Q1831" i="1"/>
  <c r="M1830" i="1"/>
  <c r="L1831" i="1"/>
  <c r="B1831" i="1"/>
  <c r="D1831" i="1"/>
  <c r="E1831" i="1" s="1"/>
  <c r="F1831" i="1"/>
  <c r="A1832" i="1"/>
  <c r="I1821" i="1" l="1"/>
  <c r="J1820" i="1"/>
  <c r="C1820" i="1"/>
  <c r="K1819" i="1"/>
  <c r="O1819" i="1" s="1"/>
  <c r="N1830" i="1"/>
  <c r="L1832" i="1"/>
  <c r="B1832" i="1"/>
  <c r="F1832" i="1"/>
  <c r="D1832" i="1"/>
  <c r="E1832" i="1" s="1"/>
  <c r="A1833" i="1"/>
  <c r="G1831" i="1"/>
  <c r="H1832" i="1" s="1"/>
  <c r="Q1832" i="1"/>
  <c r="P1832" i="1"/>
  <c r="M1831" i="1"/>
  <c r="J1821" i="1" l="1"/>
  <c r="I1822" i="1"/>
  <c r="C1821" i="1"/>
  <c r="K1820" i="1"/>
  <c r="O1820" i="1" s="1"/>
  <c r="N1831" i="1"/>
  <c r="G1832" i="1"/>
  <c r="H1833" i="1" s="1"/>
  <c r="P1833" i="1"/>
  <c r="M1832" i="1"/>
  <c r="Q1833" i="1"/>
  <c r="F1833" i="1"/>
  <c r="L1833" i="1"/>
  <c r="A1834" i="1"/>
  <c r="D1833" i="1"/>
  <c r="E1833" i="1" s="1"/>
  <c r="B1833" i="1"/>
  <c r="J1822" i="1" l="1"/>
  <c r="I1823" i="1"/>
  <c r="C1822" i="1"/>
  <c r="K1821" i="1"/>
  <c r="O1821" i="1" s="1"/>
  <c r="N1832" i="1"/>
  <c r="G1833" i="1"/>
  <c r="H1834" i="1" s="1"/>
  <c r="A1835" i="1"/>
  <c r="B1834" i="1"/>
  <c r="F1834" i="1"/>
  <c r="L1834" i="1"/>
  <c r="D1834" i="1"/>
  <c r="E1834" i="1" s="1"/>
  <c r="P1834" i="1"/>
  <c r="Q1834" i="1"/>
  <c r="M1833" i="1"/>
  <c r="I1824" i="1" l="1"/>
  <c r="J1823" i="1"/>
  <c r="C1823" i="1"/>
  <c r="K1822" i="1"/>
  <c r="O1822" i="1" s="1"/>
  <c r="N1833" i="1"/>
  <c r="G1834" i="1"/>
  <c r="H1835" i="1" s="1"/>
  <c r="F1835" i="1"/>
  <c r="B1835" i="1"/>
  <c r="L1835" i="1"/>
  <c r="D1835" i="1"/>
  <c r="E1835" i="1" s="1"/>
  <c r="A1836" i="1"/>
  <c r="M1834" i="1"/>
  <c r="P1835" i="1"/>
  <c r="Q1835" i="1"/>
  <c r="J1824" i="1" l="1"/>
  <c r="I1825" i="1"/>
  <c r="K1823" i="1"/>
  <c r="O1823" i="1" s="1"/>
  <c r="C1824" i="1"/>
  <c r="N1834" i="1"/>
  <c r="G1835" i="1"/>
  <c r="H1836" i="1" s="1"/>
  <c r="B1836" i="1"/>
  <c r="L1836" i="1"/>
  <c r="F1836" i="1"/>
  <c r="D1836" i="1"/>
  <c r="E1836" i="1" s="1"/>
  <c r="G1836" i="1" s="1"/>
  <c r="H1837" i="1" s="1"/>
  <c r="A1837" i="1"/>
  <c r="Q1836" i="1"/>
  <c r="P1836" i="1"/>
  <c r="M1835" i="1"/>
  <c r="J1825" i="1" l="1"/>
  <c r="I1826" i="1"/>
  <c r="C1825" i="1"/>
  <c r="K1824" i="1"/>
  <c r="O1824" i="1" s="1"/>
  <c r="N1835" i="1"/>
  <c r="P1837" i="1"/>
  <c r="M1836" i="1"/>
  <c r="Q1837" i="1"/>
  <c r="F1837" i="1"/>
  <c r="D1837" i="1"/>
  <c r="E1837" i="1" s="1"/>
  <c r="A1838" i="1"/>
  <c r="B1837" i="1"/>
  <c r="L1837" i="1"/>
  <c r="J1826" i="1" l="1"/>
  <c r="I1827" i="1"/>
  <c r="C1826" i="1"/>
  <c r="K1825" i="1"/>
  <c r="O1825" i="1" s="1"/>
  <c r="N1836" i="1"/>
  <c r="G1837" i="1"/>
  <c r="H1838" i="1" s="1"/>
  <c r="Q1838" i="1"/>
  <c r="P1838" i="1"/>
  <c r="M1837" i="1"/>
  <c r="A1839" i="1"/>
  <c r="F1838" i="1"/>
  <c r="D1838" i="1"/>
  <c r="E1838" i="1" s="1"/>
  <c r="G1838" i="1" s="1"/>
  <c r="H1839" i="1" s="1"/>
  <c r="B1838" i="1"/>
  <c r="L1838" i="1"/>
  <c r="I1828" i="1" l="1"/>
  <c r="J1827" i="1"/>
  <c r="C1827" i="1"/>
  <c r="K1826" i="1"/>
  <c r="O1826" i="1" s="1"/>
  <c r="N1837" i="1"/>
  <c r="L1839" i="1"/>
  <c r="B1839" i="1"/>
  <c r="D1839" i="1"/>
  <c r="E1839" i="1" s="1"/>
  <c r="F1839" i="1"/>
  <c r="A1840" i="1"/>
  <c r="P1839" i="1"/>
  <c r="Q1839" i="1"/>
  <c r="M1838" i="1"/>
  <c r="N1838" i="1" s="1"/>
  <c r="I1829" i="1" l="1"/>
  <c r="J1828" i="1"/>
  <c r="C1828" i="1"/>
  <c r="K1827" i="1"/>
  <c r="O1827" i="1" s="1"/>
  <c r="G1839" i="1"/>
  <c r="H1840" i="1" s="1"/>
  <c r="Q1840" i="1"/>
  <c r="P1840" i="1"/>
  <c r="M1839" i="1"/>
  <c r="N1839" i="1" s="1"/>
  <c r="D1840" i="1"/>
  <c r="E1840" i="1" s="1"/>
  <c r="F1840" i="1"/>
  <c r="L1840" i="1"/>
  <c r="A1841" i="1"/>
  <c r="B1840" i="1"/>
  <c r="J1829" i="1" l="1"/>
  <c r="I1830" i="1"/>
  <c r="C1829" i="1"/>
  <c r="K1828" i="1"/>
  <c r="O1828" i="1" s="1"/>
  <c r="Q1841" i="1"/>
  <c r="P1841" i="1"/>
  <c r="M1840" i="1"/>
  <c r="G1840" i="1"/>
  <c r="H1841" i="1" s="1"/>
  <c r="A1842" i="1"/>
  <c r="D1841" i="1"/>
  <c r="E1841" i="1" s="1"/>
  <c r="B1841" i="1"/>
  <c r="F1841" i="1"/>
  <c r="L1841" i="1"/>
  <c r="J1830" i="1" l="1"/>
  <c r="I1831" i="1"/>
  <c r="K1829" i="1"/>
  <c r="O1829" i="1" s="1"/>
  <c r="C1830" i="1"/>
  <c r="N1840" i="1"/>
  <c r="G1841" i="1"/>
  <c r="H1842" i="1" s="1"/>
  <c r="Q1842" i="1"/>
  <c r="P1842" i="1"/>
  <c r="M1841" i="1"/>
  <c r="A1843" i="1"/>
  <c r="L1842" i="1"/>
  <c r="F1842" i="1"/>
  <c r="D1842" i="1"/>
  <c r="E1842" i="1" s="1"/>
  <c r="B1842" i="1"/>
  <c r="J1831" i="1" l="1"/>
  <c r="I1832" i="1"/>
  <c r="K1830" i="1"/>
  <c r="O1830" i="1" s="1"/>
  <c r="C1831" i="1"/>
  <c r="N1841" i="1"/>
  <c r="G1842" i="1"/>
  <c r="H1843" i="1" s="1"/>
  <c r="F1843" i="1"/>
  <c r="B1843" i="1"/>
  <c r="D1843" i="1"/>
  <c r="E1843" i="1" s="1"/>
  <c r="L1843" i="1"/>
  <c r="A1844" i="1"/>
  <c r="M1842" i="1"/>
  <c r="P1843" i="1"/>
  <c r="Q1843" i="1"/>
  <c r="J1832" i="1" l="1"/>
  <c r="I1833" i="1"/>
  <c r="K1831" i="1"/>
  <c r="O1831" i="1" s="1"/>
  <c r="C1832" i="1"/>
  <c r="N1842" i="1"/>
  <c r="M1843" i="1"/>
  <c r="Q1844" i="1"/>
  <c r="P1844" i="1"/>
  <c r="G1843" i="1"/>
  <c r="H1844" i="1" s="1"/>
  <c r="D1844" i="1"/>
  <c r="E1844" i="1" s="1"/>
  <c r="F1844" i="1"/>
  <c r="A1845" i="1"/>
  <c r="L1844" i="1"/>
  <c r="B1844" i="1"/>
  <c r="I1834" i="1" l="1"/>
  <c r="J1833" i="1"/>
  <c r="K1832" i="1"/>
  <c r="O1832" i="1" s="1"/>
  <c r="C1833" i="1"/>
  <c r="N1843" i="1"/>
  <c r="G1844" i="1"/>
  <c r="H1845" i="1" s="1"/>
  <c r="Q1845" i="1"/>
  <c r="P1845" i="1"/>
  <c r="M1844" i="1"/>
  <c r="L1845" i="1"/>
  <c r="F1845" i="1"/>
  <c r="D1845" i="1"/>
  <c r="E1845" i="1" s="1"/>
  <c r="A1846" i="1"/>
  <c r="B1845" i="1"/>
  <c r="I1835" i="1" l="1"/>
  <c r="J1834" i="1"/>
  <c r="K1833" i="1"/>
  <c r="O1833" i="1" s="1"/>
  <c r="C1834" i="1"/>
  <c r="N1844" i="1"/>
  <c r="M1845" i="1"/>
  <c r="Q1846" i="1"/>
  <c r="P1846" i="1"/>
  <c r="L1846" i="1"/>
  <c r="D1846" i="1"/>
  <c r="E1846" i="1" s="1"/>
  <c r="A1847" i="1"/>
  <c r="B1846" i="1"/>
  <c r="F1846" i="1"/>
  <c r="G1845" i="1"/>
  <c r="H1846" i="1" s="1"/>
  <c r="J1835" i="1" l="1"/>
  <c r="I1836" i="1"/>
  <c r="K1834" i="1"/>
  <c r="O1834" i="1" s="1"/>
  <c r="C1835" i="1"/>
  <c r="N1845" i="1"/>
  <c r="G1846" i="1"/>
  <c r="H1847" i="1" s="1"/>
  <c r="L1847" i="1"/>
  <c r="F1847" i="1"/>
  <c r="B1847" i="1"/>
  <c r="D1847" i="1"/>
  <c r="E1847" i="1" s="1"/>
  <c r="A1848" i="1"/>
  <c r="P1847" i="1"/>
  <c r="Q1847" i="1"/>
  <c r="M1846" i="1"/>
  <c r="J1836" i="1" l="1"/>
  <c r="I1837" i="1"/>
  <c r="K1835" i="1"/>
  <c r="O1835" i="1" s="1"/>
  <c r="C1836" i="1"/>
  <c r="N1846" i="1"/>
  <c r="Q1848" i="1"/>
  <c r="P1848" i="1"/>
  <c r="M1847" i="1"/>
  <c r="A1849" i="1"/>
  <c r="B1848" i="1"/>
  <c r="L1848" i="1"/>
  <c r="F1848" i="1"/>
  <c r="D1848" i="1"/>
  <c r="E1848" i="1" s="1"/>
  <c r="G1848" i="1" s="1"/>
  <c r="G1847" i="1"/>
  <c r="H1848" i="1" s="1"/>
  <c r="J1837" i="1" l="1"/>
  <c r="I1838" i="1"/>
  <c r="C1837" i="1"/>
  <c r="K1836" i="1"/>
  <c r="O1836" i="1" s="1"/>
  <c r="N1847" i="1"/>
  <c r="H1849" i="1"/>
  <c r="L1849" i="1"/>
  <c r="F1849" i="1"/>
  <c r="D1849" i="1"/>
  <c r="E1849" i="1" s="1"/>
  <c r="G1849" i="1" s="1"/>
  <c r="H1850" i="1" s="1"/>
  <c r="A1850" i="1"/>
  <c r="B1849" i="1"/>
  <c r="Q1849" i="1"/>
  <c r="P1849" i="1"/>
  <c r="M1848" i="1"/>
  <c r="J1838" i="1" l="1"/>
  <c r="I1839" i="1"/>
  <c r="K1837" i="1"/>
  <c r="O1837" i="1" s="1"/>
  <c r="C1838" i="1"/>
  <c r="N1848" i="1"/>
  <c r="M1849" i="1"/>
  <c r="N1849" i="1" s="1"/>
  <c r="Q1850" i="1"/>
  <c r="P1850" i="1"/>
  <c r="L1850" i="1"/>
  <c r="D1850" i="1"/>
  <c r="E1850" i="1" s="1"/>
  <c r="A1851" i="1"/>
  <c r="F1850" i="1"/>
  <c r="B1850" i="1"/>
  <c r="J1839" i="1" l="1"/>
  <c r="I1840" i="1"/>
  <c r="C1839" i="1"/>
  <c r="K1838" i="1"/>
  <c r="O1838" i="1" s="1"/>
  <c r="G1850" i="1"/>
  <c r="H1851" i="1" s="1"/>
  <c r="P1851" i="1"/>
  <c r="Q1851" i="1"/>
  <c r="M1850" i="1"/>
  <c r="N1850" i="1" s="1"/>
  <c r="A1852" i="1"/>
  <c r="F1851" i="1"/>
  <c r="B1851" i="1"/>
  <c r="L1851" i="1"/>
  <c r="D1851" i="1"/>
  <c r="E1851" i="1" s="1"/>
  <c r="J1840" i="1" l="1"/>
  <c r="I1841" i="1"/>
  <c r="C1840" i="1"/>
  <c r="K1839" i="1"/>
  <c r="O1839" i="1" s="1"/>
  <c r="G1851" i="1"/>
  <c r="H1852" i="1" s="1"/>
  <c r="B1852" i="1"/>
  <c r="L1852" i="1"/>
  <c r="A1853" i="1"/>
  <c r="F1852" i="1"/>
  <c r="D1852" i="1"/>
  <c r="E1852" i="1" s="1"/>
  <c r="G1852" i="1" s="1"/>
  <c r="H1853" i="1" s="1"/>
  <c r="Q1852" i="1"/>
  <c r="P1852" i="1"/>
  <c r="M1851" i="1"/>
  <c r="N1851" i="1" s="1"/>
  <c r="I1842" i="1" l="1"/>
  <c r="J1841" i="1"/>
  <c r="K1840" i="1"/>
  <c r="O1840" i="1" s="1"/>
  <c r="C1841" i="1"/>
  <c r="Q1853" i="1"/>
  <c r="P1853" i="1"/>
  <c r="M1852" i="1"/>
  <c r="N1852" i="1" s="1"/>
  <c r="F1853" i="1"/>
  <c r="D1853" i="1"/>
  <c r="E1853" i="1" s="1"/>
  <c r="B1853" i="1"/>
  <c r="A1854" i="1"/>
  <c r="L1853" i="1"/>
  <c r="J1842" i="1" l="1"/>
  <c r="I1843" i="1"/>
  <c r="C1842" i="1"/>
  <c r="K1841" i="1"/>
  <c r="O1841" i="1" s="1"/>
  <c r="G1853" i="1"/>
  <c r="H1854" i="1" s="1"/>
  <c r="M1853" i="1"/>
  <c r="N1853" i="1" s="1"/>
  <c r="Q1854" i="1"/>
  <c r="P1854" i="1"/>
  <c r="L1854" i="1"/>
  <c r="D1854" i="1"/>
  <c r="E1854" i="1" s="1"/>
  <c r="A1855" i="1"/>
  <c r="B1854" i="1"/>
  <c r="F1854" i="1"/>
  <c r="J1843" i="1" l="1"/>
  <c r="I1844" i="1"/>
  <c r="C1843" i="1"/>
  <c r="K1842" i="1"/>
  <c r="O1842" i="1" s="1"/>
  <c r="B1855" i="1"/>
  <c r="F1855" i="1"/>
  <c r="A1856" i="1"/>
  <c r="L1855" i="1"/>
  <c r="D1855" i="1"/>
  <c r="E1855" i="1" s="1"/>
  <c r="G1854" i="1"/>
  <c r="H1855" i="1" s="1"/>
  <c r="P1855" i="1"/>
  <c r="Q1855" i="1"/>
  <c r="M1854" i="1"/>
  <c r="J1844" i="1" l="1"/>
  <c r="I1845" i="1"/>
  <c r="K1843" i="1"/>
  <c r="O1843" i="1" s="1"/>
  <c r="C1844" i="1"/>
  <c r="N1854" i="1"/>
  <c r="G1855" i="1"/>
  <c r="H1856" i="1" s="1"/>
  <c r="A1857" i="1"/>
  <c r="B1856" i="1"/>
  <c r="D1856" i="1"/>
  <c r="E1856" i="1" s="1"/>
  <c r="F1856" i="1"/>
  <c r="L1856" i="1"/>
  <c r="Q1856" i="1"/>
  <c r="P1856" i="1"/>
  <c r="M1855" i="1"/>
  <c r="I1846" i="1" l="1"/>
  <c r="J1845" i="1"/>
  <c r="K1844" i="1"/>
  <c r="O1844" i="1" s="1"/>
  <c r="C1845" i="1"/>
  <c r="N1855" i="1"/>
  <c r="Q1857" i="1"/>
  <c r="P1857" i="1"/>
  <c r="M1856" i="1"/>
  <c r="L1857" i="1"/>
  <c r="F1857" i="1"/>
  <c r="D1857" i="1"/>
  <c r="E1857" i="1" s="1"/>
  <c r="A1858" i="1"/>
  <c r="B1857" i="1"/>
  <c r="G1856" i="1"/>
  <c r="H1857" i="1" s="1"/>
  <c r="J1846" i="1" l="1"/>
  <c r="I1847" i="1"/>
  <c r="K1845" i="1"/>
  <c r="O1845" i="1" s="1"/>
  <c r="C1846" i="1"/>
  <c r="N1856" i="1"/>
  <c r="G1857" i="1"/>
  <c r="H1858" i="1" s="1"/>
  <c r="B1858" i="1"/>
  <c r="L1858" i="1"/>
  <c r="A1859" i="1"/>
  <c r="F1858" i="1"/>
  <c r="D1858" i="1"/>
  <c r="E1858" i="1" s="1"/>
  <c r="G1858" i="1" s="1"/>
  <c r="H1859" i="1" s="1"/>
  <c r="M1857" i="1"/>
  <c r="Q1858" i="1"/>
  <c r="P1858" i="1"/>
  <c r="I1848" i="1" l="1"/>
  <c r="J1847" i="1"/>
  <c r="C1847" i="1"/>
  <c r="K1846" i="1"/>
  <c r="O1846" i="1" s="1"/>
  <c r="N1857" i="1"/>
  <c r="P1859" i="1"/>
  <c r="Q1859" i="1"/>
  <c r="M1858" i="1"/>
  <c r="F1859" i="1"/>
  <c r="A1860" i="1"/>
  <c r="L1859" i="1"/>
  <c r="D1859" i="1"/>
  <c r="E1859" i="1" s="1"/>
  <c r="B1859" i="1"/>
  <c r="J1848" i="1" l="1"/>
  <c r="I1849" i="1"/>
  <c r="C1848" i="1"/>
  <c r="K1847" i="1"/>
  <c r="O1847" i="1" s="1"/>
  <c r="N1858" i="1"/>
  <c r="G1859" i="1"/>
  <c r="H1860" i="1" s="1"/>
  <c r="M1859" i="1"/>
  <c r="Q1860" i="1"/>
  <c r="P1860" i="1"/>
  <c r="A1861" i="1"/>
  <c r="B1860" i="1"/>
  <c r="L1860" i="1"/>
  <c r="F1860" i="1"/>
  <c r="D1860" i="1"/>
  <c r="E1860" i="1" s="1"/>
  <c r="I1850" i="1" l="1"/>
  <c r="J1849" i="1"/>
  <c r="K1848" i="1"/>
  <c r="O1848" i="1" s="1"/>
  <c r="C1849" i="1"/>
  <c r="N1859" i="1"/>
  <c r="G1860" i="1"/>
  <c r="H1861" i="1" s="1"/>
  <c r="F1861" i="1"/>
  <c r="D1861" i="1"/>
  <c r="E1861" i="1" s="1"/>
  <c r="G1861" i="1" s="1"/>
  <c r="A1862" i="1"/>
  <c r="B1861" i="1"/>
  <c r="L1861" i="1"/>
  <c r="Q1861" i="1"/>
  <c r="P1861" i="1"/>
  <c r="M1860" i="1"/>
  <c r="I1851" i="1" l="1"/>
  <c r="J1850" i="1"/>
  <c r="K1849" i="1"/>
  <c r="O1849" i="1" s="1"/>
  <c r="C1850" i="1"/>
  <c r="N1860" i="1"/>
  <c r="H1862" i="1"/>
  <c r="P1862" i="1"/>
  <c r="M1861" i="1"/>
  <c r="Q1862" i="1"/>
  <c r="A1863" i="1"/>
  <c r="B1862" i="1"/>
  <c r="F1862" i="1"/>
  <c r="L1862" i="1"/>
  <c r="D1862" i="1"/>
  <c r="E1862" i="1" s="1"/>
  <c r="G1862" i="1" s="1"/>
  <c r="H1863" i="1" s="1"/>
  <c r="J1851" i="1" l="1"/>
  <c r="I1852" i="1"/>
  <c r="K1850" i="1"/>
  <c r="O1850" i="1" s="1"/>
  <c r="C1851" i="1"/>
  <c r="N1861" i="1"/>
  <c r="P1863" i="1"/>
  <c r="Q1863" i="1"/>
  <c r="M1862" i="1"/>
  <c r="D1863" i="1"/>
  <c r="E1863" i="1" s="1"/>
  <c r="F1863" i="1"/>
  <c r="A1864" i="1"/>
  <c r="L1863" i="1"/>
  <c r="B1863" i="1"/>
  <c r="J1852" i="1" l="1"/>
  <c r="I1853" i="1"/>
  <c r="K1851" i="1"/>
  <c r="O1851" i="1" s="1"/>
  <c r="C1852" i="1"/>
  <c r="N1862" i="1"/>
  <c r="A1865" i="1"/>
  <c r="B1864" i="1"/>
  <c r="L1864" i="1"/>
  <c r="F1864" i="1"/>
  <c r="D1864" i="1"/>
  <c r="E1864" i="1" s="1"/>
  <c r="M1863" i="1"/>
  <c r="Q1864" i="1"/>
  <c r="P1864" i="1"/>
  <c r="G1863" i="1"/>
  <c r="H1864" i="1" s="1"/>
  <c r="I1854" i="1" l="1"/>
  <c r="J1853" i="1"/>
  <c r="K1852" i="1"/>
  <c r="O1852" i="1" s="1"/>
  <c r="C1853" i="1"/>
  <c r="N1863" i="1"/>
  <c r="G1864" i="1"/>
  <c r="H1865" i="1" s="1"/>
  <c r="F1865" i="1"/>
  <c r="D1865" i="1"/>
  <c r="E1865" i="1" s="1"/>
  <c r="A1866" i="1"/>
  <c r="B1865" i="1"/>
  <c r="L1865" i="1"/>
  <c r="Q1865" i="1"/>
  <c r="P1865" i="1"/>
  <c r="M1864" i="1"/>
  <c r="I1855" i="1" l="1"/>
  <c r="J1854" i="1"/>
  <c r="K1853" i="1"/>
  <c r="O1853" i="1" s="1"/>
  <c r="C1854" i="1"/>
  <c r="N1864" i="1"/>
  <c r="G1865" i="1"/>
  <c r="H1866" i="1" s="1"/>
  <c r="P1866" i="1"/>
  <c r="M1865" i="1"/>
  <c r="Q1866" i="1"/>
  <c r="D1866" i="1"/>
  <c r="E1866" i="1" s="1"/>
  <c r="B1866" i="1"/>
  <c r="F1866" i="1"/>
  <c r="A1867" i="1"/>
  <c r="L1866" i="1"/>
  <c r="J1855" i="1" l="1"/>
  <c r="I1856" i="1"/>
  <c r="K1854" i="1"/>
  <c r="O1854" i="1" s="1"/>
  <c r="C1855" i="1"/>
  <c r="N1865" i="1"/>
  <c r="G1866" i="1"/>
  <c r="H1867" i="1" s="1"/>
  <c r="F1867" i="1"/>
  <c r="L1867" i="1"/>
  <c r="D1867" i="1"/>
  <c r="E1867" i="1" s="1"/>
  <c r="A1868" i="1"/>
  <c r="B1867" i="1"/>
  <c r="P1867" i="1"/>
  <c r="Q1867" i="1"/>
  <c r="M1866" i="1"/>
  <c r="J1856" i="1" l="1"/>
  <c r="I1857" i="1"/>
  <c r="K1855" i="1"/>
  <c r="O1855" i="1" s="1"/>
  <c r="C1856" i="1"/>
  <c r="N1866" i="1"/>
  <c r="D1868" i="1"/>
  <c r="E1868" i="1" s="1"/>
  <c r="A1869" i="1"/>
  <c r="B1868" i="1"/>
  <c r="F1868" i="1"/>
  <c r="L1868" i="1"/>
  <c r="G1867" i="1"/>
  <c r="H1868" i="1" s="1"/>
  <c r="Q1868" i="1"/>
  <c r="P1868" i="1"/>
  <c r="M1867" i="1"/>
  <c r="J1857" i="1" l="1"/>
  <c r="I1858" i="1"/>
  <c r="K1856" i="1"/>
  <c r="O1856" i="1" s="1"/>
  <c r="C1857" i="1"/>
  <c r="N1867" i="1"/>
  <c r="G1868" i="1"/>
  <c r="H1869" i="1" s="1"/>
  <c r="F1869" i="1"/>
  <c r="L1869" i="1"/>
  <c r="A1870" i="1"/>
  <c r="B1869" i="1"/>
  <c r="D1869" i="1"/>
  <c r="E1869" i="1" s="1"/>
  <c r="Q1869" i="1"/>
  <c r="P1869" i="1"/>
  <c r="M1868" i="1"/>
  <c r="J1858" i="1" l="1"/>
  <c r="I1859" i="1"/>
  <c r="C1858" i="1"/>
  <c r="K1857" i="1"/>
  <c r="O1857" i="1" s="1"/>
  <c r="N1868" i="1"/>
  <c r="G1869" i="1"/>
  <c r="H1870" i="1" s="1"/>
  <c r="D1870" i="1"/>
  <c r="E1870" i="1" s="1"/>
  <c r="A1871" i="1"/>
  <c r="F1870" i="1"/>
  <c r="B1870" i="1"/>
  <c r="L1870" i="1"/>
  <c r="P1870" i="1"/>
  <c r="M1869" i="1"/>
  <c r="Q1870" i="1"/>
  <c r="J1859" i="1" l="1"/>
  <c r="I1860" i="1"/>
  <c r="K1858" i="1"/>
  <c r="O1858" i="1" s="1"/>
  <c r="C1859" i="1"/>
  <c r="N1869" i="1"/>
  <c r="G1870" i="1"/>
  <c r="H1871" i="1" s="1"/>
  <c r="P1871" i="1"/>
  <c r="Q1871" i="1"/>
  <c r="M1870" i="1"/>
  <c r="A1872" i="1"/>
  <c r="F1871" i="1"/>
  <c r="B1871" i="1"/>
  <c r="L1871" i="1"/>
  <c r="D1871" i="1"/>
  <c r="E1871" i="1" s="1"/>
  <c r="I1861" i="1" l="1"/>
  <c r="J1860" i="1"/>
  <c r="C1860" i="1"/>
  <c r="K1859" i="1"/>
  <c r="O1859" i="1" s="1"/>
  <c r="N1870" i="1"/>
  <c r="M1871" i="1"/>
  <c r="P1872" i="1"/>
  <c r="Q1872" i="1"/>
  <c r="G1871" i="1"/>
  <c r="H1872" i="1" s="1"/>
  <c r="A1873" i="1"/>
  <c r="L1872" i="1"/>
  <c r="B1872" i="1"/>
  <c r="F1872" i="1"/>
  <c r="D1872" i="1"/>
  <c r="E1872" i="1" s="1"/>
  <c r="J1861" i="1" l="1"/>
  <c r="I1862" i="1"/>
  <c r="K1860" i="1"/>
  <c r="O1860" i="1" s="1"/>
  <c r="C1861" i="1"/>
  <c r="N1871" i="1"/>
  <c r="G1872" i="1"/>
  <c r="H1873" i="1" s="1"/>
  <c r="B1873" i="1"/>
  <c r="F1873" i="1"/>
  <c r="L1873" i="1"/>
  <c r="A1874" i="1"/>
  <c r="D1873" i="1"/>
  <c r="E1873" i="1" s="1"/>
  <c r="Q1873" i="1"/>
  <c r="P1873" i="1"/>
  <c r="M1872" i="1"/>
  <c r="I1863" i="1" l="1"/>
  <c r="J1862" i="1"/>
  <c r="C1862" i="1"/>
  <c r="K1861" i="1"/>
  <c r="O1861" i="1" s="1"/>
  <c r="N1872" i="1"/>
  <c r="G1873" i="1"/>
  <c r="H1874" i="1" s="1"/>
  <c r="D1874" i="1"/>
  <c r="E1874" i="1" s="1"/>
  <c r="A1875" i="1"/>
  <c r="F1874" i="1"/>
  <c r="B1874" i="1"/>
  <c r="L1874" i="1"/>
  <c r="M1873" i="1"/>
  <c r="P1874" i="1"/>
  <c r="Q1874" i="1"/>
  <c r="J1863" i="1" l="1"/>
  <c r="I1864" i="1"/>
  <c r="C1863" i="1"/>
  <c r="K1862" i="1"/>
  <c r="O1862" i="1" s="1"/>
  <c r="N1873" i="1"/>
  <c r="G1874" i="1"/>
  <c r="H1875" i="1" s="1"/>
  <c r="P1875" i="1"/>
  <c r="Q1875" i="1"/>
  <c r="M1874" i="1"/>
  <c r="A1876" i="1"/>
  <c r="F1875" i="1"/>
  <c r="L1875" i="1"/>
  <c r="B1875" i="1"/>
  <c r="D1875" i="1"/>
  <c r="E1875" i="1" s="1"/>
  <c r="J1864" i="1" l="1"/>
  <c r="I1865" i="1"/>
  <c r="K1863" i="1"/>
  <c r="O1863" i="1" s="1"/>
  <c r="C1864" i="1"/>
  <c r="N1874" i="1"/>
  <c r="G1875" i="1"/>
  <c r="H1876" i="1" s="1"/>
  <c r="M1875" i="1"/>
  <c r="Q1876" i="1"/>
  <c r="P1876" i="1"/>
  <c r="A1877" i="1"/>
  <c r="D1876" i="1"/>
  <c r="E1876" i="1" s="1"/>
  <c r="B1876" i="1"/>
  <c r="F1876" i="1"/>
  <c r="L1876" i="1"/>
  <c r="I1866" i="1" l="1"/>
  <c r="J1865" i="1"/>
  <c r="K1864" i="1"/>
  <c r="O1864" i="1" s="1"/>
  <c r="C1865" i="1"/>
  <c r="N1875" i="1"/>
  <c r="G1876" i="1"/>
  <c r="H1877" i="1" s="1"/>
  <c r="Q1877" i="1"/>
  <c r="P1877" i="1"/>
  <c r="M1876" i="1"/>
  <c r="F1877" i="1"/>
  <c r="L1877" i="1"/>
  <c r="D1877" i="1"/>
  <c r="E1877" i="1" s="1"/>
  <c r="A1878" i="1"/>
  <c r="B1877" i="1"/>
  <c r="I1867" i="1" l="1"/>
  <c r="J1866" i="1"/>
  <c r="K1865" i="1"/>
  <c r="O1865" i="1" s="1"/>
  <c r="C1866" i="1"/>
  <c r="N1876" i="1"/>
  <c r="G1877" i="1"/>
  <c r="H1878" i="1" s="1"/>
  <c r="A1879" i="1"/>
  <c r="B1878" i="1"/>
  <c r="F1878" i="1"/>
  <c r="L1878" i="1"/>
  <c r="D1878" i="1"/>
  <c r="E1878" i="1" s="1"/>
  <c r="Q1878" i="1"/>
  <c r="P1878" i="1"/>
  <c r="M1877" i="1"/>
  <c r="I1868" i="1" l="1"/>
  <c r="J1867" i="1"/>
  <c r="C1867" i="1"/>
  <c r="K1866" i="1"/>
  <c r="O1866" i="1" s="1"/>
  <c r="N1877" i="1"/>
  <c r="G1878" i="1"/>
  <c r="H1879" i="1" s="1"/>
  <c r="Q1879" i="1"/>
  <c r="P1879" i="1"/>
  <c r="M1878" i="1"/>
  <c r="N1878" i="1" s="1"/>
  <c r="L1879" i="1"/>
  <c r="F1879" i="1"/>
  <c r="D1879" i="1"/>
  <c r="E1879" i="1" s="1"/>
  <c r="A1880" i="1"/>
  <c r="B1879" i="1"/>
  <c r="J1868" i="1" l="1"/>
  <c r="I1869" i="1"/>
  <c r="C1868" i="1"/>
  <c r="K1867" i="1"/>
  <c r="O1867" i="1" s="1"/>
  <c r="P1880" i="1"/>
  <c r="M1879" i="1"/>
  <c r="Q1880" i="1"/>
  <c r="B1880" i="1"/>
  <c r="D1880" i="1"/>
  <c r="E1880" i="1" s="1"/>
  <c r="F1880" i="1"/>
  <c r="L1880" i="1"/>
  <c r="A1881" i="1"/>
  <c r="G1879" i="1"/>
  <c r="H1880" i="1" s="1"/>
  <c r="J1869" i="1" l="1"/>
  <c r="I1870" i="1"/>
  <c r="C1869" i="1"/>
  <c r="K1868" i="1"/>
  <c r="O1868" i="1" s="1"/>
  <c r="N1879" i="1"/>
  <c r="G1880" i="1"/>
  <c r="H1881" i="1" s="1"/>
  <c r="F1881" i="1"/>
  <c r="A1882" i="1"/>
  <c r="L1881" i="1"/>
  <c r="B1881" i="1"/>
  <c r="D1881" i="1"/>
  <c r="E1881" i="1" s="1"/>
  <c r="Q1881" i="1"/>
  <c r="P1881" i="1"/>
  <c r="M1880" i="1"/>
  <c r="I1871" i="1" l="1"/>
  <c r="J1870" i="1"/>
  <c r="K1869" i="1"/>
  <c r="O1869" i="1" s="1"/>
  <c r="C1870" i="1"/>
  <c r="N1880" i="1"/>
  <c r="G1881" i="1"/>
  <c r="H1882" i="1" s="1"/>
  <c r="M1881" i="1"/>
  <c r="N1881" i="1" s="1"/>
  <c r="P1882" i="1"/>
  <c r="Q1882" i="1"/>
  <c r="A1883" i="1"/>
  <c r="B1882" i="1"/>
  <c r="F1882" i="1"/>
  <c r="L1882" i="1"/>
  <c r="D1882" i="1"/>
  <c r="E1882" i="1" s="1"/>
  <c r="I1872" i="1" l="1"/>
  <c r="J1871" i="1"/>
  <c r="C1871" i="1"/>
  <c r="K1870" i="1"/>
  <c r="O1870" i="1" s="1"/>
  <c r="P1883" i="1"/>
  <c r="Q1883" i="1"/>
  <c r="M1882" i="1"/>
  <c r="N1882" i="1" s="1"/>
  <c r="G1882" i="1"/>
  <c r="H1883" i="1" s="1"/>
  <c r="D1883" i="1"/>
  <c r="E1883" i="1" s="1"/>
  <c r="F1883" i="1"/>
  <c r="A1884" i="1"/>
  <c r="B1883" i="1"/>
  <c r="L1883" i="1"/>
  <c r="I1873" i="1" l="1"/>
  <c r="J1872" i="1"/>
  <c r="C1872" i="1"/>
  <c r="K1871" i="1"/>
  <c r="O1871" i="1" s="1"/>
  <c r="G1883" i="1"/>
  <c r="H1884" i="1" s="1"/>
  <c r="P1884" i="1"/>
  <c r="Q1884" i="1"/>
  <c r="M1883" i="1"/>
  <c r="N1883" i="1" s="1"/>
  <c r="B1884" i="1"/>
  <c r="L1884" i="1"/>
  <c r="D1884" i="1"/>
  <c r="E1884" i="1" s="1"/>
  <c r="F1884" i="1"/>
  <c r="A1885" i="1"/>
  <c r="J1873" i="1" l="1"/>
  <c r="I1874" i="1"/>
  <c r="C1873" i="1"/>
  <c r="K1872" i="1"/>
  <c r="O1872" i="1" s="1"/>
  <c r="G1884" i="1"/>
  <c r="H1885" i="1" s="1"/>
  <c r="P1885" i="1"/>
  <c r="Q1885" i="1"/>
  <c r="M1884" i="1"/>
  <c r="F1885" i="1"/>
  <c r="L1885" i="1"/>
  <c r="D1885" i="1"/>
  <c r="E1885" i="1" s="1"/>
  <c r="A1886" i="1"/>
  <c r="B1885" i="1"/>
  <c r="I1875" i="1" l="1"/>
  <c r="J1874" i="1"/>
  <c r="C1874" i="1"/>
  <c r="K1873" i="1"/>
  <c r="O1873" i="1" s="1"/>
  <c r="N1884" i="1"/>
  <c r="Q1886" i="1"/>
  <c r="P1886" i="1"/>
  <c r="M1885" i="1"/>
  <c r="B1886" i="1"/>
  <c r="A1887" i="1"/>
  <c r="F1886" i="1"/>
  <c r="L1886" i="1"/>
  <c r="D1886" i="1"/>
  <c r="E1886" i="1" s="1"/>
  <c r="G1885" i="1"/>
  <c r="H1886" i="1" s="1"/>
  <c r="J1875" i="1" l="1"/>
  <c r="I1876" i="1"/>
  <c r="C1875" i="1"/>
  <c r="K1874" i="1"/>
  <c r="O1874" i="1" s="1"/>
  <c r="N1885" i="1"/>
  <c r="P1887" i="1"/>
  <c r="M1886" i="1"/>
  <c r="Q1887" i="1"/>
  <c r="F1887" i="1"/>
  <c r="A1888" i="1"/>
  <c r="L1887" i="1"/>
  <c r="B1887" i="1"/>
  <c r="D1887" i="1"/>
  <c r="E1887" i="1" s="1"/>
  <c r="G1886" i="1"/>
  <c r="H1887" i="1" s="1"/>
  <c r="J1876" i="1" l="1"/>
  <c r="I1877" i="1"/>
  <c r="C1876" i="1"/>
  <c r="K1875" i="1"/>
  <c r="O1875" i="1" s="1"/>
  <c r="N1886" i="1"/>
  <c r="G1887" i="1"/>
  <c r="H1888" i="1" s="1"/>
  <c r="P1888" i="1"/>
  <c r="M1887" i="1"/>
  <c r="Q1888" i="1"/>
  <c r="F1888" i="1"/>
  <c r="D1888" i="1"/>
  <c r="E1888" i="1" s="1"/>
  <c r="B1888" i="1"/>
  <c r="L1888" i="1"/>
  <c r="A1889" i="1"/>
  <c r="J1877" i="1" l="1"/>
  <c r="I1878" i="1"/>
  <c r="K1876" i="1"/>
  <c r="O1876" i="1" s="1"/>
  <c r="C1877" i="1"/>
  <c r="N1887" i="1"/>
  <c r="B1889" i="1"/>
  <c r="F1889" i="1"/>
  <c r="L1889" i="1"/>
  <c r="D1889" i="1"/>
  <c r="E1889" i="1" s="1"/>
  <c r="A1890" i="1"/>
  <c r="M1888" i="1"/>
  <c r="Q1889" i="1"/>
  <c r="P1889" i="1"/>
  <c r="G1888" i="1"/>
  <c r="H1889" i="1" s="1"/>
  <c r="I1879" i="1" l="1"/>
  <c r="J1878" i="1"/>
  <c r="C1878" i="1"/>
  <c r="K1877" i="1"/>
  <c r="O1877" i="1" s="1"/>
  <c r="N1888" i="1"/>
  <c r="G1889" i="1"/>
  <c r="H1890" i="1" s="1"/>
  <c r="M1889" i="1"/>
  <c r="Q1890" i="1"/>
  <c r="P1890" i="1"/>
  <c r="L1890" i="1"/>
  <c r="D1890" i="1"/>
  <c r="E1890" i="1" s="1"/>
  <c r="B1890" i="1"/>
  <c r="F1890" i="1"/>
  <c r="A1891" i="1"/>
  <c r="J1879" i="1" l="1"/>
  <c r="I1880" i="1"/>
  <c r="C1879" i="1"/>
  <c r="K1878" i="1"/>
  <c r="O1878" i="1" s="1"/>
  <c r="N1889" i="1"/>
  <c r="G1890" i="1"/>
  <c r="H1891" i="1" s="1"/>
  <c r="F1891" i="1"/>
  <c r="D1891" i="1"/>
  <c r="E1891" i="1" s="1"/>
  <c r="G1891" i="1" s="1"/>
  <c r="H1892" i="1" s="1"/>
  <c r="A1892" i="1"/>
  <c r="B1891" i="1"/>
  <c r="L1891" i="1"/>
  <c r="Q1891" i="1"/>
  <c r="P1891" i="1"/>
  <c r="M1890" i="1"/>
  <c r="J1880" i="1" l="1"/>
  <c r="I1881" i="1"/>
  <c r="C1880" i="1"/>
  <c r="K1879" i="1"/>
  <c r="O1879" i="1" s="1"/>
  <c r="N1890" i="1"/>
  <c r="M1891" i="1"/>
  <c r="P1892" i="1"/>
  <c r="Q1892" i="1"/>
  <c r="B1892" i="1"/>
  <c r="L1892" i="1"/>
  <c r="A1893" i="1"/>
  <c r="F1892" i="1"/>
  <c r="D1892" i="1"/>
  <c r="E1892" i="1" s="1"/>
  <c r="G1892" i="1" s="1"/>
  <c r="H1893" i="1" s="1"/>
  <c r="I1882" i="1" l="1"/>
  <c r="J1881" i="1"/>
  <c r="K1880" i="1"/>
  <c r="O1880" i="1" s="1"/>
  <c r="C1881" i="1"/>
  <c r="N1891" i="1"/>
  <c r="Q1893" i="1"/>
  <c r="P1893" i="1"/>
  <c r="M1892" i="1"/>
  <c r="F1893" i="1"/>
  <c r="L1893" i="1"/>
  <c r="D1893" i="1"/>
  <c r="E1893" i="1" s="1"/>
  <c r="A1894" i="1"/>
  <c r="B1893" i="1"/>
  <c r="I1883" i="1" l="1"/>
  <c r="J1882" i="1"/>
  <c r="K1881" i="1"/>
  <c r="O1881" i="1" s="1"/>
  <c r="C1882" i="1"/>
  <c r="N1892" i="1"/>
  <c r="D1894" i="1"/>
  <c r="E1894" i="1" s="1"/>
  <c r="A1895" i="1"/>
  <c r="B1894" i="1"/>
  <c r="F1894" i="1"/>
  <c r="L1894" i="1"/>
  <c r="G1893" i="1"/>
  <c r="H1894" i="1" s="1"/>
  <c r="M1893" i="1"/>
  <c r="P1894" i="1"/>
  <c r="Q1894" i="1"/>
  <c r="J1883" i="1" l="1"/>
  <c r="I1884" i="1"/>
  <c r="K1882" i="1"/>
  <c r="O1882" i="1" s="1"/>
  <c r="C1883" i="1"/>
  <c r="N1893" i="1"/>
  <c r="G1894" i="1"/>
  <c r="H1895" i="1" s="1"/>
  <c r="D1895" i="1"/>
  <c r="E1895" i="1" s="1"/>
  <c r="L1895" i="1"/>
  <c r="F1895" i="1"/>
  <c r="A1896" i="1"/>
  <c r="B1895" i="1"/>
  <c r="P1895" i="1"/>
  <c r="Q1895" i="1"/>
  <c r="M1894" i="1"/>
  <c r="J1884" i="1" l="1"/>
  <c r="I1885" i="1"/>
  <c r="K1883" i="1"/>
  <c r="O1883" i="1" s="1"/>
  <c r="C1884" i="1"/>
  <c r="N1894" i="1"/>
  <c r="G1895" i="1"/>
  <c r="H1896" i="1" s="1"/>
  <c r="P1896" i="1"/>
  <c r="M1895" i="1"/>
  <c r="Q1896" i="1"/>
  <c r="F1896" i="1"/>
  <c r="A1897" i="1"/>
  <c r="B1896" i="1"/>
  <c r="L1896" i="1"/>
  <c r="D1896" i="1"/>
  <c r="E1896" i="1" s="1"/>
  <c r="J1885" i="1" l="1"/>
  <c r="I1886" i="1"/>
  <c r="C1885" i="1"/>
  <c r="K1884" i="1"/>
  <c r="O1884" i="1" s="1"/>
  <c r="N1895" i="1"/>
  <c r="G1896" i="1"/>
  <c r="H1897" i="1" s="1"/>
  <c r="L1897" i="1"/>
  <c r="A1898" i="1"/>
  <c r="F1897" i="1"/>
  <c r="B1897" i="1"/>
  <c r="D1897" i="1"/>
  <c r="E1897" i="1" s="1"/>
  <c r="Q1897" i="1"/>
  <c r="P1897" i="1"/>
  <c r="M1896" i="1"/>
  <c r="J1886" i="1" l="1"/>
  <c r="I1887" i="1"/>
  <c r="C1886" i="1"/>
  <c r="K1885" i="1"/>
  <c r="O1885" i="1" s="1"/>
  <c r="N1896" i="1"/>
  <c r="M1897" i="1"/>
  <c r="P1898" i="1"/>
  <c r="Q1898" i="1"/>
  <c r="D1898" i="1"/>
  <c r="E1898" i="1" s="1"/>
  <c r="B1898" i="1"/>
  <c r="A1899" i="1"/>
  <c r="F1898" i="1"/>
  <c r="L1898" i="1"/>
  <c r="G1897" i="1"/>
  <c r="H1898" i="1" s="1"/>
  <c r="I1888" i="1" l="1"/>
  <c r="J1887" i="1"/>
  <c r="K1886" i="1"/>
  <c r="O1886" i="1" s="1"/>
  <c r="C1887" i="1"/>
  <c r="N1897" i="1"/>
  <c r="G1898" i="1"/>
  <c r="H1899" i="1" s="1"/>
  <c r="L1899" i="1"/>
  <c r="D1899" i="1"/>
  <c r="E1899" i="1" s="1"/>
  <c r="F1899" i="1"/>
  <c r="B1899" i="1"/>
  <c r="A1900" i="1"/>
  <c r="Q1899" i="1"/>
  <c r="P1899" i="1"/>
  <c r="M1898" i="1"/>
  <c r="I1889" i="1" l="1"/>
  <c r="J1888" i="1"/>
  <c r="C1888" i="1"/>
  <c r="K1887" i="1"/>
  <c r="O1887" i="1" s="1"/>
  <c r="N1898" i="1"/>
  <c r="Q1900" i="1"/>
  <c r="P1900" i="1"/>
  <c r="M1899" i="1"/>
  <c r="F1900" i="1"/>
  <c r="L1900" i="1"/>
  <c r="A1901" i="1"/>
  <c r="D1900" i="1"/>
  <c r="E1900" i="1" s="1"/>
  <c r="B1900" i="1"/>
  <c r="G1899" i="1"/>
  <c r="H1900" i="1" s="1"/>
  <c r="J1889" i="1" l="1"/>
  <c r="I1890" i="1"/>
  <c r="C1889" i="1"/>
  <c r="K1888" i="1"/>
  <c r="O1888" i="1" s="1"/>
  <c r="N1899" i="1"/>
  <c r="P1901" i="1"/>
  <c r="M1900" i="1"/>
  <c r="Q1901" i="1"/>
  <c r="G1900" i="1"/>
  <c r="H1901" i="1" s="1"/>
  <c r="D1901" i="1"/>
  <c r="E1901" i="1" s="1"/>
  <c r="A1902" i="1"/>
  <c r="F1901" i="1"/>
  <c r="B1901" i="1"/>
  <c r="L1901" i="1"/>
  <c r="J1890" i="1" l="1"/>
  <c r="I1891" i="1"/>
  <c r="K1889" i="1"/>
  <c r="O1889" i="1" s="1"/>
  <c r="C1890" i="1"/>
  <c r="N1900" i="1"/>
  <c r="G1901" i="1"/>
  <c r="H1902" i="1" s="1"/>
  <c r="Q1902" i="1"/>
  <c r="M1901" i="1"/>
  <c r="P1902" i="1"/>
  <c r="F1902" i="1"/>
  <c r="L1902" i="1"/>
  <c r="D1902" i="1"/>
  <c r="E1902" i="1" s="1"/>
  <c r="A1903" i="1"/>
  <c r="B1902" i="1"/>
  <c r="J1891" i="1" l="1"/>
  <c r="I1892" i="1"/>
  <c r="C1891" i="1"/>
  <c r="K1890" i="1"/>
  <c r="O1890" i="1" s="1"/>
  <c r="N1901" i="1"/>
  <c r="G1902" i="1"/>
  <c r="H1903" i="1" s="1"/>
  <c r="D1903" i="1"/>
  <c r="E1903" i="1" s="1"/>
  <c r="B1903" i="1"/>
  <c r="F1903" i="1"/>
  <c r="L1903" i="1"/>
  <c r="A1904" i="1"/>
  <c r="M1902" i="1"/>
  <c r="Q1903" i="1"/>
  <c r="P1903" i="1"/>
  <c r="I1893" i="1" l="1"/>
  <c r="J1892" i="1"/>
  <c r="C1892" i="1"/>
  <c r="K1891" i="1"/>
  <c r="O1891" i="1" s="1"/>
  <c r="N1902" i="1"/>
  <c r="F1904" i="1"/>
  <c r="D1904" i="1"/>
  <c r="E1904" i="1" s="1"/>
  <c r="B1904" i="1"/>
  <c r="A1905" i="1"/>
  <c r="L1904" i="1"/>
  <c r="G1903" i="1"/>
  <c r="H1904" i="1" s="1"/>
  <c r="Q1904" i="1"/>
  <c r="P1904" i="1"/>
  <c r="M1903" i="1"/>
  <c r="J1893" i="1" l="1"/>
  <c r="I1894" i="1"/>
  <c r="C1893" i="1"/>
  <c r="K1892" i="1"/>
  <c r="O1892" i="1" s="1"/>
  <c r="N1903" i="1"/>
  <c r="P1905" i="1"/>
  <c r="Q1905" i="1"/>
  <c r="M1904" i="1"/>
  <c r="D1905" i="1"/>
  <c r="E1905" i="1" s="1"/>
  <c r="B1905" i="1"/>
  <c r="A1906" i="1"/>
  <c r="L1905" i="1"/>
  <c r="F1905" i="1"/>
  <c r="G1904" i="1"/>
  <c r="H1905" i="1" s="1"/>
  <c r="J1894" i="1" l="1"/>
  <c r="I1895" i="1"/>
  <c r="K1893" i="1"/>
  <c r="O1893" i="1" s="1"/>
  <c r="C1894" i="1"/>
  <c r="N1904" i="1"/>
  <c r="M1905" i="1"/>
  <c r="P1906" i="1"/>
  <c r="Q1906" i="1"/>
  <c r="B1906" i="1"/>
  <c r="F1906" i="1"/>
  <c r="L1906" i="1"/>
  <c r="D1906" i="1"/>
  <c r="E1906" i="1" s="1"/>
  <c r="A1907" i="1"/>
  <c r="G1905" i="1"/>
  <c r="H1906" i="1" s="1"/>
  <c r="J1895" i="1" l="1"/>
  <c r="I1896" i="1"/>
  <c r="K1894" i="1"/>
  <c r="O1894" i="1" s="1"/>
  <c r="C1895" i="1"/>
  <c r="N1905" i="1"/>
  <c r="G1906" i="1"/>
  <c r="H1907" i="1" s="1"/>
  <c r="M1906" i="1"/>
  <c r="Q1907" i="1"/>
  <c r="P1907" i="1"/>
  <c r="B1907" i="1"/>
  <c r="D1907" i="1"/>
  <c r="E1907" i="1" s="1"/>
  <c r="A1908" i="1"/>
  <c r="F1907" i="1"/>
  <c r="L1907" i="1"/>
  <c r="J1896" i="1" l="1"/>
  <c r="I1897" i="1"/>
  <c r="K1895" i="1"/>
  <c r="O1895" i="1" s="1"/>
  <c r="C1896" i="1"/>
  <c r="N1906" i="1"/>
  <c r="P1908" i="1"/>
  <c r="Q1908" i="1"/>
  <c r="M1907" i="1"/>
  <c r="D1908" i="1"/>
  <c r="E1908" i="1" s="1"/>
  <c r="F1908" i="1"/>
  <c r="A1909" i="1"/>
  <c r="B1908" i="1"/>
  <c r="L1908" i="1"/>
  <c r="G1907" i="1"/>
  <c r="H1908" i="1" s="1"/>
  <c r="J1897" i="1" l="1"/>
  <c r="I1898" i="1"/>
  <c r="C1897" i="1"/>
  <c r="K1896" i="1"/>
  <c r="O1896" i="1" s="1"/>
  <c r="N1907" i="1"/>
  <c r="G1908" i="1"/>
  <c r="H1909" i="1" s="1"/>
  <c r="D1909" i="1"/>
  <c r="E1909" i="1" s="1"/>
  <c r="A1910" i="1"/>
  <c r="B1909" i="1"/>
  <c r="F1909" i="1"/>
  <c r="L1909" i="1"/>
  <c r="P1909" i="1"/>
  <c r="Q1909" i="1"/>
  <c r="M1908" i="1"/>
  <c r="J1898" i="1" l="1"/>
  <c r="I1899" i="1"/>
  <c r="C1898" i="1"/>
  <c r="K1897" i="1"/>
  <c r="O1897" i="1" s="1"/>
  <c r="N1908" i="1"/>
  <c r="G1909" i="1"/>
  <c r="H1910" i="1" s="1"/>
  <c r="P1910" i="1"/>
  <c r="Q1910" i="1"/>
  <c r="M1909" i="1"/>
  <c r="A1911" i="1"/>
  <c r="F1910" i="1"/>
  <c r="B1910" i="1"/>
  <c r="D1910" i="1"/>
  <c r="E1910" i="1" s="1"/>
  <c r="L1910" i="1"/>
  <c r="J1899" i="1" l="1"/>
  <c r="I1900" i="1"/>
  <c r="C1899" i="1"/>
  <c r="K1898" i="1"/>
  <c r="O1898" i="1" s="1"/>
  <c r="N1909" i="1"/>
  <c r="G1910" i="1"/>
  <c r="H1911" i="1" s="1"/>
  <c r="M1910" i="1"/>
  <c r="P1911" i="1"/>
  <c r="Q1911" i="1"/>
  <c r="D1911" i="1"/>
  <c r="E1911" i="1" s="1"/>
  <c r="L1911" i="1"/>
  <c r="F1911" i="1"/>
  <c r="A1912" i="1"/>
  <c r="B1911" i="1"/>
  <c r="J1900" i="1" l="1"/>
  <c r="I1901" i="1"/>
  <c r="C1900" i="1"/>
  <c r="K1899" i="1"/>
  <c r="O1899" i="1" s="1"/>
  <c r="N1910" i="1"/>
  <c r="G1911" i="1"/>
  <c r="H1912" i="1" s="1"/>
  <c r="F1912" i="1"/>
  <c r="L1912" i="1"/>
  <c r="A1913" i="1"/>
  <c r="D1912" i="1"/>
  <c r="E1912" i="1" s="1"/>
  <c r="B1912" i="1"/>
  <c r="Q1912" i="1"/>
  <c r="P1912" i="1"/>
  <c r="M1911" i="1"/>
  <c r="J1901" i="1" l="1"/>
  <c r="I1902" i="1"/>
  <c r="K1900" i="1"/>
  <c r="O1900" i="1" s="1"/>
  <c r="C1901" i="1"/>
  <c r="N1911" i="1"/>
  <c r="G1912" i="1"/>
  <c r="H1913" i="1" s="1"/>
  <c r="P1913" i="1"/>
  <c r="M1912" i="1"/>
  <c r="Q1913" i="1"/>
  <c r="L1913" i="1"/>
  <c r="A1914" i="1"/>
  <c r="F1913" i="1"/>
  <c r="B1913" i="1"/>
  <c r="D1913" i="1"/>
  <c r="E1913" i="1" s="1"/>
  <c r="G1913" i="1" s="1"/>
  <c r="I1903" i="1" l="1"/>
  <c r="J1902" i="1"/>
  <c r="K1901" i="1"/>
  <c r="O1901" i="1" s="1"/>
  <c r="C1902" i="1"/>
  <c r="N1912" i="1"/>
  <c r="H1914" i="1"/>
  <c r="F1914" i="1"/>
  <c r="L1914" i="1"/>
  <c r="D1914" i="1"/>
  <c r="E1914" i="1" s="1"/>
  <c r="B1914" i="1"/>
  <c r="A1915" i="1"/>
  <c r="Q1914" i="1"/>
  <c r="M1913" i="1"/>
  <c r="P1914" i="1"/>
  <c r="I1904" i="1" l="1"/>
  <c r="J1903" i="1"/>
  <c r="C1903" i="1"/>
  <c r="K1902" i="1"/>
  <c r="O1902" i="1" s="1"/>
  <c r="N1913" i="1"/>
  <c r="F1915" i="1"/>
  <c r="A1916" i="1"/>
  <c r="B1915" i="1"/>
  <c r="D1915" i="1"/>
  <c r="E1915" i="1" s="1"/>
  <c r="G1915" i="1" s="1"/>
  <c r="H1916" i="1" s="1"/>
  <c r="L1915" i="1"/>
  <c r="G1914" i="1"/>
  <c r="H1915" i="1" s="1"/>
  <c r="P1915" i="1"/>
  <c r="M1914" i="1"/>
  <c r="Q1915" i="1"/>
  <c r="J1904" i="1" l="1"/>
  <c r="I1905" i="1"/>
  <c r="C1904" i="1"/>
  <c r="K1903" i="1"/>
  <c r="O1903" i="1" s="1"/>
  <c r="N1914" i="1"/>
  <c r="P1916" i="1"/>
  <c r="Q1916" i="1"/>
  <c r="M1915" i="1"/>
  <c r="L1916" i="1"/>
  <c r="D1916" i="1"/>
  <c r="E1916" i="1" s="1"/>
  <c r="F1916" i="1"/>
  <c r="A1917" i="1"/>
  <c r="B1916" i="1"/>
  <c r="J1905" i="1" l="1"/>
  <c r="I1906" i="1"/>
  <c r="C1905" i="1"/>
  <c r="K1904" i="1"/>
  <c r="O1904" i="1" s="1"/>
  <c r="N1915" i="1"/>
  <c r="P1917" i="1"/>
  <c r="M1916" i="1"/>
  <c r="Q1917" i="1"/>
  <c r="F1917" i="1"/>
  <c r="B1917" i="1"/>
  <c r="L1917" i="1"/>
  <c r="D1917" i="1"/>
  <c r="E1917" i="1" s="1"/>
  <c r="A1918" i="1"/>
  <c r="G1916" i="1"/>
  <c r="H1917" i="1" s="1"/>
  <c r="J1906" i="1" l="1"/>
  <c r="I1907" i="1"/>
  <c r="K1905" i="1"/>
  <c r="O1905" i="1" s="1"/>
  <c r="C1906" i="1"/>
  <c r="N1916" i="1"/>
  <c r="G1917" i="1"/>
  <c r="H1918" i="1" s="1"/>
  <c r="P1918" i="1"/>
  <c r="Q1918" i="1"/>
  <c r="M1917" i="1"/>
  <c r="B1918" i="1"/>
  <c r="F1918" i="1"/>
  <c r="A1919" i="1"/>
  <c r="L1918" i="1"/>
  <c r="D1918" i="1"/>
  <c r="E1918" i="1" s="1"/>
  <c r="I1908" i="1" l="1"/>
  <c r="J1907" i="1"/>
  <c r="K1906" i="1"/>
  <c r="O1906" i="1" s="1"/>
  <c r="C1907" i="1"/>
  <c r="N1917" i="1"/>
  <c r="G1918" i="1"/>
  <c r="H1919" i="1" s="1"/>
  <c r="Q1919" i="1"/>
  <c r="P1919" i="1"/>
  <c r="M1918" i="1"/>
  <c r="B1919" i="1"/>
  <c r="A1920" i="1"/>
  <c r="L1919" i="1"/>
  <c r="F1919" i="1"/>
  <c r="D1919" i="1"/>
  <c r="E1919" i="1" s="1"/>
  <c r="J1908" i="1" l="1"/>
  <c r="I1909" i="1"/>
  <c r="C1908" i="1"/>
  <c r="K1907" i="1"/>
  <c r="O1907" i="1" s="1"/>
  <c r="N1918" i="1"/>
  <c r="G1919" i="1"/>
  <c r="H1920" i="1" s="1"/>
  <c r="A1921" i="1"/>
  <c r="L1920" i="1"/>
  <c r="F1920" i="1"/>
  <c r="D1920" i="1"/>
  <c r="E1920" i="1" s="1"/>
  <c r="G1920" i="1" s="1"/>
  <c r="H1921" i="1" s="1"/>
  <c r="B1920" i="1"/>
  <c r="Q1920" i="1"/>
  <c r="P1920" i="1"/>
  <c r="M1919" i="1"/>
  <c r="I1910" i="1" l="1"/>
  <c r="J1909" i="1"/>
  <c r="K1908" i="1"/>
  <c r="O1908" i="1" s="1"/>
  <c r="C1909" i="1"/>
  <c r="N1919" i="1"/>
  <c r="F1921" i="1"/>
  <c r="B1921" i="1"/>
  <c r="D1921" i="1"/>
  <c r="E1921" i="1" s="1"/>
  <c r="L1921" i="1"/>
  <c r="A1922" i="1"/>
  <c r="P1921" i="1"/>
  <c r="M1920" i="1"/>
  <c r="Q1921" i="1"/>
  <c r="I1911" i="1" l="1"/>
  <c r="J1910" i="1"/>
  <c r="C1910" i="1"/>
  <c r="K1909" i="1"/>
  <c r="O1909" i="1" s="1"/>
  <c r="N1920" i="1"/>
  <c r="P1922" i="1"/>
  <c r="Q1922" i="1"/>
  <c r="M1921" i="1"/>
  <c r="G1921" i="1"/>
  <c r="H1922" i="1" s="1"/>
  <c r="B1922" i="1"/>
  <c r="F1922" i="1"/>
  <c r="L1922" i="1"/>
  <c r="D1922" i="1"/>
  <c r="E1922" i="1" s="1"/>
  <c r="A1923" i="1"/>
  <c r="J1911" i="1" l="1"/>
  <c r="I1912" i="1"/>
  <c r="K1910" i="1"/>
  <c r="O1910" i="1" s="1"/>
  <c r="C1911" i="1"/>
  <c r="N1921" i="1"/>
  <c r="G1922" i="1"/>
  <c r="H1923" i="1" s="1"/>
  <c r="F1923" i="1"/>
  <c r="B1923" i="1"/>
  <c r="D1923" i="1"/>
  <c r="E1923" i="1" s="1"/>
  <c r="L1923" i="1"/>
  <c r="A1924" i="1"/>
  <c r="M1922" i="1"/>
  <c r="Q1923" i="1"/>
  <c r="P1923" i="1"/>
  <c r="J1912" i="1" l="1"/>
  <c r="I1913" i="1"/>
  <c r="C1912" i="1"/>
  <c r="K1911" i="1"/>
  <c r="O1911" i="1" s="1"/>
  <c r="N1922" i="1"/>
  <c r="P1924" i="1"/>
  <c r="Q1924" i="1"/>
  <c r="M1923" i="1"/>
  <c r="D1924" i="1"/>
  <c r="E1924" i="1" s="1"/>
  <c r="F1924" i="1"/>
  <c r="A1925" i="1"/>
  <c r="B1924" i="1"/>
  <c r="L1924" i="1"/>
  <c r="G1923" i="1"/>
  <c r="H1924" i="1" s="1"/>
  <c r="J1913" i="1" l="1"/>
  <c r="I1914" i="1"/>
  <c r="K1912" i="1"/>
  <c r="O1912" i="1" s="1"/>
  <c r="C1913" i="1"/>
  <c r="N1923" i="1"/>
  <c r="G1924" i="1"/>
  <c r="H1925" i="1" s="1"/>
  <c r="F1925" i="1"/>
  <c r="L1925" i="1"/>
  <c r="D1925" i="1"/>
  <c r="E1925" i="1" s="1"/>
  <c r="A1926" i="1"/>
  <c r="B1925" i="1"/>
  <c r="M1924" i="1"/>
  <c r="P1925" i="1"/>
  <c r="Q1925" i="1"/>
  <c r="J1914" i="1" l="1"/>
  <c r="I1915" i="1"/>
  <c r="K1913" i="1"/>
  <c r="O1913" i="1" s="1"/>
  <c r="C1914" i="1"/>
  <c r="N1924" i="1"/>
  <c r="Q1926" i="1"/>
  <c r="M1925" i="1"/>
  <c r="P1926" i="1"/>
  <c r="A1927" i="1"/>
  <c r="F1926" i="1"/>
  <c r="L1926" i="1"/>
  <c r="D1926" i="1"/>
  <c r="E1926" i="1" s="1"/>
  <c r="B1926" i="1"/>
  <c r="G1925" i="1"/>
  <c r="H1926" i="1" s="1"/>
  <c r="I1916" i="1" l="1"/>
  <c r="J1915" i="1"/>
  <c r="K1914" i="1"/>
  <c r="O1914" i="1" s="1"/>
  <c r="C1915" i="1"/>
  <c r="N1925" i="1"/>
  <c r="P1927" i="1"/>
  <c r="M1926" i="1"/>
  <c r="Q1927" i="1"/>
  <c r="F1927" i="1"/>
  <c r="L1927" i="1"/>
  <c r="B1927" i="1"/>
  <c r="D1927" i="1"/>
  <c r="E1927" i="1" s="1"/>
  <c r="A1928" i="1"/>
  <c r="G1926" i="1"/>
  <c r="H1927" i="1" s="1"/>
  <c r="J1916" i="1" l="1"/>
  <c r="I1917" i="1"/>
  <c r="C1916" i="1"/>
  <c r="K1915" i="1"/>
  <c r="O1915" i="1" s="1"/>
  <c r="N1926" i="1"/>
  <c r="G1927" i="1"/>
  <c r="H1928" i="1" s="1"/>
  <c r="M1927" i="1"/>
  <c r="Q1928" i="1"/>
  <c r="P1928" i="1"/>
  <c r="L1928" i="1"/>
  <c r="F1928" i="1"/>
  <c r="D1928" i="1"/>
  <c r="E1928" i="1" s="1"/>
  <c r="B1928" i="1"/>
  <c r="A1929" i="1"/>
  <c r="J1917" i="1" l="1"/>
  <c r="I1918" i="1"/>
  <c r="K1916" i="1"/>
  <c r="O1916" i="1" s="1"/>
  <c r="C1917" i="1"/>
  <c r="N1927" i="1"/>
  <c r="G1928" i="1"/>
  <c r="H1929" i="1" s="1"/>
  <c r="D1929" i="1"/>
  <c r="E1929" i="1" s="1"/>
  <c r="A1930" i="1"/>
  <c r="B1929" i="1"/>
  <c r="F1929" i="1"/>
  <c r="L1929" i="1"/>
  <c r="P1929" i="1"/>
  <c r="Q1929" i="1"/>
  <c r="M1928" i="1"/>
  <c r="I1919" i="1" l="1"/>
  <c r="J1918" i="1"/>
  <c r="C1918" i="1"/>
  <c r="K1917" i="1"/>
  <c r="O1917" i="1" s="1"/>
  <c r="N1928" i="1"/>
  <c r="G1929" i="1"/>
  <c r="H1930" i="1" s="1"/>
  <c r="P1930" i="1"/>
  <c r="Q1930" i="1"/>
  <c r="M1929" i="1"/>
  <c r="B1930" i="1"/>
  <c r="D1930" i="1"/>
  <c r="E1930" i="1" s="1"/>
  <c r="F1930" i="1"/>
  <c r="A1931" i="1"/>
  <c r="L1930" i="1"/>
  <c r="I1920" i="1" l="1"/>
  <c r="J1919" i="1"/>
  <c r="C1919" i="1"/>
  <c r="K1918" i="1"/>
  <c r="O1918" i="1" s="1"/>
  <c r="N1929" i="1"/>
  <c r="P1931" i="1"/>
  <c r="M1930" i="1"/>
  <c r="Q1931" i="1"/>
  <c r="F1931" i="1"/>
  <c r="A1932" i="1"/>
  <c r="B1931" i="1"/>
  <c r="L1931" i="1"/>
  <c r="D1931" i="1"/>
  <c r="E1931" i="1" s="1"/>
  <c r="G1930" i="1"/>
  <c r="H1931" i="1" s="1"/>
  <c r="I1921" i="1" l="1"/>
  <c r="J1920" i="1"/>
  <c r="C1920" i="1"/>
  <c r="K1919" i="1"/>
  <c r="O1919" i="1" s="1"/>
  <c r="N1930" i="1"/>
  <c r="G1931" i="1"/>
  <c r="H1932" i="1" s="1"/>
  <c r="Q1932" i="1"/>
  <c r="P1932" i="1"/>
  <c r="M1931" i="1"/>
  <c r="B1932" i="1"/>
  <c r="L1932" i="1"/>
  <c r="F1932" i="1"/>
  <c r="D1932" i="1"/>
  <c r="E1932" i="1" s="1"/>
  <c r="A1933" i="1"/>
  <c r="J1921" i="1" l="1"/>
  <c r="I1922" i="1"/>
  <c r="K1920" i="1"/>
  <c r="O1920" i="1" s="1"/>
  <c r="C1921" i="1"/>
  <c r="N1931" i="1"/>
  <c r="G1932" i="1"/>
  <c r="H1933" i="1" s="1"/>
  <c r="Q1933" i="1"/>
  <c r="P1933" i="1"/>
  <c r="M1932" i="1"/>
  <c r="D1933" i="1"/>
  <c r="E1933" i="1" s="1"/>
  <c r="A1934" i="1"/>
  <c r="B1933" i="1"/>
  <c r="F1933" i="1"/>
  <c r="L1933" i="1"/>
  <c r="I1923" i="1" l="1"/>
  <c r="J1922" i="1"/>
  <c r="K1921" i="1"/>
  <c r="O1921" i="1" s="1"/>
  <c r="C1922" i="1"/>
  <c r="N1932" i="1"/>
  <c r="G1933" i="1"/>
  <c r="H1934" i="1" s="1"/>
  <c r="A1935" i="1"/>
  <c r="F1934" i="1"/>
  <c r="B1934" i="1"/>
  <c r="D1934" i="1"/>
  <c r="E1934" i="1" s="1"/>
  <c r="L1934" i="1"/>
  <c r="Q1934" i="1"/>
  <c r="M1933" i="1"/>
  <c r="P1934" i="1"/>
  <c r="I1924" i="1" l="1"/>
  <c r="J1923" i="1"/>
  <c r="K1922" i="1"/>
  <c r="O1922" i="1" s="1"/>
  <c r="C1923" i="1"/>
  <c r="N1933" i="1"/>
  <c r="G1934" i="1"/>
  <c r="H1935" i="1" s="1"/>
  <c r="Q1935" i="1"/>
  <c r="P1935" i="1"/>
  <c r="M1934" i="1"/>
  <c r="F1935" i="1"/>
  <c r="L1935" i="1"/>
  <c r="A1936" i="1"/>
  <c r="D1935" i="1"/>
  <c r="E1935" i="1" s="1"/>
  <c r="B1935" i="1"/>
  <c r="J1924" i="1" l="1"/>
  <c r="I1925" i="1"/>
  <c r="C1924" i="1"/>
  <c r="K1923" i="1"/>
  <c r="O1923" i="1" s="1"/>
  <c r="N1934" i="1"/>
  <c r="G1935" i="1"/>
  <c r="H1936" i="1" s="1"/>
  <c r="D1936" i="1"/>
  <c r="E1936" i="1" s="1"/>
  <c r="A1937" i="1"/>
  <c r="F1936" i="1"/>
  <c r="B1936" i="1"/>
  <c r="L1936" i="1"/>
  <c r="M1935" i="1"/>
  <c r="P1936" i="1"/>
  <c r="Q1936" i="1"/>
  <c r="I1926" i="1" l="1"/>
  <c r="J1925" i="1"/>
  <c r="C1925" i="1"/>
  <c r="K1924" i="1"/>
  <c r="O1924" i="1" s="1"/>
  <c r="N1935" i="1"/>
  <c r="F1937" i="1"/>
  <c r="L1937" i="1"/>
  <c r="D1937" i="1"/>
  <c r="E1937" i="1" s="1"/>
  <c r="A1938" i="1"/>
  <c r="B1937" i="1"/>
  <c r="Q1937" i="1"/>
  <c r="P1937" i="1"/>
  <c r="M1936" i="1"/>
  <c r="G1936" i="1"/>
  <c r="H1937" i="1" s="1"/>
  <c r="J1926" i="1" l="1"/>
  <c r="I1927" i="1"/>
  <c r="C1926" i="1"/>
  <c r="K1925" i="1"/>
  <c r="O1925" i="1" s="1"/>
  <c r="N1936" i="1"/>
  <c r="Q1938" i="1"/>
  <c r="M1937" i="1"/>
  <c r="P1938" i="1"/>
  <c r="B1938" i="1"/>
  <c r="A1939" i="1"/>
  <c r="F1938" i="1"/>
  <c r="L1938" i="1"/>
  <c r="D1938" i="1"/>
  <c r="E1938" i="1" s="1"/>
  <c r="G1937" i="1"/>
  <c r="H1938" i="1" s="1"/>
  <c r="J1927" i="1" l="1"/>
  <c r="I1928" i="1"/>
  <c r="K1926" i="1"/>
  <c r="O1926" i="1" s="1"/>
  <c r="C1927" i="1"/>
  <c r="N1937" i="1"/>
  <c r="G1938" i="1"/>
  <c r="H1939" i="1" s="1"/>
  <c r="Q1939" i="1"/>
  <c r="P1939" i="1"/>
  <c r="M1938" i="1"/>
  <c r="B1939" i="1"/>
  <c r="F1939" i="1"/>
  <c r="D1939" i="1"/>
  <c r="E1939" i="1" s="1"/>
  <c r="A1940" i="1"/>
  <c r="L1939" i="1"/>
  <c r="J1928" i="1" l="1"/>
  <c r="I1929" i="1"/>
  <c r="K1927" i="1"/>
  <c r="O1927" i="1" s="1"/>
  <c r="C1928" i="1"/>
  <c r="N1938" i="1"/>
  <c r="P1940" i="1"/>
  <c r="Q1940" i="1"/>
  <c r="M1939" i="1"/>
  <c r="B1940" i="1"/>
  <c r="L1940" i="1"/>
  <c r="A1941" i="1"/>
  <c r="D1940" i="1"/>
  <c r="E1940" i="1" s="1"/>
  <c r="F1940" i="1"/>
  <c r="G1939" i="1"/>
  <c r="H1940" i="1" s="1"/>
  <c r="I1930" i="1" l="1"/>
  <c r="J1929" i="1"/>
  <c r="K1928" i="1"/>
  <c r="O1928" i="1" s="1"/>
  <c r="C1929" i="1"/>
  <c r="N1939" i="1"/>
  <c r="G1940" i="1"/>
  <c r="H1941" i="1" s="1"/>
  <c r="A1942" i="1"/>
  <c r="L1941" i="1"/>
  <c r="F1941" i="1"/>
  <c r="B1941" i="1"/>
  <c r="D1941" i="1"/>
  <c r="E1941" i="1" s="1"/>
  <c r="Q1941" i="1"/>
  <c r="P1941" i="1"/>
  <c r="M1940" i="1"/>
  <c r="I1931" i="1" l="1"/>
  <c r="J1930" i="1"/>
  <c r="C1930" i="1"/>
  <c r="K1929" i="1"/>
  <c r="O1929" i="1" s="1"/>
  <c r="N1940" i="1"/>
  <c r="G1941" i="1"/>
  <c r="H1942" i="1" s="1"/>
  <c r="F1942" i="1"/>
  <c r="B1942" i="1"/>
  <c r="D1942" i="1"/>
  <c r="E1942" i="1" s="1"/>
  <c r="A1943" i="1"/>
  <c r="L1942" i="1"/>
  <c r="Q1942" i="1"/>
  <c r="M1941" i="1"/>
  <c r="P1942" i="1"/>
  <c r="J1931" i="1" l="1"/>
  <c r="I1932" i="1"/>
  <c r="K1930" i="1"/>
  <c r="O1930" i="1" s="1"/>
  <c r="C1931" i="1"/>
  <c r="N1941" i="1"/>
  <c r="L1943" i="1"/>
  <c r="F1943" i="1"/>
  <c r="A1944" i="1"/>
  <c r="B1943" i="1"/>
  <c r="D1943" i="1"/>
  <c r="E1943" i="1" s="1"/>
  <c r="P1943" i="1"/>
  <c r="Q1943" i="1"/>
  <c r="M1942" i="1"/>
  <c r="G1942" i="1"/>
  <c r="H1943" i="1" s="1"/>
  <c r="I1933" i="1" l="1"/>
  <c r="J1932" i="1"/>
  <c r="C1932" i="1"/>
  <c r="K1931" i="1"/>
  <c r="O1931" i="1" s="1"/>
  <c r="N1942" i="1"/>
  <c r="Q1944" i="1"/>
  <c r="P1944" i="1"/>
  <c r="M1943" i="1"/>
  <c r="G1943" i="1"/>
  <c r="H1944" i="1" s="1"/>
  <c r="F1944" i="1"/>
  <c r="D1944" i="1"/>
  <c r="E1944" i="1" s="1"/>
  <c r="B1944" i="1"/>
  <c r="A1945" i="1"/>
  <c r="L1944" i="1"/>
  <c r="J1933" i="1" l="1"/>
  <c r="I1934" i="1"/>
  <c r="C1933" i="1"/>
  <c r="K1932" i="1"/>
  <c r="O1932" i="1" s="1"/>
  <c r="N1943" i="1"/>
  <c r="G1944" i="1"/>
  <c r="H1945" i="1" s="1"/>
  <c r="B1945" i="1"/>
  <c r="L1945" i="1"/>
  <c r="F1945" i="1"/>
  <c r="D1945" i="1"/>
  <c r="E1945" i="1" s="1"/>
  <c r="A1946" i="1"/>
  <c r="M1944" i="1"/>
  <c r="P1945" i="1"/>
  <c r="Q1945" i="1"/>
  <c r="J1934" i="1" l="1"/>
  <c r="I1935" i="1"/>
  <c r="K1933" i="1"/>
  <c r="O1933" i="1" s="1"/>
  <c r="C1934" i="1"/>
  <c r="N1944" i="1"/>
  <c r="G1945" i="1"/>
  <c r="H1946" i="1" s="1"/>
  <c r="Q1946" i="1"/>
  <c r="M1945" i="1"/>
  <c r="P1946" i="1"/>
  <c r="F1946" i="1"/>
  <c r="B1946" i="1"/>
  <c r="D1946" i="1"/>
  <c r="E1946" i="1" s="1"/>
  <c r="A1947" i="1"/>
  <c r="L1946" i="1"/>
  <c r="J1935" i="1" l="1"/>
  <c r="I1936" i="1"/>
  <c r="K1934" i="1"/>
  <c r="O1934" i="1" s="1"/>
  <c r="C1935" i="1"/>
  <c r="N1945" i="1"/>
  <c r="G1946" i="1"/>
  <c r="H1947" i="1" s="1"/>
  <c r="P1947" i="1"/>
  <c r="Q1947" i="1"/>
  <c r="M1946" i="1"/>
  <c r="B1947" i="1"/>
  <c r="L1947" i="1"/>
  <c r="A1948" i="1"/>
  <c r="F1947" i="1"/>
  <c r="D1947" i="1"/>
  <c r="E1947" i="1" s="1"/>
  <c r="J1936" i="1" l="1"/>
  <c r="I1937" i="1"/>
  <c r="K1935" i="1"/>
  <c r="O1935" i="1" s="1"/>
  <c r="C1936" i="1"/>
  <c r="N1946" i="1"/>
  <c r="G1947" i="1"/>
  <c r="H1948" i="1" s="1"/>
  <c r="F1948" i="1"/>
  <c r="A1949" i="1"/>
  <c r="B1948" i="1"/>
  <c r="L1948" i="1"/>
  <c r="D1948" i="1"/>
  <c r="E1948" i="1" s="1"/>
  <c r="P1948" i="1"/>
  <c r="Q1948" i="1"/>
  <c r="M1947" i="1"/>
  <c r="J1937" i="1" l="1"/>
  <c r="I1938" i="1"/>
  <c r="C1937" i="1"/>
  <c r="K1936" i="1"/>
  <c r="O1936" i="1" s="1"/>
  <c r="N1947" i="1"/>
  <c r="G1948" i="1"/>
  <c r="H1949" i="1" s="1"/>
  <c r="Q1949" i="1"/>
  <c r="P1949" i="1"/>
  <c r="M1948" i="1"/>
  <c r="B1949" i="1"/>
  <c r="L1949" i="1"/>
  <c r="F1949" i="1"/>
  <c r="D1949" i="1"/>
  <c r="E1949" i="1" s="1"/>
  <c r="G1949" i="1" s="1"/>
  <c r="H1950" i="1" s="1"/>
  <c r="A1950" i="1"/>
  <c r="J1938" i="1" l="1"/>
  <c r="I1939" i="1"/>
  <c r="K1937" i="1"/>
  <c r="O1937" i="1" s="1"/>
  <c r="C1938" i="1"/>
  <c r="N1948" i="1"/>
  <c r="Q1950" i="1"/>
  <c r="P1950" i="1"/>
  <c r="M1949" i="1"/>
  <c r="D1950" i="1"/>
  <c r="E1950" i="1" s="1"/>
  <c r="A1951" i="1"/>
  <c r="B1950" i="1"/>
  <c r="F1950" i="1"/>
  <c r="L1950" i="1"/>
  <c r="I1940" i="1" l="1"/>
  <c r="J1939" i="1"/>
  <c r="C1939" i="1"/>
  <c r="K1938" i="1"/>
  <c r="O1938" i="1" s="1"/>
  <c r="N1949" i="1"/>
  <c r="D1951" i="1"/>
  <c r="E1951" i="1" s="1"/>
  <c r="B1951" i="1"/>
  <c r="F1951" i="1"/>
  <c r="L1951" i="1"/>
  <c r="A1952" i="1"/>
  <c r="M1950" i="1"/>
  <c r="P1951" i="1"/>
  <c r="Q1951" i="1"/>
  <c r="G1950" i="1"/>
  <c r="H1951" i="1" s="1"/>
  <c r="J1940" i="1" l="1"/>
  <c r="I1941" i="1"/>
  <c r="K1939" i="1"/>
  <c r="O1939" i="1" s="1"/>
  <c r="C1940" i="1"/>
  <c r="N1950" i="1"/>
  <c r="G1951" i="1"/>
  <c r="H1952" i="1" s="1"/>
  <c r="Q1952" i="1"/>
  <c r="P1952" i="1"/>
  <c r="M1951" i="1"/>
  <c r="F1952" i="1"/>
  <c r="A1953" i="1"/>
  <c r="B1952" i="1"/>
  <c r="L1952" i="1"/>
  <c r="D1952" i="1"/>
  <c r="E1952" i="1" s="1"/>
  <c r="J1941" i="1" l="1"/>
  <c r="I1942" i="1"/>
  <c r="K1940" i="1"/>
  <c r="O1940" i="1" s="1"/>
  <c r="C1941" i="1"/>
  <c r="N1951" i="1"/>
  <c r="G1952" i="1"/>
  <c r="H1953" i="1" s="1"/>
  <c r="P1953" i="1"/>
  <c r="M1952" i="1"/>
  <c r="N1952" i="1" s="1"/>
  <c r="Q1953" i="1"/>
  <c r="B1953" i="1"/>
  <c r="D1953" i="1"/>
  <c r="E1953" i="1" s="1"/>
  <c r="F1953" i="1"/>
  <c r="A1954" i="1"/>
  <c r="L1953" i="1"/>
  <c r="J1942" i="1" l="1"/>
  <c r="I1943" i="1"/>
  <c r="C1942" i="1"/>
  <c r="K1941" i="1"/>
  <c r="O1941" i="1" s="1"/>
  <c r="G1953" i="1"/>
  <c r="H1954" i="1" s="1"/>
  <c r="M1953" i="1"/>
  <c r="N1953" i="1" s="1"/>
  <c r="P1954" i="1"/>
  <c r="Q1954" i="1"/>
  <c r="B1954" i="1"/>
  <c r="F1954" i="1"/>
  <c r="L1954" i="1"/>
  <c r="D1954" i="1"/>
  <c r="E1954" i="1" s="1"/>
  <c r="A1955" i="1"/>
  <c r="J1943" i="1" l="1"/>
  <c r="I1944" i="1"/>
  <c r="C1943" i="1"/>
  <c r="K1942" i="1"/>
  <c r="O1942" i="1" s="1"/>
  <c r="B1955" i="1"/>
  <c r="D1955" i="1"/>
  <c r="E1955" i="1" s="1"/>
  <c r="L1955" i="1"/>
  <c r="F1955" i="1"/>
  <c r="A1956" i="1"/>
  <c r="G1954" i="1"/>
  <c r="H1955" i="1" s="1"/>
  <c r="P1955" i="1"/>
  <c r="Q1955" i="1"/>
  <c r="M1954" i="1"/>
  <c r="I1945" i="1" l="1"/>
  <c r="J1944" i="1"/>
  <c r="C1944" i="1"/>
  <c r="K1943" i="1"/>
  <c r="O1943" i="1" s="1"/>
  <c r="N1954" i="1"/>
  <c r="G1955" i="1"/>
  <c r="H1956" i="1" s="1"/>
  <c r="Q1956" i="1"/>
  <c r="P1956" i="1"/>
  <c r="M1955" i="1"/>
  <c r="F1956" i="1"/>
  <c r="L1956" i="1"/>
  <c r="A1957" i="1"/>
  <c r="B1956" i="1"/>
  <c r="D1956" i="1"/>
  <c r="E1956" i="1" s="1"/>
  <c r="J1945" i="1" l="1"/>
  <c r="I1946" i="1"/>
  <c r="K1944" i="1"/>
  <c r="O1944" i="1" s="1"/>
  <c r="C1945" i="1"/>
  <c r="N1955" i="1"/>
  <c r="G1956" i="1"/>
  <c r="H1957" i="1" s="1"/>
  <c r="D1957" i="1"/>
  <c r="E1957" i="1" s="1"/>
  <c r="A1958" i="1"/>
  <c r="F1957" i="1"/>
  <c r="B1957" i="1"/>
  <c r="L1957" i="1"/>
  <c r="P1957" i="1"/>
  <c r="M1956" i="1"/>
  <c r="Q1957" i="1"/>
  <c r="I1947" i="1" l="1"/>
  <c r="J1946" i="1"/>
  <c r="K1945" i="1"/>
  <c r="O1945" i="1" s="1"/>
  <c r="C1946" i="1"/>
  <c r="N1956" i="1"/>
  <c r="G1957" i="1"/>
  <c r="H1958" i="1" s="1"/>
  <c r="F1958" i="1"/>
  <c r="L1958" i="1"/>
  <c r="D1958" i="1"/>
  <c r="E1958" i="1" s="1"/>
  <c r="B1958" i="1"/>
  <c r="A1959" i="1"/>
  <c r="P1958" i="1"/>
  <c r="Q1958" i="1"/>
  <c r="M1957" i="1"/>
  <c r="I1948" i="1" l="1"/>
  <c r="J1947" i="1"/>
  <c r="K1946" i="1"/>
  <c r="O1946" i="1" s="1"/>
  <c r="C1947" i="1"/>
  <c r="N1957" i="1"/>
  <c r="P1959" i="1"/>
  <c r="M1958" i="1"/>
  <c r="Q1959" i="1"/>
  <c r="F1959" i="1"/>
  <c r="A1960" i="1"/>
  <c r="B1959" i="1"/>
  <c r="D1959" i="1"/>
  <c r="E1959" i="1" s="1"/>
  <c r="L1959" i="1"/>
  <c r="G1958" i="1"/>
  <c r="H1959" i="1" s="1"/>
  <c r="I1949" i="1" l="1"/>
  <c r="J1948" i="1"/>
  <c r="C1948" i="1"/>
  <c r="K1947" i="1"/>
  <c r="O1947" i="1" s="1"/>
  <c r="N1958" i="1"/>
  <c r="D1960" i="1"/>
  <c r="E1960" i="1" s="1"/>
  <c r="A1961" i="1"/>
  <c r="F1960" i="1"/>
  <c r="B1960" i="1"/>
  <c r="L1960" i="1"/>
  <c r="P1960" i="1"/>
  <c r="Q1960" i="1"/>
  <c r="M1959" i="1"/>
  <c r="G1959" i="1"/>
  <c r="H1960" i="1" s="1"/>
  <c r="J1949" i="1" l="1"/>
  <c r="I1950" i="1"/>
  <c r="C1949" i="1"/>
  <c r="K1948" i="1"/>
  <c r="O1948" i="1" s="1"/>
  <c r="N1959" i="1"/>
  <c r="L1961" i="1"/>
  <c r="D1961" i="1"/>
  <c r="E1961" i="1" s="1"/>
  <c r="B1961" i="1"/>
  <c r="A1962" i="1"/>
  <c r="F1961" i="1"/>
  <c r="G1960" i="1"/>
  <c r="H1961" i="1" s="1"/>
  <c r="Q1961" i="1"/>
  <c r="P1961" i="1"/>
  <c r="M1960" i="1"/>
  <c r="J1950" i="1" l="1"/>
  <c r="I1951" i="1"/>
  <c r="C1950" i="1"/>
  <c r="K1949" i="1"/>
  <c r="O1949" i="1" s="1"/>
  <c r="N1960" i="1"/>
  <c r="G1961" i="1"/>
  <c r="H1962" i="1" s="1"/>
  <c r="P1962" i="1"/>
  <c r="Q1962" i="1"/>
  <c r="M1961" i="1"/>
  <c r="A1963" i="1"/>
  <c r="B1962" i="1"/>
  <c r="F1962" i="1"/>
  <c r="L1962" i="1"/>
  <c r="D1962" i="1"/>
  <c r="E1962" i="1" s="1"/>
  <c r="J1951" i="1" l="1"/>
  <c r="I1952" i="1"/>
  <c r="K1950" i="1"/>
  <c r="O1950" i="1" s="1"/>
  <c r="C1951" i="1"/>
  <c r="N1961" i="1"/>
  <c r="G1962" i="1"/>
  <c r="H1963" i="1" s="1"/>
  <c r="P1963" i="1"/>
  <c r="Q1963" i="1"/>
  <c r="M1962" i="1"/>
  <c r="B1963" i="1"/>
  <c r="L1963" i="1"/>
  <c r="D1963" i="1"/>
  <c r="E1963" i="1" s="1"/>
  <c r="F1963" i="1"/>
  <c r="A1964" i="1"/>
  <c r="I1953" i="1" l="1"/>
  <c r="J1952" i="1"/>
  <c r="K1951" i="1"/>
  <c r="O1951" i="1" s="1"/>
  <c r="C1952" i="1"/>
  <c r="N1962" i="1"/>
  <c r="L1964" i="1"/>
  <c r="F1964" i="1"/>
  <c r="D1964" i="1"/>
  <c r="E1964" i="1" s="1"/>
  <c r="B1964" i="1"/>
  <c r="A1965" i="1"/>
  <c r="G1963" i="1"/>
  <c r="H1964" i="1" s="1"/>
  <c r="M1963" i="1"/>
  <c r="Q1964" i="1"/>
  <c r="P1964" i="1"/>
  <c r="I1954" i="1" l="1"/>
  <c r="J1953" i="1"/>
  <c r="C1953" i="1"/>
  <c r="K1952" i="1"/>
  <c r="O1952" i="1" s="1"/>
  <c r="N1963" i="1"/>
  <c r="G1964" i="1"/>
  <c r="H1965" i="1" s="1"/>
  <c r="F1965" i="1"/>
  <c r="A1966" i="1"/>
  <c r="D1965" i="1"/>
  <c r="E1965" i="1" s="1"/>
  <c r="G1965" i="1" s="1"/>
  <c r="H1966" i="1" s="1"/>
  <c r="L1965" i="1"/>
  <c r="B1965" i="1"/>
  <c r="P1965" i="1"/>
  <c r="M1964" i="1"/>
  <c r="Q1965" i="1"/>
  <c r="J1954" i="1" l="1"/>
  <c r="I1955" i="1"/>
  <c r="C1954" i="1"/>
  <c r="K1953" i="1"/>
  <c r="O1953" i="1" s="1"/>
  <c r="N1964" i="1"/>
  <c r="L1966" i="1"/>
  <c r="B1966" i="1"/>
  <c r="D1966" i="1"/>
  <c r="E1966" i="1" s="1"/>
  <c r="F1966" i="1"/>
  <c r="A1967" i="1"/>
  <c r="P1966" i="1"/>
  <c r="Q1966" i="1"/>
  <c r="M1965" i="1"/>
  <c r="J1955" i="1" l="1"/>
  <c r="I1956" i="1"/>
  <c r="K1954" i="1"/>
  <c r="O1954" i="1" s="1"/>
  <c r="C1955" i="1"/>
  <c r="N1965" i="1"/>
  <c r="L1967" i="1"/>
  <c r="A1968" i="1"/>
  <c r="F1967" i="1"/>
  <c r="D1967" i="1"/>
  <c r="E1967" i="1" s="1"/>
  <c r="B1967" i="1"/>
  <c r="Q1967" i="1"/>
  <c r="P1967" i="1"/>
  <c r="M1966" i="1"/>
  <c r="G1966" i="1"/>
  <c r="H1967" i="1" s="1"/>
  <c r="I1957" i="1" l="1"/>
  <c r="J1956" i="1"/>
  <c r="K1955" i="1"/>
  <c r="O1955" i="1" s="1"/>
  <c r="C1956" i="1"/>
  <c r="N1966" i="1"/>
  <c r="G1967" i="1"/>
  <c r="H1968" i="1" s="1"/>
  <c r="Q1968" i="1"/>
  <c r="P1968" i="1"/>
  <c r="M1967" i="1"/>
  <c r="B1968" i="1"/>
  <c r="L1968" i="1"/>
  <c r="A1969" i="1"/>
  <c r="F1968" i="1"/>
  <c r="D1968" i="1"/>
  <c r="E1968" i="1" s="1"/>
  <c r="G1968" i="1" s="1"/>
  <c r="H1969" i="1" s="1"/>
  <c r="J1957" i="1" l="1"/>
  <c r="I1958" i="1"/>
  <c r="K1956" i="1"/>
  <c r="O1956" i="1" s="1"/>
  <c r="C1957" i="1"/>
  <c r="N1967" i="1"/>
  <c r="M1968" i="1"/>
  <c r="Q1969" i="1"/>
  <c r="P1969" i="1"/>
  <c r="I1969" i="1"/>
  <c r="J1969" i="1" s="1"/>
  <c r="B1969" i="1"/>
  <c r="F1969" i="1"/>
  <c r="A1970" i="1"/>
  <c r="L1969" i="1"/>
  <c r="D1969" i="1"/>
  <c r="E1969" i="1" s="1"/>
  <c r="I1959" i="1" l="1"/>
  <c r="J1958" i="1"/>
  <c r="K1957" i="1"/>
  <c r="O1957" i="1" s="1"/>
  <c r="C1958" i="1"/>
  <c r="M1969" i="1"/>
  <c r="P1970" i="1"/>
  <c r="Q1970" i="1"/>
  <c r="D1970" i="1"/>
  <c r="E1970" i="1" s="1"/>
  <c r="A1971" i="1"/>
  <c r="L1970" i="1"/>
  <c r="F1970" i="1"/>
  <c r="B1970" i="1"/>
  <c r="G1969" i="1"/>
  <c r="H1970" i="1" s="1"/>
  <c r="J1970" i="1" s="1"/>
  <c r="I1970" i="1"/>
  <c r="J1959" i="1" l="1"/>
  <c r="I1960" i="1"/>
  <c r="K1958" i="1"/>
  <c r="O1958" i="1" s="1"/>
  <c r="C1959" i="1"/>
  <c r="N1969" i="1"/>
  <c r="I1971" i="1"/>
  <c r="P1971" i="1"/>
  <c r="Q1971" i="1"/>
  <c r="M1970" i="1"/>
  <c r="L1971" i="1"/>
  <c r="A1972" i="1"/>
  <c r="F1971" i="1"/>
  <c r="B1971" i="1"/>
  <c r="D1971" i="1"/>
  <c r="E1971" i="1" s="1"/>
  <c r="G1970" i="1"/>
  <c r="H1971" i="1" s="1"/>
  <c r="J1971" i="1" s="1"/>
  <c r="J1960" i="1" l="1"/>
  <c r="I1961" i="1"/>
  <c r="K1959" i="1"/>
  <c r="O1959" i="1" s="1"/>
  <c r="C1960" i="1"/>
  <c r="N1970" i="1"/>
  <c r="Q1972" i="1"/>
  <c r="P1972" i="1"/>
  <c r="M1971" i="1"/>
  <c r="I1972" i="1"/>
  <c r="B1972" i="1"/>
  <c r="L1972" i="1"/>
  <c r="D1972" i="1"/>
  <c r="E1972" i="1" s="1"/>
  <c r="A1973" i="1"/>
  <c r="F1972" i="1"/>
  <c r="G1971" i="1"/>
  <c r="H1972" i="1" s="1"/>
  <c r="J1961" i="1" l="1"/>
  <c r="I1962" i="1"/>
  <c r="K1960" i="1"/>
  <c r="O1960" i="1" s="1"/>
  <c r="C1961" i="1"/>
  <c r="J1972" i="1"/>
  <c r="N1971" i="1"/>
  <c r="Q1973" i="1"/>
  <c r="P1973" i="1"/>
  <c r="M1972" i="1"/>
  <c r="A1974" i="1"/>
  <c r="B1973" i="1"/>
  <c r="F1973" i="1"/>
  <c r="L1973" i="1"/>
  <c r="D1973" i="1"/>
  <c r="E1973" i="1" s="1"/>
  <c r="I1973" i="1"/>
  <c r="G1972" i="1"/>
  <c r="H1973" i="1" s="1"/>
  <c r="I1963" i="1" l="1"/>
  <c r="J1962" i="1"/>
  <c r="K1961" i="1"/>
  <c r="O1961" i="1" s="1"/>
  <c r="C1962" i="1"/>
  <c r="J1973" i="1"/>
  <c r="N1972" i="1"/>
  <c r="Q1974" i="1"/>
  <c r="M1973" i="1"/>
  <c r="P1974" i="1"/>
  <c r="I1974" i="1"/>
  <c r="G1973" i="1"/>
  <c r="H1974" i="1" s="1"/>
  <c r="J1974" i="1" s="1"/>
  <c r="F1974" i="1"/>
  <c r="L1974" i="1"/>
  <c r="D1974" i="1"/>
  <c r="E1974" i="1" s="1"/>
  <c r="A1975" i="1"/>
  <c r="B1974" i="1"/>
  <c r="I1964" i="1" l="1"/>
  <c r="J1963" i="1"/>
  <c r="C1963" i="1"/>
  <c r="K1962" i="1"/>
  <c r="O1962" i="1" s="1"/>
  <c r="N1973" i="1"/>
  <c r="G1974" i="1"/>
  <c r="H1975" i="1" s="1"/>
  <c r="L1975" i="1"/>
  <c r="F1975" i="1"/>
  <c r="A1976" i="1"/>
  <c r="B1975" i="1"/>
  <c r="D1975" i="1"/>
  <c r="E1975" i="1" s="1"/>
  <c r="I1975" i="1"/>
  <c r="Q1975" i="1"/>
  <c r="P1975" i="1"/>
  <c r="M1974" i="1"/>
  <c r="J1964" i="1" l="1"/>
  <c r="I1965" i="1"/>
  <c r="C1964" i="1"/>
  <c r="K1963" i="1"/>
  <c r="O1963" i="1" s="1"/>
  <c r="N1974" i="1"/>
  <c r="I1976" i="1"/>
  <c r="L1976" i="1"/>
  <c r="D1976" i="1"/>
  <c r="E1976" i="1" s="1"/>
  <c r="F1976" i="1"/>
  <c r="A1977" i="1"/>
  <c r="B1976" i="1"/>
  <c r="J1975" i="1"/>
  <c r="P1976" i="1"/>
  <c r="M1975" i="1"/>
  <c r="Q1976" i="1"/>
  <c r="G1975" i="1"/>
  <c r="H1976" i="1" s="1"/>
  <c r="I1966" i="1" l="1"/>
  <c r="J1965" i="1"/>
  <c r="K1964" i="1"/>
  <c r="O1964" i="1" s="1"/>
  <c r="C1965" i="1"/>
  <c r="N1975" i="1"/>
  <c r="J1976" i="1"/>
  <c r="I1977" i="1"/>
  <c r="G1976" i="1"/>
  <c r="H1977" i="1" s="1"/>
  <c r="J1977" i="1" s="1"/>
  <c r="Q1977" i="1"/>
  <c r="P1977" i="1"/>
  <c r="M1976" i="1"/>
  <c r="A1978" i="1"/>
  <c r="B1977" i="1"/>
  <c r="F1977" i="1"/>
  <c r="L1977" i="1"/>
  <c r="D1977" i="1"/>
  <c r="E1977" i="1" s="1"/>
  <c r="G1977" i="1" s="1"/>
  <c r="H1978" i="1" s="1"/>
  <c r="J1966" i="1" l="1"/>
  <c r="I1967" i="1"/>
  <c r="C1966" i="1"/>
  <c r="K1965" i="1"/>
  <c r="O1965" i="1" s="1"/>
  <c r="N1976" i="1"/>
  <c r="D1978" i="1"/>
  <c r="E1978" i="1" s="1"/>
  <c r="L1978" i="1"/>
  <c r="A1979" i="1"/>
  <c r="F1978" i="1"/>
  <c r="B1978" i="1"/>
  <c r="P1978" i="1"/>
  <c r="Q1978" i="1"/>
  <c r="M1977" i="1"/>
  <c r="I1978" i="1"/>
  <c r="J1978" i="1" s="1"/>
  <c r="J1967" i="1" l="1"/>
  <c r="I1968" i="1"/>
  <c r="J1968" i="1" s="1"/>
  <c r="C1967" i="1"/>
  <c r="K1966" i="1"/>
  <c r="O1966" i="1" s="1"/>
  <c r="N1977" i="1"/>
  <c r="G1978" i="1"/>
  <c r="H1979" i="1" s="1"/>
  <c r="P1979" i="1"/>
  <c r="Q1979" i="1"/>
  <c r="M1978" i="1"/>
  <c r="I1979" i="1"/>
  <c r="A1980" i="1"/>
  <c r="F1979" i="1"/>
  <c r="B1979" i="1"/>
  <c r="L1979" i="1"/>
  <c r="D1979" i="1"/>
  <c r="E1979" i="1" s="1"/>
  <c r="G1979" i="1" s="1"/>
  <c r="H1980" i="1" s="1"/>
  <c r="C1968" i="1" l="1"/>
  <c r="K1967" i="1"/>
  <c r="O1967" i="1" s="1"/>
  <c r="N1978" i="1"/>
  <c r="J1979" i="1"/>
  <c r="L1980" i="1"/>
  <c r="D1980" i="1"/>
  <c r="E1980" i="1" s="1"/>
  <c r="A1981" i="1"/>
  <c r="B1980" i="1"/>
  <c r="F1980" i="1"/>
  <c r="P1980" i="1"/>
  <c r="Q1980" i="1"/>
  <c r="M1979" i="1"/>
  <c r="I1980" i="1"/>
  <c r="J1980" i="1" s="1"/>
  <c r="N1968" i="1" l="1"/>
  <c r="C1969" i="1" s="1"/>
  <c r="K1968" i="1"/>
  <c r="N1979" i="1"/>
  <c r="Q1981" i="1"/>
  <c r="P1981" i="1"/>
  <c r="M1980" i="1"/>
  <c r="B1981" i="1"/>
  <c r="L1981" i="1"/>
  <c r="F1981" i="1"/>
  <c r="A1982" i="1"/>
  <c r="D1981" i="1"/>
  <c r="E1981" i="1" s="1"/>
  <c r="I1981" i="1"/>
  <c r="G1980" i="1"/>
  <c r="H1981" i="1" s="1"/>
  <c r="J1981" i="1" s="1"/>
  <c r="O1968" i="1" l="1"/>
  <c r="K1969" i="1"/>
  <c r="O1969" i="1" s="1"/>
  <c r="C1970" i="1"/>
  <c r="N1980" i="1"/>
  <c r="I1982" i="1"/>
  <c r="P1982" i="1"/>
  <c r="Q1982" i="1"/>
  <c r="M1981" i="1"/>
  <c r="G1981" i="1"/>
  <c r="H1982" i="1" s="1"/>
  <c r="J1982" i="1" s="1"/>
  <c r="L1982" i="1"/>
  <c r="B1982" i="1"/>
  <c r="D1982" i="1"/>
  <c r="E1982" i="1" s="1"/>
  <c r="F1982" i="1"/>
  <c r="A1983" i="1"/>
  <c r="K1970" i="1" l="1"/>
  <c r="O1970" i="1" s="1"/>
  <c r="C1971" i="1"/>
  <c r="N1981" i="1"/>
  <c r="D1983" i="1"/>
  <c r="E1983" i="1" s="1"/>
  <c r="L1983" i="1"/>
  <c r="F1983" i="1"/>
  <c r="A1984" i="1"/>
  <c r="B1983" i="1"/>
  <c r="Q1983" i="1"/>
  <c r="P1983" i="1"/>
  <c r="M1982" i="1"/>
  <c r="G1982" i="1"/>
  <c r="H1983" i="1" s="1"/>
  <c r="J1983" i="1" s="1"/>
  <c r="I1983" i="1"/>
  <c r="C1972" i="1" l="1"/>
  <c r="K1971" i="1"/>
  <c r="O1971" i="1" s="1"/>
  <c r="N1982" i="1"/>
  <c r="P1984" i="1"/>
  <c r="Q1984" i="1"/>
  <c r="M1983" i="1"/>
  <c r="G1983" i="1"/>
  <c r="H1984" i="1" s="1"/>
  <c r="I1984" i="1"/>
  <c r="B1984" i="1"/>
  <c r="A1985" i="1"/>
  <c r="L1984" i="1"/>
  <c r="D1984" i="1"/>
  <c r="E1984" i="1" s="1"/>
  <c r="F1984" i="1"/>
  <c r="K1972" i="1" l="1"/>
  <c r="O1972" i="1" s="1"/>
  <c r="C1973" i="1"/>
  <c r="N1983" i="1"/>
  <c r="I1985" i="1"/>
  <c r="G1984" i="1"/>
  <c r="H1985" i="1" s="1"/>
  <c r="J1985" i="1" s="1"/>
  <c r="P1985" i="1"/>
  <c r="M1984" i="1"/>
  <c r="Q1985" i="1"/>
  <c r="J1984" i="1"/>
  <c r="B1985" i="1"/>
  <c r="D1985" i="1"/>
  <c r="E1985" i="1" s="1"/>
  <c r="F1985" i="1"/>
  <c r="A1986" i="1"/>
  <c r="L1985" i="1"/>
  <c r="C1974" i="1" l="1"/>
  <c r="K1973" i="1"/>
  <c r="O1973" i="1" s="1"/>
  <c r="N1984" i="1"/>
  <c r="D1986" i="1"/>
  <c r="E1986" i="1" s="1"/>
  <c r="L1986" i="1"/>
  <c r="A1987" i="1"/>
  <c r="B1986" i="1"/>
  <c r="F1986" i="1"/>
  <c r="M1985" i="1"/>
  <c r="Q1986" i="1"/>
  <c r="P1986" i="1"/>
  <c r="I1986" i="1"/>
  <c r="G1985" i="1"/>
  <c r="H1986" i="1" s="1"/>
  <c r="J1986" i="1" s="1"/>
  <c r="K1974" i="1" l="1"/>
  <c r="O1974" i="1" s="1"/>
  <c r="C1975" i="1"/>
  <c r="N1985" i="1"/>
  <c r="M1986" i="1"/>
  <c r="Q1987" i="1"/>
  <c r="P1987" i="1"/>
  <c r="G1986" i="1"/>
  <c r="H1987" i="1" s="1"/>
  <c r="A1988" i="1"/>
  <c r="L1987" i="1"/>
  <c r="B1987" i="1"/>
  <c r="F1987" i="1"/>
  <c r="D1987" i="1"/>
  <c r="E1987" i="1" s="1"/>
  <c r="I1987" i="1"/>
  <c r="K1975" i="1" l="1"/>
  <c r="O1975" i="1" s="1"/>
  <c r="C1976" i="1"/>
  <c r="N1986" i="1"/>
  <c r="J1987" i="1"/>
  <c r="Q1988" i="1"/>
  <c r="P1988" i="1"/>
  <c r="M1987" i="1"/>
  <c r="G1987" i="1"/>
  <c r="H1988" i="1" s="1"/>
  <c r="A1989" i="1"/>
  <c r="F1988" i="1"/>
  <c r="D1988" i="1"/>
  <c r="E1988" i="1" s="1"/>
  <c r="G1988" i="1" s="1"/>
  <c r="H1989" i="1" s="1"/>
  <c r="B1988" i="1"/>
  <c r="L1988" i="1"/>
  <c r="I1988" i="1"/>
  <c r="C1977" i="1" l="1"/>
  <c r="K1976" i="1"/>
  <c r="O1976" i="1" s="1"/>
  <c r="N1987" i="1"/>
  <c r="I1989" i="1"/>
  <c r="J1989" i="1" s="1"/>
  <c r="P1989" i="1"/>
  <c r="M1988" i="1"/>
  <c r="Q1989" i="1"/>
  <c r="D1989" i="1"/>
  <c r="E1989" i="1" s="1"/>
  <c r="B1989" i="1"/>
  <c r="F1989" i="1"/>
  <c r="A1990" i="1"/>
  <c r="L1989" i="1"/>
  <c r="J1988" i="1"/>
  <c r="C1978" i="1" l="1"/>
  <c r="K1977" i="1"/>
  <c r="O1977" i="1" s="1"/>
  <c r="N1988" i="1"/>
  <c r="I1990" i="1"/>
  <c r="G1989" i="1"/>
  <c r="H1990" i="1" s="1"/>
  <c r="J1990" i="1" s="1"/>
  <c r="A1991" i="1"/>
  <c r="F1990" i="1"/>
  <c r="L1990" i="1"/>
  <c r="D1990" i="1"/>
  <c r="E1990" i="1" s="1"/>
  <c r="B1990" i="1"/>
  <c r="P1990" i="1"/>
  <c r="Q1990" i="1"/>
  <c r="M1989" i="1"/>
  <c r="K1978" i="1" l="1"/>
  <c r="O1978" i="1" s="1"/>
  <c r="C1979" i="1"/>
  <c r="N1989" i="1"/>
  <c r="G1990" i="1"/>
  <c r="H1991" i="1" s="1"/>
  <c r="A1992" i="1"/>
  <c r="L1991" i="1"/>
  <c r="B1991" i="1"/>
  <c r="F1991" i="1"/>
  <c r="D1991" i="1"/>
  <c r="E1991" i="1" s="1"/>
  <c r="G1991" i="1" s="1"/>
  <c r="H1992" i="1" s="1"/>
  <c r="M1990" i="1"/>
  <c r="Q1991" i="1"/>
  <c r="P1991" i="1"/>
  <c r="I1991" i="1"/>
  <c r="C1980" i="1" l="1"/>
  <c r="K1979" i="1"/>
  <c r="O1979" i="1" s="1"/>
  <c r="N1990" i="1"/>
  <c r="J1991" i="1"/>
  <c r="P1992" i="1"/>
  <c r="Q1992" i="1"/>
  <c r="M1991" i="1"/>
  <c r="F1992" i="1"/>
  <c r="B1992" i="1"/>
  <c r="L1992" i="1"/>
  <c r="D1992" i="1"/>
  <c r="E1992" i="1" s="1"/>
  <c r="A1993" i="1"/>
  <c r="I1992" i="1"/>
  <c r="K1980" i="1" l="1"/>
  <c r="O1980" i="1" s="1"/>
  <c r="C1981" i="1"/>
  <c r="N1991" i="1"/>
  <c r="I1993" i="1"/>
  <c r="A1994" i="1"/>
  <c r="D1993" i="1"/>
  <c r="E1993" i="1" s="1"/>
  <c r="L1993" i="1"/>
  <c r="F1993" i="1"/>
  <c r="B1993" i="1"/>
  <c r="G1992" i="1"/>
  <c r="H1993" i="1" s="1"/>
  <c r="J1992" i="1"/>
  <c r="Q1993" i="1"/>
  <c r="P1993" i="1"/>
  <c r="M1992" i="1"/>
  <c r="C1982" i="1" l="1"/>
  <c r="K1981" i="1"/>
  <c r="O1981" i="1" s="1"/>
  <c r="N1992" i="1"/>
  <c r="J1993" i="1"/>
  <c r="I1994" i="1"/>
  <c r="G1993" i="1"/>
  <c r="H1994" i="1" s="1"/>
  <c r="J1994" i="1" s="1"/>
  <c r="F1994" i="1"/>
  <c r="A1995" i="1"/>
  <c r="L1994" i="1"/>
  <c r="B1994" i="1"/>
  <c r="D1994" i="1"/>
  <c r="E1994" i="1" s="1"/>
  <c r="P1994" i="1"/>
  <c r="Q1994" i="1"/>
  <c r="M1993" i="1"/>
  <c r="C1983" i="1" l="1"/>
  <c r="K1982" i="1"/>
  <c r="O1982" i="1" s="1"/>
  <c r="N1993" i="1"/>
  <c r="G1994" i="1"/>
  <c r="H1995" i="1" s="1"/>
  <c r="P1995" i="1"/>
  <c r="Q1995" i="1"/>
  <c r="M1994" i="1"/>
  <c r="I1995" i="1"/>
  <c r="D1995" i="1"/>
  <c r="E1995" i="1" s="1"/>
  <c r="L1995" i="1"/>
  <c r="A1996" i="1"/>
  <c r="F1995" i="1"/>
  <c r="B1995" i="1"/>
  <c r="C1984" i="1" l="1"/>
  <c r="K1983" i="1"/>
  <c r="O1983" i="1" s="1"/>
  <c r="N1994" i="1"/>
  <c r="G1995" i="1"/>
  <c r="H1996" i="1" s="1"/>
  <c r="I1996" i="1"/>
  <c r="J1995" i="1"/>
  <c r="F1996" i="1"/>
  <c r="A1997" i="1"/>
  <c r="B1996" i="1"/>
  <c r="L1996" i="1"/>
  <c r="D1996" i="1"/>
  <c r="E1996" i="1" s="1"/>
  <c r="P1996" i="1"/>
  <c r="Q1996" i="1"/>
  <c r="M1995" i="1"/>
  <c r="K1984" i="1" l="1"/>
  <c r="O1984" i="1" s="1"/>
  <c r="C1985" i="1"/>
  <c r="N1995" i="1"/>
  <c r="G1996" i="1"/>
  <c r="H1997" i="1" s="1"/>
  <c r="J1996" i="1"/>
  <c r="M1996" i="1"/>
  <c r="Q1997" i="1"/>
  <c r="P1997" i="1"/>
  <c r="I1997" i="1"/>
  <c r="D1997" i="1"/>
  <c r="E1997" i="1" s="1"/>
  <c r="A1998" i="1"/>
  <c r="B1997" i="1"/>
  <c r="L1997" i="1"/>
  <c r="F1997" i="1"/>
  <c r="K1985" i="1" l="1"/>
  <c r="O1985" i="1" s="1"/>
  <c r="C1986" i="1"/>
  <c r="N1996" i="1"/>
  <c r="J1997" i="1"/>
  <c r="A1999" i="1"/>
  <c r="F1998" i="1"/>
  <c r="L1998" i="1"/>
  <c r="D1998" i="1"/>
  <c r="E1998" i="1" s="1"/>
  <c r="B1998" i="1"/>
  <c r="G1997" i="1"/>
  <c r="H1998" i="1" s="1"/>
  <c r="J1998" i="1" s="1"/>
  <c r="M1997" i="1"/>
  <c r="P1998" i="1"/>
  <c r="Q1998" i="1"/>
  <c r="I1998" i="1"/>
  <c r="K1986" i="1" l="1"/>
  <c r="O1986" i="1" s="1"/>
  <c r="C1987" i="1"/>
  <c r="N1997" i="1"/>
  <c r="I1999" i="1"/>
  <c r="D1999" i="1"/>
  <c r="E1999" i="1" s="1"/>
  <c r="B1999" i="1"/>
  <c r="L1999" i="1"/>
  <c r="F1999" i="1"/>
  <c r="A2000" i="1"/>
  <c r="G1998" i="1"/>
  <c r="H1999" i="1" s="1"/>
  <c r="J1999" i="1" s="1"/>
  <c r="P1999" i="1"/>
  <c r="Q1999" i="1"/>
  <c r="M1998" i="1"/>
  <c r="K1987" i="1" l="1"/>
  <c r="O1987" i="1" s="1"/>
  <c r="C1988" i="1"/>
  <c r="N1998" i="1"/>
  <c r="G1999" i="1"/>
  <c r="H2000" i="1" s="1"/>
  <c r="P2000" i="1"/>
  <c r="Q2000" i="1"/>
  <c r="M1999" i="1"/>
  <c r="I2000" i="1"/>
  <c r="D2000" i="1"/>
  <c r="E2000" i="1" s="1"/>
  <c r="G2000" i="1" s="1"/>
  <c r="H2001" i="1" s="1"/>
  <c r="F2000" i="1"/>
  <c r="A2001" i="1"/>
  <c r="B2000" i="1"/>
  <c r="L2000" i="1"/>
  <c r="K1988" i="1" l="1"/>
  <c r="O1988" i="1" s="1"/>
  <c r="C1989" i="1"/>
  <c r="N1999" i="1"/>
  <c r="Q2001" i="1"/>
  <c r="P2001" i="1"/>
  <c r="M2000" i="1"/>
  <c r="I2001" i="1"/>
  <c r="L2001" i="1"/>
  <c r="D2001" i="1"/>
  <c r="E2001" i="1" s="1"/>
  <c r="A2002" i="1"/>
  <c r="F2001" i="1"/>
  <c r="B2001" i="1"/>
  <c r="J2000" i="1"/>
  <c r="C1990" i="1" l="1"/>
  <c r="K1989" i="1"/>
  <c r="O1989" i="1" s="1"/>
  <c r="N2000" i="1"/>
  <c r="G2001" i="1"/>
  <c r="H2002" i="1" s="1"/>
  <c r="P2002" i="1"/>
  <c r="Q2002" i="1"/>
  <c r="M2001" i="1"/>
  <c r="I2002" i="1"/>
  <c r="A2003" i="1"/>
  <c r="B2002" i="1"/>
  <c r="F2002" i="1"/>
  <c r="L2002" i="1"/>
  <c r="D2002" i="1"/>
  <c r="E2002" i="1" s="1"/>
  <c r="J2001" i="1"/>
  <c r="C1991" i="1" l="1"/>
  <c r="K1990" i="1"/>
  <c r="O1990" i="1" s="1"/>
  <c r="N2001" i="1"/>
  <c r="G2002" i="1"/>
  <c r="H2003" i="1" s="1"/>
  <c r="B2003" i="1"/>
  <c r="L2003" i="1"/>
  <c r="D2003" i="1"/>
  <c r="E2003" i="1" s="1"/>
  <c r="F2003" i="1"/>
  <c r="A2004" i="1"/>
  <c r="P2003" i="1"/>
  <c r="Q2003" i="1"/>
  <c r="M2002" i="1"/>
  <c r="I2003" i="1"/>
  <c r="J2002" i="1"/>
  <c r="C1992" i="1" l="1"/>
  <c r="K1991" i="1"/>
  <c r="O1991" i="1" s="1"/>
  <c r="N2002" i="1"/>
  <c r="M2003" i="1"/>
  <c r="Q2004" i="1"/>
  <c r="P2004" i="1"/>
  <c r="I2004" i="1"/>
  <c r="B2004" i="1"/>
  <c r="F2004" i="1"/>
  <c r="L2004" i="1"/>
  <c r="A2005" i="1"/>
  <c r="D2004" i="1"/>
  <c r="E2004" i="1" s="1"/>
  <c r="J2003" i="1"/>
  <c r="G2003" i="1"/>
  <c r="H2004" i="1" s="1"/>
  <c r="J2004" i="1" s="1"/>
  <c r="K1992" i="1" l="1"/>
  <c r="O1992" i="1" s="1"/>
  <c r="C1993" i="1"/>
  <c r="N2003" i="1"/>
  <c r="P2005" i="1"/>
  <c r="Q2005" i="1"/>
  <c r="M2004" i="1"/>
  <c r="G2004" i="1"/>
  <c r="H2005" i="1" s="1"/>
  <c r="A2006" i="1"/>
  <c r="B2005" i="1"/>
  <c r="L2005" i="1"/>
  <c r="F2005" i="1"/>
  <c r="D2005" i="1"/>
  <c r="E2005" i="1" s="1"/>
  <c r="I2005" i="1"/>
  <c r="C1994" i="1" l="1"/>
  <c r="K1993" i="1"/>
  <c r="O1993" i="1" s="1"/>
  <c r="N2004" i="1"/>
  <c r="I2006" i="1"/>
  <c r="G2005" i="1"/>
  <c r="H2006" i="1" s="1"/>
  <c r="J2006" i="1" s="1"/>
  <c r="A2007" i="1"/>
  <c r="B2006" i="1"/>
  <c r="F2006" i="1"/>
  <c r="L2006" i="1"/>
  <c r="D2006" i="1"/>
  <c r="E2006" i="1" s="1"/>
  <c r="J2005" i="1"/>
  <c r="P2006" i="1"/>
  <c r="Q2006" i="1"/>
  <c r="M2005" i="1"/>
  <c r="C1995" i="1" l="1"/>
  <c r="K1994" i="1"/>
  <c r="O1994" i="1" s="1"/>
  <c r="N2005" i="1"/>
  <c r="I2007" i="1"/>
  <c r="G2006" i="1"/>
  <c r="H2007" i="1" s="1"/>
  <c r="J2007" i="1" s="1"/>
  <c r="A2008" i="1"/>
  <c r="B2007" i="1"/>
  <c r="D2007" i="1"/>
  <c r="E2007" i="1" s="1"/>
  <c r="L2007" i="1"/>
  <c r="F2007" i="1"/>
  <c r="Q2007" i="1"/>
  <c r="P2007" i="1"/>
  <c r="M2006" i="1"/>
  <c r="K1995" i="1" l="1"/>
  <c r="O1995" i="1" s="1"/>
  <c r="C1996" i="1"/>
  <c r="N2006" i="1"/>
  <c r="G2007" i="1"/>
  <c r="H2008" i="1" s="1"/>
  <c r="Q2008" i="1"/>
  <c r="P2008" i="1"/>
  <c r="M2007" i="1"/>
  <c r="I2008" i="1"/>
  <c r="B2008" i="1"/>
  <c r="F2008" i="1"/>
  <c r="L2008" i="1"/>
  <c r="A2009" i="1"/>
  <c r="D2008" i="1"/>
  <c r="E2008" i="1" s="1"/>
  <c r="C1997" i="1" l="1"/>
  <c r="K1996" i="1"/>
  <c r="O1996" i="1" s="1"/>
  <c r="N2007" i="1"/>
  <c r="G2008" i="1"/>
  <c r="H2009" i="1" s="1"/>
  <c r="L2009" i="1"/>
  <c r="D2009" i="1"/>
  <c r="E2009" i="1" s="1"/>
  <c r="B2009" i="1"/>
  <c r="F2009" i="1"/>
  <c r="A2010" i="1"/>
  <c r="P2009" i="1"/>
  <c r="M2008" i="1"/>
  <c r="Q2009" i="1"/>
  <c r="I2009" i="1"/>
  <c r="J2008" i="1"/>
  <c r="K1997" i="1" l="1"/>
  <c r="O1997" i="1" s="1"/>
  <c r="C1998" i="1"/>
  <c r="N2008" i="1"/>
  <c r="G2009" i="1"/>
  <c r="H2010" i="1" s="1"/>
  <c r="I2010" i="1"/>
  <c r="B2010" i="1"/>
  <c r="F2010" i="1"/>
  <c r="L2010" i="1"/>
  <c r="D2010" i="1"/>
  <c r="E2010" i="1" s="1"/>
  <c r="A2011" i="1"/>
  <c r="Q2010" i="1"/>
  <c r="P2010" i="1"/>
  <c r="M2009" i="1"/>
  <c r="J2009" i="1"/>
  <c r="C1999" i="1" l="1"/>
  <c r="K1998" i="1"/>
  <c r="O1998" i="1" s="1"/>
  <c r="N2009" i="1"/>
  <c r="J2010" i="1"/>
  <c r="I2011" i="1"/>
  <c r="F2011" i="1"/>
  <c r="D2011" i="1"/>
  <c r="E2011" i="1" s="1"/>
  <c r="G2011" i="1" s="1"/>
  <c r="A2012" i="1"/>
  <c r="B2011" i="1"/>
  <c r="L2011" i="1"/>
  <c r="G2010" i="1"/>
  <c r="H2011" i="1" s="1"/>
  <c r="J2011" i="1" s="1"/>
  <c r="P2011" i="1"/>
  <c r="M2010" i="1"/>
  <c r="Q2011" i="1"/>
  <c r="K1999" i="1" l="1"/>
  <c r="O1999" i="1" s="1"/>
  <c r="C2000" i="1"/>
  <c r="N2010" i="1"/>
  <c r="I2012" i="1"/>
  <c r="B2012" i="1"/>
  <c r="F2012" i="1"/>
  <c r="D2012" i="1"/>
  <c r="E2012" i="1" s="1"/>
  <c r="A2013" i="1"/>
  <c r="L2012" i="1"/>
  <c r="H2012" i="1"/>
  <c r="J2012" i="1" s="1"/>
  <c r="M2011" i="1"/>
  <c r="Q2012" i="1"/>
  <c r="P2012" i="1"/>
  <c r="K2000" i="1" l="1"/>
  <c r="O2000" i="1" s="1"/>
  <c r="C2001" i="1"/>
  <c r="N2011" i="1"/>
  <c r="P2013" i="1"/>
  <c r="Q2013" i="1"/>
  <c r="M2012" i="1"/>
  <c r="A2014" i="1"/>
  <c r="B2013" i="1"/>
  <c r="L2013" i="1"/>
  <c r="F2013" i="1"/>
  <c r="D2013" i="1"/>
  <c r="E2013" i="1" s="1"/>
  <c r="I2013" i="1"/>
  <c r="G2012" i="1"/>
  <c r="H2013" i="1" s="1"/>
  <c r="J2013" i="1" s="1"/>
  <c r="K2001" i="1" l="1"/>
  <c r="O2001" i="1" s="1"/>
  <c r="C2002" i="1"/>
  <c r="N2012" i="1"/>
  <c r="Q2014" i="1"/>
  <c r="M2013" i="1"/>
  <c r="P2014" i="1"/>
  <c r="I2014" i="1"/>
  <c r="G2013" i="1"/>
  <c r="H2014" i="1" s="1"/>
  <c r="J2014" i="1" s="1"/>
  <c r="B2014" i="1"/>
  <c r="L2014" i="1"/>
  <c r="F2014" i="1"/>
  <c r="D2014" i="1"/>
  <c r="E2014" i="1" s="1"/>
  <c r="G2014" i="1" s="1"/>
  <c r="H2015" i="1" s="1"/>
  <c r="A2015" i="1"/>
  <c r="C2003" i="1" l="1"/>
  <c r="K2002" i="1"/>
  <c r="O2002" i="1" s="1"/>
  <c r="N2013" i="1"/>
  <c r="I2015" i="1"/>
  <c r="J2015" i="1" s="1"/>
  <c r="M2014" i="1"/>
  <c r="Q2015" i="1"/>
  <c r="P2015" i="1"/>
  <c r="F2015" i="1"/>
  <c r="A2016" i="1"/>
  <c r="B2015" i="1"/>
  <c r="D2015" i="1"/>
  <c r="E2015" i="1" s="1"/>
  <c r="L2015" i="1"/>
  <c r="K2003" i="1" l="1"/>
  <c r="O2003" i="1" s="1"/>
  <c r="C2004" i="1"/>
  <c r="N2014" i="1"/>
  <c r="P2016" i="1"/>
  <c r="Q2016" i="1"/>
  <c r="M2015" i="1"/>
  <c r="I2016" i="1"/>
  <c r="G2015" i="1"/>
  <c r="H2016" i="1" s="1"/>
  <c r="J2016" i="1" s="1"/>
  <c r="A2017" i="1"/>
  <c r="F2016" i="1"/>
  <c r="B2016" i="1"/>
  <c r="L2016" i="1"/>
  <c r="D2016" i="1"/>
  <c r="E2016" i="1" s="1"/>
  <c r="K2004" i="1" l="1"/>
  <c r="O2004" i="1" s="1"/>
  <c r="C2005" i="1"/>
  <c r="N2015" i="1"/>
  <c r="G2016" i="1"/>
  <c r="H2017" i="1" s="1"/>
  <c r="D2017" i="1"/>
  <c r="E2017" i="1" s="1"/>
  <c r="L2017" i="1"/>
  <c r="A2018" i="1"/>
  <c r="F2017" i="1"/>
  <c r="B2017" i="1"/>
  <c r="P2017" i="1"/>
  <c r="Q2017" i="1"/>
  <c r="M2016" i="1"/>
  <c r="I2017" i="1"/>
  <c r="K2005" i="1" l="1"/>
  <c r="O2005" i="1" s="1"/>
  <c r="C2006" i="1"/>
  <c r="N2016" i="1"/>
  <c r="G2017" i="1"/>
  <c r="H2018" i="1" s="1"/>
  <c r="J2018" i="1" s="1"/>
  <c r="I2018" i="1"/>
  <c r="P2018" i="1"/>
  <c r="Q2018" i="1"/>
  <c r="M2017" i="1"/>
  <c r="J2017" i="1"/>
  <c r="L2018" i="1"/>
  <c r="D2018" i="1"/>
  <c r="E2018" i="1" s="1"/>
  <c r="A2019" i="1"/>
  <c r="F2018" i="1"/>
  <c r="B2018" i="1"/>
  <c r="C2007" i="1" l="1"/>
  <c r="K2006" i="1"/>
  <c r="O2006" i="1" s="1"/>
  <c r="N2017" i="1"/>
  <c r="I2019" i="1"/>
  <c r="F2019" i="1"/>
  <c r="A2020" i="1"/>
  <c r="B2019" i="1"/>
  <c r="L2019" i="1"/>
  <c r="D2019" i="1"/>
  <c r="E2019" i="1" s="1"/>
  <c r="G2019" i="1" s="1"/>
  <c r="H2020" i="1" s="1"/>
  <c r="P2019" i="1"/>
  <c r="Q2019" i="1"/>
  <c r="M2018" i="1"/>
  <c r="G2018" i="1"/>
  <c r="H2019" i="1" s="1"/>
  <c r="J2019" i="1" s="1"/>
  <c r="K2007" i="1" l="1"/>
  <c r="O2007" i="1" s="1"/>
  <c r="C2008" i="1"/>
  <c r="N2018" i="1"/>
  <c r="P2020" i="1"/>
  <c r="Q2020" i="1"/>
  <c r="M2019" i="1"/>
  <c r="I2020" i="1"/>
  <c r="B2020" i="1"/>
  <c r="L2020" i="1"/>
  <c r="A2021" i="1"/>
  <c r="F2020" i="1"/>
  <c r="D2020" i="1"/>
  <c r="E2020" i="1" s="1"/>
  <c r="K2008" i="1" l="1"/>
  <c r="O2008" i="1" s="1"/>
  <c r="C2009" i="1"/>
  <c r="N2019" i="1"/>
  <c r="I2021" i="1"/>
  <c r="L2021" i="1"/>
  <c r="F2021" i="1"/>
  <c r="D2021" i="1"/>
  <c r="E2021" i="1" s="1"/>
  <c r="B2021" i="1"/>
  <c r="A2022" i="1"/>
  <c r="P2021" i="1"/>
  <c r="Q2021" i="1"/>
  <c r="M2020" i="1"/>
  <c r="J2020" i="1"/>
  <c r="G2020" i="1"/>
  <c r="H2021" i="1" s="1"/>
  <c r="J2021" i="1" s="1"/>
  <c r="C2010" i="1" l="1"/>
  <c r="K2009" i="1"/>
  <c r="O2009" i="1" s="1"/>
  <c r="N2020" i="1"/>
  <c r="G2021" i="1"/>
  <c r="H2022" i="1" s="1"/>
  <c r="M2021" i="1"/>
  <c r="P2022" i="1"/>
  <c r="Q2022" i="1"/>
  <c r="I2022" i="1"/>
  <c r="F2022" i="1"/>
  <c r="A2023" i="1"/>
  <c r="L2022" i="1"/>
  <c r="B2022" i="1"/>
  <c r="D2022" i="1"/>
  <c r="E2022" i="1" s="1"/>
  <c r="C2011" i="1" l="1"/>
  <c r="K2010" i="1"/>
  <c r="O2010" i="1" s="1"/>
  <c r="N2021" i="1"/>
  <c r="G2022" i="1"/>
  <c r="H2023" i="1" s="1"/>
  <c r="I2023" i="1"/>
  <c r="J2022" i="1"/>
  <c r="P2023" i="1"/>
  <c r="M2022" i="1"/>
  <c r="Q2023" i="1"/>
  <c r="D2023" i="1"/>
  <c r="E2023" i="1" s="1"/>
  <c r="F2023" i="1"/>
  <c r="A2024" i="1"/>
  <c r="B2023" i="1"/>
  <c r="L2023" i="1"/>
  <c r="C2012" i="1" l="1"/>
  <c r="K2011" i="1"/>
  <c r="O2011" i="1" s="1"/>
  <c r="N2022" i="1"/>
  <c r="F2024" i="1"/>
  <c r="L2024" i="1"/>
  <c r="A2025" i="1"/>
  <c r="D2024" i="1"/>
  <c r="E2024" i="1" s="1"/>
  <c r="B2024" i="1"/>
  <c r="I2024" i="1"/>
  <c r="J2023" i="1"/>
  <c r="P2024" i="1"/>
  <c r="M2023" i="1"/>
  <c r="Q2024" i="1"/>
  <c r="G2023" i="1"/>
  <c r="H2024" i="1" s="1"/>
  <c r="J2024" i="1" s="1"/>
  <c r="C2013" i="1" l="1"/>
  <c r="K2012" i="1"/>
  <c r="O2012" i="1" s="1"/>
  <c r="N2023" i="1"/>
  <c r="B2025" i="1"/>
  <c r="F2025" i="1"/>
  <c r="L2025" i="1"/>
  <c r="D2025" i="1"/>
  <c r="E2025" i="1" s="1"/>
  <c r="A2026" i="1"/>
  <c r="I2025" i="1"/>
  <c r="Q2025" i="1"/>
  <c r="P2025" i="1"/>
  <c r="M2024" i="1"/>
  <c r="G2024" i="1"/>
  <c r="H2025" i="1" s="1"/>
  <c r="J2025" i="1" s="1"/>
  <c r="K2013" i="1" l="1"/>
  <c r="O2013" i="1" s="1"/>
  <c r="C2014" i="1"/>
  <c r="N2024" i="1"/>
  <c r="Q2026" i="1"/>
  <c r="P2026" i="1"/>
  <c r="M2025" i="1"/>
  <c r="I2026" i="1"/>
  <c r="F2026" i="1"/>
  <c r="L2026" i="1"/>
  <c r="D2026" i="1"/>
  <c r="E2026" i="1" s="1"/>
  <c r="A2027" i="1"/>
  <c r="B2026" i="1"/>
  <c r="G2025" i="1"/>
  <c r="H2026" i="1" s="1"/>
  <c r="J2026" i="1" s="1"/>
  <c r="K2014" i="1" l="1"/>
  <c r="O2014" i="1" s="1"/>
  <c r="C2015" i="1"/>
  <c r="N2025" i="1"/>
  <c r="Q2027" i="1"/>
  <c r="P2027" i="1"/>
  <c r="M2026" i="1"/>
  <c r="L2027" i="1"/>
  <c r="F2027" i="1"/>
  <c r="A2028" i="1"/>
  <c r="B2027" i="1"/>
  <c r="D2027" i="1"/>
  <c r="E2027" i="1" s="1"/>
  <c r="I2027" i="1"/>
  <c r="G2026" i="1"/>
  <c r="H2027" i="1" s="1"/>
  <c r="J2027" i="1" s="1"/>
  <c r="K2015" i="1" l="1"/>
  <c r="O2015" i="1" s="1"/>
  <c r="C2016" i="1"/>
  <c r="N2026" i="1"/>
  <c r="I2028" i="1"/>
  <c r="B2028" i="1"/>
  <c r="A2029" i="1"/>
  <c r="L2028" i="1"/>
  <c r="D2028" i="1"/>
  <c r="E2028" i="1" s="1"/>
  <c r="F2028" i="1"/>
  <c r="G2027" i="1"/>
  <c r="H2028" i="1" s="1"/>
  <c r="Q2028" i="1"/>
  <c r="P2028" i="1"/>
  <c r="M2027" i="1"/>
  <c r="C2017" i="1" l="1"/>
  <c r="K2016" i="1"/>
  <c r="O2016" i="1" s="1"/>
  <c r="J2028" i="1"/>
  <c r="N2027" i="1"/>
  <c r="I2029" i="1"/>
  <c r="A2030" i="1"/>
  <c r="B2029" i="1"/>
  <c r="F2029" i="1"/>
  <c r="L2029" i="1"/>
  <c r="D2029" i="1"/>
  <c r="E2029" i="1" s="1"/>
  <c r="G2028" i="1"/>
  <c r="H2029" i="1" s="1"/>
  <c r="J2029" i="1" s="1"/>
  <c r="M2028" i="1"/>
  <c r="P2029" i="1"/>
  <c r="Q2029" i="1"/>
  <c r="K2017" i="1" l="1"/>
  <c r="O2017" i="1" s="1"/>
  <c r="C2018" i="1"/>
  <c r="N2028" i="1"/>
  <c r="G2029" i="1"/>
  <c r="H2030" i="1"/>
  <c r="J2030" i="1" s="1"/>
  <c r="B2030" i="1"/>
  <c r="F2030" i="1"/>
  <c r="L2030" i="1"/>
  <c r="D2030" i="1"/>
  <c r="E2030" i="1" s="1"/>
  <c r="A2031" i="1"/>
  <c r="P2030" i="1"/>
  <c r="Q2030" i="1"/>
  <c r="M2029" i="1"/>
  <c r="I2030" i="1"/>
  <c r="K2018" i="1" l="1"/>
  <c r="O2018" i="1" s="1"/>
  <c r="C2019" i="1"/>
  <c r="N2029" i="1"/>
  <c r="G2030" i="1"/>
  <c r="H2031" i="1" s="1"/>
  <c r="D2031" i="1"/>
  <c r="E2031" i="1" s="1"/>
  <c r="L2031" i="1"/>
  <c r="F2031" i="1"/>
  <c r="A2032" i="1"/>
  <c r="B2031" i="1"/>
  <c r="M2030" i="1"/>
  <c r="P2031" i="1"/>
  <c r="Q2031" i="1"/>
  <c r="I2031" i="1"/>
  <c r="C2020" i="1" l="1"/>
  <c r="K2019" i="1"/>
  <c r="O2019" i="1" s="1"/>
  <c r="N2030" i="1"/>
  <c r="J2031" i="1"/>
  <c r="P2032" i="1"/>
  <c r="Q2032" i="1"/>
  <c r="M2031" i="1"/>
  <c r="G2031" i="1"/>
  <c r="H2032" i="1" s="1"/>
  <c r="I2032" i="1"/>
  <c r="F2032" i="1"/>
  <c r="A2033" i="1"/>
  <c r="B2032" i="1"/>
  <c r="L2032" i="1"/>
  <c r="D2032" i="1"/>
  <c r="E2032" i="1" s="1"/>
  <c r="K2020" i="1" l="1"/>
  <c r="O2020" i="1" s="1"/>
  <c r="C2021" i="1"/>
  <c r="N2031" i="1"/>
  <c r="G2032" i="1"/>
  <c r="H2033" i="1" s="1"/>
  <c r="P2033" i="1"/>
  <c r="M2032" i="1"/>
  <c r="Q2033" i="1"/>
  <c r="I2033" i="1"/>
  <c r="J2032" i="1"/>
  <c r="A2034" i="1"/>
  <c r="L2033" i="1"/>
  <c r="F2033" i="1"/>
  <c r="B2033" i="1"/>
  <c r="D2033" i="1"/>
  <c r="E2033" i="1" s="1"/>
  <c r="G2033" i="1" s="1"/>
  <c r="H2034" i="1" s="1"/>
  <c r="C2022" i="1" l="1"/>
  <c r="K2021" i="1"/>
  <c r="O2021" i="1" s="1"/>
  <c r="N2032" i="1"/>
  <c r="A2035" i="1"/>
  <c r="F2034" i="1"/>
  <c r="B2034" i="1"/>
  <c r="L2034" i="1"/>
  <c r="D2034" i="1"/>
  <c r="E2034" i="1" s="1"/>
  <c r="I2034" i="1"/>
  <c r="J2034" i="1" s="1"/>
  <c r="J2033" i="1"/>
  <c r="P2034" i="1"/>
  <c r="Q2034" i="1"/>
  <c r="M2033" i="1"/>
  <c r="K2022" i="1" l="1"/>
  <c r="O2022" i="1" s="1"/>
  <c r="C2023" i="1"/>
  <c r="N2033" i="1"/>
  <c r="M2034" i="1"/>
  <c r="Q2035" i="1"/>
  <c r="P2035" i="1"/>
  <c r="G2034" i="1"/>
  <c r="H2035" i="1" s="1"/>
  <c r="B2035" i="1"/>
  <c r="A2036" i="1"/>
  <c r="L2035" i="1"/>
  <c r="D2035" i="1"/>
  <c r="E2035" i="1" s="1"/>
  <c r="F2035" i="1"/>
  <c r="I2035" i="1"/>
  <c r="K2023" i="1" l="1"/>
  <c r="O2023" i="1" s="1"/>
  <c r="C2024" i="1"/>
  <c r="N2034" i="1"/>
  <c r="I2036" i="1"/>
  <c r="J2035" i="1"/>
  <c r="F2036" i="1"/>
  <c r="D2036" i="1"/>
  <c r="E2036" i="1" s="1"/>
  <c r="B2036" i="1"/>
  <c r="L2036" i="1"/>
  <c r="A2037" i="1"/>
  <c r="G2035" i="1"/>
  <c r="H2036" i="1" s="1"/>
  <c r="J2036" i="1" s="1"/>
  <c r="Q2036" i="1"/>
  <c r="P2036" i="1"/>
  <c r="M2035" i="1"/>
  <c r="C2025" i="1" l="1"/>
  <c r="K2024" i="1"/>
  <c r="O2024" i="1" s="1"/>
  <c r="N2035" i="1"/>
  <c r="G2036" i="1"/>
  <c r="H2037" i="1"/>
  <c r="J2037" i="1" s="1"/>
  <c r="P2037" i="1"/>
  <c r="M2036" i="1"/>
  <c r="Q2037" i="1"/>
  <c r="I2037" i="1"/>
  <c r="L2037" i="1"/>
  <c r="A2038" i="1"/>
  <c r="F2037" i="1"/>
  <c r="B2037" i="1"/>
  <c r="D2037" i="1"/>
  <c r="E2037" i="1" s="1"/>
  <c r="C2026" i="1" l="1"/>
  <c r="K2025" i="1"/>
  <c r="O2025" i="1" s="1"/>
  <c r="N2036" i="1"/>
  <c r="G2037" i="1"/>
  <c r="H2038" i="1" s="1"/>
  <c r="Q2038" i="1"/>
  <c r="M2037" i="1"/>
  <c r="P2038" i="1"/>
  <c r="F2038" i="1"/>
  <c r="L2038" i="1"/>
  <c r="D2038" i="1"/>
  <c r="E2038" i="1" s="1"/>
  <c r="B2038" i="1"/>
  <c r="A2039" i="1"/>
  <c r="I2038" i="1"/>
  <c r="K2026" i="1" l="1"/>
  <c r="O2026" i="1" s="1"/>
  <c r="C2027" i="1"/>
  <c r="N2037" i="1"/>
  <c r="I2039" i="1"/>
  <c r="G2038" i="1"/>
  <c r="H2039" i="1" s="1"/>
  <c r="J2039" i="1" s="1"/>
  <c r="J2038" i="1"/>
  <c r="B2039" i="1"/>
  <c r="L2039" i="1"/>
  <c r="D2039" i="1"/>
  <c r="E2039" i="1" s="1"/>
  <c r="F2039" i="1"/>
  <c r="A2040" i="1"/>
  <c r="P2039" i="1"/>
  <c r="M2038" i="1"/>
  <c r="Q2039" i="1"/>
  <c r="K2027" i="1" l="1"/>
  <c r="O2027" i="1" s="1"/>
  <c r="C2028" i="1"/>
  <c r="N2038" i="1"/>
  <c r="I2040" i="1"/>
  <c r="D2040" i="1"/>
  <c r="E2040" i="1" s="1"/>
  <c r="F2040" i="1"/>
  <c r="A2041" i="1"/>
  <c r="B2040" i="1"/>
  <c r="L2040" i="1"/>
  <c r="G2039" i="1"/>
  <c r="H2040" i="1" s="1"/>
  <c r="J2040" i="1" s="1"/>
  <c r="P2040" i="1"/>
  <c r="Q2040" i="1"/>
  <c r="M2039" i="1"/>
  <c r="C2029" i="1" l="1"/>
  <c r="K2028" i="1"/>
  <c r="O2028" i="1" s="1"/>
  <c r="N2039" i="1"/>
  <c r="M2040" i="1"/>
  <c r="P2041" i="1"/>
  <c r="Q2041" i="1"/>
  <c r="G2040" i="1"/>
  <c r="H2041" i="1" s="1"/>
  <c r="I2041" i="1"/>
  <c r="B2041" i="1"/>
  <c r="A2042" i="1"/>
  <c r="F2041" i="1"/>
  <c r="L2041" i="1"/>
  <c r="D2041" i="1"/>
  <c r="E2041" i="1" s="1"/>
  <c r="G2041" i="1" s="1"/>
  <c r="H2042" i="1" s="1"/>
  <c r="K2029" i="1" l="1"/>
  <c r="O2029" i="1" s="1"/>
  <c r="C2030" i="1"/>
  <c r="N2040" i="1"/>
  <c r="J2041" i="1"/>
  <c r="M2041" i="1"/>
  <c r="P2042" i="1"/>
  <c r="Q2042" i="1"/>
  <c r="F2042" i="1"/>
  <c r="D2042" i="1"/>
  <c r="E2042" i="1" s="1"/>
  <c r="A2043" i="1"/>
  <c r="B2042" i="1"/>
  <c r="L2042" i="1"/>
  <c r="I2042" i="1"/>
  <c r="K2030" i="1" l="1"/>
  <c r="O2030" i="1" s="1"/>
  <c r="C2031" i="1"/>
  <c r="N2041" i="1"/>
  <c r="I2043" i="1"/>
  <c r="G2042" i="1"/>
  <c r="H2043" i="1" s="1"/>
  <c r="J2043" i="1" s="1"/>
  <c r="F2043" i="1"/>
  <c r="L2043" i="1"/>
  <c r="B2043" i="1"/>
  <c r="A2044" i="1"/>
  <c r="D2043" i="1"/>
  <c r="E2043" i="1" s="1"/>
  <c r="Q2043" i="1"/>
  <c r="P2043" i="1"/>
  <c r="M2042" i="1"/>
  <c r="J2042" i="1"/>
  <c r="K2031" i="1" l="1"/>
  <c r="O2031" i="1" s="1"/>
  <c r="C2032" i="1"/>
  <c r="N2042" i="1"/>
  <c r="I2044" i="1"/>
  <c r="G2043" i="1"/>
  <c r="H2044" i="1" s="1"/>
  <c r="J2044" i="1" s="1"/>
  <c r="Q2044" i="1"/>
  <c r="P2044" i="1"/>
  <c r="M2043" i="1"/>
  <c r="B2044" i="1"/>
  <c r="F2044" i="1"/>
  <c r="L2044" i="1"/>
  <c r="A2045" i="1"/>
  <c r="D2044" i="1"/>
  <c r="E2044" i="1" s="1"/>
  <c r="C2033" i="1" l="1"/>
  <c r="K2032" i="1"/>
  <c r="O2032" i="1" s="1"/>
  <c r="N2043" i="1"/>
  <c r="I2045" i="1"/>
  <c r="G2044" i="1"/>
  <c r="H2045" i="1" s="1"/>
  <c r="J2045" i="1" s="1"/>
  <c r="F2045" i="1"/>
  <c r="B2045" i="1"/>
  <c r="D2045" i="1"/>
  <c r="E2045" i="1" s="1"/>
  <c r="L2045" i="1"/>
  <c r="A2046" i="1"/>
  <c r="Q2045" i="1"/>
  <c r="P2045" i="1"/>
  <c r="M2044" i="1"/>
  <c r="K2033" i="1" l="1"/>
  <c r="O2033" i="1" s="1"/>
  <c r="C2034" i="1"/>
  <c r="N2044" i="1"/>
  <c r="G2045" i="1"/>
  <c r="H2046" i="1" s="1"/>
  <c r="Q2046" i="1"/>
  <c r="P2046" i="1"/>
  <c r="M2045" i="1"/>
  <c r="I2046" i="1"/>
  <c r="A2047" i="1"/>
  <c r="B2046" i="1"/>
  <c r="F2046" i="1"/>
  <c r="L2046" i="1"/>
  <c r="D2046" i="1"/>
  <c r="E2046" i="1" s="1"/>
  <c r="G2046" i="1" s="1"/>
  <c r="H2047" i="1" s="1"/>
  <c r="C2035" i="1" l="1"/>
  <c r="K2034" i="1"/>
  <c r="O2034" i="1" s="1"/>
  <c r="N2045" i="1"/>
  <c r="L2047" i="1"/>
  <c r="F2047" i="1"/>
  <c r="A2048" i="1"/>
  <c r="B2047" i="1"/>
  <c r="D2047" i="1"/>
  <c r="E2047" i="1" s="1"/>
  <c r="P2047" i="1"/>
  <c r="Q2047" i="1"/>
  <c r="M2046" i="1"/>
  <c r="I2047" i="1"/>
  <c r="J2046" i="1"/>
  <c r="K2035" i="1" l="1"/>
  <c r="O2035" i="1" s="1"/>
  <c r="C2036" i="1"/>
  <c r="N2046" i="1"/>
  <c r="I2048" i="1"/>
  <c r="G2047" i="1"/>
  <c r="H2048" i="1" s="1"/>
  <c r="J2048" i="1" s="1"/>
  <c r="Q2048" i="1"/>
  <c r="P2048" i="1"/>
  <c r="M2047" i="1"/>
  <c r="J2047" i="1"/>
  <c r="A2049" i="1"/>
  <c r="B2048" i="1"/>
  <c r="D2048" i="1"/>
  <c r="E2048" i="1" s="1"/>
  <c r="L2048" i="1"/>
  <c r="F2048" i="1"/>
  <c r="C2037" i="1" l="1"/>
  <c r="K2036" i="1"/>
  <c r="O2036" i="1" s="1"/>
  <c r="N2047" i="1"/>
  <c r="I2049" i="1"/>
  <c r="G2048" i="1"/>
  <c r="H2049" i="1" s="1"/>
  <c r="J2049" i="1" s="1"/>
  <c r="L2049" i="1"/>
  <c r="A2050" i="1"/>
  <c r="F2049" i="1"/>
  <c r="B2049" i="1"/>
  <c r="D2049" i="1"/>
  <c r="E2049" i="1" s="1"/>
  <c r="Q2049" i="1"/>
  <c r="P2049" i="1"/>
  <c r="M2048" i="1"/>
  <c r="K2037" i="1" l="1"/>
  <c r="O2037" i="1" s="1"/>
  <c r="C2038" i="1"/>
  <c r="N2048" i="1"/>
  <c r="G2049" i="1"/>
  <c r="H2050" i="1" s="1"/>
  <c r="P2050" i="1"/>
  <c r="Q2050" i="1"/>
  <c r="M2049" i="1"/>
  <c r="D2050" i="1"/>
  <c r="E2050" i="1" s="1"/>
  <c r="B2050" i="1"/>
  <c r="A2051" i="1"/>
  <c r="F2050" i="1"/>
  <c r="L2050" i="1"/>
  <c r="I2050" i="1"/>
  <c r="C2039" i="1" l="1"/>
  <c r="K2038" i="1"/>
  <c r="O2038" i="1" s="1"/>
  <c r="N2049" i="1"/>
  <c r="I2051" i="1"/>
  <c r="G2050" i="1"/>
  <c r="H2051" i="1" s="1"/>
  <c r="J2051" i="1" s="1"/>
  <c r="P2051" i="1"/>
  <c r="Q2051" i="1"/>
  <c r="M2050" i="1"/>
  <c r="J2050" i="1"/>
  <c r="L2051" i="1"/>
  <c r="D2051" i="1"/>
  <c r="E2051" i="1" s="1"/>
  <c r="F2051" i="1"/>
  <c r="A2052" i="1"/>
  <c r="B2051" i="1"/>
  <c r="K2039" i="1" l="1"/>
  <c r="O2039" i="1" s="1"/>
  <c r="C2040" i="1"/>
  <c r="N2050" i="1"/>
  <c r="I2052" i="1"/>
  <c r="G2051" i="1"/>
  <c r="H2052" i="1" s="1"/>
  <c r="J2052" i="1" s="1"/>
  <c r="A2053" i="1"/>
  <c r="B2052" i="1"/>
  <c r="D2052" i="1"/>
  <c r="E2052" i="1" s="1"/>
  <c r="F2052" i="1"/>
  <c r="L2052" i="1"/>
  <c r="Q2052" i="1"/>
  <c r="P2052" i="1"/>
  <c r="M2051" i="1"/>
  <c r="C2041" i="1" l="1"/>
  <c r="K2040" i="1"/>
  <c r="O2040" i="1" s="1"/>
  <c r="N2051" i="1"/>
  <c r="I2053" i="1"/>
  <c r="G2052" i="1"/>
  <c r="H2053" i="1" s="1"/>
  <c r="J2053" i="1" s="1"/>
  <c r="P2053" i="1"/>
  <c r="M2052" i="1"/>
  <c r="Q2053" i="1"/>
  <c r="F2053" i="1"/>
  <c r="B2053" i="1"/>
  <c r="L2053" i="1"/>
  <c r="A2054" i="1"/>
  <c r="D2053" i="1"/>
  <c r="E2053" i="1" s="1"/>
  <c r="C2042" i="1" l="1"/>
  <c r="K2041" i="1"/>
  <c r="O2041" i="1" s="1"/>
  <c r="N2052" i="1"/>
  <c r="G2053" i="1"/>
  <c r="H2054" i="1" s="1"/>
  <c r="D2054" i="1"/>
  <c r="E2054" i="1" s="1"/>
  <c r="A2055" i="1"/>
  <c r="F2054" i="1"/>
  <c r="B2054" i="1"/>
  <c r="L2054" i="1"/>
  <c r="P2054" i="1"/>
  <c r="Q2054" i="1"/>
  <c r="M2053" i="1"/>
  <c r="I2054" i="1"/>
  <c r="K2042" i="1" l="1"/>
  <c r="O2042" i="1" s="1"/>
  <c r="C2043" i="1"/>
  <c r="N2053" i="1"/>
  <c r="I2055" i="1"/>
  <c r="G2054" i="1"/>
  <c r="H2055" i="1" s="1"/>
  <c r="J2055" i="1" s="1"/>
  <c r="B2055" i="1"/>
  <c r="A2056" i="1"/>
  <c r="L2055" i="1"/>
  <c r="D2055" i="1"/>
  <c r="E2055" i="1" s="1"/>
  <c r="F2055" i="1"/>
  <c r="P2055" i="1"/>
  <c r="M2054" i="1"/>
  <c r="Q2055" i="1"/>
  <c r="J2054" i="1"/>
  <c r="K2043" i="1" l="1"/>
  <c r="O2043" i="1" s="1"/>
  <c r="C2044" i="1"/>
  <c r="N2054" i="1"/>
  <c r="M2055" i="1"/>
  <c r="Q2056" i="1"/>
  <c r="P2056" i="1"/>
  <c r="I2056" i="1"/>
  <c r="A2057" i="1"/>
  <c r="B2056" i="1"/>
  <c r="L2056" i="1"/>
  <c r="F2056" i="1"/>
  <c r="D2056" i="1"/>
  <c r="E2056" i="1" s="1"/>
  <c r="G2055" i="1"/>
  <c r="H2056" i="1" s="1"/>
  <c r="J2056" i="1" s="1"/>
  <c r="C2045" i="1" l="1"/>
  <c r="K2044" i="1"/>
  <c r="O2044" i="1" s="1"/>
  <c r="N2055" i="1"/>
  <c r="G2056" i="1"/>
  <c r="H2057" i="1" s="1"/>
  <c r="I2057" i="1"/>
  <c r="F2057" i="1"/>
  <c r="L2057" i="1"/>
  <c r="D2057" i="1"/>
  <c r="E2057" i="1" s="1"/>
  <c r="A2058" i="1"/>
  <c r="B2057" i="1"/>
  <c r="P2057" i="1"/>
  <c r="Q2057" i="1"/>
  <c r="M2056" i="1"/>
  <c r="C2046" i="1" l="1"/>
  <c r="K2045" i="1"/>
  <c r="O2045" i="1" s="1"/>
  <c r="N2056" i="1"/>
  <c r="I2058" i="1"/>
  <c r="J2057" i="1"/>
  <c r="G2057" i="1"/>
  <c r="H2058" i="1" s="1"/>
  <c r="J2058" i="1" s="1"/>
  <c r="D2058" i="1"/>
  <c r="E2058" i="1" s="1"/>
  <c r="A2059" i="1"/>
  <c r="B2058" i="1"/>
  <c r="F2058" i="1"/>
  <c r="L2058" i="1"/>
  <c r="P2058" i="1"/>
  <c r="Q2058" i="1"/>
  <c r="M2057" i="1"/>
  <c r="C2047" i="1" l="1"/>
  <c r="K2046" i="1"/>
  <c r="O2046" i="1" s="1"/>
  <c r="I2059" i="1"/>
  <c r="N2057" i="1"/>
  <c r="B2059" i="1"/>
  <c r="F2059" i="1"/>
  <c r="D2059" i="1"/>
  <c r="E2059" i="1" s="1"/>
  <c r="G2059" i="1" s="1"/>
  <c r="H2060" i="1" s="1"/>
  <c r="A2060" i="1"/>
  <c r="L2059" i="1"/>
  <c r="Q2059" i="1"/>
  <c r="P2059" i="1"/>
  <c r="M2058" i="1"/>
  <c r="G2058" i="1"/>
  <c r="H2059" i="1" s="1"/>
  <c r="J2059" i="1" s="1"/>
  <c r="C2048" i="1" l="1"/>
  <c r="K2047" i="1"/>
  <c r="O2047" i="1" s="1"/>
  <c r="N2058" i="1"/>
  <c r="M2059" i="1"/>
  <c r="Q2060" i="1"/>
  <c r="P2060" i="1"/>
  <c r="L2060" i="1"/>
  <c r="D2060" i="1"/>
  <c r="E2060" i="1" s="1"/>
  <c r="F2060" i="1"/>
  <c r="A2061" i="1"/>
  <c r="B2060" i="1"/>
  <c r="I2060" i="1"/>
  <c r="J2060" i="1" s="1"/>
  <c r="C2049" i="1" l="1"/>
  <c r="K2048" i="1"/>
  <c r="O2048" i="1" s="1"/>
  <c r="N2059" i="1"/>
  <c r="Q2061" i="1"/>
  <c r="P2061" i="1"/>
  <c r="M2060" i="1"/>
  <c r="G2060" i="1"/>
  <c r="H2061" i="1" s="1"/>
  <c r="J2061" i="1" s="1"/>
  <c r="I2061" i="1"/>
  <c r="D2061" i="1"/>
  <c r="E2061" i="1" s="1"/>
  <c r="F2061" i="1"/>
  <c r="A2062" i="1"/>
  <c r="L2061" i="1"/>
  <c r="B2061" i="1"/>
  <c r="C2050" i="1" l="1"/>
  <c r="K2049" i="1"/>
  <c r="O2049" i="1" s="1"/>
  <c r="N2060" i="1"/>
  <c r="G2061" i="1"/>
  <c r="H2062" i="1" s="1"/>
  <c r="Q2062" i="1"/>
  <c r="P2062" i="1"/>
  <c r="M2061" i="1"/>
  <c r="I2062" i="1"/>
  <c r="A2063" i="1"/>
  <c r="B2062" i="1"/>
  <c r="F2062" i="1"/>
  <c r="L2062" i="1"/>
  <c r="D2062" i="1"/>
  <c r="E2062" i="1" s="1"/>
  <c r="C2051" i="1" l="1"/>
  <c r="K2050" i="1"/>
  <c r="O2050" i="1" s="1"/>
  <c r="N2061" i="1"/>
  <c r="G2062" i="1"/>
  <c r="H2063" i="1" s="1"/>
  <c r="B2063" i="1"/>
  <c r="D2063" i="1"/>
  <c r="E2063" i="1" s="1"/>
  <c r="L2063" i="1"/>
  <c r="F2063" i="1"/>
  <c r="A2064" i="1"/>
  <c r="I2063" i="1"/>
  <c r="M2062" i="1"/>
  <c r="Q2063" i="1"/>
  <c r="P2063" i="1"/>
  <c r="J2062" i="1"/>
  <c r="K2051" i="1" l="1"/>
  <c r="O2051" i="1" s="1"/>
  <c r="C2052" i="1"/>
  <c r="N2062" i="1"/>
  <c r="G2063" i="1"/>
  <c r="H2064" i="1" s="1"/>
  <c r="L2064" i="1"/>
  <c r="D2064" i="1"/>
  <c r="E2064" i="1" s="1"/>
  <c r="F2064" i="1"/>
  <c r="A2065" i="1"/>
  <c r="B2064" i="1"/>
  <c r="M2063" i="1"/>
  <c r="Q2064" i="1"/>
  <c r="P2064" i="1"/>
  <c r="I2064" i="1"/>
  <c r="J2063" i="1"/>
  <c r="C2053" i="1" l="1"/>
  <c r="K2052" i="1"/>
  <c r="O2052" i="1" s="1"/>
  <c r="N2063" i="1"/>
  <c r="I2065" i="1"/>
  <c r="G2064" i="1"/>
  <c r="H2065" i="1" s="1"/>
  <c r="J2065" i="1" s="1"/>
  <c r="Q2065" i="1"/>
  <c r="P2065" i="1"/>
  <c r="M2064" i="1"/>
  <c r="F2065" i="1"/>
  <c r="L2065" i="1"/>
  <c r="D2065" i="1"/>
  <c r="E2065" i="1" s="1"/>
  <c r="A2066" i="1"/>
  <c r="B2065" i="1"/>
  <c r="J2064" i="1"/>
  <c r="C2054" i="1" l="1"/>
  <c r="K2053" i="1"/>
  <c r="O2053" i="1" s="1"/>
  <c r="N2064" i="1"/>
  <c r="Q2066" i="1"/>
  <c r="P2066" i="1"/>
  <c r="M2065" i="1"/>
  <c r="I2066" i="1"/>
  <c r="B2066" i="1"/>
  <c r="A2067" i="1"/>
  <c r="F2066" i="1"/>
  <c r="L2066" i="1"/>
  <c r="D2066" i="1"/>
  <c r="E2066" i="1" s="1"/>
  <c r="G2066" i="1" s="1"/>
  <c r="G2065" i="1"/>
  <c r="H2066" i="1" s="1"/>
  <c r="J2066" i="1" s="1"/>
  <c r="K2054" i="1" l="1"/>
  <c r="O2054" i="1" s="1"/>
  <c r="C2055" i="1"/>
  <c r="N2065" i="1"/>
  <c r="A2068" i="1"/>
  <c r="F2067" i="1"/>
  <c r="B2067" i="1"/>
  <c r="L2067" i="1"/>
  <c r="D2067" i="1"/>
  <c r="E2067" i="1" s="1"/>
  <c r="H2067" i="1"/>
  <c r="P2067" i="1"/>
  <c r="Q2067" i="1"/>
  <c r="M2066" i="1"/>
  <c r="I2067" i="1"/>
  <c r="C2056" i="1" l="1"/>
  <c r="K2055" i="1"/>
  <c r="O2055" i="1" s="1"/>
  <c r="N2066" i="1"/>
  <c r="I2068" i="1"/>
  <c r="J2067" i="1"/>
  <c r="G2067" i="1"/>
  <c r="H2068" i="1" s="1"/>
  <c r="J2068" i="1" s="1"/>
  <c r="A2069" i="1"/>
  <c r="D2068" i="1"/>
  <c r="E2068" i="1" s="1"/>
  <c r="B2068" i="1"/>
  <c r="L2068" i="1"/>
  <c r="F2068" i="1"/>
  <c r="M2067" i="1"/>
  <c r="Q2068" i="1"/>
  <c r="P2068" i="1"/>
  <c r="C2057" i="1" l="1"/>
  <c r="K2056" i="1"/>
  <c r="O2056" i="1" s="1"/>
  <c r="N2067" i="1"/>
  <c r="G2068" i="1"/>
  <c r="H2069" i="1" s="1"/>
  <c r="P2069" i="1"/>
  <c r="Q2069" i="1"/>
  <c r="M2068" i="1"/>
  <c r="I2069" i="1"/>
  <c r="L2069" i="1"/>
  <c r="F2069" i="1"/>
  <c r="D2069" i="1"/>
  <c r="E2069" i="1" s="1"/>
  <c r="A2070" i="1"/>
  <c r="B2069" i="1"/>
  <c r="C2058" i="1" l="1"/>
  <c r="K2057" i="1"/>
  <c r="O2057" i="1" s="1"/>
  <c r="N2068" i="1"/>
  <c r="G2069" i="1"/>
  <c r="H2070" i="1" s="1"/>
  <c r="Q2070" i="1"/>
  <c r="M2069" i="1"/>
  <c r="P2070" i="1"/>
  <c r="D2070" i="1"/>
  <c r="E2070" i="1" s="1"/>
  <c r="A2071" i="1"/>
  <c r="B2070" i="1"/>
  <c r="F2070" i="1"/>
  <c r="L2070" i="1"/>
  <c r="I2070" i="1"/>
  <c r="J2069" i="1"/>
  <c r="K2058" i="1" l="1"/>
  <c r="O2058" i="1" s="1"/>
  <c r="C2059" i="1"/>
  <c r="N2069" i="1"/>
  <c r="G2070" i="1"/>
  <c r="H2071" i="1" s="1"/>
  <c r="I2071" i="1"/>
  <c r="J2070" i="1"/>
  <c r="F2071" i="1"/>
  <c r="L2071" i="1"/>
  <c r="A2072" i="1"/>
  <c r="B2071" i="1"/>
  <c r="D2071" i="1"/>
  <c r="E2071" i="1" s="1"/>
  <c r="G2071" i="1" s="1"/>
  <c r="H2072" i="1" s="1"/>
  <c r="Q2071" i="1"/>
  <c r="P2071" i="1"/>
  <c r="M2070" i="1"/>
  <c r="K2059" i="1" l="1"/>
  <c r="O2059" i="1" s="1"/>
  <c r="C2060" i="1"/>
  <c r="N2070" i="1"/>
  <c r="J2071" i="1"/>
  <c r="I2072" i="1"/>
  <c r="J2072" i="1" s="1"/>
  <c r="B2072" i="1"/>
  <c r="D2072" i="1"/>
  <c r="E2072" i="1" s="1"/>
  <c r="F2072" i="1"/>
  <c r="L2072" i="1"/>
  <c r="A2073" i="1"/>
  <c r="P2072" i="1"/>
  <c r="M2071" i="1"/>
  <c r="Q2072" i="1"/>
  <c r="C2061" i="1" l="1"/>
  <c r="K2060" i="1"/>
  <c r="O2060" i="1" s="1"/>
  <c r="N2071" i="1"/>
  <c r="G2072" i="1"/>
  <c r="H2073" i="1" s="1"/>
  <c r="D2073" i="1"/>
  <c r="E2073" i="1" s="1"/>
  <c r="F2073" i="1"/>
  <c r="L2073" i="1"/>
  <c r="A2074" i="1"/>
  <c r="B2073" i="1"/>
  <c r="Q2073" i="1"/>
  <c r="P2073" i="1"/>
  <c r="M2072" i="1"/>
  <c r="I2073" i="1"/>
  <c r="K2061" i="1" l="1"/>
  <c r="O2061" i="1" s="1"/>
  <c r="C2062" i="1"/>
  <c r="N2072" i="1"/>
  <c r="I2074" i="1"/>
  <c r="G2073" i="1"/>
  <c r="H2074" i="1" s="1"/>
  <c r="J2074" i="1" s="1"/>
  <c r="F2074" i="1"/>
  <c r="L2074" i="1"/>
  <c r="D2074" i="1"/>
  <c r="E2074" i="1" s="1"/>
  <c r="B2074" i="1"/>
  <c r="A2075" i="1"/>
  <c r="J2073" i="1"/>
  <c r="M2073" i="1"/>
  <c r="P2074" i="1"/>
  <c r="Q2074" i="1"/>
  <c r="K2062" i="1" l="1"/>
  <c r="O2062" i="1" s="1"/>
  <c r="C2063" i="1"/>
  <c r="N2073" i="1"/>
  <c r="P2075" i="1"/>
  <c r="Q2075" i="1"/>
  <c r="M2074" i="1"/>
  <c r="D2075" i="1"/>
  <c r="E2075" i="1" s="1"/>
  <c r="L2075" i="1"/>
  <c r="F2075" i="1"/>
  <c r="A2076" i="1"/>
  <c r="B2075" i="1"/>
  <c r="I2075" i="1"/>
  <c r="G2074" i="1"/>
  <c r="H2075" i="1" s="1"/>
  <c r="J2075" i="1" s="1"/>
  <c r="K2063" i="1" l="1"/>
  <c r="O2063" i="1" s="1"/>
  <c r="C2064" i="1"/>
  <c r="N2074" i="1"/>
  <c r="I2076" i="1"/>
  <c r="A2077" i="1"/>
  <c r="B2076" i="1"/>
  <c r="L2076" i="1"/>
  <c r="F2076" i="1"/>
  <c r="D2076" i="1"/>
  <c r="E2076" i="1" s="1"/>
  <c r="G2076" i="1" s="1"/>
  <c r="Q2076" i="1"/>
  <c r="P2076" i="1"/>
  <c r="M2075" i="1"/>
  <c r="G2075" i="1"/>
  <c r="H2076" i="1" s="1"/>
  <c r="J2076" i="1" s="1"/>
  <c r="C2065" i="1" l="1"/>
  <c r="K2064" i="1"/>
  <c r="O2064" i="1" s="1"/>
  <c r="N2075" i="1"/>
  <c r="I2077" i="1"/>
  <c r="H2077" i="1"/>
  <c r="J2077" i="1" s="1"/>
  <c r="A2078" i="1"/>
  <c r="F2077" i="1"/>
  <c r="B2077" i="1"/>
  <c r="L2077" i="1"/>
  <c r="D2077" i="1"/>
  <c r="E2077" i="1" s="1"/>
  <c r="M2076" i="1"/>
  <c r="Q2077" i="1"/>
  <c r="P2077" i="1"/>
  <c r="C2066" i="1" l="1"/>
  <c r="K2065" i="1"/>
  <c r="O2065" i="1" s="1"/>
  <c r="N2076" i="1"/>
  <c r="G2077" i="1"/>
  <c r="H2078" i="1" s="1"/>
  <c r="D2078" i="1"/>
  <c r="E2078" i="1" s="1"/>
  <c r="A2079" i="1"/>
  <c r="B2078" i="1"/>
  <c r="L2078" i="1"/>
  <c r="F2078" i="1"/>
  <c r="M2077" i="1"/>
  <c r="P2078" i="1"/>
  <c r="Q2078" i="1"/>
  <c r="I2078" i="1"/>
  <c r="C2067" i="1" l="1"/>
  <c r="K2066" i="1"/>
  <c r="O2066" i="1" s="1"/>
  <c r="N2077" i="1"/>
  <c r="J2078" i="1"/>
  <c r="P2079" i="1"/>
  <c r="Q2079" i="1"/>
  <c r="M2078" i="1"/>
  <c r="N2078" i="1" s="1"/>
  <c r="D2079" i="1"/>
  <c r="E2079" i="1" s="1"/>
  <c r="L2079" i="1"/>
  <c r="F2079" i="1"/>
  <c r="A2080" i="1"/>
  <c r="B2079" i="1"/>
  <c r="G2078" i="1"/>
  <c r="H2079" i="1" s="1"/>
  <c r="J2079" i="1" s="1"/>
  <c r="I2079" i="1"/>
  <c r="C2068" i="1" l="1"/>
  <c r="K2067" i="1"/>
  <c r="O2067" i="1" s="1"/>
  <c r="P2080" i="1"/>
  <c r="M2079" i="1"/>
  <c r="N2079" i="1" s="1"/>
  <c r="Q2080" i="1"/>
  <c r="G2079" i="1"/>
  <c r="H2080" i="1" s="1"/>
  <c r="J2080" i="1" s="1"/>
  <c r="I2080" i="1"/>
  <c r="F2080" i="1"/>
  <c r="L2080" i="1"/>
  <c r="A2081" i="1"/>
  <c r="B2080" i="1"/>
  <c r="D2080" i="1"/>
  <c r="E2080" i="1" s="1"/>
  <c r="K2068" i="1" l="1"/>
  <c r="O2068" i="1" s="1"/>
  <c r="C2069" i="1"/>
  <c r="G2080" i="1"/>
  <c r="H2081" i="1" s="1"/>
  <c r="I2081" i="1"/>
  <c r="A2082" i="1"/>
  <c r="L2081" i="1"/>
  <c r="F2081" i="1"/>
  <c r="B2081" i="1"/>
  <c r="D2081" i="1"/>
  <c r="E2081" i="1" s="1"/>
  <c r="Q2081" i="1"/>
  <c r="P2081" i="1"/>
  <c r="M2080" i="1"/>
  <c r="N2080" i="1" s="1"/>
  <c r="C2070" i="1" l="1"/>
  <c r="K2069" i="1"/>
  <c r="O2069" i="1" s="1"/>
  <c r="J2081" i="1"/>
  <c r="I2082" i="1"/>
  <c r="M2081" i="1"/>
  <c r="N2081" i="1" s="1"/>
  <c r="P2082" i="1"/>
  <c r="Q2082" i="1"/>
  <c r="G2081" i="1"/>
  <c r="H2082" i="1" s="1"/>
  <c r="J2082" i="1" s="1"/>
  <c r="F2082" i="1"/>
  <c r="L2082" i="1"/>
  <c r="D2082" i="1"/>
  <c r="E2082" i="1" s="1"/>
  <c r="A2083" i="1"/>
  <c r="B2082" i="1"/>
  <c r="K2070" i="1" l="1"/>
  <c r="O2070" i="1" s="1"/>
  <c r="C2071" i="1"/>
  <c r="P2083" i="1"/>
  <c r="Q2083" i="1"/>
  <c r="M2082" i="1"/>
  <c r="N2082" i="1" s="1"/>
  <c r="A2084" i="1"/>
  <c r="F2083" i="1"/>
  <c r="B2083" i="1"/>
  <c r="L2083" i="1"/>
  <c r="D2083" i="1"/>
  <c r="E2083" i="1" s="1"/>
  <c r="G2082" i="1"/>
  <c r="H2083" i="1" s="1"/>
  <c r="J2083" i="1" s="1"/>
  <c r="I2083" i="1"/>
  <c r="C2072" i="1" l="1"/>
  <c r="K2071" i="1"/>
  <c r="O2071" i="1" s="1"/>
  <c r="Q2084" i="1"/>
  <c r="P2084" i="1"/>
  <c r="M2083" i="1"/>
  <c r="N2083" i="1" s="1"/>
  <c r="G2083" i="1"/>
  <c r="H2084" i="1" s="1"/>
  <c r="B2084" i="1"/>
  <c r="L2084" i="1"/>
  <c r="A2085" i="1"/>
  <c r="F2084" i="1"/>
  <c r="D2084" i="1"/>
  <c r="E2084" i="1" s="1"/>
  <c r="G2084" i="1" s="1"/>
  <c r="H2085" i="1" s="1"/>
  <c r="I2084" i="1"/>
  <c r="K2072" i="1" l="1"/>
  <c r="O2072" i="1" s="1"/>
  <c r="C2073" i="1"/>
  <c r="I2085" i="1"/>
  <c r="J2085" i="1" s="1"/>
  <c r="M2084" i="1"/>
  <c r="N2084" i="1" s="1"/>
  <c r="Q2085" i="1"/>
  <c r="P2085" i="1"/>
  <c r="J2084" i="1"/>
  <c r="L2085" i="1"/>
  <c r="F2085" i="1"/>
  <c r="A2086" i="1"/>
  <c r="D2085" i="1"/>
  <c r="E2085" i="1" s="1"/>
  <c r="B2085" i="1"/>
  <c r="K2073" i="1" l="1"/>
  <c r="O2073" i="1" s="1"/>
  <c r="C2074" i="1"/>
  <c r="I2086" i="1"/>
  <c r="G2085" i="1"/>
  <c r="H2086" i="1" s="1"/>
  <c r="J2086" i="1" s="1"/>
  <c r="M2085" i="1"/>
  <c r="Q2086" i="1"/>
  <c r="P2086" i="1"/>
  <c r="F2086" i="1"/>
  <c r="A2087" i="1"/>
  <c r="L2086" i="1"/>
  <c r="B2086" i="1"/>
  <c r="D2086" i="1"/>
  <c r="E2086" i="1" s="1"/>
  <c r="C2075" i="1" l="1"/>
  <c r="K2074" i="1"/>
  <c r="O2074" i="1" s="1"/>
  <c r="N2085" i="1"/>
  <c r="G2086" i="1"/>
  <c r="H2087" i="1" s="1"/>
  <c r="Q2087" i="1"/>
  <c r="P2087" i="1"/>
  <c r="M2086" i="1"/>
  <c r="N2086" i="1" s="1"/>
  <c r="B2087" i="1"/>
  <c r="D2087" i="1"/>
  <c r="E2087" i="1" s="1"/>
  <c r="G2087" i="1" s="1"/>
  <c r="H2088" i="1" s="1"/>
  <c r="F2087" i="1"/>
  <c r="L2087" i="1"/>
  <c r="A2088" i="1"/>
  <c r="I2087" i="1"/>
  <c r="K2075" i="1" l="1"/>
  <c r="O2075" i="1" s="1"/>
  <c r="C2076" i="1"/>
  <c r="I2088" i="1"/>
  <c r="J2088" i="1" s="1"/>
  <c r="Q2088" i="1"/>
  <c r="P2088" i="1"/>
  <c r="M2087" i="1"/>
  <c r="N2087" i="1" s="1"/>
  <c r="J2087" i="1"/>
  <c r="B2088" i="1"/>
  <c r="L2088" i="1"/>
  <c r="D2088" i="1"/>
  <c r="E2088" i="1" s="1"/>
  <c r="F2088" i="1"/>
  <c r="A2089" i="1"/>
  <c r="K2076" i="1" l="1"/>
  <c r="O2076" i="1" s="1"/>
  <c r="C2077" i="1"/>
  <c r="P2089" i="1"/>
  <c r="M2088" i="1"/>
  <c r="Q2089" i="1"/>
  <c r="A2090" i="1"/>
  <c r="F2089" i="1"/>
  <c r="B2089" i="1"/>
  <c r="D2089" i="1"/>
  <c r="E2089" i="1" s="1"/>
  <c r="L2089" i="1"/>
  <c r="G2088" i="1"/>
  <c r="H2089" i="1" s="1"/>
  <c r="J2089" i="1" s="1"/>
  <c r="I2089" i="1"/>
  <c r="C2078" i="1" l="1"/>
  <c r="K2077" i="1"/>
  <c r="O2077" i="1" s="1"/>
  <c r="N2088" i="1"/>
  <c r="P2090" i="1"/>
  <c r="Q2090" i="1"/>
  <c r="M2089" i="1"/>
  <c r="L2090" i="1"/>
  <c r="F2090" i="1"/>
  <c r="A2091" i="1"/>
  <c r="D2090" i="1"/>
  <c r="E2090" i="1" s="1"/>
  <c r="B2090" i="1"/>
  <c r="I2090" i="1"/>
  <c r="G2089" i="1"/>
  <c r="H2090" i="1" s="1"/>
  <c r="K2078" i="1" l="1"/>
  <c r="O2078" i="1" s="1"/>
  <c r="C2079" i="1"/>
  <c r="N2089" i="1"/>
  <c r="G2090" i="1"/>
  <c r="H2091" i="1" s="1"/>
  <c r="I2091" i="1"/>
  <c r="B2091" i="1"/>
  <c r="D2091" i="1"/>
  <c r="E2091" i="1" s="1"/>
  <c r="L2091" i="1"/>
  <c r="F2091" i="1"/>
  <c r="A2092" i="1"/>
  <c r="J2090" i="1"/>
  <c r="P2091" i="1"/>
  <c r="Q2091" i="1"/>
  <c r="M2090" i="1"/>
  <c r="K2079" i="1" l="1"/>
  <c r="O2079" i="1" s="1"/>
  <c r="C2080" i="1"/>
  <c r="N2090" i="1"/>
  <c r="J2091" i="1"/>
  <c r="P2092" i="1"/>
  <c r="Q2092" i="1"/>
  <c r="M2091" i="1"/>
  <c r="G2091" i="1"/>
  <c r="H2092" i="1" s="1"/>
  <c r="I2092" i="1"/>
  <c r="D2092" i="1"/>
  <c r="E2092" i="1" s="1"/>
  <c r="F2092" i="1"/>
  <c r="A2093" i="1"/>
  <c r="B2092" i="1"/>
  <c r="L2092" i="1"/>
  <c r="K2080" i="1" l="1"/>
  <c r="O2080" i="1" s="1"/>
  <c r="C2081" i="1"/>
  <c r="N2091" i="1"/>
  <c r="G2092" i="1"/>
  <c r="H2093" i="1" s="1"/>
  <c r="P2093" i="1"/>
  <c r="M2092" i="1"/>
  <c r="Q2093" i="1"/>
  <c r="I2093" i="1"/>
  <c r="F2093" i="1"/>
  <c r="L2093" i="1"/>
  <c r="D2093" i="1"/>
  <c r="E2093" i="1" s="1"/>
  <c r="A2094" i="1"/>
  <c r="B2093" i="1"/>
  <c r="J2092" i="1"/>
  <c r="C2082" i="1" l="1"/>
  <c r="K2081" i="1"/>
  <c r="O2081" i="1" s="1"/>
  <c r="N2092" i="1"/>
  <c r="Q2094" i="1"/>
  <c r="M2093" i="1"/>
  <c r="P2094" i="1"/>
  <c r="B2094" i="1"/>
  <c r="L2094" i="1"/>
  <c r="F2094" i="1"/>
  <c r="D2094" i="1"/>
  <c r="E2094" i="1" s="1"/>
  <c r="A2095" i="1"/>
  <c r="I2094" i="1"/>
  <c r="G2093" i="1"/>
  <c r="H2094" i="1" s="1"/>
  <c r="J2094" i="1" s="1"/>
  <c r="J2093" i="1"/>
  <c r="K2082" i="1" l="1"/>
  <c r="O2082" i="1" s="1"/>
  <c r="C2083" i="1"/>
  <c r="N2093" i="1"/>
  <c r="I2095" i="1"/>
  <c r="G2094" i="1"/>
  <c r="H2095" i="1" s="1"/>
  <c r="J2095" i="1" s="1"/>
  <c r="P2095" i="1"/>
  <c r="Q2095" i="1"/>
  <c r="M2094" i="1"/>
  <c r="L2095" i="1"/>
  <c r="F2095" i="1"/>
  <c r="A2096" i="1"/>
  <c r="B2095" i="1"/>
  <c r="D2095" i="1"/>
  <c r="E2095" i="1" s="1"/>
  <c r="C2084" i="1" l="1"/>
  <c r="K2083" i="1"/>
  <c r="O2083" i="1" s="1"/>
  <c r="N2094" i="1"/>
  <c r="G2095" i="1"/>
  <c r="H2096" i="1" s="1"/>
  <c r="P2096" i="1"/>
  <c r="M2095" i="1"/>
  <c r="Q2096" i="1"/>
  <c r="I2096" i="1"/>
  <c r="A2097" i="1"/>
  <c r="L2096" i="1"/>
  <c r="F2096" i="1"/>
  <c r="D2096" i="1"/>
  <c r="E2096" i="1" s="1"/>
  <c r="B2096" i="1"/>
  <c r="K2084" i="1" l="1"/>
  <c r="O2084" i="1" s="1"/>
  <c r="C2085" i="1"/>
  <c r="N2095" i="1"/>
  <c r="G2096" i="1"/>
  <c r="H2097" i="1" s="1"/>
  <c r="I2097" i="1"/>
  <c r="J2096" i="1"/>
  <c r="Q2097" i="1"/>
  <c r="P2097" i="1"/>
  <c r="M2096" i="1"/>
  <c r="B2097" i="1"/>
  <c r="F2097" i="1"/>
  <c r="A2098" i="1"/>
  <c r="L2097" i="1"/>
  <c r="D2097" i="1"/>
  <c r="E2097" i="1" s="1"/>
  <c r="K2085" i="1" l="1"/>
  <c r="O2085" i="1" s="1"/>
  <c r="C2086" i="1"/>
  <c r="N2096" i="1"/>
  <c r="J2097" i="1"/>
  <c r="G2097" i="1"/>
  <c r="H2098" i="1" s="1"/>
  <c r="Q2098" i="1"/>
  <c r="P2098" i="1"/>
  <c r="M2097" i="1"/>
  <c r="I2098" i="1"/>
  <c r="A2099" i="1"/>
  <c r="B2098" i="1"/>
  <c r="F2098" i="1"/>
  <c r="L2098" i="1"/>
  <c r="D2098" i="1"/>
  <c r="E2098" i="1" s="1"/>
  <c r="C2087" i="1" l="1"/>
  <c r="K2086" i="1"/>
  <c r="O2086" i="1" s="1"/>
  <c r="N2097" i="1"/>
  <c r="G2098" i="1"/>
  <c r="H2099" i="1" s="1"/>
  <c r="D2099" i="1"/>
  <c r="E2099" i="1" s="1"/>
  <c r="F2099" i="1"/>
  <c r="A2100" i="1"/>
  <c r="B2099" i="1"/>
  <c r="L2099" i="1"/>
  <c r="Q2099" i="1"/>
  <c r="P2099" i="1"/>
  <c r="M2098" i="1"/>
  <c r="I2099" i="1"/>
  <c r="J2098" i="1"/>
  <c r="C2088" i="1" l="1"/>
  <c r="K2087" i="1"/>
  <c r="O2087" i="1" s="1"/>
  <c r="N2098" i="1"/>
  <c r="G2099" i="1"/>
  <c r="H2100" i="1" s="1"/>
  <c r="J2100" i="1" s="1"/>
  <c r="I2100" i="1"/>
  <c r="J2099" i="1"/>
  <c r="P2100" i="1"/>
  <c r="M2099" i="1"/>
  <c r="Q2100" i="1"/>
  <c r="A2101" i="1"/>
  <c r="L2100" i="1"/>
  <c r="F2100" i="1"/>
  <c r="D2100" i="1"/>
  <c r="E2100" i="1" s="1"/>
  <c r="B2100" i="1"/>
  <c r="C2089" i="1" l="1"/>
  <c r="K2088" i="1"/>
  <c r="O2088" i="1" s="1"/>
  <c r="N2099" i="1"/>
  <c r="G2100" i="1"/>
  <c r="H2101" i="1" s="1"/>
  <c r="I2101" i="1"/>
  <c r="F2101" i="1"/>
  <c r="B2101" i="1"/>
  <c r="D2101" i="1"/>
  <c r="E2101" i="1" s="1"/>
  <c r="A2102" i="1"/>
  <c r="L2101" i="1"/>
  <c r="Q2101" i="1"/>
  <c r="P2101" i="1"/>
  <c r="M2100" i="1"/>
  <c r="C2090" i="1" l="1"/>
  <c r="K2089" i="1"/>
  <c r="O2089" i="1" s="1"/>
  <c r="J2101" i="1"/>
  <c r="N2100" i="1"/>
  <c r="G2101" i="1"/>
  <c r="H2102" i="1" s="1"/>
  <c r="I2102" i="1"/>
  <c r="D2102" i="1"/>
  <c r="E2102" i="1" s="1"/>
  <c r="B2102" i="1"/>
  <c r="A2103" i="1"/>
  <c r="F2102" i="1"/>
  <c r="L2102" i="1"/>
  <c r="Q2102" i="1"/>
  <c r="M2101" i="1"/>
  <c r="P2102" i="1"/>
  <c r="C2091" i="1" l="1"/>
  <c r="K2090" i="1"/>
  <c r="O2090" i="1" s="1"/>
  <c r="N2101" i="1"/>
  <c r="F2103" i="1"/>
  <c r="B2103" i="1"/>
  <c r="L2103" i="1"/>
  <c r="D2103" i="1"/>
  <c r="E2103" i="1" s="1"/>
  <c r="G2103" i="1" s="1"/>
  <c r="H2104" i="1" s="1"/>
  <c r="A2104" i="1"/>
  <c r="I2103" i="1"/>
  <c r="J2102" i="1"/>
  <c r="P2103" i="1"/>
  <c r="M2102" i="1"/>
  <c r="Q2103" i="1"/>
  <c r="G2102" i="1"/>
  <c r="H2103" i="1" s="1"/>
  <c r="C2092" i="1" l="1"/>
  <c r="K2091" i="1"/>
  <c r="O2091" i="1" s="1"/>
  <c r="N2102" i="1"/>
  <c r="J2103" i="1"/>
  <c r="I2104" i="1"/>
  <c r="J2104" i="1" s="1"/>
  <c r="B2104" i="1"/>
  <c r="A2105" i="1"/>
  <c r="L2104" i="1"/>
  <c r="F2104" i="1"/>
  <c r="D2104" i="1"/>
  <c r="E2104" i="1" s="1"/>
  <c r="M2103" i="1"/>
  <c r="Q2104" i="1"/>
  <c r="P2104" i="1"/>
  <c r="C2093" i="1" l="1"/>
  <c r="K2092" i="1"/>
  <c r="O2092" i="1" s="1"/>
  <c r="N2103" i="1"/>
  <c r="I2105" i="1"/>
  <c r="G2104" i="1"/>
  <c r="H2105" i="1" s="1"/>
  <c r="J2105" i="1" s="1"/>
  <c r="F2105" i="1"/>
  <c r="B2105" i="1"/>
  <c r="L2105" i="1"/>
  <c r="D2105" i="1"/>
  <c r="E2105" i="1" s="1"/>
  <c r="A2106" i="1"/>
  <c r="Q2105" i="1"/>
  <c r="P2105" i="1"/>
  <c r="M2104" i="1"/>
  <c r="C2094" i="1" l="1"/>
  <c r="K2093" i="1"/>
  <c r="O2093" i="1" s="1"/>
  <c r="N2104" i="1"/>
  <c r="I2106" i="1"/>
  <c r="G2105" i="1"/>
  <c r="H2106" i="1" s="1"/>
  <c r="J2106" i="1" s="1"/>
  <c r="P2106" i="1"/>
  <c r="Q2106" i="1"/>
  <c r="M2105" i="1"/>
  <c r="L2106" i="1"/>
  <c r="B2106" i="1"/>
  <c r="D2106" i="1"/>
  <c r="E2106" i="1" s="1"/>
  <c r="A2107" i="1"/>
  <c r="F2106" i="1"/>
  <c r="K2094" i="1" l="1"/>
  <c r="O2094" i="1" s="1"/>
  <c r="C2095" i="1"/>
  <c r="N2105" i="1"/>
  <c r="L2107" i="1"/>
  <c r="F2107" i="1"/>
  <c r="A2108" i="1"/>
  <c r="B2107" i="1"/>
  <c r="D2107" i="1"/>
  <c r="E2107" i="1" s="1"/>
  <c r="G2106" i="1"/>
  <c r="H2107" i="1" s="1"/>
  <c r="P2107" i="1"/>
  <c r="Q2107" i="1"/>
  <c r="M2106" i="1"/>
  <c r="I2107" i="1"/>
  <c r="K2095" i="1" l="1"/>
  <c r="O2095" i="1" s="1"/>
  <c r="C2096" i="1"/>
  <c r="N2106" i="1"/>
  <c r="G2107" i="1"/>
  <c r="H2108" i="1" s="1"/>
  <c r="I2108" i="1"/>
  <c r="J2107" i="1"/>
  <c r="P2108" i="1"/>
  <c r="M2107" i="1"/>
  <c r="Q2108" i="1"/>
  <c r="D2108" i="1"/>
  <c r="E2108" i="1" s="1"/>
  <c r="B2108" i="1"/>
  <c r="F2108" i="1"/>
  <c r="L2108" i="1"/>
  <c r="A2109" i="1"/>
  <c r="K2096" i="1" l="1"/>
  <c r="O2096" i="1" s="1"/>
  <c r="C2097" i="1"/>
  <c r="N2107" i="1"/>
  <c r="I2109" i="1"/>
  <c r="J2108" i="1"/>
  <c r="Q2109" i="1"/>
  <c r="P2109" i="1"/>
  <c r="M2108" i="1"/>
  <c r="F2109" i="1"/>
  <c r="A2110" i="1"/>
  <c r="L2109" i="1"/>
  <c r="B2109" i="1"/>
  <c r="D2109" i="1"/>
  <c r="E2109" i="1" s="1"/>
  <c r="G2108" i="1"/>
  <c r="H2109" i="1" s="1"/>
  <c r="J2109" i="1" s="1"/>
  <c r="K2097" i="1" l="1"/>
  <c r="O2097" i="1" s="1"/>
  <c r="C2098" i="1"/>
  <c r="N2108" i="1"/>
  <c r="I2110" i="1"/>
  <c r="G2109" i="1"/>
  <c r="H2110" i="1" s="1"/>
  <c r="J2110" i="1" s="1"/>
  <c r="P2110" i="1"/>
  <c r="Q2110" i="1"/>
  <c r="M2109" i="1"/>
  <c r="D2110" i="1"/>
  <c r="E2110" i="1" s="1"/>
  <c r="L2110" i="1"/>
  <c r="A2111" i="1"/>
  <c r="F2110" i="1"/>
  <c r="B2110" i="1"/>
  <c r="K2098" i="1" l="1"/>
  <c r="O2098" i="1" s="1"/>
  <c r="C2099" i="1"/>
  <c r="N2109" i="1"/>
  <c r="P2111" i="1"/>
  <c r="Q2111" i="1"/>
  <c r="M2110" i="1"/>
  <c r="F2111" i="1"/>
  <c r="A2112" i="1"/>
  <c r="B2111" i="1"/>
  <c r="D2111" i="1"/>
  <c r="E2111" i="1" s="1"/>
  <c r="L2111" i="1"/>
  <c r="G2110" i="1"/>
  <c r="H2111" i="1" s="1"/>
  <c r="I2111" i="1"/>
  <c r="K2099" i="1" l="1"/>
  <c r="O2099" i="1" s="1"/>
  <c r="C2100" i="1"/>
  <c r="N2110" i="1"/>
  <c r="I2112" i="1"/>
  <c r="G2111" i="1"/>
  <c r="H2112" i="1" s="1"/>
  <c r="J2112" i="1" s="1"/>
  <c r="D2112" i="1"/>
  <c r="E2112" i="1" s="1"/>
  <c r="B2112" i="1"/>
  <c r="F2112" i="1"/>
  <c r="L2112" i="1"/>
  <c r="A2113" i="1"/>
  <c r="J2111" i="1"/>
  <c r="P2112" i="1"/>
  <c r="M2111" i="1"/>
  <c r="Q2112" i="1"/>
  <c r="K2100" i="1" l="1"/>
  <c r="O2100" i="1" s="1"/>
  <c r="C2101" i="1"/>
  <c r="N2111" i="1"/>
  <c r="G2112" i="1"/>
  <c r="H2113" i="1" s="1"/>
  <c r="Q2113" i="1"/>
  <c r="P2113" i="1"/>
  <c r="M2112" i="1"/>
  <c r="F2113" i="1"/>
  <c r="D2113" i="1"/>
  <c r="E2113" i="1" s="1"/>
  <c r="B2113" i="1"/>
  <c r="A2114" i="1"/>
  <c r="L2113" i="1"/>
  <c r="I2113" i="1"/>
  <c r="K2101" i="1" l="1"/>
  <c r="O2101" i="1" s="1"/>
  <c r="C2102" i="1"/>
  <c r="N2112" i="1"/>
  <c r="Q2114" i="1"/>
  <c r="P2114" i="1"/>
  <c r="M2113" i="1"/>
  <c r="A2115" i="1"/>
  <c r="F2114" i="1"/>
  <c r="B2114" i="1"/>
  <c r="L2114" i="1"/>
  <c r="D2114" i="1"/>
  <c r="E2114" i="1" s="1"/>
  <c r="I2114" i="1"/>
  <c r="G2113" i="1"/>
  <c r="H2114" i="1" s="1"/>
  <c r="J2114" i="1" s="1"/>
  <c r="J2113" i="1"/>
  <c r="C2103" i="1" l="1"/>
  <c r="K2102" i="1"/>
  <c r="O2102" i="1" s="1"/>
  <c r="N2113" i="1"/>
  <c r="I2115" i="1"/>
  <c r="G2114" i="1"/>
  <c r="H2115" i="1" s="1"/>
  <c r="J2115" i="1" s="1"/>
  <c r="B2115" i="1"/>
  <c r="F2115" i="1"/>
  <c r="A2116" i="1"/>
  <c r="L2115" i="1"/>
  <c r="D2115" i="1"/>
  <c r="E2115" i="1" s="1"/>
  <c r="Q2115" i="1"/>
  <c r="P2115" i="1"/>
  <c r="M2114" i="1"/>
  <c r="K2103" i="1" l="1"/>
  <c r="O2103" i="1" s="1"/>
  <c r="C2104" i="1"/>
  <c r="N2114" i="1"/>
  <c r="G2115" i="1"/>
  <c r="H2116" i="1" s="1"/>
  <c r="M2115" i="1"/>
  <c r="P2116" i="1"/>
  <c r="Q2116" i="1"/>
  <c r="A2117" i="1"/>
  <c r="F2116" i="1"/>
  <c r="B2116" i="1"/>
  <c r="L2116" i="1"/>
  <c r="D2116" i="1"/>
  <c r="E2116" i="1" s="1"/>
  <c r="I2116" i="1"/>
  <c r="C2105" i="1" l="1"/>
  <c r="K2104" i="1"/>
  <c r="O2104" i="1" s="1"/>
  <c r="N2115" i="1"/>
  <c r="M2116" i="1"/>
  <c r="Q2117" i="1"/>
  <c r="P2117" i="1"/>
  <c r="I2117" i="1"/>
  <c r="J2116" i="1"/>
  <c r="G2116" i="1"/>
  <c r="H2117" i="1" s="1"/>
  <c r="D2117" i="1"/>
  <c r="E2117" i="1" s="1"/>
  <c r="F2117" i="1"/>
  <c r="A2118" i="1"/>
  <c r="B2117" i="1"/>
  <c r="L2117" i="1"/>
  <c r="C2106" i="1" l="1"/>
  <c r="K2105" i="1"/>
  <c r="O2105" i="1" s="1"/>
  <c r="N2116" i="1"/>
  <c r="G2117" i="1"/>
  <c r="H2118" i="1" s="1"/>
  <c r="J2117" i="1"/>
  <c r="P2118" i="1"/>
  <c r="M2117" i="1"/>
  <c r="Q2118" i="1"/>
  <c r="F2118" i="1"/>
  <c r="A2119" i="1"/>
  <c r="B2118" i="1"/>
  <c r="L2118" i="1"/>
  <c r="D2118" i="1"/>
  <c r="E2118" i="1" s="1"/>
  <c r="I2118" i="1"/>
  <c r="C2107" i="1" l="1"/>
  <c r="K2106" i="1"/>
  <c r="O2106" i="1" s="1"/>
  <c r="N2117" i="1"/>
  <c r="G2118" i="1"/>
  <c r="H2119" i="1" s="1"/>
  <c r="M2118" i="1"/>
  <c r="Q2119" i="1"/>
  <c r="P2119" i="1"/>
  <c r="I2119" i="1"/>
  <c r="B2119" i="1"/>
  <c r="F2119" i="1"/>
  <c r="A2120" i="1"/>
  <c r="L2119" i="1"/>
  <c r="D2119" i="1"/>
  <c r="E2119" i="1" s="1"/>
  <c r="J2118" i="1"/>
  <c r="C2108" i="1" l="1"/>
  <c r="K2107" i="1"/>
  <c r="O2107" i="1" s="1"/>
  <c r="N2118" i="1"/>
  <c r="G2119" i="1"/>
  <c r="H2120" i="1" s="1"/>
  <c r="P2120" i="1"/>
  <c r="Q2120" i="1"/>
  <c r="M2119" i="1"/>
  <c r="I2120" i="1"/>
  <c r="J2119" i="1"/>
  <c r="B2120" i="1"/>
  <c r="F2120" i="1"/>
  <c r="L2120" i="1"/>
  <c r="D2120" i="1"/>
  <c r="E2120" i="1" s="1"/>
  <c r="A2121" i="1"/>
  <c r="C2109" i="1" l="1"/>
  <c r="K2108" i="1"/>
  <c r="O2108" i="1" s="1"/>
  <c r="N2119" i="1"/>
  <c r="G2120" i="1"/>
  <c r="H2121" i="1" s="1"/>
  <c r="J2120" i="1"/>
  <c r="B2121" i="1"/>
  <c r="A2122" i="1"/>
  <c r="L2121" i="1"/>
  <c r="F2121" i="1"/>
  <c r="D2121" i="1"/>
  <c r="E2121" i="1" s="1"/>
  <c r="G2121" i="1" s="1"/>
  <c r="H2122" i="1" s="1"/>
  <c r="M2120" i="1"/>
  <c r="Q2121" i="1"/>
  <c r="P2121" i="1"/>
  <c r="I2121" i="1"/>
  <c r="C2110" i="1" l="1"/>
  <c r="K2109" i="1"/>
  <c r="O2109" i="1" s="1"/>
  <c r="N2120" i="1"/>
  <c r="I2122" i="1"/>
  <c r="J2122" i="1" s="1"/>
  <c r="J2121" i="1"/>
  <c r="A2123" i="1"/>
  <c r="F2122" i="1"/>
  <c r="B2122" i="1"/>
  <c r="L2122" i="1"/>
  <c r="D2122" i="1"/>
  <c r="E2122" i="1" s="1"/>
  <c r="P2122" i="1"/>
  <c r="Q2122" i="1"/>
  <c r="M2121" i="1"/>
  <c r="C2111" i="1" l="1"/>
  <c r="K2110" i="1"/>
  <c r="O2110" i="1" s="1"/>
  <c r="N2121" i="1"/>
  <c r="I2123" i="1"/>
  <c r="M2122" i="1"/>
  <c r="P2123" i="1"/>
  <c r="Q2123" i="1"/>
  <c r="G2122" i="1"/>
  <c r="H2123" i="1" s="1"/>
  <c r="J2123" i="1" s="1"/>
  <c r="A2124" i="1"/>
  <c r="B2123" i="1"/>
  <c r="F2123" i="1"/>
  <c r="L2123" i="1"/>
  <c r="D2123" i="1"/>
  <c r="E2123" i="1" s="1"/>
  <c r="K2111" i="1" l="1"/>
  <c r="O2111" i="1" s="1"/>
  <c r="C2112" i="1"/>
  <c r="N2122" i="1"/>
  <c r="M2123" i="1"/>
  <c r="P2124" i="1"/>
  <c r="Q2124" i="1"/>
  <c r="I2124" i="1"/>
  <c r="G2123" i="1"/>
  <c r="H2124" i="1" s="1"/>
  <c r="J2124" i="1" s="1"/>
  <c r="B2124" i="1"/>
  <c r="F2124" i="1"/>
  <c r="L2124" i="1"/>
  <c r="D2124" i="1"/>
  <c r="E2124" i="1" s="1"/>
  <c r="G2124" i="1" s="1"/>
  <c r="H2125" i="1" s="1"/>
  <c r="A2125" i="1"/>
  <c r="C2113" i="1" l="1"/>
  <c r="K2112" i="1"/>
  <c r="O2112" i="1" s="1"/>
  <c r="N2123" i="1"/>
  <c r="I2125" i="1"/>
  <c r="A2126" i="1"/>
  <c r="B2125" i="1"/>
  <c r="D2125" i="1"/>
  <c r="E2125" i="1" s="1"/>
  <c r="L2125" i="1"/>
  <c r="F2125" i="1"/>
  <c r="M2124" i="1"/>
  <c r="Q2125" i="1"/>
  <c r="P2125" i="1"/>
  <c r="C2114" i="1" l="1"/>
  <c r="K2113" i="1"/>
  <c r="O2113" i="1" s="1"/>
  <c r="N2124" i="1"/>
  <c r="Q2126" i="1"/>
  <c r="P2126" i="1"/>
  <c r="M2125" i="1"/>
  <c r="G2125" i="1"/>
  <c r="H2126" i="1" s="1"/>
  <c r="J2126" i="1" s="1"/>
  <c r="D2126" i="1"/>
  <c r="E2126" i="1" s="1"/>
  <c r="F2126" i="1"/>
  <c r="L2126" i="1"/>
  <c r="A2127" i="1"/>
  <c r="B2126" i="1"/>
  <c r="I2126" i="1"/>
  <c r="J2125" i="1"/>
  <c r="C2115" i="1" l="1"/>
  <c r="K2114" i="1"/>
  <c r="O2114" i="1" s="1"/>
  <c r="N2125" i="1"/>
  <c r="M2126" i="1"/>
  <c r="Q2127" i="1"/>
  <c r="P2127" i="1"/>
  <c r="I2127" i="1"/>
  <c r="G2126" i="1"/>
  <c r="H2127" i="1" s="1"/>
  <c r="J2127" i="1" s="1"/>
  <c r="L2127" i="1"/>
  <c r="D2127" i="1"/>
  <c r="E2127" i="1" s="1"/>
  <c r="A2128" i="1"/>
  <c r="F2127" i="1"/>
  <c r="B2127" i="1"/>
  <c r="C2116" i="1" l="1"/>
  <c r="K2115" i="1"/>
  <c r="O2115" i="1" s="1"/>
  <c r="N2126" i="1"/>
  <c r="G2127" i="1"/>
  <c r="H2128" i="1" s="1"/>
  <c r="P2128" i="1"/>
  <c r="Q2128" i="1"/>
  <c r="M2127" i="1"/>
  <c r="L2128" i="1"/>
  <c r="F2128" i="1"/>
  <c r="B2128" i="1"/>
  <c r="D2128" i="1"/>
  <c r="E2128" i="1" s="1"/>
  <c r="A2129" i="1"/>
  <c r="I2128" i="1"/>
  <c r="K2116" i="1" l="1"/>
  <c r="O2116" i="1" s="1"/>
  <c r="C2117" i="1"/>
  <c r="N2127" i="1"/>
  <c r="I2129" i="1"/>
  <c r="B2129" i="1"/>
  <c r="D2129" i="1"/>
  <c r="E2129" i="1" s="1"/>
  <c r="L2129" i="1"/>
  <c r="F2129" i="1"/>
  <c r="A2130" i="1"/>
  <c r="M2128" i="1"/>
  <c r="Q2129" i="1"/>
  <c r="P2129" i="1"/>
  <c r="J2128" i="1"/>
  <c r="G2128" i="1"/>
  <c r="H2129" i="1" s="1"/>
  <c r="J2129" i="1" s="1"/>
  <c r="C2118" i="1" l="1"/>
  <c r="K2117" i="1"/>
  <c r="O2117" i="1" s="1"/>
  <c r="N2128" i="1"/>
  <c r="I2130" i="1"/>
  <c r="G2129" i="1"/>
  <c r="H2130" i="1"/>
  <c r="J2130" i="1" s="1"/>
  <c r="F2130" i="1"/>
  <c r="D2130" i="1"/>
  <c r="E2130" i="1" s="1"/>
  <c r="B2130" i="1"/>
  <c r="L2130" i="1"/>
  <c r="A2131" i="1"/>
  <c r="P2130" i="1"/>
  <c r="Q2130" i="1"/>
  <c r="M2129" i="1"/>
  <c r="C2119" i="1" l="1"/>
  <c r="K2118" i="1"/>
  <c r="O2118" i="1" s="1"/>
  <c r="N2129" i="1"/>
  <c r="G2130" i="1"/>
  <c r="H2131" i="1" s="1"/>
  <c r="Q2131" i="1"/>
  <c r="P2131" i="1"/>
  <c r="M2130" i="1"/>
  <c r="I2131" i="1"/>
  <c r="L2131" i="1"/>
  <c r="D2131" i="1"/>
  <c r="E2131" i="1" s="1"/>
  <c r="A2132" i="1"/>
  <c r="F2131" i="1"/>
  <c r="B2131" i="1"/>
  <c r="K2119" i="1" l="1"/>
  <c r="O2119" i="1" s="1"/>
  <c r="C2120" i="1"/>
  <c r="N2130" i="1"/>
  <c r="J2131" i="1"/>
  <c r="Q2132" i="1"/>
  <c r="M2131" i="1"/>
  <c r="P2132" i="1"/>
  <c r="A2133" i="1"/>
  <c r="L2132" i="1"/>
  <c r="F2132" i="1"/>
  <c r="B2132" i="1"/>
  <c r="D2132" i="1"/>
  <c r="E2132" i="1" s="1"/>
  <c r="I2132" i="1"/>
  <c r="G2131" i="1"/>
  <c r="H2132" i="1" s="1"/>
  <c r="J2132" i="1" s="1"/>
  <c r="C2121" i="1" l="1"/>
  <c r="K2120" i="1"/>
  <c r="O2120" i="1" s="1"/>
  <c r="N2131" i="1"/>
  <c r="I2133" i="1"/>
  <c r="M2132" i="1"/>
  <c r="P2133" i="1"/>
  <c r="Q2133" i="1"/>
  <c r="G2132" i="1"/>
  <c r="H2133" i="1" s="1"/>
  <c r="J2133" i="1" s="1"/>
  <c r="F2133" i="1"/>
  <c r="A2134" i="1"/>
  <c r="B2133" i="1"/>
  <c r="D2133" i="1"/>
  <c r="E2133" i="1" s="1"/>
  <c r="L2133" i="1"/>
  <c r="K2121" i="1" l="1"/>
  <c r="O2121" i="1" s="1"/>
  <c r="C2122" i="1"/>
  <c r="N2132" i="1"/>
  <c r="Q2134" i="1"/>
  <c r="P2134" i="1"/>
  <c r="M2133" i="1"/>
  <c r="G2133" i="1"/>
  <c r="H2134" i="1" s="1"/>
  <c r="I2134" i="1"/>
  <c r="D2134" i="1"/>
  <c r="E2134" i="1" s="1"/>
  <c r="F2134" i="1"/>
  <c r="L2134" i="1"/>
  <c r="A2135" i="1"/>
  <c r="B2134" i="1"/>
  <c r="K2122" i="1" l="1"/>
  <c r="O2122" i="1" s="1"/>
  <c r="C2123" i="1"/>
  <c r="N2133" i="1"/>
  <c r="D2135" i="1"/>
  <c r="E2135" i="1" s="1"/>
  <c r="A2136" i="1"/>
  <c r="B2135" i="1"/>
  <c r="L2135" i="1"/>
  <c r="F2135" i="1"/>
  <c r="P2135" i="1"/>
  <c r="Q2135" i="1"/>
  <c r="M2134" i="1"/>
  <c r="I2135" i="1"/>
  <c r="G2134" i="1"/>
  <c r="H2135" i="1" s="1"/>
  <c r="J2134" i="1"/>
  <c r="C2124" i="1" l="1"/>
  <c r="K2123" i="1"/>
  <c r="O2123" i="1" s="1"/>
  <c r="N2134" i="1"/>
  <c r="J2135" i="1"/>
  <c r="I2136" i="1"/>
  <c r="L2136" i="1"/>
  <c r="F2136" i="1"/>
  <c r="B2136" i="1"/>
  <c r="D2136" i="1"/>
  <c r="E2136" i="1" s="1"/>
  <c r="A2137" i="1"/>
  <c r="G2135" i="1"/>
  <c r="H2136" i="1" s="1"/>
  <c r="P2136" i="1"/>
  <c r="Q2136" i="1"/>
  <c r="M2135" i="1"/>
  <c r="K2124" i="1" l="1"/>
  <c r="O2124" i="1" s="1"/>
  <c r="C2125" i="1"/>
  <c r="J2136" i="1"/>
  <c r="N2135" i="1"/>
  <c r="I2137" i="1"/>
  <c r="F2137" i="1"/>
  <c r="A2138" i="1"/>
  <c r="B2137" i="1"/>
  <c r="L2137" i="1"/>
  <c r="D2137" i="1"/>
  <c r="E2137" i="1" s="1"/>
  <c r="G2137" i="1" s="1"/>
  <c r="H2138" i="1" s="1"/>
  <c r="M2136" i="1"/>
  <c r="P2137" i="1"/>
  <c r="Q2137" i="1"/>
  <c r="G2136" i="1"/>
  <c r="H2137" i="1" s="1"/>
  <c r="J2137" i="1" s="1"/>
  <c r="C2126" i="1" l="1"/>
  <c r="K2125" i="1"/>
  <c r="O2125" i="1" s="1"/>
  <c r="N2136" i="1"/>
  <c r="P2138" i="1"/>
  <c r="Q2138" i="1"/>
  <c r="M2137" i="1"/>
  <c r="I2138" i="1"/>
  <c r="J2138" i="1" s="1"/>
  <c r="D2138" i="1"/>
  <c r="E2138" i="1" s="1"/>
  <c r="A2139" i="1"/>
  <c r="F2138" i="1"/>
  <c r="B2138" i="1"/>
  <c r="L2138" i="1"/>
  <c r="C2127" i="1" l="1"/>
  <c r="K2126" i="1"/>
  <c r="O2126" i="1" s="1"/>
  <c r="N2137" i="1"/>
  <c r="G2138" i="1"/>
  <c r="H2139" i="1" s="1"/>
  <c r="D2139" i="1"/>
  <c r="E2139" i="1" s="1"/>
  <c r="L2139" i="1"/>
  <c r="B2139" i="1"/>
  <c r="F2139" i="1"/>
  <c r="A2140" i="1"/>
  <c r="Q2139" i="1"/>
  <c r="P2139" i="1"/>
  <c r="M2138" i="1"/>
  <c r="I2139" i="1"/>
  <c r="C2128" i="1" l="1"/>
  <c r="K2127" i="1"/>
  <c r="O2127" i="1" s="1"/>
  <c r="N2138" i="1"/>
  <c r="G2139" i="1"/>
  <c r="H2140" i="1" s="1"/>
  <c r="I2140" i="1"/>
  <c r="A2141" i="1"/>
  <c r="B2140" i="1"/>
  <c r="L2140" i="1"/>
  <c r="F2140" i="1"/>
  <c r="D2140" i="1"/>
  <c r="E2140" i="1" s="1"/>
  <c r="G2140" i="1" s="1"/>
  <c r="H2141" i="1" s="1"/>
  <c r="J2139" i="1"/>
  <c r="Q2140" i="1"/>
  <c r="M2139" i="1"/>
  <c r="P2140" i="1"/>
  <c r="C2129" i="1" l="1"/>
  <c r="K2128" i="1"/>
  <c r="O2128" i="1" s="1"/>
  <c r="N2139" i="1"/>
  <c r="I2141" i="1"/>
  <c r="J2141" i="1" s="1"/>
  <c r="J2140" i="1"/>
  <c r="L2141" i="1"/>
  <c r="F2141" i="1"/>
  <c r="D2141" i="1"/>
  <c r="E2141" i="1" s="1"/>
  <c r="A2142" i="1"/>
  <c r="B2141" i="1"/>
  <c r="Q2141" i="1"/>
  <c r="P2141" i="1"/>
  <c r="M2140" i="1"/>
  <c r="K2129" i="1" l="1"/>
  <c r="O2129" i="1" s="1"/>
  <c r="C2130" i="1"/>
  <c r="N2140" i="1"/>
  <c r="G2141" i="1"/>
  <c r="H2142" i="1" s="1"/>
  <c r="D2142" i="1"/>
  <c r="E2142" i="1" s="1"/>
  <c r="A2143" i="1"/>
  <c r="F2142" i="1"/>
  <c r="B2142" i="1"/>
  <c r="L2142" i="1"/>
  <c r="M2141" i="1"/>
  <c r="P2142" i="1"/>
  <c r="Q2142" i="1"/>
  <c r="I2142" i="1"/>
  <c r="C2131" i="1" l="1"/>
  <c r="K2130" i="1"/>
  <c r="O2130" i="1" s="1"/>
  <c r="N2141" i="1"/>
  <c r="J2142" i="1"/>
  <c r="G2142" i="1"/>
  <c r="H2143" i="1" s="1"/>
  <c r="Q2143" i="1"/>
  <c r="P2143" i="1"/>
  <c r="M2142" i="1"/>
  <c r="I2143" i="1"/>
  <c r="F2143" i="1"/>
  <c r="B2143" i="1"/>
  <c r="D2143" i="1"/>
  <c r="E2143" i="1" s="1"/>
  <c r="L2143" i="1"/>
  <c r="A2144" i="1"/>
  <c r="K2131" i="1" l="1"/>
  <c r="O2131" i="1" s="1"/>
  <c r="C2132" i="1"/>
  <c r="N2142" i="1"/>
  <c r="Q2144" i="1"/>
  <c r="M2143" i="1"/>
  <c r="P2144" i="1"/>
  <c r="I2144" i="1"/>
  <c r="J2143" i="1"/>
  <c r="D2144" i="1"/>
  <c r="E2144" i="1" s="1"/>
  <c r="A2145" i="1"/>
  <c r="B2144" i="1"/>
  <c r="L2144" i="1"/>
  <c r="F2144" i="1"/>
  <c r="G2143" i="1"/>
  <c r="H2144" i="1" s="1"/>
  <c r="J2144" i="1" s="1"/>
  <c r="K2132" i="1" l="1"/>
  <c r="O2132" i="1" s="1"/>
  <c r="C2133" i="1"/>
  <c r="N2143" i="1"/>
  <c r="G2144" i="1"/>
  <c r="H2145" i="1" s="1"/>
  <c r="J2145" i="1" s="1"/>
  <c r="P2145" i="1"/>
  <c r="Q2145" i="1"/>
  <c r="M2144" i="1"/>
  <c r="F2145" i="1"/>
  <c r="B2145" i="1"/>
  <c r="D2145" i="1"/>
  <c r="E2145" i="1" s="1"/>
  <c r="L2145" i="1"/>
  <c r="A2146" i="1"/>
  <c r="I2145" i="1"/>
  <c r="C2134" i="1" l="1"/>
  <c r="K2133" i="1"/>
  <c r="O2133" i="1" s="1"/>
  <c r="N2144" i="1"/>
  <c r="L2146" i="1"/>
  <c r="D2146" i="1"/>
  <c r="E2146" i="1" s="1"/>
  <c r="F2146" i="1"/>
  <c r="A2147" i="1"/>
  <c r="B2146" i="1"/>
  <c r="M2145" i="1"/>
  <c r="P2146" i="1"/>
  <c r="Q2146" i="1"/>
  <c r="G2145" i="1"/>
  <c r="H2146" i="1" s="1"/>
  <c r="I2146" i="1"/>
  <c r="C2135" i="1" l="1"/>
  <c r="K2134" i="1"/>
  <c r="O2134" i="1" s="1"/>
  <c r="N2145" i="1"/>
  <c r="I2147" i="1"/>
  <c r="G2146" i="1"/>
  <c r="H2147" i="1" s="1"/>
  <c r="J2146" i="1"/>
  <c r="Q2147" i="1"/>
  <c r="P2147" i="1"/>
  <c r="M2146" i="1"/>
  <c r="F2147" i="1"/>
  <c r="B2147" i="1"/>
  <c r="L2147" i="1"/>
  <c r="D2147" i="1"/>
  <c r="E2147" i="1" s="1"/>
  <c r="A2148" i="1"/>
  <c r="C2136" i="1" l="1"/>
  <c r="K2135" i="1"/>
  <c r="O2135" i="1" s="1"/>
  <c r="N2146" i="1"/>
  <c r="I2148" i="1"/>
  <c r="J2147" i="1"/>
  <c r="G2147" i="1"/>
  <c r="H2148" i="1" s="1"/>
  <c r="J2148" i="1" s="1"/>
  <c r="Q2148" i="1"/>
  <c r="M2147" i="1"/>
  <c r="P2148" i="1"/>
  <c r="D2148" i="1"/>
  <c r="E2148" i="1" s="1"/>
  <c r="A2149" i="1"/>
  <c r="B2148" i="1"/>
  <c r="F2148" i="1"/>
  <c r="L2148" i="1"/>
  <c r="C2137" i="1" l="1"/>
  <c r="K2136" i="1"/>
  <c r="O2136" i="1" s="1"/>
  <c r="N2147" i="1"/>
  <c r="G2148" i="1"/>
  <c r="H2149" i="1" s="1"/>
  <c r="Q2149" i="1"/>
  <c r="P2149" i="1"/>
  <c r="M2148" i="1"/>
  <c r="I2149" i="1"/>
  <c r="F2149" i="1"/>
  <c r="L2149" i="1"/>
  <c r="B2149" i="1"/>
  <c r="D2149" i="1"/>
  <c r="E2149" i="1" s="1"/>
  <c r="A2150" i="1"/>
  <c r="C2138" i="1" l="1"/>
  <c r="K2137" i="1"/>
  <c r="O2137" i="1" s="1"/>
  <c r="N2148" i="1"/>
  <c r="G2149" i="1"/>
  <c r="H2150" i="1" s="1"/>
  <c r="J2149" i="1"/>
  <c r="P2150" i="1"/>
  <c r="Q2150" i="1"/>
  <c r="M2149" i="1"/>
  <c r="B2150" i="1"/>
  <c r="D2150" i="1"/>
  <c r="E2150" i="1" s="1"/>
  <c r="L2150" i="1"/>
  <c r="F2150" i="1"/>
  <c r="A2151" i="1"/>
  <c r="I2150" i="1"/>
  <c r="C2139" i="1" l="1"/>
  <c r="K2138" i="1"/>
  <c r="O2138" i="1" s="1"/>
  <c r="N2149" i="1"/>
  <c r="J2150" i="1"/>
  <c r="L2151" i="1"/>
  <c r="F2151" i="1"/>
  <c r="D2151" i="1"/>
  <c r="E2151" i="1" s="1"/>
  <c r="A2152" i="1"/>
  <c r="B2151" i="1"/>
  <c r="P2151" i="1"/>
  <c r="Q2151" i="1"/>
  <c r="M2150" i="1"/>
  <c r="N2150" i="1" s="1"/>
  <c r="I2151" i="1"/>
  <c r="G2150" i="1"/>
  <c r="H2151" i="1" s="1"/>
  <c r="K2139" i="1" l="1"/>
  <c r="O2139" i="1" s="1"/>
  <c r="C2140" i="1"/>
  <c r="J2151" i="1"/>
  <c r="D2152" i="1"/>
  <c r="E2152" i="1" s="1"/>
  <c r="A2153" i="1"/>
  <c r="B2152" i="1"/>
  <c r="L2152" i="1"/>
  <c r="F2152" i="1"/>
  <c r="Q2152" i="1"/>
  <c r="M2151" i="1"/>
  <c r="N2151" i="1" s="1"/>
  <c r="P2152" i="1"/>
  <c r="I2152" i="1"/>
  <c r="G2151" i="1"/>
  <c r="H2152" i="1" s="1"/>
  <c r="J2152" i="1" s="1"/>
  <c r="K2140" i="1" l="1"/>
  <c r="O2140" i="1" s="1"/>
  <c r="C2141" i="1"/>
  <c r="I2153" i="1"/>
  <c r="G2152" i="1"/>
  <c r="H2153" i="1" s="1"/>
  <c r="A2154" i="1"/>
  <c r="F2153" i="1"/>
  <c r="B2153" i="1"/>
  <c r="L2153" i="1"/>
  <c r="D2153" i="1"/>
  <c r="E2153" i="1" s="1"/>
  <c r="P2153" i="1"/>
  <c r="Q2153" i="1"/>
  <c r="M2152" i="1"/>
  <c r="N2152" i="1" s="1"/>
  <c r="C2142" i="1" l="1"/>
  <c r="K2141" i="1"/>
  <c r="O2141" i="1" s="1"/>
  <c r="J2153" i="1"/>
  <c r="M2153" i="1"/>
  <c r="N2153" i="1" s="1"/>
  <c r="P2154" i="1"/>
  <c r="Q2154" i="1"/>
  <c r="I2154" i="1"/>
  <c r="G2153" i="1"/>
  <c r="H2154" i="1" s="1"/>
  <c r="J2154" i="1" s="1"/>
  <c r="D2154" i="1"/>
  <c r="E2154" i="1" s="1"/>
  <c r="A2155" i="1"/>
  <c r="F2154" i="1"/>
  <c r="B2154" i="1"/>
  <c r="L2154" i="1"/>
  <c r="K2142" i="1" l="1"/>
  <c r="O2142" i="1" s="1"/>
  <c r="C2143" i="1"/>
  <c r="G2154" i="1"/>
  <c r="H2155" i="1" s="1"/>
  <c r="P2155" i="1"/>
  <c r="Q2155" i="1"/>
  <c r="M2154" i="1"/>
  <c r="N2154" i="1" s="1"/>
  <c r="I2155" i="1"/>
  <c r="L2155" i="1"/>
  <c r="F2155" i="1"/>
  <c r="B2155" i="1"/>
  <c r="D2155" i="1"/>
  <c r="E2155" i="1" s="1"/>
  <c r="A2156" i="1"/>
  <c r="C2144" i="1" l="1"/>
  <c r="K2143" i="1"/>
  <c r="O2143" i="1" s="1"/>
  <c r="Q2156" i="1"/>
  <c r="M2155" i="1"/>
  <c r="N2155" i="1" s="1"/>
  <c r="P2156" i="1"/>
  <c r="G2155" i="1"/>
  <c r="H2156" i="1" s="1"/>
  <c r="J2156" i="1" s="1"/>
  <c r="I2156" i="1"/>
  <c r="A2157" i="1"/>
  <c r="B2156" i="1"/>
  <c r="L2156" i="1"/>
  <c r="F2156" i="1"/>
  <c r="D2156" i="1"/>
  <c r="E2156" i="1" s="1"/>
  <c r="J2155" i="1"/>
  <c r="C2145" i="1" l="1"/>
  <c r="K2144" i="1"/>
  <c r="O2144" i="1" s="1"/>
  <c r="G2156" i="1"/>
  <c r="H2157" i="1" s="1"/>
  <c r="F2157" i="1"/>
  <c r="L2157" i="1"/>
  <c r="A2158" i="1"/>
  <c r="D2157" i="1"/>
  <c r="E2157" i="1" s="1"/>
  <c r="B2157" i="1"/>
  <c r="Q2157" i="1"/>
  <c r="P2157" i="1"/>
  <c r="M2156" i="1"/>
  <c r="I2157" i="1"/>
  <c r="K2145" i="1" l="1"/>
  <c r="O2145" i="1" s="1"/>
  <c r="C2146" i="1"/>
  <c r="N2156" i="1"/>
  <c r="I2158" i="1"/>
  <c r="B2158" i="1"/>
  <c r="L2158" i="1"/>
  <c r="A2159" i="1"/>
  <c r="F2158" i="1"/>
  <c r="D2158" i="1"/>
  <c r="E2158" i="1" s="1"/>
  <c r="M2157" i="1"/>
  <c r="Q2158" i="1"/>
  <c r="P2158" i="1"/>
  <c r="G2157" i="1"/>
  <c r="H2158" i="1" s="1"/>
  <c r="J2157" i="1"/>
  <c r="C2147" i="1" l="1"/>
  <c r="K2146" i="1"/>
  <c r="O2146" i="1" s="1"/>
  <c r="N2157" i="1"/>
  <c r="J2158" i="1"/>
  <c r="G2158" i="1"/>
  <c r="H2159" i="1" s="1"/>
  <c r="Q2159" i="1"/>
  <c r="P2159" i="1"/>
  <c r="M2158" i="1"/>
  <c r="F2159" i="1"/>
  <c r="L2159" i="1"/>
  <c r="D2159" i="1"/>
  <c r="E2159" i="1" s="1"/>
  <c r="A2160" i="1"/>
  <c r="B2159" i="1"/>
  <c r="I2159" i="1"/>
  <c r="K2147" i="1" l="1"/>
  <c r="O2147" i="1" s="1"/>
  <c r="C2148" i="1"/>
  <c r="N2158" i="1"/>
  <c r="G2159" i="1"/>
  <c r="H2160" i="1" s="1"/>
  <c r="I2160" i="1"/>
  <c r="M2159" i="1"/>
  <c r="Q2160" i="1"/>
  <c r="P2160" i="1"/>
  <c r="J2159" i="1"/>
  <c r="A2161" i="1"/>
  <c r="L2160" i="1"/>
  <c r="F2160" i="1"/>
  <c r="B2160" i="1"/>
  <c r="D2160" i="1"/>
  <c r="E2160" i="1" s="1"/>
  <c r="C2149" i="1" l="1"/>
  <c r="K2148" i="1"/>
  <c r="O2148" i="1" s="1"/>
  <c r="N2159" i="1"/>
  <c r="G2160" i="1"/>
  <c r="H2161" i="1" s="1"/>
  <c r="I2161" i="1"/>
  <c r="J2160" i="1"/>
  <c r="B2161" i="1"/>
  <c r="F2161" i="1"/>
  <c r="L2161" i="1"/>
  <c r="A2162" i="1"/>
  <c r="D2161" i="1"/>
  <c r="E2161" i="1" s="1"/>
  <c r="Q2161" i="1"/>
  <c r="P2161" i="1"/>
  <c r="M2160" i="1"/>
  <c r="C2150" i="1" l="1"/>
  <c r="K2149" i="1"/>
  <c r="O2149" i="1" s="1"/>
  <c r="N2160" i="1"/>
  <c r="J2161" i="1"/>
  <c r="G2161" i="1"/>
  <c r="H2162" i="1" s="1"/>
  <c r="D2162" i="1"/>
  <c r="E2162" i="1" s="1"/>
  <c r="A2163" i="1"/>
  <c r="F2162" i="1"/>
  <c r="B2162" i="1"/>
  <c r="L2162" i="1"/>
  <c r="M2161" i="1"/>
  <c r="P2162" i="1"/>
  <c r="Q2162" i="1"/>
  <c r="I2162" i="1"/>
  <c r="K2150" i="1" l="1"/>
  <c r="O2150" i="1" s="1"/>
  <c r="C2151" i="1"/>
  <c r="N2161" i="1"/>
  <c r="J2162" i="1"/>
  <c r="Q2163" i="1"/>
  <c r="P2163" i="1"/>
  <c r="M2162" i="1"/>
  <c r="G2162" i="1"/>
  <c r="H2163" i="1" s="1"/>
  <c r="F2163" i="1"/>
  <c r="A2164" i="1"/>
  <c r="L2163" i="1"/>
  <c r="B2163" i="1"/>
  <c r="D2163" i="1"/>
  <c r="E2163" i="1" s="1"/>
  <c r="I2163" i="1"/>
  <c r="C2152" i="1" l="1"/>
  <c r="K2151" i="1"/>
  <c r="O2151" i="1" s="1"/>
  <c r="N2162" i="1"/>
  <c r="G2163" i="1"/>
  <c r="H2164" i="1" s="1"/>
  <c r="I2164" i="1"/>
  <c r="Q2164" i="1"/>
  <c r="M2163" i="1"/>
  <c r="P2164" i="1"/>
  <c r="D2164" i="1"/>
  <c r="E2164" i="1" s="1"/>
  <c r="A2165" i="1"/>
  <c r="B2164" i="1"/>
  <c r="F2164" i="1"/>
  <c r="L2164" i="1"/>
  <c r="J2163" i="1"/>
  <c r="K2152" i="1" l="1"/>
  <c r="O2152" i="1" s="1"/>
  <c r="C2153" i="1"/>
  <c r="N2163" i="1"/>
  <c r="J2164" i="1"/>
  <c r="G2164" i="1"/>
  <c r="H2165" i="1" s="1"/>
  <c r="Q2165" i="1"/>
  <c r="P2165" i="1"/>
  <c r="M2164" i="1"/>
  <c r="I2165" i="1"/>
  <c r="F2165" i="1"/>
  <c r="L2165" i="1"/>
  <c r="B2165" i="1"/>
  <c r="D2165" i="1"/>
  <c r="E2165" i="1" s="1"/>
  <c r="A2166" i="1"/>
  <c r="C2154" i="1" l="1"/>
  <c r="K2153" i="1"/>
  <c r="O2153" i="1" s="1"/>
  <c r="N2164" i="1"/>
  <c r="G2165" i="1"/>
  <c r="H2166" i="1" s="1"/>
  <c r="I2166" i="1"/>
  <c r="J2165" i="1"/>
  <c r="Q2166" i="1"/>
  <c r="P2166" i="1"/>
  <c r="M2165" i="1"/>
  <c r="L2166" i="1"/>
  <c r="A2167" i="1"/>
  <c r="F2166" i="1"/>
  <c r="D2166" i="1"/>
  <c r="E2166" i="1" s="1"/>
  <c r="G2166" i="1" s="1"/>
  <c r="H2167" i="1" s="1"/>
  <c r="B2166" i="1"/>
  <c r="K2154" i="1" l="1"/>
  <c r="O2154" i="1" s="1"/>
  <c r="C2155" i="1"/>
  <c r="N2165" i="1"/>
  <c r="Q2167" i="1"/>
  <c r="P2167" i="1"/>
  <c r="M2166" i="1"/>
  <c r="I2167" i="1"/>
  <c r="J2166" i="1"/>
  <c r="D2167" i="1"/>
  <c r="E2167" i="1" s="1"/>
  <c r="A2168" i="1"/>
  <c r="B2167" i="1"/>
  <c r="L2167" i="1"/>
  <c r="F2167" i="1"/>
  <c r="K2155" i="1" l="1"/>
  <c r="O2155" i="1" s="1"/>
  <c r="C2156" i="1"/>
  <c r="N2166" i="1"/>
  <c r="P2168" i="1"/>
  <c r="Q2168" i="1"/>
  <c r="M2167" i="1"/>
  <c r="G2167" i="1"/>
  <c r="H2168" i="1" s="1"/>
  <c r="J2168" i="1" s="1"/>
  <c r="I2168" i="1"/>
  <c r="D2168" i="1"/>
  <c r="E2168" i="1" s="1"/>
  <c r="A2169" i="1"/>
  <c r="L2168" i="1"/>
  <c r="B2168" i="1"/>
  <c r="F2168" i="1"/>
  <c r="J2167" i="1"/>
  <c r="C2157" i="1" l="1"/>
  <c r="K2156" i="1"/>
  <c r="O2156" i="1" s="1"/>
  <c r="N2167" i="1"/>
  <c r="I2169" i="1"/>
  <c r="D2169" i="1"/>
  <c r="E2169" i="1" s="1"/>
  <c r="F2169" i="1"/>
  <c r="A2170" i="1"/>
  <c r="B2169" i="1"/>
  <c r="L2169" i="1"/>
  <c r="G2168" i="1"/>
  <c r="H2169" i="1" s="1"/>
  <c r="J2169" i="1" s="1"/>
  <c r="P2169" i="1"/>
  <c r="Q2169" i="1"/>
  <c r="M2168" i="1"/>
  <c r="C2158" i="1" l="1"/>
  <c r="K2157" i="1"/>
  <c r="O2157" i="1" s="1"/>
  <c r="N2168" i="1"/>
  <c r="I2170" i="1"/>
  <c r="B2170" i="1"/>
  <c r="L2170" i="1"/>
  <c r="D2170" i="1"/>
  <c r="E2170" i="1" s="1"/>
  <c r="F2170" i="1"/>
  <c r="A2171" i="1"/>
  <c r="M2169" i="1"/>
  <c r="Q2170" i="1"/>
  <c r="P2170" i="1"/>
  <c r="G2169" i="1"/>
  <c r="H2170" i="1" s="1"/>
  <c r="C2159" i="1" l="1"/>
  <c r="K2158" i="1"/>
  <c r="O2158" i="1" s="1"/>
  <c r="N2169" i="1"/>
  <c r="J2170" i="1"/>
  <c r="I2171" i="1"/>
  <c r="F2171" i="1"/>
  <c r="A2172" i="1"/>
  <c r="D2171" i="1"/>
  <c r="E2171" i="1" s="1"/>
  <c r="B2171" i="1"/>
  <c r="L2171" i="1"/>
  <c r="Q2171" i="1"/>
  <c r="P2171" i="1"/>
  <c r="M2170" i="1"/>
  <c r="G2170" i="1"/>
  <c r="H2171" i="1" s="1"/>
  <c r="J2171" i="1" s="1"/>
  <c r="C2160" i="1" l="1"/>
  <c r="K2159" i="1"/>
  <c r="O2159" i="1" s="1"/>
  <c r="N2170" i="1"/>
  <c r="Q2172" i="1"/>
  <c r="M2171" i="1"/>
  <c r="P2172" i="1"/>
  <c r="G2171" i="1"/>
  <c r="H2172" i="1" s="1"/>
  <c r="A2173" i="1"/>
  <c r="B2172" i="1"/>
  <c r="F2172" i="1"/>
  <c r="L2172" i="1"/>
  <c r="D2172" i="1"/>
  <c r="E2172" i="1" s="1"/>
  <c r="I2172" i="1"/>
  <c r="K2160" i="1" l="1"/>
  <c r="O2160" i="1" s="1"/>
  <c r="C2161" i="1"/>
  <c r="N2171" i="1"/>
  <c r="G2172" i="1"/>
  <c r="H2173" i="1" s="1"/>
  <c r="J2172" i="1"/>
  <c r="F2173" i="1"/>
  <c r="D2173" i="1"/>
  <c r="E2173" i="1" s="1"/>
  <c r="B2173" i="1"/>
  <c r="L2173" i="1"/>
  <c r="A2174" i="1"/>
  <c r="Q2173" i="1"/>
  <c r="P2173" i="1"/>
  <c r="M2172" i="1"/>
  <c r="I2173" i="1"/>
  <c r="K2161" i="1" l="1"/>
  <c r="O2161" i="1" s="1"/>
  <c r="C2162" i="1"/>
  <c r="N2172" i="1"/>
  <c r="J2173" i="1"/>
  <c r="M2173" i="1"/>
  <c r="N2173" i="1" s="1"/>
  <c r="P2174" i="1"/>
  <c r="Q2174" i="1"/>
  <c r="I2174" i="1"/>
  <c r="L2174" i="1"/>
  <c r="D2174" i="1"/>
  <c r="E2174" i="1" s="1"/>
  <c r="F2174" i="1"/>
  <c r="A2175" i="1"/>
  <c r="B2174" i="1"/>
  <c r="G2173" i="1"/>
  <c r="H2174" i="1" s="1"/>
  <c r="J2174" i="1" s="1"/>
  <c r="K2162" i="1" l="1"/>
  <c r="O2162" i="1" s="1"/>
  <c r="C2163" i="1"/>
  <c r="Q2175" i="1"/>
  <c r="P2175" i="1"/>
  <c r="M2174" i="1"/>
  <c r="N2174" i="1" s="1"/>
  <c r="F2175" i="1"/>
  <c r="L2175" i="1"/>
  <c r="D2175" i="1"/>
  <c r="E2175" i="1" s="1"/>
  <c r="A2176" i="1"/>
  <c r="B2175" i="1"/>
  <c r="I2175" i="1"/>
  <c r="G2174" i="1"/>
  <c r="H2175" i="1" s="1"/>
  <c r="J2175" i="1" s="1"/>
  <c r="C2164" i="1" l="1"/>
  <c r="K2163" i="1"/>
  <c r="O2163" i="1" s="1"/>
  <c r="I2176" i="1"/>
  <c r="D2176" i="1"/>
  <c r="E2176" i="1" s="1"/>
  <c r="A2177" i="1"/>
  <c r="B2176" i="1"/>
  <c r="L2176" i="1"/>
  <c r="F2176" i="1"/>
  <c r="G2175" i="1"/>
  <c r="H2176" i="1" s="1"/>
  <c r="J2176" i="1" s="1"/>
  <c r="Q2176" i="1"/>
  <c r="M2175" i="1"/>
  <c r="N2175" i="1" s="1"/>
  <c r="P2176" i="1"/>
  <c r="C2165" i="1" l="1"/>
  <c r="K2164" i="1"/>
  <c r="O2164" i="1" s="1"/>
  <c r="F2177" i="1"/>
  <c r="A2178" i="1"/>
  <c r="B2177" i="1"/>
  <c r="D2177" i="1"/>
  <c r="E2177" i="1" s="1"/>
  <c r="L2177" i="1"/>
  <c r="P2177" i="1"/>
  <c r="Q2177" i="1"/>
  <c r="M2176" i="1"/>
  <c r="N2176" i="1" s="1"/>
  <c r="I2177" i="1"/>
  <c r="G2176" i="1"/>
  <c r="H2177" i="1" s="1"/>
  <c r="J2177" i="1" s="1"/>
  <c r="C2166" i="1" l="1"/>
  <c r="K2165" i="1"/>
  <c r="O2165" i="1" s="1"/>
  <c r="P2178" i="1"/>
  <c r="M2177" i="1"/>
  <c r="N2177" i="1" s="1"/>
  <c r="Q2178" i="1"/>
  <c r="G2177" i="1"/>
  <c r="H2178" i="1" s="1"/>
  <c r="L2178" i="1"/>
  <c r="D2178" i="1"/>
  <c r="E2178" i="1" s="1"/>
  <c r="F2178" i="1"/>
  <c r="A2179" i="1"/>
  <c r="B2178" i="1"/>
  <c r="I2178" i="1"/>
  <c r="C2167" i="1" l="1"/>
  <c r="K2166" i="1"/>
  <c r="O2166" i="1" s="1"/>
  <c r="I2179" i="1"/>
  <c r="G2178" i="1"/>
  <c r="H2179" i="1" s="1"/>
  <c r="J2179" i="1" s="1"/>
  <c r="J2178" i="1"/>
  <c r="Q2179" i="1"/>
  <c r="P2179" i="1"/>
  <c r="M2178" i="1"/>
  <c r="N2178" i="1" s="1"/>
  <c r="A2180" i="1"/>
  <c r="F2179" i="1"/>
  <c r="B2179" i="1"/>
  <c r="D2179" i="1"/>
  <c r="E2179" i="1" s="1"/>
  <c r="L2179" i="1"/>
  <c r="K2167" i="1" l="1"/>
  <c r="O2167" i="1" s="1"/>
  <c r="C2168" i="1"/>
  <c r="Q2180" i="1"/>
  <c r="M2179" i="1"/>
  <c r="N2179" i="1" s="1"/>
  <c r="P2180" i="1"/>
  <c r="B2180" i="1"/>
  <c r="L2180" i="1"/>
  <c r="F2180" i="1"/>
  <c r="D2180" i="1"/>
  <c r="E2180" i="1" s="1"/>
  <c r="G2180" i="1" s="1"/>
  <c r="H2181" i="1" s="1"/>
  <c r="A2181" i="1"/>
  <c r="G2179" i="1"/>
  <c r="H2180" i="1" s="1"/>
  <c r="I2180" i="1"/>
  <c r="C2169" i="1" l="1"/>
  <c r="K2168" i="1"/>
  <c r="O2168" i="1" s="1"/>
  <c r="J2180" i="1"/>
  <c r="Q2181" i="1"/>
  <c r="P2181" i="1"/>
  <c r="M2180" i="1"/>
  <c r="N2180" i="1" s="1"/>
  <c r="I2181" i="1"/>
  <c r="F2181" i="1"/>
  <c r="A2182" i="1"/>
  <c r="B2181" i="1"/>
  <c r="D2181" i="1"/>
  <c r="E2181" i="1" s="1"/>
  <c r="L2181" i="1"/>
  <c r="K2169" i="1" l="1"/>
  <c r="O2169" i="1" s="1"/>
  <c r="C2170" i="1"/>
  <c r="P2182" i="1"/>
  <c r="M2181" i="1"/>
  <c r="N2181" i="1" s="1"/>
  <c r="Q2182" i="1"/>
  <c r="I2182" i="1"/>
  <c r="G2181" i="1"/>
  <c r="H2182" i="1" s="1"/>
  <c r="J2182" i="1" s="1"/>
  <c r="L2182" i="1"/>
  <c r="D2182" i="1"/>
  <c r="E2182" i="1" s="1"/>
  <c r="F2182" i="1"/>
  <c r="A2183" i="1"/>
  <c r="B2182" i="1"/>
  <c r="J2181" i="1"/>
  <c r="K2170" i="1" l="1"/>
  <c r="O2170" i="1" s="1"/>
  <c r="C2171" i="1"/>
  <c r="I2183" i="1"/>
  <c r="G2182" i="1"/>
  <c r="H2183" i="1" s="1"/>
  <c r="J2183" i="1" s="1"/>
  <c r="Q2183" i="1"/>
  <c r="P2183" i="1"/>
  <c r="M2182" i="1"/>
  <c r="N2182" i="1" s="1"/>
  <c r="F2183" i="1"/>
  <c r="L2183" i="1"/>
  <c r="D2183" i="1"/>
  <c r="E2183" i="1" s="1"/>
  <c r="A2184" i="1"/>
  <c r="B2183" i="1"/>
  <c r="K2171" i="1" l="1"/>
  <c r="O2171" i="1" s="1"/>
  <c r="C2172" i="1"/>
  <c r="G2183" i="1"/>
  <c r="H2184" i="1" s="1"/>
  <c r="Q2184" i="1"/>
  <c r="M2183" i="1"/>
  <c r="N2183" i="1" s="1"/>
  <c r="P2184" i="1"/>
  <c r="I2184" i="1"/>
  <c r="D2184" i="1"/>
  <c r="E2184" i="1" s="1"/>
  <c r="A2185" i="1"/>
  <c r="B2184" i="1"/>
  <c r="L2184" i="1"/>
  <c r="F2184" i="1"/>
  <c r="C2173" i="1" l="1"/>
  <c r="K2172" i="1"/>
  <c r="O2172" i="1" s="1"/>
  <c r="P2185" i="1"/>
  <c r="Q2185" i="1"/>
  <c r="M2184" i="1"/>
  <c r="I2185" i="1"/>
  <c r="J2184" i="1"/>
  <c r="D2185" i="1"/>
  <c r="E2185" i="1" s="1"/>
  <c r="F2185" i="1"/>
  <c r="A2186" i="1"/>
  <c r="B2185" i="1"/>
  <c r="L2185" i="1"/>
  <c r="G2184" i="1"/>
  <c r="H2185" i="1" s="1"/>
  <c r="J2185" i="1" s="1"/>
  <c r="C2174" i="1" l="1"/>
  <c r="K2173" i="1"/>
  <c r="O2173" i="1" s="1"/>
  <c r="N2184" i="1"/>
  <c r="P2186" i="1"/>
  <c r="M2185" i="1"/>
  <c r="Q2186" i="1"/>
  <c r="G2185" i="1"/>
  <c r="H2186" i="1" s="1"/>
  <c r="L2186" i="1"/>
  <c r="D2186" i="1"/>
  <c r="E2186" i="1" s="1"/>
  <c r="G2186" i="1" s="1"/>
  <c r="H2187" i="1" s="1"/>
  <c r="F2186" i="1"/>
  <c r="A2187" i="1"/>
  <c r="B2186" i="1"/>
  <c r="I2186" i="1"/>
  <c r="K2174" i="1" l="1"/>
  <c r="O2174" i="1" s="1"/>
  <c r="C2175" i="1"/>
  <c r="N2185" i="1"/>
  <c r="P2187" i="1"/>
  <c r="Q2187" i="1"/>
  <c r="M2186" i="1"/>
  <c r="F2187" i="1"/>
  <c r="D2187" i="1"/>
  <c r="E2187" i="1" s="1"/>
  <c r="G2187" i="1" s="1"/>
  <c r="H2188" i="1" s="1"/>
  <c r="A2188" i="1"/>
  <c r="B2187" i="1"/>
  <c r="L2187" i="1"/>
  <c r="J2186" i="1"/>
  <c r="I2187" i="1"/>
  <c r="C2176" i="1" l="1"/>
  <c r="K2175" i="1"/>
  <c r="O2175" i="1" s="1"/>
  <c r="N2186" i="1"/>
  <c r="I2188" i="1"/>
  <c r="J2188" i="1" s="1"/>
  <c r="D2188" i="1"/>
  <c r="E2188" i="1" s="1"/>
  <c r="A2189" i="1"/>
  <c r="B2188" i="1"/>
  <c r="F2188" i="1"/>
  <c r="L2188" i="1"/>
  <c r="J2187" i="1"/>
  <c r="Q2188" i="1"/>
  <c r="M2187" i="1"/>
  <c r="P2188" i="1"/>
  <c r="C2177" i="1" l="1"/>
  <c r="K2176" i="1"/>
  <c r="O2176" i="1" s="1"/>
  <c r="N2187" i="1"/>
  <c r="G2188" i="1"/>
  <c r="H2189" i="1" s="1"/>
  <c r="Q2189" i="1"/>
  <c r="P2189" i="1"/>
  <c r="M2188" i="1"/>
  <c r="I2189" i="1"/>
  <c r="F2189" i="1"/>
  <c r="A2190" i="1"/>
  <c r="B2189" i="1"/>
  <c r="L2189" i="1"/>
  <c r="D2189" i="1"/>
  <c r="E2189" i="1" s="1"/>
  <c r="K2177" i="1" l="1"/>
  <c r="O2177" i="1" s="1"/>
  <c r="C2178" i="1"/>
  <c r="N2188" i="1"/>
  <c r="G2189" i="1"/>
  <c r="H2190" i="1" s="1"/>
  <c r="J2189" i="1"/>
  <c r="P2190" i="1"/>
  <c r="Q2190" i="1"/>
  <c r="M2189" i="1"/>
  <c r="B2190" i="1"/>
  <c r="D2190" i="1"/>
  <c r="E2190" i="1" s="1"/>
  <c r="L2190" i="1"/>
  <c r="F2190" i="1"/>
  <c r="A2191" i="1"/>
  <c r="I2190" i="1"/>
  <c r="K2178" i="1" l="1"/>
  <c r="O2178" i="1" s="1"/>
  <c r="C2179" i="1"/>
  <c r="N2189" i="1"/>
  <c r="J2190" i="1"/>
  <c r="G2190" i="1"/>
  <c r="H2191" i="1" s="1"/>
  <c r="F2191" i="1"/>
  <c r="L2191" i="1"/>
  <c r="D2191" i="1"/>
  <c r="E2191" i="1" s="1"/>
  <c r="G2191" i="1" s="1"/>
  <c r="H2192" i="1" s="1"/>
  <c r="A2192" i="1"/>
  <c r="B2191" i="1"/>
  <c r="P2191" i="1"/>
  <c r="Q2191" i="1"/>
  <c r="M2190" i="1"/>
  <c r="I2191" i="1"/>
  <c r="C2180" i="1" l="1"/>
  <c r="K2179" i="1"/>
  <c r="O2179" i="1" s="1"/>
  <c r="N2190" i="1"/>
  <c r="I2192" i="1"/>
  <c r="J2192" i="1" s="1"/>
  <c r="M2191" i="1"/>
  <c r="P2192" i="1"/>
  <c r="Q2192" i="1"/>
  <c r="D2192" i="1"/>
  <c r="E2192" i="1" s="1"/>
  <c r="A2193" i="1"/>
  <c r="L2192" i="1"/>
  <c r="B2192" i="1"/>
  <c r="F2192" i="1"/>
  <c r="J2191" i="1"/>
  <c r="K2180" i="1" l="1"/>
  <c r="O2180" i="1" s="1"/>
  <c r="C2181" i="1"/>
  <c r="N2191" i="1"/>
  <c r="I2193" i="1"/>
  <c r="G2192" i="1"/>
  <c r="H2193" i="1" s="1"/>
  <c r="J2193" i="1" s="1"/>
  <c r="M2192" i="1"/>
  <c r="Q2193" i="1"/>
  <c r="P2193" i="1"/>
  <c r="F2193" i="1"/>
  <c r="D2193" i="1"/>
  <c r="E2193" i="1" s="1"/>
  <c r="A2194" i="1"/>
  <c r="L2193" i="1"/>
  <c r="B2193" i="1"/>
  <c r="C2182" i="1" l="1"/>
  <c r="K2181" i="1"/>
  <c r="O2181" i="1" s="1"/>
  <c r="N2192" i="1"/>
  <c r="P2194" i="1"/>
  <c r="M2193" i="1"/>
  <c r="N2193" i="1" s="1"/>
  <c r="Q2194" i="1"/>
  <c r="F2194" i="1"/>
  <c r="D2194" i="1"/>
  <c r="E2194" i="1" s="1"/>
  <c r="A2195" i="1"/>
  <c r="B2194" i="1"/>
  <c r="L2194" i="1"/>
  <c r="G2193" i="1"/>
  <c r="H2194" i="1" s="1"/>
  <c r="I2194" i="1"/>
  <c r="C2183" i="1" l="1"/>
  <c r="K2182" i="1"/>
  <c r="O2182" i="1" s="1"/>
  <c r="G2194" i="1"/>
  <c r="H2195" i="1" s="1"/>
  <c r="I2195" i="1"/>
  <c r="B2195" i="1"/>
  <c r="L2195" i="1"/>
  <c r="F2195" i="1"/>
  <c r="D2195" i="1"/>
  <c r="E2195" i="1" s="1"/>
  <c r="A2196" i="1"/>
  <c r="J2194" i="1"/>
  <c r="P2195" i="1"/>
  <c r="Q2195" i="1"/>
  <c r="M2194" i="1"/>
  <c r="N2194" i="1" s="1"/>
  <c r="K2183" i="1" l="1"/>
  <c r="O2183" i="1" s="1"/>
  <c r="C2184" i="1"/>
  <c r="J2195" i="1"/>
  <c r="P2196" i="1"/>
  <c r="Q2196" i="1"/>
  <c r="M2195" i="1"/>
  <c r="D2196" i="1"/>
  <c r="E2196" i="1" s="1"/>
  <c r="F2196" i="1"/>
  <c r="A2197" i="1"/>
  <c r="L2196" i="1"/>
  <c r="B2196" i="1"/>
  <c r="G2195" i="1"/>
  <c r="H2196" i="1" s="1"/>
  <c r="J2196" i="1" s="1"/>
  <c r="I2196" i="1"/>
  <c r="C2185" i="1" l="1"/>
  <c r="K2184" i="1"/>
  <c r="O2184" i="1" s="1"/>
  <c r="N2195" i="1"/>
  <c r="I2197" i="1"/>
  <c r="B2197" i="1"/>
  <c r="D2197" i="1"/>
  <c r="E2197" i="1" s="1"/>
  <c r="L2197" i="1"/>
  <c r="A2198" i="1"/>
  <c r="F2197" i="1"/>
  <c r="G2196" i="1"/>
  <c r="H2197" i="1" s="1"/>
  <c r="J2197" i="1" s="1"/>
  <c r="Q2197" i="1"/>
  <c r="P2197" i="1"/>
  <c r="M2196" i="1"/>
  <c r="C2186" i="1" l="1"/>
  <c r="K2185" i="1"/>
  <c r="O2185" i="1" s="1"/>
  <c r="N2196" i="1"/>
  <c r="I2198" i="1"/>
  <c r="G2197" i="1"/>
  <c r="H2198" i="1" s="1"/>
  <c r="J2198" i="1" s="1"/>
  <c r="B2198" i="1"/>
  <c r="F2198" i="1"/>
  <c r="L2198" i="1"/>
  <c r="A2199" i="1"/>
  <c r="D2198" i="1"/>
  <c r="E2198" i="1" s="1"/>
  <c r="M2197" i="1"/>
  <c r="Q2198" i="1"/>
  <c r="P2198" i="1"/>
  <c r="C2187" i="1" l="1"/>
  <c r="K2186" i="1"/>
  <c r="O2186" i="1" s="1"/>
  <c r="N2197" i="1"/>
  <c r="I2199" i="1"/>
  <c r="G2198" i="1"/>
  <c r="H2199" i="1" s="1"/>
  <c r="J2199" i="1" s="1"/>
  <c r="F2199" i="1"/>
  <c r="A2200" i="1"/>
  <c r="L2199" i="1"/>
  <c r="B2199" i="1"/>
  <c r="D2199" i="1"/>
  <c r="E2199" i="1" s="1"/>
  <c r="P2199" i="1"/>
  <c r="M2198" i="1"/>
  <c r="Q2199" i="1"/>
  <c r="K2187" i="1" l="1"/>
  <c r="O2187" i="1" s="1"/>
  <c r="C2188" i="1"/>
  <c r="N2198" i="1"/>
  <c r="G2199" i="1"/>
  <c r="H2200" i="1" s="1"/>
  <c r="P2200" i="1"/>
  <c r="Q2200" i="1"/>
  <c r="M2199" i="1"/>
  <c r="I2200" i="1"/>
  <c r="A2201" i="1"/>
  <c r="B2200" i="1"/>
  <c r="F2200" i="1"/>
  <c r="L2200" i="1"/>
  <c r="D2200" i="1"/>
  <c r="E2200" i="1" s="1"/>
  <c r="C2189" i="1" l="1"/>
  <c r="K2188" i="1"/>
  <c r="O2188" i="1" s="1"/>
  <c r="N2199" i="1"/>
  <c r="G2200" i="1"/>
  <c r="H2201" i="1" s="1"/>
  <c r="F2201" i="1"/>
  <c r="L2201" i="1"/>
  <c r="A2202" i="1"/>
  <c r="D2201" i="1"/>
  <c r="E2201" i="1" s="1"/>
  <c r="B2201" i="1"/>
  <c r="I2201" i="1"/>
  <c r="P2201" i="1"/>
  <c r="M2200" i="1"/>
  <c r="Q2201" i="1"/>
  <c r="J2200" i="1"/>
  <c r="C2190" i="1" l="1"/>
  <c r="K2189" i="1"/>
  <c r="O2189" i="1" s="1"/>
  <c r="N2200" i="1"/>
  <c r="I2202" i="1"/>
  <c r="G2201" i="1"/>
  <c r="H2202" i="1" s="1"/>
  <c r="J2202" i="1" s="1"/>
  <c r="P2202" i="1"/>
  <c r="Q2202" i="1"/>
  <c r="M2201" i="1"/>
  <c r="J2201" i="1"/>
  <c r="A2203" i="1"/>
  <c r="F2202" i="1"/>
  <c r="B2202" i="1"/>
  <c r="L2202" i="1"/>
  <c r="D2202" i="1"/>
  <c r="E2202" i="1" s="1"/>
  <c r="C2191" i="1" l="1"/>
  <c r="K2190" i="1"/>
  <c r="O2190" i="1" s="1"/>
  <c r="N2201" i="1"/>
  <c r="G2202" i="1"/>
  <c r="H2203" i="1" s="1"/>
  <c r="F2203" i="1"/>
  <c r="B2203" i="1"/>
  <c r="D2203" i="1"/>
  <c r="E2203" i="1" s="1"/>
  <c r="A2204" i="1"/>
  <c r="L2203" i="1"/>
  <c r="P2203" i="1"/>
  <c r="M2202" i="1"/>
  <c r="Q2203" i="1"/>
  <c r="I2203" i="1"/>
  <c r="C2192" i="1" l="1"/>
  <c r="K2191" i="1"/>
  <c r="O2191" i="1" s="1"/>
  <c r="N2202" i="1"/>
  <c r="I2204" i="1"/>
  <c r="B2204" i="1"/>
  <c r="D2204" i="1"/>
  <c r="E2204" i="1" s="1"/>
  <c r="F2204" i="1"/>
  <c r="A2205" i="1"/>
  <c r="L2204" i="1"/>
  <c r="G2203" i="1"/>
  <c r="H2204" i="1" s="1"/>
  <c r="J2204" i="1" s="1"/>
  <c r="P2204" i="1"/>
  <c r="Q2204" i="1"/>
  <c r="M2203" i="1"/>
  <c r="J2203" i="1"/>
  <c r="C2193" i="1" l="1"/>
  <c r="K2192" i="1"/>
  <c r="O2192" i="1" s="1"/>
  <c r="N2203" i="1"/>
  <c r="G2204" i="1"/>
  <c r="H2205" i="1" s="1"/>
  <c r="M2204" i="1"/>
  <c r="Q2205" i="1"/>
  <c r="P2205" i="1"/>
  <c r="I2205" i="1"/>
  <c r="B2205" i="1"/>
  <c r="L2205" i="1"/>
  <c r="D2205" i="1"/>
  <c r="E2205" i="1" s="1"/>
  <c r="A2206" i="1"/>
  <c r="F2205" i="1"/>
  <c r="C2194" i="1" l="1"/>
  <c r="K2193" i="1"/>
  <c r="O2193" i="1" s="1"/>
  <c r="N2204" i="1"/>
  <c r="J2205" i="1"/>
  <c r="G2205" i="1"/>
  <c r="H2206" i="1" s="1"/>
  <c r="J2206" i="1" s="1"/>
  <c r="I2206" i="1"/>
  <c r="B2206" i="1"/>
  <c r="D2206" i="1"/>
  <c r="E2206" i="1" s="1"/>
  <c r="F2206" i="1"/>
  <c r="L2206" i="1"/>
  <c r="A2207" i="1"/>
  <c r="Q2206" i="1"/>
  <c r="P2206" i="1"/>
  <c r="M2205" i="1"/>
  <c r="K2194" i="1" l="1"/>
  <c r="O2194" i="1" s="1"/>
  <c r="C2195" i="1"/>
  <c r="N2205" i="1"/>
  <c r="I2207" i="1"/>
  <c r="G2206" i="1"/>
  <c r="H2207" i="1" s="1"/>
  <c r="J2207" i="1" s="1"/>
  <c r="L2207" i="1"/>
  <c r="D2207" i="1"/>
  <c r="E2207" i="1" s="1"/>
  <c r="B2207" i="1"/>
  <c r="F2207" i="1"/>
  <c r="A2208" i="1"/>
  <c r="Q2207" i="1"/>
  <c r="P2207" i="1"/>
  <c r="M2206" i="1"/>
  <c r="C2196" i="1" l="1"/>
  <c r="K2195" i="1"/>
  <c r="O2195" i="1" s="1"/>
  <c r="N2206" i="1"/>
  <c r="I2208" i="1"/>
  <c r="G2207" i="1"/>
  <c r="H2208" i="1" s="1"/>
  <c r="J2208" i="1" s="1"/>
  <c r="D2208" i="1"/>
  <c r="E2208" i="1" s="1"/>
  <c r="A2209" i="1"/>
  <c r="F2208" i="1"/>
  <c r="B2208" i="1"/>
  <c r="L2208" i="1"/>
  <c r="P2208" i="1"/>
  <c r="Q2208" i="1"/>
  <c r="M2207" i="1"/>
  <c r="C2197" i="1" l="1"/>
  <c r="K2196" i="1"/>
  <c r="O2196" i="1" s="1"/>
  <c r="N2207" i="1"/>
  <c r="G2208" i="1"/>
  <c r="H2209" i="1" s="1"/>
  <c r="M2208" i="1"/>
  <c r="P2209" i="1"/>
  <c r="Q2209" i="1"/>
  <c r="F2209" i="1"/>
  <c r="A2210" i="1"/>
  <c r="B2209" i="1"/>
  <c r="D2209" i="1"/>
  <c r="E2209" i="1" s="1"/>
  <c r="L2209" i="1"/>
  <c r="I2209" i="1"/>
  <c r="C2198" i="1" l="1"/>
  <c r="K2197" i="1"/>
  <c r="O2197" i="1" s="1"/>
  <c r="N2208" i="1"/>
  <c r="J2209" i="1"/>
  <c r="G2209" i="1"/>
  <c r="H2210" i="1" s="1"/>
  <c r="J2210" i="1" s="1"/>
  <c r="M2209" i="1"/>
  <c r="N2209" i="1" s="1"/>
  <c r="Q2210" i="1"/>
  <c r="P2210" i="1"/>
  <c r="I2210" i="1"/>
  <c r="D2210" i="1"/>
  <c r="E2210" i="1" s="1"/>
  <c r="F2210" i="1"/>
  <c r="L2210" i="1"/>
  <c r="A2211" i="1"/>
  <c r="B2210" i="1"/>
  <c r="K2198" i="1" l="1"/>
  <c r="O2198" i="1" s="1"/>
  <c r="C2199" i="1"/>
  <c r="I2211" i="1"/>
  <c r="D2211" i="1"/>
  <c r="E2211" i="1" s="1"/>
  <c r="A2212" i="1"/>
  <c r="L2211" i="1"/>
  <c r="F2211" i="1"/>
  <c r="B2211" i="1"/>
  <c r="Q2211" i="1"/>
  <c r="P2211" i="1"/>
  <c r="M2210" i="1"/>
  <c r="N2210" i="1" s="1"/>
  <c r="G2210" i="1"/>
  <c r="H2211" i="1" s="1"/>
  <c r="J2211" i="1" s="1"/>
  <c r="C2200" i="1" l="1"/>
  <c r="K2199" i="1"/>
  <c r="O2199" i="1" s="1"/>
  <c r="G2211" i="1"/>
  <c r="H2212" i="1" s="1"/>
  <c r="I2212" i="1"/>
  <c r="A2213" i="1"/>
  <c r="B2212" i="1"/>
  <c r="F2212" i="1"/>
  <c r="L2212" i="1"/>
  <c r="D2212" i="1"/>
  <c r="E2212" i="1" s="1"/>
  <c r="Q2212" i="1"/>
  <c r="M2211" i="1"/>
  <c r="N2211" i="1" s="1"/>
  <c r="P2212" i="1"/>
  <c r="C2201" i="1" l="1"/>
  <c r="K2200" i="1"/>
  <c r="O2200" i="1" s="1"/>
  <c r="J2212" i="1"/>
  <c r="I2213" i="1"/>
  <c r="G2212" i="1"/>
  <c r="H2213" i="1" s="1"/>
  <c r="J2213" i="1" s="1"/>
  <c r="B2213" i="1"/>
  <c r="D2213" i="1"/>
  <c r="E2213" i="1" s="1"/>
  <c r="L2213" i="1"/>
  <c r="A2214" i="1"/>
  <c r="F2213" i="1"/>
  <c r="Q2213" i="1"/>
  <c r="P2213" i="1"/>
  <c r="M2212" i="1"/>
  <c r="N2212" i="1" s="1"/>
  <c r="C2202" i="1" l="1"/>
  <c r="K2201" i="1"/>
  <c r="O2201" i="1" s="1"/>
  <c r="G2213" i="1"/>
  <c r="H2214" i="1" s="1"/>
  <c r="L2214" i="1"/>
  <c r="F2214" i="1"/>
  <c r="D2214" i="1"/>
  <c r="E2214" i="1" s="1"/>
  <c r="A2215" i="1"/>
  <c r="B2214" i="1"/>
  <c r="M2213" i="1"/>
  <c r="N2213" i="1" s="1"/>
  <c r="Q2214" i="1"/>
  <c r="P2214" i="1"/>
  <c r="I2214" i="1"/>
  <c r="C2203" i="1" l="1"/>
  <c r="K2202" i="1"/>
  <c r="O2202" i="1" s="1"/>
  <c r="G2214" i="1"/>
  <c r="H2215" i="1" s="1"/>
  <c r="M2214" i="1"/>
  <c r="N2214" i="1" s="1"/>
  <c r="P2215" i="1"/>
  <c r="Q2215" i="1"/>
  <c r="F2215" i="1"/>
  <c r="D2215" i="1"/>
  <c r="E2215" i="1" s="1"/>
  <c r="G2215" i="1" s="1"/>
  <c r="H2216" i="1" s="1"/>
  <c r="A2216" i="1"/>
  <c r="B2215" i="1"/>
  <c r="L2215" i="1"/>
  <c r="I2215" i="1"/>
  <c r="J2214" i="1"/>
  <c r="C2204" i="1" l="1"/>
  <c r="K2203" i="1"/>
  <c r="O2203" i="1" s="1"/>
  <c r="Q2216" i="1"/>
  <c r="M2215" i="1"/>
  <c r="N2215" i="1" s="1"/>
  <c r="P2216" i="1"/>
  <c r="A2217" i="1"/>
  <c r="B2216" i="1"/>
  <c r="L2216" i="1"/>
  <c r="F2216" i="1"/>
  <c r="D2216" i="1"/>
  <c r="E2216" i="1" s="1"/>
  <c r="I2216" i="1"/>
  <c r="J2215" i="1"/>
  <c r="C2205" i="1" l="1"/>
  <c r="K2204" i="1"/>
  <c r="O2204" i="1" s="1"/>
  <c r="G2216" i="1"/>
  <c r="H2217" i="1" s="1"/>
  <c r="I2217" i="1"/>
  <c r="F2217" i="1"/>
  <c r="L2217" i="1"/>
  <c r="A2218" i="1"/>
  <c r="D2217" i="1"/>
  <c r="E2217" i="1" s="1"/>
  <c r="B2217" i="1"/>
  <c r="Q2217" i="1"/>
  <c r="P2217" i="1"/>
  <c r="M2216" i="1"/>
  <c r="N2216" i="1" s="1"/>
  <c r="J2216" i="1"/>
  <c r="K2205" i="1" l="1"/>
  <c r="O2205" i="1" s="1"/>
  <c r="C2206" i="1"/>
  <c r="J2217" i="1"/>
  <c r="P2218" i="1"/>
  <c r="M2217" i="1"/>
  <c r="Q2218" i="1"/>
  <c r="G2217" i="1"/>
  <c r="H2218" i="1" s="1"/>
  <c r="D2218" i="1"/>
  <c r="E2218" i="1" s="1"/>
  <c r="B2218" i="1"/>
  <c r="F2218" i="1"/>
  <c r="L2218" i="1"/>
  <c r="A2219" i="1"/>
  <c r="I2218" i="1"/>
  <c r="K2206" i="1" l="1"/>
  <c r="O2206" i="1" s="1"/>
  <c r="C2207" i="1"/>
  <c r="N2217" i="1"/>
  <c r="G2218" i="1"/>
  <c r="H2219" i="1" s="1"/>
  <c r="J2219" i="1" s="1"/>
  <c r="I2219" i="1"/>
  <c r="B2219" i="1"/>
  <c r="F2219" i="1"/>
  <c r="L2219" i="1"/>
  <c r="D2219" i="1"/>
  <c r="E2219" i="1" s="1"/>
  <c r="A2220" i="1"/>
  <c r="P2219" i="1"/>
  <c r="Q2219" i="1"/>
  <c r="M2218" i="1"/>
  <c r="J2218" i="1"/>
  <c r="C2208" i="1" l="1"/>
  <c r="K2207" i="1"/>
  <c r="O2207" i="1" s="1"/>
  <c r="N2218" i="1"/>
  <c r="L2220" i="1"/>
  <c r="A2221" i="1"/>
  <c r="F2220" i="1"/>
  <c r="B2220" i="1"/>
  <c r="D2220" i="1"/>
  <c r="E2220" i="1" s="1"/>
  <c r="G2220" i="1" s="1"/>
  <c r="G2219" i="1"/>
  <c r="H2220" i="1" s="1"/>
  <c r="M2219" i="1"/>
  <c r="P2220" i="1"/>
  <c r="Q2220" i="1"/>
  <c r="I2220" i="1"/>
  <c r="C2209" i="1" l="1"/>
  <c r="K2208" i="1"/>
  <c r="O2208" i="1" s="1"/>
  <c r="N2219" i="1"/>
  <c r="I2221" i="1"/>
  <c r="J2220" i="1"/>
  <c r="A2222" i="1"/>
  <c r="F2221" i="1"/>
  <c r="B2221" i="1"/>
  <c r="L2221" i="1"/>
  <c r="D2221" i="1"/>
  <c r="E2221" i="1" s="1"/>
  <c r="H2221" i="1"/>
  <c r="J2221" i="1" s="1"/>
  <c r="M2220" i="1"/>
  <c r="Q2221" i="1"/>
  <c r="P2221" i="1"/>
  <c r="C2210" i="1" l="1"/>
  <c r="K2209" i="1"/>
  <c r="O2209" i="1" s="1"/>
  <c r="N2220" i="1"/>
  <c r="G2221" i="1"/>
  <c r="H2222" i="1" s="1"/>
  <c r="A2223" i="1"/>
  <c r="L2222" i="1"/>
  <c r="F2222" i="1"/>
  <c r="D2222" i="1"/>
  <c r="E2222" i="1" s="1"/>
  <c r="B2222" i="1"/>
  <c r="P2222" i="1"/>
  <c r="M2221" i="1"/>
  <c r="Q2222" i="1"/>
  <c r="I2222" i="1"/>
  <c r="K2210" i="1" l="1"/>
  <c r="O2210" i="1" s="1"/>
  <c r="C2211" i="1"/>
  <c r="N2221" i="1"/>
  <c r="G2222" i="1"/>
  <c r="H2223" i="1" s="1"/>
  <c r="Q2223" i="1"/>
  <c r="P2223" i="1"/>
  <c r="M2222" i="1"/>
  <c r="I2223" i="1"/>
  <c r="D2223" i="1"/>
  <c r="E2223" i="1" s="1"/>
  <c r="F2223" i="1"/>
  <c r="A2224" i="1"/>
  <c r="L2223" i="1"/>
  <c r="B2223" i="1"/>
  <c r="J2222" i="1"/>
  <c r="C2212" i="1" l="1"/>
  <c r="K2211" i="1"/>
  <c r="O2211" i="1" s="1"/>
  <c r="N2222" i="1"/>
  <c r="J2223" i="1"/>
  <c r="A2225" i="1"/>
  <c r="F2224" i="1"/>
  <c r="B2224" i="1"/>
  <c r="L2224" i="1"/>
  <c r="D2224" i="1"/>
  <c r="E2224" i="1" s="1"/>
  <c r="G2223" i="1"/>
  <c r="H2224" i="1" s="1"/>
  <c r="J2224" i="1" s="1"/>
  <c r="P2224" i="1"/>
  <c r="Q2224" i="1"/>
  <c r="M2223" i="1"/>
  <c r="I2224" i="1"/>
  <c r="K2212" i="1" l="1"/>
  <c r="O2212" i="1" s="1"/>
  <c r="C2213" i="1"/>
  <c r="N2223" i="1"/>
  <c r="I2225" i="1"/>
  <c r="G2224" i="1"/>
  <c r="H2225" i="1" s="1"/>
  <c r="J2225" i="1" s="1"/>
  <c r="B2225" i="1"/>
  <c r="L2225" i="1"/>
  <c r="F2225" i="1"/>
  <c r="D2225" i="1"/>
  <c r="E2225" i="1" s="1"/>
  <c r="G2225" i="1" s="1"/>
  <c r="H2226" i="1" s="1"/>
  <c r="A2226" i="1"/>
  <c r="Q2225" i="1"/>
  <c r="P2225" i="1"/>
  <c r="M2224" i="1"/>
  <c r="C2214" i="1" l="1"/>
  <c r="K2213" i="1"/>
  <c r="O2213" i="1" s="1"/>
  <c r="N2224" i="1"/>
  <c r="P2226" i="1"/>
  <c r="Q2226" i="1"/>
  <c r="M2225" i="1"/>
  <c r="B2226" i="1"/>
  <c r="D2226" i="1"/>
  <c r="E2226" i="1" s="1"/>
  <c r="L2226" i="1"/>
  <c r="F2226" i="1"/>
  <c r="A2227" i="1"/>
  <c r="I2226" i="1"/>
  <c r="K2214" i="1" l="1"/>
  <c r="O2214" i="1" s="1"/>
  <c r="C2215" i="1"/>
  <c r="N2225" i="1"/>
  <c r="G2226" i="1"/>
  <c r="H2227" i="1" s="1"/>
  <c r="I2227" i="1"/>
  <c r="J2226" i="1"/>
  <c r="L2227" i="1"/>
  <c r="F2227" i="1"/>
  <c r="D2227" i="1"/>
  <c r="E2227" i="1" s="1"/>
  <c r="A2228" i="1"/>
  <c r="B2227" i="1"/>
  <c r="P2227" i="1"/>
  <c r="Q2227" i="1"/>
  <c r="M2226" i="1"/>
  <c r="C2216" i="1" l="1"/>
  <c r="K2215" i="1"/>
  <c r="O2215" i="1" s="1"/>
  <c r="N2226" i="1"/>
  <c r="I2228" i="1"/>
  <c r="G2227" i="1"/>
  <c r="H2228" i="1" s="1"/>
  <c r="J2228" i="1" s="1"/>
  <c r="J2227" i="1"/>
  <c r="F2228" i="1"/>
  <c r="A2229" i="1"/>
  <c r="L2228" i="1"/>
  <c r="B2228" i="1"/>
  <c r="D2228" i="1"/>
  <c r="E2228" i="1" s="1"/>
  <c r="M2227" i="1"/>
  <c r="P2228" i="1"/>
  <c r="Q2228" i="1"/>
  <c r="C2217" i="1" l="1"/>
  <c r="K2216" i="1"/>
  <c r="O2216" i="1" s="1"/>
  <c r="N2227" i="1"/>
  <c r="G2228" i="1"/>
  <c r="H2229" i="1" s="1"/>
  <c r="P2229" i="1"/>
  <c r="Q2229" i="1"/>
  <c r="M2228" i="1"/>
  <c r="D2229" i="1"/>
  <c r="E2229" i="1" s="1"/>
  <c r="L2229" i="1"/>
  <c r="F2229" i="1"/>
  <c r="A2230" i="1"/>
  <c r="B2229" i="1"/>
  <c r="I2229" i="1"/>
  <c r="C2218" i="1" l="1"/>
  <c r="K2217" i="1"/>
  <c r="O2217" i="1" s="1"/>
  <c r="N2228" i="1"/>
  <c r="J2229" i="1"/>
  <c r="G2229" i="1"/>
  <c r="H2230" i="1" s="1"/>
  <c r="Q2230" i="1"/>
  <c r="P2230" i="1"/>
  <c r="M2229" i="1"/>
  <c r="N2229" i="1" s="1"/>
  <c r="B2230" i="1"/>
  <c r="L2230" i="1"/>
  <c r="D2230" i="1"/>
  <c r="E2230" i="1" s="1"/>
  <c r="F2230" i="1"/>
  <c r="A2231" i="1"/>
  <c r="I2230" i="1"/>
  <c r="K2218" i="1" l="1"/>
  <c r="O2218" i="1" s="1"/>
  <c r="C2219" i="1"/>
  <c r="G2230" i="1"/>
  <c r="H2231" i="1" s="1"/>
  <c r="I2231" i="1"/>
  <c r="Q2231" i="1"/>
  <c r="P2231" i="1"/>
  <c r="M2230" i="1"/>
  <c r="N2230" i="1" s="1"/>
  <c r="A2232" i="1"/>
  <c r="F2231" i="1"/>
  <c r="B2231" i="1"/>
  <c r="D2231" i="1"/>
  <c r="E2231" i="1" s="1"/>
  <c r="L2231" i="1"/>
  <c r="J2230" i="1"/>
  <c r="K2219" i="1" l="1"/>
  <c r="O2219" i="1" s="1"/>
  <c r="C2220" i="1"/>
  <c r="J2231" i="1"/>
  <c r="G2231" i="1"/>
  <c r="H2232" i="1" s="1"/>
  <c r="M2231" i="1"/>
  <c r="N2231" i="1" s="1"/>
  <c r="P2232" i="1"/>
  <c r="Q2232" i="1"/>
  <c r="B2232" i="1"/>
  <c r="F2232" i="1"/>
  <c r="L2232" i="1"/>
  <c r="D2232" i="1"/>
  <c r="E2232" i="1" s="1"/>
  <c r="A2233" i="1"/>
  <c r="I2232" i="1"/>
  <c r="K2220" i="1" l="1"/>
  <c r="O2220" i="1" s="1"/>
  <c r="C2221" i="1"/>
  <c r="I2233" i="1"/>
  <c r="B2233" i="1"/>
  <c r="L2233" i="1"/>
  <c r="D2233" i="1"/>
  <c r="E2233" i="1" s="1"/>
  <c r="A2234" i="1"/>
  <c r="F2233" i="1"/>
  <c r="G2232" i="1"/>
  <c r="H2233" i="1" s="1"/>
  <c r="J2233" i="1" s="1"/>
  <c r="P2233" i="1"/>
  <c r="Q2233" i="1"/>
  <c r="M2232" i="1"/>
  <c r="N2232" i="1" s="1"/>
  <c r="J2232" i="1"/>
  <c r="K2221" i="1" l="1"/>
  <c r="O2221" i="1" s="1"/>
  <c r="C2222" i="1"/>
  <c r="G2233" i="1"/>
  <c r="H2234" i="1" s="1"/>
  <c r="M2233" i="1"/>
  <c r="N2233" i="1" s="1"/>
  <c r="Q2234" i="1"/>
  <c r="P2234" i="1"/>
  <c r="F2234" i="1"/>
  <c r="B2234" i="1"/>
  <c r="A2235" i="1"/>
  <c r="L2234" i="1"/>
  <c r="D2234" i="1"/>
  <c r="E2234" i="1" s="1"/>
  <c r="I2234" i="1"/>
  <c r="C2223" i="1" l="1"/>
  <c r="K2222" i="1"/>
  <c r="O2222" i="1" s="1"/>
  <c r="G2234" i="1"/>
  <c r="H2235" i="1" s="1"/>
  <c r="Q2235" i="1"/>
  <c r="P2235" i="1"/>
  <c r="M2234" i="1"/>
  <c r="D2235" i="1"/>
  <c r="E2235" i="1" s="1"/>
  <c r="L2235" i="1"/>
  <c r="B2235" i="1"/>
  <c r="A2236" i="1"/>
  <c r="F2235" i="1"/>
  <c r="I2235" i="1"/>
  <c r="J2234" i="1"/>
  <c r="C2224" i="1" l="1"/>
  <c r="K2223" i="1"/>
  <c r="O2223" i="1" s="1"/>
  <c r="N2234" i="1"/>
  <c r="I2236" i="1"/>
  <c r="A2237" i="1"/>
  <c r="F2236" i="1"/>
  <c r="B2236" i="1"/>
  <c r="D2236" i="1"/>
  <c r="E2236" i="1" s="1"/>
  <c r="L2236" i="1"/>
  <c r="J2235" i="1"/>
  <c r="G2235" i="1"/>
  <c r="H2236" i="1" s="1"/>
  <c r="J2236" i="1" s="1"/>
  <c r="P2236" i="1"/>
  <c r="Q2236" i="1"/>
  <c r="M2235" i="1"/>
  <c r="K2224" i="1" l="1"/>
  <c r="O2224" i="1" s="1"/>
  <c r="C2225" i="1"/>
  <c r="N2235" i="1"/>
  <c r="M2236" i="1"/>
  <c r="Q2237" i="1"/>
  <c r="P2237" i="1"/>
  <c r="B2237" i="1"/>
  <c r="L2237" i="1"/>
  <c r="D2237" i="1"/>
  <c r="E2237" i="1" s="1"/>
  <c r="F2237" i="1"/>
  <c r="A2238" i="1"/>
  <c r="G2236" i="1"/>
  <c r="H2237" i="1" s="1"/>
  <c r="J2237" i="1" s="1"/>
  <c r="I2237" i="1"/>
  <c r="C2226" i="1" l="1"/>
  <c r="K2225" i="1"/>
  <c r="O2225" i="1" s="1"/>
  <c r="N2236" i="1"/>
  <c r="G2237" i="1"/>
  <c r="H2238" i="1" s="1"/>
  <c r="M2237" i="1"/>
  <c r="Q2238" i="1"/>
  <c r="P2238" i="1"/>
  <c r="D2238" i="1"/>
  <c r="E2238" i="1" s="1"/>
  <c r="F2238" i="1"/>
  <c r="L2238" i="1"/>
  <c r="A2239" i="1"/>
  <c r="B2238" i="1"/>
  <c r="I2238" i="1"/>
  <c r="C2227" i="1" l="1"/>
  <c r="K2226" i="1"/>
  <c r="O2226" i="1" s="1"/>
  <c r="N2237" i="1"/>
  <c r="I2239" i="1"/>
  <c r="G2238" i="1"/>
  <c r="H2239" i="1" s="1"/>
  <c r="J2239" i="1" s="1"/>
  <c r="F2239" i="1"/>
  <c r="L2239" i="1"/>
  <c r="D2239" i="1"/>
  <c r="E2239" i="1" s="1"/>
  <c r="G2239" i="1" s="1"/>
  <c r="A2240" i="1"/>
  <c r="B2239" i="1"/>
  <c r="J2238" i="1"/>
  <c r="P2239" i="1"/>
  <c r="M2238" i="1"/>
  <c r="Q2239" i="1"/>
  <c r="K2227" i="1" l="1"/>
  <c r="O2227" i="1" s="1"/>
  <c r="C2228" i="1"/>
  <c r="N2238" i="1"/>
  <c r="H2240" i="1"/>
  <c r="B2240" i="1"/>
  <c r="F2240" i="1"/>
  <c r="L2240" i="1"/>
  <c r="D2240" i="1"/>
  <c r="E2240" i="1" s="1"/>
  <c r="A2241" i="1"/>
  <c r="Q2240" i="1"/>
  <c r="M2239" i="1"/>
  <c r="P2240" i="1"/>
  <c r="I2240" i="1"/>
  <c r="C2229" i="1" l="1"/>
  <c r="K2228" i="1"/>
  <c r="O2228" i="1" s="1"/>
  <c r="N2239" i="1"/>
  <c r="Q2241" i="1"/>
  <c r="P2241" i="1"/>
  <c r="M2240" i="1"/>
  <c r="I2241" i="1"/>
  <c r="J2240" i="1"/>
  <c r="B2241" i="1"/>
  <c r="D2241" i="1"/>
  <c r="E2241" i="1" s="1"/>
  <c r="A2242" i="1"/>
  <c r="F2241" i="1"/>
  <c r="L2241" i="1"/>
  <c r="G2240" i="1"/>
  <c r="H2241" i="1" s="1"/>
  <c r="J2241" i="1" s="1"/>
  <c r="K2229" i="1" l="1"/>
  <c r="O2229" i="1" s="1"/>
  <c r="C2230" i="1"/>
  <c r="N2240" i="1"/>
  <c r="G2241" i="1"/>
  <c r="H2242" i="1" s="1"/>
  <c r="Q2242" i="1"/>
  <c r="P2242" i="1"/>
  <c r="M2241" i="1"/>
  <c r="B2242" i="1"/>
  <c r="D2242" i="1"/>
  <c r="E2242" i="1" s="1"/>
  <c r="F2242" i="1"/>
  <c r="L2242" i="1"/>
  <c r="A2243" i="1"/>
  <c r="I2242" i="1"/>
  <c r="C2231" i="1" l="1"/>
  <c r="K2230" i="1"/>
  <c r="O2230" i="1" s="1"/>
  <c r="N2241" i="1"/>
  <c r="J2242" i="1"/>
  <c r="Q2243" i="1"/>
  <c r="P2243" i="1"/>
  <c r="M2242" i="1"/>
  <c r="D2243" i="1"/>
  <c r="E2243" i="1" s="1"/>
  <c r="A2244" i="1"/>
  <c r="L2243" i="1"/>
  <c r="B2243" i="1"/>
  <c r="F2243" i="1"/>
  <c r="I2243" i="1"/>
  <c r="G2242" i="1"/>
  <c r="H2243" i="1" s="1"/>
  <c r="J2243" i="1" s="1"/>
  <c r="K2231" i="1" l="1"/>
  <c r="O2231" i="1" s="1"/>
  <c r="C2232" i="1"/>
  <c r="N2242" i="1"/>
  <c r="P2244" i="1"/>
  <c r="Q2244" i="1"/>
  <c r="M2243" i="1"/>
  <c r="G2243" i="1"/>
  <c r="H2244" i="1" s="1"/>
  <c r="J2244" i="1" s="1"/>
  <c r="I2244" i="1"/>
  <c r="B2244" i="1"/>
  <c r="F2244" i="1"/>
  <c r="A2245" i="1"/>
  <c r="L2244" i="1"/>
  <c r="D2244" i="1"/>
  <c r="E2244" i="1" s="1"/>
  <c r="C2233" i="1" l="1"/>
  <c r="K2232" i="1"/>
  <c r="O2232" i="1" s="1"/>
  <c r="N2243" i="1"/>
  <c r="G2244" i="1"/>
  <c r="H2245" i="1" s="1"/>
  <c r="J2245" i="1" s="1"/>
  <c r="P2245" i="1"/>
  <c r="M2244" i="1"/>
  <c r="Q2245" i="1"/>
  <c r="I2245" i="1"/>
  <c r="F2245" i="1"/>
  <c r="D2245" i="1"/>
  <c r="E2245" i="1" s="1"/>
  <c r="G2245" i="1" s="1"/>
  <c r="H2246" i="1" s="1"/>
  <c r="A2246" i="1"/>
  <c r="B2245" i="1"/>
  <c r="L2245" i="1"/>
  <c r="C2234" i="1" l="1"/>
  <c r="K2233" i="1"/>
  <c r="O2233" i="1" s="1"/>
  <c r="N2244" i="1"/>
  <c r="M2245" i="1"/>
  <c r="Q2246" i="1"/>
  <c r="P2246" i="1"/>
  <c r="I2246" i="1"/>
  <c r="B2246" i="1"/>
  <c r="A2247" i="1"/>
  <c r="L2246" i="1"/>
  <c r="F2246" i="1"/>
  <c r="D2246" i="1"/>
  <c r="E2246" i="1" s="1"/>
  <c r="K2234" i="1" l="1"/>
  <c r="O2234" i="1" s="1"/>
  <c r="C2235" i="1"/>
  <c r="N2245" i="1"/>
  <c r="P2247" i="1"/>
  <c r="Q2247" i="1"/>
  <c r="M2246" i="1"/>
  <c r="I2247" i="1"/>
  <c r="J2246" i="1"/>
  <c r="B2247" i="1"/>
  <c r="F2247" i="1"/>
  <c r="L2247" i="1"/>
  <c r="D2247" i="1"/>
  <c r="E2247" i="1" s="1"/>
  <c r="A2248" i="1"/>
  <c r="G2246" i="1"/>
  <c r="H2247" i="1" s="1"/>
  <c r="J2247" i="1" s="1"/>
  <c r="K2235" i="1" l="1"/>
  <c r="O2235" i="1" s="1"/>
  <c r="C2236" i="1"/>
  <c r="N2246" i="1"/>
  <c r="D2248" i="1"/>
  <c r="E2248" i="1" s="1"/>
  <c r="B2248" i="1"/>
  <c r="A2249" i="1"/>
  <c r="F2248" i="1"/>
  <c r="L2248" i="1"/>
  <c r="G2247" i="1"/>
  <c r="H2248" i="1" s="1"/>
  <c r="J2248" i="1" s="1"/>
  <c r="P2248" i="1"/>
  <c r="Q2248" i="1"/>
  <c r="M2247" i="1"/>
  <c r="I2248" i="1"/>
  <c r="C2237" i="1" l="1"/>
  <c r="K2236" i="1"/>
  <c r="O2236" i="1" s="1"/>
  <c r="N2247" i="1"/>
  <c r="G2248" i="1"/>
  <c r="H2249" i="1" s="1"/>
  <c r="D2249" i="1"/>
  <c r="E2249" i="1" s="1"/>
  <c r="F2249" i="1"/>
  <c r="B2249" i="1"/>
  <c r="A2250" i="1"/>
  <c r="L2249" i="1"/>
  <c r="P2249" i="1"/>
  <c r="Q2249" i="1"/>
  <c r="M2248" i="1"/>
  <c r="I2249" i="1"/>
  <c r="C2238" i="1" l="1"/>
  <c r="K2237" i="1"/>
  <c r="O2237" i="1" s="1"/>
  <c r="N2248" i="1"/>
  <c r="I2250" i="1"/>
  <c r="P2250" i="1"/>
  <c r="M2249" i="1"/>
  <c r="Q2250" i="1"/>
  <c r="J2249" i="1"/>
  <c r="G2249" i="1"/>
  <c r="H2250" i="1" s="1"/>
  <c r="J2250" i="1" s="1"/>
  <c r="F2250" i="1"/>
  <c r="D2250" i="1"/>
  <c r="E2250" i="1" s="1"/>
  <c r="A2251" i="1"/>
  <c r="B2250" i="1"/>
  <c r="L2250" i="1"/>
  <c r="C2239" i="1" l="1"/>
  <c r="K2238" i="1"/>
  <c r="O2238" i="1" s="1"/>
  <c r="N2249" i="1"/>
  <c r="M2250" i="1"/>
  <c r="Q2251" i="1"/>
  <c r="P2251" i="1"/>
  <c r="I2251" i="1"/>
  <c r="A2252" i="1"/>
  <c r="F2251" i="1"/>
  <c r="B2251" i="1"/>
  <c r="D2251" i="1"/>
  <c r="E2251" i="1" s="1"/>
  <c r="L2251" i="1"/>
  <c r="G2250" i="1"/>
  <c r="H2251" i="1" s="1"/>
  <c r="J2251" i="1" s="1"/>
  <c r="C2240" i="1" l="1"/>
  <c r="K2239" i="1"/>
  <c r="O2239" i="1" s="1"/>
  <c r="N2250" i="1"/>
  <c r="G2251" i="1"/>
  <c r="H2252" i="1" s="1"/>
  <c r="I2252" i="1"/>
  <c r="Q2252" i="1"/>
  <c r="M2251" i="1"/>
  <c r="P2252" i="1"/>
  <c r="A2253" i="1"/>
  <c r="B2252" i="1"/>
  <c r="L2252" i="1"/>
  <c r="F2252" i="1"/>
  <c r="D2252" i="1"/>
  <c r="E2252" i="1" s="1"/>
  <c r="C2241" i="1" l="1"/>
  <c r="K2240" i="1"/>
  <c r="O2240" i="1" s="1"/>
  <c r="N2251" i="1"/>
  <c r="G2252" i="1"/>
  <c r="H2253" i="1" s="1"/>
  <c r="D2253" i="1"/>
  <c r="E2253" i="1" s="1"/>
  <c r="L2253" i="1"/>
  <c r="A2254" i="1"/>
  <c r="F2253" i="1"/>
  <c r="B2253" i="1"/>
  <c r="I2253" i="1"/>
  <c r="J2252" i="1"/>
  <c r="M2252" i="1"/>
  <c r="P2253" i="1"/>
  <c r="Q2253" i="1"/>
  <c r="K2241" i="1" l="1"/>
  <c r="O2241" i="1" s="1"/>
  <c r="C2242" i="1"/>
  <c r="N2252" i="1"/>
  <c r="I2254" i="1"/>
  <c r="G2253" i="1"/>
  <c r="H2254" i="1" s="1"/>
  <c r="J2254" i="1" s="1"/>
  <c r="J2253" i="1"/>
  <c r="P2254" i="1"/>
  <c r="Q2254" i="1"/>
  <c r="M2253" i="1"/>
  <c r="F2254" i="1"/>
  <c r="B2254" i="1"/>
  <c r="A2255" i="1"/>
  <c r="L2254" i="1"/>
  <c r="D2254" i="1"/>
  <c r="E2254" i="1" s="1"/>
  <c r="C2243" i="1" l="1"/>
  <c r="K2242" i="1"/>
  <c r="O2242" i="1" s="1"/>
  <c r="N2253" i="1"/>
  <c r="G2254" i="1"/>
  <c r="H2255" i="1" s="1"/>
  <c r="P2255" i="1"/>
  <c r="Q2255" i="1"/>
  <c r="M2254" i="1"/>
  <c r="I2255" i="1"/>
  <c r="B2255" i="1"/>
  <c r="L2255" i="1"/>
  <c r="D2255" i="1"/>
  <c r="E2255" i="1" s="1"/>
  <c r="F2255" i="1"/>
  <c r="A2256" i="1"/>
  <c r="C2244" i="1" l="1"/>
  <c r="K2243" i="1"/>
  <c r="O2243" i="1" s="1"/>
  <c r="N2254" i="1"/>
  <c r="M2255" i="1"/>
  <c r="Q2256" i="1"/>
  <c r="P2256" i="1"/>
  <c r="D2256" i="1"/>
  <c r="E2256" i="1" s="1"/>
  <c r="F2256" i="1"/>
  <c r="A2257" i="1"/>
  <c r="L2256" i="1"/>
  <c r="B2256" i="1"/>
  <c r="I2256" i="1"/>
  <c r="J2255" i="1"/>
  <c r="G2255" i="1"/>
  <c r="H2256" i="1" s="1"/>
  <c r="J2256" i="1" s="1"/>
  <c r="C2245" i="1" l="1"/>
  <c r="K2244" i="1"/>
  <c r="O2244" i="1" s="1"/>
  <c r="N2255" i="1"/>
  <c r="G2256" i="1"/>
  <c r="H2257" i="1" s="1"/>
  <c r="J2257" i="1" s="1"/>
  <c r="Q2257" i="1"/>
  <c r="P2257" i="1"/>
  <c r="M2256" i="1"/>
  <c r="D2257" i="1"/>
  <c r="E2257" i="1" s="1"/>
  <c r="A2258" i="1"/>
  <c r="B2257" i="1"/>
  <c r="F2257" i="1"/>
  <c r="L2257" i="1"/>
  <c r="I2257" i="1"/>
  <c r="C2246" i="1" l="1"/>
  <c r="K2245" i="1"/>
  <c r="O2245" i="1" s="1"/>
  <c r="N2256" i="1"/>
  <c r="I2258" i="1"/>
  <c r="G2257" i="1"/>
  <c r="H2258" i="1" s="1"/>
  <c r="J2258" i="1" s="1"/>
  <c r="F2258" i="1"/>
  <c r="A2259" i="1"/>
  <c r="B2258" i="1"/>
  <c r="L2258" i="1"/>
  <c r="D2258" i="1"/>
  <c r="E2258" i="1" s="1"/>
  <c r="Q2258" i="1"/>
  <c r="M2257" i="1"/>
  <c r="P2258" i="1"/>
  <c r="C2247" i="1" l="1"/>
  <c r="K2246" i="1"/>
  <c r="O2246" i="1" s="1"/>
  <c r="N2257" i="1"/>
  <c r="G2258" i="1"/>
  <c r="H2259" i="1" s="1"/>
  <c r="P2259" i="1"/>
  <c r="M2258" i="1"/>
  <c r="Q2259" i="1"/>
  <c r="I2259" i="1"/>
  <c r="F2259" i="1"/>
  <c r="D2259" i="1"/>
  <c r="E2259" i="1" s="1"/>
  <c r="B2259" i="1"/>
  <c r="A2260" i="1"/>
  <c r="L2259" i="1"/>
  <c r="K2247" i="1" l="1"/>
  <c r="O2247" i="1" s="1"/>
  <c r="C2248" i="1"/>
  <c r="N2258" i="1"/>
  <c r="M2259" i="1"/>
  <c r="Q2260" i="1"/>
  <c r="P2260" i="1"/>
  <c r="L2260" i="1"/>
  <c r="F2260" i="1"/>
  <c r="B2260" i="1"/>
  <c r="D2260" i="1"/>
  <c r="E2260" i="1" s="1"/>
  <c r="A2261" i="1"/>
  <c r="I2260" i="1"/>
  <c r="J2259" i="1"/>
  <c r="G2259" i="1"/>
  <c r="H2260" i="1" s="1"/>
  <c r="J2260" i="1" s="1"/>
  <c r="C2249" i="1" l="1"/>
  <c r="K2248" i="1"/>
  <c r="O2248" i="1" s="1"/>
  <c r="N2259" i="1"/>
  <c r="G2260" i="1"/>
  <c r="H2261" i="1" s="1"/>
  <c r="I2261" i="1"/>
  <c r="F2261" i="1"/>
  <c r="L2261" i="1"/>
  <c r="D2261" i="1"/>
  <c r="E2261" i="1" s="1"/>
  <c r="G2261" i="1" s="1"/>
  <c r="H2262" i="1" s="1"/>
  <c r="A2262" i="1"/>
  <c r="B2261" i="1"/>
  <c r="P2261" i="1"/>
  <c r="M2260" i="1"/>
  <c r="Q2261" i="1"/>
  <c r="C2250" i="1" l="1"/>
  <c r="K2249" i="1"/>
  <c r="O2249" i="1" s="1"/>
  <c r="N2260" i="1"/>
  <c r="I2262" i="1"/>
  <c r="J2262" i="1" s="1"/>
  <c r="P2262" i="1"/>
  <c r="M2261" i="1"/>
  <c r="Q2262" i="1"/>
  <c r="J2261" i="1"/>
  <c r="D2262" i="1"/>
  <c r="E2262" i="1" s="1"/>
  <c r="A2263" i="1"/>
  <c r="F2262" i="1"/>
  <c r="L2262" i="1"/>
  <c r="B2262" i="1"/>
  <c r="C2251" i="1" l="1"/>
  <c r="K2250" i="1"/>
  <c r="O2250" i="1" s="1"/>
  <c r="N2261" i="1"/>
  <c r="I2263" i="1"/>
  <c r="G2262" i="1"/>
  <c r="H2263" i="1" s="1"/>
  <c r="J2263" i="1" s="1"/>
  <c r="L2263" i="1"/>
  <c r="F2263" i="1"/>
  <c r="D2263" i="1"/>
  <c r="E2263" i="1" s="1"/>
  <c r="A2264" i="1"/>
  <c r="B2263" i="1"/>
  <c r="Q2263" i="1"/>
  <c r="P2263" i="1"/>
  <c r="M2262" i="1"/>
  <c r="C2252" i="1" l="1"/>
  <c r="K2251" i="1"/>
  <c r="O2251" i="1" s="1"/>
  <c r="N2262" i="1"/>
  <c r="G2263" i="1"/>
  <c r="H2264" i="1" s="1"/>
  <c r="P2264" i="1"/>
  <c r="Q2264" i="1"/>
  <c r="M2263" i="1"/>
  <c r="A2265" i="1"/>
  <c r="L2264" i="1"/>
  <c r="D2264" i="1"/>
  <c r="E2264" i="1" s="1"/>
  <c r="F2264" i="1"/>
  <c r="B2264" i="1"/>
  <c r="I2264" i="1"/>
  <c r="C2253" i="1" l="1"/>
  <c r="K2252" i="1"/>
  <c r="O2252" i="1" s="1"/>
  <c r="N2263" i="1"/>
  <c r="I2265" i="1"/>
  <c r="J2264" i="1"/>
  <c r="M2264" i="1"/>
  <c r="P2265" i="1"/>
  <c r="Q2265" i="1"/>
  <c r="B2265" i="1"/>
  <c r="F2265" i="1"/>
  <c r="D2265" i="1"/>
  <c r="E2265" i="1" s="1"/>
  <c r="L2265" i="1"/>
  <c r="A2266" i="1"/>
  <c r="G2264" i="1"/>
  <c r="H2265" i="1" s="1"/>
  <c r="J2265" i="1" s="1"/>
  <c r="C2254" i="1" l="1"/>
  <c r="K2253" i="1"/>
  <c r="O2253" i="1" s="1"/>
  <c r="N2264" i="1"/>
  <c r="G2265" i="1"/>
  <c r="H2266" i="1" s="1"/>
  <c r="I2266" i="1"/>
  <c r="D2266" i="1"/>
  <c r="E2266" i="1" s="1"/>
  <c r="L2266" i="1"/>
  <c r="A2267" i="1"/>
  <c r="F2266" i="1"/>
  <c r="B2266" i="1"/>
  <c r="P2266" i="1"/>
  <c r="Q2266" i="1"/>
  <c r="M2265" i="1"/>
  <c r="K2254" i="1" l="1"/>
  <c r="O2254" i="1" s="1"/>
  <c r="C2255" i="1"/>
  <c r="N2265" i="1"/>
  <c r="G2266" i="1"/>
  <c r="H2267" i="1" s="1"/>
  <c r="I2267" i="1"/>
  <c r="L2267" i="1"/>
  <c r="F2267" i="1"/>
  <c r="A2268" i="1"/>
  <c r="B2267" i="1"/>
  <c r="D2267" i="1"/>
  <c r="E2267" i="1" s="1"/>
  <c r="J2266" i="1"/>
  <c r="P2267" i="1"/>
  <c r="Q2267" i="1"/>
  <c r="M2266" i="1"/>
  <c r="C2256" i="1" l="1"/>
  <c r="K2255" i="1"/>
  <c r="O2255" i="1" s="1"/>
  <c r="N2266" i="1"/>
  <c r="J2267" i="1"/>
  <c r="Q2268" i="1"/>
  <c r="P2268" i="1"/>
  <c r="M2267" i="1"/>
  <c r="I2268" i="1"/>
  <c r="G2267" i="1"/>
  <c r="H2268" i="1" s="1"/>
  <c r="J2268" i="1" s="1"/>
  <c r="L2268" i="1"/>
  <c r="D2268" i="1"/>
  <c r="E2268" i="1" s="1"/>
  <c r="B2268" i="1"/>
  <c r="A2269" i="1"/>
  <c r="F2268" i="1"/>
  <c r="C2257" i="1" l="1"/>
  <c r="K2256" i="1"/>
  <c r="O2256" i="1" s="1"/>
  <c r="N2267" i="1"/>
  <c r="P2269" i="1"/>
  <c r="Q2269" i="1"/>
  <c r="M2268" i="1"/>
  <c r="A2270" i="1"/>
  <c r="D2269" i="1"/>
  <c r="E2269" i="1" s="1"/>
  <c r="F2269" i="1"/>
  <c r="B2269" i="1"/>
  <c r="L2269" i="1"/>
  <c r="I2269" i="1"/>
  <c r="G2268" i="1"/>
  <c r="H2269" i="1" s="1"/>
  <c r="J2269" i="1" s="1"/>
  <c r="C2258" i="1" l="1"/>
  <c r="K2257" i="1"/>
  <c r="O2257" i="1" s="1"/>
  <c r="N2268" i="1"/>
  <c r="I2270" i="1"/>
  <c r="G2269" i="1"/>
  <c r="H2270" i="1" s="1"/>
  <c r="J2270" i="1" s="1"/>
  <c r="Q2270" i="1"/>
  <c r="M2269" i="1"/>
  <c r="P2270" i="1"/>
  <c r="F2270" i="1"/>
  <c r="D2270" i="1"/>
  <c r="E2270" i="1" s="1"/>
  <c r="B2270" i="1"/>
  <c r="A2271" i="1"/>
  <c r="L2270" i="1"/>
  <c r="C2259" i="1" l="1"/>
  <c r="K2258" i="1"/>
  <c r="O2258" i="1" s="1"/>
  <c r="N2269" i="1"/>
  <c r="P2271" i="1"/>
  <c r="Q2271" i="1"/>
  <c r="M2270" i="1"/>
  <c r="D2271" i="1"/>
  <c r="E2271" i="1" s="1"/>
  <c r="A2272" i="1"/>
  <c r="F2271" i="1"/>
  <c r="L2271" i="1"/>
  <c r="B2271" i="1"/>
  <c r="I2271" i="1"/>
  <c r="G2270" i="1"/>
  <c r="H2271" i="1" s="1"/>
  <c r="J2271" i="1" s="1"/>
  <c r="C2260" i="1" l="1"/>
  <c r="K2259" i="1"/>
  <c r="O2259" i="1" s="1"/>
  <c r="N2270" i="1"/>
  <c r="I2272" i="1"/>
  <c r="F2272" i="1"/>
  <c r="D2272" i="1"/>
  <c r="E2272" i="1" s="1"/>
  <c r="A2273" i="1"/>
  <c r="B2272" i="1"/>
  <c r="L2272" i="1"/>
  <c r="M2271" i="1"/>
  <c r="P2272" i="1"/>
  <c r="Q2272" i="1"/>
  <c r="G2271" i="1"/>
  <c r="H2272" i="1" s="1"/>
  <c r="J2272" i="1" s="1"/>
  <c r="C2261" i="1" l="1"/>
  <c r="K2260" i="1"/>
  <c r="O2260" i="1" s="1"/>
  <c r="N2271" i="1"/>
  <c r="P2273" i="1"/>
  <c r="Q2273" i="1"/>
  <c r="M2272" i="1"/>
  <c r="I2273" i="1"/>
  <c r="D2273" i="1"/>
  <c r="E2273" i="1" s="1"/>
  <c r="B2273" i="1"/>
  <c r="F2273" i="1"/>
  <c r="A2274" i="1"/>
  <c r="L2273" i="1"/>
  <c r="G2272" i="1"/>
  <c r="H2273" i="1" s="1"/>
  <c r="K2261" i="1" l="1"/>
  <c r="O2261" i="1" s="1"/>
  <c r="C2262" i="1"/>
  <c r="J2273" i="1"/>
  <c r="N2272" i="1"/>
  <c r="M2273" i="1"/>
  <c r="P2274" i="1"/>
  <c r="Q2274" i="1"/>
  <c r="G2273" i="1"/>
  <c r="H2274" i="1" s="1"/>
  <c r="J2274" i="1" s="1"/>
  <c r="B2274" i="1"/>
  <c r="D2274" i="1"/>
  <c r="E2274" i="1" s="1"/>
  <c r="A2275" i="1"/>
  <c r="F2274" i="1"/>
  <c r="L2274" i="1"/>
  <c r="I2274" i="1"/>
  <c r="C2263" i="1" l="1"/>
  <c r="K2262" i="1"/>
  <c r="O2262" i="1" s="1"/>
  <c r="N2273" i="1"/>
  <c r="P2275" i="1"/>
  <c r="Q2275" i="1"/>
  <c r="M2274" i="1"/>
  <c r="D2275" i="1"/>
  <c r="E2275" i="1" s="1"/>
  <c r="A2276" i="1"/>
  <c r="F2275" i="1"/>
  <c r="B2275" i="1"/>
  <c r="L2275" i="1"/>
  <c r="I2275" i="1"/>
  <c r="G2274" i="1"/>
  <c r="H2275" i="1" s="1"/>
  <c r="J2275" i="1" s="1"/>
  <c r="K2263" i="1" l="1"/>
  <c r="O2263" i="1" s="1"/>
  <c r="C2264" i="1"/>
  <c r="N2274" i="1"/>
  <c r="I2276" i="1"/>
  <c r="F2276" i="1"/>
  <c r="B2276" i="1"/>
  <c r="D2276" i="1"/>
  <c r="E2276" i="1" s="1"/>
  <c r="A2277" i="1"/>
  <c r="L2276" i="1"/>
  <c r="P2276" i="1"/>
  <c r="M2275" i="1"/>
  <c r="Q2276" i="1"/>
  <c r="G2275" i="1"/>
  <c r="H2276" i="1" s="1"/>
  <c r="J2276" i="1" s="1"/>
  <c r="K2264" i="1" l="1"/>
  <c r="O2264" i="1" s="1"/>
  <c r="C2265" i="1"/>
  <c r="N2275" i="1"/>
  <c r="P2277" i="1"/>
  <c r="Q2277" i="1"/>
  <c r="M2276" i="1"/>
  <c r="D2277" i="1"/>
  <c r="E2277" i="1" s="1"/>
  <c r="F2277" i="1"/>
  <c r="A2278" i="1"/>
  <c r="L2277" i="1"/>
  <c r="B2277" i="1"/>
  <c r="G2276" i="1"/>
  <c r="H2277" i="1" s="1"/>
  <c r="I2277" i="1"/>
  <c r="K2265" i="1" l="1"/>
  <c r="O2265" i="1" s="1"/>
  <c r="C2266" i="1"/>
  <c r="N2276" i="1"/>
  <c r="G2277" i="1"/>
  <c r="H2278" i="1" s="1"/>
  <c r="P2278" i="1"/>
  <c r="Q2278" i="1"/>
  <c r="M2277" i="1"/>
  <c r="I2278" i="1"/>
  <c r="L2278" i="1"/>
  <c r="A2279" i="1"/>
  <c r="B2278" i="1"/>
  <c r="F2278" i="1"/>
  <c r="D2278" i="1"/>
  <c r="E2278" i="1" s="1"/>
  <c r="J2277" i="1"/>
  <c r="K2266" i="1" l="1"/>
  <c r="O2266" i="1" s="1"/>
  <c r="C2267" i="1"/>
  <c r="N2277" i="1"/>
  <c r="J2278" i="1"/>
  <c r="G2278" i="1"/>
  <c r="H2279" i="1" s="1"/>
  <c r="L2279" i="1"/>
  <c r="D2279" i="1"/>
  <c r="E2279" i="1" s="1"/>
  <c r="F2279" i="1"/>
  <c r="B2279" i="1"/>
  <c r="A2280" i="1"/>
  <c r="Q2279" i="1"/>
  <c r="P2279" i="1"/>
  <c r="M2278" i="1"/>
  <c r="I2279" i="1"/>
  <c r="K2267" i="1" l="1"/>
  <c r="O2267" i="1" s="1"/>
  <c r="C2268" i="1"/>
  <c r="N2278" i="1"/>
  <c r="J2279" i="1"/>
  <c r="Q2280" i="1"/>
  <c r="P2280" i="1"/>
  <c r="M2279" i="1"/>
  <c r="A2281" i="1"/>
  <c r="F2280" i="1"/>
  <c r="B2280" i="1"/>
  <c r="D2280" i="1"/>
  <c r="E2280" i="1" s="1"/>
  <c r="L2280" i="1"/>
  <c r="I2280" i="1"/>
  <c r="G2279" i="1"/>
  <c r="H2280" i="1" s="1"/>
  <c r="J2280" i="1" s="1"/>
  <c r="K2268" i="1" l="1"/>
  <c r="O2268" i="1" s="1"/>
  <c r="C2269" i="1"/>
  <c r="N2279" i="1"/>
  <c r="I2281" i="1"/>
  <c r="Q2281" i="1"/>
  <c r="M2280" i="1"/>
  <c r="P2281" i="1"/>
  <c r="A2282" i="1"/>
  <c r="B2281" i="1"/>
  <c r="F2281" i="1"/>
  <c r="L2281" i="1"/>
  <c r="D2281" i="1"/>
  <c r="E2281" i="1" s="1"/>
  <c r="G2280" i="1"/>
  <c r="H2281" i="1" s="1"/>
  <c r="J2281" i="1" s="1"/>
  <c r="C2270" i="1" l="1"/>
  <c r="K2269" i="1"/>
  <c r="O2269" i="1" s="1"/>
  <c r="N2280" i="1"/>
  <c r="I2282" i="1"/>
  <c r="G2281" i="1"/>
  <c r="H2282" i="1" s="1"/>
  <c r="J2282" i="1" s="1"/>
  <c r="A2283" i="1"/>
  <c r="F2282" i="1"/>
  <c r="B2282" i="1"/>
  <c r="D2282" i="1"/>
  <c r="E2282" i="1" s="1"/>
  <c r="G2282" i="1" s="1"/>
  <c r="H2283" i="1" s="1"/>
  <c r="L2282" i="1"/>
  <c r="P2282" i="1"/>
  <c r="Q2282" i="1"/>
  <c r="M2281" i="1"/>
  <c r="C2271" i="1" l="1"/>
  <c r="K2270" i="1"/>
  <c r="O2270" i="1" s="1"/>
  <c r="N2281" i="1"/>
  <c r="P2283" i="1"/>
  <c r="M2282" i="1"/>
  <c r="Q2283" i="1"/>
  <c r="L2283" i="1"/>
  <c r="D2283" i="1"/>
  <c r="E2283" i="1" s="1"/>
  <c r="F2283" i="1"/>
  <c r="A2284" i="1"/>
  <c r="B2283" i="1"/>
  <c r="I2283" i="1"/>
  <c r="J2283" i="1" s="1"/>
  <c r="C2272" i="1" l="1"/>
  <c r="K2271" i="1"/>
  <c r="O2271" i="1" s="1"/>
  <c r="N2282" i="1"/>
  <c r="G2283" i="1"/>
  <c r="H2284" i="1" s="1"/>
  <c r="J2284" i="1" s="1"/>
  <c r="Q2284" i="1"/>
  <c r="P2284" i="1"/>
  <c r="M2283" i="1"/>
  <c r="I2284" i="1"/>
  <c r="L2284" i="1"/>
  <c r="F2284" i="1"/>
  <c r="B2284" i="1"/>
  <c r="D2284" i="1"/>
  <c r="E2284" i="1" s="1"/>
  <c r="A2285" i="1"/>
  <c r="C2273" i="1" l="1"/>
  <c r="K2272" i="1"/>
  <c r="O2272" i="1" s="1"/>
  <c r="N2283" i="1"/>
  <c r="G2284" i="1"/>
  <c r="H2285" i="1" s="1"/>
  <c r="J2285" i="1" s="1"/>
  <c r="I2285" i="1"/>
  <c r="D2285" i="1"/>
  <c r="E2285" i="1" s="1"/>
  <c r="A2286" i="1"/>
  <c r="B2285" i="1"/>
  <c r="L2285" i="1"/>
  <c r="F2285" i="1"/>
  <c r="Q2285" i="1"/>
  <c r="M2284" i="1"/>
  <c r="P2285" i="1"/>
  <c r="K2273" i="1" l="1"/>
  <c r="O2273" i="1" s="1"/>
  <c r="C2274" i="1"/>
  <c r="N2284" i="1"/>
  <c r="I2286" i="1"/>
  <c r="B2286" i="1"/>
  <c r="F2286" i="1"/>
  <c r="D2286" i="1"/>
  <c r="E2286" i="1" s="1"/>
  <c r="G2286" i="1" s="1"/>
  <c r="H2287" i="1" s="1"/>
  <c r="A2287" i="1"/>
  <c r="L2286" i="1"/>
  <c r="G2285" i="1"/>
  <c r="H2286" i="1" s="1"/>
  <c r="Q2286" i="1"/>
  <c r="P2286" i="1"/>
  <c r="M2285" i="1"/>
  <c r="J2286" i="1" l="1"/>
  <c r="C2275" i="1"/>
  <c r="K2274" i="1"/>
  <c r="O2274" i="1" s="1"/>
  <c r="N2285" i="1"/>
  <c r="P2287" i="1"/>
  <c r="Q2287" i="1"/>
  <c r="M2286" i="1"/>
  <c r="B2287" i="1"/>
  <c r="L2287" i="1"/>
  <c r="D2287" i="1"/>
  <c r="E2287" i="1" s="1"/>
  <c r="F2287" i="1"/>
  <c r="A2288" i="1"/>
  <c r="I2287" i="1"/>
  <c r="K2275" i="1" l="1"/>
  <c r="O2275" i="1" s="1"/>
  <c r="C2276" i="1"/>
  <c r="N2286" i="1"/>
  <c r="I2288" i="1"/>
  <c r="M2287" i="1"/>
  <c r="P2288" i="1"/>
  <c r="Q2288" i="1"/>
  <c r="L2288" i="1"/>
  <c r="F2288" i="1"/>
  <c r="D2288" i="1"/>
  <c r="E2288" i="1" s="1"/>
  <c r="B2288" i="1"/>
  <c r="A2289" i="1"/>
  <c r="G2287" i="1"/>
  <c r="H2288" i="1" s="1"/>
  <c r="J2288" i="1" s="1"/>
  <c r="J2287" i="1"/>
  <c r="K2276" i="1" l="1"/>
  <c r="O2276" i="1" s="1"/>
  <c r="C2277" i="1"/>
  <c r="N2287" i="1"/>
  <c r="G2288" i="1"/>
  <c r="H2289" i="1" s="1"/>
  <c r="P2289" i="1"/>
  <c r="M2288" i="1"/>
  <c r="Q2289" i="1"/>
  <c r="I2289" i="1"/>
  <c r="A2290" i="1"/>
  <c r="L2289" i="1"/>
  <c r="B2289" i="1"/>
  <c r="F2289" i="1"/>
  <c r="D2289" i="1"/>
  <c r="E2289" i="1" s="1"/>
  <c r="K2277" i="1" l="1"/>
  <c r="O2277" i="1" s="1"/>
  <c r="C2278" i="1"/>
  <c r="N2288" i="1"/>
  <c r="G2289" i="1"/>
  <c r="H2290" i="1" s="1"/>
  <c r="J2289" i="1"/>
  <c r="D2290" i="1"/>
  <c r="E2290" i="1" s="1"/>
  <c r="F2290" i="1"/>
  <c r="A2291" i="1"/>
  <c r="B2290" i="1"/>
  <c r="L2290" i="1"/>
  <c r="I2290" i="1"/>
  <c r="M2289" i="1"/>
  <c r="Q2290" i="1"/>
  <c r="P2290" i="1"/>
  <c r="C2279" i="1" l="1"/>
  <c r="K2278" i="1"/>
  <c r="O2278" i="1" s="1"/>
  <c r="N2289" i="1"/>
  <c r="I2291" i="1"/>
  <c r="B2291" i="1"/>
  <c r="D2291" i="1"/>
  <c r="E2291" i="1" s="1"/>
  <c r="L2291" i="1"/>
  <c r="F2291" i="1"/>
  <c r="A2292" i="1"/>
  <c r="P2291" i="1"/>
  <c r="Q2291" i="1"/>
  <c r="M2290" i="1"/>
  <c r="G2290" i="1"/>
  <c r="H2291" i="1" s="1"/>
  <c r="J2291" i="1" s="1"/>
  <c r="J2290" i="1"/>
  <c r="C2280" i="1" l="1"/>
  <c r="K2279" i="1"/>
  <c r="O2279" i="1" s="1"/>
  <c r="N2290" i="1"/>
  <c r="G2291" i="1"/>
  <c r="H2292" i="1" s="1"/>
  <c r="Q2292" i="1"/>
  <c r="P2292" i="1"/>
  <c r="M2291" i="1"/>
  <c r="I2292" i="1"/>
  <c r="F2292" i="1"/>
  <c r="L2292" i="1"/>
  <c r="D2292" i="1"/>
  <c r="E2292" i="1" s="1"/>
  <c r="B2292" i="1"/>
  <c r="A2293" i="1"/>
  <c r="C2281" i="1" l="1"/>
  <c r="K2280" i="1"/>
  <c r="O2280" i="1" s="1"/>
  <c r="N2291" i="1"/>
  <c r="J2292" i="1"/>
  <c r="B2293" i="1"/>
  <c r="D2293" i="1"/>
  <c r="E2293" i="1" s="1"/>
  <c r="F2293" i="1"/>
  <c r="L2293" i="1"/>
  <c r="A2294" i="1"/>
  <c r="G2292" i="1"/>
  <c r="H2293" i="1" s="1"/>
  <c r="J2293" i="1" s="1"/>
  <c r="Q2293" i="1"/>
  <c r="P2293" i="1"/>
  <c r="M2292" i="1"/>
  <c r="I2293" i="1"/>
  <c r="K2281" i="1" l="1"/>
  <c r="O2281" i="1" s="1"/>
  <c r="C2282" i="1"/>
  <c r="N2292" i="1"/>
  <c r="I2294" i="1"/>
  <c r="G2293" i="1"/>
  <c r="H2294" i="1" s="1"/>
  <c r="J2294" i="1" s="1"/>
  <c r="F2294" i="1"/>
  <c r="L2294" i="1"/>
  <c r="A2295" i="1"/>
  <c r="B2294" i="1"/>
  <c r="D2294" i="1"/>
  <c r="E2294" i="1" s="1"/>
  <c r="Q2294" i="1"/>
  <c r="P2294" i="1"/>
  <c r="M2293" i="1"/>
  <c r="C2283" i="1" l="1"/>
  <c r="K2282" i="1"/>
  <c r="O2282" i="1" s="1"/>
  <c r="N2293" i="1"/>
  <c r="I2295" i="1"/>
  <c r="G2294" i="1"/>
  <c r="H2295" i="1" s="1"/>
  <c r="J2295" i="1" s="1"/>
  <c r="B2295" i="1"/>
  <c r="L2295" i="1"/>
  <c r="D2295" i="1"/>
  <c r="E2295" i="1" s="1"/>
  <c r="F2295" i="1"/>
  <c r="A2296" i="1"/>
  <c r="P2295" i="1"/>
  <c r="Q2295" i="1"/>
  <c r="M2294" i="1"/>
  <c r="C2284" i="1" l="1"/>
  <c r="K2283" i="1"/>
  <c r="O2283" i="1" s="1"/>
  <c r="N2294" i="1"/>
  <c r="G2295" i="1"/>
  <c r="H2296" i="1" s="1"/>
  <c r="D2296" i="1"/>
  <c r="E2296" i="1" s="1"/>
  <c r="F2296" i="1"/>
  <c r="A2297" i="1"/>
  <c r="L2296" i="1"/>
  <c r="B2296" i="1"/>
  <c r="Q2296" i="1"/>
  <c r="P2296" i="1"/>
  <c r="M2295" i="1"/>
  <c r="I2296" i="1"/>
  <c r="K2284" i="1" l="1"/>
  <c r="O2284" i="1" s="1"/>
  <c r="C2285" i="1"/>
  <c r="N2295" i="1"/>
  <c r="G2296" i="1"/>
  <c r="H2297" i="1" s="1"/>
  <c r="J2296" i="1"/>
  <c r="P2297" i="1"/>
  <c r="Q2297" i="1"/>
  <c r="M2296" i="1"/>
  <c r="L2297" i="1"/>
  <c r="A2298" i="1"/>
  <c r="D2297" i="1"/>
  <c r="E2297" i="1" s="1"/>
  <c r="F2297" i="1"/>
  <c r="B2297" i="1"/>
  <c r="I2297" i="1"/>
  <c r="C2286" i="1" l="1"/>
  <c r="K2285" i="1"/>
  <c r="O2285" i="1" s="1"/>
  <c r="N2296" i="1"/>
  <c r="G2297" i="1"/>
  <c r="H2298" i="1" s="1"/>
  <c r="I2298" i="1"/>
  <c r="J2297" i="1"/>
  <c r="F2298" i="1"/>
  <c r="A2299" i="1"/>
  <c r="B2298" i="1"/>
  <c r="D2298" i="1"/>
  <c r="E2298" i="1" s="1"/>
  <c r="L2298" i="1"/>
  <c r="P2298" i="1"/>
  <c r="Q2298" i="1"/>
  <c r="M2297" i="1"/>
  <c r="C2287" i="1" l="1"/>
  <c r="K2286" i="1"/>
  <c r="O2286" i="1" s="1"/>
  <c r="N2297" i="1"/>
  <c r="I2299" i="1"/>
  <c r="G2298" i="1"/>
  <c r="H2299" i="1" s="1"/>
  <c r="J2299" i="1" s="1"/>
  <c r="J2298" i="1"/>
  <c r="B2299" i="1"/>
  <c r="D2299" i="1"/>
  <c r="E2299" i="1" s="1"/>
  <c r="F2299" i="1"/>
  <c r="L2299" i="1"/>
  <c r="A2300" i="1"/>
  <c r="P2299" i="1"/>
  <c r="M2298" i="1"/>
  <c r="Q2299" i="1"/>
  <c r="C2288" i="1" l="1"/>
  <c r="K2287" i="1"/>
  <c r="O2287" i="1" s="1"/>
  <c r="N2298" i="1"/>
  <c r="G2299" i="1"/>
  <c r="H2300" i="1" s="1"/>
  <c r="J2300" i="1" s="1"/>
  <c r="Q2300" i="1"/>
  <c r="P2300" i="1"/>
  <c r="M2299" i="1"/>
  <c r="F2300" i="1"/>
  <c r="B2300" i="1"/>
  <c r="L2300" i="1"/>
  <c r="D2300" i="1"/>
  <c r="E2300" i="1" s="1"/>
  <c r="A2301" i="1"/>
  <c r="I2300" i="1"/>
  <c r="C2289" i="1" l="1"/>
  <c r="K2288" i="1"/>
  <c r="O2288" i="1" s="1"/>
  <c r="N2299" i="1"/>
  <c r="A2302" i="1"/>
  <c r="F2301" i="1"/>
  <c r="B2301" i="1"/>
  <c r="D2301" i="1"/>
  <c r="E2301" i="1" s="1"/>
  <c r="L2301" i="1"/>
  <c r="G2300" i="1"/>
  <c r="H2301" i="1" s="1"/>
  <c r="J2301" i="1" s="1"/>
  <c r="M2300" i="1"/>
  <c r="P2301" i="1"/>
  <c r="Q2301" i="1"/>
  <c r="I2301" i="1"/>
  <c r="K2289" i="1" l="1"/>
  <c r="O2289" i="1" s="1"/>
  <c r="C2290" i="1"/>
  <c r="N2300" i="1"/>
  <c r="I2302" i="1"/>
  <c r="P2302" i="1"/>
  <c r="Q2302" i="1"/>
  <c r="M2301" i="1"/>
  <c r="L2302" i="1"/>
  <c r="A2303" i="1"/>
  <c r="F2302" i="1"/>
  <c r="D2302" i="1"/>
  <c r="E2302" i="1" s="1"/>
  <c r="B2302" i="1"/>
  <c r="G2301" i="1"/>
  <c r="H2302" i="1" s="1"/>
  <c r="J2302" i="1" s="1"/>
  <c r="C2291" i="1" l="1"/>
  <c r="K2290" i="1"/>
  <c r="O2290" i="1" s="1"/>
  <c r="N2301" i="1"/>
  <c r="I2303" i="1"/>
  <c r="G2302" i="1"/>
  <c r="H2303" i="1" s="1"/>
  <c r="J2303" i="1" s="1"/>
  <c r="B2303" i="1"/>
  <c r="L2303" i="1"/>
  <c r="D2303" i="1"/>
  <c r="E2303" i="1" s="1"/>
  <c r="A2304" i="1"/>
  <c r="F2303" i="1"/>
  <c r="P2303" i="1"/>
  <c r="Q2303" i="1"/>
  <c r="M2302" i="1"/>
  <c r="C2292" i="1" l="1"/>
  <c r="K2291" i="1"/>
  <c r="O2291" i="1" s="1"/>
  <c r="N2302" i="1"/>
  <c r="P2304" i="1"/>
  <c r="Q2304" i="1"/>
  <c r="M2303" i="1"/>
  <c r="A2305" i="1"/>
  <c r="B2304" i="1"/>
  <c r="F2304" i="1"/>
  <c r="L2304" i="1"/>
  <c r="D2304" i="1"/>
  <c r="E2304" i="1" s="1"/>
  <c r="I2304" i="1"/>
  <c r="G2303" i="1"/>
  <c r="H2304" i="1" s="1"/>
  <c r="J2304" i="1" s="1"/>
  <c r="K2292" i="1" l="1"/>
  <c r="O2292" i="1" s="1"/>
  <c r="C2293" i="1"/>
  <c r="N2303" i="1"/>
  <c r="M2304" i="1"/>
  <c r="P2305" i="1"/>
  <c r="Q2305" i="1"/>
  <c r="I2305" i="1"/>
  <c r="G2304" i="1"/>
  <c r="H2305" i="1" s="1"/>
  <c r="J2305" i="1" s="1"/>
  <c r="F2305" i="1"/>
  <c r="A2306" i="1"/>
  <c r="L2305" i="1"/>
  <c r="B2305" i="1"/>
  <c r="D2305" i="1"/>
  <c r="E2305" i="1" s="1"/>
  <c r="K2293" i="1" l="1"/>
  <c r="O2293" i="1" s="1"/>
  <c r="C2294" i="1"/>
  <c r="N2304" i="1"/>
  <c r="G2305" i="1"/>
  <c r="H2306" i="1" s="1"/>
  <c r="Q2306" i="1"/>
  <c r="P2306" i="1"/>
  <c r="M2305" i="1"/>
  <c r="I2306" i="1"/>
  <c r="L2306" i="1"/>
  <c r="F2306" i="1"/>
  <c r="D2306" i="1"/>
  <c r="E2306" i="1" s="1"/>
  <c r="B2306" i="1"/>
  <c r="A2307" i="1"/>
  <c r="K2294" i="1" l="1"/>
  <c r="O2294" i="1" s="1"/>
  <c r="C2295" i="1"/>
  <c r="N2305" i="1"/>
  <c r="B2307" i="1"/>
  <c r="A2308" i="1"/>
  <c r="L2307" i="1"/>
  <c r="F2307" i="1"/>
  <c r="D2307" i="1"/>
  <c r="E2307" i="1" s="1"/>
  <c r="G2307" i="1" s="1"/>
  <c r="H2308" i="1" s="1"/>
  <c r="Q2307" i="1"/>
  <c r="P2307" i="1"/>
  <c r="M2306" i="1"/>
  <c r="I2307" i="1"/>
  <c r="J2306" i="1"/>
  <c r="G2306" i="1"/>
  <c r="H2307" i="1" s="1"/>
  <c r="K2295" i="1" l="1"/>
  <c r="O2295" i="1" s="1"/>
  <c r="C2296" i="1"/>
  <c r="N2306" i="1"/>
  <c r="J2307" i="1"/>
  <c r="P2308" i="1"/>
  <c r="Q2308" i="1"/>
  <c r="M2307" i="1"/>
  <c r="A2309" i="1"/>
  <c r="B2308" i="1"/>
  <c r="F2308" i="1"/>
  <c r="L2308" i="1"/>
  <c r="D2308" i="1"/>
  <c r="E2308" i="1" s="1"/>
  <c r="G2308" i="1" s="1"/>
  <c r="H2309" i="1" s="1"/>
  <c r="I2308" i="1"/>
  <c r="C2297" i="1" l="1"/>
  <c r="K2296" i="1"/>
  <c r="O2296" i="1" s="1"/>
  <c r="N2307" i="1"/>
  <c r="I2309" i="1"/>
  <c r="J2309" i="1" s="1"/>
  <c r="D2309" i="1"/>
  <c r="E2309" i="1" s="1"/>
  <c r="A2310" i="1"/>
  <c r="L2309" i="1"/>
  <c r="F2309" i="1"/>
  <c r="B2309" i="1"/>
  <c r="J2308" i="1"/>
  <c r="M2308" i="1"/>
  <c r="P2309" i="1"/>
  <c r="Q2309" i="1"/>
  <c r="C2298" i="1" l="1"/>
  <c r="K2297" i="1"/>
  <c r="O2297" i="1" s="1"/>
  <c r="N2308" i="1"/>
  <c r="I2310" i="1"/>
  <c r="G2309" i="1"/>
  <c r="H2310" i="1" s="1"/>
  <c r="J2310" i="1" s="1"/>
  <c r="D2310" i="1"/>
  <c r="E2310" i="1" s="1"/>
  <c r="L2310" i="1"/>
  <c r="F2310" i="1"/>
  <c r="A2311" i="1"/>
  <c r="B2310" i="1"/>
  <c r="Q2310" i="1"/>
  <c r="P2310" i="1"/>
  <c r="M2309" i="1"/>
  <c r="C2299" i="1" l="1"/>
  <c r="K2298" i="1"/>
  <c r="O2298" i="1" s="1"/>
  <c r="N2309" i="1"/>
  <c r="I2311" i="1"/>
  <c r="G2310" i="1"/>
  <c r="H2311" i="1" s="1"/>
  <c r="J2311" i="1" s="1"/>
  <c r="B2311" i="1"/>
  <c r="L2311" i="1"/>
  <c r="D2311" i="1"/>
  <c r="E2311" i="1" s="1"/>
  <c r="A2312" i="1"/>
  <c r="F2311" i="1"/>
  <c r="P2311" i="1"/>
  <c r="Q2311" i="1"/>
  <c r="M2310" i="1"/>
  <c r="C2300" i="1" l="1"/>
  <c r="K2299" i="1"/>
  <c r="O2299" i="1" s="1"/>
  <c r="N2310" i="1"/>
  <c r="I2312" i="1"/>
  <c r="G2311" i="1"/>
  <c r="H2312" i="1" s="1"/>
  <c r="J2312" i="1" s="1"/>
  <c r="B2312" i="1"/>
  <c r="D2312" i="1"/>
  <c r="E2312" i="1" s="1"/>
  <c r="F2312" i="1"/>
  <c r="A2313" i="1"/>
  <c r="L2312" i="1"/>
  <c r="Q2312" i="1"/>
  <c r="P2312" i="1"/>
  <c r="M2311" i="1"/>
  <c r="K2300" i="1" l="1"/>
  <c r="O2300" i="1" s="1"/>
  <c r="C2301" i="1"/>
  <c r="N2311" i="1"/>
  <c r="M2312" i="1"/>
  <c r="Q2313" i="1"/>
  <c r="P2313" i="1"/>
  <c r="G2312" i="1"/>
  <c r="H2313" i="1" s="1"/>
  <c r="I2313" i="1"/>
  <c r="F2313" i="1"/>
  <c r="B2313" i="1"/>
  <c r="L2313" i="1"/>
  <c r="D2313" i="1"/>
  <c r="E2313" i="1" s="1"/>
  <c r="A2314" i="1"/>
  <c r="K2301" i="1" l="1"/>
  <c r="O2301" i="1" s="1"/>
  <c r="C2302" i="1"/>
  <c r="N2312" i="1"/>
  <c r="I2314" i="1"/>
  <c r="J2313" i="1"/>
  <c r="B2314" i="1"/>
  <c r="A2315" i="1"/>
  <c r="F2314" i="1"/>
  <c r="L2314" i="1"/>
  <c r="D2314" i="1"/>
  <c r="E2314" i="1" s="1"/>
  <c r="G2313" i="1"/>
  <c r="H2314" i="1" s="1"/>
  <c r="J2314" i="1" s="1"/>
  <c r="Q2314" i="1"/>
  <c r="P2314" i="1"/>
  <c r="M2313" i="1"/>
  <c r="K2302" i="1" l="1"/>
  <c r="O2302" i="1" s="1"/>
  <c r="C2303" i="1"/>
  <c r="N2313" i="1"/>
  <c r="G2314" i="1"/>
  <c r="H2315" i="1"/>
  <c r="F2315" i="1"/>
  <c r="B2315" i="1"/>
  <c r="D2315" i="1"/>
  <c r="E2315" i="1" s="1"/>
  <c r="A2316" i="1"/>
  <c r="L2315" i="1"/>
  <c r="M2314" i="1"/>
  <c r="P2315" i="1"/>
  <c r="Q2315" i="1"/>
  <c r="I2315" i="1"/>
  <c r="K2303" i="1" l="1"/>
  <c r="O2303" i="1" s="1"/>
  <c r="C2304" i="1"/>
  <c r="N2314" i="1"/>
  <c r="G2315" i="1"/>
  <c r="H2316" i="1" s="1"/>
  <c r="J2316" i="1" s="1"/>
  <c r="I2316" i="1"/>
  <c r="J2315" i="1"/>
  <c r="L2316" i="1"/>
  <c r="D2316" i="1"/>
  <c r="E2316" i="1" s="1"/>
  <c r="F2316" i="1"/>
  <c r="A2317" i="1"/>
  <c r="B2316" i="1"/>
  <c r="P2316" i="1"/>
  <c r="M2315" i="1"/>
  <c r="Q2316" i="1"/>
  <c r="C2305" i="1" l="1"/>
  <c r="K2304" i="1"/>
  <c r="O2304" i="1" s="1"/>
  <c r="N2315" i="1"/>
  <c r="Q2317" i="1"/>
  <c r="P2317" i="1"/>
  <c r="M2316" i="1"/>
  <c r="A2318" i="1"/>
  <c r="D2317" i="1"/>
  <c r="E2317" i="1" s="1"/>
  <c r="B2317" i="1"/>
  <c r="F2317" i="1"/>
  <c r="L2317" i="1"/>
  <c r="I2317" i="1"/>
  <c r="G2316" i="1"/>
  <c r="H2317" i="1" s="1"/>
  <c r="J2317" i="1" s="1"/>
  <c r="K2305" i="1" l="1"/>
  <c r="O2305" i="1" s="1"/>
  <c r="C2306" i="1"/>
  <c r="N2316" i="1"/>
  <c r="G2317" i="1"/>
  <c r="I2318" i="1"/>
  <c r="H2318" i="1"/>
  <c r="J2318" i="1" s="1"/>
  <c r="M2317" i="1"/>
  <c r="Q2318" i="1"/>
  <c r="P2318" i="1"/>
  <c r="D2318" i="1"/>
  <c r="E2318" i="1" s="1"/>
  <c r="F2318" i="1"/>
  <c r="A2319" i="1"/>
  <c r="L2318" i="1"/>
  <c r="B2318" i="1"/>
  <c r="C2307" i="1" l="1"/>
  <c r="K2306" i="1"/>
  <c r="O2306" i="1" s="1"/>
  <c r="N2317" i="1"/>
  <c r="G2318" i="1"/>
  <c r="H2319" i="1" s="1"/>
  <c r="J2319" i="1" s="1"/>
  <c r="I2319" i="1"/>
  <c r="M2318" i="1"/>
  <c r="P2319" i="1"/>
  <c r="Q2319" i="1"/>
  <c r="D2319" i="1"/>
  <c r="E2319" i="1" s="1"/>
  <c r="A2320" i="1"/>
  <c r="B2319" i="1"/>
  <c r="L2319" i="1"/>
  <c r="F2319" i="1"/>
  <c r="K2307" i="1" l="1"/>
  <c r="O2307" i="1" s="1"/>
  <c r="C2308" i="1"/>
  <c r="N2318" i="1"/>
  <c r="I2320" i="1"/>
  <c r="G2319" i="1"/>
  <c r="H2320" i="1" s="1"/>
  <c r="J2320" i="1" s="1"/>
  <c r="P2320" i="1"/>
  <c r="Q2320" i="1"/>
  <c r="M2319" i="1"/>
  <c r="D2320" i="1"/>
  <c r="E2320" i="1" s="1"/>
  <c r="A2321" i="1"/>
  <c r="F2320" i="1"/>
  <c r="L2320" i="1"/>
  <c r="B2320" i="1"/>
  <c r="K2308" i="1" l="1"/>
  <c r="O2308" i="1" s="1"/>
  <c r="C2309" i="1"/>
  <c r="N2319" i="1"/>
  <c r="I2321" i="1"/>
  <c r="G2320" i="1"/>
  <c r="H2321" i="1" s="1"/>
  <c r="J2321" i="1" s="1"/>
  <c r="P2321" i="1"/>
  <c r="Q2321" i="1"/>
  <c r="M2320" i="1"/>
  <c r="B2321" i="1"/>
  <c r="L2321" i="1"/>
  <c r="D2321" i="1"/>
  <c r="E2321" i="1" s="1"/>
  <c r="F2321" i="1"/>
  <c r="A2322" i="1"/>
  <c r="C2310" i="1" l="1"/>
  <c r="K2309" i="1"/>
  <c r="O2309" i="1" s="1"/>
  <c r="N2320" i="1"/>
  <c r="I2322" i="1"/>
  <c r="G2321" i="1"/>
  <c r="H2322" i="1" s="1"/>
  <c r="J2322" i="1" s="1"/>
  <c r="Q2322" i="1"/>
  <c r="P2322" i="1"/>
  <c r="M2321" i="1"/>
  <c r="D2322" i="1"/>
  <c r="E2322" i="1" s="1"/>
  <c r="B2322" i="1"/>
  <c r="F2322" i="1"/>
  <c r="A2323" i="1"/>
  <c r="L2322" i="1"/>
  <c r="K2310" i="1" l="1"/>
  <c r="O2310" i="1" s="1"/>
  <c r="C2311" i="1"/>
  <c r="N2321" i="1"/>
  <c r="G2322" i="1"/>
  <c r="H2323" i="1" s="1"/>
  <c r="Q2323" i="1"/>
  <c r="M2322" i="1"/>
  <c r="P2323" i="1"/>
  <c r="I2323" i="1"/>
  <c r="F2323" i="1"/>
  <c r="L2323" i="1"/>
  <c r="D2323" i="1"/>
  <c r="E2323" i="1" s="1"/>
  <c r="A2324" i="1"/>
  <c r="B2323" i="1"/>
  <c r="K2311" i="1" l="1"/>
  <c r="O2311" i="1" s="1"/>
  <c r="C2312" i="1"/>
  <c r="N2322" i="1"/>
  <c r="P2324" i="1"/>
  <c r="Q2324" i="1"/>
  <c r="M2323" i="1"/>
  <c r="L2324" i="1"/>
  <c r="F2324" i="1"/>
  <c r="A2325" i="1"/>
  <c r="B2324" i="1"/>
  <c r="D2324" i="1"/>
  <c r="E2324" i="1" s="1"/>
  <c r="I2324" i="1"/>
  <c r="G2323" i="1"/>
  <c r="H2324" i="1" s="1"/>
  <c r="J2323" i="1"/>
  <c r="C2313" i="1" l="1"/>
  <c r="K2312" i="1"/>
  <c r="O2312" i="1" s="1"/>
  <c r="N2323" i="1"/>
  <c r="J2324" i="1"/>
  <c r="I2325" i="1"/>
  <c r="A2326" i="1"/>
  <c r="L2325" i="1"/>
  <c r="B2325" i="1"/>
  <c r="F2325" i="1"/>
  <c r="D2325" i="1"/>
  <c r="E2325" i="1" s="1"/>
  <c r="G2324" i="1"/>
  <c r="H2325" i="1" s="1"/>
  <c r="J2325" i="1" s="1"/>
  <c r="Q2325" i="1"/>
  <c r="P2325" i="1"/>
  <c r="M2324" i="1"/>
  <c r="C2314" i="1" l="1"/>
  <c r="K2313" i="1"/>
  <c r="O2313" i="1" s="1"/>
  <c r="N2324" i="1"/>
  <c r="I2326" i="1"/>
  <c r="G2325" i="1"/>
  <c r="H2326" i="1" s="1"/>
  <c r="J2326" i="1" s="1"/>
  <c r="Q2326" i="1"/>
  <c r="P2326" i="1"/>
  <c r="M2325" i="1"/>
  <c r="B2326" i="1"/>
  <c r="F2326" i="1"/>
  <c r="L2326" i="1"/>
  <c r="D2326" i="1"/>
  <c r="E2326" i="1" s="1"/>
  <c r="A2327" i="1"/>
  <c r="C2315" i="1" l="1"/>
  <c r="K2314" i="1"/>
  <c r="O2314" i="1" s="1"/>
  <c r="N2325" i="1"/>
  <c r="I2327" i="1"/>
  <c r="L2327" i="1"/>
  <c r="D2327" i="1"/>
  <c r="E2327" i="1" s="1"/>
  <c r="B2327" i="1"/>
  <c r="F2327" i="1"/>
  <c r="A2328" i="1"/>
  <c r="G2326" i="1"/>
  <c r="H2327" i="1" s="1"/>
  <c r="J2327" i="1" s="1"/>
  <c r="Q2327" i="1"/>
  <c r="P2327" i="1"/>
  <c r="M2326" i="1"/>
  <c r="K2315" i="1" l="1"/>
  <c r="O2315" i="1" s="1"/>
  <c r="C2316" i="1"/>
  <c r="N2326" i="1"/>
  <c r="G2327" i="1"/>
  <c r="H2328" i="1"/>
  <c r="A2329" i="1"/>
  <c r="F2328" i="1"/>
  <c r="D2328" i="1"/>
  <c r="E2328" i="1" s="1"/>
  <c r="B2328" i="1"/>
  <c r="L2328" i="1"/>
  <c r="M2327" i="1"/>
  <c r="Q2328" i="1"/>
  <c r="P2328" i="1"/>
  <c r="I2328" i="1"/>
  <c r="C2317" i="1" l="1"/>
  <c r="K2316" i="1"/>
  <c r="O2316" i="1" s="1"/>
  <c r="N2327" i="1"/>
  <c r="G2328" i="1"/>
  <c r="H2329" i="1" s="1"/>
  <c r="J2329" i="1" s="1"/>
  <c r="I2329" i="1"/>
  <c r="J2328" i="1"/>
  <c r="P2329" i="1"/>
  <c r="M2328" i="1"/>
  <c r="Q2329" i="1"/>
  <c r="F2329" i="1"/>
  <c r="A2330" i="1"/>
  <c r="B2329" i="1"/>
  <c r="L2329" i="1"/>
  <c r="D2329" i="1"/>
  <c r="E2329" i="1" s="1"/>
  <c r="K2317" i="1" l="1"/>
  <c r="O2317" i="1" s="1"/>
  <c r="C2318" i="1"/>
  <c r="N2328" i="1"/>
  <c r="I2330" i="1"/>
  <c r="G2329" i="1"/>
  <c r="H2330" i="1" s="1"/>
  <c r="J2330" i="1" s="1"/>
  <c r="M2329" i="1"/>
  <c r="Q2330" i="1"/>
  <c r="P2330" i="1"/>
  <c r="B2330" i="1"/>
  <c r="F2330" i="1"/>
  <c r="L2330" i="1"/>
  <c r="D2330" i="1"/>
  <c r="E2330" i="1" s="1"/>
  <c r="A2331" i="1"/>
  <c r="C2319" i="1" l="1"/>
  <c r="K2318" i="1"/>
  <c r="O2318" i="1" s="1"/>
  <c r="N2329" i="1"/>
  <c r="I2331" i="1"/>
  <c r="G2330" i="1"/>
  <c r="H2331" i="1" s="1"/>
  <c r="J2331" i="1" s="1"/>
  <c r="M2330" i="1"/>
  <c r="P2331" i="1"/>
  <c r="Q2331" i="1"/>
  <c r="F2331" i="1"/>
  <c r="B2331" i="1"/>
  <c r="D2331" i="1"/>
  <c r="E2331" i="1" s="1"/>
  <c r="A2332" i="1"/>
  <c r="L2331" i="1"/>
  <c r="K2319" i="1" l="1"/>
  <c r="O2319" i="1" s="1"/>
  <c r="C2320" i="1"/>
  <c r="N2330" i="1"/>
  <c r="P2332" i="1"/>
  <c r="M2331" i="1"/>
  <c r="Q2332" i="1"/>
  <c r="I2332" i="1"/>
  <c r="L2332" i="1"/>
  <c r="A2333" i="1"/>
  <c r="F2332" i="1"/>
  <c r="D2332" i="1"/>
  <c r="E2332" i="1" s="1"/>
  <c r="B2332" i="1"/>
  <c r="G2331" i="1"/>
  <c r="H2332" i="1" s="1"/>
  <c r="K2320" i="1" l="1"/>
  <c r="O2320" i="1" s="1"/>
  <c r="C2321" i="1"/>
  <c r="N2331" i="1"/>
  <c r="J2332" i="1"/>
  <c r="G2332" i="1"/>
  <c r="F2333" i="1"/>
  <c r="A2334" i="1"/>
  <c r="B2333" i="1"/>
  <c r="D2333" i="1"/>
  <c r="E2333" i="1" s="1"/>
  <c r="L2333" i="1"/>
  <c r="M2332" i="1"/>
  <c r="P2333" i="1"/>
  <c r="Q2333" i="1"/>
  <c r="H2333" i="1"/>
  <c r="I2333" i="1"/>
  <c r="C2322" i="1" l="1"/>
  <c r="K2321" i="1"/>
  <c r="O2321" i="1" s="1"/>
  <c r="N2332" i="1"/>
  <c r="I2334" i="1"/>
  <c r="B2334" i="1"/>
  <c r="F2334" i="1"/>
  <c r="L2334" i="1"/>
  <c r="D2334" i="1"/>
  <c r="E2334" i="1" s="1"/>
  <c r="A2335" i="1"/>
  <c r="J2333" i="1"/>
  <c r="P2334" i="1"/>
  <c r="Q2334" i="1"/>
  <c r="M2333" i="1"/>
  <c r="G2333" i="1"/>
  <c r="H2334" i="1" s="1"/>
  <c r="J2334" i="1" s="1"/>
  <c r="C2323" i="1" l="1"/>
  <c r="K2322" i="1"/>
  <c r="O2322" i="1" s="1"/>
  <c r="N2333" i="1"/>
  <c r="Q2335" i="1"/>
  <c r="P2335" i="1"/>
  <c r="M2334" i="1"/>
  <c r="I2335" i="1"/>
  <c r="F2335" i="1"/>
  <c r="D2335" i="1"/>
  <c r="E2335" i="1" s="1"/>
  <c r="A2336" i="1"/>
  <c r="B2335" i="1"/>
  <c r="L2335" i="1"/>
  <c r="G2334" i="1"/>
  <c r="H2335" i="1" s="1"/>
  <c r="J2335" i="1" s="1"/>
  <c r="K2323" i="1" l="1"/>
  <c r="O2323" i="1" s="1"/>
  <c r="C2324" i="1"/>
  <c r="G2335" i="1"/>
  <c r="H2336" i="1"/>
  <c r="Q2336" i="1"/>
  <c r="P2336" i="1"/>
  <c r="M2335" i="1"/>
  <c r="L2336" i="1"/>
  <c r="B2336" i="1"/>
  <c r="F2336" i="1"/>
  <c r="D2336" i="1"/>
  <c r="E2336" i="1" s="1"/>
  <c r="G2336" i="1" s="1"/>
  <c r="H2337" i="1" s="1"/>
  <c r="A2337" i="1"/>
  <c r="I2336" i="1"/>
  <c r="C2325" i="1" l="1"/>
  <c r="K2324" i="1"/>
  <c r="O2324" i="1" s="1"/>
  <c r="N2335" i="1"/>
  <c r="J2336" i="1"/>
  <c r="F2337" i="1"/>
  <c r="D2337" i="1"/>
  <c r="E2337" i="1" s="1"/>
  <c r="G2337" i="1" s="1"/>
  <c r="H2338" i="1" s="1"/>
  <c r="A2338" i="1"/>
  <c r="B2337" i="1"/>
  <c r="L2337" i="1"/>
  <c r="P2337" i="1"/>
  <c r="M2336" i="1"/>
  <c r="Q2337" i="1"/>
  <c r="I2337" i="1"/>
  <c r="J2337" i="1" s="1"/>
  <c r="C2326" i="1" l="1"/>
  <c r="K2325" i="1"/>
  <c r="O2325" i="1" s="1"/>
  <c r="N2336" i="1"/>
  <c r="B2338" i="1"/>
  <c r="F2338" i="1"/>
  <c r="L2338" i="1"/>
  <c r="D2338" i="1"/>
  <c r="E2338" i="1" s="1"/>
  <c r="A2339" i="1"/>
  <c r="P2338" i="1"/>
  <c r="Q2338" i="1"/>
  <c r="M2337" i="1"/>
  <c r="I2338" i="1"/>
  <c r="J2338" i="1" s="1"/>
  <c r="C2327" i="1" l="1"/>
  <c r="K2326" i="1"/>
  <c r="O2326" i="1" s="1"/>
  <c r="N2337" i="1"/>
  <c r="M2338" i="1"/>
  <c r="P2339" i="1"/>
  <c r="Q2339" i="1"/>
  <c r="D2339" i="1"/>
  <c r="E2339" i="1" s="1"/>
  <c r="A2340" i="1"/>
  <c r="L2339" i="1"/>
  <c r="F2339" i="1"/>
  <c r="B2339" i="1"/>
  <c r="I2339" i="1"/>
  <c r="G2338" i="1"/>
  <c r="H2339" i="1" s="1"/>
  <c r="K2327" i="1" l="1"/>
  <c r="O2327" i="1" s="1"/>
  <c r="C2328" i="1"/>
  <c r="N2338" i="1"/>
  <c r="G2339" i="1"/>
  <c r="H2340" i="1" s="1"/>
  <c r="P2340" i="1"/>
  <c r="Q2340" i="1"/>
  <c r="M2339" i="1"/>
  <c r="I2340" i="1"/>
  <c r="L2340" i="1"/>
  <c r="A2341" i="1"/>
  <c r="F2340" i="1"/>
  <c r="B2340" i="1"/>
  <c r="D2340" i="1"/>
  <c r="E2340" i="1" s="1"/>
  <c r="J2339" i="1"/>
  <c r="K2328" i="1" l="1"/>
  <c r="O2328" i="1" s="1"/>
  <c r="C2329" i="1"/>
  <c r="N2339" i="1"/>
  <c r="J2340" i="1"/>
  <c r="A2342" i="1"/>
  <c r="D2341" i="1"/>
  <c r="E2341" i="1" s="1"/>
  <c r="B2341" i="1"/>
  <c r="F2341" i="1"/>
  <c r="L2341" i="1"/>
  <c r="G2340" i="1"/>
  <c r="H2341" i="1" s="1"/>
  <c r="J2341" i="1" s="1"/>
  <c r="Q2341" i="1"/>
  <c r="P2341" i="1"/>
  <c r="M2340" i="1"/>
  <c r="I2341" i="1"/>
  <c r="K2329" i="1" l="1"/>
  <c r="O2329" i="1" s="1"/>
  <c r="C2330" i="1"/>
  <c r="N2340" i="1"/>
  <c r="G2341" i="1"/>
  <c r="H2342" i="1"/>
  <c r="P2342" i="1"/>
  <c r="Q2342" i="1"/>
  <c r="M2341" i="1"/>
  <c r="A2343" i="1"/>
  <c r="L2342" i="1"/>
  <c r="F2342" i="1"/>
  <c r="B2342" i="1"/>
  <c r="D2342" i="1"/>
  <c r="E2342" i="1" s="1"/>
  <c r="G2342" i="1" s="1"/>
  <c r="H2343" i="1" s="1"/>
  <c r="I2342" i="1"/>
  <c r="K2330" i="1" l="1"/>
  <c r="O2330" i="1" s="1"/>
  <c r="C2331" i="1"/>
  <c r="N2341" i="1"/>
  <c r="J2342" i="1"/>
  <c r="Q2343" i="1"/>
  <c r="P2343" i="1"/>
  <c r="M2342" i="1"/>
  <c r="F2343" i="1"/>
  <c r="B2343" i="1"/>
  <c r="D2343" i="1"/>
  <c r="E2343" i="1" s="1"/>
  <c r="A2344" i="1"/>
  <c r="L2343" i="1"/>
  <c r="I2343" i="1"/>
  <c r="K2331" i="1" l="1"/>
  <c r="O2331" i="1" s="1"/>
  <c r="C2332" i="1"/>
  <c r="N2342" i="1"/>
  <c r="G2343" i="1"/>
  <c r="H2344" i="1" s="1"/>
  <c r="M2343" i="1"/>
  <c r="Q2344" i="1"/>
  <c r="P2344" i="1"/>
  <c r="I2344" i="1"/>
  <c r="D2344" i="1"/>
  <c r="E2344" i="1" s="1"/>
  <c r="F2344" i="1"/>
  <c r="L2344" i="1"/>
  <c r="A2345" i="1"/>
  <c r="B2344" i="1"/>
  <c r="J2343" i="1"/>
  <c r="K2332" i="1" l="1"/>
  <c r="O2332" i="1" s="1"/>
  <c r="C2333" i="1"/>
  <c r="N2343" i="1"/>
  <c r="G2344" i="1"/>
  <c r="H2345" i="1" s="1"/>
  <c r="I2345" i="1"/>
  <c r="A2346" i="1"/>
  <c r="B2345" i="1"/>
  <c r="L2345" i="1"/>
  <c r="F2345" i="1"/>
  <c r="D2345" i="1"/>
  <c r="E2345" i="1" s="1"/>
  <c r="G2345" i="1" s="1"/>
  <c r="H2346" i="1" s="1"/>
  <c r="Q2345" i="1"/>
  <c r="P2345" i="1"/>
  <c r="M2344" i="1"/>
  <c r="J2344" i="1"/>
  <c r="K2333" i="1" l="1"/>
  <c r="O2333" i="1" s="1"/>
  <c r="C2334" i="1"/>
  <c r="N2344" i="1"/>
  <c r="I2346" i="1"/>
  <c r="J2346" i="1" s="1"/>
  <c r="J2345" i="1"/>
  <c r="A2347" i="1"/>
  <c r="B2346" i="1"/>
  <c r="F2346" i="1"/>
  <c r="L2346" i="1"/>
  <c r="D2346" i="1"/>
  <c r="E2346" i="1" s="1"/>
  <c r="P2346" i="1"/>
  <c r="Q2346" i="1"/>
  <c r="M2345" i="1"/>
  <c r="N2334" i="1" l="1"/>
  <c r="C2335" i="1" s="1"/>
  <c r="K2334" i="1"/>
  <c r="N2345" i="1"/>
  <c r="P2347" i="1"/>
  <c r="Q2347" i="1"/>
  <c r="M2346" i="1"/>
  <c r="I2347" i="1"/>
  <c r="G2346" i="1"/>
  <c r="H2347" i="1" s="1"/>
  <c r="J2347" i="1" s="1"/>
  <c r="D2347" i="1"/>
  <c r="E2347" i="1" s="1"/>
  <c r="A2348" i="1"/>
  <c r="L2347" i="1"/>
  <c r="F2347" i="1"/>
  <c r="B2347" i="1"/>
  <c r="O2334" i="1" l="1"/>
  <c r="C2336" i="1"/>
  <c r="K2335" i="1"/>
  <c r="O2335" i="1" s="1"/>
  <c r="N2346" i="1"/>
  <c r="P2348" i="1"/>
  <c r="M2347" i="1"/>
  <c r="Q2348" i="1"/>
  <c r="L2348" i="1"/>
  <c r="D2348" i="1"/>
  <c r="E2348" i="1" s="1"/>
  <c r="F2348" i="1"/>
  <c r="A2349" i="1"/>
  <c r="B2348" i="1"/>
  <c r="I2348" i="1"/>
  <c r="G2347" i="1"/>
  <c r="H2348" i="1" s="1"/>
  <c r="J2348" i="1" s="1"/>
  <c r="C2337" i="1" l="1"/>
  <c r="K2336" i="1"/>
  <c r="O2336" i="1" s="1"/>
  <c r="N2347" i="1"/>
  <c r="I2349" i="1"/>
  <c r="G2348" i="1"/>
  <c r="H2349" i="1" s="1"/>
  <c r="J2349" i="1" s="1"/>
  <c r="M2348" i="1"/>
  <c r="P2349" i="1"/>
  <c r="Q2349" i="1"/>
  <c r="F2349" i="1"/>
  <c r="B2349" i="1"/>
  <c r="A2350" i="1"/>
  <c r="L2349" i="1"/>
  <c r="D2349" i="1"/>
  <c r="E2349" i="1" s="1"/>
  <c r="G2349" i="1" s="1"/>
  <c r="C2338" i="1" l="1"/>
  <c r="K2337" i="1"/>
  <c r="O2337" i="1" s="1"/>
  <c r="N2348" i="1"/>
  <c r="Q2350" i="1"/>
  <c r="P2350" i="1"/>
  <c r="M2349" i="1"/>
  <c r="D2350" i="1"/>
  <c r="E2350" i="1" s="1"/>
  <c r="F2350" i="1"/>
  <c r="B2350" i="1"/>
  <c r="A2351" i="1"/>
  <c r="L2350" i="1"/>
  <c r="I2350" i="1"/>
  <c r="H2350" i="1"/>
  <c r="J2350" i="1" s="1"/>
  <c r="K2338" i="1" l="1"/>
  <c r="O2338" i="1" s="1"/>
  <c r="C2339" i="1"/>
  <c r="N2349" i="1"/>
  <c r="I2351" i="1"/>
  <c r="M2350" i="1"/>
  <c r="P2351" i="1"/>
  <c r="Q2351" i="1"/>
  <c r="G2350" i="1"/>
  <c r="H2351" i="1" s="1"/>
  <c r="J2351" i="1" s="1"/>
  <c r="B2351" i="1"/>
  <c r="D2351" i="1"/>
  <c r="E2351" i="1" s="1"/>
  <c r="F2351" i="1"/>
  <c r="L2351" i="1"/>
  <c r="A2352" i="1"/>
  <c r="C2340" i="1" l="1"/>
  <c r="K2339" i="1"/>
  <c r="O2339" i="1" s="1"/>
  <c r="N2350" i="1"/>
  <c r="A2353" i="1"/>
  <c r="B2352" i="1"/>
  <c r="D2352" i="1"/>
  <c r="E2352" i="1" s="1"/>
  <c r="L2352" i="1"/>
  <c r="F2352" i="1"/>
  <c r="Q2352" i="1"/>
  <c r="P2352" i="1"/>
  <c r="M2351" i="1"/>
  <c r="I2352" i="1"/>
  <c r="G2351" i="1"/>
  <c r="H2352" i="1" s="1"/>
  <c r="K2340" i="1" l="1"/>
  <c r="O2340" i="1" s="1"/>
  <c r="C2341" i="1"/>
  <c r="N2351" i="1"/>
  <c r="G2352" i="1"/>
  <c r="H2353" i="1" s="1"/>
  <c r="I2353" i="1"/>
  <c r="B2353" i="1"/>
  <c r="D2353" i="1"/>
  <c r="E2353" i="1" s="1"/>
  <c r="F2353" i="1"/>
  <c r="L2353" i="1"/>
  <c r="A2354" i="1"/>
  <c r="J2352" i="1"/>
  <c r="M2352" i="1"/>
  <c r="Q2353" i="1"/>
  <c r="P2353" i="1"/>
  <c r="C2342" i="1" l="1"/>
  <c r="K2341" i="1"/>
  <c r="O2341" i="1" s="1"/>
  <c r="N2352" i="1"/>
  <c r="J2353" i="1"/>
  <c r="F2354" i="1"/>
  <c r="L2354" i="1"/>
  <c r="A2355" i="1"/>
  <c r="B2354" i="1"/>
  <c r="D2354" i="1"/>
  <c r="E2354" i="1" s="1"/>
  <c r="P2354" i="1"/>
  <c r="Q2354" i="1"/>
  <c r="M2353" i="1"/>
  <c r="I2354" i="1"/>
  <c r="G2353" i="1"/>
  <c r="H2354" i="1" s="1"/>
  <c r="C2343" i="1" l="1"/>
  <c r="K2342" i="1"/>
  <c r="O2342" i="1" s="1"/>
  <c r="N2353" i="1"/>
  <c r="G2354" i="1"/>
  <c r="H2355" i="1" s="1"/>
  <c r="Q2355" i="1"/>
  <c r="M2354" i="1"/>
  <c r="P2355" i="1"/>
  <c r="I2355" i="1"/>
  <c r="J2354" i="1"/>
  <c r="D2355" i="1"/>
  <c r="E2355" i="1" s="1"/>
  <c r="F2355" i="1"/>
  <c r="L2355" i="1"/>
  <c r="A2356" i="1"/>
  <c r="B2355" i="1"/>
  <c r="K2343" i="1" l="1"/>
  <c r="O2343" i="1" s="1"/>
  <c r="C2344" i="1"/>
  <c r="N2354" i="1"/>
  <c r="J2355" i="1"/>
  <c r="L2356" i="1"/>
  <c r="A2357" i="1"/>
  <c r="D2356" i="1"/>
  <c r="E2356" i="1" s="1"/>
  <c r="F2356" i="1"/>
  <c r="B2356" i="1"/>
  <c r="Q2356" i="1"/>
  <c r="M2355" i="1"/>
  <c r="P2356" i="1"/>
  <c r="G2355" i="1"/>
  <c r="H2356" i="1" s="1"/>
  <c r="I2356" i="1"/>
  <c r="K2344" i="1" l="1"/>
  <c r="O2344" i="1" s="1"/>
  <c r="C2345" i="1"/>
  <c r="N2355" i="1"/>
  <c r="I2357" i="1"/>
  <c r="G2356" i="1"/>
  <c r="H2357" i="1" s="1"/>
  <c r="J2357" i="1" s="1"/>
  <c r="J2356" i="1"/>
  <c r="D2357" i="1"/>
  <c r="E2357" i="1" s="1"/>
  <c r="A2358" i="1"/>
  <c r="B2357" i="1"/>
  <c r="F2357" i="1"/>
  <c r="L2357" i="1"/>
  <c r="M2356" i="1"/>
  <c r="P2357" i="1"/>
  <c r="Q2357" i="1"/>
  <c r="C2346" i="1" l="1"/>
  <c r="K2345" i="1"/>
  <c r="O2345" i="1" s="1"/>
  <c r="N2356" i="1"/>
  <c r="I2358" i="1"/>
  <c r="F2358" i="1"/>
  <c r="B2358" i="1"/>
  <c r="L2358" i="1"/>
  <c r="D2358" i="1"/>
  <c r="E2358" i="1" s="1"/>
  <c r="A2359" i="1"/>
  <c r="M2357" i="1"/>
  <c r="P2358" i="1"/>
  <c r="Q2358" i="1"/>
  <c r="G2357" i="1"/>
  <c r="H2358" i="1" s="1"/>
  <c r="J2358" i="1" s="1"/>
  <c r="K2346" i="1" l="1"/>
  <c r="O2346" i="1" s="1"/>
  <c r="C2347" i="1"/>
  <c r="N2357" i="1"/>
  <c r="I2359" i="1"/>
  <c r="L2359" i="1"/>
  <c r="B2359" i="1"/>
  <c r="D2359" i="1"/>
  <c r="E2359" i="1" s="1"/>
  <c r="F2359" i="1"/>
  <c r="A2360" i="1"/>
  <c r="G2358" i="1"/>
  <c r="H2359" i="1" s="1"/>
  <c r="J2359" i="1" s="1"/>
  <c r="P2359" i="1"/>
  <c r="Q2359" i="1"/>
  <c r="M2358" i="1"/>
  <c r="K2347" i="1" l="1"/>
  <c r="O2347" i="1" s="1"/>
  <c r="C2348" i="1"/>
  <c r="N2358" i="1"/>
  <c r="F2360" i="1"/>
  <c r="L2360" i="1"/>
  <c r="A2361" i="1"/>
  <c r="D2360" i="1"/>
  <c r="E2360" i="1" s="1"/>
  <c r="B2360" i="1"/>
  <c r="P2360" i="1"/>
  <c r="M2359" i="1"/>
  <c r="Q2360" i="1"/>
  <c r="I2360" i="1"/>
  <c r="G2359" i="1"/>
  <c r="H2360" i="1" s="1"/>
  <c r="J2360" i="1" s="1"/>
  <c r="K2348" i="1" l="1"/>
  <c r="O2348" i="1" s="1"/>
  <c r="C2349" i="1"/>
  <c r="N2359" i="1"/>
  <c r="A2362" i="1"/>
  <c r="L2361" i="1"/>
  <c r="D2361" i="1"/>
  <c r="E2361" i="1" s="1"/>
  <c r="F2361" i="1"/>
  <c r="B2361" i="1"/>
  <c r="P2361" i="1"/>
  <c r="M2360" i="1"/>
  <c r="Q2361" i="1"/>
  <c r="I2361" i="1"/>
  <c r="G2360" i="1"/>
  <c r="H2361" i="1" s="1"/>
  <c r="C2350" i="1" l="1"/>
  <c r="K2349" i="1"/>
  <c r="O2349" i="1" s="1"/>
  <c r="N2360" i="1"/>
  <c r="I2362" i="1"/>
  <c r="G2361" i="1"/>
  <c r="H2362" i="1" s="1"/>
  <c r="J2362" i="1" s="1"/>
  <c r="Q2362" i="1"/>
  <c r="M2361" i="1"/>
  <c r="P2362" i="1"/>
  <c r="B2362" i="1"/>
  <c r="F2362" i="1"/>
  <c r="L2362" i="1"/>
  <c r="A2363" i="1"/>
  <c r="D2362" i="1"/>
  <c r="E2362" i="1" s="1"/>
  <c r="J2361" i="1"/>
  <c r="C2351" i="1" l="1"/>
  <c r="K2350" i="1"/>
  <c r="O2350" i="1" s="1"/>
  <c r="N2361" i="1"/>
  <c r="I2363" i="1"/>
  <c r="G2362" i="1"/>
  <c r="H2363" i="1" s="1"/>
  <c r="J2363" i="1" s="1"/>
  <c r="B2363" i="1"/>
  <c r="L2363" i="1"/>
  <c r="D2363" i="1"/>
  <c r="E2363" i="1" s="1"/>
  <c r="A2364" i="1"/>
  <c r="F2363" i="1"/>
  <c r="Q2363" i="1"/>
  <c r="M2362" i="1"/>
  <c r="P2363" i="1"/>
  <c r="C2352" i="1" l="1"/>
  <c r="K2351" i="1"/>
  <c r="O2351" i="1" s="1"/>
  <c r="N2362" i="1"/>
  <c r="I2364" i="1"/>
  <c r="G2363" i="1"/>
  <c r="H2364" i="1" s="1"/>
  <c r="J2364" i="1" s="1"/>
  <c r="F2364" i="1"/>
  <c r="A2365" i="1"/>
  <c r="B2364" i="1"/>
  <c r="L2364" i="1"/>
  <c r="D2364" i="1"/>
  <c r="E2364" i="1" s="1"/>
  <c r="Q2364" i="1"/>
  <c r="M2363" i="1"/>
  <c r="P2364" i="1"/>
  <c r="K2352" i="1" l="1"/>
  <c r="O2352" i="1" s="1"/>
  <c r="C2353" i="1"/>
  <c r="N2363" i="1"/>
  <c r="I2365" i="1"/>
  <c r="G2364" i="1"/>
  <c r="H2365" i="1" s="1"/>
  <c r="J2365" i="1" s="1"/>
  <c r="L2365" i="1"/>
  <c r="D2365" i="1"/>
  <c r="E2365" i="1" s="1"/>
  <c r="B2365" i="1"/>
  <c r="F2365" i="1"/>
  <c r="A2366" i="1"/>
  <c r="M2364" i="1"/>
  <c r="Q2365" i="1"/>
  <c r="P2365" i="1"/>
  <c r="C2354" i="1" l="1"/>
  <c r="K2353" i="1"/>
  <c r="O2353" i="1" s="1"/>
  <c r="N2364" i="1"/>
  <c r="F2366" i="1"/>
  <c r="B2366" i="1"/>
  <c r="A2367" i="1"/>
  <c r="D2366" i="1"/>
  <c r="E2366" i="1" s="1"/>
  <c r="G2366" i="1" s="1"/>
  <c r="H2367" i="1" s="1"/>
  <c r="L2366" i="1"/>
  <c r="Q2366" i="1"/>
  <c r="M2365" i="1"/>
  <c r="P2366" i="1"/>
  <c r="I2366" i="1"/>
  <c r="G2365" i="1"/>
  <c r="H2366" i="1" s="1"/>
  <c r="J2366" i="1" s="1"/>
  <c r="K2354" i="1" l="1"/>
  <c r="O2354" i="1" s="1"/>
  <c r="C2355" i="1"/>
  <c r="N2365" i="1"/>
  <c r="I2367" i="1"/>
  <c r="J2367" i="1" s="1"/>
  <c r="B2367" i="1"/>
  <c r="D2367" i="1"/>
  <c r="E2367" i="1" s="1"/>
  <c r="F2367" i="1"/>
  <c r="L2367" i="1"/>
  <c r="A2368" i="1"/>
  <c r="M2366" i="1"/>
  <c r="Q2367" i="1"/>
  <c r="P2367" i="1"/>
  <c r="K2355" i="1" l="1"/>
  <c r="O2355" i="1" s="1"/>
  <c r="C2356" i="1"/>
  <c r="N2366" i="1"/>
  <c r="I2368" i="1"/>
  <c r="G2367" i="1"/>
  <c r="H2368" i="1" s="1"/>
  <c r="J2368" i="1" s="1"/>
  <c r="F2368" i="1"/>
  <c r="B2368" i="1"/>
  <c r="L2368" i="1"/>
  <c r="D2368" i="1"/>
  <c r="E2368" i="1" s="1"/>
  <c r="A2369" i="1"/>
  <c r="Q2368" i="1"/>
  <c r="M2367" i="1"/>
  <c r="P2368" i="1"/>
  <c r="K2356" i="1" l="1"/>
  <c r="O2356" i="1" s="1"/>
  <c r="C2357" i="1"/>
  <c r="N2367" i="1"/>
  <c r="D2369" i="1"/>
  <c r="E2369" i="1" s="1"/>
  <c r="A2370" i="1"/>
  <c r="B2369" i="1"/>
  <c r="F2369" i="1"/>
  <c r="L2369" i="1"/>
  <c r="Q2369" i="1"/>
  <c r="P2369" i="1"/>
  <c r="M2368" i="1"/>
  <c r="G2368" i="1"/>
  <c r="H2369" i="1" s="1"/>
  <c r="I2369" i="1"/>
  <c r="K2357" i="1" l="1"/>
  <c r="O2357" i="1" s="1"/>
  <c r="C2358" i="1"/>
  <c r="N2368" i="1"/>
  <c r="G2369" i="1"/>
  <c r="H2370" i="1"/>
  <c r="J2369" i="1"/>
  <c r="F2370" i="1"/>
  <c r="L2370" i="1"/>
  <c r="D2370" i="1"/>
  <c r="E2370" i="1" s="1"/>
  <c r="B2370" i="1"/>
  <c r="A2371" i="1"/>
  <c r="M2369" i="1"/>
  <c r="P2370" i="1"/>
  <c r="Q2370" i="1"/>
  <c r="I2370" i="1"/>
  <c r="K2358" i="1" l="1"/>
  <c r="O2358" i="1" s="1"/>
  <c r="C2359" i="1"/>
  <c r="N2369" i="1"/>
  <c r="J2370" i="1"/>
  <c r="G2370" i="1"/>
  <c r="H2371" i="1" s="1"/>
  <c r="P2371" i="1"/>
  <c r="M2370" i="1"/>
  <c r="Q2371" i="1"/>
  <c r="I2371" i="1"/>
  <c r="D2371" i="1"/>
  <c r="E2371" i="1" s="1"/>
  <c r="L2371" i="1"/>
  <c r="A2372" i="1"/>
  <c r="B2371" i="1"/>
  <c r="F2371" i="1"/>
  <c r="K2359" i="1" l="1"/>
  <c r="O2359" i="1" s="1"/>
  <c r="C2360" i="1"/>
  <c r="N2370" i="1"/>
  <c r="I2372" i="1"/>
  <c r="G2371" i="1"/>
  <c r="H2372" i="1" s="1"/>
  <c r="J2372" i="1" s="1"/>
  <c r="F2372" i="1"/>
  <c r="B2372" i="1"/>
  <c r="D2372" i="1"/>
  <c r="E2372" i="1" s="1"/>
  <c r="L2372" i="1"/>
  <c r="A2373" i="1"/>
  <c r="J2371" i="1"/>
  <c r="Q2372" i="1"/>
  <c r="M2371" i="1"/>
  <c r="P2372" i="1"/>
  <c r="C2361" i="1" l="1"/>
  <c r="K2360" i="1"/>
  <c r="O2360" i="1" s="1"/>
  <c r="N2371" i="1"/>
  <c r="B2373" i="1"/>
  <c r="L2373" i="1"/>
  <c r="D2373" i="1"/>
  <c r="E2373" i="1" s="1"/>
  <c r="F2373" i="1"/>
  <c r="A2374" i="1"/>
  <c r="M2372" i="1"/>
  <c r="Q2373" i="1"/>
  <c r="P2373" i="1"/>
  <c r="I2373" i="1"/>
  <c r="G2372" i="1"/>
  <c r="H2373" i="1" s="1"/>
  <c r="J2373" i="1" s="1"/>
  <c r="C2362" i="1" l="1"/>
  <c r="K2361" i="1"/>
  <c r="O2361" i="1" s="1"/>
  <c r="N2372" i="1"/>
  <c r="P2374" i="1"/>
  <c r="M2373" i="1"/>
  <c r="Q2374" i="1"/>
  <c r="I2374" i="1"/>
  <c r="L2374" i="1"/>
  <c r="D2374" i="1"/>
  <c r="E2374" i="1" s="1"/>
  <c r="F2374" i="1"/>
  <c r="A2375" i="1"/>
  <c r="B2374" i="1"/>
  <c r="G2373" i="1"/>
  <c r="H2374" i="1" s="1"/>
  <c r="J2374" i="1" s="1"/>
  <c r="K2362" i="1" l="1"/>
  <c r="O2362" i="1" s="1"/>
  <c r="C2363" i="1"/>
  <c r="N2373" i="1"/>
  <c r="M2374" i="1"/>
  <c r="P2375" i="1"/>
  <c r="Q2375" i="1"/>
  <c r="B2375" i="1"/>
  <c r="L2375" i="1"/>
  <c r="D2375" i="1"/>
  <c r="E2375" i="1" s="1"/>
  <c r="F2375" i="1"/>
  <c r="A2376" i="1"/>
  <c r="I2375" i="1"/>
  <c r="G2374" i="1"/>
  <c r="H2375" i="1" s="1"/>
  <c r="J2375" i="1" s="1"/>
  <c r="K2363" i="1" l="1"/>
  <c r="O2363" i="1" s="1"/>
  <c r="C2364" i="1"/>
  <c r="N2374" i="1"/>
  <c r="P2376" i="1"/>
  <c r="M2375" i="1"/>
  <c r="Q2376" i="1"/>
  <c r="G2375" i="1"/>
  <c r="H2376" i="1" s="1"/>
  <c r="I2376" i="1"/>
  <c r="F2376" i="1"/>
  <c r="B2376" i="1"/>
  <c r="D2376" i="1"/>
  <c r="E2376" i="1" s="1"/>
  <c r="L2376" i="1"/>
  <c r="A2377" i="1"/>
  <c r="K2364" i="1" l="1"/>
  <c r="O2364" i="1" s="1"/>
  <c r="C2365" i="1"/>
  <c r="N2375" i="1"/>
  <c r="J2376" i="1"/>
  <c r="L2377" i="1"/>
  <c r="D2377" i="1"/>
  <c r="E2377" i="1" s="1"/>
  <c r="A2378" i="1"/>
  <c r="B2377" i="1"/>
  <c r="F2377" i="1"/>
  <c r="M2376" i="1"/>
  <c r="Q2377" i="1"/>
  <c r="P2377" i="1"/>
  <c r="I2377" i="1"/>
  <c r="G2376" i="1"/>
  <c r="H2377" i="1" s="1"/>
  <c r="C2366" i="1" l="1"/>
  <c r="K2365" i="1"/>
  <c r="O2365" i="1" s="1"/>
  <c r="N2376" i="1"/>
  <c r="J2377" i="1"/>
  <c r="I2378" i="1"/>
  <c r="Q2378" i="1"/>
  <c r="M2377" i="1"/>
  <c r="P2378" i="1"/>
  <c r="B2378" i="1"/>
  <c r="F2378" i="1"/>
  <c r="L2378" i="1"/>
  <c r="D2378" i="1"/>
  <c r="E2378" i="1" s="1"/>
  <c r="A2379" i="1"/>
  <c r="G2377" i="1"/>
  <c r="H2378" i="1" s="1"/>
  <c r="K2366" i="1" l="1"/>
  <c r="O2366" i="1" s="1"/>
  <c r="C2367" i="1"/>
  <c r="N2377" i="1"/>
  <c r="J2378" i="1"/>
  <c r="I2379" i="1"/>
  <c r="P2379" i="1"/>
  <c r="M2378" i="1"/>
  <c r="Q2379" i="1"/>
  <c r="L2379" i="1"/>
  <c r="A2380" i="1"/>
  <c r="F2379" i="1"/>
  <c r="B2379" i="1"/>
  <c r="D2379" i="1"/>
  <c r="E2379" i="1" s="1"/>
  <c r="G2378" i="1"/>
  <c r="H2379" i="1" s="1"/>
  <c r="J2379" i="1" s="1"/>
  <c r="K2367" i="1" l="1"/>
  <c r="O2367" i="1" s="1"/>
  <c r="C2368" i="1"/>
  <c r="N2378" i="1"/>
  <c r="G2379" i="1"/>
  <c r="H2380" i="1" s="1"/>
  <c r="Q2380" i="1"/>
  <c r="M2379" i="1"/>
  <c r="P2380" i="1"/>
  <c r="L2380" i="1"/>
  <c r="A2381" i="1"/>
  <c r="F2380" i="1"/>
  <c r="B2380" i="1"/>
  <c r="D2380" i="1"/>
  <c r="E2380" i="1" s="1"/>
  <c r="I2380" i="1"/>
  <c r="C2369" i="1" l="1"/>
  <c r="K2368" i="1"/>
  <c r="O2368" i="1" s="1"/>
  <c r="N2379" i="1"/>
  <c r="G2380" i="1"/>
  <c r="H2381" i="1" s="1"/>
  <c r="I2381" i="1"/>
  <c r="J2380" i="1"/>
  <c r="A2382" i="1"/>
  <c r="F2381" i="1"/>
  <c r="L2381" i="1"/>
  <c r="D2381" i="1"/>
  <c r="E2381" i="1" s="1"/>
  <c r="G2381" i="1" s="1"/>
  <c r="H2382" i="1" s="1"/>
  <c r="B2381" i="1"/>
  <c r="M2380" i="1"/>
  <c r="Q2381" i="1"/>
  <c r="P2381" i="1"/>
  <c r="K2369" i="1" l="1"/>
  <c r="O2369" i="1" s="1"/>
  <c r="C2370" i="1"/>
  <c r="N2380" i="1"/>
  <c r="J2381" i="1"/>
  <c r="Q2382" i="1"/>
  <c r="M2381" i="1"/>
  <c r="P2382" i="1"/>
  <c r="I2382" i="1"/>
  <c r="F2382" i="1"/>
  <c r="L2382" i="1"/>
  <c r="D2382" i="1"/>
  <c r="E2382" i="1" s="1"/>
  <c r="A2383" i="1"/>
  <c r="B2382" i="1"/>
  <c r="K2370" i="1" l="1"/>
  <c r="O2370" i="1" s="1"/>
  <c r="C2371" i="1"/>
  <c r="N2381" i="1"/>
  <c r="B2383" i="1"/>
  <c r="D2383" i="1"/>
  <c r="E2383" i="1" s="1"/>
  <c r="L2383" i="1"/>
  <c r="A2384" i="1"/>
  <c r="F2383" i="1"/>
  <c r="I2383" i="1"/>
  <c r="G2382" i="1"/>
  <c r="H2383" i="1" s="1"/>
  <c r="J2383" i="1" s="1"/>
  <c r="J2382" i="1"/>
  <c r="P2383" i="1"/>
  <c r="M2382" i="1"/>
  <c r="Q2383" i="1"/>
  <c r="C2372" i="1" l="1"/>
  <c r="K2371" i="1"/>
  <c r="O2371" i="1" s="1"/>
  <c r="N2382" i="1"/>
  <c r="G2383" i="1"/>
  <c r="H2384" i="1" s="1"/>
  <c r="Q2384" i="1"/>
  <c r="M2383" i="1"/>
  <c r="P2384" i="1"/>
  <c r="I2384" i="1"/>
  <c r="F2384" i="1"/>
  <c r="B2384" i="1"/>
  <c r="L2384" i="1"/>
  <c r="D2384" i="1"/>
  <c r="E2384" i="1" s="1"/>
  <c r="A2385" i="1"/>
  <c r="K2372" i="1" l="1"/>
  <c r="O2372" i="1" s="1"/>
  <c r="C2373" i="1"/>
  <c r="N2383" i="1"/>
  <c r="G2384" i="1"/>
  <c r="H2385" i="1" s="1"/>
  <c r="J2384" i="1"/>
  <c r="Q2385" i="1"/>
  <c r="P2385" i="1"/>
  <c r="M2384" i="1"/>
  <c r="I2385" i="1"/>
  <c r="B2385" i="1"/>
  <c r="L2385" i="1"/>
  <c r="D2385" i="1"/>
  <c r="E2385" i="1" s="1"/>
  <c r="F2385" i="1"/>
  <c r="A2386" i="1"/>
  <c r="K2373" i="1" l="1"/>
  <c r="O2373" i="1" s="1"/>
  <c r="C2374" i="1"/>
  <c r="N2384" i="1"/>
  <c r="J2385" i="1"/>
  <c r="Q2386" i="1"/>
  <c r="M2385" i="1"/>
  <c r="N2385" i="1" s="1"/>
  <c r="P2386" i="1"/>
  <c r="I2386" i="1"/>
  <c r="G2385" i="1"/>
  <c r="H2386" i="1" s="1"/>
  <c r="F2386" i="1"/>
  <c r="A2387" i="1"/>
  <c r="B2386" i="1"/>
  <c r="L2386" i="1"/>
  <c r="D2386" i="1"/>
  <c r="E2386" i="1" s="1"/>
  <c r="C2375" i="1" l="1"/>
  <c r="K2374" i="1"/>
  <c r="O2374" i="1" s="1"/>
  <c r="G2386" i="1"/>
  <c r="H2387" i="1" s="1"/>
  <c r="J2386" i="1"/>
  <c r="M2386" i="1"/>
  <c r="N2386" i="1" s="1"/>
  <c r="Q2387" i="1"/>
  <c r="P2387" i="1"/>
  <c r="A2388" i="1"/>
  <c r="B2387" i="1"/>
  <c r="F2387" i="1"/>
  <c r="D2387" i="1"/>
  <c r="E2387" i="1" s="1"/>
  <c r="L2387" i="1"/>
  <c r="I2387" i="1"/>
  <c r="K2375" i="1" l="1"/>
  <c r="O2375" i="1" s="1"/>
  <c r="C2376" i="1"/>
  <c r="I2388" i="1"/>
  <c r="G2387" i="1"/>
  <c r="H2388" i="1" s="1"/>
  <c r="J2388" i="1" s="1"/>
  <c r="J2387" i="1"/>
  <c r="M2387" i="1"/>
  <c r="Q2388" i="1"/>
  <c r="P2388" i="1"/>
  <c r="F2388" i="1"/>
  <c r="B2388" i="1"/>
  <c r="L2388" i="1"/>
  <c r="D2388" i="1"/>
  <c r="E2388" i="1" s="1"/>
  <c r="A2389" i="1"/>
  <c r="C2377" i="1" l="1"/>
  <c r="K2376" i="1"/>
  <c r="O2376" i="1" s="1"/>
  <c r="N2387" i="1"/>
  <c r="I2389" i="1"/>
  <c r="B2389" i="1"/>
  <c r="A2390" i="1"/>
  <c r="F2389" i="1"/>
  <c r="L2389" i="1"/>
  <c r="D2389" i="1"/>
  <c r="E2389" i="1" s="1"/>
  <c r="G2388" i="1"/>
  <c r="H2389" i="1" s="1"/>
  <c r="J2389" i="1" s="1"/>
  <c r="Q2389" i="1"/>
  <c r="P2389" i="1"/>
  <c r="M2388" i="1"/>
  <c r="K2377" i="1" l="1"/>
  <c r="O2377" i="1" s="1"/>
  <c r="C2378" i="1"/>
  <c r="N2388" i="1"/>
  <c r="G2389" i="1"/>
  <c r="H2390" i="1" s="1"/>
  <c r="F2390" i="1"/>
  <c r="L2390" i="1"/>
  <c r="D2390" i="1"/>
  <c r="E2390" i="1" s="1"/>
  <c r="A2391" i="1"/>
  <c r="B2390" i="1"/>
  <c r="M2389" i="1"/>
  <c r="Q2390" i="1"/>
  <c r="P2390" i="1"/>
  <c r="I2390" i="1"/>
  <c r="K2378" i="1" l="1"/>
  <c r="O2378" i="1" s="1"/>
  <c r="C2379" i="1"/>
  <c r="N2389" i="1"/>
  <c r="I2391" i="1"/>
  <c r="J2390" i="1"/>
  <c r="A2392" i="1"/>
  <c r="B2391" i="1"/>
  <c r="F2391" i="1"/>
  <c r="L2391" i="1"/>
  <c r="D2391" i="1"/>
  <c r="E2391" i="1" s="1"/>
  <c r="G2390" i="1"/>
  <c r="H2391" i="1" s="1"/>
  <c r="J2391" i="1" s="1"/>
  <c r="Q2391" i="1"/>
  <c r="M2390" i="1"/>
  <c r="P2391" i="1"/>
  <c r="C2380" i="1" l="1"/>
  <c r="K2379" i="1"/>
  <c r="O2379" i="1" s="1"/>
  <c r="N2390" i="1"/>
  <c r="G2391" i="1"/>
  <c r="H2392" i="1"/>
  <c r="F2392" i="1"/>
  <c r="B2392" i="1"/>
  <c r="L2392" i="1"/>
  <c r="D2392" i="1"/>
  <c r="E2392" i="1" s="1"/>
  <c r="A2393" i="1"/>
  <c r="Q2392" i="1"/>
  <c r="M2391" i="1"/>
  <c r="P2392" i="1"/>
  <c r="I2392" i="1"/>
  <c r="K2380" i="1" l="1"/>
  <c r="O2380" i="1" s="1"/>
  <c r="C2381" i="1"/>
  <c r="N2391" i="1"/>
  <c r="I2393" i="1"/>
  <c r="L2393" i="1"/>
  <c r="D2393" i="1"/>
  <c r="E2393" i="1" s="1"/>
  <c r="A2394" i="1"/>
  <c r="B2393" i="1"/>
  <c r="F2393" i="1"/>
  <c r="G2392" i="1"/>
  <c r="H2393" i="1" s="1"/>
  <c r="J2393" i="1" s="1"/>
  <c r="J2392" i="1"/>
  <c r="P2393" i="1"/>
  <c r="Q2393" i="1"/>
  <c r="M2392" i="1"/>
  <c r="K2381" i="1" l="1"/>
  <c r="O2381" i="1" s="1"/>
  <c r="C2382" i="1"/>
  <c r="N2392" i="1"/>
  <c r="I2394" i="1"/>
  <c r="G2393" i="1"/>
  <c r="H2394" i="1" s="1"/>
  <c r="J2394" i="1" s="1"/>
  <c r="Q2394" i="1"/>
  <c r="M2393" i="1"/>
  <c r="P2394" i="1"/>
  <c r="F2394" i="1"/>
  <c r="L2394" i="1"/>
  <c r="D2394" i="1"/>
  <c r="E2394" i="1" s="1"/>
  <c r="G2394" i="1" s="1"/>
  <c r="A2395" i="1"/>
  <c r="B2394" i="1"/>
  <c r="C2383" i="1" l="1"/>
  <c r="K2382" i="1"/>
  <c r="O2382" i="1" s="1"/>
  <c r="N2393" i="1"/>
  <c r="H2395" i="1"/>
  <c r="L2395" i="1"/>
  <c r="D2395" i="1"/>
  <c r="E2395" i="1" s="1"/>
  <c r="A2396" i="1"/>
  <c r="B2395" i="1"/>
  <c r="F2395" i="1"/>
  <c r="M2394" i="1"/>
  <c r="Q2395" i="1"/>
  <c r="P2395" i="1"/>
  <c r="I2395" i="1"/>
  <c r="C2384" i="1" l="1"/>
  <c r="K2383" i="1"/>
  <c r="O2383" i="1" s="1"/>
  <c r="N2394" i="1"/>
  <c r="I2396" i="1"/>
  <c r="J2395" i="1"/>
  <c r="G2395" i="1"/>
  <c r="H2396" i="1" s="1"/>
  <c r="J2396" i="1" s="1"/>
  <c r="P2396" i="1"/>
  <c r="M2395" i="1"/>
  <c r="Q2396" i="1"/>
  <c r="L2396" i="1"/>
  <c r="D2396" i="1"/>
  <c r="E2396" i="1" s="1"/>
  <c r="A2397" i="1"/>
  <c r="F2396" i="1"/>
  <c r="B2396" i="1"/>
  <c r="K2384" i="1" l="1"/>
  <c r="O2384" i="1" s="1"/>
  <c r="C2385" i="1"/>
  <c r="N2395" i="1"/>
  <c r="I2397" i="1"/>
  <c r="G2396" i="1"/>
  <c r="H2397" i="1" s="1"/>
  <c r="J2397" i="1" s="1"/>
  <c r="F2397" i="1"/>
  <c r="A2398" i="1"/>
  <c r="B2397" i="1"/>
  <c r="L2397" i="1"/>
  <c r="D2397" i="1"/>
  <c r="E2397" i="1" s="1"/>
  <c r="M2396" i="1"/>
  <c r="P2397" i="1"/>
  <c r="Q2397" i="1"/>
  <c r="K2385" i="1" l="1"/>
  <c r="O2385" i="1" s="1"/>
  <c r="C2386" i="1"/>
  <c r="N2396" i="1"/>
  <c r="G2397" i="1"/>
  <c r="H2398" i="1" s="1"/>
  <c r="M2397" i="1"/>
  <c r="Q2398" i="1"/>
  <c r="P2398" i="1"/>
  <c r="I2398" i="1"/>
  <c r="A2399" i="1"/>
  <c r="F2398" i="1"/>
  <c r="B2398" i="1"/>
  <c r="L2398" i="1"/>
  <c r="D2398" i="1"/>
  <c r="E2398" i="1" s="1"/>
  <c r="K2386" i="1" l="1"/>
  <c r="O2386" i="1" s="1"/>
  <c r="C2387" i="1"/>
  <c r="N2397" i="1"/>
  <c r="M2398" i="1"/>
  <c r="Q2399" i="1"/>
  <c r="P2399" i="1"/>
  <c r="I2399" i="1"/>
  <c r="J2398" i="1"/>
  <c r="G2398" i="1"/>
  <c r="H2399" i="1" s="1"/>
  <c r="L2399" i="1"/>
  <c r="D2399" i="1"/>
  <c r="E2399" i="1" s="1"/>
  <c r="F2399" i="1"/>
  <c r="A2400" i="1"/>
  <c r="B2399" i="1"/>
  <c r="C2388" i="1" l="1"/>
  <c r="K2387" i="1"/>
  <c r="O2387" i="1" s="1"/>
  <c r="N2398" i="1"/>
  <c r="J2399" i="1"/>
  <c r="G2399" i="1"/>
  <c r="H2400" i="1" s="1"/>
  <c r="F2400" i="1"/>
  <c r="A2401" i="1"/>
  <c r="B2400" i="1"/>
  <c r="L2400" i="1"/>
  <c r="D2400" i="1"/>
  <c r="E2400" i="1" s="1"/>
  <c r="M2399" i="1"/>
  <c r="Q2400" i="1"/>
  <c r="P2400" i="1"/>
  <c r="I2400" i="1"/>
  <c r="K2388" i="1" l="1"/>
  <c r="O2388" i="1" s="1"/>
  <c r="C2389" i="1"/>
  <c r="N2399" i="1"/>
  <c r="G2400" i="1"/>
  <c r="H2401" i="1" s="1"/>
  <c r="I2401" i="1"/>
  <c r="M2400" i="1"/>
  <c r="P2401" i="1"/>
  <c r="Q2401" i="1"/>
  <c r="J2400" i="1"/>
  <c r="L2401" i="1"/>
  <c r="D2401" i="1"/>
  <c r="E2401" i="1" s="1"/>
  <c r="A2402" i="1"/>
  <c r="F2401" i="1"/>
  <c r="B2401" i="1"/>
  <c r="C2390" i="1" l="1"/>
  <c r="K2389" i="1"/>
  <c r="O2389" i="1" s="1"/>
  <c r="N2400" i="1"/>
  <c r="I2402" i="1"/>
  <c r="J2401" i="1"/>
  <c r="F2402" i="1"/>
  <c r="A2403" i="1"/>
  <c r="B2402" i="1"/>
  <c r="L2402" i="1"/>
  <c r="D2402" i="1"/>
  <c r="E2402" i="1" s="1"/>
  <c r="M2401" i="1"/>
  <c r="Q2402" i="1"/>
  <c r="P2402" i="1"/>
  <c r="G2401" i="1"/>
  <c r="H2402" i="1" s="1"/>
  <c r="J2402" i="1" s="1"/>
  <c r="K2390" i="1" l="1"/>
  <c r="O2390" i="1" s="1"/>
  <c r="C2391" i="1"/>
  <c r="N2401" i="1"/>
  <c r="G2402" i="1"/>
  <c r="H2403" i="1" s="1"/>
  <c r="M2402" i="1"/>
  <c r="N2402" i="1" s="1"/>
  <c r="P2403" i="1"/>
  <c r="Q2403" i="1"/>
  <c r="F2403" i="1"/>
  <c r="B2403" i="1"/>
  <c r="L2403" i="1"/>
  <c r="D2403" i="1"/>
  <c r="E2403" i="1" s="1"/>
  <c r="A2404" i="1"/>
  <c r="I2403" i="1"/>
  <c r="C2392" i="1" l="1"/>
  <c r="K2391" i="1"/>
  <c r="O2391" i="1" s="1"/>
  <c r="I2404" i="1"/>
  <c r="A2405" i="1"/>
  <c r="F2404" i="1"/>
  <c r="B2404" i="1"/>
  <c r="D2404" i="1"/>
  <c r="E2404" i="1" s="1"/>
  <c r="L2404" i="1"/>
  <c r="G2403" i="1"/>
  <c r="H2404" i="1" s="1"/>
  <c r="J2404" i="1" s="1"/>
  <c r="Q2404" i="1"/>
  <c r="M2403" i="1"/>
  <c r="N2403" i="1" s="1"/>
  <c r="P2404" i="1"/>
  <c r="J2403" i="1"/>
  <c r="K2392" i="1" l="1"/>
  <c r="O2392" i="1" s="1"/>
  <c r="C2393" i="1"/>
  <c r="I2405" i="1"/>
  <c r="G2404" i="1"/>
  <c r="H2405" i="1" s="1"/>
  <c r="J2405" i="1" s="1"/>
  <c r="M2404" i="1"/>
  <c r="N2404" i="1" s="1"/>
  <c r="P2405" i="1"/>
  <c r="Q2405" i="1"/>
  <c r="A2406" i="1"/>
  <c r="B2405" i="1"/>
  <c r="F2405" i="1"/>
  <c r="L2405" i="1"/>
  <c r="D2405" i="1"/>
  <c r="E2405" i="1" s="1"/>
  <c r="K2393" i="1" l="1"/>
  <c r="O2393" i="1" s="1"/>
  <c r="C2394" i="1"/>
  <c r="G2405" i="1"/>
  <c r="H2406" i="1" s="1"/>
  <c r="Q2406" i="1"/>
  <c r="M2405" i="1"/>
  <c r="P2406" i="1"/>
  <c r="F2406" i="1"/>
  <c r="L2406" i="1"/>
  <c r="D2406" i="1"/>
  <c r="E2406" i="1" s="1"/>
  <c r="A2407" i="1"/>
  <c r="B2406" i="1"/>
  <c r="I2406" i="1"/>
  <c r="K2394" i="1" l="1"/>
  <c r="O2394" i="1" s="1"/>
  <c r="C2395" i="1"/>
  <c r="N2405" i="1"/>
  <c r="I2407" i="1"/>
  <c r="G2406" i="1"/>
  <c r="H2407" i="1" s="1"/>
  <c r="J2407" i="1" s="1"/>
  <c r="A2408" i="1"/>
  <c r="B2407" i="1"/>
  <c r="F2407" i="1"/>
  <c r="L2407" i="1"/>
  <c r="D2407" i="1"/>
  <c r="E2407" i="1" s="1"/>
  <c r="J2406" i="1"/>
  <c r="M2406" i="1"/>
  <c r="Q2407" i="1"/>
  <c r="P2407" i="1"/>
  <c r="C2396" i="1" l="1"/>
  <c r="K2395" i="1"/>
  <c r="O2395" i="1" s="1"/>
  <c r="N2406" i="1"/>
  <c r="G2407" i="1"/>
  <c r="H2408" i="1" s="1"/>
  <c r="F2408" i="1"/>
  <c r="B2408" i="1"/>
  <c r="L2408" i="1"/>
  <c r="D2408" i="1"/>
  <c r="E2408" i="1" s="1"/>
  <c r="A2409" i="1"/>
  <c r="M2407" i="1"/>
  <c r="Q2408" i="1"/>
  <c r="P2408" i="1"/>
  <c r="I2408" i="1"/>
  <c r="K2396" i="1" l="1"/>
  <c r="O2396" i="1" s="1"/>
  <c r="C2397" i="1"/>
  <c r="N2407" i="1"/>
  <c r="I2409" i="1"/>
  <c r="J2408" i="1"/>
  <c r="B2409" i="1"/>
  <c r="L2409" i="1"/>
  <c r="D2409" i="1"/>
  <c r="E2409" i="1" s="1"/>
  <c r="F2409" i="1"/>
  <c r="A2410" i="1"/>
  <c r="G2408" i="1"/>
  <c r="H2409" i="1" s="1"/>
  <c r="J2409" i="1" s="1"/>
  <c r="Q2409" i="1"/>
  <c r="P2409" i="1"/>
  <c r="M2408" i="1"/>
  <c r="C2398" i="1" l="1"/>
  <c r="K2397" i="1"/>
  <c r="O2397" i="1" s="1"/>
  <c r="N2408" i="1"/>
  <c r="P2410" i="1"/>
  <c r="M2409" i="1"/>
  <c r="Q2410" i="1"/>
  <c r="L2410" i="1"/>
  <c r="D2410" i="1"/>
  <c r="E2410" i="1" s="1"/>
  <c r="F2410" i="1"/>
  <c r="A2411" i="1"/>
  <c r="B2410" i="1"/>
  <c r="I2410" i="1"/>
  <c r="G2409" i="1"/>
  <c r="H2410" i="1" s="1"/>
  <c r="J2410" i="1" s="1"/>
  <c r="K2398" i="1" l="1"/>
  <c r="O2398" i="1" s="1"/>
  <c r="C2399" i="1"/>
  <c r="N2409" i="1"/>
  <c r="I2411" i="1"/>
  <c r="B2411" i="1"/>
  <c r="F2411" i="1"/>
  <c r="L2411" i="1"/>
  <c r="D2411" i="1"/>
  <c r="E2411" i="1" s="1"/>
  <c r="A2412" i="1"/>
  <c r="G2410" i="1"/>
  <c r="H2411" i="1" s="1"/>
  <c r="J2411" i="1" s="1"/>
  <c r="M2410" i="1"/>
  <c r="P2411" i="1"/>
  <c r="Q2411" i="1"/>
  <c r="K2399" i="1" l="1"/>
  <c r="O2399" i="1" s="1"/>
  <c r="C2400" i="1"/>
  <c r="N2410" i="1"/>
  <c r="Q2412" i="1"/>
  <c r="M2411" i="1"/>
  <c r="P2412" i="1"/>
  <c r="I2412" i="1"/>
  <c r="A2413" i="1"/>
  <c r="F2412" i="1"/>
  <c r="B2412" i="1"/>
  <c r="D2412" i="1"/>
  <c r="E2412" i="1" s="1"/>
  <c r="L2412" i="1"/>
  <c r="G2411" i="1"/>
  <c r="H2412" i="1" s="1"/>
  <c r="J2412" i="1" s="1"/>
  <c r="K2400" i="1" l="1"/>
  <c r="O2400" i="1" s="1"/>
  <c r="C2401" i="1"/>
  <c r="N2411" i="1"/>
  <c r="P2413" i="1"/>
  <c r="M2412" i="1"/>
  <c r="Q2413" i="1"/>
  <c r="F2413" i="1"/>
  <c r="A2414" i="1"/>
  <c r="B2413" i="1"/>
  <c r="L2413" i="1"/>
  <c r="D2413" i="1"/>
  <c r="E2413" i="1" s="1"/>
  <c r="G2412" i="1"/>
  <c r="H2413" i="1" s="1"/>
  <c r="I2413" i="1"/>
  <c r="K2401" i="1" l="1"/>
  <c r="O2401" i="1" s="1"/>
  <c r="C2402" i="1"/>
  <c r="N2412" i="1"/>
  <c r="G2413" i="1"/>
  <c r="H2414" i="1" s="1"/>
  <c r="J2413" i="1"/>
  <c r="A2415" i="1"/>
  <c r="F2414" i="1"/>
  <c r="B2414" i="1"/>
  <c r="L2414" i="1"/>
  <c r="D2414" i="1"/>
  <c r="E2414" i="1" s="1"/>
  <c r="M2413" i="1"/>
  <c r="Q2414" i="1"/>
  <c r="P2414" i="1"/>
  <c r="I2414" i="1"/>
  <c r="K2402" i="1" l="1"/>
  <c r="O2402" i="1" s="1"/>
  <c r="C2403" i="1"/>
  <c r="N2413" i="1"/>
  <c r="I2415" i="1"/>
  <c r="J2414" i="1"/>
  <c r="M2414" i="1"/>
  <c r="Q2415" i="1"/>
  <c r="P2415" i="1"/>
  <c r="G2414" i="1"/>
  <c r="H2415" i="1" s="1"/>
  <c r="J2415" i="1" s="1"/>
  <c r="L2415" i="1"/>
  <c r="D2415" i="1"/>
  <c r="E2415" i="1" s="1"/>
  <c r="A2416" i="1"/>
  <c r="B2415" i="1"/>
  <c r="F2415" i="1"/>
  <c r="K2403" i="1" l="1"/>
  <c r="O2403" i="1" s="1"/>
  <c r="C2404" i="1"/>
  <c r="N2414" i="1"/>
  <c r="I2416" i="1"/>
  <c r="B2416" i="1"/>
  <c r="L2416" i="1"/>
  <c r="D2416" i="1"/>
  <c r="E2416" i="1" s="1"/>
  <c r="A2417" i="1"/>
  <c r="F2416" i="1"/>
  <c r="G2415" i="1"/>
  <c r="H2416" i="1" s="1"/>
  <c r="J2416" i="1" s="1"/>
  <c r="M2415" i="1"/>
  <c r="Q2416" i="1"/>
  <c r="P2416" i="1"/>
  <c r="K2404" i="1" l="1"/>
  <c r="O2404" i="1" s="1"/>
  <c r="C2405" i="1"/>
  <c r="N2415" i="1"/>
  <c r="Q2417" i="1"/>
  <c r="P2417" i="1"/>
  <c r="M2416" i="1"/>
  <c r="I2417" i="1"/>
  <c r="D2417" i="1"/>
  <c r="E2417" i="1" s="1"/>
  <c r="F2417" i="1"/>
  <c r="A2418" i="1"/>
  <c r="B2417" i="1"/>
  <c r="L2417" i="1"/>
  <c r="G2416" i="1"/>
  <c r="H2417" i="1" s="1"/>
  <c r="J2417" i="1" s="1"/>
  <c r="K2405" i="1" l="1"/>
  <c r="O2405" i="1" s="1"/>
  <c r="C2406" i="1"/>
  <c r="N2416" i="1"/>
  <c r="I2418" i="1"/>
  <c r="G2417" i="1"/>
  <c r="H2418" i="1" s="1"/>
  <c r="J2418" i="1" s="1"/>
  <c r="M2417" i="1"/>
  <c r="P2418" i="1"/>
  <c r="Q2418" i="1"/>
  <c r="F2418" i="1"/>
  <c r="A2419" i="1"/>
  <c r="B2418" i="1"/>
  <c r="D2418" i="1"/>
  <c r="E2418" i="1" s="1"/>
  <c r="L2418" i="1"/>
  <c r="K2406" i="1" l="1"/>
  <c r="O2406" i="1" s="1"/>
  <c r="C2407" i="1"/>
  <c r="N2417" i="1"/>
  <c r="M2418" i="1"/>
  <c r="Q2419" i="1"/>
  <c r="P2419" i="1"/>
  <c r="G2418" i="1"/>
  <c r="H2419" i="1" s="1"/>
  <c r="J2419" i="1" s="1"/>
  <c r="D2419" i="1"/>
  <c r="E2419" i="1" s="1"/>
  <c r="A2420" i="1"/>
  <c r="L2419" i="1"/>
  <c r="B2419" i="1"/>
  <c r="F2419" i="1"/>
  <c r="I2419" i="1"/>
  <c r="K2407" i="1" l="1"/>
  <c r="O2407" i="1" s="1"/>
  <c r="C2408" i="1"/>
  <c r="N2418" i="1"/>
  <c r="P2420" i="1"/>
  <c r="Q2420" i="1"/>
  <c r="M2419" i="1"/>
  <c r="I2420" i="1"/>
  <c r="B2420" i="1"/>
  <c r="D2420" i="1"/>
  <c r="E2420" i="1" s="1"/>
  <c r="L2420" i="1"/>
  <c r="A2421" i="1"/>
  <c r="F2420" i="1"/>
  <c r="G2419" i="1"/>
  <c r="H2420" i="1" s="1"/>
  <c r="K2408" i="1" l="1"/>
  <c r="O2408" i="1" s="1"/>
  <c r="C2409" i="1"/>
  <c r="N2419" i="1"/>
  <c r="G2420" i="1"/>
  <c r="H2421" i="1" s="1"/>
  <c r="J2420" i="1"/>
  <c r="Q2421" i="1"/>
  <c r="P2421" i="1"/>
  <c r="M2420" i="1"/>
  <c r="B2421" i="1"/>
  <c r="D2421" i="1"/>
  <c r="E2421" i="1" s="1"/>
  <c r="A2422" i="1"/>
  <c r="F2421" i="1"/>
  <c r="L2421" i="1"/>
  <c r="I2421" i="1"/>
  <c r="K2409" i="1" l="1"/>
  <c r="O2409" i="1" s="1"/>
  <c r="C2410" i="1"/>
  <c r="N2420" i="1"/>
  <c r="I2422" i="1"/>
  <c r="G2421" i="1"/>
  <c r="H2422" i="1" s="1"/>
  <c r="J2422" i="1" s="1"/>
  <c r="M2421" i="1"/>
  <c r="Q2422" i="1"/>
  <c r="P2422" i="1"/>
  <c r="J2421" i="1"/>
  <c r="A2423" i="1"/>
  <c r="F2422" i="1"/>
  <c r="B2422" i="1"/>
  <c r="L2422" i="1"/>
  <c r="D2422" i="1"/>
  <c r="E2422" i="1" s="1"/>
  <c r="G2422" i="1" s="1"/>
  <c r="H2423" i="1" s="1"/>
  <c r="C2411" i="1" l="1"/>
  <c r="K2410" i="1"/>
  <c r="O2410" i="1" s="1"/>
  <c r="N2421" i="1"/>
  <c r="I2423" i="1"/>
  <c r="J2423" i="1" s="1"/>
  <c r="D2423" i="1"/>
  <c r="E2423" i="1" s="1"/>
  <c r="A2424" i="1"/>
  <c r="B2423" i="1"/>
  <c r="L2423" i="1"/>
  <c r="F2423" i="1"/>
  <c r="M2422" i="1"/>
  <c r="Q2423" i="1"/>
  <c r="P2423" i="1"/>
  <c r="K2411" i="1" l="1"/>
  <c r="O2411" i="1" s="1"/>
  <c r="C2412" i="1"/>
  <c r="N2422" i="1"/>
  <c r="M2423" i="1"/>
  <c r="P2424" i="1"/>
  <c r="Q2424" i="1"/>
  <c r="D2424" i="1"/>
  <c r="E2424" i="1" s="1"/>
  <c r="A2425" i="1"/>
  <c r="B2424" i="1"/>
  <c r="F2424" i="1"/>
  <c r="L2424" i="1"/>
  <c r="G2423" i="1"/>
  <c r="H2424" i="1" s="1"/>
  <c r="I2424" i="1"/>
  <c r="K2412" i="1" l="1"/>
  <c r="O2412" i="1" s="1"/>
  <c r="C2413" i="1"/>
  <c r="N2423" i="1"/>
  <c r="I2425" i="1"/>
  <c r="J2424" i="1"/>
  <c r="A2426" i="1"/>
  <c r="L2425" i="1"/>
  <c r="B2425" i="1"/>
  <c r="D2425" i="1"/>
  <c r="E2425" i="1" s="1"/>
  <c r="F2425" i="1"/>
  <c r="M2424" i="1"/>
  <c r="P2425" i="1"/>
  <c r="Q2425" i="1"/>
  <c r="G2424" i="1"/>
  <c r="H2425" i="1" s="1"/>
  <c r="J2425" i="1" s="1"/>
  <c r="K2413" i="1" l="1"/>
  <c r="O2413" i="1" s="1"/>
  <c r="C2414" i="1"/>
  <c r="N2424" i="1"/>
  <c r="I2426" i="1"/>
  <c r="F2426" i="1"/>
  <c r="B2426" i="1"/>
  <c r="L2426" i="1"/>
  <c r="D2426" i="1"/>
  <c r="E2426" i="1" s="1"/>
  <c r="A2427" i="1"/>
  <c r="G2425" i="1"/>
  <c r="H2426" i="1" s="1"/>
  <c r="J2426" i="1" s="1"/>
  <c r="P2426" i="1"/>
  <c r="M2425" i="1"/>
  <c r="Q2426" i="1"/>
  <c r="K2414" i="1" l="1"/>
  <c r="O2414" i="1" s="1"/>
  <c r="C2415" i="1"/>
  <c r="N2425" i="1"/>
  <c r="A2428" i="1"/>
  <c r="F2427" i="1"/>
  <c r="B2427" i="1"/>
  <c r="L2427" i="1"/>
  <c r="D2427" i="1"/>
  <c r="E2427" i="1" s="1"/>
  <c r="G2426" i="1"/>
  <c r="H2427" i="1" s="1"/>
  <c r="Q2427" i="1"/>
  <c r="M2426" i="1"/>
  <c r="P2427" i="1"/>
  <c r="I2427" i="1"/>
  <c r="C2416" i="1" l="1"/>
  <c r="K2415" i="1"/>
  <c r="O2415" i="1" s="1"/>
  <c r="N2426" i="1"/>
  <c r="I2428" i="1"/>
  <c r="J2427" i="1"/>
  <c r="G2427" i="1"/>
  <c r="H2428" i="1" s="1"/>
  <c r="J2428" i="1" s="1"/>
  <c r="D2428" i="1"/>
  <c r="E2428" i="1" s="1"/>
  <c r="L2428" i="1"/>
  <c r="A2429" i="1"/>
  <c r="F2428" i="1"/>
  <c r="B2428" i="1"/>
  <c r="Q2428" i="1"/>
  <c r="P2428" i="1"/>
  <c r="M2427" i="1"/>
  <c r="K2416" i="1" l="1"/>
  <c r="O2416" i="1" s="1"/>
  <c r="C2417" i="1"/>
  <c r="N2427" i="1"/>
  <c r="F2429" i="1"/>
  <c r="L2429" i="1"/>
  <c r="B2429" i="1"/>
  <c r="D2429" i="1"/>
  <c r="E2429" i="1" s="1"/>
  <c r="A2430" i="1"/>
  <c r="M2428" i="1"/>
  <c r="P2429" i="1"/>
  <c r="Q2429" i="1"/>
  <c r="I2429" i="1"/>
  <c r="G2428" i="1"/>
  <c r="H2429" i="1" s="1"/>
  <c r="K2417" i="1" l="1"/>
  <c r="O2417" i="1" s="1"/>
  <c r="C2418" i="1"/>
  <c r="N2428" i="1"/>
  <c r="J2429" i="1"/>
  <c r="Q2430" i="1"/>
  <c r="M2429" i="1"/>
  <c r="P2430" i="1"/>
  <c r="I2430" i="1"/>
  <c r="B2430" i="1"/>
  <c r="F2430" i="1"/>
  <c r="L2430" i="1"/>
  <c r="D2430" i="1"/>
  <c r="E2430" i="1" s="1"/>
  <c r="A2431" i="1"/>
  <c r="G2429" i="1"/>
  <c r="H2430" i="1" s="1"/>
  <c r="J2430" i="1" s="1"/>
  <c r="K2418" i="1" l="1"/>
  <c r="O2418" i="1" s="1"/>
  <c r="C2419" i="1"/>
  <c r="N2429" i="1"/>
  <c r="I2431" i="1"/>
  <c r="F2431" i="1"/>
  <c r="B2431" i="1"/>
  <c r="L2431" i="1"/>
  <c r="D2431" i="1"/>
  <c r="E2431" i="1" s="1"/>
  <c r="A2432" i="1"/>
  <c r="G2430" i="1"/>
  <c r="H2431" i="1" s="1"/>
  <c r="J2431" i="1" s="1"/>
  <c r="M2430" i="1"/>
  <c r="Q2431" i="1"/>
  <c r="P2431" i="1"/>
  <c r="K2419" i="1" l="1"/>
  <c r="O2419" i="1" s="1"/>
  <c r="C2420" i="1"/>
  <c r="N2430" i="1"/>
  <c r="I2432" i="1"/>
  <c r="F2432" i="1"/>
  <c r="L2432" i="1"/>
  <c r="A2433" i="1"/>
  <c r="B2432" i="1"/>
  <c r="D2432" i="1"/>
  <c r="E2432" i="1" s="1"/>
  <c r="G2432" i="1" s="1"/>
  <c r="H2433" i="1" s="1"/>
  <c r="G2431" i="1"/>
  <c r="H2432" i="1" s="1"/>
  <c r="J2432" i="1" s="1"/>
  <c r="Q2432" i="1"/>
  <c r="P2432" i="1"/>
  <c r="M2431" i="1"/>
  <c r="C2421" i="1" l="1"/>
  <c r="K2420" i="1"/>
  <c r="O2420" i="1" s="1"/>
  <c r="N2431" i="1"/>
  <c r="I2433" i="1"/>
  <c r="J2433" i="1" s="1"/>
  <c r="M2432" i="1"/>
  <c r="P2433" i="1"/>
  <c r="Q2433" i="1"/>
  <c r="F2433" i="1"/>
  <c r="L2433" i="1"/>
  <c r="B2433" i="1"/>
  <c r="D2433" i="1"/>
  <c r="E2433" i="1" s="1"/>
  <c r="A2434" i="1"/>
  <c r="C2422" i="1" l="1"/>
  <c r="K2421" i="1"/>
  <c r="O2421" i="1" s="1"/>
  <c r="N2432" i="1"/>
  <c r="I2434" i="1"/>
  <c r="G2433" i="1"/>
  <c r="H2434" i="1" s="1"/>
  <c r="J2434" i="1" s="1"/>
  <c r="A2435" i="1"/>
  <c r="F2434" i="1"/>
  <c r="B2434" i="1"/>
  <c r="D2434" i="1"/>
  <c r="E2434" i="1" s="1"/>
  <c r="L2434" i="1"/>
  <c r="P2434" i="1"/>
  <c r="M2433" i="1"/>
  <c r="Q2434" i="1"/>
  <c r="K2422" i="1" l="1"/>
  <c r="O2422" i="1" s="1"/>
  <c r="C2423" i="1"/>
  <c r="N2433" i="1"/>
  <c r="G2434" i="1"/>
  <c r="H2435" i="1" s="1"/>
  <c r="M2434" i="1"/>
  <c r="Q2435" i="1"/>
  <c r="P2435" i="1"/>
  <c r="A2436" i="1"/>
  <c r="L2435" i="1"/>
  <c r="B2435" i="1"/>
  <c r="D2435" i="1"/>
  <c r="E2435" i="1" s="1"/>
  <c r="F2435" i="1"/>
  <c r="I2435" i="1"/>
  <c r="K2423" i="1" l="1"/>
  <c r="O2423" i="1" s="1"/>
  <c r="C2424" i="1"/>
  <c r="N2434" i="1"/>
  <c r="I2436" i="1"/>
  <c r="J2435" i="1"/>
  <c r="P2436" i="1"/>
  <c r="Q2436" i="1"/>
  <c r="M2435" i="1"/>
  <c r="B2436" i="1"/>
  <c r="F2436" i="1"/>
  <c r="L2436" i="1"/>
  <c r="D2436" i="1"/>
  <c r="E2436" i="1" s="1"/>
  <c r="A2437" i="1"/>
  <c r="G2435" i="1"/>
  <c r="H2436" i="1" s="1"/>
  <c r="J2436" i="1" s="1"/>
  <c r="C2425" i="1" l="1"/>
  <c r="K2424" i="1"/>
  <c r="O2424" i="1" s="1"/>
  <c r="N2435" i="1"/>
  <c r="I2437" i="1"/>
  <c r="G2436" i="1"/>
  <c r="H2437" i="1" s="1"/>
  <c r="J2437" i="1" s="1"/>
  <c r="A2438" i="1"/>
  <c r="L2437" i="1"/>
  <c r="B2437" i="1"/>
  <c r="D2437" i="1"/>
  <c r="E2437" i="1" s="1"/>
  <c r="F2437" i="1"/>
  <c r="M2436" i="1"/>
  <c r="Q2437" i="1"/>
  <c r="P2437" i="1"/>
  <c r="C2426" i="1" l="1"/>
  <c r="K2425" i="1"/>
  <c r="O2425" i="1" s="1"/>
  <c r="N2436" i="1"/>
  <c r="Q2438" i="1"/>
  <c r="P2438" i="1"/>
  <c r="M2437" i="1"/>
  <c r="A2439" i="1"/>
  <c r="B2438" i="1"/>
  <c r="F2438" i="1"/>
  <c r="L2438" i="1"/>
  <c r="D2438" i="1"/>
  <c r="E2438" i="1" s="1"/>
  <c r="I2438" i="1"/>
  <c r="G2437" i="1"/>
  <c r="H2438" i="1" s="1"/>
  <c r="J2438" i="1" s="1"/>
  <c r="C2427" i="1" l="1"/>
  <c r="K2426" i="1"/>
  <c r="O2426" i="1" s="1"/>
  <c r="N2437" i="1"/>
  <c r="Q2439" i="1"/>
  <c r="M2438" i="1"/>
  <c r="P2439" i="1"/>
  <c r="I2439" i="1"/>
  <c r="G2438" i="1"/>
  <c r="H2439" i="1" s="1"/>
  <c r="J2439" i="1" s="1"/>
  <c r="F2439" i="1"/>
  <c r="L2439" i="1"/>
  <c r="A2440" i="1"/>
  <c r="B2439" i="1"/>
  <c r="D2439" i="1"/>
  <c r="E2439" i="1" s="1"/>
  <c r="K2427" i="1" l="1"/>
  <c r="O2427" i="1" s="1"/>
  <c r="C2428" i="1"/>
  <c r="N2438" i="1"/>
  <c r="G2439" i="1"/>
  <c r="L2440" i="1"/>
  <c r="B2440" i="1"/>
  <c r="F2440" i="1"/>
  <c r="A2441" i="1"/>
  <c r="D2440" i="1"/>
  <c r="E2440" i="1" s="1"/>
  <c r="Q2440" i="1"/>
  <c r="P2440" i="1"/>
  <c r="M2439" i="1"/>
  <c r="I2440" i="1"/>
  <c r="H2440" i="1"/>
  <c r="J2440" i="1" s="1"/>
  <c r="C2429" i="1" l="1"/>
  <c r="K2428" i="1"/>
  <c r="O2428" i="1" s="1"/>
  <c r="N2439" i="1"/>
  <c r="G2440" i="1"/>
  <c r="H2441" i="1" s="1"/>
  <c r="I2441" i="1"/>
  <c r="M2440" i="1"/>
  <c r="P2441" i="1"/>
  <c r="Q2441" i="1"/>
  <c r="A2442" i="1"/>
  <c r="B2441" i="1"/>
  <c r="L2441" i="1"/>
  <c r="D2441" i="1"/>
  <c r="E2441" i="1" s="1"/>
  <c r="F2441" i="1"/>
  <c r="K2429" i="1" l="1"/>
  <c r="O2429" i="1" s="1"/>
  <c r="C2430" i="1"/>
  <c r="N2440" i="1"/>
  <c r="I2442" i="1"/>
  <c r="J2441" i="1"/>
  <c r="A2443" i="1"/>
  <c r="B2442" i="1"/>
  <c r="F2442" i="1"/>
  <c r="D2442" i="1"/>
  <c r="E2442" i="1" s="1"/>
  <c r="L2442" i="1"/>
  <c r="G2441" i="1"/>
  <c r="H2442" i="1" s="1"/>
  <c r="J2442" i="1" s="1"/>
  <c r="P2442" i="1"/>
  <c r="Q2442" i="1"/>
  <c r="M2441" i="1"/>
  <c r="K2430" i="1" l="1"/>
  <c r="O2430" i="1" s="1"/>
  <c r="C2431" i="1"/>
  <c r="N2441" i="1"/>
  <c r="M2442" i="1"/>
  <c r="Q2443" i="1"/>
  <c r="P2443" i="1"/>
  <c r="F2443" i="1"/>
  <c r="L2443" i="1"/>
  <c r="D2443" i="1"/>
  <c r="E2443" i="1" s="1"/>
  <c r="A2444" i="1"/>
  <c r="B2443" i="1"/>
  <c r="I2443" i="1"/>
  <c r="G2442" i="1"/>
  <c r="H2443" i="1" s="1"/>
  <c r="K2431" i="1" l="1"/>
  <c r="O2431" i="1" s="1"/>
  <c r="C2432" i="1"/>
  <c r="N2442" i="1"/>
  <c r="I2444" i="1"/>
  <c r="P2444" i="1"/>
  <c r="Q2444" i="1"/>
  <c r="M2443" i="1"/>
  <c r="F2444" i="1"/>
  <c r="A2445" i="1"/>
  <c r="B2444" i="1"/>
  <c r="L2444" i="1"/>
  <c r="D2444" i="1"/>
  <c r="E2444" i="1" s="1"/>
  <c r="J2443" i="1"/>
  <c r="G2443" i="1"/>
  <c r="H2444" i="1" s="1"/>
  <c r="J2444" i="1" s="1"/>
  <c r="K2432" i="1" l="1"/>
  <c r="O2432" i="1" s="1"/>
  <c r="C2433" i="1"/>
  <c r="N2443" i="1"/>
  <c r="I2445" i="1"/>
  <c r="G2444" i="1"/>
  <c r="H2445" i="1"/>
  <c r="J2445" i="1" s="1"/>
  <c r="B2445" i="1"/>
  <c r="L2445" i="1"/>
  <c r="D2445" i="1"/>
  <c r="E2445" i="1" s="1"/>
  <c r="A2446" i="1"/>
  <c r="F2445" i="1"/>
  <c r="M2444" i="1"/>
  <c r="P2445" i="1"/>
  <c r="Q2445" i="1"/>
  <c r="K2433" i="1" l="1"/>
  <c r="O2433" i="1" s="1"/>
  <c r="C2434" i="1"/>
  <c r="N2444" i="1"/>
  <c r="I2446" i="1"/>
  <c r="G2445" i="1"/>
  <c r="H2446" i="1" s="1"/>
  <c r="J2446" i="1" s="1"/>
  <c r="P2446" i="1"/>
  <c r="M2445" i="1"/>
  <c r="Q2446" i="1"/>
  <c r="F2446" i="1"/>
  <c r="B2446" i="1"/>
  <c r="L2446" i="1"/>
  <c r="D2446" i="1"/>
  <c r="E2446" i="1" s="1"/>
  <c r="A2447" i="1"/>
  <c r="K2434" i="1" l="1"/>
  <c r="O2434" i="1" s="1"/>
  <c r="C2435" i="1"/>
  <c r="N2445" i="1"/>
  <c r="G2446" i="1"/>
  <c r="H2447" i="1" s="1"/>
  <c r="Q2447" i="1"/>
  <c r="M2446" i="1"/>
  <c r="P2447" i="1"/>
  <c r="I2447" i="1"/>
  <c r="B2447" i="1"/>
  <c r="F2447" i="1"/>
  <c r="L2447" i="1"/>
  <c r="D2447" i="1"/>
  <c r="E2447" i="1" s="1"/>
  <c r="A2448" i="1"/>
  <c r="K2435" i="1" l="1"/>
  <c r="O2435" i="1" s="1"/>
  <c r="C2436" i="1"/>
  <c r="N2446" i="1"/>
  <c r="G2447" i="1"/>
  <c r="H2448" i="1" s="1"/>
  <c r="Q2448" i="1"/>
  <c r="P2448" i="1"/>
  <c r="M2447" i="1"/>
  <c r="I2448" i="1"/>
  <c r="J2447" i="1"/>
  <c r="L2448" i="1"/>
  <c r="D2448" i="1"/>
  <c r="E2448" i="1" s="1"/>
  <c r="F2448" i="1"/>
  <c r="A2449" i="1"/>
  <c r="B2448" i="1"/>
  <c r="K2436" i="1" l="1"/>
  <c r="O2436" i="1" s="1"/>
  <c r="C2437" i="1"/>
  <c r="N2447" i="1"/>
  <c r="Q2449" i="1"/>
  <c r="M2448" i="1"/>
  <c r="P2449" i="1"/>
  <c r="L2449" i="1"/>
  <c r="D2449" i="1"/>
  <c r="E2449" i="1" s="1"/>
  <c r="F2449" i="1"/>
  <c r="A2450" i="1"/>
  <c r="B2449" i="1"/>
  <c r="I2449" i="1"/>
  <c r="J2448" i="1"/>
  <c r="G2448" i="1"/>
  <c r="H2449" i="1" s="1"/>
  <c r="J2449" i="1" s="1"/>
  <c r="K2437" i="1" l="1"/>
  <c r="O2437" i="1" s="1"/>
  <c r="C2438" i="1"/>
  <c r="N2448" i="1"/>
  <c r="I2450" i="1"/>
  <c r="B2450" i="1"/>
  <c r="F2450" i="1"/>
  <c r="L2450" i="1"/>
  <c r="D2450" i="1"/>
  <c r="E2450" i="1" s="1"/>
  <c r="A2451" i="1"/>
  <c r="G2449" i="1"/>
  <c r="H2450" i="1" s="1"/>
  <c r="J2450" i="1" s="1"/>
  <c r="M2449" i="1"/>
  <c r="P2450" i="1"/>
  <c r="Q2450" i="1"/>
  <c r="K2438" i="1" l="1"/>
  <c r="O2438" i="1" s="1"/>
  <c r="C2439" i="1"/>
  <c r="N2449" i="1"/>
  <c r="I2451" i="1"/>
  <c r="A2452" i="1"/>
  <c r="F2451" i="1"/>
  <c r="B2451" i="1"/>
  <c r="L2451" i="1"/>
  <c r="D2451" i="1"/>
  <c r="E2451" i="1" s="1"/>
  <c r="G2450" i="1"/>
  <c r="H2451" i="1" s="1"/>
  <c r="J2451" i="1" s="1"/>
  <c r="Q2451" i="1"/>
  <c r="P2451" i="1"/>
  <c r="M2450" i="1"/>
  <c r="C2440" i="1" l="1"/>
  <c r="K2439" i="1"/>
  <c r="O2439" i="1" s="1"/>
  <c r="N2450" i="1"/>
  <c r="G2451" i="1"/>
  <c r="H2452" i="1" s="1"/>
  <c r="B2452" i="1"/>
  <c r="L2452" i="1"/>
  <c r="D2452" i="1"/>
  <c r="E2452" i="1" s="1"/>
  <c r="F2452" i="1"/>
  <c r="A2453" i="1"/>
  <c r="Q2452" i="1"/>
  <c r="M2451" i="1"/>
  <c r="P2452" i="1"/>
  <c r="I2452" i="1"/>
  <c r="C2441" i="1" l="1"/>
  <c r="K2440" i="1"/>
  <c r="O2440" i="1" s="1"/>
  <c r="N2451" i="1"/>
  <c r="I2453" i="1"/>
  <c r="B2453" i="1"/>
  <c r="L2453" i="1"/>
  <c r="D2453" i="1"/>
  <c r="E2453" i="1" s="1"/>
  <c r="F2453" i="1"/>
  <c r="A2454" i="1"/>
  <c r="J2452" i="1"/>
  <c r="G2452" i="1"/>
  <c r="H2453" i="1" s="1"/>
  <c r="J2453" i="1" s="1"/>
  <c r="P2453" i="1"/>
  <c r="Q2453" i="1"/>
  <c r="M2452" i="1"/>
  <c r="C2442" i="1" l="1"/>
  <c r="K2441" i="1"/>
  <c r="O2441" i="1" s="1"/>
  <c r="N2452" i="1"/>
  <c r="M2453" i="1"/>
  <c r="P2454" i="1"/>
  <c r="Q2454" i="1"/>
  <c r="B2454" i="1"/>
  <c r="D2454" i="1"/>
  <c r="E2454" i="1" s="1"/>
  <c r="F2454" i="1"/>
  <c r="L2454" i="1"/>
  <c r="A2455" i="1"/>
  <c r="I2454" i="1"/>
  <c r="G2453" i="1"/>
  <c r="H2454" i="1" s="1"/>
  <c r="J2454" i="1" s="1"/>
  <c r="K2442" i="1" l="1"/>
  <c r="O2442" i="1" s="1"/>
  <c r="C2443" i="1"/>
  <c r="N2453" i="1"/>
  <c r="M2454" i="1"/>
  <c r="P2455" i="1"/>
  <c r="Q2455" i="1"/>
  <c r="I2455" i="1"/>
  <c r="G2454" i="1"/>
  <c r="H2455" i="1" s="1"/>
  <c r="A2456" i="1"/>
  <c r="B2455" i="1"/>
  <c r="F2455" i="1"/>
  <c r="L2455" i="1"/>
  <c r="D2455" i="1"/>
  <c r="E2455" i="1" s="1"/>
  <c r="G2455" i="1" s="1"/>
  <c r="H2456" i="1" s="1"/>
  <c r="K2443" i="1" l="1"/>
  <c r="O2443" i="1" s="1"/>
  <c r="C2444" i="1"/>
  <c r="N2454" i="1"/>
  <c r="J2455" i="1"/>
  <c r="F2456" i="1"/>
  <c r="B2456" i="1"/>
  <c r="A2457" i="1"/>
  <c r="L2456" i="1"/>
  <c r="D2456" i="1"/>
  <c r="E2456" i="1" s="1"/>
  <c r="G2456" i="1" s="1"/>
  <c r="H2457" i="1" s="1"/>
  <c r="M2455" i="1"/>
  <c r="Q2456" i="1"/>
  <c r="P2456" i="1"/>
  <c r="I2456" i="1"/>
  <c r="C2445" i="1" l="1"/>
  <c r="K2444" i="1"/>
  <c r="O2444" i="1" s="1"/>
  <c r="N2455" i="1"/>
  <c r="I2457" i="1"/>
  <c r="J2457" i="1" s="1"/>
  <c r="P2457" i="1"/>
  <c r="Q2457" i="1"/>
  <c r="M2456" i="1"/>
  <c r="J2456" i="1"/>
  <c r="A2458" i="1"/>
  <c r="B2457" i="1"/>
  <c r="L2457" i="1"/>
  <c r="D2457" i="1"/>
  <c r="E2457" i="1" s="1"/>
  <c r="F2457" i="1"/>
  <c r="C2446" i="1" l="1"/>
  <c r="K2445" i="1"/>
  <c r="O2445" i="1" s="1"/>
  <c r="N2456" i="1"/>
  <c r="G2457" i="1"/>
  <c r="H2458" i="1" s="1"/>
  <c r="Q2458" i="1"/>
  <c r="P2458" i="1"/>
  <c r="M2457" i="1"/>
  <c r="I2458" i="1"/>
  <c r="L2458" i="1"/>
  <c r="D2458" i="1"/>
  <c r="E2458" i="1" s="1"/>
  <c r="A2459" i="1"/>
  <c r="B2458" i="1"/>
  <c r="F2458" i="1"/>
  <c r="K2446" i="1" l="1"/>
  <c r="O2446" i="1" s="1"/>
  <c r="C2447" i="1"/>
  <c r="N2457" i="1"/>
  <c r="J2458" i="1"/>
  <c r="D2459" i="1"/>
  <c r="E2459" i="1" s="1"/>
  <c r="A2460" i="1"/>
  <c r="B2459" i="1"/>
  <c r="F2459" i="1"/>
  <c r="L2459" i="1"/>
  <c r="I2459" i="1"/>
  <c r="M2458" i="1"/>
  <c r="P2459" i="1"/>
  <c r="Q2459" i="1"/>
  <c r="G2458" i="1"/>
  <c r="H2459" i="1" s="1"/>
  <c r="J2459" i="1" s="1"/>
  <c r="C2448" i="1" l="1"/>
  <c r="K2447" i="1"/>
  <c r="O2447" i="1" s="1"/>
  <c r="N2458" i="1"/>
  <c r="G2459" i="1"/>
  <c r="I2460" i="1"/>
  <c r="H2460" i="1"/>
  <c r="J2460" i="1" s="1"/>
  <c r="F2460" i="1"/>
  <c r="A2461" i="1"/>
  <c r="B2460" i="1"/>
  <c r="L2460" i="1"/>
  <c r="D2460" i="1"/>
  <c r="E2460" i="1" s="1"/>
  <c r="M2459" i="1"/>
  <c r="P2460" i="1"/>
  <c r="Q2460" i="1"/>
  <c r="K2448" i="1" l="1"/>
  <c r="O2448" i="1" s="1"/>
  <c r="C2449" i="1"/>
  <c r="N2459" i="1"/>
  <c r="G2460" i="1"/>
  <c r="H2461" i="1" s="1"/>
  <c r="M2460" i="1"/>
  <c r="Q2461" i="1"/>
  <c r="P2461" i="1"/>
  <c r="I2461" i="1"/>
  <c r="B2461" i="1"/>
  <c r="L2461" i="1"/>
  <c r="D2461" i="1"/>
  <c r="E2461" i="1" s="1"/>
  <c r="A2462" i="1"/>
  <c r="F2461" i="1"/>
  <c r="K2449" i="1" l="1"/>
  <c r="O2449" i="1" s="1"/>
  <c r="C2450" i="1"/>
  <c r="N2460" i="1"/>
  <c r="J2461" i="1"/>
  <c r="F2462" i="1"/>
  <c r="L2462" i="1"/>
  <c r="A2463" i="1"/>
  <c r="B2462" i="1"/>
  <c r="D2462" i="1"/>
  <c r="E2462" i="1" s="1"/>
  <c r="G2461" i="1"/>
  <c r="H2462" i="1" s="1"/>
  <c r="I2462" i="1"/>
  <c r="Q2462" i="1"/>
  <c r="M2461" i="1"/>
  <c r="P2462" i="1"/>
  <c r="K2450" i="1" l="1"/>
  <c r="O2450" i="1" s="1"/>
  <c r="C2451" i="1"/>
  <c r="N2461" i="1"/>
  <c r="G2462" i="1"/>
  <c r="J2462" i="1"/>
  <c r="H2463" i="1"/>
  <c r="P2463" i="1"/>
  <c r="M2462" i="1"/>
  <c r="Q2463" i="1"/>
  <c r="I2463" i="1"/>
  <c r="D2463" i="1"/>
  <c r="E2463" i="1" s="1"/>
  <c r="A2464" i="1"/>
  <c r="B2463" i="1"/>
  <c r="F2463" i="1"/>
  <c r="L2463" i="1"/>
  <c r="K2451" i="1" l="1"/>
  <c r="O2451" i="1" s="1"/>
  <c r="C2452" i="1"/>
  <c r="N2462" i="1"/>
  <c r="I2464" i="1"/>
  <c r="F2464" i="1"/>
  <c r="A2465" i="1"/>
  <c r="B2464" i="1"/>
  <c r="D2464" i="1"/>
  <c r="E2464" i="1" s="1"/>
  <c r="L2464" i="1"/>
  <c r="J2463" i="1"/>
  <c r="M2463" i="1"/>
  <c r="Q2464" i="1"/>
  <c r="P2464" i="1"/>
  <c r="G2463" i="1"/>
  <c r="H2464" i="1" s="1"/>
  <c r="J2464" i="1" s="1"/>
  <c r="K2452" i="1" l="1"/>
  <c r="O2452" i="1" s="1"/>
  <c r="C2453" i="1"/>
  <c r="N2463" i="1"/>
  <c r="M2464" i="1"/>
  <c r="Q2465" i="1"/>
  <c r="P2465" i="1"/>
  <c r="G2464" i="1"/>
  <c r="H2465" i="1" s="1"/>
  <c r="J2465" i="1" s="1"/>
  <c r="I2465" i="1"/>
  <c r="L2465" i="1"/>
  <c r="D2465" i="1"/>
  <c r="E2465" i="1" s="1"/>
  <c r="A2466" i="1"/>
  <c r="F2465" i="1"/>
  <c r="B2465" i="1"/>
  <c r="K2453" i="1" l="1"/>
  <c r="O2453" i="1" s="1"/>
  <c r="C2454" i="1"/>
  <c r="N2464" i="1"/>
  <c r="Q2466" i="1"/>
  <c r="M2465" i="1"/>
  <c r="P2466" i="1"/>
  <c r="F2466" i="1"/>
  <c r="L2466" i="1"/>
  <c r="D2466" i="1"/>
  <c r="E2466" i="1" s="1"/>
  <c r="A2467" i="1"/>
  <c r="B2466" i="1"/>
  <c r="G2465" i="1"/>
  <c r="H2466" i="1" s="1"/>
  <c r="I2466" i="1"/>
  <c r="K2454" i="1" l="1"/>
  <c r="O2454" i="1" s="1"/>
  <c r="C2455" i="1"/>
  <c r="N2465" i="1"/>
  <c r="I2467" i="1"/>
  <c r="G2466" i="1"/>
  <c r="H2467" i="1" s="1"/>
  <c r="J2467" i="1" s="1"/>
  <c r="J2466" i="1"/>
  <c r="A2468" i="1"/>
  <c r="B2467" i="1"/>
  <c r="F2467" i="1"/>
  <c r="L2467" i="1"/>
  <c r="D2467" i="1"/>
  <c r="E2467" i="1" s="1"/>
  <c r="Q2467" i="1"/>
  <c r="M2466" i="1"/>
  <c r="P2467" i="1"/>
  <c r="K2455" i="1" l="1"/>
  <c r="O2455" i="1" s="1"/>
  <c r="C2456" i="1"/>
  <c r="N2466" i="1"/>
  <c r="I2468" i="1"/>
  <c r="G2467" i="1"/>
  <c r="H2468" i="1" s="1"/>
  <c r="J2468" i="1" s="1"/>
  <c r="F2468" i="1"/>
  <c r="A2469" i="1"/>
  <c r="B2468" i="1"/>
  <c r="L2468" i="1"/>
  <c r="D2468" i="1"/>
  <c r="E2468" i="1" s="1"/>
  <c r="Q2468" i="1"/>
  <c r="P2468" i="1"/>
  <c r="M2467" i="1"/>
  <c r="C2457" i="1" l="1"/>
  <c r="K2456" i="1"/>
  <c r="O2456" i="1" s="1"/>
  <c r="N2467" i="1"/>
  <c r="G2468" i="1"/>
  <c r="H2469" i="1" s="1"/>
  <c r="M2468" i="1"/>
  <c r="P2469" i="1"/>
  <c r="Q2469" i="1"/>
  <c r="I2469" i="1"/>
  <c r="A2470" i="1"/>
  <c r="B2469" i="1"/>
  <c r="L2469" i="1"/>
  <c r="D2469" i="1"/>
  <c r="E2469" i="1" s="1"/>
  <c r="F2469" i="1"/>
  <c r="K2457" i="1" l="1"/>
  <c r="O2457" i="1" s="1"/>
  <c r="C2458" i="1"/>
  <c r="N2468" i="1"/>
  <c r="J2469" i="1"/>
  <c r="G2469" i="1"/>
  <c r="H2470" i="1" s="1"/>
  <c r="F2470" i="1"/>
  <c r="L2470" i="1"/>
  <c r="D2470" i="1"/>
  <c r="E2470" i="1" s="1"/>
  <c r="G2470" i="1" s="1"/>
  <c r="H2471" i="1" s="1"/>
  <c r="A2471" i="1"/>
  <c r="B2470" i="1"/>
  <c r="P2470" i="1"/>
  <c r="M2469" i="1"/>
  <c r="Q2470" i="1"/>
  <c r="I2470" i="1"/>
  <c r="K2458" i="1" l="1"/>
  <c r="O2458" i="1" s="1"/>
  <c r="C2459" i="1"/>
  <c r="N2469" i="1"/>
  <c r="J2470" i="1"/>
  <c r="M2470" i="1"/>
  <c r="P2471" i="1"/>
  <c r="Q2471" i="1"/>
  <c r="I2471" i="1"/>
  <c r="A2472" i="1"/>
  <c r="B2471" i="1"/>
  <c r="F2471" i="1"/>
  <c r="L2471" i="1"/>
  <c r="D2471" i="1"/>
  <c r="E2471" i="1" s="1"/>
  <c r="G2471" i="1" s="1"/>
  <c r="H2472" i="1" s="1"/>
  <c r="K2459" i="1" l="1"/>
  <c r="O2459" i="1" s="1"/>
  <c r="C2460" i="1"/>
  <c r="N2470" i="1"/>
  <c r="M2471" i="1"/>
  <c r="Q2472" i="1"/>
  <c r="P2472" i="1"/>
  <c r="I2472" i="1"/>
  <c r="J2471" i="1"/>
  <c r="B2472" i="1"/>
  <c r="L2472" i="1"/>
  <c r="D2472" i="1"/>
  <c r="E2472" i="1" s="1"/>
  <c r="A2473" i="1"/>
  <c r="F2472" i="1"/>
  <c r="K2460" i="1" l="1"/>
  <c r="O2460" i="1" s="1"/>
  <c r="C2461" i="1"/>
  <c r="N2471" i="1"/>
  <c r="G2472" i="1"/>
  <c r="H2473" i="1" s="1"/>
  <c r="B2473" i="1"/>
  <c r="L2473" i="1"/>
  <c r="D2473" i="1"/>
  <c r="E2473" i="1" s="1"/>
  <c r="A2474" i="1"/>
  <c r="F2473" i="1"/>
  <c r="P2473" i="1"/>
  <c r="M2472" i="1"/>
  <c r="Q2473" i="1"/>
  <c r="I2473" i="1"/>
  <c r="J2472" i="1"/>
  <c r="K2461" i="1" l="1"/>
  <c r="O2461" i="1" s="1"/>
  <c r="C2462" i="1"/>
  <c r="N2472" i="1"/>
  <c r="G2473" i="1"/>
  <c r="H2474" i="1" s="1"/>
  <c r="J2473" i="1"/>
  <c r="Q2474" i="1"/>
  <c r="M2473" i="1"/>
  <c r="P2474" i="1"/>
  <c r="I2474" i="1"/>
  <c r="B2474" i="1"/>
  <c r="L2474" i="1"/>
  <c r="D2474" i="1"/>
  <c r="E2474" i="1" s="1"/>
  <c r="A2475" i="1"/>
  <c r="F2474" i="1"/>
  <c r="K2462" i="1" l="1"/>
  <c r="O2462" i="1" s="1"/>
  <c r="C2463" i="1"/>
  <c r="N2473" i="1"/>
  <c r="J2474" i="1"/>
  <c r="D2475" i="1"/>
  <c r="E2475" i="1" s="1"/>
  <c r="A2476" i="1"/>
  <c r="B2475" i="1"/>
  <c r="F2475" i="1"/>
  <c r="L2475" i="1"/>
  <c r="G2474" i="1"/>
  <c r="H2475" i="1" s="1"/>
  <c r="I2475" i="1"/>
  <c r="P2475" i="1"/>
  <c r="M2474" i="1"/>
  <c r="Q2475" i="1"/>
  <c r="K2463" i="1" l="1"/>
  <c r="O2463" i="1" s="1"/>
  <c r="C2464" i="1"/>
  <c r="N2474" i="1"/>
  <c r="G2475" i="1"/>
  <c r="J2475" i="1"/>
  <c r="H2476" i="1"/>
  <c r="J2476" i="1" s="1"/>
  <c r="F2476" i="1"/>
  <c r="A2477" i="1"/>
  <c r="B2476" i="1"/>
  <c r="L2476" i="1"/>
  <c r="D2476" i="1"/>
  <c r="E2476" i="1" s="1"/>
  <c r="M2475" i="1"/>
  <c r="P2476" i="1"/>
  <c r="Q2476" i="1"/>
  <c r="I2476" i="1"/>
  <c r="K2464" i="1" l="1"/>
  <c r="O2464" i="1" s="1"/>
  <c r="C2465" i="1"/>
  <c r="N2475" i="1"/>
  <c r="G2476" i="1"/>
  <c r="H2477" i="1" s="1"/>
  <c r="M2476" i="1"/>
  <c r="P2477" i="1"/>
  <c r="Q2477" i="1"/>
  <c r="L2477" i="1"/>
  <c r="D2477" i="1"/>
  <c r="E2477" i="1" s="1"/>
  <c r="A2478" i="1"/>
  <c r="F2477" i="1"/>
  <c r="B2477" i="1"/>
  <c r="I2477" i="1"/>
  <c r="K2465" i="1" l="1"/>
  <c r="O2465" i="1" s="1"/>
  <c r="C2466" i="1"/>
  <c r="N2476" i="1"/>
  <c r="G2477" i="1"/>
  <c r="H2478" i="1" s="1"/>
  <c r="J2477" i="1"/>
  <c r="Q2478" i="1"/>
  <c r="M2477" i="1"/>
  <c r="N2477" i="1" s="1"/>
  <c r="P2478" i="1"/>
  <c r="I2478" i="1"/>
  <c r="B2478" i="1"/>
  <c r="F2478" i="1"/>
  <c r="L2478" i="1"/>
  <c r="D2478" i="1"/>
  <c r="E2478" i="1" s="1"/>
  <c r="A2479" i="1"/>
  <c r="C2467" i="1" l="1"/>
  <c r="K2466" i="1"/>
  <c r="O2466" i="1" s="1"/>
  <c r="G2478" i="1"/>
  <c r="H2479" i="1" s="1"/>
  <c r="I2479" i="1"/>
  <c r="A2480" i="1"/>
  <c r="B2479" i="1"/>
  <c r="F2479" i="1"/>
  <c r="L2479" i="1"/>
  <c r="D2479" i="1"/>
  <c r="E2479" i="1" s="1"/>
  <c r="P2479" i="1"/>
  <c r="Q2479" i="1"/>
  <c r="M2478" i="1"/>
  <c r="N2478" i="1" s="1"/>
  <c r="J2478" i="1"/>
  <c r="K2467" i="1" l="1"/>
  <c r="O2467" i="1" s="1"/>
  <c r="C2468" i="1"/>
  <c r="G2479" i="1"/>
  <c r="H2480" i="1" s="1"/>
  <c r="M2479" i="1"/>
  <c r="N2479" i="1" s="1"/>
  <c r="P2480" i="1"/>
  <c r="Q2480" i="1"/>
  <c r="I2480" i="1"/>
  <c r="F2480" i="1"/>
  <c r="A2481" i="1"/>
  <c r="B2480" i="1"/>
  <c r="D2480" i="1"/>
  <c r="E2480" i="1" s="1"/>
  <c r="L2480" i="1"/>
  <c r="J2479" i="1"/>
  <c r="C2469" i="1" l="1"/>
  <c r="K2468" i="1"/>
  <c r="O2468" i="1" s="1"/>
  <c r="J2480" i="1"/>
  <c r="G2480" i="1"/>
  <c r="H2481" i="1" s="1"/>
  <c r="M2480" i="1"/>
  <c r="Q2481" i="1"/>
  <c r="P2481" i="1"/>
  <c r="B2481" i="1"/>
  <c r="L2481" i="1"/>
  <c r="D2481" i="1"/>
  <c r="E2481" i="1" s="1"/>
  <c r="A2482" i="1"/>
  <c r="F2481" i="1"/>
  <c r="I2481" i="1"/>
  <c r="C2470" i="1" l="1"/>
  <c r="K2469" i="1"/>
  <c r="O2469" i="1" s="1"/>
  <c r="N2480" i="1"/>
  <c r="I2482" i="1"/>
  <c r="J2481" i="1"/>
  <c r="L2482" i="1"/>
  <c r="D2482" i="1"/>
  <c r="E2482" i="1" s="1"/>
  <c r="A2483" i="1"/>
  <c r="B2482" i="1"/>
  <c r="F2482" i="1"/>
  <c r="G2481" i="1"/>
  <c r="H2482" i="1" s="1"/>
  <c r="J2482" i="1" s="1"/>
  <c r="P2482" i="1"/>
  <c r="M2481" i="1"/>
  <c r="Q2482" i="1"/>
  <c r="K2470" i="1" l="1"/>
  <c r="O2470" i="1" s="1"/>
  <c r="C2471" i="1"/>
  <c r="N2481" i="1"/>
  <c r="I2483" i="1"/>
  <c r="G2482" i="1"/>
  <c r="H2483" i="1" s="1"/>
  <c r="J2483" i="1" s="1"/>
  <c r="M2482" i="1"/>
  <c r="Q2483" i="1"/>
  <c r="P2483" i="1"/>
  <c r="L2483" i="1"/>
  <c r="D2483" i="1"/>
  <c r="E2483" i="1" s="1"/>
  <c r="A2484" i="1"/>
  <c r="B2483" i="1"/>
  <c r="F2483" i="1"/>
  <c r="C2472" i="1" l="1"/>
  <c r="K2471" i="1"/>
  <c r="O2471" i="1" s="1"/>
  <c r="N2482" i="1"/>
  <c r="Q2484" i="1"/>
  <c r="M2483" i="1"/>
  <c r="P2484" i="1"/>
  <c r="I2484" i="1"/>
  <c r="A2485" i="1"/>
  <c r="B2484" i="1"/>
  <c r="L2484" i="1"/>
  <c r="D2484" i="1"/>
  <c r="E2484" i="1" s="1"/>
  <c r="F2484" i="1"/>
  <c r="G2483" i="1"/>
  <c r="H2484" i="1" s="1"/>
  <c r="J2484" i="1" s="1"/>
  <c r="C2473" i="1" l="1"/>
  <c r="K2472" i="1"/>
  <c r="O2472" i="1" s="1"/>
  <c r="N2483" i="1"/>
  <c r="G2484" i="1"/>
  <c r="H2485" i="1"/>
  <c r="B2485" i="1"/>
  <c r="L2485" i="1"/>
  <c r="D2485" i="1"/>
  <c r="E2485" i="1" s="1"/>
  <c r="A2486" i="1"/>
  <c r="F2485" i="1"/>
  <c r="Q2485" i="1"/>
  <c r="P2485" i="1"/>
  <c r="M2484" i="1"/>
  <c r="I2485" i="1"/>
  <c r="K2473" i="1" l="1"/>
  <c r="O2473" i="1" s="1"/>
  <c r="C2474" i="1"/>
  <c r="N2484" i="1"/>
  <c r="G2485" i="1"/>
  <c r="H2486" i="1" s="1"/>
  <c r="P2486" i="1"/>
  <c r="M2485" i="1"/>
  <c r="Q2486" i="1"/>
  <c r="I2486" i="1"/>
  <c r="J2485" i="1"/>
  <c r="F2486" i="1"/>
  <c r="D2486" i="1"/>
  <c r="E2486" i="1" s="1"/>
  <c r="L2486" i="1"/>
  <c r="A2487" i="1"/>
  <c r="B2486" i="1"/>
  <c r="C2475" i="1" l="1"/>
  <c r="K2474" i="1"/>
  <c r="O2474" i="1" s="1"/>
  <c r="N2485" i="1"/>
  <c r="J2486" i="1"/>
  <c r="P2487" i="1"/>
  <c r="Q2487" i="1"/>
  <c r="M2486" i="1"/>
  <c r="L2487" i="1"/>
  <c r="D2487" i="1"/>
  <c r="E2487" i="1" s="1"/>
  <c r="A2488" i="1"/>
  <c r="B2487" i="1"/>
  <c r="F2487" i="1"/>
  <c r="G2486" i="1"/>
  <c r="H2487" i="1" s="1"/>
  <c r="I2487" i="1"/>
  <c r="K2475" i="1" l="1"/>
  <c r="O2475" i="1" s="1"/>
  <c r="C2476" i="1"/>
  <c r="N2486" i="1"/>
  <c r="I2488" i="1"/>
  <c r="G2487" i="1"/>
  <c r="J2487" i="1"/>
  <c r="H2488" i="1"/>
  <c r="J2488" i="1" s="1"/>
  <c r="L2488" i="1"/>
  <c r="B2488" i="1"/>
  <c r="F2488" i="1"/>
  <c r="D2488" i="1"/>
  <c r="E2488" i="1" s="1"/>
  <c r="A2489" i="1"/>
  <c r="P2488" i="1"/>
  <c r="M2487" i="1"/>
  <c r="Q2488" i="1"/>
  <c r="C2477" i="1" l="1"/>
  <c r="K2476" i="1"/>
  <c r="O2476" i="1" s="1"/>
  <c r="N2487" i="1"/>
  <c r="G2488" i="1"/>
  <c r="H2489" i="1" s="1"/>
  <c r="M2488" i="1"/>
  <c r="Q2489" i="1"/>
  <c r="P2489" i="1"/>
  <c r="I2489" i="1"/>
  <c r="A2490" i="1"/>
  <c r="B2489" i="1"/>
  <c r="L2489" i="1"/>
  <c r="D2489" i="1"/>
  <c r="E2489" i="1" s="1"/>
  <c r="F2489" i="1"/>
  <c r="C2478" i="1" l="1"/>
  <c r="K2477" i="1"/>
  <c r="O2477" i="1" s="1"/>
  <c r="N2488" i="1"/>
  <c r="J2489" i="1"/>
  <c r="P2490" i="1"/>
  <c r="Q2490" i="1"/>
  <c r="M2489" i="1"/>
  <c r="L2490" i="1"/>
  <c r="D2490" i="1"/>
  <c r="E2490" i="1" s="1"/>
  <c r="A2491" i="1"/>
  <c r="B2490" i="1"/>
  <c r="F2490" i="1"/>
  <c r="G2489" i="1"/>
  <c r="H2490" i="1" s="1"/>
  <c r="I2490" i="1"/>
  <c r="C2479" i="1" l="1"/>
  <c r="K2478" i="1"/>
  <c r="O2478" i="1" s="1"/>
  <c r="N2489" i="1"/>
  <c r="G2490" i="1"/>
  <c r="H2491" i="1" s="1"/>
  <c r="J2490" i="1"/>
  <c r="M2490" i="1"/>
  <c r="Q2491" i="1"/>
  <c r="P2491" i="1"/>
  <c r="I2491" i="1"/>
  <c r="D2491" i="1"/>
  <c r="E2491" i="1" s="1"/>
  <c r="A2492" i="1"/>
  <c r="B2491" i="1"/>
  <c r="F2491" i="1"/>
  <c r="L2491" i="1"/>
  <c r="K2479" i="1" l="1"/>
  <c r="O2479" i="1" s="1"/>
  <c r="C2480" i="1"/>
  <c r="N2490" i="1"/>
  <c r="G2491" i="1"/>
  <c r="H2492" i="1" s="1"/>
  <c r="M2491" i="1"/>
  <c r="Q2492" i="1"/>
  <c r="P2492" i="1"/>
  <c r="I2492" i="1"/>
  <c r="J2491" i="1"/>
  <c r="F2492" i="1"/>
  <c r="A2493" i="1"/>
  <c r="B2492" i="1"/>
  <c r="L2492" i="1"/>
  <c r="D2492" i="1"/>
  <c r="E2492" i="1" s="1"/>
  <c r="K2480" i="1" l="1"/>
  <c r="O2480" i="1" s="1"/>
  <c r="C2481" i="1"/>
  <c r="N2491" i="1"/>
  <c r="G2492" i="1"/>
  <c r="H2493" i="1" s="1"/>
  <c r="M2492" i="1"/>
  <c r="P2493" i="1"/>
  <c r="Q2493" i="1"/>
  <c r="A2494" i="1"/>
  <c r="B2493" i="1"/>
  <c r="L2493" i="1"/>
  <c r="D2493" i="1"/>
  <c r="E2493" i="1" s="1"/>
  <c r="F2493" i="1"/>
  <c r="I2493" i="1"/>
  <c r="J2492" i="1"/>
  <c r="C2482" i="1" l="1"/>
  <c r="K2481" i="1"/>
  <c r="O2481" i="1" s="1"/>
  <c r="N2492" i="1"/>
  <c r="J2493" i="1"/>
  <c r="G2493" i="1"/>
  <c r="H2494" i="1" s="1"/>
  <c r="I2494" i="1"/>
  <c r="P2494" i="1"/>
  <c r="M2493" i="1"/>
  <c r="Q2494" i="1"/>
  <c r="D2494" i="1"/>
  <c r="E2494" i="1" s="1"/>
  <c r="L2494" i="1"/>
  <c r="A2495" i="1"/>
  <c r="B2494" i="1"/>
  <c r="F2494" i="1"/>
  <c r="C2483" i="1" l="1"/>
  <c r="K2482" i="1"/>
  <c r="O2482" i="1" s="1"/>
  <c r="N2493" i="1"/>
  <c r="I2495" i="1"/>
  <c r="G2494" i="1"/>
  <c r="H2495" i="1" s="1"/>
  <c r="J2495" i="1" s="1"/>
  <c r="D2495" i="1"/>
  <c r="E2495" i="1" s="1"/>
  <c r="A2496" i="1"/>
  <c r="B2495" i="1"/>
  <c r="F2495" i="1"/>
  <c r="L2495" i="1"/>
  <c r="J2494" i="1"/>
  <c r="P2495" i="1"/>
  <c r="M2494" i="1"/>
  <c r="Q2495" i="1"/>
  <c r="K2483" i="1" l="1"/>
  <c r="O2483" i="1" s="1"/>
  <c r="C2484" i="1"/>
  <c r="N2494" i="1"/>
  <c r="G2495" i="1"/>
  <c r="H2496" i="1" s="1"/>
  <c r="M2495" i="1"/>
  <c r="P2496" i="1"/>
  <c r="Q2496" i="1"/>
  <c r="A2497" i="1"/>
  <c r="B2496" i="1"/>
  <c r="L2496" i="1"/>
  <c r="D2496" i="1"/>
  <c r="E2496" i="1" s="1"/>
  <c r="F2496" i="1"/>
  <c r="I2496" i="1"/>
  <c r="K2484" i="1" l="1"/>
  <c r="O2484" i="1" s="1"/>
  <c r="C2485" i="1"/>
  <c r="N2495" i="1"/>
  <c r="I2497" i="1"/>
  <c r="B2497" i="1"/>
  <c r="L2497" i="1"/>
  <c r="D2497" i="1"/>
  <c r="E2497" i="1" s="1"/>
  <c r="A2498" i="1"/>
  <c r="F2497" i="1"/>
  <c r="P2497" i="1"/>
  <c r="Q2497" i="1"/>
  <c r="M2496" i="1"/>
  <c r="J2496" i="1"/>
  <c r="G2496" i="1"/>
  <c r="H2497" i="1" s="1"/>
  <c r="J2497" i="1" s="1"/>
  <c r="K2485" i="1" l="1"/>
  <c r="O2485" i="1" s="1"/>
  <c r="C2486" i="1"/>
  <c r="N2496" i="1"/>
  <c r="Q2498" i="1"/>
  <c r="M2497" i="1"/>
  <c r="P2498" i="1"/>
  <c r="I2498" i="1"/>
  <c r="F2498" i="1"/>
  <c r="L2498" i="1"/>
  <c r="D2498" i="1"/>
  <c r="E2498" i="1" s="1"/>
  <c r="A2499" i="1"/>
  <c r="B2498" i="1"/>
  <c r="G2497" i="1"/>
  <c r="H2498" i="1" s="1"/>
  <c r="J2498" i="1" s="1"/>
  <c r="C2487" i="1" l="1"/>
  <c r="K2486" i="1"/>
  <c r="O2486" i="1" s="1"/>
  <c r="N2497" i="1"/>
  <c r="Q2499" i="1"/>
  <c r="M2498" i="1"/>
  <c r="P2499" i="1"/>
  <c r="A2500" i="1"/>
  <c r="F2499" i="1"/>
  <c r="B2499" i="1"/>
  <c r="D2499" i="1"/>
  <c r="E2499" i="1" s="1"/>
  <c r="L2499" i="1"/>
  <c r="G2498" i="1"/>
  <c r="H2499" i="1" s="1"/>
  <c r="J2499" i="1" s="1"/>
  <c r="I2499" i="1"/>
  <c r="K2487" i="1" l="1"/>
  <c r="O2487" i="1" s="1"/>
  <c r="C2488" i="1"/>
  <c r="N2498" i="1"/>
  <c r="I2500" i="1"/>
  <c r="G2499" i="1"/>
  <c r="H2500" i="1" s="1"/>
  <c r="J2500" i="1" s="1"/>
  <c r="M2499" i="1"/>
  <c r="Q2500" i="1"/>
  <c r="P2500" i="1"/>
  <c r="L2500" i="1"/>
  <c r="D2500" i="1"/>
  <c r="E2500" i="1" s="1"/>
  <c r="G2500" i="1" s="1"/>
  <c r="H2501" i="1" s="1"/>
  <c r="A2501" i="1"/>
  <c r="F2500" i="1"/>
  <c r="B2500" i="1"/>
  <c r="K2488" i="1" l="1"/>
  <c r="O2488" i="1" s="1"/>
  <c r="C2489" i="1"/>
  <c r="N2499" i="1"/>
  <c r="M2500" i="1"/>
  <c r="P2501" i="1"/>
  <c r="Q2501" i="1"/>
  <c r="I2501" i="1"/>
  <c r="J2501" i="1" s="1"/>
  <c r="L2501" i="1"/>
  <c r="D2501" i="1"/>
  <c r="E2501" i="1" s="1"/>
  <c r="A2502" i="1"/>
  <c r="F2501" i="1"/>
  <c r="B2501" i="1"/>
  <c r="K2489" i="1" l="1"/>
  <c r="O2489" i="1" s="1"/>
  <c r="C2490" i="1"/>
  <c r="N2500" i="1"/>
  <c r="G2501" i="1"/>
  <c r="H2502" i="1" s="1"/>
  <c r="A2503" i="1"/>
  <c r="B2502" i="1"/>
  <c r="F2502" i="1"/>
  <c r="L2502" i="1"/>
  <c r="D2502" i="1"/>
  <c r="E2502" i="1" s="1"/>
  <c r="I2502" i="1"/>
  <c r="Q2502" i="1"/>
  <c r="M2501" i="1"/>
  <c r="P2502" i="1"/>
  <c r="K2490" i="1" l="1"/>
  <c r="O2490" i="1" s="1"/>
  <c r="C2491" i="1"/>
  <c r="N2501" i="1"/>
  <c r="J2502" i="1"/>
  <c r="G2502" i="1"/>
  <c r="H2503" i="1" s="1"/>
  <c r="A2504" i="1"/>
  <c r="B2503" i="1"/>
  <c r="F2503" i="1"/>
  <c r="L2503" i="1"/>
  <c r="D2503" i="1"/>
  <c r="E2503" i="1" s="1"/>
  <c r="M2502" i="1"/>
  <c r="Q2503" i="1"/>
  <c r="P2503" i="1"/>
  <c r="I2503" i="1"/>
  <c r="C2492" i="1" l="1"/>
  <c r="K2491" i="1"/>
  <c r="O2491" i="1" s="1"/>
  <c r="N2502" i="1"/>
  <c r="J2503" i="1"/>
  <c r="G2503" i="1"/>
  <c r="H2504" i="1" s="1"/>
  <c r="B2504" i="1"/>
  <c r="L2504" i="1"/>
  <c r="D2504" i="1"/>
  <c r="E2504" i="1" s="1"/>
  <c r="F2504" i="1"/>
  <c r="A2505" i="1"/>
  <c r="M2503" i="1"/>
  <c r="Q2504" i="1"/>
  <c r="P2504" i="1"/>
  <c r="I2504" i="1"/>
  <c r="C2493" i="1" l="1"/>
  <c r="K2492" i="1"/>
  <c r="O2492" i="1" s="1"/>
  <c r="N2503" i="1"/>
  <c r="AV45" i="1"/>
  <c r="AV46" i="1"/>
  <c r="I2505" i="1"/>
  <c r="F2505" i="1"/>
  <c r="A2506" i="1"/>
  <c r="B2505" i="1"/>
  <c r="L2505" i="1"/>
  <c r="D2505" i="1"/>
  <c r="E2505" i="1" s="1"/>
  <c r="G2505" i="1" s="1"/>
  <c r="H2506" i="1" s="1"/>
  <c r="J2504" i="1"/>
  <c r="G2504" i="1"/>
  <c r="H2505" i="1" s="1"/>
  <c r="J2505" i="1" s="1"/>
  <c r="M2504" i="1"/>
  <c r="P2505" i="1"/>
  <c r="Q2505" i="1"/>
  <c r="K2493" i="1" l="1"/>
  <c r="O2493" i="1" s="1"/>
  <c r="C2494" i="1"/>
  <c r="N2504" i="1"/>
  <c r="AV47" i="1"/>
  <c r="AV51" i="1" s="1"/>
  <c r="AV52" i="1" s="1"/>
  <c r="F2506" i="1"/>
  <c r="L2506" i="1"/>
  <c r="D2506" i="1"/>
  <c r="E2506" i="1" s="1"/>
  <c r="A2507" i="1"/>
  <c r="B2506" i="1"/>
  <c r="M2505" i="1"/>
  <c r="Q2506" i="1"/>
  <c r="P2506" i="1"/>
  <c r="I2506" i="1"/>
  <c r="K2494" i="1" l="1"/>
  <c r="O2494" i="1" s="1"/>
  <c r="C2495" i="1"/>
  <c r="N2505" i="1"/>
  <c r="I2507" i="1"/>
  <c r="L2507" i="1"/>
  <c r="D2507" i="1"/>
  <c r="E2507" i="1" s="1"/>
  <c r="A2508" i="1"/>
  <c r="B2507" i="1"/>
  <c r="F2507" i="1"/>
  <c r="J2506" i="1"/>
  <c r="M2506" i="1"/>
  <c r="P2507" i="1"/>
  <c r="Q2507" i="1"/>
  <c r="G2506" i="1"/>
  <c r="H2507" i="1" s="1"/>
  <c r="J2507" i="1" s="1"/>
  <c r="K2495" i="1" l="1"/>
  <c r="O2495" i="1" s="1"/>
  <c r="C2496" i="1"/>
  <c r="N2506" i="1"/>
  <c r="G2507" i="1"/>
  <c r="H2508" i="1" s="1"/>
  <c r="P2508" i="1"/>
  <c r="M2507" i="1"/>
  <c r="Q2508" i="1"/>
  <c r="I2508" i="1"/>
  <c r="F2508" i="1"/>
  <c r="A2509" i="1"/>
  <c r="B2508" i="1"/>
  <c r="L2508" i="1"/>
  <c r="D2508" i="1"/>
  <c r="E2508" i="1" s="1"/>
  <c r="K2496" i="1" l="1"/>
  <c r="O2496" i="1" s="1"/>
  <c r="C2497" i="1"/>
  <c r="N2507" i="1"/>
  <c r="G2508" i="1"/>
  <c r="H2509" i="1" s="1"/>
  <c r="M2508" i="1"/>
  <c r="Q2509" i="1"/>
  <c r="P2509" i="1"/>
  <c r="I2509" i="1"/>
  <c r="F2509" i="1"/>
  <c r="B2509" i="1"/>
  <c r="L2509" i="1"/>
  <c r="D2509" i="1"/>
  <c r="E2509" i="1" s="1"/>
  <c r="A2510" i="1"/>
  <c r="J2508" i="1"/>
  <c r="K2497" i="1" l="1"/>
  <c r="O2497" i="1" s="1"/>
  <c r="C2498" i="1"/>
  <c r="N2508" i="1"/>
  <c r="G2509" i="1"/>
  <c r="H2510" i="1" s="1"/>
  <c r="F2510" i="1"/>
  <c r="L2510" i="1"/>
  <c r="D2510" i="1"/>
  <c r="E2510" i="1" s="1"/>
  <c r="G2510" i="1" s="1"/>
  <c r="H2511" i="1" s="1"/>
  <c r="A2511" i="1"/>
  <c r="B2510" i="1"/>
  <c r="I2510" i="1"/>
  <c r="P2510" i="1"/>
  <c r="Q2510" i="1"/>
  <c r="M2509" i="1"/>
  <c r="J2509" i="1"/>
  <c r="C2499" i="1" l="1"/>
  <c r="K2498" i="1"/>
  <c r="O2498" i="1" s="1"/>
  <c r="N2509" i="1"/>
  <c r="J2510" i="1"/>
  <c r="I2511" i="1"/>
  <c r="M2510" i="1"/>
  <c r="N2510" i="1" s="1"/>
  <c r="P2511" i="1"/>
  <c r="Q2511" i="1"/>
  <c r="F2511" i="1"/>
  <c r="L2511" i="1"/>
  <c r="D2511" i="1"/>
  <c r="E2511" i="1" s="1"/>
  <c r="A2512" i="1"/>
  <c r="B2511" i="1"/>
  <c r="K2499" i="1" l="1"/>
  <c r="O2499" i="1" s="1"/>
  <c r="C2500" i="1"/>
  <c r="G2511" i="1"/>
  <c r="H2512" i="1" s="1"/>
  <c r="I2512" i="1"/>
  <c r="F2512" i="1"/>
  <c r="B2512" i="1"/>
  <c r="L2512" i="1"/>
  <c r="D2512" i="1"/>
  <c r="E2512" i="1" s="1"/>
  <c r="A2513" i="1"/>
  <c r="J2511" i="1"/>
  <c r="Q2512" i="1"/>
  <c r="P2512" i="1"/>
  <c r="M2511" i="1"/>
  <c r="N2511" i="1" s="1"/>
  <c r="C2501" i="1" l="1"/>
  <c r="K2500" i="1"/>
  <c r="O2500" i="1" s="1"/>
  <c r="G2512" i="1"/>
  <c r="H2513" i="1" s="1"/>
  <c r="J2512" i="1"/>
  <c r="Q2513" i="1"/>
  <c r="M2512" i="1"/>
  <c r="P2513" i="1"/>
  <c r="B2513" i="1"/>
  <c r="L2513" i="1"/>
  <c r="D2513" i="1"/>
  <c r="E2513" i="1" s="1"/>
  <c r="A2514" i="1"/>
  <c r="F2513" i="1"/>
  <c r="I2513" i="1"/>
  <c r="C2502" i="1" l="1"/>
  <c r="K2501" i="1"/>
  <c r="O2501" i="1" s="1"/>
  <c r="N2512" i="1"/>
  <c r="J2513" i="1"/>
  <c r="F2514" i="1"/>
  <c r="L2514" i="1"/>
  <c r="D2514" i="1"/>
  <c r="E2514" i="1" s="1"/>
  <c r="A2515" i="1"/>
  <c r="B2514" i="1"/>
  <c r="Q2514" i="1"/>
  <c r="P2514" i="1"/>
  <c r="M2513" i="1"/>
  <c r="I2514" i="1"/>
  <c r="G2513" i="1"/>
  <c r="H2514" i="1" s="1"/>
  <c r="J2514" i="1" s="1"/>
  <c r="C2503" i="1" l="1"/>
  <c r="K2502" i="1"/>
  <c r="O2502" i="1" s="1"/>
  <c r="N2513" i="1"/>
  <c r="F2515" i="1"/>
  <c r="L2515" i="1"/>
  <c r="D2515" i="1"/>
  <c r="E2515" i="1" s="1"/>
  <c r="A2516" i="1"/>
  <c r="B2515" i="1"/>
  <c r="M2514" i="1"/>
  <c r="P2515" i="1"/>
  <c r="Q2515" i="1"/>
  <c r="I2515" i="1"/>
  <c r="G2514" i="1"/>
  <c r="H2515" i="1" s="1"/>
  <c r="J2515" i="1" s="1"/>
  <c r="C2504" i="1" l="1"/>
  <c r="K2503" i="1"/>
  <c r="O2503" i="1" s="1"/>
  <c r="N2514" i="1"/>
  <c r="I2516" i="1"/>
  <c r="Q2516" i="1"/>
  <c r="M2515" i="1"/>
  <c r="P2516" i="1"/>
  <c r="L2516" i="1"/>
  <c r="D2516" i="1"/>
  <c r="E2516" i="1" s="1"/>
  <c r="F2516" i="1"/>
  <c r="A2517" i="1"/>
  <c r="B2516" i="1"/>
  <c r="G2515" i="1"/>
  <c r="H2516" i="1" s="1"/>
  <c r="J2516" i="1" s="1"/>
  <c r="C2505" i="1" l="1"/>
  <c r="K2504" i="1"/>
  <c r="O2504" i="1" s="1"/>
  <c r="N2515" i="1"/>
  <c r="G2516" i="1"/>
  <c r="H2517" i="1" s="1"/>
  <c r="M2516" i="1"/>
  <c r="P2517" i="1"/>
  <c r="Q2517" i="1"/>
  <c r="I2517" i="1"/>
  <c r="B2517" i="1"/>
  <c r="L2517" i="1"/>
  <c r="D2517" i="1"/>
  <c r="E2517" i="1" s="1"/>
  <c r="A2518" i="1"/>
  <c r="F2517" i="1"/>
  <c r="K2505" i="1" l="1"/>
  <c r="O2505" i="1" s="1"/>
  <c r="C2506" i="1"/>
  <c r="N2516" i="1"/>
  <c r="G2517" i="1"/>
  <c r="H2518" i="1" s="1"/>
  <c r="L2518" i="1"/>
  <c r="A2519" i="1"/>
  <c r="B2518" i="1"/>
  <c r="F2518" i="1"/>
  <c r="D2518" i="1"/>
  <c r="E2518" i="1" s="1"/>
  <c r="J2517" i="1"/>
  <c r="P2518" i="1"/>
  <c r="Q2518" i="1"/>
  <c r="M2517" i="1"/>
  <c r="I2518" i="1"/>
  <c r="K2506" i="1" l="1"/>
  <c r="O2506" i="1" s="1"/>
  <c r="C2507" i="1"/>
  <c r="N2517" i="1"/>
  <c r="G2518" i="1"/>
  <c r="H2519" i="1" s="1"/>
  <c r="I2519" i="1"/>
  <c r="J2518" i="1"/>
  <c r="D2519" i="1"/>
  <c r="E2519" i="1" s="1"/>
  <c r="A2520" i="1"/>
  <c r="B2519" i="1"/>
  <c r="F2519" i="1"/>
  <c r="L2519" i="1"/>
  <c r="M2518" i="1"/>
  <c r="P2519" i="1"/>
  <c r="Q2519" i="1"/>
  <c r="K2507" i="1" l="1"/>
  <c r="O2507" i="1" s="1"/>
  <c r="C2508" i="1"/>
  <c r="N2518" i="1"/>
  <c r="J2519" i="1"/>
  <c r="G2519" i="1"/>
  <c r="H2520" i="1" s="1"/>
  <c r="M2519" i="1"/>
  <c r="Q2520" i="1"/>
  <c r="P2520" i="1"/>
  <c r="I2520" i="1"/>
  <c r="F2520" i="1"/>
  <c r="B2520" i="1"/>
  <c r="A2521" i="1"/>
  <c r="D2520" i="1"/>
  <c r="E2520" i="1" s="1"/>
  <c r="L2520" i="1"/>
  <c r="C2509" i="1" l="1"/>
  <c r="K2508" i="1"/>
  <c r="O2508" i="1" s="1"/>
  <c r="N2519" i="1"/>
  <c r="G2520" i="1"/>
  <c r="H2521" i="1" s="1"/>
  <c r="J2520" i="1"/>
  <c r="I2521" i="1"/>
  <c r="M2520" i="1"/>
  <c r="P2521" i="1"/>
  <c r="Q2521" i="1"/>
  <c r="F2521" i="1"/>
  <c r="L2521" i="1"/>
  <c r="A2522" i="1"/>
  <c r="B2521" i="1"/>
  <c r="D2521" i="1"/>
  <c r="E2521" i="1" s="1"/>
  <c r="C2510" i="1" l="1"/>
  <c r="K2509" i="1"/>
  <c r="O2509" i="1" s="1"/>
  <c r="N2520" i="1"/>
  <c r="G2521" i="1"/>
  <c r="H2522" i="1" s="1"/>
  <c r="J2522" i="1" s="1"/>
  <c r="I2522" i="1"/>
  <c r="A2523" i="1"/>
  <c r="B2522" i="1"/>
  <c r="F2522" i="1"/>
  <c r="L2522" i="1"/>
  <c r="D2522" i="1"/>
  <c r="E2522" i="1" s="1"/>
  <c r="J2521" i="1"/>
  <c r="Q2522" i="1"/>
  <c r="M2521" i="1"/>
  <c r="P2522" i="1"/>
  <c r="C2511" i="1" l="1"/>
  <c r="K2510" i="1"/>
  <c r="O2510" i="1" s="1"/>
  <c r="N2521" i="1"/>
  <c r="G2522" i="1"/>
  <c r="H2523" i="1" s="1"/>
  <c r="L2523" i="1"/>
  <c r="D2523" i="1"/>
  <c r="E2523" i="1" s="1"/>
  <c r="A2524" i="1"/>
  <c r="B2523" i="1"/>
  <c r="F2523" i="1"/>
  <c r="M2522" i="1"/>
  <c r="Q2523" i="1"/>
  <c r="P2523" i="1"/>
  <c r="I2523" i="1"/>
  <c r="K2511" i="1" l="1"/>
  <c r="O2511" i="1" s="1"/>
  <c r="C2512" i="1"/>
  <c r="N2522" i="1"/>
  <c r="J2523" i="1"/>
  <c r="G2523" i="1"/>
  <c r="H2524" i="1" s="1"/>
  <c r="P2524" i="1"/>
  <c r="M2523" i="1"/>
  <c r="Q2524" i="1"/>
  <c r="I2524" i="1"/>
  <c r="L2524" i="1"/>
  <c r="D2524" i="1"/>
  <c r="E2524" i="1" s="1"/>
  <c r="F2524" i="1"/>
  <c r="A2525" i="1"/>
  <c r="B2524" i="1"/>
  <c r="K2512" i="1" l="1"/>
  <c r="O2512" i="1" s="1"/>
  <c r="C2513" i="1"/>
  <c r="N2523" i="1"/>
  <c r="J2524" i="1"/>
  <c r="M2524" i="1"/>
  <c r="Q2525" i="1"/>
  <c r="P2525" i="1"/>
  <c r="B2525" i="1"/>
  <c r="L2525" i="1"/>
  <c r="D2525" i="1"/>
  <c r="E2525" i="1" s="1"/>
  <c r="A2526" i="1"/>
  <c r="F2525" i="1"/>
  <c r="I2525" i="1"/>
  <c r="G2524" i="1"/>
  <c r="H2525" i="1" s="1"/>
  <c r="J2525" i="1" s="1"/>
  <c r="C2514" i="1" l="1"/>
  <c r="K2513" i="1"/>
  <c r="O2513" i="1" s="1"/>
  <c r="N2524" i="1"/>
  <c r="I2526" i="1"/>
  <c r="G2525" i="1"/>
  <c r="H2526" i="1"/>
  <c r="J2526" i="1" s="1"/>
  <c r="Q2526" i="1"/>
  <c r="P2526" i="1"/>
  <c r="M2525" i="1"/>
  <c r="F2526" i="1"/>
  <c r="D2526" i="1"/>
  <c r="E2526" i="1" s="1"/>
  <c r="G2526" i="1" s="1"/>
  <c r="H2527" i="1" s="1"/>
  <c r="L2526" i="1"/>
  <c r="A2527" i="1"/>
  <c r="B2526" i="1"/>
  <c r="K2514" i="1" l="1"/>
  <c r="O2514" i="1" s="1"/>
  <c r="C2515" i="1"/>
  <c r="N2525" i="1"/>
  <c r="P2527" i="1"/>
  <c r="Q2527" i="1"/>
  <c r="M2526" i="1"/>
  <c r="I2527" i="1"/>
  <c r="F2527" i="1"/>
  <c r="L2527" i="1"/>
  <c r="D2527" i="1"/>
  <c r="E2527" i="1" s="1"/>
  <c r="A2528" i="1"/>
  <c r="B2527" i="1"/>
  <c r="K2515" i="1" l="1"/>
  <c r="O2515" i="1" s="1"/>
  <c r="C2516" i="1"/>
  <c r="N2526" i="1"/>
  <c r="I2528" i="1"/>
  <c r="F2528" i="1"/>
  <c r="A2529" i="1"/>
  <c r="B2528" i="1"/>
  <c r="D2528" i="1"/>
  <c r="E2528" i="1" s="1"/>
  <c r="G2528" i="1" s="1"/>
  <c r="H2529" i="1" s="1"/>
  <c r="L2528" i="1"/>
  <c r="G2527" i="1"/>
  <c r="H2528" i="1" s="1"/>
  <c r="J2528" i="1" s="1"/>
  <c r="J2527" i="1"/>
  <c r="Q2528" i="1"/>
  <c r="P2528" i="1"/>
  <c r="M2527" i="1"/>
  <c r="K2516" i="1" l="1"/>
  <c r="O2516" i="1" s="1"/>
  <c r="C2517" i="1"/>
  <c r="N2527" i="1"/>
  <c r="M2528" i="1"/>
  <c r="Q2529" i="1"/>
  <c r="P2529" i="1"/>
  <c r="I2529" i="1"/>
  <c r="B2529" i="1"/>
  <c r="L2529" i="1"/>
  <c r="D2529" i="1"/>
  <c r="E2529" i="1" s="1"/>
  <c r="A2530" i="1"/>
  <c r="F2529" i="1"/>
  <c r="C2518" i="1" l="1"/>
  <c r="K2517" i="1"/>
  <c r="O2517" i="1" s="1"/>
  <c r="N2528" i="1"/>
  <c r="F2530" i="1"/>
  <c r="L2530" i="1"/>
  <c r="D2530" i="1"/>
  <c r="E2530" i="1" s="1"/>
  <c r="G2530" i="1" s="1"/>
  <c r="H2531" i="1" s="1"/>
  <c r="A2531" i="1"/>
  <c r="B2530" i="1"/>
  <c r="G2529" i="1"/>
  <c r="H2530" i="1" s="1"/>
  <c r="I2530" i="1"/>
  <c r="Q2530" i="1"/>
  <c r="P2530" i="1"/>
  <c r="M2529" i="1"/>
  <c r="J2529" i="1"/>
  <c r="K2518" i="1" l="1"/>
  <c r="O2518" i="1" s="1"/>
  <c r="C2519" i="1"/>
  <c r="N2529" i="1"/>
  <c r="I2531" i="1"/>
  <c r="J2531" i="1" s="1"/>
  <c r="J2530" i="1"/>
  <c r="M2530" i="1"/>
  <c r="Q2531" i="1"/>
  <c r="P2531" i="1"/>
  <c r="F2531" i="1"/>
  <c r="L2531" i="1"/>
  <c r="D2531" i="1"/>
  <c r="E2531" i="1" s="1"/>
  <c r="A2532" i="1"/>
  <c r="B2531" i="1"/>
  <c r="C2520" i="1" l="1"/>
  <c r="K2519" i="1"/>
  <c r="O2519" i="1" s="1"/>
  <c r="N2530" i="1"/>
  <c r="I2532" i="1"/>
  <c r="F2532" i="1"/>
  <c r="D2532" i="1"/>
  <c r="E2532" i="1" s="1"/>
  <c r="A2533" i="1"/>
  <c r="B2532" i="1"/>
  <c r="L2532" i="1"/>
  <c r="G2531" i="1"/>
  <c r="H2532" i="1" s="1"/>
  <c r="J2532" i="1" s="1"/>
  <c r="P2532" i="1"/>
  <c r="M2531" i="1"/>
  <c r="Q2532" i="1"/>
  <c r="K2520" i="1" l="1"/>
  <c r="O2520" i="1" s="1"/>
  <c r="C2521" i="1"/>
  <c r="N2531" i="1"/>
  <c r="Q2533" i="1"/>
  <c r="M2532" i="1"/>
  <c r="P2533" i="1"/>
  <c r="F2533" i="1"/>
  <c r="B2533" i="1"/>
  <c r="D2533" i="1"/>
  <c r="E2533" i="1" s="1"/>
  <c r="L2533" i="1"/>
  <c r="A2534" i="1"/>
  <c r="G2532" i="1"/>
  <c r="H2533" i="1" s="1"/>
  <c r="J2533" i="1" s="1"/>
  <c r="I2533" i="1"/>
  <c r="C2522" i="1" l="1"/>
  <c r="K2521" i="1"/>
  <c r="O2521" i="1" s="1"/>
  <c r="N2532" i="1"/>
  <c r="G2533" i="1"/>
  <c r="H2534" i="1" s="1"/>
  <c r="I2534" i="1"/>
  <c r="B2534" i="1"/>
  <c r="F2534" i="1"/>
  <c r="D2534" i="1"/>
  <c r="E2534" i="1" s="1"/>
  <c r="L2534" i="1"/>
  <c r="A2535" i="1"/>
  <c r="P2534" i="1"/>
  <c r="Q2534" i="1"/>
  <c r="M2533" i="1"/>
  <c r="C2523" i="1" l="1"/>
  <c r="K2522" i="1"/>
  <c r="O2522" i="1" s="1"/>
  <c r="N2533" i="1"/>
  <c r="J2534" i="1"/>
  <c r="G2534" i="1"/>
  <c r="H2535" i="1" s="1"/>
  <c r="M2534" i="1"/>
  <c r="P2535" i="1"/>
  <c r="Q2535" i="1"/>
  <c r="F2535" i="1"/>
  <c r="D2535" i="1"/>
  <c r="E2535" i="1" s="1"/>
  <c r="G2535" i="1" s="1"/>
  <c r="H2536" i="1" s="1"/>
  <c r="L2535" i="1"/>
  <c r="A2536" i="1"/>
  <c r="B2535" i="1"/>
  <c r="I2535" i="1"/>
  <c r="C2524" i="1" l="1"/>
  <c r="K2523" i="1"/>
  <c r="O2523" i="1" s="1"/>
  <c r="N2534" i="1"/>
  <c r="I2536" i="1"/>
  <c r="J2536" i="1" s="1"/>
  <c r="J2535" i="1"/>
  <c r="L2536" i="1"/>
  <c r="F2536" i="1"/>
  <c r="A2537" i="1"/>
  <c r="D2536" i="1"/>
  <c r="E2536" i="1" s="1"/>
  <c r="G2536" i="1" s="1"/>
  <c r="H2537" i="1" s="1"/>
  <c r="B2536" i="1"/>
  <c r="Q2536" i="1"/>
  <c r="M2535" i="1"/>
  <c r="P2536" i="1"/>
  <c r="K2524" i="1" l="1"/>
  <c r="O2524" i="1" s="1"/>
  <c r="C2525" i="1"/>
  <c r="N2535" i="1"/>
  <c r="P2537" i="1"/>
  <c r="M2536" i="1"/>
  <c r="Q2537" i="1"/>
  <c r="I2537" i="1"/>
  <c r="F2537" i="1"/>
  <c r="A2538" i="1"/>
  <c r="B2537" i="1"/>
  <c r="D2537" i="1"/>
  <c r="E2537" i="1" s="1"/>
  <c r="L2537" i="1"/>
  <c r="K2525" i="1" l="1"/>
  <c r="O2525" i="1" s="1"/>
  <c r="C2526" i="1"/>
  <c r="N2536" i="1"/>
  <c r="G2537" i="1"/>
  <c r="H2538" i="1" s="1"/>
  <c r="I2538" i="1"/>
  <c r="J2537" i="1"/>
  <c r="F2538" i="1"/>
  <c r="A2539" i="1"/>
  <c r="B2538" i="1"/>
  <c r="D2538" i="1"/>
  <c r="E2538" i="1" s="1"/>
  <c r="L2538" i="1"/>
  <c r="M2537" i="1"/>
  <c r="P2538" i="1"/>
  <c r="Q2538" i="1"/>
  <c r="K2526" i="1" l="1"/>
  <c r="O2526" i="1" s="1"/>
  <c r="C2527" i="1"/>
  <c r="N2537" i="1"/>
  <c r="I2539" i="1"/>
  <c r="J2538" i="1"/>
  <c r="M2538" i="1"/>
  <c r="P2539" i="1"/>
  <c r="Q2539" i="1"/>
  <c r="G2538" i="1"/>
  <c r="H2539" i="1" s="1"/>
  <c r="J2539" i="1" s="1"/>
  <c r="F2539" i="1"/>
  <c r="D2539" i="1"/>
  <c r="E2539" i="1" s="1"/>
  <c r="L2539" i="1"/>
  <c r="A2540" i="1"/>
  <c r="B2539" i="1"/>
  <c r="K2527" i="1" l="1"/>
  <c r="O2527" i="1" s="1"/>
  <c r="C2528" i="1"/>
  <c r="N2538" i="1"/>
  <c r="G2539" i="1"/>
  <c r="H2540" i="1" s="1"/>
  <c r="A2541" i="1"/>
  <c r="B2540" i="1"/>
  <c r="D2540" i="1"/>
  <c r="E2540" i="1" s="1"/>
  <c r="L2540" i="1"/>
  <c r="F2540" i="1"/>
  <c r="P2540" i="1"/>
  <c r="M2539" i="1"/>
  <c r="Q2540" i="1"/>
  <c r="I2540" i="1"/>
  <c r="K2528" i="1" l="1"/>
  <c r="O2528" i="1" s="1"/>
  <c r="C2529" i="1"/>
  <c r="N2539" i="1"/>
  <c r="G2540" i="1"/>
  <c r="H2541" i="1" s="1"/>
  <c r="I2541" i="1"/>
  <c r="B2541" i="1"/>
  <c r="D2541" i="1"/>
  <c r="E2541" i="1" s="1"/>
  <c r="L2541" i="1"/>
  <c r="A2542" i="1"/>
  <c r="F2541" i="1"/>
  <c r="J2540" i="1"/>
  <c r="P2541" i="1"/>
  <c r="Q2541" i="1"/>
  <c r="M2540" i="1"/>
  <c r="K2529" i="1" l="1"/>
  <c r="O2529" i="1" s="1"/>
  <c r="C2530" i="1"/>
  <c r="N2540" i="1"/>
  <c r="I2542" i="1"/>
  <c r="J2541" i="1"/>
  <c r="G2541" i="1"/>
  <c r="H2542" i="1" s="1"/>
  <c r="J2542" i="1" s="1"/>
  <c r="F2542" i="1"/>
  <c r="D2542" i="1"/>
  <c r="E2542" i="1" s="1"/>
  <c r="G2542" i="1" s="1"/>
  <c r="H2543" i="1" s="1"/>
  <c r="L2542" i="1"/>
  <c r="A2543" i="1"/>
  <c r="B2542" i="1"/>
  <c r="Q2542" i="1"/>
  <c r="M2541" i="1"/>
  <c r="P2542" i="1"/>
  <c r="K2530" i="1" l="1"/>
  <c r="O2530" i="1" s="1"/>
  <c r="C2531" i="1"/>
  <c r="N2541" i="1"/>
  <c r="L2543" i="1"/>
  <c r="A2544" i="1"/>
  <c r="B2543" i="1"/>
  <c r="F2543" i="1"/>
  <c r="D2543" i="1"/>
  <c r="E2543" i="1" s="1"/>
  <c r="G2543" i="1" s="1"/>
  <c r="H2544" i="1" s="1"/>
  <c r="M2542" i="1"/>
  <c r="P2543" i="1"/>
  <c r="Q2543" i="1"/>
  <c r="I2543" i="1"/>
  <c r="K2531" i="1" l="1"/>
  <c r="O2531" i="1" s="1"/>
  <c r="C2532" i="1"/>
  <c r="N2542" i="1"/>
  <c r="I2544" i="1"/>
  <c r="J2544" i="1" s="1"/>
  <c r="F2544" i="1"/>
  <c r="A2545" i="1"/>
  <c r="B2544" i="1"/>
  <c r="D2544" i="1"/>
  <c r="E2544" i="1" s="1"/>
  <c r="L2544" i="1"/>
  <c r="M2543" i="1"/>
  <c r="P2544" i="1"/>
  <c r="Q2544" i="1"/>
  <c r="J2543" i="1"/>
  <c r="K2532" i="1" l="1"/>
  <c r="O2532" i="1" s="1"/>
  <c r="C2533" i="1"/>
  <c r="N2543" i="1"/>
  <c r="I2545" i="1"/>
  <c r="G2544" i="1"/>
  <c r="H2545" i="1" s="1"/>
  <c r="J2545" i="1" s="1"/>
  <c r="M2544" i="1"/>
  <c r="P2545" i="1"/>
  <c r="Q2545" i="1"/>
  <c r="F2545" i="1"/>
  <c r="B2545" i="1"/>
  <c r="D2545" i="1"/>
  <c r="E2545" i="1" s="1"/>
  <c r="L2545" i="1"/>
  <c r="A2546" i="1"/>
  <c r="K2533" i="1" l="1"/>
  <c r="O2533" i="1" s="1"/>
  <c r="C2534" i="1"/>
  <c r="N2544" i="1"/>
  <c r="M2545" i="1"/>
  <c r="P2546" i="1"/>
  <c r="Q2546" i="1"/>
  <c r="I2546" i="1"/>
  <c r="L2546" i="1"/>
  <c r="A2547" i="1"/>
  <c r="B2546" i="1"/>
  <c r="F2546" i="1"/>
  <c r="D2546" i="1"/>
  <c r="E2546" i="1" s="1"/>
  <c r="G2546" i="1" s="1"/>
  <c r="G2545" i="1"/>
  <c r="H2546" i="1" s="1"/>
  <c r="K2534" i="1" l="1"/>
  <c r="O2534" i="1" s="1"/>
  <c r="C2535" i="1"/>
  <c r="N2545" i="1"/>
  <c r="J2546" i="1"/>
  <c r="H2547" i="1"/>
  <c r="M2546" i="1"/>
  <c r="P2547" i="1"/>
  <c r="Q2547" i="1"/>
  <c r="F2547" i="1"/>
  <c r="B2547" i="1"/>
  <c r="D2547" i="1"/>
  <c r="E2547" i="1" s="1"/>
  <c r="L2547" i="1"/>
  <c r="A2548" i="1"/>
  <c r="I2547" i="1"/>
  <c r="C2536" i="1" l="1"/>
  <c r="K2535" i="1"/>
  <c r="O2535" i="1" s="1"/>
  <c r="N2546" i="1"/>
  <c r="I2548" i="1"/>
  <c r="A2549" i="1"/>
  <c r="B2548" i="1"/>
  <c r="D2548" i="1"/>
  <c r="E2548" i="1" s="1"/>
  <c r="L2548" i="1"/>
  <c r="F2548" i="1"/>
  <c r="P2548" i="1"/>
  <c r="Q2548" i="1"/>
  <c r="M2547" i="1"/>
  <c r="G2547" i="1"/>
  <c r="H2548" i="1" s="1"/>
  <c r="J2548" i="1" s="1"/>
  <c r="J2547" i="1"/>
  <c r="K2536" i="1" l="1"/>
  <c r="O2536" i="1" s="1"/>
  <c r="C2537" i="1"/>
  <c r="N2547" i="1"/>
  <c r="B2549" i="1"/>
  <c r="D2549" i="1"/>
  <c r="E2549" i="1" s="1"/>
  <c r="L2549" i="1"/>
  <c r="F2549" i="1"/>
  <c r="A2550" i="1"/>
  <c r="I2549" i="1"/>
  <c r="Q2549" i="1"/>
  <c r="P2549" i="1"/>
  <c r="M2548" i="1"/>
  <c r="G2548" i="1"/>
  <c r="H2549" i="1" s="1"/>
  <c r="J2549" i="1" s="1"/>
  <c r="C2538" i="1" l="1"/>
  <c r="K2537" i="1"/>
  <c r="O2537" i="1" s="1"/>
  <c r="N2548" i="1"/>
  <c r="G2549" i="1"/>
  <c r="I2550" i="1"/>
  <c r="H2550" i="1"/>
  <c r="J2550" i="1" s="1"/>
  <c r="D2550" i="1"/>
  <c r="E2550" i="1" s="1"/>
  <c r="F2550" i="1"/>
  <c r="A2551" i="1"/>
  <c r="L2550" i="1"/>
  <c r="B2550" i="1"/>
  <c r="P2550" i="1"/>
  <c r="Q2550" i="1"/>
  <c r="M2549" i="1"/>
  <c r="K2538" i="1" l="1"/>
  <c r="O2538" i="1" s="1"/>
  <c r="C2539" i="1"/>
  <c r="N2549" i="1"/>
  <c r="G2550" i="1"/>
  <c r="H2551" i="1" s="1"/>
  <c r="I2551" i="1"/>
  <c r="F2551" i="1"/>
  <c r="D2551" i="1"/>
  <c r="E2551" i="1" s="1"/>
  <c r="L2551" i="1"/>
  <c r="A2552" i="1"/>
  <c r="B2551" i="1"/>
  <c r="M2550" i="1"/>
  <c r="P2551" i="1"/>
  <c r="Q2551" i="1"/>
  <c r="C2540" i="1" l="1"/>
  <c r="K2539" i="1"/>
  <c r="O2539" i="1" s="1"/>
  <c r="N2550" i="1"/>
  <c r="J2551" i="1"/>
  <c r="G2551" i="1"/>
  <c r="H2552" i="1" s="1"/>
  <c r="P2552" i="1"/>
  <c r="Q2552" i="1"/>
  <c r="M2551" i="1"/>
  <c r="L2552" i="1"/>
  <c r="B2552" i="1"/>
  <c r="F2552" i="1"/>
  <c r="D2552" i="1"/>
  <c r="E2552" i="1" s="1"/>
  <c r="A2553" i="1"/>
  <c r="I2552" i="1"/>
  <c r="C2541" i="1" l="1"/>
  <c r="K2540" i="1"/>
  <c r="O2540" i="1" s="1"/>
  <c r="N2551" i="1"/>
  <c r="I2553" i="1"/>
  <c r="P2553" i="1"/>
  <c r="M2552" i="1"/>
  <c r="Q2553" i="1"/>
  <c r="F2553" i="1"/>
  <c r="B2553" i="1"/>
  <c r="D2553" i="1"/>
  <c r="E2553" i="1" s="1"/>
  <c r="L2553" i="1"/>
  <c r="A2554" i="1"/>
  <c r="G2552" i="1"/>
  <c r="H2553" i="1" s="1"/>
  <c r="J2553" i="1" s="1"/>
  <c r="J2552" i="1"/>
  <c r="C2542" i="1" l="1"/>
  <c r="K2541" i="1"/>
  <c r="O2541" i="1" s="1"/>
  <c r="N2552" i="1"/>
  <c r="G2553" i="1"/>
  <c r="H2554" i="1" s="1"/>
  <c r="B2554" i="1"/>
  <c r="F2554" i="1"/>
  <c r="D2554" i="1"/>
  <c r="E2554" i="1" s="1"/>
  <c r="L2554" i="1"/>
  <c r="A2555" i="1"/>
  <c r="M2553" i="1"/>
  <c r="P2554" i="1"/>
  <c r="Q2554" i="1"/>
  <c r="I2554" i="1"/>
  <c r="K2542" i="1" l="1"/>
  <c r="O2542" i="1" s="1"/>
  <c r="C2543" i="1"/>
  <c r="N2553" i="1"/>
  <c r="I2555" i="1"/>
  <c r="M2554" i="1"/>
  <c r="Q2555" i="1"/>
  <c r="P2555" i="1"/>
  <c r="J2554" i="1"/>
  <c r="B2555" i="1"/>
  <c r="F2555" i="1"/>
  <c r="L2555" i="1"/>
  <c r="D2555" i="1"/>
  <c r="E2555" i="1" s="1"/>
  <c r="A2556" i="1"/>
  <c r="G2554" i="1"/>
  <c r="H2555" i="1" s="1"/>
  <c r="J2555" i="1" s="1"/>
  <c r="K2543" i="1" l="1"/>
  <c r="O2543" i="1" s="1"/>
  <c r="C2544" i="1"/>
  <c r="N2554" i="1"/>
  <c r="I2556" i="1"/>
  <c r="B2556" i="1"/>
  <c r="D2556" i="1"/>
  <c r="E2556" i="1" s="1"/>
  <c r="L2556" i="1"/>
  <c r="A2557" i="1"/>
  <c r="F2556" i="1"/>
  <c r="G2555" i="1"/>
  <c r="H2556" i="1" s="1"/>
  <c r="J2556" i="1" s="1"/>
  <c r="Q2556" i="1"/>
  <c r="M2555" i="1"/>
  <c r="P2556" i="1"/>
  <c r="K2544" i="1" l="1"/>
  <c r="O2544" i="1" s="1"/>
  <c r="C2545" i="1"/>
  <c r="N2555" i="1"/>
  <c r="F2557" i="1"/>
  <c r="A2558" i="1"/>
  <c r="L2557" i="1"/>
  <c r="B2557" i="1"/>
  <c r="D2557" i="1"/>
  <c r="E2557" i="1" s="1"/>
  <c r="G2557" i="1" s="1"/>
  <c r="P2557" i="1"/>
  <c r="Q2557" i="1"/>
  <c r="M2556" i="1"/>
  <c r="G2556" i="1"/>
  <c r="H2557" i="1" s="1"/>
  <c r="I2557" i="1"/>
  <c r="C2546" i="1" l="1"/>
  <c r="K2545" i="1"/>
  <c r="O2545" i="1" s="1"/>
  <c r="N2556" i="1"/>
  <c r="J2557" i="1"/>
  <c r="H2558" i="1"/>
  <c r="M2557" i="1"/>
  <c r="P2558" i="1"/>
  <c r="Q2558" i="1"/>
  <c r="D2558" i="1"/>
  <c r="E2558" i="1" s="1"/>
  <c r="A2559" i="1"/>
  <c r="L2558" i="1"/>
  <c r="B2558" i="1"/>
  <c r="F2558" i="1"/>
  <c r="I2558" i="1"/>
  <c r="C2547" i="1" l="1"/>
  <c r="K2546" i="1"/>
  <c r="O2546" i="1" s="1"/>
  <c r="N2557" i="1"/>
  <c r="I2559" i="1"/>
  <c r="B2559" i="1"/>
  <c r="F2559" i="1"/>
  <c r="D2559" i="1"/>
  <c r="E2559" i="1" s="1"/>
  <c r="L2559" i="1"/>
  <c r="A2560" i="1"/>
  <c r="G2558" i="1"/>
  <c r="H2559" i="1" s="1"/>
  <c r="J2559" i="1" s="1"/>
  <c r="J2558" i="1"/>
  <c r="Q2559" i="1"/>
  <c r="P2559" i="1"/>
  <c r="M2558" i="1"/>
  <c r="K2547" i="1" l="1"/>
  <c r="O2547" i="1" s="1"/>
  <c r="C2548" i="1"/>
  <c r="N2558" i="1"/>
  <c r="M2559" i="1"/>
  <c r="P2560" i="1"/>
  <c r="Q2560" i="1"/>
  <c r="I2560" i="1"/>
  <c r="A2561" i="1"/>
  <c r="B2560" i="1"/>
  <c r="D2560" i="1"/>
  <c r="E2560" i="1" s="1"/>
  <c r="L2560" i="1"/>
  <c r="F2560" i="1"/>
  <c r="G2559" i="1"/>
  <c r="H2560" i="1" s="1"/>
  <c r="J2560" i="1" s="1"/>
  <c r="C2549" i="1" l="1"/>
  <c r="K2548" i="1"/>
  <c r="O2548" i="1" s="1"/>
  <c r="N2559" i="1"/>
  <c r="L2561" i="1"/>
  <c r="A2562" i="1"/>
  <c r="F2561" i="1"/>
  <c r="B2561" i="1"/>
  <c r="D2561" i="1"/>
  <c r="E2561" i="1" s="1"/>
  <c r="Q2561" i="1"/>
  <c r="P2561" i="1"/>
  <c r="M2560" i="1"/>
  <c r="G2560" i="1"/>
  <c r="H2561" i="1" s="1"/>
  <c r="I2561" i="1"/>
  <c r="C2550" i="1" l="1"/>
  <c r="K2549" i="1"/>
  <c r="O2549" i="1" s="1"/>
  <c r="N2560" i="1"/>
  <c r="I2562" i="1"/>
  <c r="J2561" i="1"/>
  <c r="F2562" i="1"/>
  <c r="D2562" i="1"/>
  <c r="E2562" i="1" s="1"/>
  <c r="G2562" i="1" s="1"/>
  <c r="L2562" i="1"/>
  <c r="A2563" i="1"/>
  <c r="B2562" i="1"/>
  <c r="M2561" i="1"/>
  <c r="P2562" i="1"/>
  <c r="Q2562" i="1"/>
  <c r="G2561" i="1"/>
  <c r="H2562" i="1" s="1"/>
  <c r="J2562" i="1" s="1"/>
  <c r="C2551" i="1" l="1"/>
  <c r="K2550" i="1"/>
  <c r="O2550" i="1" s="1"/>
  <c r="N2561" i="1"/>
  <c r="I2563" i="1"/>
  <c r="H2563" i="1"/>
  <c r="J2563" i="1" s="1"/>
  <c r="B2563" i="1"/>
  <c r="F2563" i="1"/>
  <c r="L2563" i="1"/>
  <c r="D2563" i="1"/>
  <c r="E2563" i="1" s="1"/>
  <c r="G2563" i="1" s="1"/>
  <c r="H2564" i="1" s="1"/>
  <c r="A2564" i="1"/>
  <c r="Q2563" i="1"/>
  <c r="P2563" i="1"/>
  <c r="M2562" i="1"/>
  <c r="K2551" i="1" l="1"/>
  <c r="O2551" i="1" s="1"/>
  <c r="C2552" i="1"/>
  <c r="N2562" i="1"/>
  <c r="L2564" i="1"/>
  <c r="F2564" i="1"/>
  <c r="A2565" i="1"/>
  <c r="B2564" i="1"/>
  <c r="D2564" i="1"/>
  <c r="E2564" i="1" s="1"/>
  <c r="G2564" i="1" s="1"/>
  <c r="H2565" i="1" s="1"/>
  <c r="M2563" i="1"/>
  <c r="N2563" i="1" s="1"/>
  <c r="Q2564" i="1"/>
  <c r="P2564" i="1"/>
  <c r="I2564" i="1"/>
  <c r="C2553" i="1" l="1"/>
  <c r="K2552" i="1"/>
  <c r="O2552" i="1" s="1"/>
  <c r="I2565" i="1"/>
  <c r="J2565" i="1" s="1"/>
  <c r="J2564" i="1"/>
  <c r="B2565" i="1"/>
  <c r="D2565" i="1"/>
  <c r="E2565" i="1" s="1"/>
  <c r="L2565" i="1"/>
  <c r="F2565" i="1"/>
  <c r="A2566" i="1"/>
  <c r="M2564" i="1"/>
  <c r="N2564" i="1" s="1"/>
  <c r="P2565" i="1"/>
  <c r="Q2565" i="1"/>
  <c r="K2553" i="1" l="1"/>
  <c r="O2553" i="1" s="1"/>
  <c r="C2554" i="1"/>
  <c r="G2565" i="1"/>
  <c r="H2566" i="1" s="1"/>
  <c r="P2566" i="1"/>
  <c r="M2565" i="1"/>
  <c r="Q2566" i="1"/>
  <c r="B2566" i="1"/>
  <c r="F2566" i="1"/>
  <c r="L2566" i="1"/>
  <c r="D2566" i="1"/>
  <c r="E2566" i="1" s="1"/>
  <c r="A2567" i="1"/>
  <c r="I2566" i="1"/>
  <c r="K2554" i="1" l="1"/>
  <c r="O2554" i="1" s="1"/>
  <c r="C2555" i="1"/>
  <c r="N2565" i="1"/>
  <c r="I2567" i="1"/>
  <c r="B2567" i="1"/>
  <c r="F2567" i="1"/>
  <c r="L2567" i="1"/>
  <c r="D2567" i="1"/>
  <c r="E2567" i="1" s="1"/>
  <c r="A2568" i="1"/>
  <c r="G2566" i="1"/>
  <c r="H2567" i="1" s="1"/>
  <c r="J2567" i="1" s="1"/>
  <c r="Q2567" i="1"/>
  <c r="M2566" i="1"/>
  <c r="P2567" i="1"/>
  <c r="J2566" i="1"/>
  <c r="K2555" i="1" l="1"/>
  <c r="O2555" i="1" s="1"/>
  <c r="C2556" i="1"/>
  <c r="N2566" i="1"/>
  <c r="I2568" i="1"/>
  <c r="L2568" i="1"/>
  <c r="A2569" i="1"/>
  <c r="F2568" i="1"/>
  <c r="B2568" i="1"/>
  <c r="D2568" i="1"/>
  <c r="E2568" i="1" s="1"/>
  <c r="G2567" i="1"/>
  <c r="H2568" i="1" s="1"/>
  <c r="J2568" i="1" s="1"/>
  <c r="Q2568" i="1"/>
  <c r="M2567" i="1"/>
  <c r="P2568" i="1"/>
  <c r="K2556" i="1" l="1"/>
  <c r="O2556" i="1" s="1"/>
  <c r="C2557" i="1"/>
  <c r="N2567" i="1"/>
  <c r="G2568" i="1"/>
  <c r="H2569" i="1"/>
  <c r="M2568" i="1"/>
  <c r="Q2569" i="1"/>
  <c r="P2569" i="1"/>
  <c r="A2570" i="1"/>
  <c r="B2569" i="1"/>
  <c r="D2569" i="1"/>
  <c r="E2569" i="1" s="1"/>
  <c r="L2569" i="1"/>
  <c r="F2569" i="1"/>
  <c r="I2569" i="1"/>
  <c r="C2558" i="1" l="1"/>
  <c r="K2557" i="1"/>
  <c r="O2557" i="1" s="1"/>
  <c r="N2568" i="1"/>
  <c r="J2569" i="1"/>
  <c r="P2570" i="1"/>
  <c r="Q2570" i="1"/>
  <c r="M2569" i="1"/>
  <c r="N2569" i="1" s="1"/>
  <c r="G2569" i="1"/>
  <c r="H2570" i="1" s="1"/>
  <c r="F2570" i="1"/>
  <c r="B2570" i="1"/>
  <c r="L2570" i="1"/>
  <c r="D2570" i="1"/>
  <c r="E2570" i="1" s="1"/>
  <c r="A2571" i="1"/>
  <c r="I2570" i="1"/>
  <c r="K2558" i="1" l="1"/>
  <c r="O2558" i="1" s="1"/>
  <c r="C2559" i="1"/>
  <c r="I2571" i="1"/>
  <c r="J2570" i="1"/>
  <c r="A2572" i="1"/>
  <c r="B2571" i="1"/>
  <c r="F2571" i="1"/>
  <c r="L2571" i="1"/>
  <c r="D2571" i="1"/>
  <c r="E2571" i="1" s="1"/>
  <c r="G2570" i="1"/>
  <c r="H2571" i="1" s="1"/>
  <c r="J2571" i="1" s="1"/>
  <c r="Q2571" i="1"/>
  <c r="P2571" i="1"/>
  <c r="M2570" i="1"/>
  <c r="N2570" i="1" s="1"/>
  <c r="K2559" i="1" l="1"/>
  <c r="O2559" i="1" s="1"/>
  <c r="C2560" i="1"/>
  <c r="G2571" i="1"/>
  <c r="I2572" i="1"/>
  <c r="H2572" i="1"/>
  <c r="J2572" i="1" s="1"/>
  <c r="L2572" i="1"/>
  <c r="F2572" i="1"/>
  <c r="A2573" i="1"/>
  <c r="B2572" i="1"/>
  <c r="D2572" i="1"/>
  <c r="E2572" i="1" s="1"/>
  <c r="P2572" i="1"/>
  <c r="Q2572" i="1"/>
  <c r="M2571" i="1"/>
  <c r="N2571" i="1" s="1"/>
  <c r="C2561" i="1" l="1"/>
  <c r="K2560" i="1"/>
  <c r="O2560" i="1" s="1"/>
  <c r="M2572" i="1"/>
  <c r="N2572" i="1" s="1"/>
  <c r="P2573" i="1"/>
  <c r="Q2573" i="1"/>
  <c r="G2572" i="1"/>
  <c r="H2573" i="1" s="1"/>
  <c r="J2573" i="1" s="1"/>
  <c r="B2573" i="1"/>
  <c r="D2573" i="1"/>
  <c r="E2573" i="1" s="1"/>
  <c r="L2573" i="1"/>
  <c r="A2574" i="1"/>
  <c r="F2573" i="1"/>
  <c r="I2573" i="1"/>
  <c r="C2562" i="1" l="1"/>
  <c r="K2561" i="1"/>
  <c r="O2561" i="1" s="1"/>
  <c r="G2573" i="1"/>
  <c r="H2574" i="1"/>
  <c r="J2574" i="1" s="1"/>
  <c r="I2574" i="1"/>
  <c r="Q2574" i="1"/>
  <c r="P2574" i="1"/>
  <c r="M2573" i="1"/>
  <c r="N2573" i="1" s="1"/>
  <c r="F2574" i="1"/>
  <c r="D2574" i="1"/>
  <c r="E2574" i="1" s="1"/>
  <c r="L2574" i="1"/>
  <c r="A2575" i="1"/>
  <c r="B2574" i="1"/>
  <c r="C2563" i="1" l="1"/>
  <c r="K2562" i="1"/>
  <c r="O2562" i="1" s="1"/>
  <c r="F2575" i="1"/>
  <c r="L2575" i="1"/>
  <c r="D2575" i="1"/>
  <c r="E2575" i="1" s="1"/>
  <c r="G2575" i="1" s="1"/>
  <c r="A2576" i="1"/>
  <c r="B2575" i="1"/>
  <c r="I2575" i="1"/>
  <c r="Q2575" i="1"/>
  <c r="P2575" i="1"/>
  <c r="M2574" i="1"/>
  <c r="N2574" i="1" s="1"/>
  <c r="G2574" i="1"/>
  <c r="H2575" i="1" s="1"/>
  <c r="C2564" i="1" l="1"/>
  <c r="K2563" i="1"/>
  <c r="O2563" i="1" s="1"/>
  <c r="I2576" i="1"/>
  <c r="H2576" i="1"/>
  <c r="J2576" i="1" s="1"/>
  <c r="P2576" i="1"/>
  <c r="M2575" i="1"/>
  <c r="Q2576" i="1"/>
  <c r="J2575" i="1"/>
  <c r="B2576" i="1"/>
  <c r="D2576" i="1"/>
  <c r="E2576" i="1" s="1"/>
  <c r="L2576" i="1"/>
  <c r="A2577" i="1"/>
  <c r="F2576" i="1"/>
  <c r="C2565" i="1" l="1"/>
  <c r="K2564" i="1"/>
  <c r="O2564" i="1" s="1"/>
  <c r="N2575" i="1"/>
  <c r="P2577" i="1"/>
  <c r="M2576" i="1"/>
  <c r="Q2577" i="1"/>
  <c r="I2577" i="1"/>
  <c r="G2576" i="1"/>
  <c r="H2577" i="1" s="1"/>
  <c r="F2577" i="1"/>
  <c r="B2577" i="1"/>
  <c r="D2577" i="1"/>
  <c r="E2577" i="1" s="1"/>
  <c r="L2577" i="1"/>
  <c r="A2578" i="1"/>
  <c r="K2565" i="1" l="1"/>
  <c r="O2565" i="1" s="1"/>
  <c r="C2566" i="1"/>
  <c r="N2576" i="1"/>
  <c r="J2577" i="1"/>
  <c r="I2578" i="1"/>
  <c r="L2578" i="1"/>
  <c r="A2579" i="1"/>
  <c r="B2578" i="1"/>
  <c r="F2578" i="1"/>
  <c r="D2578" i="1"/>
  <c r="E2578" i="1" s="1"/>
  <c r="P2578" i="1"/>
  <c r="Q2578" i="1"/>
  <c r="M2577" i="1"/>
  <c r="G2577" i="1"/>
  <c r="H2578" i="1" s="1"/>
  <c r="J2578" i="1" s="1"/>
  <c r="C2567" i="1" l="1"/>
  <c r="K2566" i="1"/>
  <c r="O2566" i="1" s="1"/>
  <c r="N2577" i="1"/>
  <c r="I2579" i="1"/>
  <c r="F2579" i="1"/>
  <c r="D2579" i="1"/>
  <c r="E2579" i="1" s="1"/>
  <c r="G2579" i="1" s="1"/>
  <c r="L2579" i="1"/>
  <c r="A2580" i="1"/>
  <c r="B2579" i="1"/>
  <c r="G2578" i="1"/>
  <c r="H2579" i="1" s="1"/>
  <c r="J2579" i="1" s="1"/>
  <c r="M2578" i="1"/>
  <c r="P2579" i="1"/>
  <c r="Q2579" i="1"/>
  <c r="K2567" i="1" l="1"/>
  <c r="O2567" i="1" s="1"/>
  <c r="C2568" i="1"/>
  <c r="N2578" i="1"/>
  <c r="I2580" i="1"/>
  <c r="H2580" i="1"/>
  <c r="J2580" i="1" s="1"/>
  <c r="F2580" i="1"/>
  <c r="A2581" i="1"/>
  <c r="B2580" i="1"/>
  <c r="D2580" i="1"/>
  <c r="E2580" i="1" s="1"/>
  <c r="L2580" i="1"/>
  <c r="P2580" i="1"/>
  <c r="M2579" i="1"/>
  <c r="Q2580" i="1"/>
  <c r="K2568" i="1" l="1"/>
  <c r="O2568" i="1" s="1"/>
  <c r="C2569" i="1"/>
  <c r="N2579" i="1"/>
  <c r="M2580" i="1"/>
  <c r="P2581" i="1"/>
  <c r="Q2581" i="1"/>
  <c r="G2580" i="1"/>
  <c r="H2581" i="1" s="1"/>
  <c r="B2581" i="1"/>
  <c r="D2581" i="1"/>
  <c r="E2581" i="1" s="1"/>
  <c r="L2581" i="1"/>
  <c r="A2582" i="1"/>
  <c r="F2581" i="1"/>
  <c r="I2581" i="1"/>
  <c r="K2569" i="1" l="1"/>
  <c r="O2569" i="1" s="1"/>
  <c r="C2570" i="1"/>
  <c r="N2580" i="1"/>
  <c r="G2581" i="1"/>
  <c r="H2582" i="1" s="1"/>
  <c r="I2582" i="1"/>
  <c r="L2582" i="1"/>
  <c r="B2582" i="1"/>
  <c r="F2582" i="1"/>
  <c r="A2583" i="1"/>
  <c r="D2582" i="1"/>
  <c r="E2582" i="1" s="1"/>
  <c r="G2582" i="1" s="1"/>
  <c r="H2583" i="1" s="1"/>
  <c r="P2582" i="1"/>
  <c r="M2581" i="1"/>
  <c r="Q2582" i="1"/>
  <c r="J2581" i="1"/>
  <c r="C2571" i="1" l="1"/>
  <c r="K2570" i="1"/>
  <c r="O2570" i="1" s="1"/>
  <c r="N2581" i="1"/>
  <c r="I2583" i="1"/>
  <c r="J2583" i="1" s="1"/>
  <c r="J2582" i="1"/>
  <c r="M2582" i="1"/>
  <c r="P2583" i="1"/>
  <c r="Q2583" i="1"/>
  <c r="F2583" i="1"/>
  <c r="D2583" i="1"/>
  <c r="E2583" i="1" s="1"/>
  <c r="L2583" i="1"/>
  <c r="A2584" i="1"/>
  <c r="B2583" i="1"/>
  <c r="K2571" i="1" l="1"/>
  <c r="O2571" i="1" s="1"/>
  <c r="C2572" i="1"/>
  <c r="N2582" i="1"/>
  <c r="I2584" i="1"/>
  <c r="A2585" i="1"/>
  <c r="F2584" i="1"/>
  <c r="L2584" i="1"/>
  <c r="D2584" i="1"/>
  <c r="E2584" i="1" s="1"/>
  <c r="B2584" i="1"/>
  <c r="P2584" i="1"/>
  <c r="M2583" i="1"/>
  <c r="Q2584" i="1"/>
  <c r="G2583" i="1"/>
  <c r="H2584" i="1" s="1"/>
  <c r="J2584" i="1" s="1"/>
  <c r="K2572" i="1" l="1"/>
  <c r="O2572" i="1" s="1"/>
  <c r="C2573" i="1"/>
  <c r="N2583" i="1"/>
  <c r="I2585" i="1"/>
  <c r="G2584" i="1"/>
  <c r="H2585" i="1"/>
  <c r="J2585" i="1" s="1"/>
  <c r="M2584" i="1"/>
  <c r="P2585" i="1"/>
  <c r="Q2585" i="1"/>
  <c r="B2585" i="1"/>
  <c r="D2585" i="1"/>
  <c r="E2585" i="1" s="1"/>
  <c r="L2585" i="1"/>
  <c r="F2585" i="1"/>
  <c r="A2586" i="1"/>
  <c r="K2573" i="1" l="1"/>
  <c r="O2573" i="1" s="1"/>
  <c r="C2574" i="1"/>
  <c r="N2584" i="1"/>
  <c r="P2586" i="1"/>
  <c r="Q2586" i="1"/>
  <c r="M2585" i="1"/>
  <c r="A2587" i="1"/>
  <c r="B2586" i="1"/>
  <c r="F2586" i="1"/>
  <c r="L2586" i="1"/>
  <c r="D2586" i="1"/>
  <c r="E2586" i="1" s="1"/>
  <c r="I2586" i="1"/>
  <c r="G2585" i="1"/>
  <c r="H2586" i="1" s="1"/>
  <c r="C2575" i="1" l="1"/>
  <c r="K2574" i="1"/>
  <c r="O2574" i="1" s="1"/>
  <c r="N2585" i="1"/>
  <c r="J2586" i="1"/>
  <c r="I2587" i="1"/>
  <c r="G2586" i="1"/>
  <c r="H2587" i="1" s="1"/>
  <c r="J2587" i="1" s="1"/>
  <c r="D2587" i="1"/>
  <c r="E2587" i="1" s="1"/>
  <c r="A2588" i="1"/>
  <c r="B2587" i="1"/>
  <c r="L2587" i="1"/>
  <c r="F2587" i="1"/>
  <c r="Q2587" i="1"/>
  <c r="P2587" i="1"/>
  <c r="M2586" i="1"/>
  <c r="K2575" i="1" l="1"/>
  <c r="O2575" i="1" s="1"/>
  <c r="C2576" i="1"/>
  <c r="N2586" i="1"/>
  <c r="G2587" i="1"/>
  <c r="H2588" i="1" s="1"/>
  <c r="M2587" i="1"/>
  <c r="Q2588" i="1"/>
  <c r="P2588" i="1"/>
  <c r="I2588" i="1"/>
  <c r="B2588" i="1"/>
  <c r="D2588" i="1"/>
  <c r="E2588" i="1" s="1"/>
  <c r="L2588" i="1"/>
  <c r="A2589" i="1"/>
  <c r="F2588" i="1"/>
  <c r="K2576" i="1" l="1"/>
  <c r="O2576" i="1" s="1"/>
  <c r="C2577" i="1"/>
  <c r="N2587" i="1"/>
  <c r="G2588" i="1"/>
  <c r="H2589" i="1" s="1"/>
  <c r="B2589" i="1"/>
  <c r="D2589" i="1"/>
  <c r="E2589" i="1" s="1"/>
  <c r="L2589" i="1"/>
  <c r="A2590" i="1"/>
  <c r="F2589" i="1"/>
  <c r="I2589" i="1"/>
  <c r="J2588" i="1"/>
  <c r="Q2589" i="1"/>
  <c r="M2588" i="1"/>
  <c r="P2589" i="1"/>
  <c r="K2577" i="1" l="1"/>
  <c r="O2577" i="1" s="1"/>
  <c r="C2578" i="1"/>
  <c r="N2588" i="1"/>
  <c r="G2589" i="1"/>
  <c r="H2590" i="1" s="1"/>
  <c r="J2589" i="1"/>
  <c r="M2589" i="1"/>
  <c r="P2590" i="1"/>
  <c r="Q2590" i="1"/>
  <c r="I2590" i="1"/>
  <c r="F2590" i="1"/>
  <c r="D2590" i="1"/>
  <c r="E2590" i="1" s="1"/>
  <c r="A2591" i="1"/>
  <c r="L2590" i="1"/>
  <c r="B2590" i="1"/>
  <c r="C2579" i="1" l="1"/>
  <c r="K2578" i="1"/>
  <c r="O2578" i="1" s="1"/>
  <c r="N2589" i="1"/>
  <c r="P2591" i="1"/>
  <c r="M2590" i="1"/>
  <c r="Q2591" i="1"/>
  <c r="D2591" i="1"/>
  <c r="E2591" i="1" s="1"/>
  <c r="L2591" i="1"/>
  <c r="A2592" i="1"/>
  <c r="F2591" i="1"/>
  <c r="B2591" i="1"/>
  <c r="I2591" i="1"/>
  <c r="J2590" i="1"/>
  <c r="G2590" i="1"/>
  <c r="H2591" i="1" s="1"/>
  <c r="K2579" i="1" l="1"/>
  <c r="O2579" i="1" s="1"/>
  <c r="C2580" i="1"/>
  <c r="N2590" i="1"/>
  <c r="J2591" i="1"/>
  <c r="F2592" i="1"/>
  <c r="B2592" i="1"/>
  <c r="D2592" i="1"/>
  <c r="E2592" i="1" s="1"/>
  <c r="G2592" i="1" s="1"/>
  <c r="H2593" i="1" s="1"/>
  <c r="L2592" i="1"/>
  <c r="A2593" i="1"/>
  <c r="M2591" i="1"/>
  <c r="Q2592" i="1"/>
  <c r="P2592" i="1"/>
  <c r="I2592" i="1"/>
  <c r="G2591" i="1"/>
  <c r="H2592" i="1" s="1"/>
  <c r="J2592" i="1" s="1"/>
  <c r="K2580" i="1" l="1"/>
  <c r="O2580" i="1" s="1"/>
  <c r="C2581" i="1"/>
  <c r="N2591" i="1"/>
  <c r="I2593" i="1"/>
  <c r="J2593" i="1" s="1"/>
  <c r="A2594" i="1"/>
  <c r="B2593" i="1"/>
  <c r="L2593" i="1"/>
  <c r="F2593" i="1"/>
  <c r="D2593" i="1"/>
  <c r="E2593" i="1" s="1"/>
  <c r="M2592" i="1"/>
  <c r="P2593" i="1"/>
  <c r="Q2593" i="1"/>
  <c r="C2582" i="1" l="1"/>
  <c r="K2581" i="1"/>
  <c r="O2581" i="1" s="1"/>
  <c r="N2592" i="1"/>
  <c r="G2593" i="1"/>
  <c r="H2594" i="1" s="1"/>
  <c r="F2594" i="1"/>
  <c r="D2594" i="1"/>
  <c r="E2594" i="1" s="1"/>
  <c r="G2594" i="1" s="1"/>
  <c r="H2595" i="1" s="1"/>
  <c r="L2594" i="1"/>
  <c r="A2595" i="1"/>
  <c r="B2594" i="1"/>
  <c r="I2594" i="1"/>
  <c r="M2593" i="1"/>
  <c r="Q2594" i="1"/>
  <c r="P2594" i="1"/>
  <c r="K2582" i="1" l="1"/>
  <c r="O2582" i="1" s="1"/>
  <c r="C2583" i="1"/>
  <c r="N2593" i="1"/>
  <c r="I2595" i="1"/>
  <c r="J2595" i="1" s="1"/>
  <c r="B2595" i="1"/>
  <c r="F2595" i="1"/>
  <c r="D2595" i="1"/>
  <c r="E2595" i="1" s="1"/>
  <c r="L2595" i="1"/>
  <c r="A2596" i="1"/>
  <c r="J2594" i="1"/>
  <c r="P2595" i="1"/>
  <c r="M2594" i="1"/>
  <c r="Q2595" i="1"/>
  <c r="C2584" i="1" l="1"/>
  <c r="K2583" i="1"/>
  <c r="O2583" i="1" s="1"/>
  <c r="N2594" i="1"/>
  <c r="G2595" i="1"/>
  <c r="H2596" i="1" s="1"/>
  <c r="L2596" i="1"/>
  <c r="F2596" i="1"/>
  <c r="A2597" i="1"/>
  <c r="D2596" i="1"/>
  <c r="E2596" i="1" s="1"/>
  <c r="B2596" i="1"/>
  <c r="M2595" i="1"/>
  <c r="Q2596" i="1"/>
  <c r="P2596" i="1"/>
  <c r="I2596" i="1"/>
  <c r="C2585" i="1" l="1"/>
  <c r="K2584" i="1"/>
  <c r="O2584" i="1" s="1"/>
  <c r="N2595" i="1"/>
  <c r="J2596" i="1"/>
  <c r="M2596" i="1"/>
  <c r="Q2597" i="1"/>
  <c r="P2597" i="1"/>
  <c r="I2597" i="1"/>
  <c r="G2596" i="1"/>
  <c r="H2597" i="1" s="1"/>
  <c r="A2598" i="1"/>
  <c r="B2597" i="1"/>
  <c r="D2597" i="1"/>
  <c r="E2597" i="1" s="1"/>
  <c r="L2597" i="1"/>
  <c r="F2597" i="1"/>
  <c r="K2585" i="1" l="1"/>
  <c r="O2585" i="1" s="1"/>
  <c r="C2586" i="1"/>
  <c r="N2596" i="1"/>
  <c r="G2597" i="1"/>
  <c r="J2597" i="1"/>
  <c r="H2598" i="1"/>
  <c r="P2598" i="1"/>
  <c r="M2597" i="1"/>
  <c r="Q2598" i="1"/>
  <c r="B2598" i="1"/>
  <c r="F2598" i="1"/>
  <c r="L2598" i="1"/>
  <c r="D2598" i="1"/>
  <c r="E2598" i="1" s="1"/>
  <c r="A2599" i="1"/>
  <c r="I2598" i="1"/>
  <c r="K2586" i="1" l="1"/>
  <c r="O2586" i="1" s="1"/>
  <c r="C2587" i="1"/>
  <c r="N2597" i="1"/>
  <c r="I2599" i="1"/>
  <c r="A2600" i="1"/>
  <c r="B2599" i="1"/>
  <c r="F2599" i="1"/>
  <c r="L2599" i="1"/>
  <c r="D2599" i="1"/>
  <c r="E2599" i="1" s="1"/>
  <c r="G2598" i="1"/>
  <c r="H2599" i="1" s="1"/>
  <c r="J2599" i="1" s="1"/>
  <c r="J2598" i="1"/>
  <c r="P2599" i="1"/>
  <c r="M2598" i="1"/>
  <c r="Q2599" i="1"/>
  <c r="K2587" i="1" l="1"/>
  <c r="O2587" i="1" s="1"/>
  <c r="C2588" i="1"/>
  <c r="N2598" i="1"/>
  <c r="I2600" i="1"/>
  <c r="G2599" i="1"/>
  <c r="H2600" i="1" s="1"/>
  <c r="J2600" i="1" s="1"/>
  <c r="L2600" i="1"/>
  <c r="F2600" i="1"/>
  <c r="B2600" i="1"/>
  <c r="A2601" i="1"/>
  <c r="D2600" i="1"/>
  <c r="E2600" i="1" s="1"/>
  <c r="Q2600" i="1"/>
  <c r="P2600" i="1"/>
  <c r="M2599" i="1"/>
  <c r="K2588" i="1" l="1"/>
  <c r="O2588" i="1" s="1"/>
  <c r="C2589" i="1"/>
  <c r="N2599" i="1"/>
  <c r="G2600" i="1"/>
  <c r="H2601" i="1" s="1"/>
  <c r="B2601" i="1"/>
  <c r="F2601" i="1"/>
  <c r="D2601" i="1"/>
  <c r="E2601" i="1" s="1"/>
  <c r="A2602" i="1"/>
  <c r="L2601" i="1"/>
  <c r="M2600" i="1"/>
  <c r="Q2601" i="1"/>
  <c r="P2601" i="1"/>
  <c r="I2601" i="1"/>
  <c r="K2589" i="1" l="1"/>
  <c r="O2589" i="1" s="1"/>
  <c r="C2590" i="1"/>
  <c r="N2600" i="1"/>
  <c r="G2601" i="1"/>
  <c r="H2602" i="1" s="1"/>
  <c r="M2601" i="1"/>
  <c r="Q2602" i="1"/>
  <c r="P2602" i="1"/>
  <c r="L2602" i="1"/>
  <c r="F2602" i="1"/>
  <c r="A2603" i="1"/>
  <c r="B2602" i="1"/>
  <c r="D2602" i="1"/>
  <c r="E2602" i="1" s="1"/>
  <c r="I2602" i="1"/>
  <c r="J2601" i="1"/>
  <c r="C2591" i="1" l="1"/>
  <c r="K2590" i="1"/>
  <c r="O2590" i="1" s="1"/>
  <c r="N2601" i="1"/>
  <c r="G2602" i="1"/>
  <c r="H2603" i="1" s="1"/>
  <c r="I2603" i="1"/>
  <c r="J2602" i="1"/>
  <c r="L2603" i="1"/>
  <c r="F2603" i="1"/>
  <c r="A2604" i="1"/>
  <c r="B2603" i="1"/>
  <c r="D2603" i="1"/>
  <c r="E2603" i="1" s="1"/>
  <c r="Q2603" i="1"/>
  <c r="M2602" i="1"/>
  <c r="P2603" i="1"/>
  <c r="K2591" i="1" l="1"/>
  <c r="O2591" i="1" s="1"/>
  <c r="C2592" i="1"/>
  <c r="N2602" i="1"/>
  <c r="G2603" i="1"/>
  <c r="H2604" i="1" s="1"/>
  <c r="J2603" i="1"/>
  <c r="A2605" i="1"/>
  <c r="B2604" i="1"/>
  <c r="F2604" i="1"/>
  <c r="L2604" i="1"/>
  <c r="D2604" i="1"/>
  <c r="E2604" i="1" s="1"/>
  <c r="Q2604" i="1"/>
  <c r="M2603" i="1"/>
  <c r="P2604" i="1"/>
  <c r="I2604" i="1"/>
  <c r="C2593" i="1" l="1"/>
  <c r="K2592" i="1"/>
  <c r="O2592" i="1" s="1"/>
  <c r="N2603" i="1"/>
  <c r="J2604" i="1"/>
  <c r="G2604" i="1"/>
  <c r="H2605" i="1" s="1"/>
  <c r="P2605" i="1"/>
  <c r="Q2605" i="1"/>
  <c r="M2604" i="1"/>
  <c r="L2605" i="1"/>
  <c r="A2606" i="1"/>
  <c r="B2605" i="1"/>
  <c r="F2605" i="1"/>
  <c r="D2605" i="1"/>
  <c r="E2605" i="1" s="1"/>
  <c r="I2605" i="1"/>
  <c r="C2594" i="1" l="1"/>
  <c r="K2593" i="1"/>
  <c r="O2593" i="1" s="1"/>
  <c r="N2604" i="1"/>
  <c r="J2605" i="1"/>
  <c r="G2605" i="1"/>
  <c r="H2606" i="1" s="1"/>
  <c r="B2606" i="1"/>
  <c r="F2606" i="1"/>
  <c r="L2606" i="1"/>
  <c r="D2606" i="1"/>
  <c r="E2606" i="1" s="1"/>
  <c r="A2607" i="1"/>
  <c r="Q2606" i="1"/>
  <c r="M2605" i="1"/>
  <c r="N2605" i="1" s="1"/>
  <c r="P2606" i="1"/>
  <c r="I2606" i="1"/>
  <c r="C2595" i="1" l="1"/>
  <c r="K2594" i="1"/>
  <c r="O2594" i="1" s="1"/>
  <c r="I2607" i="1"/>
  <c r="J2606" i="1"/>
  <c r="B2607" i="1"/>
  <c r="D2607" i="1"/>
  <c r="E2607" i="1" s="1"/>
  <c r="L2607" i="1"/>
  <c r="A2608" i="1"/>
  <c r="F2607" i="1"/>
  <c r="G2606" i="1"/>
  <c r="H2607" i="1" s="1"/>
  <c r="J2607" i="1" s="1"/>
  <c r="Q2607" i="1"/>
  <c r="M2606" i="1"/>
  <c r="N2606" i="1" s="1"/>
  <c r="P2607" i="1"/>
  <c r="C2596" i="1" l="1"/>
  <c r="K2595" i="1"/>
  <c r="O2595" i="1" s="1"/>
  <c r="G2607" i="1"/>
  <c r="H2608" i="1"/>
  <c r="L2608" i="1"/>
  <c r="B2608" i="1"/>
  <c r="D2608" i="1"/>
  <c r="E2608" i="1" s="1"/>
  <c r="F2608" i="1"/>
  <c r="A2609" i="1"/>
  <c r="M2607" i="1"/>
  <c r="N2607" i="1" s="1"/>
  <c r="Q2608" i="1"/>
  <c r="P2608" i="1"/>
  <c r="I2608" i="1"/>
  <c r="K2596" i="1" l="1"/>
  <c r="O2596" i="1" s="1"/>
  <c r="C2597" i="1"/>
  <c r="I2609" i="1"/>
  <c r="G2608" i="1"/>
  <c r="H2609" i="1" s="1"/>
  <c r="J2609" i="1" s="1"/>
  <c r="J2608" i="1"/>
  <c r="F2609" i="1"/>
  <c r="A2610" i="1"/>
  <c r="L2609" i="1"/>
  <c r="B2609" i="1"/>
  <c r="D2609" i="1"/>
  <c r="E2609" i="1" s="1"/>
  <c r="M2608" i="1"/>
  <c r="N2608" i="1" s="1"/>
  <c r="P2609" i="1"/>
  <c r="Q2609" i="1"/>
  <c r="K2597" i="1" l="1"/>
  <c r="O2597" i="1" s="1"/>
  <c r="C2598" i="1"/>
  <c r="I2610" i="1"/>
  <c r="G2609" i="1"/>
  <c r="H2610" i="1" s="1"/>
  <c r="J2610" i="1" s="1"/>
  <c r="B2610" i="1"/>
  <c r="D2610" i="1"/>
  <c r="E2610" i="1" s="1"/>
  <c r="L2610" i="1"/>
  <c r="A2611" i="1"/>
  <c r="F2610" i="1"/>
  <c r="Q2610" i="1"/>
  <c r="M2609" i="1"/>
  <c r="P2610" i="1"/>
  <c r="K2598" i="1" l="1"/>
  <c r="O2598" i="1" s="1"/>
  <c r="C2599" i="1"/>
  <c r="N2609" i="1"/>
  <c r="I2611" i="1"/>
  <c r="G2610" i="1"/>
  <c r="H2611" i="1" s="1"/>
  <c r="J2611" i="1" s="1"/>
  <c r="F2611" i="1"/>
  <c r="B2611" i="1"/>
  <c r="D2611" i="1"/>
  <c r="E2611" i="1" s="1"/>
  <c r="L2611" i="1"/>
  <c r="A2612" i="1"/>
  <c r="Q2611" i="1"/>
  <c r="M2610" i="1"/>
  <c r="P2611" i="1"/>
  <c r="C2600" i="1" l="1"/>
  <c r="K2599" i="1"/>
  <c r="O2599" i="1" s="1"/>
  <c r="N2610" i="1"/>
  <c r="M2611" i="1"/>
  <c r="P2612" i="1"/>
  <c r="Q2612" i="1"/>
  <c r="G2611" i="1"/>
  <c r="H2612" i="1" s="1"/>
  <c r="J2612" i="1" s="1"/>
  <c r="F2612" i="1"/>
  <c r="A2613" i="1"/>
  <c r="L2612" i="1"/>
  <c r="B2612" i="1"/>
  <c r="D2612" i="1"/>
  <c r="E2612" i="1" s="1"/>
  <c r="I2612" i="1"/>
  <c r="K2600" i="1" l="1"/>
  <c r="O2600" i="1" s="1"/>
  <c r="C2601" i="1"/>
  <c r="N2611" i="1"/>
  <c r="G2612" i="1"/>
  <c r="H2613" i="1"/>
  <c r="Q2613" i="1"/>
  <c r="P2613" i="1"/>
  <c r="M2612" i="1"/>
  <c r="I2613" i="1"/>
  <c r="F2613" i="1"/>
  <c r="L2613" i="1"/>
  <c r="D2613" i="1"/>
  <c r="E2613" i="1" s="1"/>
  <c r="G2613" i="1" s="1"/>
  <c r="H2614" i="1" s="1"/>
  <c r="A2614" i="1"/>
  <c r="B2613" i="1"/>
  <c r="C2602" i="1" l="1"/>
  <c r="K2601" i="1"/>
  <c r="O2601" i="1" s="1"/>
  <c r="N2612" i="1"/>
  <c r="J2613" i="1"/>
  <c r="P2614" i="1"/>
  <c r="M2613" i="1"/>
  <c r="N2613" i="1" s="1"/>
  <c r="Q2614" i="1"/>
  <c r="F2614" i="1"/>
  <c r="B2614" i="1"/>
  <c r="D2614" i="1"/>
  <c r="E2614" i="1" s="1"/>
  <c r="L2614" i="1"/>
  <c r="A2615" i="1"/>
  <c r="I2614" i="1"/>
  <c r="J2614" i="1" s="1"/>
  <c r="K2602" i="1" l="1"/>
  <c r="O2602" i="1" s="1"/>
  <c r="C2603" i="1"/>
  <c r="M2614" i="1"/>
  <c r="N2614" i="1" s="1"/>
  <c r="Q2615" i="1"/>
  <c r="P2615" i="1"/>
  <c r="F2615" i="1"/>
  <c r="B2615" i="1"/>
  <c r="A2616" i="1"/>
  <c r="D2615" i="1"/>
  <c r="E2615" i="1" s="1"/>
  <c r="L2615" i="1"/>
  <c r="G2614" i="1"/>
  <c r="H2615" i="1" s="1"/>
  <c r="I2615" i="1"/>
  <c r="C2604" i="1" l="1"/>
  <c r="K2603" i="1"/>
  <c r="O2603" i="1" s="1"/>
  <c r="I2616" i="1"/>
  <c r="G2615" i="1"/>
  <c r="H2616" i="1" s="1"/>
  <c r="J2616" i="1" s="1"/>
  <c r="J2615" i="1"/>
  <c r="D2616" i="1"/>
  <c r="E2616" i="1" s="1"/>
  <c r="A2617" i="1"/>
  <c r="B2616" i="1"/>
  <c r="F2616" i="1"/>
  <c r="L2616" i="1"/>
  <c r="M2615" i="1"/>
  <c r="P2616" i="1"/>
  <c r="Q2616" i="1"/>
  <c r="C2605" i="1" l="1"/>
  <c r="K2604" i="1"/>
  <c r="O2604" i="1" s="1"/>
  <c r="N2615" i="1"/>
  <c r="G2616" i="1"/>
  <c r="H2617" i="1" s="1"/>
  <c r="F2617" i="1"/>
  <c r="D2617" i="1"/>
  <c r="E2617" i="1" s="1"/>
  <c r="L2617" i="1"/>
  <c r="A2618" i="1"/>
  <c r="B2617" i="1"/>
  <c r="M2616" i="1"/>
  <c r="P2617" i="1"/>
  <c r="Q2617" i="1"/>
  <c r="I2617" i="1"/>
  <c r="K2605" i="1" l="1"/>
  <c r="O2605" i="1" s="1"/>
  <c r="C2606" i="1"/>
  <c r="N2616" i="1"/>
  <c r="I2618" i="1"/>
  <c r="A2619" i="1"/>
  <c r="B2618" i="1"/>
  <c r="D2618" i="1"/>
  <c r="E2618" i="1" s="1"/>
  <c r="L2618" i="1"/>
  <c r="F2618" i="1"/>
  <c r="J2617" i="1"/>
  <c r="P2618" i="1"/>
  <c r="M2617" i="1"/>
  <c r="Q2618" i="1"/>
  <c r="G2617" i="1"/>
  <c r="H2618" i="1" s="1"/>
  <c r="J2618" i="1" s="1"/>
  <c r="C2607" i="1" l="1"/>
  <c r="K2606" i="1"/>
  <c r="O2606" i="1" s="1"/>
  <c r="N2617" i="1"/>
  <c r="G2618" i="1"/>
  <c r="I2619" i="1"/>
  <c r="H2619" i="1"/>
  <c r="B2619" i="1"/>
  <c r="D2619" i="1"/>
  <c r="E2619" i="1" s="1"/>
  <c r="L2619" i="1"/>
  <c r="F2619" i="1"/>
  <c r="A2620" i="1"/>
  <c r="P2619" i="1"/>
  <c r="Q2619" i="1"/>
  <c r="M2618" i="1"/>
  <c r="C2608" i="1" l="1"/>
  <c r="K2607" i="1"/>
  <c r="O2607" i="1" s="1"/>
  <c r="N2618" i="1"/>
  <c r="J2619" i="1"/>
  <c r="I2620" i="1"/>
  <c r="G2619" i="1"/>
  <c r="H2620" i="1" s="1"/>
  <c r="J2620" i="1" s="1"/>
  <c r="D2620" i="1"/>
  <c r="E2620" i="1" s="1"/>
  <c r="A2621" i="1"/>
  <c r="L2620" i="1"/>
  <c r="B2620" i="1"/>
  <c r="F2620" i="1"/>
  <c r="Q2620" i="1"/>
  <c r="M2619" i="1"/>
  <c r="P2620" i="1"/>
  <c r="C2609" i="1" l="1"/>
  <c r="K2608" i="1"/>
  <c r="O2608" i="1" s="1"/>
  <c r="N2619" i="1"/>
  <c r="P2621" i="1"/>
  <c r="M2620" i="1"/>
  <c r="Q2621" i="1"/>
  <c r="I2621" i="1"/>
  <c r="A2622" i="1"/>
  <c r="B2621" i="1"/>
  <c r="L2621" i="1"/>
  <c r="F2621" i="1"/>
  <c r="D2621" i="1"/>
  <c r="E2621" i="1" s="1"/>
  <c r="G2621" i="1" s="1"/>
  <c r="G2620" i="1"/>
  <c r="H2621" i="1" s="1"/>
  <c r="J2621" i="1" s="1"/>
  <c r="K2609" i="1" l="1"/>
  <c r="O2609" i="1" s="1"/>
  <c r="C2610" i="1"/>
  <c r="N2620" i="1"/>
  <c r="P2622" i="1"/>
  <c r="M2621" i="1"/>
  <c r="N2621" i="1" s="1"/>
  <c r="Q2622" i="1"/>
  <c r="H2622" i="1"/>
  <c r="A2623" i="1"/>
  <c r="B2622" i="1"/>
  <c r="D2622" i="1"/>
  <c r="E2622" i="1" s="1"/>
  <c r="F2622" i="1"/>
  <c r="L2622" i="1"/>
  <c r="I2622" i="1"/>
  <c r="C2611" i="1" l="1"/>
  <c r="K2610" i="1"/>
  <c r="O2610" i="1" s="1"/>
  <c r="I2623" i="1"/>
  <c r="M2622" i="1"/>
  <c r="N2622" i="1" s="1"/>
  <c r="P2623" i="1"/>
  <c r="Q2623" i="1"/>
  <c r="A2624" i="1"/>
  <c r="D2623" i="1"/>
  <c r="E2623" i="1" s="1"/>
  <c r="L2623" i="1"/>
  <c r="F2623" i="1"/>
  <c r="B2623" i="1"/>
  <c r="J2622" i="1"/>
  <c r="G2622" i="1"/>
  <c r="H2623" i="1" s="1"/>
  <c r="J2623" i="1" s="1"/>
  <c r="C2612" i="1" l="1"/>
  <c r="K2611" i="1"/>
  <c r="O2611" i="1" s="1"/>
  <c r="Q2624" i="1"/>
  <c r="P2624" i="1"/>
  <c r="M2623" i="1"/>
  <c r="G2623" i="1"/>
  <c r="H2624" i="1" s="1"/>
  <c r="L2624" i="1"/>
  <c r="A2625" i="1"/>
  <c r="F2624" i="1"/>
  <c r="D2624" i="1"/>
  <c r="E2624" i="1" s="1"/>
  <c r="G2624" i="1" s="1"/>
  <c r="H2625" i="1" s="1"/>
  <c r="B2624" i="1"/>
  <c r="I2624" i="1"/>
  <c r="K2612" i="1" l="1"/>
  <c r="O2612" i="1" s="1"/>
  <c r="C2613" i="1"/>
  <c r="N2623" i="1"/>
  <c r="J2624" i="1"/>
  <c r="M2624" i="1"/>
  <c r="P2625" i="1"/>
  <c r="Q2625" i="1"/>
  <c r="I2625" i="1"/>
  <c r="L2625" i="1"/>
  <c r="D2625" i="1"/>
  <c r="E2625" i="1" s="1"/>
  <c r="B2625" i="1"/>
  <c r="A2626" i="1"/>
  <c r="F2625" i="1"/>
  <c r="K2613" i="1" l="1"/>
  <c r="O2613" i="1" s="1"/>
  <c r="C2614" i="1"/>
  <c r="N2624" i="1"/>
  <c r="M2625" i="1"/>
  <c r="P2626" i="1"/>
  <c r="Q2626" i="1"/>
  <c r="A2627" i="1"/>
  <c r="B2626" i="1"/>
  <c r="D2626" i="1"/>
  <c r="E2626" i="1" s="1"/>
  <c r="L2626" i="1"/>
  <c r="F2626" i="1"/>
  <c r="I2626" i="1"/>
  <c r="G2625" i="1"/>
  <c r="H2626" i="1" s="1"/>
  <c r="J2625" i="1"/>
  <c r="K2614" i="1" l="1"/>
  <c r="O2614" i="1" s="1"/>
  <c r="C2615" i="1"/>
  <c r="N2625" i="1"/>
  <c r="G2626" i="1"/>
  <c r="J2626" i="1"/>
  <c r="Q2627" i="1"/>
  <c r="P2627" i="1"/>
  <c r="M2626" i="1"/>
  <c r="H2627" i="1"/>
  <c r="I2627" i="1"/>
  <c r="A2628" i="1"/>
  <c r="D2627" i="1"/>
  <c r="E2627" i="1" s="1"/>
  <c r="B2627" i="1"/>
  <c r="F2627" i="1"/>
  <c r="L2627" i="1"/>
  <c r="C2616" i="1" l="1"/>
  <c r="K2615" i="1"/>
  <c r="O2615" i="1" s="1"/>
  <c r="N2626" i="1"/>
  <c r="M2627" i="1"/>
  <c r="P2628" i="1"/>
  <c r="Q2628" i="1"/>
  <c r="F2628" i="1"/>
  <c r="D2628" i="1"/>
  <c r="E2628" i="1" s="1"/>
  <c r="A2629" i="1"/>
  <c r="B2628" i="1"/>
  <c r="L2628" i="1"/>
  <c r="I2628" i="1"/>
  <c r="J2627" i="1"/>
  <c r="G2627" i="1"/>
  <c r="H2628" i="1" s="1"/>
  <c r="C2617" i="1" l="1"/>
  <c r="K2616" i="1"/>
  <c r="O2616" i="1" s="1"/>
  <c r="N2627" i="1"/>
  <c r="I2629" i="1"/>
  <c r="G2628" i="1"/>
  <c r="J2628" i="1"/>
  <c r="F2629" i="1"/>
  <c r="B2629" i="1"/>
  <c r="D2629" i="1"/>
  <c r="E2629" i="1" s="1"/>
  <c r="L2629" i="1"/>
  <c r="A2630" i="1"/>
  <c r="H2629" i="1"/>
  <c r="J2629" i="1" s="1"/>
  <c r="M2628" i="1"/>
  <c r="P2629" i="1"/>
  <c r="Q2629" i="1"/>
  <c r="C2618" i="1" l="1"/>
  <c r="K2617" i="1"/>
  <c r="O2617" i="1" s="1"/>
  <c r="N2628" i="1"/>
  <c r="I2630" i="1"/>
  <c r="L2630" i="1"/>
  <c r="A2631" i="1"/>
  <c r="F2630" i="1"/>
  <c r="B2630" i="1"/>
  <c r="D2630" i="1"/>
  <c r="E2630" i="1" s="1"/>
  <c r="G2630" i="1" s="1"/>
  <c r="H2631" i="1" s="1"/>
  <c r="P2630" i="1"/>
  <c r="Q2630" i="1"/>
  <c r="M2629" i="1"/>
  <c r="G2629" i="1"/>
  <c r="H2630" i="1" s="1"/>
  <c r="J2630" i="1" s="1"/>
  <c r="C2619" i="1" l="1"/>
  <c r="K2618" i="1"/>
  <c r="O2618" i="1" s="1"/>
  <c r="N2629" i="1"/>
  <c r="Q2631" i="1"/>
  <c r="M2630" i="1"/>
  <c r="P2631" i="1"/>
  <c r="I2631" i="1"/>
  <c r="L2631" i="1"/>
  <c r="D2631" i="1"/>
  <c r="E2631" i="1" s="1"/>
  <c r="F2631" i="1"/>
  <c r="A2632" i="1"/>
  <c r="B2631" i="1"/>
  <c r="C2620" i="1" l="1"/>
  <c r="K2619" i="1"/>
  <c r="O2619" i="1" s="1"/>
  <c r="N2630" i="1"/>
  <c r="G2631" i="1"/>
  <c r="H2632" i="1" s="1"/>
  <c r="I2632" i="1"/>
  <c r="J2631" i="1"/>
  <c r="M2631" i="1"/>
  <c r="P2632" i="1"/>
  <c r="Q2632" i="1"/>
  <c r="F2632" i="1"/>
  <c r="D2632" i="1"/>
  <c r="E2632" i="1" s="1"/>
  <c r="A2633" i="1"/>
  <c r="L2632" i="1"/>
  <c r="B2632" i="1"/>
  <c r="C2621" i="1" l="1"/>
  <c r="K2620" i="1"/>
  <c r="O2620" i="1" s="1"/>
  <c r="N2631" i="1"/>
  <c r="J2632" i="1"/>
  <c r="M2632" i="1"/>
  <c r="Q2633" i="1"/>
  <c r="P2633" i="1"/>
  <c r="I2633" i="1"/>
  <c r="F2633" i="1"/>
  <c r="D2633" i="1"/>
  <c r="E2633" i="1" s="1"/>
  <c r="A2634" i="1"/>
  <c r="L2633" i="1"/>
  <c r="B2633" i="1"/>
  <c r="G2632" i="1"/>
  <c r="H2633" i="1" s="1"/>
  <c r="K2621" i="1" l="1"/>
  <c r="O2621" i="1" s="1"/>
  <c r="C2622" i="1"/>
  <c r="N2632" i="1"/>
  <c r="G2633" i="1"/>
  <c r="J2633" i="1"/>
  <c r="H2634" i="1"/>
  <c r="M2633" i="1"/>
  <c r="Q2634" i="1"/>
  <c r="P2634" i="1"/>
  <c r="I2634" i="1"/>
  <c r="F2634" i="1"/>
  <c r="B2634" i="1"/>
  <c r="L2634" i="1"/>
  <c r="D2634" i="1"/>
  <c r="E2634" i="1" s="1"/>
  <c r="A2635" i="1"/>
  <c r="K2622" i="1" l="1"/>
  <c r="O2622" i="1" s="1"/>
  <c r="C2623" i="1"/>
  <c r="N2633" i="1"/>
  <c r="G2634" i="1"/>
  <c r="H2635" i="1" s="1"/>
  <c r="Q2635" i="1"/>
  <c r="P2635" i="1"/>
  <c r="M2634" i="1"/>
  <c r="I2635" i="1"/>
  <c r="J2634" i="1"/>
  <c r="B2635" i="1"/>
  <c r="F2635" i="1"/>
  <c r="L2635" i="1"/>
  <c r="D2635" i="1"/>
  <c r="E2635" i="1" s="1"/>
  <c r="A2636" i="1"/>
  <c r="K2623" i="1" l="1"/>
  <c r="O2623" i="1" s="1"/>
  <c r="C2624" i="1"/>
  <c r="N2634" i="1"/>
  <c r="G2635" i="1"/>
  <c r="H2636" i="1" s="1"/>
  <c r="M2635" i="1"/>
  <c r="Q2636" i="1"/>
  <c r="P2636" i="1"/>
  <c r="I2636" i="1"/>
  <c r="J2635" i="1"/>
  <c r="F2636" i="1"/>
  <c r="L2636" i="1"/>
  <c r="D2636" i="1"/>
  <c r="E2636" i="1" s="1"/>
  <c r="A2637" i="1"/>
  <c r="B2636" i="1"/>
  <c r="K2624" i="1" l="1"/>
  <c r="O2624" i="1" s="1"/>
  <c r="C2625" i="1"/>
  <c r="N2635" i="1"/>
  <c r="I2637" i="1"/>
  <c r="F2637" i="1"/>
  <c r="D2637" i="1"/>
  <c r="E2637" i="1" s="1"/>
  <c r="A2638" i="1"/>
  <c r="L2637" i="1"/>
  <c r="B2637" i="1"/>
  <c r="G2636" i="1"/>
  <c r="H2637" i="1" s="1"/>
  <c r="J2637" i="1" s="1"/>
  <c r="J2636" i="1"/>
  <c r="P2637" i="1"/>
  <c r="M2636" i="1"/>
  <c r="Q2637" i="1"/>
  <c r="C2626" i="1" l="1"/>
  <c r="K2625" i="1"/>
  <c r="O2625" i="1" s="1"/>
  <c r="N2636" i="1"/>
  <c r="I2638" i="1"/>
  <c r="G2637" i="1"/>
  <c r="H2638" i="1" s="1"/>
  <c r="J2638" i="1" s="1"/>
  <c r="F2638" i="1"/>
  <c r="B2638" i="1"/>
  <c r="A2639" i="1"/>
  <c r="L2638" i="1"/>
  <c r="D2638" i="1"/>
  <c r="E2638" i="1" s="1"/>
  <c r="G2638" i="1" s="1"/>
  <c r="M2637" i="1"/>
  <c r="P2638" i="1"/>
  <c r="Q2638" i="1"/>
  <c r="C2627" i="1" l="1"/>
  <c r="K2626" i="1"/>
  <c r="O2626" i="1" s="1"/>
  <c r="N2637" i="1"/>
  <c r="H2639" i="1"/>
  <c r="M2638" i="1"/>
  <c r="Q2639" i="1"/>
  <c r="P2639" i="1"/>
  <c r="I2639" i="1"/>
  <c r="F2639" i="1"/>
  <c r="B2639" i="1"/>
  <c r="L2639" i="1"/>
  <c r="D2639" i="1"/>
  <c r="E2639" i="1" s="1"/>
  <c r="A2640" i="1"/>
  <c r="C2628" i="1" l="1"/>
  <c r="K2627" i="1"/>
  <c r="O2627" i="1" s="1"/>
  <c r="N2638" i="1"/>
  <c r="F2640" i="1"/>
  <c r="B2640" i="1"/>
  <c r="L2640" i="1"/>
  <c r="A2641" i="1"/>
  <c r="D2640" i="1"/>
  <c r="E2640" i="1" s="1"/>
  <c r="G2640" i="1" s="1"/>
  <c r="G2639" i="1"/>
  <c r="H2640" i="1" s="1"/>
  <c r="P2640" i="1"/>
  <c r="Q2640" i="1"/>
  <c r="M2639" i="1"/>
  <c r="I2640" i="1"/>
  <c r="J2639" i="1"/>
  <c r="K2628" i="1" l="1"/>
  <c r="O2628" i="1" s="1"/>
  <c r="C2629" i="1"/>
  <c r="N2639" i="1"/>
  <c r="Q2641" i="1"/>
  <c r="P2641" i="1"/>
  <c r="M2640" i="1"/>
  <c r="I2641" i="1"/>
  <c r="J2640" i="1"/>
  <c r="H2641" i="1"/>
  <c r="F2641" i="1"/>
  <c r="D2641" i="1"/>
  <c r="E2641" i="1" s="1"/>
  <c r="A2642" i="1"/>
  <c r="L2641" i="1"/>
  <c r="B2641" i="1"/>
  <c r="C2630" i="1" l="1"/>
  <c r="K2629" i="1"/>
  <c r="O2629" i="1" s="1"/>
  <c r="N2640" i="1"/>
  <c r="J2641" i="1"/>
  <c r="M2641" i="1"/>
  <c r="P2642" i="1"/>
  <c r="Q2642" i="1"/>
  <c r="A2643" i="1"/>
  <c r="B2642" i="1"/>
  <c r="D2642" i="1"/>
  <c r="E2642" i="1" s="1"/>
  <c r="F2642" i="1"/>
  <c r="L2642" i="1"/>
  <c r="G2641" i="1"/>
  <c r="H2642" i="1" s="1"/>
  <c r="I2642" i="1"/>
  <c r="C2631" i="1" l="1"/>
  <c r="K2630" i="1"/>
  <c r="O2630" i="1" s="1"/>
  <c r="N2641" i="1"/>
  <c r="G2642" i="1"/>
  <c r="J2642" i="1"/>
  <c r="H2643" i="1"/>
  <c r="M2642" i="1"/>
  <c r="P2643" i="1"/>
  <c r="Q2643" i="1"/>
  <c r="F2643" i="1"/>
  <c r="B2643" i="1"/>
  <c r="A2644" i="1"/>
  <c r="L2643" i="1"/>
  <c r="D2643" i="1"/>
  <c r="E2643" i="1" s="1"/>
  <c r="I2643" i="1"/>
  <c r="K2631" i="1" l="1"/>
  <c r="O2631" i="1" s="1"/>
  <c r="C2632" i="1"/>
  <c r="N2642" i="1"/>
  <c r="G2643" i="1"/>
  <c r="H2644" i="1" s="1"/>
  <c r="I2644" i="1"/>
  <c r="J2643" i="1"/>
  <c r="M2643" i="1"/>
  <c r="Q2644" i="1"/>
  <c r="P2644" i="1"/>
  <c r="F2644" i="1"/>
  <c r="L2644" i="1"/>
  <c r="D2644" i="1"/>
  <c r="E2644" i="1" s="1"/>
  <c r="A2645" i="1"/>
  <c r="B2644" i="1"/>
  <c r="C2633" i="1" l="1"/>
  <c r="K2632" i="1"/>
  <c r="O2632" i="1" s="1"/>
  <c r="N2643" i="1"/>
  <c r="J2644" i="1"/>
  <c r="G2644" i="1"/>
  <c r="H2645" i="1" s="1"/>
  <c r="F2645" i="1"/>
  <c r="L2645" i="1"/>
  <c r="D2645" i="1"/>
  <c r="E2645" i="1" s="1"/>
  <c r="G2645" i="1" s="1"/>
  <c r="H2646" i="1" s="1"/>
  <c r="A2646" i="1"/>
  <c r="B2645" i="1"/>
  <c r="P2645" i="1"/>
  <c r="Q2645" i="1"/>
  <c r="M2644" i="1"/>
  <c r="I2645" i="1"/>
  <c r="K2633" i="1" l="1"/>
  <c r="O2633" i="1" s="1"/>
  <c r="C2634" i="1"/>
  <c r="N2644" i="1"/>
  <c r="I2646" i="1"/>
  <c r="J2646" i="1" s="1"/>
  <c r="J2645" i="1"/>
  <c r="M2645" i="1"/>
  <c r="P2646" i="1"/>
  <c r="Q2646" i="1"/>
  <c r="F2646" i="1"/>
  <c r="B2646" i="1"/>
  <c r="L2646" i="1"/>
  <c r="D2646" i="1"/>
  <c r="E2646" i="1" s="1"/>
  <c r="A2647" i="1"/>
  <c r="K2634" i="1" l="1"/>
  <c r="O2634" i="1" s="1"/>
  <c r="C2635" i="1"/>
  <c r="N2645" i="1"/>
  <c r="F2647" i="1"/>
  <c r="L2647" i="1"/>
  <c r="D2647" i="1"/>
  <c r="E2647" i="1" s="1"/>
  <c r="B2647" i="1"/>
  <c r="A2648" i="1"/>
  <c r="G2646" i="1"/>
  <c r="H2647" i="1" s="1"/>
  <c r="Q2647" i="1"/>
  <c r="P2647" i="1"/>
  <c r="M2646" i="1"/>
  <c r="I2647" i="1"/>
  <c r="K2635" i="1" l="1"/>
  <c r="O2635" i="1" s="1"/>
  <c r="C2636" i="1"/>
  <c r="N2646" i="1"/>
  <c r="G2647" i="1"/>
  <c r="H2648" i="1" s="1"/>
  <c r="I2648" i="1"/>
  <c r="J2647" i="1"/>
  <c r="M2647" i="1"/>
  <c r="P2648" i="1"/>
  <c r="Q2648" i="1"/>
  <c r="D2648" i="1"/>
  <c r="E2648" i="1" s="1"/>
  <c r="B2648" i="1"/>
  <c r="A2649" i="1"/>
  <c r="F2648" i="1"/>
  <c r="L2648" i="1"/>
  <c r="K2636" i="1" l="1"/>
  <c r="O2636" i="1" s="1"/>
  <c r="C2637" i="1"/>
  <c r="N2647" i="1"/>
  <c r="J2648" i="1"/>
  <c r="G2648" i="1"/>
  <c r="H2649" i="1" s="1"/>
  <c r="M2648" i="1"/>
  <c r="P2649" i="1"/>
  <c r="Q2649" i="1"/>
  <c r="I2649" i="1"/>
  <c r="F2649" i="1"/>
  <c r="D2649" i="1"/>
  <c r="E2649" i="1" s="1"/>
  <c r="L2649" i="1"/>
  <c r="A2650" i="1"/>
  <c r="B2649" i="1"/>
  <c r="K2637" i="1" l="1"/>
  <c r="O2637" i="1" s="1"/>
  <c r="C2638" i="1"/>
  <c r="N2648" i="1"/>
  <c r="I2650" i="1"/>
  <c r="F2650" i="1"/>
  <c r="L2650" i="1"/>
  <c r="D2650" i="1"/>
  <c r="E2650" i="1" s="1"/>
  <c r="G2650" i="1" s="1"/>
  <c r="B2650" i="1"/>
  <c r="A2651" i="1"/>
  <c r="P2650" i="1"/>
  <c r="M2649" i="1"/>
  <c r="Q2650" i="1"/>
  <c r="J2649" i="1"/>
  <c r="G2649" i="1"/>
  <c r="H2650" i="1" s="1"/>
  <c r="J2650" i="1" s="1"/>
  <c r="C2639" i="1" l="1"/>
  <c r="K2638" i="1"/>
  <c r="O2638" i="1" s="1"/>
  <c r="N2649" i="1"/>
  <c r="I2651" i="1"/>
  <c r="H2651" i="1"/>
  <c r="J2651" i="1" s="1"/>
  <c r="P2651" i="1"/>
  <c r="M2650" i="1"/>
  <c r="Q2651" i="1"/>
  <c r="L2651" i="1"/>
  <c r="D2651" i="1"/>
  <c r="E2651" i="1" s="1"/>
  <c r="A2652" i="1"/>
  <c r="F2651" i="1"/>
  <c r="B2651" i="1"/>
  <c r="K2639" i="1" l="1"/>
  <c r="O2639" i="1" s="1"/>
  <c r="C2640" i="1"/>
  <c r="N2650" i="1"/>
  <c r="G2651" i="1"/>
  <c r="H2652" i="1" s="1"/>
  <c r="M2651" i="1"/>
  <c r="Q2652" i="1"/>
  <c r="P2652" i="1"/>
  <c r="I2652" i="1"/>
  <c r="L2652" i="1"/>
  <c r="B2652" i="1"/>
  <c r="D2652" i="1"/>
  <c r="E2652" i="1" s="1"/>
  <c r="A2653" i="1"/>
  <c r="F2652" i="1"/>
  <c r="K2640" i="1" l="1"/>
  <c r="O2640" i="1" s="1"/>
  <c r="C2641" i="1"/>
  <c r="N2651" i="1"/>
  <c r="P2653" i="1"/>
  <c r="M2652" i="1"/>
  <c r="Q2653" i="1"/>
  <c r="B2653" i="1"/>
  <c r="F2653" i="1"/>
  <c r="L2653" i="1"/>
  <c r="D2653" i="1"/>
  <c r="E2653" i="1" s="1"/>
  <c r="A2654" i="1"/>
  <c r="I2653" i="1"/>
  <c r="J2652" i="1"/>
  <c r="G2652" i="1"/>
  <c r="H2653" i="1" s="1"/>
  <c r="C2642" i="1" l="1"/>
  <c r="K2641" i="1"/>
  <c r="O2641" i="1" s="1"/>
  <c r="N2652" i="1"/>
  <c r="G2653" i="1"/>
  <c r="J2653" i="1"/>
  <c r="H2654" i="1"/>
  <c r="M2653" i="1"/>
  <c r="Q2654" i="1"/>
  <c r="P2654" i="1"/>
  <c r="I2654" i="1"/>
  <c r="F2654" i="1"/>
  <c r="B2654" i="1"/>
  <c r="L2654" i="1"/>
  <c r="A2655" i="1"/>
  <c r="D2654" i="1"/>
  <c r="E2654" i="1" s="1"/>
  <c r="C2643" i="1" l="1"/>
  <c r="K2642" i="1"/>
  <c r="O2642" i="1" s="1"/>
  <c r="N2653" i="1"/>
  <c r="G2654" i="1"/>
  <c r="H2655" i="1" s="1"/>
  <c r="I2655" i="1"/>
  <c r="D2655" i="1"/>
  <c r="E2655" i="1" s="1"/>
  <c r="F2655" i="1"/>
  <c r="B2655" i="1"/>
  <c r="A2656" i="1"/>
  <c r="L2655" i="1"/>
  <c r="J2654" i="1"/>
  <c r="Q2655" i="1"/>
  <c r="P2655" i="1"/>
  <c r="M2654" i="1"/>
  <c r="C2644" i="1" l="1"/>
  <c r="K2643" i="1"/>
  <c r="O2643" i="1" s="1"/>
  <c r="N2654" i="1"/>
  <c r="I2656" i="1"/>
  <c r="J2655" i="1"/>
  <c r="M2655" i="1"/>
  <c r="P2656" i="1"/>
  <c r="Q2656" i="1"/>
  <c r="G2655" i="1"/>
  <c r="H2656" i="1" s="1"/>
  <c r="J2656" i="1" s="1"/>
  <c r="D2656" i="1"/>
  <c r="E2656" i="1" s="1"/>
  <c r="L2656" i="1"/>
  <c r="B2656" i="1"/>
  <c r="A2657" i="1"/>
  <c r="F2656" i="1"/>
  <c r="K2644" i="1" l="1"/>
  <c r="O2644" i="1" s="1"/>
  <c r="C2645" i="1"/>
  <c r="N2655" i="1"/>
  <c r="I2657" i="1"/>
  <c r="G2656" i="1"/>
  <c r="H2657" i="1" s="1"/>
  <c r="J2657" i="1" s="1"/>
  <c r="L2657" i="1"/>
  <c r="A2658" i="1"/>
  <c r="F2657" i="1"/>
  <c r="B2657" i="1"/>
  <c r="D2657" i="1"/>
  <c r="E2657" i="1" s="1"/>
  <c r="Q2657" i="1"/>
  <c r="P2657" i="1"/>
  <c r="M2656" i="1"/>
  <c r="K2645" i="1" l="1"/>
  <c r="O2645" i="1" s="1"/>
  <c r="C2646" i="1"/>
  <c r="N2656" i="1"/>
  <c r="G2657" i="1"/>
  <c r="H2658" i="1"/>
  <c r="A2659" i="1"/>
  <c r="B2658" i="1"/>
  <c r="L2658" i="1"/>
  <c r="D2658" i="1"/>
  <c r="E2658" i="1" s="1"/>
  <c r="F2658" i="1"/>
  <c r="M2657" i="1"/>
  <c r="P2658" i="1"/>
  <c r="Q2658" i="1"/>
  <c r="I2658" i="1"/>
  <c r="C2647" i="1" l="1"/>
  <c r="K2646" i="1"/>
  <c r="O2646" i="1" s="1"/>
  <c r="N2657" i="1"/>
  <c r="Q2659" i="1"/>
  <c r="P2659" i="1"/>
  <c r="M2658" i="1"/>
  <c r="A2660" i="1"/>
  <c r="F2659" i="1"/>
  <c r="B2659" i="1"/>
  <c r="L2659" i="1"/>
  <c r="D2659" i="1"/>
  <c r="E2659" i="1" s="1"/>
  <c r="I2659" i="1"/>
  <c r="J2658" i="1"/>
  <c r="G2658" i="1"/>
  <c r="H2659" i="1" s="1"/>
  <c r="K2647" i="1" l="1"/>
  <c r="O2647" i="1" s="1"/>
  <c r="C2648" i="1"/>
  <c r="N2658" i="1"/>
  <c r="J2659" i="1"/>
  <c r="M2659" i="1"/>
  <c r="Q2660" i="1"/>
  <c r="P2660" i="1"/>
  <c r="I2660" i="1"/>
  <c r="G2659" i="1"/>
  <c r="H2660" i="1" s="1"/>
  <c r="J2660" i="1" s="1"/>
  <c r="F2660" i="1"/>
  <c r="L2660" i="1"/>
  <c r="D2660" i="1"/>
  <c r="E2660" i="1" s="1"/>
  <c r="A2661" i="1"/>
  <c r="B2660" i="1"/>
  <c r="K2648" i="1" l="1"/>
  <c r="O2648" i="1" s="1"/>
  <c r="C2649" i="1"/>
  <c r="N2659" i="1"/>
  <c r="G2660" i="1"/>
  <c r="H2661" i="1"/>
  <c r="J2661" i="1" s="1"/>
  <c r="Q2661" i="1"/>
  <c r="P2661" i="1"/>
  <c r="M2660" i="1"/>
  <c r="B2661" i="1"/>
  <c r="F2661" i="1"/>
  <c r="L2661" i="1"/>
  <c r="D2661" i="1"/>
  <c r="E2661" i="1" s="1"/>
  <c r="A2662" i="1"/>
  <c r="I2661" i="1"/>
  <c r="C2650" i="1" l="1"/>
  <c r="K2649" i="1"/>
  <c r="O2649" i="1" s="1"/>
  <c r="N2660" i="1"/>
  <c r="I2662" i="1"/>
  <c r="G2661" i="1"/>
  <c r="H2662" i="1" s="1"/>
  <c r="J2662" i="1" s="1"/>
  <c r="A2663" i="1"/>
  <c r="D2662" i="1"/>
  <c r="E2662" i="1" s="1"/>
  <c r="B2662" i="1"/>
  <c r="F2662" i="1"/>
  <c r="L2662" i="1"/>
  <c r="P2662" i="1"/>
  <c r="M2661" i="1"/>
  <c r="Q2662" i="1"/>
  <c r="K2650" i="1" l="1"/>
  <c r="O2650" i="1" s="1"/>
  <c r="C2651" i="1"/>
  <c r="N2661" i="1"/>
  <c r="M2662" i="1"/>
  <c r="Q2663" i="1"/>
  <c r="P2663" i="1"/>
  <c r="L2663" i="1"/>
  <c r="D2663" i="1"/>
  <c r="E2663" i="1" s="1"/>
  <c r="F2663" i="1"/>
  <c r="B2663" i="1"/>
  <c r="A2664" i="1"/>
  <c r="I2663" i="1"/>
  <c r="G2662" i="1"/>
  <c r="H2663" i="1" s="1"/>
  <c r="J2663" i="1" s="1"/>
  <c r="K2651" i="1" l="1"/>
  <c r="O2651" i="1" s="1"/>
  <c r="C2652" i="1"/>
  <c r="N2662" i="1"/>
  <c r="I2664" i="1"/>
  <c r="G2663" i="1"/>
  <c r="H2664" i="1" s="1"/>
  <c r="J2664" i="1" s="1"/>
  <c r="F2664" i="1"/>
  <c r="L2664" i="1"/>
  <c r="D2664" i="1"/>
  <c r="E2664" i="1" s="1"/>
  <c r="A2665" i="1"/>
  <c r="B2664" i="1"/>
  <c r="M2663" i="1"/>
  <c r="Q2664" i="1"/>
  <c r="P2664" i="1"/>
  <c r="K2652" i="1" l="1"/>
  <c r="O2652" i="1" s="1"/>
  <c r="C2653" i="1"/>
  <c r="N2663" i="1"/>
  <c r="I2665" i="1"/>
  <c r="G2664" i="1"/>
  <c r="H2665" i="1" s="1"/>
  <c r="J2665" i="1" s="1"/>
  <c r="F2665" i="1"/>
  <c r="L2665" i="1"/>
  <c r="D2665" i="1"/>
  <c r="E2665" i="1" s="1"/>
  <c r="A2666" i="1"/>
  <c r="B2665" i="1"/>
  <c r="P2665" i="1"/>
  <c r="M2664" i="1"/>
  <c r="Q2665" i="1"/>
  <c r="K2653" i="1" l="1"/>
  <c r="O2653" i="1" s="1"/>
  <c r="C2654" i="1"/>
  <c r="N2664" i="1"/>
  <c r="G2665" i="1"/>
  <c r="F2666" i="1"/>
  <c r="A2667" i="1"/>
  <c r="L2666" i="1"/>
  <c r="D2666" i="1"/>
  <c r="E2666" i="1" s="1"/>
  <c r="G2666" i="1" s="1"/>
  <c r="H2667" i="1" s="1"/>
  <c r="B2666" i="1"/>
  <c r="H2666" i="1"/>
  <c r="M2665" i="1"/>
  <c r="P2666" i="1"/>
  <c r="Q2666" i="1"/>
  <c r="I2666" i="1"/>
  <c r="C2655" i="1" l="1"/>
  <c r="K2654" i="1"/>
  <c r="O2654" i="1" s="1"/>
  <c r="N2665" i="1"/>
  <c r="I2667" i="1"/>
  <c r="J2667" i="1" s="1"/>
  <c r="J2666" i="1"/>
  <c r="Q2667" i="1"/>
  <c r="P2667" i="1"/>
  <c r="M2666" i="1"/>
  <c r="D2667" i="1"/>
  <c r="E2667" i="1" s="1"/>
  <c r="B2667" i="1"/>
  <c r="F2667" i="1"/>
  <c r="L2667" i="1"/>
  <c r="A2668" i="1"/>
  <c r="C2656" i="1" l="1"/>
  <c r="K2655" i="1"/>
  <c r="O2655" i="1" s="1"/>
  <c r="N2666" i="1"/>
  <c r="I2668" i="1"/>
  <c r="A2669" i="1"/>
  <c r="B2668" i="1"/>
  <c r="F2668" i="1"/>
  <c r="D2668" i="1"/>
  <c r="E2668" i="1" s="1"/>
  <c r="L2668" i="1"/>
  <c r="G2667" i="1"/>
  <c r="H2668" i="1" s="1"/>
  <c r="J2668" i="1" s="1"/>
  <c r="P2668" i="1"/>
  <c r="Q2668" i="1"/>
  <c r="M2667" i="1"/>
  <c r="K2656" i="1" l="1"/>
  <c r="O2656" i="1" s="1"/>
  <c r="C2657" i="1"/>
  <c r="N2667" i="1"/>
  <c r="I2669" i="1"/>
  <c r="G2668" i="1"/>
  <c r="H2669" i="1" s="1"/>
  <c r="J2669" i="1" s="1"/>
  <c r="M2668" i="1"/>
  <c r="P2669" i="1"/>
  <c r="Q2669" i="1"/>
  <c r="L2669" i="1"/>
  <c r="A2670" i="1"/>
  <c r="B2669" i="1"/>
  <c r="F2669" i="1"/>
  <c r="D2669" i="1"/>
  <c r="E2669" i="1" s="1"/>
  <c r="K2657" i="1" l="1"/>
  <c r="O2657" i="1" s="1"/>
  <c r="C2658" i="1"/>
  <c r="N2668" i="1"/>
  <c r="G2669" i="1"/>
  <c r="H2670" i="1" s="1"/>
  <c r="M2669" i="1"/>
  <c r="P2670" i="1"/>
  <c r="Q2670" i="1"/>
  <c r="I2670" i="1"/>
  <c r="D2670" i="1"/>
  <c r="E2670" i="1" s="1"/>
  <c r="B2670" i="1"/>
  <c r="A2671" i="1"/>
  <c r="F2670" i="1"/>
  <c r="L2670" i="1"/>
  <c r="K2658" i="1" l="1"/>
  <c r="O2658" i="1" s="1"/>
  <c r="C2659" i="1"/>
  <c r="N2669" i="1"/>
  <c r="G2670" i="1"/>
  <c r="H2671" i="1" s="1"/>
  <c r="I2671" i="1"/>
  <c r="B2671" i="1"/>
  <c r="F2671" i="1"/>
  <c r="D2671" i="1"/>
  <c r="E2671" i="1" s="1"/>
  <c r="A2672" i="1"/>
  <c r="L2671" i="1"/>
  <c r="J2670" i="1"/>
  <c r="M2670" i="1"/>
  <c r="Q2671" i="1"/>
  <c r="P2671" i="1"/>
  <c r="K2659" i="1" l="1"/>
  <c r="O2659" i="1" s="1"/>
  <c r="C2660" i="1"/>
  <c r="N2670" i="1"/>
  <c r="M2671" i="1"/>
  <c r="Q2672" i="1"/>
  <c r="P2672" i="1"/>
  <c r="F2672" i="1"/>
  <c r="L2672" i="1"/>
  <c r="A2673" i="1"/>
  <c r="B2672" i="1"/>
  <c r="D2672" i="1"/>
  <c r="E2672" i="1" s="1"/>
  <c r="I2672" i="1"/>
  <c r="G2671" i="1"/>
  <c r="H2672" i="1" s="1"/>
  <c r="J2672" i="1" s="1"/>
  <c r="J2671" i="1"/>
  <c r="K2660" i="1" l="1"/>
  <c r="O2660" i="1" s="1"/>
  <c r="C2661" i="1"/>
  <c r="N2671" i="1"/>
  <c r="I2673" i="1"/>
  <c r="G2672" i="1"/>
  <c r="H2673" i="1" s="1"/>
  <c r="B2673" i="1"/>
  <c r="D2673" i="1"/>
  <c r="E2673" i="1" s="1"/>
  <c r="F2673" i="1"/>
  <c r="L2673" i="1"/>
  <c r="A2674" i="1"/>
  <c r="P2673" i="1"/>
  <c r="Q2673" i="1"/>
  <c r="M2672" i="1"/>
  <c r="K2661" i="1" l="1"/>
  <c r="O2661" i="1" s="1"/>
  <c r="C2662" i="1"/>
  <c r="N2672" i="1"/>
  <c r="J2673" i="1"/>
  <c r="G2673" i="1"/>
  <c r="H2674" i="1" s="1"/>
  <c r="F2674" i="1"/>
  <c r="A2675" i="1"/>
  <c r="B2674" i="1"/>
  <c r="D2674" i="1"/>
  <c r="E2674" i="1" s="1"/>
  <c r="G2674" i="1" s="1"/>
  <c r="H2675" i="1" s="1"/>
  <c r="L2674" i="1"/>
  <c r="M2673" i="1"/>
  <c r="Q2674" i="1"/>
  <c r="P2674" i="1"/>
  <c r="I2674" i="1"/>
  <c r="K2662" i="1" l="1"/>
  <c r="O2662" i="1" s="1"/>
  <c r="C2663" i="1"/>
  <c r="N2673" i="1"/>
  <c r="J2674" i="1"/>
  <c r="M2674" i="1"/>
  <c r="N2674" i="1" s="1"/>
  <c r="P2675" i="1"/>
  <c r="Q2675" i="1"/>
  <c r="I2675" i="1"/>
  <c r="J2675" i="1" s="1"/>
  <c r="A2676" i="1"/>
  <c r="F2675" i="1"/>
  <c r="B2675" i="1"/>
  <c r="L2675" i="1"/>
  <c r="D2675" i="1"/>
  <c r="E2675" i="1" s="1"/>
  <c r="C2664" i="1" l="1"/>
  <c r="K2663" i="1"/>
  <c r="O2663" i="1" s="1"/>
  <c r="G2675" i="1"/>
  <c r="H2676" i="1" s="1"/>
  <c r="M2675" i="1"/>
  <c r="N2675" i="1" s="1"/>
  <c r="Q2676" i="1"/>
  <c r="P2676" i="1"/>
  <c r="I2676" i="1"/>
  <c r="L2676" i="1"/>
  <c r="D2676" i="1"/>
  <c r="E2676" i="1" s="1"/>
  <c r="A2677" i="1"/>
  <c r="B2676" i="1"/>
  <c r="F2676" i="1"/>
  <c r="K2664" i="1" l="1"/>
  <c r="O2664" i="1" s="1"/>
  <c r="C2665" i="1"/>
  <c r="J2676" i="1"/>
  <c r="P2677" i="1"/>
  <c r="M2676" i="1"/>
  <c r="Q2677" i="1"/>
  <c r="A2678" i="1"/>
  <c r="F2677" i="1"/>
  <c r="L2677" i="1"/>
  <c r="B2677" i="1"/>
  <c r="D2677" i="1"/>
  <c r="E2677" i="1" s="1"/>
  <c r="G2676" i="1"/>
  <c r="H2677" i="1" s="1"/>
  <c r="I2677" i="1"/>
  <c r="C2666" i="1" l="1"/>
  <c r="K2665" i="1"/>
  <c r="O2665" i="1" s="1"/>
  <c r="N2676" i="1"/>
  <c r="J2677" i="1"/>
  <c r="P2678" i="1"/>
  <c r="Q2678" i="1"/>
  <c r="M2677" i="1"/>
  <c r="G2677" i="1"/>
  <c r="H2678" i="1" s="1"/>
  <c r="F2678" i="1"/>
  <c r="L2678" i="1"/>
  <c r="D2678" i="1"/>
  <c r="E2678" i="1" s="1"/>
  <c r="A2679" i="1"/>
  <c r="B2678" i="1"/>
  <c r="I2678" i="1"/>
  <c r="K2666" i="1" l="1"/>
  <c r="O2666" i="1" s="1"/>
  <c r="C2667" i="1"/>
  <c r="N2677" i="1"/>
  <c r="G2678" i="1"/>
  <c r="H2679" i="1" s="1"/>
  <c r="J2678" i="1"/>
  <c r="L2679" i="1"/>
  <c r="D2679" i="1"/>
  <c r="E2679" i="1" s="1"/>
  <c r="F2679" i="1"/>
  <c r="A2680" i="1"/>
  <c r="B2679" i="1"/>
  <c r="P2679" i="1"/>
  <c r="M2678" i="1"/>
  <c r="Q2679" i="1"/>
  <c r="I2679" i="1"/>
  <c r="C2668" i="1" l="1"/>
  <c r="K2667" i="1"/>
  <c r="O2667" i="1" s="1"/>
  <c r="N2678" i="1"/>
  <c r="I2680" i="1"/>
  <c r="L2680" i="1"/>
  <c r="B2680" i="1"/>
  <c r="D2680" i="1"/>
  <c r="E2680" i="1" s="1"/>
  <c r="A2681" i="1"/>
  <c r="F2680" i="1"/>
  <c r="J2679" i="1"/>
  <c r="G2679" i="1"/>
  <c r="H2680" i="1" s="1"/>
  <c r="J2680" i="1" s="1"/>
  <c r="M2679" i="1"/>
  <c r="Q2680" i="1"/>
  <c r="P2680" i="1"/>
  <c r="K2668" i="1" l="1"/>
  <c r="O2668" i="1" s="1"/>
  <c r="C2669" i="1"/>
  <c r="N2679" i="1"/>
  <c r="I2681" i="1"/>
  <c r="P2681" i="1"/>
  <c r="M2680" i="1"/>
  <c r="Q2681" i="1"/>
  <c r="B2681" i="1"/>
  <c r="F2681" i="1"/>
  <c r="L2681" i="1"/>
  <c r="D2681" i="1"/>
  <c r="E2681" i="1" s="1"/>
  <c r="A2682" i="1"/>
  <c r="G2680" i="1"/>
  <c r="H2681" i="1" s="1"/>
  <c r="J2681" i="1" s="1"/>
  <c r="C2670" i="1" l="1"/>
  <c r="K2669" i="1"/>
  <c r="O2669" i="1" s="1"/>
  <c r="N2680" i="1"/>
  <c r="I2682" i="1"/>
  <c r="F2682" i="1"/>
  <c r="B2682" i="1"/>
  <c r="L2682" i="1"/>
  <c r="D2682" i="1"/>
  <c r="E2682" i="1" s="1"/>
  <c r="G2682" i="1" s="1"/>
  <c r="H2683" i="1" s="1"/>
  <c r="A2683" i="1"/>
  <c r="G2681" i="1"/>
  <c r="H2682" i="1" s="1"/>
  <c r="J2682" i="1" s="1"/>
  <c r="M2681" i="1"/>
  <c r="P2682" i="1"/>
  <c r="Q2682" i="1"/>
  <c r="K2670" i="1" l="1"/>
  <c r="O2670" i="1" s="1"/>
  <c r="C2671" i="1"/>
  <c r="N2681" i="1"/>
  <c r="L2683" i="1"/>
  <c r="D2683" i="1"/>
  <c r="E2683" i="1" s="1"/>
  <c r="F2683" i="1"/>
  <c r="A2684" i="1"/>
  <c r="B2683" i="1"/>
  <c r="P2683" i="1"/>
  <c r="Q2683" i="1"/>
  <c r="M2682" i="1"/>
  <c r="I2683" i="1"/>
  <c r="K2671" i="1" l="1"/>
  <c r="O2671" i="1" s="1"/>
  <c r="C2672" i="1"/>
  <c r="N2682" i="1"/>
  <c r="I2684" i="1"/>
  <c r="J2683" i="1"/>
  <c r="G2683" i="1"/>
  <c r="H2684" i="1" s="1"/>
  <c r="J2684" i="1" s="1"/>
  <c r="M2683" i="1"/>
  <c r="Q2684" i="1"/>
  <c r="P2684" i="1"/>
  <c r="L2684" i="1"/>
  <c r="D2684" i="1"/>
  <c r="E2684" i="1" s="1"/>
  <c r="A2685" i="1"/>
  <c r="B2684" i="1"/>
  <c r="F2684" i="1"/>
  <c r="C2673" i="1" l="1"/>
  <c r="K2672" i="1"/>
  <c r="O2672" i="1" s="1"/>
  <c r="N2683" i="1"/>
  <c r="P2685" i="1"/>
  <c r="M2684" i="1"/>
  <c r="Q2685" i="1"/>
  <c r="A2686" i="1"/>
  <c r="F2685" i="1"/>
  <c r="B2685" i="1"/>
  <c r="L2685" i="1"/>
  <c r="D2685" i="1"/>
  <c r="E2685" i="1" s="1"/>
  <c r="I2685" i="1"/>
  <c r="G2684" i="1"/>
  <c r="H2685" i="1" s="1"/>
  <c r="J2685" i="1" s="1"/>
  <c r="C2674" i="1" l="1"/>
  <c r="K2673" i="1"/>
  <c r="O2673" i="1" s="1"/>
  <c r="N2684" i="1"/>
  <c r="M2685" i="1"/>
  <c r="Q2686" i="1"/>
  <c r="P2686" i="1"/>
  <c r="I2686" i="1"/>
  <c r="G2685" i="1"/>
  <c r="H2686" i="1" s="1"/>
  <c r="J2686" i="1" s="1"/>
  <c r="A2687" i="1"/>
  <c r="L2686" i="1"/>
  <c r="D2686" i="1"/>
  <c r="E2686" i="1" s="1"/>
  <c r="B2686" i="1"/>
  <c r="F2686" i="1"/>
  <c r="K2674" i="1" l="1"/>
  <c r="O2674" i="1" s="1"/>
  <c r="C2675" i="1"/>
  <c r="N2685" i="1"/>
  <c r="L2687" i="1"/>
  <c r="D2687" i="1"/>
  <c r="E2687" i="1" s="1"/>
  <c r="F2687" i="1"/>
  <c r="B2687" i="1"/>
  <c r="A2688" i="1"/>
  <c r="G2686" i="1"/>
  <c r="H2687" i="1" s="1"/>
  <c r="I2687" i="1"/>
  <c r="P2687" i="1"/>
  <c r="Q2687" i="1"/>
  <c r="M2686" i="1"/>
  <c r="C2676" i="1" l="1"/>
  <c r="K2675" i="1"/>
  <c r="O2675" i="1" s="1"/>
  <c r="N2686" i="1"/>
  <c r="I2688" i="1"/>
  <c r="J2687" i="1"/>
  <c r="M2687" i="1"/>
  <c r="Q2688" i="1"/>
  <c r="P2688" i="1"/>
  <c r="G2687" i="1"/>
  <c r="H2688" i="1" s="1"/>
  <c r="J2688" i="1" s="1"/>
  <c r="D2688" i="1"/>
  <c r="E2688" i="1" s="1"/>
  <c r="L2688" i="1"/>
  <c r="B2688" i="1"/>
  <c r="A2689" i="1"/>
  <c r="F2688" i="1"/>
  <c r="K2676" i="1" l="1"/>
  <c r="O2676" i="1" s="1"/>
  <c r="C2677" i="1"/>
  <c r="N2687" i="1"/>
  <c r="I2689" i="1"/>
  <c r="G2688" i="1"/>
  <c r="H2689" i="1" s="1"/>
  <c r="J2689" i="1" s="1"/>
  <c r="F2689" i="1"/>
  <c r="A2690" i="1"/>
  <c r="B2689" i="1"/>
  <c r="L2689" i="1"/>
  <c r="D2689" i="1"/>
  <c r="E2689" i="1" s="1"/>
  <c r="Q2689" i="1"/>
  <c r="M2688" i="1"/>
  <c r="P2689" i="1"/>
  <c r="K2677" i="1" l="1"/>
  <c r="O2677" i="1" s="1"/>
  <c r="C2678" i="1"/>
  <c r="N2688" i="1"/>
  <c r="G2689" i="1"/>
  <c r="H2690" i="1" s="1"/>
  <c r="M2689" i="1"/>
  <c r="P2690" i="1"/>
  <c r="Q2690" i="1"/>
  <c r="F2690" i="1"/>
  <c r="B2690" i="1"/>
  <c r="A2691" i="1"/>
  <c r="D2690" i="1"/>
  <c r="E2690" i="1" s="1"/>
  <c r="L2690" i="1"/>
  <c r="I2690" i="1"/>
  <c r="C2679" i="1" l="1"/>
  <c r="K2678" i="1"/>
  <c r="O2678" i="1" s="1"/>
  <c r="N2689" i="1"/>
  <c r="J2690" i="1"/>
  <c r="G2690" i="1"/>
  <c r="H2691" i="1" s="1"/>
  <c r="B2691" i="1"/>
  <c r="L2691" i="1"/>
  <c r="D2691" i="1"/>
  <c r="E2691" i="1" s="1"/>
  <c r="A2692" i="1"/>
  <c r="F2691" i="1"/>
  <c r="M2690" i="1"/>
  <c r="N2690" i="1" s="1"/>
  <c r="Q2691" i="1"/>
  <c r="P2691" i="1"/>
  <c r="I2691" i="1"/>
  <c r="K2679" i="1" l="1"/>
  <c r="O2679" i="1" s="1"/>
  <c r="C2680" i="1"/>
  <c r="I2692" i="1"/>
  <c r="F2692" i="1"/>
  <c r="A2693" i="1"/>
  <c r="B2692" i="1"/>
  <c r="L2692" i="1"/>
  <c r="D2692" i="1"/>
  <c r="E2692" i="1" s="1"/>
  <c r="J2691" i="1"/>
  <c r="G2691" i="1"/>
  <c r="H2692" i="1" s="1"/>
  <c r="J2692" i="1" s="1"/>
  <c r="P2692" i="1"/>
  <c r="M2691" i="1"/>
  <c r="N2691" i="1" s="1"/>
  <c r="Q2692" i="1"/>
  <c r="C2681" i="1" l="1"/>
  <c r="K2680" i="1"/>
  <c r="O2680" i="1" s="1"/>
  <c r="G2692" i="1"/>
  <c r="H2693" i="1"/>
  <c r="B2693" i="1"/>
  <c r="L2693" i="1"/>
  <c r="D2693" i="1"/>
  <c r="E2693" i="1" s="1"/>
  <c r="A2694" i="1"/>
  <c r="F2693" i="1"/>
  <c r="M2692" i="1"/>
  <c r="N2692" i="1" s="1"/>
  <c r="Q2693" i="1"/>
  <c r="P2693" i="1"/>
  <c r="I2693" i="1"/>
  <c r="K2681" i="1" l="1"/>
  <c r="O2681" i="1" s="1"/>
  <c r="C2682" i="1"/>
  <c r="P2694" i="1"/>
  <c r="M2693" i="1"/>
  <c r="Q2694" i="1"/>
  <c r="D2694" i="1"/>
  <c r="E2694" i="1" s="1"/>
  <c r="A2695" i="1"/>
  <c r="B2694" i="1"/>
  <c r="F2694" i="1"/>
  <c r="L2694" i="1"/>
  <c r="I2694" i="1"/>
  <c r="J2693" i="1"/>
  <c r="G2693" i="1"/>
  <c r="H2694" i="1" s="1"/>
  <c r="J2694" i="1" s="1"/>
  <c r="K2682" i="1" l="1"/>
  <c r="O2682" i="1" s="1"/>
  <c r="C2683" i="1"/>
  <c r="N2693" i="1"/>
  <c r="G2694" i="1"/>
  <c r="H2695" i="1"/>
  <c r="M2694" i="1"/>
  <c r="N2694" i="1" s="1"/>
  <c r="Q2695" i="1"/>
  <c r="P2695" i="1"/>
  <c r="I2695" i="1"/>
  <c r="F2695" i="1"/>
  <c r="L2695" i="1"/>
  <c r="D2695" i="1"/>
  <c r="E2695" i="1" s="1"/>
  <c r="A2696" i="1"/>
  <c r="B2695" i="1"/>
  <c r="C2684" i="1" l="1"/>
  <c r="K2683" i="1"/>
  <c r="O2683" i="1" s="1"/>
  <c r="I2696" i="1"/>
  <c r="G2695" i="1"/>
  <c r="H2696" i="1" s="1"/>
  <c r="J2696" i="1" s="1"/>
  <c r="B2696" i="1"/>
  <c r="L2696" i="1"/>
  <c r="D2696" i="1"/>
  <c r="E2696" i="1" s="1"/>
  <c r="A2697" i="1"/>
  <c r="F2696" i="1"/>
  <c r="Q2696" i="1"/>
  <c r="M2695" i="1"/>
  <c r="N2695" i="1" s="1"/>
  <c r="P2696" i="1"/>
  <c r="J2695" i="1"/>
  <c r="K2684" i="1" l="1"/>
  <c r="O2684" i="1" s="1"/>
  <c r="C2685" i="1"/>
  <c r="F2697" i="1"/>
  <c r="B2697" i="1"/>
  <c r="L2697" i="1"/>
  <c r="D2697" i="1"/>
  <c r="E2697" i="1" s="1"/>
  <c r="A2698" i="1"/>
  <c r="G2696" i="1"/>
  <c r="H2697" i="1" s="1"/>
  <c r="P2697" i="1"/>
  <c r="M2696" i="1"/>
  <c r="N2696" i="1" s="1"/>
  <c r="Q2697" i="1"/>
  <c r="I2697" i="1"/>
  <c r="K2685" i="1" l="1"/>
  <c r="O2685" i="1" s="1"/>
  <c r="C2686" i="1"/>
  <c r="I2698" i="1"/>
  <c r="J2697" i="1"/>
  <c r="P2698" i="1"/>
  <c r="Q2698" i="1"/>
  <c r="M2697" i="1"/>
  <c r="N2697" i="1" s="1"/>
  <c r="A2699" i="1"/>
  <c r="B2698" i="1"/>
  <c r="F2698" i="1"/>
  <c r="L2698" i="1"/>
  <c r="D2698" i="1"/>
  <c r="E2698" i="1" s="1"/>
  <c r="G2697" i="1"/>
  <c r="H2698" i="1" s="1"/>
  <c r="J2698" i="1" s="1"/>
  <c r="K2686" i="1" l="1"/>
  <c r="O2686" i="1" s="1"/>
  <c r="C2687" i="1"/>
  <c r="G2698" i="1"/>
  <c r="H2699" i="1" s="1"/>
  <c r="B2699" i="1"/>
  <c r="F2699" i="1"/>
  <c r="L2699" i="1"/>
  <c r="D2699" i="1"/>
  <c r="E2699" i="1" s="1"/>
  <c r="A2700" i="1"/>
  <c r="Q2699" i="1"/>
  <c r="M2698" i="1"/>
  <c r="P2699" i="1"/>
  <c r="I2699" i="1"/>
  <c r="K2687" i="1" l="1"/>
  <c r="O2687" i="1" s="1"/>
  <c r="C2688" i="1"/>
  <c r="N2698" i="1"/>
  <c r="D2700" i="1"/>
  <c r="E2700" i="1" s="1"/>
  <c r="L2700" i="1"/>
  <c r="A2701" i="1"/>
  <c r="B2700" i="1"/>
  <c r="F2700" i="1"/>
  <c r="G2699" i="1"/>
  <c r="H2700" i="1" s="1"/>
  <c r="J2699" i="1"/>
  <c r="P2700" i="1"/>
  <c r="M2699" i="1"/>
  <c r="Q2700" i="1"/>
  <c r="I2700" i="1"/>
  <c r="C2689" i="1" l="1"/>
  <c r="K2688" i="1"/>
  <c r="O2688" i="1" s="1"/>
  <c r="I2701" i="1"/>
  <c r="J2700" i="1"/>
  <c r="G2700" i="1"/>
  <c r="H2701" i="1" s="1"/>
  <c r="J2701" i="1" s="1"/>
  <c r="B2701" i="1"/>
  <c r="L2701" i="1"/>
  <c r="D2701" i="1"/>
  <c r="E2701" i="1" s="1"/>
  <c r="A2702" i="1"/>
  <c r="F2701" i="1"/>
  <c r="Q2701" i="1"/>
  <c r="P2701" i="1"/>
  <c r="M2700" i="1"/>
  <c r="K2689" i="1" l="1"/>
  <c r="O2689" i="1" s="1"/>
  <c r="C2690" i="1"/>
  <c r="N2700" i="1"/>
  <c r="I2702" i="1"/>
  <c r="G2701" i="1"/>
  <c r="H2702" i="1" s="1"/>
  <c r="J2702" i="1" s="1"/>
  <c r="M2701" i="1"/>
  <c r="P2702" i="1"/>
  <c r="Q2702" i="1"/>
  <c r="F2702" i="1"/>
  <c r="L2702" i="1"/>
  <c r="D2702" i="1"/>
  <c r="E2702" i="1" s="1"/>
  <c r="A2703" i="1"/>
  <c r="B2702" i="1"/>
  <c r="C2691" i="1" l="1"/>
  <c r="K2690" i="1"/>
  <c r="O2690" i="1" s="1"/>
  <c r="N2701" i="1"/>
  <c r="P2703" i="1"/>
  <c r="M2702" i="1"/>
  <c r="Q2703" i="1"/>
  <c r="I2703" i="1"/>
  <c r="B2703" i="1"/>
  <c r="F2703" i="1"/>
  <c r="L2703" i="1"/>
  <c r="D2703" i="1"/>
  <c r="E2703" i="1" s="1"/>
  <c r="A2704" i="1"/>
  <c r="G2702" i="1"/>
  <c r="H2703" i="1" s="1"/>
  <c r="J2703" i="1" s="1"/>
  <c r="C2692" i="1" l="1"/>
  <c r="K2691" i="1"/>
  <c r="O2691" i="1" s="1"/>
  <c r="N2702" i="1"/>
  <c r="B2704" i="1"/>
  <c r="D2704" i="1"/>
  <c r="E2704" i="1" s="1"/>
  <c r="A2705" i="1"/>
  <c r="F2704" i="1"/>
  <c r="L2704" i="1"/>
  <c r="G2703" i="1"/>
  <c r="H2704" i="1" s="1"/>
  <c r="I2704" i="1"/>
  <c r="P2704" i="1"/>
  <c r="Q2704" i="1"/>
  <c r="M2703" i="1"/>
  <c r="K2692" i="1" l="1"/>
  <c r="O2692" i="1" s="1"/>
  <c r="C2693" i="1"/>
  <c r="N2703" i="1"/>
  <c r="I2705" i="1"/>
  <c r="G2704" i="1"/>
  <c r="H2705" i="1"/>
  <c r="J2705" i="1" s="1"/>
  <c r="D2705" i="1"/>
  <c r="E2705" i="1" s="1"/>
  <c r="L2705" i="1"/>
  <c r="A2706" i="1"/>
  <c r="F2705" i="1"/>
  <c r="B2705" i="1"/>
  <c r="J2704" i="1"/>
  <c r="M2704" i="1"/>
  <c r="P2705" i="1"/>
  <c r="Q2705" i="1"/>
  <c r="C2694" i="1" l="1"/>
  <c r="K2693" i="1"/>
  <c r="O2693" i="1" s="1"/>
  <c r="N2704" i="1"/>
  <c r="I2706" i="1"/>
  <c r="G2705" i="1"/>
  <c r="H2706" i="1" s="1"/>
  <c r="J2706" i="1" s="1"/>
  <c r="F2706" i="1"/>
  <c r="L2706" i="1"/>
  <c r="B2706" i="1"/>
  <c r="D2706" i="1"/>
  <c r="E2706" i="1" s="1"/>
  <c r="A2707" i="1"/>
  <c r="P2706" i="1"/>
  <c r="M2705" i="1"/>
  <c r="Q2706" i="1"/>
  <c r="K2694" i="1" l="1"/>
  <c r="O2694" i="1" s="1"/>
  <c r="C2695" i="1"/>
  <c r="N2705" i="1"/>
  <c r="I2707" i="1"/>
  <c r="G2706" i="1"/>
  <c r="H2707" i="1" s="1"/>
  <c r="J2707" i="1" s="1"/>
  <c r="M2706" i="1"/>
  <c r="P2707" i="1"/>
  <c r="Q2707" i="1"/>
  <c r="F2707" i="1"/>
  <c r="B2707" i="1"/>
  <c r="L2707" i="1"/>
  <c r="D2707" i="1"/>
  <c r="E2707" i="1" s="1"/>
  <c r="A2708" i="1"/>
  <c r="K2695" i="1" l="1"/>
  <c r="O2695" i="1" s="1"/>
  <c r="C2696" i="1"/>
  <c r="N2706" i="1"/>
  <c r="G2707" i="1"/>
  <c r="H2708" i="1" s="1"/>
  <c r="P2708" i="1"/>
  <c r="M2707" i="1"/>
  <c r="Q2708" i="1"/>
  <c r="I2708" i="1"/>
  <c r="L2708" i="1"/>
  <c r="D2708" i="1"/>
  <c r="E2708" i="1" s="1"/>
  <c r="A2709" i="1"/>
  <c r="F2708" i="1"/>
  <c r="B2708" i="1"/>
  <c r="K2696" i="1" l="1"/>
  <c r="O2696" i="1" s="1"/>
  <c r="C2697" i="1"/>
  <c r="N2707" i="1"/>
  <c r="P2709" i="1"/>
  <c r="M2708" i="1"/>
  <c r="Q2709" i="1"/>
  <c r="I2709" i="1"/>
  <c r="F2709" i="1"/>
  <c r="B2709" i="1"/>
  <c r="L2709" i="1"/>
  <c r="D2709" i="1"/>
  <c r="E2709" i="1" s="1"/>
  <c r="A2710" i="1"/>
  <c r="J2708" i="1"/>
  <c r="G2708" i="1"/>
  <c r="H2709" i="1" s="1"/>
  <c r="J2709" i="1" s="1"/>
  <c r="K2697" i="1" l="1"/>
  <c r="O2697" i="1" s="1"/>
  <c r="C2698" i="1"/>
  <c r="N2708" i="1"/>
  <c r="G2709" i="1"/>
  <c r="H2710" i="1"/>
  <c r="A2711" i="1"/>
  <c r="F2710" i="1"/>
  <c r="B2710" i="1"/>
  <c r="L2710" i="1"/>
  <c r="D2710" i="1"/>
  <c r="E2710" i="1" s="1"/>
  <c r="P2710" i="1"/>
  <c r="M2709" i="1"/>
  <c r="Q2710" i="1"/>
  <c r="I2710" i="1"/>
  <c r="K2698" i="1" l="1"/>
  <c r="O2698" i="1" s="1"/>
  <c r="C2699" i="1"/>
  <c r="N2709" i="1"/>
  <c r="G2710" i="1"/>
  <c r="H2711" i="1" s="1"/>
  <c r="J2711" i="1" s="1"/>
  <c r="I2711" i="1"/>
  <c r="J2710" i="1"/>
  <c r="F2711" i="1"/>
  <c r="D2711" i="1"/>
  <c r="E2711" i="1" s="1"/>
  <c r="G2711" i="1" s="1"/>
  <c r="H2712" i="1" s="1"/>
  <c r="B2711" i="1"/>
  <c r="L2711" i="1"/>
  <c r="A2712" i="1"/>
  <c r="M2710" i="1"/>
  <c r="P2711" i="1"/>
  <c r="Q2711" i="1"/>
  <c r="N2699" i="1" l="1"/>
  <c r="C2700" i="1" s="1"/>
  <c r="K2699" i="1"/>
  <c r="N2710" i="1"/>
  <c r="M2711" i="1"/>
  <c r="P2712" i="1"/>
  <c r="Q2712" i="1"/>
  <c r="I2712" i="1"/>
  <c r="J2712" i="1" s="1"/>
  <c r="F2712" i="1"/>
  <c r="A2713" i="1"/>
  <c r="B2712" i="1"/>
  <c r="L2712" i="1"/>
  <c r="D2712" i="1"/>
  <c r="E2712" i="1" s="1"/>
  <c r="O2699" i="1" l="1"/>
  <c r="K2700" i="1"/>
  <c r="O2700" i="1" s="1"/>
  <c r="C2701" i="1"/>
  <c r="N2711" i="1"/>
  <c r="G2712" i="1"/>
  <c r="H2713" i="1" s="1"/>
  <c r="J2713" i="1" s="1"/>
  <c r="M2712" i="1"/>
  <c r="Q2713" i="1"/>
  <c r="P2713" i="1"/>
  <c r="I2713" i="1"/>
  <c r="B2713" i="1"/>
  <c r="L2713" i="1"/>
  <c r="D2713" i="1"/>
  <c r="E2713" i="1" s="1"/>
  <c r="F2713" i="1"/>
  <c r="A2714" i="1"/>
  <c r="C2702" i="1" l="1"/>
  <c r="K2701" i="1"/>
  <c r="O2701" i="1" s="1"/>
  <c r="N2712" i="1"/>
  <c r="G2713" i="1"/>
  <c r="H2714" i="1" s="1"/>
  <c r="Q2714" i="1"/>
  <c r="M2713" i="1"/>
  <c r="P2714" i="1"/>
  <c r="I2714" i="1"/>
  <c r="D2714" i="1"/>
  <c r="E2714" i="1" s="1"/>
  <c r="B2714" i="1"/>
  <c r="A2715" i="1"/>
  <c r="F2714" i="1"/>
  <c r="L2714" i="1"/>
  <c r="C2703" i="1" l="1"/>
  <c r="K2702" i="1"/>
  <c r="O2702" i="1" s="1"/>
  <c r="N2713" i="1"/>
  <c r="J2714" i="1"/>
  <c r="I2715" i="1"/>
  <c r="B2715" i="1"/>
  <c r="F2715" i="1"/>
  <c r="D2715" i="1"/>
  <c r="E2715" i="1" s="1"/>
  <c r="L2715" i="1"/>
  <c r="A2716" i="1"/>
  <c r="Q2715" i="1"/>
  <c r="P2715" i="1"/>
  <c r="M2714" i="1"/>
  <c r="G2714" i="1"/>
  <c r="H2715" i="1" s="1"/>
  <c r="J2715" i="1" s="1"/>
  <c r="C2704" i="1" l="1"/>
  <c r="K2703" i="1"/>
  <c r="O2703" i="1" s="1"/>
  <c r="N2714" i="1"/>
  <c r="B2716" i="1"/>
  <c r="A2717" i="1"/>
  <c r="L2716" i="1"/>
  <c r="D2716" i="1"/>
  <c r="E2716" i="1" s="1"/>
  <c r="F2716" i="1"/>
  <c r="I2716" i="1"/>
  <c r="M2715" i="1"/>
  <c r="P2716" i="1"/>
  <c r="Q2716" i="1"/>
  <c r="G2715" i="1"/>
  <c r="H2716" i="1" s="1"/>
  <c r="J2716" i="1" s="1"/>
  <c r="C2705" i="1" l="1"/>
  <c r="K2704" i="1"/>
  <c r="O2704" i="1" s="1"/>
  <c r="N2715" i="1"/>
  <c r="I2717" i="1"/>
  <c r="L2717" i="1"/>
  <c r="F2717" i="1"/>
  <c r="B2717" i="1"/>
  <c r="A2718" i="1"/>
  <c r="D2717" i="1"/>
  <c r="E2717" i="1" s="1"/>
  <c r="G2716" i="1"/>
  <c r="H2717" i="1" s="1"/>
  <c r="J2717" i="1" s="1"/>
  <c r="Q2717" i="1"/>
  <c r="M2716" i="1"/>
  <c r="P2717" i="1"/>
  <c r="C2706" i="1" l="1"/>
  <c r="K2705" i="1"/>
  <c r="O2705" i="1" s="1"/>
  <c r="N2716" i="1"/>
  <c r="G2717" i="1"/>
  <c r="H2718" i="1"/>
  <c r="J2718" i="1" s="1"/>
  <c r="M2717" i="1"/>
  <c r="Q2718" i="1"/>
  <c r="P2718" i="1"/>
  <c r="B2718" i="1"/>
  <c r="D2718" i="1"/>
  <c r="E2718" i="1" s="1"/>
  <c r="L2718" i="1"/>
  <c r="A2719" i="1"/>
  <c r="F2718" i="1"/>
  <c r="I2718" i="1"/>
  <c r="K2706" i="1" l="1"/>
  <c r="O2706" i="1" s="1"/>
  <c r="C2707" i="1"/>
  <c r="N2717" i="1"/>
  <c r="G2718" i="1"/>
  <c r="H2719" i="1" s="1"/>
  <c r="Q2719" i="1"/>
  <c r="M2718" i="1"/>
  <c r="P2719" i="1"/>
  <c r="F2719" i="1"/>
  <c r="D2719" i="1"/>
  <c r="E2719" i="1" s="1"/>
  <c r="L2719" i="1"/>
  <c r="B2719" i="1"/>
  <c r="A2720" i="1"/>
  <c r="I2719" i="1"/>
  <c r="K2707" i="1" l="1"/>
  <c r="O2707" i="1" s="1"/>
  <c r="C2708" i="1"/>
  <c r="N2718" i="1"/>
  <c r="G2719" i="1"/>
  <c r="H2720" i="1" s="1"/>
  <c r="J2720" i="1" s="1"/>
  <c r="I2720" i="1"/>
  <c r="Q2720" i="1"/>
  <c r="M2719" i="1"/>
  <c r="P2720" i="1"/>
  <c r="B2720" i="1"/>
  <c r="A2721" i="1"/>
  <c r="D2720" i="1"/>
  <c r="E2720" i="1" s="1"/>
  <c r="L2720" i="1"/>
  <c r="F2720" i="1"/>
  <c r="J2719" i="1"/>
  <c r="C2709" i="1" l="1"/>
  <c r="K2708" i="1"/>
  <c r="O2708" i="1" s="1"/>
  <c r="N2719" i="1"/>
  <c r="M2720" i="1"/>
  <c r="Q2721" i="1"/>
  <c r="P2721" i="1"/>
  <c r="I2721" i="1"/>
  <c r="F2721" i="1"/>
  <c r="L2721" i="1"/>
  <c r="A2722" i="1"/>
  <c r="B2721" i="1"/>
  <c r="D2721" i="1"/>
  <c r="E2721" i="1" s="1"/>
  <c r="G2720" i="1"/>
  <c r="H2721" i="1" s="1"/>
  <c r="J2721" i="1" s="1"/>
  <c r="C2710" i="1" l="1"/>
  <c r="K2709" i="1"/>
  <c r="O2709" i="1" s="1"/>
  <c r="N2720" i="1"/>
  <c r="G2721" i="1"/>
  <c r="H2722" i="1"/>
  <c r="M2721" i="1"/>
  <c r="Q2722" i="1"/>
  <c r="P2722" i="1"/>
  <c r="I2722" i="1"/>
  <c r="D2722" i="1"/>
  <c r="E2722" i="1" s="1"/>
  <c r="A2723" i="1"/>
  <c r="B2722" i="1"/>
  <c r="L2722" i="1"/>
  <c r="F2722" i="1"/>
  <c r="C2711" i="1" l="1"/>
  <c r="K2710" i="1"/>
  <c r="O2710" i="1" s="1"/>
  <c r="N2721" i="1"/>
  <c r="G2722" i="1"/>
  <c r="H2723" i="1" s="1"/>
  <c r="L2723" i="1"/>
  <c r="F2723" i="1"/>
  <c r="D2723" i="1"/>
  <c r="E2723" i="1" s="1"/>
  <c r="G2723" i="1" s="1"/>
  <c r="H2724" i="1" s="1"/>
  <c r="A2724" i="1"/>
  <c r="B2723" i="1"/>
  <c r="P2723" i="1"/>
  <c r="Q2723" i="1"/>
  <c r="M2722" i="1"/>
  <c r="I2723" i="1"/>
  <c r="J2722" i="1"/>
  <c r="K2711" i="1" l="1"/>
  <c r="O2711" i="1" s="1"/>
  <c r="C2712" i="1"/>
  <c r="N2722" i="1"/>
  <c r="I2724" i="1"/>
  <c r="M2723" i="1"/>
  <c r="Q2724" i="1"/>
  <c r="P2724" i="1"/>
  <c r="J2723" i="1"/>
  <c r="D2724" i="1"/>
  <c r="E2724" i="1" s="1"/>
  <c r="B2724" i="1"/>
  <c r="F2724" i="1"/>
  <c r="L2724" i="1"/>
  <c r="A2725" i="1"/>
  <c r="C2713" i="1" l="1"/>
  <c r="K2712" i="1"/>
  <c r="O2712" i="1" s="1"/>
  <c r="N2723" i="1"/>
  <c r="G2724" i="1"/>
  <c r="H2725" i="1" s="1"/>
  <c r="A2726" i="1"/>
  <c r="D2725" i="1"/>
  <c r="E2725" i="1" s="1"/>
  <c r="L2725" i="1"/>
  <c r="F2725" i="1"/>
  <c r="B2725" i="1"/>
  <c r="I2725" i="1"/>
  <c r="Q2725" i="1"/>
  <c r="P2725" i="1"/>
  <c r="M2724" i="1"/>
  <c r="J2724" i="1"/>
  <c r="K2713" i="1" l="1"/>
  <c r="O2713" i="1" s="1"/>
  <c r="C2714" i="1"/>
  <c r="N2724" i="1"/>
  <c r="G2725" i="1"/>
  <c r="H2726" i="1" s="1"/>
  <c r="I2726" i="1"/>
  <c r="J2725" i="1"/>
  <c r="F2726" i="1"/>
  <c r="D2726" i="1"/>
  <c r="E2726" i="1" s="1"/>
  <c r="G2726" i="1" s="1"/>
  <c r="H2727" i="1" s="1"/>
  <c r="L2726" i="1"/>
  <c r="A2727" i="1"/>
  <c r="B2726" i="1"/>
  <c r="Q2726" i="1"/>
  <c r="P2726" i="1"/>
  <c r="M2725" i="1"/>
  <c r="C2715" i="1" l="1"/>
  <c r="K2714" i="1"/>
  <c r="O2714" i="1" s="1"/>
  <c r="N2725" i="1"/>
  <c r="A2728" i="1"/>
  <c r="B2727" i="1"/>
  <c r="F2727" i="1"/>
  <c r="L2727" i="1"/>
  <c r="D2727" i="1"/>
  <c r="E2727" i="1" s="1"/>
  <c r="I2727" i="1"/>
  <c r="J2726" i="1"/>
  <c r="P2727" i="1"/>
  <c r="Q2727" i="1"/>
  <c r="M2726" i="1"/>
  <c r="K2715" i="1" l="1"/>
  <c r="O2715" i="1" s="1"/>
  <c r="C2716" i="1"/>
  <c r="N2726" i="1"/>
  <c r="I2728" i="1"/>
  <c r="G2727" i="1"/>
  <c r="H2728" i="1" s="1"/>
  <c r="J2728" i="1" s="1"/>
  <c r="L2728" i="1"/>
  <c r="A2729" i="1"/>
  <c r="B2728" i="1"/>
  <c r="F2728" i="1"/>
  <c r="D2728" i="1"/>
  <c r="E2728" i="1" s="1"/>
  <c r="G2728" i="1" s="1"/>
  <c r="J2727" i="1"/>
  <c r="Q2728" i="1"/>
  <c r="P2728" i="1"/>
  <c r="M2727" i="1"/>
  <c r="K2716" i="1" l="1"/>
  <c r="O2716" i="1" s="1"/>
  <c r="C2717" i="1"/>
  <c r="N2727" i="1"/>
  <c r="H2729" i="1"/>
  <c r="Q2729" i="1"/>
  <c r="M2728" i="1"/>
  <c r="P2729" i="1"/>
  <c r="I2729" i="1"/>
  <c r="L2729" i="1"/>
  <c r="D2729" i="1"/>
  <c r="E2729" i="1" s="1"/>
  <c r="A2730" i="1"/>
  <c r="F2729" i="1"/>
  <c r="B2729" i="1"/>
  <c r="K2717" i="1" l="1"/>
  <c r="O2717" i="1" s="1"/>
  <c r="C2718" i="1"/>
  <c r="N2728" i="1"/>
  <c r="I2730" i="1"/>
  <c r="F2730" i="1"/>
  <c r="L2730" i="1"/>
  <c r="D2730" i="1"/>
  <c r="E2730" i="1" s="1"/>
  <c r="A2731" i="1"/>
  <c r="B2730" i="1"/>
  <c r="J2729" i="1"/>
  <c r="G2729" i="1"/>
  <c r="H2730" i="1" s="1"/>
  <c r="J2730" i="1" s="1"/>
  <c r="M2729" i="1"/>
  <c r="P2730" i="1"/>
  <c r="Q2730" i="1"/>
  <c r="K2718" i="1" l="1"/>
  <c r="O2718" i="1" s="1"/>
  <c r="C2719" i="1"/>
  <c r="N2729" i="1"/>
  <c r="I2731" i="1"/>
  <c r="G2730" i="1"/>
  <c r="H2731" i="1"/>
  <c r="J2731" i="1" s="1"/>
  <c r="Q2731" i="1"/>
  <c r="M2730" i="1"/>
  <c r="P2731" i="1"/>
  <c r="F2731" i="1"/>
  <c r="B2731" i="1"/>
  <c r="D2731" i="1"/>
  <c r="E2731" i="1" s="1"/>
  <c r="L2731" i="1"/>
  <c r="A2732" i="1"/>
  <c r="K2719" i="1" l="1"/>
  <c r="O2719" i="1" s="1"/>
  <c r="C2720" i="1"/>
  <c r="N2730" i="1"/>
  <c r="D2732" i="1"/>
  <c r="E2732" i="1" s="1"/>
  <c r="L2732" i="1"/>
  <c r="A2733" i="1"/>
  <c r="B2732" i="1"/>
  <c r="F2732" i="1"/>
  <c r="Q2732" i="1"/>
  <c r="M2731" i="1"/>
  <c r="P2732" i="1"/>
  <c r="I2732" i="1"/>
  <c r="G2731" i="1"/>
  <c r="H2732" i="1" s="1"/>
  <c r="J2732" i="1" s="1"/>
  <c r="C2721" i="1" l="1"/>
  <c r="K2720" i="1"/>
  <c r="O2720" i="1" s="1"/>
  <c r="N2731" i="1"/>
  <c r="P2733" i="1"/>
  <c r="M2732" i="1"/>
  <c r="Q2733" i="1"/>
  <c r="I2733" i="1"/>
  <c r="G2732" i="1"/>
  <c r="H2733" i="1" s="1"/>
  <c r="J2733" i="1" s="1"/>
  <c r="B2733" i="1"/>
  <c r="L2733" i="1"/>
  <c r="D2733" i="1"/>
  <c r="E2733" i="1" s="1"/>
  <c r="A2734" i="1"/>
  <c r="F2733" i="1"/>
  <c r="K2721" i="1" l="1"/>
  <c r="O2721" i="1" s="1"/>
  <c r="C2722" i="1"/>
  <c r="N2732" i="1"/>
  <c r="I2734" i="1"/>
  <c r="B2734" i="1"/>
  <c r="F2734" i="1"/>
  <c r="L2734" i="1"/>
  <c r="D2734" i="1"/>
  <c r="E2734" i="1" s="1"/>
  <c r="A2735" i="1"/>
  <c r="G2733" i="1"/>
  <c r="H2734" i="1" s="1"/>
  <c r="J2734" i="1" s="1"/>
  <c r="P2734" i="1"/>
  <c r="M2733" i="1"/>
  <c r="Q2734" i="1"/>
  <c r="C2723" i="1" l="1"/>
  <c r="K2722" i="1"/>
  <c r="O2722" i="1" s="1"/>
  <c r="N2733" i="1"/>
  <c r="Q2735" i="1"/>
  <c r="M2734" i="1"/>
  <c r="P2735" i="1"/>
  <c r="A2736" i="1"/>
  <c r="B2735" i="1"/>
  <c r="F2735" i="1"/>
  <c r="L2735" i="1"/>
  <c r="D2735" i="1"/>
  <c r="E2735" i="1" s="1"/>
  <c r="I2735" i="1"/>
  <c r="G2734" i="1"/>
  <c r="H2735" i="1" s="1"/>
  <c r="C2724" i="1" l="1"/>
  <c r="K2723" i="1"/>
  <c r="O2723" i="1" s="1"/>
  <c r="N2734" i="1"/>
  <c r="I2736" i="1"/>
  <c r="G2735" i="1"/>
  <c r="H2736" i="1"/>
  <c r="J2736" i="1" s="1"/>
  <c r="F2736" i="1"/>
  <c r="L2736" i="1"/>
  <c r="A2737" i="1"/>
  <c r="B2736" i="1"/>
  <c r="D2736" i="1"/>
  <c r="E2736" i="1" s="1"/>
  <c r="Q2736" i="1"/>
  <c r="M2735" i="1"/>
  <c r="P2736" i="1"/>
  <c r="J2735" i="1"/>
  <c r="C2725" i="1" l="1"/>
  <c r="K2724" i="1"/>
  <c r="O2724" i="1" s="1"/>
  <c r="N2735" i="1"/>
  <c r="I2737" i="1"/>
  <c r="G2736" i="1"/>
  <c r="H2737" i="1" s="1"/>
  <c r="J2737" i="1" s="1"/>
  <c r="D2737" i="1"/>
  <c r="E2737" i="1" s="1"/>
  <c r="L2737" i="1"/>
  <c r="A2738" i="1"/>
  <c r="F2737" i="1"/>
  <c r="B2737" i="1"/>
  <c r="M2736" i="1"/>
  <c r="Q2737" i="1"/>
  <c r="P2737" i="1"/>
  <c r="C2726" i="1" l="1"/>
  <c r="K2725" i="1"/>
  <c r="O2725" i="1" s="1"/>
  <c r="N2736" i="1"/>
  <c r="P2738" i="1"/>
  <c r="M2737" i="1"/>
  <c r="Q2738" i="1"/>
  <c r="I2738" i="1"/>
  <c r="B2738" i="1"/>
  <c r="F2738" i="1"/>
  <c r="L2738" i="1"/>
  <c r="D2738" i="1"/>
  <c r="E2738" i="1" s="1"/>
  <c r="A2739" i="1"/>
  <c r="G2737" i="1"/>
  <c r="H2738" i="1" s="1"/>
  <c r="J2738" i="1" s="1"/>
  <c r="C2727" i="1" l="1"/>
  <c r="K2726" i="1"/>
  <c r="O2726" i="1" s="1"/>
  <c r="N2737" i="1"/>
  <c r="A2740" i="1"/>
  <c r="B2739" i="1"/>
  <c r="F2739" i="1"/>
  <c r="L2739" i="1"/>
  <c r="D2739" i="1"/>
  <c r="E2739" i="1" s="1"/>
  <c r="G2738" i="1"/>
  <c r="H2739" i="1" s="1"/>
  <c r="I2739" i="1"/>
  <c r="P2739" i="1"/>
  <c r="Q2739" i="1"/>
  <c r="M2738" i="1"/>
  <c r="C2728" i="1" l="1"/>
  <c r="K2727" i="1"/>
  <c r="O2727" i="1" s="1"/>
  <c r="N2738" i="1"/>
  <c r="I2740" i="1"/>
  <c r="J2739" i="1"/>
  <c r="G2739" i="1"/>
  <c r="H2740" i="1" s="1"/>
  <c r="J2740" i="1" s="1"/>
  <c r="A2741" i="1"/>
  <c r="F2740" i="1"/>
  <c r="B2740" i="1"/>
  <c r="L2740" i="1"/>
  <c r="D2740" i="1"/>
  <c r="E2740" i="1" s="1"/>
  <c r="Q2740" i="1"/>
  <c r="M2739" i="1"/>
  <c r="P2740" i="1"/>
  <c r="C2729" i="1" l="1"/>
  <c r="K2728" i="1"/>
  <c r="O2728" i="1" s="1"/>
  <c r="N2739" i="1"/>
  <c r="M2740" i="1"/>
  <c r="Q2741" i="1"/>
  <c r="P2741" i="1"/>
  <c r="I2741" i="1"/>
  <c r="G2740" i="1"/>
  <c r="H2741" i="1" s="1"/>
  <c r="J2741" i="1" s="1"/>
  <c r="A2742" i="1"/>
  <c r="F2741" i="1"/>
  <c r="B2741" i="1"/>
  <c r="L2741" i="1"/>
  <c r="D2741" i="1"/>
  <c r="E2741" i="1" s="1"/>
  <c r="C2730" i="1" l="1"/>
  <c r="K2729" i="1"/>
  <c r="O2729" i="1" s="1"/>
  <c r="N2740" i="1"/>
  <c r="I2742" i="1"/>
  <c r="M2741" i="1"/>
  <c r="P2742" i="1"/>
  <c r="Q2742" i="1"/>
  <c r="G2741" i="1"/>
  <c r="H2742" i="1" s="1"/>
  <c r="J2742" i="1" s="1"/>
  <c r="B2742" i="1"/>
  <c r="F2742" i="1"/>
  <c r="L2742" i="1"/>
  <c r="D2742" i="1"/>
  <c r="E2742" i="1" s="1"/>
  <c r="A2743" i="1"/>
  <c r="C2731" i="1" l="1"/>
  <c r="K2730" i="1"/>
  <c r="O2730" i="1" s="1"/>
  <c r="N2741" i="1"/>
  <c r="G2742" i="1"/>
  <c r="H2743" i="1" s="1"/>
  <c r="I2743" i="1"/>
  <c r="B2743" i="1"/>
  <c r="F2743" i="1"/>
  <c r="L2743" i="1"/>
  <c r="D2743" i="1"/>
  <c r="E2743" i="1" s="1"/>
  <c r="A2744" i="1"/>
  <c r="P2743" i="1"/>
  <c r="M2742" i="1"/>
  <c r="Q2743" i="1"/>
  <c r="K2731" i="1" l="1"/>
  <c r="O2731" i="1" s="1"/>
  <c r="C2732" i="1"/>
  <c r="N2742" i="1"/>
  <c r="I2744" i="1"/>
  <c r="J2743" i="1"/>
  <c r="F2744" i="1"/>
  <c r="A2745" i="1"/>
  <c r="B2744" i="1"/>
  <c r="L2744" i="1"/>
  <c r="D2744" i="1"/>
  <c r="E2744" i="1" s="1"/>
  <c r="G2743" i="1"/>
  <c r="H2744" i="1" s="1"/>
  <c r="J2744" i="1" s="1"/>
  <c r="Q2744" i="1"/>
  <c r="M2743" i="1"/>
  <c r="P2744" i="1"/>
  <c r="C2733" i="1" l="1"/>
  <c r="K2732" i="1"/>
  <c r="O2732" i="1" s="1"/>
  <c r="N2743" i="1"/>
  <c r="G2744" i="1"/>
  <c r="H2745" i="1"/>
  <c r="J2745" i="1" s="1"/>
  <c r="F2745" i="1"/>
  <c r="A2746" i="1"/>
  <c r="B2745" i="1"/>
  <c r="D2745" i="1"/>
  <c r="E2745" i="1" s="1"/>
  <c r="L2745" i="1"/>
  <c r="M2744" i="1"/>
  <c r="Q2745" i="1"/>
  <c r="P2745" i="1"/>
  <c r="I2745" i="1"/>
  <c r="K2733" i="1" l="1"/>
  <c r="O2733" i="1" s="1"/>
  <c r="C2734" i="1"/>
  <c r="N2744" i="1"/>
  <c r="G2745" i="1"/>
  <c r="H2746" i="1" s="1"/>
  <c r="M2745" i="1"/>
  <c r="Q2746" i="1"/>
  <c r="P2746" i="1"/>
  <c r="B2746" i="1"/>
  <c r="F2746" i="1"/>
  <c r="L2746" i="1"/>
  <c r="D2746" i="1"/>
  <c r="E2746" i="1" s="1"/>
  <c r="A2747" i="1"/>
  <c r="I2746" i="1"/>
  <c r="K2734" i="1" l="1"/>
  <c r="O2734" i="1" s="1"/>
  <c r="C2735" i="1"/>
  <c r="N2745" i="1"/>
  <c r="G2746" i="1"/>
  <c r="H2747" i="1" s="1"/>
  <c r="B2747" i="1"/>
  <c r="F2747" i="1"/>
  <c r="L2747" i="1"/>
  <c r="D2747" i="1"/>
  <c r="E2747" i="1" s="1"/>
  <c r="A2748" i="1"/>
  <c r="Q2747" i="1"/>
  <c r="M2746" i="1"/>
  <c r="P2747" i="1"/>
  <c r="I2747" i="1"/>
  <c r="J2746" i="1"/>
  <c r="C2736" i="1" l="1"/>
  <c r="K2735" i="1"/>
  <c r="O2735" i="1" s="1"/>
  <c r="N2746" i="1"/>
  <c r="I2748" i="1"/>
  <c r="A2749" i="1"/>
  <c r="F2748" i="1"/>
  <c r="B2748" i="1"/>
  <c r="L2748" i="1"/>
  <c r="D2748" i="1"/>
  <c r="E2748" i="1" s="1"/>
  <c r="G2747" i="1"/>
  <c r="H2748" i="1" s="1"/>
  <c r="J2747" i="1"/>
  <c r="P2748" i="1"/>
  <c r="M2747" i="1"/>
  <c r="Q2748" i="1"/>
  <c r="C2737" i="1" l="1"/>
  <c r="K2736" i="1"/>
  <c r="O2736" i="1" s="1"/>
  <c r="N2747" i="1"/>
  <c r="J2748" i="1"/>
  <c r="G2748" i="1"/>
  <c r="H2749" i="1" s="1"/>
  <c r="A2750" i="1"/>
  <c r="F2749" i="1"/>
  <c r="B2749" i="1"/>
  <c r="L2749" i="1"/>
  <c r="D2749" i="1"/>
  <c r="E2749" i="1" s="1"/>
  <c r="M2748" i="1"/>
  <c r="P2749" i="1"/>
  <c r="Q2749" i="1"/>
  <c r="I2749" i="1"/>
  <c r="K2737" i="1" l="1"/>
  <c r="O2737" i="1" s="1"/>
  <c r="C2738" i="1"/>
  <c r="N2748" i="1"/>
  <c r="G2749" i="1"/>
  <c r="H2750" i="1" s="1"/>
  <c r="I2750" i="1"/>
  <c r="J2749" i="1"/>
  <c r="M2749" i="1"/>
  <c r="Q2750" i="1"/>
  <c r="P2750" i="1"/>
  <c r="B2750" i="1"/>
  <c r="F2750" i="1"/>
  <c r="L2750" i="1"/>
  <c r="D2750" i="1"/>
  <c r="E2750" i="1" s="1"/>
  <c r="A2751" i="1"/>
  <c r="K2738" i="1" l="1"/>
  <c r="O2738" i="1" s="1"/>
  <c r="C2739" i="1"/>
  <c r="N2749" i="1"/>
  <c r="G2750" i="1"/>
  <c r="H2751" i="1" s="1"/>
  <c r="J2750" i="1"/>
  <c r="P2751" i="1"/>
  <c r="M2750" i="1"/>
  <c r="Q2751" i="1"/>
  <c r="I2751" i="1"/>
  <c r="B2751" i="1"/>
  <c r="F2751" i="1"/>
  <c r="L2751" i="1"/>
  <c r="D2751" i="1"/>
  <c r="E2751" i="1" s="1"/>
  <c r="A2752" i="1"/>
  <c r="C2740" i="1" l="1"/>
  <c r="K2739" i="1"/>
  <c r="O2739" i="1" s="1"/>
  <c r="N2750" i="1"/>
  <c r="J2751" i="1"/>
  <c r="G2751" i="1"/>
  <c r="H2752" i="1" s="1"/>
  <c r="P2752" i="1"/>
  <c r="Q2752" i="1"/>
  <c r="M2751" i="1"/>
  <c r="I2752" i="1"/>
  <c r="D2752" i="1"/>
  <c r="E2752" i="1" s="1"/>
  <c r="F2752" i="1"/>
  <c r="L2752" i="1"/>
  <c r="A2753" i="1"/>
  <c r="B2752" i="1"/>
  <c r="C2741" i="1" l="1"/>
  <c r="K2740" i="1"/>
  <c r="O2740" i="1" s="1"/>
  <c r="N2751" i="1"/>
  <c r="J2752" i="1"/>
  <c r="L2753" i="1"/>
  <c r="A2754" i="1"/>
  <c r="F2753" i="1"/>
  <c r="B2753" i="1"/>
  <c r="D2753" i="1"/>
  <c r="E2753" i="1" s="1"/>
  <c r="I2753" i="1"/>
  <c r="P2753" i="1"/>
  <c r="M2752" i="1"/>
  <c r="Q2753" i="1"/>
  <c r="G2752" i="1"/>
  <c r="H2753" i="1" s="1"/>
  <c r="J2753" i="1" s="1"/>
  <c r="C2742" i="1" l="1"/>
  <c r="K2741" i="1"/>
  <c r="O2741" i="1" s="1"/>
  <c r="N2752" i="1"/>
  <c r="I2754" i="1"/>
  <c r="M2753" i="1"/>
  <c r="P2754" i="1"/>
  <c r="Q2754" i="1"/>
  <c r="B2754" i="1"/>
  <c r="F2754" i="1"/>
  <c r="L2754" i="1"/>
  <c r="D2754" i="1"/>
  <c r="E2754" i="1" s="1"/>
  <c r="A2755" i="1"/>
  <c r="G2753" i="1"/>
  <c r="H2754" i="1" s="1"/>
  <c r="J2754" i="1" s="1"/>
  <c r="K2742" i="1" l="1"/>
  <c r="O2742" i="1" s="1"/>
  <c r="C2743" i="1"/>
  <c r="N2753" i="1"/>
  <c r="I2755" i="1"/>
  <c r="B2755" i="1"/>
  <c r="F2755" i="1"/>
  <c r="L2755" i="1"/>
  <c r="D2755" i="1"/>
  <c r="E2755" i="1" s="1"/>
  <c r="A2756" i="1"/>
  <c r="G2754" i="1"/>
  <c r="H2755" i="1" s="1"/>
  <c r="J2755" i="1" s="1"/>
  <c r="Q2755" i="1"/>
  <c r="M2754" i="1"/>
  <c r="P2755" i="1"/>
  <c r="K2743" i="1" l="1"/>
  <c r="O2743" i="1" s="1"/>
  <c r="C2744" i="1"/>
  <c r="N2754" i="1"/>
  <c r="G2755" i="1"/>
  <c r="H2756" i="1"/>
  <c r="Q2756" i="1"/>
  <c r="M2755" i="1"/>
  <c r="P2756" i="1"/>
  <c r="B2756" i="1"/>
  <c r="L2756" i="1"/>
  <c r="D2756" i="1"/>
  <c r="E2756" i="1" s="1"/>
  <c r="F2756" i="1"/>
  <c r="A2757" i="1"/>
  <c r="I2756" i="1"/>
  <c r="C2745" i="1" l="1"/>
  <c r="K2744" i="1"/>
  <c r="O2744" i="1" s="1"/>
  <c r="N2755" i="1"/>
  <c r="J2756" i="1"/>
  <c r="Q2757" i="1"/>
  <c r="M2756" i="1"/>
  <c r="N2756" i="1" s="1"/>
  <c r="P2757" i="1"/>
  <c r="F2757" i="1"/>
  <c r="A2758" i="1"/>
  <c r="B2757" i="1"/>
  <c r="L2757" i="1"/>
  <c r="D2757" i="1"/>
  <c r="E2757" i="1" s="1"/>
  <c r="I2757" i="1"/>
  <c r="G2756" i="1"/>
  <c r="H2757" i="1" s="1"/>
  <c r="J2757" i="1" s="1"/>
  <c r="K2745" i="1" l="1"/>
  <c r="O2745" i="1" s="1"/>
  <c r="C2746" i="1"/>
  <c r="G2757" i="1"/>
  <c r="H2758" i="1" s="1"/>
  <c r="I2758" i="1"/>
  <c r="F2758" i="1"/>
  <c r="L2758" i="1"/>
  <c r="D2758" i="1"/>
  <c r="E2758" i="1" s="1"/>
  <c r="G2758" i="1" s="1"/>
  <c r="H2759" i="1" s="1"/>
  <c r="A2759" i="1"/>
  <c r="B2758" i="1"/>
  <c r="M2757" i="1"/>
  <c r="N2757" i="1" s="1"/>
  <c r="P2758" i="1"/>
  <c r="Q2758" i="1"/>
  <c r="C2747" i="1" l="1"/>
  <c r="K2746" i="1"/>
  <c r="O2746" i="1" s="1"/>
  <c r="I2759" i="1"/>
  <c r="J2759" i="1" s="1"/>
  <c r="J2758" i="1"/>
  <c r="B2759" i="1"/>
  <c r="F2759" i="1"/>
  <c r="L2759" i="1"/>
  <c r="D2759" i="1"/>
  <c r="E2759" i="1" s="1"/>
  <c r="A2760" i="1"/>
  <c r="Q2759" i="1"/>
  <c r="M2758" i="1"/>
  <c r="N2758" i="1" s="1"/>
  <c r="P2759" i="1"/>
  <c r="K2747" i="1" l="1"/>
  <c r="O2747" i="1" s="1"/>
  <c r="C2748" i="1"/>
  <c r="I2760" i="1"/>
  <c r="G2759" i="1"/>
  <c r="H2760" i="1" s="1"/>
  <c r="J2760" i="1" s="1"/>
  <c r="B2760" i="1"/>
  <c r="L2760" i="1"/>
  <c r="D2760" i="1"/>
  <c r="E2760" i="1" s="1"/>
  <c r="A2761" i="1"/>
  <c r="F2760" i="1"/>
  <c r="M2759" i="1"/>
  <c r="N2759" i="1" s="1"/>
  <c r="P2760" i="1"/>
  <c r="Q2760" i="1"/>
  <c r="C2749" i="1" l="1"/>
  <c r="K2748" i="1"/>
  <c r="O2748" i="1" s="1"/>
  <c r="I2761" i="1"/>
  <c r="A2762" i="1"/>
  <c r="F2761" i="1"/>
  <c r="B2761" i="1"/>
  <c r="D2761" i="1"/>
  <c r="E2761" i="1" s="1"/>
  <c r="L2761" i="1"/>
  <c r="G2760" i="1"/>
  <c r="H2761" i="1" s="1"/>
  <c r="J2761" i="1" s="1"/>
  <c r="Q2761" i="1"/>
  <c r="P2761" i="1"/>
  <c r="M2760" i="1"/>
  <c r="N2760" i="1" s="1"/>
  <c r="C2750" i="1" l="1"/>
  <c r="K2749" i="1"/>
  <c r="O2749" i="1" s="1"/>
  <c r="M2761" i="1"/>
  <c r="Q2762" i="1"/>
  <c r="P2762" i="1"/>
  <c r="F2762" i="1"/>
  <c r="L2762" i="1"/>
  <c r="D2762" i="1"/>
  <c r="E2762" i="1" s="1"/>
  <c r="G2762" i="1" s="1"/>
  <c r="A2763" i="1"/>
  <c r="B2762" i="1"/>
  <c r="G2761" i="1"/>
  <c r="H2762" i="1" s="1"/>
  <c r="I2762" i="1"/>
  <c r="C2751" i="1" l="1"/>
  <c r="K2750" i="1"/>
  <c r="O2750" i="1" s="1"/>
  <c r="N2761" i="1"/>
  <c r="I2763" i="1"/>
  <c r="J2762" i="1"/>
  <c r="H2763" i="1"/>
  <c r="J2763" i="1" s="1"/>
  <c r="B2763" i="1"/>
  <c r="F2763" i="1"/>
  <c r="L2763" i="1"/>
  <c r="D2763" i="1"/>
  <c r="E2763" i="1" s="1"/>
  <c r="A2764" i="1"/>
  <c r="Q2763" i="1"/>
  <c r="M2762" i="1"/>
  <c r="P2763" i="1"/>
  <c r="C2752" i="1" l="1"/>
  <c r="K2751" i="1"/>
  <c r="O2751" i="1" s="1"/>
  <c r="N2762" i="1"/>
  <c r="I2764" i="1"/>
  <c r="M2763" i="1"/>
  <c r="P2764" i="1"/>
  <c r="Q2764" i="1"/>
  <c r="A2765" i="1"/>
  <c r="B2764" i="1"/>
  <c r="D2764" i="1"/>
  <c r="E2764" i="1" s="1"/>
  <c r="F2764" i="1"/>
  <c r="L2764" i="1"/>
  <c r="G2763" i="1"/>
  <c r="H2764" i="1" s="1"/>
  <c r="J2764" i="1" s="1"/>
  <c r="K2752" i="1" l="1"/>
  <c r="O2752" i="1" s="1"/>
  <c r="C2753" i="1"/>
  <c r="N2763" i="1"/>
  <c r="G2764" i="1"/>
  <c r="H2765" i="1" s="1"/>
  <c r="A2766" i="1"/>
  <c r="F2765" i="1"/>
  <c r="B2765" i="1"/>
  <c r="L2765" i="1"/>
  <c r="D2765" i="1"/>
  <c r="E2765" i="1" s="1"/>
  <c r="G2765" i="1" s="1"/>
  <c r="H2766" i="1" s="1"/>
  <c r="M2764" i="1"/>
  <c r="Q2765" i="1"/>
  <c r="P2765" i="1"/>
  <c r="I2765" i="1"/>
  <c r="K2753" i="1" l="1"/>
  <c r="O2753" i="1" s="1"/>
  <c r="C2754" i="1"/>
  <c r="N2764" i="1"/>
  <c r="J2765" i="1"/>
  <c r="M2765" i="1"/>
  <c r="P2766" i="1"/>
  <c r="Q2766" i="1"/>
  <c r="I2766" i="1"/>
  <c r="A2767" i="1"/>
  <c r="F2766" i="1"/>
  <c r="B2766" i="1"/>
  <c r="D2766" i="1"/>
  <c r="E2766" i="1" s="1"/>
  <c r="L2766" i="1"/>
  <c r="C2755" i="1" l="1"/>
  <c r="K2754" i="1"/>
  <c r="O2754" i="1" s="1"/>
  <c r="N2765" i="1"/>
  <c r="G2766" i="1"/>
  <c r="H2767" i="1" s="1"/>
  <c r="M2766" i="1"/>
  <c r="P2767" i="1"/>
  <c r="Q2767" i="1"/>
  <c r="A2768" i="1"/>
  <c r="B2767" i="1"/>
  <c r="L2767" i="1"/>
  <c r="D2767" i="1"/>
  <c r="E2767" i="1" s="1"/>
  <c r="F2767" i="1"/>
  <c r="I2767" i="1"/>
  <c r="J2766" i="1"/>
  <c r="K2755" i="1" l="1"/>
  <c r="O2755" i="1" s="1"/>
  <c r="C2756" i="1"/>
  <c r="N2766" i="1"/>
  <c r="J2767" i="1"/>
  <c r="G2767" i="1"/>
  <c r="H2768" i="1" s="1"/>
  <c r="Q2768" i="1"/>
  <c r="P2768" i="1"/>
  <c r="M2767" i="1"/>
  <c r="I2768" i="1"/>
  <c r="F2768" i="1"/>
  <c r="L2768" i="1"/>
  <c r="A2769" i="1"/>
  <c r="B2768" i="1"/>
  <c r="D2768" i="1"/>
  <c r="E2768" i="1" s="1"/>
  <c r="C2757" i="1" l="1"/>
  <c r="K2756" i="1"/>
  <c r="O2756" i="1" s="1"/>
  <c r="N2767" i="1"/>
  <c r="J2768" i="1"/>
  <c r="G2768" i="1"/>
  <c r="H2769" i="1" s="1"/>
  <c r="L2769" i="1"/>
  <c r="A2770" i="1"/>
  <c r="B2769" i="1"/>
  <c r="F2769" i="1"/>
  <c r="D2769" i="1"/>
  <c r="E2769" i="1" s="1"/>
  <c r="I2769" i="1"/>
  <c r="M2768" i="1"/>
  <c r="P2769" i="1"/>
  <c r="Q2769" i="1"/>
  <c r="K2757" i="1" l="1"/>
  <c r="O2757" i="1" s="1"/>
  <c r="C2758" i="1"/>
  <c r="N2768" i="1"/>
  <c r="G2769" i="1"/>
  <c r="H2770" i="1" s="1"/>
  <c r="J2769" i="1"/>
  <c r="Q2770" i="1"/>
  <c r="M2769" i="1"/>
  <c r="P2770" i="1"/>
  <c r="I2770" i="1"/>
  <c r="B2770" i="1"/>
  <c r="F2770" i="1"/>
  <c r="L2770" i="1"/>
  <c r="D2770" i="1"/>
  <c r="E2770" i="1" s="1"/>
  <c r="A2771" i="1"/>
  <c r="C2759" i="1" l="1"/>
  <c r="K2758" i="1"/>
  <c r="O2758" i="1" s="1"/>
  <c r="N2769" i="1"/>
  <c r="G2770" i="1"/>
  <c r="H2771" i="1" s="1"/>
  <c r="M2770" i="1"/>
  <c r="Q2771" i="1"/>
  <c r="P2771" i="1"/>
  <c r="I2771" i="1"/>
  <c r="J2770" i="1"/>
  <c r="F2771" i="1"/>
  <c r="L2771" i="1"/>
  <c r="D2771" i="1"/>
  <c r="E2771" i="1" s="1"/>
  <c r="A2772" i="1"/>
  <c r="B2771" i="1"/>
  <c r="K2759" i="1" l="1"/>
  <c r="O2759" i="1" s="1"/>
  <c r="C2760" i="1"/>
  <c r="N2770" i="1"/>
  <c r="G2771" i="1"/>
  <c r="H2772" i="1" s="1"/>
  <c r="F2772" i="1"/>
  <c r="B2772" i="1"/>
  <c r="L2772" i="1"/>
  <c r="D2772" i="1"/>
  <c r="E2772" i="1" s="1"/>
  <c r="G2772" i="1" s="1"/>
  <c r="H2773" i="1" s="1"/>
  <c r="A2773" i="1"/>
  <c r="Q2772" i="1"/>
  <c r="M2771" i="1"/>
  <c r="P2772" i="1"/>
  <c r="I2772" i="1"/>
  <c r="J2771" i="1"/>
  <c r="C2761" i="1" l="1"/>
  <c r="K2760" i="1"/>
  <c r="O2760" i="1" s="1"/>
  <c r="N2771" i="1"/>
  <c r="J2772" i="1"/>
  <c r="I2773" i="1"/>
  <c r="J2773" i="1" s="1"/>
  <c r="F2773" i="1"/>
  <c r="B2773" i="1"/>
  <c r="L2773" i="1"/>
  <c r="D2773" i="1"/>
  <c r="E2773" i="1" s="1"/>
  <c r="A2774" i="1"/>
  <c r="P2773" i="1"/>
  <c r="Q2773" i="1"/>
  <c r="M2772" i="1"/>
  <c r="C2762" i="1" l="1"/>
  <c r="K2761" i="1"/>
  <c r="O2761" i="1" s="1"/>
  <c r="N2772" i="1"/>
  <c r="G2773" i="1"/>
  <c r="H2774" i="1" s="1"/>
  <c r="A2775" i="1"/>
  <c r="B2774" i="1"/>
  <c r="F2774" i="1"/>
  <c r="L2774" i="1"/>
  <c r="D2774" i="1"/>
  <c r="E2774" i="1" s="1"/>
  <c r="G2774" i="1" s="1"/>
  <c r="H2775" i="1" s="1"/>
  <c r="I2774" i="1"/>
  <c r="P2774" i="1"/>
  <c r="M2773" i="1"/>
  <c r="Q2774" i="1"/>
  <c r="K2762" i="1" l="1"/>
  <c r="O2762" i="1" s="1"/>
  <c r="C2763" i="1"/>
  <c r="N2773" i="1"/>
  <c r="J2774" i="1"/>
  <c r="D2775" i="1"/>
  <c r="E2775" i="1" s="1"/>
  <c r="A2776" i="1"/>
  <c r="B2775" i="1"/>
  <c r="F2775" i="1"/>
  <c r="L2775" i="1"/>
  <c r="Q2775" i="1"/>
  <c r="P2775" i="1"/>
  <c r="M2774" i="1"/>
  <c r="I2775" i="1"/>
  <c r="J2775" i="1" s="1"/>
  <c r="C2764" i="1" l="1"/>
  <c r="K2763" i="1"/>
  <c r="O2763" i="1" s="1"/>
  <c r="N2774" i="1"/>
  <c r="G2775" i="1"/>
  <c r="H2776" i="1" s="1"/>
  <c r="M2775" i="1"/>
  <c r="N2775" i="1" s="1"/>
  <c r="Q2776" i="1"/>
  <c r="P2776" i="1"/>
  <c r="D2776" i="1"/>
  <c r="E2776" i="1" s="1"/>
  <c r="F2776" i="1"/>
  <c r="B2776" i="1"/>
  <c r="L2776" i="1"/>
  <c r="A2777" i="1"/>
  <c r="I2776" i="1"/>
  <c r="C2765" i="1" l="1"/>
  <c r="K2764" i="1"/>
  <c r="O2764" i="1" s="1"/>
  <c r="I2777" i="1"/>
  <c r="F2777" i="1"/>
  <c r="B2777" i="1"/>
  <c r="L2777" i="1"/>
  <c r="D2777" i="1"/>
  <c r="E2777" i="1" s="1"/>
  <c r="G2777" i="1" s="1"/>
  <c r="H2778" i="1" s="1"/>
  <c r="A2778" i="1"/>
  <c r="G2776" i="1"/>
  <c r="H2777" i="1" s="1"/>
  <c r="J2777" i="1" s="1"/>
  <c r="J2776" i="1"/>
  <c r="M2776" i="1"/>
  <c r="N2776" i="1" s="1"/>
  <c r="Q2777" i="1"/>
  <c r="P2777" i="1"/>
  <c r="C2766" i="1" l="1"/>
  <c r="K2765" i="1"/>
  <c r="O2765" i="1" s="1"/>
  <c r="I2778" i="1"/>
  <c r="J2778" i="1" s="1"/>
  <c r="P2778" i="1"/>
  <c r="Q2778" i="1"/>
  <c r="M2777" i="1"/>
  <c r="N2777" i="1" s="1"/>
  <c r="A2779" i="1"/>
  <c r="F2778" i="1"/>
  <c r="L2778" i="1"/>
  <c r="D2778" i="1"/>
  <c r="E2778" i="1" s="1"/>
  <c r="B2778" i="1"/>
  <c r="K2766" i="1" l="1"/>
  <c r="O2766" i="1" s="1"/>
  <c r="C2767" i="1"/>
  <c r="G2778" i="1"/>
  <c r="H2779" i="1" s="1"/>
  <c r="P2779" i="1"/>
  <c r="M2778" i="1"/>
  <c r="N2778" i="1" s="1"/>
  <c r="Q2779" i="1"/>
  <c r="D2779" i="1"/>
  <c r="E2779" i="1" s="1"/>
  <c r="A2780" i="1"/>
  <c r="B2779" i="1"/>
  <c r="F2779" i="1"/>
  <c r="L2779" i="1"/>
  <c r="I2779" i="1"/>
  <c r="K2767" i="1" l="1"/>
  <c r="O2767" i="1" s="1"/>
  <c r="C2768" i="1"/>
  <c r="G2779" i="1"/>
  <c r="H2780" i="1" s="1"/>
  <c r="I2780" i="1"/>
  <c r="B2780" i="1"/>
  <c r="L2780" i="1"/>
  <c r="D2780" i="1"/>
  <c r="E2780" i="1" s="1"/>
  <c r="A2781" i="1"/>
  <c r="F2780" i="1"/>
  <c r="M2779" i="1"/>
  <c r="N2779" i="1" s="1"/>
  <c r="P2780" i="1"/>
  <c r="Q2780" i="1"/>
  <c r="J2779" i="1"/>
  <c r="C2769" i="1" l="1"/>
  <c r="K2768" i="1"/>
  <c r="O2768" i="1" s="1"/>
  <c r="J2780" i="1"/>
  <c r="B2781" i="1"/>
  <c r="L2781" i="1"/>
  <c r="D2781" i="1"/>
  <c r="E2781" i="1" s="1"/>
  <c r="A2782" i="1"/>
  <c r="F2781" i="1"/>
  <c r="I2781" i="1"/>
  <c r="G2780" i="1"/>
  <c r="H2781" i="1" s="1"/>
  <c r="J2781" i="1" s="1"/>
  <c r="P2781" i="1"/>
  <c r="M2780" i="1"/>
  <c r="N2780" i="1" s="1"/>
  <c r="Q2781" i="1"/>
  <c r="C2770" i="1" l="1"/>
  <c r="K2769" i="1"/>
  <c r="O2769" i="1" s="1"/>
  <c r="G2781" i="1"/>
  <c r="H2782" i="1"/>
  <c r="D2782" i="1"/>
  <c r="E2782" i="1" s="1"/>
  <c r="A2783" i="1"/>
  <c r="B2782" i="1"/>
  <c r="F2782" i="1"/>
  <c r="L2782" i="1"/>
  <c r="P2782" i="1"/>
  <c r="M2781" i="1"/>
  <c r="Q2782" i="1"/>
  <c r="I2782" i="1"/>
  <c r="C2771" i="1" l="1"/>
  <c r="K2770" i="1"/>
  <c r="O2770" i="1" s="1"/>
  <c r="N2781" i="1"/>
  <c r="G2782" i="1"/>
  <c r="H2783" i="1" s="1"/>
  <c r="M2782" i="1"/>
  <c r="Q2783" i="1"/>
  <c r="P2783" i="1"/>
  <c r="A2784" i="1"/>
  <c r="B2783" i="1"/>
  <c r="L2783" i="1"/>
  <c r="D2783" i="1"/>
  <c r="E2783" i="1" s="1"/>
  <c r="F2783" i="1"/>
  <c r="I2783" i="1"/>
  <c r="J2782" i="1"/>
  <c r="C2772" i="1" l="1"/>
  <c r="K2771" i="1"/>
  <c r="O2771" i="1" s="1"/>
  <c r="N2782" i="1"/>
  <c r="G2783" i="1"/>
  <c r="H2784" i="1" s="1"/>
  <c r="Q2784" i="1"/>
  <c r="P2784" i="1"/>
  <c r="M2783" i="1"/>
  <c r="I2784" i="1"/>
  <c r="A2785" i="1"/>
  <c r="B2784" i="1"/>
  <c r="L2784" i="1"/>
  <c r="D2784" i="1"/>
  <c r="E2784" i="1" s="1"/>
  <c r="F2784" i="1"/>
  <c r="J2783" i="1"/>
  <c r="K2772" i="1" l="1"/>
  <c r="O2772" i="1" s="1"/>
  <c r="C2773" i="1"/>
  <c r="N2783" i="1"/>
  <c r="J2784" i="1"/>
  <c r="P2785" i="1"/>
  <c r="Q2785" i="1"/>
  <c r="M2784" i="1"/>
  <c r="D2785" i="1"/>
  <c r="E2785" i="1" s="1"/>
  <c r="L2785" i="1"/>
  <c r="A2786" i="1"/>
  <c r="B2785" i="1"/>
  <c r="F2785" i="1"/>
  <c r="G2784" i="1"/>
  <c r="H2785" i="1" s="1"/>
  <c r="J2785" i="1" s="1"/>
  <c r="I2785" i="1"/>
  <c r="C2774" i="1" l="1"/>
  <c r="K2773" i="1"/>
  <c r="O2773" i="1" s="1"/>
  <c r="N2784" i="1"/>
  <c r="I2786" i="1"/>
  <c r="G2785" i="1"/>
  <c r="H2786" i="1" s="1"/>
  <c r="J2786" i="1" s="1"/>
  <c r="A2787" i="1"/>
  <c r="B2786" i="1"/>
  <c r="L2786" i="1"/>
  <c r="D2786" i="1"/>
  <c r="E2786" i="1" s="1"/>
  <c r="F2786" i="1"/>
  <c r="Q2786" i="1"/>
  <c r="M2785" i="1"/>
  <c r="P2786" i="1"/>
  <c r="K2774" i="1" l="1"/>
  <c r="O2774" i="1" s="1"/>
  <c r="C2775" i="1"/>
  <c r="N2785" i="1"/>
  <c r="I2787" i="1"/>
  <c r="G2786" i="1"/>
  <c r="H2787" i="1" s="1"/>
  <c r="J2787" i="1" s="1"/>
  <c r="D2787" i="1"/>
  <c r="E2787" i="1" s="1"/>
  <c r="A2788" i="1"/>
  <c r="B2787" i="1"/>
  <c r="F2787" i="1"/>
  <c r="L2787" i="1"/>
  <c r="P2787" i="1"/>
  <c r="Q2787" i="1"/>
  <c r="M2786" i="1"/>
  <c r="K2775" i="1" l="1"/>
  <c r="O2775" i="1" s="1"/>
  <c r="C2776" i="1"/>
  <c r="N2786" i="1"/>
  <c r="G2787" i="1"/>
  <c r="H2788" i="1" s="1"/>
  <c r="M2787" i="1"/>
  <c r="P2788" i="1"/>
  <c r="Q2788" i="1"/>
  <c r="I2788" i="1"/>
  <c r="A2789" i="1"/>
  <c r="D2788" i="1"/>
  <c r="E2788" i="1" s="1"/>
  <c r="B2788" i="1"/>
  <c r="L2788" i="1"/>
  <c r="F2788" i="1"/>
  <c r="C2777" i="1" l="1"/>
  <c r="K2776" i="1"/>
  <c r="O2776" i="1" s="1"/>
  <c r="N2787" i="1"/>
  <c r="J2788" i="1"/>
  <c r="G2788" i="1"/>
  <c r="H2789" i="1" s="1"/>
  <c r="M2788" i="1"/>
  <c r="N2788" i="1" s="1"/>
  <c r="P2789" i="1"/>
  <c r="Q2789" i="1"/>
  <c r="B2789" i="1"/>
  <c r="L2789" i="1"/>
  <c r="D2789" i="1"/>
  <c r="E2789" i="1" s="1"/>
  <c r="G2789" i="1" s="1"/>
  <c r="H2790" i="1" s="1"/>
  <c r="A2790" i="1"/>
  <c r="F2789" i="1"/>
  <c r="I2789" i="1"/>
  <c r="C2778" i="1" l="1"/>
  <c r="K2777" i="1"/>
  <c r="O2777" i="1" s="1"/>
  <c r="I2790" i="1"/>
  <c r="J2790" i="1" s="1"/>
  <c r="P2790" i="1"/>
  <c r="M2789" i="1"/>
  <c r="N2789" i="1" s="1"/>
  <c r="Q2790" i="1"/>
  <c r="D2790" i="1"/>
  <c r="E2790" i="1" s="1"/>
  <c r="A2791" i="1"/>
  <c r="B2790" i="1"/>
  <c r="F2790" i="1"/>
  <c r="L2790" i="1"/>
  <c r="J2789" i="1"/>
  <c r="C2779" i="1" l="1"/>
  <c r="K2778" i="1"/>
  <c r="O2778" i="1" s="1"/>
  <c r="F2791" i="1"/>
  <c r="B2791" i="1"/>
  <c r="D2791" i="1"/>
  <c r="E2791" i="1" s="1"/>
  <c r="L2791" i="1"/>
  <c r="A2792" i="1"/>
  <c r="M2790" i="1"/>
  <c r="N2790" i="1" s="1"/>
  <c r="P2791" i="1"/>
  <c r="Q2791" i="1"/>
  <c r="G2790" i="1"/>
  <c r="H2791" i="1" s="1"/>
  <c r="J2791" i="1" s="1"/>
  <c r="I2791" i="1"/>
  <c r="K2779" i="1" l="1"/>
  <c r="O2779" i="1" s="1"/>
  <c r="C2780" i="1"/>
  <c r="P2792" i="1"/>
  <c r="M2791" i="1"/>
  <c r="N2791" i="1" s="1"/>
  <c r="Q2792" i="1"/>
  <c r="L2792" i="1"/>
  <c r="D2792" i="1"/>
  <c r="E2792" i="1" s="1"/>
  <c r="A2793" i="1"/>
  <c r="B2792" i="1"/>
  <c r="F2792" i="1"/>
  <c r="G2791" i="1"/>
  <c r="H2792" i="1" s="1"/>
  <c r="J2792" i="1" s="1"/>
  <c r="I2792" i="1"/>
  <c r="K2780" i="1" l="1"/>
  <c r="O2780" i="1" s="1"/>
  <c r="C2781" i="1"/>
  <c r="I2793" i="1"/>
  <c r="L2793" i="1"/>
  <c r="D2793" i="1"/>
  <c r="E2793" i="1" s="1"/>
  <c r="A2794" i="1"/>
  <c r="B2793" i="1"/>
  <c r="F2793" i="1"/>
  <c r="G2792" i="1"/>
  <c r="H2793" i="1" s="1"/>
  <c r="M2792" i="1"/>
  <c r="P2793" i="1"/>
  <c r="Q2793" i="1"/>
  <c r="C2782" i="1" l="1"/>
  <c r="K2781" i="1"/>
  <c r="O2781" i="1" s="1"/>
  <c r="N2792" i="1"/>
  <c r="J2793" i="1"/>
  <c r="G2793" i="1"/>
  <c r="H2794" i="1" s="1"/>
  <c r="P2794" i="1"/>
  <c r="M2793" i="1"/>
  <c r="Q2794" i="1"/>
  <c r="A2795" i="1"/>
  <c r="B2794" i="1"/>
  <c r="L2794" i="1"/>
  <c r="D2794" i="1"/>
  <c r="E2794" i="1" s="1"/>
  <c r="F2794" i="1"/>
  <c r="I2794" i="1"/>
  <c r="C2783" i="1" l="1"/>
  <c r="K2782" i="1"/>
  <c r="O2782" i="1" s="1"/>
  <c r="N2793" i="1"/>
  <c r="G2794" i="1"/>
  <c r="H2795" i="1" s="1"/>
  <c r="I2795" i="1"/>
  <c r="A2796" i="1"/>
  <c r="B2795" i="1"/>
  <c r="L2795" i="1"/>
  <c r="D2795" i="1"/>
  <c r="E2795" i="1" s="1"/>
  <c r="F2795" i="1"/>
  <c r="J2794" i="1"/>
  <c r="P2795" i="1"/>
  <c r="Q2795" i="1"/>
  <c r="M2794" i="1"/>
  <c r="K2783" i="1" l="1"/>
  <c r="O2783" i="1" s="1"/>
  <c r="C2784" i="1"/>
  <c r="N2794" i="1"/>
  <c r="I2796" i="1"/>
  <c r="J2795" i="1"/>
  <c r="A2797" i="1"/>
  <c r="D2796" i="1"/>
  <c r="E2796" i="1" s="1"/>
  <c r="B2796" i="1"/>
  <c r="L2796" i="1"/>
  <c r="F2796" i="1"/>
  <c r="G2795" i="1"/>
  <c r="H2796" i="1" s="1"/>
  <c r="J2796" i="1" s="1"/>
  <c r="P2796" i="1"/>
  <c r="Q2796" i="1"/>
  <c r="M2795" i="1"/>
  <c r="K2784" i="1" l="1"/>
  <c r="O2784" i="1" s="1"/>
  <c r="C2785" i="1"/>
  <c r="N2795" i="1"/>
  <c r="M2796" i="1"/>
  <c r="P2797" i="1"/>
  <c r="Q2797" i="1"/>
  <c r="B2797" i="1"/>
  <c r="L2797" i="1"/>
  <c r="D2797" i="1"/>
  <c r="E2797" i="1" s="1"/>
  <c r="A2798" i="1"/>
  <c r="F2797" i="1"/>
  <c r="G2796" i="1"/>
  <c r="H2797" i="1" s="1"/>
  <c r="J2797" i="1" s="1"/>
  <c r="I2797" i="1"/>
  <c r="K2785" i="1" l="1"/>
  <c r="O2785" i="1" s="1"/>
  <c r="C2786" i="1"/>
  <c r="N2796" i="1"/>
  <c r="G2797" i="1"/>
  <c r="H2798" i="1" s="1"/>
  <c r="I2798" i="1"/>
  <c r="D2798" i="1"/>
  <c r="E2798" i="1" s="1"/>
  <c r="A2799" i="1"/>
  <c r="B2798" i="1"/>
  <c r="F2798" i="1"/>
  <c r="L2798" i="1"/>
  <c r="P2798" i="1"/>
  <c r="M2797" i="1"/>
  <c r="Q2798" i="1"/>
  <c r="C2787" i="1" l="1"/>
  <c r="K2786" i="1"/>
  <c r="O2786" i="1" s="1"/>
  <c r="N2797" i="1"/>
  <c r="J2798" i="1"/>
  <c r="G2798" i="1"/>
  <c r="H2799" i="1" s="1"/>
  <c r="M2798" i="1"/>
  <c r="P2799" i="1"/>
  <c r="Q2799" i="1"/>
  <c r="I2799" i="1"/>
  <c r="D2799" i="1"/>
  <c r="E2799" i="1" s="1"/>
  <c r="A2800" i="1"/>
  <c r="B2799" i="1"/>
  <c r="L2799" i="1"/>
  <c r="F2799" i="1"/>
  <c r="C2788" i="1" l="1"/>
  <c r="K2787" i="1"/>
  <c r="O2787" i="1" s="1"/>
  <c r="N2798" i="1"/>
  <c r="G2799" i="1"/>
  <c r="H2800" i="1" s="1"/>
  <c r="J2799" i="1"/>
  <c r="M2799" i="1"/>
  <c r="Q2800" i="1"/>
  <c r="P2800" i="1"/>
  <c r="I2800" i="1"/>
  <c r="B2800" i="1"/>
  <c r="D2800" i="1"/>
  <c r="E2800" i="1" s="1"/>
  <c r="L2800" i="1"/>
  <c r="A2801" i="1"/>
  <c r="F2800" i="1"/>
  <c r="C2789" i="1" l="1"/>
  <c r="K2788" i="1"/>
  <c r="O2788" i="1" s="1"/>
  <c r="N2799" i="1"/>
  <c r="J2800" i="1"/>
  <c r="G2800" i="1"/>
  <c r="H2801" i="1" s="1"/>
  <c r="P2801" i="1"/>
  <c r="Q2801" i="1"/>
  <c r="M2800" i="1"/>
  <c r="N2800" i="1" s="1"/>
  <c r="B2801" i="1"/>
  <c r="D2801" i="1"/>
  <c r="E2801" i="1" s="1"/>
  <c r="L2801" i="1"/>
  <c r="A2802" i="1"/>
  <c r="F2801" i="1"/>
  <c r="I2801" i="1"/>
  <c r="C2790" i="1" l="1"/>
  <c r="K2789" i="1"/>
  <c r="O2789" i="1" s="1"/>
  <c r="I2802" i="1"/>
  <c r="G2801" i="1"/>
  <c r="H2802" i="1" s="1"/>
  <c r="J2802" i="1" s="1"/>
  <c r="L2802" i="1"/>
  <c r="B2802" i="1"/>
  <c r="D2802" i="1"/>
  <c r="E2802" i="1" s="1"/>
  <c r="A2803" i="1"/>
  <c r="F2802" i="1"/>
  <c r="J2801" i="1"/>
  <c r="Q2802" i="1"/>
  <c r="P2802" i="1"/>
  <c r="M2801" i="1"/>
  <c r="N2801" i="1" s="1"/>
  <c r="C2791" i="1" l="1"/>
  <c r="K2790" i="1"/>
  <c r="O2790" i="1" s="1"/>
  <c r="G2802" i="1"/>
  <c r="H2803" i="1" s="1"/>
  <c r="M2802" i="1"/>
  <c r="N2802" i="1" s="1"/>
  <c r="Q2803" i="1"/>
  <c r="P2803" i="1"/>
  <c r="I2803" i="1"/>
  <c r="D2803" i="1"/>
  <c r="E2803" i="1" s="1"/>
  <c r="A2804" i="1"/>
  <c r="B2803" i="1"/>
  <c r="F2803" i="1"/>
  <c r="L2803" i="1"/>
  <c r="C2792" i="1" l="1"/>
  <c r="K2791" i="1"/>
  <c r="O2791" i="1" s="1"/>
  <c r="G2803" i="1"/>
  <c r="H2804" i="1" s="1"/>
  <c r="J2804" i="1" s="1"/>
  <c r="I2804" i="1"/>
  <c r="M2803" i="1"/>
  <c r="Q2804" i="1"/>
  <c r="P2804" i="1"/>
  <c r="F2804" i="1"/>
  <c r="L2804" i="1"/>
  <c r="D2804" i="1"/>
  <c r="E2804" i="1" s="1"/>
  <c r="A2805" i="1"/>
  <c r="B2804" i="1"/>
  <c r="J2803" i="1"/>
  <c r="C2793" i="1" l="1"/>
  <c r="K2792" i="1"/>
  <c r="O2792" i="1" s="1"/>
  <c r="N2803" i="1"/>
  <c r="G2804" i="1"/>
  <c r="H2805" i="1" s="1"/>
  <c r="L2805" i="1"/>
  <c r="D2805" i="1"/>
  <c r="E2805" i="1" s="1"/>
  <c r="A2806" i="1"/>
  <c r="B2805" i="1"/>
  <c r="F2805" i="1"/>
  <c r="I2805" i="1"/>
  <c r="P2805" i="1"/>
  <c r="M2804" i="1"/>
  <c r="Q2805" i="1"/>
  <c r="C2794" i="1" l="1"/>
  <c r="K2793" i="1"/>
  <c r="O2793" i="1" s="1"/>
  <c r="N2804" i="1"/>
  <c r="J2805" i="1"/>
  <c r="F2806" i="1"/>
  <c r="B2806" i="1"/>
  <c r="D2806" i="1"/>
  <c r="E2806" i="1" s="1"/>
  <c r="G2806" i="1" s="1"/>
  <c r="H2807" i="1" s="1"/>
  <c r="L2806" i="1"/>
  <c r="A2807" i="1"/>
  <c r="G2805" i="1"/>
  <c r="H2806" i="1" s="1"/>
  <c r="M2805" i="1"/>
  <c r="Q2806" i="1"/>
  <c r="P2806" i="1"/>
  <c r="I2806" i="1"/>
  <c r="C2795" i="1" l="1"/>
  <c r="K2794" i="1"/>
  <c r="O2794" i="1" s="1"/>
  <c r="N2805" i="1"/>
  <c r="I2807" i="1"/>
  <c r="J2807" i="1" s="1"/>
  <c r="J2806" i="1"/>
  <c r="F2807" i="1"/>
  <c r="B2807" i="1"/>
  <c r="D2807" i="1"/>
  <c r="E2807" i="1" s="1"/>
  <c r="L2807" i="1"/>
  <c r="A2808" i="1"/>
  <c r="M2806" i="1"/>
  <c r="Q2807" i="1"/>
  <c r="P2807" i="1"/>
  <c r="C2796" i="1" l="1"/>
  <c r="K2795" i="1"/>
  <c r="O2795" i="1" s="1"/>
  <c r="N2806" i="1"/>
  <c r="G2807" i="1"/>
  <c r="H2808" i="1" s="1"/>
  <c r="P2808" i="1"/>
  <c r="M2807" i="1"/>
  <c r="Q2808" i="1"/>
  <c r="I2808" i="1"/>
  <c r="B2808" i="1"/>
  <c r="F2808" i="1"/>
  <c r="L2808" i="1"/>
  <c r="D2808" i="1"/>
  <c r="E2808" i="1" s="1"/>
  <c r="A2809" i="1"/>
  <c r="K2796" i="1" l="1"/>
  <c r="O2796" i="1" s="1"/>
  <c r="C2797" i="1"/>
  <c r="N2807" i="1"/>
  <c r="G2808" i="1"/>
  <c r="H2809" i="1" s="1"/>
  <c r="I2809" i="1"/>
  <c r="J2808" i="1"/>
  <c r="Q2809" i="1"/>
  <c r="P2809" i="1"/>
  <c r="M2808" i="1"/>
  <c r="B2809" i="1"/>
  <c r="F2809" i="1"/>
  <c r="L2809" i="1"/>
  <c r="D2809" i="1"/>
  <c r="E2809" i="1" s="1"/>
  <c r="A2810" i="1"/>
  <c r="C2798" i="1" l="1"/>
  <c r="K2797" i="1"/>
  <c r="O2797" i="1" s="1"/>
  <c r="N2808" i="1"/>
  <c r="G2809" i="1"/>
  <c r="H2810" i="1" s="1"/>
  <c r="J2809" i="1"/>
  <c r="I2810" i="1"/>
  <c r="L2810" i="1"/>
  <c r="D2810" i="1"/>
  <c r="E2810" i="1" s="1"/>
  <c r="F2810" i="1"/>
  <c r="A2811" i="1"/>
  <c r="B2810" i="1"/>
  <c r="Q2810" i="1"/>
  <c r="M2809" i="1"/>
  <c r="P2810" i="1"/>
  <c r="K2798" i="1" l="1"/>
  <c r="O2798" i="1" s="1"/>
  <c r="C2799" i="1"/>
  <c r="N2809" i="1"/>
  <c r="G2810" i="1"/>
  <c r="H2811" i="1" s="1"/>
  <c r="I2811" i="1"/>
  <c r="B2811" i="1"/>
  <c r="L2811" i="1"/>
  <c r="D2811" i="1"/>
  <c r="E2811" i="1" s="1"/>
  <c r="F2811" i="1"/>
  <c r="A2812" i="1"/>
  <c r="J2810" i="1"/>
  <c r="P2811" i="1"/>
  <c r="M2810" i="1"/>
  <c r="Q2811" i="1"/>
  <c r="C2800" i="1" l="1"/>
  <c r="K2799" i="1"/>
  <c r="O2799" i="1" s="1"/>
  <c r="N2810" i="1"/>
  <c r="J2811" i="1"/>
  <c r="G2811" i="1"/>
  <c r="H2812" i="1" s="1"/>
  <c r="M2811" i="1"/>
  <c r="P2812" i="1"/>
  <c r="Q2812" i="1"/>
  <c r="B2812" i="1"/>
  <c r="D2812" i="1"/>
  <c r="E2812" i="1" s="1"/>
  <c r="F2812" i="1"/>
  <c r="L2812" i="1"/>
  <c r="A2813" i="1"/>
  <c r="I2812" i="1"/>
  <c r="K2800" i="1" l="1"/>
  <c r="O2800" i="1" s="1"/>
  <c r="C2801" i="1"/>
  <c r="N2811" i="1"/>
  <c r="J2812" i="1"/>
  <c r="G2812" i="1"/>
  <c r="H2813" i="1" s="1"/>
  <c r="Q2813" i="1"/>
  <c r="P2813" i="1"/>
  <c r="M2812" i="1"/>
  <c r="L2813" i="1"/>
  <c r="D2813" i="1"/>
  <c r="E2813" i="1" s="1"/>
  <c r="A2814" i="1"/>
  <c r="F2813" i="1"/>
  <c r="B2813" i="1"/>
  <c r="I2813" i="1"/>
  <c r="C2802" i="1" l="1"/>
  <c r="K2801" i="1"/>
  <c r="O2801" i="1" s="1"/>
  <c r="N2812" i="1"/>
  <c r="J2813" i="1"/>
  <c r="D2814" i="1"/>
  <c r="E2814" i="1" s="1"/>
  <c r="L2814" i="1"/>
  <c r="A2815" i="1"/>
  <c r="F2814" i="1"/>
  <c r="B2814" i="1"/>
  <c r="P2814" i="1"/>
  <c r="M2813" i="1"/>
  <c r="Q2814" i="1"/>
  <c r="I2814" i="1"/>
  <c r="G2813" i="1"/>
  <c r="H2814" i="1" s="1"/>
  <c r="J2814" i="1" s="1"/>
  <c r="K2802" i="1" l="1"/>
  <c r="O2802" i="1" s="1"/>
  <c r="C2803" i="1"/>
  <c r="N2813" i="1"/>
  <c r="G2814" i="1"/>
  <c r="H2815" i="1"/>
  <c r="M2814" i="1"/>
  <c r="P2815" i="1"/>
  <c r="Q2815" i="1"/>
  <c r="I2815" i="1"/>
  <c r="B2815" i="1"/>
  <c r="L2815" i="1"/>
  <c r="D2815" i="1"/>
  <c r="E2815" i="1" s="1"/>
  <c r="F2815" i="1"/>
  <c r="A2816" i="1"/>
  <c r="K2803" i="1" l="1"/>
  <c r="O2803" i="1" s="1"/>
  <c r="C2804" i="1"/>
  <c r="N2814" i="1"/>
  <c r="G2815" i="1"/>
  <c r="H2816" i="1" s="1"/>
  <c r="I2816" i="1"/>
  <c r="J2815" i="1"/>
  <c r="L2816" i="1"/>
  <c r="D2816" i="1"/>
  <c r="E2816" i="1" s="1"/>
  <c r="F2816" i="1"/>
  <c r="A2817" i="1"/>
  <c r="B2816" i="1"/>
  <c r="Q2816" i="1"/>
  <c r="M2815" i="1"/>
  <c r="P2816" i="1"/>
  <c r="C2805" i="1" l="1"/>
  <c r="K2804" i="1"/>
  <c r="O2804" i="1" s="1"/>
  <c r="N2815" i="1"/>
  <c r="G2816" i="1"/>
  <c r="H2817" i="1" s="1"/>
  <c r="J2816" i="1"/>
  <c r="M2816" i="1"/>
  <c r="Q2817" i="1"/>
  <c r="P2817" i="1"/>
  <c r="I2817" i="1"/>
  <c r="L2817" i="1"/>
  <c r="A2818" i="1"/>
  <c r="B2817" i="1"/>
  <c r="F2817" i="1"/>
  <c r="D2817" i="1"/>
  <c r="E2817" i="1" s="1"/>
  <c r="C2806" i="1" l="1"/>
  <c r="K2805" i="1"/>
  <c r="O2805" i="1" s="1"/>
  <c r="N2816" i="1"/>
  <c r="G2817" i="1"/>
  <c r="H2818" i="1" s="1"/>
  <c r="I2818" i="1"/>
  <c r="F2818" i="1"/>
  <c r="A2819" i="1"/>
  <c r="B2818" i="1"/>
  <c r="L2818" i="1"/>
  <c r="D2818" i="1"/>
  <c r="E2818" i="1" s="1"/>
  <c r="J2817" i="1"/>
  <c r="Q2818" i="1"/>
  <c r="M2817" i="1"/>
  <c r="P2818" i="1"/>
  <c r="K2806" i="1" l="1"/>
  <c r="O2806" i="1" s="1"/>
  <c r="C2807" i="1"/>
  <c r="N2817" i="1"/>
  <c r="J2818" i="1"/>
  <c r="G2818" i="1"/>
  <c r="H2819" i="1" s="1"/>
  <c r="M2818" i="1"/>
  <c r="P2819" i="1"/>
  <c r="Q2819" i="1"/>
  <c r="I2819" i="1"/>
  <c r="A2820" i="1"/>
  <c r="B2819" i="1"/>
  <c r="L2819" i="1"/>
  <c r="D2819" i="1"/>
  <c r="E2819" i="1" s="1"/>
  <c r="F2819" i="1"/>
  <c r="C2808" i="1" l="1"/>
  <c r="K2807" i="1"/>
  <c r="O2807" i="1" s="1"/>
  <c r="N2818" i="1"/>
  <c r="B2820" i="1"/>
  <c r="L2820" i="1"/>
  <c r="D2820" i="1"/>
  <c r="E2820" i="1" s="1"/>
  <c r="A2821" i="1"/>
  <c r="F2820" i="1"/>
  <c r="G2819" i="1"/>
  <c r="H2820" i="1" s="1"/>
  <c r="J2820" i="1" s="1"/>
  <c r="I2820" i="1"/>
  <c r="J2819" i="1"/>
  <c r="P2820" i="1"/>
  <c r="Q2820" i="1"/>
  <c r="M2819" i="1"/>
  <c r="K2808" i="1" l="1"/>
  <c r="O2808" i="1" s="1"/>
  <c r="C2809" i="1"/>
  <c r="N2819" i="1"/>
  <c r="I2821" i="1"/>
  <c r="G2820" i="1"/>
  <c r="H2821" i="1" s="1"/>
  <c r="J2821" i="1" s="1"/>
  <c r="P2821" i="1"/>
  <c r="M2820" i="1"/>
  <c r="Q2821" i="1"/>
  <c r="B2821" i="1"/>
  <c r="L2821" i="1"/>
  <c r="D2821" i="1"/>
  <c r="E2821" i="1" s="1"/>
  <c r="A2822" i="1"/>
  <c r="F2821" i="1"/>
  <c r="C2810" i="1" l="1"/>
  <c r="K2809" i="1"/>
  <c r="O2809" i="1" s="1"/>
  <c r="N2820" i="1"/>
  <c r="B2822" i="1"/>
  <c r="F2822" i="1"/>
  <c r="L2822" i="1"/>
  <c r="D2822" i="1"/>
  <c r="E2822" i="1" s="1"/>
  <c r="A2823" i="1"/>
  <c r="G2821" i="1"/>
  <c r="H2822" i="1" s="1"/>
  <c r="J2822" i="1" s="1"/>
  <c r="P2822" i="1"/>
  <c r="M2821" i="1"/>
  <c r="Q2822" i="1"/>
  <c r="I2822" i="1"/>
  <c r="K2810" i="1" l="1"/>
  <c r="O2810" i="1" s="1"/>
  <c r="C2811" i="1"/>
  <c r="N2821" i="1"/>
  <c r="I2823" i="1"/>
  <c r="B2823" i="1"/>
  <c r="F2823" i="1"/>
  <c r="L2823" i="1"/>
  <c r="D2823" i="1"/>
  <c r="E2823" i="1" s="1"/>
  <c r="A2824" i="1"/>
  <c r="G2822" i="1"/>
  <c r="H2823" i="1" s="1"/>
  <c r="J2823" i="1" s="1"/>
  <c r="P2823" i="1"/>
  <c r="M2822" i="1"/>
  <c r="Q2823" i="1"/>
  <c r="K2811" i="1" l="1"/>
  <c r="O2811" i="1" s="1"/>
  <c r="C2812" i="1"/>
  <c r="N2822" i="1"/>
  <c r="I2824" i="1"/>
  <c r="A2825" i="1"/>
  <c r="F2824" i="1"/>
  <c r="B2824" i="1"/>
  <c r="D2824" i="1"/>
  <c r="E2824" i="1" s="1"/>
  <c r="L2824" i="1"/>
  <c r="G2823" i="1"/>
  <c r="H2824" i="1" s="1"/>
  <c r="J2824" i="1" s="1"/>
  <c r="Q2824" i="1"/>
  <c r="M2823" i="1"/>
  <c r="P2824" i="1"/>
  <c r="C2813" i="1" l="1"/>
  <c r="K2812" i="1"/>
  <c r="O2812" i="1" s="1"/>
  <c r="N2823" i="1"/>
  <c r="G2824" i="1"/>
  <c r="H2825" i="1" s="1"/>
  <c r="M2824" i="1"/>
  <c r="Q2825" i="1"/>
  <c r="P2825" i="1"/>
  <c r="B2825" i="1"/>
  <c r="D2825" i="1"/>
  <c r="E2825" i="1" s="1"/>
  <c r="F2825" i="1"/>
  <c r="L2825" i="1"/>
  <c r="A2826" i="1"/>
  <c r="I2825" i="1"/>
  <c r="C2814" i="1" l="1"/>
  <c r="K2813" i="1"/>
  <c r="O2813" i="1" s="1"/>
  <c r="N2824" i="1"/>
  <c r="G2825" i="1"/>
  <c r="H2826" i="1" s="1"/>
  <c r="J2825" i="1"/>
  <c r="Q2826" i="1"/>
  <c r="M2825" i="1"/>
  <c r="P2826" i="1"/>
  <c r="F2826" i="1"/>
  <c r="A2827" i="1"/>
  <c r="B2826" i="1"/>
  <c r="L2826" i="1"/>
  <c r="D2826" i="1"/>
  <c r="E2826" i="1" s="1"/>
  <c r="I2826" i="1"/>
  <c r="C2815" i="1" l="1"/>
  <c r="K2814" i="1"/>
  <c r="O2814" i="1" s="1"/>
  <c r="N2825" i="1"/>
  <c r="G2826" i="1"/>
  <c r="H2827" i="1" s="1"/>
  <c r="I2827" i="1"/>
  <c r="D2827" i="1"/>
  <c r="E2827" i="1" s="1"/>
  <c r="A2828" i="1"/>
  <c r="B2827" i="1"/>
  <c r="F2827" i="1"/>
  <c r="L2827" i="1"/>
  <c r="M2826" i="1"/>
  <c r="P2827" i="1"/>
  <c r="Q2827" i="1"/>
  <c r="J2826" i="1"/>
  <c r="C2816" i="1" l="1"/>
  <c r="K2815" i="1"/>
  <c r="O2815" i="1" s="1"/>
  <c r="N2826" i="1"/>
  <c r="I2828" i="1"/>
  <c r="J2827" i="1"/>
  <c r="G2827" i="1"/>
  <c r="H2828" i="1" s="1"/>
  <c r="J2828" i="1" s="1"/>
  <c r="L2828" i="1"/>
  <c r="D2828" i="1"/>
  <c r="E2828" i="1" s="1"/>
  <c r="A2829" i="1"/>
  <c r="B2828" i="1"/>
  <c r="F2828" i="1"/>
  <c r="M2827" i="1"/>
  <c r="P2828" i="1"/>
  <c r="Q2828" i="1"/>
  <c r="K2816" i="1" l="1"/>
  <c r="O2816" i="1" s="1"/>
  <c r="C2817" i="1"/>
  <c r="N2827" i="1"/>
  <c r="I2829" i="1"/>
  <c r="B2829" i="1"/>
  <c r="L2829" i="1"/>
  <c r="D2829" i="1"/>
  <c r="E2829" i="1" s="1"/>
  <c r="A2830" i="1"/>
  <c r="F2829" i="1"/>
  <c r="G2828" i="1"/>
  <c r="H2829" i="1" s="1"/>
  <c r="J2829" i="1" s="1"/>
  <c r="M2828" i="1"/>
  <c r="Q2829" i="1"/>
  <c r="P2829" i="1"/>
  <c r="K2817" i="1" l="1"/>
  <c r="O2817" i="1" s="1"/>
  <c r="C2818" i="1"/>
  <c r="N2828" i="1"/>
  <c r="A2831" i="1"/>
  <c r="B2830" i="1"/>
  <c r="L2830" i="1"/>
  <c r="D2830" i="1"/>
  <c r="E2830" i="1" s="1"/>
  <c r="F2830" i="1"/>
  <c r="G2829" i="1"/>
  <c r="H2830" i="1" s="1"/>
  <c r="J2830" i="1" s="1"/>
  <c r="Q2830" i="1"/>
  <c r="M2829" i="1"/>
  <c r="P2830" i="1"/>
  <c r="I2830" i="1"/>
  <c r="K2818" i="1" l="1"/>
  <c r="O2818" i="1" s="1"/>
  <c r="C2819" i="1"/>
  <c r="N2829" i="1"/>
  <c r="Q2831" i="1"/>
  <c r="P2831" i="1"/>
  <c r="M2830" i="1"/>
  <c r="D2831" i="1"/>
  <c r="E2831" i="1" s="1"/>
  <c r="A2832" i="1"/>
  <c r="B2831" i="1"/>
  <c r="F2831" i="1"/>
  <c r="L2831" i="1"/>
  <c r="I2831" i="1"/>
  <c r="G2830" i="1"/>
  <c r="H2831" i="1" s="1"/>
  <c r="J2831" i="1" s="1"/>
  <c r="C2820" i="1" l="1"/>
  <c r="K2819" i="1"/>
  <c r="O2819" i="1" s="1"/>
  <c r="N2830" i="1"/>
  <c r="I2832" i="1"/>
  <c r="L2832" i="1"/>
  <c r="A2833" i="1"/>
  <c r="F2832" i="1"/>
  <c r="B2832" i="1"/>
  <c r="D2832" i="1"/>
  <c r="E2832" i="1" s="1"/>
  <c r="M2831" i="1"/>
  <c r="Q2832" i="1"/>
  <c r="P2832" i="1"/>
  <c r="G2831" i="1"/>
  <c r="H2832" i="1" s="1"/>
  <c r="J2832" i="1" s="1"/>
  <c r="C2821" i="1" l="1"/>
  <c r="K2820" i="1"/>
  <c r="O2820" i="1" s="1"/>
  <c r="N2831" i="1"/>
  <c r="G2832" i="1"/>
  <c r="H2833" i="1" s="1"/>
  <c r="M2832" i="1"/>
  <c r="Q2833" i="1"/>
  <c r="P2833" i="1"/>
  <c r="I2833" i="1"/>
  <c r="B2833" i="1"/>
  <c r="D2833" i="1"/>
  <c r="E2833" i="1" s="1"/>
  <c r="L2833" i="1"/>
  <c r="A2834" i="1"/>
  <c r="F2833" i="1"/>
  <c r="C2822" i="1" l="1"/>
  <c r="K2821" i="1"/>
  <c r="O2821" i="1" s="1"/>
  <c r="N2832" i="1"/>
  <c r="G2833" i="1"/>
  <c r="H2834" i="1" s="1"/>
  <c r="F2834" i="1"/>
  <c r="A2835" i="1"/>
  <c r="B2834" i="1"/>
  <c r="L2834" i="1"/>
  <c r="D2834" i="1"/>
  <c r="E2834" i="1" s="1"/>
  <c r="Q2834" i="1"/>
  <c r="M2833" i="1"/>
  <c r="P2834" i="1"/>
  <c r="I2834" i="1"/>
  <c r="J2833" i="1"/>
  <c r="C2823" i="1" l="1"/>
  <c r="K2822" i="1"/>
  <c r="O2822" i="1" s="1"/>
  <c r="N2833" i="1"/>
  <c r="G2834" i="1"/>
  <c r="H2835" i="1" s="1"/>
  <c r="I2835" i="1"/>
  <c r="J2834" i="1"/>
  <c r="L2835" i="1"/>
  <c r="B2835" i="1"/>
  <c r="D2835" i="1"/>
  <c r="E2835" i="1" s="1"/>
  <c r="A2836" i="1"/>
  <c r="F2835" i="1"/>
  <c r="M2834" i="1"/>
  <c r="P2835" i="1"/>
  <c r="Q2835" i="1"/>
  <c r="K2823" i="1" l="1"/>
  <c r="O2823" i="1" s="1"/>
  <c r="C2824" i="1"/>
  <c r="N2834" i="1"/>
  <c r="J2835" i="1"/>
  <c r="I2836" i="1"/>
  <c r="A2837" i="1"/>
  <c r="F2836" i="1"/>
  <c r="B2836" i="1"/>
  <c r="L2836" i="1"/>
  <c r="D2836" i="1"/>
  <c r="E2836" i="1" s="1"/>
  <c r="G2835" i="1"/>
  <c r="H2836" i="1" s="1"/>
  <c r="J2836" i="1" s="1"/>
  <c r="P2836" i="1"/>
  <c r="M2835" i="1"/>
  <c r="Q2836" i="1"/>
  <c r="C2825" i="1" l="1"/>
  <c r="K2824" i="1"/>
  <c r="O2824" i="1" s="1"/>
  <c r="N2835" i="1"/>
  <c r="G2836" i="1"/>
  <c r="H2837" i="1" s="1"/>
  <c r="L2837" i="1"/>
  <c r="D2837" i="1"/>
  <c r="E2837" i="1" s="1"/>
  <c r="A2838" i="1"/>
  <c r="F2837" i="1"/>
  <c r="B2837" i="1"/>
  <c r="M2836" i="1"/>
  <c r="P2837" i="1"/>
  <c r="Q2837" i="1"/>
  <c r="I2837" i="1"/>
  <c r="C2826" i="1" l="1"/>
  <c r="K2825" i="1"/>
  <c r="O2825" i="1" s="1"/>
  <c r="N2836" i="1"/>
  <c r="G2837" i="1"/>
  <c r="H2838" i="1" s="1"/>
  <c r="I2838" i="1"/>
  <c r="J2837" i="1"/>
  <c r="P2838" i="1"/>
  <c r="M2837" i="1"/>
  <c r="Q2838" i="1"/>
  <c r="A2839" i="1"/>
  <c r="F2838" i="1"/>
  <c r="B2838" i="1"/>
  <c r="D2838" i="1"/>
  <c r="E2838" i="1" s="1"/>
  <c r="L2838" i="1"/>
  <c r="K2826" i="1" l="1"/>
  <c r="O2826" i="1" s="1"/>
  <c r="C2827" i="1"/>
  <c r="N2837" i="1"/>
  <c r="G2838" i="1"/>
  <c r="H2839" i="1" s="1"/>
  <c r="J2839" i="1" s="1"/>
  <c r="I2839" i="1"/>
  <c r="J2838" i="1"/>
  <c r="M2838" i="1"/>
  <c r="Q2839" i="1"/>
  <c r="P2839" i="1"/>
  <c r="A2840" i="1"/>
  <c r="B2839" i="1"/>
  <c r="L2839" i="1"/>
  <c r="D2839" i="1"/>
  <c r="E2839" i="1" s="1"/>
  <c r="F2839" i="1"/>
  <c r="C2828" i="1" l="1"/>
  <c r="K2827" i="1"/>
  <c r="O2827" i="1" s="1"/>
  <c r="N2838" i="1"/>
  <c r="G2839" i="1"/>
  <c r="H2840" i="1" s="1"/>
  <c r="I2840" i="1"/>
  <c r="L2840" i="1"/>
  <c r="D2840" i="1"/>
  <c r="E2840" i="1" s="1"/>
  <c r="A2841" i="1"/>
  <c r="B2840" i="1"/>
  <c r="F2840" i="1"/>
  <c r="Q2840" i="1"/>
  <c r="P2840" i="1"/>
  <c r="M2839" i="1"/>
  <c r="K2828" i="1" l="1"/>
  <c r="O2828" i="1" s="1"/>
  <c r="C2829" i="1"/>
  <c r="N2839" i="1"/>
  <c r="I2841" i="1"/>
  <c r="G2840" i="1"/>
  <c r="H2841" i="1" s="1"/>
  <c r="J2841" i="1" s="1"/>
  <c r="L2841" i="1"/>
  <c r="D2841" i="1"/>
  <c r="E2841" i="1" s="1"/>
  <c r="A2842" i="1"/>
  <c r="B2841" i="1"/>
  <c r="F2841" i="1"/>
  <c r="J2840" i="1"/>
  <c r="Q2841" i="1"/>
  <c r="M2840" i="1"/>
  <c r="P2841" i="1"/>
  <c r="C2830" i="1" l="1"/>
  <c r="K2829" i="1"/>
  <c r="O2829" i="1" s="1"/>
  <c r="N2840" i="1"/>
  <c r="I2842" i="1"/>
  <c r="G2841" i="1"/>
  <c r="H2842" i="1" s="1"/>
  <c r="J2842" i="1" s="1"/>
  <c r="D2842" i="1"/>
  <c r="E2842" i="1" s="1"/>
  <c r="B2842" i="1"/>
  <c r="L2842" i="1"/>
  <c r="A2843" i="1"/>
  <c r="F2842" i="1"/>
  <c r="M2841" i="1"/>
  <c r="P2842" i="1"/>
  <c r="Q2842" i="1"/>
  <c r="C2831" i="1" l="1"/>
  <c r="K2830" i="1"/>
  <c r="O2830" i="1" s="1"/>
  <c r="N2841" i="1"/>
  <c r="I2843" i="1"/>
  <c r="G2842" i="1"/>
  <c r="H2843" i="1" s="1"/>
  <c r="J2843" i="1" s="1"/>
  <c r="Q2843" i="1"/>
  <c r="M2842" i="1"/>
  <c r="P2843" i="1"/>
  <c r="F2843" i="1"/>
  <c r="L2843" i="1"/>
  <c r="D2843" i="1"/>
  <c r="E2843" i="1" s="1"/>
  <c r="A2844" i="1"/>
  <c r="B2843" i="1"/>
  <c r="C2832" i="1" l="1"/>
  <c r="K2831" i="1"/>
  <c r="O2831" i="1" s="1"/>
  <c r="N2842" i="1"/>
  <c r="I2844" i="1"/>
  <c r="G2843" i="1"/>
  <c r="H2844" i="1" s="1"/>
  <c r="J2844" i="1" s="1"/>
  <c r="M2843" i="1"/>
  <c r="P2844" i="1"/>
  <c r="Q2844" i="1"/>
  <c r="L2844" i="1"/>
  <c r="D2844" i="1"/>
  <c r="E2844" i="1" s="1"/>
  <c r="A2845" i="1"/>
  <c r="B2844" i="1"/>
  <c r="F2844" i="1"/>
  <c r="C2833" i="1" l="1"/>
  <c r="K2832" i="1"/>
  <c r="O2832" i="1" s="1"/>
  <c r="N2843" i="1"/>
  <c r="L2845" i="1"/>
  <c r="D2845" i="1"/>
  <c r="E2845" i="1" s="1"/>
  <c r="A2846" i="1"/>
  <c r="B2845" i="1"/>
  <c r="F2845" i="1"/>
  <c r="Q2845" i="1"/>
  <c r="M2844" i="1"/>
  <c r="N2844" i="1" s="1"/>
  <c r="P2845" i="1"/>
  <c r="G2844" i="1"/>
  <c r="H2845" i="1" s="1"/>
  <c r="J2845" i="1" s="1"/>
  <c r="I2845" i="1"/>
  <c r="C2834" i="1" l="1"/>
  <c r="K2833" i="1"/>
  <c r="O2833" i="1" s="1"/>
  <c r="I2846" i="1"/>
  <c r="G2845" i="1"/>
  <c r="H2846" i="1" s="1"/>
  <c r="J2846" i="1" s="1"/>
  <c r="F2846" i="1"/>
  <c r="A2847" i="1"/>
  <c r="B2846" i="1"/>
  <c r="D2846" i="1"/>
  <c r="E2846" i="1" s="1"/>
  <c r="L2846" i="1"/>
  <c r="M2845" i="1"/>
  <c r="N2845" i="1" s="1"/>
  <c r="Q2846" i="1"/>
  <c r="P2846" i="1"/>
  <c r="C2835" i="1" l="1"/>
  <c r="K2834" i="1"/>
  <c r="O2834" i="1" s="1"/>
  <c r="G2846" i="1"/>
  <c r="H2847" i="1" s="1"/>
  <c r="M2846" i="1"/>
  <c r="Q2847" i="1"/>
  <c r="P2847" i="1"/>
  <c r="I2847" i="1"/>
  <c r="F2847" i="1"/>
  <c r="L2847" i="1"/>
  <c r="D2847" i="1"/>
  <c r="E2847" i="1" s="1"/>
  <c r="A2848" i="1"/>
  <c r="B2847" i="1"/>
  <c r="K2835" i="1" l="1"/>
  <c r="O2835" i="1" s="1"/>
  <c r="C2836" i="1"/>
  <c r="N2846" i="1"/>
  <c r="G2847" i="1"/>
  <c r="H2848" i="1" s="1"/>
  <c r="J2847" i="1"/>
  <c r="M2847" i="1"/>
  <c r="Q2848" i="1"/>
  <c r="P2848" i="1"/>
  <c r="D2848" i="1"/>
  <c r="E2848" i="1" s="1"/>
  <c r="L2848" i="1"/>
  <c r="A2849" i="1"/>
  <c r="B2848" i="1"/>
  <c r="F2848" i="1"/>
  <c r="I2848" i="1"/>
  <c r="C2837" i="1" l="1"/>
  <c r="K2836" i="1"/>
  <c r="O2836" i="1" s="1"/>
  <c r="N2847" i="1"/>
  <c r="I2849" i="1"/>
  <c r="J2848" i="1"/>
  <c r="L2849" i="1"/>
  <c r="A2850" i="1"/>
  <c r="F2849" i="1"/>
  <c r="B2849" i="1"/>
  <c r="D2849" i="1"/>
  <c r="E2849" i="1" s="1"/>
  <c r="P2849" i="1"/>
  <c r="Q2849" i="1"/>
  <c r="M2848" i="1"/>
  <c r="G2848" i="1"/>
  <c r="H2849" i="1" s="1"/>
  <c r="J2849" i="1" s="1"/>
  <c r="C2838" i="1" l="1"/>
  <c r="K2837" i="1"/>
  <c r="O2837" i="1" s="1"/>
  <c r="N2848" i="1"/>
  <c r="I2850" i="1"/>
  <c r="G2849" i="1"/>
  <c r="H2850" i="1"/>
  <c r="J2850" i="1" s="1"/>
  <c r="D2850" i="1"/>
  <c r="E2850" i="1" s="1"/>
  <c r="L2850" i="1"/>
  <c r="A2851" i="1"/>
  <c r="F2850" i="1"/>
  <c r="B2850" i="1"/>
  <c r="P2850" i="1"/>
  <c r="M2849" i="1"/>
  <c r="Q2850" i="1"/>
  <c r="K2838" i="1" l="1"/>
  <c r="O2838" i="1" s="1"/>
  <c r="C2839" i="1"/>
  <c r="N2849" i="1"/>
  <c r="I2851" i="1"/>
  <c r="G2850" i="1"/>
  <c r="H2851" i="1" s="1"/>
  <c r="M2850" i="1"/>
  <c r="Q2851" i="1"/>
  <c r="P2851" i="1"/>
  <c r="A2852" i="1"/>
  <c r="B2851" i="1"/>
  <c r="L2851" i="1"/>
  <c r="D2851" i="1"/>
  <c r="E2851" i="1" s="1"/>
  <c r="F2851" i="1"/>
  <c r="C2840" i="1" l="1"/>
  <c r="K2839" i="1"/>
  <c r="O2839" i="1" s="1"/>
  <c r="N2850" i="1"/>
  <c r="J2851" i="1"/>
  <c r="G2851" i="1"/>
  <c r="H2852" i="1" s="1"/>
  <c r="P2852" i="1"/>
  <c r="Q2852" i="1"/>
  <c r="M2851" i="1"/>
  <c r="I2852" i="1"/>
  <c r="A2853" i="1"/>
  <c r="F2852" i="1"/>
  <c r="B2852" i="1"/>
  <c r="L2852" i="1"/>
  <c r="D2852" i="1"/>
  <c r="E2852" i="1" s="1"/>
  <c r="K2840" i="1" l="1"/>
  <c r="O2840" i="1" s="1"/>
  <c r="C2841" i="1"/>
  <c r="N2851" i="1"/>
  <c r="J2852" i="1"/>
  <c r="M2852" i="1"/>
  <c r="Q2853" i="1"/>
  <c r="P2853" i="1"/>
  <c r="G2852" i="1"/>
  <c r="H2853" i="1" s="1"/>
  <c r="F2853" i="1"/>
  <c r="A2854" i="1"/>
  <c r="B2853" i="1"/>
  <c r="L2853" i="1"/>
  <c r="D2853" i="1"/>
  <c r="E2853" i="1" s="1"/>
  <c r="I2853" i="1"/>
  <c r="K2841" i="1" l="1"/>
  <c r="O2841" i="1" s="1"/>
  <c r="C2842" i="1"/>
  <c r="N2852" i="1"/>
  <c r="G2853" i="1"/>
  <c r="H2854" i="1" s="1"/>
  <c r="J2853" i="1"/>
  <c r="M2853" i="1"/>
  <c r="Q2854" i="1"/>
  <c r="P2854" i="1"/>
  <c r="I2854" i="1"/>
  <c r="F2854" i="1"/>
  <c r="A2855" i="1"/>
  <c r="B2854" i="1"/>
  <c r="L2854" i="1"/>
  <c r="D2854" i="1"/>
  <c r="E2854" i="1" s="1"/>
  <c r="K2842" i="1" l="1"/>
  <c r="O2842" i="1" s="1"/>
  <c r="C2843" i="1"/>
  <c r="N2853" i="1"/>
  <c r="G2854" i="1"/>
  <c r="H2855" i="1" s="1"/>
  <c r="J2854" i="1"/>
  <c r="Q2855" i="1"/>
  <c r="P2855" i="1"/>
  <c r="M2854" i="1"/>
  <c r="I2855" i="1"/>
  <c r="B2855" i="1"/>
  <c r="F2855" i="1"/>
  <c r="L2855" i="1"/>
  <c r="D2855" i="1"/>
  <c r="E2855" i="1" s="1"/>
  <c r="A2856" i="1"/>
  <c r="C2844" i="1" l="1"/>
  <c r="K2843" i="1"/>
  <c r="O2843" i="1" s="1"/>
  <c r="N2854" i="1"/>
  <c r="J2855" i="1"/>
  <c r="G2855" i="1"/>
  <c r="H2856" i="1" s="1"/>
  <c r="I2856" i="1"/>
  <c r="B2856" i="1"/>
  <c r="F2856" i="1"/>
  <c r="L2856" i="1"/>
  <c r="D2856" i="1"/>
  <c r="E2856" i="1" s="1"/>
  <c r="A2857" i="1"/>
  <c r="Q2856" i="1"/>
  <c r="M2855" i="1"/>
  <c r="P2856" i="1"/>
  <c r="K2844" i="1" l="1"/>
  <c r="O2844" i="1" s="1"/>
  <c r="C2845" i="1"/>
  <c r="N2855" i="1"/>
  <c r="G2856" i="1"/>
  <c r="H2857" i="1" s="1"/>
  <c r="J2856" i="1"/>
  <c r="Q2857" i="1"/>
  <c r="P2857" i="1"/>
  <c r="M2856" i="1"/>
  <c r="I2857" i="1"/>
  <c r="A2858" i="1"/>
  <c r="F2857" i="1"/>
  <c r="L2857" i="1"/>
  <c r="D2857" i="1"/>
  <c r="E2857" i="1" s="1"/>
  <c r="B2857" i="1"/>
  <c r="K2845" i="1" l="1"/>
  <c r="O2845" i="1" s="1"/>
  <c r="C2846" i="1"/>
  <c r="N2856" i="1"/>
  <c r="G2857" i="1"/>
  <c r="H2858" i="1" s="1"/>
  <c r="J2858" i="1" s="1"/>
  <c r="I2858" i="1"/>
  <c r="A2859" i="1"/>
  <c r="F2858" i="1"/>
  <c r="L2858" i="1"/>
  <c r="D2858" i="1"/>
  <c r="E2858" i="1" s="1"/>
  <c r="B2858" i="1"/>
  <c r="J2857" i="1"/>
  <c r="P2858" i="1"/>
  <c r="Q2858" i="1"/>
  <c r="M2857" i="1"/>
  <c r="C2847" i="1" l="1"/>
  <c r="K2846" i="1"/>
  <c r="O2846" i="1" s="1"/>
  <c r="N2857" i="1"/>
  <c r="I2859" i="1"/>
  <c r="M2858" i="1"/>
  <c r="P2859" i="1"/>
  <c r="Q2859" i="1"/>
  <c r="A2860" i="1"/>
  <c r="F2859" i="1"/>
  <c r="B2859" i="1"/>
  <c r="D2859" i="1"/>
  <c r="E2859" i="1" s="1"/>
  <c r="L2859" i="1"/>
  <c r="G2858" i="1"/>
  <c r="H2859" i="1" s="1"/>
  <c r="J2859" i="1" s="1"/>
  <c r="C2848" i="1" l="1"/>
  <c r="K2847" i="1"/>
  <c r="O2847" i="1" s="1"/>
  <c r="N2858" i="1"/>
  <c r="P2860" i="1"/>
  <c r="Q2860" i="1"/>
  <c r="M2859" i="1"/>
  <c r="L2860" i="1"/>
  <c r="A2861" i="1"/>
  <c r="B2860" i="1"/>
  <c r="F2860" i="1"/>
  <c r="D2860" i="1"/>
  <c r="E2860" i="1" s="1"/>
  <c r="I2860" i="1"/>
  <c r="G2859" i="1"/>
  <c r="H2860" i="1" s="1"/>
  <c r="J2860" i="1" s="1"/>
  <c r="C2849" i="1" l="1"/>
  <c r="K2848" i="1"/>
  <c r="O2848" i="1" s="1"/>
  <c r="N2859" i="1"/>
  <c r="I2861" i="1"/>
  <c r="B2861" i="1"/>
  <c r="D2861" i="1"/>
  <c r="E2861" i="1" s="1"/>
  <c r="L2861" i="1"/>
  <c r="A2862" i="1"/>
  <c r="F2861" i="1"/>
  <c r="G2860" i="1"/>
  <c r="H2861" i="1" s="1"/>
  <c r="J2861" i="1" s="1"/>
  <c r="M2860" i="1"/>
  <c r="P2861" i="1"/>
  <c r="Q2861" i="1"/>
  <c r="C2850" i="1" l="1"/>
  <c r="K2849" i="1"/>
  <c r="O2849" i="1" s="1"/>
  <c r="N2860" i="1"/>
  <c r="I2862" i="1"/>
  <c r="B2862" i="1"/>
  <c r="L2862" i="1"/>
  <c r="D2862" i="1"/>
  <c r="E2862" i="1" s="1"/>
  <c r="F2862" i="1"/>
  <c r="A2863" i="1"/>
  <c r="P2862" i="1"/>
  <c r="Q2862" i="1"/>
  <c r="M2861" i="1"/>
  <c r="G2861" i="1"/>
  <c r="H2862" i="1" s="1"/>
  <c r="J2862" i="1" s="1"/>
  <c r="K2850" i="1" l="1"/>
  <c r="O2850" i="1" s="1"/>
  <c r="C2851" i="1"/>
  <c r="N2861" i="1"/>
  <c r="I2863" i="1"/>
  <c r="G2862" i="1"/>
  <c r="H2863" i="1" s="1"/>
  <c r="M2862" i="1"/>
  <c r="Q2863" i="1"/>
  <c r="P2863" i="1"/>
  <c r="B2863" i="1"/>
  <c r="L2863" i="1"/>
  <c r="D2863" i="1"/>
  <c r="E2863" i="1" s="1"/>
  <c r="F2863" i="1"/>
  <c r="A2864" i="1"/>
  <c r="K2851" i="1" l="1"/>
  <c r="O2851" i="1" s="1"/>
  <c r="C2852" i="1"/>
  <c r="N2862" i="1"/>
  <c r="J2863" i="1"/>
  <c r="Q2864" i="1"/>
  <c r="P2864" i="1"/>
  <c r="M2863" i="1"/>
  <c r="L2864" i="1"/>
  <c r="D2864" i="1"/>
  <c r="E2864" i="1" s="1"/>
  <c r="A2865" i="1"/>
  <c r="F2864" i="1"/>
  <c r="B2864" i="1"/>
  <c r="I2864" i="1"/>
  <c r="G2863" i="1"/>
  <c r="H2864" i="1" s="1"/>
  <c r="J2864" i="1" s="1"/>
  <c r="K2852" i="1" l="1"/>
  <c r="O2852" i="1" s="1"/>
  <c r="C2853" i="1"/>
  <c r="N2863" i="1"/>
  <c r="I2865" i="1"/>
  <c r="G2864" i="1"/>
  <c r="B2865" i="1"/>
  <c r="D2865" i="1"/>
  <c r="E2865" i="1" s="1"/>
  <c r="F2865" i="1"/>
  <c r="L2865" i="1"/>
  <c r="A2866" i="1"/>
  <c r="H2865" i="1"/>
  <c r="J2865" i="1" s="1"/>
  <c r="M2864" i="1"/>
  <c r="P2865" i="1"/>
  <c r="Q2865" i="1"/>
  <c r="C2854" i="1" l="1"/>
  <c r="K2853" i="1"/>
  <c r="O2853" i="1" s="1"/>
  <c r="N2864" i="1"/>
  <c r="I2866" i="1"/>
  <c r="G2865" i="1"/>
  <c r="H2866" i="1" s="1"/>
  <c r="J2866" i="1" s="1"/>
  <c r="A2867" i="1"/>
  <c r="F2866" i="1"/>
  <c r="L2866" i="1"/>
  <c r="B2866" i="1"/>
  <c r="D2866" i="1"/>
  <c r="E2866" i="1" s="1"/>
  <c r="G2866" i="1" s="1"/>
  <c r="H2867" i="1" s="1"/>
  <c r="P2866" i="1"/>
  <c r="Q2866" i="1"/>
  <c r="M2865" i="1"/>
  <c r="C2855" i="1" l="1"/>
  <c r="K2854" i="1"/>
  <c r="O2854" i="1" s="1"/>
  <c r="N2865" i="1"/>
  <c r="Q2867" i="1"/>
  <c r="M2866" i="1"/>
  <c r="P2867" i="1"/>
  <c r="I2867" i="1"/>
  <c r="F2867" i="1"/>
  <c r="A2868" i="1"/>
  <c r="B2867" i="1"/>
  <c r="L2867" i="1"/>
  <c r="D2867" i="1"/>
  <c r="E2867" i="1" s="1"/>
  <c r="C2856" i="1" l="1"/>
  <c r="K2855" i="1"/>
  <c r="O2855" i="1" s="1"/>
  <c r="N2866" i="1"/>
  <c r="G2867" i="1"/>
  <c r="H2868" i="1" s="1"/>
  <c r="M2867" i="1"/>
  <c r="Q2868" i="1"/>
  <c r="P2868" i="1"/>
  <c r="I2868" i="1"/>
  <c r="J2867" i="1"/>
  <c r="F2868" i="1"/>
  <c r="A2869" i="1"/>
  <c r="B2868" i="1"/>
  <c r="L2868" i="1"/>
  <c r="D2868" i="1"/>
  <c r="E2868" i="1" s="1"/>
  <c r="C2857" i="1" l="1"/>
  <c r="K2856" i="1"/>
  <c r="O2856" i="1" s="1"/>
  <c r="N2867" i="1"/>
  <c r="G2868" i="1"/>
  <c r="H2869" i="1" s="1"/>
  <c r="Q2869" i="1"/>
  <c r="P2869" i="1"/>
  <c r="M2868" i="1"/>
  <c r="I2869" i="1"/>
  <c r="J2868" i="1"/>
  <c r="B2869" i="1"/>
  <c r="F2869" i="1"/>
  <c r="L2869" i="1"/>
  <c r="A2870" i="1"/>
  <c r="D2869" i="1"/>
  <c r="E2869" i="1" s="1"/>
  <c r="K2857" i="1" l="1"/>
  <c r="O2857" i="1" s="1"/>
  <c r="C2858" i="1"/>
  <c r="N2868" i="1"/>
  <c r="G2869" i="1"/>
  <c r="H2870" i="1" s="1"/>
  <c r="B2870" i="1"/>
  <c r="A2871" i="1"/>
  <c r="F2870" i="1"/>
  <c r="L2870" i="1"/>
  <c r="D2870" i="1"/>
  <c r="E2870" i="1" s="1"/>
  <c r="G2870" i="1" s="1"/>
  <c r="H2871" i="1" s="1"/>
  <c r="Q2870" i="1"/>
  <c r="M2869" i="1"/>
  <c r="P2870" i="1"/>
  <c r="I2870" i="1"/>
  <c r="J2869" i="1"/>
  <c r="C2859" i="1" l="1"/>
  <c r="K2858" i="1"/>
  <c r="O2858" i="1" s="1"/>
  <c r="N2869" i="1"/>
  <c r="I2871" i="1"/>
  <c r="J2871" i="1" s="1"/>
  <c r="L2871" i="1"/>
  <c r="D2871" i="1"/>
  <c r="E2871" i="1" s="1"/>
  <c r="F2871" i="1"/>
  <c r="A2872" i="1"/>
  <c r="B2871" i="1"/>
  <c r="P2871" i="1"/>
  <c r="M2870" i="1"/>
  <c r="Q2871" i="1"/>
  <c r="J2870" i="1"/>
  <c r="K2859" i="1" l="1"/>
  <c r="O2859" i="1" s="1"/>
  <c r="C2860" i="1"/>
  <c r="N2870" i="1"/>
  <c r="I2872" i="1"/>
  <c r="G2871" i="1"/>
  <c r="H2872" i="1" s="1"/>
  <c r="J2872" i="1" s="1"/>
  <c r="M2871" i="1"/>
  <c r="P2872" i="1"/>
  <c r="Q2872" i="1"/>
  <c r="L2872" i="1"/>
  <c r="D2872" i="1"/>
  <c r="E2872" i="1" s="1"/>
  <c r="F2872" i="1"/>
  <c r="A2873" i="1"/>
  <c r="B2872" i="1"/>
  <c r="C2861" i="1" l="1"/>
  <c r="K2860" i="1"/>
  <c r="O2860" i="1" s="1"/>
  <c r="N2871" i="1"/>
  <c r="P2873" i="1"/>
  <c r="M2872" i="1"/>
  <c r="Q2873" i="1"/>
  <c r="B2873" i="1"/>
  <c r="F2873" i="1"/>
  <c r="L2873" i="1"/>
  <c r="D2873" i="1"/>
  <c r="E2873" i="1" s="1"/>
  <c r="A2874" i="1"/>
  <c r="I2873" i="1"/>
  <c r="G2872" i="1"/>
  <c r="H2873" i="1" s="1"/>
  <c r="J2873" i="1" s="1"/>
  <c r="C2862" i="1" l="1"/>
  <c r="K2861" i="1"/>
  <c r="O2861" i="1" s="1"/>
  <c r="N2872" i="1"/>
  <c r="I2874" i="1"/>
  <c r="L2874" i="1"/>
  <c r="D2874" i="1"/>
  <c r="E2874" i="1" s="1"/>
  <c r="A2875" i="1"/>
  <c r="F2874" i="1"/>
  <c r="B2874" i="1"/>
  <c r="P2874" i="1"/>
  <c r="Q2874" i="1"/>
  <c r="M2873" i="1"/>
  <c r="G2873" i="1"/>
  <c r="H2874" i="1" s="1"/>
  <c r="J2874" i="1" s="1"/>
  <c r="C2863" i="1" l="1"/>
  <c r="K2862" i="1"/>
  <c r="O2862" i="1" s="1"/>
  <c r="N2873" i="1"/>
  <c r="Q2875" i="1"/>
  <c r="M2874" i="1"/>
  <c r="P2875" i="1"/>
  <c r="I2875" i="1"/>
  <c r="A2876" i="1"/>
  <c r="B2875" i="1"/>
  <c r="F2875" i="1"/>
  <c r="L2875" i="1"/>
  <c r="D2875" i="1"/>
  <c r="E2875" i="1" s="1"/>
  <c r="G2874" i="1"/>
  <c r="H2875" i="1" s="1"/>
  <c r="C2864" i="1" l="1"/>
  <c r="K2863" i="1"/>
  <c r="O2863" i="1" s="1"/>
  <c r="N2874" i="1"/>
  <c r="G2875" i="1"/>
  <c r="H2876" i="1" s="1"/>
  <c r="B2876" i="1"/>
  <c r="D2876" i="1"/>
  <c r="E2876" i="1" s="1"/>
  <c r="L2876" i="1"/>
  <c r="A2877" i="1"/>
  <c r="F2876" i="1"/>
  <c r="P2876" i="1"/>
  <c r="Q2876" i="1"/>
  <c r="M2875" i="1"/>
  <c r="I2876" i="1"/>
  <c r="J2875" i="1"/>
  <c r="K2864" i="1" l="1"/>
  <c r="O2864" i="1" s="1"/>
  <c r="C2865" i="1"/>
  <c r="N2875" i="1"/>
  <c r="G2876" i="1"/>
  <c r="H2877" i="1" s="1"/>
  <c r="I2877" i="1"/>
  <c r="L2877" i="1"/>
  <c r="A2878" i="1"/>
  <c r="F2877" i="1"/>
  <c r="B2877" i="1"/>
  <c r="D2877" i="1"/>
  <c r="E2877" i="1" s="1"/>
  <c r="J2876" i="1"/>
  <c r="Q2877" i="1"/>
  <c r="P2877" i="1"/>
  <c r="M2876" i="1"/>
  <c r="K2865" i="1" l="1"/>
  <c r="O2865" i="1" s="1"/>
  <c r="C2866" i="1"/>
  <c r="N2876" i="1"/>
  <c r="J2877" i="1"/>
  <c r="M2877" i="1"/>
  <c r="P2878" i="1"/>
  <c r="Q2878" i="1"/>
  <c r="D2878" i="1"/>
  <c r="E2878" i="1" s="1"/>
  <c r="A2879" i="1"/>
  <c r="B2878" i="1"/>
  <c r="L2878" i="1"/>
  <c r="F2878" i="1"/>
  <c r="G2877" i="1"/>
  <c r="H2878" i="1" s="1"/>
  <c r="J2878" i="1" s="1"/>
  <c r="I2878" i="1"/>
  <c r="K2866" i="1" l="1"/>
  <c r="O2866" i="1" s="1"/>
  <c r="C2867" i="1"/>
  <c r="N2877" i="1"/>
  <c r="M2878" i="1"/>
  <c r="P2879" i="1"/>
  <c r="Q2879" i="1"/>
  <c r="B2879" i="1"/>
  <c r="L2879" i="1"/>
  <c r="D2879" i="1"/>
  <c r="E2879" i="1" s="1"/>
  <c r="F2879" i="1"/>
  <c r="A2880" i="1"/>
  <c r="G2878" i="1"/>
  <c r="H2879" i="1" s="1"/>
  <c r="J2879" i="1" s="1"/>
  <c r="I2879" i="1"/>
  <c r="C2868" i="1" l="1"/>
  <c r="K2867" i="1"/>
  <c r="O2867" i="1" s="1"/>
  <c r="N2878" i="1"/>
  <c r="M2879" i="1"/>
  <c r="Q2880" i="1"/>
  <c r="P2880" i="1"/>
  <c r="L2880" i="1"/>
  <c r="D2880" i="1"/>
  <c r="E2880" i="1" s="1"/>
  <c r="A2881" i="1"/>
  <c r="B2880" i="1"/>
  <c r="F2880" i="1"/>
  <c r="I2880" i="1"/>
  <c r="G2879" i="1"/>
  <c r="H2880" i="1" s="1"/>
  <c r="J2880" i="1" s="1"/>
  <c r="C2869" i="1" l="1"/>
  <c r="K2868" i="1"/>
  <c r="O2868" i="1" s="1"/>
  <c r="N2879" i="1"/>
  <c r="G2880" i="1"/>
  <c r="H2881" i="1" s="1"/>
  <c r="P2881" i="1"/>
  <c r="M2880" i="1"/>
  <c r="Q2881" i="1"/>
  <c r="B2881" i="1"/>
  <c r="F2881" i="1"/>
  <c r="L2881" i="1"/>
  <c r="D2881" i="1"/>
  <c r="E2881" i="1" s="1"/>
  <c r="A2882" i="1"/>
  <c r="I2881" i="1"/>
  <c r="K2869" i="1" l="1"/>
  <c r="O2869" i="1" s="1"/>
  <c r="C2870" i="1"/>
  <c r="N2880" i="1"/>
  <c r="G2881" i="1"/>
  <c r="H2882" i="1" s="1"/>
  <c r="J2881" i="1"/>
  <c r="D2882" i="1"/>
  <c r="E2882" i="1" s="1"/>
  <c r="A2883" i="1"/>
  <c r="B2882" i="1"/>
  <c r="F2882" i="1"/>
  <c r="L2882" i="1"/>
  <c r="Q2882" i="1"/>
  <c r="P2882" i="1"/>
  <c r="M2881" i="1"/>
  <c r="N2881" i="1" s="1"/>
  <c r="I2882" i="1"/>
  <c r="K2870" i="1" l="1"/>
  <c r="O2870" i="1" s="1"/>
  <c r="C2871" i="1"/>
  <c r="J2882" i="1"/>
  <c r="G2882" i="1"/>
  <c r="H2883" i="1" s="1"/>
  <c r="B2883" i="1"/>
  <c r="L2883" i="1"/>
  <c r="D2883" i="1"/>
  <c r="E2883" i="1" s="1"/>
  <c r="F2883" i="1"/>
  <c r="A2884" i="1"/>
  <c r="M2882" i="1"/>
  <c r="N2882" i="1" s="1"/>
  <c r="P2883" i="1"/>
  <c r="Q2883" i="1"/>
  <c r="I2883" i="1"/>
  <c r="K2871" i="1" l="1"/>
  <c r="O2871" i="1" s="1"/>
  <c r="C2872" i="1"/>
  <c r="I2884" i="1"/>
  <c r="G2883" i="1"/>
  <c r="H2884" i="1" s="1"/>
  <c r="J2884" i="1" s="1"/>
  <c r="F2884" i="1"/>
  <c r="B2884" i="1"/>
  <c r="L2884" i="1"/>
  <c r="D2884" i="1"/>
  <c r="E2884" i="1" s="1"/>
  <c r="A2885" i="1"/>
  <c r="P2884" i="1"/>
  <c r="M2883" i="1"/>
  <c r="N2883" i="1" s="1"/>
  <c r="Q2884" i="1"/>
  <c r="J2883" i="1"/>
  <c r="C2873" i="1" l="1"/>
  <c r="K2872" i="1"/>
  <c r="O2872" i="1" s="1"/>
  <c r="I2885" i="1"/>
  <c r="B2885" i="1"/>
  <c r="L2885" i="1"/>
  <c r="D2885" i="1"/>
  <c r="E2885" i="1" s="1"/>
  <c r="A2886" i="1"/>
  <c r="F2885" i="1"/>
  <c r="G2884" i="1"/>
  <c r="H2885" i="1" s="1"/>
  <c r="J2885" i="1" s="1"/>
  <c r="Q2885" i="1"/>
  <c r="P2885" i="1"/>
  <c r="M2884" i="1"/>
  <c r="K2873" i="1" l="1"/>
  <c r="O2873" i="1" s="1"/>
  <c r="C2874" i="1"/>
  <c r="N2884" i="1"/>
  <c r="I2886" i="1"/>
  <c r="F2886" i="1"/>
  <c r="A2887" i="1"/>
  <c r="B2886" i="1"/>
  <c r="L2886" i="1"/>
  <c r="D2886" i="1"/>
  <c r="E2886" i="1" s="1"/>
  <c r="G2886" i="1" s="1"/>
  <c r="G2885" i="1"/>
  <c r="H2886" i="1" s="1"/>
  <c r="J2886" i="1" s="1"/>
  <c r="P2886" i="1"/>
  <c r="M2885" i="1"/>
  <c r="Q2886" i="1"/>
  <c r="K2874" i="1" l="1"/>
  <c r="O2874" i="1" s="1"/>
  <c r="C2875" i="1"/>
  <c r="N2885" i="1"/>
  <c r="H2887" i="1"/>
  <c r="B2887" i="1"/>
  <c r="A2888" i="1"/>
  <c r="F2887" i="1"/>
  <c r="L2887" i="1"/>
  <c r="D2887" i="1"/>
  <c r="E2887" i="1" s="1"/>
  <c r="G2887" i="1" s="1"/>
  <c r="H2888" i="1" s="1"/>
  <c r="M2886" i="1"/>
  <c r="P2887" i="1"/>
  <c r="Q2887" i="1"/>
  <c r="I2887" i="1"/>
  <c r="C2876" i="1" l="1"/>
  <c r="K2875" i="1"/>
  <c r="O2875" i="1" s="1"/>
  <c r="N2886" i="1"/>
  <c r="I2888" i="1"/>
  <c r="J2888" i="1" s="1"/>
  <c r="J2887" i="1"/>
  <c r="B2888" i="1"/>
  <c r="L2888" i="1"/>
  <c r="D2888" i="1"/>
  <c r="E2888" i="1" s="1"/>
  <c r="A2889" i="1"/>
  <c r="F2888" i="1"/>
  <c r="P2888" i="1"/>
  <c r="M2887" i="1"/>
  <c r="Q2888" i="1"/>
  <c r="C2877" i="1" l="1"/>
  <c r="K2876" i="1"/>
  <c r="O2876" i="1" s="1"/>
  <c r="N2887" i="1"/>
  <c r="G2888" i="1"/>
  <c r="H2889" i="1" s="1"/>
  <c r="L2889" i="1"/>
  <c r="D2889" i="1"/>
  <c r="E2889" i="1" s="1"/>
  <c r="A2890" i="1"/>
  <c r="B2889" i="1"/>
  <c r="F2889" i="1"/>
  <c r="P2889" i="1"/>
  <c r="M2888" i="1"/>
  <c r="Q2889" i="1"/>
  <c r="I2889" i="1"/>
  <c r="K2877" i="1" l="1"/>
  <c r="O2877" i="1" s="1"/>
  <c r="C2878" i="1"/>
  <c r="N2888" i="1"/>
  <c r="J2889" i="1"/>
  <c r="G2889" i="1"/>
  <c r="H2890" i="1" s="1"/>
  <c r="P2890" i="1"/>
  <c r="M2889" i="1"/>
  <c r="Q2890" i="1"/>
  <c r="I2890" i="1"/>
  <c r="A2891" i="1"/>
  <c r="F2890" i="1"/>
  <c r="B2890" i="1"/>
  <c r="D2890" i="1"/>
  <c r="E2890" i="1" s="1"/>
  <c r="L2890" i="1"/>
  <c r="K2878" i="1" l="1"/>
  <c r="O2878" i="1" s="1"/>
  <c r="C2879" i="1"/>
  <c r="N2889" i="1"/>
  <c r="G2890" i="1"/>
  <c r="H2891" i="1" s="1"/>
  <c r="J2891" i="1" s="1"/>
  <c r="I2891" i="1"/>
  <c r="J2890" i="1"/>
  <c r="Q2891" i="1"/>
  <c r="P2891" i="1"/>
  <c r="M2890" i="1"/>
  <c r="F2891" i="1"/>
  <c r="A2892" i="1"/>
  <c r="B2891" i="1"/>
  <c r="L2891" i="1"/>
  <c r="D2891" i="1"/>
  <c r="E2891" i="1" s="1"/>
  <c r="K2879" i="1" l="1"/>
  <c r="O2879" i="1" s="1"/>
  <c r="C2880" i="1"/>
  <c r="N2890" i="1"/>
  <c r="G2891" i="1"/>
  <c r="H2892" i="1" s="1"/>
  <c r="M2891" i="1"/>
  <c r="Q2892" i="1"/>
  <c r="P2892" i="1"/>
  <c r="F2892" i="1"/>
  <c r="L2892" i="1"/>
  <c r="A2893" i="1"/>
  <c r="B2892" i="1"/>
  <c r="D2892" i="1"/>
  <c r="E2892" i="1" s="1"/>
  <c r="I2892" i="1"/>
  <c r="K2880" i="1" l="1"/>
  <c r="O2880" i="1" s="1"/>
  <c r="C2881" i="1"/>
  <c r="N2891" i="1"/>
  <c r="G2892" i="1"/>
  <c r="H2893" i="1" s="1"/>
  <c r="I2893" i="1"/>
  <c r="P2893" i="1"/>
  <c r="M2892" i="1"/>
  <c r="Q2893" i="1"/>
  <c r="J2892" i="1"/>
  <c r="B2893" i="1"/>
  <c r="F2893" i="1"/>
  <c r="D2893" i="1"/>
  <c r="E2893" i="1" s="1"/>
  <c r="A2894" i="1"/>
  <c r="L2893" i="1"/>
  <c r="K2881" i="1" l="1"/>
  <c r="O2881" i="1" s="1"/>
  <c r="C2882" i="1"/>
  <c r="N2892" i="1"/>
  <c r="I2894" i="1"/>
  <c r="G2893" i="1"/>
  <c r="H2894" i="1" s="1"/>
  <c r="J2894" i="1" s="1"/>
  <c r="J2893" i="1"/>
  <c r="B2894" i="1"/>
  <c r="L2894" i="1"/>
  <c r="D2894" i="1"/>
  <c r="E2894" i="1" s="1"/>
  <c r="F2894" i="1"/>
  <c r="A2895" i="1"/>
  <c r="M2893" i="1"/>
  <c r="Q2894" i="1"/>
  <c r="P2894" i="1"/>
  <c r="C2883" i="1" l="1"/>
  <c r="K2882" i="1"/>
  <c r="O2882" i="1" s="1"/>
  <c r="N2893" i="1"/>
  <c r="Q2895" i="1"/>
  <c r="M2894" i="1"/>
  <c r="P2895" i="1"/>
  <c r="G2894" i="1"/>
  <c r="H2895" i="1" s="1"/>
  <c r="J2895" i="1" s="1"/>
  <c r="F2895" i="1"/>
  <c r="L2895" i="1"/>
  <c r="D2895" i="1"/>
  <c r="E2895" i="1" s="1"/>
  <c r="A2896" i="1"/>
  <c r="B2895" i="1"/>
  <c r="I2895" i="1"/>
  <c r="C2884" i="1" l="1"/>
  <c r="K2883" i="1"/>
  <c r="O2883" i="1" s="1"/>
  <c r="N2894" i="1"/>
  <c r="I2896" i="1"/>
  <c r="M2895" i="1"/>
  <c r="Q2896" i="1"/>
  <c r="P2896" i="1"/>
  <c r="L2896" i="1"/>
  <c r="A2897" i="1"/>
  <c r="D2896" i="1"/>
  <c r="E2896" i="1" s="1"/>
  <c r="F2896" i="1"/>
  <c r="B2896" i="1"/>
  <c r="G2895" i="1"/>
  <c r="H2896" i="1" s="1"/>
  <c r="J2896" i="1" s="1"/>
  <c r="K2884" i="1" l="1"/>
  <c r="O2884" i="1" s="1"/>
  <c r="C2885" i="1"/>
  <c r="N2895" i="1"/>
  <c r="G2896" i="1"/>
  <c r="H2897" i="1" s="1"/>
  <c r="M2896" i="1"/>
  <c r="Q2897" i="1"/>
  <c r="P2897" i="1"/>
  <c r="I2897" i="1"/>
  <c r="F2897" i="1"/>
  <c r="A2898" i="1"/>
  <c r="B2897" i="1"/>
  <c r="L2897" i="1"/>
  <c r="D2897" i="1"/>
  <c r="E2897" i="1" s="1"/>
  <c r="C2886" i="1" l="1"/>
  <c r="K2885" i="1"/>
  <c r="O2885" i="1" s="1"/>
  <c r="N2896" i="1"/>
  <c r="G2897" i="1"/>
  <c r="H2898" i="1" s="1"/>
  <c r="J2897" i="1"/>
  <c r="Q2898" i="1"/>
  <c r="P2898" i="1"/>
  <c r="M2897" i="1"/>
  <c r="I2898" i="1"/>
  <c r="D2898" i="1"/>
  <c r="E2898" i="1" s="1"/>
  <c r="A2899" i="1"/>
  <c r="B2898" i="1"/>
  <c r="F2898" i="1"/>
  <c r="L2898" i="1"/>
  <c r="C2887" i="1" l="1"/>
  <c r="K2886" i="1"/>
  <c r="O2886" i="1" s="1"/>
  <c r="N2897" i="1"/>
  <c r="I2899" i="1"/>
  <c r="J2898" i="1"/>
  <c r="B2899" i="1"/>
  <c r="F2899" i="1"/>
  <c r="L2899" i="1"/>
  <c r="D2899" i="1"/>
  <c r="E2899" i="1" s="1"/>
  <c r="G2899" i="1" s="1"/>
  <c r="H2900" i="1" s="1"/>
  <c r="A2900" i="1"/>
  <c r="M2898" i="1"/>
  <c r="P2899" i="1"/>
  <c r="Q2899" i="1"/>
  <c r="G2898" i="1"/>
  <c r="H2899" i="1" s="1"/>
  <c r="J2899" i="1" s="1"/>
  <c r="K2887" i="1" l="1"/>
  <c r="O2887" i="1" s="1"/>
  <c r="C2888" i="1"/>
  <c r="N2898" i="1"/>
  <c r="F2900" i="1"/>
  <c r="D2900" i="1"/>
  <c r="E2900" i="1" s="1"/>
  <c r="G2900" i="1" s="1"/>
  <c r="H2901" i="1" s="1"/>
  <c r="L2900" i="1"/>
  <c r="A2901" i="1"/>
  <c r="B2900" i="1"/>
  <c r="Q2900" i="1"/>
  <c r="P2900" i="1"/>
  <c r="M2899" i="1"/>
  <c r="I2900" i="1"/>
  <c r="J2900" i="1" s="1"/>
  <c r="K2888" i="1" l="1"/>
  <c r="O2888" i="1" s="1"/>
  <c r="C2889" i="1"/>
  <c r="N2899" i="1"/>
  <c r="I2901" i="1"/>
  <c r="J2901" i="1" s="1"/>
  <c r="F2901" i="1"/>
  <c r="D2901" i="1"/>
  <c r="E2901" i="1" s="1"/>
  <c r="G2901" i="1" s="1"/>
  <c r="H2902" i="1" s="1"/>
  <c r="L2901" i="1"/>
  <c r="A2902" i="1"/>
  <c r="B2901" i="1"/>
  <c r="M2900" i="1"/>
  <c r="Q2901" i="1"/>
  <c r="P2901" i="1"/>
  <c r="C2890" i="1" l="1"/>
  <c r="K2889" i="1"/>
  <c r="O2889" i="1" s="1"/>
  <c r="N2900" i="1"/>
  <c r="I2902" i="1"/>
  <c r="J2902" i="1" s="1"/>
  <c r="F2902" i="1"/>
  <c r="D2902" i="1"/>
  <c r="E2902" i="1" s="1"/>
  <c r="G2902" i="1" s="1"/>
  <c r="H2903" i="1" s="1"/>
  <c r="L2902" i="1"/>
  <c r="B2902" i="1"/>
  <c r="A2903" i="1"/>
  <c r="P2902" i="1"/>
  <c r="Q2902" i="1"/>
  <c r="M2901" i="1"/>
  <c r="C2891" i="1" l="1"/>
  <c r="K2890" i="1"/>
  <c r="O2890" i="1" s="1"/>
  <c r="N2901" i="1"/>
  <c r="Q2903" i="1"/>
  <c r="M2902" i="1"/>
  <c r="P2903" i="1"/>
  <c r="I2903" i="1"/>
  <c r="J2903" i="1" s="1"/>
  <c r="F2903" i="1"/>
  <c r="L2903" i="1"/>
  <c r="D2903" i="1"/>
  <c r="E2903" i="1" s="1"/>
  <c r="A2904" i="1"/>
  <c r="B2903" i="1"/>
  <c r="C2892" i="1" l="1"/>
  <c r="K2891" i="1"/>
  <c r="O2891" i="1" s="1"/>
  <c r="N2902" i="1"/>
  <c r="G2903" i="1"/>
  <c r="H2904" i="1" s="1"/>
  <c r="L2904" i="1"/>
  <c r="A2905" i="1"/>
  <c r="F2904" i="1"/>
  <c r="B2904" i="1"/>
  <c r="D2904" i="1"/>
  <c r="E2904" i="1" s="1"/>
  <c r="P2904" i="1"/>
  <c r="M2903" i="1"/>
  <c r="Q2904" i="1"/>
  <c r="I2904" i="1"/>
  <c r="C2893" i="1" l="1"/>
  <c r="K2892" i="1"/>
  <c r="O2892" i="1" s="1"/>
  <c r="N2903" i="1"/>
  <c r="G2904" i="1"/>
  <c r="H2905" i="1" s="1"/>
  <c r="I2905" i="1"/>
  <c r="B2905" i="1"/>
  <c r="F2905" i="1"/>
  <c r="D2905" i="1"/>
  <c r="E2905" i="1" s="1"/>
  <c r="L2905" i="1"/>
  <c r="A2906" i="1"/>
  <c r="J2904" i="1"/>
  <c r="Q2905" i="1"/>
  <c r="M2904" i="1"/>
  <c r="P2905" i="1"/>
  <c r="K2893" i="1" l="1"/>
  <c r="O2893" i="1" s="1"/>
  <c r="C2894" i="1"/>
  <c r="N2904" i="1"/>
  <c r="J2905" i="1"/>
  <c r="Q2906" i="1"/>
  <c r="P2906" i="1"/>
  <c r="M2905" i="1"/>
  <c r="I2906" i="1"/>
  <c r="L2906" i="1"/>
  <c r="F2906" i="1"/>
  <c r="A2907" i="1"/>
  <c r="D2906" i="1"/>
  <c r="E2906" i="1" s="1"/>
  <c r="B2906" i="1"/>
  <c r="G2905" i="1"/>
  <c r="H2906" i="1" s="1"/>
  <c r="J2906" i="1" s="1"/>
  <c r="K2894" i="1" l="1"/>
  <c r="O2894" i="1" s="1"/>
  <c r="C2895" i="1"/>
  <c r="N2905" i="1"/>
  <c r="I2907" i="1"/>
  <c r="Q2907" i="1"/>
  <c r="M2906" i="1"/>
  <c r="P2907" i="1"/>
  <c r="G2906" i="1"/>
  <c r="H2907" i="1" s="1"/>
  <c r="J2907" i="1" s="1"/>
  <c r="L2907" i="1"/>
  <c r="F2907" i="1"/>
  <c r="A2908" i="1"/>
  <c r="B2907" i="1"/>
  <c r="D2907" i="1"/>
  <c r="E2907" i="1" s="1"/>
  <c r="G2907" i="1" s="1"/>
  <c r="H2908" i="1" s="1"/>
  <c r="K2895" i="1" l="1"/>
  <c r="O2895" i="1" s="1"/>
  <c r="C2896" i="1"/>
  <c r="N2906" i="1"/>
  <c r="M2907" i="1"/>
  <c r="Q2908" i="1"/>
  <c r="P2908" i="1"/>
  <c r="I2908" i="1"/>
  <c r="B2908" i="1"/>
  <c r="D2908" i="1"/>
  <c r="E2908" i="1" s="1"/>
  <c r="A2909" i="1"/>
  <c r="L2908" i="1"/>
  <c r="F2908" i="1"/>
  <c r="K2896" i="1" l="1"/>
  <c r="O2896" i="1" s="1"/>
  <c r="C2897" i="1"/>
  <c r="N2907" i="1"/>
  <c r="M2908" i="1"/>
  <c r="P2909" i="1"/>
  <c r="Q2909" i="1"/>
  <c r="I2909" i="1"/>
  <c r="J2908" i="1"/>
  <c r="L2909" i="1"/>
  <c r="B2909" i="1"/>
  <c r="F2909" i="1"/>
  <c r="D2909" i="1"/>
  <c r="E2909" i="1" s="1"/>
  <c r="G2909" i="1" s="1"/>
  <c r="H2910" i="1" s="1"/>
  <c r="A2910" i="1"/>
  <c r="G2908" i="1"/>
  <c r="H2909" i="1" s="1"/>
  <c r="J2909" i="1" s="1"/>
  <c r="C2898" i="1" l="1"/>
  <c r="K2897" i="1"/>
  <c r="O2897" i="1" s="1"/>
  <c r="N2908" i="1"/>
  <c r="D2910" i="1"/>
  <c r="E2910" i="1" s="1"/>
  <c r="A2911" i="1"/>
  <c r="B2910" i="1"/>
  <c r="F2910" i="1"/>
  <c r="L2910" i="1"/>
  <c r="I2910" i="1"/>
  <c r="M2909" i="1"/>
  <c r="Q2910" i="1"/>
  <c r="P2910" i="1"/>
  <c r="C2899" i="1" l="1"/>
  <c r="K2898" i="1"/>
  <c r="O2898" i="1" s="1"/>
  <c r="N2909" i="1"/>
  <c r="I2911" i="1"/>
  <c r="M2910" i="1"/>
  <c r="P2911" i="1"/>
  <c r="Q2911" i="1"/>
  <c r="G2910" i="1"/>
  <c r="H2911" i="1" s="1"/>
  <c r="J2911" i="1" s="1"/>
  <c r="J2910" i="1"/>
  <c r="A2912" i="1"/>
  <c r="B2911" i="1"/>
  <c r="F2911" i="1"/>
  <c r="L2911" i="1"/>
  <c r="D2911" i="1"/>
  <c r="E2911" i="1" s="1"/>
  <c r="G2911" i="1" s="1"/>
  <c r="H2912" i="1" s="1"/>
  <c r="K2899" i="1" l="1"/>
  <c r="O2899" i="1" s="1"/>
  <c r="C2900" i="1"/>
  <c r="N2910" i="1"/>
  <c r="I2912" i="1"/>
  <c r="J2912" i="1" s="1"/>
  <c r="F2912" i="1"/>
  <c r="B2912" i="1"/>
  <c r="D2912" i="1"/>
  <c r="E2912" i="1" s="1"/>
  <c r="L2912" i="1"/>
  <c r="A2913" i="1"/>
  <c r="P2912" i="1"/>
  <c r="M2911" i="1"/>
  <c r="Q2912" i="1"/>
  <c r="C2901" i="1" l="1"/>
  <c r="K2900" i="1"/>
  <c r="O2900" i="1" s="1"/>
  <c r="N2911" i="1"/>
  <c r="G2912" i="1"/>
  <c r="H2913" i="1" s="1"/>
  <c r="Q2913" i="1"/>
  <c r="P2913" i="1"/>
  <c r="M2912" i="1"/>
  <c r="L2913" i="1"/>
  <c r="A2914" i="1"/>
  <c r="F2913" i="1"/>
  <c r="B2913" i="1"/>
  <c r="D2913" i="1"/>
  <c r="E2913" i="1" s="1"/>
  <c r="I2913" i="1"/>
  <c r="K2901" i="1" l="1"/>
  <c r="O2901" i="1" s="1"/>
  <c r="C2902" i="1"/>
  <c r="N2912" i="1"/>
  <c r="J2913" i="1"/>
  <c r="G2913" i="1"/>
  <c r="H2914" i="1" s="1"/>
  <c r="Q2914" i="1"/>
  <c r="M2913" i="1"/>
  <c r="P2914" i="1"/>
  <c r="I2914" i="1"/>
  <c r="L2914" i="1"/>
  <c r="A2915" i="1"/>
  <c r="B2914" i="1"/>
  <c r="F2914" i="1"/>
  <c r="D2914" i="1"/>
  <c r="E2914" i="1" s="1"/>
  <c r="K2902" i="1" l="1"/>
  <c r="O2902" i="1" s="1"/>
  <c r="C2903" i="1"/>
  <c r="N2913" i="1"/>
  <c r="G2914" i="1"/>
  <c r="H2915" i="1" s="1"/>
  <c r="M2914" i="1"/>
  <c r="Q2915" i="1"/>
  <c r="P2915" i="1"/>
  <c r="I2915" i="1"/>
  <c r="A2916" i="1"/>
  <c r="B2915" i="1"/>
  <c r="D2915" i="1"/>
  <c r="E2915" i="1" s="1"/>
  <c r="L2915" i="1"/>
  <c r="F2915" i="1"/>
  <c r="J2914" i="1"/>
  <c r="C2904" i="1" l="1"/>
  <c r="K2903" i="1"/>
  <c r="O2903" i="1" s="1"/>
  <c r="N2914" i="1"/>
  <c r="L2916" i="1"/>
  <c r="A2917" i="1"/>
  <c r="F2916" i="1"/>
  <c r="B2916" i="1"/>
  <c r="D2916" i="1"/>
  <c r="E2916" i="1" s="1"/>
  <c r="G2915" i="1"/>
  <c r="H2916" i="1" s="1"/>
  <c r="I2916" i="1"/>
  <c r="J2915" i="1"/>
  <c r="Q2916" i="1"/>
  <c r="P2916" i="1"/>
  <c r="M2915" i="1"/>
  <c r="C2905" i="1" l="1"/>
  <c r="K2904" i="1"/>
  <c r="O2904" i="1" s="1"/>
  <c r="J2916" i="1"/>
  <c r="N2915" i="1"/>
  <c r="I2917" i="1"/>
  <c r="M2916" i="1"/>
  <c r="Q2917" i="1"/>
  <c r="P2917" i="1"/>
  <c r="F2917" i="1"/>
  <c r="D2917" i="1"/>
  <c r="E2917" i="1" s="1"/>
  <c r="L2917" i="1"/>
  <c r="A2918" i="1"/>
  <c r="B2917" i="1"/>
  <c r="G2916" i="1"/>
  <c r="H2917" i="1" s="1"/>
  <c r="J2917" i="1" s="1"/>
  <c r="K2905" i="1" l="1"/>
  <c r="O2905" i="1" s="1"/>
  <c r="C2906" i="1"/>
  <c r="N2916" i="1"/>
  <c r="I2918" i="1"/>
  <c r="G2917" i="1"/>
  <c r="H2918" i="1" s="1"/>
  <c r="J2918" i="1" s="1"/>
  <c r="L2918" i="1"/>
  <c r="F2918" i="1"/>
  <c r="D2918" i="1"/>
  <c r="E2918" i="1" s="1"/>
  <c r="A2919" i="1"/>
  <c r="B2918" i="1"/>
  <c r="Q2918" i="1"/>
  <c r="P2918" i="1"/>
  <c r="M2917" i="1"/>
  <c r="C2907" i="1" l="1"/>
  <c r="K2906" i="1"/>
  <c r="O2906" i="1" s="1"/>
  <c r="N2917" i="1"/>
  <c r="G2918" i="1"/>
  <c r="H2919" i="1" s="1"/>
  <c r="M2918" i="1"/>
  <c r="P2919" i="1"/>
  <c r="Q2919" i="1"/>
  <c r="F2919" i="1"/>
  <c r="A2920" i="1"/>
  <c r="L2919" i="1"/>
  <c r="D2919" i="1"/>
  <c r="E2919" i="1" s="1"/>
  <c r="B2919" i="1"/>
  <c r="I2919" i="1"/>
  <c r="K2907" i="1" l="1"/>
  <c r="O2907" i="1" s="1"/>
  <c r="C2908" i="1"/>
  <c r="N2918" i="1"/>
  <c r="I2920" i="1"/>
  <c r="G2919" i="1"/>
  <c r="H2920" i="1" s="1"/>
  <c r="J2920" i="1" s="1"/>
  <c r="J2919" i="1"/>
  <c r="Q2920" i="1"/>
  <c r="P2920" i="1"/>
  <c r="M2919" i="1"/>
  <c r="F2920" i="1"/>
  <c r="B2920" i="1"/>
  <c r="D2920" i="1"/>
  <c r="E2920" i="1" s="1"/>
  <c r="L2920" i="1"/>
  <c r="A2921" i="1"/>
  <c r="K2908" i="1" l="1"/>
  <c r="O2908" i="1" s="1"/>
  <c r="C2909" i="1"/>
  <c r="N2919" i="1"/>
  <c r="F2921" i="1"/>
  <c r="B2921" i="1"/>
  <c r="D2921" i="1"/>
  <c r="E2921" i="1" s="1"/>
  <c r="G2921" i="1" s="1"/>
  <c r="H2922" i="1" s="1"/>
  <c r="L2921" i="1"/>
  <c r="A2922" i="1"/>
  <c r="M2920" i="1"/>
  <c r="P2921" i="1"/>
  <c r="Q2921" i="1"/>
  <c r="G2920" i="1"/>
  <c r="H2921" i="1" s="1"/>
  <c r="I2921" i="1"/>
  <c r="C2910" i="1" l="1"/>
  <c r="K2909" i="1"/>
  <c r="O2909" i="1" s="1"/>
  <c r="N2920" i="1"/>
  <c r="I2922" i="1"/>
  <c r="J2922" i="1" s="1"/>
  <c r="B2922" i="1"/>
  <c r="D2922" i="1"/>
  <c r="E2922" i="1" s="1"/>
  <c r="L2922" i="1"/>
  <c r="F2922" i="1"/>
  <c r="A2923" i="1"/>
  <c r="J2921" i="1"/>
  <c r="Q2922" i="1"/>
  <c r="P2922" i="1"/>
  <c r="M2921" i="1"/>
  <c r="K2910" i="1" l="1"/>
  <c r="O2910" i="1" s="1"/>
  <c r="C2911" i="1"/>
  <c r="N2921" i="1"/>
  <c r="M2922" i="1"/>
  <c r="P2923" i="1"/>
  <c r="Q2923" i="1"/>
  <c r="G2922" i="1"/>
  <c r="H2923" i="1" s="1"/>
  <c r="J2923" i="1" s="1"/>
  <c r="I2923" i="1"/>
  <c r="A2924" i="1"/>
  <c r="B2923" i="1"/>
  <c r="D2923" i="1"/>
  <c r="E2923" i="1" s="1"/>
  <c r="L2923" i="1"/>
  <c r="F2923" i="1"/>
  <c r="C2912" i="1" l="1"/>
  <c r="K2911" i="1"/>
  <c r="O2911" i="1" s="1"/>
  <c r="N2922" i="1"/>
  <c r="D2924" i="1"/>
  <c r="E2924" i="1" s="1"/>
  <c r="A2925" i="1"/>
  <c r="L2924" i="1"/>
  <c r="F2924" i="1"/>
  <c r="B2924" i="1"/>
  <c r="Q2924" i="1"/>
  <c r="P2924" i="1"/>
  <c r="M2923" i="1"/>
  <c r="I2924" i="1"/>
  <c r="G2923" i="1"/>
  <c r="H2924" i="1" s="1"/>
  <c r="J2924" i="1" s="1"/>
  <c r="K2912" i="1" l="1"/>
  <c r="O2912" i="1" s="1"/>
  <c r="C2913" i="1"/>
  <c r="N2923" i="1"/>
  <c r="G2924" i="1"/>
  <c r="H2925" i="1" s="1"/>
  <c r="I2925" i="1"/>
  <c r="F2925" i="1"/>
  <c r="D2925" i="1"/>
  <c r="E2925" i="1" s="1"/>
  <c r="G2925" i="1" s="1"/>
  <c r="H2926" i="1" s="1"/>
  <c r="A2926" i="1"/>
  <c r="B2925" i="1"/>
  <c r="L2925" i="1"/>
  <c r="P2925" i="1"/>
  <c r="M2924" i="1"/>
  <c r="Q2925" i="1"/>
  <c r="C2914" i="1" l="1"/>
  <c r="K2913" i="1"/>
  <c r="O2913" i="1" s="1"/>
  <c r="N2924" i="1"/>
  <c r="I2926" i="1"/>
  <c r="J2926" i="1" s="1"/>
  <c r="J2925" i="1"/>
  <c r="A2927" i="1"/>
  <c r="B2926" i="1"/>
  <c r="F2926" i="1"/>
  <c r="L2926" i="1"/>
  <c r="D2926" i="1"/>
  <c r="E2926" i="1" s="1"/>
  <c r="M2925" i="1"/>
  <c r="P2926" i="1"/>
  <c r="Q2926" i="1"/>
  <c r="C2915" i="1" l="1"/>
  <c r="K2914" i="1"/>
  <c r="O2914" i="1" s="1"/>
  <c r="N2925" i="1"/>
  <c r="G2926" i="1"/>
  <c r="H2927" i="1" s="1"/>
  <c r="A2928" i="1"/>
  <c r="B2927" i="1"/>
  <c r="D2927" i="1"/>
  <c r="E2927" i="1" s="1"/>
  <c r="L2927" i="1"/>
  <c r="F2927" i="1"/>
  <c r="Q2927" i="1"/>
  <c r="P2927" i="1"/>
  <c r="M2926" i="1"/>
  <c r="I2927" i="1"/>
  <c r="C2916" i="1" l="1"/>
  <c r="K2915" i="1"/>
  <c r="O2915" i="1" s="1"/>
  <c r="N2926" i="1"/>
  <c r="J2927" i="1"/>
  <c r="P2928" i="1"/>
  <c r="Q2928" i="1"/>
  <c r="M2927" i="1"/>
  <c r="G2927" i="1"/>
  <c r="H2928" i="1" s="1"/>
  <c r="F2928" i="1"/>
  <c r="D2928" i="1"/>
  <c r="E2928" i="1" s="1"/>
  <c r="L2928" i="1"/>
  <c r="A2929" i="1"/>
  <c r="B2928" i="1"/>
  <c r="I2928" i="1"/>
  <c r="K2916" i="1" l="1"/>
  <c r="O2916" i="1" s="1"/>
  <c r="C2917" i="1"/>
  <c r="N2927" i="1"/>
  <c r="G2928" i="1"/>
  <c r="H2929" i="1" s="1"/>
  <c r="I2929" i="1"/>
  <c r="L2929" i="1"/>
  <c r="A2930" i="1"/>
  <c r="B2929" i="1"/>
  <c r="F2929" i="1"/>
  <c r="D2929" i="1"/>
  <c r="E2929" i="1" s="1"/>
  <c r="G2929" i="1" s="1"/>
  <c r="H2930" i="1" s="1"/>
  <c r="P2929" i="1"/>
  <c r="Q2929" i="1"/>
  <c r="M2928" i="1"/>
  <c r="J2928" i="1"/>
  <c r="K2917" i="1" l="1"/>
  <c r="O2917" i="1" s="1"/>
  <c r="C2918" i="1"/>
  <c r="N2928" i="1"/>
  <c r="J2929" i="1"/>
  <c r="I2930" i="1"/>
  <c r="J2930" i="1" s="1"/>
  <c r="B2930" i="1"/>
  <c r="D2930" i="1"/>
  <c r="E2930" i="1" s="1"/>
  <c r="L2930" i="1"/>
  <c r="F2930" i="1"/>
  <c r="A2931" i="1"/>
  <c r="M2929" i="1"/>
  <c r="P2930" i="1"/>
  <c r="Q2930" i="1"/>
  <c r="C2919" i="1" l="1"/>
  <c r="K2918" i="1"/>
  <c r="O2918" i="1" s="1"/>
  <c r="N2929" i="1"/>
  <c r="I2931" i="1"/>
  <c r="M2930" i="1"/>
  <c r="Q2931" i="1"/>
  <c r="P2931" i="1"/>
  <c r="G2930" i="1"/>
  <c r="H2931" i="1" s="1"/>
  <c r="J2931" i="1" s="1"/>
  <c r="F2931" i="1"/>
  <c r="A2932" i="1"/>
  <c r="B2931" i="1"/>
  <c r="D2931" i="1"/>
  <c r="E2931" i="1" s="1"/>
  <c r="L2931" i="1"/>
  <c r="C2920" i="1" l="1"/>
  <c r="K2919" i="1"/>
  <c r="O2919" i="1" s="1"/>
  <c r="N2930" i="1"/>
  <c r="I2932" i="1"/>
  <c r="G2931" i="1"/>
  <c r="H2932" i="1" s="1"/>
  <c r="J2932" i="1" s="1"/>
  <c r="D2932" i="1"/>
  <c r="E2932" i="1" s="1"/>
  <c r="B2932" i="1"/>
  <c r="F2932" i="1"/>
  <c r="L2932" i="1"/>
  <c r="A2933" i="1"/>
  <c r="M2931" i="1"/>
  <c r="P2932" i="1"/>
  <c r="Q2932" i="1"/>
  <c r="C2921" i="1" l="1"/>
  <c r="K2920" i="1"/>
  <c r="O2920" i="1" s="1"/>
  <c r="N2931" i="1"/>
  <c r="P2933" i="1"/>
  <c r="Q2933" i="1"/>
  <c r="M2932" i="1"/>
  <c r="I2933" i="1"/>
  <c r="B2933" i="1"/>
  <c r="D2933" i="1"/>
  <c r="E2933" i="1" s="1"/>
  <c r="L2933" i="1"/>
  <c r="A2934" i="1"/>
  <c r="F2933" i="1"/>
  <c r="G2932" i="1"/>
  <c r="H2933" i="1" s="1"/>
  <c r="J2933" i="1" s="1"/>
  <c r="C2922" i="1" l="1"/>
  <c r="K2921" i="1"/>
  <c r="O2921" i="1" s="1"/>
  <c r="N2932" i="1"/>
  <c r="A2935" i="1"/>
  <c r="D2934" i="1"/>
  <c r="E2934" i="1" s="1"/>
  <c r="L2934" i="1"/>
  <c r="F2934" i="1"/>
  <c r="B2934" i="1"/>
  <c r="P2934" i="1"/>
  <c r="Q2934" i="1"/>
  <c r="M2933" i="1"/>
  <c r="I2934" i="1"/>
  <c r="G2933" i="1"/>
  <c r="H2934" i="1" s="1"/>
  <c r="J2934" i="1" s="1"/>
  <c r="C2923" i="1" l="1"/>
  <c r="K2922" i="1"/>
  <c r="O2922" i="1" s="1"/>
  <c r="N2933" i="1"/>
  <c r="G2934" i="1"/>
  <c r="H2935" i="1" s="1"/>
  <c r="I2935" i="1"/>
  <c r="F2935" i="1"/>
  <c r="L2935" i="1"/>
  <c r="D2935" i="1"/>
  <c r="E2935" i="1" s="1"/>
  <c r="A2936" i="1"/>
  <c r="B2935" i="1"/>
  <c r="M2934" i="1"/>
  <c r="P2935" i="1"/>
  <c r="Q2935" i="1"/>
  <c r="K2923" i="1" l="1"/>
  <c r="O2923" i="1" s="1"/>
  <c r="C2924" i="1"/>
  <c r="N2934" i="1"/>
  <c r="I2936" i="1"/>
  <c r="G2935" i="1"/>
  <c r="H2936" i="1" s="1"/>
  <c r="J2936" i="1" s="1"/>
  <c r="J2935" i="1"/>
  <c r="L2936" i="1"/>
  <c r="A2937" i="1"/>
  <c r="F2936" i="1"/>
  <c r="B2936" i="1"/>
  <c r="D2936" i="1"/>
  <c r="E2936" i="1" s="1"/>
  <c r="M2935" i="1"/>
  <c r="Q2936" i="1"/>
  <c r="P2936" i="1"/>
  <c r="K2924" i="1" l="1"/>
  <c r="O2924" i="1" s="1"/>
  <c r="C2925" i="1"/>
  <c r="N2935" i="1"/>
  <c r="I2937" i="1"/>
  <c r="A2938" i="1"/>
  <c r="B2937" i="1"/>
  <c r="D2937" i="1"/>
  <c r="E2937" i="1" s="1"/>
  <c r="L2937" i="1"/>
  <c r="F2937" i="1"/>
  <c r="G2936" i="1"/>
  <c r="H2937" i="1" s="1"/>
  <c r="J2937" i="1" s="1"/>
  <c r="M2936" i="1"/>
  <c r="P2937" i="1"/>
  <c r="Q2937" i="1"/>
  <c r="C2926" i="1" l="1"/>
  <c r="K2925" i="1"/>
  <c r="O2925" i="1" s="1"/>
  <c r="N2936" i="1"/>
  <c r="B2938" i="1"/>
  <c r="F2938" i="1"/>
  <c r="L2938" i="1"/>
  <c r="D2938" i="1"/>
  <c r="E2938" i="1" s="1"/>
  <c r="A2939" i="1"/>
  <c r="Q2938" i="1"/>
  <c r="P2938" i="1"/>
  <c r="M2937" i="1"/>
  <c r="G2937" i="1"/>
  <c r="H2938" i="1" s="1"/>
  <c r="J2938" i="1" s="1"/>
  <c r="I2938" i="1"/>
  <c r="K2926" i="1" l="1"/>
  <c r="O2926" i="1" s="1"/>
  <c r="C2927" i="1"/>
  <c r="N2937" i="1"/>
  <c r="M2938" i="1"/>
  <c r="P2939" i="1"/>
  <c r="Q2939" i="1"/>
  <c r="I2939" i="1"/>
  <c r="F2939" i="1"/>
  <c r="L2939" i="1"/>
  <c r="D2939" i="1"/>
  <c r="E2939" i="1" s="1"/>
  <c r="A2940" i="1"/>
  <c r="B2939" i="1"/>
  <c r="G2938" i="1"/>
  <c r="H2939" i="1" s="1"/>
  <c r="K2927" i="1" l="1"/>
  <c r="O2927" i="1" s="1"/>
  <c r="C2928" i="1"/>
  <c r="N2938" i="1"/>
  <c r="J2939" i="1"/>
  <c r="Q2940" i="1"/>
  <c r="M2939" i="1"/>
  <c r="P2940" i="1"/>
  <c r="L2940" i="1"/>
  <c r="B2940" i="1"/>
  <c r="F2940" i="1"/>
  <c r="D2940" i="1"/>
  <c r="E2940" i="1" s="1"/>
  <c r="A2941" i="1"/>
  <c r="G2939" i="1"/>
  <c r="H2940" i="1" s="1"/>
  <c r="J2940" i="1" s="1"/>
  <c r="I2940" i="1"/>
  <c r="K2928" i="1" l="1"/>
  <c r="O2928" i="1" s="1"/>
  <c r="C2929" i="1"/>
  <c r="N2939" i="1"/>
  <c r="I2941" i="1"/>
  <c r="M2940" i="1"/>
  <c r="P2941" i="1"/>
  <c r="Q2941" i="1"/>
  <c r="D2941" i="1"/>
  <c r="E2941" i="1" s="1"/>
  <c r="A2942" i="1"/>
  <c r="L2941" i="1"/>
  <c r="B2941" i="1"/>
  <c r="F2941" i="1"/>
  <c r="G2940" i="1"/>
  <c r="H2941" i="1" s="1"/>
  <c r="J2941" i="1" s="1"/>
  <c r="C2930" i="1" l="1"/>
  <c r="K2929" i="1"/>
  <c r="O2929" i="1" s="1"/>
  <c r="N2940" i="1"/>
  <c r="G2941" i="1"/>
  <c r="H2942" i="1" s="1"/>
  <c r="P2942" i="1"/>
  <c r="Q2942" i="1"/>
  <c r="M2941" i="1"/>
  <c r="I2942" i="1"/>
  <c r="B2942" i="1"/>
  <c r="D2942" i="1"/>
  <c r="E2942" i="1" s="1"/>
  <c r="L2942" i="1"/>
  <c r="F2942" i="1"/>
  <c r="A2943" i="1"/>
  <c r="C2931" i="1" l="1"/>
  <c r="K2930" i="1"/>
  <c r="O2930" i="1" s="1"/>
  <c r="N2941" i="1"/>
  <c r="J2942" i="1"/>
  <c r="F2943" i="1"/>
  <c r="L2943" i="1"/>
  <c r="D2943" i="1"/>
  <c r="E2943" i="1" s="1"/>
  <c r="A2944" i="1"/>
  <c r="B2943" i="1"/>
  <c r="M2942" i="1"/>
  <c r="Q2943" i="1"/>
  <c r="P2943" i="1"/>
  <c r="I2943" i="1"/>
  <c r="G2942" i="1"/>
  <c r="H2943" i="1" s="1"/>
  <c r="J2943" i="1" s="1"/>
  <c r="C2932" i="1" l="1"/>
  <c r="K2931" i="1"/>
  <c r="O2931" i="1" s="1"/>
  <c r="N2942" i="1"/>
  <c r="P2944" i="1"/>
  <c r="M2943" i="1"/>
  <c r="Q2944" i="1"/>
  <c r="B2944" i="1"/>
  <c r="F2944" i="1"/>
  <c r="D2944" i="1"/>
  <c r="E2944" i="1" s="1"/>
  <c r="G2944" i="1" s="1"/>
  <c r="H2945" i="1" s="1"/>
  <c r="L2944" i="1"/>
  <c r="A2945" i="1"/>
  <c r="I2944" i="1"/>
  <c r="G2943" i="1"/>
  <c r="H2944" i="1" s="1"/>
  <c r="J2944" i="1" s="1"/>
  <c r="K2932" i="1" l="1"/>
  <c r="O2932" i="1" s="1"/>
  <c r="C2933" i="1"/>
  <c r="N2943" i="1"/>
  <c r="I2945" i="1"/>
  <c r="J2945" i="1" s="1"/>
  <c r="M2944" i="1"/>
  <c r="Q2945" i="1"/>
  <c r="P2945" i="1"/>
  <c r="L2945" i="1"/>
  <c r="A2946" i="1"/>
  <c r="B2945" i="1"/>
  <c r="F2945" i="1"/>
  <c r="D2945" i="1"/>
  <c r="E2945" i="1" s="1"/>
  <c r="G2945" i="1" s="1"/>
  <c r="H2946" i="1" s="1"/>
  <c r="K2933" i="1" l="1"/>
  <c r="O2933" i="1" s="1"/>
  <c r="C2934" i="1"/>
  <c r="N2944" i="1"/>
  <c r="P2946" i="1"/>
  <c r="M2945" i="1"/>
  <c r="Q2946" i="1"/>
  <c r="I2946" i="1"/>
  <c r="J2946" i="1" s="1"/>
  <c r="A2947" i="1"/>
  <c r="B2946" i="1"/>
  <c r="F2946" i="1"/>
  <c r="L2946" i="1"/>
  <c r="D2946" i="1"/>
  <c r="E2946" i="1" s="1"/>
  <c r="C2935" i="1" l="1"/>
  <c r="K2934" i="1"/>
  <c r="O2934" i="1" s="1"/>
  <c r="N2945" i="1"/>
  <c r="Q2947" i="1"/>
  <c r="M2946" i="1"/>
  <c r="P2947" i="1"/>
  <c r="I2947" i="1"/>
  <c r="G2946" i="1"/>
  <c r="H2947" i="1" s="1"/>
  <c r="J2947" i="1" s="1"/>
  <c r="F2947" i="1"/>
  <c r="D2947" i="1"/>
  <c r="E2947" i="1" s="1"/>
  <c r="B2947" i="1"/>
  <c r="A2948" i="1"/>
  <c r="L2947" i="1"/>
  <c r="C2936" i="1" l="1"/>
  <c r="K2935" i="1"/>
  <c r="O2935" i="1" s="1"/>
  <c r="N2946" i="1"/>
  <c r="G2947" i="1"/>
  <c r="H2948" i="1" s="1"/>
  <c r="I2948" i="1"/>
  <c r="D2948" i="1"/>
  <c r="E2948" i="1" s="1"/>
  <c r="B2948" i="1"/>
  <c r="A2949" i="1"/>
  <c r="F2948" i="1"/>
  <c r="L2948" i="1"/>
  <c r="M2947" i="1"/>
  <c r="Q2948" i="1"/>
  <c r="P2948" i="1"/>
  <c r="J2948" i="1" l="1"/>
  <c r="K2936" i="1"/>
  <c r="O2936" i="1" s="1"/>
  <c r="C2937" i="1"/>
  <c r="N2947" i="1"/>
  <c r="F2949" i="1"/>
  <c r="D2949" i="1"/>
  <c r="E2949" i="1" s="1"/>
  <c r="G2949" i="1" s="1"/>
  <c r="H2950" i="1" s="1"/>
  <c r="A2950" i="1"/>
  <c r="L2949" i="1"/>
  <c r="B2949" i="1"/>
  <c r="I2949" i="1"/>
  <c r="M2948" i="1"/>
  <c r="P2949" i="1"/>
  <c r="Q2949" i="1"/>
  <c r="G2948" i="1"/>
  <c r="H2949" i="1" s="1"/>
  <c r="C2938" i="1" l="1"/>
  <c r="K2937" i="1"/>
  <c r="O2937" i="1" s="1"/>
  <c r="N2948" i="1"/>
  <c r="I2950" i="1"/>
  <c r="J2950" i="1" s="1"/>
  <c r="Q2950" i="1"/>
  <c r="P2950" i="1"/>
  <c r="M2949" i="1"/>
  <c r="J2949" i="1"/>
  <c r="D2950" i="1"/>
  <c r="E2950" i="1" s="1"/>
  <c r="F2950" i="1"/>
  <c r="L2950" i="1"/>
  <c r="B2950" i="1"/>
  <c r="A2951" i="1"/>
  <c r="C2939" i="1" l="1"/>
  <c r="K2938" i="1"/>
  <c r="O2938" i="1" s="1"/>
  <c r="N2949" i="1"/>
  <c r="G2950" i="1"/>
  <c r="H2951" i="1" s="1"/>
  <c r="F2951" i="1"/>
  <c r="L2951" i="1"/>
  <c r="D2951" i="1"/>
  <c r="E2951" i="1" s="1"/>
  <c r="A2952" i="1"/>
  <c r="B2951" i="1"/>
  <c r="M2950" i="1"/>
  <c r="P2951" i="1"/>
  <c r="Q2951" i="1"/>
  <c r="I2951" i="1"/>
  <c r="C2940" i="1" l="1"/>
  <c r="K2939" i="1"/>
  <c r="O2939" i="1" s="1"/>
  <c r="N2950" i="1"/>
  <c r="I2952" i="1"/>
  <c r="J2951" i="1"/>
  <c r="B2952" i="1"/>
  <c r="F2952" i="1"/>
  <c r="D2952" i="1"/>
  <c r="E2952" i="1" s="1"/>
  <c r="A2953" i="1"/>
  <c r="L2952" i="1"/>
  <c r="M2951" i="1"/>
  <c r="Q2952" i="1"/>
  <c r="P2952" i="1"/>
  <c r="G2951" i="1"/>
  <c r="H2952" i="1" s="1"/>
  <c r="J2952" i="1" s="1"/>
  <c r="C2941" i="1" l="1"/>
  <c r="K2940" i="1"/>
  <c r="O2940" i="1" s="1"/>
  <c r="N2951" i="1"/>
  <c r="G2952" i="1"/>
  <c r="H2953" i="1" s="1"/>
  <c r="F2953" i="1"/>
  <c r="D2953" i="1"/>
  <c r="E2953" i="1" s="1"/>
  <c r="G2953" i="1" s="1"/>
  <c r="H2954" i="1" s="1"/>
  <c r="L2953" i="1"/>
  <c r="A2954" i="1"/>
  <c r="B2953" i="1"/>
  <c r="M2952" i="1"/>
  <c r="P2953" i="1"/>
  <c r="Q2953" i="1"/>
  <c r="I2953" i="1"/>
  <c r="K2941" i="1" l="1"/>
  <c r="O2941" i="1" s="1"/>
  <c r="C2942" i="1"/>
  <c r="N2952" i="1"/>
  <c r="I2954" i="1"/>
  <c r="Q2954" i="1"/>
  <c r="P2954" i="1"/>
  <c r="M2953" i="1"/>
  <c r="J2953" i="1"/>
  <c r="L2954" i="1"/>
  <c r="D2954" i="1"/>
  <c r="E2954" i="1" s="1"/>
  <c r="F2954" i="1"/>
  <c r="B2954" i="1"/>
  <c r="A2955" i="1"/>
  <c r="K2942" i="1" l="1"/>
  <c r="O2942" i="1" s="1"/>
  <c r="C2943" i="1"/>
  <c r="N2953" i="1"/>
  <c r="I2955" i="1"/>
  <c r="B2955" i="1"/>
  <c r="F2955" i="1"/>
  <c r="L2955" i="1"/>
  <c r="D2955" i="1"/>
  <c r="E2955" i="1" s="1"/>
  <c r="G2955" i="1" s="1"/>
  <c r="H2956" i="1" s="1"/>
  <c r="A2956" i="1"/>
  <c r="G2954" i="1"/>
  <c r="H2955" i="1" s="1"/>
  <c r="J2955" i="1" s="1"/>
  <c r="J2954" i="1"/>
  <c r="P2955" i="1"/>
  <c r="M2954" i="1"/>
  <c r="Q2955" i="1"/>
  <c r="K2943" i="1" l="1"/>
  <c r="O2943" i="1" s="1"/>
  <c r="C2944" i="1"/>
  <c r="N2954" i="1"/>
  <c r="I2956" i="1"/>
  <c r="J2956" i="1" s="1"/>
  <c r="F2956" i="1"/>
  <c r="A2957" i="1"/>
  <c r="B2956" i="1"/>
  <c r="L2956" i="1"/>
  <c r="D2956" i="1"/>
  <c r="E2956" i="1" s="1"/>
  <c r="P2956" i="1"/>
  <c r="Q2956" i="1"/>
  <c r="M2955" i="1"/>
  <c r="K2944" i="1" l="1"/>
  <c r="O2944" i="1" s="1"/>
  <c r="C2945" i="1"/>
  <c r="N2955" i="1"/>
  <c r="G2956" i="1"/>
  <c r="H2957" i="1" s="1"/>
  <c r="F2957" i="1"/>
  <c r="B2957" i="1"/>
  <c r="D2957" i="1"/>
  <c r="E2957" i="1" s="1"/>
  <c r="A2958" i="1"/>
  <c r="L2957" i="1"/>
  <c r="M2956" i="1"/>
  <c r="P2957" i="1"/>
  <c r="Q2957" i="1"/>
  <c r="I2957" i="1"/>
  <c r="C2946" i="1" l="1"/>
  <c r="K2945" i="1"/>
  <c r="O2945" i="1" s="1"/>
  <c r="N2956" i="1"/>
  <c r="J2957" i="1"/>
  <c r="M2957" i="1"/>
  <c r="Q2958" i="1"/>
  <c r="P2958" i="1"/>
  <c r="B2958" i="1"/>
  <c r="F2958" i="1"/>
  <c r="A2959" i="1"/>
  <c r="D2958" i="1"/>
  <c r="E2958" i="1" s="1"/>
  <c r="L2958" i="1"/>
  <c r="G2957" i="1"/>
  <c r="H2958" i="1" s="1"/>
  <c r="J2958" i="1" s="1"/>
  <c r="I2958" i="1"/>
  <c r="C2947" i="1" l="1"/>
  <c r="K2946" i="1"/>
  <c r="O2946" i="1" s="1"/>
  <c r="N2957" i="1"/>
  <c r="L2959" i="1"/>
  <c r="F2959" i="1"/>
  <c r="A2960" i="1"/>
  <c r="B2959" i="1"/>
  <c r="D2959" i="1"/>
  <c r="E2959" i="1" s="1"/>
  <c r="M2958" i="1"/>
  <c r="P2959" i="1"/>
  <c r="Q2959" i="1"/>
  <c r="I2959" i="1"/>
  <c r="G2958" i="1"/>
  <c r="H2959" i="1" s="1"/>
  <c r="J2959" i="1" s="1"/>
  <c r="K2947" i="1" l="1"/>
  <c r="O2947" i="1" s="1"/>
  <c r="C2948" i="1"/>
  <c r="N2958" i="1"/>
  <c r="G2959" i="1"/>
  <c r="H2960" i="1" s="1"/>
  <c r="I2960" i="1"/>
  <c r="M2959" i="1"/>
  <c r="P2960" i="1"/>
  <c r="Q2960" i="1"/>
  <c r="D2960" i="1"/>
  <c r="E2960" i="1" s="1"/>
  <c r="A2961" i="1"/>
  <c r="B2960" i="1"/>
  <c r="L2960" i="1"/>
  <c r="F2960" i="1"/>
  <c r="K2948" i="1" l="1"/>
  <c r="O2948" i="1" s="1"/>
  <c r="C2949" i="1"/>
  <c r="N2959" i="1"/>
  <c r="I2961" i="1"/>
  <c r="J2960" i="1"/>
  <c r="F2961" i="1"/>
  <c r="D2961" i="1"/>
  <c r="E2961" i="1" s="1"/>
  <c r="G2961" i="1" s="1"/>
  <c r="H2962" i="1" s="1"/>
  <c r="A2962" i="1"/>
  <c r="L2961" i="1"/>
  <c r="B2961" i="1"/>
  <c r="G2960" i="1"/>
  <c r="H2961" i="1" s="1"/>
  <c r="J2961" i="1" s="1"/>
  <c r="M2960" i="1"/>
  <c r="P2961" i="1"/>
  <c r="Q2961" i="1"/>
  <c r="K2949" i="1" l="1"/>
  <c r="O2949" i="1" s="1"/>
  <c r="C2950" i="1"/>
  <c r="N2960" i="1"/>
  <c r="P2962" i="1"/>
  <c r="Q2962" i="1"/>
  <c r="M2961" i="1"/>
  <c r="N2961" i="1" s="1"/>
  <c r="B2962" i="1"/>
  <c r="D2962" i="1"/>
  <c r="E2962" i="1" s="1"/>
  <c r="A2963" i="1"/>
  <c r="L2962" i="1"/>
  <c r="F2962" i="1"/>
  <c r="I2962" i="1"/>
  <c r="K2950" i="1" l="1"/>
  <c r="O2950" i="1" s="1"/>
  <c r="C2951" i="1"/>
  <c r="G2962" i="1"/>
  <c r="H2963" i="1" s="1"/>
  <c r="I2963" i="1"/>
  <c r="M2962" i="1"/>
  <c r="N2962" i="1" s="1"/>
  <c r="P2963" i="1"/>
  <c r="Q2963" i="1"/>
  <c r="F2963" i="1"/>
  <c r="A2964" i="1"/>
  <c r="B2963" i="1"/>
  <c r="D2963" i="1"/>
  <c r="E2963" i="1" s="1"/>
  <c r="L2963" i="1"/>
  <c r="J2962" i="1"/>
  <c r="K2951" i="1" l="1"/>
  <c r="O2951" i="1" s="1"/>
  <c r="C2952" i="1"/>
  <c r="G2963" i="1"/>
  <c r="H2964" i="1" s="1"/>
  <c r="M2963" i="1"/>
  <c r="P2964" i="1"/>
  <c r="Q2964" i="1"/>
  <c r="I2964" i="1"/>
  <c r="D2964" i="1"/>
  <c r="E2964" i="1" s="1"/>
  <c r="A2965" i="1"/>
  <c r="B2964" i="1"/>
  <c r="F2964" i="1"/>
  <c r="L2964" i="1"/>
  <c r="J2963" i="1"/>
  <c r="K2952" i="1" l="1"/>
  <c r="O2952" i="1" s="1"/>
  <c r="C2953" i="1"/>
  <c r="N2963" i="1"/>
  <c r="J2964" i="1"/>
  <c r="F2965" i="1"/>
  <c r="A2966" i="1"/>
  <c r="B2965" i="1"/>
  <c r="D2965" i="1"/>
  <c r="E2965" i="1" s="1"/>
  <c r="G2965" i="1" s="1"/>
  <c r="L2965" i="1"/>
  <c r="M2964" i="1"/>
  <c r="P2965" i="1"/>
  <c r="Q2965" i="1"/>
  <c r="G2964" i="1"/>
  <c r="H2965" i="1" s="1"/>
  <c r="J2965" i="1" s="1"/>
  <c r="I2965" i="1"/>
  <c r="K2953" i="1" l="1"/>
  <c r="O2953" i="1" s="1"/>
  <c r="C2954" i="1"/>
  <c r="N2964" i="1"/>
  <c r="H2966" i="1"/>
  <c r="J2966" i="1" s="1"/>
  <c r="I2966" i="1"/>
  <c r="D2966" i="1"/>
  <c r="E2966" i="1" s="1"/>
  <c r="B2966" i="1"/>
  <c r="A2967" i="1"/>
  <c r="F2966" i="1"/>
  <c r="L2966" i="1"/>
  <c r="M2965" i="1"/>
  <c r="P2966" i="1"/>
  <c r="Q2966" i="1"/>
  <c r="C2955" i="1" l="1"/>
  <c r="K2954" i="1"/>
  <c r="O2954" i="1" s="1"/>
  <c r="N2965" i="1"/>
  <c r="G2966" i="1"/>
  <c r="H2967" i="1" s="1"/>
  <c r="I2967" i="1"/>
  <c r="M2966" i="1"/>
  <c r="Q2967" i="1"/>
  <c r="P2967" i="1"/>
  <c r="B2967" i="1"/>
  <c r="D2967" i="1"/>
  <c r="E2967" i="1" s="1"/>
  <c r="L2967" i="1"/>
  <c r="F2967" i="1"/>
  <c r="A2968" i="1"/>
  <c r="C2956" i="1" l="1"/>
  <c r="K2955" i="1"/>
  <c r="O2955" i="1" s="1"/>
  <c r="N2966" i="1"/>
  <c r="I2968" i="1"/>
  <c r="Q2968" i="1"/>
  <c r="M2967" i="1"/>
  <c r="P2968" i="1"/>
  <c r="J2967" i="1"/>
  <c r="B2968" i="1"/>
  <c r="D2968" i="1"/>
  <c r="E2968" i="1" s="1"/>
  <c r="L2968" i="1"/>
  <c r="A2969" i="1"/>
  <c r="F2968" i="1"/>
  <c r="G2967" i="1"/>
  <c r="H2968" i="1" s="1"/>
  <c r="J2968" i="1" s="1"/>
  <c r="K2956" i="1" l="1"/>
  <c r="O2956" i="1" s="1"/>
  <c r="C2957" i="1"/>
  <c r="N2967" i="1"/>
  <c r="G2968" i="1"/>
  <c r="H2969" i="1" s="1"/>
  <c r="J2969" i="1" s="1"/>
  <c r="F2969" i="1"/>
  <c r="B2969" i="1"/>
  <c r="D2969" i="1"/>
  <c r="E2969" i="1" s="1"/>
  <c r="L2969" i="1"/>
  <c r="A2970" i="1"/>
  <c r="I2969" i="1"/>
  <c r="Q2969" i="1"/>
  <c r="M2968" i="1"/>
  <c r="P2969" i="1"/>
  <c r="C2958" i="1" l="1"/>
  <c r="K2957" i="1"/>
  <c r="O2957" i="1" s="1"/>
  <c r="N2968" i="1"/>
  <c r="A2971" i="1"/>
  <c r="D2970" i="1"/>
  <c r="E2970" i="1" s="1"/>
  <c r="L2970" i="1"/>
  <c r="B2970" i="1"/>
  <c r="F2970" i="1"/>
  <c r="Q2970" i="1"/>
  <c r="P2970" i="1"/>
  <c r="M2969" i="1"/>
  <c r="G2969" i="1"/>
  <c r="H2970" i="1" s="1"/>
  <c r="I2970" i="1"/>
  <c r="C2959" i="1" l="1"/>
  <c r="K2958" i="1"/>
  <c r="O2958" i="1" s="1"/>
  <c r="N2969" i="1"/>
  <c r="J2970" i="1"/>
  <c r="G2970" i="1"/>
  <c r="H2971" i="1" s="1"/>
  <c r="F2971" i="1"/>
  <c r="D2971" i="1"/>
  <c r="E2971" i="1" s="1"/>
  <c r="L2971" i="1"/>
  <c r="A2972" i="1"/>
  <c r="B2971" i="1"/>
  <c r="P2971" i="1"/>
  <c r="M2970" i="1"/>
  <c r="Q2971" i="1"/>
  <c r="I2971" i="1"/>
  <c r="K2959" i="1" l="1"/>
  <c r="O2959" i="1" s="1"/>
  <c r="C2960" i="1"/>
  <c r="N2970" i="1"/>
  <c r="P2972" i="1"/>
  <c r="Q2972" i="1"/>
  <c r="M2971" i="1"/>
  <c r="I2972" i="1"/>
  <c r="L2972" i="1"/>
  <c r="A2973" i="1"/>
  <c r="F2972" i="1"/>
  <c r="B2972" i="1"/>
  <c r="D2972" i="1"/>
  <c r="E2972" i="1" s="1"/>
  <c r="J2971" i="1"/>
  <c r="G2971" i="1"/>
  <c r="H2972" i="1" s="1"/>
  <c r="J2972" i="1" s="1"/>
  <c r="C2961" i="1" l="1"/>
  <c r="K2960" i="1"/>
  <c r="O2960" i="1" s="1"/>
  <c r="N2971" i="1"/>
  <c r="G2972" i="1"/>
  <c r="H2973" i="1"/>
  <c r="P2973" i="1"/>
  <c r="M2972" i="1"/>
  <c r="Q2973" i="1"/>
  <c r="I2973" i="1"/>
  <c r="F2973" i="1"/>
  <c r="B2973" i="1"/>
  <c r="D2973" i="1"/>
  <c r="E2973" i="1" s="1"/>
  <c r="A2974" i="1"/>
  <c r="L2973" i="1"/>
  <c r="C2962" i="1" l="1"/>
  <c r="K2961" i="1"/>
  <c r="O2961" i="1" s="1"/>
  <c r="N2972" i="1"/>
  <c r="M2973" i="1"/>
  <c r="P2974" i="1"/>
  <c r="Q2974" i="1"/>
  <c r="F2974" i="1"/>
  <c r="B2974" i="1"/>
  <c r="L2974" i="1"/>
  <c r="D2974" i="1"/>
  <c r="E2974" i="1" s="1"/>
  <c r="A2975" i="1"/>
  <c r="I2974" i="1"/>
  <c r="J2973" i="1"/>
  <c r="G2973" i="1"/>
  <c r="H2974" i="1" s="1"/>
  <c r="J2974" i="1" s="1"/>
  <c r="C2963" i="1" l="1"/>
  <c r="K2962" i="1"/>
  <c r="O2962" i="1" s="1"/>
  <c r="N2973" i="1"/>
  <c r="G2974" i="1"/>
  <c r="H2975" i="1"/>
  <c r="Q2975" i="1"/>
  <c r="P2975" i="1"/>
  <c r="M2974" i="1"/>
  <c r="I2975" i="1"/>
  <c r="A2976" i="1"/>
  <c r="F2975" i="1"/>
  <c r="L2975" i="1"/>
  <c r="D2975" i="1"/>
  <c r="E2975" i="1" s="1"/>
  <c r="G2975" i="1" s="1"/>
  <c r="H2976" i="1" s="1"/>
  <c r="B2975" i="1"/>
  <c r="K2963" i="1" l="1"/>
  <c r="O2963" i="1" s="1"/>
  <c r="C2964" i="1"/>
  <c r="N2974" i="1"/>
  <c r="I2976" i="1"/>
  <c r="J2976" i="1" s="1"/>
  <c r="F2976" i="1"/>
  <c r="B2976" i="1"/>
  <c r="D2976" i="1"/>
  <c r="E2976" i="1" s="1"/>
  <c r="A2977" i="1"/>
  <c r="L2976" i="1"/>
  <c r="J2975" i="1"/>
  <c r="Q2976" i="1"/>
  <c r="P2976" i="1"/>
  <c r="M2975" i="1"/>
  <c r="C2965" i="1" l="1"/>
  <c r="K2964" i="1"/>
  <c r="O2964" i="1" s="1"/>
  <c r="N2975" i="1"/>
  <c r="I2977" i="1"/>
  <c r="G2976" i="1"/>
  <c r="H2977" i="1" s="1"/>
  <c r="J2977" i="1" s="1"/>
  <c r="M2976" i="1"/>
  <c r="P2977" i="1"/>
  <c r="Q2977" i="1"/>
  <c r="D2977" i="1"/>
  <c r="E2977" i="1" s="1"/>
  <c r="A2978" i="1"/>
  <c r="L2977" i="1"/>
  <c r="F2977" i="1"/>
  <c r="B2977" i="1"/>
  <c r="K2965" i="1" l="1"/>
  <c r="O2965" i="1" s="1"/>
  <c r="C2966" i="1"/>
  <c r="N2976" i="1"/>
  <c r="P2978" i="1"/>
  <c r="M2977" i="1"/>
  <c r="Q2978" i="1"/>
  <c r="I2978" i="1"/>
  <c r="F2978" i="1"/>
  <c r="B2978" i="1"/>
  <c r="L2978" i="1"/>
  <c r="D2978" i="1"/>
  <c r="E2978" i="1" s="1"/>
  <c r="A2979" i="1"/>
  <c r="G2977" i="1"/>
  <c r="H2978" i="1" s="1"/>
  <c r="J2978" i="1" s="1"/>
  <c r="K2966" i="1" l="1"/>
  <c r="O2966" i="1" s="1"/>
  <c r="C2967" i="1"/>
  <c r="N2977" i="1"/>
  <c r="I2979" i="1"/>
  <c r="A2980" i="1"/>
  <c r="B2979" i="1"/>
  <c r="F2979" i="1"/>
  <c r="L2979" i="1"/>
  <c r="D2979" i="1"/>
  <c r="E2979" i="1" s="1"/>
  <c r="G2978" i="1"/>
  <c r="H2979" i="1" s="1"/>
  <c r="J2979" i="1" s="1"/>
  <c r="Q2979" i="1"/>
  <c r="M2978" i="1"/>
  <c r="P2979" i="1"/>
  <c r="C2968" i="1" l="1"/>
  <c r="K2967" i="1"/>
  <c r="O2967" i="1" s="1"/>
  <c r="N2978" i="1"/>
  <c r="G2979" i="1"/>
  <c r="H2980" i="1"/>
  <c r="L2980" i="1"/>
  <c r="A2981" i="1"/>
  <c r="B2980" i="1"/>
  <c r="F2980" i="1"/>
  <c r="D2980" i="1"/>
  <c r="E2980" i="1" s="1"/>
  <c r="G2980" i="1" s="1"/>
  <c r="H2981" i="1" s="1"/>
  <c r="Q2980" i="1"/>
  <c r="P2980" i="1"/>
  <c r="M2979" i="1"/>
  <c r="I2980" i="1"/>
  <c r="K2968" i="1" l="1"/>
  <c r="O2968" i="1" s="1"/>
  <c r="C2969" i="1"/>
  <c r="N2979" i="1"/>
  <c r="J2980" i="1"/>
  <c r="Q2981" i="1"/>
  <c r="M2980" i="1"/>
  <c r="N2980" i="1" s="1"/>
  <c r="P2981" i="1"/>
  <c r="I2981" i="1"/>
  <c r="B2981" i="1"/>
  <c r="D2981" i="1"/>
  <c r="E2981" i="1" s="1"/>
  <c r="L2981" i="1"/>
  <c r="F2981" i="1"/>
  <c r="A2982" i="1"/>
  <c r="K2969" i="1" l="1"/>
  <c r="O2969" i="1" s="1"/>
  <c r="C2970" i="1"/>
  <c r="I2982" i="1"/>
  <c r="J2981" i="1"/>
  <c r="P2982" i="1"/>
  <c r="M2981" i="1"/>
  <c r="N2981" i="1" s="1"/>
  <c r="Q2982" i="1"/>
  <c r="G2981" i="1"/>
  <c r="H2982" i="1" s="1"/>
  <c r="F2982" i="1"/>
  <c r="B2982" i="1"/>
  <c r="L2982" i="1"/>
  <c r="D2982" i="1"/>
  <c r="E2982" i="1" s="1"/>
  <c r="A2983" i="1"/>
  <c r="C2971" i="1" l="1"/>
  <c r="K2970" i="1"/>
  <c r="O2970" i="1" s="1"/>
  <c r="J2982" i="1"/>
  <c r="F2983" i="1"/>
  <c r="L2983" i="1"/>
  <c r="D2983" i="1"/>
  <c r="E2983" i="1" s="1"/>
  <c r="G2983" i="1" s="1"/>
  <c r="H2984" i="1" s="1"/>
  <c r="A2984" i="1"/>
  <c r="B2983" i="1"/>
  <c r="G2982" i="1"/>
  <c r="H2983" i="1" s="1"/>
  <c r="J2983" i="1" s="1"/>
  <c r="Q2983" i="1"/>
  <c r="P2983" i="1"/>
  <c r="M2982" i="1"/>
  <c r="N2982" i="1" s="1"/>
  <c r="I2983" i="1"/>
  <c r="C2972" i="1" l="1"/>
  <c r="K2971" i="1"/>
  <c r="O2971" i="1" s="1"/>
  <c r="F2984" i="1"/>
  <c r="D2984" i="1"/>
  <c r="E2984" i="1" s="1"/>
  <c r="G2984" i="1" s="1"/>
  <c r="H2985" i="1" s="1"/>
  <c r="L2984" i="1"/>
  <c r="A2985" i="1"/>
  <c r="B2984" i="1"/>
  <c r="P2984" i="1"/>
  <c r="M2983" i="1"/>
  <c r="N2983" i="1" s="1"/>
  <c r="Q2984" i="1"/>
  <c r="I2984" i="1"/>
  <c r="K2972" i="1" l="1"/>
  <c r="O2972" i="1" s="1"/>
  <c r="C2973" i="1"/>
  <c r="I2985" i="1"/>
  <c r="J2985" i="1" s="1"/>
  <c r="F2985" i="1"/>
  <c r="D2985" i="1"/>
  <c r="E2985" i="1" s="1"/>
  <c r="G2985" i="1" s="1"/>
  <c r="H2986" i="1" s="1"/>
  <c r="L2985" i="1"/>
  <c r="A2986" i="1"/>
  <c r="B2985" i="1"/>
  <c r="P2985" i="1"/>
  <c r="Q2985" i="1"/>
  <c r="M2984" i="1"/>
  <c r="N2984" i="1" s="1"/>
  <c r="J2984" i="1"/>
  <c r="C2974" i="1" l="1"/>
  <c r="K2973" i="1"/>
  <c r="O2973" i="1" s="1"/>
  <c r="I2986" i="1"/>
  <c r="J2986" i="1" s="1"/>
  <c r="F2986" i="1"/>
  <c r="A2987" i="1"/>
  <c r="D2986" i="1"/>
  <c r="E2986" i="1" s="1"/>
  <c r="L2986" i="1"/>
  <c r="B2986" i="1"/>
  <c r="P2986" i="1"/>
  <c r="M2985" i="1"/>
  <c r="Q2986" i="1"/>
  <c r="C2975" i="1" l="1"/>
  <c r="K2974" i="1"/>
  <c r="O2974" i="1" s="1"/>
  <c r="N2985" i="1"/>
  <c r="I2987" i="1"/>
  <c r="G2986" i="1"/>
  <c r="H2987" i="1" s="1"/>
  <c r="J2987" i="1" s="1"/>
  <c r="Q2987" i="1"/>
  <c r="P2987" i="1"/>
  <c r="M2986" i="1"/>
  <c r="A2988" i="1"/>
  <c r="B2987" i="1"/>
  <c r="F2987" i="1"/>
  <c r="L2987" i="1"/>
  <c r="D2987" i="1"/>
  <c r="E2987" i="1" s="1"/>
  <c r="K2975" i="1" l="1"/>
  <c r="O2975" i="1" s="1"/>
  <c r="C2976" i="1"/>
  <c r="N2986" i="1"/>
  <c r="G2987" i="1"/>
  <c r="H2988" i="1" s="1"/>
  <c r="Q2988" i="1"/>
  <c r="P2988" i="1"/>
  <c r="M2987" i="1"/>
  <c r="I2988" i="1"/>
  <c r="L2988" i="1"/>
  <c r="F2988" i="1"/>
  <c r="A2989" i="1"/>
  <c r="B2988" i="1"/>
  <c r="D2988" i="1"/>
  <c r="E2988" i="1" s="1"/>
  <c r="G2988" i="1" s="1"/>
  <c r="H2989" i="1" s="1"/>
  <c r="C2977" i="1" l="1"/>
  <c r="K2976" i="1"/>
  <c r="O2976" i="1" s="1"/>
  <c r="N2987" i="1"/>
  <c r="M2988" i="1"/>
  <c r="Q2989" i="1"/>
  <c r="P2989" i="1"/>
  <c r="I2989" i="1"/>
  <c r="J2988" i="1"/>
  <c r="F2989" i="1"/>
  <c r="A2990" i="1"/>
  <c r="L2989" i="1"/>
  <c r="B2989" i="1"/>
  <c r="D2989" i="1"/>
  <c r="E2989" i="1" s="1"/>
  <c r="C2978" i="1" l="1"/>
  <c r="K2977" i="1"/>
  <c r="O2977" i="1" s="1"/>
  <c r="N2988" i="1"/>
  <c r="G2989" i="1"/>
  <c r="H2990" i="1" s="1"/>
  <c r="I2990" i="1"/>
  <c r="J2989" i="1"/>
  <c r="P2990" i="1"/>
  <c r="Q2990" i="1"/>
  <c r="M2989" i="1"/>
  <c r="D2990" i="1"/>
  <c r="E2990" i="1" s="1"/>
  <c r="A2991" i="1"/>
  <c r="F2990" i="1"/>
  <c r="L2990" i="1"/>
  <c r="B2990" i="1"/>
  <c r="K2978" i="1" l="1"/>
  <c r="O2978" i="1" s="1"/>
  <c r="C2979" i="1"/>
  <c r="N2989" i="1"/>
  <c r="G2990" i="1"/>
  <c r="H2991" i="1" s="1"/>
  <c r="I2991" i="1"/>
  <c r="J2990" i="1"/>
  <c r="Q2991" i="1"/>
  <c r="P2991" i="1"/>
  <c r="M2990" i="1"/>
  <c r="A2992" i="1"/>
  <c r="F2991" i="1"/>
  <c r="L2991" i="1"/>
  <c r="D2991" i="1"/>
  <c r="E2991" i="1" s="1"/>
  <c r="B2991" i="1"/>
  <c r="C2980" i="1" l="1"/>
  <c r="K2979" i="1"/>
  <c r="O2979" i="1" s="1"/>
  <c r="N2990" i="1"/>
  <c r="G2991" i="1"/>
  <c r="H2992" i="1" s="1"/>
  <c r="I2992" i="1"/>
  <c r="J2991" i="1"/>
  <c r="B2992" i="1"/>
  <c r="D2992" i="1"/>
  <c r="E2992" i="1" s="1"/>
  <c r="L2992" i="1"/>
  <c r="F2992" i="1"/>
  <c r="A2993" i="1"/>
  <c r="P2992" i="1"/>
  <c r="Q2992" i="1"/>
  <c r="M2991" i="1"/>
  <c r="K2980" i="1" l="1"/>
  <c r="O2980" i="1" s="1"/>
  <c r="C2981" i="1"/>
  <c r="N2991" i="1"/>
  <c r="J2992" i="1"/>
  <c r="I2993" i="1"/>
  <c r="M2992" i="1"/>
  <c r="P2993" i="1"/>
  <c r="Q2993" i="1"/>
  <c r="G2992" i="1"/>
  <c r="H2993" i="1" s="1"/>
  <c r="J2993" i="1" s="1"/>
  <c r="F2993" i="1"/>
  <c r="D2993" i="1"/>
  <c r="E2993" i="1" s="1"/>
  <c r="A2994" i="1"/>
  <c r="L2993" i="1"/>
  <c r="B2993" i="1"/>
  <c r="K2981" i="1" l="1"/>
  <c r="O2981" i="1" s="1"/>
  <c r="C2982" i="1"/>
  <c r="N2992" i="1"/>
  <c r="G2993" i="1"/>
  <c r="H2994" i="1"/>
  <c r="I2994" i="1"/>
  <c r="F2994" i="1"/>
  <c r="B2994" i="1"/>
  <c r="L2994" i="1"/>
  <c r="D2994" i="1"/>
  <c r="E2994" i="1" s="1"/>
  <c r="A2995" i="1"/>
  <c r="P2994" i="1"/>
  <c r="Q2994" i="1"/>
  <c r="M2993" i="1"/>
  <c r="K2982" i="1" l="1"/>
  <c r="O2982" i="1" s="1"/>
  <c r="C2983" i="1"/>
  <c r="N2993" i="1"/>
  <c r="I2995" i="1"/>
  <c r="Q2995" i="1"/>
  <c r="P2995" i="1"/>
  <c r="M2994" i="1"/>
  <c r="D2995" i="1"/>
  <c r="E2995" i="1" s="1"/>
  <c r="A2996" i="1"/>
  <c r="B2995" i="1"/>
  <c r="F2995" i="1"/>
  <c r="L2995" i="1"/>
  <c r="G2994" i="1"/>
  <c r="H2995" i="1" s="1"/>
  <c r="J2995" i="1" s="1"/>
  <c r="J2994" i="1"/>
  <c r="C2984" i="1" l="1"/>
  <c r="K2983" i="1"/>
  <c r="O2983" i="1" s="1"/>
  <c r="N2994" i="1"/>
  <c r="G2995" i="1"/>
  <c r="H2996" i="1"/>
  <c r="M2995" i="1"/>
  <c r="P2996" i="1"/>
  <c r="Q2996" i="1"/>
  <c r="I2996" i="1"/>
  <c r="B2996" i="1"/>
  <c r="F2996" i="1"/>
  <c r="D2996" i="1"/>
  <c r="E2996" i="1" s="1"/>
  <c r="G2996" i="1" s="1"/>
  <c r="H2997" i="1" s="1"/>
  <c r="L2996" i="1"/>
  <c r="A2997" i="1"/>
  <c r="C2985" i="1" l="1"/>
  <c r="K2984" i="1"/>
  <c r="O2984" i="1" s="1"/>
  <c r="N2995" i="1"/>
  <c r="M2996" i="1"/>
  <c r="P2997" i="1"/>
  <c r="Q2997" i="1"/>
  <c r="F2997" i="1"/>
  <c r="B2997" i="1"/>
  <c r="D2997" i="1"/>
  <c r="E2997" i="1" s="1"/>
  <c r="A2998" i="1"/>
  <c r="L2997" i="1"/>
  <c r="I2997" i="1"/>
  <c r="J2997" i="1" s="1"/>
  <c r="J2996" i="1"/>
  <c r="C2986" i="1" l="1"/>
  <c r="K2985" i="1"/>
  <c r="O2985" i="1" s="1"/>
  <c r="N2996" i="1"/>
  <c r="G2997" i="1"/>
  <c r="H2998" i="1" s="1"/>
  <c r="L2998" i="1"/>
  <c r="D2998" i="1"/>
  <c r="E2998" i="1" s="1"/>
  <c r="A2999" i="1"/>
  <c r="B2998" i="1"/>
  <c r="F2998" i="1"/>
  <c r="I2998" i="1"/>
  <c r="M2997" i="1"/>
  <c r="Q2998" i="1"/>
  <c r="P2998" i="1"/>
  <c r="K2986" i="1" l="1"/>
  <c r="O2986" i="1" s="1"/>
  <c r="C2987" i="1"/>
  <c r="N2997" i="1"/>
  <c r="I2999" i="1"/>
  <c r="G2998" i="1"/>
  <c r="H2999" i="1" s="1"/>
  <c r="J2999" i="1" s="1"/>
  <c r="M2998" i="1"/>
  <c r="P2999" i="1"/>
  <c r="Q2999" i="1"/>
  <c r="J2998" i="1"/>
  <c r="A3000" i="1"/>
  <c r="B2999" i="1"/>
  <c r="D2999" i="1"/>
  <c r="E2999" i="1" s="1"/>
  <c r="L2999" i="1"/>
  <c r="F2999" i="1"/>
  <c r="C2988" i="1" l="1"/>
  <c r="K2987" i="1"/>
  <c r="O2987" i="1" s="1"/>
  <c r="N2998" i="1"/>
  <c r="I3000" i="1"/>
  <c r="F3000" i="1"/>
  <c r="D3000" i="1"/>
  <c r="E3000" i="1" s="1"/>
  <c r="L3000" i="1"/>
  <c r="A3001" i="1"/>
  <c r="B3000" i="1"/>
  <c r="G2999" i="1"/>
  <c r="H3000" i="1" s="1"/>
  <c r="J3000" i="1" s="1"/>
  <c r="P3000" i="1"/>
  <c r="Q3000" i="1"/>
  <c r="M2999" i="1"/>
  <c r="C2989" i="1" l="1"/>
  <c r="K2988" i="1"/>
  <c r="O2988" i="1" s="1"/>
  <c r="N2999" i="1"/>
  <c r="F3001" i="1"/>
  <c r="B3001" i="1"/>
  <c r="A3002" i="1"/>
  <c r="L3001" i="1"/>
  <c r="D3001" i="1"/>
  <c r="E3001" i="1" s="1"/>
  <c r="G3001" i="1" s="1"/>
  <c r="Q3001" i="1"/>
  <c r="P3001" i="1"/>
  <c r="M3000" i="1"/>
  <c r="G3000" i="1"/>
  <c r="H3001" i="1" s="1"/>
  <c r="I3001" i="1"/>
  <c r="C2990" i="1" l="1"/>
  <c r="K2989" i="1"/>
  <c r="O2989" i="1" s="1"/>
  <c r="N3000" i="1"/>
  <c r="I3002" i="1"/>
  <c r="J3001" i="1"/>
  <c r="H3002" i="1"/>
  <c r="J3002" i="1" s="1"/>
  <c r="F3002" i="1"/>
  <c r="B3002" i="1"/>
  <c r="L3002" i="1"/>
  <c r="A3003" i="1"/>
  <c r="D3002" i="1"/>
  <c r="E3002" i="1" s="1"/>
  <c r="Q3002" i="1"/>
  <c r="P3002" i="1"/>
  <c r="M3001" i="1"/>
  <c r="K2990" i="1" l="1"/>
  <c r="O2990" i="1" s="1"/>
  <c r="C2991" i="1"/>
  <c r="N3001" i="1"/>
  <c r="I3003" i="1"/>
  <c r="G3002" i="1"/>
  <c r="H3003" i="1" s="1"/>
  <c r="J3003" i="1" s="1"/>
  <c r="L3003" i="1"/>
  <c r="F3003" i="1"/>
  <c r="A3004" i="1"/>
  <c r="D3003" i="1"/>
  <c r="E3003" i="1" s="1"/>
  <c r="B3003" i="1"/>
  <c r="Q3003" i="1"/>
  <c r="M3002" i="1"/>
  <c r="P3003" i="1"/>
  <c r="C2992" i="1" l="1"/>
  <c r="K2991" i="1"/>
  <c r="O2991" i="1" s="1"/>
  <c r="N3002" i="1"/>
  <c r="G3003" i="1"/>
  <c r="H3004" i="1" s="1"/>
  <c r="M3003" i="1"/>
  <c r="P3004" i="1"/>
  <c r="Q3004" i="1"/>
  <c r="I3004" i="1"/>
  <c r="F3004" i="1"/>
  <c r="B3004" i="1"/>
  <c r="D3004" i="1"/>
  <c r="E3004" i="1" s="1"/>
  <c r="L3004" i="1"/>
  <c r="A3005" i="1"/>
  <c r="C2993" i="1" l="1"/>
  <c r="K2992" i="1"/>
  <c r="O2992" i="1" s="1"/>
  <c r="N3003" i="1"/>
  <c r="J3004" i="1"/>
  <c r="G3004" i="1"/>
  <c r="H3005" i="1" s="1"/>
  <c r="Q3005" i="1"/>
  <c r="P3005" i="1"/>
  <c r="M3004" i="1"/>
  <c r="N3004" i="1" s="1"/>
  <c r="I3005" i="1"/>
  <c r="F3005" i="1"/>
  <c r="B3005" i="1"/>
  <c r="D3005" i="1"/>
  <c r="E3005" i="1" s="1"/>
  <c r="G3005" i="1" s="1"/>
  <c r="H3006" i="1" s="1"/>
  <c r="L3005" i="1"/>
  <c r="A3006" i="1"/>
  <c r="C2994" i="1" l="1"/>
  <c r="K2993" i="1"/>
  <c r="O2993" i="1" s="1"/>
  <c r="I3006" i="1"/>
  <c r="J3005" i="1"/>
  <c r="Q3006" i="1"/>
  <c r="P3006" i="1"/>
  <c r="M3005" i="1"/>
  <c r="N3005" i="1" s="1"/>
  <c r="L3006" i="1"/>
  <c r="D3006" i="1"/>
  <c r="E3006" i="1" s="1"/>
  <c r="A3007" i="1"/>
  <c r="B3006" i="1"/>
  <c r="F3006" i="1"/>
  <c r="K2994" i="1" l="1"/>
  <c r="O2994" i="1" s="1"/>
  <c r="C2995" i="1"/>
  <c r="F3007" i="1"/>
  <c r="L3007" i="1"/>
  <c r="D3007" i="1"/>
  <c r="E3007" i="1" s="1"/>
  <c r="G3007" i="1" s="1"/>
  <c r="B3007" i="1"/>
  <c r="A3008" i="1"/>
  <c r="I3007" i="1"/>
  <c r="Q3007" i="1"/>
  <c r="M3006" i="1"/>
  <c r="P3007" i="1"/>
  <c r="G3006" i="1"/>
  <c r="H3007" i="1" s="1"/>
  <c r="J3007" i="1" s="1"/>
  <c r="J3006" i="1"/>
  <c r="K2995" i="1" l="1"/>
  <c r="O2995" i="1" s="1"/>
  <c r="C2996" i="1"/>
  <c r="N3006" i="1"/>
  <c r="H3008" i="1"/>
  <c r="M3007" i="1"/>
  <c r="Q3008" i="1"/>
  <c r="P3008" i="1"/>
  <c r="D3008" i="1"/>
  <c r="E3008" i="1" s="1"/>
  <c r="B3008" i="1"/>
  <c r="F3008" i="1"/>
  <c r="L3008" i="1"/>
  <c r="A3009" i="1"/>
  <c r="I3008" i="1"/>
  <c r="C2997" i="1" l="1"/>
  <c r="K2996" i="1"/>
  <c r="O2996" i="1" s="1"/>
  <c r="N3007" i="1"/>
  <c r="I3009" i="1"/>
  <c r="J3008" i="1"/>
  <c r="Q3009" i="1"/>
  <c r="M3008" i="1"/>
  <c r="P3009" i="1"/>
  <c r="F3009" i="1"/>
  <c r="B3009" i="1"/>
  <c r="A3010" i="1"/>
  <c r="L3009" i="1"/>
  <c r="D3009" i="1"/>
  <c r="E3009" i="1" s="1"/>
  <c r="G3008" i="1"/>
  <c r="H3009" i="1" s="1"/>
  <c r="J3009" i="1" s="1"/>
  <c r="K2997" i="1" l="1"/>
  <c r="O2997" i="1" s="1"/>
  <c r="C2998" i="1"/>
  <c r="N3008" i="1"/>
  <c r="G3009" i="1"/>
  <c r="H3010" i="1" s="1"/>
  <c r="P3010" i="1"/>
  <c r="Q3010" i="1"/>
  <c r="M3009" i="1"/>
  <c r="L3010" i="1"/>
  <c r="A3011" i="1"/>
  <c r="B3010" i="1"/>
  <c r="F3010" i="1"/>
  <c r="D3010" i="1"/>
  <c r="E3010" i="1" s="1"/>
  <c r="G3010" i="1" s="1"/>
  <c r="H3011" i="1" s="1"/>
  <c r="I3010" i="1"/>
  <c r="K2998" i="1" l="1"/>
  <c r="O2998" i="1" s="1"/>
  <c r="C2999" i="1"/>
  <c r="N3009" i="1"/>
  <c r="I3011" i="1"/>
  <c r="J3011" i="1" s="1"/>
  <c r="L3011" i="1"/>
  <c r="B3011" i="1"/>
  <c r="A3012" i="1"/>
  <c r="D3011" i="1"/>
  <c r="E3011" i="1" s="1"/>
  <c r="F3011" i="1"/>
  <c r="P3011" i="1"/>
  <c r="M3010" i="1"/>
  <c r="Q3011" i="1"/>
  <c r="J3010" i="1"/>
  <c r="C3000" i="1" l="1"/>
  <c r="K2999" i="1"/>
  <c r="O2999" i="1" s="1"/>
  <c r="N3010" i="1"/>
  <c r="G3011" i="1"/>
  <c r="H3012" i="1" s="1"/>
  <c r="M3011" i="1"/>
  <c r="P3012" i="1"/>
  <c r="Q3012" i="1"/>
  <c r="I3012" i="1"/>
  <c r="F3012" i="1"/>
  <c r="L3012" i="1"/>
  <c r="D3012" i="1"/>
  <c r="E3012" i="1" s="1"/>
  <c r="A3013" i="1"/>
  <c r="B3012" i="1"/>
  <c r="K3000" i="1" l="1"/>
  <c r="O3000" i="1" s="1"/>
  <c r="C3001" i="1"/>
  <c r="N3011" i="1"/>
  <c r="F3013" i="1"/>
  <c r="B3013" i="1"/>
  <c r="D3013" i="1"/>
  <c r="E3013" i="1" s="1"/>
  <c r="G3013" i="1" s="1"/>
  <c r="H3014" i="1" s="1"/>
  <c r="L3013" i="1"/>
  <c r="A3014" i="1"/>
  <c r="I3013" i="1"/>
  <c r="G3012" i="1"/>
  <c r="H3013" i="1" s="1"/>
  <c r="J3013" i="1" s="1"/>
  <c r="J3012" i="1"/>
  <c r="Q3013" i="1"/>
  <c r="M3012" i="1"/>
  <c r="P3013" i="1"/>
  <c r="K3001" i="1" l="1"/>
  <c r="O3001" i="1" s="1"/>
  <c r="C3002" i="1"/>
  <c r="N3012" i="1"/>
  <c r="I3014" i="1"/>
  <c r="L3014" i="1"/>
  <c r="A3015" i="1"/>
  <c r="F3014" i="1"/>
  <c r="D3014" i="1"/>
  <c r="E3014" i="1" s="1"/>
  <c r="B3014" i="1"/>
  <c r="M3013" i="1"/>
  <c r="Q3014" i="1"/>
  <c r="P3014" i="1"/>
  <c r="K3002" i="1" l="1"/>
  <c r="O3002" i="1" s="1"/>
  <c r="C3003" i="1"/>
  <c r="N3013" i="1"/>
  <c r="G3014" i="1"/>
  <c r="H3015" i="1" s="1"/>
  <c r="I3015" i="1"/>
  <c r="J3014" i="1"/>
  <c r="F3015" i="1"/>
  <c r="D3015" i="1"/>
  <c r="E3015" i="1" s="1"/>
  <c r="G3015" i="1" s="1"/>
  <c r="H3016" i="1" s="1"/>
  <c r="L3015" i="1"/>
  <c r="A3016" i="1"/>
  <c r="B3015" i="1"/>
  <c r="Q3015" i="1"/>
  <c r="M3014" i="1"/>
  <c r="P3015" i="1"/>
  <c r="K3003" i="1" l="1"/>
  <c r="O3003" i="1" s="1"/>
  <c r="C3004" i="1"/>
  <c r="N3014" i="1"/>
  <c r="J3015" i="1"/>
  <c r="Q3016" i="1"/>
  <c r="P3016" i="1"/>
  <c r="M3015" i="1"/>
  <c r="I3016" i="1"/>
  <c r="J3016" i="1" s="1"/>
  <c r="B3016" i="1"/>
  <c r="D3016" i="1"/>
  <c r="E3016" i="1" s="1"/>
  <c r="L3016" i="1"/>
  <c r="F3016" i="1"/>
  <c r="A3017" i="1"/>
  <c r="K3004" i="1" l="1"/>
  <c r="O3004" i="1" s="1"/>
  <c r="C3005" i="1"/>
  <c r="N3015" i="1"/>
  <c r="I3017" i="1"/>
  <c r="D3017" i="1"/>
  <c r="E3017" i="1" s="1"/>
  <c r="A3018" i="1"/>
  <c r="L3017" i="1"/>
  <c r="F3017" i="1"/>
  <c r="B3017" i="1"/>
  <c r="P3017" i="1"/>
  <c r="M3016" i="1"/>
  <c r="Q3017" i="1"/>
  <c r="G3016" i="1"/>
  <c r="H3017" i="1" s="1"/>
  <c r="J3017" i="1" s="1"/>
  <c r="C3006" i="1" l="1"/>
  <c r="K3005" i="1"/>
  <c r="O3005" i="1" s="1"/>
  <c r="N3016" i="1"/>
  <c r="G3017" i="1"/>
  <c r="H3018" i="1" s="1"/>
  <c r="J3018" i="1" s="1"/>
  <c r="I3018" i="1"/>
  <c r="P3018" i="1"/>
  <c r="Q3018" i="1"/>
  <c r="M3017" i="1"/>
  <c r="B3018" i="1"/>
  <c r="F3018" i="1"/>
  <c r="D3018" i="1"/>
  <c r="E3018" i="1" s="1"/>
  <c r="L3018" i="1"/>
  <c r="A3019" i="1"/>
  <c r="C3007" i="1" l="1"/>
  <c r="K3006" i="1"/>
  <c r="O3006" i="1" s="1"/>
  <c r="N3017" i="1"/>
  <c r="G3018" i="1"/>
  <c r="H3019" i="1" s="1"/>
  <c r="M3018" i="1"/>
  <c r="P3019" i="1"/>
  <c r="Q3019" i="1"/>
  <c r="I3019" i="1"/>
  <c r="L3019" i="1"/>
  <c r="F3019" i="1"/>
  <c r="A3020" i="1"/>
  <c r="D3019" i="1"/>
  <c r="E3019" i="1" s="1"/>
  <c r="B3019" i="1"/>
  <c r="K3007" i="1" l="1"/>
  <c r="O3007" i="1" s="1"/>
  <c r="C3008" i="1"/>
  <c r="N3018" i="1"/>
  <c r="G3019" i="1"/>
  <c r="H3020" i="1" s="1"/>
  <c r="A3021" i="1"/>
  <c r="F3020" i="1"/>
  <c r="D3020" i="1"/>
  <c r="E3020" i="1" s="1"/>
  <c r="G3020" i="1" s="1"/>
  <c r="H3021" i="1" s="1"/>
  <c r="L3020" i="1"/>
  <c r="B3020" i="1"/>
  <c r="I3020" i="1"/>
  <c r="J3019" i="1"/>
  <c r="M3019" i="1"/>
  <c r="P3020" i="1"/>
  <c r="Q3020" i="1"/>
  <c r="K3008" i="1" l="1"/>
  <c r="O3008" i="1" s="1"/>
  <c r="C3009" i="1"/>
  <c r="N3019" i="1"/>
  <c r="I3021" i="1"/>
  <c r="J3021" i="1" s="1"/>
  <c r="J3020" i="1"/>
  <c r="F3021" i="1"/>
  <c r="D3021" i="1"/>
  <c r="E3021" i="1" s="1"/>
  <c r="A3022" i="1"/>
  <c r="L3021" i="1"/>
  <c r="B3021" i="1"/>
  <c r="M3020" i="1"/>
  <c r="P3021" i="1"/>
  <c r="Q3021" i="1"/>
  <c r="C3010" i="1" l="1"/>
  <c r="K3009" i="1"/>
  <c r="O3009" i="1" s="1"/>
  <c r="N3020" i="1"/>
  <c r="P3022" i="1"/>
  <c r="Q3022" i="1"/>
  <c r="M3021" i="1"/>
  <c r="B3022" i="1"/>
  <c r="D3022" i="1"/>
  <c r="E3022" i="1" s="1"/>
  <c r="L3022" i="1"/>
  <c r="A3023" i="1"/>
  <c r="F3022" i="1"/>
  <c r="I3022" i="1"/>
  <c r="G3021" i="1"/>
  <c r="H3022" i="1" s="1"/>
  <c r="J3022" i="1" s="1"/>
  <c r="C3011" i="1" l="1"/>
  <c r="K3010" i="1"/>
  <c r="O3010" i="1" s="1"/>
  <c r="N3021" i="1"/>
  <c r="G3022" i="1"/>
  <c r="H3023" i="1" s="1"/>
  <c r="P3023" i="1"/>
  <c r="M3022" i="1"/>
  <c r="Q3023" i="1"/>
  <c r="I3023" i="1"/>
  <c r="F3023" i="1"/>
  <c r="A3024" i="1"/>
  <c r="L3023" i="1"/>
  <c r="D3023" i="1"/>
  <c r="E3023" i="1" s="1"/>
  <c r="B3023" i="1"/>
  <c r="K3011" i="1" l="1"/>
  <c r="O3011" i="1" s="1"/>
  <c r="C3012" i="1"/>
  <c r="N3022" i="1"/>
  <c r="J3023" i="1"/>
  <c r="M3023" i="1"/>
  <c r="P3024" i="1"/>
  <c r="Q3024" i="1"/>
  <c r="G3023" i="1"/>
  <c r="H3024" i="1" s="1"/>
  <c r="J3024" i="1" s="1"/>
  <c r="F3024" i="1"/>
  <c r="L3024" i="1"/>
  <c r="D3024" i="1"/>
  <c r="E3024" i="1" s="1"/>
  <c r="A3025" i="1"/>
  <c r="B3024" i="1"/>
  <c r="I3024" i="1"/>
  <c r="K3012" i="1" l="1"/>
  <c r="O3012" i="1" s="1"/>
  <c r="C3013" i="1"/>
  <c r="N3023" i="1"/>
  <c r="G3024" i="1"/>
  <c r="H3025" i="1" s="1"/>
  <c r="I3025" i="1"/>
  <c r="Q3025" i="1"/>
  <c r="M3024" i="1"/>
  <c r="P3025" i="1"/>
  <c r="L3025" i="1"/>
  <c r="A3026" i="1"/>
  <c r="B3025" i="1"/>
  <c r="F3025" i="1"/>
  <c r="D3025" i="1"/>
  <c r="E3025" i="1" s="1"/>
  <c r="K3013" i="1" l="1"/>
  <c r="O3013" i="1" s="1"/>
  <c r="C3014" i="1"/>
  <c r="N3024" i="1"/>
  <c r="I3026" i="1"/>
  <c r="G3025" i="1"/>
  <c r="H3026" i="1" s="1"/>
  <c r="J3026" i="1" s="1"/>
  <c r="J3025" i="1"/>
  <c r="F3026" i="1"/>
  <c r="D3026" i="1"/>
  <c r="E3026" i="1" s="1"/>
  <c r="L3026" i="1"/>
  <c r="A3027" i="1"/>
  <c r="B3026" i="1"/>
  <c r="M3025" i="1"/>
  <c r="Q3026" i="1"/>
  <c r="P3026" i="1"/>
  <c r="C3015" i="1" l="1"/>
  <c r="K3014" i="1"/>
  <c r="O3014" i="1" s="1"/>
  <c r="N3025" i="1"/>
  <c r="G3026" i="1"/>
  <c r="H3027" i="1" s="1"/>
  <c r="L3027" i="1"/>
  <c r="F3027" i="1"/>
  <c r="A3028" i="1"/>
  <c r="D3027" i="1"/>
  <c r="E3027" i="1" s="1"/>
  <c r="B3027" i="1"/>
  <c r="Q3027" i="1"/>
  <c r="M3026" i="1"/>
  <c r="P3027" i="1"/>
  <c r="I3027" i="1"/>
  <c r="K3015" i="1" l="1"/>
  <c r="O3015" i="1" s="1"/>
  <c r="C3016" i="1"/>
  <c r="N3026" i="1"/>
  <c r="I3028" i="1"/>
  <c r="A3029" i="1"/>
  <c r="B3028" i="1"/>
  <c r="D3028" i="1"/>
  <c r="E3028" i="1" s="1"/>
  <c r="L3028" i="1"/>
  <c r="F3028" i="1"/>
  <c r="J3027" i="1"/>
  <c r="M3027" i="1"/>
  <c r="Q3028" i="1"/>
  <c r="P3028" i="1"/>
  <c r="G3027" i="1"/>
  <c r="H3028" i="1" s="1"/>
  <c r="J3028" i="1" s="1"/>
  <c r="K3016" i="1" l="1"/>
  <c r="O3016" i="1" s="1"/>
  <c r="C3017" i="1"/>
  <c r="N3027" i="1"/>
  <c r="G3028" i="1"/>
  <c r="H3029" i="1" s="1"/>
  <c r="L3029" i="1"/>
  <c r="A3030" i="1"/>
  <c r="F3029" i="1"/>
  <c r="B3029" i="1"/>
  <c r="D3029" i="1"/>
  <c r="E3029" i="1" s="1"/>
  <c r="Q3029" i="1"/>
  <c r="P3029" i="1"/>
  <c r="M3028" i="1"/>
  <c r="I3029" i="1"/>
  <c r="C3018" i="1" l="1"/>
  <c r="K3017" i="1"/>
  <c r="O3017" i="1" s="1"/>
  <c r="N3028" i="1"/>
  <c r="G3029" i="1"/>
  <c r="H3030" i="1" s="1"/>
  <c r="I3030" i="1"/>
  <c r="M3029" i="1"/>
  <c r="Q3030" i="1"/>
  <c r="P3030" i="1"/>
  <c r="J3029" i="1"/>
  <c r="B3030" i="1"/>
  <c r="F3030" i="1"/>
  <c r="D3030" i="1"/>
  <c r="E3030" i="1" s="1"/>
  <c r="A3031" i="1"/>
  <c r="L3030" i="1"/>
  <c r="C3019" i="1" l="1"/>
  <c r="K3018" i="1"/>
  <c r="O3018" i="1" s="1"/>
  <c r="N3029" i="1"/>
  <c r="I3031" i="1"/>
  <c r="G3030" i="1"/>
  <c r="H3031" i="1" s="1"/>
  <c r="J3031" i="1" s="1"/>
  <c r="J3030" i="1"/>
  <c r="L3031" i="1"/>
  <c r="F3031" i="1"/>
  <c r="A3032" i="1"/>
  <c r="B3031" i="1"/>
  <c r="D3031" i="1"/>
  <c r="E3031" i="1" s="1"/>
  <c r="M3030" i="1"/>
  <c r="P3031" i="1"/>
  <c r="Q3031" i="1"/>
  <c r="K3019" i="1" l="1"/>
  <c r="O3019" i="1" s="1"/>
  <c r="C3020" i="1"/>
  <c r="N3030" i="1"/>
  <c r="G3031" i="1"/>
  <c r="H3032" i="1" s="1"/>
  <c r="A3033" i="1"/>
  <c r="F3032" i="1"/>
  <c r="B3032" i="1"/>
  <c r="L3032" i="1"/>
  <c r="D3032" i="1"/>
  <c r="E3032" i="1" s="1"/>
  <c r="M3031" i="1"/>
  <c r="Q3032" i="1"/>
  <c r="P3032" i="1"/>
  <c r="I3032" i="1"/>
  <c r="C3021" i="1" l="1"/>
  <c r="K3020" i="1"/>
  <c r="O3020" i="1" s="1"/>
  <c r="N3031" i="1"/>
  <c r="I3033" i="1"/>
  <c r="J3032" i="1"/>
  <c r="G3032" i="1"/>
  <c r="H3033" i="1" s="1"/>
  <c r="J3033" i="1" s="1"/>
  <c r="D3033" i="1"/>
  <c r="E3033" i="1" s="1"/>
  <c r="A3034" i="1"/>
  <c r="L3033" i="1"/>
  <c r="B3033" i="1"/>
  <c r="F3033" i="1"/>
  <c r="M3032" i="1"/>
  <c r="P3033" i="1"/>
  <c r="Q3033" i="1"/>
  <c r="K3021" i="1" l="1"/>
  <c r="O3021" i="1" s="1"/>
  <c r="C3022" i="1"/>
  <c r="N3032" i="1"/>
  <c r="G3033" i="1"/>
  <c r="H3034" i="1" s="1"/>
  <c r="M3033" i="1"/>
  <c r="Q3034" i="1"/>
  <c r="P3034" i="1"/>
  <c r="I3034" i="1"/>
  <c r="F3034" i="1"/>
  <c r="B3034" i="1"/>
  <c r="D3034" i="1"/>
  <c r="E3034" i="1" s="1"/>
  <c r="L3034" i="1"/>
  <c r="A3035" i="1"/>
  <c r="K3022" i="1" l="1"/>
  <c r="O3022" i="1" s="1"/>
  <c r="C3023" i="1"/>
  <c r="N3033" i="1"/>
  <c r="D3035" i="1"/>
  <c r="E3035" i="1" s="1"/>
  <c r="A3036" i="1"/>
  <c r="B3035" i="1"/>
  <c r="L3035" i="1"/>
  <c r="F3035" i="1"/>
  <c r="P3035" i="1"/>
  <c r="Q3035" i="1"/>
  <c r="M3034" i="1"/>
  <c r="I3035" i="1"/>
  <c r="G3034" i="1"/>
  <c r="H3035" i="1" s="1"/>
  <c r="J3035" i="1" s="1"/>
  <c r="J3034" i="1"/>
  <c r="K3023" i="1" l="1"/>
  <c r="O3023" i="1" s="1"/>
  <c r="C3024" i="1"/>
  <c r="N3034" i="1"/>
  <c r="I3036" i="1"/>
  <c r="F3036" i="1"/>
  <c r="L3036" i="1"/>
  <c r="D3036" i="1"/>
  <c r="E3036" i="1" s="1"/>
  <c r="A3037" i="1"/>
  <c r="B3036" i="1"/>
  <c r="G3035" i="1"/>
  <c r="H3036" i="1" s="1"/>
  <c r="M3035" i="1"/>
  <c r="Q3036" i="1"/>
  <c r="P3036" i="1"/>
  <c r="K3024" i="1" l="1"/>
  <c r="O3024" i="1" s="1"/>
  <c r="C3025" i="1"/>
  <c r="N3035" i="1"/>
  <c r="J3036" i="1"/>
  <c r="I3037" i="1"/>
  <c r="M3036" i="1"/>
  <c r="P3037" i="1"/>
  <c r="Q3037" i="1"/>
  <c r="F3037" i="1"/>
  <c r="D3037" i="1"/>
  <c r="E3037" i="1" s="1"/>
  <c r="A3038" i="1"/>
  <c r="L3037" i="1"/>
  <c r="B3037" i="1"/>
  <c r="G3036" i="1"/>
  <c r="H3037" i="1" s="1"/>
  <c r="K3025" i="1" l="1"/>
  <c r="O3025" i="1" s="1"/>
  <c r="C3026" i="1"/>
  <c r="N3036" i="1"/>
  <c r="J3037" i="1"/>
  <c r="G3037" i="1"/>
  <c r="H3038" i="1" s="1"/>
  <c r="I3038" i="1"/>
  <c r="L3038" i="1"/>
  <c r="A3039" i="1"/>
  <c r="B3038" i="1"/>
  <c r="F3038" i="1"/>
  <c r="D3038" i="1"/>
  <c r="E3038" i="1" s="1"/>
  <c r="P3038" i="1"/>
  <c r="Q3038" i="1"/>
  <c r="M3037" i="1"/>
  <c r="K3026" i="1" l="1"/>
  <c r="O3026" i="1" s="1"/>
  <c r="C3027" i="1"/>
  <c r="N3037" i="1"/>
  <c r="J3038" i="1"/>
  <c r="G3038" i="1"/>
  <c r="H3039" i="1" s="1"/>
  <c r="I3039" i="1"/>
  <c r="F3039" i="1"/>
  <c r="A3040" i="1"/>
  <c r="B3039" i="1"/>
  <c r="D3039" i="1"/>
  <c r="E3039" i="1" s="1"/>
  <c r="L3039" i="1"/>
  <c r="M3038" i="1"/>
  <c r="Q3039" i="1"/>
  <c r="P3039" i="1"/>
  <c r="C3028" i="1" l="1"/>
  <c r="K3027" i="1"/>
  <c r="O3027" i="1" s="1"/>
  <c r="N3038" i="1"/>
  <c r="J3039" i="1"/>
  <c r="M3039" i="1"/>
  <c r="P3040" i="1"/>
  <c r="Q3040" i="1"/>
  <c r="G3039" i="1"/>
  <c r="H3040" i="1" s="1"/>
  <c r="I3040" i="1"/>
  <c r="B3040" i="1"/>
  <c r="L3040" i="1"/>
  <c r="D3040" i="1"/>
  <c r="E3040" i="1" s="1"/>
  <c r="F3040" i="1"/>
  <c r="A3041" i="1"/>
  <c r="K3028" i="1" l="1"/>
  <c r="O3028" i="1" s="1"/>
  <c r="C3029" i="1"/>
  <c r="N3039" i="1"/>
  <c r="G3040" i="1"/>
  <c r="H3041" i="1" s="1"/>
  <c r="Q3041" i="1"/>
  <c r="M3040" i="1"/>
  <c r="P3041" i="1"/>
  <c r="I3041" i="1"/>
  <c r="B3041" i="1"/>
  <c r="F3041" i="1"/>
  <c r="L3041" i="1"/>
  <c r="D3041" i="1"/>
  <c r="E3041" i="1" s="1"/>
  <c r="A3042" i="1"/>
  <c r="J3040" i="1"/>
  <c r="C3030" i="1" l="1"/>
  <c r="K3029" i="1"/>
  <c r="O3029" i="1" s="1"/>
  <c r="N3040" i="1"/>
  <c r="J3041" i="1"/>
  <c r="I3042" i="1"/>
  <c r="F3042" i="1"/>
  <c r="B3042" i="1"/>
  <c r="A3043" i="1"/>
  <c r="L3042" i="1"/>
  <c r="D3042" i="1"/>
  <c r="E3042" i="1" s="1"/>
  <c r="G3042" i="1" s="1"/>
  <c r="G3041" i="1"/>
  <c r="H3042" i="1" s="1"/>
  <c r="J3042" i="1" s="1"/>
  <c r="Q3042" i="1"/>
  <c r="M3041" i="1"/>
  <c r="P3042" i="1"/>
  <c r="C3031" i="1" l="1"/>
  <c r="K3030" i="1"/>
  <c r="O3030" i="1" s="1"/>
  <c r="N3041" i="1"/>
  <c r="H3043" i="1"/>
  <c r="I3043" i="1"/>
  <c r="A3044" i="1"/>
  <c r="L3043" i="1"/>
  <c r="D3043" i="1"/>
  <c r="E3043" i="1" s="1"/>
  <c r="F3043" i="1"/>
  <c r="B3043" i="1"/>
  <c r="P3043" i="1"/>
  <c r="Q3043" i="1"/>
  <c r="M3042" i="1"/>
  <c r="K3031" i="1" l="1"/>
  <c r="O3031" i="1" s="1"/>
  <c r="C3032" i="1"/>
  <c r="N3042" i="1"/>
  <c r="J3043" i="1"/>
  <c r="I3044" i="1"/>
  <c r="P3044" i="1"/>
  <c r="M3043" i="1"/>
  <c r="Q3044" i="1"/>
  <c r="L3044" i="1"/>
  <c r="B3044" i="1"/>
  <c r="D3044" i="1"/>
  <c r="E3044" i="1" s="1"/>
  <c r="A3045" i="1"/>
  <c r="F3044" i="1"/>
  <c r="G3043" i="1"/>
  <c r="H3044" i="1" s="1"/>
  <c r="J3044" i="1" s="1"/>
  <c r="K3032" i="1" l="1"/>
  <c r="O3032" i="1" s="1"/>
  <c r="C3033" i="1"/>
  <c r="N3043" i="1"/>
  <c r="M3044" i="1"/>
  <c r="Q3045" i="1"/>
  <c r="P3045" i="1"/>
  <c r="B3045" i="1"/>
  <c r="L3045" i="1"/>
  <c r="A3046" i="1"/>
  <c r="D3045" i="1"/>
  <c r="E3045" i="1" s="1"/>
  <c r="F3045" i="1"/>
  <c r="I3045" i="1"/>
  <c r="G3044" i="1"/>
  <c r="H3045" i="1" s="1"/>
  <c r="J3045" i="1" s="1"/>
  <c r="C3034" i="1" l="1"/>
  <c r="K3033" i="1"/>
  <c r="O3033" i="1" s="1"/>
  <c r="N3044" i="1"/>
  <c r="G3045" i="1"/>
  <c r="H3046" i="1" s="1"/>
  <c r="P3046" i="1"/>
  <c r="M3045" i="1"/>
  <c r="Q3046" i="1"/>
  <c r="F3046" i="1"/>
  <c r="B3046" i="1"/>
  <c r="L3046" i="1"/>
  <c r="D3046" i="1"/>
  <c r="E3046" i="1" s="1"/>
  <c r="A3047" i="1"/>
  <c r="I3046" i="1"/>
  <c r="C3035" i="1" l="1"/>
  <c r="K3034" i="1"/>
  <c r="O3034" i="1" s="1"/>
  <c r="N3045" i="1"/>
  <c r="I3047" i="1"/>
  <c r="L3047" i="1"/>
  <c r="D3047" i="1"/>
  <c r="E3047" i="1" s="1"/>
  <c r="A3048" i="1"/>
  <c r="B3047" i="1"/>
  <c r="F3047" i="1"/>
  <c r="G3046" i="1"/>
  <c r="H3047" i="1" s="1"/>
  <c r="J3047" i="1" s="1"/>
  <c r="J3046" i="1"/>
  <c r="Q3047" i="1"/>
  <c r="P3047" i="1"/>
  <c r="M3046" i="1"/>
  <c r="K3035" i="1" l="1"/>
  <c r="O3035" i="1" s="1"/>
  <c r="C3036" i="1"/>
  <c r="N3046" i="1"/>
  <c r="G3047" i="1"/>
  <c r="H3048" i="1" s="1"/>
  <c r="Q3048" i="1"/>
  <c r="M3047" i="1"/>
  <c r="P3048" i="1"/>
  <c r="I3048" i="1"/>
  <c r="L3048" i="1"/>
  <c r="D3048" i="1"/>
  <c r="E3048" i="1" s="1"/>
  <c r="F3048" i="1"/>
  <c r="A3049" i="1"/>
  <c r="B3048" i="1"/>
  <c r="K3036" i="1" l="1"/>
  <c r="O3036" i="1" s="1"/>
  <c r="C3037" i="1"/>
  <c r="N3047" i="1"/>
  <c r="J3048" i="1"/>
  <c r="A3050" i="1"/>
  <c r="L3049" i="1"/>
  <c r="B3049" i="1"/>
  <c r="D3049" i="1"/>
  <c r="E3049" i="1" s="1"/>
  <c r="F3049" i="1"/>
  <c r="G3048" i="1"/>
  <c r="H3049" i="1" s="1"/>
  <c r="J3049" i="1" s="1"/>
  <c r="I3049" i="1"/>
  <c r="M3048" i="1"/>
  <c r="Q3049" i="1"/>
  <c r="P3049" i="1"/>
  <c r="C3038" i="1" l="1"/>
  <c r="K3037" i="1"/>
  <c r="O3037" i="1" s="1"/>
  <c r="N3048" i="1"/>
  <c r="G3049" i="1"/>
  <c r="H3050" i="1" s="1"/>
  <c r="J3050" i="1" s="1"/>
  <c r="Q3050" i="1"/>
  <c r="M3049" i="1"/>
  <c r="P3050" i="1"/>
  <c r="F3050" i="1"/>
  <c r="L3050" i="1"/>
  <c r="D3050" i="1"/>
  <c r="E3050" i="1" s="1"/>
  <c r="A3051" i="1"/>
  <c r="B3050" i="1"/>
  <c r="I3050" i="1"/>
  <c r="C3039" i="1" l="1"/>
  <c r="K3038" i="1"/>
  <c r="O3038" i="1" s="1"/>
  <c r="N3049" i="1"/>
  <c r="I3051" i="1"/>
  <c r="A3052" i="1"/>
  <c r="B3051" i="1"/>
  <c r="F3051" i="1"/>
  <c r="L3051" i="1"/>
  <c r="D3051" i="1"/>
  <c r="E3051" i="1" s="1"/>
  <c r="G3050" i="1"/>
  <c r="H3051" i="1" s="1"/>
  <c r="J3051" i="1" s="1"/>
  <c r="Q3051" i="1"/>
  <c r="M3050" i="1"/>
  <c r="P3051" i="1"/>
  <c r="K3039" i="1" l="1"/>
  <c r="O3039" i="1" s="1"/>
  <c r="C3040" i="1"/>
  <c r="N3050" i="1"/>
  <c r="I3052" i="1"/>
  <c r="G3051" i="1"/>
  <c r="H3052" i="1" s="1"/>
  <c r="J3052" i="1" s="1"/>
  <c r="L3052" i="1"/>
  <c r="D3052" i="1"/>
  <c r="E3052" i="1" s="1"/>
  <c r="F3052" i="1"/>
  <c r="A3053" i="1"/>
  <c r="B3052" i="1"/>
  <c r="P3052" i="1"/>
  <c r="M3051" i="1"/>
  <c r="Q3052" i="1"/>
  <c r="K3040" i="1" l="1"/>
  <c r="O3040" i="1" s="1"/>
  <c r="C3041" i="1"/>
  <c r="N3051" i="1"/>
  <c r="D3053" i="1"/>
  <c r="E3053" i="1" s="1"/>
  <c r="L3053" i="1"/>
  <c r="A3054" i="1"/>
  <c r="F3053" i="1"/>
  <c r="B3053" i="1"/>
  <c r="G3052" i="1"/>
  <c r="H3053" i="1" s="1"/>
  <c r="M3052" i="1"/>
  <c r="P3053" i="1"/>
  <c r="Q3053" i="1"/>
  <c r="I3053" i="1"/>
  <c r="C3042" i="1" l="1"/>
  <c r="K3041" i="1"/>
  <c r="O3041" i="1" s="1"/>
  <c r="N3052" i="1"/>
  <c r="I3054" i="1"/>
  <c r="G3053" i="1"/>
  <c r="H3054" i="1" s="1"/>
  <c r="J3053" i="1"/>
  <c r="B3054" i="1"/>
  <c r="F3054" i="1"/>
  <c r="L3054" i="1"/>
  <c r="D3054" i="1"/>
  <c r="E3054" i="1" s="1"/>
  <c r="A3055" i="1"/>
  <c r="P3054" i="1"/>
  <c r="M3053" i="1"/>
  <c r="Q3054" i="1"/>
  <c r="K3042" i="1" l="1"/>
  <c r="O3042" i="1" s="1"/>
  <c r="C3043" i="1"/>
  <c r="N3053" i="1"/>
  <c r="I3055" i="1"/>
  <c r="J3054" i="1"/>
  <c r="G3054" i="1"/>
  <c r="H3055" i="1" s="1"/>
  <c r="J3055" i="1" s="1"/>
  <c r="L3055" i="1"/>
  <c r="D3055" i="1"/>
  <c r="E3055" i="1" s="1"/>
  <c r="F3055" i="1"/>
  <c r="A3056" i="1"/>
  <c r="B3055" i="1"/>
  <c r="P3055" i="1"/>
  <c r="M3054" i="1"/>
  <c r="Q3055" i="1"/>
  <c r="K3043" i="1" l="1"/>
  <c r="O3043" i="1" s="1"/>
  <c r="C3044" i="1"/>
  <c r="N3054" i="1"/>
  <c r="I3056" i="1"/>
  <c r="G3055" i="1"/>
  <c r="H3056" i="1" s="1"/>
  <c r="A3057" i="1"/>
  <c r="B3056" i="1"/>
  <c r="F3056" i="1"/>
  <c r="L3056" i="1"/>
  <c r="D3056" i="1"/>
  <c r="E3056" i="1" s="1"/>
  <c r="Q3056" i="1"/>
  <c r="M3055" i="1"/>
  <c r="P3056" i="1"/>
  <c r="C3045" i="1" l="1"/>
  <c r="K3044" i="1"/>
  <c r="O3044" i="1" s="1"/>
  <c r="N3055" i="1"/>
  <c r="J3056" i="1"/>
  <c r="I3057" i="1"/>
  <c r="G3056" i="1"/>
  <c r="H3057" i="1" s="1"/>
  <c r="J3057" i="1" s="1"/>
  <c r="B3057" i="1"/>
  <c r="D3057" i="1"/>
  <c r="E3057" i="1" s="1"/>
  <c r="L3057" i="1"/>
  <c r="A3058" i="1"/>
  <c r="F3057" i="1"/>
  <c r="P3057" i="1"/>
  <c r="Q3057" i="1"/>
  <c r="M3056" i="1"/>
  <c r="C3046" i="1" l="1"/>
  <c r="K3045" i="1"/>
  <c r="O3045" i="1" s="1"/>
  <c r="N3056" i="1"/>
  <c r="G3057" i="1"/>
  <c r="H3058" i="1" s="1"/>
  <c r="L3058" i="1"/>
  <c r="D3058" i="1"/>
  <c r="E3058" i="1" s="1"/>
  <c r="A3059" i="1"/>
  <c r="F3058" i="1"/>
  <c r="B3058" i="1"/>
  <c r="Q3058" i="1"/>
  <c r="P3058" i="1"/>
  <c r="M3057" i="1"/>
  <c r="I3058" i="1"/>
  <c r="C3047" i="1" l="1"/>
  <c r="K3046" i="1"/>
  <c r="O3046" i="1" s="1"/>
  <c r="N3057" i="1"/>
  <c r="G3058" i="1"/>
  <c r="H3059" i="1" s="1"/>
  <c r="J3059" i="1" s="1"/>
  <c r="I3059" i="1"/>
  <c r="M3058" i="1"/>
  <c r="P3059" i="1"/>
  <c r="Q3059" i="1"/>
  <c r="A3060" i="1"/>
  <c r="B3059" i="1"/>
  <c r="F3059" i="1"/>
  <c r="L3059" i="1"/>
  <c r="D3059" i="1"/>
  <c r="E3059" i="1" s="1"/>
  <c r="J3058" i="1"/>
  <c r="C3048" i="1" l="1"/>
  <c r="K3047" i="1"/>
  <c r="O3047" i="1" s="1"/>
  <c r="N3058" i="1"/>
  <c r="G3059" i="1"/>
  <c r="H3060" i="1" s="1"/>
  <c r="P3060" i="1"/>
  <c r="Q3060" i="1"/>
  <c r="M3059" i="1"/>
  <c r="I3060" i="1"/>
  <c r="A3061" i="1"/>
  <c r="B3060" i="1"/>
  <c r="F3060" i="1"/>
  <c r="L3060" i="1"/>
  <c r="D3060" i="1"/>
  <c r="E3060" i="1" s="1"/>
  <c r="K3048" i="1" l="1"/>
  <c r="O3048" i="1" s="1"/>
  <c r="C3049" i="1"/>
  <c r="N3059" i="1"/>
  <c r="J3060" i="1"/>
  <c r="G3060" i="1"/>
  <c r="H3061" i="1" s="1"/>
  <c r="Q3061" i="1"/>
  <c r="M3060" i="1"/>
  <c r="P3061" i="1"/>
  <c r="I3061" i="1"/>
  <c r="L3061" i="1"/>
  <c r="D3061" i="1"/>
  <c r="E3061" i="1" s="1"/>
  <c r="A3062" i="1"/>
  <c r="F3061" i="1"/>
  <c r="B3061" i="1"/>
  <c r="C3050" i="1" l="1"/>
  <c r="K3049" i="1"/>
  <c r="O3049" i="1" s="1"/>
  <c r="N3060" i="1"/>
  <c r="G3061" i="1"/>
  <c r="H3062" i="1" s="1"/>
  <c r="J3061" i="1"/>
  <c r="P3062" i="1"/>
  <c r="M3061" i="1"/>
  <c r="N3061" i="1" s="1"/>
  <c r="Q3062" i="1"/>
  <c r="L3062" i="1"/>
  <c r="D3062" i="1"/>
  <c r="E3062" i="1" s="1"/>
  <c r="G3062" i="1" s="1"/>
  <c r="H3063" i="1" s="1"/>
  <c r="A3063" i="1"/>
  <c r="F3062" i="1"/>
  <c r="B3062" i="1"/>
  <c r="I3062" i="1"/>
  <c r="C3051" i="1" l="1"/>
  <c r="K3050" i="1"/>
  <c r="O3050" i="1" s="1"/>
  <c r="M3062" i="1"/>
  <c r="N3062" i="1" s="1"/>
  <c r="Q3063" i="1"/>
  <c r="P3063" i="1"/>
  <c r="I3063" i="1"/>
  <c r="J3063" i="1" s="1"/>
  <c r="J3062" i="1"/>
  <c r="L3063" i="1"/>
  <c r="D3063" i="1"/>
  <c r="E3063" i="1" s="1"/>
  <c r="B3063" i="1"/>
  <c r="A3064" i="1"/>
  <c r="F3063" i="1"/>
  <c r="K3051" i="1" l="1"/>
  <c r="O3051" i="1" s="1"/>
  <c r="C3052" i="1"/>
  <c r="L3064" i="1"/>
  <c r="D3064" i="1"/>
  <c r="E3064" i="1" s="1"/>
  <c r="F3064" i="1"/>
  <c r="A3065" i="1"/>
  <c r="B3064" i="1"/>
  <c r="P3064" i="1"/>
  <c r="M3063" i="1"/>
  <c r="N3063" i="1" s="1"/>
  <c r="Q3064" i="1"/>
  <c r="I3064" i="1"/>
  <c r="G3063" i="1"/>
  <c r="H3064" i="1" s="1"/>
  <c r="K3052" i="1" l="1"/>
  <c r="O3052" i="1" s="1"/>
  <c r="C3053" i="1"/>
  <c r="G3064" i="1"/>
  <c r="H3065" i="1" s="1"/>
  <c r="J3064" i="1"/>
  <c r="M3064" i="1"/>
  <c r="P3065" i="1"/>
  <c r="Q3065" i="1"/>
  <c r="I3065" i="1"/>
  <c r="F3065" i="1"/>
  <c r="L3065" i="1"/>
  <c r="A3066" i="1"/>
  <c r="B3065" i="1"/>
  <c r="D3065" i="1"/>
  <c r="E3065" i="1" s="1"/>
  <c r="K3053" i="1" l="1"/>
  <c r="O3053" i="1" s="1"/>
  <c r="C3054" i="1"/>
  <c r="G3065" i="1"/>
  <c r="H3066" i="1" s="1"/>
  <c r="J3065" i="1"/>
  <c r="I3066" i="1"/>
  <c r="Q3066" i="1"/>
  <c r="M3065" i="1"/>
  <c r="N3065" i="1" s="1"/>
  <c r="P3066" i="1"/>
  <c r="F3066" i="1"/>
  <c r="L3066" i="1"/>
  <c r="D3066" i="1"/>
  <c r="E3066" i="1" s="1"/>
  <c r="A3067" i="1"/>
  <c r="B3066" i="1"/>
  <c r="C3055" i="1" l="1"/>
  <c r="K3054" i="1"/>
  <c r="O3054" i="1" s="1"/>
  <c r="M3066" i="1"/>
  <c r="N3066" i="1" s="1"/>
  <c r="P3067" i="1"/>
  <c r="Q3067" i="1"/>
  <c r="F3067" i="1"/>
  <c r="D3067" i="1"/>
  <c r="E3067" i="1" s="1"/>
  <c r="L3067" i="1"/>
  <c r="B3067" i="1"/>
  <c r="A3068" i="1"/>
  <c r="I3067" i="1"/>
  <c r="G3066" i="1"/>
  <c r="H3067" i="1" s="1"/>
  <c r="J3067" i="1" s="1"/>
  <c r="J3066" i="1"/>
  <c r="K3055" i="1" l="1"/>
  <c r="O3055" i="1" s="1"/>
  <c r="C3056" i="1"/>
  <c r="A3069" i="1"/>
  <c r="F3068" i="1"/>
  <c r="L3068" i="1"/>
  <c r="B3068" i="1"/>
  <c r="D3068" i="1"/>
  <c r="E3068" i="1" s="1"/>
  <c r="Q3068" i="1"/>
  <c r="P3068" i="1"/>
  <c r="M3067" i="1"/>
  <c r="I3068" i="1"/>
  <c r="G3067" i="1"/>
  <c r="H3068" i="1" s="1"/>
  <c r="J3068" i="1" s="1"/>
  <c r="K3056" i="1" l="1"/>
  <c r="O3056" i="1" s="1"/>
  <c r="C3057" i="1"/>
  <c r="N3067" i="1"/>
  <c r="I3069" i="1"/>
  <c r="G3068" i="1"/>
  <c r="H3069" i="1" s="1"/>
  <c r="J3069" i="1" s="1"/>
  <c r="A3070" i="1"/>
  <c r="B3069" i="1"/>
  <c r="F3069" i="1"/>
  <c r="L3069" i="1"/>
  <c r="D3069" i="1"/>
  <c r="E3069" i="1" s="1"/>
  <c r="M3068" i="1"/>
  <c r="Q3069" i="1"/>
  <c r="P3069" i="1"/>
  <c r="K3057" i="1" l="1"/>
  <c r="O3057" i="1" s="1"/>
  <c r="C3058" i="1"/>
  <c r="N3068" i="1"/>
  <c r="G3069" i="1"/>
  <c r="H3070" i="1" s="1"/>
  <c r="B3070" i="1"/>
  <c r="L3070" i="1"/>
  <c r="D3070" i="1"/>
  <c r="E3070" i="1" s="1"/>
  <c r="F3070" i="1"/>
  <c r="A3071" i="1"/>
  <c r="P3070" i="1"/>
  <c r="Q3070" i="1"/>
  <c r="M3069" i="1"/>
  <c r="I3070" i="1"/>
  <c r="K3058" i="1" l="1"/>
  <c r="O3058" i="1" s="1"/>
  <c r="C3059" i="1"/>
  <c r="N3069" i="1"/>
  <c r="M3070" i="1"/>
  <c r="P3071" i="1"/>
  <c r="Q3071" i="1"/>
  <c r="I3071" i="1"/>
  <c r="L3071" i="1"/>
  <c r="D3071" i="1"/>
  <c r="E3071" i="1" s="1"/>
  <c r="A3072" i="1"/>
  <c r="F3071" i="1"/>
  <c r="B3071" i="1"/>
  <c r="J3070" i="1"/>
  <c r="G3070" i="1"/>
  <c r="H3071" i="1" s="1"/>
  <c r="J3071" i="1" s="1"/>
  <c r="C3060" i="1" l="1"/>
  <c r="K3059" i="1"/>
  <c r="O3059" i="1" s="1"/>
  <c r="N3070" i="1"/>
  <c r="G3071" i="1"/>
  <c r="H3072" i="1" s="1"/>
  <c r="A3073" i="1"/>
  <c r="B3072" i="1"/>
  <c r="F3072" i="1"/>
  <c r="L3072" i="1"/>
  <c r="D3072" i="1"/>
  <c r="E3072" i="1" s="1"/>
  <c r="P3072" i="1"/>
  <c r="M3071" i="1"/>
  <c r="Q3072" i="1"/>
  <c r="I3072" i="1"/>
  <c r="K3060" i="1" l="1"/>
  <c r="O3060" i="1" s="1"/>
  <c r="C3061" i="1"/>
  <c r="N3071" i="1"/>
  <c r="I3073" i="1"/>
  <c r="J3072" i="1"/>
  <c r="G3072" i="1"/>
  <c r="H3073" i="1" s="1"/>
  <c r="J3073" i="1" s="1"/>
  <c r="B3073" i="1"/>
  <c r="L3073" i="1"/>
  <c r="D3073" i="1"/>
  <c r="E3073" i="1" s="1"/>
  <c r="F3073" i="1"/>
  <c r="A3074" i="1"/>
  <c r="M3072" i="1"/>
  <c r="P3073" i="1"/>
  <c r="Q3073" i="1"/>
  <c r="C3062" i="1" l="1"/>
  <c r="K3061" i="1"/>
  <c r="O3061" i="1" s="1"/>
  <c r="N3072" i="1"/>
  <c r="G3073" i="1"/>
  <c r="H3074" i="1" s="1"/>
  <c r="J3074" i="1" s="1"/>
  <c r="P3074" i="1"/>
  <c r="Q3074" i="1"/>
  <c r="M3073" i="1"/>
  <c r="A3075" i="1"/>
  <c r="F3074" i="1"/>
  <c r="L3074" i="1"/>
  <c r="D3074" i="1"/>
  <c r="E3074" i="1" s="1"/>
  <c r="B3074" i="1"/>
  <c r="I3074" i="1"/>
  <c r="C3063" i="1" l="1"/>
  <c r="K3062" i="1"/>
  <c r="O3062" i="1" s="1"/>
  <c r="N3073" i="1"/>
  <c r="I3075" i="1"/>
  <c r="A3076" i="1"/>
  <c r="F3075" i="1"/>
  <c r="B3075" i="1"/>
  <c r="L3075" i="1"/>
  <c r="D3075" i="1"/>
  <c r="E3075" i="1" s="1"/>
  <c r="G3074" i="1"/>
  <c r="H3075" i="1" s="1"/>
  <c r="J3075" i="1" s="1"/>
  <c r="P3075" i="1"/>
  <c r="M3074" i="1"/>
  <c r="Q3075" i="1"/>
  <c r="K3063" i="1" l="1"/>
  <c r="O3063" i="1" s="1"/>
  <c r="C3064" i="1"/>
  <c r="N3074" i="1"/>
  <c r="G3075" i="1"/>
  <c r="H3076" i="1" s="1"/>
  <c r="M3075" i="1"/>
  <c r="Q3076" i="1"/>
  <c r="P3076" i="1"/>
  <c r="I3076" i="1"/>
  <c r="B3076" i="1"/>
  <c r="L3076" i="1"/>
  <c r="A3077" i="1"/>
  <c r="D3076" i="1"/>
  <c r="E3076" i="1" s="1"/>
  <c r="F3076" i="1"/>
  <c r="N3064" i="1" l="1"/>
  <c r="C3065" i="1" s="1"/>
  <c r="K3064" i="1"/>
  <c r="N3075" i="1"/>
  <c r="J3076" i="1"/>
  <c r="P3077" i="1"/>
  <c r="M3076" i="1"/>
  <c r="Q3077" i="1"/>
  <c r="G3076" i="1"/>
  <c r="H3077" i="1" s="1"/>
  <c r="F3077" i="1"/>
  <c r="A3078" i="1"/>
  <c r="B3077" i="1"/>
  <c r="L3077" i="1"/>
  <c r="D3077" i="1"/>
  <c r="E3077" i="1" s="1"/>
  <c r="I3077" i="1"/>
  <c r="O3064" i="1" l="1"/>
  <c r="K3065" i="1"/>
  <c r="O3065" i="1" s="1"/>
  <c r="C3066" i="1"/>
  <c r="N3076" i="1"/>
  <c r="G3077" i="1"/>
  <c r="H3078" i="1" s="1"/>
  <c r="J3078" i="1" s="1"/>
  <c r="I3078" i="1"/>
  <c r="J3077" i="1"/>
  <c r="D3078" i="1"/>
  <c r="E3078" i="1" s="1"/>
  <c r="A3079" i="1"/>
  <c r="B3078" i="1"/>
  <c r="F3078" i="1"/>
  <c r="L3078" i="1"/>
  <c r="M3077" i="1"/>
  <c r="Q3078" i="1"/>
  <c r="P3078" i="1"/>
  <c r="C3067" i="1" l="1"/>
  <c r="K3066" i="1"/>
  <c r="O3066" i="1" s="1"/>
  <c r="N3077" i="1"/>
  <c r="G3078" i="1"/>
  <c r="H3079" i="1" s="1"/>
  <c r="M3078" i="1"/>
  <c r="Q3079" i="1"/>
  <c r="P3079" i="1"/>
  <c r="I3079" i="1"/>
  <c r="F3079" i="1"/>
  <c r="A3080" i="1"/>
  <c r="B3079" i="1"/>
  <c r="L3079" i="1"/>
  <c r="D3079" i="1"/>
  <c r="E3079" i="1" s="1"/>
  <c r="C3068" i="1" l="1"/>
  <c r="K3067" i="1"/>
  <c r="O3067" i="1" s="1"/>
  <c r="N3078" i="1"/>
  <c r="G3079" i="1"/>
  <c r="H3080" i="1" s="1"/>
  <c r="P3080" i="1"/>
  <c r="M3079" i="1"/>
  <c r="Q3080" i="1"/>
  <c r="A3081" i="1"/>
  <c r="B3080" i="1"/>
  <c r="D3080" i="1"/>
  <c r="E3080" i="1" s="1"/>
  <c r="L3080" i="1"/>
  <c r="F3080" i="1"/>
  <c r="I3080" i="1"/>
  <c r="J3079" i="1"/>
  <c r="K3068" i="1" l="1"/>
  <c r="O3068" i="1" s="1"/>
  <c r="C3069" i="1"/>
  <c r="N3079" i="1"/>
  <c r="J3080" i="1"/>
  <c r="G3080" i="1"/>
  <c r="H3081" i="1" s="1"/>
  <c r="P3081" i="1"/>
  <c r="Q3081" i="1"/>
  <c r="M3080" i="1"/>
  <c r="I3081" i="1"/>
  <c r="D3081" i="1"/>
  <c r="E3081" i="1" s="1"/>
  <c r="A3082" i="1"/>
  <c r="B3081" i="1"/>
  <c r="L3081" i="1"/>
  <c r="F3081" i="1"/>
  <c r="K3069" i="1" l="1"/>
  <c r="O3069" i="1" s="1"/>
  <c r="C3070" i="1"/>
  <c r="N3080" i="1"/>
  <c r="G3081" i="1"/>
  <c r="H3082" i="1" s="1"/>
  <c r="M3081" i="1"/>
  <c r="P3082" i="1"/>
  <c r="Q3082" i="1"/>
  <c r="I3082" i="1"/>
  <c r="J3081" i="1"/>
  <c r="F3082" i="1"/>
  <c r="A3083" i="1"/>
  <c r="D3082" i="1"/>
  <c r="E3082" i="1" s="1"/>
  <c r="L3082" i="1"/>
  <c r="B3082" i="1"/>
  <c r="C3071" i="1" l="1"/>
  <c r="K3070" i="1"/>
  <c r="O3070" i="1" s="1"/>
  <c r="N3081" i="1"/>
  <c r="J3082" i="1"/>
  <c r="Q3083" i="1"/>
  <c r="P3083" i="1"/>
  <c r="M3082" i="1"/>
  <c r="G3082" i="1"/>
  <c r="H3083" i="1" s="1"/>
  <c r="I3083" i="1"/>
  <c r="B3083" i="1"/>
  <c r="D3083" i="1"/>
  <c r="E3083" i="1" s="1"/>
  <c r="F3083" i="1"/>
  <c r="L3083" i="1"/>
  <c r="A3084" i="1"/>
  <c r="C3072" i="1" l="1"/>
  <c r="K3071" i="1"/>
  <c r="O3071" i="1" s="1"/>
  <c r="N3082" i="1"/>
  <c r="G3083" i="1"/>
  <c r="H3084" i="1" s="1"/>
  <c r="J3083" i="1"/>
  <c r="F3084" i="1"/>
  <c r="B3084" i="1"/>
  <c r="D3084" i="1"/>
  <c r="E3084" i="1" s="1"/>
  <c r="L3084" i="1"/>
  <c r="A3085" i="1"/>
  <c r="Q3084" i="1"/>
  <c r="P3084" i="1"/>
  <c r="M3083" i="1"/>
  <c r="I3084" i="1"/>
  <c r="C3073" i="1" l="1"/>
  <c r="K3072" i="1"/>
  <c r="O3072" i="1" s="1"/>
  <c r="N3083" i="1"/>
  <c r="I3085" i="1"/>
  <c r="B3085" i="1"/>
  <c r="D3085" i="1"/>
  <c r="E3085" i="1" s="1"/>
  <c r="L3085" i="1"/>
  <c r="F3085" i="1"/>
  <c r="A3086" i="1"/>
  <c r="Q3085" i="1"/>
  <c r="P3085" i="1"/>
  <c r="M3084" i="1"/>
  <c r="J3084" i="1"/>
  <c r="G3084" i="1"/>
  <c r="H3085" i="1" s="1"/>
  <c r="J3085" i="1" s="1"/>
  <c r="C3074" i="1" l="1"/>
  <c r="K3073" i="1"/>
  <c r="O3073" i="1" s="1"/>
  <c r="N3084" i="1"/>
  <c r="I3086" i="1"/>
  <c r="G3085" i="1"/>
  <c r="H3086" i="1"/>
  <c r="J3086" i="1" s="1"/>
  <c r="B3086" i="1"/>
  <c r="D3086" i="1"/>
  <c r="E3086" i="1" s="1"/>
  <c r="L3086" i="1"/>
  <c r="F3086" i="1"/>
  <c r="A3087" i="1"/>
  <c r="P3086" i="1"/>
  <c r="M3085" i="1"/>
  <c r="Q3086" i="1"/>
  <c r="C3075" i="1" l="1"/>
  <c r="K3074" i="1"/>
  <c r="O3074" i="1" s="1"/>
  <c r="N3085" i="1"/>
  <c r="I3087" i="1"/>
  <c r="G3086" i="1"/>
  <c r="H3087" i="1" s="1"/>
  <c r="J3087" i="1" s="1"/>
  <c r="B3087" i="1"/>
  <c r="D3087" i="1"/>
  <c r="E3087" i="1" s="1"/>
  <c r="F3087" i="1"/>
  <c r="L3087" i="1"/>
  <c r="A3088" i="1"/>
  <c r="P3087" i="1"/>
  <c r="M3086" i="1"/>
  <c r="Q3087" i="1"/>
  <c r="C3076" i="1" l="1"/>
  <c r="K3075" i="1"/>
  <c r="O3075" i="1" s="1"/>
  <c r="N3086" i="1"/>
  <c r="P3088" i="1"/>
  <c r="M3087" i="1"/>
  <c r="Q3088" i="1"/>
  <c r="I3088" i="1"/>
  <c r="G3087" i="1"/>
  <c r="H3088" i="1" s="1"/>
  <c r="J3088" i="1" s="1"/>
  <c r="F3088" i="1"/>
  <c r="B3088" i="1"/>
  <c r="D3088" i="1"/>
  <c r="E3088" i="1" s="1"/>
  <c r="L3088" i="1"/>
  <c r="A3089" i="1"/>
  <c r="C3077" i="1" l="1"/>
  <c r="K3076" i="1"/>
  <c r="O3076" i="1" s="1"/>
  <c r="N3087" i="1"/>
  <c r="G3088" i="1"/>
  <c r="H3089" i="1" s="1"/>
  <c r="M3088" i="1"/>
  <c r="P3089" i="1"/>
  <c r="Q3089" i="1"/>
  <c r="I3089" i="1"/>
  <c r="L3089" i="1"/>
  <c r="F3089" i="1"/>
  <c r="A3090" i="1"/>
  <c r="B3089" i="1"/>
  <c r="D3089" i="1"/>
  <c r="E3089" i="1" s="1"/>
  <c r="C3078" i="1" l="1"/>
  <c r="K3077" i="1"/>
  <c r="O3077" i="1" s="1"/>
  <c r="N3088" i="1"/>
  <c r="I3090" i="1"/>
  <c r="J3089" i="1"/>
  <c r="A3091" i="1"/>
  <c r="F3090" i="1"/>
  <c r="B3090" i="1"/>
  <c r="D3090" i="1"/>
  <c r="E3090" i="1" s="1"/>
  <c r="L3090" i="1"/>
  <c r="G3089" i="1"/>
  <c r="H3090" i="1" s="1"/>
  <c r="J3090" i="1" s="1"/>
  <c r="P3090" i="1"/>
  <c r="M3089" i="1"/>
  <c r="Q3090" i="1"/>
  <c r="K3078" i="1" l="1"/>
  <c r="O3078" i="1" s="1"/>
  <c r="C3079" i="1"/>
  <c r="N3089" i="1"/>
  <c r="I3091" i="1"/>
  <c r="Q3091" i="1"/>
  <c r="P3091" i="1"/>
  <c r="M3090" i="1"/>
  <c r="L3091" i="1"/>
  <c r="A3092" i="1"/>
  <c r="B3091" i="1"/>
  <c r="F3091" i="1"/>
  <c r="D3091" i="1"/>
  <c r="E3091" i="1" s="1"/>
  <c r="G3090" i="1"/>
  <c r="H3091" i="1" s="1"/>
  <c r="J3091" i="1" s="1"/>
  <c r="C3080" i="1" l="1"/>
  <c r="K3079" i="1"/>
  <c r="O3079" i="1" s="1"/>
  <c r="N3090" i="1"/>
  <c r="G3091" i="1"/>
  <c r="H3092" i="1" s="1"/>
  <c r="B3092" i="1"/>
  <c r="F3092" i="1"/>
  <c r="D3092" i="1"/>
  <c r="E3092" i="1" s="1"/>
  <c r="L3092" i="1"/>
  <c r="A3093" i="1"/>
  <c r="P3092" i="1"/>
  <c r="M3091" i="1"/>
  <c r="Q3092" i="1"/>
  <c r="I3092" i="1"/>
  <c r="K3080" i="1" l="1"/>
  <c r="O3080" i="1" s="1"/>
  <c r="C3081" i="1"/>
  <c r="N3091" i="1"/>
  <c r="I3093" i="1"/>
  <c r="J3092" i="1"/>
  <c r="A3094" i="1"/>
  <c r="B3093" i="1"/>
  <c r="D3093" i="1"/>
  <c r="E3093" i="1" s="1"/>
  <c r="L3093" i="1"/>
  <c r="F3093" i="1"/>
  <c r="M3092" i="1"/>
  <c r="P3093" i="1"/>
  <c r="Q3093" i="1"/>
  <c r="G3092" i="1"/>
  <c r="H3093" i="1" s="1"/>
  <c r="J3093" i="1" s="1"/>
  <c r="K3081" i="1" l="1"/>
  <c r="O3081" i="1" s="1"/>
  <c r="C3082" i="1"/>
  <c r="N3092" i="1"/>
  <c r="A3095" i="1"/>
  <c r="B3094" i="1"/>
  <c r="D3094" i="1"/>
  <c r="E3094" i="1" s="1"/>
  <c r="L3094" i="1"/>
  <c r="F3094" i="1"/>
  <c r="P3094" i="1"/>
  <c r="Q3094" i="1"/>
  <c r="M3093" i="1"/>
  <c r="G3093" i="1"/>
  <c r="H3094" i="1" s="1"/>
  <c r="J3094" i="1" s="1"/>
  <c r="I3094" i="1"/>
  <c r="K3082" i="1" l="1"/>
  <c r="O3082" i="1" s="1"/>
  <c r="C3083" i="1"/>
  <c r="N3093" i="1"/>
  <c r="I3095" i="1"/>
  <c r="G3094" i="1"/>
  <c r="H3095" i="1" s="1"/>
  <c r="J3095" i="1" s="1"/>
  <c r="F3095" i="1"/>
  <c r="B3095" i="1"/>
  <c r="D3095" i="1"/>
  <c r="E3095" i="1" s="1"/>
  <c r="L3095" i="1"/>
  <c r="A3096" i="1"/>
  <c r="Q3095" i="1"/>
  <c r="P3095" i="1"/>
  <c r="M3094" i="1"/>
  <c r="C3084" i="1" l="1"/>
  <c r="K3083" i="1"/>
  <c r="O3083" i="1" s="1"/>
  <c r="N3094" i="1"/>
  <c r="L3096" i="1"/>
  <c r="A3097" i="1"/>
  <c r="B3096" i="1"/>
  <c r="D3096" i="1"/>
  <c r="E3096" i="1" s="1"/>
  <c r="F3096" i="1"/>
  <c r="M3095" i="1"/>
  <c r="Q3096" i="1"/>
  <c r="P3096" i="1"/>
  <c r="I3096" i="1"/>
  <c r="G3095" i="1"/>
  <c r="H3096" i="1" s="1"/>
  <c r="J3096" i="1" s="1"/>
  <c r="C3085" i="1" l="1"/>
  <c r="K3084" i="1"/>
  <c r="O3084" i="1" s="1"/>
  <c r="N3095" i="1"/>
  <c r="I3097" i="1"/>
  <c r="F3097" i="1"/>
  <c r="L3097" i="1"/>
  <c r="D3097" i="1"/>
  <c r="E3097" i="1" s="1"/>
  <c r="A3098" i="1"/>
  <c r="B3097" i="1"/>
  <c r="Q3097" i="1"/>
  <c r="M3096" i="1"/>
  <c r="P3097" i="1"/>
  <c r="G3096" i="1"/>
  <c r="H3097" i="1" s="1"/>
  <c r="J3097" i="1" s="1"/>
  <c r="K3085" i="1" l="1"/>
  <c r="O3085" i="1" s="1"/>
  <c r="C3086" i="1"/>
  <c r="N3096" i="1"/>
  <c r="I3098" i="1"/>
  <c r="L3098" i="1"/>
  <c r="D3098" i="1"/>
  <c r="E3098" i="1" s="1"/>
  <c r="A3099" i="1"/>
  <c r="B3098" i="1"/>
  <c r="F3098" i="1"/>
  <c r="M3097" i="1"/>
  <c r="P3098" i="1"/>
  <c r="Q3098" i="1"/>
  <c r="G3097" i="1"/>
  <c r="H3098" i="1" s="1"/>
  <c r="J3098" i="1" s="1"/>
  <c r="K3086" i="1" l="1"/>
  <c r="O3086" i="1" s="1"/>
  <c r="C3087" i="1"/>
  <c r="N3097" i="1"/>
  <c r="I3099" i="1"/>
  <c r="F3099" i="1"/>
  <c r="D3099" i="1"/>
  <c r="E3099" i="1" s="1"/>
  <c r="L3099" i="1"/>
  <c r="A3100" i="1"/>
  <c r="B3099" i="1"/>
  <c r="P3099" i="1"/>
  <c r="M3098" i="1"/>
  <c r="Q3099" i="1"/>
  <c r="G3098" i="1"/>
  <c r="H3099" i="1" s="1"/>
  <c r="J3099" i="1" s="1"/>
  <c r="K3087" i="1" l="1"/>
  <c r="O3087" i="1" s="1"/>
  <c r="C3088" i="1"/>
  <c r="N3098" i="1"/>
  <c r="P3100" i="1"/>
  <c r="Q3100" i="1"/>
  <c r="M3099" i="1"/>
  <c r="I3100" i="1"/>
  <c r="B3100" i="1"/>
  <c r="F3100" i="1"/>
  <c r="D3100" i="1"/>
  <c r="E3100" i="1" s="1"/>
  <c r="L3100" i="1"/>
  <c r="A3101" i="1"/>
  <c r="G3099" i="1"/>
  <c r="H3100" i="1" s="1"/>
  <c r="J3100" i="1" s="1"/>
  <c r="C3089" i="1" l="1"/>
  <c r="K3088" i="1"/>
  <c r="O3088" i="1" s="1"/>
  <c r="N3099" i="1"/>
  <c r="M3100" i="1"/>
  <c r="Q3101" i="1"/>
  <c r="P3101" i="1"/>
  <c r="L3101" i="1"/>
  <c r="F3101" i="1"/>
  <c r="A3102" i="1"/>
  <c r="D3101" i="1"/>
  <c r="E3101" i="1" s="1"/>
  <c r="B3101" i="1"/>
  <c r="I3101" i="1"/>
  <c r="G3100" i="1"/>
  <c r="H3101" i="1" s="1"/>
  <c r="J3101" i="1" s="1"/>
  <c r="K3089" i="1" l="1"/>
  <c r="O3089" i="1" s="1"/>
  <c r="C3090" i="1"/>
  <c r="N3100" i="1"/>
  <c r="I3102" i="1"/>
  <c r="D3102" i="1"/>
  <c r="E3102" i="1" s="1"/>
  <c r="A3103" i="1"/>
  <c r="B3102" i="1"/>
  <c r="F3102" i="1"/>
  <c r="L3102" i="1"/>
  <c r="M3101" i="1"/>
  <c r="Q3102" i="1"/>
  <c r="P3102" i="1"/>
  <c r="G3101" i="1"/>
  <c r="H3102" i="1" s="1"/>
  <c r="J3102" i="1" s="1"/>
  <c r="K3090" i="1" l="1"/>
  <c r="O3090" i="1" s="1"/>
  <c r="C3091" i="1"/>
  <c r="N3101" i="1"/>
  <c r="G3102" i="1"/>
  <c r="H3103" i="1"/>
  <c r="M3102" i="1"/>
  <c r="Q3103" i="1"/>
  <c r="P3103" i="1"/>
  <c r="I3103" i="1"/>
  <c r="F3103" i="1"/>
  <c r="B3103" i="1"/>
  <c r="D3103" i="1"/>
  <c r="E3103" i="1" s="1"/>
  <c r="L3103" i="1"/>
  <c r="A3104" i="1"/>
  <c r="C3092" i="1" l="1"/>
  <c r="K3091" i="1"/>
  <c r="O3091" i="1" s="1"/>
  <c r="N3102" i="1"/>
  <c r="J3103" i="1"/>
  <c r="Q3104" i="1"/>
  <c r="P3104" i="1"/>
  <c r="M3103" i="1"/>
  <c r="G3103" i="1"/>
  <c r="H3104" i="1" s="1"/>
  <c r="B3104" i="1"/>
  <c r="D3104" i="1"/>
  <c r="E3104" i="1" s="1"/>
  <c r="L3104" i="1"/>
  <c r="A3105" i="1"/>
  <c r="F3104" i="1"/>
  <c r="I3104" i="1"/>
  <c r="K3092" i="1" l="1"/>
  <c r="O3092" i="1" s="1"/>
  <c r="C3093" i="1"/>
  <c r="N3103" i="1"/>
  <c r="J3104" i="1"/>
  <c r="A3106" i="1"/>
  <c r="B3105" i="1"/>
  <c r="F3105" i="1"/>
  <c r="L3105" i="1"/>
  <c r="D3105" i="1"/>
  <c r="E3105" i="1" s="1"/>
  <c r="Q3105" i="1"/>
  <c r="M3104" i="1"/>
  <c r="P3105" i="1"/>
  <c r="I3105" i="1"/>
  <c r="G3104" i="1"/>
  <c r="H3105" i="1" s="1"/>
  <c r="J3105" i="1" s="1"/>
  <c r="C3094" i="1" l="1"/>
  <c r="K3093" i="1"/>
  <c r="O3093" i="1" s="1"/>
  <c r="N3104" i="1"/>
  <c r="G3105" i="1"/>
  <c r="H3106" i="1" s="1"/>
  <c r="I3106" i="1"/>
  <c r="Q3106" i="1"/>
  <c r="P3106" i="1"/>
  <c r="M3105" i="1"/>
  <c r="D3106" i="1"/>
  <c r="E3106" i="1" s="1"/>
  <c r="B3106" i="1"/>
  <c r="A3107" i="1"/>
  <c r="L3106" i="1"/>
  <c r="F3106" i="1"/>
  <c r="C3095" i="1" l="1"/>
  <c r="K3094" i="1"/>
  <c r="O3094" i="1" s="1"/>
  <c r="N3105" i="1"/>
  <c r="J3106" i="1"/>
  <c r="G3106" i="1"/>
  <c r="H3107" i="1" s="1"/>
  <c r="J3107" i="1" s="1"/>
  <c r="M3106" i="1"/>
  <c r="Q3107" i="1"/>
  <c r="P3107" i="1"/>
  <c r="I3107" i="1"/>
  <c r="F3107" i="1"/>
  <c r="L3107" i="1"/>
  <c r="A3108" i="1"/>
  <c r="B3107" i="1"/>
  <c r="D3107" i="1"/>
  <c r="E3107" i="1" s="1"/>
  <c r="K3095" i="1" l="1"/>
  <c r="O3095" i="1" s="1"/>
  <c r="C3096" i="1"/>
  <c r="N3106" i="1"/>
  <c r="G3107" i="1"/>
  <c r="H3108" i="1" s="1"/>
  <c r="I3108" i="1"/>
  <c r="L3108" i="1"/>
  <c r="A3109" i="1"/>
  <c r="B3108" i="1"/>
  <c r="F3108" i="1"/>
  <c r="D3108" i="1"/>
  <c r="E3108" i="1" s="1"/>
  <c r="M3107" i="1"/>
  <c r="Q3108" i="1"/>
  <c r="P3108" i="1"/>
  <c r="C3097" i="1" l="1"/>
  <c r="K3096" i="1"/>
  <c r="O3096" i="1" s="1"/>
  <c r="N3107" i="1"/>
  <c r="J3108" i="1"/>
  <c r="G3108" i="1"/>
  <c r="H3109" i="1" s="1"/>
  <c r="F3109" i="1"/>
  <c r="A3110" i="1"/>
  <c r="B3109" i="1"/>
  <c r="D3109" i="1"/>
  <c r="E3109" i="1" s="1"/>
  <c r="L3109" i="1"/>
  <c r="Q3109" i="1"/>
  <c r="M3108" i="1"/>
  <c r="P3109" i="1"/>
  <c r="I3109" i="1"/>
  <c r="K3097" i="1" l="1"/>
  <c r="O3097" i="1" s="1"/>
  <c r="C3098" i="1"/>
  <c r="N3108" i="1"/>
  <c r="G3109" i="1"/>
  <c r="H3110" i="1" s="1"/>
  <c r="I3110" i="1"/>
  <c r="J3109" i="1"/>
  <c r="A3111" i="1"/>
  <c r="B3110" i="1"/>
  <c r="F3110" i="1"/>
  <c r="L3110" i="1"/>
  <c r="D3110" i="1"/>
  <c r="E3110" i="1" s="1"/>
  <c r="M3109" i="1"/>
  <c r="P3110" i="1"/>
  <c r="Q3110" i="1"/>
  <c r="C3099" i="1" l="1"/>
  <c r="K3098" i="1"/>
  <c r="O3098" i="1" s="1"/>
  <c r="N3109" i="1"/>
  <c r="I3111" i="1"/>
  <c r="J3110" i="1"/>
  <c r="G3110" i="1"/>
  <c r="H3111" i="1" s="1"/>
  <c r="J3111" i="1" s="1"/>
  <c r="F3111" i="1"/>
  <c r="D3111" i="1"/>
  <c r="E3111" i="1" s="1"/>
  <c r="G3111" i="1" s="1"/>
  <c r="H3112" i="1" s="1"/>
  <c r="L3111" i="1"/>
  <c r="A3112" i="1"/>
  <c r="B3111" i="1"/>
  <c r="Q3111" i="1"/>
  <c r="P3111" i="1"/>
  <c r="M3110" i="1"/>
  <c r="C3100" i="1" l="1"/>
  <c r="K3099" i="1"/>
  <c r="O3099" i="1" s="1"/>
  <c r="N3110" i="1"/>
  <c r="L3112" i="1"/>
  <c r="B3112" i="1"/>
  <c r="F3112" i="1"/>
  <c r="A3113" i="1"/>
  <c r="D3112" i="1"/>
  <c r="E3112" i="1" s="1"/>
  <c r="G3112" i="1" s="1"/>
  <c r="H3113" i="1" s="1"/>
  <c r="P3112" i="1"/>
  <c r="Q3112" i="1"/>
  <c r="M3111" i="1"/>
  <c r="I3112" i="1"/>
  <c r="J3112" i="1" s="1"/>
  <c r="C3101" i="1" l="1"/>
  <c r="K3100" i="1"/>
  <c r="O3100" i="1" s="1"/>
  <c r="N3111" i="1"/>
  <c r="P3113" i="1"/>
  <c r="M3112" i="1"/>
  <c r="N3112" i="1" s="1"/>
  <c r="Q3113" i="1"/>
  <c r="L3113" i="1"/>
  <c r="F3113" i="1"/>
  <c r="A3114" i="1"/>
  <c r="B3113" i="1"/>
  <c r="D3113" i="1"/>
  <c r="E3113" i="1" s="1"/>
  <c r="I3113" i="1"/>
  <c r="C3102" i="1" l="1"/>
  <c r="K3101" i="1"/>
  <c r="O3101" i="1" s="1"/>
  <c r="I3114" i="1"/>
  <c r="D3114" i="1"/>
  <c r="E3114" i="1" s="1"/>
  <c r="B3114" i="1"/>
  <c r="A3115" i="1"/>
  <c r="L3114" i="1"/>
  <c r="F3114" i="1"/>
  <c r="M3113" i="1"/>
  <c r="N3113" i="1" s="1"/>
  <c r="P3114" i="1"/>
  <c r="Q3114" i="1"/>
  <c r="J3113" i="1"/>
  <c r="G3113" i="1"/>
  <c r="H3114" i="1" s="1"/>
  <c r="J3114" i="1" s="1"/>
  <c r="C3103" i="1" l="1"/>
  <c r="K3102" i="1"/>
  <c r="O3102" i="1" s="1"/>
  <c r="F3115" i="1"/>
  <c r="B3115" i="1"/>
  <c r="D3115" i="1"/>
  <c r="E3115" i="1" s="1"/>
  <c r="G3115" i="1" s="1"/>
  <c r="L3115" i="1"/>
  <c r="A3116" i="1"/>
  <c r="G3114" i="1"/>
  <c r="H3115" i="1" s="1"/>
  <c r="M3114" i="1"/>
  <c r="N3114" i="1" s="1"/>
  <c r="P3115" i="1"/>
  <c r="Q3115" i="1"/>
  <c r="I3115" i="1"/>
  <c r="K3103" i="1" l="1"/>
  <c r="O3103" i="1" s="1"/>
  <c r="C3104" i="1"/>
  <c r="I3116" i="1"/>
  <c r="P3116" i="1"/>
  <c r="Q3116" i="1"/>
  <c r="M3115" i="1"/>
  <c r="J3115" i="1"/>
  <c r="H3116" i="1"/>
  <c r="J3116" i="1" s="1"/>
  <c r="L3116" i="1"/>
  <c r="A3117" i="1"/>
  <c r="F3116" i="1"/>
  <c r="B3116" i="1"/>
  <c r="D3116" i="1"/>
  <c r="E3116" i="1" s="1"/>
  <c r="K3104" i="1" l="1"/>
  <c r="O3104" i="1" s="1"/>
  <c r="C3105" i="1"/>
  <c r="N3115" i="1"/>
  <c r="G3116" i="1"/>
  <c r="H3117" i="1" s="1"/>
  <c r="P3117" i="1"/>
  <c r="M3116" i="1"/>
  <c r="Q3117" i="1"/>
  <c r="L3117" i="1"/>
  <c r="F3117" i="1"/>
  <c r="A3118" i="1"/>
  <c r="D3117" i="1"/>
  <c r="E3117" i="1" s="1"/>
  <c r="B3117" i="1"/>
  <c r="I3117" i="1"/>
  <c r="K3105" i="1" l="1"/>
  <c r="O3105" i="1" s="1"/>
  <c r="C3106" i="1"/>
  <c r="N3116" i="1"/>
  <c r="J3117" i="1"/>
  <c r="M3117" i="1"/>
  <c r="P3118" i="1"/>
  <c r="Q3118" i="1"/>
  <c r="G3117" i="1"/>
  <c r="H3118" i="1" s="1"/>
  <c r="J3118" i="1" s="1"/>
  <c r="I3118" i="1"/>
  <c r="D3118" i="1"/>
  <c r="E3118" i="1" s="1"/>
  <c r="A3119" i="1"/>
  <c r="B3118" i="1"/>
  <c r="F3118" i="1"/>
  <c r="L3118" i="1"/>
  <c r="K3106" i="1" l="1"/>
  <c r="O3106" i="1" s="1"/>
  <c r="C3107" i="1"/>
  <c r="N3117" i="1"/>
  <c r="G3118" i="1"/>
  <c r="H3119" i="1" s="1"/>
  <c r="M3118" i="1"/>
  <c r="P3119" i="1"/>
  <c r="Q3119" i="1"/>
  <c r="I3119" i="1"/>
  <c r="F3119" i="1"/>
  <c r="L3119" i="1"/>
  <c r="A3120" i="1"/>
  <c r="B3119" i="1"/>
  <c r="D3119" i="1"/>
  <c r="E3119" i="1" s="1"/>
  <c r="K3107" i="1" l="1"/>
  <c r="O3107" i="1" s="1"/>
  <c r="C3108" i="1"/>
  <c r="N3118" i="1"/>
  <c r="G3119" i="1"/>
  <c r="H3120" i="1" s="1"/>
  <c r="I3120" i="1"/>
  <c r="F3120" i="1"/>
  <c r="B3120" i="1"/>
  <c r="D3120" i="1"/>
  <c r="E3120" i="1" s="1"/>
  <c r="L3120" i="1"/>
  <c r="A3121" i="1"/>
  <c r="J3119" i="1"/>
  <c r="M3119" i="1"/>
  <c r="Q3120" i="1"/>
  <c r="P3120" i="1"/>
  <c r="K3108" i="1" l="1"/>
  <c r="O3108" i="1" s="1"/>
  <c r="C3109" i="1"/>
  <c r="N3119" i="1"/>
  <c r="F3121" i="1"/>
  <c r="A3122" i="1"/>
  <c r="B3121" i="1"/>
  <c r="D3121" i="1"/>
  <c r="E3121" i="1" s="1"/>
  <c r="G3121" i="1" s="1"/>
  <c r="H3122" i="1" s="1"/>
  <c r="L3121" i="1"/>
  <c r="I3121" i="1"/>
  <c r="P3121" i="1"/>
  <c r="Q3121" i="1"/>
  <c r="M3120" i="1"/>
  <c r="J3120" i="1"/>
  <c r="G3120" i="1"/>
  <c r="H3121" i="1" s="1"/>
  <c r="J3121" i="1" s="1"/>
  <c r="K3109" i="1" l="1"/>
  <c r="O3109" i="1" s="1"/>
  <c r="C3110" i="1"/>
  <c r="N3120" i="1"/>
  <c r="I3122" i="1"/>
  <c r="L3122" i="1"/>
  <c r="B3122" i="1"/>
  <c r="A3123" i="1"/>
  <c r="D3122" i="1"/>
  <c r="E3122" i="1" s="1"/>
  <c r="F3122" i="1"/>
  <c r="M3121" i="1"/>
  <c r="P3122" i="1"/>
  <c r="Q3122" i="1"/>
  <c r="C3111" i="1" l="1"/>
  <c r="K3110" i="1"/>
  <c r="O3110" i="1" s="1"/>
  <c r="N3121" i="1"/>
  <c r="I3123" i="1"/>
  <c r="G3122" i="1"/>
  <c r="H3123" i="1" s="1"/>
  <c r="J3123" i="1" s="1"/>
  <c r="F3123" i="1"/>
  <c r="B3123" i="1"/>
  <c r="D3123" i="1"/>
  <c r="E3123" i="1" s="1"/>
  <c r="L3123" i="1"/>
  <c r="A3124" i="1"/>
  <c r="J3122" i="1"/>
  <c r="P3123" i="1"/>
  <c r="M3122" i="1"/>
  <c r="Q3123" i="1"/>
  <c r="K3111" i="1" l="1"/>
  <c r="O3111" i="1" s="1"/>
  <c r="C3112" i="1"/>
  <c r="N3122" i="1"/>
  <c r="A3125" i="1"/>
  <c r="B3124" i="1"/>
  <c r="F3124" i="1"/>
  <c r="D3124" i="1"/>
  <c r="E3124" i="1" s="1"/>
  <c r="L3124" i="1"/>
  <c r="P3124" i="1"/>
  <c r="M3123" i="1"/>
  <c r="Q3124" i="1"/>
  <c r="I3124" i="1"/>
  <c r="G3123" i="1"/>
  <c r="H3124" i="1" s="1"/>
  <c r="J3124" i="1" s="1"/>
  <c r="K3112" i="1" l="1"/>
  <c r="O3112" i="1" s="1"/>
  <c r="C3113" i="1"/>
  <c r="N3123" i="1"/>
  <c r="I3125" i="1"/>
  <c r="G3124" i="1"/>
  <c r="H3125" i="1" s="1"/>
  <c r="J3125" i="1" s="1"/>
  <c r="M3124" i="1"/>
  <c r="Q3125" i="1"/>
  <c r="P3125" i="1"/>
  <c r="B3125" i="1"/>
  <c r="D3125" i="1"/>
  <c r="E3125" i="1" s="1"/>
  <c r="L3125" i="1"/>
  <c r="F3125" i="1"/>
  <c r="A3126" i="1"/>
  <c r="K3113" i="1" l="1"/>
  <c r="O3113" i="1" s="1"/>
  <c r="C3114" i="1"/>
  <c r="N3124" i="1"/>
  <c r="G3125" i="1"/>
  <c r="H3126" i="1" s="1"/>
  <c r="M3125" i="1"/>
  <c r="P3126" i="1"/>
  <c r="Q3126" i="1"/>
  <c r="I3126" i="1"/>
  <c r="A3127" i="1"/>
  <c r="F3126" i="1"/>
  <c r="L3126" i="1"/>
  <c r="D3126" i="1"/>
  <c r="E3126" i="1" s="1"/>
  <c r="B3126" i="1"/>
  <c r="K3114" i="1" l="1"/>
  <c r="O3114" i="1" s="1"/>
  <c r="C3115" i="1"/>
  <c r="N3125" i="1"/>
  <c r="G3126" i="1"/>
  <c r="H3127" i="1" s="1"/>
  <c r="J3126" i="1"/>
  <c r="F3127" i="1"/>
  <c r="L3127" i="1"/>
  <c r="D3127" i="1"/>
  <c r="E3127" i="1" s="1"/>
  <c r="A3128" i="1"/>
  <c r="B3127" i="1"/>
  <c r="Q3127" i="1"/>
  <c r="P3127" i="1"/>
  <c r="M3126" i="1"/>
  <c r="I3127" i="1"/>
  <c r="C3116" i="1" l="1"/>
  <c r="K3115" i="1"/>
  <c r="O3115" i="1" s="1"/>
  <c r="N3126" i="1"/>
  <c r="J3127" i="1"/>
  <c r="P3128" i="1"/>
  <c r="M3127" i="1"/>
  <c r="N3127" i="1" s="1"/>
  <c r="Q3128" i="1"/>
  <c r="L3128" i="1"/>
  <c r="F3128" i="1"/>
  <c r="A3129" i="1"/>
  <c r="D3128" i="1"/>
  <c r="E3128" i="1" s="1"/>
  <c r="B3128" i="1"/>
  <c r="I3128" i="1"/>
  <c r="G3127" i="1"/>
  <c r="H3128" i="1" s="1"/>
  <c r="J3128" i="1" s="1"/>
  <c r="K3116" i="1" l="1"/>
  <c r="O3116" i="1" s="1"/>
  <c r="C3117" i="1"/>
  <c r="I3129" i="1"/>
  <c r="B3129" i="1"/>
  <c r="F3129" i="1"/>
  <c r="L3129" i="1"/>
  <c r="A3130" i="1"/>
  <c r="D3129" i="1"/>
  <c r="E3129" i="1" s="1"/>
  <c r="P3129" i="1"/>
  <c r="Q3129" i="1"/>
  <c r="M3128" i="1"/>
  <c r="N3128" i="1" s="1"/>
  <c r="G3128" i="1"/>
  <c r="H3129" i="1" s="1"/>
  <c r="J3129" i="1" s="1"/>
  <c r="K3117" i="1" l="1"/>
  <c r="O3117" i="1" s="1"/>
  <c r="C3118" i="1"/>
  <c r="M3129" i="1"/>
  <c r="N3129" i="1" s="1"/>
  <c r="Q3130" i="1"/>
  <c r="P3130" i="1"/>
  <c r="G3129" i="1"/>
  <c r="H3130" i="1" s="1"/>
  <c r="L3130" i="1"/>
  <c r="D3130" i="1"/>
  <c r="E3130" i="1" s="1"/>
  <c r="A3131" i="1"/>
  <c r="B3130" i="1"/>
  <c r="F3130" i="1"/>
  <c r="I3130" i="1"/>
  <c r="K3118" i="1" l="1"/>
  <c r="O3118" i="1" s="1"/>
  <c r="C3119" i="1"/>
  <c r="I3131" i="1"/>
  <c r="G3130" i="1"/>
  <c r="H3131" i="1" s="1"/>
  <c r="J3131" i="1" s="1"/>
  <c r="J3130" i="1"/>
  <c r="Q3131" i="1"/>
  <c r="M3130" i="1"/>
  <c r="N3130" i="1" s="1"/>
  <c r="P3131" i="1"/>
  <c r="A3132" i="1"/>
  <c r="F3131" i="1"/>
  <c r="B3131" i="1"/>
  <c r="D3131" i="1"/>
  <c r="E3131" i="1" s="1"/>
  <c r="L3131" i="1"/>
  <c r="K3119" i="1" l="1"/>
  <c r="O3119" i="1" s="1"/>
  <c r="C3120" i="1"/>
  <c r="P3132" i="1"/>
  <c r="Q3132" i="1"/>
  <c r="M3131" i="1"/>
  <c r="N3131" i="1" s="1"/>
  <c r="D3132" i="1"/>
  <c r="E3132" i="1" s="1"/>
  <c r="A3133" i="1"/>
  <c r="L3132" i="1"/>
  <c r="F3132" i="1"/>
  <c r="B3132" i="1"/>
  <c r="G3131" i="1"/>
  <c r="H3132" i="1" s="1"/>
  <c r="I3132" i="1"/>
  <c r="C3121" i="1" l="1"/>
  <c r="K3120" i="1"/>
  <c r="O3120" i="1" s="1"/>
  <c r="J3132" i="1"/>
  <c r="Q3133" i="1"/>
  <c r="M3132" i="1"/>
  <c r="N3132" i="1" s="1"/>
  <c r="P3133" i="1"/>
  <c r="L3133" i="1"/>
  <c r="A3134" i="1"/>
  <c r="F3133" i="1"/>
  <c r="D3133" i="1"/>
  <c r="E3133" i="1" s="1"/>
  <c r="B3133" i="1"/>
  <c r="I3133" i="1"/>
  <c r="G3132" i="1"/>
  <c r="H3133" i="1" s="1"/>
  <c r="J3133" i="1" s="1"/>
  <c r="C3122" i="1" l="1"/>
  <c r="K3121" i="1"/>
  <c r="O3121" i="1" s="1"/>
  <c r="G3133" i="1"/>
  <c r="H3134" i="1"/>
  <c r="I3134" i="1"/>
  <c r="L3134" i="1"/>
  <c r="F3134" i="1"/>
  <c r="B3134" i="1"/>
  <c r="D3134" i="1"/>
  <c r="E3134" i="1" s="1"/>
  <c r="A3135" i="1"/>
  <c r="P3134" i="1"/>
  <c r="M3133" i="1"/>
  <c r="Q3134" i="1"/>
  <c r="C3123" i="1" l="1"/>
  <c r="K3122" i="1"/>
  <c r="O3122" i="1" s="1"/>
  <c r="N3133" i="1"/>
  <c r="G3134" i="1"/>
  <c r="H3135" i="1" s="1"/>
  <c r="D3135" i="1"/>
  <c r="E3135" i="1" s="1"/>
  <c r="A3136" i="1"/>
  <c r="B3135" i="1"/>
  <c r="F3135" i="1"/>
  <c r="L3135" i="1"/>
  <c r="M3134" i="1"/>
  <c r="N3134" i="1" s="1"/>
  <c r="P3135" i="1"/>
  <c r="Q3135" i="1"/>
  <c r="I3135" i="1"/>
  <c r="J3134" i="1"/>
  <c r="K3123" i="1" l="1"/>
  <c r="O3123" i="1" s="1"/>
  <c r="C3124" i="1"/>
  <c r="G3135" i="1"/>
  <c r="H3136" i="1" s="1"/>
  <c r="J3135" i="1"/>
  <c r="I3136" i="1"/>
  <c r="F3136" i="1"/>
  <c r="D3136" i="1"/>
  <c r="E3136" i="1" s="1"/>
  <c r="G3136" i="1" s="1"/>
  <c r="H3137" i="1" s="1"/>
  <c r="A3137" i="1"/>
  <c r="B3136" i="1"/>
  <c r="L3136" i="1"/>
  <c r="M3135" i="1"/>
  <c r="N3135" i="1" s="1"/>
  <c r="Q3136" i="1"/>
  <c r="P3136" i="1"/>
  <c r="K3124" i="1" l="1"/>
  <c r="O3124" i="1" s="1"/>
  <c r="C3125" i="1"/>
  <c r="J3136" i="1"/>
  <c r="M3136" i="1"/>
  <c r="N3136" i="1" s="1"/>
  <c r="P3137" i="1"/>
  <c r="Q3137" i="1"/>
  <c r="B3137" i="1"/>
  <c r="F3137" i="1"/>
  <c r="D3137" i="1"/>
  <c r="E3137" i="1" s="1"/>
  <c r="L3137" i="1"/>
  <c r="A3138" i="1"/>
  <c r="I3137" i="1"/>
  <c r="K3125" i="1" l="1"/>
  <c r="O3125" i="1" s="1"/>
  <c r="C3126" i="1"/>
  <c r="L3138" i="1"/>
  <c r="F3138" i="1"/>
  <c r="A3139" i="1"/>
  <c r="B3138" i="1"/>
  <c r="D3138" i="1"/>
  <c r="E3138" i="1" s="1"/>
  <c r="M3137" i="1"/>
  <c r="Q3138" i="1"/>
  <c r="P3138" i="1"/>
  <c r="I3138" i="1"/>
  <c r="G3137" i="1"/>
  <c r="H3138" i="1" s="1"/>
  <c r="J3138" i="1" s="1"/>
  <c r="J3137" i="1"/>
  <c r="K3126" i="1" l="1"/>
  <c r="O3126" i="1" s="1"/>
  <c r="C3127" i="1"/>
  <c r="N3137" i="1"/>
  <c r="I3139" i="1"/>
  <c r="A3140" i="1"/>
  <c r="F3139" i="1"/>
  <c r="B3139" i="1"/>
  <c r="L3139" i="1"/>
  <c r="D3139" i="1"/>
  <c r="E3139" i="1" s="1"/>
  <c r="M3138" i="1"/>
  <c r="P3139" i="1"/>
  <c r="Q3139" i="1"/>
  <c r="G3138" i="1"/>
  <c r="H3139" i="1" s="1"/>
  <c r="J3139" i="1" s="1"/>
  <c r="C3128" i="1" l="1"/>
  <c r="K3127" i="1"/>
  <c r="O3127" i="1" s="1"/>
  <c r="N3138" i="1"/>
  <c r="I3140" i="1"/>
  <c r="G3139" i="1"/>
  <c r="H3140" i="1" s="1"/>
  <c r="J3140" i="1" s="1"/>
  <c r="D3140" i="1"/>
  <c r="E3140" i="1" s="1"/>
  <c r="A3141" i="1"/>
  <c r="L3140" i="1"/>
  <c r="B3140" i="1"/>
  <c r="F3140" i="1"/>
  <c r="M3139" i="1"/>
  <c r="Q3140" i="1"/>
  <c r="P3140" i="1"/>
  <c r="C3129" i="1" l="1"/>
  <c r="K3128" i="1"/>
  <c r="O3128" i="1" s="1"/>
  <c r="N3139" i="1"/>
  <c r="I3141" i="1"/>
  <c r="F3141" i="1"/>
  <c r="B3141" i="1"/>
  <c r="D3141" i="1"/>
  <c r="E3141" i="1" s="1"/>
  <c r="L3141" i="1"/>
  <c r="A3142" i="1"/>
  <c r="G3140" i="1"/>
  <c r="H3141" i="1" s="1"/>
  <c r="J3141" i="1" s="1"/>
  <c r="Q3141" i="1"/>
  <c r="M3140" i="1"/>
  <c r="P3141" i="1"/>
  <c r="K3129" i="1" l="1"/>
  <c r="O3129" i="1" s="1"/>
  <c r="C3130" i="1"/>
  <c r="N3140" i="1"/>
  <c r="B3142" i="1"/>
  <c r="D3142" i="1"/>
  <c r="E3142" i="1" s="1"/>
  <c r="L3142" i="1"/>
  <c r="F3142" i="1"/>
  <c r="A3143" i="1"/>
  <c r="P3142" i="1"/>
  <c r="Q3142" i="1"/>
  <c r="M3141" i="1"/>
  <c r="I3142" i="1"/>
  <c r="G3141" i="1"/>
  <c r="H3142" i="1" s="1"/>
  <c r="C3131" i="1" l="1"/>
  <c r="K3130" i="1"/>
  <c r="O3130" i="1" s="1"/>
  <c r="N3141" i="1"/>
  <c r="I3143" i="1"/>
  <c r="G3142" i="1"/>
  <c r="H3143" i="1" s="1"/>
  <c r="J3143" i="1" s="1"/>
  <c r="L3143" i="1"/>
  <c r="F3143" i="1"/>
  <c r="A3144" i="1"/>
  <c r="B3143" i="1"/>
  <c r="D3143" i="1"/>
  <c r="E3143" i="1" s="1"/>
  <c r="P3143" i="1"/>
  <c r="M3142" i="1"/>
  <c r="Q3143" i="1"/>
  <c r="J3142" i="1"/>
  <c r="C3132" i="1" l="1"/>
  <c r="K3131" i="1"/>
  <c r="O3131" i="1" s="1"/>
  <c r="N3142" i="1"/>
  <c r="I3144" i="1"/>
  <c r="G3143" i="1"/>
  <c r="H3144" i="1" s="1"/>
  <c r="J3144" i="1" s="1"/>
  <c r="M3143" i="1"/>
  <c r="P3144" i="1"/>
  <c r="Q3144" i="1"/>
  <c r="B3144" i="1"/>
  <c r="D3144" i="1"/>
  <c r="E3144" i="1" s="1"/>
  <c r="F3144" i="1"/>
  <c r="L3144" i="1"/>
  <c r="A3145" i="1"/>
  <c r="K3132" i="1" l="1"/>
  <c r="O3132" i="1" s="1"/>
  <c r="C3133" i="1"/>
  <c r="N3143" i="1"/>
  <c r="G3144" i="1"/>
  <c r="H3145" i="1" s="1"/>
  <c r="A3146" i="1"/>
  <c r="D3145" i="1"/>
  <c r="E3145" i="1" s="1"/>
  <c r="L3145" i="1"/>
  <c r="F3145" i="1"/>
  <c r="B3145" i="1"/>
  <c r="P3145" i="1"/>
  <c r="M3144" i="1"/>
  <c r="Q3145" i="1"/>
  <c r="I3145" i="1"/>
  <c r="K3133" i="1" l="1"/>
  <c r="O3133" i="1" s="1"/>
  <c r="C3134" i="1"/>
  <c r="N3144" i="1"/>
  <c r="I3146" i="1"/>
  <c r="G3145" i="1"/>
  <c r="H3146" i="1" s="1"/>
  <c r="J3146" i="1" s="1"/>
  <c r="P3146" i="1"/>
  <c r="M3145" i="1"/>
  <c r="Q3146" i="1"/>
  <c r="L3146" i="1"/>
  <c r="F3146" i="1"/>
  <c r="D3146" i="1"/>
  <c r="E3146" i="1" s="1"/>
  <c r="B3146" i="1"/>
  <c r="A3147" i="1"/>
  <c r="J3145" i="1"/>
  <c r="C3135" i="1" l="1"/>
  <c r="K3134" i="1"/>
  <c r="O3134" i="1" s="1"/>
  <c r="N3145" i="1"/>
  <c r="B3147" i="1"/>
  <c r="F3147" i="1"/>
  <c r="D3147" i="1"/>
  <c r="E3147" i="1" s="1"/>
  <c r="A3148" i="1"/>
  <c r="L3147" i="1"/>
  <c r="P3147" i="1"/>
  <c r="M3146" i="1"/>
  <c r="Q3147" i="1"/>
  <c r="I3147" i="1"/>
  <c r="G3146" i="1"/>
  <c r="H3147" i="1" s="1"/>
  <c r="J3147" i="1" s="1"/>
  <c r="C3136" i="1" l="1"/>
  <c r="K3135" i="1"/>
  <c r="O3135" i="1" s="1"/>
  <c r="N3146" i="1"/>
  <c r="I3148" i="1"/>
  <c r="M3147" i="1"/>
  <c r="P3148" i="1"/>
  <c r="Q3148" i="1"/>
  <c r="L3148" i="1"/>
  <c r="D3148" i="1"/>
  <c r="E3148" i="1" s="1"/>
  <c r="A3149" i="1"/>
  <c r="F3148" i="1"/>
  <c r="B3148" i="1"/>
  <c r="G3147" i="1"/>
  <c r="H3148" i="1" s="1"/>
  <c r="J3148" i="1" s="1"/>
  <c r="K3136" i="1" l="1"/>
  <c r="O3136" i="1" s="1"/>
  <c r="C3137" i="1"/>
  <c r="N3147" i="1"/>
  <c r="G3148" i="1"/>
  <c r="H3149" i="1" s="1"/>
  <c r="Q3149" i="1"/>
  <c r="M3148" i="1"/>
  <c r="P3149" i="1"/>
  <c r="I3149" i="1"/>
  <c r="D3149" i="1"/>
  <c r="E3149" i="1" s="1"/>
  <c r="A3150" i="1"/>
  <c r="F3149" i="1"/>
  <c r="L3149" i="1"/>
  <c r="B3149" i="1"/>
  <c r="K3137" i="1" l="1"/>
  <c r="O3137" i="1" s="1"/>
  <c r="C3138" i="1"/>
  <c r="N3148" i="1"/>
  <c r="G3149" i="1"/>
  <c r="H3150" i="1" s="1"/>
  <c r="I3150" i="1"/>
  <c r="D3150" i="1"/>
  <c r="E3150" i="1" s="1"/>
  <c r="A3151" i="1"/>
  <c r="B3150" i="1"/>
  <c r="L3150" i="1"/>
  <c r="F3150" i="1"/>
  <c r="Q3150" i="1"/>
  <c r="P3150" i="1"/>
  <c r="M3149" i="1"/>
  <c r="J3149" i="1"/>
  <c r="K3138" i="1" l="1"/>
  <c r="O3138" i="1" s="1"/>
  <c r="C3139" i="1"/>
  <c r="N3149" i="1"/>
  <c r="G3150" i="1"/>
  <c r="H3151" i="1" s="1"/>
  <c r="M3150" i="1"/>
  <c r="Q3151" i="1"/>
  <c r="P3151" i="1"/>
  <c r="I3151" i="1"/>
  <c r="J3150" i="1"/>
  <c r="D3151" i="1"/>
  <c r="E3151" i="1" s="1"/>
  <c r="F3151" i="1"/>
  <c r="L3151" i="1"/>
  <c r="A3152" i="1"/>
  <c r="B3151" i="1"/>
  <c r="K3139" i="1" l="1"/>
  <c r="O3139" i="1" s="1"/>
  <c r="C3140" i="1"/>
  <c r="N3150" i="1"/>
  <c r="G3151" i="1"/>
  <c r="H3152" i="1" s="1"/>
  <c r="J3151" i="1"/>
  <c r="D3152" i="1"/>
  <c r="E3152" i="1" s="1"/>
  <c r="A3153" i="1"/>
  <c r="F3152" i="1"/>
  <c r="L3152" i="1"/>
  <c r="B3152" i="1"/>
  <c r="Q3152" i="1"/>
  <c r="P3152" i="1"/>
  <c r="M3151" i="1"/>
  <c r="I3152" i="1"/>
  <c r="C3141" i="1" l="1"/>
  <c r="K3140" i="1"/>
  <c r="O3140" i="1" s="1"/>
  <c r="N3151" i="1"/>
  <c r="I3153" i="1"/>
  <c r="G3152" i="1"/>
  <c r="H3153" i="1" s="1"/>
  <c r="J3153" i="1" s="1"/>
  <c r="J3152" i="1"/>
  <c r="A3154" i="1"/>
  <c r="F3153" i="1"/>
  <c r="D3153" i="1"/>
  <c r="E3153" i="1" s="1"/>
  <c r="L3153" i="1"/>
  <c r="B3153" i="1"/>
  <c r="Q3153" i="1"/>
  <c r="M3152" i="1"/>
  <c r="P3153" i="1"/>
  <c r="K3141" i="1" l="1"/>
  <c r="O3141" i="1" s="1"/>
  <c r="C3142" i="1"/>
  <c r="N3152" i="1"/>
  <c r="G3153" i="1"/>
  <c r="H3154" i="1" s="1"/>
  <c r="F3154" i="1"/>
  <c r="L3154" i="1"/>
  <c r="A3155" i="1"/>
  <c r="D3154" i="1"/>
  <c r="E3154" i="1" s="1"/>
  <c r="B3154" i="1"/>
  <c r="P3154" i="1"/>
  <c r="Q3154" i="1"/>
  <c r="M3153" i="1"/>
  <c r="I3154" i="1"/>
  <c r="K3142" i="1" l="1"/>
  <c r="O3142" i="1" s="1"/>
  <c r="C3143" i="1"/>
  <c r="N3153" i="1"/>
  <c r="J3154" i="1"/>
  <c r="M3154" i="1"/>
  <c r="P3155" i="1"/>
  <c r="Q3155" i="1"/>
  <c r="G3154" i="1"/>
  <c r="H3155" i="1" s="1"/>
  <c r="J3155" i="1" s="1"/>
  <c r="I3155" i="1"/>
  <c r="D3155" i="1"/>
  <c r="E3155" i="1" s="1"/>
  <c r="B3155" i="1"/>
  <c r="F3155" i="1"/>
  <c r="L3155" i="1"/>
  <c r="A3156" i="1"/>
  <c r="K3143" i="1" l="1"/>
  <c r="O3143" i="1" s="1"/>
  <c r="C3144" i="1"/>
  <c r="N3154" i="1"/>
  <c r="P3156" i="1"/>
  <c r="M3155" i="1"/>
  <c r="Q3156" i="1"/>
  <c r="I3156" i="1"/>
  <c r="L3156" i="1"/>
  <c r="F3156" i="1"/>
  <c r="B3156" i="1"/>
  <c r="A3157" i="1"/>
  <c r="D3156" i="1"/>
  <c r="E3156" i="1" s="1"/>
  <c r="G3155" i="1"/>
  <c r="H3156" i="1" s="1"/>
  <c r="J3156" i="1" s="1"/>
  <c r="C3145" i="1" l="1"/>
  <c r="K3144" i="1"/>
  <c r="O3144" i="1" s="1"/>
  <c r="N3155" i="1"/>
  <c r="G3156" i="1"/>
  <c r="H3157" i="1" s="1"/>
  <c r="M3156" i="1"/>
  <c r="P3157" i="1"/>
  <c r="Q3157" i="1"/>
  <c r="A3158" i="1"/>
  <c r="F3157" i="1"/>
  <c r="B3157" i="1"/>
  <c r="L3157" i="1"/>
  <c r="D3157" i="1"/>
  <c r="E3157" i="1" s="1"/>
  <c r="I3157" i="1"/>
  <c r="C3146" i="1" l="1"/>
  <c r="K3145" i="1"/>
  <c r="O3145" i="1" s="1"/>
  <c r="N3156" i="1"/>
  <c r="I3158" i="1"/>
  <c r="G3157" i="1"/>
  <c r="H3158" i="1" s="1"/>
  <c r="J3158" i="1" s="1"/>
  <c r="F3158" i="1"/>
  <c r="D3158" i="1"/>
  <c r="E3158" i="1" s="1"/>
  <c r="G3158" i="1" s="1"/>
  <c r="A3159" i="1"/>
  <c r="B3158" i="1"/>
  <c r="L3158" i="1"/>
  <c r="J3157" i="1"/>
  <c r="M3157" i="1"/>
  <c r="P3158" i="1"/>
  <c r="Q3158" i="1"/>
  <c r="K3146" i="1" l="1"/>
  <c r="O3146" i="1" s="1"/>
  <c r="C3147" i="1"/>
  <c r="N3157" i="1"/>
  <c r="H3159" i="1"/>
  <c r="M3158" i="1"/>
  <c r="P3159" i="1"/>
  <c r="Q3159" i="1"/>
  <c r="I3159" i="1"/>
  <c r="B3159" i="1"/>
  <c r="D3159" i="1"/>
  <c r="E3159" i="1" s="1"/>
  <c r="L3159" i="1"/>
  <c r="F3159" i="1"/>
  <c r="A3160" i="1"/>
  <c r="K3147" i="1" l="1"/>
  <c r="O3147" i="1" s="1"/>
  <c r="C3148" i="1"/>
  <c r="N3158" i="1"/>
  <c r="I3160" i="1"/>
  <c r="F3160" i="1"/>
  <c r="B3160" i="1"/>
  <c r="A3161" i="1"/>
  <c r="L3160" i="1"/>
  <c r="D3160" i="1"/>
  <c r="E3160" i="1" s="1"/>
  <c r="G3160" i="1" s="1"/>
  <c r="M3159" i="1"/>
  <c r="Q3160" i="1"/>
  <c r="P3160" i="1"/>
  <c r="J3159" i="1"/>
  <c r="G3159" i="1"/>
  <c r="H3160" i="1" s="1"/>
  <c r="J3160" i="1" s="1"/>
  <c r="K3148" i="1" l="1"/>
  <c r="O3148" i="1" s="1"/>
  <c r="C3149" i="1"/>
  <c r="N3159" i="1"/>
  <c r="I3161" i="1"/>
  <c r="H3161" i="1"/>
  <c r="J3161" i="1" s="1"/>
  <c r="B3161" i="1"/>
  <c r="F3161" i="1"/>
  <c r="D3161" i="1"/>
  <c r="E3161" i="1" s="1"/>
  <c r="G3161" i="1" s="1"/>
  <c r="H3162" i="1" s="1"/>
  <c r="A3162" i="1"/>
  <c r="L3161" i="1"/>
  <c r="P3161" i="1"/>
  <c r="Q3161" i="1"/>
  <c r="M3160" i="1"/>
  <c r="K3149" i="1" l="1"/>
  <c r="O3149" i="1" s="1"/>
  <c r="C3150" i="1"/>
  <c r="N3160" i="1"/>
  <c r="I3162" i="1"/>
  <c r="J3162" i="1" s="1"/>
  <c r="M3161" i="1"/>
  <c r="Q3162" i="1"/>
  <c r="P3162" i="1"/>
  <c r="L3162" i="1"/>
  <c r="F3162" i="1"/>
  <c r="A3163" i="1"/>
  <c r="B3162" i="1"/>
  <c r="D3162" i="1"/>
  <c r="E3162" i="1" s="1"/>
  <c r="C3151" i="1" l="1"/>
  <c r="K3150" i="1"/>
  <c r="O3150" i="1" s="1"/>
  <c r="N3161" i="1"/>
  <c r="I3163" i="1"/>
  <c r="G3162" i="1"/>
  <c r="H3163" i="1" s="1"/>
  <c r="J3163" i="1" s="1"/>
  <c r="F3163" i="1"/>
  <c r="L3163" i="1"/>
  <c r="D3163" i="1"/>
  <c r="E3163" i="1" s="1"/>
  <c r="A3164" i="1"/>
  <c r="B3163" i="1"/>
  <c r="M3162" i="1"/>
  <c r="Q3163" i="1"/>
  <c r="P3163" i="1"/>
  <c r="C3152" i="1" l="1"/>
  <c r="K3151" i="1"/>
  <c r="O3151" i="1" s="1"/>
  <c r="N3162" i="1"/>
  <c r="G3163" i="1"/>
  <c r="H3164" i="1" s="1"/>
  <c r="J3164" i="1" s="1"/>
  <c r="L3164" i="1"/>
  <c r="A3165" i="1"/>
  <c r="B3164" i="1"/>
  <c r="F3164" i="1"/>
  <c r="D3164" i="1"/>
  <c r="E3164" i="1" s="1"/>
  <c r="M3163" i="1"/>
  <c r="P3164" i="1"/>
  <c r="Q3164" i="1"/>
  <c r="I3164" i="1"/>
  <c r="C3153" i="1" l="1"/>
  <c r="K3152" i="1"/>
  <c r="O3152" i="1" s="1"/>
  <c r="N3163" i="1"/>
  <c r="G3164" i="1"/>
  <c r="H3165" i="1" s="1"/>
  <c r="I3165" i="1"/>
  <c r="F3165" i="1"/>
  <c r="D3165" i="1"/>
  <c r="E3165" i="1" s="1"/>
  <c r="G3165" i="1" s="1"/>
  <c r="H3166" i="1" s="1"/>
  <c r="L3165" i="1"/>
  <c r="A3166" i="1"/>
  <c r="B3165" i="1"/>
  <c r="M3164" i="1"/>
  <c r="P3165" i="1"/>
  <c r="Q3165" i="1"/>
  <c r="K3153" i="1" l="1"/>
  <c r="O3153" i="1" s="1"/>
  <c r="C3154" i="1"/>
  <c r="N3164" i="1"/>
  <c r="I3166" i="1"/>
  <c r="J3166" i="1" s="1"/>
  <c r="J3165" i="1"/>
  <c r="L3166" i="1"/>
  <c r="F3166" i="1"/>
  <c r="B3166" i="1"/>
  <c r="D3166" i="1"/>
  <c r="E3166" i="1" s="1"/>
  <c r="A3167" i="1"/>
  <c r="P3166" i="1"/>
  <c r="Q3166" i="1"/>
  <c r="M3165" i="1"/>
  <c r="C3155" i="1" l="1"/>
  <c r="K3154" i="1"/>
  <c r="O3154" i="1" s="1"/>
  <c r="N3165" i="1"/>
  <c r="M3166" i="1"/>
  <c r="P3167" i="1"/>
  <c r="Q3167" i="1"/>
  <c r="B3167" i="1"/>
  <c r="D3167" i="1"/>
  <c r="E3167" i="1" s="1"/>
  <c r="L3167" i="1"/>
  <c r="F3167" i="1"/>
  <c r="A3168" i="1"/>
  <c r="G3166" i="1"/>
  <c r="H3167" i="1" s="1"/>
  <c r="I3167" i="1"/>
  <c r="C3156" i="1" l="1"/>
  <c r="K3155" i="1"/>
  <c r="O3155" i="1" s="1"/>
  <c r="N3166" i="1"/>
  <c r="G3167" i="1"/>
  <c r="I3168" i="1"/>
  <c r="J3167" i="1"/>
  <c r="H3168" i="1"/>
  <c r="J3168" i="1" s="1"/>
  <c r="P3168" i="1"/>
  <c r="M3167" i="1"/>
  <c r="Q3168" i="1"/>
  <c r="D3168" i="1"/>
  <c r="E3168" i="1" s="1"/>
  <c r="F3168" i="1"/>
  <c r="L3168" i="1"/>
  <c r="B3168" i="1"/>
  <c r="A3169" i="1"/>
  <c r="K3156" i="1" l="1"/>
  <c r="O3156" i="1" s="1"/>
  <c r="C3157" i="1"/>
  <c r="N3167" i="1"/>
  <c r="G3168" i="1"/>
  <c r="H3169" i="1" s="1"/>
  <c r="I3169" i="1"/>
  <c r="B3169" i="1"/>
  <c r="F3169" i="1"/>
  <c r="D3169" i="1"/>
  <c r="E3169" i="1" s="1"/>
  <c r="A3170" i="1"/>
  <c r="L3169" i="1"/>
  <c r="P3169" i="1"/>
  <c r="M3168" i="1"/>
  <c r="Q3169" i="1"/>
  <c r="C3158" i="1" l="1"/>
  <c r="K3157" i="1"/>
  <c r="O3157" i="1" s="1"/>
  <c r="N3168" i="1"/>
  <c r="J3169" i="1"/>
  <c r="I3170" i="1"/>
  <c r="L3170" i="1"/>
  <c r="F3170" i="1"/>
  <c r="A3171" i="1"/>
  <c r="B3170" i="1"/>
  <c r="D3170" i="1"/>
  <c r="E3170" i="1" s="1"/>
  <c r="M3169" i="1"/>
  <c r="Q3170" i="1"/>
  <c r="P3170" i="1"/>
  <c r="G3169" i="1"/>
  <c r="H3170" i="1" s="1"/>
  <c r="J3170" i="1" s="1"/>
  <c r="C3159" i="1" l="1"/>
  <c r="K3158" i="1"/>
  <c r="O3158" i="1" s="1"/>
  <c r="N3169" i="1"/>
  <c r="G3170" i="1"/>
  <c r="H3171" i="1" s="1"/>
  <c r="M3170" i="1"/>
  <c r="P3171" i="1"/>
  <c r="Q3171" i="1"/>
  <c r="A3172" i="1"/>
  <c r="F3171" i="1"/>
  <c r="B3171" i="1"/>
  <c r="L3171" i="1"/>
  <c r="D3171" i="1"/>
  <c r="E3171" i="1" s="1"/>
  <c r="I3171" i="1"/>
  <c r="K3159" i="1" l="1"/>
  <c r="O3159" i="1" s="1"/>
  <c r="C3160" i="1"/>
  <c r="N3170" i="1"/>
  <c r="I3172" i="1"/>
  <c r="G3171" i="1"/>
  <c r="H3172" i="1" s="1"/>
  <c r="J3172" i="1" s="1"/>
  <c r="F3172" i="1"/>
  <c r="A3173" i="1"/>
  <c r="L3172" i="1"/>
  <c r="B3172" i="1"/>
  <c r="D3172" i="1"/>
  <c r="E3172" i="1" s="1"/>
  <c r="M3171" i="1"/>
  <c r="P3172" i="1"/>
  <c r="Q3172" i="1"/>
  <c r="J3171" i="1"/>
  <c r="C3161" i="1" l="1"/>
  <c r="K3160" i="1"/>
  <c r="O3160" i="1" s="1"/>
  <c r="N3171" i="1"/>
  <c r="G3172" i="1"/>
  <c r="H3173" i="1" s="1"/>
  <c r="I3173" i="1"/>
  <c r="F3173" i="1"/>
  <c r="A3174" i="1"/>
  <c r="L3173" i="1"/>
  <c r="B3173" i="1"/>
  <c r="D3173" i="1"/>
  <c r="E3173" i="1" s="1"/>
  <c r="P3173" i="1"/>
  <c r="M3172" i="1"/>
  <c r="Q3173" i="1"/>
  <c r="K3161" i="1" l="1"/>
  <c r="O3161" i="1" s="1"/>
  <c r="C3162" i="1"/>
  <c r="N3172" i="1"/>
  <c r="J3173" i="1"/>
  <c r="G3173" i="1"/>
  <c r="H3174" i="1" s="1"/>
  <c r="M3173" i="1"/>
  <c r="P3174" i="1"/>
  <c r="Q3174" i="1"/>
  <c r="D3174" i="1"/>
  <c r="E3174" i="1" s="1"/>
  <c r="B3174" i="1"/>
  <c r="A3175" i="1"/>
  <c r="L3174" i="1"/>
  <c r="F3174" i="1"/>
  <c r="I3174" i="1"/>
  <c r="K3162" i="1" l="1"/>
  <c r="O3162" i="1" s="1"/>
  <c r="C3163" i="1"/>
  <c r="N3173" i="1"/>
  <c r="J3174" i="1"/>
  <c r="G3174" i="1"/>
  <c r="H3175" i="1" s="1"/>
  <c r="M3174" i="1"/>
  <c r="Q3175" i="1"/>
  <c r="P3175" i="1"/>
  <c r="I3175" i="1"/>
  <c r="B3175" i="1"/>
  <c r="D3175" i="1"/>
  <c r="E3175" i="1" s="1"/>
  <c r="F3175" i="1"/>
  <c r="L3175" i="1"/>
  <c r="A3176" i="1"/>
  <c r="K3163" i="1" l="1"/>
  <c r="O3163" i="1" s="1"/>
  <c r="C3164" i="1"/>
  <c r="N3174" i="1"/>
  <c r="J3175" i="1"/>
  <c r="Q3176" i="1"/>
  <c r="P3176" i="1"/>
  <c r="M3175" i="1"/>
  <c r="N3175" i="1" s="1"/>
  <c r="G3175" i="1"/>
  <c r="H3176" i="1" s="1"/>
  <c r="I3176" i="1"/>
  <c r="A3177" i="1"/>
  <c r="F3176" i="1"/>
  <c r="L3176" i="1"/>
  <c r="B3176" i="1"/>
  <c r="D3176" i="1"/>
  <c r="E3176" i="1" s="1"/>
  <c r="G3176" i="1" s="1"/>
  <c r="H3177" i="1" s="1"/>
  <c r="K3164" i="1" l="1"/>
  <c r="O3164" i="1" s="1"/>
  <c r="C3165" i="1"/>
  <c r="J3176" i="1"/>
  <c r="L3177" i="1"/>
  <c r="D3177" i="1"/>
  <c r="E3177" i="1" s="1"/>
  <c r="F3177" i="1"/>
  <c r="A3178" i="1"/>
  <c r="B3177" i="1"/>
  <c r="I3177" i="1"/>
  <c r="J3177" i="1" s="1"/>
  <c r="P3177" i="1"/>
  <c r="Q3177" i="1"/>
  <c r="M3176" i="1"/>
  <c r="N3176" i="1" s="1"/>
  <c r="C3166" i="1" l="1"/>
  <c r="K3165" i="1"/>
  <c r="O3165" i="1" s="1"/>
  <c r="F3178" i="1"/>
  <c r="A3179" i="1"/>
  <c r="D3178" i="1"/>
  <c r="E3178" i="1" s="1"/>
  <c r="L3178" i="1"/>
  <c r="B3178" i="1"/>
  <c r="I3178" i="1"/>
  <c r="G3177" i="1"/>
  <c r="H3178" i="1" s="1"/>
  <c r="J3178" i="1" s="1"/>
  <c r="M3177" i="1"/>
  <c r="N3177" i="1" s="1"/>
  <c r="Q3178" i="1"/>
  <c r="P3178" i="1"/>
  <c r="K3166" i="1" l="1"/>
  <c r="O3166" i="1" s="1"/>
  <c r="C3167" i="1"/>
  <c r="I3179" i="1"/>
  <c r="B3179" i="1"/>
  <c r="F3179" i="1"/>
  <c r="L3179" i="1"/>
  <c r="D3179" i="1"/>
  <c r="E3179" i="1" s="1"/>
  <c r="A3180" i="1"/>
  <c r="P3179" i="1"/>
  <c r="Q3179" i="1"/>
  <c r="M3178" i="1"/>
  <c r="N3178" i="1" s="1"/>
  <c r="G3178" i="1"/>
  <c r="H3179" i="1" s="1"/>
  <c r="J3179" i="1" s="1"/>
  <c r="K3167" i="1" l="1"/>
  <c r="O3167" i="1" s="1"/>
  <c r="C3168" i="1"/>
  <c r="M3179" i="1"/>
  <c r="Q3180" i="1"/>
  <c r="P3180" i="1"/>
  <c r="L3180" i="1"/>
  <c r="B3180" i="1"/>
  <c r="A3181" i="1"/>
  <c r="D3180" i="1"/>
  <c r="E3180" i="1" s="1"/>
  <c r="F3180" i="1"/>
  <c r="G3179" i="1"/>
  <c r="H3180" i="1" s="1"/>
  <c r="I3180" i="1"/>
  <c r="K3168" i="1" l="1"/>
  <c r="O3168" i="1" s="1"/>
  <c r="C3169" i="1"/>
  <c r="N3179" i="1"/>
  <c r="I3181" i="1"/>
  <c r="J3180" i="1"/>
  <c r="A3182" i="1"/>
  <c r="L3181" i="1"/>
  <c r="B3181" i="1"/>
  <c r="D3181" i="1"/>
  <c r="E3181" i="1" s="1"/>
  <c r="F3181" i="1"/>
  <c r="M3180" i="1"/>
  <c r="P3181" i="1"/>
  <c r="Q3181" i="1"/>
  <c r="G3180" i="1"/>
  <c r="H3181" i="1" s="1"/>
  <c r="J3181" i="1" s="1"/>
  <c r="K3169" i="1" l="1"/>
  <c r="O3169" i="1" s="1"/>
  <c r="C3170" i="1"/>
  <c r="N3180" i="1"/>
  <c r="G3181" i="1"/>
  <c r="H3182" i="1" s="1"/>
  <c r="I3182" i="1"/>
  <c r="Q3182" i="1"/>
  <c r="P3182" i="1"/>
  <c r="M3181" i="1"/>
  <c r="B3182" i="1"/>
  <c r="F3182" i="1"/>
  <c r="L3182" i="1"/>
  <c r="D3182" i="1"/>
  <c r="E3182" i="1" s="1"/>
  <c r="A3183" i="1"/>
  <c r="C3171" i="1" l="1"/>
  <c r="K3170" i="1"/>
  <c r="O3170" i="1" s="1"/>
  <c r="N3181" i="1"/>
  <c r="I3183" i="1"/>
  <c r="J3182" i="1"/>
  <c r="G3182" i="1"/>
  <c r="H3183" i="1" s="1"/>
  <c r="F3183" i="1"/>
  <c r="A3184" i="1"/>
  <c r="B3183" i="1"/>
  <c r="D3183" i="1"/>
  <c r="E3183" i="1" s="1"/>
  <c r="L3183" i="1"/>
  <c r="M3182" i="1"/>
  <c r="Q3183" i="1"/>
  <c r="P3183" i="1"/>
  <c r="K3171" i="1" l="1"/>
  <c r="O3171" i="1" s="1"/>
  <c r="C3172" i="1"/>
  <c r="N3182" i="1"/>
  <c r="J3183" i="1"/>
  <c r="M3183" i="1"/>
  <c r="P3184" i="1"/>
  <c r="Q3184" i="1"/>
  <c r="G3183" i="1"/>
  <c r="H3184" i="1" s="1"/>
  <c r="I3184" i="1"/>
  <c r="B3184" i="1"/>
  <c r="D3184" i="1"/>
  <c r="E3184" i="1" s="1"/>
  <c r="L3184" i="1"/>
  <c r="A3185" i="1"/>
  <c r="F3184" i="1"/>
  <c r="K3172" i="1" l="1"/>
  <c r="O3172" i="1" s="1"/>
  <c r="C3173" i="1"/>
  <c r="N3183" i="1"/>
  <c r="J3184" i="1"/>
  <c r="G3184" i="1"/>
  <c r="H3185" i="1" s="1"/>
  <c r="I3185" i="1"/>
  <c r="L3185" i="1"/>
  <c r="D3185" i="1"/>
  <c r="E3185" i="1" s="1"/>
  <c r="A3186" i="1"/>
  <c r="B3185" i="1"/>
  <c r="F3185" i="1"/>
  <c r="Q3185" i="1"/>
  <c r="P3185" i="1"/>
  <c r="M3184" i="1"/>
  <c r="K3173" i="1" l="1"/>
  <c r="O3173" i="1" s="1"/>
  <c r="C3174" i="1"/>
  <c r="N3184" i="1"/>
  <c r="I3186" i="1"/>
  <c r="J3185" i="1"/>
  <c r="G3185" i="1"/>
  <c r="H3186" i="1" s="1"/>
  <c r="J3186" i="1" s="1"/>
  <c r="M3185" i="1"/>
  <c r="P3186" i="1"/>
  <c r="Q3186" i="1"/>
  <c r="A3187" i="1"/>
  <c r="D3186" i="1"/>
  <c r="E3186" i="1" s="1"/>
  <c r="B3186" i="1"/>
  <c r="L3186" i="1"/>
  <c r="F3186" i="1"/>
  <c r="C3175" i="1" l="1"/>
  <c r="K3174" i="1"/>
  <c r="O3174" i="1" s="1"/>
  <c r="N3185" i="1"/>
  <c r="L3187" i="1"/>
  <c r="D3187" i="1"/>
  <c r="E3187" i="1" s="1"/>
  <c r="F3187" i="1"/>
  <c r="A3188" i="1"/>
  <c r="B3187" i="1"/>
  <c r="M3186" i="1"/>
  <c r="P3187" i="1"/>
  <c r="Q3187" i="1"/>
  <c r="I3187" i="1"/>
  <c r="G3186" i="1"/>
  <c r="H3187" i="1" s="1"/>
  <c r="J3187" i="1" s="1"/>
  <c r="K3175" i="1" l="1"/>
  <c r="O3175" i="1" s="1"/>
  <c r="C3176" i="1"/>
  <c r="N3186" i="1"/>
  <c r="G3187" i="1"/>
  <c r="H3188" i="1" s="1"/>
  <c r="M3187" i="1"/>
  <c r="P3188" i="1"/>
  <c r="Q3188" i="1"/>
  <c r="I3188" i="1"/>
  <c r="F3188" i="1"/>
  <c r="A3189" i="1"/>
  <c r="B3188" i="1"/>
  <c r="D3188" i="1"/>
  <c r="E3188" i="1" s="1"/>
  <c r="L3188" i="1"/>
  <c r="K3176" i="1" l="1"/>
  <c r="O3176" i="1" s="1"/>
  <c r="C3177" i="1"/>
  <c r="N3187" i="1"/>
  <c r="G3188" i="1"/>
  <c r="H3189" i="1" s="1"/>
  <c r="B3189" i="1"/>
  <c r="D3189" i="1"/>
  <c r="E3189" i="1" s="1"/>
  <c r="F3189" i="1"/>
  <c r="L3189" i="1"/>
  <c r="A3190" i="1"/>
  <c r="I3189" i="1"/>
  <c r="M3188" i="1"/>
  <c r="P3189" i="1"/>
  <c r="Q3189" i="1"/>
  <c r="J3188" i="1"/>
  <c r="C3178" i="1" l="1"/>
  <c r="K3177" i="1"/>
  <c r="O3177" i="1" s="1"/>
  <c r="N3188" i="1"/>
  <c r="I3190" i="1"/>
  <c r="G3189" i="1"/>
  <c r="H3190" i="1" s="1"/>
  <c r="J3190" i="1" s="1"/>
  <c r="J3189" i="1"/>
  <c r="L3190" i="1"/>
  <c r="D3190" i="1"/>
  <c r="E3190" i="1" s="1"/>
  <c r="B3190" i="1"/>
  <c r="A3191" i="1"/>
  <c r="F3190" i="1"/>
  <c r="P3190" i="1"/>
  <c r="M3189" i="1"/>
  <c r="Q3190" i="1"/>
  <c r="C3179" i="1" l="1"/>
  <c r="K3178" i="1"/>
  <c r="O3178" i="1" s="1"/>
  <c r="N3189" i="1"/>
  <c r="I3191" i="1"/>
  <c r="F3191" i="1"/>
  <c r="B3191" i="1"/>
  <c r="L3191" i="1"/>
  <c r="D3191" i="1"/>
  <c r="E3191" i="1" s="1"/>
  <c r="A3192" i="1"/>
  <c r="G3190" i="1"/>
  <c r="H3191" i="1" s="1"/>
  <c r="J3191" i="1" s="1"/>
  <c r="Q3191" i="1"/>
  <c r="M3190" i="1"/>
  <c r="P3191" i="1"/>
  <c r="C3180" i="1" l="1"/>
  <c r="K3179" i="1"/>
  <c r="O3179" i="1" s="1"/>
  <c r="N3190" i="1"/>
  <c r="B3192" i="1"/>
  <c r="L3192" i="1"/>
  <c r="D3192" i="1"/>
  <c r="E3192" i="1" s="1"/>
  <c r="A3193" i="1"/>
  <c r="F3192" i="1"/>
  <c r="G3191" i="1"/>
  <c r="H3192" i="1" s="1"/>
  <c r="J3192" i="1" s="1"/>
  <c r="Q3192" i="1"/>
  <c r="M3191" i="1"/>
  <c r="P3192" i="1"/>
  <c r="I3192" i="1"/>
  <c r="C3181" i="1" l="1"/>
  <c r="K3180" i="1"/>
  <c r="O3180" i="1" s="1"/>
  <c r="N3191" i="1"/>
  <c r="I3193" i="1"/>
  <c r="F3193" i="1"/>
  <c r="A3194" i="1"/>
  <c r="B3193" i="1"/>
  <c r="L3193" i="1"/>
  <c r="D3193" i="1"/>
  <c r="E3193" i="1" s="1"/>
  <c r="Q3193" i="1"/>
  <c r="P3193" i="1"/>
  <c r="M3192" i="1"/>
  <c r="G3192" i="1"/>
  <c r="H3193" i="1" s="1"/>
  <c r="J3193" i="1" s="1"/>
  <c r="K3181" i="1" l="1"/>
  <c r="O3181" i="1" s="1"/>
  <c r="C3182" i="1"/>
  <c r="N3192" i="1"/>
  <c r="G3193" i="1"/>
  <c r="H3194" i="1" s="1"/>
  <c r="F3194" i="1"/>
  <c r="L3194" i="1"/>
  <c r="D3194" i="1"/>
  <c r="E3194" i="1" s="1"/>
  <c r="A3195" i="1"/>
  <c r="B3194" i="1"/>
  <c r="M3193" i="1"/>
  <c r="P3194" i="1"/>
  <c r="Q3194" i="1"/>
  <c r="I3194" i="1"/>
  <c r="K3182" i="1" l="1"/>
  <c r="O3182" i="1" s="1"/>
  <c r="C3183" i="1"/>
  <c r="N3193" i="1"/>
  <c r="J3194" i="1"/>
  <c r="Q3195" i="1"/>
  <c r="M3194" i="1"/>
  <c r="N3194" i="1" s="1"/>
  <c r="P3195" i="1"/>
  <c r="L3195" i="1"/>
  <c r="D3195" i="1"/>
  <c r="E3195" i="1" s="1"/>
  <c r="A3196" i="1"/>
  <c r="F3195" i="1"/>
  <c r="B3195" i="1"/>
  <c r="I3195" i="1"/>
  <c r="G3194" i="1"/>
  <c r="H3195" i="1" s="1"/>
  <c r="J3195" i="1" s="1"/>
  <c r="K3183" i="1" l="1"/>
  <c r="O3183" i="1" s="1"/>
  <c r="C3184" i="1"/>
  <c r="G3195" i="1"/>
  <c r="H3196" i="1" s="1"/>
  <c r="F3196" i="1"/>
  <c r="B3196" i="1"/>
  <c r="L3196" i="1"/>
  <c r="D3196" i="1"/>
  <c r="E3196" i="1" s="1"/>
  <c r="A3197" i="1"/>
  <c r="M3195" i="1"/>
  <c r="N3195" i="1" s="1"/>
  <c r="P3196" i="1"/>
  <c r="Q3196" i="1"/>
  <c r="I3196" i="1"/>
  <c r="K3184" i="1" l="1"/>
  <c r="O3184" i="1" s="1"/>
  <c r="C3185" i="1"/>
  <c r="I3197" i="1"/>
  <c r="D3197" i="1"/>
  <c r="E3197" i="1" s="1"/>
  <c r="A3198" i="1"/>
  <c r="L3197" i="1"/>
  <c r="B3197" i="1"/>
  <c r="F3197" i="1"/>
  <c r="Q3197" i="1"/>
  <c r="M3196" i="1"/>
  <c r="N3196" i="1" s="1"/>
  <c r="P3197" i="1"/>
  <c r="G3196" i="1"/>
  <c r="H3197" i="1" s="1"/>
  <c r="J3197" i="1" s="1"/>
  <c r="J3196" i="1"/>
  <c r="C3186" i="1" l="1"/>
  <c r="K3185" i="1"/>
  <c r="O3185" i="1" s="1"/>
  <c r="G3197" i="1"/>
  <c r="H3198" i="1"/>
  <c r="F3198" i="1"/>
  <c r="B3198" i="1"/>
  <c r="D3198" i="1"/>
  <c r="E3198" i="1" s="1"/>
  <c r="L3198" i="1"/>
  <c r="A3199" i="1"/>
  <c r="Q3198" i="1"/>
  <c r="P3198" i="1"/>
  <c r="M3197" i="1"/>
  <c r="N3197" i="1" s="1"/>
  <c r="I3198" i="1"/>
  <c r="C3187" i="1" l="1"/>
  <c r="K3186" i="1"/>
  <c r="O3186" i="1" s="1"/>
  <c r="I3199" i="1"/>
  <c r="G3198" i="1"/>
  <c r="H3199" i="1" s="1"/>
  <c r="J3199" i="1" s="1"/>
  <c r="J3198" i="1"/>
  <c r="B3199" i="1"/>
  <c r="F3199" i="1"/>
  <c r="D3199" i="1"/>
  <c r="E3199" i="1" s="1"/>
  <c r="L3199" i="1"/>
  <c r="A3200" i="1"/>
  <c r="Q3199" i="1"/>
  <c r="M3198" i="1"/>
  <c r="P3199" i="1"/>
  <c r="K3187" i="1" l="1"/>
  <c r="O3187" i="1" s="1"/>
  <c r="C3188" i="1"/>
  <c r="N3198" i="1"/>
  <c r="G3199" i="1"/>
  <c r="H3200" i="1" s="1"/>
  <c r="M3199" i="1"/>
  <c r="Q3200" i="1"/>
  <c r="P3200" i="1"/>
  <c r="A3201" i="1"/>
  <c r="F3200" i="1"/>
  <c r="B3200" i="1"/>
  <c r="D3200" i="1"/>
  <c r="E3200" i="1" s="1"/>
  <c r="L3200" i="1"/>
  <c r="I3200" i="1"/>
  <c r="K3188" i="1" l="1"/>
  <c r="O3188" i="1" s="1"/>
  <c r="C3189" i="1"/>
  <c r="N3199" i="1"/>
  <c r="G3200" i="1"/>
  <c r="H3201" i="1" s="1"/>
  <c r="J3200" i="1"/>
  <c r="M3200" i="1"/>
  <c r="Q3201" i="1"/>
  <c r="P3201" i="1"/>
  <c r="A3202" i="1"/>
  <c r="F3201" i="1"/>
  <c r="L3201" i="1"/>
  <c r="D3201" i="1"/>
  <c r="E3201" i="1" s="1"/>
  <c r="B3201" i="1"/>
  <c r="I3201" i="1"/>
  <c r="C3190" i="1" l="1"/>
  <c r="K3189" i="1"/>
  <c r="O3189" i="1" s="1"/>
  <c r="N3200" i="1"/>
  <c r="G3201" i="1"/>
  <c r="H3202" i="1" s="1"/>
  <c r="J3201" i="1"/>
  <c r="Q3202" i="1"/>
  <c r="P3202" i="1"/>
  <c r="M3201" i="1"/>
  <c r="I3202" i="1"/>
  <c r="A3203" i="1"/>
  <c r="B3202" i="1"/>
  <c r="L3202" i="1"/>
  <c r="D3202" i="1"/>
  <c r="E3202" i="1" s="1"/>
  <c r="F3202" i="1"/>
  <c r="K3190" i="1" l="1"/>
  <c r="O3190" i="1" s="1"/>
  <c r="C3191" i="1"/>
  <c r="N3201" i="1"/>
  <c r="J3202" i="1"/>
  <c r="P3203" i="1"/>
  <c r="Q3203" i="1"/>
  <c r="M3202" i="1"/>
  <c r="F3203" i="1"/>
  <c r="B3203" i="1"/>
  <c r="D3203" i="1"/>
  <c r="E3203" i="1" s="1"/>
  <c r="A3204" i="1"/>
  <c r="L3203" i="1"/>
  <c r="G3202" i="1"/>
  <c r="H3203" i="1" s="1"/>
  <c r="I3203" i="1"/>
  <c r="K3191" i="1" l="1"/>
  <c r="O3191" i="1" s="1"/>
  <c r="C3192" i="1"/>
  <c r="N3202" i="1"/>
  <c r="G3203" i="1"/>
  <c r="H3204" i="1" s="1"/>
  <c r="I3204" i="1"/>
  <c r="J3203" i="1"/>
  <c r="M3203" i="1"/>
  <c r="Q3204" i="1"/>
  <c r="P3204" i="1"/>
  <c r="F3204" i="1"/>
  <c r="L3204" i="1"/>
  <c r="D3204" i="1"/>
  <c r="E3204" i="1" s="1"/>
  <c r="A3205" i="1"/>
  <c r="B3204" i="1"/>
  <c r="C3193" i="1" l="1"/>
  <c r="K3192" i="1"/>
  <c r="O3192" i="1" s="1"/>
  <c r="N3203" i="1"/>
  <c r="I3205" i="1"/>
  <c r="J3204" i="1"/>
  <c r="L3205" i="1"/>
  <c r="D3205" i="1"/>
  <c r="E3205" i="1" s="1"/>
  <c r="F3205" i="1"/>
  <c r="A3206" i="1"/>
  <c r="B3205" i="1"/>
  <c r="G3204" i="1"/>
  <c r="H3205" i="1" s="1"/>
  <c r="J3205" i="1" s="1"/>
  <c r="Q3205" i="1"/>
  <c r="P3205" i="1"/>
  <c r="M3204" i="1"/>
  <c r="C3194" i="1" l="1"/>
  <c r="K3193" i="1"/>
  <c r="O3193" i="1" s="1"/>
  <c r="N3204" i="1"/>
  <c r="G3205" i="1"/>
  <c r="H3206" i="1" s="1"/>
  <c r="M3205" i="1"/>
  <c r="P3206" i="1"/>
  <c r="Q3206" i="1"/>
  <c r="I3206" i="1"/>
  <c r="L3206" i="1"/>
  <c r="B3206" i="1"/>
  <c r="D3206" i="1"/>
  <c r="E3206" i="1" s="1"/>
  <c r="A3207" i="1"/>
  <c r="F3206" i="1"/>
  <c r="K3194" i="1" l="1"/>
  <c r="O3194" i="1" s="1"/>
  <c r="C3195" i="1"/>
  <c r="N3205" i="1"/>
  <c r="I3207" i="1"/>
  <c r="G3206" i="1"/>
  <c r="H3207" i="1" s="1"/>
  <c r="J3207" i="1" s="1"/>
  <c r="J3206" i="1"/>
  <c r="F3207" i="1"/>
  <c r="L3207" i="1"/>
  <c r="D3207" i="1"/>
  <c r="E3207" i="1" s="1"/>
  <c r="A3208" i="1"/>
  <c r="B3207" i="1"/>
  <c r="Q3207" i="1"/>
  <c r="M3206" i="1"/>
  <c r="P3207" i="1"/>
  <c r="C3196" i="1" l="1"/>
  <c r="K3195" i="1"/>
  <c r="O3195" i="1" s="1"/>
  <c r="N3206" i="1"/>
  <c r="I3208" i="1"/>
  <c r="G3207" i="1"/>
  <c r="H3208" i="1" s="1"/>
  <c r="J3208" i="1" s="1"/>
  <c r="F3208" i="1"/>
  <c r="L3208" i="1"/>
  <c r="D3208" i="1"/>
  <c r="E3208" i="1" s="1"/>
  <c r="A3209" i="1"/>
  <c r="B3208" i="1"/>
  <c r="M3207" i="1"/>
  <c r="P3208" i="1"/>
  <c r="Q3208" i="1"/>
  <c r="K3196" i="1" l="1"/>
  <c r="O3196" i="1" s="1"/>
  <c r="C3197" i="1"/>
  <c r="N3207" i="1"/>
  <c r="G3208" i="1"/>
  <c r="H3209" i="1" s="1"/>
  <c r="B3209" i="1"/>
  <c r="F3209" i="1"/>
  <c r="L3209" i="1"/>
  <c r="D3209" i="1"/>
  <c r="E3209" i="1" s="1"/>
  <c r="A3210" i="1"/>
  <c r="P3209" i="1"/>
  <c r="Q3209" i="1"/>
  <c r="M3208" i="1"/>
  <c r="I3209" i="1"/>
  <c r="K3197" i="1" l="1"/>
  <c r="O3197" i="1" s="1"/>
  <c r="C3198" i="1"/>
  <c r="N3208" i="1"/>
  <c r="G3209" i="1"/>
  <c r="H3210" i="1" s="1"/>
  <c r="I3210" i="1"/>
  <c r="J3209" i="1"/>
  <c r="F3210" i="1"/>
  <c r="L3210" i="1"/>
  <c r="D3210" i="1"/>
  <c r="E3210" i="1" s="1"/>
  <c r="A3211" i="1"/>
  <c r="B3210" i="1"/>
  <c r="Q3210" i="1"/>
  <c r="P3210" i="1"/>
  <c r="M3209" i="1"/>
  <c r="C3199" i="1" l="1"/>
  <c r="K3198" i="1"/>
  <c r="O3198" i="1" s="1"/>
  <c r="N3209" i="1"/>
  <c r="J3210" i="1"/>
  <c r="P3211" i="1"/>
  <c r="M3210" i="1"/>
  <c r="Q3211" i="1"/>
  <c r="A3212" i="1"/>
  <c r="F3211" i="1"/>
  <c r="B3211" i="1"/>
  <c r="L3211" i="1"/>
  <c r="D3211" i="1"/>
  <c r="E3211" i="1" s="1"/>
  <c r="I3211" i="1"/>
  <c r="G3210" i="1"/>
  <c r="H3211" i="1" s="1"/>
  <c r="C3200" i="1" l="1"/>
  <c r="K3199" i="1"/>
  <c r="O3199" i="1" s="1"/>
  <c r="N3210" i="1"/>
  <c r="I3212" i="1"/>
  <c r="G3211" i="1"/>
  <c r="H3212" i="1" s="1"/>
  <c r="J3212" i="1" s="1"/>
  <c r="B3212" i="1"/>
  <c r="L3212" i="1"/>
  <c r="D3212" i="1"/>
  <c r="E3212" i="1" s="1"/>
  <c r="A3213" i="1"/>
  <c r="F3212" i="1"/>
  <c r="J3211" i="1"/>
  <c r="M3211" i="1"/>
  <c r="Q3212" i="1"/>
  <c r="P3212" i="1"/>
  <c r="C3201" i="1" l="1"/>
  <c r="K3200" i="1"/>
  <c r="O3200" i="1" s="1"/>
  <c r="N3211" i="1"/>
  <c r="I3213" i="1"/>
  <c r="L3213" i="1"/>
  <c r="D3213" i="1"/>
  <c r="E3213" i="1" s="1"/>
  <c r="F3213" i="1"/>
  <c r="A3214" i="1"/>
  <c r="B3213" i="1"/>
  <c r="G3212" i="1"/>
  <c r="H3213" i="1" s="1"/>
  <c r="J3213" i="1" s="1"/>
  <c r="P3213" i="1"/>
  <c r="Q3213" i="1"/>
  <c r="M3212" i="1"/>
  <c r="K3201" i="1" l="1"/>
  <c r="O3201" i="1" s="1"/>
  <c r="C3202" i="1"/>
  <c r="N3212" i="1"/>
  <c r="I3214" i="1"/>
  <c r="G3213" i="1"/>
  <c r="H3214" i="1" s="1"/>
  <c r="J3214" i="1" s="1"/>
  <c r="M3213" i="1"/>
  <c r="Q3214" i="1"/>
  <c r="P3214" i="1"/>
  <c r="D3214" i="1"/>
  <c r="E3214" i="1" s="1"/>
  <c r="A3215" i="1"/>
  <c r="B3214" i="1"/>
  <c r="F3214" i="1"/>
  <c r="L3214" i="1"/>
  <c r="C3203" i="1" l="1"/>
  <c r="K3202" i="1"/>
  <c r="O3202" i="1" s="1"/>
  <c r="N3213" i="1"/>
  <c r="G3214" i="1"/>
  <c r="H3215" i="1" s="1"/>
  <c r="M3214" i="1"/>
  <c r="P3215" i="1"/>
  <c r="Q3215" i="1"/>
  <c r="I3215" i="1"/>
  <c r="F3215" i="1"/>
  <c r="L3215" i="1"/>
  <c r="A3216" i="1"/>
  <c r="B3215" i="1"/>
  <c r="D3215" i="1"/>
  <c r="E3215" i="1" s="1"/>
  <c r="K3203" i="1" l="1"/>
  <c r="O3203" i="1" s="1"/>
  <c r="C3204" i="1"/>
  <c r="N3214" i="1"/>
  <c r="G3215" i="1"/>
  <c r="H3216" i="1" s="1"/>
  <c r="I3216" i="1"/>
  <c r="F3216" i="1"/>
  <c r="B3216" i="1"/>
  <c r="L3216" i="1"/>
  <c r="D3216" i="1"/>
  <c r="E3216" i="1" s="1"/>
  <c r="A3217" i="1"/>
  <c r="P3216" i="1"/>
  <c r="M3215" i="1"/>
  <c r="Q3216" i="1"/>
  <c r="J3215" i="1"/>
  <c r="K3204" i="1" l="1"/>
  <c r="O3204" i="1" s="1"/>
  <c r="C3205" i="1"/>
  <c r="N3215" i="1"/>
  <c r="J3216" i="1"/>
  <c r="P3217" i="1"/>
  <c r="Q3217" i="1"/>
  <c r="M3216" i="1"/>
  <c r="I3217" i="1"/>
  <c r="B3217" i="1"/>
  <c r="L3217" i="1"/>
  <c r="D3217" i="1"/>
  <c r="E3217" i="1" s="1"/>
  <c r="F3217" i="1"/>
  <c r="A3218" i="1"/>
  <c r="G3216" i="1"/>
  <c r="H3217" i="1" s="1"/>
  <c r="J3217" i="1" s="1"/>
  <c r="K3205" i="1" l="1"/>
  <c r="O3205" i="1" s="1"/>
  <c r="C3206" i="1"/>
  <c r="N3216" i="1"/>
  <c r="P3218" i="1"/>
  <c r="M3217" i="1"/>
  <c r="Q3218" i="1"/>
  <c r="F3218" i="1"/>
  <c r="A3219" i="1"/>
  <c r="B3218" i="1"/>
  <c r="L3218" i="1"/>
  <c r="D3218" i="1"/>
  <c r="E3218" i="1" s="1"/>
  <c r="I3218" i="1"/>
  <c r="G3217" i="1"/>
  <c r="H3218" i="1" s="1"/>
  <c r="J3218" i="1" s="1"/>
  <c r="C3207" i="1" l="1"/>
  <c r="K3206" i="1"/>
  <c r="O3206" i="1" s="1"/>
  <c r="N3217" i="1"/>
  <c r="G3218" i="1"/>
  <c r="I3219" i="1"/>
  <c r="B3219" i="1"/>
  <c r="D3219" i="1"/>
  <c r="E3219" i="1" s="1"/>
  <c r="L3219" i="1"/>
  <c r="A3220" i="1"/>
  <c r="F3219" i="1"/>
  <c r="H3219" i="1"/>
  <c r="J3219" i="1" s="1"/>
  <c r="M3218" i="1"/>
  <c r="Q3219" i="1"/>
  <c r="P3219" i="1"/>
  <c r="C3208" i="1" l="1"/>
  <c r="K3207" i="1"/>
  <c r="O3207" i="1" s="1"/>
  <c r="N3218" i="1"/>
  <c r="I3220" i="1"/>
  <c r="B3220" i="1"/>
  <c r="F3220" i="1"/>
  <c r="L3220" i="1"/>
  <c r="D3220" i="1"/>
  <c r="E3220" i="1" s="1"/>
  <c r="A3221" i="1"/>
  <c r="Q3220" i="1"/>
  <c r="P3220" i="1"/>
  <c r="M3219" i="1"/>
  <c r="G3219" i="1"/>
  <c r="H3220" i="1" s="1"/>
  <c r="J3220" i="1" s="1"/>
  <c r="K3208" i="1" l="1"/>
  <c r="O3208" i="1" s="1"/>
  <c r="C3209" i="1"/>
  <c r="N3219" i="1"/>
  <c r="P3221" i="1"/>
  <c r="Q3221" i="1"/>
  <c r="M3220" i="1"/>
  <c r="I3221" i="1"/>
  <c r="D3221" i="1"/>
  <c r="E3221" i="1" s="1"/>
  <c r="A3222" i="1"/>
  <c r="B3221" i="1"/>
  <c r="L3221" i="1"/>
  <c r="F3221" i="1"/>
  <c r="G3220" i="1"/>
  <c r="H3221" i="1" s="1"/>
  <c r="K3209" i="1" l="1"/>
  <c r="O3209" i="1" s="1"/>
  <c r="C3210" i="1"/>
  <c r="N3220" i="1"/>
  <c r="J3221" i="1"/>
  <c r="G3221" i="1"/>
  <c r="H3222" i="1" s="1"/>
  <c r="J3222" i="1" s="1"/>
  <c r="D3222" i="1"/>
  <c r="E3222" i="1" s="1"/>
  <c r="A3223" i="1"/>
  <c r="B3222" i="1"/>
  <c r="F3222" i="1"/>
  <c r="L3222" i="1"/>
  <c r="M3221" i="1"/>
  <c r="Q3222" i="1"/>
  <c r="P3222" i="1"/>
  <c r="I3222" i="1"/>
  <c r="C3211" i="1" l="1"/>
  <c r="K3210" i="1"/>
  <c r="O3210" i="1" s="1"/>
  <c r="N3221" i="1"/>
  <c r="I3223" i="1"/>
  <c r="L3223" i="1"/>
  <c r="D3223" i="1"/>
  <c r="E3223" i="1" s="1"/>
  <c r="A3224" i="1"/>
  <c r="F3223" i="1"/>
  <c r="B3223" i="1"/>
  <c r="M3222" i="1"/>
  <c r="P3223" i="1"/>
  <c r="Q3223" i="1"/>
  <c r="G3222" i="1"/>
  <c r="H3223" i="1" s="1"/>
  <c r="J3223" i="1" s="1"/>
  <c r="C3212" i="1" l="1"/>
  <c r="K3211" i="1"/>
  <c r="O3211" i="1" s="1"/>
  <c r="N3222" i="1"/>
  <c r="G3223" i="1"/>
  <c r="I3224" i="1"/>
  <c r="H3224" i="1"/>
  <c r="J3224" i="1" s="1"/>
  <c r="Q3224" i="1"/>
  <c r="M3223" i="1"/>
  <c r="P3224" i="1"/>
  <c r="F3224" i="1"/>
  <c r="L3224" i="1"/>
  <c r="D3224" i="1"/>
  <c r="E3224" i="1" s="1"/>
  <c r="A3225" i="1"/>
  <c r="B3224" i="1"/>
  <c r="K3212" i="1" l="1"/>
  <c r="O3212" i="1" s="1"/>
  <c r="C3213" i="1"/>
  <c r="N3223" i="1"/>
  <c r="I3225" i="1"/>
  <c r="G3224" i="1"/>
  <c r="H3225" i="1" s="1"/>
  <c r="J3225" i="1" s="1"/>
  <c r="F3225" i="1"/>
  <c r="B3225" i="1"/>
  <c r="A3226" i="1"/>
  <c r="L3225" i="1"/>
  <c r="D3225" i="1"/>
  <c r="E3225" i="1" s="1"/>
  <c r="M3224" i="1"/>
  <c r="Q3225" i="1"/>
  <c r="P3225" i="1"/>
  <c r="C3214" i="1" l="1"/>
  <c r="K3213" i="1"/>
  <c r="O3213" i="1" s="1"/>
  <c r="N3224" i="1"/>
  <c r="I3226" i="1"/>
  <c r="G3225" i="1"/>
  <c r="H3226" i="1" s="1"/>
  <c r="J3226" i="1" s="1"/>
  <c r="L3226" i="1"/>
  <c r="D3226" i="1"/>
  <c r="E3226" i="1" s="1"/>
  <c r="F3226" i="1"/>
  <c r="A3227" i="1"/>
  <c r="B3226" i="1"/>
  <c r="M3225" i="1"/>
  <c r="Q3226" i="1"/>
  <c r="P3226" i="1"/>
  <c r="K3214" i="1" l="1"/>
  <c r="O3214" i="1" s="1"/>
  <c r="C3215" i="1"/>
  <c r="N3225" i="1"/>
  <c r="I3227" i="1"/>
  <c r="B3227" i="1"/>
  <c r="L3227" i="1"/>
  <c r="D3227" i="1"/>
  <c r="E3227" i="1" s="1"/>
  <c r="A3228" i="1"/>
  <c r="F3227" i="1"/>
  <c r="M3226" i="1"/>
  <c r="P3227" i="1"/>
  <c r="Q3227" i="1"/>
  <c r="G3226" i="1"/>
  <c r="H3227" i="1" s="1"/>
  <c r="J3227" i="1" s="1"/>
  <c r="C3216" i="1" l="1"/>
  <c r="K3215" i="1"/>
  <c r="O3215" i="1" s="1"/>
  <c r="N3226" i="1"/>
  <c r="I3228" i="1"/>
  <c r="F3228" i="1"/>
  <c r="B3228" i="1"/>
  <c r="A3229" i="1"/>
  <c r="L3228" i="1"/>
  <c r="D3228" i="1"/>
  <c r="E3228" i="1" s="1"/>
  <c r="G3228" i="1" s="1"/>
  <c r="H3229" i="1" s="1"/>
  <c r="Q3228" i="1"/>
  <c r="M3227" i="1"/>
  <c r="P3228" i="1"/>
  <c r="G3227" i="1"/>
  <c r="H3228" i="1" s="1"/>
  <c r="J3228" i="1" s="1"/>
  <c r="K3216" i="1" l="1"/>
  <c r="O3216" i="1" s="1"/>
  <c r="C3217" i="1"/>
  <c r="N3227" i="1"/>
  <c r="Q3229" i="1"/>
  <c r="P3229" i="1"/>
  <c r="M3228" i="1"/>
  <c r="F3229" i="1"/>
  <c r="A3230" i="1"/>
  <c r="B3229" i="1"/>
  <c r="L3229" i="1"/>
  <c r="D3229" i="1"/>
  <c r="E3229" i="1" s="1"/>
  <c r="I3229" i="1"/>
  <c r="K3217" i="1" l="1"/>
  <c r="O3217" i="1" s="1"/>
  <c r="C3218" i="1"/>
  <c r="N3228" i="1"/>
  <c r="G3229" i="1"/>
  <c r="H3230" i="1" s="1"/>
  <c r="I3230" i="1"/>
  <c r="J3229" i="1"/>
  <c r="F3230" i="1"/>
  <c r="L3230" i="1"/>
  <c r="D3230" i="1"/>
  <c r="E3230" i="1" s="1"/>
  <c r="A3231" i="1"/>
  <c r="B3230" i="1"/>
  <c r="M3229" i="1"/>
  <c r="P3230" i="1"/>
  <c r="Q3230" i="1"/>
  <c r="K3218" i="1" l="1"/>
  <c r="O3218" i="1" s="1"/>
  <c r="C3219" i="1"/>
  <c r="N3229" i="1"/>
  <c r="I3231" i="1"/>
  <c r="G3230" i="1"/>
  <c r="H3231" i="1" s="1"/>
  <c r="J3231" i="1" s="1"/>
  <c r="J3230" i="1"/>
  <c r="B3231" i="1"/>
  <c r="F3231" i="1"/>
  <c r="D3231" i="1"/>
  <c r="E3231" i="1" s="1"/>
  <c r="L3231" i="1"/>
  <c r="A3232" i="1"/>
  <c r="Q3231" i="1"/>
  <c r="M3230" i="1"/>
  <c r="P3231" i="1"/>
  <c r="K3219" i="1" l="1"/>
  <c r="O3219" i="1" s="1"/>
  <c r="C3220" i="1"/>
  <c r="N3230" i="1"/>
  <c r="M3231" i="1"/>
  <c r="P3232" i="1"/>
  <c r="Q3232" i="1"/>
  <c r="I3232" i="1"/>
  <c r="L3232" i="1"/>
  <c r="D3232" i="1"/>
  <c r="E3232" i="1" s="1"/>
  <c r="A3233" i="1"/>
  <c r="B3232" i="1"/>
  <c r="F3232" i="1"/>
  <c r="G3231" i="1"/>
  <c r="H3232" i="1" s="1"/>
  <c r="J3232" i="1" s="1"/>
  <c r="C3221" i="1" l="1"/>
  <c r="K3220" i="1"/>
  <c r="O3220" i="1" s="1"/>
  <c r="N3231" i="1"/>
  <c r="Q3233" i="1"/>
  <c r="M3232" i="1"/>
  <c r="P3233" i="1"/>
  <c r="I3233" i="1"/>
  <c r="B3233" i="1"/>
  <c r="F3233" i="1"/>
  <c r="L3233" i="1"/>
  <c r="D3233" i="1"/>
  <c r="E3233" i="1" s="1"/>
  <c r="A3234" i="1"/>
  <c r="G3232" i="1"/>
  <c r="H3233" i="1" s="1"/>
  <c r="K3221" i="1" l="1"/>
  <c r="O3221" i="1" s="1"/>
  <c r="C3222" i="1"/>
  <c r="J3233" i="1"/>
  <c r="N3232" i="1"/>
  <c r="M3233" i="1"/>
  <c r="P3234" i="1"/>
  <c r="Q3234" i="1"/>
  <c r="F3234" i="1"/>
  <c r="B3234" i="1"/>
  <c r="A3235" i="1"/>
  <c r="L3234" i="1"/>
  <c r="D3234" i="1"/>
  <c r="E3234" i="1" s="1"/>
  <c r="G3234" i="1" s="1"/>
  <c r="H3235" i="1" s="1"/>
  <c r="G3233" i="1"/>
  <c r="H3234" i="1" s="1"/>
  <c r="I3234" i="1"/>
  <c r="K3222" i="1" l="1"/>
  <c r="O3222" i="1" s="1"/>
  <c r="C3223" i="1"/>
  <c r="N3233" i="1"/>
  <c r="I3235" i="1"/>
  <c r="J3235" i="1" s="1"/>
  <c r="J3234" i="1"/>
  <c r="L3235" i="1"/>
  <c r="D3235" i="1"/>
  <c r="E3235" i="1" s="1"/>
  <c r="F3235" i="1"/>
  <c r="A3236" i="1"/>
  <c r="B3235" i="1"/>
  <c r="P3235" i="1"/>
  <c r="Q3235" i="1"/>
  <c r="M3234" i="1"/>
  <c r="C3224" i="1" l="1"/>
  <c r="K3223" i="1"/>
  <c r="O3223" i="1" s="1"/>
  <c r="N3234" i="1"/>
  <c r="M3235" i="1"/>
  <c r="P3236" i="1"/>
  <c r="Q3236" i="1"/>
  <c r="L3236" i="1"/>
  <c r="D3236" i="1"/>
  <c r="E3236" i="1" s="1"/>
  <c r="A3237" i="1"/>
  <c r="F3236" i="1"/>
  <c r="B3236" i="1"/>
  <c r="I3236" i="1"/>
  <c r="G3235" i="1"/>
  <c r="H3236" i="1" s="1"/>
  <c r="J3236" i="1" s="1"/>
  <c r="K3224" i="1" l="1"/>
  <c r="O3224" i="1" s="1"/>
  <c r="C3225" i="1"/>
  <c r="N3235" i="1"/>
  <c r="I3237" i="1"/>
  <c r="G3236" i="1"/>
  <c r="H3237" i="1" s="1"/>
  <c r="J3237" i="1" s="1"/>
  <c r="D3237" i="1"/>
  <c r="E3237" i="1" s="1"/>
  <c r="F3237" i="1"/>
  <c r="B3237" i="1"/>
  <c r="A3238" i="1"/>
  <c r="L3237" i="1"/>
  <c r="Q3237" i="1"/>
  <c r="P3237" i="1"/>
  <c r="M3236" i="1"/>
  <c r="C3226" i="1" l="1"/>
  <c r="K3225" i="1"/>
  <c r="O3225" i="1" s="1"/>
  <c r="N3236" i="1"/>
  <c r="I3238" i="1"/>
  <c r="A3239" i="1"/>
  <c r="L3238" i="1"/>
  <c r="B3238" i="1"/>
  <c r="D3238" i="1"/>
  <c r="E3238" i="1" s="1"/>
  <c r="F3238" i="1"/>
  <c r="M3237" i="1"/>
  <c r="Q3238" i="1"/>
  <c r="P3238" i="1"/>
  <c r="G3237" i="1"/>
  <c r="H3238" i="1" s="1"/>
  <c r="J3238" i="1" s="1"/>
  <c r="C3227" i="1" l="1"/>
  <c r="K3226" i="1"/>
  <c r="O3226" i="1" s="1"/>
  <c r="N3237" i="1"/>
  <c r="D3239" i="1"/>
  <c r="E3239" i="1" s="1"/>
  <c r="A3240" i="1"/>
  <c r="F3239" i="1"/>
  <c r="B3239" i="1"/>
  <c r="L3239" i="1"/>
  <c r="G3238" i="1"/>
  <c r="H3239" i="1" s="1"/>
  <c r="Q3239" i="1"/>
  <c r="M3238" i="1"/>
  <c r="P3239" i="1"/>
  <c r="I3239" i="1"/>
  <c r="C3228" i="1" l="1"/>
  <c r="K3227" i="1"/>
  <c r="O3227" i="1" s="1"/>
  <c r="N3238" i="1"/>
  <c r="I3240" i="1"/>
  <c r="J3239" i="1"/>
  <c r="F3240" i="1"/>
  <c r="L3240" i="1"/>
  <c r="D3240" i="1"/>
  <c r="E3240" i="1" s="1"/>
  <c r="A3241" i="1"/>
  <c r="B3240" i="1"/>
  <c r="Q3240" i="1"/>
  <c r="P3240" i="1"/>
  <c r="M3239" i="1"/>
  <c r="G3239" i="1"/>
  <c r="H3240" i="1" s="1"/>
  <c r="J3240" i="1" s="1"/>
  <c r="K3228" i="1" l="1"/>
  <c r="O3228" i="1" s="1"/>
  <c r="C3229" i="1"/>
  <c r="N3239" i="1"/>
  <c r="I3241" i="1"/>
  <c r="G3240" i="1"/>
  <c r="H3241" i="1" s="1"/>
  <c r="J3241" i="1" s="1"/>
  <c r="D3241" i="1"/>
  <c r="E3241" i="1" s="1"/>
  <c r="F3241" i="1"/>
  <c r="A3242" i="1"/>
  <c r="B3241" i="1"/>
  <c r="L3241" i="1"/>
  <c r="Q3241" i="1"/>
  <c r="M3240" i="1"/>
  <c r="P3241" i="1"/>
  <c r="C3230" i="1" l="1"/>
  <c r="K3229" i="1"/>
  <c r="O3229" i="1" s="1"/>
  <c r="N3240" i="1"/>
  <c r="G3241" i="1"/>
  <c r="H3242" i="1" s="1"/>
  <c r="Q3242" i="1"/>
  <c r="P3242" i="1"/>
  <c r="M3241" i="1"/>
  <c r="A3243" i="1"/>
  <c r="B3242" i="1"/>
  <c r="L3242" i="1"/>
  <c r="D3242" i="1"/>
  <c r="E3242" i="1" s="1"/>
  <c r="F3242" i="1"/>
  <c r="I3242" i="1"/>
  <c r="K3230" i="1" l="1"/>
  <c r="O3230" i="1" s="1"/>
  <c r="C3231" i="1"/>
  <c r="N3241" i="1"/>
  <c r="J3242" i="1"/>
  <c r="B3243" i="1"/>
  <c r="F3243" i="1"/>
  <c r="L3243" i="1"/>
  <c r="D3243" i="1"/>
  <c r="E3243" i="1" s="1"/>
  <c r="G3243" i="1" s="1"/>
  <c r="A3244" i="1"/>
  <c r="G3242" i="1"/>
  <c r="H3243" i="1" s="1"/>
  <c r="M3242" i="1"/>
  <c r="P3243" i="1"/>
  <c r="Q3243" i="1"/>
  <c r="I3243" i="1"/>
  <c r="K3231" i="1" l="1"/>
  <c r="O3231" i="1" s="1"/>
  <c r="C3232" i="1"/>
  <c r="N3242" i="1"/>
  <c r="I3244" i="1"/>
  <c r="J3243" i="1"/>
  <c r="H3244" i="1"/>
  <c r="J3244" i="1" s="1"/>
  <c r="Q3244" i="1"/>
  <c r="M3243" i="1"/>
  <c r="P3244" i="1"/>
  <c r="F3244" i="1"/>
  <c r="B3244" i="1"/>
  <c r="L3244" i="1"/>
  <c r="D3244" i="1"/>
  <c r="E3244" i="1" s="1"/>
  <c r="G3244" i="1" s="1"/>
  <c r="H3245" i="1" s="1"/>
  <c r="A3245" i="1"/>
  <c r="K3232" i="1" l="1"/>
  <c r="O3232" i="1" s="1"/>
  <c r="C3233" i="1"/>
  <c r="N3243" i="1"/>
  <c r="I3245" i="1"/>
  <c r="J3245" i="1" s="1"/>
  <c r="Q3245" i="1"/>
  <c r="M3244" i="1"/>
  <c r="P3245" i="1"/>
  <c r="B3245" i="1"/>
  <c r="L3245" i="1"/>
  <c r="F3245" i="1"/>
  <c r="D3245" i="1"/>
  <c r="E3245" i="1" s="1"/>
  <c r="A3246" i="1"/>
  <c r="K3233" i="1" l="1"/>
  <c r="O3233" i="1" s="1"/>
  <c r="C3234" i="1"/>
  <c r="N3244" i="1"/>
  <c r="G3245" i="1"/>
  <c r="H3246" i="1" s="1"/>
  <c r="Q3246" i="1"/>
  <c r="P3246" i="1"/>
  <c r="M3245" i="1"/>
  <c r="L3246" i="1"/>
  <c r="F3246" i="1"/>
  <c r="D3246" i="1"/>
  <c r="E3246" i="1" s="1"/>
  <c r="A3247" i="1"/>
  <c r="B3246" i="1"/>
  <c r="I3246" i="1"/>
  <c r="C3235" i="1" l="1"/>
  <c r="K3234" i="1"/>
  <c r="O3234" i="1" s="1"/>
  <c r="N3245" i="1"/>
  <c r="J3246" i="1"/>
  <c r="Q3247" i="1"/>
  <c r="M3246" i="1"/>
  <c r="P3247" i="1"/>
  <c r="L3247" i="1"/>
  <c r="A3248" i="1"/>
  <c r="B3247" i="1"/>
  <c r="F3247" i="1"/>
  <c r="D3247" i="1"/>
  <c r="E3247" i="1" s="1"/>
  <c r="G3247" i="1" s="1"/>
  <c r="I3247" i="1"/>
  <c r="G3246" i="1"/>
  <c r="H3247" i="1" s="1"/>
  <c r="J3247" i="1" s="1"/>
  <c r="K3235" i="1" l="1"/>
  <c r="O3235" i="1" s="1"/>
  <c r="C3236" i="1"/>
  <c r="N3246" i="1"/>
  <c r="H3248" i="1"/>
  <c r="J3248" i="1" s="1"/>
  <c r="I3248" i="1"/>
  <c r="F3248" i="1"/>
  <c r="L3248" i="1"/>
  <c r="D3248" i="1"/>
  <c r="E3248" i="1" s="1"/>
  <c r="A3249" i="1"/>
  <c r="B3248" i="1"/>
  <c r="Q3248" i="1"/>
  <c r="M3247" i="1"/>
  <c r="P3248" i="1"/>
  <c r="C3237" i="1" l="1"/>
  <c r="K3236" i="1"/>
  <c r="O3236" i="1" s="1"/>
  <c r="N3247" i="1"/>
  <c r="Q3249" i="1"/>
  <c r="M3248" i="1"/>
  <c r="P3249" i="1"/>
  <c r="B3249" i="1"/>
  <c r="L3249" i="1"/>
  <c r="D3249" i="1"/>
  <c r="E3249" i="1" s="1"/>
  <c r="A3250" i="1"/>
  <c r="F3249" i="1"/>
  <c r="I3249" i="1"/>
  <c r="G3248" i="1"/>
  <c r="H3249" i="1" s="1"/>
  <c r="C3238" i="1" l="1"/>
  <c r="K3237" i="1"/>
  <c r="O3237" i="1" s="1"/>
  <c r="N3248" i="1"/>
  <c r="G3249" i="1"/>
  <c r="H3250" i="1"/>
  <c r="J3250" i="1" s="1"/>
  <c r="Q3250" i="1"/>
  <c r="P3250" i="1"/>
  <c r="M3249" i="1"/>
  <c r="I3250" i="1"/>
  <c r="J3249" i="1"/>
  <c r="D3250" i="1"/>
  <c r="E3250" i="1" s="1"/>
  <c r="F3250" i="1"/>
  <c r="A3251" i="1"/>
  <c r="B3250" i="1"/>
  <c r="L3250" i="1"/>
  <c r="C3239" i="1" l="1"/>
  <c r="K3238" i="1"/>
  <c r="O3238" i="1" s="1"/>
  <c r="N3249" i="1"/>
  <c r="G3250" i="1"/>
  <c r="H3251" i="1" s="1"/>
  <c r="Q3251" i="1"/>
  <c r="P3251" i="1"/>
  <c r="M3250" i="1"/>
  <c r="L3251" i="1"/>
  <c r="A3252" i="1"/>
  <c r="F3251" i="1"/>
  <c r="B3251" i="1"/>
  <c r="D3251" i="1"/>
  <c r="E3251" i="1" s="1"/>
  <c r="I3251" i="1"/>
  <c r="C3240" i="1" l="1"/>
  <c r="K3239" i="1"/>
  <c r="O3239" i="1" s="1"/>
  <c r="N3250" i="1"/>
  <c r="G3251" i="1"/>
  <c r="H3252" i="1" s="1"/>
  <c r="J3251" i="1"/>
  <c r="M3251" i="1"/>
  <c r="N3251" i="1" s="1"/>
  <c r="P3252" i="1"/>
  <c r="Q3252" i="1"/>
  <c r="A3253" i="1"/>
  <c r="F3252" i="1"/>
  <c r="B3252" i="1"/>
  <c r="L3252" i="1"/>
  <c r="D3252" i="1"/>
  <c r="E3252" i="1" s="1"/>
  <c r="I3252" i="1"/>
  <c r="C3241" i="1" l="1"/>
  <c r="K3240" i="1"/>
  <c r="O3240" i="1" s="1"/>
  <c r="J3252" i="1"/>
  <c r="Q3253" i="1"/>
  <c r="M3252" i="1"/>
  <c r="N3252" i="1" s="1"/>
  <c r="P3253" i="1"/>
  <c r="I3253" i="1"/>
  <c r="G3252" i="1"/>
  <c r="H3253" i="1" s="1"/>
  <c r="J3253" i="1" s="1"/>
  <c r="B3253" i="1"/>
  <c r="L3253" i="1"/>
  <c r="F3253" i="1"/>
  <c r="D3253" i="1"/>
  <c r="E3253" i="1" s="1"/>
  <c r="G3253" i="1" s="1"/>
  <c r="H3254" i="1" s="1"/>
  <c r="A3254" i="1"/>
  <c r="K3241" i="1" l="1"/>
  <c r="O3241" i="1" s="1"/>
  <c r="C3242" i="1"/>
  <c r="F3254" i="1"/>
  <c r="D3254" i="1"/>
  <c r="E3254" i="1" s="1"/>
  <c r="G3254" i="1" s="1"/>
  <c r="H3255" i="1" s="1"/>
  <c r="A3255" i="1"/>
  <c r="B3254" i="1"/>
  <c r="L3254" i="1"/>
  <c r="I3254" i="1"/>
  <c r="Q3254" i="1"/>
  <c r="P3254" i="1"/>
  <c r="M3253" i="1"/>
  <c r="K3242" i="1" l="1"/>
  <c r="O3242" i="1" s="1"/>
  <c r="C3243" i="1"/>
  <c r="N3253" i="1"/>
  <c r="P3255" i="1"/>
  <c r="Q3255" i="1"/>
  <c r="M3254" i="1"/>
  <c r="I3255" i="1"/>
  <c r="D3255" i="1"/>
  <c r="E3255" i="1" s="1"/>
  <c r="B3255" i="1"/>
  <c r="A3256" i="1"/>
  <c r="F3255" i="1"/>
  <c r="L3255" i="1"/>
  <c r="J3254" i="1"/>
  <c r="C3244" i="1" l="1"/>
  <c r="K3243" i="1"/>
  <c r="O3243" i="1" s="1"/>
  <c r="N3254" i="1"/>
  <c r="G3255" i="1"/>
  <c r="H3256" i="1" s="1"/>
  <c r="Q3256" i="1"/>
  <c r="P3256" i="1"/>
  <c r="M3255" i="1"/>
  <c r="I3256" i="1"/>
  <c r="J3255" i="1"/>
  <c r="A3257" i="1"/>
  <c r="F3256" i="1"/>
  <c r="B3256" i="1"/>
  <c r="L3256" i="1"/>
  <c r="D3256" i="1"/>
  <c r="E3256" i="1" s="1"/>
  <c r="K3244" i="1" l="1"/>
  <c r="O3244" i="1" s="1"/>
  <c r="C3245" i="1"/>
  <c r="N3255" i="1"/>
  <c r="G3256" i="1"/>
  <c r="H3257" i="1" s="1"/>
  <c r="J3256" i="1"/>
  <c r="D3257" i="1"/>
  <c r="E3257" i="1" s="1"/>
  <c r="B3257" i="1"/>
  <c r="L3257" i="1"/>
  <c r="A3258" i="1"/>
  <c r="F3257" i="1"/>
  <c r="P3257" i="1"/>
  <c r="Q3257" i="1"/>
  <c r="M3256" i="1"/>
  <c r="I3257" i="1"/>
  <c r="C3246" i="1" l="1"/>
  <c r="K3245" i="1"/>
  <c r="O3245" i="1" s="1"/>
  <c r="N3256" i="1"/>
  <c r="I3258" i="1"/>
  <c r="G3257" i="1"/>
  <c r="H3258" i="1" s="1"/>
  <c r="J3258" i="1" s="1"/>
  <c r="D3258" i="1"/>
  <c r="E3258" i="1" s="1"/>
  <c r="F3258" i="1"/>
  <c r="A3259" i="1"/>
  <c r="B3258" i="1"/>
  <c r="L3258" i="1"/>
  <c r="J3257" i="1"/>
  <c r="Q3258" i="1"/>
  <c r="P3258" i="1"/>
  <c r="M3257" i="1"/>
  <c r="C3247" i="1" l="1"/>
  <c r="K3246" i="1"/>
  <c r="O3246" i="1" s="1"/>
  <c r="N3257" i="1"/>
  <c r="P3259" i="1"/>
  <c r="M3258" i="1"/>
  <c r="Q3259" i="1"/>
  <c r="G3258" i="1"/>
  <c r="H3259" i="1" s="1"/>
  <c r="J3259" i="1" s="1"/>
  <c r="I3259" i="1"/>
  <c r="B3259" i="1"/>
  <c r="L3259" i="1"/>
  <c r="F3259" i="1"/>
  <c r="D3259" i="1"/>
  <c r="E3259" i="1" s="1"/>
  <c r="A3260" i="1"/>
  <c r="C3248" i="1" l="1"/>
  <c r="K3247" i="1"/>
  <c r="O3247" i="1" s="1"/>
  <c r="N3258" i="1"/>
  <c r="G3259" i="1"/>
  <c r="H3260" i="1" s="1"/>
  <c r="I3260" i="1"/>
  <c r="P3260" i="1"/>
  <c r="Q3260" i="1"/>
  <c r="M3259" i="1"/>
  <c r="F3260" i="1"/>
  <c r="A3261" i="1"/>
  <c r="B3260" i="1"/>
  <c r="L3260" i="1"/>
  <c r="D3260" i="1"/>
  <c r="E3260" i="1" s="1"/>
  <c r="C3249" i="1" l="1"/>
  <c r="K3248" i="1"/>
  <c r="O3248" i="1" s="1"/>
  <c r="N3259" i="1"/>
  <c r="G3260" i="1"/>
  <c r="H3261" i="1" s="1"/>
  <c r="J3260" i="1"/>
  <c r="P3261" i="1"/>
  <c r="M3260" i="1"/>
  <c r="Q3261" i="1"/>
  <c r="I3261" i="1"/>
  <c r="D3261" i="1"/>
  <c r="E3261" i="1" s="1"/>
  <c r="A3262" i="1"/>
  <c r="F3261" i="1"/>
  <c r="B3261" i="1"/>
  <c r="L3261" i="1"/>
  <c r="K3249" i="1" l="1"/>
  <c r="O3249" i="1" s="1"/>
  <c r="C3250" i="1"/>
  <c r="N3260" i="1"/>
  <c r="I3262" i="1"/>
  <c r="J3261" i="1"/>
  <c r="A3263" i="1"/>
  <c r="F3262" i="1"/>
  <c r="B3262" i="1"/>
  <c r="L3262" i="1"/>
  <c r="D3262" i="1"/>
  <c r="E3262" i="1" s="1"/>
  <c r="P3262" i="1"/>
  <c r="Q3262" i="1"/>
  <c r="M3261" i="1"/>
  <c r="G3261" i="1"/>
  <c r="H3262" i="1" s="1"/>
  <c r="J3262" i="1" s="1"/>
  <c r="C3251" i="1" l="1"/>
  <c r="K3250" i="1"/>
  <c r="O3250" i="1" s="1"/>
  <c r="N3261" i="1"/>
  <c r="G3262" i="1"/>
  <c r="H3263" i="1" s="1"/>
  <c r="B3263" i="1"/>
  <c r="A3264" i="1"/>
  <c r="L3263" i="1"/>
  <c r="D3263" i="1"/>
  <c r="E3263" i="1" s="1"/>
  <c r="F3263" i="1"/>
  <c r="Q3263" i="1"/>
  <c r="P3263" i="1"/>
  <c r="M3262" i="1"/>
  <c r="I3263" i="1"/>
  <c r="C3252" i="1" l="1"/>
  <c r="K3251" i="1"/>
  <c r="O3251" i="1" s="1"/>
  <c r="N3262" i="1"/>
  <c r="I3264" i="1"/>
  <c r="L3264" i="1"/>
  <c r="D3264" i="1"/>
  <c r="E3264" i="1" s="1"/>
  <c r="F3264" i="1"/>
  <c r="A3265" i="1"/>
  <c r="B3264" i="1"/>
  <c r="G3263" i="1"/>
  <c r="H3264" i="1" s="1"/>
  <c r="J3264" i="1" s="1"/>
  <c r="J3263" i="1"/>
  <c r="P3264" i="1"/>
  <c r="Q3264" i="1"/>
  <c r="M3263" i="1"/>
  <c r="C3253" i="1" l="1"/>
  <c r="K3252" i="1"/>
  <c r="O3252" i="1" s="1"/>
  <c r="N3263" i="1"/>
  <c r="G3264" i="1"/>
  <c r="H3265" i="1" s="1"/>
  <c r="J3265" i="1" s="1"/>
  <c r="I3265" i="1"/>
  <c r="D3265" i="1"/>
  <c r="E3265" i="1" s="1"/>
  <c r="B3265" i="1"/>
  <c r="A3266" i="1"/>
  <c r="F3265" i="1"/>
  <c r="L3265" i="1"/>
  <c r="M3264" i="1"/>
  <c r="P3265" i="1"/>
  <c r="Q3265" i="1"/>
  <c r="C3254" i="1" l="1"/>
  <c r="K3253" i="1"/>
  <c r="O3253" i="1" s="1"/>
  <c r="N3264" i="1"/>
  <c r="I3266" i="1"/>
  <c r="B3266" i="1"/>
  <c r="L3266" i="1"/>
  <c r="F3266" i="1"/>
  <c r="D3266" i="1"/>
  <c r="E3266" i="1" s="1"/>
  <c r="G3266" i="1" s="1"/>
  <c r="H3267" i="1" s="1"/>
  <c r="A3267" i="1"/>
  <c r="Q3266" i="1"/>
  <c r="P3266" i="1"/>
  <c r="M3265" i="1"/>
  <c r="G3265" i="1"/>
  <c r="H3266" i="1" s="1"/>
  <c r="J3266" i="1" s="1"/>
  <c r="K3254" i="1" l="1"/>
  <c r="O3254" i="1" s="1"/>
  <c r="C3255" i="1"/>
  <c r="N3265" i="1"/>
  <c r="Q3267" i="1"/>
  <c r="M3266" i="1"/>
  <c r="P3267" i="1"/>
  <c r="F3267" i="1"/>
  <c r="D3267" i="1"/>
  <c r="E3267" i="1" s="1"/>
  <c r="L3267" i="1"/>
  <c r="A3268" i="1"/>
  <c r="B3267" i="1"/>
  <c r="I3267" i="1"/>
  <c r="C3256" i="1" l="1"/>
  <c r="K3255" i="1"/>
  <c r="O3255" i="1" s="1"/>
  <c r="N3266" i="1"/>
  <c r="G3267" i="1"/>
  <c r="H3268" i="1" s="1"/>
  <c r="Q3268" i="1"/>
  <c r="P3268" i="1"/>
  <c r="M3267" i="1"/>
  <c r="A3269" i="1"/>
  <c r="F3268" i="1"/>
  <c r="B3268" i="1"/>
  <c r="D3268" i="1"/>
  <c r="E3268" i="1" s="1"/>
  <c r="L3268" i="1"/>
  <c r="I3268" i="1"/>
  <c r="J3267" i="1"/>
  <c r="K3256" i="1" l="1"/>
  <c r="O3256" i="1" s="1"/>
  <c r="C3257" i="1"/>
  <c r="N3267" i="1"/>
  <c r="Q3269" i="1"/>
  <c r="M3268" i="1"/>
  <c r="P3269" i="1"/>
  <c r="F3269" i="1"/>
  <c r="A3270" i="1"/>
  <c r="B3269" i="1"/>
  <c r="L3269" i="1"/>
  <c r="D3269" i="1"/>
  <c r="E3269" i="1" s="1"/>
  <c r="I3269" i="1"/>
  <c r="G3268" i="1"/>
  <c r="H3269" i="1" s="1"/>
  <c r="J3269" i="1" s="1"/>
  <c r="J3268" i="1"/>
  <c r="K3257" i="1" l="1"/>
  <c r="O3257" i="1" s="1"/>
  <c r="C3258" i="1"/>
  <c r="N3268" i="1"/>
  <c r="G3269" i="1"/>
  <c r="H3270" i="1" s="1"/>
  <c r="J3270" i="1" s="1"/>
  <c r="P3270" i="1"/>
  <c r="M3269" i="1"/>
  <c r="Q3270" i="1"/>
  <c r="I3270" i="1"/>
  <c r="L3270" i="1"/>
  <c r="D3270" i="1"/>
  <c r="E3270" i="1" s="1"/>
  <c r="F3270" i="1"/>
  <c r="A3271" i="1"/>
  <c r="B3270" i="1"/>
  <c r="C3259" i="1" l="1"/>
  <c r="K3258" i="1"/>
  <c r="O3258" i="1" s="1"/>
  <c r="N3269" i="1"/>
  <c r="G3270" i="1"/>
  <c r="H3271" i="1" s="1"/>
  <c r="Q3271" i="1"/>
  <c r="M3270" i="1"/>
  <c r="P3271" i="1"/>
  <c r="F3271" i="1"/>
  <c r="B3271" i="1"/>
  <c r="D3271" i="1"/>
  <c r="E3271" i="1" s="1"/>
  <c r="L3271" i="1"/>
  <c r="A3272" i="1"/>
  <c r="I3271" i="1"/>
  <c r="C3260" i="1" l="1"/>
  <c r="K3259" i="1"/>
  <c r="O3259" i="1" s="1"/>
  <c r="N3270" i="1"/>
  <c r="G3271" i="1"/>
  <c r="H3272" i="1" s="1"/>
  <c r="I3272" i="1"/>
  <c r="D3272" i="1"/>
  <c r="E3272" i="1" s="1"/>
  <c r="A3273" i="1"/>
  <c r="F3272" i="1"/>
  <c r="B3272" i="1"/>
  <c r="L3272" i="1"/>
  <c r="J3271" i="1"/>
  <c r="Q3272" i="1"/>
  <c r="M3271" i="1"/>
  <c r="P3272" i="1"/>
  <c r="C3261" i="1" l="1"/>
  <c r="K3260" i="1"/>
  <c r="O3260" i="1" s="1"/>
  <c r="N3271" i="1"/>
  <c r="I3273" i="1"/>
  <c r="D3273" i="1"/>
  <c r="E3273" i="1" s="1"/>
  <c r="F3273" i="1"/>
  <c r="A3274" i="1"/>
  <c r="B3273" i="1"/>
  <c r="L3273" i="1"/>
  <c r="J3272" i="1"/>
  <c r="M3272" i="1"/>
  <c r="P3273" i="1"/>
  <c r="Q3273" i="1"/>
  <c r="G3272" i="1"/>
  <c r="H3273" i="1" s="1"/>
  <c r="J3273" i="1" s="1"/>
  <c r="K3261" i="1" l="1"/>
  <c r="O3261" i="1" s="1"/>
  <c r="C3262" i="1"/>
  <c r="N3272" i="1"/>
  <c r="G3273" i="1"/>
  <c r="H3274" i="1" s="1"/>
  <c r="P3274" i="1"/>
  <c r="M3273" i="1"/>
  <c r="Q3274" i="1"/>
  <c r="B3274" i="1"/>
  <c r="L3274" i="1"/>
  <c r="F3274" i="1"/>
  <c r="D3274" i="1"/>
  <c r="E3274" i="1" s="1"/>
  <c r="A3275" i="1"/>
  <c r="I3274" i="1"/>
  <c r="K3262" i="1" l="1"/>
  <c r="O3262" i="1" s="1"/>
  <c r="C3263" i="1"/>
  <c r="N3273" i="1"/>
  <c r="Q3275" i="1"/>
  <c r="M3274" i="1"/>
  <c r="P3275" i="1"/>
  <c r="I3275" i="1"/>
  <c r="F3275" i="1"/>
  <c r="L3275" i="1"/>
  <c r="D3275" i="1"/>
  <c r="E3275" i="1" s="1"/>
  <c r="A3276" i="1"/>
  <c r="B3275" i="1"/>
  <c r="G3274" i="1"/>
  <c r="H3275" i="1" s="1"/>
  <c r="J3274" i="1"/>
  <c r="K3263" i="1" l="1"/>
  <c r="O3263" i="1" s="1"/>
  <c r="C3264" i="1"/>
  <c r="N3274" i="1"/>
  <c r="G3275" i="1"/>
  <c r="H3276" i="1" s="1"/>
  <c r="J3275" i="1"/>
  <c r="P3276" i="1"/>
  <c r="Q3276" i="1"/>
  <c r="M3275" i="1"/>
  <c r="L3276" i="1"/>
  <c r="D3276" i="1"/>
  <c r="E3276" i="1" s="1"/>
  <c r="B3276" i="1"/>
  <c r="A3277" i="1"/>
  <c r="F3276" i="1"/>
  <c r="I3276" i="1"/>
  <c r="C3265" i="1" l="1"/>
  <c r="K3264" i="1"/>
  <c r="O3264" i="1" s="1"/>
  <c r="N3275" i="1"/>
  <c r="J3276" i="1"/>
  <c r="G3276" i="1"/>
  <c r="H3277" i="1" s="1"/>
  <c r="M3276" i="1"/>
  <c r="P3277" i="1"/>
  <c r="Q3277" i="1"/>
  <c r="I3277" i="1"/>
  <c r="D3277" i="1"/>
  <c r="E3277" i="1" s="1"/>
  <c r="F3277" i="1"/>
  <c r="A3278" i="1"/>
  <c r="B3277" i="1"/>
  <c r="L3277" i="1"/>
  <c r="K3265" i="1" l="1"/>
  <c r="O3265" i="1" s="1"/>
  <c r="C3266" i="1"/>
  <c r="N3276" i="1"/>
  <c r="P3278" i="1"/>
  <c r="M3277" i="1"/>
  <c r="Q3278" i="1"/>
  <c r="G3277" i="1"/>
  <c r="H3278" i="1" s="1"/>
  <c r="J3278" i="1" s="1"/>
  <c r="I3278" i="1"/>
  <c r="J3277" i="1"/>
  <c r="B3278" i="1"/>
  <c r="L3278" i="1"/>
  <c r="F3278" i="1"/>
  <c r="D3278" i="1"/>
  <c r="E3278" i="1" s="1"/>
  <c r="A3279" i="1"/>
  <c r="K3266" i="1" l="1"/>
  <c r="O3266" i="1" s="1"/>
  <c r="C3267" i="1"/>
  <c r="N3277" i="1"/>
  <c r="G3278" i="1"/>
  <c r="H3279" i="1" s="1"/>
  <c r="I3279" i="1"/>
  <c r="F3279" i="1"/>
  <c r="L3279" i="1"/>
  <c r="D3279" i="1"/>
  <c r="E3279" i="1" s="1"/>
  <c r="A3280" i="1"/>
  <c r="B3279" i="1"/>
  <c r="P3279" i="1"/>
  <c r="Q3279" i="1"/>
  <c r="M3278" i="1"/>
  <c r="C3268" i="1" l="1"/>
  <c r="K3267" i="1"/>
  <c r="O3267" i="1" s="1"/>
  <c r="N3278" i="1"/>
  <c r="I3280" i="1"/>
  <c r="D3280" i="1"/>
  <c r="E3280" i="1" s="1"/>
  <c r="A3281" i="1"/>
  <c r="B3280" i="1"/>
  <c r="F3280" i="1"/>
  <c r="L3280" i="1"/>
  <c r="G3279" i="1"/>
  <c r="H3280" i="1" s="1"/>
  <c r="J3280" i="1" s="1"/>
  <c r="J3279" i="1"/>
  <c r="Q3280" i="1"/>
  <c r="M3279" i="1"/>
  <c r="P3280" i="1"/>
  <c r="K3268" i="1" l="1"/>
  <c r="O3268" i="1" s="1"/>
  <c r="C3269" i="1"/>
  <c r="N3279" i="1"/>
  <c r="I3281" i="1"/>
  <c r="G3280" i="1"/>
  <c r="H3281" i="1" s="1"/>
  <c r="J3281" i="1" s="1"/>
  <c r="F3281" i="1"/>
  <c r="D3281" i="1"/>
  <c r="E3281" i="1" s="1"/>
  <c r="A3282" i="1"/>
  <c r="B3281" i="1"/>
  <c r="L3281" i="1"/>
  <c r="Q3281" i="1"/>
  <c r="M3280" i="1"/>
  <c r="P3281" i="1"/>
  <c r="K3269" i="1" l="1"/>
  <c r="O3269" i="1" s="1"/>
  <c r="C3270" i="1"/>
  <c r="N3280" i="1"/>
  <c r="I3282" i="1"/>
  <c r="G3281" i="1"/>
  <c r="H3282" i="1" s="1"/>
  <c r="J3282" i="1" s="1"/>
  <c r="L3282" i="1"/>
  <c r="D3282" i="1"/>
  <c r="E3282" i="1" s="1"/>
  <c r="F3282" i="1"/>
  <c r="A3283" i="1"/>
  <c r="B3282" i="1"/>
  <c r="P3282" i="1"/>
  <c r="M3281" i="1"/>
  <c r="Q3282" i="1"/>
  <c r="C3271" i="1" l="1"/>
  <c r="K3270" i="1"/>
  <c r="O3270" i="1" s="1"/>
  <c r="N3281" i="1"/>
  <c r="I3283" i="1"/>
  <c r="F3283" i="1"/>
  <c r="L3283" i="1"/>
  <c r="A3284" i="1"/>
  <c r="B3283" i="1"/>
  <c r="D3283" i="1"/>
  <c r="E3283" i="1" s="1"/>
  <c r="G3282" i="1"/>
  <c r="H3283" i="1" s="1"/>
  <c r="J3283" i="1" s="1"/>
  <c r="Q3283" i="1"/>
  <c r="M3282" i="1"/>
  <c r="P3283" i="1"/>
  <c r="C3272" i="1" l="1"/>
  <c r="K3271" i="1"/>
  <c r="O3271" i="1" s="1"/>
  <c r="N3282" i="1"/>
  <c r="G3283" i="1"/>
  <c r="H3284" i="1" s="1"/>
  <c r="I3284" i="1"/>
  <c r="Q3284" i="1"/>
  <c r="P3284" i="1"/>
  <c r="M3283" i="1"/>
  <c r="A3285" i="1"/>
  <c r="D3284" i="1"/>
  <c r="E3284" i="1" s="1"/>
  <c r="F3284" i="1"/>
  <c r="B3284" i="1"/>
  <c r="L3284" i="1"/>
  <c r="C3273" i="1" l="1"/>
  <c r="K3272" i="1"/>
  <c r="O3272" i="1" s="1"/>
  <c r="N3283" i="1"/>
  <c r="J3284" i="1"/>
  <c r="I3285" i="1"/>
  <c r="G3284" i="1"/>
  <c r="H3285" i="1" s="1"/>
  <c r="J3285" i="1" s="1"/>
  <c r="M3284" i="1"/>
  <c r="P3285" i="1"/>
  <c r="Q3285" i="1"/>
  <c r="D3285" i="1"/>
  <c r="E3285" i="1" s="1"/>
  <c r="F3285" i="1"/>
  <c r="A3286" i="1"/>
  <c r="B3285" i="1"/>
  <c r="L3285" i="1"/>
  <c r="C3274" i="1" l="1"/>
  <c r="K3273" i="1"/>
  <c r="O3273" i="1" s="1"/>
  <c r="N3284" i="1"/>
  <c r="G3285" i="1"/>
  <c r="H3286" i="1" s="1"/>
  <c r="Q3286" i="1"/>
  <c r="P3286" i="1"/>
  <c r="M3285" i="1"/>
  <c r="I3286" i="1"/>
  <c r="B3286" i="1"/>
  <c r="L3286" i="1"/>
  <c r="F3286" i="1"/>
  <c r="D3286" i="1"/>
  <c r="E3286" i="1" s="1"/>
  <c r="G3286" i="1" s="1"/>
  <c r="H3287" i="1" s="1"/>
  <c r="A3287" i="1"/>
  <c r="C3275" i="1" l="1"/>
  <c r="K3274" i="1"/>
  <c r="O3274" i="1" s="1"/>
  <c r="N3285" i="1"/>
  <c r="I3287" i="1"/>
  <c r="J3286" i="1"/>
  <c r="F3287" i="1"/>
  <c r="D3287" i="1"/>
  <c r="E3287" i="1" s="1"/>
  <c r="G3287" i="1" s="1"/>
  <c r="H3288" i="1" s="1"/>
  <c r="A3288" i="1"/>
  <c r="L3287" i="1"/>
  <c r="B3287" i="1"/>
  <c r="M3286" i="1"/>
  <c r="P3287" i="1"/>
  <c r="Q3287" i="1"/>
  <c r="C3276" i="1" l="1"/>
  <c r="K3275" i="1"/>
  <c r="O3275" i="1" s="1"/>
  <c r="N3286" i="1"/>
  <c r="P3288" i="1"/>
  <c r="Q3288" i="1"/>
  <c r="M3287" i="1"/>
  <c r="F3288" i="1"/>
  <c r="L3288" i="1"/>
  <c r="A3289" i="1"/>
  <c r="B3288" i="1"/>
  <c r="D3288" i="1"/>
  <c r="E3288" i="1" s="1"/>
  <c r="I3288" i="1"/>
  <c r="J3287" i="1"/>
  <c r="C3277" i="1" l="1"/>
  <c r="K3276" i="1"/>
  <c r="O3276" i="1" s="1"/>
  <c r="N3287" i="1"/>
  <c r="G3288" i="1"/>
  <c r="H3289" i="1" s="1"/>
  <c r="I3289" i="1"/>
  <c r="J3288" i="1"/>
  <c r="D3289" i="1"/>
  <c r="E3289" i="1" s="1"/>
  <c r="F3289" i="1"/>
  <c r="A3290" i="1"/>
  <c r="B3289" i="1"/>
  <c r="L3289" i="1"/>
  <c r="M3288" i="1"/>
  <c r="Q3289" i="1"/>
  <c r="P3289" i="1"/>
  <c r="K3277" i="1" l="1"/>
  <c r="O3277" i="1" s="1"/>
  <c r="C3278" i="1"/>
  <c r="N3288" i="1"/>
  <c r="J3289" i="1"/>
  <c r="I3290" i="1"/>
  <c r="G3289" i="1"/>
  <c r="H3290" i="1" s="1"/>
  <c r="J3290" i="1" s="1"/>
  <c r="Q3290" i="1"/>
  <c r="M3289" i="1"/>
  <c r="P3290" i="1"/>
  <c r="F3290" i="1"/>
  <c r="L3290" i="1"/>
  <c r="D3290" i="1"/>
  <c r="E3290" i="1" s="1"/>
  <c r="A3291" i="1"/>
  <c r="B3290" i="1"/>
  <c r="K3278" i="1" l="1"/>
  <c r="O3278" i="1" s="1"/>
  <c r="C3279" i="1"/>
  <c r="N3289" i="1"/>
  <c r="I3291" i="1"/>
  <c r="D3291" i="1"/>
  <c r="E3291" i="1" s="1"/>
  <c r="A3292" i="1"/>
  <c r="F3291" i="1"/>
  <c r="B3291" i="1"/>
  <c r="L3291" i="1"/>
  <c r="G3290" i="1"/>
  <c r="H3291" i="1" s="1"/>
  <c r="J3291" i="1" s="1"/>
  <c r="Q3291" i="1"/>
  <c r="M3290" i="1"/>
  <c r="P3291" i="1"/>
  <c r="C3280" i="1" l="1"/>
  <c r="K3279" i="1"/>
  <c r="O3279" i="1" s="1"/>
  <c r="N3290" i="1"/>
  <c r="G3291" i="1"/>
  <c r="H3292" i="1"/>
  <c r="F3292" i="1"/>
  <c r="D3292" i="1"/>
  <c r="E3292" i="1" s="1"/>
  <c r="A3293" i="1"/>
  <c r="B3292" i="1"/>
  <c r="L3292" i="1"/>
  <c r="Q3292" i="1"/>
  <c r="M3291" i="1"/>
  <c r="P3292" i="1"/>
  <c r="I3292" i="1"/>
  <c r="K3280" i="1" l="1"/>
  <c r="O3280" i="1" s="1"/>
  <c r="C3281" i="1"/>
  <c r="N3291" i="1"/>
  <c r="I3293" i="1"/>
  <c r="A3294" i="1"/>
  <c r="F3293" i="1"/>
  <c r="B3293" i="1"/>
  <c r="L3293" i="1"/>
  <c r="D3293" i="1"/>
  <c r="E3293" i="1" s="1"/>
  <c r="J3292" i="1"/>
  <c r="M3292" i="1"/>
  <c r="Q3293" i="1"/>
  <c r="P3293" i="1"/>
  <c r="G3292" i="1"/>
  <c r="H3293" i="1" s="1"/>
  <c r="J3293" i="1" s="1"/>
  <c r="K3281" i="1" l="1"/>
  <c r="O3281" i="1" s="1"/>
  <c r="C3282" i="1"/>
  <c r="N3292" i="1"/>
  <c r="G3293" i="1"/>
  <c r="H3294" i="1" s="1"/>
  <c r="J3294" i="1" s="1"/>
  <c r="L3294" i="1"/>
  <c r="A3295" i="1"/>
  <c r="B3294" i="1"/>
  <c r="D3294" i="1"/>
  <c r="E3294" i="1" s="1"/>
  <c r="F3294" i="1"/>
  <c r="M3293" i="1"/>
  <c r="P3294" i="1"/>
  <c r="Q3294" i="1"/>
  <c r="I3294" i="1"/>
  <c r="K3282" i="1" l="1"/>
  <c r="O3282" i="1" s="1"/>
  <c r="C3283" i="1"/>
  <c r="N3293" i="1"/>
  <c r="I3295" i="1"/>
  <c r="D3295" i="1"/>
  <c r="E3295" i="1" s="1"/>
  <c r="A3296" i="1"/>
  <c r="F3295" i="1"/>
  <c r="B3295" i="1"/>
  <c r="L3295" i="1"/>
  <c r="Q3295" i="1"/>
  <c r="M3294" i="1"/>
  <c r="P3295" i="1"/>
  <c r="G3294" i="1"/>
  <c r="H3295" i="1" s="1"/>
  <c r="J3295" i="1" s="1"/>
  <c r="C3284" i="1" l="1"/>
  <c r="K3283" i="1"/>
  <c r="O3283" i="1" s="1"/>
  <c r="N3294" i="1"/>
  <c r="I3296" i="1"/>
  <c r="A3297" i="1"/>
  <c r="B3296" i="1"/>
  <c r="L3296" i="1"/>
  <c r="D3296" i="1"/>
  <c r="E3296" i="1" s="1"/>
  <c r="F3296" i="1"/>
  <c r="M3295" i="1"/>
  <c r="P3296" i="1"/>
  <c r="Q3296" i="1"/>
  <c r="G3295" i="1"/>
  <c r="H3296" i="1" s="1"/>
  <c r="J3296" i="1" s="1"/>
  <c r="C3285" i="1" l="1"/>
  <c r="K3284" i="1"/>
  <c r="O3284" i="1" s="1"/>
  <c r="N3295" i="1"/>
  <c r="G3296" i="1"/>
  <c r="H3297" i="1" s="1"/>
  <c r="J3297" i="1" s="1"/>
  <c r="Q3297" i="1"/>
  <c r="P3297" i="1"/>
  <c r="M3296" i="1"/>
  <c r="I3297" i="1"/>
  <c r="B3297" i="1"/>
  <c r="L3297" i="1"/>
  <c r="F3297" i="1"/>
  <c r="D3297" i="1"/>
  <c r="E3297" i="1" s="1"/>
  <c r="G3297" i="1" s="1"/>
  <c r="H3298" i="1" s="1"/>
  <c r="A3298" i="1"/>
  <c r="C3286" i="1" l="1"/>
  <c r="K3285" i="1"/>
  <c r="O3285" i="1" s="1"/>
  <c r="N3296" i="1"/>
  <c r="I3298" i="1"/>
  <c r="M3297" i="1"/>
  <c r="Q3298" i="1"/>
  <c r="P3298" i="1"/>
  <c r="L3298" i="1"/>
  <c r="D3298" i="1"/>
  <c r="E3298" i="1" s="1"/>
  <c r="A3299" i="1"/>
  <c r="F3298" i="1"/>
  <c r="B3298" i="1"/>
  <c r="C3287" i="1" l="1"/>
  <c r="K3286" i="1"/>
  <c r="O3286" i="1" s="1"/>
  <c r="N3297" i="1"/>
  <c r="Q3299" i="1"/>
  <c r="P3299" i="1"/>
  <c r="M3298" i="1"/>
  <c r="I3299" i="1"/>
  <c r="F3299" i="1"/>
  <c r="B3299" i="1"/>
  <c r="L3299" i="1"/>
  <c r="D3299" i="1"/>
  <c r="E3299" i="1" s="1"/>
  <c r="A3300" i="1"/>
  <c r="J3298" i="1"/>
  <c r="G3298" i="1"/>
  <c r="H3299" i="1" s="1"/>
  <c r="J3299" i="1" s="1"/>
  <c r="K3287" i="1" l="1"/>
  <c r="O3287" i="1" s="1"/>
  <c r="C3288" i="1"/>
  <c r="N3298" i="1"/>
  <c r="G3299" i="1"/>
  <c r="H3300" i="1" s="1"/>
  <c r="M3299" i="1"/>
  <c r="Q3300" i="1"/>
  <c r="P3300" i="1"/>
  <c r="B3300" i="1"/>
  <c r="A3301" i="1"/>
  <c r="L3300" i="1"/>
  <c r="F3300" i="1"/>
  <c r="D3300" i="1"/>
  <c r="E3300" i="1" s="1"/>
  <c r="I3300" i="1"/>
  <c r="K3288" i="1" l="1"/>
  <c r="O3288" i="1" s="1"/>
  <c r="C3289" i="1"/>
  <c r="N3299" i="1"/>
  <c r="G3300" i="1"/>
  <c r="H3301" i="1" s="1"/>
  <c r="I3301" i="1"/>
  <c r="J3300" i="1"/>
  <c r="F3301" i="1"/>
  <c r="D3301" i="1"/>
  <c r="E3301" i="1" s="1"/>
  <c r="A3302" i="1"/>
  <c r="B3301" i="1"/>
  <c r="L3301" i="1"/>
  <c r="Q3301" i="1"/>
  <c r="P3301" i="1"/>
  <c r="M3300" i="1"/>
  <c r="K3289" i="1" l="1"/>
  <c r="O3289" i="1" s="1"/>
  <c r="C3290" i="1"/>
  <c r="N3300" i="1"/>
  <c r="J3301" i="1"/>
  <c r="G3301" i="1"/>
  <c r="H3302" i="1" s="1"/>
  <c r="M3301" i="1"/>
  <c r="P3302" i="1"/>
  <c r="Q3302" i="1"/>
  <c r="D3302" i="1"/>
  <c r="E3302" i="1" s="1"/>
  <c r="L3302" i="1"/>
  <c r="A3303" i="1"/>
  <c r="B3302" i="1"/>
  <c r="F3302" i="1"/>
  <c r="I3302" i="1"/>
  <c r="K3290" i="1" l="1"/>
  <c r="O3290" i="1" s="1"/>
  <c r="C3291" i="1"/>
  <c r="N3301" i="1"/>
  <c r="I3303" i="1"/>
  <c r="G3302" i="1"/>
  <c r="H3303" i="1" s="1"/>
  <c r="J3303" i="1" s="1"/>
  <c r="J3302" i="1"/>
  <c r="B3303" i="1"/>
  <c r="L3303" i="1"/>
  <c r="F3303" i="1"/>
  <c r="D3303" i="1"/>
  <c r="E3303" i="1" s="1"/>
  <c r="A3304" i="1"/>
  <c r="Q3303" i="1"/>
  <c r="P3303" i="1"/>
  <c r="M3302" i="1"/>
  <c r="C3292" i="1" l="1"/>
  <c r="K3291" i="1"/>
  <c r="O3291" i="1" s="1"/>
  <c r="N3302" i="1"/>
  <c r="I3304" i="1"/>
  <c r="G3303" i="1"/>
  <c r="H3304" i="1" s="1"/>
  <c r="J3304" i="1" s="1"/>
  <c r="D3304" i="1"/>
  <c r="E3304" i="1" s="1"/>
  <c r="F3304" i="1"/>
  <c r="A3305" i="1"/>
  <c r="B3304" i="1"/>
  <c r="L3304" i="1"/>
  <c r="Q3304" i="1"/>
  <c r="M3303" i="1"/>
  <c r="P3304" i="1"/>
  <c r="K3292" i="1" l="1"/>
  <c r="O3292" i="1" s="1"/>
  <c r="C3293" i="1"/>
  <c r="N3303" i="1"/>
  <c r="F3305" i="1"/>
  <c r="D3305" i="1"/>
  <c r="E3305" i="1" s="1"/>
  <c r="G3305" i="1" s="1"/>
  <c r="A3306" i="1"/>
  <c r="B3305" i="1"/>
  <c r="L3305" i="1"/>
  <c r="G3304" i="1"/>
  <c r="H3305" i="1" s="1"/>
  <c r="P3305" i="1"/>
  <c r="M3304" i="1"/>
  <c r="Q3305" i="1"/>
  <c r="I3305" i="1"/>
  <c r="C3294" i="1" l="1"/>
  <c r="K3293" i="1"/>
  <c r="O3293" i="1" s="1"/>
  <c r="N3304" i="1"/>
  <c r="I3306" i="1"/>
  <c r="J3305" i="1"/>
  <c r="H3306" i="1"/>
  <c r="J3306" i="1" s="1"/>
  <c r="A3307" i="1"/>
  <c r="B3306" i="1"/>
  <c r="F3306" i="1"/>
  <c r="D3306" i="1"/>
  <c r="E3306" i="1" s="1"/>
  <c r="L3306" i="1"/>
  <c r="Q3306" i="1"/>
  <c r="P3306" i="1"/>
  <c r="M3305" i="1"/>
  <c r="C3295" i="1" l="1"/>
  <c r="K3294" i="1"/>
  <c r="O3294" i="1" s="1"/>
  <c r="N3305" i="1"/>
  <c r="I3307" i="1"/>
  <c r="G3306" i="1"/>
  <c r="H3307" i="1" s="1"/>
  <c r="J3307" i="1" s="1"/>
  <c r="P3307" i="1"/>
  <c r="Q3307" i="1"/>
  <c r="M3306" i="1"/>
  <c r="A3308" i="1"/>
  <c r="F3307" i="1"/>
  <c r="D3307" i="1"/>
  <c r="E3307" i="1" s="1"/>
  <c r="B3307" i="1"/>
  <c r="L3307" i="1"/>
  <c r="C3296" i="1" l="1"/>
  <c r="K3295" i="1"/>
  <c r="O3295" i="1" s="1"/>
  <c r="N3306" i="1"/>
  <c r="I3308" i="1"/>
  <c r="Q3308" i="1"/>
  <c r="P3308" i="1"/>
  <c r="M3307" i="1"/>
  <c r="L3308" i="1"/>
  <c r="D3308" i="1"/>
  <c r="E3308" i="1" s="1"/>
  <c r="F3308" i="1"/>
  <c r="A3309" i="1"/>
  <c r="B3308" i="1"/>
  <c r="G3307" i="1"/>
  <c r="H3308" i="1" s="1"/>
  <c r="J3308" i="1" s="1"/>
  <c r="C3297" i="1" l="1"/>
  <c r="K3296" i="1"/>
  <c r="O3296" i="1" s="1"/>
  <c r="N3307" i="1"/>
  <c r="G3308" i="1"/>
  <c r="H3309" i="1" s="1"/>
  <c r="Q3309" i="1"/>
  <c r="P3309" i="1"/>
  <c r="M3308" i="1"/>
  <c r="F3309" i="1"/>
  <c r="D3309" i="1"/>
  <c r="E3309" i="1" s="1"/>
  <c r="A3310" i="1"/>
  <c r="B3309" i="1"/>
  <c r="L3309" i="1"/>
  <c r="I3309" i="1"/>
  <c r="C3298" i="1" l="1"/>
  <c r="K3297" i="1"/>
  <c r="O3297" i="1" s="1"/>
  <c r="N3308" i="1"/>
  <c r="I3310" i="1"/>
  <c r="G3309" i="1"/>
  <c r="H3310" i="1" s="1"/>
  <c r="J3310" i="1" s="1"/>
  <c r="J3309" i="1"/>
  <c r="A3311" i="1"/>
  <c r="B3310" i="1"/>
  <c r="F3310" i="1"/>
  <c r="D3310" i="1"/>
  <c r="E3310" i="1" s="1"/>
  <c r="L3310" i="1"/>
  <c r="Q3310" i="1"/>
  <c r="M3309" i="1"/>
  <c r="P3310" i="1"/>
  <c r="K3298" i="1" l="1"/>
  <c r="O3298" i="1" s="1"/>
  <c r="C3299" i="1"/>
  <c r="N3309" i="1"/>
  <c r="I3311" i="1"/>
  <c r="M3310" i="1"/>
  <c r="P3311" i="1"/>
  <c r="Q3311" i="1"/>
  <c r="B3311" i="1"/>
  <c r="F3311" i="1"/>
  <c r="L3311" i="1"/>
  <c r="D3311" i="1"/>
  <c r="E3311" i="1" s="1"/>
  <c r="A3312" i="1"/>
  <c r="G3310" i="1"/>
  <c r="H3311" i="1" s="1"/>
  <c r="J3311" i="1" s="1"/>
  <c r="K3299" i="1" l="1"/>
  <c r="O3299" i="1" s="1"/>
  <c r="C3300" i="1"/>
  <c r="N3310" i="1"/>
  <c r="I3312" i="1"/>
  <c r="L3312" i="1"/>
  <c r="B3312" i="1"/>
  <c r="F3312" i="1"/>
  <c r="D3312" i="1"/>
  <c r="E3312" i="1" s="1"/>
  <c r="A3313" i="1"/>
  <c r="G3311" i="1"/>
  <c r="H3312" i="1" s="1"/>
  <c r="J3312" i="1" s="1"/>
  <c r="M3311" i="1"/>
  <c r="P3312" i="1"/>
  <c r="Q3312" i="1"/>
  <c r="K3300" i="1" l="1"/>
  <c r="O3300" i="1" s="1"/>
  <c r="C3301" i="1"/>
  <c r="N3311" i="1"/>
  <c r="G3312" i="1"/>
  <c r="H3313" i="1" s="1"/>
  <c r="D3313" i="1"/>
  <c r="E3313" i="1" s="1"/>
  <c r="F3313" i="1"/>
  <c r="A3314" i="1"/>
  <c r="B3313" i="1"/>
  <c r="L3313" i="1"/>
  <c r="Q3313" i="1"/>
  <c r="P3313" i="1"/>
  <c r="M3312" i="1"/>
  <c r="I3313" i="1"/>
  <c r="C3302" i="1" l="1"/>
  <c r="K3301" i="1"/>
  <c r="O3301" i="1" s="1"/>
  <c r="N3312" i="1"/>
  <c r="J3313" i="1"/>
  <c r="G3313" i="1"/>
  <c r="H3314" i="1" s="1"/>
  <c r="Q3314" i="1"/>
  <c r="P3314" i="1"/>
  <c r="M3313" i="1"/>
  <c r="I3314" i="1"/>
  <c r="D3314" i="1"/>
  <c r="E3314" i="1" s="1"/>
  <c r="A3315" i="1"/>
  <c r="F3314" i="1"/>
  <c r="B3314" i="1"/>
  <c r="L3314" i="1"/>
  <c r="K3302" i="1" l="1"/>
  <c r="O3302" i="1" s="1"/>
  <c r="C3303" i="1"/>
  <c r="N3313" i="1"/>
  <c r="G3314" i="1"/>
  <c r="H3315" i="1" s="1"/>
  <c r="J3314" i="1"/>
  <c r="P3315" i="1"/>
  <c r="Q3315" i="1"/>
  <c r="M3314" i="1"/>
  <c r="I3315" i="1"/>
  <c r="A3316" i="1"/>
  <c r="F3315" i="1"/>
  <c r="D3315" i="1"/>
  <c r="E3315" i="1" s="1"/>
  <c r="B3315" i="1"/>
  <c r="L3315" i="1"/>
  <c r="K3303" i="1" l="1"/>
  <c r="O3303" i="1" s="1"/>
  <c r="C3304" i="1"/>
  <c r="N3314" i="1"/>
  <c r="G3315" i="1"/>
  <c r="H3316" i="1" s="1"/>
  <c r="I3316" i="1"/>
  <c r="J3315" i="1"/>
  <c r="Q3316" i="1"/>
  <c r="P3316" i="1"/>
  <c r="M3315" i="1"/>
  <c r="L3316" i="1"/>
  <c r="D3316" i="1"/>
  <c r="E3316" i="1" s="1"/>
  <c r="F3316" i="1"/>
  <c r="A3317" i="1"/>
  <c r="B3316" i="1"/>
  <c r="C3305" i="1" l="1"/>
  <c r="K3304" i="1"/>
  <c r="O3304" i="1" s="1"/>
  <c r="N3315" i="1"/>
  <c r="I3317" i="1"/>
  <c r="Q3317" i="1"/>
  <c r="P3317" i="1"/>
  <c r="M3316" i="1"/>
  <c r="F3317" i="1"/>
  <c r="A3318" i="1"/>
  <c r="D3317" i="1"/>
  <c r="E3317" i="1" s="1"/>
  <c r="B3317" i="1"/>
  <c r="L3317" i="1"/>
  <c r="J3316" i="1"/>
  <c r="G3316" i="1"/>
  <c r="H3317" i="1" s="1"/>
  <c r="J3317" i="1" s="1"/>
  <c r="C3306" i="1" l="1"/>
  <c r="K3305" i="1"/>
  <c r="O3305" i="1" s="1"/>
  <c r="N3316" i="1"/>
  <c r="G3317" i="1"/>
  <c r="H3318" i="1" s="1"/>
  <c r="L3318" i="1"/>
  <c r="A3319" i="1"/>
  <c r="F3318" i="1"/>
  <c r="B3318" i="1"/>
  <c r="D3318" i="1"/>
  <c r="E3318" i="1" s="1"/>
  <c r="Q3318" i="1"/>
  <c r="M3317" i="1"/>
  <c r="P3318" i="1"/>
  <c r="I3318" i="1"/>
  <c r="C3307" i="1" l="1"/>
  <c r="K3306" i="1"/>
  <c r="O3306" i="1" s="1"/>
  <c r="N3317" i="1"/>
  <c r="G3318" i="1"/>
  <c r="H3319" i="1" s="1"/>
  <c r="J3318" i="1"/>
  <c r="Q3319" i="1"/>
  <c r="M3318" i="1"/>
  <c r="P3319" i="1"/>
  <c r="F3319" i="1"/>
  <c r="B3319" i="1"/>
  <c r="L3319" i="1"/>
  <c r="D3319" i="1"/>
  <c r="E3319" i="1" s="1"/>
  <c r="A3320" i="1"/>
  <c r="I3319" i="1"/>
  <c r="K3307" i="1" l="1"/>
  <c r="O3307" i="1" s="1"/>
  <c r="C3308" i="1"/>
  <c r="N3318" i="1"/>
  <c r="G3319" i="1"/>
  <c r="H3320" i="1" s="1"/>
  <c r="I3320" i="1"/>
  <c r="A3321" i="1"/>
  <c r="B3320" i="1"/>
  <c r="L3320" i="1"/>
  <c r="F3320" i="1"/>
  <c r="D3320" i="1"/>
  <c r="E3320" i="1" s="1"/>
  <c r="Q3320" i="1"/>
  <c r="M3319" i="1"/>
  <c r="P3320" i="1"/>
  <c r="J3319" i="1"/>
  <c r="C3309" i="1" l="1"/>
  <c r="K3308" i="1"/>
  <c r="O3308" i="1" s="1"/>
  <c r="N3319" i="1"/>
  <c r="I3321" i="1"/>
  <c r="J3320" i="1"/>
  <c r="G3320" i="1"/>
  <c r="H3321" i="1" s="1"/>
  <c r="J3321" i="1" s="1"/>
  <c r="F3321" i="1"/>
  <c r="A3322" i="1"/>
  <c r="B3321" i="1"/>
  <c r="L3321" i="1"/>
  <c r="D3321" i="1"/>
  <c r="E3321" i="1" s="1"/>
  <c r="Q3321" i="1"/>
  <c r="P3321" i="1"/>
  <c r="M3320" i="1"/>
  <c r="C3310" i="1" l="1"/>
  <c r="K3309" i="1"/>
  <c r="O3309" i="1" s="1"/>
  <c r="N3320" i="1"/>
  <c r="I3322" i="1"/>
  <c r="G3321" i="1"/>
  <c r="H3322" i="1" s="1"/>
  <c r="J3322" i="1" s="1"/>
  <c r="Q3322" i="1"/>
  <c r="P3322" i="1"/>
  <c r="M3321" i="1"/>
  <c r="L3322" i="1"/>
  <c r="A3323" i="1"/>
  <c r="F3322" i="1"/>
  <c r="B3322" i="1"/>
  <c r="D3322" i="1"/>
  <c r="E3322" i="1" s="1"/>
  <c r="C3311" i="1" l="1"/>
  <c r="K3310" i="1"/>
  <c r="O3310" i="1" s="1"/>
  <c r="N3321" i="1"/>
  <c r="G3322" i="1"/>
  <c r="H3323" i="1" s="1"/>
  <c r="F3323" i="1"/>
  <c r="L3323" i="1"/>
  <c r="D3323" i="1"/>
  <c r="E3323" i="1" s="1"/>
  <c r="G3323" i="1" s="1"/>
  <c r="H3324" i="1" s="1"/>
  <c r="A3324" i="1"/>
  <c r="B3323" i="1"/>
  <c r="Q3323" i="1"/>
  <c r="M3322" i="1"/>
  <c r="P3323" i="1"/>
  <c r="I3323" i="1"/>
  <c r="K3311" i="1" l="1"/>
  <c r="O3311" i="1" s="1"/>
  <c r="C3312" i="1"/>
  <c r="N3322" i="1"/>
  <c r="J3323" i="1"/>
  <c r="I3324" i="1"/>
  <c r="J3324" i="1" s="1"/>
  <c r="P3324" i="1"/>
  <c r="Q3324" i="1"/>
  <c r="M3323" i="1"/>
  <c r="A3325" i="1"/>
  <c r="B3324" i="1"/>
  <c r="L3324" i="1"/>
  <c r="D3324" i="1"/>
  <c r="E3324" i="1" s="1"/>
  <c r="F3324" i="1"/>
  <c r="K3312" i="1" l="1"/>
  <c r="O3312" i="1" s="1"/>
  <c r="C3313" i="1"/>
  <c r="N3323" i="1"/>
  <c r="Q3325" i="1"/>
  <c r="P3325" i="1"/>
  <c r="M3324" i="1"/>
  <c r="N3324" i="1" s="1"/>
  <c r="D3325" i="1"/>
  <c r="E3325" i="1" s="1"/>
  <c r="F3325" i="1"/>
  <c r="B3325" i="1"/>
  <c r="A3326" i="1"/>
  <c r="L3325" i="1"/>
  <c r="I3325" i="1"/>
  <c r="G3324" i="1"/>
  <c r="H3325" i="1" s="1"/>
  <c r="J3325" i="1" s="1"/>
  <c r="C3314" i="1" l="1"/>
  <c r="K3313" i="1"/>
  <c r="O3313" i="1" s="1"/>
  <c r="I3326" i="1"/>
  <c r="G3325" i="1"/>
  <c r="H3326" i="1" s="1"/>
  <c r="J3326" i="1" s="1"/>
  <c r="Q3326" i="1"/>
  <c r="M3325" i="1"/>
  <c r="P3326" i="1"/>
  <c r="L3326" i="1"/>
  <c r="D3326" i="1"/>
  <c r="E3326" i="1" s="1"/>
  <c r="A3327" i="1"/>
  <c r="F3326" i="1"/>
  <c r="B3326" i="1"/>
  <c r="C3315" i="1" l="1"/>
  <c r="K3314" i="1"/>
  <c r="O3314" i="1" s="1"/>
  <c r="N3325" i="1"/>
  <c r="M3326" i="1"/>
  <c r="P3327" i="1"/>
  <c r="Q3327" i="1"/>
  <c r="A3328" i="1"/>
  <c r="F3327" i="1"/>
  <c r="B3327" i="1"/>
  <c r="L3327" i="1"/>
  <c r="D3327" i="1"/>
  <c r="E3327" i="1" s="1"/>
  <c r="I3327" i="1"/>
  <c r="G3326" i="1"/>
  <c r="H3327" i="1" s="1"/>
  <c r="J3327" i="1" s="1"/>
  <c r="K3315" i="1" l="1"/>
  <c r="O3315" i="1" s="1"/>
  <c r="C3316" i="1"/>
  <c r="N3326" i="1"/>
  <c r="Q3328" i="1"/>
  <c r="M3327" i="1"/>
  <c r="P3328" i="1"/>
  <c r="I3328" i="1"/>
  <c r="G3327" i="1"/>
  <c r="H3328" i="1" s="1"/>
  <c r="J3328" i="1" s="1"/>
  <c r="B3328" i="1"/>
  <c r="L3328" i="1"/>
  <c r="D3328" i="1"/>
  <c r="E3328" i="1" s="1"/>
  <c r="F3328" i="1"/>
  <c r="A3329" i="1"/>
  <c r="C3317" i="1" l="1"/>
  <c r="K3316" i="1"/>
  <c r="O3316" i="1" s="1"/>
  <c r="N3327" i="1"/>
  <c r="G3328" i="1"/>
  <c r="H3329" i="1" s="1"/>
  <c r="F3329" i="1"/>
  <c r="D3329" i="1"/>
  <c r="E3329" i="1" s="1"/>
  <c r="A3330" i="1"/>
  <c r="B3329" i="1"/>
  <c r="L3329" i="1"/>
  <c r="Q3329" i="1"/>
  <c r="P3329" i="1"/>
  <c r="M3328" i="1"/>
  <c r="N3328" i="1" s="1"/>
  <c r="I3329" i="1"/>
  <c r="K3317" i="1" l="1"/>
  <c r="O3317" i="1" s="1"/>
  <c r="C3318" i="1"/>
  <c r="G3329" i="1"/>
  <c r="H3330" i="1" s="1"/>
  <c r="I3330" i="1"/>
  <c r="Q3330" i="1"/>
  <c r="M3329" i="1"/>
  <c r="P3330" i="1"/>
  <c r="J3329" i="1"/>
  <c r="A3331" i="1"/>
  <c r="B3330" i="1"/>
  <c r="F3330" i="1"/>
  <c r="L3330" i="1"/>
  <c r="D3330" i="1"/>
  <c r="E3330" i="1" s="1"/>
  <c r="C3319" i="1" l="1"/>
  <c r="K3318" i="1"/>
  <c r="O3318" i="1" s="1"/>
  <c r="N3329" i="1"/>
  <c r="G3330" i="1"/>
  <c r="H3331" i="1" s="1"/>
  <c r="J3330" i="1"/>
  <c r="M3330" i="1"/>
  <c r="P3331" i="1"/>
  <c r="Q3331" i="1"/>
  <c r="B3331" i="1"/>
  <c r="F3331" i="1"/>
  <c r="D3331" i="1"/>
  <c r="E3331" i="1" s="1"/>
  <c r="L3331" i="1"/>
  <c r="A3332" i="1"/>
  <c r="I3331" i="1"/>
  <c r="C3320" i="1" l="1"/>
  <c r="K3319" i="1"/>
  <c r="O3319" i="1" s="1"/>
  <c r="N3330" i="1"/>
  <c r="I3332" i="1"/>
  <c r="B3332" i="1"/>
  <c r="L3332" i="1"/>
  <c r="F3332" i="1"/>
  <c r="D3332" i="1"/>
  <c r="E3332" i="1" s="1"/>
  <c r="A3333" i="1"/>
  <c r="Q3332" i="1"/>
  <c r="P3332" i="1"/>
  <c r="M3331" i="1"/>
  <c r="J3331" i="1"/>
  <c r="G3331" i="1"/>
  <c r="H3332" i="1" s="1"/>
  <c r="J3332" i="1" s="1"/>
  <c r="K3320" i="1" l="1"/>
  <c r="O3320" i="1" s="1"/>
  <c r="C3321" i="1"/>
  <c r="N3331" i="1"/>
  <c r="I3333" i="1"/>
  <c r="G3332" i="1"/>
  <c r="H3333" i="1" s="1"/>
  <c r="J3333" i="1" s="1"/>
  <c r="D3333" i="1"/>
  <c r="E3333" i="1" s="1"/>
  <c r="F3333" i="1"/>
  <c r="L3333" i="1"/>
  <c r="A3334" i="1"/>
  <c r="B3333" i="1"/>
  <c r="M3332" i="1"/>
  <c r="P3333" i="1"/>
  <c r="Q3333" i="1"/>
  <c r="K3321" i="1" l="1"/>
  <c r="O3321" i="1" s="1"/>
  <c r="C3322" i="1"/>
  <c r="N3332" i="1"/>
  <c r="I3334" i="1"/>
  <c r="Q3334" i="1"/>
  <c r="P3334" i="1"/>
  <c r="M3333" i="1"/>
  <c r="G3333" i="1"/>
  <c r="H3334" i="1" s="1"/>
  <c r="J3334" i="1" s="1"/>
  <c r="A3335" i="1"/>
  <c r="B3334" i="1"/>
  <c r="F3334" i="1"/>
  <c r="D3334" i="1"/>
  <c r="E3334" i="1" s="1"/>
  <c r="L3334" i="1"/>
  <c r="K3322" i="1" l="1"/>
  <c r="O3322" i="1" s="1"/>
  <c r="C3323" i="1"/>
  <c r="N3333" i="1"/>
  <c r="I3335" i="1"/>
  <c r="G3334" i="1"/>
  <c r="H3335" i="1" s="1"/>
  <c r="J3335" i="1" s="1"/>
  <c r="Q3335" i="1"/>
  <c r="P3335" i="1"/>
  <c r="M3334" i="1"/>
  <c r="L3335" i="1"/>
  <c r="D3335" i="1"/>
  <c r="E3335" i="1" s="1"/>
  <c r="A3336" i="1"/>
  <c r="F3335" i="1"/>
  <c r="B3335" i="1"/>
  <c r="C3324" i="1" l="1"/>
  <c r="K3323" i="1"/>
  <c r="O3323" i="1" s="1"/>
  <c r="N3334" i="1"/>
  <c r="A3337" i="1"/>
  <c r="B3336" i="1"/>
  <c r="L3336" i="1"/>
  <c r="F3336" i="1"/>
  <c r="D3336" i="1"/>
  <c r="E3336" i="1" s="1"/>
  <c r="G3335" i="1"/>
  <c r="H3336" i="1" s="1"/>
  <c r="Q3336" i="1"/>
  <c r="P3336" i="1"/>
  <c r="M3335" i="1"/>
  <c r="I3336" i="1"/>
  <c r="C3325" i="1" l="1"/>
  <c r="K3324" i="1"/>
  <c r="O3324" i="1" s="1"/>
  <c r="N3335" i="1"/>
  <c r="I3337" i="1"/>
  <c r="G3336" i="1"/>
  <c r="H3337" i="1"/>
  <c r="J3337" i="1" s="1"/>
  <c r="F3337" i="1"/>
  <c r="A3338" i="1"/>
  <c r="B3337" i="1"/>
  <c r="L3337" i="1"/>
  <c r="D3337" i="1"/>
  <c r="E3337" i="1" s="1"/>
  <c r="Q3337" i="1"/>
  <c r="P3337" i="1"/>
  <c r="M3336" i="1"/>
  <c r="J3336" i="1"/>
  <c r="K3325" i="1" l="1"/>
  <c r="O3325" i="1" s="1"/>
  <c r="C3326" i="1"/>
  <c r="N3336" i="1"/>
  <c r="I3338" i="1"/>
  <c r="G3337" i="1"/>
  <c r="H3338" i="1" s="1"/>
  <c r="J3338" i="1" s="1"/>
  <c r="L3338" i="1"/>
  <c r="D3338" i="1"/>
  <c r="E3338" i="1" s="1"/>
  <c r="F3338" i="1"/>
  <c r="A3339" i="1"/>
  <c r="B3338" i="1"/>
  <c r="M3337" i="1"/>
  <c r="P3338" i="1"/>
  <c r="Q3338" i="1"/>
  <c r="C3327" i="1" l="1"/>
  <c r="K3326" i="1"/>
  <c r="O3326" i="1" s="1"/>
  <c r="N3337" i="1"/>
  <c r="Q3339" i="1"/>
  <c r="M3338" i="1"/>
  <c r="P3339" i="1"/>
  <c r="F3339" i="1"/>
  <c r="D3339" i="1"/>
  <c r="E3339" i="1" s="1"/>
  <c r="L3339" i="1"/>
  <c r="A3340" i="1"/>
  <c r="B3339" i="1"/>
  <c r="I3339" i="1"/>
  <c r="G3338" i="1"/>
  <c r="H3339" i="1" s="1"/>
  <c r="K3327" i="1" l="1"/>
  <c r="O3327" i="1" s="1"/>
  <c r="C3328" i="1"/>
  <c r="N3338" i="1"/>
  <c r="G3339" i="1"/>
  <c r="H3340" i="1"/>
  <c r="L3340" i="1"/>
  <c r="D3340" i="1"/>
  <c r="E3340" i="1" s="1"/>
  <c r="F3340" i="1"/>
  <c r="A3341" i="1"/>
  <c r="B3340" i="1"/>
  <c r="Q3340" i="1"/>
  <c r="P3340" i="1"/>
  <c r="M3339" i="1"/>
  <c r="I3340" i="1"/>
  <c r="J3339" i="1"/>
  <c r="C3329" i="1" l="1"/>
  <c r="K3328" i="1"/>
  <c r="O3328" i="1" s="1"/>
  <c r="N3339" i="1"/>
  <c r="G3340" i="1"/>
  <c r="H3341" i="1" s="1"/>
  <c r="J3340" i="1"/>
  <c r="Q3341" i="1"/>
  <c r="P3341" i="1"/>
  <c r="M3340" i="1"/>
  <c r="I3341" i="1"/>
  <c r="F3341" i="1"/>
  <c r="A3342" i="1"/>
  <c r="B3341" i="1"/>
  <c r="L3341" i="1"/>
  <c r="D3341" i="1"/>
  <c r="E3341" i="1" s="1"/>
  <c r="C3330" i="1" l="1"/>
  <c r="K3329" i="1"/>
  <c r="O3329" i="1" s="1"/>
  <c r="N3340" i="1"/>
  <c r="G3341" i="1"/>
  <c r="H3342" i="1" s="1"/>
  <c r="P3342" i="1"/>
  <c r="M3341" i="1"/>
  <c r="Q3342" i="1"/>
  <c r="I3342" i="1"/>
  <c r="J3341" i="1"/>
  <c r="D3342" i="1"/>
  <c r="E3342" i="1" s="1"/>
  <c r="A3343" i="1"/>
  <c r="B3342" i="1"/>
  <c r="F3342" i="1"/>
  <c r="L3342" i="1"/>
  <c r="K3330" i="1" l="1"/>
  <c r="O3330" i="1" s="1"/>
  <c r="C3331" i="1"/>
  <c r="N3341" i="1"/>
  <c r="J3342" i="1"/>
  <c r="G3342" i="1"/>
  <c r="H3343" i="1" s="1"/>
  <c r="M3342" i="1"/>
  <c r="P3343" i="1"/>
  <c r="Q3343" i="1"/>
  <c r="A3344" i="1"/>
  <c r="F3343" i="1"/>
  <c r="B3343" i="1"/>
  <c r="L3343" i="1"/>
  <c r="D3343" i="1"/>
  <c r="E3343" i="1" s="1"/>
  <c r="I3343" i="1"/>
  <c r="K3331" i="1" l="1"/>
  <c r="O3331" i="1" s="1"/>
  <c r="C3332" i="1"/>
  <c r="N3342" i="1"/>
  <c r="G3343" i="1"/>
  <c r="H3344" i="1" s="1"/>
  <c r="B3344" i="1"/>
  <c r="A3345" i="1"/>
  <c r="F3344" i="1"/>
  <c r="L3344" i="1"/>
  <c r="D3344" i="1"/>
  <c r="E3344" i="1" s="1"/>
  <c r="M3343" i="1"/>
  <c r="P3344" i="1"/>
  <c r="Q3344" i="1"/>
  <c r="I3344" i="1"/>
  <c r="J3343" i="1"/>
  <c r="K3332" i="1" l="1"/>
  <c r="O3332" i="1" s="1"/>
  <c r="C3333" i="1"/>
  <c r="N3343" i="1"/>
  <c r="G3344" i="1"/>
  <c r="H3345" i="1" s="1"/>
  <c r="I3345" i="1"/>
  <c r="F3345" i="1"/>
  <c r="A3346" i="1"/>
  <c r="B3345" i="1"/>
  <c r="L3345" i="1"/>
  <c r="D3345" i="1"/>
  <c r="E3345" i="1" s="1"/>
  <c r="G3345" i="1" s="1"/>
  <c r="H3346" i="1" s="1"/>
  <c r="Q3345" i="1"/>
  <c r="P3345" i="1"/>
  <c r="M3344" i="1"/>
  <c r="J3344" i="1"/>
  <c r="C3334" i="1" l="1"/>
  <c r="K3333" i="1"/>
  <c r="O3333" i="1" s="1"/>
  <c r="N3344" i="1"/>
  <c r="I3346" i="1"/>
  <c r="J3346" i="1" s="1"/>
  <c r="J3345" i="1"/>
  <c r="D3346" i="1"/>
  <c r="E3346" i="1" s="1"/>
  <c r="A3347" i="1"/>
  <c r="F3346" i="1"/>
  <c r="B3346" i="1"/>
  <c r="L3346" i="1"/>
  <c r="Q3346" i="1"/>
  <c r="M3345" i="1"/>
  <c r="P3346" i="1"/>
  <c r="C3335" i="1" l="1"/>
  <c r="K3334" i="1"/>
  <c r="O3334" i="1" s="1"/>
  <c r="N3345" i="1"/>
  <c r="G3346" i="1"/>
  <c r="H3347" i="1" s="1"/>
  <c r="M3346" i="1"/>
  <c r="P3347" i="1"/>
  <c r="Q3347" i="1"/>
  <c r="I3347" i="1"/>
  <c r="A3348" i="1"/>
  <c r="F3347" i="1"/>
  <c r="B3347" i="1"/>
  <c r="L3347" i="1"/>
  <c r="D3347" i="1"/>
  <c r="E3347" i="1" s="1"/>
  <c r="C3336" i="1" l="1"/>
  <c r="K3335" i="1"/>
  <c r="O3335" i="1" s="1"/>
  <c r="N3346" i="1"/>
  <c r="G3347" i="1"/>
  <c r="H3348" i="1" s="1"/>
  <c r="Q3348" i="1"/>
  <c r="P3348" i="1"/>
  <c r="M3347" i="1"/>
  <c r="I3348" i="1"/>
  <c r="J3347" i="1"/>
  <c r="B3348" i="1"/>
  <c r="L3348" i="1"/>
  <c r="F3348" i="1"/>
  <c r="D3348" i="1"/>
  <c r="E3348" i="1" s="1"/>
  <c r="A3349" i="1"/>
  <c r="C3337" i="1" l="1"/>
  <c r="K3336" i="1"/>
  <c r="O3336" i="1" s="1"/>
  <c r="N3347" i="1"/>
  <c r="J3348" i="1"/>
  <c r="G3348" i="1"/>
  <c r="H3349" i="1" s="1"/>
  <c r="F3349" i="1"/>
  <c r="A3350" i="1"/>
  <c r="B3349" i="1"/>
  <c r="L3349" i="1"/>
  <c r="D3349" i="1"/>
  <c r="E3349" i="1" s="1"/>
  <c r="Q3349" i="1"/>
  <c r="P3349" i="1"/>
  <c r="M3348" i="1"/>
  <c r="I3349" i="1"/>
  <c r="C3338" i="1" l="1"/>
  <c r="K3337" i="1"/>
  <c r="O3337" i="1" s="1"/>
  <c r="N3348" i="1"/>
  <c r="G3349" i="1"/>
  <c r="H3350" i="1" s="1"/>
  <c r="I3350" i="1"/>
  <c r="J3349" i="1"/>
  <c r="B3350" i="1"/>
  <c r="D3350" i="1"/>
  <c r="E3350" i="1" s="1"/>
  <c r="F3350" i="1"/>
  <c r="L3350" i="1"/>
  <c r="A3351" i="1"/>
  <c r="Q3350" i="1"/>
  <c r="M3349" i="1"/>
  <c r="P3350" i="1"/>
  <c r="K3338" i="1" l="1"/>
  <c r="O3338" i="1" s="1"/>
  <c r="C3339" i="1"/>
  <c r="N3349" i="1"/>
  <c r="J3350" i="1"/>
  <c r="B3351" i="1"/>
  <c r="F3351" i="1"/>
  <c r="L3351" i="1"/>
  <c r="A3352" i="1"/>
  <c r="D3351" i="1"/>
  <c r="E3351" i="1" s="1"/>
  <c r="P3351" i="1"/>
  <c r="Q3351" i="1"/>
  <c r="M3350" i="1"/>
  <c r="I3351" i="1"/>
  <c r="G3350" i="1"/>
  <c r="H3351" i="1" s="1"/>
  <c r="J3351" i="1" s="1"/>
  <c r="K3339" i="1" l="1"/>
  <c r="O3339" i="1" s="1"/>
  <c r="C3340" i="1"/>
  <c r="N3350" i="1"/>
  <c r="I3352" i="1"/>
  <c r="G3351" i="1"/>
  <c r="H3352" i="1" s="1"/>
  <c r="J3352" i="1" s="1"/>
  <c r="B3352" i="1"/>
  <c r="L3352" i="1"/>
  <c r="F3352" i="1"/>
  <c r="D3352" i="1"/>
  <c r="E3352" i="1" s="1"/>
  <c r="G3352" i="1" s="1"/>
  <c r="H3353" i="1" s="1"/>
  <c r="A3353" i="1"/>
  <c r="P3352" i="1"/>
  <c r="M3351" i="1"/>
  <c r="Q3352" i="1"/>
  <c r="C3341" i="1" l="1"/>
  <c r="K3340" i="1"/>
  <c r="O3340" i="1" s="1"/>
  <c r="N3351" i="1"/>
  <c r="P3353" i="1"/>
  <c r="Q3353" i="1"/>
  <c r="M3352" i="1"/>
  <c r="A3354" i="1"/>
  <c r="F3353" i="1"/>
  <c r="D3353" i="1"/>
  <c r="E3353" i="1" s="1"/>
  <c r="B3353" i="1"/>
  <c r="L3353" i="1"/>
  <c r="I3353" i="1"/>
  <c r="J3353" i="1" s="1"/>
  <c r="K3341" i="1" l="1"/>
  <c r="O3341" i="1" s="1"/>
  <c r="C3342" i="1"/>
  <c r="N3352" i="1"/>
  <c r="G3353" i="1"/>
  <c r="H3354" i="1" s="1"/>
  <c r="Q3354" i="1"/>
  <c r="M3353" i="1"/>
  <c r="P3354" i="1"/>
  <c r="D3354" i="1"/>
  <c r="E3354" i="1" s="1"/>
  <c r="A3355" i="1"/>
  <c r="F3354" i="1"/>
  <c r="B3354" i="1"/>
  <c r="L3354" i="1"/>
  <c r="I3354" i="1"/>
  <c r="C3343" i="1" l="1"/>
  <c r="K3342" i="1"/>
  <c r="O3342" i="1" s="1"/>
  <c r="N3353" i="1"/>
  <c r="J3354" i="1"/>
  <c r="G3354" i="1"/>
  <c r="H3355" i="1" s="1"/>
  <c r="M3354" i="1"/>
  <c r="P3355" i="1"/>
  <c r="Q3355" i="1"/>
  <c r="I3355" i="1"/>
  <c r="L3355" i="1"/>
  <c r="F3355" i="1"/>
  <c r="D3355" i="1"/>
  <c r="E3355" i="1" s="1"/>
  <c r="A3356" i="1"/>
  <c r="B3355" i="1"/>
  <c r="C3344" i="1" l="1"/>
  <c r="K3343" i="1"/>
  <c r="O3343" i="1" s="1"/>
  <c r="N3354" i="1"/>
  <c r="G3355" i="1"/>
  <c r="H3356" i="1" s="1"/>
  <c r="J3356" i="1" s="1"/>
  <c r="I3356" i="1"/>
  <c r="J3355" i="1"/>
  <c r="Q3356" i="1"/>
  <c r="P3356" i="1"/>
  <c r="M3355" i="1"/>
  <c r="B3356" i="1"/>
  <c r="L3356" i="1"/>
  <c r="D3356" i="1"/>
  <c r="E3356" i="1" s="1"/>
  <c r="A3357" i="1"/>
  <c r="F3356" i="1"/>
  <c r="C3345" i="1" l="1"/>
  <c r="K3344" i="1"/>
  <c r="O3344" i="1" s="1"/>
  <c r="N3355" i="1"/>
  <c r="L3357" i="1"/>
  <c r="F3357" i="1"/>
  <c r="D3357" i="1"/>
  <c r="E3357" i="1" s="1"/>
  <c r="G3357" i="1" s="1"/>
  <c r="H3358" i="1" s="1"/>
  <c r="A3358" i="1"/>
  <c r="B3357" i="1"/>
  <c r="I3357" i="1"/>
  <c r="Q3357" i="1"/>
  <c r="M3356" i="1"/>
  <c r="P3357" i="1"/>
  <c r="G3356" i="1"/>
  <c r="H3357" i="1" s="1"/>
  <c r="J3357" i="1" s="1"/>
  <c r="K3345" i="1" l="1"/>
  <c r="O3345" i="1" s="1"/>
  <c r="C3346" i="1"/>
  <c r="N3356" i="1"/>
  <c r="I3358" i="1"/>
  <c r="M3357" i="1"/>
  <c r="Q3358" i="1"/>
  <c r="P3358" i="1"/>
  <c r="F3358" i="1"/>
  <c r="D3358" i="1"/>
  <c r="E3358" i="1" s="1"/>
  <c r="B3358" i="1"/>
  <c r="L3358" i="1"/>
  <c r="A3359" i="1"/>
  <c r="K3346" i="1" l="1"/>
  <c r="O3346" i="1" s="1"/>
  <c r="C3347" i="1"/>
  <c r="N3357" i="1"/>
  <c r="Q3359" i="1"/>
  <c r="M3358" i="1"/>
  <c r="P3359" i="1"/>
  <c r="I3359" i="1"/>
  <c r="J3358" i="1"/>
  <c r="L3359" i="1"/>
  <c r="F3359" i="1"/>
  <c r="D3359" i="1"/>
  <c r="E3359" i="1" s="1"/>
  <c r="A3360" i="1"/>
  <c r="B3359" i="1"/>
  <c r="G3358" i="1"/>
  <c r="H3359" i="1" s="1"/>
  <c r="J3359" i="1" s="1"/>
  <c r="C3348" i="1" l="1"/>
  <c r="K3347" i="1"/>
  <c r="O3347" i="1" s="1"/>
  <c r="N3358" i="1"/>
  <c r="Q3360" i="1"/>
  <c r="P3360" i="1"/>
  <c r="M3359" i="1"/>
  <c r="B3360" i="1"/>
  <c r="L3360" i="1"/>
  <c r="D3360" i="1"/>
  <c r="E3360" i="1" s="1"/>
  <c r="F3360" i="1"/>
  <c r="A3361" i="1"/>
  <c r="G3359" i="1"/>
  <c r="H3360" i="1" s="1"/>
  <c r="I3360" i="1"/>
  <c r="K3348" i="1" l="1"/>
  <c r="O3348" i="1" s="1"/>
  <c r="C3349" i="1"/>
  <c r="N3359" i="1"/>
  <c r="G3360" i="1"/>
  <c r="H3361" i="1" s="1"/>
  <c r="I3361" i="1"/>
  <c r="J3360" i="1"/>
  <c r="M3360" i="1"/>
  <c r="P3361" i="1"/>
  <c r="Q3361" i="1"/>
  <c r="A3362" i="1"/>
  <c r="F3361" i="1"/>
  <c r="B3361" i="1"/>
  <c r="L3361" i="1"/>
  <c r="D3361" i="1"/>
  <c r="E3361" i="1" s="1"/>
  <c r="K3349" i="1" l="1"/>
  <c r="O3349" i="1" s="1"/>
  <c r="C3350" i="1"/>
  <c r="N3360" i="1"/>
  <c r="I3362" i="1"/>
  <c r="G3361" i="1"/>
  <c r="H3362" i="1" s="1"/>
  <c r="J3362" i="1" s="1"/>
  <c r="J3361" i="1"/>
  <c r="F3362" i="1"/>
  <c r="B3362" i="1"/>
  <c r="L3362" i="1"/>
  <c r="D3362" i="1"/>
  <c r="E3362" i="1" s="1"/>
  <c r="A3363" i="1"/>
  <c r="Q3362" i="1"/>
  <c r="M3361" i="1"/>
  <c r="P3362" i="1"/>
  <c r="C3351" i="1" l="1"/>
  <c r="K3350" i="1"/>
  <c r="O3350" i="1" s="1"/>
  <c r="N3361" i="1"/>
  <c r="G3362" i="1"/>
  <c r="H3363" i="1" s="1"/>
  <c r="Q3363" i="1"/>
  <c r="M3362" i="1"/>
  <c r="P3363" i="1"/>
  <c r="L3363" i="1"/>
  <c r="D3363" i="1"/>
  <c r="E3363" i="1" s="1"/>
  <c r="F3363" i="1"/>
  <c r="A3364" i="1"/>
  <c r="B3363" i="1"/>
  <c r="I3363" i="1"/>
  <c r="K3351" i="1" l="1"/>
  <c r="O3351" i="1" s="1"/>
  <c r="C3352" i="1"/>
  <c r="N3362" i="1"/>
  <c r="I3364" i="1"/>
  <c r="G3363" i="1"/>
  <c r="H3364" i="1" s="1"/>
  <c r="J3364" i="1" s="1"/>
  <c r="F3364" i="1"/>
  <c r="D3364" i="1"/>
  <c r="E3364" i="1" s="1"/>
  <c r="A3365" i="1"/>
  <c r="B3364" i="1"/>
  <c r="L3364" i="1"/>
  <c r="P3364" i="1"/>
  <c r="M3363" i="1"/>
  <c r="Q3364" i="1"/>
  <c r="J3363" i="1"/>
  <c r="K3352" i="1" l="1"/>
  <c r="O3352" i="1" s="1"/>
  <c r="C3353" i="1"/>
  <c r="N3363" i="1"/>
  <c r="G3364" i="1"/>
  <c r="H3365" i="1" s="1"/>
  <c r="Q3365" i="1"/>
  <c r="M3364" i="1"/>
  <c r="P3365" i="1"/>
  <c r="I3365" i="1"/>
  <c r="B3365" i="1"/>
  <c r="F3365" i="1"/>
  <c r="D3365" i="1"/>
  <c r="E3365" i="1" s="1"/>
  <c r="G3365" i="1" s="1"/>
  <c r="H3366" i="1" s="1"/>
  <c r="L3365" i="1"/>
  <c r="A3366" i="1"/>
  <c r="C3354" i="1" l="1"/>
  <c r="K3353" i="1"/>
  <c r="O3353" i="1" s="1"/>
  <c r="N3364" i="1"/>
  <c r="J3365" i="1"/>
  <c r="Q3366" i="1"/>
  <c r="P3366" i="1"/>
  <c r="M3365" i="1"/>
  <c r="F3366" i="1"/>
  <c r="L3366" i="1"/>
  <c r="D3366" i="1"/>
  <c r="E3366" i="1" s="1"/>
  <c r="A3367" i="1"/>
  <c r="B3366" i="1"/>
  <c r="I3366" i="1"/>
  <c r="K3354" i="1" l="1"/>
  <c r="O3354" i="1" s="1"/>
  <c r="C3355" i="1"/>
  <c r="N3365" i="1"/>
  <c r="G3366" i="1"/>
  <c r="H3367" i="1" s="1"/>
  <c r="J3367" i="1" s="1"/>
  <c r="I3367" i="1"/>
  <c r="Q3367" i="1"/>
  <c r="M3366" i="1"/>
  <c r="P3367" i="1"/>
  <c r="J3366" i="1"/>
  <c r="L3367" i="1"/>
  <c r="D3367" i="1"/>
  <c r="E3367" i="1" s="1"/>
  <c r="F3367" i="1"/>
  <c r="A3368" i="1"/>
  <c r="B3367" i="1"/>
  <c r="K3355" i="1" l="1"/>
  <c r="O3355" i="1" s="1"/>
  <c r="C3356" i="1"/>
  <c r="N3366" i="1"/>
  <c r="I3368" i="1"/>
  <c r="P3368" i="1"/>
  <c r="M3367" i="1"/>
  <c r="Q3368" i="1"/>
  <c r="F3368" i="1"/>
  <c r="B3368" i="1"/>
  <c r="A3369" i="1"/>
  <c r="L3368" i="1"/>
  <c r="D3368" i="1"/>
  <c r="E3368" i="1" s="1"/>
  <c r="G3367" i="1"/>
  <c r="H3368" i="1" s="1"/>
  <c r="J3368" i="1" s="1"/>
  <c r="C3357" i="1" l="1"/>
  <c r="K3356" i="1"/>
  <c r="O3356" i="1" s="1"/>
  <c r="N3367" i="1"/>
  <c r="G3368" i="1"/>
  <c r="H3369" i="1"/>
  <c r="I3369" i="1"/>
  <c r="P3369" i="1"/>
  <c r="Q3369" i="1"/>
  <c r="M3368" i="1"/>
  <c r="L3369" i="1"/>
  <c r="A3370" i="1"/>
  <c r="F3369" i="1"/>
  <c r="D3369" i="1"/>
  <c r="E3369" i="1" s="1"/>
  <c r="G3369" i="1" s="1"/>
  <c r="H3370" i="1" s="1"/>
  <c r="B3369" i="1"/>
  <c r="K3357" i="1" l="1"/>
  <c r="O3357" i="1" s="1"/>
  <c r="C3358" i="1"/>
  <c r="N3368" i="1"/>
  <c r="J3369" i="1"/>
  <c r="I3370" i="1"/>
  <c r="Q3370" i="1"/>
  <c r="M3369" i="1"/>
  <c r="P3370" i="1"/>
  <c r="F3370" i="1"/>
  <c r="L3370" i="1"/>
  <c r="D3370" i="1"/>
  <c r="E3370" i="1" s="1"/>
  <c r="A3371" i="1"/>
  <c r="B3370" i="1"/>
  <c r="C3359" i="1" l="1"/>
  <c r="K3358" i="1"/>
  <c r="O3358" i="1" s="1"/>
  <c r="N3369" i="1"/>
  <c r="G3370" i="1"/>
  <c r="H3371" i="1" s="1"/>
  <c r="J3371" i="1" s="1"/>
  <c r="M3370" i="1"/>
  <c r="N3370" i="1" s="1"/>
  <c r="P3371" i="1"/>
  <c r="Q3371" i="1"/>
  <c r="I3371" i="1"/>
  <c r="L3371" i="1"/>
  <c r="F3371" i="1"/>
  <c r="D3371" i="1"/>
  <c r="E3371" i="1" s="1"/>
  <c r="G3371" i="1" s="1"/>
  <c r="H3372" i="1" s="1"/>
  <c r="A3372" i="1"/>
  <c r="B3371" i="1"/>
  <c r="J3370" i="1"/>
  <c r="K3359" i="1" l="1"/>
  <c r="O3359" i="1" s="1"/>
  <c r="C3360" i="1"/>
  <c r="Q3372" i="1"/>
  <c r="P3372" i="1"/>
  <c r="M3371" i="1"/>
  <c r="D3372" i="1"/>
  <c r="E3372" i="1" s="1"/>
  <c r="F3372" i="1"/>
  <c r="A3373" i="1"/>
  <c r="B3372" i="1"/>
  <c r="L3372" i="1"/>
  <c r="I3372" i="1"/>
  <c r="C3361" i="1" l="1"/>
  <c r="K3360" i="1"/>
  <c r="O3360" i="1" s="1"/>
  <c r="N3371" i="1"/>
  <c r="I3373" i="1"/>
  <c r="G3372" i="1"/>
  <c r="H3373" i="1" s="1"/>
  <c r="J3373" i="1" s="1"/>
  <c r="Q3373" i="1"/>
  <c r="P3373" i="1"/>
  <c r="M3372" i="1"/>
  <c r="A3374" i="1"/>
  <c r="D3373" i="1"/>
  <c r="E3373" i="1" s="1"/>
  <c r="B3373" i="1"/>
  <c r="L3373" i="1"/>
  <c r="F3373" i="1"/>
  <c r="J3372" i="1"/>
  <c r="K3361" i="1" l="1"/>
  <c r="O3361" i="1" s="1"/>
  <c r="C3362" i="1"/>
  <c r="N3372" i="1"/>
  <c r="G3373" i="1"/>
  <c r="H3374" i="1" s="1"/>
  <c r="P3374" i="1"/>
  <c r="Q3374" i="1"/>
  <c r="M3373" i="1"/>
  <c r="N3373" i="1" s="1"/>
  <c r="A3375" i="1"/>
  <c r="F3374" i="1"/>
  <c r="B3374" i="1"/>
  <c r="L3374" i="1"/>
  <c r="D3374" i="1"/>
  <c r="E3374" i="1" s="1"/>
  <c r="G3374" i="1" s="1"/>
  <c r="H3375" i="1" s="1"/>
  <c r="I3374" i="1"/>
  <c r="C3363" i="1" l="1"/>
  <c r="K3362" i="1"/>
  <c r="O3362" i="1" s="1"/>
  <c r="J3374" i="1"/>
  <c r="P3375" i="1"/>
  <c r="Q3375" i="1"/>
  <c r="M3374" i="1"/>
  <c r="N3374" i="1" s="1"/>
  <c r="I3375" i="1"/>
  <c r="J3375" i="1" s="1"/>
  <c r="D3375" i="1"/>
  <c r="E3375" i="1" s="1"/>
  <c r="A3376" i="1"/>
  <c r="B3375" i="1"/>
  <c r="L3375" i="1"/>
  <c r="F3375" i="1"/>
  <c r="C3364" i="1" l="1"/>
  <c r="K3363" i="1"/>
  <c r="O3363" i="1" s="1"/>
  <c r="G3375" i="1"/>
  <c r="H3376" i="1" s="1"/>
  <c r="P3376" i="1"/>
  <c r="Q3376" i="1"/>
  <c r="M3375" i="1"/>
  <c r="N3375" i="1" s="1"/>
  <c r="F3376" i="1"/>
  <c r="A3377" i="1"/>
  <c r="L3376" i="1"/>
  <c r="B3376" i="1"/>
  <c r="D3376" i="1"/>
  <c r="E3376" i="1" s="1"/>
  <c r="I3376" i="1"/>
  <c r="K3364" i="1" l="1"/>
  <c r="O3364" i="1" s="1"/>
  <c r="C3365" i="1"/>
  <c r="G3376" i="1"/>
  <c r="H3377" i="1" s="1"/>
  <c r="J3376" i="1"/>
  <c r="P3377" i="1"/>
  <c r="Q3377" i="1"/>
  <c r="M3376" i="1"/>
  <c r="N3376" i="1" s="1"/>
  <c r="I3377" i="1"/>
  <c r="D3377" i="1"/>
  <c r="E3377" i="1" s="1"/>
  <c r="L3377" i="1"/>
  <c r="A3378" i="1"/>
  <c r="F3377" i="1"/>
  <c r="B3377" i="1"/>
  <c r="C3366" i="1" l="1"/>
  <c r="K3365" i="1"/>
  <c r="O3365" i="1" s="1"/>
  <c r="J3377" i="1"/>
  <c r="I3378" i="1"/>
  <c r="F3378" i="1"/>
  <c r="L3378" i="1"/>
  <c r="D3378" i="1"/>
  <c r="E3378" i="1" s="1"/>
  <c r="A3379" i="1"/>
  <c r="B3378" i="1"/>
  <c r="Q3378" i="1"/>
  <c r="M3377" i="1"/>
  <c r="N3377" i="1" s="1"/>
  <c r="P3378" i="1"/>
  <c r="G3377" i="1"/>
  <c r="H3378" i="1" s="1"/>
  <c r="J3378" i="1" s="1"/>
  <c r="C3367" i="1" l="1"/>
  <c r="K3366" i="1"/>
  <c r="O3366" i="1" s="1"/>
  <c r="A3380" i="1"/>
  <c r="B3379" i="1"/>
  <c r="L3379" i="1"/>
  <c r="F3379" i="1"/>
  <c r="D3379" i="1"/>
  <c r="E3379" i="1" s="1"/>
  <c r="G3378" i="1"/>
  <c r="H3379" i="1" s="1"/>
  <c r="Q3379" i="1"/>
  <c r="M3378" i="1"/>
  <c r="N3378" i="1" s="1"/>
  <c r="P3379" i="1"/>
  <c r="I3379" i="1"/>
  <c r="C3368" i="1" l="1"/>
  <c r="K3367" i="1"/>
  <c r="O3367" i="1" s="1"/>
  <c r="J3379" i="1"/>
  <c r="I3380" i="1"/>
  <c r="Q3380" i="1"/>
  <c r="P3380" i="1"/>
  <c r="M3379" i="1"/>
  <c r="G3379" i="1"/>
  <c r="H3380" i="1" s="1"/>
  <c r="J3380" i="1" s="1"/>
  <c r="F3380" i="1"/>
  <c r="D3380" i="1"/>
  <c r="E3380" i="1" s="1"/>
  <c r="A3381" i="1"/>
  <c r="B3380" i="1"/>
  <c r="L3380" i="1"/>
  <c r="K3368" i="1" l="1"/>
  <c r="O3368" i="1" s="1"/>
  <c r="C3369" i="1"/>
  <c r="N3379" i="1"/>
  <c r="P3381" i="1"/>
  <c r="Q3381" i="1"/>
  <c r="M3380" i="1"/>
  <c r="A3382" i="1"/>
  <c r="L3381" i="1"/>
  <c r="B3381" i="1"/>
  <c r="D3381" i="1"/>
  <c r="E3381" i="1" s="1"/>
  <c r="F3381" i="1"/>
  <c r="I3381" i="1"/>
  <c r="G3380" i="1"/>
  <c r="H3381" i="1" s="1"/>
  <c r="J3381" i="1" s="1"/>
  <c r="C3370" i="1" l="1"/>
  <c r="K3369" i="1"/>
  <c r="O3369" i="1" s="1"/>
  <c r="N3380" i="1"/>
  <c r="I3382" i="1"/>
  <c r="M3381" i="1"/>
  <c r="P3382" i="1"/>
  <c r="Q3382" i="1"/>
  <c r="B3382" i="1"/>
  <c r="F3382" i="1"/>
  <c r="L3382" i="1"/>
  <c r="D3382" i="1"/>
  <c r="E3382" i="1" s="1"/>
  <c r="A3383" i="1"/>
  <c r="G3381" i="1"/>
  <c r="H3382" i="1" s="1"/>
  <c r="J3382" i="1" s="1"/>
  <c r="K3370" i="1" l="1"/>
  <c r="O3370" i="1" s="1"/>
  <c r="C3371" i="1"/>
  <c r="N3381" i="1"/>
  <c r="I3383" i="1"/>
  <c r="L3383" i="1"/>
  <c r="D3383" i="1"/>
  <c r="E3383" i="1" s="1"/>
  <c r="F3383" i="1"/>
  <c r="A3384" i="1"/>
  <c r="B3383" i="1"/>
  <c r="G3382" i="1"/>
  <c r="H3383" i="1" s="1"/>
  <c r="J3383" i="1" s="1"/>
  <c r="Q3383" i="1"/>
  <c r="P3383" i="1"/>
  <c r="M3382" i="1"/>
  <c r="K3371" i="1" l="1"/>
  <c r="O3371" i="1" s="1"/>
  <c r="C3372" i="1"/>
  <c r="N3382" i="1"/>
  <c r="Q3384" i="1"/>
  <c r="P3384" i="1"/>
  <c r="M3383" i="1"/>
  <c r="F3384" i="1"/>
  <c r="D3384" i="1"/>
  <c r="E3384" i="1" s="1"/>
  <c r="A3385" i="1"/>
  <c r="B3384" i="1"/>
  <c r="L3384" i="1"/>
  <c r="I3384" i="1"/>
  <c r="G3383" i="1"/>
  <c r="H3384" i="1" s="1"/>
  <c r="J3384" i="1" s="1"/>
  <c r="K3372" i="1" l="1"/>
  <c r="O3372" i="1" s="1"/>
  <c r="C3373" i="1"/>
  <c r="N3383" i="1"/>
  <c r="G3384" i="1"/>
  <c r="H3385" i="1"/>
  <c r="J3385" i="1" s="1"/>
  <c r="I3385" i="1"/>
  <c r="L3385" i="1"/>
  <c r="A3386" i="1"/>
  <c r="D3385" i="1"/>
  <c r="E3385" i="1" s="1"/>
  <c r="F3385" i="1"/>
  <c r="B3385" i="1"/>
  <c r="P3385" i="1"/>
  <c r="M3384" i="1"/>
  <c r="Q3385" i="1"/>
  <c r="K3373" i="1" l="1"/>
  <c r="O3373" i="1" s="1"/>
  <c r="C3374" i="1"/>
  <c r="N3384" i="1"/>
  <c r="Q3386" i="1"/>
  <c r="M3385" i="1"/>
  <c r="P3386" i="1"/>
  <c r="I3386" i="1"/>
  <c r="F3386" i="1"/>
  <c r="L3386" i="1"/>
  <c r="D3386" i="1"/>
  <c r="E3386" i="1" s="1"/>
  <c r="A3387" i="1"/>
  <c r="B3386" i="1"/>
  <c r="G3385" i="1"/>
  <c r="H3386" i="1" s="1"/>
  <c r="J3386" i="1" s="1"/>
  <c r="K3374" i="1" l="1"/>
  <c r="O3374" i="1" s="1"/>
  <c r="C3375" i="1"/>
  <c r="N3385" i="1"/>
  <c r="Q3387" i="1"/>
  <c r="M3386" i="1"/>
  <c r="P3387" i="1"/>
  <c r="B3387" i="1"/>
  <c r="L3387" i="1"/>
  <c r="F3387" i="1"/>
  <c r="D3387" i="1"/>
  <c r="E3387" i="1" s="1"/>
  <c r="A3388" i="1"/>
  <c r="G3386" i="1"/>
  <c r="H3387" i="1" s="1"/>
  <c r="I3387" i="1"/>
  <c r="C3376" i="1" l="1"/>
  <c r="K3375" i="1"/>
  <c r="O3375" i="1" s="1"/>
  <c r="N3386" i="1"/>
  <c r="G3387" i="1"/>
  <c r="J3387" i="1"/>
  <c r="H3388" i="1"/>
  <c r="M3387" i="1"/>
  <c r="P3388" i="1"/>
  <c r="Q3388" i="1"/>
  <c r="I3388" i="1"/>
  <c r="F3388" i="1"/>
  <c r="L3388" i="1"/>
  <c r="A3389" i="1"/>
  <c r="D3388" i="1"/>
  <c r="E3388" i="1" s="1"/>
  <c r="B3388" i="1"/>
  <c r="C3377" i="1" l="1"/>
  <c r="K3376" i="1"/>
  <c r="O3376" i="1" s="1"/>
  <c r="N3387" i="1"/>
  <c r="I3389" i="1"/>
  <c r="G3388" i="1"/>
  <c r="H3389" i="1" s="1"/>
  <c r="J3389" i="1" s="1"/>
  <c r="D3389" i="1"/>
  <c r="E3389" i="1" s="1"/>
  <c r="B3389" i="1"/>
  <c r="F3389" i="1"/>
  <c r="L3389" i="1"/>
  <c r="A3390" i="1"/>
  <c r="J3388" i="1"/>
  <c r="M3388" i="1"/>
  <c r="P3389" i="1"/>
  <c r="Q3389" i="1"/>
  <c r="K3377" i="1" l="1"/>
  <c r="O3377" i="1" s="1"/>
  <c r="C3378" i="1"/>
  <c r="N3388" i="1"/>
  <c r="G3389" i="1"/>
  <c r="H3390" i="1" s="1"/>
  <c r="F3390" i="1"/>
  <c r="L3390" i="1"/>
  <c r="A3391" i="1"/>
  <c r="D3390" i="1"/>
  <c r="E3390" i="1" s="1"/>
  <c r="G3390" i="1" s="1"/>
  <c r="H3391" i="1" s="1"/>
  <c r="B3390" i="1"/>
  <c r="P3390" i="1"/>
  <c r="Q3390" i="1"/>
  <c r="M3389" i="1"/>
  <c r="I3390" i="1"/>
  <c r="C3379" i="1" l="1"/>
  <c r="K3378" i="1"/>
  <c r="O3378" i="1" s="1"/>
  <c r="N3389" i="1"/>
  <c r="J3390" i="1"/>
  <c r="M3390" i="1"/>
  <c r="P3391" i="1"/>
  <c r="Q3391" i="1"/>
  <c r="I3391" i="1"/>
  <c r="J3391" i="1" s="1"/>
  <c r="D3391" i="1"/>
  <c r="E3391" i="1" s="1"/>
  <c r="B3391" i="1"/>
  <c r="F3391" i="1"/>
  <c r="L3391" i="1"/>
  <c r="A3392" i="1"/>
  <c r="K3379" i="1" l="1"/>
  <c r="O3379" i="1" s="1"/>
  <c r="C3380" i="1"/>
  <c r="N3390" i="1"/>
  <c r="Q3392" i="1"/>
  <c r="M3391" i="1"/>
  <c r="P3392" i="1"/>
  <c r="I3392" i="1"/>
  <c r="B3392" i="1"/>
  <c r="F3392" i="1"/>
  <c r="L3392" i="1"/>
  <c r="A3393" i="1"/>
  <c r="D3392" i="1"/>
  <c r="E3392" i="1" s="1"/>
  <c r="G3391" i="1"/>
  <c r="H3392" i="1" s="1"/>
  <c r="J3392" i="1" s="1"/>
  <c r="K3380" i="1" l="1"/>
  <c r="O3380" i="1" s="1"/>
  <c r="C3381" i="1"/>
  <c r="N3391" i="1"/>
  <c r="G3392" i="1"/>
  <c r="H3393" i="1" s="1"/>
  <c r="D3393" i="1"/>
  <c r="E3393" i="1" s="1"/>
  <c r="F3393" i="1"/>
  <c r="B3393" i="1"/>
  <c r="A3394" i="1"/>
  <c r="L3393" i="1"/>
  <c r="I3393" i="1"/>
  <c r="Q3393" i="1"/>
  <c r="M3392" i="1"/>
  <c r="P3393" i="1"/>
  <c r="K3381" i="1" l="1"/>
  <c r="O3381" i="1" s="1"/>
  <c r="C3382" i="1"/>
  <c r="N3392" i="1"/>
  <c r="G3393" i="1"/>
  <c r="H3394" i="1" s="1"/>
  <c r="J3393" i="1"/>
  <c r="B3394" i="1"/>
  <c r="D3394" i="1"/>
  <c r="E3394" i="1" s="1"/>
  <c r="F3394" i="1"/>
  <c r="L3394" i="1"/>
  <c r="A3395" i="1"/>
  <c r="M3393" i="1"/>
  <c r="N3393" i="1" s="1"/>
  <c r="Q3394" i="1"/>
  <c r="P3394" i="1"/>
  <c r="I3394" i="1"/>
  <c r="K3382" i="1" l="1"/>
  <c r="O3382" i="1" s="1"/>
  <c r="C3383" i="1"/>
  <c r="J3394" i="1"/>
  <c r="Q3395" i="1"/>
  <c r="M3394" i="1"/>
  <c r="N3394" i="1" s="1"/>
  <c r="P3395" i="1"/>
  <c r="A3396" i="1"/>
  <c r="B3395" i="1"/>
  <c r="F3395" i="1"/>
  <c r="L3395" i="1"/>
  <c r="D3395" i="1"/>
  <c r="E3395" i="1" s="1"/>
  <c r="I3395" i="1"/>
  <c r="G3394" i="1"/>
  <c r="H3395" i="1" s="1"/>
  <c r="J3395" i="1" s="1"/>
  <c r="K3383" i="1" l="1"/>
  <c r="O3383" i="1" s="1"/>
  <c r="C3384" i="1"/>
  <c r="Q3396" i="1"/>
  <c r="P3396" i="1"/>
  <c r="M3395" i="1"/>
  <c r="N3395" i="1" s="1"/>
  <c r="I3396" i="1"/>
  <c r="G3395" i="1"/>
  <c r="H3396" i="1" s="1"/>
  <c r="J3396" i="1" s="1"/>
  <c r="L3396" i="1"/>
  <c r="B3396" i="1"/>
  <c r="D3396" i="1"/>
  <c r="E3396" i="1" s="1"/>
  <c r="F3396" i="1"/>
  <c r="A3397" i="1"/>
  <c r="C3385" i="1" l="1"/>
  <c r="K3384" i="1"/>
  <c r="O3384" i="1" s="1"/>
  <c r="M3396" i="1"/>
  <c r="N3396" i="1" s="1"/>
  <c r="Q3397" i="1"/>
  <c r="P3397" i="1"/>
  <c r="G3396" i="1"/>
  <c r="H3397" i="1" s="1"/>
  <c r="J3397" i="1" s="1"/>
  <c r="A3398" i="1"/>
  <c r="B3397" i="1"/>
  <c r="F3397" i="1"/>
  <c r="L3397" i="1"/>
  <c r="D3397" i="1"/>
  <c r="E3397" i="1" s="1"/>
  <c r="I3397" i="1"/>
  <c r="C3386" i="1" l="1"/>
  <c r="K3385" i="1"/>
  <c r="O3385" i="1" s="1"/>
  <c r="I3398" i="1"/>
  <c r="G3397" i="1"/>
  <c r="H3398" i="1" s="1"/>
  <c r="J3398" i="1" s="1"/>
  <c r="A3399" i="1"/>
  <c r="F3398" i="1"/>
  <c r="L3398" i="1"/>
  <c r="B3398" i="1"/>
  <c r="D3398" i="1"/>
  <c r="E3398" i="1" s="1"/>
  <c r="Q3398" i="1"/>
  <c r="P3398" i="1"/>
  <c r="M3397" i="1"/>
  <c r="K3386" i="1" l="1"/>
  <c r="O3386" i="1" s="1"/>
  <c r="C3387" i="1"/>
  <c r="N3397" i="1"/>
  <c r="P3399" i="1"/>
  <c r="M3398" i="1"/>
  <c r="Q3399" i="1"/>
  <c r="I3399" i="1"/>
  <c r="G3398" i="1"/>
  <c r="H3399" i="1" s="1"/>
  <c r="B3399" i="1"/>
  <c r="L3399" i="1"/>
  <c r="A3400" i="1"/>
  <c r="D3399" i="1"/>
  <c r="E3399" i="1" s="1"/>
  <c r="F3399" i="1"/>
  <c r="K3387" i="1" l="1"/>
  <c r="O3387" i="1" s="1"/>
  <c r="C3388" i="1"/>
  <c r="N3398" i="1"/>
  <c r="J3399" i="1"/>
  <c r="Q3400" i="1"/>
  <c r="P3400" i="1"/>
  <c r="M3399" i="1"/>
  <c r="I3400" i="1"/>
  <c r="G3399" i="1"/>
  <c r="H3400" i="1" s="1"/>
  <c r="J3400" i="1" s="1"/>
  <c r="L3400" i="1"/>
  <c r="D3400" i="1"/>
  <c r="E3400" i="1" s="1"/>
  <c r="F3400" i="1"/>
  <c r="A3401" i="1"/>
  <c r="B3400" i="1"/>
  <c r="K3388" i="1" l="1"/>
  <c r="O3388" i="1" s="1"/>
  <c r="C3389" i="1"/>
  <c r="N3399" i="1"/>
  <c r="M3400" i="1"/>
  <c r="Q3401" i="1"/>
  <c r="P3401" i="1"/>
  <c r="F3401" i="1"/>
  <c r="D3401" i="1"/>
  <c r="E3401" i="1" s="1"/>
  <c r="L3401" i="1"/>
  <c r="A3402" i="1"/>
  <c r="B3401" i="1"/>
  <c r="G3400" i="1"/>
  <c r="H3401" i="1" s="1"/>
  <c r="I3401" i="1"/>
  <c r="K3389" i="1" l="1"/>
  <c r="O3389" i="1" s="1"/>
  <c r="C3390" i="1"/>
  <c r="N3400" i="1"/>
  <c r="G3401" i="1"/>
  <c r="H3402" i="1" s="1"/>
  <c r="I3402" i="1"/>
  <c r="J3401" i="1"/>
  <c r="P3402" i="1"/>
  <c r="Q3402" i="1"/>
  <c r="M3401" i="1"/>
  <c r="F3402" i="1"/>
  <c r="D3402" i="1"/>
  <c r="E3402" i="1" s="1"/>
  <c r="L3402" i="1"/>
  <c r="A3403" i="1"/>
  <c r="B3402" i="1"/>
  <c r="K3390" i="1" l="1"/>
  <c r="O3390" i="1" s="1"/>
  <c r="C3391" i="1"/>
  <c r="N3401" i="1"/>
  <c r="J3402" i="1"/>
  <c r="Q3403" i="1"/>
  <c r="P3403" i="1"/>
  <c r="M3402" i="1"/>
  <c r="I3403" i="1"/>
  <c r="F3403" i="1"/>
  <c r="B3403" i="1"/>
  <c r="L3403" i="1"/>
  <c r="D3403" i="1"/>
  <c r="E3403" i="1" s="1"/>
  <c r="A3404" i="1"/>
  <c r="G3402" i="1"/>
  <c r="H3403" i="1" s="1"/>
  <c r="J3403" i="1" s="1"/>
  <c r="C3392" i="1" l="1"/>
  <c r="K3391" i="1"/>
  <c r="O3391" i="1" s="1"/>
  <c r="N3402" i="1"/>
  <c r="P3404" i="1"/>
  <c r="Q3404" i="1"/>
  <c r="M3403" i="1"/>
  <c r="I3404" i="1"/>
  <c r="B3404" i="1"/>
  <c r="F3404" i="1"/>
  <c r="L3404" i="1"/>
  <c r="D3404" i="1"/>
  <c r="E3404" i="1" s="1"/>
  <c r="A3405" i="1"/>
  <c r="G3403" i="1"/>
  <c r="H3404" i="1" s="1"/>
  <c r="J3404" i="1" s="1"/>
  <c r="K3392" i="1" l="1"/>
  <c r="O3392" i="1" s="1"/>
  <c r="C3393" i="1"/>
  <c r="N3403" i="1"/>
  <c r="G3404" i="1"/>
  <c r="H3405" i="1" s="1"/>
  <c r="A3406" i="1"/>
  <c r="B3405" i="1"/>
  <c r="L3405" i="1"/>
  <c r="D3405" i="1"/>
  <c r="E3405" i="1" s="1"/>
  <c r="F3405" i="1"/>
  <c r="Q3405" i="1"/>
  <c r="M3404" i="1"/>
  <c r="P3405" i="1"/>
  <c r="I3405" i="1"/>
  <c r="C3394" i="1" l="1"/>
  <c r="K3393" i="1"/>
  <c r="O3393" i="1" s="1"/>
  <c r="N3404" i="1"/>
  <c r="G3405" i="1"/>
  <c r="H3406" i="1" s="1"/>
  <c r="J3405" i="1"/>
  <c r="Q3406" i="1"/>
  <c r="P3406" i="1"/>
  <c r="M3405" i="1"/>
  <c r="I3406" i="1"/>
  <c r="D3406" i="1"/>
  <c r="E3406" i="1" s="1"/>
  <c r="L3406" i="1"/>
  <c r="A3407" i="1"/>
  <c r="F3406" i="1"/>
  <c r="B3406" i="1"/>
  <c r="C3395" i="1" l="1"/>
  <c r="K3394" i="1"/>
  <c r="O3394" i="1" s="1"/>
  <c r="N3405" i="1"/>
  <c r="M3406" i="1"/>
  <c r="Q3407" i="1"/>
  <c r="P3407" i="1"/>
  <c r="I3407" i="1"/>
  <c r="J3406" i="1"/>
  <c r="L3407" i="1"/>
  <c r="D3407" i="1"/>
  <c r="E3407" i="1" s="1"/>
  <c r="A3408" i="1"/>
  <c r="B3407" i="1"/>
  <c r="F3407" i="1"/>
  <c r="G3406" i="1"/>
  <c r="H3407" i="1" s="1"/>
  <c r="J3407" i="1" s="1"/>
  <c r="K3395" i="1" l="1"/>
  <c r="O3395" i="1" s="1"/>
  <c r="C3396" i="1"/>
  <c r="N3406" i="1"/>
  <c r="P3408" i="1"/>
  <c r="M3407" i="1"/>
  <c r="Q3408" i="1"/>
  <c r="B3408" i="1"/>
  <c r="F3408" i="1"/>
  <c r="L3408" i="1"/>
  <c r="D3408" i="1"/>
  <c r="E3408" i="1" s="1"/>
  <c r="A3409" i="1"/>
  <c r="I3408" i="1"/>
  <c r="G3407" i="1"/>
  <c r="H3408" i="1" s="1"/>
  <c r="J3408" i="1" s="1"/>
  <c r="C3397" i="1" l="1"/>
  <c r="K3396" i="1"/>
  <c r="O3396" i="1" s="1"/>
  <c r="N3407" i="1"/>
  <c r="G3408" i="1"/>
  <c r="H3409" i="1"/>
  <c r="J3409" i="1" s="1"/>
  <c r="M3408" i="1"/>
  <c r="Q3409" i="1"/>
  <c r="P3409" i="1"/>
  <c r="I3409" i="1"/>
  <c r="L3409" i="1"/>
  <c r="D3409" i="1"/>
  <c r="E3409" i="1" s="1"/>
  <c r="A3410" i="1"/>
  <c r="B3409" i="1"/>
  <c r="F3409" i="1"/>
  <c r="K3397" i="1" l="1"/>
  <c r="O3397" i="1" s="1"/>
  <c r="C3398" i="1"/>
  <c r="N3408" i="1"/>
  <c r="P3410" i="1"/>
  <c r="M3409" i="1"/>
  <c r="Q3410" i="1"/>
  <c r="D3410" i="1"/>
  <c r="E3410" i="1" s="1"/>
  <c r="F3410" i="1"/>
  <c r="L3410" i="1"/>
  <c r="A3411" i="1"/>
  <c r="B3410" i="1"/>
  <c r="I3410" i="1"/>
  <c r="G3409" i="1"/>
  <c r="H3410" i="1" s="1"/>
  <c r="J3410" i="1" s="1"/>
  <c r="K3398" i="1" l="1"/>
  <c r="O3398" i="1" s="1"/>
  <c r="C3399" i="1"/>
  <c r="N3409" i="1"/>
  <c r="I3411" i="1"/>
  <c r="P3411" i="1"/>
  <c r="Q3411" i="1"/>
  <c r="M3410" i="1"/>
  <c r="G3410" i="1"/>
  <c r="H3411" i="1" s="1"/>
  <c r="J3411" i="1" s="1"/>
  <c r="F3411" i="1"/>
  <c r="L3411" i="1"/>
  <c r="D3411" i="1"/>
  <c r="E3411" i="1" s="1"/>
  <c r="A3412" i="1"/>
  <c r="B3411" i="1"/>
  <c r="C3400" i="1" l="1"/>
  <c r="K3399" i="1"/>
  <c r="O3399" i="1" s="1"/>
  <c r="N3410" i="1"/>
  <c r="I3412" i="1"/>
  <c r="G3411" i="1"/>
  <c r="H3412" i="1" s="1"/>
  <c r="J3412" i="1" s="1"/>
  <c r="B3412" i="1"/>
  <c r="L3412" i="1"/>
  <c r="D3412" i="1"/>
  <c r="E3412" i="1" s="1"/>
  <c r="F3412" i="1"/>
  <c r="A3413" i="1"/>
  <c r="P3412" i="1"/>
  <c r="M3411" i="1"/>
  <c r="Q3412" i="1"/>
  <c r="K3400" i="1" l="1"/>
  <c r="O3400" i="1" s="1"/>
  <c r="C3401" i="1"/>
  <c r="N3411" i="1"/>
  <c r="M3412" i="1"/>
  <c r="P3413" i="1"/>
  <c r="Q3413" i="1"/>
  <c r="L3413" i="1"/>
  <c r="D3413" i="1"/>
  <c r="E3413" i="1" s="1"/>
  <c r="A3414" i="1"/>
  <c r="F3413" i="1"/>
  <c r="B3413" i="1"/>
  <c r="G3412" i="1"/>
  <c r="H3413" i="1" s="1"/>
  <c r="I3413" i="1"/>
  <c r="K3401" i="1" l="1"/>
  <c r="O3401" i="1" s="1"/>
  <c r="C3402" i="1"/>
  <c r="N3412" i="1"/>
  <c r="I3414" i="1"/>
  <c r="J3413" i="1"/>
  <c r="B3414" i="1"/>
  <c r="D3414" i="1"/>
  <c r="E3414" i="1" s="1"/>
  <c r="F3414" i="1"/>
  <c r="L3414" i="1"/>
  <c r="A3415" i="1"/>
  <c r="G3413" i="1"/>
  <c r="H3414" i="1" s="1"/>
  <c r="J3414" i="1" s="1"/>
  <c r="P3414" i="1"/>
  <c r="M3413" i="1"/>
  <c r="Q3414" i="1"/>
  <c r="C3403" i="1" l="1"/>
  <c r="K3402" i="1"/>
  <c r="O3402" i="1" s="1"/>
  <c r="N3413" i="1"/>
  <c r="G3414" i="1"/>
  <c r="H3415" i="1" s="1"/>
  <c r="D3415" i="1"/>
  <c r="E3415" i="1" s="1"/>
  <c r="A3416" i="1"/>
  <c r="B3415" i="1"/>
  <c r="L3415" i="1"/>
  <c r="F3415" i="1"/>
  <c r="M3414" i="1"/>
  <c r="Q3415" i="1"/>
  <c r="P3415" i="1"/>
  <c r="I3415" i="1"/>
  <c r="C3404" i="1" l="1"/>
  <c r="K3403" i="1"/>
  <c r="O3403" i="1" s="1"/>
  <c r="N3414" i="1"/>
  <c r="J3415" i="1"/>
  <c r="M3415" i="1"/>
  <c r="N3415" i="1" s="1"/>
  <c r="P3416" i="1"/>
  <c r="Q3416" i="1"/>
  <c r="L3416" i="1"/>
  <c r="D3416" i="1"/>
  <c r="E3416" i="1" s="1"/>
  <c r="F3416" i="1"/>
  <c r="B3416" i="1"/>
  <c r="A3417" i="1"/>
  <c r="G3415" i="1"/>
  <c r="H3416" i="1" s="1"/>
  <c r="J3416" i="1" s="1"/>
  <c r="I3416" i="1"/>
  <c r="K3404" i="1" l="1"/>
  <c r="O3404" i="1" s="1"/>
  <c r="C3405" i="1"/>
  <c r="I3417" i="1"/>
  <c r="M3416" i="1"/>
  <c r="N3416" i="1" s="1"/>
  <c r="P3417" i="1"/>
  <c r="Q3417" i="1"/>
  <c r="G3416" i="1"/>
  <c r="H3417" i="1" s="1"/>
  <c r="J3417" i="1" s="1"/>
  <c r="F3417" i="1"/>
  <c r="A3418" i="1"/>
  <c r="B3417" i="1"/>
  <c r="L3417" i="1"/>
  <c r="D3417" i="1"/>
  <c r="E3417" i="1" s="1"/>
  <c r="C3406" i="1" l="1"/>
  <c r="K3405" i="1"/>
  <c r="O3405" i="1" s="1"/>
  <c r="G3417" i="1"/>
  <c r="H3418" i="1" s="1"/>
  <c r="M3417" i="1"/>
  <c r="N3417" i="1" s="1"/>
  <c r="Q3418" i="1"/>
  <c r="P3418" i="1"/>
  <c r="B3418" i="1"/>
  <c r="F3418" i="1"/>
  <c r="L3418" i="1"/>
  <c r="D3418" i="1"/>
  <c r="E3418" i="1" s="1"/>
  <c r="A3419" i="1"/>
  <c r="I3418" i="1"/>
  <c r="K3406" i="1" l="1"/>
  <c r="O3406" i="1" s="1"/>
  <c r="C3407" i="1"/>
  <c r="I3419" i="1"/>
  <c r="D3419" i="1"/>
  <c r="E3419" i="1" s="1"/>
  <c r="A3420" i="1"/>
  <c r="B3419" i="1"/>
  <c r="F3419" i="1"/>
  <c r="L3419" i="1"/>
  <c r="M3418" i="1"/>
  <c r="P3419" i="1"/>
  <c r="Q3419" i="1"/>
  <c r="G3418" i="1"/>
  <c r="H3419" i="1" s="1"/>
  <c r="J3419" i="1" s="1"/>
  <c r="J3418" i="1"/>
  <c r="K3407" i="1" l="1"/>
  <c r="O3407" i="1" s="1"/>
  <c r="C3408" i="1"/>
  <c r="N3418" i="1"/>
  <c r="G3419" i="1"/>
  <c r="H3420" i="1" s="1"/>
  <c r="B3420" i="1"/>
  <c r="F3420" i="1"/>
  <c r="L3420" i="1"/>
  <c r="D3420" i="1"/>
  <c r="E3420" i="1" s="1"/>
  <c r="A3421" i="1"/>
  <c r="M3419" i="1"/>
  <c r="Q3420" i="1"/>
  <c r="P3420" i="1"/>
  <c r="I3420" i="1"/>
  <c r="K3408" i="1" l="1"/>
  <c r="O3408" i="1" s="1"/>
  <c r="C3409" i="1"/>
  <c r="N3419" i="1"/>
  <c r="J3420" i="1"/>
  <c r="M3420" i="1"/>
  <c r="P3421" i="1"/>
  <c r="Q3421" i="1"/>
  <c r="F3421" i="1"/>
  <c r="L3421" i="1"/>
  <c r="D3421" i="1"/>
  <c r="E3421" i="1" s="1"/>
  <c r="A3422" i="1"/>
  <c r="B3421" i="1"/>
  <c r="I3421" i="1"/>
  <c r="G3420" i="1"/>
  <c r="H3421" i="1" s="1"/>
  <c r="J3421" i="1" s="1"/>
  <c r="K3409" i="1" l="1"/>
  <c r="O3409" i="1" s="1"/>
  <c r="C3410" i="1"/>
  <c r="N3420" i="1"/>
  <c r="G3421" i="1"/>
  <c r="H3422" i="1" s="1"/>
  <c r="Q3422" i="1"/>
  <c r="M3421" i="1"/>
  <c r="P3422" i="1"/>
  <c r="I3422" i="1"/>
  <c r="F3422" i="1"/>
  <c r="D3422" i="1"/>
  <c r="E3422" i="1" s="1"/>
  <c r="L3422" i="1"/>
  <c r="A3423" i="1"/>
  <c r="B3422" i="1"/>
  <c r="C3411" i="1" l="1"/>
  <c r="K3410" i="1"/>
  <c r="O3410" i="1" s="1"/>
  <c r="N3421" i="1"/>
  <c r="J3422" i="1"/>
  <c r="Q3423" i="1"/>
  <c r="M3422" i="1"/>
  <c r="P3423" i="1"/>
  <c r="F3423" i="1"/>
  <c r="B3423" i="1"/>
  <c r="L3423" i="1"/>
  <c r="D3423" i="1"/>
  <c r="E3423" i="1" s="1"/>
  <c r="A3424" i="1"/>
  <c r="I3423" i="1"/>
  <c r="G3422" i="1"/>
  <c r="H3423" i="1" s="1"/>
  <c r="J3423" i="1" s="1"/>
  <c r="C3412" i="1" l="1"/>
  <c r="K3411" i="1"/>
  <c r="O3411" i="1" s="1"/>
  <c r="N3422" i="1"/>
  <c r="I3424" i="1"/>
  <c r="A3425" i="1"/>
  <c r="L3424" i="1"/>
  <c r="D3424" i="1"/>
  <c r="E3424" i="1" s="1"/>
  <c r="F3424" i="1"/>
  <c r="B3424" i="1"/>
  <c r="G3423" i="1"/>
  <c r="H3424" i="1" s="1"/>
  <c r="Q3424" i="1"/>
  <c r="M3423" i="1"/>
  <c r="P3424" i="1"/>
  <c r="C3413" i="1" l="1"/>
  <c r="K3412" i="1"/>
  <c r="O3412" i="1" s="1"/>
  <c r="J3424" i="1"/>
  <c r="N3423" i="1"/>
  <c r="I3425" i="1"/>
  <c r="F3425" i="1"/>
  <c r="A3426" i="1"/>
  <c r="B3425" i="1"/>
  <c r="L3425" i="1"/>
  <c r="D3425" i="1"/>
  <c r="E3425" i="1" s="1"/>
  <c r="Q3425" i="1"/>
  <c r="M3424" i="1"/>
  <c r="P3425" i="1"/>
  <c r="G3424" i="1"/>
  <c r="H3425" i="1" s="1"/>
  <c r="J3425" i="1" s="1"/>
  <c r="K3413" i="1" l="1"/>
  <c r="O3413" i="1" s="1"/>
  <c r="C3414" i="1"/>
  <c r="N3424" i="1"/>
  <c r="G3425" i="1"/>
  <c r="H3426" i="1"/>
  <c r="M3425" i="1"/>
  <c r="Q3426" i="1"/>
  <c r="P3426" i="1"/>
  <c r="I3426" i="1"/>
  <c r="L3426" i="1"/>
  <c r="D3426" i="1"/>
  <c r="E3426" i="1" s="1"/>
  <c r="A3427" i="1"/>
  <c r="F3426" i="1"/>
  <c r="B3426" i="1"/>
  <c r="K3414" i="1" l="1"/>
  <c r="O3414" i="1" s="1"/>
  <c r="C3415" i="1"/>
  <c r="N3425" i="1"/>
  <c r="G3426" i="1"/>
  <c r="H3427" i="1" s="1"/>
  <c r="Q3427" i="1"/>
  <c r="M3426" i="1"/>
  <c r="P3427" i="1"/>
  <c r="F3427" i="1"/>
  <c r="L3427" i="1"/>
  <c r="D3427" i="1"/>
  <c r="E3427" i="1" s="1"/>
  <c r="A3428" i="1"/>
  <c r="B3427" i="1"/>
  <c r="I3427" i="1"/>
  <c r="J3426" i="1"/>
  <c r="K3415" i="1" l="1"/>
  <c r="O3415" i="1" s="1"/>
  <c r="C3416" i="1"/>
  <c r="N3426" i="1"/>
  <c r="G3427" i="1"/>
  <c r="H3428" i="1" s="1"/>
  <c r="I3428" i="1"/>
  <c r="Q3428" i="1"/>
  <c r="M3427" i="1"/>
  <c r="P3428" i="1"/>
  <c r="L3428" i="1"/>
  <c r="D3428" i="1"/>
  <c r="E3428" i="1" s="1"/>
  <c r="A3429" i="1"/>
  <c r="F3428" i="1"/>
  <c r="B3428" i="1"/>
  <c r="J3427" i="1"/>
  <c r="C3417" i="1" l="1"/>
  <c r="K3416" i="1"/>
  <c r="O3416" i="1" s="1"/>
  <c r="N3427" i="1"/>
  <c r="J3428" i="1"/>
  <c r="G3428" i="1"/>
  <c r="H3429" i="1" s="1"/>
  <c r="P3429" i="1"/>
  <c r="M3428" i="1"/>
  <c r="Q3429" i="1"/>
  <c r="I3429" i="1"/>
  <c r="B3429" i="1"/>
  <c r="F3429" i="1"/>
  <c r="L3429" i="1"/>
  <c r="D3429" i="1"/>
  <c r="E3429" i="1" s="1"/>
  <c r="A3430" i="1"/>
  <c r="K3417" i="1" l="1"/>
  <c r="O3417" i="1" s="1"/>
  <c r="C3418" i="1"/>
  <c r="N3428" i="1"/>
  <c r="G3429" i="1"/>
  <c r="H3430" i="1" s="1"/>
  <c r="B3430" i="1"/>
  <c r="D3430" i="1"/>
  <c r="E3430" i="1" s="1"/>
  <c r="F3430" i="1"/>
  <c r="L3430" i="1"/>
  <c r="A3431" i="1"/>
  <c r="I3430" i="1"/>
  <c r="J3429" i="1"/>
  <c r="Q3430" i="1"/>
  <c r="M3429" i="1"/>
  <c r="P3430" i="1"/>
  <c r="K3418" i="1" l="1"/>
  <c r="O3418" i="1" s="1"/>
  <c r="C3419" i="1"/>
  <c r="N3429" i="1"/>
  <c r="I3431" i="1"/>
  <c r="J3430" i="1"/>
  <c r="G3430" i="1"/>
  <c r="H3431" i="1" s="1"/>
  <c r="J3431" i="1" s="1"/>
  <c r="F3431" i="1"/>
  <c r="L3431" i="1"/>
  <c r="D3431" i="1"/>
  <c r="E3431" i="1" s="1"/>
  <c r="A3432" i="1"/>
  <c r="B3431" i="1"/>
  <c r="M3430" i="1"/>
  <c r="Q3431" i="1"/>
  <c r="P3431" i="1"/>
  <c r="C3420" i="1" l="1"/>
  <c r="K3419" i="1"/>
  <c r="O3419" i="1" s="1"/>
  <c r="N3430" i="1"/>
  <c r="A3433" i="1"/>
  <c r="L3432" i="1"/>
  <c r="D3432" i="1"/>
  <c r="E3432" i="1" s="1"/>
  <c r="B3432" i="1"/>
  <c r="F3432" i="1"/>
  <c r="G3431" i="1"/>
  <c r="H3432" i="1" s="1"/>
  <c r="M3431" i="1"/>
  <c r="P3432" i="1"/>
  <c r="Q3432" i="1"/>
  <c r="I3432" i="1"/>
  <c r="C3421" i="1" l="1"/>
  <c r="K3420" i="1"/>
  <c r="O3420" i="1" s="1"/>
  <c r="J3432" i="1"/>
  <c r="A3434" i="1"/>
  <c r="B3433" i="1"/>
  <c r="L3433" i="1"/>
  <c r="D3433" i="1"/>
  <c r="E3433" i="1" s="1"/>
  <c r="F3433" i="1"/>
  <c r="P3433" i="1"/>
  <c r="M3432" i="1"/>
  <c r="Q3433" i="1"/>
  <c r="I3433" i="1"/>
  <c r="G3432" i="1"/>
  <c r="H3433" i="1" s="1"/>
  <c r="K3421" i="1" l="1"/>
  <c r="O3421" i="1" s="1"/>
  <c r="C3422" i="1"/>
  <c r="N3432" i="1"/>
  <c r="G3433" i="1"/>
  <c r="H3434" i="1" s="1"/>
  <c r="I3434" i="1"/>
  <c r="J3433" i="1"/>
  <c r="L3434" i="1"/>
  <c r="D3434" i="1"/>
  <c r="E3434" i="1" s="1"/>
  <c r="A3435" i="1"/>
  <c r="B3434" i="1"/>
  <c r="F3434" i="1"/>
  <c r="Q3434" i="1"/>
  <c r="P3434" i="1"/>
  <c r="M3433" i="1"/>
  <c r="K3422" i="1" l="1"/>
  <c r="O3422" i="1" s="1"/>
  <c r="C3423" i="1"/>
  <c r="N3433" i="1"/>
  <c r="I3435" i="1"/>
  <c r="J3434" i="1"/>
  <c r="G3434" i="1"/>
  <c r="H3435" i="1" s="1"/>
  <c r="J3435" i="1" s="1"/>
  <c r="Q3435" i="1"/>
  <c r="M3434" i="1"/>
  <c r="P3435" i="1"/>
  <c r="B3435" i="1"/>
  <c r="F3435" i="1"/>
  <c r="L3435" i="1"/>
  <c r="D3435" i="1"/>
  <c r="E3435" i="1" s="1"/>
  <c r="A3436" i="1"/>
  <c r="K3423" i="1" l="1"/>
  <c r="O3423" i="1" s="1"/>
  <c r="C3424" i="1"/>
  <c r="N3434" i="1"/>
  <c r="G3435" i="1"/>
  <c r="H3436" i="1" s="1"/>
  <c r="Q3436" i="1"/>
  <c r="P3436" i="1"/>
  <c r="M3435" i="1"/>
  <c r="I3436" i="1"/>
  <c r="D3436" i="1"/>
  <c r="E3436" i="1" s="1"/>
  <c r="L3436" i="1"/>
  <c r="B3436" i="1"/>
  <c r="F3436" i="1"/>
  <c r="A3437" i="1"/>
  <c r="C3425" i="1" l="1"/>
  <c r="K3424" i="1"/>
  <c r="O3424" i="1" s="1"/>
  <c r="N3435" i="1"/>
  <c r="J3436" i="1"/>
  <c r="Q3437" i="1"/>
  <c r="M3436" i="1"/>
  <c r="P3437" i="1"/>
  <c r="I3437" i="1"/>
  <c r="L3437" i="1"/>
  <c r="D3437" i="1"/>
  <c r="E3437" i="1" s="1"/>
  <c r="F3437" i="1"/>
  <c r="A3438" i="1"/>
  <c r="B3437" i="1"/>
  <c r="G3436" i="1"/>
  <c r="H3437" i="1" s="1"/>
  <c r="J3437" i="1" s="1"/>
  <c r="K3425" i="1" l="1"/>
  <c r="O3425" i="1" s="1"/>
  <c r="C3426" i="1"/>
  <c r="N3436" i="1"/>
  <c r="G3437" i="1"/>
  <c r="H3438" i="1" s="1"/>
  <c r="M3437" i="1"/>
  <c r="Q3438" i="1"/>
  <c r="P3438" i="1"/>
  <c r="F3438" i="1"/>
  <c r="B3438" i="1"/>
  <c r="L3438" i="1"/>
  <c r="D3438" i="1"/>
  <c r="E3438" i="1" s="1"/>
  <c r="A3439" i="1"/>
  <c r="I3438" i="1"/>
  <c r="K3426" i="1" l="1"/>
  <c r="O3426" i="1" s="1"/>
  <c r="C3427" i="1"/>
  <c r="N3437" i="1"/>
  <c r="J3438" i="1"/>
  <c r="P3439" i="1"/>
  <c r="Q3439" i="1"/>
  <c r="M3438" i="1"/>
  <c r="A3440" i="1"/>
  <c r="B3439" i="1"/>
  <c r="F3439" i="1"/>
  <c r="L3439" i="1"/>
  <c r="D3439" i="1"/>
  <c r="E3439" i="1" s="1"/>
  <c r="G3438" i="1"/>
  <c r="H3439" i="1" s="1"/>
  <c r="J3439" i="1" s="1"/>
  <c r="I3439" i="1"/>
  <c r="C3428" i="1" l="1"/>
  <c r="K3427" i="1"/>
  <c r="O3427" i="1" s="1"/>
  <c r="N3438" i="1"/>
  <c r="I3440" i="1"/>
  <c r="G3439" i="1"/>
  <c r="H3440" i="1" s="1"/>
  <c r="J3440" i="1" s="1"/>
  <c r="B3440" i="1"/>
  <c r="L3440" i="1"/>
  <c r="D3440" i="1"/>
  <c r="E3440" i="1" s="1"/>
  <c r="A3441" i="1"/>
  <c r="F3440" i="1"/>
  <c r="M3439" i="1"/>
  <c r="N3439" i="1" s="1"/>
  <c r="P3440" i="1"/>
  <c r="Q3440" i="1"/>
  <c r="K3428" i="1" l="1"/>
  <c r="O3428" i="1" s="1"/>
  <c r="C3429" i="1"/>
  <c r="Q3441" i="1"/>
  <c r="P3441" i="1"/>
  <c r="M3440" i="1"/>
  <c r="N3440" i="1" s="1"/>
  <c r="L3441" i="1"/>
  <c r="D3441" i="1"/>
  <c r="E3441" i="1" s="1"/>
  <c r="F3441" i="1"/>
  <c r="A3442" i="1"/>
  <c r="B3441" i="1"/>
  <c r="G3440" i="1"/>
  <c r="H3441" i="1" s="1"/>
  <c r="I3441" i="1"/>
  <c r="C3430" i="1" l="1"/>
  <c r="K3429" i="1"/>
  <c r="O3429" i="1" s="1"/>
  <c r="I3442" i="1"/>
  <c r="J3441" i="1"/>
  <c r="G3441" i="1"/>
  <c r="H3442" i="1" s="1"/>
  <c r="J3442" i="1" s="1"/>
  <c r="M3441" i="1"/>
  <c r="N3441" i="1" s="1"/>
  <c r="P3442" i="1"/>
  <c r="Q3442" i="1"/>
  <c r="L3442" i="1"/>
  <c r="D3442" i="1"/>
  <c r="E3442" i="1" s="1"/>
  <c r="A3443" i="1"/>
  <c r="B3442" i="1"/>
  <c r="F3442" i="1"/>
  <c r="C3431" i="1" l="1"/>
  <c r="K3430" i="1"/>
  <c r="O3430" i="1" s="1"/>
  <c r="P3443" i="1"/>
  <c r="M3442" i="1"/>
  <c r="N3442" i="1" s="1"/>
  <c r="Q3443" i="1"/>
  <c r="F3443" i="1"/>
  <c r="L3443" i="1"/>
  <c r="D3443" i="1"/>
  <c r="E3443" i="1" s="1"/>
  <c r="A3444" i="1"/>
  <c r="B3443" i="1"/>
  <c r="G3442" i="1"/>
  <c r="H3443" i="1" s="1"/>
  <c r="I3443" i="1"/>
  <c r="N3431" i="1" l="1"/>
  <c r="C3432" i="1" s="1"/>
  <c r="K3431" i="1"/>
  <c r="G3443" i="1"/>
  <c r="H3444" i="1" s="1"/>
  <c r="I3444" i="1"/>
  <c r="J3443" i="1"/>
  <c r="M3443" i="1"/>
  <c r="N3443" i="1" s="1"/>
  <c r="Q3444" i="1"/>
  <c r="P3444" i="1"/>
  <c r="F3444" i="1"/>
  <c r="A3445" i="1"/>
  <c r="B3444" i="1"/>
  <c r="L3444" i="1"/>
  <c r="D3444" i="1"/>
  <c r="E3444" i="1" s="1"/>
  <c r="O3431" i="1" l="1"/>
  <c r="C3433" i="1"/>
  <c r="K3432" i="1"/>
  <c r="O3432" i="1" s="1"/>
  <c r="I3445" i="1"/>
  <c r="G3444" i="1"/>
  <c r="H3445" i="1" s="1"/>
  <c r="J3445" i="1" s="1"/>
  <c r="J3444" i="1"/>
  <c r="M3444" i="1"/>
  <c r="N3444" i="1" s="1"/>
  <c r="Q3445" i="1"/>
  <c r="P3445" i="1"/>
  <c r="F3445" i="1"/>
  <c r="A3446" i="1"/>
  <c r="B3445" i="1"/>
  <c r="D3445" i="1"/>
  <c r="E3445" i="1" s="1"/>
  <c r="L3445" i="1"/>
  <c r="K3433" i="1" l="1"/>
  <c r="O3433" i="1" s="1"/>
  <c r="C3434" i="1"/>
  <c r="G3445" i="1"/>
  <c r="H3446" i="1" s="1"/>
  <c r="M3445" i="1"/>
  <c r="N3445" i="1" s="1"/>
  <c r="P3446" i="1"/>
  <c r="Q3446" i="1"/>
  <c r="F3446" i="1"/>
  <c r="B3446" i="1"/>
  <c r="L3446" i="1"/>
  <c r="D3446" i="1"/>
  <c r="E3446" i="1" s="1"/>
  <c r="A3447" i="1"/>
  <c r="I3446" i="1"/>
  <c r="K3434" i="1" l="1"/>
  <c r="O3434" i="1" s="1"/>
  <c r="C3435" i="1"/>
  <c r="G3446" i="1"/>
  <c r="H3447" i="1" s="1"/>
  <c r="I3447" i="1"/>
  <c r="A3448" i="1"/>
  <c r="B3447" i="1"/>
  <c r="F3447" i="1"/>
  <c r="L3447" i="1"/>
  <c r="D3447" i="1"/>
  <c r="E3447" i="1" s="1"/>
  <c r="Q3447" i="1"/>
  <c r="P3447" i="1"/>
  <c r="M3446" i="1"/>
  <c r="J3446" i="1"/>
  <c r="C3436" i="1" l="1"/>
  <c r="K3435" i="1"/>
  <c r="O3435" i="1" s="1"/>
  <c r="N3446" i="1"/>
  <c r="J3447" i="1"/>
  <c r="I3448" i="1"/>
  <c r="Q3448" i="1"/>
  <c r="P3448" i="1"/>
  <c r="M3447" i="1"/>
  <c r="G3447" i="1"/>
  <c r="H3448" i="1" s="1"/>
  <c r="J3448" i="1" s="1"/>
  <c r="L3448" i="1"/>
  <c r="F3448" i="1"/>
  <c r="A3449" i="1"/>
  <c r="D3448" i="1"/>
  <c r="E3448" i="1" s="1"/>
  <c r="B3448" i="1"/>
  <c r="C3437" i="1" l="1"/>
  <c r="K3436" i="1"/>
  <c r="O3436" i="1" s="1"/>
  <c r="N3447" i="1"/>
  <c r="G3448" i="1"/>
  <c r="H3449" i="1" s="1"/>
  <c r="Q3449" i="1"/>
  <c r="M3448" i="1"/>
  <c r="P3449" i="1"/>
  <c r="I3449" i="1"/>
  <c r="A3450" i="1"/>
  <c r="B3449" i="1"/>
  <c r="F3449" i="1"/>
  <c r="L3449" i="1"/>
  <c r="D3449" i="1"/>
  <c r="E3449" i="1" s="1"/>
  <c r="K3437" i="1" l="1"/>
  <c r="O3437" i="1" s="1"/>
  <c r="C3438" i="1"/>
  <c r="N3448" i="1"/>
  <c r="J3449" i="1"/>
  <c r="G3449" i="1"/>
  <c r="H3450" i="1" s="1"/>
  <c r="A3451" i="1"/>
  <c r="B3450" i="1"/>
  <c r="F3450" i="1"/>
  <c r="L3450" i="1"/>
  <c r="D3450" i="1"/>
  <c r="E3450" i="1" s="1"/>
  <c r="M3449" i="1"/>
  <c r="P3450" i="1"/>
  <c r="Q3450" i="1"/>
  <c r="I3450" i="1"/>
  <c r="K3438" i="1" l="1"/>
  <c r="O3438" i="1" s="1"/>
  <c r="C3439" i="1"/>
  <c r="N3449" i="1"/>
  <c r="G3450" i="1"/>
  <c r="H3451" i="1" s="1"/>
  <c r="J3450" i="1"/>
  <c r="A3452" i="1"/>
  <c r="B3451" i="1"/>
  <c r="F3451" i="1"/>
  <c r="L3451" i="1"/>
  <c r="D3451" i="1"/>
  <c r="E3451" i="1" s="1"/>
  <c r="Q3451" i="1"/>
  <c r="P3451" i="1"/>
  <c r="M3450" i="1"/>
  <c r="N3450" i="1" s="1"/>
  <c r="I3451" i="1"/>
  <c r="K3439" i="1" l="1"/>
  <c r="O3439" i="1" s="1"/>
  <c r="C3440" i="1"/>
  <c r="J3451" i="1"/>
  <c r="G3451" i="1"/>
  <c r="H3452" i="1" s="1"/>
  <c r="P3452" i="1"/>
  <c r="Q3452" i="1"/>
  <c r="M3451" i="1"/>
  <c r="N3451" i="1" s="1"/>
  <c r="B3452" i="1"/>
  <c r="L3452" i="1"/>
  <c r="D3452" i="1"/>
  <c r="E3452" i="1" s="1"/>
  <c r="F3452" i="1"/>
  <c r="A3453" i="1"/>
  <c r="I3452" i="1"/>
  <c r="K3440" i="1" l="1"/>
  <c r="O3440" i="1" s="1"/>
  <c r="C3441" i="1"/>
  <c r="G3452" i="1"/>
  <c r="H3453" i="1" s="1"/>
  <c r="I3453" i="1"/>
  <c r="Q3453" i="1"/>
  <c r="M3452" i="1"/>
  <c r="P3453" i="1"/>
  <c r="L3453" i="1"/>
  <c r="D3453" i="1"/>
  <c r="E3453" i="1" s="1"/>
  <c r="A3454" i="1"/>
  <c r="B3453" i="1"/>
  <c r="F3453" i="1"/>
  <c r="J3452" i="1"/>
  <c r="K3441" i="1" l="1"/>
  <c r="O3441" i="1" s="1"/>
  <c r="C3442" i="1"/>
  <c r="N3452" i="1"/>
  <c r="J3453" i="1"/>
  <c r="G3453" i="1"/>
  <c r="H3454" i="1" s="1"/>
  <c r="A3455" i="1"/>
  <c r="B3454" i="1"/>
  <c r="L3454" i="1"/>
  <c r="D3454" i="1"/>
  <c r="E3454" i="1" s="1"/>
  <c r="F3454" i="1"/>
  <c r="Q3454" i="1"/>
  <c r="M3453" i="1"/>
  <c r="P3454" i="1"/>
  <c r="I3454" i="1"/>
  <c r="K3442" i="1" l="1"/>
  <c r="O3442" i="1" s="1"/>
  <c r="C3443" i="1"/>
  <c r="N3453" i="1"/>
  <c r="I3455" i="1"/>
  <c r="J3454" i="1"/>
  <c r="A3456" i="1"/>
  <c r="B3455" i="1"/>
  <c r="L3455" i="1"/>
  <c r="D3455" i="1"/>
  <c r="E3455" i="1" s="1"/>
  <c r="F3455" i="1"/>
  <c r="Q3455" i="1"/>
  <c r="P3455" i="1"/>
  <c r="M3454" i="1"/>
  <c r="G3454" i="1"/>
  <c r="H3455" i="1" s="1"/>
  <c r="J3455" i="1" s="1"/>
  <c r="C3444" i="1" l="1"/>
  <c r="K3443" i="1"/>
  <c r="O3443" i="1" s="1"/>
  <c r="N3454" i="1"/>
  <c r="I3456" i="1"/>
  <c r="G3455" i="1"/>
  <c r="H3456" i="1" s="1"/>
  <c r="J3456" i="1" s="1"/>
  <c r="L3456" i="1"/>
  <c r="D3456" i="1"/>
  <c r="E3456" i="1" s="1"/>
  <c r="A3457" i="1"/>
  <c r="B3456" i="1"/>
  <c r="F3456" i="1"/>
  <c r="P3456" i="1"/>
  <c r="Q3456" i="1"/>
  <c r="M3455" i="1"/>
  <c r="K3444" i="1" l="1"/>
  <c r="O3444" i="1" s="1"/>
  <c r="C3445" i="1"/>
  <c r="N3455" i="1"/>
  <c r="G3456" i="1"/>
  <c r="H3457" i="1" s="1"/>
  <c r="M3456" i="1"/>
  <c r="Q3457" i="1"/>
  <c r="P3457" i="1"/>
  <c r="I3457" i="1"/>
  <c r="L3457" i="1"/>
  <c r="D3457" i="1"/>
  <c r="E3457" i="1" s="1"/>
  <c r="A3458" i="1"/>
  <c r="B3457" i="1"/>
  <c r="F3457" i="1"/>
  <c r="K3445" i="1" l="1"/>
  <c r="O3445" i="1" s="1"/>
  <c r="C3446" i="1"/>
  <c r="N3456" i="1"/>
  <c r="Q3458" i="1"/>
  <c r="M3457" i="1"/>
  <c r="P3458" i="1"/>
  <c r="I3458" i="1"/>
  <c r="A3459" i="1"/>
  <c r="B3458" i="1"/>
  <c r="L3458" i="1"/>
  <c r="D3458" i="1"/>
  <c r="E3458" i="1" s="1"/>
  <c r="F3458" i="1"/>
  <c r="J3457" i="1"/>
  <c r="G3457" i="1"/>
  <c r="H3458" i="1" s="1"/>
  <c r="J3458" i="1" s="1"/>
  <c r="K3446" i="1" l="1"/>
  <c r="O3446" i="1" s="1"/>
  <c r="C3447" i="1"/>
  <c r="N3457" i="1"/>
  <c r="G3458" i="1"/>
  <c r="H3459" i="1" s="1"/>
  <c r="Q3459" i="1"/>
  <c r="P3459" i="1"/>
  <c r="M3458" i="1"/>
  <c r="D3459" i="1"/>
  <c r="E3459" i="1" s="1"/>
  <c r="A3460" i="1"/>
  <c r="B3459" i="1"/>
  <c r="L3459" i="1"/>
  <c r="F3459" i="1"/>
  <c r="I3459" i="1"/>
  <c r="K3447" i="1" l="1"/>
  <c r="O3447" i="1" s="1"/>
  <c r="C3448" i="1"/>
  <c r="N3458" i="1"/>
  <c r="I3460" i="1"/>
  <c r="J3459" i="1"/>
  <c r="L3460" i="1"/>
  <c r="D3460" i="1"/>
  <c r="E3460" i="1" s="1"/>
  <c r="F3460" i="1"/>
  <c r="A3461" i="1"/>
  <c r="B3460" i="1"/>
  <c r="G3459" i="1"/>
  <c r="H3460" i="1" s="1"/>
  <c r="J3460" i="1" s="1"/>
  <c r="M3459" i="1"/>
  <c r="P3460" i="1"/>
  <c r="Q3460" i="1"/>
  <c r="K3448" i="1" l="1"/>
  <c r="O3448" i="1" s="1"/>
  <c r="C3449" i="1"/>
  <c r="N3459" i="1"/>
  <c r="M3460" i="1"/>
  <c r="Q3461" i="1"/>
  <c r="P3461" i="1"/>
  <c r="A3462" i="1"/>
  <c r="B3461" i="1"/>
  <c r="F3461" i="1"/>
  <c r="D3461" i="1"/>
  <c r="E3461" i="1" s="1"/>
  <c r="G3461" i="1" s="1"/>
  <c r="L3461" i="1"/>
  <c r="I3461" i="1"/>
  <c r="G3460" i="1"/>
  <c r="H3461" i="1" s="1"/>
  <c r="J3461" i="1" s="1"/>
  <c r="C3450" i="1" l="1"/>
  <c r="K3449" i="1"/>
  <c r="O3449" i="1" s="1"/>
  <c r="N3460" i="1"/>
  <c r="I3462" i="1"/>
  <c r="H3462" i="1"/>
  <c r="J3462" i="1" s="1"/>
  <c r="M3461" i="1"/>
  <c r="P3462" i="1"/>
  <c r="Q3462" i="1"/>
  <c r="A3463" i="1"/>
  <c r="B3462" i="1"/>
  <c r="F3462" i="1"/>
  <c r="L3462" i="1"/>
  <c r="D3462" i="1"/>
  <c r="E3462" i="1" s="1"/>
  <c r="G3462" i="1" s="1"/>
  <c r="H3463" i="1" s="1"/>
  <c r="C3451" i="1" l="1"/>
  <c r="K3450" i="1"/>
  <c r="O3450" i="1" s="1"/>
  <c r="N3461" i="1"/>
  <c r="I3463" i="1"/>
  <c r="J3463" i="1" s="1"/>
  <c r="D3463" i="1"/>
  <c r="E3463" i="1" s="1"/>
  <c r="A3464" i="1"/>
  <c r="B3463" i="1"/>
  <c r="F3463" i="1"/>
  <c r="L3463" i="1"/>
  <c r="M3462" i="1"/>
  <c r="P3463" i="1"/>
  <c r="Q3463" i="1"/>
  <c r="K3451" i="1" l="1"/>
  <c r="O3451" i="1" s="1"/>
  <c r="C3452" i="1"/>
  <c r="N3462" i="1"/>
  <c r="A3465" i="1"/>
  <c r="F3464" i="1"/>
  <c r="B3464" i="1"/>
  <c r="D3464" i="1"/>
  <c r="E3464" i="1" s="1"/>
  <c r="L3464" i="1"/>
  <c r="M3463" i="1"/>
  <c r="Q3464" i="1"/>
  <c r="P3464" i="1"/>
  <c r="G3463" i="1"/>
  <c r="H3464" i="1" s="1"/>
  <c r="J3464" i="1" s="1"/>
  <c r="I3464" i="1"/>
  <c r="C3453" i="1" l="1"/>
  <c r="K3452" i="1"/>
  <c r="O3452" i="1" s="1"/>
  <c r="N3463" i="1"/>
  <c r="I3465" i="1"/>
  <c r="G3464" i="1"/>
  <c r="H3465" i="1" s="1"/>
  <c r="J3465" i="1" s="1"/>
  <c r="M3464" i="1"/>
  <c r="P3465" i="1"/>
  <c r="Q3465" i="1"/>
  <c r="L3465" i="1"/>
  <c r="D3465" i="1"/>
  <c r="E3465" i="1" s="1"/>
  <c r="A3466" i="1"/>
  <c r="B3465" i="1"/>
  <c r="F3465" i="1"/>
  <c r="K3453" i="1" l="1"/>
  <c r="O3453" i="1" s="1"/>
  <c r="C3454" i="1"/>
  <c r="N3464" i="1"/>
  <c r="G3465" i="1"/>
  <c r="D3466" i="1"/>
  <c r="E3466" i="1" s="1"/>
  <c r="F3466" i="1"/>
  <c r="L3466" i="1"/>
  <c r="A3467" i="1"/>
  <c r="B3466" i="1"/>
  <c r="H3466" i="1"/>
  <c r="J3466" i="1" s="1"/>
  <c r="Q3466" i="1"/>
  <c r="M3465" i="1"/>
  <c r="P3466" i="1"/>
  <c r="I3466" i="1"/>
  <c r="C3455" i="1" l="1"/>
  <c r="K3454" i="1"/>
  <c r="O3454" i="1" s="1"/>
  <c r="N3465" i="1"/>
  <c r="M3466" i="1"/>
  <c r="P3467" i="1"/>
  <c r="Q3467" i="1"/>
  <c r="G3466" i="1"/>
  <c r="H3467" i="1" s="1"/>
  <c r="I3467" i="1"/>
  <c r="D3467" i="1"/>
  <c r="E3467" i="1" s="1"/>
  <c r="A3468" i="1"/>
  <c r="B3467" i="1"/>
  <c r="F3467" i="1"/>
  <c r="L3467" i="1"/>
  <c r="C3456" i="1" l="1"/>
  <c r="K3455" i="1"/>
  <c r="O3455" i="1" s="1"/>
  <c r="N3466" i="1"/>
  <c r="I3468" i="1"/>
  <c r="J3467" i="1"/>
  <c r="B3468" i="1"/>
  <c r="F3468" i="1"/>
  <c r="L3468" i="1"/>
  <c r="D3468" i="1"/>
  <c r="E3468" i="1" s="1"/>
  <c r="G3468" i="1" s="1"/>
  <c r="H3469" i="1" s="1"/>
  <c r="A3469" i="1"/>
  <c r="M3467" i="1"/>
  <c r="Q3468" i="1"/>
  <c r="P3468" i="1"/>
  <c r="G3467" i="1"/>
  <c r="H3468" i="1" s="1"/>
  <c r="C3457" i="1" l="1"/>
  <c r="K3456" i="1"/>
  <c r="O3456" i="1" s="1"/>
  <c r="J3468" i="1"/>
  <c r="N3467" i="1"/>
  <c r="L3469" i="1"/>
  <c r="D3469" i="1"/>
  <c r="E3469" i="1" s="1"/>
  <c r="A3470" i="1"/>
  <c r="B3469" i="1"/>
  <c r="F3469" i="1"/>
  <c r="P3469" i="1"/>
  <c r="M3468" i="1"/>
  <c r="Q3469" i="1"/>
  <c r="I3469" i="1"/>
  <c r="K3457" i="1" l="1"/>
  <c r="O3457" i="1" s="1"/>
  <c r="C3458" i="1"/>
  <c r="N3468" i="1"/>
  <c r="I3470" i="1"/>
  <c r="G3469" i="1"/>
  <c r="H3470" i="1" s="1"/>
  <c r="J3470" i="1" s="1"/>
  <c r="L3470" i="1"/>
  <c r="D3470" i="1"/>
  <c r="E3470" i="1" s="1"/>
  <c r="F3470" i="1"/>
  <c r="A3471" i="1"/>
  <c r="B3470" i="1"/>
  <c r="J3469" i="1"/>
  <c r="Q3470" i="1"/>
  <c r="M3469" i="1"/>
  <c r="P3470" i="1"/>
  <c r="K3458" i="1" l="1"/>
  <c r="O3458" i="1" s="1"/>
  <c r="C3459" i="1"/>
  <c r="N3469" i="1"/>
  <c r="I3471" i="1"/>
  <c r="G3470" i="1"/>
  <c r="H3471" i="1" s="1"/>
  <c r="J3471" i="1" s="1"/>
  <c r="M3470" i="1"/>
  <c r="Q3471" i="1"/>
  <c r="P3471" i="1"/>
  <c r="F3471" i="1"/>
  <c r="L3471" i="1"/>
  <c r="D3471" i="1"/>
  <c r="E3471" i="1" s="1"/>
  <c r="A3472" i="1"/>
  <c r="B3471" i="1"/>
  <c r="C3460" i="1" l="1"/>
  <c r="K3459" i="1"/>
  <c r="O3459" i="1" s="1"/>
  <c r="N3470" i="1"/>
  <c r="I3472" i="1"/>
  <c r="B3472" i="1"/>
  <c r="A3473" i="1"/>
  <c r="F3472" i="1"/>
  <c r="D3472" i="1"/>
  <c r="E3472" i="1" s="1"/>
  <c r="L3472" i="1"/>
  <c r="G3471" i="1"/>
  <c r="H3472" i="1" s="1"/>
  <c r="J3472" i="1" s="1"/>
  <c r="Q3472" i="1"/>
  <c r="M3471" i="1"/>
  <c r="P3472" i="1"/>
  <c r="K3460" i="1" l="1"/>
  <c r="O3460" i="1" s="1"/>
  <c r="C3461" i="1"/>
  <c r="N3471" i="1"/>
  <c r="I3473" i="1"/>
  <c r="L3473" i="1"/>
  <c r="D3473" i="1"/>
  <c r="E3473" i="1" s="1"/>
  <c r="A3474" i="1"/>
  <c r="B3473" i="1"/>
  <c r="F3473" i="1"/>
  <c r="M3472" i="1"/>
  <c r="Q3473" i="1"/>
  <c r="P3473" i="1"/>
  <c r="G3472" i="1"/>
  <c r="H3473" i="1" s="1"/>
  <c r="J3473" i="1" s="1"/>
  <c r="C3462" i="1" l="1"/>
  <c r="K3461" i="1"/>
  <c r="O3461" i="1" s="1"/>
  <c r="N3472" i="1"/>
  <c r="I3474" i="1"/>
  <c r="G3473" i="1"/>
  <c r="H3474" i="1" s="1"/>
  <c r="J3474" i="1" s="1"/>
  <c r="P3474" i="1"/>
  <c r="M3473" i="1"/>
  <c r="Q3474" i="1"/>
  <c r="L3474" i="1"/>
  <c r="D3474" i="1"/>
  <c r="E3474" i="1" s="1"/>
  <c r="F3474" i="1"/>
  <c r="A3475" i="1"/>
  <c r="B3474" i="1"/>
  <c r="C3463" i="1" l="1"/>
  <c r="K3462" i="1"/>
  <c r="O3462" i="1" s="1"/>
  <c r="N3473" i="1"/>
  <c r="F3475" i="1"/>
  <c r="A3476" i="1"/>
  <c r="B3475" i="1"/>
  <c r="D3475" i="1"/>
  <c r="E3475" i="1" s="1"/>
  <c r="L3475" i="1"/>
  <c r="M3474" i="1"/>
  <c r="P3475" i="1"/>
  <c r="Q3475" i="1"/>
  <c r="I3475" i="1"/>
  <c r="G3474" i="1"/>
  <c r="H3475" i="1" s="1"/>
  <c r="J3475" i="1" s="1"/>
  <c r="K3463" i="1" l="1"/>
  <c r="O3463" i="1" s="1"/>
  <c r="C3464" i="1"/>
  <c r="N3474" i="1"/>
  <c r="I3476" i="1"/>
  <c r="A3477" i="1"/>
  <c r="F3476" i="1"/>
  <c r="B3476" i="1"/>
  <c r="L3476" i="1"/>
  <c r="D3476" i="1"/>
  <c r="E3476" i="1" s="1"/>
  <c r="M3475" i="1"/>
  <c r="Q3476" i="1"/>
  <c r="P3476" i="1"/>
  <c r="G3475" i="1"/>
  <c r="H3476" i="1" s="1"/>
  <c r="J3476" i="1" s="1"/>
  <c r="K3464" i="1" l="1"/>
  <c r="O3464" i="1" s="1"/>
  <c r="C3465" i="1"/>
  <c r="N3475" i="1"/>
  <c r="M3476" i="1"/>
  <c r="Q3477" i="1"/>
  <c r="P3477" i="1"/>
  <c r="I3477" i="1"/>
  <c r="G3476" i="1"/>
  <c r="H3477" i="1" s="1"/>
  <c r="J3477" i="1" s="1"/>
  <c r="F3477" i="1"/>
  <c r="B3477" i="1"/>
  <c r="L3477" i="1"/>
  <c r="D3477" i="1"/>
  <c r="E3477" i="1" s="1"/>
  <c r="A3478" i="1"/>
  <c r="C3466" i="1" l="1"/>
  <c r="K3465" i="1"/>
  <c r="O3465" i="1" s="1"/>
  <c r="N3476" i="1"/>
  <c r="D3478" i="1"/>
  <c r="E3478" i="1" s="1"/>
  <c r="F3478" i="1"/>
  <c r="L3478" i="1"/>
  <c r="A3479" i="1"/>
  <c r="B3478" i="1"/>
  <c r="G3477" i="1"/>
  <c r="H3478" i="1" s="1"/>
  <c r="J3478" i="1" s="1"/>
  <c r="Q3478" i="1"/>
  <c r="P3478" i="1"/>
  <c r="M3477" i="1"/>
  <c r="I3478" i="1"/>
  <c r="K3466" i="1" l="1"/>
  <c r="O3466" i="1" s="1"/>
  <c r="C3467" i="1"/>
  <c r="N3477" i="1"/>
  <c r="Q3479" i="1"/>
  <c r="P3479" i="1"/>
  <c r="M3478" i="1"/>
  <c r="I3479" i="1"/>
  <c r="G3478" i="1"/>
  <c r="H3479" i="1" s="1"/>
  <c r="J3479" i="1" s="1"/>
  <c r="F3479" i="1"/>
  <c r="L3479" i="1"/>
  <c r="D3479" i="1"/>
  <c r="E3479" i="1" s="1"/>
  <c r="A3480" i="1"/>
  <c r="B3479" i="1"/>
  <c r="K3467" i="1" l="1"/>
  <c r="O3467" i="1" s="1"/>
  <c r="C3468" i="1"/>
  <c r="N3478" i="1"/>
  <c r="Q3480" i="1"/>
  <c r="M3479" i="1"/>
  <c r="N3479" i="1" s="1"/>
  <c r="P3480" i="1"/>
  <c r="I3480" i="1"/>
  <c r="A3481" i="1"/>
  <c r="F3480" i="1"/>
  <c r="B3480" i="1"/>
  <c r="D3480" i="1"/>
  <c r="E3480" i="1" s="1"/>
  <c r="L3480" i="1"/>
  <c r="G3479" i="1"/>
  <c r="H3480" i="1" s="1"/>
  <c r="C3469" i="1" l="1"/>
  <c r="K3468" i="1"/>
  <c r="O3468" i="1" s="1"/>
  <c r="J3480" i="1"/>
  <c r="G3480" i="1"/>
  <c r="H3481" i="1" s="1"/>
  <c r="M3480" i="1"/>
  <c r="N3480" i="1" s="1"/>
  <c r="Q3481" i="1"/>
  <c r="P3481" i="1"/>
  <c r="F3481" i="1"/>
  <c r="B3481" i="1"/>
  <c r="D3481" i="1"/>
  <c r="E3481" i="1" s="1"/>
  <c r="L3481" i="1"/>
  <c r="A3482" i="1"/>
  <c r="I3481" i="1"/>
  <c r="C3470" i="1" l="1"/>
  <c r="K3469" i="1"/>
  <c r="O3469" i="1" s="1"/>
  <c r="G3481" i="1"/>
  <c r="J3481" i="1"/>
  <c r="H3482" i="1"/>
  <c r="J3482" i="1" s="1"/>
  <c r="P3482" i="1"/>
  <c r="M3481" i="1"/>
  <c r="N3481" i="1" s="1"/>
  <c r="Q3482" i="1"/>
  <c r="I3482" i="1"/>
  <c r="D3482" i="1"/>
  <c r="E3482" i="1" s="1"/>
  <c r="F3482" i="1"/>
  <c r="L3482" i="1"/>
  <c r="A3483" i="1"/>
  <c r="B3482" i="1"/>
  <c r="C3471" i="1" l="1"/>
  <c r="K3470" i="1"/>
  <c r="O3470" i="1" s="1"/>
  <c r="G3482" i="1"/>
  <c r="H3483" i="1" s="1"/>
  <c r="Q3483" i="1"/>
  <c r="M3482" i="1"/>
  <c r="N3482" i="1" s="1"/>
  <c r="P3483" i="1"/>
  <c r="B3483" i="1"/>
  <c r="F3483" i="1"/>
  <c r="L3483" i="1"/>
  <c r="D3483" i="1"/>
  <c r="E3483" i="1" s="1"/>
  <c r="A3484" i="1"/>
  <c r="I3483" i="1"/>
  <c r="C3472" i="1" l="1"/>
  <c r="K3471" i="1"/>
  <c r="O3471" i="1" s="1"/>
  <c r="J3483" i="1"/>
  <c r="G3483" i="1"/>
  <c r="H3484" i="1" s="1"/>
  <c r="J3484" i="1" s="1"/>
  <c r="Q3484" i="1"/>
  <c r="M3483" i="1"/>
  <c r="N3483" i="1" s="1"/>
  <c r="P3484" i="1"/>
  <c r="I3484" i="1"/>
  <c r="A3485" i="1"/>
  <c r="F3484" i="1"/>
  <c r="B3484" i="1"/>
  <c r="L3484" i="1"/>
  <c r="D3484" i="1"/>
  <c r="E3484" i="1" s="1"/>
  <c r="C3473" i="1" l="1"/>
  <c r="K3472" i="1"/>
  <c r="O3472" i="1" s="1"/>
  <c r="G3484" i="1"/>
  <c r="H3485" i="1" s="1"/>
  <c r="M3484" i="1"/>
  <c r="N3484" i="1" s="1"/>
  <c r="P3485" i="1"/>
  <c r="Q3485" i="1"/>
  <c r="B3485" i="1"/>
  <c r="F3485" i="1"/>
  <c r="L3485" i="1"/>
  <c r="D3485" i="1"/>
  <c r="E3485" i="1" s="1"/>
  <c r="A3486" i="1"/>
  <c r="I3485" i="1"/>
  <c r="C3474" i="1" l="1"/>
  <c r="K3473" i="1"/>
  <c r="O3473" i="1" s="1"/>
  <c r="G3485" i="1"/>
  <c r="H3486" i="1" s="1"/>
  <c r="Q3486" i="1"/>
  <c r="P3486" i="1"/>
  <c r="M3485" i="1"/>
  <c r="I3486" i="1"/>
  <c r="J3485" i="1"/>
  <c r="A3487" i="1"/>
  <c r="B3486" i="1"/>
  <c r="F3486" i="1"/>
  <c r="L3486" i="1"/>
  <c r="D3486" i="1"/>
  <c r="E3486" i="1" s="1"/>
  <c r="C3475" i="1" l="1"/>
  <c r="K3474" i="1"/>
  <c r="O3474" i="1" s="1"/>
  <c r="N3485" i="1"/>
  <c r="J3486" i="1"/>
  <c r="G3486" i="1"/>
  <c r="H3487" i="1" s="1"/>
  <c r="Q3487" i="1"/>
  <c r="P3487" i="1"/>
  <c r="M3486" i="1"/>
  <c r="N3486" i="1" s="1"/>
  <c r="F3487" i="1"/>
  <c r="A3488" i="1"/>
  <c r="B3487" i="1"/>
  <c r="L3487" i="1"/>
  <c r="D3487" i="1"/>
  <c r="E3487" i="1" s="1"/>
  <c r="I3487" i="1"/>
  <c r="C3476" i="1" l="1"/>
  <c r="K3475" i="1"/>
  <c r="O3475" i="1" s="1"/>
  <c r="G3487" i="1"/>
  <c r="H3488" i="1" s="1"/>
  <c r="I3488" i="1"/>
  <c r="L3488" i="1"/>
  <c r="D3488" i="1"/>
  <c r="E3488" i="1" s="1"/>
  <c r="A3489" i="1"/>
  <c r="F3488" i="1"/>
  <c r="B3488" i="1"/>
  <c r="M3487" i="1"/>
  <c r="N3487" i="1" s="1"/>
  <c r="Q3488" i="1"/>
  <c r="P3488" i="1"/>
  <c r="J3487" i="1"/>
  <c r="C3477" i="1" l="1"/>
  <c r="K3476" i="1"/>
  <c r="O3476" i="1" s="1"/>
  <c r="I3489" i="1"/>
  <c r="J3488" i="1"/>
  <c r="G3488" i="1"/>
  <c r="H3489" i="1" s="1"/>
  <c r="J3489" i="1" s="1"/>
  <c r="F3489" i="1"/>
  <c r="B3489" i="1"/>
  <c r="L3489" i="1"/>
  <c r="D3489" i="1"/>
  <c r="E3489" i="1" s="1"/>
  <c r="A3490" i="1"/>
  <c r="Q3489" i="1"/>
  <c r="M3488" i="1"/>
  <c r="N3488" i="1" s="1"/>
  <c r="P3489" i="1"/>
  <c r="K3477" i="1" l="1"/>
  <c r="O3477" i="1" s="1"/>
  <c r="C3478" i="1"/>
  <c r="I3490" i="1"/>
  <c r="A3491" i="1"/>
  <c r="B3490" i="1"/>
  <c r="L3490" i="1"/>
  <c r="D3490" i="1"/>
  <c r="E3490" i="1" s="1"/>
  <c r="F3490" i="1"/>
  <c r="P3490" i="1"/>
  <c r="Q3490" i="1"/>
  <c r="M3489" i="1"/>
  <c r="G3489" i="1"/>
  <c r="H3490" i="1" s="1"/>
  <c r="J3490" i="1" s="1"/>
  <c r="K3478" i="1" l="1"/>
  <c r="O3478" i="1" s="1"/>
  <c r="C3479" i="1"/>
  <c r="N3489" i="1"/>
  <c r="D3491" i="1"/>
  <c r="E3491" i="1" s="1"/>
  <c r="A3492" i="1"/>
  <c r="B3491" i="1"/>
  <c r="L3491" i="1"/>
  <c r="F3491" i="1"/>
  <c r="G3490" i="1"/>
  <c r="H3491" i="1" s="1"/>
  <c r="Q3491" i="1"/>
  <c r="P3491" i="1"/>
  <c r="M3490" i="1"/>
  <c r="I3491" i="1"/>
  <c r="K3479" i="1" l="1"/>
  <c r="O3479" i="1" s="1"/>
  <c r="C3480" i="1"/>
  <c r="N3490" i="1"/>
  <c r="I3492" i="1"/>
  <c r="J3491" i="1"/>
  <c r="G3491" i="1"/>
  <c r="H3492" i="1" s="1"/>
  <c r="J3492" i="1" s="1"/>
  <c r="M3491" i="1"/>
  <c r="Q3492" i="1"/>
  <c r="P3492" i="1"/>
  <c r="A3493" i="1"/>
  <c r="B3492" i="1"/>
  <c r="L3492" i="1"/>
  <c r="D3492" i="1"/>
  <c r="E3492" i="1" s="1"/>
  <c r="F3492" i="1"/>
  <c r="C3481" i="1" l="1"/>
  <c r="K3480" i="1"/>
  <c r="O3480" i="1" s="1"/>
  <c r="N3491" i="1"/>
  <c r="G3492" i="1"/>
  <c r="H3493" i="1" s="1"/>
  <c r="Q3493" i="1"/>
  <c r="P3493" i="1"/>
  <c r="M3492" i="1"/>
  <c r="I3493" i="1"/>
  <c r="B3493" i="1"/>
  <c r="L3493" i="1"/>
  <c r="D3493" i="1"/>
  <c r="E3493" i="1" s="1"/>
  <c r="A3494" i="1"/>
  <c r="F3493" i="1"/>
  <c r="K3481" i="1" l="1"/>
  <c r="O3481" i="1" s="1"/>
  <c r="C3482" i="1"/>
  <c r="N3492" i="1"/>
  <c r="J3493" i="1"/>
  <c r="G3493" i="1"/>
  <c r="H3494" i="1" s="1"/>
  <c r="L3494" i="1"/>
  <c r="A3495" i="1"/>
  <c r="B3494" i="1"/>
  <c r="D3494" i="1"/>
  <c r="E3494" i="1" s="1"/>
  <c r="F3494" i="1"/>
  <c r="I3494" i="1"/>
  <c r="P3494" i="1"/>
  <c r="M3493" i="1"/>
  <c r="Q3494" i="1"/>
  <c r="C3483" i="1" l="1"/>
  <c r="K3482" i="1"/>
  <c r="O3482" i="1" s="1"/>
  <c r="N3493" i="1"/>
  <c r="I3495" i="1"/>
  <c r="A3496" i="1"/>
  <c r="B3495" i="1"/>
  <c r="L3495" i="1"/>
  <c r="D3495" i="1"/>
  <c r="E3495" i="1" s="1"/>
  <c r="F3495" i="1"/>
  <c r="G3494" i="1"/>
  <c r="H3495" i="1" s="1"/>
  <c r="J3495" i="1" s="1"/>
  <c r="Q3495" i="1"/>
  <c r="M3494" i="1"/>
  <c r="P3495" i="1"/>
  <c r="J3494" i="1"/>
  <c r="K3483" i="1" l="1"/>
  <c r="O3483" i="1" s="1"/>
  <c r="C3484" i="1"/>
  <c r="N3494" i="1"/>
  <c r="L3496" i="1"/>
  <c r="D3496" i="1"/>
  <c r="E3496" i="1" s="1"/>
  <c r="A3497" i="1"/>
  <c r="F3496" i="1"/>
  <c r="B3496" i="1"/>
  <c r="G3495" i="1"/>
  <c r="H3496" i="1" s="1"/>
  <c r="I3496" i="1"/>
  <c r="P3496" i="1"/>
  <c r="Q3496" i="1"/>
  <c r="M3495" i="1"/>
  <c r="K3484" i="1" l="1"/>
  <c r="O3484" i="1" s="1"/>
  <c r="C3485" i="1"/>
  <c r="N3495" i="1"/>
  <c r="I3497" i="1"/>
  <c r="G3496" i="1"/>
  <c r="J3496" i="1"/>
  <c r="H3497" i="1"/>
  <c r="J3497" i="1" s="1"/>
  <c r="F3497" i="1"/>
  <c r="A3498" i="1"/>
  <c r="B3497" i="1"/>
  <c r="L3497" i="1"/>
  <c r="D3497" i="1"/>
  <c r="E3497" i="1" s="1"/>
  <c r="M3496" i="1"/>
  <c r="P3497" i="1"/>
  <c r="Q3497" i="1"/>
  <c r="C3486" i="1" l="1"/>
  <c r="K3485" i="1"/>
  <c r="O3485" i="1" s="1"/>
  <c r="N3496" i="1"/>
  <c r="G3497" i="1"/>
  <c r="H3498" i="1" s="1"/>
  <c r="A3499" i="1"/>
  <c r="L3498" i="1"/>
  <c r="B3498" i="1"/>
  <c r="D3498" i="1"/>
  <c r="E3498" i="1" s="1"/>
  <c r="G3498" i="1" s="1"/>
  <c r="H3499" i="1" s="1"/>
  <c r="F3498" i="1"/>
  <c r="Q3498" i="1"/>
  <c r="P3498" i="1"/>
  <c r="M3497" i="1"/>
  <c r="I3498" i="1"/>
  <c r="C3487" i="1" l="1"/>
  <c r="K3486" i="1"/>
  <c r="O3486" i="1" s="1"/>
  <c r="N3497" i="1"/>
  <c r="J3498" i="1"/>
  <c r="M3498" i="1"/>
  <c r="N3498" i="1" s="1"/>
  <c r="Q3499" i="1"/>
  <c r="P3499" i="1"/>
  <c r="I3499" i="1"/>
  <c r="J3499" i="1" s="1"/>
  <c r="B3499" i="1"/>
  <c r="L3499" i="1"/>
  <c r="D3499" i="1"/>
  <c r="E3499" i="1" s="1"/>
  <c r="F3499" i="1"/>
  <c r="A3500" i="1"/>
  <c r="K3487" i="1" l="1"/>
  <c r="O3487" i="1" s="1"/>
  <c r="C3488" i="1"/>
  <c r="G3499" i="1"/>
  <c r="H3500" i="1" s="1"/>
  <c r="P3500" i="1"/>
  <c r="M3499" i="1"/>
  <c r="N3499" i="1" s="1"/>
  <c r="Q3500" i="1"/>
  <c r="I3500" i="1"/>
  <c r="A3501" i="1"/>
  <c r="F3500" i="1"/>
  <c r="B3500" i="1"/>
  <c r="D3500" i="1"/>
  <c r="E3500" i="1" s="1"/>
  <c r="G3500" i="1" s="1"/>
  <c r="H3501" i="1" s="1"/>
  <c r="L3500" i="1"/>
  <c r="K3488" i="1" l="1"/>
  <c r="O3488" i="1" s="1"/>
  <c r="C3489" i="1"/>
  <c r="J3500" i="1"/>
  <c r="M3500" i="1"/>
  <c r="N3500" i="1" s="1"/>
  <c r="P3501" i="1"/>
  <c r="Q3501" i="1"/>
  <c r="L3501" i="1"/>
  <c r="D3501" i="1"/>
  <c r="E3501" i="1" s="1"/>
  <c r="A3502" i="1"/>
  <c r="B3501" i="1"/>
  <c r="F3501" i="1"/>
  <c r="I3501" i="1"/>
  <c r="K3489" i="1" l="1"/>
  <c r="O3489" i="1" s="1"/>
  <c r="C3490" i="1"/>
  <c r="I3502" i="1"/>
  <c r="G3501" i="1"/>
  <c r="H3502" i="1" s="1"/>
  <c r="J3502" i="1" s="1"/>
  <c r="L3502" i="1"/>
  <c r="D3502" i="1"/>
  <c r="E3502" i="1" s="1"/>
  <c r="F3502" i="1"/>
  <c r="A3503" i="1"/>
  <c r="B3502" i="1"/>
  <c r="P3502" i="1"/>
  <c r="M3501" i="1"/>
  <c r="Q3502" i="1"/>
  <c r="J3501" i="1"/>
  <c r="C3491" i="1" l="1"/>
  <c r="K3490" i="1"/>
  <c r="O3490" i="1" s="1"/>
  <c r="N3501" i="1"/>
  <c r="M3502" i="1"/>
  <c r="P3503" i="1"/>
  <c r="Q3503" i="1"/>
  <c r="I3503" i="1"/>
  <c r="G3502" i="1"/>
  <c r="H3503" i="1" s="1"/>
  <c r="J3503" i="1" s="1"/>
  <c r="D3503" i="1"/>
  <c r="E3503" i="1" s="1"/>
  <c r="A3504" i="1"/>
  <c r="B3503" i="1"/>
  <c r="F3503" i="1"/>
  <c r="L3503" i="1"/>
  <c r="C3492" i="1" l="1"/>
  <c r="K3491" i="1"/>
  <c r="O3491" i="1" s="1"/>
  <c r="N3502" i="1"/>
  <c r="G3503" i="1"/>
  <c r="H3504" i="1" s="1"/>
  <c r="M3503" i="1"/>
  <c r="P3504" i="1"/>
  <c r="Q3504" i="1"/>
  <c r="I3504" i="1"/>
  <c r="B3504" i="1"/>
  <c r="L3504" i="1"/>
  <c r="D3504" i="1"/>
  <c r="E3504" i="1" s="1"/>
  <c r="A3505" i="1"/>
  <c r="F3504" i="1"/>
  <c r="K3492" i="1" l="1"/>
  <c r="O3492" i="1" s="1"/>
  <c r="C3493" i="1"/>
  <c r="N3503" i="1"/>
  <c r="J3504" i="1"/>
  <c r="G3504" i="1"/>
  <c r="H3505" i="1" s="1"/>
  <c r="B3505" i="1"/>
  <c r="L3505" i="1"/>
  <c r="D3505" i="1"/>
  <c r="E3505" i="1" s="1"/>
  <c r="A3506" i="1"/>
  <c r="F3505" i="1"/>
  <c r="P3505" i="1"/>
  <c r="M3504" i="1"/>
  <c r="Q3505" i="1"/>
  <c r="I3505" i="1"/>
  <c r="C3494" i="1" l="1"/>
  <c r="K3493" i="1"/>
  <c r="O3493" i="1" s="1"/>
  <c r="N3504" i="1"/>
  <c r="G3505" i="1"/>
  <c r="H3506" i="1" s="1"/>
  <c r="J3505" i="1"/>
  <c r="I3506" i="1"/>
  <c r="P3506" i="1"/>
  <c r="M3505" i="1"/>
  <c r="Q3506" i="1"/>
  <c r="L3506" i="1"/>
  <c r="D3506" i="1"/>
  <c r="E3506" i="1" s="1"/>
  <c r="F3506" i="1"/>
  <c r="A3507" i="1"/>
  <c r="B3506" i="1"/>
  <c r="C3495" i="1" l="1"/>
  <c r="K3494" i="1"/>
  <c r="O3494" i="1" s="1"/>
  <c r="N3505" i="1"/>
  <c r="I3507" i="1"/>
  <c r="B3507" i="1"/>
  <c r="F3507" i="1"/>
  <c r="L3507" i="1"/>
  <c r="D3507" i="1"/>
  <c r="E3507" i="1" s="1"/>
  <c r="A3508" i="1"/>
  <c r="J3506" i="1"/>
  <c r="M3506" i="1"/>
  <c r="P3507" i="1"/>
  <c r="Q3507" i="1"/>
  <c r="G3506" i="1"/>
  <c r="H3507" i="1" s="1"/>
  <c r="J3507" i="1" s="1"/>
  <c r="K3495" i="1" l="1"/>
  <c r="O3495" i="1" s="1"/>
  <c r="C3496" i="1"/>
  <c r="N3506" i="1"/>
  <c r="G3507" i="1"/>
  <c r="H3508" i="1" s="1"/>
  <c r="I3508" i="1"/>
  <c r="F3508" i="1"/>
  <c r="A3509" i="1"/>
  <c r="B3508" i="1"/>
  <c r="L3508" i="1"/>
  <c r="D3508" i="1"/>
  <c r="E3508" i="1" s="1"/>
  <c r="P3508" i="1"/>
  <c r="M3507" i="1"/>
  <c r="Q3508" i="1"/>
  <c r="K3496" i="1" l="1"/>
  <c r="O3496" i="1" s="1"/>
  <c r="C3497" i="1"/>
  <c r="N3507" i="1"/>
  <c r="G3508" i="1"/>
  <c r="H3509" i="1" s="1"/>
  <c r="Q3509" i="1"/>
  <c r="P3509" i="1"/>
  <c r="M3508" i="1"/>
  <c r="I3509" i="1"/>
  <c r="J3508" i="1"/>
  <c r="F3509" i="1"/>
  <c r="L3509" i="1"/>
  <c r="D3509" i="1"/>
  <c r="E3509" i="1" s="1"/>
  <c r="A3510" i="1"/>
  <c r="B3509" i="1"/>
  <c r="C3498" i="1" l="1"/>
  <c r="K3497" i="1"/>
  <c r="O3497" i="1" s="1"/>
  <c r="N3508" i="1"/>
  <c r="J3509" i="1"/>
  <c r="Q3510" i="1"/>
  <c r="M3509" i="1"/>
  <c r="P3510" i="1"/>
  <c r="L3510" i="1"/>
  <c r="A3511" i="1"/>
  <c r="F3510" i="1"/>
  <c r="B3510" i="1"/>
  <c r="D3510" i="1"/>
  <c r="E3510" i="1" s="1"/>
  <c r="G3509" i="1"/>
  <c r="H3510" i="1" s="1"/>
  <c r="I3510" i="1"/>
  <c r="C3499" i="1" l="1"/>
  <c r="K3498" i="1"/>
  <c r="O3498" i="1" s="1"/>
  <c r="N3509" i="1"/>
  <c r="G3510" i="1"/>
  <c r="H3511" i="1" s="1"/>
  <c r="I3511" i="1"/>
  <c r="J3510" i="1"/>
  <c r="F3511" i="1"/>
  <c r="L3511" i="1"/>
  <c r="D3511" i="1"/>
  <c r="E3511" i="1" s="1"/>
  <c r="A3512" i="1"/>
  <c r="B3511" i="1"/>
  <c r="Q3511" i="1"/>
  <c r="M3510" i="1"/>
  <c r="P3511" i="1"/>
  <c r="K3499" i="1" l="1"/>
  <c r="O3499" i="1" s="1"/>
  <c r="C3500" i="1"/>
  <c r="N3510" i="1"/>
  <c r="J3511" i="1"/>
  <c r="M3511" i="1"/>
  <c r="N3511" i="1" s="1"/>
  <c r="Q3512" i="1"/>
  <c r="P3512" i="1"/>
  <c r="B3512" i="1"/>
  <c r="L3512" i="1"/>
  <c r="D3512" i="1"/>
  <c r="E3512" i="1" s="1"/>
  <c r="A3513" i="1"/>
  <c r="F3512" i="1"/>
  <c r="G3511" i="1"/>
  <c r="H3512" i="1" s="1"/>
  <c r="I3512" i="1"/>
  <c r="K3500" i="1" l="1"/>
  <c r="O3500" i="1" s="1"/>
  <c r="C3501" i="1"/>
  <c r="G3512" i="1"/>
  <c r="H3513" i="1" s="1"/>
  <c r="I3513" i="1"/>
  <c r="P3513" i="1"/>
  <c r="M3512" i="1"/>
  <c r="Q3513" i="1"/>
  <c r="J3512" i="1"/>
  <c r="A3514" i="1"/>
  <c r="F3513" i="1"/>
  <c r="B3513" i="1"/>
  <c r="D3513" i="1"/>
  <c r="E3513" i="1" s="1"/>
  <c r="L3513" i="1"/>
  <c r="K3501" i="1" l="1"/>
  <c r="O3501" i="1" s="1"/>
  <c r="C3502" i="1"/>
  <c r="N3512" i="1"/>
  <c r="G3513" i="1"/>
  <c r="H3514" i="1" s="1"/>
  <c r="J3513" i="1"/>
  <c r="M3513" i="1"/>
  <c r="Q3514" i="1"/>
  <c r="P3514" i="1"/>
  <c r="B3514" i="1"/>
  <c r="D3514" i="1"/>
  <c r="E3514" i="1" s="1"/>
  <c r="F3514" i="1"/>
  <c r="L3514" i="1"/>
  <c r="A3515" i="1"/>
  <c r="I3514" i="1"/>
  <c r="C3503" i="1" l="1"/>
  <c r="K3502" i="1"/>
  <c r="O3502" i="1" s="1"/>
  <c r="N3513" i="1"/>
  <c r="J3514" i="1"/>
  <c r="M3514" i="1"/>
  <c r="Q3515" i="1"/>
  <c r="P3515" i="1"/>
  <c r="G3514" i="1"/>
  <c r="H3515" i="1" s="1"/>
  <c r="J3515" i="1" s="1"/>
  <c r="B3515" i="1"/>
  <c r="F3515" i="1"/>
  <c r="L3515" i="1"/>
  <c r="D3515" i="1"/>
  <c r="E3515" i="1" s="1"/>
  <c r="A3516" i="1"/>
  <c r="I3515" i="1"/>
  <c r="K3503" i="1" l="1"/>
  <c r="O3503" i="1" s="1"/>
  <c r="C3504" i="1"/>
  <c r="N3514" i="1"/>
  <c r="G3515" i="1"/>
  <c r="H3516" i="1" s="1"/>
  <c r="I3516" i="1"/>
  <c r="Q3516" i="1"/>
  <c r="M3515" i="1"/>
  <c r="P3516" i="1"/>
  <c r="L3516" i="1"/>
  <c r="D3516" i="1"/>
  <c r="E3516" i="1" s="1"/>
  <c r="A3517" i="1"/>
  <c r="B3516" i="1"/>
  <c r="F3516" i="1"/>
  <c r="C3505" i="1" l="1"/>
  <c r="K3504" i="1"/>
  <c r="O3504" i="1" s="1"/>
  <c r="N3515" i="1"/>
  <c r="J3516" i="1"/>
  <c r="G3516" i="1"/>
  <c r="H3517" i="1" s="1"/>
  <c r="L3517" i="1"/>
  <c r="D3517" i="1"/>
  <c r="E3517" i="1" s="1"/>
  <c r="A3518" i="1"/>
  <c r="B3517" i="1"/>
  <c r="F3517" i="1"/>
  <c r="Q3517" i="1"/>
  <c r="M3516" i="1"/>
  <c r="P3517" i="1"/>
  <c r="I3517" i="1"/>
  <c r="C3506" i="1" l="1"/>
  <c r="K3505" i="1"/>
  <c r="O3505" i="1" s="1"/>
  <c r="N3516" i="1"/>
  <c r="G3517" i="1"/>
  <c r="H3518" i="1" s="1"/>
  <c r="J3517" i="1"/>
  <c r="I3518" i="1"/>
  <c r="M3517" i="1"/>
  <c r="P3518" i="1"/>
  <c r="Q3518" i="1"/>
  <c r="A3519" i="1"/>
  <c r="B3518" i="1"/>
  <c r="L3518" i="1"/>
  <c r="D3518" i="1"/>
  <c r="E3518" i="1" s="1"/>
  <c r="F3518" i="1"/>
  <c r="C3507" i="1" l="1"/>
  <c r="K3506" i="1"/>
  <c r="O3506" i="1" s="1"/>
  <c r="N3517" i="1"/>
  <c r="J3518" i="1"/>
  <c r="P3519" i="1"/>
  <c r="M3518" i="1"/>
  <c r="Q3519" i="1"/>
  <c r="B3519" i="1"/>
  <c r="F3519" i="1"/>
  <c r="L3519" i="1"/>
  <c r="D3519" i="1"/>
  <c r="E3519" i="1" s="1"/>
  <c r="A3520" i="1"/>
  <c r="G3518" i="1"/>
  <c r="H3519" i="1" s="1"/>
  <c r="J3519" i="1" s="1"/>
  <c r="I3519" i="1"/>
  <c r="C3508" i="1" l="1"/>
  <c r="K3507" i="1"/>
  <c r="O3507" i="1" s="1"/>
  <c r="N3518" i="1"/>
  <c r="I3520" i="1"/>
  <c r="Q3520" i="1"/>
  <c r="M3519" i="1"/>
  <c r="P3520" i="1"/>
  <c r="L3520" i="1"/>
  <c r="D3520" i="1"/>
  <c r="E3520" i="1" s="1"/>
  <c r="A3521" i="1"/>
  <c r="F3520" i="1"/>
  <c r="B3520" i="1"/>
  <c r="G3519" i="1"/>
  <c r="H3520" i="1" s="1"/>
  <c r="J3520" i="1" s="1"/>
  <c r="C3509" i="1" l="1"/>
  <c r="K3508" i="1"/>
  <c r="O3508" i="1" s="1"/>
  <c r="N3519" i="1"/>
  <c r="G3520" i="1"/>
  <c r="H3521" i="1" s="1"/>
  <c r="Q3521" i="1"/>
  <c r="M3520" i="1"/>
  <c r="P3521" i="1"/>
  <c r="I3521" i="1"/>
  <c r="B3521" i="1"/>
  <c r="F3521" i="1"/>
  <c r="L3521" i="1"/>
  <c r="D3521" i="1"/>
  <c r="E3521" i="1" s="1"/>
  <c r="A3522" i="1"/>
  <c r="K3509" i="1" l="1"/>
  <c r="O3509" i="1" s="1"/>
  <c r="C3510" i="1"/>
  <c r="N3520" i="1"/>
  <c r="G3521" i="1"/>
  <c r="H3522" i="1" s="1"/>
  <c r="J3522" i="1" s="1"/>
  <c r="I3522" i="1"/>
  <c r="J3521" i="1"/>
  <c r="L3522" i="1"/>
  <c r="D3522" i="1"/>
  <c r="E3522" i="1" s="1"/>
  <c r="F3522" i="1"/>
  <c r="A3523" i="1"/>
  <c r="B3522" i="1"/>
  <c r="Q3522" i="1"/>
  <c r="P3522" i="1"/>
  <c r="M3521" i="1"/>
  <c r="C3511" i="1" l="1"/>
  <c r="K3510" i="1"/>
  <c r="O3510" i="1" s="1"/>
  <c r="N3521" i="1"/>
  <c r="I3523" i="1"/>
  <c r="D3523" i="1"/>
  <c r="E3523" i="1" s="1"/>
  <c r="F3523" i="1"/>
  <c r="L3523" i="1"/>
  <c r="A3524" i="1"/>
  <c r="B3523" i="1"/>
  <c r="G3522" i="1"/>
  <c r="H3523" i="1" s="1"/>
  <c r="J3523" i="1" s="1"/>
  <c r="Q3523" i="1"/>
  <c r="M3522" i="1"/>
  <c r="P3523" i="1"/>
  <c r="C3512" i="1" l="1"/>
  <c r="K3511" i="1"/>
  <c r="O3511" i="1" s="1"/>
  <c r="N3522" i="1"/>
  <c r="I3524" i="1"/>
  <c r="G3523" i="1"/>
  <c r="H3524" i="1" s="1"/>
  <c r="J3524" i="1" s="1"/>
  <c r="A3525" i="1"/>
  <c r="D3524" i="1"/>
  <c r="E3524" i="1" s="1"/>
  <c r="B3524" i="1"/>
  <c r="F3524" i="1"/>
  <c r="L3524" i="1"/>
  <c r="Q3524" i="1"/>
  <c r="P3524" i="1"/>
  <c r="M3523" i="1"/>
  <c r="C3513" i="1" l="1"/>
  <c r="K3512" i="1"/>
  <c r="O3512" i="1" s="1"/>
  <c r="N3523" i="1"/>
  <c r="M3524" i="1"/>
  <c r="P3525" i="1"/>
  <c r="Q3525" i="1"/>
  <c r="A3526" i="1"/>
  <c r="B3525" i="1"/>
  <c r="L3525" i="1"/>
  <c r="D3525" i="1"/>
  <c r="E3525" i="1" s="1"/>
  <c r="F3525" i="1"/>
  <c r="I3525" i="1"/>
  <c r="G3524" i="1"/>
  <c r="H3525" i="1" s="1"/>
  <c r="J3525" i="1" s="1"/>
  <c r="C3514" i="1" l="1"/>
  <c r="K3513" i="1"/>
  <c r="O3513" i="1" s="1"/>
  <c r="N3524" i="1"/>
  <c r="G3525" i="1"/>
  <c r="H3526" i="1"/>
  <c r="P3526" i="1"/>
  <c r="Q3526" i="1"/>
  <c r="M3525" i="1"/>
  <c r="I3526" i="1"/>
  <c r="B3526" i="1"/>
  <c r="L3526" i="1"/>
  <c r="D3526" i="1"/>
  <c r="E3526" i="1" s="1"/>
  <c r="A3527" i="1"/>
  <c r="F3526" i="1"/>
  <c r="K3514" i="1" l="1"/>
  <c r="O3514" i="1" s="1"/>
  <c r="C3515" i="1"/>
  <c r="N3525" i="1"/>
  <c r="I3527" i="1"/>
  <c r="B3527" i="1"/>
  <c r="F3527" i="1"/>
  <c r="L3527" i="1"/>
  <c r="D3527" i="1"/>
  <c r="E3527" i="1" s="1"/>
  <c r="A3528" i="1"/>
  <c r="J3526" i="1"/>
  <c r="G3526" i="1"/>
  <c r="H3527" i="1" s="1"/>
  <c r="J3527" i="1" s="1"/>
  <c r="P3527" i="1"/>
  <c r="M3526" i="1"/>
  <c r="Q3527" i="1"/>
  <c r="K3515" i="1" l="1"/>
  <c r="O3515" i="1" s="1"/>
  <c r="C3516" i="1"/>
  <c r="N3526" i="1"/>
  <c r="P3528" i="1"/>
  <c r="Q3528" i="1"/>
  <c r="M3527" i="1"/>
  <c r="I3528" i="1"/>
  <c r="D3528" i="1"/>
  <c r="E3528" i="1" s="1"/>
  <c r="A3529" i="1"/>
  <c r="B3528" i="1"/>
  <c r="F3528" i="1"/>
  <c r="L3528" i="1"/>
  <c r="G3527" i="1"/>
  <c r="H3528" i="1" s="1"/>
  <c r="J3528" i="1" s="1"/>
  <c r="K3516" i="1" l="1"/>
  <c r="O3516" i="1" s="1"/>
  <c r="C3517" i="1"/>
  <c r="N3527" i="1"/>
  <c r="G3528" i="1"/>
  <c r="H3529" i="1" s="1"/>
  <c r="M3528" i="1"/>
  <c r="P3529" i="1"/>
  <c r="Q3529" i="1"/>
  <c r="F3529" i="1"/>
  <c r="L3529" i="1"/>
  <c r="D3529" i="1"/>
  <c r="E3529" i="1" s="1"/>
  <c r="G3529" i="1" s="1"/>
  <c r="H3530" i="1" s="1"/>
  <c r="A3530" i="1"/>
  <c r="B3529" i="1"/>
  <c r="I3529" i="1"/>
  <c r="K3517" i="1" l="1"/>
  <c r="O3517" i="1" s="1"/>
  <c r="C3518" i="1"/>
  <c r="N3528" i="1"/>
  <c r="I3530" i="1"/>
  <c r="J3530" i="1" s="1"/>
  <c r="P3530" i="1"/>
  <c r="M3529" i="1"/>
  <c r="Q3530" i="1"/>
  <c r="L3530" i="1"/>
  <c r="D3530" i="1"/>
  <c r="E3530" i="1" s="1"/>
  <c r="A3531" i="1"/>
  <c r="F3530" i="1"/>
  <c r="B3530" i="1"/>
  <c r="J3529" i="1"/>
  <c r="K3518" i="1" l="1"/>
  <c r="O3518" i="1" s="1"/>
  <c r="C3519" i="1"/>
  <c r="N3529" i="1"/>
  <c r="G3530" i="1"/>
  <c r="H3531" i="1" s="1"/>
  <c r="P3531" i="1"/>
  <c r="M3530" i="1"/>
  <c r="Q3531" i="1"/>
  <c r="I3531" i="1"/>
  <c r="F3531" i="1"/>
  <c r="L3531" i="1"/>
  <c r="D3531" i="1"/>
  <c r="E3531" i="1" s="1"/>
  <c r="A3532" i="1"/>
  <c r="B3531" i="1"/>
  <c r="K3519" i="1" l="1"/>
  <c r="O3519" i="1" s="1"/>
  <c r="C3520" i="1"/>
  <c r="N3530" i="1"/>
  <c r="I3532" i="1"/>
  <c r="G3531" i="1"/>
  <c r="H3532" i="1" s="1"/>
  <c r="J3532" i="1" s="1"/>
  <c r="J3531" i="1"/>
  <c r="B3532" i="1"/>
  <c r="F3532" i="1"/>
  <c r="L3532" i="1"/>
  <c r="D3532" i="1"/>
  <c r="E3532" i="1" s="1"/>
  <c r="A3533" i="1"/>
  <c r="Q3532" i="1"/>
  <c r="M3531" i="1"/>
  <c r="P3532" i="1"/>
  <c r="C3521" i="1" l="1"/>
  <c r="K3520" i="1"/>
  <c r="O3520" i="1" s="1"/>
  <c r="N3531" i="1"/>
  <c r="P3533" i="1"/>
  <c r="M3532" i="1"/>
  <c r="Q3533" i="1"/>
  <c r="I3533" i="1"/>
  <c r="B3533" i="1"/>
  <c r="F3533" i="1"/>
  <c r="L3533" i="1"/>
  <c r="D3533" i="1"/>
  <c r="E3533" i="1" s="1"/>
  <c r="A3534" i="1"/>
  <c r="G3532" i="1"/>
  <c r="H3533" i="1" s="1"/>
  <c r="J3533" i="1" s="1"/>
  <c r="C3522" i="1" l="1"/>
  <c r="K3521" i="1"/>
  <c r="O3521" i="1" s="1"/>
  <c r="N3532" i="1"/>
  <c r="G3533" i="1"/>
  <c r="H3534" i="1" s="1"/>
  <c r="P3534" i="1"/>
  <c r="Q3534" i="1"/>
  <c r="M3533" i="1"/>
  <c r="I3534" i="1"/>
  <c r="B3534" i="1"/>
  <c r="L3534" i="1"/>
  <c r="D3534" i="1"/>
  <c r="E3534" i="1" s="1"/>
  <c r="A3535" i="1"/>
  <c r="F3534" i="1"/>
  <c r="K3522" i="1" l="1"/>
  <c r="O3522" i="1" s="1"/>
  <c r="C3523" i="1"/>
  <c r="N3533" i="1"/>
  <c r="L3535" i="1"/>
  <c r="D3535" i="1"/>
  <c r="E3535" i="1" s="1"/>
  <c r="A3536" i="1"/>
  <c r="B3535" i="1"/>
  <c r="F3535" i="1"/>
  <c r="P3535" i="1"/>
  <c r="M3534" i="1"/>
  <c r="Q3535" i="1"/>
  <c r="I3535" i="1"/>
  <c r="J3534" i="1"/>
  <c r="G3534" i="1"/>
  <c r="H3535" i="1" s="1"/>
  <c r="J3535" i="1" s="1"/>
  <c r="K3523" i="1" l="1"/>
  <c r="O3523" i="1" s="1"/>
  <c r="C3524" i="1"/>
  <c r="N3534" i="1"/>
  <c r="I3536" i="1"/>
  <c r="L3536" i="1"/>
  <c r="A3537" i="1"/>
  <c r="B3536" i="1"/>
  <c r="D3536" i="1"/>
  <c r="E3536" i="1" s="1"/>
  <c r="F3536" i="1"/>
  <c r="G3535" i="1"/>
  <c r="H3536" i="1" s="1"/>
  <c r="J3536" i="1" s="1"/>
  <c r="M3535" i="1"/>
  <c r="N3535" i="1" s="1"/>
  <c r="Q3536" i="1"/>
  <c r="P3536" i="1"/>
  <c r="C3525" i="1" l="1"/>
  <c r="K3524" i="1"/>
  <c r="O3524" i="1" s="1"/>
  <c r="Q3537" i="1"/>
  <c r="M3536" i="1"/>
  <c r="N3536" i="1" s="1"/>
  <c r="P3537" i="1"/>
  <c r="F3537" i="1"/>
  <c r="A3538" i="1"/>
  <c r="B3537" i="1"/>
  <c r="D3537" i="1"/>
  <c r="E3537" i="1" s="1"/>
  <c r="L3537" i="1"/>
  <c r="I3537" i="1"/>
  <c r="G3536" i="1"/>
  <c r="H3537" i="1" s="1"/>
  <c r="J3537" i="1" s="1"/>
  <c r="K3525" i="1" l="1"/>
  <c r="O3525" i="1" s="1"/>
  <c r="C3526" i="1"/>
  <c r="G3537" i="1"/>
  <c r="H3538" i="1" s="1"/>
  <c r="I3538" i="1"/>
  <c r="L3538" i="1"/>
  <c r="D3538" i="1"/>
  <c r="E3538" i="1" s="1"/>
  <c r="A3539" i="1"/>
  <c r="F3538" i="1"/>
  <c r="B3538" i="1"/>
  <c r="M3537" i="1"/>
  <c r="Q3538" i="1"/>
  <c r="P3538" i="1"/>
  <c r="K3526" i="1" l="1"/>
  <c r="O3526" i="1" s="1"/>
  <c r="C3527" i="1"/>
  <c r="N3537" i="1"/>
  <c r="G3538" i="1"/>
  <c r="H3539" i="1" s="1"/>
  <c r="Q3539" i="1"/>
  <c r="M3538" i="1"/>
  <c r="P3539" i="1"/>
  <c r="I3539" i="1"/>
  <c r="F3539" i="1"/>
  <c r="L3539" i="1"/>
  <c r="D3539" i="1"/>
  <c r="E3539" i="1" s="1"/>
  <c r="A3540" i="1"/>
  <c r="B3539" i="1"/>
  <c r="J3538" i="1"/>
  <c r="C3528" i="1" l="1"/>
  <c r="K3527" i="1"/>
  <c r="O3527" i="1" s="1"/>
  <c r="N3538" i="1"/>
  <c r="D3540" i="1"/>
  <c r="E3540" i="1" s="1"/>
  <c r="F3540" i="1"/>
  <c r="L3540" i="1"/>
  <c r="A3541" i="1"/>
  <c r="B3540" i="1"/>
  <c r="I3540" i="1"/>
  <c r="P3540" i="1"/>
  <c r="M3539" i="1"/>
  <c r="Q3540" i="1"/>
  <c r="G3539" i="1"/>
  <c r="H3540" i="1" s="1"/>
  <c r="J3540" i="1" s="1"/>
  <c r="J3539" i="1"/>
  <c r="C3529" i="1" l="1"/>
  <c r="K3528" i="1"/>
  <c r="O3528" i="1" s="1"/>
  <c r="N3539" i="1"/>
  <c r="I3541" i="1"/>
  <c r="Q3541" i="1"/>
  <c r="M3540" i="1"/>
  <c r="P3541" i="1"/>
  <c r="G3540" i="1"/>
  <c r="H3541" i="1" s="1"/>
  <c r="F3541" i="1"/>
  <c r="L3541" i="1"/>
  <c r="D3541" i="1"/>
  <c r="E3541" i="1" s="1"/>
  <c r="A3542" i="1"/>
  <c r="B3541" i="1"/>
  <c r="C3530" i="1" l="1"/>
  <c r="K3529" i="1"/>
  <c r="O3529" i="1" s="1"/>
  <c r="N3540" i="1"/>
  <c r="J3541" i="1"/>
  <c r="G3541" i="1"/>
  <c r="H3542" i="1" s="1"/>
  <c r="B3542" i="1"/>
  <c r="L3542" i="1"/>
  <c r="D3542" i="1"/>
  <c r="E3542" i="1" s="1"/>
  <c r="A3543" i="1"/>
  <c r="F3542" i="1"/>
  <c r="I3542" i="1"/>
  <c r="M3541" i="1"/>
  <c r="P3542" i="1"/>
  <c r="Q3542" i="1"/>
  <c r="K3530" i="1" l="1"/>
  <c r="O3530" i="1" s="1"/>
  <c r="C3531" i="1"/>
  <c r="N3541" i="1"/>
  <c r="J3542" i="1"/>
  <c r="G3542" i="1"/>
  <c r="H3543" i="1" s="1"/>
  <c r="P3543" i="1"/>
  <c r="M3542" i="1"/>
  <c r="Q3543" i="1"/>
  <c r="I3543" i="1"/>
  <c r="L3543" i="1"/>
  <c r="D3543" i="1"/>
  <c r="E3543" i="1" s="1"/>
  <c r="A3544" i="1"/>
  <c r="B3543" i="1"/>
  <c r="F3543" i="1"/>
  <c r="C3532" i="1" l="1"/>
  <c r="K3531" i="1"/>
  <c r="O3531" i="1" s="1"/>
  <c r="N3542" i="1"/>
  <c r="M3543" i="1"/>
  <c r="Q3544" i="1"/>
  <c r="P3544" i="1"/>
  <c r="I3544" i="1"/>
  <c r="A3545" i="1"/>
  <c r="B3544" i="1"/>
  <c r="L3544" i="1"/>
  <c r="D3544" i="1"/>
  <c r="E3544" i="1" s="1"/>
  <c r="F3544" i="1"/>
  <c r="G3543" i="1"/>
  <c r="H3544" i="1" s="1"/>
  <c r="J3543" i="1"/>
  <c r="K3532" i="1" l="1"/>
  <c r="O3532" i="1" s="1"/>
  <c r="C3533" i="1"/>
  <c r="N3543" i="1"/>
  <c r="G3544" i="1"/>
  <c r="H3545" i="1" s="1"/>
  <c r="J3544" i="1"/>
  <c r="Q3545" i="1"/>
  <c r="M3544" i="1"/>
  <c r="P3545" i="1"/>
  <c r="F3545" i="1"/>
  <c r="A3546" i="1"/>
  <c r="B3545" i="1"/>
  <c r="D3545" i="1"/>
  <c r="E3545" i="1" s="1"/>
  <c r="L3545" i="1"/>
  <c r="I3545" i="1"/>
  <c r="K3533" i="1" l="1"/>
  <c r="O3533" i="1" s="1"/>
  <c r="C3534" i="1"/>
  <c r="N3544" i="1"/>
  <c r="G3545" i="1"/>
  <c r="H3546" i="1" s="1"/>
  <c r="I3546" i="1"/>
  <c r="J3545" i="1"/>
  <c r="L3546" i="1"/>
  <c r="D3546" i="1"/>
  <c r="E3546" i="1" s="1"/>
  <c r="B3546" i="1"/>
  <c r="F3546" i="1"/>
  <c r="A3547" i="1"/>
  <c r="M3545" i="1"/>
  <c r="Q3546" i="1"/>
  <c r="P3546" i="1"/>
  <c r="K3534" i="1" l="1"/>
  <c r="O3534" i="1" s="1"/>
  <c r="C3535" i="1"/>
  <c r="N3545" i="1"/>
  <c r="J3546" i="1"/>
  <c r="G3546" i="1"/>
  <c r="H3547" i="1" s="1"/>
  <c r="P3547" i="1"/>
  <c r="M3546" i="1"/>
  <c r="Q3547" i="1"/>
  <c r="A3548" i="1"/>
  <c r="F3547" i="1"/>
  <c r="B3547" i="1"/>
  <c r="L3547" i="1"/>
  <c r="D3547" i="1"/>
  <c r="E3547" i="1" s="1"/>
  <c r="I3547" i="1"/>
  <c r="K3535" i="1" l="1"/>
  <c r="O3535" i="1" s="1"/>
  <c r="C3536" i="1"/>
  <c r="N3546" i="1"/>
  <c r="J3547" i="1"/>
  <c r="M3547" i="1"/>
  <c r="N3547" i="1" s="1"/>
  <c r="Q3548" i="1"/>
  <c r="P3548" i="1"/>
  <c r="G3547" i="1"/>
  <c r="H3548" i="1" s="1"/>
  <c r="B3548" i="1"/>
  <c r="L3548" i="1"/>
  <c r="D3548" i="1"/>
  <c r="E3548" i="1" s="1"/>
  <c r="F3548" i="1"/>
  <c r="A3549" i="1"/>
  <c r="I3548" i="1"/>
  <c r="C3537" i="1" l="1"/>
  <c r="K3536" i="1"/>
  <c r="O3536" i="1" s="1"/>
  <c r="I3549" i="1"/>
  <c r="J3548" i="1"/>
  <c r="G3548" i="1"/>
  <c r="H3549" i="1" s="1"/>
  <c r="J3549" i="1" s="1"/>
  <c r="L3549" i="1"/>
  <c r="D3549" i="1"/>
  <c r="E3549" i="1" s="1"/>
  <c r="F3549" i="1"/>
  <c r="A3550" i="1"/>
  <c r="B3549" i="1"/>
  <c r="P3549" i="1"/>
  <c r="M3548" i="1"/>
  <c r="N3548" i="1" s="1"/>
  <c r="Q3549" i="1"/>
  <c r="C3538" i="1" l="1"/>
  <c r="K3537" i="1"/>
  <c r="O3537" i="1" s="1"/>
  <c r="M3549" i="1"/>
  <c r="N3549" i="1" s="1"/>
  <c r="Q3550" i="1"/>
  <c r="P3550" i="1"/>
  <c r="B3550" i="1"/>
  <c r="F3550" i="1"/>
  <c r="L3550" i="1"/>
  <c r="D3550" i="1"/>
  <c r="E3550" i="1" s="1"/>
  <c r="A3551" i="1"/>
  <c r="I3550" i="1"/>
  <c r="G3549" i="1"/>
  <c r="H3550" i="1" s="1"/>
  <c r="J3550" i="1" s="1"/>
  <c r="C3539" i="1" l="1"/>
  <c r="K3538" i="1"/>
  <c r="O3538" i="1" s="1"/>
  <c r="G3550" i="1"/>
  <c r="H3551" i="1" s="1"/>
  <c r="I3551" i="1"/>
  <c r="Q3551" i="1"/>
  <c r="P3551" i="1"/>
  <c r="M3550" i="1"/>
  <c r="A3552" i="1"/>
  <c r="F3551" i="1"/>
  <c r="B3551" i="1"/>
  <c r="D3551" i="1"/>
  <c r="E3551" i="1" s="1"/>
  <c r="L3551" i="1"/>
  <c r="K3539" i="1" l="1"/>
  <c r="O3539" i="1" s="1"/>
  <c r="C3540" i="1"/>
  <c r="N3550" i="1"/>
  <c r="G3551" i="1"/>
  <c r="H3552" i="1" s="1"/>
  <c r="M3551" i="1"/>
  <c r="Q3552" i="1"/>
  <c r="P3552" i="1"/>
  <c r="A3553" i="1"/>
  <c r="B3552" i="1"/>
  <c r="D3552" i="1"/>
  <c r="E3552" i="1" s="1"/>
  <c r="F3552" i="1"/>
  <c r="L3552" i="1"/>
  <c r="I3552" i="1"/>
  <c r="J3551" i="1"/>
  <c r="K3540" i="1" l="1"/>
  <c r="O3540" i="1" s="1"/>
  <c r="C3541" i="1"/>
  <c r="N3551" i="1"/>
  <c r="I3553" i="1"/>
  <c r="J3552" i="1"/>
  <c r="G3552" i="1"/>
  <c r="H3553" i="1" s="1"/>
  <c r="J3553" i="1" s="1"/>
  <c r="M3552" i="1"/>
  <c r="Q3553" i="1"/>
  <c r="P3553" i="1"/>
  <c r="B3553" i="1"/>
  <c r="F3553" i="1"/>
  <c r="L3553" i="1"/>
  <c r="D3553" i="1"/>
  <c r="E3553" i="1" s="1"/>
  <c r="A3554" i="1"/>
  <c r="C3542" i="1" l="1"/>
  <c r="K3541" i="1"/>
  <c r="O3541" i="1" s="1"/>
  <c r="N3552" i="1"/>
  <c r="I3554" i="1"/>
  <c r="G3553" i="1"/>
  <c r="H3554" i="1" s="1"/>
  <c r="J3554" i="1" s="1"/>
  <c r="P3554" i="1"/>
  <c r="M3553" i="1"/>
  <c r="Q3554" i="1"/>
  <c r="L3554" i="1"/>
  <c r="D3554" i="1"/>
  <c r="E3554" i="1" s="1"/>
  <c r="A3555" i="1"/>
  <c r="F3554" i="1"/>
  <c r="B3554" i="1"/>
  <c r="K3542" i="1" l="1"/>
  <c r="O3542" i="1" s="1"/>
  <c r="C3543" i="1"/>
  <c r="N3553" i="1"/>
  <c r="I3555" i="1"/>
  <c r="G3554" i="1"/>
  <c r="H3555" i="1" s="1"/>
  <c r="J3555" i="1" s="1"/>
  <c r="B3555" i="1"/>
  <c r="F3555" i="1"/>
  <c r="L3555" i="1"/>
  <c r="D3555" i="1"/>
  <c r="E3555" i="1" s="1"/>
  <c r="A3556" i="1"/>
  <c r="Q3555" i="1"/>
  <c r="M3554" i="1"/>
  <c r="P3555" i="1"/>
  <c r="K3543" i="1" l="1"/>
  <c r="O3543" i="1" s="1"/>
  <c r="C3544" i="1"/>
  <c r="N3554" i="1"/>
  <c r="I3556" i="1"/>
  <c r="D3556" i="1"/>
  <c r="E3556" i="1" s="1"/>
  <c r="F3556" i="1"/>
  <c r="L3556" i="1"/>
  <c r="A3557" i="1"/>
  <c r="B3556" i="1"/>
  <c r="G3555" i="1"/>
  <c r="H3556" i="1" s="1"/>
  <c r="J3556" i="1" s="1"/>
  <c r="Q3556" i="1"/>
  <c r="P3556" i="1"/>
  <c r="M3555" i="1"/>
  <c r="N3555" i="1" s="1"/>
  <c r="K3544" i="1" l="1"/>
  <c r="O3544" i="1" s="1"/>
  <c r="C3545" i="1"/>
  <c r="I3557" i="1"/>
  <c r="G3556" i="1"/>
  <c r="H3557" i="1" s="1"/>
  <c r="J3557" i="1" s="1"/>
  <c r="Q3557" i="1"/>
  <c r="P3557" i="1"/>
  <c r="M3556" i="1"/>
  <c r="N3556" i="1" s="1"/>
  <c r="L3557" i="1"/>
  <c r="D3557" i="1"/>
  <c r="E3557" i="1" s="1"/>
  <c r="F3557" i="1"/>
  <c r="A3558" i="1"/>
  <c r="B3557" i="1"/>
  <c r="C3546" i="1" l="1"/>
  <c r="K3545" i="1"/>
  <c r="O3545" i="1" s="1"/>
  <c r="G3557" i="1"/>
  <c r="H3558" i="1" s="1"/>
  <c r="M3557" i="1"/>
  <c r="N3557" i="1" s="1"/>
  <c r="Q3558" i="1"/>
  <c r="P3558" i="1"/>
  <c r="B3558" i="1"/>
  <c r="L3558" i="1"/>
  <c r="D3558" i="1"/>
  <c r="E3558" i="1" s="1"/>
  <c r="A3559" i="1"/>
  <c r="F3558" i="1"/>
  <c r="I3558" i="1"/>
  <c r="C3547" i="1" l="1"/>
  <c r="K3546" i="1"/>
  <c r="O3546" i="1" s="1"/>
  <c r="J3558" i="1"/>
  <c r="G3558" i="1"/>
  <c r="H3559" i="1" s="1"/>
  <c r="B3559" i="1"/>
  <c r="L3559" i="1"/>
  <c r="D3559" i="1"/>
  <c r="E3559" i="1" s="1"/>
  <c r="A3560" i="1"/>
  <c r="F3559" i="1"/>
  <c r="P3559" i="1"/>
  <c r="M3558" i="1"/>
  <c r="N3558" i="1" s="1"/>
  <c r="Q3559" i="1"/>
  <c r="I3559" i="1"/>
  <c r="K3547" i="1" l="1"/>
  <c r="O3547" i="1" s="1"/>
  <c r="C3548" i="1"/>
  <c r="G3559" i="1"/>
  <c r="H3560" i="1" s="1"/>
  <c r="Q3560" i="1"/>
  <c r="M3559" i="1"/>
  <c r="P3560" i="1"/>
  <c r="I3560" i="1"/>
  <c r="D3560" i="1"/>
  <c r="E3560" i="1" s="1"/>
  <c r="B3560" i="1"/>
  <c r="A3561" i="1"/>
  <c r="F3560" i="1"/>
  <c r="L3560" i="1"/>
  <c r="J3559" i="1"/>
  <c r="C3549" i="1" l="1"/>
  <c r="K3548" i="1"/>
  <c r="O3548" i="1" s="1"/>
  <c r="N3559" i="1"/>
  <c r="G3560" i="1"/>
  <c r="H3561" i="1" s="1"/>
  <c r="M3560" i="1"/>
  <c r="Q3561" i="1"/>
  <c r="P3561" i="1"/>
  <c r="I3561" i="1"/>
  <c r="A3562" i="1"/>
  <c r="B3561" i="1"/>
  <c r="L3561" i="1"/>
  <c r="D3561" i="1"/>
  <c r="E3561" i="1" s="1"/>
  <c r="F3561" i="1"/>
  <c r="J3560" i="1"/>
  <c r="C3550" i="1" l="1"/>
  <c r="K3549" i="1"/>
  <c r="O3549" i="1" s="1"/>
  <c r="N3560" i="1"/>
  <c r="G3561" i="1"/>
  <c r="H3562" i="1" s="1"/>
  <c r="L3562" i="1"/>
  <c r="D3562" i="1"/>
  <c r="E3562" i="1" s="1"/>
  <c r="A3563" i="1"/>
  <c r="B3562" i="1"/>
  <c r="F3562" i="1"/>
  <c r="I3562" i="1"/>
  <c r="J3561" i="1"/>
  <c r="Q3562" i="1"/>
  <c r="P3562" i="1"/>
  <c r="M3561" i="1"/>
  <c r="K3550" i="1" l="1"/>
  <c r="O3550" i="1" s="1"/>
  <c r="C3551" i="1"/>
  <c r="N3561" i="1"/>
  <c r="I3563" i="1"/>
  <c r="L3563" i="1"/>
  <c r="D3563" i="1"/>
  <c r="E3563" i="1" s="1"/>
  <c r="A3564" i="1"/>
  <c r="B3563" i="1"/>
  <c r="F3563" i="1"/>
  <c r="J3562" i="1"/>
  <c r="G3562" i="1"/>
  <c r="H3563" i="1" s="1"/>
  <c r="J3563" i="1" s="1"/>
  <c r="Q3563" i="1"/>
  <c r="M3562" i="1"/>
  <c r="P3563" i="1"/>
  <c r="C3552" i="1" l="1"/>
  <c r="K3551" i="1"/>
  <c r="O3551" i="1" s="1"/>
  <c r="N3562" i="1"/>
  <c r="G3563" i="1"/>
  <c r="H3564" i="1" s="1"/>
  <c r="M3563" i="1"/>
  <c r="P3564" i="1"/>
  <c r="Q3564" i="1"/>
  <c r="I3564" i="1"/>
  <c r="A3565" i="1"/>
  <c r="B3564" i="1"/>
  <c r="L3564" i="1"/>
  <c r="D3564" i="1"/>
  <c r="E3564" i="1" s="1"/>
  <c r="F3564" i="1"/>
  <c r="C3553" i="1" l="1"/>
  <c r="K3552" i="1"/>
  <c r="O3552" i="1" s="1"/>
  <c r="N3563" i="1"/>
  <c r="L3565" i="1"/>
  <c r="D3565" i="1"/>
  <c r="E3565" i="1" s="1"/>
  <c r="F3565" i="1"/>
  <c r="A3566" i="1"/>
  <c r="B3565" i="1"/>
  <c r="P3565" i="1"/>
  <c r="Q3565" i="1"/>
  <c r="M3564" i="1"/>
  <c r="I3565" i="1"/>
  <c r="G3564" i="1"/>
  <c r="H3565" i="1" s="1"/>
  <c r="J3565" i="1" s="1"/>
  <c r="J3564" i="1"/>
  <c r="C3554" i="1" l="1"/>
  <c r="K3553" i="1"/>
  <c r="O3553" i="1" s="1"/>
  <c r="N3564" i="1"/>
  <c r="G3565" i="1"/>
  <c r="H3566" i="1" s="1"/>
  <c r="J3566" i="1" s="1"/>
  <c r="M3565" i="1"/>
  <c r="P3566" i="1"/>
  <c r="Q3566" i="1"/>
  <c r="I3566" i="1"/>
  <c r="B3566" i="1"/>
  <c r="F3566" i="1"/>
  <c r="L3566" i="1"/>
  <c r="D3566" i="1"/>
  <c r="E3566" i="1" s="1"/>
  <c r="A3567" i="1"/>
  <c r="C3555" i="1" l="1"/>
  <c r="K3554" i="1"/>
  <c r="O3554" i="1" s="1"/>
  <c r="N3565" i="1"/>
  <c r="G3566" i="1"/>
  <c r="H3567" i="1" s="1"/>
  <c r="I3567" i="1"/>
  <c r="B3567" i="1"/>
  <c r="F3567" i="1"/>
  <c r="L3567" i="1"/>
  <c r="D3567" i="1"/>
  <c r="E3567" i="1" s="1"/>
  <c r="G3567" i="1" s="1"/>
  <c r="H3568" i="1" s="1"/>
  <c r="A3568" i="1"/>
  <c r="Q3567" i="1"/>
  <c r="P3567" i="1"/>
  <c r="M3566" i="1"/>
  <c r="C3556" i="1" l="1"/>
  <c r="K3555" i="1"/>
  <c r="O3555" i="1" s="1"/>
  <c r="N3566" i="1"/>
  <c r="I3568" i="1"/>
  <c r="J3568" i="1" s="1"/>
  <c r="P3568" i="1"/>
  <c r="Q3568" i="1"/>
  <c r="M3567" i="1"/>
  <c r="J3567" i="1"/>
  <c r="B3568" i="1"/>
  <c r="D3568" i="1"/>
  <c r="E3568" i="1" s="1"/>
  <c r="F3568" i="1"/>
  <c r="L3568" i="1"/>
  <c r="A3569" i="1"/>
  <c r="C3557" i="1" l="1"/>
  <c r="K3556" i="1"/>
  <c r="O3556" i="1" s="1"/>
  <c r="N3567" i="1"/>
  <c r="G3568" i="1"/>
  <c r="H3569" i="1" s="1"/>
  <c r="Q3569" i="1"/>
  <c r="M3568" i="1"/>
  <c r="P3569" i="1"/>
  <c r="I3569" i="1"/>
  <c r="L3569" i="1"/>
  <c r="D3569" i="1"/>
  <c r="E3569" i="1" s="1"/>
  <c r="F3569" i="1"/>
  <c r="A3570" i="1"/>
  <c r="B3569" i="1"/>
  <c r="C3558" i="1" l="1"/>
  <c r="K3557" i="1"/>
  <c r="O3557" i="1" s="1"/>
  <c r="N3568" i="1"/>
  <c r="J3569" i="1"/>
  <c r="M3569" i="1"/>
  <c r="Q3570" i="1"/>
  <c r="P3570" i="1"/>
  <c r="L3570" i="1"/>
  <c r="D3570" i="1"/>
  <c r="E3570" i="1" s="1"/>
  <c r="A3571" i="1"/>
  <c r="B3570" i="1"/>
  <c r="F3570" i="1"/>
  <c r="G3569" i="1"/>
  <c r="H3570" i="1" s="1"/>
  <c r="J3570" i="1" s="1"/>
  <c r="I3570" i="1"/>
  <c r="C3559" i="1" l="1"/>
  <c r="K3558" i="1"/>
  <c r="O3558" i="1" s="1"/>
  <c r="N3569" i="1"/>
  <c r="I3571" i="1"/>
  <c r="F3571" i="1"/>
  <c r="L3571" i="1"/>
  <c r="D3571" i="1"/>
  <c r="E3571" i="1" s="1"/>
  <c r="A3572" i="1"/>
  <c r="B3571" i="1"/>
  <c r="G3570" i="1"/>
  <c r="H3571" i="1" s="1"/>
  <c r="J3571" i="1" s="1"/>
  <c r="P3571" i="1"/>
  <c r="M3570" i="1"/>
  <c r="Q3571" i="1"/>
  <c r="K3559" i="1" l="1"/>
  <c r="O3559" i="1" s="1"/>
  <c r="C3560" i="1"/>
  <c r="N3570" i="1"/>
  <c r="P3572" i="1"/>
  <c r="M3571" i="1"/>
  <c r="Q3572" i="1"/>
  <c r="B3572" i="1"/>
  <c r="D3572" i="1"/>
  <c r="E3572" i="1" s="1"/>
  <c r="F3572" i="1"/>
  <c r="A3573" i="1"/>
  <c r="L3572" i="1"/>
  <c r="I3572" i="1"/>
  <c r="G3571" i="1"/>
  <c r="H3572" i="1" s="1"/>
  <c r="J3572" i="1" s="1"/>
  <c r="C3561" i="1" l="1"/>
  <c r="K3560" i="1"/>
  <c r="O3560" i="1" s="1"/>
  <c r="N3571" i="1"/>
  <c r="I3573" i="1"/>
  <c r="G3572" i="1"/>
  <c r="H3573" i="1" s="1"/>
  <c r="J3573" i="1" s="1"/>
  <c r="M3572" i="1"/>
  <c r="P3573" i="1"/>
  <c r="Q3573" i="1"/>
  <c r="F3573" i="1"/>
  <c r="A3574" i="1"/>
  <c r="B3573" i="1"/>
  <c r="L3573" i="1"/>
  <c r="D3573" i="1"/>
  <c r="E3573" i="1" s="1"/>
  <c r="C3562" i="1" l="1"/>
  <c r="K3561" i="1"/>
  <c r="O3561" i="1" s="1"/>
  <c r="N3572" i="1"/>
  <c r="G3573" i="1"/>
  <c r="H3574" i="1" s="1"/>
  <c r="M3573" i="1"/>
  <c r="Q3574" i="1"/>
  <c r="P3574" i="1"/>
  <c r="I3574" i="1"/>
  <c r="B3574" i="1"/>
  <c r="L3574" i="1"/>
  <c r="D3574" i="1"/>
  <c r="E3574" i="1" s="1"/>
  <c r="A3575" i="1"/>
  <c r="F3574" i="1"/>
  <c r="C3563" i="1" l="1"/>
  <c r="K3562" i="1"/>
  <c r="O3562" i="1" s="1"/>
  <c r="N3573" i="1"/>
  <c r="J3574" i="1"/>
  <c r="G3574" i="1"/>
  <c r="H3575" i="1" s="1"/>
  <c r="L3575" i="1"/>
  <c r="D3575" i="1"/>
  <c r="E3575" i="1" s="1"/>
  <c r="A3576" i="1"/>
  <c r="B3575" i="1"/>
  <c r="F3575" i="1"/>
  <c r="P3575" i="1"/>
  <c r="M3574" i="1"/>
  <c r="Q3575" i="1"/>
  <c r="I3575" i="1"/>
  <c r="C3564" i="1" l="1"/>
  <c r="K3563" i="1"/>
  <c r="O3563" i="1" s="1"/>
  <c r="N3574" i="1"/>
  <c r="J3575" i="1"/>
  <c r="G3575" i="1"/>
  <c r="H3576" i="1" s="1"/>
  <c r="A3577" i="1"/>
  <c r="B3576" i="1"/>
  <c r="L3576" i="1"/>
  <c r="D3576" i="1"/>
  <c r="E3576" i="1" s="1"/>
  <c r="F3576" i="1"/>
  <c r="M3575" i="1"/>
  <c r="Q3576" i="1"/>
  <c r="P3576" i="1"/>
  <c r="I3576" i="1"/>
  <c r="C3565" i="1" l="1"/>
  <c r="K3564" i="1"/>
  <c r="O3564" i="1" s="1"/>
  <c r="N3575" i="1"/>
  <c r="I3577" i="1"/>
  <c r="J3576" i="1"/>
  <c r="G3576" i="1"/>
  <c r="H3577" i="1" s="1"/>
  <c r="J3577" i="1" s="1"/>
  <c r="L3577" i="1"/>
  <c r="D3577" i="1"/>
  <c r="E3577" i="1" s="1"/>
  <c r="A3578" i="1"/>
  <c r="B3577" i="1"/>
  <c r="F3577" i="1"/>
  <c r="P3577" i="1"/>
  <c r="Q3577" i="1"/>
  <c r="M3576" i="1"/>
  <c r="K3565" i="1" l="1"/>
  <c r="O3565" i="1" s="1"/>
  <c r="C3566" i="1"/>
  <c r="N3576" i="1"/>
  <c r="G3577" i="1"/>
  <c r="H3578" i="1" s="1"/>
  <c r="B3578" i="1"/>
  <c r="L3578" i="1"/>
  <c r="D3578" i="1"/>
  <c r="E3578" i="1" s="1"/>
  <c r="A3579" i="1"/>
  <c r="F3578" i="1"/>
  <c r="M3577" i="1"/>
  <c r="Q3578" i="1"/>
  <c r="P3578" i="1"/>
  <c r="I3578" i="1"/>
  <c r="C3567" i="1" l="1"/>
  <c r="K3566" i="1"/>
  <c r="O3566" i="1" s="1"/>
  <c r="N3577" i="1"/>
  <c r="G3578" i="1"/>
  <c r="H3579" i="1" s="1"/>
  <c r="Q3579" i="1"/>
  <c r="M3578" i="1"/>
  <c r="P3579" i="1"/>
  <c r="I3579" i="1"/>
  <c r="J3578" i="1"/>
  <c r="B3579" i="1"/>
  <c r="L3579" i="1"/>
  <c r="D3579" i="1"/>
  <c r="E3579" i="1" s="1"/>
  <c r="A3580" i="1"/>
  <c r="F3579" i="1"/>
  <c r="K3567" i="1" l="1"/>
  <c r="O3567" i="1" s="1"/>
  <c r="C3568" i="1"/>
  <c r="N3578" i="1"/>
  <c r="G3579" i="1"/>
  <c r="H3580" i="1" s="1"/>
  <c r="J3580" i="1" s="1"/>
  <c r="I3580" i="1"/>
  <c r="J3579" i="1"/>
  <c r="A3581" i="1"/>
  <c r="B3580" i="1"/>
  <c r="L3580" i="1"/>
  <c r="D3580" i="1"/>
  <c r="E3580" i="1" s="1"/>
  <c r="F3580" i="1"/>
  <c r="P3580" i="1"/>
  <c r="M3579" i="1"/>
  <c r="Q3580" i="1"/>
  <c r="K3568" i="1" l="1"/>
  <c r="O3568" i="1" s="1"/>
  <c r="C3569" i="1"/>
  <c r="N3579" i="1"/>
  <c r="G3580" i="1"/>
  <c r="H3581" i="1" s="1"/>
  <c r="Q3581" i="1"/>
  <c r="P3581" i="1"/>
  <c r="M3580" i="1"/>
  <c r="I3581" i="1"/>
  <c r="B3581" i="1"/>
  <c r="F3581" i="1"/>
  <c r="L3581" i="1"/>
  <c r="D3581" i="1"/>
  <c r="E3581" i="1" s="1"/>
  <c r="A3582" i="1"/>
  <c r="K3569" i="1" l="1"/>
  <c r="O3569" i="1" s="1"/>
  <c r="C3570" i="1"/>
  <c r="N3580" i="1"/>
  <c r="G3581" i="1"/>
  <c r="H3582" i="1" s="1"/>
  <c r="L3582" i="1"/>
  <c r="A3583" i="1"/>
  <c r="D3582" i="1"/>
  <c r="E3582" i="1" s="1"/>
  <c r="B3582" i="1"/>
  <c r="F3582" i="1"/>
  <c r="Q3582" i="1"/>
  <c r="M3581" i="1"/>
  <c r="P3582" i="1"/>
  <c r="I3582" i="1"/>
  <c r="J3581" i="1"/>
  <c r="K3570" i="1" l="1"/>
  <c r="O3570" i="1" s="1"/>
  <c r="C3571" i="1"/>
  <c r="N3581" i="1"/>
  <c r="J3582" i="1"/>
  <c r="G3582" i="1"/>
  <c r="H3583" i="1" s="1"/>
  <c r="I3583" i="1"/>
  <c r="F3583" i="1"/>
  <c r="A3584" i="1"/>
  <c r="B3583" i="1"/>
  <c r="L3583" i="1"/>
  <c r="D3583" i="1"/>
  <c r="E3583" i="1" s="1"/>
  <c r="M3582" i="1"/>
  <c r="Q3583" i="1"/>
  <c r="P3583" i="1"/>
  <c r="K3571" i="1" l="1"/>
  <c r="O3571" i="1" s="1"/>
  <c r="C3572" i="1"/>
  <c r="N3582" i="1"/>
  <c r="G3583" i="1"/>
  <c r="H3584" i="1" s="1"/>
  <c r="J3583" i="1"/>
  <c r="I3584" i="1"/>
  <c r="Q3584" i="1"/>
  <c r="M3583" i="1"/>
  <c r="P3584" i="1"/>
  <c r="D3584" i="1"/>
  <c r="E3584" i="1" s="1"/>
  <c r="A3585" i="1"/>
  <c r="B3584" i="1"/>
  <c r="F3584" i="1"/>
  <c r="L3584" i="1"/>
  <c r="K3572" i="1" l="1"/>
  <c r="O3572" i="1" s="1"/>
  <c r="C3573" i="1"/>
  <c r="N3583" i="1"/>
  <c r="I3585" i="1"/>
  <c r="L3585" i="1"/>
  <c r="D3585" i="1"/>
  <c r="E3585" i="1" s="1"/>
  <c r="A3586" i="1"/>
  <c r="F3585" i="1"/>
  <c r="B3585" i="1"/>
  <c r="J3584" i="1"/>
  <c r="M3584" i="1"/>
  <c r="Q3585" i="1"/>
  <c r="P3585" i="1"/>
  <c r="G3584" i="1"/>
  <c r="H3585" i="1" s="1"/>
  <c r="J3585" i="1" s="1"/>
  <c r="K3573" i="1" l="1"/>
  <c r="O3573" i="1" s="1"/>
  <c r="C3574" i="1"/>
  <c r="N3584" i="1"/>
  <c r="G3585" i="1"/>
  <c r="H3586" i="1" s="1"/>
  <c r="M3585" i="1"/>
  <c r="P3586" i="1"/>
  <c r="Q3586" i="1"/>
  <c r="I3586" i="1"/>
  <c r="L3586" i="1"/>
  <c r="D3586" i="1"/>
  <c r="E3586" i="1" s="1"/>
  <c r="B3586" i="1"/>
  <c r="F3586" i="1"/>
  <c r="A3587" i="1"/>
  <c r="C3575" i="1" l="1"/>
  <c r="K3574" i="1"/>
  <c r="O3574" i="1" s="1"/>
  <c r="N3585" i="1"/>
  <c r="J3586" i="1"/>
  <c r="Q3587" i="1"/>
  <c r="M3586" i="1"/>
  <c r="P3587" i="1"/>
  <c r="B3587" i="1"/>
  <c r="D3587" i="1"/>
  <c r="E3587" i="1" s="1"/>
  <c r="F3587" i="1"/>
  <c r="L3587" i="1"/>
  <c r="A3588" i="1"/>
  <c r="I3587" i="1"/>
  <c r="G3586" i="1"/>
  <c r="H3587" i="1" s="1"/>
  <c r="J3587" i="1" s="1"/>
  <c r="C3576" i="1" l="1"/>
  <c r="K3575" i="1"/>
  <c r="O3575" i="1" s="1"/>
  <c r="N3586" i="1"/>
  <c r="I3588" i="1"/>
  <c r="G3587" i="1"/>
  <c r="H3588" i="1" s="1"/>
  <c r="J3588" i="1" s="1"/>
  <c r="B3588" i="1"/>
  <c r="L3588" i="1"/>
  <c r="D3588" i="1"/>
  <c r="E3588" i="1" s="1"/>
  <c r="F3588" i="1"/>
  <c r="A3589" i="1"/>
  <c r="Q3588" i="1"/>
  <c r="P3588" i="1"/>
  <c r="M3587" i="1"/>
  <c r="K3576" i="1" l="1"/>
  <c r="O3576" i="1" s="1"/>
  <c r="C3577" i="1"/>
  <c r="N3587" i="1"/>
  <c r="G3588" i="1"/>
  <c r="H3589" i="1" s="1"/>
  <c r="J3589" i="1" s="1"/>
  <c r="I3589" i="1"/>
  <c r="P3589" i="1"/>
  <c r="Q3589" i="1"/>
  <c r="M3588" i="1"/>
  <c r="L3589" i="1"/>
  <c r="D3589" i="1"/>
  <c r="E3589" i="1" s="1"/>
  <c r="A3590" i="1"/>
  <c r="F3589" i="1"/>
  <c r="B3589" i="1"/>
  <c r="K3577" i="1" l="1"/>
  <c r="O3577" i="1" s="1"/>
  <c r="C3578" i="1"/>
  <c r="N3588" i="1"/>
  <c r="G3589" i="1"/>
  <c r="H3590" i="1" s="1"/>
  <c r="B3590" i="1"/>
  <c r="L3590" i="1"/>
  <c r="D3590" i="1"/>
  <c r="E3590" i="1" s="1"/>
  <c r="A3591" i="1"/>
  <c r="F3590" i="1"/>
  <c r="I3590" i="1"/>
  <c r="M3589" i="1"/>
  <c r="P3590" i="1"/>
  <c r="Q3590" i="1"/>
  <c r="K3578" i="1" l="1"/>
  <c r="O3578" i="1" s="1"/>
  <c r="C3579" i="1"/>
  <c r="N3589" i="1"/>
  <c r="I3591" i="1"/>
  <c r="F3591" i="1"/>
  <c r="A3592" i="1"/>
  <c r="B3591" i="1"/>
  <c r="D3591" i="1"/>
  <c r="E3591" i="1" s="1"/>
  <c r="G3591" i="1" s="1"/>
  <c r="H3592" i="1" s="1"/>
  <c r="L3591" i="1"/>
  <c r="G3590" i="1"/>
  <c r="H3591" i="1" s="1"/>
  <c r="J3591" i="1" s="1"/>
  <c r="J3590" i="1"/>
  <c r="P3591" i="1"/>
  <c r="Q3591" i="1"/>
  <c r="M3590" i="1"/>
  <c r="C3580" i="1" l="1"/>
  <c r="K3579" i="1"/>
  <c r="O3579" i="1" s="1"/>
  <c r="N3590" i="1"/>
  <c r="I3592" i="1"/>
  <c r="J3592" i="1" s="1"/>
  <c r="F3592" i="1"/>
  <c r="L3592" i="1"/>
  <c r="D3592" i="1"/>
  <c r="E3592" i="1" s="1"/>
  <c r="A3593" i="1"/>
  <c r="B3592" i="1"/>
  <c r="M3591" i="1"/>
  <c r="Q3592" i="1"/>
  <c r="P3592" i="1"/>
  <c r="K3580" i="1" l="1"/>
  <c r="O3580" i="1" s="1"/>
  <c r="C3581" i="1"/>
  <c r="N3591" i="1"/>
  <c r="I3593" i="1"/>
  <c r="Q3593" i="1"/>
  <c r="M3592" i="1"/>
  <c r="P3593" i="1"/>
  <c r="A3594" i="1"/>
  <c r="F3593" i="1"/>
  <c r="B3593" i="1"/>
  <c r="D3593" i="1"/>
  <c r="E3593" i="1" s="1"/>
  <c r="L3593" i="1"/>
  <c r="G3592" i="1"/>
  <c r="H3593" i="1" s="1"/>
  <c r="J3593" i="1" s="1"/>
  <c r="C3582" i="1" l="1"/>
  <c r="K3581" i="1"/>
  <c r="O3581" i="1" s="1"/>
  <c r="N3592" i="1"/>
  <c r="M3593" i="1"/>
  <c r="P3594" i="1"/>
  <c r="Q3594" i="1"/>
  <c r="F3594" i="1"/>
  <c r="B3594" i="1"/>
  <c r="L3594" i="1"/>
  <c r="D3594" i="1"/>
  <c r="E3594" i="1" s="1"/>
  <c r="A3595" i="1"/>
  <c r="I3594" i="1"/>
  <c r="G3593" i="1"/>
  <c r="H3594" i="1" s="1"/>
  <c r="J3594" i="1" s="1"/>
  <c r="K3582" i="1" l="1"/>
  <c r="O3582" i="1" s="1"/>
  <c r="C3583" i="1"/>
  <c r="N3593" i="1"/>
  <c r="G3594" i="1"/>
  <c r="H3595" i="1" s="1"/>
  <c r="Q3595" i="1"/>
  <c r="P3595" i="1"/>
  <c r="M3594" i="1"/>
  <c r="I3595" i="1"/>
  <c r="B3595" i="1"/>
  <c r="L3595" i="1"/>
  <c r="D3595" i="1"/>
  <c r="E3595" i="1" s="1"/>
  <c r="F3595" i="1"/>
  <c r="A3596" i="1"/>
  <c r="K3583" i="1" l="1"/>
  <c r="O3583" i="1" s="1"/>
  <c r="C3584" i="1"/>
  <c r="N3594" i="1"/>
  <c r="J3595" i="1"/>
  <c r="D3596" i="1"/>
  <c r="E3596" i="1" s="1"/>
  <c r="A3597" i="1"/>
  <c r="F3596" i="1"/>
  <c r="B3596" i="1"/>
  <c r="L3596" i="1"/>
  <c r="G3595" i="1"/>
  <c r="H3596" i="1" s="1"/>
  <c r="J3596" i="1" s="1"/>
  <c r="I3596" i="1"/>
  <c r="M3595" i="1"/>
  <c r="P3596" i="1"/>
  <c r="Q3596" i="1"/>
  <c r="C3585" i="1" l="1"/>
  <c r="K3584" i="1"/>
  <c r="O3584" i="1" s="1"/>
  <c r="N3595" i="1"/>
  <c r="A3598" i="1"/>
  <c r="B3597" i="1"/>
  <c r="F3597" i="1"/>
  <c r="L3597" i="1"/>
  <c r="D3597" i="1"/>
  <c r="E3597" i="1" s="1"/>
  <c r="M3596" i="1"/>
  <c r="Q3597" i="1"/>
  <c r="P3597" i="1"/>
  <c r="G3596" i="1"/>
  <c r="H3597" i="1" s="1"/>
  <c r="I3597" i="1"/>
  <c r="K3585" i="1" l="1"/>
  <c r="O3585" i="1" s="1"/>
  <c r="C3586" i="1"/>
  <c r="N3596" i="1"/>
  <c r="G3597" i="1"/>
  <c r="H3598" i="1" s="1"/>
  <c r="J3597" i="1"/>
  <c r="M3597" i="1"/>
  <c r="P3598" i="1"/>
  <c r="Q3598" i="1"/>
  <c r="F3598" i="1"/>
  <c r="L3598" i="1"/>
  <c r="D3598" i="1"/>
  <c r="E3598" i="1" s="1"/>
  <c r="A3599" i="1"/>
  <c r="B3598" i="1"/>
  <c r="I3598" i="1"/>
  <c r="K3586" i="1" l="1"/>
  <c r="O3586" i="1" s="1"/>
  <c r="C3587" i="1"/>
  <c r="N3597" i="1"/>
  <c r="G3598" i="1"/>
  <c r="H3599" i="1" s="1"/>
  <c r="Q3599" i="1"/>
  <c r="P3599" i="1"/>
  <c r="M3598" i="1"/>
  <c r="I3599" i="1"/>
  <c r="B3599" i="1"/>
  <c r="D3599" i="1"/>
  <c r="E3599" i="1" s="1"/>
  <c r="F3599" i="1"/>
  <c r="L3599" i="1"/>
  <c r="A3600" i="1"/>
  <c r="J3598" i="1"/>
  <c r="C3588" i="1" l="1"/>
  <c r="K3587" i="1"/>
  <c r="O3587" i="1" s="1"/>
  <c r="N3598" i="1"/>
  <c r="G3599" i="1"/>
  <c r="H3600" i="1" s="1"/>
  <c r="B3600" i="1"/>
  <c r="L3600" i="1"/>
  <c r="D3600" i="1"/>
  <c r="E3600" i="1" s="1"/>
  <c r="F3600" i="1"/>
  <c r="A3601" i="1"/>
  <c r="I3600" i="1"/>
  <c r="J3599" i="1"/>
  <c r="Q3600" i="1"/>
  <c r="M3599" i="1"/>
  <c r="P3600" i="1"/>
  <c r="K3588" i="1" l="1"/>
  <c r="O3588" i="1" s="1"/>
  <c r="C3589" i="1"/>
  <c r="N3599" i="1"/>
  <c r="J3600" i="1"/>
  <c r="Q3601" i="1"/>
  <c r="P3601" i="1"/>
  <c r="M3600" i="1"/>
  <c r="N3600" i="1" s="1"/>
  <c r="A3602" i="1"/>
  <c r="B3601" i="1"/>
  <c r="F3601" i="1"/>
  <c r="D3601" i="1"/>
  <c r="E3601" i="1" s="1"/>
  <c r="L3601" i="1"/>
  <c r="I3601" i="1"/>
  <c r="G3600" i="1"/>
  <c r="H3601" i="1" s="1"/>
  <c r="J3601" i="1" s="1"/>
  <c r="K3589" i="1" l="1"/>
  <c r="O3589" i="1" s="1"/>
  <c r="C3590" i="1"/>
  <c r="I3602" i="1"/>
  <c r="M3601" i="1"/>
  <c r="N3601" i="1" s="1"/>
  <c r="P3602" i="1"/>
  <c r="Q3602" i="1"/>
  <c r="L3602" i="1"/>
  <c r="D3602" i="1"/>
  <c r="E3602" i="1" s="1"/>
  <c r="A3603" i="1"/>
  <c r="F3602" i="1"/>
  <c r="B3602" i="1"/>
  <c r="G3601" i="1"/>
  <c r="H3602" i="1" s="1"/>
  <c r="J3602" i="1" s="1"/>
  <c r="K3590" i="1" l="1"/>
  <c r="O3590" i="1" s="1"/>
  <c r="C3591" i="1"/>
  <c r="B3603" i="1"/>
  <c r="D3603" i="1"/>
  <c r="E3603" i="1" s="1"/>
  <c r="F3603" i="1"/>
  <c r="L3603" i="1"/>
  <c r="A3604" i="1"/>
  <c r="G3602" i="1"/>
  <c r="H3603" i="1" s="1"/>
  <c r="J3603" i="1" s="1"/>
  <c r="P3603" i="1"/>
  <c r="M3602" i="1"/>
  <c r="Q3603" i="1"/>
  <c r="I3603" i="1"/>
  <c r="K3591" i="1" l="1"/>
  <c r="O3591" i="1" s="1"/>
  <c r="C3592" i="1"/>
  <c r="N3602" i="1"/>
  <c r="I3604" i="1"/>
  <c r="P3604" i="1"/>
  <c r="Q3604" i="1"/>
  <c r="M3603" i="1"/>
  <c r="G3603" i="1"/>
  <c r="H3604" i="1" s="1"/>
  <c r="J3604" i="1" s="1"/>
  <c r="A3605" i="1"/>
  <c r="B3604" i="1"/>
  <c r="F3604" i="1"/>
  <c r="L3604" i="1"/>
  <c r="D3604" i="1"/>
  <c r="E3604" i="1" s="1"/>
  <c r="K3592" i="1" l="1"/>
  <c r="O3592" i="1" s="1"/>
  <c r="C3593" i="1"/>
  <c r="N3603" i="1"/>
  <c r="G3604" i="1"/>
  <c r="H3605" i="1" s="1"/>
  <c r="A3606" i="1"/>
  <c r="B3605" i="1"/>
  <c r="F3605" i="1"/>
  <c r="L3605" i="1"/>
  <c r="D3605" i="1"/>
  <c r="E3605" i="1" s="1"/>
  <c r="P3605" i="1"/>
  <c r="Q3605" i="1"/>
  <c r="M3604" i="1"/>
  <c r="N3604" i="1" s="1"/>
  <c r="I3605" i="1"/>
  <c r="K3593" i="1" l="1"/>
  <c r="O3593" i="1" s="1"/>
  <c r="C3594" i="1"/>
  <c r="I3606" i="1"/>
  <c r="G3605" i="1"/>
  <c r="H3606" i="1" s="1"/>
  <c r="J3606" i="1" s="1"/>
  <c r="L3606" i="1"/>
  <c r="D3606" i="1"/>
  <c r="E3606" i="1" s="1"/>
  <c r="A3607" i="1"/>
  <c r="F3606" i="1"/>
  <c r="B3606" i="1"/>
  <c r="M3605" i="1"/>
  <c r="Q3606" i="1"/>
  <c r="P3606" i="1"/>
  <c r="J3605" i="1"/>
  <c r="C3595" i="1" l="1"/>
  <c r="K3594" i="1"/>
  <c r="O3594" i="1" s="1"/>
  <c r="N3605" i="1"/>
  <c r="I3607" i="1"/>
  <c r="G3606" i="1"/>
  <c r="H3607" i="1" s="1"/>
  <c r="J3607" i="1" s="1"/>
  <c r="Q3607" i="1"/>
  <c r="M3606" i="1"/>
  <c r="P3607" i="1"/>
  <c r="L3607" i="1"/>
  <c r="D3607" i="1"/>
  <c r="E3607" i="1" s="1"/>
  <c r="F3607" i="1"/>
  <c r="A3608" i="1"/>
  <c r="B3607" i="1"/>
  <c r="K3595" i="1" l="1"/>
  <c r="O3595" i="1" s="1"/>
  <c r="C3596" i="1"/>
  <c r="N3606" i="1"/>
  <c r="I3608" i="1"/>
  <c r="F3608" i="1"/>
  <c r="L3608" i="1"/>
  <c r="D3608" i="1"/>
  <c r="E3608" i="1" s="1"/>
  <c r="A3609" i="1"/>
  <c r="B3608" i="1"/>
  <c r="M3607" i="1"/>
  <c r="Q3608" i="1"/>
  <c r="P3608" i="1"/>
  <c r="G3607" i="1"/>
  <c r="H3608" i="1" s="1"/>
  <c r="J3608" i="1" s="1"/>
  <c r="C3597" i="1" l="1"/>
  <c r="K3596" i="1"/>
  <c r="O3596" i="1" s="1"/>
  <c r="N3607" i="1"/>
  <c r="I3609" i="1"/>
  <c r="L3609" i="1"/>
  <c r="D3609" i="1"/>
  <c r="E3609" i="1" s="1"/>
  <c r="B3609" i="1"/>
  <c r="F3609" i="1"/>
  <c r="A3610" i="1"/>
  <c r="G3608" i="1"/>
  <c r="H3609" i="1" s="1"/>
  <c r="J3609" i="1" s="1"/>
  <c r="P3609" i="1"/>
  <c r="M3608" i="1"/>
  <c r="Q3609" i="1"/>
  <c r="K3597" i="1" l="1"/>
  <c r="O3597" i="1" s="1"/>
  <c r="C3598" i="1"/>
  <c r="N3608" i="1"/>
  <c r="M3609" i="1"/>
  <c r="Q3610" i="1"/>
  <c r="P3610" i="1"/>
  <c r="F3610" i="1"/>
  <c r="B3610" i="1"/>
  <c r="L3610" i="1"/>
  <c r="D3610" i="1"/>
  <c r="E3610" i="1" s="1"/>
  <c r="A3611" i="1"/>
  <c r="I3610" i="1"/>
  <c r="G3609" i="1"/>
  <c r="H3610" i="1" s="1"/>
  <c r="J3610" i="1" s="1"/>
  <c r="K3598" i="1" l="1"/>
  <c r="O3598" i="1" s="1"/>
  <c r="C3599" i="1"/>
  <c r="N3609" i="1"/>
  <c r="I3611" i="1"/>
  <c r="P3611" i="1"/>
  <c r="Q3611" i="1"/>
  <c r="M3610" i="1"/>
  <c r="B3611" i="1"/>
  <c r="L3611" i="1"/>
  <c r="D3611" i="1"/>
  <c r="E3611" i="1" s="1"/>
  <c r="F3611" i="1"/>
  <c r="A3612" i="1"/>
  <c r="G3610" i="1"/>
  <c r="H3611" i="1" s="1"/>
  <c r="J3611" i="1" s="1"/>
  <c r="C3600" i="1" l="1"/>
  <c r="K3599" i="1"/>
  <c r="O3599" i="1" s="1"/>
  <c r="N3610" i="1"/>
  <c r="G3611" i="1"/>
  <c r="H3612" i="1" s="1"/>
  <c r="M3611" i="1"/>
  <c r="Q3612" i="1"/>
  <c r="P3612" i="1"/>
  <c r="F3612" i="1"/>
  <c r="L3612" i="1"/>
  <c r="D3612" i="1"/>
  <c r="E3612" i="1" s="1"/>
  <c r="A3613" i="1"/>
  <c r="B3612" i="1"/>
  <c r="I3612" i="1"/>
  <c r="K3600" i="1" l="1"/>
  <c r="O3600" i="1" s="1"/>
  <c r="C3601" i="1"/>
  <c r="N3611" i="1"/>
  <c r="I3613" i="1"/>
  <c r="Q3613" i="1"/>
  <c r="M3612" i="1"/>
  <c r="P3613" i="1"/>
  <c r="J3612" i="1"/>
  <c r="A3614" i="1"/>
  <c r="F3613" i="1"/>
  <c r="B3613" i="1"/>
  <c r="L3613" i="1"/>
  <c r="D3613" i="1"/>
  <c r="E3613" i="1" s="1"/>
  <c r="G3612" i="1"/>
  <c r="H3613" i="1" s="1"/>
  <c r="J3613" i="1" s="1"/>
  <c r="K3601" i="1" l="1"/>
  <c r="O3601" i="1" s="1"/>
  <c r="C3602" i="1"/>
  <c r="N3612" i="1"/>
  <c r="G3613" i="1"/>
  <c r="H3614" i="1" s="1"/>
  <c r="F3614" i="1"/>
  <c r="L3614" i="1"/>
  <c r="D3614" i="1"/>
  <c r="E3614" i="1" s="1"/>
  <c r="A3615" i="1"/>
  <c r="B3614" i="1"/>
  <c r="M3613" i="1"/>
  <c r="Q3614" i="1"/>
  <c r="P3614" i="1"/>
  <c r="I3614" i="1"/>
  <c r="K3602" i="1" l="1"/>
  <c r="O3602" i="1" s="1"/>
  <c r="C3603" i="1"/>
  <c r="N3613" i="1"/>
  <c r="P3615" i="1"/>
  <c r="Q3615" i="1"/>
  <c r="M3614" i="1"/>
  <c r="I3615" i="1"/>
  <c r="F3615" i="1"/>
  <c r="L3615" i="1"/>
  <c r="A3616" i="1"/>
  <c r="B3615" i="1"/>
  <c r="D3615" i="1"/>
  <c r="E3615" i="1" s="1"/>
  <c r="J3614" i="1"/>
  <c r="G3614" i="1"/>
  <c r="H3615" i="1" s="1"/>
  <c r="J3615" i="1" s="1"/>
  <c r="K3603" i="1" l="1"/>
  <c r="O3603" i="1" s="1"/>
  <c r="C3604" i="1"/>
  <c r="N3614" i="1"/>
  <c r="G3615" i="1"/>
  <c r="H3616" i="1" s="1"/>
  <c r="F3616" i="1"/>
  <c r="A3617" i="1"/>
  <c r="B3616" i="1"/>
  <c r="L3616" i="1"/>
  <c r="D3616" i="1"/>
  <c r="E3616" i="1" s="1"/>
  <c r="G3616" i="1" s="1"/>
  <c r="H3617" i="1" s="1"/>
  <c r="M3615" i="1"/>
  <c r="Q3616" i="1"/>
  <c r="P3616" i="1"/>
  <c r="I3616" i="1"/>
  <c r="C3605" i="1" l="1"/>
  <c r="K3604" i="1"/>
  <c r="O3604" i="1" s="1"/>
  <c r="N3615" i="1"/>
  <c r="I3617" i="1"/>
  <c r="J3617" i="1" s="1"/>
  <c r="J3616" i="1"/>
  <c r="A3618" i="1"/>
  <c r="F3617" i="1"/>
  <c r="B3617" i="1"/>
  <c r="L3617" i="1"/>
  <c r="D3617" i="1"/>
  <c r="E3617" i="1" s="1"/>
  <c r="M3616" i="1"/>
  <c r="P3617" i="1"/>
  <c r="Q3617" i="1"/>
  <c r="K3605" i="1" l="1"/>
  <c r="O3605" i="1" s="1"/>
  <c r="C3606" i="1"/>
  <c r="N3616" i="1"/>
  <c r="G3617" i="1"/>
  <c r="H3618" i="1" s="1"/>
  <c r="F3618" i="1"/>
  <c r="A3619" i="1"/>
  <c r="B3618" i="1"/>
  <c r="L3618" i="1"/>
  <c r="D3618" i="1"/>
  <c r="E3618" i="1" s="1"/>
  <c r="P3618" i="1"/>
  <c r="Q3618" i="1"/>
  <c r="M3617" i="1"/>
  <c r="I3618" i="1"/>
  <c r="K3606" i="1" l="1"/>
  <c r="O3606" i="1" s="1"/>
  <c r="C3607" i="1"/>
  <c r="N3617" i="1"/>
  <c r="G3618" i="1"/>
  <c r="H3619" i="1" s="1"/>
  <c r="J3618" i="1"/>
  <c r="Q3619" i="1"/>
  <c r="M3618" i="1"/>
  <c r="P3619" i="1"/>
  <c r="I3619" i="1"/>
  <c r="B3619" i="1"/>
  <c r="D3619" i="1"/>
  <c r="E3619" i="1" s="1"/>
  <c r="F3619" i="1"/>
  <c r="L3619" i="1"/>
  <c r="A3620" i="1"/>
  <c r="C3608" i="1" l="1"/>
  <c r="K3607" i="1"/>
  <c r="O3607" i="1" s="1"/>
  <c r="N3618" i="1"/>
  <c r="I3620" i="1"/>
  <c r="J3619" i="1"/>
  <c r="G3619" i="1"/>
  <c r="H3620" i="1" s="1"/>
  <c r="J3620" i="1" s="1"/>
  <c r="M3619" i="1"/>
  <c r="P3620" i="1"/>
  <c r="Q3620" i="1"/>
  <c r="B3620" i="1"/>
  <c r="L3620" i="1"/>
  <c r="D3620" i="1"/>
  <c r="E3620" i="1" s="1"/>
  <c r="F3620" i="1"/>
  <c r="A3621" i="1"/>
  <c r="C3609" i="1" l="1"/>
  <c r="K3608" i="1"/>
  <c r="O3608" i="1" s="1"/>
  <c r="N3619" i="1"/>
  <c r="G3620" i="1"/>
  <c r="H3621" i="1" s="1"/>
  <c r="J3621" i="1" s="1"/>
  <c r="I3621" i="1"/>
  <c r="M3620" i="1"/>
  <c r="P3621" i="1"/>
  <c r="Q3621" i="1"/>
  <c r="L3621" i="1"/>
  <c r="D3621" i="1"/>
  <c r="E3621" i="1" s="1"/>
  <c r="A3622" i="1"/>
  <c r="F3621" i="1"/>
  <c r="B3621" i="1"/>
  <c r="C3610" i="1" l="1"/>
  <c r="K3609" i="1"/>
  <c r="O3609" i="1" s="1"/>
  <c r="N3620" i="1"/>
  <c r="Q3622" i="1"/>
  <c r="M3621" i="1"/>
  <c r="P3622" i="1"/>
  <c r="I3622" i="1"/>
  <c r="A3623" i="1"/>
  <c r="B3622" i="1"/>
  <c r="F3622" i="1"/>
  <c r="L3622" i="1"/>
  <c r="D3622" i="1"/>
  <c r="E3622" i="1" s="1"/>
  <c r="G3621" i="1"/>
  <c r="H3622" i="1" s="1"/>
  <c r="J3622" i="1" s="1"/>
  <c r="K3610" i="1" l="1"/>
  <c r="O3610" i="1" s="1"/>
  <c r="C3611" i="1"/>
  <c r="N3621" i="1"/>
  <c r="G3622" i="1"/>
  <c r="H3623" i="1" s="1"/>
  <c r="D3623" i="1"/>
  <c r="E3623" i="1" s="1"/>
  <c r="A3624" i="1"/>
  <c r="B3623" i="1"/>
  <c r="L3623" i="1"/>
  <c r="F3623" i="1"/>
  <c r="M3622" i="1"/>
  <c r="Q3623" i="1"/>
  <c r="P3623" i="1"/>
  <c r="I3623" i="1"/>
  <c r="K3611" i="1" l="1"/>
  <c r="O3611" i="1" s="1"/>
  <c r="C3612" i="1"/>
  <c r="N3622" i="1"/>
  <c r="J3623" i="1"/>
  <c r="A3625" i="1"/>
  <c r="F3624" i="1"/>
  <c r="B3624" i="1"/>
  <c r="D3624" i="1"/>
  <c r="E3624" i="1" s="1"/>
  <c r="L3624" i="1"/>
  <c r="G3623" i="1"/>
  <c r="H3624" i="1" s="1"/>
  <c r="M3623" i="1"/>
  <c r="P3624" i="1"/>
  <c r="Q3624" i="1"/>
  <c r="I3624" i="1"/>
  <c r="K3612" i="1" l="1"/>
  <c r="O3612" i="1" s="1"/>
  <c r="C3613" i="1"/>
  <c r="N3623" i="1"/>
  <c r="I3625" i="1"/>
  <c r="J3624" i="1"/>
  <c r="P3625" i="1"/>
  <c r="Q3625" i="1"/>
  <c r="M3624" i="1"/>
  <c r="A3626" i="1"/>
  <c r="B3625" i="1"/>
  <c r="F3625" i="1"/>
  <c r="L3625" i="1"/>
  <c r="D3625" i="1"/>
  <c r="E3625" i="1" s="1"/>
  <c r="G3625" i="1" s="1"/>
  <c r="H3626" i="1" s="1"/>
  <c r="G3624" i="1"/>
  <c r="H3625" i="1" s="1"/>
  <c r="J3625" i="1" s="1"/>
  <c r="K3613" i="1" l="1"/>
  <c r="O3613" i="1" s="1"/>
  <c r="C3614" i="1"/>
  <c r="N3624" i="1"/>
  <c r="A3627" i="1"/>
  <c r="B3626" i="1"/>
  <c r="F3626" i="1"/>
  <c r="L3626" i="1"/>
  <c r="D3626" i="1"/>
  <c r="E3626" i="1" s="1"/>
  <c r="M3625" i="1"/>
  <c r="Q3626" i="1"/>
  <c r="P3626" i="1"/>
  <c r="I3626" i="1"/>
  <c r="C3615" i="1" l="1"/>
  <c r="K3614" i="1"/>
  <c r="O3614" i="1" s="1"/>
  <c r="N3625" i="1"/>
  <c r="G3626" i="1"/>
  <c r="H3627" i="1" s="1"/>
  <c r="I3627" i="1"/>
  <c r="M3626" i="1"/>
  <c r="P3627" i="1"/>
  <c r="Q3627" i="1"/>
  <c r="A3628" i="1"/>
  <c r="B3627" i="1"/>
  <c r="F3627" i="1"/>
  <c r="L3627" i="1"/>
  <c r="D3627" i="1"/>
  <c r="E3627" i="1" s="1"/>
  <c r="G3627" i="1" s="1"/>
  <c r="H3628" i="1" s="1"/>
  <c r="J3626" i="1"/>
  <c r="K3615" i="1" l="1"/>
  <c r="O3615" i="1" s="1"/>
  <c r="C3616" i="1"/>
  <c r="N3626" i="1"/>
  <c r="J3627" i="1"/>
  <c r="A3629" i="1"/>
  <c r="F3628" i="1"/>
  <c r="B3628" i="1"/>
  <c r="L3628" i="1"/>
  <c r="D3628" i="1"/>
  <c r="E3628" i="1" s="1"/>
  <c r="G3628" i="1" s="1"/>
  <c r="H3629" i="1" s="1"/>
  <c r="Q3628" i="1"/>
  <c r="P3628" i="1"/>
  <c r="M3627" i="1"/>
  <c r="I3628" i="1"/>
  <c r="K3616" i="1" l="1"/>
  <c r="O3616" i="1" s="1"/>
  <c r="C3617" i="1"/>
  <c r="N3627" i="1"/>
  <c r="I3629" i="1"/>
  <c r="J3629" i="1" s="1"/>
  <c r="L3629" i="1"/>
  <c r="A3630" i="1"/>
  <c r="B3629" i="1"/>
  <c r="F3629" i="1"/>
  <c r="D3629" i="1"/>
  <c r="E3629" i="1" s="1"/>
  <c r="G3629" i="1" s="1"/>
  <c r="H3630" i="1" s="1"/>
  <c r="Q3629" i="1"/>
  <c r="M3628" i="1"/>
  <c r="P3629" i="1"/>
  <c r="J3628" i="1"/>
  <c r="K3617" i="1" l="1"/>
  <c r="O3617" i="1" s="1"/>
  <c r="C3618" i="1"/>
  <c r="N3628" i="1"/>
  <c r="I3630" i="1"/>
  <c r="J3630" i="1" s="1"/>
  <c r="F3630" i="1"/>
  <c r="D3630" i="1"/>
  <c r="E3630" i="1" s="1"/>
  <c r="L3630" i="1"/>
  <c r="A3631" i="1"/>
  <c r="B3630" i="1"/>
  <c r="M3629" i="1"/>
  <c r="P3630" i="1"/>
  <c r="Q3630" i="1"/>
  <c r="K3618" i="1" l="1"/>
  <c r="O3618" i="1" s="1"/>
  <c r="C3619" i="1"/>
  <c r="N3629" i="1"/>
  <c r="Q3631" i="1"/>
  <c r="P3631" i="1"/>
  <c r="M3630" i="1"/>
  <c r="L3631" i="1"/>
  <c r="B3631" i="1"/>
  <c r="D3631" i="1"/>
  <c r="E3631" i="1" s="1"/>
  <c r="A3632" i="1"/>
  <c r="F3631" i="1"/>
  <c r="I3631" i="1"/>
  <c r="G3630" i="1"/>
  <c r="H3631" i="1" s="1"/>
  <c r="J3631" i="1" s="1"/>
  <c r="C3620" i="1" l="1"/>
  <c r="K3619" i="1"/>
  <c r="O3619" i="1" s="1"/>
  <c r="N3630" i="1"/>
  <c r="I3632" i="1"/>
  <c r="M3631" i="1"/>
  <c r="P3632" i="1"/>
  <c r="Q3632" i="1"/>
  <c r="L3632" i="1"/>
  <c r="B3632" i="1"/>
  <c r="F3632" i="1"/>
  <c r="D3632" i="1"/>
  <c r="E3632" i="1" s="1"/>
  <c r="A3633" i="1"/>
  <c r="G3631" i="1"/>
  <c r="H3632" i="1" s="1"/>
  <c r="K3620" i="1" l="1"/>
  <c r="O3620" i="1" s="1"/>
  <c r="C3621" i="1"/>
  <c r="J3632" i="1"/>
  <c r="N3631" i="1"/>
  <c r="B3633" i="1"/>
  <c r="F3633" i="1"/>
  <c r="D3633" i="1"/>
  <c r="E3633" i="1" s="1"/>
  <c r="L3633" i="1"/>
  <c r="A3634" i="1"/>
  <c r="M3632" i="1"/>
  <c r="P3633" i="1"/>
  <c r="Q3633" i="1"/>
  <c r="I3633" i="1"/>
  <c r="G3632" i="1"/>
  <c r="H3633" i="1" s="1"/>
  <c r="J3633" i="1" s="1"/>
  <c r="K3621" i="1" l="1"/>
  <c r="O3621" i="1" s="1"/>
  <c r="C3622" i="1"/>
  <c r="N3632" i="1"/>
  <c r="I3634" i="1"/>
  <c r="L3634" i="1"/>
  <c r="A3635" i="1"/>
  <c r="B3634" i="1"/>
  <c r="D3634" i="1"/>
  <c r="E3634" i="1" s="1"/>
  <c r="F3634" i="1"/>
  <c r="M3633" i="1"/>
  <c r="Q3634" i="1"/>
  <c r="P3634" i="1"/>
  <c r="G3633" i="1"/>
  <c r="H3634" i="1" s="1"/>
  <c r="J3634" i="1" s="1"/>
  <c r="K3622" i="1" l="1"/>
  <c r="O3622" i="1" s="1"/>
  <c r="C3623" i="1"/>
  <c r="N3633" i="1"/>
  <c r="M3634" i="1"/>
  <c r="P3635" i="1"/>
  <c r="Q3635" i="1"/>
  <c r="G3634" i="1"/>
  <c r="H3635" i="1" s="1"/>
  <c r="J3635" i="1" s="1"/>
  <c r="I3635" i="1"/>
  <c r="B3635" i="1"/>
  <c r="D3635" i="1"/>
  <c r="E3635" i="1" s="1"/>
  <c r="F3635" i="1"/>
  <c r="L3635" i="1"/>
  <c r="A3636" i="1"/>
  <c r="C3624" i="1" l="1"/>
  <c r="K3623" i="1"/>
  <c r="O3623" i="1" s="1"/>
  <c r="N3634" i="1"/>
  <c r="G3635" i="1"/>
  <c r="H3636" i="1" s="1"/>
  <c r="L3636" i="1"/>
  <c r="F3636" i="1"/>
  <c r="A3637" i="1"/>
  <c r="B3636" i="1"/>
  <c r="D3636" i="1"/>
  <c r="E3636" i="1" s="1"/>
  <c r="Q3636" i="1"/>
  <c r="P3636" i="1"/>
  <c r="M3635" i="1"/>
  <c r="I3636" i="1"/>
  <c r="K3624" i="1" l="1"/>
  <c r="O3624" i="1" s="1"/>
  <c r="C3625" i="1"/>
  <c r="N3635" i="1"/>
  <c r="Q3637" i="1"/>
  <c r="M3636" i="1"/>
  <c r="P3637" i="1"/>
  <c r="I3637" i="1"/>
  <c r="G3636" i="1"/>
  <c r="H3637" i="1" s="1"/>
  <c r="J3637" i="1" s="1"/>
  <c r="J3636" i="1"/>
  <c r="F3637" i="1"/>
  <c r="B3637" i="1"/>
  <c r="D3637" i="1"/>
  <c r="E3637" i="1" s="1"/>
  <c r="L3637" i="1"/>
  <c r="A3638" i="1"/>
  <c r="K3625" i="1" l="1"/>
  <c r="O3625" i="1" s="1"/>
  <c r="C3626" i="1"/>
  <c r="N3636" i="1"/>
  <c r="M3637" i="1"/>
  <c r="P3638" i="1"/>
  <c r="Q3638" i="1"/>
  <c r="F3638" i="1"/>
  <c r="B3638" i="1"/>
  <c r="D3638" i="1"/>
  <c r="E3638" i="1" s="1"/>
  <c r="L3638" i="1"/>
  <c r="A3639" i="1"/>
  <c r="G3637" i="1"/>
  <c r="H3638" i="1" s="1"/>
  <c r="I3638" i="1"/>
  <c r="C3627" i="1" l="1"/>
  <c r="K3626" i="1"/>
  <c r="O3626" i="1" s="1"/>
  <c r="N3637" i="1"/>
  <c r="G3638" i="1"/>
  <c r="H3639" i="1" s="1"/>
  <c r="I3639" i="1"/>
  <c r="L3639" i="1"/>
  <c r="F3639" i="1"/>
  <c r="A3640" i="1"/>
  <c r="D3639" i="1"/>
  <c r="E3639" i="1" s="1"/>
  <c r="B3639" i="1"/>
  <c r="J3638" i="1"/>
  <c r="Q3639" i="1"/>
  <c r="P3639" i="1"/>
  <c r="M3638" i="1"/>
  <c r="C3628" i="1" l="1"/>
  <c r="K3627" i="1"/>
  <c r="O3627" i="1" s="1"/>
  <c r="N3638" i="1"/>
  <c r="I3640" i="1"/>
  <c r="J3639" i="1"/>
  <c r="M3639" i="1"/>
  <c r="P3640" i="1"/>
  <c r="Q3640" i="1"/>
  <c r="G3639" i="1"/>
  <c r="H3640" i="1" s="1"/>
  <c r="J3640" i="1" s="1"/>
  <c r="F3640" i="1"/>
  <c r="L3640" i="1"/>
  <c r="D3640" i="1"/>
  <c r="E3640" i="1" s="1"/>
  <c r="A3641" i="1"/>
  <c r="B3640" i="1"/>
  <c r="K3628" i="1" l="1"/>
  <c r="O3628" i="1" s="1"/>
  <c r="C3629" i="1"/>
  <c r="N3639" i="1"/>
  <c r="G3640" i="1"/>
  <c r="H3641" i="1" s="1"/>
  <c r="F3641" i="1"/>
  <c r="B3641" i="1"/>
  <c r="D3641" i="1"/>
  <c r="E3641" i="1" s="1"/>
  <c r="G3641" i="1" s="1"/>
  <c r="H3642" i="1" s="1"/>
  <c r="L3641" i="1"/>
  <c r="A3642" i="1"/>
  <c r="Q3641" i="1"/>
  <c r="M3640" i="1"/>
  <c r="P3641" i="1"/>
  <c r="I3641" i="1"/>
  <c r="K3629" i="1" l="1"/>
  <c r="O3629" i="1" s="1"/>
  <c r="C3630" i="1"/>
  <c r="N3640" i="1"/>
  <c r="I3642" i="1"/>
  <c r="J3642" i="1" s="1"/>
  <c r="F3642" i="1"/>
  <c r="D3642" i="1"/>
  <c r="E3642" i="1" s="1"/>
  <c r="L3642" i="1"/>
  <c r="A3643" i="1"/>
  <c r="B3642" i="1"/>
  <c r="J3641" i="1"/>
  <c r="M3641" i="1"/>
  <c r="P3642" i="1"/>
  <c r="Q3642" i="1"/>
  <c r="K3630" i="1" l="1"/>
  <c r="O3630" i="1" s="1"/>
  <c r="C3631" i="1"/>
  <c r="N3641" i="1"/>
  <c r="I3643" i="1"/>
  <c r="G3642" i="1"/>
  <c r="H3643" i="1" s="1"/>
  <c r="J3643" i="1" s="1"/>
  <c r="F3643" i="1"/>
  <c r="L3643" i="1"/>
  <c r="D3643" i="1"/>
  <c r="E3643" i="1" s="1"/>
  <c r="A3644" i="1"/>
  <c r="B3643" i="1"/>
  <c r="P3643" i="1"/>
  <c r="Q3643" i="1"/>
  <c r="M3642" i="1"/>
  <c r="C3632" i="1" l="1"/>
  <c r="K3631" i="1"/>
  <c r="O3631" i="1" s="1"/>
  <c r="N3642" i="1"/>
  <c r="I3644" i="1"/>
  <c r="G3643" i="1"/>
  <c r="H3644" i="1" s="1"/>
  <c r="J3644" i="1" s="1"/>
  <c r="B3644" i="1"/>
  <c r="F3644" i="1"/>
  <c r="L3644" i="1"/>
  <c r="D3644" i="1"/>
  <c r="E3644" i="1" s="1"/>
  <c r="A3645" i="1"/>
  <c r="M3643" i="1"/>
  <c r="Q3644" i="1"/>
  <c r="P3644" i="1"/>
  <c r="K3632" i="1" l="1"/>
  <c r="O3632" i="1" s="1"/>
  <c r="C3633" i="1"/>
  <c r="N3643" i="1"/>
  <c r="G3644" i="1"/>
  <c r="H3645" i="1" s="1"/>
  <c r="P3645" i="1"/>
  <c r="Q3645" i="1"/>
  <c r="M3644" i="1"/>
  <c r="I3645" i="1"/>
  <c r="L3645" i="1"/>
  <c r="F3645" i="1"/>
  <c r="A3646" i="1"/>
  <c r="D3645" i="1"/>
  <c r="E3645" i="1" s="1"/>
  <c r="B3645" i="1"/>
  <c r="C3634" i="1" l="1"/>
  <c r="K3633" i="1"/>
  <c r="O3633" i="1" s="1"/>
  <c r="N3644" i="1"/>
  <c r="G3645" i="1"/>
  <c r="H3646" i="1" s="1"/>
  <c r="M3645" i="1"/>
  <c r="Q3646" i="1"/>
  <c r="P3646" i="1"/>
  <c r="I3646" i="1"/>
  <c r="F3646" i="1"/>
  <c r="D3646" i="1"/>
  <c r="E3646" i="1" s="1"/>
  <c r="G3646" i="1" s="1"/>
  <c r="H3647" i="1" s="1"/>
  <c r="L3646" i="1"/>
  <c r="A3647" i="1"/>
  <c r="B3646" i="1"/>
  <c r="J3645" i="1"/>
  <c r="C3635" i="1" l="1"/>
  <c r="K3634" i="1"/>
  <c r="O3634" i="1" s="1"/>
  <c r="N3645" i="1"/>
  <c r="J3646" i="1"/>
  <c r="Q3647" i="1"/>
  <c r="P3647" i="1"/>
  <c r="M3646" i="1"/>
  <c r="D3647" i="1"/>
  <c r="E3647" i="1" s="1"/>
  <c r="F3647" i="1"/>
  <c r="A3648" i="1"/>
  <c r="B3647" i="1"/>
  <c r="L3647" i="1"/>
  <c r="I3647" i="1"/>
  <c r="K3635" i="1" l="1"/>
  <c r="O3635" i="1" s="1"/>
  <c r="C3636" i="1"/>
  <c r="N3646" i="1"/>
  <c r="G3647" i="1"/>
  <c r="H3648" i="1" s="1"/>
  <c r="M3647" i="1"/>
  <c r="P3648" i="1"/>
  <c r="Q3648" i="1"/>
  <c r="I3648" i="1"/>
  <c r="J3647" i="1"/>
  <c r="F3648" i="1"/>
  <c r="A3649" i="1"/>
  <c r="B3648" i="1"/>
  <c r="D3648" i="1"/>
  <c r="E3648" i="1" s="1"/>
  <c r="L3648" i="1"/>
  <c r="K3636" i="1" l="1"/>
  <c r="O3636" i="1" s="1"/>
  <c r="C3637" i="1"/>
  <c r="N3647" i="1"/>
  <c r="G3648" i="1"/>
  <c r="H3649" i="1" s="1"/>
  <c r="M3648" i="1"/>
  <c r="Q3649" i="1"/>
  <c r="P3649" i="1"/>
  <c r="I3649" i="1"/>
  <c r="F3649" i="1"/>
  <c r="D3649" i="1"/>
  <c r="E3649" i="1" s="1"/>
  <c r="G3649" i="1" s="1"/>
  <c r="H3650" i="1" s="1"/>
  <c r="L3649" i="1"/>
  <c r="A3650" i="1"/>
  <c r="B3649" i="1"/>
  <c r="J3648" i="1"/>
  <c r="K3637" i="1" l="1"/>
  <c r="O3637" i="1" s="1"/>
  <c r="C3638" i="1"/>
  <c r="N3648" i="1"/>
  <c r="F3650" i="1"/>
  <c r="B3650" i="1"/>
  <c r="D3650" i="1"/>
  <c r="E3650" i="1" s="1"/>
  <c r="L3650" i="1"/>
  <c r="A3651" i="1"/>
  <c r="I3650" i="1"/>
  <c r="J3650" i="1" s="1"/>
  <c r="J3649" i="1"/>
  <c r="M3649" i="1"/>
  <c r="Q3650" i="1"/>
  <c r="P3650" i="1"/>
  <c r="K3638" i="1" l="1"/>
  <c r="O3638" i="1" s="1"/>
  <c r="C3639" i="1"/>
  <c r="N3649" i="1"/>
  <c r="F3651" i="1"/>
  <c r="B3651" i="1"/>
  <c r="D3651" i="1"/>
  <c r="E3651" i="1" s="1"/>
  <c r="L3651" i="1"/>
  <c r="A3652" i="1"/>
  <c r="Q3651" i="1"/>
  <c r="M3650" i="1"/>
  <c r="P3651" i="1"/>
  <c r="I3651" i="1"/>
  <c r="G3650" i="1"/>
  <c r="H3651" i="1" s="1"/>
  <c r="J3651" i="1" s="1"/>
  <c r="C3640" i="1" l="1"/>
  <c r="K3639" i="1"/>
  <c r="O3639" i="1" s="1"/>
  <c r="N3650" i="1"/>
  <c r="I3652" i="1"/>
  <c r="L3652" i="1"/>
  <c r="F3652" i="1"/>
  <c r="A3653" i="1"/>
  <c r="B3652" i="1"/>
  <c r="D3652" i="1"/>
  <c r="E3652" i="1" s="1"/>
  <c r="Q3652" i="1"/>
  <c r="M3651" i="1"/>
  <c r="P3652" i="1"/>
  <c r="G3651" i="1"/>
  <c r="H3652" i="1" s="1"/>
  <c r="J3652" i="1" s="1"/>
  <c r="C3641" i="1" l="1"/>
  <c r="K3640" i="1"/>
  <c r="O3640" i="1" s="1"/>
  <c r="N3651" i="1"/>
  <c r="M3652" i="1"/>
  <c r="Q3653" i="1"/>
  <c r="P3653" i="1"/>
  <c r="L3653" i="1"/>
  <c r="F3653" i="1"/>
  <c r="A3654" i="1"/>
  <c r="D3653" i="1"/>
  <c r="E3653" i="1" s="1"/>
  <c r="B3653" i="1"/>
  <c r="G3652" i="1"/>
  <c r="H3653" i="1" s="1"/>
  <c r="I3653" i="1"/>
  <c r="C3642" i="1" l="1"/>
  <c r="K3641" i="1"/>
  <c r="O3641" i="1" s="1"/>
  <c r="N3652" i="1"/>
  <c r="J3653" i="1"/>
  <c r="Q3654" i="1"/>
  <c r="M3653" i="1"/>
  <c r="P3654" i="1"/>
  <c r="L3654" i="1"/>
  <c r="F3654" i="1"/>
  <c r="B3654" i="1"/>
  <c r="A3655" i="1"/>
  <c r="D3654" i="1"/>
  <c r="E3654" i="1" s="1"/>
  <c r="I3654" i="1"/>
  <c r="G3653" i="1"/>
  <c r="H3654" i="1" s="1"/>
  <c r="J3654" i="1" s="1"/>
  <c r="K3642" i="1" l="1"/>
  <c r="O3642" i="1" s="1"/>
  <c r="C3643" i="1"/>
  <c r="N3653" i="1"/>
  <c r="I3655" i="1"/>
  <c r="G3654" i="1"/>
  <c r="H3655" i="1" s="1"/>
  <c r="J3655" i="1" s="1"/>
  <c r="M3654" i="1"/>
  <c r="P3655" i="1"/>
  <c r="Q3655" i="1"/>
  <c r="F3655" i="1"/>
  <c r="D3655" i="1"/>
  <c r="E3655" i="1" s="1"/>
  <c r="L3655" i="1"/>
  <c r="A3656" i="1"/>
  <c r="B3655" i="1"/>
  <c r="K3643" i="1" l="1"/>
  <c r="O3643" i="1" s="1"/>
  <c r="C3644" i="1"/>
  <c r="N3654" i="1"/>
  <c r="G3655" i="1"/>
  <c r="H3656" i="1" s="1"/>
  <c r="A3657" i="1"/>
  <c r="B3656" i="1"/>
  <c r="F3656" i="1"/>
  <c r="L3656" i="1"/>
  <c r="D3656" i="1"/>
  <c r="E3656" i="1" s="1"/>
  <c r="Q3656" i="1"/>
  <c r="M3655" i="1"/>
  <c r="P3656" i="1"/>
  <c r="I3656" i="1"/>
  <c r="K3644" i="1" l="1"/>
  <c r="O3644" i="1" s="1"/>
  <c r="C3645" i="1"/>
  <c r="N3655" i="1"/>
  <c r="I3657" i="1"/>
  <c r="J3656" i="1"/>
  <c r="G3656" i="1"/>
  <c r="H3657" i="1" s="1"/>
  <c r="J3657" i="1" s="1"/>
  <c r="B3657" i="1"/>
  <c r="F3657" i="1"/>
  <c r="L3657" i="1"/>
  <c r="D3657" i="1"/>
  <c r="E3657" i="1" s="1"/>
  <c r="A3658" i="1"/>
  <c r="Q3657" i="1"/>
  <c r="P3657" i="1"/>
  <c r="M3656" i="1"/>
  <c r="C3646" i="1" l="1"/>
  <c r="K3645" i="1"/>
  <c r="O3645" i="1" s="1"/>
  <c r="N3656" i="1"/>
  <c r="I3658" i="1"/>
  <c r="A3659" i="1"/>
  <c r="F3658" i="1"/>
  <c r="B3658" i="1"/>
  <c r="L3658" i="1"/>
  <c r="D3658" i="1"/>
  <c r="E3658" i="1" s="1"/>
  <c r="G3657" i="1"/>
  <c r="H3658" i="1" s="1"/>
  <c r="J3658" i="1" s="1"/>
  <c r="Q3658" i="1"/>
  <c r="M3657" i="1"/>
  <c r="P3658" i="1"/>
  <c r="C3647" i="1" l="1"/>
  <c r="K3646" i="1"/>
  <c r="O3646" i="1" s="1"/>
  <c r="N3657" i="1"/>
  <c r="G3658" i="1"/>
  <c r="H3659" i="1" s="1"/>
  <c r="D3659" i="1"/>
  <c r="E3659" i="1" s="1"/>
  <c r="A3660" i="1"/>
  <c r="F3659" i="1"/>
  <c r="L3659" i="1"/>
  <c r="B3659" i="1"/>
  <c r="M3658" i="1"/>
  <c r="Q3659" i="1"/>
  <c r="P3659" i="1"/>
  <c r="I3659" i="1"/>
  <c r="C3648" i="1" l="1"/>
  <c r="K3647" i="1"/>
  <c r="O3647" i="1" s="1"/>
  <c r="N3658" i="1"/>
  <c r="G3659" i="1"/>
  <c r="H3660" i="1" s="1"/>
  <c r="J3659" i="1"/>
  <c r="P3660" i="1"/>
  <c r="Q3660" i="1"/>
  <c r="M3659" i="1"/>
  <c r="I3660" i="1"/>
  <c r="D3660" i="1"/>
  <c r="E3660" i="1" s="1"/>
  <c r="A3661" i="1"/>
  <c r="L3660" i="1"/>
  <c r="B3660" i="1"/>
  <c r="F3660" i="1"/>
  <c r="C3649" i="1" l="1"/>
  <c r="K3648" i="1"/>
  <c r="O3648" i="1" s="1"/>
  <c r="N3659" i="1"/>
  <c r="I3661" i="1"/>
  <c r="G3660" i="1"/>
  <c r="H3661" i="1" s="1"/>
  <c r="J3661" i="1" s="1"/>
  <c r="M3660" i="1"/>
  <c r="Q3661" i="1"/>
  <c r="P3661" i="1"/>
  <c r="J3660" i="1"/>
  <c r="D3661" i="1"/>
  <c r="E3661" i="1" s="1"/>
  <c r="A3662" i="1"/>
  <c r="B3661" i="1"/>
  <c r="L3661" i="1"/>
  <c r="F3661" i="1"/>
  <c r="K3649" i="1" l="1"/>
  <c r="O3649" i="1" s="1"/>
  <c r="C3650" i="1"/>
  <c r="N3660" i="1"/>
  <c r="G3661" i="1"/>
  <c r="H3662" i="1" s="1"/>
  <c r="J3662" i="1" s="1"/>
  <c r="Q3662" i="1"/>
  <c r="P3662" i="1"/>
  <c r="M3661" i="1"/>
  <c r="I3662" i="1"/>
  <c r="L3662" i="1"/>
  <c r="B3662" i="1"/>
  <c r="A3663" i="1"/>
  <c r="F3662" i="1"/>
  <c r="D3662" i="1"/>
  <c r="E3662" i="1" s="1"/>
  <c r="C3651" i="1" l="1"/>
  <c r="K3650" i="1"/>
  <c r="O3650" i="1" s="1"/>
  <c r="N3661" i="1"/>
  <c r="I3663" i="1"/>
  <c r="F3663" i="1"/>
  <c r="B3663" i="1"/>
  <c r="A3664" i="1"/>
  <c r="D3663" i="1"/>
  <c r="E3663" i="1" s="1"/>
  <c r="L3663" i="1"/>
  <c r="G3662" i="1"/>
  <c r="H3663" i="1" s="1"/>
  <c r="J3663" i="1" s="1"/>
  <c r="M3662" i="1"/>
  <c r="P3663" i="1"/>
  <c r="Q3663" i="1"/>
  <c r="K3651" i="1" l="1"/>
  <c r="O3651" i="1" s="1"/>
  <c r="C3652" i="1"/>
  <c r="N3662" i="1"/>
  <c r="I3664" i="1"/>
  <c r="M3663" i="1"/>
  <c r="P3664" i="1"/>
  <c r="Q3664" i="1"/>
  <c r="G3663" i="1"/>
  <c r="H3664" i="1" s="1"/>
  <c r="J3664" i="1" s="1"/>
  <c r="F3664" i="1"/>
  <c r="A3665" i="1"/>
  <c r="B3664" i="1"/>
  <c r="D3664" i="1"/>
  <c r="E3664" i="1" s="1"/>
  <c r="L3664" i="1"/>
  <c r="K3652" i="1" l="1"/>
  <c r="O3652" i="1" s="1"/>
  <c r="C3653" i="1"/>
  <c r="N3663" i="1"/>
  <c r="I3665" i="1"/>
  <c r="G3664" i="1"/>
  <c r="H3665" i="1" s="1"/>
  <c r="J3665" i="1" s="1"/>
  <c r="L3665" i="1"/>
  <c r="F3665" i="1"/>
  <c r="D3665" i="1"/>
  <c r="E3665" i="1" s="1"/>
  <c r="B3665" i="1"/>
  <c r="A3666" i="1"/>
  <c r="M3664" i="1"/>
  <c r="P3665" i="1"/>
  <c r="Q3665" i="1"/>
  <c r="K3653" i="1" l="1"/>
  <c r="O3653" i="1" s="1"/>
  <c r="C3654" i="1"/>
  <c r="N3664" i="1"/>
  <c r="G3665" i="1"/>
  <c r="H3666" i="1" s="1"/>
  <c r="A3667" i="1"/>
  <c r="F3666" i="1"/>
  <c r="D3666" i="1"/>
  <c r="E3666" i="1" s="1"/>
  <c r="G3666" i="1" s="1"/>
  <c r="H3667" i="1" s="1"/>
  <c r="B3666" i="1"/>
  <c r="L3666" i="1"/>
  <c r="Q3666" i="1"/>
  <c r="M3665" i="1"/>
  <c r="P3666" i="1"/>
  <c r="I3666" i="1"/>
  <c r="K3654" i="1" l="1"/>
  <c r="O3654" i="1" s="1"/>
  <c r="C3655" i="1"/>
  <c r="N3665" i="1"/>
  <c r="I3667" i="1"/>
  <c r="J3667" i="1" s="1"/>
  <c r="J3666" i="1"/>
  <c r="M3666" i="1"/>
  <c r="P3667" i="1"/>
  <c r="Q3667" i="1"/>
  <c r="L3667" i="1"/>
  <c r="B3667" i="1"/>
  <c r="A3668" i="1"/>
  <c r="F3667" i="1"/>
  <c r="D3667" i="1"/>
  <c r="E3667" i="1" s="1"/>
  <c r="G3667" i="1" s="1"/>
  <c r="H3668" i="1" s="1"/>
  <c r="K3655" i="1" l="1"/>
  <c r="O3655" i="1" s="1"/>
  <c r="C3656" i="1"/>
  <c r="N3666" i="1"/>
  <c r="M3667" i="1"/>
  <c r="Q3668" i="1"/>
  <c r="P3668" i="1"/>
  <c r="I3668" i="1"/>
  <c r="J3668" i="1" s="1"/>
  <c r="D3668" i="1"/>
  <c r="E3668" i="1" s="1"/>
  <c r="F3668" i="1"/>
  <c r="A3669" i="1"/>
  <c r="L3668" i="1"/>
  <c r="B3668" i="1"/>
  <c r="C3657" i="1" l="1"/>
  <c r="K3656" i="1"/>
  <c r="O3656" i="1" s="1"/>
  <c r="N3667" i="1"/>
  <c r="G3668" i="1"/>
  <c r="H3669" i="1" s="1"/>
  <c r="M3668" i="1"/>
  <c r="P3669" i="1"/>
  <c r="Q3669" i="1"/>
  <c r="I3669" i="1"/>
  <c r="L3669" i="1"/>
  <c r="F3669" i="1"/>
  <c r="A3670" i="1"/>
  <c r="D3669" i="1"/>
  <c r="E3669" i="1" s="1"/>
  <c r="G3669" i="1" s="1"/>
  <c r="H3670" i="1" s="1"/>
  <c r="B3669" i="1"/>
  <c r="C3658" i="1" l="1"/>
  <c r="K3657" i="1"/>
  <c r="O3657" i="1" s="1"/>
  <c r="N3668" i="1"/>
  <c r="I3670" i="1"/>
  <c r="J3670" i="1" s="1"/>
  <c r="L3670" i="1"/>
  <c r="A3671" i="1"/>
  <c r="B3670" i="1"/>
  <c r="F3670" i="1"/>
  <c r="D3670" i="1"/>
  <c r="E3670" i="1" s="1"/>
  <c r="G3670" i="1" s="1"/>
  <c r="H3671" i="1" s="1"/>
  <c r="J3669" i="1"/>
  <c r="M3669" i="1"/>
  <c r="P3670" i="1"/>
  <c r="Q3670" i="1"/>
  <c r="K3658" i="1" l="1"/>
  <c r="O3658" i="1" s="1"/>
  <c r="C3659" i="1"/>
  <c r="N3669" i="1"/>
  <c r="I3671" i="1"/>
  <c r="J3671" i="1" s="1"/>
  <c r="F3671" i="1"/>
  <c r="B3671" i="1"/>
  <c r="A3672" i="1"/>
  <c r="D3671" i="1"/>
  <c r="E3671" i="1" s="1"/>
  <c r="L3671" i="1"/>
  <c r="P3671" i="1"/>
  <c r="M3670" i="1"/>
  <c r="Q3671" i="1"/>
  <c r="K3659" i="1" l="1"/>
  <c r="O3659" i="1" s="1"/>
  <c r="C3660" i="1"/>
  <c r="N3670" i="1"/>
  <c r="M3671" i="1"/>
  <c r="Q3672" i="1"/>
  <c r="P3672" i="1"/>
  <c r="G3671" i="1"/>
  <c r="H3672" i="1" s="1"/>
  <c r="I3672" i="1"/>
  <c r="F3672" i="1"/>
  <c r="D3672" i="1"/>
  <c r="E3672" i="1" s="1"/>
  <c r="A3673" i="1"/>
  <c r="L3672" i="1"/>
  <c r="B3672" i="1"/>
  <c r="C3661" i="1" l="1"/>
  <c r="K3660" i="1"/>
  <c r="O3660" i="1" s="1"/>
  <c r="N3671" i="1"/>
  <c r="G3672" i="1"/>
  <c r="H3673" i="1" s="1"/>
  <c r="Q3673" i="1"/>
  <c r="P3673" i="1"/>
  <c r="M3672" i="1"/>
  <c r="I3673" i="1"/>
  <c r="B3673" i="1"/>
  <c r="F3673" i="1"/>
  <c r="L3673" i="1"/>
  <c r="D3673" i="1"/>
  <c r="E3673" i="1" s="1"/>
  <c r="A3674" i="1"/>
  <c r="J3672" i="1"/>
  <c r="C3662" i="1" l="1"/>
  <c r="K3661" i="1"/>
  <c r="O3661" i="1" s="1"/>
  <c r="N3672" i="1"/>
  <c r="G3673" i="1"/>
  <c r="H3674" i="1" s="1"/>
  <c r="I3674" i="1"/>
  <c r="J3673" i="1"/>
  <c r="L3674" i="1"/>
  <c r="B3674" i="1"/>
  <c r="F3674" i="1"/>
  <c r="D3674" i="1"/>
  <c r="E3674" i="1" s="1"/>
  <c r="G3674" i="1" s="1"/>
  <c r="H3675" i="1" s="1"/>
  <c r="A3675" i="1"/>
  <c r="Q3674" i="1"/>
  <c r="M3673" i="1"/>
  <c r="P3674" i="1"/>
  <c r="K3662" i="1" l="1"/>
  <c r="O3662" i="1" s="1"/>
  <c r="C3663" i="1"/>
  <c r="N3673" i="1"/>
  <c r="I3675" i="1"/>
  <c r="J3675" i="1" s="1"/>
  <c r="J3674" i="1"/>
  <c r="F3675" i="1"/>
  <c r="D3675" i="1"/>
  <c r="E3675" i="1" s="1"/>
  <c r="L3675" i="1"/>
  <c r="A3676" i="1"/>
  <c r="B3675" i="1"/>
  <c r="P3675" i="1"/>
  <c r="M3674" i="1"/>
  <c r="Q3675" i="1"/>
  <c r="C3664" i="1" l="1"/>
  <c r="K3663" i="1"/>
  <c r="O3663" i="1" s="1"/>
  <c r="N3674" i="1"/>
  <c r="G3675" i="1"/>
  <c r="H3676" i="1" s="1"/>
  <c r="M3675" i="1"/>
  <c r="P3676" i="1"/>
  <c r="Q3676" i="1"/>
  <c r="F3676" i="1"/>
  <c r="L3676" i="1"/>
  <c r="A3677" i="1"/>
  <c r="D3676" i="1"/>
  <c r="E3676" i="1" s="1"/>
  <c r="B3676" i="1"/>
  <c r="I3676" i="1"/>
  <c r="K3664" i="1" l="1"/>
  <c r="O3664" i="1" s="1"/>
  <c r="C3665" i="1"/>
  <c r="N3675" i="1"/>
  <c r="G3676" i="1"/>
  <c r="H3677" i="1" s="1"/>
  <c r="M3676" i="1"/>
  <c r="Q3677" i="1"/>
  <c r="P3677" i="1"/>
  <c r="I3677" i="1"/>
  <c r="J3676" i="1"/>
  <c r="B3677" i="1"/>
  <c r="D3677" i="1"/>
  <c r="E3677" i="1" s="1"/>
  <c r="F3677" i="1"/>
  <c r="L3677" i="1"/>
  <c r="A3678" i="1"/>
  <c r="C3666" i="1" l="1"/>
  <c r="K3665" i="1"/>
  <c r="O3665" i="1" s="1"/>
  <c r="N3676" i="1"/>
  <c r="J3677" i="1"/>
  <c r="P3678" i="1"/>
  <c r="M3677" i="1"/>
  <c r="Q3678" i="1"/>
  <c r="G3677" i="1"/>
  <c r="H3678" i="1" s="1"/>
  <c r="B3678" i="1"/>
  <c r="A3679" i="1"/>
  <c r="D3678" i="1"/>
  <c r="E3678" i="1" s="1"/>
  <c r="L3678" i="1"/>
  <c r="F3678" i="1"/>
  <c r="I3678" i="1"/>
  <c r="K3666" i="1" l="1"/>
  <c r="O3666" i="1" s="1"/>
  <c r="C3667" i="1"/>
  <c r="N3677" i="1"/>
  <c r="I3679" i="1"/>
  <c r="J3678" i="1"/>
  <c r="A3680" i="1"/>
  <c r="F3679" i="1"/>
  <c r="B3679" i="1"/>
  <c r="L3679" i="1"/>
  <c r="D3679" i="1"/>
  <c r="E3679" i="1" s="1"/>
  <c r="Q3679" i="1"/>
  <c r="P3679" i="1"/>
  <c r="M3678" i="1"/>
  <c r="G3678" i="1"/>
  <c r="H3679" i="1" s="1"/>
  <c r="J3679" i="1" s="1"/>
  <c r="C3668" i="1" l="1"/>
  <c r="K3667" i="1"/>
  <c r="O3667" i="1" s="1"/>
  <c r="N3678" i="1"/>
  <c r="G3679" i="1"/>
  <c r="H3680" i="1" s="1"/>
  <c r="F3680" i="1"/>
  <c r="B3680" i="1"/>
  <c r="L3680" i="1"/>
  <c r="A3681" i="1"/>
  <c r="D3680" i="1"/>
  <c r="E3680" i="1" s="1"/>
  <c r="M3679" i="1"/>
  <c r="Q3680" i="1"/>
  <c r="P3680" i="1"/>
  <c r="I3680" i="1"/>
  <c r="K3668" i="1" l="1"/>
  <c r="O3668" i="1" s="1"/>
  <c r="C3669" i="1"/>
  <c r="N3679" i="1"/>
  <c r="I3681" i="1"/>
  <c r="G3680" i="1"/>
  <c r="H3681" i="1" s="1"/>
  <c r="J3681" i="1" s="1"/>
  <c r="J3680" i="1"/>
  <c r="P3681" i="1"/>
  <c r="M3680" i="1"/>
  <c r="Q3681" i="1"/>
  <c r="A3682" i="1"/>
  <c r="B3681" i="1"/>
  <c r="D3681" i="1"/>
  <c r="E3681" i="1" s="1"/>
  <c r="L3681" i="1"/>
  <c r="F3681" i="1"/>
  <c r="C3670" i="1" l="1"/>
  <c r="K3669" i="1"/>
  <c r="O3669" i="1" s="1"/>
  <c r="N3680" i="1"/>
  <c r="I3682" i="1"/>
  <c r="G3681" i="1"/>
  <c r="H3682" i="1" s="1"/>
  <c r="J3682" i="1" s="1"/>
  <c r="Q3682" i="1"/>
  <c r="P3682" i="1"/>
  <c r="M3681" i="1"/>
  <c r="B3682" i="1"/>
  <c r="A3683" i="1"/>
  <c r="L3682" i="1"/>
  <c r="D3682" i="1"/>
  <c r="E3682" i="1" s="1"/>
  <c r="F3682" i="1"/>
  <c r="K3670" i="1" l="1"/>
  <c r="O3670" i="1" s="1"/>
  <c r="C3671" i="1"/>
  <c r="N3681" i="1"/>
  <c r="I3683" i="1"/>
  <c r="G3682" i="1"/>
  <c r="H3683" i="1" s="1"/>
  <c r="J3683" i="1" s="1"/>
  <c r="P3683" i="1"/>
  <c r="Q3683" i="1"/>
  <c r="M3682" i="1"/>
  <c r="B3683" i="1"/>
  <c r="F3683" i="1"/>
  <c r="A3684" i="1"/>
  <c r="L3683" i="1"/>
  <c r="D3683" i="1"/>
  <c r="E3683" i="1" s="1"/>
  <c r="C3672" i="1" l="1"/>
  <c r="K3671" i="1"/>
  <c r="O3671" i="1" s="1"/>
  <c r="N3682" i="1"/>
  <c r="G3683" i="1"/>
  <c r="H3684" i="1" s="1"/>
  <c r="M3683" i="1"/>
  <c r="Q3684" i="1"/>
  <c r="P3684" i="1"/>
  <c r="F3684" i="1"/>
  <c r="B3684" i="1"/>
  <c r="L3684" i="1"/>
  <c r="D3684" i="1"/>
  <c r="E3684" i="1" s="1"/>
  <c r="A3685" i="1"/>
  <c r="I3684" i="1"/>
  <c r="K3672" i="1" l="1"/>
  <c r="O3672" i="1" s="1"/>
  <c r="C3673" i="1"/>
  <c r="N3683" i="1"/>
  <c r="G3684" i="1"/>
  <c r="H3685" i="1" s="1"/>
  <c r="I3685" i="1"/>
  <c r="J3684" i="1"/>
  <c r="F3685" i="1"/>
  <c r="D3685" i="1"/>
  <c r="E3685" i="1" s="1"/>
  <c r="B3685" i="1"/>
  <c r="A3686" i="1"/>
  <c r="L3685" i="1"/>
  <c r="P3685" i="1"/>
  <c r="Q3685" i="1"/>
  <c r="M3684" i="1"/>
  <c r="C3674" i="1" l="1"/>
  <c r="K3673" i="1"/>
  <c r="O3673" i="1" s="1"/>
  <c r="N3684" i="1"/>
  <c r="L3686" i="1"/>
  <c r="A3687" i="1"/>
  <c r="B3686" i="1"/>
  <c r="F3686" i="1"/>
  <c r="D3686" i="1"/>
  <c r="E3686" i="1" s="1"/>
  <c r="G3686" i="1" s="1"/>
  <c r="H3687" i="1" s="1"/>
  <c r="I3686" i="1"/>
  <c r="M3685" i="1"/>
  <c r="Q3686" i="1"/>
  <c r="P3686" i="1"/>
  <c r="J3685" i="1"/>
  <c r="G3685" i="1"/>
  <c r="H3686" i="1" s="1"/>
  <c r="J3686" i="1" s="1"/>
  <c r="C3675" i="1" l="1"/>
  <c r="K3674" i="1"/>
  <c r="O3674" i="1" s="1"/>
  <c r="N3685" i="1"/>
  <c r="I3687" i="1"/>
  <c r="J3687" i="1" s="1"/>
  <c r="B3687" i="1"/>
  <c r="D3687" i="1"/>
  <c r="E3687" i="1" s="1"/>
  <c r="L3687" i="1"/>
  <c r="F3687" i="1"/>
  <c r="A3688" i="1"/>
  <c r="P3687" i="1"/>
  <c r="M3686" i="1"/>
  <c r="Q3687" i="1"/>
  <c r="K3675" i="1" l="1"/>
  <c r="O3675" i="1" s="1"/>
  <c r="C3676" i="1"/>
  <c r="N3686" i="1"/>
  <c r="G3687" i="1"/>
  <c r="H3688" i="1" s="1"/>
  <c r="M3687" i="1"/>
  <c r="Q3688" i="1"/>
  <c r="P3688" i="1"/>
  <c r="F3688" i="1"/>
  <c r="L3688" i="1"/>
  <c r="A3689" i="1"/>
  <c r="D3688" i="1"/>
  <c r="E3688" i="1" s="1"/>
  <c r="B3688" i="1"/>
  <c r="I3688" i="1"/>
  <c r="K3676" i="1" l="1"/>
  <c r="O3676" i="1" s="1"/>
  <c r="C3677" i="1"/>
  <c r="N3687" i="1"/>
  <c r="I3689" i="1"/>
  <c r="G3688" i="1"/>
  <c r="H3689" i="1" s="1"/>
  <c r="J3689" i="1" s="1"/>
  <c r="J3688" i="1"/>
  <c r="B3689" i="1"/>
  <c r="D3689" i="1"/>
  <c r="E3689" i="1" s="1"/>
  <c r="L3689" i="1"/>
  <c r="F3689" i="1"/>
  <c r="A3690" i="1"/>
  <c r="M3688" i="1"/>
  <c r="P3689" i="1"/>
  <c r="Q3689" i="1"/>
  <c r="C3678" i="1" l="1"/>
  <c r="K3677" i="1"/>
  <c r="O3677" i="1" s="1"/>
  <c r="N3688" i="1"/>
  <c r="I3690" i="1"/>
  <c r="F3690" i="1"/>
  <c r="B3690" i="1"/>
  <c r="D3690" i="1"/>
  <c r="E3690" i="1" s="1"/>
  <c r="G3690" i="1" s="1"/>
  <c r="L3690" i="1"/>
  <c r="A3691" i="1"/>
  <c r="Q3690" i="1"/>
  <c r="M3689" i="1"/>
  <c r="P3690" i="1"/>
  <c r="G3689" i="1"/>
  <c r="H3690" i="1" s="1"/>
  <c r="J3690" i="1" s="1"/>
  <c r="C3679" i="1" l="1"/>
  <c r="K3678" i="1"/>
  <c r="O3678" i="1" s="1"/>
  <c r="N3689" i="1"/>
  <c r="I3691" i="1"/>
  <c r="H3691" i="1"/>
  <c r="J3691" i="1" s="1"/>
  <c r="F3691" i="1"/>
  <c r="A3692" i="1"/>
  <c r="L3691" i="1"/>
  <c r="D3691" i="1"/>
  <c r="E3691" i="1" s="1"/>
  <c r="B3691" i="1"/>
  <c r="M3690" i="1"/>
  <c r="P3691" i="1"/>
  <c r="Q3691" i="1"/>
  <c r="K3679" i="1" l="1"/>
  <c r="O3679" i="1" s="1"/>
  <c r="C3680" i="1"/>
  <c r="N3690" i="1"/>
  <c r="G3691" i="1"/>
  <c r="H3692" i="1" s="1"/>
  <c r="I3692" i="1"/>
  <c r="L3692" i="1"/>
  <c r="F3692" i="1"/>
  <c r="A3693" i="1"/>
  <c r="B3692" i="1"/>
  <c r="D3692" i="1"/>
  <c r="E3692" i="1" s="1"/>
  <c r="Q3692" i="1"/>
  <c r="P3692" i="1"/>
  <c r="M3691" i="1"/>
  <c r="C3681" i="1" l="1"/>
  <c r="K3680" i="1"/>
  <c r="O3680" i="1" s="1"/>
  <c r="N3691" i="1"/>
  <c r="J3692" i="1"/>
  <c r="G3692" i="1"/>
  <c r="H3693" i="1" s="1"/>
  <c r="Q3693" i="1"/>
  <c r="P3693" i="1"/>
  <c r="M3692" i="1"/>
  <c r="F3693" i="1"/>
  <c r="B3693" i="1"/>
  <c r="D3693" i="1"/>
  <c r="E3693" i="1" s="1"/>
  <c r="A3694" i="1"/>
  <c r="L3693" i="1"/>
  <c r="I3693" i="1"/>
  <c r="K3681" i="1" l="1"/>
  <c r="O3681" i="1" s="1"/>
  <c r="C3682" i="1"/>
  <c r="N3692" i="1"/>
  <c r="J3693" i="1"/>
  <c r="M3693" i="1"/>
  <c r="P3694" i="1"/>
  <c r="Q3694" i="1"/>
  <c r="F3694" i="1"/>
  <c r="B3694" i="1"/>
  <c r="A3695" i="1"/>
  <c r="L3694" i="1"/>
  <c r="D3694" i="1"/>
  <c r="E3694" i="1" s="1"/>
  <c r="G3693" i="1"/>
  <c r="H3694" i="1" s="1"/>
  <c r="I3694" i="1"/>
  <c r="K3682" i="1" l="1"/>
  <c r="O3682" i="1" s="1"/>
  <c r="C3683" i="1"/>
  <c r="N3693" i="1"/>
  <c r="G3694" i="1"/>
  <c r="H3695" i="1" s="1"/>
  <c r="I3695" i="1"/>
  <c r="J3694" i="1"/>
  <c r="L3695" i="1"/>
  <c r="F3695" i="1"/>
  <c r="D3695" i="1"/>
  <c r="E3695" i="1" s="1"/>
  <c r="A3696" i="1"/>
  <c r="B3695" i="1"/>
  <c r="Q3695" i="1"/>
  <c r="P3695" i="1"/>
  <c r="M3694" i="1"/>
  <c r="K3683" i="1" l="1"/>
  <c r="O3683" i="1" s="1"/>
  <c r="C3684" i="1"/>
  <c r="N3694" i="1"/>
  <c r="J3695" i="1"/>
  <c r="M3695" i="1"/>
  <c r="Q3696" i="1"/>
  <c r="P3696" i="1"/>
  <c r="F3696" i="1"/>
  <c r="D3696" i="1"/>
  <c r="E3696" i="1" s="1"/>
  <c r="L3696" i="1"/>
  <c r="A3697" i="1"/>
  <c r="B3696" i="1"/>
  <c r="I3696" i="1"/>
  <c r="G3695" i="1"/>
  <c r="H3696" i="1" s="1"/>
  <c r="J3696" i="1" s="1"/>
  <c r="K3684" i="1" l="1"/>
  <c r="O3684" i="1" s="1"/>
  <c r="C3685" i="1"/>
  <c r="N3695" i="1"/>
  <c r="G3696" i="1"/>
  <c r="H3697" i="1" s="1"/>
  <c r="I3697" i="1"/>
  <c r="A3698" i="1"/>
  <c r="F3697" i="1"/>
  <c r="L3697" i="1"/>
  <c r="B3697" i="1"/>
  <c r="D3697" i="1"/>
  <c r="E3697" i="1" s="1"/>
  <c r="G3697" i="1" s="1"/>
  <c r="H3698" i="1" s="1"/>
  <c r="P3697" i="1"/>
  <c r="Q3697" i="1"/>
  <c r="M3696" i="1"/>
  <c r="K3685" i="1" l="1"/>
  <c r="O3685" i="1" s="1"/>
  <c r="C3686" i="1"/>
  <c r="N3696" i="1"/>
  <c r="J3697" i="1"/>
  <c r="B3698" i="1"/>
  <c r="D3698" i="1"/>
  <c r="E3698" i="1" s="1"/>
  <c r="L3698" i="1"/>
  <c r="A3699" i="1"/>
  <c r="F3698" i="1"/>
  <c r="M3697" i="1"/>
  <c r="Q3698" i="1"/>
  <c r="P3698" i="1"/>
  <c r="I3698" i="1"/>
  <c r="C3687" i="1" l="1"/>
  <c r="K3686" i="1"/>
  <c r="O3686" i="1" s="1"/>
  <c r="N3697" i="1"/>
  <c r="G3698" i="1"/>
  <c r="H3699" i="1" s="1"/>
  <c r="I3699" i="1"/>
  <c r="J3698" i="1"/>
  <c r="A3700" i="1"/>
  <c r="B3699" i="1"/>
  <c r="F3699" i="1"/>
  <c r="L3699" i="1"/>
  <c r="D3699" i="1"/>
  <c r="E3699" i="1" s="1"/>
  <c r="P3699" i="1"/>
  <c r="Q3699" i="1"/>
  <c r="M3698" i="1"/>
  <c r="C3688" i="1" l="1"/>
  <c r="K3687" i="1"/>
  <c r="O3687" i="1" s="1"/>
  <c r="N3698" i="1"/>
  <c r="J3699" i="1"/>
  <c r="G3699" i="1"/>
  <c r="H3700" i="1" s="1"/>
  <c r="Q3700" i="1"/>
  <c r="M3699" i="1"/>
  <c r="P3700" i="1"/>
  <c r="I3700" i="1"/>
  <c r="F3700" i="1"/>
  <c r="L3700" i="1"/>
  <c r="D3700" i="1"/>
  <c r="E3700" i="1" s="1"/>
  <c r="A3701" i="1"/>
  <c r="B3700" i="1"/>
  <c r="C3689" i="1" l="1"/>
  <c r="K3688" i="1"/>
  <c r="O3688" i="1" s="1"/>
  <c r="N3699" i="1"/>
  <c r="B3701" i="1"/>
  <c r="D3701" i="1"/>
  <c r="E3701" i="1" s="1"/>
  <c r="L3701" i="1"/>
  <c r="F3701" i="1"/>
  <c r="A3702" i="1"/>
  <c r="P3701" i="1"/>
  <c r="M3700" i="1"/>
  <c r="Q3701" i="1"/>
  <c r="I3701" i="1"/>
  <c r="J3700" i="1"/>
  <c r="G3700" i="1"/>
  <c r="H3701" i="1" s="1"/>
  <c r="K3689" i="1" l="1"/>
  <c r="O3689" i="1" s="1"/>
  <c r="C3690" i="1"/>
  <c r="N3700" i="1"/>
  <c r="G3701" i="1"/>
  <c r="H3702" i="1" s="1"/>
  <c r="I3702" i="1"/>
  <c r="F3702" i="1"/>
  <c r="D3702" i="1"/>
  <c r="E3702" i="1" s="1"/>
  <c r="L3702" i="1"/>
  <c r="A3703" i="1"/>
  <c r="B3702" i="1"/>
  <c r="P3702" i="1"/>
  <c r="M3701" i="1"/>
  <c r="Q3702" i="1"/>
  <c r="J3701" i="1"/>
  <c r="C3691" i="1" l="1"/>
  <c r="K3690" i="1"/>
  <c r="O3690" i="1" s="1"/>
  <c r="N3701" i="1"/>
  <c r="J3702" i="1"/>
  <c r="D3703" i="1"/>
  <c r="E3703" i="1" s="1"/>
  <c r="F3703" i="1"/>
  <c r="A3704" i="1"/>
  <c r="L3703" i="1"/>
  <c r="B3703" i="1"/>
  <c r="I3703" i="1"/>
  <c r="P3703" i="1"/>
  <c r="M3702" i="1"/>
  <c r="Q3703" i="1"/>
  <c r="G3702" i="1"/>
  <c r="H3703" i="1" s="1"/>
  <c r="J3703" i="1" s="1"/>
  <c r="C3692" i="1" l="1"/>
  <c r="K3691" i="1"/>
  <c r="O3691" i="1" s="1"/>
  <c r="N3702" i="1"/>
  <c r="I3704" i="1"/>
  <c r="G3703" i="1"/>
  <c r="H3704" i="1" s="1"/>
  <c r="J3704" i="1" s="1"/>
  <c r="A3705" i="1"/>
  <c r="B3704" i="1"/>
  <c r="D3704" i="1"/>
  <c r="E3704" i="1" s="1"/>
  <c r="L3704" i="1"/>
  <c r="F3704" i="1"/>
  <c r="M3703" i="1"/>
  <c r="P3704" i="1"/>
  <c r="Q3704" i="1"/>
  <c r="C3693" i="1" l="1"/>
  <c r="K3692" i="1"/>
  <c r="O3692" i="1" s="1"/>
  <c r="N3703" i="1"/>
  <c r="I3705" i="1"/>
  <c r="G3704" i="1"/>
  <c r="H3705" i="1" s="1"/>
  <c r="J3705" i="1" s="1"/>
  <c r="Q3705" i="1"/>
  <c r="P3705" i="1"/>
  <c r="M3704" i="1"/>
  <c r="L3705" i="1"/>
  <c r="A3706" i="1"/>
  <c r="B3705" i="1"/>
  <c r="F3705" i="1"/>
  <c r="D3705" i="1"/>
  <c r="E3705" i="1" s="1"/>
  <c r="K3693" i="1" l="1"/>
  <c r="O3693" i="1" s="1"/>
  <c r="C3694" i="1"/>
  <c r="N3704" i="1"/>
  <c r="I3706" i="1"/>
  <c r="G3705" i="1"/>
  <c r="H3706" i="1" s="1"/>
  <c r="J3706" i="1" s="1"/>
  <c r="P3706" i="1"/>
  <c r="M3705" i="1"/>
  <c r="Q3706" i="1"/>
  <c r="A3707" i="1"/>
  <c r="F3706" i="1"/>
  <c r="D3706" i="1"/>
  <c r="E3706" i="1" s="1"/>
  <c r="L3706" i="1"/>
  <c r="B3706" i="1"/>
  <c r="C3695" i="1" l="1"/>
  <c r="K3694" i="1"/>
  <c r="O3694" i="1" s="1"/>
  <c r="N3705" i="1"/>
  <c r="G3706" i="1"/>
  <c r="H3707" i="1" s="1"/>
  <c r="A3708" i="1"/>
  <c r="B3707" i="1"/>
  <c r="D3707" i="1"/>
  <c r="E3707" i="1" s="1"/>
  <c r="L3707" i="1"/>
  <c r="F3707" i="1"/>
  <c r="M3706" i="1"/>
  <c r="Q3707" i="1"/>
  <c r="P3707" i="1"/>
  <c r="I3707" i="1"/>
  <c r="K3695" i="1" l="1"/>
  <c r="O3695" i="1" s="1"/>
  <c r="C3696" i="1"/>
  <c r="N3706" i="1"/>
  <c r="G3707" i="1"/>
  <c r="H3708" i="1" s="1"/>
  <c r="I3708" i="1"/>
  <c r="J3707" i="1"/>
  <c r="B3708" i="1"/>
  <c r="D3708" i="1"/>
  <c r="E3708" i="1" s="1"/>
  <c r="F3708" i="1"/>
  <c r="L3708" i="1"/>
  <c r="A3709" i="1"/>
  <c r="M3707" i="1"/>
  <c r="Q3708" i="1"/>
  <c r="P3708" i="1"/>
  <c r="K3696" i="1" l="1"/>
  <c r="O3696" i="1" s="1"/>
  <c r="C3697" i="1"/>
  <c r="N3707" i="1"/>
  <c r="J3708" i="1"/>
  <c r="G3708" i="1"/>
  <c r="H3709" i="1" s="1"/>
  <c r="Q3709" i="1"/>
  <c r="P3709" i="1"/>
  <c r="M3708" i="1"/>
  <c r="I3709" i="1"/>
  <c r="F3709" i="1"/>
  <c r="B3709" i="1"/>
  <c r="L3709" i="1"/>
  <c r="D3709" i="1"/>
  <c r="E3709" i="1" s="1"/>
  <c r="A3710" i="1"/>
  <c r="K3697" i="1" l="1"/>
  <c r="O3697" i="1" s="1"/>
  <c r="C3698" i="1"/>
  <c r="N3708" i="1"/>
  <c r="G3709" i="1"/>
  <c r="H3710" i="1" s="1"/>
  <c r="I3710" i="1"/>
  <c r="J3709" i="1"/>
  <c r="Q3710" i="1"/>
  <c r="M3709" i="1"/>
  <c r="P3710" i="1"/>
  <c r="F3710" i="1"/>
  <c r="A3711" i="1"/>
  <c r="B3710" i="1"/>
  <c r="L3710" i="1"/>
  <c r="D3710" i="1"/>
  <c r="E3710" i="1" s="1"/>
  <c r="K3698" i="1" l="1"/>
  <c r="O3698" i="1" s="1"/>
  <c r="C3699" i="1"/>
  <c r="N3709" i="1"/>
  <c r="G3710" i="1"/>
  <c r="H3711" i="1" s="1"/>
  <c r="P3711" i="1"/>
  <c r="M3710" i="1"/>
  <c r="Q3711" i="1"/>
  <c r="I3711" i="1"/>
  <c r="D3711" i="1"/>
  <c r="E3711" i="1" s="1"/>
  <c r="A3712" i="1"/>
  <c r="B3711" i="1"/>
  <c r="F3711" i="1"/>
  <c r="L3711" i="1"/>
  <c r="J3710" i="1"/>
  <c r="C3700" i="1" l="1"/>
  <c r="K3699" i="1"/>
  <c r="O3699" i="1" s="1"/>
  <c r="N3710" i="1"/>
  <c r="J3711" i="1"/>
  <c r="G3711" i="1"/>
  <c r="H3712" i="1" s="1"/>
  <c r="A3713" i="1"/>
  <c r="B3712" i="1"/>
  <c r="D3712" i="1"/>
  <c r="E3712" i="1" s="1"/>
  <c r="L3712" i="1"/>
  <c r="F3712" i="1"/>
  <c r="M3711" i="1"/>
  <c r="P3712" i="1"/>
  <c r="Q3712" i="1"/>
  <c r="I3712" i="1"/>
  <c r="K3700" i="1" l="1"/>
  <c r="O3700" i="1" s="1"/>
  <c r="C3701" i="1"/>
  <c r="N3711" i="1"/>
  <c r="G3712" i="1"/>
  <c r="H3713" i="1" s="1"/>
  <c r="I3713" i="1"/>
  <c r="J3712" i="1"/>
  <c r="B3713" i="1"/>
  <c r="F3713" i="1"/>
  <c r="D3713" i="1"/>
  <c r="E3713" i="1" s="1"/>
  <c r="G3713" i="1" s="1"/>
  <c r="H3714" i="1" s="1"/>
  <c r="L3713" i="1"/>
  <c r="A3714" i="1"/>
  <c r="P3713" i="1"/>
  <c r="M3712" i="1"/>
  <c r="Q3713" i="1"/>
  <c r="K3701" i="1" l="1"/>
  <c r="O3701" i="1" s="1"/>
  <c r="C3702" i="1"/>
  <c r="N3712" i="1"/>
  <c r="J3713" i="1"/>
  <c r="M3713" i="1"/>
  <c r="P3714" i="1"/>
  <c r="Q3714" i="1"/>
  <c r="I3714" i="1"/>
  <c r="A3715" i="1"/>
  <c r="B3714" i="1"/>
  <c r="D3714" i="1"/>
  <c r="E3714" i="1" s="1"/>
  <c r="L3714" i="1"/>
  <c r="F3714" i="1"/>
  <c r="C3703" i="1" l="1"/>
  <c r="K3702" i="1"/>
  <c r="O3702" i="1" s="1"/>
  <c r="N3713" i="1"/>
  <c r="B3715" i="1"/>
  <c r="D3715" i="1"/>
  <c r="E3715" i="1" s="1"/>
  <c r="L3715" i="1"/>
  <c r="A3716" i="1"/>
  <c r="F3715" i="1"/>
  <c r="I3715" i="1"/>
  <c r="J3714" i="1"/>
  <c r="G3714" i="1"/>
  <c r="H3715" i="1" s="1"/>
  <c r="J3715" i="1" s="1"/>
  <c r="Q3715" i="1"/>
  <c r="P3715" i="1"/>
  <c r="M3714" i="1"/>
  <c r="C3704" i="1" l="1"/>
  <c r="K3703" i="1"/>
  <c r="O3703" i="1" s="1"/>
  <c r="N3714" i="1"/>
  <c r="G3715" i="1"/>
  <c r="H3716" i="1" s="1"/>
  <c r="P3716" i="1"/>
  <c r="Q3716" i="1"/>
  <c r="M3715" i="1"/>
  <c r="I3716" i="1"/>
  <c r="L3716" i="1"/>
  <c r="D3716" i="1"/>
  <c r="E3716" i="1" s="1"/>
  <c r="F3716" i="1"/>
  <c r="B3716" i="1"/>
  <c r="A3717" i="1"/>
  <c r="C3705" i="1" l="1"/>
  <c r="K3704" i="1"/>
  <c r="O3704" i="1" s="1"/>
  <c r="N3715" i="1"/>
  <c r="I3717" i="1"/>
  <c r="G3716" i="1"/>
  <c r="H3717" i="1" s="1"/>
  <c r="J3717" i="1" s="1"/>
  <c r="J3716" i="1"/>
  <c r="B3717" i="1"/>
  <c r="D3717" i="1"/>
  <c r="E3717" i="1" s="1"/>
  <c r="L3717" i="1"/>
  <c r="F3717" i="1"/>
  <c r="A3718" i="1"/>
  <c r="P3717" i="1"/>
  <c r="M3716" i="1"/>
  <c r="Q3717" i="1"/>
  <c r="C3706" i="1" l="1"/>
  <c r="K3705" i="1"/>
  <c r="O3705" i="1" s="1"/>
  <c r="N3716" i="1"/>
  <c r="G3717" i="1"/>
  <c r="H3718" i="1" s="1"/>
  <c r="J3718" i="1" s="1"/>
  <c r="I3718" i="1"/>
  <c r="P3718" i="1"/>
  <c r="M3717" i="1"/>
  <c r="Q3718" i="1"/>
  <c r="F3718" i="1"/>
  <c r="A3719" i="1"/>
  <c r="B3718" i="1"/>
  <c r="D3718" i="1"/>
  <c r="E3718" i="1" s="1"/>
  <c r="L3718" i="1"/>
  <c r="C3707" i="1" l="1"/>
  <c r="K3706" i="1"/>
  <c r="O3706" i="1" s="1"/>
  <c r="N3717" i="1"/>
  <c r="M3718" i="1"/>
  <c r="P3719" i="1"/>
  <c r="Q3719" i="1"/>
  <c r="G3718" i="1"/>
  <c r="H3719" i="1" s="1"/>
  <c r="I3719" i="1"/>
  <c r="B3719" i="1"/>
  <c r="A3720" i="1"/>
  <c r="D3719" i="1"/>
  <c r="E3719" i="1" s="1"/>
  <c r="L3719" i="1"/>
  <c r="F3719" i="1"/>
  <c r="K3707" i="1" l="1"/>
  <c r="O3707" i="1" s="1"/>
  <c r="C3708" i="1"/>
  <c r="N3718" i="1"/>
  <c r="G3719" i="1"/>
  <c r="H3720" i="1" s="1"/>
  <c r="J3719" i="1"/>
  <c r="P3720" i="1"/>
  <c r="M3719" i="1"/>
  <c r="Q3720" i="1"/>
  <c r="I3720" i="1"/>
  <c r="F3720" i="1"/>
  <c r="D3720" i="1"/>
  <c r="E3720" i="1" s="1"/>
  <c r="L3720" i="1"/>
  <c r="A3721" i="1"/>
  <c r="B3720" i="1"/>
  <c r="C3709" i="1" l="1"/>
  <c r="K3708" i="1"/>
  <c r="O3708" i="1" s="1"/>
  <c r="N3719" i="1"/>
  <c r="G3720" i="1"/>
  <c r="H3721" i="1" s="1"/>
  <c r="P3721" i="1"/>
  <c r="M3720" i="1"/>
  <c r="Q3721" i="1"/>
  <c r="D3721" i="1"/>
  <c r="E3721" i="1" s="1"/>
  <c r="A3722" i="1"/>
  <c r="B3721" i="1"/>
  <c r="F3721" i="1"/>
  <c r="L3721" i="1"/>
  <c r="I3721" i="1"/>
  <c r="J3720" i="1"/>
  <c r="C3710" i="1" l="1"/>
  <c r="K3709" i="1"/>
  <c r="O3709" i="1" s="1"/>
  <c r="N3720" i="1"/>
  <c r="G3721" i="1"/>
  <c r="H3722" i="1" s="1"/>
  <c r="J3722" i="1" s="1"/>
  <c r="I3722" i="1"/>
  <c r="F3722" i="1"/>
  <c r="L3722" i="1"/>
  <c r="D3722" i="1"/>
  <c r="E3722" i="1" s="1"/>
  <c r="A3723" i="1"/>
  <c r="B3722" i="1"/>
  <c r="M3721" i="1"/>
  <c r="Q3722" i="1"/>
  <c r="P3722" i="1"/>
  <c r="J3721" i="1"/>
  <c r="K3710" i="1" l="1"/>
  <c r="O3710" i="1" s="1"/>
  <c r="C3711" i="1"/>
  <c r="N3721" i="1"/>
  <c r="Q3723" i="1"/>
  <c r="M3722" i="1"/>
  <c r="P3723" i="1"/>
  <c r="I3723" i="1"/>
  <c r="F3723" i="1"/>
  <c r="B3723" i="1"/>
  <c r="D3723" i="1"/>
  <c r="E3723" i="1" s="1"/>
  <c r="A3724" i="1"/>
  <c r="L3723" i="1"/>
  <c r="G3722" i="1"/>
  <c r="H3723" i="1" s="1"/>
  <c r="J3723" i="1" s="1"/>
  <c r="K3711" i="1" l="1"/>
  <c r="O3711" i="1" s="1"/>
  <c r="C3712" i="1"/>
  <c r="N3722" i="1"/>
  <c r="F3724" i="1"/>
  <c r="A3725" i="1"/>
  <c r="B3724" i="1"/>
  <c r="D3724" i="1"/>
  <c r="E3724" i="1" s="1"/>
  <c r="G3724" i="1" s="1"/>
  <c r="H3725" i="1" s="1"/>
  <c r="L3724" i="1"/>
  <c r="I3724" i="1"/>
  <c r="M3723" i="1"/>
  <c r="Q3724" i="1"/>
  <c r="P3724" i="1"/>
  <c r="G3723" i="1"/>
  <c r="H3724" i="1" s="1"/>
  <c r="J3724" i="1" s="1"/>
  <c r="K3712" i="1" l="1"/>
  <c r="O3712" i="1" s="1"/>
  <c r="C3713" i="1"/>
  <c r="N3723" i="1"/>
  <c r="I3725" i="1"/>
  <c r="J3725" i="1" s="1"/>
  <c r="F3725" i="1"/>
  <c r="A3726" i="1"/>
  <c r="B3725" i="1"/>
  <c r="L3725" i="1"/>
  <c r="D3725" i="1"/>
  <c r="E3725" i="1" s="1"/>
  <c r="G3725" i="1" s="1"/>
  <c r="H3726" i="1" s="1"/>
  <c r="M3724" i="1"/>
  <c r="P3725" i="1"/>
  <c r="Q3725" i="1"/>
  <c r="K3713" i="1" l="1"/>
  <c r="O3713" i="1" s="1"/>
  <c r="C3714" i="1"/>
  <c r="N3724" i="1"/>
  <c r="M3725" i="1"/>
  <c r="P3726" i="1"/>
  <c r="Q3726" i="1"/>
  <c r="I3726" i="1"/>
  <c r="J3726" i="1" s="1"/>
  <c r="F3726" i="1"/>
  <c r="D3726" i="1"/>
  <c r="E3726" i="1" s="1"/>
  <c r="A3727" i="1"/>
  <c r="B3726" i="1"/>
  <c r="L3726" i="1"/>
  <c r="K3714" i="1" l="1"/>
  <c r="O3714" i="1" s="1"/>
  <c r="C3715" i="1"/>
  <c r="N3725" i="1"/>
  <c r="B3727" i="1"/>
  <c r="L3727" i="1"/>
  <c r="D3727" i="1"/>
  <c r="E3727" i="1" s="1"/>
  <c r="A3728" i="1"/>
  <c r="F3727" i="1"/>
  <c r="M3726" i="1"/>
  <c r="Q3727" i="1"/>
  <c r="P3727" i="1"/>
  <c r="I3727" i="1"/>
  <c r="G3726" i="1"/>
  <c r="H3727" i="1" s="1"/>
  <c r="J3727" i="1" s="1"/>
  <c r="C3716" i="1" l="1"/>
  <c r="K3715" i="1"/>
  <c r="O3715" i="1" s="1"/>
  <c r="N3726" i="1"/>
  <c r="I3728" i="1"/>
  <c r="Q3728" i="1"/>
  <c r="M3727" i="1"/>
  <c r="P3728" i="1"/>
  <c r="B3728" i="1"/>
  <c r="F3728" i="1"/>
  <c r="A3729" i="1"/>
  <c r="L3728" i="1"/>
  <c r="D3728" i="1"/>
  <c r="E3728" i="1" s="1"/>
  <c r="G3727" i="1"/>
  <c r="H3728" i="1" s="1"/>
  <c r="J3728" i="1" s="1"/>
  <c r="K3716" i="1" l="1"/>
  <c r="O3716" i="1" s="1"/>
  <c r="C3717" i="1"/>
  <c r="N3727" i="1"/>
  <c r="I3729" i="1"/>
  <c r="F3729" i="1"/>
  <c r="L3729" i="1"/>
  <c r="A3730" i="1"/>
  <c r="B3729" i="1"/>
  <c r="D3729" i="1"/>
  <c r="E3729" i="1" s="1"/>
  <c r="G3728" i="1"/>
  <c r="H3729" i="1" s="1"/>
  <c r="J3729" i="1" s="1"/>
  <c r="Q3729" i="1"/>
  <c r="M3728" i="1"/>
  <c r="P3729" i="1"/>
  <c r="C3718" i="1" l="1"/>
  <c r="K3717" i="1"/>
  <c r="O3717" i="1" s="1"/>
  <c r="N3728" i="1"/>
  <c r="G3729" i="1"/>
  <c r="H3730" i="1" s="1"/>
  <c r="L3730" i="1"/>
  <c r="D3730" i="1"/>
  <c r="E3730" i="1" s="1"/>
  <c r="A3731" i="1"/>
  <c r="F3730" i="1"/>
  <c r="B3730" i="1"/>
  <c r="M3729" i="1"/>
  <c r="N3729" i="1" s="1"/>
  <c r="P3730" i="1"/>
  <c r="Q3730" i="1"/>
  <c r="I3730" i="1"/>
  <c r="K3718" i="1" l="1"/>
  <c r="O3718" i="1" s="1"/>
  <c r="C3719" i="1"/>
  <c r="G3730" i="1"/>
  <c r="H3731" i="1" s="1"/>
  <c r="I3731" i="1"/>
  <c r="J3730" i="1"/>
  <c r="F3731" i="1"/>
  <c r="A3732" i="1"/>
  <c r="B3731" i="1"/>
  <c r="L3731" i="1"/>
  <c r="D3731" i="1"/>
  <c r="E3731" i="1" s="1"/>
  <c r="P3731" i="1"/>
  <c r="M3730" i="1"/>
  <c r="N3730" i="1" s="1"/>
  <c r="Q3731" i="1"/>
  <c r="C3720" i="1" l="1"/>
  <c r="K3719" i="1"/>
  <c r="O3719" i="1" s="1"/>
  <c r="G3731" i="1"/>
  <c r="H3732" i="1" s="1"/>
  <c r="J3731" i="1"/>
  <c r="A3733" i="1"/>
  <c r="B3732" i="1"/>
  <c r="L3732" i="1"/>
  <c r="D3732" i="1"/>
  <c r="E3732" i="1" s="1"/>
  <c r="F3732" i="1"/>
  <c r="M3731" i="1"/>
  <c r="N3731" i="1" s="1"/>
  <c r="Q3732" i="1"/>
  <c r="P3732" i="1"/>
  <c r="I3732" i="1"/>
  <c r="C3721" i="1" l="1"/>
  <c r="K3720" i="1"/>
  <c r="O3720" i="1" s="1"/>
  <c r="I3733" i="1"/>
  <c r="G3732" i="1"/>
  <c r="H3733" i="1" s="1"/>
  <c r="J3733" i="1" s="1"/>
  <c r="Q3733" i="1"/>
  <c r="P3733" i="1"/>
  <c r="M3732" i="1"/>
  <c r="F3733" i="1"/>
  <c r="L3733" i="1"/>
  <c r="D3733" i="1"/>
  <c r="E3733" i="1" s="1"/>
  <c r="A3734" i="1"/>
  <c r="B3733" i="1"/>
  <c r="J3732" i="1"/>
  <c r="C3722" i="1" l="1"/>
  <c r="K3721" i="1"/>
  <c r="O3721" i="1" s="1"/>
  <c r="N3732" i="1"/>
  <c r="G3733" i="1"/>
  <c r="H3734" i="1" s="1"/>
  <c r="Q3734" i="1"/>
  <c r="M3733" i="1"/>
  <c r="P3734" i="1"/>
  <c r="L3734" i="1"/>
  <c r="D3734" i="1"/>
  <c r="E3734" i="1" s="1"/>
  <c r="A3735" i="1"/>
  <c r="F3734" i="1"/>
  <c r="B3734" i="1"/>
  <c r="I3734" i="1"/>
  <c r="K3722" i="1" l="1"/>
  <c r="O3722" i="1" s="1"/>
  <c r="C3723" i="1"/>
  <c r="N3733" i="1"/>
  <c r="I3735" i="1"/>
  <c r="G3734" i="1"/>
  <c r="H3735" i="1" s="1"/>
  <c r="J3735" i="1" s="1"/>
  <c r="J3734" i="1"/>
  <c r="F3735" i="1"/>
  <c r="L3735" i="1"/>
  <c r="D3735" i="1"/>
  <c r="E3735" i="1" s="1"/>
  <c r="A3736" i="1"/>
  <c r="B3735" i="1"/>
  <c r="Q3735" i="1"/>
  <c r="M3734" i="1"/>
  <c r="P3735" i="1"/>
  <c r="K3723" i="1" l="1"/>
  <c r="O3723" i="1" s="1"/>
  <c r="C3724" i="1"/>
  <c r="N3734" i="1"/>
  <c r="I3736" i="1"/>
  <c r="B3736" i="1"/>
  <c r="L3736" i="1"/>
  <c r="D3736" i="1"/>
  <c r="E3736" i="1" s="1"/>
  <c r="F3736" i="1"/>
  <c r="A3737" i="1"/>
  <c r="G3735" i="1"/>
  <c r="H3736" i="1" s="1"/>
  <c r="J3736" i="1" s="1"/>
  <c r="M3735" i="1"/>
  <c r="Q3736" i="1"/>
  <c r="P3736" i="1"/>
  <c r="K3724" i="1" l="1"/>
  <c r="O3724" i="1" s="1"/>
  <c r="C3725" i="1"/>
  <c r="N3735" i="1"/>
  <c r="P3737" i="1"/>
  <c r="M3736" i="1"/>
  <c r="Q3737" i="1"/>
  <c r="A3738" i="1"/>
  <c r="F3737" i="1"/>
  <c r="B3737" i="1"/>
  <c r="D3737" i="1"/>
  <c r="E3737" i="1" s="1"/>
  <c r="L3737" i="1"/>
  <c r="I3737" i="1"/>
  <c r="G3736" i="1"/>
  <c r="H3737" i="1" s="1"/>
  <c r="J3737" i="1" s="1"/>
  <c r="C3726" i="1" l="1"/>
  <c r="K3725" i="1"/>
  <c r="O3725" i="1" s="1"/>
  <c r="N3736" i="1"/>
  <c r="G3737" i="1"/>
  <c r="H3738" i="1" s="1"/>
  <c r="I3738" i="1"/>
  <c r="M3737" i="1"/>
  <c r="P3738" i="1"/>
  <c r="Q3738" i="1"/>
  <c r="B3738" i="1"/>
  <c r="L3738" i="1"/>
  <c r="D3738" i="1"/>
  <c r="E3738" i="1" s="1"/>
  <c r="A3739" i="1"/>
  <c r="F3738" i="1"/>
  <c r="K3726" i="1" l="1"/>
  <c r="O3726" i="1" s="1"/>
  <c r="C3727" i="1"/>
  <c r="N3737" i="1"/>
  <c r="J3738" i="1"/>
  <c r="P3739" i="1"/>
  <c r="M3738" i="1"/>
  <c r="Q3739" i="1"/>
  <c r="F3739" i="1"/>
  <c r="A3740" i="1"/>
  <c r="B3739" i="1"/>
  <c r="L3739" i="1"/>
  <c r="D3739" i="1"/>
  <c r="E3739" i="1" s="1"/>
  <c r="I3739" i="1"/>
  <c r="G3738" i="1"/>
  <c r="H3739" i="1" s="1"/>
  <c r="K3727" i="1" l="1"/>
  <c r="O3727" i="1" s="1"/>
  <c r="C3728" i="1"/>
  <c r="N3738" i="1"/>
  <c r="G3739" i="1"/>
  <c r="H3740" i="1" s="1"/>
  <c r="I3740" i="1"/>
  <c r="M3739" i="1"/>
  <c r="P3740" i="1"/>
  <c r="Q3740" i="1"/>
  <c r="A3741" i="1"/>
  <c r="B3740" i="1"/>
  <c r="F3740" i="1"/>
  <c r="L3740" i="1"/>
  <c r="D3740" i="1"/>
  <c r="E3740" i="1" s="1"/>
  <c r="J3739" i="1"/>
  <c r="K3728" i="1" l="1"/>
  <c r="O3728" i="1" s="1"/>
  <c r="C3729" i="1"/>
  <c r="N3739" i="1"/>
  <c r="G3740" i="1"/>
  <c r="H3741" i="1" s="1"/>
  <c r="J3740" i="1"/>
  <c r="Q3741" i="1"/>
  <c r="P3741" i="1"/>
  <c r="M3740" i="1"/>
  <c r="I3741" i="1"/>
  <c r="B3741" i="1"/>
  <c r="F3741" i="1"/>
  <c r="D3741" i="1"/>
  <c r="E3741" i="1" s="1"/>
  <c r="L3741" i="1"/>
  <c r="A3742" i="1"/>
  <c r="C3730" i="1" l="1"/>
  <c r="K3729" i="1"/>
  <c r="O3729" i="1" s="1"/>
  <c r="N3740" i="1"/>
  <c r="J3741" i="1"/>
  <c r="G3741" i="1"/>
  <c r="H3742" i="1" s="1"/>
  <c r="B3742" i="1"/>
  <c r="F3742" i="1"/>
  <c r="L3742" i="1"/>
  <c r="D3742" i="1"/>
  <c r="E3742" i="1" s="1"/>
  <c r="A3743" i="1"/>
  <c r="M3741" i="1"/>
  <c r="Q3742" i="1"/>
  <c r="P3742" i="1"/>
  <c r="I3742" i="1"/>
  <c r="K3730" i="1" l="1"/>
  <c r="O3730" i="1" s="1"/>
  <c r="C3731" i="1"/>
  <c r="N3741" i="1"/>
  <c r="J3742" i="1"/>
  <c r="P3743" i="1"/>
  <c r="M3742" i="1"/>
  <c r="Q3743" i="1"/>
  <c r="B3743" i="1"/>
  <c r="F3743" i="1"/>
  <c r="L3743" i="1"/>
  <c r="D3743" i="1"/>
  <c r="E3743" i="1" s="1"/>
  <c r="A3744" i="1"/>
  <c r="I3743" i="1"/>
  <c r="G3742" i="1"/>
  <c r="H3743" i="1" s="1"/>
  <c r="K3731" i="1" l="1"/>
  <c r="O3731" i="1" s="1"/>
  <c r="C3732" i="1"/>
  <c r="N3742" i="1"/>
  <c r="I3744" i="1"/>
  <c r="B3744" i="1"/>
  <c r="L3744" i="1"/>
  <c r="D3744" i="1"/>
  <c r="E3744" i="1" s="1"/>
  <c r="F3744" i="1"/>
  <c r="A3745" i="1"/>
  <c r="G3743" i="1"/>
  <c r="H3744" i="1" s="1"/>
  <c r="J3744" i="1" s="1"/>
  <c r="J3743" i="1"/>
  <c r="P3744" i="1"/>
  <c r="M3743" i="1"/>
  <c r="Q3744" i="1"/>
  <c r="C3733" i="1" l="1"/>
  <c r="K3732" i="1"/>
  <c r="O3732" i="1" s="1"/>
  <c r="N3743" i="1"/>
  <c r="P3745" i="1"/>
  <c r="M3744" i="1"/>
  <c r="Q3745" i="1"/>
  <c r="F3745" i="1"/>
  <c r="D3745" i="1"/>
  <c r="E3745" i="1" s="1"/>
  <c r="G3745" i="1" s="1"/>
  <c r="H3746" i="1" s="1"/>
  <c r="L3745" i="1"/>
  <c r="B3745" i="1"/>
  <c r="A3746" i="1"/>
  <c r="I3745" i="1"/>
  <c r="G3744" i="1"/>
  <c r="H3745" i="1" s="1"/>
  <c r="K3733" i="1" l="1"/>
  <c r="O3733" i="1" s="1"/>
  <c r="C3734" i="1"/>
  <c r="N3744" i="1"/>
  <c r="A3747" i="1"/>
  <c r="B3746" i="1"/>
  <c r="F3746" i="1"/>
  <c r="L3746" i="1"/>
  <c r="D3746" i="1"/>
  <c r="E3746" i="1" s="1"/>
  <c r="P3746" i="1"/>
  <c r="Q3746" i="1"/>
  <c r="M3745" i="1"/>
  <c r="I3746" i="1"/>
  <c r="J3745" i="1"/>
  <c r="C3735" i="1" l="1"/>
  <c r="K3734" i="1"/>
  <c r="O3734" i="1" s="1"/>
  <c r="N3745" i="1"/>
  <c r="I3747" i="1"/>
  <c r="G3746" i="1"/>
  <c r="H3747" i="1" s="1"/>
  <c r="J3747" i="1" s="1"/>
  <c r="M3746" i="1"/>
  <c r="P3747" i="1"/>
  <c r="Q3747" i="1"/>
  <c r="J3746" i="1"/>
  <c r="F3747" i="1"/>
  <c r="L3747" i="1"/>
  <c r="D3747" i="1"/>
  <c r="E3747" i="1" s="1"/>
  <c r="B3747" i="1"/>
  <c r="A3748" i="1"/>
  <c r="K3735" i="1" l="1"/>
  <c r="O3735" i="1" s="1"/>
  <c r="C3736" i="1"/>
  <c r="N3746" i="1"/>
  <c r="I3748" i="1"/>
  <c r="G3747" i="1"/>
  <c r="H3748" i="1" s="1"/>
  <c r="J3748" i="1" s="1"/>
  <c r="D3748" i="1"/>
  <c r="E3748" i="1" s="1"/>
  <c r="B3748" i="1"/>
  <c r="A3749" i="1"/>
  <c r="L3748" i="1"/>
  <c r="F3748" i="1"/>
  <c r="Q3748" i="1"/>
  <c r="M3747" i="1"/>
  <c r="P3748" i="1"/>
  <c r="K3736" i="1" l="1"/>
  <c r="O3736" i="1" s="1"/>
  <c r="C3737" i="1"/>
  <c r="N3747" i="1"/>
  <c r="B3749" i="1"/>
  <c r="F3749" i="1"/>
  <c r="L3749" i="1"/>
  <c r="D3749" i="1"/>
  <c r="E3749" i="1" s="1"/>
  <c r="A3750" i="1"/>
  <c r="G3748" i="1"/>
  <c r="H3749" i="1" s="1"/>
  <c r="J3749" i="1" s="1"/>
  <c r="M3748" i="1"/>
  <c r="Q3749" i="1"/>
  <c r="P3749" i="1"/>
  <c r="I3749" i="1"/>
  <c r="C3738" i="1" l="1"/>
  <c r="K3737" i="1"/>
  <c r="O3737" i="1" s="1"/>
  <c r="N3748" i="1"/>
  <c r="Q3750" i="1"/>
  <c r="M3749" i="1"/>
  <c r="P3750" i="1"/>
  <c r="D3750" i="1"/>
  <c r="E3750" i="1" s="1"/>
  <c r="L3750" i="1"/>
  <c r="A3751" i="1"/>
  <c r="F3750" i="1"/>
  <c r="B3750" i="1"/>
  <c r="I3750" i="1"/>
  <c r="G3749" i="1"/>
  <c r="H3750" i="1" s="1"/>
  <c r="C3739" i="1" l="1"/>
  <c r="K3738" i="1"/>
  <c r="O3738" i="1" s="1"/>
  <c r="N3749" i="1"/>
  <c r="G3750" i="1"/>
  <c r="H3751" i="1" s="1"/>
  <c r="Q3751" i="1"/>
  <c r="M3750" i="1"/>
  <c r="P3751" i="1"/>
  <c r="F3751" i="1"/>
  <c r="L3751" i="1"/>
  <c r="D3751" i="1"/>
  <c r="E3751" i="1" s="1"/>
  <c r="A3752" i="1"/>
  <c r="B3751" i="1"/>
  <c r="I3751" i="1"/>
  <c r="J3750" i="1"/>
  <c r="K3739" i="1" l="1"/>
  <c r="O3739" i="1" s="1"/>
  <c r="C3740" i="1"/>
  <c r="N3750" i="1"/>
  <c r="Q3752" i="1"/>
  <c r="M3751" i="1"/>
  <c r="P3752" i="1"/>
  <c r="A3753" i="1"/>
  <c r="B3752" i="1"/>
  <c r="F3752" i="1"/>
  <c r="L3752" i="1"/>
  <c r="D3752" i="1"/>
  <c r="E3752" i="1" s="1"/>
  <c r="I3752" i="1"/>
  <c r="G3751" i="1"/>
  <c r="H3752" i="1" s="1"/>
  <c r="J3752" i="1" s="1"/>
  <c r="J3751" i="1"/>
  <c r="K3740" i="1" l="1"/>
  <c r="O3740" i="1" s="1"/>
  <c r="C3741" i="1"/>
  <c r="N3751" i="1"/>
  <c r="P3753" i="1"/>
  <c r="M3752" i="1"/>
  <c r="Q3753" i="1"/>
  <c r="I3753" i="1"/>
  <c r="G3752" i="1"/>
  <c r="H3753" i="1" s="1"/>
  <c r="J3753" i="1" s="1"/>
  <c r="L3753" i="1"/>
  <c r="D3753" i="1"/>
  <c r="E3753" i="1" s="1"/>
  <c r="F3753" i="1"/>
  <c r="A3754" i="1"/>
  <c r="B3753" i="1"/>
  <c r="C3742" i="1" l="1"/>
  <c r="K3741" i="1"/>
  <c r="O3741" i="1" s="1"/>
  <c r="N3752" i="1"/>
  <c r="I3754" i="1"/>
  <c r="G3753" i="1"/>
  <c r="H3754" i="1" s="1"/>
  <c r="J3754" i="1" s="1"/>
  <c r="L3754" i="1"/>
  <c r="D3754" i="1"/>
  <c r="E3754" i="1" s="1"/>
  <c r="A3755" i="1"/>
  <c r="F3754" i="1"/>
  <c r="B3754" i="1"/>
  <c r="M3753" i="1"/>
  <c r="P3754" i="1"/>
  <c r="Q3754" i="1"/>
  <c r="C3743" i="1" l="1"/>
  <c r="K3742" i="1"/>
  <c r="O3742" i="1" s="1"/>
  <c r="N3753" i="1"/>
  <c r="Q3755" i="1"/>
  <c r="M3754" i="1"/>
  <c r="P3755" i="1"/>
  <c r="B3755" i="1"/>
  <c r="F3755" i="1"/>
  <c r="L3755" i="1"/>
  <c r="D3755" i="1"/>
  <c r="E3755" i="1" s="1"/>
  <c r="A3756" i="1"/>
  <c r="I3755" i="1"/>
  <c r="G3754" i="1"/>
  <c r="H3755" i="1" s="1"/>
  <c r="J3755" i="1" s="1"/>
  <c r="K3743" i="1" l="1"/>
  <c r="O3743" i="1" s="1"/>
  <c r="C3744" i="1"/>
  <c r="N3754" i="1"/>
  <c r="I3756" i="1"/>
  <c r="P3756" i="1"/>
  <c r="Q3756" i="1"/>
  <c r="M3755" i="1"/>
  <c r="D3756" i="1"/>
  <c r="E3756" i="1" s="1"/>
  <c r="B3756" i="1"/>
  <c r="F3756" i="1"/>
  <c r="L3756" i="1"/>
  <c r="A3757" i="1"/>
  <c r="G3755" i="1"/>
  <c r="H3756" i="1" s="1"/>
  <c r="J3756" i="1" s="1"/>
  <c r="C3745" i="1" l="1"/>
  <c r="K3744" i="1"/>
  <c r="O3744" i="1" s="1"/>
  <c r="N3755" i="1"/>
  <c r="I3757" i="1"/>
  <c r="A3758" i="1"/>
  <c r="F3757" i="1"/>
  <c r="L3757" i="1"/>
  <c r="B3757" i="1"/>
  <c r="D3757" i="1"/>
  <c r="E3757" i="1" s="1"/>
  <c r="G3756" i="1"/>
  <c r="H3757" i="1" s="1"/>
  <c r="J3757" i="1" s="1"/>
  <c r="Q3757" i="1"/>
  <c r="P3757" i="1"/>
  <c r="M3756" i="1"/>
  <c r="K3745" i="1" l="1"/>
  <c r="O3745" i="1" s="1"/>
  <c r="C3746" i="1"/>
  <c r="N3756" i="1"/>
  <c r="G3757" i="1"/>
  <c r="H3758" i="1" s="1"/>
  <c r="B3758" i="1"/>
  <c r="A3759" i="1"/>
  <c r="F3758" i="1"/>
  <c r="D3758" i="1"/>
  <c r="E3758" i="1" s="1"/>
  <c r="L3758" i="1"/>
  <c r="P3758" i="1"/>
  <c r="Q3758" i="1"/>
  <c r="M3757" i="1"/>
  <c r="I3758" i="1"/>
  <c r="K3746" i="1" l="1"/>
  <c r="O3746" i="1" s="1"/>
  <c r="C3747" i="1"/>
  <c r="N3757" i="1"/>
  <c r="J3758" i="1"/>
  <c r="G3758" i="1"/>
  <c r="H3759" i="1" s="1"/>
  <c r="B3759" i="1"/>
  <c r="L3759" i="1"/>
  <c r="D3759" i="1"/>
  <c r="E3759" i="1" s="1"/>
  <c r="A3760" i="1"/>
  <c r="F3759" i="1"/>
  <c r="M3758" i="1"/>
  <c r="P3759" i="1"/>
  <c r="Q3759" i="1"/>
  <c r="I3759" i="1"/>
  <c r="C3748" i="1" l="1"/>
  <c r="K3747" i="1"/>
  <c r="O3747" i="1" s="1"/>
  <c r="N3758" i="1"/>
  <c r="J3759" i="1"/>
  <c r="D3760" i="1"/>
  <c r="E3760" i="1" s="1"/>
  <c r="A3761" i="1"/>
  <c r="F3760" i="1"/>
  <c r="L3760" i="1"/>
  <c r="B3760" i="1"/>
  <c r="P3760" i="1"/>
  <c r="M3759" i="1"/>
  <c r="Q3760" i="1"/>
  <c r="I3760" i="1"/>
  <c r="G3759" i="1"/>
  <c r="H3760" i="1" s="1"/>
  <c r="J3760" i="1" s="1"/>
  <c r="K3748" i="1" l="1"/>
  <c r="O3748" i="1" s="1"/>
  <c r="C3749" i="1"/>
  <c r="N3759" i="1"/>
  <c r="G3760" i="1"/>
  <c r="H3761" i="1" s="1"/>
  <c r="I3761" i="1"/>
  <c r="D3761" i="1"/>
  <c r="E3761" i="1" s="1"/>
  <c r="F3761" i="1"/>
  <c r="L3761" i="1"/>
  <c r="A3762" i="1"/>
  <c r="B3761" i="1"/>
  <c r="M3760" i="1"/>
  <c r="Q3761" i="1"/>
  <c r="P3761" i="1"/>
  <c r="K3749" i="1" l="1"/>
  <c r="O3749" i="1" s="1"/>
  <c r="C3750" i="1"/>
  <c r="N3760" i="1"/>
  <c r="I3762" i="1"/>
  <c r="G3761" i="1"/>
  <c r="H3762" i="1" s="1"/>
  <c r="J3762" i="1" s="1"/>
  <c r="J3761" i="1"/>
  <c r="F3762" i="1"/>
  <c r="D3762" i="1"/>
  <c r="E3762" i="1" s="1"/>
  <c r="B3762" i="1"/>
  <c r="A3763" i="1"/>
  <c r="L3762" i="1"/>
  <c r="M3761" i="1"/>
  <c r="Q3762" i="1"/>
  <c r="P3762" i="1"/>
  <c r="K3750" i="1" l="1"/>
  <c r="O3750" i="1" s="1"/>
  <c r="C3751" i="1"/>
  <c r="N3761" i="1"/>
  <c r="M3762" i="1"/>
  <c r="Q3763" i="1"/>
  <c r="P3763" i="1"/>
  <c r="F3763" i="1"/>
  <c r="L3763" i="1"/>
  <c r="A3764" i="1"/>
  <c r="B3763" i="1"/>
  <c r="D3763" i="1"/>
  <c r="E3763" i="1" s="1"/>
  <c r="G3762" i="1"/>
  <c r="H3763" i="1" s="1"/>
  <c r="J3763" i="1" s="1"/>
  <c r="I3763" i="1"/>
  <c r="C3752" i="1" l="1"/>
  <c r="K3751" i="1"/>
  <c r="O3751" i="1" s="1"/>
  <c r="N3762" i="1"/>
  <c r="G3763" i="1"/>
  <c r="I3764" i="1"/>
  <c r="F3764" i="1"/>
  <c r="L3764" i="1"/>
  <c r="D3764" i="1"/>
  <c r="E3764" i="1" s="1"/>
  <c r="A3765" i="1"/>
  <c r="B3764" i="1"/>
  <c r="Q3764" i="1"/>
  <c r="M3763" i="1"/>
  <c r="P3764" i="1"/>
  <c r="H3764" i="1"/>
  <c r="C3753" i="1" l="1"/>
  <c r="K3752" i="1"/>
  <c r="O3752" i="1" s="1"/>
  <c r="N3763" i="1"/>
  <c r="J3764" i="1"/>
  <c r="I3765" i="1"/>
  <c r="A3766" i="1"/>
  <c r="B3765" i="1"/>
  <c r="F3765" i="1"/>
  <c r="L3765" i="1"/>
  <c r="D3765" i="1"/>
  <c r="E3765" i="1" s="1"/>
  <c r="G3764" i="1"/>
  <c r="H3765" i="1" s="1"/>
  <c r="J3765" i="1" s="1"/>
  <c r="Q3765" i="1"/>
  <c r="M3764" i="1"/>
  <c r="P3765" i="1"/>
  <c r="K3753" i="1" l="1"/>
  <c r="O3753" i="1" s="1"/>
  <c r="C3754" i="1"/>
  <c r="N3764" i="1"/>
  <c r="G3765" i="1"/>
  <c r="H3766" i="1" s="1"/>
  <c r="F3766" i="1"/>
  <c r="B3766" i="1"/>
  <c r="A3767" i="1"/>
  <c r="L3766" i="1"/>
  <c r="D3766" i="1"/>
  <c r="E3766" i="1" s="1"/>
  <c r="G3766" i="1" s="1"/>
  <c r="H3767" i="1" s="1"/>
  <c r="M3765" i="1"/>
  <c r="Q3766" i="1"/>
  <c r="P3766" i="1"/>
  <c r="I3766" i="1"/>
  <c r="K3754" i="1" l="1"/>
  <c r="O3754" i="1" s="1"/>
  <c r="C3755" i="1"/>
  <c r="N3765" i="1"/>
  <c r="J3766" i="1"/>
  <c r="M3766" i="1"/>
  <c r="P3767" i="1"/>
  <c r="Q3767" i="1"/>
  <c r="I3767" i="1"/>
  <c r="B3767" i="1"/>
  <c r="L3767" i="1"/>
  <c r="D3767" i="1"/>
  <c r="E3767" i="1" s="1"/>
  <c r="F3767" i="1"/>
  <c r="A3768" i="1"/>
  <c r="C3756" i="1" l="1"/>
  <c r="K3755" i="1"/>
  <c r="O3755" i="1" s="1"/>
  <c r="N3766" i="1"/>
  <c r="Q3768" i="1"/>
  <c r="M3767" i="1"/>
  <c r="P3768" i="1"/>
  <c r="A3769" i="1"/>
  <c r="F3768" i="1"/>
  <c r="B3768" i="1"/>
  <c r="L3768" i="1"/>
  <c r="D3768" i="1"/>
  <c r="E3768" i="1" s="1"/>
  <c r="I3768" i="1"/>
  <c r="J3767" i="1"/>
  <c r="G3767" i="1"/>
  <c r="H3768" i="1" s="1"/>
  <c r="J3768" i="1" s="1"/>
  <c r="C3757" i="1" l="1"/>
  <c r="K3756" i="1"/>
  <c r="O3756" i="1" s="1"/>
  <c r="N3767" i="1"/>
  <c r="M3768" i="1"/>
  <c r="P3769" i="1"/>
  <c r="Q3769" i="1"/>
  <c r="I3769" i="1"/>
  <c r="G3768" i="1"/>
  <c r="H3769" i="1" s="1"/>
  <c r="A3770" i="1"/>
  <c r="F3769" i="1"/>
  <c r="B3769" i="1"/>
  <c r="L3769" i="1"/>
  <c r="D3769" i="1"/>
  <c r="E3769" i="1" s="1"/>
  <c r="K3757" i="1" l="1"/>
  <c r="O3757" i="1" s="1"/>
  <c r="C3758" i="1"/>
  <c r="N3768" i="1"/>
  <c r="G3769" i="1"/>
  <c r="H3770" i="1" s="1"/>
  <c r="J3769" i="1"/>
  <c r="B3770" i="1"/>
  <c r="L3770" i="1"/>
  <c r="D3770" i="1"/>
  <c r="E3770" i="1" s="1"/>
  <c r="F3770" i="1"/>
  <c r="A3771" i="1"/>
  <c r="Q3770" i="1"/>
  <c r="P3770" i="1"/>
  <c r="M3769" i="1"/>
  <c r="I3770" i="1"/>
  <c r="C3759" i="1" l="1"/>
  <c r="K3758" i="1"/>
  <c r="O3758" i="1" s="1"/>
  <c r="N3769" i="1"/>
  <c r="I3771" i="1"/>
  <c r="L3771" i="1"/>
  <c r="B3771" i="1"/>
  <c r="D3771" i="1"/>
  <c r="E3771" i="1" s="1"/>
  <c r="A3772" i="1"/>
  <c r="F3771" i="1"/>
  <c r="J3770" i="1"/>
  <c r="G3770" i="1"/>
  <c r="H3771" i="1" s="1"/>
  <c r="J3771" i="1" s="1"/>
  <c r="M3770" i="1"/>
  <c r="P3771" i="1"/>
  <c r="Q3771" i="1"/>
  <c r="C3760" i="1" l="1"/>
  <c r="K3759" i="1"/>
  <c r="O3759" i="1" s="1"/>
  <c r="N3770" i="1"/>
  <c r="Q3772" i="1"/>
  <c r="M3771" i="1"/>
  <c r="P3772" i="1"/>
  <c r="L3772" i="1"/>
  <c r="A3773" i="1"/>
  <c r="B3772" i="1"/>
  <c r="F3772" i="1"/>
  <c r="D3772" i="1"/>
  <c r="E3772" i="1" s="1"/>
  <c r="I3772" i="1"/>
  <c r="G3771" i="1"/>
  <c r="H3772" i="1" s="1"/>
  <c r="J3772" i="1" s="1"/>
  <c r="K3760" i="1" l="1"/>
  <c r="O3760" i="1" s="1"/>
  <c r="C3761" i="1"/>
  <c r="N3771" i="1"/>
  <c r="I3773" i="1"/>
  <c r="F3773" i="1"/>
  <c r="L3773" i="1"/>
  <c r="D3773" i="1"/>
  <c r="E3773" i="1" s="1"/>
  <c r="A3774" i="1"/>
  <c r="B3773" i="1"/>
  <c r="G3772" i="1"/>
  <c r="H3773" i="1" s="1"/>
  <c r="J3773" i="1" s="1"/>
  <c r="Q3773" i="1"/>
  <c r="M3772" i="1"/>
  <c r="P3773" i="1"/>
  <c r="K3761" i="1" l="1"/>
  <c r="O3761" i="1" s="1"/>
  <c r="C3762" i="1"/>
  <c r="N3772" i="1"/>
  <c r="A3775" i="1"/>
  <c r="B3774" i="1"/>
  <c r="F3774" i="1"/>
  <c r="L3774" i="1"/>
  <c r="D3774" i="1"/>
  <c r="E3774" i="1" s="1"/>
  <c r="I3774" i="1"/>
  <c r="G3773" i="1"/>
  <c r="H3774" i="1" s="1"/>
  <c r="J3774" i="1" s="1"/>
  <c r="Q3774" i="1"/>
  <c r="M3773" i="1"/>
  <c r="P3774" i="1"/>
  <c r="K3762" i="1" l="1"/>
  <c r="O3762" i="1" s="1"/>
  <c r="C3763" i="1"/>
  <c r="N3773" i="1"/>
  <c r="I3775" i="1"/>
  <c r="G3774" i="1"/>
  <c r="H3775" i="1" s="1"/>
  <c r="B3775" i="1"/>
  <c r="F3775" i="1"/>
  <c r="L3775" i="1"/>
  <c r="D3775" i="1"/>
  <c r="E3775" i="1" s="1"/>
  <c r="A3776" i="1"/>
  <c r="Q3775" i="1"/>
  <c r="M3774" i="1"/>
  <c r="N3774" i="1" s="1"/>
  <c r="P3775" i="1"/>
  <c r="C3764" i="1" l="1"/>
  <c r="K3763" i="1"/>
  <c r="O3763" i="1" s="1"/>
  <c r="J3775" i="1"/>
  <c r="G3775" i="1"/>
  <c r="H3776" i="1" s="1"/>
  <c r="I3776" i="1"/>
  <c r="Q3776" i="1"/>
  <c r="M3775" i="1"/>
  <c r="N3775" i="1" s="1"/>
  <c r="P3776" i="1"/>
  <c r="D3776" i="1"/>
  <c r="E3776" i="1" s="1"/>
  <c r="L3776" i="1"/>
  <c r="A3777" i="1"/>
  <c r="B3776" i="1"/>
  <c r="F3776" i="1"/>
  <c r="K3764" i="1" l="1"/>
  <c r="O3764" i="1" s="1"/>
  <c r="C3765" i="1"/>
  <c r="Q3777" i="1"/>
  <c r="M3776" i="1"/>
  <c r="P3777" i="1"/>
  <c r="B3777" i="1"/>
  <c r="D3777" i="1"/>
  <c r="E3777" i="1" s="1"/>
  <c r="L3777" i="1"/>
  <c r="A3778" i="1"/>
  <c r="F3777" i="1"/>
  <c r="G3776" i="1"/>
  <c r="H3777" i="1" s="1"/>
  <c r="J3777" i="1" s="1"/>
  <c r="I3777" i="1"/>
  <c r="J3776" i="1"/>
  <c r="K3765" i="1" l="1"/>
  <c r="O3765" i="1" s="1"/>
  <c r="C3766" i="1"/>
  <c r="N3776" i="1"/>
  <c r="I3778" i="1"/>
  <c r="L3778" i="1"/>
  <c r="D3778" i="1"/>
  <c r="E3778" i="1" s="1"/>
  <c r="A3779" i="1"/>
  <c r="B3778" i="1"/>
  <c r="F3778" i="1"/>
  <c r="P3778" i="1"/>
  <c r="Q3778" i="1"/>
  <c r="M3777" i="1"/>
  <c r="G3777" i="1"/>
  <c r="H3778" i="1" s="1"/>
  <c r="J3778" i="1" s="1"/>
  <c r="K3766" i="1" l="1"/>
  <c r="O3766" i="1" s="1"/>
  <c r="C3767" i="1"/>
  <c r="N3777" i="1"/>
  <c r="G3778" i="1"/>
  <c r="H3779" i="1" s="1"/>
  <c r="P3779" i="1"/>
  <c r="M3778" i="1"/>
  <c r="Q3779" i="1"/>
  <c r="B3779" i="1"/>
  <c r="D3779" i="1"/>
  <c r="E3779" i="1" s="1"/>
  <c r="L3779" i="1"/>
  <c r="A3780" i="1"/>
  <c r="F3779" i="1"/>
  <c r="I3779" i="1"/>
  <c r="C3768" i="1" l="1"/>
  <c r="K3767" i="1"/>
  <c r="O3767" i="1" s="1"/>
  <c r="N3778" i="1"/>
  <c r="G3779" i="1"/>
  <c r="H3780" i="1" s="1"/>
  <c r="I3780" i="1"/>
  <c r="A3781" i="1"/>
  <c r="B3780" i="1"/>
  <c r="F3780" i="1"/>
  <c r="L3780" i="1"/>
  <c r="D3780" i="1"/>
  <c r="E3780" i="1" s="1"/>
  <c r="J3779" i="1"/>
  <c r="Q3780" i="1"/>
  <c r="M3779" i="1"/>
  <c r="P3780" i="1"/>
  <c r="C3769" i="1" l="1"/>
  <c r="K3768" i="1"/>
  <c r="O3768" i="1" s="1"/>
  <c r="N3779" i="1"/>
  <c r="I3781" i="1"/>
  <c r="G3780" i="1"/>
  <c r="H3781" i="1" s="1"/>
  <c r="J3781" i="1" s="1"/>
  <c r="J3780" i="1"/>
  <c r="B3781" i="1"/>
  <c r="F3781" i="1"/>
  <c r="L3781" i="1"/>
  <c r="D3781" i="1"/>
  <c r="E3781" i="1" s="1"/>
  <c r="A3782" i="1"/>
  <c r="P3781" i="1"/>
  <c r="M3780" i="1"/>
  <c r="Q3781" i="1"/>
  <c r="C3770" i="1" l="1"/>
  <c r="K3769" i="1"/>
  <c r="O3769" i="1" s="1"/>
  <c r="N3780" i="1"/>
  <c r="G3781" i="1"/>
  <c r="H3782" i="1" s="1"/>
  <c r="P3782" i="1"/>
  <c r="M3781" i="1"/>
  <c r="Q3782" i="1"/>
  <c r="B3782" i="1"/>
  <c r="F3782" i="1"/>
  <c r="L3782" i="1"/>
  <c r="D3782" i="1"/>
  <c r="E3782" i="1" s="1"/>
  <c r="A3783" i="1"/>
  <c r="I3782" i="1"/>
  <c r="C3771" i="1" l="1"/>
  <c r="K3770" i="1"/>
  <c r="O3770" i="1" s="1"/>
  <c r="N3781" i="1"/>
  <c r="J3782" i="1"/>
  <c r="G3782" i="1"/>
  <c r="H3783" i="1" s="1"/>
  <c r="Q3783" i="1"/>
  <c r="M3782" i="1"/>
  <c r="N3782" i="1" s="1"/>
  <c r="P3783" i="1"/>
  <c r="A3784" i="1"/>
  <c r="F3783" i="1"/>
  <c r="B3783" i="1"/>
  <c r="D3783" i="1"/>
  <c r="E3783" i="1" s="1"/>
  <c r="L3783" i="1"/>
  <c r="I3783" i="1"/>
  <c r="C3772" i="1" l="1"/>
  <c r="K3771" i="1"/>
  <c r="O3771" i="1" s="1"/>
  <c r="J3783" i="1"/>
  <c r="M3783" i="1"/>
  <c r="N3783" i="1" s="1"/>
  <c r="Q3784" i="1"/>
  <c r="P3784" i="1"/>
  <c r="D3784" i="1"/>
  <c r="E3784" i="1" s="1"/>
  <c r="A3785" i="1"/>
  <c r="B3784" i="1"/>
  <c r="F3784" i="1"/>
  <c r="L3784" i="1"/>
  <c r="I3784" i="1"/>
  <c r="G3783" i="1"/>
  <c r="H3784" i="1" s="1"/>
  <c r="J3784" i="1" s="1"/>
  <c r="K3772" i="1" l="1"/>
  <c r="O3772" i="1" s="1"/>
  <c r="C3773" i="1"/>
  <c r="I3785" i="1"/>
  <c r="B3785" i="1"/>
  <c r="F3785" i="1"/>
  <c r="L3785" i="1"/>
  <c r="D3785" i="1"/>
  <c r="E3785" i="1" s="1"/>
  <c r="A3786" i="1"/>
  <c r="M3784" i="1"/>
  <c r="P3785" i="1"/>
  <c r="Q3785" i="1"/>
  <c r="G3784" i="1"/>
  <c r="H3785" i="1" s="1"/>
  <c r="J3785" i="1" s="1"/>
  <c r="C3774" i="1" l="1"/>
  <c r="K3773" i="1"/>
  <c r="O3773" i="1" s="1"/>
  <c r="N3784" i="1"/>
  <c r="G3785" i="1"/>
  <c r="H3786" i="1"/>
  <c r="J3786" i="1" s="1"/>
  <c r="I3786" i="1"/>
  <c r="D3786" i="1"/>
  <c r="E3786" i="1" s="1"/>
  <c r="A3787" i="1"/>
  <c r="L3786" i="1"/>
  <c r="F3786" i="1"/>
  <c r="B3786" i="1"/>
  <c r="Q3786" i="1"/>
  <c r="M3785" i="1"/>
  <c r="P3786" i="1"/>
  <c r="K3774" i="1" l="1"/>
  <c r="O3774" i="1" s="1"/>
  <c r="C3775" i="1"/>
  <c r="N3785" i="1"/>
  <c r="G3786" i="1"/>
  <c r="H3787" i="1" s="1"/>
  <c r="I3787" i="1"/>
  <c r="P3787" i="1"/>
  <c r="M3786" i="1"/>
  <c r="Q3787" i="1"/>
  <c r="B3787" i="1"/>
  <c r="F3787" i="1"/>
  <c r="L3787" i="1"/>
  <c r="D3787" i="1"/>
  <c r="E3787" i="1" s="1"/>
  <c r="G3787" i="1" s="1"/>
  <c r="H3788" i="1" s="1"/>
  <c r="A3788" i="1"/>
  <c r="C3776" i="1" l="1"/>
  <c r="K3775" i="1"/>
  <c r="O3775" i="1" s="1"/>
  <c r="N3786" i="1"/>
  <c r="I3788" i="1"/>
  <c r="B3788" i="1"/>
  <c r="D3788" i="1"/>
  <c r="E3788" i="1" s="1"/>
  <c r="L3788" i="1"/>
  <c r="F3788" i="1"/>
  <c r="A3789" i="1"/>
  <c r="Q3788" i="1"/>
  <c r="P3788" i="1"/>
  <c r="M3787" i="1"/>
  <c r="J3787" i="1"/>
  <c r="C3777" i="1" l="1"/>
  <c r="K3776" i="1"/>
  <c r="O3776" i="1" s="1"/>
  <c r="N3787" i="1"/>
  <c r="G3788" i="1"/>
  <c r="H3789" i="1" s="1"/>
  <c r="J3789" i="1" s="1"/>
  <c r="I3789" i="1"/>
  <c r="J3788" i="1"/>
  <c r="F3789" i="1"/>
  <c r="A3790" i="1"/>
  <c r="B3789" i="1"/>
  <c r="D3789" i="1"/>
  <c r="E3789" i="1" s="1"/>
  <c r="L3789" i="1"/>
  <c r="Q3789" i="1"/>
  <c r="M3788" i="1"/>
  <c r="P3789" i="1"/>
  <c r="C3778" i="1" l="1"/>
  <c r="K3777" i="1"/>
  <c r="O3777" i="1" s="1"/>
  <c r="N3788" i="1"/>
  <c r="I3790" i="1"/>
  <c r="G3789" i="1"/>
  <c r="H3790" i="1" s="1"/>
  <c r="J3790" i="1" s="1"/>
  <c r="D3790" i="1"/>
  <c r="E3790" i="1" s="1"/>
  <c r="L3790" i="1"/>
  <c r="A3791" i="1"/>
  <c r="B3790" i="1"/>
  <c r="F3790" i="1"/>
  <c r="M3789" i="1"/>
  <c r="P3790" i="1"/>
  <c r="Q3790" i="1"/>
  <c r="C3779" i="1" l="1"/>
  <c r="K3778" i="1"/>
  <c r="O3778" i="1" s="1"/>
  <c r="N3789" i="1"/>
  <c r="I3791" i="1"/>
  <c r="F3791" i="1"/>
  <c r="B3791" i="1"/>
  <c r="L3791" i="1"/>
  <c r="D3791" i="1"/>
  <c r="E3791" i="1" s="1"/>
  <c r="A3792" i="1"/>
  <c r="Q3791" i="1"/>
  <c r="M3790" i="1"/>
  <c r="P3791" i="1"/>
  <c r="G3790" i="1"/>
  <c r="H3791" i="1" s="1"/>
  <c r="J3791" i="1" s="1"/>
  <c r="C3780" i="1" l="1"/>
  <c r="K3779" i="1"/>
  <c r="O3779" i="1" s="1"/>
  <c r="N3790" i="1"/>
  <c r="I3792" i="1"/>
  <c r="B3792" i="1"/>
  <c r="D3792" i="1"/>
  <c r="E3792" i="1" s="1"/>
  <c r="L3792" i="1"/>
  <c r="F3792" i="1"/>
  <c r="A3793" i="1"/>
  <c r="G3791" i="1"/>
  <c r="H3792" i="1" s="1"/>
  <c r="J3792" i="1" s="1"/>
  <c r="Q3792" i="1"/>
  <c r="P3792" i="1"/>
  <c r="M3791" i="1"/>
  <c r="K3780" i="1" l="1"/>
  <c r="O3780" i="1" s="1"/>
  <c r="C3781" i="1"/>
  <c r="N3791" i="1"/>
  <c r="G3792" i="1"/>
  <c r="Q3793" i="1"/>
  <c r="M3792" i="1"/>
  <c r="P3793" i="1"/>
  <c r="H3793" i="1"/>
  <c r="I3793" i="1"/>
  <c r="F3793" i="1"/>
  <c r="L3793" i="1"/>
  <c r="D3793" i="1"/>
  <c r="E3793" i="1" s="1"/>
  <c r="A3794" i="1"/>
  <c r="B3793" i="1"/>
  <c r="C3782" i="1" l="1"/>
  <c r="K3781" i="1"/>
  <c r="O3781" i="1" s="1"/>
  <c r="N3792" i="1"/>
  <c r="I3794" i="1"/>
  <c r="L3794" i="1"/>
  <c r="D3794" i="1"/>
  <c r="E3794" i="1" s="1"/>
  <c r="A3795" i="1"/>
  <c r="F3794" i="1"/>
  <c r="B3794" i="1"/>
  <c r="G3793" i="1"/>
  <c r="H3794" i="1" s="1"/>
  <c r="J3794" i="1" s="1"/>
  <c r="J3793" i="1"/>
  <c r="Q3794" i="1"/>
  <c r="M3793" i="1"/>
  <c r="P3794" i="1"/>
  <c r="K3782" i="1" l="1"/>
  <c r="O3782" i="1" s="1"/>
  <c r="C3783" i="1"/>
  <c r="N3793" i="1"/>
  <c r="I3795" i="1"/>
  <c r="G3794" i="1"/>
  <c r="H3795" i="1"/>
  <c r="J3795" i="1" s="1"/>
  <c r="Q3795" i="1"/>
  <c r="M3794" i="1"/>
  <c r="P3795" i="1"/>
  <c r="F3795" i="1"/>
  <c r="B3795" i="1"/>
  <c r="L3795" i="1"/>
  <c r="D3795" i="1"/>
  <c r="E3795" i="1" s="1"/>
  <c r="A3796" i="1"/>
  <c r="C3784" i="1" l="1"/>
  <c r="K3783" i="1"/>
  <c r="O3783" i="1" s="1"/>
  <c r="N3794" i="1"/>
  <c r="D3796" i="1"/>
  <c r="E3796" i="1" s="1"/>
  <c r="B3796" i="1"/>
  <c r="F3796" i="1"/>
  <c r="L3796" i="1"/>
  <c r="A3797" i="1"/>
  <c r="G3795" i="1"/>
  <c r="H3796" i="1" s="1"/>
  <c r="Q3796" i="1"/>
  <c r="P3796" i="1"/>
  <c r="M3795" i="1"/>
  <c r="I3796" i="1"/>
  <c r="K3784" i="1" l="1"/>
  <c r="O3784" i="1" s="1"/>
  <c r="C3785" i="1"/>
  <c r="G3796" i="1"/>
  <c r="J3796" i="1"/>
  <c r="H3797" i="1"/>
  <c r="F3797" i="1"/>
  <c r="L3797" i="1"/>
  <c r="A3798" i="1"/>
  <c r="B3797" i="1"/>
  <c r="D3797" i="1"/>
  <c r="E3797" i="1" s="1"/>
  <c r="Q3797" i="1"/>
  <c r="M3796" i="1"/>
  <c r="P3797" i="1"/>
  <c r="I3797" i="1"/>
  <c r="K3785" i="1" l="1"/>
  <c r="O3785" i="1" s="1"/>
  <c r="C3786" i="1"/>
  <c r="N3796" i="1"/>
  <c r="G3797" i="1"/>
  <c r="H3798" i="1" s="1"/>
  <c r="I3798" i="1"/>
  <c r="A3799" i="1"/>
  <c r="D3798" i="1"/>
  <c r="E3798" i="1" s="1"/>
  <c r="B3798" i="1"/>
  <c r="F3798" i="1"/>
  <c r="L3798" i="1"/>
  <c r="P3798" i="1"/>
  <c r="M3797" i="1"/>
  <c r="Q3798" i="1"/>
  <c r="J3797" i="1"/>
  <c r="K3786" i="1" l="1"/>
  <c r="O3786" i="1" s="1"/>
  <c r="C3787" i="1"/>
  <c r="N3797" i="1"/>
  <c r="G3798" i="1"/>
  <c r="H3799" i="1" s="1"/>
  <c r="J3798" i="1"/>
  <c r="M3798" i="1"/>
  <c r="P3799" i="1"/>
  <c r="Q3799" i="1"/>
  <c r="B3799" i="1"/>
  <c r="L3799" i="1"/>
  <c r="F3799" i="1"/>
  <c r="A3800" i="1"/>
  <c r="D3799" i="1"/>
  <c r="E3799" i="1" s="1"/>
  <c r="I3799" i="1"/>
  <c r="K3787" i="1" l="1"/>
  <c r="O3787" i="1" s="1"/>
  <c r="C3788" i="1"/>
  <c r="N3798" i="1"/>
  <c r="G3799" i="1"/>
  <c r="H3800" i="1" s="1"/>
  <c r="J3800" i="1" s="1"/>
  <c r="I3800" i="1"/>
  <c r="P3800" i="1"/>
  <c r="M3799" i="1"/>
  <c r="Q3800" i="1"/>
  <c r="J3799" i="1"/>
  <c r="B3800" i="1"/>
  <c r="L3800" i="1"/>
  <c r="F3800" i="1"/>
  <c r="A3801" i="1"/>
  <c r="D3800" i="1"/>
  <c r="E3800" i="1" s="1"/>
  <c r="C3789" i="1" l="1"/>
  <c r="K3788" i="1"/>
  <c r="O3788" i="1" s="1"/>
  <c r="N3799" i="1"/>
  <c r="D3801" i="1"/>
  <c r="E3801" i="1" s="1"/>
  <c r="F3801" i="1"/>
  <c r="L3801" i="1"/>
  <c r="A3802" i="1"/>
  <c r="B3801" i="1"/>
  <c r="P3801" i="1"/>
  <c r="M3800" i="1"/>
  <c r="Q3801" i="1"/>
  <c r="I3801" i="1"/>
  <c r="G3800" i="1"/>
  <c r="H3801" i="1" s="1"/>
  <c r="J3801" i="1" s="1"/>
  <c r="C3790" i="1" l="1"/>
  <c r="K3789" i="1"/>
  <c r="O3789" i="1" s="1"/>
  <c r="N3800" i="1"/>
  <c r="I3802" i="1"/>
  <c r="G3801" i="1"/>
  <c r="H3802" i="1" s="1"/>
  <c r="J3802" i="1" s="1"/>
  <c r="D3802" i="1"/>
  <c r="E3802" i="1" s="1"/>
  <c r="A3803" i="1"/>
  <c r="B3802" i="1"/>
  <c r="L3802" i="1"/>
  <c r="F3802" i="1"/>
  <c r="P3802" i="1"/>
  <c r="M3801" i="1"/>
  <c r="Q3802" i="1"/>
  <c r="C3791" i="1" l="1"/>
  <c r="K3790" i="1"/>
  <c r="O3790" i="1" s="1"/>
  <c r="N3801" i="1"/>
  <c r="I3803" i="1"/>
  <c r="G3802" i="1"/>
  <c r="H3803" i="1" s="1"/>
  <c r="J3803" i="1" s="1"/>
  <c r="M3802" i="1"/>
  <c r="Q3803" i="1"/>
  <c r="P3803" i="1"/>
  <c r="F3803" i="1"/>
  <c r="B3803" i="1"/>
  <c r="L3803" i="1"/>
  <c r="A3804" i="1"/>
  <c r="D3803" i="1"/>
  <c r="E3803" i="1" s="1"/>
  <c r="C3792" i="1" l="1"/>
  <c r="K3791" i="1"/>
  <c r="O3791" i="1" s="1"/>
  <c r="N3802" i="1"/>
  <c r="G3803" i="1"/>
  <c r="H3804" i="1" s="1"/>
  <c r="L3804" i="1"/>
  <c r="D3804" i="1"/>
  <c r="E3804" i="1" s="1"/>
  <c r="A3805" i="1"/>
  <c r="F3804" i="1"/>
  <c r="B3804" i="1"/>
  <c r="Q3804" i="1"/>
  <c r="P3804" i="1"/>
  <c r="M3803" i="1"/>
  <c r="I3804" i="1"/>
  <c r="C3793" i="1" l="1"/>
  <c r="K3792" i="1"/>
  <c r="O3792" i="1" s="1"/>
  <c r="N3803" i="1"/>
  <c r="G3804" i="1"/>
  <c r="H3805" i="1" s="1"/>
  <c r="I3805" i="1"/>
  <c r="J3804" i="1"/>
  <c r="F3805" i="1"/>
  <c r="A3806" i="1"/>
  <c r="B3805" i="1"/>
  <c r="D3805" i="1"/>
  <c r="E3805" i="1" s="1"/>
  <c r="L3805" i="1"/>
  <c r="P3805" i="1"/>
  <c r="M3804" i="1"/>
  <c r="Q3805" i="1"/>
  <c r="C3794" i="1" l="1"/>
  <c r="K3793" i="1"/>
  <c r="O3793" i="1" s="1"/>
  <c r="N3804" i="1"/>
  <c r="J3805" i="1"/>
  <c r="M3805" i="1"/>
  <c r="P3806" i="1"/>
  <c r="Q3806" i="1"/>
  <c r="I3806" i="1"/>
  <c r="G3805" i="1"/>
  <c r="H3806" i="1" s="1"/>
  <c r="J3806" i="1" s="1"/>
  <c r="L3806" i="1"/>
  <c r="A3807" i="1"/>
  <c r="D3806" i="1"/>
  <c r="E3806" i="1" s="1"/>
  <c r="F3806" i="1"/>
  <c r="B3806" i="1"/>
  <c r="C3795" i="1" l="1"/>
  <c r="K3794" i="1"/>
  <c r="O3794" i="1" s="1"/>
  <c r="N3805" i="1"/>
  <c r="Q3807" i="1"/>
  <c r="P3807" i="1"/>
  <c r="M3806" i="1"/>
  <c r="I3807" i="1"/>
  <c r="G3806" i="1"/>
  <c r="H3807" i="1" s="1"/>
  <c r="J3807" i="1" s="1"/>
  <c r="B3807" i="1"/>
  <c r="D3807" i="1"/>
  <c r="E3807" i="1" s="1"/>
  <c r="F3807" i="1"/>
  <c r="L3807" i="1"/>
  <c r="A3808" i="1"/>
  <c r="N3795" i="1" l="1"/>
  <c r="C3796" i="1" s="1"/>
  <c r="K3795" i="1"/>
  <c r="N3806" i="1"/>
  <c r="Q3808" i="1"/>
  <c r="M3807" i="1"/>
  <c r="P3808" i="1"/>
  <c r="G3807" i="1"/>
  <c r="H3808" i="1" s="1"/>
  <c r="J3808" i="1" s="1"/>
  <c r="L3808" i="1"/>
  <c r="A3809" i="1"/>
  <c r="B3808" i="1"/>
  <c r="D3808" i="1"/>
  <c r="E3808" i="1" s="1"/>
  <c r="F3808" i="1"/>
  <c r="I3808" i="1"/>
  <c r="O3795" i="1" l="1"/>
  <c r="K3796" i="1"/>
  <c r="O3796" i="1" s="1"/>
  <c r="C3797" i="1"/>
  <c r="N3807" i="1"/>
  <c r="Q3809" i="1"/>
  <c r="M3808" i="1"/>
  <c r="P3809" i="1"/>
  <c r="G3808" i="1"/>
  <c r="H3809" i="1" s="1"/>
  <c r="J3809" i="1" s="1"/>
  <c r="I3809" i="1"/>
  <c r="D3809" i="1"/>
  <c r="E3809" i="1" s="1"/>
  <c r="A3810" i="1"/>
  <c r="F3809" i="1"/>
  <c r="L3809" i="1"/>
  <c r="B3809" i="1"/>
  <c r="K3797" i="1" l="1"/>
  <c r="O3797" i="1" s="1"/>
  <c r="C3798" i="1"/>
  <c r="N3808" i="1"/>
  <c r="G3809" i="1"/>
  <c r="H3810" i="1" s="1"/>
  <c r="P3810" i="1"/>
  <c r="M3809" i="1"/>
  <c r="Q3810" i="1"/>
  <c r="I3810" i="1"/>
  <c r="F3810" i="1"/>
  <c r="B3810" i="1"/>
  <c r="L3810" i="1"/>
  <c r="D3810" i="1"/>
  <c r="E3810" i="1" s="1"/>
  <c r="A3811" i="1"/>
  <c r="K3798" i="1" l="1"/>
  <c r="O3798" i="1" s="1"/>
  <c r="C3799" i="1"/>
  <c r="N3809" i="1"/>
  <c r="G3810" i="1"/>
  <c r="H3811" i="1" s="1"/>
  <c r="J3811" i="1" s="1"/>
  <c r="I3811" i="1"/>
  <c r="J3810" i="1"/>
  <c r="L3811" i="1"/>
  <c r="F3811" i="1"/>
  <c r="A3812" i="1"/>
  <c r="B3811" i="1"/>
  <c r="D3811" i="1"/>
  <c r="E3811" i="1" s="1"/>
  <c r="Q3811" i="1"/>
  <c r="P3811" i="1"/>
  <c r="M3810" i="1"/>
  <c r="K3799" i="1" l="1"/>
  <c r="O3799" i="1" s="1"/>
  <c r="C3800" i="1"/>
  <c r="N3810" i="1"/>
  <c r="I3812" i="1"/>
  <c r="F3812" i="1"/>
  <c r="B3812" i="1"/>
  <c r="D3812" i="1"/>
  <c r="E3812" i="1" s="1"/>
  <c r="A3813" i="1"/>
  <c r="L3812" i="1"/>
  <c r="G3811" i="1"/>
  <c r="H3812" i="1" s="1"/>
  <c r="J3812" i="1" s="1"/>
  <c r="M3811" i="1"/>
  <c r="P3812" i="1"/>
  <c r="Q3812" i="1"/>
  <c r="C3801" i="1" l="1"/>
  <c r="K3800" i="1"/>
  <c r="O3800" i="1" s="1"/>
  <c r="N3811" i="1"/>
  <c r="M3812" i="1"/>
  <c r="P3813" i="1"/>
  <c r="Q3813" i="1"/>
  <c r="L3813" i="1"/>
  <c r="F3813" i="1"/>
  <c r="A3814" i="1"/>
  <c r="B3813" i="1"/>
  <c r="D3813" i="1"/>
  <c r="E3813" i="1" s="1"/>
  <c r="G3812" i="1"/>
  <c r="H3813" i="1" s="1"/>
  <c r="J3813" i="1" s="1"/>
  <c r="I3813" i="1"/>
  <c r="K3801" i="1" l="1"/>
  <c r="O3801" i="1" s="1"/>
  <c r="C3802" i="1"/>
  <c r="N3812" i="1"/>
  <c r="M3813" i="1"/>
  <c r="P3814" i="1"/>
  <c r="Q3814" i="1"/>
  <c r="G3813" i="1"/>
  <c r="H3814" i="1" s="1"/>
  <c r="J3814" i="1" s="1"/>
  <c r="I3814" i="1"/>
  <c r="L3814" i="1"/>
  <c r="A3815" i="1"/>
  <c r="B3814" i="1"/>
  <c r="F3814" i="1"/>
  <c r="D3814" i="1"/>
  <c r="E3814" i="1" s="1"/>
  <c r="K3802" i="1" l="1"/>
  <c r="O3802" i="1" s="1"/>
  <c r="C3803" i="1"/>
  <c r="N3813" i="1"/>
  <c r="I3815" i="1"/>
  <c r="F3815" i="1"/>
  <c r="B3815" i="1"/>
  <c r="D3815" i="1"/>
  <c r="E3815" i="1" s="1"/>
  <c r="L3815" i="1"/>
  <c r="A3816" i="1"/>
  <c r="G3814" i="1"/>
  <c r="H3815" i="1" s="1"/>
  <c r="J3815" i="1" s="1"/>
  <c r="M3814" i="1"/>
  <c r="P3815" i="1"/>
  <c r="Q3815" i="1"/>
  <c r="K3803" i="1" l="1"/>
  <c r="O3803" i="1" s="1"/>
  <c r="C3804" i="1"/>
  <c r="N3814" i="1"/>
  <c r="I3816" i="1"/>
  <c r="L3816" i="1"/>
  <c r="B3816" i="1"/>
  <c r="D3816" i="1"/>
  <c r="E3816" i="1" s="1"/>
  <c r="F3816" i="1"/>
  <c r="A3817" i="1"/>
  <c r="P3816" i="1"/>
  <c r="Q3816" i="1"/>
  <c r="M3815" i="1"/>
  <c r="G3815" i="1"/>
  <c r="H3816" i="1" s="1"/>
  <c r="J3816" i="1" s="1"/>
  <c r="K3804" i="1" l="1"/>
  <c r="O3804" i="1" s="1"/>
  <c r="C3805" i="1"/>
  <c r="N3815" i="1"/>
  <c r="G3816" i="1"/>
  <c r="H3817" i="1" s="1"/>
  <c r="D3817" i="1"/>
  <c r="E3817" i="1" s="1"/>
  <c r="F3817" i="1"/>
  <c r="L3817" i="1"/>
  <c r="A3818" i="1"/>
  <c r="B3817" i="1"/>
  <c r="Q3817" i="1"/>
  <c r="P3817" i="1"/>
  <c r="M3816" i="1"/>
  <c r="I3817" i="1"/>
  <c r="C3806" i="1" l="1"/>
  <c r="K3805" i="1"/>
  <c r="O3805" i="1" s="1"/>
  <c r="N3816" i="1"/>
  <c r="I3818" i="1"/>
  <c r="J3817" i="1"/>
  <c r="G3817" i="1"/>
  <c r="H3818" i="1" s="1"/>
  <c r="B3818" i="1"/>
  <c r="A3819" i="1"/>
  <c r="F3818" i="1"/>
  <c r="L3818" i="1"/>
  <c r="D3818" i="1"/>
  <c r="E3818" i="1" s="1"/>
  <c r="P3818" i="1"/>
  <c r="Q3818" i="1"/>
  <c r="M3817" i="1"/>
  <c r="C3807" i="1" l="1"/>
  <c r="K3806" i="1"/>
  <c r="O3806" i="1" s="1"/>
  <c r="N3817" i="1"/>
  <c r="J3818" i="1"/>
  <c r="G3818" i="1"/>
  <c r="H3819" i="1" s="1"/>
  <c r="P3819" i="1"/>
  <c r="Q3819" i="1"/>
  <c r="M3818" i="1"/>
  <c r="I3819" i="1"/>
  <c r="F3819" i="1"/>
  <c r="B3819" i="1"/>
  <c r="D3819" i="1"/>
  <c r="E3819" i="1" s="1"/>
  <c r="L3819" i="1"/>
  <c r="A3820" i="1"/>
  <c r="C3808" i="1" l="1"/>
  <c r="K3807" i="1"/>
  <c r="O3807" i="1" s="1"/>
  <c r="N3818" i="1"/>
  <c r="J3819" i="1"/>
  <c r="M3819" i="1"/>
  <c r="P3820" i="1"/>
  <c r="Q3820" i="1"/>
  <c r="G3819" i="1"/>
  <c r="H3820" i="1" s="1"/>
  <c r="B3820" i="1"/>
  <c r="D3820" i="1"/>
  <c r="E3820" i="1" s="1"/>
  <c r="L3820" i="1"/>
  <c r="F3820" i="1"/>
  <c r="A3821" i="1"/>
  <c r="I3820" i="1"/>
  <c r="K3808" i="1" l="1"/>
  <c r="O3808" i="1" s="1"/>
  <c r="C3809" i="1"/>
  <c r="N3819" i="1"/>
  <c r="I3821" i="1"/>
  <c r="G3820" i="1"/>
  <c r="H3821" i="1" s="1"/>
  <c r="J3821" i="1" s="1"/>
  <c r="J3820" i="1"/>
  <c r="A3822" i="1"/>
  <c r="B3821" i="1"/>
  <c r="F3821" i="1"/>
  <c r="L3821" i="1"/>
  <c r="D3821" i="1"/>
  <c r="E3821" i="1" s="1"/>
  <c r="P3821" i="1"/>
  <c r="M3820" i="1"/>
  <c r="Q3821" i="1"/>
  <c r="K3809" i="1" l="1"/>
  <c r="O3809" i="1" s="1"/>
  <c r="C3810" i="1"/>
  <c r="N3820" i="1"/>
  <c r="I3822" i="1"/>
  <c r="G3821" i="1"/>
  <c r="H3822" i="1" s="1"/>
  <c r="J3822" i="1" s="1"/>
  <c r="B3822" i="1"/>
  <c r="D3822" i="1"/>
  <c r="E3822" i="1" s="1"/>
  <c r="L3822" i="1"/>
  <c r="A3823" i="1"/>
  <c r="F3822" i="1"/>
  <c r="Q3822" i="1"/>
  <c r="P3822" i="1"/>
  <c r="M3821" i="1"/>
  <c r="K3810" i="1" l="1"/>
  <c r="O3810" i="1" s="1"/>
  <c r="C3811" i="1"/>
  <c r="N3821" i="1"/>
  <c r="P3823" i="1"/>
  <c r="M3822" i="1"/>
  <c r="Q3823" i="1"/>
  <c r="G3822" i="1"/>
  <c r="H3823" i="1" s="1"/>
  <c r="J3823" i="1" s="1"/>
  <c r="I3823" i="1"/>
  <c r="L3823" i="1"/>
  <c r="A3824" i="1"/>
  <c r="F3823" i="1"/>
  <c r="D3823" i="1"/>
  <c r="E3823" i="1" s="1"/>
  <c r="B3823" i="1"/>
  <c r="K3811" i="1" l="1"/>
  <c r="O3811" i="1" s="1"/>
  <c r="C3812" i="1"/>
  <c r="N3822" i="1"/>
  <c r="A3825" i="1"/>
  <c r="B3824" i="1"/>
  <c r="D3824" i="1"/>
  <c r="E3824" i="1" s="1"/>
  <c r="L3824" i="1"/>
  <c r="F3824" i="1"/>
  <c r="M3823" i="1"/>
  <c r="Q3824" i="1"/>
  <c r="P3824" i="1"/>
  <c r="G3823" i="1"/>
  <c r="H3824" i="1" s="1"/>
  <c r="J3824" i="1" s="1"/>
  <c r="I3824" i="1"/>
  <c r="K3812" i="1" l="1"/>
  <c r="O3812" i="1" s="1"/>
  <c r="C3813" i="1"/>
  <c r="N3823" i="1"/>
  <c r="G3824" i="1"/>
  <c r="H3825" i="1" s="1"/>
  <c r="I3825" i="1"/>
  <c r="F3825" i="1"/>
  <c r="L3825" i="1"/>
  <c r="D3825" i="1"/>
  <c r="E3825" i="1" s="1"/>
  <c r="A3826" i="1"/>
  <c r="B3825" i="1"/>
  <c r="Q3825" i="1"/>
  <c r="M3824" i="1"/>
  <c r="P3825" i="1"/>
  <c r="K3813" i="1" l="1"/>
  <c r="O3813" i="1" s="1"/>
  <c r="C3814" i="1"/>
  <c r="N3824" i="1"/>
  <c r="I3826" i="1"/>
  <c r="J3825" i="1"/>
  <c r="B3826" i="1"/>
  <c r="D3826" i="1"/>
  <c r="E3826" i="1" s="1"/>
  <c r="L3826" i="1"/>
  <c r="A3827" i="1"/>
  <c r="F3826" i="1"/>
  <c r="G3825" i="1"/>
  <c r="H3826" i="1" s="1"/>
  <c r="J3826" i="1" s="1"/>
  <c r="M3825" i="1"/>
  <c r="Q3826" i="1"/>
  <c r="P3826" i="1"/>
  <c r="K3814" i="1" l="1"/>
  <c r="O3814" i="1" s="1"/>
  <c r="C3815" i="1"/>
  <c r="N3825" i="1"/>
  <c r="G3826" i="1"/>
  <c r="H3827" i="1" s="1"/>
  <c r="F3827" i="1"/>
  <c r="B3827" i="1"/>
  <c r="D3827" i="1"/>
  <c r="E3827" i="1" s="1"/>
  <c r="G3827" i="1" s="1"/>
  <c r="H3828" i="1" s="1"/>
  <c r="L3827" i="1"/>
  <c r="A3828" i="1"/>
  <c r="M3826" i="1"/>
  <c r="P3827" i="1"/>
  <c r="Q3827" i="1"/>
  <c r="I3827" i="1"/>
  <c r="K3815" i="1" l="1"/>
  <c r="O3815" i="1" s="1"/>
  <c r="C3816" i="1"/>
  <c r="N3826" i="1"/>
  <c r="I3828" i="1"/>
  <c r="J3828" i="1" s="1"/>
  <c r="L3828" i="1"/>
  <c r="B3828" i="1"/>
  <c r="D3828" i="1"/>
  <c r="E3828" i="1" s="1"/>
  <c r="A3829" i="1"/>
  <c r="F3828" i="1"/>
  <c r="J3827" i="1"/>
  <c r="Q3828" i="1"/>
  <c r="P3828" i="1"/>
  <c r="M3827" i="1"/>
  <c r="K3816" i="1" l="1"/>
  <c r="O3816" i="1" s="1"/>
  <c r="C3817" i="1"/>
  <c r="N3827" i="1"/>
  <c r="P3829" i="1"/>
  <c r="Q3829" i="1"/>
  <c r="M3828" i="1"/>
  <c r="B3829" i="1"/>
  <c r="F3829" i="1"/>
  <c r="L3829" i="1"/>
  <c r="D3829" i="1"/>
  <c r="E3829" i="1" s="1"/>
  <c r="A3830" i="1"/>
  <c r="G3828" i="1"/>
  <c r="H3829" i="1" s="1"/>
  <c r="J3829" i="1" s="1"/>
  <c r="I3829" i="1"/>
  <c r="C3818" i="1" l="1"/>
  <c r="K3817" i="1"/>
  <c r="O3817" i="1" s="1"/>
  <c r="N3828" i="1"/>
  <c r="P3830" i="1"/>
  <c r="M3829" i="1"/>
  <c r="Q3830" i="1"/>
  <c r="B3830" i="1"/>
  <c r="D3830" i="1"/>
  <c r="E3830" i="1" s="1"/>
  <c r="L3830" i="1"/>
  <c r="A3831" i="1"/>
  <c r="F3830" i="1"/>
  <c r="I3830" i="1"/>
  <c r="G3829" i="1"/>
  <c r="H3830" i="1" s="1"/>
  <c r="J3830" i="1" s="1"/>
  <c r="C3819" i="1" l="1"/>
  <c r="K3818" i="1"/>
  <c r="O3818" i="1" s="1"/>
  <c r="N3829" i="1"/>
  <c r="G3830" i="1"/>
  <c r="H3831" i="1" s="1"/>
  <c r="B3831" i="1"/>
  <c r="F3831" i="1"/>
  <c r="D3831" i="1"/>
  <c r="E3831" i="1" s="1"/>
  <c r="G3831" i="1" s="1"/>
  <c r="H3832" i="1" s="1"/>
  <c r="A3832" i="1"/>
  <c r="L3831" i="1"/>
  <c r="P3831" i="1"/>
  <c r="M3830" i="1"/>
  <c r="Q3831" i="1"/>
  <c r="I3831" i="1"/>
  <c r="C3820" i="1" l="1"/>
  <c r="K3819" i="1"/>
  <c r="O3819" i="1" s="1"/>
  <c r="N3830" i="1"/>
  <c r="I3832" i="1"/>
  <c r="J3832" i="1" s="1"/>
  <c r="F3832" i="1"/>
  <c r="L3832" i="1"/>
  <c r="D3832" i="1"/>
  <c r="E3832" i="1" s="1"/>
  <c r="A3833" i="1"/>
  <c r="B3832" i="1"/>
  <c r="J3831" i="1"/>
  <c r="M3831" i="1"/>
  <c r="P3832" i="1"/>
  <c r="Q3832" i="1"/>
  <c r="K3820" i="1" l="1"/>
  <c r="O3820" i="1" s="1"/>
  <c r="C3821" i="1"/>
  <c r="N3831" i="1"/>
  <c r="I3833" i="1"/>
  <c r="D3833" i="1"/>
  <c r="E3833" i="1" s="1"/>
  <c r="L3833" i="1"/>
  <c r="A3834" i="1"/>
  <c r="B3833" i="1"/>
  <c r="F3833" i="1"/>
  <c r="G3832" i="1"/>
  <c r="H3833" i="1" s="1"/>
  <c r="J3833" i="1" s="1"/>
  <c r="Q3833" i="1"/>
  <c r="M3832" i="1"/>
  <c r="P3833" i="1"/>
  <c r="C3822" i="1" l="1"/>
  <c r="K3821" i="1"/>
  <c r="O3821" i="1" s="1"/>
  <c r="N3832" i="1"/>
  <c r="I3834" i="1"/>
  <c r="G3833" i="1"/>
  <c r="H3834" i="1" s="1"/>
  <c r="J3834" i="1" s="1"/>
  <c r="D3834" i="1"/>
  <c r="E3834" i="1" s="1"/>
  <c r="F3834" i="1"/>
  <c r="L3834" i="1"/>
  <c r="A3835" i="1"/>
  <c r="B3834" i="1"/>
  <c r="M3833" i="1"/>
  <c r="P3834" i="1"/>
  <c r="Q3834" i="1"/>
  <c r="C3823" i="1" l="1"/>
  <c r="K3822" i="1"/>
  <c r="O3822" i="1" s="1"/>
  <c r="N3833" i="1"/>
  <c r="I3835" i="1"/>
  <c r="G3834" i="1"/>
  <c r="H3835" i="1" s="1"/>
  <c r="J3835" i="1" s="1"/>
  <c r="B3835" i="1"/>
  <c r="F3835" i="1"/>
  <c r="D3835" i="1"/>
  <c r="E3835" i="1" s="1"/>
  <c r="L3835" i="1"/>
  <c r="A3836" i="1"/>
  <c r="P3835" i="1"/>
  <c r="Q3835" i="1"/>
  <c r="M3834" i="1"/>
  <c r="C3824" i="1" l="1"/>
  <c r="K3823" i="1"/>
  <c r="O3823" i="1" s="1"/>
  <c r="N3834" i="1"/>
  <c r="G3835" i="1"/>
  <c r="H3836" i="1" s="1"/>
  <c r="B3836" i="1"/>
  <c r="F3836" i="1"/>
  <c r="L3836" i="1"/>
  <c r="D3836" i="1"/>
  <c r="E3836" i="1" s="1"/>
  <c r="A3837" i="1"/>
  <c r="M3835" i="1"/>
  <c r="Q3836" i="1"/>
  <c r="P3836" i="1"/>
  <c r="I3836" i="1"/>
  <c r="C3825" i="1" l="1"/>
  <c r="K3824" i="1"/>
  <c r="O3824" i="1" s="1"/>
  <c r="N3835" i="1"/>
  <c r="I3837" i="1"/>
  <c r="G3836" i="1"/>
  <c r="H3837" i="1" s="1"/>
  <c r="F3837" i="1"/>
  <c r="A3838" i="1"/>
  <c r="B3837" i="1"/>
  <c r="D3837" i="1"/>
  <c r="E3837" i="1" s="1"/>
  <c r="L3837" i="1"/>
  <c r="Q3837" i="1"/>
  <c r="M3836" i="1"/>
  <c r="P3837" i="1"/>
  <c r="J3836" i="1"/>
  <c r="C3826" i="1" l="1"/>
  <c r="K3825" i="1"/>
  <c r="O3825" i="1" s="1"/>
  <c r="N3836" i="1"/>
  <c r="J3837" i="1"/>
  <c r="M3837" i="1"/>
  <c r="P3838" i="1"/>
  <c r="Q3838" i="1"/>
  <c r="G3837" i="1"/>
  <c r="H3838" i="1" s="1"/>
  <c r="J3838" i="1" s="1"/>
  <c r="I3838" i="1"/>
  <c r="F3838" i="1"/>
  <c r="B3838" i="1"/>
  <c r="D3838" i="1"/>
  <c r="E3838" i="1" s="1"/>
  <c r="L3838" i="1"/>
  <c r="A3839" i="1"/>
  <c r="K3826" i="1" l="1"/>
  <c r="O3826" i="1" s="1"/>
  <c r="C3827" i="1"/>
  <c r="N3837" i="1"/>
  <c r="G3838" i="1"/>
  <c r="H3839" i="1" s="1"/>
  <c r="D3839" i="1"/>
  <c r="E3839" i="1" s="1"/>
  <c r="F3839" i="1"/>
  <c r="L3839" i="1"/>
  <c r="A3840" i="1"/>
  <c r="B3839" i="1"/>
  <c r="M3838" i="1"/>
  <c r="Q3839" i="1"/>
  <c r="P3839" i="1"/>
  <c r="I3839" i="1"/>
  <c r="K3827" i="1" l="1"/>
  <c r="O3827" i="1" s="1"/>
  <c r="C3828" i="1"/>
  <c r="N3838" i="1"/>
  <c r="I3840" i="1"/>
  <c r="G3839" i="1"/>
  <c r="H3840" i="1" s="1"/>
  <c r="J3840" i="1" s="1"/>
  <c r="F3840" i="1"/>
  <c r="A3841" i="1"/>
  <c r="B3840" i="1"/>
  <c r="D3840" i="1"/>
  <c r="E3840" i="1" s="1"/>
  <c r="L3840" i="1"/>
  <c r="J3839" i="1"/>
  <c r="Q3840" i="1"/>
  <c r="M3839" i="1"/>
  <c r="P3840" i="1"/>
  <c r="C3829" i="1" l="1"/>
  <c r="K3828" i="1"/>
  <c r="O3828" i="1" s="1"/>
  <c r="N3839" i="1"/>
  <c r="G3840" i="1"/>
  <c r="H3841" i="1" s="1"/>
  <c r="A3842" i="1"/>
  <c r="B3841" i="1"/>
  <c r="F3841" i="1"/>
  <c r="L3841" i="1"/>
  <c r="D3841" i="1"/>
  <c r="E3841" i="1" s="1"/>
  <c r="M3840" i="1"/>
  <c r="P3841" i="1"/>
  <c r="Q3841" i="1"/>
  <c r="I3841" i="1"/>
  <c r="C3830" i="1" l="1"/>
  <c r="K3829" i="1"/>
  <c r="O3829" i="1" s="1"/>
  <c r="N3840" i="1"/>
  <c r="I3842" i="1"/>
  <c r="J3841" i="1"/>
  <c r="G3841" i="1"/>
  <c r="H3842" i="1" s="1"/>
  <c r="J3842" i="1" s="1"/>
  <c r="B3842" i="1"/>
  <c r="D3842" i="1"/>
  <c r="E3842" i="1" s="1"/>
  <c r="A3843" i="1"/>
  <c r="L3842" i="1"/>
  <c r="F3842" i="1"/>
  <c r="Q3842" i="1"/>
  <c r="P3842" i="1"/>
  <c r="M3841" i="1"/>
  <c r="K3830" i="1" l="1"/>
  <c r="O3830" i="1" s="1"/>
  <c r="C3831" i="1"/>
  <c r="N3841" i="1"/>
  <c r="I3843" i="1"/>
  <c r="L3843" i="1"/>
  <c r="A3844" i="1"/>
  <c r="F3843" i="1"/>
  <c r="B3843" i="1"/>
  <c r="D3843" i="1"/>
  <c r="E3843" i="1" s="1"/>
  <c r="G3842" i="1"/>
  <c r="H3843" i="1" s="1"/>
  <c r="Q3843" i="1"/>
  <c r="P3843" i="1"/>
  <c r="M3842" i="1"/>
  <c r="K3831" i="1" l="1"/>
  <c r="O3831" i="1" s="1"/>
  <c r="C3832" i="1"/>
  <c r="N3842" i="1"/>
  <c r="J3843" i="1"/>
  <c r="G3843" i="1"/>
  <c r="H3844" i="1" s="1"/>
  <c r="Q3844" i="1"/>
  <c r="M3843" i="1"/>
  <c r="P3844" i="1"/>
  <c r="I3844" i="1"/>
  <c r="A3845" i="1"/>
  <c r="F3844" i="1"/>
  <c r="L3844" i="1"/>
  <c r="B3844" i="1"/>
  <c r="D3844" i="1"/>
  <c r="E3844" i="1" s="1"/>
  <c r="C3833" i="1" l="1"/>
  <c r="K3832" i="1"/>
  <c r="O3832" i="1" s="1"/>
  <c r="N3843" i="1"/>
  <c r="G3844" i="1"/>
  <c r="H3845" i="1" s="1"/>
  <c r="P3845" i="1"/>
  <c r="Q3845" i="1"/>
  <c r="M3844" i="1"/>
  <c r="I3845" i="1"/>
  <c r="J3844" i="1"/>
  <c r="A3846" i="1"/>
  <c r="B3845" i="1"/>
  <c r="F3845" i="1"/>
  <c r="L3845" i="1"/>
  <c r="D3845" i="1"/>
  <c r="E3845" i="1" s="1"/>
  <c r="K3833" i="1" l="1"/>
  <c r="O3833" i="1" s="1"/>
  <c r="C3834" i="1"/>
  <c r="N3844" i="1"/>
  <c r="J3845" i="1"/>
  <c r="G3845" i="1"/>
  <c r="H3846" i="1" s="1"/>
  <c r="A3847" i="1"/>
  <c r="B3846" i="1"/>
  <c r="D3846" i="1"/>
  <c r="E3846" i="1" s="1"/>
  <c r="L3846" i="1"/>
  <c r="F3846" i="1"/>
  <c r="Q3846" i="1"/>
  <c r="P3846" i="1"/>
  <c r="M3845" i="1"/>
  <c r="I3846" i="1"/>
  <c r="K3834" i="1" l="1"/>
  <c r="O3834" i="1" s="1"/>
  <c r="C3835" i="1"/>
  <c r="N3845" i="1"/>
  <c r="J3846" i="1"/>
  <c r="P3847" i="1"/>
  <c r="Q3847" i="1"/>
  <c r="M3846" i="1"/>
  <c r="N3846" i="1" s="1"/>
  <c r="G3846" i="1"/>
  <c r="H3847" i="1" s="1"/>
  <c r="L3847" i="1"/>
  <c r="A3848" i="1"/>
  <c r="F3847" i="1"/>
  <c r="D3847" i="1"/>
  <c r="E3847" i="1" s="1"/>
  <c r="B3847" i="1"/>
  <c r="I3847" i="1"/>
  <c r="C3836" i="1" l="1"/>
  <c r="K3835" i="1"/>
  <c r="O3835" i="1" s="1"/>
  <c r="G3847" i="1"/>
  <c r="H3848" i="1" s="1"/>
  <c r="J3847" i="1"/>
  <c r="M3847" i="1"/>
  <c r="N3847" i="1" s="1"/>
  <c r="P3848" i="1"/>
  <c r="Q3848" i="1"/>
  <c r="I3848" i="1"/>
  <c r="F3848" i="1"/>
  <c r="L3848" i="1"/>
  <c r="D3848" i="1"/>
  <c r="E3848" i="1" s="1"/>
  <c r="A3849" i="1"/>
  <c r="B3848" i="1"/>
  <c r="K3836" i="1" l="1"/>
  <c r="O3836" i="1" s="1"/>
  <c r="C3837" i="1"/>
  <c r="J3848" i="1"/>
  <c r="A3850" i="1"/>
  <c r="B3849" i="1"/>
  <c r="F3849" i="1"/>
  <c r="D3849" i="1"/>
  <c r="E3849" i="1" s="1"/>
  <c r="L3849" i="1"/>
  <c r="I3849" i="1"/>
  <c r="G3848" i="1"/>
  <c r="H3849" i="1" s="1"/>
  <c r="J3849" i="1" s="1"/>
  <c r="M3848" i="1"/>
  <c r="N3848" i="1" s="1"/>
  <c r="Q3849" i="1"/>
  <c r="P3849" i="1"/>
  <c r="K3837" i="1" l="1"/>
  <c r="O3837" i="1" s="1"/>
  <c r="C3838" i="1"/>
  <c r="G3849" i="1"/>
  <c r="H3850" i="1" s="1"/>
  <c r="I3850" i="1"/>
  <c r="Q3850" i="1"/>
  <c r="M3849" i="1"/>
  <c r="P3850" i="1"/>
  <c r="B3850" i="1"/>
  <c r="F3850" i="1"/>
  <c r="A3851" i="1"/>
  <c r="D3850" i="1"/>
  <c r="E3850" i="1" s="1"/>
  <c r="L3850" i="1"/>
  <c r="K3838" i="1" l="1"/>
  <c r="O3838" i="1" s="1"/>
  <c r="C3839" i="1"/>
  <c r="N3849" i="1"/>
  <c r="I3851" i="1"/>
  <c r="J3850" i="1"/>
  <c r="G3850" i="1"/>
  <c r="H3851" i="1" s="1"/>
  <c r="J3851" i="1" s="1"/>
  <c r="F3851" i="1"/>
  <c r="B3851" i="1"/>
  <c r="D3851" i="1"/>
  <c r="E3851" i="1" s="1"/>
  <c r="G3851" i="1" s="1"/>
  <c r="H3852" i="1" s="1"/>
  <c r="L3851" i="1"/>
  <c r="A3852" i="1"/>
  <c r="M3850" i="1"/>
  <c r="Q3851" i="1"/>
  <c r="P3851" i="1"/>
  <c r="K3839" i="1" l="1"/>
  <c r="O3839" i="1" s="1"/>
  <c r="C3840" i="1"/>
  <c r="N3850" i="1"/>
  <c r="I3852" i="1"/>
  <c r="J3852" i="1" s="1"/>
  <c r="Q3852" i="1"/>
  <c r="P3852" i="1"/>
  <c r="M3851" i="1"/>
  <c r="D3852" i="1"/>
  <c r="E3852" i="1" s="1"/>
  <c r="A3853" i="1"/>
  <c r="B3852" i="1"/>
  <c r="F3852" i="1"/>
  <c r="L3852" i="1"/>
  <c r="C3841" i="1" l="1"/>
  <c r="K3840" i="1"/>
  <c r="O3840" i="1" s="1"/>
  <c r="N3851" i="1"/>
  <c r="A3854" i="1"/>
  <c r="B3853" i="1"/>
  <c r="F3853" i="1"/>
  <c r="L3853" i="1"/>
  <c r="D3853" i="1"/>
  <c r="E3853" i="1" s="1"/>
  <c r="M3852" i="1"/>
  <c r="Q3853" i="1"/>
  <c r="P3853" i="1"/>
  <c r="G3852" i="1"/>
  <c r="H3853" i="1" s="1"/>
  <c r="I3853" i="1"/>
  <c r="C3842" i="1" l="1"/>
  <c r="K3841" i="1"/>
  <c r="O3841" i="1" s="1"/>
  <c r="N3852" i="1"/>
  <c r="I3854" i="1"/>
  <c r="G3853" i="1"/>
  <c r="H3854" i="1" s="1"/>
  <c r="J3854" i="1" s="1"/>
  <c r="J3853" i="1"/>
  <c r="P3854" i="1"/>
  <c r="Q3854" i="1"/>
  <c r="M3853" i="1"/>
  <c r="L3854" i="1"/>
  <c r="A3855" i="1"/>
  <c r="B3854" i="1"/>
  <c r="F3854" i="1"/>
  <c r="D3854" i="1"/>
  <c r="E3854" i="1" s="1"/>
  <c r="K3842" i="1" l="1"/>
  <c r="O3842" i="1" s="1"/>
  <c r="C3843" i="1"/>
  <c r="N3853" i="1"/>
  <c r="I3855" i="1"/>
  <c r="F3855" i="1"/>
  <c r="D3855" i="1"/>
  <c r="E3855" i="1" s="1"/>
  <c r="B3855" i="1"/>
  <c r="L3855" i="1"/>
  <c r="A3856" i="1"/>
  <c r="G3854" i="1"/>
  <c r="H3855" i="1" s="1"/>
  <c r="J3855" i="1" s="1"/>
  <c r="M3854" i="1"/>
  <c r="Q3855" i="1"/>
  <c r="P3855" i="1"/>
  <c r="K3843" i="1" l="1"/>
  <c r="O3843" i="1" s="1"/>
  <c r="C3844" i="1"/>
  <c r="N3854" i="1"/>
  <c r="B3856" i="1"/>
  <c r="D3856" i="1"/>
  <c r="E3856" i="1" s="1"/>
  <c r="L3856" i="1"/>
  <c r="F3856" i="1"/>
  <c r="A3857" i="1"/>
  <c r="P3856" i="1"/>
  <c r="Q3856" i="1"/>
  <c r="M3855" i="1"/>
  <c r="I3856" i="1"/>
  <c r="G3855" i="1"/>
  <c r="H3856" i="1" s="1"/>
  <c r="J3856" i="1" s="1"/>
  <c r="C3845" i="1" l="1"/>
  <c r="K3844" i="1"/>
  <c r="O3844" i="1" s="1"/>
  <c r="N3855" i="1"/>
  <c r="G3856" i="1"/>
  <c r="H3857" i="1" s="1"/>
  <c r="Q3857" i="1"/>
  <c r="M3856" i="1"/>
  <c r="P3857" i="1"/>
  <c r="I3857" i="1"/>
  <c r="F3857" i="1"/>
  <c r="B3857" i="1"/>
  <c r="D3857" i="1"/>
  <c r="E3857" i="1" s="1"/>
  <c r="L3857" i="1"/>
  <c r="A3858" i="1"/>
  <c r="K3845" i="1" l="1"/>
  <c r="O3845" i="1" s="1"/>
  <c r="C3846" i="1"/>
  <c r="N3856" i="1"/>
  <c r="L3858" i="1"/>
  <c r="A3859" i="1"/>
  <c r="B3858" i="1"/>
  <c r="D3858" i="1"/>
  <c r="E3858" i="1" s="1"/>
  <c r="F3858" i="1"/>
  <c r="I3858" i="1"/>
  <c r="M3857" i="1"/>
  <c r="P3858" i="1"/>
  <c r="Q3858" i="1"/>
  <c r="G3857" i="1"/>
  <c r="H3858" i="1" s="1"/>
  <c r="J3858" i="1" s="1"/>
  <c r="J3857" i="1"/>
  <c r="C3847" i="1" l="1"/>
  <c r="K3846" i="1"/>
  <c r="O3846" i="1" s="1"/>
  <c r="N3857" i="1"/>
  <c r="I3859" i="1"/>
  <c r="P3859" i="1"/>
  <c r="M3858" i="1"/>
  <c r="Q3859" i="1"/>
  <c r="F3859" i="1"/>
  <c r="L3859" i="1"/>
  <c r="D3859" i="1"/>
  <c r="E3859" i="1" s="1"/>
  <c r="A3860" i="1"/>
  <c r="B3859" i="1"/>
  <c r="G3858" i="1"/>
  <c r="H3859" i="1" s="1"/>
  <c r="J3859" i="1" s="1"/>
  <c r="C3848" i="1" l="1"/>
  <c r="K3847" i="1"/>
  <c r="O3847" i="1" s="1"/>
  <c r="N3858" i="1"/>
  <c r="M3859" i="1"/>
  <c r="Q3860" i="1"/>
  <c r="P3860" i="1"/>
  <c r="F3860" i="1"/>
  <c r="B3860" i="1"/>
  <c r="D3860" i="1"/>
  <c r="E3860" i="1" s="1"/>
  <c r="A3861" i="1"/>
  <c r="L3860" i="1"/>
  <c r="I3860" i="1"/>
  <c r="G3859" i="1"/>
  <c r="H3860" i="1" s="1"/>
  <c r="J3860" i="1" s="1"/>
  <c r="K3848" i="1" l="1"/>
  <c r="O3848" i="1" s="1"/>
  <c r="C3849" i="1"/>
  <c r="N3859" i="1"/>
  <c r="I3861" i="1"/>
  <c r="M3860" i="1"/>
  <c r="Q3861" i="1"/>
  <c r="P3861" i="1"/>
  <c r="L3861" i="1"/>
  <c r="F3861" i="1"/>
  <c r="A3862" i="1"/>
  <c r="D3861" i="1"/>
  <c r="E3861" i="1" s="1"/>
  <c r="B3861" i="1"/>
  <c r="G3860" i="1"/>
  <c r="H3861" i="1" s="1"/>
  <c r="J3861" i="1" s="1"/>
  <c r="K3849" i="1" l="1"/>
  <c r="O3849" i="1" s="1"/>
  <c r="C3850" i="1"/>
  <c r="N3860" i="1"/>
  <c r="L3862" i="1"/>
  <c r="A3863" i="1"/>
  <c r="B3862" i="1"/>
  <c r="F3862" i="1"/>
  <c r="D3862" i="1"/>
  <c r="E3862" i="1" s="1"/>
  <c r="G3862" i="1" s="1"/>
  <c r="Q3862" i="1"/>
  <c r="M3861" i="1"/>
  <c r="P3862" i="1"/>
  <c r="I3862" i="1"/>
  <c r="G3861" i="1"/>
  <c r="H3862" i="1" s="1"/>
  <c r="J3862" i="1" s="1"/>
  <c r="K3850" i="1" l="1"/>
  <c r="O3850" i="1" s="1"/>
  <c r="C3851" i="1"/>
  <c r="N3861" i="1"/>
  <c r="I3863" i="1"/>
  <c r="F3863" i="1"/>
  <c r="D3863" i="1"/>
  <c r="E3863" i="1" s="1"/>
  <c r="A3864" i="1"/>
  <c r="L3863" i="1"/>
  <c r="B3863" i="1"/>
  <c r="H3863" i="1"/>
  <c r="J3863" i="1" s="1"/>
  <c r="Q3863" i="1"/>
  <c r="M3862" i="1"/>
  <c r="P3863" i="1"/>
  <c r="C3852" i="1" l="1"/>
  <c r="K3851" i="1"/>
  <c r="O3851" i="1" s="1"/>
  <c r="N3862" i="1"/>
  <c r="M3863" i="1"/>
  <c r="Q3864" i="1"/>
  <c r="P3864" i="1"/>
  <c r="A3865" i="1"/>
  <c r="B3864" i="1"/>
  <c r="D3864" i="1"/>
  <c r="E3864" i="1" s="1"/>
  <c r="F3864" i="1"/>
  <c r="L3864" i="1"/>
  <c r="I3864" i="1"/>
  <c r="G3863" i="1"/>
  <c r="H3864" i="1" s="1"/>
  <c r="C3853" i="1" l="1"/>
  <c r="K3852" i="1"/>
  <c r="O3852" i="1" s="1"/>
  <c r="N3863" i="1"/>
  <c r="G3864" i="1"/>
  <c r="H3865" i="1" s="1"/>
  <c r="I3865" i="1"/>
  <c r="M3864" i="1"/>
  <c r="P3865" i="1"/>
  <c r="Q3865" i="1"/>
  <c r="F3865" i="1"/>
  <c r="B3865" i="1"/>
  <c r="D3865" i="1"/>
  <c r="E3865" i="1" s="1"/>
  <c r="L3865" i="1"/>
  <c r="A3866" i="1"/>
  <c r="J3864" i="1"/>
  <c r="K3853" i="1" l="1"/>
  <c r="O3853" i="1" s="1"/>
  <c r="C3854" i="1"/>
  <c r="N3864" i="1"/>
  <c r="J3865" i="1"/>
  <c r="M3865" i="1"/>
  <c r="Q3866" i="1"/>
  <c r="P3866" i="1"/>
  <c r="I3866" i="1"/>
  <c r="D3866" i="1"/>
  <c r="E3866" i="1" s="1"/>
  <c r="B3866" i="1"/>
  <c r="F3866" i="1"/>
  <c r="L3866" i="1"/>
  <c r="A3867" i="1"/>
  <c r="G3865" i="1"/>
  <c r="H3866" i="1" s="1"/>
  <c r="J3866" i="1" s="1"/>
  <c r="C3855" i="1" l="1"/>
  <c r="K3854" i="1"/>
  <c r="O3854" i="1" s="1"/>
  <c r="N3865" i="1"/>
  <c r="G3866" i="1"/>
  <c r="H3867" i="1" s="1"/>
  <c r="I3867" i="1"/>
  <c r="B3867" i="1"/>
  <c r="L3867" i="1"/>
  <c r="F3867" i="1"/>
  <c r="D3867" i="1"/>
  <c r="E3867" i="1" s="1"/>
  <c r="G3867" i="1" s="1"/>
  <c r="H3868" i="1" s="1"/>
  <c r="A3868" i="1"/>
  <c r="P3867" i="1"/>
  <c r="M3866" i="1"/>
  <c r="Q3867" i="1"/>
  <c r="C3856" i="1" l="1"/>
  <c r="K3855" i="1"/>
  <c r="O3855" i="1" s="1"/>
  <c r="N3866" i="1"/>
  <c r="J3867" i="1"/>
  <c r="Q3868" i="1"/>
  <c r="M3867" i="1"/>
  <c r="P3868" i="1"/>
  <c r="I3868" i="1"/>
  <c r="L3868" i="1"/>
  <c r="A3869" i="1"/>
  <c r="B3868" i="1"/>
  <c r="F3868" i="1"/>
  <c r="D3868" i="1"/>
  <c r="E3868" i="1" s="1"/>
  <c r="C3857" i="1" l="1"/>
  <c r="K3856" i="1"/>
  <c r="O3856" i="1" s="1"/>
  <c r="N3867" i="1"/>
  <c r="G3868" i="1"/>
  <c r="H3869" i="1" s="1"/>
  <c r="M3868" i="1"/>
  <c r="P3869" i="1"/>
  <c r="Q3869" i="1"/>
  <c r="I3869" i="1"/>
  <c r="J3868" i="1"/>
  <c r="A3870" i="1"/>
  <c r="B3869" i="1"/>
  <c r="F3869" i="1"/>
  <c r="L3869" i="1"/>
  <c r="D3869" i="1"/>
  <c r="E3869" i="1" s="1"/>
  <c r="C3858" i="1" l="1"/>
  <c r="K3857" i="1"/>
  <c r="O3857" i="1" s="1"/>
  <c r="N3868" i="1"/>
  <c r="G3869" i="1"/>
  <c r="H3870" i="1" s="1"/>
  <c r="A3871" i="1"/>
  <c r="D3870" i="1"/>
  <c r="E3870" i="1" s="1"/>
  <c r="B3870" i="1"/>
  <c r="L3870" i="1"/>
  <c r="F3870" i="1"/>
  <c r="P3870" i="1"/>
  <c r="Q3870" i="1"/>
  <c r="M3869" i="1"/>
  <c r="I3870" i="1"/>
  <c r="J3869" i="1"/>
  <c r="K3858" i="1" l="1"/>
  <c r="O3858" i="1" s="1"/>
  <c r="C3859" i="1"/>
  <c r="N3869" i="1"/>
  <c r="G3870" i="1"/>
  <c r="H3871" i="1" s="1"/>
  <c r="I3871" i="1"/>
  <c r="L3871" i="1"/>
  <c r="A3872" i="1"/>
  <c r="F3871" i="1"/>
  <c r="B3871" i="1"/>
  <c r="D3871" i="1"/>
  <c r="E3871" i="1" s="1"/>
  <c r="Q3871" i="1"/>
  <c r="P3871" i="1"/>
  <c r="M3870" i="1"/>
  <c r="J3870" i="1"/>
  <c r="K3859" i="1" l="1"/>
  <c r="O3859" i="1" s="1"/>
  <c r="C3860" i="1"/>
  <c r="N3870" i="1"/>
  <c r="J3871" i="1"/>
  <c r="G3871" i="1"/>
  <c r="H3872" i="1" s="1"/>
  <c r="P3872" i="1"/>
  <c r="M3871" i="1"/>
  <c r="Q3872" i="1"/>
  <c r="I3872" i="1"/>
  <c r="D3872" i="1"/>
  <c r="E3872" i="1" s="1"/>
  <c r="L3872" i="1"/>
  <c r="A3873" i="1"/>
  <c r="B3872" i="1"/>
  <c r="F3872" i="1"/>
  <c r="C3861" i="1" l="1"/>
  <c r="K3860" i="1"/>
  <c r="O3860" i="1" s="1"/>
  <c r="N3871" i="1"/>
  <c r="G3872" i="1"/>
  <c r="H3873" i="1" s="1"/>
  <c r="I3873" i="1"/>
  <c r="A3874" i="1"/>
  <c r="B3873" i="1"/>
  <c r="F3873" i="1"/>
  <c r="L3873" i="1"/>
  <c r="D3873" i="1"/>
  <c r="E3873" i="1" s="1"/>
  <c r="J3872" i="1"/>
  <c r="M3872" i="1"/>
  <c r="Q3873" i="1"/>
  <c r="P3873" i="1"/>
  <c r="C3862" i="1" l="1"/>
  <c r="K3861" i="1"/>
  <c r="O3861" i="1" s="1"/>
  <c r="N3872" i="1"/>
  <c r="J3873" i="1"/>
  <c r="I3874" i="1"/>
  <c r="G3873" i="1"/>
  <c r="H3874" i="1" s="1"/>
  <c r="J3874" i="1" s="1"/>
  <c r="B3874" i="1"/>
  <c r="D3874" i="1"/>
  <c r="E3874" i="1" s="1"/>
  <c r="A3875" i="1"/>
  <c r="L3874" i="1"/>
  <c r="F3874" i="1"/>
  <c r="P3874" i="1"/>
  <c r="Q3874" i="1"/>
  <c r="M3873" i="1"/>
  <c r="K3862" i="1" l="1"/>
  <c r="O3862" i="1" s="1"/>
  <c r="C3863" i="1"/>
  <c r="N3873" i="1"/>
  <c r="G3874" i="1"/>
  <c r="H3875" i="1" s="1"/>
  <c r="Q3875" i="1"/>
  <c r="P3875" i="1"/>
  <c r="M3874" i="1"/>
  <c r="L3875" i="1"/>
  <c r="A3876" i="1"/>
  <c r="F3875" i="1"/>
  <c r="B3875" i="1"/>
  <c r="D3875" i="1"/>
  <c r="E3875" i="1" s="1"/>
  <c r="I3875" i="1"/>
  <c r="C3864" i="1" l="1"/>
  <c r="K3863" i="1"/>
  <c r="O3863" i="1" s="1"/>
  <c r="N3874" i="1"/>
  <c r="G3875" i="1"/>
  <c r="H3876" i="1" s="1"/>
  <c r="Q3876" i="1"/>
  <c r="M3875" i="1"/>
  <c r="P3876" i="1"/>
  <c r="I3876" i="1"/>
  <c r="B3876" i="1"/>
  <c r="L3876" i="1"/>
  <c r="F3876" i="1"/>
  <c r="D3876" i="1"/>
  <c r="E3876" i="1" s="1"/>
  <c r="A3877" i="1"/>
  <c r="J3875" i="1"/>
  <c r="K3864" i="1" l="1"/>
  <c r="O3864" i="1" s="1"/>
  <c r="C3865" i="1"/>
  <c r="N3875" i="1"/>
  <c r="G3876" i="1"/>
  <c r="H3877" i="1" s="1"/>
  <c r="I3877" i="1"/>
  <c r="J3876" i="1"/>
  <c r="A3878" i="1"/>
  <c r="B3877" i="1"/>
  <c r="F3877" i="1"/>
  <c r="L3877" i="1"/>
  <c r="D3877" i="1"/>
  <c r="E3877" i="1" s="1"/>
  <c r="P3877" i="1"/>
  <c r="Q3877" i="1"/>
  <c r="M3876" i="1"/>
  <c r="C3866" i="1" l="1"/>
  <c r="K3865" i="1"/>
  <c r="O3865" i="1" s="1"/>
  <c r="N3876" i="1"/>
  <c r="J3877" i="1"/>
  <c r="Q3878" i="1"/>
  <c r="M3877" i="1"/>
  <c r="P3878" i="1"/>
  <c r="I3878" i="1"/>
  <c r="G3877" i="1"/>
  <c r="H3878" i="1" s="1"/>
  <c r="J3878" i="1" s="1"/>
  <c r="F3878" i="1"/>
  <c r="A3879" i="1"/>
  <c r="B3878" i="1"/>
  <c r="D3878" i="1"/>
  <c r="E3878" i="1" s="1"/>
  <c r="L3878" i="1"/>
  <c r="K3866" i="1" l="1"/>
  <c r="O3866" i="1" s="1"/>
  <c r="C3867" i="1"/>
  <c r="N3877" i="1"/>
  <c r="G3878" i="1"/>
  <c r="H3879" i="1" s="1"/>
  <c r="I3879" i="1"/>
  <c r="L3879" i="1"/>
  <c r="F3879" i="1"/>
  <c r="A3880" i="1"/>
  <c r="B3879" i="1"/>
  <c r="D3879" i="1"/>
  <c r="E3879" i="1" s="1"/>
  <c r="G3879" i="1" s="1"/>
  <c r="H3880" i="1" s="1"/>
  <c r="M3878" i="1"/>
  <c r="P3879" i="1"/>
  <c r="Q3879" i="1"/>
  <c r="K3867" i="1" l="1"/>
  <c r="O3867" i="1" s="1"/>
  <c r="C3868" i="1"/>
  <c r="N3878" i="1"/>
  <c r="P3880" i="1"/>
  <c r="M3879" i="1"/>
  <c r="Q3880" i="1"/>
  <c r="I3880" i="1"/>
  <c r="F3880" i="1"/>
  <c r="D3880" i="1"/>
  <c r="E3880" i="1" s="1"/>
  <c r="L3880" i="1"/>
  <c r="A3881" i="1"/>
  <c r="B3880" i="1"/>
  <c r="J3879" i="1"/>
  <c r="C3869" i="1" l="1"/>
  <c r="K3868" i="1"/>
  <c r="O3868" i="1" s="1"/>
  <c r="N3879" i="1"/>
  <c r="I3881" i="1"/>
  <c r="J3880" i="1"/>
  <c r="B3881" i="1"/>
  <c r="F3881" i="1"/>
  <c r="D3881" i="1"/>
  <c r="E3881" i="1" s="1"/>
  <c r="L3881" i="1"/>
  <c r="A3882" i="1"/>
  <c r="Q3881" i="1"/>
  <c r="P3881" i="1"/>
  <c r="M3880" i="1"/>
  <c r="G3880" i="1"/>
  <c r="H3881" i="1" s="1"/>
  <c r="J3881" i="1" s="1"/>
  <c r="C3870" i="1" l="1"/>
  <c r="K3869" i="1"/>
  <c r="O3869" i="1" s="1"/>
  <c r="N3880" i="1"/>
  <c r="I3882" i="1"/>
  <c r="G3881" i="1"/>
  <c r="H3882" i="1" s="1"/>
  <c r="J3882" i="1" s="1"/>
  <c r="A3883" i="1"/>
  <c r="B3882" i="1"/>
  <c r="D3882" i="1"/>
  <c r="E3882" i="1" s="1"/>
  <c r="L3882" i="1"/>
  <c r="F3882" i="1"/>
  <c r="M3881" i="1"/>
  <c r="P3882" i="1"/>
  <c r="Q3882" i="1"/>
  <c r="K3870" i="1" l="1"/>
  <c r="O3870" i="1" s="1"/>
  <c r="C3871" i="1"/>
  <c r="N3881" i="1"/>
  <c r="I3883" i="1"/>
  <c r="L3883" i="1"/>
  <c r="A3884" i="1"/>
  <c r="F3883" i="1"/>
  <c r="D3883" i="1"/>
  <c r="E3883" i="1" s="1"/>
  <c r="G3883" i="1" s="1"/>
  <c r="H3884" i="1" s="1"/>
  <c r="B3883" i="1"/>
  <c r="G3882" i="1"/>
  <c r="H3883" i="1" s="1"/>
  <c r="J3883" i="1" s="1"/>
  <c r="M3882" i="1"/>
  <c r="Q3883" i="1"/>
  <c r="P3883" i="1"/>
  <c r="K3871" i="1" l="1"/>
  <c r="O3871" i="1" s="1"/>
  <c r="C3872" i="1"/>
  <c r="N3882" i="1"/>
  <c r="L3884" i="1"/>
  <c r="A3885" i="1"/>
  <c r="B3884" i="1"/>
  <c r="F3884" i="1"/>
  <c r="D3884" i="1"/>
  <c r="E3884" i="1" s="1"/>
  <c r="M3883" i="1"/>
  <c r="P3884" i="1"/>
  <c r="Q3884" i="1"/>
  <c r="I3884" i="1"/>
  <c r="K3872" i="1" l="1"/>
  <c r="O3872" i="1" s="1"/>
  <c r="C3873" i="1"/>
  <c r="N3883" i="1"/>
  <c r="G3884" i="1"/>
  <c r="H3885" i="1" s="1"/>
  <c r="I3885" i="1"/>
  <c r="A3886" i="1"/>
  <c r="B3885" i="1"/>
  <c r="F3885" i="1"/>
  <c r="L3885" i="1"/>
  <c r="D3885" i="1"/>
  <c r="E3885" i="1" s="1"/>
  <c r="G3885" i="1" s="1"/>
  <c r="H3886" i="1" s="1"/>
  <c r="J3884" i="1"/>
  <c r="M3884" i="1"/>
  <c r="Q3885" i="1"/>
  <c r="P3885" i="1"/>
  <c r="K3873" i="1" l="1"/>
  <c r="O3873" i="1" s="1"/>
  <c r="C3874" i="1"/>
  <c r="N3884" i="1"/>
  <c r="J3885" i="1"/>
  <c r="A3887" i="1"/>
  <c r="B3886" i="1"/>
  <c r="D3886" i="1"/>
  <c r="E3886" i="1" s="1"/>
  <c r="F3886" i="1"/>
  <c r="L3886" i="1"/>
  <c r="P3886" i="1"/>
  <c r="Q3886" i="1"/>
  <c r="M3885" i="1"/>
  <c r="I3886" i="1"/>
  <c r="K3874" i="1" l="1"/>
  <c r="O3874" i="1" s="1"/>
  <c r="C3875" i="1"/>
  <c r="N3885" i="1"/>
  <c r="M3886" i="1"/>
  <c r="P3887" i="1"/>
  <c r="Q3887" i="1"/>
  <c r="A3888" i="1"/>
  <c r="B3887" i="1"/>
  <c r="D3887" i="1"/>
  <c r="E3887" i="1" s="1"/>
  <c r="L3887" i="1"/>
  <c r="F3887" i="1"/>
  <c r="G3886" i="1"/>
  <c r="H3887" i="1" s="1"/>
  <c r="I3887" i="1"/>
  <c r="J3886" i="1"/>
  <c r="C3876" i="1" l="1"/>
  <c r="K3875" i="1"/>
  <c r="O3875" i="1" s="1"/>
  <c r="N3886" i="1"/>
  <c r="G3887" i="1"/>
  <c r="H3888" i="1" s="1"/>
  <c r="I3888" i="1"/>
  <c r="P3888" i="1"/>
  <c r="Q3888" i="1"/>
  <c r="M3887" i="1"/>
  <c r="J3887" i="1"/>
  <c r="A3889" i="1"/>
  <c r="B3888" i="1"/>
  <c r="F3888" i="1"/>
  <c r="L3888" i="1"/>
  <c r="D3888" i="1"/>
  <c r="E3888" i="1" s="1"/>
  <c r="C3877" i="1" l="1"/>
  <c r="K3876" i="1"/>
  <c r="O3876" i="1" s="1"/>
  <c r="N3887" i="1"/>
  <c r="J3888" i="1"/>
  <c r="Q3889" i="1"/>
  <c r="P3889" i="1"/>
  <c r="M3888" i="1"/>
  <c r="I3889" i="1"/>
  <c r="G3888" i="1"/>
  <c r="H3889" i="1" s="1"/>
  <c r="J3889" i="1" s="1"/>
  <c r="D3889" i="1"/>
  <c r="E3889" i="1" s="1"/>
  <c r="A3890" i="1"/>
  <c r="B3889" i="1"/>
  <c r="F3889" i="1"/>
  <c r="L3889" i="1"/>
  <c r="K3877" i="1" l="1"/>
  <c r="O3877" i="1" s="1"/>
  <c r="C3878" i="1"/>
  <c r="N3888" i="1"/>
  <c r="G3889" i="1"/>
  <c r="H3890" i="1" s="1"/>
  <c r="M3889" i="1"/>
  <c r="P3890" i="1"/>
  <c r="Q3890" i="1"/>
  <c r="I3890" i="1"/>
  <c r="A3891" i="1"/>
  <c r="B3890" i="1"/>
  <c r="D3890" i="1"/>
  <c r="E3890" i="1" s="1"/>
  <c r="L3890" i="1"/>
  <c r="F3890" i="1"/>
  <c r="K3878" i="1" l="1"/>
  <c r="O3878" i="1" s="1"/>
  <c r="C3879" i="1"/>
  <c r="N3889" i="1"/>
  <c r="J3890" i="1"/>
  <c r="Q3891" i="1"/>
  <c r="P3891" i="1"/>
  <c r="M3890" i="1"/>
  <c r="I3891" i="1"/>
  <c r="A3892" i="1"/>
  <c r="D3891" i="1"/>
  <c r="E3891" i="1" s="1"/>
  <c r="B3891" i="1"/>
  <c r="L3891" i="1"/>
  <c r="F3891" i="1"/>
  <c r="G3890" i="1"/>
  <c r="H3891" i="1" s="1"/>
  <c r="J3891" i="1" s="1"/>
  <c r="K3879" i="1" l="1"/>
  <c r="O3879" i="1" s="1"/>
  <c r="C3880" i="1"/>
  <c r="N3890" i="1"/>
  <c r="G3891" i="1"/>
  <c r="H3892" i="1" s="1"/>
  <c r="F3892" i="1"/>
  <c r="D3892" i="1"/>
  <c r="E3892" i="1" s="1"/>
  <c r="G3892" i="1" s="1"/>
  <c r="H3893" i="1" s="1"/>
  <c r="L3892" i="1"/>
  <c r="A3893" i="1"/>
  <c r="B3892" i="1"/>
  <c r="P3892" i="1"/>
  <c r="Q3892" i="1"/>
  <c r="M3891" i="1"/>
  <c r="I3892" i="1"/>
  <c r="K3880" i="1" l="1"/>
  <c r="O3880" i="1" s="1"/>
  <c r="C3881" i="1"/>
  <c r="N3891" i="1"/>
  <c r="I3893" i="1"/>
  <c r="J3893" i="1" s="1"/>
  <c r="P3893" i="1"/>
  <c r="Q3893" i="1"/>
  <c r="M3892" i="1"/>
  <c r="F3893" i="1"/>
  <c r="D3893" i="1"/>
  <c r="E3893" i="1" s="1"/>
  <c r="A3894" i="1"/>
  <c r="L3893" i="1"/>
  <c r="B3893" i="1"/>
  <c r="J3892" i="1"/>
  <c r="C3882" i="1" l="1"/>
  <c r="K3881" i="1"/>
  <c r="O3881" i="1" s="1"/>
  <c r="N3892" i="1"/>
  <c r="P3894" i="1"/>
  <c r="M3893" i="1"/>
  <c r="Q3894" i="1"/>
  <c r="L3894" i="1"/>
  <c r="F3894" i="1"/>
  <c r="A3895" i="1"/>
  <c r="D3894" i="1"/>
  <c r="E3894" i="1" s="1"/>
  <c r="B3894" i="1"/>
  <c r="G3893" i="1"/>
  <c r="H3894" i="1" s="1"/>
  <c r="J3894" i="1" s="1"/>
  <c r="I3894" i="1"/>
  <c r="K3882" i="1" l="1"/>
  <c r="O3882" i="1" s="1"/>
  <c r="C3883" i="1"/>
  <c r="N3893" i="1"/>
  <c r="B3895" i="1"/>
  <c r="D3895" i="1"/>
  <c r="E3895" i="1" s="1"/>
  <c r="L3895" i="1"/>
  <c r="A3896" i="1"/>
  <c r="F3895" i="1"/>
  <c r="M3894" i="1"/>
  <c r="P3895" i="1"/>
  <c r="Q3895" i="1"/>
  <c r="I3895" i="1"/>
  <c r="G3894" i="1"/>
  <c r="H3895" i="1" s="1"/>
  <c r="J3895" i="1" s="1"/>
  <c r="K3883" i="1" l="1"/>
  <c r="O3883" i="1" s="1"/>
  <c r="C3884" i="1"/>
  <c r="N3894" i="1"/>
  <c r="G3895" i="1"/>
  <c r="H3896" i="1" s="1"/>
  <c r="I3896" i="1"/>
  <c r="F3896" i="1"/>
  <c r="L3896" i="1"/>
  <c r="D3896" i="1"/>
  <c r="E3896" i="1" s="1"/>
  <c r="A3897" i="1"/>
  <c r="B3896" i="1"/>
  <c r="P3896" i="1"/>
  <c r="M3895" i="1"/>
  <c r="Q3896" i="1"/>
  <c r="C3885" i="1" l="1"/>
  <c r="K3884" i="1"/>
  <c r="O3884" i="1" s="1"/>
  <c r="N3895" i="1"/>
  <c r="I3897" i="1"/>
  <c r="J3896" i="1"/>
  <c r="F3897" i="1"/>
  <c r="D3897" i="1"/>
  <c r="E3897" i="1" s="1"/>
  <c r="G3897" i="1" s="1"/>
  <c r="H3898" i="1" s="1"/>
  <c r="L3897" i="1"/>
  <c r="A3898" i="1"/>
  <c r="B3897" i="1"/>
  <c r="G3896" i="1"/>
  <c r="H3897" i="1" s="1"/>
  <c r="J3897" i="1" s="1"/>
  <c r="M3896" i="1"/>
  <c r="Q3897" i="1"/>
  <c r="P3897" i="1"/>
  <c r="C3886" i="1" l="1"/>
  <c r="K3885" i="1"/>
  <c r="O3885" i="1" s="1"/>
  <c r="N3896" i="1"/>
  <c r="F3898" i="1"/>
  <c r="L3898" i="1"/>
  <c r="A3899" i="1"/>
  <c r="B3898" i="1"/>
  <c r="D3898" i="1"/>
  <c r="E3898" i="1" s="1"/>
  <c r="P3898" i="1"/>
  <c r="M3897" i="1"/>
  <c r="Q3898" i="1"/>
  <c r="I3898" i="1"/>
  <c r="K3886" i="1" l="1"/>
  <c r="O3886" i="1" s="1"/>
  <c r="C3887" i="1"/>
  <c r="N3897" i="1"/>
  <c r="G3898" i="1"/>
  <c r="H3899" i="1" s="1"/>
  <c r="I3899" i="1"/>
  <c r="J3898" i="1"/>
  <c r="P3899" i="1"/>
  <c r="M3898" i="1"/>
  <c r="Q3899" i="1"/>
  <c r="A3900" i="1"/>
  <c r="B3899" i="1"/>
  <c r="D3899" i="1"/>
  <c r="E3899" i="1" s="1"/>
  <c r="L3899" i="1"/>
  <c r="F3899" i="1"/>
  <c r="C3888" i="1" l="1"/>
  <c r="K3887" i="1"/>
  <c r="O3887" i="1" s="1"/>
  <c r="N3898" i="1"/>
  <c r="I3900" i="1"/>
  <c r="J3899" i="1"/>
  <c r="G3899" i="1"/>
  <c r="H3900" i="1" s="1"/>
  <c r="J3900" i="1" s="1"/>
  <c r="Q3900" i="1"/>
  <c r="P3900" i="1"/>
  <c r="M3899" i="1"/>
  <c r="L3900" i="1"/>
  <c r="A3901" i="1"/>
  <c r="F3900" i="1"/>
  <c r="B3900" i="1"/>
  <c r="D3900" i="1"/>
  <c r="E3900" i="1" s="1"/>
  <c r="G3900" i="1" s="1"/>
  <c r="H3901" i="1" s="1"/>
  <c r="K3888" i="1" l="1"/>
  <c r="O3888" i="1" s="1"/>
  <c r="C3889" i="1"/>
  <c r="N3899" i="1"/>
  <c r="I3901" i="1"/>
  <c r="J3901" i="1" s="1"/>
  <c r="M3900" i="1"/>
  <c r="Q3901" i="1"/>
  <c r="P3901" i="1"/>
  <c r="B3901" i="1"/>
  <c r="F3901" i="1"/>
  <c r="D3901" i="1"/>
  <c r="E3901" i="1" s="1"/>
  <c r="A3902" i="1"/>
  <c r="L3901" i="1"/>
  <c r="C3890" i="1" l="1"/>
  <c r="K3889" i="1"/>
  <c r="O3889" i="1" s="1"/>
  <c r="N3900" i="1"/>
  <c r="G3901" i="1"/>
  <c r="H3902" i="1" s="1"/>
  <c r="B3902" i="1"/>
  <c r="D3902" i="1"/>
  <c r="E3902" i="1" s="1"/>
  <c r="A3903" i="1"/>
  <c r="L3902" i="1"/>
  <c r="F3902" i="1"/>
  <c r="M3901" i="1"/>
  <c r="Q3902" i="1"/>
  <c r="P3902" i="1"/>
  <c r="I3902" i="1"/>
  <c r="C3891" i="1" l="1"/>
  <c r="K3890" i="1"/>
  <c r="O3890" i="1" s="1"/>
  <c r="N3901" i="1"/>
  <c r="I3903" i="1"/>
  <c r="G3902" i="1"/>
  <c r="H3903" i="1" s="1"/>
  <c r="J3903" i="1" s="1"/>
  <c r="J3902" i="1"/>
  <c r="F3903" i="1"/>
  <c r="B3903" i="1"/>
  <c r="D3903" i="1"/>
  <c r="E3903" i="1" s="1"/>
  <c r="G3903" i="1" s="1"/>
  <c r="H3904" i="1" s="1"/>
  <c r="L3903" i="1"/>
  <c r="A3904" i="1"/>
  <c r="P3903" i="1"/>
  <c r="Q3903" i="1"/>
  <c r="M3902" i="1"/>
  <c r="K3891" i="1" l="1"/>
  <c r="O3891" i="1" s="1"/>
  <c r="C3892" i="1"/>
  <c r="N3902" i="1"/>
  <c r="I3904" i="1"/>
  <c r="J3904" i="1" s="1"/>
  <c r="Q3904" i="1"/>
  <c r="P3904" i="1"/>
  <c r="M3903" i="1"/>
  <c r="A3905" i="1"/>
  <c r="F3904" i="1"/>
  <c r="B3904" i="1"/>
  <c r="L3904" i="1"/>
  <c r="D3904" i="1"/>
  <c r="E3904" i="1" s="1"/>
  <c r="K3892" i="1" l="1"/>
  <c r="O3892" i="1" s="1"/>
  <c r="C3893" i="1"/>
  <c r="N3903" i="1"/>
  <c r="I3905" i="1"/>
  <c r="G3904" i="1"/>
  <c r="H3905" i="1" s="1"/>
  <c r="J3905" i="1" s="1"/>
  <c r="M3904" i="1"/>
  <c r="P3905" i="1"/>
  <c r="Q3905" i="1"/>
  <c r="F3905" i="1"/>
  <c r="D3905" i="1"/>
  <c r="E3905" i="1" s="1"/>
  <c r="L3905" i="1"/>
  <c r="A3906" i="1"/>
  <c r="B3905" i="1"/>
  <c r="K3893" i="1" l="1"/>
  <c r="O3893" i="1" s="1"/>
  <c r="C3894" i="1"/>
  <c r="N3904" i="1"/>
  <c r="G3905" i="1"/>
  <c r="H3906" i="1" s="1"/>
  <c r="F3906" i="1"/>
  <c r="A3907" i="1"/>
  <c r="B3906" i="1"/>
  <c r="L3906" i="1"/>
  <c r="D3906" i="1"/>
  <c r="E3906" i="1" s="1"/>
  <c r="P3906" i="1"/>
  <c r="Q3906" i="1"/>
  <c r="M3905" i="1"/>
  <c r="N3905" i="1" s="1"/>
  <c r="I3906" i="1"/>
  <c r="K3894" i="1" l="1"/>
  <c r="O3894" i="1" s="1"/>
  <c r="C3895" i="1"/>
  <c r="G3906" i="1"/>
  <c r="H3907" i="1" s="1"/>
  <c r="I3907" i="1"/>
  <c r="M3906" i="1"/>
  <c r="N3906" i="1" s="1"/>
  <c r="Q3907" i="1"/>
  <c r="P3907" i="1"/>
  <c r="J3906" i="1"/>
  <c r="F3907" i="1"/>
  <c r="A3908" i="1"/>
  <c r="B3907" i="1"/>
  <c r="D3907" i="1"/>
  <c r="E3907" i="1" s="1"/>
  <c r="L3907" i="1"/>
  <c r="C3896" i="1" l="1"/>
  <c r="K3895" i="1"/>
  <c r="O3895" i="1" s="1"/>
  <c r="G3907" i="1"/>
  <c r="H3908" i="1" s="1"/>
  <c r="J3907" i="1"/>
  <c r="F3908" i="1"/>
  <c r="L3908" i="1"/>
  <c r="D3908" i="1"/>
  <c r="E3908" i="1" s="1"/>
  <c r="B3908" i="1"/>
  <c r="A3909" i="1"/>
  <c r="M3907" i="1"/>
  <c r="Q3908" i="1"/>
  <c r="P3908" i="1"/>
  <c r="I3908" i="1"/>
  <c r="K3896" i="1" l="1"/>
  <c r="O3896" i="1" s="1"/>
  <c r="C3897" i="1"/>
  <c r="N3907" i="1"/>
  <c r="I3909" i="1"/>
  <c r="A3910" i="1"/>
  <c r="F3909" i="1"/>
  <c r="B3909" i="1"/>
  <c r="L3909" i="1"/>
  <c r="D3909" i="1"/>
  <c r="E3909" i="1" s="1"/>
  <c r="G3908" i="1"/>
  <c r="H3909" i="1" s="1"/>
  <c r="J3909" i="1" s="1"/>
  <c r="Q3909" i="1"/>
  <c r="M3908" i="1"/>
  <c r="P3909" i="1"/>
  <c r="J3908" i="1"/>
  <c r="K3897" i="1" l="1"/>
  <c r="O3897" i="1" s="1"/>
  <c r="C3898" i="1"/>
  <c r="N3908" i="1"/>
  <c r="I3910" i="1"/>
  <c r="G3909" i="1"/>
  <c r="H3910" i="1" s="1"/>
  <c r="J3910" i="1" s="1"/>
  <c r="L3910" i="1"/>
  <c r="D3910" i="1"/>
  <c r="E3910" i="1" s="1"/>
  <c r="A3911" i="1"/>
  <c r="F3910" i="1"/>
  <c r="B3910" i="1"/>
  <c r="M3909" i="1"/>
  <c r="P3910" i="1"/>
  <c r="Q3910" i="1"/>
  <c r="C3899" i="1" l="1"/>
  <c r="K3898" i="1"/>
  <c r="O3898" i="1" s="1"/>
  <c r="N3909" i="1"/>
  <c r="G3910" i="1"/>
  <c r="H3911" i="1" s="1"/>
  <c r="P3911" i="1"/>
  <c r="M3910" i="1"/>
  <c r="Q3911" i="1"/>
  <c r="I3911" i="1"/>
  <c r="F3911" i="1"/>
  <c r="B3911" i="1"/>
  <c r="L3911" i="1"/>
  <c r="D3911" i="1"/>
  <c r="E3911" i="1" s="1"/>
  <c r="A3912" i="1"/>
  <c r="C3900" i="1" l="1"/>
  <c r="K3899" i="1"/>
  <c r="O3899" i="1" s="1"/>
  <c r="N3910" i="1"/>
  <c r="J3911" i="1"/>
  <c r="P3912" i="1"/>
  <c r="Q3912" i="1"/>
  <c r="M3911" i="1"/>
  <c r="D3912" i="1"/>
  <c r="E3912" i="1" s="1"/>
  <c r="A3913" i="1"/>
  <c r="B3912" i="1"/>
  <c r="F3912" i="1"/>
  <c r="L3912" i="1"/>
  <c r="G3911" i="1"/>
  <c r="H3912" i="1" s="1"/>
  <c r="I3912" i="1"/>
  <c r="C3901" i="1" l="1"/>
  <c r="K3900" i="1"/>
  <c r="O3900" i="1" s="1"/>
  <c r="N3911" i="1"/>
  <c r="G3912" i="1"/>
  <c r="H3913" i="1" s="1"/>
  <c r="J3913" i="1" s="1"/>
  <c r="I3913" i="1"/>
  <c r="J3912" i="1"/>
  <c r="F3913" i="1"/>
  <c r="L3913" i="1"/>
  <c r="D3913" i="1"/>
  <c r="E3913" i="1" s="1"/>
  <c r="A3914" i="1"/>
  <c r="B3913" i="1"/>
  <c r="M3912" i="1"/>
  <c r="Q3913" i="1"/>
  <c r="P3913" i="1"/>
  <c r="C3902" i="1" l="1"/>
  <c r="K3901" i="1"/>
  <c r="O3901" i="1" s="1"/>
  <c r="N3912" i="1"/>
  <c r="P3914" i="1"/>
  <c r="M3913" i="1"/>
  <c r="Q3914" i="1"/>
  <c r="B3914" i="1"/>
  <c r="D3914" i="1"/>
  <c r="E3914" i="1" s="1"/>
  <c r="G3914" i="1" s="1"/>
  <c r="H3915" i="1" s="1"/>
  <c r="L3914" i="1"/>
  <c r="A3915" i="1"/>
  <c r="F3914" i="1"/>
  <c r="I3914" i="1"/>
  <c r="G3913" i="1"/>
  <c r="H3914" i="1" s="1"/>
  <c r="J3914" i="1" s="1"/>
  <c r="C3903" i="1" l="1"/>
  <c r="K3902" i="1"/>
  <c r="O3902" i="1" s="1"/>
  <c r="N3913" i="1"/>
  <c r="I3915" i="1"/>
  <c r="J3915" i="1" s="1"/>
  <c r="Q3915" i="1"/>
  <c r="P3915" i="1"/>
  <c r="M3914" i="1"/>
  <c r="B3915" i="1"/>
  <c r="L3915" i="1"/>
  <c r="D3915" i="1"/>
  <c r="E3915" i="1" s="1"/>
  <c r="A3916" i="1"/>
  <c r="F3915" i="1"/>
  <c r="K3903" i="1" l="1"/>
  <c r="O3903" i="1" s="1"/>
  <c r="C3904" i="1"/>
  <c r="N3914" i="1"/>
  <c r="I3916" i="1"/>
  <c r="G3915" i="1"/>
  <c r="H3916" i="1" s="1"/>
  <c r="J3916" i="1" s="1"/>
  <c r="Q3916" i="1"/>
  <c r="M3915" i="1"/>
  <c r="P3916" i="1"/>
  <c r="D3916" i="1"/>
  <c r="E3916" i="1" s="1"/>
  <c r="A3917" i="1"/>
  <c r="B3916" i="1"/>
  <c r="L3916" i="1"/>
  <c r="F3916" i="1"/>
  <c r="C3905" i="1" l="1"/>
  <c r="K3904" i="1"/>
  <c r="O3904" i="1" s="1"/>
  <c r="N3915" i="1"/>
  <c r="M3916" i="1"/>
  <c r="Q3917" i="1"/>
  <c r="P3917" i="1"/>
  <c r="G3916" i="1"/>
  <c r="H3917" i="1" s="1"/>
  <c r="J3917" i="1" s="1"/>
  <c r="F3917" i="1"/>
  <c r="L3917" i="1"/>
  <c r="D3917" i="1"/>
  <c r="E3917" i="1" s="1"/>
  <c r="A3918" i="1"/>
  <c r="B3917" i="1"/>
  <c r="I3917" i="1"/>
  <c r="C3906" i="1" l="1"/>
  <c r="K3905" i="1"/>
  <c r="O3905" i="1" s="1"/>
  <c r="N3916" i="1"/>
  <c r="Q3918" i="1"/>
  <c r="M3917" i="1"/>
  <c r="P3918" i="1"/>
  <c r="I3918" i="1"/>
  <c r="D3918" i="1"/>
  <c r="E3918" i="1" s="1"/>
  <c r="A3919" i="1"/>
  <c r="L3918" i="1"/>
  <c r="F3918" i="1"/>
  <c r="B3918" i="1"/>
  <c r="G3917" i="1"/>
  <c r="H3918" i="1" s="1"/>
  <c r="J3918" i="1" s="1"/>
  <c r="K3906" i="1" l="1"/>
  <c r="O3906" i="1" s="1"/>
  <c r="C3907" i="1"/>
  <c r="N3917" i="1"/>
  <c r="G3918" i="1"/>
  <c r="H3919" i="1" s="1"/>
  <c r="J3919" i="1" s="1"/>
  <c r="I3919" i="1"/>
  <c r="Q3919" i="1"/>
  <c r="M3918" i="1"/>
  <c r="P3919" i="1"/>
  <c r="F3919" i="1"/>
  <c r="B3919" i="1"/>
  <c r="L3919" i="1"/>
  <c r="D3919" i="1"/>
  <c r="E3919" i="1" s="1"/>
  <c r="A3920" i="1"/>
  <c r="K3907" i="1" l="1"/>
  <c r="O3907" i="1" s="1"/>
  <c r="C3908" i="1"/>
  <c r="N3918" i="1"/>
  <c r="I3920" i="1"/>
  <c r="A3921" i="1"/>
  <c r="B3920" i="1"/>
  <c r="F3920" i="1"/>
  <c r="L3920" i="1"/>
  <c r="D3920" i="1"/>
  <c r="E3920" i="1" s="1"/>
  <c r="Q3920" i="1"/>
  <c r="P3920" i="1"/>
  <c r="M3919" i="1"/>
  <c r="G3919" i="1"/>
  <c r="H3920" i="1" s="1"/>
  <c r="J3920" i="1" s="1"/>
  <c r="K3908" i="1" l="1"/>
  <c r="O3908" i="1" s="1"/>
  <c r="C3909" i="1"/>
  <c r="N3919" i="1"/>
  <c r="G3920" i="1"/>
  <c r="H3921" i="1"/>
  <c r="F3921" i="1"/>
  <c r="D3921" i="1"/>
  <c r="E3921" i="1" s="1"/>
  <c r="G3921" i="1" s="1"/>
  <c r="H3922" i="1" s="1"/>
  <c r="L3921" i="1"/>
  <c r="A3922" i="1"/>
  <c r="B3921" i="1"/>
  <c r="M3920" i="1"/>
  <c r="Q3921" i="1"/>
  <c r="P3921" i="1"/>
  <c r="I3921" i="1"/>
  <c r="K3909" i="1" l="1"/>
  <c r="O3909" i="1" s="1"/>
  <c r="C3910" i="1"/>
  <c r="N3920" i="1"/>
  <c r="I3922" i="1"/>
  <c r="J3922" i="1" s="1"/>
  <c r="J3921" i="1"/>
  <c r="B3922" i="1"/>
  <c r="L3922" i="1"/>
  <c r="D3922" i="1"/>
  <c r="E3922" i="1" s="1"/>
  <c r="F3922" i="1"/>
  <c r="A3923" i="1"/>
  <c r="Q3922" i="1"/>
  <c r="M3921" i="1"/>
  <c r="P3922" i="1"/>
  <c r="K3910" i="1" l="1"/>
  <c r="O3910" i="1" s="1"/>
  <c r="C3911" i="1"/>
  <c r="N3921" i="1"/>
  <c r="I3923" i="1"/>
  <c r="G3922" i="1"/>
  <c r="H3923" i="1" s="1"/>
  <c r="J3923" i="1" s="1"/>
  <c r="L3923" i="1"/>
  <c r="D3923" i="1"/>
  <c r="E3923" i="1" s="1"/>
  <c r="F3923" i="1"/>
  <c r="A3924" i="1"/>
  <c r="B3923" i="1"/>
  <c r="P3923" i="1"/>
  <c r="M3922" i="1"/>
  <c r="Q3923" i="1"/>
  <c r="C3912" i="1" l="1"/>
  <c r="K3911" i="1"/>
  <c r="O3911" i="1" s="1"/>
  <c r="N3922" i="1"/>
  <c r="I3924" i="1"/>
  <c r="G3923" i="1"/>
  <c r="H3924" i="1" s="1"/>
  <c r="J3924" i="1" s="1"/>
  <c r="A3925" i="1"/>
  <c r="F3924" i="1"/>
  <c r="L3924" i="1"/>
  <c r="D3924" i="1"/>
  <c r="E3924" i="1" s="1"/>
  <c r="B3924" i="1"/>
  <c r="Q3924" i="1"/>
  <c r="M3923" i="1"/>
  <c r="P3924" i="1"/>
  <c r="C3913" i="1" l="1"/>
  <c r="K3912" i="1"/>
  <c r="O3912" i="1" s="1"/>
  <c r="N3923" i="1"/>
  <c r="I3925" i="1"/>
  <c r="G3924" i="1"/>
  <c r="H3925" i="1" s="1"/>
  <c r="J3925" i="1" s="1"/>
  <c r="A3926" i="1"/>
  <c r="F3925" i="1"/>
  <c r="L3925" i="1"/>
  <c r="D3925" i="1"/>
  <c r="E3925" i="1" s="1"/>
  <c r="B3925" i="1"/>
  <c r="Q3925" i="1"/>
  <c r="M3924" i="1"/>
  <c r="P3925" i="1"/>
  <c r="K3913" i="1" l="1"/>
  <c r="O3913" i="1" s="1"/>
  <c r="C3914" i="1"/>
  <c r="N3924" i="1"/>
  <c r="Q3926" i="1"/>
  <c r="M3925" i="1"/>
  <c r="P3926" i="1"/>
  <c r="B3926" i="1"/>
  <c r="F3926" i="1"/>
  <c r="A3927" i="1"/>
  <c r="D3926" i="1"/>
  <c r="E3926" i="1" s="1"/>
  <c r="L3926" i="1"/>
  <c r="G3925" i="1"/>
  <c r="H3926" i="1" s="1"/>
  <c r="J3926" i="1" s="1"/>
  <c r="I3926" i="1"/>
  <c r="K3914" i="1" l="1"/>
  <c r="O3914" i="1" s="1"/>
  <c r="C3915" i="1"/>
  <c r="N3925" i="1"/>
  <c r="G3926" i="1"/>
  <c r="H3927" i="1" s="1"/>
  <c r="I3927" i="1"/>
  <c r="B3927" i="1"/>
  <c r="F3927" i="1"/>
  <c r="L3927" i="1"/>
  <c r="D3927" i="1"/>
  <c r="E3927" i="1" s="1"/>
  <c r="A3928" i="1"/>
  <c r="P3927" i="1"/>
  <c r="Q3927" i="1"/>
  <c r="M3926" i="1"/>
  <c r="K3915" i="1" l="1"/>
  <c r="O3915" i="1" s="1"/>
  <c r="C3916" i="1"/>
  <c r="N3926" i="1"/>
  <c r="I3928" i="1"/>
  <c r="J3927" i="1"/>
  <c r="D3928" i="1"/>
  <c r="E3928" i="1" s="1"/>
  <c r="A3929" i="1"/>
  <c r="B3928" i="1"/>
  <c r="F3928" i="1"/>
  <c r="L3928" i="1"/>
  <c r="G3927" i="1"/>
  <c r="H3928" i="1" s="1"/>
  <c r="J3928" i="1" s="1"/>
  <c r="Q3928" i="1"/>
  <c r="M3927" i="1"/>
  <c r="P3928" i="1"/>
  <c r="C3917" i="1" l="1"/>
  <c r="K3916" i="1"/>
  <c r="O3916" i="1" s="1"/>
  <c r="N3927" i="1"/>
  <c r="A3930" i="1"/>
  <c r="F3929" i="1"/>
  <c r="B3929" i="1"/>
  <c r="D3929" i="1"/>
  <c r="E3929" i="1" s="1"/>
  <c r="L3929" i="1"/>
  <c r="M3928" i="1"/>
  <c r="P3929" i="1"/>
  <c r="Q3929" i="1"/>
  <c r="G3928" i="1"/>
  <c r="H3929" i="1" s="1"/>
  <c r="J3929" i="1" s="1"/>
  <c r="I3929" i="1"/>
  <c r="C3918" i="1" l="1"/>
  <c r="K3917" i="1"/>
  <c r="O3917" i="1" s="1"/>
  <c r="N3928" i="1"/>
  <c r="M3929" i="1"/>
  <c r="P3930" i="1"/>
  <c r="Q3930" i="1"/>
  <c r="F3930" i="1"/>
  <c r="L3930" i="1"/>
  <c r="A3931" i="1"/>
  <c r="D3930" i="1"/>
  <c r="E3930" i="1" s="1"/>
  <c r="B3930" i="1"/>
  <c r="G3929" i="1"/>
  <c r="H3930" i="1" s="1"/>
  <c r="I3930" i="1"/>
  <c r="K3918" i="1" l="1"/>
  <c r="O3918" i="1" s="1"/>
  <c r="C3919" i="1"/>
  <c r="N3929" i="1"/>
  <c r="G3930" i="1"/>
  <c r="H3931" i="1" s="1"/>
  <c r="J3930" i="1"/>
  <c r="A3932" i="1"/>
  <c r="B3931" i="1"/>
  <c r="F3931" i="1"/>
  <c r="L3931" i="1"/>
  <c r="D3931" i="1"/>
  <c r="E3931" i="1" s="1"/>
  <c r="G3931" i="1" s="1"/>
  <c r="H3932" i="1" s="1"/>
  <c r="M3930" i="1"/>
  <c r="P3931" i="1"/>
  <c r="Q3931" i="1"/>
  <c r="I3931" i="1"/>
  <c r="C3920" i="1" l="1"/>
  <c r="K3919" i="1"/>
  <c r="O3919" i="1" s="1"/>
  <c r="N3930" i="1"/>
  <c r="I3932" i="1"/>
  <c r="J3932" i="1" s="1"/>
  <c r="F3932" i="1"/>
  <c r="A3933" i="1"/>
  <c r="B3932" i="1"/>
  <c r="D3932" i="1"/>
  <c r="E3932" i="1" s="1"/>
  <c r="G3932" i="1" s="1"/>
  <c r="H3933" i="1" s="1"/>
  <c r="L3932" i="1"/>
  <c r="J3931" i="1"/>
  <c r="M3931" i="1"/>
  <c r="P3932" i="1"/>
  <c r="Q3932" i="1"/>
  <c r="K3920" i="1" l="1"/>
  <c r="O3920" i="1" s="1"/>
  <c r="C3921" i="1"/>
  <c r="N3931" i="1"/>
  <c r="I3933" i="1"/>
  <c r="J3933" i="1" s="1"/>
  <c r="M3932" i="1"/>
  <c r="P3933" i="1"/>
  <c r="Q3933" i="1"/>
  <c r="B3933" i="1"/>
  <c r="D3933" i="1"/>
  <c r="E3933" i="1" s="1"/>
  <c r="L3933" i="1"/>
  <c r="F3933" i="1"/>
  <c r="A3934" i="1"/>
  <c r="K3921" i="1" l="1"/>
  <c r="O3921" i="1" s="1"/>
  <c r="C3922" i="1"/>
  <c r="N3932" i="1"/>
  <c r="I3934" i="1"/>
  <c r="F3934" i="1"/>
  <c r="L3934" i="1"/>
  <c r="D3934" i="1"/>
  <c r="E3934" i="1" s="1"/>
  <c r="A3935" i="1"/>
  <c r="B3934" i="1"/>
  <c r="P3934" i="1"/>
  <c r="M3933" i="1"/>
  <c r="Q3934" i="1"/>
  <c r="G3933" i="1"/>
  <c r="H3934" i="1" s="1"/>
  <c r="J3934" i="1" s="1"/>
  <c r="K3922" i="1" l="1"/>
  <c r="O3922" i="1" s="1"/>
  <c r="C3923" i="1"/>
  <c r="N3933" i="1"/>
  <c r="A3936" i="1"/>
  <c r="B3935" i="1"/>
  <c r="F3935" i="1"/>
  <c r="D3935" i="1"/>
  <c r="E3935" i="1" s="1"/>
  <c r="L3935" i="1"/>
  <c r="G3934" i="1"/>
  <c r="H3935" i="1" s="1"/>
  <c r="J3935" i="1" s="1"/>
  <c r="M3934" i="1"/>
  <c r="P3935" i="1"/>
  <c r="Q3935" i="1"/>
  <c r="I3935" i="1"/>
  <c r="C3924" i="1" l="1"/>
  <c r="K3923" i="1"/>
  <c r="O3923" i="1" s="1"/>
  <c r="N3934" i="1"/>
  <c r="I3936" i="1"/>
  <c r="G3935" i="1"/>
  <c r="H3936" i="1" s="1"/>
  <c r="J3936" i="1" s="1"/>
  <c r="M3935" i="1"/>
  <c r="P3936" i="1"/>
  <c r="Q3936" i="1"/>
  <c r="F3936" i="1"/>
  <c r="A3937" i="1"/>
  <c r="B3936" i="1"/>
  <c r="L3936" i="1"/>
  <c r="D3936" i="1"/>
  <c r="E3936" i="1" s="1"/>
  <c r="K3924" i="1" l="1"/>
  <c r="O3924" i="1" s="1"/>
  <c r="C3925" i="1"/>
  <c r="N3935" i="1"/>
  <c r="I3937" i="1"/>
  <c r="G3936" i="1"/>
  <c r="H3937" i="1" s="1"/>
  <c r="J3937" i="1" s="1"/>
  <c r="D3937" i="1"/>
  <c r="E3937" i="1" s="1"/>
  <c r="A3938" i="1"/>
  <c r="B3937" i="1"/>
  <c r="L3937" i="1"/>
  <c r="F3937" i="1"/>
  <c r="M3936" i="1"/>
  <c r="Q3937" i="1"/>
  <c r="P3937" i="1"/>
  <c r="C3926" i="1" l="1"/>
  <c r="K3925" i="1"/>
  <c r="O3925" i="1" s="1"/>
  <c r="N3936" i="1"/>
  <c r="G3937" i="1"/>
  <c r="H3938" i="1" s="1"/>
  <c r="M3937" i="1"/>
  <c r="P3938" i="1"/>
  <c r="Q3938" i="1"/>
  <c r="B3938" i="1"/>
  <c r="F3938" i="1"/>
  <c r="L3938" i="1"/>
  <c r="D3938" i="1"/>
  <c r="E3938" i="1" s="1"/>
  <c r="A3939" i="1"/>
  <c r="I3938" i="1"/>
  <c r="C3927" i="1" l="1"/>
  <c r="K3926" i="1"/>
  <c r="O3926" i="1" s="1"/>
  <c r="N3937" i="1"/>
  <c r="I3939" i="1"/>
  <c r="A3940" i="1"/>
  <c r="B3939" i="1"/>
  <c r="F3939" i="1"/>
  <c r="L3939" i="1"/>
  <c r="D3939" i="1"/>
  <c r="E3939" i="1" s="1"/>
  <c r="G3938" i="1"/>
  <c r="H3939" i="1" s="1"/>
  <c r="J3939" i="1" s="1"/>
  <c r="J3938" i="1"/>
  <c r="Q3939" i="1"/>
  <c r="P3939" i="1"/>
  <c r="M3938" i="1"/>
  <c r="C3928" i="1" l="1"/>
  <c r="K3927" i="1"/>
  <c r="O3927" i="1" s="1"/>
  <c r="N3938" i="1"/>
  <c r="G3939" i="1"/>
  <c r="H3940" i="1" s="1"/>
  <c r="F3940" i="1"/>
  <c r="B3940" i="1"/>
  <c r="D3940" i="1"/>
  <c r="E3940" i="1" s="1"/>
  <c r="A3941" i="1"/>
  <c r="L3940" i="1"/>
  <c r="M3939" i="1"/>
  <c r="Q3940" i="1"/>
  <c r="P3940" i="1"/>
  <c r="I3940" i="1"/>
  <c r="K3928" i="1" l="1"/>
  <c r="O3928" i="1" s="1"/>
  <c r="C3929" i="1"/>
  <c r="N3939" i="1"/>
  <c r="J3940" i="1"/>
  <c r="M3940" i="1"/>
  <c r="Q3941" i="1"/>
  <c r="P3941" i="1"/>
  <c r="A3942" i="1"/>
  <c r="B3941" i="1"/>
  <c r="F3941" i="1"/>
  <c r="L3941" i="1"/>
  <c r="D3941" i="1"/>
  <c r="E3941" i="1" s="1"/>
  <c r="I3941" i="1"/>
  <c r="G3940" i="1"/>
  <c r="H3941" i="1" s="1"/>
  <c r="J3941" i="1" s="1"/>
  <c r="C3930" i="1" l="1"/>
  <c r="K3929" i="1"/>
  <c r="O3929" i="1" s="1"/>
  <c r="N3940" i="1"/>
  <c r="I3942" i="1"/>
  <c r="G3941" i="1"/>
  <c r="H3942" i="1" s="1"/>
  <c r="J3942" i="1" s="1"/>
  <c r="B3942" i="1"/>
  <c r="F3942" i="1"/>
  <c r="L3942" i="1"/>
  <c r="D3942" i="1"/>
  <c r="E3942" i="1" s="1"/>
  <c r="A3943" i="1"/>
  <c r="Q3942" i="1"/>
  <c r="M3941" i="1"/>
  <c r="P3942" i="1"/>
  <c r="K3930" i="1" l="1"/>
  <c r="O3930" i="1" s="1"/>
  <c r="C3931" i="1"/>
  <c r="N3941" i="1"/>
  <c r="G3942" i="1"/>
  <c r="H3943" i="1" s="1"/>
  <c r="I3943" i="1"/>
  <c r="P3943" i="1"/>
  <c r="M3942" i="1"/>
  <c r="Q3943" i="1"/>
  <c r="B3943" i="1"/>
  <c r="F3943" i="1"/>
  <c r="L3943" i="1"/>
  <c r="D3943" i="1"/>
  <c r="E3943" i="1" s="1"/>
  <c r="A3944" i="1"/>
  <c r="C3932" i="1" l="1"/>
  <c r="K3931" i="1"/>
  <c r="O3931" i="1" s="1"/>
  <c r="N3942" i="1"/>
  <c r="G3943" i="1"/>
  <c r="H3944" i="1" s="1"/>
  <c r="I3944" i="1"/>
  <c r="Q3944" i="1"/>
  <c r="M3943" i="1"/>
  <c r="P3944" i="1"/>
  <c r="J3943" i="1"/>
  <c r="D3944" i="1"/>
  <c r="E3944" i="1" s="1"/>
  <c r="F3944" i="1"/>
  <c r="L3944" i="1"/>
  <c r="A3945" i="1"/>
  <c r="B3944" i="1"/>
  <c r="C3933" i="1" l="1"/>
  <c r="K3932" i="1"/>
  <c r="O3932" i="1" s="1"/>
  <c r="N3943" i="1"/>
  <c r="G3944" i="1"/>
  <c r="H3945" i="1" s="1"/>
  <c r="L3945" i="1"/>
  <c r="D3945" i="1"/>
  <c r="E3945" i="1" s="1"/>
  <c r="F3945" i="1"/>
  <c r="A3946" i="1"/>
  <c r="B3945" i="1"/>
  <c r="I3945" i="1"/>
  <c r="J3944" i="1"/>
  <c r="Q3945" i="1"/>
  <c r="M3944" i="1"/>
  <c r="P3945" i="1"/>
  <c r="C3934" i="1" l="1"/>
  <c r="K3933" i="1"/>
  <c r="O3933" i="1" s="1"/>
  <c r="N3944" i="1"/>
  <c r="G3945" i="1"/>
  <c r="H3946" i="1" s="1"/>
  <c r="Q3946" i="1"/>
  <c r="M3945" i="1"/>
  <c r="P3946" i="1"/>
  <c r="I3946" i="1"/>
  <c r="B3946" i="1"/>
  <c r="F3946" i="1"/>
  <c r="L3946" i="1"/>
  <c r="D3946" i="1"/>
  <c r="E3946" i="1" s="1"/>
  <c r="A3947" i="1"/>
  <c r="J3945" i="1"/>
  <c r="K3934" i="1" l="1"/>
  <c r="O3934" i="1" s="1"/>
  <c r="C3935" i="1"/>
  <c r="N3945" i="1"/>
  <c r="J3946" i="1"/>
  <c r="Q3947" i="1"/>
  <c r="P3947" i="1"/>
  <c r="M3946" i="1"/>
  <c r="B3947" i="1"/>
  <c r="F3947" i="1"/>
  <c r="L3947" i="1"/>
  <c r="D3947" i="1"/>
  <c r="E3947" i="1" s="1"/>
  <c r="A3948" i="1"/>
  <c r="G3946" i="1"/>
  <c r="H3947" i="1" s="1"/>
  <c r="J3947" i="1" s="1"/>
  <c r="I3947" i="1"/>
  <c r="K3935" i="1" l="1"/>
  <c r="O3935" i="1" s="1"/>
  <c r="C3936" i="1"/>
  <c r="N3946" i="1"/>
  <c r="I3948" i="1"/>
  <c r="Q3948" i="1"/>
  <c r="M3947" i="1"/>
  <c r="P3948" i="1"/>
  <c r="A3949" i="1"/>
  <c r="F3948" i="1"/>
  <c r="B3948" i="1"/>
  <c r="D3948" i="1"/>
  <c r="E3948" i="1" s="1"/>
  <c r="L3948" i="1"/>
  <c r="G3947" i="1"/>
  <c r="H3948" i="1" s="1"/>
  <c r="J3948" i="1" s="1"/>
  <c r="C3937" i="1" l="1"/>
  <c r="K3936" i="1"/>
  <c r="O3936" i="1" s="1"/>
  <c r="N3947" i="1"/>
  <c r="I3949" i="1"/>
  <c r="G3948" i="1"/>
  <c r="H3949" i="1" s="1"/>
  <c r="J3949" i="1" s="1"/>
  <c r="M3948" i="1"/>
  <c r="Q3949" i="1"/>
  <c r="P3949" i="1"/>
  <c r="A3950" i="1"/>
  <c r="B3949" i="1"/>
  <c r="L3949" i="1"/>
  <c r="D3949" i="1"/>
  <c r="E3949" i="1" s="1"/>
  <c r="F3949" i="1"/>
  <c r="C3938" i="1" l="1"/>
  <c r="K3937" i="1"/>
  <c r="O3937" i="1" s="1"/>
  <c r="N3948" i="1"/>
  <c r="D3950" i="1"/>
  <c r="E3950" i="1" s="1"/>
  <c r="A3951" i="1"/>
  <c r="B3950" i="1"/>
  <c r="L3950" i="1"/>
  <c r="F3950" i="1"/>
  <c r="G3949" i="1"/>
  <c r="H3950" i="1" s="1"/>
  <c r="J3950" i="1" s="1"/>
  <c r="P3950" i="1"/>
  <c r="Q3950" i="1"/>
  <c r="M3949" i="1"/>
  <c r="I3950" i="1"/>
  <c r="C3939" i="1" l="1"/>
  <c r="K3938" i="1"/>
  <c r="O3938" i="1" s="1"/>
  <c r="N3949" i="1"/>
  <c r="I3951" i="1"/>
  <c r="D3951" i="1"/>
  <c r="E3951" i="1" s="1"/>
  <c r="A3952" i="1"/>
  <c r="B3951" i="1"/>
  <c r="L3951" i="1"/>
  <c r="F3951" i="1"/>
  <c r="G3950" i="1"/>
  <c r="H3951" i="1" s="1"/>
  <c r="J3951" i="1" s="1"/>
  <c r="M3950" i="1"/>
  <c r="P3951" i="1"/>
  <c r="Q3951" i="1"/>
  <c r="C3940" i="1" l="1"/>
  <c r="K3939" i="1"/>
  <c r="O3939" i="1" s="1"/>
  <c r="N3950" i="1"/>
  <c r="G3951" i="1"/>
  <c r="H3952" i="1" s="1"/>
  <c r="J3952" i="1" s="1"/>
  <c r="M3951" i="1"/>
  <c r="P3952" i="1"/>
  <c r="Q3952" i="1"/>
  <c r="F3952" i="1"/>
  <c r="B3952" i="1"/>
  <c r="L3952" i="1"/>
  <c r="D3952" i="1"/>
  <c r="E3952" i="1" s="1"/>
  <c r="A3953" i="1"/>
  <c r="I3952" i="1"/>
  <c r="K3940" i="1" l="1"/>
  <c r="O3940" i="1" s="1"/>
  <c r="C3941" i="1"/>
  <c r="N3951" i="1"/>
  <c r="B3953" i="1"/>
  <c r="D3953" i="1"/>
  <c r="E3953" i="1" s="1"/>
  <c r="L3953" i="1"/>
  <c r="F3953" i="1"/>
  <c r="A3954" i="1"/>
  <c r="G3952" i="1"/>
  <c r="H3953" i="1" s="1"/>
  <c r="J3953" i="1" s="1"/>
  <c r="P3953" i="1"/>
  <c r="Q3953" i="1"/>
  <c r="M3952" i="1"/>
  <c r="I3953" i="1"/>
  <c r="C3942" i="1" l="1"/>
  <c r="K3941" i="1"/>
  <c r="O3941" i="1" s="1"/>
  <c r="N3952" i="1"/>
  <c r="I3954" i="1"/>
  <c r="G3953" i="1"/>
  <c r="H3954" i="1" s="1"/>
  <c r="J3954" i="1" s="1"/>
  <c r="P3954" i="1"/>
  <c r="M3953" i="1"/>
  <c r="Q3954" i="1"/>
  <c r="F3954" i="1"/>
  <c r="D3954" i="1"/>
  <c r="E3954" i="1" s="1"/>
  <c r="L3954" i="1"/>
  <c r="A3955" i="1"/>
  <c r="B3954" i="1"/>
  <c r="C3943" i="1" l="1"/>
  <c r="K3942" i="1"/>
  <c r="O3942" i="1" s="1"/>
  <c r="N3953" i="1"/>
  <c r="I3955" i="1"/>
  <c r="M3954" i="1"/>
  <c r="Q3955" i="1"/>
  <c r="P3955" i="1"/>
  <c r="A3956" i="1"/>
  <c r="B3955" i="1"/>
  <c r="F3955" i="1"/>
  <c r="L3955" i="1"/>
  <c r="D3955" i="1"/>
  <c r="E3955" i="1" s="1"/>
  <c r="G3954" i="1"/>
  <c r="H3955" i="1" s="1"/>
  <c r="J3955" i="1" s="1"/>
  <c r="C3944" i="1" l="1"/>
  <c r="K3943" i="1"/>
  <c r="O3943" i="1" s="1"/>
  <c r="N3954" i="1"/>
  <c r="G3955" i="1"/>
  <c r="H3956" i="1" s="1"/>
  <c r="M3955" i="1"/>
  <c r="Q3956" i="1"/>
  <c r="P3956" i="1"/>
  <c r="D3956" i="1"/>
  <c r="E3956" i="1" s="1"/>
  <c r="L3956" i="1"/>
  <c r="A3957" i="1"/>
  <c r="F3956" i="1"/>
  <c r="B3956" i="1"/>
  <c r="I3956" i="1"/>
  <c r="K3944" i="1" l="1"/>
  <c r="O3944" i="1" s="1"/>
  <c r="C3945" i="1"/>
  <c r="N3955" i="1"/>
  <c r="G3956" i="1"/>
  <c r="H3957" i="1" s="1"/>
  <c r="I3957" i="1"/>
  <c r="J3956" i="1"/>
  <c r="B3957" i="1"/>
  <c r="L3957" i="1"/>
  <c r="D3957" i="1"/>
  <c r="E3957" i="1" s="1"/>
  <c r="A3958" i="1"/>
  <c r="F3957" i="1"/>
  <c r="M3956" i="1"/>
  <c r="P3957" i="1"/>
  <c r="Q3957" i="1"/>
  <c r="K3945" i="1" l="1"/>
  <c r="O3945" i="1" s="1"/>
  <c r="C3946" i="1"/>
  <c r="N3956" i="1"/>
  <c r="J3957" i="1"/>
  <c r="G3957" i="1"/>
  <c r="H3958" i="1" s="1"/>
  <c r="A3959" i="1"/>
  <c r="B3958" i="1"/>
  <c r="F3958" i="1"/>
  <c r="L3958" i="1"/>
  <c r="D3958" i="1"/>
  <c r="E3958" i="1" s="1"/>
  <c r="P3958" i="1"/>
  <c r="Q3958" i="1"/>
  <c r="M3957" i="1"/>
  <c r="I3958" i="1"/>
  <c r="K3946" i="1" l="1"/>
  <c r="O3946" i="1" s="1"/>
  <c r="C3947" i="1"/>
  <c r="N3957" i="1"/>
  <c r="G3958" i="1"/>
  <c r="H3959" i="1" s="1"/>
  <c r="J3958" i="1"/>
  <c r="M3958" i="1"/>
  <c r="N3958" i="1" s="1"/>
  <c r="P3959" i="1"/>
  <c r="Q3959" i="1"/>
  <c r="I3959" i="1"/>
  <c r="L3959" i="1"/>
  <c r="D3959" i="1"/>
  <c r="E3959" i="1" s="1"/>
  <c r="A3960" i="1"/>
  <c r="B3959" i="1"/>
  <c r="F3959" i="1"/>
  <c r="K3947" i="1" l="1"/>
  <c r="O3947" i="1" s="1"/>
  <c r="C3948" i="1"/>
  <c r="I3960" i="1"/>
  <c r="D3960" i="1"/>
  <c r="E3960" i="1" s="1"/>
  <c r="A3961" i="1"/>
  <c r="L3960" i="1"/>
  <c r="F3960" i="1"/>
  <c r="B3960" i="1"/>
  <c r="G3959" i="1"/>
  <c r="H3960" i="1" s="1"/>
  <c r="J3960" i="1" s="1"/>
  <c r="J3959" i="1"/>
  <c r="P3960" i="1"/>
  <c r="Q3960" i="1"/>
  <c r="M3959" i="1"/>
  <c r="N3959" i="1" s="1"/>
  <c r="C3949" i="1" l="1"/>
  <c r="K3948" i="1"/>
  <c r="O3948" i="1" s="1"/>
  <c r="G3960" i="1"/>
  <c r="H3961" i="1" s="1"/>
  <c r="B3961" i="1"/>
  <c r="L3961" i="1"/>
  <c r="D3961" i="1"/>
  <c r="E3961" i="1" s="1"/>
  <c r="F3961" i="1"/>
  <c r="A3962" i="1"/>
  <c r="M3960" i="1"/>
  <c r="N3960" i="1" s="1"/>
  <c r="P3961" i="1"/>
  <c r="Q3961" i="1"/>
  <c r="I3961" i="1"/>
  <c r="C3950" i="1" l="1"/>
  <c r="K3949" i="1"/>
  <c r="O3949" i="1" s="1"/>
  <c r="J3961" i="1"/>
  <c r="G3961" i="1"/>
  <c r="H3962" i="1" s="1"/>
  <c r="P3962" i="1"/>
  <c r="Q3962" i="1"/>
  <c r="M3961" i="1"/>
  <c r="B3962" i="1"/>
  <c r="F3962" i="1"/>
  <c r="L3962" i="1"/>
  <c r="D3962" i="1"/>
  <c r="E3962" i="1" s="1"/>
  <c r="A3963" i="1"/>
  <c r="I3962" i="1"/>
  <c r="K3950" i="1" l="1"/>
  <c r="O3950" i="1" s="1"/>
  <c r="C3951" i="1"/>
  <c r="N3961" i="1"/>
  <c r="I3963" i="1"/>
  <c r="F3963" i="1"/>
  <c r="L3963" i="1"/>
  <c r="D3963" i="1"/>
  <c r="E3963" i="1" s="1"/>
  <c r="G3963" i="1" s="1"/>
  <c r="H3964" i="1" s="1"/>
  <c r="A3964" i="1"/>
  <c r="B3963" i="1"/>
  <c r="G3962" i="1"/>
  <c r="H3963" i="1" s="1"/>
  <c r="J3963" i="1" s="1"/>
  <c r="M3962" i="1"/>
  <c r="P3963" i="1"/>
  <c r="Q3963" i="1"/>
  <c r="J3962" i="1"/>
  <c r="K3951" i="1" l="1"/>
  <c r="O3951" i="1" s="1"/>
  <c r="C3952" i="1"/>
  <c r="N3962" i="1"/>
  <c r="P3964" i="1"/>
  <c r="M3963" i="1"/>
  <c r="Q3964" i="1"/>
  <c r="L3964" i="1"/>
  <c r="D3964" i="1"/>
  <c r="E3964" i="1" s="1"/>
  <c r="F3964" i="1"/>
  <c r="A3965" i="1"/>
  <c r="B3964" i="1"/>
  <c r="I3964" i="1"/>
  <c r="K3952" i="1" l="1"/>
  <c r="O3952" i="1" s="1"/>
  <c r="C3953" i="1"/>
  <c r="N3963" i="1"/>
  <c r="G3964" i="1"/>
  <c r="H3965" i="1" s="1"/>
  <c r="I3965" i="1"/>
  <c r="J3964" i="1"/>
  <c r="M3964" i="1"/>
  <c r="Q3965" i="1"/>
  <c r="P3965" i="1"/>
  <c r="A3966" i="1"/>
  <c r="B3965" i="1"/>
  <c r="L3965" i="1"/>
  <c r="D3965" i="1"/>
  <c r="E3965" i="1" s="1"/>
  <c r="F3965" i="1"/>
  <c r="C3954" i="1" l="1"/>
  <c r="K3953" i="1"/>
  <c r="O3953" i="1" s="1"/>
  <c r="N3964" i="1"/>
  <c r="J3965" i="1"/>
  <c r="G3965" i="1"/>
  <c r="H3966" i="1" s="1"/>
  <c r="Q3966" i="1"/>
  <c r="P3966" i="1"/>
  <c r="M3965" i="1"/>
  <c r="A3967" i="1"/>
  <c r="B3966" i="1"/>
  <c r="F3966" i="1"/>
  <c r="L3966" i="1"/>
  <c r="D3966" i="1"/>
  <c r="E3966" i="1" s="1"/>
  <c r="I3966" i="1"/>
  <c r="C3955" i="1" l="1"/>
  <c r="K3954" i="1"/>
  <c r="O3954" i="1" s="1"/>
  <c r="N3965" i="1"/>
  <c r="J3966" i="1"/>
  <c r="G3966" i="1"/>
  <c r="H3967" i="1" s="1"/>
  <c r="I3967" i="1"/>
  <c r="D3967" i="1"/>
  <c r="E3967" i="1" s="1"/>
  <c r="A3968" i="1"/>
  <c r="B3967" i="1"/>
  <c r="L3967" i="1"/>
  <c r="F3967" i="1"/>
  <c r="M3966" i="1"/>
  <c r="Q3967" i="1"/>
  <c r="P3967" i="1"/>
  <c r="K3955" i="1" l="1"/>
  <c r="O3955" i="1" s="1"/>
  <c r="C3956" i="1"/>
  <c r="N3966" i="1"/>
  <c r="J3967" i="1"/>
  <c r="I3968" i="1"/>
  <c r="B3968" i="1"/>
  <c r="L3968" i="1"/>
  <c r="D3968" i="1"/>
  <c r="E3968" i="1" s="1"/>
  <c r="F3968" i="1"/>
  <c r="A3969" i="1"/>
  <c r="M3967" i="1"/>
  <c r="N3967" i="1" s="1"/>
  <c r="P3968" i="1"/>
  <c r="Q3968" i="1"/>
  <c r="G3967" i="1"/>
  <c r="H3968" i="1" s="1"/>
  <c r="J3968" i="1" s="1"/>
  <c r="K3956" i="1" l="1"/>
  <c r="O3956" i="1" s="1"/>
  <c r="C3957" i="1"/>
  <c r="I3969" i="1"/>
  <c r="F3969" i="1"/>
  <c r="B3969" i="1"/>
  <c r="L3969" i="1"/>
  <c r="D3969" i="1"/>
  <c r="E3969" i="1" s="1"/>
  <c r="A3970" i="1"/>
  <c r="G3968" i="1"/>
  <c r="H3969" i="1" s="1"/>
  <c r="M3968" i="1"/>
  <c r="N3968" i="1" s="1"/>
  <c r="Q3969" i="1"/>
  <c r="P3969" i="1"/>
  <c r="K3957" i="1" l="1"/>
  <c r="O3957" i="1" s="1"/>
  <c r="C3958" i="1"/>
  <c r="J3969" i="1"/>
  <c r="P3970" i="1"/>
  <c r="Q3970" i="1"/>
  <c r="M3969" i="1"/>
  <c r="N3969" i="1" s="1"/>
  <c r="B3970" i="1"/>
  <c r="F3970" i="1"/>
  <c r="L3970" i="1"/>
  <c r="D3970" i="1"/>
  <c r="E3970" i="1" s="1"/>
  <c r="A3971" i="1"/>
  <c r="G3969" i="1"/>
  <c r="H3970" i="1" s="1"/>
  <c r="I3970" i="1"/>
  <c r="K3958" i="1" l="1"/>
  <c r="O3958" i="1" s="1"/>
  <c r="C3959" i="1"/>
  <c r="J3970" i="1"/>
  <c r="M3970" i="1"/>
  <c r="N3970" i="1" s="1"/>
  <c r="P3971" i="1"/>
  <c r="Q3971" i="1"/>
  <c r="F3971" i="1"/>
  <c r="L3971" i="1"/>
  <c r="D3971" i="1"/>
  <c r="E3971" i="1" s="1"/>
  <c r="A3972" i="1"/>
  <c r="B3971" i="1"/>
  <c r="I3971" i="1"/>
  <c r="G3970" i="1"/>
  <c r="H3971" i="1" s="1"/>
  <c r="J3971" i="1" s="1"/>
  <c r="C3960" i="1" l="1"/>
  <c r="K3959" i="1"/>
  <c r="O3959" i="1" s="1"/>
  <c r="G3971" i="1"/>
  <c r="H3972" i="1" s="1"/>
  <c r="I3972" i="1"/>
  <c r="P3972" i="1"/>
  <c r="Q3972" i="1"/>
  <c r="M3971" i="1"/>
  <c r="D3972" i="1"/>
  <c r="E3972" i="1" s="1"/>
  <c r="F3972" i="1"/>
  <c r="L3972" i="1"/>
  <c r="A3973" i="1"/>
  <c r="B3972" i="1"/>
  <c r="C3961" i="1" l="1"/>
  <c r="K3960" i="1"/>
  <c r="O3960" i="1" s="1"/>
  <c r="N3971" i="1"/>
  <c r="J3972" i="1"/>
  <c r="F3973" i="1"/>
  <c r="B3973" i="1"/>
  <c r="L3973" i="1"/>
  <c r="D3973" i="1"/>
  <c r="E3973" i="1" s="1"/>
  <c r="G3973" i="1" s="1"/>
  <c r="H3974" i="1" s="1"/>
  <c r="A3974" i="1"/>
  <c r="I3973" i="1"/>
  <c r="M3972" i="1"/>
  <c r="Q3973" i="1"/>
  <c r="P3973" i="1"/>
  <c r="G3972" i="1"/>
  <c r="H3973" i="1" s="1"/>
  <c r="J3973" i="1" s="1"/>
  <c r="K3961" i="1" l="1"/>
  <c r="O3961" i="1" s="1"/>
  <c r="C3962" i="1"/>
  <c r="N3972" i="1"/>
  <c r="I3974" i="1"/>
  <c r="Q3974" i="1"/>
  <c r="P3974" i="1"/>
  <c r="M3973" i="1"/>
  <c r="B3974" i="1"/>
  <c r="F3974" i="1"/>
  <c r="L3974" i="1"/>
  <c r="D3974" i="1"/>
  <c r="E3974" i="1" s="1"/>
  <c r="A3975" i="1"/>
  <c r="K3962" i="1" l="1"/>
  <c r="O3962" i="1" s="1"/>
  <c r="C3963" i="1"/>
  <c r="N3973" i="1"/>
  <c r="G3974" i="1"/>
  <c r="H3975" i="1" s="1"/>
  <c r="I3975" i="1"/>
  <c r="L3975" i="1"/>
  <c r="D3975" i="1"/>
  <c r="E3975" i="1" s="1"/>
  <c r="A3976" i="1"/>
  <c r="B3975" i="1"/>
  <c r="F3975" i="1"/>
  <c r="M3974" i="1"/>
  <c r="P3975" i="1"/>
  <c r="Q3975" i="1"/>
  <c r="J3974" i="1"/>
  <c r="K3963" i="1" l="1"/>
  <c r="O3963" i="1" s="1"/>
  <c r="C3964" i="1"/>
  <c r="N3974" i="1"/>
  <c r="J3975" i="1"/>
  <c r="F3976" i="1"/>
  <c r="L3976" i="1"/>
  <c r="A3977" i="1"/>
  <c r="B3976" i="1"/>
  <c r="D3976" i="1"/>
  <c r="E3976" i="1" s="1"/>
  <c r="G3975" i="1"/>
  <c r="H3976" i="1" s="1"/>
  <c r="J3976" i="1" s="1"/>
  <c r="I3976" i="1"/>
  <c r="Q3976" i="1"/>
  <c r="M3975" i="1"/>
  <c r="P3976" i="1"/>
  <c r="C3965" i="1" l="1"/>
  <c r="K3964" i="1"/>
  <c r="O3964" i="1" s="1"/>
  <c r="N3975" i="1"/>
  <c r="G3976" i="1"/>
  <c r="H3977" i="1" s="1"/>
  <c r="Q3977" i="1"/>
  <c r="M3976" i="1"/>
  <c r="P3977" i="1"/>
  <c r="F3977" i="1"/>
  <c r="A3978" i="1"/>
  <c r="B3977" i="1"/>
  <c r="L3977" i="1"/>
  <c r="D3977" i="1"/>
  <c r="E3977" i="1" s="1"/>
  <c r="I3977" i="1"/>
  <c r="C3966" i="1" l="1"/>
  <c r="K3965" i="1"/>
  <c r="O3965" i="1" s="1"/>
  <c r="N3976" i="1"/>
  <c r="G3977" i="1"/>
  <c r="H3978" i="1" s="1"/>
  <c r="M3977" i="1"/>
  <c r="P3978" i="1"/>
  <c r="Q3978" i="1"/>
  <c r="F3978" i="1"/>
  <c r="L3978" i="1"/>
  <c r="D3978" i="1"/>
  <c r="E3978" i="1" s="1"/>
  <c r="A3979" i="1"/>
  <c r="B3978" i="1"/>
  <c r="I3978" i="1"/>
  <c r="J3977" i="1"/>
  <c r="C3967" i="1" l="1"/>
  <c r="K3966" i="1"/>
  <c r="O3966" i="1" s="1"/>
  <c r="N3977" i="1"/>
  <c r="J3978" i="1"/>
  <c r="G3978" i="1"/>
  <c r="H3979" i="1" s="1"/>
  <c r="Q3979" i="1"/>
  <c r="P3979" i="1"/>
  <c r="M3978" i="1"/>
  <c r="I3979" i="1"/>
  <c r="F3979" i="1"/>
  <c r="L3979" i="1"/>
  <c r="D3979" i="1"/>
  <c r="E3979" i="1" s="1"/>
  <c r="A3980" i="1"/>
  <c r="B3979" i="1"/>
  <c r="C3968" i="1" l="1"/>
  <c r="K3967" i="1"/>
  <c r="O3967" i="1" s="1"/>
  <c r="N3978" i="1"/>
  <c r="J3979" i="1"/>
  <c r="G3979" i="1"/>
  <c r="H3980" i="1" s="1"/>
  <c r="J3980" i="1" s="1"/>
  <c r="F3980" i="1"/>
  <c r="A3981" i="1"/>
  <c r="B3980" i="1"/>
  <c r="L3980" i="1"/>
  <c r="D3980" i="1"/>
  <c r="E3980" i="1" s="1"/>
  <c r="M3979" i="1"/>
  <c r="Q3980" i="1"/>
  <c r="P3980" i="1"/>
  <c r="I3980" i="1"/>
  <c r="K3968" i="1" l="1"/>
  <c r="O3968" i="1" s="1"/>
  <c r="C3969" i="1"/>
  <c r="N3979" i="1"/>
  <c r="G3980" i="1"/>
  <c r="H3981" i="1" s="1"/>
  <c r="I3981" i="1"/>
  <c r="M3980" i="1"/>
  <c r="P3981" i="1"/>
  <c r="Q3981" i="1"/>
  <c r="B3981" i="1"/>
  <c r="L3981" i="1"/>
  <c r="D3981" i="1"/>
  <c r="E3981" i="1" s="1"/>
  <c r="F3981" i="1"/>
  <c r="A3982" i="1"/>
  <c r="K3969" i="1" l="1"/>
  <c r="O3969" i="1" s="1"/>
  <c r="C3970" i="1"/>
  <c r="N3980" i="1"/>
  <c r="I3982" i="1"/>
  <c r="J3981" i="1"/>
  <c r="M3981" i="1"/>
  <c r="Q3982" i="1"/>
  <c r="P3982" i="1"/>
  <c r="B3982" i="1"/>
  <c r="A3983" i="1"/>
  <c r="F3982" i="1"/>
  <c r="L3982" i="1"/>
  <c r="D3982" i="1"/>
  <c r="E3982" i="1" s="1"/>
  <c r="G3981" i="1"/>
  <c r="H3982" i="1" s="1"/>
  <c r="J3982" i="1" s="1"/>
  <c r="C3971" i="1" l="1"/>
  <c r="K3970" i="1"/>
  <c r="O3970" i="1" s="1"/>
  <c r="N3981" i="1"/>
  <c r="G3982" i="1"/>
  <c r="H3983" i="1" s="1"/>
  <c r="B3983" i="1"/>
  <c r="F3983" i="1"/>
  <c r="L3983" i="1"/>
  <c r="D3983" i="1"/>
  <c r="E3983" i="1" s="1"/>
  <c r="A3984" i="1"/>
  <c r="M3982" i="1"/>
  <c r="Q3983" i="1"/>
  <c r="P3983" i="1"/>
  <c r="I3983" i="1"/>
  <c r="K3971" i="1" l="1"/>
  <c r="O3971" i="1" s="1"/>
  <c r="C3972" i="1"/>
  <c r="N3982" i="1"/>
  <c r="J3983" i="1"/>
  <c r="G3983" i="1"/>
  <c r="H3984" i="1" s="1"/>
  <c r="B3984" i="1"/>
  <c r="L3984" i="1"/>
  <c r="D3984" i="1"/>
  <c r="E3984" i="1" s="1"/>
  <c r="A3985" i="1"/>
  <c r="F3984" i="1"/>
  <c r="P3984" i="1"/>
  <c r="Q3984" i="1"/>
  <c r="M3983" i="1"/>
  <c r="N3983" i="1" s="1"/>
  <c r="I3984" i="1"/>
  <c r="C3973" i="1" l="1"/>
  <c r="K3972" i="1"/>
  <c r="O3972" i="1" s="1"/>
  <c r="J3984" i="1"/>
  <c r="B3985" i="1"/>
  <c r="F3985" i="1"/>
  <c r="L3985" i="1"/>
  <c r="D3985" i="1"/>
  <c r="E3985" i="1" s="1"/>
  <c r="A3986" i="1"/>
  <c r="I3985" i="1"/>
  <c r="G3984" i="1"/>
  <c r="H3985" i="1" s="1"/>
  <c r="J3985" i="1" s="1"/>
  <c r="Q3985" i="1"/>
  <c r="P3985" i="1"/>
  <c r="M3984" i="1"/>
  <c r="N3984" i="1" s="1"/>
  <c r="K3973" i="1" l="1"/>
  <c r="O3973" i="1" s="1"/>
  <c r="C3974" i="1"/>
  <c r="P3986" i="1"/>
  <c r="M3985" i="1"/>
  <c r="N3985" i="1" s="1"/>
  <c r="Q3986" i="1"/>
  <c r="I3986" i="1"/>
  <c r="L3986" i="1"/>
  <c r="D3986" i="1"/>
  <c r="E3986" i="1" s="1"/>
  <c r="A3987" i="1"/>
  <c r="B3986" i="1"/>
  <c r="F3986" i="1"/>
  <c r="G3985" i="1"/>
  <c r="H3986" i="1" s="1"/>
  <c r="K3974" i="1" l="1"/>
  <c r="O3974" i="1" s="1"/>
  <c r="C3975" i="1"/>
  <c r="J3986" i="1"/>
  <c r="G3986" i="1"/>
  <c r="H3987" i="1" s="1"/>
  <c r="J3987" i="1" s="1"/>
  <c r="B3987" i="1"/>
  <c r="F3987" i="1"/>
  <c r="L3987" i="1"/>
  <c r="D3987" i="1"/>
  <c r="E3987" i="1" s="1"/>
  <c r="G3987" i="1" s="1"/>
  <c r="H3988" i="1" s="1"/>
  <c r="A3988" i="1"/>
  <c r="Q3987" i="1"/>
  <c r="M3986" i="1"/>
  <c r="P3987" i="1"/>
  <c r="I3987" i="1"/>
  <c r="K3975" i="1" l="1"/>
  <c r="O3975" i="1" s="1"/>
  <c r="C3976" i="1"/>
  <c r="N3986" i="1"/>
  <c r="I3988" i="1"/>
  <c r="J3988" i="1" s="1"/>
  <c r="F3988" i="1"/>
  <c r="L3988" i="1"/>
  <c r="A3989" i="1"/>
  <c r="B3988" i="1"/>
  <c r="D3988" i="1"/>
  <c r="E3988" i="1" s="1"/>
  <c r="P3988" i="1"/>
  <c r="M3987" i="1"/>
  <c r="Q3988" i="1"/>
  <c r="K3976" i="1" l="1"/>
  <c r="O3976" i="1" s="1"/>
  <c r="C3977" i="1"/>
  <c r="N3987" i="1"/>
  <c r="G3988" i="1"/>
  <c r="H3989" i="1" s="1"/>
  <c r="A3990" i="1"/>
  <c r="F3989" i="1"/>
  <c r="B3989" i="1"/>
  <c r="D3989" i="1"/>
  <c r="E3989" i="1" s="1"/>
  <c r="L3989" i="1"/>
  <c r="Q3989" i="1"/>
  <c r="M3988" i="1"/>
  <c r="P3989" i="1"/>
  <c r="I3989" i="1"/>
  <c r="K3977" i="1" l="1"/>
  <c r="O3977" i="1" s="1"/>
  <c r="C3978" i="1"/>
  <c r="N3988" i="1"/>
  <c r="J3989" i="1"/>
  <c r="M3989" i="1"/>
  <c r="P3990" i="1"/>
  <c r="Q3990" i="1"/>
  <c r="L3990" i="1"/>
  <c r="D3990" i="1"/>
  <c r="E3990" i="1" s="1"/>
  <c r="A3991" i="1"/>
  <c r="B3990" i="1"/>
  <c r="F3990" i="1"/>
  <c r="G3989" i="1"/>
  <c r="H3990" i="1" s="1"/>
  <c r="J3990" i="1" s="1"/>
  <c r="I3990" i="1"/>
  <c r="C3979" i="1" l="1"/>
  <c r="K3978" i="1"/>
  <c r="O3978" i="1" s="1"/>
  <c r="N3989" i="1"/>
  <c r="I3991" i="1"/>
  <c r="B3991" i="1"/>
  <c r="F3991" i="1"/>
  <c r="L3991" i="1"/>
  <c r="D3991" i="1"/>
  <c r="E3991" i="1" s="1"/>
  <c r="G3991" i="1" s="1"/>
  <c r="H3992" i="1" s="1"/>
  <c r="A3992" i="1"/>
  <c r="G3990" i="1"/>
  <c r="H3991" i="1" s="1"/>
  <c r="J3991" i="1" s="1"/>
  <c r="Q3991" i="1"/>
  <c r="M3990" i="1"/>
  <c r="P3991" i="1"/>
  <c r="C3980" i="1" l="1"/>
  <c r="K3979" i="1"/>
  <c r="O3979" i="1" s="1"/>
  <c r="N3990" i="1"/>
  <c r="P3992" i="1"/>
  <c r="M3991" i="1"/>
  <c r="Q3992" i="1"/>
  <c r="D3992" i="1"/>
  <c r="E3992" i="1" s="1"/>
  <c r="F3992" i="1"/>
  <c r="L3992" i="1"/>
  <c r="A3993" i="1"/>
  <c r="B3992" i="1"/>
  <c r="I3992" i="1"/>
  <c r="C3981" i="1" l="1"/>
  <c r="K3980" i="1"/>
  <c r="O3980" i="1" s="1"/>
  <c r="N3991" i="1"/>
  <c r="I3993" i="1"/>
  <c r="G3992" i="1"/>
  <c r="H3993" i="1" s="1"/>
  <c r="J3993" i="1" s="1"/>
  <c r="L3993" i="1"/>
  <c r="F3993" i="1"/>
  <c r="D3993" i="1"/>
  <c r="E3993" i="1" s="1"/>
  <c r="A3994" i="1"/>
  <c r="B3993" i="1"/>
  <c r="J3992" i="1"/>
  <c r="M3992" i="1"/>
  <c r="Q3993" i="1"/>
  <c r="P3993" i="1"/>
  <c r="K3981" i="1" l="1"/>
  <c r="O3981" i="1" s="1"/>
  <c r="C3982" i="1"/>
  <c r="N3992" i="1"/>
  <c r="I3994" i="1"/>
  <c r="G3993" i="1"/>
  <c r="H3994" i="1" s="1"/>
  <c r="J3994" i="1" s="1"/>
  <c r="P3994" i="1"/>
  <c r="Q3994" i="1"/>
  <c r="M3993" i="1"/>
  <c r="L3994" i="1"/>
  <c r="B3994" i="1"/>
  <c r="F3994" i="1"/>
  <c r="D3994" i="1"/>
  <c r="E3994" i="1" s="1"/>
  <c r="A3995" i="1"/>
  <c r="K3982" i="1" l="1"/>
  <c r="O3982" i="1" s="1"/>
  <c r="C3983" i="1"/>
  <c r="N3993" i="1"/>
  <c r="G3994" i="1"/>
  <c r="H3995" i="1" s="1"/>
  <c r="A3996" i="1"/>
  <c r="B3995" i="1"/>
  <c r="D3995" i="1"/>
  <c r="E3995" i="1" s="1"/>
  <c r="F3995" i="1"/>
  <c r="L3995" i="1"/>
  <c r="M3994" i="1"/>
  <c r="Q3995" i="1"/>
  <c r="P3995" i="1"/>
  <c r="I3995" i="1"/>
  <c r="C3984" i="1" l="1"/>
  <c r="K3983" i="1"/>
  <c r="O3983" i="1" s="1"/>
  <c r="N3994" i="1"/>
  <c r="G3995" i="1"/>
  <c r="H3996" i="1" s="1"/>
  <c r="J3995" i="1"/>
  <c r="M3995" i="1"/>
  <c r="Q3996" i="1"/>
  <c r="P3996" i="1"/>
  <c r="F3996" i="1"/>
  <c r="L3996" i="1"/>
  <c r="D3996" i="1"/>
  <c r="E3996" i="1" s="1"/>
  <c r="A3997" i="1"/>
  <c r="B3996" i="1"/>
  <c r="I3996" i="1"/>
  <c r="K3984" i="1" l="1"/>
  <c r="O3984" i="1" s="1"/>
  <c r="C3985" i="1"/>
  <c r="N3995" i="1"/>
  <c r="G3996" i="1"/>
  <c r="H3997" i="1" s="1"/>
  <c r="M3996" i="1"/>
  <c r="P3997" i="1"/>
  <c r="Q3997" i="1"/>
  <c r="I3997" i="1"/>
  <c r="L3997" i="1"/>
  <c r="D3997" i="1"/>
  <c r="E3997" i="1" s="1"/>
  <c r="B3997" i="1"/>
  <c r="A3998" i="1"/>
  <c r="F3997" i="1"/>
  <c r="J3996" i="1"/>
  <c r="K3985" i="1" l="1"/>
  <c r="O3985" i="1" s="1"/>
  <c r="C3986" i="1"/>
  <c r="N3996" i="1"/>
  <c r="J3997" i="1"/>
  <c r="Q3998" i="1"/>
  <c r="M3997" i="1"/>
  <c r="N3997" i="1" s="1"/>
  <c r="P3998" i="1"/>
  <c r="I3998" i="1"/>
  <c r="F3998" i="1"/>
  <c r="B3998" i="1"/>
  <c r="L3998" i="1"/>
  <c r="D3998" i="1"/>
  <c r="E3998" i="1" s="1"/>
  <c r="A3999" i="1"/>
  <c r="G3997" i="1"/>
  <c r="H3998" i="1" s="1"/>
  <c r="J3998" i="1" s="1"/>
  <c r="C3987" i="1" l="1"/>
  <c r="K3986" i="1"/>
  <c r="O3986" i="1" s="1"/>
  <c r="G3998" i="1"/>
  <c r="H3999" i="1" s="1"/>
  <c r="A4000" i="1"/>
  <c r="B3999" i="1"/>
  <c r="F3999" i="1"/>
  <c r="D3999" i="1"/>
  <c r="E3999" i="1" s="1"/>
  <c r="L3999" i="1"/>
  <c r="I3999" i="1"/>
  <c r="Q3999" i="1"/>
  <c r="P3999" i="1"/>
  <c r="M3998" i="1"/>
  <c r="N3998" i="1" s="1"/>
  <c r="K3987" i="1" l="1"/>
  <c r="O3987" i="1" s="1"/>
  <c r="C3988" i="1"/>
  <c r="G3999" i="1"/>
  <c r="H4000" i="1" s="1"/>
  <c r="J4000" i="1" s="1"/>
  <c r="I4000" i="1"/>
  <c r="J3999" i="1"/>
  <c r="M3999" i="1"/>
  <c r="Q4000" i="1"/>
  <c r="P4000" i="1"/>
  <c r="F4000" i="1"/>
  <c r="L4000" i="1"/>
  <c r="D4000" i="1"/>
  <c r="E4000" i="1" s="1"/>
  <c r="G4000" i="1" s="1"/>
  <c r="H4001" i="1" s="1"/>
  <c r="A4001" i="1"/>
  <c r="B4000" i="1"/>
  <c r="K3988" i="1" l="1"/>
  <c r="O3988" i="1" s="1"/>
  <c r="C3989" i="1"/>
  <c r="N3999" i="1"/>
  <c r="B4001" i="1"/>
  <c r="L4001" i="1"/>
  <c r="D4001" i="1"/>
  <c r="E4001" i="1" s="1"/>
  <c r="F4001" i="1"/>
  <c r="A4002" i="1"/>
  <c r="M4000" i="1"/>
  <c r="Q4001" i="1"/>
  <c r="P4001" i="1"/>
  <c r="I4001" i="1"/>
  <c r="K3989" i="1" l="1"/>
  <c r="O3989" i="1" s="1"/>
  <c r="C3990" i="1"/>
  <c r="N4000" i="1"/>
  <c r="G4001" i="1"/>
  <c r="H4002" i="1" s="1"/>
  <c r="Q4002" i="1"/>
  <c r="M4001" i="1"/>
  <c r="P4002" i="1"/>
  <c r="I4002" i="1"/>
  <c r="J4001" i="1"/>
  <c r="F4002" i="1"/>
  <c r="A4003" i="1"/>
  <c r="B4002" i="1"/>
  <c r="D4002" i="1"/>
  <c r="E4002" i="1" s="1"/>
  <c r="L4002" i="1"/>
  <c r="K3990" i="1" l="1"/>
  <c r="O3990" i="1" s="1"/>
  <c r="C3991" i="1"/>
  <c r="N4001" i="1"/>
  <c r="J4002" i="1"/>
  <c r="G4002" i="1"/>
  <c r="H4003" i="1" s="1"/>
  <c r="D4003" i="1"/>
  <c r="E4003" i="1" s="1"/>
  <c r="A4004" i="1"/>
  <c r="B4003" i="1"/>
  <c r="F4003" i="1"/>
  <c r="L4003" i="1"/>
  <c r="M4002" i="1"/>
  <c r="N4002" i="1" s="1"/>
  <c r="P4003" i="1"/>
  <c r="Q4003" i="1"/>
  <c r="I4003" i="1"/>
  <c r="C3992" i="1" l="1"/>
  <c r="K3991" i="1"/>
  <c r="O3991" i="1" s="1"/>
  <c r="G4003" i="1"/>
  <c r="H4004" i="1" s="1"/>
  <c r="I4004" i="1"/>
  <c r="J4003" i="1"/>
  <c r="M4003" i="1"/>
  <c r="N4003" i="1" s="1"/>
  <c r="P4004" i="1"/>
  <c r="Q4004" i="1"/>
  <c r="F4004" i="1"/>
  <c r="L4004" i="1"/>
  <c r="D4004" i="1"/>
  <c r="E4004" i="1" s="1"/>
  <c r="B4004" i="1"/>
  <c r="A4005" i="1"/>
  <c r="C3993" i="1" l="1"/>
  <c r="K3992" i="1"/>
  <c r="O3992" i="1" s="1"/>
  <c r="G4004" i="1"/>
  <c r="H4005" i="1" s="1"/>
  <c r="B4005" i="1"/>
  <c r="D4005" i="1"/>
  <c r="E4005" i="1" s="1"/>
  <c r="A4006" i="1"/>
  <c r="L4005" i="1"/>
  <c r="F4005" i="1"/>
  <c r="I4005" i="1"/>
  <c r="P4005" i="1"/>
  <c r="M4004" i="1"/>
  <c r="N4004" i="1" s="1"/>
  <c r="Q4005" i="1"/>
  <c r="J4004" i="1"/>
  <c r="C3994" i="1" l="1"/>
  <c r="K3993" i="1"/>
  <c r="O3993" i="1" s="1"/>
  <c r="M4005" i="1"/>
  <c r="N4005" i="1" s="1"/>
  <c r="Q4006" i="1"/>
  <c r="P4006" i="1"/>
  <c r="I4006" i="1"/>
  <c r="J4005" i="1"/>
  <c r="A4007" i="1"/>
  <c r="F4006" i="1"/>
  <c r="B4006" i="1"/>
  <c r="L4006" i="1"/>
  <c r="D4006" i="1"/>
  <c r="E4006" i="1" s="1"/>
  <c r="G4005" i="1"/>
  <c r="H4006" i="1" s="1"/>
  <c r="J4006" i="1" s="1"/>
  <c r="K3994" i="1" l="1"/>
  <c r="O3994" i="1" s="1"/>
  <c r="C3995" i="1"/>
  <c r="G4006" i="1"/>
  <c r="H4007" i="1" s="1"/>
  <c r="L4007" i="1"/>
  <c r="D4007" i="1"/>
  <c r="E4007" i="1" s="1"/>
  <c r="A4008" i="1"/>
  <c r="B4007" i="1"/>
  <c r="F4007" i="1"/>
  <c r="M4006" i="1"/>
  <c r="P4007" i="1"/>
  <c r="Q4007" i="1"/>
  <c r="I4007" i="1"/>
  <c r="K3995" i="1" l="1"/>
  <c r="O3995" i="1" s="1"/>
  <c r="C3996" i="1"/>
  <c r="N4006" i="1"/>
  <c r="G4007" i="1"/>
  <c r="H4008" i="1" s="1"/>
  <c r="J4007" i="1"/>
  <c r="Q4008" i="1"/>
  <c r="M4007" i="1"/>
  <c r="P4008" i="1"/>
  <c r="I4008" i="1"/>
  <c r="B4008" i="1"/>
  <c r="F4008" i="1"/>
  <c r="L4008" i="1"/>
  <c r="D4008" i="1"/>
  <c r="E4008" i="1" s="1"/>
  <c r="A4009" i="1"/>
  <c r="C3997" i="1" l="1"/>
  <c r="K3996" i="1"/>
  <c r="O3996" i="1" s="1"/>
  <c r="N4007" i="1"/>
  <c r="J4008" i="1"/>
  <c r="G4008" i="1"/>
  <c r="H4009" i="1" s="1"/>
  <c r="B4009" i="1"/>
  <c r="D4009" i="1"/>
  <c r="E4009" i="1" s="1"/>
  <c r="L4009" i="1"/>
  <c r="A4010" i="1"/>
  <c r="F4009" i="1"/>
  <c r="M4008" i="1"/>
  <c r="P4009" i="1"/>
  <c r="Q4009" i="1"/>
  <c r="I4009" i="1"/>
  <c r="C3998" i="1" l="1"/>
  <c r="K3997" i="1"/>
  <c r="O3997" i="1" s="1"/>
  <c r="N4008" i="1"/>
  <c r="J4009" i="1"/>
  <c r="L4010" i="1"/>
  <c r="D4010" i="1"/>
  <c r="E4010" i="1" s="1"/>
  <c r="A4011" i="1"/>
  <c r="F4010" i="1"/>
  <c r="B4010" i="1"/>
  <c r="P4010" i="1"/>
  <c r="Q4010" i="1"/>
  <c r="M4009" i="1"/>
  <c r="I4010" i="1"/>
  <c r="G4009" i="1"/>
  <c r="H4010" i="1" s="1"/>
  <c r="J4010" i="1" s="1"/>
  <c r="K3998" i="1" l="1"/>
  <c r="O3998" i="1" s="1"/>
  <c r="C3999" i="1"/>
  <c r="N4009" i="1"/>
  <c r="G4010" i="1"/>
  <c r="H4011" i="1" s="1"/>
  <c r="I4011" i="1"/>
  <c r="M4010" i="1"/>
  <c r="P4011" i="1"/>
  <c r="Q4011" i="1"/>
  <c r="D4011" i="1"/>
  <c r="E4011" i="1" s="1"/>
  <c r="A4012" i="1"/>
  <c r="B4011" i="1"/>
  <c r="F4011" i="1"/>
  <c r="L4011" i="1"/>
  <c r="K3999" i="1" l="1"/>
  <c r="O3999" i="1" s="1"/>
  <c r="C4000" i="1"/>
  <c r="N4010" i="1"/>
  <c r="I4012" i="1"/>
  <c r="A4013" i="1"/>
  <c r="F4012" i="1"/>
  <c r="B4012" i="1"/>
  <c r="L4012" i="1"/>
  <c r="D4012" i="1"/>
  <c r="E4012" i="1" s="1"/>
  <c r="J4011" i="1"/>
  <c r="M4011" i="1"/>
  <c r="P4012" i="1"/>
  <c r="Q4012" i="1"/>
  <c r="G4011" i="1"/>
  <c r="H4012" i="1" s="1"/>
  <c r="J4012" i="1" s="1"/>
  <c r="C4001" i="1" l="1"/>
  <c r="K4000" i="1"/>
  <c r="O4000" i="1" s="1"/>
  <c r="N4011" i="1"/>
  <c r="G4012" i="1"/>
  <c r="H4013" i="1" s="1"/>
  <c r="A4014" i="1"/>
  <c r="B4013" i="1"/>
  <c r="L4013" i="1"/>
  <c r="D4013" i="1"/>
  <c r="E4013" i="1" s="1"/>
  <c r="F4013" i="1"/>
  <c r="M4012" i="1"/>
  <c r="P4013" i="1"/>
  <c r="Q4013" i="1"/>
  <c r="I4013" i="1"/>
  <c r="K4001" i="1" l="1"/>
  <c r="O4001" i="1" s="1"/>
  <c r="C4002" i="1"/>
  <c r="N4012" i="1"/>
  <c r="I4014" i="1"/>
  <c r="B4014" i="1"/>
  <c r="L4014" i="1"/>
  <c r="D4014" i="1"/>
  <c r="E4014" i="1" s="1"/>
  <c r="A4015" i="1"/>
  <c r="F4014" i="1"/>
  <c r="G4013" i="1"/>
  <c r="H4014" i="1" s="1"/>
  <c r="J4014" i="1" s="1"/>
  <c r="J4013" i="1"/>
  <c r="P4014" i="1"/>
  <c r="Q4014" i="1"/>
  <c r="M4013" i="1"/>
  <c r="C4003" i="1" l="1"/>
  <c r="K4002" i="1"/>
  <c r="O4002" i="1" s="1"/>
  <c r="N4013" i="1"/>
  <c r="Q4015" i="1"/>
  <c r="M4014" i="1"/>
  <c r="P4015" i="1"/>
  <c r="F4015" i="1"/>
  <c r="L4015" i="1"/>
  <c r="D4015" i="1"/>
  <c r="E4015" i="1" s="1"/>
  <c r="B4015" i="1"/>
  <c r="A4016" i="1"/>
  <c r="I4015" i="1"/>
  <c r="G4014" i="1"/>
  <c r="H4015" i="1" s="1"/>
  <c r="C4004" i="1" l="1"/>
  <c r="K4003" i="1"/>
  <c r="O4003" i="1" s="1"/>
  <c r="N4014" i="1"/>
  <c r="G4015" i="1"/>
  <c r="H4016" i="1" s="1"/>
  <c r="I4016" i="1"/>
  <c r="Q4016" i="1"/>
  <c r="M4015" i="1"/>
  <c r="P4016" i="1"/>
  <c r="B4016" i="1"/>
  <c r="F4016" i="1"/>
  <c r="L4016" i="1"/>
  <c r="D4016" i="1"/>
  <c r="E4016" i="1" s="1"/>
  <c r="A4017" i="1"/>
  <c r="J4015" i="1"/>
  <c r="K4004" i="1" l="1"/>
  <c r="O4004" i="1" s="1"/>
  <c r="C4005" i="1"/>
  <c r="N4015" i="1"/>
  <c r="I4017" i="1"/>
  <c r="J4016" i="1"/>
  <c r="F4017" i="1"/>
  <c r="B4017" i="1"/>
  <c r="L4017" i="1"/>
  <c r="D4017" i="1"/>
  <c r="E4017" i="1" s="1"/>
  <c r="A4018" i="1"/>
  <c r="G4016" i="1"/>
  <c r="H4017" i="1" s="1"/>
  <c r="J4017" i="1" s="1"/>
  <c r="P4017" i="1"/>
  <c r="Q4017" i="1"/>
  <c r="M4016" i="1"/>
  <c r="K4005" i="1" l="1"/>
  <c r="O4005" i="1" s="1"/>
  <c r="C4006" i="1"/>
  <c r="N4016" i="1"/>
  <c r="L4018" i="1"/>
  <c r="D4018" i="1"/>
  <c r="E4018" i="1" s="1"/>
  <c r="A4019" i="1"/>
  <c r="F4018" i="1"/>
  <c r="B4018" i="1"/>
  <c r="G4017" i="1"/>
  <c r="H4018" i="1" s="1"/>
  <c r="P4018" i="1"/>
  <c r="Q4018" i="1"/>
  <c r="M4017" i="1"/>
  <c r="I4018" i="1"/>
  <c r="K4006" i="1" l="1"/>
  <c r="O4006" i="1" s="1"/>
  <c r="C4007" i="1"/>
  <c r="N4017" i="1"/>
  <c r="G4018" i="1"/>
  <c r="H4019" i="1" s="1"/>
  <c r="J4018" i="1"/>
  <c r="Q4019" i="1"/>
  <c r="M4018" i="1"/>
  <c r="P4019" i="1"/>
  <c r="L4019" i="1"/>
  <c r="D4019" i="1"/>
  <c r="E4019" i="1" s="1"/>
  <c r="A4020" i="1"/>
  <c r="B4019" i="1"/>
  <c r="F4019" i="1"/>
  <c r="I4019" i="1"/>
  <c r="C4008" i="1" l="1"/>
  <c r="K4007" i="1"/>
  <c r="O4007" i="1" s="1"/>
  <c r="N4018" i="1"/>
  <c r="G4019" i="1"/>
  <c r="H4020" i="1" s="1"/>
  <c r="J4020" i="1" s="1"/>
  <c r="I4020" i="1"/>
  <c r="D4020" i="1"/>
  <c r="E4020" i="1" s="1"/>
  <c r="A4021" i="1"/>
  <c r="B4020" i="1"/>
  <c r="F4020" i="1"/>
  <c r="L4020" i="1"/>
  <c r="J4019" i="1"/>
  <c r="M4019" i="1"/>
  <c r="Q4020" i="1"/>
  <c r="P4020" i="1"/>
  <c r="K4008" i="1" l="1"/>
  <c r="O4008" i="1" s="1"/>
  <c r="C4009" i="1"/>
  <c r="N4019" i="1"/>
  <c r="G4020" i="1"/>
  <c r="H4021" i="1" s="1"/>
  <c r="M4020" i="1"/>
  <c r="Q4021" i="1"/>
  <c r="P4021" i="1"/>
  <c r="I4021" i="1"/>
  <c r="F4021" i="1"/>
  <c r="L4021" i="1"/>
  <c r="A4022" i="1"/>
  <c r="B4021" i="1"/>
  <c r="D4021" i="1"/>
  <c r="E4021" i="1" s="1"/>
  <c r="C4010" i="1" l="1"/>
  <c r="K4009" i="1"/>
  <c r="O4009" i="1" s="1"/>
  <c r="N4020" i="1"/>
  <c r="G4021" i="1"/>
  <c r="H4022" i="1" s="1"/>
  <c r="J4022" i="1" s="1"/>
  <c r="I4022" i="1"/>
  <c r="J4021" i="1"/>
  <c r="B4022" i="1"/>
  <c r="L4022" i="1"/>
  <c r="D4022" i="1"/>
  <c r="E4022" i="1" s="1"/>
  <c r="A4023" i="1"/>
  <c r="F4022" i="1"/>
  <c r="M4021" i="1"/>
  <c r="P4022" i="1"/>
  <c r="Q4022" i="1"/>
  <c r="K4010" i="1" l="1"/>
  <c r="O4010" i="1" s="1"/>
  <c r="C4011" i="1"/>
  <c r="N4021" i="1"/>
  <c r="G4022" i="1"/>
  <c r="H4023" i="1" s="1"/>
  <c r="A4024" i="1"/>
  <c r="L4023" i="1"/>
  <c r="D4023" i="1"/>
  <c r="E4023" i="1" s="1"/>
  <c r="B4023" i="1"/>
  <c r="F4023" i="1"/>
  <c r="P4023" i="1"/>
  <c r="M4022" i="1"/>
  <c r="Q4023" i="1"/>
  <c r="I4023" i="1"/>
  <c r="K4011" i="1" l="1"/>
  <c r="O4011" i="1" s="1"/>
  <c r="C4012" i="1"/>
  <c r="N4022" i="1"/>
  <c r="G4023" i="1"/>
  <c r="H4024" i="1" s="1"/>
  <c r="Q4024" i="1"/>
  <c r="M4023" i="1"/>
  <c r="P4024" i="1"/>
  <c r="I4024" i="1"/>
  <c r="A4025" i="1"/>
  <c r="B4024" i="1"/>
  <c r="F4024" i="1"/>
  <c r="D4024" i="1"/>
  <c r="E4024" i="1" s="1"/>
  <c r="L4024" i="1"/>
  <c r="J4023" i="1"/>
  <c r="K4012" i="1" l="1"/>
  <c r="O4012" i="1" s="1"/>
  <c r="C4013" i="1"/>
  <c r="N4023" i="1"/>
  <c r="J4024" i="1"/>
  <c r="M4024" i="1"/>
  <c r="Q4025" i="1"/>
  <c r="P4025" i="1"/>
  <c r="B4025" i="1"/>
  <c r="F4025" i="1"/>
  <c r="L4025" i="1"/>
  <c r="D4025" i="1"/>
  <c r="E4025" i="1" s="1"/>
  <c r="A4026" i="1"/>
  <c r="G4024" i="1"/>
  <c r="H4025" i="1" s="1"/>
  <c r="I4025" i="1"/>
  <c r="K4013" i="1" l="1"/>
  <c r="O4013" i="1" s="1"/>
  <c r="C4014" i="1"/>
  <c r="N4024" i="1"/>
  <c r="I4026" i="1"/>
  <c r="G4025" i="1"/>
  <c r="H4026" i="1" s="1"/>
  <c r="J4026" i="1" s="1"/>
  <c r="J4025" i="1"/>
  <c r="Q4026" i="1"/>
  <c r="P4026" i="1"/>
  <c r="M4025" i="1"/>
  <c r="A4027" i="1"/>
  <c r="F4026" i="1"/>
  <c r="B4026" i="1"/>
  <c r="D4026" i="1"/>
  <c r="E4026" i="1" s="1"/>
  <c r="L4026" i="1"/>
  <c r="K4014" i="1" l="1"/>
  <c r="O4014" i="1" s="1"/>
  <c r="C4015" i="1"/>
  <c r="I4027" i="1"/>
  <c r="N4025" i="1"/>
  <c r="G4026" i="1"/>
  <c r="H4027" i="1" s="1"/>
  <c r="J4027" i="1" s="1"/>
  <c r="M4026" i="1"/>
  <c r="Q4027" i="1"/>
  <c r="P4027" i="1"/>
  <c r="B4027" i="1"/>
  <c r="L4027" i="1"/>
  <c r="D4027" i="1"/>
  <c r="E4027" i="1" s="1"/>
  <c r="A4028" i="1"/>
  <c r="F4027" i="1"/>
  <c r="C4016" i="1" l="1"/>
  <c r="K4015" i="1"/>
  <c r="O4015" i="1" s="1"/>
  <c r="I4028" i="1"/>
  <c r="N4026" i="1"/>
  <c r="L4028" i="1"/>
  <c r="D4028" i="1"/>
  <c r="E4028" i="1" s="1"/>
  <c r="A4029" i="1"/>
  <c r="B4028" i="1"/>
  <c r="F4028" i="1"/>
  <c r="G4027" i="1"/>
  <c r="H4028" i="1" s="1"/>
  <c r="J4028" i="1" s="1"/>
  <c r="P4028" i="1"/>
  <c r="M4027" i="1"/>
  <c r="Q4028" i="1"/>
  <c r="K4016" i="1" l="1"/>
  <c r="O4016" i="1" s="1"/>
  <c r="C4017" i="1"/>
  <c r="N4027" i="1"/>
  <c r="G4028" i="1"/>
  <c r="H4029" i="1" s="1"/>
  <c r="Q4029" i="1"/>
  <c r="M4028" i="1"/>
  <c r="P4029" i="1"/>
  <c r="F4029" i="1"/>
  <c r="L4029" i="1"/>
  <c r="D4029" i="1"/>
  <c r="E4029" i="1" s="1"/>
  <c r="A4030" i="1"/>
  <c r="B4029" i="1"/>
  <c r="I4029" i="1"/>
  <c r="K4017" i="1" l="1"/>
  <c r="O4017" i="1" s="1"/>
  <c r="C4018" i="1"/>
  <c r="N4028" i="1"/>
  <c r="M4029" i="1"/>
  <c r="Q4030" i="1"/>
  <c r="P4030" i="1"/>
  <c r="I4030" i="1"/>
  <c r="B4030" i="1"/>
  <c r="L4030" i="1"/>
  <c r="D4030" i="1"/>
  <c r="E4030" i="1" s="1"/>
  <c r="F4030" i="1"/>
  <c r="A4031" i="1"/>
  <c r="G4029" i="1"/>
  <c r="H4030" i="1" s="1"/>
  <c r="J4030" i="1" s="1"/>
  <c r="J4029" i="1"/>
  <c r="K4018" i="1" l="1"/>
  <c r="O4018" i="1" s="1"/>
  <c r="C4019" i="1"/>
  <c r="N4029" i="1"/>
  <c r="G4030" i="1"/>
  <c r="H4031" i="1" s="1"/>
  <c r="Q4031" i="1"/>
  <c r="M4030" i="1"/>
  <c r="P4031" i="1"/>
  <c r="F4031" i="1"/>
  <c r="B4031" i="1"/>
  <c r="L4031" i="1"/>
  <c r="D4031" i="1"/>
  <c r="E4031" i="1" s="1"/>
  <c r="A4032" i="1"/>
  <c r="I4031" i="1"/>
  <c r="C4020" i="1" l="1"/>
  <c r="K4019" i="1"/>
  <c r="O4019" i="1" s="1"/>
  <c r="N4030" i="1"/>
  <c r="J4031" i="1"/>
  <c r="G4031" i="1"/>
  <c r="H4032" i="1" s="1"/>
  <c r="Q4032" i="1"/>
  <c r="P4032" i="1"/>
  <c r="M4031" i="1"/>
  <c r="N4031" i="1" s="1"/>
  <c r="I4032" i="1"/>
  <c r="B4032" i="1"/>
  <c r="A4033" i="1"/>
  <c r="F4032" i="1"/>
  <c r="L4032" i="1"/>
  <c r="D4032" i="1"/>
  <c r="E4032" i="1" s="1"/>
  <c r="C4021" i="1" l="1"/>
  <c r="K4020" i="1"/>
  <c r="O4020" i="1" s="1"/>
  <c r="G4032" i="1"/>
  <c r="H4033" i="1" s="1"/>
  <c r="J4032" i="1"/>
  <c r="Q4033" i="1"/>
  <c r="P4033" i="1"/>
  <c r="M4032" i="1"/>
  <c r="N4032" i="1" s="1"/>
  <c r="I4033" i="1"/>
  <c r="F4033" i="1"/>
  <c r="L4033" i="1"/>
  <c r="D4033" i="1"/>
  <c r="E4033" i="1" s="1"/>
  <c r="A4034" i="1"/>
  <c r="B4033" i="1"/>
  <c r="C4022" i="1" l="1"/>
  <c r="K4021" i="1"/>
  <c r="O4021" i="1" s="1"/>
  <c r="I4034" i="1"/>
  <c r="G4033" i="1"/>
  <c r="H4034" i="1" s="1"/>
  <c r="J4034" i="1" s="1"/>
  <c r="A4035" i="1"/>
  <c r="B4034" i="1"/>
  <c r="L4034" i="1"/>
  <c r="D4034" i="1"/>
  <c r="E4034" i="1" s="1"/>
  <c r="F4034" i="1"/>
  <c r="M4033" i="1"/>
  <c r="N4033" i="1" s="1"/>
  <c r="Q4034" i="1"/>
  <c r="P4034" i="1"/>
  <c r="J4033" i="1"/>
  <c r="K4022" i="1" l="1"/>
  <c r="O4022" i="1" s="1"/>
  <c r="C4023" i="1"/>
  <c r="F4035" i="1"/>
  <c r="A4036" i="1"/>
  <c r="B4035" i="1"/>
  <c r="L4035" i="1"/>
  <c r="D4035" i="1"/>
  <c r="E4035" i="1" s="1"/>
  <c r="G4035" i="1" s="1"/>
  <c r="H4036" i="1" s="1"/>
  <c r="G4034" i="1"/>
  <c r="H4035" i="1" s="1"/>
  <c r="J4035" i="1" s="1"/>
  <c r="Q4035" i="1"/>
  <c r="M4034" i="1"/>
  <c r="N4034" i="1" s="1"/>
  <c r="P4035" i="1"/>
  <c r="I4035" i="1"/>
  <c r="K4023" i="1" l="1"/>
  <c r="O4023" i="1" s="1"/>
  <c r="C4024" i="1"/>
  <c r="I4036" i="1"/>
  <c r="J4036" i="1" s="1"/>
  <c r="M4035" i="1"/>
  <c r="N4035" i="1" s="1"/>
  <c r="P4036" i="1"/>
  <c r="Q4036" i="1"/>
  <c r="L4036" i="1"/>
  <c r="D4036" i="1"/>
  <c r="E4036" i="1" s="1"/>
  <c r="A4037" i="1"/>
  <c r="B4036" i="1"/>
  <c r="F4036" i="1"/>
  <c r="K4024" i="1" l="1"/>
  <c r="O4024" i="1" s="1"/>
  <c r="C4025" i="1"/>
  <c r="P4037" i="1"/>
  <c r="M4036" i="1"/>
  <c r="N4036" i="1" s="1"/>
  <c r="Q4037" i="1"/>
  <c r="L4037" i="1"/>
  <c r="D4037" i="1"/>
  <c r="E4037" i="1" s="1"/>
  <c r="A4038" i="1"/>
  <c r="B4037" i="1"/>
  <c r="F4037" i="1"/>
  <c r="G4036" i="1"/>
  <c r="H4037" i="1" s="1"/>
  <c r="I4037" i="1"/>
  <c r="C4026" i="1" l="1"/>
  <c r="K4025" i="1"/>
  <c r="O4025" i="1" s="1"/>
  <c r="I4038" i="1"/>
  <c r="G4037" i="1"/>
  <c r="H4038" i="1" s="1"/>
  <c r="J4038" i="1" s="1"/>
  <c r="A4039" i="1"/>
  <c r="B4038" i="1"/>
  <c r="D4038" i="1"/>
  <c r="E4038" i="1" s="1"/>
  <c r="F4038" i="1"/>
  <c r="L4038" i="1"/>
  <c r="J4037" i="1"/>
  <c r="M4037" i="1"/>
  <c r="N4037" i="1" s="1"/>
  <c r="Q4038" i="1"/>
  <c r="P4038" i="1"/>
  <c r="K4026" i="1" l="1"/>
  <c r="O4026" i="1" s="1"/>
  <c r="C4027" i="1"/>
  <c r="I4039" i="1"/>
  <c r="G4038" i="1"/>
  <c r="H4039" i="1" s="1"/>
  <c r="J4039" i="1" s="1"/>
  <c r="M4038" i="1"/>
  <c r="N4038" i="1" s="1"/>
  <c r="Q4039" i="1"/>
  <c r="P4039" i="1"/>
  <c r="A4040" i="1"/>
  <c r="F4039" i="1"/>
  <c r="B4039" i="1"/>
  <c r="L4039" i="1"/>
  <c r="D4039" i="1"/>
  <c r="E4039" i="1" s="1"/>
  <c r="C4028" i="1" l="1"/>
  <c r="K4027" i="1"/>
  <c r="O4027" i="1" s="1"/>
  <c r="G4039" i="1"/>
  <c r="H4040" i="1" s="1"/>
  <c r="J4040" i="1" s="1"/>
  <c r="B4040" i="1"/>
  <c r="A4041" i="1"/>
  <c r="F4040" i="1"/>
  <c r="D4040" i="1"/>
  <c r="E4040" i="1" s="1"/>
  <c r="G4040" i="1" s="1"/>
  <c r="H4041" i="1" s="1"/>
  <c r="L4040" i="1"/>
  <c r="M4039" i="1"/>
  <c r="N4039" i="1" s="1"/>
  <c r="Q4040" i="1"/>
  <c r="P4040" i="1"/>
  <c r="I4040" i="1"/>
  <c r="K4028" i="1" l="1"/>
  <c r="O4028" i="1" s="1"/>
  <c r="C4029" i="1"/>
  <c r="F4041" i="1"/>
  <c r="L4041" i="1"/>
  <c r="D4041" i="1"/>
  <c r="E4041" i="1" s="1"/>
  <c r="A4042" i="1"/>
  <c r="B4041" i="1"/>
  <c r="M4040" i="1"/>
  <c r="N4040" i="1" s="1"/>
  <c r="Q4041" i="1"/>
  <c r="P4041" i="1"/>
  <c r="I4041" i="1"/>
  <c r="C4030" i="1" l="1"/>
  <c r="K4029" i="1"/>
  <c r="O4029" i="1" s="1"/>
  <c r="G4041" i="1"/>
  <c r="H4042" i="1" s="1"/>
  <c r="Q4042" i="1"/>
  <c r="M4041" i="1"/>
  <c r="N4041" i="1" s="1"/>
  <c r="P4042" i="1"/>
  <c r="I4042" i="1"/>
  <c r="J4041" i="1"/>
  <c r="D4042" i="1"/>
  <c r="E4042" i="1" s="1"/>
  <c r="L4042" i="1"/>
  <c r="A4043" i="1"/>
  <c r="F4042" i="1"/>
  <c r="B4042" i="1"/>
  <c r="C4031" i="1" l="1"/>
  <c r="K4030" i="1"/>
  <c r="O4030" i="1" s="1"/>
  <c r="G4042" i="1"/>
  <c r="H4043" i="1" s="1"/>
  <c r="I4043" i="1"/>
  <c r="J4042" i="1"/>
  <c r="P4043" i="1"/>
  <c r="M4042" i="1"/>
  <c r="Q4043" i="1"/>
  <c r="A4044" i="1"/>
  <c r="F4043" i="1"/>
  <c r="B4043" i="1"/>
  <c r="L4043" i="1"/>
  <c r="D4043" i="1"/>
  <c r="E4043" i="1" s="1"/>
  <c r="C4032" i="1" l="1"/>
  <c r="K4031" i="1"/>
  <c r="O4031" i="1" s="1"/>
  <c r="N4042" i="1"/>
  <c r="G4043" i="1"/>
  <c r="H4044" i="1" s="1"/>
  <c r="J4043" i="1"/>
  <c r="A4045" i="1"/>
  <c r="B4044" i="1"/>
  <c r="F4044" i="1"/>
  <c r="L4044" i="1"/>
  <c r="D4044" i="1"/>
  <c r="E4044" i="1" s="1"/>
  <c r="I4044" i="1"/>
  <c r="M4043" i="1"/>
  <c r="Q4044" i="1"/>
  <c r="P4044" i="1"/>
  <c r="K4032" i="1" l="1"/>
  <c r="O4032" i="1" s="1"/>
  <c r="C4033" i="1"/>
  <c r="N4043" i="1"/>
  <c r="J4044" i="1"/>
  <c r="G4044" i="1"/>
  <c r="H4045" i="1" s="1"/>
  <c r="B4045" i="1"/>
  <c r="F4045" i="1"/>
  <c r="L4045" i="1"/>
  <c r="D4045" i="1"/>
  <c r="E4045" i="1" s="1"/>
  <c r="A4046" i="1"/>
  <c r="P4045" i="1"/>
  <c r="M4044" i="1"/>
  <c r="Q4045" i="1"/>
  <c r="I4045" i="1"/>
  <c r="K4033" i="1" l="1"/>
  <c r="O4033" i="1" s="1"/>
  <c r="C4034" i="1"/>
  <c r="N4044" i="1"/>
  <c r="I4046" i="1"/>
  <c r="L4046" i="1"/>
  <c r="D4046" i="1"/>
  <c r="E4046" i="1" s="1"/>
  <c r="A4047" i="1"/>
  <c r="F4046" i="1"/>
  <c r="B4046" i="1"/>
  <c r="G4045" i="1"/>
  <c r="H4046" i="1" s="1"/>
  <c r="J4046" i="1" s="1"/>
  <c r="J4045" i="1"/>
  <c r="Q4046" i="1"/>
  <c r="P4046" i="1"/>
  <c r="M4045" i="1"/>
  <c r="C4035" i="1" l="1"/>
  <c r="K4034" i="1"/>
  <c r="O4034" i="1" s="1"/>
  <c r="N4045" i="1"/>
  <c r="Q4047" i="1"/>
  <c r="M4046" i="1"/>
  <c r="P4047" i="1"/>
  <c r="F4047" i="1"/>
  <c r="B4047" i="1"/>
  <c r="L4047" i="1"/>
  <c r="D4047" i="1"/>
  <c r="E4047" i="1" s="1"/>
  <c r="A4048" i="1"/>
  <c r="I4047" i="1"/>
  <c r="G4046" i="1"/>
  <c r="H4047" i="1" s="1"/>
  <c r="J4047" i="1" s="1"/>
  <c r="K4035" i="1" l="1"/>
  <c r="O4035" i="1" s="1"/>
  <c r="C4036" i="1"/>
  <c r="N4046" i="1"/>
  <c r="Q4048" i="1"/>
  <c r="P4048" i="1"/>
  <c r="M4047" i="1"/>
  <c r="I4048" i="1"/>
  <c r="A4049" i="1"/>
  <c r="B4048" i="1"/>
  <c r="F4048" i="1"/>
  <c r="D4048" i="1"/>
  <c r="E4048" i="1" s="1"/>
  <c r="L4048" i="1"/>
  <c r="G4047" i="1"/>
  <c r="H4048" i="1" s="1"/>
  <c r="C4037" i="1" l="1"/>
  <c r="K4036" i="1"/>
  <c r="O4036" i="1" s="1"/>
  <c r="J4048" i="1"/>
  <c r="N4047" i="1"/>
  <c r="L4049" i="1"/>
  <c r="D4049" i="1"/>
  <c r="E4049" i="1" s="1"/>
  <c r="A4050" i="1"/>
  <c r="B4049" i="1"/>
  <c r="F4049" i="1"/>
  <c r="M4048" i="1"/>
  <c r="P4049" i="1"/>
  <c r="Q4049" i="1"/>
  <c r="G4048" i="1"/>
  <c r="H4049" i="1" s="1"/>
  <c r="I4049" i="1"/>
  <c r="K4037" i="1" l="1"/>
  <c r="O4037" i="1" s="1"/>
  <c r="C4038" i="1"/>
  <c r="J4049" i="1"/>
  <c r="N4048" i="1"/>
  <c r="G4049" i="1"/>
  <c r="H4050" i="1" s="1"/>
  <c r="M4049" i="1"/>
  <c r="P4050" i="1"/>
  <c r="Q4050" i="1"/>
  <c r="I4050" i="1"/>
  <c r="B4050" i="1"/>
  <c r="L4050" i="1"/>
  <c r="D4050" i="1"/>
  <c r="E4050" i="1" s="1"/>
  <c r="F4050" i="1"/>
  <c r="A4051" i="1"/>
  <c r="K4038" i="1" l="1"/>
  <c r="O4038" i="1" s="1"/>
  <c r="C4039" i="1"/>
  <c r="N4049" i="1"/>
  <c r="I4051" i="1"/>
  <c r="L4051" i="1"/>
  <c r="D4051" i="1"/>
  <c r="E4051" i="1" s="1"/>
  <c r="F4051" i="1"/>
  <c r="A4052" i="1"/>
  <c r="B4051" i="1"/>
  <c r="G4050" i="1"/>
  <c r="H4051" i="1" s="1"/>
  <c r="J4051" i="1" s="1"/>
  <c r="J4050" i="1"/>
  <c r="P4051" i="1"/>
  <c r="Q4051" i="1"/>
  <c r="M4050" i="1"/>
  <c r="C4040" i="1" l="1"/>
  <c r="K4039" i="1"/>
  <c r="O4039" i="1" s="1"/>
  <c r="N4050" i="1"/>
  <c r="G4051" i="1"/>
  <c r="H4052" i="1" s="1"/>
  <c r="M4051" i="1"/>
  <c r="Q4052" i="1"/>
  <c r="P4052" i="1"/>
  <c r="F4052" i="1"/>
  <c r="B4052" i="1"/>
  <c r="A4053" i="1"/>
  <c r="L4052" i="1"/>
  <c r="D4052" i="1"/>
  <c r="E4052" i="1" s="1"/>
  <c r="I4052" i="1"/>
  <c r="C4041" i="1" l="1"/>
  <c r="K4040" i="1"/>
  <c r="O4040" i="1" s="1"/>
  <c r="N4051" i="1"/>
  <c r="G4052" i="1"/>
  <c r="H4053" i="1" s="1"/>
  <c r="I4053" i="1"/>
  <c r="P4053" i="1"/>
  <c r="Q4053" i="1"/>
  <c r="M4052" i="1"/>
  <c r="J4052" i="1"/>
  <c r="A4054" i="1"/>
  <c r="F4053" i="1"/>
  <c r="B4053" i="1"/>
  <c r="D4053" i="1"/>
  <c r="E4053" i="1" s="1"/>
  <c r="L4053" i="1"/>
  <c r="C4042" i="1" l="1"/>
  <c r="K4041" i="1"/>
  <c r="O4041" i="1" s="1"/>
  <c r="N4052" i="1"/>
  <c r="I4054" i="1"/>
  <c r="J4053" i="1"/>
  <c r="G4053" i="1"/>
  <c r="H4054" i="1" s="1"/>
  <c r="J4054" i="1" s="1"/>
  <c r="M4053" i="1"/>
  <c r="P4054" i="1"/>
  <c r="Q4054" i="1"/>
  <c r="L4054" i="1"/>
  <c r="D4054" i="1"/>
  <c r="E4054" i="1" s="1"/>
  <c r="F4054" i="1"/>
  <c r="A4055" i="1"/>
  <c r="B4054" i="1"/>
  <c r="C4043" i="1" l="1"/>
  <c r="K4042" i="1"/>
  <c r="O4042" i="1" s="1"/>
  <c r="N4053" i="1"/>
  <c r="M4054" i="1"/>
  <c r="P4055" i="1"/>
  <c r="Q4055" i="1"/>
  <c r="L4055" i="1"/>
  <c r="D4055" i="1"/>
  <c r="E4055" i="1" s="1"/>
  <c r="A4056" i="1"/>
  <c r="F4055" i="1"/>
  <c r="B4055" i="1"/>
  <c r="I4055" i="1"/>
  <c r="G4054" i="1"/>
  <c r="H4055" i="1" s="1"/>
  <c r="J4055" i="1" s="1"/>
  <c r="C4044" i="1" l="1"/>
  <c r="K4043" i="1"/>
  <c r="O4043" i="1" s="1"/>
  <c r="N4054" i="1"/>
  <c r="L4056" i="1"/>
  <c r="D4056" i="1"/>
  <c r="E4056" i="1" s="1"/>
  <c r="A4057" i="1"/>
  <c r="B4056" i="1"/>
  <c r="F4056" i="1"/>
  <c r="I4056" i="1"/>
  <c r="G4055" i="1"/>
  <c r="H4056" i="1" s="1"/>
  <c r="J4056" i="1" s="1"/>
  <c r="Q4056" i="1"/>
  <c r="M4055" i="1"/>
  <c r="P4056" i="1"/>
  <c r="C4045" i="1" l="1"/>
  <c r="K4044" i="1"/>
  <c r="O4044" i="1" s="1"/>
  <c r="N4055" i="1"/>
  <c r="I4057" i="1"/>
  <c r="D4057" i="1"/>
  <c r="E4057" i="1" s="1"/>
  <c r="A4058" i="1"/>
  <c r="B4057" i="1"/>
  <c r="F4057" i="1"/>
  <c r="L4057" i="1"/>
  <c r="G4056" i="1"/>
  <c r="H4057" i="1" s="1"/>
  <c r="J4057" i="1" s="1"/>
  <c r="M4056" i="1"/>
  <c r="Q4057" i="1"/>
  <c r="P4057" i="1"/>
  <c r="C4046" i="1" l="1"/>
  <c r="K4045" i="1"/>
  <c r="O4045" i="1" s="1"/>
  <c r="N4056" i="1"/>
  <c r="G4057" i="1"/>
  <c r="H4058" i="1" s="1"/>
  <c r="A4059" i="1"/>
  <c r="B4058" i="1"/>
  <c r="L4058" i="1"/>
  <c r="D4058" i="1"/>
  <c r="E4058" i="1" s="1"/>
  <c r="F4058" i="1"/>
  <c r="M4057" i="1"/>
  <c r="P4058" i="1"/>
  <c r="Q4058" i="1"/>
  <c r="I4058" i="1"/>
  <c r="K4046" i="1" l="1"/>
  <c r="O4046" i="1" s="1"/>
  <c r="C4047" i="1"/>
  <c r="N4057" i="1"/>
  <c r="I4059" i="1"/>
  <c r="A4060" i="1"/>
  <c r="B4059" i="1"/>
  <c r="L4059" i="1"/>
  <c r="D4059" i="1"/>
  <c r="E4059" i="1" s="1"/>
  <c r="F4059" i="1"/>
  <c r="G4058" i="1"/>
  <c r="H4059" i="1" s="1"/>
  <c r="J4059" i="1" s="1"/>
  <c r="J4058" i="1"/>
  <c r="Q4059" i="1"/>
  <c r="P4059" i="1"/>
  <c r="M4058" i="1"/>
  <c r="K4047" i="1" l="1"/>
  <c r="O4047" i="1" s="1"/>
  <c r="C4048" i="1"/>
  <c r="N4058" i="1"/>
  <c r="G4059" i="1"/>
  <c r="H4060" i="1" s="1"/>
  <c r="F4060" i="1"/>
  <c r="L4060" i="1"/>
  <c r="D4060" i="1"/>
  <c r="E4060" i="1" s="1"/>
  <c r="G4060" i="1" s="1"/>
  <c r="H4061" i="1" s="1"/>
  <c r="A4061" i="1"/>
  <c r="B4060" i="1"/>
  <c r="I4060" i="1"/>
  <c r="Q4060" i="1"/>
  <c r="P4060" i="1"/>
  <c r="M4059" i="1"/>
  <c r="K4048" i="1" l="1"/>
  <c r="O4048" i="1" s="1"/>
  <c r="C4049" i="1"/>
  <c r="N4059" i="1"/>
  <c r="I4061" i="1"/>
  <c r="J4061" i="1" s="1"/>
  <c r="Q4061" i="1"/>
  <c r="M4060" i="1"/>
  <c r="P4061" i="1"/>
  <c r="J4060" i="1"/>
  <c r="A4062" i="1"/>
  <c r="B4061" i="1"/>
  <c r="F4061" i="1"/>
  <c r="L4061" i="1"/>
  <c r="D4061" i="1"/>
  <c r="E4061" i="1" s="1"/>
  <c r="K4049" i="1" l="1"/>
  <c r="O4049" i="1" s="1"/>
  <c r="C4050" i="1"/>
  <c r="N4060" i="1"/>
  <c r="I4062" i="1"/>
  <c r="G4061" i="1"/>
  <c r="H4062" i="1" s="1"/>
  <c r="J4062" i="1" s="1"/>
  <c r="F4062" i="1"/>
  <c r="A4063" i="1"/>
  <c r="B4062" i="1"/>
  <c r="D4062" i="1"/>
  <c r="E4062" i="1" s="1"/>
  <c r="L4062" i="1"/>
  <c r="Q4062" i="1"/>
  <c r="M4061" i="1"/>
  <c r="P4062" i="1"/>
  <c r="K4050" i="1" l="1"/>
  <c r="O4050" i="1" s="1"/>
  <c r="C4051" i="1"/>
  <c r="N4061" i="1"/>
  <c r="G4062" i="1"/>
  <c r="H4063" i="1" s="1"/>
  <c r="B4063" i="1"/>
  <c r="L4063" i="1"/>
  <c r="D4063" i="1"/>
  <c r="E4063" i="1" s="1"/>
  <c r="A4064" i="1"/>
  <c r="F4063" i="1"/>
  <c r="M4062" i="1"/>
  <c r="P4063" i="1"/>
  <c r="Q4063" i="1"/>
  <c r="I4063" i="1"/>
  <c r="K4051" i="1" l="1"/>
  <c r="O4051" i="1" s="1"/>
  <c r="C4052" i="1"/>
  <c r="N4062" i="1"/>
  <c r="I4064" i="1"/>
  <c r="B4064" i="1"/>
  <c r="F4064" i="1"/>
  <c r="L4064" i="1"/>
  <c r="D4064" i="1"/>
  <c r="E4064" i="1" s="1"/>
  <c r="A4065" i="1"/>
  <c r="G4063" i="1"/>
  <c r="H4064" i="1" s="1"/>
  <c r="J4064" i="1" s="1"/>
  <c r="J4063" i="1"/>
  <c r="P4064" i="1"/>
  <c r="M4063" i="1"/>
  <c r="Q4064" i="1"/>
  <c r="K4052" i="1" l="1"/>
  <c r="O4052" i="1" s="1"/>
  <c r="C4053" i="1"/>
  <c r="N4063" i="1"/>
  <c r="Q4065" i="1"/>
  <c r="M4064" i="1"/>
  <c r="P4065" i="1"/>
  <c r="D4065" i="1"/>
  <c r="E4065" i="1" s="1"/>
  <c r="G4065" i="1" s="1"/>
  <c r="H4066" i="1" s="1"/>
  <c r="A4066" i="1"/>
  <c r="B4065" i="1"/>
  <c r="F4065" i="1"/>
  <c r="L4065" i="1"/>
  <c r="I4065" i="1"/>
  <c r="G4064" i="1"/>
  <c r="H4065" i="1" s="1"/>
  <c r="K4053" i="1" l="1"/>
  <c r="O4053" i="1" s="1"/>
  <c r="C4054" i="1"/>
  <c r="N4064" i="1"/>
  <c r="I4066" i="1"/>
  <c r="J4066" i="1" s="1"/>
  <c r="F4066" i="1"/>
  <c r="L4066" i="1"/>
  <c r="B4066" i="1"/>
  <c r="A4067" i="1"/>
  <c r="D4066" i="1"/>
  <c r="E4066" i="1" s="1"/>
  <c r="G4066" i="1" s="1"/>
  <c r="H4067" i="1" s="1"/>
  <c r="M4065" i="1"/>
  <c r="Q4066" i="1"/>
  <c r="P4066" i="1"/>
  <c r="J4065" i="1"/>
  <c r="K4054" i="1" l="1"/>
  <c r="O4054" i="1" s="1"/>
  <c r="C4055" i="1"/>
  <c r="N4065" i="1"/>
  <c r="M4066" i="1"/>
  <c r="P4067" i="1"/>
  <c r="Q4067" i="1"/>
  <c r="L4067" i="1"/>
  <c r="D4067" i="1"/>
  <c r="E4067" i="1" s="1"/>
  <c r="B4067" i="1"/>
  <c r="F4067" i="1"/>
  <c r="A4068" i="1"/>
  <c r="I4067" i="1"/>
  <c r="K4055" i="1" l="1"/>
  <c r="O4055" i="1" s="1"/>
  <c r="C4056" i="1"/>
  <c r="N4066" i="1"/>
  <c r="I4068" i="1"/>
  <c r="G4067" i="1"/>
  <c r="H4068" i="1" s="1"/>
  <c r="J4068" i="1" s="1"/>
  <c r="Q4068" i="1"/>
  <c r="M4067" i="1"/>
  <c r="P4068" i="1"/>
  <c r="J4067" i="1"/>
  <c r="A4069" i="1"/>
  <c r="F4068" i="1"/>
  <c r="L4068" i="1"/>
  <c r="B4068" i="1"/>
  <c r="D4068" i="1"/>
  <c r="E4068" i="1" s="1"/>
  <c r="C4057" i="1" l="1"/>
  <c r="K4056" i="1"/>
  <c r="O4056" i="1" s="1"/>
  <c r="N4067" i="1"/>
  <c r="I4069" i="1"/>
  <c r="G4068" i="1"/>
  <c r="H4069" i="1" s="1"/>
  <c r="J4069" i="1" s="1"/>
  <c r="D4069" i="1"/>
  <c r="E4069" i="1" s="1"/>
  <c r="A4070" i="1"/>
  <c r="L4069" i="1"/>
  <c r="B4069" i="1"/>
  <c r="F4069" i="1"/>
  <c r="Q4069" i="1"/>
  <c r="P4069" i="1"/>
  <c r="M4068" i="1"/>
  <c r="K4057" i="1" l="1"/>
  <c r="O4057" i="1" s="1"/>
  <c r="C4058" i="1"/>
  <c r="N4068" i="1"/>
  <c r="Q4070" i="1"/>
  <c r="M4069" i="1"/>
  <c r="P4070" i="1"/>
  <c r="F4070" i="1"/>
  <c r="L4070" i="1"/>
  <c r="A4071" i="1"/>
  <c r="B4070" i="1"/>
  <c r="D4070" i="1"/>
  <c r="E4070" i="1" s="1"/>
  <c r="G4069" i="1"/>
  <c r="H4070" i="1" s="1"/>
  <c r="J4070" i="1" s="1"/>
  <c r="I4070" i="1"/>
  <c r="K4058" i="1" l="1"/>
  <c r="O4058" i="1" s="1"/>
  <c r="C4059" i="1"/>
  <c r="N4069" i="1"/>
  <c r="G4070" i="1"/>
  <c r="H4071" i="1" s="1"/>
  <c r="J4071" i="1" s="1"/>
  <c r="I4071" i="1"/>
  <c r="A4072" i="1"/>
  <c r="L4071" i="1"/>
  <c r="D4071" i="1"/>
  <c r="E4071" i="1" s="1"/>
  <c r="F4071" i="1"/>
  <c r="B4071" i="1"/>
  <c r="M4070" i="1"/>
  <c r="Q4071" i="1"/>
  <c r="P4071" i="1"/>
  <c r="C4060" i="1" l="1"/>
  <c r="K4059" i="1"/>
  <c r="O4059" i="1" s="1"/>
  <c r="N4070" i="1"/>
  <c r="L4072" i="1"/>
  <c r="D4072" i="1"/>
  <c r="E4072" i="1" s="1"/>
  <c r="B4072" i="1"/>
  <c r="A4073" i="1"/>
  <c r="F4072" i="1"/>
  <c r="Q4072" i="1"/>
  <c r="M4071" i="1"/>
  <c r="P4072" i="1"/>
  <c r="I4072" i="1"/>
  <c r="G4071" i="1"/>
  <c r="H4072" i="1" s="1"/>
  <c r="J4072" i="1" s="1"/>
  <c r="C4061" i="1" l="1"/>
  <c r="K4060" i="1"/>
  <c r="O4060" i="1" s="1"/>
  <c r="N4071" i="1"/>
  <c r="G4072" i="1"/>
  <c r="H4073" i="1" s="1"/>
  <c r="I4073" i="1"/>
  <c r="M4072" i="1"/>
  <c r="P4073" i="1"/>
  <c r="Q4073" i="1"/>
  <c r="L4073" i="1"/>
  <c r="A4074" i="1"/>
  <c r="D4073" i="1"/>
  <c r="E4073" i="1" s="1"/>
  <c r="F4073" i="1"/>
  <c r="B4073" i="1"/>
  <c r="K4061" i="1" l="1"/>
  <c r="O4061" i="1" s="1"/>
  <c r="C4062" i="1"/>
  <c r="N4072" i="1"/>
  <c r="I4074" i="1"/>
  <c r="J4073" i="1"/>
  <c r="A4075" i="1"/>
  <c r="B4074" i="1"/>
  <c r="D4074" i="1"/>
  <c r="E4074" i="1" s="1"/>
  <c r="L4074" i="1"/>
  <c r="F4074" i="1"/>
  <c r="Q4074" i="1"/>
  <c r="M4073" i="1"/>
  <c r="P4074" i="1"/>
  <c r="G4073" i="1"/>
  <c r="H4074" i="1" s="1"/>
  <c r="J4074" i="1" s="1"/>
  <c r="C4063" i="1" l="1"/>
  <c r="K4062" i="1"/>
  <c r="O4062" i="1" s="1"/>
  <c r="N4073" i="1"/>
  <c r="A4076" i="1"/>
  <c r="B4075" i="1"/>
  <c r="D4075" i="1"/>
  <c r="E4075" i="1" s="1"/>
  <c r="L4075" i="1"/>
  <c r="F4075" i="1"/>
  <c r="M4074" i="1"/>
  <c r="Q4075" i="1"/>
  <c r="P4075" i="1"/>
  <c r="G4074" i="1"/>
  <c r="H4075" i="1" s="1"/>
  <c r="J4075" i="1" s="1"/>
  <c r="I4075" i="1"/>
  <c r="K4063" i="1" l="1"/>
  <c r="O4063" i="1" s="1"/>
  <c r="C4064" i="1"/>
  <c r="N4074" i="1"/>
  <c r="I4076" i="1"/>
  <c r="G4075" i="1"/>
  <c r="H4076" i="1" s="1"/>
  <c r="J4076" i="1" s="1"/>
  <c r="D4076" i="1"/>
  <c r="E4076" i="1" s="1"/>
  <c r="A4077" i="1"/>
  <c r="B4076" i="1"/>
  <c r="F4076" i="1"/>
  <c r="L4076" i="1"/>
  <c r="M4075" i="1"/>
  <c r="P4076" i="1"/>
  <c r="Q4076" i="1"/>
  <c r="C4065" i="1" l="1"/>
  <c r="K4064" i="1"/>
  <c r="O4064" i="1" s="1"/>
  <c r="N4075" i="1"/>
  <c r="G4076" i="1"/>
  <c r="H4077" i="1" s="1"/>
  <c r="M4076" i="1"/>
  <c r="P4077" i="1"/>
  <c r="Q4077" i="1"/>
  <c r="I4077" i="1"/>
  <c r="L4077" i="1"/>
  <c r="D4077" i="1"/>
  <c r="E4077" i="1" s="1"/>
  <c r="A4078" i="1"/>
  <c r="B4077" i="1"/>
  <c r="F4077" i="1"/>
  <c r="C4066" i="1" l="1"/>
  <c r="K4065" i="1"/>
  <c r="O4065" i="1" s="1"/>
  <c r="N4076" i="1"/>
  <c r="I4078" i="1"/>
  <c r="J4077" i="1"/>
  <c r="D4078" i="1"/>
  <c r="E4078" i="1" s="1"/>
  <c r="F4078" i="1"/>
  <c r="L4078" i="1"/>
  <c r="A4079" i="1"/>
  <c r="B4078" i="1"/>
  <c r="Q4078" i="1"/>
  <c r="M4077" i="1"/>
  <c r="P4078" i="1"/>
  <c r="G4077" i="1"/>
  <c r="H4078" i="1" s="1"/>
  <c r="J4078" i="1" s="1"/>
  <c r="C4067" i="1" l="1"/>
  <c r="K4066" i="1"/>
  <c r="O4066" i="1" s="1"/>
  <c r="N4077" i="1"/>
  <c r="G4078" i="1"/>
  <c r="H4079" i="1" s="1"/>
  <c r="B4079" i="1"/>
  <c r="D4079" i="1"/>
  <c r="E4079" i="1" s="1"/>
  <c r="L4079" i="1"/>
  <c r="A4080" i="1"/>
  <c r="F4079" i="1"/>
  <c r="Q4079" i="1"/>
  <c r="M4078" i="1"/>
  <c r="P4079" i="1"/>
  <c r="I4079" i="1"/>
  <c r="K4067" i="1" l="1"/>
  <c r="O4067" i="1" s="1"/>
  <c r="C4068" i="1"/>
  <c r="N4078" i="1"/>
  <c r="G4079" i="1"/>
  <c r="H4080" i="1" s="1"/>
  <c r="I4080" i="1"/>
  <c r="L4080" i="1"/>
  <c r="D4080" i="1"/>
  <c r="E4080" i="1" s="1"/>
  <c r="A4081" i="1"/>
  <c r="F4080" i="1"/>
  <c r="B4080" i="1"/>
  <c r="J4079" i="1"/>
  <c r="M4079" i="1"/>
  <c r="Q4080" i="1"/>
  <c r="P4080" i="1"/>
  <c r="C4069" i="1" l="1"/>
  <c r="K4068" i="1"/>
  <c r="O4068" i="1" s="1"/>
  <c r="N4079" i="1"/>
  <c r="G4080" i="1"/>
  <c r="H4081" i="1" s="1"/>
  <c r="J4080" i="1"/>
  <c r="P4081" i="1"/>
  <c r="Q4081" i="1"/>
  <c r="M4080" i="1"/>
  <c r="B4081" i="1"/>
  <c r="D4081" i="1"/>
  <c r="E4081" i="1" s="1"/>
  <c r="L4081" i="1"/>
  <c r="F4081" i="1"/>
  <c r="A4082" i="1"/>
  <c r="I4081" i="1"/>
  <c r="C4070" i="1" l="1"/>
  <c r="K4069" i="1"/>
  <c r="O4069" i="1" s="1"/>
  <c r="N4080" i="1"/>
  <c r="J4081" i="1"/>
  <c r="G4081" i="1"/>
  <c r="H4082" i="1" s="1"/>
  <c r="M4081" i="1"/>
  <c r="Q4082" i="1"/>
  <c r="P4082" i="1"/>
  <c r="I4082" i="1"/>
  <c r="B4082" i="1"/>
  <c r="A4083" i="1"/>
  <c r="F4082" i="1"/>
  <c r="D4082" i="1"/>
  <c r="E4082" i="1" s="1"/>
  <c r="L4082" i="1"/>
  <c r="K4070" i="1" l="1"/>
  <c r="O4070" i="1" s="1"/>
  <c r="C4071" i="1"/>
  <c r="N4081" i="1"/>
  <c r="G4082" i="1"/>
  <c r="H4083" i="1" s="1"/>
  <c r="J4082" i="1"/>
  <c r="P4083" i="1"/>
  <c r="M4082" i="1"/>
  <c r="Q4083" i="1"/>
  <c r="A4084" i="1"/>
  <c r="B4083" i="1"/>
  <c r="L4083" i="1"/>
  <c r="F4083" i="1"/>
  <c r="D4083" i="1"/>
  <c r="E4083" i="1" s="1"/>
  <c r="G4083" i="1" s="1"/>
  <c r="H4084" i="1" s="1"/>
  <c r="I4083" i="1"/>
  <c r="C4072" i="1" l="1"/>
  <c r="K4071" i="1"/>
  <c r="O4071" i="1" s="1"/>
  <c r="N4082" i="1"/>
  <c r="I4084" i="1"/>
  <c r="J4084" i="1" s="1"/>
  <c r="L4084" i="1"/>
  <c r="A4085" i="1"/>
  <c r="F4084" i="1"/>
  <c r="D4084" i="1"/>
  <c r="E4084" i="1" s="1"/>
  <c r="G4084" i="1" s="1"/>
  <c r="H4085" i="1" s="1"/>
  <c r="B4084" i="1"/>
  <c r="J4083" i="1"/>
  <c r="M4083" i="1"/>
  <c r="P4084" i="1"/>
  <c r="Q4084" i="1"/>
  <c r="K4072" i="1" l="1"/>
  <c r="O4072" i="1" s="1"/>
  <c r="C4073" i="1"/>
  <c r="N4083" i="1"/>
  <c r="P4085" i="1"/>
  <c r="M4084" i="1"/>
  <c r="Q4085" i="1"/>
  <c r="D4085" i="1"/>
  <c r="E4085" i="1" s="1"/>
  <c r="F4085" i="1"/>
  <c r="B4085" i="1"/>
  <c r="A4086" i="1"/>
  <c r="L4085" i="1"/>
  <c r="I4085" i="1"/>
  <c r="C4074" i="1" l="1"/>
  <c r="K4073" i="1"/>
  <c r="O4073" i="1" s="1"/>
  <c r="N4084" i="1"/>
  <c r="M4085" i="1"/>
  <c r="Q4086" i="1"/>
  <c r="P4086" i="1"/>
  <c r="I4086" i="1"/>
  <c r="G4085" i="1"/>
  <c r="H4086" i="1" s="1"/>
  <c r="F4086" i="1"/>
  <c r="B4086" i="1"/>
  <c r="L4086" i="1"/>
  <c r="A4087" i="1"/>
  <c r="D4086" i="1"/>
  <c r="E4086" i="1" s="1"/>
  <c r="J4085" i="1"/>
  <c r="K4074" i="1" l="1"/>
  <c r="O4074" i="1" s="1"/>
  <c r="C4075" i="1"/>
  <c r="N4085" i="1"/>
  <c r="G4086" i="1"/>
  <c r="H4087" i="1" s="1"/>
  <c r="J4086" i="1"/>
  <c r="B4087" i="1"/>
  <c r="D4087" i="1"/>
  <c r="E4087" i="1" s="1"/>
  <c r="L4087" i="1"/>
  <c r="A4088" i="1"/>
  <c r="F4087" i="1"/>
  <c r="M4086" i="1"/>
  <c r="P4087" i="1"/>
  <c r="Q4087" i="1"/>
  <c r="I4087" i="1"/>
  <c r="K4075" i="1" l="1"/>
  <c r="O4075" i="1" s="1"/>
  <c r="C4076" i="1"/>
  <c r="N4086" i="1"/>
  <c r="I4088" i="1"/>
  <c r="B4088" i="1"/>
  <c r="L4088" i="1"/>
  <c r="A4089" i="1"/>
  <c r="F4088" i="1"/>
  <c r="D4088" i="1"/>
  <c r="E4088" i="1" s="1"/>
  <c r="M4087" i="1"/>
  <c r="Q4088" i="1"/>
  <c r="P4088" i="1"/>
  <c r="J4087" i="1"/>
  <c r="G4087" i="1"/>
  <c r="H4088" i="1" s="1"/>
  <c r="J4088" i="1" s="1"/>
  <c r="C4077" i="1" l="1"/>
  <c r="K4076" i="1"/>
  <c r="O4076" i="1" s="1"/>
  <c r="N4087" i="1"/>
  <c r="G4088" i="1"/>
  <c r="H4089" i="1" s="1"/>
  <c r="Q4089" i="1"/>
  <c r="P4089" i="1"/>
  <c r="M4088" i="1"/>
  <c r="I4089" i="1"/>
  <c r="B4089" i="1"/>
  <c r="F4089" i="1"/>
  <c r="A4090" i="1"/>
  <c r="D4089" i="1"/>
  <c r="E4089" i="1" s="1"/>
  <c r="L4089" i="1"/>
  <c r="K4077" i="1" l="1"/>
  <c r="O4077" i="1" s="1"/>
  <c r="C4078" i="1"/>
  <c r="N4088" i="1"/>
  <c r="G4089" i="1"/>
  <c r="H4090" i="1" s="1"/>
  <c r="I4090" i="1"/>
  <c r="A4091" i="1"/>
  <c r="L4090" i="1"/>
  <c r="B4090" i="1"/>
  <c r="F4090" i="1"/>
  <c r="D4090" i="1"/>
  <c r="E4090" i="1" s="1"/>
  <c r="J4089" i="1"/>
  <c r="Q4090" i="1"/>
  <c r="M4089" i="1"/>
  <c r="P4090" i="1"/>
  <c r="K4078" i="1" l="1"/>
  <c r="O4078" i="1" s="1"/>
  <c r="C4079" i="1"/>
  <c r="N4089" i="1"/>
  <c r="G4090" i="1"/>
  <c r="H4091" i="1" s="1"/>
  <c r="I4091" i="1"/>
  <c r="J4090" i="1"/>
  <c r="B4091" i="1"/>
  <c r="F4091" i="1"/>
  <c r="L4091" i="1"/>
  <c r="A4092" i="1"/>
  <c r="D4091" i="1"/>
  <c r="E4091" i="1" s="1"/>
  <c r="P4091" i="1"/>
  <c r="M4090" i="1"/>
  <c r="Q4091" i="1"/>
  <c r="C4080" i="1" l="1"/>
  <c r="K4079" i="1"/>
  <c r="O4079" i="1" s="1"/>
  <c r="N4090" i="1"/>
  <c r="G4091" i="1"/>
  <c r="H4092" i="1" s="1"/>
  <c r="J4091" i="1"/>
  <c r="F4092" i="1"/>
  <c r="L4092" i="1"/>
  <c r="A4093" i="1"/>
  <c r="D4092" i="1"/>
  <c r="E4092" i="1" s="1"/>
  <c r="G4092" i="1" s="1"/>
  <c r="H4093" i="1" s="1"/>
  <c r="B4092" i="1"/>
  <c r="Q4092" i="1"/>
  <c r="P4092" i="1"/>
  <c r="M4091" i="1"/>
  <c r="I4092" i="1"/>
  <c r="C4081" i="1" l="1"/>
  <c r="K4080" i="1"/>
  <c r="O4080" i="1" s="1"/>
  <c r="N4091" i="1"/>
  <c r="I4093" i="1"/>
  <c r="J4093" i="1" s="1"/>
  <c r="Q4093" i="1"/>
  <c r="P4093" i="1"/>
  <c r="M4092" i="1"/>
  <c r="J4092" i="1"/>
  <c r="D4093" i="1"/>
  <c r="E4093" i="1" s="1"/>
  <c r="B4093" i="1"/>
  <c r="L4093" i="1"/>
  <c r="A4094" i="1"/>
  <c r="F4093" i="1"/>
  <c r="C4082" i="1" l="1"/>
  <c r="K4081" i="1"/>
  <c r="O4081" i="1" s="1"/>
  <c r="N4092" i="1"/>
  <c r="I4094" i="1"/>
  <c r="F4094" i="1"/>
  <c r="A4095" i="1"/>
  <c r="D4094" i="1"/>
  <c r="E4094" i="1" s="1"/>
  <c r="L4094" i="1"/>
  <c r="B4094" i="1"/>
  <c r="M4093" i="1"/>
  <c r="P4094" i="1"/>
  <c r="Q4094" i="1"/>
  <c r="G4093" i="1"/>
  <c r="H4094" i="1" s="1"/>
  <c r="J4094" i="1" s="1"/>
  <c r="C4083" i="1" l="1"/>
  <c r="K4082" i="1"/>
  <c r="O4082" i="1" s="1"/>
  <c r="N4093" i="1"/>
  <c r="G4094" i="1"/>
  <c r="H4095" i="1" s="1"/>
  <c r="J4095" i="1" s="1"/>
  <c r="M4094" i="1"/>
  <c r="N4094" i="1" s="1"/>
  <c r="Q4095" i="1"/>
  <c r="P4095" i="1"/>
  <c r="D4095" i="1"/>
  <c r="E4095" i="1" s="1"/>
  <c r="F4095" i="1"/>
  <c r="B4095" i="1"/>
  <c r="A4096" i="1"/>
  <c r="L4095" i="1"/>
  <c r="I4095" i="1"/>
  <c r="K4083" i="1" l="1"/>
  <c r="O4083" i="1" s="1"/>
  <c r="C4084" i="1"/>
  <c r="I4096" i="1"/>
  <c r="P4096" i="1"/>
  <c r="M4095" i="1"/>
  <c r="N4095" i="1" s="1"/>
  <c r="Q4096" i="1"/>
  <c r="G4095" i="1"/>
  <c r="H4096" i="1" s="1"/>
  <c r="J4096" i="1" s="1"/>
  <c r="F4096" i="1"/>
  <c r="A4097" i="1"/>
  <c r="D4096" i="1"/>
  <c r="E4096" i="1" s="1"/>
  <c r="B4096" i="1"/>
  <c r="L4096" i="1"/>
  <c r="K4084" i="1" l="1"/>
  <c r="O4084" i="1" s="1"/>
  <c r="C4085" i="1"/>
  <c r="I4097" i="1"/>
  <c r="B4097" i="1"/>
  <c r="L4097" i="1"/>
  <c r="D4097" i="1"/>
  <c r="E4097" i="1" s="1"/>
  <c r="A4098" i="1"/>
  <c r="F4097" i="1"/>
  <c r="M4096" i="1"/>
  <c r="Q4097" i="1"/>
  <c r="P4097" i="1"/>
  <c r="G4096" i="1"/>
  <c r="H4097" i="1" s="1"/>
  <c r="J4097" i="1" s="1"/>
  <c r="K4085" i="1" l="1"/>
  <c r="O4085" i="1" s="1"/>
  <c r="C4086" i="1"/>
  <c r="N4096" i="1"/>
  <c r="B4098" i="1"/>
  <c r="D4098" i="1"/>
  <c r="E4098" i="1" s="1"/>
  <c r="A4099" i="1"/>
  <c r="F4098" i="1"/>
  <c r="L4098" i="1"/>
  <c r="G4097" i="1"/>
  <c r="H4098" i="1" s="1"/>
  <c r="J4098" i="1" s="1"/>
  <c r="Q4098" i="1"/>
  <c r="M4097" i="1"/>
  <c r="N4097" i="1" s="1"/>
  <c r="P4098" i="1"/>
  <c r="I4098" i="1"/>
  <c r="C4087" i="1" l="1"/>
  <c r="K4086" i="1"/>
  <c r="O4086" i="1" s="1"/>
  <c r="I4099" i="1"/>
  <c r="B4099" i="1"/>
  <c r="A4100" i="1"/>
  <c r="D4099" i="1"/>
  <c r="E4099" i="1" s="1"/>
  <c r="L4099" i="1"/>
  <c r="F4099" i="1"/>
  <c r="G4098" i="1"/>
  <c r="H4099" i="1" s="1"/>
  <c r="J4099" i="1" s="1"/>
  <c r="M4098" i="1"/>
  <c r="Q4099" i="1"/>
  <c r="P4099" i="1"/>
  <c r="K4087" i="1" l="1"/>
  <c r="O4087" i="1" s="1"/>
  <c r="C4088" i="1"/>
  <c r="N4098" i="1"/>
  <c r="F4100" i="1"/>
  <c r="B4100" i="1"/>
  <c r="D4100" i="1"/>
  <c r="E4100" i="1" s="1"/>
  <c r="G4100" i="1" s="1"/>
  <c r="H4101" i="1" s="1"/>
  <c r="A4101" i="1"/>
  <c r="L4100" i="1"/>
  <c r="Q4100" i="1"/>
  <c r="M4099" i="1"/>
  <c r="P4100" i="1"/>
  <c r="I4100" i="1"/>
  <c r="G4099" i="1"/>
  <c r="H4100" i="1" s="1"/>
  <c r="K4088" i="1" l="1"/>
  <c r="O4088" i="1" s="1"/>
  <c r="C4089" i="1"/>
  <c r="N4099" i="1"/>
  <c r="I4101" i="1"/>
  <c r="J4101" i="1" s="1"/>
  <c r="M4100" i="1"/>
  <c r="P4101" i="1"/>
  <c r="Q4101" i="1"/>
  <c r="J4100" i="1"/>
  <c r="B4101" i="1"/>
  <c r="F4101" i="1"/>
  <c r="D4101" i="1"/>
  <c r="E4101" i="1" s="1"/>
  <c r="A4102" i="1"/>
  <c r="L4101" i="1"/>
  <c r="K4089" i="1" l="1"/>
  <c r="O4089" i="1" s="1"/>
  <c r="C4090" i="1"/>
  <c r="N4100" i="1"/>
  <c r="G4101" i="1"/>
  <c r="H4102" i="1" s="1"/>
  <c r="M4101" i="1"/>
  <c r="P4102" i="1"/>
  <c r="Q4102" i="1"/>
  <c r="A4103" i="1"/>
  <c r="L4102" i="1"/>
  <c r="D4102" i="1"/>
  <c r="E4102" i="1" s="1"/>
  <c r="F4102" i="1"/>
  <c r="B4102" i="1"/>
  <c r="I4102" i="1"/>
  <c r="C4091" i="1" l="1"/>
  <c r="K4090" i="1"/>
  <c r="O4090" i="1" s="1"/>
  <c r="N4101" i="1"/>
  <c r="G4102" i="1"/>
  <c r="H4103" i="1" s="1"/>
  <c r="I4103" i="1"/>
  <c r="J4102" i="1"/>
  <c r="L4103" i="1"/>
  <c r="D4103" i="1"/>
  <c r="E4103" i="1" s="1"/>
  <c r="A4104" i="1"/>
  <c r="B4103" i="1"/>
  <c r="F4103" i="1"/>
  <c r="P4103" i="1"/>
  <c r="M4102" i="1"/>
  <c r="Q4103" i="1"/>
  <c r="K4091" i="1" l="1"/>
  <c r="O4091" i="1" s="1"/>
  <c r="C4092" i="1"/>
  <c r="N4102" i="1"/>
  <c r="J4103" i="1"/>
  <c r="L4104" i="1"/>
  <c r="A4105" i="1"/>
  <c r="D4104" i="1"/>
  <c r="E4104" i="1" s="1"/>
  <c r="F4104" i="1"/>
  <c r="B4104" i="1"/>
  <c r="Q4104" i="1"/>
  <c r="P4104" i="1"/>
  <c r="M4103" i="1"/>
  <c r="I4104" i="1"/>
  <c r="G4103" i="1"/>
  <c r="H4104" i="1" s="1"/>
  <c r="J4104" i="1" s="1"/>
  <c r="K4092" i="1" l="1"/>
  <c r="O4092" i="1" s="1"/>
  <c r="C4093" i="1"/>
  <c r="N4103" i="1"/>
  <c r="P4105" i="1"/>
  <c r="Q4105" i="1"/>
  <c r="M4104" i="1"/>
  <c r="L4105" i="1"/>
  <c r="B4105" i="1"/>
  <c r="F4105" i="1"/>
  <c r="D4105" i="1"/>
  <c r="E4105" i="1" s="1"/>
  <c r="A4106" i="1"/>
  <c r="I4105" i="1"/>
  <c r="G4104" i="1"/>
  <c r="H4105" i="1" s="1"/>
  <c r="K4093" i="1" l="1"/>
  <c r="O4093" i="1" s="1"/>
  <c r="C4094" i="1"/>
  <c r="N4104" i="1"/>
  <c r="I4106" i="1"/>
  <c r="G4105" i="1"/>
  <c r="H4106" i="1" s="1"/>
  <c r="J4106" i="1" s="1"/>
  <c r="P4106" i="1"/>
  <c r="M4105" i="1"/>
  <c r="Q4106" i="1"/>
  <c r="B4106" i="1"/>
  <c r="D4106" i="1"/>
  <c r="E4106" i="1" s="1"/>
  <c r="A4107" i="1"/>
  <c r="L4106" i="1"/>
  <c r="F4106" i="1"/>
  <c r="J4105" i="1"/>
  <c r="C4095" i="1" l="1"/>
  <c r="K4094" i="1"/>
  <c r="O4094" i="1" s="1"/>
  <c r="N4105" i="1"/>
  <c r="M4106" i="1"/>
  <c r="Q4107" i="1"/>
  <c r="P4107" i="1"/>
  <c r="A4108" i="1"/>
  <c r="F4107" i="1"/>
  <c r="L4107" i="1"/>
  <c r="D4107" i="1"/>
  <c r="E4107" i="1" s="1"/>
  <c r="B4107" i="1"/>
  <c r="I4107" i="1"/>
  <c r="G4106" i="1"/>
  <c r="H4107" i="1" s="1"/>
  <c r="J4107" i="1" s="1"/>
  <c r="C4096" i="1" l="1"/>
  <c r="K4095" i="1"/>
  <c r="O4095" i="1" s="1"/>
  <c r="N4106" i="1"/>
  <c r="G4107" i="1"/>
  <c r="H4108" i="1" s="1"/>
  <c r="Q4108" i="1"/>
  <c r="P4108" i="1"/>
  <c r="M4107" i="1"/>
  <c r="I4108" i="1"/>
  <c r="B4108" i="1"/>
  <c r="L4108" i="1"/>
  <c r="A4109" i="1"/>
  <c r="F4108" i="1"/>
  <c r="D4108" i="1"/>
  <c r="E4108" i="1" s="1"/>
  <c r="C4097" i="1" l="1"/>
  <c r="K4096" i="1"/>
  <c r="O4096" i="1" s="1"/>
  <c r="N4107" i="1"/>
  <c r="G4108" i="1"/>
  <c r="H4109" i="1" s="1"/>
  <c r="J4108" i="1"/>
  <c r="A4110" i="1"/>
  <c r="L4109" i="1"/>
  <c r="D4109" i="1"/>
  <c r="E4109" i="1" s="1"/>
  <c r="B4109" i="1"/>
  <c r="F4109" i="1"/>
  <c r="I4109" i="1"/>
  <c r="P4109" i="1"/>
  <c r="Q4109" i="1"/>
  <c r="M4108" i="1"/>
  <c r="K4097" i="1" l="1"/>
  <c r="O4097" i="1" s="1"/>
  <c r="C4098" i="1"/>
  <c r="N4108" i="1"/>
  <c r="I4110" i="1"/>
  <c r="B4110" i="1"/>
  <c r="L4110" i="1"/>
  <c r="D4110" i="1"/>
  <c r="E4110" i="1" s="1"/>
  <c r="F4110" i="1"/>
  <c r="A4111" i="1"/>
  <c r="G4109" i="1"/>
  <c r="H4110" i="1" s="1"/>
  <c r="J4110" i="1" s="1"/>
  <c r="J4109" i="1"/>
  <c r="Q4110" i="1"/>
  <c r="M4109" i="1"/>
  <c r="P4110" i="1"/>
  <c r="C4099" i="1" l="1"/>
  <c r="K4098" i="1"/>
  <c r="O4098" i="1" s="1"/>
  <c r="N4109" i="1"/>
  <c r="I4111" i="1"/>
  <c r="B4111" i="1"/>
  <c r="L4111" i="1"/>
  <c r="D4111" i="1"/>
  <c r="E4111" i="1" s="1"/>
  <c r="A4112" i="1"/>
  <c r="F4111" i="1"/>
  <c r="G4110" i="1"/>
  <c r="H4111" i="1" s="1"/>
  <c r="J4111" i="1" s="1"/>
  <c r="P4111" i="1"/>
  <c r="M4110" i="1"/>
  <c r="Q4111" i="1"/>
  <c r="K4099" i="1" l="1"/>
  <c r="O4099" i="1" s="1"/>
  <c r="C4100" i="1"/>
  <c r="N4110" i="1"/>
  <c r="P4112" i="1"/>
  <c r="M4111" i="1"/>
  <c r="Q4112" i="1"/>
  <c r="L4112" i="1"/>
  <c r="D4112" i="1"/>
  <c r="E4112" i="1" s="1"/>
  <c r="A4113" i="1"/>
  <c r="F4112" i="1"/>
  <c r="B4112" i="1"/>
  <c r="G4111" i="1"/>
  <c r="H4112" i="1" s="1"/>
  <c r="J4112" i="1" s="1"/>
  <c r="I4112" i="1"/>
  <c r="K4100" i="1" l="1"/>
  <c r="O4100" i="1" s="1"/>
  <c r="C4101" i="1"/>
  <c r="N4111" i="1"/>
  <c r="G4112" i="1"/>
  <c r="H4113" i="1" s="1"/>
  <c r="Q4113" i="1"/>
  <c r="M4112" i="1"/>
  <c r="P4113" i="1"/>
  <c r="B4113" i="1"/>
  <c r="A4114" i="1"/>
  <c r="D4113" i="1"/>
  <c r="E4113" i="1" s="1"/>
  <c r="F4113" i="1"/>
  <c r="L4113" i="1"/>
  <c r="I4113" i="1"/>
  <c r="C4102" i="1" l="1"/>
  <c r="K4101" i="1"/>
  <c r="O4101" i="1" s="1"/>
  <c r="N4112" i="1"/>
  <c r="G4113" i="1"/>
  <c r="H4114" i="1" s="1"/>
  <c r="P4114" i="1"/>
  <c r="M4113" i="1"/>
  <c r="Q4114" i="1"/>
  <c r="I4114" i="1"/>
  <c r="F4114" i="1"/>
  <c r="D4114" i="1"/>
  <c r="E4114" i="1" s="1"/>
  <c r="B4114" i="1"/>
  <c r="L4114" i="1"/>
  <c r="A4115" i="1"/>
  <c r="J4113" i="1"/>
  <c r="C4103" i="1" l="1"/>
  <c r="K4102" i="1"/>
  <c r="O4102" i="1" s="1"/>
  <c r="N4113" i="1"/>
  <c r="J4114" i="1"/>
  <c r="G4114" i="1"/>
  <c r="H4115" i="1" s="1"/>
  <c r="A4116" i="1"/>
  <c r="F4115" i="1"/>
  <c r="L4115" i="1"/>
  <c r="D4115" i="1"/>
  <c r="E4115" i="1" s="1"/>
  <c r="B4115" i="1"/>
  <c r="M4114" i="1"/>
  <c r="Q4115" i="1"/>
  <c r="P4115" i="1"/>
  <c r="I4115" i="1"/>
  <c r="C4104" i="1" l="1"/>
  <c r="K4103" i="1"/>
  <c r="O4103" i="1" s="1"/>
  <c r="N4114" i="1"/>
  <c r="I4116" i="1"/>
  <c r="F4116" i="1"/>
  <c r="L4116" i="1"/>
  <c r="A4117" i="1"/>
  <c r="D4116" i="1"/>
  <c r="E4116" i="1" s="1"/>
  <c r="B4116" i="1"/>
  <c r="M4115" i="1"/>
  <c r="P4116" i="1"/>
  <c r="Q4116" i="1"/>
  <c r="G4115" i="1"/>
  <c r="H4116" i="1" s="1"/>
  <c r="J4116" i="1" s="1"/>
  <c r="J4115" i="1"/>
  <c r="K4104" i="1" l="1"/>
  <c r="O4104" i="1" s="1"/>
  <c r="C4105" i="1"/>
  <c r="N4115" i="1"/>
  <c r="I4117" i="1"/>
  <c r="P4117" i="1"/>
  <c r="M4116" i="1"/>
  <c r="Q4117" i="1"/>
  <c r="G4116" i="1"/>
  <c r="H4117" i="1" s="1"/>
  <c r="J4117" i="1" s="1"/>
  <c r="A4118" i="1"/>
  <c r="F4117" i="1"/>
  <c r="L4117" i="1"/>
  <c r="D4117" i="1"/>
  <c r="E4117" i="1" s="1"/>
  <c r="G4117" i="1" s="1"/>
  <c r="H4118" i="1" s="1"/>
  <c r="B4117" i="1"/>
  <c r="K4105" i="1" l="1"/>
  <c r="O4105" i="1" s="1"/>
  <c r="C4106" i="1"/>
  <c r="N4116" i="1"/>
  <c r="Q4118" i="1"/>
  <c r="M4117" i="1"/>
  <c r="P4118" i="1"/>
  <c r="I4118" i="1"/>
  <c r="J4118" i="1" s="1"/>
  <c r="D4118" i="1"/>
  <c r="E4118" i="1" s="1"/>
  <c r="F4118" i="1"/>
  <c r="L4118" i="1"/>
  <c r="B4118" i="1"/>
  <c r="A4119" i="1"/>
  <c r="K4106" i="1" l="1"/>
  <c r="O4106" i="1" s="1"/>
  <c r="C4107" i="1"/>
  <c r="N4117" i="1"/>
  <c r="G4118" i="1"/>
  <c r="H4119" i="1" s="1"/>
  <c r="L4119" i="1"/>
  <c r="D4119" i="1"/>
  <c r="E4119" i="1" s="1"/>
  <c r="F4119" i="1"/>
  <c r="A4120" i="1"/>
  <c r="B4119" i="1"/>
  <c r="P4119" i="1"/>
  <c r="Q4119" i="1"/>
  <c r="M4118" i="1"/>
  <c r="N4118" i="1" s="1"/>
  <c r="I4119" i="1"/>
  <c r="C4108" i="1" l="1"/>
  <c r="K4107" i="1"/>
  <c r="O4107" i="1" s="1"/>
  <c r="J4119" i="1"/>
  <c r="G4119" i="1"/>
  <c r="H4120" i="1" s="1"/>
  <c r="Q4120" i="1"/>
  <c r="M4119" i="1"/>
  <c r="N4119" i="1" s="1"/>
  <c r="P4120" i="1"/>
  <c r="B4120" i="1"/>
  <c r="F4120" i="1"/>
  <c r="L4120" i="1"/>
  <c r="D4120" i="1"/>
  <c r="E4120" i="1" s="1"/>
  <c r="A4121" i="1"/>
  <c r="I4120" i="1"/>
  <c r="C4109" i="1" l="1"/>
  <c r="K4108" i="1"/>
  <c r="O4108" i="1" s="1"/>
  <c r="G4120" i="1"/>
  <c r="H4121" i="1" s="1"/>
  <c r="I4121" i="1"/>
  <c r="D4121" i="1"/>
  <c r="E4121" i="1" s="1"/>
  <c r="B4121" i="1"/>
  <c r="L4121" i="1"/>
  <c r="F4121" i="1"/>
  <c r="A4122" i="1"/>
  <c r="M4120" i="1"/>
  <c r="Q4121" i="1"/>
  <c r="P4121" i="1"/>
  <c r="J4120" i="1"/>
  <c r="K4109" i="1" l="1"/>
  <c r="O4109" i="1" s="1"/>
  <c r="C4110" i="1"/>
  <c r="N4120" i="1"/>
  <c r="I4122" i="1"/>
  <c r="J4121" i="1"/>
  <c r="G4121" i="1"/>
  <c r="H4122" i="1" s="1"/>
  <c r="J4122" i="1" s="1"/>
  <c r="F4122" i="1"/>
  <c r="B4122" i="1"/>
  <c r="L4122" i="1"/>
  <c r="A4123" i="1"/>
  <c r="D4122" i="1"/>
  <c r="E4122" i="1" s="1"/>
  <c r="M4121" i="1"/>
  <c r="Q4122" i="1"/>
  <c r="P4122" i="1"/>
  <c r="K4110" i="1" l="1"/>
  <c r="O4110" i="1" s="1"/>
  <c r="C4111" i="1"/>
  <c r="N4121" i="1"/>
  <c r="G4122" i="1"/>
  <c r="H4123" i="1" s="1"/>
  <c r="M4122" i="1"/>
  <c r="Q4123" i="1"/>
  <c r="P4123" i="1"/>
  <c r="A4124" i="1"/>
  <c r="L4123" i="1"/>
  <c r="D4123" i="1"/>
  <c r="E4123" i="1" s="1"/>
  <c r="F4123" i="1"/>
  <c r="B4123" i="1"/>
  <c r="I4123" i="1"/>
  <c r="C4112" i="1" l="1"/>
  <c r="K4111" i="1"/>
  <c r="O4111" i="1" s="1"/>
  <c r="N4122" i="1"/>
  <c r="I4124" i="1"/>
  <c r="G4123" i="1"/>
  <c r="H4124" i="1" s="1"/>
  <c r="J4124" i="1" s="1"/>
  <c r="P4124" i="1"/>
  <c r="Q4124" i="1"/>
  <c r="M4123" i="1"/>
  <c r="J4123" i="1"/>
  <c r="B4124" i="1"/>
  <c r="D4124" i="1"/>
  <c r="E4124" i="1" s="1"/>
  <c r="A4125" i="1"/>
  <c r="L4124" i="1"/>
  <c r="F4124" i="1"/>
  <c r="K4112" i="1" l="1"/>
  <c r="O4112" i="1" s="1"/>
  <c r="C4113" i="1"/>
  <c r="N4123" i="1"/>
  <c r="P4125" i="1"/>
  <c r="M4124" i="1"/>
  <c r="Q4125" i="1"/>
  <c r="F4125" i="1"/>
  <c r="L4125" i="1"/>
  <c r="A4126" i="1"/>
  <c r="B4125" i="1"/>
  <c r="D4125" i="1"/>
  <c r="E4125" i="1" s="1"/>
  <c r="I4125" i="1"/>
  <c r="G4124" i="1"/>
  <c r="H4125" i="1" s="1"/>
  <c r="J4125" i="1" s="1"/>
  <c r="C4114" i="1" l="1"/>
  <c r="K4113" i="1"/>
  <c r="O4113" i="1" s="1"/>
  <c r="N4124" i="1"/>
  <c r="G4125" i="1"/>
  <c r="H4126" i="1" s="1"/>
  <c r="Q4126" i="1"/>
  <c r="M4125" i="1"/>
  <c r="P4126" i="1"/>
  <c r="A4127" i="1"/>
  <c r="F4126" i="1"/>
  <c r="L4126" i="1"/>
  <c r="D4126" i="1"/>
  <c r="E4126" i="1" s="1"/>
  <c r="B4126" i="1"/>
  <c r="I4126" i="1"/>
  <c r="K4114" i="1" l="1"/>
  <c r="O4114" i="1" s="1"/>
  <c r="C4115" i="1"/>
  <c r="N4125" i="1"/>
  <c r="I4127" i="1"/>
  <c r="D4127" i="1"/>
  <c r="E4127" i="1" s="1"/>
  <c r="B4127" i="1"/>
  <c r="L4127" i="1"/>
  <c r="F4127" i="1"/>
  <c r="A4128" i="1"/>
  <c r="G4126" i="1"/>
  <c r="H4127" i="1" s="1"/>
  <c r="J4127" i="1" s="1"/>
  <c r="Q4127" i="1"/>
  <c r="P4127" i="1"/>
  <c r="M4126" i="1"/>
  <c r="J4126" i="1"/>
  <c r="C4116" i="1" l="1"/>
  <c r="K4115" i="1"/>
  <c r="O4115" i="1" s="1"/>
  <c r="N4126" i="1"/>
  <c r="I4128" i="1"/>
  <c r="G4127" i="1"/>
  <c r="H4128" i="1" s="1"/>
  <c r="J4128" i="1" s="1"/>
  <c r="M4127" i="1"/>
  <c r="Q4128" i="1"/>
  <c r="P4128" i="1"/>
  <c r="B4128" i="1"/>
  <c r="F4128" i="1"/>
  <c r="D4128" i="1"/>
  <c r="E4128" i="1" s="1"/>
  <c r="A4129" i="1"/>
  <c r="L4128" i="1"/>
  <c r="C4117" i="1" l="1"/>
  <c r="K4116" i="1"/>
  <c r="O4116" i="1" s="1"/>
  <c r="N4127" i="1"/>
  <c r="P4129" i="1"/>
  <c r="M4128" i="1"/>
  <c r="Q4129" i="1"/>
  <c r="F4129" i="1"/>
  <c r="A4130" i="1"/>
  <c r="D4129" i="1"/>
  <c r="E4129" i="1" s="1"/>
  <c r="L4129" i="1"/>
  <c r="B4129" i="1"/>
  <c r="G4128" i="1"/>
  <c r="H4129" i="1" s="1"/>
  <c r="J4129" i="1" s="1"/>
  <c r="I4129" i="1"/>
  <c r="C4118" i="1" l="1"/>
  <c r="K4117" i="1"/>
  <c r="O4117" i="1" s="1"/>
  <c r="N4128" i="1"/>
  <c r="M4129" i="1"/>
  <c r="Q4130" i="1"/>
  <c r="P4130" i="1"/>
  <c r="A4131" i="1"/>
  <c r="F4130" i="1"/>
  <c r="L4130" i="1"/>
  <c r="D4130" i="1"/>
  <c r="E4130" i="1" s="1"/>
  <c r="B4130" i="1"/>
  <c r="I4130" i="1"/>
  <c r="G4129" i="1"/>
  <c r="H4130" i="1" s="1"/>
  <c r="J4130" i="1" s="1"/>
  <c r="C4119" i="1" l="1"/>
  <c r="K4118" i="1"/>
  <c r="O4118" i="1" s="1"/>
  <c r="N4129" i="1"/>
  <c r="G4130" i="1"/>
  <c r="H4131" i="1" s="1"/>
  <c r="P4131" i="1"/>
  <c r="Q4131" i="1"/>
  <c r="M4130" i="1"/>
  <c r="I4131" i="1"/>
  <c r="F4131" i="1"/>
  <c r="L4131" i="1"/>
  <c r="B4131" i="1"/>
  <c r="A4132" i="1"/>
  <c r="D4131" i="1"/>
  <c r="E4131" i="1" s="1"/>
  <c r="K4119" i="1" l="1"/>
  <c r="O4119" i="1" s="1"/>
  <c r="C4120" i="1"/>
  <c r="N4130" i="1"/>
  <c r="G4131" i="1"/>
  <c r="H4132" i="1" s="1"/>
  <c r="J4131" i="1"/>
  <c r="Q4132" i="1"/>
  <c r="M4131" i="1"/>
  <c r="P4132" i="1"/>
  <c r="A4133" i="1"/>
  <c r="F4132" i="1"/>
  <c r="L4132" i="1"/>
  <c r="B4132" i="1"/>
  <c r="D4132" i="1"/>
  <c r="E4132" i="1" s="1"/>
  <c r="I4132" i="1"/>
  <c r="C4121" i="1" l="1"/>
  <c r="K4120" i="1"/>
  <c r="O4120" i="1" s="1"/>
  <c r="N4131" i="1"/>
  <c r="I4133" i="1"/>
  <c r="G4132" i="1"/>
  <c r="H4133" i="1" s="1"/>
  <c r="J4133" i="1" s="1"/>
  <c r="D4133" i="1"/>
  <c r="E4133" i="1" s="1"/>
  <c r="B4133" i="1"/>
  <c r="L4133" i="1"/>
  <c r="F4133" i="1"/>
  <c r="A4134" i="1"/>
  <c r="J4132" i="1"/>
  <c r="P4133" i="1"/>
  <c r="M4132" i="1"/>
  <c r="Q4133" i="1"/>
  <c r="K4121" i="1" l="1"/>
  <c r="O4121" i="1" s="1"/>
  <c r="C4122" i="1"/>
  <c r="N4132" i="1"/>
  <c r="I4134" i="1"/>
  <c r="G4133" i="1"/>
  <c r="H4134" i="1" s="1"/>
  <c r="J4134" i="1" s="1"/>
  <c r="L4134" i="1"/>
  <c r="B4134" i="1"/>
  <c r="A4135" i="1"/>
  <c r="F4134" i="1"/>
  <c r="D4134" i="1"/>
  <c r="E4134" i="1" s="1"/>
  <c r="M4133" i="1"/>
  <c r="Q4134" i="1"/>
  <c r="P4134" i="1"/>
  <c r="C4123" i="1" l="1"/>
  <c r="K4122" i="1"/>
  <c r="O4122" i="1" s="1"/>
  <c r="N4133" i="1"/>
  <c r="G4134" i="1"/>
  <c r="H4135" i="1" s="1"/>
  <c r="P4135" i="1"/>
  <c r="Q4135" i="1"/>
  <c r="M4134" i="1"/>
  <c r="I4135" i="1"/>
  <c r="L4135" i="1"/>
  <c r="D4135" i="1"/>
  <c r="E4135" i="1" s="1"/>
  <c r="B4135" i="1"/>
  <c r="F4135" i="1"/>
  <c r="A4136" i="1"/>
  <c r="K4123" i="1" l="1"/>
  <c r="O4123" i="1" s="1"/>
  <c r="C4124" i="1"/>
  <c r="N4134" i="1"/>
  <c r="J4135" i="1"/>
  <c r="L4136" i="1"/>
  <c r="A4137" i="1"/>
  <c r="F4136" i="1"/>
  <c r="D4136" i="1"/>
  <c r="E4136" i="1" s="1"/>
  <c r="B4136" i="1"/>
  <c r="Q4136" i="1"/>
  <c r="P4136" i="1"/>
  <c r="M4135" i="1"/>
  <c r="I4136" i="1"/>
  <c r="G4135" i="1"/>
  <c r="H4136" i="1" s="1"/>
  <c r="J4136" i="1" s="1"/>
  <c r="K4124" i="1" l="1"/>
  <c r="O4124" i="1" s="1"/>
  <c r="C4125" i="1"/>
  <c r="N4135" i="1"/>
  <c r="I4137" i="1"/>
  <c r="A4138" i="1"/>
  <c r="B4137" i="1"/>
  <c r="D4137" i="1"/>
  <c r="E4137" i="1" s="1"/>
  <c r="F4137" i="1"/>
  <c r="L4137" i="1"/>
  <c r="Q4137" i="1"/>
  <c r="M4136" i="1"/>
  <c r="P4137" i="1"/>
  <c r="G4136" i="1"/>
  <c r="H4137" i="1" s="1"/>
  <c r="J4137" i="1" s="1"/>
  <c r="C4126" i="1" l="1"/>
  <c r="K4125" i="1"/>
  <c r="O4125" i="1" s="1"/>
  <c r="N4136" i="1"/>
  <c r="G4137" i="1"/>
  <c r="H4138" i="1" s="1"/>
  <c r="M4137" i="1"/>
  <c r="P4138" i="1"/>
  <c r="Q4138" i="1"/>
  <c r="F4138" i="1"/>
  <c r="B4138" i="1"/>
  <c r="A4139" i="1"/>
  <c r="D4138" i="1"/>
  <c r="E4138" i="1" s="1"/>
  <c r="L4138" i="1"/>
  <c r="I4138" i="1"/>
  <c r="K4126" i="1" l="1"/>
  <c r="O4126" i="1" s="1"/>
  <c r="C4127" i="1"/>
  <c r="N4137" i="1"/>
  <c r="G4138" i="1"/>
  <c r="H4139" i="1" s="1"/>
  <c r="I4139" i="1"/>
  <c r="J4138" i="1"/>
  <c r="A4140" i="1"/>
  <c r="B4139" i="1"/>
  <c r="F4139" i="1"/>
  <c r="D4139" i="1"/>
  <c r="E4139" i="1" s="1"/>
  <c r="G4139" i="1" s="1"/>
  <c r="H4140" i="1" s="1"/>
  <c r="L4139" i="1"/>
  <c r="M4138" i="1"/>
  <c r="P4139" i="1"/>
  <c r="Q4139" i="1"/>
  <c r="C4128" i="1" l="1"/>
  <c r="K4127" i="1"/>
  <c r="O4127" i="1" s="1"/>
  <c r="N4138" i="1"/>
  <c r="I4140" i="1"/>
  <c r="J4140" i="1" s="1"/>
  <c r="J4139" i="1"/>
  <c r="M4139" i="1"/>
  <c r="Q4140" i="1"/>
  <c r="P4140" i="1"/>
  <c r="B4140" i="1"/>
  <c r="F4140" i="1"/>
  <c r="L4140" i="1"/>
  <c r="D4140" i="1"/>
  <c r="E4140" i="1" s="1"/>
  <c r="A4141" i="1"/>
  <c r="C4129" i="1" l="1"/>
  <c r="K4128" i="1"/>
  <c r="O4128" i="1" s="1"/>
  <c r="N4139" i="1"/>
  <c r="I4141" i="1"/>
  <c r="G4140" i="1"/>
  <c r="H4141" i="1" s="1"/>
  <c r="J4141" i="1" s="1"/>
  <c r="B4141" i="1"/>
  <c r="A4142" i="1"/>
  <c r="D4141" i="1"/>
  <c r="E4141" i="1" s="1"/>
  <c r="L4141" i="1"/>
  <c r="F4141" i="1"/>
  <c r="P4141" i="1"/>
  <c r="M4140" i="1"/>
  <c r="Q4141" i="1"/>
  <c r="C4130" i="1" l="1"/>
  <c r="K4129" i="1"/>
  <c r="O4129" i="1" s="1"/>
  <c r="N4140" i="1"/>
  <c r="G4141" i="1"/>
  <c r="H4142" i="1" s="1"/>
  <c r="B4142" i="1"/>
  <c r="A4143" i="1"/>
  <c r="D4142" i="1"/>
  <c r="E4142" i="1" s="1"/>
  <c r="L4142" i="1"/>
  <c r="F4142" i="1"/>
  <c r="M4141" i="1"/>
  <c r="Q4142" i="1"/>
  <c r="P4142" i="1"/>
  <c r="I4142" i="1"/>
  <c r="C4131" i="1" l="1"/>
  <c r="K4130" i="1"/>
  <c r="O4130" i="1" s="1"/>
  <c r="N4141" i="1"/>
  <c r="J4142" i="1"/>
  <c r="P4143" i="1"/>
  <c r="M4142" i="1"/>
  <c r="Q4143" i="1"/>
  <c r="G4142" i="1"/>
  <c r="H4143" i="1" s="1"/>
  <c r="J4143" i="1" s="1"/>
  <c r="I4143" i="1"/>
  <c r="D4143" i="1"/>
  <c r="E4143" i="1" s="1"/>
  <c r="A4144" i="1"/>
  <c r="F4143" i="1"/>
  <c r="L4143" i="1"/>
  <c r="B4143" i="1"/>
  <c r="C4132" i="1" l="1"/>
  <c r="K4131" i="1"/>
  <c r="O4131" i="1" s="1"/>
  <c r="N4142" i="1"/>
  <c r="G4143" i="1"/>
  <c r="H4144" i="1" s="1"/>
  <c r="M4143" i="1"/>
  <c r="P4144" i="1"/>
  <c r="Q4144" i="1"/>
  <c r="I4144" i="1"/>
  <c r="B4144" i="1"/>
  <c r="D4144" i="1"/>
  <c r="E4144" i="1" s="1"/>
  <c r="F4144" i="1"/>
  <c r="A4145" i="1"/>
  <c r="L4144" i="1"/>
  <c r="K4132" i="1" l="1"/>
  <c r="O4132" i="1" s="1"/>
  <c r="C4133" i="1"/>
  <c r="N4143" i="1"/>
  <c r="A4146" i="1"/>
  <c r="B4145" i="1"/>
  <c r="L4145" i="1"/>
  <c r="F4145" i="1"/>
  <c r="D4145" i="1"/>
  <c r="E4145" i="1" s="1"/>
  <c r="I4145" i="1"/>
  <c r="J4144" i="1"/>
  <c r="G4144" i="1"/>
  <c r="H4145" i="1" s="1"/>
  <c r="P4145" i="1"/>
  <c r="M4144" i="1"/>
  <c r="Q4145" i="1"/>
  <c r="C4134" i="1" l="1"/>
  <c r="K4133" i="1"/>
  <c r="O4133" i="1" s="1"/>
  <c r="N4144" i="1"/>
  <c r="G4145" i="1"/>
  <c r="H4146" i="1" s="1"/>
  <c r="I4146" i="1"/>
  <c r="B4146" i="1"/>
  <c r="F4146" i="1"/>
  <c r="A4147" i="1"/>
  <c r="L4146" i="1"/>
  <c r="D4146" i="1"/>
  <c r="E4146" i="1" s="1"/>
  <c r="M4145" i="1"/>
  <c r="P4146" i="1"/>
  <c r="Q4146" i="1"/>
  <c r="J4145" i="1"/>
  <c r="K4134" i="1" l="1"/>
  <c r="O4134" i="1" s="1"/>
  <c r="C4135" i="1"/>
  <c r="N4145" i="1"/>
  <c r="J4146" i="1"/>
  <c r="Q4147" i="1"/>
  <c r="M4146" i="1"/>
  <c r="P4147" i="1"/>
  <c r="F4147" i="1"/>
  <c r="L4147" i="1"/>
  <c r="A4148" i="1"/>
  <c r="D4147" i="1"/>
  <c r="E4147" i="1" s="1"/>
  <c r="B4147" i="1"/>
  <c r="I4147" i="1"/>
  <c r="G4146" i="1"/>
  <c r="H4147" i="1" s="1"/>
  <c r="J4147" i="1" s="1"/>
  <c r="K4135" i="1" l="1"/>
  <c r="O4135" i="1" s="1"/>
  <c r="C4136" i="1"/>
  <c r="N4146" i="1"/>
  <c r="G4147" i="1"/>
  <c r="H4148" i="1" s="1"/>
  <c r="P4148" i="1"/>
  <c r="M4147" i="1"/>
  <c r="Q4148" i="1"/>
  <c r="D4148" i="1"/>
  <c r="E4148" i="1" s="1"/>
  <c r="F4148" i="1"/>
  <c r="L4148" i="1"/>
  <c r="A4149" i="1"/>
  <c r="B4148" i="1"/>
  <c r="I4148" i="1"/>
  <c r="C4137" i="1" l="1"/>
  <c r="K4136" i="1"/>
  <c r="O4136" i="1" s="1"/>
  <c r="N4147" i="1"/>
  <c r="G4148" i="1"/>
  <c r="H4149" i="1" s="1"/>
  <c r="J4148" i="1"/>
  <c r="P4149" i="1"/>
  <c r="M4148" i="1"/>
  <c r="N4148" i="1" s="1"/>
  <c r="Q4149" i="1"/>
  <c r="I4149" i="1"/>
  <c r="D4149" i="1"/>
  <c r="E4149" i="1" s="1"/>
  <c r="A4150" i="1"/>
  <c r="B4149" i="1"/>
  <c r="L4149" i="1"/>
  <c r="F4149" i="1"/>
  <c r="C4138" i="1" l="1"/>
  <c r="K4137" i="1"/>
  <c r="O4137" i="1" s="1"/>
  <c r="J4149" i="1"/>
  <c r="B4150" i="1"/>
  <c r="F4150" i="1"/>
  <c r="A4151" i="1"/>
  <c r="L4150" i="1"/>
  <c r="D4150" i="1"/>
  <c r="E4150" i="1" s="1"/>
  <c r="G4149" i="1"/>
  <c r="H4150" i="1" s="1"/>
  <c r="J4150" i="1" s="1"/>
  <c r="M4149" i="1"/>
  <c r="N4149" i="1" s="1"/>
  <c r="Q4150" i="1"/>
  <c r="P4150" i="1"/>
  <c r="I4150" i="1"/>
  <c r="K4138" i="1" l="1"/>
  <c r="O4138" i="1" s="1"/>
  <c r="C4139" i="1"/>
  <c r="G4150" i="1"/>
  <c r="H4151" i="1" s="1"/>
  <c r="I4151" i="1"/>
  <c r="Q4151" i="1"/>
  <c r="M4150" i="1"/>
  <c r="N4150" i="1" s="1"/>
  <c r="P4151" i="1"/>
  <c r="B4151" i="1"/>
  <c r="D4151" i="1"/>
  <c r="E4151" i="1" s="1"/>
  <c r="A4152" i="1"/>
  <c r="F4151" i="1"/>
  <c r="L4151" i="1"/>
  <c r="C4140" i="1" l="1"/>
  <c r="K4139" i="1"/>
  <c r="O4139" i="1" s="1"/>
  <c r="J4151" i="1"/>
  <c r="G4151" i="1"/>
  <c r="H4152" i="1" s="1"/>
  <c r="M4151" i="1"/>
  <c r="Q4152" i="1"/>
  <c r="P4152" i="1"/>
  <c r="I4152" i="1"/>
  <c r="A4153" i="1"/>
  <c r="F4152" i="1"/>
  <c r="D4152" i="1"/>
  <c r="E4152" i="1" s="1"/>
  <c r="B4152" i="1"/>
  <c r="L4152" i="1"/>
  <c r="K4140" i="1" l="1"/>
  <c r="O4140" i="1" s="1"/>
  <c r="C4141" i="1"/>
  <c r="N4151" i="1"/>
  <c r="M4152" i="1"/>
  <c r="P4153" i="1"/>
  <c r="Q4153" i="1"/>
  <c r="I4153" i="1"/>
  <c r="G4152" i="1"/>
  <c r="H4153" i="1" s="1"/>
  <c r="J4153" i="1" s="1"/>
  <c r="J4152" i="1"/>
  <c r="F4153" i="1"/>
  <c r="L4153" i="1"/>
  <c r="D4153" i="1"/>
  <c r="E4153" i="1" s="1"/>
  <c r="A4154" i="1"/>
  <c r="B4153" i="1"/>
  <c r="K4141" i="1" l="1"/>
  <c r="O4141" i="1" s="1"/>
  <c r="C4142" i="1"/>
  <c r="N4152" i="1"/>
  <c r="G4153" i="1"/>
  <c r="H4154" i="1" s="1"/>
  <c r="A4155" i="1"/>
  <c r="F4154" i="1"/>
  <c r="L4154" i="1"/>
  <c r="B4154" i="1"/>
  <c r="D4154" i="1"/>
  <c r="E4154" i="1" s="1"/>
  <c r="G4154" i="1" s="1"/>
  <c r="H4155" i="1" s="1"/>
  <c r="Q4154" i="1"/>
  <c r="M4153" i="1"/>
  <c r="P4154" i="1"/>
  <c r="I4154" i="1"/>
  <c r="K4142" i="1" l="1"/>
  <c r="O4142" i="1" s="1"/>
  <c r="C4143" i="1"/>
  <c r="N4153" i="1"/>
  <c r="I4155" i="1"/>
  <c r="J4155" i="1" s="1"/>
  <c r="F4155" i="1"/>
  <c r="L4155" i="1"/>
  <c r="D4155" i="1"/>
  <c r="E4155" i="1" s="1"/>
  <c r="A4156" i="1"/>
  <c r="B4155" i="1"/>
  <c r="M4154" i="1"/>
  <c r="P4155" i="1"/>
  <c r="Q4155" i="1"/>
  <c r="J4154" i="1"/>
  <c r="C4144" i="1" l="1"/>
  <c r="K4143" i="1"/>
  <c r="O4143" i="1" s="1"/>
  <c r="N4154" i="1"/>
  <c r="I4156" i="1"/>
  <c r="A4157" i="1"/>
  <c r="F4156" i="1"/>
  <c r="D4156" i="1"/>
  <c r="E4156" i="1" s="1"/>
  <c r="B4156" i="1"/>
  <c r="L4156" i="1"/>
  <c r="Q4156" i="1"/>
  <c r="P4156" i="1"/>
  <c r="M4155" i="1"/>
  <c r="G4155" i="1"/>
  <c r="H4156" i="1" s="1"/>
  <c r="J4156" i="1" s="1"/>
  <c r="K4144" i="1" l="1"/>
  <c r="O4144" i="1" s="1"/>
  <c r="C4145" i="1"/>
  <c r="N4155" i="1"/>
  <c r="I4157" i="1"/>
  <c r="G4156" i="1"/>
  <c r="H4157" i="1" s="1"/>
  <c r="J4157" i="1" s="1"/>
  <c r="M4156" i="1"/>
  <c r="P4157" i="1"/>
  <c r="Q4157" i="1"/>
  <c r="F4157" i="1"/>
  <c r="L4157" i="1"/>
  <c r="A4158" i="1"/>
  <c r="B4157" i="1"/>
  <c r="D4157" i="1"/>
  <c r="E4157" i="1" s="1"/>
  <c r="K4145" i="1" l="1"/>
  <c r="O4145" i="1" s="1"/>
  <c r="C4146" i="1"/>
  <c r="N4156" i="1"/>
  <c r="I4158" i="1"/>
  <c r="G4157" i="1"/>
  <c r="H4158" i="1" s="1"/>
  <c r="J4158" i="1" s="1"/>
  <c r="B4158" i="1"/>
  <c r="F4158" i="1"/>
  <c r="L4158" i="1"/>
  <c r="A4159" i="1"/>
  <c r="D4158" i="1"/>
  <c r="E4158" i="1" s="1"/>
  <c r="Q4158" i="1"/>
  <c r="M4157" i="1"/>
  <c r="P4158" i="1"/>
  <c r="K4146" i="1" l="1"/>
  <c r="O4146" i="1" s="1"/>
  <c r="C4147" i="1"/>
  <c r="N4157" i="1"/>
  <c r="I4159" i="1"/>
  <c r="F4159" i="1"/>
  <c r="A4160" i="1"/>
  <c r="B4159" i="1"/>
  <c r="D4159" i="1"/>
  <c r="E4159" i="1" s="1"/>
  <c r="L4159" i="1"/>
  <c r="G4158" i="1"/>
  <c r="H4159" i="1" s="1"/>
  <c r="J4159" i="1" s="1"/>
  <c r="P4159" i="1"/>
  <c r="Q4159" i="1"/>
  <c r="M4158" i="1"/>
  <c r="C4148" i="1" l="1"/>
  <c r="K4147" i="1"/>
  <c r="O4147" i="1" s="1"/>
  <c r="N4158" i="1"/>
  <c r="B4160" i="1"/>
  <c r="F4160" i="1"/>
  <c r="D4160" i="1"/>
  <c r="E4160" i="1" s="1"/>
  <c r="L4160" i="1"/>
  <c r="A4161" i="1"/>
  <c r="M4159" i="1"/>
  <c r="Q4160" i="1"/>
  <c r="P4160" i="1"/>
  <c r="G4159" i="1"/>
  <c r="H4160" i="1" s="1"/>
  <c r="I4160" i="1"/>
  <c r="K4148" i="1" l="1"/>
  <c r="O4148" i="1" s="1"/>
  <c r="C4149" i="1"/>
  <c r="N4159" i="1"/>
  <c r="G4160" i="1"/>
  <c r="H4161" i="1" s="1"/>
  <c r="B4161" i="1"/>
  <c r="D4161" i="1"/>
  <c r="E4161" i="1" s="1"/>
  <c r="A4162" i="1"/>
  <c r="F4161" i="1"/>
  <c r="L4161" i="1"/>
  <c r="Q4161" i="1"/>
  <c r="M4160" i="1"/>
  <c r="P4161" i="1"/>
  <c r="I4161" i="1"/>
  <c r="J4160" i="1"/>
  <c r="K4149" i="1" l="1"/>
  <c r="O4149" i="1" s="1"/>
  <c r="C4150" i="1"/>
  <c r="G4161" i="1"/>
  <c r="H4162" i="1" s="1"/>
  <c r="J4161" i="1"/>
  <c r="B4162" i="1"/>
  <c r="F4162" i="1"/>
  <c r="A4163" i="1"/>
  <c r="L4162" i="1"/>
  <c r="D4162" i="1"/>
  <c r="E4162" i="1" s="1"/>
  <c r="M4161" i="1"/>
  <c r="P4162" i="1"/>
  <c r="Q4162" i="1"/>
  <c r="I4162" i="1"/>
  <c r="C4151" i="1" l="1"/>
  <c r="K4150" i="1"/>
  <c r="O4150" i="1" s="1"/>
  <c r="N4161" i="1"/>
  <c r="I4163" i="1"/>
  <c r="L4163" i="1"/>
  <c r="D4163" i="1"/>
  <c r="E4163" i="1" s="1"/>
  <c r="A4164" i="1"/>
  <c r="F4163" i="1"/>
  <c r="B4163" i="1"/>
  <c r="J4162" i="1"/>
  <c r="G4162" i="1"/>
  <c r="H4163" i="1" s="1"/>
  <c r="J4163" i="1" s="1"/>
  <c r="P4163" i="1"/>
  <c r="M4162" i="1"/>
  <c r="Q4163" i="1"/>
  <c r="C4152" i="1" l="1"/>
  <c r="K4151" i="1"/>
  <c r="O4151" i="1" s="1"/>
  <c r="N4162" i="1"/>
  <c r="G4163" i="1"/>
  <c r="H4164" i="1" s="1"/>
  <c r="Q4164" i="1"/>
  <c r="M4163" i="1"/>
  <c r="P4164" i="1"/>
  <c r="I4164" i="1"/>
  <c r="L4164" i="1"/>
  <c r="D4164" i="1"/>
  <c r="E4164" i="1" s="1"/>
  <c r="B4164" i="1"/>
  <c r="A4165" i="1"/>
  <c r="F4164" i="1"/>
  <c r="C4153" i="1" l="1"/>
  <c r="K4152" i="1"/>
  <c r="O4152" i="1" s="1"/>
  <c r="N4163" i="1"/>
  <c r="B4165" i="1"/>
  <c r="D4165" i="1"/>
  <c r="E4165" i="1" s="1"/>
  <c r="A4166" i="1"/>
  <c r="F4165" i="1"/>
  <c r="L4165" i="1"/>
  <c r="G4164" i="1"/>
  <c r="H4165" i="1" s="1"/>
  <c r="I4165" i="1"/>
  <c r="J4164" i="1"/>
  <c r="P4165" i="1"/>
  <c r="Q4165" i="1"/>
  <c r="M4164" i="1"/>
  <c r="C4154" i="1" l="1"/>
  <c r="K4153" i="1"/>
  <c r="O4153" i="1" s="1"/>
  <c r="N4164" i="1"/>
  <c r="I4166" i="1"/>
  <c r="G4165" i="1"/>
  <c r="H4166" i="1" s="1"/>
  <c r="J4166" i="1" s="1"/>
  <c r="B4166" i="1"/>
  <c r="F4166" i="1"/>
  <c r="A4167" i="1"/>
  <c r="L4166" i="1"/>
  <c r="D4166" i="1"/>
  <c r="E4166" i="1" s="1"/>
  <c r="J4165" i="1"/>
  <c r="M4165" i="1"/>
  <c r="Q4166" i="1"/>
  <c r="P4166" i="1"/>
  <c r="K4154" i="1" l="1"/>
  <c r="O4154" i="1" s="1"/>
  <c r="C4155" i="1"/>
  <c r="N4165" i="1"/>
  <c r="Q4167" i="1"/>
  <c r="M4166" i="1"/>
  <c r="P4167" i="1"/>
  <c r="I4167" i="1"/>
  <c r="G4166" i="1"/>
  <c r="H4167" i="1" s="1"/>
  <c r="J4167" i="1" s="1"/>
  <c r="L4167" i="1"/>
  <c r="D4167" i="1"/>
  <c r="E4167" i="1" s="1"/>
  <c r="A4168" i="1"/>
  <c r="F4167" i="1"/>
  <c r="B4167" i="1"/>
  <c r="K4155" i="1" l="1"/>
  <c r="O4155" i="1" s="1"/>
  <c r="C4156" i="1"/>
  <c r="N4166" i="1"/>
  <c r="G4167" i="1"/>
  <c r="H4168" i="1" s="1"/>
  <c r="J4168" i="1" s="1"/>
  <c r="B4168" i="1"/>
  <c r="D4168" i="1"/>
  <c r="E4168" i="1" s="1"/>
  <c r="F4168" i="1"/>
  <c r="L4168" i="1"/>
  <c r="A4169" i="1"/>
  <c r="Q4168" i="1"/>
  <c r="M4167" i="1"/>
  <c r="P4168" i="1"/>
  <c r="I4168" i="1"/>
  <c r="K4156" i="1" l="1"/>
  <c r="O4156" i="1" s="1"/>
  <c r="C4157" i="1"/>
  <c r="N4167" i="1"/>
  <c r="G4168" i="1"/>
  <c r="H4169" i="1" s="1"/>
  <c r="Q4169" i="1"/>
  <c r="M4168" i="1"/>
  <c r="P4169" i="1"/>
  <c r="I4169" i="1"/>
  <c r="B4169" i="1"/>
  <c r="L4169" i="1"/>
  <c r="D4169" i="1"/>
  <c r="E4169" i="1" s="1"/>
  <c r="A4170" i="1"/>
  <c r="F4169" i="1"/>
  <c r="K4157" i="1" l="1"/>
  <c r="O4157" i="1" s="1"/>
  <c r="C4158" i="1"/>
  <c r="N4168" i="1"/>
  <c r="G4169" i="1"/>
  <c r="H4170" i="1" s="1"/>
  <c r="I4170" i="1"/>
  <c r="B4170" i="1"/>
  <c r="F4170" i="1"/>
  <c r="L4170" i="1"/>
  <c r="A4171" i="1"/>
  <c r="D4170" i="1"/>
  <c r="E4170" i="1" s="1"/>
  <c r="G4170" i="1" s="1"/>
  <c r="H4171" i="1" s="1"/>
  <c r="J4169" i="1"/>
  <c r="Q4170" i="1"/>
  <c r="M4169" i="1"/>
  <c r="P4170" i="1"/>
  <c r="C4159" i="1" l="1"/>
  <c r="K4158" i="1"/>
  <c r="O4158" i="1" s="1"/>
  <c r="N4169" i="1"/>
  <c r="J4170" i="1"/>
  <c r="Q4171" i="1"/>
  <c r="P4171" i="1"/>
  <c r="M4170" i="1"/>
  <c r="I4171" i="1"/>
  <c r="J4171" i="1" s="1"/>
  <c r="A4172" i="1"/>
  <c r="B4171" i="1"/>
  <c r="D4171" i="1"/>
  <c r="E4171" i="1" s="1"/>
  <c r="F4171" i="1"/>
  <c r="L4171" i="1"/>
  <c r="C4160" i="1" l="1"/>
  <c r="K4159" i="1"/>
  <c r="O4159" i="1" s="1"/>
  <c r="N4170" i="1"/>
  <c r="M4171" i="1"/>
  <c r="P4172" i="1"/>
  <c r="Q4172" i="1"/>
  <c r="B4172" i="1"/>
  <c r="D4172" i="1"/>
  <c r="E4172" i="1" s="1"/>
  <c r="L4172" i="1"/>
  <c r="F4172" i="1"/>
  <c r="A4173" i="1"/>
  <c r="G4171" i="1"/>
  <c r="H4172" i="1" s="1"/>
  <c r="I4172" i="1"/>
  <c r="N4160" i="1" l="1"/>
  <c r="C4161" i="1" s="1"/>
  <c r="K4160" i="1"/>
  <c r="N4171" i="1"/>
  <c r="G4172" i="1"/>
  <c r="H4173" i="1" s="1"/>
  <c r="I4173" i="1"/>
  <c r="Q4173" i="1"/>
  <c r="M4172" i="1"/>
  <c r="P4173" i="1"/>
  <c r="J4172" i="1"/>
  <c r="B4173" i="1"/>
  <c r="L4173" i="1"/>
  <c r="D4173" i="1"/>
  <c r="E4173" i="1" s="1"/>
  <c r="F4173" i="1"/>
  <c r="A4174" i="1"/>
  <c r="O4160" i="1" l="1"/>
  <c r="K4161" i="1"/>
  <c r="O4161" i="1" s="1"/>
  <c r="C4162" i="1"/>
  <c r="N4172" i="1"/>
  <c r="I4174" i="1"/>
  <c r="J4173" i="1"/>
  <c r="G4173" i="1"/>
  <c r="H4174" i="1" s="1"/>
  <c r="J4174" i="1" s="1"/>
  <c r="B4174" i="1"/>
  <c r="F4174" i="1"/>
  <c r="L4174" i="1"/>
  <c r="A4175" i="1"/>
  <c r="D4174" i="1"/>
  <c r="E4174" i="1" s="1"/>
  <c r="Q4174" i="1"/>
  <c r="M4173" i="1"/>
  <c r="P4174" i="1"/>
  <c r="C4163" i="1" l="1"/>
  <c r="K4162" i="1"/>
  <c r="O4162" i="1" s="1"/>
  <c r="N4173" i="1"/>
  <c r="G4174" i="1"/>
  <c r="H4175" i="1" s="1"/>
  <c r="Q4175" i="1"/>
  <c r="M4174" i="1"/>
  <c r="P4175" i="1"/>
  <c r="F4175" i="1"/>
  <c r="A4176" i="1"/>
  <c r="L4175" i="1"/>
  <c r="B4175" i="1"/>
  <c r="D4175" i="1"/>
  <c r="E4175" i="1" s="1"/>
  <c r="I4175" i="1"/>
  <c r="K4163" i="1" l="1"/>
  <c r="O4163" i="1" s="1"/>
  <c r="C4164" i="1"/>
  <c r="N4174" i="1"/>
  <c r="G4175" i="1"/>
  <c r="H4176" i="1" s="1"/>
  <c r="J4175" i="1"/>
  <c r="P4176" i="1"/>
  <c r="Q4176" i="1"/>
  <c r="M4175" i="1"/>
  <c r="N4175" i="1" s="1"/>
  <c r="D4176" i="1"/>
  <c r="E4176" i="1" s="1"/>
  <c r="B4176" i="1"/>
  <c r="F4176" i="1"/>
  <c r="A4177" i="1"/>
  <c r="L4176" i="1"/>
  <c r="I4176" i="1"/>
  <c r="K4164" i="1" l="1"/>
  <c r="O4164" i="1" s="1"/>
  <c r="C4165" i="1"/>
  <c r="G4176" i="1"/>
  <c r="H4177" i="1" s="1"/>
  <c r="I4177" i="1"/>
  <c r="M4176" i="1"/>
  <c r="N4176" i="1" s="1"/>
  <c r="Q4177" i="1"/>
  <c r="P4177" i="1"/>
  <c r="B4177" i="1"/>
  <c r="D4177" i="1"/>
  <c r="E4177" i="1" s="1"/>
  <c r="A4178" i="1"/>
  <c r="F4177" i="1"/>
  <c r="L4177" i="1"/>
  <c r="J4176" i="1"/>
  <c r="C4166" i="1" l="1"/>
  <c r="K4165" i="1"/>
  <c r="O4165" i="1" s="1"/>
  <c r="J4177" i="1"/>
  <c r="B4178" i="1"/>
  <c r="D4178" i="1"/>
  <c r="E4178" i="1" s="1"/>
  <c r="F4178" i="1"/>
  <c r="A4179" i="1"/>
  <c r="L4178" i="1"/>
  <c r="G4177" i="1"/>
  <c r="H4178" i="1" s="1"/>
  <c r="P4178" i="1"/>
  <c r="M4177" i="1"/>
  <c r="N4177" i="1" s="1"/>
  <c r="Q4178" i="1"/>
  <c r="I4178" i="1"/>
  <c r="K4166" i="1" l="1"/>
  <c r="O4166" i="1" s="1"/>
  <c r="C4167" i="1"/>
  <c r="G4178" i="1"/>
  <c r="H4179" i="1" s="1"/>
  <c r="J4178" i="1"/>
  <c r="M4178" i="1"/>
  <c r="N4178" i="1" s="1"/>
  <c r="Q4179" i="1"/>
  <c r="P4179" i="1"/>
  <c r="F4179" i="1"/>
  <c r="B4179" i="1"/>
  <c r="D4179" i="1"/>
  <c r="E4179" i="1" s="1"/>
  <c r="A4180" i="1"/>
  <c r="L4179" i="1"/>
  <c r="I4179" i="1"/>
  <c r="K4167" i="1" l="1"/>
  <c r="O4167" i="1" s="1"/>
  <c r="C4168" i="1"/>
  <c r="G4179" i="1"/>
  <c r="H4180" i="1" s="1"/>
  <c r="I4180" i="1"/>
  <c r="M4179" i="1"/>
  <c r="P4180" i="1"/>
  <c r="Q4180" i="1"/>
  <c r="L4180" i="1"/>
  <c r="A4181" i="1"/>
  <c r="D4180" i="1"/>
  <c r="E4180" i="1" s="1"/>
  <c r="B4180" i="1"/>
  <c r="F4180" i="1"/>
  <c r="J4179" i="1"/>
  <c r="C4169" i="1" l="1"/>
  <c r="K4168" i="1"/>
  <c r="O4168" i="1" s="1"/>
  <c r="N4179" i="1"/>
  <c r="J4180" i="1"/>
  <c r="Q4181" i="1"/>
  <c r="M4180" i="1"/>
  <c r="P4181" i="1"/>
  <c r="G4180" i="1"/>
  <c r="H4181" i="1" s="1"/>
  <c r="I4181" i="1"/>
  <c r="F4181" i="1"/>
  <c r="L4181" i="1"/>
  <c r="A4182" i="1"/>
  <c r="B4181" i="1"/>
  <c r="D4181" i="1"/>
  <c r="E4181" i="1" s="1"/>
  <c r="C4170" i="1" l="1"/>
  <c r="K4169" i="1"/>
  <c r="O4169" i="1" s="1"/>
  <c r="N4180" i="1"/>
  <c r="G4181" i="1"/>
  <c r="H4182" i="1" s="1"/>
  <c r="P4182" i="1"/>
  <c r="Q4182" i="1"/>
  <c r="M4181" i="1"/>
  <c r="J4181" i="1"/>
  <c r="L4182" i="1"/>
  <c r="A4183" i="1"/>
  <c r="B4182" i="1"/>
  <c r="D4182" i="1"/>
  <c r="E4182" i="1" s="1"/>
  <c r="F4182" i="1"/>
  <c r="I4182" i="1"/>
  <c r="C4171" i="1" l="1"/>
  <c r="K4170" i="1"/>
  <c r="O4170" i="1" s="1"/>
  <c r="N4181" i="1"/>
  <c r="I4183" i="1"/>
  <c r="F4183" i="1"/>
  <c r="B4183" i="1"/>
  <c r="D4183" i="1"/>
  <c r="E4183" i="1" s="1"/>
  <c r="A4184" i="1"/>
  <c r="L4183" i="1"/>
  <c r="G4182" i="1"/>
  <c r="H4183" i="1" s="1"/>
  <c r="J4183" i="1" s="1"/>
  <c r="P4183" i="1"/>
  <c r="Q4183" i="1"/>
  <c r="M4182" i="1"/>
  <c r="J4182" i="1"/>
  <c r="C4172" i="1" l="1"/>
  <c r="K4171" i="1"/>
  <c r="O4171" i="1" s="1"/>
  <c r="N4182" i="1"/>
  <c r="M4183" i="1"/>
  <c r="P4184" i="1"/>
  <c r="Q4184" i="1"/>
  <c r="D4184" i="1"/>
  <c r="E4184" i="1" s="1"/>
  <c r="B4184" i="1"/>
  <c r="L4184" i="1"/>
  <c r="F4184" i="1"/>
  <c r="A4185" i="1"/>
  <c r="I4184" i="1"/>
  <c r="G4183" i="1"/>
  <c r="H4184" i="1" s="1"/>
  <c r="J4184" i="1" s="1"/>
  <c r="K4172" i="1" l="1"/>
  <c r="O4172" i="1" s="1"/>
  <c r="C4173" i="1"/>
  <c r="N4183" i="1"/>
  <c r="M4184" i="1"/>
  <c r="Q4185" i="1"/>
  <c r="P4185" i="1"/>
  <c r="I4185" i="1"/>
  <c r="F4185" i="1"/>
  <c r="D4185" i="1"/>
  <c r="E4185" i="1" s="1"/>
  <c r="B4185" i="1"/>
  <c r="L4185" i="1"/>
  <c r="A4186" i="1"/>
  <c r="G4184" i="1"/>
  <c r="H4185" i="1" s="1"/>
  <c r="J4185" i="1" s="1"/>
  <c r="C4174" i="1" l="1"/>
  <c r="K4173" i="1"/>
  <c r="O4173" i="1" s="1"/>
  <c r="N4184" i="1"/>
  <c r="G4185" i="1"/>
  <c r="H4186" i="1" s="1"/>
  <c r="A4187" i="1"/>
  <c r="D4186" i="1"/>
  <c r="E4186" i="1" s="1"/>
  <c r="F4186" i="1"/>
  <c r="B4186" i="1"/>
  <c r="L4186" i="1"/>
  <c r="M4185" i="1"/>
  <c r="Q4186" i="1"/>
  <c r="P4186" i="1"/>
  <c r="I4186" i="1"/>
  <c r="K4174" i="1" l="1"/>
  <c r="O4174" i="1" s="1"/>
  <c r="C4175" i="1"/>
  <c r="N4185" i="1"/>
  <c r="G4186" i="1"/>
  <c r="H4187" i="1" s="1"/>
  <c r="J4187" i="1" s="1"/>
  <c r="M4186" i="1"/>
  <c r="Q4187" i="1"/>
  <c r="P4187" i="1"/>
  <c r="L4187" i="1"/>
  <c r="A4188" i="1"/>
  <c r="D4187" i="1"/>
  <c r="E4187" i="1" s="1"/>
  <c r="F4187" i="1"/>
  <c r="B4187" i="1"/>
  <c r="I4187" i="1"/>
  <c r="J4186" i="1"/>
  <c r="K4175" i="1" l="1"/>
  <c r="O4175" i="1" s="1"/>
  <c r="C4176" i="1"/>
  <c r="N4186" i="1"/>
  <c r="G4187" i="1"/>
  <c r="H4188" i="1" s="1"/>
  <c r="J4188" i="1" s="1"/>
  <c r="I4188" i="1"/>
  <c r="F4188" i="1"/>
  <c r="D4188" i="1"/>
  <c r="E4188" i="1" s="1"/>
  <c r="G4188" i="1" s="1"/>
  <c r="H4189" i="1" s="1"/>
  <c r="B4188" i="1"/>
  <c r="A4189" i="1"/>
  <c r="L4188" i="1"/>
  <c r="M4187" i="1"/>
  <c r="Q4188" i="1"/>
  <c r="P4188" i="1"/>
  <c r="C4177" i="1" l="1"/>
  <c r="K4176" i="1"/>
  <c r="O4176" i="1" s="1"/>
  <c r="N4187" i="1"/>
  <c r="I4189" i="1"/>
  <c r="J4189" i="1" s="1"/>
  <c r="L4189" i="1"/>
  <c r="A4190" i="1"/>
  <c r="D4189" i="1"/>
  <c r="E4189" i="1" s="1"/>
  <c r="B4189" i="1"/>
  <c r="F4189" i="1"/>
  <c r="Q4189" i="1"/>
  <c r="M4188" i="1"/>
  <c r="P4189" i="1"/>
  <c r="C4178" i="1" l="1"/>
  <c r="K4177" i="1"/>
  <c r="O4177" i="1" s="1"/>
  <c r="N4188" i="1"/>
  <c r="I4190" i="1"/>
  <c r="G4189" i="1"/>
  <c r="H4190" i="1" s="1"/>
  <c r="J4190" i="1" s="1"/>
  <c r="F4190" i="1"/>
  <c r="D4190" i="1"/>
  <c r="E4190" i="1" s="1"/>
  <c r="G4190" i="1" s="1"/>
  <c r="H4191" i="1" s="1"/>
  <c r="A4191" i="1"/>
  <c r="B4190" i="1"/>
  <c r="L4190" i="1"/>
  <c r="Q4190" i="1"/>
  <c r="P4190" i="1"/>
  <c r="M4189" i="1"/>
  <c r="C4179" i="1" l="1"/>
  <c r="K4178" i="1"/>
  <c r="O4178" i="1" s="1"/>
  <c r="N4189" i="1"/>
  <c r="I4191" i="1"/>
  <c r="J4191" i="1" s="1"/>
  <c r="B4191" i="1"/>
  <c r="D4191" i="1"/>
  <c r="E4191" i="1" s="1"/>
  <c r="F4191" i="1"/>
  <c r="L4191" i="1"/>
  <c r="A4192" i="1"/>
  <c r="M4190" i="1"/>
  <c r="P4191" i="1"/>
  <c r="Q4191" i="1"/>
  <c r="K4179" i="1" l="1"/>
  <c r="O4179" i="1" s="1"/>
  <c r="C4180" i="1"/>
  <c r="N4190" i="1"/>
  <c r="M4191" i="1"/>
  <c r="Q4192" i="1"/>
  <c r="P4192" i="1"/>
  <c r="F4192" i="1"/>
  <c r="L4192" i="1"/>
  <c r="A4193" i="1"/>
  <c r="B4192" i="1"/>
  <c r="D4192" i="1"/>
  <c r="E4192" i="1" s="1"/>
  <c r="G4191" i="1"/>
  <c r="H4192" i="1" s="1"/>
  <c r="I4192" i="1"/>
  <c r="C4181" i="1" l="1"/>
  <c r="K4180" i="1"/>
  <c r="O4180" i="1" s="1"/>
  <c r="N4191" i="1"/>
  <c r="G4192" i="1"/>
  <c r="H4193" i="1" s="1"/>
  <c r="J4192" i="1"/>
  <c r="Q4193" i="1"/>
  <c r="M4192" i="1"/>
  <c r="P4193" i="1"/>
  <c r="F4193" i="1"/>
  <c r="D4193" i="1"/>
  <c r="E4193" i="1" s="1"/>
  <c r="B4193" i="1"/>
  <c r="L4193" i="1"/>
  <c r="A4194" i="1"/>
  <c r="I4193" i="1"/>
  <c r="C4182" i="1" l="1"/>
  <c r="K4181" i="1"/>
  <c r="O4181" i="1" s="1"/>
  <c r="N4192" i="1"/>
  <c r="G4193" i="1"/>
  <c r="H4194" i="1" s="1"/>
  <c r="I4194" i="1"/>
  <c r="A4195" i="1"/>
  <c r="L4194" i="1"/>
  <c r="F4194" i="1"/>
  <c r="B4194" i="1"/>
  <c r="D4194" i="1"/>
  <c r="E4194" i="1" s="1"/>
  <c r="G4194" i="1" s="1"/>
  <c r="H4195" i="1" s="1"/>
  <c r="M4193" i="1"/>
  <c r="Q4194" i="1"/>
  <c r="P4194" i="1"/>
  <c r="J4193" i="1"/>
  <c r="K4182" i="1" l="1"/>
  <c r="O4182" i="1" s="1"/>
  <c r="C4183" i="1"/>
  <c r="N4193" i="1"/>
  <c r="J4194" i="1"/>
  <c r="P4195" i="1"/>
  <c r="Q4195" i="1"/>
  <c r="M4194" i="1"/>
  <c r="B4195" i="1"/>
  <c r="D4195" i="1"/>
  <c r="E4195" i="1" s="1"/>
  <c r="A4196" i="1"/>
  <c r="F4195" i="1"/>
  <c r="L4195" i="1"/>
  <c r="I4195" i="1"/>
  <c r="J4195" i="1" s="1"/>
  <c r="K4183" i="1" l="1"/>
  <c r="O4183" i="1" s="1"/>
  <c r="C4184" i="1"/>
  <c r="N4194" i="1"/>
  <c r="G4195" i="1"/>
  <c r="H4196" i="1" s="1"/>
  <c r="D4196" i="1"/>
  <c r="E4196" i="1" s="1"/>
  <c r="A4197" i="1"/>
  <c r="L4196" i="1"/>
  <c r="F4196" i="1"/>
  <c r="B4196" i="1"/>
  <c r="M4195" i="1"/>
  <c r="P4196" i="1"/>
  <c r="Q4196" i="1"/>
  <c r="I4196" i="1"/>
  <c r="K4184" i="1" l="1"/>
  <c r="O4184" i="1" s="1"/>
  <c r="C4185" i="1"/>
  <c r="N4195" i="1"/>
  <c r="G4196" i="1"/>
  <c r="H4197" i="1" s="1"/>
  <c r="I4197" i="1"/>
  <c r="M4196" i="1"/>
  <c r="Q4197" i="1"/>
  <c r="P4197" i="1"/>
  <c r="J4196" i="1"/>
  <c r="F4197" i="1"/>
  <c r="L4197" i="1"/>
  <c r="A4198" i="1"/>
  <c r="B4197" i="1"/>
  <c r="D4197" i="1"/>
  <c r="E4197" i="1" s="1"/>
  <c r="C4186" i="1" l="1"/>
  <c r="K4185" i="1"/>
  <c r="O4185" i="1" s="1"/>
  <c r="N4196" i="1"/>
  <c r="G4197" i="1"/>
  <c r="H4198" i="1" s="1"/>
  <c r="J4197" i="1"/>
  <c r="I4198" i="1"/>
  <c r="B4198" i="1"/>
  <c r="D4198" i="1"/>
  <c r="E4198" i="1" s="1"/>
  <c r="F4198" i="1"/>
  <c r="L4198" i="1"/>
  <c r="A4199" i="1"/>
  <c r="Q4198" i="1"/>
  <c r="P4198" i="1"/>
  <c r="M4197" i="1"/>
  <c r="C4187" i="1" l="1"/>
  <c r="K4186" i="1"/>
  <c r="O4186" i="1" s="1"/>
  <c r="N4197" i="1"/>
  <c r="J4198" i="1"/>
  <c r="G4198" i="1"/>
  <c r="H4199" i="1" s="1"/>
  <c r="P4199" i="1"/>
  <c r="M4198" i="1"/>
  <c r="Q4199" i="1"/>
  <c r="F4199" i="1"/>
  <c r="D4199" i="1"/>
  <c r="E4199" i="1" s="1"/>
  <c r="B4199" i="1"/>
  <c r="L4199" i="1"/>
  <c r="A4200" i="1"/>
  <c r="I4199" i="1"/>
  <c r="C4188" i="1" l="1"/>
  <c r="K4187" i="1"/>
  <c r="O4187" i="1" s="1"/>
  <c r="N4198" i="1"/>
  <c r="G4199" i="1"/>
  <c r="H4200" i="1" s="1"/>
  <c r="J4199" i="1"/>
  <c r="M4199" i="1"/>
  <c r="N4199" i="1" s="1"/>
  <c r="Q4200" i="1"/>
  <c r="P4200" i="1"/>
  <c r="L4200" i="1"/>
  <c r="A4201" i="1"/>
  <c r="D4200" i="1"/>
  <c r="E4200" i="1" s="1"/>
  <c r="B4200" i="1"/>
  <c r="F4200" i="1"/>
  <c r="I4200" i="1"/>
  <c r="K4188" i="1" l="1"/>
  <c r="O4188" i="1" s="1"/>
  <c r="C4189" i="1"/>
  <c r="J4200" i="1"/>
  <c r="P4201" i="1"/>
  <c r="M4200" i="1"/>
  <c r="N4200" i="1" s="1"/>
  <c r="Q4201" i="1"/>
  <c r="G4200" i="1"/>
  <c r="H4201" i="1" s="1"/>
  <c r="I4201" i="1"/>
  <c r="F4201" i="1"/>
  <c r="B4201" i="1"/>
  <c r="D4201" i="1"/>
  <c r="E4201" i="1" s="1"/>
  <c r="L4201" i="1"/>
  <c r="A4202" i="1"/>
  <c r="J4201" i="1" l="1"/>
  <c r="C4190" i="1"/>
  <c r="K4189" i="1"/>
  <c r="O4189" i="1" s="1"/>
  <c r="B4202" i="1"/>
  <c r="L4202" i="1"/>
  <c r="F4202" i="1"/>
  <c r="A4203" i="1"/>
  <c r="D4202" i="1"/>
  <c r="E4202" i="1" s="1"/>
  <c r="M4201" i="1"/>
  <c r="N4201" i="1" s="1"/>
  <c r="Q4202" i="1"/>
  <c r="P4202" i="1"/>
  <c r="I4202" i="1"/>
  <c r="G4201" i="1"/>
  <c r="H4202" i="1" s="1"/>
  <c r="J4202" i="1" s="1"/>
  <c r="C4191" i="1" l="1"/>
  <c r="K4190" i="1"/>
  <c r="O4190" i="1" s="1"/>
  <c r="F4203" i="1"/>
  <c r="D4203" i="1"/>
  <c r="E4203" i="1" s="1"/>
  <c r="G4203" i="1" s="1"/>
  <c r="H4204" i="1" s="1"/>
  <c r="B4203" i="1"/>
  <c r="L4203" i="1"/>
  <c r="A4204" i="1"/>
  <c r="P4203" i="1"/>
  <c r="Q4203" i="1"/>
  <c r="M4202" i="1"/>
  <c r="I4203" i="1"/>
  <c r="G4202" i="1"/>
  <c r="H4203" i="1" s="1"/>
  <c r="K4191" i="1" l="1"/>
  <c r="O4191" i="1" s="1"/>
  <c r="C4192" i="1"/>
  <c r="N4202" i="1"/>
  <c r="I4204" i="1"/>
  <c r="J4204" i="1" s="1"/>
  <c r="D4204" i="1"/>
  <c r="E4204" i="1" s="1"/>
  <c r="L4204" i="1"/>
  <c r="A4205" i="1"/>
  <c r="B4204" i="1"/>
  <c r="F4204" i="1"/>
  <c r="J4203" i="1"/>
  <c r="M4203" i="1"/>
  <c r="P4204" i="1"/>
  <c r="Q4204" i="1"/>
  <c r="K4192" i="1" l="1"/>
  <c r="O4192" i="1" s="1"/>
  <c r="C4193" i="1"/>
  <c r="N4203" i="1"/>
  <c r="P4205" i="1"/>
  <c r="Q4205" i="1"/>
  <c r="M4204" i="1"/>
  <c r="I4205" i="1"/>
  <c r="G4204" i="1"/>
  <c r="H4205" i="1" s="1"/>
  <c r="J4205" i="1" s="1"/>
  <c r="A4206" i="1"/>
  <c r="F4205" i="1"/>
  <c r="L4205" i="1"/>
  <c r="D4205" i="1"/>
  <c r="E4205" i="1" s="1"/>
  <c r="G4205" i="1" s="1"/>
  <c r="H4206" i="1" s="1"/>
  <c r="B4205" i="1"/>
  <c r="C4194" i="1" l="1"/>
  <c r="K4193" i="1"/>
  <c r="O4193" i="1" s="1"/>
  <c r="N4204" i="1"/>
  <c r="P4206" i="1"/>
  <c r="Q4206" i="1"/>
  <c r="M4205" i="1"/>
  <c r="I4206" i="1"/>
  <c r="F4206" i="1"/>
  <c r="L4206" i="1"/>
  <c r="A4207" i="1"/>
  <c r="B4206" i="1"/>
  <c r="D4206" i="1"/>
  <c r="E4206" i="1" s="1"/>
  <c r="C4195" i="1" l="1"/>
  <c r="K4194" i="1"/>
  <c r="O4194" i="1" s="1"/>
  <c r="N4205" i="1"/>
  <c r="G4206" i="1"/>
  <c r="H4207" i="1" s="1"/>
  <c r="A4208" i="1"/>
  <c r="B4207" i="1"/>
  <c r="D4207" i="1"/>
  <c r="E4207" i="1" s="1"/>
  <c r="F4207" i="1"/>
  <c r="L4207" i="1"/>
  <c r="I4207" i="1"/>
  <c r="J4206" i="1"/>
  <c r="P4207" i="1"/>
  <c r="Q4207" i="1"/>
  <c r="M4206" i="1"/>
  <c r="C4196" i="1" l="1"/>
  <c r="K4195" i="1"/>
  <c r="O4195" i="1" s="1"/>
  <c r="N4206" i="1"/>
  <c r="J4207" i="1"/>
  <c r="M4207" i="1"/>
  <c r="P4208" i="1"/>
  <c r="Q4208" i="1"/>
  <c r="B4208" i="1"/>
  <c r="D4208" i="1"/>
  <c r="E4208" i="1" s="1"/>
  <c r="A4209" i="1"/>
  <c r="L4208" i="1"/>
  <c r="F4208" i="1"/>
  <c r="I4208" i="1"/>
  <c r="G4207" i="1"/>
  <c r="H4208" i="1" s="1"/>
  <c r="J4208" i="1" s="1"/>
  <c r="C4197" i="1" l="1"/>
  <c r="K4196" i="1"/>
  <c r="O4196" i="1" s="1"/>
  <c r="N4207" i="1"/>
  <c r="I4209" i="1"/>
  <c r="B4209" i="1"/>
  <c r="F4209" i="1"/>
  <c r="A4210" i="1"/>
  <c r="D4209" i="1"/>
  <c r="E4209" i="1" s="1"/>
  <c r="L4209" i="1"/>
  <c r="G4208" i="1"/>
  <c r="H4209" i="1" s="1"/>
  <c r="J4209" i="1" s="1"/>
  <c r="M4208" i="1"/>
  <c r="P4209" i="1"/>
  <c r="Q4209" i="1"/>
  <c r="C4198" i="1" l="1"/>
  <c r="K4197" i="1"/>
  <c r="O4197" i="1" s="1"/>
  <c r="N4208" i="1"/>
  <c r="I4210" i="1"/>
  <c r="A4211" i="1"/>
  <c r="B4210" i="1"/>
  <c r="D4210" i="1"/>
  <c r="E4210" i="1" s="1"/>
  <c r="F4210" i="1"/>
  <c r="L4210" i="1"/>
  <c r="P4210" i="1"/>
  <c r="M4209" i="1"/>
  <c r="Q4210" i="1"/>
  <c r="G4209" i="1"/>
  <c r="H4210" i="1" s="1"/>
  <c r="J4210" i="1" s="1"/>
  <c r="C4199" i="1" l="1"/>
  <c r="K4198" i="1"/>
  <c r="O4198" i="1" s="1"/>
  <c r="N4209" i="1"/>
  <c r="M4210" i="1"/>
  <c r="P4211" i="1"/>
  <c r="Q4211" i="1"/>
  <c r="A4212" i="1"/>
  <c r="B4211" i="1"/>
  <c r="D4211" i="1"/>
  <c r="E4211" i="1" s="1"/>
  <c r="F4211" i="1"/>
  <c r="L4211" i="1"/>
  <c r="G4210" i="1"/>
  <c r="H4211" i="1" s="1"/>
  <c r="I4211" i="1"/>
  <c r="K4199" i="1" l="1"/>
  <c r="O4199" i="1" s="1"/>
  <c r="C4200" i="1"/>
  <c r="N4210" i="1"/>
  <c r="G4211" i="1"/>
  <c r="H4212" i="1" s="1"/>
  <c r="I4212" i="1"/>
  <c r="J4211" i="1"/>
  <c r="M4211" i="1"/>
  <c r="Q4212" i="1"/>
  <c r="P4212" i="1"/>
  <c r="B4212" i="1"/>
  <c r="D4212" i="1"/>
  <c r="E4212" i="1" s="1"/>
  <c r="A4213" i="1"/>
  <c r="F4212" i="1"/>
  <c r="L4212" i="1"/>
  <c r="C4201" i="1" l="1"/>
  <c r="K4200" i="1"/>
  <c r="O4200" i="1" s="1"/>
  <c r="N4211" i="1"/>
  <c r="I4213" i="1"/>
  <c r="G4212" i="1"/>
  <c r="H4213" i="1" s="1"/>
  <c r="J4213" i="1" s="1"/>
  <c r="J4212" i="1"/>
  <c r="M4212" i="1"/>
  <c r="P4213" i="1"/>
  <c r="Q4213" i="1"/>
  <c r="B4213" i="1"/>
  <c r="F4213" i="1"/>
  <c r="A4214" i="1"/>
  <c r="L4213" i="1"/>
  <c r="D4213" i="1"/>
  <c r="E4213" i="1" s="1"/>
  <c r="K4201" i="1" l="1"/>
  <c r="O4201" i="1" s="1"/>
  <c r="C4202" i="1"/>
  <c r="N4212" i="1"/>
  <c r="I4214" i="1"/>
  <c r="G4213" i="1"/>
  <c r="H4214" i="1" s="1"/>
  <c r="J4214" i="1" s="1"/>
  <c r="P4214" i="1"/>
  <c r="M4213" i="1"/>
  <c r="Q4214" i="1"/>
  <c r="A4215" i="1"/>
  <c r="L4214" i="1"/>
  <c r="D4214" i="1"/>
  <c r="E4214" i="1" s="1"/>
  <c r="B4214" i="1"/>
  <c r="F4214" i="1"/>
  <c r="C4203" i="1" l="1"/>
  <c r="K4202" i="1"/>
  <c r="O4202" i="1" s="1"/>
  <c r="N4213" i="1"/>
  <c r="G4214" i="1"/>
  <c r="H4215" i="1" s="1"/>
  <c r="P4215" i="1"/>
  <c r="M4214" i="1"/>
  <c r="Q4215" i="1"/>
  <c r="D4215" i="1"/>
  <c r="E4215" i="1" s="1"/>
  <c r="F4215" i="1"/>
  <c r="A4216" i="1"/>
  <c r="L4215" i="1"/>
  <c r="B4215" i="1"/>
  <c r="I4215" i="1"/>
  <c r="K4203" i="1" l="1"/>
  <c r="O4203" i="1" s="1"/>
  <c r="C4204" i="1"/>
  <c r="N4214" i="1"/>
  <c r="G4215" i="1"/>
  <c r="H4216" i="1" s="1"/>
  <c r="J4215" i="1"/>
  <c r="P4216" i="1"/>
  <c r="M4215" i="1"/>
  <c r="N4215" i="1" s="1"/>
  <c r="Q4216" i="1"/>
  <c r="F4216" i="1"/>
  <c r="B4216" i="1"/>
  <c r="L4216" i="1"/>
  <c r="D4216" i="1"/>
  <c r="E4216" i="1" s="1"/>
  <c r="A4217" i="1"/>
  <c r="I4216" i="1"/>
  <c r="C4205" i="1" l="1"/>
  <c r="K4204" i="1"/>
  <c r="O4204" i="1" s="1"/>
  <c r="I4217" i="1"/>
  <c r="A4218" i="1"/>
  <c r="F4217" i="1"/>
  <c r="B4217" i="1"/>
  <c r="L4217" i="1"/>
  <c r="D4217" i="1"/>
  <c r="E4217" i="1" s="1"/>
  <c r="J4216" i="1"/>
  <c r="G4216" i="1"/>
  <c r="H4217" i="1" s="1"/>
  <c r="J4217" i="1" s="1"/>
  <c r="M4216" i="1"/>
  <c r="N4216" i="1" s="1"/>
  <c r="Q4217" i="1"/>
  <c r="P4217" i="1"/>
  <c r="C4206" i="1" l="1"/>
  <c r="K4205" i="1"/>
  <c r="O4205" i="1" s="1"/>
  <c r="Q4218" i="1"/>
  <c r="M4217" i="1"/>
  <c r="N4217" i="1" s="1"/>
  <c r="P4218" i="1"/>
  <c r="I4218" i="1"/>
  <c r="G4217" i="1"/>
  <c r="H4218" i="1" s="1"/>
  <c r="J4218" i="1" s="1"/>
  <c r="A4219" i="1"/>
  <c r="B4218" i="1"/>
  <c r="D4218" i="1"/>
  <c r="E4218" i="1" s="1"/>
  <c r="F4218" i="1"/>
  <c r="L4218" i="1"/>
  <c r="K4206" i="1" l="1"/>
  <c r="O4206" i="1" s="1"/>
  <c r="C4207" i="1"/>
  <c r="I4219" i="1"/>
  <c r="G4218" i="1"/>
  <c r="H4219" i="1" s="1"/>
  <c r="J4219" i="1" s="1"/>
  <c r="M4218" i="1"/>
  <c r="P4219" i="1"/>
  <c r="Q4219" i="1"/>
  <c r="L4219" i="1"/>
  <c r="D4219" i="1"/>
  <c r="E4219" i="1" s="1"/>
  <c r="B4219" i="1"/>
  <c r="A4220" i="1"/>
  <c r="F4219" i="1"/>
  <c r="C4208" i="1" l="1"/>
  <c r="K4207" i="1"/>
  <c r="O4207" i="1" s="1"/>
  <c r="N4218" i="1"/>
  <c r="Q4220" i="1"/>
  <c r="M4219" i="1"/>
  <c r="P4220" i="1"/>
  <c r="L4220" i="1"/>
  <c r="D4220" i="1"/>
  <c r="E4220" i="1" s="1"/>
  <c r="A4221" i="1"/>
  <c r="B4220" i="1"/>
  <c r="F4220" i="1"/>
  <c r="I4220" i="1"/>
  <c r="G4219" i="1"/>
  <c r="H4220" i="1" s="1"/>
  <c r="J4220" i="1" s="1"/>
  <c r="K4208" i="1" l="1"/>
  <c r="O4208" i="1" s="1"/>
  <c r="C4209" i="1"/>
  <c r="N4219" i="1"/>
  <c r="I4221" i="1"/>
  <c r="B4221" i="1"/>
  <c r="A4222" i="1"/>
  <c r="F4221" i="1"/>
  <c r="L4221" i="1"/>
  <c r="D4221" i="1"/>
  <c r="E4221" i="1" s="1"/>
  <c r="G4220" i="1"/>
  <c r="H4221" i="1" s="1"/>
  <c r="J4221" i="1" s="1"/>
  <c r="P4221" i="1"/>
  <c r="M4220" i="1"/>
  <c r="N4220" i="1" s="1"/>
  <c r="Q4221" i="1"/>
  <c r="C4210" i="1" l="1"/>
  <c r="K4209" i="1"/>
  <c r="O4209" i="1" s="1"/>
  <c r="I4222" i="1"/>
  <c r="G4221" i="1"/>
  <c r="H4222" i="1" s="1"/>
  <c r="J4222" i="1" s="1"/>
  <c r="F4222" i="1"/>
  <c r="B4222" i="1"/>
  <c r="A4223" i="1"/>
  <c r="D4222" i="1"/>
  <c r="E4222" i="1" s="1"/>
  <c r="L4222" i="1"/>
  <c r="M4221" i="1"/>
  <c r="N4221" i="1" s="1"/>
  <c r="Q4222" i="1"/>
  <c r="P4222" i="1"/>
  <c r="C4211" i="1" l="1"/>
  <c r="K4210" i="1"/>
  <c r="O4210" i="1" s="1"/>
  <c r="Q4223" i="1"/>
  <c r="M4222" i="1"/>
  <c r="N4222" i="1" s="1"/>
  <c r="P4223" i="1"/>
  <c r="G4222" i="1"/>
  <c r="H4223" i="1" s="1"/>
  <c r="J4223" i="1" s="1"/>
  <c r="L4223" i="1"/>
  <c r="D4223" i="1"/>
  <c r="E4223" i="1" s="1"/>
  <c r="A4224" i="1"/>
  <c r="B4223" i="1"/>
  <c r="F4223" i="1"/>
  <c r="I4223" i="1"/>
  <c r="C4212" i="1" l="1"/>
  <c r="K4211" i="1"/>
  <c r="O4211" i="1" s="1"/>
  <c r="P4224" i="1"/>
  <c r="M4223" i="1"/>
  <c r="Q4224" i="1"/>
  <c r="B4224" i="1"/>
  <c r="F4224" i="1"/>
  <c r="A4225" i="1"/>
  <c r="D4224" i="1"/>
  <c r="E4224" i="1" s="1"/>
  <c r="L4224" i="1"/>
  <c r="I4224" i="1"/>
  <c r="G4223" i="1"/>
  <c r="H4224" i="1" s="1"/>
  <c r="J4224" i="1" s="1"/>
  <c r="K4212" i="1" l="1"/>
  <c r="O4212" i="1" s="1"/>
  <c r="C4213" i="1"/>
  <c r="N4223" i="1"/>
  <c r="I4225" i="1"/>
  <c r="Q4225" i="1"/>
  <c r="M4224" i="1"/>
  <c r="P4225" i="1"/>
  <c r="G4224" i="1"/>
  <c r="H4225" i="1" s="1"/>
  <c r="J4225" i="1" s="1"/>
  <c r="D4225" i="1"/>
  <c r="E4225" i="1" s="1"/>
  <c r="F4225" i="1"/>
  <c r="B4225" i="1"/>
  <c r="A4226" i="1"/>
  <c r="L4225" i="1"/>
  <c r="K4213" i="1" l="1"/>
  <c r="O4213" i="1" s="1"/>
  <c r="C4214" i="1"/>
  <c r="N4224" i="1"/>
  <c r="G4225" i="1"/>
  <c r="H4226" i="1" s="1"/>
  <c r="F4226" i="1"/>
  <c r="L4226" i="1"/>
  <c r="D4226" i="1"/>
  <c r="E4226" i="1" s="1"/>
  <c r="B4226" i="1"/>
  <c r="A4227" i="1"/>
  <c r="I4226" i="1"/>
  <c r="M4225" i="1"/>
  <c r="Q4226" i="1"/>
  <c r="P4226" i="1"/>
  <c r="K4214" i="1" l="1"/>
  <c r="O4214" i="1" s="1"/>
  <c r="C4215" i="1"/>
  <c r="N4225" i="1"/>
  <c r="J4226" i="1"/>
  <c r="Q4227" i="1"/>
  <c r="M4226" i="1"/>
  <c r="N4226" i="1" s="1"/>
  <c r="P4227" i="1"/>
  <c r="A4228" i="1"/>
  <c r="F4227" i="1"/>
  <c r="L4227" i="1"/>
  <c r="D4227" i="1"/>
  <c r="E4227" i="1" s="1"/>
  <c r="B4227" i="1"/>
  <c r="I4227" i="1"/>
  <c r="G4226" i="1"/>
  <c r="H4227" i="1" s="1"/>
  <c r="J4227" i="1" s="1"/>
  <c r="K4215" i="1" l="1"/>
  <c r="O4215" i="1" s="1"/>
  <c r="C4216" i="1"/>
  <c r="P4228" i="1"/>
  <c r="Q4228" i="1"/>
  <c r="M4227" i="1"/>
  <c r="N4227" i="1" s="1"/>
  <c r="I4228" i="1"/>
  <c r="D4228" i="1"/>
  <c r="E4228" i="1" s="1"/>
  <c r="B4228" i="1"/>
  <c r="F4228" i="1"/>
  <c r="A4229" i="1"/>
  <c r="L4228" i="1"/>
  <c r="G4227" i="1"/>
  <c r="H4228" i="1" s="1"/>
  <c r="J4228" i="1" s="1"/>
  <c r="K4216" i="1" l="1"/>
  <c r="O4216" i="1" s="1"/>
  <c r="C4217" i="1"/>
  <c r="F4229" i="1"/>
  <c r="L4229" i="1"/>
  <c r="A4230" i="1"/>
  <c r="B4229" i="1"/>
  <c r="D4229" i="1"/>
  <c r="E4229" i="1" s="1"/>
  <c r="G4229" i="1" s="1"/>
  <c r="H4230" i="1" s="1"/>
  <c r="I4229" i="1"/>
  <c r="M4228" i="1"/>
  <c r="N4228" i="1" s="1"/>
  <c r="P4229" i="1"/>
  <c r="Q4229" i="1"/>
  <c r="G4228" i="1"/>
  <c r="H4229" i="1" s="1"/>
  <c r="J4229" i="1" s="1"/>
  <c r="C4218" i="1" l="1"/>
  <c r="K4217" i="1"/>
  <c r="O4217" i="1" s="1"/>
  <c r="I4230" i="1"/>
  <c r="J4230" i="1" s="1"/>
  <c r="F4230" i="1"/>
  <c r="L4230" i="1"/>
  <c r="D4230" i="1"/>
  <c r="E4230" i="1" s="1"/>
  <c r="G4230" i="1" s="1"/>
  <c r="H4231" i="1" s="1"/>
  <c r="A4231" i="1"/>
  <c r="B4230" i="1"/>
  <c r="P4230" i="1"/>
  <c r="Q4230" i="1"/>
  <c r="M4229" i="1"/>
  <c r="N4229" i="1" s="1"/>
  <c r="K4218" i="1" l="1"/>
  <c r="O4218" i="1" s="1"/>
  <c r="C4219" i="1"/>
  <c r="P4231" i="1"/>
  <c r="M4230" i="1"/>
  <c r="N4230" i="1" s="1"/>
  <c r="Q4231" i="1"/>
  <c r="L4231" i="1"/>
  <c r="D4231" i="1"/>
  <c r="E4231" i="1" s="1"/>
  <c r="A4232" i="1"/>
  <c r="B4231" i="1"/>
  <c r="F4231" i="1"/>
  <c r="I4231" i="1"/>
  <c r="K4219" i="1" l="1"/>
  <c r="O4219" i="1" s="1"/>
  <c r="C4220" i="1"/>
  <c r="G4231" i="1"/>
  <c r="H4232" i="1" s="1"/>
  <c r="J4232" i="1" s="1"/>
  <c r="P4232" i="1"/>
  <c r="Q4232" i="1"/>
  <c r="M4231" i="1"/>
  <c r="F4232" i="1"/>
  <c r="L4232" i="1"/>
  <c r="A4233" i="1"/>
  <c r="B4232" i="1"/>
  <c r="D4232" i="1"/>
  <c r="E4232" i="1" s="1"/>
  <c r="I4232" i="1"/>
  <c r="J4231" i="1"/>
  <c r="K4220" i="1" l="1"/>
  <c r="O4220" i="1" s="1"/>
  <c r="C4221" i="1"/>
  <c r="N4231" i="1"/>
  <c r="I4233" i="1"/>
  <c r="G4232" i="1"/>
  <c r="H4233" i="1" s="1"/>
  <c r="J4233" i="1" s="1"/>
  <c r="A4234" i="1"/>
  <c r="F4233" i="1"/>
  <c r="D4233" i="1"/>
  <c r="E4233" i="1" s="1"/>
  <c r="G4233" i="1" s="1"/>
  <c r="H4234" i="1" s="1"/>
  <c r="B4233" i="1"/>
  <c r="L4233" i="1"/>
  <c r="P4233" i="1"/>
  <c r="Q4233" i="1"/>
  <c r="M4232" i="1"/>
  <c r="K4221" i="1" l="1"/>
  <c r="O4221" i="1" s="1"/>
  <c r="C4222" i="1"/>
  <c r="N4232" i="1"/>
  <c r="I4234" i="1"/>
  <c r="J4234" i="1" s="1"/>
  <c r="M4233" i="1"/>
  <c r="P4234" i="1"/>
  <c r="Q4234" i="1"/>
  <c r="B4234" i="1"/>
  <c r="A4235" i="1"/>
  <c r="D4234" i="1"/>
  <c r="E4234" i="1" s="1"/>
  <c r="L4234" i="1"/>
  <c r="F4234" i="1"/>
  <c r="K4222" i="1" l="1"/>
  <c r="O4222" i="1" s="1"/>
  <c r="C4223" i="1"/>
  <c r="N4233" i="1"/>
  <c r="G4234" i="1"/>
  <c r="H4235" i="1" s="1"/>
  <c r="Q4235" i="1"/>
  <c r="M4234" i="1"/>
  <c r="P4235" i="1"/>
  <c r="I4235" i="1"/>
  <c r="B4235" i="1"/>
  <c r="D4235" i="1"/>
  <c r="E4235" i="1" s="1"/>
  <c r="A4236" i="1"/>
  <c r="F4235" i="1"/>
  <c r="L4235" i="1"/>
  <c r="K4223" i="1" l="1"/>
  <c r="O4223" i="1" s="1"/>
  <c r="C4224" i="1"/>
  <c r="N4234" i="1"/>
  <c r="J4235" i="1"/>
  <c r="M4235" i="1"/>
  <c r="P4236" i="1"/>
  <c r="Q4236" i="1"/>
  <c r="F4236" i="1"/>
  <c r="B4236" i="1"/>
  <c r="D4236" i="1"/>
  <c r="E4236" i="1" s="1"/>
  <c r="A4237" i="1"/>
  <c r="L4236" i="1"/>
  <c r="I4236" i="1"/>
  <c r="G4235" i="1"/>
  <c r="H4236" i="1" s="1"/>
  <c r="J4236" i="1" s="1"/>
  <c r="K4224" i="1" l="1"/>
  <c r="O4224" i="1" s="1"/>
  <c r="C4225" i="1"/>
  <c r="N4235" i="1"/>
  <c r="G4236" i="1"/>
  <c r="H4237" i="1" s="1"/>
  <c r="I4237" i="1"/>
  <c r="M4236" i="1"/>
  <c r="P4237" i="1"/>
  <c r="Q4237" i="1"/>
  <c r="A4238" i="1"/>
  <c r="B4237" i="1"/>
  <c r="D4237" i="1"/>
  <c r="E4237" i="1" s="1"/>
  <c r="L4237" i="1"/>
  <c r="F4237" i="1"/>
  <c r="K4225" i="1" l="1"/>
  <c r="O4225" i="1" s="1"/>
  <c r="C4226" i="1"/>
  <c r="N4236" i="1"/>
  <c r="M4237" i="1"/>
  <c r="P4238" i="1"/>
  <c r="Q4238" i="1"/>
  <c r="I4238" i="1"/>
  <c r="B4238" i="1"/>
  <c r="A4239" i="1"/>
  <c r="D4238" i="1"/>
  <c r="E4238" i="1" s="1"/>
  <c r="F4238" i="1"/>
  <c r="L4238" i="1"/>
  <c r="G4237" i="1"/>
  <c r="H4238" i="1" s="1"/>
  <c r="J4237" i="1"/>
  <c r="C4227" i="1" l="1"/>
  <c r="K4226" i="1"/>
  <c r="O4226" i="1" s="1"/>
  <c r="N4237" i="1"/>
  <c r="G4238" i="1"/>
  <c r="H4239" i="1" s="1"/>
  <c r="J4238" i="1"/>
  <c r="B4239" i="1"/>
  <c r="D4239" i="1"/>
  <c r="E4239" i="1" s="1"/>
  <c r="A4240" i="1"/>
  <c r="L4239" i="1"/>
  <c r="F4239" i="1"/>
  <c r="Q4239" i="1"/>
  <c r="M4238" i="1"/>
  <c r="P4239" i="1"/>
  <c r="I4239" i="1"/>
  <c r="K4227" i="1" l="1"/>
  <c r="O4227" i="1" s="1"/>
  <c r="C4228" i="1"/>
  <c r="N4238" i="1"/>
  <c r="I4240" i="1"/>
  <c r="G4239" i="1"/>
  <c r="H4240" i="1" s="1"/>
  <c r="J4240" i="1" s="1"/>
  <c r="J4239" i="1"/>
  <c r="M4239" i="1"/>
  <c r="Q4240" i="1"/>
  <c r="P4240" i="1"/>
  <c r="F4240" i="1"/>
  <c r="B4240" i="1"/>
  <c r="D4240" i="1"/>
  <c r="E4240" i="1" s="1"/>
  <c r="A4241" i="1"/>
  <c r="L4240" i="1"/>
  <c r="C4229" i="1" l="1"/>
  <c r="K4228" i="1"/>
  <c r="O4228" i="1" s="1"/>
  <c r="N4239" i="1"/>
  <c r="I4241" i="1"/>
  <c r="F4241" i="1"/>
  <c r="L4241" i="1"/>
  <c r="A4242" i="1"/>
  <c r="D4241" i="1"/>
  <c r="E4241" i="1" s="1"/>
  <c r="B4241" i="1"/>
  <c r="G4240" i="1"/>
  <c r="H4241" i="1" s="1"/>
  <c r="J4241" i="1" s="1"/>
  <c r="M4240" i="1"/>
  <c r="P4241" i="1"/>
  <c r="Q4241" i="1"/>
  <c r="C4230" i="1" l="1"/>
  <c r="K4229" i="1"/>
  <c r="O4229" i="1" s="1"/>
  <c r="N4240" i="1"/>
  <c r="G4241" i="1"/>
  <c r="H4242" i="1" s="1"/>
  <c r="I4242" i="1"/>
  <c r="A4243" i="1"/>
  <c r="B4242" i="1"/>
  <c r="L4242" i="1"/>
  <c r="D4242" i="1"/>
  <c r="E4242" i="1" s="1"/>
  <c r="F4242" i="1"/>
  <c r="P4242" i="1"/>
  <c r="Q4242" i="1"/>
  <c r="M4241" i="1"/>
  <c r="K4230" i="1" l="1"/>
  <c r="O4230" i="1" s="1"/>
  <c r="C4231" i="1"/>
  <c r="N4241" i="1"/>
  <c r="J4242" i="1"/>
  <c r="G4242" i="1"/>
  <c r="H4243" i="1" s="1"/>
  <c r="J4243" i="1" s="1"/>
  <c r="M4242" i="1"/>
  <c r="P4243" i="1"/>
  <c r="Q4243" i="1"/>
  <c r="I4243" i="1"/>
  <c r="A4244" i="1"/>
  <c r="F4243" i="1"/>
  <c r="L4243" i="1"/>
  <c r="D4243" i="1"/>
  <c r="E4243" i="1" s="1"/>
  <c r="B4243" i="1"/>
  <c r="K4231" i="1" l="1"/>
  <c r="O4231" i="1" s="1"/>
  <c r="C4232" i="1"/>
  <c r="N4242" i="1"/>
  <c r="G4243" i="1"/>
  <c r="H4244" i="1" s="1"/>
  <c r="I4244" i="1"/>
  <c r="L4244" i="1"/>
  <c r="D4244" i="1"/>
  <c r="E4244" i="1" s="1"/>
  <c r="A4245" i="1"/>
  <c r="B4244" i="1"/>
  <c r="F4244" i="1"/>
  <c r="P4244" i="1"/>
  <c r="Q4244" i="1"/>
  <c r="M4243" i="1"/>
  <c r="K4232" i="1" l="1"/>
  <c r="O4232" i="1" s="1"/>
  <c r="C4233" i="1"/>
  <c r="N4243" i="1"/>
  <c r="J4244" i="1"/>
  <c r="G4244" i="1"/>
  <c r="H4245" i="1" s="1"/>
  <c r="F4245" i="1"/>
  <c r="L4245" i="1"/>
  <c r="A4246" i="1"/>
  <c r="D4245" i="1"/>
  <c r="E4245" i="1" s="1"/>
  <c r="G4245" i="1" s="1"/>
  <c r="H4246" i="1" s="1"/>
  <c r="B4245" i="1"/>
  <c r="P4245" i="1"/>
  <c r="Q4245" i="1"/>
  <c r="M4244" i="1"/>
  <c r="I4245" i="1"/>
  <c r="K4233" i="1" l="1"/>
  <c r="O4233" i="1" s="1"/>
  <c r="C4234" i="1"/>
  <c r="N4244" i="1"/>
  <c r="I4246" i="1"/>
  <c r="J4246" i="1" s="1"/>
  <c r="P4246" i="1"/>
  <c r="M4245" i="1"/>
  <c r="Q4246" i="1"/>
  <c r="J4245" i="1"/>
  <c r="A4247" i="1"/>
  <c r="F4246" i="1"/>
  <c r="L4246" i="1"/>
  <c r="B4246" i="1"/>
  <c r="D4246" i="1"/>
  <c r="E4246" i="1" s="1"/>
  <c r="K4234" i="1" l="1"/>
  <c r="O4234" i="1" s="1"/>
  <c r="C4235" i="1"/>
  <c r="N4245" i="1"/>
  <c r="I4247" i="1"/>
  <c r="M4246" i="1"/>
  <c r="Q4247" i="1"/>
  <c r="P4247" i="1"/>
  <c r="G4246" i="1"/>
  <c r="H4247" i="1" s="1"/>
  <c r="J4247" i="1" s="1"/>
  <c r="F4247" i="1"/>
  <c r="B4247" i="1"/>
  <c r="D4247" i="1"/>
  <c r="E4247" i="1" s="1"/>
  <c r="A4248" i="1"/>
  <c r="L4247" i="1"/>
  <c r="C4236" i="1" l="1"/>
  <c r="K4235" i="1"/>
  <c r="O4235" i="1" s="1"/>
  <c r="N4246" i="1"/>
  <c r="M4247" i="1"/>
  <c r="Q4248" i="1"/>
  <c r="P4248" i="1"/>
  <c r="L4248" i="1"/>
  <c r="D4248" i="1"/>
  <c r="E4248" i="1" s="1"/>
  <c r="A4249" i="1"/>
  <c r="B4248" i="1"/>
  <c r="F4248" i="1"/>
  <c r="G4247" i="1"/>
  <c r="H4248" i="1" s="1"/>
  <c r="I4248" i="1"/>
  <c r="K4236" i="1" l="1"/>
  <c r="O4236" i="1" s="1"/>
  <c r="C4237" i="1"/>
  <c r="N4247" i="1"/>
  <c r="G4248" i="1"/>
  <c r="H4249" i="1" s="1"/>
  <c r="J4248" i="1"/>
  <c r="P4249" i="1"/>
  <c r="M4248" i="1"/>
  <c r="Q4249" i="1"/>
  <c r="I4249" i="1"/>
  <c r="B4249" i="1"/>
  <c r="L4249" i="1"/>
  <c r="D4249" i="1"/>
  <c r="E4249" i="1" s="1"/>
  <c r="F4249" i="1"/>
  <c r="A4250" i="1"/>
  <c r="C4238" i="1" l="1"/>
  <c r="K4237" i="1"/>
  <c r="O4237" i="1" s="1"/>
  <c r="N4248" i="1"/>
  <c r="I4250" i="1"/>
  <c r="Q4250" i="1"/>
  <c r="M4249" i="1"/>
  <c r="P4250" i="1"/>
  <c r="J4249" i="1"/>
  <c r="G4249" i="1"/>
  <c r="H4250" i="1" s="1"/>
  <c r="J4250" i="1" s="1"/>
  <c r="A4251" i="1"/>
  <c r="B4250" i="1"/>
  <c r="L4250" i="1"/>
  <c r="D4250" i="1"/>
  <c r="E4250" i="1" s="1"/>
  <c r="F4250" i="1"/>
  <c r="C4239" i="1" l="1"/>
  <c r="K4238" i="1"/>
  <c r="O4238" i="1" s="1"/>
  <c r="N4249" i="1"/>
  <c r="B4251" i="1"/>
  <c r="D4251" i="1"/>
  <c r="E4251" i="1" s="1"/>
  <c r="F4251" i="1"/>
  <c r="A4252" i="1"/>
  <c r="L4251" i="1"/>
  <c r="G4250" i="1"/>
  <c r="H4251" i="1" s="1"/>
  <c r="J4251" i="1" s="1"/>
  <c r="M4250" i="1"/>
  <c r="Q4251" i="1"/>
  <c r="P4251" i="1"/>
  <c r="I4251" i="1"/>
  <c r="C4240" i="1" l="1"/>
  <c r="K4239" i="1"/>
  <c r="O4239" i="1" s="1"/>
  <c r="N4250" i="1"/>
  <c r="I4252" i="1"/>
  <c r="M4251" i="1"/>
  <c r="Q4252" i="1"/>
  <c r="P4252" i="1"/>
  <c r="G4251" i="1"/>
  <c r="H4252" i="1" s="1"/>
  <c r="J4252" i="1" s="1"/>
  <c r="B4252" i="1"/>
  <c r="D4252" i="1"/>
  <c r="E4252" i="1" s="1"/>
  <c r="A4253" i="1"/>
  <c r="L4252" i="1"/>
  <c r="F4252" i="1"/>
  <c r="K4240" i="1" l="1"/>
  <c r="O4240" i="1" s="1"/>
  <c r="C4241" i="1"/>
  <c r="N4251" i="1"/>
  <c r="I4253" i="1"/>
  <c r="F4253" i="1"/>
  <c r="L4253" i="1"/>
  <c r="D4253" i="1"/>
  <c r="E4253" i="1" s="1"/>
  <c r="A4254" i="1"/>
  <c r="B4253" i="1"/>
  <c r="P4253" i="1"/>
  <c r="M4252" i="1"/>
  <c r="Q4253" i="1"/>
  <c r="G4252" i="1"/>
  <c r="H4253" i="1" s="1"/>
  <c r="J4253" i="1" s="1"/>
  <c r="K4241" i="1" l="1"/>
  <c r="O4241" i="1" s="1"/>
  <c r="C4242" i="1"/>
  <c r="N4252" i="1"/>
  <c r="L4254" i="1"/>
  <c r="D4254" i="1"/>
  <c r="E4254" i="1" s="1"/>
  <c r="F4254" i="1"/>
  <c r="B4254" i="1"/>
  <c r="A4255" i="1"/>
  <c r="G4253" i="1"/>
  <c r="H4254" i="1" s="1"/>
  <c r="J4254" i="1" s="1"/>
  <c r="P4254" i="1"/>
  <c r="M4253" i="1"/>
  <c r="Q4254" i="1"/>
  <c r="I4254" i="1"/>
  <c r="K4242" i="1" l="1"/>
  <c r="O4242" i="1" s="1"/>
  <c r="C4243" i="1"/>
  <c r="N4253" i="1"/>
  <c r="P4255" i="1"/>
  <c r="Q4255" i="1"/>
  <c r="M4254" i="1"/>
  <c r="G4254" i="1"/>
  <c r="H4255" i="1" s="1"/>
  <c r="J4255" i="1" s="1"/>
  <c r="B4255" i="1"/>
  <c r="D4255" i="1"/>
  <c r="E4255" i="1" s="1"/>
  <c r="F4255" i="1"/>
  <c r="A4256" i="1"/>
  <c r="L4255" i="1"/>
  <c r="I4255" i="1"/>
  <c r="K4243" i="1" l="1"/>
  <c r="O4243" i="1" s="1"/>
  <c r="C4244" i="1"/>
  <c r="N4254" i="1"/>
  <c r="G4255" i="1"/>
  <c r="H4256" i="1" s="1"/>
  <c r="I4256" i="1"/>
  <c r="M4255" i="1"/>
  <c r="P4256" i="1"/>
  <c r="Q4256" i="1"/>
  <c r="L4256" i="1"/>
  <c r="D4256" i="1"/>
  <c r="E4256" i="1" s="1"/>
  <c r="A4257" i="1"/>
  <c r="F4256" i="1"/>
  <c r="B4256" i="1"/>
  <c r="C4245" i="1" l="1"/>
  <c r="K4244" i="1"/>
  <c r="O4244" i="1" s="1"/>
  <c r="N4255" i="1"/>
  <c r="G4256" i="1"/>
  <c r="H4257" i="1" s="1"/>
  <c r="J4257" i="1" s="1"/>
  <c r="I4257" i="1"/>
  <c r="J4256" i="1"/>
  <c r="Q4257" i="1"/>
  <c r="P4257" i="1"/>
  <c r="M4256" i="1"/>
  <c r="L4257" i="1"/>
  <c r="A4258" i="1"/>
  <c r="B4257" i="1"/>
  <c r="D4257" i="1"/>
  <c r="E4257" i="1" s="1"/>
  <c r="F4257" i="1"/>
  <c r="K4245" i="1" l="1"/>
  <c r="O4245" i="1" s="1"/>
  <c r="C4246" i="1"/>
  <c r="N4256" i="1"/>
  <c r="G4257" i="1"/>
  <c r="H4258" i="1" s="1"/>
  <c r="J4258" i="1" s="1"/>
  <c r="P4258" i="1"/>
  <c r="M4257" i="1"/>
  <c r="Q4258" i="1"/>
  <c r="A4259" i="1"/>
  <c r="B4258" i="1"/>
  <c r="L4258" i="1"/>
  <c r="D4258" i="1"/>
  <c r="E4258" i="1" s="1"/>
  <c r="F4258" i="1"/>
  <c r="I4258" i="1"/>
  <c r="K4246" i="1" l="1"/>
  <c r="O4246" i="1" s="1"/>
  <c r="C4247" i="1"/>
  <c r="N4257" i="1"/>
  <c r="I4259" i="1"/>
  <c r="B4259" i="1"/>
  <c r="D4259" i="1"/>
  <c r="E4259" i="1" s="1"/>
  <c r="L4259" i="1"/>
  <c r="F4259" i="1"/>
  <c r="A4260" i="1"/>
  <c r="G4258" i="1"/>
  <c r="H4259" i="1" s="1"/>
  <c r="J4259" i="1" s="1"/>
  <c r="M4258" i="1"/>
  <c r="P4259" i="1"/>
  <c r="Q4259" i="1"/>
  <c r="K4247" i="1" l="1"/>
  <c r="O4247" i="1" s="1"/>
  <c r="C4248" i="1"/>
  <c r="N4258" i="1"/>
  <c r="I4260" i="1"/>
  <c r="G4259" i="1"/>
  <c r="H4260" i="1" s="1"/>
  <c r="J4260" i="1" s="1"/>
  <c r="B4260" i="1"/>
  <c r="F4260" i="1"/>
  <c r="A4261" i="1"/>
  <c r="D4260" i="1"/>
  <c r="E4260" i="1" s="1"/>
  <c r="L4260" i="1"/>
  <c r="M4259" i="1"/>
  <c r="Q4260" i="1"/>
  <c r="P4260" i="1"/>
  <c r="C4249" i="1" l="1"/>
  <c r="K4248" i="1"/>
  <c r="O4248" i="1" s="1"/>
  <c r="N4259" i="1"/>
  <c r="I4261" i="1"/>
  <c r="G4260" i="1"/>
  <c r="H4261" i="1" s="1"/>
  <c r="J4261" i="1" s="1"/>
  <c r="B4261" i="1"/>
  <c r="D4261" i="1"/>
  <c r="E4261" i="1" s="1"/>
  <c r="A4262" i="1"/>
  <c r="L4261" i="1"/>
  <c r="F4261" i="1"/>
  <c r="Q4261" i="1"/>
  <c r="M4260" i="1"/>
  <c r="P4261" i="1"/>
  <c r="K4249" i="1" l="1"/>
  <c r="O4249" i="1" s="1"/>
  <c r="C4250" i="1"/>
  <c r="N4260" i="1"/>
  <c r="G4261" i="1"/>
  <c r="H4262" i="1" s="1"/>
  <c r="M4261" i="1"/>
  <c r="P4262" i="1"/>
  <c r="Q4262" i="1"/>
  <c r="B4262" i="1"/>
  <c r="A4263" i="1"/>
  <c r="F4262" i="1"/>
  <c r="L4262" i="1"/>
  <c r="D4262" i="1"/>
  <c r="E4262" i="1" s="1"/>
  <c r="I4262" i="1"/>
  <c r="K4250" i="1" l="1"/>
  <c r="O4250" i="1" s="1"/>
  <c r="C4251" i="1"/>
  <c r="N4261" i="1"/>
  <c r="G4262" i="1"/>
  <c r="H4263" i="1" s="1"/>
  <c r="J4262" i="1"/>
  <c r="P4263" i="1"/>
  <c r="M4262" i="1"/>
  <c r="N4262" i="1" s="1"/>
  <c r="Q4263" i="1"/>
  <c r="I4263" i="1"/>
  <c r="B4263" i="1"/>
  <c r="F4263" i="1"/>
  <c r="D4263" i="1"/>
  <c r="E4263" i="1" s="1"/>
  <c r="A4264" i="1"/>
  <c r="L4263" i="1"/>
  <c r="C4252" i="1" l="1"/>
  <c r="K4251" i="1"/>
  <c r="O4251" i="1" s="1"/>
  <c r="G4263" i="1"/>
  <c r="H4264" i="1" s="1"/>
  <c r="M4263" i="1"/>
  <c r="N4263" i="1" s="1"/>
  <c r="Q4264" i="1"/>
  <c r="P4264" i="1"/>
  <c r="B4264" i="1"/>
  <c r="L4264" i="1"/>
  <c r="A4265" i="1"/>
  <c r="F4264" i="1"/>
  <c r="D4264" i="1"/>
  <c r="E4264" i="1" s="1"/>
  <c r="G4264" i="1" s="1"/>
  <c r="H4265" i="1" s="1"/>
  <c r="I4264" i="1"/>
  <c r="J4263" i="1"/>
  <c r="C4253" i="1" l="1"/>
  <c r="K4252" i="1"/>
  <c r="O4252" i="1" s="1"/>
  <c r="I4265" i="1"/>
  <c r="J4265" i="1" s="1"/>
  <c r="J4264" i="1"/>
  <c r="A4266" i="1"/>
  <c r="L4265" i="1"/>
  <c r="B4265" i="1"/>
  <c r="D4265" i="1"/>
  <c r="E4265" i="1" s="1"/>
  <c r="F4265" i="1"/>
  <c r="P4265" i="1"/>
  <c r="M4264" i="1"/>
  <c r="Q4265" i="1"/>
  <c r="K4253" i="1" l="1"/>
  <c r="O4253" i="1" s="1"/>
  <c r="C4254" i="1"/>
  <c r="N4264" i="1"/>
  <c r="G4265" i="1"/>
  <c r="H4266" i="1" s="1"/>
  <c r="P4266" i="1"/>
  <c r="M4265" i="1"/>
  <c r="Q4266" i="1"/>
  <c r="I4266" i="1"/>
  <c r="A4267" i="1"/>
  <c r="F4266" i="1"/>
  <c r="L4266" i="1"/>
  <c r="D4266" i="1"/>
  <c r="E4266" i="1" s="1"/>
  <c r="B4266" i="1"/>
  <c r="C4255" i="1" l="1"/>
  <c r="K4254" i="1"/>
  <c r="O4254" i="1" s="1"/>
  <c r="N4265" i="1"/>
  <c r="G4266" i="1"/>
  <c r="H4267" i="1" s="1"/>
  <c r="I4267" i="1"/>
  <c r="Q4267" i="1"/>
  <c r="P4267" i="1"/>
  <c r="M4266" i="1"/>
  <c r="J4266" i="1"/>
  <c r="B4267" i="1"/>
  <c r="F4267" i="1"/>
  <c r="A4268" i="1"/>
  <c r="D4267" i="1"/>
  <c r="E4267" i="1" s="1"/>
  <c r="L4267" i="1"/>
  <c r="K4255" i="1" l="1"/>
  <c r="O4255" i="1" s="1"/>
  <c r="C4256" i="1"/>
  <c r="N4266" i="1"/>
  <c r="J4267" i="1"/>
  <c r="G4267" i="1"/>
  <c r="H4268" i="1" s="1"/>
  <c r="L4268" i="1"/>
  <c r="D4268" i="1"/>
  <c r="E4268" i="1" s="1"/>
  <c r="F4268" i="1"/>
  <c r="A4269" i="1"/>
  <c r="B4268" i="1"/>
  <c r="I4268" i="1"/>
  <c r="Q4268" i="1"/>
  <c r="M4267" i="1"/>
  <c r="P4268" i="1"/>
  <c r="K4256" i="1" l="1"/>
  <c r="O4256" i="1" s="1"/>
  <c r="C4257" i="1"/>
  <c r="N4267" i="1"/>
  <c r="J4268" i="1"/>
  <c r="G4268" i="1"/>
  <c r="H4269" i="1" s="1"/>
  <c r="Q4269" i="1"/>
  <c r="M4268" i="1"/>
  <c r="P4269" i="1"/>
  <c r="L4269" i="1"/>
  <c r="A4270" i="1"/>
  <c r="B4269" i="1"/>
  <c r="D4269" i="1"/>
  <c r="E4269" i="1" s="1"/>
  <c r="F4269" i="1"/>
  <c r="I4269" i="1"/>
  <c r="C4258" i="1" l="1"/>
  <c r="K4257" i="1"/>
  <c r="O4257" i="1" s="1"/>
  <c r="N4268" i="1"/>
  <c r="J4269" i="1"/>
  <c r="A4271" i="1"/>
  <c r="L4270" i="1"/>
  <c r="D4270" i="1"/>
  <c r="E4270" i="1" s="1"/>
  <c r="F4270" i="1"/>
  <c r="B4270" i="1"/>
  <c r="P4270" i="1"/>
  <c r="Q4270" i="1"/>
  <c r="M4269" i="1"/>
  <c r="G4269" i="1"/>
  <c r="H4270" i="1" s="1"/>
  <c r="I4270" i="1"/>
  <c r="C4259" i="1" l="1"/>
  <c r="K4258" i="1"/>
  <c r="O4258" i="1" s="1"/>
  <c r="N4269" i="1"/>
  <c r="G4270" i="1"/>
  <c r="H4271" i="1" s="1"/>
  <c r="I4271" i="1"/>
  <c r="J4270" i="1"/>
  <c r="Q4271" i="1"/>
  <c r="P4271" i="1"/>
  <c r="M4270" i="1"/>
  <c r="B4271" i="1"/>
  <c r="L4271" i="1"/>
  <c r="D4271" i="1"/>
  <c r="E4271" i="1" s="1"/>
  <c r="F4271" i="1"/>
  <c r="A4272" i="1"/>
  <c r="C4260" i="1" l="1"/>
  <c r="K4259" i="1"/>
  <c r="O4259" i="1" s="1"/>
  <c r="N4270" i="1"/>
  <c r="I4272" i="1"/>
  <c r="J4271" i="1"/>
  <c r="G4271" i="1"/>
  <c r="H4272" i="1" s="1"/>
  <c r="J4272" i="1" s="1"/>
  <c r="B4272" i="1"/>
  <c r="L4272" i="1"/>
  <c r="D4272" i="1"/>
  <c r="E4272" i="1" s="1"/>
  <c r="A4273" i="1"/>
  <c r="F4272" i="1"/>
  <c r="P4272" i="1"/>
  <c r="M4271" i="1"/>
  <c r="Q4272" i="1"/>
  <c r="K4260" i="1" l="1"/>
  <c r="O4260" i="1" s="1"/>
  <c r="C4261" i="1"/>
  <c r="N4271" i="1"/>
  <c r="I4273" i="1"/>
  <c r="G4272" i="1"/>
  <c r="H4273" i="1" s="1"/>
  <c r="J4273" i="1" s="1"/>
  <c r="F4273" i="1"/>
  <c r="B4273" i="1"/>
  <c r="L4273" i="1"/>
  <c r="D4273" i="1"/>
  <c r="E4273" i="1" s="1"/>
  <c r="A4274" i="1"/>
  <c r="M4272" i="1"/>
  <c r="P4273" i="1"/>
  <c r="Q4273" i="1"/>
  <c r="C4262" i="1" l="1"/>
  <c r="K4261" i="1"/>
  <c r="O4261" i="1" s="1"/>
  <c r="N4272" i="1"/>
  <c r="G4273" i="1"/>
  <c r="H4274" i="1" s="1"/>
  <c r="M4273" i="1"/>
  <c r="P4274" i="1"/>
  <c r="Q4274" i="1"/>
  <c r="I4274" i="1"/>
  <c r="L4274" i="1"/>
  <c r="D4274" i="1"/>
  <c r="E4274" i="1" s="1"/>
  <c r="A4275" i="1"/>
  <c r="F4274" i="1"/>
  <c r="B4274" i="1"/>
  <c r="K4262" i="1" l="1"/>
  <c r="O4262" i="1" s="1"/>
  <c r="C4263" i="1"/>
  <c r="N4273" i="1"/>
  <c r="I4275" i="1"/>
  <c r="D4275" i="1"/>
  <c r="E4275" i="1" s="1"/>
  <c r="B4275" i="1"/>
  <c r="L4275" i="1"/>
  <c r="A4276" i="1"/>
  <c r="F4275" i="1"/>
  <c r="G4274" i="1"/>
  <c r="H4275" i="1" s="1"/>
  <c r="J4275" i="1" s="1"/>
  <c r="J4274" i="1"/>
  <c r="P4275" i="1"/>
  <c r="Q4275" i="1"/>
  <c r="M4274" i="1"/>
  <c r="K4263" i="1" l="1"/>
  <c r="O4263" i="1" s="1"/>
  <c r="C4264" i="1"/>
  <c r="N4274" i="1"/>
  <c r="G4275" i="1"/>
  <c r="H4276" i="1" s="1"/>
  <c r="J4276" i="1" s="1"/>
  <c r="A4277" i="1"/>
  <c r="B4276" i="1"/>
  <c r="L4276" i="1"/>
  <c r="D4276" i="1"/>
  <c r="E4276" i="1" s="1"/>
  <c r="G4276" i="1" s="1"/>
  <c r="H4277" i="1" s="1"/>
  <c r="F4276" i="1"/>
  <c r="I4276" i="1"/>
  <c r="M4275" i="1"/>
  <c r="Q4276" i="1"/>
  <c r="P4276" i="1"/>
  <c r="K4264" i="1" l="1"/>
  <c r="O4264" i="1" s="1"/>
  <c r="C4265" i="1"/>
  <c r="N4275" i="1"/>
  <c r="I4277" i="1"/>
  <c r="J4277" i="1" s="1"/>
  <c r="M4276" i="1"/>
  <c r="Q4277" i="1"/>
  <c r="P4277" i="1"/>
  <c r="B4277" i="1"/>
  <c r="F4277" i="1"/>
  <c r="A4278" i="1"/>
  <c r="D4277" i="1"/>
  <c r="E4277" i="1" s="1"/>
  <c r="L4277" i="1"/>
  <c r="K4265" i="1" l="1"/>
  <c r="O4265" i="1" s="1"/>
  <c r="C4266" i="1"/>
  <c r="N4276" i="1"/>
  <c r="G4277" i="1"/>
  <c r="H4278" i="1" s="1"/>
  <c r="M4277" i="1"/>
  <c r="Q4278" i="1"/>
  <c r="P4278" i="1"/>
  <c r="L4278" i="1"/>
  <c r="D4278" i="1"/>
  <c r="E4278" i="1" s="1"/>
  <c r="A4279" i="1"/>
  <c r="B4278" i="1"/>
  <c r="F4278" i="1"/>
  <c r="I4278" i="1"/>
  <c r="K4266" i="1" l="1"/>
  <c r="O4266" i="1" s="1"/>
  <c r="C4267" i="1"/>
  <c r="N4277" i="1"/>
  <c r="J4278" i="1"/>
  <c r="G4278" i="1"/>
  <c r="H4279" i="1" s="1"/>
  <c r="P4279" i="1"/>
  <c r="Q4279" i="1"/>
  <c r="M4278" i="1"/>
  <c r="N4278" i="1" s="1"/>
  <c r="I4279" i="1"/>
  <c r="B4279" i="1"/>
  <c r="L4279" i="1"/>
  <c r="D4279" i="1"/>
  <c r="E4279" i="1" s="1"/>
  <c r="F4279" i="1"/>
  <c r="A4280" i="1"/>
  <c r="K4267" i="1" l="1"/>
  <c r="O4267" i="1" s="1"/>
  <c r="C4268" i="1"/>
  <c r="I4280" i="1"/>
  <c r="Q4280" i="1"/>
  <c r="M4279" i="1"/>
  <c r="N4279" i="1" s="1"/>
  <c r="P4280" i="1"/>
  <c r="J4279" i="1"/>
  <c r="G4279" i="1"/>
  <c r="H4280" i="1" s="1"/>
  <c r="J4280" i="1" s="1"/>
  <c r="L4280" i="1"/>
  <c r="D4280" i="1"/>
  <c r="E4280" i="1" s="1"/>
  <c r="A4281" i="1"/>
  <c r="F4280" i="1"/>
  <c r="B4280" i="1"/>
  <c r="K4268" i="1" l="1"/>
  <c r="O4268" i="1" s="1"/>
  <c r="C4269" i="1"/>
  <c r="G4280" i="1"/>
  <c r="H4281" i="1" s="1"/>
  <c r="Q4281" i="1"/>
  <c r="M4280" i="1"/>
  <c r="P4281" i="1"/>
  <c r="F4281" i="1"/>
  <c r="A4282" i="1"/>
  <c r="B4281" i="1"/>
  <c r="D4281" i="1"/>
  <c r="E4281" i="1" s="1"/>
  <c r="L4281" i="1"/>
  <c r="I4281" i="1"/>
  <c r="C4270" i="1" l="1"/>
  <c r="K4269" i="1"/>
  <c r="O4269" i="1" s="1"/>
  <c r="N4280" i="1"/>
  <c r="I4282" i="1"/>
  <c r="J4281" i="1"/>
  <c r="F4282" i="1"/>
  <c r="L4282" i="1"/>
  <c r="A4283" i="1"/>
  <c r="B4282" i="1"/>
  <c r="D4282" i="1"/>
  <c r="E4282" i="1" s="1"/>
  <c r="M4281" i="1"/>
  <c r="Q4282" i="1"/>
  <c r="P4282" i="1"/>
  <c r="G4281" i="1"/>
  <c r="H4282" i="1" s="1"/>
  <c r="J4282" i="1" s="1"/>
  <c r="C4271" i="1" l="1"/>
  <c r="K4270" i="1"/>
  <c r="O4270" i="1" s="1"/>
  <c r="N4281" i="1"/>
  <c r="G4282" i="1"/>
  <c r="H4283" i="1" s="1"/>
  <c r="I4283" i="1"/>
  <c r="B4283" i="1"/>
  <c r="D4283" i="1"/>
  <c r="E4283" i="1" s="1"/>
  <c r="A4284" i="1"/>
  <c r="L4283" i="1"/>
  <c r="F4283" i="1"/>
  <c r="P4283" i="1"/>
  <c r="Q4283" i="1"/>
  <c r="M4282" i="1"/>
  <c r="C4272" i="1" l="1"/>
  <c r="K4271" i="1"/>
  <c r="O4271" i="1" s="1"/>
  <c r="N4282" i="1"/>
  <c r="J4283" i="1"/>
  <c r="L4284" i="1"/>
  <c r="D4284" i="1"/>
  <c r="E4284" i="1" s="1"/>
  <c r="A4285" i="1"/>
  <c r="F4284" i="1"/>
  <c r="B4284" i="1"/>
  <c r="P4284" i="1"/>
  <c r="M4283" i="1"/>
  <c r="Q4284" i="1"/>
  <c r="I4284" i="1"/>
  <c r="G4283" i="1"/>
  <c r="H4284" i="1" s="1"/>
  <c r="J4284" i="1" s="1"/>
  <c r="C4273" i="1" l="1"/>
  <c r="K4272" i="1"/>
  <c r="O4272" i="1" s="1"/>
  <c r="N4283" i="1"/>
  <c r="I4285" i="1"/>
  <c r="Q4285" i="1"/>
  <c r="M4284" i="1"/>
  <c r="P4285" i="1"/>
  <c r="A4286" i="1"/>
  <c r="F4285" i="1"/>
  <c r="D4285" i="1"/>
  <c r="E4285" i="1" s="1"/>
  <c r="L4285" i="1"/>
  <c r="B4285" i="1"/>
  <c r="G4284" i="1"/>
  <c r="H4285" i="1" s="1"/>
  <c r="J4285" i="1" s="1"/>
  <c r="K4273" i="1" l="1"/>
  <c r="O4273" i="1" s="1"/>
  <c r="C4274" i="1"/>
  <c r="N4284" i="1"/>
  <c r="I4286" i="1"/>
  <c r="G4285" i="1"/>
  <c r="H4286" i="1" s="1"/>
  <c r="J4286" i="1" s="1"/>
  <c r="F4286" i="1"/>
  <c r="B4286" i="1"/>
  <c r="L4286" i="1"/>
  <c r="A4287" i="1"/>
  <c r="D4286" i="1"/>
  <c r="E4286" i="1" s="1"/>
  <c r="M4285" i="1"/>
  <c r="P4286" i="1"/>
  <c r="Q4286" i="1"/>
  <c r="K4274" i="1" l="1"/>
  <c r="O4274" i="1" s="1"/>
  <c r="C4275" i="1"/>
  <c r="N4285" i="1"/>
  <c r="G4286" i="1"/>
  <c r="H4287" i="1" s="1"/>
  <c r="M4286" i="1"/>
  <c r="P4287" i="1"/>
  <c r="Q4287" i="1"/>
  <c r="D4287" i="1"/>
  <c r="E4287" i="1" s="1"/>
  <c r="B4287" i="1"/>
  <c r="F4287" i="1"/>
  <c r="A4288" i="1"/>
  <c r="L4287" i="1"/>
  <c r="I4287" i="1"/>
  <c r="C4276" i="1" l="1"/>
  <c r="K4275" i="1"/>
  <c r="O4275" i="1" s="1"/>
  <c r="N4286" i="1"/>
  <c r="I4288" i="1"/>
  <c r="J4287" i="1"/>
  <c r="B4288" i="1"/>
  <c r="L4288" i="1"/>
  <c r="D4288" i="1"/>
  <c r="E4288" i="1" s="1"/>
  <c r="A4289" i="1"/>
  <c r="F4288" i="1"/>
  <c r="M4287" i="1"/>
  <c r="P4288" i="1"/>
  <c r="Q4288" i="1"/>
  <c r="G4287" i="1"/>
  <c r="H4288" i="1" s="1"/>
  <c r="J4288" i="1" s="1"/>
  <c r="C4277" i="1" l="1"/>
  <c r="K4276" i="1"/>
  <c r="O4276" i="1" s="1"/>
  <c r="N4287" i="1"/>
  <c r="G4288" i="1"/>
  <c r="H4289" i="1" s="1"/>
  <c r="M4288" i="1"/>
  <c r="Q4289" i="1"/>
  <c r="P4289" i="1"/>
  <c r="I4289" i="1"/>
  <c r="F4289" i="1"/>
  <c r="B4289" i="1"/>
  <c r="D4289" i="1"/>
  <c r="E4289" i="1" s="1"/>
  <c r="A4290" i="1"/>
  <c r="L4289" i="1"/>
  <c r="K4277" i="1" l="1"/>
  <c r="O4277" i="1" s="1"/>
  <c r="C4278" i="1"/>
  <c r="N4288" i="1"/>
  <c r="G4289" i="1"/>
  <c r="H4290" i="1" s="1"/>
  <c r="L4290" i="1"/>
  <c r="D4290" i="1"/>
  <c r="E4290" i="1" s="1"/>
  <c r="A4291" i="1"/>
  <c r="B4290" i="1"/>
  <c r="F4290" i="1"/>
  <c r="I4290" i="1"/>
  <c r="M4289" i="1"/>
  <c r="P4290" i="1"/>
  <c r="Q4290" i="1"/>
  <c r="J4289" i="1"/>
  <c r="K4278" i="1" l="1"/>
  <c r="O4278" i="1" s="1"/>
  <c r="C4279" i="1"/>
  <c r="N4289" i="1"/>
  <c r="I4291" i="1"/>
  <c r="D4291" i="1"/>
  <c r="E4291" i="1" s="1"/>
  <c r="B4291" i="1"/>
  <c r="F4291" i="1"/>
  <c r="A4292" i="1"/>
  <c r="L4291" i="1"/>
  <c r="J4290" i="1"/>
  <c r="G4290" i="1"/>
  <c r="H4291" i="1" s="1"/>
  <c r="J4291" i="1" s="1"/>
  <c r="P4291" i="1"/>
  <c r="Q4291" i="1"/>
  <c r="M4290" i="1"/>
  <c r="K4279" i="1" l="1"/>
  <c r="O4279" i="1" s="1"/>
  <c r="C4280" i="1"/>
  <c r="N4290" i="1"/>
  <c r="G4291" i="1"/>
  <c r="H4292" i="1" s="1"/>
  <c r="M4291" i="1"/>
  <c r="P4292" i="1"/>
  <c r="Q4292" i="1"/>
  <c r="F4292" i="1"/>
  <c r="B4292" i="1"/>
  <c r="D4292" i="1"/>
  <c r="E4292" i="1" s="1"/>
  <c r="A4293" i="1"/>
  <c r="L4292" i="1"/>
  <c r="I4292" i="1"/>
  <c r="K4280" i="1" l="1"/>
  <c r="O4280" i="1" s="1"/>
  <c r="C4281" i="1"/>
  <c r="N4291" i="1"/>
  <c r="G4292" i="1"/>
  <c r="H4293" i="1" s="1"/>
  <c r="M4292" i="1"/>
  <c r="Q4293" i="1"/>
  <c r="P4293" i="1"/>
  <c r="I4293" i="1"/>
  <c r="L4293" i="1"/>
  <c r="D4293" i="1"/>
  <c r="E4293" i="1" s="1"/>
  <c r="A4294" i="1"/>
  <c r="F4293" i="1"/>
  <c r="B4293" i="1"/>
  <c r="J4292" i="1"/>
  <c r="C4282" i="1" l="1"/>
  <c r="K4281" i="1"/>
  <c r="O4281" i="1" s="1"/>
  <c r="N4292" i="1"/>
  <c r="J4293" i="1"/>
  <c r="G4293" i="1"/>
  <c r="H4294" i="1" s="1"/>
  <c r="F4294" i="1"/>
  <c r="B4294" i="1"/>
  <c r="D4294" i="1"/>
  <c r="E4294" i="1" s="1"/>
  <c r="L4294" i="1"/>
  <c r="A4295" i="1"/>
  <c r="Q4294" i="1"/>
  <c r="P4294" i="1"/>
  <c r="M4293" i="1"/>
  <c r="I4294" i="1"/>
  <c r="K4282" i="1" l="1"/>
  <c r="O4282" i="1" s="1"/>
  <c r="C4283" i="1"/>
  <c r="N4293" i="1"/>
  <c r="I4295" i="1"/>
  <c r="M4294" i="1"/>
  <c r="P4295" i="1"/>
  <c r="Q4295" i="1"/>
  <c r="J4294" i="1"/>
  <c r="F4295" i="1"/>
  <c r="A4296" i="1"/>
  <c r="L4295" i="1"/>
  <c r="D4295" i="1"/>
  <c r="E4295" i="1" s="1"/>
  <c r="B4295" i="1"/>
  <c r="G4294" i="1"/>
  <c r="H4295" i="1" s="1"/>
  <c r="J4295" i="1" s="1"/>
  <c r="C4284" i="1" l="1"/>
  <c r="K4283" i="1"/>
  <c r="O4283" i="1" s="1"/>
  <c r="N4294" i="1"/>
  <c r="I4296" i="1"/>
  <c r="G4295" i="1"/>
  <c r="H4296" i="1" s="1"/>
  <c r="J4296" i="1" s="1"/>
  <c r="B4296" i="1"/>
  <c r="A4297" i="1"/>
  <c r="F4296" i="1"/>
  <c r="L4296" i="1"/>
  <c r="D4296" i="1"/>
  <c r="E4296" i="1" s="1"/>
  <c r="M4295" i="1"/>
  <c r="P4296" i="1"/>
  <c r="Q4296" i="1"/>
  <c r="C4285" i="1" l="1"/>
  <c r="K4284" i="1"/>
  <c r="O4284" i="1" s="1"/>
  <c r="N4295" i="1"/>
  <c r="F4297" i="1"/>
  <c r="L4297" i="1"/>
  <c r="D4297" i="1"/>
  <c r="E4297" i="1" s="1"/>
  <c r="A4298" i="1"/>
  <c r="B4297" i="1"/>
  <c r="G4296" i="1"/>
  <c r="H4297" i="1" s="1"/>
  <c r="J4297" i="1" s="1"/>
  <c r="P4297" i="1"/>
  <c r="M4296" i="1"/>
  <c r="Q4297" i="1"/>
  <c r="I4297" i="1"/>
  <c r="C4286" i="1" l="1"/>
  <c r="K4285" i="1"/>
  <c r="O4285" i="1" s="1"/>
  <c r="N4296" i="1"/>
  <c r="G4297" i="1"/>
  <c r="H4298" i="1"/>
  <c r="J4298" i="1" s="1"/>
  <c r="Q4298" i="1"/>
  <c r="P4298" i="1"/>
  <c r="M4297" i="1"/>
  <c r="I4298" i="1"/>
  <c r="A4299" i="1"/>
  <c r="F4298" i="1"/>
  <c r="L4298" i="1"/>
  <c r="D4298" i="1"/>
  <c r="E4298" i="1" s="1"/>
  <c r="G4298" i="1" s="1"/>
  <c r="H4299" i="1" s="1"/>
  <c r="B4298" i="1"/>
  <c r="C4287" i="1" l="1"/>
  <c r="K4286" i="1"/>
  <c r="O4286" i="1" s="1"/>
  <c r="N4297" i="1"/>
  <c r="I4299" i="1"/>
  <c r="J4299" i="1" s="1"/>
  <c r="F4299" i="1"/>
  <c r="L4299" i="1"/>
  <c r="A4300" i="1"/>
  <c r="B4299" i="1"/>
  <c r="D4299" i="1"/>
  <c r="E4299" i="1" s="1"/>
  <c r="G4299" i="1" s="1"/>
  <c r="H4300" i="1" s="1"/>
  <c r="P4299" i="1"/>
  <c r="M4298" i="1"/>
  <c r="Q4299" i="1"/>
  <c r="K4287" i="1" l="1"/>
  <c r="O4287" i="1" s="1"/>
  <c r="C4288" i="1"/>
  <c r="N4298" i="1"/>
  <c r="I4300" i="1"/>
  <c r="J4300" i="1" s="1"/>
  <c r="L4300" i="1"/>
  <c r="D4300" i="1"/>
  <c r="E4300" i="1" s="1"/>
  <c r="F4300" i="1"/>
  <c r="B4300" i="1"/>
  <c r="A4301" i="1"/>
  <c r="P4300" i="1"/>
  <c r="Q4300" i="1"/>
  <c r="M4299" i="1"/>
  <c r="C4289" i="1" l="1"/>
  <c r="K4288" i="1"/>
  <c r="O4288" i="1" s="1"/>
  <c r="N4299" i="1"/>
  <c r="I4301" i="1"/>
  <c r="G4300" i="1"/>
  <c r="H4301" i="1" s="1"/>
  <c r="J4301" i="1" s="1"/>
  <c r="L4301" i="1"/>
  <c r="A4302" i="1"/>
  <c r="B4301" i="1"/>
  <c r="F4301" i="1"/>
  <c r="D4301" i="1"/>
  <c r="E4301" i="1" s="1"/>
  <c r="P4301" i="1"/>
  <c r="Q4301" i="1"/>
  <c r="M4300" i="1"/>
  <c r="K4289" i="1" l="1"/>
  <c r="O4289" i="1" s="1"/>
  <c r="C4290" i="1"/>
  <c r="N4300" i="1"/>
  <c r="I4302" i="1"/>
  <c r="A4303" i="1"/>
  <c r="L4302" i="1"/>
  <c r="D4302" i="1"/>
  <c r="E4302" i="1" s="1"/>
  <c r="F4302" i="1"/>
  <c r="B4302" i="1"/>
  <c r="G4301" i="1"/>
  <c r="H4302" i="1" s="1"/>
  <c r="J4302" i="1" s="1"/>
  <c r="Q4302" i="1"/>
  <c r="M4301" i="1"/>
  <c r="P4302" i="1"/>
  <c r="C4291" i="1" l="1"/>
  <c r="K4290" i="1"/>
  <c r="O4290" i="1" s="1"/>
  <c r="N4301" i="1"/>
  <c r="I4303" i="1"/>
  <c r="L4303" i="1"/>
  <c r="D4303" i="1"/>
  <c r="E4303" i="1" s="1"/>
  <c r="B4303" i="1"/>
  <c r="A4304" i="1"/>
  <c r="F4303" i="1"/>
  <c r="G4302" i="1"/>
  <c r="H4303" i="1" s="1"/>
  <c r="J4303" i="1" s="1"/>
  <c r="P4303" i="1"/>
  <c r="M4302" i="1"/>
  <c r="Q4303" i="1"/>
  <c r="C4292" i="1" l="1"/>
  <c r="K4291" i="1"/>
  <c r="O4291" i="1" s="1"/>
  <c r="N4302" i="1"/>
  <c r="I4304" i="1"/>
  <c r="G4303" i="1"/>
  <c r="H4304" i="1" s="1"/>
  <c r="J4304" i="1" s="1"/>
  <c r="Q4304" i="1"/>
  <c r="M4303" i="1"/>
  <c r="P4304" i="1"/>
  <c r="B4304" i="1"/>
  <c r="L4304" i="1"/>
  <c r="D4304" i="1"/>
  <c r="E4304" i="1" s="1"/>
  <c r="F4304" i="1"/>
  <c r="A4305" i="1"/>
  <c r="C4293" i="1" l="1"/>
  <c r="K4292" i="1"/>
  <c r="O4292" i="1" s="1"/>
  <c r="N4303" i="1"/>
  <c r="G4304" i="1"/>
  <c r="H4305" i="1" s="1"/>
  <c r="P4305" i="1"/>
  <c r="M4304" i="1"/>
  <c r="Q4305" i="1"/>
  <c r="I4305" i="1"/>
  <c r="B4305" i="1"/>
  <c r="L4305" i="1"/>
  <c r="D4305" i="1"/>
  <c r="E4305" i="1" s="1"/>
  <c r="A4306" i="1"/>
  <c r="F4305" i="1"/>
  <c r="C4294" i="1" l="1"/>
  <c r="K4293" i="1"/>
  <c r="O4293" i="1" s="1"/>
  <c r="N4304" i="1"/>
  <c r="I4306" i="1"/>
  <c r="B4306" i="1"/>
  <c r="L4306" i="1"/>
  <c r="D4306" i="1"/>
  <c r="E4306" i="1" s="1"/>
  <c r="A4307" i="1"/>
  <c r="F4306" i="1"/>
  <c r="G4305" i="1"/>
  <c r="H4306" i="1" s="1"/>
  <c r="J4306" i="1" s="1"/>
  <c r="J4305" i="1"/>
  <c r="Q4306" i="1"/>
  <c r="M4305" i="1"/>
  <c r="P4306" i="1"/>
  <c r="C4295" i="1" l="1"/>
  <c r="K4294" i="1"/>
  <c r="O4294" i="1" s="1"/>
  <c r="N4305" i="1"/>
  <c r="G4306" i="1"/>
  <c r="H4307" i="1" s="1"/>
  <c r="Q4307" i="1"/>
  <c r="P4307" i="1"/>
  <c r="M4306" i="1"/>
  <c r="I4307" i="1"/>
  <c r="L4307" i="1"/>
  <c r="D4307" i="1"/>
  <c r="E4307" i="1" s="1"/>
  <c r="A4308" i="1"/>
  <c r="B4307" i="1"/>
  <c r="F4307" i="1"/>
  <c r="K4295" i="1" l="1"/>
  <c r="O4295" i="1" s="1"/>
  <c r="C4296" i="1"/>
  <c r="N4306" i="1"/>
  <c r="P4308" i="1"/>
  <c r="Q4308" i="1"/>
  <c r="M4307" i="1"/>
  <c r="I4308" i="1"/>
  <c r="B4308" i="1"/>
  <c r="D4308" i="1"/>
  <c r="E4308" i="1" s="1"/>
  <c r="A4309" i="1"/>
  <c r="L4308" i="1"/>
  <c r="F4308" i="1"/>
  <c r="G4307" i="1"/>
  <c r="H4308" i="1" s="1"/>
  <c r="J4307" i="1"/>
  <c r="K4296" i="1" l="1"/>
  <c r="O4296" i="1" s="1"/>
  <c r="C4297" i="1"/>
  <c r="N4307" i="1"/>
  <c r="G4308" i="1"/>
  <c r="H4309" i="1" s="1"/>
  <c r="J4308" i="1"/>
  <c r="Q4309" i="1"/>
  <c r="M4308" i="1"/>
  <c r="P4309" i="1"/>
  <c r="B4309" i="1"/>
  <c r="D4309" i="1"/>
  <c r="E4309" i="1" s="1"/>
  <c r="A4310" i="1"/>
  <c r="F4309" i="1"/>
  <c r="L4309" i="1"/>
  <c r="I4309" i="1"/>
  <c r="C4298" i="1" l="1"/>
  <c r="K4297" i="1"/>
  <c r="O4297" i="1" s="1"/>
  <c r="N4308" i="1"/>
  <c r="J4309" i="1"/>
  <c r="M4309" i="1"/>
  <c r="N4309" i="1" s="1"/>
  <c r="P4310" i="1"/>
  <c r="Q4310" i="1"/>
  <c r="A4311" i="1"/>
  <c r="B4310" i="1"/>
  <c r="D4310" i="1"/>
  <c r="E4310" i="1" s="1"/>
  <c r="L4310" i="1"/>
  <c r="F4310" i="1"/>
  <c r="I4310" i="1"/>
  <c r="G4309" i="1"/>
  <c r="H4310" i="1" s="1"/>
  <c r="K4298" i="1" l="1"/>
  <c r="O4298" i="1" s="1"/>
  <c r="C4299" i="1"/>
  <c r="G4310" i="1"/>
  <c r="H4311" i="1" s="1"/>
  <c r="I4311" i="1"/>
  <c r="B4311" i="1"/>
  <c r="D4311" i="1"/>
  <c r="E4311" i="1" s="1"/>
  <c r="A4312" i="1"/>
  <c r="F4311" i="1"/>
  <c r="L4311" i="1"/>
  <c r="J4310" i="1"/>
  <c r="M4310" i="1"/>
  <c r="N4310" i="1" s="1"/>
  <c r="Q4311" i="1"/>
  <c r="P4311" i="1"/>
  <c r="C4300" i="1" l="1"/>
  <c r="K4299" i="1"/>
  <c r="O4299" i="1" s="1"/>
  <c r="G4311" i="1"/>
  <c r="H4312" i="1" s="1"/>
  <c r="I4312" i="1"/>
  <c r="J4311" i="1"/>
  <c r="F4312" i="1"/>
  <c r="B4312" i="1"/>
  <c r="D4312" i="1"/>
  <c r="E4312" i="1" s="1"/>
  <c r="A4313" i="1"/>
  <c r="L4312" i="1"/>
  <c r="M4311" i="1"/>
  <c r="N4311" i="1" s="1"/>
  <c r="P4312" i="1"/>
  <c r="Q4312" i="1"/>
  <c r="C4301" i="1" l="1"/>
  <c r="K4300" i="1"/>
  <c r="O4300" i="1" s="1"/>
  <c r="I4313" i="1"/>
  <c r="J4312" i="1"/>
  <c r="B4313" i="1"/>
  <c r="D4313" i="1"/>
  <c r="E4313" i="1" s="1"/>
  <c r="A4314" i="1"/>
  <c r="F4313" i="1"/>
  <c r="L4313" i="1"/>
  <c r="M4312" i="1"/>
  <c r="N4312" i="1" s="1"/>
  <c r="P4313" i="1"/>
  <c r="Q4313" i="1"/>
  <c r="G4312" i="1"/>
  <c r="H4313" i="1" s="1"/>
  <c r="J4313" i="1" s="1"/>
  <c r="C4302" i="1" l="1"/>
  <c r="K4301" i="1"/>
  <c r="O4301" i="1" s="1"/>
  <c r="G4313" i="1"/>
  <c r="H4314" i="1" s="1"/>
  <c r="M4313" i="1"/>
  <c r="P4314" i="1"/>
  <c r="Q4314" i="1"/>
  <c r="L4314" i="1"/>
  <c r="D4314" i="1"/>
  <c r="E4314" i="1" s="1"/>
  <c r="F4314" i="1"/>
  <c r="B4314" i="1"/>
  <c r="A4315" i="1"/>
  <c r="I4314" i="1"/>
  <c r="C4303" i="1" l="1"/>
  <c r="K4302" i="1"/>
  <c r="O4302" i="1" s="1"/>
  <c r="N4313" i="1"/>
  <c r="G4314" i="1"/>
  <c r="H4315" i="1" s="1"/>
  <c r="I4315" i="1"/>
  <c r="A4316" i="1"/>
  <c r="F4315" i="1"/>
  <c r="L4315" i="1"/>
  <c r="D4315" i="1"/>
  <c r="E4315" i="1" s="1"/>
  <c r="B4315" i="1"/>
  <c r="P4315" i="1"/>
  <c r="M4314" i="1"/>
  <c r="Q4315" i="1"/>
  <c r="J4314" i="1"/>
  <c r="C4304" i="1" l="1"/>
  <c r="K4303" i="1"/>
  <c r="O4303" i="1" s="1"/>
  <c r="N4314" i="1"/>
  <c r="J4315" i="1"/>
  <c r="I4316" i="1"/>
  <c r="A4317" i="1"/>
  <c r="F4316" i="1"/>
  <c r="L4316" i="1"/>
  <c r="D4316" i="1"/>
  <c r="E4316" i="1" s="1"/>
  <c r="B4316" i="1"/>
  <c r="G4315" i="1"/>
  <c r="H4316" i="1" s="1"/>
  <c r="J4316" i="1" s="1"/>
  <c r="P4316" i="1"/>
  <c r="Q4316" i="1"/>
  <c r="M4315" i="1"/>
  <c r="C4305" i="1" l="1"/>
  <c r="K4304" i="1"/>
  <c r="O4304" i="1" s="1"/>
  <c r="N4315" i="1"/>
  <c r="I4317" i="1"/>
  <c r="G4316" i="1"/>
  <c r="H4317" i="1" s="1"/>
  <c r="J4317" i="1" s="1"/>
  <c r="P4317" i="1"/>
  <c r="M4316" i="1"/>
  <c r="Q4317" i="1"/>
  <c r="L4317" i="1"/>
  <c r="D4317" i="1"/>
  <c r="E4317" i="1" s="1"/>
  <c r="F4317" i="1"/>
  <c r="A4318" i="1"/>
  <c r="B4317" i="1"/>
  <c r="K4305" i="1" l="1"/>
  <c r="O4305" i="1" s="1"/>
  <c r="C4306" i="1"/>
  <c r="N4316" i="1"/>
  <c r="I4318" i="1"/>
  <c r="P4318" i="1"/>
  <c r="Q4318" i="1"/>
  <c r="M4317" i="1"/>
  <c r="F4318" i="1"/>
  <c r="L4318" i="1"/>
  <c r="D4318" i="1"/>
  <c r="E4318" i="1" s="1"/>
  <c r="A4319" i="1"/>
  <c r="B4318" i="1"/>
  <c r="G4317" i="1"/>
  <c r="H4318" i="1" s="1"/>
  <c r="J4318" i="1" s="1"/>
  <c r="K4306" i="1" l="1"/>
  <c r="O4306" i="1" s="1"/>
  <c r="C4307" i="1"/>
  <c r="N4317" i="1"/>
  <c r="I4319" i="1"/>
  <c r="Q4319" i="1"/>
  <c r="M4318" i="1"/>
  <c r="P4319" i="1"/>
  <c r="A4320" i="1"/>
  <c r="F4319" i="1"/>
  <c r="L4319" i="1"/>
  <c r="D4319" i="1"/>
  <c r="E4319" i="1" s="1"/>
  <c r="B4319" i="1"/>
  <c r="G4318" i="1"/>
  <c r="H4319" i="1" s="1"/>
  <c r="J4319" i="1" s="1"/>
  <c r="K4307" i="1" l="1"/>
  <c r="O4307" i="1" s="1"/>
  <c r="C4308" i="1"/>
  <c r="N4318" i="1"/>
  <c r="G4319" i="1"/>
  <c r="H4320" i="1" s="1"/>
  <c r="Q4320" i="1"/>
  <c r="P4320" i="1"/>
  <c r="M4319" i="1"/>
  <c r="I4320" i="1"/>
  <c r="L4320" i="1"/>
  <c r="D4320" i="1"/>
  <c r="E4320" i="1" s="1"/>
  <c r="A4321" i="1"/>
  <c r="F4320" i="1"/>
  <c r="B4320" i="1"/>
  <c r="K4308" i="1" l="1"/>
  <c r="O4308" i="1" s="1"/>
  <c r="C4309" i="1"/>
  <c r="N4319" i="1"/>
  <c r="G4320" i="1"/>
  <c r="H4321" i="1" s="1"/>
  <c r="I4321" i="1"/>
  <c r="J4320" i="1"/>
  <c r="M4320" i="1"/>
  <c r="Q4321" i="1"/>
  <c r="P4321" i="1"/>
  <c r="L4321" i="1"/>
  <c r="D4321" i="1"/>
  <c r="E4321" i="1" s="1"/>
  <c r="F4321" i="1"/>
  <c r="A4322" i="1"/>
  <c r="B4321" i="1"/>
  <c r="C4310" i="1" l="1"/>
  <c r="K4309" i="1"/>
  <c r="O4309" i="1" s="1"/>
  <c r="N4320" i="1"/>
  <c r="G4321" i="1"/>
  <c r="H4322" i="1" s="1"/>
  <c r="J4322" i="1" s="1"/>
  <c r="I4322" i="1"/>
  <c r="Q4322" i="1"/>
  <c r="M4321" i="1"/>
  <c r="P4322" i="1"/>
  <c r="L4322" i="1"/>
  <c r="D4322" i="1"/>
  <c r="E4322" i="1" s="1"/>
  <c r="F4322" i="1"/>
  <c r="B4322" i="1"/>
  <c r="A4323" i="1"/>
  <c r="J4321" i="1"/>
  <c r="K4310" i="1" l="1"/>
  <c r="O4310" i="1" s="1"/>
  <c r="C4311" i="1"/>
  <c r="N4321" i="1"/>
  <c r="G4322" i="1"/>
  <c r="H4323" i="1" s="1"/>
  <c r="P4323" i="1"/>
  <c r="Q4323" i="1"/>
  <c r="M4322" i="1"/>
  <c r="I4323" i="1"/>
  <c r="D4323" i="1"/>
  <c r="E4323" i="1" s="1"/>
  <c r="L4323" i="1"/>
  <c r="A4324" i="1"/>
  <c r="F4323" i="1"/>
  <c r="B4323" i="1"/>
  <c r="K4311" i="1" l="1"/>
  <c r="O4311" i="1" s="1"/>
  <c r="C4312" i="1"/>
  <c r="N4322" i="1"/>
  <c r="J4323" i="1"/>
  <c r="G4323" i="1"/>
  <c r="H4324" i="1" s="1"/>
  <c r="Q4324" i="1"/>
  <c r="P4324" i="1"/>
  <c r="M4323" i="1"/>
  <c r="D4324" i="1"/>
  <c r="E4324" i="1" s="1"/>
  <c r="B4324" i="1"/>
  <c r="L4324" i="1"/>
  <c r="F4324" i="1"/>
  <c r="A4325" i="1"/>
  <c r="I4324" i="1"/>
  <c r="C4313" i="1" l="1"/>
  <c r="K4312" i="1"/>
  <c r="O4312" i="1" s="1"/>
  <c r="N4323" i="1"/>
  <c r="I4325" i="1"/>
  <c r="G4324" i="1"/>
  <c r="H4325" i="1" s="1"/>
  <c r="J4325" i="1" s="1"/>
  <c r="L4325" i="1"/>
  <c r="A4326" i="1"/>
  <c r="B4325" i="1"/>
  <c r="D4325" i="1"/>
  <c r="E4325" i="1" s="1"/>
  <c r="F4325" i="1"/>
  <c r="J4324" i="1"/>
  <c r="M4324" i="1"/>
  <c r="P4325" i="1"/>
  <c r="Q4325" i="1"/>
  <c r="C4314" i="1" l="1"/>
  <c r="K4313" i="1"/>
  <c r="O4313" i="1" s="1"/>
  <c r="N4324" i="1"/>
  <c r="Q4326" i="1"/>
  <c r="M4325" i="1"/>
  <c r="P4326" i="1"/>
  <c r="L4326" i="1"/>
  <c r="D4326" i="1"/>
  <c r="E4326" i="1" s="1"/>
  <c r="B4326" i="1"/>
  <c r="F4326" i="1"/>
  <c r="A4327" i="1"/>
  <c r="G4325" i="1"/>
  <c r="H4326" i="1" s="1"/>
  <c r="I4326" i="1"/>
  <c r="K4314" i="1" l="1"/>
  <c r="O4314" i="1" s="1"/>
  <c r="C4315" i="1"/>
  <c r="N4325" i="1"/>
  <c r="I4327" i="1"/>
  <c r="G4326" i="1"/>
  <c r="H4327" i="1" s="1"/>
  <c r="J4327" i="1" s="1"/>
  <c r="J4326" i="1"/>
  <c r="L4327" i="1"/>
  <c r="D4327" i="1"/>
  <c r="E4327" i="1" s="1"/>
  <c r="A4328" i="1"/>
  <c r="F4327" i="1"/>
  <c r="B4327" i="1"/>
  <c r="Q4327" i="1"/>
  <c r="M4326" i="1"/>
  <c r="P4327" i="1"/>
  <c r="K4315" i="1" l="1"/>
  <c r="O4315" i="1" s="1"/>
  <c r="C4316" i="1"/>
  <c r="N4326" i="1"/>
  <c r="I4328" i="1"/>
  <c r="G4327" i="1"/>
  <c r="H4328" i="1" s="1"/>
  <c r="J4328" i="1" s="1"/>
  <c r="Q4328" i="1"/>
  <c r="M4327" i="1"/>
  <c r="P4328" i="1"/>
  <c r="F4328" i="1"/>
  <c r="B4328" i="1"/>
  <c r="A4329" i="1"/>
  <c r="L4328" i="1"/>
  <c r="D4328" i="1"/>
  <c r="E4328" i="1" s="1"/>
  <c r="K4316" i="1" l="1"/>
  <c r="O4316" i="1" s="1"/>
  <c r="C4317" i="1"/>
  <c r="N4327" i="1"/>
  <c r="I4329" i="1"/>
  <c r="G4328" i="1"/>
  <c r="H4329" i="1" s="1"/>
  <c r="J4329" i="1" s="1"/>
  <c r="D4329" i="1"/>
  <c r="E4329" i="1" s="1"/>
  <c r="F4329" i="1"/>
  <c r="B4329" i="1"/>
  <c r="A4330" i="1"/>
  <c r="L4329" i="1"/>
  <c r="M4328" i="1"/>
  <c r="Q4329" i="1"/>
  <c r="P4329" i="1"/>
  <c r="C4318" i="1" l="1"/>
  <c r="K4317" i="1"/>
  <c r="O4317" i="1" s="1"/>
  <c r="N4328" i="1"/>
  <c r="B4330" i="1"/>
  <c r="L4330" i="1"/>
  <c r="D4330" i="1"/>
  <c r="E4330" i="1" s="1"/>
  <c r="A4331" i="1"/>
  <c r="F4330" i="1"/>
  <c r="Q4330" i="1"/>
  <c r="M4329" i="1"/>
  <c r="P4330" i="1"/>
  <c r="G4329" i="1"/>
  <c r="H4330" i="1" s="1"/>
  <c r="I4330" i="1"/>
  <c r="K4318" i="1" l="1"/>
  <c r="O4318" i="1" s="1"/>
  <c r="C4319" i="1"/>
  <c r="N4329" i="1"/>
  <c r="G4330" i="1"/>
  <c r="H4331" i="1" s="1"/>
  <c r="I4331" i="1"/>
  <c r="P4331" i="1"/>
  <c r="M4330" i="1"/>
  <c r="Q4331" i="1"/>
  <c r="J4330" i="1"/>
  <c r="F4331" i="1"/>
  <c r="A4332" i="1"/>
  <c r="D4331" i="1"/>
  <c r="E4331" i="1" s="1"/>
  <c r="L4331" i="1"/>
  <c r="B4331" i="1"/>
  <c r="K4319" i="1" l="1"/>
  <c r="O4319" i="1" s="1"/>
  <c r="C4320" i="1"/>
  <c r="N4330" i="1"/>
  <c r="J4331" i="1"/>
  <c r="M4331" i="1"/>
  <c r="P4332" i="1"/>
  <c r="Q4332" i="1"/>
  <c r="G4331" i="1"/>
  <c r="H4332" i="1" s="1"/>
  <c r="I4332" i="1"/>
  <c r="F4332" i="1"/>
  <c r="A4333" i="1"/>
  <c r="L4332" i="1"/>
  <c r="B4332" i="1"/>
  <c r="D4332" i="1"/>
  <c r="E4332" i="1" s="1"/>
  <c r="K4320" i="1" l="1"/>
  <c r="O4320" i="1" s="1"/>
  <c r="C4321" i="1"/>
  <c r="N4331" i="1"/>
  <c r="G4332" i="1"/>
  <c r="H4333" i="1" s="1"/>
  <c r="I4333" i="1"/>
  <c r="J4332" i="1"/>
  <c r="B4333" i="1"/>
  <c r="D4333" i="1"/>
  <c r="E4333" i="1" s="1"/>
  <c r="A4334" i="1"/>
  <c r="F4333" i="1"/>
  <c r="L4333" i="1"/>
  <c r="M4332" i="1"/>
  <c r="Q4333" i="1"/>
  <c r="P4333" i="1"/>
  <c r="K4321" i="1" l="1"/>
  <c r="O4321" i="1" s="1"/>
  <c r="C4322" i="1"/>
  <c r="N4332" i="1"/>
  <c r="I4334" i="1"/>
  <c r="M4333" i="1"/>
  <c r="Q4334" i="1"/>
  <c r="P4334" i="1"/>
  <c r="B4334" i="1"/>
  <c r="F4334" i="1"/>
  <c r="L4334" i="1"/>
  <c r="D4334" i="1"/>
  <c r="E4334" i="1" s="1"/>
  <c r="A4335" i="1"/>
  <c r="J4333" i="1"/>
  <c r="G4333" i="1"/>
  <c r="H4334" i="1" s="1"/>
  <c r="J4334" i="1" s="1"/>
  <c r="K4322" i="1" l="1"/>
  <c r="O4322" i="1" s="1"/>
  <c r="C4323" i="1"/>
  <c r="N4333" i="1"/>
  <c r="A4336" i="1"/>
  <c r="B4335" i="1"/>
  <c r="L4335" i="1"/>
  <c r="D4335" i="1"/>
  <c r="E4335" i="1" s="1"/>
  <c r="F4335" i="1"/>
  <c r="I4335" i="1"/>
  <c r="Q4335" i="1"/>
  <c r="M4334" i="1"/>
  <c r="P4335" i="1"/>
  <c r="G4334" i="1"/>
  <c r="H4335" i="1" s="1"/>
  <c r="J4335" i="1" s="1"/>
  <c r="K4323" i="1" l="1"/>
  <c r="O4323" i="1" s="1"/>
  <c r="C4324" i="1"/>
  <c r="N4334" i="1"/>
  <c r="I4336" i="1"/>
  <c r="D4336" i="1"/>
  <c r="E4336" i="1" s="1"/>
  <c r="L4336" i="1"/>
  <c r="A4337" i="1"/>
  <c r="F4336" i="1"/>
  <c r="B4336" i="1"/>
  <c r="G4335" i="1"/>
  <c r="H4336" i="1" s="1"/>
  <c r="J4336" i="1" s="1"/>
  <c r="M4335" i="1"/>
  <c r="Q4336" i="1"/>
  <c r="P4336" i="1"/>
  <c r="K4324" i="1" l="1"/>
  <c r="O4324" i="1" s="1"/>
  <c r="C4325" i="1"/>
  <c r="N4335" i="1"/>
  <c r="I4337" i="1"/>
  <c r="G4336" i="1"/>
  <c r="H4337" i="1" s="1"/>
  <c r="J4337" i="1" s="1"/>
  <c r="B4337" i="1"/>
  <c r="F4337" i="1"/>
  <c r="L4337" i="1"/>
  <c r="D4337" i="1"/>
  <c r="E4337" i="1" s="1"/>
  <c r="A4338" i="1"/>
  <c r="Q4337" i="1"/>
  <c r="P4337" i="1"/>
  <c r="M4336" i="1"/>
  <c r="K4325" i="1" l="1"/>
  <c r="O4325" i="1" s="1"/>
  <c r="C4326" i="1"/>
  <c r="N4336" i="1"/>
  <c r="G4337" i="1"/>
  <c r="H4338" i="1" s="1"/>
  <c r="B4338" i="1"/>
  <c r="L4338" i="1"/>
  <c r="A4339" i="1"/>
  <c r="F4338" i="1"/>
  <c r="D4338" i="1"/>
  <c r="E4338" i="1" s="1"/>
  <c r="G4338" i="1" s="1"/>
  <c r="H4339" i="1" s="1"/>
  <c r="M4337" i="1"/>
  <c r="P4338" i="1"/>
  <c r="Q4338" i="1"/>
  <c r="I4338" i="1"/>
  <c r="K4326" i="1" l="1"/>
  <c r="O4326" i="1" s="1"/>
  <c r="C4327" i="1"/>
  <c r="N4337" i="1"/>
  <c r="I4339" i="1"/>
  <c r="J4339" i="1" s="1"/>
  <c r="P4339" i="1"/>
  <c r="M4338" i="1"/>
  <c r="Q4339" i="1"/>
  <c r="J4338" i="1"/>
  <c r="A4340" i="1"/>
  <c r="B4339" i="1"/>
  <c r="L4339" i="1"/>
  <c r="D4339" i="1"/>
  <c r="E4339" i="1" s="1"/>
  <c r="F4339" i="1"/>
  <c r="K4327" i="1" l="1"/>
  <c r="O4327" i="1" s="1"/>
  <c r="C4328" i="1"/>
  <c r="N4338" i="1"/>
  <c r="G4339" i="1"/>
  <c r="H4340" i="1" s="1"/>
  <c r="M4339" i="1"/>
  <c r="P4340" i="1"/>
  <c r="Q4340" i="1"/>
  <c r="I4340" i="1"/>
  <c r="F4340" i="1"/>
  <c r="B4340" i="1"/>
  <c r="D4340" i="1"/>
  <c r="E4340" i="1" s="1"/>
  <c r="L4340" i="1"/>
  <c r="A4341" i="1"/>
  <c r="K4328" i="1" l="1"/>
  <c r="O4328" i="1" s="1"/>
  <c r="C4329" i="1"/>
  <c r="N4339" i="1"/>
  <c r="G4340" i="1"/>
  <c r="H4341" i="1" s="1"/>
  <c r="J4340" i="1"/>
  <c r="M4340" i="1"/>
  <c r="P4341" i="1"/>
  <c r="Q4341" i="1"/>
  <c r="B4341" i="1"/>
  <c r="D4341" i="1"/>
  <c r="E4341" i="1" s="1"/>
  <c r="F4341" i="1"/>
  <c r="A4342" i="1"/>
  <c r="L4341" i="1"/>
  <c r="I4341" i="1"/>
  <c r="C4330" i="1" l="1"/>
  <c r="K4329" i="1"/>
  <c r="O4329" i="1" s="1"/>
  <c r="N4340" i="1"/>
  <c r="F4342" i="1"/>
  <c r="L4342" i="1"/>
  <c r="D4342" i="1"/>
  <c r="E4342" i="1" s="1"/>
  <c r="G4342" i="1" s="1"/>
  <c r="H4343" i="1" s="1"/>
  <c r="A4343" i="1"/>
  <c r="B4342" i="1"/>
  <c r="M4341" i="1"/>
  <c r="Q4342" i="1"/>
  <c r="P4342" i="1"/>
  <c r="I4342" i="1"/>
  <c r="G4341" i="1"/>
  <c r="H4342" i="1" s="1"/>
  <c r="J4341" i="1"/>
  <c r="C4331" i="1" l="1"/>
  <c r="K4330" i="1"/>
  <c r="O4330" i="1" s="1"/>
  <c r="N4341" i="1"/>
  <c r="J4342" i="1"/>
  <c r="P4343" i="1"/>
  <c r="M4342" i="1"/>
  <c r="Q4343" i="1"/>
  <c r="I4343" i="1"/>
  <c r="J4343" i="1" s="1"/>
  <c r="A4344" i="1"/>
  <c r="B4343" i="1"/>
  <c r="L4343" i="1"/>
  <c r="D4343" i="1"/>
  <c r="E4343" i="1" s="1"/>
  <c r="F4343" i="1"/>
  <c r="C4332" i="1" l="1"/>
  <c r="K4331" i="1"/>
  <c r="O4331" i="1" s="1"/>
  <c r="N4342" i="1"/>
  <c r="G4343" i="1"/>
  <c r="H4344" i="1" s="1"/>
  <c r="M4343" i="1"/>
  <c r="P4344" i="1"/>
  <c r="Q4344" i="1"/>
  <c r="I4344" i="1"/>
  <c r="D4344" i="1"/>
  <c r="E4344" i="1" s="1"/>
  <c r="L4344" i="1"/>
  <c r="B4344" i="1"/>
  <c r="F4344" i="1"/>
  <c r="A4345" i="1"/>
  <c r="C4333" i="1" l="1"/>
  <c r="K4332" i="1"/>
  <c r="O4332" i="1" s="1"/>
  <c r="N4343" i="1"/>
  <c r="G4344" i="1"/>
  <c r="H4345" i="1" s="1"/>
  <c r="I4345" i="1"/>
  <c r="J4344" i="1"/>
  <c r="P4345" i="1"/>
  <c r="Q4345" i="1"/>
  <c r="M4344" i="1"/>
  <c r="B4345" i="1"/>
  <c r="D4345" i="1"/>
  <c r="E4345" i="1" s="1"/>
  <c r="A4346" i="1"/>
  <c r="L4345" i="1"/>
  <c r="F4345" i="1"/>
  <c r="C4334" i="1" l="1"/>
  <c r="K4333" i="1"/>
  <c r="O4333" i="1" s="1"/>
  <c r="N4344" i="1"/>
  <c r="Q4346" i="1"/>
  <c r="M4345" i="1"/>
  <c r="N4345" i="1" s="1"/>
  <c r="P4346" i="1"/>
  <c r="I4346" i="1"/>
  <c r="F4346" i="1"/>
  <c r="L4346" i="1"/>
  <c r="D4346" i="1"/>
  <c r="E4346" i="1" s="1"/>
  <c r="B4346" i="1"/>
  <c r="A4347" i="1"/>
  <c r="G4345" i="1"/>
  <c r="H4346" i="1" s="1"/>
  <c r="J4346" i="1" s="1"/>
  <c r="J4345" i="1"/>
  <c r="C4335" i="1" l="1"/>
  <c r="K4334" i="1"/>
  <c r="O4334" i="1" s="1"/>
  <c r="G4346" i="1"/>
  <c r="H4347" i="1" s="1"/>
  <c r="Q4347" i="1"/>
  <c r="M4346" i="1"/>
  <c r="P4347" i="1"/>
  <c r="L4347" i="1"/>
  <c r="D4347" i="1"/>
  <c r="E4347" i="1" s="1"/>
  <c r="F4347" i="1"/>
  <c r="B4347" i="1"/>
  <c r="A4348" i="1"/>
  <c r="I4347" i="1"/>
  <c r="C4336" i="1" l="1"/>
  <c r="K4335" i="1"/>
  <c r="O4335" i="1" s="1"/>
  <c r="N4346" i="1"/>
  <c r="I4348" i="1"/>
  <c r="Q4348" i="1"/>
  <c r="P4348" i="1"/>
  <c r="M4347" i="1"/>
  <c r="G4347" i="1"/>
  <c r="H4348" i="1" s="1"/>
  <c r="J4348" i="1" s="1"/>
  <c r="L4348" i="1"/>
  <c r="D4348" i="1"/>
  <c r="E4348" i="1" s="1"/>
  <c r="A4349" i="1"/>
  <c r="F4348" i="1"/>
  <c r="B4348" i="1"/>
  <c r="J4347" i="1"/>
  <c r="K4336" i="1" l="1"/>
  <c r="O4336" i="1" s="1"/>
  <c r="C4337" i="1"/>
  <c r="N4347" i="1"/>
  <c r="I4349" i="1"/>
  <c r="A4350" i="1"/>
  <c r="F4349" i="1"/>
  <c r="L4349" i="1"/>
  <c r="D4349" i="1"/>
  <c r="E4349" i="1" s="1"/>
  <c r="B4349" i="1"/>
  <c r="Q4349" i="1"/>
  <c r="P4349" i="1"/>
  <c r="M4348" i="1"/>
  <c r="G4348" i="1"/>
  <c r="H4349" i="1" s="1"/>
  <c r="J4349" i="1" s="1"/>
  <c r="K4337" i="1" l="1"/>
  <c r="O4337" i="1" s="1"/>
  <c r="C4338" i="1"/>
  <c r="N4348" i="1"/>
  <c r="G4349" i="1"/>
  <c r="H4350" i="1" s="1"/>
  <c r="B4350" i="1"/>
  <c r="D4350" i="1"/>
  <c r="E4350" i="1" s="1"/>
  <c r="L4350" i="1"/>
  <c r="F4350" i="1"/>
  <c r="A4351" i="1"/>
  <c r="Q4350" i="1"/>
  <c r="M4349" i="1"/>
  <c r="P4350" i="1"/>
  <c r="I4350" i="1"/>
  <c r="K4338" i="1" l="1"/>
  <c r="O4338" i="1" s="1"/>
  <c r="C4339" i="1"/>
  <c r="N4349" i="1"/>
  <c r="J4350" i="1"/>
  <c r="M4350" i="1"/>
  <c r="N4350" i="1" s="1"/>
  <c r="Q4351" i="1"/>
  <c r="P4351" i="1"/>
  <c r="G4350" i="1"/>
  <c r="H4351" i="1" s="1"/>
  <c r="J4351" i="1" s="1"/>
  <c r="I4351" i="1"/>
  <c r="A4352" i="1"/>
  <c r="F4351" i="1"/>
  <c r="L4351" i="1"/>
  <c r="D4351" i="1"/>
  <c r="E4351" i="1" s="1"/>
  <c r="B4351" i="1"/>
  <c r="K4339" i="1" l="1"/>
  <c r="O4339" i="1" s="1"/>
  <c r="C4340" i="1"/>
  <c r="G4351" i="1"/>
  <c r="H4352" i="1" s="1"/>
  <c r="I4352" i="1"/>
  <c r="F4352" i="1"/>
  <c r="B4352" i="1"/>
  <c r="D4352" i="1"/>
  <c r="E4352" i="1" s="1"/>
  <c r="A4353" i="1"/>
  <c r="L4352" i="1"/>
  <c r="M4351" i="1"/>
  <c r="N4351" i="1" s="1"/>
  <c r="P4352" i="1"/>
  <c r="Q4352" i="1"/>
  <c r="K4340" i="1" l="1"/>
  <c r="O4340" i="1" s="1"/>
  <c r="C4341" i="1"/>
  <c r="J4352" i="1"/>
  <c r="I4353" i="1"/>
  <c r="G4352" i="1"/>
  <c r="H4353" i="1" s="1"/>
  <c r="J4353" i="1" s="1"/>
  <c r="A4354" i="1"/>
  <c r="L4353" i="1"/>
  <c r="D4353" i="1"/>
  <c r="E4353" i="1" s="1"/>
  <c r="F4353" i="1"/>
  <c r="B4353" i="1"/>
  <c r="M4352" i="1"/>
  <c r="N4352" i="1" s="1"/>
  <c r="P4353" i="1"/>
  <c r="Q4353" i="1"/>
  <c r="K4341" i="1" l="1"/>
  <c r="O4341" i="1" s="1"/>
  <c r="C4342" i="1"/>
  <c r="I4354" i="1"/>
  <c r="P4354" i="1"/>
  <c r="M4353" i="1"/>
  <c r="Q4354" i="1"/>
  <c r="B4354" i="1"/>
  <c r="L4354" i="1"/>
  <c r="A4355" i="1"/>
  <c r="F4354" i="1"/>
  <c r="D4354" i="1"/>
  <c r="E4354" i="1" s="1"/>
  <c r="G4353" i="1"/>
  <c r="H4354" i="1" s="1"/>
  <c r="J4354" i="1" s="1"/>
  <c r="K4342" i="1" l="1"/>
  <c r="O4342" i="1" s="1"/>
  <c r="C4343" i="1"/>
  <c r="N4353" i="1"/>
  <c r="G4354" i="1"/>
  <c r="H4355" i="1" s="1"/>
  <c r="P4355" i="1"/>
  <c r="M4354" i="1"/>
  <c r="Q4355" i="1"/>
  <c r="I4355" i="1"/>
  <c r="L4355" i="1"/>
  <c r="D4355" i="1"/>
  <c r="E4355" i="1" s="1"/>
  <c r="B4355" i="1"/>
  <c r="F4355" i="1"/>
  <c r="A4356" i="1"/>
  <c r="K4343" i="1" l="1"/>
  <c r="O4343" i="1" s="1"/>
  <c r="C4344" i="1"/>
  <c r="N4354" i="1"/>
  <c r="J4355" i="1"/>
  <c r="Q4356" i="1"/>
  <c r="P4356" i="1"/>
  <c r="M4355" i="1"/>
  <c r="A4357" i="1"/>
  <c r="L4356" i="1"/>
  <c r="D4356" i="1"/>
  <c r="E4356" i="1" s="1"/>
  <c r="F4356" i="1"/>
  <c r="B4356" i="1"/>
  <c r="I4356" i="1"/>
  <c r="G4355" i="1"/>
  <c r="H4356" i="1" s="1"/>
  <c r="J4356" i="1" s="1"/>
  <c r="C4345" i="1" l="1"/>
  <c r="K4344" i="1"/>
  <c r="O4344" i="1" s="1"/>
  <c r="N4355" i="1"/>
  <c r="I4357" i="1"/>
  <c r="Q4357" i="1"/>
  <c r="M4356" i="1"/>
  <c r="P4357" i="1"/>
  <c r="B4357" i="1"/>
  <c r="F4357" i="1"/>
  <c r="L4357" i="1"/>
  <c r="D4357" i="1"/>
  <c r="E4357" i="1" s="1"/>
  <c r="A4358" i="1"/>
  <c r="G4356" i="1"/>
  <c r="H4357" i="1" s="1"/>
  <c r="J4357" i="1" s="1"/>
  <c r="C4346" i="1" l="1"/>
  <c r="K4345" i="1"/>
  <c r="O4345" i="1" s="1"/>
  <c r="N4356" i="1"/>
  <c r="G4357" i="1"/>
  <c r="H4358" i="1" s="1"/>
  <c r="Q4358" i="1"/>
  <c r="M4357" i="1"/>
  <c r="P4358" i="1"/>
  <c r="D4358" i="1"/>
  <c r="E4358" i="1" s="1"/>
  <c r="B4358" i="1"/>
  <c r="L4358" i="1"/>
  <c r="A4359" i="1"/>
  <c r="F4358" i="1"/>
  <c r="I4358" i="1"/>
  <c r="C4347" i="1" l="1"/>
  <c r="K4346" i="1"/>
  <c r="O4346" i="1" s="1"/>
  <c r="N4357" i="1"/>
  <c r="I4359" i="1"/>
  <c r="G4358" i="1"/>
  <c r="H4359" i="1" s="1"/>
  <c r="J4359" i="1" s="1"/>
  <c r="B4359" i="1"/>
  <c r="D4359" i="1"/>
  <c r="E4359" i="1" s="1"/>
  <c r="F4359" i="1"/>
  <c r="A4360" i="1"/>
  <c r="L4359" i="1"/>
  <c r="J4358" i="1"/>
  <c r="Q4359" i="1"/>
  <c r="P4359" i="1"/>
  <c r="M4358" i="1"/>
  <c r="K4347" i="1" l="1"/>
  <c r="O4347" i="1" s="1"/>
  <c r="C4348" i="1"/>
  <c r="N4358" i="1"/>
  <c r="G4359" i="1"/>
  <c r="H4360" i="1" s="1"/>
  <c r="M4359" i="1"/>
  <c r="Q4360" i="1"/>
  <c r="P4360" i="1"/>
  <c r="A4361" i="1"/>
  <c r="F4360" i="1"/>
  <c r="L4360" i="1"/>
  <c r="D4360" i="1"/>
  <c r="E4360" i="1" s="1"/>
  <c r="B4360" i="1"/>
  <c r="I4360" i="1"/>
  <c r="C4349" i="1" l="1"/>
  <c r="K4348" i="1"/>
  <c r="O4348" i="1" s="1"/>
  <c r="N4359" i="1"/>
  <c r="Q4361" i="1"/>
  <c r="P4361" i="1"/>
  <c r="M4360" i="1"/>
  <c r="D4361" i="1"/>
  <c r="E4361" i="1" s="1"/>
  <c r="B4361" i="1"/>
  <c r="L4361" i="1"/>
  <c r="F4361" i="1"/>
  <c r="A4362" i="1"/>
  <c r="I4361" i="1"/>
  <c r="J4360" i="1"/>
  <c r="G4360" i="1"/>
  <c r="H4361" i="1" s="1"/>
  <c r="J4361" i="1" s="1"/>
  <c r="C4350" i="1" l="1"/>
  <c r="K4349" i="1"/>
  <c r="O4349" i="1" s="1"/>
  <c r="N4360" i="1"/>
  <c r="M4361" i="1"/>
  <c r="Q4362" i="1"/>
  <c r="P4362" i="1"/>
  <c r="I4362" i="1"/>
  <c r="A4363" i="1"/>
  <c r="F4362" i="1"/>
  <c r="D4362" i="1"/>
  <c r="E4362" i="1" s="1"/>
  <c r="L4362" i="1"/>
  <c r="B4362" i="1"/>
  <c r="G4361" i="1"/>
  <c r="H4362" i="1" s="1"/>
  <c r="J4362" i="1" s="1"/>
  <c r="K4350" i="1" l="1"/>
  <c r="O4350" i="1" s="1"/>
  <c r="C4351" i="1"/>
  <c r="N4361" i="1"/>
  <c r="F4363" i="1"/>
  <c r="D4363" i="1"/>
  <c r="E4363" i="1" s="1"/>
  <c r="B4363" i="1"/>
  <c r="L4363" i="1"/>
  <c r="A4364" i="1"/>
  <c r="M4362" i="1"/>
  <c r="P4363" i="1"/>
  <c r="Q4363" i="1"/>
  <c r="G4362" i="1"/>
  <c r="H4363" i="1" s="1"/>
  <c r="J4363" i="1" s="1"/>
  <c r="I4363" i="1"/>
  <c r="K4351" i="1" l="1"/>
  <c r="O4351" i="1" s="1"/>
  <c r="C4352" i="1"/>
  <c r="N4362" i="1"/>
  <c r="I4364" i="1"/>
  <c r="G4363" i="1"/>
  <c r="H4364" i="1" s="1"/>
  <c r="J4364" i="1" s="1"/>
  <c r="B4364" i="1"/>
  <c r="D4364" i="1"/>
  <c r="E4364" i="1" s="1"/>
  <c r="F4364" i="1"/>
  <c r="L4364" i="1"/>
  <c r="A4365" i="1"/>
  <c r="Q4364" i="1"/>
  <c r="M4363" i="1"/>
  <c r="P4364" i="1"/>
  <c r="C4353" i="1" l="1"/>
  <c r="K4352" i="1"/>
  <c r="O4352" i="1" s="1"/>
  <c r="N4363" i="1"/>
  <c r="M4364" i="1"/>
  <c r="P4365" i="1"/>
  <c r="Q4365" i="1"/>
  <c r="I4365" i="1"/>
  <c r="G4364" i="1"/>
  <c r="H4365" i="1" s="1"/>
  <c r="J4365" i="1" s="1"/>
  <c r="A4366" i="1"/>
  <c r="L4365" i="1"/>
  <c r="D4365" i="1"/>
  <c r="E4365" i="1" s="1"/>
  <c r="F4365" i="1"/>
  <c r="B4365" i="1"/>
  <c r="C4354" i="1" l="1"/>
  <c r="K4353" i="1"/>
  <c r="O4353" i="1" s="1"/>
  <c r="N4364" i="1"/>
  <c r="P4366" i="1"/>
  <c r="Q4366" i="1"/>
  <c r="M4365" i="1"/>
  <c r="G4365" i="1"/>
  <c r="H4366" i="1" s="1"/>
  <c r="I4366" i="1"/>
  <c r="A4367" i="1"/>
  <c r="D4366" i="1"/>
  <c r="E4366" i="1" s="1"/>
  <c r="B4366" i="1"/>
  <c r="L4366" i="1"/>
  <c r="F4366" i="1"/>
  <c r="C4355" i="1" l="1"/>
  <c r="K4354" i="1"/>
  <c r="O4354" i="1" s="1"/>
  <c r="N4365" i="1"/>
  <c r="G4366" i="1"/>
  <c r="H4367" i="1" s="1"/>
  <c r="J4366" i="1"/>
  <c r="M4366" i="1"/>
  <c r="Q4367" i="1"/>
  <c r="P4367" i="1"/>
  <c r="I4367" i="1"/>
  <c r="B4367" i="1"/>
  <c r="D4367" i="1"/>
  <c r="E4367" i="1" s="1"/>
  <c r="F4367" i="1"/>
  <c r="L4367" i="1"/>
  <c r="A4368" i="1"/>
  <c r="K4355" i="1" l="1"/>
  <c r="O4355" i="1" s="1"/>
  <c r="C4356" i="1"/>
  <c r="N4366" i="1"/>
  <c r="J4367" i="1"/>
  <c r="M4367" i="1"/>
  <c r="Q4368" i="1"/>
  <c r="P4368" i="1"/>
  <c r="I4368" i="1"/>
  <c r="G4367" i="1"/>
  <c r="H4368" i="1" s="1"/>
  <c r="J4368" i="1" s="1"/>
  <c r="B4368" i="1"/>
  <c r="D4368" i="1"/>
  <c r="E4368" i="1" s="1"/>
  <c r="F4368" i="1"/>
  <c r="A4369" i="1"/>
  <c r="L4368" i="1"/>
  <c r="K4356" i="1" l="1"/>
  <c r="O4356" i="1" s="1"/>
  <c r="C4357" i="1"/>
  <c r="N4367" i="1"/>
  <c r="G4368" i="1"/>
  <c r="H4369" i="1" s="1"/>
  <c r="J4369" i="1" s="1"/>
  <c r="L4369" i="1"/>
  <c r="A4370" i="1"/>
  <c r="D4369" i="1"/>
  <c r="E4369" i="1" s="1"/>
  <c r="B4369" i="1"/>
  <c r="F4369" i="1"/>
  <c r="M4368" i="1"/>
  <c r="P4369" i="1"/>
  <c r="Q4369" i="1"/>
  <c r="I4369" i="1"/>
  <c r="C4358" i="1" l="1"/>
  <c r="K4357" i="1"/>
  <c r="O4357" i="1" s="1"/>
  <c r="N4368" i="1"/>
  <c r="Q4370" i="1"/>
  <c r="M4369" i="1"/>
  <c r="P4370" i="1"/>
  <c r="I4370" i="1"/>
  <c r="G4369" i="1"/>
  <c r="H4370" i="1" s="1"/>
  <c r="J4370" i="1" s="1"/>
  <c r="D4370" i="1"/>
  <c r="E4370" i="1" s="1"/>
  <c r="A4371" i="1"/>
  <c r="F4370" i="1"/>
  <c r="B4370" i="1"/>
  <c r="L4370" i="1"/>
  <c r="K4358" i="1" l="1"/>
  <c r="O4358" i="1" s="1"/>
  <c r="C4359" i="1"/>
  <c r="N4369" i="1"/>
  <c r="G4370" i="1"/>
  <c r="H4371" i="1" s="1"/>
  <c r="M4370" i="1"/>
  <c r="Q4371" i="1"/>
  <c r="P4371" i="1"/>
  <c r="I4371" i="1"/>
  <c r="L4371" i="1"/>
  <c r="A4372" i="1"/>
  <c r="F4371" i="1"/>
  <c r="D4371" i="1"/>
  <c r="E4371" i="1" s="1"/>
  <c r="B4371" i="1"/>
  <c r="C4360" i="1" l="1"/>
  <c r="K4359" i="1"/>
  <c r="O4359" i="1" s="1"/>
  <c r="N4370" i="1"/>
  <c r="G4371" i="1"/>
  <c r="H4372" i="1" s="1"/>
  <c r="I4372" i="1"/>
  <c r="J4371" i="1"/>
  <c r="L4372" i="1"/>
  <c r="A4373" i="1"/>
  <c r="D4372" i="1"/>
  <c r="E4372" i="1" s="1"/>
  <c r="F4372" i="1"/>
  <c r="B4372" i="1"/>
  <c r="P4372" i="1"/>
  <c r="Q4372" i="1"/>
  <c r="M4371" i="1"/>
  <c r="K4360" i="1" l="1"/>
  <c r="O4360" i="1" s="1"/>
  <c r="C4361" i="1"/>
  <c r="N4371" i="1"/>
  <c r="J4372" i="1"/>
  <c r="G4372" i="1"/>
  <c r="H4373" i="1" s="1"/>
  <c r="J4373" i="1" s="1"/>
  <c r="D4373" i="1"/>
  <c r="E4373" i="1" s="1"/>
  <c r="L4373" i="1"/>
  <c r="A4374" i="1"/>
  <c r="B4373" i="1"/>
  <c r="F4373" i="1"/>
  <c r="I4373" i="1"/>
  <c r="P4373" i="1"/>
  <c r="Q4373" i="1"/>
  <c r="M4372" i="1"/>
  <c r="K4361" i="1" l="1"/>
  <c r="O4361" i="1" s="1"/>
  <c r="C4362" i="1"/>
  <c r="N4372" i="1"/>
  <c r="D4374" i="1"/>
  <c r="E4374" i="1" s="1"/>
  <c r="A4375" i="1"/>
  <c r="F4374" i="1"/>
  <c r="B4374" i="1"/>
  <c r="L4374" i="1"/>
  <c r="P4374" i="1"/>
  <c r="M4373" i="1"/>
  <c r="Q4374" i="1"/>
  <c r="I4374" i="1"/>
  <c r="G4373" i="1"/>
  <c r="H4374" i="1" s="1"/>
  <c r="J4374" i="1" s="1"/>
  <c r="C4363" i="1" l="1"/>
  <c r="K4362" i="1"/>
  <c r="O4362" i="1" s="1"/>
  <c r="N4373" i="1"/>
  <c r="I4375" i="1"/>
  <c r="B4375" i="1"/>
  <c r="L4375" i="1"/>
  <c r="A4376" i="1"/>
  <c r="F4375" i="1"/>
  <c r="D4375" i="1"/>
  <c r="E4375" i="1" s="1"/>
  <c r="G4375" i="1" s="1"/>
  <c r="H4376" i="1" s="1"/>
  <c r="Q4375" i="1"/>
  <c r="M4374" i="1"/>
  <c r="P4375" i="1"/>
  <c r="G4374" i="1"/>
  <c r="H4375" i="1" s="1"/>
  <c r="J4375" i="1" s="1"/>
  <c r="K4363" i="1" l="1"/>
  <c r="O4363" i="1" s="1"/>
  <c r="C4364" i="1"/>
  <c r="N4374" i="1"/>
  <c r="I4376" i="1"/>
  <c r="P4376" i="1"/>
  <c r="Q4376" i="1"/>
  <c r="M4375" i="1"/>
  <c r="A4377" i="1"/>
  <c r="L4376" i="1"/>
  <c r="B4376" i="1"/>
  <c r="D4376" i="1"/>
  <c r="E4376" i="1" s="1"/>
  <c r="F4376" i="1"/>
  <c r="K4364" i="1" l="1"/>
  <c r="O4364" i="1" s="1"/>
  <c r="C4365" i="1"/>
  <c r="N4375" i="1"/>
  <c r="I4377" i="1"/>
  <c r="F4377" i="1"/>
  <c r="L4377" i="1"/>
  <c r="A4378" i="1"/>
  <c r="D4377" i="1"/>
  <c r="E4377" i="1" s="1"/>
  <c r="B4377" i="1"/>
  <c r="G4376" i="1"/>
  <c r="H4377" i="1" s="1"/>
  <c r="J4377" i="1" s="1"/>
  <c r="J4376" i="1"/>
  <c r="M4376" i="1"/>
  <c r="Q4377" i="1"/>
  <c r="P4377" i="1"/>
  <c r="C4366" i="1" l="1"/>
  <c r="K4365" i="1"/>
  <c r="O4365" i="1" s="1"/>
  <c r="N4376" i="1"/>
  <c r="L4378" i="1"/>
  <c r="A4379" i="1"/>
  <c r="F4378" i="1"/>
  <c r="B4378" i="1"/>
  <c r="D4378" i="1"/>
  <c r="E4378" i="1" s="1"/>
  <c r="G4378" i="1" s="1"/>
  <c r="H4379" i="1" s="1"/>
  <c r="P4378" i="1"/>
  <c r="Q4378" i="1"/>
  <c r="M4377" i="1"/>
  <c r="I4378" i="1"/>
  <c r="G4377" i="1"/>
  <c r="H4378" i="1" s="1"/>
  <c r="C4367" i="1" l="1"/>
  <c r="K4366" i="1"/>
  <c r="O4366" i="1" s="1"/>
  <c r="N4377" i="1"/>
  <c r="I4379" i="1"/>
  <c r="J4379" i="1" s="1"/>
  <c r="P4379" i="1"/>
  <c r="M4378" i="1"/>
  <c r="Q4379" i="1"/>
  <c r="F4379" i="1"/>
  <c r="D4379" i="1"/>
  <c r="E4379" i="1" s="1"/>
  <c r="B4379" i="1"/>
  <c r="A4380" i="1"/>
  <c r="L4379" i="1"/>
  <c r="J4378" i="1"/>
  <c r="C4368" i="1" l="1"/>
  <c r="K4367" i="1"/>
  <c r="O4367" i="1" s="1"/>
  <c r="N4378" i="1"/>
  <c r="Q4380" i="1"/>
  <c r="M4379" i="1"/>
  <c r="P4380" i="1"/>
  <c r="D4380" i="1"/>
  <c r="E4380" i="1" s="1"/>
  <c r="B4380" i="1"/>
  <c r="L4380" i="1"/>
  <c r="F4380" i="1"/>
  <c r="A4381" i="1"/>
  <c r="I4380" i="1"/>
  <c r="G4379" i="1"/>
  <c r="H4380" i="1" s="1"/>
  <c r="K4368" i="1" l="1"/>
  <c r="O4368" i="1" s="1"/>
  <c r="C4369" i="1"/>
  <c r="N4379" i="1"/>
  <c r="G4380" i="1"/>
  <c r="H4381" i="1" s="1"/>
  <c r="M4380" i="1"/>
  <c r="Q4381" i="1"/>
  <c r="P4381" i="1"/>
  <c r="I4381" i="1"/>
  <c r="F4381" i="1"/>
  <c r="B4381" i="1"/>
  <c r="D4381" i="1"/>
  <c r="E4381" i="1" s="1"/>
  <c r="A4382" i="1"/>
  <c r="L4381" i="1"/>
  <c r="J4380" i="1"/>
  <c r="C4370" i="1" l="1"/>
  <c r="K4369" i="1"/>
  <c r="O4369" i="1" s="1"/>
  <c r="N4380" i="1"/>
  <c r="J4381" i="1"/>
  <c r="M4381" i="1"/>
  <c r="Q4382" i="1"/>
  <c r="P4382" i="1"/>
  <c r="A4383" i="1"/>
  <c r="L4382" i="1"/>
  <c r="D4382" i="1"/>
  <c r="E4382" i="1" s="1"/>
  <c r="F4382" i="1"/>
  <c r="B4382" i="1"/>
  <c r="G4381" i="1"/>
  <c r="H4382" i="1" s="1"/>
  <c r="I4382" i="1"/>
  <c r="C4371" i="1" l="1"/>
  <c r="K4370" i="1"/>
  <c r="O4370" i="1" s="1"/>
  <c r="N4381" i="1"/>
  <c r="G4382" i="1"/>
  <c r="H4383" i="1" s="1"/>
  <c r="I4383" i="1"/>
  <c r="J4382" i="1"/>
  <c r="Q4383" i="1"/>
  <c r="M4382" i="1"/>
  <c r="P4383" i="1"/>
  <c r="L4383" i="1"/>
  <c r="A4384" i="1"/>
  <c r="D4383" i="1"/>
  <c r="E4383" i="1" s="1"/>
  <c r="B4383" i="1"/>
  <c r="F4383" i="1"/>
  <c r="C4372" i="1" l="1"/>
  <c r="K4371" i="1"/>
  <c r="O4371" i="1" s="1"/>
  <c r="N4382" i="1"/>
  <c r="I4384" i="1"/>
  <c r="J4383" i="1"/>
  <c r="G4383" i="1"/>
  <c r="H4384" i="1" s="1"/>
  <c r="J4384" i="1" s="1"/>
  <c r="A4385" i="1"/>
  <c r="F4384" i="1"/>
  <c r="L4384" i="1"/>
  <c r="D4384" i="1"/>
  <c r="E4384" i="1" s="1"/>
  <c r="B4384" i="1"/>
  <c r="P4384" i="1"/>
  <c r="M4383" i="1"/>
  <c r="Q4384" i="1"/>
  <c r="K4372" i="1" l="1"/>
  <c r="O4372" i="1" s="1"/>
  <c r="C4373" i="1"/>
  <c r="N4383" i="1"/>
  <c r="G4384" i="1"/>
  <c r="H4385" i="1" s="1"/>
  <c r="Q4385" i="1"/>
  <c r="P4385" i="1"/>
  <c r="M4384" i="1"/>
  <c r="I4385" i="1"/>
  <c r="F4385" i="1"/>
  <c r="L4385" i="1"/>
  <c r="A4386" i="1"/>
  <c r="D4385" i="1"/>
  <c r="E4385" i="1" s="1"/>
  <c r="B4385" i="1"/>
  <c r="K4373" i="1" l="1"/>
  <c r="O4373" i="1" s="1"/>
  <c r="C4374" i="1"/>
  <c r="N4384" i="1"/>
  <c r="J4385" i="1"/>
  <c r="G4385" i="1"/>
  <c r="H4386" i="1" s="1"/>
  <c r="D4386" i="1"/>
  <c r="E4386" i="1" s="1"/>
  <c r="A4387" i="1"/>
  <c r="B4386" i="1"/>
  <c r="F4386" i="1"/>
  <c r="L4386" i="1"/>
  <c r="P4386" i="1"/>
  <c r="Q4386" i="1"/>
  <c r="M4385" i="1"/>
  <c r="I4386" i="1"/>
  <c r="C4375" i="1" l="1"/>
  <c r="K4374" i="1"/>
  <c r="O4374" i="1" s="1"/>
  <c r="N4385" i="1"/>
  <c r="G4386" i="1"/>
  <c r="H4387" i="1" s="1"/>
  <c r="J4386" i="1"/>
  <c r="M4386" i="1"/>
  <c r="P4387" i="1"/>
  <c r="Q4387" i="1"/>
  <c r="F4387" i="1"/>
  <c r="D4387" i="1"/>
  <c r="E4387" i="1" s="1"/>
  <c r="B4387" i="1"/>
  <c r="A4388" i="1"/>
  <c r="L4387" i="1"/>
  <c r="I4387" i="1"/>
  <c r="C4376" i="1" l="1"/>
  <c r="K4375" i="1"/>
  <c r="O4375" i="1" s="1"/>
  <c r="N4386" i="1"/>
  <c r="J4387" i="1"/>
  <c r="Q4388" i="1"/>
  <c r="M4387" i="1"/>
  <c r="N4387" i="1" s="1"/>
  <c r="P4388" i="1"/>
  <c r="A4389" i="1"/>
  <c r="F4388" i="1"/>
  <c r="L4388" i="1"/>
  <c r="D4388" i="1"/>
  <c r="E4388" i="1" s="1"/>
  <c r="B4388" i="1"/>
  <c r="I4388" i="1"/>
  <c r="G4387" i="1"/>
  <c r="H4388" i="1" s="1"/>
  <c r="J4388" i="1" s="1"/>
  <c r="C4377" i="1" l="1"/>
  <c r="K4376" i="1"/>
  <c r="O4376" i="1" s="1"/>
  <c r="Q4389" i="1"/>
  <c r="P4389" i="1"/>
  <c r="M4388" i="1"/>
  <c r="N4388" i="1" s="1"/>
  <c r="F4389" i="1"/>
  <c r="B4389" i="1"/>
  <c r="D4389" i="1"/>
  <c r="E4389" i="1" s="1"/>
  <c r="A4390" i="1"/>
  <c r="L4389" i="1"/>
  <c r="I4389" i="1"/>
  <c r="G4388" i="1"/>
  <c r="H4389" i="1" s="1"/>
  <c r="J4389" i="1" s="1"/>
  <c r="C4378" i="1" l="1"/>
  <c r="K4377" i="1"/>
  <c r="O4377" i="1" s="1"/>
  <c r="G4389" i="1"/>
  <c r="H4390" i="1" s="1"/>
  <c r="I4390" i="1"/>
  <c r="B4390" i="1"/>
  <c r="L4390" i="1"/>
  <c r="A4391" i="1"/>
  <c r="F4390" i="1"/>
  <c r="D4390" i="1"/>
  <c r="E4390" i="1" s="1"/>
  <c r="M4389" i="1"/>
  <c r="N4389" i="1" s="1"/>
  <c r="P4390" i="1"/>
  <c r="Q4390" i="1"/>
  <c r="K4378" i="1" l="1"/>
  <c r="O4378" i="1" s="1"/>
  <c r="C4379" i="1"/>
  <c r="J4390" i="1"/>
  <c r="G4390" i="1"/>
  <c r="H4391" i="1" s="1"/>
  <c r="P4391" i="1"/>
  <c r="M4390" i="1"/>
  <c r="Q4391" i="1"/>
  <c r="I4391" i="1"/>
  <c r="L4391" i="1"/>
  <c r="D4391" i="1"/>
  <c r="E4391" i="1" s="1"/>
  <c r="F4391" i="1"/>
  <c r="B4391" i="1"/>
  <c r="A4392" i="1"/>
  <c r="C4380" i="1" l="1"/>
  <c r="K4379" i="1"/>
  <c r="O4379" i="1" s="1"/>
  <c r="N4390" i="1"/>
  <c r="G4391" i="1"/>
  <c r="H4392" i="1" s="1"/>
  <c r="B4392" i="1"/>
  <c r="F4392" i="1"/>
  <c r="A4393" i="1"/>
  <c r="D4392" i="1"/>
  <c r="E4392" i="1" s="1"/>
  <c r="L4392" i="1"/>
  <c r="P4392" i="1"/>
  <c r="Q4392" i="1"/>
  <c r="M4391" i="1"/>
  <c r="I4392" i="1"/>
  <c r="J4391" i="1"/>
  <c r="K4380" i="1" l="1"/>
  <c r="O4380" i="1" s="1"/>
  <c r="C4381" i="1"/>
  <c r="N4391" i="1"/>
  <c r="P4393" i="1"/>
  <c r="M4392" i="1"/>
  <c r="Q4393" i="1"/>
  <c r="I4393" i="1"/>
  <c r="G4392" i="1"/>
  <c r="H4393" i="1" s="1"/>
  <c r="J4393" i="1" s="1"/>
  <c r="J4392" i="1"/>
  <c r="B4393" i="1"/>
  <c r="D4393" i="1"/>
  <c r="E4393" i="1" s="1"/>
  <c r="F4393" i="1"/>
  <c r="L4393" i="1"/>
  <c r="A4394" i="1"/>
  <c r="C4382" i="1" l="1"/>
  <c r="K4381" i="1"/>
  <c r="O4381" i="1" s="1"/>
  <c r="N4392" i="1"/>
  <c r="F4394" i="1"/>
  <c r="D4394" i="1"/>
  <c r="E4394" i="1" s="1"/>
  <c r="G4394" i="1" s="1"/>
  <c r="H4395" i="1" s="1"/>
  <c r="L4394" i="1"/>
  <c r="B4394" i="1"/>
  <c r="A4395" i="1"/>
  <c r="M4393" i="1"/>
  <c r="Q4394" i="1"/>
  <c r="P4394" i="1"/>
  <c r="G4393" i="1"/>
  <c r="H4394" i="1" s="1"/>
  <c r="I4394" i="1"/>
  <c r="C4383" i="1" l="1"/>
  <c r="K4382" i="1"/>
  <c r="O4382" i="1" s="1"/>
  <c r="N4393" i="1"/>
  <c r="I4395" i="1"/>
  <c r="J4395" i="1" s="1"/>
  <c r="J4394" i="1"/>
  <c r="A4396" i="1"/>
  <c r="B4395" i="1"/>
  <c r="L4395" i="1"/>
  <c r="F4395" i="1"/>
  <c r="D4395" i="1"/>
  <c r="E4395" i="1" s="1"/>
  <c r="M4394" i="1"/>
  <c r="P4395" i="1"/>
  <c r="Q4395" i="1"/>
  <c r="K4383" i="1" l="1"/>
  <c r="O4383" i="1" s="1"/>
  <c r="C4384" i="1"/>
  <c r="N4394" i="1"/>
  <c r="M4395" i="1"/>
  <c r="P4396" i="1"/>
  <c r="Q4396" i="1"/>
  <c r="I4396" i="1"/>
  <c r="G4395" i="1"/>
  <c r="H4396" i="1" s="1"/>
  <c r="J4396" i="1" s="1"/>
  <c r="F4396" i="1"/>
  <c r="B4396" i="1"/>
  <c r="D4396" i="1"/>
  <c r="E4396" i="1" s="1"/>
  <c r="A4397" i="1"/>
  <c r="L4396" i="1"/>
  <c r="K4384" i="1" l="1"/>
  <c r="O4384" i="1" s="1"/>
  <c r="C4385" i="1"/>
  <c r="N4395" i="1"/>
  <c r="G4396" i="1"/>
  <c r="H4397" i="1" s="1"/>
  <c r="I4397" i="1"/>
  <c r="B4397" i="1"/>
  <c r="F4397" i="1"/>
  <c r="A4398" i="1"/>
  <c r="D4397" i="1"/>
  <c r="E4397" i="1" s="1"/>
  <c r="L4397" i="1"/>
  <c r="M4396" i="1"/>
  <c r="Q4397" i="1"/>
  <c r="P4397" i="1"/>
  <c r="C4386" i="1" l="1"/>
  <c r="K4385" i="1"/>
  <c r="O4385" i="1" s="1"/>
  <c r="N4396" i="1"/>
  <c r="I4398" i="1"/>
  <c r="D4398" i="1"/>
  <c r="E4398" i="1" s="1"/>
  <c r="F4398" i="1"/>
  <c r="A4399" i="1"/>
  <c r="B4398" i="1"/>
  <c r="L4398" i="1"/>
  <c r="J4397" i="1"/>
  <c r="M4397" i="1"/>
  <c r="P4398" i="1"/>
  <c r="Q4398" i="1"/>
  <c r="G4397" i="1"/>
  <c r="H4398" i="1" s="1"/>
  <c r="J4398" i="1" s="1"/>
  <c r="K4386" i="1" l="1"/>
  <c r="O4386" i="1" s="1"/>
  <c r="C4387" i="1"/>
  <c r="N4397" i="1"/>
  <c r="G4398" i="1"/>
  <c r="H4399" i="1" s="1"/>
  <c r="J4399" i="1" s="1"/>
  <c r="Q4399" i="1"/>
  <c r="M4398" i="1"/>
  <c r="P4399" i="1"/>
  <c r="I4399" i="1"/>
  <c r="L4399" i="1"/>
  <c r="D4399" i="1"/>
  <c r="E4399" i="1" s="1"/>
  <c r="F4399" i="1"/>
  <c r="B4399" i="1"/>
  <c r="A4400" i="1"/>
  <c r="C4388" i="1" l="1"/>
  <c r="K4387" i="1"/>
  <c r="O4387" i="1" s="1"/>
  <c r="N4398" i="1"/>
  <c r="P4400" i="1"/>
  <c r="Q4400" i="1"/>
  <c r="M4399" i="1"/>
  <c r="I4400" i="1"/>
  <c r="F4400" i="1"/>
  <c r="L4400" i="1"/>
  <c r="A4401" i="1"/>
  <c r="D4400" i="1"/>
  <c r="E4400" i="1" s="1"/>
  <c r="B4400" i="1"/>
  <c r="G4399" i="1"/>
  <c r="H4400" i="1" s="1"/>
  <c r="J4400" i="1" s="1"/>
  <c r="K4388" i="1" l="1"/>
  <c r="O4388" i="1" s="1"/>
  <c r="C4389" i="1"/>
  <c r="N4399" i="1"/>
  <c r="G4400" i="1"/>
  <c r="H4401" i="1" s="1"/>
  <c r="P4401" i="1"/>
  <c r="Q4401" i="1"/>
  <c r="M4400" i="1"/>
  <c r="I4401" i="1"/>
  <c r="A4402" i="1"/>
  <c r="F4401" i="1"/>
  <c r="L4401" i="1"/>
  <c r="B4401" i="1"/>
  <c r="D4401" i="1"/>
  <c r="E4401" i="1" s="1"/>
  <c r="K4389" i="1" l="1"/>
  <c r="O4389" i="1" s="1"/>
  <c r="C4390" i="1"/>
  <c r="N4400" i="1"/>
  <c r="G4401" i="1"/>
  <c r="H4402" i="1" s="1"/>
  <c r="J4401" i="1"/>
  <c r="L4402" i="1"/>
  <c r="D4402" i="1"/>
  <c r="E4402" i="1" s="1"/>
  <c r="B4402" i="1"/>
  <c r="F4402" i="1"/>
  <c r="A4403" i="1"/>
  <c r="I4402" i="1"/>
  <c r="P4402" i="1"/>
  <c r="M4401" i="1"/>
  <c r="Q4402" i="1"/>
  <c r="K4390" i="1" l="1"/>
  <c r="O4390" i="1" s="1"/>
  <c r="C4391" i="1"/>
  <c r="N4401" i="1"/>
  <c r="J4402" i="1"/>
  <c r="P4403" i="1"/>
  <c r="M4402" i="1"/>
  <c r="N4402" i="1" s="1"/>
  <c r="Q4403" i="1"/>
  <c r="A4404" i="1"/>
  <c r="F4403" i="1"/>
  <c r="L4403" i="1"/>
  <c r="D4403" i="1"/>
  <c r="E4403" i="1" s="1"/>
  <c r="B4403" i="1"/>
  <c r="I4403" i="1"/>
  <c r="G4402" i="1"/>
  <c r="H4403" i="1" s="1"/>
  <c r="J4403" i="1" s="1"/>
  <c r="C4392" i="1" l="1"/>
  <c r="K4391" i="1"/>
  <c r="O4391" i="1" s="1"/>
  <c r="I4404" i="1"/>
  <c r="D4404" i="1"/>
  <c r="E4404" i="1" s="1"/>
  <c r="L4404" i="1"/>
  <c r="A4405" i="1"/>
  <c r="F4404" i="1"/>
  <c r="B4404" i="1"/>
  <c r="G4403" i="1"/>
  <c r="H4404" i="1" s="1"/>
  <c r="M4403" i="1"/>
  <c r="N4403" i="1" s="1"/>
  <c r="Q4404" i="1"/>
  <c r="P4404" i="1"/>
  <c r="C4393" i="1" l="1"/>
  <c r="K4392" i="1"/>
  <c r="O4392" i="1" s="1"/>
  <c r="J4404" i="1"/>
  <c r="G4404" i="1"/>
  <c r="H4405" i="1" s="1"/>
  <c r="A4406" i="1"/>
  <c r="F4405" i="1"/>
  <c r="L4405" i="1"/>
  <c r="D4405" i="1"/>
  <c r="E4405" i="1" s="1"/>
  <c r="B4405" i="1"/>
  <c r="P4405" i="1"/>
  <c r="M4404" i="1"/>
  <c r="N4404" i="1" s="1"/>
  <c r="Q4405" i="1"/>
  <c r="I4405" i="1"/>
  <c r="C4394" i="1" l="1"/>
  <c r="K4393" i="1"/>
  <c r="O4393" i="1" s="1"/>
  <c r="J4405" i="1"/>
  <c r="M4405" i="1"/>
  <c r="P4406" i="1"/>
  <c r="Q4406" i="1"/>
  <c r="F4406" i="1"/>
  <c r="B4406" i="1"/>
  <c r="D4406" i="1"/>
  <c r="E4406" i="1" s="1"/>
  <c r="A4407" i="1"/>
  <c r="L4406" i="1"/>
  <c r="I4406" i="1"/>
  <c r="G4405" i="1"/>
  <c r="H4406" i="1" s="1"/>
  <c r="J4406" i="1" s="1"/>
  <c r="C4395" i="1" l="1"/>
  <c r="K4394" i="1"/>
  <c r="O4394" i="1" s="1"/>
  <c r="N4405" i="1"/>
  <c r="M4406" i="1"/>
  <c r="Q4407" i="1"/>
  <c r="P4407" i="1"/>
  <c r="I4407" i="1"/>
  <c r="G4406" i="1"/>
  <c r="H4407" i="1" s="1"/>
  <c r="J4407" i="1" s="1"/>
  <c r="L4407" i="1"/>
  <c r="D4407" i="1"/>
  <c r="E4407" i="1" s="1"/>
  <c r="B4407" i="1"/>
  <c r="F4407" i="1"/>
  <c r="A4408" i="1"/>
  <c r="K4395" i="1" l="1"/>
  <c r="O4395" i="1" s="1"/>
  <c r="C4396" i="1"/>
  <c r="N4406" i="1"/>
  <c r="G4407" i="1"/>
  <c r="H4408" i="1" s="1"/>
  <c r="A4409" i="1"/>
  <c r="B4408" i="1"/>
  <c r="D4408" i="1"/>
  <c r="E4408" i="1" s="1"/>
  <c r="F4408" i="1"/>
  <c r="L4408" i="1"/>
  <c r="P4408" i="1"/>
  <c r="M4407" i="1"/>
  <c r="Q4408" i="1"/>
  <c r="I4408" i="1"/>
  <c r="C4397" i="1" l="1"/>
  <c r="K4396" i="1"/>
  <c r="O4396" i="1" s="1"/>
  <c r="N4407" i="1"/>
  <c r="I4409" i="1"/>
  <c r="M4408" i="1"/>
  <c r="Q4409" i="1"/>
  <c r="P4409" i="1"/>
  <c r="D4409" i="1"/>
  <c r="E4409" i="1" s="1"/>
  <c r="B4409" i="1"/>
  <c r="L4409" i="1"/>
  <c r="A4410" i="1"/>
  <c r="F4409" i="1"/>
  <c r="J4408" i="1"/>
  <c r="G4408" i="1"/>
  <c r="H4409" i="1" s="1"/>
  <c r="J4409" i="1" s="1"/>
  <c r="C4398" i="1" l="1"/>
  <c r="K4397" i="1"/>
  <c r="O4397" i="1" s="1"/>
  <c r="N4408" i="1"/>
  <c r="P4410" i="1"/>
  <c r="M4409" i="1"/>
  <c r="Q4410" i="1"/>
  <c r="G4409" i="1"/>
  <c r="H4410" i="1" s="1"/>
  <c r="J4410" i="1" s="1"/>
  <c r="I4410" i="1"/>
  <c r="L4410" i="1"/>
  <c r="A4411" i="1"/>
  <c r="D4410" i="1"/>
  <c r="E4410" i="1" s="1"/>
  <c r="B4410" i="1"/>
  <c r="F4410" i="1"/>
  <c r="C4399" i="1" l="1"/>
  <c r="K4398" i="1"/>
  <c r="O4398" i="1" s="1"/>
  <c r="N4409" i="1"/>
  <c r="P4411" i="1"/>
  <c r="Q4411" i="1"/>
  <c r="M4410" i="1"/>
  <c r="I4411" i="1"/>
  <c r="G4410" i="1"/>
  <c r="H4411" i="1" s="1"/>
  <c r="J4411" i="1" s="1"/>
  <c r="F4411" i="1"/>
  <c r="L4411" i="1"/>
  <c r="A4412" i="1"/>
  <c r="D4411" i="1"/>
  <c r="E4411" i="1" s="1"/>
  <c r="B4411" i="1"/>
  <c r="K4399" i="1" l="1"/>
  <c r="O4399" i="1" s="1"/>
  <c r="C4400" i="1"/>
  <c r="N4410" i="1"/>
  <c r="G4411" i="1"/>
  <c r="H4412" i="1" s="1"/>
  <c r="F4412" i="1"/>
  <c r="L4412" i="1"/>
  <c r="B4412" i="1"/>
  <c r="A4413" i="1"/>
  <c r="D4412" i="1"/>
  <c r="E4412" i="1" s="1"/>
  <c r="Q4412" i="1"/>
  <c r="P4412" i="1"/>
  <c r="M4411" i="1"/>
  <c r="I4412" i="1"/>
  <c r="C4401" i="1" l="1"/>
  <c r="K4400" i="1"/>
  <c r="O4400" i="1" s="1"/>
  <c r="N4411" i="1"/>
  <c r="G4412" i="1"/>
  <c r="H4413" i="1" s="1"/>
  <c r="I4413" i="1"/>
  <c r="F4413" i="1"/>
  <c r="L4413" i="1"/>
  <c r="B4413" i="1"/>
  <c r="D4413" i="1"/>
  <c r="E4413" i="1" s="1"/>
  <c r="A4414" i="1"/>
  <c r="J4412" i="1"/>
  <c r="P4413" i="1"/>
  <c r="Q4413" i="1"/>
  <c r="M4412" i="1"/>
  <c r="C4402" i="1" l="1"/>
  <c r="K4401" i="1"/>
  <c r="O4401" i="1" s="1"/>
  <c r="N4412" i="1"/>
  <c r="J4413" i="1"/>
  <c r="D4414" i="1"/>
  <c r="E4414" i="1" s="1"/>
  <c r="F4414" i="1"/>
  <c r="L4414" i="1"/>
  <c r="B4414" i="1"/>
  <c r="A4415" i="1"/>
  <c r="G4413" i="1"/>
  <c r="H4414" i="1" s="1"/>
  <c r="J4414" i="1" s="1"/>
  <c r="Q4414" i="1"/>
  <c r="P4414" i="1"/>
  <c r="M4413" i="1"/>
  <c r="I4414" i="1"/>
  <c r="C4403" i="1" l="1"/>
  <c r="K4402" i="1"/>
  <c r="O4402" i="1" s="1"/>
  <c r="N4413" i="1"/>
  <c r="I4415" i="1"/>
  <c r="A4416" i="1"/>
  <c r="D4415" i="1"/>
  <c r="E4415" i="1" s="1"/>
  <c r="F4415" i="1"/>
  <c r="L4415" i="1"/>
  <c r="B4415" i="1"/>
  <c r="G4414" i="1"/>
  <c r="H4415" i="1" s="1"/>
  <c r="J4415" i="1" s="1"/>
  <c r="Q4415" i="1"/>
  <c r="P4415" i="1"/>
  <c r="M4414" i="1"/>
  <c r="C4404" i="1" l="1"/>
  <c r="K4403" i="1"/>
  <c r="O4403" i="1" s="1"/>
  <c r="N4414" i="1"/>
  <c r="G4415" i="1"/>
  <c r="H4416" i="1" s="1"/>
  <c r="B4416" i="1"/>
  <c r="F4416" i="1"/>
  <c r="L4416" i="1"/>
  <c r="D4416" i="1"/>
  <c r="E4416" i="1" s="1"/>
  <c r="A4417" i="1"/>
  <c r="Q4416" i="1"/>
  <c r="M4415" i="1"/>
  <c r="P4416" i="1"/>
  <c r="I4416" i="1"/>
  <c r="C4405" i="1" l="1"/>
  <c r="K4404" i="1"/>
  <c r="O4404" i="1" s="1"/>
  <c r="N4415" i="1"/>
  <c r="I4417" i="1"/>
  <c r="J4416" i="1"/>
  <c r="A4418" i="1"/>
  <c r="F4417" i="1"/>
  <c r="B4417" i="1"/>
  <c r="D4417" i="1"/>
  <c r="E4417" i="1" s="1"/>
  <c r="L4417" i="1"/>
  <c r="G4416" i="1"/>
  <c r="H4417" i="1" s="1"/>
  <c r="Q4417" i="1"/>
  <c r="M4416" i="1"/>
  <c r="P4417" i="1"/>
  <c r="C4406" i="1" l="1"/>
  <c r="K4405" i="1"/>
  <c r="O4405" i="1" s="1"/>
  <c r="J4417" i="1"/>
  <c r="N4416" i="1"/>
  <c r="P4418" i="1"/>
  <c r="M4417" i="1"/>
  <c r="Q4418" i="1"/>
  <c r="L4418" i="1"/>
  <c r="D4418" i="1"/>
  <c r="E4418" i="1" s="1"/>
  <c r="F4418" i="1"/>
  <c r="A4419" i="1"/>
  <c r="B4418" i="1"/>
  <c r="G4417" i="1"/>
  <c r="H4418" i="1" s="1"/>
  <c r="J4418" i="1" s="1"/>
  <c r="I4418" i="1"/>
  <c r="C4407" i="1" l="1"/>
  <c r="K4406" i="1"/>
  <c r="O4406" i="1" s="1"/>
  <c r="N4417" i="1"/>
  <c r="G4418" i="1"/>
  <c r="H4419" i="1" s="1"/>
  <c r="F4419" i="1"/>
  <c r="L4419" i="1"/>
  <c r="D4419" i="1"/>
  <c r="E4419" i="1" s="1"/>
  <c r="A4420" i="1"/>
  <c r="B4419" i="1"/>
  <c r="I4419" i="1"/>
  <c r="Q4419" i="1"/>
  <c r="P4419" i="1"/>
  <c r="M4418" i="1"/>
  <c r="C4408" i="1" l="1"/>
  <c r="K4407" i="1"/>
  <c r="O4407" i="1" s="1"/>
  <c r="N4418" i="1"/>
  <c r="I4420" i="1"/>
  <c r="P4420" i="1"/>
  <c r="Q4420" i="1"/>
  <c r="M4419" i="1"/>
  <c r="D4420" i="1"/>
  <c r="E4420" i="1" s="1"/>
  <c r="B4420" i="1"/>
  <c r="L4420" i="1"/>
  <c r="A4421" i="1"/>
  <c r="F4420" i="1"/>
  <c r="J4419" i="1"/>
  <c r="G4419" i="1"/>
  <c r="H4420" i="1" s="1"/>
  <c r="J4420" i="1" s="1"/>
  <c r="K4408" i="1" l="1"/>
  <c r="O4408" i="1" s="1"/>
  <c r="C4409" i="1"/>
  <c r="N4419" i="1"/>
  <c r="M4420" i="1"/>
  <c r="P4421" i="1"/>
  <c r="Q4421" i="1"/>
  <c r="G4420" i="1"/>
  <c r="H4421" i="1" s="1"/>
  <c r="J4421" i="1" s="1"/>
  <c r="I4421" i="1"/>
  <c r="B4421" i="1"/>
  <c r="A4422" i="1"/>
  <c r="D4421" i="1"/>
  <c r="E4421" i="1" s="1"/>
  <c r="L4421" i="1"/>
  <c r="F4421" i="1"/>
  <c r="C4410" i="1" l="1"/>
  <c r="K4409" i="1"/>
  <c r="O4409" i="1" s="1"/>
  <c r="N4420" i="1"/>
  <c r="A4423" i="1"/>
  <c r="L4422" i="1"/>
  <c r="B4422" i="1"/>
  <c r="D4422" i="1"/>
  <c r="E4422" i="1" s="1"/>
  <c r="F4422" i="1"/>
  <c r="M4421" i="1"/>
  <c r="P4422" i="1"/>
  <c r="Q4422" i="1"/>
  <c r="G4421" i="1"/>
  <c r="H4422" i="1" s="1"/>
  <c r="J4422" i="1" s="1"/>
  <c r="I4422" i="1"/>
  <c r="K4410" i="1" l="1"/>
  <c r="O4410" i="1" s="1"/>
  <c r="C4411" i="1"/>
  <c r="N4421" i="1"/>
  <c r="G4422" i="1"/>
  <c r="H4423" i="1" s="1"/>
  <c r="I4423" i="1"/>
  <c r="P4423" i="1"/>
  <c r="M4422" i="1"/>
  <c r="Q4423" i="1"/>
  <c r="B4423" i="1"/>
  <c r="D4423" i="1"/>
  <c r="E4423" i="1" s="1"/>
  <c r="F4423" i="1"/>
  <c r="A4424" i="1"/>
  <c r="L4423" i="1"/>
  <c r="K4411" i="1" l="1"/>
  <c r="O4411" i="1" s="1"/>
  <c r="C4412" i="1"/>
  <c r="N4422" i="1"/>
  <c r="I4424" i="1"/>
  <c r="J4423" i="1"/>
  <c r="G4423" i="1"/>
  <c r="H4424" i="1" s="1"/>
  <c r="J4424" i="1" s="1"/>
  <c r="D4424" i="1"/>
  <c r="E4424" i="1" s="1"/>
  <c r="B4424" i="1"/>
  <c r="L4424" i="1"/>
  <c r="F4424" i="1"/>
  <c r="A4425" i="1"/>
  <c r="M4423" i="1"/>
  <c r="P4424" i="1"/>
  <c r="Q4424" i="1"/>
  <c r="K4412" i="1" l="1"/>
  <c r="O4412" i="1" s="1"/>
  <c r="C4413" i="1"/>
  <c r="N4423" i="1"/>
  <c r="M4424" i="1"/>
  <c r="P4425" i="1"/>
  <c r="Q4425" i="1"/>
  <c r="I4425" i="1"/>
  <c r="B4425" i="1"/>
  <c r="F4425" i="1"/>
  <c r="A4426" i="1"/>
  <c r="L4425" i="1"/>
  <c r="D4425" i="1"/>
  <c r="E4425" i="1" s="1"/>
  <c r="G4424" i="1"/>
  <c r="H4425" i="1" s="1"/>
  <c r="J4425" i="1" s="1"/>
  <c r="K4413" i="1" l="1"/>
  <c r="O4413" i="1" s="1"/>
  <c r="C4414" i="1"/>
  <c r="N4424" i="1"/>
  <c r="G4425" i="1"/>
  <c r="H4426" i="1" s="1"/>
  <c r="P4426" i="1"/>
  <c r="M4425" i="1"/>
  <c r="Q4426" i="1"/>
  <c r="D4426" i="1"/>
  <c r="E4426" i="1" s="1"/>
  <c r="B4426" i="1"/>
  <c r="F4426" i="1"/>
  <c r="A4427" i="1"/>
  <c r="L4426" i="1"/>
  <c r="I4426" i="1"/>
  <c r="K4414" i="1" l="1"/>
  <c r="O4414" i="1" s="1"/>
  <c r="C4415" i="1"/>
  <c r="N4425" i="1"/>
  <c r="I4427" i="1"/>
  <c r="G4426" i="1"/>
  <c r="H4427" i="1" s="1"/>
  <c r="J4427" i="1" s="1"/>
  <c r="J4426" i="1"/>
  <c r="M4426" i="1"/>
  <c r="P4427" i="1"/>
  <c r="Q4427" i="1"/>
  <c r="B4427" i="1"/>
  <c r="L4427" i="1"/>
  <c r="D4427" i="1"/>
  <c r="E4427" i="1" s="1"/>
  <c r="F4427" i="1"/>
  <c r="A4428" i="1"/>
  <c r="K4415" i="1" l="1"/>
  <c r="O4415" i="1" s="1"/>
  <c r="C4416" i="1"/>
  <c r="N4426" i="1"/>
  <c r="I4428" i="1"/>
  <c r="G4427" i="1"/>
  <c r="H4428" i="1" s="1"/>
  <c r="J4428" i="1" s="1"/>
  <c r="P4428" i="1"/>
  <c r="M4427" i="1"/>
  <c r="Q4428" i="1"/>
  <c r="B4428" i="1"/>
  <c r="L4428" i="1"/>
  <c r="A4429" i="1"/>
  <c r="D4428" i="1"/>
  <c r="E4428" i="1" s="1"/>
  <c r="F4428" i="1"/>
  <c r="C4417" i="1" l="1"/>
  <c r="K4416" i="1"/>
  <c r="O4416" i="1" s="1"/>
  <c r="N4427" i="1"/>
  <c r="G4428" i="1"/>
  <c r="H4429" i="1" s="1"/>
  <c r="J4429" i="1" s="1"/>
  <c r="B4429" i="1"/>
  <c r="D4429" i="1"/>
  <c r="E4429" i="1" s="1"/>
  <c r="A4430" i="1"/>
  <c r="L4429" i="1"/>
  <c r="F4429" i="1"/>
  <c r="P4429" i="1"/>
  <c r="M4428" i="1"/>
  <c r="Q4429" i="1"/>
  <c r="I4429" i="1"/>
  <c r="C4418" i="1" l="1"/>
  <c r="K4417" i="1"/>
  <c r="O4417" i="1" s="1"/>
  <c r="N4428" i="1"/>
  <c r="P4430" i="1"/>
  <c r="M4429" i="1"/>
  <c r="Q4430" i="1"/>
  <c r="D4430" i="1"/>
  <c r="E4430" i="1" s="1"/>
  <c r="A4431" i="1"/>
  <c r="F4430" i="1"/>
  <c r="B4430" i="1"/>
  <c r="L4430" i="1"/>
  <c r="I4430" i="1"/>
  <c r="G4429" i="1"/>
  <c r="H4430" i="1" s="1"/>
  <c r="J4430" i="1" s="1"/>
  <c r="K4418" i="1" l="1"/>
  <c r="O4418" i="1" s="1"/>
  <c r="C4419" i="1"/>
  <c r="N4429" i="1"/>
  <c r="I4431" i="1"/>
  <c r="F4431" i="1"/>
  <c r="D4431" i="1"/>
  <c r="E4431" i="1" s="1"/>
  <c r="G4431" i="1" s="1"/>
  <c r="H4432" i="1" s="1"/>
  <c r="B4431" i="1"/>
  <c r="A4432" i="1"/>
  <c r="L4431" i="1"/>
  <c r="M4430" i="1"/>
  <c r="Q4431" i="1"/>
  <c r="P4431" i="1"/>
  <c r="G4430" i="1"/>
  <c r="H4431" i="1" s="1"/>
  <c r="J4431" i="1" s="1"/>
  <c r="K4419" i="1" l="1"/>
  <c r="O4419" i="1" s="1"/>
  <c r="C4420" i="1"/>
  <c r="N4430" i="1"/>
  <c r="I4432" i="1"/>
  <c r="P4432" i="1"/>
  <c r="M4431" i="1"/>
  <c r="Q4432" i="1"/>
  <c r="D4432" i="1"/>
  <c r="E4432" i="1" s="1"/>
  <c r="F4432" i="1"/>
  <c r="L4432" i="1"/>
  <c r="A4433" i="1"/>
  <c r="B4432" i="1"/>
  <c r="K4420" i="1" l="1"/>
  <c r="O4420" i="1" s="1"/>
  <c r="C4421" i="1"/>
  <c r="N4431" i="1"/>
  <c r="G4432" i="1"/>
  <c r="H4433" i="1" s="1"/>
  <c r="J4433" i="1" s="1"/>
  <c r="I4433" i="1"/>
  <c r="A4434" i="1"/>
  <c r="F4433" i="1"/>
  <c r="L4433" i="1"/>
  <c r="D4433" i="1"/>
  <c r="E4433" i="1" s="1"/>
  <c r="B4433" i="1"/>
  <c r="Q4433" i="1"/>
  <c r="P4433" i="1"/>
  <c r="M4432" i="1"/>
  <c r="J4432" i="1"/>
  <c r="C4422" i="1" l="1"/>
  <c r="K4421" i="1"/>
  <c r="O4421" i="1" s="1"/>
  <c r="N4432" i="1"/>
  <c r="G4433" i="1"/>
  <c r="H4434" i="1" s="1"/>
  <c r="I4434" i="1"/>
  <c r="D4434" i="1"/>
  <c r="E4434" i="1" s="1"/>
  <c r="B4434" i="1"/>
  <c r="L4434" i="1"/>
  <c r="A4435" i="1"/>
  <c r="F4434" i="1"/>
  <c r="P4434" i="1"/>
  <c r="Q4434" i="1"/>
  <c r="M4433" i="1"/>
  <c r="C4423" i="1" l="1"/>
  <c r="K4422" i="1"/>
  <c r="O4422" i="1" s="1"/>
  <c r="N4433" i="1"/>
  <c r="G4434" i="1"/>
  <c r="H4435" i="1" s="1"/>
  <c r="J4434" i="1"/>
  <c r="Q4435" i="1"/>
  <c r="M4434" i="1"/>
  <c r="P4435" i="1"/>
  <c r="I4435" i="1"/>
  <c r="A4436" i="1"/>
  <c r="B4435" i="1"/>
  <c r="L4435" i="1"/>
  <c r="F4435" i="1"/>
  <c r="D4435" i="1"/>
  <c r="E4435" i="1" s="1"/>
  <c r="C4424" i="1" l="1"/>
  <c r="K4423" i="1"/>
  <c r="O4423" i="1" s="1"/>
  <c r="N4434" i="1"/>
  <c r="I4436" i="1"/>
  <c r="M4435" i="1"/>
  <c r="Q4436" i="1"/>
  <c r="P4436" i="1"/>
  <c r="J4435" i="1"/>
  <c r="G4435" i="1"/>
  <c r="H4436" i="1" s="1"/>
  <c r="J4436" i="1" s="1"/>
  <c r="B4436" i="1"/>
  <c r="F4436" i="1"/>
  <c r="A4437" i="1"/>
  <c r="L4436" i="1"/>
  <c r="D4436" i="1"/>
  <c r="E4436" i="1" s="1"/>
  <c r="C4425" i="1" l="1"/>
  <c r="K4424" i="1"/>
  <c r="O4424" i="1" s="1"/>
  <c r="N4435" i="1"/>
  <c r="Q4437" i="1"/>
  <c r="M4436" i="1"/>
  <c r="P4437" i="1"/>
  <c r="I4437" i="1"/>
  <c r="A4438" i="1"/>
  <c r="D4437" i="1"/>
  <c r="E4437" i="1" s="1"/>
  <c r="F4437" i="1"/>
  <c r="B4437" i="1"/>
  <c r="L4437" i="1"/>
  <c r="G4436" i="1"/>
  <c r="H4437" i="1" s="1"/>
  <c r="K4425" i="1" l="1"/>
  <c r="O4425" i="1" s="1"/>
  <c r="C4426" i="1"/>
  <c r="N4436" i="1"/>
  <c r="G4437" i="1"/>
  <c r="H4438" i="1" s="1"/>
  <c r="J4437" i="1"/>
  <c r="M4437" i="1"/>
  <c r="P4438" i="1"/>
  <c r="Q4438" i="1"/>
  <c r="B4438" i="1"/>
  <c r="L4438" i="1"/>
  <c r="D4438" i="1"/>
  <c r="E4438" i="1" s="1"/>
  <c r="F4438" i="1"/>
  <c r="A4439" i="1"/>
  <c r="I4438" i="1"/>
  <c r="C4427" i="1" l="1"/>
  <c r="K4426" i="1"/>
  <c r="O4426" i="1" s="1"/>
  <c r="N4437" i="1"/>
  <c r="J4438" i="1"/>
  <c r="G4438" i="1"/>
  <c r="H4439" i="1" s="1"/>
  <c r="P4439" i="1"/>
  <c r="M4438" i="1"/>
  <c r="Q4439" i="1"/>
  <c r="F4439" i="1"/>
  <c r="L4439" i="1"/>
  <c r="D4439" i="1"/>
  <c r="E4439" i="1" s="1"/>
  <c r="A4440" i="1"/>
  <c r="B4439" i="1"/>
  <c r="I4439" i="1"/>
  <c r="C4428" i="1" l="1"/>
  <c r="K4427" i="1"/>
  <c r="O4427" i="1" s="1"/>
  <c r="N4438" i="1"/>
  <c r="I4440" i="1"/>
  <c r="F4440" i="1"/>
  <c r="B4440" i="1"/>
  <c r="D4440" i="1"/>
  <c r="E4440" i="1" s="1"/>
  <c r="G4440" i="1" s="1"/>
  <c r="H4441" i="1" s="1"/>
  <c r="A4441" i="1"/>
  <c r="L4440" i="1"/>
  <c r="G4439" i="1"/>
  <c r="H4440" i="1" s="1"/>
  <c r="J4440" i="1" s="1"/>
  <c r="J4439" i="1"/>
  <c r="M4439" i="1"/>
  <c r="Q4440" i="1"/>
  <c r="P4440" i="1"/>
  <c r="K4428" i="1" l="1"/>
  <c r="O4428" i="1" s="1"/>
  <c r="C4429" i="1"/>
  <c r="N4439" i="1"/>
  <c r="M4440" i="1"/>
  <c r="Q4441" i="1"/>
  <c r="P4441" i="1"/>
  <c r="I4441" i="1"/>
  <c r="B4441" i="1"/>
  <c r="A4442" i="1"/>
  <c r="F4441" i="1"/>
  <c r="D4441" i="1"/>
  <c r="E4441" i="1" s="1"/>
  <c r="G4441" i="1" s="1"/>
  <c r="H4442" i="1" s="1"/>
  <c r="L4441" i="1"/>
  <c r="K4429" i="1" l="1"/>
  <c r="O4429" i="1" s="1"/>
  <c r="C4430" i="1"/>
  <c r="N4440" i="1"/>
  <c r="M4441" i="1"/>
  <c r="P4442" i="1"/>
  <c r="Q4442" i="1"/>
  <c r="I4442" i="1"/>
  <c r="J4442" i="1" s="1"/>
  <c r="J4441" i="1"/>
  <c r="L4442" i="1"/>
  <c r="D4442" i="1"/>
  <c r="E4442" i="1" s="1"/>
  <c r="B4442" i="1"/>
  <c r="A4443" i="1"/>
  <c r="F4442" i="1"/>
  <c r="K4430" i="1" l="1"/>
  <c r="O4430" i="1" s="1"/>
  <c r="C4431" i="1"/>
  <c r="N4441" i="1"/>
  <c r="G4442" i="1"/>
  <c r="H4443" i="1" s="1"/>
  <c r="D4443" i="1"/>
  <c r="E4443" i="1" s="1"/>
  <c r="B4443" i="1"/>
  <c r="L4443" i="1"/>
  <c r="F4443" i="1"/>
  <c r="A4444" i="1"/>
  <c r="Q4443" i="1"/>
  <c r="M4442" i="1"/>
  <c r="P4443" i="1"/>
  <c r="I4443" i="1"/>
  <c r="K4431" i="1" l="1"/>
  <c r="O4431" i="1" s="1"/>
  <c r="C4432" i="1"/>
  <c r="N4442" i="1"/>
  <c r="G4443" i="1"/>
  <c r="H4444" i="1" s="1"/>
  <c r="I4444" i="1"/>
  <c r="J4443" i="1"/>
  <c r="A4445" i="1"/>
  <c r="L4444" i="1"/>
  <c r="B4444" i="1"/>
  <c r="F4444" i="1"/>
  <c r="D4444" i="1"/>
  <c r="E4444" i="1" s="1"/>
  <c r="M4443" i="1"/>
  <c r="P4444" i="1"/>
  <c r="Q4444" i="1"/>
  <c r="K4432" i="1" l="1"/>
  <c r="O4432" i="1" s="1"/>
  <c r="C4433" i="1"/>
  <c r="N4443" i="1"/>
  <c r="I4445" i="1"/>
  <c r="J4444" i="1"/>
  <c r="G4444" i="1"/>
  <c r="H4445" i="1" s="1"/>
  <c r="J4445" i="1" s="1"/>
  <c r="D4445" i="1"/>
  <c r="E4445" i="1" s="1"/>
  <c r="A4446" i="1"/>
  <c r="B4445" i="1"/>
  <c r="L4445" i="1"/>
  <c r="F4445" i="1"/>
  <c r="Q4445" i="1"/>
  <c r="P4445" i="1"/>
  <c r="M4444" i="1"/>
  <c r="K4433" i="1" l="1"/>
  <c r="O4433" i="1" s="1"/>
  <c r="C4434" i="1"/>
  <c r="N4444" i="1"/>
  <c r="G4445" i="1"/>
  <c r="H4446" i="1" s="1"/>
  <c r="J4446" i="1" s="1"/>
  <c r="M4445" i="1"/>
  <c r="Q4446" i="1"/>
  <c r="P4446" i="1"/>
  <c r="I4446" i="1"/>
  <c r="F4446" i="1"/>
  <c r="L4446" i="1"/>
  <c r="A4447" i="1"/>
  <c r="B4446" i="1"/>
  <c r="D4446" i="1"/>
  <c r="E4446" i="1" s="1"/>
  <c r="C4435" i="1" l="1"/>
  <c r="K4434" i="1"/>
  <c r="O4434" i="1" s="1"/>
  <c r="N4445" i="1"/>
  <c r="G4446" i="1"/>
  <c r="H4447" i="1" s="1"/>
  <c r="J4447" i="1" s="1"/>
  <c r="I4447" i="1"/>
  <c r="P4447" i="1"/>
  <c r="M4446" i="1"/>
  <c r="Q4447" i="1"/>
  <c r="D4447" i="1"/>
  <c r="E4447" i="1" s="1"/>
  <c r="F4447" i="1"/>
  <c r="B4447" i="1"/>
  <c r="A4448" i="1"/>
  <c r="L4447" i="1"/>
  <c r="C4436" i="1" l="1"/>
  <c r="K4435" i="1"/>
  <c r="O4435" i="1" s="1"/>
  <c r="N4446" i="1"/>
  <c r="G4447" i="1"/>
  <c r="H4448" i="1" s="1"/>
  <c r="J4448" i="1" s="1"/>
  <c r="M4447" i="1"/>
  <c r="Q4448" i="1"/>
  <c r="P4448" i="1"/>
  <c r="F4448" i="1"/>
  <c r="L4448" i="1"/>
  <c r="A4449" i="1"/>
  <c r="D4448" i="1"/>
  <c r="E4448" i="1" s="1"/>
  <c r="B4448" i="1"/>
  <c r="I4448" i="1"/>
  <c r="K4436" i="1" l="1"/>
  <c r="O4436" i="1" s="1"/>
  <c r="C4437" i="1"/>
  <c r="N4447" i="1"/>
  <c r="G4448" i="1"/>
  <c r="H4449" i="1" s="1"/>
  <c r="Q4449" i="1"/>
  <c r="P4449" i="1"/>
  <c r="M4448" i="1"/>
  <c r="F4449" i="1"/>
  <c r="B4449" i="1"/>
  <c r="D4449" i="1"/>
  <c r="E4449" i="1" s="1"/>
  <c r="L4449" i="1"/>
  <c r="A4450" i="1"/>
  <c r="I4449" i="1"/>
  <c r="K4437" i="1" l="1"/>
  <c r="O4437" i="1" s="1"/>
  <c r="C4438" i="1"/>
  <c r="N4448" i="1"/>
  <c r="I4450" i="1"/>
  <c r="B4450" i="1"/>
  <c r="L4450" i="1"/>
  <c r="D4450" i="1"/>
  <c r="E4450" i="1" s="1"/>
  <c r="F4450" i="1"/>
  <c r="A4451" i="1"/>
  <c r="M4449" i="1"/>
  <c r="P4450" i="1"/>
  <c r="Q4450" i="1"/>
  <c r="J4449" i="1"/>
  <c r="G4449" i="1"/>
  <c r="H4450" i="1" s="1"/>
  <c r="J4450" i="1" s="1"/>
  <c r="C4439" i="1" l="1"/>
  <c r="K4438" i="1"/>
  <c r="O4438" i="1" s="1"/>
  <c r="N4449" i="1"/>
  <c r="G4450" i="1"/>
  <c r="H4451" i="1" s="1"/>
  <c r="M4450" i="1"/>
  <c r="P4451" i="1"/>
  <c r="Q4451" i="1"/>
  <c r="I4451" i="1"/>
  <c r="F4451" i="1"/>
  <c r="B4451" i="1"/>
  <c r="L4451" i="1"/>
  <c r="D4451" i="1"/>
  <c r="E4451" i="1" s="1"/>
  <c r="A4452" i="1"/>
  <c r="K4439" i="1" l="1"/>
  <c r="O4439" i="1" s="1"/>
  <c r="C4440" i="1"/>
  <c r="N4450" i="1"/>
  <c r="G4451" i="1"/>
  <c r="H4452" i="1" s="1"/>
  <c r="M4451" i="1"/>
  <c r="P4452" i="1"/>
  <c r="Q4452" i="1"/>
  <c r="I4452" i="1"/>
  <c r="J4451" i="1"/>
  <c r="A4453" i="1"/>
  <c r="F4452" i="1"/>
  <c r="L4452" i="1"/>
  <c r="D4452" i="1"/>
  <c r="E4452" i="1" s="1"/>
  <c r="B4452" i="1"/>
  <c r="K4440" i="1" l="1"/>
  <c r="O4440" i="1" s="1"/>
  <c r="C4441" i="1"/>
  <c r="N4451" i="1"/>
  <c r="J4452" i="1"/>
  <c r="G4452" i="1"/>
  <c r="H4453" i="1" s="1"/>
  <c r="P4453" i="1"/>
  <c r="M4452" i="1"/>
  <c r="N4452" i="1" s="1"/>
  <c r="Q4453" i="1"/>
  <c r="I4453" i="1"/>
  <c r="A4454" i="1"/>
  <c r="D4453" i="1"/>
  <c r="E4453" i="1" s="1"/>
  <c r="L4453" i="1"/>
  <c r="B4453" i="1"/>
  <c r="F4453" i="1"/>
  <c r="K4441" i="1" l="1"/>
  <c r="O4441" i="1" s="1"/>
  <c r="C4442" i="1"/>
  <c r="J4453" i="1"/>
  <c r="I4454" i="1"/>
  <c r="B4454" i="1"/>
  <c r="F4454" i="1"/>
  <c r="A4455" i="1"/>
  <c r="L4454" i="1"/>
  <c r="D4454" i="1"/>
  <c r="E4454" i="1" s="1"/>
  <c r="Q4454" i="1"/>
  <c r="M4453" i="1"/>
  <c r="N4453" i="1" s="1"/>
  <c r="P4454" i="1"/>
  <c r="G4453" i="1"/>
  <c r="H4454" i="1" s="1"/>
  <c r="J4454" i="1" s="1"/>
  <c r="K4442" i="1" l="1"/>
  <c r="O4442" i="1" s="1"/>
  <c r="C4443" i="1"/>
  <c r="M4454" i="1"/>
  <c r="N4454" i="1" s="1"/>
  <c r="Q4455" i="1"/>
  <c r="P4455" i="1"/>
  <c r="I4455" i="1"/>
  <c r="G4454" i="1"/>
  <c r="H4455" i="1" s="1"/>
  <c r="J4455" i="1" s="1"/>
  <c r="F4455" i="1"/>
  <c r="L4455" i="1"/>
  <c r="D4455" i="1"/>
  <c r="E4455" i="1" s="1"/>
  <c r="B4455" i="1"/>
  <c r="A4456" i="1"/>
  <c r="K4443" i="1" l="1"/>
  <c r="O4443" i="1" s="1"/>
  <c r="C4444" i="1"/>
  <c r="D4456" i="1"/>
  <c r="E4456" i="1" s="1"/>
  <c r="A4457" i="1"/>
  <c r="L4456" i="1"/>
  <c r="B4456" i="1"/>
  <c r="F4456" i="1"/>
  <c r="G4455" i="1"/>
  <c r="H4456" i="1" s="1"/>
  <c r="Q4456" i="1"/>
  <c r="P4456" i="1"/>
  <c r="M4455" i="1"/>
  <c r="I4456" i="1"/>
  <c r="K4444" i="1" l="1"/>
  <c r="O4444" i="1" s="1"/>
  <c r="C4445" i="1"/>
  <c r="N4455" i="1"/>
  <c r="G4456" i="1"/>
  <c r="H4457" i="1" s="1"/>
  <c r="J4457" i="1" s="1"/>
  <c r="I4457" i="1"/>
  <c r="J4456" i="1"/>
  <c r="P4457" i="1"/>
  <c r="Q4457" i="1"/>
  <c r="M4456" i="1"/>
  <c r="N4456" i="1" s="1"/>
  <c r="L4457" i="1"/>
  <c r="D4457" i="1"/>
  <c r="E4457" i="1" s="1"/>
  <c r="A4458" i="1"/>
  <c r="B4457" i="1"/>
  <c r="F4457" i="1"/>
  <c r="K4445" i="1" l="1"/>
  <c r="O4445" i="1" s="1"/>
  <c r="C4446" i="1"/>
  <c r="P4458" i="1"/>
  <c r="M4457" i="1"/>
  <c r="N4457" i="1" s="1"/>
  <c r="Q4458" i="1"/>
  <c r="I4458" i="1"/>
  <c r="L4458" i="1"/>
  <c r="B4458" i="1"/>
  <c r="F4458" i="1"/>
  <c r="A4459" i="1"/>
  <c r="D4458" i="1"/>
  <c r="E4458" i="1" s="1"/>
  <c r="G4458" i="1" s="1"/>
  <c r="H4459" i="1" s="1"/>
  <c r="G4457" i="1"/>
  <c r="H4458" i="1" s="1"/>
  <c r="J4458" i="1" s="1"/>
  <c r="K4446" i="1" l="1"/>
  <c r="O4446" i="1" s="1"/>
  <c r="C4447" i="1"/>
  <c r="P4459" i="1"/>
  <c r="Q4459" i="1"/>
  <c r="M4458" i="1"/>
  <c r="N4458" i="1" s="1"/>
  <c r="L4459" i="1"/>
  <c r="B4459" i="1"/>
  <c r="D4459" i="1"/>
  <c r="E4459" i="1" s="1"/>
  <c r="A4460" i="1"/>
  <c r="F4459" i="1"/>
  <c r="I4459" i="1"/>
  <c r="K4447" i="1" l="1"/>
  <c r="O4447" i="1" s="1"/>
  <c r="C4448" i="1"/>
  <c r="I4460" i="1"/>
  <c r="P4460" i="1"/>
  <c r="Q4460" i="1"/>
  <c r="M4459" i="1"/>
  <c r="N4459" i="1" s="1"/>
  <c r="L4460" i="1"/>
  <c r="B4460" i="1"/>
  <c r="F4460" i="1"/>
  <c r="A4461" i="1"/>
  <c r="D4460" i="1"/>
  <c r="E4460" i="1" s="1"/>
  <c r="J4459" i="1"/>
  <c r="G4459" i="1"/>
  <c r="H4460" i="1" s="1"/>
  <c r="J4460" i="1" s="1"/>
  <c r="C4449" i="1" l="1"/>
  <c r="K4448" i="1"/>
  <c r="O4448" i="1" s="1"/>
  <c r="A4462" i="1"/>
  <c r="F4461" i="1"/>
  <c r="D4461" i="1"/>
  <c r="E4461" i="1" s="1"/>
  <c r="G4461" i="1" s="1"/>
  <c r="H4462" i="1" s="1"/>
  <c r="B4461" i="1"/>
  <c r="L4461" i="1"/>
  <c r="G4460" i="1"/>
  <c r="H4461" i="1" s="1"/>
  <c r="Q4461" i="1"/>
  <c r="M4460" i="1"/>
  <c r="P4461" i="1"/>
  <c r="I4461" i="1"/>
  <c r="C4450" i="1" l="1"/>
  <c r="K4449" i="1"/>
  <c r="O4449" i="1" s="1"/>
  <c r="N4460" i="1"/>
  <c r="I4462" i="1"/>
  <c r="J4462" i="1" s="1"/>
  <c r="M4461" i="1"/>
  <c r="P4462" i="1"/>
  <c r="Q4462" i="1"/>
  <c r="F4462" i="1"/>
  <c r="B4462" i="1"/>
  <c r="L4462" i="1"/>
  <c r="D4462" i="1"/>
  <c r="E4462" i="1" s="1"/>
  <c r="A4463" i="1"/>
  <c r="J4461" i="1"/>
  <c r="C4451" i="1" l="1"/>
  <c r="K4450" i="1"/>
  <c r="O4450" i="1" s="1"/>
  <c r="N4461" i="1"/>
  <c r="I4463" i="1"/>
  <c r="B4463" i="1"/>
  <c r="F4463" i="1"/>
  <c r="A4464" i="1"/>
  <c r="L4463" i="1"/>
  <c r="D4463" i="1"/>
  <c r="E4463" i="1" s="1"/>
  <c r="G4462" i="1"/>
  <c r="H4463" i="1" s="1"/>
  <c r="J4463" i="1" s="1"/>
  <c r="M4462" i="1"/>
  <c r="Q4463" i="1"/>
  <c r="P4463" i="1"/>
  <c r="C4452" i="1" l="1"/>
  <c r="K4451" i="1"/>
  <c r="O4451" i="1" s="1"/>
  <c r="N4462" i="1"/>
  <c r="G4463" i="1"/>
  <c r="H4464" i="1" s="1"/>
  <c r="P4464" i="1"/>
  <c r="M4463" i="1"/>
  <c r="Q4464" i="1"/>
  <c r="I4464" i="1"/>
  <c r="L4464" i="1"/>
  <c r="D4464" i="1"/>
  <c r="E4464" i="1" s="1"/>
  <c r="F4464" i="1"/>
  <c r="A4465" i="1"/>
  <c r="B4464" i="1"/>
  <c r="K4452" i="1" l="1"/>
  <c r="O4452" i="1" s="1"/>
  <c r="C4453" i="1"/>
  <c r="N4463" i="1"/>
  <c r="I4465" i="1"/>
  <c r="G4464" i="1"/>
  <c r="H4465" i="1" s="1"/>
  <c r="J4465" i="1" s="1"/>
  <c r="J4464" i="1"/>
  <c r="F4465" i="1"/>
  <c r="L4465" i="1"/>
  <c r="D4465" i="1"/>
  <c r="E4465" i="1" s="1"/>
  <c r="A4466" i="1"/>
  <c r="B4465" i="1"/>
  <c r="Q4465" i="1"/>
  <c r="P4465" i="1"/>
  <c r="M4464" i="1"/>
  <c r="C4454" i="1" l="1"/>
  <c r="K4453" i="1"/>
  <c r="O4453" i="1" s="1"/>
  <c r="N4464" i="1"/>
  <c r="G4465" i="1"/>
  <c r="H4466" i="1" s="1"/>
  <c r="Q4466" i="1"/>
  <c r="M4465" i="1"/>
  <c r="P4466" i="1"/>
  <c r="I4466" i="1"/>
  <c r="F4466" i="1"/>
  <c r="L4466" i="1"/>
  <c r="A4467" i="1"/>
  <c r="B4466" i="1"/>
  <c r="D4466" i="1"/>
  <c r="E4466" i="1" s="1"/>
  <c r="C4455" i="1" l="1"/>
  <c r="K4454" i="1"/>
  <c r="O4454" i="1" s="1"/>
  <c r="N4465" i="1"/>
  <c r="G4466" i="1"/>
  <c r="H4467" i="1" s="1"/>
  <c r="I4467" i="1"/>
  <c r="J4466" i="1"/>
  <c r="Q4467" i="1"/>
  <c r="M4466" i="1"/>
  <c r="P4467" i="1"/>
  <c r="F4467" i="1"/>
  <c r="B4467" i="1"/>
  <c r="D4467" i="1"/>
  <c r="E4467" i="1" s="1"/>
  <c r="L4467" i="1"/>
  <c r="A4468" i="1"/>
  <c r="K4455" i="1" l="1"/>
  <c r="O4455" i="1" s="1"/>
  <c r="C4456" i="1"/>
  <c r="N4466" i="1"/>
  <c r="G4467" i="1"/>
  <c r="H4468" i="1" s="1"/>
  <c r="M4467" i="1"/>
  <c r="P4468" i="1"/>
  <c r="Q4468" i="1"/>
  <c r="I4468" i="1"/>
  <c r="J4467" i="1"/>
  <c r="L4468" i="1"/>
  <c r="A4469" i="1"/>
  <c r="B4468" i="1"/>
  <c r="F4468" i="1"/>
  <c r="D4468" i="1"/>
  <c r="E4468" i="1" s="1"/>
  <c r="C4457" i="1" l="1"/>
  <c r="K4456" i="1"/>
  <c r="O4456" i="1" s="1"/>
  <c r="N4467" i="1"/>
  <c r="G4468" i="1"/>
  <c r="H4469" i="1" s="1"/>
  <c r="J4468" i="1"/>
  <c r="Q4469" i="1"/>
  <c r="P4469" i="1"/>
  <c r="M4468" i="1"/>
  <c r="D4469" i="1"/>
  <c r="E4469" i="1" s="1"/>
  <c r="B4469" i="1"/>
  <c r="L4469" i="1"/>
  <c r="F4469" i="1"/>
  <c r="A4470" i="1"/>
  <c r="I4469" i="1"/>
  <c r="K4457" i="1" l="1"/>
  <c r="O4457" i="1" s="1"/>
  <c r="C4458" i="1"/>
  <c r="N4468" i="1"/>
  <c r="I4470" i="1"/>
  <c r="G4469" i="1"/>
  <c r="H4470" i="1" s="1"/>
  <c r="J4470" i="1" s="1"/>
  <c r="J4469" i="1"/>
  <c r="A4471" i="1"/>
  <c r="F4470" i="1"/>
  <c r="L4470" i="1"/>
  <c r="D4470" i="1"/>
  <c r="E4470" i="1" s="1"/>
  <c r="B4470" i="1"/>
  <c r="M4469" i="1"/>
  <c r="Q4470" i="1"/>
  <c r="P4470" i="1"/>
  <c r="K4458" i="1" l="1"/>
  <c r="O4458" i="1" s="1"/>
  <c r="C4459" i="1"/>
  <c r="N4469" i="1"/>
  <c r="G4470" i="1"/>
  <c r="H4471" i="1" s="1"/>
  <c r="Q4471" i="1"/>
  <c r="P4471" i="1"/>
  <c r="M4470" i="1"/>
  <c r="I4471" i="1"/>
  <c r="D4471" i="1"/>
  <c r="E4471" i="1" s="1"/>
  <c r="B4471" i="1"/>
  <c r="F4471" i="1"/>
  <c r="L4471" i="1"/>
  <c r="A4472" i="1"/>
  <c r="C4460" i="1" l="1"/>
  <c r="K4459" i="1"/>
  <c r="O4459" i="1" s="1"/>
  <c r="N4470" i="1"/>
  <c r="J4471" i="1"/>
  <c r="G4471" i="1"/>
  <c r="H4472" i="1" s="1"/>
  <c r="L4472" i="1"/>
  <c r="A4473" i="1"/>
  <c r="F4472" i="1"/>
  <c r="B4472" i="1"/>
  <c r="D4472" i="1"/>
  <c r="E4472" i="1" s="1"/>
  <c r="M4471" i="1"/>
  <c r="N4471" i="1" s="1"/>
  <c r="P4472" i="1"/>
  <c r="Q4472" i="1"/>
  <c r="I4472" i="1"/>
  <c r="K4460" i="1" l="1"/>
  <c r="O4460" i="1" s="1"/>
  <c r="C4461" i="1"/>
  <c r="G4472" i="1"/>
  <c r="H4473" i="1" s="1"/>
  <c r="Q4473" i="1"/>
  <c r="M4472" i="1"/>
  <c r="N4472" i="1" s="1"/>
  <c r="P4473" i="1"/>
  <c r="I4473" i="1"/>
  <c r="F4473" i="1"/>
  <c r="A4474" i="1"/>
  <c r="B4473" i="1"/>
  <c r="D4473" i="1"/>
  <c r="E4473" i="1" s="1"/>
  <c r="L4473" i="1"/>
  <c r="J4472" i="1"/>
  <c r="C4462" i="1" l="1"/>
  <c r="K4461" i="1"/>
  <c r="O4461" i="1" s="1"/>
  <c r="G4473" i="1"/>
  <c r="H4474" i="1" s="1"/>
  <c r="I4474" i="1"/>
  <c r="J4473" i="1"/>
  <c r="A4475" i="1"/>
  <c r="F4474" i="1"/>
  <c r="L4474" i="1"/>
  <c r="D4474" i="1"/>
  <c r="E4474" i="1" s="1"/>
  <c r="B4474" i="1"/>
  <c r="M4473" i="1"/>
  <c r="N4473" i="1" s="1"/>
  <c r="P4474" i="1"/>
  <c r="Q4474" i="1"/>
  <c r="K4462" i="1" l="1"/>
  <c r="O4462" i="1" s="1"/>
  <c r="C4463" i="1"/>
  <c r="G4474" i="1"/>
  <c r="H4475" i="1" s="1"/>
  <c r="J4474" i="1"/>
  <c r="Q4475" i="1"/>
  <c r="P4475" i="1"/>
  <c r="M4474" i="1"/>
  <c r="N4474" i="1" s="1"/>
  <c r="I4475" i="1"/>
  <c r="F4475" i="1"/>
  <c r="B4475" i="1"/>
  <c r="D4475" i="1"/>
  <c r="E4475" i="1" s="1"/>
  <c r="A4476" i="1"/>
  <c r="L4475" i="1"/>
  <c r="K4463" i="1" l="1"/>
  <c r="O4463" i="1" s="1"/>
  <c r="C4464" i="1"/>
  <c r="J4475" i="1"/>
  <c r="B4476" i="1"/>
  <c r="L4476" i="1"/>
  <c r="D4476" i="1"/>
  <c r="E4476" i="1" s="1"/>
  <c r="F4476" i="1"/>
  <c r="A4477" i="1"/>
  <c r="M4475" i="1"/>
  <c r="N4475" i="1" s="1"/>
  <c r="Q4476" i="1"/>
  <c r="P4476" i="1"/>
  <c r="G4475" i="1"/>
  <c r="H4476" i="1" s="1"/>
  <c r="J4476" i="1" s="1"/>
  <c r="I4476" i="1"/>
  <c r="K4464" i="1" l="1"/>
  <c r="O4464" i="1" s="1"/>
  <c r="C4465" i="1"/>
  <c r="P4477" i="1"/>
  <c r="M4476" i="1"/>
  <c r="N4476" i="1" s="1"/>
  <c r="Q4477" i="1"/>
  <c r="L4477" i="1"/>
  <c r="D4477" i="1"/>
  <c r="E4477" i="1" s="1"/>
  <c r="F4477" i="1"/>
  <c r="B4477" i="1"/>
  <c r="A4478" i="1"/>
  <c r="I4477" i="1"/>
  <c r="G4476" i="1"/>
  <c r="H4477" i="1" s="1"/>
  <c r="J4477" i="1" s="1"/>
  <c r="C4466" i="1" l="1"/>
  <c r="K4465" i="1"/>
  <c r="O4465" i="1" s="1"/>
  <c r="G4477" i="1"/>
  <c r="H4478" i="1" s="1"/>
  <c r="Q4478" i="1"/>
  <c r="P4478" i="1"/>
  <c r="M4477" i="1"/>
  <c r="I4478" i="1"/>
  <c r="A4479" i="1"/>
  <c r="D4478" i="1"/>
  <c r="E4478" i="1" s="1"/>
  <c r="G4478" i="1" s="1"/>
  <c r="H4479" i="1" s="1"/>
  <c r="F4478" i="1"/>
  <c r="L4478" i="1"/>
  <c r="B4478" i="1"/>
  <c r="C4467" i="1" l="1"/>
  <c r="K4466" i="1"/>
  <c r="O4466" i="1" s="1"/>
  <c r="N4477" i="1"/>
  <c r="J4478" i="1"/>
  <c r="D4479" i="1"/>
  <c r="E4479" i="1" s="1"/>
  <c r="A4480" i="1"/>
  <c r="L4479" i="1"/>
  <c r="B4479" i="1"/>
  <c r="F4479" i="1"/>
  <c r="M4478" i="1"/>
  <c r="N4478" i="1" s="1"/>
  <c r="Q4479" i="1"/>
  <c r="P4479" i="1"/>
  <c r="I4479" i="1"/>
  <c r="C4468" i="1" l="1"/>
  <c r="K4467" i="1"/>
  <c r="O4467" i="1" s="1"/>
  <c r="P4480" i="1"/>
  <c r="M4479" i="1"/>
  <c r="Q4480" i="1"/>
  <c r="F4480" i="1"/>
  <c r="L4480" i="1"/>
  <c r="B4480" i="1"/>
  <c r="D4480" i="1"/>
  <c r="E4480" i="1" s="1"/>
  <c r="A4481" i="1"/>
  <c r="G4479" i="1"/>
  <c r="H4480" i="1" s="1"/>
  <c r="I4480" i="1"/>
  <c r="J4479" i="1"/>
  <c r="C4469" i="1" l="1"/>
  <c r="K4468" i="1"/>
  <c r="O4468" i="1" s="1"/>
  <c r="N4479" i="1"/>
  <c r="I4481" i="1"/>
  <c r="J4480" i="1"/>
  <c r="D4481" i="1"/>
  <c r="E4481" i="1" s="1"/>
  <c r="F4481" i="1"/>
  <c r="L4481" i="1"/>
  <c r="A4482" i="1"/>
  <c r="B4481" i="1"/>
  <c r="G4480" i="1"/>
  <c r="H4481" i="1" s="1"/>
  <c r="J4481" i="1" s="1"/>
  <c r="Q4481" i="1"/>
  <c r="M4480" i="1"/>
  <c r="P4481" i="1"/>
  <c r="C4470" i="1" l="1"/>
  <c r="K4469" i="1"/>
  <c r="O4469" i="1" s="1"/>
  <c r="N4480" i="1"/>
  <c r="I4482" i="1"/>
  <c r="G4481" i="1"/>
  <c r="H4482" i="1" s="1"/>
  <c r="J4482" i="1" s="1"/>
  <c r="P4482" i="1"/>
  <c r="Q4482" i="1"/>
  <c r="M4481" i="1"/>
  <c r="A4483" i="1"/>
  <c r="B4482" i="1"/>
  <c r="F4482" i="1"/>
  <c r="L4482" i="1"/>
  <c r="D4482" i="1"/>
  <c r="E4482" i="1" s="1"/>
  <c r="K4470" i="1" l="1"/>
  <c r="O4470" i="1" s="1"/>
  <c r="C4471" i="1"/>
  <c r="N4481" i="1"/>
  <c r="M4482" i="1"/>
  <c r="P4483" i="1"/>
  <c r="Q4483" i="1"/>
  <c r="I4483" i="1"/>
  <c r="G4482" i="1"/>
  <c r="H4483" i="1" s="1"/>
  <c r="J4483" i="1" s="1"/>
  <c r="B4483" i="1"/>
  <c r="F4483" i="1"/>
  <c r="L4483" i="1"/>
  <c r="A4484" i="1"/>
  <c r="D4483" i="1"/>
  <c r="E4483" i="1" s="1"/>
  <c r="G4483" i="1" s="1"/>
  <c r="H4484" i="1" s="1"/>
  <c r="C4472" i="1" l="1"/>
  <c r="K4471" i="1"/>
  <c r="O4471" i="1" s="1"/>
  <c r="N4482" i="1"/>
  <c r="B4484" i="1"/>
  <c r="F4484" i="1"/>
  <c r="L4484" i="1"/>
  <c r="D4484" i="1"/>
  <c r="E4484" i="1" s="1"/>
  <c r="A4485" i="1"/>
  <c r="Q4484" i="1"/>
  <c r="M4483" i="1"/>
  <c r="P4484" i="1"/>
  <c r="I4484" i="1"/>
  <c r="J4484" i="1" s="1"/>
  <c r="K4472" i="1" l="1"/>
  <c r="O4472" i="1" s="1"/>
  <c r="C4473" i="1"/>
  <c r="N4483" i="1"/>
  <c r="A4486" i="1"/>
  <c r="B4485" i="1"/>
  <c r="D4485" i="1"/>
  <c r="E4485" i="1" s="1"/>
  <c r="L4485" i="1"/>
  <c r="F4485" i="1"/>
  <c r="I4485" i="1"/>
  <c r="G4484" i="1"/>
  <c r="H4485" i="1" s="1"/>
  <c r="J4485" i="1" s="1"/>
  <c r="M4484" i="1"/>
  <c r="P4485" i="1"/>
  <c r="Q4485" i="1"/>
  <c r="K4473" i="1" l="1"/>
  <c r="O4473" i="1" s="1"/>
  <c r="C4474" i="1"/>
  <c r="N4484" i="1"/>
  <c r="I4486" i="1"/>
  <c r="A4487" i="1"/>
  <c r="D4486" i="1"/>
  <c r="E4486" i="1" s="1"/>
  <c r="L4486" i="1"/>
  <c r="F4486" i="1"/>
  <c r="B4486" i="1"/>
  <c r="Q4486" i="1"/>
  <c r="M4485" i="1"/>
  <c r="P4486" i="1"/>
  <c r="G4485" i="1"/>
  <c r="H4486" i="1" s="1"/>
  <c r="J4486" i="1" s="1"/>
  <c r="K4474" i="1" l="1"/>
  <c r="O4474" i="1" s="1"/>
  <c r="C4475" i="1"/>
  <c r="N4485" i="1"/>
  <c r="I4487" i="1"/>
  <c r="G4486" i="1"/>
  <c r="H4487" i="1" s="1"/>
  <c r="J4487" i="1" s="1"/>
  <c r="L4487" i="1"/>
  <c r="D4487" i="1"/>
  <c r="E4487" i="1" s="1"/>
  <c r="B4487" i="1"/>
  <c r="F4487" i="1"/>
  <c r="A4488" i="1"/>
  <c r="Q4487" i="1"/>
  <c r="M4486" i="1"/>
  <c r="P4487" i="1"/>
  <c r="K4475" i="1" l="1"/>
  <c r="O4475" i="1" s="1"/>
  <c r="C4476" i="1"/>
  <c r="N4486" i="1"/>
  <c r="G4487" i="1"/>
  <c r="H4488" i="1" s="1"/>
  <c r="Q4488" i="1"/>
  <c r="P4488" i="1"/>
  <c r="M4487" i="1"/>
  <c r="L4488" i="1"/>
  <c r="D4488" i="1"/>
  <c r="E4488" i="1" s="1"/>
  <c r="F4488" i="1"/>
  <c r="B4488" i="1"/>
  <c r="A4489" i="1"/>
  <c r="I4488" i="1"/>
  <c r="K4476" i="1" l="1"/>
  <c r="O4476" i="1" s="1"/>
  <c r="C4477" i="1"/>
  <c r="N4487" i="1"/>
  <c r="G4488" i="1"/>
  <c r="H4489" i="1" s="1"/>
  <c r="J4489" i="1" s="1"/>
  <c r="P4489" i="1"/>
  <c r="Q4489" i="1"/>
  <c r="M4488" i="1"/>
  <c r="I4489" i="1"/>
  <c r="B4489" i="1"/>
  <c r="L4489" i="1"/>
  <c r="D4489" i="1"/>
  <c r="E4489" i="1" s="1"/>
  <c r="F4489" i="1"/>
  <c r="A4490" i="1"/>
  <c r="J4488" i="1"/>
  <c r="K4477" i="1" l="1"/>
  <c r="O4477" i="1" s="1"/>
  <c r="C4478" i="1"/>
  <c r="N4488" i="1"/>
  <c r="Q4490" i="1"/>
  <c r="M4489" i="1"/>
  <c r="P4490" i="1"/>
  <c r="B4490" i="1"/>
  <c r="F4490" i="1"/>
  <c r="L4490" i="1"/>
  <c r="D4490" i="1"/>
  <c r="E4490" i="1" s="1"/>
  <c r="A4491" i="1"/>
  <c r="I4490" i="1"/>
  <c r="G4489" i="1"/>
  <c r="H4490" i="1" s="1"/>
  <c r="J4490" i="1" s="1"/>
  <c r="C4479" i="1" l="1"/>
  <c r="K4478" i="1"/>
  <c r="O4478" i="1" s="1"/>
  <c r="N4489" i="1"/>
  <c r="G4490" i="1"/>
  <c r="H4491" i="1" s="1"/>
  <c r="I4491" i="1"/>
  <c r="M4490" i="1"/>
  <c r="Q4491" i="1"/>
  <c r="P4491" i="1"/>
  <c r="L4491" i="1"/>
  <c r="D4491" i="1"/>
  <c r="E4491" i="1" s="1"/>
  <c r="F4491" i="1"/>
  <c r="A4492" i="1"/>
  <c r="B4491" i="1"/>
  <c r="K4479" i="1" l="1"/>
  <c r="O4479" i="1" s="1"/>
  <c r="C4480" i="1"/>
  <c r="N4490" i="1"/>
  <c r="J4491" i="1"/>
  <c r="P4492" i="1"/>
  <c r="M4491" i="1"/>
  <c r="Q4492" i="1"/>
  <c r="A4493" i="1"/>
  <c r="F4492" i="1"/>
  <c r="B4492" i="1"/>
  <c r="D4492" i="1"/>
  <c r="E4492" i="1" s="1"/>
  <c r="L4492" i="1"/>
  <c r="I4492" i="1"/>
  <c r="G4491" i="1"/>
  <c r="H4492" i="1" s="1"/>
  <c r="J4492" i="1" s="1"/>
  <c r="K4480" i="1" l="1"/>
  <c r="O4480" i="1" s="1"/>
  <c r="C4481" i="1"/>
  <c r="N4491" i="1"/>
  <c r="I4493" i="1"/>
  <c r="P4493" i="1"/>
  <c r="M4492" i="1"/>
  <c r="Q4493" i="1"/>
  <c r="B4493" i="1"/>
  <c r="F4493" i="1"/>
  <c r="A4494" i="1"/>
  <c r="L4493" i="1"/>
  <c r="D4493" i="1"/>
  <c r="E4493" i="1" s="1"/>
  <c r="G4492" i="1"/>
  <c r="H4493" i="1" s="1"/>
  <c r="J4493" i="1" s="1"/>
  <c r="K4481" i="1" l="1"/>
  <c r="O4481" i="1" s="1"/>
  <c r="C4482" i="1"/>
  <c r="N4492" i="1"/>
  <c r="G4493" i="1"/>
  <c r="H4494" i="1" s="1"/>
  <c r="M4493" i="1"/>
  <c r="Q4494" i="1"/>
  <c r="P4494" i="1"/>
  <c r="B4494" i="1"/>
  <c r="F4494" i="1"/>
  <c r="A4495" i="1"/>
  <c r="D4494" i="1"/>
  <c r="E4494" i="1" s="1"/>
  <c r="L4494" i="1"/>
  <c r="I4494" i="1"/>
  <c r="C4483" i="1" l="1"/>
  <c r="K4482" i="1"/>
  <c r="O4482" i="1" s="1"/>
  <c r="N4493" i="1"/>
  <c r="I4495" i="1"/>
  <c r="J4494" i="1"/>
  <c r="B4495" i="1"/>
  <c r="D4495" i="1"/>
  <c r="E4495" i="1" s="1"/>
  <c r="A4496" i="1"/>
  <c r="L4495" i="1"/>
  <c r="F4495" i="1"/>
  <c r="M4494" i="1"/>
  <c r="Q4495" i="1"/>
  <c r="P4495" i="1"/>
  <c r="G4494" i="1"/>
  <c r="H4495" i="1" s="1"/>
  <c r="J4495" i="1" s="1"/>
  <c r="C4484" i="1" l="1"/>
  <c r="K4483" i="1"/>
  <c r="O4483" i="1" s="1"/>
  <c r="N4494" i="1"/>
  <c r="M4495" i="1"/>
  <c r="P4496" i="1"/>
  <c r="Q4496" i="1"/>
  <c r="B4496" i="1"/>
  <c r="F4496" i="1"/>
  <c r="A4497" i="1"/>
  <c r="D4496" i="1"/>
  <c r="E4496" i="1" s="1"/>
  <c r="L4496" i="1"/>
  <c r="I4496" i="1"/>
  <c r="G4495" i="1"/>
  <c r="H4496" i="1" s="1"/>
  <c r="J4496" i="1" s="1"/>
  <c r="K4484" i="1" l="1"/>
  <c r="O4484" i="1" s="1"/>
  <c r="C4485" i="1"/>
  <c r="N4495" i="1"/>
  <c r="Q4497" i="1"/>
  <c r="M4496" i="1"/>
  <c r="P4497" i="1"/>
  <c r="B4497" i="1"/>
  <c r="F4497" i="1"/>
  <c r="D4497" i="1"/>
  <c r="E4497" i="1" s="1"/>
  <c r="A4498" i="1"/>
  <c r="L4497" i="1"/>
  <c r="I4497" i="1"/>
  <c r="G4496" i="1"/>
  <c r="H4497" i="1" s="1"/>
  <c r="J4497" i="1" s="1"/>
  <c r="C4486" i="1" l="1"/>
  <c r="K4485" i="1"/>
  <c r="O4485" i="1" s="1"/>
  <c r="N4496" i="1"/>
  <c r="G4497" i="1"/>
  <c r="H4498" i="1" s="1"/>
  <c r="Q4498" i="1"/>
  <c r="M4497" i="1"/>
  <c r="P4498" i="1"/>
  <c r="I4498" i="1"/>
  <c r="B4498" i="1"/>
  <c r="L4498" i="1"/>
  <c r="D4498" i="1"/>
  <c r="E4498" i="1" s="1"/>
  <c r="A4499" i="1"/>
  <c r="F4498" i="1"/>
  <c r="C4487" i="1" l="1"/>
  <c r="K4486" i="1"/>
  <c r="O4486" i="1" s="1"/>
  <c r="N4497" i="1"/>
  <c r="J4498" i="1"/>
  <c r="B4499" i="1"/>
  <c r="L4499" i="1"/>
  <c r="D4499" i="1"/>
  <c r="E4499" i="1" s="1"/>
  <c r="A4500" i="1"/>
  <c r="F4499" i="1"/>
  <c r="I4499" i="1"/>
  <c r="P4499" i="1"/>
  <c r="M4498" i="1"/>
  <c r="Q4499" i="1"/>
  <c r="G4498" i="1"/>
  <c r="H4499" i="1" s="1"/>
  <c r="J4499" i="1" s="1"/>
  <c r="K4487" i="1" l="1"/>
  <c r="O4487" i="1" s="1"/>
  <c r="C4488" i="1"/>
  <c r="N4498" i="1"/>
  <c r="G4499" i="1"/>
  <c r="H4500" i="1" s="1"/>
  <c r="P4500" i="1"/>
  <c r="M4499" i="1"/>
  <c r="Q4500" i="1"/>
  <c r="I4500" i="1"/>
  <c r="A4501" i="1"/>
  <c r="B4500" i="1"/>
  <c r="D4500" i="1"/>
  <c r="E4500" i="1" s="1"/>
  <c r="L4500" i="1"/>
  <c r="F4500" i="1"/>
  <c r="K4488" i="1" l="1"/>
  <c r="O4488" i="1" s="1"/>
  <c r="C4489" i="1"/>
  <c r="N4499" i="1"/>
  <c r="J4500" i="1"/>
  <c r="M4500" i="1"/>
  <c r="Q4501" i="1"/>
  <c r="P4501" i="1"/>
  <c r="G4500" i="1"/>
  <c r="H4501" i="1" s="1"/>
  <c r="J4501" i="1" s="1"/>
  <c r="L4501" i="1"/>
  <c r="D4501" i="1"/>
  <c r="E4501" i="1" s="1"/>
  <c r="B4501" i="1"/>
  <c r="A4502" i="1"/>
  <c r="F4501" i="1"/>
  <c r="I4501" i="1"/>
  <c r="K4489" i="1" l="1"/>
  <c r="O4489" i="1" s="1"/>
  <c r="C4490" i="1"/>
  <c r="N4500" i="1"/>
  <c r="Q4502" i="1"/>
  <c r="M4501" i="1"/>
  <c r="P4502" i="1"/>
  <c r="B4502" i="1"/>
  <c r="L4502" i="1"/>
  <c r="D4502" i="1"/>
  <c r="E4502" i="1" s="1"/>
  <c r="A4503" i="1"/>
  <c r="F4502" i="1"/>
  <c r="I4502" i="1"/>
  <c r="G4501" i="1"/>
  <c r="H4502" i="1" s="1"/>
  <c r="J4502" i="1" s="1"/>
  <c r="K4490" i="1" l="1"/>
  <c r="O4490" i="1" s="1"/>
  <c r="C4491" i="1"/>
  <c r="N4501" i="1"/>
  <c r="I4503" i="1"/>
  <c r="P4503" i="1"/>
  <c r="M4502" i="1"/>
  <c r="Q4503" i="1"/>
  <c r="B4503" i="1"/>
  <c r="A4504" i="1"/>
  <c r="F4503" i="1"/>
  <c r="L4503" i="1"/>
  <c r="D4503" i="1"/>
  <c r="E4503" i="1" s="1"/>
  <c r="G4502" i="1"/>
  <c r="H4503" i="1" s="1"/>
  <c r="J4503" i="1" s="1"/>
  <c r="C4492" i="1" l="1"/>
  <c r="K4491" i="1"/>
  <c r="O4491" i="1" s="1"/>
  <c r="N4502" i="1"/>
  <c r="I4504" i="1"/>
  <c r="G4503" i="1"/>
  <c r="H4504" i="1" s="1"/>
  <c r="J4504" i="1" s="1"/>
  <c r="F4504" i="1"/>
  <c r="B4504" i="1"/>
  <c r="D4504" i="1"/>
  <c r="E4504" i="1" s="1"/>
  <c r="A4505" i="1"/>
  <c r="L4504" i="1"/>
  <c r="P4504" i="1"/>
  <c r="M4503" i="1"/>
  <c r="Q4504" i="1"/>
  <c r="K4492" i="1" l="1"/>
  <c r="O4492" i="1" s="1"/>
  <c r="C4493" i="1"/>
  <c r="N4503" i="1"/>
  <c r="G4504" i="1"/>
  <c r="H4505" i="1" s="1"/>
  <c r="A4506" i="1"/>
  <c r="L4505" i="1"/>
  <c r="D4505" i="1"/>
  <c r="E4505" i="1" s="1"/>
  <c r="F4505" i="1"/>
  <c r="B4505" i="1"/>
  <c r="M4504" i="1"/>
  <c r="P4505" i="1"/>
  <c r="Q4505" i="1"/>
  <c r="I4505" i="1"/>
  <c r="C4494" i="1" l="1"/>
  <c r="K4493" i="1"/>
  <c r="O4493" i="1" s="1"/>
  <c r="N4504" i="1"/>
  <c r="G4505" i="1"/>
  <c r="H4506" i="1" s="1"/>
  <c r="I4506" i="1"/>
  <c r="J4505" i="1"/>
  <c r="P4506" i="1"/>
  <c r="M4505" i="1"/>
  <c r="Q4506" i="1"/>
  <c r="B4506" i="1"/>
  <c r="A4507" i="1"/>
  <c r="D4506" i="1"/>
  <c r="E4506" i="1" s="1"/>
  <c r="F4506" i="1"/>
  <c r="L4506" i="1"/>
  <c r="K4494" i="1" l="1"/>
  <c r="O4494" i="1" s="1"/>
  <c r="C4495" i="1"/>
  <c r="N4505" i="1"/>
  <c r="J4506" i="1"/>
  <c r="M4506" i="1"/>
  <c r="Q4507" i="1"/>
  <c r="P4507" i="1"/>
  <c r="G4506" i="1"/>
  <c r="H4507" i="1" s="1"/>
  <c r="I4507" i="1"/>
  <c r="L4507" i="1"/>
  <c r="D4507" i="1"/>
  <c r="E4507" i="1" s="1"/>
  <c r="B4507" i="1"/>
  <c r="F4507" i="1"/>
  <c r="A4508" i="1"/>
  <c r="C4496" i="1" l="1"/>
  <c r="K4495" i="1"/>
  <c r="O4495" i="1" s="1"/>
  <c r="N4506" i="1"/>
  <c r="J4507" i="1"/>
  <c r="A4509" i="1"/>
  <c r="L4508" i="1"/>
  <c r="D4508" i="1"/>
  <c r="E4508" i="1" s="1"/>
  <c r="F4508" i="1"/>
  <c r="B4508" i="1"/>
  <c r="P4508" i="1"/>
  <c r="Q4508" i="1"/>
  <c r="M4507" i="1"/>
  <c r="I4508" i="1"/>
  <c r="G4507" i="1"/>
  <c r="H4508" i="1" s="1"/>
  <c r="K4496" i="1" l="1"/>
  <c r="O4496" i="1" s="1"/>
  <c r="C4497" i="1"/>
  <c r="N4507" i="1"/>
  <c r="G4508" i="1"/>
  <c r="H4509" i="1" s="1"/>
  <c r="J4508" i="1"/>
  <c r="Q4509" i="1"/>
  <c r="P4509" i="1"/>
  <c r="M4508" i="1"/>
  <c r="I4509" i="1"/>
  <c r="A4510" i="1"/>
  <c r="L4509" i="1"/>
  <c r="D4509" i="1"/>
  <c r="E4509" i="1" s="1"/>
  <c r="F4509" i="1"/>
  <c r="B4509" i="1"/>
  <c r="K4497" i="1" l="1"/>
  <c r="O4497" i="1" s="1"/>
  <c r="C4498" i="1"/>
  <c r="N4508" i="1"/>
  <c r="I4510" i="1"/>
  <c r="J4509" i="1"/>
  <c r="M4509" i="1"/>
  <c r="P4510" i="1"/>
  <c r="Q4510" i="1"/>
  <c r="F4510" i="1"/>
  <c r="B4510" i="1"/>
  <c r="D4510" i="1"/>
  <c r="E4510" i="1" s="1"/>
  <c r="A4511" i="1"/>
  <c r="L4510" i="1"/>
  <c r="G4509" i="1"/>
  <c r="H4510" i="1" s="1"/>
  <c r="J4510" i="1" s="1"/>
  <c r="K4498" i="1" l="1"/>
  <c r="O4498" i="1" s="1"/>
  <c r="C4499" i="1"/>
  <c r="N4509" i="1"/>
  <c r="M4510" i="1"/>
  <c r="P4511" i="1"/>
  <c r="Q4511" i="1"/>
  <c r="B4511" i="1"/>
  <c r="A4512" i="1"/>
  <c r="F4511" i="1"/>
  <c r="D4511" i="1"/>
  <c r="E4511" i="1" s="1"/>
  <c r="L4511" i="1"/>
  <c r="I4511" i="1"/>
  <c r="G4510" i="1"/>
  <c r="H4511" i="1" s="1"/>
  <c r="J4511" i="1" s="1"/>
  <c r="C4500" i="1" l="1"/>
  <c r="K4499" i="1"/>
  <c r="O4499" i="1" s="1"/>
  <c r="N4510" i="1"/>
  <c r="I4512" i="1"/>
  <c r="G4511" i="1"/>
  <c r="H4512" i="1"/>
  <c r="J4512" i="1" s="1"/>
  <c r="L4512" i="1"/>
  <c r="D4512" i="1"/>
  <c r="E4512" i="1" s="1"/>
  <c r="A4513" i="1"/>
  <c r="F4512" i="1"/>
  <c r="B4512" i="1"/>
  <c r="Q4512" i="1"/>
  <c r="M4511" i="1"/>
  <c r="P4512" i="1"/>
  <c r="K4500" i="1" l="1"/>
  <c r="O4500" i="1" s="1"/>
  <c r="C4501" i="1"/>
  <c r="N4511" i="1"/>
  <c r="G4512" i="1"/>
  <c r="H4513" i="1" s="1"/>
  <c r="F4513" i="1"/>
  <c r="B4513" i="1"/>
  <c r="A4514" i="1"/>
  <c r="L4513" i="1"/>
  <c r="D4513" i="1"/>
  <c r="E4513" i="1" s="1"/>
  <c r="G4513" i="1" s="1"/>
  <c r="H4514" i="1" s="1"/>
  <c r="Q4513" i="1"/>
  <c r="P4513" i="1"/>
  <c r="M4512" i="1"/>
  <c r="I4513" i="1"/>
  <c r="K4501" i="1" l="1"/>
  <c r="O4501" i="1" s="1"/>
  <c r="C4502" i="1"/>
  <c r="N4512" i="1"/>
  <c r="I4514" i="1"/>
  <c r="J4513" i="1"/>
  <c r="M4513" i="1"/>
  <c r="Q4514" i="1"/>
  <c r="P4514" i="1"/>
  <c r="A4515" i="1"/>
  <c r="B4514" i="1"/>
  <c r="L4514" i="1"/>
  <c r="F4514" i="1"/>
  <c r="D4514" i="1"/>
  <c r="E4514" i="1" s="1"/>
  <c r="K4502" i="1" l="1"/>
  <c r="O4502" i="1" s="1"/>
  <c r="C4503" i="1"/>
  <c r="N4513" i="1"/>
  <c r="I4515" i="1"/>
  <c r="M4514" i="1"/>
  <c r="P4515" i="1"/>
  <c r="Q4515" i="1"/>
  <c r="J4514" i="1"/>
  <c r="G4514" i="1"/>
  <c r="H4515" i="1" s="1"/>
  <c r="J4515" i="1" s="1"/>
  <c r="B4515" i="1"/>
  <c r="L4515" i="1"/>
  <c r="D4515" i="1"/>
  <c r="E4515" i="1" s="1"/>
  <c r="A4516" i="1"/>
  <c r="F4515" i="1"/>
  <c r="C4504" i="1" l="1"/>
  <c r="K4503" i="1"/>
  <c r="O4503" i="1" s="1"/>
  <c r="N4514" i="1"/>
  <c r="G4515" i="1"/>
  <c r="H4516" i="1" s="1"/>
  <c r="I4516" i="1"/>
  <c r="L4516" i="1"/>
  <c r="D4516" i="1"/>
  <c r="E4516" i="1" s="1"/>
  <c r="A4517" i="1"/>
  <c r="B4516" i="1"/>
  <c r="F4516" i="1"/>
  <c r="Q4516" i="1"/>
  <c r="P4516" i="1"/>
  <c r="M4515" i="1"/>
  <c r="C4505" i="1" l="1"/>
  <c r="K4504" i="1"/>
  <c r="O4504" i="1" s="1"/>
  <c r="N4515" i="1"/>
  <c r="I4517" i="1"/>
  <c r="J4516" i="1"/>
  <c r="A4518" i="1"/>
  <c r="D4517" i="1"/>
  <c r="E4517" i="1" s="1"/>
  <c r="B4517" i="1"/>
  <c r="L4517" i="1"/>
  <c r="F4517" i="1"/>
  <c r="G4516" i="1"/>
  <c r="H4517" i="1" s="1"/>
  <c r="J4517" i="1" s="1"/>
  <c r="P4517" i="1"/>
  <c r="M4516" i="1"/>
  <c r="Q4517" i="1"/>
  <c r="K4505" i="1" l="1"/>
  <c r="O4505" i="1" s="1"/>
  <c r="C4506" i="1"/>
  <c r="N4516" i="1"/>
  <c r="M4517" i="1"/>
  <c r="P4518" i="1"/>
  <c r="Q4518" i="1"/>
  <c r="I4518" i="1"/>
  <c r="A4519" i="1"/>
  <c r="F4518" i="1"/>
  <c r="L4518" i="1"/>
  <c r="D4518" i="1"/>
  <c r="E4518" i="1" s="1"/>
  <c r="B4518" i="1"/>
  <c r="G4517" i="1"/>
  <c r="H4518" i="1" s="1"/>
  <c r="J4518" i="1" s="1"/>
  <c r="C4507" i="1" l="1"/>
  <c r="K4506" i="1"/>
  <c r="O4506" i="1" s="1"/>
  <c r="N4517" i="1"/>
  <c r="Q4519" i="1"/>
  <c r="P4519" i="1"/>
  <c r="M4518" i="1"/>
  <c r="F4519" i="1"/>
  <c r="L4519" i="1"/>
  <c r="A4520" i="1"/>
  <c r="D4519" i="1"/>
  <c r="E4519" i="1" s="1"/>
  <c r="B4519" i="1"/>
  <c r="G4518" i="1"/>
  <c r="H4519" i="1" s="1"/>
  <c r="I4519" i="1"/>
  <c r="K4507" i="1" l="1"/>
  <c r="O4507" i="1" s="1"/>
  <c r="C4508" i="1"/>
  <c r="N4518" i="1"/>
  <c r="I4520" i="1"/>
  <c r="G4519" i="1"/>
  <c r="H4520" i="1" s="1"/>
  <c r="J4520" i="1" s="1"/>
  <c r="J4519" i="1"/>
  <c r="D4520" i="1"/>
  <c r="E4520" i="1" s="1"/>
  <c r="B4520" i="1"/>
  <c r="L4520" i="1"/>
  <c r="F4520" i="1"/>
  <c r="A4521" i="1"/>
  <c r="Q4520" i="1"/>
  <c r="M4519" i="1"/>
  <c r="P4520" i="1"/>
  <c r="C4509" i="1" l="1"/>
  <c r="K4508" i="1"/>
  <c r="O4508" i="1" s="1"/>
  <c r="N4519" i="1"/>
  <c r="I4521" i="1"/>
  <c r="G4520" i="1"/>
  <c r="H4521" i="1" s="1"/>
  <c r="J4521" i="1" s="1"/>
  <c r="L4521" i="1"/>
  <c r="D4521" i="1"/>
  <c r="E4521" i="1" s="1"/>
  <c r="A4522" i="1"/>
  <c r="F4521" i="1"/>
  <c r="B4521" i="1"/>
  <c r="M4520" i="1"/>
  <c r="Q4521" i="1"/>
  <c r="P4521" i="1"/>
  <c r="K4509" i="1" l="1"/>
  <c r="O4509" i="1" s="1"/>
  <c r="C4510" i="1"/>
  <c r="N4520" i="1"/>
  <c r="Q4522" i="1"/>
  <c r="P4522" i="1"/>
  <c r="M4521" i="1"/>
  <c r="I4522" i="1"/>
  <c r="F4522" i="1"/>
  <c r="L4522" i="1"/>
  <c r="A4523" i="1"/>
  <c r="D4522" i="1"/>
  <c r="E4522" i="1" s="1"/>
  <c r="B4522" i="1"/>
  <c r="G4521" i="1"/>
  <c r="H4522" i="1" s="1"/>
  <c r="J4522" i="1" s="1"/>
  <c r="C4511" i="1" l="1"/>
  <c r="K4510" i="1"/>
  <c r="O4510" i="1" s="1"/>
  <c r="N4521" i="1"/>
  <c r="G4522" i="1"/>
  <c r="H4523" i="1" s="1"/>
  <c r="P4523" i="1"/>
  <c r="Q4523" i="1"/>
  <c r="M4522" i="1"/>
  <c r="I4523" i="1"/>
  <c r="B4523" i="1"/>
  <c r="D4523" i="1"/>
  <c r="E4523" i="1" s="1"/>
  <c r="A4524" i="1"/>
  <c r="F4523" i="1"/>
  <c r="L4523" i="1"/>
  <c r="K4511" i="1" l="1"/>
  <c r="O4511" i="1" s="1"/>
  <c r="C4512" i="1"/>
  <c r="N4522" i="1"/>
  <c r="I4524" i="1"/>
  <c r="M4523" i="1"/>
  <c r="Q4524" i="1"/>
  <c r="P4524" i="1"/>
  <c r="B4524" i="1"/>
  <c r="A4525" i="1"/>
  <c r="L4524" i="1"/>
  <c r="D4524" i="1"/>
  <c r="E4524" i="1" s="1"/>
  <c r="F4524" i="1"/>
  <c r="G4523" i="1"/>
  <c r="H4524" i="1" s="1"/>
  <c r="J4524" i="1" s="1"/>
  <c r="J4523" i="1"/>
  <c r="K4512" i="1" l="1"/>
  <c r="O4512" i="1" s="1"/>
  <c r="C4513" i="1"/>
  <c r="N4523" i="1"/>
  <c r="I4525" i="1"/>
  <c r="L4525" i="1"/>
  <c r="D4525" i="1"/>
  <c r="E4525" i="1" s="1"/>
  <c r="F4525" i="1"/>
  <c r="B4525" i="1"/>
  <c r="G4524" i="1"/>
  <c r="H4525" i="1" s="1"/>
  <c r="Q4525" i="1"/>
  <c r="M4524" i="1"/>
  <c r="P4525" i="1"/>
  <c r="K4513" i="1" l="1"/>
  <c r="O4513" i="1" s="1"/>
  <c r="C4514" i="1"/>
  <c r="N4524" i="1"/>
  <c r="M4525" i="1"/>
  <c r="J4525" i="1"/>
  <c r="G4525" i="1"/>
  <c r="K4514" i="1" l="1"/>
  <c r="O4514" i="1" s="1"/>
  <c r="C4515" i="1"/>
  <c r="C4516" i="1" l="1"/>
  <c r="K4515" i="1"/>
  <c r="O4515" i="1" s="1"/>
  <c r="C4517" i="1" l="1"/>
  <c r="K4516" i="1"/>
  <c r="O4516" i="1" s="1"/>
  <c r="C4518" i="1" l="1"/>
  <c r="K4517" i="1"/>
  <c r="O4517" i="1" s="1"/>
  <c r="C4519" i="1" l="1"/>
  <c r="K4518" i="1"/>
  <c r="O4518" i="1" s="1"/>
  <c r="C4520" i="1" l="1"/>
  <c r="K4519" i="1"/>
  <c r="O4519" i="1" s="1"/>
  <c r="C4521" i="1" l="1"/>
  <c r="K4520" i="1"/>
  <c r="O4520" i="1" s="1"/>
  <c r="K4521" i="1" l="1"/>
  <c r="O4521" i="1" s="1"/>
  <c r="C4522" i="1"/>
  <c r="K4522" i="1" l="1"/>
  <c r="O4522" i="1" s="1"/>
  <c r="C4523" i="1"/>
  <c r="K4523" i="1" l="1"/>
  <c r="O4523" i="1" s="1"/>
  <c r="C4524" i="1"/>
  <c r="C4525" i="1" l="1"/>
  <c r="K4524" i="1"/>
  <c r="O4524" i="1" s="1"/>
  <c r="N4525" i="1" l="1"/>
  <c r="K4525" i="1"/>
  <c r="O4525" i="1" s="1"/>
</calcChain>
</file>

<file path=xl/sharedStrings.xml><?xml version="1.0" encoding="utf-8"?>
<sst xmlns="http://schemas.openxmlformats.org/spreadsheetml/2006/main" count="1408" uniqueCount="95">
  <si>
    <t>[FERIADOS]</t>
  </si>
  <si>
    <t>[TABELA DE PAGAMENTOS]</t>
  </si>
  <si>
    <t>[TXT]</t>
  </si>
  <si>
    <t>[CONFIRMAÇÃO DE EVENTOS]</t>
  </si>
  <si>
    <t>[DATAS-BASE]</t>
  </si>
  <si>
    <t>[SALDO DEVEDOR]</t>
  </si>
  <si>
    <t>DATA EMISSÃO</t>
  </si>
  <si>
    <t>PU</t>
  </si>
  <si>
    <t>VALOR</t>
  </si>
  <si>
    <t>TAXA DI</t>
  </si>
  <si>
    <t>JUROS</t>
  </si>
  <si>
    <t>PARCELA</t>
  </si>
  <si>
    <t>AMORTIZAÇÃO</t>
  </si>
  <si>
    <t>PROXIMO</t>
  </si>
  <si>
    <t>DATA</t>
  </si>
  <si>
    <t>NOMINAL</t>
  </si>
  <si>
    <t>%aa</t>
  </si>
  <si>
    <t>SPREAD</t>
  </si>
  <si>
    <t>FATOR</t>
  </si>
  <si>
    <t>+</t>
  </si>
  <si>
    <t>EVENTO</t>
  </si>
  <si>
    <t>ÚLTIMOS</t>
  </si>
  <si>
    <t>DATA INTEGRAL</t>
  </si>
  <si>
    <t>ACUM</t>
  </si>
  <si>
    <t>A-AMORT</t>
  </si>
  <si>
    <t>30 DIAS</t>
  </si>
  <si>
    <t>R$</t>
  </si>
  <si>
    <t>(DIk)</t>
  </si>
  <si>
    <t>(TDIk)</t>
  </si>
  <si>
    <t>(p)</t>
  </si>
  <si>
    <t>(Fator DIk)</t>
  </si>
  <si>
    <t>DESDE</t>
  </si>
  <si>
    <t>(Fator DI)</t>
  </si>
  <si>
    <t>%</t>
  </si>
  <si>
    <t>J-REMUN</t>
  </si>
  <si>
    <t>EMISSÃO</t>
  </si>
  <si>
    <t>EVENTO ANT</t>
  </si>
  <si>
    <t>Confirmação de Eventos</t>
  </si>
  <si>
    <t>J=</t>
  </si>
  <si>
    <t>Nº</t>
  </si>
  <si>
    <t>Data</t>
  </si>
  <si>
    <t>Saldo</t>
  </si>
  <si>
    <t>Dias</t>
  </si>
  <si>
    <t>Juros</t>
  </si>
  <si>
    <t>Amortização</t>
  </si>
  <si>
    <t>Total PG</t>
  </si>
  <si>
    <t>Parc</t>
  </si>
  <si>
    <t>Próximo</t>
  </si>
  <si>
    <t>Título</t>
  </si>
  <si>
    <t>Debêntures</t>
  </si>
  <si>
    <t>Úteis</t>
  </si>
  <si>
    <t>Evento</t>
  </si>
  <si>
    <t>Emissora</t>
  </si>
  <si>
    <t>Emissão</t>
  </si>
  <si>
    <t>Série</t>
  </si>
  <si>
    <t>Código CETIP</t>
  </si>
  <si>
    <t>AMORT</t>
  </si>
  <si>
    <t>Valor por Deb - R$</t>
  </si>
  <si>
    <t>Quantidade</t>
  </si>
  <si>
    <t>Valor Total AMORT</t>
  </si>
  <si>
    <t>Valor Total JUROS</t>
  </si>
  <si>
    <t>Valor Total AMORT + JUROS</t>
  </si>
  <si>
    <t>Saldo Devedor</t>
  </si>
  <si>
    <t>VALOR NOMINAL</t>
  </si>
  <si>
    <t>SALDO DEVEDOR (A)</t>
  </si>
  <si>
    <t/>
  </si>
  <si>
    <t>Tabela de Feriados</t>
  </si>
  <si>
    <t>Data Base</t>
  </si>
  <si>
    <t>Data Base -1DU</t>
  </si>
  <si>
    <t>Prox DU+1</t>
  </si>
  <si>
    <t>AMORT+JUROS</t>
  </si>
  <si>
    <t>Os valores calculados refletem nossa interpretação da escritura de emissão não implicando em aceitação de compromisso legal ou financeiro. PU's "ao par", podendo ser alterados quando da divulgação de índices, fatores, indexadores, prêmios e qualquer outro componente do preço unitário. Outros agentes do mercado financeiro poderão apresentar valores diferentes dependendo da metodologia de cálculo aplicada.</t>
  </si>
  <si>
    <t>1ª</t>
  </si>
  <si>
    <t>Taxa</t>
  </si>
  <si>
    <t>ODEBRECHT S.A.</t>
  </si>
  <si>
    <t>Debênture</t>
  </si>
  <si>
    <t>ODCT21</t>
  </si>
  <si>
    <t>2ª</t>
  </si>
  <si>
    <t>ODEBRECHT SA</t>
  </si>
  <si>
    <t>Encargos Moratórios</t>
  </si>
  <si>
    <t>Data do Evento</t>
  </si>
  <si>
    <t xml:space="preserve">Data de Apuração </t>
  </si>
  <si>
    <t>Fator de Remuneração na Data do Evento</t>
  </si>
  <si>
    <t>Fator de Remuneração na Data de Apuração</t>
  </si>
  <si>
    <t>Remuneração</t>
  </si>
  <si>
    <t>Multa 2,0%</t>
  </si>
  <si>
    <t>Dias de Mora</t>
  </si>
  <si>
    <t>Juros de Mora 1,0% a.m.</t>
  </si>
  <si>
    <t>SALDO DEVEDOR COM ENCARGOS MORATÓRIOS</t>
  </si>
  <si>
    <t>1ª Emissão de Debêntures - Duas Séries - R$ 1.037.337.000,00 - 1.037.337 Debentures</t>
  </si>
  <si>
    <t>ODEBRECHT S.A. - 1ª Emissão de Debêntures</t>
  </si>
  <si>
    <t>INCORPJ=</t>
  </si>
  <si>
    <t>A+J=</t>
  </si>
  <si>
    <t>INCORPORAÇÃO JUROS</t>
  </si>
  <si>
    <t>Valor Nominal após Eventos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</si>
</sst>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00000000"/>
    <numFmt numFmtId="165" formatCode="0.0000%"/>
    <numFmt numFmtId="166" formatCode="d\-mmm\-yy"/>
    <numFmt numFmtId="167" formatCode="0.00000000%"/>
    <numFmt numFmtId="168" formatCode="#,##0.000000"/>
    <numFmt numFmtId="169" formatCode="#,##0.000000000000000"/>
    <numFmt numFmtId="170" formatCode="#,##0.0000"/>
    <numFmt numFmtId="171" formatCode="0.0%"/>
    <numFmt numFmtId="172" formatCode="[$R$-416]#,##0.00000000"/>
    <numFmt numFmtId="173" formatCode="[$R$-416]#,##0.00"/>
    <numFmt numFmtId="174" formatCode="0.000000%"/>
    <numFmt numFmtId="175" formatCode="[$R$-416]\ #,##0.00"/>
  </numFmts>
  <fonts count="18" x14ac:knownFonts="1">
    <font>
      <sz val="11"/>
      <color theme="1"/>
      <name val="Calibri"/>
      <family val="2"/>
      <scheme val="minor"/>
    </font>
    <font>
      <sz val="10"/>
      <name val="Verdana"/>
      <family val="2"/>
    </font>
    <font>
      <b/>
      <sz val="10"/>
      <name val="Verdana"/>
      <family val="2"/>
    </font>
    <font>
      <sz val="10"/>
      <color theme="1"/>
      <name val="Verdana"/>
      <family val="2"/>
    </font>
    <font>
      <sz val="10"/>
      <color indexed="8"/>
      <name val="Verdana"/>
      <family val="2"/>
    </font>
    <font>
      <b/>
      <sz val="10"/>
      <color indexed="8"/>
      <name val="Verdana"/>
      <family val="2"/>
    </font>
    <font>
      <b/>
      <sz val="10"/>
      <color indexed="12"/>
      <name val="Verdana"/>
      <family val="2"/>
    </font>
    <font>
      <b/>
      <sz val="10"/>
      <color theme="0"/>
      <name val="Verdana"/>
      <family val="2"/>
    </font>
    <font>
      <sz val="11"/>
      <color rgb="FF9C5700"/>
      <name val="Calibri"/>
      <family val="2"/>
      <scheme val="minor"/>
    </font>
    <font>
      <sz val="8"/>
      <color rgb="FF9C5700"/>
      <name val="Calibri"/>
      <family val="2"/>
      <scheme val="minor"/>
    </font>
    <font>
      <b/>
      <sz val="10"/>
      <color theme="1"/>
      <name val="Verdana"/>
      <family val="2"/>
    </font>
    <font>
      <sz val="11"/>
      <color rgb="FF0070C0"/>
      <name val="Verdana"/>
      <family val="2"/>
    </font>
    <font>
      <sz val="8"/>
      <color rgb="FF0070C0"/>
      <name val="Verdana"/>
      <family val="2"/>
    </font>
    <font>
      <sz val="14"/>
      <color rgb="FF9C5700"/>
      <name val="Calibri"/>
      <family val="2"/>
      <scheme val="minor"/>
    </font>
    <font>
      <sz val="11"/>
      <color rgb="FF9C5700"/>
      <name val="Verdana"/>
      <family val="2"/>
    </font>
    <font>
      <sz val="11"/>
      <name val="Verdana"/>
      <family val="2"/>
    </font>
    <font>
      <sz val="11"/>
      <color indexed="8"/>
      <name val="Verdana"/>
      <family val="2"/>
    </font>
    <font>
      <b/>
      <sz val="11"/>
      <color indexed="8"/>
      <name val="Verdana"/>
      <family val="2"/>
    </font>
  </fonts>
  <fills count="10">
    <fill>
      <patternFill patternType="none"/>
    </fill>
    <fill>
      <patternFill patternType="gray125"/>
    </fill>
    <fill>
      <patternFill patternType="solid">
        <fgColor indexed="26"/>
        <bgColor indexed="64"/>
      </patternFill>
    </fill>
    <fill>
      <patternFill patternType="solid">
        <fgColor theme="0"/>
        <bgColor indexed="64"/>
      </patternFill>
    </fill>
    <fill>
      <patternFill patternType="solid">
        <fgColor rgb="FFC00000"/>
        <bgColor indexed="64"/>
      </patternFill>
    </fill>
    <fill>
      <patternFill patternType="solid">
        <fgColor theme="0" tint="-0.14999847407452621"/>
        <bgColor indexed="64"/>
      </patternFill>
    </fill>
    <fill>
      <patternFill patternType="solid">
        <fgColor rgb="FFFFEB9C"/>
      </patternFill>
    </fill>
    <fill>
      <patternFill patternType="solid">
        <fgColor theme="2"/>
        <bgColor indexed="64"/>
      </patternFill>
    </fill>
    <fill>
      <patternFill patternType="solid">
        <fgColor theme="2"/>
        <bgColor indexed="9"/>
      </patternFill>
    </fill>
    <fill>
      <patternFill patternType="solid">
        <fgColor theme="4" tint="0.79998168889431442"/>
        <bgColor indexed="64"/>
      </patternFill>
    </fill>
  </fills>
  <borders count="1">
    <border>
      <left/>
      <right/>
      <top/>
      <bottom/>
      <diagonal/>
    </border>
  </borders>
  <cellStyleXfs count="2">
    <xf numFmtId="0" fontId="0" fillId="0" borderId="0"/>
    <xf numFmtId="0" fontId="8" fillId="6" borderId="0" applyNumberFormat="0" applyBorder="0" applyAlignment="0" applyProtection="0"/>
  </cellStyleXfs>
  <cellXfs count="184">
    <xf numFmtId="0" fontId="0" fillId="0" borderId="0" xfId="0"/>
    <xf numFmtId="0" fontId="1" fillId="0" borderId="0" xfId="0" applyFont="1"/>
    <xf numFmtId="0" fontId="3" fillId="0" borderId="0" xfId="0" applyFont="1"/>
    <xf numFmtId="168" fontId="4" fillId="0" borderId="0" xfId="0" applyNumberFormat="1" applyFont="1" applyAlignment="1">
      <alignment horizontal="center" vertical="center"/>
    </xf>
    <xf numFmtId="10" fontId="4" fillId="0" borderId="0" xfId="0" applyNumberFormat="1" applyFont="1" applyAlignment="1">
      <alignment horizontal="center"/>
    </xf>
    <xf numFmtId="164" fontId="4" fillId="0" borderId="0" xfId="0" applyNumberFormat="1" applyFont="1" applyAlignment="1">
      <alignment horizontal="center" vertical="center"/>
    </xf>
    <xf numFmtId="0" fontId="4" fillId="0" borderId="0" xfId="0" applyFont="1" applyAlignment="1">
      <alignment horizontal="center" vertical="center"/>
    </xf>
    <xf numFmtId="0" fontId="4" fillId="0" borderId="0" xfId="0" applyFont="1" applyAlignment="1">
      <alignment horizontal="center"/>
    </xf>
    <xf numFmtId="0" fontId="4" fillId="0" borderId="0" xfId="0" applyFont="1" applyAlignment="1">
      <alignment horizontal="right"/>
    </xf>
    <xf numFmtId="168" fontId="4" fillId="0" borderId="0" xfId="0" applyNumberFormat="1" applyFont="1" applyAlignment="1">
      <alignment horizontal="center"/>
    </xf>
    <xf numFmtId="164" fontId="4" fillId="0" borderId="0" xfId="0" applyNumberFormat="1" applyFont="1" applyAlignment="1">
      <alignment horizontal="center"/>
    </xf>
    <xf numFmtId="167" fontId="4" fillId="0" borderId="0" xfId="0" applyNumberFormat="1" applyFont="1" applyAlignment="1">
      <alignment horizontal="center"/>
    </xf>
    <xf numFmtId="0" fontId="4" fillId="0" borderId="0" xfId="0" applyFont="1"/>
    <xf numFmtId="10" fontId="4" fillId="0" borderId="0" xfId="0" applyNumberFormat="1" applyFont="1" applyAlignment="1">
      <alignment horizontal="center" vertical="center"/>
    </xf>
    <xf numFmtId="166" fontId="4" fillId="2" borderId="0" xfId="0" applyNumberFormat="1" applyFont="1" applyFill="1" applyAlignment="1">
      <alignment horizontal="center"/>
    </xf>
    <xf numFmtId="0" fontId="6" fillId="0" borderId="0" xfId="0" applyFont="1" applyAlignment="1">
      <alignment horizontal="right"/>
    </xf>
    <xf numFmtId="0" fontId="6" fillId="0" borderId="0" xfId="0" applyFont="1" applyAlignment="1">
      <alignment horizontal="center"/>
    </xf>
    <xf numFmtId="0" fontId="6" fillId="0" borderId="0" xfId="0" applyFont="1"/>
    <xf numFmtId="10" fontId="4" fillId="0" borderId="0" xfId="0" applyNumberFormat="1" applyFont="1" applyAlignment="1">
      <alignment horizontal="centerContinuous" vertical="center"/>
    </xf>
    <xf numFmtId="164" fontId="4" fillId="0" borderId="0" xfId="0" applyNumberFormat="1" applyFont="1" applyAlignment="1">
      <alignment horizontal="centerContinuous" vertical="center"/>
    </xf>
    <xf numFmtId="167" fontId="4" fillId="0" borderId="0" xfId="0" applyNumberFormat="1"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left"/>
    </xf>
    <xf numFmtId="0" fontId="6" fillId="0" borderId="0" xfId="0" applyFont="1" applyAlignment="1">
      <alignment horizontal="left"/>
    </xf>
    <xf numFmtId="168" fontId="4" fillId="0" borderId="0" xfId="0" applyNumberFormat="1" applyFont="1" applyAlignment="1">
      <alignment horizontal="right"/>
    </xf>
    <xf numFmtId="4" fontId="4" fillId="0" borderId="0" xfId="0" applyNumberFormat="1" applyFont="1" applyAlignment="1">
      <alignment horizontal="center" vertical="center"/>
    </xf>
    <xf numFmtId="168" fontId="6" fillId="0" borderId="0" xfId="0" applyNumberFormat="1" applyFont="1" applyAlignment="1">
      <alignment horizontal="center"/>
    </xf>
    <xf numFmtId="164" fontId="6" fillId="0" borderId="0" xfId="0" applyNumberFormat="1" applyFont="1" applyAlignment="1">
      <alignment horizontal="center"/>
    </xf>
    <xf numFmtId="4" fontId="4" fillId="0" borderId="0" xfId="0" applyNumberFormat="1" applyFont="1" applyAlignment="1">
      <alignment horizontal="center"/>
    </xf>
    <xf numFmtId="4" fontId="6" fillId="0" borderId="0" xfId="0" applyNumberFormat="1" applyFont="1" applyAlignment="1">
      <alignment horizontal="center"/>
    </xf>
    <xf numFmtId="164" fontId="1" fillId="0" borderId="0" xfId="0" applyNumberFormat="1" applyFont="1"/>
    <xf numFmtId="167" fontId="1" fillId="0" borderId="0" xfId="0" applyNumberFormat="1" applyFont="1"/>
    <xf numFmtId="14" fontId="1" fillId="0" borderId="0" xfId="0" applyNumberFormat="1" applyFont="1"/>
    <xf numFmtId="3" fontId="4" fillId="0" borderId="0" xfId="0" applyNumberFormat="1" applyFont="1" applyAlignment="1">
      <alignment horizontal="center"/>
    </xf>
    <xf numFmtId="166" fontId="4" fillId="0" borderId="0" xfId="0" applyNumberFormat="1" applyFont="1" applyAlignment="1">
      <alignment horizontal="center"/>
    </xf>
    <xf numFmtId="3" fontId="4" fillId="0" borderId="0" xfId="0" applyNumberFormat="1" applyFont="1" applyAlignment="1">
      <alignment horizontal="right"/>
    </xf>
    <xf numFmtId="174" fontId="4" fillId="0" borderId="0" xfId="0" applyNumberFormat="1" applyFont="1" applyAlignment="1">
      <alignment horizontal="center"/>
    </xf>
    <xf numFmtId="14" fontId="4" fillId="0" borderId="0" xfId="0" applyNumberFormat="1" applyFont="1" applyAlignment="1">
      <alignment horizontal="center" vertical="center"/>
    </xf>
    <xf numFmtId="0" fontId="1" fillId="3" borderId="0" xfId="0" applyFont="1" applyFill="1"/>
    <xf numFmtId="0" fontId="1" fillId="3" borderId="0" xfId="0" applyFont="1" applyFill="1" applyAlignment="1">
      <alignment horizontal="right"/>
    </xf>
    <xf numFmtId="0" fontId="1" fillId="3" borderId="0" xfId="0" applyFont="1" applyFill="1" applyAlignment="1">
      <alignment horizontal="center"/>
    </xf>
    <xf numFmtId="0" fontId="2" fillId="3" borderId="0" xfId="0" applyFont="1" applyFill="1" applyAlignment="1">
      <alignment horizontal="left"/>
    </xf>
    <xf numFmtId="0" fontId="2" fillId="3" borderId="0" xfId="0" applyFont="1" applyFill="1"/>
    <xf numFmtId="0" fontId="2" fillId="3" borderId="0" xfId="0" applyFont="1" applyFill="1" applyAlignment="1">
      <alignment horizontal="center"/>
    </xf>
    <xf numFmtId="10" fontId="2" fillId="3" borderId="0" xfId="0" applyNumberFormat="1" applyFont="1" applyFill="1" applyAlignment="1">
      <alignment horizontal="center"/>
    </xf>
    <xf numFmtId="0" fontId="1" fillId="3" borderId="0" xfId="0" applyFont="1" applyFill="1" applyAlignment="1">
      <alignment horizontal="left"/>
    </xf>
    <xf numFmtId="0" fontId="3" fillId="3" borderId="0" xfId="0" applyFont="1" applyFill="1"/>
    <xf numFmtId="168" fontId="1" fillId="3" borderId="0" xfId="0" applyNumberFormat="1" applyFont="1" applyFill="1" applyAlignment="1">
      <alignment horizontal="center"/>
    </xf>
    <xf numFmtId="10" fontId="1" fillId="3" borderId="0" xfId="0" applyNumberFormat="1" applyFont="1" applyFill="1" applyAlignment="1">
      <alignment horizontal="center"/>
    </xf>
    <xf numFmtId="164" fontId="1" fillId="3" borderId="0" xfId="0" applyNumberFormat="1" applyFont="1" applyFill="1" applyAlignment="1">
      <alignment horizontal="center"/>
    </xf>
    <xf numFmtId="167" fontId="1" fillId="3" borderId="0" xfId="0" applyNumberFormat="1" applyFont="1" applyFill="1" applyAlignment="1">
      <alignment horizontal="center"/>
    </xf>
    <xf numFmtId="0" fontId="2" fillId="3" borderId="0" xfId="0" applyFont="1" applyFill="1" applyAlignment="1">
      <alignment horizontal="center" vertical="center"/>
    </xf>
    <xf numFmtId="168" fontId="2" fillId="3" borderId="0" xfId="0" applyNumberFormat="1" applyFont="1" applyFill="1" applyAlignment="1">
      <alignment horizontal="center" vertical="center"/>
    </xf>
    <xf numFmtId="164" fontId="2" fillId="3" borderId="0" xfId="0" applyNumberFormat="1" applyFont="1" applyFill="1" applyAlignment="1">
      <alignment horizontal="centerContinuous" vertical="center"/>
    </xf>
    <xf numFmtId="10" fontId="2" fillId="3" borderId="0" xfId="0" applyNumberFormat="1" applyFont="1" applyFill="1" applyAlignment="1">
      <alignment horizontal="centerContinuous" vertical="center"/>
    </xf>
    <xf numFmtId="0" fontId="2" fillId="3" borderId="0" xfId="0" applyFont="1" applyFill="1" applyAlignment="1">
      <alignment horizontal="right" vertical="center"/>
    </xf>
    <xf numFmtId="167" fontId="2" fillId="3" borderId="0" xfId="0" applyNumberFormat="1" applyFont="1" applyFill="1" applyAlignment="1">
      <alignment horizontal="center" vertical="center"/>
    </xf>
    <xf numFmtId="164" fontId="2" fillId="3" borderId="0" xfId="0" applyNumberFormat="1" applyFont="1" applyFill="1" applyAlignment="1">
      <alignment horizontal="center" vertical="center"/>
    </xf>
    <xf numFmtId="10" fontId="2" fillId="3" borderId="0" xfId="0" applyNumberFormat="1" applyFont="1" applyFill="1" applyAlignment="1">
      <alignment horizontal="center" vertical="center"/>
    </xf>
    <xf numFmtId="168" fontId="2" fillId="3" borderId="0" xfId="0" applyNumberFormat="1" applyFont="1" applyFill="1" applyAlignment="1">
      <alignment horizontal="center"/>
    </xf>
    <xf numFmtId="14" fontId="2" fillId="3" borderId="0" xfId="0" applyNumberFormat="1" applyFont="1" applyFill="1" applyAlignment="1">
      <alignment horizontal="center" vertical="center"/>
    </xf>
    <xf numFmtId="164" fontId="2" fillId="3" borderId="0" xfId="0" applyNumberFormat="1" applyFont="1" applyFill="1" applyAlignment="1">
      <alignment horizontal="center"/>
    </xf>
    <xf numFmtId="14" fontId="1" fillId="3" borderId="0" xfId="0" applyNumberFormat="1" applyFont="1" applyFill="1"/>
    <xf numFmtId="14" fontId="1" fillId="3" borderId="0" xfId="0" applyNumberFormat="1" applyFont="1" applyFill="1" applyAlignment="1">
      <alignment horizontal="center"/>
    </xf>
    <xf numFmtId="14" fontId="2" fillId="3" borderId="0" xfId="0" applyNumberFormat="1" applyFont="1" applyFill="1" applyAlignment="1">
      <alignment horizontal="center"/>
    </xf>
    <xf numFmtId="14" fontId="4" fillId="0" borderId="0" xfId="0" applyNumberFormat="1" applyFont="1" applyAlignment="1">
      <alignment horizontal="center"/>
    </xf>
    <xf numFmtId="14" fontId="2" fillId="3" borderId="0" xfId="0" applyNumberFormat="1" applyFont="1" applyFill="1" applyAlignment="1">
      <alignment horizontal="centerContinuous" vertical="center"/>
    </xf>
    <xf numFmtId="14" fontId="4" fillId="0" borderId="0" xfId="0" applyNumberFormat="1" applyFont="1" applyAlignment="1">
      <alignment horizontal="centerContinuous" vertical="center"/>
    </xf>
    <xf numFmtId="14" fontId="4" fillId="0" borderId="0" xfId="0" applyNumberFormat="1" applyFont="1"/>
    <xf numFmtId="0" fontId="1" fillId="4" borderId="0" xfId="0" applyFont="1" applyFill="1" applyAlignment="1">
      <alignment horizontal="left"/>
    </xf>
    <xf numFmtId="0" fontId="7" fillId="4" borderId="0" xfId="0" applyFont="1" applyFill="1"/>
    <xf numFmtId="0" fontId="1" fillId="0" borderId="0" xfId="0" applyFont="1" applyAlignment="1">
      <alignment horizontal="left"/>
    </xf>
    <xf numFmtId="168" fontId="4" fillId="0" borderId="0" xfId="0" applyNumberFormat="1" applyFont="1" applyAlignment="1">
      <alignment horizontal="left"/>
    </xf>
    <xf numFmtId="3" fontId="4" fillId="0" borderId="0" xfId="0" applyNumberFormat="1" applyFont="1" applyAlignment="1">
      <alignment horizontal="left"/>
    </xf>
    <xf numFmtId="0" fontId="4" fillId="5" borderId="0" xfId="0" applyFont="1" applyFill="1"/>
    <xf numFmtId="0" fontId="4" fillId="5" borderId="0" xfId="0" applyFont="1" applyFill="1" applyAlignment="1">
      <alignment horizontal="left"/>
    </xf>
    <xf numFmtId="172" fontId="4" fillId="5" borderId="0" xfId="0" applyNumberFormat="1" applyFont="1" applyFill="1" applyAlignment="1">
      <alignment horizontal="left"/>
    </xf>
    <xf numFmtId="173" fontId="4" fillId="5" borderId="0" xfId="0" applyNumberFormat="1" applyFont="1" applyFill="1" applyAlignment="1">
      <alignment horizontal="left"/>
    </xf>
    <xf numFmtId="14" fontId="4" fillId="5" borderId="0" xfId="0" applyNumberFormat="1" applyFont="1" applyFill="1" applyAlignment="1">
      <alignment horizontal="left"/>
    </xf>
    <xf numFmtId="14" fontId="3" fillId="3" borderId="0" xfId="0" applyNumberFormat="1" applyFont="1" applyFill="1" applyAlignment="1">
      <alignment horizontal="center" vertical="center"/>
    </xf>
    <xf numFmtId="168" fontId="3" fillId="0" borderId="0" xfId="0" applyNumberFormat="1" applyFont="1" applyAlignment="1">
      <alignment horizontal="center" vertical="center"/>
    </xf>
    <xf numFmtId="164" fontId="3" fillId="0" borderId="0" xfId="0" applyNumberFormat="1" applyFont="1" applyAlignment="1">
      <alignment horizontal="center" vertical="center"/>
    </xf>
    <xf numFmtId="10" fontId="3" fillId="0" borderId="0" xfId="0" applyNumberFormat="1" applyFont="1" applyAlignment="1">
      <alignment horizontal="center"/>
    </xf>
    <xf numFmtId="10" fontId="3" fillId="0" borderId="0" xfId="0" applyNumberFormat="1" applyFont="1" applyAlignment="1">
      <alignment horizontal="center" vertical="center"/>
    </xf>
    <xf numFmtId="169" fontId="3" fillId="0" borderId="0" xfId="0" applyNumberFormat="1" applyFont="1" applyAlignment="1">
      <alignment horizontal="center" vertical="center"/>
    </xf>
    <xf numFmtId="3" fontId="3" fillId="0" borderId="0" xfId="0" applyNumberFormat="1" applyFont="1" applyAlignment="1">
      <alignment horizontal="center"/>
    </xf>
    <xf numFmtId="165" fontId="3" fillId="0" borderId="0" xfId="0" applyNumberFormat="1" applyFont="1" applyAlignment="1">
      <alignment horizontal="center"/>
    </xf>
    <xf numFmtId="166" fontId="3" fillId="0" borderId="0" xfId="0" applyNumberFormat="1" applyFont="1" applyAlignment="1">
      <alignment horizontal="right" vertical="center"/>
    </xf>
    <xf numFmtId="14" fontId="3" fillId="0" borderId="0" xfId="0" applyNumberFormat="1" applyFont="1" applyAlignment="1">
      <alignment horizontal="center" vertical="center"/>
    </xf>
    <xf numFmtId="14" fontId="1" fillId="0" borderId="0" xfId="0" applyNumberFormat="1" applyFont="1" applyAlignment="1">
      <alignment horizontal="left"/>
    </xf>
    <xf numFmtId="175" fontId="1" fillId="0" borderId="0" xfId="0" applyNumberFormat="1" applyFont="1" applyAlignment="1">
      <alignment horizontal="left"/>
    </xf>
    <xf numFmtId="0" fontId="1" fillId="7" borderId="0" xfId="0" applyFont="1" applyFill="1" applyAlignment="1">
      <alignment horizontal="center"/>
    </xf>
    <xf numFmtId="0" fontId="9" fillId="6" borderId="0" xfId="1" applyFont="1" applyAlignment="1">
      <alignment horizontal="center"/>
    </xf>
    <xf numFmtId="0" fontId="10" fillId="7" borderId="0" xfId="0" applyFont="1" applyFill="1" applyAlignment="1">
      <alignment horizontal="center" vertical="center"/>
    </xf>
    <xf numFmtId="168" fontId="10" fillId="7" borderId="0" xfId="0" applyNumberFormat="1" applyFont="1" applyFill="1" applyAlignment="1">
      <alignment horizontal="center" vertical="center"/>
    </xf>
    <xf numFmtId="0" fontId="10" fillId="7" borderId="0" xfId="0" applyFont="1" applyFill="1" applyAlignment="1">
      <alignment horizontal="centerContinuous" vertical="center"/>
    </xf>
    <xf numFmtId="164" fontId="10" fillId="7" borderId="0" xfId="0" applyNumberFormat="1" applyFont="1" applyFill="1" applyAlignment="1">
      <alignment horizontal="centerContinuous" vertical="center"/>
    </xf>
    <xf numFmtId="10" fontId="10" fillId="7" borderId="0" xfId="0" applyNumberFormat="1" applyFont="1" applyFill="1" applyAlignment="1">
      <alignment horizontal="centerContinuous" vertical="center"/>
    </xf>
    <xf numFmtId="169" fontId="10" fillId="7" borderId="0" xfId="0" applyNumberFormat="1" applyFont="1" applyFill="1" applyAlignment="1">
      <alignment horizontal="centerContinuous" vertical="center"/>
    </xf>
    <xf numFmtId="165" fontId="10" fillId="7" borderId="0" xfId="0" applyNumberFormat="1" applyFont="1" applyFill="1" applyAlignment="1">
      <alignment horizontal="center" vertical="center"/>
    </xf>
    <xf numFmtId="0" fontId="10" fillId="7" borderId="0" xfId="0" applyFont="1" applyFill="1" applyAlignment="1">
      <alignment horizontal="right" vertical="center"/>
    </xf>
    <xf numFmtId="14" fontId="10" fillId="7" borderId="0" xfId="0" applyNumberFormat="1" applyFont="1" applyFill="1" applyAlignment="1">
      <alignment horizontal="center" vertical="center"/>
    </xf>
    <xf numFmtId="164" fontId="10" fillId="7" borderId="0" xfId="0" applyNumberFormat="1" applyFont="1" applyFill="1" applyAlignment="1">
      <alignment horizontal="center" vertical="center"/>
    </xf>
    <xf numFmtId="10" fontId="10" fillId="7" borderId="0" xfId="0" applyNumberFormat="1" applyFont="1" applyFill="1" applyAlignment="1">
      <alignment horizontal="center" vertical="center"/>
    </xf>
    <xf numFmtId="169" fontId="10" fillId="7" borderId="0" xfId="0" applyNumberFormat="1" applyFont="1" applyFill="1" applyAlignment="1">
      <alignment horizontal="center" vertical="center"/>
    </xf>
    <xf numFmtId="10" fontId="10" fillId="7" borderId="0" xfId="0" applyNumberFormat="1" applyFont="1" applyFill="1" applyAlignment="1">
      <alignment horizontal="center"/>
    </xf>
    <xf numFmtId="169" fontId="10" fillId="7" borderId="0" xfId="0" applyNumberFormat="1" applyFont="1" applyFill="1" applyAlignment="1">
      <alignment horizontal="center"/>
    </xf>
    <xf numFmtId="164" fontId="10" fillId="7" borderId="0" xfId="0" applyNumberFormat="1" applyFont="1" applyFill="1" applyAlignment="1">
      <alignment horizontal="center"/>
    </xf>
    <xf numFmtId="0" fontId="3" fillId="7" borderId="0" xfId="0" applyFont="1" applyFill="1" applyAlignment="1">
      <alignment horizontal="center"/>
    </xf>
    <xf numFmtId="14" fontId="3" fillId="7" borderId="0" xfId="0" applyNumberFormat="1" applyFont="1" applyFill="1"/>
    <xf numFmtId="168" fontId="3" fillId="7" borderId="0" xfId="0" applyNumberFormat="1" applyFont="1" applyFill="1"/>
    <xf numFmtId="0" fontId="3" fillId="7" borderId="0" xfId="0" applyFont="1" applyFill="1"/>
    <xf numFmtId="164" fontId="3" fillId="7" borderId="0" xfId="0" applyNumberFormat="1" applyFont="1" applyFill="1"/>
    <xf numFmtId="10" fontId="3" fillId="7" borderId="0" xfId="0" applyNumberFormat="1" applyFont="1" applyFill="1"/>
    <xf numFmtId="169" fontId="3" fillId="7" borderId="0" xfId="0" applyNumberFormat="1" applyFont="1" applyFill="1"/>
    <xf numFmtId="165" fontId="3" fillId="7" borderId="0" xfId="0" applyNumberFormat="1" applyFont="1" applyFill="1"/>
    <xf numFmtId="168" fontId="3" fillId="7" borderId="0" xfId="0" applyNumberFormat="1" applyFont="1" applyFill="1" applyAlignment="1">
      <alignment horizontal="right"/>
    </xf>
    <xf numFmtId="14" fontId="11" fillId="3" borderId="0" xfId="0" applyNumberFormat="1" applyFont="1" applyFill="1" applyAlignment="1">
      <alignment horizontal="left" vertical="center"/>
    </xf>
    <xf numFmtId="0" fontId="11" fillId="3" borderId="0" xfId="0" applyFont="1" applyFill="1"/>
    <xf numFmtId="0" fontId="11" fillId="3" borderId="0" xfId="0" applyFont="1" applyFill="1" applyAlignment="1">
      <alignment horizontal="left"/>
    </xf>
    <xf numFmtId="165" fontId="11" fillId="3" borderId="0" xfId="0" applyNumberFormat="1" applyFont="1" applyFill="1"/>
    <xf numFmtId="0" fontId="11" fillId="3" borderId="0" xfId="0" applyFont="1" applyFill="1" applyAlignment="1">
      <alignment horizontal="right"/>
    </xf>
    <xf numFmtId="0" fontId="11" fillId="3" borderId="0" xfId="0" applyFont="1" applyFill="1" applyAlignment="1">
      <alignment horizontal="center"/>
    </xf>
    <xf numFmtId="14" fontId="11" fillId="3" borderId="0" xfId="0" applyNumberFormat="1" applyFont="1" applyFill="1" applyAlignment="1">
      <alignment horizontal="left"/>
    </xf>
    <xf numFmtId="14" fontId="11" fillId="3" borderId="0" xfId="0" applyNumberFormat="1" applyFont="1" applyFill="1" applyAlignment="1">
      <alignment horizontal="center"/>
    </xf>
    <xf numFmtId="166" fontId="11" fillId="3" borderId="0" xfId="0" applyNumberFormat="1" applyFont="1" applyFill="1" applyAlignment="1">
      <alignment horizontal="left"/>
    </xf>
    <xf numFmtId="168" fontId="11" fillId="3" borderId="0" xfId="0" applyNumberFormat="1" applyFont="1" applyFill="1"/>
    <xf numFmtId="164" fontId="11" fillId="3" borderId="0" xfId="0" applyNumberFormat="1" applyFont="1" applyFill="1"/>
    <xf numFmtId="10" fontId="11" fillId="3" borderId="0" xfId="0" applyNumberFormat="1" applyFont="1" applyFill="1" applyAlignment="1">
      <alignment horizontal="left"/>
    </xf>
    <xf numFmtId="168" fontId="11" fillId="3" borderId="0" xfId="0" applyNumberFormat="1" applyFont="1" applyFill="1" applyAlignment="1">
      <alignment horizontal="right"/>
    </xf>
    <xf numFmtId="0" fontId="11" fillId="3" borderId="0" xfId="0" applyFont="1" applyFill="1" applyAlignment="1">
      <alignment horizontal="center" vertical="top"/>
    </xf>
    <xf numFmtId="0" fontId="11" fillId="3" borderId="0" xfId="0" applyFont="1" applyFill="1" applyAlignment="1">
      <alignment horizontal="left" vertical="top"/>
    </xf>
    <xf numFmtId="168" fontId="11" fillId="3" borderId="0" xfId="0" applyNumberFormat="1" applyFont="1" applyFill="1" applyAlignment="1">
      <alignment horizontal="center"/>
    </xf>
    <xf numFmtId="10" fontId="11" fillId="3" borderId="0" xfId="0" applyNumberFormat="1" applyFont="1" applyFill="1" applyAlignment="1">
      <alignment horizontal="center"/>
    </xf>
    <xf numFmtId="164" fontId="11" fillId="3" borderId="0" xfId="0" applyNumberFormat="1" applyFont="1" applyFill="1" applyAlignment="1">
      <alignment horizontal="center"/>
    </xf>
    <xf numFmtId="167" fontId="11" fillId="3" borderId="0" xfId="0" applyNumberFormat="1" applyFont="1" applyFill="1" applyAlignment="1">
      <alignment horizontal="center"/>
    </xf>
    <xf numFmtId="168" fontId="11" fillId="3" borderId="0" xfId="0" applyNumberFormat="1" applyFont="1" applyFill="1" applyAlignment="1">
      <alignment horizontal="fill"/>
    </xf>
    <xf numFmtId="14" fontId="11" fillId="3" borderId="0" xfId="0" applyNumberFormat="1" applyFont="1" applyFill="1" applyAlignment="1">
      <alignment horizontal="left" vertical="top"/>
    </xf>
    <xf numFmtId="10" fontId="11" fillId="3" borderId="0" xfId="0" applyNumberFormat="1" applyFont="1" applyFill="1" applyAlignment="1">
      <alignment horizontal="left" vertical="top"/>
    </xf>
    <xf numFmtId="164" fontId="11" fillId="3" borderId="0" xfId="0" applyNumberFormat="1" applyFont="1" applyFill="1" applyAlignment="1">
      <alignment horizontal="fill"/>
    </xf>
    <xf numFmtId="170" fontId="11" fillId="3" borderId="0" xfId="0" applyNumberFormat="1" applyFont="1" applyFill="1" applyAlignment="1">
      <alignment horizontal="fill"/>
    </xf>
    <xf numFmtId="164" fontId="10" fillId="0" borderId="0" xfId="0" applyNumberFormat="1" applyFont="1" applyAlignment="1">
      <alignment horizontal="center" vertical="center"/>
    </xf>
    <xf numFmtId="171" fontId="10" fillId="0" borderId="0" xfId="0" applyNumberFormat="1" applyFont="1" applyAlignment="1">
      <alignment horizontal="center" vertical="center"/>
    </xf>
    <xf numFmtId="0" fontId="3" fillId="0" borderId="0" xfId="0" applyFont="1" applyAlignment="1">
      <alignment horizontal="center" vertical="center"/>
    </xf>
    <xf numFmtId="168" fontId="3" fillId="0" borderId="0" xfId="0" applyNumberFormat="1" applyFont="1" applyAlignment="1">
      <alignment horizontal="right" vertical="center"/>
    </xf>
    <xf numFmtId="10" fontId="1" fillId="7" borderId="0" xfId="0" applyNumberFormat="1" applyFont="1" applyFill="1" applyAlignment="1">
      <alignment horizontal="center"/>
    </xf>
    <xf numFmtId="168" fontId="2" fillId="7" borderId="0" xfId="0" applyNumberFormat="1" applyFont="1" applyFill="1" applyAlignment="1">
      <alignment horizontal="center"/>
    </xf>
    <xf numFmtId="0" fontId="5" fillId="8" borderId="0" xfId="0" applyFont="1" applyFill="1" applyAlignment="1">
      <alignment horizontal="center"/>
    </xf>
    <xf numFmtId="166" fontId="5" fillId="8" borderId="0" xfId="0" applyNumberFormat="1" applyFont="1" applyFill="1" applyAlignment="1">
      <alignment horizontal="center"/>
    </xf>
    <xf numFmtId="165" fontId="5" fillId="8" borderId="0" xfId="0" applyNumberFormat="1" applyFont="1" applyFill="1" applyAlignment="1">
      <alignment horizontal="center"/>
    </xf>
    <xf numFmtId="0" fontId="5" fillId="8" borderId="0" xfId="0" applyFont="1" applyFill="1" applyAlignment="1">
      <alignment horizontal="right"/>
    </xf>
    <xf numFmtId="10" fontId="5" fillId="8" borderId="0" xfId="0" applyNumberFormat="1" applyFont="1" applyFill="1" applyAlignment="1">
      <alignment horizontal="center"/>
    </xf>
    <xf numFmtId="14" fontId="4" fillId="9" borderId="0" xfId="0" applyNumberFormat="1" applyFont="1" applyFill="1" applyAlignment="1">
      <alignment horizontal="center"/>
    </xf>
    <xf numFmtId="3" fontId="3" fillId="9" borderId="0" xfId="0" applyNumberFormat="1" applyFont="1" applyFill="1" applyAlignment="1">
      <alignment horizontal="center"/>
    </xf>
    <xf numFmtId="14" fontId="3" fillId="9" borderId="0" xfId="0" applyNumberFormat="1" applyFont="1" applyFill="1" applyAlignment="1">
      <alignment horizontal="center"/>
    </xf>
    <xf numFmtId="164" fontId="10" fillId="9" borderId="0" xfId="0" applyNumberFormat="1" applyFont="1" applyFill="1" applyAlignment="1">
      <alignment horizontal="center"/>
    </xf>
    <xf numFmtId="4" fontId="3" fillId="9" borderId="0" xfId="0" applyNumberFormat="1" applyFont="1" applyFill="1" applyAlignment="1">
      <alignment horizontal="center"/>
    </xf>
    <xf numFmtId="0" fontId="3" fillId="9" borderId="0" xfId="0" applyFont="1" applyFill="1" applyAlignment="1">
      <alignment horizontal="center"/>
    </xf>
    <xf numFmtId="165" fontId="3" fillId="9" borderId="0" xfId="0" applyNumberFormat="1" applyFont="1" applyFill="1" applyAlignment="1">
      <alignment horizontal="center"/>
    </xf>
    <xf numFmtId="3" fontId="3" fillId="9" borderId="0" xfId="0" applyNumberFormat="1" applyFont="1" applyFill="1" applyAlignment="1">
      <alignment horizontal="right"/>
    </xf>
    <xf numFmtId="164" fontId="3" fillId="9" borderId="0" xfId="0" applyNumberFormat="1" applyFont="1" applyFill="1" applyAlignment="1">
      <alignment horizontal="center"/>
    </xf>
    <xf numFmtId="166" fontId="3" fillId="9" borderId="0" xfId="0" applyNumberFormat="1" applyFont="1" applyFill="1" applyAlignment="1">
      <alignment horizontal="center"/>
    </xf>
    <xf numFmtId="0" fontId="5" fillId="7" borderId="0" xfId="0" applyFont="1" applyFill="1" applyAlignment="1">
      <alignment horizontal="left"/>
    </xf>
    <xf numFmtId="0" fontId="4" fillId="7" borderId="0" xfId="0" applyFont="1" applyFill="1" applyAlignment="1">
      <alignment horizontal="left"/>
    </xf>
    <xf numFmtId="0" fontId="5" fillId="7" borderId="0" xfId="0" applyFont="1" applyFill="1" applyAlignment="1">
      <alignment horizontal="center"/>
    </xf>
    <xf numFmtId="0" fontId="3" fillId="9" borderId="0" xfId="0" applyFont="1" applyFill="1" applyAlignment="1">
      <alignment horizontal="left"/>
    </xf>
    <xf numFmtId="164" fontId="13" fillId="6" borderId="0" xfId="1" applyNumberFormat="1" applyFont="1" applyAlignment="1">
      <alignment horizontal="center" vertical="center"/>
    </xf>
    <xf numFmtId="0" fontId="14" fillId="6" borderId="0" xfId="1" applyFont="1" applyAlignment="1">
      <alignment horizontal="left"/>
    </xf>
    <xf numFmtId="172" fontId="14" fillId="6" borderId="0" xfId="1" applyNumberFormat="1" applyFont="1" applyAlignment="1">
      <alignment horizontal="left"/>
    </xf>
    <xf numFmtId="0" fontId="15" fillId="0" borderId="0" xfId="0" applyFont="1"/>
    <xf numFmtId="0" fontId="15" fillId="0" borderId="0" xfId="0" applyFont="1" applyAlignment="1">
      <alignment horizontal="left"/>
    </xf>
    <xf numFmtId="0" fontId="16" fillId="5" borderId="0" xfId="0" applyFont="1" applyFill="1"/>
    <xf numFmtId="0" fontId="16" fillId="5" borderId="0" xfId="0" applyFont="1" applyFill="1" applyAlignment="1">
      <alignment horizontal="left"/>
    </xf>
    <xf numFmtId="0" fontId="16" fillId="0" borderId="0" xfId="0" applyFont="1"/>
    <xf numFmtId="0" fontId="16" fillId="0" borderId="0" xfId="0" applyFont="1" applyAlignment="1">
      <alignment horizontal="left"/>
    </xf>
    <xf numFmtId="168" fontId="16" fillId="0" borderId="0" xfId="0" applyNumberFormat="1" applyFont="1" applyAlignment="1">
      <alignment horizontal="left"/>
    </xf>
    <xf numFmtId="0" fontId="17" fillId="5" borderId="0" xfId="0" applyFont="1" applyFill="1" applyAlignment="1">
      <alignment horizontal="left"/>
    </xf>
    <xf numFmtId="14" fontId="16" fillId="0" borderId="0" xfId="0" applyNumberFormat="1" applyFont="1" applyAlignment="1">
      <alignment horizontal="left"/>
    </xf>
    <xf numFmtId="172" fontId="16" fillId="0" borderId="0" xfId="0" applyNumberFormat="1" applyFont="1" applyAlignment="1">
      <alignment horizontal="left"/>
    </xf>
    <xf numFmtId="3" fontId="16" fillId="5" borderId="0" xfId="0" applyNumberFormat="1" applyFont="1" applyFill="1" applyAlignment="1">
      <alignment horizontal="left"/>
    </xf>
    <xf numFmtId="173" fontId="15" fillId="0" borderId="0" xfId="0" applyNumberFormat="1" applyFont="1" applyAlignment="1">
      <alignment horizontal="left"/>
    </xf>
    <xf numFmtId="173" fontId="15" fillId="5" borderId="0" xfId="0" applyNumberFormat="1" applyFont="1" applyFill="1" applyAlignment="1">
      <alignment horizontal="left"/>
    </xf>
    <xf numFmtId="173" fontId="16" fillId="0" borderId="0" xfId="0" applyNumberFormat="1" applyFont="1" applyAlignment="1">
      <alignment horizontal="left"/>
    </xf>
    <xf numFmtId="14" fontId="12" fillId="3" borderId="0" xfId="0" applyNumberFormat="1" applyFont="1" applyFill="1" applyAlignment="1">
      <alignment horizontal="left" wrapText="1"/>
    </xf>
  </cellXfs>
  <cellStyles count="2">
    <cellStyle name="Neutro" xfId="1" builtinId="28"/>
    <cellStyle name="Normal" xfId="0" builtinId="0"/>
  </cellStyles>
  <dxfs count="1">
    <dxf>
      <font>
        <b/>
        <i val="0"/>
        <strike val="0"/>
        <color rgb="FF0070C0"/>
      </font>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51</xdr:col>
      <xdr:colOff>28575</xdr:colOff>
      <xdr:row>59</xdr:row>
      <xdr:rowOff>9525</xdr:rowOff>
    </xdr:from>
    <xdr:to>
      <xdr:col>57</xdr:col>
      <xdr:colOff>76200</xdr:colOff>
      <xdr:row>85</xdr:row>
      <xdr:rowOff>38100</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179950" y="11534775"/>
          <a:ext cx="5019675" cy="49911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8"/>
          </a:solidFill>
          <a:prstDash val="solid"/>
          <a:miter lim="800000"/>
          <a:headEnd/>
          <a:tailEnd/>
        </a:ln>
      </xdr:spPr>
    </xdr:pic>
    <xdr:clientData/>
  </xdr:twoCellAnchor>
  <xdr:twoCellAnchor editAs="oneCell">
    <xdr:from>
      <xdr:col>31</xdr:col>
      <xdr:colOff>66675</xdr:colOff>
      <xdr:row>1</xdr:row>
      <xdr:rowOff>57150</xdr:rowOff>
    </xdr:from>
    <xdr:to>
      <xdr:col>32</xdr:col>
      <xdr:colOff>373857</xdr:colOff>
      <xdr:row>2</xdr:row>
      <xdr:rowOff>95250</xdr:rowOff>
    </xdr:to>
    <xdr:pic>
      <xdr:nvPicPr>
        <xdr:cNvPr id="7" name="Imagem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57025" y="219075"/>
          <a:ext cx="1478757" cy="219075"/>
        </a:xfrm>
        <a:prstGeom prst="rect">
          <a:avLst/>
        </a:prstGeom>
      </xdr:spPr>
    </xdr:pic>
    <xdr:clientData/>
  </xdr:twoCellAnchor>
  <xdr:twoCellAnchor editAs="oneCell">
    <xdr:from>
      <xdr:col>32</xdr:col>
      <xdr:colOff>685800</xdr:colOff>
      <xdr:row>1</xdr:row>
      <xdr:rowOff>66675</xdr:rowOff>
    </xdr:from>
    <xdr:to>
      <xdr:col>32</xdr:col>
      <xdr:colOff>1346752</xdr:colOff>
      <xdr:row>2</xdr:row>
      <xdr:rowOff>114300</xdr:rowOff>
    </xdr:to>
    <xdr:pic>
      <xdr:nvPicPr>
        <xdr:cNvPr id="8" name="Imagem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947725" y="228600"/>
          <a:ext cx="660952" cy="228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TVM/ServicosFiduciarios/Deb/DI-SCRIPT-Automatic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ERIADO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
      <sheetName val="Importar-DI"/>
      <sheetName val="Feriados"/>
      <sheetName val="DI-SCRIPT-Automatico"/>
      <sheetName val="Plan1"/>
    </sheetNames>
    <sheetDataSet>
      <sheetData sheetId="0">
        <row r="4">
          <cell r="A4">
            <v>36434</v>
          </cell>
          <cell r="B4">
            <v>0.189</v>
          </cell>
        </row>
        <row r="5">
          <cell r="A5">
            <v>36435</v>
          </cell>
          <cell r="B5">
            <v>0</v>
          </cell>
        </row>
        <row r="6">
          <cell r="A6">
            <v>36436</v>
          </cell>
          <cell r="B6">
            <v>0</v>
          </cell>
        </row>
        <row r="7">
          <cell r="A7">
            <v>36437</v>
          </cell>
          <cell r="B7">
            <v>0.18870000000000001</v>
          </cell>
        </row>
        <row r="8">
          <cell r="A8">
            <v>36438</v>
          </cell>
          <cell r="B8">
            <v>0.18859999999999999</v>
          </cell>
        </row>
        <row r="9">
          <cell r="A9">
            <v>36439</v>
          </cell>
          <cell r="B9">
            <v>0.18709999999999999</v>
          </cell>
        </row>
        <row r="10">
          <cell r="A10">
            <v>36440</v>
          </cell>
          <cell r="B10">
            <v>0.1883</v>
          </cell>
        </row>
        <row r="11">
          <cell r="A11">
            <v>36441</v>
          </cell>
          <cell r="B11">
            <v>0.18820000000000001</v>
          </cell>
        </row>
        <row r="12">
          <cell r="A12">
            <v>36442</v>
          </cell>
          <cell r="B12">
            <v>0</v>
          </cell>
        </row>
        <row r="13">
          <cell r="A13">
            <v>36443</v>
          </cell>
          <cell r="B13">
            <v>0</v>
          </cell>
        </row>
        <row r="14">
          <cell r="A14">
            <v>36444</v>
          </cell>
          <cell r="B14">
            <v>0.18770000000000001</v>
          </cell>
        </row>
        <row r="15">
          <cell r="A15">
            <v>36445</v>
          </cell>
          <cell r="B15">
            <v>0</v>
          </cell>
        </row>
        <row r="16">
          <cell r="A16">
            <v>36446</v>
          </cell>
          <cell r="B16">
            <v>0.18779999999999999</v>
          </cell>
        </row>
        <row r="17">
          <cell r="A17">
            <v>36447</v>
          </cell>
          <cell r="B17">
            <v>0.18779999999999999</v>
          </cell>
        </row>
        <row r="18">
          <cell r="A18">
            <v>36448</v>
          </cell>
          <cell r="B18">
            <v>0.18770000000000001</v>
          </cell>
        </row>
        <row r="19">
          <cell r="A19">
            <v>36449</v>
          </cell>
          <cell r="B19">
            <v>0</v>
          </cell>
        </row>
        <row r="20">
          <cell r="A20">
            <v>36450</v>
          </cell>
          <cell r="B20">
            <v>0</v>
          </cell>
        </row>
        <row r="21">
          <cell r="A21">
            <v>36451</v>
          </cell>
          <cell r="B21">
            <v>0.18770000000000001</v>
          </cell>
        </row>
        <row r="22">
          <cell r="A22">
            <v>36452</v>
          </cell>
          <cell r="B22">
            <v>0.18779999999999999</v>
          </cell>
        </row>
        <row r="23">
          <cell r="A23">
            <v>36453</v>
          </cell>
          <cell r="B23">
            <v>0.18770000000000001</v>
          </cell>
        </row>
        <row r="24">
          <cell r="A24">
            <v>36454</v>
          </cell>
          <cell r="B24">
            <v>0.1875</v>
          </cell>
        </row>
        <row r="25">
          <cell r="A25">
            <v>36455</v>
          </cell>
          <cell r="B25">
            <v>0.18729999999999999</v>
          </cell>
        </row>
        <row r="26">
          <cell r="A26">
            <v>36456</v>
          </cell>
          <cell r="B26">
            <v>0</v>
          </cell>
        </row>
        <row r="27">
          <cell r="A27">
            <v>36457</v>
          </cell>
          <cell r="B27">
            <v>0</v>
          </cell>
        </row>
        <row r="28">
          <cell r="A28">
            <v>36458</v>
          </cell>
          <cell r="B28">
            <v>0.18690000000000001</v>
          </cell>
        </row>
        <row r="29">
          <cell r="A29">
            <v>36459</v>
          </cell>
          <cell r="B29">
            <v>0.187</v>
          </cell>
        </row>
        <row r="30">
          <cell r="A30">
            <v>36460</v>
          </cell>
          <cell r="B30">
            <v>0.18690000000000001</v>
          </cell>
        </row>
        <row r="31">
          <cell r="A31">
            <v>36461</v>
          </cell>
          <cell r="B31">
            <v>0.18690000000000001</v>
          </cell>
        </row>
        <row r="32">
          <cell r="A32">
            <v>36462</v>
          </cell>
          <cell r="B32">
            <v>0.187</v>
          </cell>
        </row>
        <row r="33">
          <cell r="A33">
            <v>36463</v>
          </cell>
          <cell r="B33">
            <v>0</v>
          </cell>
        </row>
        <row r="34">
          <cell r="A34">
            <v>36464</v>
          </cell>
          <cell r="B34">
            <v>0</v>
          </cell>
        </row>
        <row r="35">
          <cell r="A35">
            <v>36465</v>
          </cell>
          <cell r="B35">
            <v>0.18709999999999999</v>
          </cell>
        </row>
        <row r="36">
          <cell r="A36">
            <v>36466</v>
          </cell>
          <cell r="B36">
            <v>0</v>
          </cell>
        </row>
        <row r="37">
          <cell r="A37">
            <v>36467</v>
          </cell>
          <cell r="B37">
            <v>0.187</v>
          </cell>
        </row>
        <row r="38">
          <cell r="A38">
            <v>36468</v>
          </cell>
          <cell r="B38">
            <v>0.187</v>
          </cell>
        </row>
        <row r="39">
          <cell r="A39">
            <v>36469</v>
          </cell>
          <cell r="B39">
            <v>0.18690000000000001</v>
          </cell>
        </row>
        <row r="40">
          <cell r="A40">
            <v>36470</v>
          </cell>
          <cell r="B40">
            <v>0</v>
          </cell>
        </row>
        <row r="41">
          <cell r="A41">
            <v>36471</v>
          </cell>
          <cell r="B41">
            <v>0</v>
          </cell>
        </row>
        <row r="42">
          <cell r="A42">
            <v>36472</v>
          </cell>
          <cell r="B42">
            <v>0.18690000000000001</v>
          </cell>
        </row>
        <row r="43">
          <cell r="A43">
            <v>36473</v>
          </cell>
          <cell r="B43">
            <v>0.18679999999999999</v>
          </cell>
        </row>
        <row r="44">
          <cell r="A44">
            <v>36474</v>
          </cell>
          <cell r="B44">
            <v>0.18459999999999999</v>
          </cell>
        </row>
        <row r="45">
          <cell r="A45">
            <v>36475</v>
          </cell>
          <cell r="B45">
            <v>0.18740000000000001</v>
          </cell>
        </row>
        <row r="46">
          <cell r="A46">
            <v>36476</v>
          </cell>
          <cell r="B46">
            <v>0.18759999999999999</v>
          </cell>
        </row>
        <row r="47">
          <cell r="A47">
            <v>36477</v>
          </cell>
          <cell r="B47">
            <v>0</v>
          </cell>
        </row>
        <row r="48">
          <cell r="A48">
            <v>36478</v>
          </cell>
          <cell r="B48">
            <v>0</v>
          </cell>
        </row>
        <row r="49">
          <cell r="A49">
            <v>36479</v>
          </cell>
          <cell r="B49">
            <v>0</v>
          </cell>
        </row>
        <row r="50">
          <cell r="A50">
            <v>36480</v>
          </cell>
          <cell r="B50">
            <v>0.18770000000000001</v>
          </cell>
        </row>
        <row r="51">
          <cell r="A51">
            <v>36481</v>
          </cell>
          <cell r="B51">
            <v>0.18770000000000001</v>
          </cell>
        </row>
        <row r="52">
          <cell r="A52">
            <v>36482</v>
          </cell>
          <cell r="B52">
            <v>0.18790000000000001</v>
          </cell>
        </row>
        <row r="53">
          <cell r="A53">
            <v>36483</v>
          </cell>
          <cell r="B53">
            <v>0.188</v>
          </cell>
        </row>
        <row r="54">
          <cell r="A54">
            <v>36484</v>
          </cell>
          <cell r="B54">
            <v>0</v>
          </cell>
        </row>
        <row r="55">
          <cell r="A55">
            <v>36485</v>
          </cell>
          <cell r="B55">
            <v>0</v>
          </cell>
        </row>
        <row r="56">
          <cell r="A56">
            <v>36486</v>
          </cell>
          <cell r="B56">
            <v>0.18790000000000001</v>
          </cell>
        </row>
        <row r="57">
          <cell r="A57">
            <v>36487</v>
          </cell>
          <cell r="B57">
            <v>0.18779999999999999</v>
          </cell>
        </row>
        <row r="58">
          <cell r="A58">
            <v>36488</v>
          </cell>
          <cell r="B58">
            <v>0.18779999999999999</v>
          </cell>
        </row>
        <row r="59">
          <cell r="A59">
            <v>36489</v>
          </cell>
          <cell r="B59">
            <v>0.18779999999999999</v>
          </cell>
        </row>
        <row r="60">
          <cell r="A60">
            <v>36490</v>
          </cell>
          <cell r="B60">
            <v>0.188</v>
          </cell>
        </row>
        <row r="61">
          <cell r="A61">
            <v>36491</v>
          </cell>
          <cell r="B61">
            <v>0</v>
          </cell>
        </row>
        <row r="62">
          <cell r="A62">
            <v>36492</v>
          </cell>
          <cell r="B62">
            <v>0</v>
          </cell>
        </row>
        <row r="63">
          <cell r="A63">
            <v>36493</v>
          </cell>
          <cell r="B63">
            <v>0.18779999999999999</v>
          </cell>
        </row>
        <row r="64">
          <cell r="A64">
            <v>36494</v>
          </cell>
          <cell r="B64">
            <v>0.18809999999999999</v>
          </cell>
        </row>
        <row r="65">
          <cell r="A65">
            <v>36495</v>
          </cell>
          <cell r="B65">
            <v>0.18809999999999999</v>
          </cell>
        </row>
        <row r="66">
          <cell r="A66">
            <v>36496</v>
          </cell>
          <cell r="B66">
            <v>0.188</v>
          </cell>
        </row>
        <row r="67">
          <cell r="A67">
            <v>36497</v>
          </cell>
          <cell r="B67">
            <v>0.18809999999999999</v>
          </cell>
        </row>
        <row r="68">
          <cell r="A68">
            <v>36498</v>
          </cell>
          <cell r="B68">
            <v>0</v>
          </cell>
        </row>
        <row r="69">
          <cell r="A69">
            <v>36499</v>
          </cell>
          <cell r="B69">
            <v>0</v>
          </cell>
        </row>
        <row r="70">
          <cell r="A70">
            <v>36500</v>
          </cell>
          <cell r="B70">
            <v>0.18820000000000001</v>
          </cell>
        </row>
        <row r="71">
          <cell r="A71">
            <v>36501</v>
          </cell>
          <cell r="B71">
            <v>0.18779999999999999</v>
          </cell>
        </row>
        <row r="72">
          <cell r="A72">
            <v>36502</v>
          </cell>
          <cell r="B72">
            <v>0.1875</v>
          </cell>
        </row>
        <row r="73">
          <cell r="A73">
            <v>36503</v>
          </cell>
          <cell r="B73">
            <v>0.1875</v>
          </cell>
        </row>
        <row r="74">
          <cell r="A74">
            <v>36504</v>
          </cell>
          <cell r="B74">
            <v>0.18740000000000001</v>
          </cell>
        </row>
        <row r="75">
          <cell r="A75">
            <v>36505</v>
          </cell>
          <cell r="B75">
            <v>0</v>
          </cell>
        </row>
        <row r="76">
          <cell r="A76">
            <v>36506</v>
          </cell>
          <cell r="B76">
            <v>0</v>
          </cell>
        </row>
        <row r="77">
          <cell r="A77">
            <v>36507</v>
          </cell>
          <cell r="B77">
            <v>0.18740000000000001</v>
          </cell>
        </row>
        <row r="78">
          <cell r="A78">
            <v>36508</v>
          </cell>
          <cell r="B78">
            <v>0.18740000000000001</v>
          </cell>
        </row>
        <row r="79">
          <cell r="A79">
            <v>36509</v>
          </cell>
          <cell r="B79">
            <v>0.18740000000000001</v>
          </cell>
        </row>
        <row r="80">
          <cell r="A80">
            <v>36510</v>
          </cell>
          <cell r="B80">
            <v>0.18759999999999999</v>
          </cell>
        </row>
        <row r="81">
          <cell r="A81">
            <v>36511</v>
          </cell>
          <cell r="B81">
            <v>0.1875</v>
          </cell>
        </row>
        <row r="82">
          <cell r="A82">
            <v>36512</v>
          </cell>
          <cell r="B82">
            <v>0</v>
          </cell>
        </row>
        <row r="83">
          <cell r="A83">
            <v>36513</v>
          </cell>
          <cell r="B83">
            <v>0</v>
          </cell>
        </row>
        <row r="84">
          <cell r="A84">
            <v>36514</v>
          </cell>
          <cell r="B84">
            <v>0.18770000000000001</v>
          </cell>
        </row>
        <row r="85">
          <cell r="A85">
            <v>36515</v>
          </cell>
          <cell r="B85">
            <v>0.18779999999999999</v>
          </cell>
        </row>
        <row r="86">
          <cell r="A86">
            <v>36516</v>
          </cell>
          <cell r="B86">
            <v>0.18770000000000001</v>
          </cell>
        </row>
        <row r="87">
          <cell r="A87">
            <v>36517</v>
          </cell>
          <cell r="B87">
            <v>0.18779999999999999</v>
          </cell>
        </row>
        <row r="88">
          <cell r="A88">
            <v>36518</v>
          </cell>
          <cell r="B88">
            <v>0.18779999999999999</v>
          </cell>
        </row>
        <row r="89">
          <cell r="A89">
            <v>36519</v>
          </cell>
          <cell r="B89">
            <v>0</v>
          </cell>
        </row>
        <row r="90">
          <cell r="A90">
            <v>36520</v>
          </cell>
          <cell r="B90">
            <v>0</v>
          </cell>
        </row>
        <row r="91">
          <cell r="A91">
            <v>36521</v>
          </cell>
          <cell r="B91">
            <v>0.18740000000000001</v>
          </cell>
        </row>
        <row r="92">
          <cell r="A92">
            <v>36522</v>
          </cell>
          <cell r="B92">
            <v>0.18740000000000001</v>
          </cell>
        </row>
        <row r="93">
          <cell r="A93">
            <v>36523</v>
          </cell>
          <cell r="B93">
            <v>0.18729999999999999</v>
          </cell>
        </row>
        <row r="94">
          <cell r="A94">
            <v>36524</v>
          </cell>
          <cell r="B94">
            <v>0.1883</v>
          </cell>
        </row>
        <row r="95">
          <cell r="A95">
            <v>36525</v>
          </cell>
          <cell r="B95">
            <v>0.1883</v>
          </cell>
        </row>
        <row r="96">
          <cell r="A96">
            <v>36526</v>
          </cell>
          <cell r="B96">
            <v>0</v>
          </cell>
        </row>
        <row r="97">
          <cell r="A97">
            <v>36527</v>
          </cell>
          <cell r="B97">
            <v>0</v>
          </cell>
        </row>
        <row r="98">
          <cell r="A98">
            <v>36528</v>
          </cell>
          <cell r="B98">
            <v>0.18779999999999999</v>
          </cell>
        </row>
        <row r="99">
          <cell r="A99">
            <v>36529</v>
          </cell>
          <cell r="B99">
            <v>0.1875</v>
          </cell>
        </row>
        <row r="100">
          <cell r="A100">
            <v>36530</v>
          </cell>
          <cell r="B100">
            <v>0.18740000000000001</v>
          </cell>
        </row>
        <row r="101">
          <cell r="A101">
            <v>36531</v>
          </cell>
          <cell r="B101">
            <v>0.1875</v>
          </cell>
        </row>
        <row r="102">
          <cell r="A102">
            <v>36532</v>
          </cell>
          <cell r="B102">
            <v>0.1875</v>
          </cell>
        </row>
        <row r="103">
          <cell r="A103">
            <v>36533</v>
          </cell>
          <cell r="B103">
            <v>0</v>
          </cell>
        </row>
        <row r="104">
          <cell r="A104">
            <v>36534</v>
          </cell>
          <cell r="B104">
            <v>0</v>
          </cell>
        </row>
        <row r="105">
          <cell r="A105">
            <v>36535</v>
          </cell>
          <cell r="B105">
            <v>0.1875</v>
          </cell>
        </row>
        <row r="106">
          <cell r="A106">
            <v>36536</v>
          </cell>
          <cell r="B106">
            <v>0.18770000000000001</v>
          </cell>
        </row>
        <row r="107">
          <cell r="A107">
            <v>36537</v>
          </cell>
          <cell r="B107">
            <v>0.18740000000000001</v>
          </cell>
        </row>
        <row r="108">
          <cell r="A108">
            <v>36538</v>
          </cell>
          <cell r="B108">
            <v>0.18740000000000001</v>
          </cell>
        </row>
        <row r="109">
          <cell r="A109">
            <v>36539</v>
          </cell>
          <cell r="B109">
            <v>0.18759999999999999</v>
          </cell>
        </row>
        <row r="110">
          <cell r="A110">
            <v>36540</v>
          </cell>
          <cell r="B110">
            <v>0</v>
          </cell>
        </row>
        <row r="111">
          <cell r="A111">
            <v>36541</v>
          </cell>
          <cell r="B111">
            <v>0</v>
          </cell>
        </row>
        <row r="112">
          <cell r="A112">
            <v>36542</v>
          </cell>
          <cell r="B112">
            <v>0.18740000000000001</v>
          </cell>
        </row>
        <row r="113">
          <cell r="A113">
            <v>36543</v>
          </cell>
          <cell r="B113">
            <v>0.18729999999999999</v>
          </cell>
        </row>
        <row r="114">
          <cell r="A114">
            <v>36544</v>
          </cell>
          <cell r="B114">
            <v>0.18679999999999999</v>
          </cell>
        </row>
        <row r="115">
          <cell r="A115">
            <v>36545</v>
          </cell>
          <cell r="B115">
            <v>0.1867</v>
          </cell>
        </row>
        <row r="116">
          <cell r="A116">
            <v>36546</v>
          </cell>
          <cell r="B116">
            <v>0.18759999999999999</v>
          </cell>
        </row>
        <row r="117">
          <cell r="A117">
            <v>36547</v>
          </cell>
          <cell r="B117">
            <v>0</v>
          </cell>
        </row>
        <row r="118">
          <cell r="A118">
            <v>36548</v>
          </cell>
          <cell r="B118">
            <v>0</v>
          </cell>
        </row>
        <row r="119">
          <cell r="A119">
            <v>36549</v>
          </cell>
          <cell r="B119">
            <v>0.18759999999999999</v>
          </cell>
        </row>
        <row r="120">
          <cell r="A120">
            <v>36550</v>
          </cell>
          <cell r="B120">
            <v>0.18770000000000001</v>
          </cell>
        </row>
        <row r="121">
          <cell r="A121">
            <v>36551</v>
          </cell>
          <cell r="B121">
            <v>0.18720000000000001</v>
          </cell>
        </row>
        <row r="122">
          <cell r="A122">
            <v>36552</v>
          </cell>
          <cell r="B122">
            <v>0.18690000000000001</v>
          </cell>
        </row>
        <row r="123">
          <cell r="A123">
            <v>36553</v>
          </cell>
          <cell r="B123">
            <v>0.18690000000000001</v>
          </cell>
        </row>
        <row r="124">
          <cell r="A124">
            <v>36554</v>
          </cell>
          <cell r="B124">
            <v>0</v>
          </cell>
        </row>
        <row r="125">
          <cell r="A125">
            <v>36555</v>
          </cell>
          <cell r="B125">
            <v>0</v>
          </cell>
        </row>
        <row r="126">
          <cell r="A126">
            <v>36556</v>
          </cell>
          <cell r="B126">
            <v>0.18679999999999999</v>
          </cell>
        </row>
        <row r="127">
          <cell r="A127">
            <v>36557</v>
          </cell>
          <cell r="B127">
            <v>0.18709999999999999</v>
          </cell>
        </row>
        <row r="128">
          <cell r="A128">
            <v>36558</v>
          </cell>
          <cell r="B128">
            <v>0.187</v>
          </cell>
        </row>
        <row r="129">
          <cell r="A129">
            <v>36559</v>
          </cell>
          <cell r="B129">
            <v>0.187</v>
          </cell>
        </row>
        <row r="130">
          <cell r="A130">
            <v>36560</v>
          </cell>
          <cell r="B130">
            <v>0.18720000000000001</v>
          </cell>
        </row>
        <row r="131">
          <cell r="A131">
            <v>36561</v>
          </cell>
          <cell r="B131">
            <v>0</v>
          </cell>
        </row>
        <row r="132">
          <cell r="A132">
            <v>36562</v>
          </cell>
          <cell r="B132">
            <v>0</v>
          </cell>
        </row>
        <row r="133">
          <cell r="A133">
            <v>36563</v>
          </cell>
          <cell r="B133">
            <v>0.18690000000000001</v>
          </cell>
        </row>
        <row r="134">
          <cell r="A134">
            <v>36564</v>
          </cell>
          <cell r="B134">
            <v>0.18720000000000001</v>
          </cell>
        </row>
        <row r="135">
          <cell r="A135">
            <v>36565</v>
          </cell>
          <cell r="B135">
            <v>0.18690000000000001</v>
          </cell>
        </row>
        <row r="136">
          <cell r="A136">
            <v>36566</v>
          </cell>
          <cell r="B136">
            <v>0.18709999999999999</v>
          </cell>
        </row>
        <row r="137">
          <cell r="A137">
            <v>36567</v>
          </cell>
          <cell r="B137">
            <v>0.187</v>
          </cell>
        </row>
        <row r="138">
          <cell r="A138">
            <v>36568</v>
          </cell>
          <cell r="B138">
            <v>0</v>
          </cell>
        </row>
        <row r="139">
          <cell r="A139">
            <v>36569</v>
          </cell>
          <cell r="B139">
            <v>0</v>
          </cell>
        </row>
        <row r="140">
          <cell r="A140">
            <v>36570</v>
          </cell>
          <cell r="B140">
            <v>0.187</v>
          </cell>
        </row>
        <row r="141">
          <cell r="A141">
            <v>36571</v>
          </cell>
          <cell r="B141">
            <v>0.18709999999999999</v>
          </cell>
        </row>
        <row r="142">
          <cell r="A142">
            <v>36572</v>
          </cell>
          <cell r="B142">
            <v>0.18729999999999999</v>
          </cell>
        </row>
        <row r="143">
          <cell r="A143">
            <v>36573</v>
          </cell>
          <cell r="B143">
            <v>0.187</v>
          </cell>
        </row>
        <row r="144">
          <cell r="A144">
            <v>36574</v>
          </cell>
          <cell r="B144">
            <v>0.18740000000000001</v>
          </cell>
        </row>
        <row r="145">
          <cell r="A145">
            <v>36575</v>
          </cell>
          <cell r="B145">
            <v>0</v>
          </cell>
        </row>
        <row r="146">
          <cell r="A146">
            <v>36576</v>
          </cell>
          <cell r="B146">
            <v>0</v>
          </cell>
        </row>
        <row r="147">
          <cell r="A147">
            <v>36577</v>
          </cell>
          <cell r="B147">
            <v>0.18779999999999999</v>
          </cell>
        </row>
        <row r="148">
          <cell r="A148">
            <v>36578</v>
          </cell>
          <cell r="B148">
            <v>0.18759999999999999</v>
          </cell>
        </row>
        <row r="149">
          <cell r="A149">
            <v>36579</v>
          </cell>
          <cell r="B149">
            <v>0.18759999999999999</v>
          </cell>
        </row>
        <row r="150">
          <cell r="A150">
            <v>36580</v>
          </cell>
          <cell r="B150">
            <v>0.1875</v>
          </cell>
        </row>
        <row r="151">
          <cell r="A151">
            <v>36581</v>
          </cell>
          <cell r="B151">
            <v>0.18740000000000001</v>
          </cell>
        </row>
        <row r="152">
          <cell r="A152">
            <v>36582</v>
          </cell>
          <cell r="B152">
            <v>0</v>
          </cell>
        </row>
        <row r="153">
          <cell r="A153">
            <v>36583</v>
          </cell>
          <cell r="B153">
            <v>0</v>
          </cell>
        </row>
        <row r="154">
          <cell r="A154">
            <v>36584</v>
          </cell>
          <cell r="B154">
            <v>0.18729999999999999</v>
          </cell>
        </row>
        <row r="155">
          <cell r="A155">
            <v>36585</v>
          </cell>
          <cell r="B155">
            <v>0.18759999999999999</v>
          </cell>
        </row>
        <row r="156">
          <cell r="A156">
            <v>36586</v>
          </cell>
          <cell r="B156">
            <v>0.1875</v>
          </cell>
        </row>
        <row r="157">
          <cell r="A157">
            <v>36587</v>
          </cell>
          <cell r="B157">
            <v>0.18759999999999999</v>
          </cell>
        </row>
        <row r="158">
          <cell r="A158">
            <v>36588</v>
          </cell>
          <cell r="B158">
            <v>0.1875</v>
          </cell>
        </row>
        <row r="159">
          <cell r="A159">
            <v>36589</v>
          </cell>
          <cell r="B159">
            <v>0</v>
          </cell>
        </row>
        <row r="160">
          <cell r="A160">
            <v>36590</v>
          </cell>
          <cell r="B160">
            <v>0</v>
          </cell>
        </row>
        <row r="161">
          <cell r="A161">
            <v>36591</v>
          </cell>
          <cell r="B161">
            <v>0</v>
          </cell>
        </row>
        <row r="162">
          <cell r="A162">
            <v>36592</v>
          </cell>
          <cell r="B162">
            <v>0</v>
          </cell>
        </row>
        <row r="163">
          <cell r="A163">
            <v>36593</v>
          </cell>
          <cell r="B163">
            <v>0.1875</v>
          </cell>
        </row>
        <row r="164">
          <cell r="A164">
            <v>36594</v>
          </cell>
          <cell r="B164">
            <v>0.18759999999999999</v>
          </cell>
        </row>
        <row r="165">
          <cell r="A165">
            <v>36595</v>
          </cell>
          <cell r="B165">
            <v>0.18759999999999999</v>
          </cell>
        </row>
        <row r="166">
          <cell r="A166">
            <v>36596</v>
          </cell>
          <cell r="B166">
            <v>0</v>
          </cell>
        </row>
        <row r="167">
          <cell r="A167">
            <v>36597</v>
          </cell>
          <cell r="B167">
            <v>0</v>
          </cell>
        </row>
        <row r="168">
          <cell r="A168">
            <v>36598</v>
          </cell>
          <cell r="B168">
            <v>0.18759999999999999</v>
          </cell>
        </row>
        <row r="169">
          <cell r="A169">
            <v>36599</v>
          </cell>
          <cell r="B169">
            <v>0.18779999999999999</v>
          </cell>
        </row>
        <row r="170">
          <cell r="A170">
            <v>36600</v>
          </cell>
          <cell r="B170">
            <v>0.18779999999999999</v>
          </cell>
        </row>
        <row r="171">
          <cell r="A171">
            <v>36601</v>
          </cell>
          <cell r="B171">
            <v>0.18779999999999999</v>
          </cell>
        </row>
        <row r="172">
          <cell r="A172">
            <v>36602</v>
          </cell>
          <cell r="B172">
            <v>0.18759999999999999</v>
          </cell>
        </row>
        <row r="173">
          <cell r="A173">
            <v>36603</v>
          </cell>
          <cell r="B173">
            <v>0</v>
          </cell>
        </row>
        <row r="174">
          <cell r="A174">
            <v>36604</v>
          </cell>
          <cell r="B174">
            <v>0</v>
          </cell>
        </row>
        <row r="175">
          <cell r="A175">
            <v>36605</v>
          </cell>
          <cell r="B175">
            <v>0.18759999999999999</v>
          </cell>
        </row>
        <row r="176">
          <cell r="A176">
            <v>36606</v>
          </cell>
          <cell r="B176">
            <v>0.18770000000000001</v>
          </cell>
        </row>
        <row r="177">
          <cell r="A177">
            <v>36607</v>
          </cell>
          <cell r="B177">
            <v>0.18590000000000001</v>
          </cell>
        </row>
        <row r="178">
          <cell r="A178">
            <v>36608</v>
          </cell>
          <cell r="B178">
            <v>0.18709999999999999</v>
          </cell>
        </row>
        <row r="179">
          <cell r="A179">
            <v>36609</v>
          </cell>
          <cell r="B179">
            <v>0.18790000000000001</v>
          </cell>
        </row>
        <row r="180">
          <cell r="A180">
            <v>36610</v>
          </cell>
          <cell r="B180">
            <v>0</v>
          </cell>
        </row>
        <row r="181">
          <cell r="A181">
            <v>36611</v>
          </cell>
          <cell r="B181">
            <v>0</v>
          </cell>
        </row>
        <row r="182">
          <cell r="A182">
            <v>36612</v>
          </cell>
          <cell r="B182">
            <v>0.18779999999999999</v>
          </cell>
        </row>
        <row r="183">
          <cell r="A183">
            <v>36613</v>
          </cell>
          <cell r="B183">
            <v>0.18759999999999999</v>
          </cell>
        </row>
        <row r="184">
          <cell r="A184">
            <v>36614</v>
          </cell>
          <cell r="B184">
            <v>0.18410000000000001</v>
          </cell>
        </row>
        <row r="185">
          <cell r="A185">
            <v>36615</v>
          </cell>
          <cell r="B185">
            <v>0.18379999999999999</v>
          </cell>
        </row>
        <row r="186">
          <cell r="A186">
            <v>36616</v>
          </cell>
          <cell r="B186">
            <v>0.1837</v>
          </cell>
        </row>
        <row r="187">
          <cell r="A187">
            <v>36617</v>
          </cell>
          <cell r="B187">
            <v>0</v>
          </cell>
        </row>
        <row r="188">
          <cell r="A188">
            <v>36618</v>
          </cell>
          <cell r="B188">
            <v>0</v>
          </cell>
        </row>
        <row r="189">
          <cell r="A189">
            <v>36619</v>
          </cell>
          <cell r="B189">
            <v>0.1835</v>
          </cell>
        </row>
        <row r="190">
          <cell r="A190">
            <v>36620</v>
          </cell>
          <cell r="B190">
            <v>0.18360000000000001</v>
          </cell>
        </row>
        <row r="191">
          <cell r="A191">
            <v>36621</v>
          </cell>
          <cell r="B191">
            <v>0.184</v>
          </cell>
        </row>
        <row r="192">
          <cell r="A192">
            <v>36622</v>
          </cell>
          <cell r="B192">
            <v>0.18410000000000001</v>
          </cell>
        </row>
        <row r="193">
          <cell r="A193">
            <v>36623</v>
          </cell>
          <cell r="B193">
            <v>0.184</v>
          </cell>
        </row>
        <row r="194">
          <cell r="A194">
            <v>36624</v>
          </cell>
          <cell r="B194">
            <v>0</v>
          </cell>
        </row>
        <row r="195">
          <cell r="A195">
            <v>36625</v>
          </cell>
          <cell r="B195">
            <v>0</v>
          </cell>
        </row>
        <row r="196">
          <cell r="A196">
            <v>36626</v>
          </cell>
          <cell r="B196">
            <v>0.18390000000000001</v>
          </cell>
        </row>
        <row r="197">
          <cell r="A197">
            <v>36627</v>
          </cell>
          <cell r="B197">
            <v>0.184</v>
          </cell>
        </row>
        <row r="198">
          <cell r="A198">
            <v>36628</v>
          </cell>
          <cell r="B198">
            <v>0.18410000000000001</v>
          </cell>
        </row>
        <row r="199">
          <cell r="A199">
            <v>36629</v>
          </cell>
          <cell r="B199">
            <v>0.18440000000000001</v>
          </cell>
        </row>
        <row r="200">
          <cell r="A200">
            <v>36630</v>
          </cell>
          <cell r="B200">
            <v>0.18479999999999999</v>
          </cell>
        </row>
        <row r="201">
          <cell r="A201">
            <v>36631</v>
          </cell>
          <cell r="B201">
            <v>0</v>
          </cell>
        </row>
        <row r="202">
          <cell r="A202">
            <v>36632</v>
          </cell>
          <cell r="B202">
            <v>0</v>
          </cell>
        </row>
        <row r="203">
          <cell r="A203">
            <v>36633</v>
          </cell>
          <cell r="B203">
            <v>0.18479999999999999</v>
          </cell>
        </row>
        <row r="204">
          <cell r="A204">
            <v>36634</v>
          </cell>
          <cell r="B204">
            <v>0.18479999999999999</v>
          </cell>
        </row>
        <row r="205">
          <cell r="A205">
            <v>36635</v>
          </cell>
          <cell r="B205">
            <v>0.18429999999999999</v>
          </cell>
        </row>
        <row r="206">
          <cell r="A206">
            <v>36636</v>
          </cell>
          <cell r="B206">
            <v>0.1847</v>
          </cell>
        </row>
        <row r="207">
          <cell r="A207">
            <v>36637</v>
          </cell>
          <cell r="B207">
            <v>0</v>
          </cell>
        </row>
        <row r="208">
          <cell r="A208">
            <v>36638</v>
          </cell>
          <cell r="B208">
            <v>0</v>
          </cell>
        </row>
        <row r="209">
          <cell r="A209">
            <v>36639</v>
          </cell>
          <cell r="B209">
            <v>0</v>
          </cell>
        </row>
        <row r="210">
          <cell r="A210">
            <v>36640</v>
          </cell>
          <cell r="B210">
            <v>0.1847</v>
          </cell>
        </row>
        <row r="211">
          <cell r="A211">
            <v>36641</v>
          </cell>
          <cell r="B211">
            <v>0.1847</v>
          </cell>
        </row>
        <row r="212">
          <cell r="A212">
            <v>36642</v>
          </cell>
          <cell r="B212">
            <v>0.1847</v>
          </cell>
        </row>
        <row r="213">
          <cell r="A213">
            <v>36643</v>
          </cell>
          <cell r="B213">
            <v>0.1847</v>
          </cell>
        </row>
        <row r="214">
          <cell r="A214">
            <v>36644</v>
          </cell>
          <cell r="B214">
            <v>0.1847</v>
          </cell>
        </row>
        <row r="215">
          <cell r="A215">
            <v>36645</v>
          </cell>
          <cell r="B215">
            <v>0</v>
          </cell>
        </row>
        <row r="216">
          <cell r="A216">
            <v>36646</v>
          </cell>
          <cell r="B216">
            <v>0</v>
          </cell>
        </row>
        <row r="217">
          <cell r="A217">
            <v>36647</v>
          </cell>
          <cell r="B217">
            <v>0</v>
          </cell>
        </row>
        <row r="218">
          <cell r="A218">
            <v>36648</v>
          </cell>
          <cell r="B218">
            <v>0.18490000000000001</v>
          </cell>
        </row>
        <row r="219">
          <cell r="A219">
            <v>36649</v>
          </cell>
          <cell r="B219">
            <v>0.18490000000000001</v>
          </cell>
        </row>
        <row r="220">
          <cell r="A220">
            <v>36650</v>
          </cell>
          <cell r="B220">
            <v>0.18509999999999999</v>
          </cell>
        </row>
        <row r="221">
          <cell r="A221">
            <v>36651</v>
          </cell>
          <cell r="B221">
            <v>0.18509999999999999</v>
          </cell>
        </row>
        <row r="222">
          <cell r="A222">
            <v>36652</v>
          </cell>
          <cell r="B222">
            <v>0</v>
          </cell>
        </row>
        <row r="223">
          <cell r="A223">
            <v>36653</v>
          </cell>
          <cell r="B223">
            <v>0</v>
          </cell>
        </row>
        <row r="224">
          <cell r="A224">
            <v>36654</v>
          </cell>
          <cell r="B224">
            <v>0.18479999999999999</v>
          </cell>
        </row>
        <row r="225">
          <cell r="A225">
            <v>36655</v>
          </cell>
          <cell r="B225">
            <v>0.18440000000000001</v>
          </cell>
        </row>
        <row r="226">
          <cell r="A226">
            <v>36656</v>
          </cell>
          <cell r="B226">
            <v>0.18440000000000001</v>
          </cell>
        </row>
        <row r="227">
          <cell r="A227">
            <v>36657</v>
          </cell>
          <cell r="B227">
            <v>0.18440000000000001</v>
          </cell>
        </row>
        <row r="228">
          <cell r="A228">
            <v>36658</v>
          </cell>
          <cell r="B228">
            <v>0.1842</v>
          </cell>
        </row>
        <row r="229">
          <cell r="A229">
            <v>36659</v>
          </cell>
          <cell r="B229">
            <v>0</v>
          </cell>
        </row>
        <row r="230">
          <cell r="A230">
            <v>36660</v>
          </cell>
          <cell r="B230">
            <v>0</v>
          </cell>
        </row>
        <row r="231">
          <cell r="A231">
            <v>36661</v>
          </cell>
          <cell r="B231">
            <v>0.1842</v>
          </cell>
        </row>
        <row r="232">
          <cell r="A232">
            <v>36662</v>
          </cell>
          <cell r="B232">
            <v>0.1842</v>
          </cell>
        </row>
        <row r="233">
          <cell r="A233">
            <v>36663</v>
          </cell>
          <cell r="B233">
            <v>0.18410000000000001</v>
          </cell>
        </row>
        <row r="234">
          <cell r="A234">
            <v>36664</v>
          </cell>
          <cell r="B234">
            <v>0.18410000000000001</v>
          </cell>
        </row>
        <row r="235">
          <cell r="A235">
            <v>36665</v>
          </cell>
          <cell r="B235">
            <v>0.18410000000000001</v>
          </cell>
        </row>
        <row r="236">
          <cell r="A236">
            <v>36666</v>
          </cell>
          <cell r="B236">
            <v>0</v>
          </cell>
        </row>
        <row r="237">
          <cell r="A237">
            <v>36667</v>
          </cell>
          <cell r="B237">
            <v>0</v>
          </cell>
        </row>
        <row r="238">
          <cell r="A238">
            <v>36668</v>
          </cell>
          <cell r="B238">
            <v>0.18410000000000001</v>
          </cell>
        </row>
        <row r="239">
          <cell r="A239">
            <v>36669</v>
          </cell>
          <cell r="B239">
            <v>0.18410000000000001</v>
          </cell>
        </row>
        <row r="240">
          <cell r="A240">
            <v>36670</v>
          </cell>
          <cell r="B240">
            <v>0.1842</v>
          </cell>
        </row>
        <row r="241">
          <cell r="A241">
            <v>36671</v>
          </cell>
          <cell r="B241">
            <v>0.1842</v>
          </cell>
        </row>
        <row r="242">
          <cell r="A242">
            <v>36672</v>
          </cell>
          <cell r="B242">
            <v>0.18429999999999999</v>
          </cell>
        </row>
        <row r="243">
          <cell r="A243">
            <v>36673</v>
          </cell>
          <cell r="B243">
            <v>0</v>
          </cell>
        </row>
        <row r="244">
          <cell r="A244">
            <v>36674</v>
          </cell>
          <cell r="B244">
            <v>0</v>
          </cell>
        </row>
        <row r="245">
          <cell r="A245">
            <v>36675</v>
          </cell>
          <cell r="B245">
            <v>0.1842</v>
          </cell>
        </row>
        <row r="246">
          <cell r="A246">
            <v>36676</v>
          </cell>
          <cell r="B246">
            <v>0.184</v>
          </cell>
        </row>
        <row r="247">
          <cell r="A247">
            <v>36677</v>
          </cell>
          <cell r="B247">
            <v>0.18390000000000001</v>
          </cell>
        </row>
        <row r="248">
          <cell r="A248">
            <v>36678</v>
          </cell>
          <cell r="B248">
            <v>0.18379999999999999</v>
          </cell>
        </row>
        <row r="249">
          <cell r="A249">
            <v>36679</v>
          </cell>
          <cell r="B249">
            <v>0.1837</v>
          </cell>
        </row>
        <row r="250">
          <cell r="A250">
            <v>36680</v>
          </cell>
          <cell r="B250">
            <v>0</v>
          </cell>
        </row>
        <row r="251">
          <cell r="A251">
            <v>36681</v>
          </cell>
          <cell r="B251">
            <v>0</v>
          </cell>
        </row>
        <row r="252">
          <cell r="A252">
            <v>36682</v>
          </cell>
          <cell r="B252">
            <v>0.1835</v>
          </cell>
        </row>
        <row r="253">
          <cell r="A253">
            <v>36683</v>
          </cell>
          <cell r="B253">
            <v>0.1832</v>
          </cell>
        </row>
        <row r="254">
          <cell r="A254">
            <v>36684</v>
          </cell>
          <cell r="B254">
            <v>0.18279999999999999</v>
          </cell>
        </row>
        <row r="255">
          <cell r="A255">
            <v>36685</v>
          </cell>
          <cell r="B255">
            <v>0.18260000000000001</v>
          </cell>
        </row>
        <row r="256">
          <cell r="A256">
            <v>36686</v>
          </cell>
          <cell r="B256">
            <v>0.18260000000000001</v>
          </cell>
        </row>
        <row r="257">
          <cell r="A257">
            <v>36687</v>
          </cell>
          <cell r="B257">
            <v>0</v>
          </cell>
        </row>
        <row r="258">
          <cell r="A258">
            <v>36688</v>
          </cell>
          <cell r="B258">
            <v>0</v>
          </cell>
        </row>
        <row r="259">
          <cell r="A259">
            <v>36689</v>
          </cell>
          <cell r="B259">
            <v>0.1825</v>
          </cell>
        </row>
        <row r="260">
          <cell r="A260">
            <v>36690</v>
          </cell>
          <cell r="B260">
            <v>0.18240000000000001</v>
          </cell>
        </row>
        <row r="261">
          <cell r="A261">
            <v>36691</v>
          </cell>
          <cell r="B261">
            <v>0.18229999999999999</v>
          </cell>
        </row>
        <row r="262">
          <cell r="A262">
            <v>36692</v>
          </cell>
          <cell r="B262">
            <v>0.18240000000000001</v>
          </cell>
        </row>
        <row r="263">
          <cell r="A263">
            <v>36693</v>
          </cell>
          <cell r="B263">
            <v>0.1825</v>
          </cell>
        </row>
        <row r="264">
          <cell r="A264">
            <v>36694</v>
          </cell>
          <cell r="B264">
            <v>0</v>
          </cell>
        </row>
        <row r="265">
          <cell r="A265">
            <v>36695</v>
          </cell>
          <cell r="B265">
            <v>0</v>
          </cell>
        </row>
        <row r="266">
          <cell r="A266">
            <v>36696</v>
          </cell>
          <cell r="B266">
            <v>0.18240000000000001</v>
          </cell>
        </row>
        <row r="267">
          <cell r="A267">
            <v>36697</v>
          </cell>
          <cell r="B267">
            <v>0.18149999999999999</v>
          </cell>
        </row>
        <row r="268">
          <cell r="A268">
            <v>36698</v>
          </cell>
          <cell r="B268">
            <v>0.17430000000000001</v>
          </cell>
        </row>
        <row r="269">
          <cell r="A269">
            <v>36699</v>
          </cell>
          <cell r="B269">
            <v>0</v>
          </cell>
        </row>
        <row r="270">
          <cell r="A270">
            <v>36700</v>
          </cell>
          <cell r="B270">
            <v>0.17399999999999999</v>
          </cell>
        </row>
        <row r="271">
          <cell r="A271">
            <v>36701</v>
          </cell>
          <cell r="B271">
            <v>0</v>
          </cell>
        </row>
        <row r="272">
          <cell r="A272">
            <v>36702</v>
          </cell>
          <cell r="B272">
            <v>0</v>
          </cell>
        </row>
        <row r="273">
          <cell r="A273">
            <v>36703</v>
          </cell>
          <cell r="B273">
            <v>0.17349999999999999</v>
          </cell>
        </row>
        <row r="274">
          <cell r="A274">
            <v>36704</v>
          </cell>
          <cell r="B274">
            <v>0.17319999999999999</v>
          </cell>
        </row>
        <row r="275">
          <cell r="A275">
            <v>36705</v>
          </cell>
          <cell r="B275">
            <v>0.1719</v>
          </cell>
        </row>
        <row r="276">
          <cell r="A276">
            <v>36706</v>
          </cell>
          <cell r="B276">
            <v>0.17230000000000001</v>
          </cell>
        </row>
        <row r="277">
          <cell r="A277">
            <v>36707</v>
          </cell>
          <cell r="B277">
            <v>0.1721</v>
          </cell>
        </row>
        <row r="278">
          <cell r="A278">
            <v>36708</v>
          </cell>
          <cell r="B278">
            <v>0</v>
          </cell>
        </row>
        <row r="279">
          <cell r="A279">
            <v>36709</v>
          </cell>
          <cell r="B279">
            <v>0</v>
          </cell>
        </row>
        <row r="280">
          <cell r="A280">
            <v>36710</v>
          </cell>
          <cell r="B280">
            <v>0.17169999999999999</v>
          </cell>
        </row>
        <row r="281">
          <cell r="A281">
            <v>36711</v>
          </cell>
          <cell r="B281">
            <v>0.17180000000000001</v>
          </cell>
        </row>
        <row r="282">
          <cell r="A282">
            <v>36712</v>
          </cell>
          <cell r="B282">
            <v>0.17199999999999999</v>
          </cell>
        </row>
        <row r="283">
          <cell r="A283">
            <v>36713</v>
          </cell>
          <cell r="B283">
            <v>0.17219999999999999</v>
          </cell>
        </row>
        <row r="284">
          <cell r="A284">
            <v>36714</v>
          </cell>
          <cell r="B284">
            <v>0.1719</v>
          </cell>
        </row>
        <row r="285">
          <cell r="A285">
            <v>36715</v>
          </cell>
          <cell r="B285">
            <v>0</v>
          </cell>
        </row>
        <row r="286">
          <cell r="A286">
            <v>36716</v>
          </cell>
          <cell r="B286">
            <v>0</v>
          </cell>
        </row>
        <row r="287">
          <cell r="A287">
            <v>36717</v>
          </cell>
          <cell r="B287">
            <v>0.1694</v>
          </cell>
        </row>
        <row r="288">
          <cell r="A288">
            <v>36718</v>
          </cell>
          <cell r="B288">
            <v>0.16900000000000001</v>
          </cell>
        </row>
        <row r="289">
          <cell r="A289">
            <v>36719</v>
          </cell>
          <cell r="B289">
            <v>0.16889999999999999</v>
          </cell>
        </row>
        <row r="290">
          <cell r="A290">
            <v>36720</v>
          </cell>
          <cell r="B290">
            <v>0.16880000000000001</v>
          </cell>
        </row>
        <row r="291">
          <cell r="A291">
            <v>36721</v>
          </cell>
          <cell r="B291">
            <v>0.16889999999999999</v>
          </cell>
        </row>
        <row r="292">
          <cell r="A292">
            <v>36722</v>
          </cell>
          <cell r="B292">
            <v>0</v>
          </cell>
        </row>
        <row r="293">
          <cell r="A293">
            <v>36723</v>
          </cell>
          <cell r="B293">
            <v>0</v>
          </cell>
        </row>
        <row r="294">
          <cell r="A294">
            <v>36724</v>
          </cell>
          <cell r="B294">
            <v>0.16889999999999999</v>
          </cell>
        </row>
        <row r="295">
          <cell r="A295">
            <v>36725</v>
          </cell>
          <cell r="B295">
            <v>0.16880000000000001</v>
          </cell>
        </row>
        <row r="296">
          <cell r="A296">
            <v>36726</v>
          </cell>
          <cell r="B296">
            <v>0.16830000000000001</v>
          </cell>
        </row>
        <row r="297">
          <cell r="A297">
            <v>36727</v>
          </cell>
          <cell r="B297">
            <v>0.16489999999999999</v>
          </cell>
        </row>
        <row r="298">
          <cell r="A298">
            <v>36728</v>
          </cell>
          <cell r="B298">
            <v>0.16470000000000001</v>
          </cell>
        </row>
        <row r="299">
          <cell r="A299">
            <v>36729</v>
          </cell>
          <cell r="B299">
            <v>0</v>
          </cell>
        </row>
        <row r="300">
          <cell r="A300">
            <v>36730</v>
          </cell>
          <cell r="B300">
            <v>0</v>
          </cell>
        </row>
        <row r="301">
          <cell r="A301">
            <v>36731</v>
          </cell>
          <cell r="B301">
            <v>0.16450000000000001</v>
          </cell>
        </row>
        <row r="302">
          <cell r="A302">
            <v>36732</v>
          </cell>
          <cell r="B302">
            <v>0.1643</v>
          </cell>
        </row>
        <row r="303">
          <cell r="A303">
            <v>36733</v>
          </cell>
          <cell r="B303">
            <v>0.16420000000000001</v>
          </cell>
        </row>
        <row r="304">
          <cell r="A304">
            <v>36734</v>
          </cell>
          <cell r="B304">
            <v>0.1641</v>
          </cell>
        </row>
        <row r="305">
          <cell r="A305">
            <v>36735</v>
          </cell>
          <cell r="B305">
            <v>0.16400000000000001</v>
          </cell>
        </row>
        <row r="306">
          <cell r="A306">
            <v>36736</v>
          </cell>
          <cell r="B306">
            <v>0</v>
          </cell>
        </row>
        <row r="307">
          <cell r="A307">
            <v>36737</v>
          </cell>
          <cell r="B307">
            <v>0</v>
          </cell>
        </row>
        <row r="308">
          <cell r="A308">
            <v>36738</v>
          </cell>
          <cell r="B308">
            <v>0.1638</v>
          </cell>
        </row>
        <row r="309">
          <cell r="A309">
            <v>36739</v>
          </cell>
          <cell r="B309">
            <v>0.16370000000000001</v>
          </cell>
        </row>
        <row r="310">
          <cell r="A310">
            <v>36740</v>
          </cell>
          <cell r="B310">
            <v>0.16370000000000001</v>
          </cell>
        </row>
        <row r="311">
          <cell r="A311">
            <v>36741</v>
          </cell>
          <cell r="B311">
            <v>0.16370000000000001</v>
          </cell>
        </row>
        <row r="312">
          <cell r="A312">
            <v>36742</v>
          </cell>
          <cell r="B312">
            <v>0.16370000000000001</v>
          </cell>
        </row>
        <row r="313">
          <cell r="A313">
            <v>36743</v>
          </cell>
          <cell r="B313">
            <v>0</v>
          </cell>
        </row>
        <row r="314">
          <cell r="A314">
            <v>36744</v>
          </cell>
          <cell r="B314">
            <v>0</v>
          </cell>
        </row>
        <row r="315">
          <cell r="A315">
            <v>36745</v>
          </cell>
          <cell r="B315">
            <v>0.1638</v>
          </cell>
        </row>
        <row r="316">
          <cell r="A316">
            <v>36746</v>
          </cell>
          <cell r="B316">
            <v>0.16389999999999999</v>
          </cell>
        </row>
        <row r="317">
          <cell r="A317">
            <v>36747</v>
          </cell>
          <cell r="B317">
            <v>0.1638</v>
          </cell>
        </row>
        <row r="318">
          <cell r="A318">
            <v>36748</v>
          </cell>
          <cell r="B318">
            <v>0.16400000000000001</v>
          </cell>
        </row>
        <row r="319">
          <cell r="A319">
            <v>36749</v>
          </cell>
          <cell r="B319">
            <v>0.1643</v>
          </cell>
        </row>
        <row r="320">
          <cell r="A320">
            <v>36750</v>
          </cell>
          <cell r="B320">
            <v>0</v>
          </cell>
        </row>
        <row r="321">
          <cell r="A321">
            <v>36751</v>
          </cell>
          <cell r="B321">
            <v>0</v>
          </cell>
        </row>
        <row r="322">
          <cell r="A322">
            <v>36752</v>
          </cell>
          <cell r="B322">
            <v>0.16450000000000001</v>
          </cell>
        </row>
        <row r="323">
          <cell r="A323">
            <v>36753</v>
          </cell>
          <cell r="B323">
            <v>0.1641</v>
          </cell>
        </row>
        <row r="324">
          <cell r="A324">
            <v>36754</v>
          </cell>
          <cell r="B324">
            <v>0.16389999999999999</v>
          </cell>
        </row>
        <row r="325">
          <cell r="A325">
            <v>36755</v>
          </cell>
          <cell r="B325">
            <v>0.1641</v>
          </cell>
        </row>
        <row r="326">
          <cell r="A326">
            <v>36756</v>
          </cell>
          <cell r="B326">
            <v>0.16420000000000001</v>
          </cell>
        </row>
        <row r="327">
          <cell r="A327">
            <v>36757</v>
          </cell>
          <cell r="B327">
            <v>0</v>
          </cell>
        </row>
        <row r="328">
          <cell r="A328">
            <v>36758</v>
          </cell>
          <cell r="B328">
            <v>0</v>
          </cell>
        </row>
        <row r="329">
          <cell r="A329">
            <v>36759</v>
          </cell>
          <cell r="B329">
            <v>0.1648</v>
          </cell>
        </row>
        <row r="330">
          <cell r="A330">
            <v>36760</v>
          </cell>
          <cell r="B330">
            <v>0.1641</v>
          </cell>
        </row>
        <row r="331">
          <cell r="A331">
            <v>36761</v>
          </cell>
          <cell r="B331">
            <v>0.1615</v>
          </cell>
        </row>
        <row r="332">
          <cell r="A332">
            <v>36762</v>
          </cell>
          <cell r="B332">
            <v>0.1638</v>
          </cell>
        </row>
        <row r="333">
          <cell r="A333">
            <v>36763</v>
          </cell>
          <cell r="B333">
            <v>0.1641</v>
          </cell>
        </row>
        <row r="334">
          <cell r="A334">
            <v>36764</v>
          </cell>
          <cell r="B334">
            <v>0</v>
          </cell>
        </row>
        <row r="335">
          <cell r="A335">
            <v>36765</v>
          </cell>
          <cell r="B335">
            <v>0</v>
          </cell>
        </row>
        <row r="336">
          <cell r="A336">
            <v>36766</v>
          </cell>
          <cell r="B336">
            <v>0.16420000000000001</v>
          </cell>
        </row>
        <row r="337">
          <cell r="A337">
            <v>36767</v>
          </cell>
          <cell r="B337">
            <v>0.1643</v>
          </cell>
        </row>
        <row r="338">
          <cell r="A338">
            <v>36768</v>
          </cell>
          <cell r="B338">
            <v>0.1641</v>
          </cell>
        </row>
        <row r="339">
          <cell r="A339">
            <v>36769</v>
          </cell>
          <cell r="B339">
            <v>0.16370000000000001</v>
          </cell>
        </row>
        <row r="340">
          <cell r="A340">
            <v>36770</v>
          </cell>
          <cell r="B340">
            <v>0.1636</v>
          </cell>
        </row>
        <row r="341">
          <cell r="A341">
            <v>36771</v>
          </cell>
          <cell r="B341">
            <v>0</v>
          </cell>
        </row>
        <row r="342">
          <cell r="A342">
            <v>36772</v>
          </cell>
          <cell r="B342">
            <v>0</v>
          </cell>
        </row>
        <row r="343">
          <cell r="A343">
            <v>36773</v>
          </cell>
          <cell r="B343">
            <v>0.16389999999999999</v>
          </cell>
        </row>
        <row r="344">
          <cell r="A344">
            <v>36774</v>
          </cell>
          <cell r="B344">
            <v>0.16400000000000001</v>
          </cell>
        </row>
        <row r="345">
          <cell r="A345">
            <v>36775</v>
          </cell>
          <cell r="B345">
            <v>0.16439999999999999</v>
          </cell>
        </row>
        <row r="346">
          <cell r="A346">
            <v>36776</v>
          </cell>
          <cell r="B346">
            <v>0</v>
          </cell>
        </row>
        <row r="347">
          <cell r="A347">
            <v>36777</v>
          </cell>
          <cell r="B347">
            <v>0.16450000000000001</v>
          </cell>
        </row>
        <row r="348">
          <cell r="A348">
            <v>36778</v>
          </cell>
          <cell r="B348">
            <v>0</v>
          </cell>
        </row>
        <row r="349">
          <cell r="A349">
            <v>36779</v>
          </cell>
          <cell r="B349">
            <v>0</v>
          </cell>
        </row>
        <row r="350">
          <cell r="A350">
            <v>36780</v>
          </cell>
          <cell r="B350">
            <v>0.16489999999999999</v>
          </cell>
        </row>
        <row r="351">
          <cell r="A351">
            <v>36781</v>
          </cell>
          <cell r="B351">
            <v>0.16489999999999999</v>
          </cell>
        </row>
        <row r="352">
          <cell r="A352">
            <v>36782</v>
          </cell>
          <cell r="B352">
            <v>0.16500000000000001</v>
          </cell>
        </row>
        <row r="353">
          <cell r="A353">
            <v>36783</v>
          </cell>
          <cell r="B353">
            <v>0.1651</v>
          </cell>
        </row>
        <row r="354">
          <cell r="A354">
            <v>36784</v>
          </cell>
          <cell r="B354">
            <v>0.16500000000000001</v>
          </cell>
        </row>
        <row r="355">
          <cell r="A355">
            <v>36785</v>
          </cell>
          <cell r="B355">
            <v>0</v>
          </cell>
        </row>
        <row r="356">
          <cell r="A356">
            <v>36786</v>
          </cell>
          <cell r="B356">
            <v>0</v>
          </cell>
        </row>
        <row r="357">
          <cell r="A357">
            <v>36787</v>
          </cell>
          <cell r="B357">
            <v>0.16500000000000001</v>
          </cell>
        </row>
        <row r="358">
          <cell r="A358">
            <v>36788</v>
          </cell>
          <cell r="B358">
            <v>0.16489999999999999</v>
          </cell>
        </row>
        <row r="359">
          <cell r="A359">
            <v>36789</v>
          </cell>
          <cell r="B359">
            <v>0.16489999999999999</v>
          </cell>
        </row>
        <row r="360">
          <cell r="A360">
            <v>36790</v>
          </cell>
          <cell r="B360">
            <v>0.16500000000000001</v>
          </cell>
        </row>
        <row r="361">
          <cell r="A361">
            <v>36791</v>
          </cell>
          <cell r="B361">
            <v>0.16489999999999999</v>
          </cell>
        </row>
        <row r="362">
          <cell r="A362">
            <v>36792</v>
          </cell>
          <cell r="B362">
            <v>0</v>
          </cell>
        </row>
        <row r="363">
          <cell r="A363">
            <v>36793</v>
          </cell>
          <cell r="B363">
            <v>0</v>
          </cell>
        </row>
        <row r="364">
          <cell r="A364">
            <v>36794</v>
          </cell>
          <cell r="B364">
            <v>0.1648</v>
          </cell>
        </row>
        <row r="365">
          <cell r="A365">
            <v>36795</v>
          </cell>
          <cell r="B365">
            <v>0.1646</v>
          </cell>
        </row>
        <row r="366">
          <cell r="A366">
            <v>36796</v>
          </cell>
          <cell r="B366">
            <v>0.1643</v>
          </cell>
        </row>
        <row r="367">
          <cell r="A367">
            <v>36797</v>
          </cell>
          <cell r="B367">
            <v>0.16439999999999999</v>
          </cell>
        </row>
        <row r="368">
          <cell r="A368">
            <v>36798</v>
          </cell>
          <cell r="B368">
            <v>0.16489999999999999</v>
          </cell>
        </row>
        <row r="369">
          <cell r="A369">
            <v>36799</v>
          </cell>
          <cell r="B369">
            <v>0</v>
          </cell>
        </row>
        <row r="370">
          <cell r="A370">
            <v>36800</v>
          </cell>
          <cell r="B370">
            <v>0</v>
          </cell>
        </row>
        <row r="371">
          <cell r="A371">
            <v>36801</v>
          </cell>
          <cell r="B371">
            <v>0.16500000000000001</v>
          </cell>
        </row>
        <row r="372">
          <cell r="A372">
            <v>36802</v>
          </cell>
          <cell r="B372">
            <v>0.16489999999999999</v>
          </cell>
        </row>
        <row r="373">
          <cell r="A373">
            <v>36803</v>
          </cell>
          <cell r="B373">
            <v>0.1651</v>
          </cell>
        </row>
        <row r="374">
          <cell r="A374">
            <v>36804</v>
          </cell>
          <cell r="B374">
            <v>0.1651</v>
          </cell>
        </row>
        <row r="375">
          <cell r="A375">
            <v>36805</v>
          </cell>
          <cell r="B375">
            <v>0.1648</v>
          </cell>
        </row>
        <row r="376">
          <cell r="A376">
            <v>36806</v>
          </cell>
          <cell r="B376">
            <v>0</v>
          </cell>
        </row>
        <row r="377">
          <cell r="A377">
            <v>36807</v>
          </cell>
          <cell r="B377">
            <v>0</v>
          </cell>
        </row>
        <row r="378">
          <cell r="A378">
            <v>36808</v>
          </cell>
          <cell r="B378">
            <v>0.1648</v>
          </cell>
        </row>
        <row r="379">
          <cell r="A379">
            <v>36809</v>
          </cell>
          <cell r="B379">
            <v>0.16470000000000001</v>
          </cell>
        </row>
        <row r="380">
          <cell r="A380">
            <v>36810</v>
          </cell>
          <cell r="B380">
            <v>0.16450000000000001</v>
          </cell>
        </row>
        <row r="381">
          <cell r="A381">
            <v>36811</v>
          </cell>
          <cell r="B381">
            <v>0</v>
          </cell>
        </row>
        <row r="382">
          <cell r="A382">
            <v>36812</v>
          </cell>
          <cell r="B382">
            <v>0.16470000000000001</v>
          </cell>
        </row>
        <row r="383">
          <cell r="A383">
            <v>36813</v>
          </cell>
          <cell r="B383">
            <v>0</v>
          </cell>
        </row>
        <row r="384">
          <cell r="A384">
            <v>36814</v>
          </cell>
          <cell r="B384">
            <v>0</v>
          </cell>
        </row>
        <row r="385">
          <cell r="A385">
            <v>36815</v>
          </cell>
          <cell r="B385">
            <v>0.1648</v>
          </cell>
        </row>
        <row r="386">
          <cell r="A386">
            <v>36816</v>
          </cell>
          <cell r="B386">
            <v>0.1648</v>
          </cell>
        </row>
        <row r="387">
          <cell r="A387">
            <v>36817</v>
          </cell>
          <cell r="B387">
            <v>0.1648</v>
          </cell>
        </row>
        <row r="388">
          <cell r="A388">
            <v>36818</v>
          </cell>
          <cell r="B388">
            <v>0.1648</v>
          </cell>
        </row>
        <row r="389">
          <cell r="A389">
            <v>36819</v>
          </cell>
          <cell r="B389">
            <v>0.16489999999999999</v>
          </cell>
        </row>
        <row r="390">
          <cell r="A390">
            <v>36820</v>
          </cell>
          <cell r="B390">
            <v>0</v>
          </cell>
        </row>
        <row r="391">
          <cell r="A391">
            <v>36821</v>
          </cell>
          <cell r="B391">
            <v>0</v>
          </cell>
        </row>
        <row r="392">
          <cell r="A392">
            <v>36822</v>
          </cell>
          <cell r="B392">
            <v>0.1648</v>
          </cell>
        </row>
        <row r="393">
          <cell r="A393">
            <v>36823</v>
          </cell>
          <cell r="B393">
            <v>0.16470000000000001</v>
          </cell>
        </row>
        <row r="394">
          <cell r="A394">
            <v>36824</v>
          </cell>
          <cell r="B394">
            <v>0.16470000000000001</v>
          </cell>
        </row>
        <row r="395">
          <cell r="A395">
            <v>36825</v>
          </cell>
          <cell r="B395">
            <v>0.1648</v>
          </cell>
        </row>
        <row r="396">
          <cell r="A396">
            <v>36826</v>
          </cell>
          <cell r="B396">
            <v>0.1648</v>
          </cell>
        </row>
        <row r="397">
          <cell r="A397">
            <v>36827</v>
          </cell>
          <cell r="B397">
            <v>0</v>
          </cell>
        </row>
        <row r="398">
          <cell r="A398">
            <v>36828</v>
          </cell>
          <cell r="B398">
            <v>0</v>
          </cell>
        </row>
        <row r="399">
          <cell r="A399">
            <v>36829</v>
          </cell>
          <cell r="B399">
            <v>0.1648</v>
          </cell>
        </row>
        <row r="400">
          <cell r="A400">
            <v>36830</v>
          </cell>
          <cell r="B400">
            <v>0.16489999999999999</v>
          </cell>
        </row>
        <row r="401">
          <cell r="A401">
            <v>36831</v>
          </cell>
          <cell r="B401">
            <v>0.16470000000000001</v>
          </cell>
        </row>
        <row r="402">
          <cell r="A402">
            <v>36832</v>
          </cell>
          <cell r="B402">
            <v>0</v>
          </cell>
        </row>
        <row r="403">
          <cell r="A403">
            <v>36833</v>
          </cell>
          <cell r="B403">
            <v>0.16439999999999999</v>
          </cell>
        </row>
        <row r="404">
          <cell r="A404">
            <v>36834</v>
          </cell>
          <cell r="B404">
            <v>0</v>
          </cell>
        </row>
        <row r="405">
          <cell r="A405">
            <v>36835</v>
          </cell>
          <cell r="B405">
            <v>0</v>
          </cell>
        </row>
        <row r="406">
          <cell r="A406">
            <v>36836</v>
          </cell>
          <cell r="B406">
            <v>0.16400000000000001</v>
          </cell>
        </row>
        <row r="407">
          <cell r="A407">
            <v>36837</v>
          </cell>
          <cell r="B407">
            <v>0.16420000000000001</v>
          </cell>
        </row>
        <row r="408">
          <cell r="A408">
            <v>36838</v>
          </cell>
          <cell r="B408">
            <v>0.1646</v>
          </cell>
        </row>
        <row r="409">
          <cell r="A409">
            <v>36839</v>
          </cell>
          <cell r="B409">
            <v>0.16470000000000001</v>
          </cell>
        </row>
        <row r="410">
          <cell r="A410">
            <v>36840</v>
          </cell>
          <cell r="B410">
            <v>0.1648</v>
          </cell>
        </row>
        <row r="411">
          <cell r="A411">
            <v>36841</v>
          </cell>
          <cell r="B411">
            <v>0</v>
          </cell>
        </row>
        <row r="412">
          <cell r="A412">
            <v>36842</v>
          </cell>
          <cell r="B412">
            <v>0</v>
          </cell>
        </row>
        <row r="413">
          <cell r="A413">
            <v>36843</v>
          </cell>
          <cell r="B413">
            <v>0.1648</v>
          </cell>
        </row>
        <row r="414">
          <cell r="A414">
            <v>36844</v>
          </cell>
          <cell r="B414">
            <v>0.16489999999999999</v>
          </cell>
        </row>
        <row r="415">
          <cell r="A415">
            <v>36845</v>
          </cell>
          <cell r="B415">
            <v>0</v>
          </cell>
        </row>
        <row r="416">
          <cell r="A416">
            <v>36846</v>
          </cell>
          <cell r="B416">
            <v>0.16489999999999999</v>
          </cell>
        </row>
        <row r="417">
          <cell r="A417">
            <v>36847</v>
          </cell>
          <cell r="B417">
            <v>0.16500000000000001</v>
          </cell>
        </row>
        <row r="418">
          <cell r="A418">
            <v>36848</v>
          </cell>
          <cell r="B418">
            <v>0</v>
          </cell>
        </row>
        <row r="419">
          <cell r="A419">
            <v>36849</v>
          </cell>
          <cell r="B419">
            <v>0</v>
          </cell>
        </row>
        <row r="420">
          <cell r="A420">
            <v>36850</v>
          </cell>
          <cell r="B420">
            <v>0.16489999999999999</v>
          </cell>
        </row>
        <row r="421">
          <cell r="A421">
            <v>36851</v>
          </cell>
          <cell r="B421">
            <v>0.16489999999999999</v>
          </cell>
        </row>
        <row r="422">
          <cell r="A422">
            <v>36852</v>
          </cell>
          <cell r="B422">
            <v>0.16420000000000001</v>
          </cell>
        </row>
        <row r="423">
          <cell r="A423">
            <v>36853</v>
          </cell>
          <cell r="B423">
            <v>0.16420000000000001</v>
          </cell>
        </row>
        <row r="424">
          <cell r="A424">
            <v>36854</v>
          </cell>
          <cell r="B424">
            <v>0.1641</v>
          </cell>
        </row>
        <row r="425">
          <cell r="A425">
            <v>36855</v>
          </cell>
          <cell r="B425">
            <v>0</v>
          </cell>
        </row>
        <row r="426">
          <cell r="A426">
            <v>36856</v>
          </cell>
          <cell r="B426">
            <v>0</v>
          </cell>
        </row>
        <row r="427">
          <cell r="A427">
            <v>36857</v>
          </cell>
          <cell r="B427">
            <v>0.16400000000000001</v>
          </cell>
        </row>
        <row r="428">
          <cell r="A428">
            <v>36858</v>
          </cell>
          <cell r="B428">
            <v>0.1641</v>
          </cell>
        </row>
        <row r="429">
          <cell r="A429">
            <v>36859</v>
          </cell>
          <cell r="B429">
            <v>0.1638</v>
          </cell>
        </row>
        <row r="430">
          <cell r="A430">
            <v>36860</v>
          </cell>
          <cell r="B430">
            <v>0.1636</v>
          </cell>
        </row>
        <row r="431">
          <cell r="A431">
            <v>36861</v>
          </cell>
          <cell r="B431">
            <v>0.16370000000000001</v>
          </cell>
        </row>
        <row r="432">
          <cell r="A432">
            <v>36862</v>
          </cell>
          <cell r="B432">
            <v>0</v>
          </cell>
        </row>
        <row r="433">
          <cell r="A433">
            <v>36863</v>
          </cell>
          <cell r="B433">
            <v>0</v>
          </cell>
        </row>
        <row r="434">
          <cell r="A434">
            <v>36864</v>
          </cell>
          <cell r="B434">
            <v>0.1636</v>
          </cell>
        </row>
        <row r="435">
          <cell r="A435">
            <v>36865</v>
          </cell>
          <cell r="B435">
            <v>0.1636</v>
          </cell>
        </row>
        <row r="436">
          <cell r="A436">
            <v>36866</v>
          </cell>
          <cell r="B436">
            <v>0.16350000000000001</v>
          </cell>
        </row>
        <row r="437">
          <cell r="A437">
            <v>36867</v>
          </cell>
          <cell r="B437">
            <v>0.16339999999999999</v>
          </cell>
        </row>
        <row r="438">
          <cell r="A438">
            <v>36868</v>
          </cell>
          <cell r="B438">
            <v>0.16339999999999999</v>
          </cell>
        </row>
        <row r="439">
          <cell r="A439">
            <v>36869</v>
          </cell>
          <cell r="B439">
            <v>0</v>
          </cell>
        </row>
        <row r="440">
          <cell r="A440">
            <v>36870</v>
          </cell>
          <cell r="B440">
            <v>0</v>
          </cell>
        </row>
        <row r="441">
          <cell r="A441">
            <v>36871</v>
          </cell>
          <cell r="B441">
            <v>0.1633</v>
          </cell>
        </row>
        <row r="442">
          <cell r="A442">
            <v>36872</v>
          </cell>
          <cell r="B442">
            <v>0.16320000000000001</v>
          </cell>
        </row>
        <row r="443">
          <cell r="A443">
            <v>36873</v>
          </cell>
          <cell r="B443">
            <v>0.16309999999999999</v>
          </cell>
        </row>
        <row r="444">
          <cell r="A444">
            <v>36874</v>
          </cell>
          <cell r="B444">
            <v>0.16300000000000001</v>
          </cell>
        </row>
        <row r="445">
          <cell r="A445">
            <v>36875</v>
          </cell>
          <cell r="B445">
            <v>0.16300000000000001</v>
          </cell>
        </row>
        <row r="446">
          <cell r="A446">
            <v>36876</v>
          </cell>
          <cell r="B446">
            <v>0</v>
          </cell>
        </row>
        <row r="447">
          <cell r="A447">
            <v>36877</v>
          </cell>
          <cell r="B447">
            <v>0</v>
          </cell>
        </row>
        <row r="448">
          <cell r="A448">
            <v>36878</v>
          </cell>
          <cell r="B448">
            <v>0.1628</v>
          </cell>
        </row>
        <row r="449">
          <cell r="A449">
            <v>36879</v>
          </cell>
          <cell r="B449">
            <v>0.16259999999999999</v>
          </cell>
        </row>
        <row r="450">
          <cell r="A450">
            <v>36880</v>
          </cell>
          <cell r="B450">
            <v>0.16020000000000001</v>
          </cell>
        </row>
        <row r="451">
          <cell r="A451">
            <v>36881</v>
          </cell>
          <cell r="B451">
            <v>0.15740000000000001</v>
          </cell>
        </row>
        <row r="452">
          <cell r="A452">
            <v>36882</v>
          </cell>
          <cell r="B452">
            <v>0.1573</v>
          </cell>
        </row>
        <row r="453">
          <cell r="A453">
            <v>36883</v>
          </cell>
          <cell r="B453">
            <v>0</v>
          </cell>
        </row>
        <row r="454">
          <cell r="A454">
            <v>36884</v>
          </cell>
          <cell r="B454">
            <v>0</v>
          </cell>
        </row>
        <row r="455">
          <cell r="A455">
            <v>36885</v>
          </cell>
          <cell r="B455">
            <v>0</v>
          </cell>
        </row>
        <row r="456">
          <cell r="A456">
            <v>36886</v>
          </cell>
          <cell r="B456">
            <v>0.15720000000000001</v>
          </cell>
        </row>
        <row r="457">
          <cell r="A457">
            <v>36887</v>
          </cell>
          <cell r="B457">
            <v>0.157</v>
          </cell>
        </row>
        <row r="458">
          <cell r="A458">
            <v>36888</v>
          </cell>
          <cell r="B458">
            <v>0.15720000000000001</v>
          </cell>
        </row>
        <row r="459">
          <cell r="A459">
            <v>36889</v>
          </cell>
          <cell r="B459">
            <v>0.15720000000000001</v>
          </cell>
        </row>
        <row r="460">
          <cell r="A460">
            <v>36890</v>
          </cell>
          <cell r="B460">
            <v>0</v>
          </cell>
        </row>
        <row r="461">
          <cell r="A461">
            <v>36891</v>
          </cell>
          <cell r="B461">
            <v>0</v>
          </cell>
        </row>
        <row r="462">
          <cell r="A462">
            <v>36892</v>
          </cell>
          <cell r="B462">
            <v>0</v>
          </cell>
        </row>
        <row r="463">
          <cell r="A463">
            <v>36893</v>
          </cell>
          <cell r="B463">
            <v>0.1573</v>
          </cell>
        </row>
        <row r="464">
          <cell r="A464">
            <v>36894</v>
          </cell>
          <cell r="B464">
            <v>0.157</v>
          </cell>
        </row>
        <row r="465">
          <cell r="A465">
            <v>36895</v>
          </cell>
          <cell r="B465">
            <v>0.15690000000000001</v>
          </cell>
        </row>
        <row r="466">
          <cell r="A466">
            <v>36896</v>
          </cell>
          <cell r="B466">
            <v>0.157</v>
          </cell>
        </row>
        <row r="467">
          <cell r="A467">
            <v>36897</v>
          </cell>
          <cell r="B467">
            <v>0</v>
          </cell>
        </row>
        <row r="468">
          <cell r="A468">
            <v>36898</v>
          </cell>
          <cell r="B468">
            <v>0</v>
          </cell>
        </row>
        <row r="469">
          <cell r="A469">
            <v>36899</v>
          </cell>
          <cell r="B469">
            <v>0.15690000000000001</v>
          </cell>
        </row>
        <row r="470">
          <cell r="A470">
            <v>36900</v>
          </cell>
          <cell r="B470">
            <v>0.15690000000000001</v>
          </cell>
        </row>
        <row r="471">
          <cell r="A471">
            <v>36901</v>
          </cell>
          <cell r="B471">
            <v>0.15629999999999999</v>
          </cell>
        </row>
        <row r="472">
          <cell r="A472">
            <v>36902</v>
          </cell>
          <cell r="B472">
            <v>0.15609999999999999</v>
          </cell>
        </row>
        <row r="473">
          <cell r="A473">
            <v>36903</v>
          </cell>
          <cell r="B473">
            <v>0.15590000000000001</v>
          </cell>
        </row>
        <row r="474">
          <cell r="A474">
            <v>36904</v>
          </cell>
          <cell r="B474">
            <v>0</v>
          </cell>
        </row>
        <row r="475">
          <cell r="A475">
            <v>36905</v>
          </cell>
          <cell r="B475">
            <v>0</v>
          </cell>
        </row>
        <row r="476">
          <cell r="A476">
            <v>36906</v>
          </cell>
          <cell r="B476">
            <v>0.15579999999999999</v>
          </cell>
        </row>
        <row r="477">
          <cell r="A477">
            <v>36907</v>
          </cell>
          <cell r="B477">
            <v>0.15590000000000001</v>
          </cell>
        </row>
        <row r="478">
          <cell r="A478">
            <v>36908</v>
          </cell>
          <cell r="B478">
            <v>0.15279999999999999</v>
          </cell>
        </row>
        <row r="479">
          <cell r="A479">
            <v>36909</v>
          </cell>
          <cell r="B479">
            <v>0.152</v>
          </cell>
        </row>
        <row r="480">
          <cell r="A480">
            <v>36910</v>
          </cell>
          <cell r="B480">
            <v>0.152</v>
          </cell>
        </row>
        <row r="481">
          <cell r="A481">
            <v>36911</v>
          </cell>
          <cell r="B481">
            <v>0</v>
          </cell>
        </row>
        <row r="482">
          <cell r="A482">
            <v>36912</v>
          </cell>
          <cell r="B482">
            <v>0</v>
          </cell>
        </row>
        <row r="483">
          <cell r="A483">
            <v>36913</v>
          </cell>
          <cell r="B483">
            <v>0.15179999999999999</v>
          </cell>
        </row>
        <row r="484">
          <cell r="A484">
            <v>36914</v>
          </cell>
          <cell r="B484">
            <v>0.1515</v>
          </cell>
        </row>
        <row r="485">
          <cell r="A485">
            <v>36915</v>
          </cell>
          <cell r="B485">
            <v>0.1517</v>
          </cell>
        </row>
        <row r="486">
          <cell r="A486">
            <v>36916</v>
          </cell>
          <cell r="B486">
            <v>0.15179999999999999</v>
          </cell>
        </row>
        <row r="487">
          <cell r="A487">
            <v>36917</v>
          </cell>
          <cell r="B487">
            <v>0.1512</v>
          </cell>
        </row>
        <row r="488">
          <cell r="A488">
            <v>36918</v>
          </cell>
          <cell r="B488">
            <v>0</v>
          </cell>
        </row>
        <row r="489">
          <cell r="A489">
            <v>36919</v>
          </cell>
          <cell r="B489">
            <v>0</v>
          </cell>
        </row>
        <row r="490">
          <cell r="A490">
            <v>36920</v>
          </cell>
          <cell r="B490">
            <v>0.15090000000000001</v>
          </cell>
        </row>
        <row r="491">
          <cell r="A491">
            <v>36921</v>
          </cell>
          <cell r="B491">
            <v>0.15079999999999999</v>
          </cell>
        </row>
        <row r="492">
          <cell r="A492">
            <v>36922</v>
          </cell>
          <cell r="B492">
            <v>0.15040000000000001</v>
          </cell>
        </row>
        <row r="493">
          <cell r="A493">
            <v>36923</v>
          </cell>
          <cell r="B493">
            <v>0.15029999999999999</v>
          </cell>
        </row>
        <row r="494">
          <cell r="A494">
            <v>36924</v>
          </cell>
          <cell r="B494">
            <v>0.1502</v>
          </cell>
        </row>
        <row r="495">
          <cell r="A495">
            <v>36925</v>
          </cell>
          <cell r="B495">
            <v>0</v>
          </cell>
        </row>
        <row r="496">
          <cell r="A496">
            <v>36926</v>
          </cell>
          <cell r="B496">
            <v>0</v>
          </cell>
        </row>
        <row r="497">
          <cell r="A497">
            <v>36927</v>
          </cell>
          <cell r="B497">
            <v>0.15040000000000001</v>
          </cell>
        </row>
        <row r="498">
          <cell r="A498">
            <v>36928</v>
          </cell>
          <cell r="B498">
            <v>0.15049999999999999</v>
          </cell>
        </row>
        <row r="499">
          <cell r="A499">
            <v>36929</v>
          </cell>
          <cell r="B499">
            <v>0.15079999999999999</v>
          </cell>
        </row>
        <row r="500">
          <cell r="A500">
            <v>36930</v>
          </cell>
          <cell r="B500">
            <v>0.151</v>
          </cell>
        </row>
        <row r="501">
          <cell r="A501">
            <v>36931</v>
          </cell>
          <cell r="B501">
            <v>0.1512</v>
          </cell>
        </row>
        <row r="502">
          <cell r="A502">
            <v>36932</v>
          </cell>
          <cell r="B502">
            <v>0</v>
          </cell>
        </row>
        <row r="503">
          <cell r="A503">
            <v>36933</v>
          </cell>
          <cell r="B503">
            <v>0</v>
          </cell>
        </row>
        <row r="504">
          <cell r="A504">
            <v>36934</v>
          </cell>
          <cell r="B504">
            <v>0.151</v>
          </cell>
        </row>
        <row r="505">
          <cell r="A505">
            <v>36935</v>
          </cell>
          <cell r="B505">
            <v>0.15079999999999999</v>
          </cell>
        </row>
        <row r="506">
          <cell r="A506">
            <v>36936</v>
          </cell>
          <cell r="B506">
            <v>0.14990000000000001</v>
          </cell>
        </row>
        <row r="507">
          <cell r="A507">
            <v>36937</v>
          </cell>
          <cell r="B507">
            <v>0.1517</v>
          </cell>
        </row>
        <row r="508">
          <cell r="A508">
            <v>36938</v>
          </cell>
          <cell r="B508">
            <v>0.1517</v>
          </cell>
        </row>
        <row r="509">
          <cell r="A509">
            <v>36939</v>
          </cell>
          <cell r="B509">
            <v>0</v>
          </cell>
        </row>
        <row r="510">
          <cell r="A510">
            <v>36940</v>
          </cell>
          <cell r="B510">
            <v>0</v>
          </cell>
        </row>
        <row r="511">
          <cell r="A511">
            <v>36941</v>
          </cell>
          <cell r="B511">
            <v>0.15140000000000001</v>
          </cell>
        </row>
        <row r="512">
          <cell r="A512">
            <v>36942</v>
          </cell>
          <cell r="B512">
            <v>0.1515</v>
          </cell>
        </row>
        <row r="513">
          <cell r="A513">
            <v>36943</v>
          </cell>
          <cell r="B513">
            <v>0.1515</v>
          </cell>
        </row>
        <row r="514">
          <cell r="A514">
            <v>36944</v>
          </cell>
          <cell r="B514">
            <v>0.1515</v>
          </cell>
        </row>
        <row r="515">
          <cell r="A515">
            <v>36945</v>
          </cell>
          <cell r="B515">
            <v>0.15140000000000001</v>
          </cell>
        </row>
        <row r="516">
          <cell r="A516">
            <v>36946</v>
          </cell>
          <cell r="B516">
            <v>0</v>
          </cell>
        </row>
        <row r="517">
          <cell r="A517">
            <v>36947</v>
          </cell>
          <cell r="B517">
            <v>0</v>
          </cell>
        </row>
        <row r="518">
          <cell r="A518">
            <v>36948</v>
          </cell>
          <cell r="B518">
            <v>0</v>
          </cell>
        </row>
        <row r="519">
          <cell r="A519">
            <v>36949</v>
          </cell>
          <cell r="B519">
            <v>0</v>
          </cell>
        </row>
        <row r="520">
          <cell r="A520">
            <v>36950</v>
          </cell>
          <cell r="B520">
            <v>0.1512</v>
          </cell>
        </row>
        <row r="521">
          <cell r="A521">
            <v>36951</v>
          </cell>
          <cell r="B521">
            <v>0.15090000000000001</v>
          </cell>
        </row>
        <row r="522">
          <cell r="A522">
            <v>36952</v>
          </cell>
          <cell r="B522">
            <v>0.15090000000000001</v>
          </cell>
        </row>
        <row r="523">
          <cell r="A523">
            <v>36953</v>
          </cell>
          <cell r="B523">
            <v>0</v>
          </cell>
        </row>
        <row r="524">
          <cell r="A524">
            <v>36954</v>
          </cell>
          <cell r="B524">
            <v>0</v>
          </cell>
        </row>
        <row r="525">
          <cell r="A525">
            <v>36955</v>
          </cell>
          <cell r="B525">
            <v>0.15090000000000001</v>
          </cell>
        </row>
        <row r="526">
          <cell r="A526">
            <v>36956</v>
          </cell>
          <cell r="B526">
            <v>0.15079999999999999</v>
          </cell>
        </row>
        <row r="527">
          <cell r="A527">
            <v>36957</v>
          </cell>
          <cell r="B527">
            <v>0.1507</v>
          </cell>
        </row>
        <row r="528">
          <cell r="A528">
            <v>36958</v>
          </cell>
          <cell r="B528">
            <v>0.1507</v>
          </cell>
        </row>
        <row r="529">
          <cell r="A529">
            <v>36959</v>
          </cell>
          <cell r="B529">
            <v>0.15049999999999999</v>
          </cell>
        </row>
        <row r="530">
          <cell r="A530">
            <v>36960</v>
          </cell>
          <cell r="B530">
            <v>0</v>
          </cell>
        </row>
        <row r="531">
          <cell r="A531">
            <v>36961</v>
          </cell>
          <cell r="B531">
            <v>0</v>
          </cell>
        </row>
        <row r="532">
          <cell r="A532">
            <v>36962</v>
          </cell>
          <cell r="B532">
            <v>0.15049999999999999</v>
          </cell>
        </row>
        <row r="533">
          <cell r="A533">
            <v>36963</v>
          </cell>
          <cell r="B533">
            <v>0.15060000000000001</v>
          </cell>
        </row>
        <row r="534">
          <cell r="A534">
            <v>36964</v>
          </cell>
          <cell r="B534">
            <v>0.15060000000000001</v>
          </cell>
        </row>
        <row r="535">
          <cell r="A535">
            <v>36965</v>
          </cell>
          <cell r="B535">
            <v>0.15060000000000001</v>
          </cell>
        </row>
        <row r="536">
          <cell r="A536">
            <v>36966</v>
          </cell>
          <cell r="B536">
            <v>0.1512</v>
          </cell>
        </row>
        <row r="537">
          <cell r="A537">
            <v>36967</v>
          </cell>
          <cell r="B537">
            <v>0</v>
          </cell>
        </row>
        <row r="538">
          <cell r="A538">
            <v>36968</v>
          </cell>
          <cell r="B538">
            <v>0</v>
          </cell>
        </row>
        <row r="539">
          <cell r="A539">
            <v>36969</v>
          </cell>
          <cell r="B539">
            <v>0.15140000000000001</v>
          </cell>
        </row>
        <row r="540">
          <cell r="A540">
            <v>36970</v>
          </cell>
          <cell r="B540">
            <v>0.15179999999999999</v>
          </cell>
        </row>
        <row r="541">
          <cell r="A541">
            <v>36971</v>
          </cell>
          <cell r="B541">
            <v>0.15179999999999999</v>
          </cell>
        </row>
        <row r="542">
          <cell r="A542">
            <v>36972</v>
          </cell>
          <cell r="B542">
            <v>0.15720000000000001</v>
          </cell>
        </row>
        <row r="543">
          <cell r="A543">
            <v>36973</v>
          </cell>
          <cell r="B543">
            <v>0.1573</v>
          </cell>
        </row>
        <row r="544">
          <cell r="A544">
            <v>36974</v>
          </cell>
          <cell r="B544">
            <v>0</v>
          </cell>
        </row>
        <row r="545">
          <cell r="A545">
            <v>36975</v>
          </cell>
          <cell r="B545">
            <v>0</v>
          </cell>
        </row>
        <row r="546">
          <cell r="A546">
            <v>36976</v>
          </cell>
          <cell r="B546">
            <v>0.15720000000000001</v>
          </cell>
        </row>
        <row r="547">
          <cell r="A547">
            <v>36977</v>
          </cell>
          <cell r="B547">
            <v>0.15720000000000001</v>
          </cell>
        </row>
        <row r="548">
          <cell r="A548">
            <v>36978</v>
          </cell>
          <cell r="B548">
            <v>0.15709999999999999</v>
          </cell>
        </row>
        <row r="549">
          <cell r="A549">
            <v>36979</v>
          </cell>
          <cell r="B549">
            <v>0.15709999999999999</v>
          </cell>
        </row>
        <row r="550">
          <cell r="A550">
            <v>36980</v>
          </cell>
          <cell r="B550">
            <v>0.15720000000000001</v>
          </cell>
        </row>
        <row r="551">
          <cell r="A551">
            <v>36981</v>
          </cell>
          <cell r="B551">
            <v>0</v>
          </cell>
        </row>
        <row r="552">
          <cell r="A552">
            <v>36982</v>
          </cell>
          <cell r="B552">
            <v>0</v>
          </cell>
        </row>
        <row r="553">
          <cell r="A553">
            <v>36983</v>
          </cell>
          <cell r="B553">
            <v>0.15720000000000001</v>
          </cell>
        </row>
        <row r="554">
          <cell r="A554">
            <v>36984</v>
          </cell>
          <cell r="B554">
            <v>0.1573</v>
          </cell>
        </row>
        <row r="555">
          <cell r="A555">
            <v>36985</v>
          </cell>
          <cell r="B555">
            <v>0.15720000000000001</v>
          </cell>
        </row>
        <row r="556">
          <cell r="A556">
            <v>36986</v>
          </cell>
          <cell r="B556">
            <v>0.15709999999999999</v>
          </cell>
        </row>
        <row r="557">
          <cell r="A557">
            <v>36987</v>
          </cell>
          <cell r="B557">
            <v>0.15720000000000001</v>
          </cell>
        </row>
        <row r="558">
          <cell r="A558">
            <v>36988</v>
          </cell>
          <cell r="B558">
            <v>0</v>
          </cell>
        </row>
        <row r="559">
          <cell r="A559">
            <v>36989</v>
          </cell>
          <cell r="B559">
            <v>0</v>
          </cell>
        </row>
        <row r="560">
          <cell r="A560">
            <v>36990</v>
          </cell>
          <cell r="B560">
            <v>0.15709999999999999</v>
          </cell>
        </row>
        <row r="561">
          <cell r="A561">
            <v>36991</v>
          </cell>
          <cell r="B561">
            <v>0.15740000000000001</v>
          </cell>
        </row>
        <row r="562">
          <cell r="A562">
            <v>36992</v>
          </cell>
          <cell r="B562">
            <v>0.1573</v>
          </cell>
        </row>
        <row r="563">
          <cell r="A563">
            <v>36993</v>
          </cell>
          <cell r="B563">
            <v>0.1573</v>
          </cell>
        </row>
        <row r="564">
          <cell r="A564">
            <v>36994</v>
          </cell>
          <cell r="B564">
            <v>0</v>
          </cell>
        </row>
        <row r="565">
          <cell r="A565">
            <v>36995</v>
          </cell>
          <cell r="B565">
            <v>0</v>
          </cell>
        </row>
        <row r="566">
          <cell r="A566">
            <v>36996</v>
          </cell>
          <cell r="B566">
            <v>0</v>
          </cell>
        </row>
        <row r="567">
          <cell r="A567">
            <v>36997</v>
          </cell>
          <cell r="B567">
            <v>0.1575</v>
          </cell>
        </row>
        <row r="568">
          <cell r="A568">
            <v>36998</v>
          </cell>
          <cell r="B568">
            <v>0.1575</v>
          </cell>
        </row>
        <row r="569">
          <cell r="A569">
            <v>36999</v>
          </cell>
          <cell r="B569">
            <v>0.15820000000000001</v>
          </cell>
        </row>
        <row r="570">
          <cell r="A570">
            <v>37000</v>
          </cell>
          <cell r="B570">
            <v>0.1623</v>
          </cell>
        </row>
        <row r="571">
          <cell r="A571">
            <v>37001</v>
          </cell>
          <cell r="B571">
            <v>0.1623</v>
          </cell>
        </row>
        <row r="572">
          <cell r="A572">
            <v>37002</v>
          </cell>
          <cell r="B572">
            <v>0</v>
          </cell>
        </row>
        <row r="573">
          <cell r="A573">
            <v>37003</v>
          </cell>
          <cell r="B573">
            <v>0</v>
          </cell>
        </row>
        <row r="574">
          <cell r="A574">
            <v>37004</v>
          </cell>
          <cell r="B574">
            <v>0.1623</v>
          </cell>
        </row>
        <row r="575">
          <cell r="A575">
            <v>37005</v>
          </cell>
          <cell r="B575">
            <v>0.1623</v>
          </cell>
        </row>
        <row r="576">
          <cell r="A576">
            <v>37006</v>
          </cell>
          <cell r="B576">
            <v>0.1623</v>
          </cell>
        </row>
        <row r="577">
          <cell r="A577">
            <v>37007</v>
          </cell>
          <cell r="B577">
            <v>0.1623</v>
          </cell>
        </row>
        <row r="578">
          <cell r="A578">
            <v>37008</v>
          </cell>
          <cell r="B578">
            <v>0.16250000000000001</v>
          </cell>
        </row>
        <row r="579">
          <cell r="A579">
            <v>37009</v>
          </cell>
          <cell r="B579">
            <v>0</v>
          </cell>
        </row>
        <row r="580">
          <cell r="A580">
            <v>37010</v>
          </cell>
          <cell r="B580">
            <v>0</v>
          </cell>
        </row>
        <row r="581">
          <cell r="A581">
            <v>37011</v>
          </cell>
          <cell r="B581">
            <v>0.1623</v>
          </cell>
        </row>
        <row r="582">
          <cell r="A582">
            <v>37012</v>
          </cell>
          <cell r="B582">
            <v>0</v>
          </cell>
        </row>
        <row r="583">
          <cell r="A583">
            <v>37013</v>
          </cell>
          <cell r="B583">
            <v>0.16220000000000001</v>
          </cell>
        </row>
        <row r="584">
          <cell r="A584">
            <v>37014</v>
          </cell>
          <cell r="B584">
            <v>0.16209999999999999</v>
          </cell>
        </row>
        <row r="585">
          <cell r="A585">
            <v>37015</v>
          </cell>
          <cell r="B585">
            <v>0.1623</v>
          </cell>
        </row>
        <row r="586">
          <cell r="A586">
            <v>37016</v>
          </cell>
          <cell r="B586">
            <v>0</v>
          </cell>
        </row>
        <row r="587">
          <cell r="A587">
            <v>37017</v>
          </cell>
          <cell r="B587">
            <v>0</v>
          </cell>
        </row>
        <row r="588">
          <cell r="A588">
            <v>37018</v>
          </cell>
          <cell r="B588">
            <v>0.1623</v>
          </cell>
        </row>
        <row r="589">
          <cell r="A589">
            <v>37019</v>
          </cell>
          <cell r="B589">
            <v>0.16239999999999999</v>
          </cell>
        </row>
        <row r="590">
          <cell r="A590">
            <v>37020</v>
          </cell>
          <cell r="B590">
            <v>0.16250000000000001</v>
          </cell>
        </row>
        <row r="591">
          <cell r="A591">
            <v>37021</v>
          </cell>
          <cell r="B591">
            <v>0.16250000000000001</v>
          </cell>
        </row>
        <row r="592">
          <cell r="A592">
            <v>37022</v>
          </cell>
          <cell r="B592">
            <v>0.16250000000000001</v>
          </cell>
        </row>
        <row r="593">
          <cell r="A593">
            <v>37023</v>
          </cell>
          <cell r="B593">
            <v>0</v>
          </cell>
        </row>
        <row r="594">
          <cell r="A594">
            <v>37024</v>
          </cell>
          <cell r="B594">
            <v>0</v>
          </cell>
        </row>
        <row r="595">
          <cell r="A595">
            <v>37025</v>
          </cell>
          <cell r="B595">
            <v>0.16239999999999999</v>
          </cell>
        </row>
        <row r="596">
          <cell r="A596">
            <v>37026</v>
          </cell>
          <cell r="B596">
            <v>0.16250000000000001</v>
          </cell>
        </row>
        <row r="597">
          <cell r="A597">
            <v>37027</v>
          </cell>
          <cell r="B597">
            <v>0.16239999999999999</v>
          </cell>
        </row>
        <row r="598">
          <cell r="A598">
            <v>37028</v>
          </cell>
          <cell r="B598">
            <v>0.16250000000000001</v>
          </cell>
        </row>
        <row r="599">
          <cell r="A599">
            <v>37029</v>
          </cell>
          <cell r="B599">
            <v>0.16250000000000001</v>
          </cell>
        </row>
        <row r="600">
          <cell r="A600">
            <v>37030</v>
          </cell>
          <cell r="B600">
            <v>0</v>
          </cell>
        </row>
        <row r="601">
          <cell r="A601">
            <v>37031</v>
          </cell>
          <cell r="B601">
            <v>0</v>
          </cell>
        </row>
        <row r="602">
          <cell r="A602">
            <v>37032</v>
          </cell>
          <cell r="B602">
            <v>0.16239999999999999</v>
          </cell>
        </row>
        <row r="603">
          <cell r="A603">
            <v>37033</v>
          </cell>
          <cell r="B603">
            <v>0.16250000000000001</v>
          </cell>
        </row>
        <row r="604">
          <cell r="A604">
            <v>37034</v>
          </cell>
          <cell r="B604">
            <v>0.1661</v>
          </cell>
        </row>
        <row r="605">
          <cell r="A605">
            <v>37035</v>
          </cell>
          <cell r="B605">
            <v>0.16719999999999999</v>
          </cell>
        </row>
        <row r="606">
          <cell r="A606">
            <v>37036</v>
          </cell>
          <cell r="B606">
            <v>0.16750000000000001</v>
          </cell>
        </row>
        <row r="607">
          <cell r="A607">
            <v>37037</v>
          </cell>
          <cell r="B607">
            <v>0</v>
          </cell>
        </row>
        <row r="608">
          <cell r="A608">
            <v>37038</v>
          </cell>
          <cell r="B608">
            <v>0</v>
          </cell>
        </row>
        <row r="609">
          <cell r="A609">
            <v>37039</v>
          </cell>
          <cell r="B609">
            <v>0.1676</v>
          </cell>
        </row>
        <row r="610">
          <cell r="A610">
            <v>37040</v>
          </cell>
          <cell r="B610">
            <v>0.16769999999999999</v>
          </cell>
        </row>
        <row r="611">
          <cell r="A611">
            <v>37041</v>
          </cell>
          <cell r="B611">
            <v>0.16769999999999999</v>
          </cell>
        </row>
        <row r="612">
          <cell r="A612">
            <v>37042</v>
          </cell>
          <cell r="B612">
            <v>0.1676</v>
          </cell>
        </row>
        <row r="613">
          <cell r="A613">
            <v>37043</v>
          </cell>
          <cell r="B613">
            <v>0.16769999999999999</v>
          </cell>
        </row>
        <row r="614">
          <cell r="A614">
            <v>37044</v>
          </cell>
          <cell r="B614">
            <v>0</v>
          </cell>
        </row>
        <row r="615">
          <cell r="A615">
            <v>37045</v>
          </cell>
          <cell r="B615">
            <v>0</v>
          </cell>
        </row>
        <row r="616">
          <cell r="A616">
            <v>37046</v>
          </cell>
          <cell r="B616">
            <v>0.1676</v>
          </cell>
        </row>
        <row r="617">
          <cell r="A617">
            <v>37047</v>
          </cell>
          <cell r="B617">
            <v>0.16750000000000001</v>
          </cell>
        </row>
        <row r="618">
          <cell r="A618">
            <v>37048</v>
          </cell>
          <cell r="B618">
            <v>0.1673</v>
          </cell>
        </row>
        <row r="619">
          <cell r="A619">
            <v>37049</v>
          </cell>
          <cell r="B619">
            <v>0.1671</v>
          </cell>
        </row>
        <row r="620">
          <cell r="A620">
            <v>37050</v>
          </cell>
          <cell r="B620">
            <v>0.16669999999999999</v>
          </cell>
        </row>
        <row r="621">
          <cell r="A621">
            <v>37051</v>
          </cell>
          <cell r="B621">
            <v>0</v>
          </cell>
        </row>
        <row r="622">
          <cell r="A622">
            <v>37052</v>
          </cell>
          <cell r="B622">
            <v>0</v>
          </cell>
        </row>
        <row r="623">
          <cell r="A623">
            <v>37053</v>
          </cell>
          <cell r="B623">
            <v>0.16639999999999999</v>
          </cell>
        </row>
        <row r="624">
          <cell r="A624">
            <v>37054</v>
          </cell>
          <cell r="B624">
            <v>0.1666</v>
          </cell>
        </row>
        <row r="625">
          <cell r="A625">
            <v>37055</v>
          </cell>
          <cell r="B625">
            <v>0.16639999999999999</v>
          </cell>
        </row>
        <row r="626">
          <cell r="A626">
            <v>37056</v>
          </cell>
          <cell r="B626">
            <v>0</v>
          </cell>
        </row>
        <row r="627">
          <cell r="A627">
            <v>37057</v>
          </cell>
          <cell r="B627">
            <v>0.16669999999999999</v>
          </cell>
        </row>
        <row r="628">
          <cell r="A628">
            <v>37058</v>
          </cell>
          <cell r="B628">
            <v>0</v>
          </cell>
        </row>
        <row r="629">
          <cell r="A629">
            <v>37059</v>
          </cell>
          <cell r="B629">
            <v>0</v>
          </cell>
        </row>
        <row r="630">
          <cell r="A630">
            <v>37060</v>
          </cell>
          <cell r="B630">
            <v>0.16750000000000001</v>
          </cell>
        </row>
        <row r="631">
          <cell r="A631">
            <v>37061</v>
          </cell>
          <cell r="B631">
            <v>0.1678</v>
          </cell>
        </row>
        <row r="632">
          <cell r="A632">
            <v>37062</v>
          </cell>
          <cell r="B632">
            <v>0.17219999999999999</v>
          </cell>
        </row>
        <row r="633">
          <cell r="A633">
            <v>37063</v>
          </cell>
          <cell r="B633">
            <v>0.18260000000000001</v>
          </cell>
        </row>
        <row r="634">
          <cell r="A634">
            <v>37064</v>
          </cell>
          <cell r="B634">
            <v>0.1827</v>
          </cell>
        </row>
        <row r="635">
          <cell r="A635">
            <v>37065</v>
          </cell>
          <cell r="B635">
            <v>0</v>
          </cell>
        </row>
        <row r="636">
          <cell r="A636">
            <v>37066</v>
          </cell>
          <cell r="B636">
            <v>0</v>
          </cell>
        </row>
        <row r="637">
          <cell r="A637">
            <v>37067</v>
          </cell>
          <cell r="B637">
            <v>0.1827</v>
          </cell>
        </row>
        <row r="638">
          <cell r="A638">
            <v>37068</v>
          </cell>
          <cell r="B638">
            <v>0.18260000000000001</v>
          </cell>
        </row>
        <row r="639">
          <cell r="A639">
            <v>37069</v>
          </cell>
          <cell r="B639">
            <v>0.18279999999999999</v>
          </cell>
        </row>
        <row r="640">
          <cell r="A640">
            <v>37070</v>
          </cell>
          <cell r="B640">
            <v>0.18279999999999999</v>
          </cell>
        </row>
        <row r="641">
          <cell r="A641">
            <v>37071</v>
          </cell>
          <cell r="B641">
            <v>0.18279999999999999</v>
          </cell>
        </row>
        <row r="642">
          <cell r="A642">
            <v>37072</v>
          </cell>
          <cell r="B642">
            <v>0</v>
          </cell>
        </row>
        <row r="643">
          <cell r="A643">
            <v>37073</v>
          </cell>
          <cell r="B643">
            <v>0</v>
          </cell>
        </row>
        <row r="644">
          <cell r="A644">
            <v>37074</v>
          </cell>
          <cell r="B644">
            <v>0.18290000000000001</v>
          </cell>
        </row>
        <row r="645">
          <cell r="A645">
            <v>37075</v>
          </cell>
          <cell r="B645">
            <v>0.183</v>
          </cell>
        </row>
        <row r="646">
          <cell r="A646">
            <v>37076</v>
          </cell>
          <cell r="B646">
            <v>0.183</v>
          </cell>
        </row>
        <row r="647">
          <cell r="A647">
            <v>37077</v>
          </cell>
          <cell r="B647">
            <v>0.183</v>
          </cell>
        </row>
        <row r="648">
          <cell r="A648">
            <v>37078</v>
          </cell>
          <cell r="B648">
            <v>0.1832</v>
          </cell>
        </row>
        <row r="649">
          <cell r="A649">
            <v>37079</v>
          </cell>
          <cell r="B649">
            <v>0</v>
          </cell>
        </row>
        <row r="650">
          <cell r="A650">
            <v>37080</v>
          </cell>
          <cell r="B650">
            <v>0</v>
          </cell>
        </row>
        <row r="651">
          <cell r="A651">
            <v>37081</v>
          </cell>
          <cell r="B651">
            <v>0.18310000000000001</v>
          </cell>
        </row>
        <row r="652">
          <cell r="A652">
            <v>37082</v>
          </cell>
          <cell r="B652">
            <v>0.18329999999999999</v>
          </cell>
        </row>
        <row r="653">
          <cell r="A653">
            <v>37083</v>
          </cell>
          <cell r="B653">
            <v>0.18429999999999999</v>
          </cell>
        </row>
        <row r="654">
          <cell r="A654">
            <v>37084</v>
          </cell>
          <cell r="B654">
            <v>0.18479999999999999</v>
          </cell>
        </row>
        <row r="655">
          <cell r="A655">
            <v>37085</v>
          </cell>
          <cell r="B655">
            <v>0.18440000000000001</v>
          </cell>
        </row>
        <row r="656">
          <cell r="A656">
            <v>37086</v>
          </cell>
          <cell r="B656">
            <v>0</v>
          </cell>
        </row>
        <row r="657">
          <cell r="A657">
            <v>37087</v>
          </cell>
          <cell r="B657">
            <v>0</v>
          </cell>
        </row>
        <row r="658">
          <cell r="A658">
            <v>37088</v>
          </cell>
          <cell r="B658">
            <v>0.184</v>
          </cell>
        </row>
        <row r="659">
          <cell r="A659">
            <v>37089</v>
          </cell>
          <cell r="B659">
            <v>0.1837</v>
          </cell>
        </row>
        <row r="660">
          <cell r="A660">
            <v>37090</v>
          </cell>
          <cell r="B660">
            <v>0.187</v>
          </cell>
        </row>
        <row r="661">
          <cell r="A661">
            <v>37091</v>
          </cell>
          <cell r="B661">
            <v>0.1895</v>
          </cell>
        </row>
        <row r="662">
          <cell r="A662">
            <v>37092</v>
          </cell>
          <cell r="B662">
            <v>0.18970000000000001</v>
          </cell>
        </row>
        <row r="663">
          <cell r="A663">
            <v>37093</v>
          </cell>
          <cell r="B663">
            <v>0</v>
          </cell>
        </row>
        <row r="664">
          <cell r="A664">
            <v>37094</v>
          </cell>
          <cell r="B664">
            <v>0</v>
          </cell>
        </row>
        <row r="665">
          <cell r="A665">
            <v>37095</v>
          </cell>
          <cell r="B665">
            <v>0.18940000000000001</v>
          </cell>
        </row>
        <row r="666">
          <cell r="A666">
            <v>37096</v>
          </cell>
          <cell r="B666">
            <v>0.1895</v>
          </cell>
        </row>
        <row r="667">
          <cell r="A667">
            <v>37097</v>
          </cell>
          <cell r="B667">
            <v>0.1895</v>
          </cell>
        </row>
        <row r="668">
          <cell r="A668">
            <v>37098</v>
          </cell>
          <cell r="B668">
            <v>0.18920000000000001</v>
          </cell>
        </row>
        <row r="669">
          <cell r="A669">
            <v>37099</v>
          </cell>
          <cell r="B669">
            <v>0.18959999999999999</v>
          </cell>
        </row>
        <row r="670">
          <cell r="A670">
            <v>37100</v>
          </cell>
          <cell r="B670">
            <v>0</v>
          </cell>
        </row>
        <row r="671">
          <cell r="A671">
            <v>37101</v>
          </cell>
          <cell r="B671">
            <v>0</v>
          </cell>
        </row>
        <row r="672">
          <cell r="A672">
            <v>37102</v>
          </cell>
          <cell r="B672">
            <v>0.18959999999999999</v>
          </cell>
        </row>
        <row r="673">
          <cell r="A673">
            <v>37103</v>
          </cell>
          <cell r="B673">
            <v>0.18959999999999999</v>
          </cell>
        </row>
        <row r="674">
          <cell r="A674">
            <v>37104</v>
          </cell>
          <cell r="B674">
            <v>0.18970000000000001</v>
          </cell>
        </row>
        <row r="675">
          <cell r="A675">
            <v>37105</v>
          </cell>
          <cell r="B675">
            <v>0.18959999999999999</v>
          </cell>
        </row>
        <row r="676">
          <cell r="A676">
            <v>37106</v>
          </cell>
          <cell r="B676">
            <v>0.18970000000000001</v>
          </cell>
        </row>
        <row r="677">
          <cell r="A677">
            <v>37107</v>
          </cell>
          <cell r="B677">
            <v>0</v>
          </cell>
        </row>
        <row r="678">
          <cell r="A678">
            <v>37108</v>
          </cell>
          <cell r="B678">
            <v>0</v>
          </cell>
        </row>
        <row r="679">
          <cell r="A679">
            <v>37109</v>
          </cell>
          <cell r="B679">
            <v>0.1898</v>
          </cell>
        </row>
        <row r="680">
          <cell r="A680">
            <v>37110</v>
          </cell>
          <cell r="B680">
            <v>0.19</v>
          </cell>
        </row>
        <row r="681">
          <cell r="A681">
            <v>37111</v>
          </cell>
          <cell r="B681">
            <v>0.19</v>
          </cell>
        </row>
        <row r="682">
          <cell r="A682">
            <v>37112</v>
          </cell>
          <cell r="B682">
            <v>0.19</v>
          </cell>
        </row>
        <row r="683">
          <cell r="A683">
            <v>37113</v>
          </cell>
          <cell r="B683">
            <v>0.18990000000000001</v>
          </cell>
        </row>
        <row r="684">
          <cell r="A684">
            <v>37114</v>
          </cell>
          <cell r="B684">
            <v>0</v>
          </cell>
        </row>
        <row r="685">
          <cell r="A685">
            <v>37115</v>
          </cell>
          <cell r="B685">
            <v>0</v>
          </cell>
        </row>
        <row r="686">
          <cell r="A686">
            <v>37116</v>
          </cell>
          <cell r="B686">
            <v>0.19009999999999999</v>
          </cell>
        </row>
        <row r="687">
          <cell r="A687">
            <v>37117</v>
          </cell>
          <cell r="B687">
            <v>0.19009999999999999</v>
          </cell>
        </row>
        <row r="688">
          <cell r="A688">
            <v>37118</v>
          </cell>
          <cell r="B688">
            <v>0.19009999999999999</v>
          </cell>
        </row>
        <row r="689">
          <cell r="A689">
            <v>37119</v>
          </cell>
          <cell r="B689">
            <v>0.19020000000000001</v>
          </cell>
        </row>
        <row r="690">
          <cell r="A690">
            <v>37120</v>
          </cell>
          <cell r="B690">
            <v>0.1903</v>
          </cell>
        </row>
        <row r="691">
          <cell r="A691">
            <v>37121</v>
          </cell>
          <cell r="B691">
            <v>0</v>
          </cell>
        </row>
        <row r="692">
          <cell r="A692">
            <v>37122</v>
          </cell>
          <cell r="B692">
            <v>0</v>
          </cell>
        </row>
        <row r="693">
          <cell r="A693">
            <v>37123</v>
          </cell>
          <cell r="B693">
            <v>0.1903</v>
          </cell>
        </row>
        <row r="694">
          <cell r="A694">
            <v>37124</v>
          </cell>
          <cell r="B694">
            <v>0.19040000000000001</v>
          </cell>
        </row>
        <row r="695">
          <cell r="A695">
            <v>37125</v>
          </cell>
          <cell r="B695">
            <v>0.19059999999999999</v>
          </cell>
        </row>
        <row r="696">
          <cell r="A696">
            <v>37126</v>
          </cell>
          <cell r="B696">
            <v>0.1903</v>
          </cell>
        </row>
        <row r="697">
          <cell r="A697">
            <v>37127</v>
          </cell>
          <cell r="B697">
            <v>0.19040000000000001</v>
          </cell>
        </row>
        <row r="698">
          <cell r="A698">
            <v>37128</v>
          </cell>
          <cell r="B698">
            <v>0</v>
          </cell>
        </row>
        <row r="699">
          <cell r="A699">
            <v>37129</v>
          </cell>
          <cell r="B699">
            <v>0</v>
          </cell>
        </row>
        <row r="700">
          <cell r="A700">
            <v>37130</v>
          </cell>
          <cell r="B700">
            <v>0.1903</v>
          </cell>
        </row>
        <row r="701">
          <cell r="A701">
            <v>37131</v>
          </cell>
          <cell r="B701">
            <v>0.19020000000000001</v>
          </cell>
        </row>
        <row r="702">
          <cell r="A702">
            <v>37132</v>
          </cell>
          <cell r="B702">
            <v>0.19</v>
          </cell>
        </row>
        <row r="703">
          <cell r="A703">
            <v>37133</v>
          </cell>
          <cell r="B703">
            <v>0.19020000000000001</v>
          </cell>
        </row>
        <row r="704">
          <cell r="A704">
            <v>37134</v>
          </cell>
          <cell r="B704">
            <v>0.19040000000000001</v>
          </cell>
        </row>
        <row r="705">
          <cell r="A705">
            <v>37135</v>
          </cell>
          <cell r="B705">
            <v>0</v>
          </cell>
        </row>
        <row r="706">
          <cell r="A706">
            <v>37136</v>
          </cell>
          <cell r="B706">
            <v>0</v>
          </cell>
        </row>
        <row r="707">
          <cell r="A707">
            <v>37137</v>
          </cell>
          <cell r="B707">
            <v>0.19040000000000001</v>
          </cell>
        </row>
        <row r="708">
          <cell r="A708">
            <v>37138</v>
          </cell>
          <cell r="B708">
            <v>0.19020000000000001</v>
          </cell>
        </row>
        <row r="709">
          <cell r="A709">
            <v>37139</v>
          </cell>
          <cell r="B709">
            <v>0.19020000000000001</v>
          </cell>
        </row>
        <row r="710">
          <cell r="A710">
            <v>37140</v>
          </cell>
          <cell r="B710">
            <v>0.19020000000000001</v>
          </cell>
        </row>
        <row r="711">
          <cell r="A711">
            <v>37141</v>
          </cell>
          <cell r="B711">
            <v>0</v>
          </cell>
        </row>
        <row r="712">
          <cell r="A712">
            <v>37142</v>
          </cell>
          <cell r="B712">
            <v>0</v>
          </cell>
        </row>
        <row r="713">
          <cell r="A713">
            <v>37143</v>
          </cell>
          <cell r="B713">
            <v>0</v>
          </cell>
        </row>
        <row r="714">
          <cell r="A714">
            <v>37144</v>
          </cell>
          <cell r="B714">
            <v>0.19040000000000001</v>
          </cell>
        </row>
        <row r="715">
          <cell r="A715">
            <v>37145</v>
          </cell>
          <cell r="B715">
            <v>0.1903</v>
          </cell>
        </row>
        <row r="716">
          <cell r="A716">
            <v>37146</v>
          </cell>
          <cell r="B716">
            <v>0.1903</v>
          </cell>
        </row>
        <row r="717">
          <cell r="A717">
            <v>37147</v>
          </cell>
          <cell r="B717">
            <v>0.19020000000000001</v>
          </cell>
        </row>
        <row r="718">
          <cell r="A718">
            <v>37148</v>
          </cell>
          <cell r="B718">
            <v>0.19040000000000001</v>
          </cell>
        </row>
        <row r="719">
          <cell r="A719">
            <v>37149</v>
          </cell>
          <cell r="B719">
            <v>0</v>
          </cell>
        </row>
        <row r="720">
          <cell r="A720">
            <v>37150</v>
          </cell>
          <cell r="B720">
            <v>0</v>
          </cell>
        </row>
        <row r="721">
          <cell r="A721">
            <v>37151</v>
          </cell>
          <cell r="B721">
            <v>0.19040000000000001</v>
          </cell>
        </row>
        <row r="722">
          <cell r="A722">
            <v>37152</v>
          </cell>
          <cell r="B722">
            <v>0.19040000000000001</v>
          </cell>
        </row>
        <row r="723">
          <cell r="A723">
            <v>37153</v>
          </cell>
          <cell r="B723">
            <v>0.1903</v>
          </cell>
        </row>
        <row r="724">
          <cell r="A724">
            <v>37154</v>
          </cell>
          <cell r="B724">
            <v>0.1903</v>
          </cell>
        </row>
        <row r="725">
          <cell r="A725">
            <v>37155</v>
          </cell>
          <cell r="B725">
            <v>0.1905</v>
          </cell>
        </row>
        <row r="726">
          <cell r="A726">
            <v>37156</v>
          </cell>
          <cell r="B726">
            <v>0</v>
          </cell>
        </row>
        <row r="727">
          <cell r="A727">
            <v>37157</v>
          </cell>
          <cell r="B727">
            <v>0</v>
          </cell>
        </row>
        <row r="728">
          <cell r="A728">
            <v>37158</v>
          </cell>
          <cell r="B728">
            <v>0.19040000000000001</v>
          </cell>
        </row>
        <row r="729">
          <cell r="A729">
            <v>37159</v>
          </cell>
          <cell r="B729">
            <v>0.19059999999999999</v>
          </cell>
        </row>
        <row r="730">
          <cell r="A730">
            <v>37160</v>
          </cell>
          <cell r="B730">
            <v>0.1908</v>
          </cell>
        </row>
        <row r="731">
          <cell r="A731">
            <v>37161</v>
          </cell>
          <cell r="B731">
            <v>0.19089999999999999</v>
          </cell>
        </row>
        <row r="732">
          <cell r="A732">
            <v>37162</v>
          </cell>
          <cell r="B732">
            <v>0.19089999999999999</v>
          </cell>
        </row>
        <row r="733">
          <cell r="A733">
            <v>37163</v>
          </cell>
          <cell r="B733">
            <v>0</v>
          </cell>
        </row>
        <row r="734">
          <cell r="A734">
            <v>37164</v>
          </cell>
          <cell r="B734">
            <v>0</v>
          </cell>
        </row>
        <row r="735">
          <cell r="A735">
            <v>37165</v>
          </cell>
          <cell r="B735">
            <v>0.191</v>
          </cell>
        </row>
        <row r="736">
          <cell r="A736">
            <v>37166</v>
          </cell>
          <cell r="B736">
            <v>0.19109999999999999</v>
          </cell>
        </row>
        <row r="737">
          <cell r="A737">
            <v>37167</v>
          </cell>
          <cell r="B737">
            <v>0.19109999999999999</v>
          </cell>
        </row>
        <row r="738">
          <cell r="A738">
            <v>37168</v>
          </cell>
          <cell r="B738">
            <v>0.19089999999999999</v>
          </cell>
        </row>
        <row r="739">
          <cell r="A739">
            <v>37169</v>
          </cell>
          <cell r="B739">
            <v>0.1908</v>
          </cell>
        </row>
        <row r="740">
          <cell r="A740">
            <v>37170</v>
          </cell>
          <cell r="B740">
            <v>0</v>
          </cell>
        </row>
        <row r="741">
          <cell r="A741">
            <v>37171</v>
          </cell>
          <cell r="B741">
            <v>0</v>
          </cell>
        </row>
        <row r="742">
          <cell r="A742">
            <v>37172</v>
          </cell>
          <cell r="B742">
            <v>0.19070000000000001</v>
          </cell>
        </row>
        <row r="743">
          <cell r="A743">
            <v>37173</v>
          </cell>
          <cell r="B743">
            <v>0.19059999999999999</v>
          </cell>
        </row>
        <row r="744">
          <cell r="A744">
            <v>37174</v>
          </cell>
          <cell r="B744">
            <v>0.19040000000000001</v>
          </cell>
        </row>
        <row r="745">
          <cell r="A745">
            <v>37175</v>
          </cell>
          <cell r="B745">
            <v>0.19040000000000001</v>
          </cell>
        </row>
        <row r="746">
          <cell r="A746">
            <v>37176</v>
          </cell>
          <cell r="B746">
            <v>0</v>
          </cell>
        </row>
        <row r="747">
          <cell r="A747">
            <v>37177</v>
          </cell>
          <cell r="B747">
            <v>0</v>
          </cell>
        </row>
        <row r="748">
          <cell r="A748">
            <v>37178</v>
          </cell>
          <cell r="B748">
            <v>0</v>
          </cell>
        </row>
        <row r="749">
          <cell r="A749">
            <v>37179</v>
          </cell>
          <cell r="B749">
            <v>0.19040000000000001</v>
          </cell>
        </row>
        <row r="750">
          <cell r="A750">
            <v>37180</v>
          </cell>
          <cell r="B750">
            <v>0.1903</v>
          </cell>
        </row>
        <row r="751">
          <cell r="A751">
            <v>37181</v>
          </cell>
          <cell r="B751">
            <v>0.19020000000000001</v>
          </cell>
        </row>
        <row r="752">
          <cell r="A752">
            <v>37182</v>
          </cell>
          <cell r="B752">
            <v>0.19040000000000001</v>
          </cell>
        </row>
        <row r="753">
          <cell r="A753">
            <v>37183</v>
          </cell>
          <cell r="B753">
            <v>0.1903</v>
          </cell>
        </row>
        <row r="754">
          <cell r="A754">
            <v>37184</v>
          </cell>
          <cell r="B754">
            <v>0</v>
          </cell>
        </row>
        <row r="755">
          <cell r="A755">
            <v>37185</v>
          </cell>
          <cell r="B755">
            <v>0</v>
          </cell>
        </row>
        <row r="756">
          <cell r="A756">
            <v>37186</v>
          </cell>
          <cell r="B756">
            <v>0.1903</v>
          </cell>
        </row>
        <row r="757">
          <cell r="A757">
            <v>37187</v>
          </cell>
          <cell r="B757">
            <v>0.19040000000000001</v>
          </cell>
        </row>
        <row r="758">
          <cell r="A758">
            <v>37188</v>
          </cell>
          <cell r="B758">
            <v>0.19040000000000001</v>
          </cell>
        </row>
        <row r="759">
          <cell r="A759">
            <v>37189</v>
          </cell>
          <cell r="B759">
            <v>0.1903</v>
          </cell>
        </row>
        <row r="760">
          <cell r="A760">
            <v>37190</v>
          </cell>
          <cell r="B760">
            <v>0.19020000000000001</v>
          </cell>
        </row>
        <row r="761">
          <cell r="A761">
            <v>37191</v>
          </cell>
          <cell r="B761">
            <v>0</v>
          </cell>
        </row>
        <row r="762">
          <cell r="A762">
            <v>37192</v>
          </cell>
          <cell r="B762">
            <v>0</v>
          </cell>
        </row>
        <row r="763">
          <cell r="A763">
            <v>37193</v>
          </cell>
          <cell r="B763">
            <v>0.19040000000000001</v>
          </cell>
        </row>
        <row r="764">
          <cell r="A764">
            <v>37194</v>
          </cell>
          <cell r="B764">
            <v>0.1903</v>
          </cell>
        </row>
        <row r="765">
          <cell r="A765">
            <v>37195</v>
          </cell>
          <cell r="B765">
            <v>0.1903</v>
          </cell>
        </row>
        <row r="766">
          <cell r="A766">
            <v>37196</v>
          </cell>
          <cell r="B766">
            <v>0.1903</v>
          </cell>
        </row>
        <row r="767">
          <cell r="A767">
            <v>37197</v>
          </cell>
          <cell r="B767">
            <v>0</v>
          </cell>
        </row>
        <row r="768">
          <cell r="A768">
            <v>37198</v>
          </cell>
          <cell r="B768">
            <v>0</v>
          </cell>
        </row>
        <row r="769">
          <cell r="A769">
            <v>37199</v>
          </cell>
          <cell r="B769">
            <v>0</v>
          </cell>
        </row>
        <row r="770">
          <cell r="A770">
            <v>37200</v>
          </cell>
          <cell r="B770">
            <v>0.19040000000000001</v>
          </cell>
        </row>
        <row r="771">
          <cell r="A771">
            <v>37201</v>
          </cell>
          <cell r="B771">
            <v>0.19040000000000001</v>
          </cell>
        </row>
        <row r="772">
          <cell r="A772">
            <v>37202</v>
          </cell>
          <cell r="B772">
            <v>0.1905</v>
          </cell>
        </row>
        <row r="773">
          <cell r="A773">
            <v>37203</v>
          </cell>
          <cell r="B773">
            <v>0.19040000000000001</v>
          </cell>
        </row>
        <row r="774">
          <cell r="A774">
            <v>37204</v>
          </cell>
          <cell r="B774">
            <v>0.1905</v>
          </cell>
        </row>
        <row r="775">
          <cell r="A775">
            <v>37205</v>
          </cell>
          <cell r="B775">
            <v>0</v>
          </cell>
        </row>
        <row r="776">
          <cell r="A776">
            <v>37206</v>
          </cell>
          <cell r="B776">
            <v>0</v>
          </cell>
        </row>
        <row r="777">
          <cell r="A777">
            <v>37207</v>
          </cell>
          <cell r="B777">
            <v>0.1905</v>
          </cell>
        </row>
        <row r="778">
          <cell r="A778">
            <v>37208</v>
          </cell>
          <cell r="B778">
            <v>0.19040000000000001</v>
          </cell>
        </row>
        <row r="779">
          <cell r="A779">
            <v>37209</v>
          </cell>
          <cell r="B779">
            <v>0.1905</v>
          </cell>
        </row>
        <row r="780">
          <cell r="A780">
            <v>37210</v>
          </cell>
          <cell r="B780">
            <v>0</v>
          </cell>
        </row>
        <row r="781">
          <cell r="A781">
            <v>37211</v>
          </cell>
          <cell r="B781">
            <v>0.1905</v>
          </cell>
        </row>
        <row r="782">
          <cell r="A782">
            <v>37212</v>
          </cell>
          <cell r="B782">
            <v>0</v>
          </cell>
        </row>
        <row r="783">
          <cell r="A783">
            <v>37213</v>
          </cell>
          <cell r="B783">
            <v>0</v>
          </cell>
        </row>
        <row r="784">
          <cell r="A784">
            <v>37214</v>
          </cell>
          <cell r="B784">
            <v>0.1905</v>
          </cell>
        </row>
        <row r="785">
          <cell r="A785">
            <v>37215</v>
          </cell>
          <cell r="B785">
            <v>0.1905</v>
          </cell>
        </row>
        <row r="786">
          <cell r="A786">
            <v>37216</v>
          </cell>
          <cell r="B786">
            <v>0.1903</v>
          </cell>
        </row>
        <row r="787">
          <cell r="A787">
            <v>37217</v>
          </cell>
          <cell r="B787">
            <v>0.1905</v>
          </cell>
        </row>
        <row r="788">
          <cell r="A788">
            <v>37218</v>
          </cell>
          <cell r="B788">
            <v>0.1905</v>
          </cell>
        </row>
        <row r="789">
          <cell r="A789">
            <v>37219</v>
          </cell>
          <cell r="B789">
            <v>0</v>
          </cell>
        </row>
        <row r="790">
          <cell r="A790">
            <v>37220</v>
          </cell>
          <cell r="B790">
            <v>0</v>
          </cell>
        </row>
        <row r="791">
          <cell r="A791">
            <v>37221</v>
          </cell>
          <cell r="B791">
            <v>0.1905</v>
          </cell>
        </row>
        <row r="792">
          <cell r="A792">
            <v>37222</v>
          </cell>
          <cell r="B792">
            <v>0.1905</v>
          </cell>
        </row>
        <row r="793">
          <cell r="A793">
            <v>37223</v>
          </cell>
          <cell r="B793">
            <v>0.1905</v>
          </cell>
        </row>
        <row r="794">
          <cell r="A794">
            <v>37224</v>
          </cell>
          <cell r="B794">
            <v>0.1905</v>
          </cell>
        </row>
        <row r="795">
          <cell r="A795">
            <v>37225</v>
          </cell>
          <cell r="B795">
            <v>0.19059999999999999</v>
          </cell>
        </row>
        <row r="796">
          <cell r="A796">
            <v>37226</v>
          </cell>
          <cell r="B796">
            <v>0</v>
          </cell>
        </row>
        <row r="797">
          <cell r="A797">
            <v>37227</v>
          </cell>
          <cell r="B797">
            <v>0</v>
          </cell>
        </row>
        <row r="798">
          <cell r="A798">
            <v>37228</v>
          </cell>
          <cell r="B798">
            <v>0.19059999999999999</v>
          </cell>
        </row>
        <row r="799">
          <cell r="A799">
            <v>37229</v>
          </cell>
          <cell r="B799">
            <v>0.19059999999999999</v>
          </cell>
        </row>
        <row r="800">
          <cell r="A800">
            <v>37230</v>
          </cell>
          <cell r="B800">
            <v>0.1908</v>
          </cell>
        </row>
        <row r="801">
          <cell r="A801">
            <v>37231</v>
          </cell>
          <cell r="B801">
            <v>0.19070000000000001</v>
          </cell>
        </row>
        <row r="802">
          <cell r="A802">
            <v>37232</v>
          </cell>
          <cell r="B802">
            <v>0.19070000000000001</v>
          </cell>
        </row>
        <row r="803">
          <cell r="A803">
            <v>37233</v>
          </cell>
          <cell r="B803">
            <v>0</v>
          </cell>
        </row>
        <row r="804">
          <cell r="A804">
            <v>37234</v>
          </cell>
          <cell r="B804">
            <v>0</v>
          </cell>
        </row>
        <row r="805">
          <cell r="A805">
            <v>37235</v>
          </cell>
          <cell r="B805">
            <v>0.19059999999999999</v>
          </cell>
        </row>
        <row r="806">
          <cell r="A806">
            <v>37236</v>
          </cell>
          <cell r="B806">
            <v>0.19070000000000001</v>
          </cell>
        </row>
        <row r="807">
          <cell r="A807">
            <v>37237</v>
          </cell>
          <cell r="B807">
            <v>0.19059999999999999</v>
          </cell>
        </row>
        <row r="808">
          <cell r="A808">
            <v>37238</v>
          </cell>
          <cell r="B808">
            <v>0.19040000000000001</v>
          </cell>
        </row>
        <row r="809">
          <cell r="A809">
            <v>37239</v>
          </cell>
          <cell r="B809">
            <v>0.19040000000000001</v>
          </cell>
        </row>
        <row r="810">
          <cell r="A810">
            <v>37240</v>
          </cell>
          <cell r="B810">
            <v>0</v>
          </cell>
        </row>
        <row r="811">
          <cell r="A811">
            <v>37241</v>
          </cell>
          <cell r="B811">
            <v>0</v>
          </cell>
        </row>
        <row r="812">
          <cell r="A812">
            <v>37242</v>
          </cell>
          <cell r="B812">
            <v>0.1905</v>
          </cell>
        </row>
        <row r="813">
          <cell r="A813">
            <v>37243</v>
          </cell>
          <cell r="B813">
            <v>0.1905</v>
          </cell>
        </row>
        <row r="814">
          <cell r="A814">
            <v>37244</v>
          </cell>
          <cell r="B814">
            <v>0.1905</v>
          </cell>
        </row>
        <row r="815">
          <cell r="A815">
            <v>37245</v>
          </cell>
          <cell r="B815">
            <v>0.1905</v>
          </cell>
        </row>
        <row r="816">
          <cell r="A816">
            <v>37246</v>
          </cell>
          <cell r="B816">
            <v>0.19059999999999999</v>
          </cell>
        </row>
        <row r="817">
          <cell r="A817">
            <v>37247</v>
          </cell>
          <cell r="B817">
            <v>0</v>
          </cell>
        </row>
        <row r="818">
          <cell r="A818">
            <v>37248</v>
          </cell>
          <cell r="B818">
            <v>0</v>
          </cell>
        </row>
        <row r="819">
          <cell r="A819">
            <v>37249</v>
          </cell>
          <cell r="B819">
            <v>0.19059999999999999</v>
          </cell>
        </row>
        <row r="820">
          <cell r="A820">
            <v>37250</v>
          </cell>
          <cell r="B820">
            <v>0</v>
          </cell>
        </row>
        <row r="821">
          <cell r="A821">
            <v>37251</v>
          </cell>
          <cell r="B821">
            <v>0.1903</v>
          </cell>
        </row>
        <row r="822">
          <cell r="A822">
            <v>37252</v>
          </cell>
          <cell r="B822">
            <v>0.19020000000000001</v>
          </cell>
        </row>
        <row r="823">
          <cell r="A823">
            <v>37253</v>
          </cell>
          <cell r="B823">
            <v>0.19020000000000001</v>
          </cell>
        </row>
        <row r="824">
          <cell r="A824">
            <v>37254</v>
          </cell>
          <cell r="B824">
            <v>0</v>
          </cell>
        </row>
        <row r="825">
          <cell r="A825">
            <v>37255</v>
          </cell>
          <cell r="B825">
            <v>0</v>
          </cell>
        </row>
        <row r="826">
          <cell r="A826">
            <v>37256</v>
          </cell>
          <cell r="B826">
            <v>0.19020000000000001</v>
          </cell>
        </row>
        <row r="827">
          <cell r="A827">
            <v>37257</v>
          </cell>
          <cell r="B827">
            <v>0</v>
          </cell>
        </row>
        <row r="828">
          <cell r="A828">
            <v>37258</v>
          </cell>
          <cell r="B828">
            <v>0.19020000000000001</v>
          </cell>
        </row>
        <row r="829">
          <cell r="A829">
            <v>37259</v>
          </cell>
          <cell r="B829">
            <v>0.19020000000000001</v>
          </cell>
        </row>
        <row r="830">
          <cell r="A830">
            <v>37260</v>
          </cell>
          <cell r="B830">
            <v>0.1903</v>
          </cell>
        </row>
        <row r="831">
          <cell r="A831">
            <v>37261</v>
          </cell>
          <cell r="B831">
            <v>0</v>
          </cell>
        </row>
        <row r="832">
          <cell r="A832">
            <v>37262</v>
          </cell>
          <cell r="B832">
            <v>0</v>
          </cell>
        </row>
        <row r="833">
          <cell r="A833">
            <v>37263</v>
          </cell>
          <cell r="B833">
            <v>0.1903</v>
          </cell>
        </row>
        <row r="834">
          <cell r="A834">
            <v>37264</v>
          </cell>
          <cell r="B834">
            <v>0.19020000000000001</v>
          </cell>
        </row>
        <row r="835">
          <cell r="A835">
            <v>37265</v>
          </cell>
          <cell r="B835">
            <v>0.1903</v>
          </cell>
        </row>
        <row r="836">
          <cell r="A836">
            <v>37266</v>
          </cell>
          <cell r="B836">
            <v>0.1903</v>
          </cell>
        </row>
        <row r="837">
          <cell r="A837">
            <v>37267</v>
          </cell>
          <cell r="B837">
            <v>0.19020000000000001</v>
          </cell>
        </row>
        <row r="838">
          <cell r="A838">
            <v>37268</v>
          </cell>
          <cell r="B838">
            <v>0</v>
          </cell>
        </row>
        <row r="839">
          <cell r="A839">
            <v>37269</v>
          </cell>
          <cell r="B839">
            <v>0</v>
          </cell>
        </row>
        <row r="840">
          <cell r="A840">
            <v>37270</v>
          </cell>
          <cell r="B840">
            <v>0.19020000000000001</v>
          </cell>
        </row>
        <row r="841">
          <cell r="A841">
            <v>37271</v>
          </cell>
          <cell r="B841">
            <v>0.19020000000000001</v>
          </cell>
        </row>
        <row r="842">
          <cell r="A842">
            <v>37272</v>
          </cell>
          <cell r="B842">
            <v>0.19020000000000001</v>
          </cell>
        </row>
        <row r="843">
          <cell r="A843">
            <v>37273</v>
          </cell>
          <cell r="B843">
            <v>0.19020000000000001</v>
          </cell>
        </row>
        <row r="844">
          <cell r="A844">
            <v>37274</v>
          </cell>
          <cell r="B844">
            <v>0.19020000000000001</v>
          </cell>
        </row>
        <row r="845">
          <cell r="A845">
            <v>37275</v>
          </cell>
          <cell r="B845">
            <v>0</v>
          </cell>
        </row>
        <row r="846">
          <cell r="A846">
            <v>37276</v>
          </cell>
          <cell r="B846">
            <v>0</v>
          </cell>
        </row>
        <row r="847">
          <cell r="A847">
            <v>37277</v>
          </cell>
          <cell r="B847">
            <v>0.1903</v>
          </cell>
        </row>
        <row r="848">
          <cell r="A848">
            <v>37278</v>
          </cell>
          <cell r="B848">
            <v>0.19020000000000001</v>
          </cell>
        </row>
        <row r="849">
          <cell r="A849">
            <v>37279</v>
          </cell>
          <cell r="B849">
            <v>0.19009999999999999</v>
          </cell>
        </row>
        <row r="850">
          <cell r="A850">
            <v>37280</v>
          </cell>
          <cell r="B850">
            <v>0.19020000000000001</v>
          </cell>
        </row>
        <row r="851">
          <cell r="A851">
            <v>37281</v>
          </cell>
          <cell r="B851">
            <v>0.19020000000000001</v>
          </cell>
        </row>
        <row r="852">
          <cell r="A852">
            <v>37282</v>
          </cell>
          <cell r="B852">
            <v>0</v>
          </cell>
        </row>
        <row r="853">
          <cell r="A853">
            <v>37283</v>
          </cell>
          <cell r="B853">
            <v>0</v>
          </cell>
        </row>
        <row r="854">
          <cell r="A854">
            <v>37284</v>
          </cell>
          <cell r="B854">
            <v>0.19020000000000001</v>
          </cell>
        </row>
        <row r="855">
          <cell r="A855">
            <v>37285</v>
          </cell>
          <cell r="B855">
            <v>0.19020000000000001</v>
          </cell>
        </row>
        <row r="856">
          <cell r="A856">
            <v>37286</v>
          </cell>
          <cell r="B856">
            <v>0.19020000000000001</v>
          </cell>
        </row>
        <row r="857">
          <cell r="A857">
            <v>37287</v>
          </cell>
          <cell r="B857">
            <v>0.1903</v>
          </cell>
        </row>
        <row r="858">
          <cell r="A858">
            <v>37288</v>
          </cell>
          <cell r="B858">
            <v>0.19040000000000001</v>
          </cell>
        </row>
        <row r="859">
          <cell r="A859">
            <v>37289</v>
          </cell>
          <cell r="B859">
            <v>0</v>
          </cell>
        </row>
        <row r="860">
          <cell r="A860">
            <v>37290</v>
          </cell>
          <cell r="B860">
            <v>0</v>
          </cell>
        </row>
        <row r="861">
          <cell r="A861">
            <v>37291</v>
          </cell>
          <cell r="B861">
            <v>0.19040000000000001</v>
          </cell>
        </row>
        <row r="862">
          <cell r="A862">
            <v>37292</v>
          </cell>
          <cell r="B862">
            <v>0.19040000000000001</v>
          </cell>
        </row>
        <row r="863">
          <cell r="A863">
            <v>37293</v>
          </cell>
          <cell r="B863">
            <v>0.19040000000000001</v>
          </cell>
        </row>
        <row r="864">
          <cell r="A864">
            <v>37294</v>
          </cell>
          <cell r="B864">
            <v>0.19040000000000001</v>
          </cell>
        </row>
        <row r="865">
          <cell r="A865">
            <v>37295</v>
          </cell>
          <cell r="B865">
            <v>0.19040000000000001</v>
          </cell>
        </row>
        <row r="866">
          <cell r="A866">
            <v>37296</v>
          </cell>
          <cell r="B866">
            <v>0</v>
          </cell>
        </row>
        <row r="867">
          <cell r="A867">
            <v>37297</v>
          </cell>
          <cell r="B867">
            <v>0</v>
          </cell>
        </row>
        <row r="868">
          <cell r="A868">
            <v>37298</v>
          </cell>
          <cell r="B868">
            <v>0</v>
          </cell>
        </row>
        <row r="869">
          <cell r="A869">
            <v>37299</v>
          </cell>
          <cell r="B869">
            <v>0</v>
          </cell>
        </row>
        <row r="870">
          <cell r="A870">
            <v>37300</v>
          </cell>
          <cell r="B870">
            <v>0.19040000000000001</v>
          </cell>
        </row>
        <row r="871">
          <cell r="A871">
            <v>37301</v>
          </cell>
          <cell r="B871">
            <v>0.19040000000000001</v>
          </cell>
        </row>
        <row r="872">
          <cell r="A872">
            <v>37302</v>
          </cell>
          <cell r="B872">
            <v>0.19040000000000001</v>
          </cell>
        </row>
        <row r="873">
          <cell r="A873">
            <v>37303</v>
          </cell>
          <cell r="B873">
            <v>0</v>
          </cell>
        </row>
        <row r="874">
          <cell r="A874">
            <v>37304</v>
          </cell>
          <cell r="B874">
            <v>0</v>
          </cell>
        </row>
        <row r="875">
          <cell r="A875">
            <v>37305</v>
          </cell>
          <cell r="B875">
            <v>0.19040000000000001</v>
          </cell>
        </row>
        <row r="876">
          <cell r="A876">
            <v>37306</v>
          </cell>
          <cell r="B876">
            <v>0.1903</v>
          </cell>
        </row>
        <row r="877">
          <cell r="A877">
            <v>37307</v>
          </cell>
          <cell r="B877">
            <v>0.19020000000000001</v>
          </cell>
        </row>
        <row r="878">
          <cell r="A878">
            <v>37308</v>
          </cell>
          <cell r="B878">
            <v>0.18779999999999999</v>
          </cell>
        </row>
        <row r="879">
          <cell r="A879">
            <v>37309</v>
          </cell>
          <cell r="B879">
            <v>0.18779999999999999</v>
          </cell>
        </row>
        <row r="880">
          <cell r="A880">
            <v>37310</v>
          </cell>
          <cell r="B880">
            <v>0</v>
          </cell>
        </row>
        <row r="881">
          <cell r="A881">
            <v>37311</v>
          </cell>
          <cell r="B881">
            <v>0</v>
          </cell>
        </row>
        <row r="882">
          <cell r="A882">
            <v>37312</v>
          </cell>
          <cell r="B882">
            <v>0.18790000000000001</v>
          </cell>
        </row>
        <row r="883">
          <cell r="A883">
            <v>37313</v>
          </cell>
          <cell r="B883">
            <v>0.18779999999999999</v>
          </cell>
        </row>
        <row r="884">
          <cell r="A884">
            <v>37314</v>
          </cell>
          <cell r="B884">
            <v>0.188</v>
          </cell>
        </row>
        <row r="885">
          <cell r="A885">
            <v>37315</v>
          </cell>
          <cell r="B885">
            <v>0.18790000000000001</v>
          </cell>
        </row>
        <row r="886">
          <cell r="A886">
            <v>37316</v>
          </cell>
          <cell r="B886">
            <v>0.18790000000000001</v>
          </cell>
        </row>
        <row r="887">
          <cell r="A887">
            <v>37317</v>
          </cell>
          <cell r="B887">
            <v>0</v>
          </cell>
        </row>
        <row r="888">
          <cell r="A888">
            <v>37318</v>
          </cell>
          <cell r="B888">
            <v>0</v>
          </cell>
        </row>
        <row r="889">
          <cell r="A889">
            <v>37319</v>
          </cell>
          <cell r="B889">
            <v>0.18790000000000001</v>
          </cell>
        </row>
        <row r="890">
          <cell r="A890">
            <v>37320</v>
          </cell>
          <cell r="B890">
            <v>0.18790000000000001</v>
          </cell>
        </row>
        <row r="891">
          <cell r="A891">
            <v>37321</v>
          </cell>
          <cell r="B891">
            <v>0.18790000000000001</v>
          </cell>
        </row>
        <row r="892">
          <cell r="A892">
            <v>37322</v>
          </cell>
          <cell r="B892">
            <v>0.18790000000000001</v>
          </cell>
        </row>
        <row r="893">
          <cell r="A893">
            <v>37323</v>
          </cell>
          <cell r="B893">
            <v>0.18790000000000001</v>
          </cell>
        </row>
        <row r="894">
          <cell r="A894">
            <v>37324</v>
          </cell>
          <cell r="B894">
            <v>0</v>
          </cell>
        </row>
        <row r="895">
          <cell r="A895">
            <v>37325</v>
          </cell>
          <cell r="B895">
            <v>0</v>
          </cell>
        </row>
        <row r="896">
          <cell r="A896">
            <v>37326</v>
          </cell>
          <cell r="B896">
            <v>0.18790000000000001</v>
          </cell>
        </row>
        <row r="897">
          <cell r="A897">
            <v>37327</v>
          </cell>
          <cell r="B897">
            <v>0.18790000000000001</v>
          </cell>
        </row>
        <row r="898">
          <cell r="A898">
            <v>37328</v>
          </cell>
          <cell r="B898">
            <v>0.18790000000000001</v>
          </cell>
        </row>
        <row r="899">
          <cell r="A899">
            <v>37329</v>
          </cell>
          <cell r="B899">
            <v>0.18790000000000001</v>
          </cell>
        </row>
        <row r="900">
          <cell r="A900">
            <v>37330</v>
          </cell>
          <cell r="B900">
            <v>0.18790000000000001</v>
          </cell>
        </row>
        <row r="901">
          <cell r="A901">
            <v>37331</v>
          </cell>
          <cell r="B901">
            <v>0</v>
          </cell>
        </row>
        <row r="902">
          <cell r="A902">
            <v>37332</v>
          </cell>
          <cell r="B902">
            <v>0</v>
          </cell>
        </row>
        <row r="903">
          <cell r="A903">
            <v>37333</v>
          </cell>
          <cell r="B903">
            <v>0.18790000000000001</v>
          </cell>
        </row>
        <row r="904">
          <cell r="A904">
            <v>37334</v>
          </cell>
          <cell r="B904">
            <v>0.18790000000000001</v>
          </cell>
        </row>
        <row r="905">
          <cell r="A905">
            <v>37335</v>
          </cell>
          <cell r="B905">
            <v>0.18459999999999999</v>
          </cell>
        </row>
        <row r="906">
          <cell r="A906">
            <v>37336</v>
          </cell>
          <cell r="B906">
            <v>0.18540000000000001</v>
          </cell>
        </row>
        <row r="907">
          <cell r="A907">
            <v>37337</v>
          </cell>
          <cell r="B907">
            <v>0.18540000000000001</v>
          </cell>
        </row>
        <row r="908">
          <cell r="A908">
            <v>37338</v>
          </cell>
          <cell r="B908">
            <v>0</v>
          </cell>
        </row>
        <row r="909">
          <cell r="A909">
            <v>37339</v>
          </cell>
          <cell r="B909">
            <v>0</v>
          </cell>
        </row>
        <row r="910">
          <cell r="A910">
            <v>37340</v>
          </cell>
          <cell r="B910">
            <v>0.1855</v>
          </cell>
        </row>
        <row r="911">
          <cell r="A911">
            <v>37341</v>
          </cell>
          <cell r="B911">
            <v>0.18559999999999999</v>
          </cell>
        </row>
        <row r="912">
          <cell r="A912">
            <v>37342</v>
          </cell>
          <cell r="B912">
            <v>0.18559999999999999</v>
          </cell>
        </row>
        <row r="913">
          <cell r="A913">
            <v>37343</v>
          </cell>
          <cell r="B913">
            <v>0.1855</v>
          </cell>
        </row>
        <row r="914">
          <cell r="A914">
            <v>37344</v>
          </cell>
          <cell r="B914">
            <v>0</v>
          </cell>
        </row>
        <row r="915">
          <cell r="A915">
            <v>37345</v>
          </cell>
          <cell r="B915">
            <v>0</v>
          </cell>
        </row>
        <row r="916">
          <cell r="A916">
            <v>37346</v>
          </cell>
          <cell r="B916">
            <v>0</v>
          </cell>
        </row>
        <row r="917">
          <cell r="A917">
            <v>37347</v>
          </cell>
          <cell r="B917">
            <v>0.1852</v>
          </cell>
        </row>
        <row r="918">
          <cell r="A918">
            <v>37348</v>
          </cell>
          <cell r="B918">
            <v>0.18459999999999999</v>
          </cell>
        </row>
        <row r="919">
          <cell r="A919">
            <v>37349</v>
          </cell>
          <cell r="B919">
            <v>0.1842</v>
          </cell>
        </row>
        <row r="920">
          <cell r="A920">
            <v>37350</v>
          </cell>
          <cell r="B920">
            <v>0.18410000000000001</v>
          </cell>
        </row>
        <row r="921">
          <cell r="A921">
            <v>37351</v>
          </cell>
          <cell r="B921">
            <v>0.184</v>
          </cell>
        </row>
        <row r="922">
          <cell r="A922">
            <v>37352</v>
          </cell>
          <cell r="B922">
            <v>0</v>
          </cell>
        </row>
        <row r="923">
          <cell r="A923">
            <v>37353</v>
          </cell>
          <cell r="B923">
            <v>0</v>
          </cell>
        </row>
        <row r="924">
          <cell r="A924">
            <v>37354</v>
          </cell>
          <cell r="B924">
            <v>0.18390000000000001</v>
          </cell>
        </row>
        <row r="925">
          <cell r="A925">
            <v>37355</v>
          </cell>
          <cell r="B925">
            <v>0.18390000000000001</v>
          </cell>
        </row>
        <row r="926">
          <cell r="A926">
            <v>37356</v>
          </cell>
          <cell r="B926">
            <v>0.18390000000000001</v>
          </cell>
        </row>
        <row r="927">
          <cell r="A927">
            <v>37357</v>
          </cell>
          <cell r="B927">
            <v>0.18390000000000001</v>
          </cell>
        </row>
        <row r="928">
          <cell r="A928">
            <v>37358</v>
          </cell>
          <cell r="B928">
            <v>0.18390000000000001</v>
          </cell>
        </row>
        <row r="929">
          <cell r="A929">
            <v>37359</v>
          </cell>
          <cell r="B929">
            <v>0</v>
          </cell>
        </row>
        <row r="930">
          <cell r="A930">
            <v>37360</v>
          </cell>
          <cell r="B930">
            <v>0</v>
          </cell>
        </row>
        <row r="931">
          <cell r="A931">
            <v>37361</v>
          </cell>
          <cell r="B931">
            <v>0.18390000000000001</v>
          </cell>
        </row>
        <row r="932">
          <cell r="A932">
            <v>37362</v>
          </cell>
          <cell r="B932">
            <v>0.18390000000000001</v>
          </cell>
        </row>
        <row r="933">
          <cell r="A933">
            <v>37363</v>
          </cell>
          <cell r="B933">
            <v>0.18340000000000001</v>
          </cell>
        </row>
        <row r="934">
          <cell r="A934">
            <v>37364</v>
          </cell>
          <cell r="B934">
            <v>0.18379999999999999</v>
          </cell>
        </row>
        <row r="935">
          <cell r="A935">
            <v>37365</v>
          </cell>
          <cell r="B935">
            <v>0.18390000000000001</v>
          </cell>
        </row>
        <row r="936">
          <cell r="A936">
            <v>37366</v>
          </cell>
          <cell r="B936">
            <v>0</v>
          </cell>
        </row>
        <row r="937">
          <cell r="A937">
            <v>37367</v>
          </cell>
          <cell r="B937">
            <v>0</v>
          </cell>
        </row>
        <row r="938">
          <cell r="A938">
            <v>37368</v>
          </cell>
          <cell r="B938">
            <v>0.1835</v>
          </cell>
        </row>
        <row r="939">
          <cell r="A939">
            <v>37369</v>
          </cell>
          <cell r="B939">
            <v>0.18340000000000001</v>
          </cell>
        </row>
        <row r="940">
          <cell r="A940">
            <v>37370</v>
          </cell>
          <cell r="B940">
            <v>0.18329999999999999</v>
          </cell>
        </row>
        <row r="941">
          <cell r="A941">
            <v>37371</v>
          </cell>
          <cell r="B941">
            <v>0.18329999999999999</v>
          </cell>
        </row>
        <row r="942">
          <cell r="A942">
            <v>37372</v>
          </cell>
          <cell r="B942">
            <v>0.183</v>
          </cell>
        </row>
        <row r="943">
          <cell r="A943">
            <v>37373</v>
          </cell>
          <cell r="B943">
            <v>0</v>
          </cell>
        </row>
        <row r="944">
          <cell r="A944">
            <v>37374</v>
          </cell>
          <cell r="B944">
            <v>0</v>
          </cell>
        </row>
        <row r="945">
          <cell r="A945">
            <v>37375</v>
          </cell>
          <cell r="B945">
            <v>0.1825</v>
          </cell>
        </row>
        <row r="946">
          <cell r="A946">
            <v>37376</v>
          </cell>
          <cell r="B946">
            <v>0.1812</v>
          </cell>
        </row>
        <row r="947">
          <cell r="A947">
            <v>37377</v>
          </cell>
          <cell r="B947">
            <v>0</v>
          </cell>
        </row>
        <row r="948">
          <cell r="A948">
            <v>37378</v>
          </cell>
          <cell r="B948">
            <v>0.1827</v>
          </cell>
        </row>
        <row r="949">
          <cell r="A949">
            <v>37379</v>
          </cell>
          <cell r="B949">
            <v>0.1825</v>
          </cell>
        </row>
        <row r="950">
          <cell r="A950">
            <v>37380</v>
          </cell>
          <cell r="B950">
            <v>0</v>
          </cell>
        </row>
        <row r="951">
          <cell r="A951">
            <v>37381</v>
          </cell>
          <cell r="B951">
            <v>0</v>
          </cell>
        </row>
        <row r="952">
          <cell r="A952">
            <v>37382</v>
          </cell>
          <cell r="B952">
            <v>0.18210000000000001</v>
          </cell>
        </row>
        <row r="953">
          <cell r="A953">
            <v>37383</v>
          </cell>
          <cell r="B953">
            <v>0.18129999999999999</v>
          </cell>
        </row>
        <row r="954">
          <cell r="A954">
            <v>37384</v>
          </cell>
          <cell r="B954">
            <v>0.1802</v>
          </cell>
        </row>
        <row r="955">
          <cell r="A955">
            <v>37385</v>
          </cell>
          <cell r="B955">
            <v>0.18090000000000001</v>
          </cell>
        </row>
        <row r="956">
          <cell r="A956">
            <v>37386</v>
          </cell>
          <cell r="B956">
            <v>0.18190000000000001</v>
          </cell>
        </row>
        <row r="957">
          <cell r="A957">
            <v>37387</v>
          </cell>
          <cell r="B957">
            <v>0</v>
          </cell>
        </row>
        <row r="958">
          <cell r="A958">
            <v>37388</v>
          </cell>
          <cell r="B958">
            <v>0</v>
          </cell>
        </row>
        <row r="959">
          <cell r="A959">
            <v>37389</v>
          </cell>
          <cell r="B959">
            <v>0.18290000000000001</v>
          </cell>
        </row>
        <row r="960">
          <cell r="A960">
            <v>37390</v>
          </cell>
          <cell r="B960">
            <v>0.18340000000000001</v>
          </cell>
        </row>
        <row r="961">
          <cell r="A961">
            <v>37391</v>
          </cell>
          <cell r="B961">
            <v>0.1835</v>
          </cell>
        </row>
        <row r="962">
          <cell r="A962">
            <v>37392</v>
          </cell>
          <cell r="B962">
            <v>0.18329999999999999</v>
          </cell>
        </row>
        <row r="963">
          <cell r="A963">
            <v>37393</v>
          </cell>
          <cell r="B963">
            <v>0.18329999999999999</v>
          </cell>
        </row>
        <row r="964">
          <cell r="A964">
            <v>37394</v>
          </cell>
          <cell r="B964">
            <v>0</v>
          </cell>
        </row>
        <row r="965">
          <cell r="A965">
            <v>37395</v>
          </cell>
          <cell r="B965">
            <v>0</v>
          </cell>
        </row>
        <row r="966">
          <cell r="A966">
            <v>37396</v>
          </cell>
          <cell r="B966">
            <v>0.18290000000000001</v>
          </cell>
        </row>
        <row r="967">
          <cell r="A967">
            <v>37397</v>
          </cell>
          <cell r="B967">
            <v>0.18129999999999999</v>
          </cell>
        </row>
        <row r="968">
          <cell r="A968">
            <v>37398</v>
          </cell>
          <cell r="B968">
            <v>0.18149999999999999</v>
          </cell>
        </row>
        <row r="969">
          <cell r="A969">
            <v>37399</v>
          </cell>
          <cell r="B969">
            <v>0.183</v>
          </cell>
        </row>
        <row r="970">
          <cell r="A970">
            <v>37400</v>
          </cell>
          <cell r="B970">
            <v>0.18340000000000001</v>
          </cell>
        </row>
        <row r="971">
          <cell r="A971">
            <v>37401</v>
          </cell>
          <cell r="B971">
            <v>0</v>
          </cell>
        </row>
        <row r="972">
          <cell r="A972">
            <v>37402</v>
          </cell>
          <cell r="B972">
            <v>0</v>
          </cell>
        </row>
        <row r="973">
          <cell r="A973">
            <v>37403</v>
          </cell>
          <cell r="B973">
            <v>0.18310000000000001</v>
          </cell>
        </row>
        <row r="974">
          <cell r="A974">
            <v>37404</v>
          </cell>
          <cell r="B974">
            <v>0.18240000000000001</v>
          </cell>
        </row>
        <row r="975">
          <cell r="A975">
            <v>37405</v>
          </cell>
          <cell r="B975">
            <v>0.18060000000000001</v>
          </cell>
        </row>
        <row r="976">
          <cell r="A976">
            <v>37406</v>
          </cell>
          <cell r="B976">
            <v>0</v>
          </cell>
        </row>
        <row r="977">
          <cell r="A977">
            <v>37407</v>
          </cell>
          <cell r="B977">
            <v>0.17730000000000001</v>
          </cell>
        </row>
        <row r="978">
          <cell r="A978">
            <v>37408</v>
          </cell>
          <cell r="B978">
            <v>0</v>
          </cell>
        </row>
        <row r="979">
          <cell r="A979">
            <v>37409</v>
          </cell>
          <cell r="B979">
            <v>0</v>
          </cell>
        </row>
        <row r="980">
          <cell r="A980">
            <v>37410</v>
          </cell>
          <cell r="B980">
            <v>0.16900000000000001</v>
          </cell>
        </row>
        <row r="981">
          <cell r="A981">
            <v>37411</v>
          </cell>
          <cell r="B981">
            <v>0.13689999999999999</v>
          </cell>
        </row>
        <row r="982">
          <cell r="A982">
            <v>37412</v>
          </cell>
          <cell r="B982">
            <v>0.16200000000000001</v>
          </cell>
        </row>
        <row r="983">
          <cell r="A983">
            <v>37413</v>
          </cell>
          <cell r="B983">
            <v>0.17299999999999999</v>
          </cell>
        </row>
        <row r="984">
          <cell r="A984">
            <v>37414</v>
          </cell>
          <cell r="B984">
            <v>0.1784</v>
          </cell>
        </row>
        <row r="985">
          <cell r="A985">
            <v>37415</v>
          </cell>
          <cell r="B985">
            <v>0</v>
          </cell>
        </row>
        <row r="986">
          <cell r="A986">
            <v>37416</v>
          </cell>
          <cell r="B986">
            <v>0</v>
          </cell>
        </row>
        <row r="987">
          <cell r="A987">
            <v>37417</v>
          </cell>
          <cell r="B987">
            <v>0.18079999999999999</v>
          </cell>
        </row>
        <row r="988">
          <cell r="A988">
            <v>37418</v>
          </cell>
          <cell r="B988">
            <v>0.18129999999999999</v>
          </cell>
        </row>
        <row r="989">
          <cell r="A989">
            <v>37419</v>
          </cell>
          <cell r="B989">
            <v>0.18060000000000001</v>
          </cell>
        </row>
        <row r="990">
          <cell r="A990">
            <v>37420</v>
          </cell>
          <cell r="B990">
            <v>0.17949999999999999</v>
          </cell>
        </row>
        <row r="991">
          <cell r="A991">
            <v>37421</v>
          </cell>
          <cell r="B991">
            <v>0.1825</v>
          </cell>
        </row>
        <row r="992">
          <cell r="A992">
            <v>37422</v>
          </cell>
          <cell r="B992">
            <v>0</v>
          </cell>
        </row>
        <row r="993">
          <cell r="A993">
            <v>37423</v>
          </cell>
          <cell r="B993">
            <v>0</v>
          </cell>
        </row>
        <row r="994">
          <cell r="A994">
            <v>37424</v>
          </cell>
          <cell r="B994">
            <v>0.1837</v>
          </cell>
        </row>
        <row r="995">
          <cell r="A995">
            <v>37425</v>
          </cell>
          <cell r="B995">
            <v>0.18340000000000001</v>
          </cell>
        </row>
        <row r="996">
          <cell r="A996">
            <v>37426</v>
          </cell>
          <cell r="B996">
            <v>0.18379999999999999</v>
          </cell>
        </row>
        <row r="997">
          <cell r="A997">
            <v>37427</v>
          </cell>
          <cell r="B997">
            <v>0.184</v>
          </cell>
        </row>
        <row r="998">
          <cell r="A998">
            <v>37428</v>
          </cell>
          <cell r="B998">
            <v>0.18390000000000001</v>
          </cell>
        </row>
        <row r="999">
          <cell r="A999">
            <v>37429</v>
          </cell>
          <cell r="B999">
            <v>0</v>
          </cell>
        </row>
        <row r="1000">
          <cell r="A1000">
            <v>37430</v>
          </cell>
          <cell r="B1000">
            <v>0</v>
          </cell>
        </row>
        <row r="1001">
          <cell r="A1001">
            <v>37431</v>
          </cell>
          <cell r="B1001">
            <v>0.18390000000000001</v>
          </cell>
        </row>
        <row r="1002">
          <cell r="A1002">
            <v>37432</v>
          </cell>
          <cell r="B1002">
            <v>0.18440000000000001</v>
          </cell>
        </row>
        <row r="1003">
          <cell r="A1003">
            <v>37433</v>
          </cell>
          <cell r="B1003">
            <v>0.1845</v>
          </cell>
        </row>
        <row r="1004">
          <cell r="A1004">
            <v>37434</v>
          </cell>
          <cell r="B1004">
            <v>0.1842</v>
          </cell>
        </row>
        <row r="1005">
          <cell r="A1005">
            <v>37435</v>
          </cell>
          <cell r="B1005">
            <v>0.1845</v>
          </cell>
        </row>
        <row r="1006">
          <cell r="A1006">
            <v>37436</v>
          </cell>
          <cell r="B1006">
            <v>0</v>
          </cell>
        </row>
        <row r="1007">
          <cell r="A1007">
            <v>37437</v>
          </cell>
          <cell r="B1007">
            <v>0</v>
          </cell>
        </row>
        <row r="1008">
          <cell r="A1008">
            <v>37438</v>
          </cell>
          <cell r="B1008">
            <v>0.18429999999999999</v>
          </cell>
        </row>
        <row r="1009">
          <cell r="A1009">
            <v>37439</v>
          </cell>
          <cell r="B1009">
            <v>0.18360000000000001</v>
          </cell>
        </row>
        <row r="1010">
          <cell r="A1010">
            <v>37440</v>
          </cell>
          <cell r="B1010">
            <v>0.1837</v>
          </cell>
        </row>
        <row r="1011">
          <cell r="A1011">
            <v>37441</v>
          </cell>
          <cell r="B1011">
            <v>0.183</v>
          </cell>
        </row>
        <row r="1012">
          <cell r="A1012">
            <v>37442</v>
          </cell>
          <cell r="B1012">
            <v>0.18379999999999999</v>
          </cell>
        </row>
        <row r="1013">
          <cell r="A1013">
            <v>37443</v>
          </cell>
          <cell r="B1013">
            <v>0</v>
          </cell>
        </row>
        <row r="1014">
          <cell r="A1014">
            <v>37444</v>
          </cell>
          <cell r="B1014">
            <v>0</v>
          </cell>
        </row>
        <row r="1015">
          <cell r="A1015">
            <v>37445</v>
          </cell>
          <cell r="B1015">
            <v>0.18429999999999999</v>
          </cell>
        </row>
        <row r="1016">
          <cell r="A1016">
            <v>37446</v>
          </cell>
          <cell r="B1016">
            <v>0.18440000000000001</v>
          </cell>
        </row>
        <row r="1017">
          <cell r="A1017">
            <v>37447</v>
          </cell>
          <cell r="B1017">
            <v>0.184</v>
          </cell>
        </row>
        <row r="1018">
          <cell r="A1018">
            <v>37448</v>
          </cell>
          <cell r="B1018">
            <v>0.18360000000000001</v>
          </cell>
        </row>
        <row r="1019">
          <cell r="A1019">
            <v>37449</v>
          </cell>
          <cell r="B1019">
            <v>0.1825</v>
          </cell>
        </row>
        <row r="1020">
          <cell r="A1020">
            <v>37450</v>
          </cell>
          <cell r="B1020">
            <v>0</v>
          </cell>
        </row>
        <row r="1021">
          <cell r="A1021">
            <v>37451</v>
          </cell>
          <cell r="B1021">
            <v>0</v>
          </cell>
        </row>
        <row r="1022">
          <cell r="A1022">
            <v>37452</v>
          </cell>
          <cell r="B1022">
            <v>0.18329999999999999</v>
          </cell>
        </row>
        <row r="1023">
          <cell r="A1023">
            <v>37453</v>
          </cell>
          <cell r="B1023">
            <v>0.1835</v>
          </cell>
        </row>
        <row r="1024">
          <cell r="A1024">
            <v>37454</v>
          </cell>
          <cell r="B1024">
            <v>0.18229999999999999</v>
          </cell>
        </row>
        <row r="1025">
          <cell r="A1025">
            <v>37455</v>
          </cell>
          <cell r="B1025">
            <v>0.1789</v>
          </cell>
        </row>
        <row r="1026">
          <cell r="A1026">
            <v>37456</v>
          </cell>
          <cell r="B1026">
            <v>0.17860000000000001</v>
          </cell>
        </row>
        <row r="1027">
          <cell r="A1027">
            <v>37457</v>
          </cell>
          <cell r="B1027">
            <v>0</v>
          </cell>
        </row>
        <row r="1028">
          <cell r="A1028">
            <v>37458</v>
          </cell>
          <cell r="B1028">
            <v>0</v>
          </cell>
        </row>
        <row r="1029">
          <cell r="A1029">
            <v>37459</v>
          </cell>
          <cell r="B1029">
            <v>0.1787</v>
          </cell>
        </row>
        <row r="1030">
          <cell r="A1030">
            <v>37460</v>
          </cell>
          <cell r="B1030">
            <v>0.1784</v>
          </cell>
        </row>
        <row r="1031">
          <cell r="A1031">
            <v>37461</v>
          </cell>
          <cell r="B1031">
            <v>0.1792</v>
          </cell>
        </row>
        <row r="1032">
          <cell r="A1032">
            <v>37462</v>
          </cell>
          <cell r="B1032">
            <v>0.17879999999999999</v>
          </cell>
        </row>
        <row r="1033">
          <cell r="A1033">
            <v>37463</v>
          </cell>
          <cell r="B1033">
            <v>0.17899999999999999</v>
          </cell>
        </row>
        <row r="1034">
          <cell r="A1034">
            <v>37464</v>
          </cell>
          <cell r="B1034">
            <v>0</v>
          </cell>
        </row>
        <row r="1035">
          <cell r="A1035">
            <v>37465</v>
          </cell>
          <cell r="B1035">
            <v>0</v>
          </cell>
        </row>
        <row r="1036">
          <cell r="A1036">
            <v>37466</v>
          </cell>
          <cell r="B1036">
            <v>0.17899999999999999</v>
          </cell>
        </row>
        <row r="1037">
          <cell r="A1037">
            <v>37467</v>
          </cell>
          <cell r="B1037">
            <v>0.17879999999999999</v>
          </cell>
        </row>
        <row r="1038">
          <cell r="A1038">
            <v>37468</v>
          </cell>
          <cell r="B1038">
            <v>0.17860000000000001</v>
          </cell>
        </row>
        <row r="1039">
          <cell r="A1039">
            <v>37469</v>
          </cell>
          <cell r="B1039">
            <v>0.17849999999999999</v>
          </cell>
        </row>
        <row r="1040">
          <cell r="A1040">
            <v>37470</v>
          </cell>
          <cell r="B1040">
            <v>0.17879999999999999</v>
          </cell>
        </row>
        <row r="1041">
          <cell r="A1041">
            <v>37471</v>
          </cell>
          <cell r="B1041">
            <v>0</v>
          </cell>
        </row>
        <row r="1042">
          <cell r="A1042">
            <v>37472</v>
          </cell>
          <cell r="B1042">
            <v>0</v>
          </cell>
        </row>
        <row r="1043">
          <cell r="A1043">
            <v>37473</v>
          </cell>
          <cell r="B1043">
            <v>0.1784</v>
          </cell>
        </row>
        <row r="1044">
          <cell r="A1044">
            <v>37474</v>
          </cell>
          <cell r="B1044">
            <v>0.17910000000000001</v>
          </cell>
        </row>
        <row r="1045">
          <cell r="A1045">
            <v>37475</v>
          </cell>
          <cell r="B1045">
            <v>0.17899999999999999</v>
          </cell>
        </row>
        <row r="1046">
          <cell r="A1046">
            <v>37476</v>
          </cell>
          <cell r="B1046">
            <v>0.1789</v>
          </cell>
        </row>
        <row r="1047">
          <cell r="A1047">
            <v>37477</v>
          </cell>
          <cell r="B1047">
            <v>0.1789</v>
          </cell>
        </row>
        <row r="1048">
          <cell r="A1048">
            <v>37478</v>
          </cell>
          <cell r="B1048">
            <v>0</v>
          </cell>
        </row>
        <row r="1049">
          <cell r="A1049">
            <v>37479</v>
          </cell>
          <cell r="B1049">
            <v>0</v>
          </cell>
        </row>
        <row r="1050">
          <cell r="A1050">
            <v>37480</v>
          </cell>
          <cell r="B1050">
            <v>0.1784</v>
          </cell>
        </row>
        <row r="1051">
          <cell r="A1051">
            <v>37481</v>
          </cell>
          <cell r="B1051">
            <v>0.17899999999999999</v>
          </cell>
        </row>
        <row r="1052">
          <cell r="A1052">
            <v>37482</v>
          </cell>
          <cell r="B1052">
            <v>0.17849999999999999</v>
          </cell>
        </row>
        <row r="1053">
          <cell r="A1053">
            <v>37483</v>
          </cell>
          <cell r="B1053">
            <v>0.17860000000000001</v>
          </cell>
        </row>
        <row r="1054">
          <cell r="A1054">
            <v>37484</v>
          </cell>
          <cell r="B1054">
            <v>0.17879999999999999</v>
          </cell>
        </row>
        <row r="1055">
          <cell r="A1055">
            <v>37485</v>
          </cell>
          <cell r="B1055">
            <v>0</v>
          </cell>
        </row>
        <row r="1056">
          <cell r="A1056">
            <v>37486</v>
          </cell>
          <cell r="B1056">
            <v>0</v>
          </cell>
        </row>
        <row r="1057">
          <cell r="A1057">
            <v>37487</v>
          </cell>
          <cell r="B1057">
            <v>0.1789</v>
          </cell>
        </row>
        <row r="1058">
          <cell r="A1058">
            <v>37488</v>
          </cell>
          <cell r="B1058">
            <v>0.1789</v>
          </cell>
        </row>
        <row r="1059">
          <cell r="A1059">
            <v>37489</v>
          </cell>
          <cell r="B1059">
            <v>0.1789</v>
          </cell>
        </row>
        <row r="1060">
          <cell r="A1060">
            <v>37490</v>
          </cell>
          <cell r="B1060">
            <v>0.1777</v>
          </cell>
        </row>
        <row r="1061">
          <cell r="A1061">
            <v>37491</v>
          </cell>
          <cell r="B1061">
            <v>0.1782</v>
          </cell>
        </row>
        <row r="1062">
          <cell r="A1062">
            <v>37492</v>
          </cell>
          <cell r="B1062">
            <v>0</v>
          </cell>
        </row>
        <row r="1063">
          <cell r="A1063">
            <v>37493</v>
          </cell>
          <cell r="B1063">
            <v>0</v>
          </cell>
        </row>
        <row r="1064">
          <cell r="A1064">
            <v>37494</v>
          </cell>
          <cell r="B1064">
            <v>0.17849999999999999</v>
          </cell>
        </row>
        <row r="1065">
          <cell r="A1065">
            <v>37495</v>
          </cell>
          <cell r="B1065">
            <v>0.1787</v>
          </cell>
        </row>
        <row r="1066">
          <cell r="A1066">
            <v>37496</v>
          </cell>
          <cell r="B1066">
            <v>0.17879999999999999</v>
          </cell>
        </row>
        <row r="1067">
          <cell r="A1067">
            <v>37497</v>
          </cell>
          <cell r="B1067">
            <v>0.17879999999999999</v>
          </cell>
        </row>
        <row r="1068">
          <cell r="A1068">
            <v>37498</v>
          </cell>
          <cell r="B1068">
            <v>0.1787</v>
          </cell>
        </row>
        <row r="1069">
          <cell r="A1069">
            <v>37499</v>
          </cell>
          <cell r="B1069">
            <v>0</v>
          </cell>
        </row>
        <row r="1070">
          <cell r="A1070">
            <v>37500</v>
          </cell>
          <cell r="B1070">
            <v>0</v>
          </cell>
        </row>
        <row r="1071">
          <cell r="A1071">
            <v>37501</v>
          </cell>
          <cell r="B1071">
            <v>0.17910000000000001</v>
          </cell>
        </row>
        <row r="1072">
          <cell r="A1072">
            <v>37502</v>
          </cell>
          <cell r="B1072">
            <v>0.1792</v>
          </cell>
        </row>
        <row r="1073">
          <cell r="A1073">
            <v>37503</v>
          </cell>
          <cell r="B1073">
            <v>0.17860000000000001</v>
          </cell>
        </row>
        <row r="1074">
          <cell r="A1074">
            <v>37504</v>
          </cell>
          <cell r="B1074">
            <v>0.17879999999999999</v>
          </cell>
        </row>
        <row r="1075">
          <cell r="A1075">
            <v>37505</v>
          </cell>
          <cell r="B1075">
            <v>0.1787</v>
          </cell>
        </row>
        <row r="1076">
          <cell r="A1076">
            <v>37506</v>
          </cell>
          <cell r="B1076">
            <v>0</v>
          </cell>
        </row>
        <row r="1077">
          <cell r="A1077">
            <v>37507</v>
          </cell>
          <cell r="B1077">
            <v>0</v>
          </cell>
        </row>
        <row r="1078">
          <cell r="A1078">
            <v>37508</v>
          </cell>
          <cell r="B1078">
            <v>0.17879999999999999</v>
          </cell>
        </row>
        <row r="1079">
          <cell r="A1079">
            <v>37509</v>
          </cell>
          <cell r="B1079">
            <v>0.1789</v>
          </cell>
        </row>
        <row r="1080">
          <cell r="A1080">
            <v>37510</v>
          </cell>
          <cell r="B1080">
            <v>0.1789</v>
          </cell>
        </row>
        <row r="1081">
          <cell r="A1081">
            <v>37511</v>
          </cell>
          <cell r="B1081">
            <v>0.17879999999999999</v>
          </cell>
        </row>
        <row r="1082">
          <cell r="A1082">
            <v>37512</v>
          </cell>
          <cell r="B1082">
            <v>0.17879999999999999</v>
          </cell>
        </row>
        <row r="1083">
          <cell r="A1083">
            <v>37513</v>
          </cell>
          <cell r="B1083">
            <v>0</v>
          </cell>
        </row>
        <row r="1084">
          <cell r="A1084">
            <v>37514</v>
          </cell>
          <cell r="B1084">
            <v>0</v>
          </cell>
        </row>
        <row r="1085">
          <cell r="A1085">
            <v>37515</v>
          </cell>
          <cell r="B1085">
            <v>0.1789</v>
          </cell>
        </row>
        <row r="1086">
          <cell r="A1086">
            <v>37516</v>
          </cell>
          <cell r="B1086">
            <v>0.17879999999999999</v>
          </cell>
        </row>
        <row r="1087">
          <cell r="A1087">
            <v>37517</v>
          </cell>
          <cell r="B1087">
            <v>0.17899999999999999</v>
          </cell>
        </row>
        <row r="1088">
          <cell r="A1088">
            <v>37518</v>
          </cell>
          <cell r="B1088">
            <v>0.1789</v>
          </cell>
        </row>
        <row r="1089">
          <cell r="A1089">
            <v>37519</v>
          </cell>
          <cell r="B1089">
            <v>0.1789</v>
          </cell>
        </row>
        <row r="1090">
          <cell r="A1090">
            <v>37520</v>
          </cell>
          <cell r="B1090">
            <v>0</v>
          </cell>
        </row>
        <row r="1091">
          <cell r="A1091">
            <v>37521</v>
          </cell>
          <cell r="B1091">
            <v>0</v>
          </cell>
        </row>
        <row r="1092">
          <cell r="A1092">
            <v>37522</v>
          </cell>
          <cell r="B1092">
            <v>0.17899999999999999</v>
          </cell>
        </row>
        <row r="1093">
          <cell r="A1093">
            <v>37523</v>
          </cell>
          <cell r="B1093">
            <v>0.1787</v>
          </cell>
        </row>
        <row r="1094">
          <cell r="A1094">
            <v>37524</v>
          </cell>
          <cell r="B1094">
            <v>0.17879999999999999</v>
          </cell>
        </row>
        <row r="1095">
          <cell r="A1095">
            <v>37525</v>
          </cell>
          <cell r="B1095">
            <v>0.17879999999999999</v>
          </cell>
        </row>
        <row r="1096">
          <cell r="A1096">
            <v>37526</v>
          </cell>
          <cell r="B1096">
            <v>0.1789</v>
          </cell>
        </row>
        <row r="1097">
          <cell r="A1097">
            <v>37527</v>
          </cell>
          <cell r="B1097">
            <v>0</v>
          </cell>
        </row>
        <row r="1098">
          <cell r="A1098">
            <v>37528</v>
          </cell>
          <cell r="B1098">
            <v>0</v>
          </cell>
        </row>
        <row r="1099">
          <cell r="A1099">
            <v>37529</v>
          </cell>
          <cell r="B1099">
            <v>0.17899999999999999</v>
          </cell>
        </row>
        <row r="1100">
          <cell r="A1100">
            <v>37530</v>
          </cell>
          <cell r="B1100">
            <v>0.1789</v>
          </cell>
        </row>
        <row r="1101">
          <cell r="A1101">
            <v>37531</v>
          </cell>
          <cell r="B1101">
            <v>0.17899999999999999</v>
          </cell>
        </row>
        <row r="1102">
          <cell r="A1102">
            <v>37532</v>
          </cell>
          <cell r="B1102">
            <v>0.1789</v>
          </cell>
        </row>
        <row r="1103">
          <cell r="A1103">
            <v>37533</v>
          </cell>
          <cell r="B1103">
            <v>0.17860000000000001</v>
          </cell>
        </row>
        <row r="1104">
          <cell r="A1104">
            <v>37534</v>
          </cell>
          <cell r="B1104">
            <v>0</v>
          </cell>
        </row>
        <row r="1105">
          <cell r="A1105">
            <v>37535</v>
          </cell>
          <cell r="B1105">
            <v>0</v>
          </cell>
        </row>
        <row r="1106">
          <cell r="A1106">
            <v>37536</v>
          </cell>
          <cell r="B1106">
            <v>0.17849999999999999</v>
          </cell>
        </row>
        <row r="1107">
          <cell r="A1107">
            <v>37537</v>
          </cell>
          <cell r="B1107">
            <v>0.1784</v>
          </cell>
        </row>
        <row r="1108">
          <cell r="A1108">
            <v>37538</v>
          </cell>
          <cell r="B1108">
            <v>0.1784</v>
          </cell>
        </row>
        <row r="1109">
          <cell r="A1109">
            <v>37539</v>
          </cell>
          <cell r="B1109">
            <v>0.17849999999999999</v>
          </cell>
        </row>
        <row r="1110">
          <cell r="A1110">
            <v>37540</v>
          </cell>
          <cell r="B1110">
            <v>0.1784</v>
          </cell>
        </row>
        <row r="1111">
          <cell r="A1111">
            <v>37541</v>
          </cell>
          <cell r="B1111">
            <v>0</v>
          </cell>
        </row>
        <row r="1112">
          <cell r="A1112">
            <v>37542</v>
          </cell>
          <cell r="B1112">
            <v>0</v>
          </cell>
        </row>
        <row r="1113">
          <cell r="A1113">
            <v>37543</v>
          </cell>
          <cell r="B1113">
            <v>0.17879999999999999</v>
          </cell>
        </row>
        <row r="1114">
          <cell r="A1114">
            <v>37544</v>
          </cell>
          <cell r="B1114">
            <v>0.2087</v>
          </cell>
        </row>
        <row r="1115">
          <cell r="A1115">
            <v>37545</v>
          </cell>
          <cell r="B1115">
            <v>0.20860000000000001</v>
          </cell>
        </row>
        <row r="1116">
          <cell r="A1116">
            <v>37546</v>
          </cell>
          <cell r="B1116">
            <v>0.2084</v>
          </cell>
        </row>
        <row r="1117">
          <cell r="A1117">
            <v>37547</v>
          </cell>
          <cell r="B1117">
            <v>0.2084</v>
          </cell>
        </row>
        <row r="1118">
          <cell r="A1118">
            <v>37548</v>
          </cell>
          <cell r="B1118">
            <v>0</v>
          </cell>
        </row>
        <row r="1119">
          <cell r="A1119">
            <v>37549</v>
          </cell>
          <cell r="B1119">
            <v>0</v>
          </cell>
        </row>
        <row r="1120">
          <cell r="A1120">
            <v>37550</v>
          </cell>
          <cell r="B1120">
            <v>0.2084</v>
          </cell>
        </row>
        <row r="1121">
          <cell r="A1121">
            <v>37551</v>
          </cell>
          <cell r="B1121">
            <v>0.20830000000000001</v>
          </cell>
        </row>
        <row r="1122">
          <cell r="A1122">
            <v>37552</v>
          </cell>
          <cell r="B1122">
            <v>0.20810000000000001</v>
          </cell>
        </row>
        <row r="1123">
          <cell r="A1123">
            <v>37553</v>
          </cell>
          <cell r="B1123">
            <v>0.2082</v>
          </cell>
        </row>
        <row r="1124">
          <cell r="A1124">
            <v>37554</v>
          </cell>
          <cell r="B1124">
            <v>0.20810000000000001</v>
          </cell>
        </row>
        <row r="1125">
          <cell r="A1125">
            <v>37555</v>
          </cell>
          <cell r="B1125">
            <v>0</v>
          </cell>
        </row>
        <row r="1126">
          <cell r="A1126">
            <v>37556</v>
          </cell>
          <cell r="B1126">
            <v>0</v>
          </cell>
        </row>
        <row r="1127">
          <cell r="A1127">
            <v>37557</v>
          </cell>
          <cell r="B1127">
            <v>0.20810000000000001</v>
          </cell>
        </row>
        <row r="1128">
          <cell r="A1128">
            <v>37558</v>
          </cell>
          <cell r="B1128">
            <v>0.2079</v>
          </cell>
        </row>
        <row r="1129">
          <cell r="A1129">
            <v>37559</v>
          </cell>
          <cell r="B1129">
            <v>0.20810000000000001</v>
          </cell>
        </row>
        <row r="1130">
          <cell r="A1130">
            <v>37560</v>
          </cell>
          <cell r="B1130">
            <v>0.2079</v>
          </cell>
        </row>
        <row r="1131">
          <cell r="A1131">
            <v>37561</v>
          </cell>
          <cell r="B1131">
            <v>0.20799999999999999</v>
          </cell>
        </row>
        <row r="1132">
          <cell r="A1132">
            <v>37562</v>
          </cell>
          <cell r="B1132">
            <v>0</v>
          </cell>
        </row>
        <row r="1133">
          <cell r="A1133">
            <v>37563</v>
          </cell>
          <cell r="B1133">
            <v>0</v>
          </cell>
        </row>
        <row r="1134">
          <cell r="A1134">
            <v>37564</v>
          </cell>
          <cell r="B1134">
            <v>0.20810000000000001</v>
          </cell>
        </row>
        <row r="1135">
          <cell r="A1135">
            <v>37565</v>
          </cell>
          <cell r="B1135">
            <v>0.2082</v>
          </cell>
        </row>
        <row r="1136">
          <cell r="A1136">
            <v>37566</v>
          </cell>
          <cell r="B1136">
            <v>0.20830000000000001</v>
          </cell>
        </row>
        <row r="1137">
          <cell r="A1137">
            <v>37567</v>
          </cell>
          <cell r="B1137">
            <v>0.20830000000000001</v>
          </cell>
        </row>
        <row r="1138">
          <cell r="A1138">
            <v>37568</v>
          </cell>
          <cell r="B1138">
            <v>0.20830000000000001</v>
          </cell>
        </row>
        <row r="1139">
          <cell r="A1139">
            <v>37569</v>
          </cell>
          <cell r="B1139">
            <v>0</v>
          </cell>
        </row>
        <row r="1140">
          <cell r="A1140">
            <v>37570</v>
          </cell>
          <cell r="B1140">
            <v>0</v>
          </cell>
        </row>
        <row r="1141">
          <cell r="A1141">
            <v>37571</v>
          </cell>
          <cell r="B1141">
            <v>0.2082</v>
          </cell>
        </row>
        <row r="1142">
          <cell r="A1142">
            <v>37572</v>
          </cell>
          <cell r="B1142">
            <v>0.2082</v>
          </cell>
        </row>
        <row r="1143">
          <cell r="A1143">
            <v>37573</v>
          </cell>
          <cell r="B1143">
            <v>0.2079</v>
          </cell>
        </row>
        <row r="1144">
          <cell r="A1144">
            <v>37574</v>
          </cell>
          <cell r="B1144">
            <v>0.2079</v>
          </cell>
        </row>
        <row r="1145">
          <cell r="A1145">
            <v>37575</v>
          </cell>
          <cell r="B1145">
            <v>0</v>
          </cell>
        </row>
        <row r="1146">
          <cell r="A1146">
            <v>37576</v>
          </cell>
          <cell r="B1146">
            <v>0</v>
          </cell>
        </row>
        <row r="1147">
          <cell r="A1147">
            <v>37577</v>
          </cell>
          <cell r="B1147">
            <v>0</v>
          </cell>
        </row>
        <row r="1148">
          <cell r="A1148">
            <v>37578</v>
          </cell>
          <cell r="B1148">
            <v>0.20780000000000001</v>
          </cell>
        </row>
        <row r="1149">
          <cell r="A1149">
            <v>37579</v>
          </cell>
          <cell r="B1149">
            <v>0.20780000000000001</v>
          </cell>
        </row>
        <row r="1150">
          <cell r="A1150">
            <v>37580</v>
          </cell>
          <cell r="B1150">
            <v>0.2079</v>
          </cell>
        </row>
        <row r="1151">
          <cell r="A1151">
            <v>37581</v>
          </cell>
          <cell r="B1151">
            <v>0.216</v>
          </cell>
        </row>
        <row r="1152">
          <cell r="A1152">
            <v>37582</v>
          </cell>
          <cell r="B1152">
            <v>0.217</v>
          </cell>
        </row>
        <row r="1153">
          <cell r="A1153">
            <v>37583</v>
          </cell>
          <cell r="B1153">
            <v>0</v>
          </cell>
        </row>
        <row r="1154">
          <cell r="A1154">
            <v>37584</v>
          </cell>
          <cell r="B1154">
            <v>0</v>
          </cell>
        </row>
        <row r="1155">
          <cell r="A1155">
            <v>37585</v>
          </cell>
          <cell r="B1155">
            <v>0.2177</v>
          </cell>
        </row>
        <row r="1156">
          <cell r="A1156">
            <v>37586</v>
          </cell>
          <cell r="B1156">
            <v>0.21820000000000001</v>
          </cell>
        </row>
        <row r="1157">
          <cell r="A1157">
            <v>37587</v>
          </cell>
          <cell r="B1157">
            <v>0.21829999999999999</v>
          </cell>
        </row>
        <row r="1158">
          <cell r="A1158">
            <v>37588</v>
          </cell>
          <cell r="B1158">
            <v>0.21809999999999999</v>
          </cell>
        </row>
        <row r="1159">
          <cell r="A1159">
            <v>37589</v>
          </cell>
          <cell r="B1159">
            <v>0.2175</v>
          </cell>
        </row>
        <row r="1160">
          <cell r="A1160">
            <v>37590</v>
          </cell>
          <cell r="B1160">
            <v>0</v>
          </cell>
        </row>
        <row r="1161">
          <cell r="A1161">
            <v>37591</v>
          </cell>
          <cell r="B1161">
            <v>0</v>
          </cell>
        </row>
        <row r="1162">
          <cell r="A1162">
            <v>37592</v>
          </cell>
          <cell r="B1162">
            <v>0.21809999999999999</v>
          </cell>
        </row>
        <row r="1163">
          <cell r="A1163">
            <v>37593</v>
          </cell>
          <cell r="B1163">
            <v>0.21840000000000001</v>
          </cell>
        </row>
        <row r="1164">
          <cell r="A1164">
            <v>37594</v>
          </cell>
          <cell r="B1164">
            <v>0.21829999999999999</v>
          </cell>
        </row>
        <row r="1165">
          <cell r="A1165">
            <v>37595</v>
          </cell>
          <cell r="B1165">
            <v>0.21840000000000001</v>
          </cell>
        </row>
        <row r="1166">
          <cell r="A1166">
            <v>37596</v>
          </cell>
          <cell r="B1166">
            <v>0.21840000000000001</v>
          </cell>
        </row>
        <row r="1167">
          <cell r="A1167">
            <v>37597</v>
          </cell>
          <cell r="B1167">
            <v>0</v>
          </cell>
        </row>
        <row r="1168">
          <cell r="A1168">
            <v>37598</v>
          </cell>
          <cell r="B1168">
            <v>0</v>
          </cell>
        </row>
        <row r="1169">
          <cell r="A1169">
            <v>37599</v>
          </cell>
          <cell r="B1169">
            <v>0.21820000000000001</v>
          </cell>
        </row>
        <row r="1170">
          <cell r="A1170">
            <v>37600</v>
          </cell>
          <cell r="B1170">
            <v>0.218</v>
          </cell>
        </row>
        <row r="1171">
          <cell r="A1171">
            <v>37601</v>
          </cell>
          <cell r="B1171">
            <v>0.21759999999999999</v>
          </cell>
        </row>
        <row r="1172">
          <cell r="A1172">
            <v>37602</v>
          </cell>
          <cell r="B1172">
            <v>0.2175</v>
          </cell>
        </row>
        <row r="1173">
          <cell r="A1173">
            <v>37603</v>
          </cell>
          <cell r="B1173">
            <v>0.21740000000000001</v>
          </cell>
        </row>
        <row r="1174">
          <cell r="A1174">
            <v>37604</v>
          </cell>
          <cell r="B1174">
            <v>0</v>
          </cell>
        </row>
        <row r="1175">
          <cell r="A1175">
            <v>37605</v>
          </cell>
          <cell r="B1175">
            <v>0</v>
          </cell>
        </row>
        <row r="1176">
          <cell r="A1176">
            <v>37606</v>
          </cell>
          <cell r="B1176">
            <v>0.21740000000000001</v>
          </cell>
        </row>
        <row r="1177">
          <cell r="A1177">
            <v>37607</v>
          </cell>
          <cell r="B1177">
            <v>0.21729999999999999</v>
          </cell>
        </row>
        <row r="1178">
          <cell r="A1178">
            <v>37608</v>
          </cell>
          <cell r="B1178">
            <v>0.21729999999999999</v>
          </cell>
        </row>
        <row r="1179">
          <cell r="A1179">
            <v>37609</v>
          </cell>
          <cell r="B1179">
            <v>0.24729999999999999</v>
          </cell>
        </row>
        <row r="1180">
          <cell r="A1180">
            <v>37610</v>
          </cell>
          <cell r="B1180">
            <v>0.2475</v>
          </cell>
        </row>
        <row r="1181">
          <cell r="A1181">
            <v>37611</v>
          </cell>
          <cell r="B1181">
            <v>0</v>
          </cell>
        </row>
        <row r="1182">
          <cell r="A1182">
            <v>37612</v>
          </cell>
          <cell r="B1182">
            <v>0</v>
          </cell>
        </row>
        <row r="1183">
          <cell r="A1183">
            <v>37613</v>
          </cell>
          <cell r="B1183">
            <v>0.24759999999999999</v>
          </cell>
        </row>
        <row r="1184">
          <cell r="A1184">
            <v>37614</v>
          </cell>
          <cell r="B1184">
            <v>0.24729999999999999</v>
          </cell>
        </row>
        <row r="1185">
          <cell r="A1185">
            <v>37615</v>
          </cell>
          <cell r="B1185">
            <v>0</v>
          </cell>
        </row>
        <row r="1186">
          <cell r="A1186">
            <v>37616</v>
          </cell>
          <cell r="B1186">
            <v>0.24740000000000001</v>
          </cell>
        </row>
        <row r="1187">
          <cell r="A1187">
            <v>37617</v>
          </cell>
          <cell r="B1187">
            <v>0.2477</v>
          </cell>
        </row>
        <row r="1188">
          <cell r="A1188">
            <v>37618</v>
          </cell>
          <cell r="B1188">
            <v>0</v>
          </cell>
        </row>
        <row r="1189">
          <cell r="A1189">
            <v>37619</v>
          </cell>
          <cell r="B1189">
            <v>0</v>
          </cell>
        </row>
        <row r="1190">
          <cell r="A1190">
            <v>37620</v>
          </cell>
          <cell r="B1190">
            <v>0.24809999999999999</v>
          </cell>
        </row>
        <row r="1191">
          <cell r="A1191">
            <v>37621</v>
          </cell>
          <cell r="B1191">
            <v>0.24829999999999999</v>
          </cell>
        </row>
        <row r="1192">
          <cell r="A1192">
            <v>37622</v>
          </cell>
          <cell r="B1192">
            <v>0</v>
          </cell>
        </row>
        <row r="1193">
          <cell r="A1193">
            <v>37623</v>
          </cell>
          <cell r="B1193">
            <v>0.2482</v>
          </cell>
        </row>
        <row r="1194">
          <cell r="A1194">
            <v>37624</v>
          </cell>
          <cell r="B1194">
            <v>0.24809999999999999</v>
          </cell>
        </row>
        <row r="1195">
          <cell r="A1195">
            <v>37625</v>
          </cell>
          <cell r="B1195">
            <v>0</v>
          </cell>
        </row>
        <row r="1196">
          <cell r="A1196">
            <v>37626</v>
          </cell>
          <cell r="B1196">
            <v>0</v>
          </cell>
        </row>
        <row r="1197">
          <cell r="A1197">
            <v>37627</v>
          </cell>
          <cell r="B1197">
            <v>0.24829999999999999</v>
          </cell>
        </row>
        <row r="1198">
          <cell r="A1198">
            <v>37628</v>
          </cell>
          <cell r="B1198">
            <v>0.24829999999999999</v>
          </cell>
        </row>
        <row r="1199">
          <cell r="A1199">
            <v>37629</v>
          </cell>
          <cell r="B1199">
            <v>0.2482</v>
          </cell>
        </row>
        <row r="1200">
          <cell r="A1200">
            <v>37630</v>
          </cell>
          <cell r="B1200">
            <v>0.24809999999999999</v>
          </cell>
        </row>
        <row r="1201">
          <cell r="A1201">
            <v>37631</v>
          </cell>
          <cell r="B1201">
            <v>0.24809999999999999</v>
          </cell>
        </row>
        <row r="1202">
          <cell r="A1202">
            <v>37632</v>
          </cell>
          <cell r="B1202">
            <v>0</v>
          </cell>
        </row>
        <row r="1203">
          <cell r="A1203">
            <v>37633</v>
          </cell>
          <cell r="B1203">
            <v>0</v>
          </cell>
        </row>
        <row r="1204">
          <cell r="A1204">
            <v>37634</v>
          </cell>
          <cell r="B1204">
            <v>0.248</v>
          </cell>
        </row>
        <row r="1205">
          <cell r="A1205">
            <v>37635</v>
          </cell>
          <cell r="B1205">
            <v>0.24809999999999999</v>
          </cell>
        </row>
        <row r="1206">
          <cell r="A1206">
            <v>37636</v>
          </cell>
          <cell r="B1206">
            <v>0.24829999999999999</v>
          </cell>
        </row>
        <row r="1207">
          <cell r="A1207">
            <v>37637</v>
          </cell>
          <cell r="B1207">
            <v>0.2485</v>
          </cell>
        </row>
        <row r="1208">
          <cell r="A1208">
            <v>37638</v>
          </cell>
          <cell r="B1208">
            <v>0.2485</v>
          </cell>
        </row>
        <row r="1209">
          <cell r="A1209">
            <v>37639</v>
          </cell>
          <cell r="B1209">
            <v>0</v>
          </cell>
        </row>
        <row r="1210">
          <cell r="A1210">
            <v>37640</v>
          </cell>
          <cell r="B1210">
            <v>0</v>
          </cell>
        </row>
        <row r="1211">
          <cell r="A1211">
            <v>37641</v>
          </cell>
          <cell r="B1211">
            <v>0.24840000000000001</v>
          </cell>
        </row>
        <row r="1212">
          <cell r="A1212">
            <v>37642</v>
          </cell>
          <cell r="B1212">
            <v>0.24840000000000001</v>
          </cell>
        </row>
        <row r="1213">
          <cell r="A1213">
            <v>37643</v>
          </cell>
          <cell r="B1213">
            <v>0.2485</v>
          </cell>
        </row>
        <row r="1214">
          <cell r="A1214">
            <v>37644</v>
          </cell>
          <cell r="B1214">
            <v>0.25280000000000002</v>
          </cell>
        </row>
        <row r="1215">
          <cell r="A1215">
            <v>37645</v>
          </cell>
          <cell r="B1215">
            <v>0.25319999999999998</v>
          </cell>
        </row>
        <row r="1216">
          <cell r="A1216">
            <v>37646</v>
          </cell>
          <cell r="B1216">
            <v>0</v>
          </cell>
        </row>
        <row r="1217">
          <cell r="A1217">
            <v>37647</v>
          </cell>
          <cell r="B1217">
            <v>0</v>
          </cell>
        </row>
        <row r="1218">
          <cell r="A1218">
            <v>37648</v>
          </cell>
          <cell r="B1218">
            <v>0.25330000000000003</v>
          </cell>
        </row>
        <row r="1219">
          <cell r="A1219">
            <v>37649</v>
          </cell>
          <cell r="B1219">
            <v>0.25219999999999998</v>
          </cell>
        </row>
        <row r="1220">
          <cell r="A1220">
            <v>37650</v>
          </cell>
          <cell r="B1220">
            <v>0.25309999999999999</v>
          </cell>
        </row>
        <row r="1221">
          <cell r="A1221">
            <v>37651</v>
          </cell>
          <cell r="B1221">
            <v>0.25330000000000003</v>
          </cell>
        </row>
        <row r="1222">
          <cell r="A1222">
            <v>37652</v>
          </cell>
          <cell r="B1222">
            <v>0.25280000000000002</v>
          </cell>
        </row>
        <row r="1223">
          <cell r="A1223">
            <v>37653</v>
          </cell>
          <cell r="B1223">
            <v>0</v>
          </cell>
        </row>
        <row r="1224">
          <cell r="A1224">
            <v>37654</v>
          </cell>
          <cell r="B1224">
            <v>0</v>
          </cell>
        </row>
        <row r="1225">
          <cell r="A1225">
            <v>37655</v>
          </cell>
          <cell r="B1225">
            <v>0.25330000000000003</v>
          </cell>
        </row>
        <row r="1226">
          <cell r="A1226">
            <v>37656</v>
          </cell>
          <cell r="B1226">
            <v>0.2535</v>
          </cell>
        </row>
        <row r="1227">
          <cell r="A1227">
            <v>37657</v>
          </cell>
          <cell r="B1227">
            <v>0.25369999999999998</v>
          </cell>
        </row>
        <row r="1228">
          <cell r="A1228">
            <v>37658</v>
          </cell>
          <cell r="B1228">
            <v>0.25369999999999998</v>
          </cell>
        </row>
        <row r="1229">
          <cell r="A1229">
            <v>37659</v>
          </cell>
          <cell r="B1229">
            <v>0.2535</v>
          </cell>
        </row>
        <row r="1230">
          <cell r="A1230">
            <v>37660</v>
          </cell>
          <cell r="B1230">
            <v>0</v>
          </cell>
        </row>
        <row r="1231">
          <cell r="A1231">
            <v>37661</v>
          </cell>
          <cell r="B1231">
            <v>0</v>
          </cell>
        </row>
        <row r="1232">
          <cell r="A1232">
            <v>37662</v>
          </cell>
          <cell r="B1232">
            <v>0.25340000000000001</v>
          </cell>
        </row>
        <row r="1233">
          <cell r="A1233">
            <v>37663</v>
          </cell>
          <cell r="B1233">
            <v>0.25330000000000003</v>
          </cell>
        </row>
        <row r="1234">
          <cell r="A1234">
            <v>37664</v>
          </cell>
          <cell r="B1234">
            <v>0.25280000000000002</v>
          </cell>
        </row>
        <row r="1235">
          <cell r="A1235">
            <v>37665</v>
          </cell>
          <cell r="B1235">
            <v>0.25269999999999998</v>
          </cell>
        </row>
        <row r="1236">
          <cell r="A1236">
            <v>37666</v>
          </cell>
          <cell r="B1236">
            <v>0.25290000000000001</v>
          </cell>
        </row>
        <row r="1237">
          <cell r="A1237">
            <v>37667</v>
          </cell>
          <cell r="B1237">
            <v>0</v>
          </cell>
        </row>
        <row r="1238">
          <cell r="A1238">
            <v>37668</v>
          </cell>
          <cell r="B1238">
            <v>0</v>
          </cell>
        </row>
        <row r="1239">
          <cell r="A1239">
            <v>37669</v>
          </cell>
          <cell r="B1239">
            <v>0.25319999999999998</v>
          </cell>
        </row>
        <row r="1240">
          <cell r="A1240">
            <v>37670</v>
          </cell>
          <cell r="B1240">
            <v>0.25290000000000001</v>
          </cell>
        </row>
        <row r="1241">
          <cell r="A1241">
            <v>37671</v>
          </cell>
          <cell r="B1241">
            <v>0.253</v>
          </cell>
        </row>
        <row r="1242">
          <cell r="A1242">
            <v>37672</v>
          </cell>
          <cell r="B1242">
            <v>0.26069999999999999</v>
          </cell>
        </row>
        <row r="1243">
          <cell r="A1243">
            <v>37673</v>
          </cell>
          <cell r="B1243">
            <v>0.26190000000000002</v>
          </cell>
        </row>
        <row r="1244">
          <cell r="A1244">
            <v>37674</v>
          </cell>
          <cell r="B1244">
            <v>0</v>
          </cell>
        </row>
        <row r="1245">
          <cell r="A1245">
            <v>37675</v>
          </cell>
          <cell r="B1245">
            <v>0</v>
          </cell>
        </row>
        <row r="1246">
          <cell r="A1246">
            <v>37676</v>
          </cell>
          <cell r="B1246">
            <v>0.26219999999999999</v>
          </cell>
        </row>
        <row r="1247">
          <cell r="A1247">
            <v>37677</v>
          </cell>
          <cell r="B1247">
            <v>0.26229999999999998</v>
          </cell>
        </row>
        <row r="1248">
          <cell r="A1248">
            <v>37678</v>
          </cell>
          <cell r="B1248">
            <v>0.26229999999999998</v>
          </cell>
        </row>
        <row r="1249">
          <cell r="A1249">
            <v>37679</v>
          </cell>
          <cell r="B1249">
            <v>0.26240000000000002</v>
          </cell>
        </row>
        <row r="1250">
          <cell r="A1250">
            <v>37680</v>
          </cell>
          <cell r="B1250">
            <v>0.26279999999999998</v>
          </cell>
        </row>
        <row r="1251">
          <cell r="A1251">
            <v>37681</v>
          </cell>
          <cell r="B1251">
            <v>0</v>
          </cell>
        </row>
        <row r="1252">
          <cell r="A1252">
            <v>37682</v>
          </cell>
          <cell r="B1252">
            <v>0</v>
          </cell>
        </row>
        <row r="1253">
          <cell r="A1253">
            <v>37683</v>
          </cell>
          <cell r="B1253">
            <v>0</v>
          </cell>
        </row>
        <row r="1254">
          <cell r="A1254">
            <v>37684</v>
          </cell>
          <cell r="B1254">
            <v>0</v>
          </cell>
        </row>
        <row r="1255">
          <cell r="A1255">
            <v>37685</v>
          </cell>
          <cell r="B1255">
            <v>0.26300000000000001</v>
          </cell>
        </row>
        <row r="1256">
          <cell r="A1256">
            <v>37686</v>
          </cell>
          <cell r="B1256">
            <v>0.26290000000000002</v>
          </cell>
        </row>
        <row r="1257">
          <cell r="A1257">
            <v>37687</v>
          </cell>
          <cell r="B1257">
            <v>0.26290000000000002</v>
          </cell>
        </row>
        <row r="1258">
          <cell r="A1258">
            <v>37688</v>
          </cell>
          <cell r="B1258">
            <v>0</v>
          </cell>
        </row>
        <row r="1259">
          <cell r="A1259">
            <v>37689</v>
          </cell>
          <cell r="B1259">
            <v>0</v>
          </cell>
        </row>
        <row r="1260">
          <cell r="A1260">
            <v>37690</v>
          </cell>
          <cell r="B1260">
            <v>0.26319999999999999</v>
          </cell>
        </row>
        <row r="1261">
          <cell r="A1261">
            <v>37691</v>
          </cell>
          <cell r="B1261">
            <v>0.26300000000000001</v>
          </cell>
        </row>
        <row r="1262">
          <cell r="A1262">
            <v>37692</v>
          </cell>
          <cell r="B1262">
            <v>0.26290000000000002</v>
          </cell>
        </row>
        <row r="1263">
          <cell r="A1263">
            <v>37693</v>
          </cell>
          <cell r="B1263">
            <v>0.26269999999999999</v>
          </cell>
        </row>
        <row r="1264">
          <cell r="A1264">
            <v>37694</v>
          </cell>
          <cell r="B1264">
            <v>0.26269999999999999</v>
          </cell>
        </row>
        <row r="1265">
          <cell r="A1265">
            <v>37695</v>
          </cell>
          <cell r="B1265">
            <v>0</v>
          </cell>
        </row>
        <row r="1266">
          <cell r="A1266">
            <v>37696</v>
          </cell>
          <cell r="B1266">
            <v>0</v>
          </cell>
        </row>
        <row r="1267">
          <cell r="A1267">
            <v>37697</v>
          </cell>
          <cell r="B1267">
            <v>0.26269999999999999</v>
          </cell>
        </row>
        <row r="1268">
          <cell r="A1268">
            <v>37698</v>
          </cell>
          <cell r="B1268">
            <v>0.26240000000000002</v>
          </cell>
        </row>
        <row r="1269">
          <cell r="A1269">
            <v>37699</v>
          </cell>
          <cell r="B1269">
            <v>0.26229999999999998</v>
          </cell>
        </row>
        <row r="1270">
          <cell r="A1270">
            <v>37700</v>
          </cell>
          <cell r="B1270">
            <v>0.26240000000000002</v>
          </cell>
        </row>
        <row r="1271">
          <cell r="A1271">
            <v>37701</v>
          </cell>
          <cell r="B1271">
            <v>0.26229999999999998</v>
          </cell>
        </row>
        <row r="1272">
          <cell r="A1272">
            <v>37702</v>
          </cell>
          <cell r="B1272">
            <v>0</v>
          </cell>
        </row>
        <row r="1273">
          <cell r="A1273">
            <v>37703</v>
          </cell>
          <cell r="B1273">
            <v>0</v>
          </cell>
        </row>
        <row r="1274">
          <cell r="A1274">
            <v>37704</v>
          </cell>
          <cell r="B1274">
            <v>0.26219999999999999</v>
          </cell>
        </row>
        <row r="1275">
          <cell r="A1275">
            <v>37705</v>
          </cell>
          <cell r="B1275">
            <v>0.26190000000000002</v>
          </cell>
        </row>
        <row r="1276">
          <cell r="A1276">
            <v>37706</v>
          </cell>
          <cell r="B1276">
            <v>0.26200000000000001</v>
          </cell>
        </row>
        <row r="1277">
          <cell r="A1277">
            <v>37707</v>
          </cell>
          <cell r="B1277">
            <v>0.26190000000000002</v>
          </cell>
        </row>
        <row r="1278">
          <cell r="A1278">
            <v>37708</v>
          </cell>
          <cell r="B1278">
            <v>0.26219999999999999</v>
          </cell>
        </row>
        <row r="1279">
          <cell r="A1279">
            <v>37709</v>
          </cell>
          <cell r="B1279">
            <v>0</v>
          </cell>
        </row>
        <row r="1280">
          <cell r="A1280">
            <v>37710</v>
          </cell>
          <cell r="B1280">
            <v>0</v>
          </cell>
        </row>
        <row r="1281">
          <cell r="A1281">
            <v>37711</v>
          </cell>
          <cell r="B1281">
            <v>0.26229999999999998</v>
          </cell>
        </row>
        <row r="1282">
          <cell r="A1282">
            <v>37712</v>
          </cell>
          <cell r="B1282">
            <v>0.2621</v>
          </cell>
        </row>
        <row r="1283">
          <cell r="A1283">
            <v>37713</v>
          </cell>
          <cell r="B1283">
            <v>0.2621</v>
          </cell>
        </row>
        <row r="1284">
          <cell r="A1284">
            <v>37714</v>
          </cell>
          <cell r="B1284">
            <v>0.2621</v>
          </cell>
        </row>
        <row r="1285">
          <cell r="A1285">
            <v>37715</v>
          </cell>
          <cell r="B1285">
            <v>0.2621</v>
          </cell>
        </row>
        <row r="1286">
          <cell r="A1286">
            <v>37716</v>
          </cell>
          <cell r="B1286">
            <v>0</v>
          </cell>
        </row>
        <row r="1287">
          <cell r="A1287">
            <v>37717</v>
          </cell>
          <cell r="B1287">
            <v>0</v>
          </cell>
        </row>
        <row r="1288">
          <cell r="A1288">
            <v>37718</v>
          </cell>
          <cell r="B1288">
            <v>0.26219999999999999</v>
          </cell>
        </row>
        <row r="1289">
          <cell r="A1289">
            <v>37719</v>
          </cell>
          <cell r="B1289">
            <v>0.26219999999999999</v>
          </cell>
        </row>
        <row r="1290">
          <cell r="A1290">
            <v>37720</v>
          </cell>
          <cell r="B1290">
            <v>0.2621</v>
          </cell>
        </row>
        <row r="1291">
          <cell r="A1291">
            <v>37721</v>
          </cell>
          <cell r="B1291">
            <v>0.26190000000000002</v>
          </cell>
        </row>
        <row r="1292">
          <cell r="A1292">
            <v>37722</v>
          </cell>
          <cell r="B1292">
            <v>0.26200000000000001</v>
          </cell>
        </row>
        <row r="1293">
          <cell r="A1293">
            <v>37723</v>
          </cell>
          <cell r="B1293">
            <v>0</v>
          </cell>
        </row>
        <row r="1294">
          <cell r="A1294">
            <v>37724</v>
          </cell>
          <cell r="B1294">
            <v>0</v>
          </cell>
        </row>
        <row r="1295">
          <cell r="A1295">
            <v>37725</v>
          </cell>
          <cell r="B1295">
            <v>0.26200000000000001</v>
          </cell>
        </row>
        <row r="1296">
          <cell r="A1296">
            <v>37726</v>
          </cell>
          <cell r="B1296">
            <v>0.2621</v>
          </cell>
        </row>
        <row r="1297">
          <cell r="A1297">
            <v>37727</v>
          </cell>
          <cell r="B1297">
            <v>0.26269999999999999</v>
          </cell>
        </row>
        <row r="1298">
          <cell r="A1298">
            <v>37728</v>
          </cell>
          <cell r="B1298">
            <v>0.26290000000000002</v>
          </cell>
        </row>
        <row r="1299">
          <cell r="A1299">
            <v>37729</v>
          </cell>
          <cell r="B1299">
            <v>0</v>
          </cell>
        </row>
        <row r="1300">
          <cell r="A1300">
            <v>37730</v>
          </cell>
          <cell r="B1300">
            <v>0</v>
          </cell>
        </row>
        <row r="1301">
          <cell r="A1301">
            <v>37731</v>
          </cell>
          <cell r="B1301">
            <v>0</v>
          </cell>
        </row>
        <row r="1302">
          <cell r="A1302">
            <v>37732</v>
          </cell>
          <cell r="B1302">
            <v>0</v>
          </cell>
        </row>
        <row r="1303">
          <cell r="A1303">
            <v>37733</v>
          </cell>
          <cell r="B1303">
            <v>0.26279999999999998</v>
          </cell>
        </row>
        <row r="1304">
          <cell r="A1304">
            <v>37734</v>
          </cell>
          <cell r="B1304">
            <v>0.26279999999999998</v>
          </cell>
        </row>
        <row r="1305">
          <cell r="A1305">
            <v>37735</v>
          </cell>
          <cell r="B1305">
            <v>0.26250000000000001</v>
          </cell>
        </row>
        <row r="1306">
          <cell r="A1306">
            <v>37736</v>
          </cell>
          <cell r="B1306">
            <v>0.26219999999999999</v>
          </cell>
        </row>
        <row r="1307">
          <cell r="A1307">
            <v>37737</v>
          </cell>
          <cell r="B1307">
            <v>0</v>
          </cell>
        </row>
        <row r="1308">
          <cell r="A1308">
            <v>37738</v>
          </cell>
          <cell r="B1308">
            <v>0</v>
          </cell>
        </row>
        <row r="1309">
          <cell r="A1309">
            <v>37739</v>
          </cell>
          <cell r="B1309">
            <v>0.26229999999999998</v>
          </cell>
        </row>
        <row r="1310">
          <cell r="A1310">
            <v>37740</v>
          </cell>
          <cell r="B1310">
            <v>0.26229999999999998</v>
          </cell>
        </row>
        <row r="1311">
          <cell r="A1311">
            <v>37741</v>
          </cell>
          <cell r="B1311">
            <v>0.26279999999999998</v>
          </cell>
        </row>
        <row r="1312">
          <cell r="A1312">
            <v>37742</v>
          </cell>
          <cell r="B1312">
            <v>0</v>
          </cell>
        </row>
        <row r="1313">
          <cell r="A1313">
            <v>37743</v>
          </cell>
          <cell r="B1313">
            <v>0.26290000000000002</v>
          </cell>
        </row>
        <row r="1314">
          <cell r="A1314">
            <v>37744</v>
          </cell>
          <cell r="B1314">
            <v>0</v>
          </cell>
        </row>
        <row r="1315">
          <cell r="A1315">
            <v>37745</v>
          </cell>
          <cell r="B1315">
            <v>0</v>
          </cell>
        </row>
        <row r="1316">
          <cell r="A1316">
            <v>37746</v>
          </cell>
          <cell r="B1316">
            <v>0.26279999999999998</v>
          </cell>
        </row>
        <row r="1317">
          <cell r="A1317">
            <v>37747</v>
          </cell>
          <cell r="B1317">
            <v>0.26250000000000001</v>
          </cell>
        </row>
        <row r="1318">
          <cell r="A1318">
            <v>37748</v>
          </cell>
          <cell r="B1318">
            <v>0.26240000000000002</v>
          </cell>
        </row>
        <row r="1319">
          <cell r="A1319">
            <v>37749</v>
          </cell>
          <cell r="B1319">
            <v>0.26229999999999998</v>
          </cell>
        </row>
        <row r="1320">
          <cell r="A1320">
            <v>37750</v>
          </cell>
          <cell r="B1320">
            <v>0.26229999999999998</v>
          </cell>
        </row>
        <row r="1321">
          <cell r="A1321">
            <v>37751</v>
          </cell>
          <cell r="B1321">
            <v>0</v>
          </cell>
        </row>
        <row r="1322">
          <cell r="A1322">
            <v>37752</v>
          </cell>
          <cell r="B1322">
            <v>0</v>
          </cell>
        </row>
        <row r="1323">
          <cell r="A1323">
            <v>37753</v>
          </cell>
          <cell r="B1323">
            <v>0.26219999999999999</v>
          </cell>
        </row>
        <row r="1324">
          <cell r="A1324">
            <v>37754</v>
          </cell>
          <cell r="B1324">
            <v>0.2621</v>
          </cell>
        </row>
        <row r="1325">
          <cell r="A1325">
            <v>37755</v>
          </cell>
          <cell r="B1325">
            <v>0.26229999999999998</v>
          </cell>
        </row>
        <row r="1326">
          <cell r="A1326">
            <v>37756</v>
          </cell>
          <cell r="B1326">
            <v>0.26200000000000001</v>
          </cell>
        </row>
        <row r="1327">
          <cell r="A1327">
            <v>37757</v>
          </cell>
          <cell r="B1327">
            <v>0.26250000000000001</v>
          </cell>
        </row>
        <row r="1328">
          <cell r="A1328">
            <v>37758</v>
          </cell>
          <cell r="B1328">
            <v>0</v>
          </cell>
        </row>
        <row r="1329">
          <cell r="A1329">
            <v>37759</v>
          </cell>
          <cell r="B1329">
            <v>0</v>
          </cell>
        </row>
        <row r="1330">
          <cell r="A1330">
            <v>37760</v>
          </cell>
          <cell r="B1330">
            <v>0.2626</v>
          </cell>
        </row>
        <row r="1331">
          <cell r="A1331">
            <v>37761</v>
          </cell>
          <cell r="B1331">
            <v>0.26240000000000002</v>
          </cell>
        </row>
        <row r="1332">
          <cell r="A1332">
            <v>37762</v>
          </cell>
          <cell r="B1332">
            <v>0.26200000000000001</v>
          </cell>
        </row>
        <row r="1333">
          <cell r="A1333">
            <v>37763</v>
          </cell>
          <cell r="B1333">
            <v>0.26179999999999998</v>
          </cell>
        </row>
        <row r="1334">
          <cell r="A1334">
            <v>37764</v>
          </cell>
          <cell r="B1334">
            <v>0.26190000000000002</v>
          </cell>
        </row>
        <row r="1335">
          <cell r="A1335">
            <v>37765</v>
          </cell>
          <cell r="B1335">
            <v>0</v>
          </cell>
        </row>
        <row r="1336">
          <cell r="A1336">
            <v>37766</v>
          </cell>
          <cell r="B1336">
            <v>0</v>
          </cell>
        </row>
        <row r="1337">
          <cell r="A1337">
            <v>37767</v>
          </cell>
          <cell r="B1337">
            <v>0.26190000000000002</v>
          </cell>
        </row>
        <row r="1338">
          <cell r="A1338">
            <v>37768</v>
          </cell>
          <cell r="B1338">
            <v>0.26179999999999998</v>
          </cell>
        </row>
        <row r="1339">
          <cell r="A1339">
            <v>37769</v>
          </cell>
          <cell r="B1339">
            <v>0.26169999999999999</v>
          </cell>
        </row>
        <row r="1340">
          <cell r="A1340">
            <v>37770</v>
          </cell>
          <cell r="B1340">
            <v>0.26179999999999998</v>
          </cell>
        </row>
        <row r="1341">
          <cell r="A1341">
            <v>37771</v>
          </cell>
          <cell r="B1341">
            <v>0.26179999999999998</v>
          </cell>
        </row>
        <row r="1342">
          <cell r="A1342">
            <v>37772</v>
          </cell>
          <cell r="B1342">
            <v>0</v>
          </cell>
        </row>
        <row r="1343">
          <cell r="A1343">
            <v>37773</v>
          </cell>
          <cell r="B1343">
            <v>0</v>
          </cell>
        </row>
        <row r="1344">
          <cell r="A1344">
            <v>37774</v>
          </cell>
          <cell r="B1344">
            <v>0.26190000000000002</v>
          </cell>
        </row>
        <row r="1345">
          <cell r="A1345">
            <v>37775</v>
          </cell>
          <cell r="B1345">
            <v>0.26200000000000001</v>
          </cell>
        </row>
        <row r="1346">
          <cell r="A1346">
            <v>37776</v>
          </cell>
          <cell r="B1346">
            <v>0.26179999999999998</v>
          </cell>
        </row>
        <row r="1347">
          <cell r="A1347">
            <v>37777</v>
          </cell>
          <cell r="B1347">
            <v>0.26190000000000002</v>
          </cell>
        </row>
        <row r="1348">
          <cell r="A1348">
            <v>37778</v>
          </cell>
          <cell r="B1348">
            <v>0.26179999999999998</v>
          </cell>
        </row>
        <row r="1349">
          <cell r="A1349">
            <v>37779</v>
          </cell>
          <cell r="B1349">
            <v>0</v>
          </cell>
        </row>
        <row r="1350">
          <cell r="A1350">
            <v>37780</v>
          </cell>
          <cell r="B1350">
            <v>0</v>
          </cell>
        </row>
        <row r="1351">
          <cell r="A1351">
            <v>37781</v>
          </cell>
          <cell r="B1351">
            <v>0.26179999999999998</v>
          </cell>
        </row>
        <row r="1352">
          <cell r="A1352">
            <v>37782</v>
          </cell>
          <cell r="B1352">
            <v>0.26179999999999998</v>
          </cell>
        </row>
        <row r="1353">
          <cell r="A1353">
            <v>37783</v>
          </cell>
          <cell r="B1353">
            <v>0.26169999999999999</v>
          </cell>
        </row>
        <row r="1354">
          <cell r="A1354">
            <v>37784</v>
          </cell>
          <cell r="B1354">
            <v>0.2616</v>
          </cell>
        </row>
        <row r="1355">
          <cell r="A1355">
            <v>37785</v>
          </cell>
          <cell r="B1355">
            <v>0.2616</v>
          </cell>
        </row>
        <row r="1356">
          <cell r="A1356">
            <v>37786</v>
          </cell>
          <cell r="B1356">
            <v>0</v>
          </cell>
        </row>
        <row r="1357">
          <cell r="A1357">
            <v>37787</v>
          </cell>
          <cell r="B1357">
            <v>0</v>
          </cell>
        </row>
        <row r="1358">
          <cell r="A1358">
            <v>37788</v>
          </cell>
          <cell r="B1358">
            <v>0.2616</v>
          </cell>
        </row>
        <row r="1359">
          <cell r="A1359">
            <v>37789</v>
          </cell>
          <cell r="B1359">
            <v>0.2616</v>
          </cell>
        </row>
        <row r="1360">
          <cell r="A1360">
            <v>37790</v>
          </cell>
          <cell r="B1360">
            <v>0.26140000000000002</v>
          </cell>
        </row>
        <row r="1361">
          <cell r="A1361">
            <v>37791</v>
          </cell>
          <cell r="B1361">
            <v>0</v>
          </cell>
        </row>
        <row r="1362">
          <cell r="A1362">
            <v>37792</v>
          </cell>
          <cell r="B1362">
            <v>0.25659999999999999</v>
          </cell>
        </row>
        <row r="1363">
          <cell r="A1363">
            <v>37793</v>
          </cell>
          <cell r="B1363">
            <v>0</v>
          </cell>
        </row>
        <row r="1364">
          <cell r="A1364">
            <v>37794</v>
          </cell>
          <cell r="B1364">
            <v>0</v>
          </cell>
        </row>
        <row r="1365">
          <cell r="A1365">
            <v>37795</v>
          </cell>
          <cell r="B1365">
            <v>0.25650000000000001</v>
          </cell>
        </row>
        <row r="1366">
          <cell r="A1366">
            <v>37796</v>
          </cell>
          <cell r="B1366">
            <v>0.25659999999999999</v>
          </cell>
        </row>
        <row r="1367">
          <cell r="A1367">
            <v>37797</v>
          </cell>
          <cell r="B1367">
            <v>0.25659999999999999</v>
          </cell>
        </row>
        <row r="1368">
          <cell r="A1368">
            <v>37798</v>
          </cell>
          <cell r="B1368">
            <v>0.25659999999999999</v>
          </cell>
        </row>
        <row r="1369">
          <cell r="A1369">
            <v>37799</v>
          </cell>
          <cell r="B1369">
            <v>0.25669999999999998</v>
          </cell>
        </row>
        <row r="1370">
          <cell r="A1370">
            <v>37800</v>
          </cell>
          <cell r="B1370">
            <v>0</v>
          </cell>
        </row>
        <row r="1371">
          <cell r="A1371">
            <v>37801</v>
          </cell>
          <cell r="B1371">
            <v>0</v>
          </cell>
        </row>
        <row r="1372">
          <cell r="A1372">
            <v>37802</v>
          </cell>
          <cell r="B1372">
            <v>0.25679999999999997</v>
          </cell>
        </row>
        <row r="1373">
          <cell r="A1373">
            <v>37803</v>
          </cell>
          <cell r="B1373">
            <v>0.25650000000000001</v>
          </cell>
        </row>
        <row r="1374">
          <cell r="A1374">
            <v>37804</v>
          </cell>
          <cell r="B1374">
            <v>0.25650000000000001</v>
          </cell>
        </row>
        <row r="1375">
          <cell r="A1375">
            <v>37805</v>
          </cell>
          <cell r="B1375">
            <v>0.25640000000000002</v>
          </cell>
        </row>
        <row r="1376">
          <cell r="A1376">
            <v>37806</v>
          </cell>
          <cell r="B1376">
            <v>0.25629999999999997</v>
          </cell>
        </row>
        <row r="1377">
          <cell r="A1377">
            <v>37807</v>
          </cell>
          <cell r="B1377">
            <v>0</v>
          </cell>
        </row>
        <row r="1378">
          <cell r="A1378">
            <v>37808</v>
          </cell>
          <cell r="B1378">
            <v>0</v>
          </cell>
        </row>
        <row r="1379">
          <cell r="A1379">
            <v>37809</v>
          </cell>
          <cell r="B1379">
            <v>0.25619999999999998</v>
          </cell>
        </row>
        <row r="1380">
          <cell r="A1380">
            <v>37810</v>
          </cell>
          <cell r="B1380">
            <v>0.25629999999999997</v>
          </cell>
        </row>
        <row r="1381">
          <cell r="A1381">
            <v>37811</v>
          </cell>
          <cell r="B1381">
            <v>0.25629999999999997</v>
          </cell>
        </row>
        <row r="1382">
          <cell r="A1382">
            <v>37812</v>
          </cell>
          <cell r="B1382">
            <v>0.25609999999999999</v>
          </cell>
        </row>
        <row r="1383">
          <cell r="A1383">
            <v>37813</v>
          </cell>
          <cell r="B1383">
            <v>0.25609999999999999</v>
          </cell>
        </row>
        <row r="1384">
          <cell r="A1384">
            <v>37814</v>
          </cell>
          <cell r="B1384">
            <v>0</v>
          </cell>
        </row>
        <row r="1385">
          <cell r="A1385">
            <v>37815</v>
          </cell>
          <cell r="B1385">
            <v>0</v>
          </cell>
        </row>
        <row r="1386">
          <cell r="A1386">
            <v>37816</v>
          </cell>
          <cell r="B1386">
            <v>0.25619999999999998</v>
          </cell>
        </row>
        <row r="1387">
          <cell r="A1387">
            <v>37817</v>
          </cell>
          <cell r="B1387">
            <v>0.25629999999999997</v>
          </cell>
        </row>
        <row r="1388">
          <cell r="A1388">
            <v>37818</v>
          </cell>
          <cell r="B1388">
            <v>0.25619999999999998</v>
          </cell>
        </row>
        <row r="1389">
          <cell r="A1389">
            <v>37819</v>
          </cell>
          <cell r="B1389">
            <v>0.25600000000000001</v>
          </cell>
        </row>
        <row r="1390">
          <cell r="A1390">
            <v>37820</v>
          </cell>
          <cell r="B1390">
            <v>0.25629999999999997</v>
          </cell>
        </row>
        <row r="1391">
          <cell r="A1391">
            <v>37821</v>
          </cell>
          <cell r="B1391">
            <v>0</v>
          </cell>
        </row>
        <row r="1392">
          <cell r="A1392">
            <v>37822</v>
          </cell>
          <cell r="B1392">
            <v>0</v>
          </cell>
        </row>
        <row r="1393">
          <cell r="A1393">
            <v>37823</v>
          </cell>
          <cell r="B1393">
            <v>0.25600000000000001</v>
          </cell>
        </row>
        <row r="1394">
          <cell r="A1394">
            <v>37824</v>
          </cell>
          <cell r="B1394">
            <v>0.25580000000000003</v>
          </cell>
        </row>
        <row r="1395">
          <cell r="A1395">
            <v>37825</v>
          </cell>
          <cell r="B1395">
            <v>0.25559999999999999</v>
          </cell>
        </row>
        <row r="1396">
          <cell r="A1396">
            <v>37826</v>
          </cell>
          <cell r="B1396">
            <v>0.24179999999999999</v>
          </cell>
        </row>
        <row r="1397">
          <cell r="A1397">
            <v>37827</v>
          </cell>
          <cell r="B1397">
            <v>0.2419</v>
          </cell>
        </row>
        <row r="1398">
          <cell r="A1398">
            <v>37828</v>
          </cell>
          <cell r="B1398">
            <v>0</v>
          </cell>
        </row>
        <row r="1399">
          <cell r="A1399">
            <v>37829</v>
          </cell>
          <cell r="B1399">
            <v>0</v>
          </cell>
        </row>
        <row r="1400">
          <cell r="A1400">
            <v>37830</v>
          </cell>
          <cell r="B1400">
            <v>0.24179999999999999</v>
          </cell>
        </row>
        <row r="1401">
          <cell r="A1401">
            <v>37831</v>
          </cell>
          <cell r="B1401">
            <v>0.24179999999999999</v>
          </cell>
        </row>
        <row r="1402">
          <cell r="A1402">
            <v>37832</v>
          </cell>
          <cell r="B1402">
            <v>0.2419</v>
          </cell>
        </row>
        <row r="1403">
          <cell r="A1403">
            <v>37833</v>
          </cell>
          <cell r="B1403">
            <v>0.24210000000000001</v>
          </cell>
        </row>
        <row r="1404">
          <cell r="A1404">
            <v>37834</v>
          </cell>
          <cell r="B1404">
            <v>0.24210000000000001</v>
          </cell>
        </row>
        <row r="1405">
          <cell r="A1405">
            <v>37835</v>
          </cell>
          <cell r="B1405">
            <v>0</v>
          </cell>
        </row>
        <row r="1406">
          <cell r="A1406">
            <v>37836</v>
          </cell>
          <cell r="B1406">
            <v>0</v>
          </cell>
        </row>
        <row r="1407">
          <cell r="A1407">
            <v>37837</v>
          </cell>
          <cell r="B1407">
            <v>0.2424</v>
          </cell>
        </row>
        <row r="1408">
          <cell r="A1408">
            <v>37838</v>
          </cell>
          <cell r="B1408">
            <v>0.2424</v>
          </cell>
        </row>
        <row r="1409">
          <cell r="A1409">
            <v>37839</v>
          </cell>
          <cell r="B1409">
            <v>0.2424</v>
          </cell>
        </row>
        <row r="1410">
          <cell r="A1410">
            <v>37840</v>
          </cell>
          <cell r="B1410">
            <v>0.2422</v>
          </cell>
        </row>
        <row r="1411">
          <cell r="A1411">
            <v>37841</v>
          </cell>
          <cell r="B1411">
            <v>0.2424</v>
          </cell>
        </row>
        <row r="1412">
          <cell r="A1412">
            <v>37842</v>
          </cell>
          <cell r="B1412">
            <v>0</v>
          </cell>
        </row>
        <row r="1413">
          <cell r="A1413">
            <v>37843</v>
          </cell>
          <cell r="B1413">
            <v>0</v>
          </cell>
        </row>
        <row r="1414">
          <cell r="A1414">
            <v>37844</v>
          </cell>
          <cell r="B1414">
            <v>0.24249999999999999</v>
          </cell>
        </row>
        <row r="1415">
          <cell r="A1415">
            <v>37845</v>
          </cell>
          <cell r="B1415">
            <v>0.24249999999999999</v>
          </cell>
        </row>
        <row r="1416">
          <cell r="A1416">
            <v>37846</v>
          </cell>
          <cell r="B1416">
            <v>0.24229999999999999</v>
          </cell>
        </row>
        <row r="1417">
          <cell r="A1417">
            <v>37847</v>
          </cell>
          <cell r="B1417">
            <v>0.24199999999999999</v>
          </cell>
        </row>
        <row r="1418">
          <cell r="A1418">
            <v>37848</v>
          </cell>
          <cell r="B1418">
            <v>0.24199999999999999</v>
          </cell>
        </row>
        <row r="1419">
          <cell r="A1419">
            <v>37849</v>
          </cell>
          <cell r="B1419">
            <v>0</v>
          </cell>
        </row>
        <row r="1420">
          <cell r="A1420">
            <v>37850</v>
          </cell>
          <cell r="B1420">
            <v>0</v>
          </cell>
        </row>
        <row r="1421">
          <cell r="A1421">
            <v>37851</v>
          </cell>
          <cell r="B1421">
            <v>0.24210000000000001</v>
          </cell>
        </row>
        <row r="1422">
          <cell r="A1422">
            <v>37852</v>
          </cell>
          <cell r="B1422">
            <v>0.24199999999999999</v>
          </cell>
        </row>
        <row r="1423">
          <cell r="A1423">
            <v>37853</v>
          </cell>
          <cell r="B1423">
            <v>0.2387</v>
          </cell>
        </row>
        <row r="1424">
          <cell r="A1424">
            <v>37854</v>
          </cell>
          <cell r="B1424">
            <v>0.21709999999999999</v>
          </cell>
        </row>
        <row r="1425">
          <cell r="A1425">
            <v>37855</v>
          </cell>
          <cell r="B1425">
            <v>0.21679999999999999</v>
          </cell>
        </row>
        <row r="1426">
          <cell r="A1426">
            <v>37856</v>
          </cell>
          <cell r="B1426">
            <v>0</v>
          </cell>
        </row>
        <row r="1427">
          <cell r="A1427">
            <v>37857</v>
          </cell>
          <cell r="B1427">
            <v>0</v>
          </cell>
        </row>
        <row r="1428">
          <cell r="A1428">
            <v>37858</v>
          </cell>
          <cell r="B1428">
            <v>0.2167</v>
          </cell>
        </row>
        <row r="1429">
          <cell r="A1429">
            <v>37859</v>
          </cell>
          <cell r="B1429">
            <v>0.21659999999999999</v>
          </cell>
        </row>
        <row r="1430">
          <cell r="A1430">
            <v>37860</v>
          </cell>
          <cell r="B1430">
            <v>0.21690000000000001</v>
          </cell>
        </row>
        <row r="1431">
          <cell r="A1431">
            <v>37861</v>
          </cell>
          <cell r="B1431">
            <v>0.217</v>
          </cell>
        </row>
        <row r="1432">
          <cell r="A1432">
            <v>37862</v>
          </cell>
          <cell r="B1432">
            <v>0.21690000000000001</v>
          </cell>
        </row>
        <row r="1433">
          <cell r="A1433">
            <v>37863</v>
          </cell>
          <cell r="B1433">
            <v>0</v>
          </cell>
        </row>
        <row r="1434">
          <cell r="A1434">
            <v>37864</v>
          </cell>
          <cell r="B1434">
            <v>0</v>
          </cell>
        </row>
        <row r="1435">
          <cell r="A1435">
            <v>37865</v>
          </cell>
          <cell r="B1435">
            <v>0.21690000000000001</v>
          </cell>
        </row>
        <row r="1436">
          <cell r="A1436">
            <v>37866</v>
          </cell>
          <cell r="B1436">
            <v>0.21690000000000001</v>
          </cell>
        </row>
        <row r="1437">
          <cell r="A1437">
            <v>37867</v>
          </cell>
          <cell r="B1437">
            <v>0.217</v>
          </cell>
        </row>
        <row r="1438">
          <cell r="A1438">
            <v>37868</v>
          </cell>
          <cell r="B1438">
            <v>0.217</v>
          </cell>
        </row>
        <row r="1439">
          <cell r="A1439">
            <v>37869</v>
          </cell>
          <cell r="B1439">
            <v>0.21709999999999999</v>
          </cell>
        </row>
        <row r="1440">
          <cell r="A1440">
            <v>37870</v>
          </cell>
          <cell r="B1440">
            <v>0</v>
          </cell>
        </row>
        <row r="1441">
          <cell r="A1441">
            <v>37871</v>
          </cell>
          <cell r="B1441">
            <v>0</v>
          </cell>
        </row>
        <row r="1442">
          <cell r="A1442">
            <v>37872</v>
          </cell>
          <cell r="B1442">
            <v>0.21709999999999999</v>
          </cell>
        </row>
        <row r="1443">
          <cell r="A1443">
            <v>37873</v>
          </cell>
          <cell r="B1443">
            <v>0.2172</v>
          </cell>
        </row>
        <row r="1444">
          <cell r="A1444">
            <v>37874</v>
          </cell>
          <cell r="B1444">
            <v>0.2172</v>
          </cell>
        </row>
        <row r="1445">
          <cell r="A1445">
            <v>37875</v>
          </cell>
          <cell r="B1445">
            <v>0.2172</v>
          </cell>
        </row>
        <row r="1446">
          <cell r="A1446">
            <v>37876</v>
          </cell>
          <cell r="B1446">
            <v>0.21729999999999999</v>
          </cell>
        </row>
        <row r="1447">
          <cell r="A1447">
            <v>37877</v>
          </cell>
          <cell r="B1447">
            <v>0</v>
          </cell>
        </row>
        <row r="1448">
          <cell r="A1448">
            <v>37878</v>
          </cell>
          <cell r="B1448">
            <v>0</v>
          </cell>
        </row>
        <row r="1449">
          <cell r="A1449">
            <v>37879</v>
          </cell>
          <cell r="B1449">
            <v>0.21709999999999999</v>
          </cell>
        </row>
        <row r="1450">
          <cell r="A1450">
            <v>37880</v>
          </cell>
          <cell r="B1450">
            <v>0.2167</v>
          </cell>
        </row>
        <row r="1451">
          <cell r="A1451">
            <v>37881</v>
          </cell>
          <cell r="B1451">
            <v>0.21590000000000001</v>
          </cell>
        </row>
        <row r="1452">
          <cell r="A1452">
            <v>37882</v>
          </cell>
          <cell r="B1452">
            <v>0.19689999999999999</v>
          </cell>
        </row>
        <row r="1453">
          <cell r="A1453">
            <v>37883</v>
          </cell>
          <cell r="B1453">
            <v>0.1968</v>
          </cell>
        </row>
        <row r="1454">
          <cell r="A1454">
            <v>37884</v>
          </cell>
          <cell r="B1454">
            <v>0</v>
          </cell>
        </row>
        <row r="1455">
          <cell r="A1455">
            <v>37885</v>
          </cell>
          <cell r="B1455">
            <v>0</v>
          </cell>
        </row>
        <row r="1456">
          <cell r="A1456">
            <v>37886</v>
          </cell>
          <cell r="B1456">
            <v>0.19700000000000001</v>
          </cell>
        </row>
        <row r="1457">
          <cell r="A1457">
            <v>37887</v>
          </cell>
          <cell r="B1457">
            <v>0.19719999999999999</v>
          </cell>
        </row>
        <row r="1458">
          <cell r="A1458">
            <v>37888</v>
          </cell>
          <cell r="B1458">
            <v>0.19719999999999999</v>
          </cell>
        </row>
        <row r="1459">
          <cell r="A1459">
            <v>37889</v>
          </cell>
          <cell r="B1459">
            <v>0.1971</v>
          </cell>
        </row>
        <row r="1460">
          <cell r="A1460">
            <v>37890</v>
          </cell>
          <cell r="B1460">
            <v>0.1971</v>
          </cell>
        </row>
        <row r="1461">
          <cell r="A1461">
            <v>37891</v>
          </cell>
          <cell r="B1461">
            <v>0</v>
          </cell>
        </row>
        <row r="1462">
          <cell r="A1462">
            <v>37892</v>
          </cell>
          <cell r="B1462">
            <v>0</v>
          </cell>
        </row>
        <row r="1463">
          <cell r="A1463">
            <v>37893</v>
          </cell>
          <cell r="B1463">
            <v>0.1971</v>
          </cell>
        </row>
        <row r="1464">
          <cell r="A1464">
            <v>37894</v>
          </cell>
          <cell r="B1464">
            <v>0.1971</v>
          </cell>
        </row>
        <row r="1465">
          <cell r="A1465">
            <v>37895</v>
          </cell>
          <cell r="B1465">
            <v>0.19719999999999999</v>
          </cell>
        </row>
        <row r="1466">
          <cell r="A1466">
            <v>37896</v>
          </cell>
          <cell r="B1466">
            <v>0.1973</v>
          </cell>
        </row>
        <row r="1467">
          <cell r="A1467">
            <v>37897</v>
          </cell>
          <cell r="B1467">
            <v>0.1973</v>
          </cell>
        </row>
        <row r="1468">
          <cell r="A1468">
            <v>37898</v>
          </cell>
          <cell r="B1468">
            <v>0</v>
          </cell>
        </row>
        <row r="1469">
          <cell r="A1469">
            <v>37899</v>
          </cell>
          <cell r="B1469">
            <v>0</v>
          </cell>
        </row>
        <row r="1470">
          <cell r="A1470">
            <v>37900</v>
          </cell>
          <cell r="B1470">
            <v>0.19719999999999999</v>
          </cell>
        </row>
        <row r="1471">
          <cell r="A1471">
            <v>37901</v>
          </cell>
          <cell r="B1471">
            <v>0.19719999999999999</v>
          </cell>
        </row>
        <row r="1472">
          <cell r="A1472">
            <v>37902</v>
          </cell>
          <cell r="B1472">
            <v>0.19719999999999999</v>
          </cell>
        </row>
        <row r="1473">
          <cell r="A1473">
            <v>37903</v>
          </cell>
          <cell r="B1473">
            <v>0.1971</v>
          </cell>
        </row>
        <row r="1474">
          <cell r="A1474">
            <v>37904</v>
          </cell>
          <cell r="B1474">
            <v>0.1973</v>
          </cell>
        </row>
        <row r="1475">
          <cell r="A1475">
            <v>37905</v>
          </cell>
          <cell r="B1475">
            <v>0</v>
          </cell>
        </row>
        <row r="1476">
          <cell r="A1476">
            <v>37906</v>
          </cell>
          <cell r="B1476">
            <v>0</v>
          </cell>
        </row>
        <row r="1477">
          <cell r="A1477">
            <v>37907</v>
          </cell>
          <cell r="B1477">
            <v>0.19739999999999999</v>
          </cell>
        </row>
        <row r="1478">
          <cell r="A1478">
            <v>37908</v>
          </cell>
          <cell r="B1478">
            <v>0.19739999999999999</v>
          </cell>
        </row>
        <row r="1479">
          <cell r="A1479">
            <v>37909</v>
          </cell>
          <cell r="B1479">
            <v>0.19739999999999999</v>
          </cell>
        </row>
        <row r="1480">
          <cell r="A1480">
            <v>37910</v>
          </cell>
          <cell r="B1480">
            <v>0.19750000000000001</v>
          </cell>
        </row>
        <row r="1481">
          <cell r="A1481">
            <v>37911</v>
          </cell>
          <cell r="B1481">
            <v>0.1976</v>
          </cell>
        </row>
        <row r="1482">
          <cell r="A1482">
            <v>37912</v>
          </cell>
          <cell r="B1482">
            <v>0</v>
          </cell>
        </row>
        <row r="1483">
          <cell r="A1483">
            <v>37913</v>
          </cell>
          <cell r="B1483">
            <v>0</v>
          </cell>
        </row>
        <row r="1484">
          <cell r="A1484">
            <v>37914</v>
          </cell>
          <cell r="B1484">
            <v>0.19750000000000001</v>
          </cell>
        </row>
        <row r="1485">
          <cell r="A1485">
            <v>37915</v>
          </cell>
          <cell r="B1485">
            <v>0.1973</v>
          </cell>
        </row>
        <row r="1486">
          <cell r="A1486">
            <v>37916</v>
          </cell>
          <cell r="B1486">
            <v>0.19689999999999999</v>
          </cell>
        </row>
        <row r="1487">
          <cell r="A1487">
            <v>37917</v>
          </cell>
          <cell r="B1487">
            <v>0.18720000000000001</v>
          </cell>
        </row>
        <row r="1488">
          <cell r="A1488">
            <v>37918</v>
          </cell>
          <cell r="B1488">
            <v>0.187</v>
          </cell>
        </row>
        <row r="1489">
          <cell r="A1489">
            <v>37919</v>
          </cell>
          <cell r="B1489">
            <v>0</v>
          </cell>
        </row>
        <row r="1490">
          <cell r="A1490">
            <v>37920</v>
          </cell>
          <cell r="B1490">
            <v>0</v>
          </cell>
        </row>
        <row r="1491">
          <cell r="A1491">
            <v>37921</v>
          </cell>
          <cell r="B1491">
            <v>0.187</v>
          </cell>
        </row>
        <row r="1492">
          <cell r="A1492">
            <v>37922</v>
          </cell>
          <cell r="B1492">
            <v>0.187</v>
          </cell>
        </row>
        <row r="1493">
          <cell r="A1493">
            <v>37923</v>
          </cell>
          <cell r="B1493">
            <v>0.18740000000000001</v>
          </cell>
        </row>
        <row r="1494">
          <cell r="A1494">
            <v>37924</v>
          </cell>
          <cell r="B1494">
            <v>0.18740000000000001</v>
          </cell>
        </row>
        <row r="1495">
          <cell r="A1495">
            <v>37925</v>
          </cell>
          <cell r="B1495">
            <v>0.1875</v>
          </cell>
        </row>
        <row r="1496">
          <cell r="A1496">
            <v>37926</v>
          </cell>
          <cell r="B1496">
            <v>0</v>
          </cell>
        </row>
        <row r="1497">
          <cell r="A1497">
            <v>37927</v>
          </cell>
          <cell r="B1497">
            <v>0</v>
          </cell>
        </row>
        <row r="1498">
          <cell r="A1498">
            <v>37928</v>
          </cell>
          <cell r="B1498">
            <v>0.18740000000000001</v>
          </cell>
        </row>
        <row r="1499">
          <cell r="A1499">
            <v>37929</v>
          </cell>
          <cell r="B1499">
            <v>0.1875</v>
          </cell>
        </row>
        <row r="1500">
          <cell r="A1500">
            <v>37930</v>
          </cell>
          <cell r="B1500">
            <v>0.18759999999999999</v>
          </cell>
        </row>
        <row r="1501">
          <cell r="A1501">
            <v>37931</v>
          </cell>
          <cell r="B1501">
            <v>0.18759999999999999</v>
          </cell>
        </row>
        <row r="1502">
          <cell r="A1502">
            <v>37932</v>
          </cell>
          <cell r="B1502">
            <v>0.1875</v>
          </cell>
        </row>
        <row r="1503">
          <cell r="A1503">
            <v>37933</v>
          </cell>
          <cell r="B1503">
            <v>0</v>
          </cell>
        </row>
        <row r="1504">
          <cell r="A1504">
            <v>37934</v>
          </cell>
          <cell r="B1504">
            <v>0</v>
          </cell>
        </row>
        <row r="1505">
          <cell r="A1505">
            <v>37935</v>
          </cell>
          <cell r="B1505">
            <v>0.1875</v>
          </cell>
        </row>
        <row r="1506">
          <cell r="A1506">
            <v>37936</v>
          </cell>
          <cell r="B1506">
            <v>0.1875</v>
          </cell>
        </row>
        <row r="1507">
          <cell r="A1507">
            <v>37937</v>
          </cell>
          <cell r="B1507">
            <v>0.18759999999999999</v>
          </cell>
        </row>
        <row r="1508">
          <cell r="A1508">
            <v>37938</v>
          </cell>
          <cell r="B1508">
            <v>0.18759999999999999</v>
          </cell>
        </row>
        <row r="1509">
          <cell r="A1509">
            <v>37939</v>
          </cell>
          <cell r="B1509">
            <v>0.18759999999999999</v>
          </cell>
        </row>
        <row r="1510">
          <cell r="A1510">
            <v>37940</v>
          </cell>
          <cell r="B1510">
            <v>0</v>
          </cell>
        </row>
        <row r="1511">
          <cell r="A1511">
            <v>37941</v>
          </cell>
          <cell r="B1511">
            <v>0</v>
          </cell>
        </row>
        <row r="1512">
          <cell r="A1512">
            <v>37942</v>
          </cell>
          <cell r="B1512">
            <v>0.18759999999999999</v>
          </cell>
        </row>
        <row r="1513">
          <cell r="A1513">
            <v>37943</v>
          </cell>
          <cell r="B1513">
            <v>0.1875</v>
          </cell>
        </row>
        <row r="1514">
          <cell r="A1514">
            <v>37944</v>
          </cell>
          <cell r="B1514">
            <v>0.18729999999999999</v>
          </cell>
        </row>
        <row r="1515">
          <cell r="A1515">
            <v>37945</v>
          </cell>
          <cell r="B1515">
            <v>0.1729</v>
          </cell>
        </row>
        <row r="1516">
          <cell r="A1516">
            <v>37946</v>
          </cell>
          <cell r="B1516">
            <v>0.17280000000000001</v>
          </cell>
        </row>
        <row r="1517">
          <cell r="A1517">
            <v>37947</v>
          </cell>
          <cell r="B1517">
            <v>0</v>
          </cell>
        </row>
        <row r="1518">
          <cell r="A1518">
            <v>37948</v>
          </cell>
          <cell r="B1518">
            <v>0</v>
          </cell>
        </row>
        <row r="1519">
          <cell r="A1519">
            <v>37949</v>
          </cell>
          <cell r="B1519">
            <v>0.1729</v>
          </cell>
        </row>
        <row r="1520">
          <cell r="A1520">
            <v>37950</v>
          </cell>
          <cell r="B1520">
            <v>0.17269999999999999</v>
          </cell>
        </row>
        <row r="1521">
          <cell r="A1521">
            <v>37951</v>
          </cell>
          <cell r="B1521">
            <v>0.17269999999999999</v>
          </cell>
        </row>
        <row r="1522">
          <cell r="A1522">
            <v>37952</v>
          </cell>
          <cell r="B1522">
            <v>0.1726</v>
          </cell>
        </row>
        <row r="1523">
          <cell r="A1523">
            <v>37953</v>
          </cell>
          <cell r="B1523">
            <v>0.17249999999999999</v>
          </cell>
        </row>
        <row r="1524">
          <cell r="A1524">
            <v>37954</v>
          </cell>
          <cell r="B1524">
            <v>0</v>
          </cell>
        </row>
        <row r="1525">
          <cell r="A1525">
            <v>37955</v>
          </cell>
          <cell r="B1525">
            <v>0</v>
          </cell>
        </row>
        <row r="1526">
          <cell r="A1526">
            <v>37956</v>
          </cell>
          <cell r="B1526">
            <v>0.17230000000000001</v>
          </cell>
        </row>
        <row r="1527">
          <cell r="A1527">
            <v>37957</v>
          </cell>
          <cell r="B1527">
            <v>0.1721</v>
          </cell>
        </row>
        <row r="1528">
          <cell r="A1528">
            <v>37958</v>
          </cell>
          <cell r="B1528">
            <v>0.17219999999999999</v>
          </cell>
        </row>
        <row r="1529">
          <cell r="A1529">
            <v>37959</v>
          </cell>
          <cell r="B1529">
            <v>0.17219999999999999</v>
          </cell>
        </row>
        <row r="1530">
          <cell r="A1530">
            <v>37960</v>
          </cell>
          <cell r="B1530">
            <v>0.17219999999999999</v>
          </cell>
        </row>
        <row r="1531">
          <cell r="A1531">
            <v>37961</v>
          </cell>
          <cell r="B1531">
            <v>0</v>
          </cell>
        </row>
        <row r="1532">
          <cell r="A1532">
            <v>37962</v>
          </cell>
          <cell r="B1532">
            <v>0</v>
          </cell>
        </row>
        <row r="1533">
          <cell r="A1533">
            <v>37963</v>
          </cell>
          <cell r="B1533">
            <v>0.17230000000000001</v>
          </cell>
        </row>
        <row r="1534">
          <cell r="A1534">
            <v>37964</v>
          </cell>
          <cell r="B1534">
            <v>0.17219999999999999</v>
          </cell>
        </row>
        <row r="1535">
          <cell r="A1535">
            <v>37965</v>
          </cell>
          <cell r="B1535">
            <v>0.17230000000000001</v>
          </cell>
        </row>
        <row r="1536">
          <cell r="A1536">
            <v>37966</v>
          </cell>
          <cell r="B1536">
            <v>0.1721</v>
          </cell>
        </row>
        <row r="1537">
          <cell r="A1537">
            <v>37967</v>
          </cell>
          <cell r="B1537">
            <v>0.17199999999999999</v>
          </cell>
        </row>
        <row r="1538">
          <cell r="A1538">
            <v>37968</v>
          </cell>
          <cell r="B1538">
            <v>0</v>
          </cell>
        </row>
        <row r="1539">
          <cell r="A1539">
            <v>37969</v>
          </cell>
          <cell r="B1539">
            <v>0</v>
          </cell>
        </row>
        <row r="1540">
          <cell r="A1540">
            <v>37970</v>
          </cell>
          <cell r="B1540">
            <v>0.17199999999999999</v>
          </cell>
        </row>
        <row r="1541">
          <cell r="A1541">
            <v>37971</v>
          </cell>
          <cell r="B1541">
            <v>0.1719</v>
          </cell>
        </row>
        <row r="1542">
          <cell r="A1542">
            <v>37972</v>
          </cell>
          <cell r="B1542">
            <v>0.17180000000000001</v>
          </cell>
        </row>
        <row r="1543">
          <cell r="A1543">
            <v>37973</v>
          </cell>
          <cell r="B1543">
            <v>0.16200000000000001</v>
          </cell>
        </row>
        <row r="1544">
          <cell r="A1544">
            <v>37974</v>
          </cell>
          <cell r="B1544">
            <v>0.1623</v>
          </cell>
        </row>
        <row r="1545">
          <cell r="A1545">
            <v>37975</v>
          </cell>
          <cell r="B1545">
            <v>0</v>
          </cell>
        </row>
        <row r="1546">
          <cell r="A1546">
            <v>37976</v>
          </cell>
          <cell r="B1546">
            <v>0</v>
          </cell>
        </row>
        <row r="1547">
          <cell r="A1547">
            <v>37977</v>
          </cell>
          <cell r="B1547">
            <v>0.1623</v>
          </cell>
        </row>
        <row r="1548">
          <cell r="A1548">
            <v>37978</v>
          </cell>
          <cell r="B1548">
            <v>0.16239999999999999</v>
          </cell>
        </row>
        <row r="1549">
          <cell r="A1549">
            <v>37979</v>
          </cell>
          <cell r="B1549">
            <v>0.1623</v>
          </cell>
        </row>
        <row r="1550">
          <cell r="A1550">
            <v>37980</v>
          </cell>
          <cell r="B1550">
            <v>0</v>
          </cell>
        </row>
        <row r="1551">
          <cell r="A1551">
            <v>37981</v>
          </cell>
          <cell r="B1551">
            <v>0.16220000000000001</v>
          </cell>
        </row>
        <row r="1552">
          <cell r="A1552">
            <v>37982</v>
          </cell>
          <cell r="B1552">
            <v>0</v>
          </cell>
        </row>
        <row r="1553">
          <cell r="A1553">
            <v>37983</v>
          </cell>
          <cell r="B1553">
            <v>0</v>
          </cell>
        </row>
        <row r="1554">
          <cell r="A1554">
            <v>37984</v>
          </cell>
          <cell r="B1554">
            <v>0.1623</v>
          </cell>
        </row>
        <row r="1555">
          <cell r="A1555">
            <v>37985</v>
          </cell>
          <cell r="B1555">
            <v>0.16239999999999999</v>
          </cell>
        </row>
        <row r="1556">
          <cell r="A1556">
            <v>37986</v>
          </cell>
          <cell r="B1556">
            <v>0.16270000000000001</v>
          </cell>
        </row>
        <row r="1557">
          <cell r="A1557">
            <v>37987</v>
          </cell>
          <cell r="B1557">
            <v>0</v>
          </cell>
        </row>
        <row r="1558">
          <cell r="A1558">
            <v>37988</v>
          </cell>
          <cell r="B1558">
            <v>0.16259999999999999</v>
          </cell>
        </row>
        <row r="1559">
          <cell r="A1559">
            <v>37989</v>
          </cell>
          <cell r="B1559">
            <v>0</v>
          </cell>
        </row>
        <row r="1560">
          <cell r="A1560">
            <v>37990</v>
          </cell>
          <cell r="B1560">
            <v>0</v>
          </cell>
        </row>
        <row r="1561">
          <cell r="A1561">
            <v>37991</v>
          </cell>
          <cell r="B1561">
            <v>0.16250000000000001</v>
          </cell>
        </row>
        <row r="1562">
          <cell r="A1562">
            <v>37992</v>
          </cell>
          <cell r="B1562">
            <v>0.16239999999999999</v>
          </cell>
        </row>
        <row r="1563">
          <cell r="A1563">
            <v>37993</v>
          </cell>
          <cell r="B1563">
            <v>0.1623</v>
          </cell>
        </row>
        <row r="1564">
          <cell r="A1564">
            <v>37994</v>
          </cell>
          <cell r="B1564">
            <v>0.16220000000000001</v>
          </cell>
        </row>
        <row r="1565">
          <cell r="A1565">
            <v>37995</v>
          </cell>
          <cell r="B1565">
            <v>0.16220000000000001</v>
          </cell>
        </row>
        <row r="1566">
          <cell r="A1566">
            <v>37996</v>
          </cell>
          <cell r="B1566">
            <v>0</v>
          </cell>
        </row>
        <row r="1567">
          <cell r="A1567">
            <v>37997</v>
          </cell>
          <cell r="B1567">
            <v>0</v>
          </cell>
        </row>
        <row r="1568">
          <cell r="A1568">
            <v>37998</v>
          </cell>
          <cell r="B1568">
            <v>0.16220000000000001</v>
          </cell>
        </row>
        <row r="1569">
          <cell r="A1569">
            <v>37999</v>
          </cell>
          <cell r="B1569">
            <v>0.16220000000000001</v>
          </cell>
        </row>
        <row r="1570">
          <cell r="A1570">
            <v>38000</v>
          </cell>
          <cell r="B1570">
            <v>0.16220000000000001</v>
          </cell>
        </row>
        <row r="1571">
          <cell r="A1571">
            <v>38001</v>
          </cell>
          <cell r="B1571">
            <v>0.16209999999999999</v>
          </cell>
        </row>
        <row r="1572">
          <cell r="A1572">
            <v>38002</v>
          </cell>
          <cell r="B1572">
            <v>0.16200000000000001</v>
          </cell>
        </row>
        <row r="1573">
          <cell r="A1573">
            <v>38003</v>
          </cell>
          <cell r="B1573">
            <v>0</v>
          </cell>
        </row>
        <row r="1574">
          <cell r="A1574">
            <v>38004</v>
          </cell>
          <cell r="B1574">
            <v>0</v>
          </cell>
        </row>
        <row r="1575">
          <cell r="A1575">
            <v>38005</v>
          </cell>
          <cell r="B1575">
            <v>0.16200000000000001</v>
          </cell>
        </row>
        <row r="1576">
          <cell r="A1576">
            <v>38006</v>
          </cell>
          <cell r="B1576">
            <v>0.16200000000000001</v>
          </cell>
        </row>
        <row r="1577">
          <cell r="A1577">
            <v>38007</v>
          </cell>
          <cell r="B1577">
            <v>0.16200000000000001</v>
          </cell>
        </row>
        <row r="1578">
          <cell r="A1578">
            <v>38008</v>
          </cell>
          <cell r="B1578">
            <v>0.1623</v>
          </cell>
        </row>
        <row r="1579">
          <cell r="A1579">
            <v>38009</v>
          </cell>
          <cell r="B1579">
            <v>0.16239999999999999</v>
          </cell>
        </row>
        <row r="1580">
          <cell r="A1580">
            <v>38010</v>
          </cell>
          <cell r="B1580">
            <v>0</v>
          </cell>
        </row>
        <row r="1581">
          <cell r="A1581">
            <v>38011</v>
          </cell>
          <cell r="B1581">
            <v>0</v>
          </cell>
        </row>
        <row r="1582">
          <cell r="A1582">
            <v>38012</v>
          </cell>
          <cell r="B1582">
            <v>0.1623</v>
          </cell>
        </row>
        <row r="1583">
          <cell r="A1583">
            <v>38013</v>
          </cell>
          <cell r="B1583">
            <v>0.1623</v>
          </cell>
        </row>
        <row r="1584">
          <cell r="A1584">
            <v>38014</v>
          </cell>
          <cell r="B1584">
            <v>0.16209999999999999</v>
          </cell>
        </row>
        <row r="1585">
          <cell r="A1585">
            <v>38015</v>
          </cell>
          <cell r="B1585">
            <v>0.16189999999999999</v>
          </cell>
        </row>
        <row r="1586">
          <cell r="A1586">
            <v>38016</v>
          </cell>
          <cell r="B1586">
            <v>0.16220000000000001</v>
          </cell>
        </row>
        <row r="1587">
          <cell r="A1587">
            <v>38017</v>
          </cell>
          <cell r="B1587">
            <v>0</v>
          </cell>
        </row>
        <row r="1588">
          <cell r="A1588">
            <v>38018</v>
          </cell>
          <cell r="B1588">
            <v>0</v>
          </cell>
        </row>
        <row r="1589">
          <cell r="A1589">
            <v>38019</v>
          </cell>
          <cell r="B1589">
            <v>0.16220000000000001</v>
          </cell>
        </row>
        <row r="1590">
          <cell r="A1590">
            <v>38020</v>
          </cell>
          <cell r="B1590">
            <v>0.16220000000000001</v>
          </cell>
        </row>
        <row r="1591">
          <cell r="A1591">
            <v>38021</v>
          </cell>
          <cell r="B1591">
            <v>0.16220000000000001</v>
          </cell>
        </row>
        <row r="1592">
          <cell r="A1592">
            <v>38022</v>
          </cell>
          <cell r="B1592">
            <v>0.16220000000000001</v>
          </cell>
        </row>
        <row r="1593">
          <cell r="A1593">
            <v>38023</v>
          </cell>
          <cell r="B1593">
            <v>0.16209999999999999</v>
          </cell>
        </row>
        <row r="1594">
          <cell r="A1594">
            <v>38024</v>
          </cell>
          <cell r="B1594">
            <v>0</v>
          </cell>
        </row>
        <row r="1595">
          <cell r="A1595">
            <v>38025</v>
          </cell>
          <cell r="B1595">
            <v>0</v>
          </cell>
        </row>
        <row r="1596">
          <cell r="A1596">
            <v>38026</v>
          </cell>
          <cell r="B1596">
            <v>0.16200000000000001</v>
          </cell>
        </row>
        <row r="1597">
          <cell r="A1597">
            <v>38027</v>
          </cell>
          <cell r="B1597">
            <v>0.16189999999999999</v>
          </cell>
        </row>
        <row r="1598">
          <cell r="A1598">
            <v>38028</v>
          </cell>
          <cell r="B1598">
            <v>0.1618</v>
          </cell>
        </row>
        <row r="1599">
          <cell r="A1599">
            <v>38029</v>
          </cell>
          <cell r="B1599">
            <v>0.16200000000000001</v>
          </cell>
        </row>
        <row r="1600">
          <cell r="A1600">
            <v>38030</v>
          </cell>
          <cell r="B1600">
            <v>0.1623</v>
          </cell>
        </row>
        <row r="1601">
          <cell r="A1601">
            <v>38031</v>
          </cell>
          <cell r="B1601">
            <v>0</v>
          </cell>
        </row>
        <row r="1602">
          <cell r="A1602">
            <v>38032</v>
          </cell>
          <cell r="B1602">
            <v>0</v>
          </cell>
        </row>
        <row r="1603">
          <cell r="A1603">
            <v>38033</v>
          </cell>
          <cell r="B1603">
            <v>0.16239999999999999</v>
          </cell>
        </row>
        <row r="1604">
          <cell r="A1604">
            <v>38034</v>
          </cell>
          <cell r="B1604">
            <v>0.16239999999999999</v>
          </cell>
        </row>
        <row r="1605">
          <cell r="A1605">
            <v>38035</v>
          </cell>
          <cell r="B1605">
            <v>0.16239999999999999</v>
          </cell>
        </row>
        <row r="1606">
          <cell r="A1606">
            <v>38036</v>
          </cell>
          <cell r="B1606">
            <v>0.1623</v>
          </cell>
        </row>
        <row r="1607">
          <cell r="A1607">
            <v>38037</v>
          </cell>
          <cell r="B1607">
            <v>0.16250000000000001</v>
          </cell>
        </row>
        <row r="1608">
          <cell r="A1608">
            <v>38038</v>
          </cell>
          <cell r="B1608">
            <v>0</v>
          </cell>
        </row>
        <row r="1609">
          <cell r="A1609">
            <v>38039</v>
          </cell>
          <cell r="B1609">
            <v>0</v>
          </cell>
        </row>
        <row r="1610">
          <cell r="A1610">
            <v>38040</v>
          </cell>
          <cell r="B1610">
            <v>0</v>
          </cell>
        </row>
        <row r="1611">
          <cell r="A1611">
            <v>38041</v>
          </cell>
          <cell r="B1611">
            <v>0</v>
          </cell>
        </row>
        <row r="1612">
          <cell r="A1612">
            <v>38042</v>
          </cell>
          <cell r="B1612">
            <v>0.16239999999999999</v>
          </cell>
        </row>
        <row r="1613">
          <cell r="A1613">
            <v>38043</v>
          </cell>
          <cell r="B1613">
            <v>0.16239999999999999</v>
          </cell>
        </row>
        <row r="1614">
          <cell r="A1614">
            <v>38044</v>
          </cell>
          <cell r="B1614">
            <v>0.16239999999999999</v>
          </cell>
        </row>
        <row r="1615">
          <cell r="A1615">
            <v>38045</v>
          </cell>
          <cell r="B1615">
            <v>0</v>
          </cell>
        </row>
        <row r="1616">
          <cell r="A1616">
            <v>38046</v>
          </cell>
          <cell r="B1616">
            <v>0</v>
          </cell>
        </row>
        <row r="1617">
          <cell r="A1617">
            <v>38047</v>
          </cell>
          <cell r="B1617">
            <v>0.1623</v>
          </cell>
        </row>
        <row r="1618">
          <cell r="A1618">
            <v>38048</v>
          </cell>
          <cell r="B1618">
            <v>0.1623</v>
          </cell>
        </row>
        <row r="1619">
          <cell r="A1619">
            <v>38049</v>
          </cell>
          <cell r="B1619">
            <v>0.16220000000000001</v>
          </cell>
        </row>
        <row r="1620">
          <cell r="A1620">
            <v>38050</v>
          </cell>
          <cell r="B1620">
            <v>0.16209999999999999</v>
          </cell>
        </row>
        <row r="1621">
          <cell r="A1621">
            <v>38051</v>
          </cell>
          <cell r="B1621">
            <v>0.16220000000000001</v>
          </cell>
        </row>
        <row r="1622">
          <cell r="A1622">
            <v>38052</v>
          </cell>
          <cell r="B1622">
            <v>0</v>
          </cell>
        </row>
        <row r="1623">
          <cell r="A1623">
            <v>38053</v>
          </cell>
          <cell r="B1623">
            <v>0</v>
          </cell>
        </row>
        <row r="1624">
          <cell r="A1624">
            <v>38054</v>
          </cell>
          <cell r="B1624">
            <v>0.1623</v>
          </cell>
        </row>
        <row r="1625">
          <cell r="A1625">
            <v>38055</v>
          </cell>
          <cell r="B1625">
            <v>0.16220000000000001</v>
          </cell>
        </row>
        <row r="1626">
          <cell r="A1626">
            <v>38056</v>
          </cell>
          <cell r="B1626">
            <v>0.1623</v>
          </cell>
        </row>
        <row r="1627">
          <cell r="A1627">
            <v>38057</v>
          </cell>
          <cell r="B1627">
            <v>0.16209999999999999</v>
          </cell>
        </row>
        <row r="1628">
          <cell r="A1628">
            <v>38058</v>
          </cell>
          <cell r="B1628">
            <v>0.16209999999999999</v>
          </cell>
        </row>
        <row r="1629">
          <cell r="A1629">
            <v>38059</v>
          </cell>
          <cell r="B1629">
            <v>0</v>
          </cell>
        </row>
        <row r="1630">
          <cell r="A1630">
            <v>38060</v>
          </cell>
          <cell r="B1630">
            <v>0</v>
          </cell>
        </row>
        <row r="1631">
          <cell r="A1631">
            <v>38061</v>
          </cell>
          <cell r="B1631">
            <v>0.16200000000000001</v>
          </cell>
        </row>
        <row r="1632">
          <cell r="A1632">
            <v>38062</v>
          </cell>
          <cell r="B1632">
            <v>0.16200000000000001</v>
          </cell>
        </row>
        <row r="1633">
          <cell r="A1633">
            <v>38063</v>
          </cell>
          <cell r="B1633">
            <v>0.16200000000000001</v>
          </cell>
        </row>
        <row r="1634">
          <cell r="A1634">
            <v>38064</v>
          </cell>
          <cell r="B1634">
            <v>0.15989999999999999</v>
          </cell>
        </row>
        <row r="1635">
          <cell r="A1635">
            <v>38065</v>
          </cell>
          <cell r="B1635">
            <v>0.16009999999999999</v>
          </cell>
        </row>
        <row r="1636">
          <cell r="A1636">
            <v>38066</v>
          </cell>
          <cell r="B1636">
            <v>0</v>
          </cell>
        </row>
        <row r="1637">
          <cell r="A1637">
            <v>38067</v>
          </cell>
          <cell r="B1637">
            <v>0</v>
          </cell>
        </row>
        <row r="1638">
          <cell r="A1638">
            <v>38068</v>
          </cell>
          <cell r="B1638">
            <v>0.1605</v>
          </cell>
        </row>
        <row r="1639">
          <cell r="A1639">
            <v>38069</v>
          </cell>
          <cell r="B1639">
            <v>0.1608</v>
          </cell>
        </row>
        <row r="1640">
          <cell r="A1640">
            <v>38070</v>
          </cell>
          <cell r="B1640">
            <v>0.16039999999999999</v>
          </cell>
        </row>
        <row r="1641">
          <cell r="A1641">
            <v>38071</v>
          </cell>
          <cell r="B1641">
            <v>0.16020000000000001</v>
          </cell>
        </row>
        <row r="1642">
          <cell r="A1642">
            <v>38072</v>
          </cell>
          <cell r="B1642">
            <v>0.16020000000000001</v>
          </cell>
        </row>
        <row r="1643">
          <cell r="A1643">
            <v>38073</v>
          </cell>
          <cell r="B1643">
            <v>0</v>
          </cell>
        </row>
        <row r="1644">
          <cell r="A1644">
            <v>38074</v>
          </cell>
          <cell r="B1644">
            <v>0</v>
          </cell>
        </row>
        <row r="1645">
          <cell r="A1645">
            <v>38075</v>
          </cell>
          <cell r="B1645">
            <v>0.16009999999999999</v>
          </cell>
        </row>
        <row r="1646">
          <cell r="A1646">
            <v>38076</v>
          </cell>
          <cell r="B1646">
            <v>0.16</v>
          </cell>
        </row>
        <row r="1647">
          <cell r="A1647">
            <v>38077</v>
          </cell>
          <cell r="B1647">
            <v>0.16020000000000001</v>
          </cell>
        </row>
        <row r="1648">
          <cell r="A1648">
            <v>38078</v>
          </cell>
          <cell r="B1648">
            <v>0.1603</v>
          </cell>
        </row>
        <row r="1649">
          <cell r="A1649">
            <v>38079</v>
          </cell>
          <cell r="B1649">
            <v>0.1603</v>
          </cell>
        </row>
        <row r="1650">
          <cell r="A1650">
            <v>38080</v>
          </cell>
          <cell r="B1650">
            <v>0</v>
          </cell>
        </row>
        <row r="1651">
          <cell r="A1651">
            <v>38081</v>
          </cell>
          <cell r="B1651">
            <v>0</v>
          </cell>
        </row>
        <row r="1652">
          <cell r="A1652">
            <v>38082</v>
          </cell>
          <cell r="B1652">
            <v>0.1603</v>
          </cell>
        </row>
        <row r="1653">
          <cell r="A1653">
            <v>38083</v>
          </cell>
          <cell r="B1653">
            <v>0.16020000000000001</v>
          </cell>
        </row>
        <row r="1654">
          <cell r="A1654">
            <v>38084</v>
          </cell>
          <cell r="B1654">
            <v>0.16009999999999999</v>
          </cell>
        </row>
        <row r="1655">
          <cell r="A1655">
            <v>38085</v>
          </cell>
          <cell r="B1655">
            <v>0.16009999999999999</v>
          </cell>
        </row>
        <row r="1656">
          <cell r="A1656">
            <v>38086</v>
          </cell>
          <cell r="B1656">
            <v>0</v>
          </cell>
        </row>
        <row r="1657">
          <cell r="A1657">
            <v>38087</v>
          </cell>
          <cell r="B1657">
            <v>0</v>
          </cell>
        </row>
        <row r="1658">
          <cell r="A1658">
            <v>38088</v>
          </cell>
          <cell r="B1658">
            <v>0</v>
          </cell>
        </row>
        <row r="1659">
          <cell r="A1659">
            <v>38089</v>
          </cell>
          <cell r="B1659">
            <v>0.16</v>
          </cell>
        </row>
        <row r="1660">
          <cell r="A1660">
            <v>38090</v>
          </cell>
          <cell r="B1660">
            <v>0.16</v>
          </cell>
        </row>
        <row r="1661">
          <cell r="A1661">
            <v>38091</v>
          </cell>
          <cell r="B1661">
            <v>0.15959999999999999</v>
          </cell>
        </row>
        <row r="1662">
          <cell r="A1662">
            <v>38092</v>
          </cell>
          <cell r="B1662">
            <v>0.15759999999999999</v>
          </cell>
        </row>
        <row r="1663">
          <cell r="A1663">
            <v>38093</v>
          </cell>
          <cell r="B1663">
            <v>0.15720000000000001</v>
          </cell>
        </row>
        <row r="1664">
          <cell r="A1664">
            <v>38094</v>
          </cell>
          <cell r="B1664">
            <v>0</v>
          </cell>
        </row>
        <row r="1665">
          <cell r="A1665">
            <v>38095</v>
          </cell>
          <cell r="B1665">
            <v>0</v>
          </cell>
        </row>
        <row r="1666">
          <cell r="A1666">
            <v>38096</v>
          </cell>
          <cell r="B1666">
            <v>0.1573</v>
          </cell>
        </row>
        <row r="1667">
          <cell r="A1667">
            <v>38097</v>
          </cell>
          <cell r="B1667">
            <v>0.1573</v>
          </cell>
        </row>
        <row r="1668">
          <cell r="A1668">
            <v>38098</v>
          </cell>
          <cell r="B1668">
            <v>0</v>
          </cell>
        </row>
        <row r="1669">
          <cell r="A1669">
            <v>38099</v>
          </cell>
          <cell r="B1669">
            <v>0.15720000000000001</v>
          </cell>
        </row>
        <row r="1670">
          <cell r="A1670">
            <v>38100</v>
          </cell>
          <cell r="B1670">
            <v>0.15720000000000001</v>
          </cell>
        </row>
        <row r="1671">
          <cell r="A1671">
            <v>38101</v>
          </cell>
          <cell r="B1671">
            <v>0</v>
          </cell>
        </row>
        <row r="1672">
          <cell r="A1672">
            <v>38102</v>
          </cell>
          <cell r="B1672">
            <v>0</v>
          </cell>
        </row>
        <row r="1673">
          <cell r="A1673">
            <v>38103</v>
          </cell>
          <cell r="B1673">
            <v>0.15720000000000001</v>
          </cell>
        </row>
        <row r="1674">
          <cell r="A1674">
            <v>38104</v>
          </cell>
          <cell r="B1674">
            <v>0.15709999999999999</v>
          </cell>
        </row>
        <row r="1675">
          <cell r="A1675">
            <v>38105</v>
          </cell>
          <cell r="B1675">
            <v>0.15709999999999999</v>
          </cell>
        </row>
        <row r="1676">
          <cell r="A1676">
            <v>38106</v>
          </cell>
          <cell r="B1676">
            <v>0.157</v>
          </cell>
        </row>
        <row r="1677">
          <cell r="A1677">
            <v>38107</v>
          </cell>
          <cell r="B1677">
            <v>0.15740000000000001</v>
          </cell>
        </row>
        <row r="1678">
          <cell r="A1678">
            <v>38108</v>
          </cell>
          <cell r="B1678">
            <v>0</v>
          </cell>
        </row>
        <row r="1679">
          <cell r="A1679">
            <v>38109</v>
          </cell>
          <cell r="B1679">
            <v>0</v>
          </cell>
        </row>
        <row r="1680">
          <cell r="A1680">
            <v>38110</v>
          </cell>
          <cell r="B1680">
            <v>0.15720000000000001</v>
          </cell>
        </row>
        <row r="1681">
          <cell r="A1681">
            <v>38111</v>
          </cell>
          <cell r="B1681">
            <v>0.1573</v>
          </cell>
        </row>
        <row r="1682">
          <cell r="A1682">
            <v>38112</v>
          </cell>
          <cell r="B1682">
            <v>0.15709999999999999</v>
          </cell>
        </row>
        <row r="1683">
          <cell r="A1683">
            <v>38113</v>
          </cell>
          <cell r="B1683">
            <v>0.15720000000000001</v>
          </cell>
        </row>
        <row r="1684">
          <cell r="A1684">
            <v>38114</v>
          </cell>
          <cell r="B1684">
            <v>0.15709999999999999</v>
          </cell>
        </row>
        <row r="1685">
          <cell r="A1685">
            <v>38115</v>
          </cell>
          <cell r="B1685">
            <v>0</v>
          </cell>
        </row>
        <row r="1686">
          <cell r="A1686">
            <v>38116</v>
          </cell>
          <cell r="B1686">
            <v>0</v>
          </cell>
        </row>
        <row r="1687">
          <cell r="A1687">
            <v>38117</v>
          </cell>
          <cell r="B1687">
            <v>0.157</v>
          </cell>
        </row>
        <row r="1688">
          <cell r="A1688">
            <v>38118</v>
          </cell>
          <cell r="B1688">
            <v>0.157</v>
          </cell>
        </row>
        <row r="1689">
          <cell r="A1689">
            <v>38119</v>
          </cell>
          <cell r="B1689">
            <v>0.157</v>
          </cell>
        </row>
        <row r="1690">
          <cell r="A1690">
            <v>38120</v>
          </cell>
          <cell r="B1690">
            <v>0.157</v>
          </cell>
        </row>
        <row r="1691">
          <cell r="A1691">
            <v>38121</v>
          </cell>
          <cell r="B1691">
            <v>0.15720000000000001</v>
          </cell>
        </row>
        <row r="1692">
          <cell r="A1692">
            <v>38122</v>
          </cell>
          <cell r="B1692">
            <v>0</v>
          </cell>
        </row>
        <row r="1693">
          <cell r="A1693">
            <v>38123</v>
          </cell>
          <cell r="B1693">
            <v>0</v>
          </cell>
        </row>
        <row r="1694">
          <cell r="A1694">
            <v>38124</v>
          </cell>
          <cell r="B1694">
            <v>0.15709999999999999</v>
          </cell>
        </row>
        <row r="1695">
          <cell r="A1695">
            <v>38125</v>
          </cell>
          <cell r="B1695">
            <v>0.15709999999999999</v>
          </cell>
        </row>
        <row r="1696">
          <cell r="A1696">
            <v>38126</v>
          </cell>
          <cell r="B1696">
            <v>0.157</v>
          </cell>
        </row>
        <row r="1697">
          <cell r="A1697">
            <v>38127</v>
          </cell>
          <cell r="B1697">
            <v>0.15709999999999999</v>
          </cell>
        </row>
        <row r="1698">
          <cell r="A1698">
            <v>38128</v>
          </cell>
          <cell r="B1698">
            <v>0.1573</v>
          </cell>
        </row>
        <row r="1699">
          <cell r="A1699">
            <v>38129</v>
          </cell>
          <cell r="B1699">
            <v>0</v>
          </cell>
        </row>
        <row r="1700">
          <cell r="A1700">
            <v>38130</v>
          </cell>
          <cell r="B1700">
            <v>0</v>
          </cell>
        </row>
        <row r="1701">
          <cell r="A1701">
            <v>38131</v>
          </cell>
          <cell r="B1701">
            <v>0.1573</v>
          </cell>
        </row>
        <row r="1702">
          <cell r="A1702">
            <v>38132</v>
          </cell>
          <cell r="B1702">
            <v>0.15720000000000001</v>
          </cell>
        </row>
        <row r="1703">
          <cell r="A1703">
            <v>38133</v>
          </cell>
          <cell r="B1703">
            <v>0.15770000000000001</v>
          </cell>
        </row>
        <row r="1704">
          <cell r="A1704">
            <v>38134</v>
          </cell>
          <cell r="B1704">
            <v>0.15809999999999999</v>
          </cell>
        </row>
        <row r="1705">
          <cell r="A1705">
            <v>38135</v>
          </cell>
          <cell r="B1705">
            <v>0.15820000000000001</v>
          </cell>
        </row>
        <row r="1706">
          <cell r="A1706">
            <v>38136</v>
          </cell>
          <cell r="B1706">
            <v>0</v>
          </cell>
        </row>
        <row r="1707">
          <cell r="A1707">
            <v>38137</v>
          </cell>
          <cell r="B1707">
            <v>0</v>
          </cell>
        </row>
        <row r="1708">
          <cell r="A1708">
            <v>38138</v>
          </cell>
          <cell r="B1708">
            <v>0.15809999999999999</v>
          </cell>
        </row>
        <row r="1709">
          <cell r="A1709">
            <v>38139</v>
          </cell>
          <cell r="B1709">
            <v>0.1575</v>
          </cell>
        </row>
        <row r="1710">
          <cell r="A1710">
            <v>38140</v>
          </cell>
          <cell r="B1710">
            <v>0.15740000000000001</v>
          </cell>
        </row>
        <row r="1711">
          <cell r="A1711">
            <v>38141</v>
          </cell>
          <cell r="B1711">
            <v>0.15709999999999999</v>
          </cell>
        </row>
        <row r="1712">
          <cell r="A1712">
            <v>38142</v>
          </cell>
          <cell r="B1712">
            <v>0.1575</v>
          </cell>
        </row>
        <row r="1713">
          <cell r="A1713">
            <v>38143</v>
          </cell>
          <cell r="B1713">
            <v>0</v>
          </cell>
        </row>
        <row r="1714">
          <cell r="A1714">
            <v>38144</v>
          </cell>
          <cell r="B1714">
            <v>0</v>
          </cell>
        </row>
        <row r="1715">
          <cell r="A1715">
            <v>38145</v>
          </cell>
          <cell r="B1715">
            <v>0.1573</v>
          </cell>
        </row>
        <row r="1716">
          <cell r="A1716">
            <v>38146</v>
          </cell>
          <cell r="B1716">
            <v>0.15709999999999999</v>
          </cell>
        </row>
        <row r="1717">
          <cell r="A1717">
            <v>38147</v>
          </cell>
          <cell r="B1717">
            <v>0.157</v>
          </cell>
        </row>
        <row r="1718">
          <cell r="A1718">
            <v>38148</v>
          </cell>
          <cell r="B1718">
            <v>0</v>
          </cell>
        </row>
        <row r="1719">
          <cell r="A1719">
            <v>38149</v>
          </cell>
          <cell r="B1719">
            <v>0.157</v>
          </cell>
        </row>
        <row r="1720">
          <cell r="A1720">
            <v>38150</v>
          </cell>
          <cell r="B1720">
            <v>0</v>
          </cell>
        </row>
        <row r="1721">
          <cell r="A1721">
            <v>38151</v>
          </cell>
          <cell r="B1721">
            <v>0</v>
          </cell>
        </row>
        <row r="1722">
          <cell r="A1722">
            <v>38152</v>
          </cell>
          <cell r="B1722">
            <v>0.157</v>
          </cell>
        </row>
        <row r="1723">
          <cell r="A1723">
            <v>38153</v>
          </cell>
          <cell r="B1723">
            <v>0.15709999999999999</v>
          </cell>
        </row>
        <row r="1724">
          <cell r="A1724">
            <v>38154</v>
          </cell>
          <cell r="B1724">
            <v>0.15709999999999999</v>
          </cell>
        </row>
        <row r="1725">
          <cell r="A1725">
            <v>38155</v>
          </cell>
          <cell r="B1725">
            <v>0.15709999999999999</v>
          </cell>
        </row>
        <row r="1726">
          <cell r="A1726">
            <v>38156</v>
          </cell>
          <cell r="B1726">
            <v>0.157</v>
          </cell>
        </row>
        <row r="1727">
          <cell r="A1727">
            <v>38157</v>
          </cell>
          <cell r="B1727">
            <v>0</v>
          </cell>
        </row>
        <row r="1728">
          <cell r="A1728">
            <v>38158</v>
          </cell>
          <cell r="B1728">
            <v>0</v>
          </cell>
        </row>
        <row r="1729">
          <cell r="A1729">
            <v>38159</v>
          </cell>
          <cell r="B1729">
            <v>0.15720000000000001</v>
          </cell>
        </row>
        <row r="1730">
          <cell r="A1730">
            <v>38160</v>
          </cell>
          <cell r="B1730">
            <v>0.15709999999999999</v>
          </cell>
        </row>
        <row r="1731">
          <cell r="A1731">
            <v>38161</v>
          </cell>
          <cell r="B1731">
            <v>0.157</v>
          </cell>
        </row>
        <row r="1732">
          <cell r="A1732">
            <v>38162</v>
          </cell>
          <cell r="B1732">
            <v>0.157</v>
          </cell>
        </row>
        <row r="1733">
          <cell r="A1733">
            <v>38163</v>
          </cell>
          <cell r="B1733">
            <v>0.15690000000000001</v>
          </cell>
        </row>
        <row r="1734">
          <cell r="A1734">
            <v>38164</v>
          </cell>
          <cell r="B1734">
            <v>0</v>
          </cell>
        </row>
        <row r="1735">
          <cell r="A1735">
            <v>38165</v>
          </cell>
          <cell r="B1735">
            <v>0</v>
          </cell>
        </row>
        <row r="1736">
          <cell r="A1736">
            <v>38166</v>
          </cell>
          <cell r="B1736">
            <v>0.157</v>
          </cell>
        </row>
        <row r="1737">
          <cell r="A1737">
            <v>38167</v>
          </cell>
          <cell r="B1737">
            <v>0.157</v>
          </cell>
        </row>
        <row r="1738">
          <cell r="A1738">
            <v>38168</v>
          </cell>
          <cell r="B1738">
            <v>0.15720000000000001</v>
          </cell>
        </row>
        <row r="1739">
          <cell r="A1739">
            <v>38169</v>
          </cell>
          <cell r="B1739">
            <v>0.15709999999999999</v>
          </cell>
        </row>
        <row r="1740">
          <cell r="A1740">
            <v>38170</v>
          </cell>
          <cell r="B1740">
            <v>0.15690000000000001</v>
          </cell>
        </row>
        <row r="1741">
          <cell r="A1741">
            <v>38171</v>
          </cell>
          <cell r="B1741">
            <v>0</v>
          </cell>
        </row>
        <row r="1742">
          <cell r="A1742">
            <v>38172</v>
          </cell>
          <cell r="B1742">
            <v>0</v>
          </cell>
        </row>
        <row r="1743">
          <cell r="A1743">
            <v>38173</v>
          </cell>
          <cell r="B1743">
            <v>0.15690000000000001</v>
          </cell>
        </row>
        <row r="1744">
          <cell r="A1744">
            <v>38174</v>
          </cell>
          <cell r="B1744">
            <v>0.157</v>
          </cell>
        </row>
        <row r="1745">
          <cell r="A1745">
            <v>38175</v>
          </cell>
          <cell r="B1745">
            <v>0.15690000000000001</v>
          </cell>
        </row>
        <row r="1746">
          <cell r="A1746">
            <v>38176</v>
          </cell>
          <cell r="B1746">
            <v>0.1573</v>
          </cell>
        </row>
        <row r="1747">
          <cell r="A1747">
            <v>38177</v>
          </cell>
          <cell r="B1747">
            <v>0.15770000000000001</v>
          </cell>
        </row>
        <row r="1748">
          <cell r="A1748">
            <v>38178</v>
          </cell>
          <cell r="B1748">
            <v>0</v>
          </cell>
        </row>
        <row r="1749">
          <cell r="A1749">
            <v>38179</v>
          </cell>
          <cell r="B1749">
            <v>0</v>
          </cell>
        </row>
        <row r="1750">
          <cell r="A1750">
            <v>38180</v>
          </cell>
          <cell r="B1750">
            <v>0.15709999999999999</v>
          </cell>
        </row>
        <row r="1751">
          <cell r="A1751">
            <v>38181</v>
          </cell>
          <cell r="B1751">
            <v>0.15709999999999999</v>
          </cell>
        </row>
        <row r="1752">
          <cell r="A1752">
            <v>38182</v>
          </cell>
          <cell r="B1752">
            <v>0.15690000000000001</v>
          </cell>
        </row>
        <row r="1753">
          <cell r="A1753">
            <v>38183</v>
          </cell>
          <cell r="B1753">
            <v>0.15709999999999999</v>
          </cell>
        </row>
        <row r="1754">
          <cell r="A1754">
            <v>38184</v>
          </cell>
          <cell r="B1754">
            <v>0.157</v>
          </cell>
        </row>
        <row r="1755">
          <cell r="A1755">
            <v>38185</v>
          </cell>
          <cell r="B1755">
            <v>0</v>
          </cell>
        </row>
        <row r="1756">
          <cell r="A1756">
            <v>38186</v>
          </cell>
          <cell r="B1756">
            <v>0</v>
          </cell>
        </row>
        <row r="1757">
          <cell r="A1757">
            <v>38187</v>
          </cell>
          <cell r="B1757">
            <v>0.157</v>
          </cell>
        </row>
        <row r="1758">
          <cell r="A1758">
            <v>38188</v>
          </cell>
          <cell r="B1758">
            <v>0.157</v>
          </cell>
        </row>
        <row r="1759">
          <cell r="A1759">
            <v>38189</v>
          </cell>
          <cell r="B1759">
            <v>0.15709999999999999</v>
          </cell>
        </row>
        <row r="1760">
          <cell r="A1760">
            <v>38190</v>
          </cell>
          <cell r="B1760">
            <v>0.15690000000000001</v>
          </cell>
        </row>
        <row r="1761">
          <cell r="A1761">
            <v>38191</v>
          </cell>
          <cell r="B1761">
            <v>0.157</v>
          </cell>
        </row>
        <row r="1762">
          <cell r="A1762">
            <v>38192</v>
          </cell>
          <cell r="B1762">
            <v>0</v>
          </cell>
        </row>
        <row r="1763">
          <cell r="A1763">
            <v>38193</v>
          </cell>
          <cell r="B1763">
            <v>0</v>
          </cell>
        </row>
        <row r="1764">
          <cell r="A1764">
            <v>38194</v>
          </cell>
          <cell r="B1764">
            <v>0.15709999999999999</v>
          </cell>
        </row>
        <row r="1765">
          <cell r="A1765">
            <v>38195</v>
          </cell>
          <cell r="B1765">
            <v>0.157</v>
          </cell>
        </row>
        <row r="1766">
          <cell r="A1766">
            <v>38196</v>
          </cell>
          <cell r="B1766">
            <v>0.157</v>
          </cell>
        </row>
        <row r="1767">
          <cell r="A1767">
            <v>38197</v>
          </cell>
          <cell r="B1767">
            <v>0.157</v>
          </cell>
        </row>
        <row r="1768">
          <cell r="A1768">
            <v>38198</v>
          </cell>
          <cell r="B1768">
            <v>0.15740000000000001</v>
          </cell>
        </row>
        <row r="1769">
          <cell r="A1769">
            <v>38199</v>
          </cell>
          <cell r="B1769">
            <v>0</v>
          </cell>
        </row>
        <row r="1770">
          <cell r="A1770">
            <v>38200</v>
          </cell>
          <cell r="B1770">
            <v>0</v>
          </cell>
        </row>
        <row r="1771">
          <cell r="A1771">
            <v>38201</v>
          </cell>
          <cell r="B1771">
            <v>0.1575</v>
          </cell>
        </row>
        <row r="1772">
          <cell r="A1772">
            <v>38202</v>
          </cell>
          <cell r="B1772">
            <v>0.15759999999999999</v>
          </cell>
        </row>
        <row r="1773">
          <cell r="A1773">
            <v>38203</v>
          </cell>
          <cell r="B1773">
            <v>0.15770000000000001</v>
          </cell>
        </row>
        <row r="1774">
          <cell r="A1774">
            <v>38204</v>
          </cell>
          <cell r="B1774">
            <v>0.1578</v>
          </cell>
        </row>
        <row r="1775">
          <cell r="A1775">
            <v>38205</v>
          </cell>
          <cell r="B1775">
            <v>0.15770000000000001</v>
          </cell>
        </row>
        <row r="1776">
          <cell r="A1776">
            <v>38206</v>
          </cell>
          <cell r="B1776">
            <v>0</v>
          </cell>
        </row>
        <row r="1777">
          <cell r="A1777">
            <v>38207</v>
          </cell>
          <cell r="B1777">
            <v>0</v>
          </cell>
        </row>
        <row r="1778">
          <cell r="A1778">
            <v>38208</v>
          </cell>
          <cell r="B1778">
            <v>0.15770000000000001</v>
          </cell>
        </row>
        <row r="1779">
          <cell r="A1779">
            <v>38209</v>
          </cell>
          <cell r="B1779">
            <v>0.15759999999999999</v>
          </cell>
        </row>
        <row r="1780">
          <cell r="A1780">
            <v>38210</v>
          </cell>
          <cell r="B1780">
            <v>0.15770000000000001</v>
          </cell>
        </row>
        <row r="1781">
          <cell r="A1781">
            <v>38211</v>
          </cell>
          <cell r="B1781">
            <v>0.15759999999999999</v>
          </cell>
        </row>
        <row r="1782">
          <cell r="A1782">
            <v>38212</v>
          </cell>
          <cell r="B1782">
            <v>0.1575</v>
          </cell>
        </row>
        <row r="1783">
          <cell r="A1783">
            <v>38213</v>
          </cell>
          <cell r="B1783">
            <v>0</v>
          </cell>
        </row>
        <row r="1784">
          <cell r="A1784">
            <v>38214</v>
          </cell>
          <cell r="B1784">
            <v>0</v>
          </cell>
        </row>
        <row r="1785">
          <cell r="A1785">
            <v>38215</v>
          </cell>
          <cell r="B1785">
            <v>0.15759999999999999</v>
          </cell>
        </row>
        <row r="1786">
          <cell r="A1786">
            <v>38216</v>
          </cell>
          <cell r="B1786">
            <v>0.1575</v>
          </cell>
        </row>
        <row r="1787">
          <cell r="A1787">
            <v>38217</v>
          </cell>
          <cell r="B1787">
            <v>0.1573</v>
          </cell>
        </row>
        <row r="1788">
          <cell r="A1788">
            <v>38218</v>
          </cell>
          <cell r="B1788">
            <v>0.15740000000000001</v>
          </cell>
        </row>
        <row r="1789">
          <cell r="A1789">
            <v>38219</v>
          </cell>
          <cell r="B1789">
            <v>0.15740000000000001</v>
          </cell>
        </row>
        <row r="1790">
          <cell r="A1790">
            <v>38220</v>
          </cell>
          <cell r="B1790">
            <v>0</v>
          </cell>
        </row>
        <row r="1791">
          <cell r="A1791">
            <v>38221</v>
          </cell>
          <cell r="B1791">
            <v>0</v>
          </cell>
        </row>
        <row r="1792">
          <cell r="A1792">
            <v>38222</v>
          </cell>
          <cell r="B1792">
            <v>0.15770000000000001</v>
          </cell>
        </row>
        <row r="1793">
          <cell r="A1793">
            <v>38223</v>
          </cell>
          <cell r="B1793">
            <v>0.15770000000000001</v>
          </cell>
        </row>
        <row r="1794">
          <cell r="A1794">
            <v>38224</v>
          </cell>
          <cell r="B1794">
            <v>0.15740000000000001</v>
          </cell>
        </row>
        <row r="1795">
          <cell r="A1795">
            <v>38225</v>
          </cell>
          <cell r="B1795">
            <v>0.15740000000000001</v>
          </cell>
        </row>
        <row r="1796">
          <cell r="A1796">
            <v>38226</v>
          </cell>
          <cell r="B1796">
            <v>0.1578</v>
          </cell>
        </row>
        <row r="1797">
          <cell r="A1797">
            <v>38227</v>
          </cell>
          <cell r="B1797">
            <v>0</v>
          </cell>
        </row>
        <row r="1798">
          <cell r="A1798">
            <v>38228</v>
          </cell>
          <cell r="B1798">
            <v>0</v>
          </cell>
        </row>
        <row r="1799">
          <cell r="A1799">
            <v>38229</v>
          </cell>
          <cell r="B1799">
            <v>0.15809999999999999</v>
          </cell>
        </row>
        <row r="1800">
          <cell r="A1800">
            <v>38230</v>
          </cell>
          <cell r="B1800">
            <v>0.15820000000000001</v>
          </cell>
        </row>
        <row r="1801">
          <cell r="A1801">
            <v>38231</v>
          </cell>
          <cell r="B1801">
            <v>0.15790000000000001</v>
          </cell>
        </row>
        <row r="1802">
          <cell r="A1802">
            <v>38232</v>
          </cell>
          <cell r="B1802">
            <v>0.15809999999999999</v>
          </cell>
        </row>
        <row r="1803">
          <cell r="A1803">
            <v>38233</v>
          </cell>
          <cell r="B1803">
            <v>0.1578</v>
          </cell>
        </row>
        <row r="1804">
          <cell r="A1804">
            <v>38234</v>
          </cell>
          <cell r="B1804">
            <v>0</v>
          </cell>
        </row>
        <row r="1805">
          <cell r="A1805">
            <v>38235</v>
          </cell>
          <cell r="B1805">
            <v>0</v>
          </cell>
        </row>
        <row r="1806">
          <cell r="A1806">
            <v>38236</v>
          </cell>
          <cell r="B1806">
            <v>0.15790000000000001</v>
          </cell>
        </row>
        <row r="1807">
          <cell r="A1807">
            <v>38237</v>
          </cell>
          <cell r="B1807">
            <v>0</v>
          </cell>
        </row>
        <row r="1808">
          <cell r="A1808">
            <v>38238</v>
          </cell>
          <cell r="B1808">
            <v>0.158</v>
          </cell>
        </row>
        <row r="1809">
          <cell r="A1809">
            <v>38239</v>
          </cell>
          <cell r="B1809">
            <v>0.1578</v>
          </cell>
        </row>
        <row r="1810">
          <cell r="A1810">
            <v>38240</v>
          </cell>
          <cell r="B1810">
            <v>0.15809999999999999</v>
          </cell>
        </row>
        <row r="1811">
          <cell r="A1811">
            <v>38241</v>
          </cell>
          <cell r="B1811">
            <v>0</v>
          </cell>
        </row>
        <row r="1812">
          <cell r="A1812">
            <v>38242</v>
          </cell>
          <cell r="B1812">
            <v>0</v>
          </cell>
        </row>
        <row r="1813">
          <cell r="A1813">
            <v>38243</v>
          </cell>
          <cell r="B1813">
            <v>0.15859999999999999</v>
          </cell>
        </row>
        <row r="1814">
          <cell r="A1814">
            <v>38244</v>
          </cell>
          <cell r="B1814">
            <v>0.15870000000000001</v>
          </cell>
        </row>
        <row r="1815">
          <cell r="A1815">
            <v>38245</v>
          </cell>
          <cell r="B1815">
            <v>0.15890000000000001</v>
          </cell>
        </row>
        <row r="1816">
          <cell r="A1816">
            <v>38246</v>
          </cell>
          <cell r="B1816">
            <v>0.16159999999999999</v>
          </cell>
        </row>
        <row r="1817">
          <cell r="A1817">
            <v>38247</v>
          </cell>
          <cell r="B1817">
            <v>0.1615</v>
          </cell>
        </row>
        <row r="1818">
          <cell r="A1818">
            <v>38248</v>
          </cell>
          <cell r="B1818">
            <v>0</v>
          </cell>
        </row>
        <row r="1819">
          <cell r="A1819">
            <v>38249</v>
          </cell>
          <cell r="B1819">
            <v>0</v>
          </cell>
        </row>
        <row r="1820">
          <cell r="A1820">
            <v>38250</v>
          </cell>
          <cell r="B1820">
            <v>0.16170000000000001</v>
          </cell>
        </row>
        <row r="1821">
          <cell r="A1821">
            <v>38251</v>
          </cell>
          <cell r="B1821">
            <v>0.16120000000000001</v>
          </cell>
        </row>
        <row r="1822">
          <cell r="A1822">
            <v>38252</v>
          </cell>
          <cell r="B1822">
            <v>0.1615</v>
          </cell>
        </row>
        <row r="1823">
          <cell r="A1823">
            <v>38253</v>
          </cell>
          <cell r="B1823">
            <v>0.16139999999999999</v>
          </cell>
        </row>
        <row r="1824">
          <cell r="A1824">
            <v>38254</v>
          </cell>
          <cell r="B1824">
            <v>0.16170000000000001</v>
          </cell>
        </row>
        <row r="1825">
          <cell r="A1825">
            <v>38255</v>
          </cell>
          <cell r="B1825">
            <v>0</v>
          </cell>
        </row>
        <row r="1826">
          <cell r="A1826">
            <v>38256</v>
          </cell>
          <cell r="B1826">
            <v>0</v>
          </cell>
        </row>
        <row r="1827">
          <cell r="A1827">
            <v>38257</v>
          </cell>
          <cell r="B1827">
            <v>0.16170000000000001</v>
          </cell>
        </row>
        <row r="1828">
          <cell r="A1828">
            <v>38258</v>
          </cell>
          <cell r="B1828">
            <v>0.16170000000000001</v>
          </cell>
        </row>
        <row r="1829">
          <cell r="A1829">
            <v>38259</v>
          </cell>
          <cell r="B1829">
            <v>0.16139999999999999</v>
          </cell>
        </row>
        <row r="1830">
          <cell r="A1830">
            <v>38260</v>
          </cell>
          <cell r="B1830">
            <v>0.16170000000000001</v>
          </cell>
        </row>
        <row r="1831">
          <cell r="A1831">
            <v>38261</v>
          </cell>
          <cell r="B1831">
            <v>0.1618</v>
          </cell>
        </row>
        <row r="1832">
          <cell r="A1832">
            <v>38262</v>
          </cell>
          <cell r="B1832">
            <v>0</v>
          </cell>
        </row>
        <row r="1833">
          <cell r="A1833">
            <v>38263</v>
          </cell>
          <cell r="B1833">
            <v>0</v>
          </cell>
        </row>
        <row r="1834">
          <cell r="A1834">
            <v>38264</v>
          </cell>
          <cell r="B1834">
            <v>0.16159999999999999</v>
          </cell>
        </row>
        <row r="1835">
          <cell r="A1835">
            <v>38265</v>
          </cell>
          <cell r="B1835">
            <v>0.1615</v>
          </cell>
        </row>
        <row r="1836">
          <cell r="A1836">
            <v>38266</v>
          </cell>
          <cell r="B1836">
            <v>0.1615</v>
          </cell>
        </row>
        <row r="1837">
          <cell r="A1837">
            <v>38267</v>
          </cell>
          <cell r="B1837">
            <v>0.1615</v>
          </cell>
        </row>
        <row r="1838">
          <cell r="A1838">
            <v>38268</v>
          </cell>
          <cell r="B1838">
            <v>0.1615</v>
          </cell>
        </row>
        <row r="1839">
          <cell r="A1839">
            <v>38269</v>
          </cell>
          <cell r="B1839">
            <v>0</v>
          </cell>
        </row>
        <row r="1840">
          <cell r="A1840">
            <v>38270</v>
          </cell>
          <cell r="B1840">
            <v>0</v>
          </cell>
        </row>
        <row r="1841">
          <cell r="A1841">
            <v>38271</v>
          </cell>
          <cell r="B1841">
            <v>0.1615</v>
          </cell>
        </row>
        <row r="1842">
          <cell r="A1842">
            <v>38272</v>
          </cell>
          <cell r="B1842">
            <v>0</v>
          </cell>
        </row>
        <row r="1843">
          <cell r="A1843">
            <v>38273</v>
          </cell>
          <cell r="B1843">
            <v>0.16170000000000001</v>
          </cell>
        </row>
        <row r="1844">
          <cell r="A1844">
            <v>38274</v>
          </cell>
          <cell r="B1844">
            <v>0.16159999999999999</v>
          </cell>
        </row>
        <row r="1845">
          <cell r="A1845">
            <v>38275</v>
          </cell>
          <cell r="B1845">
            <v>0.16159999999999999</v>
          </cell>
        </row>
        <row r="1846">
          <cell r="A1846">
            <v>38276</v>
          </cell>
          <cell r="B1846">
            <v>0</v>
          </cell>
        </row>
        <row r="1847">
          <cell r="A1847">
            <v>38277</v>
          </cell>
          <cell r="B1847">
            <v>0</v>
          </cell>
        </row>
        <row r="1848">
          <cell r="A1848">
            <v>38278</v>
          </cell>
          <cell r="B1848">
            <v>0.16159999999999999</v>
          </cell>
        </row>
        <row r="1849">
          <cell r="A1849">
            <v>38279</v>
          </cell>
          <cell r="B1849">
            <v>0.1615</v>
          </cell>
        </row>
        <row r="1850">
          <cell r="A1850">
            <v>38280</v>
          </cell>
          <cell r="B1850">
            <v>0.1615</v>
          </cell>
        </row>
        <row r="1851">
          <cell r="A1851">
            <v>38281</v>
          </cell>
          <cell r="B1851">
            <v>0.1663</v>
          </cell>
        </row>
        <row r="1852">
          <cell r="A1852">
            <v>38282</v>
          </cell>
          <cell r="B1852">
            <v>0.16669999999999999</v>
          </cell>
        </row>
        <row r="1853">
          <cell r="A1853">
            <v>38283</v>
          </cell>
          <cell r="B1853">
            <v>0</v>
          </cell>
        </row>
        <row r="1854">
          <cell r="A1854">
            <v>38284</v>
          </cell>
          <cell r="B1854">
            <v>0</v>
          </cell>
        </row>
        <row r="1855">
          <cell r="A1855">
            <v>38285</v>
          </cell>
          <cell r="B1855">
            <v>0.16689999999999999</v>
          </cell>
        </row>
        <row r="1856">
          <cell r="A1856">
            <v>38286</v>
          </cell>
          <cell r="B1856">
            <v>0.16689999999999999</v>
          </cell>
        </row>
        <row r="1857">
          <cell r="A1857">
            <v>38287</v>
          </cell>
          <cell r="B1857">
            <v>0.16669999999999999</v>
          </cell>
        </row>
        <row r="1858">
          <cell r="A1858">
            <v>38288</v>
          </cell>
          <cell r="B1858">
            <v>0.16669999999999999</v>
          </cell>
        </row>
        <row r="1859">
          <cell r="A1859">
            <v>38289</v>
          </cell>
          <cell r="B1859">
            <v>0.1666</v>
          </cell>
        </row>
        <row r="1860">
          <cell r="A1860">
            <v>38290</v>
          </cell>
          <cell r="B1860">
            <v>0</v>
          </cell>
        </row>
        <row r="1861">
          <cell r="A1861">
            <v>38291</v>
          </cell>
          <cell r="B1861">
            <v>0</v>
          </cell>
        </row>
        <row r="1862">
          <cell r="A1862">
            <v>38292</v>
          </cell>
          <cell r="B1862">
            <v>0.16669999999999999</v>
          </cell>
        </row>
        <row r="1863">
          <cell r="A1863">
            <v>38293</v>
          </cell>
          <cell r="B1863">
            <v>0</v>
          </cell>
        </row>
        <row r="1864">
          <cell r="A1864">
            <v>38294</v>
          </cell>
          <cell r="B1864">
            <v>0.16700000000000001</v>
          </cell>
        </row>
        <row r="1865">
          <cell r="A1865">
            <v>38295</v>
          </cell>
          <cell r="B1865">
            <v>0.16700000000000001</v>
          </cell>
        </row>
        <row r="1866">
          <cell r="A1866">
            <v>38296</v>
          </cell>
          <cell r="B1866">
            <v>0.1671</v>
          </cell>
        </row>
        <row r="1867">
          <cell r="A1867">
            <v>38297</v>
          </cell>
          <cell r="B1867">
            <v>0</v>
          </cell>
        </row>
        <row r="1868">
          <cell r="A1868">
            <v>38298</v>
          </cell>
          <cell r="B1868">
            <v>0</v>
          </cell>
        </row>
        <row r="1869">
          <cell r="A1869">
            <v>38299</v>
          </cell>
          <cell r="B1869">
            <v>0.1671</v>
          </cell>
        </row>
        <row r="1870">
          <cell r="A1870">
            <v>38300</v>
          </cell>
          <cell r="B1870">
            <v>0.1671</v>
          </cell>
        </row>
        <row r="1871">
          <cell r="A1871">
            <v>38301</v>
          </cell>
          <cell r="B1871">
            <v>0.1671</v>
          </cell>
        </row>
        <row r="1872">
          <cell r="A1872">
            <v>38302</v>
          </cell>
          <cell r="B1872">
            <v>0.1671</v>
          </cell>
        </row>
        <row r="1873">
          <cell r="A1873">
            <v>38303</v>
          </cell>
          <cell r="B1873">
            <v>0.16719999999999999</v>
          </cell>
        </row>
        <row r="1874">
          <cell r="A1874">
            <v>38304</v>
          </cell>
          <cell r="B1874">
            <v>0</v>
          </cell>
        </row>
        <row r="1875">
          <cell r="A1875">
            <v>38305</v>
          </cell>
          <cell r="B1875">
            <v>0</v>
          </cell>
        </row>
        <row r="1876">
          <cell r="A1876">
            <v>38306</v>
          </cell>
          <cell r="B1876">
            <v>0</v>
          </cell>
        </row>
        <row r="1877">
          <cell r="A1877">
            <v>38307</v>
          </cell>
          <cell r="B1877">
            <v>0.1673</v>
          </cell>
        </row>
        <row r="1878">
          <cell r="A1878">
            <v>38308</v>
          </cell>
          <cell r="B1878">
            <v>0.16719999999999999</v>
          </cell>
        </row>
        <row r="1879">
          <cell r="A1879">
            <v>38309</v>
          </cell>
          <cell r="B1879">
            <v>0.1721</v>
          </cell>
        </row>
        <row r="1880">
          <cell r="A1880">
            <v>38310</v>
          </cell>
          <cell r="B1880">
            <v>0.1721</v>
          </cell>
        </row>
        <row r="1881">
          <cell r="A1881">
            <v>38311</v>
          </cell>
          <cell r="B1881">
            <v>0</v>
          </cell>
        </row>
        <row r="1882">
          <cell r="A1882">
            <v>38312</v>
          </cell>
          <cell r="B1882">
            <v>0</v>
          </cell>
        </row>
        <row r="1883">
          <cell r="A1883">
            <v>38313</v>
          </cell>
          <cell r="B1883">
            <v>0.1721</v>
          </cell>
        </row>
        <row r="1884">
          <cell r="A1884">
            <v>38314</v>
          </cell>
          <cell r="B1884">
            <v>0.1719</v>
          </cell>
        </row>
        <row r="1885">
          <cell r="A1885">
            <v>38315</v>
          </cell>
          <cell r="B1885">
            <v>0.1719</v>
          </cell>
        </row>
        <row r="1886">
          <cell r="A1886">
            <v>38316</v>
          </cell>
          <cell r="B1886">
            <v>0.17169999999999999</v>
          </cell>
        </row>
        <row r="1887">
          <cell r="A1887">
            <v>38317</v>
          </cell>
          <cell r="B1887">
            <v>0.17169999999999999</v>
          </cell>
        </row>
        <row r="1888">
          <cell r="A1888">
            <v>38318</v>
          </cell>
          <cell r="B1888">
            <v>0</v>
          </cell>
        </row>
        <row r="1889">
          <cell r="A1889">
            <v>38319</v>
          </cell>
          <cell r="B1889">
            <v>0</v>
          </cell>
        </row>
        <row r="1890">
          <cell r="A1890">
            <v>38320</v>
          </cell>
          <cell r="B1890">
            <v>0.17180000000000001</v>
          </cell>
        </row>
        <row r="1891">
          <cell r="A1891">
            <v>38321</v>
          </cell>
          <cell r="B1891">
            <v>0.17199999999999999</v>
          </cell>
        </row>
        <row r="1892">
          <cell r="A1892">
            <v>38322</v>
          </cell>
          <cell r="B1892">
            <v>0.17219999999999999</v>
          </cell>
        </row>
        <row r="1893">
          <cell r="A1893">
            <v>38323</v>
          </cell>
          <cell r="B1893">
            <v>0.1721</v>
          </cell>
        </row>
        <row r="1894">
          <cell r="A1894">
            <v>38324</v>
          </cell>
          <cell r="B1894">
            <v>0.17199999999999999</v>
          </cell>
        </row>
        <row r="1895">
          <cell r="A1895">
            <v>38325</v>
          </cell>
          <cell r="B1895">
            <v>0</v>
          </cell>
        </row>
        <row r="1896">
          <cell r="A1896">
            <v>38326</v>
          </cell>
          <cell r="B1896">
            <v>0</v>
          </cell>
        </row>
        <row r="1897">
          <cell r="A1897">
            <v>38327</v>
          </cell>
          <cell r="B1897">
            <v>0.1719</v>
          </cell>
        </row>
        <row r="1898">
          <cell r="A1898">
            <v>38328</v>
          </cell>
          <cell r="B1898">
            <v>0.1719</v>
          </cell>
        </row>
        <row r="1899">
          <cell r="A1899">
            <v>38329</v>
          </cell>
          <cell r="B1899">
            <v>0.17169999999999999</v>
          </cell>
        </row>
        <row r="1900">
          <cell r="A1900">
            <v>38330</v>
          </cell>
          <cell r="B1900">
            <v>0.17169999999999999</v>
          </cell>
        </row>
        <row r="1901">
          <cell r="A1901">
            <v>38331</v>
          </cell>
          <cell r="B1901">
            <v>0.1719</v>
          </cell>
        </row>
        <row r="1902">
          <cell r="A1902">
            <v>38332</v>
          </cell>
          <cell r="B1902">
            <v>0</v>
          </cell>
        </row>
        <row r="1903">
          <cell r="A1903">
            <v>38333</v>
          </cell>
          <cell r="B1903">
            <v>0</v>
          </cell>
        </row>
        <row r="1904">
          <cell r="A1904">
            <v>38334</v>
          </cell>
          <cell r="B1904">
            <v>0.1719</v>
          </cell>
        </row>
        <row r="1905">
          <cell r="A1905">
            <v>38335</v>
          </cell>
          <cell r="B1905">
            <v>0.17199999999999999</v>
          </cell>
        </row>
        <row r="1906">
          <cell r="A1906">
            <v>38336</v>
          </cell>
          <cell r="B1906">
            <v>0.17199999999999999</v>
          </cell>
        </row>
        <row r="1907">
          <cell r="A1907">
            <v>38337</v>
          </cell>
          <cell r="B1907">
            <v>0.1769</v>
          </cell>
        </row>
        <row r="1908">
          <cell r="A1908">
            <v>38338</v>
          </cell>
          <cell r="B1908">
            <v>0.1769</v>
          </cell>
        </row>
        <row r="1909">
          <cell r="A1909">
            <v>38339</v>
          </cell>
          <cell r="B1909">
            <v>0</v>
          </cell>
        </row>
        <row r="1910">
          <cell r="A1910">
            <v>38340</v>
          </cell>
          <cell r="B1910">
            <v>0</v>
          </cell>
        </row>
        <row r="1911">
          <cell r="A1911">
            <v>38341</v>
          </cell>
          <cell r="B1911">
            <v>0.17699999999999999</v>
          </cell>
        </row>
        <row r="1912">
          <cell r="A1912">
            <v>38342</v>
          </cell>
          <cell r="B1912">
            <v>0.1769</v>
          </cell>
        </row>
        <row r="1913">
          <cell r="A1913">
            <v>38343</v>
          </cell>
          <cell r="B1913">
            <v>0.17699999999999999</v>
          </cell>
        </row>
        <row r="1914">
          <cell r="A1914">
            <v>38344</v>
          </cell>
          <cell r="B1914">
            <v>0.17710000000000001</v>
          </cell>
        </row>
        <row r="1915">
          <cell r="A1915">
            <v>38345</v>
          </cell>
          <cell r="B1915">
            <v>0.17710000000000001</v>
          </cell>
        </row>
        <row r="1916">
          <cell r="A1916">
            <v>38346</v>
          </cell>
          <cell r="B1916">
            <v>0</v>
          </cell>
        </row>
        <row r="1917">
          <cell r="A1917">
            <v>38347</v>
          </cell>
          <cell r="B1917">
            <v>0</v>
          </cell>
        </row>
        <row r="1918">
          <cell r="A1918">
            <v>38348</v>
          </cell>
          <cell r="B1918">
            <v>0.17710000000000001</v>
          </cell>
        </row>
        <row r="1919">
          <cell r="A1919">
            <v>38349</v>
          </cell>
          <cell r="B1919">
            <v>0.17699999999999999</v>
          </cell>
        </row>
        <row r="1920">
          <cell r="A1920">
            <v>38350</v>
          </cell>
          <cell r="B1920">
            <v>0.1772</v>
          </cell>
        </row>
        <row r="1921">
          <cell r="A1921">
            <v>38351</v>
          </cell>
          <cell r="B1921">
            <v>0.17749999999999999</v>
          </cell>
        </row>
        <row r="1922">
          <cell r="A1922">
            <v>38352</v>
          </cell>
          <cell r="B1922">
            <v>0.17760000000000001</v>
          </cell>
        </row>
        <row r="1923">
          <cell r="A1923">
            <v>38353</v>
          </cell>
          <cell r="B1923">
            <v>0</v>
          </cell>
        </row>
        <row r="1924">
          <cell r="A1924">
            <v>38354</v>
          </cell>
          <cell r="B1924">
            <v>0</v>
          </cell>
        </row>
        <row r="1925">
          <cell r="A1925">
            <v>38355</v>
          </cell>
          <cell r="B1925">
            <v>0.17760000000000001</v>
          </cell>
        </row>
        <row r="1926">
          <cell r="A1926">
            <v>38356</v>
          </cell>
          <cell r="B1926">
            <v>0.1772</v>
          </cell>
        </row>
        <row r="1927">
          <cell r="A1927">
            <v>38357</v>
          </cell>
          <cell r="B1927">
            <v>0.1772</v>
          </cell>
        </row>
        <row r="1928">
          <cell r="A1928">
            <v>38358</v>
          </cell>
          <cell r="B1928">
            <v>0.1772</v>
          </cell>
        </row>
        <row r="1929">
          <cell r="A1929">
            <v>38359</v>
          </cell>
          <cell r="B1929">
            <v>0.17710000000000001</v>
          </cell>
        </row>
        <row r="1930">
          <cell r="A1930">
            <v>38360</v>
          </cell>
          <cell r="B1930">
            <v>0</v>
          </cell>
        </row>
        <row r="1931">
          <cell r="A1931">
            <v>38361</v>
          </cell>
          <cell r="B1931">
            <v>0</v>
          </cell>
        </row>
        <row r="1932">
          <cell r="A1932">
            <v>38362</v>
          </cell>
          <cell r="B1932">
            <v>0.17710000000000001</v>
          </cell>
        </row>
        <row r="1933">
          <cell r="A1933">
            <v>38363</v>
          </cell>
          <cell r="B1933">
            <v>0.17699999999999999</v>
          </cell>
        </row>
        <row r="1934">
          <cell r="A1934">
            <v>38364</v>
          </cell>
          <cell r="B1934">
            <v>0.1772</v>
          </cell>
        </row>
        <row r="1935">
          <cell r="A1935">
            <v>38365</v>
          </cell>
          <cell r="B1935">
            <v>0.17699999999999999</v>
          </cell>
        </row>
        <row r="1936">
          <cell r="A1936">
            <v>38366</v>
          </cell>
          <cell r="B1936">
            <v>0.1772</v>
          </cell>
        </row>
        <row r="1937">
          <cell r="A1937">
            <v>38367</v>
          </cell>
          <cell r="B1937">
            <v>0</v>
          </cell>
        </row>
        <row r="1938">
          <cell r="A1938">
            <v>38368</v>
          </cell>
          <cell r="B1938">
            <v>0</v>
          </cell>
        </row>
        <row r="1939">
          <cell r="A1939">
            <v>38369</v>
          </cell>
          <cell r="B1939">
            <v>0.1774</v>
          </cell>
        </row>
        <row r="1940">
          <cell r="A1940">
            <v>38370</v>
          </cell>
          <cell r="B1940">
            <v>0.17730000000000001</v>
          </cell>
        </row>
        <row r="1941">
          <cell r="A1941">
            <v>38371</v>
          </cell>
          <cell r="B1941">
            <v>0.17730000000000001</v>
          </cell>
        </row>
        <row r="1942">
          <cell r="A1942">
            <v>38372</v>
          </cell>
          <cell r="B1942">
            <v>0.1822</v>
          </cell>
        </row>
        <row r="1943">
          <cell r="A1943">
            <v>38373</v>
          </cell>
          <cell r="B1943">
            <v>0.18229999999999999</v>
          </cell>
        </row>
        <row r="1944">
          <cell r="A1944">
            <v>38374</v>
          </cell>
          <cell r="B1944">
            <v>0</v>
          </cell>
        </row>
        <row r="1945">
          <cell r="A1945">
            <v>38375</v>
          </cell>
          <cell r="B1945">
            <v>0</v>
          </cell>
        </row>
        <row r="1946">
          <cell r="A1946">
            <v>38376</v>
          </cell>
          <cell r="B1946">
            <v>0.18240000000000001</v>
          </cell>
        </row>
        <row r="1947">
          <cell r="A1947">
            <v>38377</v>
          </cell>
          <cell r="B1947">
            <v>0.18240000000000001</v>
          </cell>
        </row>
        <row r="1948">
          <cell r="A1948">
            <v>38378</v>
          </cell>
          <cell r="B1948">
            <v>0.1822</v>
          </cell>
        </row>
        <row r="1949">
          <cell r="A1949">
            <v>38379</v>
          </cell>
          <cell r="B1949">
            <v>0.18229999999999999</v>
          </cell>
        </row>
        <row r="1950">
          <cell r="A1950">
            <v>38380</v>
          </cell>
          <cell r="B1950">
            <v>0.1822</v>
          </cell>
        </row>
        <row r="1951">
          <cell r="A1951">
            <v>38381</v>
          </cell>
          <cell r="B1951">
            <v>0</v>
          </cell>
        </row>
        <row r="1952">
          <cell r="A1952">
            <v>38382</v>
          </cell>
          <cell r="B1952">
            <v>0</v>
          </cell>
        </row>
        <row r="1953">
          <cell r="A1953">
            <v>38383</v>
          </cell>
          <cell r="B1953">
            <v>0.1825</v>
          </cell>
        </row>
        <row r="1954">
          <cell r="A1954">
            <v>38384</v>
          </cell>
          <cell r="B1954">
            <v>0.1825</v>
          </cell>
        </row>
        <row r="1955">
          <cell r="A1955">
            <v>38385</v>
          </cell>
          <cell r="B1955">
            <v>0.18260000000000001</v>
          </cell>
        </row>
        <row r="1956">
          <cell r="A1956">
            <v>38386</v>
          </cell>
          <cell r="B1956">
            <v>0.1825</v>
          </cell>
        </row>
        <row r="1957">
          <cell r="A1957">
            <v>38387</v>
          </cell>
          <cell r="B1957">
            <v>0.1825</v>
          </cell>
        </row>
        <row r="1958">
          <cell r="A1958">
            <v>38388</v>
          </cell>
          <cell r="B1958">
            <v>0</v>
          </cell>
        </row>
        <row r="1959">
          <cell r="A1959">
            <v>38389</v>
          </cell>
          <cell r="B1959">
            <v>0</v>
          </cell>
        </row>
        <row r="1960">
          <cell r="A1960">
            <v>38390</v>
          </cell>
          <cell r="B1960">
            <v>0</v>
          </cell>
        </row>
        <row r="1961">
          <cell r="A1961">
            <v>38391</v>
          </cell>
          <cell r="B1961">
            <v>0</v>
          </cell>
        </row>
        <row r="1962">
          <cell r="A1962">
            <v>38392</v>
          </cell>
          <cell r="B1962">
            <v>0.1825</v>
          </cell>
        </row>
        <row r="1963">
          <cell r="A1963">
            <v>38393</v>
          </cell>
          <cell r="B1963">
            <v>0.18229999999999999</v>
          </cell>
        </row>
        <row r="1964">
          <cell r="A1964">
            <v>38394</v>
          </cell>
          <cell r="B1964">
            <v>0.18229999999999999</v>
          </cell>
        </row>
        <row r="1965">
          <cell r="A1965">
            <v>38395</v>
          </cell>
          <cell r="B1965">
            <v>0</v>
          </cell>
        </row>
        <row r="1966">
          <cell r="A1966">
            <v>38396</v>
          </cell>
          <cell r="B1966">
            <v>0</v>
          </cell>
        </row>
        <row r="1967">
          <cell r="A1967">
            <v>38397</v>
          </cell>
          <cell r="B1967">
            <v>0.1822</v>
          </cell>
        </row>
        <row r="1968">
          <cell r="A1968">
            <v>38398</v>
          </cell>
          <cell r="B1968">
            <v>0.1822</v>
          </cell>
        </row>
        <row r="1969">
          <cell r="A1969">
            <v>38399</v>
          </cell>
          <cell r="B1969">
            <v>0.182</v>
          </cell>
        </row>
        <row r="1970">
          <cell r="A1970">
            <v>38400</v>
          </cell>
          <cell r="B1970">
            <v>0.187</v>
          </cell>
        </row>
        <row r="1971">
          <cell r="A1971">
            <v>38401</v>
          </cell>
          <cell r="B1971">
            <v>0.18690000000000001</v>
          </cell>
        </row>
        <row r="1972">
          <cell r="A1972">
            <v>38402</v>
          </cell>
          <cell r="B1972">
            <v>0</v>
          </cell>
        </row>
        <row r="1973">
          <cell r="A1973">
            <v>38403</v>
          </cell>
          <cell r="B1973">
            <v>0</v>
          </cell>
        </row>
        <row r="1974">
          <cell r="A1974">
            <v>38404</v>
          </cell>
          <cell r="B1974">
            <v>0.18690000000000001</v>
          </cell>
        </row>
        <row r="1975">
          <cell r="A1975">
            <v>38405</v>
          </cell>
          <cell r="B1975">
            <v>0.18690000000000001</v>
          </cell>
        </row>
        <row r="1976">
          <cell r="A1976">
            <v>38406</v>
          </cell>
          <cell r="B1976">
            <v>0.18679999999999999</v>
          </cell>
        </row>
        <row r="1977">
          <cell r="A1977">
            <v>38407</v>
          </cell>
          <cell r="B1977">
            <v>0.18679999999999999</v>
          </cell>
        </row>
        <row r="1978">
          <cell r="A1978">
            <v>38408</v>
          </cell>
          <cell r="B1978">
            <v>0.18679999999999999</v>
          </cell>
        </row>
        <row r="1979">
          <cell r="A1979">
            <v>38409</v>
          </cell>
          <cell r="B1979">
            <v>0</v>
          </cell>
        </row>
        <row r="1980">
          <cell r="A1980">
            <v>38410</v>
          </cell>
          <cell r="B1980">
            <v>0</v>
          </cell>
        </row>
        <row r="1981">
          <cell r="A1981">
            <v>38411</v>
          </cell>
          <cell r="B1981">
            <v>0.18679999999999999</v>
          </cell>
        </row>
        <row r="1982">
          <cell r="A1982">
            <v>38412</v>
          </cell>
          <cell r="B1982">
            <v>0.1867</v>
          </cell>
        </row>
        <row r="1983">
          <cell r="A1983">
            <v>38413</v>
          </cell>
          <cell r="B1983">
            <v>0.1865</v>
          </cell>
        </row>
        <row r="1984">
          <cell r="A1984">
            <v>38414</v>
          </cell>
          <cell r="B1984">
            <v>0.1865</v>
          </cell>
        </row>
        <row r="1985">
          <cell r="A1985">
            <v>38415</v>
          </cell>
          <cell r="B1985">
            <v>0.18640000000000001</v>
          </cell>
        </row>
        <row r="1986">
          <cell r="A1986">
            <v>38416</v>
          </cell>
          <cell r="B1986">
            <v>0</v>
          </cell>
        </row>
        <row r="1987">
          <cell r="A1987">
            <v>38417</v>
          </cell>
          <cell r="B1987">
            <v>0</v>
          </cell>
        </row>
        <row r="1988">
          <cell r="A1988">
            <v>38418</v>
          </cell>
          <cell r="B1988">
            <v>0.18659999999999999</v>
          </cell>
        </row>
        <row r="1989">
          <cell r="A1989">
            <v>38419</v>
          </cell>
          <cell r="B1989">
            <v>0.18640000000000001</v>
          </cell>
        </row>
        <row r="1990">
          <cell r="A1990">
            <v>38420</v>
          </cell>
          <cell r="B1990">
            <v>0.18629999999999999</v>
          </cell>
        </row>
        <row r="1991">
          <cell r="A1991">
            <v>38421</v>
          </cell>
          <cell r="B1991">
            <v>0.1862</v>
          </cell>
        </row>
        <row r="1992">
          <cell r="A1992">
            <v>38422</v>
          </cell>
          <cell r="B1992">
            <v>0.1862</v>
          </cell>
        </row>
        <row r="1993">
          <cell r="A1993">
            <v>38423</v>
          </cell>
          <cell r="B1993">
            <v>0</v>
          </cell>
        </row>
        <row r="1994">
          <cell r="A1994">
            <v>38424</v>
          </cell>
          <cell r="B1994">
            <v>0</v>
          </cell>
        </row>
        <row r="1995">
          <cell r="A1995">
            <v>38425</v>
          </cell>
          <cell r="B1995">
            <v>0.1862</v>
          </cell>
        </row>
        <row r="1996">
          <cell r="A1996">
            <v>38426</v>
          </cell>
          <cell r="B1996">
            <v>0.18629999999999999</v>
          </cell>
        </row>
        <row r="1997">
          <cell r="A1997">
            <v>38427</v>
          </cell>
          <cell r="B1997">
            <v>0.18640000000000001</v>
          </cell>
        </row>
        <row r="1998">
          <cell r="A1998">
            <v>38428</v>
          </cell>
          <cell r="B1998">
            <v>0.1915</v>
          </cell>
        </row>
        <row r="1999">
          <cell r="A1999">
            <v>38429</v>
          </cell>
          <cell r="B1999">
            <v>0.19170000000000001</v>
          </cell>
        </row>
        <row r="2000">
          <cell r="A2000">
            <v>38430</v>
          </cell>
          <cell r="B2000">
            <v>0</v>
          </cell>
        </row>
        <row r="2001">
          <cell r="A2001">
            <v>38431</v>
          </cell>
          <cell r="B2001">
            <v>0</v>
          </cell>
        </row>
        <row r="2002">
          <cell r="A2002">
            <v>38432</v>
          </cell>
          <cell r="B2002">
            <v>0.1918</v>
          </cell>
        </row>
        <row r="2003">
          <cell r="A2003">
            <v>38433</v>
          </cell>
          <cell r="B2003">
            <v>0.19189999999999999</v>
          </cell>
        </row>
        <row r="2004">
          <cell r="A2004">
            <v>38434</v>
          </cell>
          <cell r="B2004">
            <v>0.192</v>
          </cell>
        </row>
        <row r="2005">
          <cell r="A2005">
            <v>38435</v>
          </cell>
          <cell r="B2005">
            <v>0.19209999999999999</v>
          </cell>
        </row>
        <row r="2006">
          <cell r="A2006">
            <v>38436</v>
          </cell>
          <cell r="B2006">
            <v>0</v>
          </cell>
        </row>
        <row r="2007">
          <cell r="A2007">
            <v>38437</v>
          </cell>
          <cell r="B2007">
            <v>0</v>
          </cell>
        </row>
        <row r="2008">
          <cell r="A2008">
            <v>38438</v>
          </cell>
          <cell r="B2008">
            <v>0</v>
          </cell>
        </row>
        <row r="2009">
          <cell r="A2009">
            <v>38439</v>
          </cell>
          <cell r="B2009">
            <v>0.192</v>
          </cell>
        </row>
        <row r="2010">
          <cell r="A2010">
            <v>38440</v>
          </cell>
          <cell r="B2010">
            <v>0.192</v>
          </cell>
        </row>
        <row r="2011">
          <cell r="A2011">
            <v>38441</v>
          </cell>
          <cell r="B2011">
            <v>0.19189999999999999</v>
          </cell>
        </row>
        <row r="2012">
          <cell r="A2012">
            <v>38442</v>
          </cell>
          <cell r="B2012">
            <v>0.19209999999999999</v>
          </cell>
        </row>
        <row r="2013">
          <cell r="A2013">
            <v>38443</v>
          </cell>
          <cell r="B2013">
            <v>0.19209999999999999</v>
          </cell>
        </row>
        <row r="2014">
          <cell r="A2014">
            <v>38444</v>
          </cell>
          <cell r="B2014">
            <v>0</v>
          </cell>
        </row>
        <row r="2015">
          <cell r="A2015">
            <v>38445</v>
          </cell>
          <cell r="B2015">
            <v>0</v>
          </cell>
        </row>
        <row r="2016">
          <cell r="A2016">
            <v>38446</v>
          </cell>
          <cell r="B2016">
            <v>0.19209999999999999</v>
          </cell>
        </row>
        <row r="2017">
          <cell r="A2017">
            <v>38447</v>
          </cell>
          <cell r="B2017">
            <v>0.19220000000000001</v>
          </cell>
        </row>
        <row r="2018">
          <cell r="A2018">
            <v>38448</v>
          </cell>
          <cell r="B2018">
            <v>0.19209999999999999</v>
          </cell>
        </row>
        <row r="2019">
          <cell r="A2019">
            <v>38449</v>
          </cell>
          <cell r="B2019">
            <v>0.19209999999999999</v>
          </cell>
        </row>
        <row r="2020">
          <cell r="A2020">
            <v>38450</v>
          </cell>
          <cell r="B2020">
            <v>0.192</v>
          </cell>
        </row>
        <row r="2021">
          <cell r="A2021">
            <v>38451</v>
          </cell>
          <cell r="B2021">
            <v>0</v>
          </cell>
        </row>
        <row r="2022">
          <cell r="A2022">
            <v>38452</v>
          </cell>
          <cell r="B2022">
            <v>0</v>
          </cell>
        </row>
        <row r="2023">
          <cell r="A2023">
            <v>38453</v>
          </cell>
          <cell r="B2023">
            <v>0.192</v>
          </cell>
        </row>
        <row r="2024">
          <cell r="A2024">
            <v>38454</v>
          </cell>
          <cell r="B2024">
            <v>0.1918</v>
          </cell>
        </row>
        <row r="2025">
          <cell r="A2025">
            <v>38455</v>
          </cell>
          <cell r="B2025">
            <v>0.19189999999999999</v>
          </cell>
        </row>
        <row r="2026">
          <cell r="A2026">
            <v>38456</v>
          </cell>
          <cell r="B2026">
            <v>0.19189999999999999</v>
          </cell>
        </row>
        <row r="2027">
          <cell r="A2027">
            <v>38457</v>
          </cell>
          <cell r="B2027">
            <v>0.1918</v>
          </cell>
        </row>
        <row r="2028">
          <cell r="A2028">
            <v>38458</v>
          </cell>
          <cell r="B2028">
            <v>0</v>
          </cell>
        </row>
        <row r="2029">
          <cell r="A2029">
            <v>38459</v>
          </cell>
          <cell r="B2029">
            <v>0</v>
          </cell>
        </row>
        <row r="2030">
          <cell r="A2030">
            <v>38460</v>
          </cell>
          <cell r="B2030">
            <v>0.1918</v>
          </cell>
        </row>
        <row r="2031">
          <cell r="A2031">
            <v>38461</v>
          </cell>
          <cell r="B2031">
            <v>0.19189999999999999</v>
          </cell>
        </row>
        <row r="2032">
          <cell r="A2032">
            <v>38462</v>
          </cell>
          <cell r="B2032">
            <v>0.1918</v>
          </cell>
        </row>
        <row r="2033">
          <cell r="A2033">
            <v>38463</v>
          </cell>
          <cell r="B2033">
            <v>0</v>
          </cell>
        </row>
        <row r="2034">
          <cell r="A2034">
            <v>38464</v>
          </cell>
          <cell r="B2034">
            <v>0.19389999999999999</v>
          </cell>
        </row>
        <row r="2035">
          <cell r="A2035">
            <v>38465</v>
          </cell>
          <cell r="B2035">
            <v>0</v>
          </cell>
        </row>
        <row r="2036">
          <cell r="A2036">
            <v>38466</v>
          </cell>
          <cell r="B2036">
            <v>0</v>
          </cell>
        </row>
        <row r="2037">
          <cell r="A2037">
            <v>38467</v>
          </cell>
          <cell r="B2037">
            <v>0.19409999999999999</v>
          </cell>
        </row>
        <row r="2038">
          <cell r="A2038">
            <v>38468</v>
          </cell>
          <cell r="B2038">
            <v>0.19409999999999999</v>
          </cell>
        </row>
        <row r="2039">
          <cell r="A2039">
            <v>38469</v>
          </cell>
          <cell r="B2039">
            <v>0.1943</v>
          </cell>
        </row>
        <row r="2040">
          <cell r="A2040">
            <v>38470</v>
          </cell>
          <cell r="B2040">
            <v>0.19439999999999999</v>
          </cell>
        </row>
        <row r="2041">
          <cell r="A2041">
            <v>38471</v>
          </cell>
          <cell r="B2041">
            <v>0.1946</v>
          </cell>
        </row>
        <row r="2042">
          <cell r="A2042">
            <v>38472</v>
          </cell>
          <cell r="B2042">
            <v>0</v>
          </cell>
        </row>
        <row r="2043">
          <cell r="A2043">
            <v>38473</v>
          </cell>
          <cell r="B2043">
            <v>0</v>
          </cell>
        </row>
        <row r="2044">
          <cell r="A2044">
            <v>38474</v>
          </cell>
          <cell r="B2044">
            <v>0.1948</v>
          </cell>
        </row>
        <row r="2045">
          <cell r="A2045">
            <v>38475</v>
          </cell>
          <cell r="B2045">
            <v>0.1948</v>
          </cell>
        </row>
        <row r="2046">
          <cell r="A2046">
            <v>38476</v>
          </cell>
          <cell r="B2046">
            <v>0.1948</v>
          </cell>
        </row>
        <row r="2047">
          <cell r="A2047">
            <v>38477</v>
          </cell>
          <cell r="B2047">
            <v>0.1948</v>
          </cell>
        </row>
        <row r="2048">
          <cell r="A2048">
            <v>38478</v>
          </cell>
          <cell r="B2048">
            <v>0.19489999999999999</v>
          </cell>
        </row>
        <row r="2049">
          <cell r="A2049">
            <v>38479</v>
          </cell>
          <cell r="B2049">
            <v>0</v>
          </cell>
        </row>
        <row r="2050">
          <cell r="A2050">
            <v>38480</v>
          </cell>
          <cell r="B2050">
            <v>0</v>
          </cell>
        </row>
        <row r="2051">
          <cell r="A2051">
            <v>38481</v>
          </cell>
          <cell r="B2051">
            <v>0.19470000000000001</v>
          </cell>
        </row>
        <row r="2052">
          <cell r="A2052">
            <v>38482</v>
          </cell>
          <cell r="B2052">
            <v>0.19470000000000001</v>
          </cell>
        </row>
        <row r="2053">
          <cell r="A2053">
            <v>38483</v>
          </cell>
          <cell r="B2053">
            <v>0.19470000000000001</v>
          </cell>
        </row>
        <row r="2054">
          <cell r="A2054">
            <v>38484</v>
          </cell>
          <cell r="B2054">
            <v>0.19470000000000001</v>
          </cell>
        </row>
        <row r="2055">
          <cell r="A2055">
            <v>38485</v>
          </cell>
          <cell r="B2055">
            <v>0.1946</v>
          </cell>
        </row>
        <row r="2056">
          <cell r="A2056">
            <v>38486</v>
          </cell>
          <cell r="B2056">
            <v>0</v>
          </cell>
        </row>
        <row r="2057">
          <cell r="A2057">
            <v>38487</v>
          </cell>
          <cell r="B2057">
            <v>0</v>
          </cell>
        </row>
        <row r="2058">
          <cell r="A2058">
            <v>38488</v>
          </cell>
          <cell r="B2058">
            <v>0.1948</v>
          </cell>
        </row>
        <row r="2059">
          <cell r="A2059">
            <v>38489</v>
          </cell>
          <cell r="B2059">
            <v>0.1948</v>
          </cell>
        </row>
        <row r="2060">
          <cell r="A2060">
            <v>38490</v>
          </cell>
          <cell r="B2060">
            <v>0.19470000000000001</v>
          </cell>
        </row>
        <row r="2061">
          <cell r="A2061">
            <v>38491</v>
          </cell>
          <cell r="B2061">
            <v>0.1971</v>
          </cell>
        </row>
        <row r="2062">
          <cell r="A2062">
            <v>38492</v>
          </cell>
          <cell r="B2062">
            <v>0.1971</v>
          </cell>
        </row>
        <row r="2063">
          <cell r="A2063">
            <v>38493</v>
          </cell>
          <cell r="B2063">
            <v>0</v>
          </cell>
        </row>
        <row r="2064">
          <cell r="A2064">
            <v>38494</v>
          </cell>
          <cell r="B2064">
            <v>0</v>
          </cell>
        </row>
        <row r="2065">
          <cell r="A2065">
            <v>38495</v>
          </cell>
          <cell r="B2065">
            <v>0.1971</v>
          </cell>
        </row>
        <row r="2066">
          <cell r="A2066">
            <v>38496</v>
          </cell>
          <cell r="B2066">
            <v>0.1971</v>
          </cell>
        </row>
        <row r="2067">
          <cell r="A2067">
            <v>38497</v>
          </cell>
          <cell r="B2067">
            <v>0.19700000000000001</v>
          </cell>
        </row>
        <row r="2068">
          <cell r="A2068">
            <v>38498</v>
          </cell>
          <cell r="B2068">
            <v>0</v>
          </cell>
        </row>
        <row r="2069">
          <cell r="A2069">
            <v>38499</v>
          </cell>
          <cell r="B2069">
            <v>0.1971</v>
          </cell>
        </row>
        <row r="2070">
          <cell r="A2070">
            <v>38500</v>
          </cell>
          <cell r="B2070">
            <v>0</v>
          </cell>
        </row>
        <row r="2071">
          <cell r="A2071">
            <v>38501</v>
          </cell>
          <cell r="B2071">
            <v>0</v>
          </cell>
        </row>
        <row r="2072">
          <cell r="A2072">
            <v>38502</v>
          </cell>
          <cell r="B2072">
            <v>0.1973</v>
          </cell>
        </row>
        <row r="2073">
          <cell r="A2073">
            <v>38503</v>
          </cell>
          <cell r="B2073">
            <v>0.19769999999999999</v>
          </cell>
        </row>
        <row r="2074">
          <cell r="A2074">
            <v>38504</v>
          </cell>
          <cell r="B2074">
            <v>0.19769999999999999</v>
          </cell>
        </row>
        <row r="2075">
          <cell r="A2075">
            <v>38505</v>
          </cell>
          <cell r="B2075">
            <v>0.19750000000000001</v>
          </cell>
        </row>
        <row r="2076">
          <cell r="A2076">
            <v>38506</v>
          </cell>
          <cell r="B2076">
            <v>0.19739999999999999</v>
          </cell>
        </row>
        <row r="2077">
          <cell r="A2077">
            <v>38507</v>
          </cell>
          <cell r="B2077">
            <v>0</v>
          </cell>
        </row>
        <row r="2078">
          <cell r="A2078">
            <v>38508</v>
          </cell>
          <cell r="B2078">
            <v>0</v>
          </cell>
        </row>
        <row r="2079">
          <cell r="A2079">
            <v>38509</v>
          </cell>
          <cell r="B2079">
            <v>0.1973</v>
          </cell>
        </row>
        <row r="2080">
          <cell r="A2080">
            <v>38510</v>
          </cell>
          <cell r="B2080">
            <v>0.1973</v>
          </cell>
        </row>
        <row r="2081">
          <cell r="A2081">
            <v>38511</v>
          </cell>
          <cell r="B2081">
            <v>0.1971</v>
          </cell>
        </row>
        <row r="2082">
          <cell r="A2082">
            <v>38512</v>
          </cell>
          <cell r="B2082">
            <v>0.1971</v>
          </cell>
        </row>
        <row r="2083">
          <cell r="A2083">
            <v>38513</v>
          </cell>
          <cell r="B2083">
            <v>0.19719999999999999</v>
          </cell>
        </row>
        <row r="2084">
          <cell r="A2084">
            <v>38514</v>
          </cell>
          <cell r="B2084">
            <v>0</v>
          </cell>
        </row>
        <row r="2085">
          <cell r="A2085">
            <v>38515</v>
          </cell>
          <cell r="B2085">
            <v>0</v>
          </cell>
        </row>
        <row r="2086">
          <cell r="A2086">
            <v>38516</v>
          </cell>
          <cell r="B2086">
            <v>0.1973</v>
          </cell>
        </row>
        <row r="2087">
          <cell r="A2087">
            <v>38517</v>
          </cell>
          <cell r="B2087">
            <v>0.1973</v>
          </cell>
        </row>
        <row r="2088">
          <cell r="A2088">
            <v>38518</v>
          </cell>
          <cell r="B2088">
            <v>0.1973</v>
          </cell>
        </row>
        <row r="2089">
          <cell r="A2089">
            <v>38519</v>
          </cell>
          <cell r="B2089">
            <v>0.19719999999999999</v>
          </cell>
        </row>
        <row r="2090">
          <cell r="A2090">
            <v>38520</v>
          </cell>
          <cell r="B2090">
            <v>0.1973</v>
          </cell>
        </row>
        <row r="2091">
          <cell r="A2091">
            <v>38521</v>
          </cell>
          <cell r="B2091">
            <v>0</v>
          </cell>
        </row>
        <row r="2092">
          <cell r="A2092">
            <v>38522</v>
          </cell>
          <cell r="B2092">
            <v>0</v>
          </cell>
        </row>
        <row r="2093">
          <cell r="A2093">
            <v>38523</v>
          </cell>
          <cell r="B2093">
            <v>0.19719999999999999</v>
          </cell>
        </row>
        <row r="2094">
          <cell r="A2094">
            <v>38524</v>
          </cell>
          <cell r="B2094">
            <v>0.1971</v>
          </cell>
        </row>
        <row r="2095">
          <cell r="A2095">
            <v>38525</v>
          </cell>
          <cell r="B2095">
            <v>0.19719999999999999</v>
          </cell>
        </row>
        <row r="2096">
          <cell r="A2096">
            <v>38526</v>
          </cell>
          <cell r="B2096">
            <v>0.19719999999999999</v>
          </cell>
        </row>
        <row r="2097">
          <cell r="A2097">
            <v>38527</v>
          </cell>
          <cell r="B2097">
            <v>0.1973</v>
          </cell>
        </row>
        <row r="2098">
          <cell r="A2098">
            <v>38528</v>
          </cell>
          <cell r="B2098">
            <v>0</v>
          </cell>
        </row>
        <row r="2099">
          <cell r="A2099">
            <v>38529</v>
          </cell>
          <cell r="B2099">
            <v>0</v>
          </cell>
        </row>
        <row r="2100">
          <cell r="A2100">
            <v>38530</v>
          </cell>
          <cell r="B2100">
            <v>0.19739999999999999</v>
          </cell>
        </row>
        <row r="2101">
          <cell r="A2101">
            <v>38531</v>
          </cell>
          <cell r="B2101">
            <v>0.19739999999999999</v>
          </cell>
        </row>
        <row r="2102">
          <cell r="A2102">
            <v>38532</v>
          </cell>
          <cell r="B2102">
            <v>0.19739999999999999</v>
          </cell>
        </row>
        <row r="2103">
          <cell r="A2103">
            <v>38533</v>
          </cell>
          <cell r="B2103">
            <v>0.19739999999999999</v>
          </cell>
        </row>
        <row r="2104">
          <cell r="A2104">
            <v>38534</v>
          </cell>
          <cell r="B2104">
            <v>0.1973</v>
          </cell>
        </row>
        <row r="2105">
          <cell r="A2105">
            <v>38535</v>
          </cell>
          <cell r="B2105">
            <v>0</v>
          </cell>
        </row>
        <row r="2106">
          <cell r="A2106">
            <v>38536</v>
          </cell>
          <cell r="B2106">
            <v>0</v>
          </cell>
        </row>
        <row r="2107">
          <cell r="A2107">
            <v>38537</v>
          </cell>
          <cell r="B2107">
            <v>0.19739999999999999</v>
          </cell>
        </row>
        <row r="2108">
          <cell r="A2108">
            <v>38538</v>
          </cell>
          <cell r="B2108">
            <v>0.19719999999999999</v>
          </cell>
        </row>
        <row r="2109">
          <cell r="A2109">
            <v>38539</v>
          </cell>
          <cell r="B2109">
            <v>0.19719999999999999</v>
          </cell>
        </row>
        <row r="2110">
          <cell r="A2110">
            <v>38540</v>
          </cell>
          <cell r="B2110">
            <v>0.1971</v>
          </cell>
        </row>
        <row r="2111">
          <cell r="A2111">
            <v>38541</v>
          </cell>
          <cell r="B2111">
            <v>0.19689999999999999</v>
          </cell>
        </row>
        <row r="2112">
          <cell r="A2112">
            <v>38542</v>
          </cell>
          <cell r="B2112">
            <v>0</v>
          </cell>
        </row>
        <row r="2113">
          <cell r="A2113">
            <v>38543</v>
          </cell>
          <cell r="B2113">
            <v>0</v>
          </cell>
        </row>
        <row r="2114">
          <cell r="A2114">
            <v>38544</v>
          </cell>
          <cell r="B2114">
            <v>0.1971</v>
          </cell>
        </row>
        <row r="2115">
          <cell r="A2115">
            <v>38545</v>
          </cell>
          <cell r="B2115">
            <v>0.19700000000000001</v>
          </cell>
        </row>
        <row r="2116">
          <cell r="A2116">
            <v>38546</v>
          </cell>
          <cell r="B2116">
            <v>0.19700000000000001</v>
          </cell>
        </row>
        <row r="2117">
          <cell r="A2117">
            <v>38547</v>
          </cell>
          <cell r="B2117">
            <v>0.1971</v>
          </cell>
        </row>
        <row r="2118">
          <cell r="A2118">
            <v>38548</v>
          </cell>
          <cell r="B2118">
            <v>0.1971</v>
          </cell>
        </row>
        <row r="2119">
          <cell r="A2119">
            <v>38549</v>
          </cell>
          <cell r="B2119">
            <v>0</v>
          </cell>
        </row>
        <row r="2120">
          <cell r="A2120">
            <v>38550</v>
          </cell>
          <cell r="B2120">
            <v>0</v>
          </cell>
        </row>
        <row r="2121">
          <cell r="A2121">
            <v>38551</v>
          </cell>
          <cell r="B2121">
            <v>0.19700000000000001</v>
          </cell>
        </row>
        <row r="2122">
          <cell r="A2122">
            <v>38552</v>
          </cell>
          <cell r="B2122">
            <v>0.19700000000000001</v>
          </cell>
        </row>
        <row r="2123">
          <cell r="A2123">
            <v>38553</v>
          </cell>
          <cell r="B2123">
            <v>0.19689999999999999</v>
          </cell>
        </row>
        <row r="2124">
          <cell r="A2124">
            <v>38554</v>
          </cell>
          <cell r="B2124">
            <v>0.19689999999999999</v>
          </cell>
        </row>
        <row r="2125">
          <cell r="A2125">
            <v>38555</v>
          </cell>
          <cell r="B2125">
            <v>0.19689999999999999</v>
          </cell>
        </row>
        <row r="2126">
          <cell r="A2126">
            <v>38556</v>
          </cell>
          <cell r="B2126">
            <v>0</v>
          </cell>
        </row>
        <row r="2127">
          <cell r="A2127">
            <v>38557</v>
          </cell>
          <cell r="B2127">
            <v>0</v>
          </cell>
        </row>
        <row r="2128">
          <cell r="A2128">
            <v>38558</v>
          </cell>
          <cell r="B2128">
            <v>0.19689999999999999</v>
          </cell>
        </row>
        <row r="2129">
          <cell r="A2129">
            <v>38559</v>
          </cell>
          <cell r="B2129">
            <v>0.1968</v>
          </cell>
        </row>
        <row r="2130">
          <cell r="A2130">
            <v>38560</v>
          </cell>
          <cell r="B2130">
            <v>0.19670000000000001</v>
          </cell>
        </row>
        <row r="2131">
          <cell r="A2131">
            <v>38561</v>
          </cell>
          <cell r="B2131">
            <v>0.19670000000000001</v>
          </cell>
        </row>
        <row r="2132">
          <cell r="A2132">
            <v>38562</v>
          </cell>
          <cell r="B2132">
            <v>0.1968</v>
          </cell>
        </row>
        <row r="2133">
          <cell r="A2133">
            <v>38563</v>
          </cell>
          <cell r="B2133">
            <v>0</v>
          </cell>
        </row>
        <row r="2134">
          <cell r="A2134">
            <v>38564</v>
          </cell>
          <cell r="B2134">
            <v>0</v>
          </cell>
        </row>
        <row r="2135">
          <cell r="A2135">
            <v>38565</v>
          </cell>
          <cell r="B2135">
            <v>0.19689999999999999</v>
          </cell>
        </row>
        <row r="2136">
          <cell r="A2136">
            <v>38566</v>
          </cell>
          <cell r="B2136">
            <v>0.19700000000000001</v>
          </cell>
        </row>
        <row r="2137">
          <cell r="A2137">
            <v>38567</v>
          </cell>
          <cell r="B2137">
            <v>0.19700000000000001</v>
          </cell>
        </row>
        <row r="2138">
          <cell r="A2138">
            <v>38568</v>
          </cell>
          <cell r="B2138">
            <v>0.19700000000000001</v>
          </cell>
        </row>
        <row r="2139">
          <cell r="A2139">
            <v>38569</v>
          </cell>
          <cell r="B2139">
            <v>0.19689999999999999</v>
          </cell>
        </row>
        <row r="2140">
          <cell r="A2140">
            <v>38570</v>
          </cell>
          <cell r="B2140">
            <v>0</v>
          </cell>
        </row>
        <row r="2141">
          <cell r="A2141">
            <v>38571</v>
          </cell>
          <cell r="B2141">
            <v>0</v>
          </cell>
        </row>
        <row r="2142">
          <cell r="A2142">
            <v>38572</v>
          </cell>
          <cell r="B2142">
            <v>0.19689999999999999</v>
          </cell>
        </row>
        <row r="2143">
          <cell r="A2143">
            <v>38573</v>
          </cell>
          <cell r="B2143">
            <v>0.1968</v>
          </cell>
        </row>
        <row r="2144">
          <cell r="A2144">
            <v>38574</v>
          </cell>
          <cell r="B2144">
            <v>0.1968</v>
          </cell>
        </row>
        <row r="2145">
          <cell r="A2145">
            <v>38575</v>
          </cell>
          <cell r="B2145">
            <v>0.1968</v>
          </cell>
        </row>
        <row r="2146">
          <cell r="A2146">
            <v>38576</v>
          </cell>
          <cell r="B2146">
            <v>0.1968</v>
          </cell>
        </row>
        <row r="2147">
          <cell r="A2147">
            <v>38577</v>
          </cell>
          <cell r="B2147">
            <v>0</v>
          </cell>
        </row>
        <row r="2148">
          <cell r="A2148">
            <v>38578</v>
          </cell>
          <cell r="B2148">
            <v>0</v>
          </cell>
        </row>
        <row r="2149">
          <cell r="A2149">
            <v>38579</v>
          </cell>
          <cell r="B2149">
            <v>0.19670000000000001</v>
          </cell>
        </row>
        <row r="2150">
          <cell r="A2150">
            <v>38580</v>
          </cell>
          <cell r="B2150">
            <v>0.1966</v>
          </cell>
        </row>
        <row r="2151">
          <cell r="A2151">
            <v>38581</v>
          </cell>
          <cell r="B2151">
            <v>0.19639999999999999</v>
          </cell>
        </row>
        <row r="2152">
          <cell r="A2152">
            <v>38582</v>
          </cell>
          <cell r="B2152">
            <v>0.19620000000000001</v>
          </cell>
        </row>
        <row r="2153">
          <cell r="A2153">
            <v>38583</v>
          </cell>
          <cell r="B2153">
            <v>0.19650000000000001</v>
          </cell>
        </row>
        <row r="2154">
          <cell r="A2154">
            <v>38584</v>
          </cell>
          <cell r="B2154">
            <v>0</v>
          </cell>
        </row>
        <row r="2155">
          <cell r="A2155">
            <v>38585</v>
          </cell>
          <cell r="B2155">
            <v>0</v>
          </cell>
        </row>
        <row r="2156">
          <cell r="A2156">
            <v>38586</v>
          </cell>
          <cell r="B2156">
            <v>0.1966</v>
          </cell>
        </row>
        <row r="2157">
          <cell r="A2157">
            <v>38587</v>
          </cell>
          <cell r="B2157">
            <v>0.1966</v>
          </cell>
        </row>
        <row r="2158">
          <cell r="A2158">
            <v>38588</v>
          </cell>
          <cell r="B2158">
            <v>0.19670000000000001</v>
          </cell>
        </row>
        <row r="2159">
          <cell r="A2159">
            <v>38589</v>
          </cell>
          <cell r="B2159">
            <v>0.19670000000000001</v>
          </cell>
        </row>
        <row r="2160">
          <cell r="A2160">
            <v>38590</v>
          </cell>
          <cell r="B2160">
            <v>0.1966</v>
          </cell>
        </row>
        <row r="2161">
          <cell r="A2161">
            <v>38591</v>
          </cell>
          <cell r="B2161">
            <v>0</v>
          </cell>
        </row>
        <row r="2162">
          <cell r="A2162">
            <v>38592</v>
          </cell>
          <cell r="B2162">
            <v>0</v>
          </cell>
        </row>
        <row r="2163">
          <cell r="A2163">
            <v>38593</v>
          </cell>
          <cell r="B2163">
            <v>0.19689999999999999</v>
          </cell>
        </row>
        <row r="2164">
          <cell r="A2164">
            <v>38594</v>
          </cell>
          <cell r="B2164">
            <v>0.19689999999999999</v>
          </cell>
        </row>
        <row r="2165">
          <cell r="A2165">
            <v>38595</v>
          </cell>
          <cell r="B2165">
            <v>0.1971</v>
          </cell>
        </row>
        <row r="2166">
          <cell r="A2166">
            <v>38596</v>
          </cell>
          <cell r="B2166">
            <v>0.19719999999999999</v>
          </cell>
        </row>
        <row r="2167">
          <cell r="A2167">
            <v>38597</v>
          </cell>
          <cell r="B2167">
            <v>0.19719999999999999</v>
          </cell>
        </row>
        <row r="2168">
          <cell r="A2168">
            <v>38598</v>
          </cell>
          <cell r="B2168">
            <v>0</v>
          </cell>
        </row>
        <row r="2169">
          <cell r="A2169">
            <v>38599</v>
          </cell>
          <cell r="B2169">
            <v>0</v>
          </cell>
        </row>
        <row r="2170">
          <cell r="A2170">
            <v>38600</v>
          </cell>
          <cell r="B2170">
            <v>0.19719999999999999</v>
          </cell>
        </row>
        <row r="2171">
          <cell r="A2171">
            <v>38601</v>
          </cell>
          <cell r="B2171">
            <v>0.1971</v>
          </cell>
        </row>
        <row r="2172">
          <cell r="A2172">
            <v>38602</v>
          </cell>
          <cell r="B2172">
            <v>0</v>
          </cell>
        </row>
        <row r="2173">
          <cell r="A2173">
            <v>38603</v>
          </cell>
          <cell r="B2173">
            <v>0.19689999999999999</v>
          </cell>
        </row>
        <row r="2174">
          <cell r="A2174">
            <v>38604</v>
          </cell>
          <cell r="B2174">
            <v>0.19689999999999999</v>
          </cell>
        </row>
        <row r="2175">
          <cell r="A2175">
            <v>38605</v>
          </cell>
          <cell r="B2175">
            <v>0</v>
          </cell>
        </row>
        <row r="2176">
          <cell r="A2176">
            <v>38606</v>
          </cell>
          <cell r="B2176">
            <v>0</v>
          </cell>
        </row>
        <row r="2177">
          <cell r="A2177">
            <v>38607</v>
          </cell>
          <cell r="B2177">
            <v>0.19700000000000001</v>
          </cell>
        </row>
        <row r="2178">
          <cell r="A2178">
            <v>38608</v>
          </cell>
          <cell r="B2178">
            <v>0.19689999999999999</v>
          </cell>
        </row>
        <row r="2179">
          <cell r="A2179">
            <v>38609</v>
          </cell>
          <cell r="B2179">
            <v>0.19689999999999999</v>
          </cell>
        </row>
        <row r="2180">
          <cell r="A2180">
            <v>38610</v>
          </cell>
          <cell r="B2180">
            <v>0.1946</v>
          </cell>
        </row>
        <row r="2181">
          <cell r="A2181">
            <v>38611</v>
          </cell>
          <cell r="B2181">
            <v>0.1946</v>
          </cell>
        </row>
        <row r="2182">
          <cell r="A2182">
            <v>38612</v>
          </cell>
          <cell r="B2182">
            <v>0</v>
          </cell>
        </row>
        <row r="2183">
          <cell r="A2183">
            <v>38613</v>
          </cell>
          <cell r="B2183">
            <v>0</v>
          </cell>
        </row>
        <row r="2184">
          <cell r="A2184">
            <v>38614</v>
          </cell>
          <cell r="B2184">
            <v>0.1946</v>
          </cell>
        </row>
        <row r="2185">
          <cell r="A2185">
            <v>38615</v>
          </cell>
          <cell r="B2185">
            <v>0.19450000000000001</v>
          </cell>
        </row>
        <row r="2186">
          <cell r="A2186">
            <v>38616</v>
          </cell>
          <cell r="B2186">
            <v>0.19420000000000001</v>
          </cell>
        </row>
        <row r="2187">
          <cell r="A2187">
            <v>38617</v>
          </cell>
          <cell r="B2187">
            <v>0.1943</v>
          </cell>
        </row>
        <row r="2188">
          <cell r="A2188">
            <v>38618</v>
          </cell>
          <cell r="B2188">
            <v>0.19420000000000001</v>
          </cell>
        </row>
        <row r="2189">
          <cell r="A2189">
            <v>38619</v>
          </cell>
          <cell r="B2189">
            <v>0</v>
          </cell>
        </row>
        <row r="2190">
          <cell r="A2190">
            <v>38620</v>
          </cell>
          <cell r="B2190">
            <v>0</v>
          </cell>
        </row>
        <row r="2191">
          <cell r="A2191">
            <v>38621</v>
          </cell>
          <cell r="B2191">
            <v>0.19439999999999999</v>
          </cell>
        </row>
        <row r="2192">
          <cell r="A2192">
            <v>38622</v>
          </cell>
          <cell r="B2192">
            <v>0.1943</v>
          </cell>
        </row>
        <row r="2193">
          <cell r="A2193">
            <v>38623</v>
          </cell>
          <cell r="B2193">
            <v>0.19439999999999999</v>
          </cell>
        </row>
        <row r="2194">
          <cell r="A2194">
            <v>38624</v>
          </cell>
          <cell r="B2194">
            <v>0.19450000000000001</v>
          </cell>
        </row>
        <row r="2195">
          <cell r="A2195">
            <v>38625</v>
          </cell>
          <cell r="B2195">
            <v>0.1951</v>
          </cell>
        </row>
        <row r="2196">
          <cell r="A2196">
            <v>38626</v>
          </cell>
          <cell r="B2196">
            <v>0</v>
          </cell>
        </row>
        <row r="2197">
          <cell r="A2197">
            <v>38627</v>
          </cell>
          <cell r="B2197">
            <v>0</v>
          </cell>
        </row>
        <row r="2198">
          <cell r="A2198">
            <v>38628</v>
          </cell>
          <cell r="B2198">
            <v>0.19470000000000001</v>
          </cell>
        </row>
        <row r="2199">
          <cell r="A2199">
            <v>38629</v>
          </cell>
          <cell r="B2199">
            <v>0.1943</v>
          </cell>
        </row>
        <row r="2200">
          <cell r="A2200">
            <v>38630</v>
          </cell>
          <cell r="B2200">
            <v>0.19420000000000001</v>
          </cell>
        </row>
        <row r="2201">
          <cell r="A2201">
            <v>38631</v>
          </cell>
          <cell r="B2201">
            <v>0.19400000000000001</v>
          </cell>
        </row>
        <row r="2202">
          <cell r="A2202">
            <v>38632</v>
          </cell>
          <cell r="B2202">
            <v>0.19409999999999999</v>
          </cell>
        </row>
        <row r="2203">
          <cell r="A2203">
            <v>38633</v>
          </cell>
          <cell r="B2203">
            <v>0</v>
          </cell>
        </row>
        <row r="2204">
          <cell r="A2204">
            <v>38634</v>
          </cell>
          <cell r="B2204">
            <v>0</v>
          </cell>
        </row>
        <row r="2205">
          <cell r="A2205">
            <v>38635</v>
          </cell>
          <cell r="B2205">
            <v>0.19400000000000001</v>
          </cell>
        </row>
        <row r="2206">
          <cell r="A2206">
            <v>38636</v>
          </cell>
          <cell r="B2206">
            <v>0.19409999999999999</v>
          </cell>
        </row>
        <row r="2207">
          <cell r="A2207">
            <v>38637</v>
          </cell>
          <cell r="B2207">
            <v>0</v>
          </cell>
        </row>
        <row r="2208">
          <cell r="A2208">
            <v>38638</v>
          </cell>
          <cell r="B2208">
            <v>0.1938</v>
          </cell>
        </row>
        <row r="2209">
          <cell r="A2209">
            <v>38639</v>
          </cell>
          <cell r="B2209">
            <v>0.1938</v>
          </cell>
        </row>
        <row r="2210">
          <cell r="A2210">
            <v>38640</v>
          </cell>
          <cell r="B2210">
            <v>0</v>
          </cell>
        </row>
        <row r="2211">
          <cell r="A2211">
            <v>38641</v>
          </cell>
          <cell r="B2211">
            <v>0</v>
          </cell>
        </row>
        <row r="2212">
          <cell r="A2212">
            <v>38642</v>
          </cell>
          <cell r="B2212">
            <v>0.19359999999999999</v>
          </cell>
        </row>
        <row r="2213">
          <cell r="A2213">
            <v>38643</v>
          </cell>
          <cell r="B2213">
            <v>0.19370000000000001</v>
          </cell>
        </row>
        <row r="2214">
          <cell r="A2214">
            <v>38644</v>
          </cell>
          <cell r="B2214">
            <v>0.19370000000000001</v>
          </cell>
        </row>
        <row r="2215">
          <cell r="A2215">
            <v>38645</v>
          </cell>
          <cell r="B2215">
            <v>0.189</v>
          </cell>
        </row>
        <row r="2216">
          <cell r="A2216">
            <v>38646</v>
          </cell>
          <cell r="B2216">
            <v>0.18890000000000001</v>
          </cell>
        </row>
        <row r="2217">
          <cell r="A2217">
            <v>38647</v>
          </cell>
          <cell r="B2217">
            <v>0</v>
          </cell>
        </row>
        <row r="2218">
          <cell r="A2218">
            <v>38648</v>
          </cell>
          <cell r="B2218">
            <v>0</v>
          </cell>
        </row>
        <row r="2219">
          <cell r="A2219">
            <v>38649</v>
          </cell>
          <cell r="B2219">
            <v>0.1888</v>
          </cell>
        </row>
        <row r="2220">
          <cell r="A2220">
            <v>38650</v>
          </cell>
          <cell r="B2220">
            <v>0.18890000000000001</v>
          </cell>
        </row>
        <row r="2221">
          <cell r="A2221">
            <v>38651</v>
          </cell>
          <cell r="B2221">
            <v>0.18870000000000001</v>
          </cell>
        </row>
        <row r="2222">
          <cell r="A2222">
            <v>38652</v>
          </cell>
          <cell r="B2222">
            <v>0.1888</v>
          </cell>
        </row>
        <row r="2223">
          <cell r="A2223">
            <v>38653</v>
          </cell>
          <cell r="B2223">
            <v>0.18870000000000001</v>
          </cell>
        </row>
        <row r="2224">
          <cell r="A2224">
            <v>38654</v>
          </cell>
          <cell r="B2224">
            <v>0</v>
          </cell>
        </row>
        <row r="2225">
          <cell r="A2225">
            <v>38655</v>
          </cell>
          <cell r="B2225">
            <v>0</v>
          </cell>
        </row>
        <row r="2226">
          <cell r="A2226">
            <v>38656</v>
          </cell>
          <cell r="B2226">
            <v>0.18920000000000001</v>
          </cell>
        </row>
        <row r="2227">
          <cell r="A2227">
            <v>38657</v>
          </cell>
          <cell r="B2227">
            <v>0.18959999999999999</v>
          </cell>
        </row>
        <row r="2228">
          <cell r="A2228">
            <v>38658</v>
          </cell>
          <cell r="B2228">
            <v>0</v>
          </cell>
        </row>
        <row r="2229">
          <cell r="A2229">
            <v>38659</v>
          </cell>
          <cell r="B2229">
            <v>0.1893</v>
          </cell>
        </row>
        <row r="2230">
          <cell r="A2230">
            <v>38660</v>
          </cell>
          <cell r="B2230">
            <v>0.1895</v>
          </cell>
        </row>
        <row r="2231">
          <cell r="A2231">
            <v>38661</v>
          </cell>
          <cell r="B2231">
            <v>0</v>
          </cell>
        </row>
        <row r="2232">
          <cell r="A2232">
            <v>38662</v>
          </cell>
          <cell r="B2232">
            <v>0</v>
          </cell>
        </row>
        <row r="2233">
          <cell r="A2233">
            <v>38663</v>
          </cell>
          <cell r="B2233">
            <v>0.1895</v>
          </cell>
        </row>
        <row r="2234">
          <cell r="A2234">
            <v>38664</v>
          </cell>
          <cell r="B2234">
            <v>0.18940000000000001</v>
          </cell>
        </row>
        <row r="2235">
          <cell r="A2235">
            <v>38665</v>
          </cell>
          <cell r="B2235">
            <v>0.1895</v>
          </cell>
        </row>
        <row r="2236">
          <cell r="A2236">
            <v>38666</v>
          </cell>
          <cell r="B2236">
            <v>0.1895</v>
          </cell>
        </row>
        <row r="2237">
          <cell r="A2237">
            <v>38667</v>
          </cell>
          <cell r="B2237">
            <v>0.18940000000000001</v>
          </cell>
        </row>
        <row r="2238">
          <cell r="A2238">
            <v>38668</v>
          </cell>
          <cell r="B2238">
            <v>0</v>
          </cell>
        </row>
        <row r="2239">
          <cell r="A2239">
            <v>38669</v>
          </cell>
          <cell r="B2239">
            <v>0</v>
          </cell>
        </row>
        <row r="2240">
          <cell r="A2240">
            <v>38670</v>
          </cell>
          <cell r="B2240">
            <v>0.1895</v>
          </cell>
        </row>
        <row r="2241">
          <cell r="A2241">
            <v>38671</v>
          </cell>
          <cell r="B2241">
            <v>0</v>
          </cell>
        </row>
        <row r="2242">
          <cell r="A2242">
            <v>38672</v>
          </cell>
          <cell r="B2242">
            <v>0.18920000000000001</v>
          </cell>
        </row>
        <row r="2243">
          <cell r="A2243">
            <v>38673</v>
          </cell>
          <cell r="B2243">
            <v>0.18920000000000001</v>
          </cell>
        </row>
        <row r="2244">
          <cell r="A2244">
            <v>38674</v>
          </cell>
          <cell r="B2244">
            <v>0.18920000000000001</v>
          </cell>
        </row>
        <row r="2245">
          <cell r="A2245">
            <v>38675</v>
          </cell>
          <cell r="B2245">
            <v>0</v>
          </cell>
        </row>
        <row r="2246">
          <cell r="A2246">
            <v>38676</v>
          </cell>
          <cell r="B2246">
            <v>0</v>
          </cell>
        </row>
        <row r="2247">
          <cell r="A2247">
            <v>38677</v>
          </cell>
          <cell r="B2247">
            <v>0.18890000000000001</v>
          </cell>
        </row>
        <row r="2248">
          <cell r="A2248">
            <v>38678</v>
          </cell>
          <cell r="B2248">
            <v>0.18890000000000001</v>
          </cell>
        </row>
        <row r="2249">
          <cell r="A2249">
            <v>38679</v>
          </cell>
          <cell r="B2249">
            <v>0.18859999999999999</v>
          </cell>
        </row>
        <row r="2250">
          <cell r="A2250">
            <v>38680</v>
          </cell>
          <cell r="B2250">
            <v>0.18379999999999999</v>
          </cell>
        </row>
        <row r="2251">
          <cell r="A2251">
            <v>38681</v>
          </cell>
          <cell r="B2251">
            <v>0.18390000000000001</v>
          </cell>
        </row>
        <row r="2252">
          <cell r="A2252">
            <v>38682</v>
          </cell>
          <cell r="B2252">
            <v>0</v>
          </cell>
        </row>
        <row r="2253">
          <cell r="A2253">
            <v>38683</v>
          </cell>
          <cell r="B2253">
            <v>0</v>
          </cell>
        </row>
        <row r="2254">
          <cell r="A2254">
            <v>38684</v>
          </cell>
          <cell r="B2254">
            <v>0.18390000000000001</v>
          </cell>
        </row>
        <row r="2255">
          <cell r="A2255">
            <v>38685</v>
          </cell>
          <cell r="B2255">
            <v>0.18410000000000001</v>
          </cell>
        </row>
        <row r="2256">
          <cell r="A2256">
            <v>38686</v>
          </cell>
          <cell r="B2256">
            <v>0.18429999999999999</v>
          </cell>
        </row>
        <row r="2257">
          <cell r="A2257">
            <v>38687</v>
          </cell>
          <cell r="B2257">
            <v>0.18429999999999999</v>
          </cell>
        </row>
        <row r="2258">
          <cell r="A2258">
            <v>38688</v>
          </cell>
          <cell r="B2258">
            <v>0.1842</v>
          </cell>
        </row>
        <row r="2259">
          <cell r="A2259">
            <v>38689</v>
          </cell>
          <cell r="B2259">
            <v>0</v>
          </cell>
        </row>
        <row r="2260">
          <cell r="A2260">
            <v>38690</v>
          </cell>
          <cell r="B2260">
            <v>0</v>
          </cell>
        </row>
        <row r="2261">
          <cell r="A2261">
            <v>38691</v>
          </cell>
          <cell r="B2261">
            <v>0.18429999999999999</v>
          </cell>
        </row>
        <row r="2262">
          <cell r="A2262">
            <v>38692</v>
          </cell>
          <cell r="B2262">
            <v>0.1842</v>
          </cell>
        </row>
        <row r="2263">
          <cell r="A2263">
            <v>38693</v>
          </cell>
          <cell r="B2263">
            <v>0.1842</v>
          </cell>
        </row>
        <row r="2264">
          <cell r="A2264">
            <v>38694</v>
          </cell>
          <cell r="B2264">
            <v>0.18390000000000001</v>
          </cell>
        </row>
        <row r="2265">
          <cell r="A2265">
            <v>38695</v>
          </cell>
          <cell r="B2265">
            <v>0.18390000000000001</v>
          </cell>
        </row>
        <row r="2266">
          <cell r="A2266">
            <v>38696</v>
          </cell>
          <cell r="B2266">
            <v>0</v>
          </cell>
        </row>
        <row r="2267">
          <cell r="A2267">
            <v>38697</v>
          </cell>
          <cell r="B2267">
            <v>0</v>
          </cell>
        </row>
        <row r="2268">
          <cell r="A2268">
            <v>38698</v>
          </cell>
          <cell r="B2268">
            <v>0.18390000000000001</v>
          </cell>
        </row>
        <row r="2269">
          <cell r="A2269">
            <v>38699</v>
          </cell>
          <cell r="B2269">
            <v>0.18379999999999999</v>
          </cell>
        </row>
        <row r="2270">
          <cell r="A2270">
            <v>38700</v>
          </cell>
          <cell r="B2270">
            <v>0.18360000000000001</v>
          </cell>
        </row>
        <row r="2271">
          <cell r="A2271">
            <v>38701</v>
          </cell>
          <cell r="B2271">
            <v>0.17899999999999999</v>
          </cell>
        </row>
        <row r="2272">
          <cell r="A2272">
            <v>38702</v>
          </cell>
          <cell r="B2272">
            <v>0.17910000000000001</v>
          </cell>
        </row>
        <row r="2273">
          <cell r="A2273">
            <v>38703</v>
          </cell>
          <cell r="B2273">
            <v>0</v>
          </cell>
        </row>
        <row r="2274">
          <cell r="A2274">
            <v>38704</v>
          </cell>
          <cell r="B2274">
            <v>0</v>
          </cell>
        </row>
        <row r="2275">
          <cell r="A2275">
            <v>38705</v>
          </cell>
          <cell r="B2275">
            <v>0.17929999999999999</v>
          </cell>
        </row>
        <row r="2276">
          <cell r="A2276">
            <v>38706</v>
          </cell>
          <cell r="B2276">
            <v>0.1794</v>
          </cell>
        </row>
        <row r="2277">
          <cell r="A2277">
            <v>38707</v>
          </cell>
          <cell r="B2277">
            <v>0.17949999999999999</v>
          </cell>
        </row>
        <row r="2278">
          <cell r="A2278">
            <v>38708</v>
          </cell>
          <cell r="B2278">
            <v>0.17949999999999999</v>
          </cell>
        </row>
        <row r="2279">
          <cell r="A2279">
            <v>38709</v>
          </cell>
          <cell r="B2279">
            <v>0.17949999999999999</v>
          </cell>
        </row>
        <row r="2280">
          <cell r="A2280">
            <v>38710</v>
          </cell>
          <cell r="B2280">
            <v>0</v>
          </cell>
        </row>
        <row r="2281">
          <cell r="A2281">
            <v>38711</v>
          </cell>
          <cell r="B2281">
            <v>0</v>
          </cell>
        </row>
        <row r="2282">
          <cell r="A2282">
            <v>38712</v>
          </cell>
          <cell r="B2282">
            <v>0.1794</v>
          </cell>
        </row>
        <row r="2283">
          <cell r="A2283">
            <v>38713</v>
          </cell>
          <cell r="B2283">
            <v>0.1794</v>
          </cell>
        </row>
        <row r="2284">
          <cell r="A2284">
            <v>38714</v>
          </cell>
          <cell r="B2284">
            <v>0.17929999999999999</v>
          </cell>
        </row>
        <row r="2285">
          <cell r="A2285">
            <v>38715</v>
          </cell>
          <cell r="B2285">
            <v>0.17979999999999999</v>
          </cell>
        </row>
        <row r="2286">
          <cell r="A2286">
            <v>38716</v>
          </cell>
          <cell r="B2286">
            <v>0.1799</v>
          </cell>
        </row>
        <row r="2287">
          <cell r="A2287">
            <v>38717</v>
          </cell>
          <cell r="B2287">
            <v>0</v>
          </cell>
        </row>
        <row r="2288">
          <cell r="A2288">
            <v>38718</v>
          </cell>
          <cell r="B2288">
            <v>0</v>
          </cell>
        </row>
        <row r="2289">
          <cell r="A2289">
            <v>38719</v>
          </cell>
          <cell r="B2289">
            <v>0.1794</v>
          </cell>
        </row>
        <row r="2290">
          <cell r="A2290">
            <v>38720</v>
          </cell>
          <cell r="B2290">
            <v>0.1794</v>
          </cell>
        </row>
        <row r="2291">
          <cell r="A2291">
            <v>38721</v>
          </cell>
          <cell r="B2291">
            <v>0.17929999999999999</v>
          </cell>
        </row>
        <row r="2292">
          <cell r="A2292">
            <v>38722</v>
          </cell>
          <cell r="B2292">
            <v>0.1792</v>
          </cell>
        </row>
        <row r="2293">
          <cell r="A2293">
            <v>38723</v>
          </cell>
          <cell r="B2293">
            <v>0.1792</v>
          </cell>
        </row>
        <row r="2294">
          <cell r="A2294">
            <v>38724</v>
          </cell>
          <cell r="B2294">
            <v>0</v>
          </cell>
        </row>
        <row r="2295">
          <cell r="A2295">
            <v>38725</v>
          </cell>
          <cell r="B2295">
            <v>0</v>
          </cell>
        </row>
        <row r="2296">
          <cell r="A2296">
            <v>38726</v>
          </cell>
          <cell r="B2296">
            <v>0.17910000000000001</v>
          </cell>
        </row>
        <row r="2297">
          <cell r="A2297">
            <v>38727</v>
          </cell>
          <cell r="B2297">
            <v>0.1789</v>
          </cell>
        </row>
        <row r="2298">
          <cell r="A2298">
            <v>38728</v>
          </cell>
          <cell r="B2298">
            <v>0.1789</v>
          </cell>
        </row>
        <row r="2299">
          <cell r="A2299">
            <v>38729</v>
          </cell>
          <cell r="B2299">
            <v>0.17899999999999999</v>
          </cell>
        </row>
        <row r="2300">
          <cell r="A2300">
            <v>38730</v>
          </cell>
          <cell r="B2300">
            <v>0.1789</v>
          </cell>
        </row>
        <row r="2301">
          <cell r="A2301">
            <v>38731</v>
          </cell>
          <cell r="B2301">
            <v>0</v>
          </cell>
        </row>
        <row r="2302">
          <cell r="A2302">
            <v>38732</v>
          </cell>
          <cell r="B2302">
            <v>0</v>
          </cell>
        </row>
        <row r="2303">
          <cell r="A2303">
            <v>38733</v>
          </cell>
          <cell r="B2303">
            <v>0.1789</v>
          </cell>
        </row>
        <row r="2304">
          <cell r="A2304">
            <v>38734</v>
          </cell>
          <cell r="B2304">
            <v>0.17879999999999999</v>
          </cell>
        </row>
        <row r="2305">
          <cell r="A2305">
            <v>38735</v>
          </cell>
          <cell r="B2305">
            <v>0.17879999999999999</v>
          </cell>
        </row>
        <row r="2306">
          <cell r="A2306">
            <v>38736</v>
          </cell>
          <cell r="B2306">
            <v>0.1711</v>
          </cell>
        </row>
        <row r="2307">
          <cell r="A2307">
            <v>38737</v>
          </cell>
          <cell r="B2307">
            <v>0.17119999999999999</v>
          </cell>
        </row>
        <row r="2308">
          <cell r="A2308">
            <v>38738</v>
          </cell>
          <cell r="B2308">
            <v>0</v>
          </cell>
        </row>
        <row r="2309">
          <cell r="A2309">
            <v>38739</v>
          </cell>
          <cell r="B2309">
            <v>0</v>
          </cell>
        </row>
        <row r="2310">
          <cell r="A2310">
            <v>38740</v>
          </cell>
          <cell r="B2310">
            <v>0.1716</v>
          </cell>
        </row>
        <row r="2311">
          <cell r="A2311">
            <v>38741</v>
          </cell>
          <cell r="B2311">
            <v>0.1719</v>
          </cell>
        </row>
        <row r="2312">
          <cell r="A2312">
            <v>38742</v>
          </cell>
          <cell r="B2312">
            <v>0.1721</v>
          </cell>
        </row>
        <row r="2313">
          <cell r="A2313">
            <v>38743</v>
          </cell>
          <cell r="B2313">
            <v>0.17280000000000001</v>
          </cell>
        </row>
        <row r="2314">
          <cell r="A2314">
            <v>38744</v>
          </cell>
          <cell r="B2314">
            <v>0.17199999999999999</v>
          </cell>
        </row>
        <row r="2315">
          <cell r="A2315">
            <v>38745</v>
          </cell>
          <cell r="B2315">
            <v>0</v>
          </cell>
        </row>
        <row r="2316">
          <cell r="A2316">
            <v>38746</v>
          </cell>
          <cell r="B2316">
            <v>0</v>
          </cell>
        </row>
        <row r="2317">
          <cell r="A2317">
            <v>38747</v>
          </cell>
          <cell r="B2317">
            <v>0.17130000000000001</v>
          </cell>
        </row>
        <row r="2318">
          <cell r="A2318">
            <v>38748</v>
          </cell>
          <cell r="B2318">
            <v>0.17100000000000001</v>
          </cell>
        </row>
        <row r="2319">
          <cell r="A2319">
            <v>38749</v>
          </cell>
          <cell r="B2319">
            <v>0.17150000000000001</v>
          </cell>
        </row>
        <row r="2320">
          <cell r="A2320">
            <v>38750</v>
          </cell>
          <cell r="B2320">
            <v>0.17180000000000001</v>
          </cell>
        </row>
        <row r="2321">
          <cell r="A2321">
            <v>38751</v>
          </cell>
          <cell r="B2321">
            <v>0.17180000000000001</v>
          </cell>
        </row>
        <row r="2322">
          <cell r="A2322">
            <v>38752</v>
          </cell>
          <cell r="B2322">
            <v>0</v>
          </cell>
        </row>
        <row r="2323">
          <cell r="A2323">
            <v>38753</v>
          </cell>
          <cell r="B2323">
            <v>0</v>
          </cell>
        </row>
        <row r="2324">
          <cell r="A2324">
            <v>38754</v>
          </cell>
          <cell r="B2324">
            <v>0.17180000000000001</v>
          </cell>
        </row>
        <row r="2325">
          <cell r="A2325">
            <v>38755</v>
          </cell>
          <cell r="B2325">
            <v>0.17180000000000001</v>
          </cell>
        </row>
        <row r="2326">
          <cell r="A2326">
            <v>38756</v>
          </cell>
          <cell r="B2326">
            <v>0.17180000000000001</v>
          </cell>
        </row>
        <row r="2327">
          <cell r="A2327">
            <v>38757</v>
          </cell>
          <cell r="B2327">
            <v>0.17180000000000001</v>
          </cell>
        </row>
        <row r="2328">
          <cell r="A2328">
            <v>38758</v>
          </cell>
          <cell r="B2328">
            <v>0.17169999999999999</v>
          </cell>
        </row>
        <row r="2329">
          <cell r="A2329">
            <v>38759</v>
          </cell>
          <cell r="B2329">
            <v>0</v>
          </cell>
        </row>
        <row r="2330">
          <cell r="A2330">
            <v>38760</v>
          </cell>
          <cell r="B2330">
            <v>0</v>
          </cell>
        </row>
        <row r="2331">
          <cell r="A2331">
            <v>38761</v>
          </cell>
          <cell r="B2331">
            <v>0.1716</v>
          </cell>
        </row>
        <row r="2332">
          <cell r="A2332">
            <v>38762</v>
          </cell>
          <cell r="B2332">
            <v>0.17169999999999999</v>
          </cell>
        </row>
        <row r="2333">
          <cell r="A2333">
            <v>38763</v>
          </cell>
          <cell r="B2333">
            <v>0.17219999999999999</v>
          </cell>
        </row>
        <row r="2334">
          <cell r="A2334">
            <v>38764</v>
          </cell>
          <cell r="B2334">
            <v>0.1721</v>
          </cell>
        </row>
        <row r="2335">
          <cell r="A2335">
            <v>38765</v>
          </cell>
          <cell r="B2335">
            <v>0.17219999999999999</v>
          </cell>
        </row>
        <row r="2336">
          <cell r="A2336">
            <v>38766</v>
          </cell>
          <cell r="B2336">
            <v>0</v>
          </cell>
        </row>
        <row r="2337">
          <cell r="A2337">
            <v>38767</v>
          </cell>
          <cell r="B2337">
            <v>0</v>
          </cell>
        </row>
        <row r="2338">
          <cell r="A2338">
            <v>38768</v>
          </cell>
          <cell r="B2338">
            <v>0.17219999999999999</v>
          </cell>
        </row>
        <row r="2339">
          <cell r="A2339">
            <v>38769</v>
          </cell>
          <cell r="B2339">
            <v>0.17219999999999999</v>
          </cell>
        </row>
        <row r="2340">
          <cell r="A2340">
            <v>38770</v>
          </cell>
          <cell r="B2340">
            <v>0.1724</v>
          </cell>
        </row>
        <row r="2341">
          <cell r="A2341">
            <v>38771</v>
          </cell>
          <cell r="B2341">
            <v>0.1724</v>
          </cell>
        </row>
        <row r="2342">
          <cell r="A2342">
            <v>38772</v>
          </cell>
          <cell r="B2342">
            <v>0.1729</v>
          </cell>
        </row>
        <row r="2343">
          <cell r="A2343">
            <v>38773</v>
          </cell>
          <cell r="B2343">
            <v>0</v>
          </cell>
        </row>
        <row r="2344">
          <cell r="A2344">
            <v>38774</v>
          </cell>
          <cell r="B2344">
            <v>0</v>
          </cell>
        </row>
        <row r="2345">
          <cell r="A2345">
            <v>38775</v>
          </cell>
          <cell r="B2345">
            <v>0</v>
          </cell>
        </row>
        <row r="2346">
          <cell r="A2346">
            <v>38776</v>
          </cell>
          <cell r="B2346">
            <v>0</v>
          </cell>
        </row>
        <row r="2347">
          <cell r="A2347">
            <v>38777</v>
          </cell>
          <cell r="B2347">
            <v>0.1729</v>
          </cell>
        </row>
        <row r="2348">
          <cell r="A2348">
            <v>38778</v>
          </cell>
          <cell r="B2348">
            <v>0.1729</v>
          </cell>
        </row>
        <row r="2349">
          <cell r="A2349">
            <v>38779</v>
          </cell>
          <cell r="B2349">
            <v>0.17280000000000001</v>
          </cell>
        </row>
        <row r="2350">
          <cell r="A2350">
            <v>38780</v>
          </cell>
          <cell r="B2350">
            <v>0</v>
          </cell>
        </row>
        <row r="2351">
          <cell r="A2351">
            <v>38781</v>
          </cell>
          <cell r="B2351">
            <v>0</v>
          </cell>
        </row>
        <row r="2352">
          <cell r="A2352">
            <v>38782</v>
          </cell>
          <cell r="B2352">
            <v>0.17269999999999999</v>
          </cell>
        </row>
        <row r="2353">
          <cell r="A2353">
            <v>38783</v>
          </cell>
          <cell r="B2353">
            <v>0.1726</v>
          </cell>
        </row>
        <row r="2354">
          <cell r="A2354">
            <v>38784</v>
          </cell>
          <cell r="B2354">
            <v>0.1724</v>
          </cell>
        </row>
        <row r="2355">
          <cell r="A2355">
            <v>38785</v>
          </cell>
          <cell r="B2355">
            <v>0.1651</v>
          </cell>
        </row>
        <row r="2356">
          <cell r="A2356">
            <v>38786</v>
          </cell>
          <cell r="B2356">
            <v>0.16489999999999999</v>
          </cell>
        </row>
        <row r="2357">
          <cell r="A2357">
            <v>38787</v>
          </cell>
          <cell r="B2357">
            <v>0</v>
          </cell>
        </row>
        <row r="2358">
          <cell r="A2358">
            <v>38788</v>
          </cell>
          <cell r="B2358">
            <v>0</v>
          </cell>
        </row>
        <row r="2359">
          <cell r="A2359">
            <v>38789</v>
          </cell>
          <cell r="B2359">
            <v>0.16489999999999999</v>
          </cell>
        </row>
        <row r="2360">
          <cell r="A2360">
            <v>38790</v>
          </cell>
          <cell r="B2360">
            <v>0.1648</v>
          </cell>
        </row>
        <row r="2361">
          <cell r="A2361">
            <v>38791</v>
          </cell>
          <cell r="B2361">
            <v>0.16470000000000001</v>
          </cell>
        </row>
        <row r="2362">
          <cell r="A2362">
            <v>38792</v>
          </cell>
          <cell r="B2362">
            <v>0.1646</v>
          </cell>
        </row>
        <row r="2363">
          <cell r="A2363">
            <v>38793</v>
          </cell>
          <cell r="B2363">
            <v>0.1646</v>
          </cell>
        </row>
        <row r="2364">
          <cell r="A2364">
            <v>38794</v>
          </cell>
          <cell r="B2364">
            <v>0</v>
          </cell>
        </row>
        <row r="2365">
          <cell r="A2365">
            <v>38795</v>
          </cell>
          <cell r="B2365">
            <v>0</v>
          </cell>
        </row>
        <row r="2366">
          <cell r="A2366">
            <v>38796</v>
          </cell>
          <cell r="B2366">
            <v>0.1646</v>
          </cell>
        </row>
        <row r="2367">
          <cell r="A2367">
            <v>38797</v>
          </cell>
          <cell r="B2367">
            <v>0.1646</v>
          </cell>
        </row>
        <row r="2368">
          <cell r="A2368">
            <v>38798</v>
          </cell>
          <cell r="B2368">
            <v>0.16470000000000001</v>
          </cell>
        </row>
        <row r="2369">
          <cell r="A2369">
            <v>38799</v>
          </cell>
          <cell r="B2369">
            <v>0.16489999999999999</v>
          </cell>
        </row>
        <row r="2370">
          <cell r="A2370">
            <v>38800</v>
          </cell>
          <cell r="B2370">
            <v>0.16470000000000001</v>
          </cell>
        </row>
        <row r="2371">
          <cell r="A2371">
            <v>38801</v>
          </cell>
          <cell r="B2371">
            <v>0</v>
          </cell>
        </row>
        <row r="2372">
          <cell r="A2372">
            <v>38802</v>
          </cell>
          <cell r="B2372">
            <v>0</v>
          </cell>
        </row>
        <row r="2373">
          <cell r="A2373">
            <v>38803</v>
          </cell>
          <cell r="B2373">
            <v>0.16470000000000001</v>
          </cell>
        </row>
        <row r="2374">
          <cell r="A2374">
            <v>38804</v>
          </cell>
          <cell r="B2374">
            <v>0.1648</v>
          </cell>
        </row>
        <row r="2375">
          <cell r="A2375">
            <v>38805</v>
          </cell>
          <cell r="B2375">
            <v>0.1648</v>
          </cell>
        </row>
        <row r="2376">
          <cell r="A2376">
            <v>38806</v>
          </cell>
          <cell r="B2376">
            <v>0.16489999999999999</v>
          </cell>
        </row>
        <row r="2377">
          <cell r="A2377">
            <v>38807</v>
          </cell>
          <cell r="B2377">
            <v>0.1651</v>
          </cell>
        </row>
        <row r="2378">
          <cell r="A2378">
            <v>38808</v>
          </cell>
          <cell r="B2378">
            <v>0</v>
          </cell>
        </row>
        <row r="2379">
          <cell r="A2379">
            <v>38809</v>
          </cell>
          <cell r="B2379">
            <v>0</v>
          </cell>
        </row>
        <row r="2380">
          <cell r="A2380">
            <v>38810</v>
          </cell>
          <cell r="B2380">
            <v>0.16450000000000001</v>
          </cell>
        </row>
        <row r="2381">
          <cell r="A2381">
            <v>38811</v>
          </cell>
          <cell r="B2381">
            <v>0.1643</v>
          </cell>
        </row>
        <row r="2382">
          <cell r="A2382">
            <v>38812</v>
          </cell>
          <cell r="B2382">
            <v>0.16420000000000001</v>
          </cell>
        </row>
        <row r="2383">
          <cell r="A2383">
            <v>38813</v>
          </cell>
          <cell r="B2383">
            <v>0.1641</v>
          </cell>
        </row>
        <row r="2384">
          <cell r="A2384">
            <v>38814</v>
          </cell>
          <cell r="B2384">
            <v>0.16400000000000001</v>
          </cell>
        </row>
        <row r="2385">
          <cell r="A2385">
            <v>38815</v>
          </cell>
          <cell r="B2385">
            <v>0</v>
          </cell>
        </row>
        <row r="2386">
          <cell r="A2386">
            <v>38816</v>
          </cell>
          <cell r="B2386">
            <v>0</v>
          </cell>
        </row>
        <row r="2387">
          <cell r="A2387">
            <v>38817</v>
          </cell>
          <cell r="B2387">
            <v>0.16400000000000001</v>
          </cell>
        </row>
        <row r="2388">
          <cell r="A2388">
            <v>38818</v>
          </cell>
          <cell r="B2388">
            <v>0.16400000000000001</v>
          </cell>
        </row>
        <row r="2389">
          <cell r="A2389">
            <v>38819</v>
          </cell>
          <cell r="B2389">
            <v>0.16400000000000001</v>
          </cell>
        </row>
        <row r="2390">
          <cell r="A2390">
            <v>38820</v>
          </cell>
          <cell r="B2390">
            <v>0.16400000000000001</v>
          </cell>
        </row>
        <row r="2391">
          <cell r="A2391">
            <v>38821</v>
          </cell>
          <cell r="B2391">
            <v>0</v>
          </cell>
        </row>
        <row r="2392">
          <cell r="A2392">
            <v>38822</v>
          </cell>
          <cell r="B2392">
            <v>0</v>
          </cell>
        </row>
        <row r="2393">
          <cell r="A2393">
            <v>38823</v>
          </cell>
          <cell r="B2393">
            <v>0</v>
          </cell>
        </row>
        <row r="2394">
          <cell r="A2394">
            <v>38824</v>
          </cell>
          <cell r="B2394">
            <v>0.16400000000000001</v>
          </cell>
        </row>
        <row r="2395">
          <cell r="A2395">
            <v>38825</v>
          </cell>
          <cell r="B2395">
            <v>0.16400000000000001</v>
          </cell>
        </row>
        <row r="2396">
          <cell r="A2396">
            <v>38826</v>
          </cell>
          <cell r="B2396">
            <v>0.16400000000000001</v>
          </cell>
        </row>
        <row r="2397">
          <cell r="A2397">
            <v>38827</v>
          </cell>
          <cell r="B2397">
            <v>0.1565</v>
          </cell>
        </row>
        <row r="2398">
          <cell r="A2398">
            <v>38828</v>
          </cell>
          <cell r="B2398">
            <v>0</v>
          </cell>
        </row>
        <row r="2399">
          <cell r="A2399">
            <v>38829</v>
          </cell>
          <cell r="B2399">
            <v>0</v>
          </cell>
        </row>
        <row r="2400">
          <cell r="A2400">
            <v>38830</v>
          </cell>
          <cell r="B2400">
            <v>0</v>
          </cell>
        </row>
        <row r="2401">
          <cell r="A2401">
            <v>38831</v>
          </cell>
          <cell r="B2401">
            <v>0.15640000000000001</v>
          </cell>
        </row>
        <row r="2402">
          <cell r="A2402">
            <v>38832</v>
          </cell>
          <cell r="B2402">
            <v>0.15629999999999999</v>
          </cell>
        </row>
        <row r="2403">
          <cell r="A2403">
            <v>38833</v>
          </cell>
          <cell r="B2403">
            <v>0.15620000000000001</v>
          </cell>
        </row>
        <row r="2404">
          <cell r="A2404">
            <v>38834</v>
          </cell>
          <cell r="B2404">
            <v>0.15629999999999999</v>
          </cell>
        </row>
        <row r="2405">
          <cell r="A2405">
            <v>38835</v>
          </cell>
          <cell r="B2405">
            <v>0.157</v>
          </cell>
        </row>
        <row r="2406">
          <cell r="A2406">
            <v>38836</v>
          </cell>
          <cell r="B2406">
            <v>0</v>
          </cell>
        </row>
        <row r="2407">
          <cell r="A2407">
            <v>38837</v>
          </cell>
          <cell r="B2407">
            <v>0</v>
          </cell>
        </row>
        <row r="2408">
          <cell r="A2408">
            <v>38838</v>
          </cell>
          <cell r="B2408">
            <v>0</v>
          </cell>
        </row>
        <row r="2409">
          <cell r="A2409">
            <v>38839</v>
          </cell>
          <cell r="B2409">
            <v>0.15690000000000001</v>
          </cell>
        </row>
        <row r="2410">
          <cell r="A2410">
            <v>38840</v>
          </cell>
          <cell r="B2410">
            <v>0.15690000000000001</v>
          </cell>
        </row>
        <row r="2411">
          <cell r="A2411">
            <v>38841</v>
          </cell>
          <cell r="B2411">
            <v>0.15670000000000001</v>
          </cell>
        </row>
        <row r="2412">
          <cell r="A2412">
            <v>38842</v>
          </cell>
          <cell r="B2412">
            <v>0.15690000000000001</v>
          </cell>
        </row>
        <row r="2413">
          <cell r="A2413">
            <v>38843</v>
          </cell>
          <cell r="B2413">
            <v>0</v>
          </cell>
        </row>
        <row r="2414">
          <cell r="A2414">
            <v>38844</v>
          </cell>
          <cell r="B2414">
            <v>0</v>
          </cell>
        </row>
        <row r="2415">
          <cell r="A2415">
            <v>38845</v>
          </cell>
          <cell r="B2415">
            <v>0.157</v>
          </cell>
        </row>
        <row r="2416">
          <cell r="A2416">
            <v>38846</v>
          </cell>
          <cell r="B2416">
            <v>0.15679999999999999</v>
          </cell>
        </row>
        <row r="2417">
          <cell r="A2417">
            <v>38847</v>
          </cell>
          <cell r="B2417">
            <v>0.15659999999999999</v>
          </cell>
        </row>
        <row r="2418">
          <cell r="A2418">
            <v>38848</v>
          </cell>
          <cell r="B2418">
            <v>0.1565</v>
          </cell>
        </row>
        <row r="2419">
          <cell r="A2419">
            <v>38849</v>
          </cell>
          <cell r="B2419">
            <v>0.15659999999999999</v>
          </cell>
        </row>
        <row r="2420">
          <cell r="A2420">
            <v>38850</v>
          </cell>
          <cell r="B2420">
            <v>0</v>
          </cell>
        </row>
        <row r="2421">
          <cell r="A2421">
            <v>38851</v>
          </cell>
          <cell r="B2421">
            <v>0</v>
          </cell>
        </row>
        <row r="2422">
          <cell r="A2422">
            <v>38852</v>
          </cell>
          <cell r="B2422">
            <v>0.15690000000000001</v>
          </cell>
        </row>
        <row r="2423">
          <cell r="A2423">
            <v>38853</v>
          </cell>
          <cell r="B2423">
            <v>0.15709999999999999</v>
          </cell>
        </row>
        <row r="2424">
          <cell r="A2424">
            <v>38854</v>
          </cell>
          <cell r="B2424">
            <v>0.15659999999999999</v>
          </cell>
        </row>
        <row r="2425">
          <cell r="A2425">
            <v>38855</v>
          </cell>
          <cell r="B2425">
            <v>0.1565</v>
          </cell>
        </row>
        <row r="2426">
          <cell r="A2426">
            <v>38856</v>
          </cell>
          <cell r="B2426">
            <v>0.15640000000000001</v>
          </cell>
        </row>
        <row r="2427">
          <cell r="A2427">
            <v>38857</v>
          </cell>
          <cell r="B2427">
            <v>0</v>
          </cell>
        </row>
        <row r="2428">
          <cell r="A2428">
            <v>38858</v>
          </cell>
          <cell r="B2428">
            <v>0</v>
          </cell>
        </row>
        <row r="2429">
          <cell r="A2429">
            <v>38859</v>
          </cell>
          <cell r="B2429">
            <v>0.15629999999999999</v>
          </cell>
        </row>
        <row r="2430">
          <cell r="A2430">
            <v>38860</v>
          </cell>
          <cell r="B2430">
            <v>0.15629999999999999</v>
          </cell>
        </row>
        <row r="2431">
          <cell r="A2431">
            <v>38861</v>
          </cell>
          <cell r="B2431">
            <v>0.15629999999999999</v>
          </cell>
        </row>
        <row r="2432">
          <cell r="A2432">
            <v>38862</v>
          </cell>
          <cell r="B2432">
            <v>0.15640000000000001</v>
          </cell>
        </row>
        <row r="2433">
          <cell r="A2433">
            <v>38863</v>
          </cell>
          <cell r="B2433">
            <v>0.15629999999999999</v>
          </cell>
        </row>
        <row r="2434">
          <cell r="A2434">
            <v>38864</v>
          </cell>
          <cell r="B2434">
            <v>0</v>
          </cell>
        </row>
        <row r="2435">
          <cell r="A2435">
            <v>38865</v>
          </cell>
          <cell r="B2435">
            <v>0</v>
          </cell>
        </row>
        <row r="2436">
          <cell r="A2436">
            <v>38866</v>
          </cell>
          <cell r="B2436">
            <v>0.15629999999999999</v>
          </cell>
        </row>
        <row r="2437">
          <cell r="A2437">
            <v>38867</v>
          </cell>
          <cell r="B2437">
            <v>0.15640000000000001</v>
          </cell>
        </row>
        <row r="2438">
          <cell r="A2438">
            <v>38868</v>
          </cell>
          <cell r="B2438">
            <v>0.1565</v>
          </cell>
        </row>
        <row r="2439">
          <cell r="A2439">
            <v>38869</v>
          </cell>
          <cell r="B2439">
            <v>0.1515</v>
          </cell>
        </row>
        <row r="2440">
          <cell r="A2440">
            <v>38870</v>
          </cell>
          <cell r="B2440">
            <v>0.1517</v>
          </cell>
        </row>
        <row r="2441">
          <cell r="A2441">
            <v>38871</v>
          </cell>
          <cell r="B2441">
            <v>0</v>
          </cell>
        </row>
        <row r="2442">
          <cell r="A2442">
            <v>38872</v>
          </cell>
          <cell r="B2442">
            <v>0</v>
          </cell>
        </row>
        <row r="2443">
          <cell r="A2443">
            <v>38873</v>
          </cell>
          <cell r="B2443">
            <v>0.15179999999999999</v>
          </cell>
        </row>
        <row r="2444">
          <cell r="A2444">
            <v>38874</v>
          </cell>
          <cell r="B2444">
            <v>0.1515</v>
          </cell>
        </row>
        <row r="2445">
          <cell r="A2445">
            <v>38875</v>
          </cell>
          <cell r="B2445">
            <v>0.15140000000000001</v>
          </cell>
        </row>
        <row r="2446">
          <cell r="A2446">
            <v>38876</v>
          </cell>
          <cell r="B2446">
            <v>0.15140000000000001</v>
          </cell>
        </row>
        <row r="2447">
          <cell r="A2447">
            <v>38877</v>
          </cell>
          <cell r="B2447">
            <v>0.15140000000000001</v>
          </cell>
        </row>
        <row r="2448">
          <cell r="A2448">
            <v>38878</v>
          </cell>
          <cell r="B2448">
            <v>0</v>
          </cell>
        </row>
        <row r="2449">
          <cell r="A2449">
            <v>38879</v>
          </cell>
          <cell r="B2449">
            <v>0</v>
          </cell>
        </row>
        <row r="2450">
          <cell r="A2450">
            <v>38880</v>
          </cell>
          <cell r="B2450">
            <v>0.1515</v>
          </cell>
        </row>
        <row r="2451">
          <cell r="A2451">
            <v>38881</v>
          </cell>
          <cell r="B2451">
            <v>0.1515</v>
          </cell>
        </row>
        <row r="2452">
          <cell r="A2452">
            <v>38882</v>
          </cell>
          <cell r="B2452">
            <v>0.15140000000000001</v>
          </cell>
        </row>
        <row r="2453">
          <cell r="A2453">
            <v>38883</v>
          </cell>
          <cell r="B2453">
            <v>0</v>
          </cell>
        </row>
        <row r="2454">
          <cell r="A2454">
            <v>38884</v>
          </cell>
          <cell r="B2454">
            <v>0.15140000000000001</v>
          </cell>
        </row>
        <row r="2455">
          <cell r="A2455">
            <v>38885</v>
          </cell>
          <cell r="B2455">
            <v>0</v>
          </cell>
        </row>
        <row r="2456">
          <cell r="A2456">
            <v>38886</v>
          </cell>
          <cell r="B2456">
            <v>0</v>
          </cell>
        </row>
        <row r="2457">
          <cell r="A2457">
            <v>38887</v>
          </cell>
          <cell r="B2457">
            <v>0.15140000000000001</v>
          </cell>
        </row>
        <row r="2458">
          <cell r="A2458">
            <v>38888</v>
          </cell>
          <cell r="B2458">
            <v>0.15140000000000001</v>
          </cell>
        </row>
        <row r="2459">
          <cell r="A2459">
            <v>38889</v>
          </cell>
          <cell r="B2459">
            <v>0.1515</v>
          </cell>
        </row>
        <row r="2460">
          <cell r="A2460">
            <v>38890</v>
          </cell>
          <cell r="B2460">
            <v>0.15140000000000001</v>
          </cell>
        </row>
        <row r="2461">
          <cell r="A2461">
            <v>38891</v>
          </cell>
          <cell r="B2461">
            <v>0.15140000000000001</v>
          </cell>
        </row>
        <row r="2462">
          <cell r="A2462">
            <v>38892</v>
          </cell>
          <cell r="B2462">
            <v>0</v>
          </cell>
        </row>
        <row r="2463">
          <cell r="A2463">
            <v>38893</v>
          </cell>
          <cell r="B2463">
            <v>0</v>
          </cell>
        </row>
        <row r="2464">
          <cell r="A2464">
            <v>38894</v>
          </cell>
          <cell r="B2464">
            <v>0.15140000000000001</v>
          </cell>
        </row>
        <row r="2465">
          <cell r="A2465">
            <v>38895</v>
          </cell>
          <cell r="B2465">
            <v>0.15129999999999999</v>
          </cell>
        </row>
        <row r="2466">
          <cell r="A2466">
            <v>38896</v>
          </cell>
          <cell r="B2466">
            <v>0.15129999999999999</v>
          </cell>
        </row>
        <row r="2467">
          <cell r="A2467">
            <v>38897</v>
          </cell>
          <cell r="B2467">
            <v>0.1512</v>
          </cell>
        </row>
        <row r="2468">
          <cell r="A2468">
            <v>38898</v>
          </cell>
          <cell r="B2468">
            <v>0.15179999999999999</v>
          </cell>
        </row>
        <row r="2469">
          <cell r="A2469">
            <v>38899</v>
          </cell>
          <cell r="B2469">
            <v>0</v>
          </cell>
        </row>
        <row r="2470">
          <cell r="A2470">
            <v>38900</v>
          </cell>
          <cell r="B2470">
            <v>0</v>
          </cell>
        </row>
        <row r="2471">
          <cell r="A2471">
            <v>38901</v>
          </cell>
          <cell r="B2471">
            <v>0.15179999999999999</v>
          </cell>
        </row>
        <row r="2472">
          <cell r="A2472">
            <v>38902</v>
          </cell>
          <cell r="B2472">
            <v>0.15160000000000001</v>
          </cell>
        </row>
        <row r="2473">
          <cell r="A2473">
            <v>38903</v>
          </cell>
          <cell r="B2473">
            <v>0.15160000000000001</v>
          </cell>
        </row>
        <row r="2474">
          <cell r="A2474">
            <v>38904</v>
          </cell>
          <cell r="B2474">
            <v>0.1515</v>
          </cell>
        </row>
        <row r="2475">
          <cell r="A2475">
            <v>38905</v>
          </cell>
          <cell r="B2475">
            <v>0.15140000000000001</v>
          </cell>
        </row>
        <row r="2476">
          <cell r="A2476">
            <v>38906</v>
          </cell>
          <cell r="B2476">
            <v>0</v>
          </cell>
        </row>
        <row r="2477">
          <cell r="A2477">
            <v>38907</v>
          </cell>
          <cell r="B2477">
            <v>0</v>
          </cell>
        </row>
        <row r="2478">
          <cell r="A2478">
            <v>38908</v>
          </cell>
          <cell r="B2478">
            <v>0.15140000000000001</v>
          </cell>
        </row>
        <row r="2479">
          <cell r="A2479">
            <v>38909</v>
          </cell>
          <cell r="B2479">
            <v>0.15129999999999999</v>
          </cell>
        </row>
        <row r="2480">
          <cell r="A2480">
            <v>38910</v>
          </cell>
          <cell r="B2480">
            <v>0.15140000000000001</v>
          </cell>
        </row>
        <row r="2481">
          <cell r="A2481">
            <v>38911</v>
          </cell>
          <cell r="B2481">
            <v>0.15129999999999999</v>
          </cell>
        </row>
        <row r="2482">
          <cell r="A2482">
            <v>38912</v>
          </cell>
          <cell r="B2482">
            <v>0.1512</v>
          </cell>
        </row>
        <row r="2483">
          <cell r="A2483">
            <v>38913</v>
          </cell>
          <cell r="B2483">
            <v>0</v>
          </cell>
        </row>
        <row r="2484">
          <cell r="A2484">
            <v>38914</v>
          </cell>
          <cell r="B2484">
            <v>0</v>
          </cell>
        </row>
        <row r="2485">
          <cell r="A2485">
            <v>38915</v>
          </cell>
          <cell r="B2485">
            <v>0.15129999999999999</v>
          </cell>
        </row>
        <row r="2486">
          <cell r="A2486">
            <v>38916</v>
          </cell>
          <cell r="B2486">
            <v>0.15129999999999999</v>
          </cell>
        </row>
        <row r="2487">
          <cell r="A2487">
            <v>38917</v>
          </cell>
          <cell r="B2487">
            <v>0.1512</v>
          </cell>
        </row>
        <row r="2488">
          <cell r="A2488">
            <v>38918</v>
          </cell>
          <cell r="B2488">
            <v>0.14630000000000001</v>
          </cell>
        </row>
        <row r="2489">
          <cell r="A2489">
            <v>38919</v>
          </cell>
          <cell r="B2489">
            <v>0.1462</v>
          </cell>
        </row>
        <row r="2490">
          <cell r="A2490">
            <v>38920</v>
          </cell>
          <cell r="B2490">
            <v>0</v>
          </cell>
        </row>
        <row r="2491">
          <cell r="A2491">
            <v>38921</v>
          </cell>
          <cell r="B2491">
            <v>0</v>
          </cell>
        </row>
        <row r="2492">
          <cell r="A2492">
            <v>38922</v>
          </cell>
          <cell r="B2492">
            <v>0.14610000000000001</v>
          </cell>
        </row>
        <row r="2493">
          <cell r="A2493">
            <v>38923</v>
          </cell>
          <cell r="B2493">
            <v>0.14610000000000001</v>
          </cell>
        </row>
        <row r="2494">
          <cell r="A2494">
            <v>38924</v>
          </cell>
          <cell r="B2494">
            <v>0.14599999999999999</v>
          </cell>
        </row>
        <row r="2495">
          <cell r="A2495">
            <v>38925</v>
          </cell>
          <cell r="B2495">
            <v>0.1459</v>
          </cell>
        </row>
        <row r="2496">
          <cell r="A2496">
            <v>38926</v>
          </cell>
          <cell r="B2496">
            <v>0.1459</v>
          </cell>
        </row>
        <row r="2497">
          <cell r="A2497">
            <v>38927</v>
          </cell>
          <cell r="B2497">
            <v>0</v>
          </cell>
        </row>
        <row r="2498">
          <cell r="A2498">
            <v>38928</v>
          </cell>
          <cell r="B2498">
            <v>0</v>
          </cell>
        </row>
        <row r="2499">
          <cell r="A2499">
            <v>38929</v>
          </cell>
          <cell r="B2499">
            <v>0.14630000000000001</v>
          </cell>
        </row>
        <row r="2500">
          <cell r="A2500">
            <v>38930</v>
          </cell>
          <cell r="B2500">
            <v>0.14610000000000001</v>
          </cell>
        </row>
        <row r="2501">
          <cell r="A2501">
            <v>38931</v>
          </cell>
          <cell r="B2501">
            <v>0.14610000000000001</v>
          </cell>
        </row>
        <row r="2502">
          <cell r="A2502">
            <v>38932</v>
          </cell>
          <cell r="B2502">
            <v>0.14610000000000001</v>
          </cell>
        </row>
        <row r="2503">
          <cell r="A2503">
            <v>38933</v>
          </cell>
          <cell r="B2503">
            <v>0.14610000000000001</v>
          </cell>
        </row>
        <row r="2504">
          <cell r="A2504">
            <v>38934</v>
          </cell>
          <cell r="B2504">
            <v>0</v>
          </cell>
        </row>
        <row r="2505">
          <cell r="A2505">
            <v>38935</v>
          </cell>
          <cell r="B2505">
            <v>0</v>
          </cell>
        </row>
        <row r="2506">
          <cell r="A2506">
            <v>38936</v>
          </cell>
          <cell r="B2506">
            <v>0.14599999999999999</v>
          </cell>
        </row>
        <row r="2507">
          <cell r="A2507">
            <v>38937</v>
          </cell>
          <cell r="B2507">
            <v>0.14610000000000001</v>
          </cell>
        </row>
        <row r="2508">
          <cell r="A2508">
            <v>38938</v>
          </cell>
          <cell r="B2508">
            <v>0.14610000000000001</v>
          </cell>
        </row>
        <row r="2509">
          <cell r="A2509">
            <v>38939</v>
          </cell>
          <cell r="B2509">
            <v>0.14599999999999999</v>
          </cell>
        </row>
        <row r="2510">
          <cell r="A2510">
            <v>38940</v>
          </cell>
          <cell r="B2510">
            <v>0.1462</v>
          </cell>
        </row>
        <row r="2511">
          <cell r="A2511">
            <v>38941</v>
          </cell>
          <cell r="B2511">
            <v>0</v>
          </cell>
        </row>
        <row r="2512">
          <cell r="A2512">
            <v>38942</v>
          </cell>
          <cell r="B2512">
            <v>0</v>
          </cell>
        </row>
        <row r="2513">
          <cell r="A2513">
            <v>38943</v>
          </cell>
          <cell r="B2513">
            <v>0.14630000000000001</v>
          </cell>
        </row>
        <row r="2514">
          <cell r="A2514">
            <v>38944</v>
          </cell>
          <cell r="B2514">
            <v>0.1464</v>
          </cell>
        </row>
        <row r="2515">
          <cell r="A2515">
            <v>38945</v>
          </cell>
          <cell r="B2515">
            <v>0.1464</v>
          </cell>
        </row>
        <row r="2516">
          <cell r="A2516">
            <v>38946</v>
          </cell>
          <cell r="B2516">
            <v>0.14630000000000001</v>
          </cell>
        </row>
        <row r="2517">
          <cell r="A2517">
            <v>38947</v>
          </cell>
          <cell r="B2517">
            <v>0.1464</v>
          </cell>
        </row>
        <row r="2518">
          <cell r="A2518">
            <v>38948</v>
          </cell>
          <cell r="B2518">
            <v>0</v>
          </cell>
        </row>
        <row r="2519">
          <cell r="A2519">
            <v>38949</v>
          </cell>
          <cell r="B2519">
            <v>0</v>
          </cell>
        </row>
        <row r="2520">
          <cell r="A2520">
            <v>38950</v>
          </cell>
          <cell r="B2520">
            <v>0.1464</v>
          </cell>
        </row>
        <row r="2521">
          <cell r="A2521">
            <v>38951</v>
          </cell>
          <cell r="B2521">
            <v>0.1464</v>
          </cell>
        </row>
        <row r="2522">
          <cell r="A2522">
            <v>38952</v>
          </cell>
          <cell r="B2522">
            <v>0.14630000000000001</v>
          </cell>
        </row>
        <row r="2523">
          <cell r="A2523">
            <v>38953</v>
          </cell>
          <cell r="B2523">
            <v>0.1462</v>
          </cell>
        </row>
        <row r="2524">
          <cell r="A2524">
            <v>38954</v>
          </cell>
          <cell r="B2524">
            <v>0.1462</v>
          </cell>
        </row>
        <row r="2525">
          <cell r="A2525">
            <v>38955</v>
          </cell>
          <cell r="B2525">
            <v>0</v>
          </cell>
        </row>
        <row r="2526">
          <cell r="A2526">
            <v>38956</v>
          </cell>
          <cell r="B2526">
            <v>0</v>
          </cell>
        </row>
        <row r="2527">
          <cell r="A2527">
            <v>38957</v>
          </cell>
          <cell r="B2527">
            <v>0.14610000000000001</v>
          </cell>
        </row>
        <row r="2528">
          <cell r="A2528">
            <v>38958</v>
          </cell>
          <cell r="B2528">
            <v>0.14610000000000001</v>
          </cell>
        </row>
        <row r="2529">
          <cell r="A2529">
            <v>38959</v>
          </cell>
          <cell r="B2529">
            <v>0.1459</v>
          </cell>
        </row>
        <row r="2530">
          <cell r="A2530">
            <v>38960</v>
          </cell>
          <cell r="B2530">
            <v>0.1411</v>
          </cell>
        </row>
        <row r="2531">
          <cell r="A2531">
            <v>38961</v>
          </cell>
          <cell r="B2531">
            <v>0.14130000000000001</v>
          </cell>
        </row>
        <row r="2532">
          <cell r="A2532">
            <v>38962</v>
          </cell>
          <cell r="B2532">
            <v>0</v>
          </cell>
        </row>
        <row r="2533">
          <cell r="A2533">
            <v>38963</v>
          </cell>
          <cell r="B2533">
            <v>0</v>
          </cell>
        </row>
        <row r="2534">
          <cell r="A2534">
            <v>38964</v>
          </cell>
          <cell r="B2534">
            <v>0.14130000000000001</v>
          </cell>
        </row>
        <row r="2535">
          <cell r="A2535">
            <v>38965</v>
          </cell>
          <cell r="B2535">
            <v>0.14119999999999999</v>
          </cell>
        </row>
        <row r="2536">
          <cell r="A2536">
            <v>38966</v>
          </cell>
          <cell r="B2536">
            <v>0.14130000000000001</v>
          </cell>
        </row>
        <row r="2537">
          <cell r="A2537">
            <v>38967</v>
          </cell>
          <cell r="B2537">
            <v>0</v>
          </cell>
        </row>
        <row r="2538">
          <cell r="A2538">
            <v>38968</v>
          </cell>
          <cell r="B2538">
            <v>0.14119999999999999</v>
          </cell>
        </row>
        <row r="2539">
          <cell r="A2539">
            <v>38969</v>
          </cell>
          <cell r="B2539">
            <v>0</v>
          </cell>
        </row>
        <row r="2540">
          <cell r="A2540">
            <v>38970</v>
          </cell>
          <cell r="B2540">
            <v>0</v>
          </cell>
        </row>
        <row r="2541">
          <cell r="A2541">
            <v>38971</v>
          </cell>
          <cell r="B2541">
            <v>0.1411</v>
          </cell>
        </row>
        <row r="2542">
          <cell r="A2542">
            <v>38972</v>
          </cell>
          <cell r="B2542">
            <v>0.1409</v>
          </cell>
        </row>
        <row r="2543">
          <cell r="A2543">
            <v>38973</v>
          </cell>
          <cell r="B2543">
            <v>0.14099999999999999</v>
          </cell>
        </row>
        <row r="2544">
          <cell r="A2544">
            <v>38974</v>
          </cell>
          <cell r="B2544">
            <v>0.14099999999999999</v>
          </cell>
        </row>
        <row r="2545">
          <cell r="A2545">
            <v>38975</v>
          </cell>
          <cell r="B2545">
            <v>0.1409</v>
          </cell>
        </row>
        <row r="2546">
          <cell r="A2546">
            <v>38976</v>
          </cell>
          <cell r="B2546">
            <v>0</v>
          </cell>
        </row>
        <row r="2547">
          <cell r="A2547">
            <v>38977</v>
          </cell>
          <cell r="B2547">
            <v>0</v>
          </cell>
        </row>
        <row r="2548">
          <cell r="A2548">
            <v>38978</v>
          </cell>
          <cell r="B2548">
            <v>0.1409</v>
          </cell>
        </row>
        <row r="2549">
          <cell r="A2549">
            <v>38979</v>
          </cell>
          <cell r="B2549">
            <v>0.14099999999999999</v>
          </cell>
        </row>
        <row r="2550">
          <cell r="A2550">
            <v>38980</v>
          </cell>
          <cell r="B2550">
            <v>0.1409</v>
          </cell>
        </row>
        <row r="2551">
          <cell r="A2551">
            <v>38981</v>
          </cell>
          <cell r="B2551">
            <v>0.1409</v>
          </cell>
        </row>
        <row r="2552">
          <cell r="A2552">
            <v>38982</v>
          </cell>
          <cell r="B2552">
            <v>0.1409</v>
          </cell>
        </row>
        <row r="2553">
          <cell r="A2553">
            <v>38983</v>
          </cell>
          <cell r="B2553">
            <v>0</v>
          </cell>
        </row>
        <row r="2554">
          <cell r="A2554">
            <v>38984</v>
          </cell>
          <cell r="B2554">
            <v>0</v>
          </cell>
        </row>
        <row r="2555">
          <cell r="A2555">
            <v>38985</v>
          </cell>
          <cell r="B2555">
            <v>0.1411</v>
          </cell>
        </row>
        <row r="2556">
          <cell r="A2556">
            <v>38986</v>
          </cell>
          <cell r="B2556">
            <v>0.14099999999999999</v>
          </cell>
        </row>
        <row r="2557">
          <cell r="A2557">
            <v>38987</v>
          </cell>
          <cell r="B2557">
            <v>0.14130000000000001</v>
          </cell>
        </row>
        <row r="2558">
          <cell r="A2558">
            <v>38988</v>
          </cell>
          <cell r="B2558">
            <v>0.14130000000000001</v>
          </cell>
        </row>
        <row r="2559">
          <cell r="A2559">
            <v>38989</v>
          </cell>
          <cell r="B2559">
            <v>0.14180000000000001</v>
          </cell>
        </row>
        <row r="2560">
          <cell r="A2560">
            <v>38990</v>
          </cell>
          <cell r="B2560">
            <v>0</v>
          </cell>
        </row>
        <row r="2561">
          <cell r="A2561">
            <v>38991</v>
          </cell>
          <cell r="B2561">
            <v>0</v>
          </cell>
        </row>
        <row r="2562">
          <cell r="A2562">
            <v>38992</v>
          </cell>
          <cell r="B2562">
            <v>0.1416</v>
          </cell>
        </row>
        <row r="2563">
          <cell r="A2563">
            <v>38993</v>
          </cell>
          <cell r="B2563">
            <v>0.1414</v>
          </cell>
        </row>
        <row r="2564">
          <cell r="A2564">
            <v>38994</v>
          </cell>
          <cell r="B2564">
            <v>0.1414</v>
          </cell>
        </row>
        <row r="2565">
          <cell r="A2565">
            <v>38995</v>
          </cell>
          <cell r="B2565">
            <v>0.1414</v>
          </cell>
        </row>
        <row r="2566">
          <cell r="A2566">
            <v>38996</v>
          </cell>
          <cell r="B2566">
            <v>0.14130000000000001</v>
          </cell>
        </row>
        <row r="2567">
          <cell r="A2567">
            <v>38997</v>
          </cell>
          <cell r="B2567">
            <v>0</v>
          </cell>
        </row>
        <row r="2568">
          <cell r="A2568">
            <v>38998</v>
          </cell>
          <cell r="B2568">
            <v>0</v>
          </cell>
        </row>
        <row r="2569">
          <cell r="A2569">
            <v>38999</v>
          </cell>
          <cell r="B2569">
            <v>0.1411</v>
          </cell>
        </row>
        <row r="2570">
          <cell r="A2570">
            <v>39000</v>
          </cell>
          <cell r="B2570">
            <v>0.14099999999999999</v>
          </cell>
        </row>
        <row r="2571">
          <cell r="A2571">
            <v>39001</v>
          </cell>
          <cell r="B2571">
            <v>0.1409</v>
          </cell>
        </row>
        <row r="2572">
          <cell r="A2572">
            <v>39002</v>
          </cell>
          <cell r="B2572">
            <v>0</v>
          </cell>
        </row>
        <row r="2573">
          <cell r="A2573">
            <v>39003</v>
          </cell>
          <cell r="B2573">
            <v>0.14080000000000001</v>
          </cell>
        </row>
        <row r="2574">
          <cell r="A2574">
            <v>39004</v>
          </cell>
          <cell r="B2574">
            <v>0</v>
          </cell>
        </row>
        <row r="2575">
          <cell r="A2575">
            <v>39005</v>
          </cell>
          <cell r="B2575">
            <v>0</v>
          </cell>
        </row>
        <row r="2576">
          <cell r="A2576">
            <v>39006</v>
          </cell>
          <cell r="B2576">
            <v>0.14080000000000001</v>
          </cell>
        </row>
        <row r="2577">
          <cell r="A2577">
            <v>39007</v>
          </cell>
          <cell r="B2577">
            <v>0.1409</v>
          </cell>
        </row>
        <row r="2578">
          <cell r="A2578">
            <v>39008</v>
          </cell>
          <cell r="B2578">
            <v>0.14099999999999999</v>
          </cell>
        </row>
        <row r="2579">
          <cell r="A2579">
            <v>39009</v>
          </cell>
          <cell r="B2579">
            <v>0.13600000000000001</v>
          </cell>
        </row>
        <row r="2580">
          <cell r="A2580">
            <v>39010</v>
          </cell>
          <cell r="B2580">
            <v>0.13600000000000001</v>
          </cell>
        </row>
        <row r="2581">
          <cell r="A2581">
            <v>39011</v>
          </cell>
          <cell r="B2581">
            <v>0</v>
          </cell>
        </row>
        <row r="2582">
          <cell r="A2582">
            <v>39012</v>
          </cell>
          <cell r="B2582">
            <v>0</v>
          </cell>
        </row>
        <row r="2583">
          <cell r="A2583">
            <v>39013</v>
          </cell>
          <cell r="B2583">
            <v>0.13600000000000001</v>
          </cell>
        </row>
        <row r="2584">
          <cell r="A2584">
            <v>39014</v>
          </cell>
          <cell r="B2584">
            <v>0.13600000000000001</v>
          </cell>
        </row>
        <row r="2585">
          <cell r="A2585">
            <v>39015</v>
          </cell>
          <cell r="B2585">
            <v>0.13600000000000001</v>
          </cell>
        </row>
        <row r="2586">
          <cell r="A2586">
            <v>39016</v>
          </cell>
          <cell r="B2586">
            <v>0.13600000000000001</v>
          </cell>
        </row>
        <row r="2587">
          <cell r="A2587">
            <v>39017</v>
          </cell>
          <cell r="B2587">
            <v>0.13600000000000001</v>
          </cell>
        </row>
        <row r="2588">
          <cell r="A2588">
            <v>39018</v>
          </cell>
          <cell r="B2588">
            <v>0</v>
          </cell>
        </row>
        <row r="2589">
          <cell r="A2589">
            <v>39019</v>
          </cell>
          <cell r="B2589">
            <v>0</v>
          </cell>
        </row>
        <row r="2590">
          <cell r="A2590">
            <v>39020</v>
          </cell>
          <cell r="B2590">
            <v>0.13589999999999999</v>
          </cell>
        </row>
        <row r="2591">
          <cell r="A2591">
            <v>39021</v>
          </cell>
          <cell r="B2591">
            <v>0.13650000000000001</v>
          </cell>
        </row>
        <row r="2592">
          <cell r="A2592">
            <v>39022</v>
          </cell>
          <cell r="B2592">
            <v>0.13639999999999999</v>
          </cell>
        </row>
        <row r="2593">
          <cell r="A2593">
            <v>39023</v>
          </cell>
          <cell r="B2593">
            <v>0</v>
          </cell>
        </row>
        <row r="2594">
          <cell r="A2594">
            <v>39024</v>
          </cell>
          <cell r="B2594">
            <v>0.13639999999999999</v>
          </cell>
        </row>
        <row r="2595">
          <cell r="A2595">
            <v>39025</v>
          </cell>
          <cell r="B2595">
            <v>0</v>
          </cell>
        </row>
        <row r="2596">
          <cell r="A2596">
            <v>39026</v>
          </cell>
          <cell r="B2596">
            <v>0</v>
          </cell>
        </row>
        <row r="2597">
          <cell r="A2597">
            <v>39027</v>
          </cell>
          <cell r="B2597">
            <v>0.1368</v>
          </cell>
        </row>
        <row r="2598">
          <cell r="A2598">
            <v>39028</v>
          </cell>
          <cell r="B2598">
            <v>0.13669999999999999</v>
          </cell>
        </row>
        <row r="2599">
          <cell r="A2599">
            <v>39029</v>
          </cell>
          <cell r="B2599">
            <v>0.13650000000000001</v>
          </cell>
        </row>
        <row r="2600">
          <cell r="A2600">
            <v>39030</v>
          </cell>
          <cell r="B2600">
            <v>0.1363</v>
          </cell>
        </row>
        <row r="2601">
          <cell r="A2601">
            <v>39031</v>
          </cell>
          <cell r="B2601">
            <v>0.1363</v>
          </cell>
        </row>
        <row r="2602">
          <cell r="A2602">
            <v>39032</v>
          </cell>
          <cell r="B2602">
            <v>0</v>
          </cell>
        </row>
        <row r="2603">
          <cell r="A2603">
            <v>39033</v>
          </cell>
          <cell r="B2603">
            <v>0</v>
          </cell>
        </row>
        <row r="2604">
          <cell r="A2604">
            <v>39034</v>
          </cell>
          <cell r="B2604">
            <v>0.1363</v>
          </cell>
        </row>
        <row r="2605">
          <cell r="A2605">
            <v>39035</v>
          </cell>
          <cell r="B2605">
            <v>0.1363</v>
          </cell>
        </row>
        <row r="2606">
          <cell r="A2606">
            <v>39036</v>
          </cell>
          <cell r="B2606">
            <v>0</v>
          </cell>
        </row>
        <row r="2607">
          <cell r="A2607">
            <v>39037</v>
          </cell>
          <cell r="B2607">
            <v>0.13619999999999999</v>
          </cell>
        </row>
        <row r="2608">
          <cell r="A2608">
            <v>39038</v>
          </cell>
          <cell r="B2608">
            <v>0.1361</v>
          </cell>
        </row>
        <row r="2609">
          <cell r="A2609">
            <v>39039</v>
          </cell>
          <cell r="B2609">
            <v>0</v>
          </cell>
        </row>
        <row r="2610">
          <cell r="A2610">
            <v>39040</v>
          </cell>
          <cell r="B2610">
            <v>0</v>
          </cell>
        </row>
        <row r="2611">
          <cell r="A2611">
            <v>39041</v>
          </cell>
          <cell r="B2611">
            <v>0.1361</v>
          </cell>
        </row>
        <row r="2612">
          <cell r="A2612">
            <v>39042</v>
          </cell>
          <cell r="B2612">
            <v>0.13619999999999999</v>
          </cell>
        </row>
        <row r="2613">
          <cell r="A2613">
            <v>39043</v>
          </cell>
          <cell r="B2613">
            <v>0.1361</v>
          </cell>
        </row>
        <row r="2614">
          <cell r="A2614">
            <v>39044</v>
          </cell>
          <cell r="B2614">
            <v>0.13619999999999999</v>
          </cell>
        </row>
        <row r="2615">
          <cell r="A2615">
            <v>39045</v>
          </cell>
          <cell r="B2615">
            <v>0.1361</v>
          </cell>
        </row>
        <row r="2616">
          <cell r="A2616">
            <v>39046</v>
          </cell>
          <cell r="B2616">
            <v>0</v>
          </cell>
        </row>
        <row r="2617">
          <cell r="A2617">
            <v>39047</v>
          </cell>
          <cell r="B2617">
            <v>0</v>
          </cell>
        </row>
        <row r="2618">
          <cell r="A2618">
            <v>39048</v>
          </cell>
          <cell r="B2618">
            <v>0.1361</v>
          </cell>
        </row>
        <row r="2619">
          <cell r="A2619">
            <v>39049</v>
          </cell>
          <cell r="B2619">
            <v>0.13600000000000001</v>
          </cell>
        </row>
        <row r="2620">
          <cell r="A2620">
            <v>39050</v>
          </cell>
          <cell r="B2620">
            <v>0.13600000000000001</v>
          </cell>
        </row>
        <row r="2621">
          <cell r="A2621">
            <v>39051</v>
          </cell>
          <cell r="B2621">
            <v>0.1313</v>
          </cell>
        </row>
        <row r="2622">
          <cell r="A2622">
            <v>39052</v>
          </cell>
          <cell r="B2622">
            <v>0.13139999999999999</v>
          </cell>
        </row>
        <row r="2623">
          <cell r="A2623">
            <v>39053</v>
          </cell>
          <cell r="B2623">
            <v>0</v>
          </cell>
        </row>
        <row r="2624">
          <cell r="A2624">
            <v>39054</v>
          </cell>
          <cell r="B2624">
            <v>0</v>
          </cell>
        </row>
        <row r="2625">
          <cell r="A2625">
            <v>39055</v>
          </cell>
          <cell r="B2625">
            <v>0.13150000000000001</v>
          </cell>
        </row>
        <row r="2626">
          <cell r="A2626">
            <v>39056</v>
          </cell>
          <cell r="B2626">
            <v>0.13150000000000001</v>
          </cell>
        </row>
        <row r="2627">
          <cell r="A2627">
            <v>39057</v>
          </cell>
          <cell r="B2627">
            <v>0.13139999999999999</v>
          </cell>
        </row>
        <row r="2628">
          <cell r="A2628">
            <v>39058</v>
          </cell>
          <cell r="B2628">
            <v>0.13120000000000001</v>
          </cell>
        </row>
        <row r="2629">
          <cell r="A2629">
            <v>39059</v>
          </cell>
          <cell r="B2629">
            <v>0.1313</v>
          </cell>
        </row>
        <row r="2630">
          <cell r="A2630">
            <v>39060</v>
          </cell>
          <cell r="B2630">
            <v>0</v>
          </cell>
        </row>
        <row r="2631">
          <cell r="A2631">
            <v>39061</v>
          </cell>
          <cell r="B2631">
            <v>0</v>
          </cell>
        </row>
        <row r="2632">
          <cell r="A2632">
            <v>39062</v>
          </cell>
          <cell r="B2632">
            <v>0.13109999999999999</v>
          </cell>
        </row>
        <row r="2633">
          <cell r="A2633">
            <v>39063</v>
          </cell>
          <cell r="B2633">
            <v>0.13100000000000001</v>
          </cell>
        </row>
        <row r="2634">
          <cell r="A2634">
            <v>39064</v>
          </cell>
          <cell r="B2634">
            <v>0.13100000000000001</v>
          </cell>
        </row>
        <row r="2635">
          <cell r="A2635">
            <v>39065</v>
          </cell>
          <cell r="B2635">
            <v>0.13100000000000001</v>
          </cell>
        </row>
        <row r="2636">
          <cell r="A2636">
            <v>39066</v>
          </cell>
          <cell r="B2636">
            <v>0.13109999999999999</v>
          </cell>
        </row>
        <row r="2637">
          <cell r="A2637">
            <v>39067</v>
          </cell>
          <cell r="B2637">
            <v>0</v>
          </cell>
        </row>
        <row r="2638">
          <cell r="A2638">
            <v>39068</v>
          </cell>
          <cell r="B2638">
            <v>0</v>
          </cell>
        </row>
        <row r="2639">
          <cell r="A2639">
            <v>39069</v>
          </cell>
          <cell r="B2639">
            <v>0.13120000000000001</v>
          </cell>
        </row>
        <row r="2640">
          <cell r="A2640">
            <v>39070</v>
          </cell>
          <cell r="B2640">
            <v>0.13139999999999999</v>
          </cell>
        </row>
        <row r="2641">
          <cell r="A2641">
            <v>39071</v>
          </cell>
          <cell r="B2641">
            <v>0.13150000000000001</v>
          </cell>
        </row>
        <row r="2642">
          <cell r="A2642">
            <v>39072</v>
          </cell>
          <cell r="B2642">
            <v>0.13150000000000001</v>
          </cell>
        </row>
        <row r="2643">
          <cell r="A2643">
            <v>39073</v>
          </cell>
          <cell r="B2643">
            <v>0.13139999999999999</v>
          </cell>
        </row>
        <row r="2644">
          <cell r="A2644">
            <v>39074</v>
          </cell>
          <cell r="B2644">
            <v>0</v>
          </cell>
        </row>
        <row r="2645">
          <cell r="A2645">
            <v>39075</v>
          </cell>
          <cell r="B2645">
            <v>0</v>
          </cell>
        </row>
        <row r="2646">
          <cell r="A2646">
            <v>39076</v>
          </cell>
          <cell r="B2646">
            <v>0</v>
          </cell>
        </row>
        <row r="2647">
          <cell r="A2647">
            <v>39077</v>
          </cell>
          <cell r="B2647">
            <v>0.13159999999999999</v>
          </cell>
        </row>
        <row r="2648">
          <cell r="A2648">
            <v>39078</v>
          </cell>
          <cell r="B2648">
            <v>0.13159999999999999</v>
          </cell>
        </row>
        <row r="2649">
          <cell r="A2649">
            <v>39079</v>
          </cell>
          <cell r="B2649">
            <v>0.13170000000000001</v>
          </cell>
        </row>
        <row r="2650">
          <cell r="A2650">
            <v>39080</v>
          </cell>
          <cell r="B2650">
            <v>0.13170000000000001</v>
          </cell>
        </row>
        <row r="2651">
          <cell r="A2651">
            <v>39081</v>
          </cell>
          <cell r="B2651">
            <v>0</v>
          </cell>
        </row>
        <row r="2652">
          <cell r="A2652">
            <v>39082</v>
          </cell>
          <cell r="B2652">
            <v>0</v>
          </cell>
        </row>
        <row r="2653">
          <cell r="A2653">
            <v>39083</v>
          </cell>
          <cell r="B2653">
            <v>0</v>
          </cell>
        </row>
        <row r="2654">
          <cell r="A2654">
            <v>39084</v>
          </cell>
          <cell r="B2654">
            <v>0.13159999999999999</v>
          </cell>
        </row>
        <row r="2655">
          <cell r="A2655">
            <v>39085</v>
          </cell>
          <cell r="B2655">
            <v>0.13159999999999999</v>
          </cell>
        </row>
        <row r="2656">
          <cell r="A2656">
            <v>39086</v>
          </cell>
          <cell r="B2656">
            <v>0.13159999999999999</v>
          </cell>
        </row>
        <row r="2657">
          <cell r="A2657">
            <v>39087</v>
          </cell>
          <cell r="B2657">
            <v>0.13170000000000001</v>
          </cell>
        </row>
        <row r="2658">
          <cell r="A2658">
            <v>39088</v>
          </cell>
          <cell r="B2658">
            <v>0</v>
          </cell>
        </row>
        <row r="2659">
          <cell r="A2659">
            <v>39089</v>
          </cell>
          <cell r="B2659">
            <v>0</v>
          </cell>
        </row>
        <row r="2660">
          <cell r="A2660">
            <v>39090</v>
          </cell>
          <cell r="B2660">
            <v>0.1318</v>
          </cell>
        </row>
        <row r="2661">
          <cell r="A2661">
            <v>39091</v>
          </cell>
          <cell r="B2661">
            <v>0.1318</v>
          </cell>
        </row>
        <row r="2662">
          <cell r="A2662">
            <v>39092</v>
          </cell>
          <cell r="B2662">
            <v>0.13150000000000001</v>
          </cell>
        </row>
        <row r="2663">
          <cell r="A2663">
            <v>39093</v>
          </cell>
          <cell r="B2663">
            <v>0.13120000000000001</v>
          </cell>
        </row>
        <row r="2664">
          <cell r="A2664">
            <v>39094</v>
          </cell>
          <cell r="B2664">
            <v>0.1313</v>
          </cell>
        </row>
        <row r="2665">
          <cell r="A2665">
            <v>39095</v>
          </cell>
          <cell r="B2665">
            <v>0</v>
          </cell>
        </row>
        <row r="2666">
          <cell r="A2666">
            <v>39096</v>
          </cell>
          <cell r="B2666">
            <v>0</v>
          </cell>
        </row>
        <row r="2667">
          <cell r="A2667">
            <v>39097</v>
          </cell>
          <cell r="B2667">
            <v>0.13139999999999999</v>
          </cell>
        </row>
        <row r="2668">
          <cell r="A2668">
            <v>39098</v>
          </cell>
          <cell r="B2668">
            <v>0.13120000000000001</v>
          </cell>
        </row>
        <row r="2669">
          <cell r="A2669">
            <v>39099</v>
          </cell>
          <cell r="B2669">
            <v>0.13120000000000001</v>
          </cell>
        </row>
        <row r="2670">
          <cell r="A2670">
            <v>39100</v>
          </cell>
          <cell r="B2670">
            <v>0.1313</v>
          </cell>
        </row>
        <row r="2671">
          <cell r="A2671">
            <v>39101</v>
          </cell>
          <cell r="B2671">
            <v>0.13109999999999999</v>
          </cell>
        </row>
        <row r="2672">
          <cell r="A2672">
            <v>39102</v>
          </cell>
          <cell r="B2672">
            <v>0</v>
          </cell>
        </row>
        <row r="2673">
          <cell r="A2673">
            <v>39103</v>
          </cell>
          <cell r="B2673">
            <v>0</v>
          </cell>
        </row>
        <row r="2674">
          <cell r="A2674">
            <v>39104</v>
          </cell>
          <cell r="B2674">
            <v>0.13120000000000001</v>
          </cell>
        </row>
        <row r="2675">
          <cell r="A2675">
            <v>39105</v>
          </cell>
          <cell r="B2675">
            <v>0.13120000000000001</v>
          </cell>
        </row>
        <row r="2676">
          <cell r="A2676">
            <v>39106</v>
          </cell>
          <cell r="B2676">
            <v>0.13</v>
          </cell>
        </row>
        <row r="2677">
          <cell r="A2677">
            <v>39107</v>
          </cell>
          <cell r="B2677">
            <v>0.12870000000000001</v>
          </cell>
        </row>
        <row r="2678">
          <cell r="A2678">
            <v>39108</v>
          </cell>
          <cell r="B2678">
            <v>0.12839999999999999</v>
          </cell>
        </row>
        <row r="2679">
          <cell r="A2679">
            <v>39109</v>
          </cell>
          <cell r="B2679">
            <v>0</v>
          </cell>
        </row>
        <row r="2680">
          <cell r="A2680">
            <v>39110</v>
          </cell>
          <cell r="B2680">
            <v>0</v>
          </cell>
        </row>
        <row r="2681">
          <cell r="A2681">
            <v>39111</v>
          </cell>
          <cell r="B2681">
            <v>0.1285</v>
          </cell>
        </row>
        <row r="2682">
          <cell r="A2682">
            <v>39112</v>
          </cell>
          <cell r="B2682">
            <v>0.12870000000000001</v>
          </cell>
        </row>
        <row r="2683">
          <cell r="A2683">
            <v>39113</v>
          </cell>
          <cell r="B2683">
            <v>0.12909999999999999</v>
          </cell>
        </row>
        <row r="2684">
          <cell r="A2684">
            <v>39114</v>
          </cell>
          <cell r="B2684">
            <v>0.12920000000000001</v>
          </cell>
        </row>
        <row r="2685">
          <cell r="A2685">
            <v>39115</v>
          </cell>
          <cell r="B2685">
            <v>0.12909999999999999</v>
          </cell>
        </row>
        <row r="2686">
          <cell r="A2686">
            <v>39116</v>
          </cell>
          <cell r="B2686">
            <v>0</v>
          </cell>
        </row>
        <row r="2687">
          <cell r="A2687">
            <v>39117</v>
          </cell>
          <cell r="B2687">
            <v>0</v>
          </cell>
        </row>
        <row r="2688">
          <cell r="A2688">
            <v>39118</v>
          </cell>
          <cell r="B2688">
            <v>0.12920000000000001</v>
          </cell>
        </row>
        <row r="2689">
          <cell r="A2689">
            <v>39119</v>
          </cell>
          <cell r="B2689">
            <v>0.129</v>
          </cell>
        </row>
        <row r="2690">
          <cell r="A2690">
            <v>39120</v>
          </cell>
          <cell r="B2690">
            <v>0.12889999999999999</v>
          </cell>
        </row>
        <row r="2691">
          <cell r="A2691">
            <v>39121</v>
          </cell>
          <cell r="B2691">
            <v>0.12889999999999999</v>
          </cell>
        </row>
        <row r="2692">
          <cell r="A2692">
            <v>39122</v>
          </cell>
          <cell r="B2692">
            <v>0.1288</v>
          </cell>
        </row>
        <row r="2693">
          <cell r="A2693">
            <v>39123</v>
          </cell>
          <cell r="B2693">
            <v>0</v>
          </cell>
        </row>
        <row r="2694">
          <cell r="A2694">
            <v>39124</v>
          </cell>
          <cell r="B2694">
            <v>0</v>
          </cell>
        </row>
        <row r="2695">
          <cell r="A2695">
            <v>39125</v>
          </cell>
          <cell r="B2695">
            <v>0.1288</v>
          </cell>
        </row>
        <row r="2696">
          <cell r="A2696">
            <v>39126</v>
          </cell>
          <cell r="B2696">
            <v>0.12889999999999999</v>
          </cell>
        </row>
        <row r="2697">
          <cell r="A2697">
            <v>39127</v>
          </cell>
          <cell r="B2697">
            <v>0.12889999999999999</v>
          </cell>
        </row>
        <row r="2698">
          <cell r="A2698">
            <v>39128</v>
          </cell>
          <cell r="B2698">
            <v>0.1288</v>
          </cell>
        </row>
        <row r="2699">
          <cell r="A2699">
            <v>39129</v>
          </cell>
          <cell r="B2699">
            <v>0.12889999999999999</v>
          </cell>
        </row>
        <row r="2700">
          <cell r="A2700">
            <v>39130</v>
          </cell>
          <cell r="B2700">
            <v>0</v>
          </cell>
        </row>
        <row r="2701">
          <cell r="A2701">
            <v>39131</v>
          </cell>
          <cell r="B2701">
            <v>0</v>
          </cell>
        </row>
        <row r="2702">
          <cell r="A2702">
            <v>39132</v>
          </cell>
          <cell r="B2702">
            <v>0</v>
          </cell>
        </row>
        <row r="2703">
          <cell r="A2703">
            <v>39133</v>
          </cell>
          <cell r="B2703">
            <v>0</v>
          </cell>
        </row>
        <row r="2704">
          <cell r="A2704">
            <v>39134</v>
          </cell>
          <cell r="B2704">
            <v>0.12909999999999999</v>
          </cell>
        </row>
        <row r="2705">
          <cell r="A2705">
            <v>39135</v>
          </cell>
          <cell r="B2705">
            <v>0.12870000000000001</v>
          </cell>
        </row>
        <row r="2706">
          <cell r="A2706">
            <v>39136</v>
          </cell>
          <cell r="B2706">
            <v>0.12870000000000001</v>
          </cell>
        </row>
        <row r="2707">
          <cell r="A2707">
            <v>39137</v>
          </cell>
          <cell r="B2707">
            <v>0</v>
          </cell>
        </row>
        <row r="2708">
          <cell r="A2708">
            <v>39138</v>
          </cell>
          <cell r="B2708">
            <v>0</v>
          </cell>
        </row>
        <row r="2709">
          <cell r="A2709">
            <v>39139</v>
          </cell>
          <cell r="B2709">
            <v>0.12870000000000001</v>
          </cell>
        </row>
        <row r="2710">
          <cell r="A2710">
            <v>39140</v>
          </cell>
          <cell r="B2710">
            <v>0.12859999999999999</v>
          </cell>
        </row>
        <row r="2711">
          <cell r="A2711">
            <v>39141</v>
          </cell>
          <cell r="B2711">
            <v>0.129</v>
          </cell>
        </row>
        <row r="2712">
          <cell r="A2712">
            <v>39142</v>
          </cell>
          <cell r="B2712">
            <v>0.129</v>
          </cell>
        </row>
        <row r="2713">
          <cell r="A2713">
            <v>39143</v>
          </cell>
          <cell r="B2713">
            <v>0.129</v>
          </cell>
        </row>
        <row r="2714">
          <cell r="A2714">
            <v>39144</v>
          </cell>
          <cell r="B2714">
            <v>0</v>
          </cell>
        </row>
        <row r="2715">
          <cell r="A2715">
            <v>39145</v>
          </cell>
          <cell r="B2715">
            <v>0</v>
          </cell>
        </row>
        <row r="2716">
          <cell r="A2716">
            <v>39146</v>
          </cell>
          <cell r="B2716">
            <v>0.129</v>
          </cell>
        </row>
        <row r="2717">
          <cell r="A2717">
            <v>39147</v>
          </cell>
          <cell r="B2717">
            <v>0.12889999999999999</v>
          </cell>
        </row>
        <row r="2718">
          <cell r="A2718">
            <v>39148</v>
          </cell>
          <cell r="B2718">
            <v>0.12870000000000001</v>
          </cell>
        </row>
        <row r="2719">
          <cell r="A2719">
            <v>39149</v>
          </cell>
          <cell r="B2719">
            <v>0.12640000000000001</v>
          </cell>
        </row>
        <row r="2720">
          <cell r="A2720">
            <v>39150</v>
          </cell>
          <cell r="B2720">
            <v>0.12659999999999999</v>
          </cell>
        </row>
        <row r="2721">
          <cell r="A2721">
            <v>39151</v>
          </cell>
          <cell r="B2721">
            <v>0</v>
          </cell>
        </row>
        <row r="2722">
          <cell r="A2722">
            <v>39152</v>
          </cell>
          <cell r="B2722">
            <v>0</v>
          </cell>
        </row>
        <row r="2723">
          <cell r="A2723">
            <v>39153</v>
          </cell>
          <cell r="B2723">
            <v>0.1265</v>
          </cell>
        </row>
        <row r="2724">
          <cell r="A2724">
            <v>39154</v>
          </cell>
          <cell r="B2724">
            <v>0.12620000000000001</v>
          </cell>
        </row>
        <row r="2725">
          <cell r="A2725">
            <v>39155</v>
          </cell>
          <cell r="B2725">
            <v>0.1263</v>
          </cell>
        </row>
        <row r="2726">
          <cell r="A2726">
            <v>39156</v>
          </cell>
          <cell r="B2726">
            <v>0.1263</v>
          </cell>
        </row>
        <row r="2727">
          <cell r="A2727">
            <v>39157</v>
          </cell>
          <cell r="B2727">
            <v>0.1265</v>
          </cell>
        </row>
        <row r="2728">
          <cell r="A2728">
            <v>39158</v>
          </cell>
          <cell r="B2728">
            <v>0</v>
          </cell>
        </row>
        <row r="2729">
          <cell r="A2729">
            <v>39159</v>
          </cell>
          <cell r="B2729">
            <v>0</v>
          </cell>
        </row>
        <row r="2730">
          <cell r="A2730">
            <v>39160</v>
          </cell>
          <cell r="B2730">
            <v>0.1265</v>
          </cell>
        </row>
        <row r="2731">
          <cell r="A2731">
            <v>39161</v>
          </cell>
          <cell r="B2731">
            <v>0.12640000000000001</v>
          </cell>
        </row>
        <row r="2732">
          <cell r="A2732">
            <v>39162</v>
          </cell>
          <cell r="B2732">
            <v>0.1265</v>
          </cell>
        </row>
        <row r="2733">
          <cell r="A2733">
            <v>39163</v>
          </cell>
          <cell r="B2733">
            <v>0.1263</v>
          </cell>
        </row>
        <row r="2734">
          <cell r="A2734">
            <v>39164</v>
          </cell>
          <cell r="B2734">
            <v>0.12609999999999999</v>
          </cell>
        </row>
        <row r="2735">
          <cell r="A2735">
            <v>39165</v>
          </cell>
          <cell r="B2735">
            <v>0</v>
          </cell>
        </row>
        <row r="2736">
          <cell r="A2736">
            <v>39166</v>
          </cell>
          <cell r="B2736">
            <v>0</v>
          </cell>
        </row>
        <row r="2737">
          <cell r="A2737">
            <v>39167</v>
          </cell>
          <cell r="B2737">
            <v>0.126</v>
          </cell>
        </row>
        <row r="2738">
          <cell r="A2738">
            <v>39168</v>
          </cell>
          <cell r="B2738">
            <v>0.126</v>
          </cell>
        </row>
        <row r="2739">
          <cell r="A2739">
            <v>39169</v>
          </cell>
          <cell r="B2739">
            <v>0.12609999999999999</v>
          </cell>
        </row>
        <row r="2740">
          <cell r="A2740">
            <v>39170</v>
          </cell>
          <cell r="B2740">
            <v>0.12620000000000001</v>
          </cell>
        </row>
        <row r="2741">
          <cell r="A2741">
            <v>39171</v>
          </cell>
          <cell r="B2741">
            <v>0.12659999999999999</v>
          </cell>
        </row>
        <row r="2742">
          <cell r="A2742">
            <v>39172</v>
          </cell>
          <cell r="B2742">
            <v>0</v>
          </cell>
        </row>
        <row r="2743">
          <cell r="A2743">
            <v>39173</v>
          </cell>
          <cell r="B2743">
            <v>0</v>
          </cell>
        </row>
        <row r="2744">
          <cell r="A2744">
            <v>39174</v>
          </cell>
          <cell r="B2744">
            <v>0.12670000000000001</v>
          </cell>
        </row>
        <row r="2745">
          <cell r="A2745">
            <v>39175</v>
          </cell>
          <cell r="B2745">
            <v>0.1265</v>
          </cell>
        </row>
        <row r="2746">
          <cell r="A2746">
            <v>39176</v>
          </cell>
          <cell r="B2746">
            <v>0.12640000000000001</v>
          </cell>
        </row>
        <row r="2747">
          <cell r="A2747">
            <v>39177</v>
          </cell>
          <cell r="B2747">
            <v>0.12659999999999999</v>
          </cell>
        </row>
        <row r="2748">
          <cell r="A2748">
            <v>39178</v>
          </cell>
          <cell r="B2748">
            <v>0</v>
          </cell>
        </row>
        <row r="2749">
          <cell r="A2749">
            <v>39179</v>
          </cell>
          <cell r="B2749">
            <v>0</v>
          </cell>
        </row>
        <row r="2750">
          <cell r="A2750">
            <v>39180</v>
          </cell>
          <cell r="B2750">
            <v>0</v>
          </cell>
        </row>
        <row r="2751">
          <cell r="A2751">
            <v>39181</v>
          </cell>
          <cell r="B2751">
            <v>0.1265</v>
          </cell>
        </row>
        <row r="2752">
          <cell r="A2752">
            <v>39182</v>
          </cell>
          <cell r="B2752">
            <v>0.1263</v>
          </cell>
        </row>
        <row r="2753">
          <cell r="A2753">
            <v>39183</v>
          </cell>
          <cell r="B2753">
            <v>0.1263</v>
          </cell>
        </row>
        <row r="2754">
          <cell r="A2754">
            <v>39184</v>
          </cell>
          <cell r="B2754">
            <v>0.1263</v>
          </cell>
        </row>
        <row r="2755">
          <cell r="A2755">
            <v>39185</v>
          </cell>
          <cell r="B2755">
            <v>0.1263</v>
          </cell>
        </row>
        <row r="2756">
          <cell r="A2756">
            <v>39186</v>
          </cell>
          <cell r="B2756">
            <v>0</v>
          </cell>
        </row>
        <row r="2757">
          <cell r="A2757">
            <v>39187</v>
          </cell>
          <cell r="B2757">
            <v>0</v>
          </cell>
        </row>
        <row r="2758">
          <cell r="A2758">
            <v>39188</v>
          </cell>
          <cell r="B2758">
            <v>0.12640000000000001</v>
          </cell>
        </row>
        <row r="2759">
          <cell r="A2759">
            <v>39189</v>
          </cell>
          <cell r="B2759">
            <v>0.12620000000000001</v>
          </cell>
        </row>
        <row r="2760">
          <cell r="A2760">
            <v>39190</v>
          </cell>
          <cell r="B2760">
            <v>0.126</v>
          </cell>
        </row>
        <row r="2761">
          <cell r="A2761">
            <v>39191</v>
          </cell>
          <cell r="B2761">
            <v>0.1237</v>
          </cell>
        </row>
        <row r="2762">
          <cell r="A2762">
            <v>39192</v>
          </cell>
          <cell r="B2762">
            <v>0.1237</v>
          </cell>
        </row>
        <row r="2763">
          <cell r="A2763">
            <v>39193</v>
          </cell>
          <cell r="B2763">
            <v>0</v>
          </cell>
        </row>
        <row r="2764">
          <cell r="A2764">
            <v>39194</v>
          </cell>
          <cell r="B2764">
            <v>0</v>
          </cell>
        </row>
        <row r="2765">
          <cell r="A2765">
            <v>39195</v>
          </cell>
          <cell r="B2765">
            <v>0.1236</v>
          </cell>
        </row>
        <row r="2766">
          <cell r="A2766">
            <v>39196</v>
          </cell>
          <cell r="B2766">
            <v>0.1234</v>
          </cell>
        </row>
        <row r="2767">
          <cell r="A2767">
            <v>39197</v>
          </cell>
          <cell r="B2767">
            <v>0.12330000000000001</v>
          </cell>
        </row>
        <row r="2768">
          <cell r="A2768">
            <v>39198</v>
          </cell>
          <cell r="B2768">
            <v>0.12330000000000001</v>
          </cell>
        </row>
        <row r="2769">
          <cell r="A2769">
            <v>39199</v>
          </cell>
          <cell r="B2769">
            <v>0.12330000000000001</v>
          </cell>
        </row>
        <row r="2770">
          <cell r="A2770">
            <v>39200</v>
          </cell>
          <cell r="B2770">
            <v>0</v>
          </cell>
        </row>
        <row r="2771">
          <cell r="A2771">
            <v>39201</v>
          </cell>
          <cell r="B2771">
            <v>0</v>
          </cell>
        </row>
        <row r="2772">
          <cell r="A2772">
            <v>39202</v>
          </cell>
          <cell r="B2772">
            <v>0.12330000000000001</v>
          </cell>
        </row>
        <row r="2773">
          <cell r="A2773">
            <v>39203</v>
          </cell>
          <cell r="B2773">
            <v>0</v>
          </cell>
        </row>
        <row r="2774">
          <cell r="A2774">
            <v>39204</v>
          </cell>
          <cell r="B2774">
            <v>0.12330000000000001</v>
          </cell>
        </row>
        <row r="2775">
          <cell r="A2775">
            <v>39205</v>
          </cell>
          <cell r="B2775">
            <v>0.12330000000000001</v>
          </cell>
        </row>
        <row r="2776">
          <cell r="A2776">
            <v>39206</v>
          </cell>
          <cell r="B2776">
            <v>0.1234</v>
          </cell>
        </row>
        <row r="2777">
          <cell r="A2777">
            <v>39207</v>
          </cell>
          <cell r="B2777">
            <v>0</v>
          </cell>
        </row>
        <row r="2778">
          <cell r="A2778">
            <v>39208</v>
          </cell>
          <cell r="B2778">
            <v>0</v>
          </cell>
        </row>
        <row r="2779">
          <cell r="A2779">
            <v>39209</v>
          </cell>
          <cell r="B2779">
            <v>0.1236</v>
          </cell>
        </row>
        <row r="2780">
          <cell r="A2780">
            <v>39210</v>
          </cell>
          <cell r="B2780">
            <v>0.1235</v>
          </cell>
        </row>
        <row r="2781">
          <cell r="A2781">
            <v>39211</v>
          </cell>
          <cell r="B2781">
            <v>0.1235</v>
          </cell>
        </row>
        <row r="2782">
          <cell r="A2782">
            <v>39212</v>
          </cell>
          <cell r="B2782">
            <v>0.1236</v>
          </cell>
        </row>
        <row r="2783">
          <cell r="A2783">
            <v>39213</v>
          </cell>
          <cell r="B2783">
            <v>0.1235</v>
          </cell>
        </row>
        <row r="2784">
          <cell r="A2784">
            <v>39214</v>
          </cell>
          <cell r="B2784">
            <v>0</v>
          </cell>
        </row>
        <row r="2785">
          <cell r="A2785">
            <v>39215</v>
          </cell>
          <cell r="B2785">
            <v>0</v>
          </cell>
        </row>
        <row r="2786">
          <cell r="A2786">
            <v>39216</v>
          </cell>
          <cell r="B2786">
            <v>0.1236</v>
          </cell>
        </row>
        <row r="2787">
          <cell r="A2787">
            <v>39217</v>
          </cell>
          <cell r="B2787">
            <v>0.1235</v>
          </cell>
        </row>
        <row r="2788">
          <cell r="A2788">
            <v>39218</v>
          </cell>
          <cell r="B2788">
            <v>0.1234</v>
          </cell>
        </row>
        <row r="2789">
          <cell r="A2789">
            <v>39219</v>
          </cell>
          <cell r="B2789">
            <v>0.1236</v>
          </cell>
        </row>
        <row r="2790">
          <cell r="A2790">
            <v>39220</v>
          </cell>
          <cell r="B2790">
            <v>0.1235</v>
          </cell>
        </row>
        <row r="2791">
          <cell r="A2791">
            <v>39221</v>
          </cell>
          <cell r="B2791">
            <v>0</v>
          </cell>
        </row>
        <row r="2792">
          <cell r="A2792">
            <v>39222</v>
          </cell>
          <cell r="B2792">
            <v>0</v>
          </cell>
        </row>
        <row r="2793">
          <cell r="A2793">
            <v>39223</v>
          </cell>
          <cell r="B2793">
            <v>0.1235</v>
          </cell>
        </row>
        <row r="2794">
          <cell r="A2794">
            <v>39224</v>
          </cell>
          <cell r="B2794">
            <v>0.1235</v>
          </cell>
        </row>
        <row r="2795">
          <cell r="A2795">
            <v>39225</v>
          </cell>
          <cell r="B2795">
            <v>0.1235</v>
          </cell>
        </row>
        <row r="2796">
          <cell r="A2796">
            <v>39226</v>
          </cell>
          <cell r="B2796">
            <v>0.1234</v>
          </cell>
        </row>
        <row r="2797">
          <cell r="A2797">
            <v>39227</v>
          </cell>
          <cell r="B2797">
            <v>0.1236</v>
          </cell>
        </row>
        <row r="2798">
          <cell r="A2798">
            <v>39228</v>
          </cell>
          <cell r="B2798">
            <v>0</v>
          </cell>
        </row>
        <row r="2799">
          <cell r="A2799">
            <v>39229</v>
          </cell>
          <cell r="B2799">
            <v>0</v>
          </cell>
        </row>
        <row r="2800">
          <cell r="A2800">
            <v>39230</v>
          </cell>
          <cell r="B2800">
            <v>0.1237</v>
          </cell>
        </row>
        <row r="2801">
          <cell r="A2801">
            <v>39231</v>
          </cell>
          <cell r="B2801">
            <v>0.12379999999999999</v>
          </cell>
        </row>
        <row r="2802">
          <cell r="A2802">
            <v>39232</v>
          </cell>
          <cell r="B2802">
            <v>0.1237</v>
          </cell>
        </row>
        <row r="2803">
          <cell r="A2803">
            <v>39233</v>
          </cell>
          <cell r="B2803">
            <v>0.1239</v>
          </cell>
        </row>
        <row r="2804">
          <cell r="A2804">
            <v>39234</v>
          </cell>
          <cell r="B2804">
            <v>0.1239</v>
          </cell>
        </row>
        <row r="2805">
          <cell r="A2805">
            <v>39235</v>
          </cell>
          <cell r="B2805">
            <v>0</v>
          </cell>
        </row>
        <row r="2806">
          <cell r="A2806">
            <v>39236</v>
          </cell>
          <cell r="B2806">
            <v>0</v>
          </cell>
        </row>
        <row r="2807">
          <cell r="A2807">
            <v>39237</v>
          </cell>
          <cell r="B2807">
            <v>0.1239</v>
          </cell>
        </row>
        <row r="2808">
          <cell r="A2808">
            <v>39238</v>
          </cell>
          <cell r="B2808">
            <v>0.124</v>
          </cell>
        </row>
        <row r="2809">
          <cell r="A2809">
            <v>39239</v>
          </cell>
          <cell r="B2809">
            <v>0.12379999999999999</v>
          </cell>
        </row>
        <row r="2810">
          <cell r="A2810">
            <v>39240</v>
          </cell>
          <cell r="B2810">
            <v>0</v>
          </cell>
        </row>
        <row r="2811">
          <cell r="A2811">
            <v>39241</v>
          </cell>
          <cell r="B2811">
            <v>0.1188</v>
          </cell>
        </row>
        <row r="2812">
          <cell r="A2812">
            <v>39242</v>
          </cell>
          <cell r="B2812">
            <v>0</v>
          </cell>
        </row>
        <row r="2813">
          <cell r="A2813">
            <v>39243</v>
          </cell>
          <cell r="B2813">
            <v>0</v>
          </cell>
        </row>
        <row r="2814">
          <cell r="A2814">
            <v>39244</v>
          </cell>
          <cell r="B2814">
            <v>0.1188</v>
          </cell>
        </row>
        <row r="2815">
          <cell r="A2815">
            <v>39245</v>
          </cell>
          <cell r="B2815">
            <v>0.1187</v>
          </cell>
        </row>
        <row r="2816">
          <cell r="A2816">
            <v>39246</v>
          </cell>
          <cell r="B2816">
            <v>0.1187</v>
          </cell>
        </row>
        <row r="2817">
          <cell r="A2817">
            <v>39247</v>
          </cell>
          <cell r="B2817">
            <v>0.1186</v>
          </cell>
        </row>
        <row r="2818">
          <cell r="A2818">
            <v>39248</v>
          </cell>
          <cell r="B2818">
            <v>0.1186</v>
          </cell>
        </row>
        <row r="2819">
          <cell r="A2819">
            <v>39249</v>
          </cell>
          <cell r="B2819">
            <v>0</v>
          </cell>
        </row>
        <row r="2820">
          <cell r="A2820">
            <v>39250</v>
          </cell>
          <cell r="B2820">
            <v>0</v>
          </cell>
        </row>
        <row r="2821">
          <cell r="A2821">
            <v>39251</v>
          </cell>
          <cell r="B2821">
            <v>0.1187</v>
          </cell>
        </row>
        <row r="2822">
          <cell r="A2822">
            <v>39252</v>
          </cell>
          <cell r="B2822">
            <v>0.1187</v>
          </cell>
        </row>
        <row r="2823">
          <cell r="A2823">
            <v>39253</v>
          </cell>
          <cell r="B2823">
            <v>0.1186</v>
          </cell>
        </row>
        <row r="2824">
          <cell r="A2824">
            <v>39254</v>
          </cell>
          <cell r="B2824">
            <v>0.1186</v>
          </cell>
        </row>
        <row r="2825">
          <cell r="A2825">
            <v>39255</v>
          </cell>
          <cell r="B2825">
            <v>0.1186</v>
          </cell>
        </row>
        <row r="2826">
          <cell r="A2826">
            <v>39256</v>
          </cell>
          <cell r="B2826">
            <v>0</v>
          </cell>
        </row>
        <row r="2827">
          <cell r="A2827">
            <v>39257</v>
          </cell>
          <cell r="B2827">
            <v>0</v>
          </cell>
        </row>
        <row r="2828">
          <cell r="A2828">
            <v>39258</v>
          </cell>
          <cell r="B2828">
            <v>0.1186</v>
          </cell>
        </row>
        <row r="2829">
          <cell r="A2829">
            <v>39259</v>
          </cell>
          <cell r="B2829">
            <v>0.1186</v>
          </cell>
        </row>
        <row r="2830">
          <cell r="A2830">
            <v>39260</v>
          </cell>
          <cell r="B2830">
            <v>0.1186</v>
          </cell>
        </row>
        <row r="2831">
          <cell r="A2831">
            <v>39261</v>
          </cell>
          <cell r="B2831">
            <v>0.1187</v>
          </cell>
        </row>
        <row r="2832">
          <cell r="A2832">
            <v>39262</v>
          </cell>
          <cell r="B2832">
            <v>0.11890000000000001</v>
          </cell>
        </row>
        <row r="2833">
          <cell r="A2833">
            <v>39263</v>
          </cell>
          <cell r="B2833">
            <v>0</v>
          </cell>
        </row>
        <row r="2834">
          <cell r="A2834">
            <v>39264</v>
          </cell>
          <cell r="B2834">
            <v>0</v>
          </cell>
        </row>
        <row r="2835">
          <cell r="A2835">
            <v>39265</v>
          </cell>
          <cell r="B2835">
            <v>0.1188</v>
          </cell>
        </row>
        <row r="2836">
          <cell r="A2836">
            <v>39266</v>
          </cell>
          <cell r="B2836">
            <v>0.1187</v>
          </cell>
        </row>
        <row r="2837">
          <cell r="A2837">
            <v>39267</v>
          </cell>
          <cell r="B2837">
            <v>0.1187</v>
          </cell>
        </row>
        <row r="2838">
          <cell r="A2838">
            <v>39268</v>
          </cell>
          <cell r="B2838">
            <v>0.1187</v>
          </cell>
        </row>
        <row r="2839">
          <cell r="A2839">
            <v>39269</v>
          </cell>
          <cell r="B2839">
            <v>0.1188</v>
          </cell>
        </row>
        <row r="2840">
          <cell r="A2840">
            <v>39270</v>
          </cell>
          <cell r="B2840">
            <v>0</v>
          </cell>
        </row>
        <row r="2841">
          <cell r="A2841">
            <v>39271</v>
          </cell>
          <cell r="B2841">
            <v>0</v>
          </cell>
        </row>
        <row r="2842">
          <cell r="A2842">
            <v>39272</v>
          </cell>
          <cell r="B2842">
            <v>0.11890000000000001</v>
          </cell>
        </row>
        <row r="2843">
          <cell r="A2843">
            <v>39273</v>
          </cell>
          <cell r="B2843">
            <v>0.1187</v>
          </cell>
        </row>
        <row r="2844">
          <cell r="A2844">
            <v>39274</v>
          </cell>
          <cell r="B2844">
            <v>0.1188</v>
          </cell>
        </row>
        <row r="2845">
          <cell r="A2845">
            <v>39275</v>
          </cell>
          <cell r="B2845">
            <v>0.1187</v>
          </cell>
        </row>
        <row r="2846">
          <cell r="A2846">
            <v>39276</v>
          </cell>
          <cell r="B2846">
            <v>0.1186</v>
          </cell>
        </row>
        <row r="2847">
          <cell r="A2847">
            <v>39277</v>
          </cell>
          <cell r="B2847">
            <v>0</v>
          </cell>
        </row>
        <row r="2848">
          <cell r="A2848">
            <v>39278</v>
          </cell>
          <cell r="B2848">
            <v>0</v>
          </cell>
        </row>
        <row r="2849">
          <cell r="A2849">
            <v>39279</v>
          </cell>
          <cell r="B2849">
            <v>0.1186</v>
          </cell>
        </row>
        <row r="2850">
          <cell r="A2850">
            <v>39280</v>
          </cell>
          <cell r="B2850">
            <v>0.1186</v>
          </cell>
        </row>
        <row r="2851">
          <cell r="A2851">
            <v>39281</v>
          </cell>
          <cell r="B2851">
            <v>0.1188</v>
          </cell>
        </row>
        <row r="2852">
          <cell r="A2852">
            <v>39282</v>
          </cell>
          <cell r="B2852">
            <v>0.1135</v>
          </cell>
        </row>
        <row r="2853">
          <cell r="A2853">
            <v>39283</v>
          </cell>
          <cell r="B2853">
            <v>0.1137</v>
          </cell>
        </row>
        <row r="2854">
          <cell r="A2854">
            <v>39284</v>
          </cell>
          <cell r="B2854">
            <v>0</v>
          </cell>
        </row>
        <row r="2855">
          <cell r="A2855">
            <v>39285</v>
          </cell>
          <cell r="B2855">
            <v>0</v>
          </cell>
        </row>
        <row r="2856">
          <cell r="A2856">
            <v>39286</v>
          </cell>
          <cell r="B2856">
            <v>0.1138</v>
          </cell>
        </row>
        <row r="2857">
          <cell r="A2857">
            <v>39287</v>
          </cell>
          <cell r="B2857">
            <v>0.1139</v>
          </cell>
        </row>
        <row r="2858">
          <cell r="A2858">
            <v>39288</v>
          </cell>
          <cell r="B2858">
            <v>0.1138</v>
          </cell>
        </row>
        <row r="2859">
          <cell r="A2859">
            <v>39289</v>
          </cell>
          <cell r="B2859">
            <v>0.1137</v>
          </cell>
        </row>
        <row r="2860">
          <cell r="A2860">
            <v>39290</v>
          </cell>
          <cell r="B2860">
            <v>0.1138</v>
          </cell>
        </row>
        <row r="2861">
          <cell r="A2861">
            <v>39291</v>
          </cell>
          <cell r="B2861">
            <v>0</v>
          </cell>
        </row>
        <row r="2862">
          <cell r="A2862">
            <v>39292</v>
          </cell>
          <cell r="B2862">
            <v>0</v>
          </cell>
        </row>
        <row r="2863">
          <cell r="A2863">
            <v>39293</v>
          </cell>
          <cell r="B2863">
            <v>0.1138</v>
          </cell>
        </row>
        <row r="2864">
          <cell r="A2864">
            <v>39294</v>
          </cell>
          <cell r="B2864">
            <v>0.1137</v>
          </cell>
        </row>
        <row r="2865">
          <cell r="A2865">
            <v>39295</v>
          </cell>
          <cell r="B2865">
            <v>0.1138</v>
          </cell>
        </row>
        <row r="2866">
          <cell r="A2866">
            <v>39296</v>
          </cell>
          <cell r="B2866">
            <v>0.1139</v>
          </cell>
        </row>
        <row r="2867">
          <cell r="A2867">
            <v>39297</v>
          </cell>
          <cell r="B2867">
            <v>0.114</v>
          </cell>
        </row>
        <row r="2868">
          <cell r="A2868">
            <v>39298</v>
          </cell>
          <cell r="B2868">
            <v>0</v>
          </cell>
        </row>
        <row r="2869">
          <cell r="A2869">
            <v>39299</v>
          </cell>
          <cell r="B2869">
            <v>0</v>
          </cell>
        </row>
        <row r="2870">
          <cell r="A2870">
            <v>39300</v>
          </cell>
          <cell r="B2870">
            <v>0.114</v>
          </cell>
        </row>
        <row r="2871">
          <cell r="A2871">
            <v>39301</v>
          </cell>
          <cell r="B2871">
            <v>0.1138</v>
          </cell>
        </row>
        <row r="2872">
          <cell r="A2872">
            <v>39302</v>
          </cell>
          <cell r="B2872">
            <v>0.1137</v>
          </cell>
        </row>
        <row r="2873">
          <cell r="A2873">
            <v>39303</v>
          </cell>
          <cell r="B2873">
            <v>0.11360000000000001</v>
          </cell>
        </row>
        <row r="2874">
          <cell r="A2874">
            <v>39304</v>
          </cell>
          <cell r="B2874">
            <v>0.1137</v>
          </cell>
        </row>
        <row r="2875">
          <cell r="A2875">
            <v>39305</v>
          </cell>
          <cell r="B2875">
            <v>0</v>
          </cell>
        </row>
        <row r="2876">
          <cell r="A2876">
            <v>39306</v>
          </cell>
          <cell r="B2876">
            <v>0</v>
          </cell>
        </row>
        <row r="2877">
          <cell r="A2877">
            <v>39307</v>
          </cell>
          <cell r="B2877">
            <v>0.11360000000000001</v>
          </cell>
        </row>
        <row r="2878">
          <cell r="A2878">
            <v>39308</v>
          </cell>
          <cell r="B2878">
            <v>0.1137</v>
          </cell>
        </row>
        <row r="2879">
          <cell r="A2879">
            <v>39309</v>
          </cell>
          <cell r="B2879">
            <v>0.11360000000000001</v>
          </cell>
        </row>
        <row r="2880">
          <cell r="A2880">
            <v>39310</v>
          </cell>
          <cell r="B2880">
            <v>0.11360000000000001</v>
          </cell>
        </row>
        <row r="2881">
          <cell r="A2881">
            <v>39311</v>
          </cell>
          <cell r="B2881">
            <v>0.1137</v>
          </cell>
        </row>
        <row r="2882">
          <cell r="A2882">
            <v>39312</v>
          </cell>
          <cell r="B2882">
            <v>0</v>
          </cell>
        </row>
        <row r="2883">
          <cell r="A2883">
            <v>39313</v>
          </cell>
          <cell r="B2883">
            <v>0</v>
          </cell>
        </row>
        <row r="2884">
          <cell r="A2884">
            <v>39314</v>
          </cell>
          <cell r="B2884">
            <v>0.1137</v>
          </cell>
        </row>
        <row r="2885">
          <cell r="A2885">
            <v>39315</v>
          </cell>
          <cell r="B2885">
            <v>0.11360000000000001</v>
          </cell>
        </row>
        <row r="2886">
          <cell r="A2886">
            <v>39316</v>
          </cell>
          <cell r="B2886">
            <v>0.11360000000000001</v>
          </cell>
        </row>
        <row r="2887">
          <cell r="A2887">
            <v>39317</v>
          </cell>
          <cell r="B2887">
            <v>0.1135</v>
          </cell>
        </row>
        <row r="2888">
          <cell r="A2888">
            <v>39318</v>
          </cell>
          <cell r="B2888">
            <v>0.1137</v>
          </cell>
        </row>
        <row r="2889">
          <cell r="A2889">
            <v>39319</v>
          </cell>
          <cell r="B2889">
            <v>0</v>
          </cell>
        </row>
        <row r="2890">
          <cell r="A2890">
            <v>39320</v>
          </cell>
          <cell r="B2890">
            <v>0</v>
          </cell>
        </row>
        <row r="2891">
          <cell r="A2891">
            <v>39321</v>
          </cell>
          <cell r="B2891">
            <v>0.11360000000000001</v>
          </cell>
        </row>
        <row r="2892">
          <cell r="A2892">
            <v>39322</v>
          </cell>
          <cell r="B2892">
            <v>0.11360000000000001</v>
          </cell>
        </row>
        <row r="2893">
          <cell r="A2893">
            <v>39323</v>
          </cell>
          <cell r="B2893">
            <v>0.11360000000000001</v>
          </cell>
        </row>
        <row r="2894">
          <cell r="A2894">
            <v>39324</v>
          </cell>
          <cell r="B2894">
            <v>0.11360000000000001</v>
          </cell>
        </row>
        <row r="2895">
          <cell r="A2895">
            <v>39325</v>
          </cell>
          <cell r="B2895">
            <v>0.1142</v>
          </cell>
        </row>
        <row r="2896">
          <cell r="A2896">
            <v>39326</v>
          </cell>
          <cell r="B2896">
            <v>0</v>
          </cell>
        </row>
        <row r="2897">
          <cell r="A2897">
            <v>39327</v>
          </cell>
          <cell r="B2897">
            <v>0</v>
          </cell>
        </row>
        <row r="2898">
          <cell r="A2898">
            <v>39328</v>
          </cell>
          <cell r="B2898">
            <v>0.1145</v>
          </cell>
        </row>
        <row r="2899">
          <cell r="A2899">
            <v>39329</v>
          </cell>
          <cell r="B2899">
            <v>0.1139</v>
          </cell>
        </row>
        <row r="2900">
          <cell r="A2900">
            <v>39330</v>
          </cell>
          <cell r="B2900">
            <v>0.1137</v>
          </cell>
        </row>
        <row r="2901">
          <cell r="A2901">
            <v>39331</v>
          </cell>
          <cell r="B2901">
            <v>0.1114</v>
          </cell>
        </row>
        <row r="2902">
          <cell r="A2902">
            <v>39332</v>
          </cell>
          <cell r="B2902">
            <v>0</v>
          </cell>
        </row>
        <row r="2903">
          <cell r="A2903">
            <v>39333</v>
          </cell>
          <cell r="B2903">
            <v>0</v>
          </cell>
        </row>
        <row r="2904">
          <cell r="A2904">
            <v>39334</v>
          </cell>
          <cell r="B2904">
            <v>0</v>
          </cell>
        </row>
        <row r="2905">
          <cell r="A2905">
            <v>39335</v>
          </cell>
          <cell r="B2905">
            <v>0.1114</v>
          </cell>
        </row>
        <row r="2906">
          <cell r="A2906">
            <v>39336</v>
          </cell>
          <cell r="B2906">
            <v>0.1113</v>
          </cell>
        </row>
        <row r="2907">
          <cell r="A2907">
            <v>39337</v>
          </cell>
          <cell r="B2907">
            <v>0.11119999999999999</v>
          </cell>
        </row>
        <row r="2908">
          <cell r="A2908">
            <v>39338</v>
          </cell>
          <cell r="B2908">
            <v>0.1111</v>
          </cell>
        </row>
        <row r="2909">
          <cell r="A2909">
            <v>39339</v>
          </cell>
          <cell r="B2909">
            <v>0.11119999999999999</v>
          </cell>
        </row>
        <row r="2910">
          <cell r="A2910">
            <v>39340</v>
          </cell>
          <cell r="B2910">
            <v>0</v>
          </cell>
        </row>
        <row r="2911">
          <cell r="A2911">
            <v>39341</v>
          </cell>
          <cell r="B2911">
            <v>0</v>
          </cell>
        </row>
        <row r="2912">
          <cell r="A2912">
            <v>39342</v>
          </cell>
          <cell r="B2912">
            <v>0.1111</v>
          </cell>
        </row>
        <row r="2913">
          <cell r="A2913">
            <v>39343</v>
          </cell>
          <cell r="B2913">
            <v>0.11119999999999999</v>
          </cell>
        </row>
        <row r="2914">
          <cell r="A2914">
            <v>39344</v>
          </cell>
          <cell r="B2914">
            <v>0.111</v>
          </cell>
        </row>
        <row r="2915">
          <cell r="A2915">
            <v>39345</v>
          </cell>
          <cell r="B2915">
            <v>0.1109</v>
          </cell>
        </row>
        <row r="2916">
          <cell r="A2916">
            <v>39346</v>
          </cell>
          <cell r="B2916">
            <v>0.1109</v>
          </cell>
        </row>
        <row r="2917">
          <cell r="A2917">
            <v>39347</v>
          </cell>
          <cell r="B2917">
            <v>0</v>
          </cell>
        </row>
        <row r="2918">
          <cell r="A2918">
            <v>39348</v>
          </cell>
          <cell r="B2918">
            <v>0</v>
          </cell>
        </row>
        <row r="2919">
          <cell r="A2919">
            <v>39349</v>
          </cell>
          <cell r="B2919">
            <v>0.1108</v>
          </cell>
        </row>
        <row r="2920">
          <cell r="A2920">
            <v>39350</v>
          </cell>
          <cell r="B2920">
            <v>0.1108</v>
          </cell>
        </row>
        <row r="2921">
          <cell r="A2921">
            <v>39351</v>
          </cell>
          <cell r="B2921">
            <v>0.1109</v>
          </cell>
        </row>
        <row r="2922">
          <cell r="A2922">
            <v>39352</v>
          </cell>
          <cell r="B2922">
            <v>0.111</v>
          </cell>
        </row>
        <row r="2923">
          <cell r="A2923">
            <v>39353</v>
          </cell>
          <cell r="B2923">
            <v>0.11119999999999999</v>
          </cell>
        </row>
        <row r="2924">
          <cell r="A2924">
            <v>39354</v>
          </cell>
          <cell r="B2924">
            <v>0</v>
          </cell>
        </row>
        <row r="2925">
          <cell r="A2925">
            <v>39355</v>
          </cell>
          <cell r="B2925">
            <v>0</v>
          </cell>
        </row>
        <row r="2926">
          <cell r="A2926">
            <v>39356</v>
          </cell>
          <cell r="B2926">
            <v>0.11119999999999999</v>
          </cell>
        </row>
        <row r="2927">
          <cell r="A2927">
            <v>39357</v>
          </cell>
          <cell r="B2927">
            <v>0.11119999999999999</v>
          </cell>
        </row>
        <row r="2928">
          <cell r="A2928">
            <v>39358</v>
          </cell>
          <cell r="B2928">
            <v>0.1111</v>
          </cell>
        </row>
        <row r="2929">
          <cell r="A2929">
            <v>39359</v>
          </cell>
          <cell r="B2929">
            <v>0.1111</v>
          </cell>
        </row>
        <row r="2930">
          <cell r="A2930">
            <v>39360</v>
          </cell>
          <cell r="B2930">
            <v>0.1111</v>
          </cell>
        </row>
        <row r="2931">
          <cell r="A2931">
            <v>39361</v>
          </cell>
          <cell r="B2931">
            <v>0</v>
          </cell>
        </row>
        <row r="2932">
          <cell r="A2932">
            <v>39362</v>
          </cell>
          <cell r="B2932">
            <v>0</v>
          </cell>
        </row>
        <row r="2933">
          <cell r="A2933">
            <v>39363</v>
          </cell>
          <cell r="B2933">
            <v>0.1111</v>
          </cell>
        </row>
        <row r="2934">
          <cell r="A2934">
            <v>39364</v>
          </cell>
          <cell r="B2934">
            <v>0.1111</v>
          </cell>
        </row>
        <row r="2935">
          <cell r="A2935">
            <v>39365</v>
          </cell>
          <cell r="B2935">
            <v>0.1111</v>
          </cell>
        </row>
        <row r="2936">
          <cell r="A2936">
            <v>39366</v>
          </cell>
          <cell r="B2936">
            <v>0.1111</v>
          </cell>
        </row>
        <row r="2937">
          <cell r="A2937">
            <v>39367</v>
          </cell>
          <cell r="B2937">
            <v>0</v>
          </cell>
        </row>
        <row r="2938">
          <cell r="A2938">
            <v>39368</v>
          </cell>
          <cell r="B2938">
            <v>0</v>
          </cell>
        </row>
        <row r="2939">
          <cell r="A2939">
            <v>39369</v>
          </cell>
          <cell r="B2939">
            <v>0</v>
          </cell>
        </row>
        <row r="2940">
          <cell r="A2940">
            <v>39370</v>
          </cell>
          <cell r="B2940">
            <v>0.11119999999999999</v>
          </cell>
        </row>
        <row r="2941">
          <cell r="A2941">
            <v>39371</v>
          </cell>
          <cell r="B2941">
            <v>0.11119999999999999</v>
          </cell>
        </row>
        <row r="2942">
          <cell r="A2942">
            <v>39372</v>
          </cell>
          <cell r="B2942">
            <v>0.1109</v>
          </cell>
        </row>
        <row r="2943">
          <cell r="A2943">
            <v>39373</v>
          </cell>
          <cell r="B2943">
            <v>0.111</v>
          </cell>
        </row>
        <row r="2944">
          <cell r="A2944">
            <v>39374</v>
          </cell>
          <cell r="B2944">
            <v>0.1111</v>
          </cell>
        </row>
        <row r="2945">
          <cell r="A2945">
            <v>39375</v>
          </cell>
          <cell r="B2945">
            <v>0</v>
          </cell>
        </row>
        <row r="2946">
          <cell r="A2946">
            <v>39376</v>
          </cell>
          <cell r="B2946">
            <v>0</v>
          </cell>
        </row>
        <row r="2947">
          <cell r="A2947">
            <v>39377</v>
          </cell>
          <cell r="B2947">
            <v>0.11119999999999999</v>
          </cell>
        </row>
        <row r="2948">
          <cell r="A2948">
            <v>39378</v>
          </cell>
          <cell r="B2948">
            <v>0.1111</v>
          </cell>
        </row>
        <row r="2949">
          <cell r="A2949">
            <v>39379</v>
          </cell>
          <cell r="B2949">
            <v>0.11119999999999999</v>
          </cell>
        </row>
        <row r="2950">
          <cell r="A2950">
            <v>39380</v>
          </cell>
          <cell r="B2950">
            <v>0.11119999999999999</v>
          </cell>
        </row>
        <row r="2951">
          <cell r="A2951">
            <v>39381</v>
          </cell>
          <cell r="B2951">
            <v>0.1111</v>
          </cell>
        </row>
        <row r="2952">
          <cell r="A2952">
            <v>39382</v>
          </cell>
          <cell r="B2952">
            <v>0</v>
          </cell>
        </row>
        <row r="2953">
          <cell r="A2953">
            <v>39383</v>
          </cell>
          <cell r="B2953">
            <v>0</v>
          </cell>
        </row>
        <row r="2954">
          <cell r="A2954">
            <v>39384</v>
          </cell>
          <cell r="B2954">
            <v>0.11119999999999999</v>
          </cell>
        </row>
        <row r="2955">
          <cell r="A2955">
            <v>39385</v>
          </cell>
          <cell r="B2955">
            <v>0.1111</v>
          </cell>
        </row>
        <row r="2956">
          <cell r="A2956">
            <v>39386</v>
          </cell>
          <cell r="B2956">
            <v>0.1109</v>
          </cell>
        </row>
        <row r="2957">
          <cell r="A2957">
            <v>39387</v>
          </cell>
          <cell r="B2957">
            <v>0.111</v>
          </cell>
        </row>
        <row r="2958">
          <cell r="A2958">
            <v>39388</v>
          </cell>
          <cell r="B2958">
            <v>0</v>
          </cell>
        </row>
        <row r="2959">
          <cell r="A2959">
            <v>39389</v>
          </cell>
          <cell r="B2959">
            <v>0</v>
          </cell>
        </row>
        <row r="2960">
          <cell r="A2960">
            <v>39390</v>
          </cell>
          <cell r="B2960">
            <v>0</v>
          </cell>
        </row>
        <row r="2961">
          <cell r="A2961">
            <v>39391</v>
          </cell>
          <cell r="B2961">
            <v>0.1111</v>
          </cell>
        </row>
        <row r="2962">
          <cell r="A2962">
            <v>39392</v>
          </cell>
          <cell r="B2962">
            <v>0.1111</v>
          </cell>
        </row>
        <row r="2963">
          <cell r="A2963">
            <v>39393</v>
          </cell>
          <cell r="B2963">
            <v>0.1111</v>
          </cell>
        </row>
        <row r="2964">
          <cell r="A2964">
            <v>39394</v>
          </cell>
          <cell r="B2964">
            <v>0.111</v>
          </cell>
        </row>
        <row r="2965">
          <cell r="A2965">
            <v>39395</v>
          </cell>
          <cell r="B2965">
            <v>0.111</v>
          </cell>
        </row>
        <row r="2966">
          <cell r="A2966">
            <v>39396</v>
          </cell>
          <cell r="B2966">
            <v>0</v>
          </cell>
        </row>
        <row r="2967">
          <cell r="A2967">
            <v>39397</v>
          </cell>
          <cell r="B2967">
            <v>0</v>
          </cell>
        </row>
        <row r="2968">
          <cell r="A2968">
            <v>39398</v>
          </cell>
          <cell r="B2968">
            <v>0.1111</v>
          </cell>
        </row>
        <row r="2969">
          <cell r="A2969">
            <v>39399</v>
          </cell>
          <cell r="B2969">
            <v>0.1113</v>
          </cell>
        </row>
        <row r="2970">
          <cell r="A2970">
            <v>39400</v>
          </cell>
          <cell r="B2970">
            <v>0.1111</v>
          </cell>
        </row>
        <row r="2971">
          <cell r="A2971">
            <v>39401</v>
          </cell>
          <cell r="B2971">
            <v>0</v>
          </cell>
        </row>
        <row r="2972">
          <cell r="A2972">
            <v>39402</v>
          </cell>
          <cell r="B2972">
            <v>0.111</v>
          </cell>
        </row>
        <row r="2973">
          <cell r="A2973">
            <v>39403</v>
          </cell>
          <cell r="B2973">
            <v>0</v>
          </cell>
        </row>
        <row r="2974">
          <cell r="A2974">
            <v>39404</v>
          </cell>
          <cell r="B2974">
            <v>0</v>
          </cell>
        </row>
        <row r="2975">
          <cell r="A2975">
            <v>39405</v>
          </cell>
          <cell r="B2975">
            <v>0.1113</v>
          </cell>
        </row>
        <row r="2976">
          <cell r="A2976">
            <v>39406</v>
          </cell>
          <cell r="B2976">
            <v>0.1113</v>
          </cell>
        </row>
        <row r="2977">
          <cell r="A2977">
            <v>39407</v>
          </cell>
          <cell r="B2977">
            <v>0.1113</v>
          </cell>
        </row>
        <row r="2978">
          <cell r="A2978">
            <v>39408</v>
          </cell>
          <cell r="B2978">
            <v>0.11119999999999999</v>
          </cell>
        </row>
        <row r="2979">
          <cell r="A2979">
            <v>39409</v>
          </cell>
          <cell r="B2979">
            <v>0.111</v>
          </cell>
        </row>
        <row r="2980">
          <cell r="A2980">
            <v>39410</v>
          </cell>
          <cell r="B2980">
            <v>0</v>
          </cell>
        </row>
        <row r="2981">
          <cell r="A2981">
            <v>39411</v>
          </cell>
          <cell r="B2981">
            <v>0</v>
          </cell>
        </row>
        <row r="2982">
          <cell r="A2982">
            <v>39412</v>
          </cell>
          <cell r="B2982">
            <v>0.1111</v>
          </cell>
        </row>
        <row r="2983">
          <cell r="A2983">
            <v>39413</v>
          </cell>
          <cell r="B2983">
            <v>0.1113</v>
          </cell>
        </row>
        <row r="2984">
          <cell r="A2984">
            <v>39414</v>
          </cell>
          <cell r="B2984">
            <v>0.1111</v>
          </cell>
        </row>
        <row r="2985">
          <cell r="A2985">
            <v>39415</v>
          </cell>
          <cell r="B2985">
            <v>0.111</v>
          </cell>
        </row>
        <row r="2986">
          <cell r="A2986">
            <v>39416</v>
          </cell>
          <cell r="B2986">
            <v>0.11119999999999999</v>
          </cell>
        </row>
        <row r="2987">
          <cell r="A2987">
            <v>39417</v>
          </cell>
          <cell r="B2987">
            <v>0</v>
          </cell>
        </row>
        <row r="2988">
          <cell r="A2988">
            <v>39418</v>
          </cell>
          <cell r="B2988">
            <v>0</v>
          </cell>
        </row>
        <row r="2989">
          <cell r="A2989">
            <v>39419</v>
          </cell>
          <cell r="B2989">
            <v>0.1113</v>
          </cell>
        </row>
        <row r="2990">
          <cell r="A2990">
            <v>39420</v>
          </cell>
          <cell r="B2990">
            <v>0.1113</v>
          </cell>
        </row>
        <row r="2991">
          <cell r="A2991">
            <v>39421</v>
          </cell>
          <cell r="B2991">
            <v>0.1114</v>
          </cell>
        </row>
        <row r="2992">
          <cell r="A2992">
            <v>39422</v>
          </cell>
          <cell r="B2992">
            <v>0.11119999999999999</v>
          </cell>
        </row>
        <row r="2993">
          <cell r="A2993">
            <v>39423</v>
          </cell>
          <cell r="B2993">
            <v>0.111</v>
          </cell>
        </row>
        <row r="2994">
          <cell r="A2994">
            <v>39424</v>
          </cell>
          <cell r="B2994">
            <v>0</v>
          </cell>
        </row>
        <row r="2995">
          <cell r="A2995">
            <v>39425</v>
          </cell>
          <cell r="B2995">
            <v>0</v>
          </cell>
        </row>
        <row r="2996">
          <cell r="A2996">
            <v>39426</v>
          </cell>
          <cell r="B2996">
            <v>0.1111</v>
          </cell>
        </row>
        <row r="2997">
          <cell r="A2997">
            <v>39427</v>
          </cell>
          <cell r="B2997">
            <v>0.1109</v>
          </cell>
        </row>
        <row r="2998">
          <cell r="A2998">
            <v>39428</v>
          </cell>
          <cell r="B2998">
            <v>0.1109</v>
          </cell>
        </row>
        <row r="2999">
          <cell r="A2999">
            <v>39429</v>
          </cell>
          <cell r="B2999">
            <v>0.1108</v>
          </cell>
        </row>
        <row r="3000">
          <cell r="A3000">
            <v>39430</v>
          </cell>
          <cell r="B3000">
            <v>0.1108</v>
          </cell>
        </row>
        <row r="3001">
          <cell r="A3001">
            <v>39431</v>
          </cell>
          <cell r="B3001">
            <v>0</v>
          </cell>
        </row>
        <row r="3002">
          <cell r="A3002">
            <v>39432</v>
          </cell>
          <cell r="B3002">
            <v>0</v>
          </cell>
        </row>
        <row r="3003">
          <cell r="A3003">
            <v>39433</v>
          </cell>
          <cell r="B3003">
            <v>0.1108</v>
          </cell>
        </row>
        <row r="3004">
          <cell r="A3004">
            <v>39434</v>
          </cell>
          <cell r="B3004">
            <v>0.1109</v>
          </cell>
        </row>
        <row r="3005">
          <cell r="A3005">
            <v>39435</v>
          </cell>
          <cell r="B3005">
            <v>0.111</v>
          </cell>
        </row>
        <row r="3006">
          <cell r="A3006">
            <v>39436</v>
          </cell>
          <cell r="B3006">
            <v>0.1109</v>
          </cell>
        </row>
        <row r="3007">
          <cell r="A3007">
            <v>39437</v>
          </cell>
          <cell r="B3007">
            <v>0.1113</v>
          </cell>
        </row>
        <row r="3008">
          <cell r="A3008">
            <v>39438</v>
          </cell>
          <cell r="B3008">
            <v>0</v>
          </cell>
        </row>
        <row r="3009">
          <cell r="A3009">
            <v>39439</v>
          </cell>
          <cell r="B3009">
            <v>0</v>
          </cell>
        </row>
        <row r="3010">
          <cell r="A3010">
            <v>39440</v>
          </cell>
          <cell r="B3010">
            <v>0.1113</v>
          </cell>
        </row>
        <row r="3011">
          <cell r="A3011">
            <v>39441</v>
          </cell>
          <cell r="B3011">
            <v>0</v>
          </cell>
        </row>
        <row r="3012">
          <cell r="A3012">
            <v>39442</v>
          </cell>
          <cell r="B3012">
            <v>0.1111</v>
          </cell>
        </row>
        <row r="3013">
          <cell r="A3013">
            <v>39443</v>
          </cell>
          <cell r="B3013">
            <v>0.1111</v>
          </cell>
        </row>
        <row r="3014">
          <cell r="A3014">
            <v>39444</v>
          </cell>
          <cell r="B3014">
            <v>0.11119999999999999</v>
          </cell>
        </row>
        <row r="3015">
          <cell r="A3015">
            <v>39445</v>
          </cell>
          <cell r="B3015">
            <v>0</v>
          </cell>
        </row>
        <row r="3016">
          <cell r="A3016">
            <v>39446</v>
          </cell>
          <cell r="B3016">
            <v>0</v>
          </cell>
        </row>
        <row r="3017">
          <cell r="A3017">
            <v>39447</v>
          </cell>
          <cell r="B3017">
            <v>0.11119999999999999</v>
          </cell>
        </row>
        <row r="3018">
          <cell r="A3018">
            <v>39448</v>
          </cell>
          <cell r="B3018">
            <v>0</v>
          </cell>
        </row>
        <row r="3019">
          <cell r="A3019">
            <v>39449</v>
          </cell>
          <cell r="B3019">
            <v>0.1109</v>
          </cell>
        </row>
        <row r="3020">
          <cell r="A3020">
            <v>39450</v>
          </cell>
          <cell r="B3020">
            <v>0.1109</v>
          </cell>
        </row>
        <row r="3021">
          <cell r="A3021">
            <v>39451</v>
          </cell>
          <cell r="B3021">
            <v>0.1104</v>
          </cell>
        </row>
        <row r="3022">
          <cell r="A3022">
            <v>39452</v>
          </cell>
          <cell r="B3022">
            <v>0</v>
          </cell>
        </row>
        <row r="3023">
          <cell r="A3023">
            <v>39453</v>
          </cell>
          <cell r="B3023">
            <v>0</v>
          </cell>
        </row>
        <row r="3024">
          <cell r="A3024">
            <v>39454</v>
          </cell>
          <cell r="B3024">
            <v>0.1108</v>
          </cell>
        </row>
        <row r="3025">
          <cell r="A3025">
            <v>39455</v>
          </cell>
          <cell r="B3025">
            <v>0.1109</v>
          </cell>
        </row>
        <row r="3026">
          <cell r="A3026">
            <v>39456</v>
          </cell>
          <cell r="B3026">
            <v>0.111</v>
          </cell>
        </row>
        <row r="3027">
          <cell r="A3027">
            <v>39457</v>
          </cell>
          <cell r="B3027">
            <v>0.1111</v>
          </cell>
        </row>
        <row r="3028">
          <cell r="A3028">
            <v>39458</v>
          </cell>
          <cell r="B3028">
            <v>0.1109</v>
          </cell>
        </row>
        <row r="3029">
          <cell r="A3029">
            <v>39459</v>
          </cell>
          <cell r="B3029">
            <v>0</v>
          </cell>
        </row>
        <row r="3030">
          <cell r="A3030">
            <v>39460</v>
          </cell>
          <cell r="B3030">
            <v>0</v>
          </cell>
        </row>
        <row r="3031">
          <cell r="A3031">
            <v>39461</v>
          </cell>
          <cell r="B3031">
            <v>0.1109</v>
          </cell>
        </row>
        <row r="3032">
          <cell r="A3032">
            <v>39462</v>
          </cell>
          <cell r="B3032">
            <v>0.1108</v>
          </cell>
        </row>
        <row r="3033">
          <cell r="A3033">
            <v>39463</v>
          </cell>
          <cell r="B3033">
            <v>0.1108</v>
          </cell>
        </row>
        <row r="3034">
          <cell r="A3034">
            <v>39464</v>
          </cell>
          <cell r="B3034">
            <v>0.11070000000000001</v>
          </cell>
        </row>
        <row r="3035">
          <cell r="A3035">
            <v>39465</v>
          </cell>
          <cell r="B3035">
            <v>0.11070000000000001</v>
          </cell>
        </row>
        <row r="3036">
          <cell r="A3036">
            <v>39466</v>
          </cell>
          <cell r="B3036">
            <v>0</v>
          </cell>
        </row>
        <row r="3037">
          <cell r="A3037">
            <v>39467</v>
          </cell>
          <cell r="B3037">
            <v>0</v>
          </cell>
        </row>
        <row r="3038">
          <cell r="A3038">
            <v>39468</v>
          </cell>
          <cell r="B3038">
            <v>0.1108</v>
          </cell>
        </row>
        <row r="3039">
          <cell r="A3039">
            <v>39469</v>
          </cell>
          <cell r="B3039">
            <v>0.1108</v>
          </cell>
        </row>
        <row r="3040">
          <cell r="A3040">
            <v>39470</v>
          </cell>
          <cell r="B3040">
            <v>0.1108</v>
          </cell>
        </row>
        <row r="3041">
          <cell r="A3041">
            <v>39471</v>
          </cell>
          <cell r="B3041">
            <v>0.1109</v>
          </cell>
        </row>
        <row r="3042">
          <cell r="A3042">
            <v>39472</v>
          </cell>
          <cell r="B3042">
            <v>0.1109</v>
          </cell>
        </row>
        <row r="3043">
          <cell r="A3043">
            <v>39473</v>
          </cell>
          <cell r="B3043">
            <v>0</v>
          </cell>
        </row>
        <row r="3044">
          <cell r="A3044">
            <v>39474</v>
          </cell>
          <cell r="B3044">
            <v>0</v>
          </cell>
        </row>
        <row r="3045">
          <cell r="A3045">
            <v>39475</v>
          </cell>
          <cell r="B3045">
            <v>0.1109</v>
          </cell>
        </row>
        <row r="3046">
          <cell r="A3046">
            <v>39476</v>
          </cell>
          <cell r="B3046">
            <v>0.1108</v>
          </cell>
        </row>
        <row r="3047">
          <cell r="A3047">
            <v>39477</v>
          </cell>
          <cell r="B3047">
            <v>0.1109</v>
          </cell>
        </row>
        <row r="3048">
          <cell r="A3048">
            <v>39478</v>
          </cell>
          <cell r="B3048">
            <v>0.111</v>
          </cell>
        </row>
        <row r="3049">
          <cell r="A3049">
            <v>39479</v>
          </cell>
          <cell r="B3049">
            <v>0.1109</v>
          </cell>
        </row>
        <row r="3050">
          <cell r="A3050">
            <v>39480</v>
          </cell>
          <cell r="B3050">
            <v>0</v>
          </cell>
        </row>
        <row r="3051">
          <cell r="A3051">
            <v>39481</v>
          </cell>
          <cell r="B3051">
            <v>0</v>
          </cell>
        </row>
        <row r="3052">
          <cell r="A3052">
            <v>39482</v>
          </cell>
          <cell r="B3052">
            <v>0</v>
          </cell>
        </row>
        <row r="3053">
          <cell r="A3053">
            <v>39483</v>
          </cell>
          <cell r="B3053">
            <v>0</v>
          </cell>
        </row>
        <row r="3054">
          <cell r="A3054">
            <v>39484</v>
          </cell>
          <cell r="B3054">
            <v>0.111</v>
          </cell>
        </row>
        <row r="3055">
          <cell r="A3055">
            <v>39485</v>
          </cell>
          <cell r="B3055">
            <v>0.1109</v>
          </cell>
        </row>
        <row r="3056">
          <cell r="A3056">
            <v>39486</v>
          </cell>
          <cell r="B3056">
            <v>0.1108</v>
          </cell>
        </row>
        <row r="3057">
          <cell r="A3057">
            <v>39487</v>
          </cell>
          <cell r="B3057">
            <v>0</v>
          </cell>
        </row>
        <row r="3058">
          <cell r="A3058">
            <v>39488</v>
          </cell>
          <cell r="B3058">
            <v>0</v>
          </cell>
        </row>
        <row r="3059">
          <cell r="A3059">
            <v>39489</v>
          </cell>
          <cell r="B3059">
            <v>0.1109</v>
          </cell>
        </row>
        <row r="3060">
          <cell r="A3060">
            <v>39490</v>
          </cell>
          <cell r="B3060">
            <v>0.1109</v>
          </cell>
        </row>
        <row r="3061">
          <cell r="A3061">
            <v>39491</v>
          </cell>
          <cell r="B3061">
            <v>0.1108</v>
          </cell>
        </row>
        <row r="3062">
          <cell r="A3062">
            <v>39492</v>
          </cell>
          <cell r="B3062">
            <v>0.11070000000000001</v>
          </cell>
        </row>
        <row r="3063">
          <cell r="A3063">
            <v>39493</v>
          </cell>
          <cell r="B3063">
            <v>0.1106</v>
          </cell>
        </row>
        <row r="3064">
          <cell r="A3064">
            <v>39494</v>
          </cell>
          <cell r="B3064">
            <v>0</v>
          </cell>
        </row>
        <row r="3065">
          <cell r="A3065">
            <v>39495</v>
          </cell>
          <cell r="B3065">
            <v>0</v>
          </cell>
        </row>
        <row r="3066">
          <cell r="A3066">
            <v>39496</v>
          </cell>
          <cell r="B3066">
            <v>0.11070000000000001</v>
          </cell>
        </row>
        <row r="3067">
          <cell r="A3067">
            <v>39497</v>
          </cell>
          <cell r="B3067">
            <v>0.1106</v>
          </cell>
        </row>
        <row r="3068">
          <cell r="A3068">
            <v>39498</v>
          </cell>
          <cell r="B3068">
            <v>0.1106</v>
          </cell>
        </row>
        <row r="3069">
          <cell r="A3069">
            <v>39499</v>
          </cell>
          <cell r="B3069">
            <v>0.1105</v>
          </cell>
        </row>
        <row r="3070">
          <cell r="A3070">
            <v>39500</v>
          </cell>
          <cell r="B3070">
            <v>0.1106</v>
          </cell>
        </row>
        <row r="3071">
          <cell r="A3071">
            <v>39501</v>
          </cell>
          <cell r="B3071">
            <v>0</v>
          </cell>
        </row>
        <row r="3072">
          <cell r="A3072">
            <v>39502</v>
          </cell>
          <cell r="B3072">
            <v>0</v>
          </cell>
        </row>
        <row r="3073">
          <cell r="A3073">
            <v>39503</v>
          </cell>
          <cell r="B3073">
            <v>0.1106</v>
          </cell>
        </row>
        <row r="3074">
          <cell r="A3074">
            <v>39504</v>
          </cell>
          <cell r="B3074">
            <v>0.11070000000000001</v>
          </cell>
        </row>
        <row r="3075">
          <cell r="A3075">
            <v>39505</v>
          </cell>
          <cell r="B3075">
            <v>0.11070000000000001</v>
          </cell>
        </row>
        <row r="3076">
          <cell r="A3076">
            <v>39506</v>
          </cell>
          <cell r="B3076">
            <v>0.1108</v>
          </cell>
        </row>
        <row r="3077">
          <cell r="A3077">
            <v>39507</v>
          </cell>
          <cell r="B3077">
            <v>0.1108</v>
          </cell>
        </row>
        <row r="3078">
          <cell r="A3078">
            <v>39508</v>
          </cell>
          <cell r="B3078">
            <v>0</v>
          </cell>
        </row>
        <row r="3079">
          <cell r="A3079">
            <v>39509</v>
          </cell>
          <cell r="B3079">
            <v>0</v>
          </cell>
        </row>
        <row r="3080">
          <cell r="A3080">
            <v>39510</v>
          </cell>
          <cell r="B3080">
            <v>0.111</v>
          </cell>
        </row>
        <row r="3081">
          <cell r="A3081">
            <v>39511</v>
          </cell>
          <cell r="B3081">
            <v>0.1109</v>
          </cell>
        </row>
        <row r="3082">
          <cell r="A3082">
            <v>39512</v>
          </cell>
          <cell r="B3082">
            <v>0.1108</v>
          </cell>
        </row>
        <row r="3083">
          <cell r="A3083">
            <v>39513</v>
          </cell>
          <cell r="B3083">
            <v>0.1108</v>
          </cell>
        </row>
        <row r="3084">
          <cell r="A3084">
            <v>39514</v>
          </cell>
          <cell r="B3084">
            <v>0.1109</v>
          </cell>
        </row>
        <row r="3085">
          <cell r="A3085">
            <v>39515</v>
          </cell>
          <cell r="B3085">
            <v>0</v>
          </cell>
        </row>
        <row r="3086">
          <cell r="A3086">
            <v>39516</v>
          </cell>
          <cell r="B3086">
            <v>0</v>
          </cell>
        </row>
        <row r="3087">
          <cell r="A3087">
            <v>39517</v>
          </cell>
          <cell r="B3087">
            <v>0.1109</v>
          </cell>
        </row>
        <row r="3088">
          <cell r="A3088">
            <v>39518</v>
          </cell>
          <cell r="B3088">
            <v>0.111</v>
          </cell>
        </row>
        <row r="3089">
          <cell r="A3089">
            <v>39519</v>
          </cell>
          <cell r="B3089">
            <v>0.1108</v>
          </cell>
        </row>
        <row r="3090">
          <cell r="A3090">
            <v>39520</v>
          </cell>
          <cell r="B3090">
            <v>0.1108</v>
          </cell>
        </row>
        <row r="3091">
          <cell r="A3091">
            <v>39521</v>
          </cell>
          <cell r="B3091">
            <v>0.111</v>
          </cell>
        </row>
        <row r="3092">
          <cell r="A3092">
            <v>39522</v>
          </cell>
          <cell r="B3092">
            <v>0</v>
          </cell>
        </row>
        <row r="3093">
          <cell r="A3093">
            <v>39523</v>
          </cell>
          <cell r="B3093">
            <v>0</v>
          </cell>
        </row>
        <row r="3094">
          <cell r="A3094">
            <v>39524</v>
          </cell>
          <cell r="B3094">
            <v>0.1109</v>
          </cell>
        </row>
        <row r="3095">
          <cell r="A3095">
            <v>39525</v>
          </cell>
          <cell r="B3095">
            <v>0.1109</v>
          </cell>
        </row>
        <row r="3096">
          <cell r="A3096">
            <v>39526</v>
          </cell>
          <cell r="B3096">
            <v>0.111</v>
          </cell>
        </row>
        <row r="3097">
          <cell r="A3097">
            <v>39527</v>
          </cell>
          <cell r="B3097">
            <v>0.1111</v>
          </cell>
        </row>
        <row r="3098">
          <cell r="A3098">
            <v>39528</v>
          </cell>
          <cell r="B3098">
            <v>0</v>
          </cell>
        </row>
        <row r="3099">
          <cell r="A3099">
            <v>39529</v>
          </cell>
          <cell r="B3099">
            <v>0</v>
          </cell>
        </row>
        <row r="3100">
          <cell r="A3100">
            <v>39530</v>
          </cell>
          <cell r="B3100">
            <v>0</v>
          </cell>
        </row>
        <row r="3101">
          <cell r="A3101">
            <v>39531</v>
          </cell>
          <cell r="B3101">
            <v>0.111</v>
          </cell>
        </row>
        <row r="3102">
          <cell r="A3102">
            <v>39532</v>
          </cell>
          <cell r="B3102">
            <v>0.111</v>
          </cell>
        </row>
        <row r="3103">
          <cell r="A3103">
            <v>39533</v>
          </cell>
          <cell r="B3103">
            <v>0.1109</v>
          </cell>
        </row>
        <row r="3104">
          <cell r="A3104">
            <v>39534</v>
          </cell>
          <cell r="B3104">
            <v>0.1109</v>
          </cell>
        </row>
        <row r="3105">
          <cell r="A3105">
            <v>39535</v>
          </cell>
          <cell r="B3105">
            <v>0.1109</v>
          </cell>
        </row>
        <row r="3106">
          <cell r="A3106">
            <v>39536</v>
          </cell>
          <cell r="B3106">
            <v>0</v>
          </cell>
        </row>
        <row r="3107">
          <cell r="A3107">
            <v>39537</v>
          </cell>
          <cell r="B3107">
            <v>0</v>
          </cell>
        </row>
        <row r="3108">
          <cell r="A3108">
            <v>39538</v>
          </cell>
          <cell r="B3108">
            <v>0.1115</v>
          </cell>
        </row>
        <row r="3109">
          <cell r="A3109">
            <v>39539</v>
          </cell>
          <cell r="B3109">
            <v>0.1114</v>
          </cell>
        </row>
        <row r="3110">
          <cell r="A3110">
            <v>39540</v>
          </cell>
          <cell r="B3110">
            <v>0.111</v>
          </cell>
        </row>
        <row r="3111">
          <cell r="A3111">
            <v>39541</v>
          </cell>
          <cell r="B3111">
            <v>0.1115</v>
          </cell>
        </row>
        <row r="3112">
          <cell r="A3112">
            <v>39542</v>
          </cell>
          <cell r="B3112">
            <v>0.1113</v>
          </cell>
        </row>
        <row r="3113">
          <cell r="A3113">
            <v>39543</v>
          </cell>
          <cell r="B3113">
            <v>0</v>
          </cell>
        </row>
        <row r="3114">
          <cell r="A3114">
            <v>39544</v>
          </cell>
          <cell r="B3114">
            <v>0</v>
          </cell>
        </row>
        <row r="3115">
          <cell r="A3115">
            <v>39545</v>
          </cell>
          <cell r="B3115">
            <v>0.1115</v>
          </cell>
        </row>
        <row r="3116">
          <cell r="A3116">
            <v>39546</v>
          </cell>
          <cell r="B3116">
            <v>0.1111</v>
          </cell>
        </row>
        <row r="3117">
          <cell r="A3117">
            <v>39547</v>
          </cell>
          <cell r="B3117">
            <v>0.111</v>
          </cell>
        </row>
        <row r="3118">
          <cell r="A3118">
            <v>39548</v>
          </cell>
          <cell r="B3118">
            <v>0.1111</v>
          </cell>
        </row>
        <row r="3119">
          <cell r="A3119">
            <v>39549</v>
          </cell>
          <cell r="B3119">
            <v>0.1111</v>
          </cell>
        </row>
        <row r="3120">
          <cell r="A3120">
            <v>39550</v>
          </cell>
          <cell r="B3120">
            <v>0</v>
          </cell>
        </row>
        <row r="3121">
          <cell r="A3121">
            <v>39551</v>
          </cell>
          <cell r="B3121">
            <v>0</v>
          </cell>
        </row>
        <row r="3122">
          <cell r="A3122">
            <v>39552</v>
          </cell>
          <cell r="B3122">
            <v>0.1111</v>
          </cell>
        </row>
        <row r="3123">
          <cell r="A3123">
            <v>39553</v>
          </cell>
          <cell r="B3123">
            <v>0.11119999999999999</v>
          </cell>
        </row>
        <row r="3124">
          <cell r="A3124">
            <v>39554</v>
          </cell>
          <cell r="B3124">
            <v>0.11119999999999999</v>
          </cell>
        </row>
        <row r="3125">
          <cell r="A3125">
            <v>39555</v>
          </cell>
          <cell r="B3125">
            <v>0.1162</v>
          </cell>
        </row>
        <row r="3126">
          <cell r="A3126">
            <v>39556</v>
          </cell>
          <cell r="B3126">
            <v>0.1162</v>
          </cell>
        </row>
        <row r="3127">
          <cell r="A3127">
            <v>39557</v>
          </cell>
          <cell r="B3127">
            <v>0</v>
          </cell>
        </row>
        <row r="3128">
          <cell r="A3128">
            <v>39558</v>
          </cell>
          <cell r="B3128">
            <v>0</v>
          </cell>
        </row>
        <row r="3129">
          <cell r="A3129">
            <v>39559</v>
          </cell>
          <cell r="B3129">
            <v>0</v>
          </cell>
        </row>
        <row r="3130">
          <cell r="A3130">
            <v>39560</v>
          </cell>
          <cell r="B3130">
            <v>0.11609999999999999</v>
          </cell>
        </row>
        <row r="3131">
          <cell r="A3131">
            <v>39561</v>
          </cell>
          <cell r="B3131">
            <v>0.1158</v>
          </cell>
        </row>
        <row r="3132">
          <cell r="A3132">
            <v>39562</v>
          </cell>
          <cell r="B3132">
            <v>0.1158</v>
          </cell>
        </row>
        <row r="3133">
          <cell r="A3133">
            <v>39563</v>
          </cell>
          <cell r="B3133">
            <v>0.1159</v>
          </cell>
        </row>
        <row r="3134">
          <cell r="A3134">
            <v>39564</v>
          </cell>
          <cell r="B3134">
            <v>0</v>
          </cell>
        </row>
        <row r="3135">
          <cell r="A3135">
            <v>39565</v>
          </cell>
          <cell r="B3135">
            <v>0</v>
          </cell>
        </row>
        <row r="3136">
          <cell r="A3136">
            <v>39566</v>
          </cell>
          <cell r="B3136">
            <v>0.1158</v>
          </cell>
        </row>
        <row r="3137">
          <cell r="A3137">
            <v>39567</v>
          </cell>
          <cell r="B3137">
            <v>0.1157</v>
          </cell>
        </row>
        <row r="3138">
          <cell r="A3138">
            <v>39568</v>
          </cell>
          <cell r="B3138">
            <v>0.1157</v>
          </cell>
        </row>
        <row r="3139">
          <cell r="A3139">
            <v>39569</v>
          </cell>
          <cell r="B3139">
            <v>0</v>
          </cell>
        </row>
        <row r="3140">
          <cell r="A3140">
            <v>39570</v>
          </cell>
          <cell r="B3140">
            <v>0.1158</v>
          </cell>
        </row>
        <row r="3141">
          <cell r="A3141">
            <v>39571</v>
          </cell>
          <cell r="B3141">
            <v>0</v>
          </cell>
        </row>
        <row r="3142">
          <cell r="A3142">
            <v>39572</v>
          </cell>
          <cell r="B3142">
            <v>0</v>
          </cell>
        </row>
        <row r="3143">
          <cell r="A3143">
            <v>39573</v>
          </cell>
          <cell r="B3143">
            <v>0.11559999999999999</v>
          </cell>
        </row>
        <row r="3144">
          <cell r="A3144">
            <v>39574</v>
          </cell>
          <cell r="B3144">
            <v>0.11559999999999999</v>
          </cell>
        </row>
        <row r="3145">
          <cell r="A3145">
            <v>39575</v>
          </cell>
          <cell r="B3145">
            <v>0.11550000000000001</v>
          </cell>
        </row>
        <row r="3146">
          <cell r="A3146">
            <v>39576</v>
          </cell>
          <cell r="B3146">
            <v>0.11550000000000001</v>
          </cell>
        </row>
        <row r="3147">
          <cell r="A3147">
            <v>39577</v>
          </cell>
          <cell r="B3147">
            <v>0.11559999999999999</v>
          </cell>
        </row>
        <row r="3148">
          <cell r="A3148">
            <v>39578</v>
          </cell>
          <cell r="B3148">
            <v>0</v>
          </cell>
        </row>
        <row r="3149">
          <cell r="A3149">
            <v>39579</v>
          </cell>
          <cell r="B3149">
            <v>0</v>
          </cell>
        </row>
        <row r="3150">
          <cell r="A3150">
            <v>39580</v>
          </cell>
          <cell r="B3150">
            <v>0.11559999999999999</v>
          </cell>
        </row>
        <row r="3151">
          <cell r="A3151">
            <v>39581</v>
          </cell>
          <cell r="B3151">
            <v>0.11559999999999999</v>
          </cell>
        </row>
        <row r="3152">
          <cell r="A3152">
            <v>39582</v>
          </cell>
          <cell r="B3152">
            <v>0.1154</v>
          </cell>
        </row>
        <row r="3153">
          <cell r="A3153">
            <v>39583</v>
          </cell>
          <cell r="B3153">
            <v>0.1154</v>
          </cell>
        </row>
        <row r="3154">
          <cell r="A3154">
            <v>39584</v>
          </cell>
          <cell r="B3154">
            <v>0.1154</v>
          </cell>
        </row>
        <row r="3155">
          <cell r="A3155">
            <v>39585</v>
          </cell>
          <cell r="B3155">
            <v>0</v>
          </cell>
        </row>
        <row r="3156">
          <cell r="A3156">
            <v>39586</v>
          </cell>
          <cell r="B3156">
            <v>0</v>
          </cell>
        </row>
        <row r="3157">
          <cell r="A3157">
            <v>39587</v>
          </cell>
          <cell r="B3157">
            <v>0.1153</v>
          </cell>
        </row>
        <row r="3158">
          <cell r="A3158">
            <v>39588</v>
          </cell>
          <cell r="B3158">
            <v>0.11550000000000001</v>
          </cell>
        </row>
        <row r="3159">
          <cell r="A3159">
            <v>39589</v>
          </cell>
          <cell r="B3159">
            <v>0.11550000000000001</v>
          </cell>
        </row>
        <row r="3160">
          <cell r="A3160">
            <v>39590</v>
          </cell>
          <cell r="B3160">
            <v>0</v>
          </cell>
        </row>
        <row r="3161">
          <cell r="A3161">
            <v>39591</v>
          </cell>
          <cell r="B3161">
            <v>0.1154</v>
          </cell>
        </row>
        <row r="3162">
          <cell r="A3162">
            <v>39592</v>
          </cell>
          <cell r="B3162">
            <v>0</v>
          </cell>
        </row>
        <row r="3163">
          <cell r="A3163">
            <v>39593</v>
          </cell>
          <cell r="B3163">
            <v>0</v>
          </cell>
        </row>
        <row r="3164">
          <cell r="A3164">
            <v>39594</v>
          </cell>
          <cell r="B3164">
            <v>0.11550000000000001</v>
          </cell>
        </row>
        <row r="3165">
          <cell r="A3165">
            <v>39595</v>
          </cell>
          <cell r="B3165">
            <v>0.11550000000000001</v>
          </cell>
        </row>
        <row r="3166">
          <cell r="A3166">
            <v>39596</v>
          </cell>
          <cell r="B3166">
            <v>0.1154</v>
          </cell>
        </row>
        <row r="3167">
          <cell r="A3167">
            <v>39597</v>
          </cell>
          <cell r="B3167">
            <v>0.1153</v>
          </cell>
        </row>
        <row r="3168">
          <cell r="A3168">
            <v>39598</v>
          </cell>
          <cell r="B3168">
            <v>0.11550000000000001</v>
          </cell>
        </row>
        <row r="3169">
          <cell r="A3169">
            <v>39599</v>
          </cell>
          <cell r="B3169">
            <v>0</v>
          </cell>
        </row>
        <row r="3170">
          <cell r="A3170">
            <v>39600</v>
          </cell>
          <cell r="B3170">
            <v>0</v>
          </cell>
        </row>
        <row r="3171">
          <cell r="A3171">
            <v>39601</v>
          </cell>
          <cell r="B3171">
            <v>0.11559999999999999</v>
          </cell>
        </row>
        <row r="3172">
          <cell r="A3172">
            <v>39602</v>
          </cell>
          <cell r="B3172">
            <v>0.1154</v>
          </cell>
        </row>
        <row r="3173">
          <cell r="A3173">
            <v>39603</v>
          </cell>
          <cell r="B3173">
            <v>0.1153</v>
          </cell>
        </row>
        <row r="3174">
          <cell r="A3174">
            <v>39604</v>
          </cell>
          <cell r="B3174">
            <v>0.1203</v>
          </cell>
        </row>
        <row r="3175">
          <cell r="A3175">
            <v>39605</v>
          </cell>
          <cell r="B3175">
            <v>0.1203</v>
          </cell>
        </row>
        <row r="3176">
          <cell r="A3176">
            <v>39606</v>
          </cell>
          <cell r="B3176">
            <v>0</v>
          </cell>
        </row>
        <row r="3177">
          <cell r="A3177">
            <v>39607</v>
          </cell>
          <cell r="B3177">
            <v>0</v>
          </cell>
        </row>
        <row r="3178">
          <cell r="A3178">
            <v>39608</v>
          </cell>
          <cell r="B3178">
            <v>0.12039999999999999</v>
          </cell>
        </row>
        <row r="3179">
          <cell r="A3179">
            <v>39609</v>
          </cell>
          <cell r="B3179">
            <v>0.1206</v>
          </cell>
        </row>
        <row r="3180">
          <cell r="A3180">
            <v>39610</v>
          </cell>
          <cell r="B3180">
            <v>0.1207</v>
          </cell>
        </row>
        <row r="3181">
          <cell r="A3181">
            <v>39611</v>
          </cell>
          <cell r="B3181">
            <v>0.1208</v>
          </cell>
        </row>
        <row r="3182">
          <cell r="A3182">
            <v>39612</v>
          </cell>
          <cell r="B3182">
            <v>0.1207</v>
          </cell>
        </row>
        <row r="3183">
          <cell r="A3183">
            <v>39613</v>
          </cell>
          <cell r="B3183">
            <v>0</v>
          </cell>
        </row>
        <row r="3184">
          <cell r="A3184">
            <v>39614</v>
          </cell>
          <cell r="B3184">
            <v>0</v>
          </cell>
        </row>
        <row r="3185">
          <cell r="A3185">
            <v>39615</v>
          </cell>
          <cell r="B3185">
            <v>0.1207</v>
          </cell>
        </row>
        <row r="3186">
          <cell r="A3186">
            <v>39616</v>
          </cell>
          <cell r="B3186">
            <v>0.1208</v>
          </cell>
        </row>
        <row r="3187">
          <cell r="A3187">
            <v>39617</v>
          </cell>
          <cell r="B3187">
            <v>0.1206</v>
          </cell>
        </row>
        <row r="3188">
          <cell r="A3188">
            <v>39618</v>
          </cell>
          <cell r="B3188">
            <v>0.1206</v>
          </cell>
        </row>
        <row r="3189">
          <cell r="A3189">
            <v>39619</v>
          </cell>
          <cell r="B3189">
            <v>0.1206</v>
          </cell>
        </row>
        <row r="3190">
          <cell r="A3190">
            <v>39620</v>
          </cell>
          <cell r="B3190">
            <v>0</v>
          </cell>
        </row>
        <row r="3191">
          <cell r="A3191">
            <v>39621</v>
          </cell>
          <cell r="B3191">
            <v>0</v>
          </cell>
        </row>
        <row r="3192">
          <cell r="A3192">
            <v>39622</v>
          </cell>
          <cell r="B3192">
            <v>0.12089999999999999</v>
          </cell>
        </row>
        <row r="3193">
          <cell r="A3193">
            <v>39623</v>
          </cell>
          <cell r="B3193">
            <v>0.1208</v>
          </cell>
        </row>
        <row r="3194">
          <cell r="A3194">
            <v>39624</v>
          </cell>
          <cell r="B3194">
            <v>0.1208</v>
          </cell>
        </row>
        <row r="3195">
          <cell r="A3195">
            <v>39625</v>
          </cell>
          <cell r="B3195">
            <v>0.1207</v>
          </cell>
        </row>
        <row r="3196">
          <cell r="A3196">
            <v>39626</v>
          </cell>
          <cell r="B3196">
            <v>0.1207</v>
          </cell>
        </row>
        <row r="3197">
          <cell r="A3197">
            <v>39627</v>
          </cell>
          <cell r="B3197">
            <v>0</v>
          </cell>
        </row>
        <row r="3198">
          <cell r="A3198">
            <v>39628</v>
          </cell>
          <cell r="B3198">
            <v>0</v>
          </cell>
        </row>
        <row r="3199">
          <cell r="A3199">
            <v>39629</v>
          </cell>
          <cell r="B3199">
            <v>0.12089999999999999</v>
          </cell>
        </row>
        <row r="3200">
          <cell r="A3200">
            <v>39630</v>
          </cell>
          <cell r="B3200">
            <v>0.12180000000000001</v>
          </cell>
        </row>
        <row r="3201">
          <cell r="A3201">
            <v>39631</v>
          </cell>
          <cell r="B3201">
            <v>0.12130000000000001</v>
          </cell>
        </row>
        <row r="3202">
          <cell r="A3202">
            <v>39632</v>
          </cell>
          <cell r="B3202">
            <v>0.121</v>
          </cell>
        </row>
        <row r="3203">
          <cell r="A3203">
            <v>39633</v>
          </cell>
          <cell r="B3203">
            <v>0.1212</v>
          </cell>
        </row>
        <row r="3204">
          <cell r="A3204">
            <v>39634</v>
          </cell>
          <cell r="B3204">
            <v>0</v>
          </cell>
        </row>
        <row r="3205">
          <cell r="A3205">
            <v>39635</v>
          </cell>
          <cell r="B3205">
            <v>0</v>
          </cell>
        </row>
        <row r="3206">
          <cell r="A3206">
            <v>39636</v>
          </cell>
          <cell r="B3206">
            <v>0.1211</v>
          </cell>
        </row>
        <row r="3207">
          <cell r="A3207">
            <v>39637</v>
          </cell>
          <cell r="B3207">
            <v>0.12130000000000001</v>
          </cell>
        </row>
        <row r="3208">
          <cell r="A3208">
            <v>39638</v>
          </cell>
          <cell r="B3208">
            <v>0.12139999999999999</v>
          </cell>
        </row>
        <row r="3209">
          <cell r="A3209">
            <v>39639</v>
          </cell>
          <cell r="B3209">
            <v>0.1212</v>
          </cell>
        </row>
        <row r="3210">
          <cell r="A3210">
            <v>39640</v>
          </cell>
          <cell r="B3210">
            <v>0.1211</v>
          </cell>
        </row>
        <row r="3211">
          <cell r="A3211">
            <v>39641</v>
          </cell>
          <cell r="B3211">
            <v>0</v>
          </cell>
        </row>
        <row r="3212">
          <cell r="A3212">
            <v>39642</v>
          </cell>
          <cell r="B3212">
            <v>0</v>
          </cell>
        </row>
        <row r="3213">
          <cell r="A3213">
            <v>39643</v>
          </cell>
          <cell r="B3213">
            <v>0.12089999999999999</v>
          </cell>
        </row>
        <row r="3214">
          <cell r="A3214">
            <v>39644</v>
          </cell>
          <cell r="B3214">
            <v>0.1208</v>
          </cell>
        </row>
        <row r="3215">
          <cell r="A3215">
            <v>39645</v>
          </cell>
          <cell r="B3215">
            <v>0.121</v>
          </cell>
        </row>
        <row r="3216">
          <cell r="A3216">
            <v>39646</v>
          </cell>
          <cell r="B3216">
            <v>0.12089999999999999</v>
          </cell>
        </row>
        <row r="3217">
          <cell r="A3217">
            <v>39647</v>
          </cell>
          <cell r="B3217">
            <v>0.12089999999999999</v>
          </cell>
        </row>
        <row r="3218">
          <cell r="A3218">
            <v>39648</v>
          </cell>
          <cell r="B3218">
            <v>0</v>
          </cell>
        </row>
        <row r="3219">
          <cell r="A3219">
            <v>39649</v>
          </cell>
          <cell r="B3219">
            <v>0</v>
          </cell>
        </row>
        <row r="3220">
          <cell r="A3220">
            <v>39650</v>
          </cell>
          <cell r="B3220">
            <v>0.121</v>
          </cell>
        </row>
        <row r="3221">
          <cell r="A3221">
            <v>39651</v>
          </cell>
          <cell r="B3221">
            <v>0.1208</v>
          </cell>
        </row>
        <row r="3222">
          <cell r="A3222">
            <v>39652</v>
          </cell>
          <cell r="B3222">
            <v>0.1207</v>
          </cell>
        </row>
        <row r="3223">
          <cell r="A3223">
            <v>39653</v>
          </cell>
          <cell r="B3223">
            <v>0.12839999999999999</v>
          </cell>
        </row>
        <row r="3224">
          <cell r="A3224">
            <v>39654</v>
          </cell>
          <cell r="B3224">
            <v>0.12839999999999999</v>
          </cell>
        </row>
        <row r="3225">
          <cell r="A3225">
            <v>39655</v>
          </cell>
          <cell r="B3225">
            <v>0</v>
          </cell>
        </row>
        <row r="3226">
          <cell r="A3226">
            <v>39656</v>
          </cell>
          <cell r="B3226">
            <v>0</v>
          </cell>
        </row>
        <row r="3227">
          <cell r="A3227">
            <v>39657</v>
          </cell>
          <cell r="B3227">
            <v>0.1283</v>
          </cell>
        </row>
        <row r="3228">
          <cell r="A3228">
            <v>39658</v>
          </cell>
          <cell r="B3228">
            <v>0.1283</v>
          </cell>
        </row>
        <row r="3229">
          <cell r="A3229">
            <v>39659</v>
          </cell>
          <cell r="B3229">
            <v>0.12839999999999999</v>
          </cell>
        </row>
        <row r="3230">
          <cell r="A3230">
            <v>39660</v>
          </cell>
          <cell r="B3230">
            <v>0.1285</v>
          </cell>
        </row>
        <row r="3231">
          <cell r="A3231">
            <v>39661</v>
          </cell>
          <cell r="B3231">
            <v>0.1288</v>
          </cell>
        </row>
        <row r="3232">
          <cell r="A3232">
            <v>39662</v>
          </cell>
          <cell r="B3232">
            <v>0</v>
          </cell>
        </row>
        <row r="3233">
          <cell r="A3233">
            <v>39663</v>
          </cell>
          <cell r="B3233">
            <v>0</v>
          </cell>
        </row>
        <row r="3234">
          <cell r="A3234">
            <v>39664</v>
          </cell>
          <cell r="B3234">
            <v>0.12859999999999999</v>
          </cell>
        </row>
        <row r="3235">
          <cell r="A3235">
            <v>39665</v>
          </cell>
          <cell r="B3235">
            <v>0.12870000000000001</v>
          </cell>
        </row>
        <row r="3236">
          <cell r="A3236">
            <v>39666</v>
          </cell>
          <cell r="B3236">
            <v>0.12870000000000001</v>
          </cell>
        </row>
        <row r="3237">
          <cell r="A3237">
            <v>39667</v>
          </cell>
          <cell r="B3237">
            <v>0.12870000000000001</v>
          </cell>
        </row>
        <row r="3238">
          <cell r="A3238">
            <v>39668</v>
          </cell>
          <cell r="B3238">
            <v>0.12859999999999999</v>
          </cell>
        </row>
        <row r="3239">
          <cell r="A3239">
            <v>39669</v>
          </cell>
          <cell r="B3239">
            <v>0</v>
          </cell>
        </row>
        <row r="3240">
          <cell r="A3240">
            <v>39670</v>
          </cell>
          <cell r="B3240">
            <v>0</v>
          </cell>
        </row>
        <row r="3241">
          <cell r="A3241">
            <v>39671</v>
          </cell>
          <cell r="B3241">
            <v>0.12839999999999999</v>
          </cell>
        </row>
        <row r="3242">
          <cell r="A3242">
            <v>39672</v>
          </cell>
          <cell r="B3242">
            <v>0.12839999999999999</v>
          </cell>
        </row>
        <row r="3243">
          <cell r="A3243">
            <v>39673</v>
          </cell>
          <cell r="B3243">
            <v>0.1285</v>
          </cell>
        </row>
        <row r="3244">
          <cell r="A3244">
            <v>39674</v>
          </cell>
          <cell r="B3244">
            <v>0.1285</v>
          </cell>
        </row>
        <row r="3245">
          <cell r="A3245">
            <v>39675</v>
          </cell>
          <cell r="B3245">
            <v>0.1285</v>
          </cell>
        </row>
        <row r="3246">
          <cell r="A3246">
            <v>39676</v>
          </cell>
          <cell r="B3246">
            <v>0</v>
          </cell>
        </row>
        <row r="3247">
          <cell r="A3247">
            <v>39677</v>
          </cell>
          <cell r="B3247">
            <v>0</v>
          </cell>
        </row>
        <row r="3248">
          <cell r="A3248">
            <v>39678</v>
          </cell>
          <cell r="B3248">
            <v>0.1288</v>
          </cell>
        </row>
        <row r="3249">
          <cell r="A3249">
            <v>39679</v>
          </cell>
          <cell r="B3249">
            <v>0.12870000000000001</v>
          </cell>
        </row>
        <row r="3250">
          <cell r="A3250">
            <v>39680</v>
          </cell>
          <cell r="B3250">
            <v>0.12859999999999999</v>
          </cell>
        </row>
        <row r="3251">
          <cell r="A3251">
            <v>39681</v>
          </cell>
          <cell r="B3251">
            <v>0.12859999999999999</v>
          </cell>
        </row>
        <row r="3252">
          <cell r="A3252">
            <v>39682</v>
          </cell>
          <cell r="B3252">
            <v>0.12839999999999999</v>
          </cell>
        </row>
        <row r="3253">
          <cell r="A3253">
            <v>39683</v>
          </cell>
          <cell r="B3253">
            <v>0</v>
          </cell>
        </row>
        <row r="3254">
          <cell r="A3254">
            <v>39684</v>
          </cell>
          <cell r="B3254">
            <v>0</v>
          </cell>
        </row>
        <row r="3255">
          <cell r="A3255">
            <v>39685</v>
          </cell>
          <cell r="B3255">
            <v>0.1285</v>
          </cell>
        </row>
        <row r="3256">
          <cell r="A3256">
            <v>39686</v>
          </cell>
          <cell r="B3256">
            <v>0.12839999999999999</v>
          </cell>
        </row>
        <row r="3257">
          <cell r="A3257">
            <v>39687</v>
          </cell>
          <cell r="B3257">
            <v>0.12839999999999999</v>
          </cell>
        </row>
        <row r="3258">
          <cell r="A3258">
            <v>39688</v>
          </cell>
          <cell r="B3258">
            <v>0.12839999999999999</v>
          </cell>
        </row>
        <row r="3259">
          <cell r="A3259">
            <v>39689</v>
          </cell>
          <cell r="B3259">
            <v>0.12820000000000001</v>
          </cell>
        </row>
        <row r="3260">
          <cell r="A3260">
            <v>39690</v>
          </cell>
          <cell r="B3260">
            <v>0</v>
          </cell>
        </row>
        <row r="3261">
          <cell r="A3261">
            <v>39691</v>
          </cell>
          <cell r="B3261">
            <v>0</v>
          </cell>
        </row>
        <row r="3262">
          <cell r="A3262">
            <v>39692</v>
          </cell>
          <cell r="B3262">
            <v>0.12839999999999999</v>
          </cell>
        </row>
        <row r="3263">
          <cell r="A3263">
            <v>39693</v>
          </cell>
          <cell r="B3263">
            <v>0.1283</v>
          </cell>
        </row>
        <row r="3264">
          <cell r="A3264">
            <v>39694</v>
          </cell>
          <cell r="B3264">
            <v>0.12870000000000001</v>
          </cell>
        </row>
        <row r="3265">
          <cell r="A3265">
            <v>39695</v>
          </cell>
          <cell r="B3265">
            <v>0.12839999999999999</v>
          </cell>
        </row>
        <row r="3266">
          <cell r="A3266">
            <v>39696</v>
          </cell>
          <cell r="B3266">
            <v>0.12809999999999999</v>
          </cell>
        </row>
        <row r="3267">
          <cell r="A3267">
            <v>39697</v>
          </cell>
          <cell r="B3267">
            <v>0</v>
          </cell>
        </row>
        <row r="3268">
          <cell r="A3268">
            <v>39698</v>
          </cell>
          <cell r="B3268">
            <v>0</v>
          </cell>
        </row>
        <row r="3269">
          <cell r="A3269">
            <v>39699</v>
          </cell>
          <cell r="B3269">
            <v>0.12889999999999999</v>
          </cell>
        </row>
        <row r="3270">
          <cell r="A3270">
            <v>39700</v>
          </cell>
          <cell r="B3270">
            <v>0.12859999999999999</v>
          </cell>
        </row>
        <row r="3271">
          <cell r="A3271">
            <v>39701</v>
          </cell>
          <cell r="B3271">
            <v>0.1288</v>
          </cell>
        </row>
        <row r="3272">
          <cell r="A3272">
            <v>39702</v>
          </cell>
          <cell r="B3272">
            <v>0.1363</v>
          </cell>
        </row>
        <row r="3273">
          <cell r="A3273">
            <v>39703</v>
          </cell>
          <cell r="B3273">
            <v>0.13589999999999999</v>
          </cell>
        </row>
        <row r="3274">
          <cell r="A3274">
            <v>39704</v>
          </cell>
          <cell r="B3274">
            <v>0</v>
          </cell>
        </row>
        <row r="3275">
          <cell r="A3275">
            <v>39705</v>
          </cell>
          <cell r="B3275">
            <v>0</v>
          </cell>
        </row>
        <row r="3276">
          <cell r="A3276">
            <v>39706</v>
          </cell>
          <cell r="B3276">
            <v>0.13589999999999999</v>
          </cell>
        </row>
        <row r="3277">
          <cell r="A3277">
            <v>39707</v>
          </cell>
          <cell r="B3277">
            <v>0.13600000000000001</v>
          </cell>
        </row>
        <row r="3278">
          <cell r="A3278">
            <v>39708</v>
          </cell>
          <cell r="B3278">
            <v>0.1358</v>
          </cell>
        </row>
        <row r="3279">
          <cell r="A3279">
            <v>39709</v>
          </cell>
          <cell r="B3279">
            <v>0.1358</v>
          </cell>
        </row>
        <row r="3280">
          <cell r="A3280">
            <v>39710</v>
          </cell>
          <cell r="B3280">
            <v>0.13650000000000001</v>
          </cell>
        </row>
        <row r="3281">
          <cell r="A3281">
            <v>39711</v>
          </cell>
          <cell r="B3281">
            <v>0</v>
          </cell>
        </row>
        <row r="3282">
          <cell r="A3282">
            <v>39712</v>
          </cell>
          <cell r="B3282">
            <v>0</v>
          </cell>
        </row>
        <row r="3283">
          <cell r="A3283">
            <v>39713</v>
          </cell>
          <cell r="B3283">
            <v>0.1368</v>
          </cell>
        </row>
        <row r="3284">
          <cell r="A3284">
            <v>39714</v>
          </cell>
          <cell r="B3284">
            <v>0.13619999999999999</v>
          </cell>
        </row>
        <row r="3285">
          <cell r="A3285">
            <v>39715</v>
          </cell>
          <cell r="B3285">
            <v>0.13589999999999999</v>
          </cell>
        </row>
        <row r="3286">
          <cell r="A3286">
            <v>39716</v>
          </cell>
          <cell r="B3286">
            <v>0.13600000000000001</v>
          </cell>
        </row>
        <row r="3287">
          <cell r="A3287">
            <v>39717</v>
          </cell>
          <cell r="B3287">
            <v>0.13600000000000001</v>
          </cell>
        </row>
        <row r="3288">
          <cell r="A3288">
            <v>39718</v>
          </cell>
          <cell r="B3288">
            <v>0</v>
          </cell>
        </row>
        <row r="3289">
          <cell r="A3289">
            <v>39719</v>
          </cell>
          <cell r="B3289">
            <v>0</v>
          </cell>
        </row>
        <row r="3290">
          <cell r="A3290">
            <v>39720</v>
          </cell>
          <cell r="B3290">
            <v>0.1358</v>
          </cell>
        </row>
        <row r="3291">
          <cell r="A3291">
            <v>39721</v>
          </cell>
          <cell r="B3291">
            <v>0.13589999999999999</v>
          </cell>
        </row>
        <row r="3292">
          <cell r="A3292">
            <v>39722</v>
          </cell>
          <cell r="B3292">
            <v>0.1358</v>
          </cell>
        </row>
        <row r="3293">
          <cell r="A3293">
            <v>39723</v>
          </cell>
          <cell r="B3293">
            <v>0.1361</v>
          </cell>
        </row>
        <row r="3294">
          <cell r="A3294">
            <v>39724</v>
          </cell>
          <cell r="B3294">
            <v>0.13650000000000001</v>
          </cell>
        </row>
        <row r="3295">
          <cell r="A3295">
            <v>39725</v>
          </cell>
          <cell r="B3295">
            <v>0</v>
          </cell>
        </row>
        <row r="3296">
          <cell r="A3296">
            <v>39726</v>
          </cell>
          <cell r="B3296">
            <v>0</v>
          </cell>
        </row>
        <row r="3297">
          <cell r="A3297">
            <v>39727</v>
          </cell>
          <cell r="B3297">
            <v>0.13750000000000001</v>
          </cell>
        </row>
        <row r="3298">
          <cell r="A3298">
            <v>39728</v>
          </cell>
          <cell r="B3298">
            <v>0.13700000000000001</v>
          </cell>
        </row>
        <row r="3299">
          <cell r="A3299">
            <v>39729</v>
          </cell>
          <cell r="B3299">
            <v>0.13669999999999999</v>
          </cell>
        </row>
        <row r="3300">
          <cell r="A3300">
            <v>39730</v>
          </cell>
          <cell r="B3300">
            <v>0.13650000000000001</v>
          </cell>
        </row>
        <row r="3301">
          <cell r="A3301">
            <v>39731</v>
          </cell>
          <cell r="B3301">
            <v>0.1366</v>
          </cell>
        </row>
        <row r="3302">
          <cell r="A3302">
            <v>39732</v>
          </cell>
          <cell r="B3302">
            <v>0</v>
          </cell>
        </row>
        <row r="3303">
          <cell r="A3303">
            <v>39733</v>
          </cell>
          <cell r="B3303">
            <v>0</v>
          </cell>
        </row>
        <row r="3304">
          <cell r="A3304">
            <v>39734</v>
          </cell>
          <cell r="B3304">
            <v>0.1371</v>
          </cell>
        </row>
        <row r="3305">
          <cell r="A3305">
            <v>39735</v>
          </cell>
          <cell r="B3305">
            <v>0.13639999999999999</v>
          </cell>
        </row>
        <row r="3306">
          <cell r="A3306">
            <v>39736</v>
          </cell>
          <cell r="B3306">
            <v>0.1368</v>
          </cell>
        </row>
        <row r="3307">
          <cell r="A3307">
            <v>39737</v>
          </cell>
          <cell r="B3307">
            <v>0.1366</v>
          </cell>
        </row>
        <row r="3308">
          <cell r="A3308">
            <v>39738</v>
          </cell>
          <cell r="B3308">
            <v>0.13639999999999999</v>
          </cell>
        </row>
        <row r="3309">
          <cell r="A3309">
            <v>39739</v>
          </cell>
          <cell r="B3309">
            <v>0</v>
          </cell>
        </row>
        <row r="3310">
          <cell r="A3310">
            <v>39740</v>
          </cell>
          <cell r="B3310">
            <v>0</v>
          </cell>
        </row>
        <row r="3311">
          <cell r="A3311">
            <v>39741</v>
          </cell>
          <cell r="B3311">
            <v>0.13669999999999999</v>
          </cell>
        </row>
        <row r="3312">
          <cell r="A3312">
            <v>39742</v>
          </cell>
          <cell r="B3312">
            <v>0.13619999999999999</v>
          </cell>
        </row>
        <row r="3313">
          <cell r="A3313">
            <v>39743</v>
          </cell>
          <cell r="B3313">
            <v>0.13550000000000001</v>
          </cell>
        </row>
        <row r="3314">
          <cell r="A3314">
            <v>39744</v>
          </cell>
          <cell r="B3314">
            <v>0.13600000000000001</v>
          </cell>
        </row>
        <row r="3315">
          <cell r="A3315">
            <v>39745</v>
          </cell>
          <cell r="B3315">
            <v>0.1363</v>
          </cell>
        </row>
        <row r="3316">
          <cell r="A3316">
            <v>39746</v>
          </cell>
          <cell r="B3316">
            <v>0</v>
          </cell>
        </row>
        <row r="3317">
          <cell r="A3317">
            <v>39747</v>
          </cell>
          <cell r="B3317">
            <v>0</v>
          </cell>
        </row>
        <row r="3318">
          <cell r="A3318">
            <v>39748</v>
          </cell>
          <cell r="B3318">
            <v>0.1363</v>
          </cell>
        </row>
        <row r="3319">
          <cell r="A3319">
            <v>39749</v>
          </cell>
          <cell r="B3319">
            <v>0.13639999999999999</v>
          </cell>
        </row>
        <row r="3320">
          <cell r="A3320">
            <v>39750</v>
          </cell>
          <cell r="B3320">
            <v>0.13619999999999999</v>
          </cell>
        </row>
        <row r="3321">
          <cell r="A3321">
            <v>39751</v>
          </cell>
          <cell r="B3321">
            <v>0.13569999999999999</v>
          </cell>
        </row>
        <row r="3322">
          <cell r="A3322">
            <v>39752</v>
          </cell>
          <cell r="B3322">
            <v>0.13589999999999999</v>
          </cell>
        </row>
        <row r="3323">
          <cell r="A3323">
            <v>39753</v>
          </cell>
          <cell r="B3323">
            <v>0</v>
          </cell>
        </row>
        <row r="3324">
          <cell r="A3324">
            <v>39754</v>
          </cell>
          <cell r="B3324">
            <v>0</v>
          </cell>
        </row>
        <row r="3325">
          <cell r="A3325">
            <v>39755</v>
          </cell>
          <cell r="B3325">
            <v>0.1358</v>
          </cell>
        </row>
        <row r="3326">
          <cell r="A3326">
            <v>39756</v>
          </cell>
          <cell r="B3326">
            <v>0.1356</v>
          </cell>
        </row>
        <row r="3327">
          <cell r="A3327">
            <v>39757</v>
          </cell>
          <cell r="B3327">
            <v>0.1356</v>
          </cell>
        </row>
        <row r="3328">
          <cell r="A3328">
            <v>39758</v>
          </cell>
          <cell r="B3328">
            <v>0.13500000000000001</v>
          </cell>
        </row>
        <row r="3329">
          <cell r="A3329">
            <v>39759</v>
          </cell>
          <cell r="B3329">
            <v>0.13489999999999999</v>
          </cell>
        </row>
        <row r="3330">
          <cell r="A3330">
            <v>39760</v>
          </cell>
          <cell r="B3330">
            <v>0</v>
          </cell>
        </row>
        <row r="3331">
          <cell r="A3331">
            <v>39761</v>
          </cell>
          <cell r="B3331">
            <v>0</v>
          </cell>
        </row>
        <row r="3332">
          <cell r="A3332">
            <v>39762</v>
          </cell>
          <cell r="B3332">
            <v>0.13500000000000001</v>
          </cell>
        </row>
        <row r="3333">
          <cell r="A3333">
            <v>39763</v>
          </cell>
          <cell r="B3333">
            <v>0.1346</v>
          </cell>
        </row>
        <row r="3334">
          <cell r="A3334">
            <v>39764</v>
          </cell>
          <cell r="B3334">
            <v>0.13400000000000001</v>
          </cell>
        </row>
        <row r="3335">
          <cell r="A3335">
            <v>39765</v>
          </cell>
          <cell r="B3335">
            <v>0.13239999999999999</v>
          </cell>
        </row>
        <row r="3336">
          <cell r="A3336">
            <v>39766</v>
          </cell>
          <cell r="B3336">
            <v>0.13250000000000001</v>
          </cell>
        </row>
        <row r="3337">
          <cell r="A3337">
            <v>39767</v>
          </cell>
          <cell r="B3337">
            <v>0</v>
          </cell>
        </row>
        <row r="3338">
          <cell r="A3338">
            <v>39768</v>
          </cell>
          <cell r="B3338">
            <v>0</v>
          </cell>
        </row>
        <row r="3339">
          <cell r="A3339">
            <v>39769</v>
          </cell>
          <cell r="B3339">
            <v>0.1328</v>
          </cell>
        </row>
        <row r="3340">
          <cell r="A3340">
            <v>39770</v>
          </cell>
          <cell r="B3340">
            <v>0.13250000000000001</v>
          </cell>
        </row>
        <row r="3341">
          <cell r="A3341">
            <v>39771</v>
          </cell>
          <cell r="B3341">
            <v>0.12920000000000001</v>
          </cell>
        </row>
        <row r="3342">
          <cell r="A3342">
            <v>39772</v>
          </cell>
          <cell r="B3342">
            <v>0.12870000000000001</v>
          </cell>
        </row>
        <row r="3343">
          <cell r="A3343">
            <v>39773</v>
          </cell>
          <cell r="B3343">
            <v>0.1308</v>
          </cell>
        </row>
        <row r="3344">
          <cell r="A3344">
            <v>39774</v>
          </cell>
          <cell r="B3344">
            <v>0</v>
          </cell>
        </row>
        <row r="3345">
          <cell r="A3345">
            <v>39775</v>
          </cell>
          <cell r="B3345">
            <v>0</v>
          </cell>
        </row>
        <row r="3346">
          <cell r="A3346">
            <v>39776</v>
          </cell>
          <cell r="B3346">
            <v>0.13159999999999999</v>
          </cell>
        </row>
        <row r="3347">
          <cell r="A3347">
            <v>39777</v>
          </cell>
          <cell r="B3347">
            <v>0.13139999999999999</v>
          </cell>
        </row>
        <row r="3348">
          <cell r="A3348">
            <v>39778</v>
          </cell>
          <cell r="B3348">
            <v>0.13150000000000001</v>
          </cell>
        </row>
        <row r="3349">
          <cell r="A3349">
            <v>39779</v>
          </cell>
          <cell r="B3349">
            <v>0.13220000000000001</v>
          </cell>
        </row>
        <row r="3350">
          <cell r="A3350">
            <v>39780</v>
          </cell>
          <cell r="B3350">
            <v>0.1336</v>
          </cell>
        </row>
        <row r="3351">
          <cell r="A3351">
            <v>39781</v>
          </cell>
          <cell r="B3351">
            <v>0</v>
          </cell>
        </row>
        <row r="3352">
          <cell r="A3352">
            <v>39782</v>
          </cell>
          <cell r="B3352">
            <v>0</v>
          </cell>
        </row>
        <row r="3353">
          <cell r="A3353">
            <v>39783</v>
          </cell>
          <cell r="B3353">
            <v>0.13469999999999999</v>
          </cell>
        </row>
        <row r="3354">
          <cell r="A3354">
            <v>39784</v>
          </cell>
          <cell r="B3354">
            <v>0.1348</v>
          </cell>
        </row>
        <row r="3355">
          <cell r="A3355">
            <v>39785</v>
          </cell>
          <cell r="B3355">
            <v>0.1346</v>
          </cell>
        </row>
        <row r="3356">
          <cell r="A3356">
            <v>39786</v>
          </cell>
          <cell r="B3356">
            <v>0.13469999999999999</v>
          </cell>
        </row>
        <row r="3357">
          <cell r="A3357">
            <v>39787</v>
          </cell>
          <cell r="B3357">
            <v>0.1346</v>
          </cell>
        </row>
        <row r="3358">
          <cell r="A3358">
            <v>39788</v>
          </cell>
          <cell r="B3358">
            <v>0</v>
          </cell>
        </row>
        <row r="3359">
          <cell r="A3359">
            <v>39789</v>
          </cell>
          <cell r="B3359">
            <v>0</v>
          </cell>
        </row>
        <row r="3360">
          <cell r="A3360">
            <v>39790</v>
          </cell>
          <cell r="B3360">
            <v>0.1346</v>
          </cell>
        </row>
        <row r="3361">
          <cell r="A3361">
            <v>39791</v>
          </cell>
          <cell r="B3361">
            <v>0.13469999999999999</v>
          </cell>
        </row>
        <row r="3362">
          <cell r="A3362">
            <v>39792</v>
          </cell>
          <cell r="B3362">
            <v>0.1346</v>
          </cell>
        </row>
        <row r="3363">
          <cell r="A3363">
            <v>39793</v>
          </cell>
          <cell r="B3363">
            <v>0.1346</v>
          </cell>
        </row>
        <row r="3364">
          <cell r="A3364">
            <v>39794</v>
          </cell>
          <cell r="B3364">
            <v>0.13450000000000001</v>
          </cell>
        </row>
        <row r="3365">
          <cell r="A3365">
            <v>39795</v>
          </cell>
          <cell r="B3365">
            <v>0</v>
          </cell>
        </row>
        <row r="3366">
          <cell r="A3366">
            <v>39796</v>
          </cell>
          <cell r="B3366">
            <v>0</v>
          </cell>
        </row>
        <row r="3367">
          <cell r="A3367">
            <v>39797</v>
          </cell>
          <cell r="B3367">
            <v>0.1346</v>
          </cell>
        </row>
        <row r="3368">
          <cell r="A3368">
            <v>39798</v>
          </cell>
          <cell r="B3368">
            <v>0.1346</v>
          </cell>
        </row>
        <row r="3369">
          <cell r="A3369">
            <v>39799</v>
          </cell>
          <cell r="B3369">
            <v>0.1348</v>
          </cell>
        </row>
        <row r="3370">
          <cell r="A3370">
            <v>39800</v>
          </cell>
          <cell r="B3370">
            <v>0.13500000000000001</v>
          </cell>
        </row>
        <row r="3371">
          <cell r="A3371">
            <v>39801</v>
          </cell>
          <cell r="B3371">
            <v>0.1346</v>
          </cell>
        </row>
        <row r="3372">
          <cell r="A3372">
            <v>39802</v>
          </cell>
          <cell r="B3372">
            <v>0</v>
          </cell>
        </row>
        <row r="3373">
          <cell r="A3373">
            <v>39803</v>
          </cell>
          <cell r="B3373">
            <v>0</v>
          </cell>
        </row>
        <row r="3374">
          <cell r="A3374">
            <v>39804</v>
          </cell>
          <cell r="B3374">
            <v>0.1351</v>
          </cell>
        </row>
        <row r="3375">
          <cell r="A3375">
            <v>39805</v>
          </cell>
          <cell r="B3375">
            <v>0.13469999999999999</v>
          </cell>
        </row>
        <row r="3376">
          <cell r="A3376">
            <v>39806</v>
          </cell>
          <cell r="B3376">
            <v>0.13519999999999999</v>
          </cell>
        </row>
        <row r="3377">
          <cell r="A3377">
            <v>39807</v>
          </cell>
          <cell r="B3377">
            <v>0</v>
          </cell>
        </row>
        <row r="3378">
          <cell r="A3378">
            <v>39808</v>
          </cell>
          <cell r="B3378">
            <v>0.1351</v>
          </cell>
        </row>
        <row r="3379">
          <cell r="A3379">
            <v>39809</v>
          </cell>
          <cell r="B3379">
            <v>0</v>
          </cell>
        </row>
        <row r="3380">
          <cell r="A3380">
            <v>39810</v>
          </cell>
          <cell r="B3380">
            <v>0</v>
          </cell>
        </row>
        <row r="3381">
          <cell r="A3381">
            <v>39811</v>
          </cell>
          <cell r="B3381">
            <v>0.13589999999999999</v>
          </cell>
        </row>
        <row r="3382">
          <cell r="A3382">
            <v>39812</v>
          </cell>
          <cell r="B3382">
            <v>0.1361</v>
          </cell>
        </row>
        <row r="3383">
          <cell r="A3383">
            <v>39813</v>
          </cell>
          <cell r="B3383">
            <v>0.13619999999999999</v>
          </cell>
        </row>
        <row r="3384">
          <cell r="A3384">
            <v>39814</v>
          </cell>
          <cell r="B3384">
            <v>0</v>
          </cell>
        </row>
        <row r="3385">
          <cell r="A3385">
            <v>39815</v>
          </cell>
          <cell r="B3385">
            <v>0.13619999999999999</v>
          </cell>
        </row>
        <row r="3386">
          <cell r="A3386">
            <v>39816</v>
          </cell>
          <cell r="B3386">
            <v>0</v>
          </cell>
        </row>
        <row r="3387">
          <cell r="A3387">
            <v>39817</v>
          </cell>
          <cell r="B3387">
            <v>0</v>
          </cell>
        </row>
        <row r="3388">
          <cell r="A3388">
            <v>39818</v>
          </cell>
          <cell r="B3388">
            <v>0.13589999999999999</v>
          </cell>
        </row>
        <row r="3389">
          <cell r="A3389">
            <v>39819</v>
          </cell>
          <cell r="B3389">
            <v>0.13600000000000001</v>
          </cell>
        </row>
        <row r="3390">
          <cell r="A3390">
            <v>39820</v>
          </cell>
          <cell r="B3390">
            <v>0.1361</v>
          </cell>
        </row>
        <row r="3391">
          <cell r="A3391">
            <v>39821</v>
          </cell>
          <cell r="B3391">
            <v>0.13600000000000001</v>
          </cell>
        </row>
        <row r="3392">
          <cell r="A3392">
            <v>39822</v>
          </cell>
          <cell r="B3392">
            <v>0.1361</v>
          </cell>
        </row>
        <row r="3393">
          <cell r="A3393">
            <v>39823</v>
          </cell>
          <cell r="B3393">
            <v>0</v>
          </cell>
        </row>
        <row r="3394">
          <cell r="A3394">
            <v>39824</v>
          </cell>
          <cell r="B3394">
            <v>0</v>
          </cell>
        </row>
        <row r="3395">
          <cell r="A3395">
            <v>39825</v>
          </cell>
          <cell r="B3395">
            <v>0.13600000000000001</v>
          </cell>
        </row>
        <row r="3396">
          <cell r="A3396">
            <v>39826</v>
          </cell>
          <cell r="B3396">
            <v>0.13600000000000001</v>
          </cell>
        </row>
        <row r="3397">
          <cell r="A3397">
            <v>39827</v>
          </cell>
          <cell r="B3397">
            <v>0.13600000000000001</v>
          </cell>
        </row>
        <row r="3398">
          <cell r="A3398">
            <v>39828</v>
          </cell>
          <cell r="B3398">
            <v>0.13619999999999999</v>
          </cell>
        </row>
        <row r="3399">
          <cell r="A3399">
            <v>39829</v>
          </cell>
          <cell r="B3399">
            <v>0.1361</v>
          </cell>
        </row>
        <row r="3400">
          <cell r="A3400">
            <v>39830</v>
          </cell>
          <cell r="B3400">
            <v>0</v>
          </cell>
        </row>
        <row r="3401">
          <cell r="A3401">
            <v>39831</v>
          </cell>
          <cell r="B3401">
            <v>0</v>
          </cell>
        </row>
        <row r="3402">
          <cell r="A3402">
            <v>39832</v>
          </cell>
          <cell r="B3402">
            <v>0.1338</v>
          </cell>
        </row>
        <row r="3403">
          <cell r="A3403">
            <v>39833</v>
          </cell>
          <cell r="B3403">
            <v>0.13450000000000001</v>
          </cell>
        </row>
        <row r="3404">
          <cell r="A3404">
            <v>39834</v>
          </cell>
          <cell r="B3404">
            <v>0.1361</v>
          </cell>
        </row>
        <row r="3405">
          <cell r="A3405">
            <v>39835</v>
          </cell>
          <cell r="B3405">
            <v>0.12609999999999999</v>
          </cell>
        </row>
        <row r="3406">
          <cell r="A3406">
            <v>39836</v>
          </cell>
          <cell r="B3406">
            <v>0.12609999999999999</v>
          </cell>
        </row>
        <row r="3407">
          <cell r="A3407">
            <v>39837</v>
          </cell>
          <cell r="B3407">
            <v>0</v>
          </cell>
        </row>
        <row r="3408">
          <cell r="A3408">
            <v>39838</v>
          </cell>
          <cell r="B3408">
            <v>0</v>
          </cell>
        </row>
        <row r="3409">
          <cell r="A3409">
            <v>39839</v>
          </cell>
          <cell r="B3409">
            <v>0.12620000000000001</v>
          </cell>
        </row>
        <row r="3410">
          <cell r="A3410">
            <v>39840</v>
          </cell>
          <cell r="B3410">
            <v>0.12620000000000001</v>
          </cell>
        </row>
        <row r="3411">
          <cell r="A3411">
            <v>39841</v>
          </cell>
          <cell r="B3411">
            <v>0.12620000000000001</v>
          </cell>
        </row>
        <row r="3412">
          <cell r="A3412">
            <v>39842</v>
          </cell>
          <cell r="B3412">
            <v>0.12620000000000001</v>
          </cell>
        </row>
        <row r="3413">
          <cell r="A3413">
            <v>39843</v>
          </cell>
          <cell r="B3413">
            <v>0.12609999999999999</v>
          </cell>
        </row>
        <row r="3414">
          <cell r="A3414">
            <v>39844</v>
          </cell>
          <cell r="B3414">
            <v>0</v>
          </cell>
        </row>
        <row r="3415">
          <cell r="A3415">
            <v>39845</v>
          </cell>
          <cell r="B3415">
            <v>0</v>
          </cell>
        </row>
        <row r="3416">
          <cell r="A3416">
            <v>39846</v>
          </cell>
          <cell r="B3416">
            <v>0.1263</v>
          </cell>
        </row>
        <row r="3417">
          <cell r="A3417">
            <v>39847</v>
          </cell>
          <cell r="B3417">
            <v>0.12620000000000001</v>
          </cell>
        </row>
        <row r="3418">
          <cell r="A3418">
            <v>39848</v>
          </cell>
          <cell r="B3418">
            <v>0.1263</v>
          </cell>
        </row>
        <row r="3419">
          <cell r="A3419">
            <v>39849</v>
          </cell>
          <cell r="B3419">
            <v>0.1263</v>
          </cell>
        </row>
        <row r="3420">
          <cell r="A3420">
            <v>39850</v>
          </cell>
          <cell r="B3420">
            <v>0.1263</v>
          </cell>
        </row>
        <row r="3421">
          <cell r="A3421">
            <v>39851</v>
          </cell>
          <cell r="B3421">
            <v>0</v>
          </cell>
        </row>
        <row r="3422">
          <cell r="A3422">
            <v>39852</v>
          </cell>
          <cell r="B3422">
            <v>0</v>
          </cell>
        </row>
        <row r="3423">
          <cell r="A3423">
            <v>39853</v>
          </cell>
          <cell r="B3423">
            <v>0.12620000000000001</v>
          </cell>
        </row>
        <row r="3424">
          <cell r="A3424">
            <v>39854</v>
          </cell>
          <cell r="B3424">
            <v>0.1263</v>
          </cell>
        </row>
        <row r="3425">
          <cell r="A3425">
            <v>39855</v>
          </cell>
          <cell r="B3425">
            <v>0.12620000000000001</v>
          </cell>
        </row>
        <row r="3426">
          <cell r="A3426">
            <v>39856</v>
          </cell>
          <cell r="B3426">
            <v>0.1263</v>
          </cell>
        </row>
        <row r="3427">
          <cell r="A3427">
            <v>39857</v>
          </cell>
          <cell r="B3427">
            <v>0.12620000000000001</v>
          </cell>
        </row>
        <row r="3428">
          <cell r="A3428">
            <v>39858</v>
          </cell>
          <cell r="B3428">
            <v>0</v>
          </cell>
        </row>
        <row r="3429">
          <cell r="A3429">
            <v>39859</v>
          </cell>
          <cell r="B3429">
            <v>0</v>
          </cell>
        </row>
        <row r="3430">
          <cell r="A3430">
            <v>39860</v>
          </cell>
          <cell r="B3430">
            <v>0.1263</v>
          </cell>
        </row>
        <row r="3431">
          <cell r="A3431">
            <v>39861</v>
          </cell>
          <cell r="B3431">
            <v>0.12620000000000001</v>
          </cell>
        </row>
        <row r="3432">
          <cell r="A3432">
            <v>39862</v>
          </cell>
          <cell r="B3432">
            <v>0.12620000000000001</v>
          </cell>
        </row>
        <row r="3433">
          <cell r="A3433">
            <v>39863</v>
          </cell>
          <cell r="B3433">
            <v>0.12620000000000001</v>
          </cell>
        </row>
        <row r="3434">
          <cell r="A3434">
            <v>39864</v>
          </cell>
          <cell r="B3434">
            <v>0.12620000000000001</v>
          </cell>
        </row>
        <row r="3435">
          <cell r="A3435">
            <v>39865</v>
          </cell>
          <cell r="B3435">
            <v>0</v>
          </cell>
        </row>
        <row r="3436">
          <cell r="A3436">
            <v>39866</v>
          </cell>
          <cell r="B3436">
            <v>0</v>
          </cell>
        </row>
        <row r="3437">
          <cell r="A3437">
            <v>39867</v>
          </cell>
          <cell r="B3437">
            <v>0</v>
          </cell>
        </row>
        <row r="3438">
          <cell r="A3438">
            <v>39868</v>
          </cell>
          <cell r="B3438">
            <v>0</v>
          </cell>
        </row>
        <row r="3439">
          <cell r="A3439">
            <v>39869</v>
          </cell>
          <cell r="B3439">
            <v>0.12620000000000001</v>
          </cell>
        </row>
        <row r="3440">
          <cell r="A3440">
            <v>39870</v>
          </cell>
          <cell r="B3440">
            <v>0.12620000000000001</v>
          </cell>
        </row>
        <row r="3441">
          <cell r="A3441">
            <v>39871</v>
          </cell>
          <cell r="B3441">
            <v>0.126</v>
          </cell>
        </row>
        <row r="3442">
          <cell r="A3442">
            <v>39872</v>
          </cell>
          <cell r="B3442">
            <v>0</v>
          </cell>
        </row>
        <row r="3443">
          <cell r="A3443">
            <v>39873</v>
          </cell>
          <cell r="B3443">
            <v>0</v>
          </cell>
        </row>
        <row r="3444">
          <cell r="A3444">
            <v>39874</v>
          </cell>
          <cell r="B3444">
            <v>0.12609999999999999</v>
          </cell>
        </row>
        <row r="3445">
          <cell r="A3445">
            <v>39875</v>
          </cell>
          <cell r="B3445">
            <v>0.12620000000000001</v>
          </cell>
        </row>
        <row r="3446">
          <cell r="A3446">
            <v>39876</v>
          </cell>
          <cell r="B3446">
            <v>0.12620000000000001</v>
          </cell>
        </row>
        <row r="3447">
          <cell r="A3447">
            <v>39877</v>
          </cell>
          <cell r="B3447">
            <v>0.12620000000000001</v>
          </cell>
        </row>
        <row r="3448">
          <cell r="A3448">
            <v>39878</v>
          </cell>
          <cell r="B3448">
            <v>0.12620000000000001</v>
          </cell>
        </row>
        <row r="3449">
          <cell r="A3449">
            <v>39879</v>
          </cell>
          <cell r="B3449">
            <v>0</v>
          </cell>
        </row>
        <row r="3450">
          <cell r="A3450">
            <v>39880</v>
          </cell>
          <cell r="B3450">
            <v>0</v>
          </cell>
        </row>
        <row r="3451">
          <cell r="A3451">
            <v>39881</v>
          </cell>
          <cell r="B3451">
            <v>0.12620000000000001</v>
          </cell>
        </row>
        <row r="3452">
          <cell r="A3452">
            <v>39882</v>
          </cell>
          <cell r="B3452">
            <v>0.12620000000000001</v>
          </cell>
        </row>
        <row r="3453">
          <cell r="A3453">
            <v>39883</v>
          </cell>
          <cell r="B3453">
            <v>0.126</v>
          </cell>
        </row>
        <row r="3454">
          <cell r="A3454">
            <v>39884</v>
          </cell>
          <cell r="B3454">
            <v>0.11119999999999999</v>
          </cell>
        </row>
        <row r="3455">
          <cell r="A3455">
            <v>39885</v>
          </cell>
          <cell r="B3455">
            <v>0.11119999999999999</v>
          </cell>
        </row>
        <row r="3456">
          <cell r="A3456">
            <v>39886</v>
          </cell>
          <cell r="B3456">
            <v>0</v>
          </cell>
        </row>
        <row r="3457">
          <cell r="A3457">
            <v>39887</v>
          </cell>
          <cell r="B3457">
            <v>0</v>
          </cell>
        </row>
        <row r="3458">
          <cell r="A3458">
            <v>39888</v>
          </cell>
          <cell r="B3458">
            <v>0.1105</v>
          </cell>
        </row>
        <row r="3459">
          <cell r="A3459">
            <v>39889</v>
          </cell>
          <cell r="B3459">
            <v>0.11020000000000001</v>
          </cell>
        </row>
        <row r="3460">
          <cell r="A3460">
            <v>39890</v>
          </cell>
          <cell r="B3460">
            <v>0.1111</v>
          </cell>
        </row>
        <row r="3461">
          <cell r="A3461">
            <v>39891</v>
          </cell>
          <cell r="B3461">
            <v>0.1113</v>
          </cell>
        </row>
        <row r="3462">
          <cell r="A3462">
            <v>39892</v>
          </cell>
          <cell r="B3462">
            <v>0.1113</v>
          </cell>
        </row>
        <row r="3463">
          <cell r="A3463">
            <v>39893</v>
          </cell>
          <cell r="B3463">
            <v>0</v>
          </cell>
        </row>
        <row r="3464">
          <cell r="A3464">
            <v>39894</v>
          </cell>
          <cell r="B3464">
            <v>0</v>
          </cell>
        </row>
        <row r="3465">
          <cell r="A3465">
            <v>39895</v>
          </cell>
          <cell r="B3465">
            <v>0.1113</v>
          </cell>
        </row>
        <row r="3466">
          <cell r="A3466">
            <v>39896</v>
          </cell>
          <cell r="B3466">
            <v>0.11119999999999999</v>
          </cell>
        </row>
        <row r="3467">
          <cell r="A3467">
            <v>39897</v>
          </cell>
          <cell r="B3467">
            <v>0.11119999999999999</v>
          </cell>
        </row>
        <row r="3468">
          <cell r="A3468">
            <v>39898</v>
          </cell>
          <cell r="B3468">
            <v>0.11119999999999999</v>
          </cell>
        </row>
        <row r="3469">
          <cell r="A3469">
            <v>39899</v>
          </cell>
          <cell r="B3469">
            <v>0.111</v>
          </cell>
        </row>
        <row r="3470">
          <cell r="A3470">
            <v>39900</v>
          </cell>
          <cell r="B3470">
            <v>0</v>
          </cell>
        </row>
        <row r="3471">
          <cell r="A3471">
            <v>39901</v>
          </cell>
          <cell r="B3471">
            <v>0</v>
          </cell>
        </row>
        <row r="3472">
          <cell r="A3472">
            <v>39902</v>
          </cell>
          <cell r="B3472">
            <v>0.1103</v>
          </cell>
        </row>
        <row r="3473">
          <cell r="A3473">
            <v>39903</v>
          </cell>
          <cell r="B3473">
            <v>0.1108</v>
          </cell>
        </row>
        <row r="3474">
          <cell r="A3474">
            <v>39904</v>
          </cell>
          <cell r="B3474">
            <v>0.1113</v>
          </cell>
        </row>
        <row r="3475">
          <cell r="A3475">
            <v>39905</v>
          </cell>
          <cell r="B3475">
            <v>0.1113</v>
          </cell>
        </row>
        <row r="3476">
          <cell r="A3476">
            <v>39906</v>
          </cell>
          <cell r="B3476">
            <v>0.1113</v>
          </cell>
        </row>
        <row r="3477">
          <cell r="A3477">
            <v>39907</v>
          </cell>
          <cell r="B3477">
            <v>0</v>
          </cell>
        </row>
        <row r="3478">
          <cell r="A3478">
            <v>39908</v>
          </cell>
          <cell r="B3478">
            <v>0</v>
          </cell>
        </row>
        <row r="3479">
          <cell r="A3479">
            <v>39909</v>
          </cell>
          <cell r="B3479">
            <v>0.1113</v>
          </cell>
        </row>
        <row r="3480">
          <cell r="A3480">
            <v>39910</v>
          </cell>
          <cell r="B3480">
            <v>0.1113</v>
          </cell>
        </row>
        <row r="3481">
          <cell r="A3481">
            <v>39911</v>
          </cell>
          <cell r="B3481">
            <v>0.1113</v>
          </cell>
        </row>
        <row r="3482">
          <cell r="A3482">
            <v>39912</v>
          </cell>
          <cell r="B3482">
            <v>0.1113</v>
          </cell>
        </row>
        <row r="3483">
          <cell r="A3483">
            <v>39913</v>
          </cell>
          <cell r="B3483">
            <v>0</v>
          </cell>
        </row>
        <row r="3484">
          <cell r="A3484">
            <v>39914</v>
          </cell>
          <cell r="B3484">
            <v>0</v>
          </cell>
        </row>
        <row r="3485">
          <cell r="A3485">
            <v>39915</v>
          </cell>
          <cell r="B3485">
            <v>0</v>
          </cell>
        </row>
        <row r="3486">
          <cell r="A3486">
            <v>39916</v>
          </cell>
          <cell r="B3486">
            <v>0.1103</v>
          </cell>
        </row>
        <row r="3487">
          <cell r="A3487">
            <v>39917</v>
          </cell>
          <cell r="B3487">
            <v>0.11020000000000001</v>
          </cell>
        </row>
        <row r="3488">
          <cell r="A3488">
            <v>39918</v>
          </cell>
          <cell r="B3488">
            <v>0.1113</v>
          </cell>
        </row>
        <row r="3489">
          <cell r="A3489">
            <v>39919</v>
          </cell>
          <cell r="B3489">
            <v>0.1113</v>
          </cell>
        </row>
        <row r="3490">
          <cell r="A3490">
            <v>39920</v>
          </cell>
          <cell r="B3490">
            <v>0.1106</v>
          </cell>
        </row>
        <row r="3491">
          <cell r="A3491">
            <v>39921</v>
          </cell>
          <cell r="B3491">
            <v>0</v>
          </cell>
        </row>
        <row r="3492">
          <cell r="A3492">
            <v>39922</v>
          </cell>
          <cell r="B3492">
            <v>0</v>
          </cell>
        </row>
        <row r="3493">
          <cell r="A3493">
            <v>39923</v>
          </cell>
          <cell r="B3493">
            <v>0.11070000000000001</v>
          </cell>
        </row>
        <row r="3494">
          <cell r="A3494">
            <v>39924</v>
          </cell>
          <cell r="B3494">
            <v>0</v>
          </cell>
        </row>
        <row r="3495">
          <cell r="A3495">
            <v>39925</v>
          </cell>
          <cell r="B3495">
            <v>0.11119999999999999</v>
          </cell>
        </row>
        <row r="3496">
          <cell r="A3496">
            <v>39926</v>
          </cell>
          <cell r="B3496">
            <v>0.1113</v>
          </cell>
        </row>
        <row r="3497">
          <cell r="A3497">
            <v>39927</v>
          </cell>
          <cell r="B3497">
            <v>0.1113</v>
          </cell>
        </row>
        <row r="3498">
          <cell r="A3498">
            <v>39928</v>
          </cell>
          <cell r="B3498">
            <v>0</v>
          </cell>
        </row>
        <row r="3499">
          <cell r="A3499">
            <v>39929</v>
          </cell>
          <cell r="B3499">
            <v>0</v>
          </cell>
        </row>
        <row r="3500">
          <cell r="A3500">
            <v>39930</v>
          </cell>
          <cell r="B3500">
            <v>0.1113</v>
          </cell>
        </row>
        <row r="3501">
          <cell r="A3501">
            <v>39931</v>
          </cell>
          <cell r="B3501">
            <v>0.11119999999999999</v>
          </cell>
        </row>
        <row r="3502">
          <cell r="A3502">
            <v>39932</v>
          </cell>
          <cell r="B3502">
            <v>0.1099</v>
          </cell>
        </row>
        <row r="3503">
          <cell r="A3503">
            <v>39933</v>
          </cell>
          <cell r="B3503">
            <v>0.1012</v>
          </cell>
        </row>
        <row r="3504">
          <cell r="A3504">
            <v>39934</v>
          </cell>
          <cell r="B3504">
            <v>0</v>
          </cell>
        </row>
        <row r="3505">
          <cell r="A3505">
            <v>39935</v>
          </cell>
          <cell r="B3505">
            <v>0</v>
          </cell>
        </row>
        <row r="3506">
          <cell r="A3506">
            <v>39936</v>
          </cell>
          <cell r="B3506">
            <v>0</v>
          </cell>
        </row>
        <row r="3507">
          <cell r="A3507">
            <v>39937</v>
          </cell>
          <cell r="B3507">
            <v>0.1013</v>
          </cell>
        </row>
        <row r="3508">
          <cell r="A3508">
            <v>39938</v>
          </cell>
          <cell r="B3508">
            <v>0.1013</v>
          </cell>
        </row>
        <row r="3509">
          <cell r="A3509">
            <v>39939</v>
          </cell>
          <cell r="B3509">
            <v>0.1013</v>
          </cell>
        </row>
        <row r="3510">
          <cell r="A3510">
            <v>39940</v>
          </cell>
          <cell r="B3510">
            <v>0.1013</v>
          </cell>
        </row>
        <row r="3511">
          <cell r="A3511">
            <v>39941</v>
          </cell>
          <cell r="B3511">
            <v>0.1012</v>
          </cell>
        </row>
        <row r="3512">
          <cell r="A3512">
            <v>39942</v>
          </cell>
          <cell r="B3512">
            <v>0</v>
          </cell>
        </row>
        <row r="3513">
          <cell r="A3513">
            <v>39943</v>
          </cell>
          <cell r="B3513">
            <v>0</v>
          </cell>
        </row>
        <row r="3514">
          <cell r="A3514">
            <v>39944</v>
          </cell>
          <cell r="B3514">
            <v>0.1012</v>
          </cell>
        </row>
        <row r="3515">
          <cell r="A3515">
            <v>39945</v>
          </cell>
          <cell r="B3515">
            <v>0.1012</v>
          </cell>
        </row>
        <row r="3516">
          <cell r="A3516">
            <v>39946</v>
          </cell>
          <cell r="B3516">
            <v>0.1012</v>
          </cell>
        </row>
        <row r="3517">
          <cell r="A3517">
            <v>39947</v>
          </cell>
          <cell r="B3517">
            <v>0.1012</v>
          </cell>
        </row>
        <row r="3518">
          <cell r="A3518">
            <v>39948</v>
          </cell>
          <cell r="B3518">
            <v>0.1013</v>
          </cell>
        </row>
        <row r="3519">
          <cell r="A3519">
            <v>39949</v>
          </cell>
          <cell r="B3519">
            <v>0</v>
          </cell>
        </row>
        <row r="3520">
          <cell r="A3520">
            <v>39950</v>
          </cell>
          <cell r="B3520">
            <v>0</v>
          </cell>
        </row>
        <row r="3521">
          <cell r="A3521">
            <v>39951</v>
          </cell>
          <cell r="B3521">
            <v>0.1013</v>
          </cell>
        </row>
        <row r="3522">
          <cell r="A3522">
            <v>39952</v>
          </cell>
          <cell r="B3522">
            <v>0.1013</v>
          </cell>
        </row>
        <row r="3523">
          <cell r="A3523">
            <v>39953</v>
          </cell>
          <cell r="B3523">
            <v>0.1013</v>
          </cell>
        </row>
        <row r="3524">
          <cell r="A3524">
            <v>39954</v>
          </cell>
          <cell r="B3524">
            <v>0.1002</v>
          </cell>
        </row>
        <row r="3525">
          <cell r="A3525">
            <v>39955</v>
          </cell>
          <cell r="B3525">
            <v>9.9900000000000003E-2</v>
          </cell>
        </row>
        <row r="3526">
          <cell r="A3526">
            <v>39956</v>
          </cell>
          <cell r="B3526">
            <v>0</v>
          </cell>
        </row>
        <row r="3527">
          <cell r="A3527">
            <v>39957</v>
          </cell>
          <cell r="B3527">
            <v>0</v>
          </cell>
        </row>
        <row r="3528">
          <cell r="A3528">
            <v>39958</v>
          </cell>
          <cell r="B3528">
            <v>9.98E-2</v>
          </cell>
        </row>
        <row r="3529">
          <cell r="A3529">
            <v>39959</v>
          </cell>
          <cell r="B3529">
            <v>0.1012</v>
          </cell>
        </row>
        <row r="3530">
          <cell r="A3530">
            <v>39960</v>
          </cell>
          <cell r="B3530">
            <v>0.1012</v>
          </cell>
        </row>
        <row r="3531">
          <cell r="A3531">
            <v>39961</v>
          </cell>
          <cell r="B3531">
            <v>0.10100000000000001</v>
          </cell>
        </row>
        <row r="3532">
          <cell r="A3532">
            <v>39962</v>
          </cell>
          <cell r="B3532">
            <v>0.10009999999999999</v>
          </cell>
        </row>
        <row r="3533">
          <cell r="A3533">
            <v>39963</v>
          </cell>
          <cell r="B3533">
            <v>0</v>
          </cell>
        </row>
        <row r="3534">
          <cell r="A3534">
            <v>39964</v>
          </cell>
          <cell r="B3534">
            <v>0</v>
          </cell>
        </row>
        <row r="3535">
          <cell r="A3535">
            <v>39965</v>
          </cell>
          <cell r="B3535">
            <v>0.1</v>
          </cell>
        </row>
        <row r="3536">
          <cell r="A3536">
            <v>39966</v>
          </cell>
          <cell r="B3536">
            <v>0.10100000000000001</v>
          </cell>
        </row>
        <row r="3537">
          <cell r="A3537">
            <v>39967</v>
          </cell>
          <cell r="B3537">
            <v>0.10050000000000001</v>
          </cell>
        </row>
        <row r="3538">
          <cell r="A3538">
            <v>39968</v>
          </cell>
          <cell r="B3538">
            <v>0.1009</v>
          </cell>
        </row>
        <row r="3539">
          <cell r="A3539">
            <v>39969</v>
          </cell>
          <cell r="B3539">
            <v>0.10100000000000001</v>
          </cell>
        </row>
        <row r="3540">
          <cell r="A3540">
            <v>39970</v>
          </cell>
          <cell r="B3540">
            <v>0</v>
          </cell>
        </row>
        <row r="3541">
          <cell r="A3541">
            <v>39971</v>
          </cell>
          <cell r="B3541">
            <v>0</v>
          </cell>
        </row>
        <row r="3542">
          <cell r="A3542">
            <v>39972</v>
          </cell>
          <cell r="B3542">
            <v>0.10009999999999999</v>
          </cell>
        </row>
        <row r="3543">
          <cell r="A3543">
            <v>39973</v>
          </cell>
          <cell r="B3543">
            <v>9.9000000000000005E-2</v>
          </cell>
        </row>
        <row r="3544">
          <cell r="A3544">
            <v>39974</v>
          </cell>
          <cell r="B3544">
            <v>9.9400000000000002E-2</v>
          </cell>
        </row>
        <row r="3545">
          <cell r="A3545">
            <v>39975</v>
          </cell>
          <cell r="B3545">
            <v>0</v>
          </cell>
        </row>
        <row r="3546">
          <cell r="A3546">
            <v>39976</v>
          </cell>
          <cell r="B3546">
            <v>9.11E-2</v>
          </cell>
        </row>
        <row r="3547">
          <cell r="A3547">
            <v>39977</v>
          </cell>
          <cell r="B3547">
            <v>0</v>
          </cell>
        </row>
        <row r="3548">
          <cell r="A3548">
            <v>39978</v>
          </cell>
          <cell r="B3548">
            <v>0</v>
          </cell>
        </row>
        <row r="3549">
          <cell r="A3549">
            <v>39979</v>
          </cell>
          <cell r="B3549">
            <v>9.01E-2</v>
          </cell>
        </row>
        <row r="3550">
          <cell r="A3550">
            <v>39980</v>
          </cell>
          <cell r="B3550">
            <v>8.9899999999999994E-2</v>
          </cell>
        </row>
        <row r="3551">
          <cell r="A3551">
            <v>39981</v>
          </cell>
          <cell r="B3551">
            <v>8.9899999999999994E-2</v>
          </cell>
        </row>
        <row r="3552">
          <cell r="A3552">
            <v>39982</v>
          </cell>
          <cell r="B3552">
            <v>0.09</v>
          </cell>
        </row>
        <row r="3553">
          <cell r="A3553">
            <v>39983</v>
          </cell>
          <cell r="B3553">
            <v>9.01E-2</v>
          </cell>
        </row>
        <row r="3554">
          <cell r="A3554">
            <v>39984</v>
          </cell>
          <cell r="B3554">
            <v>0</v>
          </cell>
        </row>
        <row r="3555">
          <cell r="A3555">
            <v>39985</v>
          </cell>
          <cell r="B3555">
            <v>0</v>
          </cell>
        </row>
        <row r="3556">
          <cell r="A3556">
            <v>39986</v>
          </cell>
          <cell r="B3556">
            <v>8.9800000000000005E-2</v>
          </cell>
        </row>
        <row r="3557">
          <cell r="A3557">
            <v>39987</v>
          </cell>
          <cell r="B3557">
            <v>8.9800000000000005E-2</v>
          </cell>
        </row>
        <row r="3558">
          <cell r="A3558">
            <v>39988</v>
          </cell>
          <cell r="B3558">
            <v>8.9700000000000002E-2</v>
          </cell>
        </row>
        <row r="3559">
          <cell r="A3559">
            <v>39989</v>
          </cell>
          <cell r="B3559">
            <v>8.9899999999999994E-2</v>
          </cell>
        </row>
        <row r="3560">
          <cell r="A3560">
            <v>39990</v>
          </cell>
          <cell r="B3560">
            <v>9.1200000000000003E-2</v>
          </cell>
        </row>
        <row r="3561">
          <cell r="A3561">
            <v>39991</v>
          </cell>
          <cell r="B3561">
            <v>0</v>
          </cell>
        </row>
        <row r="3562">
          <cell r="A3562">
            <v>39992</v>
          </cell>
          <cell r="B3562">
            <v>0</v>
          </cell>
        </row>
        <row r="3563">
          <cell r="A3563">
            <v>39993</v>
          </cell>
          <cell r="B3563">
            <v>9.11E-2</v>
          </cell>
        </row>
        <row r="3564">
          <cell r="A3564">
            <v>39994</v>
          </cell>
          <cell r="B3564">
            <v>8.9599999999999999E-2</v>
          </cell>
        </row>
        <row r="3565">
          <cell r="A3565">
            <v>39995</v>
          </cell>
          <cell r="B3565">
            <v>9.0800000000000006E-2</v>
          </cell>
        </row>
        <row r="3566">
          <cell r="A3566">
            <v>39996</v>
          </cell>
          <cell r="B3566">
            <v>9.0999999999999998E-2</v>
          </cell>
        </row>
        <row r="3567">
          <cell r="A3567">
            <v>39997</v>
          </cell>
          <cell r="B3567">
            <v>9.11E-2</v>
          </cell>
        </row>
        <row r="3568">
          <cell r="A3568">
            <v>39998</v>
          </cell>
          <cell r="B3568">
            <v>0</v>
          </cell>
        </row>
        <row r="3569">
          <cell r="A3569">
            <v>39999</v>
          </cell>
          <cell r="B3569">
            <v>0</v>
          </cell>
        </row>
        <row r="3570">
          <cell r="A3570">
            <v>40000</v>
          </cell>
          <cell r="B3570">
            <v>9.1200000000000003E-2</v>
          </cell>
        </row>
        <row r="3571">
          <cell r="A3571">
            <v>40001</v>
          </cell>
          <cell r="B3571">
            <v>9.1200000000000003E-2</v>
          </cell>
        </row>
        <row r="3572">
          <cell r="A3572">
            <v>40002</v>
          </cell>
          <cell r="B3572">
            <v>9.0200000000000002E-2</v>
          </cell>
        </row>
        <row r="3573">
          <cell r="A3573">
            <v>40003</v>
          </cell>
          <cell r="B3573">
            <v>9.01E-2</v>
          </cell>
        </row>
        <row r="3574">
          <cell r="A3574">
            <v>40004</v>
          </cell>
          <cell r="B3574">
            <v>9.1300000000000006E-2</v>
          </cell>
        </row>
        <row r="3575">
          <cell r="A3575">
            <v>40005</v>
          </cell>
          <cell r="B3575">
            <v>0</v>
          </cell>
        </row>
        <row r="3576">
          <cell r="A3576">
            <v>40006</v>
          </cell>
          <cell r="B3576">
            <v>0</v>
          </cell>
        </row>
        <row r="3577">
          <cell r="A3577">
            <v>40007</v>
          </cell>
          <cell r="B3577">
            <v>9.1200000000000003E-2</v>
          </cell>
        </row>
        <row r="3578">
          <cell r="A3578">
            <v>40008</v>
          </cell>
          <cell r="B3578">
            <v>0.09</v>
          </cell>
        </row>
        <row r="3579">
          <cell r="A3579">
            <v>40009</v>
          </cell>
          <cell r="B3579">
            <v>8.9599999999999999E-2</v>
          </cell>
        </row>
        <row r="3580">
          <cell r="A3580">
            <v>40010</v>
          </cell>
          <cell r="B3580">
            <v>9.1300000000000006E-2</v>
          </cell>
        </row>
        <row r="3581">
          <cell r="A3581">
            <v>40011</v>
          </cell>
          <cell r="B3581">
            <v>9.1300000000000006E-2</v>
          </cell>
        </row>
        <row r="3582">
          <cell r="A3582">
            <v>40012</v>
          </cell>
          <cell r="B3582">
            <v>0</v>
          </cell>
        </row>
        <row r="3583">
          <cell r="A3583">
            <v>40013</v>
          </cell>
          <cell r="B3583">
            <v>0</v>
          </cell>
        </row>
        <row r="3584">
          <cell r="A3584">
            <v>40014</v>
          </cell>
          <cell r="B3584">
            <v>9.1300000000000006E-2</v>
          </cell>
        </row>
        <row r="3585">
          <cell r="A3585">
            <v>40015</v>
          </cell>
          <cell r="B3585">
            <v>9.1200000000000003E-2</v>
          </cell>
        </row>
        <row r="3586">
          <cell r="A3586">
            <v>40016</v>
          </cell>
          <cell r="B3586">
            <v>0.09</v>
          </cell>
        </row>
        <row r="3587">
          <cell r="A3587">
            <v>40017</v>
          </cell>
          <cell r="B3587">
            <v>8.6199999999999999E-2</v>
          </cell>
        </row>
        <row r="3588">
          <cell r="A3588">
            <v>40018</v>
          </cell>
          <cell r="B3588">
            <v>8.6199999999999999E-2</v>
          </cell>
        </row>
        <row r="3589">
          <cell r="A3589">
            <v>40019</v>
          </cell>
          <cell r="B3589">
            <v>0</v>
          </cell>
        </row>
        <row r="3590">
          <cell r="A3590">
            <v>40020</v>
          </cell>
          <cell r="B3590">
            <v>0</v>
          </cell>
        </row>
        <row r="3591">
          <cell r="A3591">
            <v>40021</v>
          </cell>
          <cell r="B3591">
            <v>8.6199999999999999E-2</v>
          </cell>
        </row>
        <row r="3592">
          <cell r="A3592">
            <v>40022</v>
          </cell>
          <cell r="B3592">
            <v>8.5099999999999995E-2</v>
          </cell>
        </row>
        <row r="3593">
          <cell r="A3593">
            <v>40023</v>
          </cell>
          <cell r="B3593">
            <v>8.6199999999999999E-2</v>
          </cell>
        </row>
        <row r="3594">
          <cell r="A3594">
            <v>40024</v>
          </cell>
          <cell r="B3594">
            <v>8.6099999999999996E-2</v>
          </cell>
        </row>
        <row r="3595">
          <cell r="A3595">
            <v>40025</v>
          </cell>
          <cell r="B3595">
            <v>8.6099999999999996E-2</v>
          </cell>
        </row>
        <row r="3596">
          <cell r="A3596">
            <v>40026</v>
          </cell>
          <cell r="B3596">
            <v>0</v>
          </cell>
        </row>
        <row r="3597">
          <cell r="A3597">
            <v>40027</v>
          </cell>
          <cell r="B3597">
            <v>0</v>
          </cell>
        </row>
        <row r="3598">
          <cell r="A3598">
            <v>40028</v>
          </cell>
          <cell r="B3598">
            <v>8.6300000000000002E-2</v>
          </cell>
        </row>
        <row r="3599">
          <cell r="A3599">
            <v>40029</v>
          </cell>
          <cell r="B3599">
            <v>8.6099999999999996E-2</v>
          </cell>
        </row>
        <row r="3600">
          <cell r="A3600">
            <v>40030</v>
          </cell>
          <cell r="B3600">
            <v>8.6099999999999996E-2</v>
          </cell>
        </row>
        <row r="3601">
          <cell r="A3601">
            <v>40031</v>
          </cell>
          <cell r="B3601">
            <v>8.6199999999999999E-2</v>
          </cell>
        </row>
        <row r="3602">
          <cell r="A3602">
            <v>40032</v>
          </cell>
          <cell r="B3602">
            <v>8.6199999999999999E-2</v>
          </cell>
        </row>
        <row r="3603">
          <cell r="A3603">
            <v>40033</v>
          </cell>
          <cell r="B3603">
            <v>0</v>
          </cell>
        </row>
        <row r="3604">
          <cell r="A3604">
            <v>40034</v>
          </cell>
          <cell r="B3604">
            <v>0</v>
          </cell>
        </row>
        <row r="3605">
          <cell r="A3605">
            <v>40035</v>
          </cell>
          <cell r="B3605">
            <v>8.6199999999999999E-2</v>
          </cell>
        </row>
        <row r="3606">
          <cell r="A3606">
            <v>40036</v>
          </cell>
          <cell r="B3606">
            <v>8.6199999999999999E-2</v>
          </cell>
        </row>
        <row r="3607">
          <cell r="A3607">
            <v>40037</v>
          </cell>
          <cell r="B3607">
            <v>8.6199999999999999E-2</v>
          </cell>
        </row>
        <row r="3608">
          <cell r="A3608">
            <v>40038</v>
          </cell>
          <cell r="B3608">
            <v>8.6199999999999999E-2</v>
          </cell>
        </row>
        <row r="3609">
          <cell r="A3609">
            <v>40039</v>
          </cell>
          <cell r="B3609">
            <v>8.6199999999999999E-2</v>
          </cell>
        </row>
        <row r="3610">
          <cell r="A3610">
            <v>40040</v>
          </cell>
          <cell r="B3610">
            <v>0</v>
          </cell>
        </row>
        <row r="3611">
          <cell r="A3611">
            <v>40041</v>
          </cell>
          <cell r="B3611">
            <v>0</v>
          </cell>
        </row>
        <row r="3612">
          <cell r="A3612">
            <v>40042</v>
          </cell>
          <cell r="B3612">
            <v>8.6199999999999999E-2</v>
          </cell>
        </row>
        <row r="3613">
          <cell r="A3613">
            <v>40043</v>
          </cell>
          <cell r="B3613">
            <v>8.6199999999999999E-2</v>
          </cell>
        </row>
        <row r="3614">
          <cell r="A3614">
            <v>40044</v>
          </cell>
          <cell r="B3614">
            <v>8.6300000000000002E-2</v>
          </cell>
        </row>
        <row r="3615">
          <cell r="A3615">
            <v>40045</v>
          </cell>
          <cell r="B3615">
            <v>8.6300000000000002E-2</v>
          </cell>
        </row>
        <row r="3616">
          <cell r="A3616">
            <v>40046</v>
          </cell>
          <cell r="B3616">
            <v>8.6199999999999999E-2</v>
          </cell>
        </row>
        <row r="3617">
          <cell r="A3617">
            <v>40047</v>
          </cell>
          <cell r="B3617">
            <v>0</v>
          </cell>
        </row>
        <row r="3618">
          <cell r="A3618">
            <v>40048</v>
          </cell>
          <cell r="B3618">
            <v>0</v>
          </cell>
        </row>
        <row r="3619">
          <cell r="A3619">
            <v>40049</v>
          </cell>
          <cell r="B3619">
            <v>8.6199999999999999E-2</v>
          </cell>
        </row>
        <row r="3620">
          <cell r="A3620">
            <v>40050</v>
          </cell>
          <cell r="B3620">
            <v>8.6199999999999999E-2</v>
          </cell>
        </row>
        <row r="3621">
          <cell r="A3621">
            <v>40051</v>
          </cell>
          <cell r="B3621">
            <v>8.6199999999999999E-2</v>
          </cell>
        </row>
        <row r="3622">
          <cell r="A3622">
            <v>40052</v>
          </cell>
          <cell r="B3622">
            <v>8.6199999999999999E-2</v>
          </cell>
        </row>
        <row r="3623">
          <cell r="A3623">
            <v>40053</v>
          </cell>
          <cell r="B3623">
            <v>8.6199999999999999E-2</v>
          </cell>
        </row>
        <row r="3624">
          <cell r="A3624">
            <v>40054</v>
          </cell>
          <cell r="B3624">
            <v>0</v>
          </cell>
        </row>
        <row r="3625">
          <cell r="A3625">
            <v>40055</v>
          </cell>
          <cell r="B3625">
            <v>0</v>
          </cell>
        </row>
        <row r="3626">
          <cell r="A3626">
            <v>40056</v>
          </cell>
          <cell r="B3626">
            <v>8.6199999999999999E-2</v>
          </cell>
        </row>
        <row r="3627">
          <cell r="A3627">
            <v>40057</v>
          </cell>
          <cell r="B3627">
            <v>8.6199999999999999E-2</v>
          </cell>
        </row>
        <row r="3628">
          <cell r="A3628">
            <v>40058</v>
          </cell>
          <cell r="B3628">
            <v>8.6199999999999999E-2</v>
          </cell>
        </row>
        <row r="3629">
          <cell r="A3629">
            <v>40059</v>
          </cell>
          <cell r="B3629">
            <v>8.6199999999999999E-2</v>
          </cell>
        </row>
        <row r="3630">
          <cell r="A3630">
            <v>40060</v>
          </cell>
          <cell r="B3630">
            <v>8.6199999999999999E-2</v>
          </cell>
        </row>
        <row r="3631">
          <cell r="A3631">
            <v>40061</v>
          </cell>
          <cell r="B3631">
            <v>0</v>
          </cell>
        </row>
        <row r="3632">
          <cell r="A3632">
            <v>40062</v>
          </cell>
          <cell r="B3632">
            <v>0</v>
          </cell>
        </row>
        <row r="3633">
          <cell r="A3633">
            <v>40063</v>
          </cell>
          <cell r="B3633">
            <v>0</v>
          </cell>
        </row>
        <row r="3634">
          <cell r="A3634">
            <v>40064</v>
          </cell>
          <cell r="B3634">
            <v>8.6199999999999999E-2</v>
          </cell>
        </row>
        <row r="3635">
          <cell r="A3635">
            <v>40065</v>
          </cell>
          <cell r="B3635">
            <v>8.6300000000000002E-2</v>
          </cell>
        </row>
        <row r="3636">
          <cell r="A3636">
            <v>40066</v>
          </cell>
          <cell r="B3636">
            <v>8.6300000000000002E-2</v>
          </cell>
        </row>
        <row r="3637">
          <cell r="A3637">
            <v>40067</v>
          </cell>
          <cell r="B3637">
            <v>8.6300000000000002E-2</v>
          </cell>
        </row>
        <row r="3638">
          <cell r="A3638">
            <v>40068</v>
          </cell>
          <cell r="B3638">
            <v>0</v>
          </cell>
        </row>
        <row r="3639">
          <cell r="A3639">
            <v>40069</v>
          </cell>
          <cell r="B3639">
            <v>0</v>
          </cell>
        </row>
        <row r="3640">
          <cell r="A3640">
            <v>40070</v>
          </cell>
          <cell r="B3640">
            <v>8.6300000000000002E-2</v>
          </cell>
        </row>
        <row r="3641">
          <cell r="A3641">
            <v>40071</v>
          </cell>
          <cell r="B3641">
            <v>8.6199999999999999E-2</v>
          </cell>
        </row>
        <row r="3642">
          <cell r="A3642">
            <v>40072</v>
          </cell>
          <cell r="B3642">
            <v>8.6300000000000002E-2</v>
          </cell>
        </row>
        <row r="3643">
          <cell r="A3643">
            <v>40073</v>
          </cell>
          <cell r="B3643">
            <v>8.6199999999999999E-2</v>
          </cell>
        </row>
        <row r="3644">
          <cell r="A3644">
            <v>40074</v>
          </cell>
          <cell r="B3644">
            <v>8.6300000000000002E-2</v>
          </cell>
        </row>
        <row r="3645">
          <cell r="A3645">
            <v>40075</v>
          </cell>
          <cell r="B3645">
            <v>0</v>
          </cell>
        </row>
        <row r="3646">
          <cell r="A3646">
            <v>40076</v>
          </cell>
          <cell r="B3646">
            <v>0</v>
          </cell>
        </row>
        <row r="3647">
          <cell r="A3647">
            <v>40077</v>
          </cell>
          <cell r="B3647">
            <v>8.6199999999999999E-2</v>
          </cell>
        </row>
        <row r="3648">
          <cell r="A3648">
            <v>40078</v>
          </cell>
          <cell r="B3648">
            <v>8.6300000000000002E-2</v>
          </cell>
        </row>
        <row r="3649">
          <cell r="A3649">
            <v>40079</v>
          </cell>
          <cell r="B3649">
            <v>8.6300000000000002E-2</v>
          </cell>
        </row>
        <row r="3650">
          <cell r="A3650">
            <v>40080</v>
          </cell>
          <cell r="B3650">
            <v>8.6199999999999999E-2</v>
          </cell>
        </row>
        <row r="3651">
          <cell r="A3651">
            <v>40081</v>
          </cell>
          <cell r="B3651">
            <v>8.6199999999999999E-2</v>
          </cell>
        </row>
        <row r="3652">
          <cell r="A3652">
            <v>40082</v>
          </cell>
          <cell r="B3652">
            <v>0</v>
          </cell>
        </row>
        <row r="3653">
          <cell r="A3653">
            <v>40083</v>
          </cell>
          <cell r="B3653">
            <v>0</v>
          </cell>
        </row>
        <row r="3654">
          <cell r="A3654">
            <v>40084</v>
          </cell>
          <cell r="B3654">
            <v>8.6199999999999999E-2</v>
          </cell>
        </row>
        <row r="3655">
          <cell r="A3655">
            <v>40085</v>
          </cell>
          <cell r="B3655">
            <v>8.5900000000000004E-2</v>
          </cell>
        </row>
        <row r="3656">
          <cell r="A3656">
            <v>40086</v>
          </cell>
          <cell r="B3656">
            <v>8.5999999999999993E-2</v>
          </cell>
        </row>
        <row r="3657">
          <cell r="A3657">
            <v>40087</v>
          </cell>
          <cell r="B3657">
            <v>8.6199999999999999E-2</v>
          </cell>
        </row>
        <row r="3658">
          <cell r="A3658">
            <v>40088</v>
          </cell>
          <cell r="B3658">
            <v>8.6199999999999999E-2</v>
          </cell>
        </row>
        <row r="3659">
          <cell r="A3659">
            <v>40089</v>
          </cell>
          <cell r="B3659">
            <v>0</v>
          </cell>
        </row>
        <row r="3660">
          <cell r="A3660">
            <v>40090</v>
          </cell>
          <cell r="B3660">
            <v>0</v>
          </cell>
        </row>
        <row r="3661">
          <cell r="A3661">
            <v>40091</v>
          </cell>
          <cell r="B3661">
            <v>8.6199999999999999E-2</v>
          </cell>
        </row>
        <row r="3662">
          <cell r="A3662">
            <v>40092</v>
          </cell>
          <cell r="B3662">
            <v>8.6199999999999999E-2</v>
          </cell>
        </row>
        <row r="3663">
          <cell r="A3663">
            <v>40093</v>
          </cell>
          <cell r="B3663">
            <v>8.6199999999999999E-2</v>
          </cell>
        </row>
        <row r="3664">
          <cell r="A3664">
            <v>40094</v>
          </cell>
          <cell r="B3664">
            <v>8.6099999999999996E-2</v>
          </cell>
        </row>
        <row r="3665">
          <cell r="A3665">
            <v>40095</v>
          </cell>
          <cell r="B3665">
            <v>8.6099999999999996E-2</v>
          </cell>
        </row>
        <row r="3666">
          <cell r="A3666">
            <v>40096</v>
          </cell>
          <cell r="B3666">
            <v>0</v>
          </cell>
        </row>
        <row r="3667">
          <cell r="A3667">
            <v>40097</v>
          </cell>
          <cell r="B3667">
            <v>0</v>
          </cell>
        </row>
        <row r="3668">
          <cell r="A3668">
            <v>40098</v>
          </cell>
          <cell r="B3668">
            <v>0</v>
          </cell>
        </row>
        <row r="3669">
          <cell r="A3669">
            <v>40099</v>
          </cell>
          <cell r="B3669">
            <v>8.6099999999999996E-2</v>
          </cell>
        </row>
        <row r="3670">
          <cell r="A3670">
            <v>40100</v>
          </cell>
          <cell r="B3670">
            <v>8.6099999999999996E-2</v>
          </cell>
        </row>
        <row r="3671">
          <cell r="A3671">
            <v>40101</v>
          </cell>
          <cell r="B3671">
            <v>8.6099999999999996E-2</v>
          </cell>
        </row>
        <row r="3672">
          <cell r="A3672">
            <v>40102</v>
          </cell>
          <cell r="B3672">
            <v>8.6199999999999999E-2</v>
          </cell>
        </row>
        <row r="3673">
          <cell r="A3673">
            <v>40103</v>
          </cell>
          <cell r="B3673">
            <v>0</v>
          </cell>
        </row>
        <row r="3674">
          <cell r="A3674">
            <v>40104</v>
          </cell>
          <cell r="B3674">
            <v>0</v>
          </cell>
        </row>
        <row r="3675">
          <cell r="A3675">
            <v>40105</v>
          </cell>
          <cell r="B3675">
            <v>8.6199999999999999E-2</v>
          </cell>
        </row>
        <row r="3676">
          <cell r="A3676">
            <v>40106</v>
          </cell>
          <cell r="B3676">
            <v>8.6199999999999999E-2</v>
          </cell>
        </row>
        <row r="3677">
          <cell r="A3677">
            <v>40107</v>
          </cell>
          <cell r="B3677">
            <v>8.6199999999999999E-2</v>
          </cell>
        </row>
        <row r="3678">
          <cell r="A3678">
            <v>40108</v>
          </cell>
          <cell r="B3678">
            <v>8.6199999999999999E-2</v>
          </cell>
        </row>
        <row r="3679">
          <cell r="A3679">
            <v>40109</v>
          </cell>
          <cell r="B3679">
            <v>8.6199999999999999E-2</v>
          </cell>
        </row>
        <row r="3680">
          <cell r="A3680">
            <v>40110</v>
          </cell>
          <cell r="B3680">
            <v>0</v>
          </cell>
        </row>
        <row r="3681">
          <cell r="A3681">
            <v>40111</v>
          </cell>
          <cell r="B3681">
            <v>0</v>
          </cell>
        </row>
        <row r="3682">
          <cell r="A3682">
            <v>40112</v>
          </cell>
          <cell r="B3682">
            <v>8.6199999999999999E-2</v>
          </cell>
        </row>
        <row r="3683">
          <cell r="A3683">
            <v>40113</v>
          </cell>
          <cell r="B3683">
            <v>8.6199999999999999E-2</v>
          </cell>
        </row>
        <row r="3684">
          <cell r="A3684">
            <v>40114</v>
          </cell>
          <cell r="B3684">
            <v>8.6099999999999996E-2</v>
          </cell>
        </row>
        <row r="3685">
          <cell r="A3685">
            <v>40115</v>
          </cell>
          <cell r="B3685">
            <v>8.6199999999999999E-2</v>
          </cell>
        </row>
        <row r="3686">
          <cell r="A3686">
            <v>40116</v>
          </cell>
          <cell r="B3686">
            <v>8.6199999999999999E-2</v>
          </cell>
        </row>
        <row r="3687">
          <cell r="A3687">
            <v>40117</v>
          </cell>
          <cell r="B3687">
            <v>0</v>
          </cell>
        </row>
        <row r="3688">
          <cell r="A3688">
            <v>40118</v>
          </cell>
          <cell r="B3688">
            <v>0</v>
          </cell>
        </row>
        <row r="3689">
          <cell r="A3689">
            <v>40119</v>
          </cell>
          <cell r="B3689">
            <v>0</v>
          </cell>
        </row>
        <row r="3690">
          <cell r="A3690">
            <v>40120</v>
          </cell>
          <cell r="B3690">
            <v>8.6300000000000002E-2</v>
          </cell>
        </row>
        <row r="3691">
          <cell r="A3691">
            <v>40121</v>
          </cell>
          <cell r="B3691">
            <v>8.6300000000000002E-2</v>
          </cell>
        </row>
        <row r="3692">
          <cell r="A3692">
            <v>40122</v>
          </cell>
          <cell r="B3692">
            <v>8.6300000000000002E-2</v>
          </cell>
        </row>
        <row r="3693">
          <cell r="A3693">
            <v>40123</v>
          </cell>
          <cell r="B3693">
            <v>8.6300000000000002E-2</v>
          </cell>
        </row>
        <row r="3694">
          <cell r="A3694">
            <v>40124</v>
          </cell>
          <cell r="B3694">
            <v>0</v>
          </cell>
        </row>
        <row r="3695">
          <cell r="A3695">
            <v>40125</v>
          </cell>
          <cell r="B3695">
            <v>0</v>
          </cell>
        </row>
        <row r="3696">
          <cell r="A3696">
            <v>40126</v>
          </cell>
          <cell r="B3696">
            <v>8.6300000000000002E-2</v>
          </cell>
        </row>
        <row r="3697">
          <cell r="A3697">
            <v>40127</v>
          </cell>
          <cell r="B3697">
            <v>8.6300000000000002E-2</v>
          </cell>
        </row>
        <row r="3698">
          <cell r="A3698">
            <v>40128</v>
          </cell>
          <cell r="B3698">
            <v>8.6400000000000005E-2</v>
          </cell>
        </row>
        <row r="3699">
          <cell r="A3699">
            <v>40129</v>
          </cell>
          <cell r="B3699">
            <v>8.6300000000000002E-2</v>
          </cell>
        </row>
        <row r="3700">
          <cell r="A3700">
            <v>40130</v>
          </cell>
          <cell r="B3700">
            <v>8.6300000000000002E-2</v>
          </cell>
        </row>
        <row r="3701">
          <cell r="A3701">
            <v>40131</v>
          </cell>
          <cell r="B3701">
            <v>0</v>
          </cell>
        </row>
        <row r="3702">
          <cell r="A3702">
            <v>40132</v>
          </cell>
          <cell r="B3702">
            <v>0</v>
          </cell>
        </row>
        <row r="3703">
          <cell r="A3703">
            <v>40133</v>
          </cell>
          <cell r="B3703">
            <v>8.6300000000000002E-2</v>
          </cell>
        </row>
        <row r="3704">
          <cell r="A3704">
            <v>40134</v>
          </cell>
          <cell r="B3704">
            <v>8.6199999999999999E-2</v>
          </cell>
        </row>
        <row r="3705">
          <cell r="A3705">
            <v>40135</v>
          </cell>
          <cell r="B3705">
            <v>8.6199999999999999E-2</v>
          </cell>
        </row>
        <row r="3706">
          <cell r="A3706">
            <v>40136</v>
          </cell>
          <cell r="B3706">
            <v>8.6199999999999999E-2</v>
          </cell>
        </row>
        <row r="3707">
          <cell r="A3707">
            <v>40137</v>
          </cell>
          <cell r="B3707">
            <v>8.6300000000000002E-2</v>
          </cell>
        </row>
        <row r="3708">
          <cell r="A3708">
            <v>40138</v>
          </cell>
          <cell r="B3708">
            <v>0</v>
          </cell>
        </row>
        <row r="3709">
          <cell r="A3709">
            <v>40139</v>
          </cell>
          <cell r="B3709">
            <v>0</v>
          </cell>
        </row>
        <row r="3710">
          <cell r="A3710">
            <v>40140</v>
          </cell>
          <cell r="B3710">
            <v>8.6099999999999996E-2</v>
          </cell>
        </row>
        <row r="3711">
          <cell r="A3711">
            <v>40141</v>
          </cell>
          <cell r="B3711">
            <v>8.6400000000000005E-2</v>
          </cell>
        </row>
        <row r="3712">
          <cell r="A3712">
            <v>40142</v>
          </cell>
          <cell r="B3712">
            <v>8.6499999999999994E-2</v>
          </cell>
        </row>
        <row r="3713">
          <cell r="A3713">
            <v>40143</v>
          </cell>
          <cell r="B3713">
            <v>8.6499999999999994E-2</v>
          </cell>
        </row>
        <row r="3714">
          <cell r="A3714">
            <v>40144</v>
          </cell>
          <cell r="B3714">
            <v>8.5999999999999993E-2</v>
          </cell>
        </row>
        <row r="3715">
          <cell r="A3715">
            <v>40145</v>
          </cell>
          <cell r="B3715">
            <v>0</v>
          </cell>
        </row>
        <row r="3716">
          <cell r="A3716">
            <v>40146</v>
          </cell>
          <cell r="B3716">
            <v>0</v>
          </cell>
        </row>
        <row r="3717">
          <cell r="A3717">
            <v>40147</v>
          </cell>
          <cell r="B3717">
            <v>8.6199999999999999E-2</v>
          </cell>
        </row>
        <row r="3718">
          <cell r="A3718">
            <v>40148</v>
          </cell>
          <cell r="B3718">
            <v>8.5999999999999993E-2</v>
          </cell>
        </row>
        <row r="3719">
          <cell r="A3719">
            <v>40149</v>
          </cell>
          <cell r="B3719">
            <v>8.6300000000000002E-2</v>
          </cell>
        </row>
        <row r="3720">
          <cell r="A3720">
            <v>40150</v>
          </cell>
          <cell r="B3720">
            <v>8.6300000000000002E-2</v>
          </cell>
        </row>
        <row r="3721">
          <cell r="A3721">
            <v>40151</v>
          </cell>
          <cell r="B3721">
            <v>8.6199999999999999E-2</v>
          </cell>
        </row>
        <row r="3722">
          <cell r="A3722">
            <v>40152</v>
          </cell>
          <cell r="B3722">
            <v>0</v>
          </cell>
        </row>
        <row r="3723">
          <cell r="A3723">
            <v>40153</v>
          </cell>
          <cell r="B3723">
            <v>0</v>
          </cell>
        </row>
        <row r="3724">
          <cell r="A3724">
            <v>40154</v>
          </cell>
          <cell r="B3724">
            <v>8.5599999999999996E-2</v>
          </cell>
        </row>
        <row r="3725">
          <cell r="A3725">
            <v>40155</v>
          </cell>
          <cell r="B3725">
            <v>8.6099999999999996E-2</v>
          </cell>
        </row>
        <row r="3726">
          <cell r="A3726">
            <v>40156</v>
          </cell>
          <cell r="B3726">
            <v>8.6300000000000002E-2</v>
          </cell>
        </row>
        <row r="3727">
          <cell r="A3727">
            <v>40157</v>
          </cell>
          <cell r="B3727">
            <v>8.6199999999999999E-2</v>
          </cell>
        </row>
        <row r="3728">
          <cell r="A3728">
            <v>40158</v>
          </cell>
          <cell r="B3728">
            <v>8.6199999999999999E-2</v>
          </cell>
        </row>
        <row r="3729">
          <cell r="A3729">
            <v>40159</v>
          </cell>
          <cell r="B3729">
            <v>0</v>
          </cell>
        </row>
        <row r="3730">
          <cell r="A3730">
            <v>40160</v>
          </cell>
          <cell r="B3730">
            <v>0</v>
          </cell>
        </row>
        <row r="3731">
          <cell r="A3731">
            <v>40161</v>
          </cell>
          <cell r="B3731">
            <v>8.6199999999999999E-2</v>
          </cell>
        </row>
        <row r="3732">
          <cell r="A3732">
            <v>40162</v>
          </cell>
          <cell r="B3732">
            <v>8.6300000000000002E-2</v>
          </cell>
        </row>
        <row r="3733">
          <cell r="A3733">
            <v>40163</v>
          </cell>
          <cell r="B3733">
            <v>8.6300000000000002E-2</v>
          </cell>
        </row>
        <row r="3734">
          <cell r="A3734">
            <v>40164</v>
          </cell>
          <cell r="B3734">
            <v>8.6300000000000002E-2</v>
          </cell>
        </row>
        <row r="3735">
          <cell r="A3735">
            <v>40165</v>
          </cell>
          <cell r="B3735">
            <v>8.6300000000000002E-2</v>
          </cell>
        </row>
        <row r="3736">
          <cell r="A3736">
            <v>40166</v>
          </cell>
          <cell r="B3736">
            <v>0</v>
          </cell>
        </row>
        <row r="3737">
          <cell r="A3737">
            <v>40167</v>
          </cell>
          <cell r="B3737">
            <v>0</v>
          </cell>
        </row>
        <row r="3738">
          <cell r="A3738">
            <v>40168</v>
          </cell>
          <cell r="B3738">
            <v>8.6400000000000005E-2</v>
          </cell>
        </row>
        <row r="3739">
          <cell r="A3739">
            <v>40169</v>
          </cell>
          <cell r="B3739">
            <v>8.6199999999999999E-2</v>
          </cell>
        </row>
        <row r="3740">
          <cell r="A3740">
            <v>40170</v>
          </cell>
          <cell r="B3740">
            <v>8.6099999999999996E-2</v>
          </cell>
        </row>
        <row r="3741">
          <cell r="A3741">
            <v>40171</v>
          </cell>
          <cell r="B3741">
            <v>8.6099999999999996E-2</v>
          </cell>
        </row>
        <row r="3742">
          <cell r="A3742">
            <v>40172</v>
          </cell>
          <cell r="B3742">
            <v>0</v>
          </cell>
        </row>
        <row r="3743">
          <cell r="A3743">
            <v>40173</v>
          </cell>
          <cell r="B3743">
            <v>0</v>
          </cell>
        </row>
        <row r="3744">
          <cell r="A3744">
            <v>40174</v>
          </cell>
          <cell r="B3744">
            <v>0</v>
          </cell>
        </row>
        <row r="3745">
          <cell r="A3745">
            <v>40175</v>
          </cell>
          <cell r="B3745">
            <v>8.6199999999999999E-2</v>
          </cell>
        </row>
        <row r="3746">
          <cell r="A3746">
            <v>40176</v>
          </cell>
          <cell r="B3746">
            <v>8.6199999999999999E-2</v>
          </cell>
        </row>
        <row r="3747">
          <cell r="A3747">
            <v>40177</v>
          </cell>
          <cell r="B3747">
            <v>8.5500000000000007E-2</v>
          </cell>
        </row>
        <row r="3748">
          <cell r="A3748">
            <v>40178</v>
          </cell>
          <cell r="B3748">
            <v>8.5500000000000007E-2</v>
          </cell>
        </row>
        <row r="3749">
          <cell r="A3749">
            <v>40179</v>
          </cell>
          <cell r="B3749">
            <v>0</v>
          </cell>
        </row>
        <row r="3750">
          <cell r="A3750">
            <v>40180</v>
          </cell>
          <cell r="B3750">
            <v>0</v>
          </cell>
        </row>
        <row r="3751">
          <cell r="A3751">
            <v>40181</v>
          </cell>
          <cell r="B3751">
            <v>0</v>
          </cell>
        </row>
        <row r="3752">
          <cell r="A3752">
            <v>40182</v>
          </cell>
          <cell r="B3752">
            <v>8.6099999999999996E-2</v>
          </cell>
        </row>
        <row r="3753">
          <cell r="A3753">
            <v>40183</v>
          </cell>
          <cell r="B3753">
            <v>8.6099999999999996E-2</v>
          </cell>
        </row>
        <row r="3754">
          <cell r="A3754">
            <v>40184</v>
          </cell>
          <cell r="B3754">
            <v>8.6099999999999996E-2</v>
          </cell>
        </row>
        <row r="3755">
          <cell r="A3755">
            <v>40185</v>
          </cell>
          <cell r="B3755">
            <v>8.6199999999999999E-2</v>
          </cell>
        </row>
        <row r="3756">
          <cell r="A3756">
            <v>40186</v>
          </cell>
          <cell r="B3756">
            <v>8.6199999999999999E-2</v>
          </cell>
        </row>
        <row r="3757">
          <cell r="A3757">
            <v>40187</v>
          </cell>
          <cell r="B3757">
            <v>0</v>
          </cell>
        </row>
        <row r="3758">
          <cell r="A3758">
            <v>40188</v>
          </cell>
          <cell r="B3758">
            <v>0</v>
          </cell>
        </row>
        <row r="3759">
          <cell r="A3759">
            <v>40189</v>
          </cell>
          <cell r="B3759">
            <v>8.6199999999999999E-2</v>
          </cell>
        </row>
        <row r="3760">
          <cell r="A3760">
            <v>40190</v>
          </cell>
          <cell r="B3760">
            <v>8.6199999999999999E-2</v>
          </cell>
        </row>
        <row r="3761">
          <cell r="A3761">
            <v>40191</v>
          </cell>
          <cell r="B3761">
            <v>8.6199999999999999E-2</v>
          </cell>
        </row>
        <row r="3762">
          <cell r="A3762">
            <v>40192</v>
          </cell>
          <cell r="B3762">
            <v>8.6199999999999999E-2</v>
          </cell>
        </row>
        <row r="3763">
          <cell r="A3763">
            <v>40193</v>
          </cell>
          <cell r="B3763">
            <v>8.6099999999999996E-2</v>
          </cell>
        </row>
        <row r="3764">
          <cell r="A3764">
            <v>40194</v>
          </cell>
          <cell r="B3764">
            <v>0</v>
          </cell>
        </row>
        <row r="3765">
          <cell r="A3765">
            <v>40195</v>
          </cell>
          <cell r="B3765">
            <v>0</v>
          </cell>
        </row>
        <row r="3766">
          <cell r="A3766">
            <v>40196</v>
          </cell>
          <cell r="B3766">
            <v>8.6099999999999996E-2</v>
          </cell>
        </row>
        <row r="3767">
          <cell r="A3767">
            <v>40197</v>
          </cell>
          <cell r="B3767">
            <v>8.6099999999999996E-2</v>
          </cell>
        </row>
        <row r="3768">
          <cell r="A3768">
            <v>40198</v>
          </cell>
          <cell r="B3768">
            <v>8.6199999999999999E-2</v>
          </cell>
        </row>
        <row r="3769">
          <cell r="A3769">
            <v>40199</v>
          </cell>
          <cell r="B3769">
            <v>8.6199999999999999E-2</v>
          </cell>
        </row>
        <row r="3770">
          <cell r="A3770">
            <v>40200</v>
          </cell>
          <cell r="B3770">
            <v>8.6199999999999999E-2</v>
          </cell>
        </row>
        <row r="3771">
          <cell r="A3771">
            <v>40201</v>
          </cell>
          <cell r="B3771">
            <v>0</v>
          </cell>
        </row>
        <row r="3772">
          <cell r="A3772">
            <v>40202</v>
          </cell>
          <cell r="B3772">
            <v>0</v>
          </cell>
        </row>
        <row r="3773">
          <cell r="A3773">
            <v>40203</v>
          </cell>
          <cell r="B3773">
            <v>8.6199999999999999E-2</v>
          </cell>
        </row>
        <row r="3774">
          <cell r="A3774">
            <v>40204</v>
          </cell>
          <cell r="B3774">
            <v>8.6199999999999999E-2</v>
          </cell>
        </row>
        <row r="3775">
          <cell r="A3775">
            <v>40205</v>
          </cell>
          <cell r="B3775">
            <v>8.6199999999999999E-2</v>
          </cell>
        </row>
        <row r="3776">
          <cell r="A3776">
            <v>40206</v>
          </cell>
          <cell r="B3776">
            <v>8.6199999999999999E-2</v>
          </cell>
        </row>
        <row r="3777">
          <cell r="A3777">
            <v>40207</v>
          </cell>
          <cell r="B3777">
            <v>8.6300000000000002E-2</v>
          </cell>
        </row>
        <row r="3778">
          <cell r="A3778">
            <v>40208</v>
          </cell>
          <cell r="B3778">
            <v>0</v>
          </cell>
        </row>
        <row r="3779">
          <cell r="A3779">
            <v>40209</v>
          </cell>
          <cell r="B3779">
            <v>0</v>
          </cell>
        </row>
        <row r="3780">
          <cell r="A3780">
            <v>40210</v>
          </cell>
          <cell r="B3780">
            <v>8.6300000000000002E-2</v>
          </cell>
        </row>
        <row r="3781">
          <cell r="A3781">
            <v>40211</v>
          </cell>
          <cell r="B3781">
            <v>8.6199999999999999E-2</v>
          </cell>
        </row>
        <row r="3782">
          <cell r="A3782">
            <v>40212</v>
          </cell>
          <cell r="B3782">
            <v>8.6099999999999996E-2</v>
          </cell>
        </row>
        <row r="3783">
          <cell r="A3783">
            <v>40213</v>
          </cell>
          <cell r="B3783">
            <v>8.6199999999999999E-2</v>
          </cell>
        </row>
        <row r="3784">
          <cell r="A3784">
            <v>40214</v>
          </cell>
          <cell r="B3784">
            <v>8.6199999999999999E-2</v>
          </cell>
        </row>
        <row r="3785">
          <cell r="A3785">
            <v>40215</v>
          </cell>
          <cell r="B3785">
            <v>0</v>
          </cell>
        </row>
        <row r="3786">
          <cell r="A3786">
            <v>40216</v>
          </cell>
          <cell r="B3786">
            <v>0</v>
          </cell>
        </row>
        <row r="3787">
          <cell r="A3787">
            <v>40217</v>
          </cell>
          <cell r="B3787">
            <v>8.6199999999999999E-2</v>
          </cell>
        </row>
        <row r="3788">
          <cell r="A3788">
            <v>40218</v>
          </cell>
          <cell r="B3788">
            <v>8.6199999999999999E-2</v>
          </cell>
        </row>
        <row r="3789">
          <cell r="A3789">
            <v>40219</v>
          </cell>
          <cell r="B3789">
            <v>8.6199999999999999E-2</v>
          </cell>
        </row>
        <row r="3790">
          <cell r="A3790">
            <v>40220</v>
          </cell>
          <cell r="B3790">
            <v>8.6199999999999999E-2</v>
          </cell>
        </row>
        <row r="3791">
          <cell r="A3791">
            <v>40221</v>
          </cell>
          <cell r="B3791">
            <v>8.6199999999999999E-2</v>
          </cell>
        </row>
        <row r="3792">
          <cell r="A3792">
            <v>40222</v>
          </cell>
          <cell r="B3792">
            <v>0</v>
          </cell>
        </row>
        <row r="3793">
          <cell r="A3793">
            <v>40223</v>
          </cell>
          <cell r="B3793">
            <v>0</v>
          </cell>
        </row>
        <row r="3794">
          <cell r="A3794">
            <v>40224</v>
          </cell>
          <cell r="B3794">
            <v>0</v>
          </cell>
        </row>
        <row r="3795">
          <cell r="A3795">
            <v>40225</v>
          </cell>
          <cell r="B3795">
            <v>0</v>
          </cell>
        </row>
        <row r="3796">
          <cell r="A3796">
            <v>40226</v>
          </cell>
          <cell r="B3796">
            <v>8.6199999999999999E-2</v>
          </cell>
        </row>
        <row r="3797">
          <cell r="A3797">
            <v>40227</v>
          </cell>
          <cell r="B3797">
            <v>8.6300000000000002E-2</v>
          </cell>
        </row>
        <row r="3798">
          <cell r="A3798">
            <v>40228</v>
          </cell>
          <cell r="B3798">
            <v>8.6300000000000002E-2</v>
          </cell>
        </row>
        <row r="3799">
          <cell r="A3799">
            <v>40229</v>
          </cell>
          <cell r="B3799">
            <v>0</v>
          </cell>
        </row>
        <row r="3800">
          <cell r="A3800">
            <v>40230</v>
          </cell>
          <cell r="B3800">
            <v>0</v>
          </cell>
        </row>
        <row r="3801">
          <cell r="A3801">
            <v>40231</v>
          </cell>
          <cell r="B3801">
            <v>8.6300000000000002E-2</v>
          </cell>
        </row>
        <row r="3802">
          <cell r="A3802">
            <v>40232</v>
          </cell>
          <cell r="B3802">
            <v>8.6300000000000002E-2</v>
          </cell>
        </row>
        <row r="3803">
          <cell r="A3803">
            <v>40233</v>
          </cell>
          <cell r="B3803">
            <v>8.6199999999999999E-2</v>
          </cell>
        </row>
        <row r="3804">
          <cell r="A3804">
            <v>40234</v>
          </cell>
          <cell r="B3804">
            <v>8.6199999999999999E-2</v>
          </cell>
        </row>
        <row r="3805">
          <cell r="A3805">
            <v>40235</v>
          </cell>
          <cell r="B3805">
            <v>8.6199999999999999E-2</v>
          </cell>
        </row>
        <row r="3806">
          <cell r="A3806">
            <v>40236</v>
          </cell>
          <cell r="B3806">
            <v>0</v>
          </cell>
        </row>
        <row r="3807">
          <cell r="A3807">
            <v>40237</v>
          </cell>
          <cell r="B3807">
            <v>0</v>
          </cell>
        </row>
        <row r="3808">
          <cell r="A3808">
            <v>40238</v>
          </cell>
          <cell r="B3808">
            <v>8.6099999999999996E-2</v>
          </cell>
        </row>
        <row r="3809">
          <cell r="A3809">
            <v>40239</v>
          </cell>
          <cell r="B3809">
            <v>8.6199999999999999E-2</v>
          </cell>
        </row>
        <row r="3810">
          <cell r="A3810">
            <v>40240</v>
          </cell>
          <cell r="B3810">
            <v>8.6199999999999999E-2</v>
          </cell>
        </row>
        <row r="3811">
          <cell r="A3811">
            <v>40241</v>
          </cell>
          <cell r="B3811">
            <v>8.6099999999999996E-2</v>
          </cell>
        </row>
        <row r="3812">
          <cell r="A3812">
            <v>40242</v>
          </cell>
          <cell r="B3812">
            <v>8.6099999999999996E-2</v>
          </cell>
        </row>
        <row r="3813">
          <cell r="A3813">
            <v>40243</v>
          </cell>
          <cell r="B3813">
            <v>0</v>
          </cell>
        </row>
        <row r="3814">
          <cell r="A3814">
            <v>40244</v>
          </cell>
          <cell r="B3814">
            <v>0</v>
          </cell>
        </row>
        <row r="3815">
          <cell r="A3815">
            <v>40245</v>
          </cell>
          <cell r="B3815">
            <v>8.6300000000000002E-2</v>
          </cell>
        </row>
        <row r="3816">
          <cell r="A3816">
            <v>40246</v>
          </cell>
          <cell r="B3816">
            <v>8.6300000000000002E-2</v>
          </cell>
        </row>
        <row r="3817">
          <cell r="A3817">
            <v>40247</v>
          </cell>
          <cell r="B3817">
            <v>8.6300000000000002E-2</v>
          </cell>
        </row>
        <row r="3818">
          <cell r="A3818">
            <v>40248</v>
          </cell>
          <cell r="B3818">
            <v>8.6199999999999999E-2</v>
          </cell>
        </row>
        <row r="3819">
          <cell r="A3819">
            <v>40249</v>
          </cell>
          <cell r="B3819">
            <v>8.6099999999999996E-2</v>
          </cell>
        </row>
        <row r="3820">
          <cell r="A3820">
            <v>40250</v>
          </cell>
          <cell r="B3820">
            <v>0</v>
          </cell>
        </row>
        <row r="3821">
          <cell r="A3821">
            <v>40251</v>
          </cell>
          <cell r="B3821">
            <v>0</v>
          </cell>
        </row>
        <row r="3822">
          <cell r="A3822">
            <v>40252</v>
          </cell>
          <cell r="B3822">
            <v>8.6199999999999999E-2</v>
          </cell>
        </row>
        <row r="3823">
          <cell r="A3823">
            <v>40253</v>
          </cell>
          <cell r="B3823">
            <v>8.6099999999999996E-2</v>
          </cell>
        </row>
        <row r="3824">
          <cell r="A3824">
            <v>40254</v>
          </cell>
          <cell r="B3824">
            <v>8.6199999999999999E-2</v>
          </cell>
        </row>
        <row r="3825">
          <cell r="A3825">
            <v>40255</v>
          </cell>
          <cell r="B3825">
            <v>8.6099999999999996E-2</v>
          </cell>
        </row>
        <row r="3826">
          <cell r="A3826">
            <v>40256</v>
          </cell>
          <cell r="B3826">
            <v>8.6199999999999999E-2</v>
          </cell>
        </row>
        <row r="3827">
          <cell r="A3827">
            <v>40257</v>
          </cell>
          <cell r="B3827">
            <v>0</v>
          </cell>
        </row>
        <row r="3828">
          <cell r="A3828">
            <v>40258</v>
          </cell>
          <cell r="B3828">
            <v>0</v>
          </cell>
        </row>
        <row r="3829">
          <cell r="A3829">
            <v>40259</v>
          </cell>
          <cell r="B3829">
            <v>8.6199999999999999E-2</v>
          </cell>
        </row>
        <row r="3830">
          <cell r="A3830">
            <v>40260</v>
          </cell>
          <cell r="B3830">
            <v>8.6199999999999999E-2</v>
          </cell>
        </row>
        <row r="3831">
          <cell r="A3831">
            <v>40261</v>
          </cell>
          <cell r="B3831">
            <v>8.6199999999999999E-2</v>
          </cell>
        </row>
        <row r="3832">
          <cell r="A3832">
            <v>40262</v>
          </cell>
          <cell r="B3832">
            <v>8.6099999999999996E-2</v>
          </cell>
        </row>
        <row r="3833">
          <cell r="A3833">
            <v>40263</v>
          </cell>
          <cell r="B3833">
            <v>8.5999999999999993E-2</v>
          </cell>
        </row>
        <row r="3834">
          <cell r="A3834">
            <v>40264</v>
          </cell>
          <cell r="B3834">
            <v>0</v>
          </cell>
        </row>
        <row r="3835">
          <cell r="A3835">
            <v>40265</v>
          </cell>
          <cell r="B3835">
            <v>0</v>
          </cell>
        </row>
        <row r="3836">
          <cell r="A3836">
            <v>40266</v>
          </cell>
          <cell r="B3836">
            <v>8.5599999999999996E-2</v>
          </cell>
        </row>
        <row r="3837">
          <cell r="A3837">
            <v>40267</v>
          </cell>
          <cell r="B3837">
            <v>8.5900000000000004E-2</v>
          </cell>
        </row>
        <row r="3838">
          <cell r="A3838">
            <v>40268</v>
          </cell>
          <cell r="B3838">
            <v>8.6099999999999996E-2</v>
          </cell>
        </row>
        <row r="3839">
          <cell r="A3839">
            <v>40269</v>
          </cell>
          <cell r="B3839">
            <v>8.5800000000000001E-2</v>
          </cell>
        </row>
        <row r="3840">
          <cell r="A3840">
            <v>40270</v>
          </cell>
          <cell r="B3840">
            <v>0</v>
          </cell>
        </row>
        <row r="3841">
          <cell r="A3841">
            <v>40271</v>
          </cell>
          <cell r="B3841">
            <v>0</v>
          </cell>
        </row>
        <row r="3842">
          <cell r="A3842">
            <v>40272</v>
          </cell>
          <cell r="B3842">
            <v>0</v>
          </cell>
        </row>
        <row r="3843">
          <cell r="A3843">
            <v>40273</v>
          </cell>
          <cell r="B3843">
            <v>8.6099999999999996E-2</v>
          </cell>
        </row>
        <row r="3844">
          <cell r="A3844">
            <v>40274</v>
          </cell>
          <cell r="B3844">
            <v>8.6199999999999999E-2</v>
          </cell>
        </row>
        <row r="3845">
          <cell r="A3845">
            <v>40275</v>
          </cell>
          <cell r="B3845">
            <v>8.6300000000000002E-2</v>
          </cell>
        </row>
        <row r="3846">
          <cell r="A3846">
            <v>40276</v>
          </cell>
          <cell r="B3846">
            <v>8.6199999999999999E-2</v>
          </cell>
        </row>
        <row r="3847">
          <cell r="A3847">
            <v>40277</v>
          </cell>
          <cell r="B3847">
            <v>8.6199999999999999E-2</v>
          </cell>
        </row>
        <row r="3848">
          <cell r="A3848">
            <v>40278</v>
          </cell>
          <cell r="B3848">
            <v>0</v>
          </cell>
        </row>
        <row r="3849">
          <cell r="A3849">
            <v>40279</v>
          </cell>
          <cell r="B3849">
            <v>0</v>
          </cell>
        </row>
        <row r="3850">
          <cell r="A3850">
            <v>40280</v>
          </cell>
          <cell r="B3850">
            <v>8.6300000000000002E-2</v>
          </cell>
        </row>
        <row r="3851">
          <cell r="A3851">
            <v>40281</v>
          </cell>
          <cell r="B3851">
            <v>8.6199999999999999E-2</v>
          </cell>
        </row>
        <row r="3852">
          <cell r="A3852">
            <v>40282</v>
          </cell>
          <cell r="B3852">
            <v>8.6099999999999996E-2</v>
          </cell>
        </row>
        <row r="3853">
          <cell r="A3853">
            <v>40283</v>
          </cell>
          <cell r="B3853">
            <v>8.6199999999999999E-2</v>
          </cell>
        </row>
        <row r="3854">
          <cell r="A3854">
            <v>40284</v>
          </cell>
          <cell r="B3854">
            <v>8.6300000000000002E-2</v>
          </cell>
        </row>
        <row r="3855">
          <cell r="A3855">
            <v>40285</v>
          </cell>
          <cell r="B3855">
            <v>0</v>
          </cell>
        </row>
        <row r="3856">
          <cell r="A3856">
            <v>40286</v>
          </cell>
          <cell r="B3856">
            <v>0</v>
          </cell>
        </row>
        <row r="3857">
          <cell r="A3857">
            <v>40287</v>
          </cell>
          <cell r="B3857">
            <v>8.6300000000000002E-2</v>
          </cell>
        </row>
        <row r="3858">
          <cell r="A3858">
            <v>40288</v>
          </cell>
          <cell r="B3858">
            <v>8.6300000000000002E-2</v>
          </cell>
        </row>
        <row r="3859">
          <cell r="A3859">
            <v>40289</v>
          </cell>
          <cell r="B3859">
            <v>0</v>
          </cell>
        </row>
        <row r="3860">
          <cell r="A3860">
            <v>40290</v>
          </cell>
          <cell r="B3860">
            <v>8.6199999999999999E-2</v>
          </cell>
        </row>
        <row r="3861">
          <cell r="A3861">
            <v>40291</v>
          </cell>
          <cell r="B3861">
            <v>8.6199999999999999E-2</v>
          </cell>
        </row>
        <row r="3862">
          <cell r="A3862">
            <v>40292</v>
          </cell>
          <cell r="B3862">
            <v>0</v>
          </cell>
        </row>
        <row r="3863">
          <cell r="A3863">
            <v>40293</v>
          </cell>
          <cell r="B3863">
            <v>0</v>
          </cell>
        </row>
        <row r="3864">
          <cell r="A3864">
            <v>40294</v>
          </cell>
          <cell r="B3864">
            <v>8.6199999999999999E-2</v>
          </cell>
        </row>
        <row r="3865">
          <cell r="A3865">
            <v>40295</v>
          </cell>
          <cell r="B3865">
            <v>8.6300000000000002E-2</v>
          </cell>
        </row>
        <row r="3866">
          <cell r="A3866">
            <v>40296</v>
          </cell>
          <cell r="B3866">
            <v>8.6199999999999999E-2</v>
          </cell>
        </row>
        <row r="3867">
          <cell r="A3867">
            <v>40297</v>
          </cell>
          <cell r="B3867">
            <v>9.3799999999999994E-2</v>
          </cell>
        </row>
        <row r="3868">
          <cell r="A3868">
            <v>40298</v>
          </cell>
          <cell r="B3868">
            <v>9.3799999999999994E-2</v>
          </cell>
        </row>
        <row r="3869">
          <cell r="A3869">
            <v>40299</v>
          </cell>
          <cell r="B3869">
            <v>0</v>
          </cell>
        </row>
        <row r="3870">
          <cell r="A3870">
            <v>40300</v>
          </cell>
          <cell r="B3870">
            <v>0</v>
          </cell>
        </row>
        <row r="3871">
          <cell r="A3871">
            <v>40301</v>
          </cell>
          <cell r="B3871">
            <v>9.4100000000000003E-2</v>
          </cell>
        </row>
        <row r="3872">
          <cell r="A3872">
            <v>40302</v>
          </cell>
          <cell r="B3872">
            <v>9.4100000000000003E-2</v>
          </cell>
        </row>
        <row r="3873">
          <cell r="A3873">
            <v>40303</v>
          </cell>
          <cell r="B3873">
            <v>9.4100000000000003E-2</v>
          </cell>
        </row>
        <row r="3874">
          <cell r="A3874">
            <v>40304</v>
          </cell>
          <cell r="B3874">
            <v>9.3899999999999997E-2</v>
          </cell>
        </row>
        <row r="3875">
          <cell r="A3875">
            <v>40305</v>
          </cell>
          <cell r="B3875">
            <v>9.3899999999999997E-2</v>
          </cell>
        </row>
        <row r="3876">
          <cell r="A3876">
            <v>40306</v>
          </cell>
          <cell r="B3876">
            <v>0</v>
          </cell>
        </row>
        <row r="3877">
          <cell r="A3877">
            <v>40307</v>
          </cell>
          <cell r="B3877">
            <v>0</v>
          </cell>
        </row>
        <row r="3878">
          <cell r="A3878">
            <v>40308</v>
          </cell>
          <cell r="B3878">
            <v>9.3799999999999994E-2</v>
          </cell>
        </row>
        <row r="3879">
          <cell r="A3879">
            <v>40309</v>
          </cell>
          <cell r="B3879">
            <v>9.3700000000000006E-2</v>
          </cell>
        </row>
        <row r="3880">
          <cell r="A3880">
            <v>40310</v>
          </cell>
          <cell r="B3880">
            <v>9.3799999999999994E-2</v>
          </cell>
        </row>
        <row r="3881">
          <cell r="A3881">
            <v>40311</v>
          </cell>
          <cell r="B3881">
            <v>9.3799999999999994E-2</v>
          </cell>
        </row>
        <row r="3882">
          <cell r="A3882">
            <v>40312</v>
          </cell>
          <cell r="B3882">
            <v>9.3799999999999994E-2</v>
          </cell>
        </row>
        <row r="3883">
          <cell r="A3883">
            <v>40313</v>
          </cell>
          <cell r="B3883">
            <v>0</v>
          </cell>
        </row>
        <row r="3884">
          <cell r="A3884">
            <v>40314</v>
          </cell>
          <cell r="B3884">
            <v>0</v>
          </cell>
        </row>
        <row r="3885">
          <cell r="A3885">
            <v>40315</v>
          </cell>
          <cell r="B3885">
            <v>9.3799999999999994E-2</v>
          </cell>
        </row>
        <row r="3886">
          <cell r="A3886">
            <v>40316</v>
          </cell>
          <cell r="B3886">
            <v>9.3700000000000006E-2</v>
          </cell>
        </row>
        <row r="3887">
          <cell r="A3887">
            <v>40317</v>
          </cell>
          <cell r="B3887">
            <v>9.3700000000000006E-2</v>
          </cell>
        </row>
        <row r="3888">
          <cell r="A3888">
            <v>40318</v>
          </cell>
          <cell r="B3888">
            <v>9.3700000000000006E-2</v>
          </cell>
        </row>
        <row r="3889">
          <cell r="A3889">
            <v>40319</v>
          </cell>
          <cell r="B3889">
            <v>9.3700000000000006E-2</v>
          </cell>
        </row>
        <row r="3890">
          <cell r="A3890">
            <v>40320</v>
          </cell>
          <cell r="B3890">
            <v>0</v>
          </cell>
        </row>
        <row r="3891">
          <cell r="A3891">
            <v>40321</v>
          </cell>
          <cell r="B3891">
            <v>0</v>
          </cell>
        </row>
        <row r="3892">
          <cell r="A3892">
            <v>40322</v>
          </cell>
          <cell r="B3892">
            <v>9.3799999999999994E-2</v>
          </cell>
        </row>
        <row r="3893">
          <cell r="A3893">
            <v>40323</v>
          </cell>
          <cell r="B3893">
            <v>9.3799999999999994E-2</v>
          </cell>
        </row>
        <row r="3894">
          <cell r="A3894">
            <v>40324</v>
          </cell>
          <cell r="B3894">
            <v>9.3799999999999994E-2</v>
          </cell>
        </row>
        <row r="3895">
          <cell r="A3895">
            <v>40325</v>
          </cell>
          <cell r="B3895">
            <v>9.3700000000000006E-2</v>
          </cell>
        </row>
        <row r="3896">
          <cell r="A3896">
            <v>40326</v>
          </cell>
          <cell r="B3896">
            <v>9.3799999999999994E-2</v>
          </cell>
        </row>
        <row r="3897">
          <cell r="A3897">
            <v>40327</v>
          </cell>
          <cell r="B3897">
            <v>0</v>
          </cell>
        </row>
        <row r="3898">
          <cell r="A3898">
            <v>40328</v>
          </cell>
          <cell r="B3898">
            <v>0</v>
          </cell>
        </row>
        <row r="3899">
          <cell r="A3899">
            <v>40329</v>
          </cell>
          <cell r="B3899">
            <v>9.3700000000000006E-2</v>
          </cell>
        </row>
        <row r="3900">
          <cell r="A3900">
            <v>40330</v>
          </cell>
          <cell r="B3900">
            <v>9.4E-2</v>
          </cell>
        </row>
        <row r="3901">
          <cell r="A3901">
            <v>40331</v>
          </cell>
          <cell r="B3901">
            <v>9.4E-2</v>
          </cell>
        </row>
        <row r="3902">
          <cell r="A3902">
            <v>40332</v>
          </cell>
          <cell r="B3902">
            <v>0</v>
          </cell>
        </row>
        <row r="3903">
          <cell r="A3903">
            <v>40333</v>
          </cell>
          <cell r="B3903">
            <v>9.3899999999999997E-2</v>
          </cell>
        </row>
        <row r="3904">
          <cell r="A3904">
            <v>40334</v>
          </cell>
          <cell r="B3904">
            <v>0</v>
          </cell>
        </row>
        <row r="3905">
          <cell r="A3905">
            <v>40335</v>
          </cell>
          <cell r="B3905">
            <v>0</v>
          </cell>
        </row>
        <row r="3906">
          <cell r="A3906">
            <v>40336</v>
          </cell>
          <cell r="B3906">
            <v>9.4E-2</v>
          </cell>
        </row>
        <row r="3907">
          <cell r="A3907">
            <v>40337</v>
          </cell>
          <cell r="B3907">
            <v>9.3899999999999997E-2</v>
          </cell>
        </row>
        <row r="3908">
          <cell r="A3908">
            <v>40338</v>
          </cell>
          <cell r="B3908">
            <v>9.3799999999999994E-2</v>
          </cell>
        </row>
        <row r="3909">
          <cell r="A3909">
            <v>40339</v>
          </cell>
          <cell r="B3909">
            <v>0.1012</v>
          </cell>
        </row>
        <row r="3910">
          <cell r="A3910">
            <v>40340</v>
          </cell>
          <cell r="B3910">
            <v>0.1008</v>
          </cell>
        </row>
        <row r="3911">
          <cell r="A3911">
            <v>40341</v>
          </cell>
          <cell r="B3911">
            <v>0</v>
          </cell>
        </row>
        <row r="3912">
          <cell r="A3912">
            <v>40342</v>
          </cell>
          <cell r="B3912">
            <v>0</v>
          </cell>
        </row>
        <row r="3913">
          <cell r="A3913">
            <v>40343</v>
          </cell>
          <cell r="B3913">
            <v>0.1011</v>
          </cell>
        </row>
        <row r="3914">
          <cell r="A3914">
            <v>40344</v>
          </cell>
          <cell r="B3914">
            <v>0.1013</v>
          </cell>
        </row>
        <row r="3915">
          <cell r="A3915">
            <v>40345</v>
          </cell>
          <cell r="B3915">
            <v>0.1012</v>
          </cell>
        </row>
        <row r="3916">
          <cell r="A3916">
            <v>40346</v>
          </cell>
          <cell r="B3916">
            <v>0.1012</v>
          </cell>
        </row>
        <row r="3917">
          <cell r="A3917">
            <v>40347</v>
          </cell>
          <cell r="B3917">
            <v>0.1013</v>
          </cell>
        </row>
        <row r="3918">
          <cell r="A3918">
            <v>40348</v>
          </cell>
          <cell r="B3918">
            <v>0</v>
          </cell>
        </row>
        <row r="3919">
          <cell r="A3919">
            <v>40349</v>
          </cell>
          <cell r="B3919">
            <v>0</v>
          </cell>
        </row>
        <row r="3920">
          <cell r="A3920">
            <v>40350</v>
          </cell>
          <cell r="B3920">
            <v>0.1013</v>
          </cell>
        </row>
        <row r="3921">
          <cell r="A3921">
            <v>40351</v>
          </cell>
          <cell r="B3921">
            <v>0.1013</v>
          </cell>
        </row>
        <row r="3922">
          <cell r="A3922">
            <v>40352</v>
          </cell>
          <cell r="B3922">
            <v>0.1013</v>
          </cell>
        </row>
        <row r="3923">
          <cell r="A3923">
            <v>40353</v>
          </cell>
          <cell r="B3923">
            <v>0.1013</v>
          </cell>
        </row>
        <row r="3924">
          <cell r="A3924">
            <v>40354</v>
          </cell>
          <cell r="B3924">
            <v>0.1013</v>
          </cell>
        </row>
        <row r="3925">
          <cell r="A3925">
            <v>40355</v>
          </cell>
          <cell r="B3925">
            <v>0</v>
          </cell>
        </row>
        <row r="3926">
          <cell r="A3926">
            <v>40356</v>
          </cell>
          <cell r="B3926">
            <v>0</v>
          </cell>
        </row>
        <row r="3927">
          <cell r="A3927">
            <v>40357</v>
          </cell>
          <cell r="B3927">
            <v>0.1013</v>
          </cell>
        </row>
        <row r="3928">
          <cell r="A3928">
            <v>40358</v>
          </cell>
          <cell r="B3928">
            <v>0.1013</v>
          </cell>
        </row>
        <row r="3929">
          <cell r="A3929">
            <v>40359</v>
          </cell>
          <cell r="B3929">
            <v>0.1012</v>
          </cell>
        </row>
        <row r="3930">
          <cell r="A3930">
            <v>40360</v>
          </cell>
          <cell r="B3930">
            <v>0.1014</v>
          </cell>
        </row>
        <row r="3931">
          <cell r="A3931">
            <v>40361</v>
          </cell>
          <cell r="B3931">
            <v>0.1014</v>
          </cell>
        </row>
        <row r="3932">
          <cell r="A3932">
            <v>40362</v>
          </cell>
          <cell r="B3932">
            <v>0</v>
          </cell>
        </row>
        <row r="3933">
          <cell r="A3933">
            <v>40363</v>
          </cell>
          <cell r="B3933">
            <v>0</v>
          </cell>
        </row>
        <row r="3934">
          <cell r="A3934">
            <v>40364</v>
          </cell>
          <cell r="B3934">
            <v>0.1014</v>
          </cell>
        </row>
        <row r="3935">
          <cell r="A3935">
            <v>40365</v>
          </cell>
          <cell r="B3935">
            <v>0.1014</v>
          </cell>
        </row>
        <row r="3936">
          <cell r="A3936">
            <v>40366</v>
          </cell>
          <cell r="B3936">
            <v>0.1014</v>
          </cell>
        </row>
        <row r="3937">
          <cell r="A3937">
            <v>40367</v>
          </cell>
          <cell r="B3937">
            <v>0.1014</v>
          </cell>
        </row>
        <row r="3938">
          <cell r="A3938">
            <v>40368</v>
          </cell>
          <cell r="B3938">
            <v>0.1014</v>
          </cell>
        </row>
        <row r="3939">
          <cell r="A3939">
            <v>40369</v>
          </cell>
          <cell r="B3939">
            <v>0</v>
          </cell>
        </row>
        <row r="3940">
          <cell r="A3940">
            <v>40370</v>
          </cell>
          <cell r="B3940">
            <v>0</v>
          </cell>
        </row>
        <row r="3941">
          <cell r="A3941">
            <v>40371</v>
          </cell>
          <cell r="B3941">
            <v>0.1014</v>
          </cell>
        </row>
        <row r="3942">
          <cell r="A3942">
            <v>40372</v>
          </cell>
          <cell r="B3942">
            <v>0.1014</v>
          </cell>
        </row>
        <row r="3943">
          <cell r="A3943">
            <v>40373</v>
          </cell>
          <cell r="B3943">
            <v>0.1013</v>
          </cell>
        </row>
        <row r="3944">
          <cell r="A3944">
            <v>40374</v>
          </cell>
          <cell r="B3944">
            <v>0.1014</v>
          </cell>
        </row>
        <row r="3945">
          <cell r="A3945">
            <v>40375</v>
          </cell>
          <cell r="B3945">
            <v>0.1014</v>
          </cell>
        </row>
        <row r="3946">
          <cell r="A3946">
            <v>40376</v>
          </cell>
          <cell r="B3946">
            <v>0</v>
          </cell>
        </row>
        <row r="3947">
          <cell r="A3947">
            <v>40377</v>
          </cell>
          <cell r="B3947">
            <v>0</v>
          </cell>
        </row>
        <row r="3948">
          <cell r="A3948">
            <v>40378</v>
          </cell>
          <cell r="B3948">
            <v>0.1013</v>
          </cell>
        </row>
        <row r="3949">
          <cell r="A3949">
            <v>40379</v>
          </cell>
          <cell r="B3949">
            <v>0.1014</v>
          </cell>
        </row>
        <row r="3950">
          <cell r="A3950">
            <v>40380</v>
          </cell>
          <cell r="B3950">
            <v>0.1014</v>
          </cell>
        </row>
        <row r="3951">
          <cell r="A3951">
            <v>40381</v>
          </cell>
          <cell r="B3951">
            <v>0.10639999999999999</v>
          </cell>
        </row>
        <row r="3952">
          <cell r="A3952">
            <v>40382</v>
          </cell>
          <cell r="B3952">
            <v>0.10639999999999999</v>
          </cell>
        </row>
        <row r="3953">
          <cell r="A3953">
            <v>40383</v>
          </cell>
          <cell r="B3953">
            <v>0</v>
          </cell>
        </row>
        <row r="3954">
          <cell r="A3954">
            <v>40384</v>
          </cell>
          <cell r="B3954">
            <v>0</v>
          </cell>
        </row>
        <row r="3955">
          <cell r="A3955">
            <v>40385</v>
          </cell>
          <cell r="B3955">
            <v>0.10639999999999999</v>
          </cell>
        </row>
        <row r="3956">
          <cell r="A3956">
            <v>40386</v>
          </cell>
          <cell r="B3956">
            <v>0.10630000000000001</v>
          </cell>
        </row>
        <row r="3957">
          <cell r="A3957">
            <v>40387</v>
          </cell>
          <cell r="B3957">
            <v>0.10630000000000001</v>
          </cell>
        </row>
        <row r="3958">
          <cell r="A3958">
            <v>40388</v>
          </cell>
          <cell r="B3958">
            <v>0.10630000000000001</v>
          </cell>
        </row>
        <row r="3959">
          <cell r="A3959">
            <v>40389</v>
          </cell>
          <cell r="B3959">
            <v>0.10630000000000001</v>
          </cell>
        </row>
        <row r="3960">
          <cell r="A3960">
            <v>40390</v>
          </cell>
          <cell r="B3960">
            <v>0</v>
          </cell>
        </row>
        <row r="3961">
          <cell r="A3961">
            <v>40391</v>
          </cell>
          <cell r="B3961">
            <v>0</v>
          </cell>
        </row>
        <row r="3962">
          <cell r="A3962">
            <v>40392</v>
          </cell>
          <cell r="B3962">
            <v>0.1065</v>
          </cell>
        </row>
        <row r="3963">
          <cell r="A3963">
            <v>40393</v>
          </cell>
          <cell r="B3963">
            <v>0.10639999999999999</v>
          </cell>
        </row>
        <row r="3964">
          <cell r="A3964">
            <v>40394</v>
          </cell>
          <cell r="B3964">
            <v>0.10639999999999999</v>
          </cell>
        </row>
        <row r="3965">
          <cell r="A3965">
            <v>40395</v>
          </cell>
          <cell r="B3965">
            <v>0.10639999999999999</v>
          </cell>
        </row>
        <row r="3966">
          <cell r="A3966">
            <v>40396</v>
          </cell>
          <cell r="B3966">
            <v>0.10639999999999999</v>
          </cell>
        </row>
        <row r="3967">
          <cell r="A3967">
            <v>40397</v>
          </cell>
          <cell r="B3967">
            <v>0</v>
          </cell>
        </row>
        <row r="3968">
          <cell r="A3968">
            <v>40398</v>
          </cell>
          <cell r="B3968">
            <v>0</v>
          </cell>
        </row>
        <row r="3969">
          <cell r="A3969">
            <v>40399</v>
          </cell>
          <cell r="B3969">
            <v>0.10639999999999999</v>
          </cell>
        </row>
        <row r="3970">
          <cell r="A3970">
            <v>40400</v>
          </cell>
          <cell r="B3970">
            <v>0.10639999999999999</v>
          </cell>
        </row>
        <row r="3971">
          <cell r="A3971">
            <v>40401</v>
          </cell>
          <cell r="B3971">
            <v>0.10639999999999999</v>
          </cell>
        </row>
        <row r="3972">
          <cell r="A3972">
            <v>40402</v>
          </cell>
          <cell r="B3972">
            <v>0.10639999999999999</v>
          </cell>
        </row>
        <row r="3973">
          <cell r="A3973">
            <v>40403</v>
          </cell>
          <cell r="B3973">
            <v>0.10639999999999999</v>
          </cell>
        </row>
        <row r="3974">
          <cell r="A3974">
            <v>40404</v>
          </cell>
          <cell r="B3974">
            <v>0</v>
          </cell>
        </row>
        <row r="3975">
          <cell r="A3975">
            <v>40405</v>
          </cell>
          <cell r="B3975">
            <v>0</v>
          </cell>
        </row>
        <row r="3976">
          <cell r="A3976">
            <v>40406</v>
          </cell>
          <cell r="B3976">
            <v>0.10639999999999999</v>
          </cell>
        </row>
        <row r="3977">
          <cell r="A3977">
            <v>40407</v>
          </cell>
          <cell r="B3977">
            <v>0.10639999999999999</v>
          </cell>
        </row>
        <row r="3978">
          <cell r="A3978">
            <v>40408</v>
          </cell>
          <cell r="B3978">
            <v>0.10630000000000001</v>
          </cell>
        </row>
        <row r="3979">
          <cell r="A3979">
            <v>40409</v>
          </cell>
          <cell r="B3979">
            <v>0.10630000000000001</v>
          </cell>
        </row>
        <row r="3980">
          <cell r="A3980">
            <v>40410</v>
          </cell>
          <cell r="B3980">
            <v>0.10630000000000001</v>
          </cell>
        </row>
        <row r="3981">
          <cell r="A3981">
            <v>40411</v>
          </cell>
          <cell r="B3981">
            <v>0</v>
          </cell>
        </row>
        <row r="3982">
          <cell r="A3982">
            <v>40412</v>
          </cell>
          <cell r="B3982">
            <v>0</v>
          </cell>
        </row>
        <row r="3983">
          <cell r="A3983">
            <v>40413</v>
          </cell>
          <cell r="B3983">
            <v>0.10630000000000001</v>
          </cell>
        </row>
        <row r="3984">
          <cell r="A3984">
            <v>40414</v>
          </cell>
          <cell r="B3984">
            <v>0.10630000000000001</v>
          </cell>
        </row>
        <row r="3985">
          <cell r="A3985">
            <v>40415</v>
          </cell>
          <cell r="B3985">
            <v>0.10639999999999999</v>
          </cell>
        </row>
        <row r="3986">
          <cell r="A3986">
            <v>40416</v>
          </cell>
          <cell r="B3986">
            <v>0.10630000000000001</v>
          </cell>
        </row>
        <row r="3987">
          <cell r="A3987">
            <v>40417</v>
          </cell>
          <cell r="B3987">
            <v>0.10639999999999999</v>
          </cell>
        </row>
        <row r="3988">
          <cell r="A3988">
            <v>40418</v>
          </cell>
          <cell r="B3988">
            <v>0</v>
          </cell>
        </row>
        <row r="3989">
          <cell r="A3989">
            <v>40419</v>
          </cell>
          <cell r="B3989">
            <v>0</v>
          </cell>
        </row>
        <row r="3990">
          <cell r="A3990">
            <v>40420</v>
          </cell>
          <cell r="B3990">
            <v>0.1061</v>
          </cell>
        </row>
        <row r="3991">
          <cell r="A3991">
            <v>40421</v>
          </cell>
          <cell r="B3991">
            <v>0.10630000000000001</v>
          </cell>
        </row>
        <row r="3992">
          <cell r="A3992">
            <v>40422</v>
          </cell>
          <cell r="B3992">
            <v>0.10630000000000001</v>
          </cell>
        </row>
        <row r="3993">
          <cell r="A3993">
            <v>40423</v>
          </cell>
          <cell r="B3993">
            <v>0.10630000000000001</v>
          </cell>
        </row>
        <row r="3994">
          <cell r="A3994">
            <v>40424</v>
          </cell>
          <cell r="B3994">
            <v>0.1062</v>
          </cell>
        </row>
        <row r="3995">
          <cell r="A3995">
            <v>40425</v>
          </cell>
          <cell r="B3995">
            <v>0</v>
          </cell>
        </row>
        <row r="3996">
          <cell r="A3996">
            <v>40426</v>
          </cell>
          <cell r="B3996">
            <v>0</v>
          </cell>
        </row>
        <row r="3997">
          <cell r="A3997">
            <v>40427</v>
          </cell>
          <cell r="B3997">
            <v>0.1061</v>
          </cell>
        </row>
        <row r="3998">
          <cell r="A3998">
            <v>40428</v>
          </cell>
          <cell r="B3998">
            <v>0</v>
          </cell>
        </row>
        <row r="3999">
          <cell r="A3999">
            <v>40429</v>
          </cell>
          <cell r="B3999">
            <v>0.1062</v>
          </cell>
        </row>
        <row r="4000">
          <cell r="A4000">
            <v>40430</v>
          </cell>
          <cell r="B4000">
            <v>0.10639999999999999</v>
          </cell>
        </row>
        <row r="4001">
          <cell r="A4001">
            <v>40431</v>
          </cell>
          <cell r="B4001">
            <v>0.10630000000000001</v>
          </cell>
        </row>
        <row r="4002">
          <cell r="A4002">
            <v>40432</v>
          </cell>
          <cell r="B4002">
            <v>0</v>
          </cell>
        </row>
        <row r="4003">
          <cell r="A4003">
            <v>40433</v>
          </cell>
          <cell r="B4003">
            <v>0</v>
          </cell>
        </row>
        <row r="4004">
          <cell r="A4004">
            <v>40434</v>
          </cell>
          <cell r="B4004">
            <v>0.1062</v>
          </cell>
        </row>
        <row r="4005">
          <cell r="A4005">
            <v>40435</v>
          </cell>
          <cell r="B4005">
            <v>0.1062</v>
          </cell>
        </row>
        <row r="4006">
          <cell r="A4006">
            <v>40436</v>
          </cell>
          <cell r="B4006">
            <v>0.10580000000000001</v>
          </cell>
        </row>
        <row r="4007">
          <cell r="A4007">
            <v>40437</v>
          </cell>
          <cell r="B4007">
            <v>0.106</v>
          </cell>
        </row>
        <row r="4008">
          <cell r="A4008">
            <v>40438</v>
          </cell>
          <cell r="B4008">
            <v>0.1062</v>
          </cell>
        </row>
        <row r="4009">
          <cell r="A4009">
            <v>40439</v>
          </cell>
          <cell r="B4009">
            <v>0</v>
          </cell>
        </row>
        <row r="4010">
          <cell r="A4010">
            <v>40440</v>
          </cell>
          <cell r="B4010">
            <v>0</v>
          </cell>
        </row>
        <row r="4011">
          <cell r="A4011">
            <v>40441</v>
          </cell>
          <cell r="B4011">
            <v>0.1062</v>
          </cell>
        </row>
        <row r="4012">
          <cell r="A4012">
            <v>40442</v>
          </cell>
          <cell r="B4012">
            <v>0.1062</v>
          </cell>
        </row>
        <row r="4013">
          <cell r="A4013">
            <v>40443</v>
          </cell>
          <cell r="B4013">
            <v>0.1062</v>
          </cell>
        </row>
        <row r="4014">
          <cell r="A4014">
            <v>40444</v>
          </cell>
          <cell r="B4014">
            <v>0.10630000000000001</v>
          </cell>
        </row>
        <row r="4015">
          <cell r="A4015">
            <v>40445</v>
          </cell>
          <cell r="B4015">
            <v>0.10630000000000001</v>
          </cell>
        </row>
        <row r="4016">
          <cell r="A4016">
            <v>40446</v>
          </cell>
          <cell r="B4016">
            <v>0</v>
          </cell>
        </row>
        <row r="4017">
          <cell r="A4017">
            <v>40447</v>
          </cell>
          <cell r="B4017">
            <v>0</v>
          </cell>
        </row>
        <row r="4018">
          <cell r="A4018">
            <v>40448</v>
          </cell>
          <cell r="B4018">
            <v>0.10630000000000001</v>
          </cell>
        </row>
        <row r="4019">
          <cell r="A4019">
            <v>40449</v>
          </cell>
          <cell r="B4019">
            <v>0.1062</v>
          </cell>
        </row>
        <row r="4020">
          <cell r="A4020">
            <v>40450</v>
          </cell>
          <cell r="B4020">
            <v>0.106</v>
          </cell>
        </row>
        <row r="4021">
          <cell r="A4021">
            <v>40451</v>
          </cell>
          <cell r="B4021">
            <v>0.1061</v>
          </cell>
        </row>
        <row r="4022">
          <cell r="A4022">
            <v>40452</v>
          </cell>
          <cell r="B4022">
            <v>0.10639999999999999</v>
          </cell>
        </row>
        <row r="4023">
          <cell r="A4023">
            <v>40453</v>
          </cell>
          <cell r="B4023">
            <v>0</v>
          </cell>
        </row>
        <row r="4024">
          <cell r="A4024">
            <v>40454</v>
          </cell>
          <cell r="B4024">
            <v>0</v>
          </cell>
        </row>
        <row r="4025">
          <cell r="A4025">
            <v>40455</v>
          </cell>
          <cell r="B4025">
            <v>0.10639999999999999</v>
          </cell>
        </row>
        <row r="4026">
          <cell r="A4026">
            <v>40456</v>
          </cell>
          <cell r="B4026">
            <v>0.10639999999999999</v>
          </cell>
        </row>
        <row r="4027">
          <cell r="A4027">
            <v>40457</v>
          </cell>
          <cell r="B4027">
            <v>0.10639999999999999</v>
          </cell>
        </row>
        <row r="4028">
          <cell r="A4028">
            <v>40458</v>
          </cell>
          <cell r="B4028">
            <v>0.10639999999999999</v>
          </cell>
        </row>
        <row r="4029">
          <cell r="A4029">
            <v>40459</v>
          </cell>
          <cell r="B4029">
            <v>0.10639999999999999</v>
          </cell>
        </row>
        <row r="4030">
          <cell r="A4030">
            <v>40460</v>
          </cell>
          <cell r="B4030">
            <v>0</v>
          </cell>
        </row>
        <row r="4031">
          <cell r="A4031">
            <v>40461</v>
          </cell>
          <cell r="B4031">
            <v>0</v>
          </cell>
        </row>
        <row r="4032">
          <cell r="A4032">
            <v>40462</v>
          </cell>
          <cell r="B4032">
            <v>0.10639999999999999</v>
          </cell>
        </row>
        <row r="4033">
          <cell r="A4033">
            <v>40463</v>
          </cell>
          <cell r="B4033">
            <v>0</v>
          </cell>
        </row>
        <row r="4034">
          <cell r="A4034">
            <v>40464</v>
          </cell>
          <cell r="B4034">
            <v>0.10639999999999999</v>
          </cell>
        </row>
        <row r="4035">
          <cell r="A4035">
            <v>40465</v>
          </cell>
          <cell r="B4035">
            <v>0.10630000000000001</v>
          </cell>
        </row>
        <row r="4036">
          <cell r="A4036">
            <v>40466</v>
          </cell>
          <cell r="B4036">
            <v>0.10639999999999999</v>
          </cell>
        </row>
        <row r="4037">
          <cell r="A4037">
            <v>40467</v>
          </cell>
          <cell r="B4037">
            <v>0</v>
          </cell>
        </row>
        <row r="4038">
          <cell r="A4038">
            <v>40468</v>
          </cell>
          <cell r="B4038">
            <v>0</v>
          </cell>
        </row>
        <row r="4039">
          <cell r="A4039">
            <v>40469</v>
          </cell>
          <cell r="B4039">
            <v>0.10639999999999999</v>
          </cell>
        </row>
        <row r="4040">
          <cell r="A4040">
            <v>40470</v>
          </cell>
          <cell r="B4040">
            <v>0.10639999999999999</v>
          </cell>
        </row>
        <row r="4041">
          <cell r="A4041">
            <v>40471</v>
          </cell>
          <cell r="B4041">
            <v>0.10639999999999999</v>
          </cell>
        </row>
        <row r="4042">
          <cell r="A4042">
            <v>40472</v>
          </cell>
          <cell r="B4042">
            <v>0.10639999999999999</v>
          </cell>
        </row>
        <row r="4043">
          <cell r="A4043">
            <v>40473</v>
          </cell>
          <cell r="B4043">
            <v>0.10639999999999999</v>
          </cell>
        </row>
        <row r="4044">
          <cell r="A4044">
            <v>40474</v>
          </cell>
          <cell r="B4044">
            <v>0</v>
          </cell>
        </row>
        <row r="4045">
          <cell r="A4045">
            <v>40475</v>
          </cell>
          <cell r="B4045">
            <v>0</v>
          </cell>
        </row>
        <row r="4046">
          <cell r="A4046">
            <v>40476</v>
          </cell>
          <cell r="B4046">
            <v>0.10639999999999999</v>
          </cell>
        </row>
        <row r="4047">
          <cell r="A4047">
            <v>40477</v>
          </cell>
          <cell r="B4047">
            <v>0.10639999999999999</v>
          </cell>
        </row>
        <row r="4048">
          <cell r="A4048">
            <v>40478</v>
          </cell>
          <cell r="B4048">
            <v>0.10639999999999999</v>
          </cell>
        </row>
        <row r="4049">
          <cell r="A4049">
            <v>40479</v>
          </cell>
          <cell r="B4049">
            <v>0.10639999999999999</v>
          </cell>
        </row>
        <row r="4050">
          <cell r="A4050">
            <v>40480</v>
          </cell>
          <cell r="B4050">
            <v>0.10639999999999999</v>
          </cell>
        </row>
        <row r="4051">
          <cell r="A4051">
            <v>40481</v>
          </cell>
          <cell r="B4051">
            <v>0</v>
          </cell>
        </row>
        <row r="4052">
          <cell r="A4052">
            <v>40482</v>
          </cell>
          <cell r="B4052">
            <v>0</v>
          </cell>
        </row>
        <row r="4053">
          <cell r="A4053">
            <v>40483</v>
          </cell>
          <cell r="B4053">
            <v>0.10639999999999999</v>
          </cell>
        </row>
        <row r="4054">
          <cell r="A4054">
            <v>40484</v>
          </cell>
          <cell r="B4054">
            <v>0</v>
          </cell>
        </row>
        <row r="4055">
          <cell r="A4055">
            <v>40485</v>
          </cell>
          <cell r="B4055">
            <v>0.10639999999999999</v>
          </cell>
        </row>
        <row r="4056">
          <cell r="A4056">
            <v>40486</v>
          </cell>
          <cell r="B4056">
            <v>0.10639999999999999</v>
          </cell>
        </row>
        <row r="4057">
          <cell r="A4057">
            <v>40487</v>
          </cell>
          <cell r="B4057">
            <v>0.10639999999999999</v>
          </cell>
        </row>
        <row r="4058">
          <cell r="A4058">
            <v>40488</v>
          </cell>
          <cell r="B4058">
            <v>0</v>
          </cell>
        </row>
        <row r="4059">
          <cell r="A4059">
            <v>40489</v>
          </cell>
          <cell r="B4059">
            <v>0</v>
          </cell>
        </row>
        <row r="4060">
          <cell r="A4060">
            <v>40490</v>
          </cell>
          <cell r="B4060">
            <v>0.10639999999999999</v>
          </cell>
        </row>
        <row r="4061">
          <cell r="A4061">
            <v>40491</v>
          </cell>
          <cell r="B4061">
            <v>0.10639999999999999</v>
          </cell>
        </row>
        <row r="4062">
          <cell r="A4062">
            <v>40492</v>
          </cell>
          <cell r="B4062">
            <v>0.10630000000000001</v>
          </cell>
        </row>
        <row r="4063">
          <cell r="A4063">
            <v>40493</v>
          </cell>
          <cell r="B4063">
            <v>0.10630000000000001</v>
          </cell>
        </row>
        <row r="4064">
          <cell r="A4064">
            <v>40494</v>
          </cell>
          <cell r="B4064">
            <v>0.10639999999999999</v>
          </cell>
        </row>
        <row r="4065">
          <cell r="A4065">
            <v>40495</v>
          </cell>
          <cell r="B4065">
            <v>0</v>
          </cell>
        </row>
        <row r="4066">
          <cell r="A4066">
            <v>40496</v>
          </cell>
          <cell r="B4066">
            <v>0</v>
          </cell>
        </row>
        <row r="4067">
          <cell r="A4067">
            <v>40497</v>
          </cell>
          <cell r="B4067">
            <v>0</v>
          </cell>
        </row>
        <row r="4068">
          <cell r="A4068">
            <v>40498</v>
          </cell>
          <cell r="B4068">
            <v>0.10639999999999999</v>
          </cell>
        </row>
        <row r="4069">
          <cell r="A4069">
            <v>40499</v>
          </cell>
          <cell r="B4069">
            <v>0.10639999999999999</v>
          </cell>
        </row>
        <row r="4070">
          <cell r="A4070">
            <v>40500</v>
          </cell>
          <cell r="B4070">
            <v>0.10639999999999999</v>
          </cell>
        </row>
        <row r="4071">
          <cell r="A4071">
            <v>40501</v>
          </cell>
          <cell r="B4071">
            <v>0.10639999999999999</v>
          </cell>
        </row>
        <row r="4072">
          <cell r="A4072">
            <v>40502</v>
          </cell>
          <cell r="B4072">
            <v>0</v>
          </cell>
        </row>
        <row r="4073">
          <cell r="A4073">
            <v>40503</v>
          </cell>
          <cell r="B4073">
            <v>0</v>
          </cell>
        </row>
        <row r="4074">
          <cell r="A4074">
            <v>40504</v>
          </cell>
          <cell r="B4074">
            <v>0.10639999999999999</v>
          </cell>
        </row>
        <row r="4075">
          <cell r="A4075">
            <v>40505</v>
          </cell>
          <cell r="B4075">
            <v>0.10639999999999999</v>
          </cell>
        </row>
        <row r="4076">
          <cell r="A4076">
            <v>40506</v>
          </cell>
          <cell r="B4076">
            <v>0.10639999999999999</v>
          </cell>
        </row>
        <row r="4077">
          <cell r="A4077">
            <v>40507</v>
          </cell>
          <cell r="B4077">
            <v>0.10639999999999999</v>
          </cell>
        </row>
        <row r="4078">
          <cell r="A4078">
            <v>40508</v>
          </cell>
          <cell r="B4078">
            <v>0.10639999999999999</v>
          </cell>
        </row>
        <row r="4079">
          <cell r="A4079">
            <v>40509</v>
          </cell>
          <cell r="B4079">
            <v>0</v>
          </cell>
        </row>
        <row r="4080">
          <cell r="A4080">
            <v>40510</v>
          </cell>
          <cell r="B4080">
            <v>0</v>
          </cell>
        </row>
        <row r="4081">
          <cell r="A4081">
            <v>40511</v>
          </cell>
          <cell r="B4081">
            <v>0.10639999999999999</v>
          </cell>
        </row>
        <row r="4082">
          <cell r="A4082">
            <v>40512</v>
          </cell>
          <cell r="B4082">
            <v>0.10639999999999999</v>
          </cell>
        </row>
        <row r="4083">
          <cell r="A4083">
            <v>40513</v>
          </cell>
          <cell r="B4083">
            <v>0.10639999999999999</v>
          </cell>
        </row>
        <row r="4084">
          <cell r="A4084">
            <v>40514</v>
          </cell>
          <cell r="B4084">
            <v>0.10639999999999999</v>
          </cell>
        </row>
        <row r="4085">
          <cell r="A4085">
            <v>40515</v>
          </cell>
          <cell r="B4085">
            <v>0.10639999999999999</v>
          </cell>
        </row>
        <row r="4086">
          <cell r="A4086">
            <v>40516</v>
          </cell>
          <cell r="B4086">
            <v>0</v>
          </cell>
        </row>
        <row r="4087">
          <cell r="A4087">
            <v>40517</v>
          </cell>
          <cell r="B4087">
            <v>0</v>
          </cell>
        </row>
        <row r="4088">
          <cell r="A4088">
            <v>40518</v>
          </cell>
          <cell r="B4088">
            <v>0.10639999999999999</v>
          </cell>
        </row>
        <row r="4089">
          <cell r="A4089">
            <v>40519</v>
          </cell>
          <cell r="B4089">
            <v>0.10639999999999999</v>
          </cell>
        </row>
        <row r="4090">
          <cell r="A4090">
            <v>40520</v>
          </cell>
          <cell r="B4090">
            <v>0.10639999999999999</v>
          </cell>
        </row>
        <row r="4091">
          <cell r="A4091">
            <v>40521</v>
          </cell>
          <cell r="B4091">
            <v>0.10639999999999999</v>
          </cell>
        </row>
        <row r="4092">
          <cell r="A4092">
            <v>40522</v>
          </cell>
          <cell r="B4092">
            <v>0.1065</v>
          </cell>
        </row>
        <row r="4093">
          <cell r="A4093">
            <v>40523</v>
          </cell>
          <cell r="B4093">
            <v>0</v>
          </cell>
        </row>
        <row r="4094">
          <cell r="A4094">
            <v>40524</v>
          </cell>
          <cell r="B4094">
            <v>0</v>
          </cell>
        </row>
        <row r="4095">
          <cell r="A4095">
            <v>40525</v>
          </cell>
          <cell r="B4095">
            <v>0.10639999999999999</v>
          </cell>
        </row>
        <row r="4096">
          <cell r="A4096">
            <v>40526</v>
          </cell>
          <cell r="B4096">
            <v>0.10639999999999999</v>
          </cell>
        </row>
        <row r="4097">
          <cell r="A4097">
            <v>40527</v>
          </cell>
          <cell r="B4097">
            <v>0.10639999999999999</v>
          </cell>
        </row>
        <row r="4098">
          <cell r="A4098">
            <v>40528</v>
          </cell>
          <cell r="B4098">
            <v>0.10639999999999999</v>
          </cell>
        </row>
        <row r="4099">
          <cell r="A4099">
            <v>40529</v>
          </cell>
          <cell r="B4099">
            <v>0.10639999999999999</v>
          </cell>
        </row>
        <row r="4100">
          <cell r="A4100">
            <v>40530</v>
          </cell>
          <cell r="B4100">
            <v>0</v>
          </cell>
        </row>
        <row r="4101">
          <cell r="A4101">
            <v>40531</v>
          </cell>
          <cell r="B4101">
            <v>0</v>
          </cell>
        </row>
        <row r="4102">
          <cell r="A4102">
            <v>40532</v>
          </cell>
          <cell r="B4102">
            <v>0.10639999999999999</v>
          </cell>
        </row>
        <row r="4103">
          <cell r="A4103">
            <v>40533</v>
          </cell>
          <cell r="B4103">
            <v>0.10639999999999999</v>
          </cell>
        </row>
        <row r="4104">
          <cell r="A4104">
            <v>40534</v>
          </cell>
          <cell r="B4104">
            <v>0.10639999999999999</v>
          </cell>
        </row>
        <row r="4105">
          <cell r="A4105">
            <v>40535</v>
          </cell>
          <cell r="B4105">
            <v>0.10639999999999999</v>
          </cell>
        </row>
        <row r="4106">
          <cell r="A4106">
            <v>40536</v>
          </cell>
          <cell r="B4106">
            <v>0.10639999999999999</v>
          </cell>
        </row>
        <row r="4107">
          <cell r="A4107">
            <v>40537</v>
          </cell>
          <cell r="B4107">
            <v>0</v>
          </cell>
        </row>
        <row r="4108">
          <cell r="A4108">
            <v>40538</v>
          </cell>
          <cell r="B4108">
            <v>0</v>
          </cell>
        </row>
        <row r="4109">
          <cell r="A4109">
            <v>40539</v>
          </cell>
          <cell r="B4109">
            <v>0.10639999999999999</v>
          </cell>
        </row>
        <row r="4110">
          <cell r="A4110">
            <v>40540</v>
          </cell>
          <cell r="B4110">
            <v>0.10639999999999999</v>
          </cell>
        </row>
        <row r="4111">
          <cell r="A4111">
            <v>40541</v>
          </cell>
          <cell r="B4111">
            <v>0.10639999999999999</v>
          </cell>
        </row>
        <row r="4112">
          <cell r="A4112">
            <v>40542</v>
          </cell>
          <cell r="B4112">
            <v>0.10639999999999999</v>
          </cell>
        </row>
        <row r="4113">
          <cell r="A4113">
            <v>40543</v>
          </cell>
          <cell r="B4113">
            <v>0.10639999999999999</v>
          </cell>
        </row>
        <row r="4114">
          <cell r="A4114">
            <v>40544</v>
          </cell>
          <cell r="B4114">
            <v>0</v>
          </cell>
        </row>
        <row r="4115">
          <cell r="A4115">
            <v>40545</v>
          </cell>
          <cell r="B4115">
            <v>0</v>
          </cell>
        </row>
        <row r="4116">
          <cell r="A4116">
            <v>40546</v>
          </cell>
          <cell r="B4116">
            <v>0.10639999999999999</v>
          </cell>
        </row>
        <row r="4117">
          <cell r="A4117">
            <v>40547</v>
          </cell>
          <cell r="B4117">
            <v>0.10639999999999999</v>
          </cell>
        </row>
        <row r="4118">
          <cell r="A4118">
            <v>40548</v>
          </cell>
          <cell r="B4118">
            <v>0.10639999999999999</v>
          </cell>
        </row>
        <row r="4119">
          <cell r="A4119">
            <v>40549</v>
          </cell>
          <cell r="B4119">
            <v>0.10639999999999999</v>
          </cell>
        </row>
        <row r="4120">
          <cell r="A4120">
            <v>40550</v>
          </cell>
          <cell r="B4120">
            <v>0.10639999999999999</v>
          </cell>
        </row>
        <row r="4121">
          <cell r="A4121">
            <v>40551</v>
          </cell>
          <cell r="B4121">
            <v>0</v>
          </cell>
        </row>
        <row r="4122">
          <cell r="A4122">
            <v>40552</v>
          </cell>
          <cell r="B4122">
            <v>0</v>
          </cell>
        </row>
        <row r="4123">
          <cell r="A4123">
            <v>40553</v>
          </cell>
          <cell r="B4123">
            <v>0.10639999999999999</v>
          </cell>
        </row>
        <row r="4124">
          <cell r="A4124">
            <v>40554</v>
          </cell>
          <cell r="B4124">
            <v>0.10639999999999999</v>
          </cell>
        </row>
        <row r="4125">
          <cell r="A4125">
            <v>40555</v>
          </cell>
          <cell r="B4125">
            <v>0.10639999999999999</v>
          </cell>
        </row>
        <row r="4126">
          <cell r="A4126">
            <v>40556</v>
          </cell>
          <cell r="B4126">
            <v>0.10639999999999999</v>
          </cell>
        </row>
        <row r="4127">
          <cell r="A4127">
            <v>40557</v>
          </cell>
          <cell r="B4127">
            <v>0.10639999999999999</v>
          </cell>
        </row>
        <row r="4128">
          <cell r="A4128">
            <v>40558</v>
          </cell>
          <cell r="B4128">
            <v>0</v>
          </cell>
        </row>
        <row r="4129">
          <cell r="A4129">
            <v>40559</v>
          </cell>
          <cell r="B4129">
            <v>0</v>
          </cell>
        </row>
        <row r="4130">
          <cell r="A4130">
            <v>40560</v>
          </cell>
          <cell r="B4130">
            <v>0.10639999999999999</v>
          </cell>
        </row>
        <row r="4131">
          <cell r="A4131">
            <v>40561</v>
          </cell>
          <cell r="B4131">
            <v>0.10639999999999999</v>
          </cell>
        </row>
        <row r="4132">
          <cell r="A4132">
            <v>40562</v>
          </cell>
          <cell r="B4132">
            <v>0.10639999999999999</v>
          </cell>
        </row>
        <row r="4133">
          <cell r="A4133">
            <v>40563</v>
          </cell>
          <cell r="B4133">
            <v>0.1114</v>
          </cell>
        </row>
        <row r="4134">
          <cell r="A4134">
            <v>40564</v>
          </cell>
          <cell r="B4134">
            <v>0.1114</v>
          </cell>
        </row>
        <row r="4135">
          <cell r="A4135">
            <v>40565</v>
          </cell>
          <cell r="B4135">
            <v>0</v>
          </cell>
        </row>
        <row r="4136">
          <cell r="A4136">
            <v>40566</v>
          </cell>
          <cell r="B4136">
            <v>0</v>
          </cell>
        </row>
        <row r="4137">
          <cell r="A4137">
            <v>40567</v>
          </cell>
          <cell r="B4137">
            <v>0.1114</v>
          </cell>
        </row>
        <row r="4138">
          <cell r="A4138">
            <v>40568</v>
          </cell>
          <cell r="B4138">
            <v>0.1114</v>
          </cell>
        </row>
        <row r="4139">
          <cell r="A4139">
            <v>40569</v>
          </cell>
          <cell r="B4139">
            <v>0.1114</v>
          </cell>
        </row>
        <row r="4140">
          <cell r="A4140">
            <v>40570</v>
          </cell>
          <cell r="B4140">
            <v>0.1114</v>
          </cell>
        </row>
        <row r="4141">
          <cell r="A4141">
            <v>40571</v>
          </cell>
          <cell r="B4141">
            <v>0.1114</v>
          </cell>
        </row>
        <row r="4142">
          <cell r="A4142">
            <v>40572</v>
          </cell>
          <cell r="B4142">
            <v>0</v>
          </cell>
        </row>
        <row r="4143">
          <cell r="A4143">
            <v>40573</v>
          </cell>
          <cell r="B4143">
            <v>0</v>
          </cell>
        </row>
        <row r="4144">
          <cell r="A4144">
            <v>40574</v>
          </cell>
          <cell r="B4144">
            <v>0.1114</v>
          </cell>
        </row>
        <row r="4145">
          <cell r="A4145">
            <v>40575</v>
          </cell>
          <cell r="B4145">
            <v>0.1114</v>
          </cell>
        </row>
        <row r="4146">
          <cell r="A4146">
            <v>40576</v>
          </cell>
          <cell r="B4146">
            <v>0.1114</v>
          </cell>
        </row>
        <row r="4147">
          <cell r="A4147">
            <v>40577</v>
          </cell>
          <cell r="B4147">
            <v>0.1114</v>
          </cell>
        </row>
        <row r="4148">
          <cell r="A4148">
            <v>40578</v>
          </cell>
          <cell r="B4148">
            <v>0.1114</v>
          </cell>
        </row>
        <row r="4149">
          <cell r="A4149">
            <v>40579</v>
          </cell>
          <cell r="B4149">
            <v>0</v>
          </cell>
        </row>
        <row r="4150">
          <cell r="A4150">
            <v>40580</v>
          </cell>
          <cell r="B4150">
            <v>0</v>
          </cell>
        </row>
        <row r="4151">
          <cell r="A4151">
            <v>40581</v>
          </cell>
          <cell r="B4151">
            <v>0.1114</v>
          </cell>
        </row>
        <row r="4152">
          <cell r="A4152">
            <v>40582</v>
          </cell>
          <cell r="B4152">
            <v>0.1114</v>
          </cell>
        </row>
        <row r="4153">
          <cell r="A4153">
            <v>40583</v>
          </cell>
          <cell r="B4153">
            <v>0.1114</v>
          </cell>
        </row>
        <row r="4154">
          <cell r="A4154">
            <v>40584</v>
          </cell>
          <cell r="B4154">
            <v>0.1115</v>
          </cell>
        </row>
        <row r="4155">
          <cell r="A4155">
            <v>40585</v>
          </cell>
          <cell r="B4155">
            <v>0.1114</v>
          </cell>
        </row>
        <row r="4156">
          <cell r="A4156">
            <v>40586</v>
          </cell>
          <cell r="B4156">
            <v>0</v>
          </cell>
        </row>
        <row r="4157">
          <cell r="A4157">
            <v>40587</v>
          </cell>
          <cell r="B4157">
            <v>0</v>
          </cell>
        </row>
        <row r="4158">
          <cell r="A4158">
            <v>40588</v>
          </cell>
          <cell r="B4158">
            <v>0.1115</v>
          </cell>
        </row>
        <row r="4159">
          <cell r="A4159">
            <v>40589</v>
          </cell>
          <cell r="B4159">
            <v>0.1115</v>
          </cell>
        </row>
        <row r="4160">
          <cell r="A4160">
            <v>40590</v>
          </cell>
          <cell r="B4160">
            <v>0.1115</v>
          </cell>
        </row>
        <row r="4161">
          <cell r="A4161">
            <v>40591</v>
          </cell>
          <cell r="B4161">
            <v>0.1115</v>
          </cell>
        </row>
        <row r="4162">
          <cell r="A4162">
            <v>40592</v>
          </cell>
          <cell r="B4162">
            <v>0.1116</v>
          </cell>
        </row>
        <row r="4163">
          <cell r="A4163">
            <v>40593</v>
          </cell>
          <cell r="B4163">
            <v>0</v>
          </cell>
        </row>
        <row r="4164">
          <cell r="A4164">
            <v>40594</v>
          </cell>
          <cell r="B4164">
            <v>0</v>
          </cell>
        </row>
        <row r="4165">
          <cell r="A4165">
            <v>40595</v>
          </cell>
          <cell r="B4165">
            <v>0.1116</v>
          </cell>
        </row>
        <row r="4166">
          <cell r="A4166">
            <v>40596</v>
          </cell>
          <cell r="B4166">
            <v>0.1116</v>
          </cell>
        </row>
        <row r="4167">
          <cell r="A4167">
            <v>40597</v>
          </cell>
          <cell r="B4167">
            <v>0.1116</v>
          </cell>
        </row>
        <row r="4168">
          <cell r="A4168">
            <v>40598</v>
          </cell>
          <cell r="B4168">
            <v>0.1116</v>
          </cell>
        </row>
        <row r="4169">
          <cell r="A4169">
            <v>40599</v>
          </cell>
          <cell r="B4169">
            <v>0.1116</v>
          </cell>
        </row>
        <row r="4170">
          <cell r="A4170">
            <v>40600</v>
          </cell>
          <cell r="B4170">
            <v>0</v>
          </cell>
        </row>
        <row r="4171">
          <cell r="A4171">
            <v>40601</v>
          </cell>
          <cell r="B4171">
            <v>0</v>
          </cell>
        </row>
        <row r="4172">
          <cell r="A4172">
            <v>40602</v>
          </cell>
          <cell r="B4172">
            <v>0.1115</v>
          </cell>
        </row>
        <row r="4173">
          <cell r="A4173">
            <v>40603</v>
          </cell>
          <cell r="B4173">
            <v>0.1116</v>
          </cell>
        </row>
        <row r="4174">
          <cell r="A4174">
            <v>40604</v>
          </cell>
          <cell r="B4174">
            <v>0.1116</v>
          </cell>
        </row>
        <row r="4175">
          <cell r="A4175">
            <v>40605</v>
          </cell>
          <cell r="B4175">
            <v>0.1164</v>
          </cell>
        </row>
        <row r="4176">
          <cell r="A4176">
            <v>40606</v>
          </cell>
          <cell r="B4176">
            <v>0.1164</v>
          </cell>
        </row>
        <row r="4177">
          <cell r="A4177">
            <v>40607</v>
          </cell>
          <cell r="B4177">
            <v>0</v>
          </cell>
        </row>
        <row r="4178">
          <cell r="A4178">
            <v>40608</v>
          </cell>
          <cell r="B4178">
            <v>0</v>
          </cell>
        </row>
        <row r="4179">
          <cell r="A4179">
            <v>40609</v>
          </cell>
          <cell r="B4179">
            <v>0</v>
          </cell>
        </row>
        <row r="4180">
          <cell r="A4180">
            <v>40610</v>
          </cell>
          <cell r="B4180">
            <v>0</v>
          </cell>
        </row>
        <row r="4181">
          <cell r="A4181">
            <v>40611</v>
          </cell>
          <cell r="B4181">
            <v>0.1164</v>
          </cell>
        </row>
        <row r="4182">
          <cell r="A4182">
            <v>40612</v>
          </cell>
          <cell r="B4182">
            <v>0.1164</v>
          </cell>
        </row>
        <row r="4183">
          <cell r="A4183">
            <v>40613</v>
          </cell>
          <cell r="B4183">
            <v>0.1164</v>
          </cell>
        </row>
        <row r="4184">
          <cell r="A4184">
            <v>40614</v>
          </cell>
          <cell r="B4184">
            <v>0</v>
          </cell>
        </row>
        <row r="4185">
          <cell r="A4185">
            <v>40615</v>
          </cell>
          <cell r="B4185">
            <v>0</v>
          </cell>
        </row>
        <row r="4186">
          <cell r="A4186">
            <v>40616</v>
          </cell>
          <cell r="B4186">
            <v>0.1164</v>
          </cell>
        </row>
        <row r="4187">
          <cell r="A4187">
            <v>40617</v>
          </cell>
          <cell r="B4187">
            <v>0.11650000000000001</v>
          </cell>
        </row>
        <row r="4188">
          <cell r="A4188">
            <v>40618</v>
          </cell>
          <cell r="B4188">
            <v>0.11650000000000001</v>
          </cell>
        </row>
        <row r="4189">
          <cell r="A4189">
            <v>40619</v>
          </cell>
          <cell r="B4189">
            <v>0.1164</v>
          </cell>
        </row>
        <row r="4190">
          <cell r="A4190">
            <v>40620</v>
          </cell>
          <cell r="B4190">
            <v>0.11650000000000001</v>
          </cell>
        </row>
        <row r="4191">
          <cell r="A4191">
            <v>40621</v>
          </cell>
          <cell r="B4191">
            <v>0</v>
          </cell>
        </row>
        <row r="4192">
          <cell r="A4192">
            <v>40622</v>
          </cell>
          <cell r="B4192">
            <v>0</v>
          </cell>
        </row>
        <row r="4193">
          <cell r="A4193">
            <v>40623</v>
          </cell>
          <cell r="B4193">
            <v>0.1164</v>
          </cell>
        </row>
        <row r="4194">
          <cell r="A4194">
            <v>40624</v>
          </cell>
          <cell r="B4194">
            <v>0.1164</v>
          </cell>
        </row>
        <row r="4195">
          <cell r="A4195">
            <v>40625</v>
          </cell>
          <cell r="B4195">
            <v>0.11650000000000001</v>
          </cell>
        </row>
        <row r="4196">
          <cell r="A4196">
            <v>40626</v>
          </cell>
          <cell r="B4196">
            <v>0.11650000000000001</v>
          </cell>
        </row>
        <row r="4197">
          <cell r="A4197">
            <v>40627</v>
          </cell>
          <cell r="B4197">
            <v>0.11650000000000001</v>
          </cell>
        </row>
        <row r="4198">
          <cell r="A4198">
            <v>40628</v>
          </cell>
          <cell r="B4198">
            <v>0</v>
          </cell>
        </row>
        <row r="4199">
          <cell r="A4199">
            <v>40629</v>
          </cell>
          <cell r="B4199">
            <v>0</v>
          </cell>
        </row>
        <row r="4200">
          <cell r="A4200">
            <v>40630</v>
          </cell>
          <cell r="B4200">
            <v>0.1166</v>
          </cell>
        </row>
        <row r="4201">
          <cell r="A4201">
            <v>40631</v>
          </cell>
          <cell r="B4201">
            <v>0.1166</v>
          </cell>
        </row>
        <row r="4202">
          <cell r="A4202">
            <v>40632</v>
          </cell>
          <cell r="B4202">
            <v>0.1166</v>
          </cell>
        </row>
        <row r="4203">
          <cell r="A4203">
            <v>40633</v>
          </cell>
          <cell r="B4203">
            <v>0.1166</v>
          </cell>
        </row>
        <row r="4204">
          <cell r="A4204">
            <v>40634</v>
          </cell>
          <cell r="B4204">
            <v>0.1167</v>
          </cell>
        </row>
        <row r="4205">
          <cell r="A4205">
            <v>40635</v>
          </cell>
          <cell r="B4205">
            <v>0</v>
          </cell>
        </row>
        <row r="4206">
          <cell r="A4206">
            <v>40636</v>
          </cell>
          <cell r="B4206">
            <v>0</v>
          </cell>
        </row>
        <row r="4207">
          <cell r="A4207">
            <v>40637</v>
          </cell>
          <cell r="B4207">
            <v>0.1166</v>
          </cell>
        </row>
        <row r="4208">
          <cell r="A4208">
            <v>40638</v>
          </cell>
          <cell r="B4208">
            <v>0.11650000000000001</v>
          </cell>
        </row>
        <row r="4209">
          <cell r="A4209">
            <v>40639</v>
          </cell>
          <cell r="B4209">
            <v>0.1164</v>
          </cell>
        </row>
        <row r="4210">
          <cell r="A4210">
            <v>40640</v>
          </cell>
          <cell r="B4210">
            <v>0.11650000000000001</v>
          </cell>
        </row>
        <row r="4211">
          <cell r="A4211">
            <v>40641</v>
          </cell>
          <cell r="B4211">
            <v>0.1164</v>
          </cell>
        </row>
        <row r="4212">
          <cell r="A4212">
            <v>40642</v>
          </cell>
          <cell r="B4212">
            <v>0</v>
          </cell>
        </row>
        <row r="4213">
          <cell r="A4213">
            <v>40643</v>
          </cell>
          <cell r="B4213">
            <v>0</v>
          </cell>
        </row>
        <row r="4214">
          <cell r="A4214">
            <v>40644</v>
          </cell>
          <cell r="B4214">
            <v>0.1164</v>
          </cell>
        </row>
        <row r="4215">
          <cell r="A4215">
            <v>40645</v>
          </cell>
          <cell r="B4215">
            <v>0.1163</v>
          </cell>
        </row>
        <row r="4216">
          <cell r="A4216">
            <v>40646</v>
          </cell>
          <cell r="B4216">
            <v>0.11650000000000001</v>
          </cell>
        </row>
        <row r="4217">
          <cell r="A4217">
            <v>40647</v>
          </cell>
          <cell r="B4217">
            <v>0.1166</v>
          </cell>
        </row>
        <row r="4218">
          <cell r="A4218">
            <v>40648</v>
          </cell>
          <cell r="B4218">
            <v>0.1166</v>
          </cell>
        </row>
        <row r="4219">
          <cell r="A4219">
            <v>40649</v>
          </cell>
          <cell r="B4219">
            <v>0</v>
          </cell>
        </row>
        <row r="4220">
          <cell r="A4220">
            <v>40650</v>
          </cell>
          <cell r="B4220">
            <v>0</v>
          </cell>
        </row>
        <row r="4221">
          <cell r="A4221">
            <v>40651</v>
          </cell>
          <cell r="B4221">
            <v>0.1169</v>
          </cell>
        </row>
        <row r="4222">
          <cell r="A4222">
            <v>40652</v>
          </cell>
          <cell r="B4222">
            <v>0.1166</v>
          </cell>
        </row>
        <row r="4223">
          <cell r="A4223">
            <v>40653</v>
          </cell>
          <cell r="B4223">
            <v>0.1164</v>
          </cell>
        </row>
        <row r="4224">
          <cell r="A4224">
            <v>40654</v>
          </cell>
          <cell r="B4224">
            <v>0</v>
          </cell>
        </row>
        <row r="4225">
          <cell r="A4225">
            <v>40655</v>
          </cell>
          <cell r="B4225">
            <v>0</v>
          </cell>
        </row>
        <row r="4226">
          <cell r="A4226">
            <v>40656</v>
          </cell>
          <cell r="B4226">
            <v>0</v>
          </cell>
        </row>
        <row r="4227">
          <cell r="A4227">
            <v>40657</v>
          </cell>
          <cell r="B4227">
            <v>0</v>
          </cell>
        </row>
        <row r="4228">
          <cell r="A4228">
            <v>40658</v>
          </cell>
          <cell r="B4228">
            <v>0.1188</v>
          </cell>
        </row>
        <row r="4229">
          <cell r="A4229">
            <v>40659</v>
          </cell>
          <cell r="B4229">
            <v>0.11890000000000001</v>
          </cell>
        </row>
        <row r="4230">
          <cell r="A4230">
            <v>40660</v>
          </cell>
          <cell r="B4230">
            <v>0.11890000000000001</v>
          </cell>
        </row>
        <row r="4231">
          <cell r="A4231">
            <v>40661</v>
          </cell>
          <cell r="B4231">
            <v>0.11890000000000001</v>
          </cell>
        </row>
        <row r="4232">
          <cell r="A4232">
            <v>40662</v>
          </cell>
          <cell r="B4232">
            <v>0.1191</v>
          </cell>
        </row>
        <row r="4233">
          <cell r="A4233">
            <v>40663</v>
          </cell>
          <cell r="B4233">
            <v>0</v>
          </cell>
        </row>
        <row r="4234">
          <cell r="A4234">
            <v>40664</v>
          </cell>
          <cell r="B4234">
            <v>0</v>
          </cell>
        </row>
        <row r="4235">
          <cell r="A4235">
            <v>40665</v>
          </cell>
          <cell r="B4235">
            <v>0.11899999999999999</v>
          </cell>
        </row>
        <row r="4236">
          <cell r="A4236">
            <v>40666</v>
          </cell>
          <cell r="B4236">
            <v>0.11899999999999999</v>
          </cell>
        </row>
        <row r="4237">
          <cell r="A4237">
            <v>40667</v>
          </cell>
          <cell r="B4237">
            <v>0.11899999999999999</v>
          </cell>
        </row>
        <row r="4238">
          <cell r="A4238">
            <v>40668</v>
          </cell>
          <cell r="B4238">
            <v>0.11899999999999999</v>
          </cell>
        </row>
        <row r="4239">
          <cell r="A4239">
            <v>40669</v>
          </cell>
          <cell r="B4239">
            <v>0.11899999999999999</v>
          </cell>
        </row>
        <row r="4240">
          <cell r="A4240">
            <v>40670</v>
          </cell>
          <cell r="B4240">
            <v>0</v>
          </cell>
        </row>
        <row r="4241">
          <cell r="A4241">
            <v>40671</v>
          </cell>
          <cell r="B4241">
            <v>0</v>
          </cell>
        </row>
        <row r="4242">
          <cell r="A4242">
            <v>40672</v>
          </cell>
          <cell r="B4242">
            <v>0.11890000000000001</v>
          </cell>
        </row>
        <row r="4243">
          <cell r="A4243">
            <v>40673</v>
          </cell>
          <cell r="B4243">
            <v>0.11890000000000001</v>
          </cell>
        </row>
        <row r="4244">
          <cell r="A4244">
            <v>40674</v>
          </cell>
          <cell r="B4244">
            <v>0.1188</v>
          </cell>
        </row>
        <row r="4245">
          <cell r="A4245">
            <v>40675</v>
          </cell>
          <cell r="B4245">
            <v>0.1187</v>
          </cell>
        </row>
        <row r="4246">
          <cell r="A4246">
            <v>40676</v>
          </cell>
          <cell r="B4246">
            <v>0.1187</v>
          </cell>
        </row>
        <row r="4247">
          <cell r="A4247">
            <v>40677</v>
          </cell>
          <cell r="B4247">
            <v>0</v>
          </cell>
        </row>
        <row r="4248">
          <cell r="A4248">
            <v>40678</v>
          </cell>
          <cell r="B4248">
            <v>0</v>
          </cell>
        </row>
        <row r="4249">
          <cell r="A4249">
            <v>40679</v>
          </cell>
          <cell r="B4249">
            <v>0.1186</v>
          </cell>
        </row>
        <row r="4250">
          <cell r="A4250">
            <v>40680</v>
          </cell>
          <cell r="B4250">
            <v>0.1188</v>
          </cell>
        </row>
        <row r="4251">
          <cell r="A4251">
            <v>40681</v>
          </cell>
          <cell r="B4251">
            <v>0.1188</v>
          </cell>
        </row>
        <row r="4252">
          <cell r="A4252">
            <v>40682</v>
          </cell>
          <cell r="B4252">
            <v>0.1188</v>
          </cell>
        </row>
        <row r="4253">
          <cell r="A4253">
            <v>40683</v>
          </cell>
          <cell r="B4253">
            <v>0.11899999999999999</v>
          </cell>
        </row>
        <row r="4254">
          <cell r="A4254">
            <v>40684</v>
          </cell>
          <cell r="B4254">
            <v>0</v>
          </cell>
        </row>
        <row r="4255">
          <cell r="A4255">
            <v>40685</v>
          </cell>
          <cell r="B4255">
            <v>0</v>
          </cell>
        </row>
        <row r="4256">
          <cell r="A4256">
            <v>40686</v>
          </cell>
          <cell r="B4256">
            <v>0.11899999999999999</v>
          </cell>
        </row>
        <row r="4257">
          <cell r="A4257">
            <v>40687</v>
          </cell>
          <cell r="B4257">
            <v>0.11890000000000001</v>
          </cell>
        </row>
        <row r="4258">
          <cell r="A4258">
            <v>40688</v>
          </cell>
          <cell r="B4258">
            <v>0.11890000000000001</v>
          </cell>
        </row>
        <row r="4259">
          <cell r="A4259">
            <v>40689</v>
          </cell>
          <cell r="B4259">
            <v>0.1188</v>
          </cell>
        </row>
        <row r="4260">
          <cell r="A4260">
            <v>40690</v>
          </cell>
          <cell r="B4260">
            <v>0.11890000000000001</v>
          </cell>
        </row>
        <row r="4261">
          <cell r="A4261">
            <v>40691</v>
          </cell>
          <cell r="B4261">
            <v>0</v>
          </cell>
        </row>
        <row r="4262">
          <cell r="A4262">
            <v>40692</v>
          </cell>
          <cell r="B4262">
            <v>0</v>
          </cell>
        </row>
        <row r="4263">
          <cell r="A4263">
            <v>40693</v>
          </cell>
          <cell r="B4263">
            <v>0.1188</v>
          </cell>
        </row>
        <row r="4264">
          <cell r="A4264">
            <v>40694</v>
          </cell>
          <cell r="B4264">
            <v>0.11849999999999999</v>
          </cell>
        </row>
        <row r="4265">
          <cell r="A4265">
            <v>40695</v>
          </cell>
          <cell r="B4265">
            <v>0.1191</v>
          </cell>
        </row>
        <row r="4266">
          <cell r="A4266">
            <v>40696</v>
          </cell>
          <cell r="B4266">
            <v>0.11890000000000001</v>
          </cell>
        </row>
        <row r="4267">
          <cell r="A4267">
            <v>40697</v>
          </cell>
          <cell r="B4267">
            <v>0.11890000000000001</v>
          </cell>
        </row>
        <row r="4268">
          <cell r="A4268">
            <v>40698</v>
          </cell>
          <cell r="B4268">
            <v>0</v>
          </cell>
        </row>
        <row r="4269">
          <cell r="A4269">
            <v>40699</v>
          </cell>
          <cell r="B4269">
            <v>0</v>
          </cell>
        </row>
        <row r="4270">
          <cell r="A4270">
            <v>40700</v>
          </cell>
          <cell r="B4270">
            <v>0.1191</v>
          </cell>
        </row>
        <row r="4271">
          <cell r="A4271">
            <v>40701</v>
          </cell>
          <cell r="B4271">
            <v>0.11890000000000001</v>
          </cell>
        </row>
        <row r="4272">
          <cell r="A4272">
            <v>40702</v>
          </cell>
          <cell r="B4272">
            <v>0.1188</v>
          </cell>
        </row>
        <row r="4273">
          <cell r="A4273">
            <v>40703</v>
          </cell>
          <cell r="B4273">
            <v>0.1207</v>
          </cell>
        </row>
        <row r="4274">
          <cell r="A4274">
            <v>40704</v>
          </cell>
          <cell r="B4274">
            <v>0.12089999999999999</v>
          </cell>
        </row>
        <row r="4275">
          <cell r="A4275">
            <v>40705</v>
          </cell>
          <cell r="B4275">
            <v>0</v>
          </cell>
        </row>
        <row r="4276">
          <cell r="A4276">
            <v>40706</v>
          </cell>
          <cell r="B4276">
            <v>0</v>
          </cell>
        </row>
        <row r="4277">
          <cell r="A4277">
            <v>40707</v>
          </cell>
          <cell r="B4277">
            <v>0.1207</v>
          </cell>
        </row>
        <row r="4278">
          <cell r="A4278">
            <v>40708</v>
          </cell>
          <cell r="B4278">
            <v>0.1206</v>
          </cell>
        </row>
        <row r="4279">
          <cell r="A4279">
            <v>40709</v>
          </cell>
          <cell r="B4279">
            <v>0.12130000000000001</v>
          </cell>
        </row>
        <row r="4280">
          <cell r="A4280">
            <v>40710</v>
          </cell>
          <cell r="B4280">
            <v>0.12130000000000001</v>
          </cell>
        </row>
        <row r="4281">
          <cell r="A4281">
            <v>40711</v>
          </cell>
          <cell r="B4281">
            <v>0.12130000000000001</v>
          </cell>
        </row>
        <row r="4282">
          <cell r="A4282">
            <v>40712</v>
          </cell>
          <cell r="B4282">
            <v>0</v>
          </cell>
        </row>
        <row r="4283">
          <cell r="A4283">
            <v>40713</v>
          </cell>
          <cell r="B4283">
            <v>0</v>
          </cell>
        </row>
        <row r="4284">
          <cell r="A4284">
            <v>40714</v>
          </cell>
          <cell r="B4284">
            <v>0.1212</v>
          </cell>
        </row>
        <row r="4285">
          <cell r="A4285">
            <v>40715</v>
          </cell>
          <cell r="B4285">
            <v>0.12139999999999999</v>
          </cell>
        </row>
        <row r="4286">
          <cell r="A4286">
            <v>40716</v>
          </cell>
          <cell r="B4286">
            <v>0.12130000000000001</v>
          </cell>
        </row>
        <row r="4287">
          <cell r="A4287">
            <v>40717</v>
          </cell>
          <cell r="B4287">
            <v>0</v>
          </cell>
        </row>
        <row r="4288">
          <cell r="A4288">
            <v>40718</v>
          </cell>
          <cell r="B4288">
            <v>0.1212</v>
          </cell>
        </row>
        <row r="4289">
          <cell r="A4289">
            <v>40719</v>
          </cell>
          <cell r="B4289">
            <v>0</v>
          </cell>
        </row>
        <row r="4290">
          <cell r="A4290">
            <v>40720</v>
          </cell>
          <cell r="B4290">
            <v>0</v>
          </cell>
        </row>
        <row r="4291">
          <cell r="A4291">
            <v>40721</v>
          </cell>
          <cell r="B4291">
            <v>0.1212</v>
          </cell>
        </row>
        <row r="4292">
          <cell r="A4292">
            <v>40722</v>
          </cell>
          <cell r="B4292">
            <v>0.1211</v>
          </cell>
        </row>
        <row r="4293">
          <cell r="A4293">
            <v>40723</v>
          </cell>
          <cell r="B4293">
            <v>0.1212</v>
          </cell>
        </row>
        <row r="4294">
          <cell r="A4294">
            <v>40724</v>
          </cell>
          <cell r="B4294">
            <v>0.1215</v>
          </cell>
        </row>
        <row r="4295">
          <cell r="A4295">
            <v>40725</v>
          </cell>
          <cell r="B4295">
            <v>0.1215</v>
          </cell>
        </row>
        <row r="4296">
          <cell r="A4296">
            <v>40726</v>
          </cell>
          <cell r="B4296">
            <v>0</v>
          </cell>
        </row>
        <row r="4297">
          <cell r="A4297">
            <v>40727</v>
          </cell>
          <cell r="B4297">
            <v>0</v>
          </cell>
        </row>
        <row r="4298">
          <cell r="A4298">
            <v>40728</v>
          </cell>
          <cell r="B4298">
            <v>0.1215</v>
          </cell>
        </row>
        <row r="4299">
          <cell r="A4299">
            <v>40729</v>
          </cell>
          <cell r="B4299">
            <v>0.1216</v>
          </cell>
        </row>
        <row r="4300">
          <cell r="A4300">
            <v>40730</v>
          </cell>
          <cell r="B4300">
            <v>0.1215</v>
          </cell>
        </row>
        <row r="4301">
          <cell r="A4301">
            <v>40731</v>
          </cell>
          <cell r="B4301">
            <v>0.1215</v>
          </cell>
        </row>
        <row r="4302">
          <cell r="A4302">
            <v>40732</v>
          </cell>
          <cell r="B4302">
            <v>0.1215</v>
          </cell>
        </row>
        <row r="4303">
          <cell r="A4303">
            <v>40733</v>
          </cell>
          <cell r="B4303">
            <v>0</v>
          </cell>
        </row>
        <row r="4304">
          <cell r="A4304">
            <v>40734</v>
          </cell>
          <cell r="B4304">
            <v>0</v>
          </cell>
        </row>
        <row r="4305">
          <cell r="A4305">
            <v>40735</v>
          </cell>
          <cell r="B4305">
            <v>0.1215</v>
          </cell>
        </row>
        <row r="4306">
          <cell r="A4306">
            <v>40736</v>
          </cell>
          <cell r="B4306">
            <v>0.1215</v>
          </cell>
        </row>
        <row r="4307">
          <cell r="A4307">
            <v>40737</v>
          </cell>
          <cell r="B4307">
            <v>0.1216</v>
          </cell>
        </row>
        <row r="4308">
          <cell r="A4308">
            <v>40738</v>
          </cell>
          <cell r="B4308">
            <v>0.1216</v>
          </cell>
        </row>
        <row r="4309">
          <cell r="A4309">
            <v>40739</v>
          </cell>
          <cell r="B4309">
            <v>0.1216</v>
          </cell>
        </row>
        <row r="4310">
          <cell r="A4310">
            <v>40740</v>
          </cell>
          <cell r="B4310">
            <v>0</v>
          </cell>
        </row>
        <row r="4311">
          <cell r="A4311">
            <v>40741</v>
          </cell>
          <cell r="B4311">
            <v>0</v>
          </cell>
        </row>
        <row r="4312">
          <cell r="A4312">
            <v>40742</v>
          </cell>
          <cell r="B4312">
            <v>0.1216</v>
          </cell>
        </row>
        <row r="4313">
          <cell r="A4313">
            <v>40743</v>
          </cell>
          <cell r="B4313">
            <v>0.1215</v>
          </cell>
        </row>
        <row r="4314">
          <cell r="A4314">
            <v>40744</v>
          </cell>
          <cell r="B4314">
            <v>0.1215</v>
          </cell>
        </row>
        <row r="4315">
          <cell r="A4315">
            <v>40745</v>
          </cell>
          <cell r="B4315">
            <v>0.124</v>
          </cell>
        </row>
        <row r="4316">
          <cell r="A4316">
            <v>40746</v>
          </cell>
          <cell r="B4316">
            <v>0.124</v>
          </cell>
        </row>
        <row r="4317">
          <cell r="A4317">
            <v>40747</v>
          </cell>
          <cell r="B4317">
            <v>0</v>
          </cell>
        </row>
        <row r="4318">
          <cell r="A4318">
            <v>40748</v>
          </cell>
          <cell r="B4318">
            <v>0</v>
          </cell>
        </row>
        <row r="4319">
          <cell r="A4319">
            <v>40749</v>
          </cell>
          <cell r="B4319">
            <v>0.1241</v>
          </cell>
        </row>
        <row r="4320">
          <cell r="A4320">
            <v>40750</v>
          </cell>
          <cell r="B4320">
            <v>0.124</v>
          </cell>
        </row>
        <row r="4321">
          <cell r="A4321">
            <v>40751</v>
          </cell>
          <cell r="B4321">
            <v>0.124</v>
          </cell>
        </row>
        <row r="4322">
          <cell r="A4322">
            <v>40752</v>
          </cell>
          <cell r="B4322">
            <v>0.124</v>
          </cell>
        </row>
        <row r="4323">
          <cell r="A4323">
            <v>40753</v>
          </cell>
          <cell r="B4323">
            <v>0.124</v>
          </cell>
        </row>
        <row r="4324">
          <cell r="A4324">
            <v>40754</v>
          </cell>
          <cell r="B4324">
            <v>0</v>
          </cell>
        </row>
        <row r="4325">
          <cell r="A4325">
            <v>40755</v>
          </cell>
          <cell r="B4325">
            <v>0</v>
          </cell>
        </row>
        <row r="4326">
          <cell r="A4326">
            <v>40756</v>
          </cell>
          <cell r="B4326">
            <v>0.1241</v>
          </cell>
        </row>
        <row r="4327">
          <cell r="A4327">
            <v>40757</v>
          </cell>
          <cell r="B4327">
            <v>0.124</v>
          </cell>
        </row>
        <row r="4328">
          <cell r="A4328">
            <v>40758</v>
          </cell>
          <cell r="B4328">
            <v>0.124</v>
          </cell>
        </row>
        <row r="4329">
          <cell r="A4329">
            <v>40759</v>
          </cell>
          <cell r="B4329">
            <v>0.124</v>
          </cell>
        </row>
        <row r="4330">
          <cell r="A4330">
            <v>40760</v>
          </cell>
          <cell r="B4330">
            <v>0.124</v>
          </cell>
        </row>
        <row r="4331">
          <cell r="A4331">
            <v>40761</v>
          </cell>
          <cell r="B4331">
            <v>0</v>
          </cell>
        </row>
        <row r="4332">
          <cell r="A4332">
            <v>40762</v>
          </cell>
          <cell r="B4332">
            <v>0</v>
          </cell>
        </row>
        <row r="4333">
          <cell r="A4333">
            <v>40763</v>
          </cell>
          <cell r="B4333">
            <v>0.124</v>
          </cell>
        </row>
        <row r="4334">
          <cell r="A4334">
            <v>40764</v>
          </cell>
          <cell r="B4334">
            <v>0.124</v>
          </cell>
        </row>
        <row r="4335">
          <cell r="A4335">
            <v>40765</v>
          </cell>
          <cell r="B4335">
            <v>0.124</v>
          </cell>
        </row>
        <row r="4336">
          <cell r="A4336">
            <v>40766</v>
          </cell>
          <cell r="B4336">
            <v>0.124</v>
          </cell>
        </row>
        <row r="4337">
          <cell r="A4337">
            <v>40767</v>
          </cell>
          <cell r="B4337">
            <v>0.124</v>
          </cell>
        </row>
        <row r="4338">
          <cell r="A4338">
            <v>40768</v>
          </cell>
          <cell r="B4338">
            <v>0</v>
          </cell>
        </row>
        <row r="4339">
          <cell r="A4339">
            <v>40769</v>
          </cell>
          <cell r="B4339">
            <v>0</v>
          </cell>
        </row>
        <row r="4340">
          <cell r="A4340">
            <v>40770</v>
          </cell>
          <cell r="B4340">
            <v>0.124</v>
          </cell>
        </row>
        <row r="4341">
          <cell r="A4341">
            <v>40771</v>
          </cell>
          <cell r="B4341">
            <v>0.124</v>
          </cell>
        </row>
        <row r="4342">
          <cell r="A4342">
            <v>40772</v>
          </cell>
          <cell r="B4342">
            <v>0.124</v>
          </cell>
        </row>
        <row r="4343">
          <cell r="A4343">
            <v>40773</v>
          </cell>
          <cell r="B4343">
            <v>0.1239</v>
          </cell>
        </row>
        <row r="4344">
          <cell r="A4344">
            <v>40774</v>
          </cell>
          <cell r="B4344">
            <v>0.124</v>
          </cell>
        </row>
        <row r="4345">
          <cell r="A4345">
            <v>40775</v>
          </cell>
          <cell r="B4345">
            <v>0</v>
          </cell>
        </row>
        <row r="4346">
          <cell r="A4346">
            <v>40776</v>
          </cell>
          <cell r="B4346">
            <v>0</v>
          </cell>
        </row>
        <row r="4347">
          <cell r="A4347">
            <v>40777</v>
          </cell>
          <cell r="B4347">
            <v>0.1239</v>
          </cell>
        </row>
        <row r="4348">
          <cell r="A4348">
            <v>40778</v>
          </cell>
          <cell r="B4348">
            <v>0.124</v>
          </cell>
        </row>
        <row r="4349">
          <cell r="A4349">
            <v>40779</v>
          </cell>
          <cell r="B4349">
            <v>0.124</v>
          </cell>
        </row>
        <row r="4350">
          <cell r="A4350">
            <v>40780</v>
          </cell>
          <cell r="B4350">
            <v>0.1239</v>
          </cell>
        </row>
        <row r="4351">
          <cell r="A4351">
            <v>40781</v>
          </cell>
          <cell r="B4351">
            <v>0.1239</v>
          </cell>
        </row>
        <row r="4352">
          <cell r="A4352">
            <v>40782</v>
          </cell>
          <cell r="B4352">
            <v>0</v>
          </cell>
        </row>
        <row r="4353">
          <cell r="A4353">
            <v>40783</v>
          </cell>
          <cell r="B4353">
            <v>0</v>
          </cell>
        </row>
        <row r="4354">
          <cell r="A4354">
            <v>40784</v>
          </cell>
          <cell r="B4354">
            <v>0.1239</v>
          </cell>
        </row>
        <row r="4355">
          <cell r="A4355">
            <v>40785</v>
          </cell>
          <cell r="B4355">
            <v>0.1239</v>
          </cell>
        </row>
        <row r="4356">
          <cell r="A4356">
            <v>40786</v>
          </cell>
          <cell r="B4356">
            <v>0.1239</v>
          </cell>
        </row>
        <row r="4357">
          <cell r="A4357">
            <v>40787</v>
          </cell>
          <cell r="B4357">
            <v>0.1188</v>
          </cell>
        </row>
        <row r="4358">
          <cell r="A4358">
            <v>40788</v>
          </cell>
          <cell r="B4358">
            <v>0.1188</v>
          </cell>
        </row>
        <row r="4359">
          <cell r="A4359">
            <v>40789</v>
          </cell>
          <cell r="B4359">
            <v>0</v>
          </cell>
        </row>
        <row r="4360">
          <cell r="A4360">
            <v>40790</v>
          </cell>
          <cell r="B4360">
            <v>0</v>
          </cell>
        </row>
        <row r="4361">
          <cell r="A4361">
            <v>40791</v>
          </cell>
          <cell r="B4361">
            <v>0.1188</v>
          </cell>
        </row>
        <row r="4362">
          <cell r="A4362">
            <v>40792</v>
          </cell>
          <cell r="B4362">
            <v>0.1188</v>
          </cell>
        </row>
        <row r="4363">
          <cell r="A4363">
            <v>40793</v>
          </cell>
          <cell r="B4363">
            <v>0</v>
          </cell>
        </row>
        <row r="4364">
          <cell r="A4364">
            <v>40794</v>
          </cell>
          <cell r="B4364">
            <v>0.1188</v>
          </cell>
        </row>
        <row r="4365">
          <cell r="A4365">
            <v>40795</v>
          </cell>
          <cell r="B4365">
            <v>0.1188</v>
          </cell>
        </row>
        <row r="4366">
          <cell r="A4366">
            <v>40796</v>
          </cell>
          <cell r="B4366">
            <v>0</v>
          </cell>
        </row>
        <row r="4367">
          <cell r="A4367">
            <v>40797</v>
          </cell>
          <cell r="B4367">
            <v>0</v>
          </cell>
        </row>
        <row r="4368">
          <cell r="A4368">
            <v>40798</v>
          </cell>
          <cell r="B4368">
            <v>0.1188</v>
          </cell>
        </row>
        <row r="4369">
          <cell r="A4369">
            <v>40799</v>
          </cell>
          <cell r="B4369">
            <v>0.1188</v>
          </cell>
        </row>
        <row r="4370">
          <cell r="A4370">
            <v>40800</v>
          </cell>
          <cell r="B4370">
            <v>0.1188</v>
          </cell>
        </row>
        <row r="4371">
          <cell r="A4371">
            <v>40801</v>
          </cell>
          <cell r="B4371">
            <v>0.1188</v>
          </cell>
        </row>
        <row r="4372">
          <cell r="A4372">
            <v>40802</v>
          </cell>
          <cell r="B4372">
            <v>0.1188</v>
          </cell>
        </row>
        <row r="4373">
          <cell r="A4373">
            <v>40803</v>
          </cell>
          <cell r="B4373">
            <v>0</v>
          </cell>
        </row>
        <row r="4374">
          <cell r="A4374">
            <v>40804</v>
          </cell>
          <cell r="B4374">
            <v>0</v>
          </cell>
        </row>
        <row r="4375">
          <cell r="A4375">
            <v>40805</v>
          </cell>
          <cell r="B4375">
            <v>0.1187</v>
          </cell>
        </row>
        <row r="4376">
          <cell r="A4376">
            <v>40806</v>
          </cell>
          <cell r="B4376">
            <v>0.1187</v>
          </cell>
        </row>
        <row r="4377">
          <cell r="A4377">
            <v>40807</v>
          </cell>
          <cell r="B4377">
            <v>0.1188</v>
          </cell>
        </row>
        <row r="4378">
          <cell r="A4378">
            <v>40808</v>
          </cell>
          <cell r="B4378">
            <v>0.1188</v>
          </cell>
        </row>
        <row r="4379">
          <cell r="A4379">
            <v>40809</v>
          </cell>
          <cell r="B4379">
            <v>0.1188</v>
          </cell>
        </row>
        <row r="4380">
          <cell r="A4380">
            <v>40810</v>
          </cell>
          <cell r="B4380">
            <v>0</v>
          </cell>
        </row>
        <row r="4381">
          <cell r="A4381">
            <v>40811</v>
          </cell>
          <cell r="B4381">
            <v>0</v>
          </cell>
        </row>
        <row r="4382">
          <cell r="A4382">
            <v>40812</v>
          </cell>
          <cell r="B4382">
            <v>0.1188</v>
          </cell>
        </row>
        <row r="4383">
          <cell r="A4383">
            <v>40813</v>
          </cell>
          <cell r="B4383">
            <v>0.1188</v>
          </cell>
        </row>
        <row r="4384">
          <cell r="A4384">
            <v>40814</v>
          </cell>
          <cell r="B4384">
            <v>0.1188</v>
          </cell>
        </row>
        <row r="4385">
          <cell r="A4385">
            <v>40815</v>
          </cell>
          <cell r="B4385">
            <v>0.1188</v>
          </cell>
        </row>
        <row r="4386">
          <cell r="A4386">
            <v>40816</v>
          </cell>
          <cell r="B4386">
            <v>0.1188</v>
          </cell>
        </row>
        <row r="4387">
          <cell r="A4387">
            <v>40817</v>
          </cell>
          <cell r="B4387">
            <v>0</v>
          </cell>
        </row>
        <row r="4388">
          <cell r="A4388">
            <v>40818</v>
          </cell>
          <cell r="B4388">
            <v>0</v>
          </cell>
        </row>
        <row r="4389">
          <cell r="A4389">
            <v>40819</v>
          </cell>
          <cell r="B4389">
            <v>0.11890000000000001</v>
          </cell>
        </row>
        <row r="4390">
          <cell r="A4390">
            <v>40820</v>
          </cell>
          <cell r="B4390">
            <v>0.1188</v>
          </cell>
        </row>
        <row r="4391">
          <cell r="A4391">
            <v>40821</v>
          </cell>
          <cell r="B4391">
            <v>0.1188</v>
          </cell>
        </row>
        <row r="4392">
          <cell r="A4392">
            <v>40822</v>
          </cell>
          <cell r="B4392">
            <v>0.1188</v>
          </cell>
        </row>
        <row r="4393">
          <cell r="A4393">
            <v>40823</v>
          </cell>
          <cell r="B4393">
            <v>0.1188</v>
          </cell>
        </row>
        <row r="4394">
          <cell r="A4394">
            <v>40824</v>
          </cell>
          <cell r="B4394">
            <v>0</v>
          </cell>
        </row>
        <row r="4395">
          <cell r="A4395">
            <v>40825</v>
          </cell>
          <cell r="B4395">
            <v>0</v>
          </cell>
        </row>
        <row r="4396">
          <cell r="A4396">
            <v>40826</v>
          </cell>
          <cell r="B4396">
            <v>0.1188</v>
          </cell>
        </row>
        <row r="4397">
          <cell r="A4397">
            <v>40827</v>
          </cell>
          <cell r="B4397">
            <v>0.1188</v>
          </cell>
        </row>
        <row r="4398">
          <cell r="A4398">
            <v>40828</v>
          </cell>
          <cell r="B4398">
            <v>0</v>
          </cell>
        </row>
        <row r="4399">
          <cell r="A4399">
            <v>40829</v>
          </cell>
          <cell r="B4399">
            <v>0.1187</v>
          </cell>
        </row>
        <row r="4400">
          <cell r="A4400">
            <v>40830</v>
          </cell>
          <cell r="B4400">
            <v>0.1187</v>
          </cell>
        </row>
        <row r="4401">
          <cell r="A4401">
            <v>40831</v>
          </cell>
          <cell r="B4401">
            <v>0</v>
          </cell>
        </row>
        <row r="4402">
          <cell r="A4402">
            <v>40832</v>
          </cell>
          <cell r="B4402">
            <v>0</v>
          </cell>
        </row>
        <row r="4403">
          <cell r="A4403">
            <v>40833</v>
          </cell>
          <cell r="B4403">
            <v>0.1187</v>
          </cell>
        </row>
        <row r="4404">
          <cell r="A4404">
            <v>40834</v>
          </cell>
          <cell r="B4404">
            <v>0.1187</v>
          </cell>
        </row>
        <row r="4405">
          <cell r="A4405">
            <v>40835</v>
          </cell>
          <cell r="B4405">
            <v>0.1188</v>
          </cell>
        </row>
        <row r="4406">
          <cell r="A4406">
            <v>40836</v>
          </cell>
          <cell r="B4406">
            <v>0.1139</v>
          </cell>
        </row>
        <row r="4407">
          <cell r="A4407">
            <v>40837</v>
          </cell>
          <cell r="B4407">
            <v>0.1139</v>
          </cell>
        </row>
        <row r="4408">
          <cell r="A4408">
            <v>40838</v>
          </cell>
          <cell r="B4408">
            <v>0</v>
          </cell>
        </row>
        <row r="4409">
          <cell r="A4409">
            <v>40839</v>
          </cell>
          <cell r="B4409">
            <v>0</v>
          </cell>
        </row>
        <row r="4410">
          <cell r="A4410">
            <v>40840</v>
          </cell>
          <cell r="B4410">
            <v>0.1139</v>
          </cell>
        </row>
        <row r="4411">
          <cell r="A4411">
            <v>40841</v>
          </cell>
          <cell r="B4411">
            <v>0.1139</v>
          </cell>
        </row>
        <row r="4412">
          <cell r="A4412">
            <v>40842</v>
          </cell>
          <cell r="B4412">
            <v>0.1139</v>
          </cell>
        </row>
        <row r="4413">
          <cell r="A4413">
            <v>40843</v>
          </cell>
          <cell r="B4413">
            <v>0.1139</v>
          </cell>
        </row>
        <row r="4414">
          <cell r="A4414">
            <v>40844</v>
          </cell>
          <cell r="B4414">
            <v>0.1139</v>
          </cell>
        </row>
        <row r="4415">
          <cell r="A4415">
            <v>40845</v>
          </cell>
          <cell r="B4415">
            <v>0</v>
          </cell>
        </row>
        <row r="4416">
          <cell r="A4416">
            <v>40846</v>
          </cell>
          <cell r="B4416">
            <v>0</v>
          </cell>
        </row>
        <row r="4417">
          <cell r="A4417">
            <v>40847</v>
          </cell>
          <cell r="B4417">
            <v>0.1139</v>
          </cell>
        </row>
        <row r="4418">
          <cell r="A4418">
            <v>40848</v>
          </cell>
          <cell r="B4418">
            <v>0.1139</v>
          </cell>
        </row>
        <row r="4419">
          <cell r="A4419">
            <v>40849</v>
          </cell>
          <cell r="B4419">
            <v>0</v>
          </cell>
        </row>
        <row r="4420">
          <cell r="A4420">
            <v>40850</v>
          </cell>
          <cell r="B4420">
            <v>0.114</v>
          </cell>
        </row>
        <row r="4421">
          <cell r="A4421">
            <v>40851</v>
          </cell>
          <cell r="B4421">
            <v>0.1139</v>
          </cell>
        </row>
        <row r="4422">
          <cell r="A4422">
            <v>40852</v>
          </cell>
          <cell r="B4422">
            <v>0</v>
          </cell>
        </row>
        <row r="4423">
          <cell r="A4423">
            <v>40853</v>
          </cell>
          <cell r="B4423">
            <v>0</v>
          </cell>
        </row>
        <row r="4424">
          <cell r="A4424">
            <v>40854</v>
          </cell>
          <cell r="B4424">
            <v>0.1142</v>
          </cell>
        </row>
        <row r="4425">
          <cell r="A4425">
            <v>40855</v>
          </cell>
          <cell r="B4425">
            <v>0.1139</v>
          </cell>
        </row>
        <row r="4426">
          <cell r="A4426">
            <v>40856</v>
          </cell>
          <cell r="B4426">
            <v>0.1138</v>
          </cell>
        </row>
        <row r="4427">
          <cell r="A4427">
            <v>40857</v>
          </cell>
          <cell r="B4427">
            <v>0.1137</v>
          </cell>
        </row>
        <row r="4428">
          <cell r="A4428">
            <v>40858</v>
          </cell>
          <cell r="B4428">
            <v>0.1137</v>
          </cell>
        </row>
        <row r="4429">
          <cell r="A4429">
            <v>40859</v>
          </cell>
          <cell r="B4429">
            <v>0</v>
          </cell>
        </row>
        <row r="4430">
          <cell r="A4430">
            <v>40860</v>
          </cell>
          <cell r="B4430">
            <v>0</v>
          </cell>
        </row>
        <row r="4431">
          <cell r="A4431">
            <v>40861</v>
          </cell>
          <cell r="B4431">
            <v>0.1135</v>
          </cell>
        </row>
        <row r="4432">
          <cell r="A4432">
            <v>40862</v>
          </cell>
          <cell r="B4432">
            <v>0</v>
          </cell>
        </row>
        <row r="4433">
          <cell r="A4433">
            <v>40863</v>
          </cell>
          <cell r="B4433">
            <v>0.11360000000000001</v>
          </cell>
        </row>
        <row r="4434">
          <cell r="A4434">
            <v>40864</v>
          </cell>
          <cell r="B4434">
            <v>0.11360000000000001</v>
          </cell>
        </row>
        <row r="4435">
          <cell r="A4435">
            <v>40865</v>
          </cell>
          <cell r="B4435">
            <v>0.1137</v>
          </cell>
        </row>
        <row r="4436">
          <cell r="A4436">
            <v>40866</v>
          </cell>
          <cell r="B4436">
            <v>0</v>
          </cell>
        </row>
        <row r="4437">
          <cell r="A4437">
            <v>40867</v>
          </cell>
          <cell r="B4437">
            <v>0</v>
          </cell>
        </row>
        <row r="4438">
          <cell r="A4438">
            <v>40868</v>
          </cell>
          <cell r="B4438">
            <v>0.1138</v>
          </cell>
        </row>
        <row r="4439">
          <cell r="A4439">
            <v>40869</v>
          </cell>
          <cell r="B4439">
            <v>0.1138</v>
          </cell>
        </row>
        <row r="4440">
          <cell r="A4440">
            <v>40870</v>
          </cell>
          <cell r="B4440">
            <v>0.1138</v>
          </cell>
        </row>
        <row r="4441">
          <cell r="A4441">
            <v>40871</v>
          </cell>
          <cell r="B4441">
            <v>0.1138</v>
          </cell>
        </row>
        <row r="4442">
          <cell r="A4442">
            <v>40872</v>
          </cell>
          <cell r="B4442">
            <v>0.11360000000000001</v>
          </cell>
        </row>
        <row r="4443">
          <cell r="A4443">
            <v>40873</v>
          </cell>
          <cell r="B4443">
            <v>0</v>
          </cell>
        </row>
        <row r="4444">
          <cell r="A4444">
            <v>40874</v>
          </cell>
          <cell r="B4444">
            <v>0</v>
          </cell>
        </row>
        <row r="4445">
          <cell r="A4445">
            <v>40875</v>
          </cell>
          <cell r="B4445">
            <v>0.1135</v>
          </cell>
        </row>
        <row r="4446">
          <cell r="A4446">
            <v>40876</v>
          </cell>
          <cell r="B4446">
            <v>0.1134</v>
          </cell>
        </row>
        <row r="4447">
          <cell r="A4447">
            <v>40877</v>
          </cell>
          <cell r="B4447">
            <v>0.11360000000000001</v>
          </cell>
        </row>
        <row r="4448">
          <cell r="A4448">
            <v>40878</v>
          </cell>
          <cell r="B4448">
            <v>0.1087</v>
          </cell>
        </row>
        <row r="4449">
          <cell r="A4449">
            <v>40879</v>
          </cell>
          <cell r="B4449">
            <v>0.10879999999999999</v>
          </cell>
        </row>
        <row r="4450">
          <cell r="A4450">
            <v>40880</v>
          </cell>
          <cell r="B4450">
            <v>0</v>
          </cell>
        </row>
        <row r="4451">
          <cell r="A4451">
            <v>40881</v>
          </cell>
          <cell r="B4451">
            <v>0</v>
          </cell>
        </row>
        <row r="4452">
          <cell r="A4452">
            <v>40882</v>
          </cell>
          <cell r="B4452">
            <v>0.1089</v>
          </cell>
        </row>
        <row r="4453">
          <cell r="A4453">
            <v>40883</v>
          </cell>
          <cell r="B4453">
            <v>0.10879999999999999</v>
          </cell>
        </row>
        <row r="4454">
          <cell r="A4454">
            <v>40884</v>
          </cell>
          <cell r="B4454">
            <v>0.1087</v>
          </cell>
        </row>
        <row r="4455">
          <cell r="A4455">
            <v>40885</v>
          </cell>
          <cell r="B4455">
            <v>0.1085</v>
          </cell>
        </row>
        <row r="4456">
          <cell r="A4456">
            <v>40886</v>
          </cell>
          <cell r="B4456">
            <v>0.10829999999999999</v>
          </cell>
        </row>
        <row r="4457">
          <cell r="A4457">
            <v>40887</v>
          </cell>
          <cell r="B4457">
            <v>0</v>
          </cell>
        </row>
        <row r="4458">
          <cell r="A4458">
            <v>40888</v>
          </cell>
          <cell r="B4458">
            <v>0</v>
          </cell>
        </row>
        <row r="4459">
          <cell r="A4459">
            <v>40889</v>
          </cell>
          <cell r="B4459">
            <v>0.1082</v>
          </cell>
        </row>
        <row r="4460">
          <cell r="A4460">
            <v>40890</v>
          </cell>
          <cell r="B4460">
            <v>0.10829999999999999</v>
          </cell>
        </row>
        <row r="4461">
          <cell r="A4461">
            <v>40891</v>
          </cell>
          <cell r="B4461">
            <v>0.1086</v>
          </cell>
        </row>
        <row r="4462">
          <cell r="A4462">
            <v>40892</v>
          </cell>
          <cell r="B4462">
            <v>0.1087</v>
          </cell>
        </row>
        <row r="4463">
          <cell r="A4463">
            <v>40893</v>
          </cell>
          <cell r="B4463">
            <v>0.10879999999999999</v>
          </cell>
        </row>
        <row r="4464">
          <cell r="A4464">
            <v>40894</v>
          </cell>
          <cell r="B4464">
            <v>0</v>
          </cell>
        </row>
        <row r="4465">
          <cell r="A4465">
            <v>40895</v>
          </cell>
          <cell r="B4465">
            <v>0</v>
          </cell>
        </row>
        <row r="4466">
          <cell r="A4466">
            <v>40896</v>
          </cell>
          <cell r="B4466">
            <v>0.1089</v>
          </cell>
        </row>
        <row r="4467">
          <cell r="A4467">
            <v>40897</v>
          </cell>
          <cell r="B4467">
            <v>0.109</v>
          </cell>
        </row>
        <row r="4468">
          <cell r="A4468">
            <v>40898</v>
          </cell>
          <cell r="B4468">
            <v>0.1089</v>
          </cell>
        </row>
        <row r="4469">
          <cell r="A4469">
            <v>40899</v>
          </cell>
          <cell r="B4469">
            <v>0.10879999999999999</v>
          </cell>
        </row>
        <row r="4470">
          <cell r="A4470">
            <v>40900</v>
          </cell>
          <cell r="B4470">
            <v>0.10879999999999999</v>
          </cell>
        </row>
        <row r="4471">
          <cell r="A4471">
            <v>40901</v>
          </cell>
          <cell r="B4471">
            <v>0</v>
          </cell>
        </row>
        <row r="4472">
          <cell r="A4472">
            <v>40902</v>
          </cell>
          <cell r="B4472">
            <v>0</v>
          </cell>
        </row>
        <row r="4473">
          <cell r="A4473">
            <v>40903</v>
          </cell>
          <cell r="B4473">
            <v>0.1085</v>
          </cell>
        </row>
        <row r="4474">
          <cell r="A4474">
            <v>40904</v>
          </cell>
          <cell r="B4474">
            <v>0.1086</v>
          </cell>
        </row>
        <row r="4475">
          <cell r="A4475">
            <v>40905</v>
          </cell>
          <cell r="B4475">
            <v>0.1085</v>
          </cell>
        </row>
        <row r="4476">
          <cell r="A4476">
            <v>40906</v>
          </cell>
          <cell r="B4476">
            <v>0.1087</v>
          </cell>
        </row>
        <row r="4477">
          <cell r="A4477">
            <v>40907</v>
          </cell>
          <cell r="B4477">
            <v>0.1087</v>
          </cell>
        </row>
        <row r="4478">
          <cell r="A4478">
            <v>40908</v>
          </cell>
          <cell r="B4478">
            <v>0</v>
          </cell>
        </row>
        <row r="4479">
          <cell r="A4479">
            <v>40909</v>
          </cell>
          <cell r="B4479">
            <v>0</v>
          </cell>
        </row>
        <row r="4480">
          <cell r="A4480">
            <v>40910</v>
          </cell>
          <cell r="B4480">
            <v>0.1089</v>
          </cell>
        </row>
        <row r="4481">
          <cell r="A4481">
            <v>40911</v>
          </cell>
          <cell r="B4481">
            <v>0.10879999999999999</v>
          </cell>
        </row>
        <row r="4482">
          <cell r="A4482">
            <v>40912</v>
          </cell>
          <cell r="B4482">
            <v>0.10879999999999999</v>
          </cell>
        </row>
        <row r="4483">
          <cell r="A4483">
            <v>40913</v>
          </cell>
          <cell r="B4483">
            <v>0.1085</v>
          </cell>
        </row>
        <row r="4484">
          <cell r="A4484">
            <v>40914</v>
          </cell>
          <cell r="B4484">
            <v>0.1086</v>
          </cell>
        </row>
        <row r="4485">
          <cell r="A4485">
            <v>40915</v>
          </cell>
          <cell r="B4485">
            <v>0</v>
          </cell>
        </row>
        <row r="4486">
          <cell r="A4486">
            <v>40916</v>
          </cell>
          <cell r="B4486">
            <v>0</v>
          </cell>
        </row>
        <row r="4487">
          <cell r="A4487">
            <v>40917</v>
          </cell>
          <cell r="B4487">
            <v>0.1082</v>
          </cell>
        </row>
        <row r="4488">
          <cell r="A4488">
            <v>40918</v>
          </cell>
          <cell r="B4488">
            <v>0.10829999999999999</v>
          </cell>
        </row>
        <row r="4489">
          <cell r="A4489">
            <v>40919</v>
          </cell>
          <cell r="B4489">
            <v>0.1082</v>
          </cell>
        </row>
        <row r="4490">
          <cell r="A4490">
            <v>40920</v>
          </cell>
          <cell r="B4490">
            <v>0.1081</v>
          </cell>
        </row>
        <row r="4491">
          <cell r="A4491">
            <v>40921</v>
          </cell>
          <cell r="B4491">
            <v>0.1082</v>
          </cell>
        </row>
        <row r="4492">
          <cell r="A4492">
            <v>40922</v>
          </cell>
          <cell r="B4492">
            <v>0</v>
          </cell>
        </row>
        <row r="4493">
          <cell r="A4493">
            <v>40923</v>
          </cell>
          <cell r="B4493">
            <v>0</v>
          </cell>
        </row>
        <row r="4494">
          <cell r="A4494">
            <v>40924</v>
          </cell>
          <cell r="B4494">
            <v>0.1082</v>
          </cell>
        </row>
        <row r="4495">
          <cell r="A4495">
            <v>40925</v>
          </cell>
          <cell r="B4495">
            <v>0.1081</v>
          </cell>
        </row>
        <row r="4496">
          <cell r="A4496">
            <v>40926</v>
          </cell>
          <cell r="B4496">
            <v>0.108</v>
          </cell>
        </row>
        <row r="4497">
          <cell r="A4497">
            <v>40927</v>
          </cell>
          <cell r="B4497">
            <v>0.1031</v>
          </cell>
        </row>
        <row r="4498">
          <cell r="A4498">
            <v>40928</v>
          </cell>
          <cell r="B4498">
            <v>0.1032</v>
          </cell>
        </row>
        <row r="4499">
          <cell r="A4499">
            <v>40929</v>
          </cell>
          <cell r="B4499">
            <v>0</v>
          </cell>
        </row>
        <row r="4500">
          <cell r="A4500">
            <v>40930</v>
          </cell>
          <cell r="B4500">
            <v>0</v>
          </cell>
        </row>
        <row r="4501">
          <cell r="A4501">
            <v>40931</v>
          </cell>
          <cell r="B4501">
            <v>0.1032</v>
          </cell>
        </row>
        <row r="4502">
          <cell r="A4502">
            <v>40932</v>
          </cell>
          <cell r="B4502">
            <v>0.1033</v>
          </cell>
        </row>
        <row r="4503">
          <cell r="A4503">
            <v>40933</v>
          </cell>
          <cell r="B4503">
            <v>0.1033</v>
          </cell>
        </row>
        <row r="4504">
          <cell r="A4504">
            <v>40934</v>
          </cell>
          <cell r="B4504">
            <v>0.1031</v>
          </cell>
        </row>
        <row r="4505">
          <cell r="A4505">
            <v>40935</v>
          </cell>
          <cell r="B4505">
            <v>0.10299999999999999</v>
          </cell>
        </row>
        <row r="4506">
          <cell r="A4506">
            <v>40936</v>
          </cell>
          <cell r="B4506">
            <v>0</v>
          </cell>
        </row>
        <row r="4507">
          <cell r="A4507">
            <v>40937</v>
          </cell>
          <cell r="B4507">
            <v>0</v>
          </cell>
        </row>
        <row r="4508">
          <cell r="A4508">
            <v>40938</v>
          </cell>
          <cell r="B4508">
            <v>0.10299999999999999</v>
          </cell>
        </row>
        <row r="4509">
          <cell r="A4509">
            <v>40939</v>
          </cell>
          <cell r="B4509">
            <v>0.1031</v>
          </cell>
        </row>
        <row r="4510">
          <cell r="A4510">
            <v>40940</v>
          </cell>
          <cell r="B4510">
            <v>0.10299999999999999</v>
          </cell>
        </row>
        <row r="4511">
          <cell r="A4511">
            <v>40941</v>
          </cell>
          <cell r="B4511">
            <v>0.10299999999999999</v>
          </cell>
        </row>
        <row r="4512">
          <cell r="A4512">
            <v>40942</v>
          </cell>
          <cell r="B4512">
            <v>0.1032</v>
          </cell>
        </row>
        <row r="4513">
          <cell r="A4513">
            <v>40943</v>
          </cell>
          <cell r="B4513">
            <v>0</v>
          </cell>
        </row>
        <row r="4514">
          <cell r="A4514">
            <v>40944</v>
          </cell>
          <cell r="B4514">
            <v>0</v>
          </cell>
        </row>
        <row r="4515">
          <cell r="A4515">
            <v>40945</v>
          </cell>
          <cell r="B4515">
            <v>0.10299999999999999</v>
          </cell>
        </row>
        <row r="4516">
          <cell r="A4516">
            <v>40946</v>
          </cell>
          <cell r="B4516">
            <v>0.10299999999999999</v>
          </cell>
        </row>
        <row r="4517">
          <cell r="A4517">
            <v>40947</v>
          </cell>
          <cell r="B4517">
            <v>0.10290000000000001</v>
          </cell>
        </row>
        <row r="4518">
          <cell r="A4518">
            <v>40948</v>
          </cell>
          <cell r="B4518">
            <v>0.10299999999999999</v>
          </cell>
        </row>
        <row r="4519">
          <cell r="A4519">
            <v>40949</v>
          </cell>
          <cell r="B4519">
            <v>0.10299999999999999</v>
          </cell>
        </row>
        <row r="4520">
          <cell r="A4520">
            <v>40950</v>
          </cell>
          <cell r="B4520">
            <v>0</v>
          </cell>
        </row>
        <row r="4521">
          <cell r="A4521">
            <v>40951</v>
          </cell>
          <cell r="B4521">
            <v>0</v>
          </cell>
        </row>
        <row r="4522">
          <cell r="A4522">
            <v>40952</v>
          </cell>
          <cell r="B4522">
            <v>0.1028</v>
          </cell>
        </row>
        <row r="4523">
          <cell r="A4523">
            <v>40953</v>
          </cell>
          <cell r="B4523">
            <v>0.10290000000000001</v>
          </cell>
        </row>
        <row r="4524">
          <cell r="A4524">
            <v>40954</v>
          </cell>
          <cell r="B4524">
            <v>0.10290000000000001</v>
          </cell>
        </row>
        <row r="4525">
          <cell r="A4525">
            <v>40955</v>
          </cell>
          <cell r="B4525">
            <v>0.1028</v>
          </cell>
        </row>
        <row r="4526">
          <cell r="A4526">
            <v>40956</v>
          </cell>
          <cell r="B4526">
            <v>0.1032</v>
          </cell>
        </row>
        <row r="4527">
          <cell r="A4527">
            <v>40957</v>
          </cell>
          <cell r="B4527">
            <v>0</v>
          </cell>
        </row>
        <row r="4528">
          <cell r="A4528">
            <v>40958</v>
          </cell>
          <cell r="B4528">
            <v>0</v>
          </cell>
        </row>
        <row r="4529">
          <cell r="A4529">
            <v>40959</v>
          </cell>
          <cell r="B4529">
            <v>0</v>
          </cell>
        </row>
        <row r="4530">
          <cell r="A4530">
            <v>40960</v>
          </cell>
          <cell r="B4530">
            <v>0</v>
          </cell>
        </row>
        <row r="4531">
          <cell r="A4531">
            <v>40961</v>
          </cell>
          <cell r="B4531">
            <v>0.10290000000000001</v>
          </cell>
        </row>
        <row r="4532">
          <cell r="A4532">
            <v>40962</v>
          </cell>
          <cell r="B4532">
            <v>0.10290000000000001</v>
          </cell>
        </row>
        <row r="4533">
          <cell r="A4533">
            <v>40963</v>
          </cell>
          <cell r="B4533">
            <v>0.1031</v>
          </cell>
        </row>
        <row r="4534">
          <cell r="A4534">
            <v>40964</v>
          </cell>
          <cell r="B4534">
            <v>0</v>
          </cell>
        </row>
        <row r="4535">
          <cell r="A4535">
            <v>40965</v>
          </cell>
          <cell r="B4535">
            <v>0</v>
          </cell>
        </row>
        <row r="4536">
          <cell r="A4536">
            <v>40966</v>
          </cell>
          <cell r="B4536">
            <v>0.1031</v>
          </cell>
        </row>
        <row r="4537">
          <cell r="A4537">
            <v>40967</v>
          </cell>
          <cell r="B4537">
            <v>0.1028</v>
          </cell>
        </row>
        <row r="4538">
          <cell r="A4538">
            <v>40968</v>
          </cell>
          <cell r="B4538">
            <v>0.1027</v>
          </cell>
        </row>
        <row r="4539">
          <cell r="A4539">
            <v>40969</v>
          </cell>
          <cell r="B4539">
            <v>0.1027</v>
          </cell>
        </row>
        <row r="4540">
          <cell r="A4540">
            <v>40970</v>
          </cell>
          <cell r="B4540">
            <v>0.1026</v>
          </cell>
        </row>
        <row r="4541">
          <cell r="A4541">
            <v>40971</v>
          </cell>
          <cell r="B4541">
            <v>0</v>
          </cell>
        </row>
        <row r="4542">
          <cell r="A4542">
            <v>40972</v>
          </cell>
          <cell r="B4542">
            <v>0</v>
          </cell>
        </row>
        <row r="4543">
          <cell r="A4543">
            <v>40973</v>
          </cell>
          <cell r="B4543">
            <v>0.1026</v>
          </cell>
        </row>
        <row r="4544">
          <cell r="A4544">
            <v>40974</v>
          </cell>
          <cell r="B4544">
            <v>0.10249999999999999</v>
          </cell>
        </row>
        <row r="4545">
          <cell r="A4545">
            <v>40975</v>
          </cell>
          <cell r="B4545">
            <v>0.1022</v>
          </cell>
        </row>
        <row r="4546">
          <cell r="A4546">
            <v>40976</v>
          </cell>
          <cell r="B4546">
            <v>9.5299999999999996E-2</v>
          </cell>
        </row>
        <row r="4547">
          <cell r="A4547">
            <v>40977</v>
          </cell>
          <cell r="B4547">
            <v>9.5100000000000004E-2</v>
          </cell>
        </row>
        <row r="4548">
          <cell r="A4548">
            <v>40978</v>
          </cell>
          <cell r="B4548">
            <v>0</v>
          </cell>
        </row>
        <row r="4549">
          <cell r="A4549">
            <v>40979</v>
          </cell>
          <cell r="B4549">
            <v>0</v>
          </cell>
        </row>
        <row r="4550">
          <cell r="A4550">
            <v>40980</v>
          </cell>
          <cell r="B4550">
            <v>9.4799999999999995E-2</v>
          </cell>
        </row>
        <row r="4551">
          <cell r="A4551">
            <v>40981</v>
          </cell>
          <cell r="B4551">
            <v>9.4600000000000004E-2</v>
          </cell>
        </row>
        <row r="4552">
          <cell r="A4552">
            <v>40982</v>
          </cell>
          <cell r="B4552">
            <v>9.4500000000000001E-2</v>
          </cell>
        </row>
        <row r="4553">
          <cell r="A4553">
            <v>40983</v>
          </cell>
          <cell r="B4553">
            <v>9.4500000000000001E-2</v>
          </cell>
        </row>
        <row r="4554">
          <cell r="A4554">
            <v>40984</v>
          </cell>
          <cell r="B4554">
            <v>9.4899999999999998E-2</v>
          </cell>
        </row>
        <row r="4555">
          <cell r="A4555">
            <v>40985</v>
          </cell>
          <cell r="B4555">
            <v>0</v>
          </cell>
        </row>
        <row r="4556">
          <cell r="A4556">
            <v>40986</v>
          </cell>
          <cell r="B4556">
            <v>0</v>
          </cell>
        </row>
        <row r="4557">
          <cell r="A4557">
            <v>40987</v>
          </cell>
          <cell r="B4557">
            <v>9.4799999999999995E-2</v>
          </cell>
        </row>
        <row r="4558">
          <cell r="A4558">
            <v>40988</v>
          </cell>
          <cell r="B4558">
            <v>9.4799999999999995E-2</v>
          </cell>
        </row>
        <row r="4559">
          <cell r="A4559">
            <v>40989</v>
          </cell>
          <cell r="B4559">
            <v>9.4799999999999995E-2</v>
          </cell>
        </row>
        <row r="4560">
          <cell r="A4560">
            <v>40990</v>
          </cell>
          <cell r="B4560">
            <v>9.4799999999999995E-2</v>
          </cell>
        </row>
        <row r="4561">
          <cell r="A4561">
            <v>40991</v>
          </cell>
          <cell r="B4561">
            <v>9.5200000000000007E-2</v>
          </cell>
        </row>
        <row r="4562">
          <cell r="A4562">
            <v>40992</v>
          </cell>
          <cell r="B4562">
            <v>0</v>
          </cell>
        </row>
        <row r="4563">
          <cell r="A4563">
            <v>40993</v>
          </cell>
          <cell r="B4563">
            <v>0</v>
          </cell>
        </row>
        <row r="4564">
          <cell r="A4564">
            <v>40994</v>
          </cell>
          <cell r="B4564">
            <v>9.4899999999999998E-2</v>
          </cell>
        </row>
        <row r="4565">
          <cell r="A4565">
            <v>40995</v>
          </cell>
          <cell r="B4565">
            <v>9.4899999999999998E-2</v>
          </cell>
        </row>
        <row r="4566">
          <cell r="A4566">
            <v>40996</v>
          </cell>
          <cell r="B4566">
            <v>9.4799999999999995E-2</v>
          </cell>
        </row>
        <row r="4567">
          <cell r="A4567">
            <v>40997</v>
          </cell>
          <cell r="B4567">
            <v>9.4799999999999995E-2</v>
          </cell>
        </row>
        <row r="4568">
          <cell r="A4568">
            <v>40998</v>
          </cell>
          <cell r="B4568">
            <v>9.5200000000000007E-2</v>
          </cell>
        </row>
        <row r="4569">
          <cell r="A4569">
            <v>40999</v>
          </cell>
          <cell r="B4569">
            <v>0</v>
          </cell>
        </row>
        <row r="4570">
          <cell r="A4570">
            <v>41000</v>
          </cell>
          <cell r="B4570">
            <v>0</v>
          </cell>
        </row>
        <row r="4571">
          <cell r="A4571">
            <v>41001</v>
          </cell>
          <cell r="B4571">
            <v>9.5000000000000001E-2</v>
          </cell>
        </row>
        <row r="4572">
          <cell r="A4572">
            <v>41002</v>
          </cell>
          <cell r="B4572">
            <v>9.5000000000000001E-2</v>
          </cell>
        </row>
        <row r="4573">
          <cell r="A4573">
            <v>41003</v>
          </cell>
          <cell r="B4573">
            <v>9.5299999999999996E-2</v>
          </cell>
        </row>
        <row r="4574">
          <cell r="A4574">
            <v>41004</v>
          </cell>
          <cell r="B4574">
            <v>9.5200000000000007E-2</v>
          </cell>
        </row>
        <row r="4575">
          <cell r="A4575">
            <v>41005</v>
          </cell>
          <cell r="B4575">
            <v>0</v>
          </cell>
        </row>
        <row r="4576">
          <cell r="A4576">
            <v>41006</v>
          </cell>
          <cell r="B4576">
            <v>0</v>
          </cell>
        </row>
        <row r="4577">
          <cell r="A4577">
            <v>41007</v>
          </cell>
          <cell r="B4577">
            <v>0</v>
          </cell>
        </row>
        <row r="4578">
          <cell r="A4578">
            <v>41008</v>
          </cell>
          <cell r="B4578">
            <v>9.5000000000000001E-2</v>
          </cell>
        </row>
        <row r="4579">
          <cell r="A4579">
            <v>41009</v>
          </cell>
          <cell r="B4579">
            <v>9.5200000000000007E-2</v>
          </cell>
        </row>
        <row r="4580">
          <cell r="A4580">
            <v>41010</v>
          </cell>
          <cell r="B4580">
            <v>9.4899999999999998E-2</v>
          </cell>
        </row>
        <row r="4581">
          <cell r="A4581">
            <v>41011</v>
          </cell>
          <cell r="B4581">
            <v>9.4799999999999995E-2</v>
          </cell>
        </row>
        <row r="4582">
          <cell r="A4582">
            <v>41012</v>
          </cell>
          <cell r="B4582">
            <v>9.4799999999999995E-2</v>
          </cell>
        </row>
        <row r="4583">
          <cell r="A4583">
            <v>41013</v>
          </cell>
          <cell r="B4583">
            <v>0</v>
          </cell>
        </row>
        <row r="4584">
          <cell r="A4584">
            <v>41014</v>
          </cell>
          <cell r="B4584">
            <v>0</v>
          </cell>
        </row>
        <row r="4585">
          <cell r="A4585">
            <v>41015</v>
          </cell>
          <cell r="B4585">
            <v>9.4700000000000006E-2</v>
          </cell>
        </row>
        <row r="4586">
          <cell r="A4586">
            <v>41016</v>
          </cell>
          <cell r="B4586">
            <v>9.4600000000000004E-2</v>
          </cell>
        </row>
        <row r="4587">
          <cell r="A4587">
            <v>41017</v>
          </cell>
          <cell r="B4587">
            <v>9.4700000000000006E-2</v>
          </cell>
        </row>
        <row r="4588">
          <cell r="A4588">
            <v>41018</v>
          </cell>
          <cell r="B4588">
            <v>8.72E-2</v>
          </cell>
        </row>
        <row r="4589">
          <cell r="A4589">
            <v>41019</v>
          </cell>
          <cell r="B4589">
            <v>8.7300000000000003E-2</v>
          </cell>
        </row>
        <row r="4590">
          <cell r="A4590">
            <v>41020</v>
          </cell>
          <cell r="B4590">
            <v>0</v>
          </cell>
        </row>
        <row r="4591">
          <cell r="A4591">
            <v>41021</v>
          </cell>
          <cell r="B4591">
            <v>0</v>
          </cell>
        </row>
        <row r="4592">
          <cell r="A4592">
            <v>41022</v>
          </cell>
          <cell r="B4592">
            <v>8.77E-2</v>
          </cell>
        </row>
        <row r="4593">
          <cell r="A4593">
            <v>41023</v>
          </cell>
          <cell r="B4593">
            <v>8.72E-2</v>
          </cell>
        </row>
        <row r="4594">
          <cell r="A4594">
            <v>41024</v>
          </cell>
          <cell r="B4594">
            <v>8.72E-2</v>
          </cell>
        </row>
        <row r="4595">
          <cell r="A4595">
            <v>41025</v>
          </cell>
          <cell r="B4595">
            <v>8.72E-2</v>
          </cell>
        </row>
        <row r="4596">
          <cell r="A4596">
            <v>41026</v>
          </cell>
          <cell r="B4596">
            <v>8.7300000000000003E-2</v>
          </cell>
        </row>
        <row r="4597">
          <cell r="A4597">
            <v>41027</v>
          </cell>
          <cell r="B4597">
            <v>0</v>
          </cell>
        </row>
        <row r="4598">
          <cell r="A4598">
            <v>41028</v>
          </cell>
          <cell r="B4598">
            <v>0</v>
          </cell>
        </row>
        <row r="4599">
          <cell r="A4599">
            <v>41029</v>
          </cell>
          <cell r="B4599">
            <v>8.6999999999999994E-2</v>
          </cell>
        </row>
        <row r="4600">
          <cell r="A4600">
            <v>41030</v>
          </cell>
          <cell r="B4600">
            <v>0</v>
          </cell>
        </row>
        <row r="4601">
          <cell r="A4601">
            <v>41031</v>
          </cell>
          <cell r="B4601">
            <v>8.7599999999999997E-2</v>
          </cell>
        </row>
        <row r="4602">
          <cell r="A4602">
            <v>41032</v>
          </cell>
          <cell r="B4602">
            <v>8.7599999999999997E-2</v>
          </cell>
        </row>
        <row r="4603">
          <cell r="A4603">
            <v>41033</v>
          </cell>
          <cell r="B4603">
            <v>8.7099999999999997E-2</v>
          </cell>
        </row>
        <row r="4604">
          <cell r="A4604">
            <v>41034</v>
          </cell>
          <cell r="B4604">
            <v>0</v>
          </cell>
        </row>
        <row r="4605">
          <cell r="A4605">
            <v>41035</v>
          </cell>
          <cell r="B4605">
            <v>0</v>
          </cell>
        </row>
        <row r="4606">
          <cell r="A4606">
            <v>41036</v>
          </cell>
          <cell r="B4606">
            <v>8.7099999999999997E-2</v>
          </cell>
        </row>
        <row r="4607">
          <cell r="A4607">
            <v>41037</v>
          </cell>
          <cell r="B4607">
            <v>8.6900000000000005E-2</v>
          </cell>
        </row>
        <row r="4608">
          <cell r="A4608">
            <v>41038</v>
          </cell>
          <cell r="B4608">
            <v>8.6900000000000005E-2</v>
          </cell>
        </row>
        <row r="4609">
          <cell r="A4609">
            <v>41039</v>
          </cell>
          <cell r="B4609">
            <v>8.6800000000000002E-2</v>
          </cell>
        </row>
        <row r="4610">
          <cell r="A4610">
            <v>41040</v>
          </cell>
          <cell r="B4610">
            <v>8.6800000000000002E-2</v>
          </cell>
        </row>
        <row r="4611">
          <cell r="A4611">
            <v>41041</v>
          </cell>
          <cell r="B4611">
            <v>0</v>
          </cell>
        </row>
        <row r="4612">
          <cell r="A4612">
            <v>41042</v>
          </cell>
          <cell r="B4612">
            <v>0</v>
          </cell>
        </row>
        <row r="4613">
          <cell r="A4613">
            <v>41043</v>
          </cell>
          <cell r="B4613">
            <v>8.6300000000000002E-2</v>
          </cell>
        </row>
        <row r="4614">
          <cell r="A4614">
            <v>41044</v>
          </cell>
          <cell r="B4614">
            <v>8.72E-2</v>
          </cell>
        </row>
        <row r="4615">
          <cell r="A4615">
            <v>41045</v>
          </cell>
          <cell r="B4615">
            <v>8.7300000000000003E-2</v>
          </cell>
        </row>
        <row r="4616">
          <cell r="A4616">
            <v>41046</v>
          </cell>
          <cell r="B4616">
            <v>8.7400000000000005E-2</v>
          </cell>
        </row>
        <row r="4617">
          <cell r="A4617">
            <v>41047</v>
          </cell>
          <cell r="B4617">
            <v>8.7599999999999997E-2</v>
          </cell>
        </row>
        <row r="4618">
          <cell r="A4618">
            <v>41048</v>
          </cell>
          <cell r="B4618">
            <v>0</v>
          </cell>
        </row>
        <row r="4619">
          <cell r="A4619">
            <v>41049</v>
          </cell>
          <cell r="B4619">
            <v>0</v>
          </cell>
        </row>
        <row r="4620">
          <cell r="A4620">
            <v>41050</v>
          </cell>
          <cell r="B4620">
            <v>8.7300000000000003E-2</v>
          </cell>
        </row>
        <row r="4621">
          <cell r="A4621">
            <v>41051</v>
          </cell>
          <cell r="B4621">
            <v>8.77E-2</v>
          </cell>
        </row>
        <row r="4622">
          <cell r="A4622">
            <v>41052</v>
          </cell>
          <cell r="B4622">
            <v>8.7800000000000003E-2</v>
          </cell>
        </row>
        <row r="4623">
          <cell r="A4623">
            <v>41053</v>
          </cell>
          <cell r="B4623">
            <v>8.7800000000000003E-2</v>
          </cell>
        </row>
        <row r="4624">
          <cell r="A4624">
            <v>41054</v>
          </cell>
          <cell r="B4624">
            <v>8.7900000000000006E-2</v>
          </cell>
        </row>
        <row r="4625">
          <cell r="A4625">
            <v>41055</v>
          </cell>
          <cell r="B4625">
            <v>0</v>
          </cell>
        </row>
        <row r="4626">
          <cell r="A4626">
            <v>41056</v>
          </cell>
          <cell r="B4626">
            <v>0</v>
          </cell>
        </row>
        <row r="4627">
          <cell r="A4627">
            <v>41057</v>
          </cell>
          <cell r="B4627">
            <v>8.7800000000000003E-2</v>
          </cell>
        </row>
        <row r="4628">
          <cell r="A4628">
            <v>41058</v>
          </cell>
          <cell r="B4628">
            <v>8.7900000000000006E-2</v>
          </cell>
        </row>
        <row r="4629">
          <cell r="A4629">
            <v>41059</v>
          </cell>
          <cell r="B4629">
            <v>8.8099999999999998E-2</v>
          </cell>
        </row>
        <row r="4630">
          <cell r="A4630">
            <v>41060</v>
          </cell>
          <cell r="B4630">
            <v>8.3299999999999999E-2</v>
          </cell>
        </row>
        <row r="4631">
          <cell r="A4631">
            <v>41061</v>
          </cell>
          <cell r="B4631">
            <v>8.3400000000000002E-2</v>
          </cell>
        </row>
        <row r="4632">
          <cell r="A4632">
            <v>41062</v>
          </cell>
          <cell r="B4632">
            <v>0</v>
          </cell>
        </row>
        <row r="4633">
          <cell r="A4633">
            <v>41063</v>
          </cell>
          <cell r="B4633">
            <v>0</v>
          </cell>
        </row>
        <row r="4634">
          <cell r="A4634">
            <v>41064</v>
          </cell>
          <cell r="B4634">
            <v>8.3500000000000005E-2</v>
          </cell>
        </row>
        <row r="4635">
          <cell r="A4635">
            <v>41065</v>
          </cell>
          <cell r="B4635">
            <v>8.3599999999999994E-2</v>
          </cell>
        </row>
        <row r="4636">
          <cell r="A4636">
            <v>41066</v>
          </cell>
          <cell r="B4636">
            <v>8.3199999999999996E-2</v>
          </cell>
        </row>
        <row r="4637">
          <cell r="A4637">
            <v>41067</v>
          </cell>
          <cell r="B4637">
            <v>0</v>
          </cell>
        </row>
        <row r="4638">
          <cell r="A4638">
            <v>41068</v>
          </cell>
          <cell r="B4638">
            <v>8.3599999999999994E-2</v>
          </cell>
        </row>
        <row r="4639">
          <cell r="A4639">
            <v>41069</v>
          </cell>
          <cell r="B4639">
            <v>0</v>
          </cell>
        </row>
        <row r="4640">
          <cell r="A4640">
            <v>41070</v>
          </cell>
          <cell r="B4640">
            <v>0</v>
          </cell>
        </row>
        <row r="4641">
          <cell r="A4641">
            <v>41071</v>
          </cell>
          <cell r="B4641">
            <v>8.3199999999999996E-2</v>
          </cell>
        </row>
        <row r="4642">
          <cell r="A4642">
            <v>41072</v>
          </cell>
          <cell r="B4642">
            <v>8.3400000000000002E-2</v>
          </cell>
        </row>
        <row r="4643">
          <cell r="A4643">
            <v>41073</v>
          </cell>
          <cell r="B4643">
            <v>8.3500000000000005E-2</v>
          </cell>
        </row>
        <row r="4644">
          <cell r="A4644">
            <v>41074</v>
          </cell>
          <cell r="B4644">
            <v>8.3400000000000002E-2</v>
          </cell>
        </row>
        <row r="4645">
          <cell r="A4645">
            <v>41075</v>
          </cell>
          <cell r="B4645">
            <v>8.3199999999999996E-2</v>
          </cell>
        </row>
        <row r="4646">
          <cell r="A4646">
            <v>41076</v>
          </cell>
          <cell r="B4646">
            <v>0</v>
          </cell>
        </row>
        <row r="4647">
          <cell r="A4647">
            <v>41077</v>
          </cell>
          <cell r="B4647">
            <v>0</v>
          </cell>
        </row>
        <row r="4648">
          <cell r="A4648">
            <v>41078</v>
          </cell>
          <cell r="B4648">
            <v>8.3500000000000005E-2</v>
          </cell>
        </row>
        <row r="4649">
          <cell r="A4649">
            <v>41079</v>
          </cell>
          <cell r="B4649">
            <v>8.3199999999999996E-2</v>
          </cell>
        </row>
        <row r="4650">
          <cell r="A4650">
            <v>41080</v>
          </cell>
          <cell r="B4650">
            <v>8.3699999999999997E-2</v>
          </cell>
        </row>
        <row r="4651">
          <cell r="A4651">
            <v>41081</v>
          </cell>
          <cell r="B4651">
            <v>8.3799999999999999E-2</v>
          </cell>
        </row>
        <row r="4652">
          <cell r="A4652">
            <v>41082</v>
          </cell>
          <cell r="B4652">
            <v>8.3599999999999994E-2</v>
          </cell>
        </row>
        <row r="4653">
          <cell r="A4653">
            <v>41083</v>
          </cell>
          <cell r="B4653">
            <v>0</v>
          </cell>
        </row>
        <row r="4654">
          <cell r="A4654">
            <v>41084</v>
          </cell>
          <cell r="B4654">
            <v>0</v>
          </cell>
        </row>
        <row r="4655">
          <cell r="A4655">
            <v>41085</v>
          </cell>
          <cell r="B4655">
            <v>8.3799999999999999E-2</v>
          </cell>
        </row>
        <row r="4656">
          <cell r="A4656">
            <v>41086</v>
          </cell>
          <cell r="B4656">
            <v>8.3500000000000005E-2</v>
          </cell>
        </row>
        <row r="4657">
          <cell r="A4657">
            <v>41087</v>
          </cell>
          <cell r="B4657">
            <v>8.3699999999999997E-2</v>
          </cell>
        </row>
        <row r="4658">
          <cell r="A4658">
            <v>41088</v>
          </cell>
          <cell r="B4658">
            <v>8.3599999999999994E-2</v>
          </cell>
        </row>
        <row r="4659">
          <cell r="A4659">
            <v>41089</v>
          </cell>
          <cell r="B4659">
            <v>8.3799999999999999E-2</v>
          </cell>
        </row>
        <row r="4660">
          <cell r="A4660">
            <v>41090</v>
          </cell>
          <cell r="B4660">
            <v>0</v>
          </cell>
        </row>
        <row r="4661">
          <cell r="A4661">
            <v>41091</v>
          </cell>
          <cell r="B4661">
            <v>0</v>
          </cell>
        </row>
        <row r="4662">
          <cell r="A4662">
            <v>41092</v>
          </cell>
          <cell r="B4662">
            <v>8.3599999999999994E-2</v>
          </cell>
        </row>
        <row r="4663">
          <cell r="A4663">
            <v>41093</v>
          </cell>
          <cell r="B4663">
            <v>8.3599999999999994E-2</v>
          </cell>
        </row>
        <row r="4664">
          <cell r="A4664">
            <v>41094</v>
          </cell>
          <cell r="B4664">
            <v>8.3699999999999997E-2</v>
          </cell>
        </row>
        <row r="4665">
          <cell r="A4665">
            <v>41095</v>
          </cell>
          <cell r="B4665">
            <v>8.3599999999999994E-2</v>
          </cell>
        </row>
        <row r="4666">
          <cell r="A4666">
            <v>41096</v>
          </cell>
          <cell r="B4666">
            <v>8.3400000000000002E-2</v>
          </cell>
        </row>
        <row r="4667">
          <cell r="A4667">
            <v>41097</v>
          </cell>
          <cell r="B4667">
            <v>0</v>
          </cell>
        </row>
        <row r="4668">
          <cell r="A4668">
            <v>41098</v>
          </cell>
          <cell r="B4668">
            <v>0</v>
          </cell>
        </row>
        <row r="4669">
          <cell r="A4669">
            <v>41099</v>
          </cell>
          <cell r="B4669">
            <v>8.3599999999999994E-2</v>
          </cell>
        </row>
        <row r="4670">
          <cell r="A4670">
            <v>41100</v>
          </cell>
          <cell r="B4670">
            <v>8.3199999999999996E-2</v>
          </cell>
        </row>
        <row r="4671">
          <cell r="A4671">
            <v>41101</v>
          </cell>
          <cell r="B4671">
            <v>8.3000000000000004E-2</v>
          </cell>
        </row>
        <row r="4672">
          <cell r="A4672">
            <v>41102</v>
          </cell>
          <cell r="B4672">
            <v>7.85E-2</v>
          </cell>
        </row>
        <row r="4673">
          <cell r="A4673">
            <v>41103</v>
          </cell>
          <cell r="B4673">
            <v>7.8299999999999995E-2</v>
          </cell>
        </row>
        <row r="4674">
          <cell r="A4674">
            <v>41104</v>
          </cell>
          <cell r="B4674">
            <v>0</v>
          </cell>
        </row>
        <row r="4675">
          <cell r="A4675">
            <v>41105</v>
          </cell>
          <cell r="B4675">
            <v>0</v>
          </cell>
        </row>
        <row r="4676">
          <cell r="A4676">
            <v>41106</v>
          </cell>
          <cell r="B4676">
            <v>7.85E-2</v>
          </cell>
        </row>
        <row r="4677">
          <cell r="A4677">
            <v>41107</v>
          </cell>
          <cell r="B4677">
            <v>7.8200000000000006E-2</v>
          </cell>
        </row>
        <row r="4678">
          <cell r="A4678">
            <v>41108</v>
          </cell>
          <cell r="B4678">
            <v>7.8E-2</v>
          </cell>
        </row>
        <row r="4679">
          <cell r="A4679">
            <v>41109</v>
          </cell>
          <cell r="B4679">
            <v>7.8299999999999995E-2</v>
          </cell>
        </row>
        <row r="4680">
          <cell r="A4680">
            <v>41110</v>
          </cell>
          <cell r="B4680">
            <v>7.8399999999999997E-2</v>
          </cell>
        </row>
        <row r="4681">
          <cell r="A4681">
            <v>41111</v>
          </cell>
          <cell r="B4681">
            <v>0</v>
          </cell>
        </row>
        <row r="4682">
          <cell r="A4682">
            <v>41112</v>
          </cell>
          <cell r="B4682">
            <v>0</v>
          </cell>
        </row>
        <row r="4683">
          <cell r="A4683">
            <v>41113</v>
          </cell>
          <cell r="B4683">
            <v>7.8399999999999997E-2</v>
          </cell>
        </row>
        <row r="4684">
          <cell r="A4684">
            <v>41114</v>
          </cell>
          <cell r="B4684">
            <v>7.8200000000000006E-2</v>
          </cell>
        </row>
        <row r="4685">
          <cell r="A4685">
            <v>41115</v>
          </cell>
          <cell r="B4685">
            <v>7.8399999999999997E-2</v>
          </cell>
        </row>
        <row r="4686">
          <cell r="A4686">
            <v>41116</v>
          </cell>
          <cell r="B4686">
            <v>7.8100000000000003E-2</v>
          </cell>
        </row>
        <row r="4687">
          <cell r="A4687">
            <v>41117</v>
          </cell>
          <cell r="B4687">
            <v>7.7899999999999997E-2</v>
          </cell>
        </row>
        <row r="4688">
          <cell r="A4688">
            <v>41118</v>
          </cell>
          <cell r="B4688">
            <v>0</v>
          </cell>
        </row>
        <row r="4689">
          <cell r="A4689">
            <v>41119</v>
          </cell>
          <cell r="B4689">
            <v>0</v>
          </cell>
        </row>
        <row r="4690">
          <cell r="A4690">
            <v>41120</v>
          </cell>
          <cell r="B4690">
            <v>7.8299999999999995E-2</v>
          </cell>
        </row>
        <row r="4691">
          <cell r="A4691">
            <v>41121</v>
          </cell>
          <cell r="B4691">
            <v>7.8299999999999995E-2</v>
          </cell>
        </row>
        <row r="4692">
          <cell r="A4692">
            <v>41122</v>
          </cell>
          <cell r="B4692">
            <v>7.8299999999999995E-2</v>
          </cell>
        </row>
        <row r="4693">
          <cell r="A4693">
            <v>41123</v>
          </cell>
          <cell r="B4693">
            <v>7.8200000000000006E-2</v>
          </cell>
        </row>
        <row r="4694">
          <cell r="A4694">
            <v>41124</v>
          </cell>
          <cell r="B4694">
            <v>7.8299999999999995E-2</v>
          </cell>
        </row>
        <row r="4695">
          <cell r="A4695">
            <v>41125</v>
          </cell>
          <cell r="B4695">
            <v>0</v>
          </cell>
        </row>
        <row r="4696">
          <cell r="A4696">
            <v>41126</v>
          </cell>
          <cell r="B4696">
            <v>0</v>
          </cell>
        </row>
        <row r="4697">
          <cell r="A4697">
            <v>41127</v>
          </cell>
          <cell r="B4697">
            <v>7.8200000000000006E-2</v>
          </cell>
        </row>
        <row r="4698">
          <cell r="A4698">
            <v>41128</v>
          </cell>
          <cell r="B4698">
            <v>7.8200000000000006E-2</v>
          </cell>
        </row>
        <row r="4699">
          <cell r="A4699">
            <v>41129</v>
          </cell>
          <cell r="B4699">
            <v>7.8200000000000006E-2</v>
          </cell>
        </row>
        <row r="4700">
          <cell r="A4700">
            <v>41130</v>
          </cell>
          <cell r="B4700">
            <v>7.8200000000000006E-2</v>
          </cell>
        </row>
        <row r="4701">
          <cell r="A4701">
            <v>41131</v>
          </cell>
          <cell r="B4701">
            <v>7.8200000000000006E-2</v>
          </cell>
        </row>
        <row r="4702">
          <cell r="A4702">
            <v>41132</v>
          </cell>
          <cell r="B4702">
            <v>0</v>
          </cell>
        </row>
        <row r="4703">
          <cell r="A4703">
            <v>41133</v>
          </cell>
          <cell r="B4703">
            <v>0</v>
          </cell>
        </row>
        <row r="4704">
          <cell r="A4704">
            <v>41134</v>
          </cell>
          <cell r="B4704">
            <v>7.8E-2</v>
          </cell>
        </row>
        <row r="4705">
          <cell r="A4705">
            <v>41135</v>
          </cell>
          <cell r="B4705">
            <v>7.8299999999999995E-2</v>
          </cell>
        </row>
        <row r="4706">
          <cell r="A4706">
            <v>41136</v>
          </cell>
          <cell r="B4706">
            <v>7.8299999999999995E-2</v>
          </cell>
        </row>
        <row r="4707">
          <cell r="A4707">
            <v>41137</v>
          </cell>
          <cell r="B4707">
            <v>7.8200000000000006E-2</v>
          </cell>
        </row>
        <row r="4708">
          <cell r="A4708">
            <v>41138</v>
          </cell>
          <cell r="B4708">
            <v>7.8399999999999997E-2</v>
          </cell>
        </row>
        <row r="4709">
          <cell r="A4709">
            <v>41139</v>
          </cell>
          <cell r="B4709">
            <v>0</v>
          </cell>
        </row>
        <row r="4710">
          <cell r="A4710">
            <v>41140</v>
          </cell>
          <cell r="B4710">
            <v>0</v>
          </cell>
        </row>
        <row r="4711">
          <cell r="A4711">
            <v>41141</v>
          </cell>
          <cell r="B4711">
            <v>7.85E-2</v>
          </cell>
        </row>
        <row r="4712">
          <cell r="A4712">
            <v>41142</v>
          </cell>
          <cell r="B4712">
            <v>7.8200000000000006E-2</v>
          </cell>
        </row>
        <row r="4713">
          <cell r="A4713">
            <v>41143</v>
          </cell>
          <cell r="B4713">
            <v>7.8100000000000003E-2</v>
          </cell>
        </row>
        <row r="4714">
          <cell r="A4714">
            <v>41144</v>
          </cell>
          <cell r="B4714">
            <v>7.8100000000000003E-2</v>
          </cell>
        </row>
        <row r="4715">
          <cell r="A4715">
            <v>41145</v>
          </cell>
          <cell r="B4715">
            <v>7.8200000000000006E-2</v>
          </cell>
        </row>
        <row r="4716">
          <cell r="A4716">
            <v>41146</v>
          </cell>
          <cell r="B4716">
            <v>0</v>
          </cell>
        </row>
        <row r="4717">
          <cell r="A4717">
            <v>41147</v>
          </cell>
          <cell r="B4717">
            <v>0</v>
          </cell>
        </row>
        <row r="4718">
          <cell r="A4718">
            <v>41148</v>
          </cell>
          <cell r="B4718">
            <v>7.8299999999999995E-2</v>
          </cell>
        </row>
        <row r="4719">
          <cell r="A4719">
            <v>41149</v>
          </cell>
          <cell r="B4719">
            <v>7.8299999999999995E-2</v>
          </cell>
        </row>
        <row r="4720">
          <cell r="A4720">
            <v>41150</v>
          </cell>
          <cell r="B4720">
            <v>7.8200000000000006E-2</v>
          </cell>
        </row>
        <row r="4721">
          <cell r="A4721">
            <v>41151</v>
          </cell>
          <cell r="B4721">
            <v>7.3800000000000004E-2</v>
          </cell>
        </row>
        <row r="4722">
          <cell r="A4722">
            <v>41152</v>
          </cell>
          <cell r="B4722">
            <v>7.3800000000000004E-2</v>
          </cell>
        </row>
        <row r="4723">
          <cell r="A4723">
            <v>41153</v>
          </cell>
          <cell r="B4723">
            <v>0</v>
          </cell>
        </row>
        <row r="4724">
          <cell r="A4724">
            <v>41154</v>
          </cell>
          <cell r="B4724">
            <v>0</v>
          </cell>
        </row>
        <row r="4725">
          <cell r="A4725">
            <v>41155</v>
          </cell>
          <cell r="B4725">
            <v>7.4099999999999999E-2</v>
          </cell>
        </row>
        <row r="4726">
          <cell r="A4726">
            <v>41156</v>
          </cell>
          <cell r="B4726">
            <v>7.3899999999999993E-2</v>
          </cell>
        </row>
        <row r="4727">
          <cell r="A4727">
            <v>41157</v>
          </cell>
          <cell r="B4727">
            <v>7.3899999999999993E-2</v>
          </cell>
        </row>
        <row r="4728">
          <cell r="A4728">
            <v>41158</v>
          </cell>
          <cell r="B4728">
            <v>7.3899999999999993E-2</v>
          </cell>
        </row>
        <row r="4729">
          <cell r="A4729">
            <v>41159</v>
          </cell>
          <cell r="B4729">
            <v>0</v>
          </cell>
        </row>
        <row r="4730">
          <cell r="A4730">
            <v>41160</v>
          </cell>
          <cell r="B4730">
            <v>0</v>
          </cell>
        </row>
        <row r="4731">
          <cell r="A4731">
            <v>41161</v>
          </cell>
          <cell r="B4731">
            <v>0</v>
          </cell>
        </row>
        <row r="4732">
          <cell r="A4732">
            <v>41162</v>
          </cell>
          <cell r="B4732">
            <v>7.3800000000000004E-2</v>
          </cell>
        </row>
        <row r="4733">
          <cell r="A4733">
            <v>41163</v>
          </cell>
          <cell r="B4733">
            <v>7.3700000000000002E-2</v>
          </cell>
        </row>
        <row r="4734">
          <cell r="A4734">
            <v>41164</v>
          </cell>
          <cell r="B4734">
            <v>7.3599999999999999E-2</v>
          </cell>
        </row>
        <row r="4735">
          <cell r="A4735">
            <v>41165</v>
          </cell>
          <cell r="B4735">
            <v>7.3599999999999999E-2</v>
          </cell>
        </row>
        <row r="4736">
          <cell r="A4736">
            <v>41166</v>
          </cell>
          <cell r="B4736">
            <v>7.3499999999999996E-2</v>
          </cell>
        </row>
        <row r="4737">
          <cell r="A4737">
            <v>41167</v>
          </cell>
          <cell r="B4737">
            <v>0</v>
          </cell>
        </row>
        <row r="4738">
          <cell r="A4738">
            <v>41168</v>
          </cell>
          <cell r="B4738">
            <v>0</v>
          </cell>
        </row>
        <row r="4739">
          <cell r="A4739">
            <v>41169</v>
          </cell>
          <cell r="B4739">
            <v>7.3400000000000007E-2</v>
          </cell>
        </row>
        <row r="4740">
          <cell r="A4740">
            <v>41170</v>
          </cell>
          <cell r="B4740">
            <v>7.3300000000000004E-2</v>
          </cell>
        </row>
        <row r="4741">
          <cell r="A4741">
            <v>41171</v>
          </cell>
          <cell r="B4741">
            <v>7.3300000000000004E-2</v>
          </cell>
        </row>
        <row r="4742">
          <cell r="A4742">
            <v>41172</v>
          </cell>
          <cell r="B4742">
            <v>7.3499999999999996E-2</v>
          </cell>
        </row>
        <row r="4743">
          <cell r="A4743">
            <v>41173</v>
          </cell>
          <cell r="B4743">
            <v>7.3499999999999996E-2</v>
          </cell>
        </row>
        <row r="4744">
          <cell r="A4744">
            <v>41174</v>
          </cell>
          <cell r="B4744">
            <v>0</v>
          </cell>
        </row>
        <row r="4745">
          <cell r="A4745">
            <v>41175</v>
          </cell>
          <cell r="B4745">
            <v>0</v>
          </cell>
        </row>
        <row r="4746">
          <cell r="A4746">
            <v>41176</v>
          </cell>
          <cell r="B4746">
            <v>7.3499999999999996E-2</v>
          </cell>
        </row>
        <row r="4747">
          <cell r="A4747">
            <v>41177</v>
          </cell>
          <cell r="B4747">
            <v>7.3800000000000004E-2</v>
          </cell>
        </row>
        <row r="4748">
          <cell r="A4748">
            <v>41178</v>
          </cell>
          <cell r="B4748">
            <v>7.3700000000000002E-2</v>
          </cell>
        </row>
        <row r="4749">
          <cell r="A4749">
            <v>41179</v>
          </cell>
          <cell r="B4749">
            <v>7.3599999999999999E-2</v>
          </cell>
        </row>
        <row r="4750">
          <cell r="A4750">
            <v>41180</v>
          </cell>
          <cell r="B4750">
            <v>7.3599999999999999E-2</v>
          </cell>
        </row>
        <row r="4751">
          <cell r="A4751">
            <v>41181</v>
          </cell>
          <cell r="B4751">
            <v>0</v>
          </cell>
        </row>
        <row r="4752">
          <cell r="A4752">
            <v>41182</v>
          </cell>
          <cell r="B4752">
            <v>0</v>
          </cell>
        </row>
        <row r="4753">
          <cell r="A4753">
            <v>41183</v>
          </cell>
          <cell r="B4753">
            <v>7.3599999999999999E-2</v>
          </cell>
        </row>
        <row r="4754">
          <cell r="A4754">
            <v>41184</v>
          </cell>
          <cell r="B4754">
            <v>7.3499999999999996E-2</v>
          </cell>
        </row>
        <row r="4755">
          <cell r="A4755">
            <v>41185</v>
          </cell>
          <cell r="B4755">
            <v>7.3599999999999999E-2</v>
          </cell>
        </row>
        <row r="4756">
          <cell r="A4756">
            <v>41186</v>
          </cell>
          <cell r="B4756">
            <v>7.3599999999999999E-2</v>
          </cell>
        </row>
        <row r="4757">
          <cell r="A4757">
            <v>41187</v>
          </cell>
          <cell r="B4757">
            <v>7.3599999999999999E-2</v>
          </cell>
        </row>
        <row r="4758">
          <cell r="A4758">
            <v>41188</v>
          </cell>
          <cell r="B4758">
            <v>0</v>
          </cell>
        </row>
        <row r="4759">
          <cell r="A4759">
            <v>41189</v>
          </cell>
          <cell r="B4759">
            <v>0</v>
          </cell>
        </row>
        <row r="4760">
          <cell r="A4760">
            <v>41190</v>
          </cell>
          <cell r="B4760">
            <v>7.3599999999999999E-2</v>
          </cell>
        </row>
        <row r="4761">
          <cell r="A4761">
            <v>41191</v>
          </cell>
          <cell r="B4761">
            <v>7.3499999999999996E-2</v>
          </cell>
        </row>
        <row r="4762">
          <cell r="A4762">
            <v>41192</v>
          </cell>
          <cell r="B4762">
            <v>7.3300000000000004E-2</v>
          </cell>
        </row>
        <row r="4763">
          <cell r="A4763">
            <v>41193</v>
          </cell>
          <cell r="B4763">
            <v>7.0400000000000004E-2</v>
          </cell>
        </row>
        <row r="4764">
          <cell r="A4764">
            <v>41194</v>
          </cell>
          <cell r="B4764">
            <v>0</v>
          </cell>
        </row>
        <row r="4765">
          <cell r="A4765">
            <v>41195</v>
          </cell>
          <cell r="B4765">
            <v>0</v>
          </cell>
        </row>
        <row r="4766">
          <cell r="A4766">
            <v>41196</v>
          </cell>
          <cell r="B4766">
            <v>0</v>
          </cell>
        </row>
        <row r="4767">
          <cell r="A4767">
            <v>41197</v>
          </cell>
          <cell r="B4767">
            <v>7.0400000000000004E-2</v>
          </cell>
        </row>
        <row r="4768">
          <cell r="A4768">
            <v>41198</v>
          </cell>
          <cell r="B4768">
            <v>7.0499999999999993E-2</v>
          </cell>
        </row>
        <row r="4769">
          <cell r="A4769">
            <v>41199</v>
          </cell>
          <cell r="B4769">
            <v>7.0599999999999996E-2</v>
          </cell>
        </row>
        <row r="4770">
          <cell r="A4770">
            <v>41200</v>
          </cell>
          <cell r="B4770">
            <v>7.0800000000000002E-2</v>
          </cell>
        </row>
        <row r="4771">
          <cell r="A4771">
            <v>41201</v>
          </cell>
          <cell r="B4771">
            <v>7.0800000000000002E-2</v>
          </cell>
        </row>
        <row r="4772">
          <cell r="A4772">
            <v>41202</v>
          </cell>
          <cell r="B4772">
            <v>0</v>
          </cell>
        </row>
        <row r="4773">
          <cell r="A4773">
            <v>41203</v>
          </cell>
          <cell r="B4773">
            <v>0</v>
          </cell>
        </row>
        <row r="4774">
          <cell r="A4774">
            <v>41204</v>
          </cell>
          <cell r="B4774">
            <v>7.1199999999999999E-2</v>
          </cell>
        </row>
        <row r="4775">
          <cell r="A4775">
            <v>41205</v>
          </cell>
          <cell r="B4775">
            <v>7.1199999999999999E-2</v>
          </cell>
        </row>
        <row r="4776">
          <cell r="A4776">
            <v>41206</v>
          </cell>
          <cell r="B4776">
            <v>7.1300000000000002E-2</v>
          </cell>
        </row>
        <row r="4777">
          <cell r="A4777">
            <v>41207</v>
          </cell>
          <cell r="B4777">
            <v>7.1099999999999997E-2</v>
          </cell>
        </row>
        <row r="4778">
          <cell r="A4778">
            <v>41208</v>
          </cell>
          <cell r="B4778">
            <v>7.0900000000000005E-2</v>
          </cell>
        </row>
        <row r="4779">
          <cell r="A4779">
            <v>41209</v>
          </cell>
          <cell r="B4779">
            <v>0</v>
          </cell>
        </row>
        <row r="4780">
          <cell r="A4780">
            <v>41210</v>
          </cell>
          <cell r="B4780">
            <v>0</v>
          </cell>
        </row>
        <row r="4781">
          <cell r="A4781">
            <v>41211</v>
          </cell>
          <cell r="B4781">
            <v>7.0800000000000002E-2</v>
          </cell>
        </row>
        <row r="4782">
          <cell r="A4782">
            <v>41212</v>
          </cell>
          <cell r="B4782">
            <v>7.0699999999999999E-2</v>
          </cell>
        </row>
        <row r="4783">
          <cell r="A4783">
            <v>41213</v>
          </cell>
          <cell r="B4783">
            <v>7.0900000000000005E-2</v>
          </cell>
        </row>
        <row r="4784">
          <cell r="A4784">
            <v>41214</v>
          </cell>
          <cell r="B4784">
            <v>7.1099999999999997E-2</v>
          </cell>
        </row>
        <row r="4785">
          <cell r="A4785">
            <v>41215</v>
          </cell>
          <cell r="B4785">
            <v>0</v>
          </cell>
        </row>
        <row r="4786">
          <cell r="A4786">
            <v>41216</v>
          </cell>
          <cell r="B4786">
            <v>0</v>
          </cell>
        </row>
        <row r="4787">
          <cell r="A4787">
            <v>41217</v>
          </cell>
          <cell r="B4787">
            <v>0</v>
          </cell>
        </row>
        <row r="4788">
          <cell r="A4788">
            <v>41218</v>
          </cell>
          <cell r="B4788">
            <v>7.1199999999999999E-2</v>
          </cell>
        </row>
        <row r="4789">
          <cell r="A4789">
            <v>41219</v>
          </cell>
          <cell r="B4789">
            <v>7.1199999999999999E-2</v>
          </cell>
        </row>
        <row r="4790">
          <cell r="A4790">
            <v>41220</v>
          </cell>
          <cell r="B4790">
            <v>7.1300000000000002E-2</v>
          </cell>
        </row>
        <row r="4791">
          <cell r="A4791">
            <v>41221</v>
          </cell>
          <cell r="B4791">
            <v>7.0900000000000005E-2</v>
          </cell>
        </row>
        <row r="4792">
          <cell r="A4792">
            <v>41222</v>
          </cell>
          <cell r="B4792">
            <v>7.0900000000000005E-2</v>
          </cell>
        </row>
        <row r="4793">
          <cell r="A4793">
            <v>41223</v>
          </cell>
          <cell r="B4793">
            <v>0</v>
          </cell>
        </row>
        <row r="4794">
          <cell r="A4794">
            <v>41224</v>
          </cell>
          <cell r="B4794">
            <v>0</v>
          </cell>
        </row>
        <row r="4795">
          <cell r="A4795">
            <v>41225</v>
          </cell>
          <cell r="B4795">
            <v>7.0699999999999999E-2</v>
          </cell>
        </row>
        <row r="4796">
          <cell r="A4796">
            <v>41226</v>
          </cell>
          <cell r="B4796">
            <v>7.0599999999999996E-2</v>
          </cell>
        </row>
        <row r="4797">
          <cell r="A4797">
            <v>41227</v>
          </cell>
          <cell r="B4797">
            <v>7.0599999999999996E-2</v>
          </cell>
        </row>
        <row r="4798">
          <cell r="A4798">
            <v>41228</v>
          </cell>
          <cell r="B4798">
            <v>0</v>
          </cell>
        </row>
        <row r="4799">
          <cell r="A4799">
            <v>41229</v>
          </cell>
          <cell r="B4799">
            <v>7.0499999999999993E-2</v>
          </cell>
        </row>
        <row r="4800">
          <cell r="A4800">
            <v>41230</v>
          </cell>
          <cell r="B4800">
            <v>0</v>
          </cell>
        </row>
        <row r="4801">
          <cell r="A4801">
            <v>41231</v>
          </cell>
          <cell r="B4801">
            <v>0</v>
          </cell>
        </row>
        <row r="4802">
          <cell r="A4802">
            <v>41232</v>
          </cell>
          <cell r="B4802">
            <v>7.0300000000000001E-2</v>
          </cell>
        </row>
        <row r="4803">
          <cell r="A4803">
            <v>41233</v>
          </cell>
          <cell r="B4803">
            <v>7.0099999999999996E-2</v>
          </cell>
        </row>
        <row r="4804">
          <cell r="A4804">
            <v>41234</v>
          </cell>
          <cell r="B4804">
            <v>6.9900000000000004E-2</v>
          </cell>
        </row>
        <row r="4805">
          <cell r="A4805">
            <v>41235</v>
          </cell>
          <cell r="B4805">
            <v>7.0900000000000005E-2</v>
          </cell>
        </row>
        <row r="4806">
          <cell r="A4806">
            <v>41236</v>
          </cell>
          <cell r="B4806">
            <v>7.1199999999999999E-2</v>
          </cell>
        </row>
        <row r="4807">
          <cell r="A4807">
            <v>41237</v>
          </cell>
          <cell r="B4807">
            <v>0</v>
          </cell>
        </row>
        <row r="4808">
          <cell r="A4808">
            <v>41238</v>
          </cell>
          <cell r="B4808">
            <v>0</v>
          </cell>
        </row>
        <row r="4809">
          <cell r="A4809">
            <v>41239</v>
          </cell>
          <cell r="B4809">
            <v>7.1300000000000002E-2</v>
          </cell>
        </row>
        <row r="4810">
          <cell r="A4810">
            <v>41240</v>
          </cell>
          <cell r="B4810">
            <v>7.1199999999999999E-2</v>
          </cell>
        </row>
        <row r="4811">
          <cell r="A4811">
            <v>41241</v>
          </cell>
          <cell r="B4811">
            <v>7.1099999999999997E-2</v>
          </cell>
        </row>
        <row r="4812">
          <cell r="A4812">
            <v>41242</v>
          </cell>
          <cell r="B4812">
            <v>7.0699999999999999E-2</v>
          </cell>
        </row>
        <row r="4813">
          <cell r="A4813">
            <v>41243</v>
          </cell>
          <cell r="B4813">
            <v>7.0599999999999996E-2</v>
          </cell>
        </row>
        <row r="4814">
          <cell r="A4814">
            <v>41244</v>
          </cell>
          <cell r="B4814">
            <v>0</v>
          </cell>
        </row>
        <row r="4815">
          <cell r="A4815">
            <v>41245</v>
          </cell>
          <cell r="B4815">
            <v>0</v>
          </cell>
        </row>
        <row r="4816">
          <cell r="A4816">
            <v>41246</v>
          </cell>
          <cell r="B4816">
            <v>7.0699999999999999E-2</v>
          </cell>
        </row>
        <row r="4817">
          <cell r="A4817">
            <v>41247</v>
          </cell>
          <cell r="B4817">
            <v>7.0699999999999999E-2</v>
          </cell>
        </row>
        <row r="4818">
          <cell r="A4818">
            <v>41248</v>
          </cell>
          <cell r="B4818">
            <v>7.0599999999999996E-2</v>
          </cell>
        </row>
        <row r="4819">
          <cell r="A4819">
            <v>41249</v>
          </cell>
          <cell r="B4819">
            <v>7.0499999999999993E-2</v>
          </cell>
        </row>
        <row r="4820">
          <cell r="A4820">
            <v>41250</v>
          </cell>
          <cell r="B4820">
            <v>7.0400000000000004E-2</v>
          </cell>
        </row>
        <row r="4821">
          <cell r="A4821">
            <v>41251</v>
          </cell>
          <cell r="B4821">
            <v>0</v>
          </cell>
        </row>
        <row r="4822">
          <cell r="A4822">
            <v>41252</v>
          </cell>
          <cell r="B4822">
            <v>0</v>
          </cell>
        </row>
        <row r="4823">
          <cell r="A4823">
            <v>41253</v>
          </cell>
          <cell r="B4823">
            <v>7.0099999999999996E-2</v>
          </cell>
        </row>
        <row r="4824">
          <cell r="A4824">
            <v>41254</v>
          </cell>
          <cell r="B4824">
            <v>6.9699999999999998E-2</v>
          </cell>
        </row>
        <row r="4825">
          <cell r="A4825">
            <v>41255</v>
          </cell>
          <cell r="B4825">
            <v>6.9699999999999998E-2</v>
          </cell>
        </row>
        <row r="4826">
          <cell r="A4826">
            <v>41256</v>
          </cell>
          <cell r="B4826">
            <v>6.9500000000000006E-2</v>
          </cell>
        </row>
        <row r="4827">
          <cell r="A4827">
            <v>41257</v>
          </cell>
          <cell r="B4827">
            <v>6.9000000000000006E-2</v>
          </cell>
        </row>
        <row r="4828">
          <cell r="A4828">
            <v>41258</v>
          </cell>
          <cell r="B4828">
            <v>0</v>
          </cell>
        </row>
        <row r="4829">
          <cell r="A4829">
            <v>41259</v>
          </cell>
          <cell r="B4829">
            <v>0</v>
          </cell>
        </row>
        <row r="4830">
          <cell r="A4830">
            <v>41260</v>
          </cell>
          <cell r="B4830">
            <v>6.8900000000000003E-2</v>
          </cell>
        </row>
        <row r="4831">
          <cell r="A4831">
            <v>41261</v>
          </cell>
          <cell r="B4831">
            <v>6.8699999999999997E-2</v>
          </cell>
        </row>
        <row r="4832">
          <cell r="A4832">
            <v>41262</v>
          </cell>
          <cell r="B4832">
            <v>6.8400000000000002E-2</v>
          </cell>
        </row>
        <row r="4833">
          <cell r="A4833">
            <v>41263</v>
          </cell>
          <cell r="B4833">
            <v>6.8500000000000005E-2</v>
          </cell>
        </row>
        <row r="4834">
          <cell r="A4834">
            <v>41264</v>
          </cell>
          <cell r="B4834">
            <v>6.8699999999999997E-2</v>
          </cell>
        </row>
        <row r="4835">
          <cell r="A4835">
            <v>41265</v>
          </cell>
          <cell r="B4835">
            <v>0</v>
          </cell>
        </row>
        <row r="4836">
          <cell r="A4836">
            <v>41266</v>
          </cell>
          <cell r="B4836">
            <v>0</v>
          </cell>
        </row>
        <row r="4837">
          <cell r="A4837">
            <v>41267</v>
          </cell>
          <cell r="B4837">
            <v>6.8699999999999997E-2</v>
          </cell>
        </row>
        <row r="4838">
          <cell r="A4838">
            <v>41268</v>
          </cell>
          <cell r="B4838">
            <v>0</v>
          </cell>
        </row>
        <row r="4839">
          <cell r="A4839">
            <v>41269</v>
          </cell>
          <cell r="B4839">
            <v>6.9000000000000006E-2</v>
          </cell>
        </row>
        <row r="4840">
          <cell r="A4840">
            <v>41270</v>
          </cell>
          <cell r="B4840">
            <v>6.9000000000000006E-2</v>
          </cell>
        </row>
        <row r="4841">
          <cell r="A4841">
            <v>41271</v>
          </cell>
          <cell r="B4841">
            <v>6.9000000000000006E-2</v>
          </cell>
        </row>
        <row r="4842">
          <cell r="A4842">
            <v>41272</v>
          </cell>
          <cell r="B4842">
            <v>0</v>
          </cell>
        </row>
        <row r="4843">
          <cell r="A4843">
            <v>41273</v>
          </cell>
          <cell r="B4843">
            <v>0</v>
          </cell>
        </row>
        <row r="4844">
          <cell r="A4844">
            <v>41274</v>
          </cell>
          <cell r="B4844">
            <v>6.9000000000000006E-2</v>
          </cell>
        </row>
        <row r="4845">
          <cell r="A4845">
            <v>41275</v>
          </cell>
          <cell r="B4845">
            <v>0</v>
          </cell>
        </row>
        <row r="4846">
          <cell r="A4846">
            <v>41276</v>
          </cell>
          <cell r="B4846">
            <v>6.9199999999999998E-2</v>
          </cell>
        </row>
        <row r="4847">
          <cell r="A4847">
            <v>41277</v>
          </cell>
          <cell r="B4847">
            <v>6.9199999999999998E-2</v>
          </cell>
        </row>
        <row r="4848">
          <cell r="A4848">
            <v>41278</v>
          </cell>
          <cell r="B4848">
            <v>6.93E-2</v>
          </cell>
        </row>
        <row r="4849">
          <cell r="A4849">
            <v>41279</v>
          </cell>
          <cell r="B4849">
            <v>0</v>
          </cell>
        </row>
        <row r="4850">
          <cell r="A4850">
            <v>41280</v>
          </cell>
          <cell r="B4850">
            <v>0</v>
          </cell>
        </row>
        <row r="4851">
          <cell r="A4851">
            <v>41281</v>
          </cell>
          <cell r="B4851">
            <v>6.9199999999999998E-2</v>
          </cell>
        </row>
        <row r="4852">
          <cell r="A4852">
            <v>41282</v>
          </cell>
          <cell r="B4852">
            <v>6.9099999999999995E-2</v>
          </cell>
        </row>
        <row r="4853">
          <cell r="A4853">
            <v>41283</v>
          </cell>
          <cell r="B4853">
            <v>6.9000000000000006E-2</v>
          </cell>
        </row>
        <row r="4854">
          <cell r="A4854">
            <v>41284</v>
          </cell>
          <cell r="B4854">
            <v>6.9099999999999995E-2</v>
          </cell>
        </row>
        <row r="4855">
          <cell r="A4855">
            <v>41285</v>
          </cell>
          <cell r="B4855">
            <v>6.9199999999999998E-2</v>
          </cell>
        </row>
        <row r="4856">
          <cell r="A4856">
            <v>41286</v>
          </cell>
          <cell r="B4856">
            <v>0</v>
          </cell>
        </row>
        <row r="4857">
          <cell r="A4857">
            <v>41287</v>
          </cell>
          <cell r="B4857">
            <v>0</v>
          </cell>
        </row>
        <row r="4858">
          <cell r="A4858">
            <v>41288</v>
          </cell>
          <cell r="B4858">
            <v>6.93E-2</v>
          </cell>
        </row>
        <row r="4859">
          <cell r="A4859">
            <v>41289</v>
          </cell>
          <cell r="B4859">
            <v>6.9400000000000003E-2</v>
          </cell>
        </row>
        <row r="4860">
          <cell r="A4860">
            <v>41290</v>
          </cell>
          <cell r="B4860">
            <v>6.9400000000000003E-2</v>
          </cell>
        </row>
        <row r="4861">
          <cell r="A4861">
            <v>41291</v>
          </cell>
          <cell r="B4861">
            <v>6.9400000000000003E-2</v>
          </cell>
        </row>
        <row r="4862">
          <cell r="A4862">
            <v>41292</v>
          </cell>
          <cell r="B4862">
            <v>6.9199999999999998E-2</v>
          </cell>
        </row>
        <row r="4863">
          <cell r="A4863">
            <v>41293</v>
          </cell>
          <cell r="B4863">
            <v>0</v>
          </cell>
        </row>
        <row r="4864">
          <cell r="A4864">
            <v>41294</v>
          </cell>
          <cell r="B4864">
            <v>0</v>
          </cell>
        </row>
        <row r="4865">
          <cell r="A4865">
            <v>41295</v>
          </cell>
          <cell r="B4865">
            <v>6.93E-2</v>
          </cell>
        </row>
        <row r="4866">
          <cell r="A4866">
            <v>41296</v>
          </cell>
          <cell r="B4866">
            <v>6.93E-2</v>
          </cell>
        </row>
        <row r="4867">
          <cell r="A4867">
            <v>41297</v>
          </cell>
          <cell r="B4867">
            <v>6.93E-2</v>
          </cell>
        </row>
        <row r="4868">
          <cell r="A4868">
            <v>41298</v>
          </cell>
          <cell r="B4868">
            <v>6.93E-2</v>
          </cell>
        </row>
        <row r="4869">
          <cell r="A4869">
            <v>41299</v>
          </cell>
          <cell r="B4869">
            <v>6.9400000000000003E-2</v>
          </cell>
        </row>
        <row r="4870">
          <cell r="A4870">
            <v>41300</v>
          </cell>
          <cell r="B4870">
            <v>0</v>
          </cell>
        </row>
        <row r="4871">
          <cell r="A4871">
            <v>41301</v>
          </cell>
          <cell r="B4871">
            <v>0</v>
          </cell>
        </row>
        <row r="4872">
          <cell r="A4872">
            <v>41302</v>
          </cell>
          <cell r="B4872">
            <v>6.9400000000000003E-2</v>
          </cell>
        </row>
        <row r="4873">
          <cell r="A4873">
            <v>41303</v>
          </cell>
          <cell r="B4873">
            <v>6.9500000000000006E-2</v>
          </cell>
        </row>
        <row r="4874">
          <cell r="A4874">
            <v>41304</v>
          </cell>
          <cell r="B4874">
            <v>6.9500000000000006E-2</v>
          </cell>
        </row>
        <row r="4875">
          <cell r="A4875">
            <v>41305</v>
          </cell>
          <cell r="B4875">
            <v>6.9500000000000006E-2</v>
          </cell>
        </row>
        <row r="4876">
          <cell r="A4876">
            <v>41306</v>
          </cell>
          <cell r="B4876">
            <v>6.9500000000000006E-2</v>
          </cell>
        </row>
        <row r="4877">
          <cell r="A4877">
            <v>41307</v>
          </cell>
          <cell r="B4877">
            <v>0</v>
          </cell>
        </row>
        <row r="4878">
          <cell r="A4878">
            <v>41308</v>
          </cell>
          <cell r="B4878">
            <v>0</v>
          </cell>
        </row>
        <row r="4879">
          <cell r="A4879">
            <v>41309</v>
          </cell>
          <cell r="B4879">
            <v>6.9599999999999995E-2</v>
          </cell>
        </row>
        <row r="4880">
          <cell r="A4880">
            <v>41310</v>
          </cell>
          <cell r="B4880">
            <v>6.9599999999999995E-2</v>
          </cell>
        </row>
        <row r="4881">
          <cell r="A4881">
            <v>41311</v>
          </cell>
          <cell r="B4881">
            <v>6.9599999999999995E-2</v>
          </cell>
        </row>
        <row r="4882">
          <cell r="A4882">
            <v>41312</v>
          </cell>
          <cell r="B4882">
            <v>6.9500000000000006E-2</v>
          </cell>
        </row>
        <row r="4883">
          <cell r="A4883">
            <v>41313</v>
          </cell>
          <cell r="B4883">
            <v>6.9500000000000006E-2</v>
          </cell>
        </row>
        <row r="4884">
          <cell r="A4884">
            <v>41314</v>
          </cell>
          <cell r="B4884">
            <v>0</v>
          </cell>
        </row>
        <row r="4885">
          <cell r="A4885">
            <v>41315</v>
          </cell>
          <cell r="B4885">
            <v>0</v>
          </cell>
        </row>
        <row r="4886">
          <cell r="A4886">
            <v>41316</v>
          </cell>
          <cell r="B4886">
            <v>0</v>
          </cell>
        </row>
        <row r="4887">
          <cell r="A4887">
            <v>41317</v>
          </cell>
          <cell r="B4887">
            <v>0</v>
          </cell>
        </row>
        <row r="4888">
          <cell r="A4888">
            <v>41318</v>
          </cell>
          <cell r="B4888">
            <v>6.9500000000000006E-2</v>
          </cell>
        </row>
        <row r="4889">
          <cell r="A4889">
            <v>41319</v>
          </cell>
          <cell r="B4889">
            <v>6.9400000000000003E-2</v>
          </cell>
        </row>
        <row r="4890">
          <cell r="A4890">
            <v>41320</v>
          </cell>
          <cell r="B4890">
            <v>6.9400000000000003E-2</v>
          </cell>
        </row>
        <row r="4891">
          <cell r="A4891">
            <v>41321</v>
          </cell>
          <cell r="B4891">
            <v>0</v>
          </cell>
        </row>
        <row r="4892">
          <cell r="A4892">
            <v>41322</v>
          </cell>
          <cell r="B4892">
            <v>0</v>
          </cell>
        </row>
        <row r="4893">
          <cell r="A4893">
            <v>41323</v>
          </cell>
          <cell r="B4893">
            <v>6.9400000000000003E-2</v>
          </cell>
        </row>
        <row r="4894">
          <cell r="A4894">
            <v>41324</v>
          </cell>
          <cell r="B4894">
            <v>6.93E-2</v>
          </cell>
        </row>
        <row r="4895">
          <cell r="A4895">
            <v>41325</v>
          </cell>
          <cell r="B4895">
            <v>6.9500000000000006E-2</v>
          </cell>
        </row>
        <row r="4896">
          <cell r="A4896">
            <v>41326</v>
          </cell>
          <cell r="B4896">
            <v>6.9500000000000006E-2</v>
          </cell>
        </row>
        <row r="4897">
          <cell r="A4897">
            <v>41327</v>
          </cell>
          <cell r="B4897">
            <v>6.9599999999999995E-2</v>
          </cell>
        </row>
        <row r="4898">
          <cell r="A4898">
            <v>41328</v>
          </cell>
          <cell r="B4898">
            <v>0</v>
          </cell>
        </row>
        <row r="4899">
          <cell r="A4899">
            <v>41329</v>
          </cell>
          <cell r="B4899">
            <v>0</v>
          </cell>
        </row>
        <row r="4900">
          <cell r="A4900">
            <v>41330</v>
          </cell>
          <cell r="B4900">
            <v>7.0000000000000007E-2</v>
          </cell>
        </row>
        <row r="4901">
          <cell r="A4901">
            <v>41331</v>
          </cell>
          <cell r="B4901">
            <v>6.9800000000000001E-2</v>
          </cell>
        </row>
        <row r="4902">
          <cell r="A4902">
            <v>41332</v>
          </cell>
          <cell r="B4902">
            <v>6.9800000000000001E-2</v>
          </cell>
        </row>
        <row r="4903">
          <cell r="A4903">
            <v>41333</v>
          </cell>
          <cell r="B4903">
            <v>6.9800000000000001E-2</v>
          </cell>
        </row>
        <row r="4904">
          <cell r="A4904">
            <v>41334</v>
          </cell>
          <cell r="B4904">
            <v>6.9800000000000001E-2</v>
          </cell>
        </row>
        <row r="4905">
          <cell r="A4905">
            <v>41335</v>
          </cell>
          <cell r="B4905">
            <v>0</v>
          </cell>
        </row>
        <row r="4906">
          <cell r="A4906">
            <v>41336</v>
          </cell>
          <cell r="B4906">
            <v>0</v>
          </cell>
        </row>
        <row r="4907">
          <cell r="A4907">
            <v>41337</v>
          </cell>
          <cell r="B4907">
            <v>6.9900000000000004E-2</v>
          </cell>
        </row>
        <row r="4908">
          <cell r="A4908">
            <v>41338</v>
          </cell>
          <cell r="B4908">
            <v>6.9900000000000004E-2</v>
          </cell>
        </row>
        <row r="4909">
          <cell r="A4909">
            <v>41339</v>
          </cell>
          <cell r="B4909">
            <v>6.9900000000000004E-2</v>
          </cell>
        </row>
        <row r="4910">
          <cell r="A4910">
            <v>41340</v>
          </cell>
          <cell r="B4910">
            <v>6.9900000000000004E-2</v>
          </cell>
        </row>
        <row r="4911">
          <cell r="A4911">
            <v>41341</v>
          </cell>
          <cell r="B4911">
            <v>6.9900000000000004E-2</v>
          </cell>
        </row>
        <row r="4912">
          <cell r="A4912">
            <v>41342</v>
          </cell>
          <cell r="B4912">
            <v>0</v>
          </cell>
        </row>
        <row r="4913">
          <cell r="A4913">
            <v>41343</v>
          </cell>
          <cell r="B4913">
            <v>0</v>
          </cell>
        </row>
        <row r="4914">
          <cell r="A4914">
            <v>41344</v>
          </cell>
          <cell r="B4914">
            <v>6.9900000000000004E-2</v>
          </cell>
        </row>
        <row r="4915">
          <cell r="A4915">
            <v>41345</v>
          </cell>
          <cell r="B4915">
            <v>6.9900000000000004E-2</v>
          </cell>
        </row>
        <row r="4916">
          <cell r="A4916">
            <v>41346</v>
          </cell>
          <cell r="B4916">
            <v>6.9900000000000004E-2</v>
          </cell>
        </row>
        <row r="4917">
          <cell r="A4917">
            <v>41347</v>
          </cell>
          <cell r="B4917">
            <v>6.9900000000000004E-2</v>
          </cell>
        </row>
        <row r="4918">
          <cell r="A4918">
            <v>41348</v>
          </cell>
          <cell r="B4918">
            <v>6.9900000000000004E-2</v>
          </cell>
        </row>
        <row r="4919">
          <cell r="A4919">
            <v>41349</v>
          </cell>
          <cell r="B4919">
            <v>0</v>
          </cell>
        </row>
        <row r="4920">
          <cell r="A4920">
            <v>41350</v>
          </cell>
          <cell r="B4920">
            <v>0</v>
          </cell>
        </row>
        <row r="4921">
          <cell r="A4921">
            <v>41351</v>
          </cell>
          <cell r="B4921">
            <v>6.9900000000000004E-2</v>
          </cell>
        </row>
        <row r="4922">
          <cell r="A4922">
            <v>41352</v>
          </cell>
          <cell r="B4922">
            <v>6.9900000000000004E-2</v>
          </cell>
        </row>
        <row r="4923">
          <cell r="A4923">
            <v>41353</v>
          </cell>
          <cell r="B4923">
            <v>6.9900000000000004E-2</v>
          </cell>
        </row>
        <row r="4924">
          <cell r="A4924">
            <v>41354</v>
          </cell>
          <cell r="B4924">
            <v>6.9900000000000004E-2</v>
          </cell>
        </row>
        <row r="4925">
          <cell r="A4925">
            <v>41355</v>
          </cell>
          <cell r="B4925">
            <v>6.9900000000000004E-2</v>
          </cell>
        </row>
        <row r="4926">
          <cell r="A4926">
            <v>41356</v>
          </cell>
          <cell r="B4926">
            <v>0</v>
          </cell>
        </row>
        <row r="4927">
          <cell r="A4927">
            <v>41357</v>
          </cell>
          <cell r="B4927">
            <v>0</v>
          </cell>
        </row>
        <row r="4928">
          <cell r="A4928">
            <v>41358</v>
          </cell>
          <cell r="B4928">
            <v>6.9900000000000004E-2</v>
          </cell>
        </row>
        <row r="4929">
          <cell r="A4929">
            <v>41359</v>
          </cell>
          <cell r="B4929">
            <v>6.9900000000000004E-2</v>
          </cell>
        </row>
        <row r="4930">
          <cell r="A4930">
            <v>41360</v>
          </cell>
          <cell r="B4930">
            <v>6.9900000000000004E-2</v>
          </cell>
        </row>
        <row r="4931">
          <cell r="A4931">
            <v>41361</v>
          </cell>
          <cell r="B4931">
            <v>7.0099999999999996E-2</v>
          </cell>
        </row>
        <row r="4932">
          <cell r="A4932">
            <v>41362</v>
          </cell>
          <cell r="B4932">
            <v>0</v>
          </cell>
        </row>
        <row r="4933">
          <cell r="A4933">
            <v>41363</v>
          </cell>
          <cell r="B4933">
            <v>0</v>
          </cell>
        </row>
        <row r="4934">
          <cell r="A4934">
            <v>41364</v>
          </cell>
          <cell r="B4934">
            <v>0</v>
          </cell>
        </row>
        <row r="4935">
          <cell r="A4935">
            <v>41365</v>
          </cell>
          <cell r="B4935">
            <v>7.0199999999999999E-2</v>
          </cell>
        </row>
        <row r="4936">
          <cell r="A4936">
            <v>41366</v>
          </cell>
          <cell r="B4936">
            <v>7.0199999999999999E-2</v>
          </cell>
        </row>
        <row r="4937">
          <cell r="A4937">
            <v>41367</v>
          </cell>
          <cell r="B4937">
            <v>7.0099999999999996E-2</v>
          </cell>
        </row>
        <row r="4938">
          <cell r="A4938">
            <v>41368</v>
          </cell>
          <cell r="B4938">
            <v>7.0099999999999996E-2</v>
          </cell>
        </row>
        <row r="4939">
          <cell r="A4939">
            <v>41369</v>
          </cell>
          <cell r="B4939">
            <v>7.0099999999999996E-2</v>
          </cell>
        </row>
        <row r="4940">
          <cell r="A4940">
            <v>41370</v>
          </cell>
          <cell r="B4940">
            <v>0</v>
          </cell>
        </row>
        <row r="4941">
          <cell r="A4941">
            <v>41371</v>
          </cell>
          <cell r="B4941">
            <v>0</v>
          </cell>
        </row>
        <row r="4942">
          <cell r="A4942">
            <v>41372</v>
          </cell>
          <cell r="B4942">
            <v>7.0099999999999996E-2</v>
          </cell>
        </row>
        <row r="4943">
          <cell r="A4943">
            <v>41373</v>
          </cell>
          <cell r="B4943">
            <v>7.0099999999999996E-2</v>
          </cell>
        </row>
        <row r="4944">
          <cell r="A4944">
            <v>41374</v>
          </cell>
          <cell r="B4944">
            <v>7.0099999999999996E-2</v>
          </cell>
        </row>
        <row r="4945">
          <cell r="A4945">
            <v>41375</v>
          </cell>
          <cell r="B4945">
            <v>7.0099999999999996E-2</v>
          </cell>
        </row>
        <row r="4946">
          <cell r="A4946">
            <v>41376</v>
          </cell>
          <cell r="B4946">
            <v>7.0099999999999996E-2</v>
          </cell>
        </row>
        <row r="4947">
          <cell r="A4947">
            <v>41377</v>
          </cell>
          <cell r="B4947">
            <v>0</v>
          </cell>
        </row>
        <row r="4948">
          <cell r="A4948">
            <v>41378</v>
          </cell>
          <cell r="B4948">
            <v>0</v>
          </cell>
        </row>
        <row r="4949">
          <cell r="A4949">
            <v>41379</v>
          </cell>
          <cell r="B4949">
            <v>7.0099999999999996E-2</v>
          </cell>
        </row>
        <row r="4950">
          <cell r="A4950">
            <v>41380</v>
          </cell>
          <cell r="B4950">
            <v>7.0000000000000007E-2</v>
          </cell>
        </row>
        <row r="4951">
          <cell r="A4951">
            <v>41381</v>
          </cell>
          <cell r="B4951">
            <v>7.0000000000000007E-2</v>
          </cell>
        </row>
        <row r="4952">
          <cell r="A4952">
            <v>41382</v>
          </cell>
          <cell r="B4952">
            <v>7.2400000000000006E-2</v>
          </cell>
        </row>
        <row r="4953">
          <cell r="A4953">
            <v>41383</v>
          </cell>
          <cell r="B4953">
            <v>7.2400000000000006E-2</v>
          </cell>
        </row>
        <row r="4954">
          <cell r="A4954">
            <v>41384</v>
          </cell>
          <cell r="B4954">
            <v>0</v>
          </cell>
        </row>
        <row r="4955">
          <cell r="A4955">
            <v>41385</v>
          </cell>
          <cell r="B4955">
            <v>0</v>
          </cell>
        </row>
        <row r="4956">
          <cell r="A4956">
            <v>41386</v>
          </cell>
          <cell r="B4956">
            <v>7.2400000000000006E-2</v>
          </cell>
        </row>
        <row r="4957">
          <cell r="A4957">
            <v>41387</v>
          </cell>
          <cell r="B4957">
            <v>7.2400000000000006E-2</v>
          </cell>
        </row>
        <row r="4958">
          <cell r="A4958">
            <v>41388</v>
          </cell>
          <cell r="B4958">
            <v>7.2400000000000006E-2</v>
          </cell>
        </row>
        <row r="4959">
          <cell r="A4959">
            <v>41389</v>
          </cell>
          <cell r="B4959">
            <v>7.2400000000000006E-2</v>
          </cell>
        </row>
        <row r="4960">
          <cell r="A4960">
            <v>41390</v>
          </cell>
          <cell r="B4960">
            <v>7.2300000000000003E-2</v>
          </cell>
        </row>
        <row r="4961">
          <cell r="A4961">
            <v>41391</v>
          </cell>
          <cell r="B4961">
            <v>0</v>
          </cell>
        </row>
        <row r="4962">
          <cell r="A4962">
            <v>41392</v>
          </cell>
          <cell r="B4962">
            <v>0</v>
          </cell>
        </row>
        <row r="4963">
          <cell r="A4963">
            <v>41393</v>
          </cell>
          <cell r="B4963">
            <v>7.2300000000000003E-2</v>
          </cell>
        </row>
        <row r="4964">
          <cell r="A4964">
            <v>41394</v>
          </cell>
          <cell r="B4964">
            <v>7.2300000000000003E-2</v>
          </cell>
        </row>
        <row r="4965">
          <cell r="A4965">
            <v>41395</v>
          </cell>
          <cell r="B4965">
            <v>0</v>
          </cell>
        </row>
        <row r="4966">
          <cell r="A4966">
            <v>41396</v>
          </cell>
          <cell r="B4966">
            <v>7.2300000000000003E-2</v>
          </cell>
        </row>
        <row r="4967">
          <cell r="A4967">
            <v>41397</v>
          </cell>
          <cell r="B4967">
            <v>7.2300000000000003E-2</v>
          </cell>
        </row>
        <row r="4968">
          <cell r="A4968">
            <v>41398</v>
          </cell>
          <cell r="B4968">
            <v>0</v>
          </cell>
        </row>
        <row r="4969">
          <cell r="A4969">
            <v>41399</v>
          </cell>
          <cell r="B4969">
            <v>0</v>
          </cell>
        </row>
        <row r="4970">
          <cell r="A4970">
            <v>41400</v>
          </cell>
          <cell r="B4970">
            <v>7.2400000000000006E-2</v>
          </cell>
        </row>
        <row r="4971">
          <cell r="A4971">
            <v>41401</v>
          </cell>
          <cell r="B4971">
            <v>7.2400000000000006E-2</v>
          </cell>
        </row>
        <row r="4972">
          <cell r="A4972">
            <v>41402</v>
          </cell>
          <cell r="B4972">
            <v>7.2300000000000003E-2</v>
          </cell>
        </row>
        <row r="4973">
          <cell r="A4973">
            <v>41403</v>
          </cell>
          <cell r="B4973">
            <v>7.2400000000000006E-2</v>
          </cell>
        </row>
        <row r="4974">
          <cell r="A4974">
            <v>41404</v>
          </cell>
          <cell r="B4974">
            <v>7.2300000000000003E-2</v>
          </cell>
        </row>
        <row r="4975">
          <cell r="A4975">
            <v>41405</v>
          </cell>
          <cell r="B4975">
            <v>0</v>
          </cell>
        </row>
        <row r="4976">
          <cell r="A4976">
            <v>41406</v>
          </cell>
          <cell r="B4976">
            <v>0</v>
          </cell>
        </row>
        <row r="4977">
          <cell r="A4977">
            <v>41407</v>
          </cell>
          <cell r="B4977">
            <v>7.22E-2</v>
          </cell>
        </row>
        <row r="4978">
          <cell r="A4978">
            <v>41408</v>
          </cell>
          <cell r="B4978">
            <v>7.22E-2</v>
          </cell>
        </row>
        <row r="4979">
          <cell r="A4979">
            <v>41409</v>
          </cell>
          <cell r="B4979">
            <v>7.22E-2</v>
          </cell>
        </row>
        <row r="4980">
          <cell r="A4980">
            <v>41410</v>
          </cell>
          <cell r="B4980">
            <v>7.22E-2</v>
          </cell>
        </row>
        <row r="4981">
          <cell r="A4981">
            <v>41411</v>
          </cell>
          <cell r="B4981">
            <v>7.22E-2</v>
          </cell>
        </row>
        <row r="4982">
          <cell r="A4982">
            <v>41412</v>
          </cell>
          <cell r="B4982">
            <v>0</v>
          </cell>
        </row>
        <row r="4983">
          <cell r="A4983">
            <v>41413</v>
          </cell>
          <cell r="B4983">
            <v>0</v>
          </cell>
        </row>
        <row r="4984">
          <cell r="A4984">
            <v>41414</v>
          </cell>
          <cell r="B4984">
            <v>7.22E-2</v>
          </cell>
        </row>
        <row r="4985">
          <cell r="A4985">
            <v>41415</v>
          </cell>
          <cell r="B4985">
            <v>7.22E-2</v>
          </cell>
        </row>
        <row r="4986">
          <cell r="A4986">
            <v>41416</v>
          </cell>
          <cell r="B4986">
            <v>7.22E-2</v>
          </cell>
        </row>
        <row r="4987">
          <cell r="A4987">
            <v>41417</v>
          </cell>
          <cell r="B4987">
            <v>7.22E-2</v>
          </cell>
        </row>
        <row r="4988">
          <cell r="A4988">
            <v>41418</v>
          </cell>
          <cell r="B4988">
            <v>7.22E-2</v>
          </cell>
        </row>
        <row r="4989">
          <cell r="A4989">
            <v>41419</v>
          </cell>
          <cell r="B4989">
            <v>0</v>
          </cell>
        </row>
        <row r="4990">
          <cell r="A4990">
            <v>41420</v>
          </cell>
          <cell r="B4990">
            <v>0</v>
          </cell>
        </row>
        <row r="4991">
          <cell r="A4991">
            <v>41421</v>
          </cell>
          <cell r="B4991">
            <v>7.22E-2</v>
          </cell>
        </row>
        <row r="4992">
          <cell r="A4992">
            <v>41422</v>
          </cell>
          <cell r="B4992">
            <v>7.22E-2</v>
          </cell>
        </row>
        <row r="4993">
          <cell r="A4993">
            <v>41423</v>
          </cell>
          <cell r="B4993">
            <v>7.22E-2</v>
          </cell>
        </row>
        <row r="4994">
          <cell r="A4994">
            <v>41424</v>
          </cell>
          <cell r="B4994">
            <v>0</v>
          </cell>
        </row>
        <row r="4995">
          <cell r="A4995">
            <v>41425</v>
          </cell>
          <cell r="B4995">
            <v>7.7200000000000005E-2</v>
          </cell>
        </row>
        <row r="4996">
          <cell r="A4996">
            <v>41426</v>
          </cell>
          <cell r="B4996">
            <v>0</v>
          </cell>
        </row>
        <row r="4997">
          <cell r="A4997">
            <v>41427</v>
          </cell>
          <cell r="B4997">
            <v>0</v>
          </cell>
        </row>
        <row r="4998">
          <cell r="A4998">
            <v>41428</v>
          </cell>
          <cell r="B4998">
            <v>7.7200000000000005E-2</v>
          </cell>
        </row>
        <row r="4999">
          <cell r="A4999">
            <v>41429</v>
          </cell>
          <cell r="B4999">
            <v>7.7200000000000005E-2</v>
          </cell>
        </row>
        <row r="5000">
          <cell r="A5000">
            <v>41430</v>
          </cell>
          <cell r="B5000">
            <v>7.7200000000000005E-2</v>
          </cell>
        </row>
        <row r="5001">
          <cell r="A5001">
            <v>41431</v>
          </cell>
          <cell r="B5001">
            <v>7.7200000000000005E-2</v>
          </cell>
        </row>
        <row r="5002">
          <cell r="A5002">
            <v>41432</v>
          </cell>
          <cell r="B5002">
            <v>7.7200000000000005E-2</v>
          </cell>
        </row>
        <row r="5003">
          <cell r="A5003">
            <v>41433</v>
          </cell>
          <cell r="B5003">
            <v>0</v>
          </cell>
        </row>
        <row r="5004">
          <cell r="A5004">
            <v>41434</v>
          </cell>
          <cell r="B5004">
            <v>0</v>
          </cell>
        </row>
        <row r="5005">
          <cell r="A5005">
            <v>41435</v>
          </cell>
          <cell r="B5005">
            <v>7.7200000000000005E-2</v>
          </cell>
        </row>
        <row r="5006">
          <cell r="A5006">
            <v>41436</v>
          </cell>
          <cell r="B5006">
            <v>7.7200000000000005E-2</v>
          </cell>
        </row>
        <row r="5007">
          <cell r="A5007">
            <v>41437</v>
          </cell>
          <cell r="B5007">
            <v>7.7200000000000005E-2</v>
          </cell>
        </row>
        <row r="5008">
          <cell r="A5008">
            <v>41438</v>
          </cell>
          <cell r="B5008">
            <v>7.7200000000000005E-2</v>
          </cell>
        </row>
        <row r="5009">
          <cell r="A5009">
            <v>41439</v>
          </cell>
          <cell r="B5009">
            <v>7.7200000000000005E-2</v>
          </cell>
        </row>
        <row r="5010">
          <cell r="A5010">
            <v>41440</v>
          </cell>
          <cell r="B5010">
            <v>0</v>
          </cell>
        </row>
        <row r="5011">
          <cell r="A5011">
            <v>41441</v>
          </cell>
          <cell r="B5011">
            <v>0</v>
          </cell>
        </row>
        <row r="5012">
          <cell r="A5012">
            <v>41442</v>
          </cell>
          <cell r="B5012">
            <v>7.7200000000000005E-2</v>
          </cell>
        </row>
        <row r="5013">
          <cell r="A5013">
            <v>41443</v>
          </cell>
          <cell r="B5013">
            <v>7.7200000000000005E-2</v>
          </cell>
        </row>
        <row r="5014">
          <cell r="A5014">
            <v>41444</v>
          </cell>
          <cell r="B5014">
            <v>7.7200000000000005E-2</v>
          </cell>
        </row>
        <row r="5015">
          <cell r="A5015">
            <v>41445</v>
          </cell>
          <cell r="B5015">
            <v>7.7200000000000005E-2</v>
          </cell>
        </row>
        <row r="5016">
          <cell r="A5016">
            <v>41446</v>
          </cell>
          <cell r="B5016">
            <v>7.7200000000000005E-2</v>
          </cell>
        </row>
        <row r="5017">
          <cell r="A5017">
            <v>41447</v>
          </cell>
          <cell r="B5017">
            <v>0</v>
          </cell>
        </row>
        <row r="5018">
          <cell r="A5018">
            <v>41448</v>
          </cell>
          <cell r="B5018">
            <v>0</v>
          </cell>
        </row>
        <row r="5019">
          <cell r="A5019">
            <v>41449</v>
          </cell>
          <cell r="B5019">
            <v>7.7200000000000005E-2</v>
          </cell>
        </row>
        <row r="5020">
          <cell r="A5020">
            <v>41450</v>
          </cell>
          <cell r="B5020">
            <v>7.7200000000000005E-2</v>
          </cell>
        </row>
        <row r="5021">
          <cell r="A5021">
            <v>41451</v>
          </cell>
          <cell r="B5021">
            <v>7.7200000000000005E-2</v>
          </cell>
        </row>
        <row r="5022">
          <cell r="A5022">
            <v>41452</v>
          </cell>
          <cell r="B5022">
            <v>7.7200000000000005E-2</v>
          </cell>
        </row>
        <row r="5023">
          <cell r="A5023">
            <v>41453</v>
          </cell>
          <cell r="B5023">
            <v>7.7200000000000005E-2</v>
          </cell>
        </row>
        <row r="5024">
          <cell r="A5024">
            <v>41454</v>
          </cell>
          <cell r="B5024">
            <v>0</v>
          </cell>
        </row>
        <row r="5025">
          <cell r="A5025">
            <v>41455</v>
          </cell>
          <cell r="B5025">
            <v>0</v>
          </cell>
        </row>
        <row r="5026">
          <cell r="A5026">
            <v>41456</v>
          </cell>
          <cell r="B5026">
            <v>7.7200000000000005E-2</v>
          </cell>
        </row>
        <row r="5027">
          <cell r="A5027">
            <v>41457</v>
          </cell>
          <cell r="B5027">
            <v>7.7200000000000005E-2</v>
          </cell>
        </row>
        <row r="5028">
          <cell r="A5028">
            <v>41458</v>
          </cell>
          <cell r="B5028">
            <v>7.7200000000000005E-2</v>
          </cell>
        </row>
        <row r="5029">
          <cell r="A5029">
            <v>41459</v>
          </cell>
          <cell r="B5029">
            <v>7.7200000000000005E-2</v>
          </cell>
        </row>
        <row r="5030">
          <cell r="A5030">
            <v>41460</v>
          </cell>
          <cell r="B5030">
            <v>7.7200000000000005E-2</v>
          </cell>
        </row>
        <row r="5031">
          <cell r="A5031">
            <v>41461</v>
          </cell>
          <cell r="B5031">
            <v>0</v>
          </cell>
        </row>
        <row r="5032">
          <cell r="A5032">
            <v>41462</v>
          </cell>
          <cell r="B5032">
            <v>0</v>
          </cell>
        </row>
        <row r="5033">
          <cell r="A5033">
            <v>41463</v>
          </cell>
          <cell r="B5033">
            <v>7.7200000000000005E-2</v>
          </cell>
        </row>
        <row r="5034">
          <cell r="A5034">
            <v>41464</v>
          </cell>
          <cell r="B5034">
            <v>7.7200000000000005E-2</v>
          </cell>
        </row>
        <row r="5035">
          <cell r="A5035">
            <v>41465</v>
          </cell>
          <cell r="B5035">
            <v>7.7200000000000005E-2</v>
          </cell>
        </row>
        <row r="5036">
          <cell r="A5036">
            <v>41466</v>
          </cell>
          <cell r="B5036">
            <v>8.2199999999999995E-2</v>
          </cell>
        </row>
        <row r="5037">
          <cell r="A5037">
            <v>41467</v>
          </cell>
          <cell r="B5037">
            <v>8.2199999999999995E-2</v>
          </cell>
        </row>
        <row r="5038">
          <cell r="A5038">
            <v>41468</v>
          </cell>
          <cell r="B5038">
            <v>0</v>
          </cell>
        </row>
        <row r="5039">
          <cell r="A5039">
            <v>41469</v>
          </cell>
          <cell r="B5039">
            <v>0</v>
          </cell>
        </row>
        <row r="5040">
          <cell r="A5040">
            <v>41470</v>
          </cell>
          <cell r="B5040">
            <v>8.2199999999999995E-2</v>
          </cell>
        </row>
        <row r="5041">
          <cell r="A5041">
            <v>41471</v>
          </cell>
          <cell r="B5041">
            <v>8.2199999999999995E-2</v>
          </cell>
        </row>
        <row r="5042">
          <cell r="A5042">
            <v>41472</v>
          </cell>
          <cell r="B5042">
            <v>8.2199999999999995E-2</v>
          </cell>
        </row>
        <row r="5043">
          <cell r="A5043">
            <v>41473</v>
          </cell>
          <cell r="B5043">
            <v>8.2199999999999995E-2</v>
          </cell>
        </row>
        <row r="5044">
          <cell r="A5044">
            <v>41474</v>
          </cell>
          <cell r="B5044">
            <v>8.2199999999999995E-2</v>
          </cell>
        </row>
        <row r="5045">
          <cell r="A5045">
            <v>41475</v>
          </cell>
          <cell r="B5045">
            <v>0</v>
          </cell>
        </row>
        <row r="5046">
          <cell r="A5046">
            <v>41476</v>
          </cell>
          <cell r="B5046">
            <v>0</v>
          </cell>
        </row>
        <row r="5047">
          <cell r="A5047">
            <v>41477</v>
          </cell>
          <cell r="B5047">
            <v>8.2199999999999995E-2</v>
          </cell>
        </row>
        <row r="5048">
          <cell r="A5048">
            <v>41478</v>
          </cell>
          <cell r="B5048">
            <v>8.2199999999999995E-2</v>
          </cell>
        </row>
        <row r="5049">
          <cell r="A5049">
            <v>41479</v>
          </cell>
          <cell r="B5049">
            <v>8.2199999999999995E-2</v>
          </cell>
        </row>
        <row r="5050">
          <cell r="A5050">
            <v>41480</v>
          </cell>
          <cell r="B5050">
            <v>8.2199999999999995E-2</v>
          </cell>
        </row>
        <row r="5051">
          <cell r="A5051">
            <v>41481</v>
          </cell>
          <cell r="B5051">
            <v>8.2199999999999995E-2</v>
          </cell>
        </row>
        <row r="5052">
          <cell r="A5052">
            <v>41482</v>
          </cell>
          <cell r="B5052">
            <v>0</v>
          </cell>
        </row>
        <row r="5053">
          <cell r="A5053">
            <v>41483</v>
          </cell>
          <cell r="B5053">
            <v>0</v>
          </cell>
        </row>
        <row r="5054">
          <cell r="A5054">
            <v>41484</v>
          </cell>
          <cell r="B5054">
            <v>8.2199999999999995E-2</v>
          </cell>
        </row>
        <row r="5055">
          <cell r="A5055">
            <v>41485</v>
          </cell>
          <cell r="B5055">
            <v>8.2199999999999995E-2</v>
          </cell>
        </row>
        <row r="5056">
          <cell r="A5056">
            <v>41486</v>
          </cell>
          <cell r="B5056">
            <v>8.2199999999999995E-2</v>
          </cell>
        </row>
        <row r="5057">
          <cell r="A5057">
            <v>41487</v>
          </cell>
          <cell r="B5057">
            <v>8.2299999999999998E-2</v>
          </cell>
        </row>
        <row r="5058">
          <cell r="A5058">
            <v>41488</v>
          </cell>
          <cell r="B5058">
            <v>8.2299999999999998E-2</v>
          </cell>
        </row>
        <row r="5059">
          <cell r="A5059">
            <v>41489</v>
          </cell>
          <cell r="B5059">
            <v>0</v>
          </cell>
        </row>
        <row r="5060">
          <cell r="A5060">
            <v>41490</v>
          </cell>
          <cell r="B5060">
            <v>0</v>
          </cell>
        </row>
        <row r="5061">
          <cell r="A5061">
            <v>41491</v>
          </cell>
          <cell r="B5061">
            <v>8.2199999999999995E-2</v>
          </cell>
        </row>
        <row r="5062">
          <cell r="A5062">
            <v>41492</v>
          </cell>
          <cell r="B5062">
            <v>8.2199999999999995E-2</v>
          </cell>
        </row>
        <row r="5063">
          <cell r="A5063">
            <v>41493</v>
          </cell>
          <cell r="B5063">
            <v>8.2199999999999995E-2</v>
          </cell>
        </row>
        <row r="5064">
          <cell r="A5064">
            <v>41494</v>
          </cell>
          <cell r="B5064">
            <v>8.2199999999999995E-2</v>
          </cell>
        </row>
        <row r="5065">
          <cell r="A5065">
            <v>41495</v>
          </cell>
          <cell r="B5065">
            <v>8.2199999999999995E-2</v>
          </cell>
        </row>
        <row r="5066">
          <cell r="A5066">
            <v>41496</v>
          </cell>
          <cell r="B5066">
            <v>0</v>
          </cell>
        </row>
        <row r="5067">
          <cell r="A5067">
            <v>41497</v>
          </cell>
          <cell r="B5067">
            <v>0</v>
          </cell>
        </row>
        <row r="5068">
          <cell r="A5068">
            <v>41498</v>
          </cell>
          <cell r="B5068">
            <v>8.2199999999999995E-2</v>
          </cell>
        </row>
        <row r="5069">
          <cell r="A5069">
            <v>41499</v>
          </cell>
          <cell r="B5069">
            <v>8.2199999999999995E-2</v>
          </cell>
        </row>
        <row r="5070">
          <cell r="A5070">
            <v>41500</v>
          </cell>
          <cell r="B5070">
            <v>8.2199999999999995E-2</v>
          </cell>
        </row>
        <row r="5071">
          <cell r="A5071">
            <v>41501</v>
          </cell>
          <cell r="B5071">
            <v>8.2199999999999995E-2</v>
          </cell>
        </row>
        <row r="5072">
          <cell r="A5072">
            <v>41502</v>
          </cell>
          <cell r="B5072">
            <v>8.2199999999999995E-2</v>
          </cell>
        </row>
        <row r="5073">
          <cell r="A5073">
            <v>41503</v>
          </cell>
          <cell r="B5073">
            <v>0</v>
          </cell>
        </row>
        <row r="5074">
          <cell r="A5074">
            <v>41504</v>
          </cell>
          <cell r="B5074">
            <v>0</v>
          </cell>
        </row>
        <row r="5075">
          <cell r="A5075">
            <v>41505</v>
          </cell>
          <cell r="B5075">
            <v>8.2199999999999995E-2</v>
          </cell>
        </row>
        <row r="5076">
          <cell r="A5076">
            <v>41506</v>
          </cell>
          <cell r="B5076">
            <v>8.2199999999999995E-2</v>
          </cell>
        </row>
        <row r="5077">
          <cell r="A5077">
            <v>41507</v>
          </cell>
          <cell r="B5077">
            <v>8.2199999999999995E-2</v>
          </cell>
        </row>
        <row r="5078">
          <cell r="A5078">
            <v>41508</v>
          </cell>
          <cell r="B5078">
            <v>8.2199999999999995E-2</v>
          </cell>
        </row>
        <row r="5079">
          <cell r="A5079">
            <v>41509</v>
          </cell>
          <cell r="B5079">
            <v>8.2199999999999995E-2</v>
          </cell>
        </row>
        <row r="5080">
          <cell r="A5080">
            <v>41510</v>
          </cell>
          <cell r="B5080">
            <v>0</v>
          </cell>
        </row>
        <row r="5081">
          <cell r="A5081">
            <v>41511</v>
          </cell>
          <cell r="B5081">
            <v>0</v>
          </cell>
        </row>
        <row r="5082">
          <cell r="A5082">
            <v>41512</v>
          </cell>
          <cell r="B5082">
            <v>8.2199999999999995E-2</v>
          </cell>
        </row>
        <row r="5083">
          <cell r="A5083">
            <v>41513</v>
          </cell>
          <cell r="B5083">
            <v>8.2199999999999995E-2</v>
          </cell>
        </row>
        <row r="5084">
          <cell r="A5084">
            <v>41514</v>
          </cell>
          <cell r="B5084">
            <v>8.2199999999999995E-2</v>
          </cell>
        </row>
        <row r="5085">
          <cell r="A5085">
            <v>41515</v>
          </cell>
          <cell r="B5085">
            <v>8.72E-2</v>
          </cell>
        </row>
        <row r="5086">
          <cell r="A5086">
            <v>41516</v>
          </cell>
          <cell r="B5086">
            <v>8.72E-2</v>
          </cell>
        </row>
        <row r="5087">
          <cell r="A5087">
            <v>41517</v>
          </cell>
          <cell r="B5087">
            <v>0</v>
          </cell>
        </row>
        <row r="5088">
          <cell r="A5088">
            <v>41518</v>
          </cell>
          <cell r="B5088">
            <v>0</v>
          </cell>
        </row>
        <row r="5089">
          <cell r="A5089">
            <v>41519</v>
          </cell>
          <cell r="B5089">
            <v>8.72E-2</v>
          </cell>
        </row>
        <row r="5090">
          <cell r="A5090">
            <v>41520</v>
          </cell>
          <cell r="B5090">
            <v>8.72E-2</v>
          </cell>
        </row>
        <row r="5091">
          <cell r="A5091">
            <v>41521</v>
          </cell>
          <cell r="B5091">
            <v>8.72E-2</v>
          </cell>
        </row>
        <row r="5092">
          <cell r="A5092">
            <v>41522</v>
          </cell>
          <cell r="B5092">
            <v>8.72E-2</v>
          </cell>
        </row>
        <row r="5093">
          <cell r="A5093">
            <v>41523</v>
          </cell>
          <cell r="B5093">
            <v>8.72E-2</v>
          </cell>
        </row>
        <row r="5094">
          <cell r="A5094">
            <v>41524</v>
          </cell>
          <cell r="B5094">
            <v>0</v>
          </cell>
        </row>
        <row r="5095">
          <cell r="A5095">
            <v>41525</v>
          </cell>
          <cell r="B5095">
            <v>0</v>
          </cell>
        </row>
        <row r="5096">
          <cell r="A5096">
            <v>41526</v>
          </cell>
          <cell r="B5096">
            <v>8.72E-2</v>
          </cell>
        </row>
        <row r="5097">
          <cell r="A5097">
            <v>41527</v>
          </cell>
          <cell r="B5097">
            <v>8.72E-2</v>
          </cell>
        </row>
        <row r="5098">
          <cell r="A5098">
            <v>41528</v>
          </cell>
          <cell r="B5098">
            <v>8.72E-2</v>
          </cell>
        </row>
        <row r="5099">
          <cell r="A5099">
            <v>41529</v>
          </cell>
          <cell r="B5099">
            <v>8.72E-2</v>
          </cell>
        </row>
        <row r="5100">
          <cell r="A5100">
            <v>41530</v>
          </cell>
          <cell r="B5100">
            <v>8.72E-2</v>
          </cell>
        </row>
        <row r="5101">
          <cell r="A5101">
            <v>41531</v>
          </cell>
          <cell r="B5101">
            <v>0</v>
          </cell>
        </row>
        <row r="5102">
          <cell r="A5102">
            <v>41532</v>
          </cell>
          <cell r="B5102">
            <v>0</v>
          </cell>
        </row>
        <row r="5103">
          <cell r="A5103">
            <v>41533</v>
          </cell>
          <cell r="B5103">
            <v>8.72E-2</v>
          </cell>
        </row>
        <row r="5104">
          <cell r="A5104">
            <v>41534</v>
          </cell>
          <cell r="B5104">
            <v>8.72E-2</v>
          </cell>
        </row>
        <row r="5105">
          <cell r="A5105">
            <v>41535</v>
          </cell>
          <cell r="B5105">
            <v>8.72E-2</v>
          </cell>
        </row>
        <row r="5106">
          <cell r="A5106">
            <v>41536</v>
          </cell>
          <cell r="B5106">
            <v>8.7099999999999997E-2</v>
          </cell>
        </row>
        <row r="5107">
          <cell r="A5107">
            <v>41537</v>
          </cell>
          <cell r="B5107">
            <v>8.6999999999999994E-2</v>
          </cell>
        </row>
        <row r="5108">
          <cell r="A5108">
            <v>41538</v>
          </cell>
          <cell r="B5108">
            <v>0</v>
          </cell>
        </row>
        <row r="5109">
          <cell r="A5109">
            <v>41539</v>
          </cell>
          <cell r="B5109">
            <v>0</v>
          </cell>
        </row>
        <row r="5110">
          <cell r="A5110">
            <v>41540</v>
          </cell>
          <cell r="B5110">
            <v>8.6999999999999994E-2</v>
          </cell>
        </row>
        <row r="5111">
          <cell r="A5111">
            <v>41541</v>
          </cell>
          <cell r="B5111">
            <v>8.6999999999999994E-2</v>
          </cell>
        </row>
        <row r="5112">
          <cell r="A5112">
            <v>41542</v>
          </cell>
          <cell r="B5112">
            <v>8.8099999999999998E-2</v>
          </cell>
        </row>
        <row r="5113">
          <cell r="A5113">
            <v>41543</v>
          </cell>
          <cell r="B5113">
            <v>8.72E-2</v>
          </cell>
        </row>
        <row r="5114">
          <cell r="A5114">
            <v>41544</v>
          </cell>
          <cell r="B5114">
            <v>8.7099999999999997E-2</v>
          </cell>
        </row>
        <row r="5115">
          <cell r="A5115">
            <v>41545</v>
          </cell>
          <cell r="B5115">
            <v>0</v>
          </cell>
        </row>
        <row r="5116">
          <cell r="A5116">
            <v>41546</v>
          </cell>
          <cell r="B5116">
            <v>0</v>
          </cell>
        </row>
        <row r="5117">
          <cell r="A5117">
            <v>41547</v>
          </cell>
          <cell r="B5117">
            <v>8.7099999999999997E-2</v>
          </cell>
        </row>
        <row r="5118">
          <cell r="A5118">
            <v>41548</v>
          </cell>
          <cell r="B5118">
            <v>8.7099999999999997E-2</v>
          </cell>
        </row>
        <row r="5119">
          <cell r="A5119">
            <v>41549</v>
          </cell>
          <cell r="B5119">
            <v>8.6999999999999994E-2</v>
          </cell>
        </row>
        <row r="5120">
          <cell r="A5120">
            <v>41550</v>
          </cell>
          <cell r="B5120">
            <v>8.6999999999999994E-2</v>
          </cell>
        </row>
        <row r="5121">
          <cell r="A5121">
            <v>41551</v>
          </cell>
          <cell r="B5121">
            <v>8.8300000000000003E-2</v>
          </cell>
        </row>
        <row r="5122">
          <cell r="A5122">
            <v>41552</v>
          </cell>
          <cell r="B5122">
            <v>0</v>
          </cell>
        </row>
        <row r="5123">
          <cell r="A5123">
            <v>41553</v>
          </cell>
          <cell r="B5123">
            <v>0</v>
          </cell>
        </row>
        <row r="5124">
          <cell r="A5124">
            <v>41554</v>
          </cell>
          <cell r="B5124">
            <v>8.8099999999999998E-2</v>
          </cell>
        </row>
        <row r="5125">
          <cell r="A5125">
            <v>41555</v>
          </cell>
          <cell r="B5125">
            <v>8.8099999999999998E-2</v>
          </cell>
        </row>
        <row r="5126">
          <cell r="A5126">
            <v>41556</v>
          </cell>
          <cell r="B5126">
            <v>8.8499999999999995E-2</v>
          </cell>
        </row>
        <row r="5127">
          <cell r="A5127">
            <v>41557</v>
          </cell>
          <cell r="B5127">
            <v>9.3600000000000003E-2</v>
          </cell>
        </row>
        <row r="5128">
          <cell r="A5128">
            <v>41558</v>
          </cell>
          <cell r="B5128">
            <v>9.3200000000000005E-2</v>
          </cell>
        </row>
        <row r="5129">
          <cell r="A5129">
            <v>41559</v>
          </cell>
          <cell r="B5129">
            <v>0</v>
          </cell>
        </row>
        <row r="5130">
          <cell r="A5130">
            <v>41560</v>
          </cell>
          <cell r="B5130">
            <v>0</v>
          </cell>
        </row>
        <row r="5131">
          <cell r="A5131">
            <v>41561</v>
          </cell>
          <cell r="B5131">
            <v>9.35E-2</v>
          </cell>
        </row>
        <row r="5132">
          <cell r="A5132">
            <v>41562</v>
          </cell>
          <cell r="B5132">
            <v>9.35E-2</v>
          </cell>
        </row>
        <row r="5133">
          <cell r="A5133">
            <v>41563</v>
          </cell>
          <cell r="B5133">
            <v>9.35E-2</v>
          </cell>
        </row>
        <row r="5134">
          <cell r="A5134">
            <v>41564</v>
          </cell>
          <cell r="B5134">
            <v>9.35E-2</v>
          </cell>
        </row>
        <row r="5135">
          <cell r="A5135">
            <v>41565</v>
          </cell>
          <cell r="B5135">
            <v>9.3200000000000005E-2</v>
          </cell>
        </row>
        <row r="5136">
          <cell r="A5136">
            <v>41566</v>
          </cell>
          <cell r="B5136">
            <v>0</v>
          </cell>
        </row>
        <row r="5137">
          <cell r="A5137">
            <v>41567</v>
          </cell>
          <cell r="B5137">
            <v>0</v>
          </cell>
        </row>
        <row r="5138">
          <cell r="A5138">
            <v>41568</v>
          </cell>
          <cell r="B5138">
            <v>9.35E-2</v>
          </cell>
        </row>
        <row r="5139">
          <cell r="A5139">
            <v>41569</v>
          </cell>
          <cell r="B5139">
            <v>9.35E-2</v>
          </cell>
        </row>
        <row r="5140">
          <cell r="A5140">
            <v>41570</v>
          </cell>
          <cell r="B5140">
            <v>9.3200000000000005E-2</v>
          </cell>
        </row>
        <row r="5141">
          <cell r="A5141">
            <v>41571</v>
          </cell>
          <cell r="B5141">
            <v>9.3200000000000005E-2</v>
          </cell>
        </row>
        <row r="5142">
          <cell r="A5142">
            <v>41572</v>
          </cell>
          <cell r="B5142">
            <v>9.3200000000000005E-2</v>
          </cell>
        </row>
        <row r="5143">
          <cell r="A5143">
            <v>41573</v>
          </cell>
          <cell r="B5143">
            <v>0</v>
          </cell>
        </row>
        <row r="5144">
          <cell r="A5144">
            <v>41574</v>
          </cell>
          <cell r="B5144">
            <v>0</v>
          </cell>
        </row>
        <row r="5145">
          <cell r="A5145">
            <v>41575</v>
          </cell>
          <cell r="B5145">
            <v>9.3200000000000005E-2</v>
          </cell>
        </row>
        <row r="5146">
          <cell r="A5146">
            <v>41576</v>
          </cell>
          <cell r="B5146">
            <v>9.3200000000000005E-2</v>
          </cell>
        </row>
        <row r="5147">
          <cell r="A5147">
            <v>41577</v>
          </cell>
          <cell r="B5147">
            <v>9.3200000000000005E-2</v>
          </cell>
        </row>
        <row r="5148">
          <cell r="A5148">
            <v>41578</v>
          </cell>
          <cell r="B5148">
            <v>9.3200000000000005E-2</v>
          </cell>
        </row>
        <row r="5149">
          <cell r="A5149">
            <v>41579</v>
          </cell>
          <cell r="B5149">
            <v>9.3200000000000005E-2</v>
          </cell>
        </row>
        <row r="5150">
          <cell r="A5150">
            <v>41580</v>
          </cell>
          <cell r="B5150">
            <v>0</v>
          </cell>
        </row>
        <row r="5151">
          <cell r="A5151">
            <v>41581</v>
          </cell>
          <cell r="B5151">
            <v>0</v>
          </cell>
        </row>
        <row r="5152">
          <cell r="A5152">
            <v>41582</v>
          </cell>
          <cell r="B5152">
            <v>9.2799999999999994E-2</v>
          </cell>
        </row>
        <row r="5153">
          <cell r="A5153">
            <v>41583</v>
          </cell>
          <cell r="B5153">
            <v>9.2799999999999994E-2</v>
          </cell>
        </row>
        <row r="5154">
          <cell r="A5154">
            <v>41584</v>
          </cell>
          <cell r="B5154">
            <v>9.2799999999999994E-2</v>
          </cell>
        </row>
        <row r="5155">
          <cell r="A5155">
            <v>41585</v>
          </cell>
          <cell r="B5155">
            <v>9.2799999999999994E-2</v>
          </cell>
        </row>
        <row r="5156">
          <cell r="A5156">
            <v>41586</v>
          </cell>
          <cell r="B5156">
            <v>9.2799999999999994E-2</v>
          </cell>
        </row>
        <row r="5157">
          <cell r="A5157">
            <v>41587</v>
          </cell>
          <cell r="B5157">
            <v>0</v>
          </cell>
        </row>
        <row r="5158">
          <cell r="A5158">
            <v>41588</v>
          </cell>
          <cell r="B5158">
            <v>0</v>
          </cell>
        </row>
        <row r="5159">
          <cell r="A5159">
            <v>41589</v>
          </cell>
          <cell r="B5159">
            <v>9.2799999999999994E-2</v>
          </cell>
        </row>
        <row r="5160">
          <cell r="A5160">
            <v>41590</v>
          </cell>
          <cell r="B5160">
            <v>9.2799999999999994E-2</v>
          </cell>
        </row>
        <row r="5161">
          <cell r="A5161">
            <v>41591</v>
          </cell>
          <cell r="B5161">
            <v>9.2799999999999994E-2</v>
          </cell>
        </row>
        <row r="5162">
          <cell r="A5162">
            <v>41592</v>
          </cell>
          <cell r="B5162">
            <v>9.2799999999999994E-2</v>
          </cell>
        </row>
        <row r="5163">
          <cell r="A5163">
            <v>41593</v>
          </cell>
          <cell r="B5163">
            <v>0</v>
          </cell>
        </row>
        <row r="5164">
          <cell r="A5164">
            <v>41594</v>
          </cell>
          <cell r="B5164">
            <v>0</v>
          </cell>
        </row>
        <row r="5165">
          <cell r="A5165">
            <v>41595</v>
          </cell>
          <cell r="B5165">
            <v>0</v>
          </cell>
        </row>
        <row r="5166">
          <cell r="A5166">
            <v>41596</v>
          </cell>
          <cell r="B5166">
            <v>9.2799999999999994E-2</v>
          </cell>
        </row>
        <row r="5167">
          <cell r="A5167">
            <v>41597</v>
          </cell>
          <cell r="B5167">
            <v>9.2799999999999994E-2</v>
          </cell>
        </row>
        <row r="5168">
          <cell r="A5168">
            <v>41598</v>
          </cell>
          <cell r="B5168">
            <v>9.2799999999999994E-2</v>
          </cell>
        </row>
        <row r="5169">
          <cell r="A5169">
            <v>41599</v>
          </cell>
          <cell r="B5169">
            <v>9.2799999999999994E-2</v>
          </cell>
        </row>
        <row r="5170">
          <cell r="A5170">
            <v>41600</v>
          </cell>
          <cell r="B5170">
            <v>9.2799999999999994E-2</v>
          </cell>
        </row>
        <row r="5171">
          <cell r="A5171">
            <v>41601</v>
          </cell>
          <cell r="B5171">
            <v>0</v>
          </cell>
        </row>
        <row r="5172">
          <cell r="A5172">
            <v>41602</v>
          </cell>
          <cell r="B5172">
            <v>0</v>
          </cell>
        </row>
        <row r="5173">
          <cell r="A5173">
            <v>41603</v>
          </cell>
          <cell r="B5173">
            <v>9.2799999999999994E-2</v>
          </cell>
        </row>
        <row r="5174">
          <cell r="A5174">
            <v>41604</v>
          </cell>
          <cell r="B5174">
            <v>9.2799999999999994E-2</v>
          </cell>
        </row>
        <row r="5175">
          <cell r="A5175">
            <v>41605</v>
          </cell>
          <cell r="B5175">
            <v>9.2799999999999994E-2</v>
          </cell>
        </row>
        <row r="5176">
          <cell r="A5176">
            <v>41606</v>
          </cell>
          <cell r="B5176">
            <v>9.7699999999999995E-2</v>
          </cell>
        </row>
        <row r="5177">
          <cell r="A5177">
            <v>41607</v>
          </cell>
          <cell r="B5177">
            <v>9.7699999999999995E-2</v>
          </cell>
        </row>
        <row r="5178">
          <cell r="A5178">
            <v>41608</v>
          </cell>
          <cell r="B5178">
            <v>0</v>
          </cell>
        </row>
        <row r="5179">
          <cell r="A5179">
            <v>41609</v>
          </cell>
          <cell r="B5179">
            <v>0</v>
          </cell>
        </row>
        <row r="5180">
          <cell r="A5180">
            <v>41610</v>
          </cell>
          <cell r="B5180">
            <v>9.7699999999999995E-2</v>
          </cell>
        </row>
        <row r="5181">
          <cell r="A5181">
            <v>41611</v>
          </cell>
          <cell r="B5181">
            <v>9.7699999999999995E-2</v>
          </cell>
        </row>
        <row r="5182">
          <cell r="A5182">
            <v>41612</v>
          </cell>
          <cell r="B5182">
            <v>9.7699999999999995E-2</v>
          </cell>
        </row>
        <row r="5183">
          <cell r="A5183">
            <v>41613</v>
          </cell>
          <cell r="B5183">
            <v>9.7699999999999995E-2</v>
          </cell>
        </row>
        <row r="5184">
          <cell r="A5184">
            <v>41614</v>
          </cell>
          <cell r="B5184">
            <v>9.7600000000000006E-2</v>
          </cell>
        </row>
        <row r="5185">
          <cell r="A5185">
            <v>41615</v>
          </cell>
          <cell r="B5185">
            <v>0</v>
          </cell>
        </row>
        <row r="5186">
          <cell r="A5186">
            <v>41616</v>
          </cell>
          <cell r="B5186">
            <v>0</v>
          </cell>
        </row>
        <row r="5187">
          <cell r="A5187">
            <v>41617</v>
          </cell>
          <cell r="B5187">
            <v>9.8500000000000004E-2</v>
          </cell>
        </row>
        <row r="5188">
          <cell r="A5188">
            <v>41618</v>
          </cell>
          <cell r="B5188">
            <v>9.7699999999999995E-2</v>
          </cell>
        </row>
        <row r="5189">
          <cell r="A5189">
            <v>41619</v>
          </cell>
          <cell r="B5189">
            <v>9.7699999999999995E-2</v>
          </cell>
        </row>
        <row r="5190">
          <cell r="A5190">
            <v>41620</v>
          </cell>
          <cell r="B5190">
            <v>9.7699999999999995E-2</v>
          </cell>
        </row>
        <row r="5191">
          <cell r="A5191">
            <v>41621</v>
          </cell>
          <cell r="B5191">
            <v>9.7699999999999995E-2</v>
          </cell>
        </row>
        <row r="5192">
          <cell r="A5192">
            <v>41622</v>
          </cell>
          <cell r="B5192">
            <v>0</v>
          </cell>
        </row>
        <row r="5193">
          <cell r="A5193">
            <v>41623</v>
          </cell>
          <cell r="B5193">
            <v>0</v>
          </cell>
        </row>
        <row r="5194">
          <cell r="A5194">
            <v>41624</v>
          </cell>
          <cell r="B5194">
            <v>9.8500000000000004E-2</v>
          </cell>
        </row>
        <row r="5195">
          <cell r="A5195">
            <v>41625</v>
          </cell>
          <cell r="B5195">
            <v>9.7699999999999995E-2</v>
          </cell>
        </row>
        <row r="5196">
          <cell r="A5196">
            <v>41626</v>
          </cell>
          <cell r="B5196">
            <v>9.7699999999999995E-2</v>
          </cell>
        </row>
        <row r="5197">
          <cell r="A5197">
            <v>41627</v>
          </cell>
          <cell r="B5197">
            <v>9.7699999999999995E-2</v>
          </cell>
        </row>
        <row r="5198">
          <cell r="A5198">
            <v>41628</v>
          </cell>
          <cell r="B5198">
            <v>9.7699999999999995E-2</v>
          </cell>
        </row>
        <row r="5199">
          <cell r="A5199">
            <v>41629</v>
          </cell>
          <cell r="B5199">
            <v>0</v>
          </cell>
        </row>
        <row r="5200">
          <cell r="A5200">
            <v>41630</v>
          </cell>
          <cell r="B5200">
            <v>0</v>
          </cell>
        </row>
        <row r="5201">
          <cell r="A5201">
            <v>41631</v>
          </cell>
          <cell r="B5201">
            <v>9.7699999999999995E-2</v>
          </cell>
        </row>
        <row r="5202">
          <cell r="A5202">
            <v>41632</v>
          </cell>
          <cell r="B5202">
            <v>9.7699999999999995E-2</v>
          </cell>
        </row>
        <row r="5203">
          <cell r="A5203">
            <v>41633</v>
          </cell>
          <cell r="B5203">
            <v>0</v>
          </cell>
        </row>
        <row r="5204">
          <cell r="A5204">
            <v>41634</v>
          </cell>
          <cell r="B5204">
            <v>9.7699999999999995E-2</v>
          </cell>
        </row>
        <row r="5205">
          <cell r="A5205">
            <v>41635</v>
          </cell>
          <cell r="B5205">
            <v>9.7699999999999995E-2</v>
          </cell>
        </row>
        <row r="5206">
          <cell r="A5206">
            <v>41636</v>
          </cell>
          <cell r="B5206">
            <v>0</v>
          </cell>
        </row>
        <row r="5207">
          <cell r="A5207">
            <v>41637</v>
          </cell>
          <cell r="B5207">
            <v>0</v>
          </cell>
        </row>
        <row r="5208">
          <cell r="A5208">
            <v>41638</v>
          </cell>
          <cell r="B5208">
            <v>9.7699999999999995E-2</v>
          </cell>
        </row>
        <row r="5209">
          <cell r="A5209">
            <v>41639</v>
          </cell>
          <cell r="B5209">
            <v>9.7699999999999995E-2</v>
          </cell>
        </row>
        <row r="5210">
          <cell r="A5210">
            <v>41640</v>
          </cell>
          <cell r="B5210">
            <v>0</v>
          </cell>
        </row>
        <row r="5211">
          <cell r="A5211">
            <v>41641</v>
          </cell>
          <cell r="B5211">
            <v>9.7699999999999995E-2</v>
          </cell>
        </row>
        <row r="5212">
          <cell r="A5212">
            <v>41642</v>
          </cell>
          <cell r="B5212">
            <v>9.7699999999999995E-2</v>
          </cell>
        </row>
        <row r="5213">
          <cell r="A5213">
            <v>41643</v>
          </cell>
          <cell r="B5213">
            <v>0</v>
          </cell>
        </row>
        <row r="5214">
          <cell r="A5214">
            <v>41644</v>
          </cell>
          <cell r="B5214">
            <v>0</v>
          </cell>
        </row>
        <row r="5215">
          <cell r="A5215">
            <v>41645</v>
          </cell>
          <cell r="B5215">
            <v>9.7699999999999995E-2</v>
          </cell>
        </row>
        <row r="5216">
          <cell r="A5216">
            <v>41646</v>
          </cell>
          <cell r="B5216">
            <v>9.7699999999999995E-2</v>
          </cell>
        </row>
        <row r="5217">
          <cell r="A5217">
            <v>41647</v>
          </cell>
          <cell r="B5217">
            <v>9.7699999999999995E-2</v>
          </cell>
        </row>
        <row r="5218">
          <cell r="A5218">
            <v>41648</v>
          </cell>
          <cell r="B5218">
            <v>9.7699999999999995E-2</v>
          </cell>
        </row>
        <row r="5219">
          <cell r="A5219">
            <v>41649</v>
          </cell>
          <cell r="B5219">
            <v>9.7699999999999995E-2</v>
          </cell>
        </row>
        <row r="5220">
          <cell r="A5220">
            <v>41650</v>
          </cell>
          <cell r="B5220">
            <v>0</v>
          </cell>
        </row>
        <row r="5221">
          <cell r="A5221">
            <v>41651</v>
          </cell>
          <cell r="B5221">
            <v>0</v>
          </cell>
        </row>
        <row r="5222">
          <cell r="A5222">
            <v>41652</v>
          </cell>
          <cell r="B5222">
            <v>9.7699999999999995E-2</v>
          </cell>
        </row>
        <row r="5223">
          <cell r="A5223">
            <v>41653</v>
          </cell>
          <cell r="B5223">
            <v>9.7699999999999995E-2</v>
          </cell>
        </row>
        <row r="5224">
          <cell r="A5224">
            <v>41654</v>
          </cell>
          <cell r="B5224">
            <v>9.7699999999999995E-2</v>
          </cell>
        </row>
        <row r="5225">
          <cell r="A5225">
            <v>41655</v>
          </cell>
          <cell r="B5225">
            <v>0.1027</v>
          </cell>
        </row>
        <row r="5226">
          <cell r="A5226">
            <v>41656</v>
          </cell>
          <cell r="B5226">
            <v>0.10340000000000001</v>
          </cell>
        </row>
        <row r="5227">
          <cell r="A5227">
            <v>41657</v>
          </cell>
          <cell r="B5227">
            <v>0</v>
          </cell>
        </row>
        <row r="5228">
          <cell r="A5228">
            <v>41658</v>
          </cell>
          <cell r="B5228">
            <v>0</v>
          </cell>
        </row>
        <row r="5229">
          <cell r="A5229">
            <v>41659</v>
          </cell>
          <cell r="B5229">
            <v>0.10349999999999999</v>
          </cell>
        </row>
        <row r="5230">
          <cell r="A5230">
            <v>41660</v>
          </cell>
          <cell r="B5230">
            <v>0.10349999999999999</v>
          </cell>
        </row>
        <row r="5231">
          <cell r="A5231">
            <v>41661</v>
          </cell>
          <cell r="B5231">
            <v>0.1027</v>
          </cell>
        </row>
        <row r="5232">
          <cell r="A5232">
            <v>41662</v>
          </cell>
          <cell r="B5232">
            <v>0.1027</v>
          </cell>
        </row>
        <row r="5233">
          <cell r="A5233">
            <v>41663</v>
          </cell>
          <cell r="B5233">
            <v>0.1027</v>
          </cell>
        </row>
        <row r="5234">
          <cell r="A5234">
            <v>41664</v>
          </cell>
          <cell r="B5234">
            <v>0</v>
          </cell>
        </row>
        <row r="5235">
          <cell r="A5235">
            <v>41665</v>
          </cell>
          <cell r="B5235">
            <v>0</v>
          </cell>
        </row>
        <row r="5236">
          <cell r="A5236">
            <v>41666</v>
          </cell>
          <cell r="B5236">
            <v>0.1027</v>
          </cell>
        </row>
        <row r="5237">
          <cell r="A5237">
            <v>41667</v>
          </cell>
          <cell r="B5237">
            <v>0.1027</v>
          </cell>
        </row>
        <row r="5238">
          <cell r="A5238">
            <v>41668</v>
          </cell>
          <cell r="B5238">
            <v>0.1027</v>
          </cell>
        </row>
        <row r="5239">
          <cell r="A5239">
            <v>41669</v>
          </cell>
          <cell r="B5239">
            <v>0.1027</v>
          </cell>
        </row>
        <row r="5240">
          <cell r="A5240">
            <v>41670</v>
          </cell>
          <cell r="B5240">
            <v>0.1027</v>
          </cell>
        </row>
        <row r="5241">
          <cell r="A5241">
            <v>41671</v>
          </cell>
          <cell r="B5241">
            <v>0</v>
          </cell>
        </row>
        <row r="5242">
          <cell r="A5242">
            <v>41672</v>
          </cell>
          <cell r="B5242">
            <v>0</v>
          </cell>
        </row>
        <row r="5243">
          <cell r="A5243">
            <v>41673</v>
          </cell>
          <cell r="B5243">
            <v>0.1027</v>
          </cell>
        </row>
        <row r="5244">
          <cell r="A5244">
            <v>41674</v>
          </cell>
          <cell r="B5244">
            <v>0.10290000000000001</v>
          </cell>
        </row>
        <row r="5245">
          <cell r="A5245">
            <v>41675</v>
          </cell>
          <cell r="B5245">
            <v>0.10290000000000001</v>
          </cell>
        </row>
        <row r="5246">
          <cell r="A5246">
            <v>41676</v>
          </cell>
          <cell r="B5246">
            <v>0.10290000000000001</v>
          </cell>
        </row>
        <row r="5247">
          <cell r="A5247">
            <v>41677</v>
          </cell>
          <cell r="B5247">
            <v>0.10290000000000001</v>
          </cell>
        </row>
        <row r="5248">
          <cell r="A5248">
            <v>41678</v>
          </cell>
          <cell r="B5248">
            <v>0</v>
          </cell>
        </row>
        <row r="5249">
          <cell r="A5249">
            <v>41679</v>
          </cell>
          <cell r="B5249">
            <v>0</v>
          </cell>
        </row>
        <row r="5250">
          <cell r="A5250">
            <v>41680</v>
          </cell>
          <cell r="B5250">
            <v>0.10290000000000001</v>
          </cell>
        </row>
        <row r="5251">
          <cell r="A5251">
            <v>41681</v>
          </cell>
          <cell r="B5251">
            <v>0.10290000000000001</v>
          </cell>
        </row>
        <row r="5252">
          <cell r="A5252">
            <v>41682</v>
          </cell>
          <cell r="B5252">
            <v>0.10290000000000001</v>
          </cell>
        </row>
        <row r="5253">
          <cell r="A5253">
            <v>41683</v>
          </cell>
          <cell r="B5253">
            <v>0.10290000000000001</v>
          </cell>
        </row>
        <row r="5254">
          <cell r="A5254">
            <v>41684</v>
          </cell>
          <cell r="B5254">
            <v>0.10290000000000001</v>
          </cell>
        </row>
        <row r="5255">
          <cell r="A5255">
            <v>41685</v>
          </cell>
          <cell r="B5255">
            <v>0</v>
          </cell>
        </row>
        <row r="5256">
          <cell r="A5256">
            <v>41686</v>
          </cell>
          <cell r="B5256">
            <v>0</v>
          </cell>
        </row>
        <row r="5257">
          <cell r="A5257">
            <v>41687</v>
          </cell>
          <cell r="B5257">
            <v>0.10290000000000001</v>
          </cell>
        </row>
        <row r="5258">
          <cell r="A5258">
            <v>41688</v>
          </cell>
          <cell r="B5258">
            <v>0.10290000000000001</v>
          </cell>
        </row>
        <row r="5259">
          <cell r="A5259">
            <v>41689</v>
          </cell>
          <cell r="B5259">
            <v>0.10290000000000001</v>
          </cell>
        </row>
        <row r="5260">
          <cell r="A5260">
            <v>41690</v>
          </cell>
          <cell r="B5260">
            <v>0.10290000000000001</v>
          </cell>
        </row>
        <row r="5261">
          <cell r="A5261">
            <v>41691</v>
          </cell>
          <cell r="B5261">
            <v>0.10290000000000001</v>
          </cell>
        </row>
        <row r="5262">
          <cell r="A5262">
            <v>41692</v>
          </cell>
          <cell r="B5262">
            <v>0</v>
          </cell>
        </row>
        <row r="5263">
          <cell r="A5263">
            <v>41693</v>
          </cell>
          <cell r="B5263">
            <v>0</v>
          </cell>
        </row>
        <row r="5264">
          <cell r="A5264">
            <v>41694</v>
          </cell>
          <cell r="B5264">
            <v>0.10290000000000001</v>
          </cell>
        </row>
        <row r="5265">
          <cell r="A5265">
            <v>41695</v>
          </cell>
          <cell r="B5265">
            <v>0.10290000000000001</v>
          </cell>
        </row>
        <row r="5266">
          <cell r="A5266">
            <v>41696</v>
          </cell>
          <cell r="B5266">
            <v>0.10349999999999999</v>
          </cell>
        </row>
        <row r="5267">
          <cell r="A5267">
            <v>41697</v>
          </cell>
          <cell r="B5267">
            <v>0.10589999999999999</v>
          </cell>
        </row>
        <row r="5268">
          <cell r="A5268">
            <v>41698</v>
          </cell>
          <cell r="B5268">
            <v>0.10589999999999999</v>
          </cell>
        </row>
        <row r="5269">
          <cell r="A5269">
            <v>41699</v>
          </cell>
          <cell r="B5269">
            <v>0</v>
          </cell>
        </row>
        <row r="5270">
          <cell r="A5270">
            <v>41700</v>
          </cell>
          <cell r="B5270">
            <v>0</v>
          </cell>
        </row>
        <row r="5271">
          <cell r="A5271">
            <v>41701</v>
          </cell>
          <cell r="B5271">
            <v>0</v>
          </cell>
        </row>
        <row r="5272">
          <cell r="A5272">
            <v>41702</v>
          </cell>
          <cell r="B5272">
            <v>0</v>
          </cell>
        </row>
        <row r="5273">
          <cell r="A5273">
            <v>41703</v>
          </cell>
          <cell r="B5273">
            <v>0.1055</v>
          </cell>
        </row>
        <row r="5274">
          <cell r="A5274">
            <v>41704</v>
          </cell>
          <cell r="B5274">
            <v>0.1055</v>
          </cell>
        </row>
        <row r="5275">
          <cell r="A5275">
            <v>41705</v>
          </cell>
          <cell r="B5275">
            <v>0.1055</v>
          </cell>
        </row>
        <row r="5276">
          <cell r="A5276">
            <v>41706</v>
          </cell>
          <cell r="B5276">
            <v>0</v>
          </cell>
        </row>
        <row r="5277">
          <cell r="A5277">
            <v>41707</v>
          </cell>
          <cell r="B5277">
            <v>0</v>
          </cell>
        </row>
        <row r="5278">
          <cell r="A5278">
            <v>41708</v>
          </cell>
          <cell r="B5278">
            <v>0.1055</v>
          </cell>
        </row>
        <row r="5279">
          <cell r="A5279">
            <v>41709</v>
          </cell>
          <cell r="B5279">
            <v>0.1055</v>
          </cell>
        </row>
        <row r="5280">
          <cell r="A5280">
            <v>41710</v>
          </cell>
          <cell r="B5280">
            <v>0.1055</v>
          </cell>
        </row>
        <row r="5281">
          <cell r="A5281">
            <v>41711</v>
          </cell>
          <cell r="B5281">
            <v>0.1055</v>
          </cell>
        </row>
        <row r="5282">
          <cell r="A5282">
            <v>41712</v>
          </cell>
          <cell r="B5282">
            <v>0.1055</v>
          </cell>
        </row>
        <row r="5283">
          <cell r="A5283">
            <v>41713</v>
          </cell>
          <cell r="B5283">
            <v>0</v>
          </cell>
        </row>
        <row r="5284">
          <cell r="A5284">
            <v>41714</v>
          </cell>
          <cell r="B5284">
            <v>0</v>
          </cell>
        </row>
        <row r="5285">
          <cell r="A5285">
            <v>41715</v>
          </cell>
          <cell r="B5285">
            <v>0.1055</v>
          </cell>
        </row>
        <row r="5286">
          <cell r="A5286">
            <v>41716</v>
          </cell>
          <cell r="B5286">
            <v>0.1055</v>
          </cell>
        </row>
        <row r="5287">
          <cell r="A5287">
            <v>41717</v>
          </cell>
          <cell r="B5287">
            <v>0.10589999999999999</v>
          </cell>
        </row>
        <row r="5288">
          <cell r="A5288">
            <v>41718</v>
          </cell>
          <cell r="B5288">
            <v>0.10589999999999999</v>
          </cell>
        </row>
        <row r="5289">
          <cell r="A5289">
            <v>41719</v>
          </cell>
          <cell r="B5289">
            <v>0.10589999999999999</v>
          </cell>
        </row>
        <row r="5290">
          <cell r="A5290">
            <v>41720</v>
          </cell>
          <cell r="B5290">
            <v>0</v>
          </cell>
        </row>
        <row r="5291">
          <cell r="A5291">
            <v>41721</v>
          </cell>
          <cell r="B5291">
            <v>0</v>
          </cell>
        </row>
        <row r="5292">
          <cell r="A5292">
            <v>41722</v>
          </cell>
          <cell r="B5292">
            <v>0.10589999999999999</v>
          </cell>
        </row>
        <row r="5293">
          <cell r="A5293">
            <v>41723</v>
          </cell>
          <cell r="B5293">
            <v>0.10589999999999999</v>
          </cell>
        </row>
        <row r="5294">
          <cell r="A5294">
            <v>41724</v>
          </cell>
          <cell r="B5294">
            <v>0.10589999999999999</v>
          </cell>
        </row>
        <row r="5295">
          <cell r="A5295">
            <v>41725</v>
          </cell>
          <cell r="B5295">
            <v>0.1055</v>
          </cell>
        </row>
        <row r="5296">
          <cell r="A5296">
            <v>41726</v>
          </cell>
          <cell r="B5296">
            <v>0.1055</v>
          </cell>
        </row>
        <row r="5297">
          <cell r="A5297">
            <v>41727</v>
          </cell>
          <cell r="B5297">
            <v>0</v>
          </cell>
        </row>
        <row r="5298">
          <cell r="A5298">
            <v>41728</v>
          </cell>
          <cell r="B5298">
            <v>0</v>
          </cell>
        </row>
        <row r="5299">
          <cell r="A5299">
            <v>41729</v>
          </cell>
          <cell r="B5299">
            <v>0.1055</v>
          </cell>
        </row>
        <row r="5300">
          <cell r="A5300">
            <v>41730</v>
          </cell>
          <cell r="B5300">
            <v>0.1055</v>
          </cell>
        </row>
        <row r="5301">
          <cell r="A5301">
            <v>41731</v>
          </cell>
          <cell r="B5301">
            <v>0.1055</v>
          </cell>
        </row>
        <row r="5302">
          <cell r="A5302">
            <v>41732</v>
          </cell>
          <cell r="B5302">
            <v>0.108</v>
          </cell>
        </row>
        <row r="5303">
          <cell r="A5303">
            <v>41733</v>
          </cell>
          <cell r="B5303">
            <v>0.108</v>
          </cell>
        </row>
        <row r="5304">
          <cell r="A5304">
            <v>41734</v>
          </cell>
          <cell r="B5304">
            <v>0</v>
          </cell>
        </row>
        <row r="5305">
          <cell r="A5305">
            <v>41735</v>
          </cell>
          <cell r="B5305">
            <v>0</v>
          </cell>
        </row>
        <row r="5306">
          <cell r="A5306">
            <v>41736</v>
          </cell>
          <cell r="B5306">
            <v>0.108</v>
          </cell>
        </row>
        <row r="5307">
          <cell r="A5307">
            <v>41737</v>
          </cell>
          <cell r="B5307">
            <v>0.108</v>
          </cell>
        </row>
        <row r="5308">
          <cell r="A5308">
            <v>41738</v>
          </cell>
          <cell r="B5308">
            <v>0.108</v>
          </cell>
        </row>
        <row r="5309">
          <cell r="A5309">
            <v>41739</v>
          </cell>
          <cell r="B5309">
            <v>0.108</v>
          </cell>
        </row>
        <row r="5310">
          <cell r="A5310">
            <v>41740</v>
          </cell>
          <cell r="B5310">
            <v>0.108</v>
          </cell>
        </row>
        <row r="5311">
          <cell r="A5311">
            <v>41741</v>
          </cell>
          <cell r="B5311">
            <v>0</v>
          </cell>
        </row>
        <row r="5312">
          <cell r="A5312">
            <v>41742</v>
          </cell>
          <cell r="B5312">
            <v>0</v>
          </cell>
        </row>
        <row r="5313">
          <cell r="A5313">
            <v>41743</v>
          </cell>
          <cell r="B5313">
            <v>0.108</v>
          </cell>
        </row>
        <row r="5314">
          <cell r="A5314">
            <v>41744</v>
          </cell>
          <cell r="B5314">
            <v>0.108</v>
          </cell>
        </row>
        <row r="5315">
          <cell r="A5315">
            <v>41745</v>
          </cell>
          <cell r="B5315">
            <v>0.108</v>
          </cell>
        </row>
        <row r="5316">
          <cell r="A5316">
            <v>41746</v>
          </cell>
          <cell r="B5316">
            <v>0.108</v>
          </cell>
        </row>
        <row r="5317">
          <cell r="A5317">
            <v>41747</v>
          </cell>
          <cell r="B5317">
            <v>0</v>
          </cell>
        </row>
        <row r="5318">
          <cell r="A5318">
            <v>41748</v>
          </cell>
          <cell r="B5318">
            <v>0</v>
          </cell>
        </row>
        <row r="5319">
          <cell r="A5319">
            <v>41749</v>
          </cell>
          <cell r="B5319">
            <v>0</v>
          </cell>
        </row>
        <row r="5320">
          <cell r="A5320">
            <v>41750</v>
          </cell>
          <cell r="B5320">
            <v>0</v>
          </cell>
        </row>
        <row r="5321">
          <cell r="A5321">
            <v>41751</v>
          </cell>
          <cell r="B5321">
            <v>0.108</v>
          </cell>
        </row>
        <row r="5322">
          <cell r="A5322">
            <v>41752</v>
          </cell>
          <cell r="B5322">
            <v>0.108</v>
          </cell>
        </row>
        <row r="5323">
          <cell r="A5323">
            <v>41753</v>
          </cell>
          <cell r="B5323">
            <v>0.108</v>
          </cell>
        </row>
        <row r="5324">
          <cell r="A5324">
            <v>41754</v>
          </cell>
          <cell r="B5324">
            <v>0.108</v>
          </cell>
        </row>
        <row r="5325">
          <cell r="A5325">
            <v>41755</v>
          </cell>
          <cell r="B5325">
            <v>0</v>
          </cell>
        </row>
        <row r="5326">
          <cell r="A5326">
            <v>41756</v>
          </cell>
          <cell r="B5326">
            <v>0</v>
          </cell>
        </row>
        <row r="5327">
          <cell r="A5327">
            <v>41757</v>
          </cell>
          <cell r="B5327">
            <v>0.108</v>
          </cell>
        </row>
        <row r="5328">
          <cell r="A5328">
            <v>41758</v>
          </cell>
          <cell r="B5328">
            <v>0.108</v>
          </cell>
        </row>
        <row r="5329">
          <cell r="A5329">
            <v>41759</v>
          </cell>
          <cell r="B5329">
            <v>0.108</v>
          </cell>
        </row>
        <row r="5330">
          <cell r="A5330">
            <v>41760</v>
          </cell>
          <cell r="B5330">
            <v>0</v>
          </cell>
        </row>
        <row r="5331">
          <cell r="A5331">
            <v>41761</v>
          </cell>
          <cell r="B5331">
            <v>0.108</v>
          </cell>
        </row>
        <row r="5332">
          <cell r="A5332">
            <v>41762</v>
          </cell>
          <cell r="B5332">
            <v>0</v>
          </cell>
        </row>
        <row r="5333">
          <cell r="A5333">
            <v>41763</v>
          </cell>
          <cell r="B5333">
            <v>0</v>
          </cell>
        </row>
        <row r="5334">
          <cell r="A5334">
            <v>41764</v>
          </cell>
          <cell r="B5334">
            <v>0.108</v>
          </cell>
        </row>
        <row r="5335">
          <cell r="A5335">
            <v>41765</v>
          </cell>
          <cell r="B5335">
            <v>0.108</v>
          </cell>
        </row>
        <row r="5336">
          <cell r="A5336">
            <v>41766</v>
          </cell>
          <cell r="B5336">
            <v>0.108</v>
          </cell>
        </row>
        <row r="5337">
          <cell r="A5337">
            <v>41767</v>
          </cell>
          <cell r="B5337">
            <v>0.108</v>
          </cell>
        </row>
        <row r="5338">
          <cell r="A5338">
            <v>41768</v>
          </cell>
          <cell r="B5338">
            <v>0.108</v>
          </cell>
        </row>
        <row r="5339">
          <cell r="A5339">
            <v>41769</v>
          </cell>
          <cell r="B5339">
            <v>0</v>
          </cell>
        </row>
        <row r="5340">
          <cell r="A5340">
            <v>41770</v>
          </cell>
          <cell r="B5340">
            <v>0</v>
          </cell>
        </row>
        <row r="5341">
          <cell r="A5341">
            <v>41771</v>
          </cell>
          <cell r="B5341">
            <v>0.108</v>
          </cell>
        </row>
        <row r="5342">
          <cell r="A5342">
            <v>41772</v>
          </cell>
          <cell r="B5342">
            <v>0.108</v>
          </cell>
        </row>
        <row r="5343">
          <cell r="A5343">
            <v>41773</v>
          </cell>
          <cell r="B5343">
            <v>0.108</v>
          </cell>
        </row>
        <row r="5344">
          <cell r="A5344">
            <v>41774</v>
          </cell>
          <cell r="B5344">
            <v>0.108</v>
          </cell>
        </row>
        <row r="5345">
          <cell r="A5345">
            <v>41775</v>
          </cell>
          <cell r="B5345">
            <v>0.108</v>
          </cell>
        </row>
        <row r="5346">
          <cell r="A5346">
            <v>41776</v>
          </cell>
          <cell r="B5346">
            <v>0</v>
          </cell>
        </row>
        <row r="5347">
          <cell r="A5347">
            <v>41777</v>
          </cell>
          <cell r="B5347">
            <v>0</v>
          </cell>
        </row>
        <row r="5348">
          <cell r="A5348">
            <v>41778</v>
          </cell>
          <cell r="B5348">
            <v>0.108</v>
          </cell>
        </row>
        <row r="5349">
          <cell r="A5349">
            <v>41779</v>
          </cell>
          <cell r="B5349">
            <v>0.108</v>
          </cell>
        </row>
        <row r="5350">
          <cell r="A5350">
            <v>41780</v>
          </cell>
          <cell r="B5350">
            <v>0.108</v>
          </cell>
        </row>
        <row r="5351">
          <cell r="A5351">
            <v>41781</v>
          </cell>
          <cell r="B5351">
            <v>0.108</v>
          </cell>
        </row>
        <row r="5352">
          <cell r="A5352">
            <v>41782</v>
          </cell>
          <cell r="B5352">
            <v>0.108</v>
          </cell>
        </row>
        <row r="5353">
          <cell r="A5353">
            <v>41783</v>
          </cell>
          <cell r="B5353">
            <v>0</v>
          </cell>
        </row>
        <row r="5354">
          <cell r="A5354">
            <v>41784</v>
          </cell>
          <cell r="B5354">
            <v>0</v>
          </cell>
        </row>
        <row r="5355">
          <cell r="A5355">
            <v>41785</v>
          </cell>
          <cell r="B5355">
            <v>0.108</v>
          </cell>
        </row>
        <row r="5356">
          <cell r="A5356">
            <v>41786</v>
          </cell>
          <cell r="B5356">
            <v>0.108</v>
          </cell>
        </row>
        <row r="5357">
          <cell r="A5357">
            <v>41787</v>
          </cell>
          <cell r="B5357">
            <v>0.108</v>
          </cell>
        </row>
        <row r="5358">
          <cell r="A5358">
            <v>41788</v>
          </cell>
          <cell r="B5358">
            <v>0.108</v>
          </cell>
        </row>
        <row r="5359">
          <cell r="A5359">
            <v>41789</v>
          </cell>
          <cell r="B5359">
            <v>0.108</v>
          </cell>
        </row>
        <row r="5360">
          <cell r="A5360">
            <v>41790</v>
          </cell>
          <cell r="B5360">
            <v>0</v>
          </cell>
        </row>
        <row r="5361">
          <cell r="A5361">
            <v>41791</v>
          </cell>
          <cell r="B5361">
            <v>0</v>
          </cell>
        </row>
        <row r="5362">
          <cell r="A5362">
            <v>41792</v>
          </cell>
          <cell r="B5362">
            <v>0.108</v>
          </cell>
        </row>
        <row r="5363">
          <cell r="A5363">
            <v>41793</v>
          </cell>
          <cell r="B5363">
            <v>0.108</v>
          </cell>
        </row>
        <row r="5364">
          <cell r="A5364">
            <v>41794</v>
          </cell>
          <cell r="B5364">
            <v>0.108</v>
          </cell>
        </row>
        <row r="5365">
          <cell r="A5365">
            <v>41795</v>
          </cell>
          <cell r="B5365">
            <v>0.108</v>
          </cell>
        </row>
        <row r="5366">
          <cell r="A5366">
            <v>41796</v>
          </cell>
          <cell r="B5366">
            <v>0.108</v>
          </cell>
        </row>
        <row r="5367">
          <cell r="A5367">
            <v>41797</v>
          </cell>
          <cell r="B5367">
            <v>0</v>
          </cell>
        </row>
        <row r="5368">
          <cell r="A5368">
            <v>41798</v>
          </cell>
          <cell r="B5368">
            <v>0</v>
          </cell>
        </row>
        <row r="5369">
          <cell r="A5369">
            <v>41799</v>
          </cell>
          <cell r="B5369">
            <v>0.1084</v>
          </cell>
        </row>
        <row r="5370">
          <cell r="A5370">
            <v>41800</v>
          </cell>
          <cell r="B5370">
            <v>0.108</v>
          </cell>
        </row>
        <row r="5371">
          <cell r="A5371">
            <v>41801</v>
          </cell>
          <cell r="B5371">
            <v>0.108</v>
          </cell>
        </row>
        <row r="5372">
          <cell r="A5372">
            <v>41802</v>
          </cell>
          <cell r="B5372">
            <v>0.108</v>
          </cell>
        </row>
        <row r="5373">
          <cell r="A5373">
            <v>41803</v>
          </cell>
          <cell r="B5373">
            <v>0.108</v>
          </cell>
        </row>
        <row r="5374">
          <cell r="A5374">
            <v>41804</v>
          </cell>
          <cell r="B5374">
            <v>0</v>
          </cell>
        </row>
        <row r="5375">
          <cell r="A5375">
            <v>41805</v>
          </cell>
          <cell r="B5375">
            <v>0</v>
          </cell>
        </row>
        <row r="5376">
          <cell r="A5376">
            <v>41806</v>
          </cell>
          <cell r="B5376">
            <v>0.108</v>
          </cell>
        </row>
        <row r="5377">
          <cell r="A5377">
            <v>41807</v>
          </cell>
          <cell r="B5377">
            <v>0.108</v>
          </cell>
        </row>
        <row r="5378">
          <cell r="A5378">
            <v>41808</v>
          </cell>
          <cell r="B5378">
            <v>0.108</v>
          </cell>
        </row>
        <row r="5379">
          <cell r="A5379">
            <v>41809</v>
          </cell>
          <cell r="B5379">
            <v>0</v>
          </cell>
        </row>
        <row r="5380">
          <cell r="A5380">
            <v>41810</v>
          </cell>
          <cell r="B5380">
            <v>0.108</v>
          </cell>
        </row>
        <row r="5381">
          <cell r="A5381">
            <v>41811</v>
          </cell>
          <cell r="B5381">
            <v>0</v>
          </cell>
        </row>
        <row r="5382">
          <cell r="A5382">
            <v>41812</v>
          </cell>
          <cell r="B5382">
            <v>0</v>
          </cell>
        </row>
        <row r="5383">
          <cell r="A5383">
            <v>41813</v>
          </cell>
          <cell r="B5383">
            <v>0.108</v>
          </cell>
        </row>
        <row r="5384">
          <cell r="A5384">
            <v>41814</v>
          </cell>
          <cell r="B5384">
            <v>0.108</v>
          </cell>
        </row>
        <row r="5385">
          <cell r="A5385">
            <v>41815</v>
          </cell>
          <cell r="B5385">
            <v>0.108</v>
          </cell>
        </row>
        <row r="5386">
          <cell r="A5386">
            <v>41816</v>
          </cell>
          <cell r="B5386">
            <v>0.108</v>
          </cell>
        </row>
        <row r="5387">
          <cell r="A5387">
            <v>41817</v>
          </cell>
          <cell r="B5387">
            <v>0.108</v>
          </cell>
        </row>
        <row r="5388">
          <cell r="A5388">
            <v>41818</v>
          </cell>
          <cell r="B5388">
            <v>0</v>
          </cell>
        </row>
        <row r="5389">
          <cell r="A5389">
            <v>41819</v>
          </cell>
          <cell r="B5389">
            <v>0</v>
          </cell>
        </row>
        <row r="5390">
          <cell r="A5390">
            <v>41820</v>
          </cell>
          <cell r="B5390">
            <v>0.108</v>
          </cell>
        </row>
        <row r="5391">
          <cell r="A5391">
            <v>41821</v>
          </cell>
          <cell r="B5391">
            <v>0.108</v>
          </cell>
        </row>
        <row r="5392">
          <cell r="A5392">
            <v>41822</v>
          </cell>
          <cell r="B5392">
            <v>0.108</v>
          </cell>
        </row>
        <row r="5393">
          <cell r="A5393">
            <v>41823</v>
          </cell>
          <cell r="B5393">
            <v>0.108</v>
          </cell>
        </row>
        <row r="5394">
          <cell r="A5394">
            <v>41824</v>
          </cell>
          <cell r="B5394">
            <v>0.108</v>
          </cell>
        </row>
        <row r="5395">
          <cell r="A5395">
            <v>41825</v>
          </cell>
          <cell r="B5395">
            <v>0</v>
          </cell>
        </row>
        <row r="5396">
          <cell r="A5396">
            <v>41826</v>
          </cell>
          <cell r="B5396">
            <v>0</v>
          </cell>
        </row>
        <row r="5397">
          <cell r="A5397">
            <v>41827</v>
          </cell>
          <cell r="B5397">
            <v>0.108</v>
          </cell>
        </row>
        <row r="5398">
          <cell r="A5398">
            <v>41828</v>
          </cell>
          <cell r="B5398">
            <v>0.108</v>
          </cell>
        </row>
        <row r="5399">
          <cell r="A5399">
            <v>41829</v>
          </cell>
          <cell r="B5399">
            <v>0.108</v>
          </cell>
        </row>
        <row r="5400">
          <cell r="A5400">
            <v>41830</v>
          </cell>
          <cell r="B5400">
            <v>0.108</v>
          </cell>
        </row>
        <row r="5401">
          <cell r="A5401">
            <v>41831</v>
          </cell>
          <cell r="B5401">
            <v>0.108</v>
          </cell>
        </row>
        <row r="5402">
          <cell r="A5402">
            <v>41832</v>
          </cell>
          <cell r="B5402">
            <v>0</v>
          </cell>
        </row>
        <row r="5403">
          <cell r="A5403">
            <v>41833</v>
          </cell>
          <cell r="B5403">
            <v>0</v>
          </cell>
        </row>
        <row r="5404">
          <cell r="A5404">
            <v>41834</v>
          </cell>
          <cell r="B5404">
            <v>0.108</v>
          </cell>
        </row>
        <row r="5405">
          <cell r="A5405">
            <v>41835</v>
          </cell>
          <cell r="B5405">
            <v>0.108</v>
          </cell>
        </row>
        <row r="5406">
          <cell r="A5406">
            <v>41836</v>
          </cell>
          <cell r="B5406">
            <v>0.108</v>
          </cell>
        </row>
        <row r="5407">
          <cell r="A5407">
            <v>41837</v>
          </cell>
          <cell r="B5407">
            <v>0.108</v>
          </cell>
        </row>
        <row r="5408">
          <cell r="A5408">
            <v>41838</v>
          </cell>
          <cell r="B5408">
            <v>0.108</v>
          </cell>
        </row>
        <row r="5409">
          <cell r="A5409">
            <v>41839</v>
          </cell>
          <cell r="B5409">
            <v>0</v>
          </cell>
        </row>
        <row r="5410">
          <cell r="A5410">
            <v>41840</v>
          </cell>
          <cell r="B5410">
            <v>0</v>
          </cell>
        </row>
        <row r="5411">
          <cell r="A5411">
            <v>41841</v>
          </cell>
          <cell r="B5411">
            <v>0.108</v>
          </cell>
        </row>
        <row r="5412">
          <cell r="A5412">
            <v>41842</v>
          </cell>
          <cell r="B5412">
            <v>0.108</v>
          </cell>
        </row>
        <row r="5413">
          <cell r="A5413">
            <v>41843</v>
          </cell>
          <cell r="B5413">
            <v>0.108</v>
          </cell>
        </row>
        <row r="5414">
          <cell r="A5414">
            <v>41844</v>
          </cell>
          <cell r="B5414">
            <v>0.108</v>
          </cell>
        </row>
        <row r="5415">
          <cell r="A5415">
            <v>41845</v>
          </cell>
          <cell r="B5415">
            <v>0.108</v>
          </cell>
        </row>
        <row r="5416">
          <cell r="A5416">
            <v>41846</v>
          </cell>
          <cell r="B5416">
            <v>0</v>
          </cell>
        </row>
        <row r="5417">
          <cell r="A5417">
            <v>41847</v>
          </cell>
          <cell r="B5417">
            <v>0</v>
          </cell>
        </row>
        <row r="5418">
          <cell r="A5418">
            <v>41848</v>
          </cell>
          <cell r="B5418">
            <v>0.108</v>
          </cell>
        </row>
        <row r="5419">
          <cell r="A5419">
            <v>41849</v>
          </cell>
          <cell r="B5419">
            <v>0.108</v>
          </cell>
        </row>
        <row r="5420">
          <cell r="A5420">
            <v>41850</v>
          </cell>
          <cell r="B5420">
            <v>0.108</v>
          </cell>
        </row>
        <row r="5421">
          <cell r="A5421">
            <v>41851</v>
          </cell>
          <cell r="B5421">
            <v>0.108</v>
          </cell>
        </row>
        <row r="5422">
          <cell r="A5422">
            <v>41852</v>
          </cell>
          <cell r="B5422">
            <v>0.108</v>
          </cell>
        </row>
        <row r="5423">
          <cell r="A5423">
            <v>41853</v>
          </cell>
          <cell r="B5423">
            <v>0</v>
          </cell>
        </row>
        <row r="5424">
          <cell r="A5424">
            <v>41854</v>
          </cell>
          <cell r="B5424">
            <v>0</v>
          </cell>
        </row>
        <row r="5425">
          <cell r="A5425">
            <v>41855</v>
          </cell>
          <cell r="B5425">
            <v>0.1081</v>
          </cell>
        </row>
        <row r="5426">
          <cell r="A5426">
            <v>41856</v>
          </cell>
          <cell r="B5426">
            <v>0.1081</v>
          </cell>
        </row>
        <row r="5427">
          <cell r="A5427">
            <v>41857</v>
          </cell>
          <cell r="B5427">
            <v>0.1081</v>
          </cell>
        </row>
        <row r="5428">
          <cell r="A5428">
            <v>41858</v>
          </cell>
          <cell r="B5428">
            <v>0.1081</v>
          </cell>
        </row>
        <row r="5429">
          <cell r="A5429">
            <v>41859</v>
          </cell>
          <cell r="B5429">
            <v>0.1081</v>
          </cell>
        </row>
        <row r="5430">
          <cell r="A5430">
            <v>41860</v>
          </cell>
          <cell r="B5430">
            <v>0</v>
          </cell>
        </row>
        <row r="5431">
          <cell r="A5431">
            <v>41861</v>
          </cell>
          <cell r="B5431">
            <v>0</v>
          </cell>
        </row>
        <row r="5432">
          <cell r="A5432">
            <v>41862</v>
          </cell>
          <cell r="B5432">
            <v>0.1081</v>
          </cell>
        </row>
        <row r="5433">
          <cell r="A5433">
            <v>41863</v>
          </cell>
          <cell r="B5433">
            <v>0.1081</v>
          </cell>
        </row>
        <row r="5434">
          <cell r="A5434">
            <v>41864</v>
          </cell>
          <cell r="B5434">
            <v>0.1081</v>
          </cell>
        </row>
        <row r="5435">
          <cell r="A5435">
            <v>41865</v>
          </cell>
          <cell r="B5435">
            <v>0.1081</v>
          </cell>
        </row>
        <row r="5436">
          <cell r="A5436">
            <v>41866</v>
          </cell>
          <cell r="B5436">
            <v>0.1082</v>
          </cell>
        </row>
        <row r="5437">
          <cell r="A5437">
            <v>41867</v>
          </cell>
          <cell r="B5437">
            <v>0</v>
          </cell>
        </row>
        <row r="5438">
          <cell r="A5438">
            <v>41868</v>
          </cell>
          <cell r="B5438">
            <v>0</v>
          </cell>
        </row>
        <row r="5439">
          <cell r="A5439">
            <v>41869</v>
          </cell>
          <cell r="B5439">
            <v>0.1081</v>
          </cell>
        </row>
        <row r="5440">
          <cell r="A5440">
            <v>41870</v>
          </cell>
          <cell r="B5440">
            <v>0.1081</v>
          </cell>
        </row>
        <row r="5441">
          <cell r="A5441">
            <v>41871</v>
          </cell>
          <cell r="B5441">
            <v>0.1084</v>
          </cell>
        </row>
        <row r="5442">
          <cell r="A5442">
            <v>41872</v>
          </cell>
          <cell r="B5442">
            <v>0.1082</v>
          </cell>
        </row>
        <row r="5443">
          <cell r="A5443">
            <v>41873</v>
          </cell>
          <cell r="B5443">
            <v>0.1081</v>
          </cell>
        </row>
        <row r="5444">
          <cell r="A5444">
            <v>41874</v>
          </cell>
          <cell r="B5444">
            <v>0</v>
          </cell>
        </row>
        <row r="5445">
          <cell r="A5445">
            <v>41875</v>
          </cell>
          <cell r="B5445">
            <v>0</v>
          </cell>
        </row>
        <row r="5446">
          <cell r="A5446">
            <v>41876</v>
          </cell>
          <cell r="B5446">
            <v>0.1084</v>
          </cell>
        </row>
        <row r="5447">
          <cell r="A5447">
            <v>41877</v>
          </cell>
          <cell r="B5447">
            <v>0.1084</v>
          </cell>
        </row>
        <row r="5448">
          <cell r="A5448">
            <v>41878</v>
          </cell>
          <cell r="B5448">
            <v>0.1081</v>
          </cell>
        </row>
        <row r="5449">
          <cell r="A5449">
            <v>41879</v>
          </cell>
          <cell r="B5449">
            <v>0.1084</v>
          </cell>
        </row>
        <row r="5450">
          <cell r="A5450">
            <v>41880</v>
          </cell>
          <cell r="B5450">
            <v>0.1081</v>
          </cell>
        </row>
        <row r="5451">
          <cell r="A5451">
            <v>41881</v>
          </cell>
          <cell r="B5451">
            <v>0</v>
          </cell>
        </row>
        <row r="5452">
          <cell r="A5452">
            <v>41882</v>
          </cell>
          <cell r="B5452">
            <v>0</v>
          </cell>
        </row>
        <row r="5453">
          <cell r="A5453">
            <v>41883</v>
          </cell>
          <cell r="B5453">
            <v>0.1081</v>
          </cell>
        </row>
        <row r="5454">
          <cell r="A5454">
            <v>41884</v>
          </cell>
          <cell r="B5454">
            <v>0.1081</v>
          </cell>
        </row>
        <row r="5455">
          <cell r="A5455">
            <v>41885</v>
          </cell>
          <cell r="B5455">
            <v>0.1081</v>
          </cell>
        </row>
        <row r="5456">
          <cell r="A5456">
            <v>41886</v>
          </cell>
          <cell r="B5456">
            <v>0.1081</v>
          </cell>
        </row>
        <row r="5457">
          <cell r="A5457">
            <v>41887</v>
          </cell>
          <cell r="B5457">
            <v>0.1081</v>
          </cell>
        </row>
        <row r="5458">
          <cell r="A5458">
            <v>41888</v>
          </cell>
          <cell r="B5458">
            <v>0</v>
          </cell>
        </row>
        <row r="5459">
          <cell r="A5459">
            <v>41889</v>
          </cell>
          <cell r="B5459">
            <v>0</v>
          </cell>
        </row>
        <row r="5460">
          <cell r="A5460">
            <v>41890</v>
          </cell>
          <cell r="B5460">
            <v>0.1081</v>
          </cell>
        </row>
        <row r="5461">
          <cell r="A5461">
            <v>41891</v>
          </cell>
          <cell r="B5461">
            <v>0.1081</v>
          </cell>
        </row>
        <row r="5462">
          <cell r="A5462">
            <v>41892</v>
          </cell>
          <cell r="B5462">
            <v>0.1084</v>
          </cell>
        </row>
        <row r="5463">
          <cell r="A5463">
            <v>41893</v>
          </cell>
          <cell r="B5463">
            <v>0.1081</v>
          </cell>
        </row>
        <row r="5464">
          <cell r="A5464">
            <v>41894</v>
          </cell>
          <cell r="B5464">
            <v>0.1081</v>
          </cell>
        </row>
        <row r="5465">
          <cell r="A5465">
            <v>41895</v>
          </cell>
          <cell r="B5465">
            <v>0</v>
          </cell>
        </row>
        <row r="5466">
          <cell r="A5466">
            <v>41896</v>
          </cell>
          <cell r="B5466">
            <v>0</v>
          </cell>
        </row>
        <row r="5467">
          <cell r="A5467">
            <v>41897</v>
          </cell>
          <cell r="B5467">
            <v>0.1081</v>
          </cell>
        </row>
        <row r="5468">
          <cell r="A5468">
            <v>41898</v>
          </cell>
          <cell r="B5468">
            <v>0.1081</v>
          </cell>
        </row>
        <row r="5469">
          <cell r="A5469">
            <v>41899</v>
          </cell>
          <cell r="B5469">
            <v>0.1081</v>
          </cell>
        </row>
        <row r="5470">
          <cell r="A5470">
            <v>41900</v>
          </cell>
          <cell r="B5470">
            <v>0.1081</v>
          </cell>
        </row>
        <row r="5471">
          <cell r="A5471">
            <v>41901</v>
          </cell>
          <cell r="B5471">
            <v>0.1081</v>
          </cell>
        </row>
        <row r="5472">
          <cell r="A5472">
            <v>41902</v>
          </cell>
          <cell r="B5472">
            <v>0</v>
          </cell>
        </row>
        <row r="5473">
          <cell r="A5473">
            <v>41903</v>
          </cell>
          <cell r="B5473">
            <v>0</v>
          </cell>
        </row>
        <row r="5474">
          <cell r="A5474">
            <v>41904</v>
          </cell>
          <cell r="B5474">
            <v>0.1081</v>
          </cell>
        </row>
        <row r="5475">
          <cell r="A5475">
            <v>41905</v>
          </cell>
          <cell r="B5475">
            <v>0.1084</v>
          </cell>
        </row>
        <row r="5476">
          <cell r="A5476">
            <v>41906</v>
          </cell>
          <cell r="B5476">
            <v>0.1084</v>
          </cell>
        </row>
        <row r="5477">
          <cell r="A5477">
            <v>41907</v>
          </cell>
          <cell r="B5477">
            <v>0.1084</v>
          </cell>
        </row>
        <row r="5478">
          <cell r="A5478">
            <v>41908</v>
          </cell>
          <cell r="B5478">
            <v>0.1081</v>
          </cell>
        </row>
        <row r="5479">
          <cell r="A5479">
            <v>41909</v>
          </cell>
          <cell r="B5479">
            <v>0</v>
          </cell>
        </row>
        <row r="5480">
          <cell r="A5480">
            <v>41910</v>
          </cell>
          <cell r="B5480">
            <v>0</v>
          </cell>
        </row>
        <row r="5481">
          <cell r="A5481">
            <v>41911</v>
          </cell>
          <cell r="B5481">
            <v>0.1081</v>
          </cell>
        </row>
        <row r="5482">
          <cell r="A5482">
            <v>41912</v>
          </cell>
          <cell r="B5482">
            <v>0.1081</v>
          </cell>
        </row>
        <row r="5483">
          <cell r="A5483">
            <v>41913</v>
          </cell>
          <cell r="B5483">
            <v>0.1081</v>
          </cell>
        </row>
        <row r="5484">
          <cell r="A5484">
            <v>41914</v>
          </cell>
          <cell r="B5484">
            <v>0.1081</v>
          </cell>
        </row>
        <row r="5485">
          <cell r="A5485">
            <v>41915</v>
          </cell>
          <cell r="B5485">
            <v>0.1081</v>
          </cell>
        </row>
        <row r="5486">
          <cell r="A5486">
            <v>41916</v>
          </cell>
          <cell r="B5486">
            <v>0</v>
          </cell>
        </row>
        <row r="5487">
          <cell r="A5487">
            <v>41917</v>
          </cell>
          <cell r="B5487">
            <v>0</v>
          </cell>
        </row>
        <row r="5488">
          <cell r="A5488">
            <v>41918</v>
          </cell>
          <cell r="B5488">
            <v>0.1081</v>
          </cell>
        </row>
        <row r="5489">
          <cell r="A5489">
            <v>41919</v>
          </cell>
          <cell r="B5489">
            <v>0.1084</v>
          </cell>
        </row>
        <row r="5490">
          <cell r="A5490">
            <v>41920</v>
          </cell>
          <cell r="B5490">
            <v>0.1084</v>
          </cell>
        </row>
        <row r="5491">
          <cell r="A5491">
            <v>41921</v>
          </cell>
          <cell r="B5491">
            <v>0.1084</v>
          </cell>
        </row>
        <row r="5492">
          <cell r="A5492">
            <v>41922</v>
          </cell>
          <cell r="B5492">
            <v>0.1084</v>
          </cell>
        </row>
        <row r="5493">
          <cell r="A5493">
            <v>41923</v>
          </cell>
          <cell r="B5493">
            <v>0</v>
          </cell>
        </row>
        <row r="5494">
          <cell r="A5494">
            <v>41924</v>
          </cell>
          <cell r="B5494">
            <v>0</v>
          </cell>
        </row>
        <row r="5495">
          <cell r="A5495">
            <v>41925</v>
          </cell>
          <cell r="B5495">
            <v>0.1081</v>
          </cell>
        </row>
        <row r="5496">
          <cell r="A5496">
            <v>41926</v>
          </cell>
          <cell r="B5496">
            <v>0.1084</v>
          </cell>
        </row>
        <row r="5497">
          <cell r="A5497">
            <v>41927</v>
          </cell>
          <cell r="B5497">
            <v>0.1081</v>
          </cell>
        </row>
        <row r="5498">
          <cell r="A5498">
            <v>41928</v>
          </cell>
          <cell r="B5498">
            <v>0.1084</v>
          </cell>
        </row>
        <row r="5499">
          <cell r="A5499">
            <v>41929</v>
          </cell>
          <cell r="B5499">
            <v>0.1084</v>
          </cell>
        </row>
        <row r="5500">
          <cell r="A5500">
            <v>41930</v>
          </cell>
          <cell r="B5500">
            <v>0</v>
          </cell>
        </row>
        <row r="5501">
          <cell r="A5501">
            <v>41931</v>
          </cell>
          <cell r="B5501">
            <v>0</v>
          </cell>
        </row>
        <row r="5502">
          <cell r="A5502">
            <v>41932</v>
          </cell>
          <cell r="B5502">
            <v>0.1084</v>
          </cell>
        </row>
        <row r="5503">
          <cell r="A5503">
            <v>41933</v>
          </cell>
          <cell r="B5503">
            <v>0.1084</v>
          </cell>
        </row>
        <row r="5504">
          <cell r="A5504">
            <v>41934</v>
          </cell>
          <cell r="B5504">
            <v>0.1084</v>
          </cell>
        </row>
        <row r="5505">
          <cell r="A5505">
            <v>41935</v>
          </cell>
          <cell r="B5505">
            <v>0.1084</v>
          </cell>
        </row>
        <row r="5506">
          <cell r="A5506">
            <v>41936</v>
          </cell>
          <cell r="B5506">
            <v>0.1084</v>
          </cell>
        </row>
        <row r="5507">
          <cell r="A5507">
            <v>41937</v>
          </cell>
          <cell r="B5507">
            <v>0</v>
          </cell>
        </row>
        <row r="5508">
          <cell r="A5508">
            <v>41938</v>
          </cell>
          <cell r="B5508">
            <v>0</v>
          </cell>
        </row>
        <row r="5509">
          <cell r="A5509">
            <v>41939</v>
          </cell>
          <cell r="B5509">
            <v>0.1084</v>
          </cell>
        </row>
        <row r="5510">
          <cell r="A5510">
            <v>41940</v>
          </cell>
          <cell r="B5510">
            <v>0.1084</v>
          </cell>
        </row>
        <row r="5511">
          <cell r="A5511">
            <v>41941</v>
          </cell>
          <cell r="B5511">
            <v>0.1084</v>
          </cell>
        </row>
        <row r="5512">
          <cell r="A5512">
            <v>41942</v>
          </cell>
          <cell r="B5512">
            <v>0.1109</v>
          </cell>
        </row>
        <row r="5513">
          <cell r="A5513">
            <v>41943</v>
          </cell>
          <cell r="B5513">
            <v>0.1106</v>
          </cell>
        </row>
        <row r="5514">
          <cell r="A5514">
            <v>41944</v>
          </cell>
          <cell r="B5514">
            <v>0</v>
          </cell>
        </row>
        <row r="5515">
          <cell r="A5515">
            <v>41945</v>
          </cell>
          <cell r="B5515">
            <v>0</v>
          </cell>
        </row>
        <row r="5516">
          <cell r="A5516">
            <v>41946</v>
          </cell>
          <cell r="B5516">
            <v>0.1106</v>
          </cell>
        </row>
        <row r="5517">
          <cell r="A5517">
            <v>41947</v>
          </cell>
          <cell r="B5517">
            <v>0.1106</v>
          </cell>
        </row>
        <row r="5518">
          <cell r="A5518">
            <v>41948</v>
          </cell>
          <cell r="B5518">
            <v>0.1109</v>
          </cell>
        </row>
        <row r="5519">
          <cell r="A5519">
            <v>41949</v>
          </cell>
          <cell r="B5519">
            <v>0.1109</v>
          </cell>
        </row>
        <row r="5520">
          <cell r="A5520">
            <v>41950</v>
          </cell>
          <cell r="B5520">
            <v>0.1109</v>
          </cell>
        </row>
        <row r="5521">
          <cell r="A5521">
            <v>41951</v>
          </cell>
          <cell r="B5521">
            <v>0</v>
          </cell>
        </row>
        <row r="5522">
          <cell r="A5522">
            <v>41952</v>
          </cell>
          <cell r="B5522">
            <v>0</v>
          </cell>
        </row>
        <row r="5523">
          <cell r="A5523">
            <v>41953</v>
          </cell>
          <cell r="B5523">
            <v>0.1109</v>
          </cell>
        </row>
        <row r="5524">
          <cell r="A5524">
            <v>41954</v>
          </cell>
          <cell r="B5524">
            <v>0.1109</v>
          </cell>
        </row>
        <row r="5525">
          <cell r="A5525">
            <v>41955</v>
          </cell>
          <cell r="B5525">
            <v>0.1109</v>
          </cell>
        </row>
        <row r="5526">
          <cell r="A5526">
            <v>41956</v>
          </cell>
          <cell r="B5526">
            <v>0.1109</v>
          </cell>
        </row>
        <row r="5527">
          <cell r="A5527">
            <v>41957</v>
          </cell>
          <cell r="B5527">
            <v>0.1109</v>
          </cell>
        </row>
        <row r="5528">
          <cell r="A5528">
            <v>41958</v>
          </cell>
          <cell r="B5528">
            <v>0</v>
          </cell>
        </row>
        <row r="5529">
          <cell r="A5529">
            <v>41959</v>
          </cell>
          <cell r="B5529">
            <v>0</v>
          </cell>
        </row>
        <row r="5530">
          <cell r="A5530">
            <v>41960</v>
          </cell>
          <cell r="B5530">
            <v>0.1109</v>
          </cell>
        </row>
        <row r="5531">
          <cell r="A5531">
            <v>41961</v>
          </cell>
          <cell r="B5531">
            <v>0.1109</v>
          </cell>
        </row>
        <row r="5532">
          <cell r="A5532">
            <v>41962</v>
          </cell>
          <cell r="B5532">
            <v>0.1109</v>
          </cell>
        </row>
        <row r="5533">
          <cell r="A5533">
            <v>41963</v>
          </cell>
          <cell r="B5533">
            <v>0.1109</v>
          </cell>
        </row>
        <row r="5534">
          <cell r="A5534">
            <v>41964</v>
          </cell>
          <cell r="B5534">
            <v>0.1109</v>
          </cell>
        </row>
        <row r="5535">
          <cell r="A5535">
            <v>41965</v>
          </cell>
          <cell r="B5535">
            <v>0</v>
          </cell>
        </row>
        <row r="5536">
          <cell r="A5536">
            <v>41966</v>
          </cell>
          <cell r="B5536">
            <v>0</v>
          </cell>
        </row>
        <row r="5537">
          <cell r="A5537">
            <v>41967</v>
          </cell>
          <cell r="B5537">
            <v>0.1109</v>
          </cell>
        </row>
        <row r="5538">
          <cell r="A5538">
            <v>41968</v>
          </cell>
          <cell r="B5538">
            <v>0.1109</v>
          </cell>
        </row>
        <row r="5539">
          <cell r="A5539">
            <v>41969</v>
          </cell>
          <cell r="B5539">
            <v>0.1109</v>
          </cell>
        </row>
        <row r="5540">
          <cell r="A5540">
            <v>41970</v>
          </cell>
          <cell r="B5540">
            <v>0.1109</v>
          </cell>
        </row>
        <row r="5541">
          <cell r="A5541">
            <v>41971</v>
          </cell>
          <cell r="B5541">
            <v>0.1106</v>
          </cell>
        </row>
        <row r="5542">
          <cell r="A5542">
            <v>41972</v>
          </cell>
          <cell r="B5542">
            <v>0</v>
          </cell>
        </row>
        <row r="5543">
          <cell r="A5543">
            <v>41973</v>
          </cell>
          <cell r="B5543">
            <v>0</v>
          </cell>
        </row>
        <row r="5544">
          <cell r="A5544">
            <v>41974</v>
          </cell>
          <cell r="B5544">
            <v>0.1106</v>
          </cell>
        </row>
        <row r="5545">
          <cell r="A5545">
            <v>41975</v>
          </cell>
          <cell r="B5545">
            <v>0.1106</v>
          </cell>
        </row>
        <row r="5546">
          <cell r="A5546">
            <v>41976</v>
          </cell>
          <cell r="B5546">
            <v>0.1109</v>
          </cell>
        </row>
        <row r="5547">
          <cell r="A5547">
            <v>41977</v>
          </cell>
          <cell r="B5547">
            <v>0.1159</v>
          </cell>
        </row>
        <row r="5548">
          <cell r="A5548">
            <v>41978</v>
          </cell>
          <cell r="B5548">
            <v>0.1159</v>
          </cell>
        </row>
        <row r="5549">
          <cell r="A5549">
            <v>41979</v>
          </cell>
          <cell r="B5549">
            <v>0</v>
          </cell>
        </row>
        <row r="5550">
          <cell r="A5550">
            <v>41980</v>
          </cell>
          <cell r="B5550">
            <v>0</v>
          </cell>
        </row>
        <row r="5551">
          <cell r="A5551">
            <v>41981</v>
          </cell>
          <cell r="B5551">
            <v>0.1159</v>
          </cell>
        </row>
        <row r="5552">
          <cell r="A5552">
            <v>41982</v>
          </cell>
          <cell r="B5552">
            <v>0.1157</v>
          </cell>
        </row>
        <row r="5553">
          <cell r="A5553">
            <v>41983</v>
          </cell>
          <cell r="B5553">
            <v>0.1157</v>
          </cell>
        </row>
        <row r="5554">
          <cell r="A5554">
            <v>41984</v>
          </cell>
          <cell r="B5554">
            <v>0.1159</v>
          </cell>
        </row>
        <row r="5555">
          <cell r="A5555">
            <v>41985</v>
          </cell>
          <cell r="B5555">
            <v>0.1159</v>
          </cell>
        </row>
        <row r="5556">
          <cell r="A5556">
            <v>41986</v>
          </cell>
          <cell r="B5556">
            <v>0</v>
          </cell>
        </row>
        <row r="5557">
          <cell r="A5557">
            <v>41987</v>
          </cell>
          <cell r="B5557">
            <v>0</v>
          </cell>
        </row>
        <row r="5558">
          <cell r="A5558">
            <v>41988</v>
          </cell>
          <cell r="B5558">
            <v>0.1159</v>
          </cell>
        </row>
        <row r="5559">
          <cell r="A5559">
            <v>41989</v>
          </cell>
          <cell r="B5559">
            <v>0.1159</v>
          </cell>
        </row>
        <row r="5560">
          <cell r="A5560">
            <v>41990</v>
          </cell>
          <cell r="B5560">
            <v>0.1159</v>
          </cell>
        </row>
        <row r="5561">
          <cell r="A5561">
            <v>41991</v>
          </cell>
          <cell r="B5561">
            <v>0.1159</v>
          </cell>
        </row>
        <row r="5562">
          <cell r="A5562">
            <v>41992</v>
          </cell>
          <cell r="B5562">
            <v>0.1159</v>
          </cell>
        </row>
        <row r="5563">
          <cell r="A5563">
            <v>41993</v>
          </cell>
          <cell r="B5563">
            <v>0</v>
          </cell>
        </row>
        <row r="5564">
          <cell r="A5564">
            <v>41994</v>
          </cell>
          <cell r="B5564">
            <v>0</v>
          </cell>
        </row>
        <row r="5565">
          <cell r="A5565">
            <v>41995</v>
          </cell>
          <cell r="B5565">
            <v>0.1159</v>
          </cell>
        </row>
        <row r="5566">
          <cell r="A5566">
            <v>41996</v>
          </cell>
          <cell r="B5566">
            <v>0.1157</v>
          </cell>
        </row>
        <row r="5567">
          <cell r="A5567">
            <v>41997</v>
          </cell>
          <cell r="B5567">
            <v>0.1157</v>
          </cell>
        </row>
        <row r="5568">
          <cell r="A5568">
            <v>41998</v>
          </cell>
          <cell r="B5568">
            <v>0</v>
          </cell>
        </row>
        <row r="5569">
          <cell r="A5569">
            <v>41999</v>
          </cell>
          <cell r="B5569">
            <v>0.1157</v>
          </cell>
        </row>
        <row r="5570">
          <cell r="A5570">
            <v>42000</v>
          </cell>
          <cell r="B5570">
            <v>0</v>
          </cell>
        </row>
        <row r="5571">
          <cell r="A5571">
            <v>42001</v>
          </cell>
          <cell r="B5571">
            <v>0</v>
          </cell>
        </row>
        <row r="5572">
          <cell r="A5572">
            <v>42002</v>
          </cell>
          <cell r="B5572">
            <v>0.1159</v>
          </cell>
        </row>
        <row r="5573">
          <cell r="A5573">
            <v>42003</v>
          </cell>
          <cell r="B5573">
            <v>0.1157</v>
          </cell>
        </row>
        <row r="5574">
          <cell r="A5574">
            <v>42004</v>
          </cell>
          <cell r="B5574">
            <v>0.1157</v>
          </cell>
        </row>
        <row r="5575">
          <cell r="A5575">
            <v>42005</v>
          </cell>
          <cell r="B5575">
            <v>0</v>
          </cell>
        </row>
        <row r="5576">
          <cell r="A5576">
            <v>42006</v>
          </cell>
          <cell r="B5576">
            <v>0.1157</v>
          </cell>
        </row>
        <row r="5577">
          <cell r="A5577">
            <v>42007</v>
          </cell>
          <cell r="B5577">
            <v>0</v>
          </cell>
        </row>
        <row r="5578">
          <cell r="A5578">
            <v>42008</v>
          </cell>
          <cell r="B5578">
            <v>0</v>
          </cell>
        </row>
        <row r="5579">
          <cell r="A5579">
            <v>42009</v>
          </cell>
          <cell r="B5579">
            <v>0.1157</v>
          </cell>
        </row>
        <row r="5580">
          <cell r="A5580">
            <v>42010</v>
          </cell>
          <cell r="B5580">
            <v>0.1157</v>
          </cell>
        </row>
        <row r="5581">
          <cell r="A5581">
            <v>42011</v>
          </cell>
          <cell r="B5581">
            <v>0.1157</v>
          </cell>
        </row>
        <row r="5582">
          <cell r="A5582">
            <v>42012</v>
          </cell>
          <cell r="B5582">
            <v>0.1157</v>
          </cell>
        </row>
        <row r="5583">
          <cell r="A5583">
            <v>42013</v>
          </cell>
          <cell r="B5583">
            <v>0.1157</v>
          </cell>
        </row>
        <row r="5584">
          <cell r="A5584">
            <v>42014</v>
          </cell>
          <cell r="B5584">
            <v>0</v>
          </cell>
        </row>
        <row r="5585">
          <cell r="A5585">
            <v>42015</v>
          </cell>
          <cell r="B5585">
            <v>0</v>
          </cell>
        </row>
        <row r="5586">
          <cell r="A5586">
            <v>42016</v>
          </cell>
          <cell r="B5586">
            <v>0.1157</v>
          </cell>
        </row>
        <row r="5587">
          <cell r="A5587">
            <v>42017</v>
          </cell>
          <cell r="B5587">
            <v>0.1157</v>
          </cell>
        </row>
        <row r="5588">
          <cell r="A5588">
            <v>42018</v>
          </cell>
          <cell r="B5588">
            <v>0.1157</v>
          </cell>
        </row>
        <row r="5589">
          <cell r="A5589">
            <v>42019</v>
          </cell>
          <cell r="B5589">
            <v>0.1157</v>
          </cell>
        </row>
        <row r="5590">
          <cell r="A5590">
            <v>42020</v>
          </cell>
          <cell r="B5590">
            <v>0.1157</v>
          </cell>
        </row>
        <row r="5591">
          <cell r="A5591">
            <v>42021</v>
          </cell>
          <cell r="B5591">
            <v>0</v>
          </cell>
        </row>
        <row r="5592">
          <cell r="A5592">
            <v>42022</v>
          </cell>
          <cell r="B5592">
            <v>0</v>
          </cell>
        </row>
        <row r="5593">
          <cell r="A5593">
            <v>42023</v>
          </cell>
          <cell r="B5593">
            <v>0.1157</v>
          </cell>
        </row>
        <row r="5594">
          <cell r="A5594">
            <v>42024</v>
          </cell>
          <cell r="B5594">
            <v>0.1157</v>
          </cell>
        </row>
        <row r="5595">
          <cell r="A5595">
            <v>42025</v>
          </cell>
          <cell r="B5595">
            <v>0.1157</v>
          </cell>
        </row>
        <row r="5596">
          <cell r="A5596">
            <v>42026</v>
          </cell>
          <cell r="B5596">
            <v>0.12089999999999999</v>
          </cell>
        </row>
        <row r="5597">
          <cell r="A5597">
            <v>42027</v>
          </cell>
          <cell r="B5597">
            <v>0.1208</v>
          </cell>
        </row>
        <row r="5598">
          <cell r="A5598">
            <v>42028</v>
          </cell>
          <cell r="B5598">
            <v>0</v>
          </cell>
        </row>
        <row r="5599">
          <cell r="A5599">
            <v>42029</v>
          </cell>
          <cell r="B5599">
            <v>0</v>
          </cell>
        </row>
        <row r="5600">
          <cell r="A5600">
            <v>42030</v>
          </cell>
          <cell r="B5600">
            <v>0.1208</v>
          </cell>
        </row>
        <row r="5601">
          <cell r="A5601">
            <v>42031</v>
          </cell>
          <cell r="B5601">
            <v>0.1208</v>
          </cell>
        </row>
        <row r="5602">
          <cell r="A5602">
            <v>42032</v>
          </cell>
          <cell r="B5602">
            <v>0.1208</v>
          </cell>
        </row>
        <row r="5603">
          <cell r="A5603">
            <v>42033</v>
          </cell>
          <cell r="B5603">
            <v>0.1208</v>
          </cell>
        </row>
        <row r="5604">
          <cell r="A5604">
            <v>42034</v>
          </cell>
          <cell r="B5604">
            <v>0.1208</v>
          </cell>
        </row>
        <row r="5605">
          <cell r="A5605">
            <v>42035</v>
          </cell>
          <cell r="B5605">
            <v>0</v>
          </cell>
        </row>
        <row r="5606">
          <cell r="A5606">
            <v>42036</v>
          </cell>
          <cell r="B5606">
            <v>0</v>
          </cell>
        </row>
        <row r="5607">
          <cell r="A5607">
            <v>42037</v>
          </cell>
          <cell r="B5607">
            <v>0.1208</v>
          </cell>
        </row>
        <row r="5608">
          <cell r="A5608">
            <v>42038</v>
          </cell>
          <cell r="B5608">
            <v>0.12089999999999999</v>
          </cell>
        </row>
        <row r="5609">
          <cell r="A5609">
            <v>42039</v>
          </cell>
          <cell r="B5609">
            <v>0.12089999999999999</v>
          </cell>
        </row>
        <row r="5610">
          <cell r="A5610">
            <v>42040</v>
          </cell>
          <cell r="B5610">
            <v>0.12089999999999999</v>
          </cell>
        </row>
        <row r="5611">
          <cell r="A5611">
            <v>42041</v>
          </cell>
          <cell r="B5611">
            <v>0.12089999999999999</v>
          </cell>
        </row>
        <row r="5612">
          <cell r="A5612">
            <v>42042</v>
          </cell>
          <cell r="B5612">
            <v>0</v>
          </cell>
        </row>
        <row r="5613">
          <cell r="A5613">
            <v>42043</v>
          </cell>
          <cell r="B5613">
            <v>0</v>
          </cell>
        </row>
        <row r="5614">
          <cell r="A5614">
            <v>42044</v>
          </cell>
          <cell r="B5614">
            <v>0.12089999999999999</v>
          </cell>
        </row>
        <row r="5615">
          <cell r="A5615">
            <v>42045</v>
          </cell>
          <cell r="B5615">
            <v>0.12089999999999999</v>
          </cell>
        </row>
        <row r="5616">
          <cell r="A5616">
            <v>42046</v>
          </cell>
          <cell r="B5616">
            <v>0.12089999999999999</v>
          </cell>
        </row>
        <row r="5617">
          <cell r="A5617">
            <v>42047</v>
          </cell>
          <cell r="B5617">
            <v>0.12089999999999999</v>
          </cell>
        </row>
        <row r="5618">
          <cell r="A5618">
            <v>42048</v>
          </cell>
          <cell r="B5618">
            <v>0.12089999999999999</v>
          </cell>
        </row>
        <row r="5619">
          <cell r="A5619">
            <v>42049</v>
          </cell>
          <cell r="B5619">
            <v>0</v>
          </cell>
        </row>
        <row r="5620">
          <cell r="A5620">
            <v>42050</v>
          </cell>
          <cell r="B5620">
            <v>0</v>
          </cell>
        </row>
        <row r="5621">
          <cell r="A5621">
            <v>42051</v>
          </cell>
          <cell r="B5621">
            <v>0</v>
          </cell>
        </row>
        <row r="5622">
          <cell r="A5622">
            <v>42052</v>
          </cell>
          <cell r="B5622">
            <v>0</v>
          </cell>
        </row>
        <row r="5623">
          <cell r="A5623">
            <v>42053</v>
          </cell>
          <cell r="B5623">
            <v>0.12089999999999999</v>
          </cell>
        </row>
        <row r="5624">
          <cell r="A5624">
            <v>42054</v>
          </cell>
          <cell r="B5624">
            <v>0.12089999999999999</v>
          </cell>
        </row>
        <row r="5625">
          <cell r="A5625">
            <v>42055</v>
          </cell>
          <cell r="B5625">
            <v>0.12089999999999999</v>
          </cell>
        </row>
        <row r="5626">
          <cell r="A5626">
            <v>42056</v>
          </cell>
          <cell r="B5626">
            <v>0</v>
          </cell>
        </row>
        <row r="5627">
          <cell r="A5627">
            <v>42057</v>
          </cell>
          <cell r="B5627">
            <v>0</v>
          </cell>
        </row>
        <row r="5628">
          <cell r="A5628">
            <v>42058</v>
          </cell>
          <cell r="B5628">
            <v>0.12089999999999999</v>
          </cell>
        </row>
        <row r="5629">
          <cell r="A5629">
            <v>42059</v>
          </cell>
          <cell r="B5629">
            <v>0.12089999999999999</v>
          </cell>
        </row>
        <row r="5630">
          <cell r="A5630">
            <v>42060</v>
          </cell>
          <cell r="B5630">
            <v>0.12089999999999999</v>
          </cell>
        </row>
        <row r="5631">
          <cell r="A5631">
            <v>42061</v>
          </cell>
          <cell r="B5631">
            <v>0.12089999999999999</v>
          </cell>
        </row>
        <row r="5632">
          <cell r="A5632">
            <v>42062</v>
          </cell>
          <cell r="B5632">
            <v>0.12089999999999999</v>
          </cell>
        </row>
        <row r="5633">
          <cell r="A5633">
            <v>42063</v>
          </cell>
          <cell r="B5633">
            <v>0</v>
          </cell>
        </row>
        <row r="5634">
          <cell r="A5634">
            <v>42064</v>
          </cell>
          <cell r="B5634">
            <v>0</v>
          </cell>
        </row>
        <row r="5635">
          <cell r="A5635">
            <v>42065</v>
          </cell>
          <cell r="B5635">
            <v>0.12089999999999999</v>
          </cell>
        </row>
        <row r="5636">
          <cell r="A5636">
            <v>42066</v>
          </cell>
          <cell r="B5636">
            <v>0.12089999999999999</v>
          </cell>
        </row>
        <row r="5637">
          <cell r="A5637">
            <v>42067</v>
          </cell>
          <cell r="B5637">
            <v>0.12089999999999999</v>
          </cell>
        </row>
        <row r="5638">
          <cell r="A5638">
            <v>42068</v>
          </cell>
          <cell r="B5638">
            <v>0.126</v>
          </cell>
        </row>
        <row r="5639">
          <cell r="A5639">
            <v>42069</v>
          </cell>
          <cell r="B5639">
            <v>0.126</v>
          </cell>
        </row>
        <row r="5640">
          <cell r="A5640">
            <v>42070</v>
          </cell>
          <cell r="B5640">
            <v>0</v>
          </cell>
        </row>
        <row r="5641">
          <cell r="A5641">
            <v>42071</v>
          </cell>
          <cell r="B5641">
            <v>0</v>
          </cell>
        </row>
        <row r="5642">
          <cell r="A5642">
            <v>42072</v>
          </cell>
          <cell r="B5642">
            <v>0.126</v>
          </cell>
        </row>
        <row r="5643">
          <cell r="A5643">
            <v>42073</v>
          </cell>
          <cell r="B5643">
            <v>0.126</v>
          </cell>
        </row>
        <row r="5644">
          <cell r="A5644">
            <v>42074</v>
          </cell>
          <cell r="B5644">
            <v>0.126</v>
          </cell>
        </row>
        <row r="5645">
          <cell r="A5645">
            <v>42075</v>
          </cell>
          <cell r="B5645">
            <v>0.126</v>
          </cell>
        </row>
        <row r="5646">
          <cell r="A5646">
            <v>42076</v>
          </cell>
          <cell r="B5646">
            <v>0.126</v>
          </cell>
        </row>
        <row r="5647">
          <cell r="A5647">
            <v>42077</v>
          </cell>
          <cell r="B5647">
            <v>0</v>
          </cell>
        </row>
        <row r="5648">
          <cell r="A5648">
            <v>42078</v>
          </cell>
          <cell r="B5648">
            <v>0</v>
          </cell>
        </row>
        <row r="5649">
          <cell r="A5649">
            <v>42079</v>
          </cell>
          <cell r="B5649">
            <v>0.126</v>
          </cell>
        </row>
        <row r="5650">
          <cell r="A5650">
            <v>42080</v>
          </cell>
          <cell r="B5650">
            <v>0.126</v>
          </cell>
        </row>
        <row r="5651">
          <cell r="A5651">
            <v>42081</v>
          </cell>
          <cell r="B5651">
            <v>0.126</v>
          </cell>
        </row>
        <row r="5652">
          <cell r="A5652">
            <v>42082</v>
          </cell>
          <cell r="B5652">
            <v>0.126</v>
          </cell>
        </row>
        <row r="5653">
          <cell r="A5653">
            <v>42083</v>
          </cell>
          <cell r="B5653">
            <v>0.126</v>
          </cell>
        </row>
        <row r="5654">
          <cell r="A5654">
            <v>42084</v>
          </cell>
          <cell r="B5654">
            <v>0</v>
          </cell>
        </row>
        <row r="5655">
          <cell r="A5655">
            <v>42085</v>
          </cell>
          <cell r="B5655">
            <v>0</v>
          </cell>
        </row>
        <row r="5656">
          <cell r="A5656">
            <v>42086</v>
          </cell>
          <cell r="B5656">
            <v>0.12609999999999999</v>
          </cell>
        </row>
        <row r="5657">
          <cell r="A5657">
            <v>42087</v>
          </cell>
          <cell r="B5657">
            <v>0.12609999999999999</v>
          </cell>
        </row>
        <row r="5658">
          <cell r="A5658">
            <v>42088</v>
          </cell>
          <cell r="B5658">
            <v>0.12609999999999999</v>
          </cell>
        </row>
        <row r="5659">
          <cell r="A5659">
            <v>42089</v>
          </cell>
          <cell r="B5659">
            <v>0.12609999999999999</v>
          </cell>
        </row>
        <row r="5660">
          <cell r="A5660">
            <v>42090</v>
          </cell>
          <cell r="B5660">
            <v>0.12609999999999999</v>
          </cell>
        </row>
        <row r="5661">
          <cell r="A5661">
            <v>42091</v>
          </cell>
          <cell r="B5661">
            <v>0</v>
          </cell>
        </row>
        <row r="5662">
          <cell r="A5662">
            <v>42092</v>
          </cell>
          <cell r="B5662">
            <v>0</v>
          </cell>
        </row>
        <row r="5663">
          <cell r="A5663">
            <v>42093</v>
          </cell>
          <cell r="B5663">
            <v>0.126</v>
          </cell>
        </row>
        <row r="5664">
          <cell r="A5664">
            <v>42094</v>
          </cell>
          <cell r="B5664">
            <v>0.126</v>
          </cell>
        </row>
        <row r="5665">
          <cell r="A5665">
            <v>42095</v>
          </cell>
          <cell r="B5665">
            <v>0.126</v>
          </cell>
        </row>
        <row r="5666">
          <cell r="A5666">
            <v>42096</v>
          </cell>
          <cell r="B5666">
            <v>0.126</v>
          </cell>
        </row>
        <row r="5667">
          <cell r="A5667">
            <v>42097</v>
          </cell>
          <cell r="B5667">
            <v>0</v>
          </cell>
        </row>
        <row r="5668">
          <cell r="A5668">
            <v>42098</v>
          </cell>
          <cell r="B5668">
            <v>0</v>
          </cell>
        </row>
        <row r="5669">
          <cell r="A5669">
            <v>42099</v>
          </cell>
          <cell r="B5669">
            <v>0</v>
          </cell>
        </row>
        <row r="5670">
          <cell r="A5670">
            <v>42100</v>
          </cell>
          <cell r="B5670">
            <v>0.126</v>
          </cell>
        </row>
        <row r="5671">
          <cell r="A5671">
            <v>42101</v>
          </cell>
          <cell r="B5671">
            <v>0.126</v>
          </cell>
        </row>
        <row r="5672">
          <cell r="A5672">
            <v>42102</v>
          </cell>
          <cell r="B5672">
            <v>0.126</v>
          </cell>
        </row>
        <row r="5673">
          <cell r="A5673">
            <v>42103</v>
          </cell>
          <cell r="B5673">
            <v>0.126</v>
          </cell>
        </row>
        <row r="5674">
          <cell r="A5674">
            <v>42104</v>
          </cell>
          <cell r="B5674">
            <v>0.126</v>
          </cell>
        </row>
        <row r="5675">
          <cell r="A5675">
            <v>42105</v>
          </cell>
          <cell r="B5675">
            <v>0</v>
          </cell>
        </row>
        <row r="5676">
          <cell r="A5676">
            <v>42106</v>
          </cell>
          <cell r="B5676">
            <v>0</v>
          </cell>
        </row>
        <row r="5677">
          <cell r="A5677">
            <v>42107</v>
          </cell>
          <cell r="B5677">
            <v>0.126</v>
          </cell>
        </row>
        <row r="5678">
          <cell r="A5678">
            <v>42108</v>
          </cell>
          <cell r="B5678">
            <v>0.126</v>
          </cell>
        </row>
        <row r="5679">
          <cell r="A5679">
            <v>42109</v>
          </cell>
          <cell r="B5679">
            <v>0.126</v>
          </cell>
        </row>
        <row r="5680">
          <cell r="A5680">
            <v>42110</v>
          </cell>
          <cell r="B5680">
            <v>0.126</v>
          </cell>
        </row>
        <row r="5681">
          <cell r="A5681">
            <v>42111</v>
          </cell>
          <cell r="B5681">
            <v>0.126</v>
          </cell>
        </row>
        <row r="5682">
          <cell r="A5682">
            <v>42112</v>
          </cell>
          <cell r="B5682">
            <v>0</v>
          </cell>
        </row>
        <row r="5683">
          <cell r="A5683">
            <v>42113</v>
          </cell>
          <cell r="B5683">
            <v>0</v>
          </cell>
        </row>
        <row r="5684">
          <cell r="A5684">
            <v>42114</v>
          </cell>
          <cell r="B5684">
            <v>0.126</v>
          </cell>
        </row>
        <row r="5685">
          <cell r="A5685">
            <v>42115</v>
          </cell>
          <cell r="B5685">
            <v>0</v>
          </cell>
        </row>
        <row r="5686">
          <cell r="A5686">
            <v>42116</v>
          </cell>
          <cell r="B5686">
            <v>0.126</v>
          </cell>
        </row>
        <row r="5687">
          <cell r="A5687">
            <v>42117</v>
          </cell>
          <cell r="B5687">
            <v>0.126</v>
          </cell>
        </row>
        <row r="5688">
          <cell r="A5688">
            <v>42118</v>
          </cell>
          <cell r="B5688">
            <v>0.126</v>
          </cell>
        </row>
        <row r="5689">
          <cell r="A5689">
            <v>42119</v>
          </cell>
          <cell r="B5689">
            <v>0</v>
          </cell>
        </row>
        <row r="5690">
          <cell r="A5690">
            <v>42120</v>
          </cell>
          <cell r="B5690">
            <v>0</v>
          </cell>
        </row>
        <row r="5691">
          <cell r="A5691">
            <v>42121</v>
          </cell>
          <cell r="B5691">
            <v>0.12609999999999999</v>
          </cell>
        </row>
        <row r="5692">
          <cell r="A5692">
            <v>42122</v>
          </cell>
          <cell r="B5692">
            <v>0.12620000000000001</v>
          </cell>
        </row>
        <row r="5693">
          <cell r="A5693">
            <v>42123</v>
          </cell>
          <cell r="B5693">
            <v>0.12620000000000001</v>
          </cell>
        </row>
        <row r="5694">
          <cell r="A5694">
            <v>42124</v>
          </cell>
          <cell r="B5694">
            <v>0.13109999999999999</v>
          </cell>
        </row>
        <row r="5695">
          <cell r="A5695">
            <v>42125</v>
          </cell>
          <cell r="B5695">
            <v>0</v>
          </cell>
        </row>
        <row r="5696">
          <cell r="A5696">
            <v>42126</v>
          </cell>
          <cell r="B5696">
            <v>0</v>
          </cell>
        </row>
        <row r="5697">
          <cell r="A5697">
            <v>42127</v>
          </cell>
          <cell r="B5697">
            <v>0</v>
          </cell>
        </row>
        <row r="5698">
          <cell r="A5698">
            <v>42128</v>
          </cell>
          <cell r="B5698">
            <v>0.13109999999999999</v>
          </cell>
        </row>
        <row r="5699">
          <cell r="A5699">
            <v>42129</v>
          </cell>
          <cell r="B5699">
            <v>0.1313</v>
          </cell>
        </row>
        <row r="5700">
          <cell r="A5700">
            <v>42130</v>
          </cell>
          <cell r="B5700">
            <v>0.1313</v>
          </cell>
        </row>
        <row r="5701">
          <cell r="A5701">
            <v>42131</v>
          </cell>
          <cell r="B5701">
            <v>0.1313</v>
          </cell>
        </row>
        <row r="5702">
          <cell r="A5702">
            <v>42132</v>
          </cell>
          <cell r="B5702">
            <v>0.1313</v>
          </cell>
        </row>
        <row r="5703">
          <cell r="A5703">
            <v>42133</v>
          </cell>
          <cell r="B5703">
            <v>0</v>
          </cell>
        </row>
        <row r="5704">
          <cell r="A5704">
            <v>42134</v>
          </cell>
          <cell r="B5704">
            <v>0</v>
          </cell>
        </row>
        <row r="5705">
          <cell r="A5705">
            <v>42135</v>
          </cell>
          <cell r="B5705">
            <v>0.1313</v>
          </cell>
        </row>
        <row r="5706">
          <cell r="A5706">
            <v>42136</v>
          </cell>
          <cell r="B5706">
            <v>0.1313</v>
          </cell>
        </row>
        <row r="5707">
          <cell r="A5707">
            <v>42137</v>
          </cell>
          <cell r="B5707">
            <v>0.1313</v>
          </cell>
        </row>
        <row r="5708">
          <cell r="A5708">
            <v>42138</v>
          </cell>
          <cell r="B5708">
            <v>0.1313</v>
          </cell>
        </row>
        <row r="5709">
          <cell r="A5709">
            <v>42139</v>
          </cell>
          <cell r="B5709">
            <v>0.1313</v>
          </cell>
        </row>
        <row r="5710">
          <cell r="A5710">
            <v>42140</v>
          </cell>
          <cell r="B5710">
            <v>0</v>
          </cell>
        </row>
        <row r="5711">
          <cell r="A5711">
            <v>42141</v>
          </cell>
          <cell r="B5711">
            <v>0</v>
          </cell>
        </row>
        <row r="5712">
          <cell r="A5712">
            <v>42142</v>
          </cell>
          <cell r="B5712">
            <v>0.1313</v>
          </cell>
        </row>
        <row r="5713">
          <cell r="A5713">
            <v>42143</v>
          </cell>
          <cell r="B5713">
            <v>0.1313</v>
          </cell>
        </row>
        <row r="5714">
          <cell r="A5714">
            <v>42144</v>
          </cell>
          <cell r="B5714">
            <v>0.1313</v>
          </cell>
        </row>
        <row r="5715">
          <cell r="A5715">
            <v>42145</v>
          </cell>
          <cell r="B5715">
            <v>0.1313</v>
          </cell>
        </row>
        <row r="5716">
          <cell r="A5716">
            <v>42146</v>
          </cell>
          <cell r="B5716">
            <v>0.1313</v>
          </cell>
        </row>
        <row r="5717">
          <cell r="A5717">
            <v>42147</v>
          </cell>
          <cell r="B5717">
            <v>0</v>
          </cell>
        </row>
        <row r="5718">
          <cell r="A5718">
            <v>42148</v>
          </cell>
          <cell r="B5718">
            <v>0</v>
          </cell>
        </row>
        <row r="5719">
          <cell r="A5719">
            <v>42149</v>
          </cell>
          <cell r="B5719">
            <v>0.1313</v>
          </cell>
        </row>
        <row r="5720">
          <cell r="A5720">
            <v>42150</v>
          </cell>
          <cell r="B5720">
            <v>0.1313</v>
          </cell>
        </row>
        <row r="5721">
          <cell r="A5721">
            <v>42151</v>
          </cell>
          <cell r="B5721">
            <v>0.1313</v>
          </cell>
        </row>
        <row r="5722">
          <cell r="A5722">
            <v>42152</v>
          </cell>
          <cell r="B5722">
            <v>0.1313</v>
          </cell>
        </row>
        <row r="5723">
          <cell r="A5723">
            <v>42153</v>
          </cell>
          <cell r="B5723">
            <v>0.1313</v>
          </cell>
        </row>
        <row r="5724">
          <cell r="A5724">
            <v>42154</v>
          </cell>
          <cell r="B5724">
            <v>0</v>
          </cell>
        </row>
        <row r="5725">
          <cell r="A5725">
            <v>42155</v>
          </cell>
          <cell r="B5725">
            <v>0</v>
          </cell>
        </row>
        <row r="5726">
          <cell r="A5726">
            <v>42156</v>
          </cell>
          <cell r="B5726">
            <v>0.1313</v>
          </cell>
        </row>
        <row r="5727">
          <cell r="A5727">
            <v>42157</v>
          </cell>
          <cell r="B5727">
            <v>0.1313</v>
          </cell>
        </row>
        <row r="5728">
          <cell r="A5728">
            <v>42158</v>
          </cell>
          <cell r="B5728">
            <v>0.1313</v>
          </cell>
        </row>
        <row r="5729">
          <cell r="A5729">
            <v>42159</v>
          </cell>
          <cell r="B5729">
            <v>0</v>
          </cell>
        </row>
        <row r="5730">
          <cell r="A5730">
            <v>42160</v>
          </cell>
          <cell r="B5730">
            <v>0.13639999999999999</v>
          </cell>
        </row>
        <row r="5731">
          <cell r="A5731">
            <v>42161</v>
          </cell>
          <cell r="B5731">
            <v>0</v>
          </cell>
        </row>
        <row r="5732">
          <cell r="A5732">
            <v>42162</v>
          </cell>
          <cell r="B5732">
            <v>0</v>
          </cell>
        </row>
        <row r="5733">
          <cell r="A5733">
            <v>42163</v>
          </cell>
          <cell r="B5733">
            <v>0.13639999999999999</v>
          </cell>
        </row>
        <row r="5734">
          <cell r="A5734">
            <v>42164</v>
          </cell>
          <cell r="B5734">
            <v>0.13639999999999999</v>
          </cell>
        </row>
        <row r="5735">
          <cell r="A5735">
            <v>42165</v>
          </cell>
          <cell r="B5735">
            <v>0.13639999999999999</v>
          </cell>
        </row>
        <row r="5736">
          <cell r="A5736">
            <v>42166</v>
          </cell>
          <cell r="B5736">
            <v>0.13639999999999999</v>
          </cell>
        </row>
        <row r="5737">
          <cell r="A5737">
            <v>42167</v>
          </cell>
          <cell r="B5737">
            <v>0.13639999999999999</v>
          </cell>
        </row>
        <row r="5738">
          <cell r="A5738">
            <v>42168</v>
          </cell>
          <cell r="B5738">
            <v>0</v>
          </cell>
        </row>
        <row r="5739">
          <cell r="A5739">
            <v>42169</v>
          </cell>
          <cell r="B5739">
            <v>0</v>
          </cell>
        </row>
        <row r="5740">
          <cell r="A5740">
            <v>42170</v>
          </cell>
          <cell r="B5740">
            <v>0.13639999999999999</v>
          </cell>
        </row>
        <row r="5741">
          <cell r="A5741">
            <v>42171</v>
          </cell>
          <cell r="B5741">
            <v>0.13639999999999999</v>
          </cell>
        </row>
        <row r="5742">
          <cell r="A5742">
            <v>42172</v>
          </cell>
          <cell r="B5742">
            <v>0.13639999999999999</v>
          </cell>
        </row>
        <row r="5743">
          <cell r="A5743">
            <v>42173</v>
          </cell>
          <cell r="B5743">
            <v>0.13639999999999999</v>
          </cell>
        </row>
        <row r="5744">
          <cell r="A5744">
            <v>42174</v>
          </cell>
          <cell r="B5744">
            <v>0.13639999999999999</v>
          </cell>
        </row>
        <row r="5745">
          <cell r="A5745">
            <v>42175</v>
          </cell>
          <cell r="B5745">
            <v>0</v>
          </cell>
        </row>
        <row r="5746">
          <cell r="A5746">
            <v>42176</v>
          </cell>
          <cell r="B5746">
            <v>0</v>
          </cell>
        </row>
        <row r="5747">
          <cell r="A5747">
            <v>42177</v>
          </cell>
          <cell r="B5747">
            <v>0.13639999999999999</v>
          </cell>
        </row>
        <row r="5748">
          <cell r="A5748">
            <v>42178</v>
          </cell>
          <cell r="B5748">
            <v>0.13639999999999999</v>
          </cell>
        </row>
        <row r="5749">
          <cell r="A5749">
            <v>42179</v>
          </cell>
          <cell r="B5749">
            <v>0.13639999999999999</v>
          </cell>
        </row>
        <row r="5750">
          <cell r="A5750">
            <v>42180</v>
          </cell>
          <cell r="B5750">
            <v>0.13639999999999999</v>
          </cell>
        </row>
        <row r="5751">
          <cell r="A5751">
            <v>42181</v>
          </cell>
          <cell r="B5751">
            <v>0.13639999999999999</v>
          </cell>
        </row>
        <row r="5752">
          <cell r="A5752">
            <v>42182</v>
          </cell>
          <cell r="B5752">
            <v>0</v>
          </cell>
        </row>
        <row r="5753">
          <cell r="A5753">
            <v>42183</v>
          </cell>
          <cell r="B5753">
            <v>0</v>
          </cell>
        </row>
        <row r="5754">
          <cell r="A5754">
            <v>42184</v>
          </cell>
          <cell r="B5754">
            <v>0.13639999999999999</v>
          </cell>
        </row>
        <row r="5755">
          <cell r="A5755">
            <v>42185</v>
          </cell>
          <cell r="B5755">
            <v>0.13639999999999999</v>
          </cell>
        </row>
        <row r="5756">
          <cell r="A5756">
            <v>42186</v>
          </cell>
          <cell r="B5756">
            <v>0.13639999999999999</v>
          </cell>
        </row>
        <row r="5757">
          <cell r="A5757">
            <v>42187</v>
          </cell>
          <cell r="B5757">
            <v>0.13639999999999999</v>
          </cell>
        </row>
        <row r="5758">
          <cell r="A5758">
            <v>42188</v>
          </cell>
          <cell r="B5758">
            <v>0.13639999999999999</v>
          </cell>
        </row>
        <row r="5759">
          <cell r="A5759">
            <v>42189</v>
          </cell>
          <cell r="B5759">
            <v>0</v>
          </cell>
        </row>
        <row r="5760">
          <cell r="A5760">
            <v>42190</v>
          </cell>
          <cell r="B5760">
            <v>0</v>
          </cell>
        </row>
        <row r="5761">
          <cell r="A5761">
            <v>42191</v>
          </cell>
          <cell r="B5761">
            <v>0.13639999999999999</v>
          </cell>
        </row>
        <row r="5762">
          <cell r="A5762">
            <v>42192</v>
          </cell>
          <cell r="B5762">
            <v>0.13639999999999999</v>
          </cell>
        </row>
        <row r="5763">
          <cell r="A5763">
            <v>42193</v>
          </cell>
          <cell r="B5763">
            <v>0.13639999999999999</v>
          </cell>
        </row>
        <row r="5764">
          <cell r="A5764">
            <v>42194</v>
          </cell>
          <cell r="B5764">
            <v>0.13639999999999999</v>
          </cell>
        </row>
        <row r="5765">
          <cell r="A5765">
            <v>42195</v>
          </cell>
          <cell r="B5765">
            <v>0.13639999999999999</v>
          </cell>
        </row>
        <row r="5766">
          <cell r="A5766">
            <v>42196</v>
          </cell>
          <cell r="B5766">
            <v>0</v>
          </cell>
        </row>
        <row r="5767">
          <cell r="A5767">
            <v>42197</v>
          </cell>
          <cell r="B5767">
            <v>0</v>
          </cell>
        </row>
        <row r="5768">
          <cell r="A5768">
            <v>42198</v>
          </cell>
          <cell r="B5768">
            <v>0.13639999999999999</v>
          </cell>
        </row>
        <row r="5769">
          <cell r="A5769">
            <v>42199</v>
          </cell>
          <cell r="B5769">
            <v>0.13639999999999999</v>
          </cell>
        </row>
        <row r="5770">
          <cell r="A5770">
            <v>42200</v>
          </cell>
          <cell r="B5770">
            <v>0.13639999999999999</v>
          </cell>
        </row>
        <row r="5771">
          <cell r="A5771">
            <v>42201</v>
          </cell>
          <cell r="B5771">
            <v>0.13639999999999999</v>
          </cell>
        </row>
        <row r="5772">
          <cell r="A5772">
            <v>42202</v>
          </cell>
          <cell r="B5772">
            <v>0.13639999999999999</v>
          </cell>
        </row>
        <row r="5773">
          <cell r="A5773">
            <v>42203</v>
          </cell>
          <cell r="B5773">
            <v>0</v>
          </cell>
        </row>
        <row r="5774">
          <cell r="A5774">
            <v>42204</v>
          </cell>
          <cell r="B5774">
            <v>0</v>
          </cell>
        </row>
        <row r="5775">
          <cell r="A5775">
            <v>42205</v>
          </cell>
          <cell r="B5775">
            <v>0.13639999999999999</v>
          </cell>
        </row>
        <row r="5776">
          <cell r="A5776">
            <v>42206</v>
          </cell>
          <cell r="B5776">
            <v>0.13639999999999999</v>
          </cell>
        </row>
        <row r="5777">
          <cell r="A5777">
            <v>42207</v>
          </cell>
          <cell r="B5777">
            <v>0.13639999999999999</v>
          </cell>
        </row>
        <row r="5778">
          <cell r="A5778">
            <v>42208</v>
          </cell>
          <cell r="B5778">
            <v>0.13639999999999999</v>
          </cell>
        </row>
        <row r="5779">
          <cell r="A5779">
            <v>42209</v>
          </cell>
          <cell r="B5779">
            <v>0.13639999999999999</v>
          </cell>
        </row>
        <row r="5780">
          <cell r="A5780">
            <v>42210</v>
          </cell>
          <cell r="B5780">
            <v>0</v>
          </cell>
        </row>
        <row r="5781">
          <cell r="A5781">
            <v>42211</v>
          </cell>
          <cell r="B5781">
            <v>0</v>
          </cell>
        </row>
        <row r="5782">
          <cell r="A5782">
            <v>42212</v>
          </cell>
          <cell r="B5782">
            <v>0.13639999999999999</v>
          </cell>
        </row>
        <row r="5783">
          <cell r="A5783">
            <v>42213</v>
          </cell>
          <cell r="B5783">
            <v>0.13639999999999999</v>
          </cell>
        </row>
        <row r="5784">
          <cell r="A5784">
            <v>42214</v>
          </cell>
          <cell r="B5784">
            <v>0.13639999999999999</v>
          </cell>
        </row>
        <row r="5785">
          <cell r="A5785">
            <v>42215</v>
          </cell>
          <cell r="B5785">
            <v>0.14130000000000001</v>
          </cell>
        </row>
        <row r="5786">
          <cell r="A5786">
            <v>42216</v>
          </cell>
          <cell r="B5786">
            <v>0.14130000000000001</v>
          </cell>
        </row>
        <row r="5787">
          <cell r="A5787">
            <v>42217</v>
          </cell>
          <cell r="B5787">
            <v>0</v>
          </cell>
        </row>
        <row r="5788">
          <cell r="A5788">
            <v>42218</v>
          </cell>
          <cell r="B5788">
            <v>0</v>
          </cell>
        </row>
        <row r="5789">
          <cell r="A5789">
            <v>42219</v>
          </cell>
          <cell r="B5789">
            <v>0.14130000000000001</v>
          </cell>
        </row>
        <row r="5790">
          <cell r="A5790">
            <v>42220</v>
          </cell>
          <cell r="B5790">
            <v>0.14130000000000001</v>
          </cell>
        </row>
        <row r="5791">
          <cell r="A5791">
            <v>42221</v>
          </cell>
          <cell r="B5791">
            <v>0.14130000000000001</v>
          </cell>
        </row>
        <row r="5792">
          <cell r="A5792">
            <v>42222</v>
          </cell>
          <cell r="B5792">
            <v>0.14130000000000001</v>
          </cell>
        </row>
        <row r="5793">
          <cell r="A5793">
            <v>42223</v>
          </cell>
          <cell r="B5793">
            <v>0.14130000000000001</v>
          </cell>
        </row>
        <row r="5794">
          <cell r="A5794">
            <v>42224</v>
          </cell>
          <cell r="B5794">
            <v>0</v>
          </cell>
        </row>
        <row r="5795">
          <cell r="A5795">
            <v>42225</v>
          </cell>
          <cell r="B5795">
            <v>0</v>
          </cell>
        </row>
        <row r="5796">
          <cell r="A5796">
            <v>42226</v>
          </cell>
          <cell r="B5796">
            <v>0.14130000000000001</v>
          </cell>
        </row>
        <row r="5797">
          <cell r="A5797">
            <v>42227</v>
          </cell>
          <cell r="B5797">
            <v>0.14130000000000001</v>
          </cell>
        </row>
        <row r="5798">
          <cell r="A5798">
            <v>42228</v>
          </cell>
          <cell r="B5798">
            <v>0.14130000000000001</v>
          </cell>
        </row>
        <row r="5799">
          <cell r="A5799">
            <v>42229</v>
          </cell>
          <cell r="B5799">
            <v>0.14130000000000001</v>
          </cell>
        </row>
        <row r="5800">
          <cell r="A5800">
            <v>42230</v>
          </cell>
          <cell r="B5800">
            <v>0.14130000000000001</v>
          </cell>
        </row>
        <row r="5801">
          <cell r="A5801">
            <v>42231</v>
          </cell>
          <cell r="B5801">
            <v>0</v>
          </cell>
        </row>
        <row r="5802">
          <cell r="A5802">
            <v>42232</v>
          </cell>
          <cell r="B5802">
            <v>0</v>
          </cell>
        </row>
        <row r="5803">
          <cell r="A5803">
            <v>42233</v>
          </cell>
          <cell r="B5803">
            <v>0.14130000000000001</v>
          </cell>
        </row>
        <row r="5804">
          <cell r="A5804">
            <v>42234</v>
          </cell>
          <cell r="B5804">
            <v>0.14130000000000001</v>
          </cell>
        </row>
        <row r="5805">
          <cell r="A5805">
            <v>42235</v>
          </cell>
          <cell r="B5805">
            <v>0.14130000000000001</v>
          </cell>
        </row>
        <row r="5806">
          <cell r="A5806">
            <v>42236</v>
          </cell>
          <cell r="B5806">
            <v>0.14130000000000001</v>
          </cell>
        </row>
        <row r="5807">
          <cell r="A5807">
            <v>42237</v>
          </cell>
          <cell r="B5807">
            <v>0.14130000000000001</v>
          </cell>
        </row>
        <row r="5808">
          <cell r="A5808">
            <v>42238</v>
          </cell>
          <cell r="B5808">
            <v>0</v>
          </cell>
        </row>
        <row r="5809">
          <cell r="A5809">
            <v>42239</v>
          </cell>
          <cell r="B5809">
            <v>0</v>
          </cell>
        </row>
        <row r="5810">
          <cell r="A5810">
            <v>42240</v>
          </cell>
          <cell r="B5810">
            <v>0.14130000000000001</v>
          </cell>
        </row>
        <row r="5811">
          <cell r="A5811">
            <v>42241</v>
          </cell>
          <cell r="B5811">
            <v>0.14130000000000001</v>
          </cell>
        </row>
        <row r="5812">
          <cell r="A5812">
            <v>42242</v>
          </cell>
          <cell r="B5812">
            <v>0.14130000000000001</v>
          </cell>
        </row>
        <row r="5813">
          <cell r="A5813">
            <v>42243</v>
          </cell>
          <cell r="B5813">
            <v>0.14130000000000001</v>
          </cell>
        </row>
        <row r="5814">
          <cell r="A5814">
            <v>42244</v>
          </cell>
          <cell r="B5814">
            <v>0.14130000000000001</v>
          </cell>
        </row>
        <row r="5815">
          <cell r="A5815">
            <v>42245</v>
          </cell>
          <cell r="B5815">
            <v>0</v>
          </cell>
        </row>
        <row r="5816">
          <cell r="A5816">
            <v>42246</v>
          </cell>
          <cell r="B5816">
            <v>0</v>
          </cell>
        </row>
        <row r="5817">
          <cell r="A5817">
            <v>42247</v>
          </cell>
          <cell r="B5817">
            <v>0.14130000000000001</v>
          </cell>
        </row>
        <row r="5818">
          <cell r="A5818">
            <v>42248</v>
          </cell>
          <cell r="B5818">
            <v>0.14130000000000001</v>
          </cell>
        </row>
        <row r="5819">
          <cell r="A5819">
            <v>42249</v>
          </cell>
          <cell r="B5819">
            <v>0.14130000000000001</v>
          </cell>
        </row>
        <row r="5820">
          <cell r="A5820">
            <v>42250</v>
          </cell>
          <cell r="B5820">
            <v>0.14130000000000001</v>
          </cell>
        </row>
        <row r="5821">
          <cell r="A5821">
            <v>42251</v>
          </cell>
          <cell r="B5821">
            <v>0.14130000000000001</v>
          </cell>
        </row>
        <row r="5822">
          <cell r="A5822">
            <v>42252</v>
          </cell>
          <cell r="B5822">
            <v>0</v>
          </cell>
        </row>
        <row r="5823">
          <cell r="A5823">
            <v>42253</v>
          </cell>
          <cell r="B5823">
            <v>0</v>
          </cell>
        </row>
        <row r="5824">
          <cell r="A5824">
            <v>42254</v>
          </cell>
          <cell r="B5824">
            <v>0</v>
          </cell>
        </row>
        <row r="5825">
          <cell r="A5825">
            <v>42255</v>
          </cell>
          <cell r="B5825">
            <v>0.14130000000000001</v>
          </cell>
        </row>
        <row r="5826">
          <cell r="A5826">
            <v>42256</v>
          </cell>
          <cell r="B5826">
            <v>0.14130000000000001</v>
          </cell>
        </row>
        <row r="5827">
          <cell r="A5827">
            <v>42257</v>
          </cell>
          <cell r="B5827">
            <v>0.14130000000000001</v>
          </cell>
        </row>
        <row r="5828">
          <cell r="A5828">
            <v>42258</v>
          </cell>
          <cell r="B5828">
            <v>0.14130000000000001</v>
          </cell>
        </row>
        <row r="5829">
          <cell r="A5829">
            <v>42259</v>
          </cell>
          <cell r="B5829">
            <v>0</v>
          </cell>
        </row>
        <row r="5830">
          <cell r="A5830">
            <v>42260</v>
          </cell>
          <cell r="B5830">
            <v>0</v>
          </cell>
        </row>
        <row r="5831">
          <cell r="A5831">
            <v>42261</v>
          </cell>
          <cell r="B5831">
            <v>0.14130000000000001</v>
          </cell>
        </row>
        <row r="5832">
          <cell r="A5832">
            <v>42262</v>
          </cell>
          <cell r="B5832">
            <v>0.14130000000000001</v>
          </cell>
        </row>
        <row r="5833">
          <cell r="A5833">
            <v>42263</v>
          </cell>
          <cell r="B5833">
            <v>0.14130000000000001</v>
          </cell>
        </row>
        <row r="5834">
          <cell r="A5834">
            <v>42264</v>
          </cell>
          <cell r="B5834">
            <v>0.14130000000000001</v>
          </cell>
        </row>
        <row r="5835">
          <cell r="A5835">
            <v>42265</v>
          </cell>
          <cell r="B5835">
            <v>0.14130000000000001</v>
          </cell>
        </row>
        <row r="5836">
          <cell r="A5836">
            <v>42266</v>
          </cell>
          <cell r="B5836">
            <v>0</v>
          </cell>
        </row>
        <row r="5837">
          <cell r="A5837">
            <v>42267</v>
          </cell>
          <cell r="B5837">
            <v>0</v>
          </cell>
        </row>
        <row r="5838">
          <cell r="A5838">
            <v>42268</v>
          </cell>
          <cell r="B5838">
            <v>0.14130000000000001</v>
          </cell>
        </row>
        <row r="5839">
          <cell r="A5839">
            <v>42269</v>
          </cell>
          <cell r="B5839">
            <v>0.14130000000000001</v>
          </cell>
        </row>
        <row r="5840">
          <cell r="A5840">
            <v>42270</v>
          </cell>
          <cell r="B5840">
            <v>0.14130000000000001</v>
          </cell>
        </row>
        <row r="5841">
          <cell r="A5841">
            <v>42271</v>
          </cell>
          <cell r="B5841">
            <v>0.14130000000000001</v>
          </cell>
        </row>
        <row r="5842">
          <cell r="A5842">
            <v>42272</v>
          </cell>
          <cell r="B5842">
            <v>0.14130000000000001</v>
          </cell>
        </row>
        <row r="5843">
          <cell r="A5843">
            <v>42273</v>
          </cell>
          <cell r="B5843">
            <v>0</v>
          </cell>
        </row>
        <row r="5844">
          <cell r="A5844">
            <v>42274</v>
          </cell>
          <cell r="B5844">
            <v>0</v>
          </cell>
        </row>
        <row r="5845">
          <cell r="A5845">
            <v>42275</v>
          </cell>
          <cell r="B5845">
            <v>0.14130000000000001</v>
          </cell>
        </row>
        <row r="5846">
          <cell r="A5846">
            <v>42276</v>
          </cell>
          <cell r="B5846">
            <v>0.14130000000000001</v>
          </cell>
        </row>
        <row r="5847">
          <cell r="A5847">
            <v>42277</v>
          </cell>
          <cell r="B5847">
            <v>0.14130000000000001</v>
          </cell>
        </row>
        <row r="5848">
          <cell r="A5848">
            <v>42278</v>
          </cell>
          <cell r="B5848">
            <v>0.14130000000000001</v>
          </cell>
        </row>
        <row r="5849">
          <cell r="A5849">
            <v>42279</v>
          </cell>
          <cell r="B5849">
            <v>0.14130000000000001</v>
          </cell>
        </row>
        <row r="5850">
          <cell r="A5850">
            <v>42280</v>
          </cell>
          <cell r="B5850">
            <v>0</v>
          </cell>
        </row>
        <row r="5851">
          <cell r="A5851">
            <v>42281</v>
          </cell>
          <cell r="B5851">
            <v>0</v>
          </cell>
        </row>
        <row r="5852">
          <cell r="A5852">
            <v>42282</v>
          </cell>
          <cell r="B5852">
            <v>0.14130000000000001</v>
          </cell>
        </row>
        <row r="5853">
          <cell r="A5853">
            <v>42283</v>
          </cell>
          <cell r="B5853">
            <v>0.14130000000000001</v>
          </cell>
        </row>
        <row r="5854">
          <cell r="A5854">
            <v>42284</v>
          </cell>
          <cell r="B5854">
            <v>0.14130000000000001</v>
          </cell>
        </row>
        <row r="5855">
          <cell r="A5855">
            <v>42285</v>
          </cell>
          <cell r="B5855">
            <v>0.14130000000000001</v>
          </cell>
        </row>
        <row r="5856">
          <cell r="A5856">
            <v>42286</v>
          </cell>
          <cell r="B5856">
            <v>0.14130000000000001</v>
          </cell>
        </row>
        <row r="5857">
          <cell r="A5857">
            <v>42287</v>
          </cell>
          <cell r="B5857">
            <v>0</v>
          </cell>
        </row>
        <row r="5858">
          <cell r="A5858">
            <v>42288</v>
          </cell>
          <cell r="B5858">
            <v>0</v>
          </cell>
        </row>
        <row r="5859">
          <cell r="A5859">
            <v>42289</v>
          </cell>
          <cell r="B5859">
            <v>0</v>
          </cell>
        </row>
        <row r="5860">
          <cell r="A5860">
            <v>42290</v>
          </cell>
          <cell r="B5860">
            <v>0.14130000000000001</v>
          </cell>
        </row>
        <row r="5861">
          <cell r="A5861">
            <v>42291</v>
          </cell>
          <cell r="B5861">
            <v>0.14130000000000001</v>
          </cell>
        </row>
        <row r="5862">
          <cell r="A5862">
            <v>42292</v>
          </cell>
          <cell r="B5862">
            <v>0.14130000000000001</v>
          </cell>
        </row>
        <row r="5863">
          <cell r="A5863">
            <v>42293</v>
          </cell>
          <cell r="B5863">
            <v>0.14130000000000001</v>
          </cell>
        </row>
        <row r="5864">
          <cell r="A5864">
            <v>42294</v>
          </cell>
          <cell r="B5864">
            <v>0</v>
          </cell>
        </row>
        <row r="5865">
          <cell r="A5865">
            <v>42295</v>
          </cell>
          <cell r="B5865">
            <v>0</v>
          </cell>
        </row>
        <row r="5866">
          <cell r="A5866">
            <v>42296</v>
          </cell>
          <cell r="B5866">
            <v>0.14130000000000001</v>
          </cell>
        </row>
        <row r="5867">
          <cell r="A5867">
            <v>42297</v>
          </cell>
          <cell r="B5867">
            <v>0.14130000000000001</v>
          </cell>
        </row>
        <row r="5868">
          <cell r="A5868">
            <v>42298</v>
          </cell>
          <cell r="B5868">
            <v>0.14130000000000001</v>
          </cell>
        </row>
        <row r="5869">
          <cell r="A5869">
            <v>42299</v>
          </cell>
          <cell r="B5869">
            <v>0.1414</v>
          </cell>
        </row>
        <row r="5870">
          <cell r="A5870">
            <v>42300</v>
          </cell>
          <cell r="B5870">
            <v>0.1414</v>
          </cell>
        </row>
        <row r="5871">
          <cell r="A5871">
            <v>42301</v>
          </cell>
          <cell r="B5871">
            <v>0</v>
          </cell>
        </row>
        <row r="5872">
          <cell r="A5872">
            <v>42302</v>
          </cell>
          <cell r="B5872">
            <v>0</v>
          </cell>
        </row>
        <row r="5873">
          <cell r="A5873">
            <v>42303</v>
          </cell>
          <cell r="B5873">
            <v>0.1414</v>
          </cell>
        </row>
        <row r="5874">
          <cell r="A5874">
            <v>42304</v>
          </cell>
          <cell r="B5874">
            <v>0.1414</v>
          </cell>
        </row>
        <row r="5875">
          <cell r="A5875">
            <v>42305</v>
          </cell>
          <cell r="B5875">
            <v>0.1414</v>
          </cell>
        </row>
        <row r="5876">
          <cell r="A5876">
            <v>42306</v>
          </cell>
          <cell r="B5876">
            <v>0.1414</v>
          </cell>
        </row>
        <row r="5877">
          <cell r="A5877">
            <v>42307</v>
          </cell>
          <cell r="B5877">
            <v>0.1414</v>
          </cell>
        </row>
        <row r="5878">
          <cell r="A5878">
            <v>42308</v>
          </cell>
          <cell r="B5878">
            <v>0</v>
          </cell>
        </row>
        <row r="5879">
          <cell r="A5879">
            <v>42309</v>
          </cell>
          <cell r="B5879">
            <v>0</v>
          </cell>
        </row>
        <row r="5880">
          <cell r="A5880">
            <v>42310</v>
          </cell>
          <cell r="B5880">
            <v>0</v>
          </cell>
        </row>
        <row r="5881">
          <cell r="A5881">
            <v>42311</v>
          </cell>
          <cell r="B5881">
            <v>0.1414</v>
          </cell>
        </row>
        <row r="5882">
          <cell r="A5882">
            <v>42312</v>
          </cell>
          <cell r="B5882">
            <v>0.1414</v>
          </cell>
        </row>
        <row r="5883">
          <cell r="A5883">
            <v>42313</v>
          </cell>
          <cell r="B5883">
            <v>0.1414</v>
          </cell>
        </row>
        <row r="5884">
          <cell r="A5884">
            <v>42314</v>
          </cell>
          <cell r="B5884">
            <v>0.1414</v>
          </cell>
        </row>
        <row r="5885">
          <cell r="A5885">
            <v>42315</v>
          </cell>
          <cell r="B5885">
            <v>0</v>
          </cell>
        </row>
        <row r="5886">
          <cell r="A5886">
            <v>42316</v>
          </cell>
          <cell r="B5886">
            <v>0</v>
          </cell>
        </row>
        <row r="5887">
          <cell r="A5887">
            <v>42317</v>
          </cell>
          <cell r="B5887">
            <v>0.1414</v>
          </cell>
        </row>
        <row r="5888">
          <cell r="A5888">
            <v>42318</v>
          </cell>
          <cell r="B5888">
            <v>0.1414</v>
          </cell>
        </row>
        <row r="5889">
          <cell r="A5889">
            <v>42319</v>
          </cell>
          <cell r="B5889">
            <v>0.1414</v>
          </cell>
        </row>
        <row r="5890">
          <cell r="A5890">
            <v>42320</v>
          </cell>
          <cell r="B5890">
            <v>0.1414</v>
          </cell>
        </row>
        <row r="5891">
          <cell r="A5891">
            <v>42321</v>
          </cell>
          <cell r="B5891">
            <v>0.1414</v>
          </cell>
        </row>
        <row r="5892">
          <cell r="A5892">
            <v>42322</v>
          </cell>
          <cell r="B5892">
            <v>0</v>
          </cell>
        </row>
        <row r="5893">
          <cell r="A5893">
            <v>42323</v>
          </cell>
          <cell r="B5893">
            <v>0</v>
          </cell>
        </row>
        <row r="5894">
          <cell r="A5894">
            <v>42324</v>
          </cell>
          <cell r="B5894">
            <v>0.1414</v>
          </cell>
        </row>
        <row r="5895">
          <cell r="A5895">
            <v>42325</v>
          </cell>
          <cell r="B5895">
            <v>0.1414</v>
          </cell>
        </row>
        <row r="5896">
          <cell r="A5896">
            <v>42326</v>
          </cell>
          <cell r="B5896">
            <v>0.1414</v>
          </cell>
        </row>
        <row r="5897">
          <cell r="A5897">
            <v>42327</v>
          </cell>
          <cell r="B5897">
            <v>0.1414</v>
          </cell>
        </row>
        <row r="5898">
          <cell r="A5898">
            <v>42328</v>
          </cell>
          <cell r="B5898">
            <v>0.1414</v>
          </cell>
        </row>
        <row r="5899">
          <cell r="A5899">
            <v>42329</v>
          </cell>
          <cell r="B5899">
            <v>0</v>
          </cell>
        </row>
        <row r="5900">
          <cell r="A5900">
            <v>42330</v>
          </cell>
          <cell r="B5900">
            <v>0</v>
          </cell>
        </row>
        <row r="5901">
          <cell r="A5901">
            <v>42331</v>
          </cell>
          <cell r="B5901">
            <v>0.1414</v>
          </cell>
        </row>
        <row r="5902">
          <cell r="A5902">
            <v>42332</v>
          </cell>
          <cell r="B5902">
            <v>0.1414</v>
          </cell>
        </row>
        <row r="5903">
          <cell r="A5903">
            <v>42333</v>
          </cell>
          <cell r="B5903">
            <v>0.1414</v>
          </cell>
        </row>
        <row r="5904">
          <cell r="A5904">
            <v>42334</v>
          </cell>
          <cell r="B5904">
            <v>0.1414</v>
          </cell>
        </row>
        <row r="5905">
          <cell r="A5905">
            <v>42335</v>
          </cell>
          <cell r="B5905">
            <v>0.1414</v>
          </cell>
        </row>
        <row r="5906">
          <cell r="A5906">
            <v>42336</v>
          </cell>
          <cell r="B5906">
            <v>0</v>
          </cell>
        </row>
        <row r="5907">
          <cell r="A5907">
            <v>42337</v>
          </cell>
          <cell r="B5907">
            <v>0</v>
          </cell>
        </row>
        <row r="5908">
          <cell r="A5908">
            <v>42338</v>
          </cell>
          <cell r="B5908">
            <v>0.1414</v>
          </cell>
        </row>
        <row r="5909">
          <cell r="A5909">
            <v>42339</v>
          </cell>
          <cell r="B5909">
            <v>0.1414</v>
          </cell>
        </row>
        <row r="5910">
          <cell r="A5910">
            <v>42340</v>
          </cell>
          <cell r="B5910">
            <v>0.1414</v>
          </cell>
        </row>
        <row r="5911">
          <cell r="A5911">
            <v>42341</v>
          </cell>
          <cell r="B5911">
            <v>0.1414</v>
          </cell>
        </row>
        <row r="5912">
          <cell r="A5912">
            <v>42342</v>
          </cell>
          <cell r="B5912">
            <v>0.1414</v>
          </cell>
        </row>
        <row r="5913">
          <cell r="A5913">
            <v>42343</v>
          </cell>
          <cell r="B5913">
            <v>0</v>
          </cell>
        </row>
        <row r="5914">
          <cell r="A5914">
            <v>42344</v>
          </cell>
          <cell r="B5914">
            <v>0</v>
          </cell>
        </row>
        <row r="5915">
          <cell r="A5915">
            <v>42345</v>
          </cell>
          <cell r="B5915">
            <v>0.1414</v>
          </cell>
        </row>
        <row r="5916">
          <cell r="A5916">
            <v>42346</v>
          </cell>
          <cell r="B5916">
            <v>0.1414</v>
          </cell>
        </row>
        <row r="5917">
          <cell r="A5917">
            <v>42347</v>
          </cell>
          <cell r="B5917">
            <v>0.1414</v>
          </cell>
        </row>
        <row r="5918">
          <cell r="A5918">
            <v>42348</v>
          </cell>
          <cell r="B5918">
            <v>0.1414</v>
          </cell>
        </row>
        <row r="5919">
          <cell r="A5919">
            <v>42349</v>
          </cell>
          <cell r="B5919">
            <v>0.1414</v>
          </cell>
        </row>
        <row r="5920">
          <cell r="A5920">
            <v>42350</v>
          </cell>
          <cell r="B5920">
            <v>0</v>
          </cell>
        </row>
        <row r="5921">
          <cell r="A5921">
            <v>42351</v>
          </cell>
          <cell r="B5921">
            <v>0</v>
          </cell>
        </row>
        <row r="5922">
          <cell r="A5922">
            <v>42352</v>
          </cell>
          <cell r="B5922">
            <v>0.1414</v>
          </cell>
        </row>
        <row r="5923">
          <cell r="A5923">
            <v>42353</v>
          </cell>
          <cell r="B5923">
            <v>0.1414</v>
          </cell>
        </row>
        <row r="5924">
          <cell r="A5924">
            <v>42354</v>
          </cell>
          <cell r="B5924">
            <v>0.1414</v>
          </cell>
        </row>
        <row r="5925">
          <cell r="A5925">
            <v>42355</v>
          </cell>
          <cell r="B5925">
            <v>0.1414</v>
          </cell>
        </row>
        <row r="5926">
          <cell r="A5926">
            <v>42356</v>
          </cell>
          <cell r="B5926">
            <v>0.1414</v>
          </cell>
        </row>
        <row r="5927">
          <cell r="A5927">
            <v>42357</v>
          </cell>
          <cell r="B5927">
            <v>0</v>
          </cell>
        </row>
        <row r="5928">
          <cell r="A5928">
            <v>42358</v>
          </cell>
          <cell r="B5928">
            <v>0</v>
          </cell>
        </row>
        <row r="5929">
          <cell r="A5929">
            <v>42359</v>
          </cell>
          <cell r="B5929">
            <v>0.1414</v>
          </cell>
        </row>
        <row r="5930">
          <cell r="A5930">
            <v>42360</v>
          </cell>
          <cell r="B5930">
            <v>0.1414</v>
          </cell>
        </row>
        <row r="5931">
          <cell r="A5931">
            <v>42361</v>
          </cell>
          <cell r="B5931">
            <v>0.1414</v>
          </cell>
        </row>
        <row r="5932">
          <cell r="A5932">
            <v>42362</v>
          </cell>
          <cell r="B5932">
            <v>0.1414</v>
          </cell>
        </row>
        <row r="5933">
          <cell r="A5933">
            <v>42363</v>
          </cell>
          <cell r="B5933">
            <v>0</v>
          </cell>
        </row>
        <row r="5934">
          <cell r="A5934">
            <v>42364</v>
          </cell>
          <cell r="B5934">
            <v>0</v>
          </cell>
        </row>
        <row r="5935">
          <cell r="A5935">
            <v>42365</v>
          </cell>
          <cell r="B5935">
            <v>0</v>
          </cell>
        </row>
        <row r="5936">
          <cell r="A5936">
            <v>42366</v>
          </cell>
          <cell r="B5936">
            <v>0.1414</v>
          </cell>
        </row>
        <row r="5937">
          <cell r="A5937">
            <v>42367</v>
          </cell>
          <cell r="B5937">
            <v>0.1414</v>
          </cell>
        </row>
        <row r="5938">
          <cell r="A5938">
            <v>42368</v>
          </cell>
          <cell r="B5938">
            <v>0.1414</v>
          </cell>
        </row>
        <row r="5939">
          <cell r="A5939">
            <v>42369</v>
          </cell>
          <cell r="B5939">
            <v>0.1414</v>
          </cell>
        </row>
        <row r="5940">
          <cell r="A5940">
            <v>42370</v>
          </cell>
          <cell r="B5940">
            <v>0</v>
          </cell>
        </row>
        <row r="5941">
          <cell r="A5941">
            <v>42371</v>
          </cell>
          <cell r="B5941">
            <v>0</v>
          </cell>
        </row>
        <row r="5942">
          <cell r="A5942">
            <v>42372</v>
          </cell>
          <cell r="B5942">
            <v>0</v>
          </cell>
        </row>
        <row r="5943">
          <cell r="A5943">
            <v>42373</v>
          </cell>
          <cell r="B5943">
            <v>0.1414</v>
          </cell>
        </row>
        <row r="5944">
          <cell r="A5944">
            <v>42374</v>
          </cell>
          <cell r="B5944">
            <v>0.1414</v>
          </cell>
        </row>
        <row r="5945">
          <cell r="A5945">
            <v>42375</v>
          </cell>
          <cell r="B5945">
            <v>0.1414</v>
          </cell>
        </row>
        <row r="5946">
          <cell r="A5946">
            <v>42376</v>
          </cell>
          <cell r="B5946">
            <v>0.1414</v>
          </cell>
        </row>
        <row r="5947">
          <cell r="A5947">
            <v>42377</v>
          </cell>
          <cell r="B5947">
            <v>0.1414</v>
          </cell>
        </row>
        <row r="5948">
          <cell r="A5948">
            <v>42378</v>
          </cell>
          <cell r="B5948">
            <v>0</v>
          </cell>
        </row>
        <row r="5949">
          <cell r="A5949">
            <v>42379</v>
          </cell>
          <cell r="B5949">
            <v>0</v>
          </cell>
        </row>
        <row r="5950">
          <cell r="A5950">
            <v>42380</v>
          </cell>
          <cell r="B5950">
            <v>0.1414</v>
          </cell>
        </row>
        <row r="5951">
          <cell r="A5951">
            <v>42381</v>
          </cell>
          <cell r="B5951">
            <v>0.1414</v>
          </cell>
        </row>
        <row r="5952">
          <cell r="A5952">
            <v>42382</v>
          </cell>
          <cell r="B5952">
            <v>0.1414</v>
          </cell>
        </row>
        <row r="5953">
          <cell r="A5953">
            <v>42383</v>
          </cell>
          <cell r="B5953">
            <v>0.1414</v>
          </cell>
        </row>
        <row r="5954">
          <cell r="A5954">
            <v>42384</v>
          </cell>
          <cell r="B5954">
            <v>0.1414</v>
          </cell>
        </row>
        <row r="5955">
          <cell r="A5955">
            <v>42385</v>
          </cell>
          <cell r="B5955">
            <v>0</v>
          </cell>
        </row>
        <row r="5956">
          <cell r="A5956">
            <v>42386</v>
          </cell>
          <cell r="B5956">
            <v>0</v>
          </cell>
        </row>
        <row r="5957">
          <cell r="A5957">
            <v>42387</v>
          </cell>
          <cell r="B5957">
            <v>0.1414</v>
          </cell>
        </row>
        <row r="5958">
          <cell r="A5958">
            <v>42388</v>
          </cell>
          <cell r="B5958">
            <v>0.1414</v>
          </cell>
        </row>
        <row r="5959">
          <cell r="A5959">
            <v>42389</v>
          </cell>
          <cell r="B5959">
            <v>0.1414</v>
          </cell>
        </row>
        <row r="5960">
          <cell r="A5960">
            <v>42390</v>
          </cell>
          <cell r="B5960">
            <v>0.14130000000000001</v>
          </cell>
        </row>
        <row r="5961">
          <cell r="A5961">
            <v>42391</v>
          </cell>
          <cell r="B5961">
            <v>0.14130000000000001</v>
          </cell>
        </row>
        <row r="5962">
          <cell r="A5962">
            <v>42392</v>
          </cell>
          <cell r="B5962">
            <v>0</v>
          </cell>
        </row>
        <row r="5963">
          <cell r="A5963">
            <v>42393</v>
          </cell>
          <cell r="B5963">
            <v>0</v>
          </cell>
        </row>
        <row r="5964">
          <cell r="A5964">
            <v>42394</v>
          </cell>
          <cell r="B5964">
            <v>0.14130000000000001</v>
          </cell>
        </row>
        <row r="5965">
          <cell r="A5965">
            <v>42395</v>
          </cell>
          <cell r="B5965">
            <v>0.14130000000000001</v>
          </cell>
        </row>
        <row r="5966">
          <cell r="A5966">
            <v>42396</v>
          </cell>
          <cell r="B5966">
            <v>0.14130000000000001</v>
          </cell>
        </row>
        <row r="5967">
          <cell r="A5967">
            <v>42397</v>
          </cell>
          <cell r="B5967">
            <v>0.14130000000000001</v>
          </cell>
        </row>
        <row r="5968">
          <cell r="A5968">
            <v>42398</v>
          </cell>
          <cell r="B5968">
            <v>0.14130000000000001</v>
          </cell>
        </row>
        <row r="5969">
          <cell r="A5969">
            <v>42399</v>
          </cell>
          <cell r="B5969">
            <v>0</v>
          </cell>
        </row>
        <row r="5970">
          <cell r="A5970">
            <v>42400</v>
          </cell>
          <cell r="B5970">
            <v>0</v>
          </cell>
        </row>
        <row r="5971">
          <cell r="A5971">
            <v>42401</v>
          </cell>
          <cell r="B5971">
            <v>0.14130000000000001</v>
          </cell>
        </row>
        <row r="5972">
          <cell r="A5972">
            <v>42402</v>
          </cell>
          <cell r="B5972">
            <v>0.14130000000000001</v>
          </cell>
        </row>
        <row r="5973">
          <cell r="A5973">
            <v>42403</v>
          </cell>
          <cell r="B5973">
            <v>0.14130000000000001</v>
          </cell>
        </row>
        <row r="5974">
          <cell r="A5974">
            <v>42404</v>
          </cell>
          <cell r="B5974">
            <v>0.14130000000000001</v>
          </cell>
        </row>
        <row r="5975">
          <cell r="A5975">
            <v>42405</v>
          </cell>
          <cell r="B5975">
            <v>0.14130000000000001</v>
          </cell>
        </row>
        <row r="5976">
          <cell r="A5976">
            <v>42406</v>
          </cell>
          <cell r="B5976">
            <v>0</v>
          </cell>
        </row>
        <row r="5977">
          <cell r="A5977">
            <v>42407</v>
          </cell>
          <cell r="B5977">
            <v>0</v>
          </cell>
        </row>
        <row r="5978">
          <cell r="A5978">
            <v>42408</v>
          </cell>
          <cell r="B5978">
            <v>0</v>
          </cell>
        </row>
        <row r="5979">
          <cell r="A5979">
            <v>42409</v>
          </cell>
          <cell r="B5979">
            <v>0</v>
          </cell>
        </row>
        <row r="5980">
          <cell r="A5980">
            <v>42410</v>
          </cell>
          <cell r="B5980">
            <v>0.14130000000000001</v>
          </cell>
        </row>
        <row r="5981">
          <cell r="A5981">
            <v>42411</v>
          </cell>
          <cell r="B5981">
            <v>0.14130000000000001</v>
          </cell>
        </row>
        <row r="5982">
          <cell r="A5982">
            <v>42412</v>
          </cell>
          <cell r="B5982">
            <v>0.14130000000000001</v>
          </cell>
        </row>
        <row r="5983">
          <cell r="A5983">
            <v>42413</v>
          </cell>
          <cell r="B5983">
            <v>0</v>
          </cell>
        </row>
        <row r="5984">
          <cell r="A5984">
            <v>42414</v>
          </cell>
          <cell r="B5984">
            <v>0</v>
          </cell>
        </row>
        <row r="5985">
          <cell r="A5985">
            <v>42415</v>
          </cell>
          <cell r="B5985">
            <v>0.14130000000000001</v>
          </cell>
        </row>
        <row r="5986">
          <cell r="A5986">
            <v>42416</v>
          </cell>
          <cell r="B5986">
            <v>0.14130000000000001</v>
          </cell>
        </row>
        <row r="5987">
          <cell r="A5987">
            <v>42417</v>
          </cell>
          <cell r="B5987">
            <v>0.14130000000000001</v>
          </cell>
        </row>
        <row r="5988">
          <cell r="A5988">
            <v>42418</v>
          </cell>
          <cell r="B5988">
            <v>0.14130000000000001</v>
          </cell>
        </row>
        <row r="5989">
          <cell r="A5989">
            <v>42419</v>
          </cell>
          <cell r="B5989">
            <v>0.14130000000000001</v>
          </cell>
        </row>
        <row r="5990">
          <cell r="A5990">
            <v>42420</v>
          </cell>
          <cell r="B5990">
            <v>0</v>
          </cell>
        </row>
        <row r="5991">
          <cell r="A5991">
            <v>42421</v>
          </cell>
          <cell r="B5991">
            <v>0</v>
          </cell>
        </row>
        <row r="5992">
          <cell r="A5992">
            <v>42422</v>
          </cell>
          <cell r="B5992">
            <v>0.14130000000000001</v>
          </cell>
        </row>
        <row r="5993">
          <cell r="A5993">
            <v>42423</v>
          </cell>
          <cell r="B5993">
            <v>0.14130000000000001</v>
          </cell>
        </row>
        <row r="5994">
          <cell r="A5994">
            <v>42424</v>
          </cell>
          <cell r="B5994">
            <v>0.14130000000000001</v>
          </cell>
        </row>
        <row r="5995">
          <cell r="A5995">
            <v>42425</v>
          </cell>
          <cell r="B5995">
            <v>0.14130000000000001</v>
          </cell>
        </row>
        <row r="5996">
          <cell r="A5996">
            <v>42426</v>
          </cell>
          <cell r="B5996">
            <v>0.14130000000000001</v>
          </cell>
        </row>
        <row r="5997">
          <cell r="A5997">
            <v>42427</v>
          </cell>
          <cell r="B5997">
            <v>0</v>
          </cell>
        </row>
        <row r="5998">
          <cell r="A5998">
            <v>42428</v>
          </cell>
          <cell r="B5998">
            <v>0</v>
          </cell>
        </row>
        <row r="5999">
          <cell r="A5999">
            <v>42429</v>
          </cell>
          <cell r="B5999">
            <v>0.14130000000000001</v>
          </cell>
        </row>
        <row r="6000">
          <cell r="A6000">
            <v>42430</v>
          </cell>
          <cell r="B6000">
            <v>0.14130000000000001</v>
          </cell>
        </row>
        <row r="6001">
          <cell r="A6001">
            <v>42431</v>
          </cell>
          <cell r="B6001">
            <v>0.14130000000000001</v>
          </cell>
        </row>
        <row r="6002">
          <cell r="A6002">
            <v>42432</v>
          </cell>
          <cell r="B6002">
            <v>0.14130000000000001</v>
          </cell>
        </row>
        <row r="6003">
          <cell r="A6003">
            <v>42433</v>
          </cell>
          <cell r="B6003">
            <v>0.14130000000000001</v>
          </cell>
        </row>
        <row r="6004">
          <cell r="A6004">
            <v>42434</v>
          </cell>
          <cell r="B6004">
            <v>0</v>
          </cell>
        </row>
        <row r="6005">
          <cell r="A6005">
            <v>42435</v>
          </cell>
          <cell r="B6005">
            <v>0</v>
          </cell>
        </row>
        <row r="6006">
          <cell r="A6006">
            <v>42436</v>
          </cell>
          <cell r="B6006">
            <v>0.14130000000000001</v>
          </cell>
        </row>
        <row r="6007">
          <cell r="A6007">
            <v>42437</v>
          </cell>
          <cell r="B6007">
            <v>0.14130000000000001</v>
          </cell>
        </row>
        <row r="6008">
          <cell r="A6008">
            <v>42438</v>
          </cell>
          <cell r="B6008">
            <v>0.14130000000000001</v>
          </cell>
        </row>
        <row r="6009">
          <cell r="A6009">
            <v>42439</v>
          </cell>
          <cell r="B6009">
            <v>0.14130000000000001</v>
          </cell>
        </row>
        <row r="6010">
          <cell r="A6010">
            <v>42440</v>
          </cell>
          <cell r="B6010">
            <v>0.14130000000000001</v>
          </cell>
        </row>
        <row r="6011">
          <cell r="A6011">
            <v>42441</v>
          </cell>
          <cell r="B6011">
            <v>0</v>
          </cell>
        </row>
        <row r="6012">
          <cell r="A6012">
            <v>42442</v>
          </cell>
          <cell r="B6012">
            <v>0</v>
          </cell>
        </row>
        <row r="6013">
          <cell r="A6013">
            <v>42443</v>
          </cell>
          <cell r="B6013">
            <v>0.14130000000000001</v>
          </cell>
        </row>
        <row r="6014">
          <cell r="A6014">
            <v>42444</v>
          </cell>
          <cell r="B6014">
            <v>0.14130000000000001</v>
          </cell>
        </row>
        <row r="6015">
          <cell r="A6015">
            <v>42445</v>
          </cell>
          <cell r="B6015">
            <v>0.14130000000000001</v>
          </cell>
        </row>
        <row r="6016">
          <cell r="A6016">
            <v>42446</v>
          </cell>
          <cell r="B6016">
            <v>0.14130000000000001</v>
          </cell>
        </row>
        <row r="6017">
          <cell r="A6017">
            <v>42447</v>
          </cell>
          <cell r="B6017">
            <v>0.14130000000000001</v>
          </cell>
        </row>
        <row r="6018">
          <cell r="A6018">
            <v>42448</v>
          </cell>
          <cell r="B6018">
            <v>0</v>
          </cell>
        </row>
        <row r="6019">
          <cell r="A6019">
            <v>42449</v>
          </cell>
          <cell r="B6019">
            <v>0</v>
          </cell>
        </row>
        <row r="6020">
          <cell r="A6020">
            <v>42450</v>
          </cell>
          <cell r="B6020">
            <v>0.14130000000000001</v>
          </cell>
        </row>
        <row r="6021">
          <cell r="A6021">
            <v>42451</v>
          </cell>
          <cell r="B6021">
            <v>0.14130000000000001</v>
          </cell>
        </row>
        <row r="6022">
          <cell r="A6022">
            <v>42452</v>
          </cell>
          <cell r="B6022">
            <v>0.14130000000000001</v>
          </cell>
        </row>
        <row r="6023">
          <cell r="A6023">
            <v>42453</v>
          </cell>
          <cell r="B6023">
            <v>0.14130000000000001</v>
          </cell>
        </row>
        <row r="6024">
          <cell r="A6024">
            <v>42454</v>
          </cell>
          <cell r="B6024">
            <v>0</v>
          </cell>
        </row>
        <row r="6025">
          <cell r="A6025">
            <v>42455</v>
          </cell>
          <cell r="B6025">
            <v>0</v>
          </cell>
        </row>
        <row r="6026">
          <cell r="A6026">
            <v>42456</v>
          </cell>
          <cell r="B6026">
            <v>0</v>
          </cell>
        </row>
        <row r="6027">
          <cell r="A6027">
            <v>42457</v>
          </cell>
          <cell r="B6027">
            <v>0.14130000000000001</v>
          </cell>
        </row>
        <row r="6028">
          <cell r="A6028">
            <v>42458</v>
          </cell>
          <cell r="B6028">
            <v>0.14130000000000001</v>
          </cell>
        </row>
        <row r="6029">
          <cell r="A6029">
            <v>42459</v>
          </cell>
          <cell r="B6029">
            <v>0.14130000000000001</v>
          </cell>
        </row>
        <row r="6030">
          <cell r="A6030">
            <v>42460</v>
          </cell>
          <cell r="B6030">
            <v>0.14130000000000001</v>
          </cell>
        </row>
        <row r="6031">
          <cell r="A6031">
            <v>42461</v>
          </cell>
          <cell r="B6031">
            <v>0.14130000000000001</v>
          </cell>
        </row>
        <row r="6032">
          <cell r="A6032">
            <v>42462</v>
          </cell>
          <cell r="B6032">
            <v>0</v>
          </cell>
        </row>
        <row r="6033">
          <cell r="A6033">
            <v>42463</v>
          </cell>
          <cell r="B6033">
            <v>0</v>
          </cell>
        </row>
        <row r="6034">
          <cell r="A6034">
            <v>42464</v>
          </cell>
          <cell r="B6034">
            <v>0.14130000000000001</v>
          </cell>
        </row>
        <row r="6035">
          <cell r="A6035">
            <v>42465</v>
          </cell>
          <cell r="B6035">
            <v>0.14130000000000001</v>
          </cell>
        </row>
        <row r="6036">
          <cell r="A6036">
            <v>42466</v>
          </cell>
          <cell r="B6036">
            <v>0.14130000000000001</v>
          </cell>
        </row>
        <row r="6037">
          <cell r="A6037">
            <v>42467</v>
          </cell>
          <cell r="B6037">
            <v>0.14130000000000001</v>
          </cell>
        </row>
        <row r="6038">
          <cell r="A6038">
            <v>42468</v>
          </cell>
          <cell r="B6038">
            <v>0.14130000000000001</v>
          </cell>
        </row>
        <row r="6039">
          <cell r="A6039">
            <v>42469</v>
          </cell>
          <cell r="B6039">
            <v>0</v>
          </cell>
        </row>
        <row r="6040">
          <cell r="A6040">
            <v>42470</v>
          </cell>
          <cell r="B6040">
            <v>0</v>
          </cell>
        </row>
        <row r="6041">
          <cell r="A6041">
            <v>42471</v>
          </cell>
          <cell r="B6041">
            <v>0.14130000000000001</v>
          </cell>
        </row>
        <row r="6042">
          <cell r="A6042">
            <v>42472</v>
          </cell>
          <cell r="B6042">
            <v>0.14130000000000001</v>
          </cell>
        </row>
        <row r="6043">
          <cell r="A6043">
            <v>42473</v>
          </cell>
          <cell r="B6043">
            <v>0.14130000000000001</v>
          </cell>
        </row>
        <row r="6044">
          <cell r="A6044">
            <v>42474</v>
          </cell>
          <cell r="B6044">
            <v>0.14130000000000001</v>
          </cell>
        </row>
        <row r="6045">
          <cell r="A6045">
            <v>42475</v>
          </cell>
          <cell r="B6045">
            <v>0.14130000000000001</v>
          </cell>
        </row>
        <row r="6046">
          <cell r="A6046">
            <v>42476</v>
          </cell>
          <cell r="B6046">
            <v>0</v>
          </cell>
        </row>
        <row r="6047">
          <cell r="A6047">
            <v>42477</v>
          </cell>
          <cell r="B6047">
            <v>0</v>
          </cell>
        </row>
        <row r="6048">
          <cell r="A6048">
            <v>42478</v>
          </cell>
          <cell r="B6048">
            <v>0.14130000000000001</v>
          </cell>
        </row>
        <row r="6049">
          <cell r="A6049">
            <v>42479</v>
          </cell>
          <cell r="B6049">
            <v>0.14130000000000001</v>
          </cell>
        </row>
        <row r="6050">
          <cell r="A6050">
            <v>42480</v>
          </cell>
          <cell r="B6050">
            <v>0.14130000000000001</v>
          </cell>
        </row>
        <row r="6051">
          <cell r="A6051">
            <v>42481</v>
          </cell>
          <cell r="B6051">
            <v>0</v>
          </cell>
        </row>
        <row r="6052">
          <cell r="A6052">
            <v>42482</v>
          </cell>
          <cell r="B6052">
            <v>0.14130000000000001</v>
          </cell>
        </row>
        <row r="6053">
          <cell r="A6053">
            <v>42483</v>
          </cell>
          <cell r="B6053">
            <v>0</v>
          </cell>
        </row>
        <row r="6054">
          <cell r="A6054">
            <v>42484</v>
          </cell>
          <cell r="B6054">
            <v>0</v>
          </cell>
        </row>
        <row r="6055">
          <cell r="A6055">
            <v>42485</v>
          </cell>
          <cell r="B6055">
            <v>0.14130000000000001</v>
          </cell>
        </row>
        <row r="6056">
          <cell r="A6056">
            <v>42486</v>
          </cell>
          <cell r="B6056">
            <v>0.14130000000000001</v>
          </cell>
        </row>
        <row r="6057">
          <cell r="A6057">
            <v>42487</v>
          </cell>
          <cell r="B6057">
            <v>0.14130000000000001</v>
          </cell>
        </row>
        <row r="6058">
          <cell r="A6058">
            <v>42488</v>
          </cell>
          <cell r="B6058">
            <v>0.14130000000000001</v>
          </cell>
        </row>
        <row r="6059">
          <cell r="A6059">
            <v>42489</v>
          </cell>
          <cell r="B6059">
            <v>0.14130000000000001</v>
          </cell>
        </row>
        <row r="6060">
          <cell r="A6060">
            <v>42490</v>
          </cell>
          <cell r="B6060">
            <v>0</v>
          </cell>
        </row>
        <row r="6061">
          <cell r="A6061">
            <v>42491</v>
          </cell>
          <cell r="B6061">
            <v>0</v>
          </cell>
        </row>
        <row r="6062">
          <cell r="A6062">
            <v>42492</v>
          </cell>
          <cell r="B6062">
            <v>0.14130000000000001</v>
          </cell>
        </row>
        <row r="6063">
          <cell r="A6063">
            <v>42493</v>
          </cell>
          <cell r="B6063">
            <v>0.14130000000000001</v>
          </cell>
        </row>
        <row r="6064">
          <cell r="A6064">
            <v>42494</v>
          </cell>
          <cell r="B6064">
            <v>0.14130000000000001</v>
          </cell>
        </row>
        <row r="6065">
          <cell r="A6065">
            <v>42495</v>
          </cell>
          <cell r="B6065">
            <v>0.14130000000000001</v>
          </cell>
        </row>
        <row r="6066">
          <cell r="A6066">
            <v>42496</v>
          </cell>
          <cell r="B6066">
            <v>0.14130000000000001</v>
          </cell>
        </row>
        <row r="6067">
          <cell r="A6067">
            <v>42497</v>
          </cell>
          <cell r="B6067">
            <v>0</v>
          </cell>
        </row>
        <row r="6068">
          <cell r="A6068">
            <v>42498</v>
          </cell>
          <cell r="B6068">
            <v>0</v>
          </cell>
        </row>
        <row r="6069">
          <cell r="A6069">
            <v>42499</v>
          </cell>
          <cell r="B6069">
            <v>0.14130000000000001</v>
          </cell>
        </row>
        <row r="6070">
          <cell r="A6070">
            <v>42500</v>
          </cell>
          <cell r="B6070">
            <v>0.14130000000000001</v>
          </cell>
        </row>
        <row r="6071">
          <cell r="A6071">
            <v>42501</v>
          </cell>
          <cell r="B6071">
            <v>0.14130000000000001</v>
          </cell>
        </row>
        <row r="6072">
          <cell r="A6072">
            <v>42502</v>
          </cell>
          <cell r="B6072">
            <v>0.14130000000000001</v>
          </cell>
        </row>
        <row r="6073">
          <cell r="A6073">
            <v>42503</v>
          </cell>
          <cell r="B6073">
            <v>0.14130000000000001</v>
          </cell>
        </row>
        <row r="6074">
          <cell r="A6074">
            <v>42504</v>
          </cell>
          <cell r="B6074">
            <v>0</v>
          </cell>
        </row>
        <row r="6075">
          <cell r="A6075">
            <v>42505</v>
          </cell>
          <cell r="B6075">
            <v>0</v>
          </cell>
        </row>
        <row r="6076">
          <cell r="A6076">
            <v>42506</v>
          </cell>
          <cell r="B6076">
            <v>0.14130000000000001</v>
          </cell>
        </row>
        <row r="6077">
          <cell r="A6077">
            <v>42507</v>
          </cell>
          <cell r="B6077">
            <v>0.14130000000000001</v>
          </cell>
        </row>
        <row r="6078">
          <cell r="A6078">
            <v>42508</v>
          </cell>
          <cell r="B6078">
            <v>0.14130000000000001</v>
          </cell>
        </row>
        <row r="6079">
          <cell r="A6079">
            <v>42509</v>
          </cell>
          <cell r="B6079">
            <v>0.14130000000000001</v>
          </cell>
        </row>
        <row r="6080">
          <cell r="A6080">
            <v>42510</v>
          </cell>
          <cell r="B6080">
            <v>0.14130000000000001</v>
          </cell>
        </row>
        <row r="6081">
          <cell r="A6081">
            <v>42511</v>
          </cell>
          <cell r="B6081">
            <v>0</v>
          </cell>
        </row>
        <row r="6082">
          <cell r="A6082">
            <v>42512</v>
          </cell>
          <cell r="B6082">
            <v>0</v>
          </cell>
        </row>
        <row r="6083">
          <cell r="A6083">
            <v>42513</v>
          </cell>
          <cell r="B6083">
            <v>0.14130000000000001</v>
          </cell>
        </row>
        <row r="6084">
          <cell r="A6084">
            <v>42514</v>
          </cell>
          <cell r="B6084">
            <v>0.14130000000000001</v>
          </cell>
        </row>
        <row r="6085">
          <cell r="A6085">
            <v>42515</v>
          </cell>
          <cell r="B6085">
            <v>0.14130000000000001</v>
          </cell>
        </row>
        <row r="6086">
          <cell r="A6086">
            <v>42516</v>
          </cell>
          <cell r="B6086">
            <v>0</v>
          </cell>
        </row>
        <row r="6087">
          <cell r="A6087">
            <v>42517</v>
          </cell>
          <cell r="B6087">
            <v>0.14130000000000001</v>
          </cell>
        </row>
        <row r="6088">
          <cell r="A6088">
            <v>42518</v>
          </cell>
          <cell r="B6088">
            <v>0</v>
          </cell>
        </row>
        <row r="6089">
          <cell r="A6089">
            <v>42519</v>
          </cell>
          <cell r="B6089">
            <v>0</v>
          </cell>
        </row>
        <row r="6090">
          <cell r="A6090">
            <v>42520</v>
          </cell>
          <cell r="B6090">
            <v>0.14130000000000001</v>
          </cell>
        </row>
        <row r="6091">
          <cell r="A6091">
            <v>42521</v>
          </cell>
          <cell r="B6091">
            <v>0.14130000000000001</v>
          </cell>
        </row>
        <row r="6092">
          <cell r="A6092">
            <v>42522</v>
          </cell>
          <cell r="B6092">
            <v>0.14130000000000001</v>
          </cell>
        </row>
        <row r="6093">
          <cell r="A6093">
            <v>42523</v>
          </cell>
          <cell r="B6093">
            <v>0.14130000000000001</v>
          </cell>
        </row>
        <row r="6094">
          <cell r="A6094">
            <v>42524</v>
          </cell>
          <cell r="B6094">
            <v>0.14130000000000001</v>
          </cell>
        </row>
        <row r="6095">
          <cell r="A6095">
            <v>42525</v>
          </cell>
          <cell r="B6095">
            <v>0</v>
          </cell>
        </row>
        <row r="6096">
          <cell r="A6096">
            <v>42526</v>
          </cell>
          <cell r="B6096">
            <v>0</v>
          </cell>
        </row>
        <row r="6097">
          <cell r="A6097">
            <v>42527</v>
          </cell>
          <cell r="B6097">
            <v>0.14130000000000001</v>
          </cell>
        </row>
        <row r="6098">
          <cell r="A6098">
            <v>42528</v>
          </cell>
          <cell r="B6098">
            <v>0.14130000000000001</v>
          </cell>
        </row>
        <row r="6099">
          <cell r="A6099">
            <v>42529</v>
          </cell>
          <cell r="B6099">
            <v>0.14130000000000001</v>
          </cell>
        </row>
        <row r="6100">
          <cell r="A6100">
            <v>42530</v>
          </cell>
          <cell r="B6100">
            <v>0.14130000000000001</v>
          </cell>
        </row>
        <row r="6101">
          <cell r="A6101">
            <v>42531</v>
          </cell>
          <cell r="B6101">
            <v>0.14130000000000001</v>
          </cell>
        </row>
        <row r="6102">
          <cell r="A6102">
            <v>42532</v>
          </cell>
          <cell r="B6102">
            <v>0</v>
          </cell>
        </row>
        <row r="6103">
          <cell r="A6103">
            <v>42533</v>
          </cell>
          <cell r="B6103">
            <v>0</v>
          </cell>
        </row>
        <row r="6104">
          <cell r="A6104">
            <v>42534</v>
          </cell>
          <cell r="B6104">
            <v>0.14130000000000001</v>
          </cell>
        </row>
        <row r="6105">
          <cell r="A6105">
            <v>42535</v>
          </cell>
          <cell r="B6105">
            <v>0.14130000000000001</v>
          </cell>
        </row>
        <row r="6106">
          <cell r="A6106">
            <v>42536</v>
          </cell>
          <cell r="B6106">
            <v>0.14130000000000001</v>
          </cell>
        </row>
        <row r="6107">
          <cell r="A6107">
            <v>42537</v>
          </cell>
          <cell r="B6107">
            <v>0.14130000000000001</v>
          </cell>
        </row>
        <row r="6108">
          <cell r="A6108">
            <v>42538</v>
          </cell>
          <cell r="B6108">
            <v>0.14130000000000001</v>
          </cell>
        </row>
        <row r="6109">
          <cell r="A6109">
            <v>42539</v>
          </cell>
          <cell r="B6109">
            <v>0</v>
          </cell>
        </row>
        <row r="6110">
          <cell r="A6110">
            <v>42540</v>
          </cell>
          <cell r="B6110">
            <v>0</v>
          </cell>
        </row>
        <row r="6111">
          <cell r="A6111">
            <v>42541</v>
          </cell>
          <cell r="B6111">
            <v>0.14130000000000001</v>
          </cell>
        </row>
        <row r="6112">
          <cell r="A6112">
            <v>42542</v>
          </cell>
          <cell r="B6112">
            <v>0.14130000000000001</v>
          </cell>
        </row>
        <row r="6113">
          <cell r="A6113">
            <v>42543</v>
          </cell>
          <cell r="B6113">
            <v>0.14130000000000001</v>
          </cell>
        </row>
        <row r="6114">
          <cell r="A6114">
            <v>42544</v>
          </cell>
          <cell r="B6114">
            <v>0.14130000000000001</v>
          </cell>
        </row>
        <row r="6115">
          <cell r="A6115">
            <v>42545</v>
          </cell>
          <cell r="B6115">
            <v>0.14130000000000001</v>
          </cell>
        </row>
        <row r="6116">
          <cell r="A6116">
            <v>42546</v>
          </cell>
          <cell r="B6116">
            <v>0</v>
          </cell>
        </row>
        <row r="6117">
          <cell r="A6117">
            <v>42547</v>
          </cell>
          <cell r="B6117">
            <v>0</v>
          </cell>
        </row>
        <row r="6118">
          <cell r="A6118">
            <v>42548</v>
          </cell>
          <cell r="B6118">
            <v>0.14130000000000001</v>
          </cell>
        </row>
        <row r="6119">
          <cell r="A6119">
            <v>42549</v>
          </cell>
          <cell r="B6119">
            <v>0.14130000000000001</v>
          </cell>
        </row>
        <row r="6120">
          <cell r="A6120">
            <v>42550</v>
          </cell>
          <cell r="B6120">
            <v>0.14130000000000001</v>
          </cell>
        </row>
        <row r="6121">
          <cell r="A6121">
            <v>42551</v>
          </cell>
          <cell r="B6121">
            <v>0.14130000000000001</v>
          </cell>
        </row>
        <row r="6122">
          <cell r="A6122">
            <v>42552</v>
          </cell>
          <cell r="B6122">
            <v>0.14130000000000001</v>
          </cell>
        </row>
        <row r="6123">
          <cell r="A6123">
            <v>42553</v>
          </cell>
          <cell r="B6123">
            <v>0</v>
          </cell>
        </row>
        <row r="6124">
          <cell r="A6124">
            <v>42554</v>
          </cell>
          <cell r="B6124">
            <v>0</v>
          </cell>
        </row>
        <row r="6125">
          <cell r="A6125">
            <v>42555</v>
          </cell>
          <cell r="B6125">
            <v>0.14130000000000001</v>
          </cell>
        </row>
        <row r="6126">
          <cell r="A6126">
            <v>42556</v>
          </cell>
          <cell r="B6126">
            <v>0.14130000000000001</v>
          </cell>
        </row>
        <row r="6127">
          <cell r="A6127">
            <v>42557</v>
          </cell>
          <cell r="B6127">
            <v>0.14130000000000001</v>
          </cell>
        </row>
        <row r="6128">
          <cell r="A6128">
            <v>42558</v>
          </cell>
          <cell r="B6128">
            <v>0.14130000000000001</v>
          </cell>
        </row>
        <row r="6129">
          <cell r="A6129">
            <v>42559</v>
          </cell>
          <cell r="B6129">
            <v>0.14130000000000001</v>
          </cell>
        </row>
        <row r="6130">
          <cell r="A6130">
            <v>42560</v>
          </cell>
          <cell r="B6130">
            <v>0</v>
          </cell>
        </row>
        <row r="6131">
          <cell r="A6131">
            <v>42561</v>
          </cell>
          <cell r="B6131">
            <v>0</v>
          </cell>
        </row>
        <row r="6132">
          <cell r="A6132">
            <v>42562</v>
          </cell>
          <cell r="B6132">
            <v>0.14130000000000001</v>
          </cell>
        </row>
        <row r="6133">
          <cell r="A6133">
            <v>42563</v>
          </cell>
          <cell r="B6133">
            <v>0.14130000000000001</v>
          </cell>
        </row>
        <row r="6134">
          <cell r="A6134">
            <v>42564</v>
          </cell>
          <cell r="B6134">
            <v>0.14130000000000001</v>
          </cell>
        </row>
        <row r="6135">
          <cell r="A6135">
            <v>42565</v>
          </cell>
          <cell r="B6135">
            <v>0.14130000000000001</v>
          </cell>
        </row>
        <row r="6136">
          <cell r="A6136">
            <v>42566</v>
          </cell>
          <cell r="B6136">
            <v>0.14130000000000001</v>
          </cell>
        </row>
        <row r="6137">
          <cell r="A6137">
            <v>42567</v>
          </cell>
          <cell r="B6137">
            <v>0</v>
          </cell>
        </row>
        <row r="6138">
          <cell r="A6138">
            <v>42568</v>
          </cell>
          <cell r="B6138">
            <v>0</v>
          </cell>
        </row>
        <row r="6139">
          <cell r="A6139">
            <v>42569</v>
          </cell>
          <cell r="B6139">
            <v>0.14130000000000001</v>
          </cell>
        </row>
        <row r="6140">
          <cell r="A6140">
            <v>42570</v>
          </cell>
          <cell r="B6140">
            <v>0.14130000000000001</v>
          </cell>
        </row>
        <row r="6141">
          <cell r="A6141">
            <v>42571</v>
          </cell>
          <cell r="B6141">
            <v>0.14130000000000001</v>
          </cell>
        </row>
        <row r="6142">
          <cell r="A6142">
            <v>42572</v>
          </cell>
          <cell r="B6142">
            <v>0.14130000000000001</v>
          </cell>
        </row>
        <row r="6143">
          <cell r="A6143">
            <v>42573</v>
          </cell>
          <cell r="B6143">
            <v>0.14130000000000001</v>
          </cell>
        </row>
        <row r="6144">
          <cell r="A6144">
            <v>42574</v>
          </cell>
          <cell r="B6144">
            <v>0</v>
          </cell>
        </row>
        <row r="6145">
          <cell r="A6145">
            <v>42575</v>
          </cell>
          <cell r="B6145">
            <v>0</v>
          </cell>
        </row>
        <row r="6146">
          <cell r="A6146">
            <v>42576</v>
          </cell>
          <cell r="B6146">
            <v>0.14130000000000001</v>
          </cell>
        </row>
        <row r="6147">
          <cell r="A6147">
            <v>42577</v>
          </cell>
          <cell r="B6147">
            <v>0.14130000000000001</v>
          </cell>
        </row>
        <row r="6148">
          <cell r="A6148">
            <v>42578</v>
          </cell>
          <cell r="B6148">
            <v>0.14130000000000001</v>
          </cell>
        </row>
        <row r="6149">
          <cell r="A6149">
            <v>42579</v>
          </cell>
          <cell r="B6149">
            <v>0.14130000000000001</v>
          </cell>
        </row>
        <row r="6150">
          <cell r="A6150">
            <v>42580</v>
          </cell>
          <cell r="B6150">
            <v>0.14130000000000001</v>
          </cell>
        </row>
        <row r="6151">
          <cell r="A6151">
            <v>42581</v>
          </cell>
          <cell r="B6151">
            <v>0</v>
          </cell>
        </row>
        <row r="6152">
          <cell r="A6152">
            <v>42582</v>
          </cell>
          <cell r="B6152">
            <v>0</v>
          </cell>
        </row>
        <row r="6153">
          <cell r="A6153">
            <v>42583</v>
          </cell>
          <cell r="B6153">
            <v>0.14130000000000001</v>
          </cell>
        </row>
        <row r="6154">
          <cell r="A6154">
            <v>42584</v>
          </cell>
          <cell r="B6154">
            <v>0.14130000000000001</v>
          </cell>
        </row>
        <row r="6155">
          <cell r="A6155">
            <v>42585</v>
          </cell>
          <cell r="B6155">
            <v>0.14130000000000001</v>
          </cell>
        </row>
        <row r="6156">
          <cell r="A6156">
            <v>42586</v>
          </cell>
          <cell r="B6156">
            <v>0.14130000000000001</v>
          </cell>
        </row>
        <row r="6157">
          <cell r="A6157">
            <v>42587</v>
          </cell>
          <cell r="B6157">
            <v>0.14130000000000001</v>
          </cell>
        </row>
        <row r="6158">
          <cell r="A6158">
            <v>42588</v>
          </cell>
          <cell r="B6158">
            <v>0</v>
          </cell>
        </row>
        <row r="6159">
          <cell r="A6159">
            <v>42589</v>
          </cell>
          <cell r="B6159">
            <v>0</v>
          </cell>
        </row>
        <row r="6160">
          <cell r="A6160">
            <v>42590</v>
          </cell>
          <cell r="B6160">
            <v>0.14130000000000001</v>
          </cell>
        </row>
        <row r="6161">
          <cell r="A6161">
            <v>42591</v>
          </cell>
          <cell r="B6161">
            <v>0.14130000000000001</v>
          </cell>
        </row>
        <row r="6162">
          <cell r="A6162">
            <v>42592</v>
          </cell>
          <cell r="B6162">
            <v>0.14130000000000001</v>
          </cell>
        </row>
        <row r="6163">
          <cell r="A6163">
            <v>42593</v>
          </cell>
          <cell r="B6163">
            <v>0.14130000000000001</v>
          </cell>
        </row>
        <row r="6164">
          <cell r="A6164">
            <v>42594</v>
          </cell>
          <cell r="B6164">
            <v>0.14130000000000001</v>
          </cell>
        </row>
        <row r="6165">
          <cell r="A6165">
            <v>42595</v>
          </cell>
          <cell r="B6165">
            <v>0</v>
          </cell>
        </row>
        <row r="6166">
          <cell r="A6166">
            <v>42596</v>
          </cell>
          <cell r="B6166">
            <v>0</v>
          </cell>
        </row>
        <row r="6167">
          <cell r="A6167">
            <v>42597</v>
          </cell>
          <cell r="B6167">
            <v>0.14130000000000001</v>
          </cell>
        </row>
        <row r="6168">
          <cell r="A6168">
            <v>42598</v>
          </cell>
          <cell r="B6168">
            <v>0.14130000000000001</v>
          </cell>
        </row>
        <row r="6169">
          <cell r="A6169">
            <v>42599</v>
          </cell>
          <cell r="B6169">
            <v>0.14130000000000001</v>
          </cell>
        </row>
        <row r="6170">
          <cell r="A6170">
            <v>42600</v>
          </cell>
          <cell r="B6170">
            <v>0.14130000000000001</v>
          </cell>
        </row>
        <row r="6171">
          <cell r="A6171">
            <v>42601</v>
          </cell>
          <cell r="B6171">
            <v>0.14130000000000001</v>
          </cell>
        </row>
        <row r="6172">
          <cell r="A6172">
            <v>42602</v>
          </cell>
          <cell r="B6172">
            <v>0</v>
          </cell>
        </row>
        <row r="6173">
          <cell r="A6173">
            <v>42603</v>
          </cell>
          <cell r="B6173">
            <v>0</v>
          </cell>
        </row>
        <row r="6174">
          <cell r="A6174">
            <v>42604</v>
          </cell>
          <cell r="B6174">
            <v>0.14130000000000001</v>
          </cell>
        </row>
        <row r="6175">
          <cell r="A6175">
            <v>42605</v>
          </cell>
          <cell r="B6175">
            <v>0.14130000000000001</v>
          </cell>
        </row>
        <row r="6176">
          <cell r="A6176">
            <v>42606</v>
          </cell>
          <cell r="B6176">
            <v>0.14130000000000001</v>
          </cell>
        </row>
        <row r="6177">
          <cell r="A6177">
            <v>42607</v>
          </cell>
          <cell r="B6177">
            <v>0.14130000000000001</v>
          </cell>
        </row>
        <row r="6178">
          <cell r="A6178">
            <v>42608</v>
          </cell>
          <cell r="B6178">
            <v>0.14130000000000001</v>
          </cell>
        </row>
        <row r="6179">
          <cell r="A6179">
            <v>42609</v>
          </cell>
          <cell r="B6179">
            <v>0</v>
          </cell>
        </row>
        <row r="6180">
          <cell r="A6180">
            <v>42610</v>
          </cell>
          <cell r="B6180">
            <v>0</v>
          </cell>
        </row>
        <row r="6181">
          <cell r="A6181">
            <v>42611</v>
          </cell>
          <cell r="B6181">
            <v>0.14130000000000001</v>
          </cell>
        </row>
        <row r="6182">
          <cell r="A6182">
            <v>42612</v>
          </cell>
          <cell r="B6182">
            <v>0.14130000000000001</v>
          </cell>
        </row>
        <row r="6183">
          <cell r="A6183">
            <v>42613</v>
          </cell>
          <cell r="B6183">
            <v>0.14130000000000001</v>
          </cell>
        </row>
        <row r="6184">
          <cell r="A6184">
            <v>42614</v>
          </cell>
          <cell r="B6184">
            <v>0.14130000000000001</v>
          </cell>
        </row>
        <row r="6185">
          <cell r="A6185">
            <v>42615</v>
          </cell>
          <cell r="B6185">
            <v>0.14130000000000001</v>
          </cell>
        </row>
        <row r="6186">
          <cell r="A6186">
            <v>42616</v>
          </cell>
          <cell r="B6186">
            <v>0</v>
          </cell>
        </row>
        <row r="6187">
          <cell r="A6187">
            <v>42617</v>
          </cell>
          <cell r="B6187">
            <v>0</v>
          </cell>
        </row>
        <row r="6188">
          <cell r="A6188">
            <v>42618</v>
          </cell>
          <cell r="B6188">
            <v>0.14130000000000001</v>
          </cell>
        </row>
        <row r="6189">
          <cell r="A6189">
            <v>42619</v>
          </cell>
          <cell r="B6189">
            <v>0.14130000000000001</v>
          </cell>
        </row>
        <row r="6190">
          <cell r="A6190">
            <v>42620</v>
          </cell>
          <cell r="B6190">
            <v>0</v>
          </cell>
        </row>
        <row r="6191">
          <cell r="A6191">
            <v>42621</v>
          </cell>
          <cell r="B6191">
            <v>0.14130000000000001</v>
          </cell>
        </row>
        <row r="6192">
          <cell r="A6192">
            <v>42622</v>
          </cell>
          <cell r="B6192">
            <v>0.14130000000000001</v>
          </cell>
        </row>
        <row r="6193">
          <cell r="A6193">
            <v>42623</v>
          </cell>
          <cell r="B6193">
            <v>0</v>
          </cell>
        </row>
        <row r="6194">
          <cell r="A6194">
            <v>42624</v>
          </cell>
          <cell r="B6194">
            <v>0</v>
          </cell>
        </row>
        <row r="6195">
          <cell r="A6195">
            <v>42625</v>
          </cell>
          <cell r="B6195">
            <v>0.14130000000000001</v>
          </cell>
        </row>
        <row r="6196">
          <cell r="A6196">
            <v>42626</v>
          </cell>
          <cell r="B6196">
            <v>0.14130000000000001</v>
          </cell>
        </row>
        <row r="6197">
          <cell r="A6197">
            <v>42627</v>
          </cell>
          <cell r="B6197">
            <v>0.14130000000000001</v>
          </cell>
        </row>
        <row r="6198">
          <cell r="A6198">
            <v>42628</v>
          </cell>
          <cell r="B6198">
            <v>0.14130000000000001</v>
          </cell>
        </row>
        <row r="6199">
          <cell r="A6199">
            <v>42629</v>
          </cell>
          <cell r="B6199">
            <v>0.14130000000000001</v>
          </cell>
        </row>
        <row r="6200">
          <cell r="A6200">
            <v>42630</v>
          </cell>
          <cell r="B6200">
            <v>0</v>
          </cell>
        </row>
        <row r="6201">
          <cell r="A6201">
            <v>42631</v>
          </cell>
          <cell r="B6201">
            <v>0</v>
          </cell>
        </row>
        <row r="6202">
          <cell r="A6202">
            <v>42632</v>
          </cell>
          <cell r="B6202">
            <v>0.14130000000000001</v>
          </cell>
        </row>
        <row r="6203">
          <cell r="A6203">
            <v>42633</v>
          </cell>
          <cell r="B6203">
            <v>0.14130000000000001</v>
          </cell>
        </row>
        <row r="6204">
          <cell r="A6204">
            <v>42634</v>
          </cell>
          <cell r="B6204">
            <v>0.14130000000000001</v>
          </cell>
        </row>
        <row r="6205">
          <cell r="A6205">
            <v>42635</v>
          </cell>
          <cell r="B6205">
            <v>0.14130000000000001</v>
          </cell>
        </row>
        <row r="6206">
          <cell r="A6206">
            <v>42636</v>
          </cell>
          <cell r="B6206">
            <v>0.14130000000000001</v>
          </cell>
        </row>
        <row r="6207">
          <cell r="A6207">
            <v>42637</v>
          </cell>
          <cell r="B6207">
            <v>0</v>
          </cell>
        </row>
        <row r="6208">
          <cell r="A6208">
            <v>42638</v>
          </cell>
          <cell r="B6208">
            <v>0</v>
          </cell>
        </row>
        <row r="6209">
          <cell r="A6209">
            <v>42639</v>
          </cell>
          <cell r="B6209">
            <v>0.14130000000000001</v>
          </cell>
        </row>
        <row r="6210">
          <cell r="A6210">
            <v>42640</v>
          </cell>
          <cell r="B6210">
            <v>0.14130000000000001</v>
          </cell>
        </row>
        <row r="6211">
          <cell r="A6211">
            <v>42641</v>
          </cell>
          <cell r="B6211">
            <v>0.14130000000000001</v>
          </cell>
        </row>
        <row r="6212">
          <cell r="A6212">
            <v>42642</v>
          </cell>
          <cell r="B6212">
            <v>0.14130000000000001</v>
          </cell>
        </row>
        <row r="6213">
          <cell r="A6213">
            <v>42643</v>
          </cell>
          <cell r="B6213">
            <v>0.14130000000000001</v>
          </cell>
        </row>
        <row r="6214">
          <cell r="A6214">
            <v>42644</v>
          </cell>
          <cell r="B6214">
            <v>0</v>
          </cell>
        </row>
        <row r="6215">
          <cell r="A6215">
            <v>42645</v>
          </cell>
          <cell r="B6215">
            <v>0</v>
          </cell>
        </row>
        <row r="6216">
          <cell r="A6216">
            <v>42646</v>
          </cell>
          <cell r="B6216">
            <v>0.14130000000000001</v>
          </cell>
        </row>
        <row r="6217">
          <cell r="A6217">
            <v>42647</v>
          </cell>
          <cell r="B6217">
            <v>0.14130000000000001</v>
          </cell>
        </row>
        <row r="6218">
          <cell r="A6218">
            <v>42648</v>
          </cell>
          <cell r="B6218">
            <v>0.14130000000000001</v>
          </cell>
        </row>
        <row r="6219">
          <cell r="A6219">
            <v>42649</v>
          </cell>
          <cell r="B6219">
            <v>0.14130000000000001</v>
          </cell>
        </row>
        <row r="6220">
          <cell r="A6220">
            <v>42650</v>
          </cell>
          <cell r="B6220">
            <v>0.14130000000000001</v>
          </cell>
        </row>
        <row r="6221">
          <cell r="A6221">
            <v>42651</v>
          </cell>
          <cell r="B6221">
            <v>0</v>
          </cell>
        </row>
        <row r="6222">
          <cell r="A6222">
            <v>42652</v>
          </cell>
          <cell r="B6222">
            <v>0</v>
          </cell>
        </row>
        <row r="6223">
          <cell r="A6223">
            <v>42653</v>
          </cell>
          <cell r="B6223">
            <v>0.14130000000000001</v>
          </cell>
        </row>
        <row r="6224">
          <cell r="A6224">
            <v>42654</v>
          </cell>
          <cell r="B6224">
            <v>0.14130000000000001</v>
          </cell>
        </row>
        <row r="6225">
          <cell r="A6225">
            <v>42655</v>
          </cell>
          <cell r="B6225">
            <v>0</v>
          </cell>
        </row>
        <row r="6226">
          <cell r="A6226">
            <v>42656</v>
          </cell>
          <cell r="B6226">
            <v>0.14130000000000001</v>
          </cell>
        </row>
        <row r="6227">
          <cell r="A6227">
            <v>42657</v>
          </cell>
          <cell r="B6227">
            <v>0.14130000000000001</v>
          </cell>
        </row>
        <row r="6228">
          <cell r="A6228">
            <v>42658</v>
          </cell>
          <cell r="B6228">
            <v>0</v>
          </cell>
        </row>
        <row r="6229">
          <cell r="A6229">
            <v>42659</v>
          </cell>
          <cell r="B6229">
            <v>0</v>
          </cell>
        </row>
        <row r="6230">
          <cell r="A6230">
            <v>42660</v>
          </cell>
          <cell r="B6230">
            <v>0.14130000000000001</v>
          </cell>
        </row>
        <row r="6231">
          <cell r="A6231">
            <v>42661</v>
          </cell>
          <cell r="B6231">
            <v>0.14130000000000001</v>
          </cell>
        </row>
        <row r="6232">
          <cell r="A6232">
            <v>42662</v>
          </cell>
          <cell r="B6232">
            <v>0.14130000000000001</v>
          </cell>
        </row>
        <row r="6233">
          <cell r="A6233">
            <v>42663</v>
          </cell>
          <cell r="B6233">
            <v>0.13880000000000001</v>
          </cell>
        </row>
        <row r="6234">
          <cell r="A6234">
            <v>42664</v>
          </cell>
          <cell r="B6234">
            <v>0.13880000000000001</v>
          </cell>
        </row>
        <row r="6235">
          <cell r="A6235">
            <v>42665</v>
          </cell>
          <cell r="B6235">
            <v>0</v>
          </cell>
        </row>
        <row r="6236">
          <cell r="A6236">
            <v>42666</v>
          </cell>
          <cell r="B6236">
            <v>0</v>
          </cell>
        </row>
        <row r="6237">
          <cell r="A6237">
            <v>42667</v>
          </cell>
          <cell r="B6237">
            <v>0.13880000000000001</v>
          </cell>
        </row>
        <row r="6238">
          <cell r="A6238">
            <v>42668</v>
          </cell>
          <cell r="B6238">
            <v>0.13880000000000001</v>
          </cell>
        </row>
        <row r="6239">
          <cell r="A6239">
            <v>42669</v>
          </cell>
          <cell r="B6239">
            <v>0.13880000000000001</v>
          </cell>
        </row>
        <row r="6240">
          <cell r="A6240">
            <v>42670</v>
          </cell>
          <cell r="B6240">
            <v>0.13880000000000001</v>
          </cell>
        </row>
        <row r="6241">
          <cell r="A6241">
            <v>42671</v>
          </cell>
          <cell r="B6241">
            <v>0.13880000000000001</v>
          </cell>
        </row>
        <row r="6242">
          <cell r="A6242">
            <v>42672</v>
          </cell>
          <cell r="B6242">
            <v>0</v>
          </cell>
        </row>
        <row r="6243">
          <cell r="A6243">
            <v>42673</v>
          </cell>
          <cell r="B6243">
            <v>0</v>
          </cell>
        </row>
        <row r="6244">
          <cell r="A6244">
            <v>42674</v>
          </cell>
          <cell r="B6244">
            <v>0.13880000000000001</v>
          </cell>
        </row>
        <row r="6245">
          <cell r="A6245">
            <v>42675</v>
          </cell>
          <cell r="B6245">
            <v>0.13880000000000001</v>
          </cell>
        </row>
        <row r="6246">
          <cell r="A6246">
            <v>42676</v>
          </cell>
          <cell r="B6246">
            <v>0</v>
          </cell>
        </row>
        <row r="6247">
          <cell r="A6247">
            <v>42677</v>
          </cell>
          <cell r="B6247">
            <v>0.13880000000000001</v>
          </cell>
        </row>
        <row r="6248">
          <cell r="A6248">
            <v>42678</v>
          </cell>
          <cell r="B6248">
            <v>0.13880000000000001</v>
          </cell>
        </row>
        <row r="6249">
          <cell r="A6249">
            <v>42679</v>
          </cell>
          <cell r="B6249">
            <v>0</v>
          </cell>
        </row>
        <row r="6250">
          <cell r="A6250">
            <v>42680</v>
          </cell>
          <cell r="B6250">
            <v>0</v>
          </cell>
        </row>
        <row r="6251">
          <cell r="A6251">
            <v>42681</v>
          </cell>
          <cell r="B6251">
            <v>0.13880000000000001</v>
          </cell>
        </row>
        <row r="6252">
          <cell r="A6252">
            <v>42682</v>
          </cell>
          <cell r="B6252">
            <v>0.13880000000000001</v>
          </cell>
        </row>
        <row r="6253">
          <cell r="A6253">
            <v>42683</v>
          </cell>
          <cell r="B6253">
            <v>0.13880000000000001</v>
          </cell>
        </row>
        <row r="6254">
          <cell r="A6254">
            <v>42684</v>
          </cell>
          <cell r="B6254">
            <v>0.13880000000000001</v>
          </cell>
        </row>
        <row r="6255">
          <cell r="A6255">
            <v>42685</v>
          </cell>
          <cell r="B6255">
            <v>0.13880000000000001</v>
          </cell>
        </row>
        <row r="6256">
          <cell r="A6256">
            <v>42686</v>
          </cell>
          <cell r="B6256">
            <v>0</v>
          </cell>
        </row>
        <row r="6257">
          <cell r="A6257">
            <v>42687</v>
          </cell>
          <cell r="B6257">
            <v>0</v>
          </cell>
        </row>
        <row r="6258">
          <cell r="A6258">
            <v>42688</v>
          </cell>
          <cell r="B6258">
            <v>0.13880000000000001</v>
          </cell>
        </row>
        <row r="6259">
          <cell r="A6259">
            <v>42689</v>
          </cell>
          <cell r="B6259">
            <v>0</v>
          </cell>
        </row>
        <row r="6260">
          <cell r="A6260">
            <v>42690</v>
          </cell>
          <cell r="B6260">
            <v>0.13880000000000001</v>
          </cell>
        </row>
        <row r="6261">
          <cell r="A6261">
            <v>42691</v>
          </cell>
          <cell r="B6261">
            <v>0.13880000000000001</v>
          </cell>
        </row>
        <row r="6262">
          <cell r="A6262">
            <v>42692</v>
          </cell>
          <cell r="B6262">
            <v>0.13880000000000001</v>
          </cell>
        </row>
        <row r="6263">
          <cell r="A6263">
            <v>42693</v>
          </cell>
          <cell r="B6263">
            <v>0</v>
          </cell>
        </row>
        <row r="6264">
          <cell r="A6264">
            <v>42694</v>
          </cell>
          <cell r="B6264">
            <v>0</v>
          </cell>
        </row>
        <row r="6265">
          <cell r="A6265">
            <v>42695</v>
          </cell>
          <cell r="B6265">
            <v>0.13880000000000001</v>
          </cell>
        </row>
        <row r="6266">
          <cell r="A6266">
            <v>42696</v>
          </cell>
          <cell r="B6266">
            <v>0.13880000000000001</v>
          </cell>
        </row>
        <row r="6267">
          <cell r="A6267">
            <v>42697</v>
          </cell>
          <cell r="B6267">
            <v>0.13880000000000001</v>
          </cell>
        </row>
        <row r="6268">
          <cell r="A6268">
            <v>42698</v>
          </cell>
          <cell r="B6268">
            <v>0.13880000000000001</v>
          </cell>
        </row>
        <row r="6269">
          <cell r="A6269">
            <v>42699</v>
          </cell>
          <cell r="B6269">
            <v>0.13880000000000001</v>
          </cell>
        </row>
        <row r="6270">
          <cell r="A6270">
            <v>42700</v>
          </cell>
          <cell r="B6270">
            <v>0</v>
          </cell>
        </row>
        <row r="6271">
          <cell r="A6271">
            <v>42701</v>
          </cell>
          <cell r="B6271">
            <v>0</v>
          </cell>
        </row>
        <row r="6272">
          <cell r="A6272">
            <v>42702</v>
          </cell>
          <cell r="B6272">
            <v>0.13880000000000001</v>
          </cell>
        </row>
        <row r="6273">
          <cell r="A6273">
            <v>42703</v>
          </cell>
          <cell r="B6273">
            <v>0.13880000000000001</v>
          </cell>
        </row>
        <row r="6274">
          <cell r="A6274">
            <v>42704</v>
          </cell>
          <cell r="B6274">
            <v>0.13880000000000001</v>
          </cell>
        </row>
        <row r="6275">
          <cell r="A6275">
            <v>42705</v>
          </cell>
          <cell r="B6275">
            <v>0.1363</v>
          </cell>
        </row>
        <row r="6276">
          <cell r="A6276">
            <v>42706</v>
          </cell>
          <cell r="B6276">
            <v>0.1363</v>
          </cell>
        </row>
        <row r="6277">
          <cell r="A6277">
            <v>42707</v>
          </cell>
          <cell r="B6277">
            <v>0</v>
          </cell>
        </row>
        <row r="6278">
          <cell r="A6278">
            <v>42708</v>
          </cell>
          <cell r="B6278">
            <v>0</v>
          </cell>
        </row>
        <row r="6279">
          <cell r="A6279">
            <v>42709</v>
          </cell>
          <cell r="B6279">
            <v>0.1363</v>
          </cell>
        </row>
        <row r="6280">
          <cell r="A6280">
            <v>42710</v>
          </cell>
          <cell r="B6280">
            <v>0.1363</v>
          </cell>
        </row>
        <row r="6281">
          <cell r="A6281">
            <v>42711</v>
          </cell>
          <cell r="B6281">
            <v>0.1363</v>
          </cell>
        </row>
        <row r="6282">
          <cell r="A6282">
            <v>42712</v>
          </cell>
          <cell r="B6282">
            <v>0.1363</v>
          </cell>
        </row>
        <row r="6283">
          <cell r="A6283">
            <v>42713</v>
          </cell>
          <cell r="B6283">
            <v>0.1363</v>
          </cell>
        </row>
        <row r="6284">
          <cell r="A6284">
            <v>42714</v>
          </cell>
          <cell r="B6284">
            <v>0</v>
          </cell>
        </row>
        <row r="6285">
          <cell r="A6285">
            <v>42715</v>
          </cell>
          <cell r="B6285">
            <v>0</v>
          </cell>
        </row>
        <row r="6286">
          <cell r="A6286">
            <v>42716</v>
          </cell>
          <cell r="B6286">
            <v>0.1363</v>
          </cell>
        </row>
        <row r="6287">
          <cell r="A6287">
            <v>42717</v>
          </cell>
          <cell r="B6287">
            <v>0.1363</v>
          </cell>
        </row>
        <row r="6288">
          <cell r="A6288">
            <v>42718</v>
          </cell>
          <cell r="B6288">
            <v>0.1363</v>
          </cell>
        </row>
        <row r="6289">
          <cell r="A6289">
            <v>42719</v>
          </cell>
          <cell r="B6289">
            <v>0.1363</v>
          </cell>
        </row>
        <row r="6290">
          <cell r="A6290">
            <v>42720</v>
          </cell>
          <cell r="B6290">
            <v>0.1363</v>
          </cell>
        </row>
        <row r="6291">
          <cell r="A6291">
            <v>42721</v>
          </cell>
          <cell r="B6291">
            <v>0</v>
          </cell>
        </row>
        <row r="6292">
          <cell r="A6292">
            <v>42722</v>
          </cell>
          <cell r="B6292">
            <v>0</v>
          </cell>
        </row>
        <row r="6293">
          <cell r="A6293">
            <v>42723</v>
          </cell>
          <cell r="B6293">
            <v>0.1363</v>
          </cell>
        </row>
        <row r="6294">
          <cell r="A6294">
            <v>42724</v>
          </cell>
          <cell r="B6294">
            <v>0.1363</v>
          </cell>
        </row>
        <row r="6295">
          <cell r="A6295">
            <v>42725</v>
          </cell>
          <cell r="B6295">
            <v>0.1363</v>
          </cell>
        </row>
        <row r="6296">
          <cell r="A6296">
            <v>42726</v>
          </cell>
          <cell r="B6296">
            <v>0.1363</v>
          </cell>
        </row>
        <row r="6297">
          <cell r="A6297">
            <v>42727</v>
          </cell>
          <cell r="B6297">
            <v>0.1363</v>
          </cell>
        </row>
        <row r="6298">
          <cell r="A6298">
            <v>42728</v>
          </cell>
          <cell r="B6298">
            <v>0</v>
          </cell>
        </row>
        <row r="6299">
          <cell r="A6299">
            <v>42729</v>
          </cell>
          <cell r="B6299">
            <v>0</v>
          </cell>
        </row>
        <row r="6300">
          <cell r="A6300">
            <v>42730</v>
          </cell>
          <cell r="B6300">
            <v>0.1363</v>
          </cell>
        </row>
        <row r="6301">
          <cell r="A6301">
            <v>42731</v>
          </cell>
          <cell r="B6301">
            <v>0.1363</v>
          </cell>
        </row>
        <row r="6302">
          <cell r="A6302">
            <v>42732</v>
          </cell>
          <cell r="B6302">
            <v>0.1363</v>
          </cell>
        </row>
        <row r="6303">
          <cell r="A6303">
            <v>42733</v>
          </cell>
          <cell r="B6303">
            <v>0.1363</v>
          </cell>
        </row>
        <row r="6304">
          <cell r="A6304">
            <v>42734</v>
          </cell>
          <cell r="B6304">
            <v>0.1363</v>
          </cell>
        </row>
        <row r="6305">
          <cell r="A6305">
            <v>42735</v>
          </cell>
          <cell r="B6305">
            <v>0</v>
          </cell>
        </row>
        <row r="6306">
          <cell r="A6306">
            <v>42736</v>
          </cell>
          <cell r="B6306">
            <v>0</v>
          </cell>
        </row>
        <row r="6307">
          <cell r="A6307">
            <v>42737</v>
          </cell>
          <cell r="B6307">
            <v>0.1363</v>
          </cell>
        </row>
        <row r="6308">
          <cell r="A6308">
            <v>42738</v>
          </cell>
          <cell r="B6308">
            <v>0.1363</v>
          </cell>
        </row>
        <row r="6309">
          <cell r="A6309">
            <v>42739</v>
          </cell>
          <cell r="B6309">
            <v>0.1363</v>
          </cell>
        </row>
        <row r="6310">
          <cell r="A6310">
            <v>42740</v>
          </cell>
          <cell r="B6310">
            <v>0.1363</v>
          </cell>
        </row>
        <row r="6311">
          <cell r="A6311">
            <v>42741</v>
          </cell>
          <cell r="B6311">
            <v>0.1363</v>
          </cell>
        </row>
        <row r="6312">
          <cell r="A6312">
            <v>42742</v>
          </cell>
          <cell r="B6312">
            <v>0</v>
          </cell>
        </row>
        <row r="6313">
          <cell r="A6313">
            <v>42743</v>
          </cell>
          <cell r="B6313">
            <v>0</v>
          </cell>
        </row>
        <row r="6314">
          <cell r="A6314">
            <v>42744</v>
          </cell>
          <cell r="B6314">
            <v>0.1363</v>
          </cell>
        </row>
        <row r="6315">
          <cell r="A6315">
            <v>42745</v>
          </cell>
          <cell r="B6315">
            <v>0.1363</v>
          </cell>
        </row>
        <row r="6316">
          <cell r="A6316">
            <v>42746</v>
          </cell>
          <cell r="B6316">
            <v>0.1363</v>
          </cell>
        </row>
        <row r="6317">
          <cell r="A6317">
            <v>42747</v>
          </cell>
          <cell r="B6317">
            <v>0.1288</v>
          </cell>
        </row>
        <row r="6318">
          <cell r="A6318">
            <v>42748</v>
          </cell>
          <cell r="B6318">
            <v>0.1288</v>
          </cell>
        </row>
        <row r="6319">
          <cell r="A6319">
            <v>42749</v>
          </cell>
          <cell r="B6319">
            <v>0</v>
          </cell>
        </row>
        <row r="6320">
          <cell r="A6320">
            <v>42750</v>
          </cell>
          <cell r="B6320">
            <v>0</v>
          </cell>
        </row>
        <row r="6321">
          <cell r="A6321">
            <v>42751</v>
          </cell>
          <cell r="B6321">
            <v>0.1288</v>
          </cell>
        </row>
        <row r="6322">
          <cell r="A6322">
            <v>42752</v>
          </cell>
          <cell r="B6322">
            <v>0.1288</v>
          </cell>
        </row>
        <row r="6323">
          <cell r="A6323">
            <v>42753</v>
          </cell>
          <cell r="B6323">
            <v>0.1288</v>
          </cell>
        </row>
        <row r="6324">
          <cell r="A6324">
            <v>42754</v>
          </cell>
          <cell r="B6324">
            <v>0.1288</v>
          </cell>
        </row>
        <row r="6325">
          <cell r="A6325">
            <v>42755</v>
          </cell>
          <cell r="B6325">
            <v>0.1288</v>
          </cell>
        </row>
        <row r="6326">
          <cell r="A6326">
            <v>42756</v>
          </cell>
          <cell r="B6326">
            <v>0</v>
          </cell>
        </row>
        <row r="6327">
          <cell r="A6327">
            <v>42757</v>
          </cell>
          <cell r="B6327">
            <v>0</v>
          </cell>
        </row>
        <row r="6328">
          <cell r="A6328">
            <v>42758</v>
          </cell>
          <cell r="B6328">
            <v>0.1288</v>
          </cell>
        </row>
        <row r="6329">
          <cell r="A6329">
            <v>42759</v>
          </cell>
          <cell r="B6329">
            <v>0.1288</v>
          </cell>
        </row>
        <row r="6330">
          <cell r="A6330">
            <v>42760</v>
          </cell>
          <cell r="B6330">
            <v>0.1288</v>
          </cell>
        </row>
        <row r="6331">
          <cell r="A6331">
            <v>42761</v>
          </cell>
          <cell r="B6331">
            <v>0.1288</v>
          </cell>
        </row>
        <row r="6332">
          <cell r="A6332">
            <v>42762</v>
          </cell>
          <cell r="B6332">
            <v>0.1288</v>
          </cell>
        </row>
        <row r="6333">
          <cell r="A6333">
            <v>42763</v>
          </cell>
          <cell r="B6333">
            <v>0</v>
          </cell>
        </row>
        <row r="6334">
          <cell r="A6334">
            <v>42764</v>
          </cell>
          <cell r="B6334">
            <v>0</v>
          </cell>
        </row>
        <row r="6335">
          <cell r="A6335">
            <v>42765</v>
          </cell>
          <cell r="B6335">
            <v>0.1288</v>
          </cell>
        </row>
        <row r="6336">
          <cell r="A6336">
            <v>42766</v>
          </cell>
          <cell r="B6336">
            <v>0.1288</v>
          </cell>
        </row>
        <row r="6337">
          <cell r="A6337">
            <v>42767</v>
          </cell>
          <cell r="B6337">
            <v>0.1288</v>
          </cell>
        </row>
        <row r="6338">
          <cell r="A6338">
            <v>42768</v>
          </cell>
          <cell r="B6338">
            <v>0.1288</v>
          </cell>
        </row>
        <row r="6339">
          <cell r="A6339">
            <v>42769</v>
          </cell>
          <cell r="B6339">
            <v>0.1288</v>
          </cell>
        </row>
        <row r="6340">
          <cell r="A6340">
            <v>42770</v>
          </cell>
          <cell r="B6340">
            <v>0</v>
          </cell>
        </row>
        <row r="6341">
          <cell r="A6341">
            <v>42771</v>
          </cell>
          <cell r="B6341">
            <v>0</v>
          </cell>
        </row>
        <row r="6342">
          <cell r="A6342">
            <v>42772</v>
          </cell>
          <cell r="B6342">
            <v>0.1288</v>
          </cell>
        </row>
        <row r="6343">
          <cell r="A6343">
            <v>42773</v>
          </cell>
          <cell r="B6343">
            <v>0.1288</v>
          </cell>
        </row>
        <row r="6344">
          <cell r="A6344">
            <v>42774</v>
          </cell>
          <cell r="B6344">
            <v>0.1288</v>
          </cell>
        </row>
        <row r="6345">
          <cell r="A6345">
            <v>42775</v>
          </cell>
          <cell r="B6345">
            <v>0.1288</v>
          </cell>
        </row>
        <row r="6346">
          <cell r="A6346">
            <v>42776</v>
          </cell>
          <cell r="B6346">
            <v>0.1288</v>
          </cell>
        </row>
        <row r="6347">
          <cell r="A6347">
            <v>42777</v>
          </cell>
          <cell r="B6347">
            <v>0</v>
          </cell>
        </row>
        <row r="6348">
          <cell r="A6348">
            <v>42778</v>
          </cell>
          <cell r="B6348">
            <v>0</v>
          </cell>
        </row>
        <row r="6349">
          <cell r="A6349">
            <v>42779</v>
          </cell>
          <cell r="B6349">
            <v>0.1288</v>
          </cell>
        </row>
        <row r="6350">
          <cell r="A6350">
            <v>42780</v>
          </cell>
          <cell r="B6350">
            <v>0.1288</v>
          </cell>
        </row>
        <row r="6351">
          <cell r="A6351">
            <v>42781</v>
          </cell>
          <cell r="B6351">
            <v>0.1288</v>
          </cell>
        </row>
        <row r="6352">
          <cell r="A6352">
            <v>42782</v>
          </cell>
          <cell r="B6352">
            <v>0.1288</v>
          </cell>
        </row>
        <row r="6353">
          <cell r="A6353">
            <v>42783</v>
          </cell>
          <cell r="B6353">
            <v>0.1288</v>
          </cell>
        </row>
        <row r="6354">
          <cell r="A6354">
            <v>42784</v>
          </cell>
          <cell r="B6354">
            <v>0</v>
          </cell>
        </row>
        <row r="6355">
          <cell r="A6355">
            <v>42785</v>
          </cell>
          <cell r="B6355">
            <v>0</v>
          </cell>
        </row>
        <row r="6356">
          <cell r="A6356">
            <v>42786</v>
          </cell>
          <cell r="B6356">
            <v>0.1288</v>
          </cell>
        </row>
        <row r="6357">
          <cell r="A6357">
            <v>42787</v>
          </cell>
          <cell r="B6357">
            <v>0.1288</v>
          </cell>
        </row>
        <row r="6358">
          <cell r="A6358">
            <v>42788</v>
          </cell>
          <cell r="B6358">
            <v>0.1288</v>
          </cell>
        </row>
        <row r="6359">
          <cell r="A6359">
            <v>42789</v>
          </cell>
          <cell r="B6359">
            <v>0.12130000000000001</v>
          </cell>
        </row>
        <row r="6360">
          <cell r="A6360">
            <v>42790</v>
          </cell>
          <cell r="B6360">
            <v>0.12130000000000001</v>
          </cell>
        </row>
        <row r="6361">
          <cell r="A6361">
            <v>42791</v>
          </cell>
          <cell r="B6361">
            <v>0</v>
          </cell>
        </row>
        <row r="6362">
          <cell r="A6362">
            <v>42792</v>
          </cell>
          <cell r="B6362">
            <v>0</v>
          </cell>
        </row>
        <row r="6363">
          <cell r="A6363">
            <v>42793</v>
          </cell>
          <cell r="B6363">
            <v>0</v>
          </cell>
        </row>
        <row r="6364">
          <cell r="A6364">
            <v>42794</v>
          </cell>
          <cell r="B6364">
            <v>0</v>
          </cell>
        </row>
        <row r="6365">
          <cell r="A6365">
            <v>42795</v>
          </cell>
          <cell r="B6365">
            <v>0.12130000000000001</v>
          </cell>
        </row>
        <row r="6366">
          <cell r="A6366">
            <v>42796</v>
          </cell>
          <cell r="B6366">
            <v>0.12130000000000001</v>
          </cell>
        </row>
        <row r="6367">
          <cell r="A6367">
            <v>42797</v>
          </cell>
          <cell r="B6367">
            <v>0.12130000000000001</v>
          </cell>
        </row>
        <row r="6368">
          <cell r="A6368">
            <v>42798</v>
          </cell>
          <cell r="B6368">
            <v>0</v>
          </cell>
        </row>
        <row r="6369">
          <cell r="A6369">
            <v>42799</v>
          </cell>
          <cell r="B6369">
            <v>0</v>
          </cell>
        </row>
        <row r="6370">
          <cell r="A6370">
            <v>42800</v>
          </cell>
          <cell r="B6370">
            <v>0.12130000000000001</v>
          </cell>
        </row>
        <row r="6371">
          <cell r="A6371">
            <v>42801</v>
          </cell>
          <cell r="B6371">
            <v>0.12130000000000001</v>
          </cell>
        </row>
        <row r="6372">
          <cell r="A6372">
            <v>42802</v>
          </cell>
          <cell r="B6372">
            <v>0.12130000000000001</v>
          </cell>
        </row>
        <row r="6373">
          <cell r="A6373">
            <v>42803</v>
          </cell>
          <cell r="B6373">
            <v>0.12130000000000001</v>
          </cell>
        </row>
        <row r="6374">
          <cell r="A6374">
            <v>42804</v>
          </cell>
          <cell r="B6374">
            <v>0.12130000000000001</v>
          </cell>
        </row>
        <row r="6375">
          <cell r="A6375">
            <v>42805</v>
          </cell>
          <cell r="B6375">
            <v>0</v>
          </cell>
        </row>
        <row r="6376">
          <cell r="A6376">
            <v>42806</v>
          </cell>
          <cell r="B6376">
            <v>0</v>
          </cell>
        </row>
        <row r="6377">
          <cell r="A6377">
            <v>42807</v>
          </cell>
          <cell r="B6377">
            <v>0.12130000000000001</v>
          </cell>
        </row>
        <row r="6378">
          <cell r="A6378">
            <v>42808</v>
          </cell>
          <cell r="B6378">
            <v>0.12130000000000001</v>
          </cell>
        </row>
        <row r="6379">
          <cell r="A6379">
            <v>42809</v>
          </cell>
          <cell r="B6379">
            <v>0.12130000000000001</v>
          </cell>
        </row>
        <row r="6380">
          <cell r="A6380">
            <v>42810</v>
          </cell>
          <cell r="B6380">
            <v>0.12130000000000001</v>
          </cell>
        </row>
        <row r="6381">
          <cell r="A6381">
            <v>42811</v>
          </cell>
          <cell r="B6381">
            <v>0.12130000000000001</v>
          </cell>
        </row>
        <row r="6382">
          <cell r="A6382">
            <v>42812</v>
          </cell>
          <cell r="B6382">
            <v>0</v>
          </cell>
        </row>
        <row r="6383">
          <cell r="A6383">
            <v>42813</v>
          </cell>
          <cell r="B6383">
            <v>0</v>
          </cell>
        </row>
        <row r="6384">
          <cell r="A6384">
            <v>42814</v>
          </cell>
          <cell r="B6384">
            <v>0.12130000000000001</v>
          </cell>
        </row>
        <row r="6385">
          <cell r="A6385">
            <v>42815</v>
          </cell>
          <cell r="B6385">
            <v>0.12130000000000001</v>
          </cell>
        </row>
        <row r="6386">
          <cell r="A6386">
            <v>42816</v>
          </cell>
          <cell r="B6386">
            <v>0.12130000000000001</v>
          </cell>
        </row>
        <row r="6387">
          <cell r="A6387">
            <v>42817</v>
          </cell>
          <cell r="B6387">
            <v>0.12130000000000001</v>
          </cell>
        </row>
        <row r="6388">
          <cell r="A6388">
            <v>42818</v>
          </cell>
          <cell r="B6388">
            <v>0.12130000000000001</v>
          </cell>
        </row>
        <row r="6389">
          <cell r="A6389">
            <v>42819</v>
          </cell>
          <cell r="B6389">
            <v>0</v>
          </cell>
        </row>
        <row r="6390">
          <cell r="A6390">
            <v>42820</v>
          </cell>
          <cell r="B6390">
            <v>0</v>
          </cell>
        </row>
        <row r="6391">
          <cell r="A6391">
            <v>42821</v>
          </cell>
          <cell r="B6391">
            <v>0.12130000000000001</v>
          </cell>
        </row>
        <row r="6392">
          <cell r="A6392">
            <v>42822</v>
          </cell>
          <cell r="B6392">
            <v>0.12130000000000001</v>
          </cell>
        </row>
        <row r="6393">
          <cell r="A6393">
            <v>42823</v>
          </cell>
          <cell r="B6393">
            <v>0.12130000000000001</v>
          </cell>
        </row>
        <row r="6394">
          <cell r="A6394">
            <v>42824</v>
          </cell>
          <cell r="B6394">
            <v>0.12130000000000001</v>
          </cell>
        </row>
        <row r="6395">
          <cell r="A6395">
            <v>42825</v>
          </cell>
          <cell r="B6395">
            <v>0.12130000000000001</v>
          </cell>
        </row>
        <row r="6396">
          <cell r="A6396">
            <v>42826</v>
          </cell>
          <cell r="B6396">
            <v>0</v>
          </cell>
        </row>
        <row r="6397">
          <cell r="A6397">
            <v>42827</v>
          </cell>
          <cell r="B6397">
            <v>0</v>
          </cell>
        </row>
        <row r="6398">
          <cell r="A6398">
            <v>42828</v>
          </cell>
          <cell r="B6398">
            <v>0.12130000000000001</v>
          </cell>
        </row>
        <row r="6399">
          <cell r="A6399">
            <v>42829</v>
          </cell>
          <cell r="B6399">
            <v>0.12130000000000001</v>
          </cell>
        </row>
        <row r="6400">
          <cell r="A6400">
            <v>42830</v>
          </cell>
          <cell r="B6400">
            <v>0.12130000000000001</v>
          </cell>
        </row>
        <row r="6401">
          <cell r="A6401">
            <v>42831</v>
          </cell>
          <cell r="B6401">
            <v>0.12130000000000001</v>
          </cell>
        </row>
        <row r="6402">
          <cell r="A6402">
            <v>42832</v>
          </cell>
          <cell r="B6402">
            <v>0.12130000000000001</v>
          </cell>
        </row>
        <row r="6403">
          <cell r="A6403">
            <v>42833</v>
          </cell>
          <cell r="B6403">
            <v>0</v>
          </cell>
        </row>
        <row r="6404">
          <cell r="A6404">
            <v>42834</v>
          </cell>
          <cell r="B6404">
            <v>0</v>
          </cell>
        </row>
        <row r="6405">
          <cell r="A6405">
            <v>42835</v>
          </cell>
          <cell r="B6405">
            <v>0.12130000000000001</v>
          </cell>
        </row>
        <row r="6406">
          <cell r="A6406">
            <v>42836</v>
          </cell>
          <cell r="B6406">
            <v>0.12130000000000001</v>
          </cell>
        </row>
        <row r="6407">
          <cell r="A6407">
            <v>42837</v>
          </cell>
          <cell r="B6407">
            <v>0.12130000000000001</v>
          </cell>
        </row>
        <row r="6408">
          <cell r="A6408">
            <v>42838</v>
          </cell>
          <cell r="B6408">
            <v>0.1113</v>
          </cell>
        </row>
        <row r="6409">
          <cell r="A6409">
            <v>42839</v>
          </cell>
          <cell r="B6409">
            <v>0</v>
          </cell>
        </row>
        <row r="6410">
          <cell r="A6410">
            <v>42840</v>
          </cell>
          <cell r="B6410">
            <v>0</v>
          </cell>
        </row>
        <row r="6411">
          <cell r="A6411">
            <v>42841</v>
          </cell>
          <cell r="B6411">
            <v>0</v>
          </cell>
        </row>
        <row r="6412">
          <cell r="A6412">
            <v>42842</v>
          </cell>
          <cell r="B6412">
            <v>0.1113</v>
          </cell>
        </row>
        <row r="6413">
          <cell r="A6413">
            <v>42843</v>
          </cell>
          <cell r="B6413">
            <v>0.1113</v>
          </cell>
        </row>
        <row r="6414">
          <cell r="A6414">
            <v>42844</v>
          </cell>
          <cell r="B6414">
            <v>0.1113</v>
          </cell>
        </row>
        <row r="6415">
          <cell r="A6415">
            <v>42845</v>
          </cell>
          <cell r="B6415">
            <v>0.1113</v>
          </cell>
        </row>
        <row r="6416">
          <cell r="A6416">
            <v>42846</v>
          </cell>
          <cell r="B6416">
            <v>0</v>
          </cell>
        </row>
        <row r="6417">
          <cell r="A6417">
            <v>42847</v>
          </cell>
          <cell r="B6417">
            <v>0</v>
          </cell>
        </row>
        <row r="6418">
          <cell r="A6418">
            <v>42848</v>
          </cell>
          <cell r="B6418">
            <v>0</v>
          </cell>
        </row>
        <row r="6419">
          <cell r="A6419">
            <v>42849</v>
          </cell>
          <cell r="B6419">
            <v>0.1113</v>
          </cell>
        </row>
        <row r="6420">
          <cell r="A6420">
            <v>42850</v>
          </cell>
          <cell r="B6420">
            <v>0.1113</v>
          </cell>
        </row>
        <row r="6421">
          <cell r="A6421">
            <v>42851</v>
          </cell>
          <cell r="B6421">
            <v>0.1113</v>
          </cell>
        </row>
        <row r="6422">
          <cell r="A6422">
            <v>42852</v>
          </cell>
          <cell r="B6422">
            <v>0.1113</v>
          </cell>
        </row>
        <row r="6423">
          <cell r="A6423">
            <v>42853</v>
          </cell>
          <cell r="B6423">
            <v>0.1113</v>
          </cell>
        </row>
        <row r="6424">
          <cell r="A6424">
            <v>42854</v>
          </cell>
          <cell r="B6424">
            <v>0</v>
          </cell>
        </row>
        <row r="6425">
          <cell r="A6425">
            <v>42855</v>
          </cell>
          <cell r="B6425">
            <v>0</v>
          </cell>
        </row>
        <row r="6426">
          <cell r="A6426">
            <v>42856</v>
          </cell>
          <cell r="B6426">
            <v>0</v>
          </cell>
        </row>
        <row r="6427">
          <cell r="A6427">
            <v>42857</v>
          </cell>
          <cell r="B6427">
            <v>0.1113</v>
          </cell>
        </row>
        <row r="6428">
          <cell r="A6428">
            <v>42858</v>
          </cell>
          <cell r="B6428">
            <v>0.1113</v>
          </cell>
        </row>
        <row r="6429">
          <cell r="A6429">
            <v>42859</v>
          </cell>
          <cell r="B6429">
            <v>0.1113</v>
          </cell>
        </row>
        <row r="6430">
          <cell r="A6430">
            <v>42860</v>
          </cell>
          <cell r="B6430">
            <v>0.1113</v>
          </cell>
        </row>
        <row r="6431">
          <cell r="A6431">
            <v>42861</v>
          </cell>
          <cell r="B6431">
            <v>0</v>
          </cell>
        </row>
        <row r="6432">
          <cell r="A6432">
            <v>42862</v>
          </cell>
          <cell r="B6432">
            <v>0</v>
          </cell>
        </row>
        <row r="6433">
          <cell r="A6433">
            <v>42863</v>
          </cell>
          <cell r="B6433">
            <v>0.1113</v>
          </cell>
        </row>
        <row r="6434">
          <cell r="A6434">
            <v>42864</v>
          </cell>
          <cell r="B6434">
            <v>0.1113</v>
          </cell>
        </row>
        <row r="6435">
          <cell r="A6435">
            <v>42865</v>
          </cell>
          <cell r="B6435">
            <v>0.1113</v>
          </cell>
        </row>
        <row r="6436">
          <cell r="A6436">
            <v>42866</v>
          </cell>
          <cell r="B6436">
            <v>0.1113</v>
          </cell>
        </row>
        <row r="6437">
          <cell r="A6437">
            <v>42867</v>
          </cell>
          <cell r="B6437">
            <v>0.1113</v>
          </cell>
        </row>
        <row r="6438">
          <cell r="A6438">
            <v>42868</v>
          </cell>
          <cell r="B6438">
            <v>0</v>
          </cell>
        </row>
        <row r="6439">
          <cell r="A6439">
            <v>42869</v>
          </cell>
          <cell r="B6439">
            <v>0</v>
          </cell>
        </row>
        <row r="6440">
          <cell r="A6440">
            <v>42870</v>
          </cell>
          <cell r="B6440">
            <v>0.1113</v>
          </cell>
        </row>
        <row r="6441">
          <cell r="A6441">
            <v>42871</v>
          </cell>
          <cell r="B6441">
            <v>0.1113</v>
          </cell>
        </row>
        <row r="6442">
          <cell r="A6442">
            <v>42872</v>
          </cell>
          <cell r="B6442">
            <v>0.1113</v>
          </cell>
        </row>
        <row r="6443">
          <cell r="A6443">
            <v>42873</v>
          </cell>
          <cell r="B6443">
            <v>0.1113</v>
          </cell>
        </row>
        <row r="6444">
          <cell r="A6444">
            <v>42874</v>
          </cell>
          <cell r="B6444">
            <v>0.1113</v>
          </cell>
        </row>
        <row r="6445">
          <cell r="A6445">
            <v>42875</v>
          </cell>
          <cell r="B6445">
            <v>0</v>
          </cell>
        </row>
        <row r="6446">
          <cell r="A6446">
            <v>42876</v>
          </cell>
          <cell r="B6446">
            <v>0</v>
          </cell>
        </row>
        <row r="6447">
          <cell r="A6447">
            <v>42877</v>
          </cell>
          <cell r="B6447">
            <v>0.1113</v>
          </cell>
        </row>
        <row r="6448">
          <cell r="A6448">
            <v>42878</v>
          </cell>
          <cell r="B6448">
            <v>0.1113</v>
          </cell>
        </row>
        <row r="6449">
          <cell r="A6449">
            <v>42879</v>
          </cell>
          <cell r="B6449">
            <v>0.1113</v>
          </cell>
        </row>
        <row r="6450">
          <cell r="A6450">
            <v>42880</v>
          </cell>
          <cell r="B6450">
            <v>0.1113</v>
          </cell>
        </row>
        <row r="6451">
          <cell r="A6451">
            <v>42881</v>
          </cell>
          <cell r="B6451">
            <v>0.1113</v>
          </cell>
        </row>
        <row r="6452">
          <cell r="A6452">
            <v>42882</v>
          </cell>
          <cell r="B6452">
            <v>0</v>
          </cell>
        </row>
        <row r="6453">
          <cell r="A6453">
            <v>42883</v>
          </cell>
          <cell r="B6453">
            <v>0</v>
          </cell>
        </row>
        <row r="6454">
          <cell r="A6454">
            <v>42884</v>
          </cell>
          <cell r="B6454">
            <v>0.1113</v>
          </cell>
        </row>
        <row r="6455">
          <cell r="A6455">
            <v>42885</v>
          </cell>
          <cell r="B6455">
            <v>0.1113</v>
          </cell>
        </row>
        <row r="6456">
          <cell r="A6456">
            <v>42886</v>
          </cell>
          <cell r="B6456">
            <v>0.1113</v>
          </cell>
        </row>
        <row r="6457">
          <cell r="A6457">
            <v>42887</v>
          </cell>
          <cell r="B6457">
            <v>0.1014</v>
          </cell>
        </row>
        <row r="6458">
          <cell r="A6458">
            <v>42888</v>
          </cell>
          <cell r="B6458">
            <v>0.1014</v>
          </cell>
        </row>
        <row r="6459">
          <cell r="A6459">
            <v>42889</v>
          </cell>
          <cell r="B6459">
            <v>0</v>
          </cell>
        </row>
        <row r="6460">
          <cell r="A6460">
            <v>42890</v>
          </cell>
          <cell r="B6460">
            <v>0</v>
          </cell>
        </row>
        <row r="6461">
          <cell r="A6461">
            <v>42891</v>
          </cell>
          <cell r="B6461">
            <v>0.1014</v>
          </cell>
        </row>
        <row r="6462">
          <cell r="A6462">
            <v>42892</v>
          </cell>
          <cell r="B6462">
            <v>0.1014</v>
          </cell>
        </row>
        <row r="6463">
          <cell r="A6463">
            <v>42893</v>
          </cell>
          <cell r="B6463">
            <v>0.1014</v>
          </cell>
        </row>
        <row r="6464">
          <cell r="A6464">
            <v>42894</v>
          </cell>
          <cell r="B6464">
            <v>0.1014</v>
          </cell>
        </row>
        <row r="6465">
          <cell r="A6465">
            <v>42895</v>
          </cell>
          <cell r="B6465">
            <v>0.1014</v>
          </cell>
        </row>
        <row r="6466">
          <cell r="A6466">
            <v>42896</v>
          </cell>
          <cell r="B6466">
            <v>0</v>
          </cell>
        </row>
        <row r="6467">
          <cell r="A6467">
            <v>42897</v>
          </cell>
          <cell r="B6467">
            <v>0</v>
          </cell>
        </row>
        <row r="6468">
          <cell r="A6468">
            <v>42898</v>
          </cell>
          <cell r="B6468">
            <v>0.1014</v>
          </cell>
        </row>
        <row r="6469">
          <cell r="A6469">
            <v>42899</v>
          </cell>
          <cell r="B6469">
            <v>0.1014</v>
          </cell>
        </row>
        <row r="6470">
          <cell r="A6470">
            <v>42900</v>
          </cell>
          <cell r="B6470">
            <v>0.1014</v>
          </cell>
        </row>
        <row r="6471">
          <cell r="A6471">
            <v>42901</v>
          </cell>
          <cell r="B6471">
            <v>0</v>
          </cell>
        </row>
        <row r="6472">
          <cell r="A6472">
            <v>42902</v>
          </cell>
          <cell r="B6472">
            <v>0.1014</v>
          </cell>
        </row>
        <row r="6473">
          <cell r="A6473">
            <v>42903</v>
          </cell>
          <cell r="B6473">
            <v>0</v>
          </cell>
        </row>
        <row r="6474">
          <cell r="A6474">
            <v>42904</v>
          </cell>
          <cell r="B6474">
            <v>0</v>
          </cell>
        </row>
        <row r="6475">
          <cell r="A6475">
            <v>42905</v>
          </cell>
          <cell r="B6475">
            <v>0.1014</v>
          </cell>
        </row>
        <row r="6476">
          <cell r="A6476">
            <v>42906</v>
          </cell>
          <cell r="B6476">
            <v>0.1014</v>
          </cell>
        </row>
        <row r="6477">
          <cell r="A6477">
            <v>42907</v>
          </cell>
          <cell r="B6477">
            <v>0.1014</v>
          </cell>
        </row>
        <row r="6478">
          <cell r="A6478">
            <v>42908</v>
          </cell>
          <cell r="B6478">
            <v>0.1014</v>
          </cell>
        </row>
        <row r="6479">
          <cell r="A6479">
            <v>42909</v>
          </cell>
          <cell r="B6479">
            <v>0.1014</v>
          </cell>
        </row>
        <row r="6480">
          <cell r="A6480">
            <v>42910</v>
          </cell>
          <cell r="B6480">
            <v>0</v>
          </cell>
        </row>
        <row r="6481">
          <cell r="A6481">
            <v>42911</v>
          </cell>
          <cell r="B6481">
            <v>0</v>
          </cell>
        </row>
        <row r="6482">
          <cell r="A6482">
            <v>42912</v>
          </cell>
          <cell r="B6482">
            <v>0.1014</v>
          </cell>
        </row>
        <row r="6483">
          <cell r="A6483">
            <v>42913</v>
          </cell>
          <cell r="B6483">
            <v>0.1014</v>
          </cell>
        </row>
        <row r="6484">
          <cell r="A6484">
            <v>42914</v>
          </cell>
          <cell r="B6484">
            <v>0.1014</v>
          </cell>
        </row>
        <row r="6485">
          <cell r="A6485">
            <v>42915</v>
          </cell>
          <cell r="B6485">
            <v>0.1014</v>
          </cell>
        </row>
        <row r="6486">
          <cell r="A6486">
            <v>42916</v>
          </cell>
          <cell r="B6486">
            <v>0.1014</v>
          </cell>
        </row>
        <row r="6487">
          <cell r="A6487">
            <v>42917</v>
          </cell>
          <cell r="B6487">
            <v>0</v>
          </cell>
        </row>
        <row r="6488">
          <cell r="A6488">
            <v>42918</v>
          </cell>
          <cell r="B6488">
            <v>0</v>
          </cell>
        </row>
        <row r="6489">
          <cell r="A6489">
            <v>42919</v>
          </cell>
          <cell r="B6489">
            <v>0.1014</v>
          </cell>
        </row>
        <row r="6490">
          <cell r="A6490">
            <v>42920</v>
          </cell>
          <cell r="B6490">
            <v>0.1014</v>
          </cell>
        </row>
        <row r="6491">
          <cell r="A6491">
            <v>42921</v>
          </cell>
          <cell r="B6491">
            <v>0.1014</v>
          </cell>
        </row>
        <row r="6492">
          <cell r="A6492">
            <v>42922</v>
          </cell>
          <cell r="B6492">
            <v>0.1014</v>
          </cell>
        </row>
        <row r="6493">
          <cell r="A6493">
            <v>42923</v>
          </cell>
          <cell r="B6493">
            <v>0.1014</v>
          </cell>
        </row>
        <row r="6494">
          <cell r="A6494">
            <v>42924</v>
          </cell>
          <cell r="B6494">
            <v>0</v>
          </cell>
        </row>
        <row r="6495">
          <cell r="A6495">
            <v>42925</v>
          </cell>
          <cell r="B6495">
            <v>0</v>
          </cell>
        </row>
        <row r="6496">
          <cell r="A6496">
            <v>42926</v>
          </cell>
          <cell r="B6496">
            <v>0.1014</v>
          </cell>
        </row>
        <row r="6497">
          <cell r="A6497">
            <v>42927</v>
          </cell>
          <cell r="B6497">
            <v>0.1014</v>
          </cell>
        </row>
        <row r="6498">
          <cell r="A6498">
            <v>42928</v>
          </cell>
          <cell r="B6498">
            <v>0.1014</v>
          </cell>
        </row>
        <row r="6499">
          <cell r="A6499">
            <v>42929</v>
          </cell>
          <cell r="B6499">
            <v>0.1014</v>
          </cell>
        </row>
        <row r="6500">
          <cell r="A6500">
            <v>42930</v>
          </cell>
          <cell r="B6500">
            <v>0.1014</v>
          </cell>
        </row>
        <row r="6501">
          <cell r="A6501">
            <v>42931</v>
          </cell>
          <cell r="B6501">
            <v>0</v>
          </cell>
        </row>
        <row r="6502">
          <cell r="A6502">
            <v>42932</v>
          </cell>
          <cell r="B6502">
            <v>0</v>
          </cell>
        </row>
        <row r="6503">
          <cell r="A6503">
            <v>42933</v>
          </cell>
          <cell r="B6503">
            <v>0.1014</v>
          </cell>
        </row>
        <row r="6504">
          <cell r="A6504">
            <v>42934</v>
          </cell>
          <cell r="B6504">
            <v>0.1014</v>
          </cell>
        </row>
        <row r="6505">
          <cell r="A6505">
            <v>42935</v>
          </cell>
          <cell r="B6505">
            <v>0.1014</v>
          </cell>
        </row>
        <row r="6506">
          <cell r="A6506">
            <v>42936</v>
          </cell>
          <cell r="B6506">
            <v>0.1014</v>
          </cell>
        </row>
        <row r="6507">
          <cell r="A6507">
            <v>42937</v>
          </cell>
          <cell r="B6507">
            <v>0.1014</v>
          </cell>
        </row>
        <row r="6508">
          <cell r="A6508">
            <v>42938</v>
          </cell>
          <cell r="B6508">
            <v>0</v>
          </cell>
        </row>
        <row r="6509">
          <cell r="A6509">
            <v>42939</v>
          </cell>
          <cell r="B6509">
            <v>0</v>
          </cell>
        </row>
        <row r="6510">
          <cell r="A6510">
            <v>42940</v>
          </cell>
          <cell r="B6510">
            <v>0.1014</v>
          </cell>
        </row>
        <row r="6511">
          <cell r="A6511">
            <v>42941</v>
          </cell>
          <cell r="B6511">
            <v>0.1014</v>
          </cell>
        </row>
        <row r="6512">
          <cell r="A6512">
            <v>42942</v>
          </cell>
          <cell r="B6512">
            <v>0.1014</v>
          </cell>
        </row>
        <row r="6513">
          <cell r="A6513">
            <v>42943</v>
          </cell>
          <cell r="B6513">
            <v>9.1399999999999995E-2</v>
          </cell>
        </row>
        <row r="6514">
          <cell r="A6514">
            <v>42944</v>
          </cell>
          <cell r="B6514">
            <v>9.1399999999999995E-2</v>
          </cell>
        </row>
        <row r="6515">
          <cell r="A6515">
            <v>42945</v>
          </cell>
          <cell r="B6515">
            <v>0</v>
          </cell>
        </row>
        <row r="6516">
          <cell r="A6516">
            <v>42946</v>
          </cell>
          <cell r="B6516">
            <v>0</v>
          </cell>
        </row>
        <row r="6517">
          <cell r="A6517">
            <v>42947</v>
          </cell>
          <cell r="B6517">
            <v>9.1399999999999995E-2</v>
          </cell>
        </row>
        <row r="6518">
          <cell r="A6518">
            <v>42948</v>
          </cell>
          <cell r="B6518">
            <v>9.1399999999999995E-2</v>
          </cell>
        </row>
        <row r="6519">
          <cell r="A6519">
            <v>42949</v>
          </cell>
          <cell r="B6519">
            <v>9.1399999999999995E-2</v>
          </cell>
        </row>
        <row r="6520">
          <cell r="A6520">
            <v>42950</v>
          </cell>
          <cell r="B6520">
            <v>9.1399999999999995E-2</v>
          </cell>
        </row>
        <row r="6521">
          <cell r="A6521">
            <v>42951</v>
          </cell>
          <cell r="B6521">
            <v>9.1399999999999995E-2</v>
          </cell>
        </row>
        <row r="6522">
          <cell r="A6522">
            <v>42952</v>
          </cell>
          <cell r="B6522">
            <v>0</v>
          </cell>
        </row>
        <row r="6523">
          <cell r="A6523">
            <v>42953</v>
          </cell>
          <cell r="B6523">
            <v>0</v>
          </cell>
        </row>
        <row r="6524">
          <cell r="A6524">
            <v>42954</v>
          </cell>
          <cell r="B6524">
            <v>9.1399999999999995E-2</v>
          </cell>
        </row>
        <row r="6525">
          <cell r="A6525">
            <v>42955</v>
          </cell>
          <cell r="B6525">
            <v>9.1399999999999995E-2</v>
          </cell>
        </row>
        <row r="6526">
          <cell r="A6526">
            <v>42956</v>
          </cell>
          <cell r="B6526">
            <v>9.1399999999999995E-2</v>
          </cell>
        </row>
        <row r="6527">
          <cell r="A6527">
            <v>42957</v>
          </cell>
          <cell r="B6527">
            <v>9.1399999999999995E-2</v>
          </cell>
        </row>
        <row r="6528">
          <cell r="A6528">
            <v>42958</v>
          </cell>
          <cell r="B6528">
            <v>9.1399999999999995E-2</v>
          </cell>
        </row>
        <row r="6529">
          <cell r="A6529">
            <v>42959</v>
          </cell>
          <cell r="B6529">
            <v>0</v>
          </cell>
        </row>
        <row r="6530">
          <cell r="A6530">
            <v>42960</v>
          </cell>
          <cell r="B6530">
            <v>0</v>
          </cell>
        </row>
        <row r="6531">
          <cell r="A6531">
            <v>42961</v>
          </cell>
          <cell r="B6531">
            <v>9.1399999999999995E-2</v>
          </cell>
        </row>
        <row r="6532">
          <cell r="A6532">
            <v>42962</v>
          </cell>
          <cell r="B6532">
            <v>9.1399999999999995E-2</v>
          </cell>
        </row>
        <row r="6533">
          <cell r="A6533">
            <v>42963</v>
          </cell>
          <cell r="B6533">
            <v>9.1399999999999995E-2</v>
          </cell>
        </row>
        <row r="6534">
          <cell r="A6534">
            <v>42964</v>
          </cell>
          <cell r="B6534">
            <v>9.1399999999999995E-2</v>
          </cell>
        </row>
        <row r="6535">
          <cell r="A6535">
            <v>42965</v>
          </cell>
          <cell r="B6535">
            <v>9.1399999999999995E-2</v>
          </cell>
        </row>
        <row r="6536">
          <cell r="A6536">
            <v>42966</v>
          </cell>
          <cell r="B6536">
            <v>0</v>
          </cell>
        </row>
        <row r="6537">
          <cell r="A6537">
            <v>42967</v>
          </cell>
          <cell r="B6537">
            <v>0</v>
          </cell>
        </row>
        <row r="6538">
          <cell r="A6538">
            <v>42968</v>
          </cell>
          <cell r="B6538">
            <v>9.1399999999999995E-2</v>
          </cell>
        </row>
        <row r="6539">
          <cell r="A6539">
            <v>42969</v>
          </cell>
          <cell r="B6539">
            <v>9.1399999999999995E-2</v>
          </cell>
        </row>
        <row r="6540">
          <cell r="A6540">
            <v>42970</v>
          </cell>
          <cell r="B6540">
            <v>9.1399999999999995E-2</v>
          </cell>
        </row>
        <row r="6541">
          <cell r="A6541">
            <v>42971</v>
          </cell>
          <cell r="B6541">
            <v>9.1399999999999995E-2</v>
          </cell>
        </row>
        <row r="6542">
          <cell r="A6542">
            <v>42972</v>
          </cell>
          <cell r="B6542">
            <v>9.1399999999999995E-2</v>
          </cell>
        </row>
        <row r="6543">
          <cell r="A6543">
            <v>42973</v>
          </cell>
          <cell r="B6543">
            <v>0</v>
          </cell>
        </row>
        <row r="6544">
          <cell r="A6544">
            <v>42974</v>
          </cell>
          <cell r="B6544">
            <v>0</v>
          </cell>
        </row>
        <row r="6545">
          <cell r="A6545">
            <v>42975</v>
          </cell>
          <cell r="B6545">
            <v>9.1399999999999995E-2</v>
          </cell>
        </row>
        <row r="6546">
          <cell r="A6546">
            <v>42976</v>
          </cell>
          <cell r="B6546">
            <v>9.1399999999999995E-2</v>
          </cell>
        </row>
        <row r="6547">
          <cell r="A6547">
            <v>42977</v>
          </cell>
          <cell r="B6547">
            <v>9.1399999999999995E-2</v>
          </cell>
        </row>
        <row r="6548">
          <cell r="A6548">
            <v>42978</v>
          </cell>
          <cell r="B6548">
            <v>9.1399999999999995E-2</v>
          </cell>
        </row>
        <row r="6549">
          <cell r="A6549">
            <v>42979</v>
          </cell>
          <cell r="B6549">
            <v>9.1399999999999995E-2</v>
          </cell>
        </row>
        <row r="6550">
          <cell r="A6550">
            <v>42980</v>
          </cell>
          <cell r="B6550">
            <v>0</v>
          </cell>
        </row>
        <row r="6551">
          <cell r="A6551">
            <v>42981</v>
          </cell>
          <cell r="B6551">
            <v>0</v>
          </cell>
        </row>
        <row r="6552">
          <cell r="A6552">
            <v>42982</v>
          </cell>
          <cell r="B6552">
            <v>9.1399999999999995E-2</v>
          </cell>
        </row>
        <row r="6553">
          <cell r="A6553">
            <v>42983</v>
          </cell>
          <cell r="B6553">
            <v>9.1399999999999995E-2</v>
          </cell>
        </row>
        <row r="6554">
          <cell r="A6554">
            <v>42984</v>
          </cell>
          <cell r="B6554">
            <v>9.1399999999999995E-2</v>
          </cell>
        </row>
        <row r="6555">
          <cell r="A6555">
            <v>42985</v>
          </cell>
          <cell r="B6555">
            <v>0</v>
          </cell>
        </row>
        <row r="6556">
          <cell r="A6556">
            <v>42986</v>
          </cell>
          <cell r="B6556">
            <v>8.14E-2</v>
          </cell>
        </row>
        <row r="6557">
          <cell r="A6557">
            <v>42987</v>
          </cell>
          <cell r="B6557">
            <v>0</v>
          </cell>
        </row>
        <row r="6558">
          <cell r="A6558">
            <v>42988</v>
          </cell>
          <cell r="B6558">
            <v>0</v>
          </cell>
        </row>
        <row r="6559">
          <cell r="A6559">
            <v>42989</v>
          </cell>
          <cell r="B6559">
            <v>8.14E-2</v>
          </cell>
        </row>
        <row r="6560">
          <cell r="A6560">
            <v>42990</v>
          </cell>
          <cell r="B6560">
            <v>8.14E-2</v>
          </cell>
        </row>
        <row r="6561">
          <cell r="A6561">
            <v>42991</v>
          </cell>
          <cell r="B6561">
            <v>8.14E-2</v>
          </cell>
        </row>
        <row r="6562">
          <cell r="A6562">
            <v>42992</v>
          </cell>
          <cell r="B6562">
            <v>8.14E-2</v>
          </cell>
        </row>
        <row r="6563">
          <cell r="A6563">
            <v>42993</v>
          </cell>
          <cell r="B6563">
            <v>8.14E-2</v>
          </cell>
        </row>
        <row r="6564">
          <cell r="A6564">
            <v>42994</v>
          </cell>
          <cell r="B6564">
            <v>0</v>
          </cell>
        </row>
        <row r="6565">
          <cell r="A6565">
            <v>42995</v>
          </cell>
          <cell r="B6565">
            <v>0</v>
          </cell>
        </row>
        <row r="6566">
          <cell r="A6566">
            <v>42996</v>
          </cell>
          <cell r="B6566">
            <v>8.14E-2</v>
          </cell>
        </row>
        <row r="6567">
          <cell r="A6567">
            <v>42997</v>
          </cell>
          <cell r="B6567">
            <v>8.14E-2</v>
          </cell>
        </row>
        <row r="6568">
          <cell r="A6568">
            <v>42998</v>
          </cell>
          <cell r="B6568">
            <v>8.14E-2</v>
          </cell>
        </row>
        <row r="6569">
          <cell r="A6569">
            <v>42999</v>
          </cell>
          <cell r="B6569">
            <v>8.14E-2</v>
          </cell>
        </row>
        <row r="6570">
          <cell r="A6570">
            <v>43000</v>
          </cell>
          <cell r="B6570">
            <v>8.14E-2</v>
          </cell>
        </row>
        <row r="6571">
          <cell r="A6571">
            <v>43001</v>
          </cell>
          <cell r="B6571">
            <v>0</v>
          </cell>
        </row>
        <row r="6572">
          <cell r="A6572">
            <v>43002</v>
          </cell>
          <cell r="B6572">
            <v>0</v>
          </cell>
        </row>
        <row r="6573">
          <cell r="A6573">
            <v>43003</v>
          </cell>
          <cell r="B6573">
            <v>8.14E-2</v>
          </cell>
        </row>
        <row r="6574">
          <cell r="A6574">
            <v>43004</v>
          </cell>
          <cell r="B6574">
            <v>8.14E-2</v>
          </cell>
        </row>
        <row r="6575">
          <cell r="A6575">
            <v>43005</v>
          </cell>
          <cell r="B6575">
            <v>8.14E-2</v>
          </cell>
        </row>
        <row r="6576">
          <cell r="A6576">
            <v>43006</v>
          </cell>
          <cell r="B6576">
            <v>8.14E-2</v>
          </cell>
        </row>
        <row r="6577">
          <cell r="A6577">
            <v>43007</v>
          </cell>
          <cell r="B6577">
            <v>8.14E-2</v>
          </cell>
        </row>
        <row r="6578">
          <cell r="A6578">
            <v>43008</v>
          </cell>
          <cell r="B6578">
            <v>0</v>
          </cell>
        </row>
        <row r="6579">
          <cell r="A6579">
            <v>43009</v>
          </cell>
          <cell r="B6579">
            <v>0</v>
          </cell>
        </row>
        <row r="6580">
          <cell r="A6580">
            <v>43010</v>
          </cell>
          <cell r="B6580">
            <v>8.14E-2</v>
          </cell>
        </row>
        <row r="6581">
          <cell r="A6581">
            <v>43011</v>
          </cell>
          <cell r="B6581">
            <v>8.14E-2</v>
          </cell>
        </row>
        <row r="6582">
          <cell r="A6582">
            <v>43012</v>
          </cell>
          <cell r="B6582">
            <v>8.14E-2</v>
          </cell>
        </row>
        <row r="6583">
          <cell r="A6583">
            <v>43013</v>
          </cell>
          <cell r="B6583">
            <v>8.14E-2</v>
          </cell>
        </row>
        <row r="6584">
          <cell r="A6584">
            <v>43014</v>
          </cell>
          <cell r="B6584">
            <v>8.14E-2</v>
          </cell>
        </row>
        <row r="6585">
          <cell r="A6585">
            <v>43015</v>
          </cell>
          <cell r="B6585">
            <v>0</v>
          </cell>
        </row>
        <row r="6586">
          <cell r="A6586">
            <v>43016</v>
          </cell>
          <cell r="B6586">
            <v>0</v>
          </cell>
        </row>
        <row r="6587">
          <cell r="A6587">
            <v>43017</v>
          </cell>
          <cell r="B6587">
            <v>8.14E-2</v>
          </cell>
        </row>
        <row r="6588">
          <cell r="A6588">
            <v>43018</v>
          </cell>
          <cell r="B6588">
            <v>8.14E-2</v>
          </cell>
        </row>
        <row r="6589">
          <cell r="A6589">
            <v>43019</v>
          </cell>
          <cell r="B6589">
            <v>8.14E-2</v>
          </cell>
        </row>
        <row r="6590">
          <cell r="A6590">
            <v>43020</v>
          </cell>
          <cell r="B6590">
            <v>0</v>
          </cell>
        </row>
        <row r="6591">
          <cell r="A6591">
            <v>43021</v>
          </cell>
          <cell r="B6591">
            <v>8.14E-2</v>
          </cell>
        </row>
        <row r="6592">
          <cell r="A6592">
            <v>43022</v>
          </cell>
          <cell r="B6592">
            <v>0</v>
          </cell>
        </row>
        <row r="6593">
          <cell r="A6593">
            <v>43023</v>
          </cell>
          <cell r="B6593">
            <v>0</v>
          </cell>
        </row>
        <row r="6594">
          <cell r="A6594">
            <v>43024</v>
          </cell>
          <cell r="B6594">
            <v>8.14E-2</v>
          </cell>
        </row>
        <row r="6595">
          <cell r="A6595">
            <v>43025</v>
          </cell>
          <cell r="B6595">
            <v>8.14E-2</v>
          </cell>
        </row>
        <row r="6596">
          <cell r="A6596">
            <v>43026</v>
          </cell>
          <cell r="B6596">
            <v>8.14E-2</v>
          </cell>
        </row>
        <row r="6597">
          <cell r="A6597">
            <v>43027</v>
          </cell>
          <cell r="B6597">
            <v>8.14E-2</v>
          </cell>
        </row>
        <row r="6598">
          <cell r="A6598">
            <v>43028</v>
          </cell>
          <cell r="B6598">
            <v>8.14E-2</v>
          </cell>
        </row>
        <row r="6599">
          <cell r="A6599">
            <v>43029</v>
          </cell>
          <cell r="B6599">
            <v>0</v>
          </cell>
        </row>
        <row r="6600">
          <cell r="A6600">
            <v>43030</v>
          </cell>
          <cell r="B6600">
            <v>0</v>
          </cell>
        </row>
        <row r="6601">
          <cell r="A6601">
            <v>43031</v>
          </cell>
          <cell r="B6601">
            <v>8.14E-2</v>
          </cell>
        </row>
        <row r="6602">
          <cell r="A6602">
            <v>43032</v>
          </cell>
          <cell r="B6602">
            <v>8.14E-2</v>
          </cell>
        </row>
        <row r="6603">
          <cell r="A6603">
            <v>43033</v>
          </cell>
          <cell r="B6603">
            <v>8.14E-2</v>
          </cell>
        </row>
        <row r="6604">
          <cell r="A6604">
            <v>43034</v>
          </cell>
          <cell r="B6604">
            <v>7.3899999999999993E-2</v>
          </cell>
        </row>
        <row r="6605">
          <cell r="A6605">
            <v>43035</v>
          </cell>
          <cell r="B6605">
            <v>7.3899999999999993E-2</v>
          </cell>
        </row>
        <row r="6606">
          <cell r="A6606">
            <v>43036</v>
          </cell>
          <cell r="B6606">
            <v>0</v>
          </cell>
        </row>
        <row r="6607">
          <cell r="A6607">
            <v>43037</v>
          </cell>
          <cell r="B6607">
            <v>0</v>
          </cell>
        </row>
        <row r="6608">
          <cell r="A6608">
            <v>43038</v>
          </cell>
          <cell r="B6608">
            <v>7.3899999999999993E-2</v>
          </cell>
        </row>
        <row r="6609">
          <cell r="A6609">
            <v>43039</v>
          </cell>
          <cell r="B6609">
            <v>7.3899999999999993E-2</v>
          </cell>
        </row>
        <row r="6610">
          <cell r="A6610">
            <v>43040</v>
          </cell>
          <cell r="B6610">
            <v>7.3899999999999993E-2</v>
          </cell>
        </row>
        <row r="6611">
          <cell r="A6611">
            <v>43041</v>
          </cell>
          <cell r="B6611">
            <v>0</v>
          </cell>
        </row>
        <row r="6612">
          <cell r="A6612">
            <v>43042</v>
          </cell>
          <cell r="B6612">
            <v>7.3899999999999993E-2</v>
          </cell>
        </row>
        <row r="6613">
          <cell r="A6613">
            <v>43043</v>
          </cell>
          <cell r="B6613">
            <v>0</v>
          </cell>
        </row>
        <row r="6614">
          <cell r="A6614">
            <v>43044</v>
          </cell>
          <cell r="B6614">
            <v>0</v>
          </cell>
        </row>
        <row r="6615">
          <cell r="A6615">
            <v>43045</v>
          </cell>
          <cell r="B6615">
            <v>7.3899999999999993E-2</v>
          </cell>
        </row>
        <row r="6616">
          <cell r="A6616">
            <v>43046</v>
          </cell>
          <cell r="B6616">
            <v>7.3899999999999993E-2</v>
          </cell>
        </row>
        <row r="6617">
          <cell r="A6617">
            <v>43047</v>
          </cell>
          <cell r="B6617">
            <v>7.3899999999999993E-2</v>
          </cell>
        </row>
        <row r="6618">
          <cell r="A6618">
            <v>43048</v>
          </cell>
          <cell r="B6618">
            <v>7.3899999999999993E-2</v>
          </cell>
        </row>
        <row r="6619">
          <cell r="A6619">
            <v>43049</v>
          </cell>
          <cell r="B6619">
            <v>7.3899999999999993E-2</v>
          </cell>
        </row>
        <row r="6620">
          <cell r="A6620">
            <v>43050</v>
          </cell>
          <cell r="B6620">
            <v>0</v>
          </cell>
        </row>
        <row r="6621">
          <cell r="A6621">
            <v>43051</v>
          </cell>
          <cell r="B6621">
            <v>0</v>
          </cell>
        </row>
        <row r="6622">
          <cell r="A6622">
            <v>43052</v>
          </cell>
          <cell r="B6622">
            <v>7.3899999999999993E-2</v>
          </cell>
        </row>
        <row r="6623">
          <cell r="A6623">
            <v>43053</v>
          </cell>
          <cell r="B6623">
            <v>7.3899999999999993E-2</v>
          </cell>
        </row>
        <row r="6624">
          <cell r="A6624">
            <v>43054</v>
          </cell>
          <cell r="B6624">
            <v>0</v>
          </cell>
        </row>
        <row r="6625">
          <cell r="A6625">
            <v>43055</v>
          </cell>
          <cell r="B6625">
            <v>7.3899999999999993E-2</v>
          </cell>
        </row>
        <row r="6626">
          <cell r="A6626">
            <v>43056</v>
          </cell>
          <cell r="B6626">
            <v>7.3899999999999993E-2</v>
          </cell>
        </row>
        <row r="6627">
          <cell r="A6627">
            <v>43057</v>
          </cell>
          <cell r="B6627">
            <v>0</v>
          </cell>
        </row>
        <row r="6628">
          <cell r="A6628">
            <v>43058</v>
          </cell>
          <cell r="B6628">
            <v>0</v>
          </cell>
        </row>
        <row r="6629">
          <cell r="A6629">
            <v>43059</v>
          </cell>
          <cell r="B6629">
            <v>7.3899999999999993E-2</v>
          </cell>
        </row>
        <row r="6630">
          <cell r="A6630">
            <v>43060</v>
          </cell>
          <cell r="B6630">
            <v>7.3899999999999993E-2</v>
          </cell>
        </row>
        <row r="6631">
          <cell r="A6631">
            <v>43061</v>
          </cell>
          <cell r="B6631">
            <v>7.3899999999999993E-2</v>
          </cell>
        </row>
        <row r="6632">
          <cell r="A6632">
            <v>43062</v>
          </cell>
          <cell r="B6632">
            <v>7.3899999999999993E-2</v>
          </cell>
        </row>
        <row r="6633">
          <cell r="A6633">
            <v>43063</v>
          </cell>
          <cell r="B6633">
            <v>7.3899999999999993E-2</v>
          </cell>
        </row>
        <row r="6634">
          <cell r="A6634">
            <v>43064</v>
          </cell>
          <cell r="B6634">
            <v>0</v>
          </cell>
        </row>
        <row r="6635">
          <cell r="A6635">
            <v>43065</v>
          </cell>
          <cell r="B6635">
            <v>0</v>
          </cell>
        </row>
        <row r="6636">
          <cell r="A6636">
            <v>43066</v>
          </cell>
          <cell r="B6636">
            <v>7.3899999999999993E-2</v>
          </cell>
        </row>
        <row r="6637">
          <cell r="A6637">
            <v>43067</v>
          </cell>
          <cell r="B6637">
            <v>7.3899999999999993E-2</v>
          </cell>
        </row>
        <row r="6638">
          <cell r="A6638">
            <v>43068</v>
          </cell>
          <cell r="B6638">
            <v>7.3899999999999993E-2</v>
          </cell>
        </row>
        <row r="6639">
          <cell r="A6639">
            <v>43069</v>
          </cell>
          <cell r="B6639">
            <v>7.3899999999999993E-2</v>
          </cell>
        </row>
        <row r="6640">
          <cell r="A6640">
            <v>43070</v>
          </cell>
          <cell r="B6640">
            <v>7.3899999999999993E-2</v>
          </cell>
        </row>
        <row r="6641">
          <cell r="A6641">
            <v>43071</v>
          </cell>
          <cell r="B6641">
            <v>0</v>
          </cell>
        </row>
        <row r="6642">
          <cell r="A6642">
            <v>43072</v>
          </cell>
          <cell r="B6642">
            <v>0</v>
          </cell>
        </row>
        <row r="6643">
          <cell r="A6643">
            <v>43073</v>
          </cell>
          <cell r="B6643">
            <v>7.3899999999999993E-2</v>
          </cell>
        </row>
        <row r="6644">
          <cell r="A6644">
            <v>43074</v>
          </cell>
          <cell r="B6644">
            <v>7.3899999999999993E-2</v>
          </cell>
        </row>
        <row r="6645">
          <cell r="A6645">
            <v>43075</v>
          </cell>
          <cell r="B6645">
            <v>7.3899999999999993E-2</v>
          </cell>
        </row>
        <row r="6646">
          <cell r="A6646">
            <v>43076</v>
          </cell>
          <cell r="B6646">
            <v>6.8900000000000003E-2</v>
          </cell>
        </row>
        <row r="6647">
          <cell r="A6647">
            <v>43077</v>
          </cell>
          <cell r="B6647">
            <v>6.8900000000000003E-2</v>
          </cell>
        </row>
        <row r="6648">
          <cell r="A6648">
            <v>43078</v>
          </cell>
          <cell r="B6648">
            <v>0</v>
          </cell>
        </row>
        <row r="6649">
          <cell r="A6649">
            <v>43079</v>
          </cell>
          <cell r="B6649">
            <v>0</v>
          </cell>
        </row>
        <row r="6650">
          <cell r="A6650">
            <v>43080</v>
          </cell>
          <cell r="B6650">
            <v>6.8900000000000003E-2</v>
          </cell>
        </row>
        <row r="6651">
          <cell r="A6651">
            <v>43081</v>
          </cell>
          <cell r="B6651">
            <v>6.8900000000000003E-2</v>
          </cell>
        </row>
        <row r="6652">
          <cell r="A6652">
            <v>43082</v>
          </cell>
          <cell r="B6652">
            <v>6.8900000000000003E-2</v>
          </cell>
        </row>
        <row r="6653">
          <cell r="A6653">
            <v>43083</v>
          </cell>
          <cell r="B6653">
            <v>6.8900000000000003E-2</v>
          </cell>
        </row>
        <row r="6654">
          <cell r="A6654">
            <v>43084</v>
          </cell>
          <cell r="B6654">
            <v>6.8900000000000003E-2</v>
          </cell>
        </row>
        <row r="6655">
          <cell r="A6655">
            <v>43085</v>
          </cell>
          <cell r="B6655">
            <v>0</v>
          </cell>
        </row>
        <row r="6656">
          <cell r="A6656">
            <v>43086</v>
          </cell>
          <cell r="B6656">
            <v>0</v>
          </cell>
        </row>
        <row r="6657">
          <cell r="A6657">
            <v>43087</v>
          </cell>
          <cell r="B6657">
            <v>6.8900000000000003E-2</v>
          </cell>
        </row>
        <row r="6658">
          <cell r="A6658">
            <v>43088</v>
          </cell>
          <cell r="B6658">
            <v>6.8900000000000003E-2</v>
          </cell>
        </row>
        <row r="6659">
          <cell r="A6659">
            <v>43089</v>
          </cell>
          <cell r="B6659">
            <v>6.8900000000000003E-2</v>
          </cell>
        </row>
        <row r="6660">
          <cell r="A6660">
            <v>43090</v>
          </cell>
          <cell r="B6660">
            <v>6.8900000000000003E-2</v>
          </cell>
        </row>
        <row r="6661">
          <cell r="A6661">
            <v>43091</v>
          </cell>
          <cell r="B6661">
            <v>6.8900000000000003E-2</v>
          </cell>
        </row>
        <row r="6662">
          <cell r="A6662">
            <v>43092</v>
          </cell>
          <cell r="B6662">
            <v>0</v>
          </cell>
        </row>
        <row r="6663">
          <cell r="A6663">
            <v>43093</v>
          </cell>
          <cell r="B6663">
            <v>0</v>
          </cell>
        </row>
        <row r="6664">
          <cell r="A6664">
            <v>43094</v>
          </cell>
          <cell r="B6664">
            <v>0</v>
          </cell>
        </row>
        <row r="6665">
          <cell r="A6665">
            <v>43095</v>
          </cell>
          <cell r="B6665">
            <v>6.8900000000000003E-2</v>
          </cell>
        </row>
        <row r="6666">
          <cell r="A6666">
            <v>43096</v>
          </cell>
          <cell r="B6666">
            <v>6.8900000000000003E-2</v>
          </cell>
        </row>
        <row r="6667">
          <cell r="A6667">
            <v>43097</v>
          </cell>
          <cell r="B6667">
            <v>6.8900000000000003E-2</v>
          </cell>
        </row>
        <row r="6668">
          <cell r="A6668">
            <v>43098</v>
          </cell>
          <cell r="B6668">
            <v>6.8900000000000003E-2</v>
          </cell>
        </row>
        <row r="6669">
          <cell r="A6669">
            <v>43099</v>
          </cell>
          <cell r="B6669">
            <v>0</v>
          </cell>
        </row>
        <row r="6670">
          <cell r="A6670">
            <v>43100</v>
          </cell>
          <cell r="B6670">
            <v>0</v>
          </cell>
        </row>
        <row r="6671">
          <cell r="A6671">
            <v>43101</v>
          </cell>
          <cell r="B6671">
            <v>0</v>
          </cell>
        </row>
        <row r="6672">
          <cell r="A6672">
            <v>43102</v>
          </cell>
          <cell r="B6672">
            <v>6.8900000000000003E-2</v>
          </cell>
        </row>
        <row r="6673">
          <cell r="A6673">
            <v>43103</v>
          </cell>
          <cell r="B6673">
            <v>6.8900000000000003E-2</v>
          </cell>
        </row>
        <row r="6674">
          <cell r="A6674">
            <v>43104</v>
          </cell>
          <cell r="B6674">
            <v>6.8900000000000003E-2</v>
          </cell>
        </row>
        <row r="6675">
          <cell r="A6675">
            <v>43105</v>
          </cell>
          <cell r="B6675">
            <v>6.8900000000000003E-2</v>
          </cell>
        </row>
        <row r="6676">
          <cell r="A6676">
            <v>43106</v>
          </cell>
          <cell r="B6676">
            <v>0</v>
          </cell>
        </row>
        <row r="6677">
          <cell r="A6677">
            <v>43107</v>
          </cell>
          <cell r="B6677">
            <v>0</v>
          </cell>
        </row>
        <row r="6678">
          <cell r="A6678">
            <v>43108</v>
          </cell>
          <cell r="B6678">
            <v>6.8900000000000003E-2</v>
          </cell>
        </row>
        <row r="6679">
          <cell r="A6679">
            <v>43109</v>
          </cell>
          <cell r="B6679">
            <v>6.8900000000000003E-2</v>
          </cell>
        </row>
        <row r="6680">
          <cell r="A6680">
            <v>43110</v>
          </cell>
          <cell r="B6680">
            <v>6.8900000000000003E-2</v>
          </cell>
        </row>
        <row r="6681">
          <cell r="A6681">
            <v>43111</v>
          </cell>
          <cell r="B6681">
            <v>6.8900000000000003E-2</v>
          </cell>
        </row>
        <row r="6682">
          <cell r="A6682">
            <v>43112</v>
          </cell>
          <cell r="B6682">
            <v>6.8900000000000003E-2</v>
          </cell>
        </row>
        <row r="6683">
          <cell r="A6683">
            <v>43113</v>
          </cell>
          <cell r="B6683">
            <v>0</v>
          </cell>
        </row>
        <row r="6684">
          <cell r="A6684">
            <v>43114</v>
          </cell>
          <cell r="B6684">
            <v>0</v>
          </cell>
        </row>
        <row r="6685">
          <cell r="A6685">
            <v>43115</v>
          </cell>
          <cell r="B6685">
            <v>6.8900000000000003E-2</v>
          </cell>
        </row>
        <row r="6686">
          <cell r="A6686">
            <v>43116</v>
          </cell>
          <cell r="B6686">
            <v>6.8900000000000003E-2</v>
          </cell>
        </row>
        <row r="6687">
          <cell r="A6687">
            <v>43117</v>
          </cell>
          <cell r="B6687">
            <v>6.8900000000000003E-2</v>
          </cell>
        </row>
        <row r="6688">
          <cell r="A6688">
            <v>43118</v>
          </cell>
          <cell r="B6688">
            <v>6.8900000000000003E-2</v>
          </cell>
        </row>
        <row r="6689">
          <cell r="A6689">
            <v>43119</v>
          </cell>
          <cell r="B6689">
            <v>6.8900000000000003E-2</v>
          </cell>
        </row>
        <row r="6690">
          <cell r="A6690">
            <v>43120</v>
          </cell>
          <cell r="B6690">
            <v>0</v>
          </cell>
        </row>
        <row r="6691">
          <cell r="A6691">
            <v>43121</v>
          </cell>
          <cell r="B6691">
            <v>0</v>
          </cell>
        </row>
        <row r="6692">
          <cell r="A6692">
            <v>43122</v>
          </cell>
          <cell r="B6692">
            <v>6.8900000000000003E-2</v>
          </cell>
        </row>
        <row r="6693">
          <cell r="A6693">
            <v>43123</v>
          </cell>
          <cell r="B6693">
            <v>6.8900000000000003E-2</v>
          </cell>
        </row>
        <row r="6694">
          <cell r="A6694">
            <v>43124</v>
          </cell>
          <cell r="B6694">
            <v>6.8900000000000003E-2</v>
          </cell>
        </row>
        <row r="6695">
          <cell r="A6695">
            <v>43125</v>
          </cell>
          <cell r="B6695">
            <v>6.8900000000000003E-2</v>
          </cell>
        </row>
        <row r="6696">
          <cell r="A6696">
            <v>43126</v>
          </cell>
          <cell r="B6696">
            <v>6.8900000000000003E-2</v>
          </cell>
        </row>
        <row r="6697">
          <cell r="A6697">
            <v>43127</v>
          </cell>
          <cell r="B6697">
            <v>0</v>
          </cell>
        </row>
        <row r="6698">
          <cell r="A6698">
            <v>43128</v>
          </cell>
          <cell r="B6698">
            <v>0</v>
          </cell>
        </row>
        <row r="6699">
          <cell r="A6699">
            <v>43129</v>
          </cell>
          <cell r="B6699">
            <v>6.8900000000000003E-2</v>
          </cell>
        </row>
        <row r="6700">
          <cell r="A6700">
            <v>43130</v>
          </cell>
          <cell r="B6700">
            <v>6.8900000000000003E-2</v>
          </cell>
        </row>
        <row r="6701">
          <cell r="A6701">
            <v>43131</v>
          </cell>
          <cell r="B6701">
            <v>6.8900000000000003E-2</v>
          </cell>
        </row>
        <row r="6702">
          <cell r="A6702">
            <v>43132</v>
          </cell>
          <cell r="B6702">
            <v>6.8900000000000003E-2</v>
          </cell>
        </row>
        <row r="6703">
          <cell r="A6703">
            <v>43133</v>
          </cell>
          <cell r="B6703">
            <v>6.8900000000000003E-2</v>
          </cell>
        </row>
        <row r="6704">
          <cell r="A6704">
            <v>43134</v>
          </cell>
          <cell r="B6704">
            <v>0</v>
          </cell>
        </row>
        <row r="6705">
          <cell r="A6705">
            <v>43135</v>
          </cell>
          <cell r="B6705">
            <v>0</v>
          </cell>
        </row>
        <row r="6706">
          <cell r="A6706">
            <v>43136</v>
          </cell>
          <cell r="B6706">
            <v>6.8900000000000003E-2</v>
          </cell>
        </row>
        <row r="6707">
          <cell r="A6707">
            <v>43137</v>
          </cell>
          <cell r="B6707">
            <v>6.8900000000000003E-2</v>
          </cell>
        </row>
        <row r="6708">
          <cell r="A6708">
            <v>43138</v>
          </cell>
          <cell r="B6708">
            <v>6.8900000000000003E-2</v>
          </cell>
        </row>
        <row r="6709">
          <cell r="A6709">
            <v>43139</v>
          </cell>
          <cell r="B6709">
            <v>6.6400000000000001E-2</v>
          </cell>
        </row>
        <row r="6710">
          <cell r="A6710">
            <v>43140</v>
          </cell>
          <cell r="B6710">
            <v>6.6400000000000001E-2</v>
          </cell>
        </row>
        <row r="6711">
          <cell r="A6711">
            <v>43141</v>
          </cell>
          <cell r="B6711">
            <v>0</v>
          </cell>
        </row>
        <row r="6712">
          <cell r="A6712">
            <v>43142</v>
          </cell>
          <cell r="B6712">
            <v>0</v>
          </cell>
        </row>
        <row r="6713">
          <cell r="A6713">
            <v>43143</v>
          </cell>
          <cell r="B6713">
            <v>0</v>
          </cell>
        </row>
        <row r="6714">
          <cell r="A6714">
            <v>43144</v>
          </cell>
          <cell r="B6714">
            <v>0</v>
          </cell>
        </row>
        <row r="6715">
          <cell r="A6715">
            <v>43145</v>
          </cell>
          <cell r="B6715">
            <v>6.6400000000000001E-2</v>
          </cell>
        </row>
        <row r="6716">
          <cell r="A6716">
            <v>43146</v>
          </cell>
          <cell r="B6716">
            <v>6.6400000000000001E-2</v>
          </cell>
        </row>
        <row r="6717">
          <cell r="A6717">
            <v>43147</v>
          </cell>
          <cell r="B6717">
            <v>6.6400000000000001E-2</v>
          </cell>
        </row>
        <row r="6718">
          <cell r="A6718">
            <v>43148</v>
          </cell>
          <cell r="B6718">
            <v>0</v>
          </cell>
        </row>
        <row r="6719">
          <cell r="A6719">
            <v>43149</v>
          </cell>
          <cell r="B6719">
            <v>0</v>
          </cell>
        </row>
        <row r="6720">
          <cell r="A6720">
            <v>43150</v>
          </cell>
          <cell r="B6720">
            <v>6.6400000000000001E-2</v>
          </cell>
        </row>
        <row r="6721">
          <cell r="A6721">
            <v>43151</v>
          </cell>
          <cell r="B6721">
            <v>6.6400000000000001E-2</v>
          </cell>
        </row>
        <row r="6722">
          <cell r="A6722">
            <v>43152</v>
          </cell>
          <cell r="B6722">
            <v>6.6400000000000001E-2</v>
          </cell>
        </row>
        <row r="6723">
          <cell r="A6723">
            <v>43153</v>
          </cell>
          <cell r="B6723">
            <v>6.6400000000000001E-2</v>
          </cell>
        </row>
        <row r="6724">
          <cell r="A6724">
            <v>43154</v>
          </cell>
          <cell r="B6724">
            <v>6.6400000000000001E-2</v>
          </cell>
        </row>
        <row r="6725">
          <cell r="A6725">
            <v>43155</v>
          </cell>
          <cell r="B6725">
            <v>0</v>
          </cell>
        </row>
        <row r="6726">
          <cell r="A6726">
            <v>43156</v>
          </cell>
          <cell r="B6726">
            <v>0</v>
          </cell>
        </row>
        <row r="6727">
          <cell r="A6727">
            <v>43157</v>
          </cell>
          <cell r="B6727">
            <v>6.6400000000000001E-2</v>
          </cell>
        </row>
        <row r="6728">
          <cell r="A6728">
            <v>43158</v>
          </cell>
          <cell r="B6728">
            <v>6.6400000000000001E-2</v>
          </cell>
        </row>
        <row r="6729">
          <cell r="A6729">
            <v>43159</v>
          </cell>
          <cell r="B6729">
            <v>6.6400000000000001E-2</v>
          </cell>
        </row>
        <row r="6730">
          <cell r="A6730">
            <v>43160</v>
          </cell>
          <cell r="B6730">
            <v>6.6400000000000001E-2</v>
          </cell>
        </row>
        <row r="6731">
          <cell r="A6731">
            <v>43161</v>
          </cell>
          <cell r="B6731">
            <v>6.6400000000000001E-2</v>
          </cell>
        </row>
        <row r="6732">
          <cell r="A6732">
            <v>43162</v>
          </cell>
          <cell r="B6732">
            <v>0</v>
          </cell>
        </row>
        <row r="6733">
          <cell r="A6733">
            <v>43163</v>
          </cell>
          <cell r="B6733">
            <v>0</v>
          </cell>
        </row>
        <row r="6734">
          <cell r="A6734">
            <v>43164</v>
          </cell>
          <cell r="B6734">
            <v>6.6400000000000001E-2</v>
          </cell>
        </row>
        <row r="6735">
          <cell r="A6735">
            <v>43165</v>
          </cell>
          <cell r="B6735">
            <v>6.6400000000000001E-2</v>
          </cell>
        </row>
        <row r="6736">
          <cell r="A6736">
            <v>43166</v>
          </cell>
          <cell r="B6736">
            <v>6.6400000000000001E-2</v>
          </cell>
        </row>
        <row r="6737">
          <cell r="A6737">
            <v>43167</v>
          </cell>
          <cell r="B6737">
            <v>6.6400000000000001E-2</v>
          </cell>
        </row>
        <row r="6738">
          <cell r="A6738">
            <v>43168</v>
          </cell>
          <cell r="B6738">
            <v>6.6400000000000001E-2</v>
          </cell>
        </row>
        <row r="6739">
          <cell r="A6739">
            <v>43169</v>
          </cell>
          <cell r="B6739">
            <v>0</v>
          </cell>
        </row>
        <row r="6740">
          <cell r="A6740">
            <v>43170</v>
          </cell>
          <cell r="B6740">
            <v>0</v>
          </cell>
        </row>
        <row r="6741">
          <cell r="A6741">
            <v>43171</v>
          </cell>
          <cell r="B6741">
            <v>6.6400000000000001E-2</v>
          </cell>
        </row>
        <row r="6742">
          <cell r="A6742">
            <v>43172</v>
          </cell>
          <cell r="B6742">
            <v>6.6400000000000001E-2</v>
          </cell>
        </row>
        <row r="6743">
          <cell r="A6743">
            <v>43173</v>
          </cell>
          <cell r="B6743">
            <v>6.6400000000000001E-2</v>
          </cell>
        </row>
        <row r="6744">
          <cell r="A6744">
            <v>43174</v>
          </cell>
          <cell r="B6744">
            <v>6.6400000000000001E-2</v>
          </cell>
        </row>
        <row r="6745">
          <cell r="A6745">
            <v>43175</v>
          </cell>
          <cell r="B6745">
            <v>6.6400000000000001E-2</v>
          </cell>
        </row>
        <row r="6746">
          <cell r="A6746">
            <v>43176</v>
          </cell>
          <cell r="B6746">
            <v>0</v>
          </cell>
        </row>
        <row r="6747">
          <cell r="A6747">
            <v>43177</v>
          </cell>
          <cell r="B6747">
            <v>0</v>
          </cell>
        </row>
        <row r="6748">
          <cell r="A6748">
            <v>43178</v>
          </cell>
          <cell r="B6748">
            <v>6.6400000000000001E-2</v>
          </cell>
        </row>
        <row r="6749">
          <cell r="A6749">
            <v>43179</v>
          </cell>
          <cell r="B6749">
            <v>6.6400000000000001E-2</v>
          </cell>
        </row>
        <row r="6750">
          <cell r="A6750">
            <v>43180</v>
          </cell>
          <cell r="B6750">
            <v>6.6400000000000001E-2</v>
          </cell>
        </row>
        <row r="6751">
          <cell r="A6751">
            <v>43181</v>
          </cell>
          <cell r="B6751">
            <v>6.3899999999999998E-2</v>
          </cell>
        </row>
        <row r="6752">
          <cell r="A6752">
            <v>43182</v>
          </cell>
          <cell r="B6752">
            <v>6.3899999999999998E-2</v>
          </cell>
        </row>
        <row r="6753">
          <cell r="A6753">
            <v>43183</v>
          </cell>
          <cell r="B6753">
            <v>0</v>
          </cell>
        </row>
        <row r="6754">
          <cell r="A6754">
            <v>43184</v>
          </cell>
          <cell r="B6754">
            <v>0</v>
          </cell>
        </row>
        <row r="6755">
          <cell r="A6755">
            <v>43185</v>
          </cell>
          <cell r="B6755">
            <v>6.3899999999999998E-2</v>
          </cell>
        </row>
        <row r="6756">
          <cell r="A6756">
            <v>43186</v>
          </cell>
          <cell r="B6756">
            <v>6.3899999999999998E-2</v>
          </cell>
        </row>
        <row r="6757">
          <cell r="A6757">
            <v>43187</v>
          </cell>
          <cell r="B6757">
            <v>6.3899999999999998E-2</v>
          </cell>
        </row>
        <row r="6758">
          <cell r="A6758">
            <v>43188</v>
          </cell>
          <cell r="B6758">
            <v>6.3899999999999998E-2</v>
          </cell>
        </row>
        <row r="6759">
          <cell r="A6759">
            <v>43189</v>
          </cell>
          <cell r="B6759">
            <v>0</v>
          </cell>
        </row>
        <row r="6760">
          <cell r="A6760">
            <v>43190</v>
          </cell>
          <cell r="B6760">
            <v>0</v>
          </cell>
        </row>
        <row r="6761">
          <cell r="A6761">
            <v>43191</v>
          </cell>
          <cell r="B6761">
            <v>0</v>
          </cell>
        </row>
        <row r="6762">
          <cell r="A6762">
            <v>43192</v>
          </cell>
          <cell r="B6762">
            <v>6.3899999999999998E-2</v>
          </cell>
        </row>
        <row r="6763">
          <cell r="A6763">
            <v>43193</v>
          </cell>
          <cell r="B6763">
            <v>6.3899999999999998E-2</v>
          </cell>
        </row>
        <row r="6764">
          <cell r="A6764">
            <v>43194</v>
          </cell>
          <cell r="B6764">
            <v>6.3899999999999998E-2</v>
          </cell>
        </row>
        <row r="6765">
          <cell r="A6765">
            <v>43195</v>
          </cell>
          <cell r="B6765">
            <v>6.3899999999999998E-2</v>
          </cell>
        </row>
        <row r="6766">
          <cell r="A6766">
            <v>43196</v>
          </cell>
          <cell r="B6766">
            <v>6.3899999999999998E-2</v>
          </cell>
        </row>
        <row r="6767">
          <cell r="A6767">
            <v>43197</v>
          </cell>
          <cell r="B6767">
            <v>0</v>
          </cell>
        </row>
        <row r="6768">
          <cell r="A6768">
            <v>43198</v>
          </cell>
          <cell r="B6768">
            <v>0</v>
          </cell>
        </row>
        <row r="6769">
          <cell r="A6769">
            <v>43199</v>
          </cell>
          <cell r="B6769">
            <v>6.3899999999999998E-2</v>
          </cell>
        </row>
        <row r="6770">
          <cell r="A6770">
            <v>43200</v>
          </cell>
          <cell r="B6770">
            <v>6.3899999999999998E-2</v>
          </cell>
        </row>
        <row r="6771">
          <cell r="A6771">
            <v>43201</v>
          </cell>
          <cell r="B6771">
            <v>6.3899999999999998E-2</v>
          </cell>
        </row>
        <row r="6772">
          <cell r="A6772">
            <v>43202</v>
          </cell>
          <cell r="B6772">
            <v>6.3899999999999998E-2</v>
          </cell>
        </row>
        <row r="6773">
          <cell r="A6773">
            <v>43203</v>
          </cell>
          <cell r="B6773">
            <v>6.3899999999999998E-2</v>
          </cell>
        </row>
        <row r="6774">
          <cell r="A6774">
            <v>43204</v>
          </cell>
          <cell r="B6774">
            <v>0</v>
          </cell>
        </row>
        <row r="6775">
          <cell r="A6775">
            <v>43205</v>
          </cell>
          <cell r="B6775">
            <v>0</v>
          </cell>
        </row>
        <row r="6776">
          <cell r="A6776">
            <v>43206</v>
          </cell>
          <cell r="B6776">
            <v>6.3899999999999998E-2</v>
          </cell>
        </row>
        <row r="6777">
          <cell r="A6777">
            <v>43207</v>
          </cell>
          <cell r="B6777">
            <v>6.3899999999999998E-2</v>
          </cell>
        </row>
        <row r="6778">
          <cell r="A6778">
            <v>43208</v>
          </cell>
          <cell r="B6778">
            <v>6.3899999999999998E-2</v>
          </cell>
        </row>
        <row r="6779">
          <cell r="A6779">
            <v>43209</v>
          </cell>
          <cell r="B6779">
            <v>6.3899999999999998E-2</v>
          </cell>
        </row>
        <row r="6780">
          <cell r="A6780">
            <v>43210</v>
          </cell>
          <cell r="B6780">
            <v>6.3899999999999998E-2</v>
          </cell>
        </row>
        <row r="6781">
          <cell r="A6781">
            <v>43211</v>
          </cell>
          <cell r="B6781">
            <v>0</v>
          </cell>
        </row>
        <row r="6782">
          <cell r="A6782">
            <v>43212</v>
          </cell>
          <cell r="B6782">
            <v>0</v>
          </cell>
        </row>
        <row r="6783">
          <cell r="A6783">
            <v>43213</v>
          </cell>
          <cell r="B6783">
            <v>6.3899999999999998E-2</v>
          </cell>
        </row>
        <row r="6784">
          <cell r="A6784">
            <v>43214</v>
          </cell>
          <cell r="B6784">
            <v>6.3899999999999998E-2</v>
          </cell>
        </row>
        <row r="6785">
          <cell r="A6785">
            <v>43215</v>
          </cell>
          <cell r="B6785">
            <v>6.3899999999999998E-2</v>
          </cell>
        </row>
        <row r="6786">
          <cell r="A6786">
            <v>43216</v>
          </cell>
          <cell r="B6786">
            <v>6.3899999999999998E-2</v>
          </cell>
        </row>
        <row r="6787">
          <cell r="A6787">
            <v>43217</v>
          </cell>
          <cell r="B6787">
            <v>6.3899999999999998E-2</v>
          </cell>
        </row>
        <row r="6788">
          <cell r="A6788">
            <v>43218</v>
          </cell>
          <cell r="B6788">
            <v>0</v>
          </cell>
        </row>
        <row r="6789">
          <cell r="A6789">
            <v>43219</v>
          </cell>
          <cell r="B6789">
            <v>0</v>
          </cell>
        </row>
        <row r="6790">
          <cell r="A6790">
            <v>43220</v>
          </cell>
          <cell r="B6790">
            <v>6.3899999999999998E-2</v>
          </cell>
        </row>
        <row r="6791">
          <cell r="A6791">
            <v>43221</v>
          </cell>
          <cell r="B6791">
            <v>0</v>
          </cell>
        </row>
        <row r="6792">
          <cell r="A6792">
            <v>43222</v>
          </cell>
          <cell r="B6792">
            <v>6.3899999999999998E-2</v>
          </cell>
        </row>
        <row r="6793">
          <cell r="A6793">
            <v>43223</v>
          </cell>
          <cell r="B6793">
            <v>6.3899999999999998E-2</v>
          </cell>
        </row>
        <row r="6794">
          <cell r="A6794">
            <v>43224</v>
          </cell>
          <cell r="B6794">
            <v>6.3899999999999998E-2</v>
          </cell>
        </row>
        <row r="6795">
          <cell r="A6795">
            <v>43225</v>
          </cell>
          <cell r="B6795">
            <v>0</v>
          </cell>
        </row>
        <row r="6796">
          <cell r="A6796">
            <v>43226</v>
          </cell>
          <cell r="B6796">
            <v>0</v>
          </cell>
        </row>
        <row r="6797">
          <cell r="A6797">
            <v>43227</v>
          </cell>
          <cell r="B6797">
            <v>6.3899999999999998E-2</v>
          </cell>
        </row>
        <row r="6798">
          <cell r="A6798">
            <v>43228</v>
          </cell>
          <cell r="B6798">
            <v>6.3899999999999998E-2</v>
          </cell>
        </row>
        <row r="6799">
          <cell r="A6799">
            <v>43229</v>
          </cell>
          <cell r="B6799">
            <v>6.3899999999999998E-2</v>
          </cell>
        </row>
        <row r="6800">
          <cell r="A6800">
            <v>43230</v>
          </cell>
          <cell r="B6800">
            <v>6.3899999999999998E-2</v>
          </cell>
        </row>
        <row r="6801">
          <cell r="A6801">
            <v>43231</v>
          </cell>
          <cell r="B6801">
            <v>6.3899999999999998E-2</v>
          </cell>
        </row>
        <row r="6802">
          <cell r="A6802">
            <v>43232</v>
          </cell>
          <cell r="B6802">
            <v>0</v>
          </cell>
        </row>
        <row r="6803">
          <cell r="A6803">
            <v>43233</v>
          </cell>
          <cell r="B6803">
            <v>0</v>
          </cell>
        </row>
        <row r="6804">
          <cell r="A6804">
            <v>43234</v>
          </cell>
          <cell r="B6804">
            <v>6.3899999999999998E-2</v>
          </cell>
        </row>
        <row r="6805">
          <cell r="A6805">
            <v>43235</v>
          </cell>
          <cell r="B6805">
            <v>6.3899999999999998E-2</v>
          </cell>
        </row>
        <row r="6806">
          <cell r="A6806">
            <v>43236</v>
          </cell>
          <cell r="B6806">
            <v>6.3899999999999998E-2</v>
          </cell>
        </row>
        <row r="6807">
          <cell r="A6807">
            <v>43237</v>
          </cell>
          <cell r="B6807">
            <v>6.3899999999999998E-2</v>
          </cell>
        </row>
        <row r="6808">
          <cell r="A6808">
            <v>43238</v>
          </cell>
          <cell r="B6808">
            <v>6.3899999999999998E-2</v>
          </cell>
        </row>
        <row r="6809">
          <cell r="A6809">
            <v>43239</v>
          </cell>
          <cell r="B6809">
            <v>0</v>
          </cell>
        </row>
        <row r="6810">
          <cell r="A6810">
            <v>43240</v>
          </cell>
          <cell r="B6810">
            <v>0</v>
          </cell>
        </row>
        <row r="6811">
          <cell r="A6811">
            <v>43241</v>
          </cell>
          <cell r="B6811">
            <v>6.3899999999999998E-2</v>
          </cell>
        </row>
        <row r="6812">
          <cell r="A6812">
            <v>43242</v>
          </cell>
          <cell r="B6812">
            <v>6.3899999999999998E-2</v>
          </cell>
        </row>
        <row r="6813">
          <cell r="A6813">
            <v>43243</v>
          </cell>
          <cell r="B6813">
            <v>6.3899999999999998E-2</v>
          </cell>
        </row>
        <row r="6814">
          <cell r="A6814">
            <v>43244</v>
          </cell>
          <cell r="B6814">
            <v>6.3899999999999998E-2</v>
          </cell>
        </row>
        <row r="6815">
          <cell r="A6815">
            <v>43245</v>
          </cell>
          <cell r="B6815">
            <v>6.3899999999999998E-2</v>
          </cell>
        </row>
        <row r="6816">
          <cell r="A6816">
            <v>43246</v>
          </cell>
          <cell r="B6816">
            <v>0</v>
          </cell>
        </row>
        <row r="6817">
          <cell r="A6817">
            <v>43247</v>
          </cell>
          <cell r="B6817">
            <v>0</v>
          </cell>
        </row>
        <row r="6818">
          <cell r="A6818">
            <v>43248</v>
          </cell>
          <cell r="B6818">
            <v>6.3899999999999998E-2</v>
          </cell>
        </row>
        <row r="6819">
          <cell r="A6819">
            <v>43249</v>
          </cell>
          <cell r="B6819">
            <v>6.3899999999999998E-2</v>
          </cell>
        </row>
        <row r="6820">
          <cell r="A6820">
            <v>43250</v>
          </cell>
          <cell r="B6820">
            <v>6.3899999999999998E-2</v>
          </cell>
        </row>
        <row r="6821">
          <cell r="A6821">
            <v>43251</v>
          </cell>
          <cell r="B6821">
            <v>0</v>
          </cell>
        </row>
        <row r="6822">
          <cell r="A6822">
            <v>43252</v>
          </cell>
          <cell r="B6822">
            <v>6.3899999999999998E-2</v>
          </cell>
        </row>
        <row r="6823">
          <cell r="A6823">
            <v>43253</v>
          </cell>
          <cell r="B6823">
            <v>0</v>
          </cell>
        </row>
        <row r="6824">
          <cell r="A6824">
            <v>43254</v>
          </cell>
          <cell r="B6824">
            <v>0</v>
          </cell>
        </row>
        <row r="6825">
          <cell r="A6825">
            <v>43255</v>
          </cell>
          <cell r="B6825">
            <v>6.3899999999999998E-2</v>
          </cell>
        </row>
        <row r="6826">
          <cell r="A6826">
            <v>43256</v>
          </cell>
          <cell r="B6826">
            <v>6.3899999999999998E-2</v>
          </cell>
        </row>
        <row r="6827">
          <cell r="A6827">
            <v>43257</v>
          </cell>
          <cell r="B6827">
            <v>6.3899999999999998E-2</v>
          </cell>
        </row>
        <row r="6828">
          <cell r="A6828">
            <v>43258</v>
          </cell>
          <cell r="B6828">
            <v>6.3899999999999998E-2</v>
          </cell>
        </row>
        <row r="6829">
          <cell r="A6829">
            <v>43259</v>
          </cell>
          <cell r="B6829">
            <v>6.3899999999999998E-2</v>
          </cell>
        </row>
        <row r="6830">
          <cell r="A6830">
            <v>43260</v>
          </cell>
          <cell r="B6830">
            <v>0</v>
          </cell>
        </row>
        <row r="6831">
          <cell r="A6831">
            <v>43261</v>
          </cell>
          <cell r="B6831">
            <v>0</v>
          </cell>
        </row>
        <row r="6832">
          <cell r="A6832">
            <v>43262</v>
          </cell>
          <cell r="B6832">
            <v>6.3899999999999998E-2</v>
          </cell>
        </row>
        <row r="6833">
          <cell r="A6833">
            <v>43263</v>
          </cell>
          <cell r="B6833">
            <v>6.3899999999999998E-2</v>
          </cell>
        </row>
        <row r="6834">
          <cell r="A6834">
            <v>43264</v>
          </cell>
          <cell r="B6834">
            <v>6.3899999999999998E-2</v>
          </cell>
        </row>
        <row r="6835">
          <cell r="A6835">
            <v>43265</v>
          </cell>
          <cell r="B6835">
            <v>6.3899999999999998E-2</v>
          </cell>
        </row>
        <row r="6836">
          <cell r="A6836">
            <v>43266</v>
          </cell>
          <cell r="B6836">
            <v>6.3899999999999998E-2</v>
          </cell>
        </row>
        <row r="6837">
          <cell r="A6837">
            <v>43267</v>
          </cell>
          <cell r="B6837">
            <v>0</v>
          </cell>
        </row>
        <row r="6838">
          <cell r="A6838">
            <v>43268</v>
          </cell>
          <cell r="B6838">
            <v>0</v>
          </cell>
        </row>
        <row r="6839">
          <cell r="A6839">
            <v>43269</v>
          </cell>
          <cell r="B6839">
            <v>6.3899999999999998E-2</v>
          </cell>
        </row>
        <row r="6840">
          <cell r="A6840">
            <v>43270</v>
          </cell>
          <cell r="B6840">
            <v>6.3899999999999998E-2</v>
          </cell>
        </row>
        <row r="6841">
          <cell r="A6841">
            <v>43271</v>
          </cell>
          <cell r="B6841">
            <v>6.3899999999999998E-2</v>
          </cell>
        </row>
        <row r="6842">
          <cell r="A6842">
            <v>43272</v>
          </cell>
          <cell r="B6842">
            <v>6.3899999999999998E-2</v>
          </cell>
        </row>
        <row r="6843">
          <cell r="A6843">
            <v>43273</v>
          </cell>
          <cell r="B6843">
            <v>6.3899999999999998E-2</v>
          </cell>
        </row>
        <row r="6844">
          <cell r="A6844">
            <v>43274</v>
          </cell>
          <cell r="B6844">
            <v>0</v>
          </cell>
        </row>
        <row r="6845">
          <cell r="A6845">
            <v>43275</v>
          </cell>
          <cell r="B6845">
            <v>0</v>
          </cell>
        </row>
        <row r="6846">
          <cell r="A6846">
            <v>43276</v>
          </cell>
          <cell r="B6846">
            <v>6.3899999999999998E-2</v>
          </cell>
        </row>
        <row r="6847">
          <cell r="A6847">
            <v>43277</v>
          </cell>
          <cell r="B6847">
            <v>6.3899999999999998E-2</v>
          </cell>
        </row>
        <row r="6848">
          <cell r="A6848">
            <v>43278</v>
          </cell>
          <cell r="B6848">
            <v>6.3899999999999998E-2</v>
          </cell>
        </row>
        <row r="6849">
          <cell r="A6849">
            <v>43279</v>
          </cell>
          <cell r="B6849">
            <v>6.3899999999999998E-2</v>
          </cell>
        </row>
        <row r="6850">
          <cell r="A6850">
            <v>43280</v>
          </cell>
          <cell r="B6850">
            <v>6.3899999999999998E-2</v>
          </cell>
        </row>
        <row r="6851">
          <cell r="A6851">
            <v>43281</v>
          </cell>
          <cell r="B6851">
            <v>0</v>
          </cell>
        </row>
        <row r="6852">
          <cell r="A6852">
            <v>43282</v>
          </cell>
          <cell r="B6852">
            <v>0</v>
          </cell>
        </row>
        <row r="6853">
          <cell r="A6853">
            <v>43283</v>
          </cell>
          <cell r="B6853">
            <v>6.3899999999999998E-2</v>
          </cell>
        </row>
        <row r="6854">
          <cell r="A6854">
            <v>43284</v>
          </cell>
          <cell r="B6854">
            <v>6.3899999999999998E-2</v>
          </cell>
        </row>
        <row r="6855">
          <cell r="A6855">
            <v>43285</v>
          </cell>
          <cell r="B6855">
            <v>6.3899999999999998E-2</v>
          </cell>
        </row>
        <row r="6856">
          <cell r="A6856">
            <v>43286</v>
          </cell>
          <cell r="B6856">
            <v>6.3899999999999998E-2</v>
          </cell>
        </row>
        <row r="6857">
          <cell r="A6857">
            <v>43287</v>
          </cell>
          <cell r="B6857">
            <v>6.3899999999999998E-2</v>
          </cell>
        </row>
        <row r="6858">
          <cell r="A6858">
            <v>43288</v>
          </cell>
          <cell r="B6858">
            <v>0</v>
          </cell>
        </row>
        <row r="6859">
          <cell r="A6859">
            <v>43289</v>
          </cell>
          <cell r="B6859">
            <v>0</v>
          </cell>
        </row>
        <row r="6860">
          <cell r="A6860">
            <v>43290</v>
          </cell>
          <cell r="B6860">
            <v>6.3899999999999998E-2</v>
          </cell>
        </row>
        <row r="6861">
          <cell r="A6861">
            <v>43291</v>
          </cell>
          <cell r="B6861">
            <v>6.3899999999999998E-2</v>
          </cell>
        </row>
        <row r="6862">
          <cell r="A6862">
            <v>43292</v>
          </cell>
          <cell r="B6862">
            <v>6.3899999999999998E-2</v>
          </cell>
        </row>
        <row r="6863">
          <cell r="A6863">
            <v>43293</v>
          </cell>
          <cell r="B6863">
            <v>6.3899999999999998E-2</v>
          </cell>
        </row>
        <row r="6864">
          <cell r="A6864">
            <v>43294</v>
          </cell>
          <cell r="B6864">
            <v>6.3899999999999998E-2</v>
          </cell>
        </row>
        <row r="6865">
          <cell r="A6865">
            <v>43295</v>
          </cell>
          <cell r="B6865">
            <v>0</v>
          </cell>
        </row>
        <row r="6866">
          <cell r="A6866">
            <v>43296</v>
          </cell>
          <cell r="B6866">
            <v>0</v>
          </cell>
        </row>
        <row r="6867">
          <cell r="A6867">
            <v>43297</v>
          </cell>
          <cell r="B6867">
            <v>6.3899999999999998E-2</v>
          </cell>
        </row>
        <row r="6868">
          <cell r="A6868">
            <v>43298</v>
          </cell>
          <cell r="B6868">
            <v>6.3899999999999998E-2</v>
          </cell>
        </row>
        <row r="6869">
          <cell r="A6869">
            <v>43299</v>
          </cell>
          <cell r="B6869">
            <v>6.3899999999999998E-2</v>
          </cell>
        </row>
        <row r="6870">
          <cell r="A6870">
            <v>43300</v>
          </cell>
          <cell r="B6870">
            <v>6.3899999999999998E-2</v>
          </cell>
        </row>
        <row r="6871">
          <cell r="A6871">
            <v>43301</v>
          </cell>
          <cell r="B6871">
            <v>6.3899999999999998E-2</v>
          </cell>
        </row>
        <row r="6872">
          <cell r="A6872">
            <v>43302</v>
          </cell>
          <cell r="B6872">
            <v>0</v>
          </cell>
        </row>
        <row r="6873">
          <cell r="A6873">
            <v>43303</v>
          </cell>
          <cell r="B6873">
            <v>0</v>
          </cell>
        </row>
        <row r="6874">
          <cell r="A6874">
            <v>43304</v>
          </cell>
          <cell r="B6874">
            <v>6.3899999999999998E-2</v>
          </cell>
        </row>
        <row r="6875">
          <cell r="A6875">
            <v>43305</v>
          </cell>
          <cell r="B6875">
            <v>6.3899999999999998E-2</v>
          </cell>
        </row>
        <row r="6876">
          <cell r="A6876">
            <v>43306</v>
          </cell>
          <cell r="B6876">
            <v>6.3899999999999998E-2</v>
          </cell>
        </row>
        <row r="6877">
          <cell r="A6877">
            <v>43307</v>
          </cell>
          <cell r="B6877">
            <v>6.3899999999999998E-2</v>
          </cell>
        </row>
        <row r="6878">
          <cell r="A6878">
            <v>43308</v>
          </cell>
          <cell r="B6878">
            <v>6.3899999999999998E-2</v>
          </cell>
        </row>
        <row r="6879">
          <cell r="A6879">
            <v>43309</v>
          </cell>
          <cell r="B6879">
            <v>0</v>
          </cell>
        </row>
        <row r="6880">
          <cell r="A6880">
            <v>43310</v>
          </cell>
          <cell r="B6880">
            <v>0</v>
          </cell>
        </row>
        <row r="6881">
          <cell r="A6881">
            <v>43311</v>
          </cell>
          <cell r="B6881">
            <v>6.3899999999999998E-2</v>
          </cell>
        </row>
        <row r="6882">
          <cell r="A6882">
            <v>43312</v>
          </cell>
          <cell r="B6882">
            <v>6.3899999999999998E-2</v>
          </cell>
        </row>
        <row r="6883">
          <cell r="A6883">
            <v>43313</v>
          </cell>
          <cell r="B6883">
            <v>6.3899999999999998E-2</v>
          </cell>
        </row>
        <row r="6884">
          <cell r="A6884">
            <v>43314</v>
          </cell>
          <cell r="B6884">
            <v>6.3899999999999998E-2</v>
          </cell>
        </row>
        <row r="6885">
          <cell r="A6885">
            <v>43315</v>
          </cell>
          <cell r="B6885">
            <v>6.3899999999999998E-2</v>
          </cell>
        </row>
        <row r="6886">
          <cell r="A6886">
            <v>43316</v>
          </cell>
          <cell r="B6886">
            <v>0</v>
          </cell>
        </row>
        <row r="6887">
          <cell r="A6887">
            <v>43317</v>
          </cell>
          <cell r="B6887">
            <v>0</v>
          </cell>
        </row>
        <row r="6888">
          <cell r="A6888">
            <v>43318</v>
          </cell>
          <cell r="B6888">
            <v>6.3899999999999998E-2</v>
          </cell>
        </row>
        <row r="6889">
          <cell r="A6889">
            <v>43319</v>
          </cell>
          <cell r="B6889">
            <v>6.3899999999999998E-2</v>
          </cell>
        </row>
        <row r="6890">
          <cell r="A6890">
            <v>43320</v>
          </cell>
          <cell r="B6890">
            <v>6.3899999999999998E-2</v>
          </cell>
        </row>
        <row r="6891">
          <cell r="A6891">
            <v>43321</v>
          </cell>
          <cell r="B6891">
            <v>6.3899999999999998E-2</v>
          </cell>
        </row>
        <row r="6892">
          <cell r="A6892">
            <v>43322</v>
          </cell>
          <cell r="B6892">
            <v>6.3899999999999998E-2</v>
          </cell>
        </row>
        <row r="6893">
          <cell r="A6893">
            <v>43323</v>
          </cell>
          <cell r="B6893">
            <v>0</v>
          </cell>
        </row>
        <row r="6894">
          <cell r="A6894">
            <v>43324</v>
          </cell>
          <cell r="B6894">
            <v>0</v>
          </cell>
        </row>
        <row r="6895">
          <cell r="A6895">
            <v>43325</v>
          </cell>
          <cell r="B6895">
            <v>6.3899999999999998E-2</v>
          </cell>
        </row>
        <row r="6896">
          <cell r="A6896">
            <v>43326</v>
          </cell>
          <cell r="B6896">
            <v>6.3899999999999998E-2</v>
          </cell>
        </row>
        <row r="6897">
          <cell r="A6897">
            <v>43327</v>
          </cell>
          <cell r="B6897">
            <v>6.3899999999999998E-2</v>
          </cell>
        </row>
        <row r="6898">
          <cell r="A6898">
            <v>43328</v>
          </cell>
          <cell r="B6898">
            <v>6.3899999999999998E-2</v>
          </cell>
        </row>
        <row r="6899">
          <cell r="A6899">
            <v>43329</v>
          </cell>
          <cell r="B6899">
            <v>6.3899999999999998E-2</v>
          </cell>
        </row>
        <row r="6900">
          <cell r="A6900">
            <v>43330</v>
          </cell>
          <cell r="B6900">
            <v>0</v>
          </cell>
        </row>
        <row r="6901">
          <cell r="A6901">
            <v>43331</v>
          </cell>
          <cell r="B6901">
            <v>0</v>
          </cell>
        </row>
        <row r="6902">
          <cell r="A6902">
            <v>43332</v>
          </cell>
          <cell r="B6902">
            <v>6.3899999999999998E-2</v>
          </cell>
        </row>
        <row r="6903">
          <cell r="A6903">
            <v>43333</v>
          </cell>
          <cell r="B6903">
            <v>6.3899999999999998E-2</v>
          </cell>
        </row>
        <row r="6904">
          <cell r="A6904">
            <v>43334</v>
          </cell>
          <cell r="B6904">
            <v>6.3899999999999998E-2</v>
          </cell>
        </row>
        <row r="6905">
          <cell r="A6905">
            <v>43335</v>
          </cell>
          <cell r="B6905">
            <v>6.3899999999999998E-2</v>
          </cell>
        </row>
        <row r="6906">
          <cell r="A6906">
            <v>43336</v>
          </cell>
          <cell r="B6906">
            <v>6.3899999999999998E-2</v>
          </cell>
        </row>
        <row r="6907">
          <cell r="A6907">
            <v>43337</v>
          </cell>
          <cell r="B6907">
            <v>0</v>
          </cell>
        </row>
        <row r="6908">
          <cell r="A6908">
            <v>43338</v>
          </cell>
          <cell r="B6908">
            <v>0</v>
          </cell>
        </row>
        <row r="6909">
          <cell r="A6909">
            <v>43339</v>
          </cell>
          <cell r="B6909">
            <v>6.3899999999999998E-2</v>
          </cell>
        </row>
        <row r="6910">
          <cell r="A6910">
            <v>43340</v>
          </cell>
          <cell r="B6910">
            <v>6.3899999999999998E-2</v>
          </cell>
        </row>
        <row r="6911">
          <cell r="A6911">
            <v>43341</v>
          </cell>
          <cell r="B6911">
            <v>6.3899999999999998E-2</v>
          </cell>
        </row>
        <row r="6912">
          <cell r="A6912">
            <v>43342</v>
          </cell>
          <cell r="B6912">
            <v>6.3899999999999998E-2</v>
          </cell>
        </row>
        <row r="6913">
          <cell r="A6913">
            <v>43343</v>
          </cell>
          <cell r="B6913">
            <v>6.3899999999999998E-2</v>
          </cell>
        </row>
        <row r="6914">
          <cell r="A6914">
            <v>43344</v>
          </cell>
          <cell r="B6914">
            <v>0</v>
          </cell>
        </row>
        <row r="6915">
          <cell r="A6915">
            <v>43345</v>
          </cell>
          <cell r="B6915">
            <v>0</v>
          </cell>
        </row>
        <row r="6916">
          <cell r="A6916">
            <v>43346</v>
          </cell>
          <cell r="B6916">
            <v>6.3899999999999998E-2</v>
          </cell>
        </row>
        <row r="6917">
          <cell r="A6917">
            <v>43347</v>
          </cell>
          <cell r="B6917">
            <v>6.3899999999999998E-2</v>
          </cell>
        </row>
        <row r="6918">
          <cell r="A6918">
            <v>43348</v>
          </cell>
          <cell r="B6918">
            <v>6.3899999999999998E-2</v>
          </cell>
        </row>
        <row r="6919">
          <cell r="A6919">
            <v>43349</v>
          </cell>
          <cell r="B6919">
            <v>6.3899999999999998E-2</v>
          </cell>
        </row>
        <row r="6920">
          <cell r="A6920">
            <v>43350</v>
          </cell>
          <cell r="B6920">
            <v>0</v>
          </cell>
        </row>
        <row r="6921">
          <cell r="A6921">
            <v>43351</v>
          </cell>
          <cell r="B6921">
            <v>0</v>
          </cell>
        </row>
        <row r="6922">
          <cell r="A6922">
            <v>43352</v>
          </cell>
          <cell r="B6922">
            <v>0</v>
          </cell>
        </row>
        <row r="6923">
          <cell r="A6923">
            <v>43353</v>
          </cell>
          <cell r="B6923">
            <v>6.3899999999999998E-2</v>
          </cell>
        </row>
        <row r="6924">
          <cell r="A6924">
            <v>43354</v>
          </cell>
          <cell r="B6924">
            <v>6.3899999999999998E-2</v>
          </cell>
        </row>
        <row r="6925">
          <cell r="A6925">
            <v>43355</v>
          </cell>
          <cell r="B6925">
            <v>6.3899999999999998E-2</v>
          </cell>
        </row>
        <row r="6926">
          <cell r="A6926">
            <v>43356</v>
          </cell>
          <cell r="B6926">
            <v>6.3899999999999998E-2</v>
          </cell>
        </row>
        <row r="6927">
          <cell r="A6927">
            <v>43357</v>
          </cell>
          <cell r="B6927">
            <v>6.3899999999999998E-2</v>
          </cell>
        </row>
        <row r="6928">
          <cell r="A6928">
            <v>43358</v>
          </cell>
          <cell r="B6928">
            <v>0</v>
          </cell>
        </row>
        <row r="6929">
          <cell r="A6929">
            <v>43359</v>
          </cell>
          <cell r="B6929">
            <v>0</v>
          </cell>
        </row>
        <row r="6930">
          <cell r="A6930">
            <v>43360</v>
          </cell>
          <cell r="B6930">
            <v>6.3899999999999998E-2</v>
          </cell>
        </row>
        <row r="6931">
          <cell r="A6931">
            <v>43361</v>
          </cell>
          <cell r="B6931">
            <v>6.3899999999999998E-2</v>
          </cell>
        </row>
        <row r="6932">
          <cell r="A6932">
            <v>43362</v>
          </cell>
          <cell r="B6932">
            <v>6.3899999999999998E-2</v>
          </cell>
        </row>
        <row r="6933">
          <cell r="A6933">
            <v>43363</v>
          </cell>
          <cell r="B6933">
            <v>6.3899999999999998E-2</v>
          </cell>
        </row>
        <row r="6934">
          <cell r="A6934">
            <v>43364</v>
          </cell>
          <cell r="B6934">
            <v>6.3899999999999998E-2</v>
          </cell>
        </row>
        <row r="6935">
          <cell r="A6935">
            <v>43365</v>
          </cell>
          <cell r="B6935">
            <v>0</v>
          </cell>
        </row>
        <row r="6936">
          <cell r="A6936">
            <v>43366</v>
          </cell>
          <cell r="B6936">
            <v>0</v>
          </cell>
        </row>
        <row r="6937">
          <cell r="A6937">
            <v>43367</v>
          </cell>
          <cell r="B6937">
            <v>6.3899999999999998E-2</v>
          </cell>
        </row>
        <row r="6938">
          <cell r="A6938">
            <v>43368</v>
          </cell>
          <cell r="B6938">
            <v>6.3899999999999998E-2</v>
          </cell>
        </row>
        <row r="6939">
          <cell r="A6939">
            <v>43369</v>
          </cell>
          <cell r="B6939">
            <v>6.3899999999999998E-2</v>
          </cell>
        </row>
        <row r="6940">
          <cell r="A6940">
            <v>43370</v>
          </cell>
          <cell r="B6940">
            <v>6.3899999999999998E-2</v>
          </cell>
        </row>
        <row r="6941">
          <cell r="A6941">
            <v>43371</v>
          </cell>
          <cell r="B6941">
            <v>6.3899999999999998E-2</v>
          </cell>
        </row>
        <row r="6942">
          <cell r="A6942">
            <v>43372</v>
          </cell>
          <cell r="B6942">
            <v>0</v>
          </cell>
        </row>
        <row r="6943">
          <cell r="A6943">
            <v>43373</v>
          </cell>
          <cell r="B6943">
            <v>0</v>
          </cell>
        </row>
        <row r="6944">
          <cell r="A6944">
            <v>43374</v>
          </cell>
          <cell r="B6944">
            <v>6.4000000000000001E-2</v>
          </cell>
        </row>
        <row r="6945">
          <cell r="A6945">
            <v>43375</v>
          </cell>
          <cell r="B6945">
            <v>6.4000000000000001E-2</v>
          </cell>
        </row>
        <row r="6946">
          <cell r="A6946">
            <v>43376</v>
          </cell>
          <cell r="B6946">
            <v>6.4000000000000001E-2</v>
          </cell>
        </row>
        <row r="6947">
          <cell r="A6947">
            <v>43377</v>
          </cell>
          <cell r="B6947">
            <v>6.4000000000000001E-2</v>
          </cell>
        </row>
        <row r="6948">
          <cell r="A6948">
            <v>43378</v>
          </cell>
          <cell r="B6948">
            <v>6.4000000000000001E-2</v>
          </cell>
        </row>
        <row r="6949">
          <cell r="A6949">
            <v>43379</v>
          </cell>
          <cell r="B6949">
            <v>0</v>
          </cell>
        </row>
        <row r="6950">
          <cell r="A6950">
            <v>43380</v>
          </cell>
          <cell r="B6950">
            <v>0</v>
          </cell>
        </row>
        <row r="6951">
          <cell r="A6951">
            <v>43381</v>
          </cell>
          <cell r="B6951">
            <v>6.4000000000000001E-2</v>
          </cell>
        </row>
        <row r="6952">
          <cell r="A6952">
            <v>43382</v>
          </cell>
          <cell r="B6952">
            <v>6.4000000000000001E-2</v>
          </cell>
        </row>
        <row r="6953">
          <cell r="A6953">
            <v>43383</v>
          </cell>
          <cell r="B6953">
            <v>6.4000000000000001E-2</v>
          </cell>
        </row>
        <row r="6954">
          <cell r="A6954">
            <v>43384</v>
          </cell>
          <cell r="B6954">
            <v>6.4000000000000001E-2</v>
          </cell>
        </row>
        <row r="6955">
          <cell r="A6955">
            <v>43385</v>
          </cell>
          <cell r="B6955">
            <v>0</v>
          </cell>
        </row>
        <row r="6956">
          <cell r="A6956">
            <v>43386</v>
          </cell>
          <cell r="B6956">
            <v>0</v>
          </cell>
        </row>
        <row r="6957">
          <cell r="A6957">
            <v>43387</v>
          </cell>
          <cell r="B6957">
            <v>0</v>
          </cell>
        </row>
        <row r="6958">
          <cell r="A6958">
            <v>43388</v>
          </cell>
          <cell r="B6958">
            <v>6.4000000000000001E-2</v>
          </cell>
        </row>
        <row r="6959">
          <cell r="A6959">
            <v>43389</v>
          </cell>
          <cell r="B6959">
            <v>6.4000000000000001E-2</v>
          </cell>
        </row>
        <row r="6960">
          <cell r="A6960">
            <v>43390</v>
          </cell>
          <cell r="B6960">
            <v>6.4000000000000001E-2</v>
          </cell>
        </row>
        <row r="6961">
          <cell r="A6961">
            <v>43391</v>
          </cell>
          <cell r="B6961">
            <v>6.4000000000000001E-2</v>
          </cell>
        </row>
        <row r="6962">
          <cell r="A6962">
            <v>43392</v>
          </cell>
          <cell r="B6962">
            <v>6.4000000000000001E-2</v>
          </cell>
        </row>
        <row r="6963">
          <cell r="A6963">
            <v>43393</v>
          </cell>
          <cell r="B6963">
            <v>0</v>
          </cell>
        </row>
        <row r="6964">
          <cell r="A6964">
            <v>43394</v>
          </cell>
          <cell r="B6964">
            <v>0</v>
          </cell>
        </row>
        <row r="6965">
          <cell r="A6965">
            <v>43395</v>
          </cell>
          <cell r="B6965">
            <v>6.4000000000000001E-2</v>
          </cell>
        </row>
        <row r="6966">
          <cell r="A6966">
            <v>43396</v>
          </cell>
          <cell r="B6966">
            <v>6.4000000000000001E-2</v>
          </cell>
        </row>
        <row r="6967">
          <cell r="A6967">
            <v>43397</v>
          </cell>
          <cell r="B6967">
            <v>6.4000000000000001E-2</v>
          </cell>
        </row>
        <row r="6968">
          <cell r="A6968">
            <v>43398</v>
          </cell>
          <cell r="B6968">
            <v>6.4000000000000001E-2</v>
          </cell>
        </row>
        <row r="6969">
          <cell r="A6969">
            <v>43399</v>
          </cell>
          <cell r="B6969">
            <v>6.4000000000000001E-2</v>
          </cell>
        </row>
        <row r="6970">
          <cell r="A6970">
            <v>43400</v>
          </cell>
          <cell r="B6970">
            <v>0</v>
          </cell>
        </row>
        <row r="6971">
          <cell r="A6971">
            <v>43401</v>
          </cell>
          <cell r="B6971">
            <v>0</v>
          </cell>
        </row>
        <row r="6972">
          <cell r="A6972">
            <v>43402</v>
          </cell>
          <cell r="B6972">
            <v>6.4000000000000001E-2</v>
          </cell>
        </row>
        <row r="6973">
          <cell r="A6973">
            <v>43403</v>
          </cell>
          <cell r="B6973">
            <v>6.4000000000000001E-2</v>
          </cell>
        </row>
        <row r="6974">
          <cell r="A6974">
            <v>43404</v>
          </cell>
          <cell r="B6974">
            <v>6.4000000000000001E-2</v>
          </cell>
        </row>
        <row r="6975">
          <cell r="A6975">
            <v>43405</v>
          </cell>
          <cell r="B6975">
            <v>6.4000000000000001E-2</v>
          </cell>
        </row>
        <row r="6976">
          <cell r="A6976">
            <v>43406</v>
          </cell>
          <cell r="B6976">
            <v>0</v>
          </cell>
        </row>
        <row r="6977">
          <cell r="A6977">
            <v>43407</v>
          </cell>
          <cell r="B6977">
            <v>0</v>
          </cell>
        </row>
        <row r="6978">
          <cell r="A6978">
            <v>43408</v>
          </cell>
          <cell r="B6978">
            <v>0</v>
          </cell>
        </row>
        <row r="6979">
          <cell r="A6979">
            <v>43409</v>
          </cell>
          <cell r="B6979">
            <v>6.4000000000000001E-2</v>
          </cell>
        </row>
        <row r="6980">
          <cell r="A6980">
            <v>43410</v>
          </cell>
          <cell r="B6980">
            <v>6.4000000000000001E-2</v>
          </cell>
        </row>
        <row r="6981">
          <cell r="A6981">
            <v>43411</v>
          </cell>
          <cell r="B6981">
            <v>6.4000000000000001E-2</v>
          </cell>
        </row>
        <row r="6982">
          <cell r="A6982">
            <v>43412</v>
          </cell>
          <cell r="B6982">
            <v>6.4000000000000001E-2</v>
          </cell>
        </row>
        <row r="6983">
          <cell r="A6983">
            <v>43413</v>
          </cell>
          <cell r="B6983">
            <v>6.4000000000000001E-2</v>
          </cell>
        </row>
        <row r="6984">
          <cell r="A6984">
            <v>43414</v>
          </cell>
          <cell r="B6984">
            <v>0</v>
          </cell>
        </row>
        <row r="6985">
          <cell r="A6985">
            <v>43415</v>
          </cell>
          <cell r="B6985">
            <v>0</v>
          </cell>
        </row>
        <row r="6986">
          <cell r="A6986">
            <v>43416</v>
          </cell>
          <cell r="B6986">
            <v>6.4000000000000001E-2</v>
          </cell>
        </row>
        <row r="6987">
          <cell r="A6987">
            <v>43417</v>
          </cell>
          <cell r="B6987">
            <v>6.4000000000000001E-2</v>
          </cell>
        </row>
        <row r="6988">
          <cell r="A6988">
            <v>43418</v>
          </cell>
          <cell r="B6988">
            <v>6.4000000000000001E-2</v>
          </cell>
        </row>
        <row r="6989">
          <cell r="A6989">
            <v>43419</v>
          </cell>
          <cell r="B6989">
            <v>0</v>
          </cell>
        </row>
        <row r="6990">
          <cell r="A6990">
            <v>43420</v>
          </cell>
          <cell r="B6990">
            <v>6.4000000000000001E-2</v>
          </cell>
        </row>
        <row r="6991">
          <cell r="A6991">
            <v>43421</v>
          </cell>
          <cell r="B6991">
            <v>0</v>
          </cell>
        </row>
        <row r="6992">
          <cell r="A6992">
            <v>43422</v>
          </cell>
          <cell r="B6992">
            <v>0</v>
          </cell>
        </row>
        <row r="6993">
          <cell r="A6993">
            <v>43423</v>
          </cell>
          <cell r="B6993">
            <v>6.4000000000000001E-2</v>
          </cell>
        </row>
        <row r="6994">
          <cell r="A6994">
            <v>43424</v>
          </cell>
          <cell r="B6994">
            <v>6.4000000000000001E-2</v>
          </cell>
        </row>
        <row r="6995">
          <cell r="A6995">
            <v>43425</v>
          </cell>
          <cell r="B6995">
            <v>6.4000000000000001E-2</v>
          </cell>
        </row>
        <row r="6996">
          <cell r="A6996">
            <v>43426</v>
          </cell>
          <cell r="B6996">
            <v>6.4000000000000001E-2</v>
          </cell>
        </row>
        <row r="6997">
          <cell r="A6997">
            <v>43427</v>
          </cell>
          <cell r="B6997">
            <v>6.4000000000000001E-2</v>
          </cell>
        </row>
        <row r="6998">
          <cell r="A6998">
            <v>43428</v>
          </cell>
          <cell r="B6998">
            <v>0</v>
          </cell>
        </row>
        <row r="6999">
          <cell r="A6999">
            <v>43429</v>
          </cell>
          <cell r="B6999">
            <v>0</v>
          </cell>
        </row>
        <row r="7000">
          <cell r="A7000">
            <v>43430</v>
          </cell>
          <cell r="B7000">
            <v>6.4000000000000001E-2</v>
          </cell>
        </row>
        <row r="7001">
          <cell r="A7001">
            <v>43431</v>
          </cell>
          <cell r="B7001">
            <v>6.4000000000000001E-2</v>
          </cell>
        </row>
        <row r="7002">
          <cell r="A7002">
            <v>43432</v>
          </cell>
          <cell r="B7002">
            <v>6.4000000000000001E-2</v>
          </cell>
        </row>
        <row r="7003">
          <cell r="A7003">
            <v>43433</v>
          </cell>
          <cell r="B7003">
            <v>6.4000000000000001E-2</v>
          </cell>
        </row>
        <row r="7004">
          <cell r="A7004">
            <v>43434</v>
          </cell>
          <cell r="B7004">
            <v>6.4000000000000001E-2</v>
          </cell>
        </row>
        <row r="7005">
          <cell r="A7005">
            <v>43435</v>
          </cell>
          <cell r="B7005">
            <v>0</v>
          </cell>
        </row>
        <row r="7006">
          <cell r="A7006">
            <v>43436</v>
          </cell>
          <cell r="B7006">
            <v>0</v>
          </cell>
        </row>
        <row r="7007">
          <cell r="A7007">
            <v>43437</v>
          </cell>
          <cell r="B7007">
            <v>6.4000000000000001E-2</v>
          </cell>
        </row>
        <row r="7008">
          <cell r="A7008">
            <v>43438</v>
          </cell>
          <cell r="B7008">
            <v>6.4000000000000001E-2</v>
          </cell>
        </row>
        <row r="7009">
          <cell r="A7009">
            <v>43439</v>
          </cell>
          <cell r="B7009">
            <v>6.4000000000000001E-2</v>
          </cell>
        </row>
        <row r="7010">
          <cell r="A7010">
            <v>43440</v>
          </cell>
          <cell r="B7010">
            <v>6.4000000000000001E-2</v>
          </cell>
        </row>
        <row r="7011">
          <cell r="A7011">
            <v>43441</v>
          </cell>
          <cell r="B7011">
            <v>6.4000000000000001E-2</v>
          </cell>
        </row>
        <row r="7012">
          <cell r="A7012">
            <v>43442</v>
          </cell>
          <cell r="B7012">
            <v>0</v>
          </cell>
        </row>
        <row r="7013">
          <cell r="A7013">
            <v>43443</v>
          </cell>
          <cell r="B7013">
            <v>0</v>
          </cell>
        </row>
        <row r="7014">
          <cell r="A7014">
            <v>43444</v>
          </cell>
          <cell r="B7014">
            <v>6.4000000000000001E-2</v>
          </cell>
        </row>
        <row r="7015">
          <cell r="A7015">
            <v>43445</v>
          </cell>
          <cell r="B7015">
            <v>6.4000000000000001E-2</v>
          </cell>
        </row>
        <row r="7016">
          <cell r="A7016">
            <v>43446</v>
          </cell>
          <cell r="B7016">
            <v>6.4000000000000001E-2</v>
          </cell>
        </row>
        <row r="7017">
          <cell r="A7017">
            <v>43447</v>
          </cell>
          <cell r="B7017">
            <v>6.4000000000000001E-2</v>
          </cell>
        </row>
        <row r="7018">
          <cell r="A7018">
            <v>43448</v>
          </cell>
          <cell r="B7018">
            <v>6.4000000000000001E-2</v>
          </cell>
        </row>
        <row r="7019">
          <cell r="A7019">
            <v>43449</v>
          </cell>
          <cell r="B7019">
            <v>0</v>
          </cell>
        </row>
        <row r="7020">
          <cell r="A7020">
            <v>43450</v>
          </cell>
          <cell r="B7020">
            <v>0</v>
          </cell>
        </row>
        <row r="7021">
          <cell r="A7021">
            <v>43451</v>
          </cell>
          <cell r="B7021">
            <v>6.4000000000000001E-2</v>
          </cell>
        </row>
        <row r="7022">
          <cell r="A7022">
            <v>43452</v>
          </cell>
          <cell r="B7022">
            <v>6.4000000000000001E-2</v>
          </cell>
        </row>
        <row r="7023">
          <cell r="A7023">
            <v>43453</v>
          </cell>
          <cell r="B7023">
            <v>6.4000000000000001E-2</v>
          </cell>
        </row>
        <row r="7024">
          <cell r="A7024">
            <v>43454</v>
          </cell>
          <cell r="B7024">
            <v>6.4000000000000001E-2</v>
          </cell>
        </row>
        <row r="7025">
          <cell r="A7025">
            <v>43455</v>
          </cell>
          <cell r="B7025">
            <v>6.4000000000000001E-2</v>
          </cell>
        </row>
        <row r="7026">
          <cell r="A7026">
            <v>43456</v>
          </cell>
          <cell r="B7026">
            <v>0</v>
          </cell>
        </row>
        <row r="7027">
          <cell r="A7027">
            <v>43457</v>
          </cell>
          <cell r="B7027">
            <v>0</v>
          </cell>
        </row>
        <row r="7028">
          <cell r="A7028">
            <v>43458</v>
          </cell>
          <cell r="B7028">
            <v>6.4000000000000001E-2</v>
          </cell>
        </row>
        <row r="7029">
          <cell r="A7029">
            <v>43459</v>
          </cell>
          <cell r="B7029">
            <v>0</v>
          </cell>
        </row>
        <row r="7030">
          <cell r="A7030">
            <v>43460</v>
          </cell>
          <cell r="B7030">
            <v>6.4000000000000001E-2</v>
          </cell>
        </row>
        <row r="7031">
          <cell r="A7031">
            <v>43461</v>
          </cell>
          <cell r="B7031">
            <v>6.4000000000000001E-2</v>
          </cell>
        </row>
        <row r="7032">
          <cell r="A7032">
            <v>43462</v>
          </cell>
          <cell r="B7032">
            <v>6.4000000000000001E-2</v>
          </cell>
        </row>
        <row r="7033">
          <cell r="A7033">
            <v>43463</v>
          </cell>
          <cell r="B7033">
            <v>0</v>
          </cell>
        </row>
        <row r="7034">
          <cell r="A7034">
            <v>43464</v>
          </cell>
          <cell r="B7034">
            <v>0</v>
          </cell>
        </row>
        <row r="7035">
          <cell r="A7035">
            <v>43465</v>
          </cell>
          <cell r="B7035">
            <v>6.4000000000000001E-2</v>
          </cell>
        </row>
        <row r="7036">
          <cell r="A7036">
            <v>43466</v>
          </cell>
          <cell r="B7036">
            <v>0</v>
          </cell>
        </row>
        <row r="7037">
          <cell r="A7037">
            <v>43467</v>
          </cell>
          <cell r="B7037">
            <v>6.4000000000000001E-2</v>
          </cell>
        </row>
        <row r="7038">
          <cell r="A7038">
            <v>43468</v>
          </cell>
          <cell r="B7038">
            <v>6.4000000000000001E-2</v>
          </cell>
        </row>
        <row r="7039">
          <cell r="A7039">
            <v>43469</v>
          </cell>
          <cell r="B7039">
            <v>6.4000000000000001E-2</v>
          </cell>
        </row>
        <row r="7040">
          <cell r="A7040">
            <v>43470</v>
          </cell>
          <cell r="B7040">
            <v>0</v>
          </cell>
        </row>
        <row r="7041">
          <cell r="A7041">
            <v>43471</v>
          </cell>
          <cell r="B7041">
            <v>0</v>
          </cell>
        </row>
        <row r="7042">
          <cell r="A7042">
            <v>43472</v>
          </cell>
          <cell r="B7042">
            <v>6.4000000000000001E-2</v>
          </cell>
        </row>
        <row r="7043">
          <cell r="A7043">
            <v>43473</v>
          </cell>
          <cell r="B7043">
            <v>6.4000000000000001E-2</v>
          </cell>
        </row>
        <row r="7044">
          <cell r="A7044">
            <v>43474</v>
          </cell>
          <cell r="B7044">
            <v>6.4000000000000001E-2</v>
          </cell>
        </row>
        <row r="7045">
          <cell r="A7045">
            <v>43475</v>
          </cell>
          <cell r="B7045">
            <v>6.4000000000000001E-2</v>
          </cell>
        </row>
        <row r="7046">
          <cell r="A7046">
            <v>43476</v>
          </cell>
          <cell r="B7046">
            <v>6.4000000000000001E-2</v>
          </cell>
        </row>
        <row r="7047">
          <cell r="A7047">
            <v>43477</v>
          </cell>
          <cell r="B7047">
            <v>0</v>
          </cell>
        </row>
        <row r="7048">
          <cell r="A7048">
            <v>43478</v>
          </cell>
          <cell r="B7048">
            <v>0</v>
          </cell>
        </row>
        <row r="7049">
          <cell r="A7049">
            <v>43479</v>
          </cell>
          <cell r="B7049">
            <v>6.4000000000000001E-2</v>
          </cell>
        </row>
        <row r="7050">
          <cell r="A7050">
            <v>43480</v>
          </cell>
          <cell r="B7050">
            <v>6.4000000000000001E-2</v>
          </cell>
        </row>
        <row r="7051">
          <cell r="A7051">
            <v>43481</v>
          </cell>
          <cell r="B7051">
            <v>6.4000000000000001E-2</v>
          </cell>
        </row>
        <row r="7052">
          <cell r="A7052">
            <v>43482</v>
          </cell>
          <cell r="B7052">
            <v>6.4000000000000001E-2</v>
          </cell>
        </row>
        <row r="7053">
          <cell r="A7053">
            <v>43483</v>
          </cell>
          <cell r="B7053">
            <v>6.4000000000000001E-2</v>
          </cell>
        </row>
        <row r="7054">
          <cell r="A7054">
            <v>43484</v>
          </cell>
          <cell r="B7054">
            <v>0</v>
          </cell>
        </row>
        <row r="7055">
          <cell r="A7055">
            <v>43485</v>
          </cell>
          <cell r="B7055">
            <v>0</v>
          </cell>
        </row>
        <row r="7056">
          <cell r="A7056">
            <v>43486</v>
          </cell>
          <cell r="B7056">
            <v>6.4000000000000001E-2</v>
          </cell>
        </row>
        <row r="7057">
          <cell r="A7057">
            <v>43487</v>
          </cell>
          <cell r="B7057">
            <v>6.4000000000000001E-2</v>
          </cell>
        </row>
        <row r="7058">
          <cell r="A7058">
            <v>43488</v>
          </cell>
          <cell r="B7058">
            <v>6.4000000000000001E-2</v>
          </cell>
        </row>
        <row r="7059">
          <cell r="A7059">
            <v>43489</v>
          </cell>
          <cell r="B7059">
            <v>6.4000000000000001E-2</v>
          </cell>
        </row>
        <row r="7060">
          <cell r="A7060">
            <v>43490</v>
          </cell>
          <cell r="B7060">
            <v>6.4000000000000001E-2</v>
          </cell>
        </row>
        <row r="7061">
          <cell r="A7061">
            <v>43491</v>
          </cell>
          <cell r="B7061">
            <v>0</v>
          </cell>
        </row>
        <row r="7062">
          <cell r="A7062">
            <v>43492</v>
          </cell>
          <cell r="B7062">
            <v>0</v>
          </cell>
        </row>
        <row r="7063">
          <cell r="A7063">
            <v>43493</v>
          </cell>
          <cell r="B7063">
            <v>6.4000000000000001E-2</v>
          </cell>
        </row>
        <row r="7064">
          <cell r="A7064">
            <v>43494</v>
          </cell>
          <cell r="B7064">
            <v>6.4000000000000001E-2</v>
          </cell>
        </row>
        <row r="7065">
          <cell r="A7065">
            <v>43495</v>
          </cell>
          <cell r="B7065">
            <v>6.4000000000000001E-2</v>
          </cell>
        </row>
        <row r="7066">
          <cell r="A7066">
            <v>43496</v>
          </cell>
          <cell r="B7066">
            <v>6.4000000000000001E-2</v>
          </cell>
        </row>
        <row r="7067">
          <cell r="A7067">
            <v>43497</v>
          </cell>
          <cell r="B7067">
            <v>6.4000000000000001E-2</v>
          </cell>
        </row>
        <row r="7068">
          <cell r="A7068">
            <v>43498</v>
          </cell>
          <cell r="B7068">
            <v>0</v>
          </cell>
        </row>
        <row r="7069">
          <cell r="A7069">
            <v>43499</v>
          </cell>
          <cell r="B7069">
            <v>0</v>
          </cell>
        </row>
        <row r="7070">
          <cell r="A7070">
            <v>43500</v>
          </cell>
          <cell r="B7070">
            <v>6.4000000000000001E-2</v>
          </cell>
        </row>
        <row r="7071">
          <cell r="A7071">
            <v>43501</v>
          </cell>
          <cell r="B7071">
            <v>6.4000000000000001E-2</v>
          </cell>
        </row>
        <row r="7072">
          <cell r="A7072">
            <v>43502</v>
          </cell>
          <cell r="B7072">
            <v>6.4000000000000001E-2</v>
          </cell>
        </row>
        <row r="7073">
          <cell r="A7073">
            <v>43503</v>
          </cell>
          <cell r="B7073">
            <v>6.4000000000000001E-2</v>
          </cell>
        </row>
        <row r="7074">
          <cell r="A7074">
            <v>43504</v>
          </cell>
          <cell r="B7074">
            <v>6.4000000000000001E-2</v>
          </cell>
        </row>
        <row r="7075">
          <cell r="A7075">
            <v>43505</v>
          </cell>
          <cell r="B7075">
            <v>0</v>
          </cell>
        </row>
        <row r="7076">
          <cell r="A7076">
            <v>43506</v>
          </cell>
          <cell r="B7076">
            <v>0</v>
          </cell>
        </row>
        <row r="7077">
          <cell r="A7077">
            <v>43507</v>
          </cell>
          <cell r="B7077">
            <v>6.4000000000000001E-2</v>
          </cell>
        </row>
        <row r="7078">
          <cell r="A7078">
            <v>43508</v>
          </cell>
          <cell r="B7078">
            <v>6.4000000000000001E-2</v>
          </cell>
        </row>
        <row r="7079">
          <cell r="A7079">
            <v>43509</v>
          </cell>
          <cell r="B7079">
            <v>6.4000000000000001E-2</v>
          </cell>
        </row>
        <row r="7080">
          <cell r="A7080">
            <v>43510</v>
          </cell>
          <cell r="B7080">
            <v>6.4000000000000001E-2</v>
          </cell>
        </row>
        <row r="7081">
          <cell r="A7081">
            <v>43511</v>
          </cell>
          <cell r="B7081">
            <v>6.4000000000000001E-2</v>
          </cell>
        </row>
        <row r="7082">
          <cell r="A7082">
            <v>43512</v>
          </cell>
          <cell r="B7082">
            <v>0</v>
          </cell>
        </row>
        <row r="7083">
          <cell r="A7083">
            <v>43513</v>
          </cell>
          <cell r="B7083">
            <v>0</v>
          </cell>
        </row>
        <row r="7084">
          <cell r="A7084">
            <v>43514</v>
          </cell>
          <cell r="B7084">
            <v>6.4000000000000001E-2</v>
          </cell>
        </row>
        <row r="7085">
          <cell r="A7085">
            <v>43515</v>
          </cell>
          <cell r="B7085">
            <v>6.4000000000000001E-2</v>
          </cell>
        </row>
        <row r="7086">
          <cell r="A7086">
            <v>43516</v>
          </cell>
          <cell r="B7086">
            <v>6.4000000000000001E-2</v>
          </cell>
        </row>
        <row r="7087">
          <cell r="A7087">
            <v>43517</v>
          </cell>
          <cell r="B7087">
            <v>6.4000000000000001E-2</v>
          </cell>
        </row>
        <row r="7088">
          <cell r="A7088">
            <v>43518</v>
          </cell>
          <cell r="B7088">
            <v>6.4000000000000001E-2</v>
          </cell>
        </row>
        <row r="7089">
          <cell r="A7089">
            <v>43519</v>
          </cell>
          <cell r="B7089">
            <v>0</v>
          </cell>
        </row>
        <row r="7090">
          <cell r="A7090">
            <v>43520</v>
          </cell>
          <cell r="B7090">
            <v>0</v>
          </cell>
        </row>
        <row r="7091">
          <cell r="A7091">
            <v>43521</v>
          </cell>
          <cell r="B7091">
            <v>6.4000000000000001E-2</v>
          </cell>
        </row>
        <row r="7092">
          <cell r="A7092">
            <v>43522</v>
          </cell>
          <cell r="B7092">
            <v>6.4000000000000001E-2</v>
          </cell>
        </row>
        <row r="7093">
          <cell r="A7093">
            <v>43523</v>
          </cell>
          <cell r="B7093">
            <v>6.4000000000000001E-2</v>
          </cell>
        </row>
        <row r="7094">
          <cell r="A7094">
            <v>43524</v>
          </cell>
          <cell r="B7094">
            <v>6.4000000000000001E-2</v>
          </cell>
        </row>
        <row r="7095">
          <cell r="A7095">
            <v>43525</v>
          </cell>
          <cell r="B7095">
            <v>6.4000000000000001E-2</v>
          </cell>
        </row>
        <row r="7096">
          <cell r="A7096">
            <v>43526</v>
          </cell>
          <cell r="B7096">
            <v>0</v>
          </cell>
        </row>
        <row r="7097">
          <cell r="A7097">
            <v>43527</v>
          </cell>
          <cell r="B7097">
            <v>0</v>
          </cell>
        </row>
        <row r="7098">
          <cell r="A7098">
            <v>43528</v>
          </cell>
          <cell r="B7098">
            <v>0</v>
          </cell>
        </row>
        <row r="7099">
          <cell r="A7099">
            <v>43529</v>
          </cell>
          <cell r="B7099">
            <v>0</v>
          </cell>
        </row>
        <row r="7100">
          <cell r="A7100">
            <v>43530</v>
          </cell>
          <cell r="B7100">
            <v>6.4000000000000001E-2</v>
          </cell>
        </row>
        <row r="7101">
          <cell r="A7101">
            <v>43531</v>
          </cell>
          <cell r="B7101">
            <v>6.4000000000000001E-2</v>
          </cell>
        </row>
        <row r="7102">
          <cell r="A7102">
            <v>43532</v>
          </cell>
          <cell r="B7102">
            <v>6.4000000000000001E-2</v>
          </cell>
        </row>
        <row r="7103">
          <cell r="A7103">
            <v>43533</v>
          </cell>
          <cell r="B7103">
            <v>0</v>
          </cell>
        </row>
        <row r="7104">
          <cell r="A7104">
            <v>43534</v>
          </cell>
          <cell r="B7104">
            <v>0</v>
          </cell>
        </row>
        <row r="7105">
          <cell r="A7105">
            <v>43535</v>
          </cell>
          <cell r="B7105">
            <v>6.4000000000000001E-2</v>
          </cell>
        </row>
        <row r="7106">
          <cell r="A7106">
            <v>43536</v>
          </cell>
          <cell r="B7106">
            <v>6.4000000000000001E-2</v>
          </cell>
        </row>
        <row r="7107">
          <cell r="A7107">
            <v>43537</v>
          </cell>
          <cell r="B7107">
            <v>6.4000000000000001E-2</v>
          </cell>
        </row>
        <row r="7108">
          <cell r="A7108">
            <v>43538</v>
          </cell>
          <cell r="B7108">
            <v>6.4000000000000001E-2</v>
          </cell>
        </row>
        <row r="7109">
          <cell r="A7109">
            <v>43539</v>
          </cell>
          <cell r="B7109">
            <v>6.4000000000000001E-2</v>
          </cell>
        </row>
        <row r="7110">
          <cell r="A7110">
            <v>43540</v>
          </cell>
          <cell r="B7110">
            <v>0</v>
          </cell>
        </row>
        <row r="7111">
          <cell r="A7111">
            <v>43541</v>
          </cell>
          <cell r="B7111">
            <v>0</v>
          </cell>
        </row>
        <row r="7112">
          <cell r="A7112">
            <v>43542</v>
          </cell>
          <cell r="B7112">
            <v>6.4000000000000001E-2</v>
          </cell>
        </row>
        <row r="7113">
          <cell r="A7113">
            <v>43543</v>
          </cell>
          <cell r="B7113">
            <v>6.4000000000000001E-2</v>
          </cell>
        </row>
        <row r="7114">
          <cell r="A7114">
            <v>43544</v>
          </cell>
          <cell r="B7114">
            <v>6.4000000000000001E-2</v>
          </cell>
        </row>
        <row r="7115">
          <cell r="A7115">
            <v>43545</v>
          </cell>
          <cell r="B7115">
            <v>6.4000000000000001E-2</v>
          </cell>
        </row>
        <row r="7116">
          <cell r="A7116">
            <v>43546</v>
          </cell>
          <cell r="B7116">
            <v>6.4000000000000001E-2</v>
          </cell>
        </row>
        <row r="7117">
          <cell r="A7117">
            <v>43547</v>
          </cell>
          <cell r="B7117">
            <v>0</v>
          </cell>
        </row>
        <row r="7118">
          <cell r="A7118">
            <v>43548</v>
          </cell>
          <cell r="B7118">
            <v>0</v>
          </cell>
        </row>
        <row r="7119">
          <cell r="A7119">
            <v>43549</v>
          </cell>
          <cell r="B7119">
            <v>6.4000000000000001E-2</v>
          </cell>
        </row>
        <row r="7120">
          <cell r="A7120">
            <v>43550</v>
          </cell>
          <cell r="B7120">
            <v>6.4000000000000001E-2</v>
          </cell>
        </row>
        <row r="7121">
          <cell r="A7121">
            <v>43551</v>
          </cell>
          <cell r="B7121">
            <v>6.4000000000000001E-2</v>
          </cell>
        </row>
        <row r="7122">
          <cell r="A7122">
            <v>43552</v>
          </cell>
          <cell r="B7122">
            <v>6.4000000000000001E-2</v>
          </cell>
        </row>
        <row r="7123">
          <cell r="A7123">
            <v>43553</v>
          </cell>
          <cell r="B7123">
            <v>6.4000000000000001E-2</v>
          </cell>
        </row>
        <row r="7124">
          <cell r="A7124">
            <v>43554</v>
          </cell>
          <cell r="B7124">
            <v>0</v>
          </cell>
        </row>
        <row r="7125">
          <cell r="A7125">
            <v>43555</v>
          </cell>
          <cell r="B7125">
            <v>0</v>
          </cell>
        </row>
        <row r="7126">
          <cell r="A7126">
            <v>43556</v>
          </cell>
          <cell r="B7126">
            <v>6.4000000000000001E-2</v>
          </cell>
        </row>
        <row r="7127">
          <cell r="A7127">
            <v>43557</v>
          </cell>
          <cell r="B7127">
            <v>6.4000000000000001E-2</v>
          </cell>
        </row>
        <row r="7128">
          <cell r="A7128">
            <v>43558</v>
          </cell>
          <cell r="B7128">
            <v>6.4000000000000001E-2</v>
          </cell>
        </row>
        <row r="7129">
          <cell r="A7129">
            <v>43559</v>
          </cell>
          <cell r="B7129">
            <v>6.4000000000000001E-2</v>
          </cell>
        </row>
        <row r="7130">
          <cell r="A7130">
            <v>43560</v>
          </cell>
          <cell r="B7130">
            <v>6.4000000000000001E-2</v>
          </cell>
        </row>
        <row r="7131">
          <cell r="A7131">
            <v>43561</v>
          </cell>
          <cell r="B7131">
            <v>0</v>
          </cell>
        </row>
        <row r="7132">
          <cell r="A7132">
            <v>43562</v>
          </cell>
          <cell r="B7132">
            <v>0</v>
          </cell>
        </row>
        <row r="7133">
          <cell r="A7133">
            <v>43563</v>
          </cell>
          <cell r="B7133">
            <v>6.4000000000000001E-2</v>
          </cell>
        </row>
        <row r="7134">
          <cell r="A7134">
            <v>43564</v>
          </cell>
          <cell r="B7134">
            <v>6.4000000000000001E-2</v>
          </cell>
        </row>
        <row r="7135">
          <cell r="A7135">
            <v>43565</v>
          </cell>
          <cell r="B7135">
            <v>6.4000000000000001E-2</v>
          </cell>
        </row>
        <row r="7136">
          <cell r="A7136">
            <v>43566</v>
          </cell>
          <cell r="B7136">
            <v>6.4000000000000001E-2</v>
          </cell>
        </row>
        <row r="7137">
          <cell r="A7137">
            <v>43567</v>
          </cell>
          <cell r="B7137">
            <v>6.4000000000000001E-2</v>
          </cell>
        </row>
        <row r="7138">
          <cell r="A7138">
            <v>43568</v>
          </cell>
          <cell r="B7138">
            <v>0</v>
          </cell>
        </row>
        <row r="7139">
          <cell r="A7139">
            <v>43569</v>
          </cell>
          <cell r="B7139">
            <v>0</v>
          </cell>
        </row>
        <row r="7140">
          <cell r="A7140">
            <v>43570</v>
          </cell>
          <cell r="B7140">
            <v>6.4000000000000001E-2</v>
          </cell>
        </row>
        <row r="7141">
          <cell r="A7141">
            <v>43571</v>
          </cell>
          <cell r="B7141">
            <v>6.4000000000000001E-2</v>
          </cell>
        </row>
        <row r="7142">
          <cell r="A7142">
            <v>43572</v>
          </cell>
          <cell r="B7142">
            <v>6.4000000000000001E-2</v>
          </cell>
        </row>
        <row r="7143">
          <cell r="A7143">
            <v>43573</v>
          </cell>
          <cell r="B7143">
            <v>6.4000000000000001E-2</v>
          </cell>
        </row>
        <row r="7144">
          <cell r="A7144">
            <v>43574</v>
          </cell>
          <cell r="B7144">
            <v>0</v>
          </cell>
        </row>
        <row r="7145">
          <cell r="A7145">
            <v>43575</v>
          </cell>
          <cell r="B7145">
            <v>0</v>
          </cell>
        </row>
        <row r="7146">
          <cell r="A7146">
            <v>43576</v>
          </cell>
          <cell r="B7146">
            <v>0</v>
          </cell>
        </row>
        <row r="7147">
          <cell r="A7147">
            <v>43577</v>
          </cell>
          <cell r="B7147">
            <v>6.4000000000000001E-2</v>
          </cell>
        </row>
        <row r="7148">
          <cell r="A7148">
            <v>43578</v>
          </cell>
          <cell r="B7148">
            <v>6.4000000000000001E-2</v>
          </cell>
        </row>
        <row r="7149">
          <cell r="A7149">
            <v>43579</v>
          </cell>
          <cell r="B7149">
            <v>6.4000000000000001E-2</v>
          </cell>
        </row>
        <row r="7150">
          <cell r="A7150">
            <v>43580</v>
          </cell>
          <cell r="B7150">
            <v>6.4000000000000001E-2</v>
          </cell>
        </row>
        <row r="7151">
          <cell r="A7151">
            <v>43581</v>
          </cell>
          <cell r="B7151">
            <v>6.4000000000000001E-2</v>
          </cell>
        </row>
        <row r="7152">
          <cell r="A7152">
            <v>43582</v>
          </cell>
          <cell r="B7152">
            <v>0</v>
          </cell>
        </row>
        <row r="7153">
          <cell r="A7153">
            <v>43583</v>
          </cell>
          <cell r="B7153">
            <v>0</v>
          </cell>
        </row>
        <row r="7154">
          <cell r="A7154">
            <v>43584</v>
          </cell>
          <cell r="B7154">
            <v>6.4000000000000001E-2</v>
          </cell>
        </row>
        <row r="7155">
          <cell r="A7155">
            <v>43585</v>
          </cell>
          <cell r="B7155">
            <v>6.4000000000000001E-2</v>
          </cell>
        </row>
        <row r="7156">
          <cell r="A7156">
            <v>43586</v>
          </cell>
          <cell r="B7156">
            <v>0</v>
          </cell>
        </row>
        <row r="7157">
          <cell r="A7157">
            <v>43587</v>
          </cell>
          <cell r="B7157">
            <v>6.4000000000000001E-2</v>
          </cell>
        </row>
        <row r="7158">
          <cell r="A7158">
            <v>43588</v>
          </cell>
          <cell r="B7158">
            <v>6.4000000000000001E-2</v>
          </cell>
        </row>
        <row r="7159">
          <cell r="A7159">
            <v>43589</v>
          </cell>
          <cell r="B7159">
            <v>0</v>
          </cell>
        </row>
        <row r="7160">
          <cell r="A7160">
            <v>43590</v>
          </cell>
          <cell r="B7160">
            <v>0</v>
          </cell>
        </row>
        <row r="7161">
          <cell r="A7161">
            <v>43591</v>
          </cell>
          <cell r="B7161">
            <v>6.4000000000000001E-2</v>
          </cell>
        </row>
        <row r="7162">
          <cell r="A7162">
            <v>43592</v>
          </cell>
          <cell r="B7162">
            <v>6.4000000000000001E-2</v>
          </cell>
        </row>
        <row r="7163">
          <cell r="A7163">
            <v>43593</v>
          </cell>
          <cell r="B7163">
            <v>6.4000000000000001E-2</v>
          </cell>
        </row>
        <row r="7164">
          <cell r="A7164">
            <v>43594</v>
          </cell>
          <cell r="B7164">
            <v>6.4000000000000001E-2</v>
          </cell>
        </row>
        <row r="7165">
          <cell r="A7165">
            <v>43595</v>
          </cell>
          <cell r="B7165">
            <v>6.4000000000000001E-2</v>
          </cell>
        </row>
        <row r="7166">
          <cell r="A7166">
            <v>43596</v>
          </cell>
          <cell r="B7166">
            <v>0</v>
          </cell>
        </row>
        <row r="7167">
          <cell r="A7167">
            <v>43597</v>
          </cell>
          <cell r="B7167">
            <v>0</v>
          </cell>
        </row>
        <row r="7168">
          <cell r="A7168">
            <v>43598</v>
          </cell>
          <cell r="B7168">
            <v>6.4000000000000001E-2</v>
          </cell>
        </row>
        <row r="7169">
          <cell r="A7169">
            <v>43599</v>
          </cell>
          <cell r="B7169">
            <v>6.4000000000000001E-2</v>
          </cell>
        </row>
        <row r="7170">
          <cell r="A7170">
            <v>43600</v>
          </cell>
          <cell r="B7170">
            <v>6.4000000000000001E-2</v>
          </cell>
        </row>
        <row r="7171">
          <cell r="A7171">
            <v>43601</v>
          </cell>
          <cell r="B7171">
            <v>6.4000000000000001E-2</v>
          </cell>
        </row>
        <row r="7172">
          <cell r="A7172">
            <v>43602</v>
          </cell>
          <cell r="B7172">
            <v>6.4000000000000001E-2</v>
          </cell>
        </row>
        <row r="7173">
          <cell r="A7173">
            <v>43603</v>
          </cell>
          <cell r="B7173">
            <v>0</v>
          </cell>
        </row>
        <row r="7174">
          <cell r="A7174">
            <v>43604</v>
          </cell>
          <cell r="B7174">
            <v>0</v>
          </cell>
        </row>
        <row r="7175">
          <cell r="A7175">
            <v>43605</v>
          </cell>
          <cell r="B7175">
            <v>6.4000000000000001E-2</v>
          </cell>
        </row>
        <row r="7176">
          <cell r="A7176">
            <v>43606</v>
          </cell>
          <cell r="B7176">
            <v>6.4000000000000001E-2</v>
          </cell>
        </row>
        <row r="7177">
          <cell r="A7177">
            <v>43607</v>
          </cell>
          <cell r="B7177">
            <v>6.4000000000000001E-2</v>
          </cell>
        </row>
        <row r="7178">
          <cell r="A7178">
            <v>43608</v>
          </cell>
          <cell r="B7178">
            <v>6.4000000000000001E-2</v>
          </cell>
        </row>
        <row r="7179">
          <cell r="A7179">
            <v>43609</v>
          </cell>
          <cell r="B7179">
            <v>6.4000000000000001E-2</v>
          </cell>
        </row>
        <row r="7180">
          <cell r="A7180">
            <v>43610</v>
          </cell>
          <cell r="B7180">
            <v>0</v>
          </cell>
        </row>
        <row r="7181">
          <cell r="A7181">
            <v>43611</v>
          </cell>
          <cell r="B7181">
            <v>0</v>
          </cell>
        </row>
        <row r="7182">
          <cell r="A7182">
            <v>43612</v>
          </cell>
          <cell r="B7182">
            <v>6.4000000000000001E-2</v>
          </cell>
        </row>
        <row r="7183">
          <cell r="A7183">
            <v>43613</v>
          </cell>
          <cell r="B7183">
            <v>6.4000000000000001E-2</v>
          </cell>
        </row>
        <row r="7184">
          <cell r="A7184">
            <v>43614</v>
          </cell>
          <cell r="B7184">
            <v>6.4000000000000001E-2</v>
          </cell>
        </row>
        <row r="7185">
          <cell r="A7185">
            <v>43615</v>
          </cell>
          <cell r="B7185">
            <v>6.4000000000000001E-2</v>
          </cell>
        </row>
        <row r="7186">
          <cell r="A7186">
            <v>43616</v>
          </cell>
          <cell r="B7186">
            <v>6.4000000000000001E-2</v>
          </cell>
        </row>
        <row r="7187">
          <cell r="A7187">
            <v>43617</v>
          </cell>
          <cell r="B7187">
            <v>0</v>
          </cell>
        </row>
        <row r="7188">
          <cell r="A7188">
            <v>43618</v>
          </cell>
          <cell r="B7188">
            <v>0</v>
          </cell>
        </row>
        <row r="7189">
          <cell r="A7189">
            <v>43619</v>
          </cell>
          <cell r="B7189">
            <v>6.4000000000000001E-2</v>
          </cell>
        </row>
        <row r="7190">
          <cell r="A7190">
            <v>43620</v>
          </cell>
          <cell r="B7190">
            <v>6.4000000000000001E-2</v>
          </cell>
        </row>
        <row r="7191">
          <cell r="A7191">
            <v>43621</v>
          </cell>
          <cell r="B7191">
            <v>6.4000000000000001E-2</v>
          </cell>
        </row>
        <row r="7192">
          <cell r="A7192">
            <v>43622</v>
          </cell>
          <cell r="B7192">
            <v>6.4000000000000001E-2</v>
          </cell>
        </row>
        <row r="7193">
          <cell r="A7193">
            <v>43623</v>
          </cell>
          <cell r="B7193">
            <v>6.4000000000000001E-2</v>
          </cell>
        </row>
        <row r="7194">
          <cell r="A7194">
            <v>43624</v>
          </cell>
          <cell r="B7194">
            <v>0</v>
          </cell>
        </row>
        <row r="7195">
          <cell r="A7195">
            <v>43625</v>
          </cell>
          <cell r="B7195">
            <v>0</v>
          </cell>
        </row>
        <row r="7196">
          <cell r="A7196">
            <v>43626</v>
          </cell>
          <cell r="B7196">
            <v>6.4000000000000001E-2</v>
          </cell>
        </row>
        <row r="7197">
          <cell r="A7197">
            <v>43627</v>
          </cell>
          <cell r="B7197">
            <v>6.4000000000000001E-2</v>
          </cell>
        </row>
        <row r="7198">
          <cell r="A7198">
            <v>43628</v>
          </cell>
          <cell r="B7198">
            <v>6.4000000000000001E-2</v>
          </cell>
        </row>
        <row r="7199">
          <cell r="A7199">
            <v>43629</v>
          </cell>
          <cell r="B7199">
            <v>6.4000000000000001E-2</v>
          </cell>
        </row>
        <row r="7200">
          <cell r="A7200">
            <v>43630</v>
          </cell>
          <cell r="B7200">
            <v>6.4000000000000001E-2</v>
          </cell>
        </row>
        <row r="7201">
          <cell r="A7201">
            <v>43631</v>
          </cell>
          <cell r="B7201">
            <v>0</v>
          </cell>
        </row>
        <row r="7202">
          <cell r="A7202">
            <v>43632</v>
          </cell>
          <cell r="B7202">
            <v>0</v>
          </cell>
        </row>
        <row r="7203">
          <cell r="A7203">
            <v>43633</v>
          </cell>
          <cell r="B7203">
            <v>6.4000000000000001E-2</v>
          </cell>
        </row>
        <row r="7204">
          <cell r="A7204">
            <v>43634</v>
          </cell>
          <cell r="B7204">
            <v>6.4000000000000001E-2</v>
          </cell>
        </row>
        <row r="7205">
          <cell r="A7205">
            <v>43635</v>
          </cell>
          <cell r="B7205">
            <v>6.4000000000000001E-2</v>
          </cell>
        </row>
        <row r="7206">
          <cell r="A7206">
            <v>43636</v>
          </cell>
          <cell r="B7206">
            <v>0</v>
          </cell>
        </row>
        <row r="7207">
          <cell r="A7207">
            <v>43637</v>
          </cell>
          <cell r="B7207">
            <v>6.4000000000000001E-2</v>
          </cell>
        </row>
        <row r="7208">
          <cell r="A7208">
            <v>43638</v>
          </cell>
          <cell r="B7208">
            <v>0</v>
          </cell>
        </row>
        <row r="7209">
          <cell r="A7209">
            <v>43639</v>
          </cell>
          <cell r="B7209">
            <v>0</v>
          </cell>
        </row>
        <row r="7210">
          <cell r="A7210">
            <v>43640</v>
          </cell>
          <cell r="B7210">
            <v>6.4000000000000001E-2</v>
          </cell>
        </row>
        <row r="7211">
          <cell r="A7211">
            <v>43641</v>
          </cell>
          <cell r="B7211">
            <v>6.4000000000000001E-2</v>
          </cell>
        </row>
        <row r="7212">
          <cell r="A7212">
            <v>43642</v>
          </cell>
          <cell r="B7212">
            <v>6.4000000000000001E-2</v>
          </cell>
        </row>
        <row r="7213">
          <cell r="A7213">
            <v>43643</v>
          </cell>
          <cell r="B7213">
            <v>6.4000000000000001E-2</v>
          </cell>
        </row>
        <row r="7214">
          <cell r="A7214">
            <v>43644</v>
          </cell>
          <cell r="B7214">
            <v>6.4000000000000001E-2</v>
          </cell>
        </row>
        <row r="7215">
          <cell r="A7215">
            <v>43645</v>
          </cell>
          <cell r="B7215">
            <v>0</v>
          </cell>
        </row>
        <row r="7216">
          <cell r="A7216">
            <v>43646</v>
          </cell>
          <cell r="B7216">
            <v>0</v>
          </cell>
        </row>
        <row r="7217">
          <cell r="A7217">
            <v>43647</v>
          </cell>
          <cell r="B7217">
            <v>6.4000000000000001E-2</v>
          </cell>
        </row>
        <row r="7218">
          <cell r="A7218">
            <v>43648</v>
          </cell>
          <cell r="B7218">
            <v>6.4000000000000001E-2</v>
          </cell>
        </row>
        <row r="7219">
          <cell r="A7219">
            <v>43649</v>
          </cell>
          <cell r="B7219">
            <v>6.4000000000000001E-2</v>
          </cell>
        </row>
        <row r="7220">
          <cell r="A7220">
            <v>43650</v>
          </cell>
          <cell r="B7220">
            <v>6.4000000000000001E-2</v>
          </cell>
        </row>
        <row r="7221">
          <cell r="A7221">
            <v>43651</v>
          </cell>
          <cell r="B7221">
            <v>6.4000000000000001E-2</v>
          </cell>
        </row>
        <row r="7222">
          <cell r="A7222">
            <v>43652</v>
          </cell>
          <cell r="B7222">
            <v>0</v>
          </cell>
        </row>
        <row r="7223">
          <cell r="A7223">
            <v>43653</v>
          </cell>
          <cell r="B7223">
            <v>0</v>
          </cell>
        </row>
        <row r="7224">
          <cell r="A7224">
            <v>43654</v>
          </cell>
          <cell r="B7224">
            <v>6.4000000000000001E-2</v>
          </cell>
        </row>
        <row r="7225">
          <cell r="A7225">
            <v>43655</v>
          </cell>
          <cell r="B7225">
            <v>6.4000000000000001E-2</v>
          </cell>
        </row>
        <row r="7226">
          <cell r="A7226">
            <v>43656</v>
          </cell>
          <cell r="B7226">
            <v>6.4000000000000001E-2</v>
          </cell>
        </row>
        <row r="7227">
          <cell r="A7227">
            <v>43657</v>
          </cell>
          <cell r="B7227">
            <v>6.4000000000000001E-2</v>
          </cell>
        </row>
        <row r="7228">
          <cell r="A7228">
            <v>43658</v>
          </cell>
          <cell r="B7228">
            <v>6.4000000000000001E-2</v>
          </cell>
        </row>
        <row r="7229">
          <cell r="A7229">
            <v>43659</v>
          </cell>
          <cell r="B7229">
            <v>0</v>
          </cell>
        </row>
        <row r="7230">
          <cell r="A7230">
            <v>43660</v>
          </cell>
          <cell r="B7230">
            <v>0</v>
          </cell>
        </row>
        <row r="7231">
          <cell r="A7231">
            <v>43661</v>
          </cell>
          <cell r="B7231">
            <v>6.4000000000000001E-2</v>
          </cell>
        </row>
        <row r="7232">
          <cell r="A7232">
            <v>43662</v>
          </cell>
          <cell r="B7232">
            <v>6.4000000000000001E-2</v>
          </cell>
        </row>
        <row r="7233">
          <cell r="A7233">
            <v>43663</v>
          </cell>
          <cell r="B7233">
            <v>6.4000000000000001E-2</v>
          </cell>
        </row>
        <row r="7234">
          <cell r="A7234">
            <v>43664</v>
          </cell>
          <cell r="B7234">
            <v>6.4000000000000001E-2</v>
          </cell>
        </row>
        <row r="7235">
          <cell r="A7235">
            <v>43665</v>
          </cell>
          <cell r="B7235">
            <v>6.4000000000000001E-2</v>
          </cell>
        </row>
        <row r="7236">
          <cell r="A7236">
            <v>43666</v>
          </cell>
          <cell r="B7236">
            <v>0</v>
          </cell>
        </row>
        <row r="7237">
          <cell r="A7237">
            <v>43667</v>
          </cell>
          <cell r="B7237">
            <v>0</v>
          </cell>
        </row>
        <row r="7238">
          <cell r="A7238">
            <v>43668</v>
          </cell>
          <cell r="B7238">
            <v>6.4000000000000001E-2</v>
          </cell>
        </row>
        <row r="7239">
          <cell r="A7239">
            <v>43669</v>
          </cell>
          <cell r="B7239">
            <v>6.4000000000000001E-2</v>
          </cell>
        </row>
        <row r="7240">
          <cell r="A7240">
            <v>43670</v>
          </cell>
          <cell r="B7240">
            <v>6.4000000000000001E-2</v>
          </cell>
        </row>
        <row r="7241">
          <cell r="A7241">
            <v>43671</v>
          </cell>
          <cell r="B7241">
            <v>6.4000000000000001E-2</v>
          </cell>
        </row>
        <row r="7242">
          <cell r="A7242">
            <v>43672</v>
          </cell>
          <cell r="B7242">
            <v>6.4000000000000001E-2</v>
          </cell>
        </row>
        <row r="7243">
          <cell r="A7243">
            <v>43673</v>
          </cell>
          <cell r="B7243">
            <v>0</v>
          </cell>
        </row>
        <row r="7244">
          <cell r="A7244">
            <v>43674</v>
          </cell>
          <cell r="B7244">
            <v>0</v>
          </cell>
        </row>
        <row r="7245">
          <cell r="A7245">
            <v>43675</v>
          </cell>
          <cell r="B7245">
            <v>6.4000000000000001E-2</v>
          </cell>
        </row>
        <row r="7246">
          <cell r="A7246">
            <v>43676</v>
          </cell>
          <cell r="B7246">
            <v>6.4000000000000001E-2</v>
          </cell>
        </row>
        <row r="7247">
          <cell r="A7247">
            <v>43677</v>
          </cell>
          <cell r="B7247">
            <v>6.4000000000000001E-2</v>
          </cell>
        </row>
        <row r="7248">
          <cell r="A7248">
            <v>43678</v>
          </cell>
          <cell r="B7248">
            <v>5.8999999999999997E-2</v>
          </cell>
        </row>
        <row r="7249">
          <cell r="A7249">
            <v>43679</v>
          </cell>
          <cell r="B7249">
            <v>5.8999999999999997E-2</v>
          </cell>
        </row>
        <row r="7250">
          <cell r="A7250">
            <v>43680</v>
          </cell>
          <cell r="B7250">
            <v>0</v>
          </cell>
        </row>
        <row r="7251">
          <cell r="A7251">
            <v>43681</v>
          </cell>
          <cell r="B7251">
            <v>0</v>
          </cell>
        </row>
        <row r="7252">
          <cell r="A7252">
            <v>43682</v>
          </cell>
          <cell r="B7252">
            <v>5.8999999999999997E-2</v>
          </cell>
        </row>
        <row r="7253">
          <cell r="A7253">
            <v>43683</v>
          </cell>
          <cell r="B7253">
            <v>5.8999999999999997E-2</v>
          </cell>
        </row>
        <row r="7254">
          <cell r="A7254">
            <v>43684</v>
          </cell>
          <cell r="B7254">
            <v>5.8999999999999997E-2</v>
          </cell>
        </row>
        <row r="7255">
          <cell r="A7255">
            <v>43685</v>
          </cell>
          <cell r="B7255">
            <v>5.8999999999999997E-2</v>
          </cell>
        </row>
        <row r="7256">
          <cell r="A7256">
            <v>43686</v>
          </cell>
          <cell r="B7256">
            <v>5.8999999999999997E-2</v>
          </cell>
        </row>
        <row r="7257">
          <cell r="A7257">
            <v>43687</v>
          </cell>
          <cell r="B7257">
            <v>0</v>
          </cell>
        </row>
        <row r="7258">
          <cell r="A7258">
            <v>43688</v>
          </cell>
          <cell r="B7258">
            <v>0</v>
          </cell>
        </row>
        <row r="7259">
          <cell r="A7259">
            <v>43689</v>
          </cell>
          <cell r="B7259">
            <v>5.8999999999999997E-2</v>
          </cell>
        </row>
        <row r="7260">
          <cell r="A7260">
            <v>43690</v>
          </cell>
          <cell r="B7260">
            <v>5.8999999999999997E-2</v>
          </cell>
        </row>
        <row r="7261">
          <cell r="A7261">
            <v>43691</v>
          </cell>
          <cell r="B7261">
            <v>5.8999999999999997E-2</v>
          </cell>
        </row>
        <row r="7262">
          <cell r="A7262">
            <v>43692</v>
          </cell>
          <cell r="B7262">
            <v>5.8999999999999997E-2</v>
          </cell>
        </row>
        <row r="7263">
          <cell r="A7263">
            <v>43693</v>
          </cell>
          <cell r="B7263">
            <v>5.8999999999999997E-2</v>
          </cell>
        </row>
        <row r="7264">
          <cell r="A7264">
            <v>43694</v>
          </cell>
          <cell r="B7264">
            <v>0</v>
          </cell>
        </row>
        <row r="7265">
          <cell r="A7265">
            <v>43695</v>
          </cell>
          <cell r="B7265">
            <v>0</v>
          </cell>
        </row>
        <row r="7266">
          <cell r="A7266">
            <v>43696</v>
          </cell>
          <cell r="B7266">
            <v>5.8999999999999997E-2</v>
          </cell>
        </row>
        <row r="7267">
          <cell r="A7267">
            <v>43697</v>
          </cell>
          <cell r="B7267">
            <v>5.8999999999999997E-2</v>
          </cell>
        </row>
        <row r="7268">
          <cell r="A7268">
            <v>43698</v>
          </cell>
          <cell r="B7268">
            <v>5.8999999999999997E-2</v>
          </cell>
        </row>
        <row r="7269">
          <cell r="A7269">
            <v>43699</v>
          </cell>
          <cell r="B7269">
            <v>5.8999999999999997E-2</v>
          </cell>
        </row>
        <row r="7270">
          <cell r="A7270">
            <v>43700</v>
          </cell>
          <cell r="B7270">
            <v>5.8999999999999997E-2</v>
          </cell>
        </row>
        <row r="7271">
          <cell r="A7271">
            <v>43701</v>
          </cell>
          <cell r="B7271">
            <v>0</v>
          </cell>
        </row>
        <row r="7272">
          <cell r="A7272">
            <v>43702</v>
          </cell>
          <cell r="B7272">
            <v>0</v>
          </cell>
        </row>
        <row r="7273">
          <cell r="A7273">
            <v>43703</v>
          </cell>
          <cell r="B7273">
            <v>5.8999999999999997E-2</v>
          </cell>
        </row>
        <row r="7274">
          <cell r="A7274">
            <v>43704</v>
          </cell>
          <cell r="B7274">
            <v>5.8999999999999997E-2</v>
          </cell>
        </row>
        <row r="7275">
          <cell r="A7275">
            <v>43705</v>
          </cell>
          <cell r="B7275">
            <v>5.8999999999999997E-2</v>
          </cell>
        </row>
        <row r="7276">
          <cell r="A7276">
            <v>43706</v>
          </cell>
          <cell r="B7276">
            <v>5.8999999999999997E-2</v>
          </cell>
        </row>
        <row r="7277">
          <cell r="A7277">
            <v>43707</v>
          </cell>
          <cell r="B7277">
            <v>5.8999999999999997E-2</v>
          </cell>
        </row>
        <row r="7278">
          <cell r="A7278">
            <v>43708</v>
          </cell>
          <cell r="B7278">
            <v>0</v>
          </cell>
        </row>
        <row r="7279">
          <cell r="A7279">
            <v>43709</v>
          </cell>
          <cell r="B7279">
            <v>0</v>
          </cell>
        </row>
        <row r="7280">
          <cell r="A7280">
            <v>43710</v>
          </cell>
          <cell r="B7280">
            <v>5.8999999999999997E-2</v>
          </cell>
        </row>
        <row r="7281">
          <cell r="A7281">
            <v>43711</v>
          </cell>
          <cell r="B7281">
            <v>5.8999999999999997E-2</v>
          </cell>
        </row>
        <row r="7282">
          <cell r="A7282">
            <v>43712</v>
          </cell>
          <cell r="B7282">
            <v>5.8999999999999997E-2</v>
          </cell>
        </row>
        <row r="7283">
          <cell r="A7283">
            <v>43713</v>
          </cell>
          <cell r="B7283">
            <v>5.8999999999999997E-2</v>
          </cell>
        </row>
        <row r="7284">
          <cell r="A7284">
            <v>43714</v>
          </cell>
          <cell r="B7284">
            <v>5.8999999999999997E-2</v>
          </cell>
        </row>
        <row r="7285">
          <cell r="A7285">
            <v>43715</v>
          </cell>
          <cell r="B7285">
            <v>0</v>
          </cell>
        </row>
        <row r="7286">
          <cell r="A7286">
            <v>43716</v>
          </cell>
          <cell r="B7286">
            <v>0</v>
          </cell>
        </row>
        <row r="7287">
          <cell r="A7287">
            <v>43717</v>
          </cell>
          <cell r="B7287">
            <v>5.8999999999999997E-2</v>
          </cell>
        </row>
        <row r="7288">
          <cell r="A7288">
            <v>43718</v>
          </cell>
          <cell r="B7288">
            <v>5.8999999999999997E-2</v>
          </cell>
        </row>
        <row r="7289">
          <cell r="A7289">
            <v>43719</v>
          </cell>
          <cell r="B7289">
            <v>5.8999999999999997E-2</v>
          </cell>
        </row>
        <row r="7290">
          <cell r="A7290">
            <v>43720</v>
          </cell>
          <cell r="B7290">
            <v>5.8999999999999997E-2</v>
          </cell>
        </row>
        <row r="7291">
          <cell r="A7291">
            <v>43721</v>
          </cell>
          <cell r="B7291">
            <v>5.8999999999999997E-2</v>
          </cell>
        </row>
        <row r="7292">
          <cell r="A7292">
            <v>43722</v>
          </cell>
          <cell r="B7292">
            <v>0</v>
          </cell>
        </row>
        <row r="7293">
          <cell r="A7293">
            <v>43723</v>
          </cell>
          <cell r="B7293">
            <v>0</v>
          </cell>
        </row>
        <row r="7294">
          <cell r="A7294">
            <v>43724</v>
          </cell>
          <cell r="B7294">
            <v>5.8999999999999997E-2</v>
          </cell>
        </row>
        <row r="7295">
          <cell r="A7295">
            <v>43725</v>
          </cell>
          <cell r="B7295">
            <v>5.8999999999999997E-2</v>
          </cell>
        </row>
        <row r="7296">
          <cell r="A7296">
            <v>43726</v>
          </cell>
          <cell r="B7296">
            <v>5.8999999999999997E-2</v>
          </cell>
        </row>
        <row r="7297">
          <cell r="A7297">
            <v>43727</v>
          </cell>
          <cell r="B7297">
            <v>5.3999999999999999E-2</v>
          </cell>
        </row>
        <row r="7298">
          <cell r="A7298">
            <v>43728</v>
          </cell>
          <cell r="B7298">
            <v>5.3999999999999999E-2</v>
          </cell>
        </row>
        <row r="7299">
          <cell r="A7299">
            <v>43729</v>
          </cell>
          <cell r="B7299">
            <v>0</v>
          </cell>
        </row>
        <row r="7300">
          <cell r="A7300">
            <v>43730</v>
          </cell>
          <cell r="B7300">
            <v>0</v>
          </cell>
        </row>
        <row r="7301">
          <cell r="A7301">
            <v>43731</v>
          </cell>
          <cell r="B7301">
            <v>5.3999999999999999E-2</v>
          </cell>
        </row>
        <row r="7302">
          <cell r="A7302">
            <v>43732</v>
          </cell>
          <cell r="B7302">
            <v>5.3999999999999999E-2</v>
          </cell>
        </row>
        <row r="7303">
          <cell r="A7303">
            <v>43733</v>
          </cell>
          <cell r="B7303">
            <v>5.3999999999999999E-2</v>
          </cell>
        </row>
        <row r="7304">
          <cell r="A7304">
            <v>43734</v>
          </cell>
          <cell r="B7304">
            <v>5.3999999999999999E-2</v>
          </cell>
        </row>
        <row r="7305">
          <cell r="A7305">
            <v>43735</v>
          </cell>
          <cell r="B7305">
            <v>5.3999999999999999E-2</v>
          </cell>
        </row>
        <row r="7306">
          <cell r="A7306">
            <v>43736</v>
          </cell>
          <cell r="B7306">
            <v>0</v>
          </cell>
        </row>
        <row r="7307">
          <cell r="A7307">
            <v>43737</v>
          </cell>
          <cell r="B7307">
            <v>0</v>
          </cell>
        </row>
        <row r="7308">
          <cell r="A7308">
            <v>43738</v>
          </cell>
          <cell r="B7308">
            <v>5.3999999999999999E-2</v>
          </cell>
        </row>
        <row r="7309">
          <cell r="A7309">
            <v>43739</v>
          </cell>
          <cell r="B7309">
            <v>5.3999999999999999E-2</v>
          </cell>
        </row>
        <row r="7310">
          <cell r="A7310">
            <v>43740</v>
          </cell>
          <cell r="B7310">
            <v>5.3999999999999999E-2</v>
          </cell>
        </row>
        <row r="7311">
          <cell r="A7311">
            <v>43741</v>
          </cell>
          <cell r="B7311">
            <v>5.3999999999999999E-2</v>
          </cell>
        </row>
        <row r="7312">
          <cell r="A7312">
            <v>43742</v>
          </cell>
          <cell r="B7312">
            <v>5.3999999999999999E-2</v>
          </cell>
        </row>
        <row r="7313">
          <cell r="A7313">
            <v>43743</v>
          </cell>
          <cell r="B7313">
            <v>0</v>
          </cell>
        </row>
        <row r="7314">
          <cell r="A7314">
            <v>43744</v>
          </cell>
          <cell r="B7314">
            <v>0</v>
          </cell>
        </row>
        <row r="7315">
          <cell r="A7315">
            <v>43745</v>
          </cell>
          <cell r="B7315">
            <v>5.3999999999999999E-2</v>
          </cell>
        </row>
        <row r="7316">
          <cell r="A7316">
            <v>43746</v>
          </cell>
          <cell r="B7316">
            <v>5.3999999999999999E-2</v>
          </cell>
        </row>
        <row r="7317">
          <cell r="A7317">
            <v>43747</v>
          </cell>
          <cell r="B7317">
            <v>5.3999999999999999E-2</v>
          </cell>
        </row>
        <row r="7318">
          <cell r="A7318">
            <v>43748</v>
          </cell>
          <cell r="B7318">
            <v>5.3999999999999999E-2</v>
          </cell>
        </row>
        <row r="7319">
          <cell r="A7319">
            <v>43749</v>
          </cell>
          <cell r="B7319">
            <v>5.3999999999999999E-2</v>
          </cell>
        </row>
        <row r="7320">
          <cell r="A7320">
            <v>43750</v>
          </cell>
          <cell r="B7320">
            <v>0</v>
          </cell>
        </row>
        <row r="7321">
          <cell r="A7321">
            <v>43751</v>
          </cell>
          <cell r="B7321">
            <v>0</v>
          </cell>
        </row>
        <row r="7322">
          <cell r="A7322">
            <v>43752</v>
          </cell>
          <cell r="B7322">
            <v>5.3999999999999999E-2</v>
          </cell>
        </row>
        <row r="7323">
          <cell r="A7323">
            <v>43753</v>
          </cell>
          <cell r="B7323">
            <v>5.3999999999999999E-2</v>
          </cell>
        </row>
        <row r="7324">
          <cell r="A7324">
            <v>43754</v>
          </cell>
          <cell r="B7324">
            <v>5.3999999999999999E-2</v>
          </cell>
        </row>
        <row r="7325">
          <cell r="A7325">
            <v>43755</v>
          </cell>
          <cell r="B7325">
            <v>5.3999999999999999E-2</v>
          </cell>
        </row>
        <row r="7326">
          <cell r="A7326">
            <v>43756</v>
          </cell>
          <cell r="B7326">
            <v>5.3999999999999999E-2</v>
          </cell>
        </row>
        <row r="7327">
          <cell r="A7327">
            <v>43757</v>
          </cell>
          <cell r="B7327">
            <v>0</v>
          </cell>
        </row>
        <row r="7328">
          <cell r="A7328">
            <v>43758</v>
          </cell>
          <cell r="B7328">
            <v>0</v>
          </cell>
        </row>
        <row r="7329">
          <cell r="A7329">
            <v>43759</v>
          </cell>
          <cell r="B7329">
            <v>5.3999999999999999E-2</v>
          </cell>
        </row>
        <row r="7330">
          <cell r="A7330">
            <v>43760</v>
          </cell>
          <cell r="B7330">
            <v>5.3999999999999999E-2</v>
          </cell>
        </row>
        <row r="7331">
          <cell r="A7331">
            <v>43761</v>
          </cell>
          <cell r="B7331">
            <v>5.3999999999999999E-2</v>
          </cell>
        </row>
        <row r="7332">
          <cell r="A7332">
            <v>43762</v>
          </cell>
          <cell r="B7332">
            <v>5.3999999999999999E-2</v>
          </cell>
        </row>
        <row r="7333">
          <cell r="A7333">
            <v>43763</v>
          </cell>
          <cell r="B7333">
            <v>5.3999999999999999E-2</v>
          </cell>
        </row>
        <row r="7334">
          <cell r="A7334">
            <v>43764</v>
          </cell>
          <cell r="B7334">
            <v>0</v>
          </cell>
        </row>
        <row r="7335">
          <cell r="A7335">
            <v>43765</v>
          </cell>
          <cell r="B7335">
            <v>0</v>
          </cell>
        </row>
        <row r="7336">
          <cell r="A7336">
            <v>43766</v>
          </cell>
          <cell r="B7336">
            <v>5.3999999999999999E-2</v>
          </cell>
        </row>
        <row r="7337">
          <cell r="A7337">
            <v>43767</v>
          </cell>
          <cell r="B7337">
            <v>5.3999999999999999E-2</v>
          </cell>
        </row>
        <row r="7338">
          <cell r="A7338">
            <v>43768</v>
          </cell>
          <cell r="B7338">
            <v>5.3999999999999999E-2</v>
          </cell>
        </row>
        <row r="7339">
          <cell r="A7339">
            <v>43769</v>
          </cell>
          <cell r="B7339">
            <v>4.9000000000000002E-2</v>
          </cell>
        </row>
        <row r="7340">
          <cell r="A7340">
            <v>43770</v>
          </cell>
          <cell r="B7340">
            <v>4.9000000000000002E-2</v>
          </cell>
        </row>
        <row r="7341">
          <cell r="A7341">
            <v>43771</v>
          </cell>
          <cell r="B7341">
            <v>0</v>
          </cell>
        </row>
        <row r="7342">
          <cell r="A7342">
            <v>43772</v>
          </cell>
          <cell r="B7342">
            <v>0</v>
          </cell>
        </row>
        <row r="7343">
          <cell r="A7343">
            <v>43773</v>
          </cell>
          <cell r="B7343">
            <v>4.9000000000000002E-2</v>
          </cell>
        </row>
        <row r="7344">
          <cell r="A7344">
            <v>43774</v>
          </cell>
          <cell r="B7344">
            <v>4.9000000000000002E-2</v>
          </cell>
        </row>
        <row r="7345">
          <cell r="A7345">
            <v>43775</v>
          </cell>
          <cell r="B7345">
            <v>4.9000000000000002E-2</v>
          </cell>
        </row>
        <row r="7346">
          <cell r="A7346">
            <v>43776</v>
          </cell>
          <cell r="B7346">
            <v>4.9000000000000002E-2</v>
          </cell>
        </row>
        <row r="7347">
          <cell r="A7347">
            <v>43777</v>
          </cell>
          <cell r="B7347">
            <v>4.9000000000000002E-2</v>
          </cell>
        </row>
        <row r="7348">
          <cell r="A7348">
            <v>43778</v>
          </cell>
          <cell r="B7348">
            <v>0</v>
          </cell>
        </row>
        <row r="7349">
          <cell r="A7349">
            <v>43779</v>
          </cell>
          <cell r="B7349">
            <v>0</v>
          </cell>
        </row>
        <row r="7350">
          <cell r="A7350">
            <v>43780</v>
          </cell>
          <cell r="B7350">
            <v>4.9000000000000002E-2</v>
          </cell>
        </row>
        <row r="7351">
          <cell r="A7351">
            <v>43781</v>
          </cell>
          <cell r="B7351">
            <v>4.9000000000000002E-2</v>
          </cell>
        </row>
        <row r="7352">
          <cell r="A7352">
            <v>43782</v>
          </cell>
          <cell r="B7352">
            <v>4.9000000000000002E-2</v>
          </cell>
        </row>
        <row r="7353">
          <cell r="A7353">
            <v>43783</v>
          </cell>
          <cell r="B7353">
            <v>4.9000000000000002E-2</v>
          </cell>
        </row>
        <row r="7354">
          <cell r="A7354">
            <v>43784</v>
          </cell>
          <cell r="B7354">
            <v>0</v>
          </cell>
        </row>
        <row r="7355">
          <cell r="A7355">
            <v>43785</v>
          </cell>
          <cell r="B7355">
            <v>0</v>
          </cell>
        </row>
        <row r="7356">
          <cell r="A7356">
            <v>43786</v>
          </cell>
          <cell r="B7356">
            <v>0</v>
          </cell>
        </row>
        <row r="7357">
          <cell r="A7357">
            <v>43787</v>
          </cell>
          <cell r="B7357">
            <v>4.9000000000000002E-2</v>
          </cell>
        </row>
        <row r="7358">
          <cell r="A7358">
            <v>43788</v>
          </cell>
          <cell r="B7358">
            <v>4.9000000000000002E-2</v>
          </cell>
        </row>
        <row r="7359">
          <cell r="A7359">
            <v>43789</v>
          </cell>
          <cell r="B7359">
            <v>4.9000000000000002E-2</v>
          </cell>
        </row>
        <row r="7360">
          <cell r="A7360">
            <v>43790</v>
          </cell>
          <cell r="B7360">
            <v>4.9000000000000002E-2</v>
          </cell>
        </row>
        <row r="7361">
          <cell r="A7361">
            <v>43791</v>
          </cell>
          <cell r="B7361">
            <v>4.9000000000000002E-2</v>
          </cell>
        </row>
        <row r="7362">
          <cell r="A7362">
            <v>43792</v>
          </cell>
          <cell r="B7362">
            <v>0</v>
          </cell>
        </row>
        <row r="7363">
          <cell r="A7363">
            <v>43793</v>
          </cell>
          <cell r="B7363">
            <v>0</v>
          </cell>
        </row>
        <row r="7364">
          <cell r="A7364">
            <v>43794</v>
          </cell>
          <cell r="B7364">
            <v>4.9000000000000002E-2</v>
          </cell>
        </row>
        <row r="7365">
          <cell r="A7365">
            <v>43795</v>
          </cell>
          <cell r="B7365">
            <v>4.9000000000000002E-2</v>
          </cell>
        </row>
        <row r="7366">
          <cell r="A7366">
            <v>43796</v>
          </cell>
          <cell r="B7366">
            <v>4.9000000000000002E-2</v>
          </cell>
        </row>
        <row r="7367">
          <cell r="A7367">
            <v>43797</v>
          </cell>
          <cell r="B7367">
            <v>4.9000000000000002E-2</v>
          </cell>
        </row>
        <row r="7368">
          <cell r="A7368">
            <v>43798</v>
          </cell>
          <cell r="B7368">
            <v>4.9000000000000002E-2</v>
          </cell>
        </row>
        <row r="7369">
          <cell r="A7369">
            <v>43799</v>
          </cell>
          <cell r="B7369">
            <v>0</v>
          </cell>
        </row>
        <row r="7370">
          <cell r="A7370">
            <v>43800</v>
          </cell>
          <cell r="B7370">
            <v>0</v>
          </cell>
        </row>
        <row r="7371">
          <cell r="A7371">
            <v>43801</v>
          </cell>
          <cell r="B7371">
            <v>4.9000000000000002E-2</v>
          </cell>
        </row>
        <row r="7372">
          <cell r="A7372">
            <v>43802</v>
          </cell>
          <cell r="B7372">
            <v>4.9000000000000002E-2</v>
          </cell>
        </row>
        <row r="7373">
          <cell r="A7373">
            <v>43803</v>
          </cell>
          <cell r="B7373">
            <v>4.9000000000000002E-2</v>
          </cell>
        </row>
        <row r="7374">
          <cell r="A7374">
            <v>43804</v>
          </cell>
          <cell r="B7374">
            <v>4.9000000000000002E-2</v>
          </cell>
        </row>
        <row r="7375">
          <cell r="A7375">
            <v>43805</v>
          </cell>
          <cell r="B7375">
            <v>4.9000000000000002E-2</v>
          </cell>
        </row>
        <row r="7376">
          <cell r="A7376">
            <v>43806</v>
          </cell>
          <cell r="B7376">
            <v>0</v>
          </cell>
        </row>
        <row r="7377">
          <cell r="A7377">
            <v>43807</v>
          </cell>
          <cell r="B7377">
            <v>0</v>
          </cell>
        </row>
        <row r="7378">
          <cell r="A7378">
            <v>43808</v>
          </cell>
          <cell r="B7378">
            <v>4.9000000000000002E-2</v>
          </cell>
        </row>
        <row r="7379">
          <cell r="A7379">
            <v>43809</v>
          </cell>
          <cell r="B7379">
            <v>4.9000000000000002E-2</v>
          </cell>
        </row>
        <row r="7380">
          <cell r="A7380">
            <v>43810</v>
          </cell>
          <cell r="B7380">
            <v>4.9000000000000002E-2</v>
          </cell>
        </row>
        <row r="7381">
          <cell r="A7381">
            <v>43811</v>
          </cell>
          <cell r="B7381">
            <v>4.4000000000000004E-2</v>
          </cell>
        </row>
        <row r="7382">
          <cell r="A7382">
            <v>43812</v>
          </cell>
          <cell r="B7382">
            <v>4.4000000000000004E-2</v>
          </cell>
        </row>
        <row r="7383">
          <cell r="A7383">
            <v>43813</v>
          </cell>
          <cell r="B7383">
            <v>0</v>
          </cell>
        </row>
        <row r="7384">
          <cell r="A7384">
            <v>43814</v>
          </cell>
          <cell r="B7384">
            <v>0</v>
          </cell>
        </row>
        <row r="7385">
          <cell r="A7385">
            <v>43815</v>
          </cell>
          <cell r="B7385">
            <v>4.4000000000000004E-2</v>
          </cell>
        </row>
        <row r="7386">
          <cell r="A7386">
            <v>43816</v>
          </cell>
          <cell r="B7386">
            <v>4.4000000000000004E-2</v>
          </cell>
        </row>
        <row r="7387">
          <cell r="A7387">
            <v>43817</v>
          </cell>
          <cell r="B7387">
            <v>4.4000000000000004E-2</v>
          </cell>
        </row>
        <row r="7388">
          <cell r="A7388">
            <v>43818</v>
          </cell>
          <cell r="B7388">
            <v>4.4000000000000004E-2</v>
          </cell>
        </row>
        <row r="7389">
          <cell r="A7389">
            <v>43819</v>
          </cell>
          <cell r="B7389">
            <v>4.4000000000000004E-2</v>
          </cell>
        </row>
        <row r="7390">
          <cell r="A7390">
            <v>43820</v>
          </cell>
          <cell r="B7390">
            <v>0</v>
          </cell>
        </row>
        <row r="7391">
          <cell r="A7391">
            <v>43821</v>
          </cell>
          <cell r="B7391">
            <v>0</v>
          </cell>
        </row>
        <row r="7392">
          <cell r="A7392">
            <v>43822</v>
          </cell>
          <cell r="B7392">
            <v>4.4000000000000004E-2</v>
          </cell>
        </row>
        <row r="7393">
          <cell r="A7393">
            <v>43823</v>
          </cell>
          <cell r="B7393">
            <v>4.4000000000000004E-2</v>
          </cell>
        </row>
        <row r="7394">
          <cell r="A7394">
            <v>43824</v>
          </cell>
          <cell r="B7394">
            <v>0</v>
          </cell>
        </row>
        <row r="7395">
          <cell r="A7395">
            <v>43825</v>
          </cell>
          <cell r="B7395">
            <v>4.4000000000000004E-2</v>
          </cell>
        </row>
        <row r="7396">
          <cell r="A7396">
            <v>43826</v>
          </cell>
          <cell r="B7396">
            <v>4.4000000000000004E-2</v>
          </cell>
        </row>
        <row r="7397">
          <cell r="A7397">
            <v>43827</v>
          </cell>
          <cell r="B7397">
            <v>0</v>
          </cell>
        </row>
        <row r="7398">
          <cell r="A7398">
            <v>43828</v>
          </cell>
          <cell r="B7398">
            <v>0</v>
          </cell>
        </row>
        <row r="7399">
          <cell r="A7399">
            <v>43829</v>
          </cell>
          <cell r="B7399">
            <v>4.4000000000000004E-2</v>
          </cell>
        </row>
        <row r="7400">
          <cell r="A7400">
            <v>43830</v>
          </cell>
          <cell r="B7400">
            <v>4.4000000000000004E-2</v>
          </cell>
        </row>
        <row r="7401">
          <cell r="A7401">
            <v>43831</v>
          </cell>
          <cell r="B7401">
            <v>0</v>
          </cell>
        </row>
        <row r="7402">
          <cell r="A7402">
            <v>43832</v>
          </cell>
          <cell r="B7402">
            <v>4.4000000000000004E-2</v>
          </cell>
        </row>
        <row r="7403">
          <cell r="A7403">
            <v>43833</v>
          </cell>
          <cell r="B7403">
            <v>4.4000000000000004E-2</v>
          </cell>
        </row>
        <row r="7404">
          <cell r="A7404">
            <v>43834</v>
          </cell>
          <cell r="B7404">
            <v>0</v>
          </cell>
        </row>
        <row r="7405">
          <cell r="A7405">
            <v>43835</v>
          </cell>
          <cell r="B7405">
            <v>0</v>
          </cell>
        </row>
        <row r="7406">
          <cell r="A7406">
            <v>43836</v>
          </cell>
          <cell r="B7406">
            <v>4.4000000000000004E-2</v>
          </cell>
        </row>
        <row r="7407">
          <cell r="A7407">
            <v>43837</v>
          </cell>
          <cell r="B7407">
            <v>4.4000000000000004E-2</v>
          </cell>
        </row>
        <row r="7408">
          <cell r="A7408">
            <v>43838</v>
          </cell>
          <cell r="B7408">
            <v>4.4000000000000004E-2</v>
          </cell>
        </row>
        <row r="7409">
          <cell r="A7409">
            <v>43839</v>
          </cell>
          <cell r="B7409">
            <v>4.4000000000000004E-2</v>
          </cell>
        </row>
        <row r="7410">
          <cell r="A7410">
            <v>43840</v>
          </cell>
          <cell r="B7410">
            <v>4.4000000000000004E-2</v>
          </cell>
        </row>
        <row r="7411">
          <cell r="A7411">
            <v>43841</v>
          </cell>
          <cell r="B7411">
            <v>0</v>
          </cell>
        </row>
        <row r="7412">
          <cell r="A7412">
            <v>43842</v>
          </cell>
          <cell r="B7412">
            <v>0</v>
          </cell>
        </row>
        <row r="7413">
          <cell r="A7413">
            <v>43843</v>
          </cell>
          <cell r="B7413">
            <v>4.4000000000000004E-2</v>
          </cell>
        </row>
        <row r="7414">
          <cell r="A7414">
            <v>43844</v>
          </cell>
          <cell r="B7414">
            <v>4.4000000000000004E-2</v>
          </cell>
        </row>
        <row r="7415">
          <cell r="A7415">
            <v>43845</v>
          </cell>
          <cell r="B7415">
            <v>4.4000000000000004E-2</v>
          </cell>
        </row>
        <row r="7416">
          <cell r="A7416">
            <v>43846</v>
          </cell>
          <cell r="B7416">
            <v>4.4000000000000004E-2</v>
          </cell>
        </row>
        <row r="7417">
          <cell r="A7417">
            <v>43847</v>
          </cell>
          <cell r="B7417">
            <v>4.4000000000000004E-2</v>
          </cell>
        </row>
        <row r="7418">
          <cell r="A7418">
            <v>43848</v>
          </cell>
          <cell r="B7418">
            <v>0</v>
          </cell>
        </row>
        <row r="7419">
          <cell r="A7419">
            <v>43849</v>
          </cell>
          <cell r="B7419">
            <v>0</v>
          </cell>
        </row>
        <row r="7420">
          <cell r="A7420">
            <v>43850</v>
          </cell>
          <cell r="B7420">
            <v>4.4000000000000004E-2</v>
          </cell>
        </row>
        <row r="7421">
          <cell r="A7421">
            <v>43851</v>
          </cell>
          <cell r="B7421">
            <v>4.4000000000000004E-2</v>
          </cell>
        </row>
        <row r="7422">
          <cell r="A7422">
            <v>43852</v>
          </cell>
          <cell r="B7422">
            <v>4.4000000000000004E-2</v>
          </cell>
        </row>
        <row r="7423">
          <cell r="A7423">
            <v>43853</v>
          </cell>
          <cell r="B7423">
            <v>4.4000000000000004E-2</v>
          </cell>
        </row>
        <row r="7424">
          <cell r="A7424">
            <v>43854</v>
          </cell>
          <cell r="B7424">
            <v>4.4000000000000004E-2</v>
          </cell>
        </row>
        <row r="7425">
          <cell r="A7425">
            <v>43855</v>
          </cell>
          <cell r="B7425">
            <v>0</v>
          </cell>
        </row>
        <row r="7426">
          <cell r="A7426">
            <v>43856</v>
          </cell>
          <cell r="B7426">
            <v>0</v>
          </cell>
        </row>
        <row r="7427">
          <cell r="A7427">
            <v>43857</v>
          </cell>
          <cell r="B7427">
            <v>4.4000000000000004E-2</v>
          </cell>
        </row>
        <row r="7428">
          <cell r="A7428">
            <v>43858</v>
          </cell>
          <cell r="B7428">
            <v>4.4000000000000004E-2</v>
          </cell>
        </row>
        <row r="7429">
          <cell r="A7429">
            <v>43859</v>
          </cell>
          <cell r="B7429">
            <v>4.4000000000000004E-2</v>
          </cell>
        </row>
        <row r="7430">
          <cell r="A7430">
            <v>43860</v>
          </cell>
          <cell r="B7430">
            <v>4.4000000000000004E-2</v>
          </cell>
        </row>
        <row r="7431">
          <cell r="A7431">
            <v>43861</v>
          </cell>
          <cell r="B7431">
            <v>4.4000000000000004E-2</v>
          </cell>
        </row>
        <row r="7432">
          <cell r="A7432">
            <v>43862</v>
          </cell>
          <cell r="B7432">
            <v>0</v>
          </cell>
        </row>
        <row r="7433">
          <cell r="A7433">
            <v>43863</v>
          </cell>
          <cell r="B7433">
            <v>0</v>
          </cell>
        </row>
        <row r="7434">
          <cell r="A7434">
            <v>43864</v>
          </cell>
          <cell r="B7434">
            <v>4.4000000000000004E-2</v>
          </cell>
        </row>
        <row r="7435">
          <cell r="A7435">
            <v>43865</v>
          </cell>
          <cell r="B7435">
            <v>4.4000000000000004E-2</v>
          </cell>
        </row>
        <row r="7436">
          <cell r="A7436">
            <v>43866</v>
          </cell>
          <cell r="B7436">
            <v>4.4000000000000004E-2</v>
          </cell>
        </row>
        <row r="7437">
          <cell r="A7437">
            <v>43867</v>
          </cell>
          <cell r="B7437">
            <v>4.1500000000000002E-2</v>
          </cell>
        </row>
        <row r="7438">
          <cell r="A7438">
            <v>43868</v>
          </cell>
          <cell r="B7438">
            <v>4.1500000000000002E-2</v>
          </cell>
        </row>
        <row r="7439">
          <cell r="A7439">
            <v>43869</v>
          </cell>
          <cell r="B7439">
            <v>0</v>
          </cell>
        </row>
        <row r="7440">
          <cell r="A7440">
            <v>43870</v>
          </cell>
          <cell r="B7440">
            <v>0</v>
          </cell>
        </row>
        <row r="7441">
          <cell r="A7441">
            <v>43871</v>
          </cell>
          <cell r="B7441">
            <v>4.1500000000000002E-2</v>
          </cell>
        </row>
        <row r="7442">
          <cell r="A7442">
            <v>43872</v>
          </cell>
          <cell r="B7442">
            <v>4.1500000000000002E-2</v>
          </cell>
        </row>
        <row r="7443">
          <cell r="A7443">
            <v>43873</v>
          </cell>
          <cell r="B7443">
            <v>4.1500000000000002E-2</v>
          </cell>
        </row>
        <row r="7444">
          <cell r="A7444">
            <v>43874</v>
          </cell>
          <cell r="B7444">
            <v>4.1500000000000002E-2</v>
          </cell>
        </row>
        <row r="7445">
          <cell r="A7445">
            <v>43875</v>
          </cell>
          <cell r="B7445">
            <v>4.1500000000000002E-2</v>
          </cell>
        </row>
        <row r="7446">
          <cell r="A7446">
            <v>43876</v>
          </cell>
          <cell r="B7446">
            <v>0</v>
          </cell>
        </row>
        <row r="7447">
          <cell r="A7447">
            <v>43877</v>
          </cell>
          <cell r="B7447">
            <v>0</v>
          </cell>
        </row>
        <row r="7448">
          <cell r="A7448">
            <v>43878</v>
          </cell>
          <cell r="B7448">
            <v>4.1500000000000002E-2</v>
          </cell>
        </row>
        <row r="7449">
          <cell r="A7449">
            <v>43879</v>
          </cell>
          <cell r="B7449">
            <v>4.1500000000000002E-2</v>
          </cell>
        </row>
        <row r="7450">
          <cell r="A7450">
            <v>43880</v>
          </cell>
          <cell r="B7450">
            <v>4.1500000000000002E-2</v>
          </cell>
        </row>
        <row r="7451">
          <cell r="A7451">
            <v>43881</v>
          </cell>
          <cell r="B7451">
            <v>4.1500000000000002E-2</v>
          </cell>
        </row>
        <row r="7452">
          <cell r="A7452">
            <v>43882</v>
          </cell>
          <cell r="B7452">
            <v>4.1500000000000002E-2</v>
          </cell>
        </row>
        <row r="7453">
          <cell r="A7453">
            <v>43883</v>
          </cell>
          <cell r="B7453">
            <v>0</v>
          </cell>
        </row>
        <row r="7454">
          <cell r="A7454">
            <v>43884</v>
          </cell>
          <cell r="B7454">
            <v>0</v>
          </cell>
        </row>
        <row r="7455">
          <cell r="A7455">
            <v>43885</v>
          </cell>
          <cell r="B7455">
            <v>0</v>
          </cell>
        </row>
        <row r="7456">
          <cell r="A7456">
            <v>43886</v>
          </cell>
          <cell r="B7456">
            <v>0</v>
          </cell>
        </row>
        <row r="7457">
          <cell r="A7457">
            <v>43887</v>
          </cell>
          <cell r="B7457">
            <v>4.1500000000000002E-2</v>
          </cell>
        </row>
        <row r="7458">
          <cell r="A7458">
            <v>43888</v>
          </cell>
          <cell r="B7458">
            <v>4.1500000000000002E-2</v>
          </cell>
        </row>
        <row r="7459">
          <cell r="A7459">
            <v>43889</v>
          </cell>
          <cell r="B7459">
            <v>4.1500000000000002E-2</v>
          </cell>
        </row>
        <row r="7460">
          <cell r="A7460">
            <v>43890</v>
          </cell>
          <cell r="B7460">
            <v>0</v>
          </cell>
        </row>
        <row r="7461">
          <cell r="A7461">
            <v>43891</v>
          </cell>
          <cell r="B7461">
            <v>0</v>
          </cell>
        </row>
        <row r="7462">
          <cell r="A7462">
            <v>43892</v>
          </cell>
          <cell r="B7462">
            <v>4.1500000000000002E-2</v>
          </cell>
        </row>
        <row r="7463">
          <cell r="A7463">
            <v>43893</v>
          </cell>
          <cell r="B7463">
            <v>4.1500000000000002E-2</v>
          </cell>
        </row>
        <row r="7464">
          <cell r="A7464">
            <v>43894</v>
          </cell>
          <cell r="B7464">
            <v>4.1500000000000002E-2</v>
          </cell>
        </row>
        <row r="7465">
          <cell r="A7465">
            <v>43895</v>
          </cell>
          <cell r="B7465">
            <v>4.1500000000000002E-2</v>
          </cell>
        </row>
        <row r="7466">
          <cell r="A7466">
            <v>43896</v>
          </cell>
          <cell r="B7466">
            <v>4.1500000000000002E-2</v>
          </cell>
        </row>
        <row r="7467">
          <cell r="A7467">
            <v>43897</v>
          </cell>
          <cell r="B7467">
            <v>0</v>
          </cell>
        </row>
        <row r="7468">
          <cell r="A7468">
            <v>43898</v>
          </cell>
          <cell r="B7468">
            <v>0</v>
          </cell>
        </row>
        <row r="7469">
          <cell r="A7469">
            <v>43899</v>
          </cell>
          <cell r="B7469">
            <v>4.1500000000000002E-2</v>
          </cell>
        </row>
        <row r="7470">
          <cell r="A7470">
            <v>43900</v>
          </cell>
          <cell r="B7470">
            <v>4.1500000000000002E-2</v>
          </cell>
        </row>
        <row r="7471">
          <cell r="A7471">
            <v>43901</v>
          </cell>
          <cell r="B7471">
            <v>4.1500000000000002E-2</v>
          </cell>
        </row>
        <row r="7472">
          <cell r="A7472">
            <v>43902</v>
          </cell>
          <cell r="B7472">
            <v>4.1500000000000002E-2</v>
          </cell>
        </row>
        <row r="7473">
          <cell r="A7473">
            <v>43903</v>
          </cell>
          <cell r="B7473">
            <v>4.1500000000000002E-2</v>
          </cell>
        </row>
        <row r="7474">
          <cell r="A7474">
            <v>43904</v>
          </cell>
          <cell r="B7474">
            <v>0</v>
          </cell>
        </row>
        <row r="7475">
          <cell r="A7475">
            <v>43905</v>
          </cell>
          <cell r="B7475">
            <v>0</v>
          </cell>
        </row>
        <row r="7476">
          <cell r="A7476">
            <v>43906</v>
          </cell>
          <cell r="B7476">
            <v>4.1500000000000002E-2</v>
          </cell>
        </row>
        <row r="7477">
          <cell r="A7477">
            <v>43907</v>
          </cell>
          <cell r="B7477">
            <v>4.1500000000000002E-2</v>
          </cell>
        </row>
        <row r="7478">
          <cell r="A7478">
            <v>43908</v>
          </cell>
          <cell r="B7478">
            <v>4.1500000000000002E-2</v>
          </cell>
        </row>
        <row r="7479">
          <cell r="A7479">
            <v>43909</v>
          </cell>
          <cell r="B7479">
            <v>3.6500000000000005E-2</v>
          </cell>
        </row>
        <row r="7480">
          <cell r="A7480">
            <v>43910</v>
          </cell>
          <cell r="B7480">
            <v>3.6500000000000005E-2</v>
          </cell>
        </row>
        <row r="7481">
          <cell r="A7481">
            <v>43911</v>
          </cell>
          <cell r="B7481">
            <v>0</v>
          </cell>
        </row>
        <row r="7482">
          <cell r="A7482">
            <v>43912</v>
          </cell>
          <cell r="B7482">
            <v>0</v>
          </cell>
        </row>
        <row r="7483">
          <cell r="A7483">
            <v>43913</v>
          </cell>
          <cell r="B7483">
            <v>3.6500000000000005E-2</v>
          </cell>
        </row>
        <row r="7484">
          <cell r="A7484">
            <v>43914</v>
          </cell>
          <cell r="B7484">
            <v>3.6500000000000005E-2</v>
          </cell>
        </row>
        <row r="7485">
          <cell r="A7485">
            <v>43915</v>
          </cell>
          <cell r="B7485">
            <v>3.6500000000000005E-2</v>
          </cell>
        </row>
        <row r="7486">
          <cell r="A7486">
            <v>43916</v>
          </cell>
          <cell r="B7486">
            <v>3.6500000000000005E-2</v>
          </cell>
        </row>
        <row r="7487">
          <cell r="A7487">
            <v>43917</v>
          </cell>
          <cell r="B7487">
            <v>3.6500000000000005E-2</v>
          </cell>
        </row>
        <row r="7488">
          <cell r="A7488">
            <v>43918</v>
          </cell>
          <cell r="B7488">
            <v>0</v>
          </cell>
        </row>
        <row r="7489">
          <cell r="A7489">
            <v>43919</v>
          </cell>
          <cell r="B7489">
            <v>0</v>
          </cell>
        </row>
        <row r="7490">
          <cell r="A7490">
            <v>43920</v>
          </cell>
          <cell r="B7490">
            <v>3.6500000000000005E-2</v>
          </cell>
        </row>
        <row r="7491">
          <cell r="A7491">
            <v>43921</v>
          </cell>
          <cell r="B7491">
            <v>3.6500000000000005E-2</v>
          </cell>
        </row>
        <row r="7492">
          <cell r="A7492">
            <v>43922</v>
          </cell>
          <cell r="B7492">
            <v>3.6500000000000005E-2</v>
          </cell>
        </row>
        <row r="7493">
          <cell r="A7493">
            <v>43923</v>
          </cell>
          <cell r="B7493">
            <v>3.6500000000000005E-2</v>
          </cell>
        </row>
        <row r="7494">
          <cell r="A7494">
            <v>43924</v>
          </cell>
          <cell r="B7494">
            <v>3.6500000000000005E-2</v>
          </cell>
        </row>
        <row r="7495">
          <cell r="A7495">
            <v>43925</v>
          </cell>
          <cell r="B7495">
            <v>0</v>
          </cell>
        </row>
        <row r="7496">
          <cell r="A7496">
            <v>43926</v>
          </cell>
          <cell r="B7496">
            <v>0</v>
          </cell>
        </row>
        <row r="7497">
          <cell r="A7497">
            <v>43927</v>
          </cell>
          <cell r="B7497">
            <v>3.6500000000000005E-2</v>
          </cell>
        </row>
        <row r="7498">
          <cell r="A7498">
            <v>43928</v>
          </cell>
          <cell r="B7498">
            <v>3.6500000000000005E-2</v>
          </cell>
        </row>
        <row r="7499">
          <cell r="A7499">
            <v>43929</v>
          </cell>
          <cell r="B7499">
            <v>3.6500000000000005E-2</v>
          </cell>
        </row>
        <row r="7500">
          <cell r="A7500">
            <v>43930</v>
          </cell>
          <cell r="B7500">
            <v>3.6500000000000005E-2</v>
          </cell>
        </row>
        <row r="7501">
          <cell r="A7501">
            <v>43931</v>
          </cell>
          <cell r="B7501">
            <v>0</v>
          </cell>
        </row>
        <row r="7502">
          <cell r="A7502">
            <v>43932</v>
          </cell>
          <cell r="B7502">
            <v>0</v>
          </cell>
        </row>
        <row r="7503">
          <cell r="A7503">
            <v>43933</v>
          </cell>
          <cell r="B7503">
            <v>0</v>
          </cell>
        </row>
        <row r="7504">
          <cell r="A7504">
            <v>43934</v>
          </cell>
          <cell r="B7504">
            <v>3.6500000000000005E-2</v>
          </cell>
        </row>
        <row r="7505">
          <cell r="A7505">
            <v>43935</v>
          </cell>
          <cell r="B7505">
            <v>3.6500000000000005E-2</v>
          </cell>
        </row>
        <row r="7506">
          <cell r="A7506">
            <v>43936</v>
          </cell>
          <cell r="B7506">
            <v>3.6500000000000005E-2</v>
          </cell>
        </row>
        <row r="7507">
          <cell r="A7507">
            <v>43937</v>
          </cell>
          <cell r="B7507">
            <v>3.6500000000000005E-2</v>
          </cell>
        </row>
        <row r="7508">
          <cell r="A7508">
            <v>43938</v>
          </cell>
          <cell r="B7508">
            <v>3.6500000000000005E-2</v>
          </cell>
        </row>
        <row r="7509">
          <cell r="A7509">
            <v>43939</v>
          </cell>
          <cell r="B7509">
            <v>0</v>
          </cell>
        </row>
        <row r="7510">
          <cell r="A7510">
            <v>43940</v>
          </cell>
          <cell r="B7510">
            <v>0</v>
          </cell>
        </row>
        <row r="7511">
          <cell r="A7511">
            <v>43941</v>
          </cell>
          <cell r="B7511">
            <v>3.6500000000000005E-2</v>
          </cell>
        </row>
        <row r="7512">
          <cell r="A7512">
            <v>43942</v>
          </cell>
          <cell r="B7512">
            <v>0</v>
          </cell>
        </row>
        <row r="7513">
          <cell r="A7513">
            <v>43943</v>
          </cell>
          <cell r="B7513">
            <v>3.6500000000000005E-2</v>
          </cell>
        </row>
        <row r="7514">
          <cell r="A7514">
            <v>43944</v>
          </cell>
          <cell r="B7514">
            <v>3.6500000000000005E-2</v>
          </cell>
        </row>
        <row r="7515">
          <cell r="A7515">
            <v>43945</v>
          </cell>
          <cell r="B7515">
            <v>3.6500000000000005E-2</v>
          </cell>
        </row>
        <row r="7516">
          <cell r="A7516">
            <v>43946</v>
          </cell>
          <cell r="B7516">
            <v>0</v>
          </cell>
        </row>
        <row r="7517">
          <cell r="A7517">
            <v>43947</v>
          </cell>
          <cell r="B7517">
            <v>0</v>
          </cell>
        </row>
        <row r="7518">
          <cell r="A7518">
            <v>43948</v>
          </cell>
          <cell r="B7518">
            <v>3.6500000000000005E-2</v>
          </cell>
        </row>
        <row r="7519">
          <cell r="A7519">
            <v>43949</v>
          </cell>
          <cell r="B7519">
            <v>3.6500000000000005E-2</v>
          </cell>
        </row>
        <row r="7520">
          <cell r="A7520">
            <v>43950</v>
          </cell>
          <cell r="B7520">
            <v>3.6500000000000005E-2</v>
          </cell>
        </row>
        <row r="7521">
          <cell r="A7521">
            <v>43951</v>
          </cell>
          <cell r="B7521">
            <v>3.6500000000000005E-2</v>
          </cell>
        </row>
        <row r="7522">
          <cell r="A7522">
            <v>43952</v>
          </cell>
          <cell r="B7522">
            <v>0</v>
          </cell>
        </row>
        <row r="7523">
          <cell r="A7523">
            <v>43953</v>
          </cell>
          <cell r="B7523">
            <v>0</v>
          </cell>
        </row>
        <row r="7524">
          <cell r="A7524">
            <v>43954</v>
          </cell>
          <cell r="B7524">
            <v>0</v>
          </cell>
        </row>
        <row r="7525">
          <cell r="A7525">
            <v>43955</v>
          </cell>
          <cell r="B7525">
            <v>3.6500000000000005E-2</v>
          </cell>
        </row>
        <row r="7526">
          <cell r="A7526">
            <v>43956</v>
          </cell>
          <cell r="B7526">
            <v>3.6500000000000005E-2</v>
          </cell>
        </row>
        <row r="7527">
          <cell r="A7527">
            <v>43957</v>
          </cell>
          <cell r="B7527">
            <v>3.6500000000000005E-2</v>
          </cell>
        </row>
        <row r="7528">
          <cell r="A7528">
            <v>43958</v>
          </cell>
          <cell r="B7528">
            <v>2.9000000000000005E-2</v>
          </cell>
        </row>
        <row r="7529">
          <cell r="A7529">
            <v>43959</v>
          </cell>
          <cell r="B7529">
            <v>2.9000000000000005E-2</v>
          </cell>
        </row>
        <row r="7530">
          <cell r="A7530">
            <v>43960</v>
          </cell>
          <cell r="B7530">
            <v>0</v>
          </cell>
        </row>
        <row r="7531">
          <cell r="A7531">
            <v>43961</v>
          </cell>
          <cell r="B7531">
            <v>0</v>
          </cell>
        </row>
        <row r="7532">
          <cell r="A7532">
            <v>43962</v>
          </cell>
          <cell r="B7532">
            <v>2.9000000000000005E-2</v>
          </cell>
        </row>
        <row r="7533">
          <cell r="A7533">
            <v>43963</v>
          </cell>
          <cell r="B7533">
            <v>2.9000000000000005E-2</v>
          </cell>
        </row>
        <row r="7534">
          <cell r="A7534">
            <v>43964</v>
          </cell>
          <cell r="B7534">
            <v>2.9000000000000005E-2</v>
          </cell>
        </row>
        <row r="7535">
          <cell r="A7535">
            <v>43965</v>
          </cell>
          <cell r="B7535">
            <v>2.9000000000000005E-2</v>
          </cell>
        </row>
        <row r="7536">
          <cell r="A7536">
            <v>43966</v>
          </cell>
          <cell r="B7536">
            <v>2.9000000000000005E-2</v>
          </cell>
        </row>
        <row r="7537">
          <cell r="A7537">
            <v>43967</v>
          </cell>
          <cell r="B7537">
            <v>0</v>
          </cell>
        </row>
        <row r="7538">
          <cell r="A7538">
            <v>43968</v>
          </cell>
          <cell r="B7538">
            <v>0</v>
          </cell>
        </row>
        <row r="7539">
          <cell r="A7539">
            <v>43969</v>
          </cell>
          <cell r="B7539">
            <v>2.9000000000000005E-2</v>
          </cell>
        </row>
        <row r="7540">
          <cell r="A7540">
            <v>43970</v>
          </cell>
          <cell r="B7540">
            <v>2.9000000000000005E-2</v>
          </cell>
        </row>
        <row r="7541">
          <cell r="A7541">
            <v>43971</v>
          </cell>
          <cell r="B7541">
            <v>2.9000000000000005E-2</v>
          </cell>
        </row>
        <row r="7542">
          <cell r="A7542">
            <v>43972</v>
          </cell>
          <cell r="B7542">
            <v>2.9000000000000005E-2</v>
          </cell>
        </row>
        <row r="7543">
          <cell r="A7543">
            <v>43973</v>
          </cell>
          <cell r="B7543">
            <v>2.9000000000000005E-2</v>
          </cell>
        </row>
        <row r="7544">
          <cell r="A7544">
            <v>43974</v>
          </cell>
          <cell r="B7544">
            <v>0</v>
          </cell>
        </row>
        <row r="7545">
          <cell r="A7545">
            <v>43975</v>
          </cell>
          <cell r="B7545">
            <v>0</v>
          </cell>
        </row>
        <row r="7546">
          <cell r="A7546">
            <v>43976</v>
          </cell>
          <cell r="B7546">
            <v>2.9000000000000005E-2</v>
          </cell>
        </row>
        <row r="7547">
          <cell r="A7547">
            <v>43977</v>
          </cell>
          <cell r="B7547">
            <v>2.9000000000000005E-2</v>
          </cell>
        </row>
        <row r="7548">
          <cell r="A7548">
            <v>43978</v>
          </cell>
          <cell r="B7548">
            <v>2.9000000000000005E-2</v>
          </cell>
        </row>
        <row r="7549">
          <cell r="A7549">
            <v>43979</v>
          </cell>
          <cell r="B7549">
            <v>2.9000000000000005E-2</v>
          </cell>
        </row>
        <row r="7550">
          <cell r="A7550">
            <v>43980</v>
          </cell>
          <cell r="B7550">
            <v>2.9000000000000005E-2</v>
          </cell>
        </row>
        <row r="7551">
          <cell r="A7551">
            <v>43981</v>
          </cell>
          <cell r="B7551">
            <v>0</v>
          </cell>
        </row>
        <row r="7552">
          <cell r="A7552">
            <v>43982</v>
          </cell>
          <cell r="B7552">
            <v>0</v>
          </cell>
        </row>
        <row r="7553">
          <cell r="A7553">
            <v>43983</v>
          </cell>
          <cell r="B7553">
            <v>2.9000000000000005E-2</v>
          </cell>
        </row>
        <row r="7554">
          <cell r="A7554">
            <v>43984</v>
          </cell>
          <cell r="B7554">
            <v>2.9000000000000005E-2</v>
          </cell>
        </row>
        <row r="7555">
          <cell r="A7555">
            <v>43985</v>
          </cell>
          <cell r="B7555">
            <v>2.9000000000000005E-2</v>
          </cell>
        </row>
        <row r="7556">
          <cell r="A7556">
            <v>43986</v>
          </cell>
          <cell r="B7556">
            <v>2.9000000000000005E-2</v>
          </cell>
        </row>
        <row r="7557">
          <cell r="A7557">
            <v>43987</v>
          </cell>
          <cell r="B7557">
            <v>2.9000000000000005E-2</v>
          </cell>
        </row>
        <row r="7558">
          <cell r="A7558">
            <v>43988</v>
          </cell>
          <cell r="B7558">
            <v>0</v>
          </cell>
        </row>
        <row r="7559">
          <cell r="A7559">
            <v>43989</v>
          </cell>
          <cell r="B7559">
            <v>0</v>
          </cell>
        </row>
        <row r="7560">
          <cell r="A7560">
            <v>43990</v>
          </cell>
          <cell r="B7560">
            <v>2.9000000000000005E-2</v>
          </cell>
        </row>
        <row r="7561">
          <cell r="A7561">
            <v>43991</v>
          </cell>
          <cell r="B7561">
            <v>2.9000000000000005E-2</v>
          </cell>
        </row>
        <row r="7562">
          <cell r="A7562">
            <v>43992</v>
          </cell>
          <cell r="B7562">
            <v>2.9000000000000005E-2</v>
          </cell>
        </row>
        <row r="7563">
          <cell r="A7563">
            <v>43993</v>
          </cell>
          <cell r="B7563">
            <v>0</v>
          </cell>
        </row>
        <row r="7564">
          <cell r="A7564">
            <v>43994</v>
          </cell>
          <cell r="B7564">
            <v>2.9000000000000005E-2</v>
          </cell>
        </row>
        <row r="7565">
          <cell r="A7565">
            <v>43995</v>
          </cell>
          <cell r="B7565">
            <v>0</v>
          </cell>
        </row>
        <row r="7566">
          <cell r="A7566">
            <v>43996</v>
          </cell>
          <cell r="B7566">
            <v>0</v>
          </cell>
        </row>
        <row r="7567">
          <cell r="A7567">
            <v>43997</v>
          </cell>
          <cell r="B7567">
            <v>2.9000000000000005E-2</v>
          </cell>
        </row>
        <row r="7568">
          <cell r="A7568">
            <v>43998</v>
          </cell>
          <cell r="B7568">
            <v>2.9000000000000005E-2</v>
          </cell>
        </row>
        <row r="7569">
          <cell r="A7569">
            <v>43999</v>
          </cell>
          <cell r="B7569">
            <v>2.9000000000000005E-2</v>
          </cell>
        </row>
        <row r="7570">
          <cell r="A7570">
            <v>44000</v>
          </cell>
          <cell r="B7570">
            <v>2.1500000000000005E-2</v>
          </cell>
        </row>
        <row r="7571">
          <cell r="A7571">
            <v>44001</v>
          </cell>
          <cell r="B7571">
            <v>2.1500000000000005E-2</v>
          </cell>
        </row>
        <row r="7572">
          <cell r="A7572">
            <v>44002</v>
          </cell>
          <cell r="B7572">
            <v>0</v>
          </cell>
        </row>
        <row r="7573">
          <cell r="A7573">
            <v>44003</v>
          </cell>
          <cell r="B7573">
            <v>0</v>
          </cell>
        </row>
        <row r="7574">
          <cell r="A7574">
            <v>44004</v>
          </cell>
          <cell r="B7574">
            <v>2.1500000000000005E-2</v>
          </cell>
        </row>
        <row r="7575">
          <cell r="A7575">
            <v>44005</v>
          </cell>
          <cell r="B7575">
            <v>2.1500000000000005E-2</v>
          </cell>
        </row>
        <row r="7576">
          <cell r="A7576">
            <v>44006</v>
          </cell>
          <cell r="B7576">
            <v>2.1500000000000005E-2</v>
          </cell>
        </row>
        <row r="7577">
          <cell r="A7577">
            <v>44007</v>
          </cell>
          <cell r="B7577">
            <v>2.1500000000000005E-2</v>
          </cell>
        </row>
        <row r="7578">
          <cell r="A7578">
            <v>44008</v>
          </cell>
          <cell r="B7578">
            <v>2.1500000000000005E-2</v>
          </cell>
        </row>
        <row r="7579">
          <cell r="A7579">
            <v>44009</v>
          </cell>
          <cell r="B7579">
            <v>0</v>
          </cell>
        </row>
        <row r="7580">
          <cell r="A7580">
            <v>44010</v>
          </cell>
          <cell r="B7580">
            <v>0</v>
          </cell>
        </row>
        <row r="7581">
          <cell r="A7581">
            <v>44011</v>
          </cell>
          <cell r="B7581">
            <v>2.1500000000000005E-2</v>
          </cell>
        </row>
        <row r="7582">
          <cell r="A7582">
            <v>44012</v>
          </cell>
          <cell r="B7582">
            <v>2.1500000000000005E-2</v>
          </cell>
        </row>
        <row r="7583">
          <cell r="A7583">
            <v>44013</v>
          </cell>
          <cell r="B7583">
            <v>2.1500000000000005E-2</v>
          </cell>
        </row>
        <row r="7584">
          <cell r="A7584">
            <v>44014</v>
          </cell>
          <cell r="B7584">
            <v>2.1500000000000005E-2</v>
          </cell>
        </row>
        <row r="7585">
          <cell r="A7585">
            <v>44015</v>
          </cell>
          <cell r="B7585">
            <v>2.1500000000000005E-2</v>
          </cell>
        </row>
        <row r="7586">
          <cell r="A7586">
            <v>44016</v>
          </cell>
          <cell r="B7586">
            <v>0</v>
          </cell>
        </row>
        <row r="7587">
          <cell r="A7587">
            <v>44017</v>
          </cell>
          <cell r="B7587">
            <v>0</v>
          </cell>
        </row>
        <row r="7588">
          <cell r="A7588">
            <v>44018</v>
          </cell>
          <cell r="B7588">
            <v>2.1500000000000005E-2</v>
          </cell>
        </row>
        <row r="7589">
          <cell r="A7589">
            <v>44019</v>
          </cell>
          <cell r="B7589">
            <v>2.1500000000000005E-2</v>
          </cell>
        </row>
        <row r="7590">
          <cell r="A7590">
            <v>44020</v>
          </cell>
          <cell r="B7590">
            <v>2.1500000000000005E-2</v>
          </cell>
        </row>
        <row r="7591">
          <cell r="A7591">
            <v>44021</v>
          </cell>
          <cell r="B7591">
            <v>2.1500000000000005E-2</v>
          </cell>
        </row>
        <row r="7592">
          <cell r="A7592">
            <v>44022</v>
          </cell>
          <cell r="B7592">
            <v>2.1500000000000005E-2</v>
          </cell>
        </row>
        <row r="7593">
          <cell r="A7593">
            <v>44023</v>
          </cell>
          <cell r="B7593">
            <v>0</v>
          </cell>
        </row>
        <row r="7594">
          <cell r="A7594">
            <v>44024</v>
          </cell>
          <cell r="B7594">
            <v>0</v>
          </cell>
        </row>
        <row r="7595">
          <cell r="A7595">
            <v>44025</v>
          </cell>
          <cell r="B7595">
            <v>2.1500000000000005E-2</v>
          </cell>
        </row>
        <row r="7596">
          <cell r="A7596">
            <v>44026</v>
          </cell>
          <cell r="B7596">
            <v>2.1500000000000005E-2</v>
          </cell>
        </row>
        <row r="7597">
          <cell r="A7597">
            <v>44027</v>
          </cell>
          <cell r="B7597">
            <v>2.1500000000000005E-2</v>
          </cell>
        </row>
        <row r="7598">
          <cell r="A7598">
            <v>44028</v>
          </cell>
          <cell r="B7598">
            <v>2.1500000000000005E-2</v>
          </cell>
        </row>
        <row r="7599">
          <cell r="A7599">
            <v>44029</v>
          </cell>
          <cell r="B7599">
            <v>2.1500000000000005E-2</v>
          </cell>
        </row>
        <row r="7600">
          <cell r="A7600">
            <v>44030</v>
          </cell>
          <cell r="B7600">
            <v>0</v>
          </cell>
        </row>
        <row r="7601">
          <cell r="A7601">
            <v>44031</v>
          </cell>
          <cell r="B7601">
            <v>0</v>
          </cell>
        </row>
        <row r="7602">
          <cell r="A7602">
            <v>44032</v>
          </cell>
          <cell r="B7602">
            <v>2.1500000000000005E-2</v>
          </cell>
        </row>
        <row r="7603">
          <cell r="A7603">
            <v>44033</v>
          </cell>
          <cell r="B7603">
            <v>2.1500000000000005E-2</v>
          </cell>
        </row>
        <row r="7604">
          <cell r="A7604">
            <v>44034</v>
          </cell>
          <cell r="B7604">
            <v>2.1500000000000005E-2</v>
          </cell>
        </row>
        <row r="7605">
          <cell r="A7605">
            <v>44035</v>
          </cell>
          <cell r="B7605">
            <v>2.1500000000000005E-2</v>
          </cell>
        </row>
        <row r="7606">
          <cell r="A7606">
            <v>44036</v>
          </cell>
          <cell r="B7606">
            <v>2.1500000000000005E-2</v>
          </cell>
        </row>
        <row r="7607">
          <cell r="A7607">
            <v>44037</v>
          </cell>
          <cell r="B7607">
            <v>0</v>
          </cell>
        </row>
        <row r="7608">
          <cell r="A7608">
            <v>44038</v>
          </cell>
          <cell r="B7608">
            <v>0</v>
          </cell>
        </row>
        <row r="7609">
          <cell r="A7609">
            <v>44039</v>
          </cell>
          <cell r="B7609">
            <v>2.1500000000000005E-2</v>
          </cell>
        </row>
        <row r="7610">
          <cell r="A7610">
            <v>44040</v>
          </cell>
          <cell r="B7610">
            <v>2.1500000000000005E-2</v>
          </cell>
        </row>
        <row r="7611">
          <cell r="A7611">
            <v>44041</v>
          </cell>
          <cell r="B7611">
            <v>2.1500000000000005E-2</v>
          </cell>
        </row>
        <row r="7612">
          <cell r="A7612">
            <v>44042</v>
          </cell>
          <cell r="B7612">
            <v>2.1500000000000005E-2</v>
          </cell>
        </row>
        <row r="7613">
          <cell r="A7613">
            <v>44043</v>
          </cell>
          <cell r="B7613">
            <v>2.1500000000000005E-2</v>
          </cell>
        </row>
        <row r="7614">
          <cell r="A7614">
            <v>44044</v>
          </cell>
          <cell r="B7614">
            <v>0</v>
          </cell>
        </row>
        <row r="7615">
          <cell r="A7615">
            <v>44045</v>
          </cell>
          <cell r="B7615">
            <v>0</v>
          </cell>
        </row>
        <row r="7616">
          <cell r="A7616">
            <v>44046</v>
          </cell>
          <cell r="B7616">
            <v>2.1500000000000005E-2</v>
          </cell>
        </row>
        <row r="7617">
          <cell r="A7617">
            <v>44047</v>
          </cell>
          <cell r="B7617">
            <v>2.1500000000000005E-2</v>
          </cell>
        </row>
        <row r="7618">
          <cell r="A7618">
            <v>44048</v>
          </cell>
          <cell r="B7618">
            <v>2.1500000000000005E-2</v>
          </cell>
        </row>
        <row r="7619">
          <cell r="A7619">
            <v>44049</v>
          </cell>
          <cell r="B7619">
            <v>1.9000000000000006E-2</v>
          </cell>
        </row>
        <row r="7620">
          <cell r="A7620">
            <v>44050</v>
          </cell>
          <cell r="B7620">
            <v>1.9000000000000006E-2</v>
          </cell>
        </row>
        <row r="7621">
          <cell r="A7621">
            <v>44051</v>
          </cell>
          <cell r="B7621">
            <v>0</v>
          </cell>
        </row>
        <row r="7622">
          <cell r="A7622">
            <v>44052</v>
          </cell>
          <cell r="B7622">
            <v>0</v>
          </cell>
        </row>
        <row r="7623">
          <cell r="A7623">
            <v>44053</v>
          </cell>
          <cell r="B7623">
            <v>1.9000000000000006E-2</v>
          </cell>
        </row>
        <row r="7624">
          <cell r="A7624">
            <v>44054</v>
          </cell>
          <cell r="B7624">
            <v>1.9000000000000006E-2</v>
          </cell>
        </row>
        <row r="7625">
          <cell r="A7625">
            <v>44055</v>
          </cell>
          <cell r="B7625">
            <v>1.9000000000000006E-2</v>
          </cell>
        </row>
        <row r="7626">
          <cell r="A7626">
            <v>44056</v>
          </cell>
          <cell r="B7626">
            <v>1.9000000000000006E-2</v>
          </cell>
        </row>
        <row r="7627">
          <cell r="A7627">
            <v>44057</v>
          </cell>
          <cell r="B7627">
            <v>1.9000000000000006E-2</v>
          </cell>
        </row>
        <row r="7628">
          <cell r="A7628">
            <v>44058</v>
          </cell>
          <cell r="B7628">
            <v>0</v>
          </cell>
        </row>
        <row r="7629">
          <cell r="A7629">
            <v>44059</v>
          </cell>
          <cell r="B7629">
            <v>0</v>
          </cell>
        </row>
        <row r="7630">
          <cell r="A7630">
            <v>44060</v>
          </cell>
          <cell r="B7630">
            <v>1.9000000000000006E-2</v>
          </cell>
        </row>
        <row r="7631">
          <cell r="A7631">
            <v>44061</v>
          </cell>
          <cell r="B7631">
            <v>1.9000000000000006E-2</v>
          </cell>
        </row>
        <row r="7632">
          <cell r="A7632">
            <v>44062</v>
          </cell>
          <cell r="B7632">
            <v>1.9000000000000006E-2</v>
          </cell>
        </row>
        <row r="7633">
          <cell r="A7633">
            <v>44063</v>
          </cell>
          <cell r="B7633">
            <v>1.9000000000000006E-2</v>
          </cell>
        </row>
        <row r="7634">
          <cell r="A7634">
            <v>44064</v>
          </cell>
          <cell r="B7634">
            <v>1.9000000000000006E-2</v>
          </cell>
        </row>
        <row r="7635">
          <cell r="A7635">
            <v>44065</v>
          </cell>
          <cell r="B7635">
            <v>0</v>
          </cell>
        </row>
        <row r="7636">
          <cell r="A7636">
            <v>44066</v>
          </cell>
          <cell r="B7636">
            <v>0</v>
          </cell>
        </row>
        <row r="7637">
          <cell r="A7637">
            <v>44067</v>
          </cell>
          <cell r="B7637">
            <v>1.9000000000000006E-2</v>
          </cell>
        </row>
        <row r="7638">
          <cell r="A7638">
            <v>44068</v>
          </cell>
          <cell r="B7638">
            <v>1.9000000000000006E-2</v>
          </cell>
        </row>
        <row r="7639">
          <cell r="A7639">
            <v>44069</v>
          </cell>
          <cell r="B7639">
            <v>1.9000000000000006E-2</v>
          </cell>
        </row>
        <row r="7640">
          <cell r="A7640">
            <v>44070</v>
          </cell>
          <cell r="B7640">
            <v>1.9000000000000006E-2</v>
          </cell>
        </row>
        <row r="7641">
          <cell r="A7641">
            <v>44071</v>
          </cell>
          <cell r="B7641">
            <v>1.9000000000000006E-2</v>
          </cell>
        </row>
        <row r="7642">
          <cell r="A7642">
            <v>44072</v>
          </cell>
          <cell r="B7642">
            <v>0</v>
          </cell>
        </row>
        <row r="7643">
          <cell r="A7643">
            <v>44073</v>
          </cell>
          <cell r="B7643">
            <v>0</v>
          </cell>
        </row>
        <row r="7644">
          <cell r="A7644">
            <v>44074</v>
          </cell>
          <cell r="B7644">
            <v>1.9000000000000006E-2</v>
          </cell>
        </row>
        <row r="7645">
          <cell r="A7645">
            <v>44075</v>
          </cell>
          <cell r="B7645">
            <v>1.9000000000000006E-2</v>
          </cell>
        </row>
        <row r="7646">
          <cell r="A7646">
            <v>44076</v>
          </cell>
          <cell r="B7646">
            <v>1.9000000000000006E-2</v>
          </cell>
        </row>
        <row r="7647">
          <cell r="A7647">
            <v>44077</v>
          </cell>
          <cell r="B7647">
            <v>1.9000000000000006E-2</v>
          </cell>
        </row>
        <row r="7648">
          <cell r="A7648">
            <v>44078</v>
          </cell>
          <cell r="B7648">
            <v>1.9000000000000006E-2</v>
          </cell>
        </row>
        <row r="7649">
          <cell r="A7649">
            <v>44079</v>
          </cell>
          <cell r="B7649">
            <v>0</v>
          </cell>
        </row>
        <row r="7650">
          <cell r="A7650">
            <v>44080</v>
          </cell>
          <cell r="B7650">
            <v>0</v>
          </cell>
        </row>
        <row r="7651">
          <cell r="A7651">
            <v>44081</v>
          </cell>
          <cell r="B7651">
            <v>0</v>
          </cell>
        </row>
        <row r="7652">
          <cell r="A7652">
            <v>44082</v>
          </cell>
          <cell r="B7652">
            <v>1.9000000000000006E-2</v>
          </cell>
        </row>
        <row r="7653">
          <cell r="A7653">
            <v>44083</v>
          </cell>
          <cell r="B7653">
            <v>1.9000000000000006E-2</v>
          </cell>
        </row>
        <row r="7654">
          <cell r="A7654">
            <v>44084</v>
          </cell>
          <cell r="B7654">
            <v>1.9000000000000006E-2</v>
          </cell>
        </row>
        <row r="7655">
          <cell r="A7655">
            <v>44085</v>
          </cell>
          <cell r="B7655">
            <v>1.9000000000000006E-2</v>
          </cell>
        </row>
        <row r="7656">
          <cell r="A7656">
            <v>44086</v>
          </cell>
          <cell r="B7656">
            <v>0</v>
          </cell>
        </row>
        <row r="7657">
          <cell r="A7657">
            <v>44087</v>
          </cell>
          <cell r="B7657">
            <v>0</v>
          </cell>
        </row>
        <row r="7658">
          <cell r="A7658">
            <v>44088</v>
          </cell>
          <cell r="B7658">
            <v>1.9000000000000006E-2</v>
          </cell>
        </row>
        <row r="7659">
          <cell r="A7659">
            <v>44089</v>
          </cell>
          <cell r="B7659">
            <v>1.9000000000000006E-2</v>
          </cell>
        </row>
        <row r="7660">
          <cell r="A7660">
            <v>44090</v>
          </cell>
          <cell r="B7660">
            <v>1.9000000000000006E-2</v>
          </cell>
        </row>
        <row r="7661">
          <cell r="A7661">
            <v>44091</v>
          </cell>
          <cell r="B7661">
            <v>1.9000000000000006E-2</v>
          </cell>
        </row>
        <row r="7662">
          <cell r="A7662">
            <v>44092</v>
          </cell>
          <cell r="B7662">
            <v>1.9000000000000006E-2</v>
          </cell>
        </row>
        <row r="7663">
          <cell r="A7663">
            <v>44093</v>
          </cell>
          <cell r="B7663">
            <v>0</v>
          </cell>
        </row>
        <row r="7664">
          <cell r="A7664">
            <v>44094</v>
          </cell>
          <cell r="B7664">
            <v>0</v>
          </cell>
        </row>
        <row r="7665">
          <cell r="A7665">
            <v>44095</v>
          </cell>
          <cell r="B7665">
            <v>1.9000000000000006E-2</v>
          </cell>
        </row>
        <row r="7666">
          <cell r="A7666">
            <v>44096</v>
          </cell>
          <cell r="B7666">
            <v>1.9000000000000006E-2</v>
          </cell>
        </row>
        <row r="7667">
          <cell r="A7667">
            <v>44097</v>
          </cell>
          <cell r="B7667">
            <v>1.9000000000000006E-2</v>
          </cell>
        </row>
        <row r="7668">
          <cell r="A7668">
            <v>44098</v>
          </cell>
          <cell r="B7668">
            <v>1.9000000000000006E-2</v>
          </cell>
        </row>
        <row r="7669">
          <cell r="A7669">
            <v>44099</v>
          </cell>
          <cell r="B7669">
            <v>1.9000000000000006E-2</v>
          </cell>
        </row>
        <row r="7670">
          <cell r="A7670">
            <v>44100</v>
          </cell>
          <cell r="B7670">
            <v>0</v>
          </cell>
        </row>
        <row r="7671">
          <cell r="A7671">
            <v>44101</v>
          </cell>
          <cell r="B7671">
            <v>0</v>
          </cell>
        </row>
        <row r="7672">
          <cell r="A7672">
            <v>44102</v>
          </cell>
          <cell r="B7672">
            <v>1.9000000000000006E-2</v>
          </cell>
        </row>
        <row r="7673">
          <cell r="A7673">
            <v>44103</v>
          </cell>
          <cell r="B7673">
            <v>1.9000000000000006E-2</v>
          </cell>
        </row>
        <row r="7674">
          <cell r="A7674">
            <v>44104</v>
          </cell>
          <cell r="B7674">
            <v>1.9000000000000006E-2</v>
          </cell>
        </row>
        <row r="7675">
          <cell r="A7675">
            <v>44105</v>
          </cell>
          <cell r="B7675">
            <v>1.9000000000000006E-2</v>
          </cell>
        </row>
        <row r="7676">
          <cell r="A7676">
            <v>44106</v>
          </cell>
          <cell r="B7676">
            <v>1.9000000000000006E-2</v>
          </cell>
        </row>
        <row r="7677">
          <cell r="A7677">
            <v>44107</v>
          </cell>
          <cell r="B7677">
            <v>0</v>
          </cell>
        </row>
        <row r="7678">
          <cell r="A7678">
            <v>44108</v>
          </cell>
          <cell r="B7678">
            <v>0</v>
          </cell>
        </row>
        <row r="7679">
          <cell r="A7679">
            <v>44109</v>
          </cell>
          <cell r="B7679">
            <v>1.9000000000000006E-2</v>
          </cell>
        </row>
        <row r="7680">
          <cell r="A7680">
            <v>44110</v>
          </cell>
          <cell r="B7680">
            <v>1.9000000000000006E-2</v>
          </cell>
        </row>
        <row r="7681">
          <cell r="A7681">
            <v>44111</v>
          </cell>
          <cell r="B7681">
            <v>1.9000000000000006E-2</v>
          </cell>
        </row>
        <row r="7682">
          <cell r="A7682">
            <v>44112</v>
          </cell>
          <cell r="B7682">
            <v>1.9000000000000006E-2</v>
          </cell>
        </row>
        <row r="7683">
          <cell r="A7683">
            <v>44113</v>
          </cell>
          <cell r="B7683">
            <v>1.9000000000000006E-2</v>
          </cell>
        </row>
        <row r="7684">
          <cell r="A7684">
            <v>44114</v>
          </cell>
          <cell r="B7684">
            <v>0</v>
          </cell>
        </row>
        <row r="7685">
          <cell r="A7685">
            <v>44115</v>
          </cell>
          <cell r="B7685">
            <v>0</v>
          </cell>
        </row>
        <row r="7686">
          <cell r="A7686">
            <v>44116</v>
          </cell>
          <cell r="B7686">
            <v>0</v>
          </cell>
        </row>
        <row r="7687">
          <cell r="A7687">
            <v>44117</v>
          </cell>
          <cell r="B7687">
            <v>1.9000000000000006E-2</v>
          </cell>
        </row>
        <row r="7688">
          <cell r="A7688">
            <v>44118</v>
          </cell>
          <cell r="B7688">
            <v>1.9000000000000006E-2</v>
          </cell>
        </row>
        <row r="7689">
          <cell r="A7689">
            <v>44119</v>
          </cell>
          <cell r="B7689">
            <v>1.9000000000000006E-2</v>
          </cell>
        </row>
        <row r="7690">
          <cell r="A7690">
            <v>44120</v>
          </cell>
          <cell r="B7690">
            <v>1.9000000000000006E-2</v>
          </cell>
        </row>
        <row r="7691">
          <cell r="A7691">
            <v>44121</v>
          </cell>
          <cell r="B7691">
            <v>0</v>
          </cell>
        </row>
        <row r="7692">
          <cell r="A7692">
            <v>44122</v>
          </cell>
          <cell r="B7692">
            <v>0</v>
          </cell>
        </row>
        <row r="7693">
          <cell r="A7693">
            <v>44123</v>
          </cell>
          <cell r="B7693">
            <v>1.9000000000000006E-2</v>
          </cell>
        </row>
        <row r="7694">
          <cell r="A7694">
            <v>44124</v>
          </cell>
          <cell r="B7694">
            <v>1.9000000000000006E-2</v>
          </cell>
        </row>
        <row r="7695">
          <cell r="A7695">
            <v>44125</v>
          </cell>
          <cell r="B7695">
            <v>1.9000000000000006E-2</v>
          </cell>
        </row>
        <row r="7696">
          <cell r="A7696">
            <v>44126</v>
          </cell>
          <cell r="B7696">
            <v>1.9000000000000006E-2</v>
          </cell>
        </row>
        <row r="7697">
          <cell r="A7697">
            <v>44127</v>
          </cell>
          <cell r="B7697">
            <v>1.9000000000000006E-2</v>
          </cell>
        </row>
        <row r="7698">
          <cell r="A7698">
            <v>44128</v>
          </cell>
          <cell r="B7698">
            <v>0</v>
          </cell>
        </row>
        <row r="7699">
          <cell r="A7699">
            <v>44129</v>
          </cell>
          <cell r="B7699">
            <v>0</v>
          </cell>
        </row>
        <row r="7700">
          <cell r="A7700">
            <v>44130</v>
          </cell>
          <cell r="B7700">
            <v>1.9000000000000006E-2</v>
          </cell>
        </row>
        <row r="7701">
          <cell r="A7701">
            <v>44131</v>
          </cell>
          <cell r="B7701">
            <v>1.9000000000000006E-2</v>
          </cell>
        </row>
        <row r="7702">
          <cell r="A7702">
            <v>44132</v>
          </cell>
          <cell r="B7702">
            <v>1.9000000000000006E-2</v>
          </cell>
        </row>
        <row r="7703">
          <cell r="A7703">
            <v>44133</v>
          </cell>
          <cell r="B7703">
            <v>1.9000000000000006E-2</v>
          </cell>
        </row>
        <row r="7704">
          <cell r="A7704">
            <v>44134</v>
          </cell>
          <cell r="B7704">
            <v>1.9000000000000006E-2</v>
          </cell>
        </row>
        <row r="7705">
          <cell r="A7705">
            <v>44135</v>
          </cell>
          <cell r="B7705">
            <v>0</v>
          </cell>
        </row>
        <row r="7706">
          <cell r="A7706">
            <v>44136</v>
          </cell>
          <cell r="B7706">
            <v>0</v>
          </cell>
        </row>
        <row r="7707">
          <cell r="A7707">
            <v>44137</v>
          </cell>
          <cell r="B7707">
            <v>0</v>
          </cell>
        </row>
        <row r="7708">
          <cell r="A7708">
            <v>44138</v>
          </cell>
          <cell r="B7708">
            <v>1.9000000000000006E-2</v>
          </cell>
        </row>
        <row r="7709">
          <cell r="A7709">
            <v>44139</v>
          </cell>
          <cell r="B7709">
            <v>1.9000000000000006E-2</v>
          </cell>
        </row>
        <row r="7710">
          <cell r="A7710">
            <v>44140</v>
          </cell>
          <cell r="B7710">
            <v>1.9000000000000006E-2</v>
          </cell>
        </row>
        <row r="7711">
          <cell r="A7711">
            <v>44141</v>
          </cell>
          <cell r="B7711">
            <v>1.9000000000000006E-2</v>
          </cell>
        </row>
        <row r="7712">
          <cell r="A7712">
            <v>44142</v>
          </cell>
          <cell r="B7712">
            <v>0</v>
          </cell>
        </row>
        <row r="7713">
          <cell r="A7713">
            <v>44143</v>
          </cell>
          <cell r="B7713">
            <v>0</v>
          </cell>
        </row>
        <row r="7714">
          <cell r="A7714">
            <v>44144</v>
          </cell>
          <cell r="B7714">
            <v>1.9000000000000006E-2</v>
          </cell>
        </row>
        <row r="7715">
          <cell r="A7715">
            <v>44145</v>
          </cell>
          <cell r="B7715">
            <v>1.9000000000000006E-2</v>
          </cell>
        </row>
        <row r="7716">
          <cell r="A7716">
            <v>44146</v>
          </cell>
          <cell r="B7716">
            <v>1.9000000000000006E-2</v>
          </cell>
        </row>
        <row r="7717">
          <cell r="A7717">
            <v>44147</v>
          </cell>
          <cell r="B7717">
            <v>1.9000000000000006E-2</v>
          </cell>
        </row>
        <row r="7718">
          <cell r="A7718">
            <v>44148</v>
          </cell>
          <cell r="B7718">
            <v>1.9000000000000006E-2</v>
          </cell>
        </row>
        <row r="7719">
          <cell r="A7719">
            <v>44149</v>
          </cell>
          <cell r="B7719">
            <v>0</v>
          </cell>
        </row>
        <row r="7720">
          <cell r="A7720">
            <v>44150</v>
          </cell>
          <cell r="B7720">
            <v>0</v>
          </cell>
        </row>
        <row r="7721">
          <cell r="A7721">
            <v>44151</v>
          </cell>
          <cell r="B7721">
            <v>1.9000000000000006E-2</v>
          </cell>
        </row>
        <row r="7722">
          <cell r="A7722">
            <v>44152</v>
          </cell>
          <cell r="B7722">
            <v>1.9000000000000006E-2</v>
          </cell>
        </row>
        <row r="7723">
          <cell r="A7723">
            <v>44153</v>
          </cell>
          <cell r="B7723">
            <v>1.9000000000000006E-2</v>
          </cell>
        </row>
        <row r="7724">
          <cell r="A7724">
            <v>44154</v>
          </cell>
          <cell r="B7724">
            <v>1.9000000000000006E-2</v>
          </cell>
        </row>
        <row r="7725">
          <cell r="A7725">
            <v>44155</v>
          </cell>
          <cell r="B7725">
            <v>1.9000000000000006E-2</v>
          </cell>
        </row>
        <row r="7726">
          <cell r="A7726">
            <v>44156</v>
          </cell>
          <cell r="B7726">
            <v>0</v>
          </cell>
        </row>
        <row r="7727">
          <cell r="A7727">
            <v>44157</v>
          </cell>
          <cell r="B7727">
            <v>0</v>
          </cell>
        </row>
        <row r="7728">
          <cell r="A7728">
            <v>44158</v>
          </cell>
          <cell r="B7728">
            <v>1.9000000000000006E-2</v>
          </cell>
        </row>
        <row r="7729">
          <cell r="A7729">
            <v>44159</v>
          </cell>
          <cell r="B7729">
            <v>1.9000000000000006E-2</v>
          </cell>
        </row>
        <row r="7730">
          <cell r="A7730">
            <v>44160</v>
          </cell>
          <cell r="B7730">
            <v>1.9000000000000006E-2</v>
          </cell>
        </row>
        <row r="7731">
          <cell r="A7731">
            <v>44161</v>
          </cell>
          <cell r="B7731">
            <v>1.9000000000000006E-2</v>
          </cell>
        </row>
        <row r="7732">
          <cell r="A7732">
            <v>44162</v>
          </cell>
          <cell r="B7732">
            <v>1.9000000000000006E-2</v>
          </cell>
        </row>
        <row r="7733">
          <cell r="A7733">
            <v>44163</v>
          </cell>
          <cell r="B7733">
            <v>0</v>
          </cell>
        </row>
        <row r="7734">
          <cell r="A7734">
            <v>44164</v>
          </cell>
          <cell r="B7734">
            <v>0</v>
          </cell>
        </row>
        <row r="7735">
          <cell r="A7735">
            <v>44165</v>
          </cell>
          <cell r="B7735">
            <v>1.9000000000000006E-2</v>
          </cell>
        </row>
        <row r="7736">
          <cell r="A7736">
            <v>44166</v>
          </cell>
          <cell r="B7736">
            <v>1.9000000000000006E-2</v>
          </cell>
        </row>
        <row r="7737">
          <cell r="A7737">
            <v>44167</v>
          </cell>
          <cell r="B7737">
            <v>1.9000000000000006E-2</v>
          </cell>
        </row>
        <row r="7738">
          <cell r="A7738">
            <v>44168</v>
          </cell>
          <cell r="B7738">
            <v>1.9000000000000006E-2</v>
          </cell>
        </row>
        <row r="7739">
          <cell r="A7739">
            <v>44169</v>
          </cell>
          <cell r="B7739">
            <v>1.9000000000000006E-2</v>
          </cell>
        </row>
        <row r="7740">
          <cell r="A7740">
            <v>44170</v>
          </cell>
          <cell r="B7740">
            <v>0</v>
          </cell>
        </row>
        <row r="7741">
          <cell r="A7741">
            <v>44171</v>
          </cell>
          <cell r="B7741">
            <v>0</v>
          </cell>
        </row>
        <row r="7742">
          <cell r="A7742">
            <v>44172</v>
          </cell>
          <cell r="B7742">
            <v>1.9000000000000006E-2</v>
          </cell>
        </row>
        <row r="7743">
          <cell r="A7743">
            <v>44173</v>
          </cell>
          <cell r="B7743">
            <v>1.9000000000000006E-2</v>
          </cell>
        </row>
        <row r="7744">
          <cell r="A7744">
            <v>44174</v>
          </cell>
          <cell r="B7744">
            <v>1.9000000000000006E-2</v>
          </cell>
        </row>
        <row r="7745">
          <cell r="A7745">
            <v>44175</v>
          </cell>
          <cell r="B7745">
            <v>1.9000000000000006E-2</v>
          </cell>
        </row>
        <row r="7746">
          <cell r="A7746">
            <v>44176</v>
          </cell>
          <cell r="B7746">
            <v>1.9000000000000006E-2</v>
          </cell>
        </row>
        <row r="7747">
          <cell r="A7747">
            <v>44177</v>
          </cell>
          <cell r="B7747">
            <v>0</v>
          </cell>
        </row>
        <row r="7748">
          <cell r="A7748">
            <v>44178</v>
          </cell>
          <cell r="B7748">
            <v>0</v>
          </cell>
        </row>
        <row r="7749">
          <cell r="A7749">
            <v>44179</v>
          </cell>
          <cell r="B7749">
            <v>1.9000000000000006E-2</v>
          </cell>
        </row>
        <row r="7750">
          <cell r="A7750">
            <v>44180</v>
          </cell>
          <cell r="B7750">
            <v>1.9000000000000006E-2</v>
          </cell>
        </row>
        <row r="7751">
          <cell r="A7751">
            <v>44181</v>
          </cell>
          <cell r="B7751">
            <v>1.9000000000000006E-2</v>
          </cell>
        </row>
        <row r="7752">
          <cell r="A7752">
            <v>44182</v>
          </cell>
          <cell r="B7752">
            <v>1.9000000000000006E-2</v>
          </cell>
        </row>
        <row r="7753">
          <cell r="A7753">
            <v>44183</v>
          </cell>
          <cell r="B7753">
            <v>1.9000000000000006E-2</v>
          </cell>
        </row>
        <row r="7754">
          <cell r="A7754">
            <v>44184</v>
          </cell>
          <cell r="B7754">
            <v>0</v>
          </cell>
        </row>
        <row r="7755">
          <cell r="A7755">
            <v>44185</v>
          </cell>
          <cell r="B7755">
            <v>0</v>
          </cell>
        </row>
        <row r="7756">
          <cell r="A7756">
            <v>44186</v>
          </cell>
          <cell r="B7756">
            <v>1.9000000000000006E-2</v>
          </cell>
        </row>
        <row r="7757">
          <cell r="A7757">
            <v>44187</v>
          </cell>
          <cell r="B7757">
            <v>1.9000000000000006E-2</v>
          </cell>
        </row>
        <row r="7758">
          <cell r="A7758">
            <v>44188</v>
          </cell>
          <cell r="B7758">
            <v>1.9000000000000006E-2</v>
          </cell>
        </row>
        <row r="7759">
          <cell r="A7759">
            <v>44189</v>
          </cell>
          <cell r="B7759">
            <v>1.9000000000000006E-2</v>
          </cell>
        </row>
        <row r="7760">
          <cell r="A7760">
            <v>44190</v>
          </cell>
          <cell r="B7760">
            <v>0</v>
          </cell>
        </row>
        <row r="7761">
          <cell r="A7761">
            <v>44191</v>
          </cell>
          <cell r="B7761">
            <v>0</v>
          </cell>
        </row>
        <row r="7762">
          <cell r="A7762">
            <v>44192</v>
          </cell>
          <cell r="B7762">
            <v>0</v>
          </cell>
        </row>
        <row r="7763">
          <cell r="A7763">
            <v>44193</v>
          </cell>
          <cell r="B7763">
            <v>1.9000000000000006E-2</v>
          </cell>
        </row>
        <row r="7764">
          <cell r="A7764">
            <v>44194</v>
          </cell>
          <cell r="B7764">
            <v>1.9000000000000006E-2</v>
          </cell>
        </row>
        <row r="7765">
          <cell r="A7765">
            <v>44195</v>
          </cell>
          <cell r="B7765">
            <v>1.9000000000000006E-2</v>
          </cell>
        </row>
        <row r="7766">
          <cell r="A7766">
            <v>44196</v>
          </cell>
          <cell r="B7766">
            <v>1.9000000000000006E-2</v>
          </cell>
        </row>
        <row r="7767">
          <cell r="A7767">
            <v>44197</v>
          </cell>
          <cell r="B7767">
            <v>0</v>
          </cell>
        </row>
        <row r="7768">
          <cell r="A7768">
            <v>44198</v>
          </cell>
          <cell r="B7768">
            <v>0</v>
          </cell>
        </row>
        <row r="7769">
          <cell r="A7769">
            <v>44199</v>
          </cell>
          <cell r="B7769">
            <v>0</v>
          </cell>
        </row>
        <row r="7770">
          <cell r="A7770">
            <v>44200</v>
          </cell>
          <cell r="B7770">
            <v>1.9000000000000006E-2</v>
          </cell>
        </row>
        <row r="7771">
          <cell r="A7771">
            <v>44201</v>
          </cell>
          <cell r="B7771">
            <v>1.9000000000000006E-2</v>
          </cell>
        </row>
        <row r="7772">
          <cell r="A7772">
            <v>44202</v>
          </cell>
          <cell r="B7772">
            <v>1.9000000000000006E-2</v>
          </cell>
        </row>
        <row r="7773">
          <cell r="A7773">
            <v>44203</v>
          </cell>
          <cell r="B7773">
            <v>1.9000000000000006E-2</v>
          </cell>
        </row>
        <row r="7774">
          <cell r="A7774">
            <v>44204</v>
          </cell>
          <cell r="B7774">
            <v>1.9000000000000006E-2</v>
          </cell>
        </row>
        <row r="7775">
          <cell r="A7775">
            <v>44205</v>
          </cell>
          <cell r="B7775">
            <v>0</v>
          </cell>
        </row>
        <row r="7776">
          <cell r="A7776">
            <v>44206</v>
          </cell>
          <cell r="B7776">
            <v>0</v>
          </cell>
        </row>
        <row r="7777">
          <cell r="A7777">
            <v>44207</v>
          </cell>
          <cell r="B7777">
            <v>1.9000000000000006E-2</v>
          </cell>
        </row>
        <row r="7778">
          <cell r="A7778">
            <v>44208</v>
          </cell>
          <cell r="B7778">
            <v>1.9000000000000006E-2</v>
          </cell>
        </row>
        <row r="7779">
          <cell r="A7779">
            <v>44209</v>
          </cell>
          <cell r="B7779">
            <v>1.9000000000000006E-2</v>
          </cell>
        </row>
        <row r="7780">
          <cell r="A7780">
            <v>44210</v>
          </cell>
          <cell r="B7780">
            <v>1.9000000000000006E-2</v>
          </cell>
        </row>
        <row r="7781">
          <cell r="A7781">
            <v>44211</v>
          </cell>
          <cell r="B7781">
            <v>1.9000000000000006E-2</v>
          </cell>
        </row>
        <row r="7782">
          <cell r="A7782">
            <v>44212</v>
          </cell>
          <cell r="B7782">
            <v>0</v>
          </cell>
        </row>
        <row r="7783">
          <cell r="A7783">
            <v>44213</v>
          </cell>
          <cell r="B7783">
            <v>0</v>
          </cell>
        </row>
        <row r="7784">
          <cell r="A7784">
            <v>44214</v>
          </cell>
          <cell r="B7784">
            <v>1.9000000000000006E-2</v>
          </cell>
        </row>
        <row r="7785">
          <cell r="A7785">
            <v>44215</v>
          </cell>
          <cell r="B7785">
            <v>1.9000000000000006E-2</v>
          </cell>
        </row>
        <row r="7786">
          <cell r="A7786">
            <v>44216</v>
          </cell>
          <cell r="B7786">
            <v>1.9000000000000006E-2</v>
          </cell>
        </row>
        <row r="7787">
          <cell r="A7787">
            <v>44217</v>
          </cell>
          <cell r="B7787">
            <v>1.9000000000000006E-2</v>
          </cell>
        </row>
        <row r="7788">
          <cell r="A7788">
            <v>44218</v>
          </cell>
          <cell r="B7788">
            <v>1.9000000000000006E-2</v>
          </cell>
        </row>
        <row r="7789">
          <cell r="A7789">
            <v>44219</v>
          </cell>
          <cell r="B7789">
            <v>0</v>
          </cell>
        </row>
        <row r="7790">
          <cell r="A7790">
            <v>44220</v>
          </cell>
          <cell r="B7790">
            <v>0</v>
          </cell>
        </row>
        <row r="7791">
          <cell r="A7791">
            <v>44221</v>
          </cell>
          <cell r="B7791">
            <v>1.9000000000000006E-2</v>
          </cell>
        </row>
        <row r="7792">
          <cell r="A7792">
            <v>44222</v>
          </cell>
          <cell r="B7792">
            <v>1.9000000000000006E-2</v>
          </cell>
        </row>
        <row r="7793">
          <cell r="A7793">
            <v>44223</v>
          </cell>
          <cell r="B7793">
            <v>1.9000000000000006E-2</v>
          </cell>
        </row>
        <row r="7794">
          <cell r="A7794">
            <v>44224</v>
          </cell>
          <cell r="B7794">
            <v>1.9000000000000006E-2</v>
          </cell>
        </row>
        <row r="7795">
          <cell r="A7795">
            <v>44225</v>
          </cell>
          <cell r="B7795">
            <v>1.9000000000000006E-2</v>
          </cell>
        </row>
        <row r="7796">
          <cell r="A7796">
            <v>44226</v>
          </cell>
          <cell r="B7796">
            <v>0</v>
          </cell>
        </row>
        <row r="7797">
          <cell r="A7797">
            <v>44227</v>
          </cell>
          <cell r="B7797">
            <v>0</v>
          </cell>
        </row>
        <row r="7798">
          <cell r="A7798">
            <v>44228</v>
          </cell>
          <cell r="B7798">
            <v>1.9000000000000006E-2</v>
          </cell>
        </row>
        <row r="7799">
          <cell r="A7799">
            <v>44229</v>
          </cell>
          <cell r="B7799">
            <v>1.9000000000000006E-2</v>
          </cell>
        </row>
        <row r="7800">
          <cell r="A7800">
            <v>44230</v>
          </cell>
          <cell r="B7800">
            <v>1.9000000000000006E-2</v>
          </cell>
        </row>
        <row r="7801">
          <cell r="A7801">
            <v>44231</v>
          </cell>
          <cell r="B7801">
            <v>1.9000000000000006E-2</v>
          </cell>
        </row>
        <row r="7802">
          <cell r="A7802">
            <v>44232</v>
          </cell>
          <cell r="B7802">
            <v>1.9000000000000006E-2</v>
          </cell>
        </row>
        <row r="7803">
          <cell r="A7803">
            <v>44233</v>
          </cell>
          <cell r="B7803">
            <v>0</v>
          </cell>
        </row>
        <row r="7804">
          <cell r="A7804">
            <v>44234</v>
          </cell>
          <cell r="B7804">
            <v>0</v>
          </cell>
        </row>
        <row r="7805">
          <cell r="A7805">
            <v>44235</v>
          </cell>
          <cell r="B7805">
            <v>1.9000000000000006E-2</v>
          </cell>
        </row>
        <row r="7806">
          <cell r="A7806">
            <v>44236</v>
          </cell>
          <cell r="B7806">
            <v>1.9000000000000006E-2</v>
          </cell>
        </row>
        <row r="7807">
          <cell r="A7807">
            <v>44237</v>
          </cell>
          <cell r="B7807">
            <v>1.9000000000000006E-2</v>
          </cell>
        </row>
        <row r="7808">
          <cell r="A7808">
            <v>44238</v>
          </cell>
          <cell r="B7808">
            <v>1.9000000000000006E-2</v>
          </cell>
        </row>
        <row r="7809">
          <cell r="A7809">
            <v>44239</v>
          </cell>
          <cell r="B7809">
            <v>1.9000000000000006E-2</v>
          </cell>
        </row>
        <row r="7810">
          <cell r="A7810">
            <v>44240</v>
          </cell>
          <cell r="B7810">
            <v>0</v>
          </cell>
        </row>
        <row r="7811">
          <cell r="A7811">
            <v>44241</v>
          </cell>
          <cell r="B7811">
            <v>0</v>
          </cell>
        </row>
        <row r="7812">
          <cell r="A7812">
            <v>44242</v>
          </cell>
          <cell r="B7812">
            <v>0</v>
          </cell>
        </row>
        <row r="7813">
          <cell r="A7813">
            <v>44243</v>
          </cell>
          <cell r="B7813">
            <v>0</v>
          </cell>
        </row>
        <row r="7814">
          <cell r="A7814">
            <v>44244</v>
          </cell>
          <cell r="B7814">
            <v>1.9000000000000006E-2</v>
          </cell>
        </row>
        <row r="7815">
          <cell r="A7815">
            <v>44245</v>
          </cell>
          <cell r="B7815">
            <v>1.9000000000000006E-2</v>
          </cell>
        </row>
        <row r="7816">
          <cell r="A7816">
            <v>44246</v>
          </cell>
          <cell r="B7816">
            <v>1.9000000000000006E-2</v>
          </cell>
        </row>
        <row r="7817">
          <cell r="A7817">
            <v>44247</v>
          </cell>
          <cell r="B7817">
            <v>0</v>
          </cell>
        </row>
        <row r="7818">
          <cell r="A7818">
            <v>44248</v>
          </cell>
          <cell r="B7818">
            <v>0</v>
          </cell>
        </row>
        <row r="7819">
          <cell r="A7819">
            <v>44249</v>
          </cell>
          <cell r="B7819">
            <v>1.9000000000000006E-2</v>
          </cell>
        </row>
        <row r="7820">
          <cell r="A7820">
            <v>44250</v>
          </cell>
          <cell r="B7820">
            <v>1.9000000000000006E-2</v>
          </cell>
        </row>
        <row r="7821">
          <cell r="A7821">
            <v>44251</v>
          </cell>
          <cell r="B7821">
            <v>1.9000000000000006E-2</v>
          </cell>
        </row>
        <row r="7822">
          <cell r="A7822">
            <v>44252</v>
          </cell>
          <cell r="B7822">
            <v>1.9000000000000006E-2</v>
          </cell>
        </row>
        <row r="7823">
          <cell r="A7823">
            <v>44253</v>
          </cell>
          <cell r="B7823">
            <v>1.9000000000000006E-2</v>
          </cell>
        </row>
        <row r="7824">
          <cell r="A7824">
            <v>44254</v>
          </cell>
          <cell r="B7824">
            <v>0</v>
          </cell>
        </row>
        <row r="7825">
          <cell r="A7825">
            <v>44255</v>
          </cell>
          <cell r="B7825">
            <v>0</v>
          </cell>
        </row>
        <row r="7826">
          <cell r="A7826">
            <v>44256</v>
          </cell>
          <cell r="B7826">
            <v>1.9000000000000006E-2</v>
          </cell>
        </row>
        <row r="7827">
          <cell r="A7827">
            <v>44257</v>
          </cell>
          <cell r="B7827">
            <v>1.9000000000000006E-2</v>
          </cell>
        </row>
        <row r="7828">
          <cell r="A7828">
            <v>44258</v>
          </cell>
          <cell r="B7828">
            <v>1.9000000000000006E-2</v>
          </cell>
        </row>
        <row r="7829">
          <cell r="A7829">
            <v>44259</v>
          </cell>
          <cell r="B7829">
            <v>1.9000000000000006E-2</v>
          </cell>
        </row>
        <row r="7830">
          <cell r="A7830">
            <v>44260</v>
          </cell>
          <cell r="B7830">
            <v>1.9000000000000006E-2</v>
          </cell>
        </row>
        <row r="7831">
          <cell r="A7831">
            <v>44261</v>
          </cell>
          <cell r="B7831">
            <v>0</v>
          </cell>
        </row>
        <row r="7832">
          <cell r="A7832">
            <v>44262</v>
          </cell>
          <cell r="B7832">
            <v>0</v>
          </cell>
        </row>
        <row r="7833">
          <cell r="A7833">
            <v>44263</v>
          </cell>
          <cell r="B7833">
            <v>1.9000000000000006E-2</v>
          </cell>
        </row>
        <row r="7834">
          <cell r="A7834">
            <v>44264</v>
          </cell>
          <cell r="B7834">
            <v>1.9000000000000006E-2</v>
          </cell>
        </row>
        <row r="7835">
          <cell r="A7835">
            <v>44265</v>
          </cell>
          <cell r="B7835">
            <v>1.9000000000000006E-2</v>
          </cell>
        </row>
        <row r="7836">
          <cell r="A7836">
            <v>44266</v>
          </cell>
          <cell r="B7836">
            <v>1.9000000000000006E-2</v>
          </cell>
        </row>
        <row r="7837">
          <cell r="A7837">
            <v>44267</v>
          </cell>
          <cell r="B7837">
            <v>1.9000000000000006E-2</v>
          </cell>
        </row>
        <row r="7838">
          <cell r="A7838">
            <v>44268</v>
          </cell>
          <cell r="B7838">
            <v>0</v>
          </cell>
        </row>
        <row r="7839">
          <cell r="A7839">
            <v>44269</v>
          </cell>
          <cell r="B7839">
            <v>0</v>
          </cell>
        </row>
        <row r="7840">
          <cell r="A7840">
            <v>44270</v>
          </cell>
          <cell r="B7840">
            <v>1.9000000000000006E-2</v>
          </cell>
        </row>
        <row r="7841">
          <cell r="A7841">
            <v>44271</v>
          </cell>
          <cell r="B7841">
            <v>1.9000000000000006E-2</v>
          </cell>
        </row>
        <row r="7842">
          <cell r="A7842">
            <v>44272</v>
          </cell>
          <cell r="B7842">
            <v>1.9000000000000006E-2</v>
          </cell>
        </row>
        <row r="7843">
          <cell r="A7843">
            <v>44273</v>
          </cell>
          <cell r="B7843">
            <v>2.6499999999999999E-2</v>
          </cell>
        </row>
        <row r="7844">
          <cell r="A7844">
            <v>44274</v>
          </cell>
          <cell r="B7844">
            <v>2.6499999999999999E-2</v>
          </cell>
        </row>
        <row r="7845">
          <cell r="A7845">
            <v>44275</v>
          </cell>
          <cell r="B7845">
            <v>0</v>
          </cell>
        </row>
        <row r="7846">
          <cell r="A7846">
            <v>44276</v>
          </cell>
          <cell r="B7846">
            <v>0</v>
          </cell>
        </row>
        <row r="7847">
          <cell r="A7847">
            <v>44277</v>
          </cell>
          <cell r="B7847">
            <v>2.6499999999999999E-2</v>
          </cell>
        </row>
        <row r="7848">
          <cell r="A7848">
            <v>44278</v>
          </cell>
          <cell r="B7848">
            <v>2.6499999999999999E-2</v>
          </cell>
        </row>
        <row r="7849">
          <cell r="A7849">
            <v>44279</v>
          </cell>
          <cell r="B7849">
            <v>2.6499999999999999E-2</v>
          </cell>
        </row>
        <row r="7850">
          <cell r="A7850">
            <v>44280</v>
          </cell>
          <cell r="B7850">
            <v>2.6499999999999999E-2</v>
          </cell>
        </row>
        <row r="7851">
          <cell r="A7851">
            <v>44281</v>
          </cell>
          <cell r="B7851">
            <v>2.6499999999999999E-2</v>
          </cell>
        </row>
        <row r="7852">
          <cell r="A7852">
            <v>44282</v>
          </cell>
          <cell r="B7852">
            <v>0</v>
          </cell>
        </row>
        <row r="7853">
          <cell r="A7853">
            <v>44283</v>
          </cell>
          <cell r="B7853">
            <v>0</v>
          </cell>
        </row>
        <row r="7854">
          <cell r="A7854">
            <v>44284</v>
          </cell>
          <cell r="B7854">
            <v>2.6499999999999999E-2</v>
          </cell>
        </row>
        <row r="7855">
          <cell r="A7855">
            <v>44285</v>
          </cell>
          <cell r="B7855">
            <v>2.6499999999999999E-2</v>
          </cell>
        </row>
        <row r="7856">
          <cell r="A7856">
            <v>44286</v>
          </cell>
          <cell r="B7856">
            <v>2.6499999999999999E-2</v>
          </cell>
        </row>
        <row r="7857">
          <cell r="A7857">
            <v>44287</v>
          </cell>
          <cell r="B7857">
            <v>2.6499999999999999E-2</v>
          </cell>
        </row>
        <row r="7858">
          <cell r="A7858">
            <v>44288</v>
          </cell>
          <cell r="B7858">
            <v>0</v>
          </cell>
        </row>
        <row r="7859">
          <cell r="A7859">
            <v>44289</v>
          </cell>
          <cell r="B7859">
            <v>0</v>
          </cell>
        </row>
        <row r="7860">
          <cell r="A7860">
            <v>44290</v>
          </cell>
          <cell r="B7860">
            <v>0</v>
          </cell>
        </row>
        <row r="7861">
          <cell r="A7861">
            <v>44291</v>
          </cell>
          <cell r="B7861">
            <v>2.6499999999999999E-2</v>
          </cell>
        </row>
        <row r="7862">
          <cell r="A7862">
            <v>44292</v>
          </cell>
          <cell r="B7862">
            <v>2.6499999999999999E-2</v>
          </cell>
        </row>
        <row r="7863">
          <cell r="A7863">
            <v>44293</v>
          </cell>
          <cell r="B7863">
            <v>2.6499999999999999E-2</v>
          </cell>
        </row>
        <row r="7864">
          <cell r="A7864">
            <v>44294</v>
          </cell>
          <cell r="B7864">
            <v>2.6499999999999999E-2</v>
          </cell>
        </row>
        <row r="7865">
          <cell r="A7865">
            <v>44295</v>
          </cell>
          <cell r="B7865">
            <v>2.6499999999999999E-2</v>
          </cell>
        </row>
        <row r="7866">
          <cell r="A7866">
            <v>44296</v>
          </cell>
          <cell r="B7866">
            <v>0</v>
          </cell>
        </row>
        <row r="7867">
          <cell r="A7867">
            <v>44297</v>
          </cell>
          <cell r="B7867">
            <v>0</v>
          </cell>
        </row>
        <row r="7868">
          <cell r="A7868">
            <v>44298</v>
          </cell>
          <cell r="B7868">
            <v>2.6499999999999999E-2</v>
          </cell>
        </row>
        <row r="7869">
          <cell r="A7869">
            <v>44299</v>
          </cell>
          <cell r="B7869">
            <v>2.6499999999999999E-2</v>
          </cell>
        </row>
        <row r="7870">
          <cell r="A7870">
            <v>44300</v>
          </cell>
          <cell r="B7870">
            <v>2.6499999999999999E-2</v>
          </cell>
        </row>
        <row r="7871">
          <cell r="A7871">
            <v>44301</v>
          </cell>
          <cell r="B7871">
            <v>2.6499999999999999E-2</v>
          </cell>
        </row>
        <row r="7872">
          <cell r="A7872">
            <v>44302</v>
          </cell>
          <cell r="B7872">
            <v>2.6499999999999999E-2</v>
          </cell>
        </row>
        <row r="7873">
          <cell r="A7873">
            <v>44303</v>
          </cell>
          <cell r="B7873">
            <v>0</v>
          </cell>
        </row>
        <row r="7874">
          <cell r="A7874">
            <v>44304</v>
          </cell>
          <cell r="B7874">
            <v>0</v>
          </cell>
        </row>
        <row r="7875">
          <cell r="A7875">
            <v>44305</v>
          </cell>
          <cell r="B7875">
            <v>2.6499999999999999E-2</v>
          </cell>
        </row>
        <row r="7876">
          <cell r="A7876">
            <v>44306</v>
          </cell>
          <cell r="B7876">
            <v>2.6499999999999999E-2</v>
          </cell>
        </row>
        <row r="7877">
          <cell r="A7877">
            <v>44307</v>
          </cell>
          <cell r="B7877">
            <v>0</v>
          </cell>
        </row>
        <row r="7878">
          <cell r="A7878">
            <v>44308</v>
          </cell>
          <cell r="B7878">
            <v>2.6499999999999999E-2</v>
          </cell>
        </row>
        <row r="7879">
          <cell r="A7879">
            <v>44309</v>
          </cell>
          <cell r="B7879">
            <v>2.6499999999999999E-2</v>
          </cell>
        </row>
        <row r="7880">
          <cell r="A7880">
            <v>44310</v>
          </cell>
          <cell r="B7880">
            <v>0</v>
          </cell>
        </row>
        <row r="7881">
          <cell r="A7881">
            <v>44311</v>
          </cell>
          <cell r="B7881">
            <v>0</v>
          </cell>
        </row>
        <row r="7882">
          <cell r="A7882">
            <v>44312</v>
          </cell>
          <cell r="B7882">
            <v>2.6499999999999999E-2</v>
          </cell>
        </row>
        <row r="7883">
          <cell r="A7883">
            <v>44313</v>
          </cell>
          <cell r="B7883">
            <v>2.6499999999999999E-2</v>
          </cell>
        </row>
        <row r="7884">
          <cell r="A7884">
            <v>44314</v>
          </cell>
          <cell r="B7884">
            <v>2.6499999999999999E-2</v>
          </cell>
        </row>
        <row r="7885">
          <cell r="A7885">
            <v>44315</v>
          </cell>
          <cell r="B7885">
            <v>2.6499999999999999E-2</v>
          </cell>
        </row>
        <row r="7886">
          <cell r="A7886">
            <v>44316</v>
          </cell>
          <cell r="B7886">
            <v>2.6499999999999999E-2</v>
          </cell>
        </row>
        <row r="7887">
          <cell r="A7887">
            <v>44317</v>
          </cell>
          <cell r="B7887">
            <v>0</v>
          </cell>
        </row>
        <row r="7888">
          <cell r="A7888">
            <v>44318</v>
          </cell>
          <cell r="B7888">
            <v>0</v>
          </cell>
        </row>
        <row r="7889">
          <cell r="A7889">
            <v>44319</v>
          </cell>
          <cell r="B7889">
            <v>2.6499999999999999E-2</v>
          </cell>
        </row>
        <row r="7890">
          <cell r="A7890">
            <v>44320</v>
          </cell>
          <cell r="B7890">
            <v>2.6499999999999999E-2</v>
          </cell>
        </row>
        <row r="7891">
          <cell r="A7891">
            <v>44321</v>
          </cell>
          <cell r="B7891">
            <v>2.6499999999999999E-2</v>
          </cell>
        </row>
        <row r="7892">
          <cell r="A7892">
            <v>44322</v>
          </cell>
          <cell r="B7892">
            <v>3.4000000000000002E-2</v>
          </cell>
        </row>
        <row r="7893">
          <cell r="A7893">
            <v>44323</v>
          </cell>
          <cell r="B7893">
            <v>3.4000000000000002E-2</v>
          </cell>
        </row>
        <row r="7894">
          <cell r="A7894">
            <v>44324</v>
          </cell>
          <cell r="B7894">
            <v>0</v>
          </cell>
        </row>
        <row r="7895">
          <cell r="A7895">
            <v>44325</v>
          </cell>
          <cell r="B7895">
            <v>0</v>
          </cell>
        </row>
        <row r="7896">
          <cell r="A7896">
            <v>44326</v>
          </cell>
          <cell r="B7896">
            <v>3.4000000000000002E-2</v>
          </cell>
        </row>
        <row r="7897">
          <cell r="A7897">
            <v>44327</v>
          </cell>
          <cell r="B7897">
            <v>3.4000000000000002E-2</v>
          </cell>
        </row>
        <row r="7898">
          <cell r="A7898">
            <v>44328</v>
          </cell>
          <cell r="B7898">
            <v>3.4000000000000002E-2</v>
          </cell>
        </row>
        <row r="7899">
          <cell r="A7899">
            <v>44329</v>
          </cell>
          <cell r="B7899">
            <v>3.4000000000000002E-2</v>
          </cell>
        </row>
        <row r="7900">
          <cell r="A7900">
            <v>44330</v>
          </cell>
          <cell r="B7900">
            <v>3.4000000000000002E-2</v>
          </cell>
        </row>
        <row r="7901">
          <cell r="A7901">
            <v>44331</v>
          </cell>
          <cell r="B7901">
            <v>0</v>
          </cell>
        </row>
        <row r="7902">
          <cell r="A7902">
            <v>44332</v>
          </cell>
          <cell r="B7902">
            <v>0</v>
          </cell>
        </row>
        <row r="7903">
          <cell r="A7903">
            <v>44333</v>
          </cell>
          <cell r="B7903">
            <v>3.4000000000000002E-2</v>
          </cell>
        </row>
        <row r="7904">
          <cell r="A7904">
            <v>44334</v>
          </cell>
          <cell r="B7904">
            <v>3.4000000000000002E-2</v>
          </cell>
        </row>
        <row r="7905">
          <cell r="A7905">
            <v>44335</v>
          </cell>
          <cell r="B7905">
            <v>3.4000000000000002E-2</v>
          </cell>
        </row>
        <row r="7906">
          <cell r="A7906">
            <v>44336</v>
          </cell>
          <cell r="B7906">
            <v>3.4000000000000002E-2</v>
          </cell>
        </row>
        <row r="7907">
          <cell r="A7907">
            <v>44337</v>
          </cell>
          <cell r="B7907">
            <v>3.4000000000000002E-2</v>
          </cell>
        </row>
        <row r="7908">
          <cell r="A7908">
            <v>44338</v>
          </cell>
          <cell r="B7908">
            <v>0</v>
          </cell>
        </row>
        <row r="7909">
          <cell r="A7909">
            <v>44339</v>
          </cell>
          <cell r="B7909">
            <v>0</v>
          </cell>
        </row>
        <row r="7910">
          <cell r="A7910">
            <v>44340</v>
          </cell>
          <cell r="B7910">
            <v>3.4000000000000002E-2</v>
          </cell>
        </row>
        <row r="7911">
          <cell r="A7911">
            <v>44341</v>
          </cell>
          <cell r="B7911">
            <v>3.4000000000000002E-2</v>
          </cell>
        </row>
        <row r="7912">
          <cell r="A7912">
            <v>44342</v>
          </cell>
          <cell r="B7912">
            <v>3.4000000000000002E-2</v>
          </cell>
        </row>
        <row r="7913">
          <cell r="A7913">
            <v>44343</v>
          </cell>
          <cell r="B7913">
            <v>3.4000000000000002E-2</v>
          </cell>
        </row>
        <row r="7914">
          <cell r="A7914">
            <v>44344</v>
          </cell>
          <cell r="B7914">
            <v>3.4000000000000002E-2</v>
          </cell>
        </row>
        <row r="7915">
          <cell r="A7915">
            <v>44345</v>
          </cell>
          <cell r="B7915">
            <v>0</v>
          </cell>
        </row>
        <row r="7916">
          <cell r="A7916">
            <v>44346</v>
          </cell>
          <cell r="B7916">
            <v>0</v>
          </cell>
        </row>
        <row r="7917">
          <cell r="A7917">
            <v>44347</v>
          </cell>
          <cell r="B7917">
            <v>3.4000000000000002E-2</v>
          </cell>
        </row>
        <row r="7918">
          <cell r="A7918">
            <v>44348</v>
          </cell>
          <cell r="B7918">
            <v>3.4000000000000002E-2</v>
          </cell>
        </row>
        <row r="7919">
          <cell r="A7919">
            <v>44349</v>
          </cell>
          <cell r="B7919">
            <v>3.4000000000000002E-2</v>
          </cell>
        </row>
        <row r="7920">
          <cell r="A7920">
            <v>44350</v>
          </cell>
          <cell r="B7920">
            <v>0</v>
          </cell>
        </row>
        <row r="7921">
          <cell r="A7921">
            <v>44351</v>
          </cell>
          <cell r="B7921">
            <v>3.4000000000000002E-2</v>
          </cell>
        </row>
        <row r="7922">
          <cell r="A7922">
            <v>44352</v>
          </cell>
          <cell r="B7922">
            <v>0</v>
          </cell>
        </row>
        <row r="7923">
          <cell r="A7923">
            <v>44353</v>
          </cell>
          <cell r="B7923">
            <v>0</v>
          </cell>
        </row>
        <row r="7924">
          <cell r="A7924">
            <v>44354</v>
          </cell>
          <cell r="B7924">
            <v>3.4000000000000002E-2</v>
          </cell>
        </row>
        <row r="7925">
          <cell r="A7925">
            <v>44355</v>
          </cell>
          <cell r="B7925">
            <v>3.4000000000000002E-2</v>
          </cell>
        </row>
        <row r="7926">
          <cell r="A7926">
            <v>44356</v>
          </cell>
          <cell r="B7926">
            <v>3.4000000000000002E-2</v>
          </cell>
        </row>
        <row r="7927">
          <cell r="A7927">
            <v>44357</v>
          </cell>
          <cell r="B7927">
            <v>3.4000000000000002E-2</v>
          </cell>
        </row>
        <row r="7928">
          <cell r="A7928">
            <v>44358</v>
          </cell>
          <cell r="B7928">
            <v>3.4000000000000002E-2</v>
          </cell>
        </row>
        <row r="7929">
          <cell r="A7929">
            <v>44359</v>
          </cell>
          <cell r="B7929">
            <v>0</v>
          </cell>
        </row>
        <row r="7930">
          <cell r="A7930">
            <v>44360</v>
          </cell>
          <cell r="B7930">
            <v>0</v>
          </cell>
        </row>
        <row r="7931">
          <cell r="A7931">
            <v>44361</v>
          </cell>
          <cell r="B7931">
            <v>3.4000000000000002E-2</v>
          </cell>
        </row>
        <row r="7932">
          <cell r="A7932">
            <v>44362</v>
          </cell>
          <cell r="B7932">
            <v>3.4000000000000002E-2</v>
          </cell>
        </row>
        <row r="7933">
          <cell r="A7933">
            <v>44363</v>
          </cell>
          <cell r="B7933">
            <v>3.4000000000000002E-2</v>
          </cell>
        </row>
        <row r="7934">
          <cell r="A7934">
            <v>44364</v>
          </cell>
          <cell r="B7934">
            <v>4.1500000000000002E-2</v>
          </cell>
        </row>
        <row r="7935">
          <cell r="A7935">
            <v>44365</v>
          </cell>
          <cell r="B7935">
            <v>4.1500000000000002E-2</v>
          </cell>
        </row>
        <row r="7936">
          <cell r="A7936">
            <v>44366</v>
          </cell>
          <cell r="B7936">
            <v>0</v>
          </cell>
        </row>
        <row r="7937">
          <cell r="A7937">
            <v>44367</v>
          </cell>
          <cell r="B7937">
            <v>0</v>
          </cell>
        </row>
        <row r="7938">
          <cell r="A7938">
            <v>44368</v>
          </cell>
          <cell r="B7938">
            <v>4.1500000000000002E-2</v>
          </cell>
        </row>
        <row r="7939">
          <cell r="A7939">
            <v>44369</v>
          </cell>
          <cell r="B7939">
            <v>4.1500000000000002E-2</v>
          </cell>
        </row>
        <row r="7940">
          <cell r="A7940">
            <v>44370</v>
          </cell>
          <cell r="B7940">
            <v>4.1500000000000002E-2</v>
          </cell>
        </row>
        <row r="7941">
          <cell r="A7941">
            <v>44371</v>
          </cell>
          <cell r="B7941">
            <v>4.1500000000000002E-2</v>
          </cell>
        </row>
        <row r="7942">
          <cell r="A7942">
            <v>44372</v>
          </cell>
          <cell r="B7942">
            <v>4.1500000000000002E-2</v>
          </cell>
        </row>
        <row r="7943">
          <cell r="A7943">
            <v>44373</v>
          </cell>
          <cell r="B7943">
            <v>0</v>
          </cell>
        </row>
        <row r="7944">
          <cell r="A7944">
            <v>44374</v>
          </cell>
          <cell r="B7944">
            <v>0</v>
          </cell>
        </row>
        <row r="7945">
          <cell r="A7945">
            <v>44375</v>
          </cell>
          <cell r="B7945">
            <v>4.1500000000000002E-2</v>
          </cell>
        </row>
        <row r="7946">
          <cell r="A7946">
            <v>44376</v>
          </cell>
          <cell r="B7946">
            <v>4.1500000000000002E-2</v>
          </cell>
        </row>
        <row r="7947">
          <cell r="A7947">
            <v>44377</v>
          </cell>
          <cell r="B7947">
            <v>4.1500000000000002E-2</v>
          </cell>
        </row>
        <row r="7948">
          <cell r="A7948">
            <v>44378</v>
          </cell>
          <cell r="B7948">
            <v>4.1500000000000002E-2</v>
          </cell>
        </row>
        <row r="7949">
          <cell r="A7949">
            <v>44379</v>
          </cell>
          <cell r="B7949">
            <v>4.1500000000000002E-2</v>
          </cell>
        </row>
        <row r="7950">
          <cell r="A7950">
            <v>44380</v>
          </cell>
          <cell r="B7950">
            <v>0</v>
          </cell>
        </row>
        <row r="7951">
          <cell r="A7951">
            <v>44381</v>
          </cell>
          <cell r="B7951">
            <v>0</v>
          </cell>
        </row>
        <row r="7952">
          <cell r="A7952">
            <v>44382</v>
          </cell>
          <cell r="B7952">
            <v>4.1500000000000002E-2</v>
          </cell>
        </row>
        <row r="7953">
          <cell r="A7953">
            <v>44383</v>
          </cell>
          <cell r="B7953">
            <v>4.1500000000000002E-2</v>
          </cell>
        </row>
        <row r="7954">
          <cell r="A7954">
            <v>44384</v>
          </cell>
          <cell r="B7954">
            <v>4.1500000000000002E-2</v>
          </cell>
        </row>
        <row r="7955">
          <cell r="A7955">
            <v>44385</v>
          </cell>
          <cell r="B7955">
            <v>4.1500000000000002E-2</v>
          </cell>
        </row>
        <row r="7956">
          <cell r="A7956">
            <v>44386</v>
          </cell>
          <cell r="B7956">
            <v>4.1500000000000002E-2</v>
          </cell>
        </row>
        <row r="7957">
          <cell r="A7957">
            <v>44387</v>
          </cell>
          <cell r="B7957">
            <v>0</v>
          </cell>
        </row>
        <row r="7958">
          <cell r="A7958">
            <v>44388</v>
          </cell>
          <cell r="B7958">
            <v>0</v>
          </cell>
        </row>
        <row r="7959">
          <cell r="A7959">
            <v>44389</v>
          </cell>
          <cell r="B7959">
            <v>4.1500000000000002E-2</v>
          </cell>
        </row>
        <row r="7960">
          <cell r="A7960">
            <v>44390</v>
          </cell>
          <cell r="B7960">
            <v>4.1500000000000002E-2</v>
          </cell>
        </row>
        <row r="7961">
          <cell r="A7961">
            <v>44391</v>
          </cell>
          <cell r="B7961">
            <v>4.1500000000000002E-2</v>
          </cell>
        </row>
        <row r="7962">
          <cell r="A7962">
            <v>44392</v>
          </cell>
          <cell r="B7962">
            <v>4.1500000000000002E-2</v>
          </cell>
        </row>
        <row r="7963">
          <cell r="A7963">
            <v>44393</v>
          </cell>
          <cell r="B7963">
            <v>4.1500000000000002E-2</v>
          </cell>
        </row>
        <row r="7964">
          <cell r="A7964">
            <v>44394</v>
          </cell>
          <cell r="B7964">
            <v>0</v>
          </cell>
        </row>
        <row r="7965">
          <cell r="A7965">
            <v>44395</v>
          </cell>
          <cell r="B7965">
            <v>0</v>
          </cell>
        </row>
        <row r="7966">
          <cell r="A7966">
            <v>44396</v>
          </cell>
          <cell r="B7966">
            <v>4.1500000000000002E-2</v>
          </cell>
        </row>
        <row r="7967">
          <cell r="A7967">
            <v>44397</v>
          </cell>
          <cell r="B7967">
            <v>4.1500000000000002E-2</v>
          </cell>
        </row>
        <row r="7968">
          <cell r="A7968">
            <v>44398</v>
          </cell>
          <cell r="B7968">
            <v>4.1500000000000002E-2</v>
          </cell>
        </row>
        <row r="7969">
          <cell r="A7969">
            <v>44399</v>
          </cell>
          <cell r="B7969">
            <v>4.1500000000000002E-2</v>
          </cell>
        </row>
        <row r="7970">
          <cell r="A7970">
            <v>44400</v>
          </cell>
          <cell r="B7970">
            <v>4.1500000000000002E-2</v>
          </cell>
        </row>
        <row r="7971">
          <cell r="A7971">
            <v>44401</v>
          </cell>
          <cell r="B7971">
            <v>0</v>
          </cell>
        </row>
        <row r="7972">
          <cell r="A7972">
            <v>44402</v>
          </cell>
          <cell r="B7972">
            <v>0</v>
          </cell>
        </row>
        <row r="7973">
          <cell r="A7973">
            <v>44403</v>
          </cell>
          <cell r="B7973">
            <v>4.1500000000000002E-2</v>
          </cell>
        </row>
        <row r="7974">
          <cell r="A7974">
            <v>44404</v>
          </cell>
          <cell r="B7974">
            <v>4.1500000000000002E-2</v>
          </cell>
        </row>
        <row r="7975">
          <cell r="A7975">
            <v>44405</v>
          </cell>
          <cell r="B7975">
            <v>4.1500000000000002E-2</v>
          </cell>
        </row>
        <row r="7976">
          <cell r="A7976">
            <v>44406</v>
          </cell>
          <cell r="B7976">
            <v>4.1500000000000002E-2</v>
          </cell>
        </row>
        <row r="7977">
          <cell r="A7977">
            <v>44407</v>
          </cell>
          <cell r="B7977">
            <v>4.1500000000000002E-2</v>
          </cell>
        </row>
        <row r="7978">
          <cell r="A7978">
            <v>44408</v>
          </cell>
          <cell r="B7978">
            <v>0</v>
          </cell>
        </row>
        <row r="7979">
          <cell r="A7979">
            <v>44409</v>
          </cell>
          <cell r="B7979">
            <v>0</v>
          </cell>
        </row>
        <row r="7980">
          <cell r="A7980">
            <v>44410</v>
          </cell>
          <cell r="B7980">
            <v>4.1500000000000002E-2</v>
          </cell>
        </row>
        <row r="7981">
          <cell r="A7981">
            <v>44411</v>
          </cell>
          <cell r="B7981">
            <v>4.1500000000000002E-2</v>
          </cell>
        </row>
        <row r="7982">
          <cell r="A7982">
            <v>44412</v>
          </cell>
          <cell r="B7982">
            <v>4.1500000000000002E-2</v>
          </cell>
        </row>
        <row r="7983">
          <cell r="A7983">
            <v>44413</v>
          </cell>
          <cell r="B7983">
            <v>5.1499999999999997E-2</v>
          </cell>
        </row>
        <row r="7984">
          <cell r="A7984">
            <v>44414</v>
          </cell>
          <cell r="B7984">
            <v>5.1499999999999997E-2</v>
          </cell>
        </row>
        <row r="7985">
          <cell r="A7985">
            <v>44415</v>
          </cell>
          <cell r="B7985">
            <v>0</v>
          </cell>
        </row>
        <row r="7986">
          <cell r="A7986">
            <v>44416</v>
          </cell>
          <cell r="B7986">
            <v>0</v>
          </cell>
        </row>
        <row r="7987">
          <cell r="A7987">
            <v>44417</v>
          </cell>
          <cell r="B7987">
            <v>5.1499999999999997E-2</v>
          </cell>
        </row>
        <row r="7988">
          <cell r="A7988">
            <v>44418</v>
          </cell>
          <cell r="B7988">
            <v>5.1499999999999997E-2</v>
          </cell>
        </row>
        <row r="7989">
          <cell r="A7989">
            <v>44419</v>
          </cell>
          <cell r="B7989">
            <v>5.1499999999999997E-2</v>
          </cell>
        </row>
        <row r="7990">
          <cell r="A7990">
            <v>44420</v>
          </cell>
          <cell r="B7990">
            <v>5.1499999999999997E-2</v>
          </cell>
        </row>
        <row r="7991">
          <cell r="A7991">
            <v>44421</v>
          </cell>
          <cell r="B7991">
            <v>5.1499999999999997E-2</v>
          </cell>
        </row>
        <row r="7992">
          <cell r="A7992">
            <v>44422</v>
          </cell>
          <cell r="B7992">
            <v>0</v>
          </cell>
        </row>
        <row r="7993">
          <cell r="A7993">
            <v>44423</v>
          </cell>
          <cell r="B7993">
            <v>0</v>
          </cell>
        </row>
        <row r="7994">
          <cell r="A7994">
            <v>44424</v>
          </cell>
          <cell r="B7994">
            <v>5.1499999999999997E-2</v>
          </cell>
        </row>
        <row r="7995">
          <cell r="A7995">
            <v>44425</v>
          </cell>
          <cell r="B7995">
            <v>5.1499999999999997E-2</v>
          </cell>
        </row>
        <row r="7996">
          <cell r="A7996">
            <v>44426</v>
          </cell>
          <cell r="B7996">
            <v>5.1499999999999997E-2</v>
          </cell>
        </row>
        <row r="7997">
          <cell r="A7997">
            <v>44427</v>
          </cell>
          <cell r="B7997">
            <v>5.1499999999999997E-2</v>
          </cell>
        </row>
        <row r="7998">
          <cell r="A7998">
            <v>44428</v>
          </cell>
          <cell r="B7998">
            <v>5.1499999999999997E-2</v>
          </cell>
        </row>
        <row r="7999">
          <cell r="A7999">
            <v>44429</v>
          </cell>
          <cell r="B7999">
            <v>0</v>
          </cell>
        </row>
        <row r="8000">
          <cell r="A8000">
            <v>44430</v>
          </cell>
          <cell r="B8000">
            <v>0</v>
          </cell>
        </row>
        <row r="8001">
          <cell r="A8001">
            <v>44431</v>
          </cell>
          <cell r="B8001">
            <v>5.1499999999999997E-2</v>
          </cell>
        </row>
        <row r="8002">
          <cell r="A8002">
            <v>44432</v>
          </cell>
          <cell r="B8002">
            <v>5.1499999999999997E-2</v>
          </cell>
        </row>
        <row r="8003">
          <cell r="A8003">
            <v>44433</v>
          </cell>
          <cell r="B8003">
            <v>5.1499999999999997E-2</v>
          </cell>
        </row>
        <row r="8004">
          <cell r="A8004">
            <v>44434</v>
          </cell>
          <cell r="B8004">
            <v>5.1499999999999997E-2</v>
          </cell>
        </row>
        <row r="8005">
          <cell r="A8005">
            <v>44435</v>
          </cell>
          <cell r="B8005">
            <v>5.1499999999999997E-2</v>
          </cell>
        </row>
        <row r="8006">
          <cell r="A8006">
            <v>44436</v>
          </cell>
          <cell r="B8006">
            <v>0</v>
          </cell>
        </row>
        <row r="8007">
          <cell r="A8007">
            <v>44437</v>
          </cell>
          <cell r="B8007">
            <v>0</v>
          </cell>
        </row>
        <row r="8008">
          <cell r="A8008">
            <v>44438</v>
          </cell>
          <cell r="B8008">
            <v>5.1499999999999997E-2</v>
          </cell>
        </row>
        <row r="8009">
          <cell r="A8009">
            <v>44439</v>
          </cell>
          <cell r="B8009">
            <v>5.1499999999999997E-2</v>
          </cell>
        </row>
        <row r="8010">
          <cell r="A8010">
            <v>44440</v>
          </cell>
          <cell r="B8010">
            <v>5.1499999999999997E-2</v>
          </cell>
        </row>
        <row r="8011">
          <cell r="A8011">
            <v>44441</v>
          </cell>
          <cell r="B8011">
            <v>5.1499999999999997E-2</v>
          </cell>
        </row>
        <row r="8012">
          <cell r="A8012">
            <v>44442</v>
          </cell>
          <cell r="B8012">
            <v>5.1499999999999997E-2</v>
          </cell>
        </row>
        <row r="8013">
          <cell r="A8013">
            <v>44443</v>
          </cell>
          <cell r="B8013">
            <v>0</v>
          </cell>
        </row>
        <row r="8014">
          <cell r="A8014">
            <v>44444</v>
          </cell>
          <cell r="B8014">
            <v>0</v>
          </cell>
        </row>
        <row r="8015">
          <cell r="A8015">
            <v>44445</v>
          </cell>
          <cell r="B8015">
            <v>5.1499999999999997E-2</v>
          </cell>
        </row>
        <row r="8016">
          <cell r="A8016">
            <v>44446</v>
          </cell>
          <cell r="B8016">
            <v>0</v>
          </cell>
        </row>
        <row r="8017">
          <cell r="A8017">
            <v>44447</v>
          </cell>
          <cell r="B8017">
            <v>5.1499999999999997E-2</v>
          </cell>
        </row>
        <row r="8018">
          <cell r="A8018">
            <v>44448</v>
          </cell>
          <cell r="B8018">
            <v>5.1499999999999997E-2</v>
          </cell>
        </row>
        <row r="8019">
          <cell r="A8019">
            <v>44449</v>
          </cell>
          <cell r="B8019">
            <v>5.1499999999999997E-2</v>
          </cell>
        </row>
        <row r="8020">
          <cell r="A8020">
            <v>44450</v>
          </cell>
          <cell r="B8020">
            <v>0</v>
          </cell>
        </row>
        <row r="8021">
          <cell r="A8021">
            <v>44451</v>
          </cell>
          <cell r="B8021">
            <v>0</v>
          </cell>
        </row>
        <row r="8022">
          <cell r="A8022">
            <v>44452</v>
          </cell>
          <cell r="B8022">
            <v>5.1499999999999997E-2</v>
          </cell>
        </row>
        <row r="8023">
          <cell r="A8023">
            <v>44453</v>
          </cell>
          <cell r="B8023">
            <v>5.1499999999999997E-2</v>
          </cell>
        </row>
        <row r="8024">
          <cell r="A8024">
            <v>44454</v>
          </cell>
          <cell r="B8024">
            <v>5.1499999999999997E-2</v>
          </cell>
        </row>
        <row r="8025">
          <cell r="A8025">
            <v>44455</v>
          </cell>
          <cell r="B8025">
            <v>5.1499999999999997E-2</v>
          </cell>
        </row>
        <row r="8026">
          <cell r="A8026">
            <v>44456</v>
          </cell>
          <cell r="B8026">
            <v>5.1499999999999997E-2</v>
          </cell>
        </row>
        <row r="8027">
          <cell r="A8027">
            <v>44457</v>
          </cell>
          <cell r="B8027">
            <v>0</v>
          </cell>
        </row>
        <row r="8028">
          <cell r="A8028">
            <v>44458</v>
          </cell>
          <cell r="B8028">
            <v>0</v>
          </cell>
        </row>
        <row r="8029">
          <cell r="A8029">
            <v>44459</v>
          </cell>
          <cell r="B8029">
            <v>5.1499999999999997E-2</v>
          </cell>
        </row>
        <row r="8030">
          <cell r="A8030">
            <v>44460</v>
          </cell>
          <cell r="B8030">
            <v>5.1499999999999997E-2</v>
          </cell>
        </row>
        <row r="8031">
          <cell r="A8031">
            <v>44461</v>
          </cell>
          <cell r="B8031">
            <v>5.1499999999999997E-2</v>
          </cell>
        </row>
        <row r="8032">
          <cell r="A8032">
            <v>44462</v>
          </cell>
          <cell r="B8032">
            <v>6.1499999999999999E-2</v>
          </cell>
        </row>
        <row r="8033">
          <cell r="A8033">
            <v>44463</v>
          </cell>
          <cell r="B8033">
            <v>6.1499999999999999E-2</v>
          </cell>
        </row>
        <row r="8034">
          <cell r="A8034">
            <v>44464</v>
          </cell>
          <cell r="B8034">
            <v>0</v>
          </cell>
        </row>
        <row r="8035">
          <cell r="A8035">
            <v>44465</v>
          </cell>
          <cell r="B8035">
            <v>0</v>
          </cell>
        </row>
        <row r="8036">
          <cell r="A8036">
            <v>44466</v>
          </cell>
          <cell r="B8036">
            <v>6.1499999999999999E-2</v>
          </cell>
        </row>
        <row r="8037">
          <cell r="A8037">
            <v>44467</v>
          </cell>
          <cell r="B8037">
            <v>6.1499999999999999E-2</v>
          </cell>
        </row>
        <row r="8038">
          <cell r="A8038">
            <v>44468</v>
          </cell>
          <cell r="B8038">
            <v>6.1499999999999999E-2</v>
          </cell>
        </row>
        <row r="8039">
          <cell r="A8039">
            <v>44469</v>
          </cell>
          <cell r="B8039">
            <v>6.1499999999999999E-2</v>
          </cell>
        </row>
        <row r="8040">
          <cell r="A8040">
            <v>44470</v>
          </cell>
          <cell r="B8040">
            <v>6.1499999999999999E-2</v>
          </cell>
        </row>
        <row r="8041">
          <cell r="A8041">
            <v>44471</v>
          </cell>
          <cell r="B8041">
            <v>0</v>
          </cell>
        </row>
        <row r="8042">
          <cell r="A8042">
            <v>44472</v>
          </cell>
          <cell r="B8042">
            <v>0</v>
          </cell>
        </row>
        <row r="8043">
          <cell r="A8043">
            <v>44473</v>
          </cell>
          <cell r="B8043">
            <v>6.1499999999999999E-2</v>
          </cell>
        </row>
        <row r="8044">
          <cell r="A8044">
            <v>44474</v>
          </cell>
          <cell r="B8044">
            <v>6.1499999999999999E-2</v>
          </cell>
        </row>
        <row r="8045">
          <cell r="A8045">
            <v>44475</v>
          </cell>
          <cell r="B8045">
            <v>6.1499999999999999E-2</v>
          </cell>
        </row>
        <row r="8046">
          <cell r="A8046">
            <v>44476</v>
          </cell>
          <cell r="B8046">
            <v>6.1499999999999999E-2</v>
          </cell>
        </row>
        <row r="8047">
          <cell r="A8047">
            <v>44477</v>
          </cell>
          <cell r="B8047">
            <v>6.1499999999999999E-2</v>
          </cell>
        </row>
        <row r="8048">
          <cell r="A8048">
            <v>44478</v>
          </cell>
          <cell r="B8048">
            <v>0</v>
          </cell>
        </row>
        <row r="8049">
          <cell r="A8049">
            <v>44479</v>
          </cell>
          <cell r="B8049">
            <v>0</v>
          </cell>
        </row>
        <row r="8050">
          <cell r="A8050">
            <v>44480</v>
          </cell>
          <cell r="B8050">
            <v>6.1499999999999999E-2</v>
          </cell>
        </row>
        <row r="8051">
          <cell r="A8051">
            <v>44481</v>
          </cell>
          <cell r="B8051">
            <v>0</v>
          </cell>
        </row>
        <row r="8052">
          <cell r="A8052">
            <v>44482</v>
          </cell>
          <cell r="B8052">
            <v>6.1499999999999999E-2</v>
          </cell>
        </row>
        <row r="8053">
          <cell r="A8053">
            <v>44483</v>
          </cell>
          <cell r="B8053">
            <v>6.1499999999999999E-2</v>
          </cell>
        </row>
        <row r="8054">
          <cell r="A8054">
            <v>44484</v>
          </cell>
          <cell r="B8054">
            <v>6.1499999999999999E-2</v>
          </cell>
        </row>
        <row r="8055">
          <cell r="A8055">
            <v>44485</v>
          </cell>
          <cell r="B8055">
            <v>0</v>
          </cell>
        </row>
        <row r="8056">
          <cell r="A8056">
            <v>44486</v>
          </cell>
          <cell r="B8056">
            <v>0</v>
          </cell>
        </row>
        <row r="8057">
          <cell r="A8057">
            <v>44487</v>
          </cell>
          <cell r="B8057">
            <v>6.1499999999999999E-2</v>
          </cell>
        </row>
        <row r="8058">
          <cell r="A8058">
            <v>44488</v>
          </cell>
          <cell r="B8058">
            <v>6.1499999999999999E-2</v>
          </cell>
        </row>
        <row r="8059">
          <cell r="A8059">
            <v>44489</v>
          </cell>
          <cell r="B8059">
            <v>6.1499999999999999E-2</v>
          </cell>
        </row>
        <row r="8060">
          <cell r="A8060">
            <v>44490</v>
          </cell>
          <cell r="B8060">
            <v>6.1499999999999999E-2</v>
          </cell>
        </row>
        <row r="8061">
          <cell r="A8061">
            <v>44491</v>
          </cell>
          <cell r="B8061">
            <v>6.1499999999999999E-2</v>
          </cell>
        </row>
        <row r="8062">
          <cell r="A8062">
            <v>44492</v>
          </cell>
          <cell r="B8062">
            <v>0</v>
          </cell>
        </row>
        <row r="8063">
          <cell r="A8063">
            <v>44493</v>
          </cell>
          <cell r="B8063">
            <v>0</v>
          </cell>
        </row>
        <row r="8064">
          <cell r="A8064">
            <v>44494</v>
          </cell>
          <cell r="B8064">
            <v>6.1499999999999999E-2</v>
          </cell>
        </row>
        <row r="8065">
          <cell r="A8065">
            <v>44495</v>
          </cell>
          <cell r="B8065">
            <v>6.1499999999999999E-2</v>
          </cell>
        </row>
        <row r="8066">
          <cell r="A8066">
            <v>44496</v>
          </cell>
          <cell r="B8066">
            <v>6.1499999999999999E-2</v>
          </cell>
        </row>
        <row r="8067">
          <cell r="A8067">
            <v>44497</v>
          </cell>
          <cell r="B8067">
            <v>7.6499999999999999E-2</v>
          </cell>
        </row>
        <row r="8068">
          <cell r="A8068">
            <v>44498</v>
          </cell>
          <cell r="B8068">
            <v>7.6499999999999999E-2</v>
          </cell>
        </row>
        <row r="8069">
          <cell r="A8069">
            <v>44499</v>
          </cell>
          <cell r="B8069">
            <v>0</v>
          </cell>
        </row>
        <row r="8070">
          <cell r="A8070">
            <v>44500</v>
          </cell>
          <cell r="B8070">
            <v>0</v>
          </cell>
        </row>
        <row r="8071">
          <cell r="A8071">
            <v>44501</v>
          </cell>
          <cell r="B8071">
            <v>7.6499999999999999E-2</v>
          </cell>
        </row>
        <row r="8072">
          <cell r="A8072">
            <v>44502</v>
          </cell>
          <cell r="B8072">
            <v>0</v>
          </cell>
        </row>
        <row r="8073">
          <cell r="A8073">
            <v>44503</v>
          </cell>
          <cell r="B8073">
            <v>7.6499999999999999E-2</v>
          </cell>
        </row>
        <row r="8074">
          <cell r="A8074">
            <v>44504</v>
          </cell>
          <cell r="B8074">
            <v>7.6499999999999999E-2</v>
          </cell>
        </row>
        <row r="8075">
          <cell r="A8075">
            <v>44505</v>
          </cell>
          <cell r="B8075">
            <v>7.6499999999999999E-2</v>
          </cell>
        </row>
        <row r="8076">
          <cell r="A8076">
            <v>44506</v>
          </cell>
          <cell r="B8076">
            <v>0</v>
          </cell>
        </row>
        <row r="8077">
          <cell r="A8077">
            <v>44507</v>
          </cell>
          <cell r="B8077">
            <v>0</v>
          </cell>
        </row>
        <row r="8078">
          <cell r="A8078">
            <v>44508</v>
          </cell>
          <cell r="B8078">
            <v>7.6499999999999999E-2</v>
          </cell>
        </row>
        <row r="8079">
          <cell r="A8079">
            <v>44509</v>
          </cell>
          <cell r="B8079">
            <v>7.6499999999999999E-2</v>
          </cell>
        </row>
        <row r="8080">
          <cell r="A8080">
            <v>44510</v>
          </cell>
          <cell r="B8080">
            <v>7.6499999999999999E-2</v>
          </cell>
        </row>
        <row r="8081">
          <cell r="A8081">
            <v>44511</v>
          </cell>
          <cell r="B8081">
            <v>7.6499999999999999E-2</v>
          </cell>
        </row>
        <row r="8082">
          <cell r="A8082">
            <v>44512</v>
          </cell>
          <cell r="B8082">
            <v>7.6499999999999999E-2</v>
          </cell>
        </row>
        <row r="8083">
          <cell r="A8083">
            <v>44513</v>
          </cell>
          <cell r="B8083">
            <v>0</v>
          </cell>
        </row>
        <row r="8084">
          <cell r="A8084">
            <v>44514</v>
          </cell>
          <cell r="B8084">
            <v>0</v>
          </cell>
        </row>
        <row r="8085">
          <cell r="A8085">
            <v>44515</v>
          </cell>
          <cell r="B8085">
            <v>0</v>
          </cell>
        </row>
        <row r="8086">
          <cell r="A8086">
            <v>44516</v>
          </cell>
          <cell r="B8086">
            <v>7.6499999999999999E-2</v>
          </cell>
        </row>
        <row r="8087">
          <cell r="A8087">
            <v>44517</v>
          </cell>
          <cell r="B8087">
            <v>7.6499999999999999E-2</v>
          </cell>
        </row>
        <row r="8088">
          <cell r="A8088">
            <v>44518</v>
          </cell>
          <cell r="B8088">
            <v>7.6499999999999999E-2</v>
          </cell>
        </row>
        <row r="8089">
          <cell r="A8089">
            <v>44519</v>
          </cell>
          <cell r="B8089">
            <v>7.6499999999999999E-2</v>
          </cell>
        </row>
        <row r="8090">
          <cell r="A8090">
            <v>44520</v>
          </cell>
          <cell r="B8090">
            <v>0</v>
          </cell>
        </row>
        <row r="8091">
          <cell r="A8091">
            <v>44521</v>
          </cell>
          <cell r="B8091">
            <v>0</v>
          </cell>
        </row>
        <row r="8092">
          <cell r="A8092">
            <v>44522</v>
          </cell>
          <cell r="B8092">
            <v>7.6499999999999999E-2</v>
          </cell>
        </row>
        <row r="8093">
          <cell r="A8093">
            <v>44523</v>
          </cell>
          <cell r="B8093">
            <v>7.6499999999999999E-2</v>
          </cell>
        </row>
        <row r="8094">
          <cell r="A8094">
            <v>44524</v>
          </cell>
          <cell r="B8094">
            <v>7.6499999999999999E-2</v>
          </cell>
        </row>
        <row r="8095">
          <cell r="A8095">
            <v>44525</v>
          </cell>
          <cell r="B8095">
            <v>7.6499999999999999E-2</v>
          </cell>
        </row>
        <row r="8096">
          <cell r="A8096">
            <v>44526</v>
          </cell>
          <cell r="B8096">
            <v>7.6499999999999999E-2</v>
          </cell>
        </row>
        <row r="8097">
          <cell r="A8097">
            <v>44527</v>
          </cell>
          <cell r="B8097">
            <v>0</v>
          </cell>
        </row>
        <row r="8098">
          <cell r="A8098">
            <v>44528</v>
          </cell>
          <cell r="B8098">
            <v>0</v>
          </cell>
        </row>
        <row r="8099">
          <cell r="A8099">
            <v>44529</v>
          </cell>
          <cell r="B8099">
            <v>7.6499999999999999E-2</v>
          </cell>
        </row>
        <row r="8100">
          <cell r="A8100">
            <v>44530</v>
          </cell>
          <cell r="B8100">
            <v>7.6499999999999999E-2</v>
          </cell>
        </row>
        <row r="8101">
          <cell r="A8101">
            <v>44531</v>
          </cell>
          <cell r="B8101">
            <v>7.6499999999999999E-2</v>
          </cell>
        </row>
        <row r="8102">
          <cell r="A8102">
            <v>44532</v>
          </cell>
          <cell r="B8102">
            <v>7.6499999999999999E-2</v>
          </cell>
        </row>
        <row r="8103">
          <cell r="A8103">
            <v>44533</v>
          </cell>
          <cell r="B8103">
            <v>7.6499999999999999E-2</v>
          </cell>
        </row>
        <row r="8104">
          <cell r="A8104">
            <v>44534</v>
          </cell>
          <cell r="B8104">
            <v>0</v>
          </cell>
        </row>
        <row r="8105">
          <cell r="A8105">
            <v>44535</v>
          </cell>
          <cell r="B8105">
            <v>0</v>
          </cell>
        </row>
        <row r="8106">
          <cell r="A8106">
            <v>44536</v>
          </cell>
          <cell r="B8106">
            <v>7.6499999999999999E-2</v>
          </cell>
        </row>
        <row r="8107">
          <cell r="A8107">
            <v>44537</v>
          </cell>
          <cell r="B8107">
            <v>7.6499999999999999E-2</v>
          </cell>
        </row>
        <row r="8108">
          <cell r="A8108">
            <v>44538</v>
          </cell>
          <cell r="B8108">
            <v>7.6499999999999999E-2</v>
          </cell>
        </row>
        <row r="8109">
          <cell r="A8109">
            <v>44539</v>
          </cell>
          <cell r="B8109">
            <v>9.1499999999999998E-2</v>
          </cell>
        </row>
        <row r="8110">
          <cell r="A8110">
            <v>44540</v>
          </cell>
          <cell r="B8110">
            <v>9.1499999999999998E-2</v>
          </cell>
        </row>
        <row r="8111">
          <cell r="A8111">
            <v>44541</v>
          </cell>
          <cell r="B8111">
            <v>0</v>
          </cell>
        </row>
        <row r="8112">
          <cell r="A8112">
            <v>44542</v>
          </cell>
          <cell r="B8112">
            <v>0</v>
          </cell>
        </row>
        <row r="8113">
          <cell r="A8113">
            <v>44543</v>
          </cell>
          <cell r="B8113">
            <v>9.1499999999999998E-2</v>
          </cell>
        </row>
        <row r="8114">
          <cell r="A8114">
            <v>44544</v>
          </cell>
          <cell r="B8114">
            <v>9.1499999999999998E-2</v>
          </cell>
        </row>
        <row r="8115">
          <cell r="A8115">
            <v>44545</v>
          </cell>
          <cell r="B8115">
            <v>9.1499999999999998E-2</v>
          </cell>
        </row>
        <row r="8116">
          <cell r="A8116">
            <v>44546</v>
          </cell>
          <cell r="B8116">
            <v>9.1499999999999998E-2</v>
          </cell>
        </row>
        <row r="8117">
          <cell r="A8117">
            <v>44547</v>
          </cell>
          <cell r="B8117">
            <v>9.1499999999999998E-2</v>
          </cell>
        </row>
        <row r="8118">
          <cell r="A8118">
            <v>44548</v>
          </cell>
          <cell r="B8118">
            <v>0</v>
          </cell>
        </row>
        <row r="8119">
          <cell r="A8119">
            <v>44549</v>
          </cell>
          <cell r="B8119">
            <v>0</v>
          </cell>
        </row>
        <row r="8120">
          <cell r="A8120">
            <v>44550</v>
          </cell>
          <cell r="B8120">
            <v>9.1499999999999998E-2</v>
          </cell>
        </row>
        <row r="8121">
          <cell r="A8121">
            <v>44551</v>
          </cell>
          <cell r="B8121">
            <v>9.1499999999999998E-2</v>
          </cell>
        </row>
        <row r="8122">
          <cell r="A8122">
            <v>44552</v>
          </cell>
          <cell r="B8122">
            <v>9.1499999999999998E-2</v>
          </cell>
        </row>
        <row r="8123">
          <cell r="A8123">
            <v>44553</v>
          </cell>
          <cell r="B8123">
            <v>9.1499999999999998E-2</v>
          </cell>
        </row>
        <row r="8124">
          <cell r="A8124">
            <v>44554</v>
          </cell>
          <cell r="B8124">
            <v>9.1499999999999998E-2</v>
          </cell>
        </row>
        <row r="8125">
          <cell r="A8125">
            <v>44555</v>
          </cell>
          <cell r="B8125">
            <v>0</v>
          </cell>
        </row>
        <row r="8126">
          <cell r="A8126">
            <v>44556</v>
          </cell>
          <cell r="B8126">
            <v>0</v>
          </cell>
        </row>
        <row r="8127">
          <cell r="A8127">
            <v>44557</v>
          </cell>
          <cell r="B8127">
            <v>9.1499999999999998E-2</v>
          </cell>
        </row>
        <row r="8128">
          <cell r="A8128">
            <v>44558</v>
          </cell>
          <cell r="B8128">
            <v>9.1499999999999998E-2</v>
          </cell>
        </row>
        <row r="8129">
          <cell r="A8129">
            <v>44559</v>
          </cell>
          <cell r="B8129">
            <v>9.1499999999999998E-2</v>
          </cell>
        </row>
        <row r="8130">
          <cell r="A8130">
            <v>44560</v>
          </cell>
          <cell r="B8130">
            <v>9.1499999999999998E-2</v>
          </cell>
        </row>
        <row r="8131">
          <cell r="A8131">
            <v>44561</v>
          </cell>
          <cell r="B8131">
            <v>9.1499999999999998E-2</v>
          </cell>
        </row>
        <row r="8132">
          <cell r="A8132">
            <v>44562</v>
          </cell>
          <cell r="B8132">
            <v>0</v>
          </cell>
        </row>
        <row r="8133">
          <cell r="A8133">
            <v>44563</v>
          </cell>
          <cell r="B8133">
            <v>0</v>
          </cell>
        </row>
        <row r="8134">
          <cell r="A8134">
            <v>44564</v>
          </cell>
          <cell r="B8134">
            <v>9.1499999999999998E-2</v>
          </cell>
        </row>
        <row r="8135">
          <cell r="A8135">
            <v>44565</v>
          </cell>
          <cell r="B8135">
            <v>9.1499999999999998E-2</v>
          </cell>
        </row>
        <row r="8136">
          <cell r="A8136">
            <v>44566</v>
          </cell>
          <cell r="B8136">
            <v>9.1499999999999998E-2</v>
          </cell>
        </row>
        <row r="8137">
          <cell r="A8137">
            <v>44567</v>
          </cell>
          <cell r="B8137">
            <v>9.1499999999999998E-2</v>
          </cell>
        </row>
        <row r="8138">
          <cell r="A8138">
            <v>44568</v>
          </cell>
          <cell r="B8138">
            <v>9.1499999999999998E-2</v>
          </cell>
        </row>
        <row r="8139">
          <cell r="A8139">
            <v>44569</v>
          </cell>
          <cell r="B8139">
            <v>0</v>
          </cell>
        </row>
        <row r="8140">
          <cell r="A8140">
            <v>44570</v>
          </cell>
          <cell r="B8140">
            <v>0</v>
          </cell>
        </row>
        <row r="8141">
          <cell r="A8141">
            <v>44571</v>
          </cell>
          <cell r="B8141">
            <v>9.1499999999999998E-2</v>
          </cell>
        </row>
        <row r="8142">
          <cell r="A8142">
            <v>44572</v>
          </cell>
          <cell r="B8142">
            <v>9.1499999999999998E-2</v>
          </cell>
        </row>
        <row r="8143">
          <cell r="A8143">
            <v>44573</v>
          </cell>
          <cell r="B8143">
            <v>9.1499999999999998E-2</v>
          </cell>
        </row>
        <row r="8144">
          <cell r="A8144">
            <v>44574</v>
          </cell>
          <cell r="B8144">
            <v>9.1499999999999998E-2</v>
          </cell>
        </row>
        <row r="8145">
          <cell r="A8145">
            <v>44575</v>
          </cell>
          <cell r="B8145">
            <v>9.1499999999999998E-2</v>
          </cell>
        </row>
        <row r="8146">
          <cell r="A8146">
            <v>44576</v>
          </cell>
          <cell r="B8146">
            <v>0</v>
          </cell>
        </row>
        <row r="8147">
          <cell r="A8147">
            <v>44577</v>
          </cell>
          <cell r="B8147">
            <v>0</v>
          </cell>
        </row>
        <row r="8148">
          <cell r="A8148">
            <v>44578</v>
          </cell>
          <cell r="B8148">
            <v>9.1499999999999998E-2</v>
          </cell>
        </row>
        <row r="8149">
          <cell r="A8149">
            <v>44579</v>
          </cell>
          <cell r="B8149">
            <v>9.1499999999999998E-2</v>
          </cell>
        </row>
        <row r="8150">
          <cell r="A8150">
            <v>44580</v>
          </cell>
          <cell r="B8150">
            <v>9.1499999999999998E-2</v>
          </cell>
        </row>
        <row r="8151">
          <cell r="A8151">
            <v>44581</v>
          </cell>
          <cell r="B8151">
            <v>9.1499999999999998E-2</v>
          </cell>
        </row>
        <row r="8152">
          <cell r="A8152">
            <v>44582</v>
          </cell>
          <cell r="B8152">
            <v>9.1499999999999998E-2</v>
          </cell>
        </row>
        <row r="8153">
          <cell r="A8153">
            <v>44583</v>
          </cell>
          <cell r="B8153">
            <v>0</v>
          </cell>
        </row>
        <row r="8154">
          <cell r="A8154">
            <v>44584</v>
          </cell>
          <cell r="B8154">
            <v>0</v>
          </cell>
        </row>
        <row r="8155">
          <cell r="A8155">
            <v>44585</v>
          </cell>
          <cell r="B8155">
            <v>9.1499999999999998E-2</v>
          </cell>
        </row>
        <row r="8156">
          <cell r="A8156">
            <v>44586</v>
          </cell>
          <cell r="B8156">
            <v>9.1499999999999998E-2</v>
          </cell>
        </row>
        <row r="8157">
          <cell r="A8157">
            <v>44587</v>
          </cell>
          <cell r="B8157">
            <v>9.1499999999999998E-2</v>
          </cell>
        </row>
        <row r="8158">
          <cell r="A8158">
            <v>44588</v>
          </cell>
          <cell r="B8158">
            <v>9.1499999999999998E-2</v>
          </cell>
        </row>
        <row r="8159">
          <cell r="A8159">
            <v>44589</v>
          </cell>
          <cell r="B8159">
            <v>9.1499999999999998E-2</v>
          </cell>
        </row>
        <row r="8160">
          <cell r="A8160">
            <v>44590</v>
          </cell>
          <cell r="B8160">
            <v>0</v>
          </cell>
        </row>
        <row r="8161">
          <cell r="A8161">
            <v>44591</v>
          </cell>
          <cell r="B8161">
            <v>0</v>
          </cell>
        </row>
        <row r="8162">
          <cell r="A8162">
            <v>44592</v>
          </cell>
          <cell r="B8162">
            <v>9.1499999999999998E-2</v>
          </cell>
        </row>
        <row r="8163">
          <cell r="A8163">
            <v>44593</v>
          </cell>
          <cell r="B8163">
            <v>9.1499999999999998E-2</v>
          </cell>
        </row>
        <row r="8164">
          <cell r="A8164">
            <v>44594</v>
          </cell>
          <cell r="B8164">
            <v>9.1499999999999998E-2</v>
          </cell>
        </row>
        <row r="8165">
          <cell r="A8165">
            <v>44595</v>
          </cell>
          <cell r="B8165">
            <v>0.1065</v>
          </cell>
        </row>
        <row r="8166">
          <cell r="A8166">
            <v>44596</v>
          </cell>
          <cell r="B8166">
            <v>0.1065</v>
          </cell>
        </row>
        <row r="8167">
          <cell r="A8167">
            <v>44597</v>
          </cell>
          <cell r="B8167">
            <v>0</v>
          </cell>
        </row>
        <row r="8168">
          <cell r="A8168">
            <v>44598</v>
          </cell>
          <cell r="B8168">
            <v>0</v>
          </cell>
        </row>
        <row r="8169">
          <cell r="A8169">
            <v>44599</v>
          </cell>
          <cell r="B8169">
            <v>0.1065</v>
          </cell>
        </row>
        <row r="8170">
          <cell r="A8170">
            <v>44600</v>
          </cell>
          <cell r="B8170">
            <v>0.1065</v>
          </cell>
        </row>
        <row r="8171">
          <cell r="A8171">
            <v>44601</v>
          </cell>
          <cell r="B8171">
            <v>0.1065</v>
          </cell>
        </row>
        <row r="8172">
          <cell r="A8172">
            <v>44602</v>
          </cell>
          <cell r="B8172">
            <v>0.1065</v>
          </cell>
        </row>
        <row r="8173">
          <cell r="A8173">
            <v>44603</v>
          </cell>
          <cell r="B8173">
            <v>0.1065</v>
          </cell>
        </row>
        <row r="8174">
          <cell r="A8174">
            <v>44604</v>
          </cell>
          <cell r="B8174">
            <v>0</v>
          </cell>
        </row>
        <row r="8175">
          <cell r="A8175">
            <v>44605</v>
          </cell>
          <cell r="B8175">
            <v>0</v>
          </cell>
        </row>
        <row r="8176">
          <cell r="A8176">
            <v>44606</v>
          </cell>
          <cell r="B8176">
            <v>0.1065</v>
          </cell>
        </row>
        <row r="8177">
          <cell r="A8177">
            <v>44607</v>
          </cell>
          <cell r="B8177">
            <v>0.1065</v>
          </cell>
        </row>
        <row r="8178">
          <cell r="A8178">
            <v>44608</v>
          </cell>
          <cell r="B8178">
            <v>0.1065</v>
          </cell>
        </row>
        <row r="8179">
          <cell r="A8179">
            <v>44609</v>
          </cell>
          <cell r="B8179">
            <v>0.1065</v>
          </cell>
        </row>
        <row r="8180">
          <cell r="A8180">
            <v>44610</v>
          </cell>
          <cell r="B8180">
            <v>0.1065</v>
          </cell>
        </row>
        <row r="8181">
          <cell r="A8181">
            <v>44611</v>
          </cell>
          <cell r="B8181">
            <v>0</v>
          </cell>
        </row>
        <row r="8182">
          <cell r="A8182">
            <v>44612</v>
          </cell>
          <cell r="B8182">
            <v>0</v>
          </cell>
        </row>
        <row r="8183">
          <cell r="A8183">
            <v>44613</v>
          </cell>
          <cell r="B8183">
            <v>0.1065</v>
          </cell>
        </row>
        <row r="8184">
          <cell r="A8184">
            <v>44614</v>
          </cell>
          <cell r="B8184">
            <v>0.1065</v>
          </cell>
        </row>
        <row r="8185">
          <cell r="A8185">
            <v>44615</v>
          </cell>
          <cell r="B8185">
            <v>0.1065</v>
          </cell>
        </row>
        <row r="8186">
          <cell r="A8186">
            <v>44616</v>
          </cell>
          <cell r="B8186">
            <v>0.1065</v>
          </cell>
        </row>
        <row r="8187">
          <cell r="A8187">
            <v>44617</v>
          </cell>
          <cell r="B8187">
            <v>0.1065</v>
          </cell>
        </row>
        <row r="8188">
          <cell r="A8188">
            <v>44618</v>
          </cell>
          <cell r="B8188">
            <v>0</v>
          </cell>
        </row>
        <row r="8189">
          <cell r="A8189">
            <v>44619</v>
          </cell>
          <cell r="B8189">
            <v>0</v>
          </cell>
        </row>
        <row r="8190">
          <cell r="A8190">
            <v>44620</v>
          </cell>
          <cell r="B8190">
            <v>0</v>
          </cell>
        </row>
        <row r="8191">
          <cell r="A8191">
            <v>44621</v>
          </cell>
          <cell r="B8191">
            <v>0</v>
          </cell>
        </row>
        <row r="8192">
          <cell r="A8192">
            <v>44622</v>
          </cell>
          <cell r="B8192">
            <v>0.1065</v>
          </cell>
        </row>
        <row r="8193">
          <cell r="A8193">
            <v>44623</v>
          </cell>
          <cell r="B8193">
            <v>0.1065</v>
          </cell>
        </row>
        <row r="8194">
          <cell r="A8194">
            <v>44624</v>
          </cell>
          <cell r="B8194">
            <v>0.1065</v>
          </cell>
        </row>
        <row r="8195">
          <cell r="A8195">
            <v>44625</v>
          </cell>
          <cell r="B8195">
            <v>0</v>
          </cell>
        </row>
        <row r="8196">
          <cell r="A8196">
            <v>44626</v>
          </cell>
          <cell r="B8196">
            <v>0</v>
          </cell>
        </row>
        <row r="8197">
          <cell r="A8197">
            <v>44627</v>
          </cell>
          <cell r="B8197">
            <v>0.1065</v>
          </cell>
        </row>
        <row r="8198">
          <cell r="A8198">
            <v>44628</v>
          </cell>
          <cell r="B8198">
            <v>0.1065</v>
          </cell>
        </row>
        <row r="8199">
          <cell r="A8199">
            <v>44629</v>
          </cell>
          <cell r="B8199">
            <v>0.1065</v>
          </cell>
        </row>
        <row r="8200">
          <cell r="A8200">
            <v>44630</v>
          </cell>
          <cell r="B8200">
            <v>0.1065</v>
          </cell>
        </row>
        <row r="8201">
          <cell r="A8201">
            <v>44631</v>
          </cell>
          <cell r="B8201">
            <v>0.1065</v>
          </cell>
        </row>
        <row r="8202">
          <cell r="A8202">
            <v>44632</v>
          </cell>
          <cell r="B8202">
            <v>0</v>
          </cell>
        </row>
        <row r="8203">
          <cell r="A8203">
            <v>44633</v>
          </cell>
          <cell r="B8203">
            <v>0</v>
          </cell>
        </row>
        <row r="8204">
          <cell r="A8204">
            <v>44634</v>
          </cell>
          <cell r="B8204">
            <v>0.1065</v>
          </cell>
        </row>
        <row r="8205">
          <cell r="A8205">
            <v>44635</v>
          </cell>
          <cell r="B8205">
            <v>0.1065</v>
          </cell>
        </row>
        <row r="8206">
          <cell r="A8206">
            <v>44636</v>
          </cell>
          <cell r="B8206">
            <v>0.1065</v>
          </cell>
        </row>
        <row r="8207">
          <cell r="A8207">
            <v>44637</v>
          </cell>
          <cell r="B8207">
            <v>0.11649999999999999</v>
          </cell>
        </row>
        <row r="8208">
          <cell r="A8208">
            <v>44638</v>
          </cell>
          <cell r="B8208">
            <v>0.11649999999999999</v>
          </cell>
        </row>
        <row r="8209">
          <cell r="A8209">
            <v>44639</v>
          </cell>
          <cell r="B8209">
            <v>0</v>
          </cell>
        </row>
        <row r="8210">
          <cell r="A8210">
            <v>44640</v>
          </cell>
          <cell r="B8210">
            <v>0</v>
          </cell>
        </row>
        <row r="8211">
          <cell r="A8211">
            <v>44641</v>
          </cell>
          <cell r="B8211">
            <v>0.11649999999999999</v>
          </cell>
        </row>
        <row r="8212">
          <cell r="A8212">
            <v>44642</v>
          </cell>
          <cell r="B8212">
            <v>0.11649999999999999</v>
          </cell>
        </row>
        <row r="8213">
          <cell r="A8213">
            <v>44643</v>
          </cell>
          <cell r="B8213">
            <v>0.11649999999999999</v>
          </cell>
        </row>
        <row r="8214">
          <cell r="A8214">
            <v>44644</v>
          </cell>
          <cell r="B8214">
            <v>0.11649999999999999</v>
          </cell>
        </row>
        <row r="8215">
          <cell r="A8215">
            <v>44645</v>
          </cell>
          <cell r="B8215">
            <v>0.11649999999999999</v>
          </cell>
        </row>
        <row r="8216">
          <cell r="A8216">
            <v>44646</v>
          </cell>
          <cell r="B8216">
            <v>0</v>
          </cell>
        </row>
        <row r="8217">
          <cell r="A8217">
            <v>44647</v>
          </cell>
          <cell r="B8217">
            <v>0</v>
          </cell>
        </row>
        <row r="8218">
          <cell r="A8218">
            <v>44648</v>
          </cell>
          <cell r="B8218">
            <v>0.11649999999999999</v>
          </cell>
        </row>
        <row r="8219">
          <cell r="A8219">
            <v>44649</v>
          </cell>
          <cell r="B8219">
            <v>0.11649999999999999</v>
          </cell>
        </row>
        <row r="8220">
          <cell r="A8220">
            <v>44650</v>
          </cell>
          <cell r="B8220">
            <v>0.11649999999999999</v>
          </cell>
        </row>
        <row r="8221">
          <cell r="A8221">
            <v>44651</v>
          </cell>
          <cell r="B8221">
            <v>0.11649999999999999</v>
          </cell>
        </row>
        <row r="8222">
          <cell r="A8222">
            <v>44652</v>
          </cell>
          <cell r="B8222">
            <v>0.11649999999999999</v>
          </cell>
        </row>
        <row r="8223">
          <cell r="A8223">
            <v>44653</v>
          </cell>
          <cell r="B8223">
            <v>0</v>
          </cell>
        </row>
        <row r="8224">
          <cell r="A8224">
            <v>44654</v>
          </cell>
          <cell r="B8224">
            <v>0</v>
          </cell>
        </row>
        <row r="8225">
          <cell r="A8225">
            <v>44655</v>
          </cell>
          <cell r="B8225">
            <v>0.11649999999999999</v>
          </cell>
        </row>
        <row r="8226">
          <cell r="A8226">
            <v>44656</v>
          </cell>
          <cell r="B8226">
            <v>0.11649999999999999</v>
          </cell>
        </row>
        <row r="8227">
          <cell r="A8227">
            <v>44657</v>
          </cell>
          <cell r="B8227">
            <v>0.11649999999999999</v>
          </cell>
        </row>
        <row r="8228">
          <cell r="A8228">
            <v>44658</v>
          </cell>
          <cell r="B8228">
            <v>0.11649999999999999</v>
          </cell>
        </row>
        <row r="8229">
          <cell r="A8229">
            <v>44659</v>
          </cell>
          <cell r="B8229">
            <v>0.11649999999999999</v>
          </cell>
        </row>
        <row r="8230">
          <cell r="A8230">
            <v>44660</v>
          </cell>
          <cell r="B8230">
            <v>0</v>
          </cell>
        </row>
        <row r="8231">
          <cell r="A8231">
            <v>44661</v>
          </cell>
          <cell r="B8231">
            <v>0</v>
          </cell>
        </row>
        <row r="8232">
          <cell r="A8232">
            <v>44662</v>
          </cell>
          <cell r="B8232">
            <v>0.11649999999999999</v>
          </cell>
        </row>
        <row r="8233">
          <cell r="A8233">
            <v>44663</v>
          </cell>
          <cell r="B8233">
            <v>0.11649999999999999</v>
          </cell>
        </row>
        <row r="8234">
          <cell r="A8234">
            <v>44664</v>
          </cell>
          <cell r="B8234">
            <v>0.11649999999999999</v>
          </cell>
        </row>
        <row r="8235">
          <cell r="A8235">
            <v>44665</v>
          </cell>
          <cell r="B8235">
            <v>0.11649999999999999</v>
          </cell>
        </row>
        <row r="8236">
          <cell r="A8236">
            <v>44666</v>
          </cell>
          <cell r="B8236">
            <v>0</v>
          </cell>
        </row>
        <row r="8237">
          <cell r="A8237">
            <v>44667</v>
          </cell>
          <cell r="B8237">
            <v>0</v>
          </cell>
        </row>
        <row r="8238">
          <cell r="A8238">
            <v>44668</v>
          </cell>
          <cell r="B8238">
            <v>0</v>
          </cell>
        </row>
        <row r="8239">
          <cell r="A8239">
            <v>44669</v>
          </cell>
          <cell r="B8239">
            <v>0.11649999999999999</v>
          </cell>
        </row>
        <row r="8240">
          <cell r="A8240">
            <v>44670</v>
          </cell>
          <cell r="B8240">
            <v>0.11649999999999999</v>
          </cell>
        </row>
        <row r="8241">
          <cell r="A8241">
            <v>44671</v>
          </cell>
          <cell r="B8241">
            <v>0.11649999999999999</v>
          </cell>
        </row>
        <row r="8242">
          <cell r="A8242">
            <v>44672</v>
          </cell>
          <cell r="B8242">
            <v>0</v>
          </cell>
        </row>
        <row r="8243">
          <cell r="A8243">
            <v>44673</v>
          </cell>
          <cell r="B8243">
            <v>0.11649999999999999</v>
          </cell>
        </row>
        <row r="8244">
          <cell r="A8244">
            <v>44674</v>
          </cell>
          <cell r="B8244">
            <v>0</v>
          </cell>
        </row>
        <row r="8245">
          <cell r="A8245">
            <v>44675</v>
          </cell>
          <cell r="B8245">
            <v>0</v>
          </cell>
        </row>
        <row r="8246">
          <cell r="A8246">
            <v>44676</v>
          </cell>
          <cell r="B8246">
            <v>0.11649999999999999</v>
          </cell>
        </row>
        <row r="8247">
          <cell r="A8247">
            <v>44677</v>
          </cell>
          <cell r="B8247">
            <v>0.11649999999999999</v>
          </cell>
        </row>
        <row r="8248">
          <cell r="A8248">
            <v>44678</v>
          </cell>
          <cell r="B8248">
            <v>0.11649999999999999</v>
          </cell>
        </row>
        <row r="8249">
          <cell r="A8249">
            <v>44679</v>
          </cell>
          <cell r="B8249">
            <v>0.11649999999999999</v>
          </cell>
        </row>
        <row r="8250">
          <cell r="A8250">
            <v>44680</v>
          </cell>
          <cell r="B8250">
            <v>0.11649999999999999</v>
          </cell>
        </row>
        <row r="8251">
          <cell r="A8251">
            <v>44681</v>
          </cell>
          <cell r="B8251">
            <v>0</v>
          </cell>
        </row>
        <row r="8252">
          <cell r="A8252">
            <v>44682</v>
          </cell>
          <cell r="B8252">
            <v>0</v>
          </cell>
        </row>
        <row r="8253">
          <cell r="A8253">
            <v>44683</v>
          </cell>
          <cell r="B8253">
            <v>0.11649999999999999</v>
          </cell>
        </row>
        <row r="8254">
          <cell r="A8254">
            <v>44684</v>
          </cell>
          <cell r="B8254">
            <v>0.11649999999999999</v>
          </cell>
        </row>
        <row r="8255">
          <cell r="A8255">
            <v>44685</v>
          </cell>
          <cell r="B8255">
            <v>0.11649999999999999</v>
          </cell>
        </row>
        <row r="8256">
          <cell r="A8256">
            <v>44686</v>
          </cell>
          <cell r="B8256">
            <v>0.1265</v>
          </cell>
        </row>
        <row r="8257">
          <cell r="A8257">
            <v>44687</v>
          </cell>
          <cell r="B8257">
            <v>0.1265</v>
          </cell>
        </row>
        <row r="8258">
          <cell r="A8258">
            <v>44688</v>
          </cell>
          <cell r="B8258">
            <v>0</v>
          </cell>
        </row>
        <row r="8259">
          <cell r="A8259">
            <v>44689</v>
          </cell>
          <cell r="B8259">
            <v>0</v>
          </cell>
        </row>
        <row r="8260">
          <cell r="A8260">
            <v>44690</v>
          </cell>
          <cell r="B8260">
            <v>0.1265</v>
          </cell>
        </row>
        <row r="8261">
          <cell r="A8261">
            <v>44691</v>
          </cell>
          <cell r="B8261">
            <v>0.1265</v>
          </cell>
        </row>
        <row r="8262">
          <cell r="A8262">
            <v>44692</v>
          </cell>
          <cell r="B8262">
            <v>0.1265</v>
          </cell>
        </row>
        <row r="8263">
          <cell r="A8263">
            <v>44693</v>
          </cell>
          <cell r="B8263">
            <v>0.1265</v>
          </cell>
        </row>
        <row r="8264">
          <cell r="A8264">
            <v>44694</v>
          </cell>
          <cell r="B8264">
            <v>0.1265</v>
          </cell>
        </row>
        <row r="8265">
          <cell r="A8265">
            <v>44695</v>
          </cell>
          <cell r="B8265">
            <v>0</v>
          </cell>
        </row>
        <row r="8266">
          <cell r="A8266">
            <v>44696</v>
          </cell>
          <cell r="B8266">
            <v>0</v>
          </cell>
        </row>
        <row r="8267">
          <cell r="A8267">
            <v>44697</v>
          </cell>
          <cell r="B8267">
            <v>0.1265</v>
          </cell>
        </row>
        <row r="8268">
          <cell r="A8268">
            <v>44698</v>
          </cell>
          <cell r="B8268">
            <v>0.1265</v>
          </cell>
        </row>
        <row r="8269">
          <cell r="A8269">
            <v>44699</v>
          </cell>
          <cell r="B8269">
            <v>0.1265</v>
          </cell>
        </row>
        <row r="8270">
          <cell r="A8270">
            <v>44700</v>
          </cell>
          <cell r="B8270">
            <v>0.1265</v>
          </cell>
        </row>
        <row r="8271">
          <cell r="A8271">
            <v>44701</v>
          </cell>
          <cell r="B8271">
            <v>0.1265</v>
          </cell>
        </row>
        <row r="8272">
          <cell r="A8272">
            <v>44702</v>
          </cell>
          <cell r="B8272">
            <v>0</v>
          </cell>
        </row>
        <row r="8273">
          <cell r="A8273">
            <v>44703</v>
          </cell>
          <cell r="B8273">
            <v>0</v>
          </cell>
        </row>
        <row r="8274">
          <cell r="A8274">
            <v>44704</v>
          </cell>
          <cell r="B8274">
            <v>0.1265</v>
          </cell>
        </row>
        <row r="8275">
          <cell r="A8275">
            <v>44705</v>
          </cell>
          <cell r="B8275">
            <v>0.1265</v>
          </cell>
        </row>
        <row r="8276">
          <cell r="A8276">
            <v>44706</v>
          </cell>
          <cell r="B8276">
            <v>0.1265</v>
          </cell>
        </row>
        <row r="8277">
          <cell r="A8277">
            <v>44707</v>
          </cell>
          <cell r="B8277">
            <v>0.1265</v>
          </cell>
        </row>
        <row r="8278">
          <cell r="A8278">
            <v>44708</v>
          </cell>
          <cell r="B8278">
            <v>0.1265</v>
          </cell>
        </row>
        <row r="8279">
          <cell r="A8279">
            <v>44709</v>
          </cell>
          <cell r="B8279">
            <v>0</v>
          </cell>
        </row>
        <row r="8280">
          <cell r="A8280">
            <v>44710</v>
          </cell>
          <cell r="B8280">
            <v>0</v>
          </cell>
        </row>
        <row r="8281">
          <cell r="A8281">
            <v>44711</v>
          </cell>
          <cell r="B8281">
            <v>0.1265</v>
          </cell>
        </row>
        <row r="8282">
          <cell r="A8282">
            <v>44712</v>
          </cell>
          <cell r="B8282">
            <v>0.1265</v>
          </cell>
        </row>
        <row r="8283">
          <cell r="A8283">
            <v>44713</v>
          </cell>
          <cell r="B8283">
            <v>0.1265</v>
          </cell>
        </row>
        <row r="8284">
          <cell r="A8284">
            <v>44714</v>
          </cell>
          <cell r="B8284">
            <v>0.1265</v>
          </cell>
        </row>
        <row r="8285">
          <cell r="A8285">
            <v>44715</v>
          </cell>
          <cell r="B8285">
            <v>0.1265</v>
          </cell>
        </row>
        <row r="8286">
          <cell r="A8286">
            <v>44716</v>
          </cell>
          <cell r="B8286">
            <v>0</v>
          </cell>
        </row>
        <row r="8287">
          <cell r="A8287">
            <v>44717</v>
          </cell>
          <cell r="B8287">
            <v>0</v>
          </cell>
        </row>
        <row r="8288">
          <cell r="A8288">
            <v>44718</v>
          </cell>
          <cell r="B8288">
            <v>0.1265</v>
          </cell>
        </row>
        <row r="8289">
          <cell r="A8289">
            <v>44719</v>
          </cell>
          <cell r="B8289">
            <v>0.1265</v>
          </cell>
        </row>
        <row r="8290">
          <cell r="A8290">
            <v>44720</v>
          </cell>
          <cell r="B8290">
            <v>0.1265</v>
          </cell>
        </row>
        <row r="8291">
          <cell r="A8291">
            <v>44721</v>
          </cell>
          <cell r="B8291">
            <v>0.1265</v>
          </cell>
        </row>
        <row r="8292">
          <cell r="A8292">
            <v>44722</v>
          </cell>
          <cell r="B8292">
            <v>0.1265</v>
          </cell>
        </row>
        <row r="8293">
          <cell r="A8293">
            <v>44723</v>
          </cell>
          <cell r="B8293">
            <v>0</v>
          </cell>
        </row>
        <row r="8294">
          <cell r="A8294">
            <v>44724</v>
          </cell>
          <cell r="B8294">
            <v>0</v>
          </cell>
        </row>
        <row r="8295">
          <cell r="A8295">
            <v>44725</v>
          </cell>
          <cell r="B8295">
            <v>0.1265</v>
          </cell>
        </row>
        <row r="8296">
          <cell r="A8296">
            <v>44726</v>
          </cell>
          <cell r="B8296">
            <v>0.1265</v>
          </cell>
        </row>
        <row r="8297">
          <cell r="A8297">
            <v>44727</v>
          </cell>
          <cell r="B8297">
            <v>0.1265</v>
          </cell>
        </row>
        <row r="8298">
          <cell r="A8298">
            <v>44728</v>
          </cell>
          <cell r="B8298">
            <v>0</v>
          </cell>
        </row>
        <row r="8299">
          <cell r="A8299">
            <v>44729</v>
          </cell>
          <cell r="B8299">
            <v>0.13150000000000001</v>
          </cell>
        </row>
        <row r="8300">
          <cell r="A8300">
            <v>44730</v>
          </cell>
          <cell r="B8300">
            <v>0</v>
          </cell>
        </row>
        <row r="8301">
          <cell r="A8301">
            <v>44731</v>
          </cell>
          <cell r="B8301">
            <v>0</v>
          </cell>
        </row>
        <row r="8302">
          <cell r="A8302">
            <v>44732</v>
          </cell>
          <cell r="B8302">
            <v>0.13150000000000001</v>
          </cell>
        </row>
        <row r="8303">
          <cell r="A8303">
            <v>44733</v>
          </cell>
          <cell r="B8303">
            <v>0.13150000000000001</v>
          </cell>
        </row>
        <row r="8304">
          <cell r="A8304">
            <v>44734</v>
          </cell>
          <cell r="B8304">
            <v>0.13150000000000001</v>
          </cell>
        </row>
        <row r="8305">
          <cell r="A8305">
            <v>44735</v>
          </cell>
          <cell r="B8305">
            <v>0.13150000000000001</v>
          </cell>
        </row>
        <row r="8306">
          <cell r="A8306">
            <v>44736</v>
          </cell>
          <cell r="B8306">
            <v>0.13150000000000001</v>
          </cell>
        </row>
        <row r="8307">
          <cell r="A8307">
            <v>44737</v>
          </cell>
          <cell r="B8307">
            <v>0</v>
          </cell>
        </row>
        <row r="8308">
          <cell r="A8308">
            <v>44738</v>
          </cell>
          <cell r="B8308">
            <v>0</v>
          </cell>
        </row>
        <row r="8309">
          <cell r="A8309">
            <v>44739</v>
          </cell>
          <cell r="B8309">
            <v>0.13150000000000001</v>
          </cell>
        </row>
        <row r="8310">
          <cell r="A8310">
            <v>44740</v>
          </cell>
          <cell r="B8310">
            <v>0.13150000000000001</v>
          </cell>
        </row>
        <row r="8311">
          <cell r="A8311">
            <v>44741</v>
          </cell>
          <cell r="B8311">
            <v>0.13150000000000001</v>
          </cell>
        </row>
        <row r="8312">
          <cell r="A8312">
            <v>44742</v>
          </cell>
          <cell r="B8312">
            <v>0.13150000000000001</v>
          </cell>
        </row>
        <row r="8313">
          <cell r="A8313">
            <v>44743</v>
          </cell>
          <cell r="B8313">
            <v>0.13150000000000001</v>
          </cell>
        </row>
        <row r="8314">
          <cell r="A8314">
            <v>44744</v>
          </cell>
          <cell r="B8314">
            <v>0</v>
          </cell>
        </row>
        <row r="8315">
          <cell r="A8315">
            <v>44745</v>
          </cell>
          <cell r="B8315">
            <v>0</v>
          </cell>
        </row>
        <row r="8316">
          <cell r="A8316">
            <v>44746</v>
          </cell>
          <cell r="B8316">
            <v>0.13150000000000001</v>
          </cell>
        </row>
        <row r="8317">
          <cell r="A8317">
            <v>44747</v>
          </cell>
          <cell r="B8317">
            <v>0.13150000000000001</v>
          </cell>
        </row>
        <row r="8318">
          <cell r="A8318">
            <v>44748</v>
          </cell>
          <cell r="B8318">
            <v>0.13150000000000001</v>
          </cell>
        </row>
        <row r="8319">
          <cell r="A8319">
            <v>44749</v>
          </cell>
          <cell r="B8319">
            <v>0.13150000000000001</v>
          </cell>
        </row>
        <row r="8320">
          <cell r="A8320">
            <v>44750</v>
          </cell>
          <cell r="B8320">
            <v>0.13150000000000001</v>
          </cell>
        </row>
        <row r="8321">
          <cell r="A8321">
            <v>44751</v>
          </cell>
          <cell r="B8321">
            <v>0</v>
          </cell>
        </row>
        <row r="8322">
          <cell r="A8322">
            <v>44752</v>
          </cell>
          <cell r="B8322">
            <v>0</v>
          </cell>
        </row>
        <row r="8323">
          <cell r="A8323">
            <v>44753</v>
          </cell>
          <cell r="B8323">
            <v>0.13150000000000001</v>
          </cell>
        </row>
        <row r="8324">
          <cell r="A8324">
            <v>44754</v>
          </cell>
          <cell r="B8324">
            <v>0.13150000000000001</v>
          </cell>
        </row>
        <row r="8325">
          <cell r="A8325">
            <v>44755</v>
          </cell>
          <cell r="B8325">
            <v>0.13150000000000001</v>
          </cell>
        </row>
        <row r="8326">
          <cell r="A8326">
            <v>44756</v>
          </cell>
          <cell r="B8326">
            <v>0.13150000000000001</v>
          </cell>
        </row>
        <row r="8327">
          <cell r="A8327">
            <v>44757</v>
          </cell>
          <cell r="B8327">
            <v>0.13150000000000001</v>
          </cell>
        </row>
        <row r="8328">
          <cell r="A8328">
            <v>44758</v>
          </cell>
          <cell r="B8328">
            <v>0</v>
          </cell>
        </row>
        <row r="8329">
          <cell r="A8329">
            <v>44759</v>
          </cell>
          <cell r="B8329">
            <v>0</v>
          </cell>
        </row>
        <row r="8330">
          <cell r="A8330">
            <v>44760</v>
          </cell>
          <cell r="B8330">
            <v>0.13150000000000001</v>
          </cell>
        </row>
        <row r="8331">
          <cell r="A8331">
            <v>44761</v>
          </cell>
          <cell r="B8331">
            <v>0.13150000000000001</v>
          </cell>
        </row>
        <row r="8332">
          <cell r="A8332">
            <v>44762</v>
          </cell>
          <cell r="B8332">
            <v>0.13150000000000001</v>
          </cell>
        </row>
        <row r="8333">
          <cell r="A8333">
            <v>44763</v>
          </cell>
          <cell r="B8333">
            <v>0.13150000000000001</v>
          </cell>
        </row>
        <row r="8334">
          <cell r="A8334">
            <v>44764</v>
          </cell>
          <cell r="B8334">
            <v>0.13150000000000001</v>
          </cell>
        </row>
        <row r="8335">
          <cell r="A8335">
            <v>44765</v>
          </cell>
          <cell r="B8335">
            <v>0</v>
          </cell>
        </row>
        <row r="8336">
          <cell r="A8336">
            <v>44766</v>
          </cell>
          <cell r="B8336">
            <v>0</v>
          </cell>
        </row>
        <row r="8337">
          <cell r="A8337">
            <v>44767</v>
          </cell>
          <cell r="B8337">
            <v>0.13150000000000001</v>
          </cell>
        </row>
        <row r="8338">
          <cell r="A8338">
            <v>44768</v>
          </cell>
          <cell r="B8338">
            <v>0.13150000000000001</v>
          </cell>
        </row>
        <row r="8339">
          <cell r="A8339">
            <v>44769</v>
          </cell>
          <cell r="B8339">
            <v>0.13150000000000001</v>
          </cell>
        </row>
        <row r="8340">
          <cell r="A8340">
            <v>44770</v>
          </cell>
          <cell r="B8340">
            <v>0.13150000000000001</v>
          </cell>
        </row>
        <row r="8341">
          <cell r="A8341">
            <v>44771</v>
          </cell>
          <cell r="B8341">
            <v>0.13150000000000001</v>
          </cell>
        </row>
        <row r="8342">
          <cell r="A8342">
            <v>44772</v>
          </cell>
          <cell r="B8342">
            <v>0</v>
          </cell>
        </row>
        <row r="8343">
          <cell r="A8343">
            <v>44773</v>
          </cell>
          <cell r="B8343">
            <v>0</v>
          </cell>
        </row>
        <row r="8344">
          <cell r="A8344">
            <v>44774</v>
          </cell>
          <cell r="B8344">
            <v>0.13150000000000001</v>
          </cell>
        </row>
        <row r="8345">
          <cell r="A8345">
            <v>44775</v>
          </cell>
          <cell r="B8345">
            <v>0.13150000000000001</v>
          </cell>
        </row>
        <row r="8346">
          <cell r="A8346">
            <v>44776</v>
          </cell>
          <cell r="B8346">
            <v>0.13150000000000001</v>
          </cell>
        </row>
        <row r="8347">
          <cell r="A8347">
            <v>44777</v>
          </cell>
          <cell r="B8347">
            <v>0.13650000000000001</v>
          </cell>
        </row>
        <row r="8348">
          <cell r="A8348">
            <v>44778</v>
          </cell>
          <cell r="B8348">
            <v>0.13650000000000001</v>
          </cell>
        </row>
        <row r="8349">
          <cell r="A8349">
            <v>44779</v>
          </cell>
          <cell r="B8349">
            <v>0</v>
          </cell>
        </row>
        <row r="8350">
          <cell r="A8350">
            <v>44780</v>
          </cell>
          <cell r="B8350">
            <v>0</v>
          </cell>
        </row>
        <row r="8351">
          <cell r="A8351">
            <v>44781</v>
          </cell>
          <cell r="B8351">
            <v>0.13650000000000001</v>
          </cell>
        </row>
        <row r="8352">
          <cell r="A8352">
            <v>44782</v>
          </cell>
          <cell r="B8352">
            <v>0.13650000000000001</v>
          </cell>
        </row>
        <row r="8353">
          <cell r="A8353">
            <v>44783</v>
          </cell>
          <cell r="B8353">
            <v>0.13650000000000001</v>
          </cell>
        </row>
        <row r="8354">
          <cell r="A8354">
            <v>44784</v>
          </cell>
          <cell r="B8354">
            <v>0.13650000000000001</v>
          </cell>
        </row>
        <row r="8355">
          <cell r="A8355">
            <v>44785</v>
          </cell>
          <cell r="B8355">
            <v>0.13650000000000001</v>
          </cell>
        </row>
        <row r="8356">
          <cell r="A8356">
            <v>44786</v>
          </cell>
          <cell r="B8356">
            <v>0</v>
          </cell>
        </row>
        <row r="8357">
          <cell r="A8357">
            <v>44787</v>
          </cell>
          <cell r="B8357">
            <v>0</v>
          </cell>
        </row>
        <row r="8358">
          <cell r="A8358">
            <v>44788</v>
          </cell>
          <cell r="B8358">
            <v>0.13650000000000001</v>
          </cell>
        </row>
        <row r="8359">
          <cell r="A8359">
            <v>44789</v>
          </cell>
          <cell r="B8359">
            <v>0.13650000000000001</v>
          </cell>
        </row>
        <row r="8360">
          <cell r="A8360">
            <v>44790</v>
          </cell>
          <cell r="B8360">
            <v>0.13650000000000001</v>
          </cell>
        </row>
        <row r="8361">
          <cell r="A8361">
            <v>44791</v>
          </cell>
          <cell r="B8361">
            <v>0.13650000000000001</v>
          </cell>
        </row>
        <row r="8362">
          <cell r="A8362">
            <v>44792</v>
          </cell>
          <cell r="B8362">
            <v>0.13650000000000001</v>
          </cell>
        </row>
        <row r="8363">
          <cell r="A8363">
            <v>44793</v>
          </cell>
          <cell r="B8363">
            <v>0</v>
          </cell>
        </row>
        <row r="8364">
          <cell r="A8364">
            <v>44794</v>
          </cell>
          <cell r="B8364">
            <v>0</v>
          </cell>
        </row>
        <row r="8365">
          <cell r="A8365">
            <v>44795</v>
          </cell>
          <cell r="B8365">
            <v>0.13650000000000001</v>
          </cell>
        </row>
        <row r="8366">
          <cell r="A8366">
            <v>44796</v>
          </cell>
          <cell r="B8366">
            <v>0.13650000000000001</v>
          </cell>
        </row>
        <row r="8367">
          <cell r="A8367">
            <v>44797</v>
          </cell>
          <cell r="B8367">
            <v>0.13650000000000001</v>
          </cell>
        </row>
        <row r="8368">
          <cell r="A8368">
            <v>44798</v>
          </cell>
          <cell r="B8368">
            <v>0.13650000000000001</v>
          </cell>
        </row>
        <row r="8369">
          <cell r="A8369">
            <v>44799</v>
          </cell>
          <cell r="B8369">
            <v>0.13650000000000001</v>
          </cell>
        </row>
        <row r="8370">
          <cell r="A8370">
            <v>44800</v>
          </cell>
          <cell r="B8370">
            <v>0</v>
          </cell>
        </row>
        <row r="8371">
          <cell r="A8371">
            <v>44801</v>
          </cell>
          <cell r="B8371">
            <v>0</v>
          </cell>
        </row>
        <row r="8372">
          <cell r="A8372">
            <v>44802</v>
          </cell>
          <cell r="B8372">
            <v>0.13650000000000001</v>
          </cell>
        </row>
        <row r="8373">
          <cell r="A8373">
            <v>44803</v>
          </cell>
          <cell r="B8373">
            <v>0.13650000000000001</v>
          </cell>
        </row>
        <row r="8374">
          <cell r="A8374">
            <v>44804</v>
          </cell>
          <cell r="B8374">
            <v>0.13650000000000001</v>
          </cell>
        </row>
        <row r="8375">
          <cell r="A8375">
            <v>44805</v>
          </cell>
          <cell r="B8375">
            <v>0.13650000000000001</v>
          </cell>
        </row>
        <row r="8376">
          <cell r="A8376">
            <v>44806</v>
          </cell>
          <cell r="B8376">
            <v>0.13650000000000001</v>
          </cell>
        </row>
        <row r="8377">
          <cell r="A8377">
            <v>44807</v>
          </cell>
          <cell r="B8377">
            <v>0</v>
          </cell>
        </row>
        <row r="8378">
          <cell r="A8378">
            <v>44808</v>
          </cell>
          <cell r="B8378">
            <v>0</v>
          </cell>
        </row>
        <row r="8379">
          <cell r="A8379">
            <v>44809</v>
          </cell>
          <cell r="B8379">
            <v>0.13650000000000001</v>
          </cell>
        </row>
        <row r="8380">
          <cell r="A8380">
            <v>44810</v>
          </cell>
          <cell r="B8380">
            <v>0.13650000000000001</v>
          </cell>
        </row>
        <row r="8381">
          <cell r="A8381">
            <v>44811</v>
          </cell>
          <cell r="B8381">
            <v>0</v>
          </cell>
        </row>
        <row r="8382">
          <cell r="A8382">
            <v>44812</v>
          </cell>
          <cell r="B8382">
            <v>0.13650000000000001</v>
          </cell>
        </row>
        <row r="8383">
          <cell r="A8383">
            <v>44813</v>
          </cell>
          <cell r="B8383">
            <v>0.13650000000000001</v>
          </cell>
        </row>
        <row r="8384">
          <cell r="A8384">
            <v>44814</v>
          </cell>
          <cell r="B8384">
            <v>0</v>
          </cell>
        </row>
        <row r="8385">
          <cell r="A8385">
            <v>44815</v>
          </cell>
          <cell r="B8385">
            <v>0</v>
          </cell>
        </row>
        <row r="8386">
          <cell r="A8386">
            <v>44816</v>
          </cell>
          <cell r="B8386">
            <v>0.13650000000000001</v>
          </cell>
        </row>
        <row r="8387">
          <cell r="A8387">
            <v>44817</v>
          </cell>
          <cell r="B8387">
            <v>0.13650000000000001</v>
          </cell>
        </row>
        <row r="8388">
          <cell r="A8388">
            <v>44818</v>
          </cell>
          <cell r="B8388">
            <v>0.13650000000000001</v>
          </cell>
        </row>
        <row r="8389">
          <cell r="A8389">
            <v>44819</v>
          </cell>
          <cell r="B8389">
            <v>0.13650000000000001</v>
          </cell>
        </row>
        <row r="8390">
          <cell r="A8390">
            <v>44820</v>
          </cell>
          <cell r="B8390">
            <v>0.13650000000000001</v>
          </cell>
        </row>
        <row r="8391">
          <cell r="A8391">
            <v>44821</v>
          </cell>
          <cell r="B8391">
            <v>0</v>
          </cell>
        </row>
        <row r="8392">
          <cell r="A8392">
            <v>44822</v>
          </cell>
          <cell r="B8392">
            <v>0</v>
          </cell>
        </row>
        <row r="8393">
          <cell r="A8393">
            <v>44823</v>
          </cell>
          <cell r="B8393">
            <v>0.13650000000000001</v>
          </cell>
        </row>
        <row r="8394">
          <cell r="A8394">
            <v>44824</v>
          </cell>
          <cell r="B8394">
            <v>0.13650000000000001</v>
          </cell>
        </row>
        <row r="8395">
          <cell r="A8395">
            <v>44825</v>
          </cell>
          <cell r="B8395">
            <v>0.13650000000000001</v>
          </cell>
        </row>
        <row r="8396">
          <cell r="A8396">
            <v>44826</v>
          </cell>
          <cell r="B8396">
            <v>0.13650000000000001</v>
          </cell>
        </row>
        <row r="8397">
          <cell r="A8397">
            <v>44827</v>
          </cell>
          <cell r="B8397">
            <v>0.13650000000000001</v>
          </cell>
        </row>
        <row r="8398">
          <cell r="A8398">
            <v>44828</v>
          </cell>
          <cell r="B8398">
            <v>0</v>
          </cell>
        </row>
        <row r="8399">
          <cell r="A8399">
            <v>44829</v>
          </cell>
          <cell r="B8399">
            <v>0</v>
          </cell>
        </row>
        <row r="8400">
          <cell r="A8400">
            <v>44830</v>
          </cell>
          <cell r="B8400">
            <v>0.13650000000000001</v>
          </cell>
        </row>
        <row r="8401">
          <cell r="A8401">
            <v>44831</v>
          </cell>
          <cell r="B8401">
            <v>0.13650000000000001</v>
          </cell>
        </row>
        <row r="8402">
          <cell r="A8402">
            <v>44832</v>
          </cell>
          <cell r="B8402">
            <v>0.13650000000000001</v>
          </cell>
        </row>
        <row r="8403">
          <cell r="A8403">
            <v>44833</v>
          </cell>
          <cell r="B8403">
            <v>0.13650000000000001</v>
          </cell>
        </row>
        <row r="8404">
          <cell r="A8404">
            <v>44834</v>
          </cell>
          <cell r="B8404">
            <v>0.13650000000000001</v>
          </cell>
        </row>
        <row r="8405">
          <cell r="A8405">
            <v>44835</v>
          </cell>
          <cell r="B8405">
            <v>0</v>
          </cell>
        </row>
        <row r="8406">
          <cell r="A8406">
            <v>44836</v>
          </cell>
          <cell r="B8406">
            <v>0</v>
          </cell>
        </row>
        <row r="8407">
          <cell r="A8407">
            <v>44837</v>
          </cell>
          <cell r="B8407">
            <v>0.13650000000000001</v>
          </cell>
        </row>
        <row r="8408">
          <cell r="A8408">
            <v>44838</v>
          </cell>
          <cell r="B8408">
            <v>0.13650000000000001</v>
          </cell>
        </row>
        <row r="8409">
          <cell r="A8409">
            <v>44839</v>
          </cell>
          <cell r="B8409">
            <v>0.13650000000000001</v>
          </cell>
        </row>
        <row r="8410">
          <cell r="A8410">
            <v>44840</v>
          </cell>
          <cell r="B8410">
            <v>0.13650000000000001</v>
          </cell>
        </row>
        <row r="8411">
          <cell r="A8411">
            <v>44841</v>
          </cell>
          <cell r="B8411">
            <v>0.13650000000000001</v>
          </cell>
        </row>
        <row r="8412">
          <cell r="A8412">
            <v>44842</v>
          </cell>
          <cell r="B8412">
            <v>0</v>
          </cell>
        </row>
        <row r="8413">
          <cell r="A8413">
            <v>44843</v>
          </cell>
          <cell r="B8413">
            <v>0</v>
          </cell>
        </row>
        <row r="8414">
          <cell r="A8414">
            <v>44844</v>
          </cell>
          <cell r="B8414">
            <v>0.13650000000000001</v>
          </cell>
        </row>
        <row r="8415">
          <cell r="A8415">
            <v>44845</v>
          </cell>
          <cell r="B8415">
            <v>0.13650000000000001</v>
          </cell>
        </row>
        <row r="8416">
          <cell r="A8416">
            <v>44846</v>
          </cell>
          <cell r="B8416">
            <v>0</v>
          </cell>
        </row>
        <row r="8417">
          <cell r="A8417">
            <v>44847</v>
          </cell>
          <cell r="B8417">
            <v>0.13650000000000001</v>
          </cell>
        </row>
        <row r="8418">
          <cell r="A8418">
            <v>44848</v>
          </cell>
          <cell r="B8418">
            <v>0.13650000000000001</v>
          </cell>
        </row>
        <row r="8419">
          <cell r="A8419">
            <v>44849</v>
          </cell>
          <cell r="B8419">
            <v>0</v>
          </cell>
        </row>
        <row r="8420">
          <cell r="A8420">
            <v>44850</v>
          </cell>
          <cell r="B8420">
            <v>0</v>
          </cell>
        </row>
        <row r="8421">
          <cell r="A8421">
            <v>44851</v>
          </cell>
          <cell r="B8421">
            <v>0.13650000000000001</v>
          </cell>
        </row>
        <row r="8422">
          <cell r="A8422">
            <v>44852</v>
          </cell>
          <cell r="B8422">
            <v>0.13650000000000001</v>
          </cell>
        </row>
        <row r="8423">
          <cell r="A8423">
            <v>44853</v>
          </cell>
          <cell r="B8423">
            <v>0.13650000000000001</v>
          </cell>
        </row>
        <row r="8424">
          <cell r="A8424">
            <v>44854</v>
          </cell>
          <cell r="B8424">
            <v>0.13650000000000001</v>
          </cell>
        </row>
        <row r="8425">
          <cell r="A8425">
            <v>44855</v>
          </cell>
          <cell r="B8425">
            <v>0.13650000000000001</v>
          </cell>
        </row>
        <row r="8426">
          <cell r="A8426">
            <v>44856</v>
          </cell>
          <cell r="B8426">
            <v>0</v>
          </cell>
        </row>
        <row r="8427">
          <cell r="A8427">
            <v>44857</v>
          </cell>
          <cell r="B8427">
            <v>0</v>
          </cell>
        </row>
        <row r="8428">
          <cell r="A8428">
            <v>44858</v>
          </cell>
          <cell r="B8428">
            <v>0.13650000000000001</v>
          </cell>
        </row>
        <row r="8429">
          <cell r="A8429">
            <v>44859</v>
          </cell>
          <cell r="B8429">
            <v>0.13650000000000001</v>
          </cell>
        </row>
        <row r="8430">
          <cell r="A8430">
            <v>44860</v>
          </cell>
          <cell r="B8430">
            <v>0.13650000000000001</v>
          </cell>
        </row>
        <row r="8431">
          <cell r="A8431">
            <v>44861</v>
          </cell>
          <cell r="B8431">
            <v>0.13650000000000001</v>
          </cell>
        </row>
        <row r="8432">
          <cell r="A8432">
            <v>44862</v>
          </cell>
          <cell r="B8432">
            <v>0.13650000000000001</v>
          </cell>
        </row>
        <row r="8433">
          <cell r="A8433">
            <v>44863</v>
          </cell>
          <cell r="B8433">
            <v>0</v>
          </cell>
        </row>
        <row r="8434">
          <cell r="A8434">
            <v>44864</v>
          </cell>
          <cell r="B8434">
            <v>0</v>
          </cell>
        </row>
        <row r="8435">
          <cell r="A8435">
            <v>44865</v>
          </cell>
          <cell r="B8435">
            <v>0.13650000000000001</v>
          </cell>
        </row>
        <row r="8436">
          <cell r="A8436">
            <v>44866</v>
          </cell>
          <cell r="B8436">
            <v>0.13650000000000001</v>
          </cell>
        </row>
        <row r="8437">
          <cell r="A8437">
            <v>44867</v>
          </cell>
          <cell r="B8437">
            <v>0</v>
          </cell>
        </row>
        <row r="8438">
          <cell r="A8438">
            <v>44868</v>
          </cell>
          <cell r="B8438">
            <v>0.13650000000000001</v>
          </cell>
        </row>
        <row r="8439">
          <cell r="A8439">
            <v>44869</v>
          </cell>
          <cell r="B8439">
            <v>0.13650000000000001</v>
          </cell>
        </row>
        <row r="8440">
          <cell r="A8440">
            <v>44870</v>
          </cell>
          <cell r="B8440">
            <v>0</v>
          </cell>
        </row>
        <row r="8441">
          <cell r="A8441">
            <v>44871</v>
          </cell>
          <cell r="B8441">
            <v>0</v>
          </cell>
        </row>
        <row r="8442">
          <cell r="A8442">
            <v>44872</v>
          </cell>
          <cell r="B8442">
            <v>0.13650000000000001</v>
          </cell>
        </row>
        <row r="8443">
          <cell r="A8443">
            <v>44873</v>
          </cell>
          <cell r="B8443">
            <v>0.13650000000000001</v>
          </cell>
        </row>
        <row r="8444">
          <cell r="A8444">
            <v>44874</v>
          </cell>
          <cell r="B8444">
            <v>0.13650000000000001</v>
          </cell>
        </row>
        <row r="8445">
          <cell r="A8445">
            <v>44875</v>
          </cell>
          <cell r="B8445">
            <v>0.13650000000000001</v>
          </cell>
        </row>
        <row r="8446">
          <cell r="A8446">
            <v>44876</v>
          </cell>
          <cell r="B8446">
            <v>0.13650000000000001</v>
          </cell>
        </row>
        <row r="8447">
          <cell r="A8447">
            <v>44877</v>
          </cell>
          <cell r="B8447">
            <v>0</v>
          </cell>
        </row>
        <row r="8448">
          <cell r="A8448">
            <v>44878</v>
          </cell>
          <cell r="B8448">
            <v>0</v>
          </cell>
        </row>
        <row r="8449">
          <cell r="A8449">
            <v>44879</v>
          </cell>
          <cell r="B8449">
            <v>0.13650000000000001</v>
          </cell>
        </row>
        <row r="8450">
          <cell r="A8450">
            <v>44880</v>
          </cell>
          <cell r="B8450">
            <v>0</v>
          </cell>
        </row>
        <row r="8451">
          <cell r="A8451">
            <v>44881</v>
          </cell>
          <cell r="B8451">
            <v>0</v>
          </cell>
        </row>
        <row r="8452">
          <cell r="A8452">
            <v>44882</v>
          </cell>
          <cell r="B8452">
            <v>0</v>
          </cell>
        </row>
        <row r="8453">
          <cell r="A8453">
            <v>44883</v>
          </cell>
          <cell r="B8453">
            <v>0</v>
          </cell>
        </row>
        <row r="8454">
          <cell r="A8454">
            <v>44884</v>
          </cell>
          <cell r="B8454">
            <v>0</v>
          </cell>
        </row>
        <row r="8455">
          <cell r="A8455">
            <v>44885</v>
          </cell>
          <cell r="B8455">
            <v>0</v>
          </cell>
        </row>
        <row r="8456">
          <cell r="A8456">
            <v>44886</v>
          </cell>
          <cell r="B8456">
            <v>0</v>
          </cell>
        </row>
        <row r="8457">
          <cell r="A8457">
            <v>44887</v>
          </cell>
          <cell r="B8457">
            <v>0</v>
          </cell>
        </row>
        <row r="8458">
          <cell r="A8458">
            <v>44888</v>
          </cell>
          <cell r="B8458">
            <v>0</v>
          </cell>
        </row>
        <row r="8459">
          <cell r="A8459">
            <v>44889</v>
          </cell>
          <cell r="B8459">
            <v>0</v>
          </cell>
        </row>
        <row r="8460">
          <cell r="A8460">
            <v>44890</v>
          </cell>
          <cell r="B8460">
            <v>0</v>
          </cell>
        </row>
        <row r="8461">
          <cell r="A8461">
            <v>44891</v>
          </cell>
          <cell r="B8461">
            <v>0</v>
          </cell>
        </row>
        <row r="8462">
          <cell r="A8462">
            <v>44892</v>
          </cell>
          <cell r="B8462">
            <v>0</v>
          </cell>
        </row>
        <row r="8463">
          <cell r="A8463">
            <v>44893</v>
          </cell>
          <cell r="B8463">
            <v>0</v>
          </cell>
        </row>
        <row r="8464">
          <cell r="A8464">
            <v>44894</v>
          </cell>
          <cell r="B8464">
            <v>0</v>
          </cell>
        </row>
        <row r="8465">
          <cell r="A8465">
            <v>44895</v>
          </cell>
          <cell r="B8465">
            <v>0</v>
          </cell>
        </row>
        <row r="8466">
          <cell r="A8466">
            <v>44896</v>
          </cell>
          <cell r="B8466">
            <v>0</v>
          </cell>
        </row>
        <row r="8467">
          <cell r="A8467">
            <v>44897</v>
          </cell>
          <cell r="B8467">
            <v>0</v>
          </cell>
        </row>
        <row r="8468">
          <cell r="A8468">
            <v>44898</v>
          </cell>
          <cell r="B8468">
            <v>0</v>
          </cell>
        </row>
        <row r="8469">
          <cell r="A8469">
            <v>44899</v>
          </cell>
          <cell r="B8469">
            <v>0</v>
          </cell>
        </row>
        <row r="8470">
          <cell r="A8470">
            <v>44900</v>
          </cell>
          <cell r="B8470">
            <v>0</v>
          </cell>
        </row>
        <row r="8471">
          <cell r="A8471">
            <v>44901</v>
          </cell>
          <cell r="B8471">
            <v>0</v>
          </cell>
        </row>
        <row r="8472">
          <cell r="A8472">
            <v>44902</v>
          </cell>
          <cell r="B8472">
            <v>0</v>
          </cell>
        </row>
        <row r="8473">
          <cell r="A8473">
            <v>44903</v>
          </cell>
          <cell r="B8473">
            <v>0</v>
          </cell>
        </row>
        <row r="8474">
          <cell r="A8474">
            <v>44904</v>
          </cell>
          <cell r="B8474">
            <v>0</v>
          </cell>
        </row>
        <row r="8475">
          <cell r="A8475">
            <v>44905</v>
          </cell>
          <cell r="B8475">
            <v>0</v>
          </cell>
        </row>
        <row r="8476">
          <cell r="A8476">
            <v>44906</v>
          </cell>
          <cell r="B8476">
            <v>0</v>
          </cell>
        </row>
        <row r="8477">
          <cell r="A8477">
            <v>44907</v>
          </cell>
          <cell r="B8477">
            <v>0</v>
          </cell>
        </row>
        <row r="8478">
          <cell r="A8478">
            <v>44908</v>
          </cell>
          <cell r="B8478">
            <v>0</v>
          </cell>
        </row>
        <row r="8479">
          <cell r="A8479">
            <v>44909</v>
          </cell>
          <cell r="B8479">
            <v>0</v>
          </cell>
        </row>
        <row r="8480">
          <cell r="A8480">
            <v>44910</v>
          </cell>
          <cell r="B8480">
            <v>0</v>
          </cell>
        </row>
        <row r="8481">
          <cell r="A8481">
            <v>44911</v>
          </cell>
          <cell r="B8481">
            <v>0</v>
          </cell>
        </row>
        <row r="8482">
          <cell r="A8482">
            <v>44912</v>
          </cell>
          <cell r="B8482">
            <v>0</v>
          </cell>
        </row>
        <row r="8483">
          <cell r="A8483">
            <v>44913</v>
          </cell>
          <cell r="B8483">
            <v>0</v>
          </cell>
        </row>
        <row r="8484">
          <cell r="A8484">
            <v>44914</v>
          </cell>
          <cell r="B8484">
            <v>0</v>
          </cell>
        </row>
        <row r="8485">
          <cell r="A8485">
            <v>44915</v>
          </cell>
          <cell r="B8485">
            <v>0</v>
          </cell>
        </row>
        <row r="8486">
          <cell r="A8486">
            <v>44916</v>
          </cell>
          <cell r="B8486">
            <v>0</v>
          </cell>
        </row>
        <row r="8487">
          <cell r="A8487">
            <v>44917</v>
          </cell>
          <cell r="B8487">
            <v>0</v>
          </cell>
        </row>
        <row r="8488">
          <cell r="A8488">
            <v>44918</v>
          </cell>
          <cell r="B8488">
            <v>0</v>
          </cell>
        </row>
        <row r="8489">
          <cell r="A8489">
            <v>44919</v>
          </cell>
          <cell r="B8489">
            <v>0</v>
          </cell>
        </row>
        <row r="8490">
          <cell r="A8490">
            <v>44920</v>
          </cell>
          <cell r="B8490">
            <v>0</v>
          </cell>
        </row>
        <row r="8491">
          <cell r="A8491">
            <v>44921</v>
          </cell>
          <cell r="B8491">
            <v>0</v>
          </cell>
        </row>
        <row r="8492">
          <cell r="A8492">
            <v>44922</v>
          </cell>
          <cell r="B8492">
            <v>0</v>
          </cell>
        </row>
        <row r="8493">
          <cell r="A8493">
            <v>44923</v>
          </cell>
          <cell r="B8493">
            <v>0</v>
          </cell>
        </row>
        <row r="8494">
          <cell r="A8494">
            <v>44924</v>
          </cell>
          <cell r="B8494">
            <v>0</v>
          </cell>
        </row>
        <row r="8495">
          <cell r="A8495">
            <v>44925</v>
          </cell>
          <cell r="B8495">
            <v>0</v>
          </cell>
        </row>
        <row r="8496">
          <cell r="A8496">
            <v>44926</v>
          </cell>
          <cell r="B8496">
            <v>0</v>
          </cell>
        </row>
        <row r="8497">
          <cell r="A8497">
            <v>44927</v>
          </cell>
          <cell r="B8497">
            <v>0</v>
          </cell>
        </row>
        <row r="8498">
          <cell r="A8498">
            <v>44928</v>
          </cell>
          <cell r="B8498">
            <v>0</v>
          </cell>
        </row>
        <row r="8499">
          <cell r="A8499">
            <v>44929</v>
          </cell>
          <cell r="B8499">
            <v>0</v>
          </cell>
        </row>
        <row r="8500">
          <cell r="A8500">
            <v>44930</v>
          </cell>
          <cell r="B8500">
            <v>0</v>
          </cell>
        </row>
        <row r="8501">
          <cell r="A8501">
            <v>44931</v>
          </cell>
          <cell r="B8501">
            <v>0</v>
          </cell>
        </row>
        <row r="8502">
          <cell r="A8502">
            <v>44932</v>
          </cell>
          <cell r="B8502">
            <v>0</v>
          </cell>
        </row>
        <row r="8503">
          <cell r="A8503">
            <v>44933</v>
          </cell>
          <cell r="B8503">
            <v>0</v>
          </cell>
        </row>
        <row r="8504">
          <cell r="A8504">
            <v>44934</v>
          </cell>
          <cell r="B8504">
            <v>0</v>
          </cell>
        </row>
        <row r="8505">
          <cell r="A8505">
            <v>44935</v>
          </cell>
          <cell r="B8505">
            <v>0</v>
          </cell>
        </row>
        <row r="8506">
          <cell r="A8506">
            <v>44936</v>
          </cell>
          <cell r="B8506">
            <v>0</v>
          </cell>
        </row>
        <row r="8507">
          <cell r="A8507">
            <v>44937</v>
          </cell>
          <cell r="B8507">
            <v>0</v>
          </cell>
        </row>
        <row r="8508">
          <cell r="A8508">
            <v>44938</v>
          </cell>
          <cell r="B8508">
            <v>0</v>
          </cell>
        </row>
        <row r="8509">
          <cell r="A8509">
            <v>44939</v>
          </cell>
          <cell r="B8509">
            <v>0</v>
          </cell>
        </row>
        <row r="8510">
          <cell r="A8510">
            <v>44940</v>
          </cell>
          <cell r="B8510">
            <v>0</v>
          </cell>
        </row>
        <row r="8511">
          <cell r="A8511">
            <v>44941</v>
          </cell>
          <cell r="B8511">
            <v>0</v>
          </cell>
        </row>
        <row r="8512">
          <cell r="A8512">
            <v>44942</v>
          </cell>
          <cell r="B8512">
            <v>0</v>
          </cell>
        </row>
        <row r="8513">
          <cell r="A8513">
            <v>44943</v>
          </cell>
          <cell r="B8513">
            <v>0</v>
          </cell>
        </row>
        <row r="8514">
          <cell r="A8514">
            <v>44944</v>
          </cell>
          <cell r="B8514">
            <v>0</v>
          </cell>
        </row>
        <row r="8515">
          <cell r="A8515">
            <v>44945</v>
          </cell>
          <cell r="B8515">
            <v>0</v>
          </cell>
        </row>
        <row r="8516">
          <cell r="A8516">
            <v>44946</v>
          </cell>
          <cell r="B8516">
            <v>0</v>
          </cell>
        </row>
        <row r="8517">
          <cell r="A8517">
            <v>44947</v>
          </cell>
          <cell r="B8517">
            <v>0</v>
          </cell>
        </row>
        <row r="8518">
          <cell r="A8518">
            <v>44948</v>
          </cell>
          <cell r="B8518">
            <v>0</v>
          </cell>
        </row>
        <row r="8519">
          <cell r="A8519">
            <v>44949</v>
          </cell>
          <cell r="B8519">
            <v>0</v>
          </cell>
        </row>
        <row r="8520">
          <cell r="A8520">
            <v>44950</v>
          </cell>
          <cell r="B8520">
            <v>0</v>
          </cell>
        </row>
        <row r="8521">
          <cell r="A8521">
            <v>44951</v>
          </cell>
          <cell r="B8521">
            <v>0</v>
          </cell>
        </row>
        <row r="8522">
          <cell r="A8522">
            <v>44952</v>
          </cell>
          <cell r="B8522">
            <v>0</v>
          </cell>
        </row>
        <row r="8523">
          <cell r="A8523">
            <v>44953</v>
          </cell>
          <cell r="B8523">
            <v>0</v>
          </cell>
        </row>
        <row r="8524">
          <cell r="A8524">
            <v>44954</v>
          </cell>
          <cell r="B8524">
            <v>0</v>
          </cell>
        </row>
        <row r="8525">
          <cell r="A8525">
            <v>44955</v>
          </cell>
          <cell r="B8525">
            <v>0</v>
          </cell>
        </row>
        <row r="8526">
          <cell r="A8526">
            <v>44956</v>
          </cell>
          <cell r="B8526">
            <v>0</v>
          </cell>
        </row>
        <row r="8527">
          <cell r="A8527">
            <v>44957</v>
          </cell>
          <cell r="B8527">
            <v>0</v>
          </cell>
        </row>
        <row r="8528">
          <cell r="A8528">
            <v>44958</v>
          </cell>
          <cell r="B8528">
            <v>0</v>
          </cell>
        </row>
        <row r="8529">
          <cell r="A8529">
            <v>44959</v>
          </cell>
          <cell r="B8529">
            <v>0</v>
          </cell>
        </row>
        <row r="8530">
          <cell r="A8530">
            <v>44960</v>
          </cell>
          <cell r="B8530">
            <v>0</v>
          </cell>
        </row>
        <row r="8531">
          <cell r="A8531">
            <v>44961</v>
          </cell>
          <cell r="B8531">
            <v>0</v>
          </cell>
        </row>
        <row r="8532">
          <cell r="A8532">
            <v>44962</v>
          </cell>
          <cell r="B8532">
            <v>0</v>
          </cell>
        </row>
        <row r="8533">
          <cell r="A8533">
            <v>44963</v>
          </cell>
          <cell r="B8533">
            <v>0</v>
          </cell>
        </row>
        <row r="8534">
          <cell r="A8534">
            <v>44964</v>
          </cell>
          <cell r="B8534">
            <v>0</v>
          </cell>
        </row>
        <row r="8535">
          <cell r="A8535">
            <v>44965</v>
          </cell>
          <cell r="B8535">
            <v>0</v>
          </cell>
        </row>
        <row r="8536">
          <cell r="A8536">
            <v>44966</v>
          </cell>
          <cell r="B8536">
            <v>0</v>
          </cell>
        </row>
        <row r="8537">
          <cell r="A8537">
            <v>44967</v>
          </cell>
          <cell r="B8537">
            <v>0</v>
          </cell>
        </row>
        <row r="8538">
          <cell r="A8538">
            <v>44968</v>
          </cell>
          <cell r="B8538">
            <v>0</v>
          </cell>
        </row>
        <row r="8539">
          <cell r="A8539">
            <v>44969</v>
          </cell>
          <cell r="B8539">
            <v>0</v>
          </cell>
        </row>
        <row r="8540">
          <cell r="A8540">
            <v>44970</v>
          </cell>
          <cell r="B8540">
            <v>0</v>
          </cell>
        </row>
        <row r="8541">
          <cell r="A8541">
            <v>44971</v>
          </cell>
          <cell r="B8541">
            <v>0</v>
          </cell>
        </row>
        <row r="8542">
          <cell r="A8542">
            <v>44972</v>
          </cell>
          <cell r="B8542">
            <v>0</v>
          </cell>
        </row>
        <row r="8543">
          <cell r="A8543">
            <v>44973</v>
          </cell>
          <cell r="B8543">
            <v>0</v>
          </cell>
        </row>
        <row r="8544">
          <cell r="A8544">
            <v>44974</v>
          </cell>
          <cell r="B8544">
            <v>0</v>
          </cell>
        </row>
        <row r="8545">
          <cell r="A8545">
            <v>44975</v>
          </cell>
          <cell r="B8545">
            <v>0</v>
          </cell>
        </row>
        <row r="8546">
          <cell r="A8546">
            <v>44976</v>
          </cell>
          <cell r="B8546">
            <v>0</v>
          </cell>
        </row>
        <row r="8547">
          <cell r="A8547">
            <v>44977</v>
          </cell>
          <cell r="B8547">
            <v>0</v>
          </cell>
        </row>
        <row r="8548">
          <cell r="A8548">
            <v>44978</v>
          </cell>
          <cell r="B8548">
            <v>0</v>
          </cell>
        </row>
        <row r="8549">
          <cell r="A8549">
            <v>44979</v>
          </cell>
          <cell r="B8549">
            <v>0</v>
          </cell>
        </row>
        <row r="8550">
          <cell r="A8550">
            <v>44980</v>
          </cell>
          <cell r="B8550">
            <v>0</v>
          </cell>
        </row>
        <row r="8551">
          <cell r="A8551">
            <v>44981</v>
          </cell>
          <cell r="B8551">
            <v>0</v>
          </cell>
        </row>
        <row r="8552">
          <cell r="A8552">
            <v>44982</v>
          </cell>
          <cell r="B8552">
            <v>0</v>
          </cell>
        </row>
        <row r="8553">
          <cell r="A8553">
            <v>44983</v>
          </cell>
          <cell r="B8553">
            <v>0</v>
          </cell>
        </row>
        <row r="8554">
          <cell r="A8554">
            <v>44984</v>
          </cell>
          <cell r="B8554">
            <v>0</v>
          </cell>
        </row>
        <row r="8555">
          <cell r="A8555">
            <v>44985</v>
          </cell>
          <cell r="B8555">
            <v>0</v>
          </cell>
        </row>
        <row r="8556">
          <cell r="A8556">
            <v>44986</v>
          </cell>
          <cell r="B8556">
            <v>0</v>
          </cell>
        </row>
        <row r="8557">
          <cell r="A8557">
            <v>44987</v>
          </cell>
          <cell r="B8557">
            <v>0</v>
          </cell>
        </row>
        <row r="8558">
          <cell r="A8558">
            <v>44988</v>
          </cell>
          <cell r="B8558">
            <v>0</v>
          </cell>
        </row>
        <row r="8559">
          <cell r="A8559">
            <v>44989</v>
          </cell>
          <cell r="B8559">
            <v>0</v>
          </cell>
        </row>
        <row r="8560">
          <cell r="A8560">
            <v>44990</v>
          </cell>
          <cell r="B8560">
            <v>0</v>
          </cell>
        </row>
        <row r="8561">
          <cell r="A8561">
            <v>44991</v>
          </cell>
          <cell r="B8561">
            <v>0</v>
          </cell>
        </row>
        <row r="8562">
          <cell r="A8562">
            <v>44992</v>
          </cell>
          <cell r="B8562">
            <v>0</v>
          </cell>
        </row>
        <row r="8563">
          <cell r="A8563">
            <v>44993</v>
          </cell>
          <cell r="B8563">
            <v>0</v>
          </cell>
        </row>
        <row r="8564">
          <cell r="A8564">
            <v>44994</v>
          </cell>
          <cell r="B8564">
            <v>0</v>
          </cell>
        </row>
        <row r="8565">
          <cell r="A8565">
            <v>44995</v>
          </cell>
          <cell r="B8565">
            <v>0</v>
          </cell>
        </row>
        <row r="8566">
          <cell r="A8566">
            <v>44996</v>
          </cell>
          <cell r="B8566">
            <v>0</v>
          </cell>
        </row>
        <row r="8567">
          <cell r="A8567">
            <v>44997</v>
          </cell>
          <cell r="B8567">
            <v>0</v>
          </cell>
        </row>
        <row r="8568">
          <cell r="A8568">
            <v>44998</v>
          </cell>
          <cell r="B8568">
            <v>0</v>
          </cell>
        </row>
        <row r="8569">
          <cell r="A8569">
            <v>44999</v>
          </cell>
          <cell r="B8569">
            <v>0</v>
          </cell>
        </row>
        <row r="8570">
          <cell r="A8570">
            <v>45000</v>
          </cell>
          <cell r="B8570">
            <v>0</v>
          </cell>
        </row>
        <row r="8571">
          <cell r="A8571">
            <v>45001</v>
          </cell>
          <cell r="B8571">
            <v>0</v>
          </cell>
        </row>
        <row r="8572">
          <cell r="A8572">
            <v>45002</v>
          </cell>
          <cell r="B8572">
            <v>0</v>
          </cell>
        </row>
        <row r="8573">
          <cell r="A8573">
            <v>45003</v>
          </cell>
          <cell r="B8573">
            <v>0</v>
          </cell>
        </row>
        <row r="8574">
          <cell r="A8574">
            <v>45004</v>
          </cell>
          <cell r="B8574">
            <v>0</v>
          </cell>
        </row>
        <row r="8575">
          <cell r="A8575">
            <v>45005</v>
          </cell>
          <cell r="B8575">
            <v>0</v>
          </cell>
        </row>
        <row r="8576">
          <cell r="A8576">
            <v>45006</v>
          </cell>
          <cell r="B8576">
            <v>0</v>
          </cell>
        </row>
        <row r="8577">
          <cell r="A8577">
            <v>45007</v>
          </cell>
          <cell r="B8577">
            <v>0</v>
          </cell>
        </row>
        <row r="8578">
          <cell r="A8578">
            <v>45008</v>
          </cell>
          <cell r="B8578">
            <v>0</v>
          </cell>
        </row>
        <row r="8579">
          <cell r="A8579">
            <v>45009</v>
          </cell>
          <cell r="B8579">
            <v>0</v>
          </cell>
        </row>
        <row r="8580">
          <cell r="A8580">
            <v>45010</v>
          </cell>
          <cell r="B8580">
            <v>0</v>
          </cell>
        </row>
        <row r="8581">
          <cell r="A8581">
            <v>45011</v>
          </cell>
          <cell r="B8581">
            <v>0</v>
          </cell>
        </row>
        <row r="8582">
          <cell r="A8582">
            <v>45012</v>
          </cell>
          <cell r="B8582">
            <v>0</v>
          </cell>
        </row>
        <row r="8583">
          <cell r="A8583">
            <v>45013</v>
          </cell>
          <cell r="B8583">
            <v>0</v>
          </cell>
        </row>
        <row r="8584">
          <cell r="A8584">
            <v>45014</v>
          </cell>
          <cell r="B8584">
            <v>0</v>
          </cell>
        </row>
        <row r="8585">
          <cell r="A8585">
            <v>45015</v>
          </cell>
          <cell r="B8585">
            <v>0</v>
          </cell>
        </row>
        <row r="8586">
          <cell r="A8586">
            <v>45016</v>
          </cell>
          <cell r="B8586">
            <v>0</v>
          </cell>
        </row>
        <row r="8587">
          <cell r="A8587">
            <v>45017</v>
          </cell>
          <cell r="B8587">
            <v>0</v>
          </cell>
        </row>
        <row r="8588">
          <cell r="A8588">
            <v>45018</v>
          </cell>
          <cell r="B8588">
            <v>0</v>
          </cell>
        </row>
        <row r="8589">
          <cell r="A8589">
            <v>45019</v>
          </cell>
          <cell r="B8589">
            <v>0</v>
          </cell>
        </row>
        <row r="8590">
          <cell r="A8590">
            <v>45020</v>
          </cell>
          <cell r="B8590">
            <v>0</v>
          </cell>
        </row>
        <row r="8591">
          <cell r="A8591">
            <v>45021</v>
          </cell>
          <cell r="B8591">
            <v>0</v>
          </cell>
        </row>
        <row r="8592">
          <cell r="A8592">
            <v>45022</v>
          </cell>
          <cell r="B8592">
            <v>0</v>
          </cell>
        </row>
        <row r="8593">
          <cell r="A8593">
            <v>45023</v>
          </cell>
          <cell r="B8593">
            <v>0</v>
          </cell>
        </row>
        <row r="8594">
          <cell r="A8594">
            <v>45024</v>
          </cell>
          <cell r="B8594">
            <v>0</v>
          </cell>
        </row>
        <row r="8595">
          <cell r="A8595">
            <v>45025</v>
          </cell>
          <cell r="B8595">
            <v>0</v>
          </cell>
        </row>
        <row r="8596">
          <cell r="A8596">
            <v>45026</v>
          </cell>
          <cell r="B8596">
            <v>0</v>
          </cell>
        </row>
        <row r="8597">
          <cell r="A8597">
            <v>45027</v>
          </cell>
          <cell r="B8597">
            <v>0</v>
          </cell>
        </row>
        <row r="8598">
          <cell r="A8598">
            <v>45028</v>
          </cell>
          <cell r="B8598">
            <v>0</v>
          </cell>
        </row>
        <row r="8599">
          <cell r="A8599">
            <v>45029</v>
          </cell>
          <cell r="B8599">
            <v>0</v>
          </cell>
        </row>
        <row r="8600">
          <cell r="A8600">
            <v>45030</v>
          </cell>
          <cell r="B8600">
            <v>0</v>
          </cell>
        </row>
        <row r="8601">
          <cell r="A8601">
            <v>45031</v>
          </cell>
          <cell r="B8601">
            <v>0</v>
          </cell>
        </row>
        <row r="8602">
          <cell r="A8602">
            <v>45032</v>
          </cell>
          <cell r="B8602">
            <v>0</v>
          </cell>
        </row>
        <row r="8603">
          <cell r="A8603">
            <v>45033</v>
          </cell>
          <cell r="B8603">
            <v>0</v>
          </cell>
        </row>
        <row r="8604">
          <cell r="A8604">
            <v>45034</v>
          </cell>
          <cell r="B8604">
            <v>0</v>
          </cell>
        </row>
        <row r="8605">
          <cell r="A8605">
            <v>45035</v>
          </cell>
          <cell r="B8605">
            <v>0</v>
          </cell>
        </row>
        <row r="8606">
          <cell r="A8606">
            <v>45036</v>
          </cell>
          <cell r="B8606">
            <v>0</v>
          </cell>
        </row>
        <row r="8607">
          <cell r="A8607">
            <v>45037</v>
          </cell>
          <cell r="B8607">
            <v>0</v>
          </cell>
        </row>
        <row r="8608">
          <cell r="A8608">
            <v>45038</v>
          </cell>
          <cell r="B8608">
            <v>0</v>
          </cell>
        </row>
        <row r="8609">
          <cell r="A8609">
            <v>45039</v>
          </cell>
          <cell r="B8609">
            <v>0</v>
          </cell>
        </row>
        <row r="8610">
          <cell r="A8610">
            <v>45040</v>
          </cell>
          <cell r="B8610">
            <v>0</v>
          </cell>
        </row>
        <row r="8611">
          <cell r="A8611">
            <v>45041</v>
          </cell>
          <cell r="B8611">
            <v>0</v>
          </cell>
        </row>
        <row r="8612">
          <cell r="A8612">
            <v>45042</v>
          </cell>
          <cell r="B8612">
            <v>0</v>
          </cell>
        </row>
        <row r="8613">
          <cell r="A8613">
            <v>45043</v>
          </cell>
          <cell r="B8613">
            <v>0</v>
          </cell>
        </row>
        <row r="8614">
          <cell r="A8614">
            <v>45044</v>
          </cell>
          <cell r="B8614">
            <v>0</v>
          </cell>
        </row>
        <row r="8615">
          <cell r="A8615">
            <v>45045</v>
          </cell>
          <cell r="B8615">
            <v>0</v>
          </cell>
        </row>
        <row r="8616">
          <cell r="A8616">
            <v>45046</v>
          </cell>
          <cell r="B8616">
            <v>0</v>
          </cell>
        </row>
        <row r="8617">
          <cell r="A8617">
            <v>45047</v>
          </cell>
          <cell r="B8617">
            <v>0</v>
          </cell>
        </row>
        <row r="8618">
          <cell r="A8618">
            <v>45048</v>
          </cell>
          <cell r="B8618">
            <v>0</v>
          </cell>
        </row>
        <row r="8619">
          <cell r="A8619">
            <v>45049</v>
          </cell>
          <cell r="B8619">
            <v>0</v>
          </cell>
        </row>
        <row r="8620">
          <cell r="A8620">
            <v>45050</v>
          </cell>
          <cell r="B8620">
            <v>0</v>
          </cell>
        </row>
        <row r="8621">
          <cell r="A8621">
            <v>45051</v>
          </cell>
          <cell r="B8621">
            <v>0</v>
          </cell>
        </row>
        <row r="8622">
          <cell r="A8622">
            <v>45052</v>
          </cell>
          <cell r="B8622">
            <v>0</v>
          </cell>
        </row>
        <row r="8623">
          <cell r="A8623">
            <v>45053</v>
          </cell>
          <cell r="B8623">
            <v>0</v>
          </cell>
        </row>
        <row r="8624">
          <cell r="A8624">
            <v>45054</v>
          </cell>
          <cell r="B8624">
            <v>0</v>
          </cell>
        </row>
        <row r="8625">
          <cell r="A8625">
            <v>45055</v>
          </cell>
          <cell r="B8625">
            <v>0</v>
          </cell>
        </row>
        <row r="8626">
          <cell r="A8626">
            <v>45056</v>
          </cell>
          <cell r="B8626">
            <v>0</v>
          </cell>
        </row>
        <row r="8627">
          <cell r="A8627">
            <v>45057</v>
          </cell>
          <cell r="B8627">
            <v>0</v>
          </cell>
        </row>
        <row r="8628">
          <cell r="A8628">
            <v>45058</v>
          </cell>
          <cell r="B8628">
            <v>0</v>
          </cell>
        </row>
        <row r="8629">
          <cell r="A8629">
            <v>45059</v>
          </cell>
          <cell r="B8629">
            <v>0</v>
          </cell>
        </row>
        <row r="8630">
          <cell r="A8630">
            <v>45060</v>
          </cell>
          <cell r="B8630">
            <v>0</v>
          </cell>
        </row>
        <row r="8631">
          <cell r="A8631">
            <v>45061</v>
          </cell>
          <cell r="B8631">
            <v>0</v>
          </cell>
        </row>
        <row r="8632">
          <cell r="A8632">
            <v>45062</v>
          </cell>
          <cell r="B8632">
            <v>0</v>
          </cell>
        </row>
        <row r="8633">
          <cell r="A8633">
            <v>45063</v>
          </cell>
          <cell r="B8633">
            <v>0</v>
          </cell>
        </row>
        <row r="8634">
          <cell r="A8634">
            <v>45064</v>
          </cell>
          <cell r="B8634">
            <v>0</v>
          </cell>
        </row>
        <row r="8635">
          <cell r="A8635">
            <v>45065</v>
          </cell>
          <cell r="B8635">
            <v>0</v>
          </cell>
        </row>
        <row r="8636">
          <cell r="A8636">
            <v>45066</v>
          </cell>
          <cell r="B8636">
            <v>0</v>
          </cell>
        </row>
        <row r="8637">
          <cell r="A8637">
            <v>45067</v>
          </cell>
          <cell r="B8637">
            <v>0</v>
          </cell>
        </row>
        <row r="8638">
          <cell r="A8638">
            <v>45068</v>
          </cell>
          <cell r="B8638">
            <v>0</v>
          </cell>
        </row>
        <row r="8639">
          <cell r="A8639">
            <v>45069</v>
          </cell>
          <cell r="B8639">
            <v>0</v>
          </cell>
        </row>
        <row r="8640">
          <cell r="A8640">
            <v>45070</v>
          </cell>
          <cell r="B8640">
            <v>0</v>
          </cell>
        </row>
        <row r="8641">
          <cell r="A8641">
            <v>45071</v>
          </cell>
          <cell r="B8641">
            <v>0</v>
          </cell>
        </row>
        <row r="8642">
          <cell r="A8642">
            <v>45072</v>
          </cell>
          <cell r="B8642">
            <v>0</v>
          </cell>
        </row>
        <row r="8643">
          <cell r="A8643">
            <v>45073</v>
          </cell>
          <cell r="B8643">
            <v>0</v>
          </cell>
        </row>
        <row r="8644">
          <cell r="A8644">
            <v>45074</v>
          </cell>
          <cell r="B8644">
            <v>0</v>
          </cell>
        </row>
        <row r="8645">
          <cell r="A8645">
            <v>45075</v>
          </cell>
          <cell r="B8645">
            <v>0</v>
          </cell>
        </row>
        <row r="8646">
          <cell r="A8646">
            <v>45076</v>
          </cell>
          <cell r="B8646">
            <v>0</v>
          </cell>
        </row>
        <row r="8647">
          <cell r="A8647">
            <v>45077</v>
          </cell>
          <cell r="B8647">
            <v>0</v>
          </cell>
        </row>
        <row r="8648">
          <cell r="A8648">
            <v>45078</v>
          </cell>
          <cell r="B8648">
            <v>0</v>
          </cell>
        </row>
        <row r="8649">
          <cell r="A8649">
            <v>45079</v>
          </cell>
          <cell r="B8649">
            <v>0</v>
          </cell>
        </row>
        <row r="8650">
          <cell r="A8650">
            <v>45080</v>
          </cell>
          <cell r="B8650">
            <v>0</v>
          </cell>
        </row>
        <row r="8651">
          <cell r="A8651">
            <v>45081</v>
          </cell>
          <cell r="B8651">
            <v>0</v>
          </cell>
        </row>
        <row r="8652">
          <cell r="A8652">
            <v>45082</v>
          </cell>
          <cell r="B8652">
            <v>0</v>
          </cell>
        </row>
        <row r="8653">
          <cell r="A8653">
            <v>45083</v>
          </cell>
          <cell r="B8653">
            <v>0</v>
          </cell>
        </row>
        <row r="8654">
          <cell r="A8654">
            <v>45084</v>
          </cell>
          <cell r="B8654">
            <v>0</v>
          </cell>
        </row>
        <row r="8655">
          <cell r="A8655">
            <v>45085</v>
          </cell>
          <cell r="B8655">
            <v>0</v>
          </cell>
        </row>
        <row r="8656">
          <cell r="A8656">
            <v>45086</v>
          </cell>
          <cell r="B8656">
            <v>0</v>
          </cell>
        </row>
        <row r="8657">
          <cell r="A8657">
            <v>45087</v>
          </cell>
          <cell r="B8657">
            <v>0</v>
          </cell>
        </row>
        <row r="8658">
          <cell r="A8658">
            <v>45088</v>
          </cell>
          <cell r="B8658">
            <v>0</v>
          </cell>
        </row>
        <row r="8659">
          <cell r="A8659">
            <v>45089</v>
          </cell>
          <cell r="B8659">
            <v>0</v>
          </cell>
        </row>
        <row r="8660">
          <cell r="A8660">
            <v>45090</v>
          </cell>
          <cell r="B8660">
            <v>0</v>
          </cell>
        </row>
        <row r="8661">
          <cell r="A8661">
            <v>45091</v>
          </cell>
          <cell r="B8661">
            <v>0</v>
          </cell>
        </row>
        <row r="8662">
          <cell r="A8662">
            <v>45092</v>
          </cell>
          <cell r="B8662">
            <v>0</v>
          </cell>
        </row>
        <row r="8663">
          <cell r="A8663">
            <v>45093</v>
          </cell>
          <cell r="B8663">
            <v>0</v>
          </cell>
        </row>
        <row r="8664">
          <cell r="A8664">
            <v>45094</v>
          </cell>
          <cell r="B8664">
            <v>0</v>
          </cell>
        </row>
        <row r="8665">
          <cell r="A8665">
            <v>45095</v>
          </cell>
          <cell r="B8665">
            <v>0</v>
          </cell>
        </row>
        <row r="8666">
          <cell r="A8666">
            <v>45096</v>
          </cell>
          <cell r="B8666">
            <v>0</v>
          </cell>
        </row>
        <row r="8667">
          <cell r="A8667">
            <v>45097</v>
          </cell>
          <cell r="B8667">
            <v>0</v>
          </cell>
        </row>
        <row r="8668">
          <cell r="A8668">
            <v>45098</v>
          </cell>
          <cell r="B8668">
            <v>0</v>
          </cell>
        </row>
        <row r="8669">
          <cell r="A8669">
            <v>45099</v>
          </cell>
          <cell r="B8669">
            <v>0</v>
          </cell>
        </row>
        <row r="8670">
          <cell r="A8670">
            <v>45100</v>
          </cell>
          <cell r="B8670">
            <v>0</v>
          </cell>
        </row>
        <row r="8671">
          <cell r="A8671">
            <v>45101</v>
          </cell>
          <cell r="B8671">
            <v>0</v>
          </cell>
        </row>
        <row r="8672">
          <cell r="A8672">
            <v>45102</v>
          </cell>
          <cell r="B8672">
            <v>0</v>
          </cell>
        </row>
        <row r="8673">
          <cell r="A8673">
            <v>45103</v>
          </cell>
          <cell r="B8673">
            <v>0</v>
          </cell>
        </row>
        <row r="8674">
          <cell r="A8674">
            <v>45104</v>
          </cell>
          <cell r="B8674">
            <v>0</v>
          </cell>
        </row>
        <row r="8675">
          <cell r="A8675">
            <v>45105</v>
          </cell>
          <cell r="B8675">
            <v>0</v>
          </cell>
        </row>
        <row r="8676">
          <cell r="A8676">
            <v>45106</v>
          </cell>
          <cell r="B8676">
            <v>0</v>
          </cell>
        </row>
        <row r="8677">
          <cell r="A8677">
            <v>45107</v>
          </cell>
          <cell r="B8677">
            <v>0</v>
          </cell>
        </row>
        <row r="8678">
          <cell r="A8678">
            <v>45108</v>
          </cell>
          <cell r="B8678">
            <v>0</v>
          </cell>
        </row>
        <row r="8679">
          <cell r="A8679">
            <v>45109</v>
          </cell>
          <cell r="B8679">
            <v>0</v>
          </cell>
        </row>
        <row r="8680">
          <cell r="A8680">
            <v>45110</v>
          </cell>
          <cell r="B8680">
            <v>0</v>
          </cell>
        </row>
        <row r="8681">
          <cell r="A8681">
            <v>45111</v>
          </cell>
          <cell r="B8681">
            <v>0</v>
          </cell>
        </row>
        <row r="8682">
          <cell r="A8682">
            <v>45112</v>
          </cell>
          <cell r="B8682">
            <v>0</v>
          </cell>
        </row>
        <row r="8683">
          <cell r="A8683">
            <v>45113</v>
          </cell>
          <cell r="B8683">
            <v>0</v>
          </cell>
        </row>
        <row r="8684">
          <cell r="A8684">
            <v>45114</v>
          </cell>
          <cell r="B8684">
            <v>0</v>
          </cell>
        </row>
        <row r="8685">
          <cell r="A8685">
            <v>45115</v>
          </cell>
          <cell r="B8685">
            <v>0</v>
          </cell>
        </row>
        <row r="8686">
          <cell r="A8686">
            <v>45116</v>
          </cell>
          <cell r="B8686">
            <v>0</v>
          </cell>
        </row>
        <row r="8687">
          <cell r="A8687">
            <v>45117</v>
          </cell>
          <cell r="B8687">
            <v>0</v>
          </cell>
        </row>
        <row r="8688">
          <cell r="A8688">
            <v>45118</v>
          </cell>
          <cell r="B8688">
            <v>0</v>
          </cell>
        </row>
        <row r="8689">
          <cell r="A8689">
            <v>45119</v>
          </cell>
          <cell r="B8689">
            <v>0</v>
          </cell>
        </row>
        <row r="8690">
          <cell r="A8690">
            <v>45120</v>
          </cell>
          <cell r="B8690">
            <v>0</v>
          </cell>
        </row>
        <row r="8691">
          <cell r="A8691">
            <v>45121</v>
          </cell>
          <cell r="B8691">
            <v>0</v>
          </cell>
        </row>
        <row r="8692">
          <cell r="A8692">
            <v>45122</v>
          </cell>
          <cell r="B8692">
            <v>0</v>
          </cell>
        </row>
        <row r="8693">
          <cell r="A8693">
            <v>45123</v>
          </cell>
          <cell r="B8693">
            <v>0</v>
          </cell>
        </row>
        <row r="8694">
          <cell r="A8694">
            <v>45124</v>
          </cell>
          <cell r="B8694">
            <v>0</v>
          </cell>
        </row>
        <row r="8695">
          <cell r="A8695">
            <v>45125</v>
          </cell>
          <cell r="B8695">
            <v>0</v>
          </cell>
        </row>
        <row r="8696">
          <cell r="A8696">
            <v>45126</v>
          </cell>
          <cell r="B8696">
            <v>0</v>
          </cell>
        </row>
        <row r="8697">
          <cell r="A8697">
            <v>45127</v>
          </cell>
          <cell r="B8697">
            <v>0</v>
          </cell>
        </row>
        <row r="8698">
          <cell r="A8698">
            <v>45128</v>
          </cell>
          <cell r="B8698">
            <v>0</v>
          </cell>
        </row>
        <row r="8699">
          <cell r="A8699">
            <v>45129</v>
          </cell>
          <cell r="B8699">
            <v>0</v>
          </cell>
        </row>
        <row r="8700">
          <cell r="A8700">
            <v>45130</v>
          </cell>
          <cell r="B8700">
            <v>0</v>
          </cell>
        </row>
        <row r="8701">
          <cell r="A8701">
            <v>45131</v>
          </cell>
          <cell r="B8701">
            <v>0</v>
          </cell>
        </row>
        <row r="8702">
          <cell r="A8702">
            <v>45132</v>
          </cell>
          <cell r="B8702">
            <v>0</v>
          </cell>
        </row>
        <row r="8703">
          <cell r="A8703">
            <v>45133</v>
          </cell>
          <cell r="B8703">
            <v>0</v>
          </cell>
        </row>
        <row r="8704">
          <cell r="A8704">
            <v>45134</v>
          </cell>
          <cell r="B8704">
            <v>0</v>
          </cell>
        </row>
        <row r="8705">
          <cell r="A8705">
            <v>45135</v>
          </cell>
          <cell r="B8705">
            <v>0</v>
          </cell>
        </row>
        <row r="8706">
          <cell r="A8706">
            <v>45136</v>
          </cell>
          <cell r="B8706">
            <v>0</v>
          </cell>
        </row>
        <row r="8707">
          <cell r="A8707">
            <v>45137</v>
          </cell>
          <cell r="B8707">
            <v>0</v>
          </cell>
        </row>
        <row r="8708">
          <cell r="A8708">
            <v>45138</v>
          </cell>
          <cell r="B8708">
            <v>0</v>
          </cell>
        </row>
        <row r="8709">
          <cell r="A8709">
            <v>45139</v>
          </cell>
          <cell r="B8709">
            <v>0</v>
          </cell>
        </row>
        <row r="8710">
          <cell r="A8710">
            <v>45140</v>
          </cell>
          <cell r="B8710">
            <v>0</v>
          </cell>
        </row>
        <row r="8711">
          <cell r="A8711">
            <v>45141</v>
          </cell>
          <cell r="B8711">
            <v>0</v>
          </cell>
        </row>
        <row r="8712">
          <cell r="A8712">
            <v>45142</v>
          </cell>
          <cell r="B8712">
            <v>0</v>
          </cell>
        </row>
        <row r="8713">
          <cell r="A8713">
            <v>45143</v>
          </cell>
          <cell r="B8713">
            <v>0</v>
          </cell>
        </row>
        <row r="8714">
          <cell r="A8714">
            <v>45144</v>
          </cell>
          <cell r="B8714">
            <v>0</v>
          </cell>
        </row>
        <row r="8715">
          <cell r="A8715">
            <v>45145</v>
          </cell>
          <cell r="B8715">
            <v>0</v>
          </cell>
        </row>
        <row r="8716">
          <cell r="A8716">
            <v>45146</v>
          </cell>
          <cell r="B8716">
            <v>0</v>
          </cell>
        </row>
        <row r="8717">
          <cell r="A8717">
            <v>45147</v>
          </cell>
          <cell r="B8717">
            <v>0</v>
          </cell>
        </row>
        <row r="8718">
          <cell r="A8718">
            <v>45148</v>
          </cell>
          <cell r="B8718">
            <v>0</v>
          </cell>
        </row>
        <row r="8719">
          <cell r="A8719">
            <v>45149</v>
          </cell>
          <cell r="B8719">
            <v>0</v>
          </cell>
        </row>
        <row r="8720">
          <cell r="A8720">
            <v>45150</v>
          </cell>
          <cell r="B8720">
            <v>0</v>
          </cell>
        </row>
        <row r="8721">
          <cell r="A8721">
            <v>45151</v>
          </cell>
          <cell r="B8721">
            <v>0</v>
          </cell>
        </row>
        <row r="8722">
          <cell r="A8722">
            <v>45152</v>
          </cell>
          <cell r="B8722">
            <v>0</v>
          </cell>
        </row>
        <row r="8723">
          <cell r="A8723">
            <v>45153</v>
          </cell>
          <cell r="B8723">
            <v>0</v>
          </cell>
        </row>
        <row r="8724">
          <cell r="A8724">
            <v>45154</v>
          </cell>
          <cell r="B8724">
            <v>0</v>
          </cell>
        </row>
        <row r="8725">
          <cell r="A8725">
            <v>45155</v>
          </cell>
          <cell r="B8725">
            <v>0</v>
          </cell>
        </row>
        <row r="8726">
          <cell r="A8726">
            <v>45156</v>
          </cell>
          <cell r="B8726">
            <v>0</v>
          </cell>
        </row>
        <row r="8727">
          <cell r="A8727">
            <v>45157</v>
          </cell>
          <cell r="B8727">
            <v>0</v>
          </cell>
        </row>
        <row r="8728">
          <cell r="A8728">
            <v>45158</v>
          </cell>
          <cell r="B8728">
            <v>0</v>
          </cell>
        </row>
        <row r="8729">
          <cell r="A8729">
            <v>45159</v>
          </cell>
          <cell r="B8729">
            <v>0</v>
          </cell>
        </row>
        <row r="8730">
          <cell r="A8730">
            <v>45160</v>
          </cell>
          <cell r="B8730">
            <v>0</v>
          </cell>
        </row>
        <row r="8731">
          <cell r="A8731">
            <v>45161</v>
          </cell>
          <cell r="B8731">
            <v>0</v>
          </cell>
        </row>
        <row r="8732">
          <cell r="A8732">
            <v>45162</v>
          </cell>
          <cell r="B8732">
            <v>0</v>
          </cell>
        </row>
        <row r="8733">
          <cell r="A8733">
            <v>45163</v>
          </cell>
          <cell r="B8733">
            <v>0</v>
          </cell>
        </row>
        <row r="8734">
          <cell r="A8734">
            <v>45164</v>
          </cell>
          <cell r="B8734">
            <v>0</v>
          </cell>
        </row>
        <row r="8735">
          <cell r="A8735">
            <v>45165</v>
          </cell>
          <cell r="B8735">
            <v>0</v>
          </cell>
        </row>
        <row r="8736">
          <cell r="A8736">
            <v>45166</v>
          </cell>
          <cell r="B8736">
            <v>0</v>
          </cell>
        </row>
        <row r="8737">
          <cell r="A8737">
            <v>45167</v>
          </cell>
          <cell r="B8737">
            <v>0</v>
          </cell>
        </row>
        <row r="8738">
          <cell r="A8738">
            <v>45168</v>
          </cell>
          <cell r="B8738">
            <v>0</v>
          </cell>
        </row>
        <row r="8739">
          <cell r="A8739">
            <v>45169</v>
          </cell>
          <cell r="B8739">
            <v>0</v>
          </cell>
        </row>
        <row r="8740">
          <cell r="A8740">
            <v>45170</v>
          </cell>
          <cell r="B8740">
            <v>0</v>
          </cell>
        </row>
        <row r="8741">
          <cell r="A8741">
            <v>45171</v>
          </cell>
          <cell r="B8741">
            <v>0</v>
          </cell>
        </row>
        <row r="8742">
          <cell r="A8742">
            <v>45172</v>
          </cell>
          <cell r="B8742">
            <v>0</v>
          </cell>
        </row>
        <row r="8743">
          <cell r="A8743">
            <v>45173</v>
          </cell>
          <cell r="B8743">
            <v>0</v>
          </cell>
        </row>
        <row r="8744">
          <cell r="A8744">
            <v>45174</v>
          </cell>
          <cell r="B8744">
            <v>0</v>
          </cell>
        </row>
        <row r="8745">
          <cell r="A8745">
            <v>45175</v>
          </cell>
          <cell r="B8745">
            <v>0</v>
          </cell>
        </row>
        <row r="8746">
          <cell r="A8746">
            <v>45176</v>
          </cell>
          <cell r="B8746">
            <v>0</v>
          </cell>
        </row>
        <row r="8747">
          <cell r="A8747">
            <v>45177</v>
          </cell>
          <cell r="B8747">
            <v>0</v>
          </cell>
        </row>
        <row r="8748">
          <cell r="A8748">
            <v>45178</v>
          </cell>
          <cell r="B8748">
            <v>0</v>
          </cell>
        </row>
        <row r="8749">
          <cell r="A8749">
            <v>45179</v>
          </cell>
          <cell r="B8749">
            <v>0</v>
          </cell>
        </row>
        <row r="8750">
          <cell r="A8750">
            <v>45180</v>
          </cell>
          <cell r="B8750">
            <v>0</v>
          </cell>
        </row>
        <row r="8751">
          <cell r="A8751">
            <v>45181</v>
          </cell>
          <cell r="B8751">
            <v>0</v>
          </cell>
        </row>
        <row r="8752">
          <cell r="A8752">
            <v>45182</v>
          </cell>
          <cell r="B8752">
            <v>0</v>
          </cell>
        </row>
        <row r="8753">
          <cell r="A8753">
            <v>45183</v>
          </cell>
          <cell r="B8753">
            <v>0</v>
          </cell>
        </row>
        <row r="8754">
          <cell r="A8754">
            <v>45184</v>
          </cell>
          <cell r="B8754">
            <v>0</v>
          </cell>
        </row>
        <row r="8755">
          <cell r="A8755">
            <v>45185</v>
          </cell>
          <cell r="B8755">
            <v>0</v>
          </cell>
        </row>
        <row r="8756">
          <cell r="A8756">
            <v>45186</v>
          </cell>
          <cell r="B8756">
            <v>0</v>
          </cell>
        </row>
        <row r="8757">
          <cell r="A8757">
            <v>45187</v>
          </cell>
          <cell r="B8757">
            <v>0</v>
          </cell>
        </row>
        <row r="8758">
          <cell r="A8758">
            <v>45188</v>
          </cell>
          <cell r="B8758">
            <v>0</v>
          </cell>
        </row>
        <row r="8759">
          <cell r="A8759">
            <v>45189</v>
          </cell>
          <cell r="B8759">
            <v>0</v>
          </cell>
        </row>
        <row r="8760">
          <cell r="A8760">
            <v>45190</v>
          </cell>
          <cell r="B8760">
            <v>0</v>
          </cell>
        </row>
        <row r="8761">
          <cell r="A8761">
            <v>45191</v>
          </cell>
          <cell r="B8761">
            <v>0</v>
          </cell>
        </row>
        <row r="8762">
          <cell r="A8762">
            <v>45192</v>
          </cell>
          <cell r="B8762">
            <v>0</v>
          </cell>
        </row>
        <row r="8763">
          <cell r="A8763">
            <v>45193</v>
          </cell>
          <cell r="B8763">
            <v>0</v>
          </cell>
        </row>
        <row r="8764">
          <cell r="A8764">
            <v>45194</v>
          </cell>
          <cell r="B8764">
            <v>0</v>
          </cell>
        </row>
        <row r="8765">
          <cell r="A8765">
            <v>45195</v>
          </cell>
          <cell r="B8765">
            <v>0</v>
          </cell>
        </row>
        <row r="8766">
          <cell r="A8766">
            <v>45196</v>
          </cell>
          <cell r="B8766">
            <v>0</v>
          </cell>
        </row>
        <row r="8767">
          <cell r="A8767">
            <v>45197</v>
          </cell>
          <cell r="B8767">
            <v>0</v>
          </cell>
        </row>
        <row r="8768">
          <cell r="A8768">
            <v>45198</v>
          </cell>
          <cell r="B8768">
            <v>0</v>
          </cell>
        </row>
        <row r="8769">
          <cell r="A8769">
            <v>45199</v>
          </cell>
          <cell r="B8769">
            <v>0</v>
          </cell>
        </row>
        <row r="8770">
          <cell r="A8770">
            <v>45200</v>
          </cell>
          <cell r="B8770">
            <v>0</v>
          </cell>
        </row>
        <row r="8771">
          <cell r="A8771">
            <v>45201</v>
          </cell>
          <cell r="B8771">
            <v>0</v>
          </cell>
        </row>
        <row r="8772">
          <cell r="A8772">
            <v>45202</v>
          </cell>
          <cell r="B8772">
            <v>0</v>
          </cell>
        </row>
        <row r="8773">
          <cell r="A8773">
            <v>45203</v>
          </cell>
          <cell r="B8773">
            <v>0</v>
          </cell>
        </row>
        <row r="8774">
          <cell r="A8774">
            <v>45204</v>
          </cell>
          <cell r="B8774">
            <v>0</v>
          </cell>
        </row>
        <row r="8775">
          <cell r="A8775">
            <v>45205</v>
          </cell>
          <cell r="B8775">
            <v>0</v>
          </cell>
        </row>
        <row r="8776">
          <cell r="A8776">
            <v>45206</v>
          </cell>
          <cell r="B8776">
            <v>0</v>
          </cell>
        </row>
        <row r="8777">
          <cell r="A8777">
            <v>45207</v>
          </cell>
          <cell r="B8777">
            <v>0</v>
          </cell>
        </row>
        <row r="8778">
          <cell r="A8778">
            <v>45208</v>
          </cell>
          <cell r="B8778">
            <v>0</v>
          </cell>
        </row>
        <row r="8779">
          <cell r="A8779">
            <v>45209</v>
          </cell>
          <cell r="B8779">
            <v>0</v>
          </cell>
        </row>
        <row r="8780">
          <cell r="A8780">
            <v>45210</v>
          </cell>
          <cell r="B8780">
            <v>0</v>
          </cell>
        </row>
        <row r="8781">
          <cell r="A8781">
            <v>45211</v>
          </cell>
          <cell r="B8781">
            <v>0</v>
          </cell>
        </row>
        <row r="8782">
          <cell r="A8782">
            <v>45212</v>
          </cell>
          <cell r="B8782">
            <v>0</v>
          </cell>
        </row>
        <row r="8783">
          <cell r="A8783">
            <v>45213</v>
          </cell>
          <cell r="B8783">
            <v>0</v>
          </cell>
        </row>
        <row r="8784">
          <cell r="A8784">
            <v>45214</v>
          </cell>
          <cell r="B8784">
            <v>0</v>
          </cell>
        </row>
        <row r="8785">
          <cell r="A8785">
            <v>45215</v>
          </cell>
          <cell r="B8785">
            <v>0</v>
          </cell>
        </row>
        <row r="8786">
          <cell r="A8786">
            <v>45216</v>
          </cell>
          <cell r="B8786">
            <v>0</v>
          </cell>
        </row>
        <row r="8787">
          <cell r="A8787">
            <v>45217</v>
          </cell>
          <cell r="B8787">
            <v>0</v>
          </cell>
        </row>
        <row r="8788">
          <cell r="A8788">
            <v>45218</v>
          </cell>
          <cell r="B8788">
            <v>0</v>
          </cell>
        </row>
        <row r="8789">
          <cell r="A8789">
            <v>45219</v>
          </cell>
          <cell r="B8789">
            <v>0</v>
          </cell>
        </row>
        <row r="8790">
          <cell r="A8790">
            <v>45220</v>
          </cell>
          <cell r="B8790">
            <v>0</v>
          </cell>
        </row>
        <row r="8791">
          <cell r="A8791">
            <v>45221</v>
          </cell>
          <cell r="B8791">
            <v>0</v>
          </cell>
        </row>
        <row r="8792">
          <cell r="A8792">
            <v>45222</v>
          </cell>
          <cell r="B8792">
            <v>0</v>
          </cell>
        </row>
        <row r="8793">
          <cell r="A8793">
            <v>45223</v>
          </cell>
          <cell r="B8793">
            <v>0</v>
          </cell>
        </row>
        <row r="8794">
          <cell r="A8794">
            <v>45224</v>
          </cell>
          <cell r="B8794">
            <v>0</v>
          </cell>
        </row>
        <row r="8795">
          <cell r="A8795">
            <v>45225</v>
          </cell>
          <cell r="B8795">
            <v>0</v>
          </cell>
        </row>
        <row r="8796">
          <cell r="A8796">
            <v>45226</v>
          </cell>
          <cell r="B8796">
            <v>0</v>
          </cell>
        </row>
        <row r="8797">
          <cell r="A8797">
            <v>45227</v>
          </cell>
          <cell r="B8797">
            <v>0</v>
          </cell>
        </row>
        <row r="8798">
          <cell r="A8798">
            <v>45228</v>
          </cell>
          <cell r="B8798">
            <v>0</v>
          </cell>
        </row>
        <row r="8799">
          <cell r="A8799">
            <v>45229</v>
          </cell>
          <cell r="B8799">
            <v>0</v>
          </cell>
        </row>
        <row r="8800">
          <cell r="A8800">
            <v>45230</v>
          </cell>
          <cell r="B8800">
            <v>0</v>
          </cell>
        </row>
        <row r="8801">
          <cell r="A8801">
            <v>45231</v>
          </cell>
          <cell r="B8801">
            <v>0</v>
          </cell>
        </row>
        <row r="8802">
          <cell r="A8802">
            <v>45232</v>
          </cell>
          <cell r="B8802">
            <v>0</v>
          </cell>
        </row>
        <row r="8803">
          <cell r="A8803">
            <v>45233</v>
          </cell>
          <cell r="B8803">
            <v>0</v>
          </cell>
        </row>
        <row r="8804">
          <cell r="A8804">
            <v>45234</v>
          </cell>
          <cell r="B8804">
            <v>0</v>
          </cell>
        </row>
        <row r="8805">
          <cell r="A8805">
            <v>45235</v>
          </cell>
          <cell r="B8805">
            <v>0</v>
          </cell>
        </row>
        <row r="8806">
          <cell r="A8806">
            <v>45236</v>
          </cell>
          <cell r="B8806">
            <v>0</v>
          </cell>
        </row>
        <row r="8807">
          <cell r="A8807">
            <v>45237</v>
          </cell>
          <cell r="B8807">
            <v>0</v>
          </cell>
        </row>
        <row r="8808">
          <cell r="A8808">
            <v>45238</v>
          </cell>
          <cell r="B8808">
            <v>0</v>
          </cell>
        </row>
        <row r="8809">
          <cell r="A8809">
            <v>45239</v>
          </cell>
          <cell r="B8809">
            <v>0</v>
          </cell>
        </row>
        <row r="8810">
          <cell r="A8810">
            <v>45240</v>
          </cell>
          <cell r="B8810">
            <v>0</v>
          </cell>
        </row>
        <row r="8811">
          <cell r="A8811">
            <v>45241</v>
          </cell>
          <cell r="B8811">
            <v>0</v>
          </cell>
        </row>
        <row r="8812">
          <cell r="A8812">
            <v>45242</v>
          </cell>
          <cell r="B8812">
            <v>0</v>
          </cell>
        </row>
        <row r="8813">
          <cell r="A8813">
            <v>45243</v>
          </cell>
          <cell r="B8813">
            <v>0</v>
          </cell>
        </row>
        <row r="8814">
          <cell r="A8814">
            <v>45244</v>
          </cell>
          <cell r="B8814">
            <v>0</v>
          </cell>
        </row>
        <row r="8815">
          <cell r="A8815">
            <v>45245</v>
          </cell>
          <cell r="B8815">
            <v>0</v>
          </cell>
        </row>
        <row r="8816">
          <cell r="A8816">
            <v>45246</v>
          </cell>
          <cell r="B8816">
            <v>0</v>
          </cell>
        </row>
        <row r="8817">
          <cell r="A8817">
            <v>45247</v>
          </cell>
          <cell r="B8817">
            <v>0</v>
          </cell>
        </row>
        <row r="8818">
          <cell r="A8818">
            <v>45248</v>
          </cell>
          <cell r="B8818">
            <v>0</v>
          </cell>
        </row>
        <row r="8819">
          <cell r="A8819">
            <v>45249</v>
          </cell>
          <cell r="B8819">
            <v>0</v>
          </cell>
        </row>
        <row r="8820">
          <cell r="A8820">
            <v>45250</v>
          </cell>
          <cell r="B8820">
            <v>0</v>
          </cell>
        </row>
        <row r="8821">
          <cell r="A8821">
            <v>45251</v>
          </cell>
          <cell r="B8821">
            <v>0</v>
          </cell>
        </row>
        <row r="8822">
          <cell r="A8822">
            <v>45252</v>
          </cell>
          <cell r="B8822">
            <v>0</v>
          </cell>
        </row>
        <row r="8823">
          <cell r="A8823">
            <v>45253</v>
          </cell>
          <cell r="B8823">
            <v>0</v>
          </cell>
        </row>
        <row r="8824">
          <cell r="A8824">
            <v>45254</v>
          </cell>
          <cell r="B8824">
            <v>0</v>
          </cell>
        </row>
        <row r="8825">
          <cell r="A8825">
            <v>45255</v>
          </cell>
          <cell r="B8825">
            <v>0</v>
          </cell>
        </row>
        <row r="8826">
          <cell r="A8826">
            <v>45256</v>
          </cell>
          <cell r="B8826">
            <v>0</v>
          </cell>
        </row>
        <row r="8827">
          <cell r="A8827">
            <v>45257</v>
          </cell>
          <cell r="B8827">
            <v>0</v>
          </cell>
        </row>
        <row r="8828">
          <cell r="A8828">
            <v>45258</v>
          </cell>
          <cell r="B8828">
            <v>0</v>
          </cell>
        </row>
        <row r="8829">
          <cell r="A8829">
            <v>45259</v>
          </cell>
          <cell r="B8829">
            <v>0</v>
          </cell>
        </row>
        <row r="8830">
          <cell r="A8830">
            <v>45260</v>
          </cell>
          <cell r="B8830">
            <v>0</v>
          </cell>
        </row>
        <row r="8831">
          <cell r="A8831">
            <v>45261</v>
          </cell>
          <cell r="B8831">
            <v>0</v>
          </cell>
        </row>
        <row r="8832">
          <cell r="A8832">
            <v>45262</v>
          </cell>
          <cell r="B8832">
            <v>0</v>
          </cell>
        </row>
        <row r="8833">
          <cell r="A8833">
            <v>45263</v>
          </cell>
          <cell r="B8833">
            <v>0</v>
          </cell>
        </row>
        <row r="8834">
          <cell r="A8834">
            <v>45264</v>
          </cell>
          <cell r="B8834">
            <v>0</v>
          </cell>
        </row>
        <row r="8835">
          <cell r="A8835">
            <v>45265</v>
          </cell>
          <cell r="B8835">
            <v>0</v>
          </cell>
        </row>
        <row r="8836">
          <cell r="A8836">
            <v>45266</v>
          </cell>
          <cell r="B8836">
            <v>0</v>
          </cell>
        </row>
        <row r="8837">
          <cell r="A8837">
            <v>45267</v>
          </cell>
          <cell r="B8837">
            <v>0</v>
          </cell>
        </row>
        <row r="8838">
          <cell r="A8838">
            <v>45268</v>
          </cell>
          <cell r="B8838">
            <v>0</v>
          </cell>
        </row>
        <row r="8839">
          <cell r="A8839">
            <v>45269</v>
          </cell>
          <cell r="B8839">
            <v>0</v>
          </cell>
        </row>
        <row r="8840">
          <cell r="A8840">
            <v>45270</v>
          </cell>
          <cell r="B8840">
            <v>0</v>
          </cell>
        </row>
        <row r="8841">
          <cell r="A8841">
            <v>45271</v>
          </cell>
          <cell r="B8841">
            <v>0</v>
          </cell>
        </row>
        <row r="8842">
          <cell r="A8842">
            <v>45272</v>
          </cell>
          <cell r="B8842">
            <v>0</v>
          </cell>
        </row>
        <row r="8843">
          <cell r="A8843">
            <v>45273</v>
          </cell>
          <cell r="B8843">
            <v>0</v>
          </cell>
        </row>
        <row r="8844">
          <cell r="A8844">
            <v>45274</v>
          </cell>
          <cell r="B8844">
            <v>0</v>
          </cell>
        </row>
        <row r="8845">
          <cell r="A8845">
            <v>45275</v>
          </cell>
          <cell r="B8845">
            <v>0</v>
          </cell>
        </row>
        <row r="8846">
          <cell r="A8846">
            <v>45276</v>
          </cell>
          <cell r="B8846">
            <v>0</v>
          </cell>
        </row>
        <row r="8847">
          <cell r="A8847">
            <v>45277</v>
          </cell>
          <cell r="B8847">
            <v>0</v>
          </cell>
        </row>
        <row r="8848">
          <cell r="A8848">
            <v>45278</v>
          </cell>
          <cell r="B8848">
            <v>0</v>
          </cell>
        </row>
        <row r="8849">
          <cell r="A8849">
            <v>45279</v>
          </cell>
          <cell r="B8849">
            <v>0</v>
          </cell>
        </row>
        <row r="8850">
          <cell r="A8850">
            <v>45280</v>
          </cell>
          <cell r="B8850">
            <v>0</v>
          </cell>
        </row>
        <row r="8851">
          <cell r="A8851">
            <v>45281</v>
          </cell>
          <cell r="B8851">
            <v>0</v>
          </cell>
        </row>
        <row r="8852">
          <cell r="A8852">
            <v>45282</v>
          </cell>
          <cell r="B8852">
            <v>0</v>
          </cell>
        </row>
        <row r="8853">
          <cell r="A8853">
            <v>45283</v>
          </cell>
          <cell r="B8853">
            <v>0</v>
          </cell>
        </row>
        <row r="8854">
          <cell r="A8854">
            <v>45284</v>
          </cell>
          <cell r="B8854">
            <v>0</v>
          </cell>
        </row>
        <row r="8855">
          <cell r="A8855">
            <v>45285</v>
          </cell>
          <cell r="B8855">
            <v>0</v>
          </cell>
        </row>
        <row r="8856">
          <cell r="A8856">
            <v>45286</v>
          </cell>
          <cell r="B8856">
            <v>0</v>
          </cell>
        </row>
        <row r="8857">
          <cell r="A8857">
            <v>45287</v>
          </cell>
          <cell r="B8857">
            <v>0</v>
          </cell>
        </row>
        <row r="8858">
          <cell r="A8858">
            <v>45288</v>
          </cell>
          <cell r="B8858">
            <v>0</v>
          </cell>
        </row>
        <row r="8859">
          <cell r="A8859">
            <v>45289</v>
          </cell>
          <cell r="B8859">
            <v>0</v>
          </cell>
        </row>
        <row r="8860">
          <cell r="A8860">
            <v>45290</v>
          </cell>
          <cell r="B8860">
            <v>0</v>
          </cell>
        </row>
        <row r="8861">
          <cell r="A8861">
            <v>45291</v>
          </cell>
          <cell r="B8861">
            <v>0</v>
          </cell>
        </row>
        <row r="8862">
          <cell r="A8862">
            <v>45292</v>
          </cell>
          <cell r="B8862">
            <v>0</v>
          </cell>
        </row>
        <row r="8863">
          <cell r="A8863">
            <v>45293</v>
          </cell>
          <cell r="B8863">
            <v>0</v>
          </cell>
        </row>
        <row r="8864">
          <cell r="A8864">
            <v>45294</v>
          </cell>
          <cell r="B8864">
            <v>0</v>
          </cell>
        </row>
        <row r="8865">
          <cell r="A8865">
            <v>45295</v>
          </cell>
          <cell r="B8865">
            <v>0</v>
          </cell>
        </row>
        <row r="8866">
          <cell r="A8866">
            <v>45296</v>
          </cell>
          <cell r="B8866">
            <v>0</v>
          </cell>
        </row>
        <row r="8867">
          <cell r="A8867">
            <v>45297</v>
          </cell>
          <cell r="B8867">
            <v>0</v>
          </cell>
        </row>
        <row r="8868">
          <cell r="A8868">
            <v>45298</v>
          </cell>
          <cell r="B8868">
            <v>0</v>
          </cell>
        </row>
        <row r="8869">
          <cell r="A8869">
            <v>45299</v>
          </cell>
          <cell r="B8869">
            <v>0</v>
          </cell>
        </row>
        <row r="8870">
          <cell r="A8870">
            <v>45300</v>
          </cell>
          <cell r="B8870">
            <v>0</v>
          </cell>
        </row>
        <row r="8871">
          <cell r="A8871">
            <v>45301</v>
          </cell>
          <cell r="B8871">
            <v>0</v>
          </cell>
        </row>
        <row r="8872">
          <cell r="A8872">
            <v>45302</v>
          </cell>
          <cell r="B8872">
            <v>0</v>
          </cell>
        </row>
        <row r="8873">
          <cell r="A8873">
            <v>45303</v>
          </cell>
          <cell r="B8873">
            <v>0</v>
          </cell>
        </row>
        <row r="8874">
          <cell r="A8874">
            <v>45304</v>
          </cell>
          <cell r="B8874">
            <v>0</v>
          </cell>
        </row>
        <row r="8875">
          <cell r="A8875">
            <v>45305</v>
          </cell>
          <cell r="B8875">
            <v>0</v>
          </cell>
        </row>
        <row r="8876">
          <cell r="A8876">
            <v>45306</v>
          </cell>
          <cell r="B8876">
            <v>0</v>
          </cell>
        </row>
        <row r="8877">
          <cell r="A8877">
            <v>45307</v>
          </cell>
          <cell r="B8877">
            <v>0</v>
          </cell>
        </row>
        <row r="8878">
          <cell r="A8878">
            <v>45308</v>
          </cell>
          <cell r="B8878">
            <v>0</v>
          </cell>
        </row>
        <row r="8879">
          <cell r="A8879">
            <v>45309</v>
          </cell>
          <cell r="B8879">
            <v>0</v>
          </cell>
        </row>
        <row r="8880">
          <cell r="A8880">
            <v>45310</v>
          </cell>
          <cell r="B8880">
            <v>0</v>
          </cell>
        </row>
        <row r="8881">
          <cell r="A8881">
            <v>45311</v>
          </cell>
          <cell r="B8881">
            <v>0</v>
          </cell>
        </row>
        <row r="8882">
          <cell r="A8882">
            <v>45312</v>
          </cell>
          <cell r="B8882">
            <v>0</v>
          </cell>
        </row>
        <row r="8883">
          <cell r="A8883">
            <v>45313</v>
          </cell>
          <cell r="B8883">
            <v>0</v>
          </cell>
        </row>
        <row r="8884">
          <cell r="A8884">
            <v>45314</v>
          </cell>
          <cell r="B8884">
            <v>0</v>
          </cell>
        </row>
        <row r="8885">
          <cell r="A8885">
            <v>45315</v>
          </cell>
          <cell r="B8885">
            <v>0</v>
          </cell>
        </row>
        <row r="8886">
          <cell r="A8886">
            <v>45316</v>
          </cell>
          <cell r="B8886">
            <v>0</v>
          </cell>
        </row>
        <row r="8887">
          <cell r="A8887">
            <v>45317</v>
          </cell>
          <cell r="B8887">
            <v>0</v>
          </cell>
        </row>
        <row r="8888">
          <cell r="A8888">
            <v>45318</v>
          </cell>
          <cell r="B8888">
            <v>0</v>
          </cell>
        </row>
        <row r="8889">
          <cell r="A8889">
            <v>45319</v>
          </cell>
          <cell r="B8889">
            <v>0</v>
          </cell>
        </row>
        <row r="8890">
          <cell r="A8890">
            <v>45320</v>
          </cell>
          <cell r="B8890">
            <v>0</v>
          </cell>
        </row>
        <row r="8891">
          <cell r="A8891">
            <v>45321</v>
          </cell>
          <cell r="B8891">
            <v>0</v>
          </cell>
        </row>
        <row r="8892">
          <cell r="A8892">
            <v>45322</v>
          </cell>
          <cell r="B8892">
            <v>0</v>
          </cell>
        </row>
        <row r="8893">
          <cell r="A8893">
            <v>45323</v>
          </cell>
          <cell r="B8893">
            <v>0</v>
          </cell>
        </row>
        <row r="8894">
          <cell r="A8894">
            <v>45324</v>
          </cell>
          <cell r="B8894">
            <v>0</v>
          </cell>
        </row>
        <row r="8895">
          <cell r="A8895">
            <v>45325</v>
          </cell>
          <cell r="B8895">
            <v>0</v>
          </cell>
        </row>
        <row r="8896">
          <cell r="A8896">
            <v>45326</v>
          </cell>
          <cell r="B8896">
            <v>0</v>
          </cell>
        </row>
        <row r="8897">
          <cell r="A8897">
            <v>45327</v>
          </cell>
          <cell r="B8897">
            <v>0</v>
          </cell>
        </row>
        <row r="8898">
          <cell r="A8898">
            <v>45328</v>
          </cell>
          <cell r="B8898">
            <v>0</v>
          </cell>
        </row>
        <row r="8899">
          <cell r="A8899">
            <v>45329</v>
          </cell>
          <cell r="B8899">
            <v>0</v>
          </cell>
        </row>
        <row r="8900">
          <cell r="A8900">
            <v>45330</v>
          </cell>
          <cell r="B8900">
            <v>0</v>
          </cell>
        </row>
        <row r="8901">
          <cell r="A8901">
            <v>45331</v>
          </cell>
          <cell r="B8901">
            <v>0</v>
          </cell>
        </row>
        <row r="8902">
          <cell r="A8902">
            <v>45332</v>
          </cell>
          <cell r="B8902">
            <v>0</v>
          </cell>
        </row>
        <row r="8903">
          <cell r="A8903">
            <v>45333</v>
          </cell>
          <cell r="B8903">
            <v>0</v>
          </cell>
        </row>
        <row r="8904">
          <cell r="A8904">
            <v>45334</v>
          </cell>
          <cell r="B8904">
            <v>0</v>
          </cell>
        </row>
        <row r="8905">
          <cell r="A8905">
            <v>45335</v>
          </cell>
          <cell r="B8905">
            <v>0</v>
          </cell>
        </row>
        <row r="8906">
          <cell r="A8906">
            <v>45336</v>
          </cell>
          <cell r="B8906">
            <v>0</v>
          </cell>
        </row>
        <row r="8907">
          <cell r="A8907">
            <v>45337</v>
          </cell>
          <cell r="B8907">
            <v>0</v>
          </cell>
        </row>
        <row r="8908">
          <cell r="A8908">
            <v>45338</v>
          </cell>
          <cell r="B8908">
            <v>0</v>
          </cell>
        </row>
        <row r="8909">
          <cell r="A8909">
            <v>45339</v>
          </cell>
          <cell r="B8909">
            <v>0</v>
          </cell>
        </row>
        <row r="8910">
          <cell r="A8910">
            <v>45340</v>
          </cell>
          <cell r="B8910">
            <v>0</v>
          </cell>
        </row>
        <row r="8911">
          <cell r="A8911">
            <v>45341</v>
          </cell>
          <cell r="B8911">
            <v>0</v>
          </cell>
        </row>
        <row r="8912">
          <cell r="A8912">
            <v>45342</v>
          </cell>
          <cell r="B8912">
            <v>0</v>
          </cell>
        </row>
        <row r="8913">
          <cell r="A8913">
            <v>45343</v>
          </cell>
          <cell r="B8913">
            <v>0</v>
          </cell>
        </row>
        <row r="8914">
          <cell r="A8914">
            <v>45344</v>
          </cell>
          <cell r="B8914">
            <v>0</v>
          </cell>
        </row>
        <row r="8915">
          <cell r="A8915">
            <v>45345</v>
          </cell>
          <cell r="B8915">
            <v>0</v>
          </cell>
        </row>
        <row r="8916">
          <cell r="A8916">
            <v>45346</v>
          </cell>
          <cell r="B8916">
            <v>0</v>
          </cell>
        </row>
        <row r="8917">
          <cell r="A8917">
            <v>45347</v>
          </cell>
          <cell r="B8917">
            <v>0</v>
          </cell>
        </row>
        <row r="8918">
          <cell r="A8918">
            <v>45348</v>
          </cell>
          <cell r="B8918">
            <v>0</v>
          </cell>
        </row>
        <row r="8919">
          <cell r="A8919">
            <v>45349</v>
          </cell>
          <cell r="B8919">
            <v>0</v>
          </cell>
        </row>
        <row r="8920">
          <cell r="A8920">
            <v>45350</v>
          </cell>
          <cell r="B8920">
            <v>0</v>
          </cell>
        </row>
        <row r="8921">
          <cell r="A8921">
            <v>45351</v>
          </cell>
          <cell r="B8921">
            <v>0</v>
          </cell>
        </row>
        <row r="8922">
          <cell r="A8922">
            <v>45352</v>
          </cell>
          <cell r="B8922">
            <v>0</v>
          </cell>
        </row>
        <row r="8923">
          <cell r="A8923">
            <v>45353</v>
          </cell>
          <cell r="B8923">
            <v>0</v>
          </cell>
        </row>
        <row r="8924">
          <cell r="A8924">
            <v>45354</v>
          </cell>
          <cell r="B8924">
            <v>0</v>
          </cell>
        </row>
        <row r="8925">
          <cell r="A8925">
            <v>45355</v>
          </cell>
          <cell r="B8925">
            <v>0</v>
          </cell>
        </row>
        <row r="8926">
          <cell r="A8926">
            <v>45356</v>
          </cell>
          <cell r="B8926">
            <v>0</v>
          </cell>
        </row>
        <row r="8927">
          <cell r="A8927">
            <v>45357</v>
          </cell>
          <cell r="B8927">
            <v>0</v>
          </cell>
        </row>
        <row r="8928">
          <cell r="A8928">
            <v>45358</v>
          </cell>
          <cell r="B8928">
            <v>0</v>
          </cell>
        </row>
        <row r="8929">
          <cell r="A8929">
            <v>45359</v>
          </cell>
          <cell r="B8929">
            <v>0</v>
          </cell>
        </row>
        <row r="8930">
          <cell r="A8930">
            <v>45360</v>
          </cell>
          <cell r="B8930">
            <v>0</v>
          </cell>
        </row>
        <row r="8931">
          <cell r="A8931">
            <v>45361</v>
          </cell>
          <cell r="B8931">
            <v>0</v>
          </cell>
        </row>
        <row r="8932">
          <cell r="A8932">
            <v>45362</v>
          </cell>
          <cell r="B8932">
            <v>0</v>
          </cell>
        </row>
        <row r="8933">
          <cell r="A8933">
            <v>45363</v>
          </cell>
          <cell r="B8933">
            <v>0</v>
          </cell>
        </row>
        <row r="8934">
          <cell r="A8934">
            <v>45364</v>
          </cell>
          <cell r="B8934">
            <v>0</v>
          </cell>
        </row>
        <row r="8935">
          <cell r="A8935">
            <v>45365</v>
          </cell>
          <cell r="B8935">
            <v>0</v>
          </cell>
        </row>
        <row r="8936">
          <cell r="A8936">
            <v>45366</v>
          </cell>
          <cell r="B8936">
            <v>0</v>
          </cell>
        </row>
        <row r="8937">
          <cell r="A8937">
            <v>45367</v>
          </cell>
          <cell r="B8937">
            <v>0</v>
          </cell>
        </row>
        <row r="8938">
          <cell r="A8938">
            <v>45368</v>
          </cell>
          <cell r="B8938">
            <v>0</v>
          </cell>
        </row>
        <row r="8939">
          <cell r="A8939">
            <v>45369</v>
          </cell>
          <cell r="B8939">
            <v>0</v>
          </cell>
        </row>
        <row r="8940">
          <cell r="A8940">
            <v>45370</v>
          </cell>
          <cell r="B8940">
            <v>0</v>
          </cell>
        </row>
        <row r="8941">
          <cell r="A8941">
            <v>45371</v>
          </cell>
          <cell r="B8941">
            <v>0</v>
          </cell>
        </row>
        <row r="8942">
          <cell r="A8942">
            <v>45372</v>
          </cell>
          <cell r="B8942">
            <v>0</v>
          </cell>
        </row>
        <row r="8943">
          <cell r="A8943">
            <v>45373</v>
          </cell>
          <cell r="B8943">
            <v>0</v>
          </cell>
        </row>
        <row r="8944">
          <cell r="A8944">
            <v>45374</v>
          </cell>
          <cell r="B8944">
            <v>0</v>
          </cell>
        </row>
        <row r="8945">
          <cell r="A8945">
            <v>45375</v>
          </cell>
          <cell r="B8945">
            <v>0</v>
          </cell>
        </row>
        <row r="8946">
          <cell r="A8946">
            <v>45376</v>
          </cell>
          <cell r="B8946">
            <v>0</v>
          </cell>
        </row>
        <row r="8947">
          <cell r="A8947">
            <v>45377</v>
          </cell>
          <cell r="B8947">
            <v>0</v>
          </cell>
        </row>
        <row r="8948">
          <cell r="A8948">
            <v>45378</v>
          </cell>
          <cell r="B8948">
            <v>0</v>
          </cell>
        </row>
        <row r="8949">
          <cell r="A8949">
            <v>45379</v>
          </cell>
          <cell r="B8949">
            <v>0</v>
          </cell>
        </row>
        <row r="8950">
          <cell r="A8950">
            <v>45380</v>
          </cell>
          <cell r="B8950">
            <v>0</v>
          </cell>
        </row>
        <row r="8951">
          <cell r="A8951">
            <v>45381</v>
          </cell>
          <cell r="B8951">
            <v>0</v>
          </cell>
        </row>
        <row r="8952">
          <cell r="A8952">
            <v>45382</v>
          </cell>
          <cell r="B8952">
            <v>0</v>
          </cell>
        </row>
        <row r="8953">
          <cell r="A8953">
            <v>45383</v>
          </cell>
          <cell r="B8953">
            <v>0</v>
          </cell>
        </row>
        <row r="8954">
          <cell r="A8954">
            <v>45384</v>
          </cell>
          <cell r="B8954">
            <v>0</v>
          </cell>
        </row>
        <row r="8955">
          <cell r="A8955">
            <v>45385</v>
          </cell>
          <cell r="B8955">
            <v>0</v>
          </cell>
        </row>
        <row r="8956">
          <cell r="A8956">
            <v>45386</v>
          </cell>
          <cell r="B8956">
            <v>0</v>
          </cell>
        </row>
        <row r="8957">
          <cell r="A8957">
            <v>45387</v>
          </cell>
          <cell r="B8957">
            <v>0</v>
          </cell>
        </row>
        <row r="8958">
          <cell r="A8958">
            <v>45388</v>
          </cell>
          <cell r="B8958">
            <v>0</v>
          </cell>
        </row>
        <row r="8959">
          <cell r="A8959">
            <v>45389</v>
          </cell>
          <cell r="B8959">
            <v>0</v>
          </cell>
        </row>
        <row r="8960">
          <cell r="A8960">
            <v>45390</v>
          </cell>
          <cell r="B8960">
            <v>0</v>
          </cell>
        </row>
        <row r="8961">
          <cell r="A8961">
            <v>45391</v>
          </cell>
          <cell r="B8961">
            <v>0</v>
          </cell>
        </row>
        <row r="8962">
          <cell r="A8962">
            <v>45392</v>
          </cell>
          <cell r="B8962">
            <v>0</v>
          </cell>
        </row>
        <row r="8963">
          <cell r="A8963">
            <v>45393</v>
          </cell>
          <cell r="B8963">
            <v>0</v>
          </cell>
        </row>
        <row r="8964">
          <cell r="A8964">
            <v>45394</v>
          </cell>
          <cell r="B8964">
            <v>0</v>
          </cell>
        </row>
        <row r="8965">
          <cell r="A8965">
            <v>45395</v>
          </cell>
          <cell r="B8965">
            <v>0</v>
          </cell>
        </row>
        <row r="8966">
          <cell r="A8966">
            <v>45396</v>
          </cell>
          <cell r="B8966">
            <v>0</v>
          </cell>
        </row>
        <row r="8967">
          <cell r="A8967">
            <v>45397</v>
          </cell>
          <cell r="B8967">
            <v>0</v>
          </cell>
        </row>
        <row r="8968">
          <cell r="A8968">
            <v>45398</v>
          </cell>
          <cell r="B8968">
            <v>0</v>
          </cell>
        </row>
        <row r="8969">
          <cell r="A8969">
            <v>45399</v>
          </cell>
          <cell r="B8969">
            <v>0</v>
          </cell>
        </row>
        <row r="8970">
          <cell r="A8970">
            <v>45400</v>
          </cell>
          <cell r="B8970">
            <v>0</v>
          </cell>
        </row>
        <row r="8971">
          <cell r="A8971">
            <v>45401</v>
          </cell>
          <cell r="B8971">
            <v>0</v>
          </cell>
        </row>
        <row r="8972">
          <cell r="A8972">
            <v>45402</v>
          </cell>
          <cell r="B8972">
            <v>0</v>
          </cell>
        </row>
        <row r="8973">
          <cell r="A8973">
            <v>45403</v>
          </cell>
          <cell r="B8973">
            <v>0</v>
          </cell>
        </row>
        <row r="8974">
          <cell r="A8974">
            <v>45404</v>
          </cell>
          <cell r="B8974">
            <v>0</v>
          </cell>
        </row>
        <row r="8975">
          <cell r="A8975">
            <v>45405</v>
          </cell>
          <cell r="B8975">
            <v>0</v>
          </cell>
        </row>
        <row r="8976">
          <cell r="A8976">
            <v>45406</v>
          </cell>
          <cell r="B8976">
            <v>0</v>
          </cell>
        </row>
        <row r="8977">
          <cell r="A8977">
            <v>45407</v>
          </cell>
          <cell r="B8977">
            <v>0</v>
          </cell>
        </row>
        <row r="8978">
          <cell r="A8978">
            <v>45408</v>
          </cell>
          <cell r="B8978">
            <v>0</v>
          </cell>
        </row>
        <row r="8979">
          <cell r="A8979">
            <v>45409</v>
          </cell>
          <cell r="B8979">
            <v>0</v>
          </cell>
        </row>
        <row r="8980">
          <cell r="A8980">
            <v>45410</v>
          </cell>
          <cell r="B8980">
            <v>0</v>
          </cell>
        </row>
        <row r="8981">
          <cell r="A8981">
            <v>45411</v>
          </cell>
          <cell r="B8981">
            <v>0</v>
          </cell>
        </row>
        <row r="8982">
          <cell r="A8982">
            <v>45412</v>
          </cell>
          <cell r="B8982">
            <v>0</v>
          </cell>
        </row>
        <row r="8983">
          <cell r="A8983">
            <v>45413</v>
          </cell>
          <cell r="B8983">
            <v>0</v>
          </cell>
        </row>
        <row r="8984">
          <cell r="A8984">
            <v>45414</v>
          </cell>
          <cell r="B8984">
            <v>0</v>
          </cell>
        </row>
        <row r="8985">
          <cell r="A8985">
            <v>45415</v>
          </cell>
          <cell r="B8985">
            <v>0</v>
          </cell>
        </row>
        <row r="8986">
          <cell r="A8986">
            <v>45416</v>
          </cell>
          <cell r="B8986">
            <v>0</v>
          </cell>
        </row>
        <row r="8987">
          <cell r="A8987">
            <v>45417</v>
          </cell>
          <cell r="B8987">
            <v>0</v>
          </cell>
        </row>
        <row r="8988">
          <cell r="A8988">
            <v>45418</v>
          </cell>
          <cell r="B8988">
            <v>0</v>
          </cell>
        </row>
        <row r="8989">
          <cell r="A8989">
            <v>45419</v>
          </cell>
          <cell r="B8989">
            <v>0</v>
          </cell>
        </row>
        <row r="8990">
          <cell r="A8990">
            <v>45420</v>
          </cell>
          <cell r="B8990">
            <v>0</v>
          </cell>
        </row>
        <row r="8991">
          <cell r="A8991">
            <v>45421</v>
          </cell>
          <cell r="B8991">
            <v>0</v>
          </cell>
        </row>
        <row r="8992">
          <cell r="A8992">
            <v>45422</v>
          </cell>
          <cell r="B8992">
            <v>0</v>
          </cell>
        </row>
        <row r="8993">
          <cell r="A8993">
            <v>45423</v>
          </cell>
          <cell r="B8993">
            <v>0</v>
          </cell>
        </row>
        <row r="8994">
          <cell r="A8994">
            <v>45424</v>
          </cell>
          <cell r="B8994">
            <v>0</v>
          </cell>
        </row>
        <row r="8995">
          <cell r="A8995">
            <v>45425</v>
          </cell>
          <cell r="B8995">
            <v>0</v>
          </cell>
        </row>
        <row r="8996">
          <cell r="A8996">
            <v>45426</v>
          </cell>
          <cell r="B8996">
            <v>0</v>
          </cell>
        </row>
        <row r="8997">
          <cell r="A8997">
            <v>45427</v>
          </cell>
          <cell r="B8997">
            <v>0</v>
          </cell>
        </row>
        <row r="8998">
          <cell r="A8998">
            <v>45428</v>
          </cell>
          <cell r="B8998">
            <v>0</v>
          </cell>
        </row>
        <row r="8999">
          <cell r="A8999">
            <v>45429</v>
          </cell>
          <cell r="B8999">
            <v>0</v>
          </cell>
        </row>
        <row r="9000">
          <cell r="A9000">
            <v>45430</v>
          </cell>
          <cell r="B9000">
            <v>0</v>
          </cell>
        </row>
        <row r="9001">
          <cell r="A9001">
            <v>45431</v>
          </cell>
          <cell r="B9001">
            <v>0</v>
          </cell>
        </row>
        <row r="9002">
          <cell r="A9002">
            <v>45432</v>
          </cell>
          <cell r="B9002">
            <v>0</v>
          </cell>
        </row>
        <row r="9003">
          <cell r="A9003">
            <v>45433</v>
          </cell>
          <cell r="B9003">
            <v>0</v>
          </cell>
        </row>
        <row r="9004">
          <cell r="A9004">
            <v>45434</v>
          </cell>
          <cell r="B9004">
            <v>0</v>
          </cell>
        </row>
        <row r="9005">
          <cell r="A9005">
            <v>45435</v>
          </cell>
          <cell r="B9005">
            <v>0</v>
          </cell>
        </row>
        <row r="9006">
          <cell r="A9006">
            <v>45436</v>
          </cell>
          <cell r="B9006">
            <v>0</v>
          </cell>
        </row>
        <row r="9007">
          <cell r="A9007">
            <v>45437</v>
          </cell>
          <cell r="B9007">
            <v>0</v>
          </cell>
        </row>
        <row r="9008">
          <cell r="A9008">
            <v>45438</v>
          </cell>
          <cell r="B9008">
            <v>0</v>
          </cell>
        </row>
        <row r="9009">
          <cell r="A9009">
            <v>45439</v>
          </cell>
          <cell r="B9009">
            <v>0</v>
          </cell>
        </row>
        <row r="9010">
          <cell r="A9010">
            <v>45440</v>
          </cell>
          <cell r="B9010">
            <v>0</v>
          </cell>
        </row>
        <row r="9011">
          <cell r="A9011">
            <v>45441</v>
          </cell>
          <cell r="B9011">
            <v>0</v>
          </cell>
        </row>
        <row r="9012">
          <cell r="A9012">
            <v>45442</v>
          </cell>
          <cell r="B9012">
            <v>0</v>
          </cell>
        </row>
        <row r="9013">
          <cell r="A9013">
            <v>45443</v>
          </cell>
          <cell r="B9013">
            <v>0</v>
          </cell>
        </row>
        <row r="9014">
          <cell r="A9014">
            <v>45444</v>
          </cell>
          <cell r="B9014">
            <v>0</v>
          </cell>
        </row>
        <row r="9015">
          <cell r="A9015">
            <v>45445</v>
          </cell>
          <cell r="B9015">
            <v>0</v>
          </cell>
        </row>
        <row r="9016">
          <cell r="A9016">
            <v>45446</v>
          </cell>
          <cell r="B9016">
            <v>0</v>
          </cell>
        </row>
        <row r="9017">
          <cell r="A9017">
            <v>45447</v>
          </cell>
          <cell r="B9017">
            <v>0</v>
          </cell>
        </row>
        <row r="9018">
          <cell r="A9018">
            <v>45448</v>
          </cell>
          <cell r="B9018">
            <v>0</v>
          </cell>
        </row>
        <row r="9019">
          <cell r="A9019">
            <v>45449</v>
          </cell>
          <cell r="B9019">
            <v>0</v>
          </cell>
        </row>
        <row r="9020">
          <cell r="A9020">
            <v>45450</v>
          </cell>
          <cell r="B9020">
            <v>0</v>
          </cell>
        </row>
        <row r="9021">
          <cell r="A9021">
            <v>45451</v>
          </cell>
          <cell r="B9021">
            <v>0</v>
          </cell>
        </row>
        <row r="9022">
          <cell r="A9022">
            <v>45452</v>
          </cell>
          <cell r="B9022">
            <v>0</v>
          </cell>
        </row>
        <row r="9023">
          <cell r="A9023">
            <v>45453</v>
          </cell>
          <cell r="B9023">
            <v>0</v>
          </cell>
        </row>
        <row r="9024">
          <cell r="A9024">
            <v>45454</v>
          </cell>
          <cell r="B9024">
            <v>0</v>
          </cell>
        </row>
        <row r="9025">
          <cell r="A9025">
            <v>45455</v>
          </cell>
          <cell r="B9025">
            <v>0</v>
          </cell>
        </row>
        <row r="9026">
          <cell r="A9026">
            <v>45456</v>
          </cell>
          <cell r="B9026">
            <v>0</v>
          </cell>
        </row>
        <row r="9027">
          <cell r="A9027">
            <v>45457</v>
          </cell>
          <cell r="B9027">
            <v>0</v>
          </cell>
        </row>
        <row r="9028">
          <cell r="A9028">
            <v>45458</v>
          </cell>
          <cell r="B9028">
            <v>0</v>
          </cell>
        </row>
        <row r="9029">
          <cell r="A9029">
            <v>45459</v>
          </cell>
          <cell r="B9029">
            <v>0</v>
          </cell>
        </row>
        <row r="9030">
          <cell r="A9030">
            <v>45460</v>
          </cell>
          <cell r="B9030">
            <v>0</v>
          </cell>
        </row>
        <row r="9031">
          <cell r="A9031">
            <v>45461</v>
          </cell>
          <cell r="B9031">
            <v>0</v>
          </cell>
        </row>
        <row r="9032">
          <cell r="A9032">
            <v>45462</v>
          </cell>
          <cell r="B9032">
            <v>0</v>
          </cell>
        </row>
        <row r="9033">
          <cell r="A9033">
            <v>45463</v>
          </cell>
          <cell r="B9033">
            <v>0</v>
          </cell>
        </row>
        <row r="9034">
          <cell r="A9034">
            <v>45464</v>
          </cell>
          <cell r="B9034">
            <v>0</v>
          </cell>
        </row>
        <row r="9035">
          <cell r="A9035">
            <v>45465</v>
          </cell>
          <cell r="B9035">
            <v>0</v>
          </cell>
        </row>
        <row r="9036">
          <cell r="A9036">
            <v>45466</v>
          </cell>
          <cell r="B9036">
            <v>0</v>
          </cell>
        </row>
        <row r="9037">
          <cell r="A9037">
            <v>45467</v>
          </cell>
          <cell r="B9037">
            <v>0</v>
          </cell>
        </row>
        <row r="9038">
          <cell r="A9038">
            <v>45468</v>
          </cell>
          <cell r="B9038">
            <v>0</v>
          </cell>
        </row>
        <row r="9039">
          <cell r="A9039">
            <v>45469</v>
          </cell>
          <cell r="B9039">
            <v>0</v>
          </cell>
        </row>
        <row r="9040">
          <cell r="A9040">
            <v>45470</v>
          </cell>
          <cell r="B9040">
            <v>0</v>
          </cell>
        </row>
        <row r="9041">
          <cell r="A9041">
            <v>45471</v>
          </cell>
          <cell r="B9041">
            <v>0</v>
          </cell>
        </row>
        <row r="9042">
          <cell r="A9042">
            <v>45472</v>
          </cell>
          <cell r="B9042">
            <v>0</v>
          </cell>
        </row>
        <row r="9043">
          <cell r="A9043">
            <v>45473</v>
          </cell>
          <cell r="B9043">
            <v>0</v>
          </cell>
        </row>
        <row r="9044">
          <cell r="A9044">
            <v>45474</v>
          </cell>
          <cell r="B9044">
            <v>0</v>
          </cell>
        </row>
        <row r="9045">
          <cell r="A9045">
            <v>45475</v>
          </cell>
          <cell r="B9045">
            <v>0</v>
          </cell>
        </row>
        <row r="9046">
          <cell r="A9046">
            <v>45476</v>
          </cell>
          <cell r="B9046">
            <v>0</v>
          </cell>
        </row>
        <row r="9047">
          <cell r="A9047">
            <v>45477</v>
          </cell>
          <cell r="B9047">
            <v>0</v>
          </cell>
        </row>
        <row r="9048">
          <cell r="A9048">
            <v>45478</v>
          </cell>
          <cell r="B9048">
            <v>0</v>
          </cell>
        </row>
        <row r="9049">
          <cell r="A9049">
            <v>45479</v>
          </cell>
          <cell r="B9049">
            <v>0</v>
          </cell>
        </row>
        <row r="9050">
          <cell r="A9050">
            <v>45480</v>
          </cell>
          <cell r="B9050">
            <v>0</v>
          </cell>
        </row>
        <row r="9051">
          <cell r="A9051">
            <v>45481</v>
          </cell>
          <cell r="B9051">
            <v>0</v>
          </cell>
        </row>
        <row r="9052">
          <cell r="A9052">
            <v>45482</v>
          </cell>
          <cell r="B9052">
            <v>0</v>
          </cell>
        </row>
        <row r="9053">
          <cell r="A9053">
            <v>45483</v>
          </cell>
          <cell r="B9053">
            <v>0</v>
          </cell>
        </row>
        <row r="9054">
          <cell r="A9054">
            <v>45484</v>
          </cell>
          <cell r="B9054">
            <v>0</v>
          </cell>
        </row>
        <row r="9055">
          <cell r="A9055">
            <v>45485</v>
          </cell>
          <cell r="B9055">
            <v>0</v>
          </cell>
        </row>
        <row r="9056">
          <cell r="A9056">
            <v>45486</v>
          </cell>
          <cell r="B9056">
            <v>0</v>
          </cell>
        </row>
        <row r="9057">
          <cell r="A9057">
            <v>45487</v>
          </cell>
          <cell r="B9057">
            <v>0</v>
          </cell>
        </row>
        <row r="9058">
          <cell r="A9058">
            <v>45488</v>
          </cell>
          <cell r="B9058">
            <v>0</v>
          </cell>
        </row>
        <row r="9059">
          <cell r="A9059">
            <v>45489</v>
          </cell>
          <cell r="B9059">
            <v>0</v>
          </cell>
        </row>
        <row r="9060">
          <cell r="A9060">
            <v>45490</v>
          </cell>
          <cell r="B9060">
            <v>0</v>
          </cell>
        </row>
        <row r="9061">
          <cell r="A9061">
            <v>45491</v>
          </cell>
          <cell r="B9061">
            <v>0</v>
          </cell>
        </row>
        <row r="9062">
          <cell r="A9062">
            <v>45492</v>
          </cell>
          <cell r="B9062">
            <v>0</v>
          </cell>
        </row>
        <row r="9063">
          <cell r="A9063">
            <v>45493</v>
          </cell>
          <cell r="B9063">
            <v>0</v>
          </cell>
        </row>
        <row r="9064">
          <cell r="A9064">
            <v>45494</v>
          </cell>
          <cell r="B9064">
            <v>0</v>
          </cell>
        </row>
        <row r="9065">
          <cell r="A9065">
            <v>45495</v>
          </cell>
          <cell r="B9065">
            <v>0</v>
          </cell>
        </row>
        <row r="9066">
          <cell r="A9066">
            <v>45496</v>
          </cell>
          <cell r="B9066">
            <v>0</v>
          </cell>
        </row>
        <row r="9067">
          <cell r="A9067">
            <v>45497</v>
          </cell>
          <cell r="B9067">
            <v>0</v>
          </cell>
        </row>
        <row r="9068">
          <cell r="A9068">
            <v>45498</v>
          </cell>
          <cell r="B9068">
            <v>0</v>
          </cell>
        </row>
        <row r="9069">
          <cell r="A9069">
            <v>45499</v>
          </cell>
          <cell r="B9069">
            <v>0</v>
          </cell>
        </row>
        <row r="9070">
          <cell r="A9070">
            <v>45500</v>
          </cell>
          <cell r="B9070">
            <v>0</v>
          </cell>
        </row>
        <row r="9071">
          <cell r="A9071">
            <v>45501</v>
          </cell>
          <cell r="B9071">
            <v>0</v>
          </cell>
        </row>
        <row r="9072">
          <cell r="A9072">
            <v>45502</v>
          </cell>
          <cell r="B9072">
            <v>0</v>
          </cell>
        </row>
        <row r="9073">
          <cell r="A9073">
            <v>45503</v>
          </cell>
          <cell r="B9073">
            <v>0</v>
          </cell>
        </row>
        <row r="9074">
          <cell r="A9074">
            <v>45504</v>
          </cell>
          <cell r="B9074">
            <v>0</v>
          </cell>
        </row>
        <row r="9075">
          <cell r="A9075">
            <v>45505</v>
          </cell>
          <cell r="B9075">
            <v>0</v>
          </cell>
        </row>
        <row r="9076">
          <cell r="A9076">
            <v>45506</v>
          </cell>
          <cell r="B9076">
            <v>0</v>
          </cell>
        </row>
        <row r="9077">
          <cell r="A9077">
            <v>45507</v>
          </cell>
          <cell r="B9077">
            <v>0</v>
          </cell>
        </row>
        <row r="9078">
          <cell r="A9078">
            <v>45508</v>
          </cell>
          <cell r="B9078">
            <v>0</v>
          </cell>
        </row>
        <row r="9079">
          <cell r="A9079">
            <v>45509</v>
          </cell>
          <cell r="B9079">
            <v>0</v>
          </cell>
        </row>
        <row r="9080">
          <cell r="A9080">
            <v>45510</v>
          </cell>
          <cell r="B9080">
            <v>0</v>
          </cell>
        </row>
        <row r="9081">
          <cell r="A9081">
            <v>45511</v>
          </cell>
          <cell r="B9081">
            <v>0</v>
          </cell>
        </row>
        <row r="9082">
          <cell r="A9082">
            <v>45512</v>
          </cell>
          <cell r="B9082">
            <v>0</v>
          </cell>
        </row>
        <row r="9083">
          <cell r="A9083">
            <v>45513</v>
          </cell>
          <cell r="B9083">
            <v>0</v>
          </cell>
        </row>
        <row r="9084">
          <cell r="A9084">
            <v>45514</v>
          </cell>
          <cell r="B9084">
            <v>0</v>
          </cell>
        </row>
        <row r="9085">
          <cell r="A9085">
            <v>45515</v>
          </cell>
          <cell r="B9085">
            <v>0</v>
          </cell>
        </row>
        <row r="9086">
          <cell r="A9086">
            <v>45516</v>
          </cell>
          <cell r="B9086">
            <v>0</v>
          </cell>
        </row>
        <row r="9087">
          <cell r="A9087">
            <v>45517</v>
          </cell>
          <cell r="B9087">
            <v>0</v>
          </cell>
        </row>
        <row r="9088">
          <cell r="A9088">
            <v>45518</v>
          </cell>
          <cell r="B9088">
            <v>0</v>
          </cell>
        </row>
        <row r="9089">
          <cell r="A9089">
            <v>45519</v>
          </cell>
          <cell r="B9089">
            <v>0</v>
          </cell>
        </row>
        <row r="9090">
          <cell r="A9090">
            <v>45520</v>
          </cell>
          <cell r="B9090">
            <v>0</v>
          </cell>
        </row>
        <row r="9091">
          <cell r="A9091">
            <v>45521</v>
          </cell>
          <cell r="B9091">
            <v>0</v>
          </cell>
        </row>
        <row r="9092">
          <cell r="A9092">
            <v>45522</v>
          </cell>
          <cell r="B9092">
            <v>0</v>
          </cell>
        </row>
        <row r="9093">
          <cell r="A9093">
            <v>45523</v>
          </cell>
          <cell r="B9093">
            <v>0</v>
          </cell>
        </row>
        <row r="9094">
          <cell r="A9094">
            <v>45524</v>
          </cell>
          <cell r="B9094">
            <v>0</v>
          </cell>
        </row>
        <row r="9095">
          <cell r="A9095">
            <v>45525</v>
          </cell>
          <cell r="B9095">
            <v>0</v>
          </cell>
        </row>
        <row r="9096">
          <cell r="A9096">
            <v>45526</v>
          </cell>
          <cell r="B9096">
            <v>0</v>
          </cell>
        </row>
        <row r="9097">
          <cell r="A9097">
            <v>45527</v>
          </cell>
          <cell r="B9097">
            <v>0</v>
          </cell>
        </row>
        <row r="9098">
          <cell r="A9098">
            <v>45528</v>
          </cell>
          <cell r="B9098">
            <v>0</v>
          </cell>
        </row>
        <row r="9099">
          <cell r="A9099">
            <v>45529</v>
          </cell>
          <cell r="B9099">
            <v>0</v>
          </cell>
        </row>
        <row r="9100">
          <cell r="A9100">
            <v>45530</v>
          </cell>
          <cell r="B9100">
            <v>0</v>
          </cell>
        </row>
        <row r="9101">
          <cell r="A9101">
            <v>45531</v>
          </cell>
          <cell r="B9101">
            <v>0</v>
          </cell>
        </row>
        <row r="9102">
          <cell r="A9102">
            <v>45532</v>
          </cell>
          <cell r="B9102">
            <v>0</v>
          </cell>
        </row>
        <row r="9103">
          <cell r="A9103">
            <v>45533</v>
          </cell>
          <cell r="B9103">
            <v>0</v>
          </cell>
        </row>
        <row r="9104">
          <cell r="A9104">
            <v>45534</v>
          </cell>
          <cell r="B9104">
            <v>0</v>
          </cell>
        </row>
        <row r="9105">
          <cell r="A9105">
            <v>45535</v>
          </cell>
          <cell r="B9105">
            <v>0</v>
          </cell>
        </row>
        <row r="9106">
          <cell r="A9106">
            <v>45536</v>
          </cell>
          <cell r="B9106">
            <v>0</v>
          </cell>
        </row>
        <row r="9107">
          <cell r="A9107">
            <v>45537</v>
          </cell>
          <cell r="B9107">
            <v>0</v>
          </cell>
        </row>
        <row r="9108">
          <cell r="A9108">
            <v>45538</v>
          </cell>
          <cell r="B9108">
            <v>0</v>
          </cell>
        </row>
        <row r="9109">
          <cell r="A9109">
            <v>45539</v>
          </cell>
          <cell r="B9109">
            <v>0</v>
          </cell>
        </row>
        <row r="9110">
          <cell r="A9110">
            <v>45540</v>
          </cell>
          <cell r="B9110">
            <v>0</v>
          </cell>
        </row>
        <row r="9111">
          <cell r="A9111">
            <v>45541</v>
          </cell>
          <cell r="B9111">
            <v>0</v>
          </cell>
        </row>
        <row r="9112">
          <cell r="A9112">
            <v>45542</v>
          </cell>
          <cell r="B9112">
            <v>0</v>
          </cell>
        </row>
        <row r="9113">
          <cell r="A9113">
            <v>45543</v>
          </cell>
          <cell r="B9113">
            <v>0</v>
          </cell>
        </row>
        <row r="9114">
          <cell r="A9114">
            <v>45544</v>
          </cell>
          <cell r="B9114">
            <v>0</v>
          </cell>
        </row>
        <row r="9115">
          <cell r="A9115">
            <v>45545</v>
          </cell>
          <cell r="B9115">
            <v>0</v>
          </cell>
        </row>
        <row r="9116">
          <cell r="A9116">
            <v>45546</v>
          </cell>
          <cell r="B9116">
            <v>0</v>
          </cell>
        </row>
        <row r="9117">
          <cell r="A9117">
            <v>45547</v>
          </cell>
          <cell r="B9117">
            <v>0</v>
          </cell>
        </row>
        <row r="9118">
          <cell r="A9118">
            <v>45548</v>
          </cell>
          <cell r="B9118">
            <v>0</v>
          </cell>
        </row>
        <row r="9119">
          <cell r="A9119">
            <v>45549</v>
          </cell>
          <cell r="B9119">
            <v>0</v>
          </cell>
        </row>
        <row r="9120">
          <cell r="A9120">
            <v>45550</v>
          </cell>
          <cell r="B9120">
            <v>0</v>
          </cell>
        </row>
        <row r="9121">
          <cell r="A9121">
            <v>45551</v>
          </cell>
          <cell r="B9121">
            <v>0</v>
          </cell>
        </row>
        <row r="9122">
          <cell r="A9122">
            <v>45552</v>
          </cell>
          <cell r="B9122">
            <v>0</v>
          </cell>
        </row>
        <row r="9123">
          <cell r="A9123">
            <v>45553</v>
          </cell>
          <cell r="B9123">
            <v>0</v>
          </cell>
        </row>
        <row r="9124">
          <cell r="A9124">
            <v>45554</v>
          </cell>
          <cell r="B9124">
            <v>0</v>
          </cell>
        </row>
        <row r="9125">
          <cell r="A9125">
            <v>45555</v>
          </cell>
          <cell r="B9125">
            <v>0</v>
          </cell>
        </row>
        <row r="9126">
          <cell r="A9126">
            <v>45556</v>
          </cell>
          <cell r="B9126">
            <v>0</v>
          </cell>
        </row>
        <row r="9127">
          <cell r="A9127">
            <v>45557</v>
          </cell>
          <cell r="B9127">
            <v>0</v>
          </cell>
        </row>
        <row r="9128">
          <cell r="A9128">
            <v>45558</v>
          </cell>
          <cell r="B9128">
            <v>0</v>
          </cell>
        </row>
        <row r="9129">
          <cell r="A9129">
            <v>45559</v>
          </cell>
          <cell r="B9129">
            <v>0</v>
          </cell>
        </row>
        <row r="9130">
          <cell r="A9130">
            <v>45560</v>
          </cell>
          <cell r="B9130">
            <v>0</v>
          </cell>
        </row>
        <row r="9131">
          <cell r="A9131">
            <v>45561</v>
          </cell>
          <cell r="B9131">
            <v>0</v>
          </cell>
        </row>
        <row r="9132">
          <cell r="A9132">
            <v>45562</v>
          </cell>
          <cell r="B9132">
            <v>0</v>
          </cell>
        </row>
        <row r="9133">
          <cell r="A9133">
            <v>45563</v>
          </cell>
          <cell r="B9133">
            <v>0</v>
          </cell>
        </row>
        <row r="9134">
          <cell r="A9134">
            <v>45564</v>
          </cell>
          <cell r="B9134">
            <v>0</v>
          </cell>
        </row>
        <row r="9135">
          <cell r="A9135">
            <v>45565</v>
          </cell>
          <cell r="B9135">
            <v>0</v>
          </cell>
        </row>
        <row r="9136">
          <cell r="A9136">
            <v>45566</v>
          </cell>
          <cell r="B9136">
            <v>0</v>
          </cell>
        </row>
        <row r="9137">
          <cell r="A9137">
            <v>45567</v>
          </cell>
          <cell r="B9137">
            <v>0</v>
          </cell>
        </row>
        <row r="9138">
          <cell r="A9138">
            <v>45568</v>
          </cell>
          <cell r="B9138">
            <v>0</v>
          </cell>
        </row>
        <row r="9139">
          <cell r="A9139">
            <v>45569</v>
          </cell>
          <cell r="B9139">
            <v>0</v>
          </cell>
        </row>
        <row r="9140">
          <cell r="A9140">
            <v>45570</v>
          </cell>
          <cell r="B9140">
            <v>0</v>
          </cell>
        </row>
        <row r="9141">
          <cell r="A9141">
            <v>45571</v>
          </cell>
          <cell r="B9141">
            <v>0</v>
          </cell>
        </row>
        <row r="9142">
          <cell r="A9142">
            <v>45572</v>
          </cell>
          <cell r="B9142">
            <v>0</v>
          </cell>
        </row>
        <row r="9143">
          <cell r="A9143">
            <v>45573</v>
          </cell>
          <cell r="B9143">
            <v>0</v>
          </cell>
        </row>
        <row r="9144">
          <cell r="A9144">
            <v>45574</v>
          </cell>
          <cell r="B9144">
            <v>0</v>
          </cell>
        </row>
        <row r="9145">
          <cell r="A9145">
            <v>45575</v>
          </cell>
          <cell r="B9145">
            <v>0</v>
          </cell>
        </row>
        <row r="9146">
          <cell r="A9146">
            <v>45576</v>
          </cell>
          <cell r="B9146">
            <v>0</v>
          </cell>
        </row>
        <row r="9147">
          <cell r="A9147">
            <v>45577</v>
          </cell>
          <cell r="B9147">
            <v>0</v>
          </cell>
        </row>
        <row r="9148">
          <cell r="A9148">
            <v>45578</v>
          </cell>
          <cell r="B9148">
            <v>0</v>
          </cell>
        </row>
        <row r="9149">
          <cell r="A9149">
            <v>45579</v>
          </cell>
          <cell r="B9149">
            <v>0</v>
          </cell>
        </row>
        <row r="9150">
          <cell r="A9150">
            <v>45580</v>
          </cell>
          <cell r="B9150">
            <v>0</v>
          </cell>
        </row>
        <row r="9151">
          <cell r="A9151">
            <v>45581</v>
          </cell>
          <cell r="B9151">
            <v>0</v>
          </cell>
        </row>
        <row r="9152">
          <cell r="A9152">
            <v>45582</v>
          </cell>
          <cell r="B9152">
            <v>0</v>
          </cell>
        </row>
        <row r="9153">
          <cell r="A9153">
            <v>45583</v>
          </cell>
          <cell r="B9153">
            <v>0</v>
          </cell>
        </row>
        <row r="9154">
          <cell r="A9154">
            <v>45584</v>
          </cell>
          <cell r="B9154">
            <v>0</v>
          </cell>
        </row>
        <row r="9155">
          <cell r="A9155">
            <v>45585</v>
          </cell>
          <cell r="B9155">
            <v>0</v>
          </cell>
        </row>
        <row r="9156">
          <cell r="A9156">
            <v>45586</v>
          </cell>
          <cell r="B9156">
            <v>0</v>
          </cell>
        </row>
        <row r="9157">
          <cell r="A9157">
            <v>45587</v>
          </cell>
          <cell r="B9157">
            <v>0</v>
          </cell>
        </row>
        <row r="9158">
          <cell r="A9158">
            <v>45588</v>
          </cell>
          <cell r="B9158">
            <v>0</v>
          </cell>
        </row>
        <row r="9159">
          <cell r="A9159">
            <v>45589</v>
          </cell>
          <cell r="B9159">
            <v>0</v>
          </cell>
        </row>
        <row r="9160">
          <cell r="A9160">
            <v>45590</v>
          </cell>
          <cell r="B9160">
            <v>0</v>
          </cell>
        </row>
        <row r="9161">
          <cell r="A9161">
            <v>45591</v>
          </cell>
          <cell r="B9161">
            <v>0</v>
          </cell>
        </row>
        <row r="9162">
          <cell r="A9162">
            <v>45592</v>
          </cell>
          <cell r="B9162">
            <v>0</v>
          </cell>
        </row>
        <row r="9163">
          <cell r="A9163">
            <v>45593</v>
          </cell>
          <cell r="B9163">
            <v>0</v>
          </cell>
        </row>
        <row r="9164">
          <cell r="A9164">
            <v>45594</v>
          </cell>
          <cell r="B9164">
            <v>0</v>
          </cell>
        </row>
        <row r="9165">
          <cell r="A9165">
            <v>45595</v>
          </cell>
          <cell r="B9165">
            <v>0</v>
          </cell>
        </row>
        <row r="9166">
          <cell r="A9166">
            <v>45596</v>
          </cell>
          <cell r="B9166">
            <v>0</v>
          </cell>
        </row>
        <row r="9167">
          <cell r="A9167">
            <v>45597</v>
          </cell>
          <cell r="B9167">
            <v>0</v>
          </cell>
        </row>
        <row r="9168">
          <cell r="A9168">
            <v>45598</v>
          </cell>
          <cell r="B9168">
            <v>0</v>
          </cell>
        </row>
        <row r="9169">
          <cell r="A9169">
            <v>45599</v>
          </cell>
          <cell r="B9169">
            <v>0</v>
          </cell>
        </row>
        <row r="9170">
          <cell r="A9170">
            <v>45600</v>
          </cell>
          <cell r="B9170">
            <v>0</v>
          </cell>
        </row>
        <row r="9171">
          <cell r="A9171">
            <v>45601</v>
          </cell>
          <cell r="B9171">
            <v>0</v>
          </cell>
        </row>
        <row r="9172">
          <cell r="A9172">
            <v>45602</v>
          </cell>
          <cell r="B9172">
            <v>0</v>
          </cell>
        </row>
        <row r="9173">
          <cell r="A9173">
            <v>45603</v>
          </cell>
          <cell r="B9173">
            <v>0</v>
          </cell>
        </row>
        <row r="9174">
          <cell r="A9174">
            <v>45604</v>
          </cell>
          <cell r="B9174">
            <v>0</v>
          </cell>
        </row>
        <row r="9175">
          <cell r="A9175">
            <v>45605</v>
          </cell>
          <cell r="B9175">
            <v>0</v>
          </cell>
        </row>
        <row r="9176">
          <cell r="A9176">
            <v>45606</v>
          </cell>
          <cell r="B9176">
            <v>0</v>
          </cell>
        </row>
        <row r="9177">
          <cell r="A9177">
            <v>45607</v>
          </cell>
          <cell r="B9177">
            <v>0</v>
          </cell>
        </row>
        <row r="9178">
          <cell r="A9178">
            <v>45608</v>
          </cell>
          <cell r="B9178">
            <v>0</v>
          </cell>
        </row>
        <row r="9179">
          <cell r="A9179">
            <v>45609</v>
          </cell>
          <cell r="B9179">
            <v>0</v>
          </cell>
        </row>
        <row r="9180">
          <cell r="A9180">
            <v>45610</v>
          </cell>
          <cell r="B9180">
            <v>0</v>
          </cell>
        </row>
        <row r="9181">
          <cell r="A9181">
            <v>45611</v>
          </cell>
          <cell r="B9181">
            <v>0</v>
          </cell>
        </row>
        <row r="9182">
          <cell r="A9182">
            <v>45612</v>
          </cell>
          <cell r="B9182">
            <v>0</v>
          </cell>
        </row>
        <row r="9183">
          <cell r="A9183">
            <v>45613</v>
          </cell>
          <cell r="B9183">
            <v>0</v>
          </cell>
        </row>
        <row r="9184">
          <cell r="A9184">
            <v>45614</v>
          </cell>
          <cell r="B9184">
            <v>0</v>
          </cell>
        </row>
        <row r="9185">
          <cell r="A9185">
            <v>45615</v>
          </cell>
          <cell r="B9185">
            <v>0</v>
          </cell>
        </row>
        <row r="9186">
          <cell r="A9186">
            <v>45616</v>
          </cell>
          <cell r="B9186">
            <v>0</v>
          </cell>
        </row>
        <row r="9187">
          <cell r="A9187">
            <v>45617</v>
          </cell>
          <cell r="B9187">
            <v>0</v>
          </cell>
        </row>
        <row r="9188">
          <cell r="A9188">
            <v>45618</v>
          </cell>
          <cell r="B9188">
            <v>0</v>
          </cell>
        </row>
        <row r="9189">
          <cell r="A9189">
            <v>45619</v>
          </cell>
          <cell r="B9189">
            <v>0</v>
          </cell>
        </row>
        <row r="9190">
          <cell r="A9190">
            <v>45620</v>
          </cell>
          <cell r="B9190">
            <v>0</v>
          </cell>
        </row>
        <row r="9191">
          <cell r="A9191">
            <v>45621</v>
          </cell>
          <cell r="B9191">
            <v>0</v>
          </cell>
        </row>
        <row r="9192">
          <cell r="A9192">
            <v>45622</v>
          </cell>
          <cell r="B9192">
            <v>0</v>
          </cell>
        </row>
        <row r="9193">
          <cell r="A9193">
            <v>45623</v>
          </cell>
          <cell r="B9193">
            <v>0</v>
          </cell>
        </row>
        <row r="9194">
          <cell r="A9194">
            <v>45624</v>
          </cell>
          <cell r="B9194">
            <v>0</v>
          </cell>
        </row>
        <row r="9195">
          <cell r="A9195">
            <v>45625</v>
          </cell>
          <cell r="B9195">
            <v>0</v>
          </cell>
        </row>
        <row r="9196">
          <cell r="A9196">
            <v>45626</v>
          </cell>
          <cell r="B9196">
            <v>0</v>
          </cell>
        </row>
        <row r="9197">
          <cell r="A9197">
            <v>45627</v>
          </cell>
          <cell r="B9197">
            <v>0</v>
          </cell>
        </row>
        <row r="9198">
          <cell r="A9198">
            <v>45628</v>
          </cell>
          <cell r="B9198">
            <v>0</v>
          </cell>
        </row>
        <row r="9199">
          <cell r="A9199">
            <v>45629</v>
          </cell>
          <cell r="B9199">
            <v>0</v>
          </cell>
        </row>
        <row r="9200">
          <cell r="A9200">
            <v>45630</v>
          </cell>
          <cell r="B9200">
            <v>0</v>
          </cell>
        </row>
        <row r="9201">
          <cell r="A9201">
            <v>45631</v>
          </cell>
          <cell r="B9201">
            <v>0</v>
          </cell>
        </row>
        <row r="9202">
          <cell r="A9202">
            <v>45632</v>
          </cell>
          <cell r="B9202">
            <v>0</v>
          </cell>
        </row>
        <row r="9203">
          <cell r="A9203">
            <v>45633</v>
          </cell>
          <cell r="B9203">
            <v>0</v>
          </cell>
        </row>
        <row r="9204">
          <cell r="A9204">
            <v>45634</v>
          </cell>
          <cell r="B9204">
            <v>0</v>
          </cell>
        </row>
        <row r="9205">
          <cell r="A9205">
            <v>45635</v>
          </cell>
          <cell r="B9205">
            <v>0</v>
          </cell>
        </row>
        <row r="9206">
          <cell r="A9206">
            <v>45636</v>
          </cell>
          <cell r="B9206">
            <v>0</v>
          </cell>
        </row>
        <row r="9207">
          <cell r="A9207">
            <v>45637</v>
          </cell>
          <cell r="B9207">
            <v>0</v>
          </cell>
        </row>
        <row r="9208">
          <cell r="A9208">
            <v>45638</v>
          </cell>
          <cell r="B9208">
            <v>0</v>
          </cell>
        </row>
        <row r="9209">
          <cell r="A9209">
            <v>45639</v>
          </cell>
          <cell r="B9209">
            <v>0</v>
          </cell>
        </row>
        <row r="9210">
          <cell r="A9210">
            <v>45640</v>
          </cell>
          <cell r="B9210">
            <v>0</v>
          </cell>
        </row>
        <row r="9211">
          <cell r="A9211">
            <v>45641</v>
          </cell>
          <cell r="B9211">
            <v>0</v>
          </cell>
        </row>
        <row r="9212">
          <cell r="A9212">
            <v>45642</v>
          </cell>
          <cell r="B9212">
            <v>0</v>
          </cell>
        </row>
        <row r="9213">
          <cell r="A9213">
            <v>45643</v>
          </cell>
          <cell r="B9213">
            <v>0</v>
          </cell>
        </row>
        <row r="9214">
          <cell r="A9214">
            <v>45644</v>
          </cell>
          <cell r="B9214">
            <v>0</v>
          </cell>
        </row>
        <row r="9215">
          <cell r="A9215">
            <v>45645</v>
          </cell>
          <cell r="B9215">
            <v>0</v>
          </cell>
        </row>
        <row r="9216">
          <cell r="A9216">
            <v>45646</v>
          </cell>
          <cell r="B9216">
            <v>0</v>
          </cell>
        </row>
        <row r="9217">
          <cell r="A9217">
            <v>45647</v>
          </cell>
          <cell r="B9217">
            <v>0</v>
          </cell>
        </row>
        <row r="9218">
          <cell r="A9218">
            <v>45648</v>
          </cell>
          <cell r="B9218">
            <v>0</v>
          </cell>
        </row>
        <row r="9219">
          <cell r="A9219">
            <v>45649</v>
          </cell>
          <cell r="B9219">
            <v>0</v>
          </cell>
        </row>
        <row r="9220">
          <cell r="A9220">
            <v>45650</v>
          </cell>
          <cell r="B9220">
            <v>0</v>
          </cell>
        </row>
        <row r="9221">
          <cell r="A9221">
            <v>45651</v>
          </cell>
          <cell r="B9221">
            <v>0</v>
          </cell>
        </row>
        <row r="9222">
          <cell r="A9222">
            <v>45652</v>
          </cell>
          <cell r="B9222">
            <v>0</v>
          </cell>
        </row>
        <row r="9223">
          <cell r="A9223">
            <v>45653</v>
          </cell>
          <cell r="B9223">
            <v>0</v>
          </cell>
        </row>
        <row r="9224">
          <cell r="A9224">
            <v>45654</v>
          </cell>
          <cell r="B9224">
            <v>0</v>
          </cell>
        </row>
        <row r="9225">
          <cell r="A9225">
            <v>45655</v>
          </cell>
          <cell r="B9225">
            <v>0</v>
          </cell>
        </row>
        <row r="9226">
          <cell r="A9226">
            <v>45656</v>
          </cell>
          <cell r="B9226">
            <v>0</v>
          </cell>
        </row>
        <row r="9227">
          <cell r="A9227">
            <v>45657</v>
          </cell>
          <cell r="B9227">
            <v>0</v>
          </cell>
        </row>
        <row r="9228">
          <cell r="A9228">
            <v>45658</v>
          </cell>
          <cell r="B9228">
            <v>0</v>
          </cell>
        </row>
        <row r="9229">
          <cell r="A9229">
            <v>45659</v>
          </cell>
          <cell r="B9229">
            <v>0</v>
          </cell>
        </row>
        <row r="9230">
          <cell r="A9230">
            <v>45660</v>
          </cell>
          <cell r="B9230">
            <v>0</v>
          </cell>
        </row>
        <row r="9231">
          <cell r="A9231">
            <v>45661</v>
          </cell>
          <cell r="B9231">
            <v>0</v>
          </cell>
        </row>
        <row r="9232">
          <cell r="A9232">
            <v>45662</v>
          </cell>
          <cell r="B9232">
            <v>0</v>
          </cell>
        </row>
        <row r="9233">
          <cell r="A9233">
            <v>45663</v>
          </cell>
          <cell r="B9233">
            <v>0</v>
          </cell>
        </row>
        <row r="9234">
          <cell r="A9234">
            <v>45664</v>
          </cell>
          <cell r="B9234">
            <v>0</v>
          </cell>
        </row>
        <row r="9235">
          <cell r="A9235">
            <v>45665</v>
          </cell>
          <cell r="B9235">
            <v>0</v>
          </cell>
        </row>
        <row r="9236">
          <cell r="A9236">
            <v>45666</v>
          </cell>
          <cell r="B9236">
            <v>0</v>
          </cell>
        </row>
        <row r="9237">
          <cell r="A9237">
            <v>45667</v>
          </cell>
          <cell r="B9237">
            <v>0</v>
          </cell>
        </row>
        <row r="9238">
          <cell r="A9238">
            <v>45668</v>
          </cell>
          <cell r="B9238">
            <v>0</v>
          </cell>
        </row>
        <row r="9239">
          <cell r="A9239">
            <v>45669</v>
          </cell>
          <cell r="B9239">
            <v>0</v>
          </cell>
        </row>
        <row r="9240">
          <cell r="A9240">
            <v>45670</v>
          </cell>
          <cell r="B9240">
            <v>0</v>
          </cell>
        </row>
        <row r="9241">
          <cell r="A9241">
            <v>45671</v>
          </cell>
          <cell r="B9241">
            <v>0</v>
          </cell>
        </row>
        <row r="9242">
          <cell r="A9242">
            <v>45672</v>
          </cell>
          <cell r="B9242">
            <v>0</v>
          </cell>
        </row>
        <row r="9243">
          <cell r="A9243">
            <v>45673</v>
          </cell>
          <cell r="B9243">
            <v>0</v>
          </cell>
        </row>
        <row r="9244">
          <cell r="A9244">
            <v>45674</v>
          </cell>
          <cell r="B9244">
            <v>0</v>
          </cell>
        </row>
        <row r="9245">
          <cell r="A9245">
            <v>45675</v>
          </cell>
          <cell r="B9245">
            <v>0</v>
          </cell>
        </row>
        <row r="9246">
          <cell r="A9246">
            <v>45676</v>
          </cell>
          <cell r="B9246">
            <v>0</v>
          </cell>
        </row>
        <row r="9247">
          <cell r="A9247">
            <v>45677</v>
          </cell>
          <cell r="B9247">
            <v>0</v>
          </cell>
        </row>
        <row r="9248">
          <cell r="A9248">
            <v>45678</v>
          </cell>
          <cell r="B9248">
            <v>0</v>
          </cell>
        </row>
        <row r="9249">
          <cell r="A9249">
            <v>45679</v>
          </cell>
          <cell r="B9249">
            <v>0</v>
          </cell>
        </row>
        <row r="9250">
          <cell r="A9250">
            <v>45680</v>
          </cell>
          <cell r="B9250">
            <v>0</v>
          </cell>
        </row>
        <row r="9251">
          <cell r="A9251">
            <v>45681</v>
          </cell>
          <cell r="B9251">
            <v>0</v>
          </cell>
        </row>
        <row r="9252">
          <cell r="A9252">
            <v>45682</v>
          </cell>
          <cell r="B9252">
            <v>0</v>
          </cell>
        </row>
        <row r="9253">
          <cell r="A9253">
            <v>45683</v>
          </cell>
          <cell r="B9253">
            <v>0</v>
          </cell>
        </row>
        <row r="9254">
          <cell r="A9254">
            <v>45684</v>
          </cell>
          <cell r="B9254">
            <v>0</v>
          </cell>
        </row>
        <row r="9255">
          <cell r="A9255">
            <v>45685</v>
          </cell>
          <cell r="B9255">
            <v>0</v>
          </cell>
        </row>
        <row r="9256">
          <cell r="A9256">
            <v>45686</v>
          </cell>
          <cell r="B9256">
            <v>0</v>
          </cell>
        </row>
        <row r="9257">
          <cell r="A9257">
            <v>45687</v>
          </cell>
          <cell r="B9257">
            <v>0</v>
          </cell>
        </row>
        <row r="9258">
          <cell r="A9258">
            <v>45688</v>
          </cell>
          <cell r="B9258">
            <v>0</v>
          </cell>
        </row>
        <row r="9259">
          <cell r="A9259">
            <v>45689</v>
          </cell>
          <cell r="B9259">
            <v>0</v>
          </cell>
        </row>
        <row r="9260">
          <cell r="A9260">
            <v>45690</v>
          </cell>
          <cell r="B9260">
            <v>0</v>
          </cell>
        </row>
        <row r="9261">
          <cell r="A9261">
            <v>45691</v>
          </cell>
          <cell r="B9261">
            <v>0</v>
          </cell>
        </row>
        <row r="9262">
          <cell r="A9262">
            <v>45692</v>
          </cell>
          <cell r="B9262">
            <v>0</v>
          </cell>
        </row>
        <row r="9263">
          <cell r="A9263">
            <v>45693</v>
          </cell>
          <cell r="B9263">
            <v>0</v>
          </cell>
        </row>
        <row r="9264">
          <cell r="A9264">
            <v>45694</v>
          </cell>
          <cell r="B9264">
            <v>0</v>
          </cell>
        </row>
        <row r="9265">
          <cell r="A9265">
            <v>45695</v>
          </cell>
          <cell r="B9265">
            <v>0</v>
          </cell>
        </row>
        <row r="9266">
          <cell r="A9266">
            <v>45696</v>
          </cell>
          <cell r="B9266">
            <v>0</v>
          </cell>
        </row>
        <row r="9267">
          <cell r="A9267">
            <v>45697</v>
          </cell>
          <cell r="B9267">
            <v>0</v>
          </cell>
        </row>
        <row r="9268">
          <cell r="A9268">
            <v>45698</v>
          </cell>
          <cell r="B9268">
            <v>0</v>
          </cell>
        </row>
        <row r="9269">
          <cell r="A9269">
            <v>45699</v>
          </cell>
          <cell r="B9269">
            <v>0</v>
          </cell>
        </row>
        <row r="9270">
          <cell r="A9270">
            <v>45700</v>
          </cell>
          <cell r="B9270">
            <v>0</v>
          </cell>
        </row>
        <row r="9271">
          <cell r="A9271">
            <v>45701</v>
          </cell>
          <cell r="B9271">
            <v>0</v>
          </cell>
        </row>
        <row r="9272">
          <cell r="A9272">
            <v>45702</v>
          </cell>
          <cell r="B9272">
            <v>0</v>
          </cell>
        </row>
        <row r="9273">
          <cell r="A9273">
            <v>45703</v>
          </cell>
          <cell r="B9273">
            <v>0</v>
          </cell>
        </row>
        <row r="9274">
          <cell r="A9274">
            <v>45704</v>
          </cell>
          <cell r="B9274">
            <v>0</v>
          </cell>
        </row>
        <row r="9275">
          <cell r="A9275">
            <v>45705</v>
          </cell>
          <cell r="B9275">
            <v>0</v>
          </cell>
        </row>
        <row r="9276">
          <cell r="A9276">
            <v>45706</v>
          </cell>
          <cell r="B9276">
            <v>0</v>
          </cell>
        </row>
        <row r="9277">
          <cell r="A9277">
            <v>45707</v>
          </cell>
          <cell r="B9277">
            <v>0</v>
          </cell>
        </row>
        <row r="9278">
          <cell r="A9278">
            <v>45708</v>
          </cell>
          <cell r="B9278">
            <v>0</v>
          </cell>
        </row>
        <row r="9279">
          <cell r="A9279">
            <v>45709</v>
          </cell>
          <cell r="B9279">
            <v>0</v>
          </cell>
        </row>
        <row r="9280">
          <cell r="A9280">
            <v>45710</v>
          </cell>
          <cell r="B9280">
            <v>0</v>
          </cell>
        </row>
        <row r="9281">
          <cell r="A9281">
            <v>45711</v>
          </cell>
          <cell r="B9281">
            <v>0</v>
          </cell>
        </row>
        <row r="9282">
          <cell r="A9282">
            <v>45712</v>
          </cell>
          <cell r="B9282">
            <v>0</v>
          </cell>
        </row>
        <row r="9283">
          <cell r="A9283">
            <v>45713</v>
          </cell>
          <cell r="B9283">
            <v>0</v>
          </cell>
        </row>
        <row r="9284">
          <cell r="A9284">
            <v>45714</v>
          </cell>
          <cell r="B9284">
            <v>0</v>
          </cell>
        </row>
        <row r="9285">
          <cell r="A9285">
            <v>45715</v>
          </cell>
          <cell r="B9285">
            <v>0</v>
          </cell>
        </row>
        <row r="9286">
          <cell r="A9286">
            <v>45716</v>
          </cell>
          <cell r="B9286">
            <v>0</v>
          </cell>
        </row>
        <row r="9287">
          <cell r="A9287">
            <v>45717</v>
          </cell>
          <cell r="B9287">
            <v>0</v>
          </cell>
        </row>
        <row r="9288">
          <cell r="A9288">
            <v>45718</v>
          </cell>
          <cell r="B9288">
            <v>0</v>
          </cell>
        </row>
        <row r="9289">
          <cell r="A9289">
            <v>45719</v>
          </cell>
          <cell r="B9289">
            <v>0</v>
          </cell>
        </row>
        <row r="9290">
          <cell r="A9290">
            <v>45720</v>
          </cell>
          <cell r="B9290">
            <v>0</v>
          </cell>
        </row>
        <row r="9291">
          <cell r="A9291">
            <v>45721</v>
          </cell>
          <cell r="B9291">
            <v>0</v>
          </cell>
        </row>
        <row r="9292">
          <cell r="A9292">
            <v>45722</v>
          </cell>
          <cell r="B9292">
            <v>0</v>
          </cell>
        </row>
        <row r="9293">
          <cell r="A9293">
            <v>45723</v>
          </cell>
          <cell r="B9293">
            <v>0</v>
          </cell>
        </row>
        <row r="9294">
          <cell r="A9294">
            <v>45724</v>
          </cell>
          <cell r="B9294">
            <v>0</v>
          </cell>
        </row>
        <row r="9295">
          <cell r="A9295">
            <v>45725</v>
          </cell>
          <cell r="B9295">
            <v>0</v>
          </cell>
        </row>
        <row r="9296">
          <cell r="A9296">
            <v>45726</v>
          </cell>
          <cell r="B9296">
            <v>0</v>
          </cell>
        </row>
        <row r="9297">
          <cell r="A9297">
            <v>45727</v>
          </cell>
          <cell r="B9297">
            <v>0</v>
          </cell>
        </row>
        <row r="9298">
          <cell r="A9298">
            <v>45728</v>
          </cell>
          <cell r="B9298">
            <v>0</v>
          </cell>
        </row>
        <row r="9299">
          <cell r="A9299">
            <v>45729</v>
          </cell>
          <cell r="B9299">
            <v>0</v>
          </cell>
        </row>
        <row r="9300">
          <cell r="A9300">
            <v>45730</v>
          </cell>
          <cell r="B9300">
            <v>0</v>
          </cell>
        </row>
        <row r="9301">
          <cell r="A9301">
            <v>45731</v>
          </cell>
          <cell r="B9301">
            <v>0</v>
          </cell>
        </row>
        <row r="9302">
          <cell r="A9302">
            <v>45732</v>
          </cell>
          <cell r="B9302">
            <v>0</v>
          </cell>
        </row>
        <row r="9303">
          <cell r="A9303">
            <v>45733</v>
          </cell>
          <cell r="B9303">
            <v>0</v>
          </cell>
        </row>
        <row r="9304">
          <cell r="A9304">
            <v>45734</v>
          </cell>
          <cell r="B9304">
            <v>0</v>
          </cell>
        </row>
        <row r="9305">
          <cell r="A9305">
            <v>45735</v>
          </cell>
          <cell r="B9305">
            <v>0</v>
          </cell>
        </row>
        <row r="9306">
          <cell r="A9306">
            <v>45736</v>
          </cell>
          <cell r="B9306">
            <v>0</v>
          </cell>
        </row>
        <row r="9307">
          <cell r="A9307">
            <v>45737</v>
          </cell>
          <cell r="B9307">
            <v>0</v>
          </cell>
        </row>
        <row r="9308">
          <cell r="A9308">
            <v>45738</v>
          </cell>
          <cell r="B9308">
            <v>0</v>
          </cell>
        </row>
        <row r="9309">
          <cell r="A9309">
            <v>45739</v>
          </cell>
          <cell r="B9309">
            <v>0</v>
          </cell>
        </row>
        <row r="9310">
          <cell r="A9310">
            <v>45740</v>
          </cell>
          <cell r="B9310">
            <v>0</v>
          </cell>
        </row>
        <row r="9311">
          <cell r="A9311">
            <v>45741</v>
          </cell>
          <cell r="B9311">
            <v>0</v>
          </cell>
        </row>
        <row r="9312">
          <cell r="A9312">
            <v>45742</v>
          </cell>
          <cell r="B9312">
            <v>0</v>
          </cell>
        </row>
        <row r="9313">
          <cell r="A9313">
            <v>45743</v>
          </cell>
          <cell r="B9313">
            <v>0</v>
          </cell>
        </row>
        <row r="9314">
          <cell r="A9314">
            <v>45744</v>
          </cell>
          <cell r="B9314">
            <v>0</v>
          </cell>
        </row>
        <row r="9315">
          <cell r="A9315">
            <v>45745</v>
          </cell>
          <cell r="B9315">
            <v>0</v>
          </cell>
        </row>
        <row r="9316">
          <cell r="A9316">
            <v>45746</v>
          </cell>
          <cell r="B9316">
            <v>0</v>
          </cell>
        </row>
        <row r="9317">
          <cell r="A9317">
            <v>45747</v>
          </cell>
          <cell r="B9317">
            <v>0</v>
          </cell>
        </row>
        <row r="9318">
          <cell r="A9318">
            <v>45748</v>
          </cell>
          <cell r="B9318">
            <v>0</v>
          </cell>
        </row>
        <row r="9319">
          <cell r="A9319">
            <v>45749</v>
          </cell>
          <cell r="B9319">
            <v>0</v>
          </cell>
        </row>
        <row r="9320">
          <cell r="A9320">
            <v>45750</v>
          </cell>
          <cell r="B9320">
            <v>0</v>
          </cell>
        </row>
        <row r="9321">
          <cell r="A9321">
            <v>45751</v>
          </cell>
          <cell r="B9321">
            <v>0</v>
          </cell>
        </row>
        <row r="9322">
          <cell r="A9322">
            <v>45752</v>
          </cell>
          <cell r="B9322">
            <v>0</v>
          </cell>
        </row>
        <row r="9323">
          <cell r="A9323">
            <v>45753</v>
          </cell>
          <cell r="B9323">
            <v>0</v>
          </cell>
        </row>
        <row r="9324">
          <cell r="A9324">
            <v>45754</v>
          </cell>
          <cell r="B9324">
            <v>0</v>
          </cell>
        </row>
        <row r="9325">
          <cell r="A9325">
            <v>45755</v>
          </cell>
          <cell r="B9325">
            <v>0</v>
          </cell>
        </row>
        <row r="9326">
          <cell r="A9326">
            <v>45756</v>
          </cell>
          <cell r="B9326">
            <v>0</v>
          </cell>
        </row>
        <row r="9327">
          <cell r="A9327">
            <v>45757</v>
          </cell>
          <cell r="B9327">
            <v>0</v>
          </cell>
        </row>
        <row r="9328">
          <cell r="A9328">
            <v>45758</v>
          </cell>
          <cell r="B9328">
            <v>0</v>
          </cell>
        </row>
        <row r="9329">
          <cell r="A9329">
            <v>45759</v>
          </cell>
          <cell r="B9329">
            <v>0</v>
          </cell>
        </row>
        <row r="9330">
          <cell r="A9330">
            <v>45760</v>
          </cell>
          <cell r="B9330">
            <v>0</v>
          </cell>
        </row>
        <row r="9331">
          <cell r="A9331">
            <v>45761</v>
          </cell>
          <cell r="B9331">
            <v>0</v>
          </cell>
        </row>
        <row r="9332">
          <cell r="A9332">
            <v>45762</v>
          </cell>
          <cell r="B9332">
            <v>0</v>
          </cell>
        </row>
        <row r="9333">
          <cell r="A9333">
            <v>45763</v>
          </cell>
          <cell r="B9333">
            <v>0</v>
          </cell>
        </row>
        <row r="9334">
          <cell r="A9334">
            <v>45764</v>
          </cell>
          <cell r="B9334">
            <v>0</v>
          </cell>
        </row>
        <row r="9335">
          <cell r="A9335">
            <v>45765</v>
          </cell>
          <cell r="B9335">
            <v>0</v>
          </cell>
        </row>
        <row r="9336">
          <cell r="A9336">
            <v>45766</v>
          </cell>
          <cell r="B9336">
            <v>0</v>
          </cell>
        </row>
        <row r="9337">
          <cell r="A9337">
            <v>45767</v>
          </cell>
          <cell r="B9337">
            <v>0</v>
          </cell>
        </row>
        <row r="9338">
          <cell r="A9338">
            <v>45768</v>
          </cell>
          <cell r="B9338">
            <v>0</v>
          </cell>
        </row>
        <row r="9339">
          <cell r="A9339">
            <v>45769</v>
          </cell>
          <cell r="B9339">
            <v>0</v>
          </cell>
        </row>
        <row r="9340">
          <cell r="A9340">
            <v>45770</v>
          </cell>
          <cell r="B9340">
            <v>0</v>
          </cell>
        </row>
        <row r="9341">
          <cell r="A9341">
            <v>45771</v>
          </cell>
          <cell r="B9341">
            <v>0</v>
          </cell>
        </row>
        <row r="9342">
          <cell r="A9342">
            <v>45772</v>
          </cell>
          <cell r="B9342">
            <v>0</v>
          </cell>
        </row>
        <row r="9343">
          <cell r="A9343">
            <v>45773</v>
          </cell>
          <cell r="B9343">
            <v>0</v>
          </cell>
        </row>
        <row r="9344">
          <cell r="A9344">
            <v>45774</v>
          </cell>
          <cell r="B9344">
            <v>0</v>
          </cell>
        </row>
        <row r="9345">
          <cell r="A9345">
            <v>45775</v>
          </cell>
          <cell r="B9345">
            <v>0</v>
          </cell>
        </row>
        <row r="9346">
          <cell r="A9346">
            <v>45776</v>
          </cell>
          <cell r="B9346">
            <v>0</v>
          </cell>
        </row>
        <row r="9347">
          <cell r="A9347">
            <v>45777</v>
          </cell>
          <cell r="B9347">
            <v>0</v>
          </cell>
        </row>
        <row r="9348">
          <cell r="A9348">
            <v>45778</v>
          </cell>
          <cell r="B9348">
            <v>0</v>
          </cell>
        </row>
        <row r="9349">
          <cell r="A9349">
            <v>45779</v>
          </cell>
          <cell r="B9349">
            <v>0</v>
          </cell>
        </row>
        <row r="9350">
          <cell r="A9350">
            <v>45780</v>
          </cell>
          <cell r="B9350">
            <v>0</v>
          </cell>
        </row>
        <row r="9351">
          <cell r="A9351">
            <v>45781</v>
          </cell>
          <cell r="B9351">
            <v>0</v>
          </cell>
        </row>
        <row r="9352">
          <cell r="A9352">
            <v>45782</v>
          </cell>
          <cell r="B9352">
            <v>0</v>
          </cell>
        </row>
        <row r="9353">
          <cell r="A9353">
            <v>45783</v>
          </cell>
          <cell r="B9353">
            <v>0</v>
          </cell>
        </row>
        <row r="9354">
          <cell r="A9354">
            <v>45784</v>
          </cell>
          <cell r="B9354">
            <v>0</v>
          </cell>
        </row>
        <row r="9355">
          <cell r="A9355">
            <v>45785</v>
          </cell>
          <cell r="B9355">
            <v>0</v>
          </cell>
        </row>
        <row r="9356">
          <cell r="A9356">
            <v>45786</v>
          </cell>
          <cell r="B9356">
            <v>0</v>
          </cell>
        </row>
        <row r="9357">
          <cell r="A9357">
            <v>45787</v>
          </cell>
          <cell r="B9357">
            <v>0</v>
          </cell>
        </row>
        <row r="9358">
          <cell r="A9358">
            <v>45788</v>
          </cell>
          <cell r="B9358">
            <v>0</v>
          </cell>
        </row>
        <row r="9359">
          <cell r="A9359">
            <v>45789</v>
          </cell>
          <cell r="B9359">
            <v>0</v>
          </cell>
        </row>
        <row r="9360">
          <cell r="A9360">
            <v>45790</v>
          </cell>
          <cell r="B9360">
            <v>0</v>
          </cell>
        </row>
        <row r="9361">
          <cell r="A9361">
            <v>45791</v>
          </cell>
          <cell r="B9361">
            <v>0</v>
          </cell>
        </row>
        <row r="9362">
          <cell r="A9362">
            <v>45792</v>
          </cell>
          <cell r="B9362">
            <v>0</v>
          </cell>
        </row>
        <row r="9363">
          <cell r="A9363">
            <v>45793</v>
          </cell>
          <cell r="B9363">
            <v>0</v>
          </cell>
        </row>
        <row r="9364">
          <cell r="A9364">
            <v>45794</v>
          </cell>
          <cell r="B9364">
            <v>0</v>
          </cell>
        </row>
        <row r="9365">
          <cell r="A9365">
            <v>45795</v>
          </cell>
          <cell r="B9365">
            <v>0</v>
          </cell>
        </row>
        <row r="9366">
          <cell r="A9366">
            <v>45796</v>
          </cell>
          <cell r="B9366">
            <v>0</v>
          </cell>
        </row>
        <row r="9367">
          <cell r="A9367">
            <v>45797</v>
          </cell>
          <cell r="B9367">
            <v>0</v>
          </cell>
        </row>
        <row r="9368">
          <cell r="A9368">
            <v>45798</v>
          </cell>
          <cell r="B9368">
            <v>0</v>
          </cell>
        </row>
        <row r="9369">
          <cell r="A9369">
            <v>45799</v>
          </cell>
          <cell r="B9369">
            <v>0</v>
          </cell>
        </row>
        <row r="9370">
          <cell r="A9370">
            <v>45800</v>
          </cell>
          <cell r="B9370">
            <v>0</v>
          </cell>
        </row>
        <row r="9371">
          <cell r="A9371">
            <v>45801</v>
          </cell>
          <cell r="B9371">
            <v>0</v>
          </cell>
        </row>
        <row r="9372">
          <cell r="A9372">
            <v>45802</v>
          </cell>
          <cell r="B9372">
            <v>0</v>
          </cell>
        </row>
        <row r="9373">
          <cell r="A9373">
            <v>45803</v>
          </cell>
          <cell r="B9373">
            <v>0</v>
          </cell>
        </row>
        <row r="9374">
          <cell r="A9374">
            <v>45804</v>
          </cell>
          <cell r="B9374">
            <v>0</v>
          </cell>
        </row>
        <row r="9375">
          <cell r="A9375">
            <v>45805</v>
          </cell>
          <cell r="B9375">
            <v>0</v>
          </cell>
        </row>
        <row r="9376">
          <cell r="A9376">
            <v>45806</v>
          </cell>
          <cell r="B9376">
            <v>0</v>
          </cell>
        </row>
        <row r="9377">
          <cell r="A9377">
            <v>45807</v>
          </cell>
          <cell r="B9377">
            <v>0</v>
          </cell>
        </row>
        <row r="9378">
          <cell r="A9378">
            <v>45808</v>
          </cell>
          <cell r="B9378">
            <v>0</v>
          </cell>
        </row>
        <row r="9379">
          <cell r="A9379">
            <v>45809</v>
          </cell>
          <cell r="B9379">
            <v>0</v>
          </cell>
        </row>
        <row r="9380">
          <cell r="A9380">
            <v>45810</v>
          </cell>
          <cell r="B9380">
            <v>0</v>
          </cell>
        </row>
        <row r="9381">
          <cell r="A9381">
            <v>45811</v>
          </cell>
          <cell r="B9381">
            <v>0</v>
          </cell>
        </row>
        <row r="9382">
          <cell r="A9382">
            <v>45812</v>
          </cell>
          <cell r="B9382">
            <v>0</v>
          </cell>
        </row>
        <row r="9383">
          <cell r="A9383">
            <v>45813</v>
          </cell>
          <cell r="B9383">
            <v>0</v>
          </cell>
        </row>
        <row r="9384">
          <cell r="A9384">
            <v>45814</v>
          </cell>
          <cell r="B9384">
            <v>0</v>
          </cell>
        </row>
        <row r="9385">
          <cell r="A9385">
            <v>45815</v>
          </cell>
          <cell r="B9385">
            <v>0</v>
          </cell>
        </row>
        <row r="9386">
          <cell r="A9386">
            <v>45816</v>
          </cell>
          <cell r="B9386">
            <v>0</v>
          </cell>
        </row>
        <row r="9387">
          <cell r="A9387">
            <v>45817</v>
          </cell>
          <cell r="B9387">
            <v>0</v>
          </cell>
        </row>
        <row r="9388">
          <cell r="A9388">
            <v>45818</v>
          </cell>
          <cell r="B9388">
            <v>0</v>
          </cell>
        </row>
        <row r="9389">
          <cell r="A9389">
            <v>45819</v>
          </cell>
          <cell r="B9389">
            <v>0</v>
          </cell>
        </row>
        <row r="9390">
          <cell r="A9390">
            <v>45820</v>
          </cell>
          <cell r="B9390">
            <v>0</v>
          </cell>
        </row>
        <row r="9391">
          <cell r="A9391">
            <v>45821</v>
          </cell>
          <cell r="B9391">
            <v>0</v>
          </cell>
        </row>
        <row r="9392">
          <cell r="A9392">
            <v>45822</v>
          </cell>
          <cell r="B9392">
            <v>0</v>
          </cell>
        </row>
        <row r="9393">
          <cell r="A9393">
            <v>45823</v>
          </cell>
          <cell r="B9393">
            <v>0</v>
          </cell>
        </row>
        <row r="9394">
          <cell r="A9394">
            <v>45824</v>
          </cell>
          <cell r="B9394">
            <v>0</v>
          </cell>
        </row>
        <row r="9395">
          <cell r="A9395">
            <v>45825</v>
          </cell>
          <cell r="B9395">
            <v>0</v>
          </cell>
        </row>
        <row r="9396">
          <cell r="A9396">
            <v>45826</v>
          </cell>
          <cell r="B9396">
            <v>0</v>
          </cell>
        </row>
        <row r="9397">
          <cell r="A9397">
            <v>45827</v>
          </cell>
          <cell r="B9397">
            <v>0</v>
          </cell>
        </row>
        <row r="9398">
          <cell r="A9398">
            <v>45828</v>
          </cell>
          <cell r="B9398">
            <v>0</v>
          </cell>
        </row>
        <row r="9399">
          <cell r="A9399">
            <v>45829</v>
          </cell>
          <cell r="B9399">
            <v>0</v>
          </cell>
        </row>
        <row r="9400">
          <cell r="A9400">
            <v>45830</v>
          </cell>
          <cell r="B9400">
            <v>0</v>
          </cell>
        </row>
        <row r="9401">
          <cell r="A9401">
            <v>45831</v>
          </cell>
          <cell r="B9401">
            <v>0</v>
          </cell>
        </row>
        <row r="9402">
          <cell r="A9402">
            <v>45832</v>
          </cell>
          <cell r="B9402">
            <v>0</v>
          </cell>
        </row>
        <row r="9403">
          <cell r="A9403">
            <v>45833</v>
          </cell>
          <cell r="B9403">
            <v>0</v>
          </cell>
        </row>
        <row r="9404">
          <cell r="A9404">
            <v>45834</v>
          </cell>
          <cell r="B9404">
            <v>0</v>
          </cell>
        </row>
        <row r="9405">
          <cell r="A9405">
            <v>45835</v>
          </cell>
          <cell r="B9405">
            <v>0</v>
          </cell>
        </row>
        <row r="9406">
          <cell r="A9406">
            <v>45836</v>
          </cell>
          <cell r="B9406">
            <v>0</v>
          </cell>
        </row>
        <row r="9407">
          <cell r="A9407">
            <v>45837</v>
          </cell>
          <cell r="B9407">
            <v>0</v>
          </cell>
        </row>
        <row r="9408">
          <cell r="A9408">
            <v>45838</v>
          </cell>
          <cell r="B9408">
            <v>0</v>
          </cell>
        </row>
        <row r="9409">
          <cell r="A9409">
            <v>45839</v>
          </cell>
          <cell r="B9409">
            <v>0</v>
          </cell>
        </row>
        <row r="9410">
          <cell r="A9410">
            <v>45840</v>
          </cell>
          <cell r="B9410">
            <v>0</v>
          </cell>
        </row>
        <row r="9411">
          <cell r="A9411">
            <v>45841</v>
          </cell>
          <cell r="B9411">
            <v>0</v>
          </cell>
        </row>
        <row r="9412">
          <cell r="A9412">
            <v>45842</v>
          </cell>
          <cell r="B9412">
            <v>0</v>
          </cell>
        </row>
        <row r="9413">
          <cell r="A9413">
            <v>45843</v>
          </cell>
          <cell r="B9413">
            <v>0</v>
          </cell>
        </row>
        <row r="9414">
          <cell r="A9414">
            <v>45844</v>
          </cell>
          <cell r="B9414">
            <v>0</v>
          </cell>
        </row>
        <row r="9415">
          <cell r="A9415">
            <v>45845</v>
          </cell>
          <cell r="B9415">
            <v>0</v>
          </cell>
        </row>
        <row r="9416">
          <cell r="A9416">
            <v>45846</v>
          </cell>
          <cell r="B9416">
            <v>0</v>
          </cell>
        </row>
        <row r="9417">
          <cell r="A9417">
            <v>45847</v>
          </cell>
          <cell r="B9417">
            <v>0</v>
          </cell>
        </row>
        <row r="9418">
          <cell r="A9418">
            <v>45848</v>
          </cell>
          <cell r="B9418">
            <v>0</v>
          </cell>
        </row>
        <row r="9419">
          <cell r="A9419">
            <v>45849</v>
          </cell>
          <cell r="B9419">
            <v>0</v>
          </cell>
        </row>
        <row r="9420">
          <cell r="A9420">
            <v>45850</v>
          </cell>
          <cell r="B9420">
            <v>0</v>
          </cell>
        </row>
        <row r="9421">
          <cell r="A9421">
            <v>45851</v>
          </cell>
          <cell r="B9421">
            <v>0</v>
          </cell>
        </row>
        <row r="9422">
          <cell r="A9422">
            <v>45852</v>
          </cell>
          <cell r="B9422">
            <v>0</v>
          </cell>
        </row>
        <row r="9423">
          <cell r="A9423">
            <v>45853</v>
          </cell>
          <cell r="B9423">
            <v>0</v>
          </cell>
        </row>
        <row r="9424">
          <cell r="A9424">
            <v>45854</v>
          </cell>
          <cell r="B9424">
            <v>0</v>
          </cell>
        </row>
        <row r="9425">
          <cell r="A9425">
            <v>45855</v>
          </cell>
          <cell r="B9425">
            <v>0</v>
          </cell>
        </row>
        <row r="9426">
          <cell r="A9426">
            <v>45856</v>
          </cell>
          <cell r="B9426">
            <v>0</v>
          </cell>
        </row>
        <row r="9427">
          <cell r="A9427">
            <v>45857</v>
          </cell>
          <cell r="B9427">
            <v>0</v>
          </cell>
        </row>
        <row r="9428">
          <cell r="A9428">
            <v>45858</v>
          </cell>
          <cell r="B9428">
            <v>0</v>
          </cell>
        </row>
        <row r="9429">
          <cell r="A9429">
            <v>45859</v>
          </cell>
          <cell r="B9429">
            <v>0</v>
          </cell>
        </row>
        <row r="9430">
          <cell r="A9430">
            <v>45860</v>
          </cell>
          <cell r="B9430">
            <v>0</v>
          </cell>
        </row>
        <row r="9431">
          <cell r="A9431">
            <v>45861</v>
          </cell>
          <cell r="B9431">
            <v>0</v>
          </cell>
        </row>
        <row r="9432">
          <cell r="A9432">
            <v>45862</v>
          </cell>
          <cell r="B9432">
            <v>0</v>
          </cell>
        </row>
        <row r="9433">
          <cell r="A9433">
            <v>45863</v>
          </cell>
          <cell r="B9433">
            <v>0</v>
          </cell>
        </row>
        <row r="9434">
          <cell r="A9434">
            <v>45864</v>
          </cell>
          <cell r="B9434">
            <v>0</v>
          </cell>
        </row>
        <row r="9435">
          <cell r="A9435">
            <v>45865</v>
          </cell>
          <cell r="B9435">
            <v>0</v>
          </cell>
        </row>
        <row r="9436">
          <cell r="A9436">
            <v>45866</v>
          </cell>
          <cell r="B9436">
            <v>0</v>
          </cell>
        </row>
        <row r="9437">
          <cell r="A9437">
            <v>45867</v>
          </cell>
          <cell r="B9437">
            <v>0</v>
          </cell>
        </row>
        <row r="9438">
          <cell r="A9438">
            <v>45868</v>
          </cell>
          <cell r="B9438">
            <v>0</v>
          </cell>
        </row>
        <row r="9439">
          <cell r="A9439">
            <v>45869</v>
          </cell>
          <cell r="B9439">
            <v>0</v>
          </cell>
        </row>
        <row r="9440">
          <cell r="A9440">
            <v>45870</v>
          </cell>
          <cell r="B9440">
            <v>0</v>
          </cell>
        </row>
        <row r="9441">
          <cell r="A9441">
            <v>45871</v>
          </cell>
          <cell r="B9441">
            <v>0</v>
          </cell>
        </row>
        <row r="9442">
          <cell r="A9442">
            <v>45872</v>
          </cell>
          <cell r="B9442">
            <v>0</v>
          </cell>
        </row>
        <row r="9443">
          <cell r="A9443">
            <v>45873</v>
          </cell>
          <cell r="B9443">
            <v>0</v>
          </cell>
        </row>
        <row r="9444">
          <cell r="A9444">
            <v>45874</v>
          </cell>
          <cell r="B9444">
            <v>0</v>
          </cell>
        </row>
        <row r="9445">
          <cell r="A9445">
            <v>45875</v>
          </cell>
          <cell r="B9445">
            <v>0</v>
          </cell>
        </row>
        <row r="9446">
          <cell r="A9446">
            <v>45876</v>
          </cell>
          <cell r="B9446">
            <v>0</v>
          </cell>
        </row>
        <row r="9447">
          <cell r="A9447">
            <v>45877</v>
          </cell>
          <cell r="B9447">
            <v>0</v>
          </cell>
        </row>
        <row r="9448">
          <cell r="A9448">
            <v>45878</v>
          </cell>
          <cell r="B9448">
            <v>0</v>
          </cell>
        </row>
        <row r="9449">
          <cell r="A9449">
            <v>45879</v>
          </cell>
          <cell r="B9449">
            <v>0</v>
          </cell>
        </row>
        <row r="9450">
          <cell r="A9450">
            <v>45880</v>
          </cell>
          <cell r="B9450">
            <v>0</v>
          </cell>
        </row>
        <row r="9451">
          <cell r="A9451">
            <v>45881</v>
          </cell>
          <cell r="B9451">
            <v>0</v>
          </cell>
        </row>
        <row r="9452">
          <cell r="A9452">
            <v>45882</v>
          </cell>
          <cell r="B9452">
            <v>0</v>
          </cell>
        </row>
        <row r="9453">
          <cell r="A9453">
            <v>45883</v>
          </cell>
          <cell r="B9453">
            <v>0</v>
          </cell>
        </row>
        <row r="9454">
          <cell r="A9454">
            <v>45884</v>
          </cell>
          <cell r="B9454">
            <v>0</v>
          </cell>
        </row>
        <row r="9455">
          <cell r="A9455">
            <v>45885</v>
          </cell>
          <cell r="B9455">
            <v>0</v>
          </cell>
        </row>
        <row r="9456">
          <cell r="A9456">
            <v>45886</v>
          </cell>
          <cell r="B9456">
            <v>0</v>
          </cell>
        </row>
        <row r="9457">
          <cell r="A9457">
            <v>45887</v>
          </cell>
          <cell r="B9457">
            <v>0</v>
          </cell>
        </row>
        <row r="9458">
          <cell r="A9458">
            <v>45888</v>
          </cell>
          <cell r="B9458">
            <v>0</v>
          </cell>
        </row>
        <row r="9459">
          <cell r="A9459">
            <v>45889</v>
          </cell>
          <cell r="B9459">
            <v>0</v>
          </cell>
        </row>
        <row r="9460">
          <cell r="A9460">
            <v>45890</v>
          </cell>
          <cell r="B9460">
            <v>0</v>
          </cell>
        </row>
        <row r="9461">
          <cell r="A9461">
            <v>45891</v>
          </cell>
          <cell r="B9461">
            <v>0</v>
          </cell>
        </row>
        <row r="9462">
          <cell r="A9462">
            <v>45892</v>
          </cell>
          <cell r="B9462">
            <v>0</v>
          </cell>
        </row>
        <row r="9463">
          <cell r="A9463">
            <v>45893</v>
          </cell>
          <cell r="B9463">
            <v>0</v>
          </cell>
        </row>
        <row r="9464">
          <cell r="A9464">
            <v>45894</v>
          </cell>
          <cell r="B9464">
            <v>0</v>
          </cell>
        </row>
        <row r="9465">
          <cell r="A9465">
            <v>45895</v>
          </cell>
          <cell r="B9465">
            <v>0</v>
          </cell>
        </row>
        <row r="9466">
          <cell r="A9466">
            <v>45896</v>
          </cell>
          <cell r="B9466">
            <v>0</v>
          </cell>
        </row>
        <row r="9467">
          <cell r="A9467">
            <v>45897</v>
          </cell>
          <cell r="B9467">
            <v>0</v>
          </cell>
        </row>
        <row r="9468">
          <cell r="A9468">
            <v>45898</v>
          </cell>
          <cell r="B9468">
            <v>0</v>
          </cell>
        </row>
        <row r="9469">
          <cell r="A9469">
            <v>45899</v>
          </cell>
          <cell r="B9469">
            <v>0</v>
          </cell>
        </row>
        <row r="9470">
          <cell r="A9470">
            <v>45900</v>
          </cell>
          <cell r="B9470">
            <v>0</v>
          </cell>
        </row>
        <row r="9471">
          <cell r="A9471">
            <v>45901</v>
          </cell>
          <cell r="B9471">
            <v>0</v>
          </cell>
        </row>
        <row r="9472">
          <cell r="A9472">
            <v>45902</v>
          </cell>
          <cell r="B9472">
            <v>0</v>
          </cell>
        </row>
        <row r="9473">
          <cell r="A9473">
            <v>45903</v>
          </cell>
          <cell r="B9473">
            <v>0</v>
          </cell>
        </row>
        <row r="9474">
          <cell r="A9474">
            <v>45904</v>
          </cell>
          <cell r="B9474">
            <v>0</v>
          </cell>
        </row>
        <row r="9475">
          <cell r="A9475">
            <v>45905</v>
          </cell>
          <cell r="B9475">
            <v>0</v>
          </cell>
        </row>
        <row r="9476">
          <cell r="A9476">
            <v>45906</v>
          </cell>
          <cell r="B9476">
            <v>0</v>
          </cell>
        </row>
        <row r="9477">
          <cell r="A9477">
            <v>45907</v>
          </cell>
          <cell r="B9477">
            <v>0</v>
          </cell>
        </row>
        <row r="9478">
          <cell r="A9478">
            <v>45908</v>
          </cell>
          <cell r="B9478">
            <v>0</v>
          </cell>
        </row>
        <row r="9479">
          <cell r="A9479">
            <v>45909</v>
          </cell>
          <cell r="B9479">
            <v>0</v>
          </cell>
        </row>
        <row r="9480">
          <cell r="A9480">
            <v>45910</v>
          </cell>
          <cell r="B9480">
            <v>0</v>
          </cell>
        </row>
        <row r="9481">
          <cell r="A9481">
            <v>45911</v>
          </cell>
          <cell r="B9481">
            <v>0</v>
          </cell>
        </row>
        <row r="9482">
          <cell r="A9482">
            <v>45912</v>
          </cell>
          <cell r="B9482">
            <v>0</v>
          </cell>
        </row>
        <row r="9483">
          <cell r="A9483">
            <v>45913</v>
          </cell>
          <cell r="B9483">
            <v>0</v>
          </cell>
        </row>
        <row r="9484">
          <cell r="A9484">
            <v>45914</v>
          </cell>
          <cell r="B9484">
            <v>0</v>
          </cell>
        </row>
        <row r="9485">
          <cell r="A9485">
            <v>45915</v>
          </cell>
          <cell r="B9485">
            <v>0</v>
          </cell>
        </row>
        <row r="9486">
          <cell r="A9486">
            <v>45916</v>
          </cell>
          <cell r="B9486">
            <v>0</v>
          </cell>
        </row>
        <row r="9487">
          <cell r="A9487">
            <v>45917</v>
          </cell>
          <cell r="B9487">
            <v>0</v>
          </cell>
        </row>
        <row r="9488">
          <cell r="A9488">
            <v>45918</v>
          </cell>
          <cell r="B9488">
            <v>0</v>
          </cell>
        </row>
        <row r="9489">
          <cell r="A9489">
            <v>45919</v>
          </cell>
          <cell r="B9489">
            <v>0</v>
          </cell>
        </row>
        <row r="9490">
          <cell r="A9490">
            <v>45920</v>
          </cell>
          <cell r="B9490">
            <v>0</v>
          </cell>
        </row>
        <row r="9491">
          <cell r="A9491">
            <v>45921</v>
          </cell>
          <cell r="B9491">
            <v>0</v>
          </cell>
        </row>
        <row r="9492">
          <cell r="A9492">
            <v>45922</v>
          </cell>
          <cell r="B9492">
            <v>0</v>
          </cell>
        </row>
        <row r="9493">
          <cell r="A9493">
            <v>45923</v>
          </cell>
          <cell r="B9493">
            <v>0</v>
          </cell>
        </row>
        <row r="9494">
          <cell r="A9494">
            <v>45924</v>
          </cell>
          <cell r="B9494">
            <v>0</v>
          </cell>
        </row>
        <row r="9495">
          <cell r="A9495">
            <v>45925</v>
          </cell>
          <cell r="B9495">
            <v>0</v>
          </cell>
        </row>
        <row r="9496">
          <cell r="A9496">
            <v>45926</v>
          </cell>
          <cell r="B9496">
            <v>0</v>
          </cell>
        </row>
        <row r="9497">
          <cell r="A9497">
            <v>45927</v>
          </cell>
          <cell r="B9497">
            <v>0</v>
          </cell>
        </row>
        <row r="9498">
          <cell r="A9498">
            <v>45928</v>
          </cell>
          <cell r="B9498">
            <v>0</v>
          </cell>
        </row>
        <row r="9499">
          <cell r="A9499">
            <v>45929</v>
          </cell>
          <cell r="B9499">
            <v>0</v>
          </cell>
        </row>
        <row r="9500">
          <cell r="A9500">
            <v>45930</v>
          </cell>
          <cell r="B9500">
            <v>0</v>
          </cell>
        </row>
        <row r="9501">
          <cell r="A9501">
            <v>45931</v>
          </cell>
          <cell r="B9501">
            <v>0</v>
          </cell>
        </row>
        <row r="9502">
          <cell r="A9502">
            <v>45932</v>
          </cell>
          <cell r="B9502">
            <v>0</v>
          </cell>
        </row>
        <row r="9503">
          <cell r="A9503">
            <v>45933</v>
          </cell>
          <cell r="B9503">
            <v>0</v>
          </cell>
        </row>
        <row r="9504">
          <cell r="A9504">
            <v>45934</v>
          </cell>
          <cell r="B9504">
            <v>0</v>
          </cell>
        </row>
        <row r="9505">
          <cell r="A9505">
            <v>45935</v>
          </cell>
          <cell r="B9505">
            <v>0</v>
          </cell>
        </row>
        <row r="9506">
          <cell r="A9506">
            <v>45936</v>
          </cell>
          <cell r="B9506">
            <v>0</v>
          </cell>
        </row>
        <row r="9507">
          <cell r="A9507">
            <v>45937</v>
          </cell>
          <cell r="B9507">
            <v>0</v>
          </cell>
        </row>
        <row r="9508">
          <cell r="A9508">
            <v>45938</v>
          </cell>
          <cell r="B9508">
            <v>0</v>
          </cell>
        </row>
        <row r="9509">
          <cell r="A9509">
            <v>45939</v>
          </cell>
          <cell r="B9509">
            <v>0</v>
          </cell>
        </row>
        <row r="9510">
          <cell r="A9510">
            <v>45940</v>
          </cell>
          <cell r="B9510">
            <v>0</v>
          </cell>
        </row>
        <row r="9511">
          <cell r="A9511">
            <v>45941</v>
          </cell>
          <cell r="B9511">
            <v>0</v>
          </cell>
        </row>
        <row r="9512">
          <cell r="A9512">
            <v>45942</v>
          </cell>
          <cell r="B9512">
            <v>0</v>
          </cell>
        </row>
        <row r="9513">
          <cell r="A9513">
            <v>45943</v>
          </cell>
          <cell r="B9513">
            <v>0</v>
          </cell>
        </row>
        <row r="9514">
          <cell r="A9514">
            <v>45944</v>
          </cell>
          <cell r="B9514">
            <v>0</v>
          </cell>
        </row>
        <row r="9515">
          <cell r="A9515">
            <v>45945</v>
          </cell>
          <cell r="B9515">
            <v>0</v>
          </cell>
        </row>
        <row r="9516">
          <cell r="A9516">
            <v>45946</v>
          </cell>
          <cell r="B9516">
            <v>0</v>
          </cell>
        </row>
        <row r="9517">
          <cell r="A9517">
            <v>45947</v>
          </cell>
          <cell r="B9517">
            <v>0</v>
          </cell>
        </row>
        <row r="9518">
          <cell r="A9518">
            <v>45948</v>
          </cell>
          <cell r="B9518">
            <v>0</v>
          </cell>
        </row>
        <row r="9519">
          <cell r="A9519">
            <v>45949</v>
          </cell>
          <cell r="B9519">
            <v>0</v>
          </cell>
        </row>
        <row r="9520">
          <cell r="A9520">
            <v>45950</v>
          </cell>
          <cell r="B9520">
            <v>0</v>
          </cell>
        </row>
        <row r="9521">
          <cell r="A9521">
            <v>45951</v>
          </cell>
          <cell r="B9521">
            <v>0</v>
          </cell>
        </row>
        <row r="9522">
          <cell r="A9522">
            <v>45952</v>
          </cell>
          <cell r="B9522">
            <v>0</v>
          </cell>
        </row>
        <row r="9523">
          <cell r="A9523">
            <v>45953</v>
          </cell>
          <cell r="B9523">
            <v>0</v>
          </cell>
        </row>
        <row r="9524">
          <cell r="A9524">
            <v>45954</v>
          </cell>
          <cell r="B9524">
            <v>0</v>
          </cell>
        </row>
        <row r="9525">
          <cell r="A9525">
            <v>45955</v>
          </cell>
          <cell r="B9525">
            <v>0</v>
          </cell>
        </row>
        <row r="9526">
          <cell r="A9526">
            <v>45956</v>
          </cell>
          <cell r="B9526">
            <v>0</v>
          </cell>
        </row>
        <row r="9527">
          <cell r="A9527">
            <v>45957</v>
          </cell>
          <cell r="B9527">
            <v>0</v>
          </cell>
        </row>
        <row r="9528">
          <cell r="A9528">
            <v>45958</v>
          </cell>
          <cell r="B9528">
            <v>0</v>
          </cell>
        </row>
        <row r="9529">
          <cell r="A9529">
            <v>45959</v>
          </cell>
          <cell r="B9529">
            <v>0</v>
          </cell>
        </row>
        <row r="9530">
          <cell r="A9530">
            <v>45960</v>
          </cell>
          <cell r="B9530">
            <v>0</v>
          </cell>
        </row>
        <row r="9531">
          <cell r="A9531">
            <v>45961</v>
          </cell>
          <cell r="B9531">
            <v>0</v>
          </cell>
        </row>
        <row r="9532">
          <cell r="A9532">
            <v>45962</v>
          </cell>
          <cell r="B9532">
            <v>0</v>
          </cell>
        </row>
        <row r="9533">
          <cell r="A9533">
            <v>45963</v>
          </cell>
          <cell r="B9533">
            <v>0</v>
          </cell>
        </row>
        <row r="9534">
          <cell r="A9534">
            <v>45964</v>
          </cell>
          <cell r="B9534">
            <v>0</v>
          </cell>
        </row>
        <row r="9535">
          <cell r="A9535">
            <v>45965</v>
          </cell>
          <cell r="B9535">
            <v>0</v>
          </cell>
        </row>
        <row r="9536">
          <cell r="A9536">
            <v>45966</v>
          </cell>
          <cell r="B9536">
            <v>0</v>
          </cell>
        </row>
        <row r="9537">
          <cell r="A9537">
            <v>45967</v>
          </cell>
          <cell r="B9537">
            <v>0</v>
          </cell>
        </row>
        <row r="9538">
          <cell r="A9538">
            <v>45968</v>
          </cell>
          <cell r="B9538">
            <v>0</v>
          </cell>
        </row>
        <row r="9539">
          <cell r="A9539">
            <v>45969</v>
          </cell>
          <cell r="B9539">
            <v>0</v>
          </cell>
        </row>
        <row r="9540">
          <cell r="A9540">
            <v>45970</v>
          </cell>
          <cell r="B9540">
            <v>0</v>
          </cell>
        </row>
        <row r="9541">
          <cell r="A9541">
            <v>45971</v>
          </cell>
          <cell r="B9541">
            <v>0</v>
          </cell>
        </row>
        <row r="9542">
          <cell r="A9542">
            <v>45972</v>
          </cell>
          <cell r="B9542">
            <v>0</v>
          </cell>
        </row>
        <row r="9543">
          <cell r="A9543">
            <v>45973</v>
          </cell>
          <cell r="B9543">
            <v>0</v>
          </cell>
        </row>
        <row r="9544">
          <cell r="A9544">
            <v>45974</v>
          </cell>
          <cell r="B9544">
            <v>0</v>
          </cell>
        </row>
        <row r="9545">
          <cell r="A9545">
            <v>45975</v>
          </cell>
          <cell r="B9545">
            <v>0</v>
          </cell>
        </row>
        <row r="9546">
          <cell r="A9546">
            <v>45976</v>
          </cell>
          <cell r="B9546">
            <v>0</v>
          </cell>
        </row>
        <row r="9547">
          <cell r="A9547">
            <v>45977</v>
          </cell>
          <cell r="B9547">
            <v>0</v>
          </cell>
        </row>
        <row r="9548">
          <cell r="A9548">
            <v>45978</v>
          </cell>
          <cell r="B9548">
            <v>0</v>
          </cell>
        </row>
        <row r="9549">
          <cell r="A9549">
            <v>45979</v>
          </cell>
          <cell r="B9549">
            <v>0</v>
          </cell>
        </row>
        <row r="9550">
          <cell r="A9550">
            <v>45980</v>
          </cell>
          <cell r="B9550">
            <v>0</v>
          </cell>
        </row>
        <row r="9551">
          <cell r="A9551">
            <v>45981</v>
          </cell>
          <cell r="B9551">
            <v>0</v>
          </cell>
        </row>
        <row r="9552">
          <cell r="A9552">
            <v>45982</v>
          </cell>
          <cell r="B9552">
            <v>0</v>
          </cell>
        </row>
        <row r="9553">
          <cell r="A9553">
            <v>45983</v>
          </cell>
          <cell r="B9553">
            <v>0</v>
          </cell>
        </row>
        <row r="9554">
          <cell r="A9554">
            <v>45984</v>
          </cell>
          <cell r="B9554">
            <v>0</v>
          </cell>
        </row>
        <row r="9555">
          <cell r="A9555">
            <v>45985</v>
          </cell>
          <cell r="B9555">
            <v>0</v>
          </cell>
        </row>
        <row r="9556">
          <cell r="A9556">
            <v>45986</v>
          </cell>
          <cell r="B9556">
            <v>0</v>
          </cell>
        </row>
        <row r="9557">
          <cell r="A9557">
            <v>45987</v>
          </cell>
          <cell r="B9557">
            <v>0</v>
          </cell>
        </row>
        <row r="9558">
          <cell r="A9558">
            <v>45988</v>
          </cell>
          <cell r="B9558">
            <v>0</v>
          </cell>
        </row>
        <row r="9559">
          <cell r="A9559">
            <v>45989</v>
          </cell>
          <cell r="B9559">
            <v>0</v>
          </cell>
        </row>
        <row r="9560">
          <cell r="A9560">
            <v>45990</v>
          </cell>
          <cell r="B9560">
            <v>0</v>
          </cell>
        </row>
        <row r="9561">
          <cell r="A9561">
            <v>45991</v>
          </cell>
          <cell r="B9561">
            <v>0</v>
          </cell>
        </row>
        <row r="9562">
          <cell r="A9562">
            <v>45992</v>
          </cell>
          <cell r="B9562">
            <v>0</v>
          </cell>
        </row>
        <row r="9563">
          <cell r="A9563">
            <v>45993</v>
          </cell>
          <cell r="B9563">
            <v>0</v>
          </cell>
        </row>
        <row r="9564">
          <cell r="A9564">
            <v>45994</v>
          </cell>
          <cell r="B9564">
            <v>0</v>
          </cell>
        </row>
        <row r="9565">
          <cell r="A9565">
            <v>45995</v>
          </cell>
          <cell r="B9565">
            <v>0</v>
          </cell>
        </row>
        <row r="9566">
          <cell r="A9566">
            <v>45996</v>
          </cell>
          <cell r="B9566">
            <v>0</v>
          </cell>
        </row>
        <row r="9567">
          <cell r="A9567">
            <v>45997</v>
          </cell>
          <cell r="B9567">
            <v>0</v>
          </cell>
        </row>
        <row r="9568">
          <cell r="A9568">
            <v>45998</v>
          </cell>
          <cell r="B9568">
            <v>0</v>
          </cell>
        </row>
        <row r="9569">
          <cell r="A9569">
            <v>45999</v>
          </cell>
          <cell r="B9569">
            <v>0</v>
          </cell>
        </row>
        <row r="9570">
          <cell r="A9570">
            <v>46000</v>
          </cell>
          <cell r="B9570">
            <v>0</v>
          </cell>
        </row>
        <row r="9571">
          <cell r="A9571">
            <v>46001</v>
          </cell>
          <cell r="B9571">
            <v>0</v>
          </cell>
        </row>
        <row r="9572">
          <cell r="A9572">
            <v>46002</v>
          </cell>
          <cell r="B9572">
            <v>0</v>
          </cell>
        </row>
        <row r="9573">
          <cell r="A9573">
            <v>46003</v>
          </cell>
          <cell r="B9573">
            <v>0</v>
          </cell>
        </row>
        <row r="9574">
          <cell r="A9574">
            <v>46004</v>
          </cell>
          <cell r="B9574">
            <v>0</v>
          </cell>
        </row>
        <row r="9575">
          <cell r="A9575">
            <v>46005</v>
          </cell>
          <cell r="B9575">
            <v>0</v>
          </cell>
        </row>
        <row r="9576">
          <cell r="A9576">
            <v>46006</v>
          </cell>
          <cell r="B9576">
            <v>0</v>
          </cell>
        </row>
        <row r="9577">
          <cell r="A9577">
            <v>46007</v>
          </cell>
          <cell r="B9577">
            <v>0</v>
          </cell>
        </row>
        <row r="9578">
          <cell r="A9578">
            <v>46008</v>
          </cell>
          <cell r="B9578">
            <v>0</v>
          </cell>
        </row>
        <row r="9579">
          <cell r="A9579">
            <v>46009</v>
          </cell>
          <cell r="B9579">
            <v>0</v>
          </cell>
        </row>
        <row r="9580">
          <cell r="A9580">
            <v>46010</v>
          </cell>
          <cell r="B9580">
            <v>0</v>
          </cell>
        </row>
        <row r="9581">
          <cell r="A9581">
            <v>46011</v>
          </cell>
          <cell r="B9581">
            <v>0</v>
          </cell>
        </row>
        <row r="9582">
          <cell r="A9582">
            <v>46012</v>
          </cell>
          <cell r="B9582">
            <v>0</v>
          </cell>
        </row>
        <row r="9583">
          <cell r="A9583">
            <v>46013</v>
          </cell>
          <cell r="B9583">
            <v>0</v>
          </cell>
        </row>
        <row r="9584">
          <cell r="A9584">
            <v>46014</v>
          </cell>
          <cell r="B9584">
            <v>0</v>
          </cell>
        </row>
        <row r="9585">
          <cell r="A9585">
            <v>46015</v>
          </cell>
          <cell r="B9585">
            <v>0</v>
          </cell>
        </row>
        <row r="9586">
          <cell r="A9586">
            <v>46016</v>
          </cell>
          <cell r="B9586">
            <v>0</v>
          </cell>
        </row>
        <row r="9587">
          <cell r="A9587">
            <v>46017</v>
          </cell>
          <cell r="B9587">
            <v>0</v>
          </cell>
        </row>
        <row r="9588">
          <cell r="A9588">
            <v>46018</v>
          </cell>
          <cell r="B9588">
            <v>0</v>
          </cell>
        </row>
        <row r="9589">
          <cell r="A9589">
            <v>46019</v>
          </cell>
          <cell r="B9589">
            <v>0</v>
          </cell>
        </row>
        <row r="9590">
          <cell r="A9590">
            <v>46020</v>
          </cell>
          <cell r="B9590">
            <v>0</v>
          </cell>
        </row>
        <row r="9591">
          <cell r="A9591">
            <v>46021</v>
          </cell>
          <cell r="B9591">
            <v>0</v>
          </cell>
        </row>
        <row r="9592">
          <cell r="A9592">
            <v>46022</v>
          </cell>
          <cell r="B9592">
            <v>0</v>
          </cell>
        </row>
        <row r="9593">
          <cell r="A9593">
            <v>46023</v>
          </cell>
          <cell r="B9593">
            <v>0</v>
          </cell>
        </row>
        <row r="9594">
          <cell r="A9594">
            <v>46024</v>
          </cell>
          <cell r="B9594">
            <v>0</v>
          </cell>
        </row>
        <row r="9595">
          <cell r="A9595">
            <v>46025</v>
          </cell>
          <cell r="B9595">
            <v>0</v>
          </cell>
        </row>
        <row r="9596">
          <cell r="A9596">
            <v>46026</v>
          </cell>
          <cell r="B9596">
            <v>0</v>
          </cell>
        </row>
        <row r="9597">
          <cell r="A9597">
            <v>46027</v>
          </cell>
          <cell r="B9597">
            <v>0</v>
          </cell>
        </row>
        <row r="9598">
          <cell r="A9598">
            <v>46028</v>
          </cell>
          <cell r="B9598">
            <v>0</v>
          </cell>
        </row>
        <row r="9599">
          <cell r="A9599">
            <v>46029</v>
          </cell>
          <cell r="B9599">
            <v>0</v>
          </cell>
        </row>
        <row r="9600">
          <cell r="A9600">
            <v>46030</v>
          </cell>
          <cell r="B9600">
            <v>0</v>
          </cell>
        </row>
        <row r="9601">
          <cell r="A9601">
            <v>46031</v>
          </cell>
          <cell r="B9601">
            <v>0</v>
          </cell>
        </row>
        <row r="9602">
          <cell r="A9602">
            <v>46032</v>
          </cell>
          <cell r="B9602">
            <v>0</v>
          </cell>
        </row>
        <row r="9603">
          <cell r="A9603">
            <v>46033</v>
          </cell>
          <cell r="B9603">
            <v>0</v>
          </cell>
        </row>
        <row r="9604">
          <cell r="A9604">
            <v>46034</v>
          </cell>
          <cell r="B9604">
            <v>0</v>
          </cell>
        </row>
        <row r="9605">
          <cell r="A9605">
            <v>46035</v>
          </cell>
          <cell r="B9605">
            <v>0</v>
          </cell>
        </row>
        <row r="9606">
          <cell r="A9606">
            <v>46036</v>
          </cell>
          <cell r="B9606">
            <v>0</v>
          </cell>
        </row>
        <row r="9607">
          <cell r="A9607">
            <v>46037</v>
          </cell>
          <cell r="B9607">
            <v>0</v>
          </cell>
        </row>
        <row r="9608">
          <cell r="A9608">
            <v>46038</v>
          </cell>
          <cell r="B9608">
            <v>0</v>
          </cell>
        </row>
        <row r="9609">
          <cell r="A9609">
            <v>46039</v>
          </cell>
          <cell r="B9609">
            <v>0</v>
          </cell>
        </row>
        <row r="9610">
          <cell r="A9610">
            <v>46040</v>
          </cell>
          <cell r="B9610">
            <v>0</v>
          </cell>
        </row>
        <row r="9611">
          <cell r="A9611">
            <v>46041</v>
          </cell>
          <cell r="B9611">
            <v>0</v>
          </cell>
        </row>
        <row r="9612">
          <cell r="A9612">
            <v>46042</v>
          </cell>
          <cell r="B9612">
            <v>0</v>
          </cell>
        </row>
        <row r="9613">
          <cell r="A9613">
            <v>46043</v>
          </cell>
          <cell r="B9613">
            <v>0</v>
          </cell>
        </row>
        <row r="9614">
          <cell r="A9614">
            <v>46044</v>
          </cell>
          <cell r="B9614">
            <v>0</v>
          </cell>
        </row>
        <row r="9615">
          <cell r="A9615">
            <v>46045</v>
          </cell>
          <cell r="B9615">
            <v>0</v>
          </cell>
        </row>
        <row r="9616">
          <cell r="A9616">
            <v>46046</v>
          </cell>
          <cell r="B9616">
            <v>0</v>
          </cell>
        </row>
        <row r="9617">
          <cell r="A9617">
            <v>46047</v>
          </cell>
          <cell r="B9617">
            <v>0</v>
          </cell>
        </row>
        <row r="9618">
          <cell r="A9618">
            <v>46048</v>
          </cell>
          <cell r="B9618">
            <v>0</v>
          </cell>
        </row>
        <row r="9619">
          <cell r="A9619">
            <v>46049</v>
          </cell>
          <cell r="B9619">
            <v>0</v>
          </cell>
        </row>
        <row r="9620">
          <cell r="A9620">
            <v>46050</v>
          </cell>
          <cell r="B9620">
            <v>0</v>
          </cell>
        </row>
        <row r="9621">
          <cell r="A9621">
            <v>46051</v>
          </cell>
          <cell r="B9621">
            <v>0</v>
          </cell>
        </row>
        <row r="9622">
          <cell r="A9622">
            <v>46052</v>
          </cell>
          <cell r="B9622">
            <v>0</v>
          </cell>
        </row>
        <row r="9623">
          <cell r="A9623">
            <v>46053</v>
          </cell>
          <cell r="B9623">
            <v>0</v>
          </cell>
        </row>
        <row r="9624">
          <cell r="A9624">
            <v>46054</v>
          </cell>
          <cell r="B9624">
            <v>0</v>
          </cell>
        </row>
        <row r="9625">
          <cell r="A9625">
            <v>46055</v>
          </cell>
          <cell r="B9625">
            <v>0</v>
          </cell>
        </row>
        <row r="9626">
          <cell r="A9626">
            <v>46056</v>
          </cell>
          <cell r="B9626">
            <v>0</v>
          </cell>
        </row>
        <row r="9627">
          <cell r="A9627">
            <v>46057</v>
          </cell>
          <cell r="B9627">
            <v>0</v>
          </cell>
        </row>
        <row r="9628">
          <cell r="A9628">
            <v>46058</v>
          </cell>
          <cell r="B9628">
            <v>0</v>
          </cell>
        </row>
        <row r="9629">
          <cell r="A9629">
            <v>46059</v>
          </cell>
          <cell r="B9629">
            <v>0</v>
          </cell>
        </row>
        <row r="9630">
          <cell r="A9630">
            <v>46060</v>
          </cell>
          <cell r="B9630">
            <v>0</v>
          </cell>
        </row>
        <row r="9631">
          <cell r="A9631">
            <v>46061</v>
          </cell>
          <cell r="B9631">
            <v>0</v>
          </cell>
        </row>
        <row r="9632">
          <cell r="A9632">
            <v>46062</v>
          </cell>
          <cell r="B9632">
            <v>0</v>
          </cell>
        </row>
        <row r="9633">
          <cell r="A9633">
            <v>46063</v>
          </cell>
          <cell r="B9633">
            <v>0</v>
          </cell>
        </row>
        <row r="9634">
          <cell r="A9634">
            <v>46064</v>
          </cell>
          <cell r="B9634">
            <v>0</v>
          </cell>
        </row>
        <row r="9635">
          <cell r="A9635">
            <v>46065</v>
          </cell>
          <cell r="B9635">
            <v>0</v>
          </cell>
        </row>
        <row r="9636">
          <cell r="A9636">
            <v>46066</v>
          </cell>
          <cell r="B9636">
            <v>0</v>
          </cell>
        </row>
        <row r="9637">
          <cell r="A9637">
            <v>46067</v>
          </cell>
          <cell r="B9637">
            <v>0</v>
          </cell>
        </row>
        <row r="9638">
          <cell r="A9638">
            <v>46068</v>
          </cell>
          <cell r="B9638">
            <v>0</v>
          </cell>
        </row>
        <row r="9639">
          <cell r="A9639">
            <v>46069</v>
          </cell>
          <cell r="B9639">
            <v>0</v>
          </cell>
        </row>
        <row r="9640">
          <cell r="A9640">
            <v>46070</v>
          </cell>
          <cell r="B9640">
            <v>0</v>
          </cell>
        </row>
        <row r="9641">
          <cell r="A9641">
            <v>46071</v>
          </cell>
          <cell r="B9641">
            <v>0</v>
          </cell>
        </row>
        <row r="9642">
          <cell r="A9642">
            <v>46072</v>
          </cell>
          <cell r="B9642">
            <v>0</v>
          </cell>
        </row>
        <row r="9643">
          <cell r="A9643">
            <v>46073</v>
          </cell>
          <cell r="B9643">
            <v>0</v>
          </cell>
        </row>
        <row r="9644">
          <cell r="A9644">
            <v>46074</v>
          </cell>
          <cell r="B9644">
            <v>0</v>
          </cell>
        </row>
        <row r="9645">
          <cell r="A9645">
            <v>46075</v>
          </cell>
          <cell r="B9645">
            <v>0</v>
          </cell>
        </row>
        <row r="9646">
          <cell r="A9646">
            <v>46076</v>
          </cell>
          <cell r="B9646">
            <v>0</v>
          </cell>
        </row>
        <row r="9647">
          <cell r="A9647">
            <v>46077</v>
          </cell>
          <cell r="B9647">
            <v>0</v>
          </cell>
        </row>
        <row r="9648">
          <cell r="A9648">
            <v>46078</v>
          </cell>
          <cell r="B9648">
            <v>0</v>
          </cell>
        </row>
        <row r="9649">
          <cell r="A9649">
            <v>46079</v>
          </cell>
          <cell r="B9649">
            <v>0</v>
          </cell>
        </row>
        <row r="9650">
          <cell r="A9650">
            <v>46080</v>
          </cell>
          <cell r="B9650">
            <v>0</v>
          </cell>
        </row>
        <row r="9651">
          <cell r="A9651">
            <v>46081</v>
          </cell>
          <cell r="B9651">
            <v>0</v>
          </cell>
        </row>
        <row r="9652">
          <cell r="A9652">
            <v>46082</v>
          </cell>
          <cell r="B9652">
            <v>0</v>
          </cell>
        </row>
        <row r="9653">
          <cell r="A9653">
            <v>46083</v>
          </cell>
          <cell r="B9653">
            <v>0</v>
          </cell>
        </row>
        <row r="9654">
          <cell r="A9654">
            <v>46084</v>
          </cell>
          <cell r="B9654">
            <v>0</v>
          </cell>
        </row>
        <row r="9655">
          <cell r="A9655">
            <v>46085</v>
          </cell>
          <cell r="B9655">
            <v>0</v>
          </cell>
        </row>
        <row r="9656">
          <cell r="A9656">
            <v>46086</v>
          </cell>
          <cell r="B9656">
            <v>0</v>
          </cell>
        </row>
        <row r="9657">
          <cell r="A9657">
            <v>46087</v>
          </cell>
          <cell r="B9657">
            <v>0</v>
          </cell>
        </row>
        <row r="9658">
          <cell r="A9658">
            <v>46088</v>
          </cell>
          <cell r="B9658">
            <v>0</v>
          </cell>
        </row>
        <row r="9659">
          <cell r="A9659">
            <v>46089</v>
          </cell>
          <cell r="B9659">
            <v>0</v>
          </cell>
        </row>
        <row r="9660">
          <cell r="A9660">
            <v>46090</v>
          </cell>
          <cell r="B9660">
            <v>0</v>
          </cell>
        </row>
        <row r="9661">
          <cell r="A9661">
            <v>46091</v>
          </cell>
          <cell r="B9661">
            <v>0</v>
          </cell>
        </row>
        <row r="9662">
          <cell r="A9662">
            <v>46092</v>
          </cell>
          <cell r="B9662">
            <v>0</v>
          </cell>
        </row>
        <row r="9663">
          <cell r="A9663">
            <v>46093</v>
          </cell>
          <cell r="B9663">
            <v>0</v>
          </cell>
        </row>
        <row r="9664">
          <cell r="A9664">
            <v>46094</v>
          </cell>
          <cell r="B9664">
            <v>0</v>
          </cell>
        </row>
        <row r="9665">
          <cell r="A9665">
            <v>46095</v>
          </cell>
          <cell r="B9665">
            <v>0</v>
          </cell>
        </row>
        <row r="9666">
          <cell r="A9666">
            <v>46096</v>
          </cell>
          <cell r="B9666">
            <v>0</v>
          </cell>
        </row>
        <row r="9667">
          <cell r="A9667">
            <v>46097</v>
          </cell>
          <cell r="B9667">
            <v>0</v>
          </cell>
        </row>
        <row r="9668">
          <cell r="A9668">
            <v>46098</v>
          </cell>
          <cell r="B9668">
            <v>0</v>
          </cell>
        </row>
        <row r="9669">
          <cell r="A9669">
            <v>46099</v>
          </cell>
          <cell r="B9669">
            <v>0</v>
          </cell>
        </row>
        <row r="9670">
          <cell r="A9670">
            <v>46100</v>
          </cell>
          <cell r="B9670">
            <v>0</v>
          </cell>
        </row>
        <row r="9671">
          <cell r="A9671">
            <v>46101</v>
          </cell>
          <cell r="B9671">
            <v>0</v>
          </cell>
        </row>
        <row r="9672">
          <cell r="A9672">
            <v>46102</v>
          </cell>
          <cell r="B9672">
            <v>0</v>
          </cell>
        </row>
        <row r="9673">
          <cell r="A9673">
            <v>46103</v>
          </cell>
          <cell r="B9673">
            <v>0</v>
          </cell>
        </row>
        <row r="9674">
          <cell r="A9674">
            <v>46104</v>
          </cell>
          <cell r="B9674">
            <v>0</v>
          </cell>
        </row>
        <row r="9675">
          <cell r="A9675">
            <v>46105</v>
          </cell>
          <cell r="B9675">
            <v>0</v>
          </cell>
        </row>
        <row r="9676">
          <cell r="A9676">
            <v>46106</v>
          </cell>
          <cell r="B9676">
            <v>0</v>
          </cell>
        </row>
        <row r="9677">
          <cell r="A9677">
            <v>46107</v>
          </cell>
          <cell r="B9677">
            <v>0</v>
          </cell>
        </row>
        <row r="9678">
          <cell r="A9678">
            <v>46108</v>
          </cell>
          <cell r="B9678">
            <v>0</v>
          </cell>
        </row>
        <row r="9679">
          <cell r="A9679">
            <v>46109</v>
          </cell>
          <cell r="B9679">
            <v>0</v>
          </cell>
        </row>
        <row r="9680">
          <cell r="A9680">
            <v>46110</v>
          </cell>
          <cell r="B9680">
            <v>0</v>
          </cell>
        </row>
        <row r="9681">
          <cell r="A9681">
            <v>46111</v>
          </cell>
          <cell r="B9681">
            <v>0</v>
          </cell>
        </row>
        <row r="9682">
          <cell r="A9682">
            <v>46112</v>
          </cell>
          <cell r="B9682">
            <v>0</v>
          </cell>
        </row>
        <row r="9683">
          <cell r="A9683">
            <v>46113</v>
          </cell>
          <cell r="B9683">
            <v>0</v>
          </cell>
        </row>
        <row r="9684">
          <cell r="A9684">
            <v>46114</v>
          </cell>
          <cell r="B9684">
            <v>0</v>
          </cell>
        </row>
        <row r="9685">
          <cell r="A9685">
            <v>46115</v>
          </cell>
          <cell r="B9685">
            <v>0</v>
          </cell>
        </row>
        <row r="9686">
          <cell r="A9686">
            <v>46116</v>
          </cell>
          <cell r="B9686">
            <v>0</v>
          </cell>
        </row>
        <row r="9687">
          <cell r="A9687">
            <v>46117</v>
          </cell>
          <cell r="B9687">
            <v>0</v>
          </cell>
        </row>
        <row r="9688">
          <cell r="A9688">
            <v>46118</v>
          </cell>
          <cell r="B9688">
            <v>0</v>
          </cell>
        </row>
        <row r="9689">
          <cell r="A9689">
            <v>46119</v>
          </cell>
          <cell r="B9689">
            <v>0</v>
          </cell>
        </row>
        <row r="9690">
          <cell r="A9690">
            <v>46120</v>
          </cell>
          <cell r="B9690">
            <v>0</v>
          </cell>
        </row>
        <row r="9691">
          <cell r="A9691">
            <v>46121</v>
          </cell>
          <cell r="B9691">
            <v>0</v>
          </cell>
        </row>
        <row r="9692">
          <cell r="A9692">
            <v>46122</v>
          </cell>
          <cell r="B9692">
            <v>0</v>
          </cell>
        </row>
        <row r="9693">
          <cell r="A9693">
            <v>46123</v>
          </cell>
          <cell r="B9693">
            <v>0</v>
          </cell>
        </row>
        <row r="9694">
          <cell r="A9694">
            <v>46124</v>
          </cell>
          <cell r="B9694">
            <v>0</v>
          </cell>
        </row>
        <row r="9695">
          <cell r="A9695">
            <v>46125</v>
          </cell>
          <cell r="B9695">
            <v>0</v>
          </cell>
        </row>
        <row r="9696">
          <cell r="A9696">
            <v>46126</v>
          </cell>
          <cell r="B9696">
            <v>0</v>
          </cell>
        </row>
        <row r="9697">
          <cell r="A9697">
            <v>46127</v>
          </cell>
          <cell r="B9697">
            <v>0</v>
          </cell>
        </row>
        <row r="9698">
          <cell r="A9698">
            <v>46128</v>
          </cell>
          <cell r="B9698">
            <v>0</v>
          </cell>
        </row>
        <row r="9699">
          <cell r="A9699">
            <v>46129</v>
          </cell>
          <cell r="B9699">
            <v>0</v>
          </cell>
        </row>
        <row r="9700">
          <cell r="A9700">
            <v>46130</v>
          </cell>
          <cell r="B9700">
            <v>0</v>
          </cell>
        </row>
        <row r="9701">
          <cell r="A9701">
            <v>46131</v>
          </cell>
          <cell r="B9701">
            <v>0</v>
          </cell>
        </row>
        <row r="9702">
          <cell r="A9702">
            <v>46132</v>
          </cell>
          <cell r="B9702">
            <v>0</v>
          </cell>
        </row>
        <row r="9703">
          <cell r="A9703">
            <v>46133</v>
          </cell>
          <cell r="B9703">
            <v>0</v>
          </cell>
        </row>
        <row r="9704">
          <cell r="A9704">
            <v>46134</v>
          </cell>
          <cell r="B9704">
            <v>0</v>
          </cell>
        </row>
        <row r="9705">
          <cell r="A9705">
            <v>46135</v>
          </cell>
          <cell r="B9705">
            <v>0</v>
          </cell>
        </row>
        <row r="9706">
          <cell r="A9706">
            <v>46136</v>
          </cell>
          <cell r="B9706">
            <v>0</v>
          </cell>
        </row>
        <row r="9707">
          <cell r="A9707">
            <v>46137</v>
          </cell>
          <cell r="B9707">
            <v>0</v>
          </cell>
        </row>
        <row r="9708">
          <cell r="A9708">
            <v>46138</v>
          </cell>
          <cell r="B9708">
            <v>0</v>
          </cell>
        </row>
        <row r="9709">
          <cell r="A9709">
            <v>46139</v>
          </cell>
          <cell r="B9709">
            <v>0</v>
          </cell>
        </row>
        <row r="9710">
          <cell r="A9710">
            <v>46140</v>
          </cell>
          <cell r="B9710">
            <v>0</v>
          </cell>
        </row>
        <row r="9711">
          <cell r="A9711">
            <v>46141</v>
          </cell>
          <cell r="B9711">
            <v>0</v>
          </cell>
        </row>
        <row r="9712">
          <cell r="A9712">
            <v>46142</v>
          </cell>
          <cell r="B9712">
            <v>0</v>
          </cell>
        </row>
        <row r="9713">
          <cell r="A9713">
            <v>46143</v>
          </cell>
          <cell r="B9713">
            <v>0</v>
          </cell>
        </row>
        <row r="9714">
          <cell r="A9714">
            <v>46144</v>
          </cell>
          <cell r="B9714">
            <v>0</v>
          </cell>
        </row>
        <row r="9715">
          <cell r="A9715">
            <v>46145</v>
          </cell>
          <cell r="B9715">
            <v>0</v>
          </cell>
        </row>
        <row r="9716">
          <cell r="A9716">
            <v>46146</v>
          </cell>
          <cell r="B9716">
            <v>0</v>
          </cell>
        </row>
        <row r="9717">
          <cell r="A9717">
            <v>46147</v>
          </cell>
          <cell r="B9717">
            <v>0</v>
          </cell>
        </row>
        <row r="9718">
          <cell r="A9718">
            <v>46148</v>
          </cell>
          <cell r="B9718">
            <v>0</v>
          </cell>
        </row>
        <row r="9719">
          <cell r="A9719">
            <v>46149</v>
          </cell>
          <cell r="B9719">
            <v>0</v>
          </cell>
        </row>
        <row r="9720">
          <cell r="A9720">
            <v>46150</v>
          </cell>
          <cell r="B9720">
            <v>0</v>
          </cell>
        </row>
        <row r="9721">
          <cell r="A9721">
            <v>46151</v>
          </cell>
          <cell r="B9721">
            <v>0</v>
          </cell>
        </row>
        <row r="9722">
          <cell r="A9722">
            <v>46152</v>
          </cell>
          <cell r="B9722">
            <v>0</v>
          </cell>
        </row>
        <row r="9723">
          <cell r="A9723">
            <v>46153</v>
          </cell>
          <cell r="B9723">
            <v>0</v>
          </cell>
        </row>
        <row r="9724">
          <cell r="A9724">
            <v>46154</v>
          </cell>
          <cell r="B9724">
            <v>0</v>
          </cell>
        </row>
        <row r="9725">
          <cell r="A9725">
            <v>46155</v>
          </cell>
          <cell r="B9725">
            <v>0</v>
          </cell>
        </row>
        <row r="9726">
          <cell r="A9726">
            <v>46156</v>
          </cell>
          <cell r="B9726">
            <v>0</v>
          </cell>
        </row>
        <row r="9727">
          <cell r="A9727">
            <v>46157</v>
          </cell>
          <cell r="B9727">
            <v>0</v>
          </cell>
        </row>
        <row r="9728">
          <cell r="A9728">
            <v>46158</v>
          </cell>
          <cell r="B9728">
            <v>0</v>
          </cell>
        </row>
        <row r="9729">
          <cell r="A9729">
            <v>46159</v>
          </cell>
          <cell r="B9729">
            <v>0</v>
          </cell>
        </row>
        <row r="9730">
          <cell r="A9730">
            <v>46160</v>
          </cell>
          <cell r="B9730">
            <v>0</v>
          </cell>
        </row>
        <row r="9731">
          <cell r="A9731">
            <v>46161</v>
          </cell>
          <cell r="B9731">
            <v>0</v>
          </cell>
        </row>
        <row r="9732">
          <cell r="A9732">
            <v>46162</v>
          </cell>
          <cell r="B9732">
            <v>0</v>
          </cell>
        </row>
        <row r="9733">
          <cell r="A9733">
            <v>46163</v>
          </cell>
          <cell r="B9733">
            <v>0</v>
          </cell>
        </row>
        <row r="9734">
          <cell r="A9734">
            <v>46164</v>
          </cell>
          <cell r="B9734">
            <v>0</v>
          </cell>
        </row>
        <row r="9735">
          <cell r="A9735">
            <v>46165</v>
          </cell>
          <cell r="B9735">
            <v>0</v>
          </cell>
        </row>
        <row r="9736">
          <cell r="A9736">
            <v>46166</v>
          </cell>
          <cell r="B9736">
            <v>0</v>
          </cell>
        </row>
        <row r="9737">
          <cell r="A9737">
            <v>46167</v>
          </cell>
          <cell r="B9737">
            <v>0</v>
          </cell>
        </row>
        <row r="9738">
          <cell r="A9738">
            <v>46168</v>
          </cell>
          <cell r="B9738">
            <v>0</v>
          </cell>
        </row>
        <row r="9739">
          <cell r="A9739">
            <v>46169</v>
          </cell>
          <cell r="B9739">
            <v>0</v>
          </cell>
        </row>
        <row r="9740">
          <cell r="A9740">
            <v>46170</v>
          </cell>
          <cell r="B9740">
            <v>0</v>
          </cell>
        </row>
        <row r="9741">
          <cell r="A9741">
            <v>46171</v>
          </cell>
          <cell r="B9741">
            <v>0</v>
          </cell>
        </row>
        <row r="9742">
          <cell r="A9742">
            <v>46172</v>
          </cell>
          <cell r="B9742">
            <v>0</v>
          </cell>
        </row>
        <row r="9743">
          <cell r="A9743">
            <v>46173</v>
          </cell>
          <cell r="B9743">
            <v>0</v>
          </cell>
        </row>
        <row r="9744">
          <cell r="A9744">
            <v>46174</v>
          </cell>
          <cell r="B9744">
            <v>0</v>
          </cell>
        </row>
        <row r="9745">
          <cell r="A9745">
            <v>46175</v>
          </cell>
          <cell r="B9745">
            <v>0</v>
          </cell>
        </row>
        <row r="9746">
          <cell r="A9746">
            <v>46176</v>
          </cell>
          <cell r="B9746">
            <v>0</v>
          </cell>
        </row>
        <row r="9747">
          <cell r="A9747">
            <v>46177</v>
          </cell>
          <cell r="B9747">
            <v>0</v>
          </cell>
        </row>
        <row r="9748">
          <cell r="A9748">
            <v>46178</v>
          </cell>
          <cell r="B9748">
            <v>0</v>
          </cell>
        </row>
        <row r="9749">
          <cell r="A9749">
            <v>46179</v>
          </cell>
          <cell r="B9749">
            <v>0</v>
          </cell>
        </row>
        <row r="9750">
          <cell r="A9750">
            <v>46180</v>
          </cell>
          <cell r="B9750">
            <v>0</v>
          </cell>
        </row>
        <row r="9751">
          <cell r="A9751">
            <v>46181</v>
          </cell>
          <cell r="B9751">
            <v>0</v>
          </cell>
        </row>
        <row r="9752">
          <cell r="A9752">
            <v>46182</v>
          </cell>
          <cell r="B9752">
            <v>0</v>
          </cell>
        </row>
        <row r="9753">
          <cell r="A9753">
            <v>46183</v>
          </cell>
          <cell r="B9753">
            <v>0</v>
          </cell>
        </row>
        <row r="9754">
          <cell r="A9754">
            <v>46184</v>
          </cell>
          <cell r="B9754">
            <v>0</v>
          </cell>
        </row>
        <row r="9755">
          <cell r="A9755">
            <v>46185</v>
          </cell>
          <cell r="B9755">
            <v>0</v>
          </cell>
        </row>
        <row r="9756">
          <cell r="A9756">
            <v>46186</v>
          </cell>
          <cell r="B9756">
            <v>0</v>
          </cell>
        </row>
        <row r="9757">
          <cell r="A9757">
            <v>46187</v>
          </cell>
          <cell r="B9757">
            <v>0</v>
          </cell>
        </row>
        <row r="9758">
          <cell r="A9758">
            <v>46188</v>
          </cell>
          <cell r="B9758">
            <v>0</v>
          </cell>
        </row>
        <row r="9759">
          <cell r="A9759">
            <v>46189</v>
          </cell>
          <cell r="B9759">
            <v>0</v>
          </cell>
        </row>
        <row r="9760">
          <cell r="A9760">
            <v>46190</v>
          </cell>
          <cell r="B9760">
            <v>0</v>
          </cell>
        </row>
        <row r="9761">
          <cell r="A9761">
            <v>46191</v>
          </cell>
          <cell r="B9761">
            <v>0</v>
          </cell>
        </row>
        <row r="9762">
          <cell r="A9762">
            <v>46192</v>
          </cell>
          <cell r="B9762">
            <v>0</v>
          </cell>
        </row>
        <row r="9763">
          <cell r="A9763">
            <v>46193</v>
          </cell>
          <cell r="B9763">
            <v>0</v>
          </cell>
        </row>
        <row r="9764">
          <cell r="A9764">
            <v>46194</v>
          </cell>
          <cell r="B9764">
            <v>0</v>
          </cell>
        </row>
        <row r="9765">
          <cell r="A9765">
            <v>46195</v>
          </cell>
          <cell r="B9765">
            <v>0</v>
          </cell>
        </row>
        <row r="9766">
          <cell r="A9766">
            <v>46196</v>
          </cell>
          <cell r="B9766">
            <v>0</v>
          </cell>
        </row>
        <row r="9767">
          <cell r="A9767">
            <v>46197</v>
          </cell>
          <cell r="B9767">
            <v>0</v>
          </cell>
        </row>
        <row r="9768">
          <cell r="A9768">
            <v>46198</v>
          </cell>
          <cell r="B9768">
            <v>0</v>
          </cell>
        </row>
        <row r="9769">
          <cell r="A9769">
            <v>46199</v>
          </cell>
          <cell r="B9769">
            <v>0</v>
          </cell>
        </row>
        <row r="9770">
          <cell r="A9770">
            <v>46200</v>
          </cell>
          <cell r="B9770">
            <v>0</v>
          </cell>
        </row>
        <row r="9771">
          <cell r="A9771">
            <v>46201</v>
          </cell>
          <cell r="B9771">
            <v>0</v>
          </cell>
        </row>
        <row r="9772">
          <cell r="A9772">
            <v>46202</v>
          </cell>
          <cell r="B9772">
            <v>0</v>
          </cell>
        </row>
        <row r="9773">
          <cell r="A9773">
            <v>46203</v>
          </cell>
          <cell r="B9773">
            <v>0</v>
          </cell>
        </row>
        <row r="9774">
          <cell r="A9774">
            <v>46204</v>
          </cell>
          <cell r="B9774">
            <v>0</v>
          </cell>
        </row>
        <row r="9775">
          <cell r="A9775">
            <v>46205</v>
          </cell>
          <cell r="B9775">
            <v>0</v>
          </cell>
        </row>
        <row r="9776">
          <cell r="A9776">
            <v>46206</v>
          </cell>
          <cell r="B9776">
            <v>0</v>
          </cell>
        </row>
        <row r="9777">
          <cell r="A9777">
            <v>46207</v>
          </cell>
          <cell r="B9777">
            <v>0</v>
          </cell>
        </row>
        <row r="9778">
          <cell r="A9778">
            <v>46208</v>
          </cell>
          <cell r="B9778">
            <v>0</v>
          </cell>
        </row>
        <row r="9779">
          <cell r="A9779">
            <v>46209</v>
          </cell>
          <cell r="B9779">
            <v>0</v>
          </cell>
        </row>
        <row r="9780">
          <cell r="A9780">
            <v>46210</v>
          </cell>
          <cell r="B9780">
            <v>0</v>
          </cell>
        </row>
        <row r="9781">
          <cell r="A9781">
            <v>46211</v>
          </cell>
          <cell r="B9781">
            <v>0</v>
          </cell>
        </row>
        <row r="9782">
          <cell r="A9782">
            <v>46212</v>
          </cell>
          <cell r="B9782">
            <v>0</v>
          </cell>
        </row>
        <row r="9783">
          <cell r="A9783">
            <v>46213</v>
          </cell>
          <cell r="B9783">
            <v>0</v>
          </cell>
        </row>
        <row r="9784">
          <cell r="A9784">
            <v>46214</v>
          </cell>
          <cell r="B9784">
            <v>0</v>
          </cell>
        </row>
        <row r="9785">
          <cell r="A9785">
            <v>46215</v>
          </cell>
          <cell r="B9785">
            <v>0</v>
          </cell>
        </row>
        <row r="9786">
          <cell r="A9786">
            <v>46216</v>
          </cell>
          <cell r="B9786">
            <v>0</v>
          </cell>
        </row>
        <row r="9787">
          <cell r="A9787">
            <v>46217</v>
          </cell>
          <cell r="B9787">
            <v>0</v>
          </cell>
        </row>
        <row r="9788">
          <cell r="A9788">
            <v>46218</v>
          </cell>
          <cell r="B9788">
            <v>0</v>
          </cell>
        </row>
        <row r="9789">
          <cell r="A9789">
            <v>46219</v>
          </cell>
          <cell r="B9789">
            <v>0</v>
          </cell>
        </row>
        <row r="9790">
          <cell r="A9790">
            <v>46220</v>
          </cell>
          <cell r="B9790">
            <v>0</v>
          </cell>
        </row>
        <row r="9791">
          <cell r="A9791">
            <v>46221</v>
          </cell>
          <cell r="B9791">
            <v>0</v>
          </cell>
        </row>
        <row r="9792">
          <cell r="A9792">
            <v>46222</v>
          </cell>
          <cell r="B9792">
            <v>0</v>
          </cell>
        </row>
        <row r="9793">
          <cell r="A9793">
            <v>46223</v>
          </cell>
          <cell r="B9793">
            <v>0</v>
          </cell>
        </row>
        <row r="9794">
          <cell r="A9794">
            <v>46224</v>
          </cell>
          <cell r="B9794">
            <v>0</v>
          </cell>
        </row>
        <row r="9795">
          <cell r="A9795">
            <v>46225</v>
          </cell>
          <cell r="B9795">
            <v>0</v>
          </cell>
        </row>
        <row r="9796">
          <cell r="A9796">
            <v>46226</v>
          </cell>
          <cell r="B9796">
            <v>0</v>
          </cell>
        </row>
        <row r="9797">
          <cell r="A9797">
            <v>46227</v>
          </cell>
          <cell r="B9797">
            <v>0</v>
          </cell>
        </row>
        <row r="9798">
          <cell r="A9798">
            <v>46228</v>
          </cell>
          <cell r="B9798">
            <v>0</v>
          </cell>
        </row>
        <row r="9799">
          <cell r="A9799">
            <v>46229</v>
          </cell>
          <cell r="B9799">
            <v>0</v>
          </cell>
        </row>
        <row r="9800">
          <cell r="A9800">
            <v>46230</v>
          </cell>
          <cell r="B9800">
            <v>0</v>
          </cell>
        </row>
        <row r="9801">
          <cell r="A9801">
            <v>46231</v>
          </cell>
          <cell r="B9801">
            <v>0</v>
          </cell>
        </row>
        <row r="9802">
          <cell r="A9802">
            <v>46232</v>
          </cell>
          <cell r="B9802">
            <v>0</v>
          </cell>
        </row>
        <row r="9803">
          <cell r="A9803">
            <v>46233</v>
          </cell>
          <cell r="B9803">
            <v>0</v>
          </cell>
        </row>
        <row r="9804">
          <cell r="A9804">
            <v>46234</v>
          </cell>
          <cell r="B9804">
            <v>0</v>
          </cell>
        </row>
        <row r="9805">
          <cell r="A9805">
            <v>46235</v>
          </cell>
          <cell r="B9805">
            <v>0</v>
          </cell>
        </row>
        <row r="9806">
          <cell r="A9806">
            <v>46236</v>
          </cell>
          <cell r="B9806">
            <v>0</v>
          </cell>
        </row>
        <row r="9807">
          <cell r="A9807">
            <v>46237</v>
          </cell>
          <cell r="B9807">
            <v>0</v>
          </cell>
        </row>
        <row r="9808">
          <cell r="A9808">
            <v>46238</v>
          </cell>
          <cell r="B9808">
            <v>0</v>
          </cell>
        </row>
        <row r="9809">
          <cell r="A9809">
            <v>46239</v>
          </cell>
          <cell r="B9809">
            <v>0</v>
          </cell>
        </row>
        <row r="9810">
          <cell r="A9810">
            <v>46240</v>
          </cell>
          <cell r="B9810">
            <v>0</v>
          </cell>
        </row>
        <row r="9811">
          <cell r="A9811">
            <v>46241</v>
          </cell>
          <cell r="B9811">
            <v>0</v>
          </cell>
        </row>
        <row r="9812">
          <cell r="A9812">
            <v>46242</v>
          </cell>
          <cell r="B9812">
            <v>0</v>
          </cell>
        </row>
        <row r="9813">
          <cell r="A9813">
            <v>46243</v>
          </cell>
          <cell r="B9813">
            <v>0</v>
          </cell>
        </row>
        <row r="9814">
          <cell r="A9814">
            <v>46244</v>
          </cell>
          <cell r="B9814">
            <v>0</v>
          </cell>
        </row>
        <row r="9815">
          <cell r="A9815">
            <v>46245</v>
          </cell>
          <cell r="B9815">
            <v>0</v>
          </cell>
        </row>
        <row r="9816">
          <cell r="A9816">
            <v>46246</v>
          </cell>
          <cell r="B9816">
            <v>0</v>
          </cell>
        </row>
        <row r="9817">
          <cell r="A9817">
            <v>46247</v>
          </cell>
          <cell r="B9817">
            <v>0</v>
          </cell>
        </row>
        <row r="9818">
          <cell r="A9818">
            <v>46248</v>
          </cell>
          <cell r="B9818">
            <v>0</v>
          </cell>
        </row>
        <row r="9819">
          <cell r="A9819">
            <v>46249</v>
          </cell>
          <cell r="B9819">
            <v>0</v>
          </cell>
        </row>
        <row r="9820">
          <cell r="A9820">
            <v>46250</v>
          </cell>
          <cell r="B9820">
            <v>0</v>
          </cell>
        </row>
        <row r="9821">
          <cell r="A9821">
            <v>46251</v>
          </cell>
          <cell r="B9821">
            <v>0</v>
          </cell>
        </row>
        <row r="9822">
          <cell r="A9822">
            <v>46252</v>
          </cell>
          <cell r="B9822">
            <v>0</v>
          </cell>
        </row>
        <row r="9823">
          <cell r="A9823">
            <v>46253</v>
          </cell>
          <cell r="B9823">
            <v>0</v>
          </cell>
        </row>
        <row r="9824">
          <cell r="A9824">
            <v>46254</v>
          </cell>
          <cell r="B9824">
            <v>0</v>
          </cell>
        </row>
        <row r="9825">
          <cell r="A9825">
            <v>46255</v>
          </cell>
          <cell r="B9825">
            <v>0</v>
          </cell>
        </row>
        <row r="9826">
          <cell r="A9826">
            <v>46256</v>
          </cell>
          <cell r="B9826">
            <v>0</v>
          </cell>
        </row>
        <row r="9827">
          <cell r="A9827">
            <v>46257</v>
          </cell>
          <cell r="B9827">
            <v>0</v>
          </cell>
        </row>
        <row r="9828">
          <cell r="A9828">
            <v>46258</v>
          </cell>
          <cell r="B9828">
            <v>0</v>
          </cell>
        </row>
        <row r="9829">
          <cell r="A9829">
            <v>46259</v>
          </cell>
          <cell r="B9829">
            <v>0</v>
          </cell>
        </row>
        <row r="9830">
          <cell r="A9830">
            <v>46260</v>
          </cell>
          <cell r="B9830">
            <v>0</v>
          </cell>
        </row>
        <row r="9831">
          <cell r="A9831">
            <v>46261</v>
          </cell>
          <cell r="B9831">
            <v>0</v>
          </cell>
        </row>
        <row r="9832">
          <cell r="A9832">
            <v>46262</v>
          </cell>
          <cell r="B9832">
            <v>0</v>
          </cell>
        </row>
        <row r="9833">
          <cell r="A9833">
            <v>46263</v>
          </cell>
          <cell r="B9833">
            <v>0</v>
          </cell>
        </row>
        <row r="9834">
          <cell r="A9834">
            <v>46264</v>
          </cell>
          <cell r="B9834">
            <v>0</v>
          </cell>
        </row>
        <row r="9835">
          <cell r="A9835">
            <v>46265</v>
          </cell>
          <cell r="B9835">
            <v>0</v>
          </cell>
        </row>
        <row r="9836">
          <cell r="A9836">
            <v>46266</v>
          </cell>
          <cell r="B9836">
            <v>0</v>
          </cell>
        </row>
        <row r="9837">
          <cell r="A9837">
            <v>46267</v>
          </cell>
          <cell r="B9837">
            <v>0</v>
          </cell>
        </row>
        <row r="9838">
          <cell r="A9838">
            <v>46268</v>
          </cell>
          <cell r="B9838">
            <v>0</v>
          </cell>
        </row>
        <row r="9839">
          <cell r="A9839">
            <v>46269</v>
          </cell>
          <cell r="B9839">
            <v>0</v>
          </cell>
        </row>
        <row r="9840">
          <cell r="A9840">
            <v>46270</v>
          </cell>
          <cell r="B9840">
            <v>0</v>
          </cell>
        </row>
        <row r="9841">
          <cell r="A9841">
            <v>46271</v>
          </cell>
          <cell r="B9841">
            <v>0</v>
          </cell>
        </row>
        <row r="9842">
          <cell r="A9842">
            <v>46272</v>
          </cell>
          <cell r="B9842">
            <v>0</v>
          </cell>
        </row>
        <row r="9843">
          <cell r="A9843">
            <v>46273</v>
          </cell>
          <cell r="B9843">
            <v>0</v>
          </cell>
        </row>
        <row r="9844">
          <cell r="A9844">
            <v>46274</v>
          </cell>
          <cell r="B9844">
            <v>0</v>
          </cell>
        </row>
        <row r="9845">
          <cell r="A9845">
            <v>46275</v>
          </cell>
          <cell r="B9845">
            <v>0</v>
          </cell>
        </row>
        <row r="9846">
          <cell r="A9846">
            <v>46276</v>
          </cell>
          <cell r="B9846">
            <v>0</v>
          </cell>
        </row>
        <row r="9847">
          <cell r="A9847">
            <v>46277</v>
          </cell>
          <cell r="B9847">
            <v>0</v>
          </cell>
        </row>
        <row r="9848">
          <cell r="A9848">
            <v>46278</v>
          </cell>
          <cell r="B9848">
            <v>0</v>
          </cell>
        </row>
        <row r="9849">
          <cell r="A9849">
            <v>46279</v>
          </cell>
          <cell r="B9849">
            <v>0</v>
          </cell>
        </row>
        <row r="9850">
          <cell r="A9850">
            <v>46280</v>
          </cell>
          <cell r="B9850">
            <v>0</v>
          </cell>
        </row>
        <row r="9851">
          <cell r="A9851">
            <v>46281</v>
          </cell>
          <cell r="B9851">
            <v>0</v>
          </cell>
        </row>
        <row r="9852">
          <cell r="A9852">
            <v>46282</v>
          </cell>
          <cell r="B9852">
            <v>0</v>
          </cell>
        </row>
        <row r="9853">
          <cell r="A9853">
            <v>46283</v>
          </cell>
          <cell r="B9853">
            <v>0</v>
          </cell>
        </row>
        <row r="9854">
          <cell r="A9854">
            <v>46284</v>
          </cell>
          <cell r="B9854">
            <v>0</v>
          </cell>
        </row>
        <row r="9855">
          <cell r="A9855">
            <v>46285</v>
          </cell>
          <cell r="B9855">
            <v>0</v>
          </cell>
        </row>
        <row r="9856">
          <cell r="A9856">
            <v>46286</v>
          </cell>
          <cell r="B9856">
            <v>0</v>
          </cell>
        </row>
        <row r="9857">
          <cell r="A9857">
            <v>46287</v>
          </cell>
          <cell r="B9857">
            <v>0</v>
          </cell>
        </row>
        <row r="9858">
          <cell r="A9858">
            <v>46288</v>
          </cell>
          <cell r="B9858">
            <v>0</v>
          </cell>
        </row>
        <row r="9859">
          <cell r="A9859">
            <v>46289</v>
          </cell>
          <cell r="B9859">
            <v>0</v>
          </cell>
        </row>
        <row r="9860">
          <cell r="A9860">
            <v>46290</v>
          </cell>
          <cell r="B9860">
            <v>0</v>
          </cell>
        </row>
        <row r="9861">
          <cell r="A9861">
            <v>46291</v>
          </cell>
          <cell r="B9861">
            <v>0</v>
          </cell>
        </row>
        <row r="9862">
          <cell r="A9862">
            <v>46292</v>
          </cell>
          <cell r="B9862">
            <v>0</v>
          </cell>
        </row>
        <row r="9863">
          <cell r="A9863">
            <v>46293</v>
          </cell>
          <cell r="B9863">
            <v>0</v>
          </cell>
        </row>
        <row r="9864">
          <cell r="A9864">
            <v>46294</v>
          </cell>
          <cell r="B9864">
            <v>0</v>
          </cell>
        </row>
        <row r="9865">
          <cell r="A9865">
            <v>46295</v>
          </cell>
          <cell r="B9865">
            <v>0</v>
          </cell>
        </row>
        <row r="9866">
          <cell r="A9866">
            <v>46296</v>
          </cell>
          <cell r="B9866">
            <v>0</v>
          </cell>
        </row>
        <row r="9867">
          <cell r="A9867">
            <v>46297</v>
          </cell>
          <cell r="B9867">
            <v>0</v>
          </cell>
        </row>
        <row r="9868">
          <cell r="A9868">
            <v>46298</v>
          </cell>
          <cell r="B9868">
            <v>0</v>
          </cell>
        </row>
        <row r="9869">
          <cell r="A9869">
            <v>46299</v>
          </cell>
          <cell r="B9869">
            <v>0</v>
          </cell>
        </row>
        <row r="9870">
          <cell r="A9870">
            <v>46300</v>
          </cell>
          <cell r="B9870">
            <v>0</v>
          </cell>
        </row>
        <row r="9871">
          <cell r="A9871">
            <v>46301</v>
          </cell>
          <cell r="B9871">
            <v>0</v>
          </cell>
        </row>
        <row r="9872">
          <cell r="A9872">
            <v>46302</v>
          </cell>
          <cell r="B9872">
            <v>0</v>
          </cell>
        </row>
        <row r="9873">
          <cell r="A9873">
            <v>46303</v>
          </cell>
          <cell r="B9873">
            <v>0</v>
          </cell>
        </row>
        <row r="9874">
          <cell r="A9874">
            <v>46304</v>
          </cell>
          <cell r="B9874">
            <v>0</v>
          </cell>
        </row>
        <row r="9875">
          <cell r="A9875">
            <v>46305</v>
          </cell>
          <cell r="B9875">
            <v>0</v>
          </cell>
        </row>
        <row r="9876">
          <cell r="A9876">
            <v>46306</v>
          </cell>
          <cell r="B9876">
            <v>0</v>
          </cell>
        </row>
        <row r="9877">
          <cell r="A9877">
            <v>46307</v>
          </cell>
          <cell r="B9877">
            <v>0</v>
          </cell>
        </row>
        <row r="9878">
          <cell r="A9878">
            <v>46308</v>
          </cell>
          <cell r="B9878">
            <v>0</v>
          </cell>
        </row>
        <row r="9879">
          <cell r="A9879">
            <v>46309</v>
          </cell>
          <cell r="B9879">
            <v>0</v>
          </cell>
        </row>
        <row r="9880">
          <cell r="A9880">
            <v>46310</v>
          </cell>
          <cell r="B9880">
            <v>0</v>
          </cell>
        </row>
        <row r="9881">
          <cell r="A9881">
            <v>46311</v>
          </cell>
          <cell r="B9881">
            <v>0</v>
          </cell>
        </row>
        <row r="9882">
          <cell r="A9882">
            <v>46312</v>
          </cell>
          <cell r="B9882">
            <v>0</v>
          </cell>
        </row>
        <row r="9883">
          <cell r="A9883">
            <v>46313</v>
          </cell>
          <cell r="B9883">
            <v>0</v>
          </cell>
        </row>
        <row r="9884">
          <cell r="A9884">
            <v>46314</v>
          </cell>
          <cell r="B9884">
            <v>0</v>
          </cell>
        </row>
        <row r="9885">
          <cell r="A9885">
            <v>46315</v>
          </cell>
          <cell r="B9885">
            <v>0</v>
          </cell>
        </row>
        <row r="9886">
          <cell r="A9886">
            <v>46316</v>
          </cell>
          <cell r="B9886">
            <v>0</v>
          </cell>
        </row>
        <row r="9887">
          <cell r="A9887">
            <v>46317</v>
          </cell>
          <cell r="B9887">
            <v>0</v>
          </cell>
        </row>
        <row r="9888">
          <cell r="A9888">
            <v>46318</v>
          </cell>
          <cell r="B9888">
            <v>0</v>
          </cell>
        </row>
        <row r="9889">
          <cell r="A9889">
            <v>46319</v>
          </cell>
          <cell r="B9889">
            <v>0</v>
          </cell>
        </row>
        <row r="9890">
          <cell r="A9890">
            <v>46320</v>
          </cell>
          <cell r="B9890">
            <v>0</v>
          </cell>
        </row>
        <row r="9891">
          <cell r="A9891">
            <v>46321</v>
          </cell>
          <cell r="B9891">
            <v>0</v>
          </cell>
        </row>
        <row r="9892">
          <cell r="A9892">
            <v>46322</v>
          </cell>
          <cell r="B9892">
            <v>0</v>
          </cell>
        </row>
        <row r="9893">
          <cell r="A9893">
            <v>46323</v>
          </cell>
          <cell r="B9893">
            <v>0</v>
          </cell>
        </row>
        <row r="9894">
          <cell r="A9894">
            <v>46324</v>
          </cell>
          <cell r="B9894">
            <v>0</v>
          </cell>
        </row>
        <row r="9895">
          <cell r="A9895">
            <v>46325</v>
          </cell>
          <cell r="B9895">
            <v>0</v>
          </cell>
        </row>
        <row r="9896">
          <cell r="A9896">
            <v>46326</v>
          </cell>
          <cell r="B9896">
            <v>0</v>
          </cell>
        </row>
        <row r="9897">
          <cell r="A9897">
            <v>46327</v>
          </cell>
          <cell r="B9897">
            <v>0</v>
          </cell>
        </row>
        <row r="9898">
          <cell r="A9898">
            <v>46328</v>
          </cell>
          <cell r="B9898">
            <v>0</v>
          </cell>
        </row>
        <row r="9899">
          <cell r="A9899">
            <v>46329</v>
          </cell>
          <cell r="B9899">
            <v>0</v>
          </cell>
        </row>
        <row r="9900">
          <cell r="A9900">
            <v>46330</v>
          </cell>
          <cell r="B9900">
            <v>0</v>
          </cell>
        </row>
        <row r="9901">
          <cell r="A9901">
            <v>46331</v>
          </cell>
          <cell r="B9901">
            <v>0</v>
          </cell>
        </row>
        <row r="9902">
          <cell r="A9902">
            <v>46332</v>
          </cell>
          <cell r="B9902">
            <v>0</v>
          </cell>
        </row>
        <row r="9903">
          <cell r="A9903">
            <v>46333</v>
          </cell>
          <cell r="B9903">
            <v>0</v>
          </cell>
        </row>
        <row r="9904">
          <cell r="A9904">
            <v>46334</v>
          </cell>
          <cell r="B9904">
            <v>0</v>
          </cell>
        </row>
        <row r="9905">
          <cell r="A9905">
            <v>46335</v>
          </cell>
          <cell r="B9905">
            <v>0</v>
          </cell>
        </row>
        <row r="9906">
          <cell r="A9906">
            <v>46336</v>
          </cell>
          <cell r="B9906">
            <v>0</v>
          </cell>
        </row>
        <row r="9907">
          <cell r="A9907">
            <v>46337</v>
          </cell>
          <cell r="B9907">
            <v>0</v>
          </cell>
        </row>
        <row r="9908">
          <cell r="A9908">
            <v>46338</v>
          </cell>
          <cell r="B9908">
            <v>0</v>
          </cell>
        </row>
        <row r="9909">
          <cell r="A9909">
            <v>46339</v>
          </cell>
          <cell r="B9909">
            <v>0</v>
          </cell>
        </row>
        <row r="9910">
          <cell r="A9910">
            <v>46340</v>
          </cell>
          <cell r="B9910">
            <v>0</v>
          </cell>
        </row>
        <row r="9911">
          <cell r="A9911">
            <v>46341</v>
          </cell>
          <cell r="B9911">
            <v>0</v>
          </cell>
        </row>
        <row r="9912">
          <cell r="A9912">
            <v>46342</v>
          </cell>
          <cell r="B9912">
            <v>0</v>
          </cell>
        </row>
        <row r="9913">
          <cell r="A9913">
            <v>46343</v>
          </cell>
          <cell r="B9913">
            <v>0</v>
          </cell>
        </row>
        <row r="9914">
          <cell r="A9914">
            <v>46344</v>
          </cell>
          <cell r="B9914">
            <v>0</v>
          </cell>
        </row>
        <row r="9915">
          <cell r="A9915">
            <v>46345</v>
          </cell>
          <cell r="B9915">
            <v>0</v>
          </cell>
        </row>
        <row r="9916">
          <cell r="A9916">
            <v>46346</v>
          </cell>
          <cell r="B9916">
            <v>0</v>
          </cell>
        </row>
        <row r="9917">
          <cell r="A9917">
            <v>46347</v>
          </cell>
          <cell r="B9917">
            <v>0</v>
          </cell>
        </row>
        <row r="9918">
          <cell r="A9918">
            <v>46348</v>
          </cell>
          <cell r="B9918">
            <v>0</v>
          </cell>
        </row>
        <row r="9919">
          <cell r="A9919">
            <v>46349</v>
          </cell>
          <cell r="B9919">
            <v>0</v>
          </cell>
        </row>
        <row r="9920">
          <cell r="A9920">
            <v>46350</v>
          </cell>
          <cell r="B9920">
            <v>0</v>
          </cell>
        </row>
        <row r="9921">
          <cell r="A9921">
            <v>46351</v>
          </cell>
          <cell r="B9921">
            <v>0</v>
          </cell>
        </row>
        <row r="9922">
          <cell r="A9922">
            <v>46352</v>
          </cell>
          <cell r="B9922">
            <v>0</v>
          </cell>
        </row>
        <row r="9923">
          <cell r="A9923">
            <v>46353</v>
          </cell>
          <cell r="B9923">
            <v>0</v>
          </cell>
        </row>
        <row r="9924">
          <cell r="A9924">
            <v>46354</v>
          </cell>
          <cell r="B9924">
            <v>0</v>
          </cell>
        </row>
        <row r="9925">
          <cell r="A9925">
            <v>46355</v>
          </cell>
          <cell r="B9925">
            <v>0</v>
          </cell>
        </row>
        <row r="9926">
          <cell r="A9926">
            <v>46356</v>
          </cell>
          <cell r="B9926">
            <v>0</v>
          </cell>
        </row>
        <row r="9927">
          <cell r="A9927">
            <v>46357</v>
          </cell>
          <cell r="B9927">
            <v>0</v>
          </cell>
        </row>
        <row r="9928">
          <cell r="A9928">
            <v>46358</v>
          </cell>
          <cell r="B9928">
            <v>0</v>
          </cell>
        </row>
        <row r="9929">
          <cell r="A9929">
            <v>46359</v>
          </cell>
          <cell r="B9929">
            <v>0</v>
          </cell>
        </row>
        <row r="9930">
          <cell r="A9930">
            <v>46360</v>
          </cell>
          <cell r="B9930">
            <v>0</v>
          </cell>
        </row>
        <row r="9931">
          <cell r="A9931">
            <v>46361</v>
          </cell>
          <cell r="B9931">
            <v>0</v>
          </cell>
        </row>
        <row r="9932">
          <cell r="A9932">
            <v>46362</v>
          </cell>
          <cell r="B9932">
            <v>0</v>
          </cell>
        </row>
        <row r="9933">
          <cell r="A9933">
            <v>46363</v>
          </cell>
          <cell r="B9933">
            <v>0</v>
          </cell>
        </row>
        <row r="9934">
          <cell r="A9934">
            <v>46364</v>
          </cell>
          <cell r="B9934">
            <v>0</v>
          </cell>
        </row>
        <row r="9935">
          <cell r="A9935">
            <v>46365</v>
          </cell>
          <cell r="B9935">
            <v>0</v>
          </cell>
        </row>
        <row r="9936">
          <cell r="A9936">
            <v>46366</v>
          </cell>
          <cell r="B9936">
            <v>0</v>
          </cell>
        </row>
        <row r="9937">
          <cell r="A9937">
            <v>46367</v>
          </cell>
          <cell r="B9937">
            <v>0</v>
          </cell>
        </row>
        <row r="9938">
          <cell r="A9938">
            <v>46368</v>
          </cell>
          <cell r="B9938">
            <v>0</v>
          </cell>
        </row>
        <row r="9939">
          <cell r="A9939">
            <v>46369</v>
          </cell>
          <cell r="B9939">
            <v>0</v>
          </cell>
        </row>
        <row r="9940">
          <cell r="A9940">
            <v>46370</v>
          </cell>
          <cell r="B9940">
            <v>0</v>
          </cell>
        </row>
        <row r="9941">
          <cell r="A9941">
            <v>46371</v>
          </cell>
          <cell r="B9941">
            <v>0</v>
          </cell>
        </row>
        <row r="9942">
          <cell r="A9942">
            <v>46372</v>
          </cell>
          <cell r="B9942">
            <v>0</v>
          </cell>
        </row>
        <row r="9943">
          <cell r="A9943">
            <v>46373</v>
          </cell>
          <cell r="B9943">
            <v>0</v>
          </cell>
        </row>
        <row r="9944">
          <cell r="A9944">
            <v>46374</v>
          </cell>
          <cell r="B9944">
            <v>0</v>
          </cell>
        </row>
        <row r="9945">
          <cell r="A9945">
            <v>46375</v>
          </cell>
          <cell r="B9945">
            <v>0</v>
          </cell>
        </row>
        <row r="9946">
          <cell r="A9946">
            <v>46376</v>
          </cell>
          <cell r="B9946">
            <v>0</v>
          </cell>
        </row>
        <row r="9947">
          <cell r="A9947">
            <v>46377</v>
          </cell>
          <cell r="B9947">
            <v>0</v>
          </cell>
        </row>
        <row r="9948">
          <cell r="A9948">
            <v>46378</v>
          </cell>
          <cell r="B9948">
            <v>0</v>
          </cell>
        </row>
        <row r="9949">
          <cell r="A9949">
            <v>46379</v>
          </cell>
          <cell r="B9949">
            <v>0</v>
          </cell>
        </row>
        <row r="9950">
          <cell r="A9950">
            <v>46380</v>
          </cell>
          <cell r="B9950">
            <v>0</v>
          </cell>
        </row>
        <row r="9951">
          <cell r="A9951">
            <v>46381</v>
          </cell>
          <cell r="B9951">
            <v>0</v>
          </cell>
        </row>
        <row r="9952">
          <cell r="A9952">
            <v>46382</v>
          </cell>
          <cell r="B9952">
            <v>0</v>
          </cell>
        </row>
        <row r="9953">
          <cell r="A9953">
            <v>46383</v>
          </cell>
          <cell r="B9953">
            <v>0</v>
          </cell>
        </row>
        <row r="9954">
          <cell r="A9954">
            <v>46384</v>
          </cell>
          <cell r="B9954">
            <v>0</v>
          </cell>
        </row>
        <row r="9955">
          <cell r="A9955">
            <v>46385</v>
          </cell>
          <cell r="B9955">
            <v>0</v>
          </cell>
        </row>
        <row r="9956">
          <cell r="A9956">
            <v>46386</v>
          </cell>
          <cell r="B9956">
            <v>0</v>
          </cell>
        </row>
        <row r="9957">
          <cell r="A9957">
            <v>46387</v>
          </cell>
          <cell r="B9957">
            <v>0</v>
          </cell>
        </row>
        <row r="9958">
          <cell r="A9958">
            <v>46388</v>
          </cell>
          <cell r="B9958">
            <v>0</v>
          </cell>
        </row>
        <row r="9959">
          <cell r="A9959">
            <v>46389</v>
          </cell>
          <cell r="B9959">
            <v>0</v>
          </cell>
        </row>
        <row r="9960">
          <cell r="A9960">
            <v>46390</v>
          </cell>
          <cell r="B9960">
            <v>0</v>
          </cell>
        </row>
        <row r="9961">
          <cell r="A9961">
            <v>46391</v>
          </cell>
          <cell r="B9961">
            <v>0</v>
          </cell>
        </row>
        <row r="9962">
          <cell r="A9962">
            <v>46392</v>
          </cell>
          <cell r="B9962">
            <v>0</v>
          </cell>
        </row>
        <row r="9963">
          <cell r="A9963">
            <v>46393</v>
          </cell>
          <cell r="B9963">
            <v>0</v>
          </cell>
        </row>
        <row r="9964">
          <cell r="A9964">
            <v>46394</v>
          </cell>
          <cell r="B9964">
            <v>0</v>
          </cell>
        </row>
        <row r="9965">
          <cell r="A9965">
            <v>46395</v>
          </cell>
          <cell r="B9965">
            <v>0</v>
          </cell>
        </row>
        <row r="9966">
          <cell r="A9966">
            <v>46396</v>
          </cell>
          <cell r="B9966">
            <v>0</v>
          </cell>
        </row>
        <row r="9967">
          <cell r="A9967">
            <v>46397</v>
          </cell>
          <cell r="B9967">
            <v>0</v>
          </cell>
        </row>
        <row r="9968">
          <cell r="A9968">
            <v>46398</v>
          </cell>
          <cell r="B9968">
            <v>0</v>
          </cell>
        </row>
        <row r="9969">
          <cell r="A9969">
            <v>46399</v>
          </cell>
          <cell r="B9969">
            <v>0</v>
          </cell>
        </row>
        <row r="9970">
          <cell r="A9970">
            <v>46400</v>
          </cell>
          <cell r="B9970">
            <v>0</v>
          </cell>
        </row>
        <row r="9971">
          <cell r="A9971">
            <v>46401</v>
          </cell>
          <cell r="B9971">
            <v>0</v>
          </cell>
        </row>
        <row r="9972">
          <cell r="A9972">
            <v>46402</v>
          </cell>
          <cell r="B9972">
            <v>0</v>
          </cell>
        </row>
        <row r="9973">
          <cell r="A9973">
            <v>46403</v>
          </cell>
          <cell r="B9973">
            <v>0</v>
          </cell>
        </row>
        <row r="9974">
          <cell r="A9974">
            <v>46404</v>
          </cell>
          <cell r="B9974">
            <v>0</v>
          </cell>
        </row>
        <row r="9975">
          <cell r="A9975">
            <v>46405</v>
          </cell>
          <cell r="B9975">
            <v>0</v>
          </cell>
        </row>
        <row r="9976">
          <cell r="A9976">
            <v>46406</v>
          </cell>
          <cell r="B9976">
            <v>0</v>
          </cell>
        </row>
        <row r="9977">
          <cell r="A9977">
            <v>46407</v>
          </cell>
          <cell r="B9977">
            <v>0</v>
          </cell>
        </row>
        <row r="9978">
          <cell r="A9978">
            <v>46408</v>
          </cell>
          <cell r="B9978">
            <v>0</v>
          </cell>
        </row>
        <row r="9979">
          <cell r="A9979">
            <v>46409</v>
          </cell>
          <cell r="B9979">
            <v>0</v>
          </cell>
        </row>
        <row r="9980">
          <cell r="A9980">
            <v>46410</v>
          </cell>
          <cell r="B9980">
            <v>0</v>
          </cell>
        </row>
        <row r="9981">
          <cell r="A9981">
            <v>46411</v>
          </cell>
          <cell r="B9981">
            <v>0</v>
          </cell>
        </row>
        <row r="9982">
          <cell r="A9982">
            <v>46412</v>
          </cell>
          <cell r="B9982">
            <v>0</v>
          </cell>
        </row>
        <row r="9983">
          <cell r="A9983">
            <v>46413</v>
          </cell>
          <cell r="B9983">
            <v>0</v>
          </cell>
        </row>
        <row r="9984">
          <cell r="A9984">
            <v>46414</v>
          </cell>
          <cell r="B9984">
            <v>0</v>
          </cell>
        </row>
        <row r="9985">
          <cell r="A9985">
            <v>46415</v>
          </cell>
          <cell r="B9985">
            <v>0</v>
          </cell>
        </row>
        <row r="9986">
          <cell r="A9986">
            <v>46416</v>
          </cell>
          <cell r="B9986">
            <v>0</v>
          </cell>
        </row>
        <row r="9987">
          <cell r="A9987">
            <v>46417</v>
          </cell>
          <cell r="B9987">
            <v>0</v>
          </cell>
        </row>
        <row r="9988">
          <cell r="A9988">
            <v>46418</v>
          </cell>
          <cell r="B9988">
            <v>0</v>
          </cell>
        </row>
        <row r="9989">
          <cell r="A9989">
            <v>46419</v>
          </cell>
          <cell r="B9989">
            <v>0</v>
          </cell>
        </row>
        <row r="9990">
          <cell r="A9990">
            <v>46420</v>
          </cell>
          <cell r="B9990">
            <v>0</v>
          </cell>
        </row>
        <row r="9991">
          <cell r="A9991">
            <v>46421</v>
          </cell>
          <cell r="B9991">
            <v>0</v>
          </cell>
        </row>
        <row r="9992">
          <cell r="A9992">
            <v>46422</v>
          </cell>
          <cell r="B9992">
            <v>0</v>
          </cell>
        </row>
        <row r="9993">
          <cell r="A9993">
            <v>46423</v>
          </cell>
          <cell r="B9993">
            <v>0</v>
          </cell>
        </row>
        <row r="9994">
          <cell r="A9994">
            <v>46424</v>
          </cell>
          <cell r="B9994">
            <v>0</v>
          </cell>
        </row>
        <row r="9995">
          <cell r="A9995">
            <v>46425</v>
          </cell>
          <cell r="B9995">
            <v>0</v>
          </cell>
        </row>
        <row r="9996">
          <cell r="A9996">
            <v>46426</v>
          </cell>
          <cell r="B9996">
            <v>0</v>
          </cell>
        </row>
        <row r="9997">
          <cell r="A9997">
            <v>46427</v>
          </cell>
          <cell r="B9997">
            <v>0</v>
          </cell>
        </row>
        <row r="9998">
          <cell r="A9998">
            <v>46428</v>
          </cell>
          <cell r="B9998">
            <v>0</v>
          </cell>
        </row>
        <row r="9999">
          <cell r="A9999">
            <v>46429</v>
          </cell>
          <cell r="B9999">
            <v>0</v>
          </cell>
        </row>
        <row r="10000">
          <cell r="A10000">
            <v>46430</v>
          </cell>
          <cell r="B10000">
            <v>0</v>
          </cell>
        </row>
        <row r="10001">
          <cell r="A10001">
            <v>46431</v>
          </cell>
          <cell r="B10001">
            <v>0</v>
          </cell>
        </row>
        <row r="10002">
          <cell r="A10002">
            <v>46432</v>
          </cell>
          <cell r="B10002">
            <v>0</v>
          </cell>
        </row>
        <row r="10003">
          <cell r="A10003">
            <v>46433</v>
          </cell>
          <cell r="B10003">
            <v>0</v>
          </cell>
        </row>
        <row r="10004">
          <cell r="A10004">
            <v>46434</v>
          </cell>
          <cell r="B10004">
            <v>0</v>
          </cell>
        </row>
        <row r="10005">
          <cell r="A10005">
            <v>46435</v>
          </cell>
          <cell r="B10005">
            <v>0</v>
          </cell>
        </row>
        <row r="10006">
          <cell r="A10006">
            <v>46436</v>
          </cell>
          <cell r="B10006">
            <v>0</v>
          </cell>
        </row>
        <row r="10007">
          <cell r="A10007">
            <v>46437</v>
          </cell>
          <cell r="B10007">
            <v>0</v>
          </cell>
        </row>
        <row r="10008">
          <cell r="A10008">
            <v>46438</v>
          </cell>
          <cell r="B10008">
            <v>0</v>
          </cell>
        </row>
        <row r="10009">
          <cell r="A10009">
            <v>46439</v>
          </cell>
          <cell r="B10009">
            <v>0</v>
          </cell>
        </row>
        <row r="10010">
          <cell r="A10010">
            <v>46440</v>
          </cell>
          <cell r="B10010">
            <v>0</v>
          </cell>
        </row>
        <row r="10011">
          <cell r="A10011">
            <v>46441</v>
          </cell>
          <cell r="B10011">
            <v>0</v>
          </cell>
        </row>
        <row r="10012">
          <cell r="A10012">
            <v>46442</v>
          </cell>
          <cell r="B10012">
            <v>0</v>
          </cell>
        </row>
        <row r="10013">
          <cell r="A10013">
            <v>46443</v>
          </cell>
          <cell r="B10013">
            <v>0</v>
          </cell>
        </row>
        <row r="10014">
          <cell r="A10014">
            <v>46444</v>
          </cell>
          <cell r="B10014">
            <v>0</v>
          </cell>
        </row>
        <row r="10015">
          <cell r="A10015">
            <v>46445</v>
          </cell>
          <cell r="B10015">
            <v>0</v>
          </cell>
        </row>
        <row r="10016">
          <cell r="A10016">
            <v>46446</v>
          </cell>
          <cell r="B10016">
            <v>0</v>
          </cell>
        </row>
        <row r="10017">
          <cell r="A10017">
            <v>46447</v>
          </cell>
          <cell r="B10017">
            <v>0</v>
          </cell>
        </row>
        <row r="10018">
          <cell r="A10018">
            <v>46448</v>
          </cell>
          <cell r="B10018">
            <v>0</v>
          </cell>
        </row>
        <row r="10019">
          <cell r="A10019">
            <v>46449</v>
          </cell>
          <cell r="B10019">
            <v>0</v>
          </cell>
        </row>
        <row r="10020">
          <cell r="A10020">
            <v>46450</v>
          </cell>
          <cell r="B10020">
            <v>0</v>
          </cell>
        </row>
        <row r="10021">
          <cell r="A10021">
            <v>46451</v>
          </cell>
          <cell r="B10021">
            <v>0</v>
          </cell>
        </row>
        <row r="10022">
          <cell r="A10022">
            <v>46452</v>
          </cell>
          <cell r="B10022">
            <v>0</v>
          </cell>
        </row>
        <row r="10023">
          <cell r="A10023">
            <v>46453</v>
          </cell>
          <cell r="B10023">
            <v>0</v>
          </cell>
        </row>
        <row r="10024">
          <cell r="A10024">
            <v>46454</v>
          </cell>
          <cell r="B10024">
            <v>0</v>
          </cell>
        </row>
        <row r="10025">
          <cell r="A10025">
            <v>46455</v>
          </cell>
          <cell r="B10025">
            <v>0</v>
          </cell>
        </row>
        <row r="10026">
          <cell r="A10026">
            <v>46456</v>
          </cell>
          <cell r="B10026">
            <v>0</v>
          </cell>
        </row>
        <row r="10027">
          <cell r="A10027">
            <v>46457</v>
          </cell>
          <cell r="B10027">
            <v>0</v>
          </cell>
        </row>
        <row r="10028">
          <cell r="A10028">
            <v>46458</v>
          </cell>
          <cell r="B10028">
            <v>0</v>
          </cell>
        </row>
        <row r="10029">
          <cell r="A10029">
            <v>46459</v>
          </cell>
          <cell r="B10029">
            <v>0</v>
          </cell>
        </row>
        <row r="10030">
          <cell r="A10030">
            <v>46460</v>
          </cell>
          <cell r="B10030">
            <v>0</v>
          </cell>
        </row>
        <row r="10031">
          <cell r="A10031">
            <v>46461</v>
          </cell>
          <cell r="B10031">
            <v>0</v>
          </cell>
        </row>
        <row r="10032">
          <cell r="A10032">
            <v>46462</v>
          </cell>
          <cell r="B10032">
            <v>0</v>
          </cell>
        </row>
        <row r="10033">
          <cell r="A10033">
            <v>46463</v>
          </cell>
          <cell r="B10033">
            <v>0</v>
          </cell>
        </row>
        <row r="10034">
          <cell r="A10034">
            <v>46464</v>
          </cell>
          <cell r="B10034">
            <v>0</v>
          </cell>
        </row>
        <row r="10035">
          <cell r="A10035">
            <v>46465</v>
          </cell>
          <cell r="B10035">
            <v>0</v>
          </cell>
        </row>
        <row r="10036">
          <cell r="A10036">
            <v>46466</v>
          </cell>
          <cell r="B10036">
            <v>0</v>
          </cell>
        </row>
        <row r="10037">
          <cell r="A10037">
            <v>46467</v>
          </cell>
          <cell r="B10037">
            <v>0</v>
          </cell>
        </row>
        <row r="10038">
          <cell r="A10038">
            <v>46468</v>
          </cell>
          <cell r="B10038">
            <v>0</v>
          </cell>
        </row>
        <row r="10039">
          <cell r="A10039">
            <v>46469</v>
          </cell>
          <cell r="B10039">
            <v>0</v>
          </cell>
        </row>
        <row r="10040">
          <cell r="A10040">
            <v>46470</v>
          </cell>
          <cell r="B10040">
            <v>0</v>
          </cell>
        </row>
        <row r="10041">
          <cell r="A10041">
            <v>46471</v>
          </cell>
          <cell r="B10041">
            <v>0</v>
          </cell>
        </row>
        <row r="10042">
          <cell r="A10042">
            <v>46472</v>
          </cell>
          <cell r="B10042">
            <v>0</v>
          </cell>
        </row>
        <row r="10043">
          <cell r="A10043">
            <v>46473</v>
          </cell>
          <cell r="B10043">
            <v>0</v>
          </cell>
        </row>
        <row r="10044">
          <cell r="A10044">
            <v>46474</v>
          </cell>
          <cell r="B10044">
            <v>0</v>
          </cell>
        </row>
        <row r="10045">
          <cell r="A10045">
            <v>46475</v>
          </cell>
          <cell r="B10045">
            <v>0</v>
          </cell>
        </row>
        <row r="10046">
          <cell r="A10046">
            <v>46476</v>
          </cell>
          <cell r="B10046">
            <v>0</v>
          </cell>
        </row>
        <row r="10047">
          <cell r="A10047">
            <v>46477</v>
          </cell>
          <cell r="B10047">
            <v>0</v>
          </cell>
        </row>
        <row r="10048">
          <cell r="A10048">
            <v>46478</v>
          </cell>
          <cell r="B10048">
            <v>0</v>
          </cell>
        </row>
        <row r="10049">
          <cell r="A10049">
            <v>46479</v>
          </cell>
          <cell r="B10049">
            <v>0</v>
          </cell>
        </row>
        <row r="10050">
          <cell r="A10050">
            <v>46480</v>
          </cell>
          <cell r="B10050">
            <v>0</v>
          </cell>
        </row>
        <row r="10051">
          <cell r="A10051">
            <v>46481</v>
          </cell>
          <cell r="B10051">
            <v>0</v>
          </cell>
        </row>
        <row r="10052">
          <cell r="A10052">
            <v>46482</v>
          </cell>
          <cell r="B10052">
            <v>0</v>
          </cell>
        </row>
        <row r="10053">
          <cell r="A10053">
            <v>46483</v>
          </cell>
          <cell r="B10053">
            <v>0</v>
          </cell>
        </row>
        <row r="10054">
          <cell r="A10054">
            <v>46484</v>
          </cell>
          <cell r="B10054">
            <v>0</v>
          </cell>
        </row>
        <row r="10055">
          <cell r="A10055">
            <v>46485</v>
          </cell>
          <cell r="B10055">
            <v>0</v>
          </cell>
        </row>
        <row r="10056">
          <cell r="A10056">
            <v>46486</v>
          </cell>
          <cell r="B10056">
            <v>0</v>
          </cell>
        </row>
        <row r="10057">
          <cell r="A10057">
            <v>46487</v>
          </cell>
          <cell r="B10057">
            <v>0</v>
          </cell>
        </row>
        <row r="10058">
          <cell r="A10058">
            <v>46488</v>
          </cell>
          <cell r="B10058">
            <v>0</v>
          </cell>
        </row>
        <row r="10059">
          <cell r="A10059">
            <v>46489</v>
          </cell>
          <cell r="B10059">
            <v>0</v>
          </cell>
        </row>
        <row r="10060">
          <cell r="A10060">
            <v>46490</v>
          </cell>
          <cell r="B10060">
            <v>0</v>
          </cell>
        </row>
        <row r="10061">
          <cell r="A10061">
            <v>46491</v>
          </cell>
          <cell r="B10061">
            <v>0</v>
          </cell>
        </row>
        <row r="10062">
          <cell r="A10062">
            <v>46492</v>
          </cell>
          <cell r="B10062">
            <v>0</v>
          </cell>
        </row>
        <row r="10063">
          <cell r="A10063">
            <v>46493</v>
          </cell>
          <cell r="B10063">
            <v>0</v>
          </cell>
        </row>
        <row r="10064">
          <cell r="A10064">
            <v>46494</v>
          </cell>
          <cell r="B10064">
            <v>0</v>
          </cell>
        </row>
        <row r="10065">
          <cell r="A10065">
            <v>46495</v>
          </cell>
          <cell r="B10065">
            <v>0</v>
          </cell>
        </row>
        <row r="10066">
          <cell r="A10066">
            <v>46496</v>
          </cell>
          <cell r="B10066">
            <v>0</v>
          </cell>
        </row>
        <row r="10067">
          <cell r="A10067">
            <v>46497</v>
          </cell>
          <cell r="B10067">
            <v>0</v>
          </cell>
        </row>
        <row r="10068">
          <cell r="A10068">
            <v>46498</v>
          </cell>
          <cell r="B10068">
            <v>0</v>
          </cell>
        </row>
        <row r="10069">
          <cell r="A10069">
            <v>46499</v>
          </cell>
          <cell r="B10069">
            <v>0</v>
          </cell>
        </row>
        <row r="10070">
          <cell r="A10070">
            <v>46500</v>
          </cell>
          <cell r="B10070">
            <v>0</v>
          </cell>
        </row>
        <row r="10071">
          <cell r="A10071">
            <v>46501</v>
          </cell>
          <cell r="B10071">
            <v>0</v>
          </cell>
        </row>
        <row r="10072">
          <cell r="A10072">
            <v>46502</v>
          </cell>
          <cell r="B10072">
            <v>0</v>
          </cell>
        </row>
        <row r="10073">
          <cell r="A10073">
            <v>46503</v>
          </cell>
          <cell r="B10073">
            <v>0</v>
          </cell>
        </row>
        <row r="10074">
          <cell r="A10074">
            <v>46504</v>
          </cell>
          <cell r="B10074">
            <v>0</v>
          </cell>
        </row>
        <row r="10075">
          <cell r="A10075">
            <v>46505</v>
          </cell>
          <cell r="B10075">
            <v>0</v>
          </cell>
        </row>
        <row r="10076">
          <cell r="A10076">
            <v>46506</v>
          </cell>
          <cell r="B10076">
            <v>0</v>
          </cell>
        </row>
        <row r="10077">
          <cell r="A10077">
            <v>46507</v>
          </cell>
          <cell r="B10077">
            <v>0</v>
          </cell>
        </row>
        <row r="10078">
          <cell r="A10078">
            <v>46508</v>
          </cell>
          <cell r="B10078">
            <v>0</v>
          </cell>
        </row>
        <row r="10079">
          <cell r="A10079">
            <v>46509</v>
          </cell>
          <cell r="B10079">
            <v>0</v>
          </cell>
        </row>
        <row r="10080">
          <cell r="A10080">
            <v>46510</v>
          </cell>
          <cell r="B10080">
            <v>0</v>
          </cell>
        </row>
        <row r="10081">
          <cell r="A10081">
            <v>46511</v>
          </cell>
          <cell r="B10081">
            <v>0</v>
          </cell>
        </row>
        <row r="10082">
          <cell r="A10082">
            <v>46512</v>
          </cell>
          <cell r="B10082">
            <v>0</v>
          </cell>
        </row>
        <row r="10083">
          <cell r="A10083">
            <v>46513</v>
          </cell>
          <cell r="B10083">
            <v>0</v>
          </cell>
        </row>
        <row r="10084">
          <cell r="A10084">
            <v>46514</v>
          </cell>
          <cell r="B10084">
            <v>0</v>
          </cell>
        </row>
        <row r="10085">
          <cell r="A10085">
            <v>46515</v>
          </cell>
          <cell r="B10085">
            <v>0</v>
          </cell>
        </row>
        <row r="10086">
          <cell r="A10086">
            <v>46516</v>
          </cell>
          <cell r="B10086">
            <v>0</v>
          </cell>
        </row>
        <row r="10087">
          <cell r="A10087">
            <v>46517</v>
          </cell>
          <cell r="B10087">
            <v>0</v>
          </cell>
        </row>
        <row r="10088">
          <cell r="A10088">
            <v>46518</v>
          </cell>
          <cell r="B10088">
            <v>0</v>
          </cell>
        </row>
        <row r="10089">
          <cell r="A10089">
            <v>46519</v>
          </cell>
          <cell r="B10089">
            <v>0</v>
          </cell>
        </row>
        <row r="10090">
          <cell r="A10090">
            <v>46520</v>
          </cell>
          <cell r="B10090">
            <v>0</v>
          </cell>
        </row>
        <row r="10091">
          <cell r="A10091">
            <v>46521</v>
          </cell>
          <cell r="B10091">
            <v>0</v>
          </cell>
        </row>
        <row r="10092">
          <cell r="A10092">
            <v>46522</v>
          </cell>
          <cell r="B10092">
            <v>0</v>
          </cell>
        </row>
        <row r="10093">
          <cell r="A10093">
            <v>46523</v>
          </cell>
          <cell r="B10093">
            <v>0</v>
          </cell>
        </row>
        <row r="10094">
          <cell r="A10094">
            <v>46524</v>
          </cell>
          <cell r="B10094">
            <v>0</v>
          </cell>
        </row>
        <row r="10095">
          <cell r="A10095">
            <v>46525</v>
          </cell>
          <cell r="B10095">
            <v>0</v>
          </cell>
        </row>
        <row r="10096">
          <cell r="A10096">
            <v>46526</v>
          </cell>
          <cell r="B10096">
            <v>0</v>
          </cell>
        </row>
        <row r="10097">
          <cell r="A10097">
            <v>46527</v>
          </cell>
          <cell r="B10097">
            <v>0</v>
          </cell>
        </row>
        <row r="10098">
          <cell r="A10098">
            <v>46528</v>
          </cell>
          <cell r="B10098">
            <v>0</v>
          </cell>
        </row>
        <row r="10099">
          <cell r="A10099">
            <v>46529</v>
          </cell>
          <cell r="B10099">
            <v>0</v>
          </cell>
        </row>
        <row r="10100">
          <cell r="A10100">
            <v>46530</v>
          </cell>
          <cell r="B10100">
            <v>0</v>
          </cell>
        </row>
        <row r="10101">
          <cell r="A10101">
            <v>46531</v>
          </cell>
          <cell r="B10101">
            <v>0</v>
          </cell>
        </row>
        <row r="10102">
          <cell r="A10102">
            <v>46532</v>
          </cell>
          <cell r="B10102">
            <v>0</v>
          </cell>
        </row>
        <row r="10103">
          <cell r="A10103">
            <v>46533</v>
          </cell>
          <cell r="B10103">
            <v>0</v>
          </cell>
        </row>
        <row r="10104">
          <cell r="A10104">
            <v>46534</v>
          </cell>
          <cell r="B10104">
            <v>0</v>
          </cell>
        </row>
        <row r="10105">
          <cell r="A10105">
            <v>46535</v>
          </cell>
          <cell r="B10105">
            <v>0</v>
          </cell>
        </row>
        <row r="10106">
          <cell r="A10106">
            <v>46536</v>
          </cell>
          <cell r="B10106">
            <v>0</v>
          </cell>
        </row>
        <row r="10107">
          <cell r="A10107">
            <v>46537</v>
          </cell>
          <cell r="B10107">
            <v>0</v>
          </cell>
        </row>
        <row r="10108">
          <cell r="A10108">
            <v>46538</v>
          </cell>
          <cell r="B10108">
            <v>0</v>
          </cell>
        </row>
        <row r="10109">
          <cell r="A10109">
            <v>46539</v>
          </cell>
          <cell r="B10109">
            <v>0</v>
          </cell>
        </row>
        <row r="10110">
          <cell r="A10110">
            <v>46540</v>
          </cell>
          <cell r="B10110">
            <v>0</v>
          </cell>
        </row>
        <row r="10111">
          <cell r="A10111">
            <v>46541</v>
          </cell>
          <cell r="B10111">
            <v>0</v>
          </cell>
        </row>
        <row r="10112">
          <cell r="A10112">
            <v>46542</v>
          </cell>
          <cell r="B10112">
            <v>0</v>
          </cell>
        </row>
        <row r="10113">
          <cell r="A10113">
            <v>46543</v>
          </cell>
          <cell r="B10113">
            <v>0</v>
          </cell>
        </row>
        <row r="10114">
          <cell r="A10114">
            <v>46544</v>
          </cell>
          <cell r="B10114">
            <v>0</v>
          </cell>
        </row>
        <row r="10115">
          <cell r="A10115">
            <v>46545</v>
          </cell>
          <cell r="B10115">
            <v>0</v>
          </cell>
        </row>
        <row r="10116">
          <cell r="A10116">
            <v>46546</v>
          </cell>
          <cell r="B10116">
            <v>0</v>
          </cell>
        </row>
        <row r="10117">
          <cell r="A10117">
            <v>46547</v>
          </cell>
          <cell r="B10117">
            <v>0</v>
          </cell>
        </row>
        <row r="10118">
          <cell r="A10118">
            <v>46548</v>
          </cell>
          <cell r="B10118">
            <v>0</v>
          </cell>
        </row>
        <row r="10119">
          <cell r="A10119">
            <v>46549</v>
          </cell>
          <cell r="B10119">
            <v>0</v>
          </cell>
        </row>
        <row r="10120">
          <cell r="A10120">
            <v>46550</v>
          </cell>
          <cell r="B10120">
            <v>0</v>
          </cell>
        </row>
        <row r="10121">
          <cell r="A10121">
            <v>46551</v>
          </cell>
          <cell r="B10121">
            <v>0</v>
          </cell>
        </row>
        <row r="10122">
          <cell r="A10122">
            <v>46552</v>
          </cell>
          <cell r="B10122">
            <v>0</v>
          </cell>
        </row>
        <row r="10123">
          <cell r="A10123">
            <v>46553</v>
          </cell>
          <cell r="B10123">
            <v>0</v>
          </cell>
        </row>
        <row r="10124">
          <cell r="A10124">
            <v>46554</v>
          </cell>
          <cell r="B10124">
            <v>0</v>
          </cell>
        </row>
        <row r="10125">
          <cell r="A10125">
            <v>46555</v>
          </cell>
          <cell r="B10125">
            <v>0</v>
          </cell>
        </row>
        <row r="10126">
          <cell r="A10126">
            <v>46556</v>
          </cell>
          <cell r="B10126">
            <v>0</v>
          </cell>
        </row>
        <row r="10127">
          <cell r="A10127">
            <v>46557</v>
          </cell>
          <cell r="B10127">
            <v>0</v>
          </cell>
        </row>
        <row r="10128">
          <cell r="A10128">
            <v>46558</v>
          </cell>
          <cell r="B10128">
            <v>0</v>
          </cell>
        </row>
        <row r="10129">
          <cell r="A10129">
            <v>46559</v>
          </cell>
          <cell r="B10129">
            <v>0</v>
          </cell>
        </row>
        <row r="10130">
          <cell r="A10130">
            <v>46560</v>
          </cell>
          <cell r="B10130">
            <v>0</v>
          </cell>
        </row>
        <row r="10131">
          <cell r="A10131">
            <v>46561</v>
          </cell>
          <cell r="B10131">
            <v>0</v>
          </cell>
        </row>
        <row r="10132">
          <cell r="A10132">
            <v>46562</v>
          </cell>
          <cell r="B10132">
            <v>0</v>
          </cell>
        </row>
        <row r="10133">
          <cell r="A10133">
            <v>46563</v>
          </cell>
          <cell r="B10133">
            <v>0</v>
          </cell>
        </row>
        <row r="10134">
          <cell r="A10134">
            <v>46564</v>
          </cell>
          <cell r="B10134">
            <v>0</v>
          </cell>
        </row>
        <row r="10135">
          <cell r="A10135">
            <v>46565</v>
          </cell>
          <cell r="B10135">
            <v>0</v>
          </cell>
        </row>
        <row r="10136">
          <cell r="A10136">
            <v>46566</v>
          </cell>
          <cell r="B10136">
            <v>0</v>
          </cell>
        </row>
        <row r="10137">
          <cell r="A10137">
            <v>46567</v>
          </cell>
          <cell r="B10137">
            <v>0</v>
          </cell>
        </row>
        <row r="10138">
          <cell r="A10138">
            <v>46568</v>
          </cell>
          <cell r="B10138">
            <v>0</v>
          </cell>
        </row>
        <row r="10139">
          <cell r="A10139">
            <v>46569</v>
          </cell>
          <cell r="B10139">
            <v>0</v>
          </cell>
        </row>
        <row r="10140">
          <cell r="A10140">
            <v>46570</v>
          </cell>
          <cell r="B10140">
            <v>0</v>
          </cell>
        </row>
        <row r="10141">
          <cell r="A10141">
            <v>46571</v>
          </cell>
          <cell r="B10141">
            <v>0</v>
          </cell>
        </row>
        <row r="10142">
          <cell r="A10142">
            <v>46572</v>
          </cell>
          <cell r="B10142">
            <v>0</v>
          </cell>
        </row>
        <row r="10143">
          <cell r="A10143">
            <v>46573</v>
          </cell>
          <cell r="B10143">
            <v>0</v>
          </cell>
        </row>
        <row r="10144">
          <cell r="A10144">
            <v>46574</v>
          </cell>
          <cell r="B10144">
            <v>0</v>
          </cell>
        </row>
        <row r="10145">
          <cell r="A10145">
            <v>46575</v>
          </cell>
          <cell r="B10145">
            <v>0</v>
          </cell>
        </row>
        <row r="10146">
          <cell r="A10146">
            <v>46576</v>
          </cell>
          <cell r="B10146">
            <v>0</v>
          </cell>
        </row>
        <row r="10147">
          <cell r="A10147">
            <v>46577</v>
          </cell>
          <cell r="B10147">
            <v>0</v>
          </cell>
        </row>
        <row r="10148">
          <cell r="A10148">
            <v>46578</v>
          </cell>
          <cell r="B10148">
            <v>0</v>
          </cell>
        </row>
        <row r="10149">
          <cell r="A10149">
            <v>46579</v>
          </cell>
          <cell r="B10149">
            <v>0</v>
          </cell>
        </row>
        <row r="10150">
          <cell r="A10150">
            <v>46580</v>
          </cell>
          <cell r="B10150">
            <v>0</v>
          </cell>
        </row>
        <row r="10151">
          <cell r="A10151">
            <v>46581</v>
          </cell>
          <cell r="B10151">
            <v>0</v>
          </cell>
        </row>
        <row r="10152">
          <cell r="A10152">
            <v>46582</v>
          </cell>
          <cell r="B10152">
            <v>0</v>
          </cell>
        </row>
        <row r="10153">
          <cell r="A10153">
            <v>46583</v>
          </cell>
          <cell r="B10153">
            <v>0</v>
          </cell>
        </row>
        <row r="10154">
          <cell r="A10154">
            <v>46584</v>
          </cell>
          <cell r="B10154">
            <v>0</v>
          </cell>
        </row>
        <row r="10155">
          <cell r="A10155">
            <v>46585</v>
          </cell>
          <cell r="B10155">
            <v>0</v>
          </cell>
        </row>
        <row r="10156">
          <cell r="A10156">
            <v>46586</v>
          </cell>
          <cell r="B10156">
            <v>0</v>
          </cell>
        </row>
        <row r="10157">
          <cell r="A10157">
            <v>46587</v>
          </cell>
          <cell r="B10157">
            <v>0</v>
          </cell>
        </row>
        <row r="10158">
          <cell r="A10158">
            <v>46588</v>
          </cell>
          <cell r="B10158">
            <v>0</v>
          </cell>
        </row>
        <row r="10159">
          <cell r="A10159">
            <v>46589</v>
          </cell>
          <cell r="B10159">
            <v>0</v>
          </cell>
        </row>
        <row r="10160">
          <cell r="A10160">
            <v>46590</v>
          </cell>
          <cell r="B10160">
            <v>0</v>
          </cell>
        </row>
        <row r="10161">
          <cell r="A10161">
            <v>46591</v>
          </cell>
          <cell r="B10161">
            <v>0</v>
          </cell>
        </row>
        <row r="10162">
          <cell r="A10162">
            <v>46592</v>
          </cell>
          <cell r="B10162">
            <v>0</v>
          </cell>
        </row>
        <row r="10163">
          <cell r="A10163">
            <v>46593</v>
          </cell>
          <cell r="B10163">
            <v>0</v>
          </cell>
        </row>
        <row r="10164">
          <cell r="A10164">
            <v>46594</v>
          </cell>
          <cell r="B10164">
            <v>0</v>
          </cell>
        </row>
        <row r="10165">
          <cell r="A10165">
            <v>46595</v>
          </cell>
          <cell r="B10165">
            <v>0</v>
          </cell>
        </row>
        <row r="10166">
          <cell r="A10166">
            <v>46596</v>
          </cell>
          <cell r="B10166">
            <v>0</v>
          </cell>
        </row>
        <row r="10167">
          <cell r="A10167">
            <v>46597</v>
          </cell>
          <cell r="B10167">
            <v>0</v>
          </cell>
        </row>
        <row r="10168">
          <cell r="A10168">
            <v>46598</v>
          </cell>
          <cell r="B10168">
            <v>0</v>
          </cell>
        </row>
        <row r="10169">
          <cell r="A10169">
            <v>46599</v>
          </cell>
          <cell r="B10169">
            <v>0</v>
          </cell>
        </row>
        <row r="10170">
          <cell r="A10170">
            <v>46600</v>
          </cell>
          <cell r="B10170">
            <v>0</v>
          </cell>
        </row>
        <row r="10171">
          <cell r="A10171">
            <v>46601</v>
          </cell>
          <cell r="B10171">
            <v>0</v>
          </cell>
        </row>
        <row r="10172">
          <cell r="A10172">
            <v>46602</v>
          </cell>
          <cell r="B10172">
            <v>0</v>
          </cell>
        </row>
        <row r="10173">
          <cell r="A10173">
            <v>46603</v>
          </cell>
          <cell r="B10173">
            <v>0</v>
          </cell>
        </row>
        <row r="10174">
          <cell r="A10174">
            <v>46604</v>
          </cell>
          <cell r="B10174">
            <v>0</v>
          </cell>
        </row>
        <row r="10175">
          <cell r="A10175">
            <v>46605</v>
          </cell>
          <cell r="B10175">
            <v>0</v>
          </cell>
        </row>
        <row r="10176">
          <cell r="A10176">
            <v>46606</v>
          </cell>
          <cell r="B10176">
            <v>0</v>
          </cell>
        </row>
        <row r="10177">
          <cell r="A10177">
            <v>46607</v>
          </cell>
          <cell r="B10177">
            <v>0</v>
          </cell>
        </row>
        <row r="10178">
          <cell r="A10178">
            <v>46608</v>
          </cell>
          <cell r="B10178">
            <v>0</v>
          </cell>
        </row>
        <row r="10179">
          <cell r="A10179">
            <v>46609</v>
          </cell>
          <cell r="B10179">
            <v>0</v>
          </cell>
        </row>
        <row r="10180">
          <cell r="A10180">
            <v>46610</v>
          </cell>
          <cell r="B10180">
            <v>0</v>
          </cell>
        </row>
        <row r="10181">
          <cell r="A10181">
            <v>46611</v>
          </cell>
          <cell r="B10181">
            <v>0</v>
          </cell>
        </row>
        <row r="10182">
          <cell r="A10182">
            <v>46612</v>
          </cell>
          <cell r="B10182">
            <v>0</v>
          </cell>
        </row>
        <row r="10183">
          <cell r="A10183">
            <v>46613</v>
          </cell>
          <cell r="B10183">
            <v>0</v>
          </cell>
        </row>
        <row r="10184">
          <cell r="A10184">
            <v>46614</v>
          </cell>
          <cell r="B10184">
            <v>0</v>
          </cell>
        </row>
        <row r="10185">
          <cell r="A10185">
            <v>46615</v>
          </cell>
          <cell r="B10185">
            <v>0</v>
          </cell>
        </row>
        <row r="10186">
          <cell r="A10186">
            <v>46616</v>
          </cell>
          <cell r="B10186">
            <v>0</v>
          </cell>
        </row>
        <row r="10187">
          <cell r="A10187">
            <v>46617</v>
          </cell>
          <cell r="B10187">
            <v>0</v>
          </cell>
        </row>
        <row r="10188">
          <cell r="A10188">
            <v>46618</v>
          </cell>
          <cell r="B10188">
            <v>0</v>
          </cell>
        </row>
        <row r="10189">
          <cell r="A10189">
            <v>46619</v>
          </cell>
          <cell r="B10189">
            <v>0</v>
          </cell>
        </row>
        <row r="10190">
          <cell r="A10190">
            <v>46620</v>
          </cell>
          <cell r="B10190">
            <v>0</v>
          </cell>
        </row>
        <row r="10191">
          <cell r="A10191">
            <v>46621</v>
          </cell>
          <cell r="B10191">
            <v>0</v>
          </cell>
        </row>
        <row r="10192">
          <cell r="A10192">
            <v>46622</v>
          </cell>
          <cell r="B10192">
            <v>0</v>
          </cell>
        </row>
        <row r="10193">
          <cell r="A10193">
            <v>46623</v>
          </cell>
          <cell r="B10193">
            <v>0</v>
          </cell>
        </row>
        <row r="10194">
          <cell r="A10194">
            <v>46624</v>
          </cell>
          <cell r="B10194">
            <v>0</v>
          </cell>
        </row>
        <row r="10195">
          <cell r="A10195">
            <v>46625</v>
          </cell>
          <cell r="B10195">
            <v>0</v>
          </cell>
        </row>
        <row r="10196">
          <cell r="A10196">
            <v>46626</v>
          </cell>
          <cell r="B10196">
            <v>0</v>
          </cell>
        </row>
        <row r="10197">
          <cell r="A10197">
            <v>46627</v>
          </cell>
          <cell r="B10197">
            <v>0</v>
          </cell>
        </row>
        <row r="10198">
          <cell r="A10198">
            <v>46628</v>
          </cell>
          <cell r="B10198">
            <v>0</v>
          </cell>
        </row>
        <row r="10199">
          <cell r="A10199">
            <v>46629</v>
          </cell>
          <cell r="B10199">
            <v>0</v>
          </cell>
        </row>
        <row r="10200">
          <cell r="A10200">
            <v>46630</v>
          </cell>
          <cell r="B10200">
            <v>0</v>
          </cell>
        </row>
        <row r="10201">
          <cell r="A10201">
            <v>46631</v>
          </cell>
          <cell r="B10201">
            <v>0</v>
          </cell>
        </row>
        <row r="10202">
          <cell r="A10202">
            <v>46632</v>
          </cell>
          <cell r="B10202">
            <v>0</v>
          </cell>
        </row>
        <row r="10203">
          <cell r="A10203">
            <v>46633</v>
          </cell>
          <cell r="B10203">
            <v>0</v>
          </cell>
        </row>
        <row r="10204">
          <cell r="A10204">
            <v>46634</v>
          </cell>
          <cell r="B10204">
            <v>0</v>
          </cell>
        </row>
        <row r="10205">
          <cell r="A10205">
            <v>46635</v>
          </cell>
          <cell r="B10205">
            <v>0</v>
          </cell>
        </row>
        <row r="10206">
          <cell r="A10206">
            <v>46636</v>
          </cell>
          <cell r="B10206">
            <v>0</v>
          </cell>
        </row>
        <row r="10207">
          <cell r="A10207">
            <v>46637</v>
          </cell>
          <cell r="B10207">
            <v>0</v>
          </cell>
        </row>
        <row r="10208">
          <cell r="A10208">
            <v>46638</v>
          </cell>
          <cell r="B10208">
            <v>0</v>
          </cell>
        </row>
        <row r="10209">
          <cell r="A10209">
            <v>46639</v>
          </cell>
          <cell r="B10209">
            <v>0</v>
          </cell>
        </row>
        <row r="10210">
          <cell r="A10210">
            <v>46640</v>
          </cell>
          <cell r="B10210">
            <v>0</v>
          </cell>
        </row>
        <row r="10211">
          <cell r="A10211">
            <v>46641</v>
          </cell>
          <cell r="B10211">
            <v>0</v>
          </cell>
        </row>
        <row r="10212">
          <cell r="A10212">
            <v>46642</v>
          </cell>
          <cell r="B10212">
            <v>0</v>
          </cell>
        </row>
        <row r="10213">
          <cell r="A10213">
            <v>46643</v>
          </cell>
          <cell r="B10213">
            <v>0</v>
          </cell>
        </row>
        <row r="10214">
          <cell r="A10214">
            <v>46644</v>
          </cell>
          <cell r="B10214">
            <v>0</v>
          </cell>
        </row>
        <row r="10215">
          <cell r="A10215">
            <v>46645</v>
          </cell>
          <cell r="B10215">
            <v>0</v>
          </cell>
        </row>
        <row r="10216">
          <cell r="A10216">
            <v>46646</v>
          </cell>
          <cell r="B10216">
            <v>0</v>
          </cell>
        </row>
        <row r="10217">
          <cell r="A10217">
            <v>46647</v>
          </cell>
          <cell r="B10217">
            <v>0</v>
          </cell>
        </row>
        <row r="10218">
          <cell r="A10218">
            <v>46648</v>
          </cell>
          <cell r="B10218">
            <v>0</v>
          </cell>
        </row>
        <row r="10219">
          <cell r="A10219">
            <v>46649</v>
          </cell>
          <cell r="B10219">
            <v>0</v>
          </cell>
        </row>
        <row r="10220">
          <cell r="A10220">
            <v>46650</v>
          </cell>
          <cell r="B10220">
            <v>0</v>
          </cell>
        </row>
        <row r="10221">
          <cell r="A10221">
            <v>46651</v>
          </cell>
          <cell r="B10221">
            <v>0</v>
          </cell>
        </row>
        <row r="10222">
          <cell r="A10222">
            <v>46652</v>
          </cell>
          <cell r="B10222">
            <v>0</v>
          </cell>
        </row>
        <row r="10223">
          <cell r="A10223">
            <v>46653</v>
          </cell>
          <cell r="B10223">
            <v>0</v>
          </cell>
        </row>
        <row r="10224">
          <cell r="A10224">
            <v>46654</v>
          </cell>
          <cell r="B10224">
            <v>0</v>
          </cell>
        </row>
        <row r="10225">
          <cell r="A10225">
            <v>46655</v>
          </cell>
          <cell r="B10225">
            <v>0</v>
          </cell>
        </row>
        <row r="10226">
          <cell r="A10226">
            <v>46656</v>
          </cell>
          <cell r="B10226">
            <v>0</v>
          </cell>
        </row>
        <row r="10227">
          <cell r="A10227">
            <v>46657</v>
          </cell>
          <cell r="B10227">
            <v>0</v>
          </cell>
        </row>
        <row r="10228">
          <cell r="A10228">
            <v>46658</v>
          </cell>
          <cell r="B10228">
            <v>0</v>
          </cell>
        </row>
        <row r="10229">
          <cell r="A10229">
            <v>46659</v>
          </cell>
          <cell r="B10229">
            <v>0</v>
          </cell>
        </row>
        <row r="10230">
          <cell r="A10230">
            <v>46660</v>
          </cell>
          <cell r="B10230">
            <v>0</v>
          </cell>
        </row>
        <row r="10231">
          <cell r="A10231">
            <v>46661</v>
          </cell>
          <cell r="B10231">
            <v>0</v>
          </cell>
        </row>
        <row r="10232">
          <cell r="A10232">
            <v>46662</v>
          </cell>
          <cell r="B10232">
            <v>0</v>
          </cell>
        </row>
        <row r="10233">
          <cell r="A10233">
            <v>46663</v>
          </cell>
          <cell r="B10233">
            <v>0</v>
          </cell>
        </row>
        <row r="10234">
          <cell r="A10234">
            <v>46664</v>
          </cell>
          <cell r="B10234">
            <v>0</v>
          </cell>
        </row>
        <row r="10235">
          <cell r="A10235">
            <v>46665</v>
          </cell>
          <cell r="B10235">
            <v>0</v>
          </cell>
        </row>
        <row r="10236">
          <cell r="A10236">
            <v>46666</v>
          </cell>
          <cell r="B10236">
            <v>0</v>
          </cell>
        </row>
        <row r="10237">
          <cell r="A10237">
            <v>46667</v>
          </cell>
          <cell r="B10237">
            <v>0</v>
          </cell>
        </row>
        <row r="10238">
          <cell r="A10238">
            <v>46668</v>
          </cell>
          <cell r="B10238">
            <v>0</v>
          </cell>
        </row>
        <row r="10239">
          <cell r="A10239">
            <v>46669</v>
          </cell>
          <cell r="B10239">
            <v>0</v>
          </cell>
        </row>
        <row r="10240">
          <cell r="A10240">
            <v>46670</v>
          </cell>
          <cell r="B10240">
            <v>0</v>
          </cell>
        </row>
        <row r="10241">
          <cell r="A10241">
            <v>46671</v>
          </cell>
          <cell r="B10241">
            <v>0</v>
          </cell>
        </row>
        <row r="10242">
          <cell r="A10242">
            <v>46672</v>
          </cell>
          <cell r="B10242">
            <v>0</v>
          </cell>
        </row>
        <row r="10243">
          <cell r="A10243">
            <v>46673</v>
          </cell>
          <cell r="B10243">
            <v>0</v>
          </cell>
        </row>
        <row r="10244">
          <cell r="A10244">
            <v>46674</v>
          </cell>
          <cell r="B10244">
            <v>0</v>
          </cell>
        </row>
        <row r="10245">
          <cell r="A10245">
            <v>46675</v>
          </cell>
          <cell r="B10245">
            <v>0</v>
          </cell>
        </row>
        <row r="10246">
          <cell r="A10246">
            <v>46676</v>
          </cell>
          <cell r="B10246">
            <v>0</v>
          </cell>
        </row>
        <row r="10247">
          <cell r="A10247">
            <v>46677</v>
          </cell>
          <cell r="B10247">
            <v>0</v>
          </cell>
        </row>
        <row r="10248">
          <cell r="A10248">
            <v>46678</v>
          </cell>
          <cell r="B10248">
            <v>0</v>
          </cell>
        </row>
        <row r="10249">
          <cell r="A10249">
            <v>46679</v>
          </cell>
          <cell r="B10249">
            <v>0</v>
          </cell>
        </row>
        <row r="10250">
          <cell r="A10250">
            <v>46680</v>
          </cell>
          <cell r="B10250">
            <v>0</v>
          </cell>
        </row>
        <row r="10251">
          <cell r="A10251">
            <v>46681</v>
          </cell>
          <cell r="B10251">
            <v>0</v>
          </cell>
        </row>
        <row r="10252">
          <cell r="A10252">
            <v>46682</v>
          </cell>
          <cell r="B10252">
            <v>0</v>
          </cell>
        </row>
        <row r="10253">
          <cell r="A10253">
            <v>46683</v>
          </cell>
          <cell r="B10253">
            <v>0</v>
          </cell>
        </row>
        <row r="10254">
          <cell r="A10254">
            <v>46684</v>
          </cell>
          <cell r="B10254">
            <v>0</v>
          </cell>
        </row>
        <row r="10255">
          <cell r="A10255">
            <v>46685</v>
          </cell>
          <cell r="B10255">
            <v>0</v>
          </cell>
        </row>
        <row r="10256">
          <cell r="A10256">
            <v>46686</v>
          </cell>
          <cell r="B10256">
            <v>0</v>
          </cell>
        </row>
        <row r="10257">
          <cell r="A10257">
            <v>46687</v>
          </cell>
          <cell r="B10257">
            <v>0</v>
          </cell>
        </row>
        <row r="10258">
          <cell r="A10258">
            <v>46688</v>
          </cell>
          <cell r="B10258">
            <v>0</v>
          </cell>
        </row>
        <row r="10259">
          <cell r="A10259">
            <v>46689</v>
          </cell>
          <cell r="B10259">
            <v>0</v>
          </cell>
        </row>
        <row r="10260">
          <cell r="A10260">
            <v>46690</v>
          </cell>
          <cell r="B10260">
            <v>0</v>
          </cell>
        </row>
        <row r="10261">
          <cell r="A10261">
            <v>46691</v>
          </cell>
          <cell r="B10261">
            <v>0</v>
          </cell>
        </row>
        <row r="10262">
          <cell r="A10262">
            <v>46692</v>
          </cell>
          <cell r="B10262">
            <v>0</v>
          </cell>
        </row>
        <row r="10263">
          <cell r="A10263">
            <v>46693</v>
          </cell>
          <cell r="B10263">
            <v>0</v>
          </cell>
        </row>
        <row r="10264">
          <cell r="A10264">
            <v>46694</v>
          </cell>
          <cell r="B10264">
            <v>0</v>
          </cell>
        </row>
        <row r="10265">
          <cell r="A10265">
            <v>46695</v>
          </cell>
          <cell r="B10265">
            <v>0</v>
          </cell>
        </row>
        <row r="10266">
          <cell r="A10266">
            <v>46696</v>
          </cell>
          <cell r="B10266">
            <v>0</v>
          </cell>
        </row>
        <row r="10267">
          <cell r="A10267">
            <v>46697</v>
          </cell>
          <cell r="B10267">
            <v>0</v>
          </cell>
        </row>
        <row r="10268">
          <cell r="A10268">
            <v>46698</v>
          </cell>
          <cell r="B10268">
            <v>0</v>
          </cell>
        </row>
        <row r="10269">
          <cell r="A10269">
            <v>46699</v>
          </cell>
          <cell r="B10269">
            <v>0</v>
          </cell>
        </row>
        <row r="10270">
          <cell r="A10270">
            <v>46700</v>
          </cell>
          <cell r="B10270">
            <v>0</v>
          </cell>
        </row>
        <row r="10271">
          <cell r="A10271">
            <v>46701</v>
          </cell>
          <cell r="B10271">
            <v>0</v>
          </cell>
        </row>
        <row r="10272">
          <cell r="A10272">
            <v>46702</v>
          </cell>
          <cell r="B10272">
            <v>0</v>
          </cell>
        </row>
        <row r="10273">
          <cell r="A10273">
            <v>46703</v>
          </cell>
          <cell r="B10273">
            <v>0</v>
          </cell>
        </row>
        <row r="10274">
          <cell r="A10274">
            <v>46704</v>
          </cell>
          <cell r="B10274">
            <v>0</v>
          </cell>
        </row>
        <row r="10275">
          <cell r="A10275">
            <v>46705</v>
          </cell>
          <cell r="B10275">
            <v>0</v>
          </cell>
        </row>
        <row r="10276">
          <cell r="A10276">
            <v>46706</v>
          </cell>
          <cell r="B10276">
            <v>0</v>
          </cell>
        </row>
        <row r="10277">
          <cell r="A10277">
            <v>46707</v>
          </cell>
          <cell r="B10277">
            <v>0</v>
          </cell>
        </row>
        <row r="10278">
          <cell r="A10278">
            <v>46708</v>
          </cell>
          <cell r="B10278">
            <v>0</v>
          </cell>
        </row>
        <row r="10279">
          <cell r="A10279">
            <v>46709</v>
          </cell>
          <cell r="B10279">
            <v>0</v>
          </cell>
        </row>
        <row r="10280">
          <cell r="A10280">
            <v>46710</v>
          </cell>
          <cell r="B10280">
            <v>0</v>
          </cell>
        </row>
        <row r="10281">
          <cell r="A10281">
            <v>46711</v>
          </cell>
          <cell r="B10281">
            <v>0</v>
          </cell>
        </row>
        <row r="10282">
          <cell r="A10282">
            <v>46712</v>
          </cell>
          <cell r="B10282">
            <v>0</v>
          </cell>
        </row>
        <row r="10283">
          <cell r="A10283">
            <v>46713</v>
          </cell>
          <cell r="B10283">
            <v>0</v>
          </cell>
        </row>
        <row r="10284">
          <cell r="A10284">
            <v>46714</v>
          </cell>
          <cell r="B10284">
            <v>0</v>
          </cell>
        </row>
        <row r="10285">
          <cell r="A10285">
            <v>46715</v>
          </cell>
          <cell r="B10285">
            <v>0</v>
          </cell>
        </row>
        <row r="10286">
          <cell r="A10286">
            <v>46716</v>
          </cell>
          <cell r="B10286">
            <v>0</v>
          </cell>
        </row>
        <row r="10287">
          <cell r="A10287">
            <v>46717</v>
          </cell>
          <cell r="B10287">
            <v>0</v>
          </cell>
        </row>
        <row r="10288">
          <cell r="A10288">
            <v>46718</v>
          </cell>
          <cell r="B10288">
            <v>0</v>
          </cell>
        </row>
        <row r="10289">
          <cell r="A10289">
            <v>46719</v>
          </cell>
          <cell r="B10289">
            <v>0</v>
          </cell>
        </row>
        <row r="10290">
          <cell r="A10290">
            <v>46720</v>
          </cell>
          <cell r="B10290">
            <v>0</v>
          </cell>
        </row>
        <row r="10291">
          <cell r="A10291">
            <v>46721</v>
          </cell>
          <cell r="B10291">
            <v>0</v>
          </cell>
        </row>
        <row r="10292">
          <cell r="A10292">
            <v>46722</v>
          </cell>
          <cell r="B10292">
            <v>0</v>
          </cell>
        </row>
        <row r="10293">
          <cell r="A10293">
            <v>46723</v>
          </cell>
          <cell r="B10293">
            <v>0</v>
          </cell>
        </row>
        <row r="10294">
          <cell r="A10294">
            <v>46724</v>
          </cell>
          <cell r="B10294">
            <v>0</v>
          </cell>
        </row>
        <row r="10295">
          <cell r="A10295">
            <v>46725</v>
          </cell>
          <cell r="B10295">
            <v>0</v>
          </cell>
        </row>
        <row r="10296">
          <cell r="A10296">
            <v>46726</v>
          </cell>
          <cell r="B10296">
            <v>0</v>
          </cell>
        </row>
        <row r="10297">
          <cell r="A10297">
            <v>46727</v>
          </cell>
          <cell r="B10297">
            <v>0</v>
          </cell>
        </row>
        <row r="10298">
          <cell r="A10298">
            <v>46728</v>
          </cell>
          <cell r="B10298">
            <v>0</v>
          </cell>
        </row>
        <row r="10299">
          <cell r="A10299">
            <v>46729</v>
          </cell>
          <cell r="B10299">
            <v>0</v>
          </cell>
        </row>
        <row r="10300">
          <cell r="A10300">
            <v>46730</v>
          </cell>
          <cell r="B10300">
            <v>0</v>
          </cell>
        </row>
        <row r="10301">
          <cell r="A10301">
            <v>46731</v>
          </cell>
          <cell r="B10301">
            <v>0</v>
          </cell>
        </row>
        <row r="10302">
          <cell r="A10302">
            <v>46732</v>
          </cell>
          <cell r="B10302">
            <v>0</v>
          </cell>
        </row>
        <row r="10303">
          <cell r="A10303">
            <v>46733</v>
          </cell>
          <cell r="B10303">
            <v>0</v>
          </cell>
        </row>
        <row r="10304">
          <cell r="A10304">
            <v>46734</v>
          </cell>
          <cell r="B10304">
            <v>0</v>
          </cell>
        </row>
        <row r="10305">
          <cell r="A10305">
            <v>46735</v>
          </cell>
          <cell r="B10305">
            <v>0</v>
          </cell>
        </row>
        <row r="10306">
          <cell r="A10306">
            <v>46736</v>
          </cell>
          <cell r="B10306">
            <v>0</v>
          </cell>
        </row>
        <row r="10307">
          <cell r="A10307">
            <v>46737</v>
          </cell>
          <cell r="B10307">
            <v>0</v>
          </cell>
        </row>
        <row r="10308">
          <cell r="A10308">
            <v>46738</v>
          </cell>
          <cell r="B10308">
            <v>0</v>
          </cell>
        </row>
        <row r="10309">
          <cell r="A10309">
            <v>46739</v>
          </cell>
          <cell r="B10309">
            <v>0</v>
          </cell>
        </row>
        <row r="10310">
          <cell r="A10310">
            <v>46740</v>
          </cell>
          <cell r="B10310">
            <v>0</v>
          </cell>
        </row>
        <row r="10311">
          <cell r="A10311">
            <v>46741</v>
          </cell>
          <cell r="B10311">
            <v>0</v>
          </cell>
        </row>
        <row r="10312">
          <cell r="A10312">
            <v>46742</v>
          </cell>
          <cell r="B10312">
            <v>0</v>
          </cell>
        </row>
        <row r="10313">
          <cell r="A10313">
            <v>46743</v>
          </cell>
          <cell r="B10313">
            <v>0</v>
          </cell>
        </row>
        <row r="10314">
          <cell r="A10314">
            <v>46744</v>
          </cell>
          <cell r="B10314">
            <v>0</v>
          </cell>
        </row>
        <row r="10315">
          <cell r="A10315">
            <v>46745</v>
          </cell>
          <cell r="B10315">
            <v>0</v>
          </cell>
        </row>
        <row r="10316">
          <cell r="A10316">
            <v>46746</v>
          </cell>
          <cell r="B10316">
            <v>0</v>
          </cell>
        </row>
        <row r="10317">
          <cell r="A10317">
            <v>46747</v>
          </cell>
          <cell r="B10317">
            <v>0</v>
          </cell>
        </row>
        <row r="10318">
          <cell r="A10318">
            <v>46748</v>
          </cell>
          <cell r="B10318">
            <v>0</v>
          </cell>
        </row>
        <row r="10319">
          <cell r="A10319">
            <v>46749</v>
          </cell>
          <cell r="B10319">
            <v>0</v>
          </cell>
        </row>
        <row r="10320">
          <cell r="A10320">
            <v>46750</v>
          </cell>
          <cell r="B10320">
            <v>0</v>
          </cell>
        </row>
        <row r="10321">
          <cell r="A10321">
            <v>46751</v>
          </cell>
          <cell r="B10321">
            <v>0</v>
          </cell>
        </row>
        <row r="10322">
          <cell r="A10322">
            <v>46752</v>
          </cell>
          <cell r="B10322">
            <v>0</v>
          </cell>
        </row>
        <row r="10323">
          <cell r="A10323">
            <v>46753</v>
          </cell>
          <cell r="B10323">
            <v>0</v>
          </cell>
        </row>
        <row r="10324">
          <cell r="A10324">
            <v>46754</v>
          </cell>
          <cell r="B10324">
            <v>0</v>
          </cell>
        </row>
        <row r="10325">
          <cell r="A10325">
            <v>46755</v>
          </cell>
          <cell r="B10325">
            <v>0</v>
          </cell>
        </row>
        <row r="10326">
          <cell r="A10326">
            <v>46756</v>
          </cell>
          <cell r="B10326">
            <v>0</v>
          </cell>
        </row>
        <row r="10327">
          <cell r="A10327">
            <v>46757</v>
          </cell>
          <cell r="B10327">
            <v>0</v>
          </cell>
        </row>
        <row r="10328">
          <cell r="A10328">
            <v>46758</v>
          </cell>
          <cell r="B10328">
            <v>0</v>
          </cell>
        </row>
        <row r="10329">
          <cell r="A10329">
            <v>46759</v>
          </cell>
          <cell r="B10329">
            <v>0</v>
          </cell>
        </row>
        <row r="10330">
          <cell r="A10330">
            <v>46760</v>
          </cell>
          <cell r="B10330">
            <v>0</v>
          </cell>
        </row>
        <row r="10331">
          <cell r="A10331">
            <v>46761</v>
          </cell>
          <cell r="B10331">
            <v>0</v>
          </cell>
        </row>
        <row r="10332">
          <cell r="A10332">
            <v>46762</v>
          </cell>
          <cell r="B10332">
            <v>0</v>
          </cell>
        </row>
        <row r="10333">
          <cell r="A10333">
            <v>46763</v>
          </cell>
          <cell r="B10333">
            <v>0</v>
          </cell>
        </row>
        <row r="10334">
          <cell r="A10334">
            <v>46764</v>
          </cell>
          <cell r="B10334">
            <v>0</v>
          </cell>
        </row>
        <row r="10335">
          <cell r="A10335">
            <v>46765</v>
          </cell>
          <cell r="B10335">
            <v>0</v>
          </cell>
        </row>
        <row r="10336">
          <cell r="A10336">
            <v>46766</v>
          </cell>
          <cell r="B10336">
            <v>0</v>
          </cell>
        </row>
        <row r="10337">
          <cell r="A10337">
            <v>46767</v>
          </cell>
          <cell r="B10337">
            <v>0</v>
          </cell>
        </row>
        <row r="10338">
          <cell r="A10338">
            <v>46768</v>
          </cell>
          <cell r="B10338">
            <v>0</v>
          </cell>
        </row>
        <row r="10339">
          <cell r="A10339">
            <v>46769</v>
          </cell>
          <cell r="B10339">
            <v>0</v>
          </cell>
        </row>
        <row r="10340">
          <cell r="A10340">
            <v>46770</v>
          </cell>
          <cell r="B10340">
            <v>0</v>
          </cell>
        </row>
        <row r="10341">
          <cell r="A10341">
            <v>46771</v>
          </cell>
          <cell r="B10341">
            <v>0</v>
          </cell>
        </row>
        <row r="10342">
          <cell r="A10342">
            <v>46772</v>
          </cell>
          <cell r="B10342">
            <v>0</v>
          </cell>
        </row>
        <row r="10343">
          <cell r="A10343">
            <v>46773</v>
          </cell>
          <cell r="B10343">
            <v>0</v>
          </cell>
        </row>
        <row r="10344">
          <cell r="A10344">
            <v>46774</v>
          </cell>
          <cell r="B10344">
            <v>0</v>
          </cell>
        </row>
        <row r="10345">
          <cell r="A10345">
            <v>46775</v>
          </cell>
          <cell r="B10345">
            <v>0</v>
          </cell>
        </row>
        <row r="10346">
          <cell r="A10346">
            <v>46776</v>
          </cell>
          <cell r="B10346">
            <v>0</v>
          </cell>
        </row>
        <row r="10347">
          <cell r="A10347">
            <v>46777</v>
          </cell>
          <cell r="B10347">
            <v>0</v>
          </cell>
        </row>
        <row r="10348">
          <cell r="A10348">
            <v>46778</v>
          </cell>
          <cell r="B10348">
            <v>0</v>
          </cell>
        </row>
        <row r="10349">
          <cell r="A10349">
            <v>46779</v>
          </cell>
          <cell r="B10349">
            <v>0</v>
          </cell>
        </row>
        <row r="10350">
          <cell r="A10350">
            <v>46780</v>
          </cell>
          <cell r="B10350">
            <v>0</v>
          </cell>
        </row>
        <row r="10351">
          <cell r="A10351">
            <v>46781</v>
          </cell>
          <cell r="B10351">
            <v>0</v>
          </cell>
        </row>
        <row r="10352">
          <cell r="A10352">
            <v>46782</v>
          </cell>
          <cell r="B10352">
            <v>0</v>
          </cell>
        </row>
        <row r="10353">
          <cell r="A10353">
            <v>46783</v>
          </cell>
          <cell r="B10353">
            <v>0</v>
          </cell>
        </row>
        <row r="10354">
          <cell r="A10354">
            <v>46784</v>
          </cell>
          <cell r="B10354">
            <v>0</v>
          </cell>
        </row>
        <row r="10355">
          <cell r="A10355">
            <v>46785</v>
          </cell>
          <cell r="B10355">
            <v>0</v>
          </cell>
        </row>
        <row r="10356">
          <cell r="A10356">
            <v>46786</v>
          </cell>
          <cell r="B10356">
            <v>0</v>
          </cell>
        </row>
        <row r="10357">
          <cell r="A10357">
            <v>46787</v>
          </cell>
          <cell r="B10357">
            <v>0</v>
          </cell>
        </row>
        <row r="10358">
          <cell r="A10358">
            <v>46788</v>
          </cell>
          <cell r="B10358">
            <v>0</v>
          </cell>
        </row>
        <row r="10359">
          <cell r="A10359">
            <v>46789</v>
          </cell>
          <cell r="B10359">
            <v>0</v>
          </cell>
        </row>
        <row r="10360">
          <cell r="A10360">
            <v>46790</v>
          </cell>
          <cell r="B10360">
            <v>0</v>
          </cell>
        </row>
        <row r="10361">
          <cell r="A10361">
            <v>46791</v>
          </cell>
          <cell r="B10361">
            <v>0</v>
          </cell>
        </row>
        <row r="10362">
          <cell r="A10362">
            <v>46792</v>
          </cell>
          <cell r="B10362">
            <v>0</v>
          </cell>
        </row>
        <row r="10363">
          <cell r="A10363">
            <v>46793</v>
          </cell>
          <cell r="B10363">
            <v>0</v>
          </cell>
        </row>
        <row r="10364">
          <cell r="A10364">
            <v>46794</v>
          </cell>
          <cell r="B10364">
            <v>0</v>
          </cell>
        </row>
        <row r="10365">
          <cell r="A10365">
            <v>46795</v>
          </cell>
          <cell r="B10365">
            <v>0</v>
          </cell>
        </row>
        <row r="10366">
          <cell r="A10366">
            <v>46796</v>
          </cell>
          <cell r="B10366">
            <v>0</v>
          </cell>
        </row>
        <row r="10367">
          <cell r="A10367">
            <v>46797</v>
          </cell>
          <cell r="B10367">
            <v>0</v>
          </cell>
        </row>
        <row r="10368">
          <cell r="A10368">
            <v>46798</v>
          </cell>
          <cell r="B10368">
            <v>0</v>
          </cell>
        </row>
        <row r="10369">
          <cell r="A10369">
            <v>46799</v>
          </cell>
          <cell r="B10369">
            <v>0</v>
          </cell>
        </row>
        <row r="10370">
          <cell r="A10370">
            <v>46800</v>
          </cell>
          <cell r="B10370">
            <v>0</v>
          </cell>
        </row>
        <row r="10371">
          <cell r="A10371">
            <v>46801</v>
          </cell>
          <cell r="B10371">
            <v>0</v>
          </cell>
        </row>
        <row r="10372">
          <cell r="A10372">
            <v>46802</v>
          </cell>
          <cell r="B10372">
            <v>0</v>
          </cell>
        </row>
        <row r="10373">
          <cell r="A10373">
            <v>46803</v>
          </cell>
          <cell r="B10373">
            <v>0</v>
          </cell>
        </row>
        <row r="10374">
          <cell r="A10374">
            <v>46804</v>
          </cell>
          <cell r="B10374">
            <v>0</v>
          </cell>
        </row>
        <row r="10375">
          <cell r="A10375">
            <v>46805</v>
          </cell>
          <cell r="B10375">
            <v>0</v>
          </cell>
        </row>
        <row r="10376">
          <cell r="A10376">
            <v>46806</v>
          </cell>
          <cell r="B10376">
            <v>0</v>
          </cell>
        </row>
        <row r="10377">
          <cell r="A10377">
            <v>46807</v>
          </cell>
          <cell r="B10377">
            <v>0</v>
          </cell>
        </row>
        <row r="10378">
          <cell r="A10378">
            <v>46808</v>
          </cell>
          <cell r="B10378">
            <v>0</v>
          </cell>
        </row>
        <row r="10379">
          <cell r="A10379">
            <v>46809</v>
          </cell>
          <cell r="B10379">
            <v>0</v>
          </cell>
        </row>
        <row r="10380">
          <cell r="A10380">
            <v>46810</v>
          </cell>
          <cell r="B10380">
            <v>0</v>
          </cell>
        </row>
        <row r="10381">
          <cell r="A10381">
            <v>46811</v>
          </cell>
          <cell r="B10381">
            <v>0</v>
          </cell>
        </row>
        <row r="10382">
          <cell r="A10382">
            <v>46812</v>
          </cell>
          <cell r="B10382">
            <v>0</v>
          </cell>
        </row>
        <row r="10383">
          <cell r="A10383">
            <v>46813</v>
          </cell>
          <cell r="B10383">
            <v>0</v>
          </cell>
        </row>
        <row r="10384">
          <cell r="A10384">
            <v>46814</v>
          </cell>
          <cell r="B10384">
            <v>0</v>
          </cell>
        </row>
        <row r="10385">
          <cell r="A10385">
            <v>46815</v>
          </cell>
          <cell r="B10385">
            <v>0</v>
          </cell>
        </row>
        <row r="10386">
          <cell r="A10386">
            <v>46816</v>
          </cell>
          <cell r="B10386">
            <v>0</v>
          </cell>
        </row>
        <row r="10387">
          <cell r="A10387">
            <v>46817</v>
          </cell>
          <cell r="B10387">
            <v>0</v>
          </cell>
        </row>
        <row r="10388">
          <cell r="A10388">
            <v>46818</v>
          </cell>
          <cell r="B10388">
            <v>0</v>
          </cell>
        </row>
        <row r="10389">
          <cell r="A10389">
            <v>46819</v>
          </cell>
          <cell r="B10389">
            <v>0</v>
          </cell>
        </row>
        <row r="10390">
          <cell r="A10390">
            <v>46820</v>
          </cell>
          <cell r="B10390">
            <v>0</v>
          </cell>
        </row>
        <row r="10391">
          <cell r="A10391">
            <v>46821</v>
          </cell>
          <cell r="B10391">
            <v>0</v>
          </cell>
        </row>
        <row r="10392">
          <cell r="A10392">
            <v>46822</v>
          </cell>
          <cell r="B10392">
            <v>0</v>
          </cell>
        </row>
        <row r="10393">
          <cell r="A10393">
            <v>46823</v>
          </cell>
          <cell r="B10393">
            <v>0</v>
          </cell>
        </row>
        <row r="10394">
          <cell r="A10394">
            <v>46824</v>
          </cell>
          <cell r="B10394">
            <v>0</v>
          </cell>
        </row>
        <row r="10395">
          <cell r="A10395">
            <v>46825</v>
          </cell>
          <cell r="B10395">
            <v>0</v>
          </cell>
        </row>
        <row r="10396">
          <cell r="A10396">
            <v>46826</v>
          </cell>
          <cell r="B10396">
            <v>0</v>
          </cell>
        </row>
        <row r="10397">
          <cell r="A10397">
            <v>46827</v>
          </cell>
          <cell r="B10397">
            <v>0</v>
          </cell>
        </row>
        <row r="10398">
          <cell r="A10398">
            <v>46828</v>
          </cell>
          <cell r="B10398">
            <v>0</v>
          </cell>
        </row>
        <row r="10399">
          <cell r="A10399">
            <v>46829</v>
          </cell>
          <cell r="B10399">
            <v>0</v>
          </cell>
        </row>
        <row r="10400">
          <cell r="A10400">
            <v>46830</v>
          </cell>
          <cell r="B10400">
            <v>0</v>
          </cell>
        </row>
        <row r="10401">
          <cell r="A10401">
            <v>46831</v>
          </cell>
          <cell r="B10401">
            <v>0</v>
          </cell>
        </row>
        <row r="10402">
          <cell r="A10402">
            <v>46832</v>
          </cell>
          <cell r="B10402">
            <v>0</v>
          </cell>
        </row>
        <row r="10403">
          <cell r="A10403">
            <v>46833</v>
          </cell>
          <cell r="B10403">
            <v>0</v>
          </cell>
        </row>
        <row r="10404">
          <cell r="A10404">
            <v>46834</v>
          </cell>
          <cell r="B10404">
            <v>0</v>
          </cell>
        </row>
        <row r="10405">
          <cell r="A10405">
            <v>46835</v>
          </cell>
          <cell r="B10405">
            <v>0</v>
          </cell>
        </row>
        <row r="10406">
          <cell r="A10406">
            <v>46836</v>
          </cell>
          <cell r="B10406">
            <v>0</v>
          </cell>
        </row>
        <row r="10407">
          <cell r="A10407">
            <v>46837</v>
          </cell>
          <cell r="B10407">
            <v>0</v>
          </cell>
        </row>
        <row r="10408">
          <cell r="A10408">
            <v>46838</v>
          </cell>
          <cell r="B10408">
            <v>0</v>
          </cell>
        </row>
        <row r="10409">
          <cell r="A10409">
            <v>46839</v>
          </cell>
          <cell r="B10409">
            <v>0</v>
          </cell>
        </row>
        <row r="10410">
          <cell r="A10410">
            <v>46840</v>
          </cell>
          <cell r="B10410">
            <v>0</v>
          </cell>
        </row>
        <row r="10411">
          <cell r="A10411">
            <v>46841</v>
          </cell>
          <cell r="B10411">
            <v>0</v>
          </cell>
        </row>
        <row r="10412">
          <cell r="A10412">
            <v>46842</v>
          </cell>
          <cell r="B10412">
            <v>0</v>
          </cell>
        </row>
        <row r="10413">
          <cell r="A10413">
            <v>46843</v>
          </cell>
          <cell r="B10413">
            <v>0</v>
          </cell>
        </row>
        <row r="10414">
          <cell r="A10414">
            <v>46844</v>
          </cell>
          <cell r="B10414">
            <v>0</v>
          </cell>
        </row>
        <row r="10415">
          <cell r="A10415">
            <v>46845</v>
          </cell>
          <cell r="B10415">
            <v>0</v>
          </cell>
        </row>
        <row r="10416">
          <cell r="A10416">
            <v>46846</v>
          </cell>
          <cell r="B10416">
            <v>0</v>
          </cell>
        </row>
        <row r="10417">
          <cell r="A10417">
            <v>46847</v>
          </cell>
          <cell r="B10417">
            <v>0</v>
          </cell>
        </row>
        <row r="10418">
          <cell r="A10418">
            <v>46848</v>
          </cell>
          <cell r="B10418">
            <v>0</v>
          </cell>
        </row>
        <row r="10419">
          <cell r="A10419">
            <v>46849</v>
          </cell>
          <cell r="B10419">
            <v>0</v>
          </cell>
        </row>
        <row r="10420">
          <cell r="A10420">
            <v>46850</v>
          </cell>
          <cell r="B10420">
            <v>0</v>
          </cell>
        </row>
        <row r="10421">
          <cell r="A10421">
            <v>46851</v>
          </cell>
          <cell r="B10421">
            <v>0</v>
          </cell>
        </row>
        <row r="10422">
          <cell r="A10422">
            <v>46852</v>
          </cell>
          <cell r="B10422">
            <v>0</v>
          </cell>
        </row>
        <row r="10423">
          <cell r="A10423">
            <v>46853</v>
          </cell>
          <cell r="B10423">
            <v>0</v>
          </cell>
        </row>
        <row r="10424">
          <cell r="A10424">
            <v>46854</v>
          </cell>
          <cell r="B10424">
            <v>0</v>
          </cell>
        </row>
        <row r="10425">
          <cell r="A10425">
            <v>46855</v>
          </cell>
          <cell r="B10425">
            <v>0</v>
          </cell>
        </row>
        <row r="10426">
          <cell r="A10426">
            <v>46856</v>
          </cell>
          <cell r="B10426">
            <v>0</v>
          </cell>
        </row>
        <row r="10427">
          <cell r="A10427">
            <v>46857</v>
          </cell>
          <cell r="B10427">
            <v>0</v>
          </cell>
        </row>
        <row r="10428">
          <cell r="A10428">
            <v>46858</v>
          </cell>
          <cell r="B10428">
            <v>0</v>
          </cell>
        </row>
        <row r="10429">
          <cell r="A10429">
            <v>46859</v>
          </cell>
          <cell r="B10429">
            <v>0</v>
          </cell>
        </row>
        <row r="10430">
          <cell r="A10430">
            <v>46860</v>
          </cell>
          <cell r="B10430">
            <v>0</v>
          </cell>
        </row>
        <row r="10431">
          <cell r="A10431">
            <v>46861</v>
          </cell>
          <cell r="B10431">
            <v>0</v>
          </cell>
        </row>
        <row r="10432">
          <cell r="A10432">
            <v>46862</v>
          </cell>
          <cell r="B10432">
            <v>0</v>
          </cell>
        </row>
        <row r="10433">
          <cell r="A10433">
            <v>46863</v>
          </cell>
          <cell r="B10433">
            <v>0</v>
          </cell>
        </row>
        <row r="10434">
          <cell r="A10434">
            <v>46864</v>
          </cell>
          <cell r="B10434">
            <v>0</v>
          </cell>
        </row>
        <row r="10435">
          <cell r="A10435">
            <v>46865</v>
          </cell>
          <cell r="B10435">
            <v>0</v>
          </cell>
        </row>
        <row r="10436">
          <cell r="A10436">
            <v>46866</v>
          </cell>
          <cell r="B10436">
            <v>0</v>
          </cell>
        </row>
        <row r="10437">
          <cell r="A10437">
            <v>46867</v>
          </cell>
          <cell r="B10437">
            <v>0</v>
          </cell>
        </row>
        <row r="10438">
          <cell r="A10438">
            <v>46868</v>
          </cell>
          <cell r="B10438">
            <v>0</v>
          </cell>
        </row>
        <row r="10439">
          <cell r="A10439">
            <v>46869</v>
          </cell>
          <cell r="B10439">
            <v>0</v>
          </cell>
        </row>
        <row r="10440">
          <cell r="A10440">
            <v>46870</v>
          </cell>
          <cell r="B10440">
            <v>0</v>
          </cell>
        </row>
        <row r="10441">
          <cell r="A10441">
            <v>46871</v>
          </cell>
          <cell r="B10441">
            <v>0</v>
          </cell>
        </row>
        <row r="10442">
          <cell r="A10442">
            <v>46872</v>
          </cell>
          <cell r="B10442">
            <v>0</v>
          </cell>
        </row>
        <row r="10443">
          <cell r="A10443">
            <v>46873</v>
          </cell>
          <cell r="B10443">
            <v>0</v>
          </cell>
        </row>
        <row r="10444">
          <cell r="A10444">
            <v>46874</v>
          </cell>
          <cell r="B10444">
            <v>0</v>
          </cell>
        </row>
        <row r="10445">
          <cell r="A10445">
            <v>46875</v>
          </cell>
          <cell r="B10445">
            <v>0</v>
          </cell>
        </row>
        <row r="10446">
          <cell r="A10446">
            <v>46876</v>
          </cell>
          <cell r="B10446">
            <v>0</v>
          </cell>
        </row>
        <row r="10447">
          <cell r="A10447">
            <v>46877</v>
          </cell>
          <cell r="B10447">
            <v>0</v>
          </cell>
        </row>
        <row r="10448">
          <cell r="A10448">
            <v>46878</v>
          </cell>
          <cell r="B10448">
            <v>0</v>
          </cell>
        </row>
        <row r="10449">
          <cell r="A10449">
            <v>46879</v>
          </cell>
          <cell r="B10449">
            <v>0</v>
          </cell>
        </row>
        <row r="10450">
          <cell r="A10450">
            <v>46880</v>
          </cell>
          <cell r="B10450">
            <v>0</v>
          </cell>
        </row>
        <row r="10451">
          <cell r="A10451">
            <v>46881</v>
          </cell>
          <cell r="B10451">
            <v>0</v>
          </cell>
        </row>
        <row r="10452">
          <cell r="A10452">
            <v>46882</v>
          </cell>
          <cell r="B10452">
            <v>0</v>
          </cell>
        </row>
        <row r="10453">
          <cell r="A10453">
            <v>46883</v>
          </cell>
          <cell r="B10453">
            <v>0</v>
          </cell>
        </row>
        <row r="10454">
          <cell r="A10454">
            <v>46884</v>
          </cell>
          <cell r="B10454">
            <v>0</v>
          </cell>
        </row>
        <row r="10455">
          <cell r="A10455">
            <v>46885</v>
          </cell>
          <cell r="B10455">
            <v>0</v>
          </cell>
        </row>
        <row r="10456">
          <cell r="A10456">
            <v>46886</v>
          </cell>
          <cell r="B10456">
            <v>0</v>
          </cell>
        </row>
        <row r="10457">
          <cell r="A10457">
            <v>46887</v>
          </cell>
          <cell r="B10457">
            <v>0</v>
          </cell>
        </row>
        <row r="10458">
          <cell r="A10458">
            <v>46888</v>
          </cell>
          <cell r="B10458">
            <v>0</v>
          </cell>
        </row>
        <row r="10459">
          <cell r="A10459">
            <v>46889</v>
          </cell>
          <cell r="B10459">
            <v>0</v>
          </cell>
        </row>
        <row r="10460">
          <cell r="A10460">
            <v>46890</v>
          </cell>
          <cell r="B10460">
            <v>0</v>
          </cell>
        </row>
        <row r="10461">
          <cell r="A10461">
            <v>46891</v>
          </cell>
          <cell r="B10461">
            <v>0</v>
          </cell>
        </row>
        <row r="10462">
          <cell r="A10462">
            <v>46892</v>
          </cell>
          <cell r="B10462">
            <v>0</v>
          </cell>
        </row>
        <row r="10463">
          <cell r="A10463">
            <v>46893</v>
          </cell>
          <cell r="B10463">
            <v>0</v>
          </cell>
        </row>
        <row r="10464">
          <cell r="A10464">
            <v>46894</v>
          </cell>
          <cell r="B10464">
            <v>0</v>
          </cell>
        </row>
        <row r="10465">
          <cell r="A10465">
            <v>46895</v>
          </cell>
          <cell r="B10465">
            <v>0</v>
          </cell>
        </row>
        <row r="10466">
          <cell r="A10466">
            <v>46896</v>
          </cell>
          <cell r="B10466">
            <v>0</v>
          </cell>
        </row>
        <row r="10467">
          <cell r="A10467">
            <v>46897</v>
          </cell>
          <cell r="B10467">
            <v>0</v>
          </cell>
        </row>
        <row r="10468">
          <cell r="A10468">
            <v>46898</v>
          </cell>
          <cell r="B10468">
            <v>0</v>
          </cell>
        </row>
        <row r="10469">
          <cell r="A10469">
            <v>46899</v>
          </cell>
          <cell r="B10469">
            <v>0</v>
          </cell>
        </row>
        <row r="10470">
          <cell r="A10470">
            <v>46900</v>
          </cell>
          <cell r="B10470">
            <v>0</v>
          </cell>
        </row>
        <row r="10471">
          <cell r="A10471">
            <v>46901</v>
          </cell>
          <cell r="B10471">
            <v>0</v>
          </cell>
        </row>
        <row r="10472">
          <cell r="A10472">
            <v>46902</v>
          </cell>
          <cell r="B10472">
            <v>0</v>
          </cell>
        </row>
        <row r="10473">
          <cell r="A10473">
            <v>46903</v>
          </cell>
          <cell r="B10473">
            <v>0</v>
          </cell>
        </row>
        <row r="10474">
          <cell r="A10474">
            <v>46904</v>
          </cell>
          <cell r="B10474">
            <v>0</v>
          </cell>
        </row>
        <row r="10475">
          <cell r="A10475">
            <v>46905</v>
          </cell>
          <cell r="B10475">
            <v>0</v>
          </cell>
        </row>
        <row r="10476">
          <cell r="A10476">
            <v>46906</v>
          </cell>
          <cell r="B10476">
            <v>0</v>
          </cell>
        </row>
        <row r="10477">
          <cell r="A10477">
            <v>46907</v>
          </cell>
          <cell r="B10477">
            <v>0</v>
          </cell>
        </row>
        <row r="10478">
          <cell r="A10478">
            <v>46908</v>
          </cell>
          <cell r="B10478">
            <v>0</v>
          </cell>
        </row>
        <row r="10479">
          <cell r="A10479">
            <v>46909</v>
          </cell>
          <cell r="B10479">
            <v>0</v>
          </cell>
        </row>
        <row r="10480">
          <cell r="A10480">
            <v>46910</v>
          </cell>
          <cell r="B10480">
            <v>0</v>
          </cell>
        </row>
        <row r="10481">
          <cell r="A10481">
            <v>46911</v>
          </cell>
          <cell r="B10481">
            <v>0</v>
          </cell>
        </row>
        <row r="10482">
          <cell r="A10482">
            <v>46912</v>
          </cell>
          <cell r="B10482">
            <v>0</v>
          </cell>
        </row>
        <row r="10483">
          <cell r="A10483">
            <v>46913</v>
          </cell>
          <cell r="B10483">
            <v>0</v>
          </cell>
        </row>
        <row r="10484">
          <cell r="A10484">
            <v>46914</v>
          </cell>
          <cell r="B10484">
            <v>0</v>
          </cell>
        </row>
        <row r="10485">
          <cell r="A10485">
            <v>46915</v>
          </cell>
          <cell r="B10485">
            <v>0</v>
          </cell>
        </row>
        <row r="10486">
          <cell r="A10486">
            <v>46916</v>
          </cell>
          <cell r="B10486">
            <v>0</v>
          </cell>
        </row>
        <row r="10487">
          <cell r="A10487">
            <v>46917</v>
          </cell>
          <cell r="B10487">
            <v>0</v>
          </cell>
        </row>
        <row r="10488">
          <cell r="A10488">
            <v>46918</v>
          </cell>
          <cell r="B10488">
            <v>0</v>
          </cell>
        </row>
        <row r="10489">
          <cell r="A10489">
            <v>46919</v>
          </cell>
          <cell r="B10489">
            <v>0</v>
          </cell>
        </row>
        <row r="10490">
          <cell r="A10490">
            <v>46920</v>
          </cell>
          <cell r="B10490">
            <v>0</v>
          </cell>
        </row>
        <row r="10491">
          <cell r="A10491">
            <v>46921</v>
          </cell>
          <cell r="B10491">
            <v>0</v>
          </cell>
        </row>
        <row r="10492">
          <cell r="A10492">
            <v>46922</v>
          </cell>
          <cell r="B10492">
            <v>0</v>
          </cell>
        </row>
        <row r="10493">
          <cell r="A10493">
            <v>46923</v>
          </cell>
          <cell r="B10493">
            <v>0</v>
          </cell>
        </row>
        <row r="10494">
          <cell r="A10494">
            <v>46924</v>
          </cell>
          <cell r="B10494">
            <v>0</v>
          </cell>
        </row>
        <row r="10495">
          <cell r="A10495">
            <v>46925</v>
          </cell>
          <cell r="B10495">
            <v>0</v>
          </cell>
        </row>
        <row r="10496">
          <cell r="A10496">
            <v>46926</v>
          </cell>
          <cell r="B10496">
            <v>0</v>
          </cell>
        </row>
        <row r="10497">
          <cell r="A10497">
            <v>46927</v>
          </cell>
          <cell r="B10497">
            <v>0</v>
          </cell>
        </row>
        <row r="10498">
          <cell r="A10498">
            <v>46928</v>
          </cell>
          <cell r="B10498">
            <v>0</v>
          </cell>
        </row>
        <row r="10499">
          <cell r="A10499">
            <v>46929</v>
          </cell>
          <cell r="B10499">
            <v>0</v>
          </cell>
        </row>
        <row r="10500">
          <cell r="A10500">
            <v>46930</v>
          </cell>
          <cell r="B10500">
            <v>0</v>
          </cell>
        </row>
        <row r="10501">
          <cell r="A10501">
            <v>46931</v>
          </cell>
          <cell r="B10501">
            <v>0</v>
          </cell>
        </row>
        <row r="10502">
          <cell r="A10502">
            <v>46932</v>
          </cell>
          <cell r="B10502">
            <v>0</v>
          </cell>
        </row>
        <row r="10503">
          <cell r="A10503">
            <v>46933</v>
          </cell>
          <cell r="B10503">
            <v>0</v>
          </cell>
        </row>
        <row r="10504">
          <cell r="A10504">
            <v>46934</v>
          </cell>
          <cell r="B10504">
            <v>0</v>
          </cell>
        </row>
        <row r="10505">
          <cell r="A10505">
            <v>46935</v>
          </cell>
          <cell r="B10505">
            <v>0</v>
          </cell>
        </row>
        <row r="10506">
          <cell r="A10506">
            <v>46936</v>
          </cell>
          <cell r="B10506">
            <v>0</v>
          </cell>
        </row>
        <row r="10507">
          <cell r="A10507">
            <v>46937</v>
          </cell>
          <cell r="B10507">
            <v>0</v>
          </cell>
        </row>
        <row r="10508">
          <cell r="A10508">
            <v>46938</v>
          </cell>
          <cell r="B10508">
            <v>0</v>
          </cell>
        </row>
        <row r="10509">
          <cell r="A10509">
            <v>46939</v>
          </cell>
          <cell r="B10509">
            <v>0</v>
          </cell>
        </row>
        <row r="10510">
          <cell r="A10510">
            <v>46940</v>
          </cell>
          <cell r="B10510">
            <v>0</v>
          </cell>
        </row>
        <row r="10511">
          <cell r="A10511">
            <v>46941</v>
          </cell>
          <cell r="B10511">
            <v>0</v>
          </cell>
        </row>
        <row r="10512">
          <cell r="A10512">
            <v>46942</v>
          </cell>
          <cell r="B10512">
            <v>0</v>
          </cell>
        </row>
        <row r="10513">
          <cell r="A10513">
            <v>46943</v>
          </cell>
          <cell r="B10513">
            <v>0</v>
          </cell>
        </row>
        <row r="10514">
          <cell r="A10514">
            <v>46944</v>
          </cell>
          <cell r="B10514">
            <v>0</v>
          </cell>
        </row>
        <row r="10515">
          <cell r="A10515">
            <v>46945</v>
          </cell>
          <cell r="B10515">
            <v>0</v>
          </cell>
        </row>
        <row r="10516">
          <cell r="A10516">
            <v>46946</v>
          </cell>
          <cell r="B10516">
            <v>0</v>
          </cell>
        </row>
        <row r="10517">
          <cell r="A10517">
            <v>46947</v>
          </cell>
          <cell r="B10517">
            <v>0</v>
          </cell>
        </row>
        <row r="10518">
          <cell r="A10518">
            <v>46948</v>
          </cell>
          <cell r="B10518">
            <v>0</v>
          </cell>
        </row>
        <row r="10519">
          <cell r="A10519">
            <v>46949</v>
          </cell>
          <cell r="B10519">
            <v>0</v>
          </cell>
        </row>
        <row r="10520">
          <cell r="A10520">
            <v>46950</v>
          </cell>
          <cell r="B10520">
            <v>0</v>
          </cell>
        </row>
        <row r="10521">
          <cell r="A10521">
            <v>46951</v>
          </cell>
          <cell r="B10521">
            <v>0</v>
          </cell>
        </row>
        <row r="10522">
          <cell r="A10522">
            <v>46952</v>
          </cell>
          <cell r="B10522">
            <v>0</v>
          </cell>
        </row>
        <row r="10523">
          <cell r="A10523">
            <v>46953</v>
          </cell>
          <cell r="B10523">
            <v>0</v>
          </cell>
        </row>
        <row r="10524">
          <cell r="A10524">
            <v>46954</v>
          </cell>
          <cell r="B10524">
            <v>0</v>
          </cell>
        </row>
        <row r="10525">
          <cell r="A10525">
            <v>46955</v>
          </cell>
          <cell r="B10525">
            <v>0</v>
          </cell>
        </row>
        <row r="10526">
          <cell r="A10526">
            <v>46956</v>
          </cell>
          <cell r="B10526">
            <v>0</v>
          </cell>
        </row>
        <row r="10527">
          <cell r="A10527">
            <v>46957</v>
          </cell>
          <cell r="B10527">
            <v>0</v>
          </cell>
        </row>
        <row r="10528">
          <cell r="A10528">
            <v>46958</v>
          </cell>
          <cell r="B10528">
            <v>0</v>
          </cell>
        </row>
        <row r="10529">
          <cell r="A10529">
            <v>46959</v>
          </cell>
          <cell r="B10529">
            <v>0</v>
          </cell>
        </row>
        <row r="10530">
          <cell r="A10530">
            <v>46960</v>
          </cell>
          <cell r="B10530">
            <v>0</v>
          </cell>
        </row>
        <row r="10531">
          <cell r="A10531">
            <v>46961</v>
          </cell>
          <cell r="B10531">
            <v>0</v>
          </cell>
        </row>
        <row r="10532">
          <cell r="A10532">
            <v>46962</v>
          </cell>
          <cell r="B10532">
            <v>0</v>
          </cell>
        </row>
        <row r="10533">
          <cell r="A10533">
            <v>46963</v>
          </cell>
          <cell r="B10533">
            <v>0</v>
          </cell>
        </row>
        <row r="10534">
          <cell r="A10534">
            <v>46964</v>
          </cell>
          <cell r="B10534">
            <v>0</v>
          </cell>
        </row>
        <row r="10535">
          <cell r="A10535">
            <v>46965</v>
          </cell>
          <cell r="B10535">
            <v>0</v>
          </cell>
        </row>
        <row r="10536">
          <cell r="A10536">
            <v>46966</v>
          </cell>
          <cell r="B10536">
            <v>0</v>
          </cell>
        </row>
        <row r="10537">
          <cell r="A10537">
            <v>46967</v>
          </cell>
          <cell r="B10537">
            <v>0</v>
          </cell>
        </row>
        <row r="10538">
          <cell r="A10538">
            <v>46968</v>
          </cell>
          <cell r="B10538">
            <v>0</v>
          </cell>
        </row>
        <row r="10539">
          <cell r="A10539">
            <v>46969</v>
          </cell>
          <cell r="B10539">
            <v>0</v>
          </cell>
        </row>
        <row r="10540">
          <cell r="A10540">
            <v>46970</v>
          </cell>
          <cell r="B10540">
            <v>0</v>
          </cell>
        </row>
        <row r="10541">
          <cell r="A10541">
            <v>46971</v>
          </cell>
          <cell r="B10541">
            <v>0</v>
          </cell>
        </row>
        <row r="10542">
          <cell r="A10542">
            <v>46972</v>
          </cell>
          <cell r="B10542">
            <v>0</v>
          </cell>
        </row>
        <row r="10543">
          <cell r="A10543">
            <v>46973</v>
          </cell>
          <cell r="B10543">
            <v>0</v>
          </cell>
        </row>
        <row r="10544">
          <cell r="A10544">
            <v>46974</v>
          </cell>
          <cell r="B10544">
            <v>0</v>
          </cell>
        </row>
        <row r="10545">
          <cell r="A10545">
            <v>46975</v>
          </cell>
          <cell r="B10545">
            <v>0</v>
          </cell>
        </row>
        <row r="10546">
          <cell r="A10546">
            <v>46976</v>
          </cell>
          <cell r="B10546">
            <v>0</v>
          </cell>
        </row>
        <row r="10547">
          <cell r="A10547">
            <v>46977</v>
          </cell>
          <cell r="B10547">
            <v>0</v>
          </cell>
        </row>
        <row r="10548">
          <cell r="A10548">
            <v>46978</v>
          </cell>
          <cell r="B10548">
            <v>0</v>
          </cell>
        </row>
        <row r="10549">
          <cell r="A10549">
            <v>46979</v>
          </cell>
          <cell r="B10549">
            <v>0</v>
          </cell>
        </row>
        <row r="10550">
          <cell r="A10550">
            <v>46980</v>
          </cell>
          <cell r="B10550">
            <v>0</v>
          </cell>
        </row>
        <row r="10551">
          <cell r="A10551">
            <v>46981</v>
          </cell>
          <cell r="B10551">
            <v>0</v>
          </cell>
        </row>
        <row r="10552">
          <cell r="A10552">
            <v>46982</v>
          </cell>
          <cell r="B10552">
            <v>0</v>
          </cell>
        </row>
        <row r="10553">
          <cell r="A10553">
            <v>46983</v>
          </cell>
          <cell r="B10553">
            <v>0</v>
          </cell>
        </row>
        <row r="10554">
          <cell r="A10554">
            <v>46984</v>
          </cell>
          <cell r="B10554">
            <v>0</v>
          </cell>
        </row>
        <row r="10555">
          <cell r="A10555">
            <v>46985</v>
          </cell>
          <cell r="B10555">
            <v>0</v>
          </cell>
        </row>
        <row r="10556">
          <cell r="A10556">
            <v>46986</v>
          </cell>
          <cell r="B10556">
            <v>0</v>
          </cell>
        </row>
        <row r="10557">
          <cell r="A10557">
            <v>46987</v>
          </cell>
          <cell r="B10557">
            <v>0</v>
          </cell>
        </row>
        <row r="10558">
          <cell r="A10558">
            <v>46988</v>
          </cell>
          <cell r="B10558">
            <v>0</v>
          </cell>
        </row>
        <row r="10559">
          <cell r="A10559">
            <v>46989</v>
          </cell>
          <cell r="B10559">
            <v>0</v>
          </cell>
        </row>
        <row r="10560">
          <cell r="A10560">
            <v>46990</v>
          </cell>
          <cell r="B10560">
            <v>0</v>
          </cell>
        </row>
        <row r="10561">
          <cell r="A10561">
            <v>46991</v>
          </cell>
          <cell r="B10561">
            <v>0</v>
          </cell>
        </row>
        <row r="10562">
          <cell r="A10562">
            <v>46992</v>
          </cell>
          <cell r="B10562">
            <v>0</v>
          </cell>
        </row>
        <row r="10563">
          <cell r="A10563">
            <v>46993</v>
          </cell>
          <cell r="B10563">
            <v>0</v>
          </cell>
        </row>
        <row r="10564">
          <cell r="A10564">
            <v>46994</v>
          </cell>
          <cell r="B10564">
            <v>0</v>
          </cell>
        </row>
        <row r="10565">
          <cell r="A10565">
            <v>46995</v>
          </cell>
          <cell r="B10565">
            <v>0</v>
          </cell>
        </row>
        <row r="10566">
          <cell r="A10566">
            <v>46996</v>
          </cell>
          <cell r="B10566">
            <v>0</v>
          </cell>
        </row>
        <row r="10567">
          <cell r="A10567">
            <v>46997</v>
          </cell>
          <cell r="B10567">
            <v>0</v>
          </cell>
        </row>
        <row r="10568">
          <cell r="A10568">
            <v>46998</v>
          </cell>
          <cell r="B10568">
            <v>0</v>
          </cell>
        </row>
        <row r="10569">
          <cell r="A10569">
            <v>46999</v>
          </cell>
          <cell r="B10569">
            <v>0</v>
          </cell>
        </row>
        <row r="10570">
          <cell r="A10570">
            <v>47000</v>
          </cell>
          <cell r="B10570">
            <v>0</v>
          </cell>
        </row>
        <row r="10571">
          <cell r="A10571">
            <v>47001</v>
          </cell>
          <cell r="B10571">
            <v>0</v>
          </cell>
        </row>
        <row r="10572">
          <cell r="A10572">
            <v>47002</v>
          </cell>
          <cell r="B10572">
            <v>0</v>
          </cell>
        </row>
        <row r="10573">
          <cell r="A10573">
            <v>47003</v>
          </cell>
          <cell r="B10573">
            <v>0</v>
          </cell>
        </row>
        <row r="10574">
          <cell r="A10574">
            <v>47004</v>
          </cell>
          <cell r="B10574">
            <v>0</v>
          </cell>
        </row>
        <row r="10575">
          <cell r="A10575">
            <v>47005</v>
          </cell>
          <cell r="B10575">
            <v>0</v>
          </cell>
        </row>
        <row r="10576">
          <cell r="A10576">
            <v>47006</v>
          </cell>
          <cell r="B10576">
            <v>0</v>
          </cell>
        </row>
        <row r="10577">
          <cell r="A10577">
            <v>47007</v>
          </cell>
          <cell r="B10577">
            <v>0</v>
          </cell>
        </row>
        <row r="10578">
          <cell r="A10578">
            <v>47008</v>
          </cell>
          <cell r="B10578">
            <v>0</v>
          </cell>
        </row>
        <row r="10579">
          <cell r="A10579">
            <v>47009</v>
          </cell>
          <cell r="B10579">
            <v>0</v>
          </cell>
        </row>
        <row r="10580">
          <cell r="A10580">
            <v>47010</v>
          </cell>
          <cell r="B10580">
            <v>0</v>
          </cell>
        </row>
        <row r="10581">
          <cell r="A10581">
            <v>47011</v>
          </cell>
          <cell r="B10581">
            <v>0</v>
          </cell>
        </row>
        <row r="10582">
          <cell r="A10582">
            <v>47012</v>
          </cell>
          <cell r="B10582">
            <v>0</v>
          </cell>
        </row>
        <row r="10583">
          <cell r="A10583">
            <v>47013</v>
          </cell>
          <cell r="B10583">
            <v>0</v>
          </cell>
        </row>
        <row r="10584">
          <cell r="A10584">
            <v>47014</v>
          </cell>
          <cell r="B10584">
            <v>0</v>
          </cell>
        </row>
        <row r="10585">
          <cell r="A10585">
            <v>47015</v>
          </cell>
          <cell r="B10585">
            <v>0</v>
          </cell>
        </row>
        <row r="10586">
          <cell r="A10586">
            <v>47016</v>
          </cell>
          <cell r="B10586">
            <v>0</v>
          </cell>
        </row>
        <row r="10587">
          <cell r="A10587">
            <v>47017</v>
          </cell>
          <cell r="B10587">
            <v>0</v>
          </cell>
        </row>
        <row r="10588">
          <cell r="A10588">
            <v>47018</v>
          </cell>
          <cell r="B10588">
            <v>0</v>
          </cell>
        </row>
        <row r="10589">
          <cell r="A10589">
            <v>47019</v>
          </cell>
          <cell r="B10589">
            <v>0</v>
          </cell>
        </row>
        <row r="10590">
          <cell r="A10590">
            <v>47020</v>
          </cell>
          <cell r="B10590">
            <v>0</v>
          </cell>
        </row>
        <row r="10591">
          <cell r="A10591">
            <v>47021</v>
          </cell>
          <cell r="B10591">
            <v>0</v>
          </cell>
        </row>
        <row r="10592">
          <cell r="A10592">
            <v>47022</v>
          </cell>
          <cell r="B10592">
            <v>0</v>
          </cell>
        </row>
        <row r="10593">
          <cell r="A10593">
            <v>47023</v>
          </cell>
          <cell r="B10593">
            <v>0</v>
          </cell>
        </row>
        <row r="10594">
          <cell r="A10594">
            <v>47024</v>
          </cell>
          <cell r="B10594">
            <v>0</v>
          </cell>
        </row>
        <row r="10595">
          <cell r="A10595">
            <v>47025</v>
          </cell>
          <cell r="B10595">
            <v>0</v>
          </cell>
        </row>
        <row r="10596">
          <cell r="A10596">
            <v>47026</v>
          </cell>
          <cell r="B10596">
            <v>0</v>
          </cell>
        </row>
        <row r="10597">
          <cell r="A10597">
            <v>47027</v>
          </cell>
          <cell r="B10597">
            <v>0</v>
          </cell>
        </row>
        <row r="10598">
          <cell r="A10598">
            <v>47028</v>
          </cell>
          <cell r="B10598">
            <v>0</v>
          </cell>
        </row>
        <row r="10599">
          <cell r="A10599">
            <v>47029</v>
          </cell>
          <cell r="B10599">
            <v>0</v>
          </cell>
        </row>
        <row r="10600">
          <cell r="A10600">
            <v>47030</v>
          </cell>
          <cell r="B10600">
            <v>0</v>
          </cell>
        </row>
        <row r="10601">
          <cell r="A10601">
            <v>47031</v>
          </cell>
          <cell r="B10601">
            <v>0</v>
          </cell>
        </row>
        <row r="10602">
          <cell r="A10602">
            <v>47032</v>
          </cell>
          <cell r="B10602">
            <v>0</v>
          </cell>
        </row>
        <row r="10603">
          <cell r="A10603">
            <v>47033</v>
          </cell>
          <cell r="B10603">
            <v>0</v>
          </cell>
        </row>
        <row r="10604">
          <cell r="A10604">
            <v>47034</v>
          </cell>
          <cell r="B10604">
            <v>0</v>
          </cell>
        </row>
        <row r="10605">
          <cell r="A10605">
            <v>47035</v>
          </cell>
          <cell r="B10605">
            <v>0</v>
          </cell>
        </row>
        <row r="10606">
          <cell r="A10606">
            <v>47036</v>
          </cell>
          <cell r="B10606">
            <v>0</v>
          </cell>
        </row>
        <row r="10607">
          <cell r="A10607">
            <v>47037</v>
          </cell>
          <cell r="B10607">
            <v>0</v>
          </cell>
        </row>
        <row r="10608">
          <cell r="A10608">
            <v>47038</v>
          </cell>
          <cell r="B10608">
            <v>0</v>
          </cell>
        </row>
        <row r="10609">
          <cell r="A10609">
            <v>47039</v>
          </cell>
          <cell r="B10609">
            <v>0</v>
          </cell>
        </row>
        <row r="10610">
          <cell r="A10610">
            <v>47040</v>
          </cell>
          <cell r="B10610">
            <v>0</v>
          </cell>
        </row>
        <row r="10611">
          <cell r="A10611">
            <v>47041</v>
          </cell>
          <cell r="B10611">
            <v>0</v>
          </cell>
        </row>
        <row r="10612">
          <cell r="A10612">
            <v>47042</v>
          </cell>
          <cell r="B10612">
            <v>0</v>
          </cell>
        </row>
        <row r="10613">
          <cell r="A10613">
            <v>47043</v>
          </cell>
          <cell r="B10613">
            <v>0</v>
          </cell>
        </row>
        <row r="10614">
          <cell r="A10614">
            <v>47044</v>
          </cell>
          <cell r="B10614">
            <v>0</v>
          </cell>
        </row>
        <row r="10615">
          <cell r="A10615">
            <v>47045</v>
          </cell>
          <cell r="B10615">
            <v>0</v>
          </cell>
        </row>
        <row r="10616">
          <cell r="A10616">
            <v>47046</v>
          </cell>
          <cell r="B10616">
            <v>0</v>
          </cell>
        </row>
        <row r="10617">
          <cell r="A10617">
            <v>47047</v>
          </cell>
          <cell r="B10617">
            <v>0</v>
          </cell>
        </row>
        <row r="10618">
          <cell r="A10618">
            <v>47048</v>
          </cell>
          <cell r="B10618">
            <v>0</v>
          </cell>
        </row>
        <row r="10619">
          <cell r="A10619">
            <v>47049</v>
          </cell>
          <cell r="B10619">
            <v>0</v>
          </cell>
        </row>
        <row r="10620">
          <cell r="A10620">
            <v>47050</v>
          </cell>
          <cell r="B10620">
            <v>0</v>
          </cell>
        </row>
        <row r="10621">
          <cell r="A10621">
            <v>47051</v>
          </cell>
          <cell r="B10621">
            <v>0</v>
          </cell>
        </row>
        <row r="10622">
          <cell r="A10622">
            <v>47052</v>
          </cell>
          <cell r="B10622">
            <v>0</v>
          </cell>
        </row>
        <row r="10623">
          <cell r="A10623">
            <v>47053</v>
          </cell>
          <cell r="B10623">
            <v>0</v>
          </cell>
        </row>
        <row r="10624">
          <cell r="A10624">
            <v>47054</v>
          </cell>
          <cell r="B10624">
            <v>0</v>
          </cell>
        </row>
        <row r="10625">
          <cell r="A10625">
            <v>47055</v>
          </cell>
          <cell r="B10625">
            <v>0</v>
          </cell>
        </row>
        <row r="10626">
          <cell r="A10626">
            <v>47056</v>
          </cell>
          <cell r="B10626">
            <v>0</v>
          </cell>
        </row>
        <row r="10627">
          <cell r="A10627">
            <v>47057</v>
          </cell>
          <cell r="B10627">
            <v>0</v>
          </cell>
        </row>
        <row r="10628">
          <cell r="A10628">
            <v>47058</v>
          </cell>
          <cell r="B10628">
            <v>0</v>
          </cell>
        </row>
        <row r="10629">
          <cell r="A10629">
            <v>47059</v>
          </cell>
          <cell r="B10629">
            <v>0</v>
          </cell>
        </row>
        <row r="10630">
          <cell r="A10630">
            <v>47060</v>
          </cell>
          <cell r="B10630">
            <v>0</v>
          </cell>
        </row>
        <row r="10631">
          <cell r="A10631">
            <v>47061</v>
          </cell>
          <cell r="B10631">
            <v>0</v>
          </cell>
        </row>
        <row r="10632">
          <cell r="A10632">
            <v>47062</v>
          </cell>
          <cell r="B10632">
            <v>0</v>
          </cell>
        </row>
        <row r="10633">
          <cell r="A10633">
            <v>47063</v>
          </cell>
          <cell r="B10633">
            <v>0</v>
          </cell>
        </row>
        <row r="10634">
          <cell r="A10634">
            <v>47064</v>
          </cell>
          <cell r="B10634">
            <v>0</v>
          </cell>
        </row>
        <row r="10635">
          <cell r="A10635">
            <v>47065</v>
          </cell>
          <cell r="B10635">
            <v>0</v>
          </cell>
        </row>
        <row r="10636">
          <cell r="A10636">
            <v>47066</v>
          </cell>
          <cell r="B10636">
            <v>0</v>
          </cell>
        </row>
        <row r="10637">
          <cell r="A10637">
            <v>47067</v>
          </cell>
          <cell r="B10637">
            <v>0</v>
          </cell>
        </row>
        <row r="10638">
          <cell r="A10638">
            <v>47068</v>
          </cell>
          <cell r="B10638">
            <v>0</v>
          </cell>
        </row>
        <row r="10639">
          <cell r="A10639">
            <v>47069</v>
          </cell>
          <cell r="B10639">
            <v>0</v>
          </cell>
        </row>
        <row r="10640">
          <cell r="A10640">
            <v>47070</v>
          </cell>
          <cell r="B10640">
            <v>0</v>
          </cell>
        </row>
        <row r="10641">
          <cell r="A10641">
            <v>47071</v>
          </cell>
          <cell r="B10641">
            <v>0</v>
          </cell>
        </row>
        <row r="10642">
          <cell r="A10642">
            <v>47072</v>
          </cell>
          <cell r="B10642">
            <v>0</v>
          </cell>
        </row>
        <row r="10643">
          <cell r="A10643">
            <v>47073</v>
          </cell>
          <cell r="B10643">
            <v>0</v>
          </cell>
        </row>
        <row r="10644">
          <cell r="A10644">
            <v>47074</v>
          </cell>
          <cell r="B10644">
            <v>0</v>
          </cell>
        </row>
        <row r="10645">
          <cell r="A10645">
            <v>47075</v>
          </cell>
          <cell r="B10645">
            <v>0</v>
          </cell>
        </row>
        <row r="10646">
          <cell r="A10646">
            <v>47076</v>
          </cell>
          <cell r="B10646">
            <v>0</v>
          </cell>
        </row>
        <row r="10647">
          <cell r="A10647">
            <v>47077</v>
          </cell>
          <cell r="B10647">
            <v>0</v>
          </cell>
        </row>
        <row r="10648">
          <cell r="A10648">
            <v>47078</v>
          </cell>
          <cell r="B10648">
            <v>0</v>
          </cell>
        </row>
        <row r="10649">
          <cell r="A10649">
            <v>47079</v>
          </cell>
          <cell r="B10649">
            <v>0</v>
          </cell>
        </row>
        <row r="10650">
          <cell r="A10650">
            <v>47080</v>
          </cell>
          <cell r="B10650">
            <v>0</v>
          </cell>
        </row>
        <row r="10651">
          <cell r="A10651">
            <v>47081</v>
          </cell>
          <cell r="B10651">
            <v>0</v>
          </cell>
        </row>
        <row r="10652">
          <cell r="A10652">
            <v>47082</v>
          </cell>
          <cell r="B10652">
            <v>0</v>
          </cell>
        </row>
        <row r="10653">
          <cell r="A10653">
            <v>47083</v>
          </cell>
          <cell r="B10653">
            <v>0</v>
          </cell>
        </row>
        <row r="10654">
          <cell r="A10654">
            <v>47084</v>
          </cell>
          <cell r="B10654">
            <v>0</v>
          </cell>
        </row>
        <row r="10655">
          <cell r="A10655">
            <v>47085</v>
          </cell>
          <cell r="B10655">
            <v>0</v>
          </cell>
        </row>
        <row r="10656">
          <cell r="A10656">
            <v>47086</v>
          </cell>
          <cell r="B10656">
            <v>0</v>
          </cell>
        </row>
        <row r="10657">
          <cell r="A10657">
            <v>47087</v>
          </cell>
          <cell r="B10657">
            <v>0</v>
          </cell>
        </row>
        <row r="10658">
          <cell r="A10658">
            <v>47088</v>
          </cell>
          <cell r="B10658">
            <v>0</v>
          </cell>
        </row>
        <row r="10659">
          <cell r="A10659">
            <v>47089</v>
          </cell>
          <cell r="B10659">
            <v>0</v>
          </cell>
        </row>
        <row r="10660">
          <cell r="A10660">
            <v>47090</v>
          </cell>
          <cell r="B10660">
            <v>0</v>
          </cell>
        </row>
        <row r="10661">
          <cell r="A10661">
            <v>47091</v>
          </cell>
          <cell r="B10661">
            <v>0</v>
          </cell>
        </row>
        <row r="10662">
          <cell r="A10662">
            <v>47092</v>
          </cell>
          <cell r="B10662">
            <v>0</v>
          </cell>
        </row>
        <row r="10663">
          <cell r="A10663">
            <v>47093</v>
          </cell>
          <cell r="B10663">
            <v>0</v>
          </cell>
        </row>
        <row r="10664">
          <cell r="A10664">
            <v>47094</v>
          </cell>
          <cell r="B10664">
            <v>0</v>
          </cell>
        </row>
        <row r="10665">
          <cell r="A10665">
            <v>47095</v>
          </cell>
          <cell r="B10665">
            <v>0</v>
          </cell>
        </row>
        <row r="10666">
          <cell r="A10666">
            <v>47096</v>
          </cell>
          <cell r="B10666">
            <v>0</v>
          </cell>
        </row>
        <row r="10667">
          <cell r="A10667">
            <v>47097</v>
          </cell>
          <cell r="B10667">
            <v>0</v>
          </cell>
        </row>
        <row r="10668">
          <cell r="A10668">
            <v>47098</v>
          </cell>
          <cell r="B10668">
            <v>0</v>
          </cell>
        </row>
        <row r="10669">
          <cell r="A10669">
            <v>47099</v>
          </cell>
          <cell r="B10669">
            <v>0</v>
          </cell>
        </row>
        <row r="10670">
          <cell r="A10670">
            <v>47100</v>
          </cell>
          <cell r="B10670">
            <v>0</v>
          </cell>
        </row>
        <row r="10671">
          <cell r="A10671">
            <v>47101</v>
          </cell>
          <cell r="B10671">
            <v>0</v>
          </cell>
        </row>
        <row r="10672">
          <cell r="A10672">
            <v>47102</v>
          </cell>
          <cell r="B10672">
            <v>0</v>
          </cell>
        </row>
        <row r="10673">
          <cell r="A10673">
            <v>47103</v>
          </cell>
          <cell r="B10673">
            <v>0</v>
          </cell>
        </row>
        <row r="10674">
          <cell r="A10674">
            <v>47104</v>
          </cell>
          <cell r="B10674">
            <v>0</v>
          </cell>
        </row>
        <row r="10675">
          <cell r="A10675">
            <v>47105</v>
          </cell>
          <cell r="B10675">
            <v>0</v>
          </cell>
        </row>
        <row r="10676">
          <cell r="A10676">
            <v>47106</v>
          </cell>
          <cell r="B10676">
            <v>0</v>
          </cell>
        </row>
        <row r="10677">
          <cell r="A10677">
            <v>47107</v>
          </cell>
          <cell r="B10677">
            <v>0</v>
          </cell>
        </row>
        <row r="10678">
          <cell r="A10678">
            <v>47108</v>
          </cell>
          <cell r="B10678">
            <v>0</v>
          </cell>
        </row>
        <row r="10679">
          <cell r="A10679">
            <v>47109</v>
          </cell>
          <cell r="B10679">
            <v>0</v>
          </cell>
        </row>
        <row r="10680">
          <cell r="A10680">
            <v>47110</v>
          </cell>
          <cell r="B10680">
            <v>0</v>
          </cell>
        </row>
        <row r="10681">
          <cell r="A10681">
            <v>47111</v>
          </cell>
          <cell r="B10681">
            <v>0</v>
          </cell>
        </row>
        <row r="10682">
          <cell r="A10682">
            <v>47112</v>
          </cell>
          <cell r="B10682">
            <v>0</v>
          </cell>
        </row>
        <row r="10683">
          <cell r="A10683">
            <v>47113</v>
          </cell>
          <cell r="B10683">
            <v>0</v>
          </cell>
        </row>
        <row r="10684">
          <cell r="A10684">
            <v>47114</v>
          </cell>
          <cell r="B10684">
            <v>0</v>
          </cell>
        </row>
        <row r="10685">
          <cell r="A10685">
            <v>47115</v>
          </cell>
          <cell r="B10685">
            <v>0</v>
          </cell>
        </row>
        <row r="10686">
          <cell r="A10686">
            <v>47116</v>
          </cell>
          <cell r="B10686">
            <v>0</v>
          </cell>
        </row>
        <row r="10687">
          <cell r="A10687">
            <v>47117</v>
          </cell>
          <cell r="B10687">
            <v>0</v>
          </cell>
        </row>
        <row r="10688">
          <cell r="A10688">
            <v>47118</v>
          </cell>
          <cell r="B10688">
            <v>0</v>
          </cell>
        </row>
        <row r="10689">
          <cell r="A10689">
            <v>47119</v>
          </cell>
          <cell r="B10689">
            <v>0</v>
          </cell>
        </row>
        <row r="10690">
          <cell r="A10690">
            <v>47120</v>
          </cell>
          <cell r="B10690">
            <v>0</v>
          </cell>
        </row>
        <row r="10691">
          <cell r="A10691">
            <v>47121</v>
          </cell>
          <cell r="B10691">
            <v>0</v>
          </cell>
        </row>
        <row r="10692">
          <cell r="A10692">
            <v>47122</v>
          </cell>
          <cell r="B10692">
            <v>0</v>
          </cell>
        </row>
        <row r="10693">
          <cell r="A10693">
            <v>47123</v>
          </cell>
          <cell r="B10693">
            <v>0</v>
          </cell>
        </row>
        <row r="10694">
          <cell r="A10694">
            <v>47124</v>
          </cell>
          <cell r="B10694">
            <v>0</v>
          </cell>
        </row>
        <row r="10695">
          <cell r="A10695">
            <v>47125</v>
          </cell>
          <cell r="B10695">
            <v>0</v>
          </cell>
        </row>
        <row r="10696">
          <cell r="A10696">
            <v>47126</v>
          </cell>
          <cell r="B10696">
            <v>0</v>
          </cell>
        </row>
        <row r="10697">
          <cell r="A10697">
            <v>47127</v>
          </cell>
          <cell r="B10697">
            <v>0</v>
          </cell>
        </row>
        <row r="10698">
          <cell r="A10698">
            <v>47128</v>
          </cell>
          <cell r="B10698">
            <v>0</v>
          </cell>
        </row>
        <row r="10699">
          <cell r="A10699">
            <v>47129</v>
          </cell>
          <cell r="B10699">
            <v>0</v>
          </cell>
        </row>
        <row r="10700">
          <cell r="A10700">
            <v>47130</v>
          </cell>
          <cell r="B10700">
            <v>0</v>
          </cell>
        </row>
        <row r="10701">
          <cell r="A10701">
            <v>47131</v>
          </cell>
          <cell r="B10701">
            <v>0</v>
          </cell>
        </row>
        <row r="10702">
          <cell r="A10702">
            <v>47132</v>
          </cell>
          <cell r="B10702">
            <v>0</v>
          </cell>
        </row>
        <row r="10703">
          <cell r="A10703">
            <v>47133</v>
          </cell>
          <cell r="B10703">
            <v>0</v>
          </cell>
        </row>
        <row r="10704">
          <cell r="A10704">
            <v>47134</v>
          </cell>
          <cell r="B10704">
            <v>0</v>
          </cell>
        </row>
        <row r="10705">
          <cell r="A10705">
            <v>47135</v>
          </cell>
          <cell r="B10705">
            <v>0</v>
          </cell>
        </row>
        <row r="10706">
          <cell r="A10706">
            <v>47136</v>
          </cell>
          <cell r="B10706">
            <v>0</v>
          </cell>
        </row>
        <row r="10707">
          <cell r="A10707">
            <v>47137</v>
          </cell>
          <cell r="B10707">
            <v>0</v>
          </cell>
        </row>
        <row r="10708">
          <cell r="A10708">
            <v>47138</v>
          </cell>
          <cell r="B10708">
            <v>0</v>
          </cell>
        </row>
        <row r="10709">
          <cell r="A10709">
            <v>47139</v>
          </cell>
          <cell r="B10709">
            <v>0</v>
          </cell>
        </row>
        <row r="10710">
          <cell r="A10710">
            <v>47140</v>
          </cell>
          <cell r="B10710">
            <v>0</v>
          </cell>
        </row>
        <row r="10711">
          <cell r="A10711">
            <v>47141</v>
          </cell>
          <cell r="B10711">
            <v>0</v>
          </cell>
        </row>
        <row r="10712">
          <cell r="A10712">
            <v>47142</v>
          </cell>
          <cell r="B10712">
            <v>0</v>
          </cell>
        </row>
        <row r="10713">
          <cell r="A10713">
            <v>47143</v>
          </cell>
          <cell r="B10713">
            <v>0</v>
          </cell>
        </row>
        <row r="10714">
          <cell r="A10714">
            <v>47144</v>
          </cell>
          <cell r="B10714">
            <v>0</v>
          </cell>
        </row>
        <row r="10715">
          <cell r="A10715">
            <v>47145</v>
          </cell>
          <cell r="B10715">
            <v>0</v>
          </cell>
        </row>
        <row r="10716">
          <cell r="A10716">
            <v>47146</v>
          </cell>
          <cell r="B10716">
            <v>0</v>
          </cell>
        </row>
        <row r="10717">
          <cell r="A10717">
            <v>47147</v>
          </cell>
          <cell r="B10717">
            <v>0</v>
          </cell>
        </row>
        <row r="10718">
          <cell r="A10718">
            <v>47148</v>
          </cell>
          <cell r="B10718">
            <v>0</v>
          </cell>
        </row>
        <row r="10719">
          <cell r="A10719">
            <v>47149</v>
          </cell>
          <cell r="B10719">
            <v>0</v>
          </cell>
        </row>
        <row r="10720">
          <cell r="A10720">
            <v>47150</v>
          </cell>
          <cell r="B10720">
            <v>0</v>
          </cell>
        </row>
        <row r="10721">
          <cell r="A10721">
            <v>47151</v>
          </cell>
          <cell r="B10721">
            <v>0</v>
          </cell>
        </row>
        <row r="10722">
          <cell r="A10722">
            <v>47152</v>
          </cell>
          <cell r="B10722">
            <v>0</v>
          </cell>
        </row>
        <row r="10723">
          <cell r="A10723">
            <v>47153</v>
          </cell>
          <cell r="B10723">
            <v>0</v>
          </cell>
        </row>
        <row r="10724">
          <cell r="A10724">
            <v>47154</v>
          </cell>
          <cell r="B10724">
            <v>0</v>
          </cell>
        </row>
        <row r="10725">
          <cell r="A10725">
            <v>47155</v>
          </cell>
          <cell r="B10725">
            <v>0</v>
          </cell>
        </row>
        <row r="10726">
          <cell r="A10726">
            <v>47156</v>
          </cell>
          <cell r="B10726">
            <v>0</v>
          </cell>
        </row>
        <row r="10727">
          <cell r="A10727">
            <v>47157</v>
          </cell>
          <cell r="B10727">
            <v>0</v>
          </cell>
        </row>
        <row r="10728">
          <cell r="A10728">
            <v>47158</v>
          </cell>
          <cell r="B10728">
            <v>0</v>
          </cell>
        </row>
        <row r="10729">
          <cell r="A10729">
            <v>47159</v>
          </cell>
          <cell r="B10729">
            <v>0</v>
          </cell>
        </row>
        <row r="10730">
          <cell r="A10730">
            <v>47160</v>
          </cell>
          <cell r="B10730">
            <v>0</v>
          </cell>
        </row>
        <row r="10731">
          <cell r="A10731">
            <v>47161</v>
          </cell>
          <cell r="B10731">
            <v>0</v>
          </cell>
        </row>
        <row r="10732">
          <cell r="A10732">
            <v>47162</v>
          </cell>
          <cell r="B10732">
            <v>0</v>
          </cell>
        </row>
        <row r="10733">
          <cell r="A10733">
            <v>47163</v>
          </cell>
          <cell r="B10733">
            <v>0</v>
          </cell>
        </row>
        <row r="10734">
          <cell r="A10734">
            <v>47164</v>
          </cell>
          <cell r="B10734">
            <v>0</v>
          </cell>
        </row>
        <row r="10735">
          <cell r="A10735">
            <v>47165</v>
          </cell>
          <cell r="B10735">
            <v>0</v>
          </cell>
        </row>
        <row r="10736">
          <cell r="A10736">
            <v>47166</v>
          </cell>
          <cell r="B10736">
            <v>0</v>
          </cell>
        </row>
        <row r="10737">
          <cell r="A10737">
            <v>47167</v>
          </cell>
          <cell r="B10737">
            <v>0</v>
          </cell>
        </row>
        <row r="10738">
          <cell r="A10738">
            <v>47168</v>
          </cell>
          <cell r="B10738">
            <v>0</v>
          </cell>
        </row>
        <row r="10739">
          <cell r="A10739">
            <v>47169</v>
          </cell>
          <cell r="B10739">
            <v>0</v>
          </cell>
        </row>
        <row r="10740">
          <cell r="A10740">
            <v>47170</v>
          </cell>
          <cell r="B10740">
            <v>0</v>
          </cell>
        </row>
        <row r="10741">
          <cell r="A10741">
            <v>47171</v>
          </cell>
          <cell r="B10741">
            <v>0</v>
          </cell>
        </row>
        <row r="10742">
          <cell r="A10742">
            <v>47172</v>
          </cell>
          <cell r="B10742">
            <v>0</v>
          </cell>
        </row>
        <row r="10743">
          <cell r="A10743">
            <v>47173</v>
          </cell>
          <cell r="B10743">
            <v>0</v>
          </cell>
        </row>
        <row r="10744">
          <cell r="A10744">
            <v>47174</v>
          </cell>
          <cell r="B10744">
            <v>0</v>
          </cell>
        </row>
        <row r="10745">
          <cell r="A10745">
            <v>47175</v>
          </cell>
          <cell r="B10745">
            <v>0</v>
          </cell>
        </row>
        <row r="10746">
          <cell r="A10746">
            <v>47176</v>
          </cell>
          <cell r="B10746">
            <v>0</v>
          </cell>
        </row>
        <row r="10747">
          <cell r="A10747">
            <v>47177</v>
          </cell>
          <cell r="B10747">
            <v>0</v>
          </cell>
        </row>
        <row r="10748">
          <cell r="A10748">
            <v>47178</v>
          </cell>
          <cell r="B10748">
            <v>0</v>
          </cell>
        </row>
        <row r="10749">
          <cell r="A10749">
            <v>47179</v>
          </cell>
          <cell r="B10749">
            <v>0</v>
          </cell>
        </row>
        <row r="10750">
          <cell r="A10750">
            <v>47180</v>
          </cell>
          <cell r="B10750">
            <v>0</v>
          </cell>
        </row>
        <row r="10751">
          <cell r="A10751">
            <v>47181</v>
          </cell>
          <cell r="B10751">
            <v>0</v>
          </cell>
        </row>
        <row r="10752">
          <cell r="A10752">
            <v>47182</v>
          </cell>
          <cell r="B10752">
            <v>0</v>
          </cell>
        </row>
        <row r="10753">
          <cell r="A10753">
            <v>47183</v>
          </cell>
          <cell r="B10753">
            <v>0</v>
          </cell>
        </row>
        <row r="10754">
          <cell r="A10754">
            <v>47184</v>
          </cell>
          <cell r="B10754">
            <v>0</v>
          </cell>
        </row>
        <row r="10755">
          <cell r="A10755">
            <v>47185</v>
          </cell>
          <cell r="B10755">
            <v>0</v>
          </cell>
        </row>
        <row r="10756">
          <cell r="A10756">
            <v>47186</v>
          </cell>
          <cell r="B10756">
            <v>0</v>
          </cell>
        </row>
        <row r="10757">
          <cell r="A10757">
            <v>47187</v>
          </cell>
          <cell r="B10757">
            <v>0</v>
          </cell>
        </row>
        <row r="10758">
          <cell r="A10758">
            <v>47188</v>
          </cell>
          <cell r="B10758">
            <v>0</v>
          </cell>
        </row>
        <row r="10759">
          <cell r="A10759">
            <v>47189</v>
          </cell>
          <cell r="B10759">
            <v>0</v>
          </cell>
        </row>
        <row r="10760">
          <cell r="A10760">
            <v>47190</v>
          </cell>
          <cell r="B10760">
            <v>0</v>
          </cell>
        </row>
        <row r="10761">
          <cell r="A10761">
            <v>47191</v>
          </cell>
          <cell r="B10761">
            <v>0</v>
          </cell>
        </row>
        <row r="10762">
          <cell r="A10762">
            <v>47192</v>
          </cell>
          <cell r="B10762">
            <v>0</v>
          </cell>
        </row>
        <row r="10763">
          <cell r="A10763">
            <v>47193</v>
          </cell>
          <cell r="B10763">
            <v>0</v>
          </cell>
        </row>
        <row r="10764">
          <cell r="A10764">
            <v>47194</v>
          </cell>
          <cell r="B10764">
            <v>0</v>
          </cell>
        </row>
        <row r="10765">
          <cell r="A10765">
            <v>47195</v>
          </cell>
          <cell r="B10765">
            <v>0</v>
          </cell>
        </row>
        <row r="10766">
          <cell r="A10766">
            <v>47196</v>
          </cell>
          <cell r="B10766">
            <v>0</v>
          </cell>
        </row>
        <row r="10767">
          <cell r="A10767">
            <v>47197</v>
          </cell>
          <cell r="B10767">
            <v>0</v>
          </cell>
        </row>
        <row r="10768">
          <cell r="A10768">
            <v>47198</v>
          </cell>
          <cell r="B10768">
            <v>0</v>
          </cell>
        </row>
        <row r="10769">
          <cell r="A10769">
            <v>47199</v>
          </cell>
          <cell r="B10769">
            <v>0</v>
          </cell>
        </row>
        <row r="10770">
          <cell r="A10770">
            <v>47200</v>
          </cell>
          <cell r="B10770">
            <v>0</v>
          </cell>
        </row>
        <row r="10771">
          <cell r="A10771">
            <v>47201</v>
          </cell>
          <cell r="B10771">
            <v>0</v>
          </cell>
        </row>
        <row r="10772">
          <cell r="A10772">
            <v>47202</v>
          </cell>
          <cell r="B10772">
            <v>0</v>
          </cell>
        </row>
        <row r="10773">
          <cell r="A10773">
            <v>47203</v>
          </cell>
          <cell r="B10773">
            <v>0</v>
          </cell>
        </row>
        <row r="10774">
          <cell r="A10774">
            <v>47204</v>
          </cell>
          <cell r="B10774">
            <v>0</v>
          </cell>
        </row>
        <row r="10775">
          <cell r="A10775">
            <v>47205</v>
          </cell>
          <cell r="B10775">
            <v>0</v>
          </cell>
        </row>
        <row r="10776">
          <cell r="A10776">
            <v>47206</v>
          </cell>
          <cell r="B10776">
            <v>0</v>
          </cell>
        </row>
        <row r="10777">
          <cell r="A10777">
            <v>47207</v>
          </cell>
          <cell r="B10777">
            <v>0</v>
          </cell>
        </row>
        <row r="10778">
          <cell r="A10778">
            <v>47208</v>
          </cell>
          <cell r="B10778">
            <v>0</v>
          </cell>
        </row>
        <row r="10779">
          <cell r="A10779">
            <v>47209</v>
          </cell>
          <cell r="B10779">
            <v>0</v>
          </cell>
        </row>
        <row r="10780">
          <cell r="A10780">
            <v>47210</v>
          </cell>
          <cell r="B10780">
            <v>0</v>
          </cell>
        </row>
        <row r="10781">
          <cell r="A10781">
            <v>47211</v>
          </cell>
          <cell r="B10781">
            <v>0</v>
          </cell>
        </row>
        <row r="10782">
          <cell r="A10782">
            <v>47212</v>
          </cell>
          <cell r="B10782">
            <v>0</v>
          </cell>
        </row>
        <row r="10783">
          <cell r="A10783">
            <v>47213</v>
          </cell>
          <cell r="B10783">
            <v>0</v>
          </cell>
        </row>
        <row r="10784">
          <cell r="A10784">
            <v>47214</v>
          </cell>
          <cell r="B10784">
            <v>0</v>
          </cell>
        </row>
        <row r="10785">
          <cell r="A10785">
            <v>47215</v>
          </cell>
          <cell r="B10785">
            <v>0</v>
          </cell>
        </row>
        <row r="10786">
          <cell r="A10786">
            <v>47216</v>
          </cell>
          <cell r="B10786">
            <v>0</v>
          </cell>
        </row>
        <row r="10787">
          <cell r="A10787">
            <v>47217</v>
          </cell>
          <cell r="B10787">
            <v>0</v>
          </cell>
        </row>
        <row r="10788">
          <cell r="A10788">
            <v>47218</v>
          </cell>
          <cell r="B10788">
            <v>0</v>
          </cell>
        </row>
        <row r="10789">
          <cell r="A10789">
            <v>47219</v>
          </cell>
          <cell r="B10789">
            <v>0</v>
          </cell>
        </row>
        <row r="10790">
          <cell r="A10790">
            <v>47220</v>
          </cell>
          <cell r="B10790">
            <v>0</v>
          </cell>
        </row>
        <row r="10791">
          <cell r="A10791">
            <v>47221</v>
          </cell>
          <cell r="B10791">
            <v>0</v>
          </cell>
        </row>
        <row r="10792">
          <cell r="A10792">
            <v>47222</v>
          </cell>
          <cell r="B10792">
            <v>0</v>
          </cell>
        </row>
        <row r="10793">
          <cell r="A10793">
            <v>47223</v>
          </cell>
          <cell r="B10793">
            <v>0</v>
          </cell>
        </row>
        <row r="10794">
          <cell r="A10794">
            <v>47224</v>
          </cell>
          <cell r="B10794">
            <v>0</v>
          </cell>
        </row>
        <row r="10795">
          <cell r="A10795">
            <v>47225</v>
          </cell>
          <cell r="B10795">
            <v>0</v>
          </cell>
        </row>
        <row r="10796">
          <cell r="A10796">
            <v>47226</v>
          </cell>
          <cell r="B10796">
            <v>0</v>
          </cell>
        </row>
        <row r="10797">
          <cell r="A10797">
            <v>47227</v>
          </cell>
          <cell r="B10797">
            <v>0</v>
          </cell>
        </row>
        <row r="10798">
          <cell r="A10798">
            <v>47228</v>
          </cell>
          <cell r="B10798">
            <v>0</v>
          </cell>
        </row>
        <row r="10799">
          <cell r="A10799">
            <v>47229</v>
          </cell>
          <cell r="B10799">
            <v>0</v>
          </cell>
        </row>
        <row r="10800">
          <cell r="A10800">
            <v>47230</v>
          </cell>
          <cell r="B10800">
            <v>0</v>
          </cell>
        </row>
        <row r="10801">
          <cell r="A10801">
            <v>47231</v>
          </cell>
          <cell r="B10801">
            <v>0</v>
          </cell>
        </row>
        <row r="10802">
          <cell r="A10802">
            <v>47232</v>
          </cell>
          <cell r="B10802">
            <v>0</v>
          </cell>
        </row>
        <row r="10803">
          <cell r="A10803">
            <v>47233</v>
          </cell>
          <cell r="B10803">
            <v>0</v>
          </cell>
        </row>
        <row r="10804">
          <cell r="A10804">
            <v>47234</v>
          </cell>
          <cell r="B10804">
            <v>0</v>
          </cell>
        </row>
        <row r="10805">
          <cell r="A10805">
            <v>47235</v>
          </cell>
          <cell r="B10805">
            <v>0</v>
          </cell>
        </row>
        <row r="10806">
          <cell r="A10806">
            <v>47236</v>
          </cell>
          <cell r="B10806">
            <v>0</v>
          </cell>
        </row>
        <row r="10807">
          <cell r="A10807">
            <v>47237</v>
          </cell>
          <cell r="B10807">
            <v>0</v>
          </cell>
        </row>
        <row r="10808">
          <cell r="A10808">
            <v>47238</v>
          </cell>
          <cell r="B10808">
            <v>0</v>
          </cell>
        </row>
        <row r="10809">
          <cell r="A10809">
            <v>47239</v>
          </cell>
          <cell r="B10809">
            <v>0</v>
          </cell>
        </row>
        <row r="10810">
          <cell r="A10810">
            <v>47240</v>
          </cell>
          <cell r="B10810">
            <v>0</v>
          </cell>
        </row>
        <row r="10811">
          <cell r="A10811">
            <v>47241</v>
          </cell>
          <cell r="B10811">
            <v>0</v>
          </cell>
        </row>
        <row r="10812">
          <cell r="A10812">
            <v>47242</v>
          </cell>
          <cell r="B10812">
            <v>0</v>
          </cell>
        </row>
        <row r="10813">
          <cell r="A10813">
            <v>47243</v>
          </cell>
          <cell r="B10813">
            <v>0</v>
          </cell>
        </row>
        <row r="10814">
          <cell r="A10814">
            <v>47244</v>
          </cell>
          <cell r="B10814">
            <v>0</v>
          </cell>
        </row>
        <row r="10815">
          <cell r="A10815">
            <v>47245</v>
          </cell>
          <cell r="B10815">
            <v>0</v>
          </cell>
        </row>
        <row r="10816">
          <cell r="A10816">
            <v>47246</v>
          </cell>
          <cell r="B10816">
            <v>0</v>
          </cell>
        </row>
        <row r="10817">
          <cell r="A10817">
            <v>47247</v>
          </cell>
          <cell r="B10817">
            <v>0</v>
          </cell>
        </row>
        <row r="10818">
          <cell r="A10818">
            <v>47248</v>
          </cell>
          <cell r="B10818">
            <v>0</v>
          </cell>
        </row>
        <row r="10819">
          <cell r="A10819">
            <v>47249</v>
          </cell>
          <cell r="B10819">
            <v>0</v>
          </cell>
        </row>
        <row r="10820">
          <cell r="A10820">
            <v>47250</v>
          </cell>
          <cell r="B10820">
            <v>0</v>
          </cell>
        </row>
        <row r="10821">
          <cell r="A10821">
            <v>47251</v>
          </cell>
          <cell r="B10821">
            <v>0</v>
          </cell>
        </row>
        <row r="10822">
          <cell r="A10822">
            <v>47252</v>
          </cell>
          <cell r="B10822">
            <v>0</v>
          </cell>
        </row>
        <row r="10823">
          <cell r="A10823">
            <v>47253</v>
          </cell>
          <cell r="B10823">
            <v>0</v>
          </cell>
        </row>
        <row r="10824">
          <cell r="A10824">
            <v>47254</v>
          </cell>
          <cell r="B10824">
            <v>0</v>
          </cell>
        </row>
        <row r="10825">
          <cell r="A10825">
            <v>47255</v>
          </cell>
          <cell r="B10825">
            <v>0</v>
          </cell>
        </row>
        <row r="10826">
          <cell r="A10826">
            <v>47256</v>
          </cell>
          <cell r="B10826">
            <v>0</v>
          </cell>
        </row>
        <row r="10827">
          <cell r="A10827">
            <v>47257</v>
          </cell>
          <cell r="B10827">
            <v>0</v>
          </cell>
        </row>
        <row r="10828">
          <cell r="A10828">
            <v>47258</v>
          </cell>
          <cell r="B10828">
            <v>0</v>
          </cell>
        </row>
        <row r="10829">
          <cell r="A10829">
            <v>47259</v>
          </cell>
          <cell r="B10829">
            <v>0</v>
          </cell>
        </row>
        <row r="10830">
          <cell r="A10830">
            <v>47260</v>
          </cell>
          <cell r="B10830">
            <v>0</v>
          </cell>
        </row>
        <row r="10831">
          <cell r="A10831">
            <v>47261</v>
          </cell>
          <cell r="B10831">
            <v>0</v>
          </cell>
        </row>
        <row r="10832">
          <cell r="A10832">
            <v>47262</v>
          </cell>
          <cell r="B10832">
            <v>0</v>
          </cell>
        </row>
        <row r="10833">
          <cell r="A10833">
            <v>47263</v>
          </cell>
          <cell r="B10833">
            <v>0</v>
          </cell>
        </row>
        <row r="10834">
          <cell r="A10834">
            <v>47264</v>
          </cell>
          <cell r="B10834">
            <v>0</v>
          </cell>
        </row>
        <row r="10835">
          <cell r="A10835">
            <v>47265</v>
          </cell>
          <cell r="B10835">
            <v>0</v>
          </cell>
        </row>
        <row r="10836">
          <cell r="A10836">
            <v>47266</v>
          </cell>
          <cell r="B10836">
            <v>0</v>
          </cell>
        </row>
        <row r="10837">
          <cell r="A10837">
            <v>47267</v>
          </cell>
          <cell r="B10837">
            <v>0</v>
          </cell>
        </row>
        <row r="10838">
          <cell r="A10838">
            <v>47268</v>
          </cell>
          <cell r="B10838">
            <v>0</v>
          </cell>
        </row>
        <row r="10839">
          <cell r="A10839">
            <v>47269</v>
          </cell>
          <cell r="B10839">
            <v>0</v>
          </cell>
        </row>
        <row r="10840">
          <cell r="A10840">
            <v>47270</v>
          </cell>
          <cell r="B10840">
            <v>0</v>
          </cell>
        </row>
        <row r="10841">
          <cell r="A10841">
            <v>47271</v>
          </cell>
          <cell r="B10841">
            <v>0</v>
          </cell>
        </row>
        <row r="10842">
          <cell r="A10842">
            <v>47272</v>
          </cell>
          <cell r="B10842">
            <v>0</v>
          </cell>
        </row>
        <row r="10843">
          <cell r="A10843">
            <v>47273</v>
          </cell>
          <cell r="B10843">
            <v>0</v>
          </cell>
        </row>
        <row r="10844">
          <cell r="A10844">
            <v>47274</v>
          </cell>
          <cell r="B10844">
            <v>0</v>
          </cell>
        </row>
        <row r="10845">
          <cell r="A10845">
            <v>47275</v>
          </cell>
          <cell r="B10845">
            <v>0</v>
          </cell>
        </row>
        <row r="10846">
          <cell r="A10846">
            <v>47276</v>
          </cell>
          <cell r="B10846">
            <v>0</v>
          </cell>
        </row>
        <row r="10847">
          <cell r="A10847">
            <v>47277</v>
          </cell>
          <cell r="B10847">
            <v>0</v>
          </cell>
        </row>
        <row r="10848">
          <cell r="A10848">
            <v>47278</v>
          </cell>
          <cell r="B10848">
            <v>0</v>
          </cell>
        </row>
        <row r="10849">
          <cell r="A10849">
            <v>47279</v>
          </cell>
          <cell r="B10849">
            <v>0</v>
          </cell>
        </row>
        <row r="10850">
          <cell r="A10850">
            <v>47280</v>
          </cell>
          <cell r="B10850">
            <v>0</v>
          </cell>
        </row>
        <row r="10851">
          <cell r="A10851">
            <v>47281</v>
          </cell>
          <cell r="B10851">
            <v>0</v>
          </cell>
        </row>
        <row r="10852">
          <cell r="A10852">
            <v>47282</v>
          </cell>
          <cell r="B10852">
            <v>0</v>
          </cell>
        </row>
        <row r="10853">
          <cell r="A10853">
            <v>47283</v>
          </cell>
          <cell r="B10853">
            <v>0</v>
          </cell>
        </row>
        <row r="10854">
          <cell r="A10854">
            <v>47284</v>
          </cell>
          <cell r="B10854">
            <v>0</v>
          </cell>
        </row>
        <row r="10855">
          <cell r="A10855">
            <v>47285</v>
          </cell>
          <cell r="B10855">
            <v>0</v>
          </cell>
        </row>
        <row r="10856">
          <cell r="A10856">
            <v>47286</v>
          </cell>
          <cell r="B10856">
            <v>0</v>
          </cell>
        </row>
        <row r="10857">
          <cell r="A10857">
            <v>47287</v>
          </cell>
          <cell r="B10857">
            <v>0</v>
          </cell>
        </row>
        <row r="10858">
          <cell r="A10858">
            <v>47288</v>
          </cell>
          <cell r="B10858">
            <v>0</v>
          </cell>
        </row>
        <row r="10859">
          <cell r="A10859">
            <v>47289</v>
          </cell>
          <cell r="B10859">
            <v>0</v>
          </cell>
        </row>
        <row r="10860">
          <cell r="A10860">
            <v>47290</v>
          </cell>
          <cell r="B10860">
            <v>0</v>
          </cell>
        </row>
        <row r="10861">
          <cell r="A10861">
            <v>47291</v>
          </cell>
          <cell r="B10861">
            <v>0</v>
          </cell>
        </row>
        <row r="10862">
          <cell r="A10862">
            <v>47292</v>
          </cell>
          <cell r="B10862">
            <v>0</v>
          </cell>
        </row>
        <row r="10863">
          <cell r="A10863">
            <v>47293</v>
          </cell>
          <cell r="B10863">
            <v>0</v>
          </cell>
        </row>
        <row r="10864">
          <cell r="A10864">
            <v>47294</v>
          </cell>
          <cell r="B10864">
            <v>0</v>
          </cell>
        </row>
        <row r="10865">
          <cell r="A10865">
            <v>47295</v>
          </cell>
          <cell r="B10865">
            <v>0</v>
          </cell>
        </row>
        <row r="10866">
          <cell r="A10866">
            <v>47296</v>
          </cell>
          <cell r="B10866">
            <v>0</v>
          </cell>
        </row>
        <row r="10867">
          <cell r="A10867">
            <v>47297</v>
          </cell>
          <cell r="B10867">
            <v>0</v>
          </cell>
        </row>
        <row r="10868">
          <cell r="A10868">
            <v>47298</v>
          </cell>
          <cell r="B10868">
            <v>0</v>
          </cell>
        </row>
        <row r="10869">
          <cell r="A10869">
            <v>47299</v>
          </cell>
          <cell r="B10869">
            <v>0</v>
          </cell>
        </row>
        <row r="10870">
          <cell r="A10870">
            <v>47300</v>
          </cell>
          <cell r="B10870">
            <v>0</v>
          </cell>
        </row>
        <row r="10871">
          <cell r="A10871">
            <v>47301</v>
          </cell>
          <cell r="B10871">
            <v>0</v>
          </cell>
        </row>
        <row r="10872">
          <cell r="A10872">
            <v>47302</v>
          </cell>
          <cell r="B10872">
            <v>0</v>
          </cell>
        </row>
        <row r="10873">
          <cell r="A10873">
            <v>47303</v>
          </cell>
          <cell r="B10873">
            <v>0</v>
          </cell>
        </row>
        <row r="10874">
          <cell r="A10874">
            <v>47304</v>
          </cell>
          <cell r="B10874">
            <v>0</v>
          </cell>
        </row>
        <row r="10875">
          <cell r="A10875">
            <v>47305</v>
          </cell>
          <cell r="B10875">
            <v>0</v>
          </cell>
        </row>
        <row r="10876">
          <cell r="A10876">
            <v>47306</v>
          </cell>
          <cell r="B10876">
            <v>0</v>
          </cell>
        </row>
        <row r="10877">
          <cell r="A10877">
            <v>47307</v>
          </cell>
          <cell r="B10877">
            <v>0</v>
          </cell>
        </row>
        <row r="10878">
          <cell r="A10878">
            <v>47308</v>
          </cell>
          <cell r="B10878">
            <v>0</v>
          </cell>
        </row>
        <row r="10879">
          <cell r="A10879">
            <v>47309</v>
          </cell>
          <cell r="B10879">
            <v>0</v>
          </cell>
        </row>
        <row r="10880">
          <cell r="A10880">
            <v>47310</v>
          </cell>
          <cell r="B10880">
            <v>0</v>
          </cell>
        </row>
        <row r="10881">
          <cell r="A10881">
            <v>47311</v>
          </cell>
          <cell r="B10881">
            <v>0</v>
          </cell>
        </row>
        <row r="10882">
          <cell r="A10882">
            <v>47312</v>
          </cell>
          <cell r="B10882">
            <v>0</v>
          </cell>
        </row>
        <row r="10883">
          <cell r="A10883">
            <v>47313</v>
          </cell>
          <cell r="B10883">
            <v>0</v>
          </cell>
        </row>
        <row r="10884">
          <cell r="A10884">
            <v>47314</v>
          </cell>
          <cell r="B10884">
            <v>0</v>
          </cell>
        </row>
        <row r="10885">
          <cell r="A10885">
            <v>47315</v>
          </cell>
          <cell r="B10885">
            <v>0</v>
          </cell>
        </row>
        <row r="10886">
          <cell r="A10886">
            <v>47316</v>
          </cell>
          <cell r="B10886">
            <v>0</v>
          </cell>
        </row>
        <row r="10887">
          <cell r="A10887">
            <v>47317</v>
          </cell>
          <cell r="B10887">
            <v>0</v>
          </cell>
        </row>
        <row r="10888">
          <cell r="A10888">
            <v>47318</v>
          </cell>
          <cell r="B10888">
            <v>0</v>
          </cell>
        </row>
        <row r="10889">
          <cell r="A10889">
            <v>47319</v>
          </cell>
          <cell r="B10889">
            <v>0</v>
          </cell>
        </row>
        <row r="10890">
          <cell r="A10890">
            <v>47320</v>
          </cell>
          <cell r="B10890">
            <v>0</v>
          </cell>
        </row>
        <row r="10891">
          <cell r="A10891">
            <v>47321</v>
          </cell>
          <cell r="B10891">
            <v>0</v>
          </cell>
        </row>
        <row r="10892">
          <cell r="A10892">
            <v>47322</v>
          </cell>
          <cell r="B10892">
            <v>0</v>
          </cell>
        </row>
        <row r="10893">
          <cell r="A10893">
            <v>47323</v>
          </cell>
          <cell r="B10893">
            <v>0</v>
          </cell>
        </row>
        <row r="10894">
          <cell r="A10894">
            <v>47324</v>
          </cell>
          <cell r="B10894">
            <v>0</v>
          </cell>
        </row>
        <row r="10895">
          <cell r="A10895">
            <v>47325</v>
          </cell>
          <cell r="B10895">
            <v>0</v>
          </cell>
        </row>
        <row r="10896">
          <cell r="A10896">
            <v>47326</v>
          </cell>
          <cell r="B10896">
            <v>0</v>
          </cell>
        </row>
        <row r="10897">
          <cell r="A10897">
            <v>47327</v>
          </cell>
          <cell r="B10897">
            <v>0</v>
          </cell>
        </row>
        <row r="10898">
          <cell r="A10898">
            <v>47328</v>
          </cell>
          <cell r="B10898">
            <v>0</v>
          </cell>
        </row>
        <row r="10899">
          <cell r="A10899">
            <v>47329</v>
          </cell>
          <cell r="B10899">
            <v>0</v>
          </cell>
        </row>
        <row r="10900">
          <cell r="A10900">
            <v>47330</v>
          </cell>
          <cell r="B10900">
            <v>0</v>
          </cell>
        </row>
        <row r="10901">
          <cell r="A10901">
            <v>47331</v>
          </cell>
          <cell r="B10901">
            <v>0</v>
          </cell>
        </row>
        <row r="10902">
          <cell r="A10902">
            <v>47332</v>
          </cell>
          <cell r="B10902">
            <v>0</v>
          </cell>
        </row>
        <row r="10903">
          <cell r="A10903">
            <v>47333</v>
          </cell>
          <cell r="B10903">
            <v>0</v>
          </cell>
        </row>
        <row r="10904">
          <cell r="A10904">
            <v>47334</v>
          </cell>
          <cell r="B10904">
            <v>0</v>
          </cell>
        </row>
        <row r="10905">
          <cell r="A10905">
            <v>47335</v>
          </cell>
          <cell r="B10905">
            <v>0</v>
          </cell>
        </row>
        <row r="10906">
          <cell r="A10906">
            <v>47336</v>
          </cell>
          <cell r="B10906">
            <v>0</v>
          </cell>
        </row>
        <row r="10907">
          <cell r="A10907">
            <v>47337</v>
          </cell>
          <cell r="B10907">
            <v>0</v>
          </cell>
        </row>
        <row r="10908">
          <cell r="A10908">
            <v>47338</v>
          </cell>
          <cell r="B10908">
            <v>0</v>
          </cell>
        </row>
        <row r="10909">
          <cell r="A10909">
            <v>47339</v>
          </cell>
          <cell r="B10909">
            <v>0</v>
          </cell>
        </row>
        <row r="10910">
          <cell r="A10910">
            <v>47340</v>
          </cell>
          <cell r="B10910">
            <v>0</v>
          </cell>
        </row>
        <row r="10911">
          <cell r="A10911">
            <v>47341</v>
          </cell>
          <cell r="B10911">
            <v>0</v>
          </cell>
        </row>
        <row r="10912">
          <cell r="A10912">
            <v>47342</v>
          </cell>
          <cell r="B10912">
            <v>0</v>
          </cell>
        </row>
        <row r="10913">
          <cell r="A10913">
            <v>47343</v>
          </cell>
          <cell r="B10913">
            <v>0</v>
          </cell>
        </row>
        <row r="10914">
          <cell r="A10914">
            <v>47344</v>
          </cell>
          <cell r="B10914">
            <v>0</v>
          </cell>
        </row>
        <row r="10915">
          <cell r="A10915">
            <v>47345</v>
          </cell>
          <cell r="B10915">
            <v>0</v>
          </cell>
        </row>
        <row r="10916">
          <cell r="A10916">
            <v>47346</v>
          </cell>
          <cell r="B10916">
            <v>0</v>
          </cell>
        </row>
        <row r="10917">
          <cell r="A10917">
            <v>47347</v>
          </cell>
          <cell r="B10917">
            <v>0</v>
          </cell>
        </row>
        <row r="10918">
          <cell r="A10918">
            <v>47348</v>
          </cell>
          <cell r="B10918">
            <v>0</v>
          </cell>
        </row>
        <row r="10919">
          <cell r="A10919">
            <v>47349</v>
          </cell>
          <cell r="B10919">
            <v>0</v>
          </cell>
        </row>
        <row r="10920">
          <cell r="A10920">
            <v>47350</v>
          </cell>
          <cell r="B10920">
            <v>0</v>
          </cell>
        </row>
        <row r="10921">
          <cell r="A10921">
            <v>47351</v>
          </cell>
          <cell r="B10921">
            <v>0</v>
          </cell>
        </row>
        <row r="10922">
          <cell r="A10922">
            <v>47352</v>
          </cell>
          <cell r="B10922">
            <v>0</v>
          </cell>
        </row>
        <row r="10923">
          <cell r="A10923">
            <v>47353</v>
          </cell>
          <cell r="B10923">
            <v>0</v>
          </cell>
        </row>
        <row r="10924">
          <cell r="A10924">
            <v>47354</v>
          </cell>
          <cell r="B10924">
            <v>0</v>
          </cell>
        </row>
        <row r="10925">
          <cell r="A10925">
            <v>47355</v>
          </cell>
          <cell r="B10925">
            <v>0</v>
          </cell>
        </row>
        <row r="10926">
          <cell r="A10926">
            <v>47356</v>
          </cell>
          <cell r="B10926">
            <v>0</v>
          </cell>
        </row>
        <row r="10927">
          <cell r="A10927">
            <v>47357</v>
          </cell>
          <cell r="B10927">
            <v>0</v>
          </cell>
        </row>
        <row r="10928">
          <cell r="A10928">
            <v>47358</v>
          </cell>
          <cell r="B10928">
            <v>0</v>
          </cell>
        </row>
        <row r="10929">
          <cell r="A10929">
            <v>47359</v>
          </cell>
          <cell r="B10929">
            <v>0</v>
          </cell>
        </row>
        <row r="10930">
          <cell r="A10930">
            <v>47360</v>
          </cell>
          <cell r="B10930">
            <v>0</v>
          </cell>
        </row>
        <row r="10931">
          <cell r="A10931">
            <v>47361</v>
          </cell>
          <cell r="B10931">
            <v>0</v>
          </cell>
        </row>
        <row r="10932">
          <cell r="A10932">
            <v>47362</v>
          </cell>
          <cell r="B10932">
            <v>0</v>
          </cell>
        </row>
        <row r="10933">
          <cell r="A10933">
            <v>47363</v>
          </cell>
          <cell r="B10933">
            <v>0</v>
          </cell>
        </row>
        <row r="10934">
          <cell r="A10934">
            <v>47364</v>
          </cell>
          <cell r="B10934">
            <v>0</v>
          </cell>
        </row>
        <row r="10935">
          <cell r="A10935">
            <v>47365</v>
          </cell>
          <cell r="B10935">
            <v>0</v>
          </cell>
        </row>
        <row r="10936">
          <cell r="A10936">
            <v>47366</v>
          </cell>
          <cell r="B10936">
            <v>0</v>
          </cell>
        </row>
        <row r="10937">
          <cell r="A10937">
            <v>47367</v>
          </cell>
          <cell r="B10937">
            <v>0</v>
          </cell>
        </row>
        <row r="10938">
          <cell r="A10938">
            <v>47368</v>
          </cell>
          <cell r="B10938">
            <v>0</v>
          </cell>
        </row>
        <row r="10939">
          <cell r="A10939">
            <v>47369</v>
          </cell>
          <cell r="B10939">
            <v>0</v>
          </cell>
        </row>
        <row r="10940">
          <cell r="A10940">
            <v>47370</v>
          </cell>
          <cell r="B10940">
            <v>0</v>
          </cell>
        </row>
        <row r="10941">
          <cell r="A10941">
            <v>47371</v>
          </cell>
          <cell r="B10941">
            <v>0</v>
          </cell>
        </row>
        <row r="10942">
          <cell r="A10942">
            <v>47372</v>
          </cell>
          <cell r="B10942">
            <v>0</v>
          </cell>
        </row>
        <row r="10943">
          <cell r="A10943">
            <v>47373</v>
          </cell>
          <cell r="B10943">
            <v>0</v>
          </cell>
        </row>
        <row r="10944">
          <cell r="A10944">
            <v>47374</v>
          </cell>
          <cell r="B10944">
            <v>0</v>
          </cell>
        </row>
        <row r="10945">
          <cell r="A10945">
            <v>47375</v>
          </cell>
          <cell r="B10945">
            <v>0</v>
          </cell>
        </row>
        <row r="10946">
          <cell r="A10946">
            <v>47376</v>
          </cell>
          <cell r="B10946">
            <v>0</v>
          </cell>
        </row>
        <row r="10947">
          <cell r="A10947">
            <v>47377</v>
          </cell>
          <cell r="B10947">
            <v>0</v>
          </cell>
        </row>
        <row r="10948">
          <cell r="A10948">
            <v>47378</v>
          </cell>
          <cell r="B10948">
            <v>0</v>
          </cell>
        </row>
        <row r="10949">
          <cell r="A10949">
            <v>47379</v>
          </cell>
          <cell r="B10949">
            <v>0</v>
          </cell>
        </row>
        <row r="10950">
          <cell r="A10950">
            <v>47380</v>
          </cell>
          <cell r="B10950">
            <v>0</v>
          </cell>
        </row>
        <row r="10951">
          <cell r="A10951">
            <v>47381</v>
          </cell>
          <cell r="B10951">
            <v>0</v>
          </cell>
        </row>
        <row r="10952">
          <cell r="A10952">
            <v>47382</v>
          </cell>
          <cell r="B10952">
            <v>0</v>
          </cell>
        </row>
        <row r="10953">
          <cell r="A10953">
            <v>47383</v>
          </cell>
          <cell r="B10953">
            <v>0</v>
          </cell>
        </row>
        <row r="10954">
          <cell r="A10954">
            <v>47384</v>
          </cell>
          <cell r="B10954">
            <v>0</v>
          </cell>
        </row>
        <row r="10955">
          <cell r="A10955">
            <v>47385</v>
          </cell>
          <cell r="B10955">
            <v>0</v>
          </cell>
        </row>
        <row r="10956">
          <cell r="A10956">
            <v>47386</v>
          </cell>
          <cell r="B10956">
            <v>0</v>
          </cell>
        </row>
        <row r="10957">
          <cell r="A10957">
            <v>47387</v>
          </cell>
          <cell r="B10957">
            <v>0</v>
          </cell>
        </row>
        <row r="10958">
          <cell r="A10958">
            <v>47388</v>
          </cell>
          <cell r="B10958">
            <v>0</v>
          </cell>
        </row>
        <row r="10959">
          <cell r="A10959">
            <v>47389</v>
          </cell>
          <cell r="B10959">
            <v>0</v>
          </cell>
        </row>
        <row r="10960">
          <cell r="A10960">
            <v>47390</v>
          </cell>
          <cell r="B10960">
            <v>0</v>
          </cell>
        </row>
        <row r="10961">
          <cell r="A10961">
            <v>47391</v>
          </cell>
          <cell r="B10961">
            <v>0</v>
          </cell>
        </row>
        <row r="10962">
          <cell r="A10962">
            <v>47392</v>
          </cell>
          <cell r="B10962">
            <v>0</v>
          </cell>
        </row>
        <row r="10963">
          <cell r="A10963">
            <v>47393</v>
          </cell>
          <cell r="B10963">
            <v>0</v>
          </cell>
        </row>
        <row r="10964">
          <cell r="A10964">
            <v>47394</v>
          </cell>
          <cell r="B10964">
            <v>0</v>
          </cell>
        </row>
        <row r="10965">
          <cell r="A10965">
            <v>47395</v>
          </cell>
          <cell r="B10965">
            <v>0</v>
          </cell>
        </row>
        <row r="10966">
          <cell r="A10966">
            <v>47396</v>
          </cell>
          <cell r="B10966">
            <v>0</v>
          </cell>
        </row>
        <row r="10967">
          <cell r="A10967">
            <v>47397</v>
          </cell>
          <cell r="B10967">
            <v>0</v>
          </cell>
        </row>
        <row r="10968">
          <cell r="A10968">
            <v>47398</v>
          </cell>
          <cell r="B10968">
            <v>0</v>
          </cell>
        </row>
        <row r="10969">
          <cell r="A10969">
            <v>47399</v>
          </cell>
          <cell r="B10969">
            <v>0</v>
          </cell>
        </row>
        <row r="10970">
          <cell r="A10970">
            <v>47400</v>
          </cell>
          <cell r="B10970">
            <v>0</v>
          </cell>
        </row>
        <row r="10971">
          <cell r="A10971">
            <v>47401</v>
          </cell>
          <cell r="B10971">
            <v>0</v>
          </cell>
        </row>
        <row r="10972">
          <cell r="A10972">
            <v>47402</v>
          </cell>
          <cell r="B10972">
            <v>0</v>
          </cell>
        </row>
        <row r="10973">
          <cell r="A10973">
            <v>47403</v>
          </cell>
          <cell r="B10973">
            <v>0</v>
          </cell>
        </row>
        <row r="10974">
          <cell r="A10974">
            <v>47404</v>
          </cell>
          <cell r="B10974">
            <v>0</v>
          </cell>
        </row>
        <row r="10975">
          <cell r="A10975">
            <v>47405</v>
          </cell>
          <cell r="B10975">
            <v>0</v>
          </cell>
        </row>
        <row r="10976">
          <cell r="A10976">
            <v>47406</v>
          </cell>
          <cell r="B10976">
            <v>0</v>
          </cell>
        </row>
        <row r="10977">
          <cell r="A10977">
            <v>47407</v>
          </cell>
          <cell r="B10977">
            <v>0</v>
          </cell>
        </row>
        <row r="10978">
          <cell r="A10978">
            <v>47408</v>
          </cell>
          <cell r="B10978">
            <v>0</v>
          </cell>
        </row>
        <row r="10979">
          <cell r="A10979">
            <v>47409</v>
          </cell>
          <cell r="B10979">
            <v>0</v>
          </cell>
        </row>
        <row r="10980">
          <cell r="A10980">
            <v>47410</v>
          </cell>
          <cell r="B10980">
            <v>0</v>
          </cell>
        </row>
        <row r="10981">
          <cell r="A10981">
            <v>47411</v>
          </cell>
          <cell r="B10981">
            <v>0</v>
          </cell>
        </row>
        <row r="10982">
          <cell r="A10982">
            <v>47412</v>
          </cell>
          <cell r="B10982">
            <v>0</v>
          </cell>
        </row>
        <row r="10983">
          <cell r="A10983">
            <v>47413</v>
          </cell>
          <cell r="B10983">
            <v>0</v>
          </cell>
        </row>
        <row r="10984">
          <cell r="A10984">
            <v>47414</v>
          </cell>
          <cell r="B10984">
            <v>0</v>
          </cell>
        </row>
        <row r="10985">
          <cell r="A10985">
            <v>47415</v>
          </cell>
          <cell r="B10985">
            <v>0</v>
          </cell>
        </row>
        <row r="10986">
          <cell r="A10986">
            <v>47416</v>
          </cell>
          <cell r="B10986">
            <v>0</v>
          </cell>
        </row>
        <row r="10987">
          <cell r="A10987">
            <v>47417</v>
          </cell>
          <cell r="B10987">
            <v>0</v>
          </cell>
        </row>
        <row r="10988">
          <cell r="A10988">
            <v>47418</v>
          </cell>
          <cell r="B10988">
            <v>0</v>
          </cell>
        </row>
        <row r="10989">
          <cell r="A10989">
            <v>47419</v>
          </cell>
          <cell r="B10989">
            <v>0</v>
          </cell>
        </row>
        <row r="10990">
          <cell r="A10990">
            <v>47420</v>
          </cell>
          <cell r="B10990">
            <v>0</v>
          </cell>
        </row>
        <row r="10991">
          <cell r="A10991">
            <v>47421</v>
          </cell>
          <cell r="B10991">
            <v>0</v>
          </cell>
        </row>
        <row r="10992">
          <cell r="A10992">
            <v>47422</v>
          </cell>
          <cell r="B10992">
            <v>0</v>
          </cell>
        </row>
        <row r="10993">
          <cell r="A10993">
            <v>47423</v>
          </cell>
          <cell r="B10993">
            <v>0</v>
          </cell>
        </row>
        <row r="10994">
          <cell r="A10994">
            <v>47424</v>
          </cell>
          <cell r="B10994">
            <v>0</v>
          </cell>
        </row>
        <row r="10995">
          <cell r="A10995">
            <v>47425</v>
          </cell>
          <cell r="B10995">
            <v>0</v>
          </cell>
        </row>
        <row r="10996">
          <cell r="A10996">
            <v>47426</v>
          </cell>
          <cell r="B10996">
            <v>0</v>
          </cell>
        </row>
        <row r="10997">
          <cell r="A10997">
            <v>47427</v>
          </cell>
          <cell r="B10997">
            <v>0</v>
          </cell>
        </row>
        <row r="10998">
          <cell r="A10998">
            <v>47428</v>
          </cell>
          <cell r="B10998">
            <v>0</v>
          </cell>
        </row>
        <row r="10999">
          <cell r="A10999">
            <v>47429</v>
          </cell>
          <cell r="B10999">
            <v>0</v>
          </cell>
        </row>
        <row r="11000">
          <cell r="A11000">
            <v>47430</v>
          </cell>
          <cell r="B11000">
            <v>0</v>
          </cell>
        </row>
        <row r="11001">
          <cell r="A11001">
            <v>47431</v>
          </cell>
          <cell r="B11001">
            <v>0</v>
          </cell>
        </row>
        <row r="11002">
          <cell r="A11002">
            <v>47432</v>
          </cell>
          <cell r="B11002">
            <v>0</v>
          </cell>
        </row>
        <row r="11003">
          <cell r="A11003">
            <v>47433</v>
          </cell>
          <cell r="B11003">
            <v>0</v>
          </cell>
        </row>
        <row r="11004">
          <cell r="A11004">
            <v>47434</v>
          </cell>
          <cell r="B11004">
            <v>0</v>
          </cell>
        </row>
        <row r="11005">
          <cell r="A11005">
            <v>47435</v>
          </cell>
          <cell r="B11005">
            <v>0</v>
          </cell>
        </row>
        <row r="11006">
          <cell r="A11006">
            <v>47436</v>
          </cell>
          <cell r="B11006">
            <v>0</v>
          </cell>
        </row>
        <row r="11007">
          <cell r="A11007">
            <v>47437</v>
          </cell>
          <cell r="B11007">
            <v>0</v>
          </cell>
        </row>
        <row r="11008">
          <cell r="A11008">
            <v>47438</v>
          </cell>
          <cell r="B11008">
            <v>0</v>
          </cell>
        </row>
        <row r="11009">
          <cell r="A11009">
            <v>47439</v>
          </cell>
          <cell r="B11009">
            <v>0</v>
          </cell>
        </row>
        <row r="11010">
          <cell r="A11010">
            <v>47440</v>
          </cell>
          <cell r="B11010">
            <v>0</v>
          </cell>
        </row>
        <row r="11011">
          <cell r="A11011">
            <v>47441</v>
          </cell>
          <cell r="B11011">
            <v>0</v>
          </cell>
        </row>
        <row r="11012">
          <cell r="A11012">
            <v>47442</v>
          </cell>
          <cell r="B11012">
            <v>0</v>
          </cell>
        </row>
        <row r="11013">
          <cell r="A11013">
            <v>47443</v>
          </cell>
          <cell r="B11013">
            <v>0</v>
          </cell>
        </row>
        <row r="11014">
          <cell r="A11014">
            <v>47444</v>
          </cell>
          <cell r="B11014">
            <v>0</v>
          </cell>
        </row>
        <row r="11015">
          <cell r="A11015">
            <v>47445</v>
          </cell>
          <cell r="B11015">
            <v>0</v>
          </cell>
        </row>
        <row r="11016">
          <cell r="A11016">
            <v>47446</v>
          </cell>
          <cell r="B11016">
            <v>0</v>
          </cell>
        </row>
        <row r="11017">
          <cell r="A11017">
            <v>47447</v>
          </cell>
          <cell r="B11017">
            <v>0</v>
          </cell>
        </row>
        <row r="11018">
          <cell r="A11018">
            <v>47448</v>
          </cell>
          <cell r="B11018">
            <v>0</v>
          </cell>
        </row>
        <row r="11019">
          <cell r="A11019">
            <v>47449</v>
          </cell>
          <cell r="B11019">
            <v>0</v>
          </cell>
        </row>
        <row r="11020">
          <cell r="A11020">
            <v>47450</v>
          </cell>
          <cell r="B11020">
            <v>0</v>
          </cell>
        </row>
        <row r="11021">
          <cell r="A11021">
            <v>47451</v>
          </cell>
          <cell r="B11021">
            <v>0</v>
          </cell>
        </row>
        <row r="11022">
          <cell r="A11022">
            <v>47452</v>
          </cell>
          <cell r="B11022">
            <v>0</v>
          </cell>
        </row>
        <row r="11023">
          <cell r="A11023">
            <v>47453</v>
          </cell>
          <cell r="B11023">
            <v>0</v>
          </cell>
        </row>
        <row r="11024">
          <cell r="A11024">
            <v>47454</v>
          </cell>
          <cell r="B11024">
            <v>0</v>
          </cell>
        </row>
        <row r="11025">
          <cell r="A11025">
            <v>47455</v>
          </cell>
          <cell r="B11025">
            <v>0</v>
          </cell>
        </row>
        <row r="11026">
          <cell r="A11026">
            <v>47456</v>
          </cell>
          <cell r="B11026">
            <v>0</v>
          </cell>
        </row>
        <row r="11027">
          <cell r="A11027">
            <v>47457</v>
          </cell>
          <cell r="B11027">
            <v>0</v>
          </cell>
        </row>
        <row r="11028">
          <cell r="A11028">
            <v>47458</v>
          </cell>
          <cell r="B11028">
            <v>0</v>
          </cell>
        </row>
        <row r="11029">
          <cell r="A11029">
            <v>47459</v>
          </cell>
          <cell r="B11029">
            <v>0</v>
          </cell>
        </row>
        <row r="11030">
          <cell r="A11030">
            <v>47460</v>
          </cell>
          <cell r="B11030">
            <v>0</v>
          </cell>
        </row>
        <row r="11031">
          <cell r="A11031">
            <v>47461</v>
          </cell>
          <cell r="B11031">
            <v>0</v>
          </cell>
        </row>
        <row r="11032">
          <cell r="A11032">
            <v>47462</v>
          </cell>
          <cell r="B11032">
            <v>0</v>
          </cell>
        </row>
        <row r="11033">
          <cell r="A11033">
            <v>47463</v>
          </cell>
          <cell r="B11033">
            <v>0</v>
          </cell>
        </row>
        <row r="11034">
          <cell r="A11034">
            <v>47464</v>
          </cell>
          <cell r="B11034">
            <v>0</v>
          </cell>
        </row>
        <row r="11035">
          <cell r="A11035">
            <v>47465</v>
          </cell>
          <cell r="B11035">
            <v>0</v>
          </cell>
        </row>
        <row r="11036">
          <cell r="A11036">
            <v>47466</v>
          </cell>
          <cell r="B11036">
            <v>0</v>
          </cell>
        </row>
        <row r="11037">
          <cell r="A11037">
            <v>47467</v>
          </cell>
          <cell r="B11037">
            <v>0</v>
          </cell>
        </row>
        <row r="11038">
          <cell r="A11038">
            <v>47468</v>
          </cell>
          <cell r="B11038">
            <v>0</v>
          </cell>
        </row>
        <row r="11039">
          <cell r="A11039">
            <v>47469</v>
          </cell>
          <cell r="B11039">
            <v>0</v>
          </cell>
        </row>
        <row r="11040">
          <cell r="A11040">
            <v>47470</v>
          </cell>
          <cell r="B11040">
            <v>0</v>
          </cell>
        </row>
        <row r="11041">
          <cell r="A11041">
            <v>47471</v>
          </cell>
          <cell r="B11041">
            <v>0</v>
          </cell>
        </row>
        <row r="11042">
          <cell r="A11042">
            <v>47472</v>
          </cell>
          <cell r="B11042">
            <v>0</v>
          </cell>
        </row>
        <row r="11043">
          <cell r="A11043">
            <v>47473</v>
          </cell>
          <cell r="B11043">
            <v>0</v>
          </cell>
        </row>
        <row r="11044">
          <cell r="A11044">
            <v>47474</v>
          </cell>
          <cell r="B11044">
            <v>0</v>
          </cell>
        </row>
        <row r="11045">
          <cell r="A11045">
            <v>47475</v>
          </cell>
          <cell r="B11045">
            <v>0</v>
          </cell>
        </row>
        <row r="11046">
          <cell r="A11046">
            <v>47476</v>
          </cell>
          <cell r="B11046">
            <v>0</v>
          </cell>
        </row>
        <row r="11047">
          <cell r="A11047">
            <v>47477</v>
          </cell>
          <cell r="B11047">
            <v>0</v>
          </cell>
        </row>
        <row r="11048">
          <cell r="A11048">
            <v>47478</v>
          </cell>
          <cell r="B11048">
            <v>0</v>
          </cell>
        </row>
        <row r="11049">
          <cell r="A11049">
            <v>47479</v>
          </cell>
          <cell r="B11049">
            <v>0</v>
          </cell>
        </row>
        <row r="11050">
          <cell r="A11050">
            <v>47480</v>
          </cell>
          <cell r="B11050">
            <v>0</v>
          </cell>
        </row>
        <row r="11051">
          <cell r="A11051">
            <v>47481</v>
          </cell>
          <cell r="B11051">
            <v>0</v>
          </cell>
        </row>
        <row r="11052">
          <cell r="A11052">
            <v>47482</v>
          </cell>
          <cell r="B11052">
            <v>0</v>
          </cell>
        </row>
        <row r="11053">
          <cell r="A11053">
            <v>47483</v>
          </cell>
          <cell r="B11053">
            <v>0</v>
          </cell>
        </row>
        <row r="11054">
          <cell r="A11054">
            <v>47484</v>
          </cell>
          <cell r="B11054">
            <v>0</v>
          </cell>
        </row>
        <row r="11055">
          <cell r="A11055">
            <v>47485</v>
          </cell>
          <cell r="B11055">
            <v>0</v>
          </cell>
        </row>
        <row r="11056">
          <cell r="A11056">
            <v>47486</v>
          </cell>
          <cell r="B11056">
            <v>0</v>
          </cell>
        </row>
        <row r="11057">
          <cell r="A11057">
            <v>47487</v>
          </cell>
          <cell r="B11057">
            <v>0</v>
          </cell>
        </row>
        <row r="11058">
          <cell r="A11058">
            <v>47488</v>
          </cell>
          <cell r="B11058">
            <v>0</v>
          </cell>
        </row>
        <row r="11059">
          <cell r="A11059">
            <v>47489</v>
          </cell>
          <cell r="B11059">
            <v>0</v>
          </cell>
        </row>
        <row r="11060">
          <cell r="A11060">
            <v>47490</v>
          </cell>
          <cell r="B11060">
            <v>0</v>
          </cell>
        </row>
        <row r="11061">
          <cell r="A11061">
            <v>47491</v>
          </cell>
          <cell r="B11061">
            <v>0</v>
          </cell>
        </row>
        <row r="11062">
          <cell r="A11062">
            <v>47492</v>
          </cell>
          <cell r="B11062">
            <v>0</v>
          </cell>
        </row>
        <row r="11063">
          <cell r="A11063">
            <v>47493</v>
          </cell>
          <cell r="B11063">
            <v>0</v>
          </cell>
        </row>
        <row r="11064">
          <cell r="A11064">
            <v>47494</v>
          </cell>
          <cell r="B11064">
            <v>0</v>
          </cell>
        </row>
        <row r="11065">
          <cell r="A11065">
            <v>47495</v>
          </cell>
          <cell r="B11065">
            <v>0</v>
          </cell>
        </row>
        <row r="11066">
          <cell r="A11066">
            <v>47496</v>
          </cell>
          <cell r="B11066">
            <v>0</v>
          </cell>
        </row>
        <row r="11067">
          <cell r="A11067">
            <v>47497</v>
          </cell>
          <cell r="B11067">
            <v>0</v>
          </cell>
        </row>
        <row r="11068">
          <cell r="A11068">
            <v>47498</v>
          </cell>
          <cell r="B11068">
            <v>0</v>
          </cell>
        </row>
        <row r="11069">
          <cell r="A11069">
            <v>47499</v>
          </cell>
          <cell r="B11069">
            <v>0</v>
          </cell>
        </row>
        <row r="11070">
          <cell r="A11070">
            <v>47500</v>
          </cell>
          <cell r="B11070">
            <v>0</v>
          </cell>
        </row>
        <row r="11071">
          <cell r="A11071">
            <v>47501</v>
          </cell>
          <cell r="B11071">
            <v>0</v>
          </cell>
        </row>
        <row r="11072">
          <cell r="A11072">
            <v>47502</v>
          </cell>
          <cell r="B11072">
            <v>0</v>
          </cell>
        </row>
        <row r="11073">
          <cell r="A11073">
            <v>47503</v>
          </cell>
          <cell r="B11073">
            <v>0</v>
          </cell>
        </row>
        <row r="11074">
          <cell r="A11074">
            <v>47504</v>
          </cell>
          <cell r="B11074">
            <v>0</v>
          </cell>
        </row>
        <row r="11075">
          <cell r="A11075">
            <v>47505</v>
          </cell>
          <cell r="B11075">
            <v>0</v>
          </cell>
        </row>
        <row r="11076">
          <cell r="A11076">
            <v>47506</v>
          </cell>
          <cell r="B11076">
            <v>0</v>
          </cell>
        </row>
        <row r="11077">
          <cell r="A11077">
            <v>47507</v>
          </cell>
          <cell r="B11077">
            <v>0</v>
          </cell>
        </row>
        <row r="11078">
          <cell r="A11078">
            <v>47508</v>
          </cell>
          <cell r="B11078">
            <v>0</v>
          </cell>
        </row>
        <row r="11079">
          <cell r="A11079">
            <v>47509</v>
          </cell>
          <cell r="B11079">
            <v>0</v>
          </cell>
        </row>
        <row r="11080">
          <cell r="A11080">
            <v>47510</v>
          </cell>
          <cell r="B11080">
            <v>0</v>
          </cell>
        </row>
        <row r="11081">
          <cell r="A11081">
            <v>47511</v>
          </cell>
          <cell r="B11081">
            <v>0</v>
          </cell>
        </row>
        <row r="11082">
          <cell r="A11082">
            <v>47512</v>
          </cell>
          <cell r="B11082">
            <v>0</v>
          </cell>
        </row>
        <row r="11083">
          <cell r="A11083">
            <v>47513</v>
          </cell>
          <cell r="B11083">
            <v>0</v>
          </cell>
        </row>
        <row r="11084">
          <cell r="A11084">
            <v>47514</v>
          </cell>
          <cell r="B11084">
            <v>0</v>
          </cell>
        </row>
        <row r="11085">
          <cell r="A11085">
            <v>47515</v>
          </cell>
          <cell r="B11085">
            <v>0</v>
          </cell>
        </row>
        <row r="11086">
          <cell r="A11086">
            <v>47516</v>
          </cell>
          <cell r="B11086">
            <v>0</v>
          </cell>
        </row>
        <row r="11087">
          <cell r="A11087">
            <v>47517</v>
          </cell>
          <cell r="B11087">
            <v>0</v>
          </cell>
        </row>
        <row r="11088">
          <cell r="A11088">
            <v>47518</v>
          </cell>
          <cell r="B11088">
            <v>0</v>
          </cell>
        </row>
        <row r="11089">
          <cell r="A11089">
            <v>47519</v>
          </cell>
          <cell r="B11089">
            <v>0</v>
          </cell>
        </row>
        <row r="11090">
          <cell r="A11090">
            <v>47520</v>
          </cell>
          <cell r="B11090">
            <v>0</v>
          </cell>
        </row>
        <row r="11091">
          <cell r="A11091">
            <v>47521</v>
          </cell>
          <cell r="B11091">
            <v>0</v>
          </cell>
        </row>
        <row r="11092">
          <cell r="A11092">
            <v>47522</v>
          </cell>
          <cell r="B11092">
            <v>0</v>
          </cell>
        </row>
        <row r="11093">
          <cell r="A11093">
            <v>47523</v>
          </cell>
          <cell r="B11093">
            <v>0</v>
          </cell>
        </row>
        <row r="11094">
          <cell r="A11094">
            <v>47524</v>
          </cell>
          <cell r="B11094">
            <v>0</v>
          </cell>
        </row>
        <row r="11095">
          <cell r="A11095">
            <v>47525</v>
          </cell>
          <cell r="B11095">
            <v>0</v>
          </cell>
        </row>
        <row r="11096">
          <cell r="A11096">
            <v>47526</v>
          </cell>
          <cell r="B11096">
            <v>0</v>
          </cell>
        </row>
        <row r="11097">
          <cell r="A11097">
            <v>47527</v>
          </cell>
          <cell r="B11097">
            <v>0</v>
          </cell>
        </row>
        <row r="11098">
          <cell r="A11098">
            <v>47528</v>
          </cell>
          <cell r="B11098">
            <v>0</v>
          </cell>
        </row>
        <row r="11099">
          <cell r="A11099">
            <v>47529</v>
          </cell>
          <cell r="B11099">
            <v>0</v>
          </cell>
        </row>
        <row r="11100">
          <cell r="A11100">
            <v>47530</v>
          </cell>
          <cell r="B11100">
            <v>0</v>
          </cell>
        </row>
        <row r="11101">
          <cell r="A11101">
            <v>47531</v>
          </cell>
          <cell r="B11101">
            <v>0</v>
          </cell>
        </row>
        <row r="11102">
          <cell r="A11102">
            <v>47532</v>
          </cell>
          <cell r="B11102">
            <v>0</v>
          </cell>
        </row>
        <row r="11103">
          <cell r="A11103">
            <v>47533</v>
          </cell>
          <cell r="B11103">
            <v>0</v>
          </cell>
        </row>
        <row r="11104">
          <cell r="A11104">
            <v>47534</v>
          </cell>
          <cell r="B11104">
            <v>0</v>
          </cell>
        </row>
        <row r="11105">
          <cell r="A11105">
            <v>47535</v>
          </cell>
          <cell r="B11105">
            <v>0</v>
          </cell>
        </row>
        <row r="11106">
          <cell r="A11106">
            <v>47536</v>
          </cell>
          <cell r="B11106">
            <v>0</v>
          </cell>
        </row>
        <row r="11107">
          <cell r="A11107">
            <v>47537</v>
          </cell>
          <cell r="B11107">
            <v>0</v>
          </cell>
        </row>
        <row r="11108">
          <cell r="A11108">
            <v>47538</v>
          </cell>
          <cell r="B11108">
            <v>0</v>
          </cell>
        </row>
        <row r="11109">
          <cell r="A11109">
            <v>47539</v>
          </cell>
          <cell r="B11109">
            <v>0</v>
          </cell>
        </row>
        <row r="11110">
          <cell r="A11110">
            <v>47540</v>
          </cell>
          <cell r="B11110">
            <v>0</v>
          </cell>
        </row>
        <row r="11111">
          <cell r="A11111">
            <v>47541</v>
          </cell>
          <cell r="B11111">
            <v>0</v>
          </cell>
        </row>
        <row r="11112">
          <cell r="A11112">
            <v>47542</v>
          </cell>
          <cell r="B11112">
            <v>0</v>
          </cell>
        </row>
        <row r="11113">
          <cell r="A11113">
            <v>47543</v>
          </cell>
          <cell r="B11113">
            <v>0</v>
          </cell>
        </row>
        <row r="11114">
          <cell r="A11114">
            <v>47544</v>
          </cell>
          <cell r="B11114">
            <v>0</v>
          </cell>
        </row>
        <row r="11115">
          <cell r="A11115">
            <v>47545</v>
          </cell>
          <cell r="B11115">
            <v>0</v>
          </cell>
        </row>
        <row r="11116">
          <cell r="A11116">
            <v>47546</v>
          </cell>
          <cell r="B11116">
            <v>0</v>
          </cell>
        </row>
        <row r="11117">
          <cell r="A11117">
            <v>47547</v>
          </cell>
          <cell r="B11117">
            <v>0</v>
          </cell>
        </row>
        <row r="11118">
          <cell r="A11118">
            <v>47548</v>
          </cell>
          <cell r="B11118">
            <v>0</v>
          </cell>
        </row>
        <row r="11119">
          <cell r="A11119">
            <v>47549</v>
          </cell>
          <cell r="B11119">
            <v>0</v>
          </cell>
        </row>
        <row r="11120">
          <cell r="A11120">
            <v>47550</v>
          </cell>
          <cell r="B11120">
            <v>0</v>
          </cell>
        </row>
        <row r="11121">
          <cell r="A11121">
            <v>47551</v>
          </cell>
          <cell r="B11121">
            <v>0</v>
          </cell>
        </row>
        <row r="11122">
          <cell r="A11122">
            <v>47552</v>
          </cell>
          <cell r="B11122">
            <v>0</v>
          </cell>
        </row>
        <row r="11123">
          <cell r="A11123">
            <v>47553</v>
          </cell>
          <cell r="B11123">
            <v>0</v>
          </cell>
        </row>
        <row r="11124">
          <cell r="A11124">
            <v>47554</v>
          </cell>
          <cell r="B11124">
            <v>0</v>
          </cell>
        </row>
        <row r="11125">
          <cell r="A11125">
            <v>47555</v>
          </cell>
          <cell r="B11125">
            <v>0</v>
          </cell>
        </row>
        <row r="11126">
          <cell r="A11126">
            <v>47556</v>
          </cell>
          <cell r="B11126">
            <v>0</v>
          </cell>
        </row>
        <row r="11127">
          <cell r="A11127">
            <v>47557</v>
          </cell>
          <cell r="B11127">
            <v>0</v>
          </cell>
        </row>
        <row r="11128">
          <cell r="A11128">
            <v>47558</v>
          </cell>
          <cell r="B11128">
            <v>0</v>
          </cell>
        </row>
        <row r="11129">
          <cell r="A11129">
            <v>47559</v>
          </cell>
          <cell r="B11129">
            <v>0</v>
          </cell>
        </row>
        <row r="11130">
          <cell r="A11130">
            <v>47560</v>
          </cell>
          <cell r="B11130">
            <v>0</v>
          </cell>
        </row>
        <row r="11131">
          <cell r="A11131">
            <v>47561</v>
          </cell>
          <cell r="B11131">
            <v>0</v>
          </cell>
        </row>
        <row r="11132">
          <cell r="A11132">
            <v>47562</v>
          </cell>
          <cell r="B11132">
            <v>0</v>
          </cell>
        </row>
        <row r="11133">
          <cell r="A11133">
            <v>47563</v>
          </cell>
          <cell r="B11133">
            <v>0</v>
          </cell>
        </row>
        <row r="11134">
          <cell r="A11134">
            <v>47564</v>
          </cell>
          <cell r="B11134">
            <v>0</v>
          </cell>
        </row>
        <row r="11135">
          <cell r="A11135">
            <v>47565</v>
          </cell>
          <cell r="B11135">
            <v>0</v>
          </cell>
        </row>
        <row r="11136">
          <cell r="A11136">
            <v>47566</v>
          </cell>
          <cell r="B11136">
            <v>0</v>
          </cell>
        </row>
        <row r="11137">
          <cell r="A11137">
            <v>47567</v>
          </cell>
          <cell r="B11137">
            <v>0</v>
          </cell>
        </row>
        <row r="11138">
          <cell r="A11138">
            <v>47568</v>
          </cell>
          <cell r="B11138">
            <v>0</v>
          </cell>
        </row>
        <row r="11139">
          <cell r="A11139">
            <v>47569</v>
          </cell>
          <cell r="B11139">
            <v>0</v>
          </cell>
        </row>
        <row r="11140">
          <cell r="A11140">
            <v>47570</v>
          </cell>
          <cell r="B11140">
            <v>0</v>
          </cell>
        </row>
        <row r="11141">
          <cell r="A11141">
            <v>47571</v>
          </cell>
          <cell r="B11141">
            <v>0</v>
          </cell>
        </row>
        <row r="11142">
          <cell r="A11142">
            <v>47572</v>
          </cell>
          <cell r="B11142">
            <v>0</v>
          </cell>
        </row>
        <row r="11143">
          <cell r="A11143">
            <v>47573</v>
          </cell>
          <cell r="B11143">
            <v>0</v>
          </cell>
        </row>
        <row r="11144">
          <cell r="A11144">
            <v>47574</v>
          </cell>
          <cell r="B11144">
            <v>0</v>
          </cell>
        </row>
        <row r="11145">
          <cell r="A11145">
            <v>47575</v>
          </cell>
          <cell r="B11145">
            <v>0</v>
          </cell>
        </row>
        <row r="11146">
          <cell r="A11146">
            <v>47576</v>
          </cell>
          <cell r="B11146">
            <v>0</v>
          </cell>
        </row>
        <row r="11147">
          <cell r="A11147">
            <v>47577</v>
          </cell>
          <cell r="B11147">
            <v>0</v>
          </cell>
        </row>
        <row r="11148">
          <cell r="A11148">
            <v>47578</v>
          </cell>
          <cell r="B11148">
            <v>0</v>
          </cell>
        </row>
        <row r="11149">
          <cell r="A11149">
            <v>47579</v>
          </cell>
          <cell r="B11149">
            <v>0</v>
          </cell>
        </row>
        <row r="11150">
          <cell r="A11150">
            <v>47580</v>
          </cell>
          <cell r="B11150">
            <v>0</v>
          </cell>
        </row>
        <row r="11151">
          <cell r="A11151">
            <v>47581</v>
          </cell>
          <cell r="B11151">
            <v>0</v>
          </cell>
        </row>
        <row r="11152">
          <cell r="A11152">
            <v>47582</v>
          </cell>
          <cell r="B11152">
            <v>0</v>
          </cell>
        </row>
        <row r="11153">
          <cell r="A11153">
            <v>47583</v>
          </cell>
          <cell r="B11153">
            <v>0</v>
          </cell>
        </row>
        <row r="11154">
          <cell r="A11154">
            <v>47584</v>
          </cell>
          <cell r="B11154">
            <v>0</v>
          </cell>
        </row>
        <row r="11155">
          <cell r="A11155">
            <v>47585</v>
          </cell>
          <cell r="B11155">
            <v>0</v>
          </cell>
        </row>
        <row r="11156">
          <cell r="A11156">
            <v>47586</v>
          </cell>
          <cell r="B11156">
            <v>0</v>
          </cell>
        </row>
        <row r="11157">
          <cell r="A11157">
            <v>47587</v>
          </cell>
          <cell r="B11157">
            <v>0</v>
          </cell>
        </row>
        <row r="11158">
          <cell r="A11158">
            <v>47588</v>
          </cell>
          <cell r="B11158">
            <v>0</v>
          </cell>
        </row>
        <row r="11159">
          <cell r="A11159">
            <v>47589</v>
          </cell>
          <cell r="B11159">
            <v>0</v>
          </cell>
        </row>
        <row r="11160">
          <cell r="A11160">
            <v>47590</v>
          </cell>
          <cell r="B11160">
            <v>0</v>
          </cell>
        </row>
        <row r="11161">
          <cell r="A11161">
            <v>47591</v>
          </cell>
          <cell r="B11161">
            <v>0</v>
          </cell>
        </row>
        <row r="11162">
          <cell r="A11162">
            <v>47592</v>
          </cell>
          <cell r="B11162">
            <v>0</v>
          </cell>
        </row>
        <row r="11163">
          <cell r="A11163">
            <v>47593</v>
          </cell>
          <cell r="B11163">
            <v>0</v>
          </cell>
        </row>
        <row r="11164">
          <cell r="A11164">
            <v>47594</v>
          </cell>
          <cell r="B11164">
            <v>0</v>
          </cell>
        </row>
        <row r="11165">
          <cell r="A11165">
            <v>47595</v>
          </cell>
          <cell r="B11165">
            <v>0</v>
          </cell>
        </row>
        <row r="11166">
          <cell r="A11166">
            <v>47596</v>
          </cell>
          <cell r="B11166">
            <v>0</v>
          </cell>
        </row>
        <row r="11167">
          <cell r="A11167">
            <v>47597</v>
          </cell>
          <cell r="B11167">
            <v>0</v>
          </cell>
        </row>
        <row r="11168">
          <cell r="A11168">
            <v>47598</v>
          </cell>
          <cell r="B11168">
            <v>0</v>
          </cell>
        </row>
        <row r="11169">
          <cell r="A11169">
            <v>47599</v>
          </cell>
          <cell r="B11169">
            <v>0</v>
          </cell>
        </row>
        <row r="11170">
          <cell r="A11170">
            <v>47600</v>
          </cell>
          <cell r="B11170">
            <v>0</v>
          </cell>
        </row>
        <row r="11171">
          <cell r="A11171">
            <v>47601</v>
          </cell>
          <cell r="B11171">
            <v>0</v>
          </cell>
        </row>
        <row r="11172">
          <cell r="A11172">
            <v>47602</v>
          </cell>
          <cell r="B11172">
            <v>0</v>
          </cell>
        </row>
        <row r="11173">
          <cell r="A11173">
            <v>47603</v>
          </cell>
          <cell r="B11173">
            <v>0</v>
          </cell>
        </row>
        <row r="11174">
          <cell r="A11174">
            <v>47604</v>
          </cell>
          <cell r="B11174">
            <v>0</v>
          </cell>
        </row>
        <row r="11175">
          <cell r="A11175">
            <v>47605</v>
          </cell>
          <cell r="B11175">
            <v>0</v>
          </cell>
        </row>
        <row r="11176">
          <cell r="A11176">
            <v>47606</v>
          </cell>
          <cell r="B11176">
            <v>0</v>
          </cell>
        </row>
        <row r="11177">
          <cell r="A11177">
            <v>47607</v>
          </cell>
          <cell r="B11177">
            <v>0</v>
          </cell>
        </row>
        <row r="11178">
          <cell r="A11178">
            <v>47608</v>
          </cell>
          <cell r="B11178">
            <v>0</v>
          </cell>
        </row>
        <row r="11179">
          <cell r="A11179">
            <v>47609</v>
          </cell>
          <cell r="B11179">
            <v>0</v>
          </cell>
        </row>
        <row r="11180">
          <cell r="A11180">
            <v>47610</v>
          </cell>
          <cell r="B11180">
            <v>0</v>
          </cell>
        </row>
        <row r="11181">
          <cell r="A11181">
            <v>47611</v>
          </cell>
          <cell r="B11181">
            <v>0</v>
          </cell>
        </row>
        <row r="11182">
          <cell r="A11182">
            <v>47612</v>
          </cell>
          <cell r="B11182">
            <v>0</v>
          </cell>
        </row>
        <row r="11183">
          <cell r="A11183">
            <v>47613</v>
          </cell>
          <cell r="B11183">
            <v>0</v>
          </cell>
        </row>
        <row r="11184">
          <cell r="A11184">
            <v>47614</v>
          </cell>
          <cell r="B11184">
            <v>0</v>
          </cell>
        </row>
        <row r="11185">
          <cell r="A11185">
            <v>47615</v>
          </cell>
          <cell r="B11185">
            <v>0</v>
          </cell>
        </row>
        <row r="11186">
          <cell r="A11186">
            <v>47616</v>
          </cell>
          <cell r="B11186">
            <v>0</v>
          </cell>
        </row>
        <row r="11187">
          <cell r="A11187">
            <v>47617</v>
          </cell>
          <cell r="B11187">
            <v>0</v>
          </cell>
        </row>
        <row r="11188">
          <cell r="A11188">
            <v>47618</v>
          </cell>
          <cell r="B11188">
            <v>0</v>
          </cell>
        </row>
        <row r="11189">
          <cell r="A11189">
            <v>47619</v>
          </cell>
          <cell r="B11189">
            <v>0</v>
          </cell>
        </row>
        <row r="11190">
          <cell r="A11190">
            <v>47620</v>
          </cell>
          <cell r="B11190">
            <v>0</v>
          </cell>
        </row>
        <row r="11191">
          <cell r="A11191">
            <v>47621</v>
          </cell>
          <cell r="B11191">
            <v>0</v>
          </cell>
        </row>
        <row r="11192">
          <cell r="A11192">
            <v>47622</v>
          </cell>
          <cell r="B11192">
            <v>0</v>
          </cell>
        </row>
        <row r="11193">
          <cell r="A11193">
            <v>47623</v>
          </cell>
          <cell r="B11193">
            <v>0</v>
          </cell>
        </row>
        <row r="11194">
          <cell r="A11194">
            <v>47624</v>
          </cell>
          <cell r="B11194">
            <v>0</v>
          </cell>
        </row>
        <row r="11195">
          <cell r="A11195">
            <v>47625</v>
          </cell>
          <cell r="B11195">
            <v>0</v>
          </cell>
        </row>
        <row r="11196">
          <cell r="A11196">
            <v>47626</v>
          </cell>
          <cell r="B11196">
            <v>0</v>
          </cell>
        </row>
        <row r="11197">
          <cell r="A11197">
            <v>47627</v>
          </cell>
          <cell r="B11197">
            <v>0</v>
          </cell>
        </row>
        <row r="11198">
          <cell r="A11198">
            <v>47628</v>
          </cell>
          <cell r="B11198">
            <v>0</v>
          </cell>
        </row>
        <row r="11199">
          <cell r="A11199">
            <v>47629</v>
          </cell>
          <cell r="B11199">
            <v>0</v>
          </cell>
        </row>
        <row r="11200">
          <cell r="A11200">
            <v>47630</v>
          </cell>
          <cell r="B11200">
            <v>0</v>
          </cell>
        </row>
        <row r="11201">
          <cell r="A11201">
            <v>47631</v>
          </cell>
          <cell r="B11201">
            <v>0</v>
          </cell>
        </row>
        <row r="11202">
          <cell r="A11202">
            <v>47632</v>
          </cell>
          <cell r="B11202">
            <v>0</v>
          </cell>
        </row>
        <row r="11203">
          <cell r="A11203">
            <v>47633</v>
          </cell>
          <cell r="B11203">
            <v>0</v>
          </cell>
        </row>
        <row r="11204">
          <cell r="A11204">
            <v>47634</v>
          </cell>
          <cell r="B11204">
            <v>0</v>
          </cell>
        </row>
        <row r="11205">
          <cell r="A11205">
            <v>47635</v>
          </cell>
          <cell r="B11205">
            <v>0</v>
          </cell>
        </row>
        <row r="11206">
          <cell r="A11206">
            <v>47636</v>
          </cell>
          <cell r="B11206">
            <v>0</v>
          </cell>
        </row>
        <row r="11207">
          <cell r="A11207">
            <v>47637</v>
          </cell>
          <cell r="B11207">
            <v>0</v>
          </cell>
        </row>
        <row r="11208">
          <cell r="A11208">
            <v>47638</v>
          </cell>
          <cell r="B11208">
            <v>0</v>
          </cell>
        </row>
        <row r="11209">
          <cell r="A11209">
            <v>47639</v>
          </cell>
          <cell r="B11209">
            <v>0</v>
          </cell>
        </row>
        <row r="11210">
          <cell r="A11210">
            <v>47640</v>
          </cell>
          <cell r="B11210">
            <v>0</v>
          </cell>
        </row>
        <row r="11211">
          <cell r="A11211">
            <v>47641</v>
          </cell>
          <cell r="B11211">
            <v>0</v>
          </cell>
        </row>
        <row r="11212">
          <cell r="A11212">
            <v>47642</v>
          </cell>
          <cell r="B11212">
            <v>0</v>
          </cell>
        </row>
        <row r="11213">
          <cell r="A11213">
            <v>47643</v>
          </cell>
          <cell r="B11213">
            <v>0</v>
          </cell>
        </row>
        <row r="11214">
          <cell r="A11214">
            <v>47644</v>
          </cell>
          <cell r="B11214">
            <v>0</v>
          </cell>
        </row>
        <row r="11215">
          <cell r="A11215">
            <v>47645</v>
          </cell>
          <cell r="B11215">
            <v>0</v>
          </cell>
        </row>
        <row r="11216">
          <cell r="A11216">
            <v>47646</v>
          </cell>
          <cell r="B11216">
            <v>0</v>
          </cell>
        </row>
        <row r="11217">
          <cell r="A11217">
            <v>47647</v>
          </cell>
          <cell r="B11217">
            <v>0</v>
          </cell>
        </row>
        <row r="11218">
          <cell r="A11218">
            <v>47648</v>
          </cell>
          <cell r="B11218">
            <v>0</v>
          </cell>
        </row>
        <row r="11219">
          <cell r="A11219">
            <v>47649</v>
          </cell>
          <cell r="B11219">
            <v>0</v>
          </cell>
        </row>
        <row r="11220">
          <cell r="A11220">
            <v>47650</v>
          </cell>
          <cell r="B11220">
            <v>0</v>
          </cell>
        </row>
        <row r="11221">
          <cell r="A11221">
            <v>47651</v>
          </cell>
          <cell r="B11221">
            <v>0</v>
          </cell>
        </row>
        <row r="11222">
          <cell r="A11222">
            <v>47652</v>
          </cell>
          <cell r="B11222">
            <v>0</v>
          </cell>
        </row>
        <row r="11223">
          <cell r="A11223">
            <v>47653</v>
          </cell>
          <cell r="B11223">
            <v>0</v>
          </cell>
        </row>
        <row r="11224">
          <cell r="A11224">
            <v>47654</v>
          </cell>
          <cell r="B11224">
            <v>0</v>
          </cell>
        </row>
        <row r="11225">
          <cell r="A11225">
            <v>47655</v>
          </cell>
          <cell r="B11225">
            <v>0</v>
          </cell>
        </row>
        <row r="11226">
          <cell r="A11226">
            <v>47656</v>
          </cell>
          <cell r="B11226">
            <v>0</v>
          </cell>
        </row>
        <row r="11227">
          <cell r="A11227">
            <v>47657</v>
          </cell>
          <cell r="B11227">
            <v>0</v>
          </cell>
        </row>
        <row r="11228">
          <cell r="A11228">
            <v>47658</v>
          </cell>
          <cell r="B11228">
            <v>0</v>
          </cell>
        </row>
        <row r="11229">
          <cell r="A11229">
            <v>47659</v>
          </cell>
          <cell r="B11229">
            <v>0</v>
          </cell>
        </row>
        <row r="11230">
          <cell r="A11230">
            <v>47660</v>
          </cell>
          <cell r="B11230">
            <v>0</v>
          </cell>
        </row>
        <row r="11231">
          <cell r="A11231">
            <v>47661</v>
          </cell>
          <cell r="B11231">
            <v>0</v>
          </cell>
        </row>
        <row r="11232">
          <cell r="A11232">
            <v>47662</v>
          </cell>
          <cell r="B11232">
            <v>0</v>
          </cell>
        </row>
        <row r="11233">
          <cell r="A11233">
            <v>47663</v>
          </cell>
          <cell r="B11233">
            <v>0</v>
          </cell>
        </row>
        <row r="11234">
          <cell r="A11234">
            <v>47664</v>
          </cell>
          <cell r="B11234">
            <v>0</v>
          </cell>
        </row>
        <row r="11235">
          <cell r="A11235">
            <v>47665</v>
          </cell>
          <cell r="B11235">
            <v>0</v>
          </cell>
        </row>
        <row r="11236">
          <cell r="A11236">
            <v>47666</v>
          </cell>
          <cell r="B11236">
            <v>0</v>
          </cell>
        </row>
        <row r="11237">
          <cell r="A11237">
            <v>47667</v>
          </cell>
          <cell r="B11237">
            <v>0</v>
          </cell>
        </row>
        <row r="11238">
          <cell r="A11238">
            <v>47668</v>
          </cell>
          <cell r="B11238">
            <v>0</v>
          </cell>
        </row>
        <row r="11239">
          <cell r="A11239">
            <v>47669</v>
          </cell>
          <cell r="B11239">
            <v>0</v>
          </cell>
        </row>
        <row r="11240">
          <cell r="A11240">
            <v>47670</v>
          </cell>
          <cell r="B11240">
            <v>0</v>
          </cell>
        </row>
        <row r="11241">
          <cell r="A11241">
            <v>47671</v>
          </cell>
          <cell r="B11241">
            <v>0</v>
          </cell>
        </row>
        <row r="11242">
          <cell r="A11242">
            <v>47672</v>
          </cell>
          <cell r="B11242">
            <v>0</v>
          </cell>
        </row>
        <row r="11243">
          <cell r="A11243">
            <v>47673</v>
          </cell>
          <cell r="B11243">
            <v>0</v>
          </cell>
        </row>
        <row r="11244">
          <cell r="A11244">
            <v>47674</v>
          </cell>
          <cell r="B11244">
            <v>0</v>
          </cell>
        </row>
        <row r="11245">
          <cell r="A11245">
            <v>47675</v>
          </cell>
          <cell r="B11245">
            <v>0</v>
          </cell>
        </row>
        <row r="11246">
          <cell r="A11246">
            <v>47676</v>
          </cell>
          <cell r="B11246">
            <v>0</v>
          </cell>
        </row>
        <row r="11247">
          <cell r="A11247">
            <v>47677</v>
          </cell>
          <cell r="B11247">
            <v>0</v>
          </cell>
        </row>
        <row r="11248">
          <cell r="A11248">
            <v>47678</v>
          </cell>
          <cell r="B11248">
            <v>0</v>
          </cell>
        </row>
        <row r="11249">
          <cell r="A11249">
            <v>47679</v>
          </cell>
          <cell r="B11249">
            <v>0</v>
          </cell>
        </row>
        <row r="11250">
          <cell r="A11250">
            <v>47680</v>
          </cell>
          <cell r="B11250">
            <v>0</v>
          </cell>
        </row>
        <row r="11251">
          <cell r="A11251">
            <v>47681</v>
          </cell>
          <cell r="B11251">
            <v>0</v>
          </cell>
        </row>
        <row r="11252">
          <cell r="A11252">
            <v>47682</v>
          </cell>
          <cell r="B11252">
            <v>0</v>
          </cell>
        </row>
        <row r="11253">
          <cell r="A11253">
            <v>47683</v>
          </cell>
          <cell r="B11253">
            <v>0</v>
          </cell>
        </row>
        <row r="11254">
          <cell r="A11254">
            <v>47684</v>
          </cell>
          <cell r="B11254">
            <v>0</v>
          </cell>
        </row>
        <row r="11255">
          <cell r="A11255">
            <v>47685</v>
          </cell>
          <cell r="B11255">
            <v>0</v>
          </cell>
        </row>
        <row r="11256">
          <cell r="A11256">
            <v>47686</v>
          </cell>
          <cell r="B11256">
            <v>0</v>
          </cell>
        </row>
        <row r="11257">
          <cell r="A11257">
            <v>47687</v>
          </cell>
          <cell r="B11257">
            <v>0</v>
          </cell>
        </row>
        <row r="11258">
          <cell r="A11258">
            <v>47688</v>
          </cell>
          <cell r="B11258">
            <v>0</v>
          </cell>
        </row>
        <row r="11259">
          <cell r="A11259">
            <v>47689</v>
          </cell>
          <cell r="B11259">
            <v>0</v>
          </cell>
        </row>
        <row r="11260">
          <cell r="A11260">
            <v>47690</v>
          </cell>
          <cell r="B11260">
            <v>0</v>
          </cell>
        </row>
        <row r="11261">
          <cell r="A11261">
            <v>47691</v>
          </cell>
          <cell r="B11261">
            <v>0</v>
          </cell>
        </row>
        <row r="11262">
          <cell r="A11262">
            <v>47692</v>
          </cell>
          <cell r="B11262">
            <v>0</v>
          </cell>
        </row>
        <row r="11263">
          <cell r="A11263">
            <v>47693</v>
          </cell>
          <cell r="B11263">
            <v>0</v>
          </cell>
        </row>
        <row r="11264">
          <cell r="A11264">
            <v>47694</v>
          </cell>
          <cell r="B11264">
            <v>0</v>
          </cell>
        </row>
        <row r="11265">
          <cell r="A11265">
            <v>47695</v>
          </cell>
          <cell r="B11265">
            <v>0</v>
          </cell>
        </row>
        <row r="11266">
          <cell r="A11266">
            <v>47696</v>
          </cell>
          <cell r="B11266">
            <v>0</v>
          </cell>
        </row>
        <row r="11267">
          <cell r="A11267">
            <v>47697</v>
          </cell>
          <cell r="B11267">
            <v>0</v>
          </cell>
        </row>
        <row r="11268">
          <cell r="A11268">
            <v>47698</v>
          </cell>
          <cell r="B11268">
            <v>0</v>
          </cell>
        </row>
        <row r="11269">
          <cell r="A11269">
            <v>47699</v>
          </cell>
          <cell r="B11269">
            <v>0</v>
          </cell>
        </row>
        <row r="11270">
          <cell r="A11270">
            <v>47700</v>
          </cell>
          <cell r="B11270">
            <v>0</v>
          </cell>
        </row>
        <row r="11271">
          <cell r="A11271">
            <v>47701</v>
          </cell>
          <cell r="B11271">
            <v>0</v>
          </cell>
        </row>
        <row r="11272">
          <cell r="A11272">
            <v>47702</v>
          </cell>
          <cell r="B11272">
            <v>0</v>
          </cell>
        </row>
        <row r="11273">
          <cell r="A11273">
            <v>47703</v>
          </cell>
          <cell r="B11273">
            <v>0</v>
          </cell>
        </row>
        <row r="11274">
          <cell r="A11274">
            <v>47704</v>
          </cell>
          <cell r="B11274">
            <v>0</v>
          </cell>
        </row>
        <row r="11275">
          <cell r="A11275">
            <v>47705</v>
          </cell>
          <cell r="B11275">
            <v>0</v>
          </cell>
        </row>
        <row r="11276">
          <cell r="A11276">
            <v>47706</v>
          </cell>
          <cell r="B11276">
            <v>0</v>
          </cell>
        </row>
        <row r="11277">
          <cell r="A11277">
            <v>47707</v>
          </cell>
          <cell r="B11277">
            <v>0</v>
          </cell>
        </row>
        <row r="11278">
          <cell r="A11278">
            <v>47708</v>
          </cell>
          <cell r="B11278">
            <v>0</v>
          </cell>
        </row>
        <row r="11279">
          <cell r="A11279">
            <v>47709</v>
          </cell>
          <cell r="B11279">
            <v>0</v>
          </cell>
        </row>
        <row r="11280">
          <cell r="A11280">
            <v>47710</v>
          </cell>
          <cell r="B11280">
            <v>0</v>
          </cell>
        </row>
        <row r="11281">
          <cell r="A11281">
            <v>47711</v>
          </cell>
          <cell r="B11281">
            <v>0</v>
          </cell>
        </row>
        <row r="11282">
          <cell r="A11282">
            <v>47712</v>
          </cell>
          <cell r="B11282">
            <v>0</v>
          </cell>
        </row>
        <row r="11283">
          <cell r="A11283">
            <v>47713</v>
          </cell>
          <cell r="B11283">
            <v>0</v>
          </cell>
        </row>
        <row r="11284">
          <cell r="A11284">
            <v>47714</v>
          </cell>
          <cell r="B11284">
            <v>0</v>
          </cell>
        </row>
        <row r="11285">
          <cell r="A11285">
            <v>47715</v>
          </cell>
          <cell r="B11285">
            <v>0</v>
          </cell>
        </row>
        <row r="11286">
          <cell r="A11286">
            <v>47716</v>
          </cell>
          <cell r="B11286">
            <v>0</v>
          </cell>
        </row>
        <row r="11287">
          <cell r="A11287">
            <v>47717</v>
          </cell>
          <cell r="B11287">
            <v>0</v>
          </cell>
        </row>
        <row r="11288">
          <cell r="A11288">
            <v>47718</v>
          </cell>
          <cell r="B11288">
            <v>0</v>
          </cell>
        </row>
        <row r="11289">
          <cell r="A11289">
            <v>47719</v>
          </cell>
          <cell r="B11289">
            <v>0</v>
          </cell>
        </row>
        <row r="11290">
          <cell r="A11290">
            <v>47720</v>
          </cell>
          <cell r="B11290">
            <v>0</v>
          </cell>
        </row>
        <row r="11291">
          <cell r="A11291">
            <v>47721</v>
          </cell>
          <cell r="B11291">
            <v>0</v>
          </cell>
        </row>
        <row r="11292">
          <cell r="A11292">
            <v>47722</v>
          </cell>
          <cell r="B11292">
            <v>0</v>
          </cell>
        </row>
        <row r="11293">
          <cell r="A11293">
            <v>47723</v>
          </cell>
          <cell r="B11293">
            <v>0</v>
          </cell>
        </row>
        <row r="11294">
          <cell r="A11294">
            <v>47724</v>
          </cell>
          <cell r="B11294">
            <v>0</v>
          </cell>
        </row>
        <row r="11295">
          <cell r="A11295">
            <v>47725</v>
          </cell>
          <cell r="B11295">
            <v>0</v>
          </cell>
        </row>
        <row r="11296">
          <cell r="A11296">
            <v>47726</v>
          </cell>
          <cell r="B11296">
            <v>0</v>
          </cell>
        </row>
        <row r="11297">
          <cell r="A11297">
            <v>47727</v>
          </cell>
          <cell r="B11297">
            <v>0</v>
          </cell>
        </row>
        <row r="11298">
          <cell r="A11298">
            <v>47728</v>
          </cell>
          <cell r="B11298">
            <v>0</v>
          </cell>
        </row>
        <row r="11299">
          <cell r="A11299">
            <v>47729</v>
          </cell>
          <cell r="B11299">
            <v>0</v>
          </cell>
        </row>
        <row r="11300">
          <cell r="A11300">
            <v>47730</v>
          </cell>
          <cell r="B11300">
            <v>0</v>
          </cell>
        </row>
        <row r="11301">
          <cell r="A11301">
            <v>47731</v>
          </cell>
          <cell r="B11301">
            <v>0</v>
          </cell>
        </row>
        <row r="11302">
          <cell r="A11302">
            <v>47732</v>
          </cell>
          <cell r="B11302">
            <v>0</v>
          </cell>
        </row>
        <row r="11303">
          <cell r="A11303">
            <v>47733</v>
          </cell>
          <cell r="B11303">
            <v>0</v>
          </cell>
        </row>
        <row r="11304">
          <cell r="A11304">
            <v>47734</v>
          </cell>
          <cell r="B11304">
            <v>0</v>
          </cell>
        </row>
        <row r="11305">
          <cell r="A11305">
            <v>47735</v>
          </cell>
          <cell r="B11305">
            <v>0</v>
          </cell>
        </row>
        <row r="11306">
          <cell r="A11306">
            <v>47736</v>
          </cell>
          <cell r="B11306">
            <v>0</v>
          </cell>
        </row>
        <row r="11307">
          <cell r="A11307">
            <v>47737</v>
          </cell>
          <cell r="B11307">
            <v>0</v>
          </cell>
        </row>
        <row r="11308">
          <cell r="A11308">
            <v>47738</v>
          </cell>
          <cell r="B11308">
            <v>0</v>
          </cell>
        </row>
        <row r="11309">
          <cell r="A11309">
            <v>47739</v>
          </cell>
          <cell r="B11309">
            <v>0</v>
          </cell>
        </row>
        <row r="11310">
          <cell r="A11310">
            <v>47740</v>
          </cell>
          <cell r="B11310">
            <v>0</v>
          </cell>
        </row>
        <row r="11311">
          <cell r="A11311">
            <v>47741</v>
          </cell>
          <cell r="B11311">
            <v>0</v>
          </cell>
        </row>
        <row r="11312">
          <cell r="A11312">
            <v>47742</v>
          </cell>
          <cell r="B11312">
            <v>0</v>
          </cell>
        </row>
        <row r="11313">
          <cell r="A11313">
            <v>47743</v>
          </cell>
          <cell r="B11313">
            <v>0</v>
          </cell>
        </row>
        <row r="11314">
          <cell r="A11314">
            <v>47744</v>
          </cell>
          <cell r="B11314">
            <v>0</v>
          </cell>
        </row>
        <row r="11315">
          <cell r="A11315">
            <v>47745</v>
          </cell>
          <cell r="B11315">
            <v>0</v>
          </cell>
        </row>
        <row r="11316">
          <cell r="A11316">
            <v>47746</v>
          </cell>
          <cell r="B11316">
            <v>0</v>
          </cell>
        </row>
        <row r="11317">
          <cell r="A11317">
            <v>47747</v>
          </cell>
          <cell r="B11317">
            <v>0</v>
          </cell>
        </row>
        <row r="11318">
          <cell r="A11318">
            <v>47748</v>
          </cell>
          <cell r="B11318">
            <v>0</v>
          </cell>
        </row>
        <row r="11319">
          <cell r="A11319">
            <v>47749</v>
          </cell>
          <cell r="B11319">
            <v>0</v>
          </cell>
        </row>
        <row r="11320">
          <cell r="A11320">
            <v>47750</v>
          </cell>
          <cell r="B11320">
            <v>0</v>
          </cell>
        </row>
        <row r="11321">
          <cell r="A11321">
            <v>47751</v>
          </cell>
          <cell r="B11321">
            <v>0</v>
          </cell>
        </row>
        <row r="11322">
          <cell r="A11322">
            <v>47752</v>
          </cell>
          <cell r="B11322">
            <v>0</v>
          </cell>
        </row>
        <row r="11323">
          <cell r="A11323">
            <v>47753</v>
          </cell>
          <cell r="B11323">
            <v>0</v>
          </cell>
        </row>
        <row r="11324">
          <cell r="A11324">
            <v>47754</v>
          </cell>
          <cell r="B11324">
            <v>0</v>
          </cell>
        </row>
        <row r="11325">
          <cell r="A11325">
            <v>47755</v>
          </cell>
          <cell r="B11325">
            <v>0</v>
          </cell>
        </row>
        <row r="11326">
          <cell r="A11326">
            <v>47756</v>
          </cell>
          <cell r="B11326">
            <v>0</v>
          </cell>
        </row>
        <row r="11327">
          <cell r="A11327">
            <v>47757</v>
          </cell>
          <cell r="B11327">
            <v>0</v>
          </cell>
        </row>
        <row r="11328">
          <cell r="A11328">
            <v>47758</v>
          </cell>
          <cell r="B11328">
            <v>0</v>
          </cell>
        </row>
        <row r="11329">
          <cell r="A11329">
            <v>47759</v>
          </cell>
          <cell r="B11329">
            <v>0</v>
          </cell>
        </row>
        <row r="11330">
          <cell r="A11330">
            <v>47760</v>
          </cell>
          <cell r="B11330">
            <v>0</v>
          </cell>
        </row>
        <row r="11331">
          <cell r="A11331">
            <v>47761</v>
          </cell>
          <cell r="B11331">
            <v>0</v>
          </cell>
        </row>
        <row r="11332">
          <cell r="A11332">
            <v>47762</v>
          </cell>
          <cell r="B11332">
            <v>0</v>
          </cell>
        </row>
        <row r="11333">
          <cell r="A11333">
            <v>47763</v>
          </cell>
          <cell r="B11333">
            <v>0</v>
          </cell>
        </row>
        <row r="11334">
          <cell r="A11334">
            <v>47764</v>
          </cell>
          <cell r="B11334">
            <v>0</v>
          </cell>
        </row>
        <row r="11335">
          <cell r="A11335">
            <v>47765</v>
          </cell>
          <cell r="B11335">
            <v>0</v>
          </cell>
        </row>
        <row r="11336">
          <cell r="A11336">
            <v>47766</v>
          </cell>
          <cell r="B11336">
            <v>0</v>
          </cell>
        </row>
        <row r="11337">
          <cell r="A11337">
            <v>47767</v>
          </cell>
          <cell r="B11337">
            <v>0</v>
          </cell>
        </row>
        <row r="11338">
          <cell r="A11338">
            <v>47768</v>
          </cell>
          <cell r="B11338">
            <v>0</v>
          </cell>
        </row>
        <row r="11339">
          <cell r="A11339">
            <v>47769</v>
          </cell>
          <cell r="B11339">
            <v>0</v>
          </cell>
        </row>
        <row r="11340">
          <cell r="A11340">
            <v>47770</v>
          </cell>
          <cell r="B11340">
            <v>0</v>
          </cell>
        </row>
        <row r="11341">
          <cell r="A11341">
            <v>47771</v>
          </cell>
          <cell r="B11341">
            <v>0</v>
          </cell>
        </row>
        <row r="11342">
          <cell r="A11342">
            <v>47772</v>
          </cell>
          <cell r="B11342">
            <v>0</v>
          </cell>
        </row>
        <row r="11343">
          <cell r="A11343">
            <v>47773</v>
          </cell>
          <cell r="B11343">
            <v>0</v>
          </cell>
        </row>
        <row r="11344">
          <cell r="A11344">
            <v>47774</v>
          </cell>
          <cell r="B11344">
            <v>0</v>
          </cell>
        </row>
        <row r="11345">
          <cell r="A11345">
            <v>47775</v>
          </cell>
          <cell r="B11345">
            <v>0</v>
          </cell>
        </row>
        <row r="11346">
          <cell r="A11346">
            <v>47776</v>
          </cell>
          <cell r="B11346">
            <v>0</v>
          </cell>
        </row>
        <row r="11347">
          <cell r="A11347">
            <v>47777</v>
          </cell>
          <cell r="B11347">
            <v>0</v>
          </cell>
        </row>
        <row r="11348">
          <cell r="A11348">
            <v>47778</v>
          </cell>
          <cell r="B11348">
            <v>0</v>
          </cell>
        </row>
        <row r="11349">
          <cell r="A11349">
            <v>47779</v>
          </cell>
          <cell r="B11349">
            <v>0</v>
          </cell>
        </row>
        <row r="11350">
          <cell r="A11350">
            <v>47780</v>
          </cell>
          <cell r="B11350">
            <v>0</v>
          </cell>
        </row>
        <row r="11351">
          <cell r="A11351">
            <v>47781</v>
          </cell>
          <cell r="B11351">
            <v>0</v>
          </cell>
        </row>
        <row r="11352">
          <cell r="A11352">
            <v>47782</v>
          </cell>
          <cell r="B11352">
            <v>0</v>
          </cell>
        </row>
        <row r="11353">
          <cell r="A11353">
            <v>47783</v>
          </cell>
          <cell r="B11353">
            <v>0</v>
          </cell>
        </row>
        <row r="11354">
          <cell r="A11354">
            <v>47784</v>
          </cell>
          <cell r="B11354">
            <v>0</v>
          </cell>
        </row>
        <row r="11355">
          <cell r="A11355">
            <v>47785</v>
          </cell>
          <cell r="B11355">
            <v>0</v>
          </cell>
        </row>
        <row r="11356">
          <cell r="A11356">
            <v>47786</v>
          </cell>
          <cell r="B11356">
            <v>0</v>
          </cell>
        </row>
        <row r="11357">
          <cell r="A11357">
            <v>47787</v>
          </cell>
          <cell r="B11357">
            <v>0</v>
          </cell>
        </row>
        <row r="11358">
          <cell r="A11358">
            <v>47788</v>
          </cell>
          <cell r="B11358">
            <v>0</v>
          </cell>
        </row>
        <row r="11359">
          <cell r="A11359">
            <v>47789</v>
          </cell>
          <cell r="B11359">
            <v>0</v>
          </cell>
        </row>
        <row r="11360">
          <cell r="A11360">
            <v>47790</v>
          </cell>
          <cell r="B11360">
            <v>0</v>
          </cell>
        </row>
        <row r="11361">
          <cell r="A11361">
            <v>47791</v>
          </cell>
          <cell r="B11361">
            <v>0</v>
          </cell>
        </row>
        <row r="11362">
          <cell r="A11362">
            <v>47792</v>
          </cell>
          <cell r="B11362">
            <v>0</v>
          </cell>
        </row>
        <row r="11363">
          <cell r="A11363">
            <v>47793</v>
          </cell>
          <cell r="B11363">
            <v>0</v>
          </cell>
        </row>
        <row r="11364">
          <cell r="A11364">
            <v>47794</v>
          </cell>
          <cell r="B11364">
            <v>0</v>
          </cell>
        </row>
        <row r="11365">
          <cell r="A11365">
            <v>47795</v>
          </cell>
          <cell r="B11365">
            <v>0</v>
          </cell>
        </row>
        <row r="11366">
          <cell r="A11366">
            <v>47796</v>
          </cell>
          <cell r="B11366">
            <v>0</v>
          </cell>
        </row>
        <row r="11367">
          <cell r="A11367">
            <v>47797</v>
          </cell>
          <cell r="B11367">
            <v>0</v>
          </cell>
        </row>
        <row r="11368">
          <cell r="A11368">
            <v>47798</v>
          </cell>
          <cell r="B11368">
            <v>0</v>
          </cell>
        </row>
        <row r="11369">
          <cell r="A11369">
            <v>47799</v>
          </cell>
          <cell r="B11369">
            <v>0</v>
          </cell>
        </row>
        <row r="11370">
          <cell r="A11370">
            <v>47800</v>
          </cell>
          <cell r="B11370">
            <v>0</v>
          </cell>
        </row>
        <row r="11371">
          <cell r="A11371">
            <v>47801</v>
          </cell>
          <cell r="B11371">
            <v>0</v>
          </cell>
        </row>
        <row r="11372">
          <cell r="A11372">
            <v>47802</v>
          </cell>
          <cell r="B11372">
            <v>0</v>
          </cell>
        </row>
        <row r="11373">
          <cell r="A11373">
            <v>47803</v>
          </cell>
          <cell r="B11373">
            <v>0</v>
          </cell>
        </row>
        <row r="11374">
          <cell r="A11374">
            <v>47804</v>
          </cell>
          <cell r="B11374">
            <v>0</v>
          </cell>
        </row>
        <row r="11375">
          <cell r="A11375">
            <v>47805</v>
          </cell>
          <cell r="B11375">
            <v>0</v>
          </cell>
        </row>
        <row r="11376">
          <cell r="A11376">
            <v>47806</v>
          </cell>
          <cell r="B11376">
            <v>0</v>
          </cell>
        </row>
        <row r="11377">
          <cell r="A11377">
            <v>47807</v>
          </cell>
          <cell r="B11377">
            <v>0</v>
          </cell>
        </row>
        <row r="11378">
          <cell r="A11378">
            <v>47808</v>
          </cell>
          <cell r="B11378">
            <v>0</v>
          </cell>
        </row>
        <row r="11379">
          <cell r="A11379">
            <v>47809</v>
          </cell>
          <cell r="B11379">
            <v>0</v>
          </cell>
        </row>
        <row r="11380">
          <cell r="A11380">
            <v>47810</v>
          </cell>
          <cell r="B11380">
            <v>0</v>
          </cell>
        </row>
        <row r="11381">
          <cell r="A11381">
            <v>47811</v>
          </cell>
          <cell r="B11381">
            <v>0</v>
          </cell>
        </row>
        <row r="11382">
          <cell r="A11382">
            <v>47812</v>
          </cell>
          <cell r="B11382">
            <v>0</v>
          </cell>
        </row>
        <row r="11383">
          <cell r="A11383">
            <v>47813</v>
          </cell>
          <cell r="B11383">
            <v>0</v>
          </cell>
        </row>
        <row r="11384">
          <cell r="A11384">
            <v>47814</v>
          </cell>
          <cell r="B11384">
            <v>0</v>
          </cell>
        </row>
        <row r="11385">
          <cell r="A11385">
            <v>47815</v>
          </cell>
          <cell r="B11385">
            <v>0</v>
          </cell>
        </row>
        <row r="11386">
          <cell r="A11386">
            <v>47816</v>
          </cell>
          <cell r="B11386">
            <v>0</v>
          </cell>
        </row>
        <row r="11387">
          <cell r="A11387">
            <v>47817</v>
          </cell>
          <cell r="B11387">
            <v>0</v>
          </cell>
        </row>
        <row r="11388">
          <cell r="A11388">
            <v>47818</v>
          </cell>
          <cell r="B11388">
            <v>0</v>
          </cell>
        </row>
        <row r="11389">
          <cell r="A11389">
            <v>47819</v>
          </cell>
          <cell r="B11389">
            <v>0</v>
          </cell>
        </row>
        <row r="11390">
          <cell r="A11390">
            <v>47820</v>
          </cell>
          <cell r="B11390">
            <v>0</v>
          </cell>
        </row>
        <row r="11391">
          <cell r="A11391">
            <v>47821</v>
          </cell>
          <cell r="B11391">
            <v>0</v>
          </cell>
        </row>
        <row r="11392">
          <cell r="A11392">
            <v>47822</v>
          </cell>
          <cell r="B11392">
            <v>0</v>
          </cell>
        </row>
        <row r="11393">
          <cell r="A11393">
            <v>47823</v>
          </cell>
          <cell r="B11393">
            <v>0</v>
          </cell>
        </row>
        <row r="11394">
          <cell r="A11394">
            <v>47824</v>
          </cell>
          <cell r="B11394">
            <v>0</v>
          </cell>
        </row>
        <row r="11395">
          <cell r="A11395">
            <v>47825</v>
          </cell>
          <cell r="B11395">
            <v>0</v>
          </cell>
        </row>
        <row r="11396">
          <cell r="A11396">
            <v>47826</v>
          </cell>
          <cell r="B11396">
            <v>0</v>
          </cell>
        </row>
        <row r="11397">
          <cell r="A11397">
            <v>47827</v>
          </cell>
          <cell r="B11397">
            <v>0</v>
          </cell>
        </row>
        <row r="11398">
          <cell r="A11398">
            <v>47828</v>
          </cell>
          <cell r="B11398">
            <v>0</v>
          </cell>
        </row>
        <row r="11399">
          <cell r="A11399">
            <v>47829</v>
          </cell>
          <cell r="B11399">
            <v>0</v>
          </cell>
        </row>
        <row r="11400">
          <cell r="A11400">
            <v>47830</v>
          </cell>
          <cell r="B11400">
            <v>0</v>
          </cell>
        </row>
        <row r="11401">
          <cell r="A11401">
            <v>47831</v>
          </cell>
          <cell r="B11401">
            <v>0</v>
          </cell>
        </row>
        <row r="11402">
          <cell r="A11402">
            <v>47832</v>
          </cell>
          <cell r="B11402">
            <v>0</v>
          </cell>
        </row>
        <row r="11403">
          <cell r="A11403">
            <v>47833</v>
          </cell>
          <cell r="B11403">
            <v>0</v>
          </cell>
        </row>
        <row r="11404">
          <cell r="A11404">
            <v>47834</v>
          </cell>
          <cell r="B11404">
            <v>0</v>
          </cell>
        </row>
        <row r="11405">
          <cell r="A11405">
            <v>47835</v>
          </cell>
          <cell r="B11405">
            <v>0</v>
          </cell>
        </row>
        <row r="11406">
          <cell r="A11406">
            <v>47836</v>
          </cell>
          <cell r="B11406">
            <v>0</v>
          </cell>
        </row>
        <row r="11407">
          <cell r="A11407">
            <v>47837</v>
          </cell>
          <cell r="B11407">
            <v>0</v>
          </cell>
        </row>
        <row r="11408">
          <cell r="A11408">
            <v>47838</v>
          </cell>
          <cell r="B11408">
            <v>0</v>
          </cell>
        </row>
        <row r="11409">
          <cell r="A11409">
            <v>47839</v>
          </cell>
          <cell r="B11409">
            <v>0</v>
          </cell>
        </row>
        <row r="11410">
          <cell r="A11410">
            <v>47840</v>
          </cell>
          <cell r="B11410">
            <v>0</v>
          </cell>
        </row>
        <row r="11411">
          <cell r="A11411">
            <v>47841</v>
          </cell>
          <cell r="B11411">
            <v>0</v>
          </cell>
        </row>
        <row r="11412">
          <cell r="A11412">
            <v>47842</v>
          </cell>
          <cell r="B11412">
            <v>0</v>
          </cell>
        </row>
        <row r="11413">
          <cell r="A11413">
            <v>47843</v>
          </cell>
          <cell r="B11413">
            <v>0</v>
          </cell>
        </row>
        <row r="11414">
          <cell r="A11414">
            <v>47844</v>
          </cell>
          <cell r="B11414">
            <v>0</v>
          </cell>
        </row>
        <row r="11415">
          <cell r="A11415">
            <v>47845</v>
          </cell>
          <cell r="B11415">
            <v>0</v>
          </cell>
        </row>
        <row r="11416">
          <cell r="A11416">
            <v>47846</v>
          </cell>
          <cell r="B11416">
            <v>0</v>
          </cell>
        </row>
        <row r="11417">
          <cell r="A11417">
            <v>47847</v>
          </cell>
          <cell r="B11417">
            <v>0</v>
          </cell>
        </row>
        <row r="11418">
          <cell r="A11418">
            <v>47848</v>
          </cell>
          <cell r="B11418">
            <v>0</v>
          </cell>
        </row>
        <row r="11419">
          <cell r="A11419">
            <v>47849</v>
          </cell>
          <cell r="B11419">
            <v>0</v>
          </cell>
        </row>
        <row r="11420">
          <cell r="A11420">
            <v>47850</v>
          </cell>
          <cell r="B11420">
            <v>0</v>
          </cell>
        </row>
        <row r="11421">
          <cell r="A11421">
            <v>47851</v>
          </cell>
          <cell r="B11421">
            <v>0</v>
          </cell>
        </row>
        <row r="11422">
          <cell r="A11422">
            <v>47852</v>
          </cell>
          <cell r="B11422">
            <v>0</v>
          </cell>
        </row>
        <row r="11423">
          <cell r="A11423">
            <v>47853</v>
          </cell>
          <cell r="B11423">
            <v>0</v>
          </cell>
        </row>
        <row r="11424">
          <cell r="A11424">
            <v>47854</v>
          </cell>
          <cell r="B11424">
            <v>0</v>
          </cell>
        </row>
        <row r="11425">
          <cell r="A11425">
            <v>47855</v>
          </cell>
          <cell r="B11425">
            <v>0</v>
          </cell>
        </row>
        <row r="11426">
          <cell r="A11426">
            <v>47856</v>
          </cell>
          <cell r="B11426">
            <v>0</v>
          </cell>
        </row>
        <row r="11427">
          <cell r="A11427">
            <v>47857</v>
          </cell>
          <cell r="B11427">
            <v>0</v>
          </cell>
        </row>
        <row r="11428">
          <cell r="A11428">
            <v>47858</v>
          </cell>
          <cell r="B11428">
            <v>0</v>
          </cell>
        </row>
        <row r="11429">
          <cell r="A11429">
            <v>47859</v>
          </cell>
          <cell r="B11429">
            <v>0</v>
          </cell>
        </row>
        <row r="11430">
          <cell r="A11430">
            <v>47860</v>
          </cell>
          <cell r="B11430">
            <v>0</v>
          </cell>
        </row>
        <row r="11431">
          <cell r="A11431">
            <v>47861</v>
          </cell>
          <cell r="B11431">
            <v>0</v>
          </cell>
        </row>
        <row r="11432">
          <cell r="A11432">
            <v>47862</v>
          </cell>
          <cell r="B11432">
            <v>0</v>
          </cell>
        </row>
        <row r="11433">
          <cell r="A11433">
            <v>47863</v>
          </cell>
          <cell r="B11433">
            <v>0</v>
          </cell>
        </row>
        <row r="11434">
          <cell r="A11434">
            <v>47864</v>
          </cell>
          <cell r="B11434">
            <v>0</v>
          </cell>
        </row>
        <row r="11435">
          <cell r="A11435">
            <v>47865</v>
          </cell>
          <cell r="B11435">
            <v>0</v>
          </cell>
        </row>
        <row r="11436">
          <cell r="A11436">
            <v>47866</v>
          </cell>
          <cell r="B11436">
            <v>0</v>
          </cell>
        </row>
        <row r="11437">
          <cell r="A11437">
            <v>47867</v>
          </cell>
          <cell r="B11437">
            <v>0</v>
          </cell>
        </row>
        <row r="11438">
          <cell r="A11438">
            <v>47868</v>
          </cell>
          <cell r="B11438">
            <v>0</v>
          </cell>
        </row>
        <row r="11439">
          <cell r="A11439">
            <v>47869</v>
          </cell>
          <cell r="B11439">
            <v>0</v>
          </cell>
        </row>
        <row r="11440">
          <cell r="A11440">
            <v>47870</v>
          </cell>
          <cell r="B11440">
            <v>0</v>
          </cell>
        </row>
        <row r="11441">
          <cell r="A11441">
            <v>47871</v>
          </cell>
          <cell r="B11441">
            <v>0</v>
          </cell>
        </row>
        <row r="11442">
          <cell r="A11442">
            <v>47872</v>
          </cell>
          <cell r="B11442">
            <v>0</v>
          </cell>
        </row>
        <row r="11443">
          <cell r="A11443">
            <v>47873</v>
          </cell>
          <cell r="B11443">
            <v>0</v>
          </cell>
        </row>
        <row r="11444">
          <cell r="A11444">
            <v>47874</v>
          </cell>
          <cell r="B11444">
            <v>0</v>
          </cell>
        </row>
        <row r="11445">
          <cell r="A11445">
            <v>47875</v>
          </cell>
          <cell r="B11445">
            <v>0</v>
          </cell>
        </row>
        <row r="11446">
          <cell r="A11446">
            <v>47876</v>
          </cell>
          <cell r="B11446">
            <v>0</v>
          </cell>
        </row>
        <row r="11447">
          <cell r="A11447">
            <v>47877</v>
          </cell>
          <cell r="B11447">
            <v>0</v>
          </cell>
        </row>
        <row r="11448">
          <cell r="A11448">
            <v>47878</v>
          </cell>
          <cell r="B11448">
            <v>0</v>
          </cell>
        </row>
        <row r="11449">
          <cell r="A11449">
            <v>47879</v>
          </cell>
          <cell r="B11449">
            <v>0</v>
          </cell>
        </row>
        <row r="11450">
          <cell r="A11450">
            <v>47880</v>
          </cell>
          <cell r="B11450">
            <v>0</v>
          </cell>
        </row>
        <row r="11451">
          <cell r="A11451">
            <v>47881</v>
          </cell>
          <cell r="B11451">
            <v>0</v>
          </cell>
        </row>
        <row r="11452">
          <cell r="A11452">
            <v>47882</v>
          </cell>
          <cell r="B11452">
            <v>0</v>
          </cell>
        </row>
        <row r="11453">
          <cell r="A11453">
            <v>47883</v>
          </cell>
          <cell r="B11453">
            <v>0</v>
          </cell>
        </row>
        <row r="11454">
          <cell r="A11454">
            <v>47884</v>
          </cell>
          <cell r="B11454">
            <v>0</v>
          </cell>
        </row>
        <row r="11455">
          <cell r="A11455">
            <v>47885</v>
          </cell>
          <cell r="B11455">
            <v>0</v>
          </cell>
        </row>
        <row r="11456">
          <cell r="A11456">
            <v>47886</v>
          </cell>
          <cell r="B11456">
            <v>0</v>
          </cell>
        </row>
        <row r="11457">
          <cell r="A11457">
            <v>47887</v>
          </cell>
          <cell r="B11457">
            <v>0</v>
          </cell>
        </row>
        <row r="11458">
          <cell r="A11458">
            <v>47888</v>
          </cell>
          <cell r="B11458">
            <v>0</v>
          </cell>
        </row>
        <row r="11459">
          <cell r="A11459">
            <v>47889</v>
          </cell>
          <cell r="B11459">
            <v>0</v>
          </cell>
        </row>
        <row r="11460">
          <cell r="A11460">
            <v>47890</v>
          </cell>
          <cell r="B11460">
            <v>0</v>
          </cell>
        </row>
        <row r="11461">
          <cell r="A11461">
            <v>47891</v>
          </cell>
          <cell r="B11461">
            <v>0</v>
          </cell>
        </row>
        <row r="11462">
          <cell r="A11462">
            <v>47892</v>
          </cell>
          <cell r="B11462">
            <v>0</v>
          </cell>
        </row>
        <row r="11463">
          <cell r="A11463">
            <v>47893</v>
          </cell>
          <cell r="B11463">
            <v>0</v>
          </cell>
        </row>
        <row r="11464">
          <cell r="A11464">
            <v>47894</v>
          </cell>
          <cell r="B11464">
            <v>0</v>
          </cell>
        </row>
        <row r="11465">
          <cell r="A11465">
            <v>47895</v>
          </cell>
          <cell r="B11465">
            <v>0</v>
          </cell>
        </row>
        <row r="11466">
          <cell r="A11466">
            <v>47896</v>
          </cell>
          <cell r="B11466">
            <v>0</v>
          </cell>
        </row>
        <row r="11467">
          <cell r="A11467">
            <v>47897</v>
          </cell>
          <cell r="B11467">
            <v>0</v>
          </cell>
        </row>
        <row r="11468">
          <cell r="A11468">
            <v>47898</v>
          </cell>
          <cell r="B11468">
            <v>0</v>
          </cell>
        </row>
        <row r="11469">
          <cell r="A11469">
            <v>47899</v>
          </cell>
          <cell r="B11469">
            <v>0</v>
          </cell>
        </row>
        <row r="11470">
          <cell r="A11470">
            <v>47900</v>
          </cell>
          <cell r="B11470">
            <v>0</v>
          </cell>
        </row>
        <row r="11471">
          <cell r="A11471">
            <v>47901</v>
          </cell>
          <cell r="B11471">
            <v>0</v>
          </cell>
        </row>
        <row r="11472">
          <cell r="A11472">
            <v>47902</v>
          </cell>
          <cell r="B11472">
            <v>0</v>
          </cell>
        </row>
        <row r="11473">
          <cell r="A11473">
            <v>47903</v>
          </cell>
          <cell r="B11473">
            <v>0</v>
          </cell>
        </row>
        <row r="11474">
          <cell r="A11474">
            <v>47904</v>
          </cell>
          <cell r="B11474">
            <v>0</v>
          </cell>
        </row>
        <row r="11475">
          <cell r="A11475">
            <v>47905</v>
          </cell>
          <cell r="B11475">
            <v>0</v>
          </cell>
        </row>
        <row r="11476">
          <cell r="A11476">
            <v>47906</v>
          </cell>
          <cell r="B11476">
            <v>0</v>
          </cell>
        </row>
        <row r="11477">
          <cell r="A11477">
            <v>47907</v>
          </cell>
          <cell r="B11477">
            <v>0</v>
          </cell>
        </row>
        <row r="11478">
          <cell r="A11478">
            <v>47908</v>
          </cell>
          <cell r="B11478">
            <v>0</v>
          </cell>
        </row>
        <row r="11479">
          <cell r="A11479">
            <v>47909</v>
          </cell>
          <cell r="B11479">
            <v>0</v>
          </cell>
        </row>
        <row r="11480">
          <cell r="A11480">
            <v>47910</v>
          </cell>
          <cell r="B11480">
            <v>0</v>
          </cell>
        </row>
        <row r="11481">
          <cell r="A11481">
            <v>47911</v>
          </cell>
          <cell r="B11481">
            <v>0</v>
          </cell>
        </row>
        <row r="11482">
          <cell r="A11482">
            <v>47912</v>
          </cell>
          <cell r="B11482">
            <v>0</v>
          </cell>
        </row>
        <row r="11483">
          <cell r="A11483">
            <v>47913</v>
          </cell>
          <cell r="B11483">
            <v>0</v>
          </cell>
        </row>
        <row r="11484">
          <cell r="A11484">
            <v>47914</v>
          </cell>
          <cell r="B11484">
            <v>0</v>
          </cell>
        </row>
        <row r="11485">
          <cell r="A11485">
            <v>47915</v>
          </cell>
          <cell r="B11485">
            <v>0</v>
          </cell>
        </row>
        <row r="11486">
          <cell r="A11486">
            <v>47916</v>
          </cell>
          <cell r="B11486">
            <v>0</v>
          </cell>
        </row>
        <row r="11487">
          <cell r="A11487">
            <v>47917</v>
          </cell>
          <cell r="B11487">
            <v>0</v>
          </cell>
        </row>
        <row r="11488">
          <cell r="A11488">
            <v>47918</v>
          </cell>
          <cell r="B11488">
            <v>0</v>
          </cell>
        </row>
        <row r="11489">
          <cell r="A11489">
            <v>47919</v>
          </cell>
          <cell r="B11489">
            <v>0</v>
          </cell>
        </row>
        <row r="11490">
          <cell r="A11490">
            <v>47920</v>
          </cell>
          <cell r="B11490">
            <v>0</v>
          </cell>
        </row>
        <row r="11491">
          <cell r="A11491">
            <v>47921</v>
          </cell>
          <cell r="B11491">
            <v>0</v>
          </cell>
        </row>
        <row r="11492">
          <cell r="A11492">
            <v>47922</v>
          </cell>
          <cell r="B11492">
            <v>0</v>
          </cell>
        </row>
        <row r="11493">
          <cell r="A11493">
            <v>47923</v>
          </cell>
          <cell r="B11493">
            <v>0</v>
          </cell>
        </row>
        <row r="11494">
          <cell r="A11494">
            <v>47924</v>
          </cell>
          <cell r="B11494">
            <v>0</v>
          </cell>
        </row>
        <row r="11495">
          <cell r="A11495">
            <v>47925</v>
          </cell>
          <cell r="B11495">
            <v>0</v>
          </cell>
        </row>
        <row r="11496">
          <cell r="A11496">
            <v>47926</v>
          </cell>
          <cell r="B11496">
            <v>0</v>
          </cell>
        </row>
        <row r="11497">
          <cell r="A11497">
            <v>47927</v>
          </cell>
          <cell r="B11497">
            <v>0</v>
          </cell>
        </row>
        <row r="11498">
          <cell r="A11498">
            <v>47928</v>
          </cell>
          <cell r="B11498">
            <v>0</v>
          </cell>
        </row>
        <row r="11499">
          <cell r="A11499">
            <v>47929</v>
          </cell>
          <cell r="B11499">
            <v>0</v>
          </cell>
        </row>
        <row r="11500">
          <cell r="A11500">
            <v>47930</v>
          </cell>
          <cell r="B11500">
            <v>0</v>
          </cell>
        </row>
        <row r="11501">
          <cell r="A11501">
            <v>47931</v>
          </cell>
          <cell r="B11501">
            <v>0</v>
          </cell>
        </row>
        <row r="11502">
          <cell r="A11502">
            <v>47932</v>
          </cell>
          <cell r="B11502">
            <v>0</v>
          </cell>
        </row>
        <row r="11503">
          <cell r="A11503">
            <v>47933</v>
          </cell>
          <cell r="B11503">
            <v>0</v>
          </cell>
        </row>
        <row r="11504">
          <cell r="A11504">
            <v>47934</v>
          </cell>
          <cell r="B11504">
            <v>0</v>
          </cell>
        </row>
        <row r="11505">
          <cell r="A11505">
            <v>47935</v>
          </cell>
          <cell r="B11505">
            <v>0</v>
          </cell>
        </row>
        <row r="11506">
          <cell r="A11506">
            <v>47936</v>
          </cell>
          <cell r="B11506">
            <v>0</v>
          </cell>
        </row>
        <row r="11507">
          <cell r="A11507">
            <v>47937</v>
          </cell>
          <cell r="B11507">
            <v>0</v>
          </cell>
        </row>
        <row r="11508">
          <cell r="A11508">
            <v>47938</v>
          </cell>
          <cell r="B11508">
            <v>0</v>
          </cell>
        </row>
        <row r="11509">
          <cell r="A11509">
            <v>47939</v>
          </cell>
          <cell r="B11509">
            <v>0</v>
          </cell>
        </row>
        <row r="11510">
          <cell r="A11510">
            <v>47940</v>
          </cell>
          <cell r="B11510">
            <v>0</v>
          </cell>
        </row>
        <row r="11511">
          <cell r="A11511">
            <v>47941</v>
          </cell>
          <cell r="B11511">
            <v>0</v>
          </cell>
        </row>
        <row r="11512">
          <cell r="A11512">
            <v>47942</v>
          </cell>
          <cell r="B11512">
            <v>0</v>
          </cell>
        </row>
        <row r="11513">
          <cell r="A11513">
            <v>47943</v>
          </cell>
          <cell r="B11513">
            <v>0</v>
          </cell>
        </row>
        <row r="11514">
          <cell r="A11514">
            <v>47944</v>
          </cell>
          <cell r="B11514">
            <v>0</v>
          </cell>
        </row>
        <row r="11515">
          <cell r="A11515">
            <v>47945</v>
          </cell>
          <cell r="B11515">
            <v>0</v>
          </cell>
        </row>
        <row r="11516">
          <cell r="A11516">
            <v>47946</v>
          </cell>
          <cell r="B11516">
            <v>0</v>
          </cell>
        </row>
        <row r="11517">
          <cell r="A11517">
            <v>47947</v>
          </cell>
          <cell r="B11517">
            <v>0</v>
          </cell>
        </row>
        <row r="11518">
          <cell r="A11518">
            <v>47948</v>
          </cell>
          <cell r="B11518">
            <v>0</v>
          </cell>
        </row>
        <row r="11519">
          <cell r="A11519">
            <v>47949</v>
          </cell>
          <cell r="B11519">
            <v>0</v>
          </cell>
        </row>
        <row r="11520">
          <cell r="A11520">
            <v>47950</v>
          </cell>
          <cell r="B11520">
            <v>0</v>
          </cell>
        </row>
        <row r="11521">
          <cell r="A11521">
            <v>47951</v>
          </cell>
          <cell r="B11521">
            <v>0</v>
          </cell>
        </row>
        <row r="11522">
          <cell r="A11522">
            <v>47952</v>
          </cell>
          <cell r="B11522">
            <v>0</v>
          </cell>
        </row>
        <row r="11523">
          <cell r="A11523">
            <v>47953</v>
          </cell>
          <cell r="B11523">
            <v>0</v>
          </cell>
        </row>
        <row r="11524">
          <cell r="A11524">
            <v>47954</v>
          </cell>
          <cell r="B11524">
            <v>0</v>
          </cell>
        </row>
        <row r="11525">
          <cell r="A11525">
            <v>47955</v>
          </cell>
          <cell r="B11525">
            <v>0</v>
          </cell>
        </row>
        <row r="11526">
          <cell r="A11526">
            <v>47956</v>
          </cell>
          <cell r="B11526">
            <v>0</v>
          </cell>
        </row>
        <row r="11527">
          <cell r="A11527">
            <v>47957</v>
          </cell>
          <cell r="B11527">
            <v>0</v>
          </cell>
        </row>
        <row r="11528">
          <cell r="A11528">
            <v>47958</v>
          </cell>
          <cell r="B11528">
            <v>0</v>
          </cell>
        </row>
        <row r="11529">
          <cell r="A11529">
            <v>47959</v>
          </cell>
          <cell r="B11529">
            <v>0</v>
          </cell>
        </row>
        <row r="11530">
          <cell r="A11530">
            <v>47960</v>
          </cell>
          <cell r="B11530">
            <v>0</v>
          </cell>
        </row>
        <row r="11531">
          <cell r="A11531">
            <v>47961</v>
          </cell>
          <cell r="B11531">
            <v>0</v>
          </cell>
        </row>
        <row r="11532">
          <cell r="A11532">
            <v>47962</v>
          </cell>
          <cell r="B11532">
            <v>0</v>
          </cell>
        </row>
        <row r="11533">
          <cell r="A11533">
            <v>47963</v>
          </cell>
          <cell r="B11533">
            <v>0</v>
          </cell>
        </row>
        <row r="11534">
          <cell r="A11534">
            <v>47964</v>
          </cell>
          <cell r="B11534">
            <v>0</v>
          </cell>
        </row>
        <row r="11535">
          <cell r="A11535">
            <v>47965</v>
          </cell>
          <cell r="B11535">
            <v>0</v>
          </cell>
        </row>
        <row r="11536">
          <cell r="A11536">
            <v>47966</v>
          </cell>
          <cell r="B11536">
            <v>0</v>
          </cell>
        </row>
        <row r="11537">
          <cell r="A11537">
            <v>47967</v>
          </cell>
          <cell r="B11537">
            <v>0</v>
          </cell>
        </row>
        <row r="11538">
          <cell r="A11538">
            <v>47968</v>
          </cell>
          <cell r="B11538">
            <v>0</v>
          </cell>
        </row>
        <row r="11539">
          <cell r="A11539">
            <v>47969</v>
          </cell>
          <cell r="B11539">
            <v>0</v>
          </cell>
        </row>
        <row r="11540">
          <cell r="A11540">
            <v>47970</v>
          </cell>
          <cell r="B11540">
            <v>0</v>
          </cell>
        </row>
        <row r="11541">
          <cell r="A11541">
            <v>47971</v>
          </cell>
          <cell r="B11541">
            <v>0</v>
          </cell>
        </row>
        <row r="11542">
          <cell r="A11542">
            <v>47972</v>
          </cell>
          <cell r="B11542">
            <v>0</v>
          </cell>
        </row>
        <row r="11543">
          <cell r="A11543">
            <v>47973</v>
          </cell>
          <cell r="B11543">
            <v>0</v>
          </cell>
        </row>
        <row r="11544">
          <cell r="A11544">
            <v>47974</v>
          </cell>
          <cell r="B11544">
            <v>0</v>
          </cell>
        </row>
        <row r="11545">
          <cell r="A11545">
            <v>47975</v>
          </cell>
          <cell r="B11545">
            <v>0</v>
          </cell>
        </row>
        <row r="11546">
          <cell r="A11546">
            <v>47976</v>
          </cell>
          <cell r="B11546">
            <v>0</v>
          </cell>
        </row>
        <row r="11547">
          <cell r="A11547">
            <v>47977</v>
          </cell>
          <cell r="B11547">
            <v>0</v>
          </cell>
        </row>
        <row r="11548">
          <cell r="A11548">
            <v>47978</v>
          </cell>
          <cell r="B11548">
            <v>0</v>
          </cell>
        </row>
        <row r="11549">
          <cell r="A11549">
            <v>47979</v>
          </cell>
          <cell r="B11549">
            <v>0</v>
          </cell>
        </row>
        <row r="11550">
          <cell r="A11550">
            <v>47980</v>
          </cell>
          <cell r="B11550">
            <v>0</v>
          </cell>
        </row>
        <row r="11551">
          <cell r="A11551">
            <v>47981</v>
          </cell>
          <cell r="B11551">
            <v>0</v>
          </cell>
        </row>
        <row r="11552">
          <cell r="A11552">
            <v>47982</v>
          </cell>
          <cell r="B11552">
            <v>0</v>
          </cell>
        </row>
        <row r="11553">
          <cell r="A11553">
            <v>47983</v>
          </cell>
          <cell r="B11553">
            <v>0</v>
          </cell>
        </row>
        <row r="11554">
          <cell r="A11554">
            <v>47984</v>
          </cell>
          <cell r="B11554">
            <v>0</v>
          </cell>
        </row>
        <row r="11555">
          <cell r="A11555">
            <v>47985</v>
          </cell>
          <cell r="B11555">
            <v>0</v>
          </cell>
        </row>
        <row r="11556">
          <cell r="A11556">
            <v>47986</v>
          </cell>
          <cell r="B11556">
            <v>0</v>
          </cell>
        </row>
        <row r="11557">
          <cell r="A11557">
            <v>47987</v>
          </cell>
          <cell r="B11557">
            <v>0</v>
          </cell>
        </row>
        <row r="11558">
          <cell r="A11558">
            <v>47988</v>
          </cell>
          <cell r="B11558">
            <v>0</v>
          </cell>
        </row>
        <row r="11559">
          <cell r="A11559">
            <v>47989</v>
          </cell>
          <cell r="B11559">
            <v>0</v>
          </cell>
        </row>
        <row r="11560">
          <cell r="A11560">
            <v>47990</v>
          </cell>
          <cell r="B11560">
            <v>0</v>
          </cell>
        </row>
        <row r="11561">
          <cell r="A11561">
            <v>47991</v>
          </cell>
          <cell r="B11561">
            <v>0</v>
          </cell>
        </row>
        <row r="11562">
          <cell r="A11562">
            <v>47992</v>
          </cell>
          <cell r="B11562">
            <v>0</v>
          </cell>
        </row>
        <row r="11563">
          <cell r="A11563">
            <v>47993</v>
          </cell>
          <cell r="B11563">
            <v>0</v>
          </cell>
        </row>
        <row r="11564">
          <cell r="A11564">
            <v>47994</v>
          </cell>
          <cell r="B11564">
            <v>0</v>
          </cell>
        </row>
        <row r="11565">
          <cell r="A11565">
            <v>47995</v>
          </cell>
          <cell r="B11565">
            <v>0</v>
          </cell>
        </row>
        <row r="11566">
          <cell r="A11566">
            <v>47996</v>
          </cell>
          <cell r="B11566">
            <v>0</v>
          </cell>
        </row>
        <row r="11567">
          <cell r="A11567">
            <v>47997</v>
          </cell>
          <cell r="B11567">
            <v>0</v>
          </cell>
        </row>
        <row r="11568">
          <cell r="A11568">
            <v>47998</v>
          </cell>
          <cell r="B11568">
            <v>0</v>
          </cell>
        </row>
        <row r="11569">
          <cell r="A11569">
            <v>47999</v>
          </cell>
          <cell r="B11569">
            <v>0</v>
          </cell>
        </row>
        <row r="11570">
          <cell r="A11570">
            <v>48000</v>
          </cell>
          <cell r="B11570">
            <v>0</v>
          </cell>
        </row>
        <row r="11571">
          <cell r="A11571">
            <v>48001</v>
          </cell>
          <cell r="B11571">
            <v>0</v>
          </cell>
        </row>
        <row r="11572">
          <cell r="A11572">
            <v>48002</v>
          </cell>
          <cell r="B11572">
            <v>0</v>
          </cell>
        </row>
        <row r="11573">
          <cell r="A11573">
            <v>48003</v>
          </cell>
          <cell r="B11573">
            <v>0</v>
          </cell>
        </row>
        <row r="11574">
          <cell r="A11574">
            <v>48004</v>
          </cell>
          <cell r="B11574">
            <v>0</v>
          </cell>
        </row>
        <row r="11575">
          <cell r="A11575">
            <v>48005</v>
          </cell>
          <cell r="B11575">
            <v>0</v>
          </cell>
        </row>
        <row r="11576">
          <cell r="A11576">
            <v>48006</v>
          </cell>
          <cell r="B11576">
            <v>0</v>
          </cell>
        </row>
        <row r="11577">
          <cell r="A11577">
            <v>48007</v>
          </cell>
          <cell r="B11577">
            <v>0</v>
          </cell>
        </row>
        <row r="11578">
          <cell r="A11578">
            <v>48008</v>
          </cell>
          <cell r="B11578">
            <v>0</v>
          </cell>
        </row>
        <row r="11579">
          <cell r="A11579">
            <v>48009</v>
          </cell>
          <cell r="B11579">
            <v>0</v>
          </cell>
        </row>
        <row r="11580">
          <cell r="A11580">
            <v>48010</v>
          </cell>
          <cell r="B11580">
            <v>0</v>
          </cell>
        </row>
        <row r="11581">
          <cell r="A11581">
            <v>48011</v>
          </cell>
          <cell r="B11581">
            <v>0</v>
          </cell>
        </row>
        <row r="11582">
          <cell r="A11582">
            <v>48012</v>
          </cell>
          <cell r="B11582">
            <v>0</v>
          </cell>
        </row>
        <row r="11583">
          <cell r="A11583">
            <v>48013</v>
          </cell>
          <cell r="B11583">
            <v>0</v>
          </cell>
        </row>
        <row r="11584">
          <cell r="A11584">
            <v>48014</v>
          </cell>
          <cell r="B11584">
            <v>0</v>
          </cell>
        </row>
        <row r="11585">
          <cell r="A11585">
            <v>48015</v>
          </cell>
          <cell r="B11585">
            <v>0</v>
          </cell>
        </row>
        <row r="11586">
          <cell r="A11586">
            <v>48016</v>
          </cell>
          <cell r="B11586">
            <v>0</v>
          </cell>
        </row>
        <row r="11587">
          <cell r="A11587">
            <v>48017</v>
          </cell>
          <cell r="B11587">
            <v>0</v>
          </cell>
        </row>
        <row r="11588">
          <cell r="A11588">
            <v>48018</v>
          </cell>
          <cell r="B11588">
            <v>0</v>
          </cell>
        </row>
        <row r="11589">
          <cell r="A11589">
            <v>48019</v>
          </cell>
          <cell r="B11589">
            <v>0</v>
          </cell>
        </row>
        <row r="11590">
          <cell r="A11590">
            <v>48020</v>
          </cell>
          <cell r="B11590">
            <v>0</v>
          </cell>
        </row>
        <row r="11591">
          <cell r="A11591">
            <v>48021</v>
          </cell>
          <cell r="B11591">
            <v>0</v>
          </cell>
        </row>
        <row r="11592">
          <cell r="A11592">
            <v>48022</v>
          </cell>
          <cell r="B11592">
            <v>0</v>
          </cell>
        </row>
        <row r="11593">
          <cell r="A11593">
            <v>48023</v>
          </cell>
          <cell r="B11593">
            <v>0</v>
          </cell>
        </row>
        <row r="11594">
          <cell r="A11594">
            <v>48024</v>
          </cell>
          <cell r="B11594">
            <v>0</v>
          </cell>
        </row>
        <row r="11595">
          <cell r="A11595">
            <v>48025</v>
          </cell>
          <cell r="B11595">
            <v>0</v>
          </cell>
        </row>
        <row r="11596">
          <cell r="A11596">
            <v>48026</v>
          </cell>
          <cell r="B11596">
            <v>0</v>
          </cell>
        </row>
        <row r="11597">
          <cell r="A11597">
            <v>48027</v>
          </cell>
          <cell r="B11597">
            <v>0</v>
          </cell>
        </row>
        <row r="11598">
          <cell r="A11598">
            <v>48028</v>
          </cell>
          <cell r="B11598">
            <v>0</v>
          </cell>
        </row>
        <row r="11599">
          <cell r="A11599">
            <v>48029</v>
          </cell>
          <cell r="B11599">
            <v>0</v>
          </cell>
        </row>
        <row r="11600">
          <cell r="A11600">
            <v>48030</v>
          </cell>
          <cell r="B11600">
            <v>0</v>
          </cell>
        </row>
        <row r="11601">
          <cell r="A11601">
            <v>48031</v>
          </cell>
          <cell r="B11601">
            <v>0</v>
          </cell>
        </row>
        <row r="11602">
          <cell r="A11602">
            <v>48032</v>
          </cell>
          <cell r="B11602">
            <v>0</v>
          </cell>
        </row>
        <row r="11603">
          <cell r="A11603">
            <v>48033</v>
          </cell>
          <cell r="B11603">
            <v>0</v>
          </cell>
        </row>
        <row r="11604">
          <cell r="A11604">
            <v>48034</v>
          </cell>
          <cell r="B11604">
            <v>0</v>
          </cell>
        </row>
        <row r="11605">
          <cell r="A11605">
            <v>48035</v>
          </cell>
          <cell r="B11605">
            <v>0</v>
          </cell>
        </row>
        <row r="11606">
          <cell r="A11606">
            <v>48036</v>
          </cell>
          <cell r="B11606">
            <v>0</v>
          </cell>
        </row>
        <row r="11607">
          <cell r="A11607">
            <v>48037</v>
          </cell>
          <cell r="B11607">
            <v>0</v>
          </cell>
        </row>
        <row r="11608">
          <cell r="A11608">
            <v>48038</v>
          </cell>
          <cell r="B11608">
            <v>0</v>
          </cell>
        </row>
        <row r="11609">
          <cell r="A11609">
            <v>48039</v>
          </cell>
          <cell r="B11609">
            <v>0</v>
          </cell>
        </row>
        <row r="11610">
          <cell r="A11610">
            <v>48040</v>
          </cell>
          <cell r="B11610">
            <v>0</v>
          </cell>
        </row>
        <row r="11611">
          <cell r="A11611">
            <v>48041</v>
          </cell>
          <cell r="B11611">
            <v>0</v>
          </cell>
        </row>
        <row r="11612">
          <cell r="A11612">
            <v>48042</v>
          </cell>
          <cell r="B11612">
            <v>0</v>
          </cell>
        </row>
        <row r="11613">
          <cell r="A11613">
            <v>48043</v>
          </cell>
          <cell r="B11613">
            <v>0</v>
          </cell>
        </row>
        <row r="11614">
          <cell r="A11614">
            <v>48044</v>
          </cell>
          <cell r="B11614">
            <v>0</v>
          </cell>
        </row>
        <row r="11615">
          <cell r="A11615">
            <v>48045</v>
          </cell>
          <cell r="B11615">
            <v>0</v>
          </cell>
        </row>
        <row r="11616">
          <cell r="A11616">
            <v>48046</v>
          </cell>
          <cell r="B11616">
            <v>0</v>
          </cell>
        </row>
        <row r="11617">
          <cell r="A11617">
            <v>48047</v>
          </cell>
          <cell r="B11617">
            <v>0</v>
          </cell>
        </row>
        <row r="11618">
          <cell r="A11618">
            <v>48048</v>
          </cell>
          <cell r="B11618">
            <v>0</v>
          </cell>
        </row>
        <row r="11619">
          <cell r="A11619">
            <v>48049</v>
          </cell>
          <cell r="B11619">
            <v>0</v>
          </cell>
        </row>
        <row r="11620">
          <cell r="A11620">
            <v>48050</v>
          </cell>
          <cell r="B11620">
            <v>0</v>
          </cell>
        </row>
        <row r="11621">
          <cell r="A11621">
            <v>48051</v>
          </cell>
          <cell r="B11621">
            <v>0</v>
          </cell>
        </row>
        <row r="11622">
          <cell r="A11622">
            <v>48052</v>
          </cell>
          <cell r="B11622">
            <v>0</v>
          </cell>
        </row>
        <row r="11623">
          <cell r="A11623">
            <v>48053</v>
          </cell>
          <cell r="B11623">
            <v>0</v>
          </cell>
        </row>
        <row r="11624">
          <cell r="A11624">
            <v>48054</v>
          </cell>
          <cell r="B11624">
            <v>0</v>
          </cell>
        </row>
        <row r="11625">
          <cell r="A11625">
            <v>48055</v>
          </cell>
          <cell r="B11625">
            <v>0</v>
          </cell>
        </row>
        <row r="11626">
          <cell r="A11626">
            <v>48056</v>
          </cell>
          <cell r="B11626">
            <v>0</v>
          </cell>
        </row>
        <row r="11627">
          <cell r="A11627">
            <v>48057</v>
          </cell>
          <cell r="B11627">
            <v>0</v>
          </cell>
        </row>
        <row r="11628">
          <cell r="A11628">
            <v>48058</v>
          </cell>
          <cell r="B11628">
            <v>0</v>
          </cell>
        </row>
        <row r="11629">
          <cell r="A11629">
            <v>48059</v>
          </cell>
          <cell r="B11629">
            <v>0</v>
          </cell>
        </row>
        <row r="11630">
          <cell r="A11630">
            <v>48060</v>
          </cell>
          <cell r="B11630">
            <v>0</v>
          </cell>
        </row>
        <row r="11631">
          <cell r="A11631">
            <v>48061</v>
          </cell>
          <cell r="B11631">
            <v>0</v>
          </cell>
        </row>
        <row r="11632">
          <cell r="A11632">
            <v>48062</v>
          </cell>
          <cell r="B11632">
            <v>0</v>
          </cell>
        </row>
        <row r="11633">
          <cell r="A11633">
            <v>48063</v>
          </cell>
          <cell r="B11633">
            <v>0</v>
          </cell>
        </row>
        <row r="11634">
          <cell r="A11634">
            <v>48064</v>
          </cell>
          <cell r="B11634">
            <v>0</v>
          </cell>
        </row>
        <row r="11635">
          <cell r="A11635">
            <v>48065</v>
          </cell>
          <cell r="B11635">
            <v>0</v>
          </cell>
        </row>
        <row r="11636">
          <cell r="A11636">
            <v>48066</v>
          </cell>
          <cell r="B11636">
            <v>0</v>
          </cell>
        </row>
        <row r="11637">
          <cell r="A11637">
            <v>48067</v>
          </cell>
          <cell r="B11637">
            <v>0</v>
          </cell>
        </row>
        <row r="11638">
          <cell r="A11638">
            <v>48068</v>
          </cell>
          <cell r="B11638">
            <v>0</v>
          </cell>
        </row>
        <row r="11639">
          <cell r="A11639">
            <v>48069</v>
          </cell>
          <cell r="B11639">
            <v>0</v>
          </cell>
        </row>
        <row r="11640">
          <cell r="A11640">
            <v>48070</v>
          </cell>
          <cell r="B11640">
            <v>0</v>
          </cell>
        </row>
        <row r="11641">
          <cell r="A11641">
            <v>48071</v>
          </cell>
          <cell r="B11641">
            <v>0</v>
          </cell>
        </row>
        <row r="11642">
          <cell r="A11642">
            <v>48072</v>
          </cell>
          <cell r="B11642">
            <v>0</v>
          </cell>
        </row>
        <row r="11643">
          <cell r="A11643">
            <v>48073</v>
          </cell>
          <cell r="B11643">
            <v>0</v>
          </cell>
        </row>
        <row r="11644">
          <cell r="A11644">
            <v>48074</v>
          </cell>
          <cell r="B11644">
            <v>0</v>
          </cell>
        </row>
        <row r="11645">
          <cell r="A11645">
            <v>48075</v>
          </cell>
          <cell r="B11645">
            <v>0</v>
          </cell>
        </row>
        <row r="11646">
          <cell r="A11646">
            <v>48076</v>
          </cell>
          <cell r="B11646">
            <v>0</v>
          </cell>
        </row>
        <row r="11647">
          <cell r="A11647">
            <v>48077</v>
          </cell>
          <cell r="B11647">
            <v>0</v>
          </cell>
        </row>
        <row r="11648">
          <cell r="A11648">
            <v>48078</v>
          </cell>
          <cell r="B11648">
            <v>0</v>
          </cell>
        </row>
        <row r="11649">
          <cell r="A11649">
            <v>48079</v>
          </cell>
          <cell r="B11649">
            <v>0</v>
          </cell>
        </row>
        <row r="11650">
          <cell r="A11650">
            <v>48080</v>
          </cell>
          <cell r="B11650">
            <v>0</v>
          </cell>
        </row>
        <row r="11651">
          <cell r="A11651">
            <v>48081</v>
          </cell>
          <cell r="B11651">
            <v>0</v>
          </cell>
        </row>
        <row r="11652">
          <cell r="A11652">
            <v>48082</v>
          </cell>
          <cell r="B11652">
            <v>0</v>
          </cell>
        </row>
        <row r="11653">
          <cell r="A11653">
            <v>48083</v>
          </cell>
          <cell r="B11653">
            <v>0</v>
          </cell>
        </row>
        <row r="11654">
          <cell r="A11654">
            <v>48084</v>
          </cell>
          <cell r="B11654">
            <v>0</v>
          </cell>
        </row>
        <row r="11655">
          <cell r="A11655">
            <v>48085</v>
          </cell>
          <cell r="B11655">
            <v>0</v>
          </cell>
        </row>
        <row r="11656">
          <cell r="A11656">
            <v>48086</v>
          </cell>
          <cell r="B11656">
            <v>0</v>
          </cell>
        </row>
        <row r="11657">
          <cell r="A11657">
            <v>48087</v>
          </cell>
          <cell r="B11657">
            <v>0</v>
          </cell>
        </row>
        <row r="11658">
          <cell r="A11658">
            <v>48088</v>
          </cell>
          <cell r="B11658">
            <v>0</v>
          </cell>
        </row>
        <row r="11659">
          <cell r="A11659">
            <v>48089</v>
          </cell>
          <cell r="B11659">
            <v>0</v>
          </cell>
        </row>
        <row r="11660">
          <cell r="A11660">
            <v>48090</v>
          </cell>
          <cell r="B11660">
            <v>0</v>
          </cell>
        </row>
        <row r="11661">
          <cell r="A11661">
            <v>48091</v>
          </cell>
          <cell r="B11661">
            <v>0</v>
          </cell>
        </row>
        <row r="11662">
          <cell r="A11662">
            <v>48092</v>
          </cell>
          <cell r="B11662">
            <v>0</v>
          </cell>
        </row>
        <row r="11663">
          <cell r="A11663">
            <v>48093</v>
          </cell>
          <cell r="B11663">
            <v>0</v>
          </cell>
        </row>
        <row r="11664">
          <cell r="A11664">
            <v>48094</v>
          </cell>
          <cell r="B11664">
            <v>0</v>
          </cell>
        </row>
        <row r="11665">
          <cell r="A11665">
            <v>48095</v>
          </cell>
          <cell r="B11665">
            <v>0</v>
          </cell>
        </row>
        <row r="11666">
          <cell r="A11666">
            <v>48096</v>
          </cell>
          <cell r="B11666">
            <v>0</v>
          </cell>
        </row>
        <row r="11667">
          <cell r="A11667">
            <v>48097</v>
          </cell>
          <cell r="B11667">
            <v>0</v>
          </cell>
        </row>
        <row r="11668">
          <cell r="A11668">
            <v>48098</v>
          </cell>
          <cell r="B11668">
            <v>0</v>
          </cell>
        </row>
        <row r="11669">
          <cell r="A11669">
            <v>48099</v>
          </cell>
          <cell r="B11669">
            <v>0</v>
          </cell>
        </row>
        <row r="11670">
          <cell r="A11670">
            <v>48100</v>
          </cell>
          <cell r="B11670">
            <v>0</v>
          </cell>
        </row>
        <row r="11671">
          <cell r="A11671">
            <v>48101</v>
          </cell>
          <cell r="B11671">
            <v>0</v>
          </cell>
        </row>
        <row r="11672">
          <cell r="A11672">
            <v>48102</v>
          </cell>
          <cell r="B11672">
            <v>0</v>
          </cell>
        </row>
        <row r="11673">
          <cell r="A11673">
            <v>48103</v>
          </cell>
          <cell r="B11673">
            <v>0</v>
          </cell>
        </row>
        <row r="11674">
          <cell r="A11674">
            <v>48104</v>
          </cell>
          <cell r="B11674">
            <v>0</v>
          </cell>
        </row>
        <row r="11675">
          <cell r="A11675">
            <v>48105</v>
          </cell>
          <cell r="B11675">
            <v>0</v>
          </cell>
        </row>
        <row r="11676">
          <cell r="A11676">
            <v>48106</v>
          </cell>
          <cell r="B11676">
            <v>0</v>
          </cell>
        </row>
        <row r="11677">
          <cell r="A11677">
            <v>48107</v>
          </cell>
          <cell r="B11677">
            <v>0</v>
          </cell>
        </row>
        <row r="11678">
          <cell r="A11678">
            <v>48108</v>
          </cell>
          <cell r="B11678">
            <v>0</v>
          </cell>
        </row>
        <row r="11679">
          <cell r="A11679">
            <v>48109</v>
          </cell>
          <cell r="B11679">
            <v>0</v>
          </cell>
        </row>
        <row r="11680">
          <cell r="A11680">
            <v>48110</v>
          </cell>
          <cell r="B11680">
            <v>0</v>
          </cell>
        </row>
        <row r="11681">
          <cell r="A11681">
            <v>48111</v>
          </cell>
          <cell r="B11681">
            <v>0</v>
          </cell>
        </row>
        <row r="11682">
          <cell r="A11682">
            <v>48112</v>
          </cell>
          <cell r="B11682">
            <v>0</v>
          </cell>
        </row>
        <row r="11683">
          <cell r="A11683">
            <v>48113</v>
          </cell>
          <cell r="B11683">
            <v>0</v>
          </cell>
        </row>
        <row r="11684">
          <cell r="A11684">
            <v>48114</v>
          </cell>
          <cell r="B11684">
            <v>0</v>
          </cell>
        </row>
        <row r="11685">
          <cell r="A11685">
            <v>48115</v>
          </cell>
          <cell r="B11685">
            <v>0</v>
          </cell>
        </row>
        <row r="11686">
          <cell r="A11686">
            <v>48116</v>
          </cell>
          <cell r="B11686">
            <v>0</v>
          </cell>
        </row>
        <row r="11687">
          <cell r="A11687">
            <v>48117</v>
          </cell>
          <cell r="B11687">
            <v>0</v>
          </cell>
        </row>
        <row r="11688">
          <cell r="A11688">
            <v>48118</v>
          </cell>
          <cell r="B11688">
            <v>0</v>
          </cell>
        </row>
        <row r="11689">
          <cell r="A11689">
            <v>48119</v>
          </cell>
          <cell r="B11689">
            <v>0</v>
          </cell>
        </row>
        <row r="11690">
          <cell r="A11690">
            <v>48120</v>
          </cell>
          <cell r="B11690">
            <v>0</v>
          </cell>
        </row>
        <row r="11691">
          <cell r="A11691">
            <v>48121</v>
          </cell>
          <cell r="B11691">
            <v>0</v>
          </cell>
        </row>
        <row r="11692">
          <cell r="A11692">
            <v>48122</v>
          </cell>
          <cell r="B11692">
            <v>0</v>
          </cell>
        </row>
        <row r="11693">
          <cell r="A11693">
            <v>48123</v>
          </cell>
          <cell r="B11693">
            <v>0</v>
          </cell>
        </row>
        <row r="11694">
          <cell r="A11694">
            <v>48124</v>
          </cell>
          <cell r="B11694">
            <v>0</v>
          </cell>
        </row>
        <row r="11695">
          <cell r="A11695">
            <v>48125</v>
          </cell>
          <cell r="B11695">
            <v>0</v>
          </cell>
        </row>
        <row r="11696">
          <cell r="A11696">
            <v>48126</v>
          </cell>
          <cell r="B11696">
            <v>0</v>
          </cell>
        </row>
        <row r="11697">
          <cell r="A11697">
            <v>48127</v>
          </cell>
          <cell r="B11697">
            <v>0</v>
          </cell>
        </row>
        <row r="11698">
          <cell r="A11698">
            <v>48128</v>
          </cell>
          <cell r="B11698">
            <v>0</v>
          </cell>
        </row>
        <row r="11699">
          <cell r="A11699">
            <v>48129</v>
          </cell>
          <cell r="B11699">
            <v>0</v>
          </cell>
        </row>
        <row r="11700">
          <cell r="A11700">
            <v>48130</v>
          </cell>
          <cell r="B11700">
            <v>0</v>
          </cell>
        </row>
        <row r="11701">
          <cell r="A11701">
            <v>48131</v>
          </cell>
          <cell r="B11701">
            <v>0</v>
          </cell>
        </row>
        <row r="11702">
          <cell r="A11702">
            <v>48132</v>
          </cell>
          <cell r="B11702">
            <v>0</v>
          </cell>
        </row>
        <row r="11703">
          <cell r="A11703">
            <v>48133</v>
          </cell>
          <cell r="B11703">
            <v>0</v>
          </cell>
        </row>
        <row r="11704">
          <cell r="A11704">
            <v>48134</v>
          </cell>
          <cell r="B11704">
            <v>0</v>
          </cell>
        </row>
        <row r="11705">
          <cell r="A11705">
            <v>48135</v>
          </cell>
          <cell r="B11705">
            <v>0</v>
          </cell>
        </row>
        <row r="11706">
          <cell r="A11706">
            <v>48136</v>
          </cell>
          <cell r="B11706">
            <v>0</v>
          </cell>
        </row>
        <row r="11707">
          <cell r="A11707">
            <v>48137</v>
          </cell>
          <cell r="B11707">
            <v>0</v>
          </cell>
        </row>
        <row r="11708">
          <cell r="A11708">
            <v>48138</v>
          </cell>
          <cell r="B11708">
            <v>0</v>
          </cell>
        </row>
        <row r="11709">
          <cell r="A11709">
            <v>48139</v>
          </cell>
          <cell r="B11709">
            <v>0</v>
          </cell>
        </row>
        <row r="11710">
          <cell r="A11710">
            <v>48140</v>
          </cell>
          <cell r="B11710">
            <v>0</v>
          </cell>
        </row>
        <row r="11711">
          <cell r="A11711">
            <v>48141</v>
          </cell>
          <cell r="B11711">
            <v>0</v>
          </cell>
        </row>
        <row r="11712">
          <cell r="A11712">
            <v>48142</v>
          </cell>
          <cell r="B11712">
            <v>0</v>
          </cell>
        </row>
        <row r="11713">
          <cell r="A11713">
            <v>48143</v>
          </cell>
          <cell r="B11713">
            <v>0</v>
          </cell>
        </row>
        <row r="11714">
          <cell r="A11714">
            <v>48144</v>
          </cell>
          <cell r="B11714">
            <v>0</v>
          </cell>
        </row>
        <row r="11715">
          <cell r="A11715">
            <v>48145</v>
          </cell>
          <cell r="B11715">
            <v>0</v>
          </cell>
        </row>
        <row r="11716">
          <cell r="A11716">
            <v>48146</v>
          </cell>
          <cell r="B11716">
            <v>0</v>
          </cell>
        </row>
        <row r="11717">
          <cell r="A11717">
            <v>48147</v>
          </cell>
          <cell r="B11717">
            <v>0</v>
          </cell>
        </row>
        <row r="11718">
          <cell r="A11718">
            <v>48148</v>
          </cell>
          <cell r="B11718">
            <v>0</v>
          </cell>
        </row>
        <row r="11719">
          <cell r="A11719">
            <v>48149</v>
          </cell>
          <cell r="B11719">
            <v>0</v>
          </cell>
        </row>
        <row r="11720">
          <cell r="A11720">
            <v>48150</v>
          </cell>
          <cell r="B11720">
            <v>0</v>
          </cell>
        </row>
        <row r="11721">
          <cell r="A11721">
            <v>48151</v>
          </cell>
          <cell r="B11721">
            <v>0</v>
          </cell>
        </row>
        <row r="11722">
          <cell r="A11722">
            <v>48152</v>
          </cell>
          <cell r="B11722">
            <v>0</v>
          </cell>
        </row>
        <row r="11723">
          <cell r="A11723">
            <v>48153</v>
          </cell>
          <cell r="B11723">
            <v>0</v>
          </cell>
        </row>
        <row r="11724">
          <cell r="A11724">
            <v>48154</v>
          </cell>
          <cell r="B11724">
            <v>0</v>
          </cell>
        </row>
        <row r="11725">
          <cell r="A11725">
            <v>48155</v>
          </cell>
          <cell r="B11725">
            <v>0</v>
          </cell>
        </row>
        <row r="11726">
          <cell r="A11726">
            <v>48156</v>
          </cell>
          <cell r="B11726">
            <v>0</v>
          </cell>
        </row>
        <row r="11727">
          <cell r="A11727">
            <v>48157</v>
          </cell>
          <cell r="B11727">
            <v>0</v>
          </cell>
        </row>
        <row r="11728">
          <cell r="A11728">
            <v>48158</v>
          </cell>
          <cell r="B11728">
            <v>0</v>
          </cell>
        </row>
        <row r="11729">
          <cell r="A11729">
            <v>48159</v>
          </cell>
          <cell r="B11729">
            <v>0</v>
          </cell>
        </row>
        <row r="11730">
          <cell r="A11730">
            <v>48160</v>
          </cell>
          <cell r="B11730">
            <v>0</v>
          </cell>
        </row>
        <row r="11731">
          <cell r="A11731">
            <v>48161</v>
          </cell>
          <cell r="B11731">
            <v>0</v>
          </cell>
        </row>
        <row r="11732">
          <cell r="A11732">
            <v>48162</v>
          </cell>
          <cell r="B11732">
            <v>0</v>
          </cell>
        </row>
        <row r="11733">
          <cell r="A11733">
            <v>48163</v>
          </cell>
          <cell r="B11733">
            <v>0</v>
          </cell>
        </row>
        <row r="11734">
          <cell r="A11734">
            <v>48164</v>
          </cell>
          <cell r="B11734">
            <v>0</v>
          </cell>
        </row>
        <row r="11735">
          <cell r="A11735">
            <v>48165</v>
          </cell>
          <cell r="B11735">
            <v>0</v>
          </cell>
        </row>
        <row r="11736">
          <cell r="A11736">
            <v>48166</v>
          </cell>
          <cell r="B11736">
            <v>0</v>
          </cell>
        </row>
        <row r="11737">
          <cell r="A11737">
            <v>48167</v>
          </cell>
          <cell r="B11737">
            <v>0</v>
          </cell>
        </row>
        <row r="11738">
          <cell r="A11738">
            <v>48168</v>
          </cell>
          <cell r="B11738">
            <v>0</v>
          </cell>
        </row>
        <row r="11739">
          <cell r="A11739">
            <v>48169</v>
          </cell>
          <cell r="B11739">
            <v>0</v>
          </cell>
        </row>
        <row r="11740">
          <cell r="A11740">
            <v>48170</v>
          </cell>
          <cell r="B11740">
            <v>0</v>
          </cell>
        </row>
        <row r="11741">
          <cell r="A11741">
            <v>48171</v>
          </cell>
          <cell r="B11741">
            <v>0</v>
          </cell>
        </row>
        <row r="11742">
          <cell r="A11742">
            <v>48172</v>
          </cell>
          <cell r="B11742">
            <v>0</v>
          </cell>
        </row>
        <row r="11743">
          <cell r="A11743">
            <v>48173</v>
          </cell>
          <cell r="B11743">
            <v>0</v>
          </cell>
        </row>
        <row r="11744">
          <cell r="A11744">
            <v>48174</v>
          </cell>
          <cell r="B11744">
            <v>0</v>
          </cell>
        </row>
        <row r="11745">
          <cell r="A11745">
            <v>48175</v>
          </cell>
          <cell r="B11745">
            <v>0</v>
          </cell>
        </row>
        <row r="11746">
          <cell r="A11746">
            <v>48176</v>
          </cell>
          <cell r="B11746">
            <v>0</v>
          </cell>
        </row>
        <row r="11747">
          <cell r="A11747">
            <v>48177</v>
          </cell>
          <cell r="B11747">
            <v>0</v>
          </cell>
        </row>
        <row r="11748">
          <cell r="A11748">
            <v>48178</v>
          </cell>
          <cell r="B11748">
            <v>0</v>
          </cell>
        </row>
        <row r="11749">
          <cell r="A11749">
            <v>48179</v>
          </cell>
          <cell r="B11749">
            <v>0</v>
          </cell>
        </row>
        <row r="11750">
          <cell r="A11750">
            <v>48180</v>
          </cell>
          <cell r="B11750">
            <v>0</v>
          </cell>
        </row>
        <row r="11751">
          <cell r="A11751">
            <v>48181</v>
          </cell>
          <cell r="B11751">
            <v>0</v>
          </cell>
        </row>
        <row r="11752">
          <cell r="A11752">
            <v>48182</v>
          </cell>
          <cell r="B11752">
            <v>0</v>
          </cell>
        </row>
        <row r="11753">
          <cell r="A11753">
            <v>48183</v>
          </cell>
          <cell r="B11753">
            <v>0</v>
          </cell>
        </row>
        <row r="11754">
          <cell r="A11754">
            <v>48184</v>
          </cell>
          <cell r="B11754">
            <v>0</v>
          </cell>
        </row>
        <row r="11755">
          <cell r="A11755">
            <v>48185</v>
          </cell>
          <cell r="B11755">
            <v>0</v>
          </cell>
        </row>
        <row r="11756">
          <cell r="A11756">
            <v>48186</v>
          </cell>
          <cell r="B11756">
            <v>0</v>
          </cell>
        </row>
        <row r="11757">
          <cell r="A11757">
            <v>48187</v>
          </cell>
          <cell r="B11757">
            <v>0</v>
          </cell>
        </row>
        <row r="11758">
          <cell r="A11758">
            <v>48188</v>
          </cell>
          <cell r="B11758">
            <v>0</v>
          </cell>
        </row>
        <row r="11759">
          <cell r="A11759">
            <v>48189</v>
          </cell>
          <cell r="B11759">
            <v>0</v>
          </cell>
        </row>
        <row r="11760">
          <cell r="A11760">
            <v>48190</v>
          </cell>
          <cell r="B11760">
            <v>0</v>
          </cell>
        </row>
        <row r="11761">
          <cell r="A11761">
            <v>48191</v>
          </cell>
          <cell r="B11761">
            <v>0</v>
          </cell>
        </row>
        <row r="11762">
          <cell r="A11762">
            <v>48192</v>
          </cell>
          <cell r="B11762">
            <v>0</v>
          </cell>
        </row>
        <row r="11763">
          <cell r="A11763">
            <v>48193</v>
          </cell>
          <cell r="B11763">
            <v>0</v>
          </cell>
        </row>
        <row r="11764">
          <cell r="A11764">
            <v>48194</v>
          </cell>
          <cell r="B11764">
            <v>0</v>
          </cell>
        </row>
        <row r="11765">
          <cell r="A11765">
            <v>48195</v>
          </cell>
          <cell r="B11765">
            <v>0</v>
          </cell>
        </row>
        <row r="11766">
          <cell r="A11766">
            <v>48196</v>
          </cell>
          <cell r="B11766">
            <v>0</v>
          </cell>
        </row>
        <row r="11767">
          <cell r="A11767">
            <v>48197</v>
          </cell>
          <cell r="B11767">
            <v>0</v>
          </cell>
        </row>
        <row r="11768">
          <cell r="A11768">
            <v>48198</v>
          </cell>
          <cell r="B11768">
            <v>0</v>
          </cell>
        </row>
        <row r="11769">
          <cell r="A11769">
            <v>48199</v>
          </cell>
          <cell r="B11769">
            <v>0</v>
          </cell>
        </row>
        <row r="11770">
          <cell r="A11770">
            <v>48200</v>
          </cell>
          <cell r="B11770">
            <v>0</v>
          </cell>
        </row>
        <row r="11771">
          <cell r="A11771">
            <v>48201</v>
          </cell>
          <cell r="B11771">
            <v>0</v>
          </cell>
        </row>
        <row r="11772">
          <cell r="A11772">
            <v>48202</v>
          </cell>
          <cell r="B11772">
            <v>0</v>
          </cell>
        </row>
        <row r="11773">
          <cell r="A11773">
            <v>48203</v>
          </cell>
          <cell r="B11773">
            <v>0</v>
          </cell>
        </row>
        <row r="11774">
          <cell r="A11774">
            <v>48204</v>
          </cell>
          <cell r="B11774">
            <v>0</v>
          </cell>
        </row>
        <row r="11775">
          <cell r="A11775">
            <v>48205</v>
          </cell>
          <cell r="B11775">
            <v>0</v>
          </cell>
        </row>
        <row r="11776">
          <cell r="A11776">
            <v>48206</v>
          </cell>
          <cell r="B11776">
            <v>0</v>
          </cell>
        </row>
        <row r="11777">
          <cell r="A11777">
            <v>48207</v>
          </cell>
          <cell r="B11777">
            <v>0</v>
          </cell>
        </row>
        <row r="11778">
          <cell r="A11778">
            <v>48208</v>
          </cell>
          <cell r="B11778">
            <v>0</v>
          </cell>
        </row>
        <row r="11779">
          <cell r="A11779">
            <v>48209</v>
          </cell>
          <cell r="B11779">
            <v>0</v>
          </cell>
        </row>
        <row r="11780">
          <cell r="A11780">
            <v>48210</v>
          </cell>
          <cell r="B11780">
            <v>0</v>
          </cell>
        </row>
        <row r="11781">
          <cell r="A11781">
            <v>48211</v>
          </cell>
          <cell r="B11781">
            <v>0</v>
          </cell>
        </row>
        <row r="11782">
          <cell r="A11782">
            <v>48212</v>
          </cell>
          <cell r="B11782">
            <v>0</v>
          </cell>
        </row>
        <row r="11783">
          <cell r="A11783">
            <v>48213</v>
          </cell>
          <cell r="B11783">
            <v>0</v>
          </cell>
        </row>
        <row r="11784">
          <cell r="A11784">
            <v>48214</v>
          </cell>
          <cell r="B11784">
            <v>0</v>
          </cell>
        </row>
        <row r="11785">
          <cell r="A11785">
            <v>48215</v>
          </cell>
          <cell r="B11785">
            <v>0</v>
          </cell>
        </row>
        <row r="11786">
          <cell r="A11786">
            <v>48216</v>
          </cell>
          <cell r="B11786">
            <v>0</v>
          </cell>
        </row>
        <row r="11787">
          <cell r="A11787">
            <v>48217</v>
          </cell>
          <cell r="B11787">
            <v>0</v>
          </cell>
        </row>
        <row r="11788">
          <cell r="A11788">
            <v>48218</v>
          </cell>
          <cell r="B11788">
            <v>0</v>
          </cell>
        </row>
        <row r="11789">
          <cell r="A11789">
            <v>48219</v>
          </cell>
          <cell r="B11789">
            <v>0</v>
          </cell>
        </row>
        <row r="11790">
          <cell r="A11790">
            <v>48220</v>
          </cell>
          <cell r="B11790">
            <v>0</v>
          </cell>
        </row>
        <row r="11791">
          <cell r="A11791">
            <v>48221</v>
          </cell>
          <cell r="B11791">
            <v>0</v>
          </cell>
        </row>
        <row r="11792">
          <cell r="A11792">
            <v>48222</v>
          </cell>
          <cell r="B11792">
            <v>0</v>
          </cell>
        </row>
        <row r="11793">
          <cell r="A11793">
            <v>48223</v>
          </cell>
          <cell r="B11793">
            <v>0</v>
          </cell>
        </row>
        <row r="11794">
          <cell r="A11794">
            <v>48224</v>
          </cell>
          <cell r="B11794">
            <v>0</v>
          </cell>
        </row>
        <row r="11795">
          <cell r="A11795">
            <v>48225</v>
          </cell>
          <cell r="B11795">
            <v>0</v>
          </cell>
        </row>
        <row r="11796">
          <cell r="A11796">
            <v>48226</v>
          </cell>
          <cell r="B11796">
            <v>0</v>
          </cell>
        </row>
        <row r="11797">
          <cell r="A11797">
            <v>48227</v>
          </cell>
          <cell r="B11797">
            <v>0</v>
          </cell>
        </row>
        <row r="11798">
          <cell r="A11798">
            <v>48228</v>
          </cell>
          <cell r="B11798">
            <v>0</v>
          </cell>
        </row>
        <row r="11799">
          <cell r="A11799">
            <v>48229</v>
          </cell>
          <cell r="B11799">
            <v>0</v>
          </cell>
        </row>
        <row r="11800">
          <cell r="A11800">
            <v>48230</v>
          </cell>
          <cell r="B11800">
            <v>0</v>
          </cell>
        </row>
        <row r="11801">
          <cell r="A11801">
            <v>48231</v>
          </cell>
          <cell r="B11801">
            <v>0</v>
          </cell>
        </row>
        <row r="11802">
          <cell r="A11802">
            <v>48232</v>
          </cell>
          <cell r="B11802">
            <v>0</v>
          </cell>
        </row>
        <row r="11803">
          <cell r="A11803">
            <v>48233</v>
          </cell>
          <cell r="B11803">
            <v>0</v>
          </cell>
        </row>
        <row r="11804">
          <cell r="A11804">
            <v>48234</v>
          </cell>
          <cell r="B11804">
            <v>0</v>
          </cell>
        </row>
        <row r="11805">
          <cell r="A11805">
            <v>48235</v>
          </cell>
          <cell r="B11805">
            <v>0</v>
          </cell>
        </row>
        <row r="11806">
          <cell r="A11806">
            <v>48236</v>
          </cell>
          <cell r="B11806">
            <v>0</v>
          </cell>
        </row>
        <row r="11807">
          <cell r="A11807">
            <v>48237</v>
          </cell>
          <cell r="B11807">
            <v>0</v>
          </cell>
        </row>
        <row r="11808">
          <cell r="A11808">
            <v>48238</v>
          </cell>
          <cell r="B11808">
            <v>0</v>
          </cell>
        </row>
        <row r="11809">
          <cell r="A11809">
            <v>48239</v>
          </cell>
          <cell r="B11809">
            <v>0</v>
          </cell>
        </row>
        <row r="11810">
          <cell r="A11810">
            <v>48240</v>
          </cell>
          <cell r="B11810">
            <v>0</v>
          </cell>
        </row>
        <row r="11811">
          <cell r="A11811">
            <v>48241</v>
          </cell>
          <cell r="B11811">
            <v>0</v>
          </cell>
        </row>
        <row r="11812">
          <cell r="A11812">
            <v>48242</v>
          </cell>
          <cell r="B11812">
            <v>0</v>
          </cell>
        </row>
        <row r="11813">
          <cell r="A11813">
            <v>48243</v>
          </cell>
          <cell r="B11813">
            <v>0</v>
          </cell>
        </row>
        <row r="11814">
          <cell r="A11814">
            <v>48244</v>
          </cell>
          <cell r="B11814">
            <v>0</v>
          </cell>
        </row>
        <row r="11815">
          <cell r="A11815">
            <v>48245</v>
          </cell>
          <cell r="B11815">
            <v>0</v>
          </cell>
        </row>
        <row r="11816">
          <cell r="A11816">
            <v>48246</v>
          </cell>
          <cell r="B11816">
            <v>0</v>
          </cell>
        </row>
        <row r="11817">
          <cell r="A11817">
            <v>48247</v>
          </cell>
          <cell r="B11817">
            <v>0</v>
          </cell>
        </row>
        <row r="11818">
          <cell r="A11818">
            <v>48248</v>
          </cell>
          <cell r="B11818">
            <v>0</v>
          </cell>
        </row>
        <row r="11819">
          <cell r="A11819">
            <v>48249</v>
          </cell>
          <cell r="B11819">
            <v>0</v>
          </cell>
        </row>
        <row r="11820">
          <cell r="A11820">
            <v>48250</v>
          </cell>
          <cell r="B11820">
            <v>0</v>
          </cell>
        </row>
        <row r="11821">
          <cell r="A11821">
            <v>48251</v>
          </cell>
          <cell r="B11821">
            <v>0</v>
          </cell>
        </row>
        <row r="11822">
          <cell r="A11822">
            <v>48252</v>
          </cell>
          <cell r="B11822">
            <v>0</v>
          </cell>
        </row>
        <row r="11823">
          <cell r="A11823">
            <v>48253</v>
          </cell>
          <cell r="B11823">
            <v>0</v>
          </cell>
        </row>
        <row r="11824">
          <cell r="A11824">
            <v>48254</v>
          </cell>
          <cell r="B11824">
            <v>0</v>
          </cell>
        </row>
        <row r="11825">
          <cell r="A11825">
            <v>48255</v>
          </cell>
          <cell r="B11825">
            <v>0</v>
          </cell>
        </row>
        <row r="11826">
          <cell r="A11826">
            <v>48256</v>
          </cell>
          <cell r="B11826">
            <v>0</v>
          </cell>
        </row>
        <row r="11827">
          <cell r="A11827">
            <v>48257</v>
          </cell>
          <cell r="B11827">
            <v>0</v>
          </cell>
        </row>
        <row r="11828">
          <cell r="A11828">
            <v>48258</v>
          </cell>
          <cell r="B11828">
            <v>0</v>
          </cell>
        </row>
        <row r="11829">
          <cell r="A11829">
            <v>48259</v>
          </cell>
          <cell r="B11829">
            <v>0</v>
          </cell>
        </row>
        <row r="11830">
          <cell r="A11830">
            <v>48260</v>
          </cell>
          <cell r="B11830">
            <v>0</v>
          </cell>
        </row>
        <row r="11831">
          <cell r="A11831">
            <v>48261</v>
          </cell>
          <cell r="B11831">
            <v>0</v>
          </cell>
        </row>
        <row r="11832">
          <cell r="A11832">
            <v>48262</v>
          </cell>
          <cell r="B11832">
            <v>0</v>
          </cell>
        </row>
        <row r="11833">
          <cell r="A11833">
            <v>48263</v>
          </cell>
          <cell r="B11833">
            <v>0</v>
          </cell>
        </row>
        <row r="11834">
          <cell r="A11834">
            <v>48264</v>
          </cell>
          <cell r="B11834">
            <v>0</v>
          </cell>
        </row>
        <row r="11835">
          <cell r="A11835">
            <v>48265</v>
          </cell>
          <cell r="B11835">
            <v>0</v>
          </cell>
        </row>
        <row r="11836">
          <cell r="A11836">
            <v>48266</v>
          </cell>
          <cell r="B11836">
            <v>0</v>
          </cell>
        </row>
        <row r="11837">
          <cell r="A11837">
            <v>48267</v>
          </cell>
          <cell r="B11837">
            <v>0</v>
          </cell>
        </row>
        <row r="11838">
          <cell r="A11838">
            <v>48268</v>
          </cell>
          <cell r="B11838">
            <v>0</v>
          </cell>
        </row>
        <row r="11839">
          <cell r="A11839">
            <v>48269</v>
          </cell>
          <cell r="B11839">
            <v>0</v>
          </cell>
        </row>
        <row r="11840">
          <cell r="A11840">
            <v>48270</v>
          </cell>
          <cell r="B11840">
            <v>0</v>
          </cell>
        </row>
        <row r="11841">
          <cell r="A11841">
            <v>48271</v>
          </cell>
          <cell r="B11841">
            <v>0</v>
          </cell>
        </row>
        <row r="11842">
          <cell r="A11842">
            <v>48272</v>
          </cell>
          <cell r="B11842">
            <v>0</v>
          </cell>
        </row>
        <row r="11843">
          <cell r="A11843">
            <v>48273</v>
          </cell>
          <cell r="B11843">
            <v>0</v>
          </cell>
        </row>
        <row r="11844">
          <cell r="A11844">
            <v>48274</v>
          </cell>
          <cell r="B11844">
            <v>0</v>
          </cell>
        </row>
        <row r="11845">
          <cell r="A11845">
            <v>48275</v>
          </cell>
          <cell r="B11845">
            <v>0</v>
          </cell>
        </row>
        <row r="11846">
          <cell r="A11846">
            <v>48276</v>
          </cell>
          <cell r="B11846">
            <v>0</v>
          </cell>
        </row>
        <row r="11847">
          <cell r="A11847">
            <v>48277</v>
          </cell>
          <cell r="B11847">
            <v>0</v>
          </cell>
        </row>
        <row r="11848">
          <cell r="A11848">
            <v>48278</v>
          </cell>
          <cell r="B11848">
            <v>0</v>
          </cell>
        </row>
        <row r="11849">
          <cell r="A11849">
            <v>48279</v>
          </cell>
          <cell r="B11849">
            <v>0</v>
          </cell>
        </row>
        <row r="11850">
          <cell r="A11850">
            <v>48280</v>
          </cell>
          <cell r="B11850">
            <v>0</v>
          </cell>
        </row>
        <row r="11851">
          <cell r="A11851">
            <v>48281</v>
          </cell>
          <cell r="B11851">
            <v>0</v>
          </cell>
        </row>
        <row r="11852">
          <cell r="A11852">
            <v>48282</v>
          </cell>
          <cell r="B11852">
            <v>0</v>
          </cell>
        </row>
        <row r="11853">
          <cell r="A11853">
            <v>48283</v>
          </cell>
          <cell r="B11853">
            <v>0</v>
          </cell>
        </row>
        <row r="11854">
          <cell r="A11854">
            <v>48284</v>
          </cell>
          <cell r="B11854">
            <v>0</v>
          </cell>
        </row>
        <row r="11855">
          <cell r="A11855">
            <v>48285</v>
          </cell>
          <cell r="B11855">
            <v>0</v>
          </cell>
        </row>
        <row r="11856">
          <cell r="A11856">
            <v>48286</v>
          </cell>
          <cell r="B11856">
            <v>0</v>
          </cell>
        </row>
        <row r="11857">
          <cell r="A11857">
            <v>48287</v>
          </cell>
          <cell r="B11857">
            <v>0</v>
          </cell>
        </row>
        <row r="11858">
          <cell r="A11858">
            <v>48288</v>
          </cell>
          <cell r="B11858">
            <v>0</v>
          </cell>
        </row>
        <row r="11859">
          <cell r="A11859">
            <v>48289</v>
          </cell>
          <cell r="B11859">
            <v>0</v>
          </cell>
        </row>
        <row r="11860">
          <cell r="A11860">
            <v>48290</v>
          </cell>
          <cell r="B11860">
            <v>0</v>
          </cell>
        </row>
        <row r="11861">
          <cell r="A11861">
            <v>48291</v>
          </cell>
          <cell r="B11861">
            <v>0</v>
          </cell>
        </row>
        <row r="11862">
          <cell r="A11862">
            <v>48292</v>
          </cell>
          <cell r="B11862">
            <v>0</v>
          </cell>
        </row>
        <row r="11863">
          <cell r="A11863">
            <v>48293</v>
          </cell>
          <cell r="B11863">
            <v>0</v>
          </cell>
        </row>
        <row r="11864">
          <cell r="A11864">
            <v>48294</v>
          </cell>
          <cell r="B11864">
            <v>0</v>
          </cell>
        </row>
        <row r="11865">
          <cell r="A11865">
            <v>48295</v>
          </cell>
          <cell r="B11865">
            <v>0</v>
          </cell>
        </row>
        <row r="11866">
          <cell r="A11866">
            <v>48296</v>
          </cell>
          <cell r="B11866">
            <v>0</v>
          </cell>
        </row>
        <row r="11867">
          <cell r="A11867">
            <v>48297</v>
          </cell>
          <cell r="B11867">
            <v>0</v>
          </cell>
        </row>
        <row r="11868">
          <cell r="A11868">
            <v>48298</v>
          </cell>
          <cell r="B11868">
            <v>0</v>
          </cell>
        </row>
        <row r="11869">
          <cell r="A11869">
            <v>48299</v>
          </cell>
          <cell r="B11869">
            <v>0</v>
          </cell>
        </row>
        <row r="11870">
          <cell r="A11870">
            <v>48300</v>
          </cell>
          <cell r="B11870">
            <v>0</v>
          </cell>
        </row>
        <row r="11871">
          <cell r="A11871">
            <v>48301</v>
          </cell>
          <cell r="B11871">
            <v>0</v>
          </cell>
        </row>
        <row r="11872">
          <cell r="A11872">
            <v>48302</v>
          </cell>
          <cell r="B11872">
            <v>0</v>
          </cell>
        </row>
        <row r="11873">
          <cell r="A11873">
            <v>48303</v>
          </cell>
          <cell r="B11873">
            <v>0</v>
          </cell>
        </row>
        <row r="11874">
          <cell r="A11874">
            <v>48304</v>
          </cell>
          <cell r="B11874">
            <v>0</v>
          </cell>
        </row>
        <row r="11875">
          <cell r="A11875">
            <v>48305</v>
          </cell>
          <cell r="B11875">
            <v>0</v>
          </cell>
        </row>
        <row r="11876">
          <cell r="A11876">
            <v>48306</v>
          </cell>
          <cell r="B11876">
            <v>0</v>
          </cell>
        </row>
        <row r="11877">
          <cell r="A11877">
            <v>48307</v>
          </cell>
          <cell r="B11877">
            <v>0</v>
          </cell>
        </row>
        <row r="11878">
          <cell r="A11878">
            <v>48308</v>
          </cell>
          <cell r="B11878">
            <v>0</v>
          </cell>
        </row>
        <row r="11879">
          <cell r="A11879">
            <v>48309</v>
          </cell>
          <cell r="B11879">
            <v>0</v>
          </cell>
        </row>
        <row r="11880">
          <cell r="A11880">
            <v>48310</v>
          </cell>
          <cell r="B11880">
            <v>0</v>
          </cell>
        </row>
        <row r="11881">
          <cell r="A11881">
            <v>48311</v>
          </cell>
          <cell r="B11881">
            <v>0</v>
          </cell>
        </row>
        <row r="11882">
          <cell r="A11882">
            <v>48312</v>
          </cell>
          <cell r="B11882">
            <v>0</v>
          </cell>
        </row>
        <row r="11883">
          <cell r="A11883">
            <v>48313</v>
          </cell>
          <cell r="B11883">
            <v>0</v>
          </cell>
        </row>
        <row r="11884">
          <cell r="A11884">
            <v>48314</v>
          </cell>
          <cell r="B11884">
            <v>0</v>
          </cell>
        </row>
        <row r="11885">
          <cell r="A11885">
            <v>48315</v>
          </cell>
          <cell r="B11885">
            <v>0</v>
          </cell>
        </row>
        <row r="11886">
          <cell r="A11886">
            <v>48316</v>
          </cell>
          <cell r="B11886">
            <v>0</v>
          </cell>
        </row>
        <row r="11887">
          <cell r="A11887">
            <v>48317</v>
          </cell>
          <cell r="B11887">
            <v>0</v>
          </cell>
        </row>
        <row r="11888">
          <cell r="A11888">
            <v>48318</v>
          </cell>
          <cell r="B11888">
            <v>0</v>
          </cell>
        </row>
        <row r="11889">
          <cell r="A11889">
            <v>48319</v>
          </cell>
          <cell r="B11889">
            <v>0</v>
          </cell>
        </row>
        <row r="11890">
          <cell r="A11890">
            <v>48320</v>
          </cell>
          <cell r="B11890">
            <v>0</v>
          </cell>
        </row>
        <row r="11891">
          <cell r="A11891">
            <v>48321</v>
          </cell>
          <cell r="B11891">
            <v>0</v>
          </cell>
        </row>
        <row r="11892">
          <cell r="A11892">
            <v>48322</v>
          </cell>
          <cell r="B11892">
            <v>0</v>
          </cell>
        </row>
        <row r="11893">
          <cell r="A11893">
            <v>48323</v>
          </cell>
          <cell r="B11893">
            <v>0</v>
          </cell>
        </row>
        <row r="11894">
          <cell r="A11894">
            <v>48324</v>
          </cell>
          <cell r="B11894">
            <v>0</v>
          </cell>
        </row>
        <row r="11895">
          <cell r="A11895">
            <v>48325</v>
          </cell>
          <cell r="B11895">
            <v>0</v>
          </cell>
        </row>
        <row r="11896">
          <cell r="A11896">
            <v>48326</v>
          </cell>
          <cell r="B11896">
            <v>0</v>
          </cell>
        </row>
        <row r="11897">
          <cell r="A11897">
            <v>48327</v>
          </cell>
          <cell r="B11897">
            <v>0</v>
          </cell>
        </row>
        <row r="11898">
          <cell r="A11898">
            <v>48328</v>
          </cell>
          <cell r="B11898">
            <v>0</v>
          </cell>
        </row>
        <row r="11899">
          <cell r="A11899">
            <v>48329</v>
          </cell>
          <cell r="B11899">
            <v>0</v>
          </cell>
        </row>
        <row r="11900">
          <cell r="A11900">
            <v>48330</v>
          </cell>
          <cell r="B11900">
            <v>0</v>
          </cell>
        </row>
        <row r="11901">
          <cell r="A11901">
            <v>48331</v>
          </cell>
          <cell r="B11901">
            <v>0</v>
          </cell>
        </row>
        <row r="11902">
          <cell r="A11902">
            <v>48332</v>
          </cell>
          <cell r="B11902">
            <v>0</v>
          </cell>
        </row>
        <row r="11903">
          <cell r="A11903">
            <v>48333</v>
          </cell>
          <cell r="B11903">
            <v>0</v>
          </cell>
        </row>
        <row r="11904">
          <cell r="A11904">
            <v>48334</v>
          </cell>
          <cell r="B11904">
            <v>0</v>
          </cell>
        </row>
        <row r="11905">
          <cell r="A11905">
            <v>48335</v>
          </cell>
          <cell r="B11905">
            <v>0</v>
          </cell>
        </row>
        <row r="11906">
          <cell r="A11906">
            <v>48336</v>
          </cell>
          <cell r="B11906">
            <v>0</v>
          </cell>
        </row>
        <row r="11907">
          <cell r="A11907">
            <v>48337</v>
          </cell>
          <cell r="B11907">
            <v>0</v>
          </cell>
        </row>
        <row r="11908">
          <cell r="A11908">
            <v>48338</v>
          </cell>
          <cell r="B11908">
            <v>0</v>
          </cell>
        </row>
        <row r="11909">
          <cell r="A11909">
            <v>48339</v>
          </cell>
          <cell r="B11909">
            <v>0</v>
          </cell>
        </row>
        <row r="11910">
          <cell r="A11910">
            <v>48340</v>
          </cell>
          <cell r="B11910">
            <v>0</v>
          </cell>
        </row>
        <row r="11911">
          <cell r="A11911">
            <v>48341</v>
          </cell>
          <cell r="B11911">
            <v>0</v>
          </cell>
        </row>
        <row r="11912">
          <cell r="A11912">
            <v>48342</v>
          </cell>
          <cell r="B11912">
            <v>0</v>
          </cell>
        </row>
        <row r="11913">
          <cell r="A11913">
            <v>48343</v>
          </cell>
          <cell r="B11913">
            <v>0</v>
          </cell>
        </row>
        <row r="11914">
          <cell r="A11914">
            <v>48344</v>
          </cell>
          <cell r="B11914">
            <v>0</v>
          </cell>
        </row>
        <row r="11915">
          <cell r="A11915">
            <v>48345</v>
          </cell>
          <cell r="B11915">
            <v>0</v>
          </cell>
        </row>
        <row r="11916">
          <cell r="A11916">
            <v>48346</v>
          </cell>
          <cell r="B11916">
            <v>0</v>
          </cell>
        </row>
        <row r="11917">
          <cell r="A11917">
            <v>48347</v>
          </cell>
          <cell r="B11917">
            <v>0</v>
          </cell>
        </row>
        <row r="11918">
          <cell r="A11918">
            <v>48348</v>
          </cell>
          <cell r="B11918">
            <v>0</v>
          </cell>
        </row>
        <row r="11919">
          <cell r="A11919">
            <v>48349</v>
          </cell>
          <cell r="B11919">
            <v>0</v>
          </cell>
        </row>
        <row r="11920">
          <cell r="A11920">
            <v>48350</v>
          </cell>
          <cell r="B11920">
            <v>0</v>
          </cell>
        </row>
        <row r="11921">
          <cell r="A11921">
            <v>48351</v>
          </cell>
          <cell r="B11921">
            <v>0</v>
          </cell>
        </row>
        <row r="11922">
          <cell r="A11922">
            <v>48352</v>
          </cell>
          <cell r="B11922">
            <v>0</v>
          </cell>
        </row>
        <row r="11923">
          <cell r="A11923">
            <v>48353</v>
          </cell>
          <cell r="B11923">
            <v>0</v>
          </cell>
        </row>
        <row r="11924">
          <cell r="A11924">
            <v>48354</v>
          </cell>
          <cell r="B11924">
            <v>0</v>
          </cell>
        </row>
        <row r="11925">
          <cell r="A11925">
            <v>48355</v>
          </cell>
          <cell r="B11925">
            <v>0</v>
          </cell>
        </row>
        <row r="11926">
          <cell r="A11926">
            <v>48356</v>
          </cell>
          <cell r="B11926">
            <v>0</v>
          </cell>
        </row>
        <row r="11927">
          <cell r="A11927">
            <v>48357</v>
          </cell>
          <cell r="B11927">
            <v>0</v>
          </cell>
        </row>
        <row r="11928">
          <cell r="A11928">
            <v>48358</v>
          </cell>
          <cell r="B11928">
            <v>0</v>
          </cell>
        </row>
        <row r="11929">
          <cell r="A11929">
            <v>48359</v>
          </cell>
          <cell r="B11929">
            <v>0</v>
          </cell>
        </row>
        <row r="11930">
          <cell r="A11930">
            <v>48360</v>
          </cell>
          <cell r="B11930">
            <v>0</v>
          </cell>
        </row>
        <row r="11931">
          <cell r="A11931">
            <v>48361</v>
          </cell>
          <cell r="B11931">
            <v>0</v>
          </cell>
        </row>
        <row r="11932">
          <cell r="A11932">
            <v>48362</v>
          </cell>
          <cell r="B11932">
            <v>0</v>
          </cell>
        </row>
        <row r="11933">
          <cell r="A11933">
            <v>48363</v>
          </cell>
          <cell r="B11933">
            <v>0</v>
          </cell>
        </row>
        <row r="11934">
          <cell r="A11934">
            <v>48364</v>
          </cell>
          <cell r="B11934">
            <v>0</v>
          </cell>
        </row>
        <row r="11935">
          <cell r="A11935">
            <v>48365</v>
          </cell>
          <cell r="B11935">
            <v>0</v>
          </cell>
        </row>
        <row r="11936">
          <cell r="A11936">
            <v>48366</v>
          </cell>
          <cell r="B11936">
            <v>0</v>
          </cell>
        </row>
        <row r="11937">
          <cell r="A11937">
            <v>48367</v>
          </cell>
          <cell r="B11937">
            <v>0</v>
          </cell>
        </row>
        <row r="11938">
          <cell r="A11938">
            <v>48368</v>
          </cell>
          <cell r="B11938">
            <v>0</v>
          </cell>
        </row>
        <row r="11939">
          <cell r="A11939">
            <v>48369</v>
          </cell>
          <cell r="B11939">
            <v>0</v>
          </cell>
        </row>
        <row r="11940">
          <cell r="A11940">
            <v>48370</v>
          </cell>
          <cell r="B11940">
            <v>0</v>
          </cell>
        </row>
        <row r="11941">
          <cell r="A11941">
            <v>48371</v>
          </cell>
          <cell r="B11941">
            <v>0</v>
          </cell>
        </row>
        <row r="11942">
          <cell r="A11942">
            <v>48372</v>
          </cell>
          <cell r="B11942">
            <v>0</v>
          </cell>
        </row>
        <row r="11943">
          <cell r="A11943">
            <v>48373</v>
          </cell>
          <cell r="B11943">
            <v>0</v>
          </cell>
        </row>
        <row r="11944">
          <cell r="A11944">
            <v>48374</v>
          </cell>
          <cell r="B11944">
            <v>0</v>
          </cell>
        </row>
        <row r="11945">
          <cell r="A11945">
            <v>48375</v>
          </cell>
          <cell r="B11945">
            <v>0</v>
          </cell>
        </row>
        <row r="11946">
          <cell r="A11946">
            <v>48376</v>
          </cell>
          <cell r="B11946">
            <v>0</v>
          </cell>
        </row>
        <row r="11947">
          <cell r="A11947">
            <v>48377</v>
          </cell>
          <cell r="B11947">
            <v>0</v>
          </cell>
        </row>
        <row r="11948">
          <cell r="A11948">
            <v>48378</v>
          </cell>
          <cell r="B11948">
            <v>0</v>
          </cell>
        </row>
        <row r="11949">
          <cell r="A11949">
            <v>48379</v>
          </cell>
          <cell r="B11949">
            <v>0</v>
          </cell>
        </row>
        <row r="11950">
          <cell r="A11950">
            <v>48380</v>
          </cell>
          <cell r="B11950">
            <v>0</v>
          </cell>
        </row>
        <row r="11951">
          <cell r="A11951">
            <v>48381</v>
          </cell>
          <cell r="B11951">
            <v>0</v>
          </cell>
        </row>
        <row r="11952">
          <cell r="A11952">
            <v>48382</v>
          </cell>
          <cell r="B11952">
            <v>0</v>
          </cell>
        </row>
        <row r="11953">
          <cell r="A11953">
            <v>48383</v>
          </cell>
          <cell r="B11953">
            <v>0</v>
          </cell>
        </row>
        <row r="11954">
          <cell r="A11954">
            <v>48384</v>
          </cell>
          <cell r="B11954">
            <v>0</v>
          </cell>
        </row>
        <row r="11955">
          <cell r="A11955">
            <v>48385</v>
          </cell>
          <cell r="B11955">
            <v>0</v>
          </cell>
        </row>
        <row r="11956">
          <cell r="A11956">
            <v>48386</v>
          </cell>
          <cell r="B11956">
            <v>0</v>
          </cell>
        </row>
        <row r="11957">
          <cell r="A11957">
            <v>48387</v>
          </cell>
          <cell r="B11957">
            <v>0</v>
          </cell>
        </row>
        <row r="11958">
          <cell r="A11958">
            <v>48388</v>
          </cell>
          <cell r="B11958">
            <v>0</v>
          </cell>
        </row>
        <row r="11959">
          <cell r="A11959">
            <v>48389</v>
          </cell>
          <cell r="B11959">
            <v>0</v>
          </cell>
        </row>
        <row r="11960">
          <cell r="A11960">
            <v>48390</v>
          </cell>
          <cell r="B11960">
            <v>0</v>
          </cell>
        </row>
        <row r="11961">
          <cell r="A11961">
            <v>48391</v>
          </cell>
          <cell r="B11961">
            <v>0</v>
          </cell>
        </row>
        <row r="11962">
          <cell r="A11962">
            <v>48392</v>
          </cell>
          <cell r="B11962">
            <v>0</v>
          </cell>
        </row>
        <row r="11963">
          <cell r="A11963">
            <v>48393</v>
          </cell>
          <cell r="B11963">
            <v>0</v>
          </cell>
        </row>
        <row r="11964">
          <cell r="A11964">
            <v>48394</v>
          </cell>
          <cell r="B11964">
            <v>0</v>
          </cell>
        </row>
        <row r="11965">
          <cell r="A11965">
            <v>48395</v>
          </cell>
          <cell r="B11965">
            <v>0</v>
          </cell>
        </row>
        <row r="11966">
          <cell r="A11966">
            <v>48396</v>
          </cell>
          <cell r="B11966">
            <v>0</v>
          </cell>
        </row>
        <row r="11967">
          <cell r="A11967">
            <v>48397</v>
          </cell>
          <cell r="B11967">
            <v>0</v>
          </cell>
        </row>
        <row r="11968">
          <cell r="A11968">
            <v>48398</v>
          </cell>
          <cell r="B11968">
            <v>0</v>
          </cell>
        </row>
        <row r="11969">
          <cell r="A11969">
            <v>48399</v>
          </cell>
          <cell r="B11969">
            <v>0</v>
          </cell>
        </row>
        <row r="11970">
          <cell r="A11970">
            <v>48400</v>
          </cell>
          <cell r="B11970">
            <v>0</v>
          </cell>
        </row>
        <row r="11971">
          <cell r="A11971">
            <v>48401</v>
          </cell>
          <cell r="B11971">
            <v>0</v>
          </cell>
        </row>
        <row r="11972">
          <cell r="A11972">
            <v>48402</v>
          </cell>
          <cell r="B11972">
            <v>0</v>
          </cell>
        </row>
        <row r="11973">
          <cell r="A11973">
            <v>48403</v>
          </cell>
          <cell r="B11973">
            <v>0</v>
          </cell>
        </row>
        <row r="11974">
          <cell r="A11974">
            <v>48404</v>
          </cell>
          <cell r="B11974">
            <v>0</v>
          </cell>
        </row>
        <row r="11975">
          <cell r="A11975">
            <v>48405</v>
          </cell>
          <cell r="B11975">
            <v>0</v>
          </cell>
        </row>
        <row r="11976">
          <cell r="A11976">
            <v>48406</v>
          </cell>
          <cell r="B11976">
            <v>0</v>
          </cell>
        </row>
        <row r="11977">
          <cell r="A11977">
            <v>48407</v>
          </cell>
          <cell r="B11977">
            <v>0</v>
          </cell>
        </row>
        <row r="11978">
          <cell r="A11978">
            <v>48408</v>
          </cell>
          <cell r="B11978">
            <v>0</v>
          </cell>
        </row>
        <row r="11979">
          <cell r="A11979">
            <v>48409</v>
          </cell>
          <cell r="B11979">
            <v>0</v>
          </cell>
        </row>
        <row r="11980">
          <cell r="A11980">
            <v>48410</v>
          </cell>
          <cell r="B11980">
            <v>0</v>
          </cell>
        </row>
        <row r="11981">
          <cell r="A11981">
            <v>48411</v>
          </cell>
          <cell r="B11981">
            <v>0</v>
          </cell>
        </row>
        <row r="11982">
          <cell r="A11982">
            <v>48412</v>
          </cell>
          <cell r="B11982">
            <v>0</v>
          </cell>
        </row>
        <row r="11983">
          <cell r="A11983">
            <v>48413</v>
          </cell>
          <cell r="B11983">
            <v>0</v>
          </cell>
        </row>
        <row r="11984">
          <cell r="A11984">
            <v>48414</v>
          </cell>
          <cell r="B11984">
            <v>0</v>
          </cell>
        </row>
        <row r="11985">
          <cell r="A11985">
            <v>48415</v>
          </cell>
          <cell r="B11985">
            <v>0</v>
          </cell>
        </row>
        <row r="11986">
          <cell r="A11986">
            <v>48416</v>
          </cell>
          <cell r="B11986">
            <v>0</v>
          </cell>
        </row>
        <row r="11987">
          <cell r="A11987">
            <v>48417</v>
          </cell>
          <cell r="B11987">
            <v>0</v>
          </cell>
        </row>
        <row r="11988">
          <cell r="A11988">
            <v>48418</v>
          </cell>
          <cell r="B11988">
            <v>0</v>
          </cell>
        </row>
        <row r="11989">
          <cell r="A11989">
            <v>48419</v>
          </cell>
          <cell r="B11989">
            <v>0</v>
          </cell>
        </row>
        <row r="11990">
          <cell r="A11990">
            <v>48420</v>
          </cell>
          <cell r="B11990">
            <v>0</v>
          </cell>
        </row>
        <row r="11991">
          <cell r="A11991">
            <v>48421</v>
          </cell>
          <cell r="B11991">
            <v>0</v>
          </cell>
        </row>
        <row r="11992">
          <cell r="A11992">
            <v>48422</v>
          </cell>
          <cell r="B11992">
            <v>0</v>
          </cell>
        </row>
        <row r="11993">
          <cell r="A11993">
            <v>48423</v>
          </cell>
          <cell r="B11993">
            <v>0</v>
          </cell>
        </row>
        <row r="11994">
          <cell r="A11994">
            <v>48424</v>
          </cell>
          <cell r="B11994">
            <v>0</v>
          </cell>
        </row>
        <row r="11995">
          <cell r="A11995">
            <v>48425</v>
          </cell>
          <cell r="B11995">
            <v>0</v>
          </cell>
        </row>
        <row r="11996">
          <cell r="A11996">
            <v>48426</v>
          </cell>
          <cell r="B11996">
            <v>0</v>
          </cell>
        </row>
        <row r="11997">
          <cell r="A11997">
            <v>48427</v>
          </cell>
          <cell r="B11997">
            <v>0</v>
          </cell>
        </row>
        <row r="11998">
          <cell r="A11998">
            <v>48428</v>
          </cell>
          <cell r="B11998">
            <v>0</v>
          </cell>
        </row>
        <row r="11999">
          <cell r="A11999">
            <v>48429</v>
          </cell>
          <cell r="B11999">
            <v>0</v>
          </cell>
        </row>
        <row r="12000">
          <cell r="A12000">
            <v>48430</v>
          </cell>
          <cell r="B12000">
            <v>0</v>
          </cell>
        </row>
        <row r="12001">
          <cell r="A12001">
            <v>48431</v>
          </cell>
          <cell r="B12001">
            <v>0</v>
          </cell>
        </row>
        <row r="12002">
          <cell r="A12002">
            <v>48432</v>
          </cell>
          <cell r="B12002">
            <v>0</v>
          </cell>
        </row>
        <row r="12003">
          <cell r="A12003">
            <v>48433</v>
          </cell>
          <cell r="B12003">
            <v>0</v>
          </cell>
        </row>
        <row r="12004">
          <cell r="A12004">
            <v>48434</v>
          </cell>
          <cell r="B12004">
            <v>0</v>
          </cell>
        </row>
        <row r="12005">
          <cell r="A12005">
            <v>48435</v>
          </cell>
          <cell r="B12005">
            <v>0</v>
          </cell>
        </row>
        <row r="12006">
          <cell r="A12006">
            <v>48436</v>
          </cell>
          <cell r="B12006">
            <v>0</v>
          </cell>
        </row>
        <row r="12007">
          <cell r="A12007">
            <v>48437</v>
          </cell>
          <cell r="B12007">
            <v>0</v>
          </cell>
        </row>
        <row r="12008">
          <cell r="A12008">
            <v>48438</v>
          </cell>
          <cell r="B12008">
            <v>0</v>
          </cell>
        </row>
        <row r="12009">
          <cell r="A12009">
            <v>48439</v>
          </cell>
          <cell r="B12009">
            <v>0</v>
          </cell>
        </row>
        <row r="12010">
          <cell r="A12010">
            <v>48440</v>
          </cell>
          <cell r="B12010">
            <v>0</v>
          </cell>
        </row>
        <row r="12011">
          <cell r="A12011">
            <v>48441</v>
          </cell>
          <cell r="B12011">
            <v>0</v>
          </cell>
        </row>
        <row r="12012">
          <cell r="A12012">
            <v>48442</v>
          </cell>
          <cell r="B12012">
            <v>0</v>
          </cell>
        </row>
        <row r="12013">
          <cell r="A12013">
            <v>48443</v>
          </cell>
          <cell r="B12013">
            <v>0</v>
          </cell>
        </row>
        <row r="12014">
          <cell r="A12014">
            <v>48444</v>
          </cell>
          <cell r="B12014">
            <v>0</v>
          </cell>
        </row>
        <row r="12015">
          <cell r="A12015">
            <v>48445</v>
          </cell>
          <cell r="B12015">
            <v>0</v>
          </cell>
        </row>
        <row r="12016">
          <cell r="A12016">
            <v>48446</v>
          </cell>
          <cell r="B12016">
            <v>0</v>
          </cell>
        </row>
        <row r="12017">
          <cell r="A12017">
            <v>48447</v>
          </cell>
          <cell r="B12017">
            <v>0</v>
          </cell>
        </row>
        <row r="12018">
          <cell r="A12018">
            <v>48448</v>
          </cell>
          <cell r="B12018">
            <v>0</v>
          </cell>
        </row>
        <row r="12019">
          <cell r="A12019">
            <v>48449</v>
          </cell>
          <cell r="B12019">
            <v>0</v>
          </cell>
        </row>
        <row r="12020">
          <cell r="A12020">
            <v>48450</v>
          </cell>
          <cell r="B12020">
            <v>0</v>
          </cell>
        </row>
        <row r="12021">
          <cell r="A12021">
            <v>48451</v>
          </cell>
          <cell r="B12021">
            <v>0</v>
          </cell>
        </row>
        <row r="12022">
          <cell r="A12022">
            <v>48452</v>
          </cell>
          <cell r="B12022">
            <v>0</v>
          </cell>
        </row>
        <row r="12023">
          <cell r="A12023">
            <v>48453</v>
          </cell>
          <cell r="B12023">
            <v>0</v>
          </cell>
        </row>
        <row r="12024">
          <cell r="A12024">
            <v>48454</v>
          </cell>
          <cell r="B12024">
            <v>0</v>
          </cell>
        </row>
        <row r="12025">
          <cell r="A12025">
            <v>48455</v>
          </cell>
          <cell r="B12025">
            <v>0</v>
          </cell>
        </row>
        <row r="12026">
          <cell r="A12026">
            <v>48456</v>
          </cell>
          <cell r="B12026">
            <v>0</v>
          </cell>
        </row>
        <row r="12027">
          <cell r="A12027">
            <v>48457</v>
          </cell>
          <cell r="B12027">
            <v>0</v>
          </cell>
        </row>
        <row r="12028">
          <cell r="A12028">
            <v>48458</v>
          </cell>
          <cell r="B12028">
            <v>0</v>
          </cell>
        </row>
        <row r="12029">
          <cell r="A12029">
            <v>48459</v>
          </cell>
          <cell r="B12029">
            <v>0</v>
          </cell>
        </row>
        <row r="12030">
          <cell r="A12030">
            <v>48460</v>
          </cell>
          <cell r="B12030">
            <v>0</v>
          </cell>
        </row>
        <row r="12031">
          <cell r="A12031">
            <v>48461</v>
          </cell>
          <cell r="B12031">
            <v>0</v>
          </cell>
        </row>
        <row r="12032">
          <cell r="A12032">
            <v>48462</v>
          </cell>
          <cell r="B12032">
            <v>0</v>
          </cell>
        </row>
        <row r="12033">
          <cell r="A12033">
            <v>48463</v>
          </cell>
          <cell r="B12033">
            <v>0</v>
          </cell>
        </row>
        <row r="12034">
          <cell r="A12034">
            <v>48464</v>
          </cell>
          <cell r="B12034">
            <v>0</v>
          </cell>
        </row>
        <row r="12035">
          <cell r="A12035">
            <v>48465</v>
          </cell>
          <cell r="B12035">
            <v>0</v>
          </cell>
        </row>
        <row r="12036">
          <cell r="A12036">
            <v>48466</v>
          </cell>
          <cell r="B12036">
            <v>0</v>
          </cell>
        </row>
        <row r="12037">
          <cell r="A12037">
            <v>48467</v>
          </cell>
          <cell r="B12037">
            <v>0</v>
          </cell>
        </row>
        <row r="12038">
          <cell r="A12038">
            <v>48468</v>
          </cell>
          <cell r="B12038">
            <v>0</v>
          </cell>
        </row>
        <row r="12039">
          <cell r="A12039">
            <v>48469</v>
          </cell>
          <cell r="B12039">
            <v>0</v>
          </cell>
        </row>
        <row r="12040">
          <cell r="A12040">
            <v>48470</v>
          </cell>
          <cell r="B12040">
            <v>0</v>
          </cell>
        </row>
        <row r="12041">
          <cell r="A12041">
            <v>48471</v>
          </cell>
          <cell r="B12041">
            <v>0</v>
          </cell>
        </row>
        <row r="12042">
          <cell r="A12042">
            <v>48472</v>
          </cell>
          <cell r="B12042">
            <v>0</v>
          </cell>
        </row>
        <row r="12043">
          <cell r="A12043">
            <v>48473</v>
          </cell>
          <cell r="B12043">
            <v>0</v>
          </cell>
        </row>
        <row r="12044">
          <cell r="A12044">
            <v>48474</v>
          </cell>
          <cell r="B12044">
            <v>0</v>
          </cell>
        </row>
        <row r="12045">
          <cell r="A12045">
            <v>48475</v>
          </cell>
          <cell r="B12045">
            <v>0</v>
          </cell>
        </row>
        <row r="12046">
          <cell r="A12046">
            <v>48476</v>
          </cell>
          <cell r="B12046">
            <v>0</v>
          </cell>
        </row>
        <row r="12047">
          <cell r="A12047">
            <v>48477</v>
          </cell>
          <cell r="B12047">
            <v>0</v>
          </cell>
        </row>
        <row r="12048">
          <cell r="A12048">
            <v>48478</v>
          </cell>
          <cell r="B12048">
            <v>0</v>
          </cell>
        </row>
        <row r="12049">
          <cell r="A12049">
            <v>48479</v>
          </cell>
          <cell r="B12049">
            <v>0</v>
          </cell>
        </row>
        <row r="12050">
          <cell r="A12050">
            <v>48480</v>
          </cell>
          <cell r="B12050">
            <v>0</v>
          </cell>
        </row>
        <row r="12051">
          <cell r="A12051">
            <v>48481</v>
          </cell>
          <cell r="B12051">
            <v>0</v>
          </cell>
        </row>
        <row r="12052">
          <cell r="A12052">
            <v>48482</v>
          </cell>
          <cell r="B12052">
            <v>0</v>
          </cell>
        </row>
        <row r="12053">
          <cell r="A12053">
            <v>48483</v>
          </cell>
          <cell r="B12053">
            <v>0</v>
          </cell>
        </row>
        <row r="12054">
          <cell r="A12054">
            <v>48484</v>
          </cell>
          <cell r="B12054">
            <v>0</v>
          </cell>
        </row>
        <row r="12055">
          <cell r="A12055">
            <v>48485</v>
          </cell>
          <cell r="B12055">
            <v>0</v>
          </cell>
        </row>
        <row r="12056">
          <cell r="A12056">
            <v>48486</v>
          </cell>
          <cell r="B12056">
            <v>0</v>
          </cell>
        </row>
        <row r="12057">
          <cell r="A12057">
            <v>48487</v>
          </cell>
          <cell r="B12057">
            <v>0</v>
          </cell>
        </row>
        <row r="12058">
          <cell r="A12058">
            <v>48488</v>
          </cell>
          <cell r="B12058">
            <v>0</v>
          </cell>
        </row>
        <row r="12059">
          <cell r="A12059">
            <v>48489</v>
          </cell>
          <cell r="B12059">
            <v>0</v>
          </cell>
        </row>
        <row r="12060">
          <cell r="A12060">
            <v>48490</v>
          </cell>
          <cell r="B12060">
            <v>0</v>
          </cell>
        </row>
        <row r="12061">
          <cell r="A12061">
            <v>48491</v>
          </cell>
          <cell r="B12061">
            <v>0</v>
          </cell>
        </row>
        <row r="12062">
          <cell r="A12062">
            <v>48492</v>
          </cell>
          <cell r="B12062">
            <v>0</v>
          </cell>
        </row>
        <row r="12063">
          <cell r="A12063">
            <v>48493</v>
          </cell>
          <cell r="B12063">
            <v>0</v>
          </cell>
        </row>
        <row r="12064">
          <cell r="A12064">
            <v>48494</v>
          </cell>
          <cell r="B12064">
            <v>0</v>
          </cell>
        </row>
        <row r="12065">
          <cell r="A12065">
            <v>48495</v>
          </cell>
          <cell r="B12065">
            <v>0</v>
          </cell>
        </row>
        <row r="12066">
          <cell r="A12066">
            <v>48496</v>
          </cell>
          <cell r="B12066">
            <v>0</v>
          </cell>
        </row>
        <row r="12067">
          <cell r="A12067">
            <v>48497</v>
          </cell>
          <cell r="B12067">
            <v>0</v>
          </cell>
        </row>
        <row r="12068">
          <cell r="A12068">
            <v>48498</v>
          </cell>
          <cell r="B12068">
            <v>0</v>
          </cell>
        </row>
        <row r="12069">
          <cell r="A12069">
            <v>48499</v>
          </cell>
          <cell r="B12069">
            <v>0</v>
          </cell>
        </row>
        <row r="12070">
          <cell r="A12070">
            <v>48500</v>
          </cell>
          <cell r="B12070">
            <v>0</v>
          </cell>
        </row>
        <row r="12071">
          <cell r="A12071">
            <v>48501</v>
          </cell>
          <cell r="B12071">
            <v>0</v>
          </cell>
        </row>
        <row r="12072">
          <cell r="A12072">
            <v>48502</v>
          </cell>
          <cell r="B12072">
            <v>0</v>
          </cell>
        </row>
        <row r="12073">
          <cell r="A12073">
            <v>48503</v>
          </cell>
          <cell r="B12073">
            <v>0</v>
          </cell>
        </row>
        <row r="12074">
          <cell r="A12074">
            <v>48504</v>
          </cell>
          <cell r="B12074">
            <v>0</v>
          </cell>
        </row>
        <row r="12075">
          <cell r="A12075">
            <v>48505</v>
          </cell>
          <cell r="B12075">
            <v>0</v>
          </cell>
        </row>
        <row r="12076">
          <cell r="A12076">
            <v>48506</v>
          </cell>
          <cell r="B12076">
            <v>0</v>
          </cell>
        </row>
        <row r="12077">
          <cell r="A12077">
            <v>48507</v>
          </cell>
          <cell r="B12077">
            <v>0</v>
          </cell>
        </row>
        <row r="12078">
          <cell r="A12078">
            <v>48508</v>
          </cell>
          <cell r="B12078">
            <v>0</v>
          </cell>
        </row>
        <row r="12079">
          <cell r="A12079">
            <v>48509</v>
          </cell>
          <cell r="B12079">
            <v>0</v>
          </cell>
        </row>
        <row r="12080">
          <cell r="A12080">
            <v>48510</v>
          </cell>
          <cell r="B12080">
            <v>0</v>
          </cell>
        </row>
        <row r="12081">
          <cell r="A12081">
            <v>48511</v>
          </cell>
          <cell r="B12081">
            <v>0</v>
          </cell>
        </row>
        <row r="12082">
          <cell r="A12082">
            <v>48512</v>
          </cell>
          <cell r="B12082">
            <v>0</v>
          </cell>
        </row>
        <row r="12083">
          <cell r="A12083">
            <v>48513</v>
          </cell>
          <cell r="B12083">
            <v>0</v>
          </cell>
        </row>
        <row r="12084">
          <cell r="A12084">
            <v>48514</v>
          </cell>
          <cell r="B12084">
            <v>0</v>
          </cell>
        </row>
        <row r="12085">
          <cell r="A12085">
            <v>48515</v>
          </cell>
          <cell r="B12085">
            <v>0</v>
          </cell>
        </row>
        <row r="12086">
          <cell r="A12086">
            <v>48516</v>
          </cell>
          <cell r="B12086">
            <v>0</v>
          </cell>
        </row>
        <row r="12087">
          <cell r="A12087">
            <v>48517</v>
          </cell>
          <cell r="B12087">
            <v>0</v>
          </cell>
        </row>
        <row r="12088">
          <cell r="A12088">
            <v>48518</v>
          </cell>
          <cell r="B12088">
            <v>0</v>
          </cell>
        </row>
        <row r="12089">
          <cell r="A12089">
            <v>48519</v>
          </cell>
          <cell r="B12089">
            <v>0</v>
          </cell>
        </row>
        <row r="12090">
          <cell r="A12090">
            <v>48520</v>
          </cell>
          <cell r="B12090">
            <v>0</v>
          </cell>
        </row>
        <row r="12091">
          <cell r="A12091">
            <v>48521</v>
          </cell>
          <cell r="B12091">
            <v>0</v>
          </cell>
        </row>
        <row r="12092">
          <cell r="A12092">
            <v>48522</v>
          </cell>
          <cell r="B12092">
            <v>0</v>
          </cell>
        </row>
        <row r="12093">
          <cell r="A12093">
            <v>48523</v>
          </cell>
          <cell r="B12093">
            <v>0</v>
          </cell>
        </row>
        <row r="12094">
          <cell r="A12094">
            <v>48524</v>
          </cell>
          <cell r="B12094">
            <v>0</v>
          </cell>
        </row>
        <row r="12095">
          <cell r="A12095">
            <v>48525</v>
          </cell>
          <cell r="B12095">
            <v>0</v>
          </cell>
        </row>
        <row r="12096">
          <cell r="A12096">
            <v>48526</v>
          </cell>
          <cell r="B12096">
            <v>0</v>
          </cell>
        </row>
        <row r="12097">
          <cell r="A12097">
            <v>48527</v>
          </cell>
          <cell r="B12097">
            <v>0</v>
          </cell>
        </row>
        <row r="12098">
          <cell r="A12098">
            <v>48528</v>
          </cell>
          <cell r="B12098">
            <v>0</v>
          </cell>
        </row>
        <row r="12099">
          <cell r="A12099">
            <v>48529</v>
          </cell>
          <cell r="B12099">
            <v>0</v>
          </cell>
        </row>
        <row r="12100">
          <cell r="A12100">
            <v>48530</v>
          </cell>
          <cell r="B12100">
            <v>0</v>
          </cell>
        </row>
        <row r="12101">
          <cell r="A12101">
            <v>48531</v>
          </cell>
          <cell r="B12101">
            <v>0</v>
          </cell>
        </row>
        <row r="12102">
          <cell r="A12102">
            <v>48532</v>
          </cell>
          <cell r="B12102">
            <v>0</v>
          </cell>
        </row>
        <row r="12103">
          <cell r="A12103">
            <v>48533</v>
          </cell>
          <cell r="B12103">
            <v>0</v>
          </cell>
        </row>
        <row r="12104">
          <cell r="A12104">
            <v>48534</v>
          </cell>
          <cell r="B12104">
            <v>0</v>
          </cell>
        </row>
        <row r="12105">
          <cell r="A12105">
            <v>48535</v>
          </cell>
          <cell r="B12105">
            <v>0</v>
          </cell>
        </row>
        <row r="12106">
          <cell r="A12106">
            <v>48536</v>
          </cell>
          <cell r="B12106">
            <v>0</v>
          </cell>
        </row>
        <row r="12107">
          <cell r="A12107">
            <v>48537</v>
          </cell>
          <cell r="B12107">
            <v>0</v>
          </cell>
        </row>
        <row r="12108">
          <cell r="A12108">
            <v>48538</v>
          </cell>
          <cell r="B12108">
            <v>0</v>
          </cell>
        </row>
        <row r="12109">
          <cell r="A12109">
            <v>48539</v>
          </cell>
          <cell r="B12109">
            <v>0</v>
          </cell>
        </row>
        <row r="12110">
          <cell r="A12110">
            <v>48540</v>
          </cell>
          <cell r="B12110">
            <v>0</v>
          </cell>
        </row>
        <row r="12111">
          <cell r="A12111">
            <v>48541</v>
          </cell>
          <cell r="B12111">
            <v>0</v>
          </cell>
        </row>
        <row r="12112">
          <cell r="A12112">
            <v>48542</v>
          </cell>
          <cell r="B12112">
            <v>0</v>
          </cell>
        </row>
        <row r="12113">
          <cell r="A12113">
            <v>48543</v>
          </cell>
          <cell r="B12113">
            <v>0</v>
          </cell>
        </row>
        <row r="12114">
          <cell r="A12114">
            <v>48544</v>
          </cell>
          <cell r="B12114">
            <v>0</v>
          </cell>
        </row>
        <row r="12115">
          <cell r="A12115">
            <v>48545</v>
          </cell>
          <cell r="B12115">
            <v>0</v>
          </cell>
        </row>
        <row r="12116">
          <cell r="A12116">
            <v>48546</v>
          </cell>
          <cell r="B12116">
            <v>0</v>
          </cell>
        </row>
        <row r="12117">
          <cell r="A12117">
            <v>48547</v>
          </cell>
          <cell r="B12117">
            <v>0</v>
          </cell>
        </row>
        <row r="12118">
          <cell r="A12118">
            <v>48548</v>
          </cell>
          <cell r="B12118">
            <v>0</v>
          </cell>
        </row>
        <row r="12119">
          <cell r="A12119">
            <v>48549</v>
          </cell>
          <cell r="B12119">
            <v>0</v>
          </cell>
        </row>
        <row r="12120">
          <cell r="A12120">
            <v>48550</v>
          </cell>
          <cell r="B12120">
            <v>0</v>
          </cell>
        </row>
        <row r="12121">
          <cell r="A12121">
            <v>48551</v>
          </cell>
          <cell r="B12121">
            <v>0</v>
          </cell>
        </row>
        <row r="12122">
          <cell r="A12122">
            <v>48552</v>
          </cell>
          <cell r="B12122">
            <v>0</v>
          </cell>
        </row>
        <row r="12123">
          <cell r="A12123">
            <v>48553</v>
          </cell>
          <cell r="B12123">
            <v>0</v>
          </cell>
        </row>
        <row r="12124">
          <cell r="A12124">
            <v>48554</v>
          </cell>
          <cell r="B12124">
            <v>0</v>
          </cell>
        </row>
        <row r="12125">
          <cell r="A12125">
            <v>48555</v>
          </cell>
          <cell r="B12125">
            <v>0</v>
          </cell>
        </row>
        <row r="12126">
          <cell r="A12126">
            <v>48556</v>
          </cell>
          <cell r="B12126">
            <v>0</v>
          </cell>
        </row>
        <row r="12127">
          <cell r="A12127">
            <v>48557</v>
          </cell>
          <cell r="B12127">
            <v>0</v>
          </cell>
        </row>
        <row r="12128">
          <cell r="A12128">
            <v>48558</v>
          </cell>
          <cell r="B12128">
            <v>0</v>
          </cell>
        </row>
        <row r="12129">
          <cell r="A12129">
            <v>48559</v>
          </cell>
          <cell r="B12129">
            <v>0</v>
          </cell>
        </row>
        <row r="12130">
          <cell r="A12130">
            <v>48560</v>
          </cell>
          <cell r="B12130">
            <v>0</v>
          </cell>
        </row>
        <row r="12131">
          <cell r="A12131">
            <v>48561</v>
          </cell>
          <cell r="B12131">
            <v>0</v>
          </cell>
        </row>
        <row r="12132">
          <cell r="A12132">
            <v>48562</v>
          </cell>
          <cell r="B12132">
            <v>0</v>
          </cell>
        </row>
        <row r="12133">
          <cell r="A12133">
            <v>48563</v>
          </cell>
          <cell r="B12133">
            <v>0</v>
          </cell>
        </row>
        <row r="12134">
          <cell r="A12134">
            <v>48564</v>
          </cell>
          <cell r="B12134">
            <v>0</v>
          </cell>
        </row>
        <row r="12135">
          <cell r="A12135">
            <v>48565</v>
          </cell>
          <cell r="B12135">
            <v>0</v>
          </cell>
        </row>
        <row r="12136">
          <cell r="A12136">
            <v>48566</v>
          </cell>
          <cell r="B12136">
            <v>0</v>
          </cell>
        </row>
        <row r="12137">
          <cell r="A12137">
            <v>48567</v>
          </cell>
          <cell r="B12137">
            <v>0</v>
          </cell>
        </row>
        <row r="12138">
          <cell r="A12138">
            <v>48568</v>
          </cell>
          <cell r="B12138">
            <v>0</v>
          </cell>
        </row>
        <row r="12139">
          <cell r="A12139">
            <v>48569</v>
          </cell>
          <cell r="B12139">
            <v>0</v>
          </cell>
        </row>
        <row r="12140">
          <cell r="A12140">
            <v>48570</v>
          </cell>
          <cell r="B12140">
            <v>0</v>
          </cell>
        </row>
        <row r="12141">
          <cell r="A12141">
            <v>48571</v>
          </cell>
          <cell r="B12141">
            <v>0</v>
          </cell>
        </row>
        <row r="12142">
          <cell r="A12142">
            <v>48572</v>
          </cell>
          <cell r="B12142">
            <v>0</v>
          </cell>
        </row>
        <row r="12143">
          <cell r="A12143">
            <v>48573</v>
          </cell>
          <cell r="B12143">
            <v>0</v>
          </cell>
        </row>
        <row r="12144">
          <cell r="A12144">
            <v>48574</v>
          </cell>
          <cell r="B12144">
            <v>0</v>
          </cell>
        </row>
        <row r="12145">
          <cell r="A12145">
            <v>48575</v>
          </cell>
          <cell r="B12145">
            <v>0</v>
          </cell>
        </row>
        <row r="12146">
          <cell r="A12146">
            <v>48576</v>
          </cell>
          <cell r="B12146">
            <v>0</v>
          </cell>
        </row>
        <row r="12147">
          <cell r="A12147">
            <v>48577</v>
          </cell>
          <cell r="B12147">
            <v>0</v>
          </cell>
        </row>
        <row r="12148">
          <cell r="A12148">
            <v>48578</v>
          </cell>
          <cell r="B12148">
            <v>0</v>
          </cell>
        </row>
        <row r="12149">
          <cell r="A12149">
            <v>48579</v>
          </cell>
          <cell r="B12149">
            <v>0</v>
          </cell>
        </row>
        <row r="12150">
          <cell r="A12150">
            <v>48580</v>
          </cell>
          <cell r="B12150">
            <v>0</v>
          </cell>
        </row>
        <row r="12151">
          <cell r="A12151">
            <v>48581</v>
          </cell>
          <cell r="B12151">
            <v>0</v>
          </cell>
        </row>
        <row r="12152">
          <cell r="A12152">
            <v>48582</v>
          </cell>
          <cell r="B12152">
            <v>0</v>
          </cell>
        </row>
        <row r="12153">
          <cell r="A12153">
            <v>48583</v>
          </cell>
          <cell r="B12153">
            <v>0</v>
          </cell>
        </row>
        <row r="12154">
          <cell r="A12154">
            <v>48584</v>
          </cell>
          <cell r="B12154">
            <v>0</v>
          </cell>
        </row>
        <row r="12155">
          <cell r="A12155">
            <v>48585</v>
          </cell>
          <cell r="B12155">
            <v>0</v>
          </cell>
        </row>
        <row r="12156">
          <cell r="A12156">
            <v>48586</v>
          </cell>
          <cell r="B12156">
            <v>0</v>
          </cell>
        </row>
        <row r="12157">
          <cell r="A12157">
            <v>48587</v>
          </cell>
          <cell r="B12157">
            <v>0</v>
          </cell>
        </row>
        <row r="12158">
          <cell r="A12158">
            <v>48588</v>
          </cell>
          <cell r="B12158">
            <v>0</v>
          </cell>
        </row>
        <row r="12159">
          <cell r="A12159">
            <v>48589</v>
          </cell>
          <cell r="B12159">
            <v>0</v>
          </cell>
        </row>
        <row r="12160">
          <cell r="A12160">
            <v>48590</v>
          </cell>
          <cell r="B12160">
            <v>0</v>
          </cell>
        </row>
        <row r="12161">
          <cell r="A12161">
            <v>48591</v>
          </cell>
          <cell r="B12161">
            <v>0</v>
          </cell>
        </row>
        <row r="12162">
          <cell r="A12162">
            <v>48592</v>
          </cell>
          <cell r="B12162">
            <v>0</v>
          </cell>
        </row>
        <row r="12163">
          <cell r="A12163">
            <v>48593</v>
          </cell>
          <cell r="B12163">
            <v>0</v>
          </cell>
        </row>
        <row r="12164">
          <cell r="A12164">
            <v>48594</v>
          </cell>
          <cell r="B12164">
            <v>0</v>
          </cell>
        </row>
        <row r="12165">
          <cell r="A12165">
            <v>48595</v>
          </cell>
          <cell r="B12165">
            <v>0</v>
          </cell>
        </row>
        <row r="12166">
          <cell r="A12166">
            <v>48596</v>
          </cell>
          <cell r="B12166">
            <v>0</v>
          </cell>
        </row>
        <row r="12167">
          <cell r="A12167">
            <v>48597</v>
          </cell>
          <cell r="B12167">
            <v>0</v>
          </cell>
        </row>
        <row r="12168">
          <cell r="A12168">
            <v>48598</v>
          </cell>
          <cell r="B12168">
            <v>0</v>
          </cell>
        </row>
        <row r="12169">
          <cell r="A12169">
            <v>48599</v>
          </cell>
          <cell r="B12169">
            <v>0</v>
          </cell>
        </row>
        <row r="12170">
          <cell r="A12170">
            <v>48600</v>
          </cell>
          <cell r="B12170">
            <v>0</v>
          </cell>
        </row>
        <row r="12171">
          <cell r="A12171">
            <v>48601</v>
          </cell>
          <cell r="B12171">
            <v>0</v>
          </cell>
        </row>
        <row r="12172">
          <cell r="A12172">
            <v>48602</v>
          </cell>
          <cell r="B12172">
            <v>0</v>
          </cell>
        </row>
        <row r="12173">
          <cell r="A12173">
            <v>48603</v>
          </cell>
          <cell r="B12173">
            <v>0</v>
          </cell>
        </row>
        <row r="12174">
          <cell r="A12174">
            <v>48604</v>
          </cell>
          <cell r="B12174">
            <v>0</v>
          </cell>
        </row>
        <row r="12175">
          <cell r="A12175">
            <v>48605</v>
          </cell>
          <cell r="B12175">
            <v>0</v>
          </cell>
        </row>
        <row r="12176">
          <cell r="A12176">
            <v>48606</v>
          </cell>
          <cell r="B12176">
            <v>0</v>
          </cell>
        </row>
        <row r="12177">
          <cell r="A12177">
            <v>48607</v>
          </cell>
          <cell r="B12177">
            <v>0</v>
          </cell>
        </row>
        <row r="12178">
          <cell r="A12178">
            <v>48608</v>
          </cell>
          <cell r="B12178">
            <v>0</v>
          </cell>
        </row>
        <row r="12179">
          <cell r="A12179">
            <v>48609</v>
          </cell>
          <cell r="B12179">
            <v>0</v>
          </cell>
        </row>
        <row r="12180">
          <cell r="A12180">
            <v>48610</v>
          </cell>
          <cell r="B12180">
            <v>0</v>
          </cell>
        </row>
        <row r="12181">
          <cell r="A12181">
            <v>48611</v>
          </cell>
          <cell r="B12181">
            <v>0</v>
          </cell>
        </row>
        <row r="12182">
          <cell r="A12182">
            <v>48612</v>
          </cell>
          <cell r="B12182">
            <v>0</v>
          </cell>
        </row>
        <row r="12183">
          <cell r="A12183">
            <v>48613</v>
          </cell>
          <cell r="B12183">
            <v>0</v>
          </cell>
        </row>
        <row r="12184">
          <cell r="A12184">
            <v>48614</v>
          </cell>
          <cell r="B12184">
            <v>0</v>
          </cell>
        </row>
        <row r="12185">
          <cell r="A12185">
            <v>48615</v>
          </cell>
          <cell r="B12185">
            <v>0</v>
          </cell>
        </row>
        <row r="12186">
          <cell r="A12186">
            <v>48616</v>
          </cell>
          <cell r="B12186">
            <v>0</v>
          </cell>
        </row>
        <row r="12187">
          <cell r="A12187">
            <v>48617</v>
          </cell>
          <cell r="B12187">
            <v>0</v>
          </cell>
        </row>
        <row r="12188">
          <cell r="A12188">
            <v>48618</v>
          </cell>
          <cell r="B12188">
            <v>0</v>
          </cell>
        </row>
        <row r="12189">
          <cell r="A12189">
            <v>48619</v>
          </cell>
          <cell r="B12189">
            <v>0</v>
          </cell>
        </row>
        <row r="12190">
          <cell r="A12190">
            <v>48620</v>
          </cell>
          <cell r="B12190">
            <v>0</v>
          </cell>
        </row>
        <row r="12191">
          <cell r="A12191">
            <v>48621</v>
          </cell>
          <cell r="B12191">
            <v>0</v>
          </cell>
        </row>
        <row r="12192">
          <cell r="A12192">
            <v>48622</v>
          </cell>
          <cell r="B12192">
            <v>0</v>
          </cell>
        </row>
        <row r="12193">
          <cell r="A12193">
            <v>48623</v>
          </cell>
          <cell r="B12193">
            <v>0</v>
          </cell>
        </row>
        <row r="12194">
          <cell r="A12194">
            <v>48624</v>
          </cell>
          <cell r="B12194">
            <v>0</v>
          </cell>
        </row>
        <row r="12195">
          <cell r="A12195">
            <v>48625</v>
          </cell>
          <cell r="B12195">
            <v>0</v>
          </cell>
        </row>
        <row r="12196">
          <cell r="A12196">
            <v>48626</v>
          </cell>
          <cell r="B12196">
            <v>0</v>
          </cell>
        </row>
        <row r="12197">
          <cell r="A12197">
            <v>48627</v>
          </cell>
          <cell r="B12197">
            <v>0</v>
          </cell>
        </row>
        <row r="12198">
          <cell r="A12198">
            <v>48628</v>
          </cell>
          <cell r="B12198">
            <v>0</v>
          </cell>
        </row>
        <row r="12199">
          <cell r="A12199">
            <v>48629</v>
          </cell>
          <cell r="B12199">
            <v>0</v>
          </cell>
        </row>
        <row r="12200">
          <cell r="A12200">
            <v>48630</v>
          </cell>
          <cell r="B12200">
            <v>0</v>
          </cell>
        </row>
        <row r="12201">
          <cell r="A12201">
            <v>48631</v>
          </cell>
          <cell r="B12201">
            <v>0</v>
          </cell>
        </row>
        <row r="12202">
          <cell r="A12202">
            <v>48632</v>
          </cell>
          <cell r="B12202">
            <v>0</v>
          </cell>
        </row>
        <row r="12203">
          <cell r="A12203">
            <v>48633</v>
          </cell>
          <cell r="B12203">
            <v>0</v>
          </cell>
        </row>
        <row r="12204">
          <cell r="A12204">
            <v>48634</v>
          </cell>
          <cell r="B12204">
            <v>0</v>
          </cell>
        </row>
        <row r="12205">
          <cell r="A12205">
            <v>48635</v>
          </cell>
          <cell r="B12205">
            <v>0</v>
          </cell>
        </row>
        <row r="12206">
          <cell r="A12206">
            <v>48636</v>
          </cell>
          <cell r="B12206">
            <v>0</v>
          </cell>
        </row>
        <row r="12207">
          <cell r="A12207">
            <v>48637</v>
          </cell>
          <cell r="B12207">
            <v>0</v>
          </cell>
        </row>
        <row r="12208">
          <cell r="A12208">
            <v>48638</v>
          </cell>
          <cell r="B12208">
            <v>0</v>
          </cell>
        </row>
        <row r="12209">
          <cell r="A12209">
            <v>48639</v>
          </cell>
          <cell r="B12209">
            <v>0</v>
          </cell>
        </row>
        <row r="12210">
          <cell r="A12210">
            <v>48640</v>
          </cell>
          <cell r="B12210">
            <v>0</v>
          </cell>
        </row>
        <row r="12211">
          <cell r="A12211">
            <v>48641</v>
          </cell>
          <cell r="B12211">
            <v>0</v>
          </cell>
        </row>
        <row r="12212">
          <cell r="A12212">
            <v>48642</v>
          </cell>
          <cell r="B12212">
            <v>0</v>
          </cell>
        </row>
        <row r="12213">
          <cell r="A12213">
            <v>48643</v>
          </cell>
          <cell r="B12213">
            <v>0</v>
          </cell>
        </row>
        <row r="12214">
          <cell r="A12214">
            <v>48644</v>
          </cell>
          <cell r="B12214">
            <v>0</v>
          </cell>
        </row>
        <row r="12215">
          <cell r="A12215">
            <v>48645</v>
          </cell>
          <cell r="B12215">
            <v>0</v>
          </cell>
        </row>
        <row r="12216">
          <cell r="A12216">
            <v>48646</v>
          </cell>
          <cell r="B12216">
            <v>0</v>
          </cell>
        </row>
        <row r="12217">
          <cell r="A12217">
            <v>48647</v>
          </cell>
          <cell r="B12217">
            <v>0</v>
          </cell>
        </row>
        <row r="12218">
          <cell r="A12218">
            <v>48648</v>
          </cell>
          <cell r="B12218">
            <v>0</v>
          </cell>
        </row>
        <row r="12219">
          <cell r="A12219">
            <v>48649</v>
          </cell>
          <cell r="B12219">
            <v>0</v>
          </cell>
        </row>
        <row r="12220">
          <cell r="A12220">
            <v>48650</v>
          </cell>
          <cell r="B12220">
            <v>0</v>
          </cell>
        </row>
        <row r="12221">
          <cell r="A12221">
            <v>48651</v>
          </cell>
          <cell r="B12221">
            <v>0</v>
          </cell>
        </row>
        <row r="12222">
          <cell r="A12222">
            <v>48652</v>
          </cell>
          <cell r="B12222">
            <v>0</v>
          </cell>
        </row>
        <row r="12223">
          <cell r="A12223">
            <v>48653</v>
          </cell>
          <cell r="B12223">
            <v>0</v>
          </cell>
        </row>
        <row r="12224">
          <cell r="A12224">
            <v>48654</v>
          </cell>
          <cell r="B12224">
            <v>0</v>
          </cell>
        </row>
        <row r="12225">
          <cell r="A12225">
            <v>48655</v>
          </cell>
          <cell r="B12225">
            <v>0</v>
          </cell>
        </row>
        <row r="12226">
          <cell r="A12226">
            <v>48656</v>
          </cell>
          <cell r="B12226">
            <v>0</v>
          </cell>
        </row>
        <row r="12227">
          <cell r="A12227">
            <v>48657</v>
          </cell>
          <cell r="B12227">
            <v>0</v>
          </cell>
        </row>
        <row r="12228">
          <cell r="A12228">
            <v>48658</v>
          </cell>
          <cell r="B12228">
            <v>0</v>
          </cell>
        </row>
        <row r="12229">
          <cell r="A12229">
            <v>48659</v>
          </cell>
          <cell r="B12229">
            <v>0</v>
          </cell>
        </row>
        <row r="12230">
          <cell r="A12230">
            <v>48660</v>
          </cell>
          <cell r="B12230">
            <v>0</v>
          </cell>
        </row>
        <row r="12231">
          <cell r="A12231">
            <v>48661</v>
          </cell>
          <cell r="B12231">
            <v>0</v>
          </cell>
        </row>
        <row r="12232">
          <cell r="A12232">
            <v>48662</v>
          </cell>
          <cell r="B12232">
            <v>0</v>
          </cell>
        </row>
        <row r="12233">
          <cell r="A12233">
            <v>48663</v>
          </cell>
          <cell r="B12233">
            <v>0</v>
          </cell>
        </row>
        <row r="12234">
          <cell r="A12234">
            <v>48664</v>
          </cell>
          <cell r="B12234">
            <v>0</v>
          </cell>
        </row>
        <row r="12235">
          <cell r="A12235">
            <v>48665</v>
          </cell>
          <cell r="B12235">
            <v>0</v>
          </cell>
        </row>
        <row r="12236">
          <cell r="A12236">
            <v>48666</v>
          </cell>
          <cell r="B12236">
            <v>0</v>
          </cell>
        </row>
        <row r="12237">
          <cell r="A12237">
            <v>48667</v>
          </cell>
          <cell r="B12237">
            <v>0</v>
          </cell>
        </row>
        <row r="12238">
          <cell r="A12238">
            <v>48668</v>
          </cell>
          <cell r="B12238">
            <v>0</v>
          </cell>
        </row>
        <row r="12239">
          <cell r="A12239">
            <v>48669</v>
          </cell>
          <cell r="B12239">
            <v>0</v>
          </cell>
        </row>
        <row r="12240">
          <cell r="A12240">
            <v>48670</v>
          </cell>
          <cell r="B12240">
            <v>0</v>
          </cell>
        </row>
        <row r="12241">
          <cell r="A12241">
            <v>48671</v>
          </cell>
          <cell r="B12241">
            <v>0</v>
          </cell>
        </row>
        <row r="12242">
          <cell r="A12242">
            <v>48672</v>
          </cell>
          <cell r="B12242">
            <v>0</v>
          </cell>
        </row>
        <row r="12243">
          <cell r="A12243">
            <v>48673</v>
          </cell>
          <cell r="B12243">
            <v>0</v>
          </cell>
        </row>
        <row r="12244">
          <cell r="A12244">
            <v>48674</v>
          </cell>
          <cell r="B12244">
            <v>0</v>
          </cell>
        </row>
        <row r="12245">
          <cell r="A12245">
            <v>48675</v>
          </cell>
          <cell r="B12245">
            <v>0</v>
          </cell>
        </row>
        <row r="12246">
          <cell r="A12246">
            <v>48676</v>
          </cell>
          <cell r="B12246">
            <v>0</v>
          </cell>
        </row>
        <row r="12247">
          <cell r="A12247">
            <v>48677</v>
          </cell>
          <cell r="B12247">
            <v>0</v>
          </cell>
        </row>
        <row r="12248">
          <cell r="A12248">
            <v>48678</v>
          </cell>
          <cell r="B12248">
            <v>0</v>
          </cell>
        </row>
        <row r="12249">
          <cell r="A12249">
            <v>48679</v>
          </cell>
          <cell r="B12249">
            <v>0</v>
          </cell>
        </row>
        <row r="12250">
          <cell r="A12250">
            <v>48680</v>
          </cell>
          <cell r="B12250">
            <v>0</v>
          </cell>
        </row>
        <row r="12251">
          <cell r="A12251">
            <v>48681</v>
          </cell>
          <cell r="B12251">
            <v>0</v>
          </cell>
        </row>
        <row r="12252">
          <cell r="A12252">
            <v>48682</v>
          </cell>
          <cell r="B12252">
            <v>0</v>
          </cell>
        </row>
        <row r="12253">
          <cell r="A12253">
            <v>48683</v>
          </cell>
          <cell r="B12253">
            <v>0</v>
          </cell>
        </row>
        <row r="12254">
          <cell r="A12254">
            <v>48684</v>
          </cell>
          <cell r="B12254">
            <v>0</v>
          </cell>
        </row>
        <row r="12255">
          <cell r="A12255">
            <v>48685</v>
          </cell>
          <cell r="B12255">
            <v>0</v>
          </cell>
        </row>
        <row r="12256">
          <cell r="A12256">
            <v>48686</v>
          </cell>
          <cell r="B12256">
            <v>0</v>
          </cell>
        </row>
        <row r="12257">
          <cell r="A12257">
            <v>48687</v>
          </cell>
          <cell r="B12257">
            <v>0</v>
          </cell>
        </row>
        <row r="12258">
          <cell r="A12258">
            <v>48688</v>
          </cell>
          <cell r="B12258">
            <v>0</v>
          </cell>
        </row>
        <row r="12259">
          <cell r="A12259">
            <v>48689</v>
          </cell>
          <cell r="B12259">
            <v>0</v>
          </cell>
        </row>
        <row r="12260">
          <cell r="A12260">
            <v>48690</v>
          </cell>
          <cell r="B12260">
            <v>0</v>
          </cell>
        </row>
        <row r="12261">
          <cell r="A12261">
            <v>48691</v>
          </cell>
          <cell r="B12261">
            <v>0</v>
          </cell>
        </row>
        <row r="12262">
          <cell r="A12262">
            <v>48692</v>
          </cell>
          <cell r="B12262">
            <v>0</v>
          </cell>
        </row>
        <row r="12263">
          <cell r="A12263">
            <v>48693</v>
          </cell>
          <cell r="B12263">
            <v>0</v>
          </cell>
        </row>
        <row r="12264">
          <cell r="A12264">
            <v>48694</v>
          </cell>
          <cell r="B12264">
            <v>0</v>
          </cell>
        </row>
        <row r="12265">
          <cell r="A12265">
            <v>48695</v>
          </cell>
          <cell r="B12265">
            <v>0</v>
          </cell>
        </row>
        <row r="12266">
          <cell r="A12266">
            <v>48696</v>
          </cell>
          <cell r="B12266">
            <v>0</v>
          </cell>
        </row>
        <row r="12267">
          <cell r="A12267">
            <v>48697</v>
          </cell>
          <cell r="B12267">
            <v>0</v>
          </cell>
        </row>
        <row r="12268">
          <cell r="A12268">
            <v>48698</v>
          </cell>
          <cell r="B12268">
            <v>0</v>
          </cell>
        </row>
        <row r="12269">
          <cell r="A12269">
            <v>48699</v>
          </cell>
          <cell r="B12269">
            <v>0</v>
          </cell>
        </row>
        <row r="12270">
          <cell r="A12270">
            <v>48700</v>
          </cell>
          <cell r="B12270">
            <v>0</v>
          </cell>
        </row>
        <row r="12271">
          <cell r="A12271">
            <v>48701</v>
          </cell>
          <cell r="B12271">
            <v>0</v>
          </cell>
        </row>
        <row r="12272">
          <cell r="A12272">
            <v>48702</v>
          </cell>
          <cell r="B12272">
            <v>0</v>
          </cell>
        </row>
        <row r="12273">
          <cell r="A12273">
            <v>48703</v>
          </cell>
          <cell r="B12273">
            <v>0</v>
          </cell>
        </row>
        <row r="12274">
          <cell r="A12274">
            <v>48704</v>
          </cell>
          <cell r="B12274">
            <v>0</v>
          </cell>
        </row>
        <row r="12275">
          <cell r="A12275">
            <v>48705</v>
          </cell>
          <cell r="B12275">
            <v>0</v>
          </cell>
        </row>
        <row r="12276">
          <cell r="A12276">
            <v>48706</v>
          </cell>
          <cell r="B12276">
            <v>0</v>
          </cell>
        </row>
        <row r="12277">
          <cell r="A12277">
            <v>48707</v>
          </cell>
          <cell r="B12277">
            <v>0</v>
          </cell>
        </row>
        <row r="12278">
          <cell r="A12278">
            <v>48708</v>
          </cell>
          <cell r="B12278">
            <v>0</v>
          </cell>
        </row>
        <row r="12279">
          <cell r="A12279">
            <v>48709</v>
          </cell>
          <cell r="B12279">
            <v>0</v>
          </cell>
        </row>
        <row r="12280">
          <cell r="A12280">
            <v>48710</v>
          </cell>
          <cell r="B12280">
            <v>0</v>
          </cell>
        </row>
        <row r="12281">
          <cell r="A12281">
            <v>48711</v>
          </cell>
          <cell r="B12281">
            <v>0</v>
          </cell>
        </row>
        <row r="12282">
          <cell r="A12282">
            <v>48712</v>
          </cell>
          <cell r="B12282">
            <v>0</v>
          </cell>
        </row>
        <row r="12283">
          <cell r="A12283">
            <v>48713</v>
          </cell>
          <cell r="B12283">
            <v>0</v>
          </cell>
        </row>
        <row r="12284">
          <cell r="A12284">
            <v>48714</v>
          </cell>
          <cell r="B12284">
            <v>0</v>
          </cell>
        </row>
        <row r="12285">
          <cell r="A12285">
            <v>48715</v>
          </cell>
          <cell r="B12285">
            <v>0</v>
          </cell>
        </row>
        <row r="12286">
          <cell r="A12286">
            <v>48716</v>
          </cell>
          <cell r="B12286">
            <v>0</v>
          </cell>
        </row>
        <row r="12287">
          <cell r="A12287">
            <v>48717</v>
          </cell>
          <cell r="B12287">
            <v>0</v>
          </cell>
        </row>
        <row r="12288">
          <cell r="A12288">
            <v>48718</v>
          </cell>
          <cell r="B12288">
            <v>0</v>
          </cell>
        </row>
        <row r="12289">
          <cell r="A12289">
            <v>48719</v>
          </cell>
          <cell r="B12289">
            <v>0</v>
          </cell>
        </row>
        <row r="12290">
          <cell r="A12290">
            <v>48720</v>
          </cell>
          <cell r="B12290">
            <v>0</v>
          </cell>
        </row>
        <row r="12291">
          <cell r="A12291">
            <v>48721</v>
          </cell>
          <cell r="B12291">
            <v>0</v>
          </cell>
        </row>
        <row r="12292">
          <cell r="A12292">
            <v>48722</v>
          </cell>
          <cell r="B12292">
            <v>0</v>
          </cell>
        </row>
        <row r="12293">
          <cell r="A12293">
            <v>48723</v>
          </cell>
          <cell r="B12293">
            <v>0</v>
          </cell>
        </row>
        <row r="12294">
          <cell r="A12294">
            <v>48724</v>
          </cell>
          <cell r="B12294">
            <v>0</v>
          </cell>
        </row>
        <row r="12295">
          <cell r="A12295">
            <v>48725</v>
          </cell>
          <cell r="B12295">
            <v>0</v>
          </cell>
        </row>
        <row r="12296">
          <cell r="A12296">
            <v>48726</v>
          </cell>
          <cell r="B12296">
            <v>0</v>
          </cell>
        </row>
        <row r="12297">
          <cell r="A12297">
            <v>48727</v>
          </cell>
          <cell r="B12297">
            <v>0</v>
          </cell>
        </row>
        <row r="12298">
          <cell r="A12298">
            <v>48728</v>
          </cell>
          <cell r="B12298">
            <v>0</v>
          </cell>
        </row>
        <row r="12299">
          <cell r="A12299">
            <v>48729</v>
          </cell>
          <cell r="B12299">
            <v>0</v>
          </cell>
        </row>
        <row r="12300">
          <cell r="A12300">
            <v>48730</v>
          </cell>
          <cell r="B12300">
            <v>0</v>
          </cell>
        </row>
        <row r="12301">
          <cell r="A12301">
            <v>48731</v>
          </cell>
          <cell r="B12301">
            <v>0</v>
          </cell>
        </row>
        <row r="12302">
          <cell r="A12302">
            <v>48732</v>
          </cell>
          <cell r="B12302">
            <v>0</v>
          </cell>
        </row>
        <row r="12303">
          <cell r="A12303">
            <v>48733</v>
          </cell>
          <cell r="B12303">
            <v>0</v>
          </cell>
        </row>
        <row r="12304">
          <cell r="A12304">
            <v>48734</v>
          </cell>
          <cell r="B12304">
            <v>0</v>
          </cell>
        </row>
        <row r="12305">
          <cell r="A12305">
            <v>48735</v>
          </cell>
          <cell r="B12305">
            <v>0</v>
          </cell>
        </row>
        <row r="12306">
          <cell r="A12306">
            <v>48736</v>
          </cell>
          <cell r="B12306">
            <v>0</v>
          </cell>
        </row>
        <row r="12307">
          <cell r="A12307">
            <v>48737</v>
          </cell>
          <cell r="B12307">
            <v>0</v>
          </cell>
        </row>
        <row r="12308">
          <cell r="A12308">
            <v>48738</v>
          </cell>
          <cell r="B12308">
            <v>0</v>
          </cell>
        </row>
        <row r="12309">
          <cell r="A12309">
            <v>48739</v>
          </cell>
          <cell r="B12309">
            <v>0</v>
          </cell>
        </row>
        <row r="12310">
          <cell r="A12310">
            <v>48740</v>
          </cell>
          <cell r="B12310">
            <v>0</v>
          </cell>
        </row>
        <row r="12311">
          <cell r="A12311">
            <v>48741</v>
          </cell>
          <cell r="B12311">
            <v>0</v>
          </cell>
        </row>
        <row r="12312">
          <cell r="A12312">
            <v>48742</v>
          </cell>
          <cell r="B12312">
            <v>0</v>
          </cell>
        </row>
        <row r="12313">
          <cell r="A12313">
            <v>48743</v>
          </cell>
          <cell r="B12313">
            <v>0</v>
          </cell>
        </row>
        <row r="12314">
          <cell r="A12314">
            <v>48744</v>
          </cell>
          <cell r="B12314">
            <v>0</v>
          </cell>
        </row>
        <row r="12315">
          <cell r="A12315">
            <v>48745</v>
          </cell>
          <cell r="B12315">
            <v>0</v>
          </cell>
        </row>
        <row r="12316">
          <cell r="A12316">
            <v>48746</v>
          </cell>
          <cell r="B12316">
            <v>0</v>
          </cell>
        </row>
        <row r="12317">
          <cell r="A12317">
            <v>48747</v>
          </cell>
          <cell r="B12317">
            <v>0</v>
          </cell>
        </row>
        <row r="12318">
          <cell r="A12318">
            <v>48748</v>
          </cell>
          <cell r="B12318">
            <v>0</v>
          </cell>
        </row>
        <row r="12319">
          <cell r="A12319">
            <v>48749</v>
          </cell>
          <cell r="B12319">
            <v>0</v>
          </cell>
        </row>
        <row r="12320">
          <cell r="A12320">
            <v>48750</v>
          </cell>
          <cell r="B12320">
            <v>0</v>
          </cell>
        </row>
        <row r="12321">
          <cell r="A12321">
            <v>48751</v>
          </cell>
          <cell r="B12321">
            <v>0</v>
          </cell>
        </row>
        <row r="12322">
          <cell r="A12322">
            <v>48752</v>
          </cell>
          <cell r="B12322">
            <v>0</v>
          </cell>
        </row>
        <row r="12323">
          <cell r="A12323">
            <v>48753</v>
          </cell>
          <cell r="B12323">
            <v>0</v>
          </cell>
        </row>
        <row r="12324">
          <cell r="A12324">
            <v>48754</v>
          </cell>
          <cell r="B12324">
            <v>0</v>
          </cell>
        </row>
        <row r="12325">
          <cell r="A12325">
            <v>48755</v>
          </cell>
          <cell r="B12325">
            <v>0</v>
          </cell>
        </row>
        <row r="12326">
          <cell r="A12326">
            <v>48756</v>
          </cell>
          <cell r="B12326">
            <v>0</v>
          </cell>
        </row>
        <row r="12327">
          <cell r="A12327">
            <v>48757</v>
          </cell>
          <cell r="B12327">
            <v>0</v>
          </cell>
        </row>
        <row r="12328">
          <cell r="A12328">
            <v>48758</v>
          </cell>
          <cell r="B12328">
            <v>0</v>
          </cell>
        </row>
        <row r="12329">
          <cell r="A12329">
            <v>48759</v>
          </cell>
          <cell r="B12329">
            <v>0</v>
          </cell>
        </row>
        <row r="12330">
          <cell r="A12330">
            <v>48760</v>
          </cell>
          <cell r="B12330">
            <v>0</v>
          </cell>
        </row>
        <row r="12331">
          <cell r="A12331">
            <v>48761</v>
          </cell>
          <cell r="B12331">
            <v>0</v>
          </cell>
        </row>
        <row r="12332">
          <cell r="A12332">
            <v>48762</v>
          </cell>
          <cell r="B12332">
            <v>0</v>
          </cell>
        </row>
        <row r="12333">
          <cell r="A12333">
            <v>48763</v>
          </cell>
          <cell r="B12333">
            <v>0</v>
          </cell>
        </row>
        <row r="12334">
          <cell r="A12334">
            <v>48764</v>
          </cell>
          <cell r="B12334">
            <v>0</v>
          </cell>
        </row>
        <row r="12335">
          <cell r="A12335">
            <v>48765</v>
          </cell>
          <cell r="B12335">
            <v>0</v>
          </cell>
        </row>
        <row r="12336">
          <cell r="A12336">
            <v>48766</v>
          </cell>
          <cell r="B12336">
            <v>0</v>
          </cell>
        </row>
        <row r="12337">
          <cell r="A12337">
            <v>48767</v>
          </cell>
          <cell r="B12337">
            <v>0</v>
          </cell>
        </row>
        <row r="12338">
          <cell r="A12338">
            <v>48768</v>
          </cell>
          <cell r="B12338">
            <v>0</v>
          </cell>
        </row>
        <row r="12339">
          <cell r="A12339">
            <v>48769</v>
          </cell>
          <cell r="B12339">
            <v>0</v>
          </cell>
        </row>
        <row r="12340">
          <cell r="A12340">
            <v>48770</v>
          </cell>
          <cell r="B12340">
            <v>0</v>
          </cell>
        </row>
        <row r="12341">
          <cell r="A12341">
            <v>48771</v>
          </cell>
          <cell r="B12341">
            <v>0</v>
          </cell>
        </row>
        <row r="12342">
          <cell r="A12342">
            <v>48772</v>
          </cell>
          <cell r="B12342">
            <v>0</v>
          </cell>
        </row>
        <row r="12343">
          <cell r="A12343">
            <v>48773</v>
          </cell>
          <cell r="B12343">
            <v>0</v>
          </cell>
        </row>
        <row r="12344">
          <cell r="A12344">
            <v>48774</v>
          </cell>
          <cell r="B12344">
            <v>0</v>
          </cell>
        </row>
        <row r="12345">
          <cell r="A12345">
            <v>48775</v>
          </cell>
          <cell r="B12345">
            <v>0</v>
          </cell>
        </row>
        <row r="12346">
          <cell r="A12346">
            <v>48776</v>
          </cell>
          <cell r="B12346">
            <v>0</v>
          </cell>
        </row>
        <row r="12347">
          <cell r="A12347">
            <v>48777</v>
          </cell>
          <cell r="B12347">
            <v>0</v>
          </cell>
        </row>
        <row r="12348">
          <cell r="A12348">
            <v>48778</v>
          </cell>
          <cell r="B12348">
            <v>0</v>
          </cell>
        </row>
        <row r="12349">
          <cell r="A12349">
            <v>48779</v>
          </cell>
          <cell r="B12349">
            <v>0</v>
          </cell>
        </row>
        <row r="12350">
          <cell r="A12350">
            <v>48780</v>
          </cell>
          <cell r="B12350">
            <v>0</v>
          </cell>
        </row>
        <row r="12351">
          <cell r="A12351">
            <v>48781</v>
          </cell>
          <cell r="B12351">
            <v>0</v>
          </cell>
        </row>
        <row r="12352">
          <cell r="A12352">
            <v>48782</v>
          </cell>
          <cell r="B12352">
            <v>0</v>
          </cell>
        </row>
        <row r="12353">
          <cell r="A12353">
            <v>48783</v>
          </cell>
          <cell r="B12353">
            <v>0</v>
          </cell>
        </row>
        <row r="12354">
          <cell r="A12354">
            <v>48784</v>
          </cell>
          <cell r="B12354">
            <v>0</v>
          </cell>
        </row>
        <row r="12355">
          <cell r="A12355">
            <v>48785</v>
          </cell>
          <cell r="B12355">
            <v>0</v>
          </cell>
        </row>
        <row r="12356">
          <cell r="A12356">
            <v>48786</v>
          </cell>
          <cell r="B12356">
            <v>0</v>
          </cell>
        </row>
        <row r="12357">
          <cell r="A12357">
            <v>48787</v>
          </cell>
          <cell r="B12357">
            <v>0</v>
          </cell>
        </row>
        <row r="12358">
          <cell r="A12358">
            <v>48788</v>
          </cell>
          <cell r="B12358">
            <v>0</v>
          </cell>
        </row>
        <row r="12359">
          <cell r="A12359">
            <v>48789</v>
          </cell>
          <cell r="B12359">
            <v>0</v>
          </cell>
        </row>
        <row r="12360">
          <cell r="A12360">
            <v>48790</v>
          </cell>
          <cell r="B12360">
            <v>0</v>
          </cell>
        </row>
        <row r="12361">
          <cell r="A12361">
            <v>48791</v>
          </cell>
          <cell r="B12361">
            <v>0</v>
          </cell>
        </row>
        <row r="12362">
          <cell r="A12362">
            <v>48792</v>
          </cell>
          <cell r="B12362">
            <v>0</v>
          </cell>
        </row>
        <row r="12363">
          <cell r="A12363">
            <v>48793</v>
          </cell>
          <cell r="B12363">
            <v>0</v>
          </cell>
        </row>
        <row r="12364">
          <cell r="A12364">
            <v>48794</v>
          </cell>
          <cell r="B12364">
            <v>0</v>
          </cell>
        </row>
        <row r="12365">
          <cell r="A12365">
            <v>48795</v>
          </cell>
          <cell r="B12365">
            <v>0</v>
          </cell>
        </row>
        <row r="12366">
          <cell r="A12366">
            <v>48796</v>
          </cell>
          <cell r="B12366">
            <v>0</v>
          </cell>
        </row>
        <row r="12367">
          <cell r="A12367">
            <v>48797</v>
          </cell>
          <cell r="B12367">
            <v>0</v>
          </cell>
        </row>
        <row r="12368">
          <cell r="A12368">
            <v>48798</v>
          </cell>
          <cell r="B12368">
            <v>0</v>
          </cell>
        </row>
        <row r="12369">
          <cell r="A12369">
            <v>48799</v>
          </cell>
          <cell r="B12369">
            <v>0</v>
          </cell>
        </row>
        <row r="12370">
          <cell r="A12370">
            <v>48800</v>
          </cell>
          <cell r="B12370">
            <v>0</v>
          </cell>
        </row>
        <row r="12371">
          <cell r="A12371">
            <v>48801</v>
          </cell>
          <cell r="B12371">
            <v>0</v>
          </cell>
        </row>
        <row r="12372">
          <cell r="A12372">
            <v>48802</v>
          </cell>
          <cell r="B12372">
            <v>0</v>
          </cell>
        </row>
        <row r="12373">
          <cell r="A12373">
            <v>48803</v>
          </cell>
          <cell r="B12373">
            <v>0</v>
          </cell>
        </row>
        <row r="12374">
          <cell r="A12374">
            <v>48804</v>
          </cell>
          <cell r="B12374">
            <v>0</v>
          </cell>
        </row>
        <row r="12375">
          <cell r="A12375">
            <v>48805</v>
          </cell>
          <cell r="B12375">
            <v>0</v>
          </cell>
        </row>
        <row r="12376">
          <cell r="A12376">
            <v>48806</v>
          </cell>
          <cell r="B12376">
            <v>0</v>
          </cell>
        </row>
        <row r="12377">
          <cell r="A12377">
            <v>48807</v>
          </cell>
          <cell r="B12377">
            <v>0</v>
          </cell>
        </row>
        <row r="12378">
          <cell r="A12378">
            <v>48808</v>
          </cell>
          <cell r="B12378">
            <v>0</v>
          </cell>
        </row>
        <row r="12379">
          <cell r="A12379">
            <v>48809</v>
          </cell>
          <cell r="B12379">
            <v>0</v>
          </cell>
        </row>
        <row r="12380">
          <cell r="A12380">
            <v>48810</v>
          </cell>
          <cell r="B12380">
            <v>0</v>
          </cell>
        </row>
        <row r="12381">
          <cell r="A12381">
            <v>48811</v>
          </cell>
          <cell r="B12381">
            <v>0</v>
          </cell>
        </row>
        <row r="12382">
          <cell r="A12382">
            <v>48812</v>
          </cell>
          <cell r="B12382">
            <v>0</v>
          </cell>
        </row>
        <row r="12383">
          <cell r="A12383">
            <v>48813</v>
          </cell>
          <cell r="B12383">
            <v>0</v>
          </cell>
        </row>
        <row r="12384">
          <cell r="A12384">
            <v>48814</v>
          </cell>
          <cell r="B12384">
            <v>0</v>
          </cell>
        </row>
        <row r="12385">
          <cell r="A12385">
            <v>48815</v>
          </cell>
          <cell r="B12385">
            <v>0</v>
          </cell>
        </row>
        <row r="12386">
          <cell r="A12386">
            <v>48816</v>
          </cell>
          <cell r="B12386">
            <v>0</v>
          </cell>
        </row>
        <row r="12387">
          <cell r="A12387">
            <v>48817</v>
          </cell>
          <cell r="B12387">
            <v>0</v>
          </cell>
        </row>
        <row r="12388">
          <cell r="A12388">
            <v>48818</v>
          </cell>
          <cell r="B12388">
            <v>0</v>
          </cell>
        </row>
        <row r="12389">
          <cell r="A12389">
            <v>48819</v>
          </cell>
          <cell r="B12389">
            <v>0</v>
          </cell>
        </row>
        <row r="12390">
          <cell r="A12390">
            <v>48820</v>
          </cell>
          <cell r="B12390">
            <v>0</v>
          </cell>
        </row>
        <row r="12391">
          <cell r="A12391">
            <v>48821</v>
          </cell>
          <cell r="B12391">
            <v>0</v>
          </cell>
        </row>
        <row r="12392">
          <cell r="A12392">
            <v>48822</v>
          </cell>
          <cell r="B12392">
            <v>0</v>
          </cell>
        </row>
        <row r="12393">
          <cell r="A12393">
            <v>48823</v>
          </cell>
          <cell r="B12393">
            <v>0</v>
          </cell>
        </row>
        <row r="12394">
          <cell r="A12394">
            <v>48824</v>
          </cell>
          <cell r="B12394">
            <v>0</v>
          </cell>
        </row>
        <row r="12395">
          <cell r="A12395">
            <v>48825</v>
          </cell>
          <cell r="B12395">
            <v>0</v>
          </cell>
        </row>
        <row r="12396">
          <cell r="A12396">
            <v>48826</v>
          </cell>
          <cell r="B12396">
            <v>0</v>
          </cell>
        </row>
        <row r="12397">
          <cell r="A12397">
            <v>48827</v>
          </cell>
          <cell r="B12397">
            <v>0</v>
          </cell>
        </row>
        <row r="12398">
          <cell r="A12398">
            <v>48828</v>
          </cell>
          <cell r="B12398">
            <v>0</v>
          </cell>
        </row>
        <row r="12399">
          <cell r="A12399">
            <v>48829</v>
          </cell>
          <cell r="B12399">
            <v>0</v>
          </cell>
        </row>
        <row r="12400">
          <cell r="A12400">
            <v>48830</v>
          </cell>
          <cell r="B12400">
            <v>0</v>
          </cell>
        </row>
        <row r="12401">
          <cell r="A12401">
            <v>48831</v>
          </cell>
          <cell r="B12401">
            <v>0</v>
          </cell>
        </row>
        <row r="12402">
          <cell r="A12402">
            <v>48832</v>
          </cell>
          <cell r="B12402">
            <v>0</v>
          </cell>
        </row>
        <row r="12403">
          <cell r="A12403">
            <v>48833</v>
          </cell>
          <cell r="B12403">
            <v>0</v>
          </cell>
        </row>
        <row r="12404">
          <cell r="A12404">
            <v>48834</v>
          </cell>
          <cell r="B12404">
            <v>0</v>
          </cell>
        </row>
        <row r="12405">
          <cell r="A12405">
            <v>48835</v>
          </cell>
          <cell r="B12405">
            <v>0</v>
          </cell>
        </row>
        <row r="12406">
          <cell r="A12406">
            <v>48836</v>
          </cell>
          <cell r="B12406">
            <v>0</v>
          </cell>
        </row>
        <row r="12407">
          <cell r="A12407">
            <v>48837</v>
          </cell>
          <cell r="B12407">
            <v>0</v>
          </cell>
        </row>
        <row r="12408">
          <cell r="A12408">
            <v>48838</v>
          </cell>
          <cell r="B12408">
            <v>0</v>
          </cell>
        </row>
        <row r="12409">
          <cell r="A12409">
            <v>48839</v>
          </cell>
          <cell r="B12409">
            <v>0</v>
          </cell>
        </row>
        <row r="12410">
          <cell r="A12410">
            <v>48840</v>
          </cell>
          <cell r="B12410">
            <v>0</v>
          </cell>
        </row>
        <row r="12411">
          <cell r="A12411">
            <v>48841</v>
          </cell>
          <cell r="B12411">
            <v>0</v>
          </cell>
        </row>
        <row r="12412">
          <cell r="A12412">
            <v>48842</v>
          </cell>
          <cell r="B12412">
            <v>0</v>
          </cell>
        </row>
        <row r="12413">
          <cell r="A12413">
            <v>48843</v>
          </cell>
          <cell r="B12413">
            <v>0</v>
          </cell>
        </row>
        <row r="12414">
          <cell r="A12414">
            <v>48844</v>
          </cell>
          <cell r="B12414">
            <v>0</v>
          </cell>
        </row>
        <row r="12415">
          <cell r="A12415">
            <v>48845</v>
          </cell>
          <cell r="B12415">
            <v>0</v>
          </cell>
        </row>
        <row r="12416">
          <cell r="A12416">
            <v>48846</v>
          </cell>
          <cell r="B12416">
            <v>0</v>
          </cell>
        </row>
        <row r="12417">
          <cell r="A12417">
            <v>48847</v>
          </cell>
          <cell r="B12417">
            <v>0</v>
          </cell>
        </row>
        <row r="12418">
          <cell r="A12418">
            <v>48848</v>
          </cell>
          <cell r="B12418">
            <v>0</v>
          </cell>
        </row>
        <row r="12419">
          <cell r="A12419">
            <v>48849</v>
          </cell>
          <cell r="B12419">
            <v>0</v>
          </cell>
        </row>
        <row r="12420">
          <cell r="A12420">
            <v>48850</v>
          </cell>
          <cell r="B12420">
            <v>0</v>
          </cell>
        </row>
        <row r="12421">
          <cell r="A12421">
            <v>48851</v>
          </cell>
          <cell r="B12421">
            <v>0</v>
          </cell>
        </row>
        <row r="12422">
          <cell r="A12422">
            <v>48852</v>
          </cell>
          <cell r="B12422">
            <v>0</v>
          </cell>
        </row>
        <row r="12423">
          <cell r="A12423">
            <v>48853</v>
          </cell>
          <cell r="B12423">
            <v>0</v>
          </cell>
        </row>
        <row r="12424">
          <cell r="A12424">
            <v>48854</v>
          </cell>
          <cell r="B12424">
            <v>0</v>
          </cell>
        </row>
        <row r="12425">
          <cell r="A12425">
            <v>48855</v>
          </cell>
          <cell r="B12425">
            <v>0</v>
          </cell>
        </row>
        <row r="12426">
          <cell r="A12426">
            <v>48856</v>
          </cell>
          <cell r="B12426">
            <v>0</v>
          </cell>
        </row>
        <row r="12427">
          <cell r="A12427">
            <v>48857</v>
          </cell>
          <cell r="B12427">
            <v>0</v>
          </cell>
        </row>
        <row r="12428">
          <cell r="A12428">
            <v>48858</v>
          </cell>
          <cell r="B12428">
            <v>0</v>
          </cell>
        </row>
        <row r="12429">
          <cell r="A12429">
            <v>48859</v>
          </cell>
          <cell r="B12429">
            <v>0</v>
          </cell>
        </row>
        <row r="12430">
          <cell r="A12430">
            <v>48860</v>
          </cell>
          <cell r="B12430">
            <v>0</v>
          </cell>
        </row>
        <row r="12431">
          <cell r="A12431">
            <v>48861</v>
          </cell>
          <cell r="B12431">
            <v>0</v>
          </cell>
        </row>
        <row r="12432">
          <cell r="A12432">
            <v>48862</v>
          </cell>
          <cell r="B12432">
            <v>0</v>
          </cell>
        </row>
        <row r="12433">
          <cell r="A12433">
            <v>48863</v>
          </cell>
          <cell r="B12433">
            <v>0</v>
          </cell>
        </row>
        <row r="12434">
          <cell r="A12434">
            <v>48864</v>
          </cell>
          <cell r="B12434">
            <v>0</v>
          </cell>
        </row>
        <row r="12435">
          <cell r="A12435">
            <v>48865</v>
          </cell>
          <cell r="B12435">
            <v>0</v>
          </cell>
        </row>
        <row r="12436">
          <cell r="A12436">
            <v>48866</v>
          </cell>
          <cell r="B12436">
            <v>0</v>
          </cell>
        </row>
        <row r="12437">
          <cell r="A12437">
            <v>48867</v>
          </cell>
          <cell r="B12437">
            <v>0</v>
          </cell>
        </row>
        <row r="12438">
          <cell r="A12438">
            <v>48868</v>
          </cell>
          <cell r="B12438">
            <v>0</v>
          </cell>
        </row>
        <row r="12439">
          <cell r="A12439">
            <v>48869</v>
          </cell>
          <cell r="B12439">
            <v>0</v>
          </cell>
        </row>
        <row r="12440">
          <cell r="A12440">
            <v>48870</v>
          </cell>
          <cell r="B12440">
            <v>0</v>
          </cell>
        </row>
        <row r="12441">
          <cell r="A12441">
            <v>48871</v>
          </cell>
          <cell r="B12441">
            <v>0</v>
          </cell>
        </row>
        <row r="12442">
          <cell r="A12442">
            <v>48872</v>
          </cell>
          <cell r="B12442">
            <v>0</v>
          </cell>
        </row>
        <row r="12443">
          <cell r="A12443">
            <v>48873</v>
          </cell>
          <cell r="B12443">
            <v>0</v>
          </cell>
        </row>
        <row r="12444">
          <cell r="A12444">
            <v>48874</v>
          </cell>
          <cell r="B12444">
            <v>0</v>
          </cell>
        </row>
        <row r="12445">
          <cell r="A12445">
            <v>48875</v>
          </cell>
          <cell r="B12445">
            <v>0</v>
          </cell>
        </row>
        <row r="12446">
          <cell r="A12446">
            <v>48876</v>
          </cell>
          <cell r="B12446">
            <v>0</v>
          </cell>
        </row>
        <row r="12447">
          <cell r="A12447">
            <v>48877</v>
          </cell>
          <cell r="B12447">
            <v>0</v>
          </cell>
        </row>
        <row r="12448">
          <cell r="A12448">
            <v>48878</v>
          </cell>
          <cell r="B12448">
            <v>0</v>
          </cell>
        </row>
        <row r="12449">
          <cell r="A12449">
            <v>48879</v>
          </cell>
          <cell r="B12449">
            <v>0</v>
          </cell>
        </row>
        <row r="12450">
          <cell r="A12450">
            <v>48880</v>
          </cell>
          <cell r="B12450">
            <v>0</v>
          </cell>
        </row>
        <row r="12451">
          <cell r="A12451">
            <v>48881</v>
          </cell>
          <cell r="B12451">
            <v>0</v>
          </cell>
        </row>
        <row r="12452">
          <cell r="A12452">
            <v>48882</v>
          </cell>
          <cell r="B12452">
            <v>0</v>
          </cell>
        </row>
        <row r="12453">
          <cell r="A12453">
            <v>48883</v>
          </cell>
          <cell r="B12453">
            <v>0</v>
          </cell>
        </row>
        <row r="12454">
          <cell r="A12454">
            <v>48884</v>
          </cell>
          <cell r="B12454">
            <v>0</v>
          </cell>
        </row>
        <row r="12455">
          <cell r="A12455">
            <v>48885</v>
          </cell>
          <cell r="B12455">
            <v>0</v>
          </cell>
        </row>
        <row r="12456">
          <cell r="A12456">
            <v>48886</v>
          </cell>
          <cell r="B12456">
            <v>0</v>
          </cell>
        </row>
        <row r="12457">
          <cell r="A12457">
            <v>48887</v>
          </cell>
          <cell r="B12457">
            <v>0</v>
          </cell>
        </row>
        <row r="12458">
          <cell r="A12458">
            <v>48888</v>
          </cell>
          <cell r="B12458">
            <v>0</v>
          </cell>
        </row>
        <row r="12459">
          <cell r="A12459">
            <v>48889</v>
          </cell>
          <cell r="B12459">
            <v>0</v>
          </cell>
        </row>
        <row r="12460">
          <cell r="A12460">
            <v>48890</v>
          </cell>
          <cell r="B12460">
            <v>0</v>
          </cell>
        </row>
        <row r="12461">
          <cell r="A12461">
            <v>48891</v>
          </cell>
          <cell r="B12461">
            <v>0</v>
          </cell>
        </row>
        <row r="12462">
          <cell r="A12462">
            <v>48892</v>
          </cell>
          <cell r="B12462">
            <v>0</v>
          </cell>
        </row>
        <row r="12463">
          <cell r="A12463">
            <v>48893</v>
          </cell>
          <cell r="B12463">
            <v>0</v>
          </cell>
        </row>
        <row r="12464">
          <cell r="A12464">
            <v>48894</v>
          </cell>
          <cell r="B12464">
            <v>0</v>
          </cell>
        </row>
        <row r="12465">
          <cell r="A12465">
            <v>48895</v>
          </cell>
          <cell r="B12465">
            <v>0</v>
          </cell>
        </row>
        <row r="12466">
          <cell r="A12466">
            <v>48896</v>
          </cell>
          <cell r="B12466">
            <v>0</v>
          </cell>
        </row>
        <row r="12467">
          <cell r="A12467">
            <v>48897</v>
          </cell>
          <cell r="B12467">
            <v>0</v>
          </cell>
        </row>
        <row r="12468">
          <cell r="A12468">
            <v>48898</v>
          </cell>
          <cell r="B12468">
            <v>0</v>
          </cell>
        </row>
        <row r="12469">
          <cell r="A12469">
            <v>48899</v>
          </cell>
          <cell r="B12469">
            <v>0</v>
          </cell>
        </row>
        <row r="12470">
          <cell r="A12470">
            <v>48900</v>
          </cell>
          <cell r="B12470">
            <v>0</v>
          </cell>
        </row>
        <row r="12471">
          <cell r="A12471">
            <v>48901</v>
          </cell>
          <cell r="B12471">
            <v>0</v>
          </cell>
        </row>
        <row r="12472">
          <cell r="A12472">
            <v>48902</v>
          </cell>
          <cell r="B12472">
            <v>0</v>
          </cell>
        </row>
        <row r="12473">
          <cell r="A12473">
            <v>48903</v>
          </cell>
          <cell r="B12473">
            <v>0</v>
          </cell>
        </row>
        <row r="12474">
          <cell r="A12474">
            <v>48904</v>
          </cell>
          <cell r="B12474">
            <v>0</v>
          </cell>
        </row>
        <row r="12475">
          <cell r="A12475">
            <v>48905</v>
          </cell>
          <cell r="B12475">
            <v>0</v>
          </cell>
        </row>
        <row r="12476">
          <cell r="A12476">
            <v>48906</v>
          </cell>
          <cell r="B12476">
            <v>0</v>
          </cell>
        </row>
        <row r="12477">
          <cell r="A12477">
            <v>48907</v>
          </cell>
          <cell r="B12477">
            <v>0</v>
          </cell>
        </row>
        <row r="12478">
          <cell r="A12478">
            <v>48908</v>
          </cell>
          <cell r="B12478">
            <v>0</v>
          </cell>
        </row>
        <row r="12479">
          <cell r="A12479">
            <v>48909</v>
          </cell>
          <cell r="B12479">
            <v>0</v>
          </cell>
        </row>
        <row r="12480">
          <cell r="A12480">
            <v>48910</v>
          </cell>
          <cell r="B12480">
            <v>0</v>
          </cell>
        </row>
        <row r="12481">
          <cell r="A12481">
            <v>48911</v>
          </cell>
          <cell r="B12481">
            <v>0</v>
          </cell>
        </row>
        <row r="12482">
          <cell r="A12482">
            <v>48912</v>
          </cell>
          <cell r="B12482">
            <v>0</v>
          </cell>
        </row>
        <row r="12483">
          <cell r="A12483">
            <v>48913</v>
          </cell>
          <cell r="B12483">
            <v>0</v>
          </cell>
        </row>
        <row r="12484">
          <cell r="A12484">
            <v>48914</v>
          </cell>
          <cell r="B12484">
            <v>0</v>
          </cell>
        </row>
        <row r="12485">
          <cell r="A12485">
            <v>48915</v>
          </cell>
          <cell r="B12485">
            <v>0</v>
          </cell>
        </row>
        <row r="12486">
          <cell r="A12486">
            <v>48916</v>
          </cell>
          <cell r="B12486">
            <v>0</v>
          </cell>
        </row>
        <row r="12487">
          <cell r="A12487">
            <v>48917</v>
          </cell>
          <cell r="B12487">
            <v>0</v>
          </cell>
        </row>
        <row r="12488">
          <cell r="A12488">
            <v>48918</v>
          </cell>
          <cell r="B12488">
            <v>0</v>
          </cell>
        </row>
        <row r="12489">
          <cell r="A12489">
            <v>48919</v>
          </cell>
          <cell r="B12489">
            <v>0</v>
          </cell>
        </row>
        <row r="12490">
          <cell r="A12490">
            <v>48920</v>
          </cell>
          <cell r="B12490">
            <v>0</v>
          </cell>
        </row>
        <row r="12491">
          <cell r="A12491">
            <v>48921</v>
          </cell>
          <cell r="B12491">
            <v>0</v>
          </cell>
        </row>
        <row r="12492">
          <cell r="A12492">
            <v>48922</v>
          </cell>
          <cell r="B12492">
            <v>0</v>
          </cell>
        </row>
        <row r="12493">
          <cell r="A12493">
            <v>48923</v>
          </cell>
          <cell r="B12493">
            <v>0</v>
          </cell>
        </row>
        <row r="12494">
          <cell r="A12494">
            <v>48924</v>
          </cell>
          <cell r="B12494">
            <v>0</v>
          </cell>
        </row>
        <row r="12495">
          <cell r="A12495">
            <v>48925</v>
          </cell>
          <cell r="B12495">
            <v>0</v>
          </cell>
        </row>
        <row r="12496">
          <cell r="A12496">
            <v>48926</v>
          </cell>
          <cell r="B12496">
            <v>0</v>
          </cell>
        </row>
        <row r="12497">
          <cell r="A12497">
            <v>48927</v>
          </cell>
          <cell r="B12497">
            <v>0</v>
          </cell>
        </row>
        <row r="12498">
          <cell r="A12498">
            <v>48928</v>
          </cell>
          <cell r="B12498">
            <v>0</v>
          </cell>
        </row>
        <row r="12499">
          <cell r="A12499">
            <v>48929</v>
          </cell>
          <cell r="B12499">
            <v>0</v>
          </cell>
        </row>
        <row r="12500">
          <cell r="A12500">
            <v>48930</v>
          </cell>
          <cell r="B12500">
            <v>0</v>
          </cell>
        </row>
        <row r="12501">
          <cell r="A12501">
            <v>48931</v>
          </cell>
          <cell r="B12501">
            <v>0</v>
          </cell>
        </row>
        <row r="12502">
          <cell r="A12502">
            <v>48932</v>
          </cell>
          <cell r="B12502">
            <v>0</v>
          </cell>
        </row>
        <row r="12503">
          <cell r="A12503">
            <v>48933</v>
          </cell>
          <cell r="B12503">
            <v>0</v>
          </cell>
        </row>
        <row r="12504">
          <cell r="A12504">
            <v>48934</v>
          </cell>
          <cell r="B12504">
            <v>0</v>
          </cell>
        </row>
        <row r="12505">
          <cell r="A12505">
            <v>48935</v>
          </cell>
          <cell r="B12505">
            <v>0</v>
          </cell>
        </row>
        <row r="12506">
          <cell r="A12506">
            <v>48936</v>
          </cell>
          <cell r="B12506">
            <v>0</v>
          </cell>
        </row>
        <row r="12507">
          <cell r="A12507">
            <v>48937</v>
          </cell>
          <cell r="B12507">
            <v>0</v>
          </cell>
        </row>
        <row r="12508">
          <cell r="A12508">
            <v>48938</v>
          </cell>
          <cell r="B12508">
            <v>0</v>
          </cell>
        </row>
        <row r="12509">
          <cell r="A12509">
            <v>48939</v>
          </cell>
          <cell r="B12509">
            <v>0</v>
          </cell>
        </row>
        <row r="12510">
          <cell r="A12510">
            <v>48940</v>
          </cell>
          <cell r="B12510">
            <v>0</v>
          </cell>
        </row>
        <row r="12511">
          <cell r="A12511">
            <v>48941</v>
          </cell>
          <cell r="B12511">
            <v>0</v>
          </cell>
        </row>
        <row r="12512">
          <cell r="A12512">
            <v>48942</v>
          </cell>
          <cell r="B12512">
            <v>0</v>
          </cell>
        </row>
        <row r="12513">
          <cell r="A12513">
            <v>48943</v>
          </cell>
          <cell r="B12513">
            <v>0</v>
          </cell>
        </row>
        <row r="12514">
          <cell r="A12514">
            <v>48944</v>
          </cell>
          <cell r="B12514">
            <v>0</v>
          </cell>
        </row>
        <row r="12515">
          <cell r="A12515">
            <v>48945</v>
          </cell>
          <cell r="B12515">
            <v>0</v>
          </cell>
        </row>
        <row r="12516">
          <cell r="A12516">
            <v>48946</v>
          </cell>
          <cell r="B12516">
            <v>0</v>
          </cell>
        </row>
        <row r="12517">
          <cell r="A12517">
            <v>48947</v>
          </cell>
          <cell r="B12517">
            <v>0</v>
          </cell>
        </row>
        <row r="12518">
          <cell r="A12518">
            <v>48948</v>
          </cell>
          <cell r="B12518">
            <v>0</v>
          </cell>
        </row>
        <row r="12519">
          <cell r="A12519">
            <v>48949</v>
          </cell>
          <cell r="B12519">
            <v>0</v>
          </cell>
        </row>
        <row r="12520">
          <cell r="A12520">
            <v>48950</v>
          </cell>
          <cell r="B12520">
            <v>0</v>
          </cell>
        </row>
        <row r="12521">
          <cell r="A12521">
            <v>48951</v>
          </cell>
          <cell r="B12521">
            <v>0</v>
          </cell>
        </row>
        <row r="12522">
          <cell r="A12522">
            <v>48952</v>
          </cell>
          <cell r="B12522">
            <v>0</v>
          </cell>
        </row>
        <row r="12523">
          <cell r="A12523">
            <v>48953</v>
          </cell>
          <cell r="B12523">
            <v>0</v>
          </cell>
        </row>
        <row r="12524">
          <cell r="A12524">
            <v>48954</v>
          </cell>
          <cell r="B12524">
            <v>0</v>
          </cell>
        </row>
        <row r="12525">
          <cell r="A12525">
            <v>48955</v>
          </cell>
          <cell r="B12525">
            <v>0</v>
          </cell>
        </row>
        <row r="12526">
          <cell r="A12526">
            <v>48956</v>
          </cell>
          <cell r="B12526">
            <v>0</v>
          </cell>
        </row>
        <row r="12527">
          <cell r="A12527">
            <v>48957</v>
          </cell>
          <cell r="B12527">
            <v>0</v>
          </cell>
        </row>
        <row r="12528">
          <cell r="A12528">
            <v>48958</v>
          </cell>
          <cell r="B12528">
            <v>0</v>
          </cell>
        </row>
        <row r="12529">
          <cell r="A12529">
            <v>48959</v>
          </cell>
          <cell r="B12529">
            <v>0</v>
          </cell>
        </row>
        <row r="12530">
          <cell r="A12530">
            <v>48960</v>
          </cell>
          <cell r="B12530">
            <v>0</v>
          </cell>
        </row>
        <row r="12531">
          <cell r="A12531">
            <v>48961</v>
          </cell>
          <cell r="B12531">
            <v>0</v>
          </cell>
        </row>
        <row r="12532">
          <cell r="A12532">
            <v>48962</v>
          </cell>
          <cell r="B12532">
            <v>0</v>
          </cell>
        </row>
        <row r="12533">
          <cell r="A12533">
            <v>48963</v>
          </cell>
          <cell r="B12533">
            <v>0</v>
          </cell>
        </row>
        <row r="12534">
          <cell r="A12534">
            <v>48964</v>
          </cell>
          <cell r="B12534">
            <v>0</v>
          </cell>
        </row>
        <row r="12535">
          <cell r="A12535">
            <v>48965</v>
          </cell>
          <cell r="B12535">
            <v>0</v>
          </cell>
        </row>
        <row r="12536">
          <cell r="A12536">
            <v>48966</v>
          </cell>
          <cell r="B12536">
            <v>0</v>
          </cell>
        </row>
        <row r="12537">
          <cell r="A12537">
            <v>48967</v>
          </cell>
          <cell r="B12537">
            <v>0</v>
          </cell>
        </row>
        <row r="12538">
          <cell r="A12538">
            <v>48968</v>
          </cell>
          <cell r="B12538">
            <v>0</v>
          </cell>
        </row>
        <row r="12539">
          <cell r="A12539">
            <v>48969</v>
          </cell>
          <cell r="B12539">
            <v>0</v>
          </cell>
        </row>
        <row r="12540">
          <cell r="A12540">
            <v>48970</v>
          </cell>
          <cell r="B12540">
            <v>0</v>
          </cell>
        </row>
        <row r="12541">
          <cell r="A12541">
            <v>48971</v>
          </cell>
          <cell r="B12541">
            <v>0</v>
          </cell>
        </row>
        <row r="12542">
          <cell r="A12542">
            <v>48972</v>
          </cell>
          <cell r="B12542">
            <v>0</v>
          </cell>
        </row>
        <row r="12543">
          <cell r="A12543">
            <v>48973</v>
          </cell>
          <cell r="B12543">
            <v>0</v>
          </cell>
        </row>
        <row r="12544">
          <cell r="A12544">
            <v>48974</v>
          </cell>
          <cell r="B12544">
            <v>0</v>
          </cell>
        </row>
        <row r="12545">
          <cell r="A12545">
            <v>48975</v>
          </cell>
          <cell r="B12545">
            <v>0</v>
          </cell>
        </row>
        <row r="12546">
          <cell r="A12546">
            <v>48976</v>
          </cell>
          <cell r="B12546">
            <v>0</v>
          </cell>
        </row>
        <row r="12547">
          <cell r="A12547">
            <v>48977</v>
          </cell>
          <cell r="B12547">
            <v>0</v>
          </cell>
        </row>
        <row r="12548">
          <cell r="A12548">
            <v>48978</v>
          </cell>
          <cell r="B12548">
            <v>0</v>
          </cell>
        </row>
        <row r="12549">
          <cell r="A12549">
            <v>48979</v>
          </cell>
          <cell r="B12549">
            <v>0</v>
          </cell>
        </row>
        <row r="12550">
          <cell r="A12550">
            <v>48980</v>
          </cell>
          <cell r="B12550">
            <v>0</v>
          </cell>
        </row>
        <row r="12551">
          <cell r="A12551">
            <v>48981</v>
          </cell>
          <cell r="B12551">
            <v>0</v>
          </cell>
        </row>
        <row r="12552">
          <cell r="A12552">
            <v>48982</v>
          </cell>
          <cell r="B12552">
            <v>0</v>
          </cell>
        </row>
        <row r="12553">
          <cell r="A12553">
            <v>48983</v>
          </cell>
          <cell r="B12553">
            <v>0</v>
          </cell>
        </row>
        <row r="12554">
          <cell r="A12554">
            <v>48984</v>
          </cell>
          <cell r="B12554">
            <v>0</v>
          </cell>
        </row>
        <row r="12555">
          <cell r="A12555">
            <v>48985</v>
          </cell>
          <cell r="B12555">
            <v>0</v>
          </cell>
        </row>
        <row r="12556">
          <cell r="A12556">
            <v>48986</v>
          </cell>
          <cell r="B12556">
            <v>0</v>
          </cell>
        </row>
        <row r="12557">
          <cell r="A12557">
            <v>48987</v>
          </cell>
          <cell r="B12557">
            <v>0</v>
          </cell>
        </row>
        <row r="12558">
          <cell r="A12558">
            <v>48988</v>
          </cell>
          <cell r="B12558">
            <v>0</v>
          </cell>
        </row>
        <row r="12559">
          <cell r="A12559">
            <v>48989</v>
          </cell>
          <cell r="B12559">
            <v>0</v>
          </cell>
        </row>
        <row r="12560">
          <cell r="A12560">
            <v>48990</v>
          </cell>
          <cell r="B12560">
            <v>0</v>
          </cell>
        </row>
        <row r="12561">
          <cell r="A12561">
            <v>48991</v>
          </cell>
          <cell r="B12561">
            <v>0</v>
          </cell>
        </row>
        <row r="12562">
          <cell r="A12562">
            <v>48992</v>
          </cell>
          <cell r="B12562">
            <v>0</v>
          </cell>
        </row>
        <row r="12563">
          <cell r="A12563">
            <v>48993</v>
          </cell>
          <cell r="B12563">
            <v>0</v>
          </cell>
        </row>
        <row r="12564">
          <cell r="A12564">
            <v>48994</v>
          </cell>
          <cell r="B12564">
            <v>0</v>
          </cell>
        </row>
        <row r="12565">
          <cell r="A12565">
            <v>48995</v>
          </cell>
          <cell r="B12565">
            <v>0</v>
          </cell>
        </row>
        <row r="12566">
          <cell r="A12566">
            <v>48996</v>
          </cell>
          <cell r="B12566">
            <v>0</v>
          </cell>
        </row>
        <row r="12567">
          <cell r="A12567">
            <v>48997</v>
          </cell>
          <cell r="B12567">
            <v>0</v>
          </cell>
        </row>
        <row r="12568">
          <cell r="A12568">
            <v>48998</v>
          </cell>
          <cell r="B12568">
            <v>0</v>
          </cell>
        </row>
        <row r="12569">
          <cell r="A12569">
            <v>48999</v>
          </cell>
          <cell r="B12569">
            <v>0</v>
          </cell>
        </row>
        <row r="12570">
          <cell r="A12570">
            <v>49000</v>
          </cell>
          <cell r="B12570">
            <v>0</v>
          </cell>
        </row>
        <row r="12571">
          <cell r="A12571">
            <v>49001</v>
          </cell>
          <cell r="B12571">
            <v>0</v>
          </cell>
        </row>
        <row r="12572">
          <cell r="A12572">
            <v>49002</v>
          </cell>
          <cell r="B12572">
            <v>0</v>
          </cell>
        </row>
        <row r="12573">
          <cell r="A12573">
            <v>49003</v>
          </cell>
          <cell r="B12573">
            <v>0</v>
          </cell>
        </row>
        <row r="12574">
          <cell r="A12574">
            <v>49004</v>
          </cell>
          <cell r="B12574">
            <v>0</v>
          </cell>
        </row>
        <row r="12575">
          <cell r="A12575">
            <v>49005</v>
          </cell>
          <cell r="B12575">
            <v>0</v>
          </cell>
        </row>
        <row r="12576">
          <cell r="A12576">
            <v>49006</v>
          </cell>
          <cell r="B12576">
            <v>0</v>
          </cell>
        </row>
        <row r="12577">
          <cell r="A12577">
            <v>49007</v>
          </cell>
          <cell r="B12577">
            <v>0</v>
          </cell>
        </row>
        <row r="12578">
          <cell r="A12578">
            <v>49008</v>
          </cell>
          <cell r="B12578">
            <v>0</v>
          </cell>
        </row>
        <row r="12579">
          <cell r="A12579">
            <v>49009</v>
          </cell>
          <cell r="B12579">
            <v>0</v>
          </cell>
        </row>
        <row r="12580">
          <cell r="A12580">
            <v>49010</v>
          </cell>
          <cell r="B12580">
            <v>0</v>
          </cell>
        </row>
        <row r="12581">
          <cell r="A12581">
            <v>49011</v>
          </cell>
          <cell r="B12581">
            <v>0</v>
          </cell>
        </row>
        <row r="12582">
          <cell r="A12582">
            <v>49012</v>
          </cell>
          <cell r="B12582">
            <v>0</v>
          </cell>
        </row>
        <row r="12583">
          <cell r="A12583">
            <v>49013</v>
          </cell>
          <cell r="B12583">
            <v>0</v>
          </cell>
        </row>
        <row r="12584">
          <cell r="A12584">
            <v>49014</v>
          </cell>
          <cell r="B12584">
            <v>0</v>
          </cell>
        </row>
        <row r="12585">
          <cell r="A12585">
            <v>49015</v>
          </cell>
          <cell r="B12585">
            <v>0</v>
          </cell>
        </row>
        <row r="12586">
          <cell r="A12586">
            <v>49016</v>
          </cell>
          <cell r="B12586">
            <v>0</v>
          </cell>
        </row>
        <row r="12587">
          <cell r="A12587">
            <v>49017</v>
          </cell>
          <cell r="B12587">
            <v>0</v>
          </cell>
        </row>
        <row r="12588">
          <cell r="A12588">
            <v>49018</v>
          </cell>
          <cell r="B12588">
            <v>0</v>
          </cell>
        </row>
        <row r="12589">
          <cell r="A12589">
            <v>49019</v>
          </cell>
          <cell r="B12589">
            <v>0</v>
          </cell>
        </row>
        <row r="12590">
          <cell r="A12590">
            <v>49020</v>
          </cell>
          <cell r="B12590">
            <v>0</v>
          </cell>
        </row>
        <row r="12591">
          <cell r="A12591">
            <v>49021</v>
          </cell>
          <cell r="B12591">
            <v>0</v>
          </cell>
        </row>
        <row r="12592">
          <cell r="A12592">
            <v>49022</v>
          </cell>
          <cell r="B12592">
            <v>0</v>
          </cell>
        </row>
        <row r="12593">
          <cell r="A12593">
            <v>49023</v>
          </cell>
          <cell r="B12593">
            <v>0</v>
          </cell>
        </row>
        <row r="12594">
          <cell r="A12594">
            <v>49024</v>
          </cell>
          <cell r="B12594">
            <v>0</v>
          </cell>
        </row>
        <row r="12595">
          <cell r="A12595">
            <v>49025</v>
          </cell>
          <cell r="B12595">
            <v>0</v>
          </cell>
        </row>
        <row r="12596">
          <cell r="A12596">
            <v>49026</v>
          </cell>
          <cell r="B12596">
            <v>0</v>
          </cell>
        </row>
        <row r="12597">
          <cell r="A12597">
            <v>49027</v>
          </cell>
          <cell r="B12597">
            <v>0</v>
          </cell>
        </row>
        <row r="12598">
          <cell r="A12598">
            <v>49028</v>
          </cell>
          <cell r="B12598">
            <v>0</v>
          </cell>
        </row>
        <row r="12599">
          <cell r="A12599">
            <v>49029</v>
          </cell>
          <cell r="B12599">
            <v>0</v>
          </cell>
        </row>
        <row r="12600">
          <cell r="A12600">
            <v>49030</v>
          </cell>
          <cell r="B12600">
            <v>0</v>
          </cell>
        </row>
        <row r="12601">
          <cell r="A12601">
            <v>49031</v>
          </cell>
          <cell r="B12601">
            <v>0</v>
          </cell>
        </row>
        <row r="12602">
          <cell r="A12602">
            <v>49032</v>
          </cell>
          <cell r="B12602">
            <v>0</v>
          </cell>
        </row>
        <row r="12603">
          <cell r="A12603">
            <v>49033</v>
          </cell>
          <cell r="B12603">
            <v>0</v>
          </cell>
        </row>
        <row r="12604">
          <cell r="A12604">
            <v>49034</v>
          </cell>
          <cell r="B12604">
            <v>0</v>
          </cell>
        </row>
        <row r="12605">
          <cell r="A12605">
            <v>49035</v>
          </cell>
          <cell r="B12605">
            <v>0</v>
          </cell>
        </row>
        <row r="12606">
          <cell r="A12606">
            <v>49036</v>
          </cell>
          <cell r="B12606">
            <v>0</v>
          </cell>
        </row>
        <row r="12607">
          <cell r="A12607">
            <v>49037</v>
          </cell>
          <cell r="B12607">
            <v>0</v>
          </cell>
        </row>
        <row r="12608">
          <cell r="A12608">
            <v>49038</v>
          </cell>
          <cell r="B12608">
            <v>0</v>
          </cell>
        </row>
        <row r="12609">
          <cell r="A12609">
            <v>49039</v>
          </cell>
          <cell r="B12609">
            <v>0</v>
          </cell>
        </row>
        <row r="12610">
          <cell r="A12610">
            <v>49040</v>
          </cell>
          <cell r="B12610">
            <v>0</v>
          </cell>
        </row>
        <row r="12611">
          <cell r="A12611">
            <v>49041</v>
          </cell>
          <cell r="B12611">
            <v>0</v>
          </cell>
        </row>
        <row r="12612">
          <cell r="A12612">
            <v>49042</v>
          </cell>
          <cell r="B12612">
            <v>0</v>
          </cell>
        </row>
        <row r="12613">
          <cell r="A12613">
            <v>49043</v>
          </cell>
          <cell r="B12613">
            <v>0</v>
          </cell>
        </row>
        <row r="12614">
          <cell r="A12614">
            <v>49044</v>
          </cell>
          <cell r="B12614">
            <v>0</v>
          </cell>
        </row>
        <row r="12615">
          <cell r="A12615">
            <v>49045</v>
          </cell>
          <cell r="B12615">
            <v>0</v>
          </cell>
        </row>
        <row r="12616">
          <cell r="A12616">
            <v>49046</v>
          </cell>
          <cell r="B12616">
            <v>0</v>
          </cell>
        </row>
        <row r="12617">
          <cell r="A12617">
            <v>49047</v>
          </cell>
          <cell r="B12617">
            <v>0</v>
          </cell>
        </row>
        <row r="12618">
          <cell r="A12618">
            <v>49048</v>
          </cell>
          <cell r="B12618">
            <v>0</v>
          </cell>
        </row>
        <row r="12619">
          <cell r="A12619">
            <v>49049</v>
          </cell>
          <cell r="B12619">
            <v>0</v>
          </cell>
        </row>
        <row r="12620">
          <cell r="A12620">
            <v>49050</v>
          </cell>
          <cell r="B12620">
            <v>0</v>
          </cell>
        </row>
        <row r="12621">
          <cell r="A12621">
            <v>49051</v>
          </cell>
          <cell r="B12621">
            <v>0</v>
          </cell>
        </row>
        <row r="12622">
          <cell r="A12622">
            <v>49052</v>
          </cell>
          <cell r="B12622">
            <v>0</v>
          </cell>
        </row>
        <row r="12623">
          <cell r="A12623">
            <v>49053</v>
          </cell>
          <cell r="B12623">
            <v>0</v>
          </cell>
        </row>
        <row r="12624">
          <cell r="A12624">
            <v>49054</v>
          </cell>
          <cell r="B12624">
            <v>0</v>
          </cell>
        </row>
        <row r="12625">
          <cell r="A12625">
            <v>49055</v>
          </cell>
          <cell r="B12625">
            <v>0</v>
          </cell>
        </row>
        <row r="12626">
          <cell r="A12626">
            <v>49056</v>
          </cell>
          <cell r="B12626">
            <v>0</v>
          </cell>
        </row>
        <row r="12627">
          <cell r="A12627">
            <v>49057</v>
          </cell>
          <cell r="B12627">
            <v>0</v>
          </cell>
        </row>
        <row r="12628">
          <cell r="A12628">
            <v>49058</v>
          </cell>
          <cell r="B12628">
            <v>0</v>
          </cell>
        </row>
        <row r="12629">
          <cell r="A12629">
            <v>49059</v>
          </cell>
          <cell r="B12629">
            <v>0</v>
          </cell>
        </row>
        <row r="12630">
          <cell r="A12630">
            <v>49060</v>
          </cell>
          <cell r="B12630">
            <v>0</v>
          </cell>
        </row>
        <row r="12631">
          <cell r="A12631">
            <v>49061</v>
          </cell>
          <cell r="B12631">
            <v>0</v>
          </cell>
        </row>
        <row r="12632">
          <cell r="A12632">
            <v>49062</v>
          </cell>
          <cell r="B12632">
            <v>0</v>
          </cell>
        </row>
        <row r="12633">
          <cell r="A12633">
            <v>49063</v>
          </cell>
          <cell r="B12633">
            <v>0</v>
          </cell>
        </row>
        <row r="12634">
          <cell r="A12634">
            <v>49064</v>
          </cell>
          <cell r="B12634">
            <v>0</v>
          </cell>
        </row>
        <row r="12635">
          <cell r="A12635">
            <v>49065</v>
          </cell>
          <cell r="B12635">
            <v>0</v>
          </cell>
        </row>
        <row r="12636">
          <cell r="A12636">
            <v>49066</v>
          </cell>
          <cell r="B12636">
            <v>0</v>
          </cell>
        </row>
        <row r="12637">
          <cell r="A12637">
            <v>49067</v>
          </cell>
          <cell r="B12637">
            <v>0</v>
          </cell>
        </row>
        <row r="12638">
          <cell r="A12638">
            <v>49068</v>
          </cell>
          <cell r="B12638">
            <v>0</v>
          </cell>
        </row>
        <row r="12639">
          <cell r="A12639">
            <v>49069</v>
          </cell>
          <cell r="B12639">
            <v>0</v>
          </cell>
        </row>
        <row r="12640">
          <cell r="A12640">
            <v>49070</v>
          </cell>
          <cell r="B12640">
            <v>0</v>
          </cell>
        </row>
        <row r="12641">
          <cell r="A12641">
            <v>49071</v>
          </cell>
          <cell r="B12641">
            <v>0</v>
          </cell>
        </row>
        <row r="12642">
          <cell r="A12642">
            <v>49072</v>
          </cell>
          <cell r="B12642">
            <v>0</v>
          </cell>
        </row>
        <row r="12643">
          <cell r="A12643">
            <v>49073</v>
          </cell>
          <cell r="B12643">
            <v>0</v>
          </cell>
        </row>
        <row r="12644">
          <cell r="A12644">
            <v>49074</v>
          </cell>
          <cell r="B12644">
            <v>0</v>
          </cell>
        </row>
        <row r="12645">
          <cell r="A12645">
            <v>49075</v>
          </cell>
          <cell r="B12645">
            <v>0</v>
          </cell>
        </row>
        <row r="12646">
          <cell r="A12646">
            <v>49076</v>
          </cell>
          <cell r="B12646">
            <v>0</v>
          </cell>
        </row>
        <row r="12647">
          <cell r="A12647">
            <v>49077</v>
          </cell>
          <cell r="B12647">
            <v>0</v>
          </cell>
        </row>
        <row r="12648">
          <cell r="A12648">
            <v>49078</v>
          </cell>
          <cell r="B12648">
            <v>0</v>
          </cell>
        </row>
        <row r="12649">
          <cell r="A12649">
            <v>49079</v>
          </cell>
          <cell r="B12649">
            <v>0</v>
          </cell>
        </row>
        <row r="12650">
          <cell r="A12650">
            <v>49080</v>
          </cell>
          <cell r="B12650">
            <v>0</v>
          </cell>
        </row>
        <row r="12651">
          <cell r="A12651">
            <v>49081</v>
          </cell>
          <cell r="B12651">
            <v>0</v>
          </cell>
        </row>
        <row r="12652">
          <cell r="A12652">
            <v>49082</v>
          </cell>
          <cell r="B12652">
            <v>0</v>
          </cell>
        </row>
        <row r="12653">
          <cell r="A12653">
            <v>49083</v>
          </cell>
          <cell r="B12653">
            <v>0</v>
          </cell>
        </row>
        <row r="12654">
          <cell r="A12654">
            <v>49084</v>
          </cell>
          <cell r="B12654">
            <v>0</v>
          </cell>
        </row>
        <row r="12655">
          <cell r="A12655">
            <v>49085</v>
          </cell>
          <cell r="B12655">
            <v>0</v>
          </cell>
        </row>
        <row r="12656">
          <cell r="A12656">
            <v>49086</v>
          </cell>
          <cell r="B12656">
            <v>0</v>
          </cell>
        </row>
        <row r="12657">
          <cell r="A12657">
            <v>49087</v>
          </cell>
          <cell r="B12657">
            <v>0</v>
          </cell>
        </row>
        <row r="12658">
          <cell r="A12658">
            <v>49088</v>
          </cell>
          <cell r="B12658">
            <v>0</v>
          </cell>
        </row>
        <row r="12659">
          <cell r="A12659">
            <v>49089</v>
          </cell>
          <cell r="B12659">
            <v>0</v>
          </cell>
        </row>
        <row r="12660">
          <cell r="A12660">
            <v>49090</v>
          </cell>
          <cell r="B12660">
            <v>0</v>
          </cell>
        </row>
        <row r="12661">
          <cell r="A12661">
            <v>49091</v>
          </cell>
          <cell r="B12661">
            <v>0</v>
          </cell>
        </row>
        <row r="12662">
          <cell r="A12662">
            <v>49092</v>
          </cell>
          <cell r="B12662">
            <v>0</v>
          </cell>
        </row>
        <row r="12663">
          <cell r="A12663">
            <v>49093</v>
          </cell>
          <cell r="B12663">
            <v>0</v>
          </cell>
        </row>
        <row r="12664">
          <cell r="A12664">
            <v>49094</v>
          </cell>
          <cell r="B12664">
            <v>0</v>
          </cell>
        </row>
        <row r="12665">
          <cell r="A12665">
            <v>49095</v>
          </cell>
          <cell r="B12665">
            <v>0</v>
          </cell>
        </row>
        <row r="12666">
          <cell r="A12666">
            <v>49096</v>
          </cell>
          <cell r="B12666">
            <v>0</v>
          </cell>
        </row>
        <row r="12667">
          <cell r="A12667">
            <v>49097</v>
          </cell>
          <cell r="B12667">
            <v>0</v>
          </cell>
        </row>
        <row r="12668">
          <cell r="A12668">
            <v>49098</v>
          </cell>
          <cell r="B12668">
            <v>0</v>
          </cell>
        </row>
        <row r="12669">
          <cell r="A12669">
            <v>49099</v>
          </cell>
          <cell r="B12669">
            <v>0</v>
          </cell>
        </row>
        <row r="12670">
          <cell r="A12670">
            <v>49100</v>
          </cell>
          <cell r="B12670">
            <v>0</v>
          </cell>
        </row>
        <row r="12671">
          <cell r="A12671">
            <v>49101</v>
          </cell>
          <cell r="B12671">
            <v>0</v>
          </cell>
        </row>
        <row r="12672">
          <cell r="A12672">
            <v>49102</v>
          </cell>
          <cell r="B12672">
            <v>0</v>
          </cell>
        </row>
        <row r="12673">
          <cell r="A12673">
            <v>49103</v>
          </cell>
          <cell r="B12673">
            <v>0</v>
          </cell>
        </row>
        <row r="12674">
          <cell r="A12674">
            <v>49104</v>
          </cell>
          <cell r="B12674">
            <v>0</v>
          </cell>
        </row>
        <row r="12675">
          <cell r="A12675">
            <v>49105</v>
          </cell>
          <cell r="B12675">
            <v>0</v>
          </cell>
        </row>
        <row r="12676">
          <cell r="A12676">
            <v>49106</v>
          </cell>
          <cell r="B12676">
            <v>0</v>
          </cell>
        </row>
        <row r="12677">
          <cell r="A12677">
            <v>49107</v>
          </cell>
          <cell r="B12677">
            <v>0</v>
          </cell>
        </row>
        <row r="12678">
          <cell r="A12678">
            <v>49108</v>
          </cell>
          <cell r="B12678">
            <v>0</v>
          </cell>
        </row>
        <row r="12679">
          <cell r="A12679">
            <v>49109</v>
          </cell>
          <cell r="B12679">
            <v>0</v>
          </cell>
        </row>
        <row r="12680">
          <cell r="A12680">
            <v>49110</v>
          </cell>
          <cell r="B12680">
            <v>0</v>
          </cell>
        </row>
        <row r="12681">
          <cell r="A12681">
            <v>49111</v>
          </cell>
          <cell r="B12681">
            <v>0</v>
          </cell>
        </row>
        <row r="12682">
          <cell r="A12682">
            <v>49112</v>
          </cell>
          <cell r="B12682">
            <v>0</v>
          </cell>
        </row>
        <row r="12683">
          <cell r="A12683">
            <v>49113</v>
          </cell>
          <cell r="B12683">
            <v>0</v>
          </cell>
        </row>
        <row r="12684">
          <cell r="A12684">
            <v>49114</v>
          </cell>
          <cell r="B12684">
            <v>0</v>
          </cell>
        </row>
        <row r="12685">
          <cell r="A12685">
            <v>49115</v>
          </cell>
          <cell r="B12685">
            <v>0</v>
          </cell>
        </row>
        <row r="12686">
          <cell r="A12686">
            <v>49116</v>
          </cell>
          <cell r="B12686">
            <v>0</v>
          </cell>
        </row>
        <row r="12687">
          <cell r="A12687">
            <v>49117</v>
          </cell>
          <cell r="B12687">
            <v>0</v>
          </cell>
        </row>
        <row r="12688">
          <cell r="A12688">
            <v>49118</v>
          </cell>
          <cell r="B12688">
            <v>0</v>
          </cell>
        </row>
        <row r="12689">
          <cell r="A12689">
            <v>49119</v>
          </cell>
          <cell r="B12689">
            <v>0</v>
          </cell>
        </row>
        <row r="12690">
          <cell r="A12690">
            <v>49120</v>
          </cell>
          <cell r="B12690">
            <v>0</v>
          </cell>
        </row>
        <row r="12691">
          <cell r="A12691">
            <v>49121</v>
          </cell>
          <cell r="B12691">
            <v>0</v>
          </cell>
        </row>
        <row r="12692">
          <cell r="A12692">
            <v>49122</v>
          </cell>
          <cell r="B12692">
            <v>0</v>
          </cell>
        </row>
        <row r="12693">
          <cell r="A12693">
            <v>49123</v>
          </cell>
          <cell r="B12693">
            <v>0</v>
          </cell>
        </row>
        <row r="12694">
          <cell r="A12694">
            <v>49124</v>
          </cell>
          <cell r="B12694">
            <v>0</v>
          </cell>
        </row>
        <row r="12695">
          <cell r="A12695">
            <v>49125</v>
          </cell>
          <cell r="B12695">
            <v>0</v>
          </cell>
        </row>
        <row r="12696">
          <cell r="A12696">
            <v>49126</v>
          </cell>
          <cell r="B12696">
            <v>0</v>
          </cell>
        </row>
        <row r="12697">
          <cell r="A12697">
            <v>49127</v>
          </cell>
          <cell r="B12697">
            <v>0</v>
          </cell>
        </row>
        <row r="12698">
          <cell r="A12698">
            <v>49128</v>
          </cell>
          <cell r="B12698">
            <v>0</v>
          </cell>
        </row>
        <row r="12699">
          <cell r="A12699">
            <v>49129</v>
          </cell>
          <cell r="B12699">
            <v>0</v>
          </cell>
        </row>
        <row r="12700">
          <cell r="A12700">
            <v>49130</v>
          </cell>
          <cell r="B12700">
            <v>0</v>
          </cell>
        </row>
        <row r="12701">
          <cell r="A12701">
            <v>49131</v>
          </cell>
          <cell r="B12701">
            <v>0</v>
          </cell>
        </row>
        <row r="12702">
          <cell r="A12702">
            <v>49132</v>
          </cell>
          <cell r="B12702">
            <v>0</v>
          </cell>
        </row>
        <row r="12703">
          <cell r="A12703">
            <v>49133</v>
          </cell>
          <cell r="B12703">
            <v>0</v>
          </cell>
        </row>
        <row r="12704">
          <cell r="A12704">
            <v>49134</v>
          </cell>
          <cell r="B12704">
            <v>0</v>
          </cell>
        </row>
        <row r="12705">
          <cell r="A12705">
            <v>49135</v>
          </cell>
          <cell r="B12705">
            <v>0</v>
          </cell>
        </row>
        <row r="12706">
          <cell r="A12706">
            <v>49136</v>
          </cell>
          <cell r="B12706">
            <v>0</v>
          </cell>
        </row>
        <row r="12707">
          <cell r="A12707">
            <v>49137</v>
          </cell>
          <cell r="B12707">
            <v>0</v>
          </cell>
        </row>
        <row r="12708">
          <cell r="A12708">
            <v>49138</v>
          </cell>
          <cell r="B12708">
            <v>0</v>
          </cell>
        </row>
        <row r="12709">
          <cell r="A12709">
            <v>49139</v>
          </cell>
          <cell r="B12709">
            <v>0</v>
          </cell>
        </row>
        <row r="12710">
          <cell r="A12710">
            <v>49140</v>
          </cell>
          <cell r="B12710">
            <v>0</v>
          </cell>
        </row>
        <row r="12711">
          <cell r="A12711">
            <v>49141</v>
          </cell>
          <cell r="B12711">
            <v>0</v>
          </cell>
        </row>
        <row r="12712">
          <cell r="A12712">
            <v>49142</v>
          </cell>
          <cell r="B12712">
            <v>0</v>
          </cell>
        </row>
        <row r="12713">
          <cell r="A12713">
            <v>49143</v>
          </cell>
          <cell r="B12713">
            <v>0</v>
          </cell>
        </row>
        <row r="12714">
          <cell r="A12714">
            <v>49144</v>
          </cell>
          <cell r="B12714">
            <v>0</v>
          </cell>
        </row>
        <row r="12715">
          <cell r="A12715">
            <v>49145</v>
          </cell>
          <cell r="B12715">
            <v>0</v>
          </cell>
        </row>
        <row r="12716">
          <cell r="A12716">
            <v>49146</v>
          </cell>
          <cell r="B12716">
            <v>0</v>
          </cell>
        </row>
        <row r="12717">
          <cell r="A12717">
            <v>49147</v>
          </cell>
          <cell r="B12717">
            <v>0</v>
          </cell>
        </row>
        <row r="12718">
          <cell r="A12718">
            <v>49148</v>
          </cell>
          <cell r="B12718">
            <v>0</v>
          </cell>
        </row>
        <row r="12719">
          <cell r="A12719">
            <v>49149</v>
          </cell>
          <cell r="B12719">
            <v>0</v>
          </cell>
        </row>
        <row r="12720">
          <cell r="A12720">
            <v>49150</v>
          </cell>
          <cell r="B12720">
            <v>0</v>
          </cell>
        </row>
        <row r="12721">
          <cell r="A12721">
            <v>49151</v>
          </cell>
          <cell r="B12721">
            <v>0</v>
          </cell>
        </row>
        <row r="12722">
          <cell r="A12722">
            <v>49152</v>
          </cell>
          <cell r="B12722">
            <v>0</v>
          </cell>
        </row>
        <row r="12723">
          <cell r="A12723">
            <v>49153</v>
          </cell>
          <cell r="B12723">
            <v>0</v>
          </cell>
        </row>
        <row r="12724">
          <cell r="A12724">
            <v>49154</v>
          </cell>
          <cell r="B12724">
            <v>0</v>
          </cell>
        </row>
        <row r="12725">
          <cell r="A12725">
            <v>49155</v>
          </cell>
          <cell r="B12725">
            <v>0</v>
          </cell>
        </row>
        <row r="12726">
          <cell r="A12726">
            <v>49156</v>
          </cell>
          <cell r="B12726">
            <v>0</v>
          </cell>
        </row>
        <row r="12727">
          <cell r="A12727">
            <v>49157</v>
          </cell>
          <cell r="B12727">
            <v>0</v>
          </cell>
        </row>
        <row r="12728">
          <cell r="A12728">
            <v>49158</v>
          </cell>
          <cell r="B12728">
            <v>0</v>
          </cell>
        </row>
        <row r="12729">
          <cell r="A12729">
            <v>49159</v>
          </cell>
          <cell r="B12729">
            <v>0</v>
          </cell>
        </row>
        <row r="12730">
          <cell r="A12730">
            <v>49160</v>
          </cell>
          <cell r="B12730">
            <v>0</v>
          </cell>
        </row>
        <row r="12731">
          <cell r="A12731">
            <v>49161</v>
          </cell>
          <cell r="B12731">
            <v>0</v>
          </cell>
        </row>
        <row r="12732">
          <cell r="A12732">
            <v>49162</v>
          </cell>
          <cell r="B12732">
            <v>0</v>
          </cell>
        </row>
        <row r="12733">
          <cell r="A12733">
            <v>49163</v>
          </cell>
          <cell r="B12733">
            <v>0</v>
          </cell>
        </row>
        <row r="12734">
          <cell r="A12734">
            <v>49164</v>
          </cell>
          <cell r="B12734">
            <v>0</v>
          </cell>
        </row>
        <row r="12735">
          <cell r="A12735">
            <v>49165</v>
          </cell>
          <cell r="B12735">
            <v>0</v>
          </cell>
        </row>
        <row r="12736">
          <cell r="A12736">
            <v>49166</v>
          </cell>
          <cell r="B12736">
            <v>0</v>
          </cell>
        </row>
        <row r="12737">
          <cell r="A12737">
            <v>49167</v>
          </cell>
          <cell r="B12737">
            <v>0</v>
          </cell>
        </row>
        <row r="12738">
          <cell r="A12738">
            <v>49168</v>
          </cell>
          <cell r="B12738">
            <v>0</v>
          </cell>
        </row>
        <row r="12739">
          <cell r="A12739">
            <v>49169</v>
          </cell>
          <cell r="B12739">
            <v>0</v>
          </cell>
        </row>
        <row r="12740">
          <cell r="A12740">
            <v>49170</v>
          </cell>
          <cell r="B12740">
            <v>0</v>
          </cell>
        </row>
        <row r="12741">
          <cell r="A12741">
            <v>49171</v>
          </cell>
          <cell r="B12741">
            <v>0</v>
          </cell>
        </row>
        <row r="12742">
          <cell r="A12742">
            <v>49172</v>
          </cell>
          <cell r="B12742">
            <v>0</v>
          </cell>
        </row>
        <row r="12743">
          <cell r="A12743">
            <v>49173</v>
          </cell>
          <cell r="B12743">
            <v>0</v>
          </cell>
        </row>
        <row r="12744">
          <cell r="A12744">
            <v>49174</v>
          </cell>
          <cell r="B12744">
            <v>0</v>
          </cell>
        </row>
        <row r="12745">
          <cell r="A12745">
            <v>49175</v>
          </cell>
          <cell r="B12745">
            <v>0</v>
          </cell>
        </row>
        <row r="12746">
          <cell r="A12746">
            <v>49176</v>
          </cell>
          <cell r="B12746">
            <v>0</v>
          </cell>
        </row>
        <row r="12747">
          <cell r="A12747">
            <v>49177</v>
          </cell>
          <cell r="B12747">
            <v>0</v>
          </cell>
        </row>
        <row r="12748">
          <cell r="A12748">
            <v>49178</v>
          </cell>
          <cell r="B12748">
            <v>0</v>
          </cell>
        </row>
        <row r="12749">
          <cell r="A12749">
            <v>49179</v>
          </cell>
          <cell r="B12749">
            <v>0</v>
          </cell>
        </row>
        <row r="12750">
          <cell r="A12750">
            <v>49180</v>
          </cell>
          <cell r="B12750">
            <v>0</v>
          </cell>
        </row>
        <row r="12751">
          <cell r="A12751">
            <v>49181</v>
          </cell>
          <cell r="B12751">
            <v>0</v>
          </cell>
        </row>
        <row r="12752">
          <cell r="A12752">
            <v>49182</v>
          </cell>
          <cell r="B12752">
            <v>0</v>
          </cell>
        </row>
        <row r="12753">
          <cell r="A12753">
            <v>49183</v>
          </cell>
          <cell r="B12753">
            <v>0</v>
          </cell>
        </row>
        <row r="12754">
          <cell r="A12754">
            <v>49184</v>
          </cell>
          <cell r="B12754">
            <v>0</v>
          </cell>
        </row>
        <row r="12755">
          <cell r="A12755">
            <v>49185</v>
          </cell>
          <cell r="B12755">
            <v>0</v>
          </cell>
        </row>
        <row r="12756">
          <cell r="A12756">
            <v>49186</v>
          </cell>
          <cell r="B12756">
            <v>0</v>
          </cell>
        </row>
        <row r="12757">
          <cell r="A12757">
            <v>49187</v>
          </cell>
          <cell r="B12757">
            <v>0</v>
          </cell>
        </row>
        <row r="12758">
          <cell r="A12758">
            <v>49188</v>
          </cell>
          <cell r="B12758">
            <v>0</v>
          </cell>
        </row>
        <row r="12759">
          <cell r="A12759">
            <v>49189</v>
          </cell>
          <cell r="B12759">
            <v>0</v>
          </cell>
        </row>
        <row r="12760">
          <cell r="A12760">
            <v>49190</v>
          </cell>
          <cell r="B12760">
            <v>0</v>
          </cell>
        </row>
        <row r="12761">
          <cell r="A12761">
            <v>49191</v>
          </cell>
          <cell r="B12761">
            <v>0</v>
          </cell>
        </row>
        <row r="12762">
          <cell r="A12762">
            <v>49192</v>
          </cell>
          <cell r="B12762">
            <v>0</v>
          </cell>
        </row>
        <row r="12763">
          <cell r="A12763">
            <v>49193</v>
          </cell>
          <cell r="B12763">
            <v>0</v>
          </cell>
        </row>
        <row r="12764">
          <cell r="A12764">
            <v>49194</v>
          </cell>
          <cell r="B12764">
            <v>0</v>
          </cell>
        </row>
        <row r="12765">
          <cell r="A12765">
            <v>49195</v>
          </cell>
          <cell r="B12765">
            <v>0</v>
          </cell>
        </row>
        <row r="12766">
          <cell r="A12766">
            <v>49196</v>
          </cell>
          <cell r="B12766">
            <v>0</v>
          </cell>
        </row>
        <row r="12767">
          <cell r="A12767">
            <v>49197</v>
          </cell>
          <cell r="B12767">
            <v>0</v>
          </cell>
        </row>
        <row r="12768">
          <cell r="A12768">
            <v>49198</v>
          </cell>
          <cell r="B12768">
            <v>0</v>
          </cell>
        </row>
        <row r="12769">
          <cell r="A12769">
            <v>49199</v>
          </cell>
          <cell r="B12769">
            <v>0</v>
          </cell>
        </row>
        <row r="12770">
          <cell r="A12770">
            <v>49200</v>
          </cell>
          <cell r="B12770">
            <v>0</v>
          </cell>
        </row>
        <row r="12771">
          <cell r="A12771">
            <v>49201</v>
          </cell>
          <cell r="B12771">
            <v>0</v>
          </cell>
        </row>
        <row r="12772">
          <cell r="A12772">
            <v>49202</v>
          </cell>
          <cell r="B12772">
            <v>0</v>
          </cell>
        </row>
        <row r="12773">
          <cell r="A12773">
            <v>49203</v>
          </cell>
          <cell r="B12773">
            <v>0</v>
          </cell>
        </row>
        <row r="12774">
          <cell r="A12774">
            <v>49204</v>
          </cell>
          <cell r="B12774">
            <v>0</v>
          </cell>
        </row>
        <row r="12775">
          <cell r="A12775">
            <v>49205</v>
          </cell>
          <cell r="B12775">
            <v>0</v>
          </cell>
        </row>
        <row r="12776">
          <cell r="A12776">
            <v>49206</v>
          </cell>
          <cell r="B12776">
            <v>0</v>
          </cell>
        </row>
        <row r="12777">
          <cell r="A12777">
            <v>49207</v>
          </cell>
          <cell r="B12777">
            <v>0</v>
          </cell>
        </row>
        <row r="12778">
          <cell r="A12778">
            <v>49208</v>
          </cell>
          <cell r="B12778">
            <v>0</v>
          </cell>
        </row>
        <row r="12779">
          <cell r="A12779">
            <v>49209</v>
          </cell>
          <cell r="B12779">
            <v>0</v>
          </cell>
        </row>
        <row r="12780">
          <cell r="A12780">
            <v>49210</v>
          </cell>
          <cell r="B12780">
            <v>0</v>
          </cell>
        </row>
        <row r="12781">
          <cell r="A12781">
            <v>49211</v>
          </cell>
          <cell r="B12781">
            <v>0</v>
          </cell>
        </row>
        <row r="12782">
          <cell r="A12782">
            <v>49212</v>
          </cell>
          <cell r="B12782">
            <v>0</v>
          </cell>
        </row>
        <row r="12783">
          <cell r="A12783">
            <v>49213</v>
          </cell>
          <cell r="B12783">
            <v>0</v>
          </cell>
        </row>
        <row r="12784">
          <cell r="A12784">
            <v>49214</v>
          </cell>
          <cell r="B12784">
            <v>0</v>
          </cell>
        </row>
        <row r="12785">
          <cell r="A12785">
            <v>49215</v>
          </cell>
          <cell r="B12785">
            <v>0</v>
          </cell>
        </row>
        <row r="12786">
          <cell r="A12786">
            <v>49216</v>
          </cell>
          <cell r="B12786">
            <v>0</v>
          </cell>
        </row>
        <row r="12787">
          <cell r="A12787">
            <v>49217</v>
          </cell>
          <cell r="B12787">
            <v>0</v>
          </cell>
        </row>
        <row r="12788">
          <cell r="A12788">
            <v>49218</v>
          </cell>
          <cell r="B12788">
            <v>0</v>
          </cell>
        </row>
        <row r="12789">
          <cell r="A12789">
            <v>49219</v>
          </cell>
          <cell r="B12789">
            <v>0</v>
          </cell>
        </row>
        <row r="12790">
          <cell r="A12790">
            <v>49220</v>
          </cell>
          <cell r="B12790">
            <v>0</v>
          </cell>
        </row>
        <row r="12791">
          <cell r="A12791">
            <v>49221</v>
          </cell>
          <cell r="B12791">
            <v>0</v>
          </cell>
        </row>
        <row r="12792">
          <cell r="A12792">
            <v>49222</v>
          </cell>
          <cell r="B12792">
            <v>0</v>
          </cell>
        </row>
        <row r="12793">
          <cell r="A12793">
            <v>49223</v>
          </cell>
          <cell r="B12793">
            <v>0</v>
          </cell>
        </row>
        <row r="12794">
          <cell r="A12794">
            <v>49224</v>
          </cell>
          <cell r="B12794">
            <v>0</v>
          </cell>
        </row>
        <row r="12795">
          <cell r="A12795">
            <v>49225</v>
          </cell>
          <cell r="B12795">
            <v>0</v>
          </cell>
        </row>
        <row r="12796">
          <cell r="A12796">
            <v>49226</v>
          </cell>
          <cell r="B12796">
            <v>0</v>
          </cell>
        </row>
        <row r="12797">
          <cell r="A12797">
            <v>49227</v>
          </cell>
          <cell r="B12797">
            <v>0</v>
          </cell>
        </row>
        <row r="12798">
          <cell r="A12798">
            <v>49228</v>
          </cell>
          <cell r="B12798">
            <v>0</v>
          </cell>
        </row>
        <row r="12799">
          <cell r="A12799">
            <v>49229</v>
          </cell>
          <cell r="B12799">
            <v>0</v>
          </cell>
        </row>
        <row r="12800">
          <cell r="A12800">
            <v>49230</v>
          </cell>
          <cell r="B12800">
            <v>0</v>
          </cell>
        </row>
        <row r="12801">
          <cell r="A12801">
            <v>49231</v>
          </cell>
          <cell r="B12801">
            <v>0</v>
          </cell>
        </row>
        <row r="12802">
          <cell r="A12802">
            <v>49232</v>
          </cell>
          <cell r="B12802">
            <v>0</v>
          </cell>
        </row>
        <row r="12803">
          <cell r="A12803">
            <v>49233</v>
          </cell>
          <cell r="B12803">
            <v>0</v>
          </cell>
        </row>
        <row r="12804">
          <cell r="A12804">
            <v>49234</v>
          </cell>
          <cell r="B12804">
            <v>0</v>
          </cell>
        </row>
        <row r="12805">
          <cell r="A12805">
            <v>49235</v>
          </cell>
          <cell r="B12805">
            <v>0</v>
          </cell>
        </row>
        <row r="12806">
          <cell r="A12806">
            <v>49236</v>
          </cell>
          <cell r="B12806">
            <v>0</v>
          </cell>
        </row>
        <row r="12807">
          <cell r="A12807">
            <v>49237</v>
          </cell>
          <cell r="B12807">
            <v>0</v>
          </cell>
        </row>
        <row r="12808">
          <cell r="A12808">
            <v>49238</v>
          </cell>
          <cell r="B12808">
            <v>0</v>
          </cell>
        </row>
        <row r="12809">
          <cell r="A12809">
            <v>49239</v>
          </cell>
          <cell r="B12809">
            <v>0</v>
          </cell>
        </row>
        <row r="12810">
          <cell r="A12810">
            <v>49240</v>
          </cell>
          <cell r="B12810">
            <v>0</v>
          </cell>
        </row>
        <row r="12811">
          <cell r="A12811">
            <v>49241</v>
          </cell>
          <cell r="B12811">
            <v>0</v>
          </cell>
        </row>
        <row r="12812">
          <cell r="A12812">
            <v>49242</v>
          </cell>
          <cell r="B12812">
            <v>0</v>
          </cell>
        </row>
        <row r="12813">
          <cell r="A12813">
            <v>49243</v>
          </cell>
          <cell r="B12813">
            <v>0</v>
          </cell>
        </row>
        <row r="12814">
          <cell r="A12814">
            <v>49244</v>
          </cell>
          <cell r="B12814">
            <v>0</v>
          </cell>
        </row>
        <row r="12815">
          <cell r="A12815">
            <v>49245</v>
          </cell>
          <cell r="B12815">
            <v>0</v>
          </cell>
        </row>
        <row r="12816">
          <cell r="A12816">
            <v>49246</v>
          </cell>
          <cell r="B12816">
            <v>0</v>
          </cell>
        </row>
        <row r="12817">
          <cell r="A12817">
            <v>49247</v>
          </cell>
          <cell r="B12817">
            <v>0</v>
          </cell>
        </row>
        <row r="12818">
          <cell r="A12818">
            <v>49248</v>
          </cell>
          <cell r="B12818">
            <v>0</v>
          </cell>
        </row>
        <row r="12819">
          <cell r="A12819">
            <v>49249</v>
          </cell>
          <cell r="B12819">
            <v>0</v>
          </cell>
        </row>
        <row r="12820">
          <cell r="A12820">
            <v>49250</v>
          </cell>
          <cell r="B12820">
            <v>0</v>
          </cell>
        </row>
        <row r="12821">
          <cell r="A12821">
            <v>49251</v>
          </cell>
          <cell r="B12821">
            <v>0</v>
          </cell>
        </row>
        <row r="12822">
          <cell r="A12822">
            <v>49252</v>
          </cell>
          <cell r="B12822">
            <v>0</v>
          </cell>
        </row>
        <row r="12823">
          <cell r="A12823">
            <v>49253</v>
          </cell>
          <cell r="B12823">
            <v>0</v>
          </cell>
        </row>
        <row r="12824">
          <cell r="A12824">
            <v>49254</v>
          </cell>
          <cell r="B12824">
            <v>0</v>
          </cell>
        </row>
        <row r="12825">
          <cell r="A12825">
            <v>49255</v>
          </cell>
          <cell r="B12825">
            <v>0</v>
          </cell>
        </row>
        <row r="12826">
          <cell r="A12826">
            <v>49256</v>
          </cell>
          <cell r="B12826">
            <v>0</v>
          </cell>
        </row>
        <row r="12827">
          <cell r="A12827">
            <v>49257</v>
          </cell>
          <cell r="B12827">
            <v>0</v>
          </cell>
        </row>
        <row r="12828">
          <cell r="A12828">
            <v>49258</v>
          </cell>
          <cell r="B12828">
            <v>0</v>
          </cell>
        </row>
        <row r="12829">
          <cell r="A12829">
            <v>49259</v>
          </cell>
          <cell r="B12829">
            <v>0</v>
          </cell>
        </row>
        <row r="12830">
          <cell r="A12830">
            <v>49260</v>
          </cell>
          <cell r="B12830">
            <v>0</v>
          </cell>
        </row>
        <row r="12831">
          <cell r="A12831">
            <v>49261</v>
          </cell>
          <cell r="B12831">
            <v>0</v>
          </cell>
        </row>
        <row r="12832">
          <cell r="A12832">
            <v>49262</v>
          </cell>
          <cell r="B12832">
            <v>0</v>
          </cell>
        </row>
        <row r="12833">
          <cell r="A12833">
            <v>49263</v>
          </cell>
          <cell r="B12833">
            <v>0</v>
          </cell>
        </row>
        <row r="12834">
          <cell r="A12834">
            <v>49264</v>
          </cell>
          <cell r="B12834">
            <v>0</v>
          </cell>
        </row>
        <row r="12835">
          <cell r="A12835">
            <v>49265</v>
          </cell>
          <cell r="B12835">
            <v>0</v>
          </cell>
        </row>
        <row r="12836">
          <cell r="A12836">
            <v>49266</v>
          </cell>
          <cell r="B12836">
            <v>0</v>
          </cell>
        </row>
        <row r="12837">
          <cell r="A12837">
            <v>49267</v>
          </cell>
          <cell r="B12837">
            <v>0</v>
          </cell>
        </row>
        <row r="12838">
          <cell r="A12838">
            <v>49268</v>
          </cell>
          <cell r="B12838">
            <v>0</v>
          </cell>
        </row>
        <row r="12839">
          <cell r="A12839">
            <v>49269</v>
          </cell>
          <cell r="B12839">
            <v>0</v>
          </cell>
        </row>
        <row r="12840">
          <cell r="A12840">
            <v>49270</v>
          </cell>
          <cell r="B12840">
            <v>0</v>
          </cell>
        </row>
        <row r="12841">
          <cell r="A12841">
            <v>49271</v>
          </cell>
          <cell r="B12841">
            <v>0</v>
          </cell>
        </row>
        <row r="12842">
          <cell r="A12842">
            <v>49272</v>
          </cell>
          <cell r="B12842">
            <v>0</v>
          </cell>
        </row>
        <row r="12843">
          <cell r="A12843">
            <v>49273</v>
          </cell>
          <cell r="B12843">
            <v>0</v>
          </cell>
        </row>
        <row r="12844">
          <cell r="A12844">
            <v>49274</v>
          </cell>
          <cell r="B12844">
            <v>0</v>
          </cell>
        </row>
        <row r="12845">
          <cell r="A12845">
            <v>49275</v>
          </cell>
          <cell r="B12845">
            <v>0</v>
          </cell>
        </row>
        <row r="12846">
          <cell r="A12846">
            <v>49276</v>
          </cell>
          <cell r="B12846">
            <v>0</v>
          </cell>
        </row>
        <row r="12847">
          <cell r="A12847">
            <v>49277</v>
          </cell>
          <cell r="B12847">
            <v>0</v>
          </cell>
        </row>
        <row r="12848">
          <cell r="A12848">
            <v>49278</v>
          </cell>
          <cell r="B12848">
            <v>0</v>
          </cell>
        </row>
        <row r="12849">
          <cell r="A12849">
            <v>49279</v>
          </cell>
          <cell r="B12849">
            <v>0</v>
          </cell>
        </row>
        <row r="12850">
          <cell r="A12850">
            <v>49280</v>
          </cell>
          <cell r="B12850">
            <v>0</v>
          </cell>
        </row>
        <row r="12851">
          <cell r="A12851">
            <v>49281</v>
          </cell>
          <cell r="B12851">
            <v>0</v>
          </cell>
        </row>
        <row r="12852">
          <cell r="A12852">
            <v>49282</v>
          </cell>
          <cell r="B12852">
            <v>0</v>
          </cell>
        </row>
        <row r="12853">
          <cell r="A12853">
            <v>49283</v>
          </cell>
          <cell r="B12853">
            <v>0</v>
          </cell>
        </row>
        <row r="12854">
          <cell r="A12854">
            <v>49284</v>
          </cell>
          <cell r="B12854">
            <v>0</v>
          </cell>
        </row>
        <row r="12855">
          <cell r="A12855">
            <v>49285</v>
          </cell>
          <cell r="B12855">
            <v>0</v>
          </cell>
        </row>
        <row r="12856">
          <cell r="A12856">
            <v>49286</v>
          </cell>
          <cell r="B12856">
            <v>0</v>
          </cell>
        </row>
        <row r="12857">
          <cell r="A12857">
            <v>49287</v>
          </cell>
          <cell r="B12857">
            <v>0</v>
          </cell>
        </row>
        <row r="12858">
          <cell r="A12858">
            <v>49288</v>
          </cell>
          <cell r="B12858">
            <v>0</v>
          </cell>
        </row>
        <row r="12859">
          <cell r="A12859">
            <v>49289</v>
          </cell>
          <cell r="B12859">
            <v>0</v>
          </cell>
        </row>
        <row r="12860">
          <cell r="A12860">
            <v>49290</v>
          </cell>
          <cell r="B12860">
            <v>0</v>
          </cell>
        </row>
        <row r="12861">
          <cell r="A12861">
            <v>49291</v>
          </cell>
          <cell r="B12861">
            <v>0</v>
          </cell>
        </row>
        <row r="12862">
          <cell r="A12862">
            <v>49292</v>
          </cell>
          <cell r="B12862">
            <v>0</v>
          </cell>
        </row>
        <row r="12863">
          <cell r="A12863">
            <v>49293</v>
          </cell>
          <cell r="B12863">
            <v>0</v>
          </cell>
        </row>
        <row r="12864">
          <cell r="A12864">
            <v>49294</v>
          </cell>
          <cell r="B12864">
            <v>0</v>
          </cell>
        </row>
        <row r="12865">
          <cell r="A12865">
            <v>49295</v>
          </cell>
          <cell r="B12865">
            <v>0</v>
          </cell>
        </row>
        <row r="12866">
          <cell r="A12866">
            <v>49296</v>
          </cell>
          <cell r="B12866">
            <v>0</v>
          </cell>
        </row>
        <row r="12867">
          <cell r="A12867">
            <v>49297</v>
          </cell>
          <cell r="B12867">
            <v>0</v>
          </cell>
        </row>
        <row r="12868">
          <cell r="A12868">
            <v>49298</v>
          </cell>
          <cell r="B12868">
            <v>0</v>
          </cell>
        </row>
        <row r="12869">
          <cell r="A12869">
            <v>49299</v>
          </cell>
          <cell r="B12869">
            <v>0</v>
          </cell>
        </row>
        <row r="12870">
          <cell r="A12870">
            <v>49300</v>
          </cell>
          <cell r="B12870">
            <v>0</v>
          </cell>
        </row>
        <row r="12871">
          <cell r="A12871">
            <v>49301</v>
          </cell>
          <cell r="B12871">
            <v>0</v>
          </cell>
        </row>
        <row r="12872">
          <cell r="A12872">
            <v>49302</v>
          </cell>
          <cell r="B12872">
            <v>0</v>
          </cell>
        </row>
        <row r="12873">
          <cell r="A12873">
            <v>49303</v>
          </cell>
          <cell r="B12873">
            <v>0</v>
          </cell>
        </row>
        <row r="12874">
          <cell r="A12874">
            <v>49304</v>
          </cell>
          <cell r="B12874">
            <v>0</v>
          </cell>
        </row>
        <row r="12875">
          <cell r="A12875">
            <v>49305</v>
          </cell>
          <cell r="B12875">
            <v>0</v>
          </cell>
        </row>
        <row r="12876">
          <cell r="A12876">
            <v>49306</v>
          </cell>
          <cell r="B12876">
            <v>0</v>
          </cell>
        </row>
        <row r="12877">
          <cell r="A12877">
            <v>49307</v>
          </cell>
          <cell r="B12877">
            <v>0</v>
          </cell>
        </row>
        <row r="12878">
          <cell r="A12878">
            <v>49308</v>
          </cell>
          <cell r="B12878">
            <v>0</v>
          </cell>
        </row>
        <row r="12879">
          <cell r="A12879">
            <v>49309</v>
          </cell>
          <cell r="B12879">
            <v>0</v>
          </cell>
        </row>
        <row r="12880">
          <cell r="A12880">
            <v>49310</v>
          </cell>
          <cell r="B12880">
            <v>0</v>
          </cell>
        </row>
        <row r="12881">
          <cell r="A12881">
            <v>49311</v>
          </cell>
          <cell r="B12881">
            <v>0</v>
          </cell>
        </row>
        <row r="12882">
          <cell r="A12882">
            <v>49312</v>
          </cell>
          <cell r="B12882">
            <v>0</v>
          </cell>
        </row>
        <row r="12883">
          <cell r="A12883">
            <v>49313</v>
          </cell>
          <cell r="B12883">
            <v>0</v>
          </cell>
        </row>
        <row r="12884">
          <cell r="A12884">
            <v>49314</v>
          </cell>
          <cell r="B12884">
            <v>0</v>
          </cell>
        </row>
        <row r="12885">
          <cell r="A12885">
            <v>49315</v>
          </cell>
          <cell r="B12885">
            <v>0</v>
          </cell>
        </row>
        <row r="12886">
          <cell r="A12886">
            <v>49316</v>
          </cell>
          <cell r="B12886">
            <v>0</v>
          </cell>
        </row>
        <row r="12887">
          <cell r="A12887">
            <v>49317</v>
          </cell>
          <cell r="B12887">
            <v>0</v>
          </cell>
        </row>
        <row r="12888">
          <cell r="A12888">
            <v>49318</v>
          </cell>
          <cell r="B12888">
            <v>0</v>
          </cell>
        </row>
        <row r="12889">
          <cell r="A12889">
            <v>49319</v>
          </cell>
          <cell r="B12889">
            <v>0</v>
          </cell>
        </row>
        <row r="12890">
          <cell r="A12890">
            <v>49320</v>
          </cell>
          <cell r="B12890">
            <v>0</v>
          </cell>
        </row>
        <row r="12891">
          <cell r="A12891">
            <v>49321</v>
          </cell>
          <cell r="B12891">
            <v>0</v>
          </cell>
        </row>
        <row r="12892">
          <cell r="A12892">
            <v>49322</v>
          </cell>
          <cell r="B12892">
            <v>0</v>
          </cell>
        </row>
        <row r="12893">
          <cell r="A12893">
            <v>49323</v>
          </cell>
          <cell r="B12893">
            <v>0</v>
          </cell>
        </row>
        <row r="12894">
          <cell r="A12894">
            <v>49324</v>
          </cell>
          <cell r="B12894">
            <v>0</v>
          </cell>
        </row>
        <row r="12895">
          <cell r="A12895">
            <v>49325</v>
          </cell>
          <cell r="B12895">
            <v>0</v>
          </cell>
        </row>
        <row r="12896">
          <cell r="A12896">
            <v>49326</v>
          </cell>
          <cell r="B12896">
            <v>0</v>
          </cell>
        </row>
        <row r="12897">
          <cell r="A12897">
            <v>49327</v>
          </cell>
          <cell r="B12897">
            <v>0</v>
          </cell>
        </row>
        <row r="12898">
          <cell r="A12898">
            <v>49328</v>
          </cell>
          <cell r="B12898">
            <v>0</v>
          </cell>
        </row>
        <row r="12899">
          <cell r="A12899">
            <v>49329</v>
          </cell>
          <cell r="B12899">
            <v>0</v>
          </cell>
        </row>
        <row r="12900">
          <cell r="A12900">
            <v>49330</v>
          </cell>
          <cell r="B12900">
            <v>0</v>
          </cell>
        </row>
        <row r="12901">
          <cell r="A12901">
            <v>49331</v>
          </cell>
          <cell r="B12901">
            <v>0</v>
          </cell>
        </row>
        <row r="12902">
          <cell r="A12902">
            <v>49332</v>
          </cell>
          <cell r="B12902">
            <v>0</v>
          </cell>
        </row>
        <row r="12903">
          <cell r="A12903">
            <v>49333</v>
          </cell>
          <cell r="B12903">
            <v>0</v>
          </cell>
        </row>
        <row r="12904">
          <cell r="A12904">
            <v>49334</v>
          </cell>
          <cell r="B12904">
            <v>0</v>
          </cell>
        </row>
        <row r="12905">
          <cell r="A12905">
            <v>49335</v>
          </cell>
          <cell r="B12905">
            <v>0</v>
          </cell>
        </row>
        <row r="12906">
          <cell r="A12906">
            <v>49336</v>
          </cell>
          <cell r="B12906">
            <v>0</v>
          </cell>
        </row>
        <row r="12907">
          <cell r="A12907">
            <v>49337</v>
          </cell>
          <cell r="B12907">
            <v>0</v>
          </cell>
        </row>
        <row r="12908">
          <cell r="A12908">
            <v>49338</v>
          </cell>
          <cell r="B12908">
            <v>0</v>
          </cell>
        </row>
        <row r="12909">
          <cell r="A12909">
            <v>49339</v>
          </cell>
          <cell r="B12909">
            <v>0</v>
          </cell>
        </row>
        <row r="12910">
          <cell r="A12910">
            <v>49340</v>
          </cell>
          <cell r="B12910">
            <v>0</v>
          </cell>
        </row>
        <row r="12911">
          <cell r="A12911">
            <v>49341</v>
          </cell>
          <cell r="B12911">
            <v>0</v>
          </cell>
        </row>
        <row r="12912">
          <cell r="A12912">
            <v>49342</v>
          </cell>
          <cell r="B12912">
            <v>0</v>
          </cell>
        </row>
        <row r="12913">
          <cell r="A12913">
            <v>49343</v>
          </cell>
          <cell r="B12913">
            <v>0</v>
          </cell>
        </row>
        <row r="12914">
          <cell r="A12914">
            <v>49344</v>
          </cell>
          <cell r="B12914">
            <v>0</v>
          </cell>
        </row>
        <row r="12915">
          <cell r="A12915">
            <v>49345</v>
          </cell>
          <cell r="B12915">
            <v>0</v>
          </cell>
        </row>
        <row r="12916">
          <cell r="A12916">
            <v>49346</v>
          </cell>
          <cell r="B12916">
            <v>0</v>
          </cell>
        </row>
        <row r="12917">
          <cell r="A12917">
            <v>49347</v>
          </cell>
          <cell r="B12917">
            <v>0</v>
          </cell>
        </row>
        <row r="12918">
          <cell r="A12918">
            <v>49348</v>
          </cell>
          <cell r="B12918">
            <v>0</v>
          </cell>
        </row>
        <row r="12919">
          <cell r="A12919">
            <v>49349</v>
          </cell>
          <cell r="B12919">
            <v>0</v>
          </cell>
        </row>
        <row r="12920">
          <cell r="A12920">
            <v>49350</v>
          </cell>
          <cell r="B12920">
            <v>0</v>
          </cell>
        </row>
        <row r="12921">
          <cell r="A12921">
            <v>49351</v>
          </cell>
          <cell r="B12921">
            <v>0</v>
          </cell>
        </row>
        <row r="12922">
          <cell r="A12922">
            <v>49352</v>
          </cell>
          <cell r="B12922">
            <v>0</v>
          </cell>
        </row>
        <row r="12923">
          <cell r="A12923">
            <v>49353</v>
          </cell>
          <cell r="B12923">
            <v>0</v>
          </cell>
        </row>
        <row r="12924">
          <cell r="A12924">
            <v>49354</v>
          </cell>
          <cell r="B12924">
            <v>0</v>
          </cell>
        </row>
        <row r="12925">
          <cell r="A12925">
            <v>49355</v>
          </cell>
          <cell r="B12925">
            <v>0</v>
          </cell>
        </row>
        <row r="12926">
          <cell r="A12926">
            <v>49356</v>
          </cell>
          <cell r="B12926">
            <v>0</v>
          </cell>
        </row>
        <row r="12927">
          <cell r="A12927">
            <v>49357</v>
          </cell>
          <cell r="B12927">
            <v>0</v>
          </cell>
        </row>
        <row r="12928">
          <cell r="A12928">
            <v>49358</v>
          </cell>
          <cell r="B12928">
            <v>0</v>
          </cell>
        </row>
        <row r="12929">
          <cell r="A12929">
            <v>49359</v>
          </cell>
          <cell r="B12929">
            <v>0</v>
          </cell>
        </row>
        <row r="12930">
          <cell r="A12930">
            <v>49360</v>
          </cell>
          <cell r="B12930">
            <v>0</v>
          </cell>
        </row>
        <row r="12931">
          <cell r="A12931">
            <v>49361</v>
          </cell>
          <cell r="B12931">
            <v>0</v>
          </cell>
        </row>
        <row r="12932">
          <cell r="A12932">
            <v>49362</v>
          </cell>
          <cell r="B12932">
            <v>0</v>
          </cell>
        </row>
        <row r="12933">
          <cell r="A12933">
            <v>49363</v>
          </cell>
          <cell r="B12933">
            <v>0</v>
          </cell>
        </row>
        <row r="12934">
          <cell r="A12934">
            <v>49364</v>
          </cell>
          <cell r="B12934">
            <v>0</v>
          </cell>
        </row>
        <row r="12935">
          <cell r="A12935">
            <v>49365</v>
          </cell>
          <cell r="B12935">
            <v>0</v>
          </cell>
        </row>
        <row r="12936">
          <cell r="A12936">
            <v>49366</v>
          </cell>
          <cell r="B12936">
            <v>0</v>
          </cell>
        </row>
        <row r="12937">
          <cell r="A12937">
            <v>49367</v>
          </cell>
          <cell r="B12937">
            <v>0</v>
          </cell>
        </row>
        <row r="12938">
          <cell r="A12938">
            <v>49368</v>
          </cell>
          <cell r="B12938">
            <v>0</v>
          </cell>
        </row>
        <row r="12939">
          <cell r="A12939">
            <v>49369</v>
          </cell>
          <cell r="B12939">
            <v>0</v>
          </cell>
        </row>
        <row r="12940">
          <cell r="A12940">
            <v>49370</v>
          </cell>
          <cell r="B12940">
            <v>0</v>
          </cell>
        </row>
        <row r="12941">
          <cell r="A12941">
            <v>49371</v>
          </cell>
          <cell r="B12941">
            <v>0</v>
          </cell>
        </row>
        <row r="12942">
          <cell r="A12942">
            <v>49372</v>
          </cell>
          <cell r="B12942">
            <v>0</v>
          </cell>
        </row>
        <row r="12943">
          <cell r="A12943">
            <v>49373</v>
          </cell>
          <cell r="B12943">
            <v>0</v>
          </cell>
        </row>
        <row r="12944">
          <cell r="A12944">
            <v>49374</v>
          </cell>
          <cell r="B12944">
            <v>0</v>
          </cell>
        </row>
        <row r="12945">
          <cell r="A12945">
            <v>49375</v>
          </cell>
          <cell r="B12945">
            <v>0</v>
          </cell>
        </row>
        <row r="12946">
          <cell r="A12946">
            <v>49376</v>
          </cell>
          <cell r="B12946">
            <v>0</v>
          </cell>
        </row>
        <row r="12947">
          <cell r="A12947">
            <v>49377</v>
          </cell>
          <cell r="B12947">
            <v>0</v>
          </cell>
        </row>
        <row r="12948">
          <cell r="A12948">
            <v>49378</v>
          </cell>
          <cell r="B12948">
            <v>0</v>
          </cell>
        </row>
        <row r="12949">
          <cell r="A12949">
            <v>49379</v>
          </cell>
          <cell r="B12949">
            <v>0</v>
          </cell>
        </row>
        <row r="12950">
          <cell r="A12950">
            <v>49380</v>
          </cell>
          <cell r="B12950">
            <v>0</v>
          </cell>
        </row>
        <row r="12951">
          <cell r="A12951">
            <v>49381</v>
          </cell>
          <cell r="B12951">
            <v>0</v>
          </cell>
        </row>
        <row r="12952">
          <cell r="A12952">
            <v>49382</v>
          </cell>
          <cell r="B12952">
            <v>0</v>
          </cell>
        </row>
        <row r="12953">
          <cell r="A12953">
            <v>49383</v>
          </cell>
          <cell r="B12953">
            <v>0</v>
          </cell>
        </row>
        <row r="12954">
          <cell r="A12954">
            <v>49384</v>
          </cell>
          <cell r="B12954">
            <v>0</v>
          </cell>
        </row>
        <row r="12955">
          <cell r="A12955">
            <v>49385</v>
          </cell>
          <cell r="B12955">
            <v>0</v>
          </cell>
        </row>
        <row r="12956">
          <cell r="A12956">
            <v>49386</v>
          </cell>
          <cell r="B12956">
            <v>0</v>
          </cell>
        </row>
        <row r="12957">
          <cell r="A12957">
            <v>49387</v>
          </cell>
          <cell r="B12957">
            <v>0</v>
          </cell>
        </row>
        <row r="12958">
          <cell r="A12958">
            <v>49388</v>
          </cell>
          <cell r="B12958">
            <v>0</v>
          </cell>
        </row>
        <row r="12959">
          <cell r="A12959">
            <v>49389</v>
          </cell>
          <cell r="B12959">
            <v>0</v>
          </cell>
        </row>
        <row r="12960">
          <cell r="A12960">
            <v>49390</v>
          </cell>
          <cell r="B12960">
            <v>0</v>
          </cell>
        </row>
        <row r="12961">
          <cell r="A12961">
            <v>49391</v>
          </cell>
          <cell r="B12961">
            <v>0</v>
          </cell>
        </row>
        <row r="12962">
          <cell r="A12962">
            <v>49392</v>
          </cell>
          <cell r="B12962">
            <v>0</v>
          </cell>
        </row>
        <row r="12963">
          <cell r="A12963">
            <v>49393</v>
          </cell>
          <cell r="B12963">
            <v>0</v>
          </cell>
        </row>
        <row r="12964">
          <cell r="A12964">
            <v>49394</v>
          </cell>
          <cell r="B12964">
            <v>0</v>
          </cell>
        </row>
        <row r="12965">
          <cell r="A12965">
            <v>49395</v>
          </cell>
          <cell r="B12965">
            <v>0</v>
          </cell>
        </row>
        <row r="12966">
          <cell r="A12966">
            <v>49396</v>
          </cell>
          <cell r="B12966">
            <v>0</v>
          </cell>
        </row>
        <row r="12967">
          <cell r="A12967">
            <v>49397</v>
          </cell>
          <cell r="B12967">
            <v>0</v>
          </cell>
        </row>
        <row r="12968">
          <cell r="A12968">
            <v>49398</v>
          </cell>
          <cell r="B12968">
            <v>0</v>
          </cell>
        </row>
        <row r="12969">
          <cell r="A12969">
            <v>49399</v>
          </cell>
          <cell r="B12969">
            <v>0</v>
          </cell>
        </row>
        <row r="12970">
          <cell r="A12970">
            <v>49400</v>
          </cell>
          <cell r="B12970">
            <v>0</v>
          </cell>
        </row>
        <row r="12971">
          <cell r="A12971">
            <v>49401</v>
          </cell>
          <cell r="B12971">
            <v>0</v>
          </cell>
        </row>
        <row r="12972">
          <cell r="A12972">
            <v>49402</v>
          </cell>
          <cell r="B12972">
            <v>0</v>
          </cell>
        </row>
        <row r="12973">
          <cell r="A12973">
            <v>49403</v>
          </cell>
          <cell r="B12973">
            <v>0</v>
          </cell>
        </row>
        <row r="12974">
          <cell r="A12974">
            <v>49404</v>
          </cell>
          <cell r="B12974">
            <v>0</v>
          </cell>
        </row>
        <row r="12975">
          <cell r="A12975">
            <v>49405</v>
          </cell>
          <cell r="B12975">
            <v>0</v>
          </cell>
        </row>
        <row r="12976">
          <cell r="A12976">
            <v>49406</v>
          </cell>
          <cell r="B12976">
            <v>0</v>
          </cell>
        </row>
        <row r="12977">
          <cell r="A12977">
            <v>49407</v>
          </cell>
          <cell r="B12977">
            <v>0</v>
          </cell>
        </row>
        <row r="12978">
          <cell r="A12978">
            <v>49408</v>
          </cell>
          <cell r="B12978">
            <v>0</v>
          </cell>
        </row>
        <row r="12979">
          <cell r="A12979">
            <v>49409</v>
          </cell>
          <cell r="B12979">
            <v>0</v>
          </cell>
        </row>
        <row r="12980">
          <cell r="A12980">
            <v>49410</v>
          </cell>
          <cell r="B12980">
            <v>0</v>
          </cell>
        </row>
        <row r="12981">
          <cell r="A12981">
            <v>49411</v>
          </cell>
          <cell r="B12981">
            <v>0</v>
          </cell>
        </row>
        <row r="12982">
          <cell r="A12982">
            <v>49412</v>
          </cell>
          <cell r="B12982">
            <v>0</v>
          </cell>
        </row>
        <row r="12983">
          <cell r="A12983">
            <v>49413</v>
          </cell>
          <cell r="B12983">
            <v>0</v>
          </cell>
        </row>
        <row r="12984">
          <cell r="A12984">
            <v>49414</v>
          </cell>
          <cell r="B12984">
            <v>0</v>
          </cell>
        </row>
        <row r="12985">
          <cell r="A12985">
            <v>49415</v>
          </cell>
          <cell r="B12985">
            <v>0</v>
          </cell>
        </row>
        <row r="12986">
          <cell r="A12986">
            <v>49416</v>
          </cell>
          <cell r="B12986">
            <v>0</v>
          </cell>
        </row>
        <row r="12987">
          <cell r="A12987">
            <v>49417</v>
          </cell>
          <cell r="B12987">
            <v>0</v>
          </cell>
        </row>
        <row r="12988">
          <cell r="A12988">
            <v>49418</v>
          </cell>
          <cell r="B12988">
            <v>0</v>
          </cell>
        </row>
        <row r="12989">
          <cell r="A12989">
            <v>49419</v>
          </cell>
          <cell r="B12989">
            <v>0</v>
          </cell>
        </row>
        <row r="12990">
          <cell r="A12990">
            <v>49420</v>
          </cell>
          <cell r="B12990">
            <v>0</v>
          </cell>
        </row>
        <row r="12991">
          <cell r="A12991">
            <v>49421</v>
          </cell>
          <cell r="B12991">
            <v>0</v>
          </cell>
        </row>
        <row r="12992">
          <cell r="A12992">
            <v>49422</v>
          </cell>
          <cell r="B12992">
            <v>0</v>
          </cell>
        </row>
        <row r="12993">
          <cell r="A12993">
            <v>49423</v>
          </cell>
          <cell r="B12993">
            <v>0</v>
          </cell>
        </row>
        <row r="12994">
          <cell r="A12994">
            <v>49424</v>
          </cell>
          <cell r="B12994">
            <v>0</v>
          </cell>
        </row>
        <row r="12995">
          <cell r="A12995">
            <v>49425</v>
          </cell>
          <cell r="B12995">
            <v>0</v>
          </cell>
        </row>
        <row r="12996">
          <cell r="A12996">
            <v>49426</v>
          </cell>
          <cell r="B12996">
            <v>0</v>
          </cell>
        </row>
        <row r="12997">
          <cell r="A12997">
            <v>49427</v>
          </cell>
          <cell r="B12997">
            <v>0</v>
          </cell>
        </row>
        <row r="12998">
          <cell r="A12998">
            <v>49428</v>
          </cell>
          <cell r="B12998">
            <v>0</v>
          </cell>
        </row>
        <row r="12999">
          <cell r="A12999">
            <v>49429</v>
          </cell>
          <cell r="B12999">
            <v>0</v>
          </cell>
        </row>
        <row r="13000">
          <cell r="A13000">
            <v>49430</v>
          </cell>
          <cell r="B13000">
            <v>0</v>
          </cell>
        </row>
        <row r="13001">
          <cell r="A13001">
            <v>49431</v>
          </cell>
          <cell r="B13001">
            <v>0</v>
          </cell>
        </row>
        <row r="13002">
          <cell r="A13002">
            <v>49432</v>
          </cell>
          <cell r="B13002">
            <v>0</v>
          </cell>
        </row>
        <row r="13003">
          <cell r="A13003">
            <v>49433</v>
          </cell>
          <cell r="B13003">
            <v>0</v>
          </cell>
        </row>
        <row r="13004">
          <cell r="A13004">
            <v>49434</v>
          </cell>
          <cell r="B13004">
            <v>0</v>
          </cell>
        </row>
        <row r="13005">
          <cell r="A13005">
            <v>49435</v>
          </cell>
          <cell r="B13005">
            <v>0</v>
          </cell>
        </row>
        <row r="13006">
          <cell r="A13006">
            <v>49436</v>
          </cell>
          <cell r="B13006">
            <v>0</v>
          </cell>
        </row>
        <row r="13007">
          <cell r="A13007">
            <v>49437</v>
          </cell>
          <cell r="B13007">
            <v>0</v>
          </cell>
        </row>
        <row r="13008">
          <cell r="A13008">
            <v>49438</v>
          </cell>
          <cell r="B13008">
            <v>0</v>
          </cell>
        </row>
        <row r="13009">
          <cell r="A13009">
            <v>49439</v>
          </cell>
          <cell r="B13009">
            <v>0</v>
          </cell>
        </row>
        <row r="13010">
          <cell r="A13010">
            <v>49440</v>
          </cell>
          <cell r="B13010">
            <v>0</v>
          </cell>
        </row>
        <row r="13011">
          <cell r="A13011">
            <v>49441</v>
          </cell>
          <cell r="B13011">
            <v>0</v>
          </cell>
        </row>
        <row r="13012">
          <cell r="A13012">
            <v>49442</v>
          </cell>
          <cell r="B13012">
            <v>0</v>
          </cell>
        </row>
        <row r="13013">
          <cell r="A13013">
            <v>49443</v>
          </cell>
          <cell r="B13013">
            <v>0</v>
          </cell>
        </row>
        <row r="13014">
          <cell r="A13014">
            <v>49444</v>
          </cell>
          <cell r="B13014">
            <v>0</v>
          </cell>
        </row>
        <row r="13015">
          <cell r="A13015">
            <v>49445</v>
          </cell>
          <cell r="B13015">
            <v>0</v>
          </cell>
        </row>
        <row r="13016">
          <cell r="A13016">
            <v>49446</v>
          </cell>
          <cell r="B13016">
            <v>0</v>
          </cell>
        </row>
        <row r="13017">
          <cell r="A13017">
            <v>49447</v>
          </cell>
          <cell r="B13017">
            <v>0</v>
          </cell>
        </row>
        <row r="13018">
          <cell r="A13018">
            <v>49448</v>
          </cell>
          <cell r="B13018">
            <v>0</v>
          </cell>
        </row>
        <row r="13019">
          <cell r="A13019">
            <v>49449</v>
          </cell>
          <cell r="B13019">
            <v>0</v>
          </cell>
        </row>
        <row r="13020">
          <cell r="A13020">
            <v>49450</v>
          </cell>
          <cell r="B13020">
            <v>0</v>
          </cell>
        </row>
        <row r="13021">
          <cell r="A13021">
            <v>49451</v>
          </cell>
          <cell r="B13021">
            <v>0</v>
          </cell>
        </row>
        <row r="13022">
          <cell r="A13022">
            <v>49452</v>
          </cell>
          <cell r="B13022">
            <v>0</v>
          </cell>
        </row>
        <row r="13023">
          <cell r="A13023">
            <v>49453</v>
          </cell>
          <cell r="B13023">
            <v>0</v>
          </cell>
        </row>
        <row r="13024">
          <cell r="A13024">
            <v>49454</v>
          </cell>
          <cell r="B13024">
            <v>0</v>
          </cell>
        </row>
        <row r="13025">
          <cell r="A13025">
            <v>49455</v>
          </cell>
          <cell r="B13025">
            <v>0</v>
          </cell>
        </row>
        <row r="13026">
          <cell r="A13026">
            <v>49456</v>
          </cell>
          <cell r="B13026">
            <v>0</v>
          </cell>
        </row>
        <row r="13027">
          <cell r="A13027">
            <v>49457</v>
          </cell>
          <cell r="B13027">
            <v>0</v>
          </cell>
        </row>
        <row r="13028">
          <cell r="A13028">
            <v>49458</v>
          </cell>
          <cell r="B13028">
            <v>0</v>
          </cell>
        </row>
        <row r="13029">
          <cell r="A13029">
            <v>49459</v>
          </cell>
          <cell r="B13029">
            <v>0</v>
          </cell>
        </row>
        <row r="13030">
          <cell r="A13030">
            <v>49460</v>
          </cell>
          <cell r="B13030">
            <v>0</v>
          </cell>
        </row>
        <row r="13031">
          <cell r="A13031">
            <v>49461</v>
          </cell>
          <cell r="B13031">
            <v>0</v>
          </cell>
        </row>
        <row r="13032">
          <cell r="A13032">
            <v>49462</v>
          </cell>
          <cell r="B13032">
            <v>0</v>
          </cell>
        </row>
        <row r="13033">
          <cell r="A13033">
            <v>49463</v>
          </cell>
          <cell r="B13033">
            <v>0</v>
          </cell>
        </row>
        <row r="13034">
          <cell r="A13034">
            <v>49464</v>
          </cell>
          <cell r="B13034">
            <v>0</v>
          </cell>
        </row>
        <row r="13035">
          <cell r="A13035">
            <v>49465</v>
          </cell>
          <cell r="B13035">
            <v>0</v>
          </cell>
        </row>
        <row r="13036">
          <cell r="A13036">
            <v>49466</v>
          </cell>
          <cell r="B13036">
            <v>0</v>
          </cell>
        </row>
        <row r="13037">
          <cell r="A13037">
            <v>49467</v>
          </cell>
          <cell r="B13037">
            <v>0</v>
          </cell>
        </row>
        <row r="13038">
          <cell r="A13038">
            <v>49468</v>
          </cell>
          <cell r="B13038">
            <v>0</v>
          </cell>
        </row>
        <row r="13039">
          <cell r="A13039">
            <v>49469</v>
          </cell>
          <cell r="B13039">
            <v>0</v>
          </cell>
        </row>
        <row r="13040">
          <cell r="A13040">
            <v>49470</v>
          </cell>
          <cell r="B13040">
            <v>0</v>
          </cell>
        </row>
        <row r="13041">
          <cell r="A13041">
            <v>49471</v>
          </cell>
          <cell r="B13041">
            <v>0</v>
          </cell>
        </row>
        <row r="13042">
          <cell r="A13042">
            <v>49472</v>
          </cell>
          <cell r="B13042">
            <v>0</v>
          </cell>
        </row>
        <row r="13043">
          <cell r="A13043">
            <v>49473</v>
          </cell>
          <cell r="B13043">
            <v>0</v>
          </cell>
        </row>
        <row r="13044">
          <cell r="A13044">
            <v>49474</v>
          </cell>
          <cell r="B13044">
            <v>0</v>
          </cell>
        </row>
        <row r="13045">
          <cell r="A13045">
            <v>49475</v>
          </cell>
          <cell r="B13045">
            <v>0</v>
          </cell>
        </row>
        <row r="13046">
          <cell r="A13046">
            <v>49476</v>
          </cell>
          <cell r="B13046">
            <v>0</v>
          </cell>
        </row>
        <row r="13047">
          <cell r="A13047">
            <v>49477</v>
          </cell>
          <cell r="B13047">
            <v>0</v>
          </cell>
        </row>
        <row r="13048">
          <cell r="A13048">
            <v>49478</v>
          </cell>
          <cell r="B13048">
            <v>0</v>
          </cell>
        </row>
        <row r="13049">
          <cell r="A13049">
            <v>49479</v>
          </cell>
          <cell r="B13049">
            <v>0</v>
          </cell>
        </row>
        <row r="13050">
          <cell r="A13050">
            <v>49480</v>
          </cell>
          <cell r="B13050">
            <v>0</v>
          </cell>
        </row>
        <row r="13051">
          <cell r="A13051">
            <v>49481</v>
          </cell>
          <cell r="B13051">
            <v>0</v>
          </cell>
        </row>
        <row r="13052">
          <cell r="A13052">
            <v>49482</v>
          </cell>
          <cell r="B13052">
            <v>0</v>
          </cell>
        </row>
        <row r="13053">
          <cell r="A13053">
            <v>49483</v>
          </cell>
          <cell r="B13053">
            <v>0</v>
          </cell>
        </row>
        <row r="13054">
          <cell r="A13054">
            <v>49484</v>
          </cell>
          <cell r="B13054">
            <v>0</v>
          </cell>
        </row>
        <row r="13055">
          <cell r="A13055">
            <v>49485</v>
          </cell>
          <cell r="B13055">
            <v>0</v>
          </cell>
        </row>
        <row r="13056">
          <cell r="A13056">
            <v>49486</v>
          </cell>
          <cell r="B13056">
            <v>0</v>
          </cell>
        </row>
        <row r="13057">
          <cell r="A13057">
            <v>49487</v>
          </cell>
          <cell r="B13057">
            <v>0</v>
          </cell>
        </row>
        <row r="13058">
          <cell r="A13058">
            <v>49488</v>
          </cell>
          <cell r="B13058">
            <v>0</v>
          </cell>
        </row>
        <row r="13059">
          <cell r="A13059">
            <v>49489</v>
          </cell>
          <cell r="B13059">
            <v>0</v>
          </cell>
        </row>
        <row r="13060">
          <cell r="A13060">
            <v>49490</v>
          </cell>
          <cell r="B13060">
            <v>0</v>
          </cell>
        </row>
        <row r="13061">
          <cell r="A13061">
            <v>49491</v>
          </cell>
          <cell r="B13061">
            <v>0</v>
          </cell>
        </row>
        <row r="13062">
          <cell r="A13062">
            <v>49492</v>
          </cell>
          <cell r="B13062">
            <v>0</v>
          </cell>
        </row>
        <row r="13063">
          <cell r="A13063">
            <v>49493</v>
          </cell>
          <cell r="B13063">
            <v>0</v>
          </cell>
        </row>
        <row r="13064">
          <cell r="A13064">
            <v>49494</v>
          </cell>
          <cell r="B13064">
            <v>0</v>
          </cell>
        </row>
        <row r="13065">
          <cell r="A13065">
            <v>49495</v>
          </cell>
          <cell r="B13065">
            <v>0</v>
          </cell>
        </row>
        <row r="13066">
          <cell r="A13066">
            <v>49496</v>
          </cell>
          <cell r="B13066">
            <v>0</v>
          </cell>
        </row>
        <row r="13067">
          <cell r="A13067">
            <v>49497</v>
          </cell>
          <cell r="B13067">
            <v>0</v>
          </cell>
        </row>
        <row r="13068">
          <cell r="A13068">
            <v>49498</v>
          </cell>
          <cell r="B13068">
            <v>0</v>
          </cell>
        </row>
        <row r="13069">
          <cell r="A13069">
            <v>49499</v>
          </cell>
          <cell r="B13069">
            <v>0</v>
          </cell>
        </row>
        <row r="13070">
          <cell r="A13070">
            <v>49500</v>
          </cell>
          <cell r="B13070">
            <v>0</v>
          </cell>
        </row>
        <row r="13071">
          <cell r="A13071">
            <v>49501</v>
          </cell>
          <cell r="B13071">
            <v>0</v>
          </cell>
        </row>
        <row r="13072">
          <cell r="A13072">
            <v>49502</v>
          </cell>
          <cell r="B13072">
            <v>0</v>
          </cell>
        </row>
        <row r="13073">
          <cell r="A13073">
            <v>49503</v>
          </cell>
          <cell r="B13073">
            <v>0</v>
          </cell>
        </row>
        <row r="13074">
          <cell r="A13074">
            <v>49504</v>
          </cell>
          <cell r="B13074">
            <v>0</v>
          </cell>
        </row>
        <row r="13075">
          <cell r="A13075">
            <v>49505</v>
          </cell>
          <cell r="B13075">
            <v>0</v>
          </cell>
        </row>
        <row r="13076">
          <cell r="A13076">
            <v>49506</v>
          </cell>
          <cell r="B13076">
            <v>0</v>
          </cell>
        </row>
        <row r="13077">
          <cell r="A13077">
            <v>49507</v>
          </cell>
          <cell r="B13077">
            <v>0</v>
          </cell>
        </row>
        <row r="13078">
          <cell r="A13078">
            <v>49508</v>
          </cell>
          <cell r="B13078">
            <v>0</v>
          </cell>
        </row>
        <row r="13079">
          <cell r="A13079">
            <v>49509</v>
          </cell>
          <cell r="B13079">
            <v>0</v>
          </cell>
        </row>
        <row r="13080">
          <cell r="A13080">
            <v>49510</v>
          </cell>
          <cell r="B13080">
            <v>0</v>
          </cell>
        </row>
        <row r="13081">
          <cell r="A13081">
            <v>49511</v>
          </cell>
          <cell r="B13081">
            <v>0</v>
          </cell>
        </row>
        <row r="13082">
          <cell r="A13082">
            <v>49512</v>
          </cell>
          <cell r="B13082">
            <v>0</v>
          </cell>
        </row>
        <row r="13083">
          <cell r="A13083">
            <v>49513</v>
          </cell>
          <cell r="B13083">
            <v>0</v>
          </cell>
        </row>
        <row r="13084">
          <cell r="A13084">
            <v>49514</v>
          </cell>
          <cell r="B13084">
            <v>0</v>
          </cell>
        </row>
        <row r="13085">
          <cell r="A13085">
            <v>49515</v>
          </cell>
          <cell r="B13085">
            <v>0</v>
          </cell>
        </row>
        <row r="13086">
          <cell r="A13086">
            <v>49516</v>
          </cell>
          <cell r="B13086">
            <v>0</v>
          </cell>
        </row>
        <row r="13087">
          <cell r="A13087">
            <v>49517</v>
          </cell>
          <cell r="B13087">
            <v>0</v>
          </cell>
        </row>
        <row r="13088">
          <cell r="A13088">
            <v>49518</v>
          </cell>
          <cell r="B13088">
            <v>0</v>
          </cell>
        </row>
        <row r="13089">
          <cell r="A13089">
            <v>49519</v>
          </cell>
          <cell r="B13089">
            <v>0</v>
          </cell>
        </row>
        <row r="13090">
          <cell r="A13090">
            <v>49520</v>
          </cell>
          <cell r="B13090">
            <v>0</v>
          </cell>
        </row>
        <row r="13091">
          <cell r="A13091">
            <v>49521</v>
          </cell>
          <cell r="B13091">
            <v>0</v>
          </cell>
        </row>
        <row r="13092">
          <cell r="A13092">
            <v>49522</v>
          </cell>
          <cell r="B13092">
            <v>0</v>
          </cell>
        </row>
        <row r="13093">
          <cell r="A13093">
            <v>49523</v>
          </cell>
          <cell r="B13093">
            <v>0</v>
          </cell>
        </row>
        <row r="13094">
          <cell r="A13094">
            <v>49524</v>
          </cell>
          <cell r="B13094">
            <v>0</v>
          </cell>
        </row>
        <row r="13095">
          <cell r="A13095">
            <v>49525</v>
          </cell>
          <cell r="B13095">
            <v>0</v>
          </cell>
        </row>
        <row r="13096">
          <cell r="A13096">
            <v>49526</v>
          </cell>
          <cell r="B13096">
            <v>0</v>
          </cell>
        </row>
        <row r="13097">
          <cell r="A13097">
            <v>49527</v>
          </cell>
          <cell r="B13097">
            <v>0</v>
          </cell>
        </row>
        <row r="13098">
          <cell r="A13098">
            <v>49528</v>
          </cell>
          <cell r="B13098">
            <v>0</v>
          </cell>
        </row>
        <row r="13099">
          <cell r="A13099">
            <v>49529</v>
          </cell>
          <cell r="B13099">
            <v>0</v>
          </cell>
        </row>
        <row r="13100">
          <cell r="A13100">
            <v>49530</v>
          </cell>
          <cell r="B13100">
            <v>0</v>
          </cell>
        </row>
        <row r="13101">
          <cell r="A13101">
            <v>49531</v>
          </cell>
          <cell r="B13101">
            <v>0</v>
          </cell>
        </row>
        <row r="13102">
          <cell r="A13102">
            <v>49532</v>
          </cell>
          <cell r="B13102">
            <v>0</v>
          </cell>
        </row>
        <row r="13103">
          <cell r="A13103">
            <v>49533</v>
          </cell>
          <cell r="B13103">
            <v>0</v>
          </cell>
        </row>
        <row r="13104">
          <cell r="A13104">
            <v>49534</v>
          </cell>
          <cell r="B13104">
            <v>0</v>
          </cell>
        </row>
        <row r="13105">
          <cell r="A13105">
            <v>49535</v>
          </cell>
          <cell r="B13105">
            <v>0</v>
          </cell>
        </row>
        <row r="13106">
          <cell r="A13106">
            <v>49536</v>
          </cell>
          <cell r="B13106">
            <v>0</v>
          </cell>
        </row>
        <row r="13107">
          <cell r="A13107">
            <v>49537</v>
          </cell>
          <cell r="B13107">
            <v>0</v>
          </cell>
        </row>
        <row r="13108">
          <cell r="A13108">
            <v>49538</v>
          </cell>
          <cell r="B13108">
            <v>0</v>
          </cell>
        </row>
        <row r="13109">
          <cell r="A13109">
            <v>49539</v>
          </cell>
          <cell r="B13109">
            <v>0</v>
          </cell>
        </row>
        <row r="13110">
          <cell r="A13110">
            <v>49540</v>
          </cell>
          <cell r="B13110">
            <v>0</v>
          </cell>
        </row>
        <row r="13111">
          <cell r="A13111">
            <v>49541</v>
          </cell>
          <cell r="B13111">
            <v>0</v>
          </cell>
        </row>
        <row r="13112">
          <cell r="A13112">
            <v>49542</v>
          </cell>
          <cell r="B13112">
            <v>0</v>
          </cell>
        </row>
        <row r="13113">
          <cell r="A13113">
            <v>49543</v>
          </cell>
          <cell r="B13113">
            <v>0</v>
          </cell>
        </row>
        <row r="13114">
          <cell r="A13114">
            <v>49544</v>
          </cell>
          <cell r="B13114">
            <v>0</v>
          </cell>
        </row>
        <row r="13115">
          <cell r="A13115">
            <v>49545</v>
          </cell>
          <cell r="B13115">
            <v>0</v>
          </cell>
        </row>
        <row r="13116">
          <cell r="A13116">
            <v>49546</v>
          </cell>
          <cell r="B13116">
            <v>0</v>
          </cell>
        </row>
        <row r="13117">
          <cell r="A13117">
            <v>49547</v>
          </cell>
          <cell r="B13117">
            <v>0</v>
          </cell>
        </row>
        <row r="13118">
          <cell r="A13118">
            <v>49548</v>
          </cell>
          <cell r="B13118">
            <v>0</v>
          </cell>
        </row>
        <row r="13119">
          <cell r="A13119">
            <v>49549</v>
          </cell>
          <cell r="B13119">
            <v>0</v>
          </cell>
        </row>
        <row r="13120">
          <cell r="A13120">
            <v>49550</v>
          </cell>
          <cell r="B13120">
            <v>0</v>
          </cell>
        </row>
        <row r="13121">
          <cell r="A13121">
            <v>49551</v>
          </cell>
          <cell r="B13121">
            <v>0</v>
          </cell>
        </row>
        <row r="13122">
          <cell r="A13122">
            <v>49552</v>
          </cell>
          <cell r="B13122">
            <v>0</v>
          </cell>
        </row>
        <row r="13123">
          <cell r="A13123">
            <v>49553</v>
          </cell>
          <cell r="B13123">
            <v>0</v>
          </cell>
        </row>
        <row r="13124">
          <cell r="A13124">
            <v>49554</v>
          </cell>
          <cell r="B13124">
            <v>0</v>
          </cell>
        </row>
        <row r="13125">
          <cell r="A13125">
            <v>49555</v>
          </cell>
          <cell r="B13125">
            <v>0</v>
          </cell>
        </row>
        <row r="13126">
          <cell r="A13126">
            <v>49556</v>
          </cell>
          <cell r="B13126">
            <v>0</v>
          </cell>
        </row>
        <row r="13127">
          <cell r="A13127">
            <v>49557</v>
          </cell>
          <cell r="B13127">
            <v>0</v>
          </cell>
        </row>
        <row r="13128">
          <cell r="A13128">
            <v>49558</v>
          </cell>
          <cell r="B13128">
            <v>0</v>
          </cell>
        </row>
        <row r="13129">
          <cell r="A13129">
            <v>49559</v>
          </cell>
          <cell r="B13129">
            <v>0</v>
          </cell>
        </row>
        <row r="13130">
          <cell r="A13130">
            <v>49560</v>
          </cell>
          <cell r="B13130">
            <v>0</v>
          </cell>
        </row>
        <row r="13131">
          <cell r="A13131">
            <v>49561</v>
          </cell>
          <cell r="B13131">
            <v>0</v>
          </cell>
        </row>
        <row r="13132">
          <cell r="A13132">
            <v>49562</v>
          </cell>
          <cell r="B13132">
            <v>0</v>
          </cell>
        </row>
        <row r="13133">
          <cell r="A13133">
            <v>49563</v>
          </cell>
          <cell r="B13133">
            <v>0</v>
          </cell>
        </row>
        <row r="13134">
          <cell r="A13134">
            <v>49564</v>
          </cell>
          <cell r="B13134">
            <v>0</v>
          </cell>
        </row>
        <row r="13135">
          <cell r="A13135">
            <v>49565</v>
          </cell>
          <cell r="B13135">
            <v>0</v>
          </cell>
        </row>
        <row r="13136">
          <cell r="A13136">
            <v>49566</v>
          </cell>
          <cell r="B13136">
            <v>0</v>
          </cell>
        </row>
        <row r="13137">
          <cell r="A13137">
            <v>49567</v>
          </cell>
          <cell r="B13137">
            <v>0</v>
          </cell>
        </row>
        <row r="13138">
          <cell r="A13138">
            <v>49568</v>
          </cell>
          <cell r="B13138">
            <v>0</v>
          </cell>
        </row>
        <row r="13139">
          <cell r="A13139">
            <v>49569</v>
          </cell>
          <cell r="B13139">
            <v>0</v>
          </cell>
        </row>
        <row r="13140">
          <cell r="A13140">
            <v>49570</v>
          </cell>
          <cell r="B13140">
            <v>0</v>
          </cell>
        </row>
        <row r="13141">
          <cell r="A13141">
            <v>49571</v>
          </cell>
          <cell r="B13141">
            <v>0</v>
          </cell>
        </row>
        <row r="13142">
          <cell r="A13142">
            <v>49572</v>
          </cell>
          <cell r="B13142">
            <v>0</v>
          </cell>
        </row>
        <row r="13143">
          <cell r="A13143">
            <v>49573</v>
          </cell>
          <cell r="B13143">
            <v>0</v>
          </cell>
        </row>
        <row r="13144">
          <cell r="A13144">
            <v>49574</v>
          </cell>
          <cell r="B13144">
            <v>0</v>
          </cell>
        </row>
        <row r="13145">
          <cell r="A13145">
            <v>49575</v>
          </cell>
          <cell r="B13145">
            <v>0</v>
          </cell>
        </row>
        <row r="13146">
          <cell r="A13146">
            <v>49576</v>
          </cell>
          <cell r="B13146">
            <v>0</v>
          </cell>
        </row>
        <row r="13147">
          <cell r="A13147">
            <v>49577</v>
          </cell>
          <cell r="B13147">
            <v>0</v>
          </cell>
        </row>
        <row r="13148">
          <cell r="A13148">
            <v>49578</v>
          </cell>
          <cell r="B13148">
            <v>0</v>
          </cell>
        </row>
        <row r="13149">
          <cell r="A13149">
            <v>49579</v>
          </cell>
          <cell r="B13149">
            <v>0</v>
          </cell>
        </row>
        <row r="13150">
          <cell r="A13150">
            <v>49580</v>
          </cell>
          <cell r="B13150">
            <v>0</v>
          </cell>
        </row>
        <row r="13151">
          <cell r="A13151">
            <v>49581</v>
          </cell>
          <cell r="B13151">
            <v>0</v>
          </cell>
        </row>
        <row r="13152">
          <cell r="A13152">
            <v>49582</v>
          </cell>
          <cell r="B13152">
            <v>0</v>
          </cell>
        </row>
        <row r="13153">
          <cell r="A13153">
            <v>49583</v>
          </cell>
          <cell r="B13153">
            <v>0</v>
          </cell>
        </row>
        <row r="13154">
          <cell r="A13154">
            <v>49584</v>
          </cell>
          <cell r="B13154">
            <v>0</v>
          </cell>
        </row>
        <row r="13155">
          <cell r="A13155">
            <v>49585</v>
          </cell>
          <cell r="B13155">
            <v>0</v>
          </cell>
        </row>
        <row r="13156">
          <cell r="A13156">
            <v>49586</v>
          </cell>
          <cell r="B13156">
            <v>0</v>
          </cell>
        </row>
        <row r="13157">
          <cell r="A13157">
            <v>49587</v>
          </cell>
          <cell r="B13157">
            <v>0</v>
          </cell>
        </row>
        <row r="13158">
          <cell r="A13158">
            <v>49588</v>
          </cell>
          <cell r="B13158">
            <v>0</v>
          </cell>
        </row>
        <row r="13159">
          <cell r="A13159">
            <v>49589</v>
          </cell>
          <cell r="B13159">
            <v>0</v>
          </cell>
        </row>
        <row r="13160">
          <cell r="A13160">
            <v>49590</v>
          </cell>
          <cell r="B13160">
            <v>0</v>
          </cell>
        </row>
        <row r="13161">
          <cell r="A13161">
            <v>49591</v>
          </cell>
          <cell r="B13161">
            <v>0</v>
          </cell>
        </row>
        <row r="13162">
          <cell r="A13162">
            <v>49592</v>
          </cell>
          <cell r="B13162">
            <v>0</v>
          </cell>
        </row>
        <row r="13163">
          <cell r="A13163">
            <v>49593</v>
          </cell>
          <cell r="B13163">
            <v>0</v>
          </cell>
        </row>
        <row r="13164">
          <cell r="A13164">
            <v>49594</v>
          </cell>
          <cell r="B13164">
            <v>0</v>
          </cell>
        </row>
        <row r="13165">
          <cell r="A13165">
            <v>49595</v>
          </cell>
          <cell r="B13165">
            <v>0</v>
          </cell>
        </row>
        <row r="13166">
          <cell r="A13166">
            <v>49596</v>
          </cell>
          <cell r="B13166">
            <v>0</v>
          </cell>
        </row>
        <row r="13167">
          <cell r="A13167">
            <v>49597</v>
          </cell>
          <cell r="B13167">
            <v>0</v>
          </cell>
        </row>
        <row r="13168">
          <cell r="A13168">
            <v>49598</v>
          </cell>
          <cell r="B13168">
            <v>0</v>
          </cell>
        </row>
        <row r="13169">
          <cell r="A13169">
            <v>49599</v>
          </cell>
          <cell r="B13169">
            <v>0</v>
          </cell>
        </row>
        <row r="13170">
          <cell r="A13170">
            <v>49600</v>
          </cell>
          <cell r="B13170">
            <v>0</v>
          </cell>
        </row>
        <row r="13171">
          <cell r="A13171">
            <v>49601</v>
          </cell>
          <cell r="B13171">
            <v>0</v>
          </cell>
        </row>
        <row r="13172">
          <cell r="A13172">
            <v>49602</v>
          </cell>
          <cell r="B13172">
            <v>0</v>
          </cell>
        </row>
        <row r="13173">
          <cell r="A13173">
            <v>49603</v>
          </cell>
          <cell r="B13173">
            <v>0</v>
          </cell>
        </row>
        <row r="13174">
          <cell r="A13174">
            <v>49604</v>
          </cell>
          <cell r="B13174">
            <v>0</v>
          </cell>
        </row>
        <row r="13175">
          <cell r="A13175">
            <v>49605</v>
          </cell>
          <cell r="B13175">
            <v>0</v>
          </cell>
        </row>
        <row r="13176">
          <cell r="A13176">
            <v>49606</v>
          </cell>
          <cell r="B13176">
            <v>0</v>
          </cell>
        </row>
        <row r="13177">
          <cell r="A13177">
            <v>49607</v>
          </cell>
          <cell r="B13177">
            <v>0</v>
          </cell>
        </row>
        <row r="13178">
          <cell r="A13178">
            <v>49608</v>
          </cell>
          <cell r="B13178">
            <v>0</v>
          </cell>
        </row>
        <row r="13179">
          <cell r="A13179">
            <v>49609</v>
          </cell>
          <cell r="B13179">
            <v>0</v>
          </cell>
        </row>
        <row r="13180">
          <cell r="A13180">
            <v>49610</v>
          </cell>
          <cell r="B13180">
            <v>0</v>
          </cell>
        </row>
        <row r="13181">
          <cell r="A13181">
            <v>49611</v>
          </cell>
          <cell r="B13181">
            <v>0</v>
          </cell>
        </row>
        <row r="13182">
          <cell r="A13182">
            <v>49612</v>
          </cell>
          <cell r="B13182">
            <v>0</v>
          </cell>
        </row>
        <row r="13183">
          <cell r="A13183">
            <v>49613</v>
          </cell>
          <cell r="B13183">
            <v>0</v>
          </cell>
        </row>
        <row r="13184">
          <cell r="A13184">
            <v>49614</v>
          </cell>
          <cell r="B13184">
            <v>0</v>
          </cell>
        </row>
        <row r="13185">
          <cell r="A13185">
            <v>49615</v>
          </cell>
          <cell r="B13185">
            <v>0</v>
          </cell>
        </row>
        <row r="13186">
          <cell r="A13186">
            <v>49616</v>
          </cell>
          <cell r="B13186">
            <v>0</v>
          </cell>
        </row>
        <row r="13187">
          <cell r="A13187">
            <v>49617</v>
          </cell>
          <cell r="B13187">
            <v>0</v>
          </cell>
        </row>
        <row r="13188">
          <cell r="A13188">
            <v>49618</v>
          </cell>
          <cell r="B13188">
            <v>0</v>
          </cell>
        </row>
        <row r="13189">
          <cell r="A13189">
            <v>49619</v>
          </cell>
          <cell r="B13189">
            <v>0</v>
          </cell>
        </row>
        <row r="13190">
          <cell r="A13190">
            <v>49620</v>
          </cell>
          <cell r="B13190">
            <v>0</v>
          </cell>
        </row>
        <row r="13191">
          <cell r="A13191">
            <v>49621</v>
          </cell>
          <cell r="B13191">
            <v>0</v>
          </cell>
        </row>
        <row r="13192">
          <cell r="A13192">
            <v>49622</v>
          </cell>
          <cell r="B13192">
            <v>0</v>
          </cell>
        </row>
        <row r="13193">
          <cell r="A13193">
            <v>49623</v>
          </cell>
          <cell r="B13193">
            <v>0</v>
          </cell>
        </row>
        <row r="13194">
          <cell r="A13194">
            <v>49624</v>
          </cell>
          <cell r="B13194">
            <v>0</v>
          </cell>
        </row>
        <row r="13195">
          <cell r="A13195">
            <v>49625</v>
          </cell>
          <cell r="B13195">
            <v>0</v>
          </cell>
        </row>
        <row r="13196">
          <cell r="A13196">
            <v>49626</v>
          </cell>
          <cell r="B13196">
            <v>0</v>
          </cell>
        </row>
        <row r="13197">
          <cell r="A13197">
            <v>49627</v>
          </cell>
          <cell r="B13197">
            <v>0</v>
          </cell>
        </row>
        <row r="13198">
          <cell r="A13198">
            <v>49628</v>
          </cell>
          <cell r="B13198">
            <v>0</v>
          </cell>
        </row>
        <row r="13199">
          <cell r="A13199">
            <v>49629</v>
          </cell>
          <cell r="B13199">
            <v>0</v>
          </cell>
        </row>
        <row r="13200">
          <cell r="A13200">
            <v>49630</v>
          </cell>
          <cell r="B13200">
            <v>0</v>
          </cell>
        </row>
        <row r="13201">
          <cell r="A13201">
            <v>49631</v>
          </cell>
          <cell r="B13201">
            <v>0</v>
          </cell>
        </row>
        <row r="13202">
          <cell r="A13202">
            <v>49632</v>
          </cell>
          <cell r="B13202">
            <v>0</v>
          </cell>
        </row>
        <row r="13203">
          <cell r="A13203">
            <v>49633</v>
          </cell>
          <cell r="B13203">
            <v>0</v>
          </cell>
        </row>
        <row r="13204">
          <cell r="A13204">
            <v>49634</v>
          </cell>
          <cell r="B13204">
            <v>0</v>
          </cell>
        </row>
        <row r="13205">
          <cell r="A13205">
            <v>49635</v>
          </cell>
          <cell r="B13205">
            <v>0</v>
          </cell>
        </row>
        <row r="13206">
          <cell r="A13206">
            <v>49636</v>
          </cell>
          <cell r="B13206">
            <v>0</v>
          </cell>
        </row>
        <row r="13207">
          <cell r="A13207">
            <v>49637</v>
          </cell>
          <cell r="B13207">
            <v>0</v>
          </cell>
        </row>
        <row r="13208">
          <cell r="A13208">
            <v>49638</v>
          </cell>
          <cell r="B13208">
            <v>0</v>
          </cell>
        </row>
        <row r="13209">
          <cell r="A13209">
            <v>49639</v>
          </cell>
          <cell r="B13209">
            <v>0</v>
          </cell>
        </row>
        <row r="13210">
          <cell r="A13210">
            <v>49640</v>
          </cell>
          <cell r="B13210">
            <v>0</v>
          </cell>
        </row>
        <row r="13211">
          <cell r="A13211">
            <v>49641</v>
          </cell>
          <cell r="B13211">
            <v>0</v>
          </cell>
        </row>
        <row r="13212">
          <cell r="A13212">
            <v>49642</v>
          </cell>
          <cell r="B13212">
            <v>0</v>
          </cell>
        </row>
        <row r="13213">
          <cell r="A13213">
            <v>49643</v>
          </cell>
          <cell r="B13213">
            <v>0</v>
          </cell>
        </row>
        <row r="13214">
          <cell r="A13214">
            <v>49644</v>
          </cell>
          <cell r="B13214">
            <v>0</v>
          </cell>
        </row>
        <row r="13215">
          <cell r="A13215">
            <v>49645</v>
          </cell>
          <cell r="B13215">
            <v>0</v>
          </cell>
        </row>
        <row r="13216">
          <cell r="A13216">
            <v>49646</v>
          </cell>
          <cell r="B13216">
            <v>0</v>
          </cell>
        </row>
        <row r="13217">
          <cell r="A13217">
            <v>49647</v>
          </cell>
          <cell r="B13217">
            <v>0</v>
          </cell>
        </row>
        <row r="13218">
          <cell r="A13218">
            <v>49648</v>
          </cell>
          <cell r="B13218">
            <v>0</v>
          </cell>
        </row>
        <row r="13219">
          <cell r="A13219">
            <v>49649</v>
          </cell>
          <cell r="B13219">
            <v>0</v>
          </cell>
        </row>
        <row r="13220">
          <cell r="A13220">
            <v>49650</v>
          </cell>
          <cell r="B13220">
            <v>0</v>
          </cell>
        </row>
        <row r="13221">
          <cell r="A13221">
            <v>49651</v>
          </cell>
          <cell r="B13221">
            <v>0</v>
          </cell>
        </row>
        <row r="13222">
          <cell r="A13222">
            <v>49652</v>
          </cell>
          <cell r="B13222">
            <v>0</v>
          </cell>
        </row>
        <row r="13223">
          <cell r="A13223">
            <v>49653</v>
          </cell>
          <cell r="B13223">
            <v>0</v>
          </cell>
        </row>
        <row r="13224">
          <cell r="A13224">
            <v>49654</v>
          </cell>
          <cell r="B13224">
            <v>0</v>
          </cell>
        </row>
        <row r="13225">
          <cell r="A13225">
            <v>49655</v>
          </cell>
          <cell r="B13225">
            <v>0</v>
          </cell>
        </row>
        <row r="13226">
          <cell r="A13226">
            <v>49656</v>
          </cell>
          <cell r="B13226">
            <v>0</v>
          </cell>
        </row>
        <row r="13227">
          <cell r="A13227">
            <v>49657</v>
          </cell>
          <cell r="B13227">
            <v>0</v>
          </cell>
        </row>
        <row r="13228">
          <cell r="A13228">
            <v>49658</v>
          </cell>
          <cell r="B13228">
            <v>0</v>
          </cell>
        </row>
        <row r="13229">
          <cell r="A13229">
            <v>49659</v>
          </cell>
          <cell r="B13229">
            <v>0</v>
          </cell>
        </row>
        <row r="13230">
          <cell r="A13230">
            <v>49660</v>
          </cell>
          <cell r="B13230">
            <v>0</v>
          </cell>
        </row>
        <row r="13231">
          <cell r="A13231">
            <v>49661</v>
          </cell>
          <cell r="B13231">
            <v>0</v>
          </cell>
        </row>
        <row r="13232">
          <cell r="A13232">
            <v>49662</v>
          </cell>
          <cell r="B13232">
            <v>0</v>
          </cell>
        </row>
        <row r="13233">
          <cell r="A13233">
            <v>49663</v>
          </cell>
          <cell r="B13233">
            <v>0</v>
          </cell>
        </row>
        <row r="13234">
          <cell r="A13234">
            <v>49664</v>
          </cell>
          <cell r="B13234">
            <v>0</v>
          </cell>
        </row>
        <row r="13235">
          <cell r="A13235">
            <v>49665</v>
          </cell>
          <cell r="B13235">
            <v>0</v>
          </cell>
        </row>
        <row r="13236">
          <cell r="A13236">
            <v>49666</v>
          </cell>
          <cell r="B13236">
            <v>0</v>
          </cell>
        </row>
        <row r="13237">
          <cell r="A13237">
            <v>49667</v>
          </cell>
          <cell r="B13237">
            <v>0</v>
          </cell>
        </row>
        <row r="13238">
          <cell r="A13238">
            <v>49668</v>
          </cell>
          <cell r="B13238">
            <v>0</v>
          </cell>
        </row>
        <row r="13239">
          <cell r="A13239">
            <v>49669</v>
          </cell>
          <cell r="B13239">
            <v>0</v>
          </cell>
        </row>
        <row r="13240">
          <cell r="A13240">
            <v>49670</v>
          </cell>
          <cell r="B13240">
            <v>0</v>
          </cell>
        </row>
        <row r="13241">
          <cell r="A13241">
            <v>49671</v>
          </cell>
          <cell r="B13241">
            <v>0</v>
          </cell>
        </row>
        <row r="13242">
          <cell r="A13242">
            <v>49672</v>
          </cell>
          <cell r="B13242">
            <v>0</v>
          </cell>
        </row>
        <row r="13243">
          <cell r="A13243">
            <v>49673</v>
          </cell>
          <cell r="B13243">
            <v>0</v>
          </cell>
        </row>
        <row r="13244">
          <cell r="A13244">
            <v>49674</v>
          </cell>
          <cell r="B13244">
            <v>0</v>
          </cell>
        </row>
        <row r="13245">
          <cell r="A13245">
            <v>49675</v>
          </cell>
          <cell r="B13245">
            <v>0</v>
          </cell>
        </row>
        <row r="13246">
          <cell r="A13246">
            <v>49676</v>
          </cell>
          <cell r="B13246">
            <v>0</v>
          </cell>
        </row>
        <row r="13247">
          <cell r="A13247">
            <v>49677</v>
          </cell>
          <cell r="B13247">
            <v>0</v>
          </cell>
        </row>
        <row r="13248">
          <cell r="A13248">
            <v>49678</v>
          </cell>
          <cell r="B13248">
            <v>0</v>
          </cell>
        </row>
        <row r="13249">
          <cell r="A13249">
            <v>49679</v>
          </cell>
          <cell r="B13249">
            <v>0</v>
          </cell>
        </row>
        <row r="13250">
          <cell r="A13250">
            <v>49680</v>
          </cell>
          <cell r="B13250">
            <v>0</v>
          </cell>
        </row>
        <row r="13251">
          <cell r="A13251">
            <v>49681</v>
          </cell>
          <cell r="B13251">
            <v>0</v>
          </cell>
        </row>
        <row r="13252">
          <cell r="A13252">
            <v>49682</v>
          </cell>
          <cell r="B13252">
            <v>0</v>
          </cell>
        </row>
        <row r="13253">
          <cell r="A13253">
            <v>49683</v>
          </cell>
          <cell r="B13253">
            <v>0</v>
          </cell>
        </row>
        <row r="13254">
          <cell r="A13254">
            <v>49684</v>
          </cell>
          <cell r="B13254">
            <v>0</v>
          </cell>
        </row>
        <row r="13255">
          <cell r="A13255">
            <v>49685</v>
          </cell>
          <cell r="B13255">
            <v>0</v>
          </cell>
        </row>
        <row r="13256">
          <cell r="A13256">
            <v>49686</v>
          </cell>
          <cell r="B13256">
            <v>0</v>
          </cell>
        </row>
        <row r="13257">
          <cell r="A13257">
            <v>49687</v>
          </cell>
          <cell r="B13257">
            <v>0</v>
          </cell>
        </row>
        <row r="13258">
          <cell r="A13258">
            <v>49688</v>
          </cell>
          <cell r="B13258">
            <v>0</v>
          </cell>
        </row>
        <row r="13259">
          <cell r="A13259">
            <v>49689</v>
          </cell>
          <cell r="B13259">
            <v>0</v>
          </cell>
        </row>
        <row r="13260">
          <cell r="A13260">
            <v>49690</v>
          </cell>
          <cell r="B13260">
            <v>0</v>
          </cell>
        </row>
        <row r="13261">
          <cell r="A13261">
            <v>49691</v>
          </cell>
          <cell r="B13261">
            <v>0</v>
          </cell>
        </row>
        <row r="13262">
          <cell r="A13262">
            <v>49692</v>
          </cell>
          <cell r="B13262">
            <v>0</v>
          </cell>
        </row>
        <row r="13263">
          <cell r="A13263">
            <v>49693</v>
          </cell>
          <cell r="B13263">
            <v>0</v>
          </cell>
        </row>
        <row r="13264">
          <cell r="A13264">
            <v>49694</v>
          </cell>
          <cell r="B13264">
            <v>0</v>
          </cell>
        </row>
        <row r="13265">
          <cell r="A13265">
            <v>49695</v>
          </cell>
          <cell r="B13265">
            <v>0</v>
          </cell>
        </row>
        <row r="13266">
          <cell r="A13266">
            <v>49696</v>
          </cell>
          <cell r="B13266">
            <v>0</v>
          </cell>
        </row>
        <row r="13267">
          <cell r="A13267">
            <v>49697</v>
          </cell>
          <cell r="B13267">
            <v>0</v>
          </cell>
        </row>
        <row r="13268">
          <cell r="A13268">
            <v>49698</v>
          </cell>
          <cell r="B13268">
            <v>0</v>
          </cell>
        </row>
        <row r="13269">
          <cell r="A13269">
            <v>49699</v>
          </cell>
          <cell r="B13269">
            <v>0</v>
          </cell>
        </row>
        <row r="13270">
          <cell r="A13270">
            <v>49700</v>
          </cell>
          <cell r="B13270">
            <v>0</v>
          </cell>
        </row>
        <row r="13271">
          <cell r="A13271">
            <v>49701</v>
          </cell>
          <cell r="B13271">
            <v>0</v>
          </cell>
        </row>
        <row r="13272">
          <cell r="A13272">
            <v>49702</v>
          </cell>
          <cell r="B13272">
            <v>0</v>
          </cell>
        </row>
        <row r="13273">
          <cell r="A13273">
            <v>49703</v>
          </cell>
          <cell r="B13273">
            <v>0</v>
          </cell>
        </row>
        <row r="13274">
          <cell r="A13274">
            <v>49704</v>
          </cell>
          <cell r="B13274">
            <v>0</v>
          </cell>
        </row>
        <row r="13275">
          <cell r="A13275">
            <v>49705</v>
          </cell>
          <cell r="B13275">
            <v>0</v>
          </cell>
        </row>
        <row r="13276">
          <cell r="A13276">
            <v>49706</v>
          </cell>
          <cell r="B13276">
            <v>0</v>
          </cell>
        </row>
        <row r="13277">
          <cell r="A13277">
            <v>49707</v>
          </cell>
          <cell r="B13277">
            <v>0</v>
          </cell>
        </row>
        <row r="13278">
          <cell r="A13278">
            <v>49708</v>
          </cell>
          <cell r="B13278">
            <v>0</v>
          </cell>
        </row>
        <row r="13279">
          <cell r="A13279">
            <v>49709</v>
          </cell>
          <cell r="B13279">
            <v>0</v>
          </cell>
        </row>
        <row r="13280">
          <cell r="A13280">
            <v>49710</v>
          </cell>
          <cell r="B13280">
            <v>0</v>
          </cell>
        </row>
        <row r="13281">
          <cell r="A13281">
            <v>49711</v>
          </cell>
          <cell r="B13281">
            <v>0</v>
          </cell>
        </row>
        <row r="13282">
          <cell r="A13282">
            <v>49712</v>
          </cell>
          <cell r="B13282">
            <v>0</v>
          </cell>
        </row>
        <row r="13283">
          <cell r="A13283">
            <v>49713</v>
          </cell>
          <cell r="B13283">
            <v>0</v>
          </cell>
        </row>
        <row r="13284">
          <cell r="A13284">
            <v>49714</v>
          </cell>
          <cell r="B13284">
            <v>0</v>
          </cell>
        </row>
        <row r="13285">
          <cell r="A13285">
            <v>49715</v>
          </cell>
          <cell r="B13285">
            <v>0</v>
          </cell>
        </row>
        <row r="13286">
          <cell r="A13286">
            <v>49716</v>
          </cell>
          <cell r="B13286">
            <v>0</v>
          </cell>
        </row>
        <row r="13287">
          <cell r="A13287">
            <v>49717</v>
          </cell>
          <cell r="B13287">
            <v>0</v>
          </cell>
        </row>
        <row r="13288">
          <cell r="A13288">
            <v>49718</v>
          </cell>
          <cell r="B13288">
            <v>0</v>
          </cell>
        </row>
        <row r="13289">
          <cell r="A13289">
            <v>49719</v>
          </cell>
          <cell r="B13289">
            <v>0</v>
          </cell>
        </row>
        <row r="13290">
          <cell r="A13290">
            <v>49720</v>
          </cell>
          <cell r="B13290">
            <v>0</v>
          </cell>
        </row>
        <row r="13291">
          <cell r="A13291">
            <v>49721</v>
          </cell>
          <cell r="B13291">
            <v>0</v>
          </cell>
        </row>
        <row r="13292">
          <cell r="A13292">
            <v>49722</v>
          </cell>
          <cell r="B13292">
            <v>0</v>
          </cell>
        </row>
        <row r="13293">
          <cell r="A13293">
            <v>49723</v>
          </cell>
          <cell r="B13293">
            <v>0</v>
          </cell>
        </row>
        <row r="13294">
          <cell r="A13294">
            <v>49724</v>
          </cell>
          <cell r="B13294">
            <v>0</v>
          </cell>
        </row>
        <row r="13295">
          <cell r="A13295">
            <v>49725</v>
          </cell>
          <cell r="B13295">
            <v>0</v>
          </cell>
        </row>
        <row r="13296">
          <cell r="A13296">
            <v>49726</v>
          </cell>
          <cell r="B13296">
            <v>0</v>
          </cell>
        </row>
        <row r="13297">
          <cell r="A13297">
            <v>49727</v>
          </cell>
          <cell r="B13297">
            <v>0</v>
          </cell>
        </row>
        <row r="13298">
          <cell r="A13298">
            <v>49728</v>
          </cell>
          <cell r="B13298">
            <v>0</v>
          </cell>
        </row>
        <row r="13299">
          <cell r="A13299">
            <v>49729</v>
          </cell>
          <cell r="B13299">
            <v>0</v>
          </cell>
        </row>
        <row r="13300">
          <cell r="A13300">
            <v>49730</v>
          </cell>
          <cell r="B13300">
            <v>0</v>
          </cell>
        </row>
        <row r="13301">
          <cell r="A13301">
            <v>49731</v>
          </cell>
          <cell r="B13301">
            <v>0</v>
          </cell>
        </row>
        <row r="13302">
          <cell r="A13302">
            <v>49732</v>
          </cell>
          <cell r="B13302">
            <v>0</v>
          </cell>
        </row>
        <row r="13303">
          <cell r="A13303">
            <v>49733</v>
          </cell>
          <cell r="B13303">
            <v>0</v>
          </cell>
        </row>
        <row r="13304">
          <cell r="A13304">
            <v>49734</v>
          </cell>
          <cell r="B13304">
            <v>0</v>
          </cell>
        </row>
        <row r="13305">
          <cell r="A13305">
            <v>49735</v>
          </cell>
          <cell r="B13305">
            <v>0</v>
          </cell>
        </row>
        <row r="13306">
          <cell r="A13306">
            <v>49736</v>
          </cell>
          <cell r="B13306">
            <v>0</v>
          </cell>
        </row>
        <row r="13307">
          <cell r="A13307">
            <v>49737</v>
          </cell>
          <cell r="B13307">
            <v>0</v>
          </cell>
        </row>
        <row r="13308">
          <cell r="A13308">
            <v>49738</v>
          </cell>
          <cell r="B13308">
            <v>0</v>
          </cell>
        </row>
        <row r="13309">
          <cell r="A13309">
            <v>49739</v>
          </cell>
          <cell r="B13309">
            <v>0</v>
          </cell>
        </row>
        <row r="13310">
          <cell r="A13310">
            <v>49740</v>
          </cell>
          <cell r="B13310">
            <v>0</v>
          </cell>
        </row>
        <row r="13311">
          <cell r="A13311">
            <v>49741</v>
          </cell>
          <cell r="B13311">
            <v>0</v>
          </cell>
        </row>
        <row r="13312">
          <cell r="A13312">
            <v>49742</v>
          </cell>
          <cell r="B13312">
            <v>0</v>
          </cell>
        </row>
        <row r="13313">
          <cell r="A13313">
            <v>49743</v>
          </cell>
          <cell r="B13313">
            <v>0</v>
          </cell>
        </row>
        <row r="13314">
          <cell r="A13314">
            <v>49744</v>
          </cell>
          <cell r="B13314">
            <v>0</v>
          </cell>
        </row>
        <row r="13315">
          <cell r="A13315">
            <v>49745</v>
          </cell>
          <cell r="B13315">
            <v>0</v>
          </cell>
        </row>
        <row r="13316">
          <cell r="A13316">
            <v>49746</v>
          </cell>
          <cell r="B13316">
            <v>0</v>
          </cell>
        </row>
        <row r="13317">
          <cell r="A13317">
            <v>49747</v>
          </cell>
          <cell r="B13317">
            <v>0</v>
          </cell>
        </row>
        <row r="13318">
          <cell r="A13318">
            <v>49748</v>
          </cell>
          <cell r="B13318">
            <v>0</v>
          </cell>
        </row>
        <row r="13319">
          <cell r="A13319">
            <v>49749</v>
          </cell>
          <cell r="B13319">
            <v>0</v>
          </cell>
        </row>
        <row r="13320">
          <cell r="A13320">
            <v>49750</v>
          </cell>
          <cell r="B13320">
            <v>0</v>
          </cell>
        </row>
        <row r="13321">
          <cell r="A13321">
            <v>49751</v>
          </cell>
          <cell r="B13321">
            <v>0</v>
          </cell>
        </row>
        <row r="13322">
          <cell r="A13322">
            <v>49752</v>
          </cell>
          <cell r="B13322">
            <v>0</v>
          </cell>
        </row>
        <row r="13323">
          <cell r="A13323">
            <v>49753</v>
          </cell>
          <cell r="B13323">
            <v>0</v>
          </cell>
        </row>
        <row r="13324">
          <cell r="A13324">
            <v>49754</v>
          </cell>
          <cell r="B13324">
            <v>0</v>
          </cell>
        </row>
        <row r="13325">
          <cell r="A13325">
            <v>49755</v>
          </cell>
          <cell r="B13325">
            <v>0</v>
          </cell>
        </row>
        <row r="13326">
          <cell r="A13326">
            <v>49756</v>
          </cell>
          <cell r="B13326">
            <v>0</v>
          </cell>
        </row>
        <row r="13327">
          <cell r="A13327">
            <v>49757</v>
          </cell>
          <cell r="B13327">
            <v>0</v>
          </cell>
        </row>
        <row r="13328">
          <cell r="A13328">
            <v>49758</v>
          </cell>
          <cell r="B13328">
            <v>0</v>
          </cell>
        </row>
        <row r="13329">
          <cell r="A13329">
            <v>49759</v>
          </cell>
          <cell r="B13329">
            <v>0</v>
          </cell>
        </row>
        <row r="13330">
          <cell r="A13330">
            <v>49760</v>
          </cell>
          <cell r="B13330">
            <v>0</v>
          </cell>
        </row>
        <row r="13331">
          <cell r="A13331">
            <v>49761</v>
          </cell>
          <cell r="B13331">
            <v>0</v>
          </cell>
        </row>
        <row r="13332">
          <cell r="A13332">
            <v>49762</v>
          </cell>
          <cell r="B13332">
            <v>0</v>
          </cell>
        </row>
        <row r="13333">
          <cell r="A13333">
            <v>49763</v>
          </cell>
          <cell r="B13333">
            <v>0</v>
          </cell>
        </row>
        <row r="13334">
          <cell r="A13334">
            <v>49764</v>
          </cell>
          <cell r="B13334">
            <v>0</v>
          </cell>
        </row>
        <row r="13335">
          <cell r="A13335">
            <v>49765</v>
          </cell>
          <cell r="B13335">
            <v>0</v>
          </cell>
        </row>
        <row r="13336">
          <cell r="A13336">
            <v>49766</v>
          </cell>
          <cell r="B13336">
            <v>0</v>
          </cell>
        </row>
        <row r="13337">
          <cell r="A13337">
            <v>49767</v>
          </cell>
          <cell r="B13337">
            <v>0</v>
          </cell>
        </row>
        <row r="13338">
          <cell r="A13338">
            <v>49768</v>
          </cell>
          <cell r="B13338">
            <v>0</v>
          </cell>
        </row>
        <row r="13339">
          <cell r="A13339">
            <v>49769</v>
          </cell>
          <cell r="B13339">
            <v>0</v>
          </cell>
        </row>
        <row r="13340">
          <cell r="A13340">
            <v>49770</v>
          </cell>
          <cell r="B13340">
            <v>0</v>
          </cell>
        </row>
        <row r="13341">
          <cell r="A13341">
            <v>49771</v>
          </cell>
          <cell r="B13341">
            <v>0</v>
          </cell>
        </row>
        <row r="13342">
          <cell r="A13342">
            <v>49772</v>
          </cell>
          <cell r="B13342">
            <v>0</v>
          </cell>
        </row>
        <row r="13343">
          <cell r="A13343">
            <v>49773</v>
          </cell>
          <cell r="B13343">
            <v>0</v>
          </cell>
        </row>
        <row r="13344">
          <cell r="A13344">
            <v>49774</v>
          </cell>
          <cell r="B13344">
            <v>0</v>
          </cell>
        </row>
        <row r="13345">
          <cell r="A13345">
            <v>49775</v>
          </cell>
          <cell r="B13345">
            <v>0</v>
          </cell>
        </row>
        <row r="13346">
          <cell r="A13346">
            <v>49776</v>
          </cell>
          <cell r="B13346">
            <v>0</v>
          </cell>
        </row>
        <row r="13347">
          <cell r="A13347">
            <v>49777</v>
          </cell>
          <cell r="B13347">
            <v>0</v>
          </cell>
        </row>
        <row r="13348">
          <cell r="A13348">
            <v>49778</v>
          </cell>
          <cell r="B13348">
            <v>0</v>
          </cell>
        </row>
        <row r="13349">
          <cell r="A13349">
            <v>49779</v>
          </cell>
          <cell r="B13349">
            <v>0</v>
          </cell>
        </row>
        <row r="13350">
          <cell r="A13350">
            <v>49780</v>
          </cell>
          <cell r="B13350">
            <v>0</v>
          </cell>
        </row>
        <row r="13351">
          <cell r="A13351">
            <v>49781</v>
          </cell>
          <cell r="B13351">
            <v>0</v>
          </cell>
        </row>
        <row r="13352">
          <cell r="A13352">
            <v>49782</v>
          </cell>
          <cell r="B13352">
            <v>0</v>
          </cell>
        </row>
        <row r="13353">
          <cell r="A13353">
            <v>49783</v>
          </cell>
          <cell r="B13353">
            <v>0</v>
          </cell>
        </row>
        <row r="13354">
          <cell r="A13354">
            <v>49784</v>
          </cell>
          <cell r="B13354">
            <v>0</v>
          </cell>
        </row>
        <row r="13355">
          <cell r="A13355">
            <v>49785</v>
          </cell>
          <cell r="B13355">
            <v>0</v>
          </cell>
        </row>
        <row r="13356">
          <cell r="A13356">
            <v>49786</v>
          </cell>
          <cell r="B13356">
            <v>0</v>
          </cell>
        </row>
        <row r="13357">
          <cell r="A13357">
            <v>49787</v>
          </cell>
          <cell r="B13357">
            <v>0</v>
          </cell>
        </row>
        <row r="13358">
          <cell r="A13358">
            <v>49788</v>
          </cell>
          <cell r="B13358">
            <v>0</v>
          </cell>
        </row>
        <row r="13359">
          <cell r="A13359">
            <v>49789</v>
          </cell>
          <cell r="B13359">
            <v>0</v>
          </cell>
        </row>
        <row r="13360">
          <cell r="A13360">
            <v>49790</v>
          </cell>
          <cell r="B13360">
            <v>0</v>
          </cell>
        </row>
        <row r="13361">
          <cell r="A13361">
            <v>49791</v>
          </cell>
          <cell r="B13361">
            <v>0</v>
          </cell>
        </row>
        <row r="13362">
          <cell r="A13362">
            <v>49792</v>
          </cell>
          <cell r="B13362">
            <v>0</v>
          </cell>
        </row>
        <row r="13363">
          <cell r="A13363">
            <v>49793</v>
          </cell>
          <cell r="B13363">
            <v>0</v>
          </cell>
        </row>
        <row r="13364">
          <cell r="A13364">
            <v>49794</v>
          </cell>
          <cell r="B13364">
            <v>0</v>
          </cell>
        </row>
        <row r="13365">
          <cell r="A13365">
            <v>49795</v>
          </cell>
          <cell r="B13365">
            <v>0</v>
          </cell>
        </row>
        <row r="13366">
          <cell r="A13366">
            <v>49796</v>
          </cell>
          <cell r="B13366">
            <v>0</v>
          </cell>
        </row>
        <row r="13367">
          <cell r="A13367">
            <v>49797</v>
          </cell>
          <cell r="B13367">
            <v>0</v>
          </cell>
        </row>
        <row r="13368">
          <cell r="A13368">
            <v>49798</v>
          </cell>
          <cell r="B13368">
            <v>0</v>
          </cell>
        </row>
        <row r="13369">
          <cell r="A13369">
            <v>49799</v>
          </cell>
          <cell r="B13369">
            <v>0</v>
          </cell>
        </row>
        <row r="13370">
          <cell r="A13370">
            <v>49800</v>
          </cell>
          <cell r="B13370">
            <v>0</v>
          </cell>
        </row>
        <row r="13371">
          <cell r="A13371">
            <v>49801</v>
          </cell>
          <cell r="B13371">
            <v>0</v>
          </cell>
        </row>
        <row r="13372">
          <cell r="A13372">
            <v>49802</v>
          </cell>
          <cell r="B13372">
            <v>0</v>
          </cell>
        </row>
        <row r="13373">
          <cell r="A13373">
            <v>49803</v>
          </cell>
          <cell r="B13373">
            <v>0</v>
          </cell>
        </row>
        <row r="13374">
          <cell r="A13374">
            <v>49804</v>
          </cell>
          <cell r="B13374">
            <v>0</v>
          </cell>
        </row>
        <row r="13375">
          <cell r="A13375">
            <v>49805</v>
          </cell>
          <cell r="B13375">
            <v>0</v>
          </cell>
        </row>
        <row r="13376">
          <cell r="A13376">
            <v>49806</v>
          </cell>
          <cell r="B13376">
            <v>0</v>
          </cell>
        </row>
        <row r="13377">
          <cell r="A13377">
            <v>49807</v>
          </cell>
          <cell r="B13377">
            <v>0</v>
          </cell>
        </row>
        <row r="13378">
          <cell r="A13378">
            <v>49808</v>
          </cell>
          <cell r="B13378">
            <v>0</v>
          </cell>
        </row>
        <row r="13379">
          <cell r="A13379">
            <v>49809</v>
          </cell>
          <cell r="B13379">
            <v>0</v>
          </cell>
        </row>
        <row r="13380">
          <cell r="A13380">
            <v>49810</v>
          </cell>
          <cell r="B13380">
            <v>0</v>
          </cell>
        </row>
        <row r="13381">
          <cell r="A13381">
            <v>49811</v>
          </cell>
          <cell r="B13381">
            <v>0</v>
          </cell>
        </row>
        <row r="13382">
          <cell r="A13382">
            <v>49812</v>
          </cell>
          <cell r="B13382">
            <v>0</v>
          </cell>
        </row>
        <row r="13383">
          <cell r="A13383">
            <v>49813</v>
          </cell>
          <cell r="B13383">
            <v>0</v>
          </cell>
        </row>
        <row r="13384">
          <cell r="A13384">
            <v>49814</v>
          </cell>
          <cell r="B13384">
            <v>0</v>
          </cell>
        </row>
        <row r="13385">
          <cell r="A13385">
            <v>49815</v>
          </cell>
          <cell r="B13385">
            <v>0</v>
          </cell>
        </row>
        <row r="13386">
          <cell r="A13386">
            <v>49816</v>
          </cell>
          <cell r="B13386">
            <v>0</v>
          </cell>
        </row>
        <row r="13387">
          <cell r="A13387">
            <v>49817</v>
          </cell>
          <cell r="B13387">
            <v>0</v>
          </cell>
        </row>
        <row r="13388">
          <cell r="A13388">
            <v>49818</v>
          </cell>
          <cell r="B13388">
            <v>0</v>
          </cell>
        </row>
        <row r="13389">
          <cell r="A13389">
            <v>49819</v>
          </cell>
          <cell r="B13389">
            <v>0</v>
          </cell>
        </row>
        <row r="13390">
          <cell r="A13390">
            <v>49820</v>
          </cell>
          <cell r="B13390">
            <v>0</v>
          </cell>
        </row>
        <row r="13391">
          <cell r="A13391">
            <v>49821</v>
          </cell>
          <cell r="B13391">
            <v>0</v>
          </cell>
        </row>
        <row r="13392">
          <cell r="A13392">
            <v>49822</v>
          </cell>
          <cell r="B13392">
            <v>0</v>
          </cell>
        </row>
        <row r="13393">
          <cell r="A13393">
            <v>49823</v>
          </cell>
          <cell r="B13393">
            <v>0</v>
          </cell>
        </row>
        <row r="13394">
          <cell r="A13394">
            <v>49824</v>
          </cell>
          <cell r="B13394">
            <v>0</v>
          </cell>
        </row>
        <row r="13395">
          <cell r="A13395">
            <v>49825</v>
          </cell>
          <cell r="B13395">
            <v>0</v>
          </cell>
        </row>
        <row r="13396">
          <cell r="A13396">
            <v>49826</v>
          </cell>
          <cell r="B13396">
            <v>0</v>
          </cell>
        </row>
        <row r="13397">
          <cell r="A13397">
            <v>49827</v>
          </cell>
          <cell r="B13397">
            <v>0</v>
          </cell>
        </row>
        <row r="13398">
          <cell r="A13398">
            <v>49828</v>
          </cell>
          <cell r="B13398">
            <v>0</v>
          </cell>
        </row>
        <row r="13399">
          <cell r="A13399">
            <v>49829</v>
          </cell>
          <cell r="B13399">
            <v>0</v>
          </cell>
        </row>
        <row r="13400">
          <cell r="A13400">
            <v>49830</v>
          </cell>
          <cell r="B13400">
            <v>0</v>
          </cell>
        </row>
        <row r="13401">
          <cell r="A13401">
            <v>49831</v>
          </cell>
          <cell r="B13401">
            <v>0</v>
          </cell>
        </row>
        <row r="13402">
          <cell r="A13402">
            <v>49832</v>
          </cell>
          <cell r="B13402">
            <v>0</v>
          </cell>
        </row>
        <row r="13403">
          <cell r="A13403">
            <v>49833</v>
          </cell>
          <cell r="B13403">
            <v>0</v>
          </cell>
        </row>
        <row r="13404">
          <cell r="A13404">
            <v>49834</v>
          </cell>
          <cell r="B13404">
            <v>0</v>
          </cell>
        </row>
        <row r="13405">
          <cell r="A13405">
            <v>49835</v>
          </cell>
          <cell r="B13405">
            <v>0</v>
          </cell>
        </row>
        <row r="13406">
          <cell r="A13406">
            <v>49836</v>
          </cell>
          <cell r="B13406">
            <v>0</v>
          </cell>
        </row>
        <row r="13407">
          <cell r="A13407">
            <v>49837</v>
          </cell>
          <cell r="B13407">
            <v>0</v>
          </cell>
        </row>
        <row r="13408">
          <cell r="A13408">
            <v>49838</v>
          </cell>
          <cell r="B13408">
            <v>0</v>
          </cell>
        </row>
        <row r="13409">
          <cell r="A13409">
            <v>49839</v>
          </cell>
          <cell r="B13409">
            <v>0</v>
          </cell>
        </row>
        <row r="13410">
          <cell r="A13410">
            <v>49840</v>
          </cell>
          <cell r="B13410">
            <v>0</v>
          </cell>
        </row>
        <row r="13411">
          <cell r="A13411">
            <v>49841</v>
          </cell>
          <cell r="B13411">
            <v>0</v>
          </cell>
        </row>
        <row r="13412">
          <cell r="A13412">
            <v>49842</v>
          </cell>
          <cell r="B13412">
            <v>0</v>
          </cell>
        </row>
        <row r="13413">
          <cell r="A13413">
            <v>49843</v>
          </cell>
          <cell r="B13413">
            <v>0</v>
          </cell>
        </row>
        <row r="13414">
          <cell r="A13414">
            <v>49844</v>
          </cell>
          <cell r="B13414">
            <v>0</v>
          </cell>
        </row>
        <row r="13415">
          <cell r="A13415">
            <v>49845</v>
          </cell>
          <cell r="B13415">
            <v>0</v>
          </cell>
        </row>
        <row r="13416">
          <cell r="A13416">
            <v>49846</v>
          </cell>
          <cell r="B13416">
            <v>0</v>
          </cell>
        </row>
        <row r="13417">
          <cell r="A13417">
            <v>49847</v>
          </cell>
          <cell r="B13417">
            <v>0</v>
          </cell>
        </row>
        <row r="13418">
          <cell r="A13418">
            <v>49848</v>
          </cell>
          <cell r="B13418">
            <v>0</v>
          </cell>
        </row>
        <row r="13419">
          <cell r="A13419">
            <v>49849</v>
          </cell>
          <cell r="B13419">
            <v>0</v>
          </cell>
        </row>
        <row r="13420">
          <cell r="A13420">
            <v>49850</v>
          </cell>
          <cell r="B13420">
            <v>0</v>
          </cell>
        </row>
        <row r="13421">
          <cell r="A13421">
            <v>49851</v>
          </cell>
          <cell r="B13421">
            <v>0</v>
          </cell>
        </row>
        <row r="13422">
          <cell r="A13422">
            <v>49852</v>
          </cell>
          <cell r="B13422">
            <v>0</v>
          </cell>
        </row>
        <row r="13423">
          <cell r="A13423">
            <v>49853</v>
          </cell>
          <cell r="B13423">
            <v>0</v>
          </cell>
        </row>
        <row r="13424">
          <cell r="A13424">
            <v>49854</v>
          </cell>
          <cell r="B13424">
            <v>0</v>
          </cell>
        </row>
        <row r="13425">
          <cell r="A13425">
            <v>49855</v>
          </cell>
          <cell r="B13425">
            <v>0</v>
          </cell>
        </row>
        <row r="13426">
          <cell r="A13426">
            <v>49856</v>
          </cell>
          <cell r="B13426">
            <v>0</v>
          </cell>
        </row>
        <row r="13427">
          <cell r="A13427">
            <v>49857</v>
          </cell>
          <cell r="B13427">
            <v>0</v>
          </cell>
        </row>
        <row r="13428">
          <cell r="A13428">
            <v>49858</v>
          </cell>
          <cell r="B13428">
            <v>0</v>
          </cell>
        </row>
        <row r="13429">
          <cell r="A13429">
            <v>49859</v>
          </cell>
          <cell r="B13429">
            <v>0</v>
          </cell>
        </row>
        <row r="13430">
          <cell r="A13430">
            <v>49860</v>
          </cell>
          <cell r="B13430">
            <v>0</v>
          </cell>
        </row>
        <row r="13431">
          <cell r="A13431">
            <v>49861</v>
          </cell>
          <cell r="B13431">
            <v>0</v>
          </cell>
        </row>
        <row r="13432">
          <cell r="A13432">
            <v>49862</v>
          </cell>
          <cell r="B13432">
            <v>0</v>
          </cell>
        </row>
        <row r="13433">
          <cell r="A13433">
            <v>49863</v>
          </cell>
          <cell r="B13433">
            <v>0</v>
          </cell>
        </row>
        <row r="13434">
          <cell r="A13434">
            <v>49864</v>
          </cell>
          <cell r="B13434">
            <v>0</v>
          </cell>
        </row>
        <row r="13435">
          <cell r="A13435">
            <v>49865</v>
          </cell>
          <cell r="B13435">
            <v>0</v>
          </cell>
        </row>
        <row r="13436">
          <cell r="A13436">
            <v>49866</v>
          </cell>
          <cell r="B13436">
            <v>0</v>
          </cell>
        </row>
        <row r="13437">
          <cell r="A13437">
            <v>49867</v>
          </cell>
          <cell r="B13437">
            <v>0</v>
          </cell>
        </row>
        <row r="13438">
          <cell r="A13438">
            <v>49868</v>
          </cell>
          <cell r="B13438">
            <v>0</v>
          </cell>
        </row>
        <row r="13439">
          <cell r="A13439">
            <v>49869</v>
          </cell>
          <cell r="B13439">
            <v>0</v>
          </cell>
        </row>
        <row r="13440">
          <cell r="A13440">
            <v>49870</v>
          </cell>
          <cell r="B13440">
            <v>0</v>
          </cell>
        </row>
        <row r="13441">
          <cell r="A13441">
            <v>49871</v>
          </cell>
          <cell r="B13441">
            <v>0</v>
          </cell>
        </row>
        <row r="13442">
          <cell r="A13442">
            <v>49872</v>
          </cell>
          <cell r="B13442">
            <v>0</v>
          </cell>
        </row>
        <row r="13443">
          <cell r="A13443">
            <v>49873</v>
          </cell>
          <cell r="B13443">
            <v>0</v>
          </cell>
        </row>
        <row r="13444">
          <cell r="A13444">
            <v>49874</v>
          </cell>
          <cell r="B13444">
            <v>0</v>
          </cell>
        </row>
        <row r="13445">
          <cell r="A13445">
            <v>49875</v>
          </cell>
          <cell r="B13445">
            <v>0</v>
          </cell>
        </row>
        <row r="13446">
          <cell r="A13446">
            <v>49876</v>
          </cell>
          <cell r="B13446">
            <v>0</v>
          </cell>
        </row>
        <row r="13447">
          <cell r="A13447">
            <v>49877</v>
          </cell>
          <cell r="B13447">
            <v>0</v>
          </cell>
        </row>
        <row r="13448">
          <cell r="A13448">
            <v>49878</v>
          </cell>
          <cell r="B13448">
            <v>0</v>
          </cell>
        </row>
        <row r="13449">
          <cell r="A13449">
            <v>49879</v>
          </cell>
          <cell r="B13449">
            <v>0</v>
          </cell>
        </row>
        <row r="13450">
          <cell r="A13450">
            <v>49880</v>
          </cell>
          <cell r="B13450">
            <v>0</v>
          </cell>
        </row>
        <row r="13451">
          <cell r="A13451">
            <v>49881</v>
          </cell>
          <cell r="B13451">
            <v>0</v>
          </cell>
        </row>
        <row r="13452">
          <cell r="A13452">
            <v>49882</v>
          </cell>
          <cell r="B13452">
            <v>0</v>
          </cell>
        </row>
        <row r="13453">
          <cell r="A13453">
            <v>49883</v>
          </cell>
          <cell r="B13453">
            <v>0</v>
          </cell>
        </row>
        <row r="13454">
          <cell r="A13454">
            <v>49884</v>
          </cell>
          <cell r="B13454">
            <v>0</v>
          </cell>
        </row>
        <row r="13455">
          <cell r="A13455">
            <v>49885</v>
          </cell>
          <cell r="B13455">
            <v>0</v>
          </cell>
        </row>
        <row r="13456">
          <cell r="A13456">
            <v>49886</v>
          </cell>
          <cell r="B13456">
            <v>0</v>
          </cell>
        </row>
        <row r="13457">
          <cell r="A13457">
            <v>49887</v>
          </cell>
          <cell r="B13457">
            <v>0</v>
          </cell>
        </row>
        <row r="13458">
          <cell r="A13458">
            <v>49888</v>
          </cell>
          <cell r="B13458">
            <v>0</v>
          </cell>
        </row>
        <row r="13459">
          <cell r="A13459">
            <v>49889</v>
          </cell>
          <cell r="B13459">
            <v>0</v>
          </cell>
        </row>
        <row r="13460">
          <cell r="A13460">
            <v>49890</v>
          </cell>
          <cell r="B13460">
            <v>0</v>
          </cell>
        </row>
        <row r="13461">
          <cell r="A13461">
            <v>49891</v>
          </cell>
          <cell r="B13461">
            <v>0</v>
          </cell>
        </row>
        <row r="13462">
          <cell r="A13462">
            <v>49892</v>
          </cell>
          <cell r="B13462">
            <v>0</v>
          </cell>
        </row>
        <row r="13463">
          <cell r="A13463">
            <v>49893</v>
          </cell>
          <cell r="B13463">
            <v>0</v>
          </cell>
        </row>
        <row r="13464">
          <cell r="A13464">
            <v>49894</v>
          </cell>
          <cell r="B13464">
            <v>0</v>
          </cell>
        </row>
        <row r="13465">
          <cell r="A13465">
            <v>49895</v>
          </cell>
          <cell r="B13465">
            <v>0</v>
          </cell>
        </row>
        <row r="13466">
          <cell r="A13466">
            <v>49896</v>
          </cell>
          <cell r="B13466">
            <v>0</v>
          </cell>
        </row>
        <row r="13467">
          <cell r="A13467">
            <v>49897</v>
          </cell>
          <cell r="B13467">
            <v>0</v>
          </cell>
        </row>
        <row r="13468">
          <cell r="A13468">
            <v>49898</v>
          </cell>
          <cell r="B13468">
            <v>0</v>
          </cell>
        </row>
        <row r="13469">
          <cell r="A13469">
            <v>49899</v>
          </cell>
          <cell r="B13469">
            <v>0</v>
          </cell>
        </row>
        <row r="13470">
          <cell r="A13470">
            <v>49900</v>
          </cell>
          <cell r="B13470">
            <v>0</v>
          </cell>
        </row>
        <row r="13471">
          <cell r="A13471">
            <v>49901</v>
          </cell>
          <cell r="B13471">
            <v>0</v>
          </cell>
        </row>
        <row r="13472">
          <cell r="A13472">
            <v>49902</v>
          </cell>
          <cell r="B13472">
            <v>0</v>
          </cell>
        </row>
        <row r="13473">
          <cell r="A13473">
            <v>49903</v>
          </cell>
          <cell r="B13473">
            <v>0</v>
          </cell>
        </row>
        <row r="13474">
          <cell r="A13474">
            <v>49904</v>
          </cell>
          <cell r="B13474">
            <v>0</v>
          </cell>
        </row>
        <row r="13475">
          <cell r="A13475">
            <v>49905</v>
          </cell>
          <cell r="B13475">
            <v>0</v>
          </cell>
        </row>
        <row r="13476">
          <cell r="A13476">
            <v>49906</v>
          </cell>
          <cell r="B13476">
            <v>0</v>
          </cell>
        </row>
        <row r="13477">
          <cell r="A13477">
            <v>49907</v>
          </cell>
          <cell r="B13477">
            <v>0</v>
          </cell>
        </row>
        <row r="13478">
          <cell r="A13478">
            <v>49908</v>
          </cell>
          <cell r="B13478">
            <v>0</v>
          </cell>
        </row>
        <row r="13479">
          <cell r="A13479">
            <v>49909</v>
          </cell>
          <cell r="B13479">
            <v>0</v>
          </cell>
        </row>
        <row r="13480">
          <cell r="A13480">
            <v>49910</v>
          </cell>
          <cell r="B13480">
            <v>0</v>
          </cell>
        </row>
        <row r="13481">
          <cell r="A13481">
            <v>49911</v>
          </cell>
          <cell r="B13481">
            <v>0</v>
          </cell>
        </row>
        <row r="13482">
          <cell r="A13482">
            <v>49912</v>
          </cell>
          <cell r="B13482">
            <v>0</v>
          </cell>
        </row>
        <row r="13483">
          <cell r="A13483">
            <v>49913</v>
          </cell>
          <cell r="B13483">
            <v>0</v>
          </cell>
        </row>
        <row r="13484">
          <cell r="A13484">
            <v>49914</v>
          </cell>
          <cell r="B13484">
            <v>0</v>
          </cell>
        </row>
        <row r="13485">
          <cell r="A13485">
            <v>49915</v>
          </cell>
          <cell r="B13485">
            <v>0</v>
          </cell>
        </row>
        <row r="13486">
          <cell r="A13486">
            <v>49916</v>
          </cell>
          <cell r="B13486">
            <v>0</v>
          </cell>
        </row>
        <row r="13487">
          <cell r="A13487">
            <v>49917</v>
          </cell>
          <cell r="B13487">
            <v>0</v>
          </cell>
        </row>
        <row r="13488">
          <cell r="A13488">
            <v>49918</v>
          </cell>
          <cell r="B13488">
            <v>0</v>
          </cell>
        </row>
        <row r="13489">
          <cell r="A13489">
            <v>49919</v>
          </cell>
          <cell r="B13489">
            <v>0</v>
          </cell>
        </row>
        <row r="13490">
          <cell r="A13490">
            <v>49920</v>
          </cell>
          <cell r="B13490">
            <v>0</v>
          </cell>
        </row>
        <row r="13491">
          <cell r="A13491">
            <v>49921</v>
          </cell>
          <cell r="B13491">
            <v>0</v>
          </cell>
        </row>
        <row r="13492">
          <cell r="A13492">
            <v>49922</v>
          </cell>
          <cell r="B13492">
            <v>0</v>
          </cell>
        </row>
        <row r="13493">
          <cell r="A13493">
            <v>49923</v>
          </cell>
          <cell r="B13493">
            <v>0</v>
          </cell>
        </row>
        <row r="13494">
          <cell r="A13494">
            <v>49924</v>
          </cell>
          <cell r="B13494">
            <v>0</v>
          </cell>
        </row>
        <row r="13495">
          <cell r="A13495">
            <v>49925</v>
          </cell>
          <cell r="B13495">
            <v>0</v>
          </cell>
        </row>
        <row r="13496">
          <cell r="A13496">
            <v>49926</v>
          </cell>
          <cell r="B13496">
            <v>0</v>
          </cell>
        </row>
        <row r="13497">
          <cell r="A13497">
            <v>49927</v>
          </cell>
          <cell r="B13497">
            <v>0</v>
          </cell>
        </row>
        <row r="13498">
          <cell r="A13498">
            <v>49928</v>
          </cell>
          <cell r="B13498">
            <v>0</v>
          </cell>
        </row>
        <row r="13499">
          <cell r="A13499">
            <v>49929</v>
          </cell>
          <cell r="B13499">
            <v>0</v>
          </cell>
        </row>
        <row r="13500">
          <cell r="A13500">
            <v>49930</v>
          </cell>
          <cell r="B13500">
            <v>0</v>
          </cell>
        </row>
        <row r="13501">
          <cell r="A13501">
            <v>49931</v>
          </cell>
          <cell r="B13501">
            <v>0</v>
          </cell>
        </row>
        <row r="13502">
          <cell r="A13502">
            <v>49932</v>
          </cell>
          <cell r="B13502">
            <v>0</v>
          </cell>
        </row>
        <row r="13503">
          <cell r="A13503">
            <v>49933</v>
          </cell>
          <cell r="B13503">
            <v>0</v>
          </cell>
        </row>
        <row r="13504">
          <cell r="A13504">
            <v>49934</v>
          </cell>
          <cell r="B13504">
            <v>0</v>
          </cell>
        </row>
        <row r="13505">
          <cell r="A13505">
            <v>49935</v>
          </cell>
          <cell r="B13505">
            <v>0</v>
          </cell>
        </row>
        <row r="13506">
          <cell r="A13506">
            <v>49936</v>
          </cell>
          <cell r="B13506">
            <v>0</v>
          </cell>
        </row>
        <row r="13507">
          <cell r="A13507">
            <v>49937</v>
          </cell>
          <cell r="B13507">
            <v>0</v>
          </cell>
        </row>
        <row r="13508">
          <cell r="A13508">
            <v>49938</v>
          </cell>
          <cell r="B13508">
            <v>0</v>
          </cell>
        </row>
        <row r="13509">
          <cell r="A13509">
            <v>49939</v>
          </cell>
          <cell r="B13509">
            <v>0</v>
          </cell>
        </row>
        <row r="13510">
          <cell r="A13510">
            <v>49940</v>
          </cell>
          <cell r="B13510">
            <v>0</v>
          </cell>
        </row>
        <row r="13511">
          <cell r="A13511">
            <v>49941</v>
          </cell>
          <cell r="B13511">
            <v>0</v>
          </cell>
        </row>
        <row r="13512">
          <cell r="A13512">
            <v>49942</v>
          </cell>
          <cell r="B13512">
            <v>0</v>
          </cell>
        </row>
        <row r="13513">
          <cell r="A13513">
            <v>49943</v>
          </cell>
          <cell r="B13513">
            <v>0</v>
          </cell>
        </row>
        <row r="13514">
          <cell r="A13514">
            <v>49944</v>
          </cell>
          <cell r="B13514">
            <v>0</v>
          </cell>
        </row>
        <row r="13515">
          <cell r="A13515">
            <v>49945</v>
          </cell>
          <cell r="B13515">
            <v>0</v>
          </cell>
        </row>
        <row r="13516">
          <cell r="A13516">
            <v>49946</v>
          </cell>
          <cell r="B13516">
            <v>0</v>
          </cell>
        </row>
        <row r="13517">
          <cell r="A13517">
            <v>49947</v>
          </cell>
          <cell r="B13517">
            <v>0</v>
          </cell>
        </row>
        <row r="13518">
          <cell r="A13518">
            <v>49948</v>
          </cell>
          <cell r="B13518">
            <v>0</v>
          </cell>
        </row>
        <row r="13519">
          <cell r="A13519">
            <v>49949</v>
          </cell>
          <cell r="B13519">
            <v>0</v>
          </cell>
        </row>
        <row r="13520">
          <cell r="A13520">
            <v>49950</v>
          </cell>
          <cell r="B13520">
            <v>0</v>
          </cell>
        </row>
        <row r="13521">
          <cell r="A13521">
            <v>49951</v>
          </cell>
          <cell r="B13521">
            <v>0</v>
          </cell>
        </row>
        <row r="13522">
          <cell r="A13522">
            <v>49952</v>
          </cell>
          <cell r="B13522">
            <v>0</v>
          </cell>
        </row>
        <row r="13523">
          <cell r="A13523">
            <v>49953</v>
          </cell>
          <cell r="B13523">
            <v>0</v>
          </cell>
        </row>
        <row r="13524">
          <cell r="A13524">
            <v>49954</v>
          </cell>
          <cell r="B13524">
            <v>0</v>
          </cell>
        </row>
        <row r="13525">
          <cell r="A13525">
            <v>49955</v>
          </cell>
          <cell r="B13525">
            <v>0</v>
          </cell>
        </row>
        <row r="13526">
          <cell r="A13526">
            <v>49956</v>
          </cell>
          <cell r="B13526">
            <v>0</v>
          </cell>
        </row>
        <row r="13527">
          <cell r="A13527">
            <v>49957</v>
          </cell>
          <cell r="B13527">
            <v>0</v>
          </cell>
        </row>
        <row r="13528">
          <cell r="A13528">
            <v>49958</v>
          </cell>
          <cell r="B13528">
            <v>0</v>
          </cell>
        </row>
        <row r="13529">
          <cell r="A13529">
            <v>49959</v>
          </cell>
          <cell r="B13529">
            <v>0</v>
          </cell>
        </row>
        <row r="13530">
          <cell r="A13530">
            <v>49960</v>
          </cell>
          <cell r="B13530">
            <v>0</v>
          </cell>
        </row>
        <row r="13531">
          <cell r="A13531">
            <v>49961</v>
          </cell>
          <cell r="B13531">
            <v>0</v>
          </cell>
        </row>
        <row r="13532">
          <cell r="A13532">
            <v>49962</v>
          </cell>
          <cell r="B13532">
            <v>0</v>
          </cell>
        </row>
        <row r="13533">
          <cell r="A13533">
            <v>49963</v>
          </cell>
          <cell r="B13533">
            <v>0</v>
          </cell>
        </row>
        <row r="13534">
          <cell r="A13534">
            <v>49964</v>
          </cell>
          <cell r="B13534">
            <v>0</v>
          </cell>
        </row>
        <row r="13535">
          <cell r="A13535">
            <v>49965</v>
          </cell>
          <cell r="B13535">
            <v>0</v>
          </cell>
        </row>
        <row r="13536">
          <cell r="A13536">
            <v>49966</v>
          </cell>
          <cell r="B13536">
            <v>0</v>
          </cell>
        </row>
        <row r="13537">
          <cell r="A13537">
            <v>49967</v>
          </cell>
          <cell r="B13537">
            <v>0</v>
          </cell>
        </row>
        <row r="13538">
          <cell r="A13538">
            <v>49968</v>
          </cell>
          <cell r="B13538">
            <v>0</v>
          </cell>
        </row>
        <row r="13539">
          <cell r="A13539">
            <v>49969</v>
          </cell>
          <cell r="B13539">
            <v>0</v>
          </cell>
        </row>
        <row r="13540">
          <cell r="A13540">
            <v>49970</v>
          </cell>
          <cell r="B13540">
            <v>0</v>
          </cell>
        </row>
        <row r="13541">
          <cell r="A13541">
            <v>49971</v>
          </cell>
          <cell r="B13541">
            <v>0</v>
          </cell>
        </row>
        <row r="13542">
          <cell r="A13542">
            <v>49972</v>
          </cell>
          <cell r="B13542">
            <v>0</v>
          </cell>
        </row>
        <row r="13543">
          <cell r="A13543">
            <v>49973</v>
          </cell>
          <cell r="B13543">
            <v>0</v>
          </cell>
        </row>
        <row r="13544">
          <cell r="A13544">
            <v>49974</v>
          </cell>
          <cell r="B13544">
            <v>0</v>
          </cell>
        </row>
        <row r="13545">
          <cell r="A13545">
            <v>49975</v>
          </cell>
          <cell r="B13545">
            <v>0</v>
          </cell>
        </row>
        <row r="13546">
          <cell r="A13546">
            <v>49976</v>
          </cell>
          <cell r="B13546">
            <v>0</v>
          </cell>
        </row>
        <row r="13547">
          <cell r="A13547">
            <v>49977</v>
          </cell>
          <cell r="B13547">
            <v>0</v>
          </cell>
        </row>
        <row r="13548">
          <cell r="A13548">
            <v>49978</v>
          </cell>
          <cell r="B13548">
            <v>0</v>
          </cell>
        </row>
        <row r="13549">
          <cell r="A13549">
            <v>49979</v>
          </cell>
          <cell r="B13549">
            <v>0</v>
          </cell>
        </row>
        <row r="13550">
          <cell r="A13550">
            <v>49980</v>
          </cell>
          <cell r="B13550">
            <v>0</v>
          </cell>
        </row>
        <row r="13551">
          <cell r="A13551">
            <v>49981</v>
          </cell>
          <cell r="B13551">
            <v>0</v>
          </cell>
        </row>
        <row r="13552">
          <cell r="A13552">
            <v>49982</v>
          </cell>
          <cell r="B13552">
            <v>0</v>
          </cell>
        </row>
        <row r="13553">
          <cell r="A13553">
            <v>49983</v>
          </cell>
          <cell r="B13553">
            <v>0</v>
          </cell>
        </row>
        <row r="13554">
          <cell r="A13554">
            <v>49984</v>
          </cell>
          <cell r="B13554">
            <v>0</v>
          </cell>
        </row>
        <row r="13555">
          <cell r="A13555">
            <v>49985</v>
          </cell>
          <cell r="B13555">
            <v>0</v>
          </cell>
        </row>
        <row r="13556">
          <cell r="A13556">
            <v>49986</v>
          </cell>
          <cell r="B13556">
            <v>0</v>
          </cell>
        </row>
        <row r="13557">
          <cell r="A13557">
            <v>49987</v>
          </cell>
          <cell r="B13557">
            <v>0</v>
          </cell>
        </row>
        <row r="13558">
          <cell r="A13558">
            <v>49988</v>
          </cell>
          <cell r="B13558">
            <v>0</v>
          </cell>
        </row>
        <row r="13559">
          <cell r="A13559">
            <v>49989</v>
          </cell>
          <cell r="B13559">
            <v>0</v>
          </cell>
        </row>
        <row r="13560">
          <cell r="A13560">
            <v>49990</v>
          </cell>
          <cell r="B13560">
            <v>0</v>
          </cell>
        </row>
        <row r="13561">
          <cell r="A13561">
            <v>49991</v>
          </cell>
          <cell r="B13561">
            <v>0</v>
          </cell>
        </row>
        <row r="13562">
          <cell r="A13562">
            <v>49992</v>
          </cell>
          <cell r="B13562">
            <v>0</v>
          </cell>
        </row>
        <row r="13563">
          <cell r="A13563">
            <v>49993</v>
          </cell>
          <cell r="B13563">
            <v>0</v>
          </cell>
        </row>
        <row r="13564">
          <cell r="A13564">
            <v>49994</v>
          </cell>
          <cell r="B13564">
            <v>0</v>
          </cell>
        </row>
        <row r="13565">
          <cell r="A13565">
            <v>49995</v>
          </cell>
          <cell r="B13565">
            <v>0</v>
          </cell>
        </row>
        <row r="13566">
          <cell r="A13566">
            <v>49996</v>
          </cell>
          <cell r="B13566">
            <v>0</v>
          </cell>
        </row>
        <row r="13567">
          <cell r="A13567">
            <v>49997</v>
          </cell>
          <cell r="B13567">
            <v>0</v>
          </cell>
        </row>
        <row r="13568">
          <cell r="A13568">
            <v>49998</v>
          </cell>
          <cell r="B13568">
            <v>0</v>
          </cell>
        </row>
        <row r="13569">
          <cell r="A13569">
            <v>49999</v>
          </cell>
          <cell r="B13569">
            <v>0</v>
          </cell>
        </row>
        <row r="13570">
          <cell r="A13570">
            <v>50000</v>
          </cell>
          <cell r="B13570">
            <v>0</v>
          </cell>
        </row>
        <row r="13571">
          <cell r="A13571">
            <v>50001</v>
          </cell>
          <cell r="B13571">
            <v>0</v>
          </cell>
        </row>
        <row r="13572">
          <cell r="A13572">
            <v>50002</v>
          </cell>
          <cell r="B13572">
            <v>0</v>
          </cell>
        </row>
        <row r="13573">
          <cell r="A13573">
            <v>50003</v>
          </cell>
          <cell r="B13573">
            <v>0</v>
          </cell>
        </row>
        <row r="13574">
          <cell r="A13574">
            <v>50004</v>
          </cell>
          <cell r="B13574">
            <v>0</v>
          </cell>
        </row>
        <row r="13575">
          <cell r="A13575">
            <v>50005</v>
          </cell>
          <cell r="B13575">
            <v>0</v>
          </cell>
        </row>
        <row r="13576">
          <cell r="A13576">
            <v>50006</v>
          </cell>
          <cell r="B13576">
            <v>0</v>
          </cell>
        </row>
        <row r="13577">
          <cell r="A13577">
            <v>50007</v>
          </cell>
          <cell r="B13577">
            <v>0</v>
          </cell>
        </row>
        <row r="13578">
          <cell r="A13578">
            <v>50008</v>
          </cell>
          <cell r="B13578">
            <v>0</v>
          </cell>
        </row>
        <row r="13579">
          <cell r="A13579">
            <v>50009</v>
          </cell>
          <cell r="B13579">
            <v>0</v>
          </cell>
        </row>
        <row r="13580">
          <cell r="A13580">
            <v>50010</v>
          </cell>
          <cell r="B13580">
            <v>0</v>
          </cell>
        </row>
        <row r="13581">
          <cell r="A13581">
            <v>50011</v>
          </cell>
          <cell r="B13581">
            <v>0</v>
          </cell>
        </row>
        <row r="13582">
          <cell r="A13582">
            <v>50012</v>
          </cell>
          <cell r="B13582">
            <v>0</v>
          </cell>
        </row>
        <row r="13583">
          <cell r="A13583">
            <v>50013</v>
          </cell>
          <cell r="B13583">
            <v>0</v>
          </cell>
        </row>
        <row r="13584">
          <cell r="A13584">
            <v>50014</v>
          </cell>
          <cell r="B13584">
            <v>0</v>
          </cell>
        </row>
        <row r="13585">
          <cell r="A13585">
            <v>50015</v>
          </cell>
          <cell r="B13585">
            <v>0</v>
          </cell>
        </row>
        <row r="13586">
          <cell r="A13586">
            <v>50016</v>
          </cell>
          <cell r="B13586">
            <v>0</v>
          </cell>
        </row>
        <row r="13587">
          <cell r="A13587">
            <v>50017</v>
          </cell>
          <cell r="B13587">
            <v>0</v>
          </cell>
        </row>
        <row r="13588">
          <cell r="A13588">
            <v>50018</v>
          </cell>
          <cell r="B13588">
            <v>0</v>
          </cell>
        </row>
        <row r="13589">
          <cell r="A13589">
            <v>50019</v>
          </cell>
          <cell r="B13589">
            <v>0</v>
          </cell>
        </row>
        <row r="13590">
          <cell r="A13590">
            <v>50020</v>
          </cell>
          <cell r="B13590">
            <v>0</v>
          </cell>
        </row>
        <row r="13591">
          <cell r="A13591">
            <v>50021</v>
          </cell>
          <cell r="B13591">
            <v>0</v>
          </cell>
        </row>
        <row r="13592">
          <cell r="A13592">
            <v>50022</v>
          </cell>
          <cell r="B13592">
            <v>0</v>
          </cell>
        </row>
        <row r="13593">
          <cell r="A13593">
            <v>50023</v>
          </cell>
          <cell r="B13593">
            <v>0</v>
          </cell>
        </row>
        <row r="13594">
          <cell r="A13594">
            <v>50024</v>
          </cell>
          <cell r="B13594">
            <v>0</v>
          </cell>
        </row>
        <row r="13595">
          <cell r="A13595">
            <v>50025</v>
          </cell>
          <cell r="B13595">
            <v>0</v>
          </cell>
        </row>
        <row r="13596">
          <cell r="A13596">
            <v>50026</v>
          </cell>
          <cell r="B13596">
            <v>0</v>
          </cell>
        </row>
        <row r="13597">
          <cell r="A13597">
            <v>50027</v>
          </cell>
          <cell r="B13597">
            <v>0</v>
          </cell>
        </row>
        <row r="13598">
          <cell r="A13598">
            <v>50028</v>
          </cell>
          <cell r="B13598">
            <v>0</v>
          </cell>
        </row>
        <row r="13599">
          <cell r="A13599">
            <v>50029</v>
          </cell>
          <cell r="B13599">
            <v>0</v>
          </cell>
        </row>
        <row r="13600">
          <cell r="A13600">
            <v>50030</v>
          </cell>
          <cell r="B13600">
            <v>0</v>
          </cell>
        </row>
        <row r="13601">
          <cell r="A13601">
            <v>50031</v>
          </cell>
          <cell r="B13601">
            <v>0</v>
          </cell>
        </row>
        <row r="13602">
          <cell r="A13602">
            <v>50032</v>
          </cell>
          <cell r="B13602">
            <v>0</v>
          </cell>
        </row>
        <row r="13603">
          <cell r="A13603">
            <v>50033</v>
          </cell>
          <cell r="B13603">
            <v>0</v>
          </cell>
        </row>
        <row r="13604">
          <cell r="A13604">
            <v>50034</v>
          </cell>
          <cell r="B13604">
            <v>0</v>
          </cell>
        </row>
        <row r="13605">
          <cell r="A13605">
            <v>50035</v>
          </cell>
          <cell r="B13605">
            <v>0</v>
          </cell>
        </row>
        <row r="13606">
          <cell r="A13606">
            <v>50036</v>
          </cell>
          <cell r="B13606">
            <v>0</v>
          </cell>
        </row>
        <row r="13607">
          <cell r="A13607">
            <v>50037</v>
          </cell>
          <cell r="B13607">
            <v>0</v>
          </cell>
        </row>
        <row r="13608">
          <cell r="A13608">
            <v>50038</v>
          </cell>
          <cell r="B13608">
            <v>0</v>
          </cell>
        </row>
        <row r="13609">
          <cell r="A13609">
            <v>50039</v>
          </cell>
          <cell r="B13609">
            <v>0</v>
          </cell>
        </row>
        <row r="13610">
          <cell r="A13610">
            <v>50040</v>
          </cell>
          <cell r="B13610">
            <v>0</v>
          </cell>
        </row>
        <row r="13611">
          <cell r="A13611">
            <v>50041</v>
          </cell>
          <cell r="B13611">
            <v>0</v>
          </cell>
        </row>
        <row r="13612">
          <cell r="A13612">
            <v>50042</v>
          </cell>
          <cell r="B13612">
            <v>0</v>
          </cell>
        </row>
        <row r="13613">
          <cell r="A13613">
            <v>50043</v>
          </cell>
          <cell r="B13613">
            <v>0</v>
          </cell>
        </row>
        <row r="13614">
          <cell r="A13614">
            <v>50044</v>
          </cell>
          <cell r="B13614">
            <v>0</v>
          </cell>
        </row>
        <row r="13615">
          <cell r="A13615">
            <v>50045</v>
          </cell>
          <cell r="B13615">
            <v>0</v>
          </cell>
        </row>
        <row r="13616">
          <cell r="A13616">
            <v>50046</v>
          </cell>
          <cell r="B13616">
            <v>0</v>
          </cell>
        </row>
        <row r="13617">
          <cell r="A13617">
            <v>50047</v>
          </cell>
          <cell r="B13617">
            <v>0</v>
          </cell>
        </row>
        <row r="13618">
          <cell r="A13618">
            <v>50048</v>
          </cell>
          <cell r="B13618">
            <v>0</v>
          </cell>
        </row>
        <row r="13619">
          <cell r="A13619">
            <v>50049</v>
          </cell>
          <cell r="B13619">
            <v>0</v>
          </cell>
        </row>
        <row r="13620">
          <cell r="A13620">
            <v>50050</v>
          </cell>
          <cell r="B13620">
            <v>0</v>
          </cell>
        </row>
        <row r="13621">
          <cell r="A13621">
            <v>50051</v>
          </cell>
          <cell r="B13621">
            <v>0</v>
          </cell>
        </row>
        <row r="13622">
          <cell r="A13622">
            <v>50052</v>
          </cell>
          <cell r="B13622">
            <v>0</v>
          </cell>
        </row>
        <row r="13623">
          <cell r="A13623">
            <v>50053</v>
          </cell>
          <cell r="B13623">
            <v>0</v>
          </cell>
        </row>
        <row r="13624">
          <cell r="A13624">
            <v>50054</v>
          </cell>
          <cell r="B13624">
            <v>0</v>
          </cell>
        </row>
        <row r="13625">
          <cell r="A13625">
            <v>50055</v>
          </cell>
          <cell r="B13625">
            <v>0</v>
          </cell>
        </row>
        <row r="13626">
          <cell r="A13626">
            <v>50056</v>
          </cell>
          <cell r="B13626">
            <v>0</v>
          </cell>
        </row>
        <row r="13627">
          <cell r="A13627">
            <v>50057</v>
          </cell>
          <cell r="B13627">
            <v>0</v>
          </cell>
        </row>
        <row r="13628">
          <cell r="A13628">
            <v>50058</v>
          </cell>
          <cell r="B13628">
            <v>0</v>
          </cell>
        </row>
        <row r="13629">
          <cell r="A13629">
            <v>50059</v>
          </cell>
          <cell r="B13629">
            <v>0</v>
          </cell>
        </row>
        <row r="13630">
          <cell r="A13630">
            <v>50060</v>
          </cell>
          <cell r="B13630">
            <v>0</v>
          </cell>
        </row>
        <row r="13631">
          <cell r="A13631">
            <v>50061</v>
          </cell>
          <cell r="B13631">
            <v>0</v>
          </cell>
        </row>
        <row r="13632">
          <cell r="A13632">
            <v>50062</v>
          </cell>
          <cell r="B13632">
            <v>0</v>
          </cell>
        </row>
        <row r="13633">
          <cell r="A13633">
            <v>50063</v>
          </cell>
          <cell r="B13633">
            <v>0</v>
          </cell>
        </row>
        <row r="13634">
          <cell r="A13634">
            <v>50064</v>
          </cell>
          <cell r="B13634">
            <v>0</v>
          </cell>
        </row>
        <row r="13635">
          <cell r="A13635">
            <v>50065</v>
          </cell>
          <cell r="B13635">
            <v>0</v>
          </cell>
        </row>
        <row r="13636">
          <cell r="A13636">
            <v>50066</v>
          </cell>
          <cell r="B13636">
            <v>0</v>
          </cell>
        </row>
        <row r="13637">
          <cell r="A13637">
            <v>50067</v>
          </cell>
          <cell r="B13637">
            <v>0</v>
          </cell>
        </row>
        <row r="13638">
          <cell r="A13638">
            <v>50068</v>
          </cell>
          <cell r="B13638">
            <v>0</v>
          </cell>
        </row>
        <row r="13639">
          <cell r="A13639">
            <v>50069</v>
          </cell>
          <cell r="B13639">
            <v>0</v>
          </cell>
        </row>
        <row r="13640">
          <cell r="A13640">
            <v>50070</v>
          </cell>
          <cell r="B13640">
            <v>0</v>
          </cell>
        </row>
        <row r="13641">
          <cell r="A13641">
            <v>50071</v>
          </cell>
          <cell r="B13641">
            <v>0</v>
          </cell>
        </row>
        <row r="13642">
          <cell r="A13642">
            <v>50072</v>
          </cell>
          <cell r="B13642">
            <v>0</v>
          </cell>
        </row>
        <row r="13643">
          <cell r="A13643">
            <v>50073</v>
          </cell>
          <cell r="B13643">
            <v>0</v>
          </cell>
        </row>
        <row r="13644">
          <cell r="A13644">
            <v>50074</v>
          </cell>
          <cell r="B13644">
            <v>0</v>
          </cell>
        </row>
        <row r="13645">
          <cell r="A13645">
            <v>50075</v>
          </cell>
          <cell r="B13645">
            <v>0</v>
          </cell>
        </row>
        <row r="13646">
          <cell r="A13646">
            <v>50076</v>
          </cell>
          <cell r="B13646">
            <v>0</v>
          </cell>
        </row>
        <row r="13647">
          <cell r="A13647">
            <v>50077</v>
          </cell>
          <cell r="B13647">
            <v>0</v>
          </cell>
        </row>
        <row r="13648">
          <cell r="A13648">
            <v>50078</v>
          </cell>
          <cell r="B13648">
            <v>0</v>
          </cell>
        </row>
        <row r="13649">
          <cell r="A13649">
            <v>50079</v>
          </cell>
          <cell r="B13649">
            <v>0</v>
          </cell>
        </row>
        <row r="13650">
          <cell r="A13650">
            <v>50080</v>
          </cell>
          <cell r="B13650">
            <v>0</v>
          </cell>
        </row>
        <row r="13651">
          <cell r="A13651">
            <v>50081</v>
          </cell>
          <cell r="B13651">
            <v>0</v>
          </cell>
        </row>
        <row r="13652">
          <cell r="A13652">
            <v>50082</v>
          </cell>
          <cell r="B13652">
            <v>0</v>
          </cell>
        </row>
        <row r="13653">
          <cell r="A13653">
            <v>50083</v>
          </cell>
          <cell r="B13653">
            <v>0</v>
          </cell>
        </row>
        <row r="13654">
          <cell r="A13654">
            <v>50084</v>
          </cell>
          <cell r="B13654">
            <v>0</v>
          </cell>
        </row>
        <row r="13655">
          <cell r="A13655">
            <v>50085</v>
          </cell>
          <cell r="B13655">
            <v>0</v>
          </cell>
        </row>
        <row r="13656">
          <cell r="A13656">
            <v>50086</v>
          </cell>
          <cell r="B13656">
            <v>0</v>
          </cell>
        </row>
        <row r="13657">
          <cell r="A13657">
            <v>50087</v>
          </cell>
          <cell r="B13657">
            <v>0</v>
          </cell>
        </row>
        <row r="13658">
          <cell r="A13658">
            <v>50088</v>
          </cell>
          <cell r="B13658">
            <v>0</v>
          </cell>
        </row>
        <row r="13659">
          <cell r="A13659">
            <v>50089</v>
          </cell>
          <cell r="B13659">
            <v>0</v>
          </cell>
        </row>
        <row r="13660">
          <cell r="A13660">
            <v>50090</v>
          </cell>
          <cell r="B13660">
            <v>0</v>
          </cell>
        </row>
        <row r="13661">
          <cell r="A13661">
            <v>50091</v>
          </cell>
          <cell r="B13661">
            <v>0</v>
          </cell>
        </row>
        <row r="13662">
          <cell r="A13662">
            <v>50092</v>
          </cell>
          <cell r="B13662">
            <v>0</v>
          </cell>
        </row>
        <row r="13663">
          <cell r="A13663">
            <v>50093</v>
          </cell>
          <cell r="B13663">
            <v>0</v>
          </cell>
        </row>
        <row r="13664">
          <cell r="A13664">
            <v>50094</v>
          </cell>
          <cell r="B13664">
            <v>0</v>
          </cell>
        </row>
        <row r="13665">
          <cell r="A13665">
            <v>50095</v>
          </cell>
          <cell r="B13665">
            <v>0</v>
          </cell>
        </row>
        <row r="13666">
          <cell r="A13666">
            <v>50096</v>
          </cell>
          <cell r="B13666">
            <v>0</v>
          </cell>
        </row>
        <row r="13667">
          <cell r="A13667">
            <v>50097</v>
          </cell>
          <cell r="B13667">
            <v>0</v>
          </cell>
        </row>
        <row r="13668">
          <cell r="A13668">
            <v>50098</v>
          </cell>
          <cell r="B13668">
            <v>0</v>
          </cell>
        </row>
        <row r="13669">
          <cell r="A13669">
            <v>50099</v>
          </cell>
          <cell r="B13669">
            <v>0</v>
          </cell>
        </row>
        <row r="13670">
          <cell r="A13670">
            <v>50100</v>
          </cell>
          <cell r="B13670">
            <v>0</v>
          </cell>
        </row>
        <row r="13671">
          <cell r="A13671">
            <v>50101</v>
          </cell>
          <cell r="B13671">
            <v>0</v>
          </cell>
        </row>
        <row r="13672">
          <cell r="A13672">
            <v>50102</v>
          </cell>
          <cell r="B13672">
            <v>0</v>
          </cell>
        </row>
        <row r="13673">
          <cell r="A13673">
            <v>50103</v>
          </cell>
          <cell r="B13673">
            <v>0</v>
          </cell>
        </row>
        <row r="13674">
          <cell r="A13674">
            <v>50104</v>
          </cell>
          <cell r="B13674">
            <v>0</v>
          </cell>
        </row>
        <row r="13675">
          <cell r="A13675">
            <v>50105</v>
          </cell>
          <cell r="B13675">
            <v>0</v>
          </cell>
        </row>
        <row r="13676">
          <cell r="A13676">
            <v>50106</v>
          </cell>
          <cell r="B13676">
            <v>0</v>
          </cell>
        </row>
        <row r="13677">
          <cell r="A13677">
            <v>50107</v>
          </cell>
          <cell r="B13677">
            <v>0</v>
          </cell>
        </row>
        <row r="13678">
          <cell r="A13678">
            <v>50108</v>
          </cell>
          <cell r="B13678">
            <v>0</v>
          </cell>
        </row>
        <row r="13679">
          <cell r="A13679">
            <v>50109</v>
          </cell>
          <cell r="B13679">
            <v>0</v>
          </cell>
        </row>
        <row r="13680">
          <cell r="A13680">
            <v>50110</v>
          </cell>
          <cell r="B13680">
            <v>0</v>
          </cell>
        </row>
        <row r="13681">
          <cell r="A13681">
            <v>50111</v>
          </cell>
          <cell r="B13681">
            <v>0</v>
          </cell>
        </row>
        <row r="13682">
          <cell r="A13682">
            <v>50112</v>
          </cell>
          <cell r="B13682">
            <v>0</v>
          </cell>
        </row>
        <row r="13683">
          <cell r="A13683">
            <v>50113</v>
          </cell>
          <cell r="B13683">
            <v>0</v>
          </cell>
        </row>
        <row r="13684">
          <cell r="A13684">
            <v>50114</v>
          </cell>
          <cell r="B13684">
            <v>0</v>
          </cell>
        </row>
        <row r="13685">
          <cell r="A13685">
            <v>50115</v>
          </cell>
          <cell r="B13685">
            <v>0</v>
          </cell>
        </row>
        <row r="13686">
          <cell r="A13686">
            <v>50116</v>
          </cell>
          <cell r="B13686">
            <v>0</v>
          </cell>
        </row>
        <row r="13687">
          <cell r="A13687">
            <v>50117</v>
          </cell>
          <cell r="B13687">
            <v>0</v>
          </cell>
        </row>
        <row r="13688">
          <cell r="A13688">
            <v>50118</v>
          </cell>
          <cell r="B13688">
            <v>0</v>
          </cell>
        </row>
        <row r="13689">
          <cell r="A13689">
            <v>50119</v>
          </cell>
          <cell r="B13689">
            <v>0</v>
          </cell>
        </row>
        <row r="13690">
          <cell r="A13690">
            <v>50120</v>
          </cell>
          <cell r="B13690">
            <v>0</v>
          </cell>
        </row>
        <row r="13691">
          <cell r="A13691">
            <v>50121</v>
          </cell>
          <cell r="B13691">
            <v>0</v>
          </cell>
        </row>
        <row r="13692">
          <cell r="A13692">
            <v>50122</v>
          </cell>
          <cell r="B13692">
            <v>0</v>
          </cell>
        </row>
        <row r="13693">
          <cell r="A13693">
            <v>50123</v>
          </cell>
          <cell r="B13693">
            <v>0</v>
          </cell>
        </row>
        <row r="13694">
          <cell r="A13694">
            <v>50124</v>
          </cell>
          <cell r="B13694">
            <v>0</v>
          </cell>
        </row>
        <row r="13695">
          <cell r="A13695">
            <v>50125</v>
          </cell>
          <cell r="B13695">
            <v>0</v>
          </cell>
        </row>
        <row r="13696">
          <cell r="A13696">
            <v>50126</v>
          </cell>
          <cell r="B13696">
            <v>0</v>
          </cell>
        </row>
        <row r="13697">
          <cell r="A13697">
            <v>50127</v>
          </cell>
          <cell r="B13697">
            <v>0</v>
          </cell>
        </row>
        <row r="13698">
          <cell r="A13698">
            <v>50128</v>
          </cell>
          <cell r="B13698">
            <v>0</v>
          </cell>
        </row>
        <row r="13699">
          <cell r="A13699">
            <v>50129</v>
          </cell>
          <cell r="B13699">
            <v>0</v>
          </cell>
        </row>
        <row r="13700">
          <cell r="A13700">
            <v>50130</v>
          </cell>
          <cell r="B13700">
            <v>0</v>
          </cell>
        </row>
        <row r="13701">
          <cell r="A13701">
            <v>50131</v>
          </cell>
          <cell r="B13701">
            <v>0</v>
          </cell>
        </row>
        <row r="13702">
          <cell r="A13702">
            <v>50132</v>
          </cell>
          <cell r="B13702">
            <v>0</v>
          </cell>
        </row>
        <row r="13703">
          <cell r="A13703">
            <v>50133</v>
          </cell>
          <cell r="B13703">
            <v>0</v>
          </cell>
        </row>
        <row r="13704">
          <cell r="A13704">
            <v>50134</v>
          </cell>
          <cell r="B13704">
            <v>0</v>
          </cell>
        </row>
        <row r="13705">
          <cell r="A13705">
            <v>50135</v>
          </cell>
          <cell r="B13705">
            <v>0</v>
          </cell>
        </row>
        <row r="13706">
          <cell r="A13706">
            <v>50136</v>
          </cell>
          <cell r="B13706">
            <v>0</v>
          </cell>
        </row>
        <row r="13707">
          <cell r="A13707">
            <v>50137</v>
          </cell>
          <cell r="B13707">
            <v>0</v>
          </cell>
        </row>
        <row r="13708">
          <cell r="A13708">
            <v>50138</v>
          </cell>
          <cell r="B13708">
            <v>0</v>
          </cell>
        </row>
        <row r="13709">
          <cell r="A13709">
            <v>50139</v>
          </cell>
          <cell r="B13709">
            <v>0</v>
          </cell>
        </row>
        <row r="13710">
          <cell r="A13710">
            <v>50140</v>
          </cell>
          <cell r="B13710">
            <v>0</v>
          </cell>
        </row>
        <row r="13711">
          <cell r="A13711">
            <v>50141</v>
          </cell>
          <cell r="B13711">
            <v>0</v>
          </cell>
        </row>
        <row r="13712">
          <cell r="A13712">
            <v>50142</v>
          </cell>
          <cell r="B13712">
            <v>0</v>
          </cell>
        </row>
        <row r="13713">
          <cell r="A13713">
            <v>50143</v>
          </cell>
          <cell r="B13713">
            <v>0</v>
          </cell>
        </row>
        <row r="13714">
          <cell r="A13714">
            <v>50144</v>
          </cell>
          <cell r="B13714">
            <v>0</v>
          </cell>
        </row>
        <row r="13715">
          <cell r="A13715">
            <v>50145</v>
          </cell>
          <cell r="B13715">
            <v>0</v>
          </cell>
        </row>
        <row r="13716">
          <cell r="A13716">
            <v>50146</v>
          </cell>
          <cell r="B13716">
            <v>0</v>
          </cell>
        </row>
        <row r="13717">
          <cell r="A13717">
            <v>50147</v>
          </cell>
          <cell r="B13717">
            <v>0</v>
          </cell>
        </row>
        <row r="13718">
          <cell r="A13718">
            <v>50148</v>
          </cell>
          <cell r="B13718">
            <v>0</v>
          </cell>
        </row>
        <row r="13719">
          <cell r="A13719">
            <v>50149</v>
          </cell>
          <cell r="B13719">
            <v>0</v>
          </cell>
        </row>
        <row r="13720">
          <cell r="A13720">
            <v>50150</v>
          </cell>
          <cell r="B13720">
            <v>0</v>
          </cell>
        </row>
        <row r="13721">
          <cell r="A13721">
            <v>50151</v>
          </cell>
          <cell r="B13721">
            <v>0</v>
          </cell>
        </row>
        <row r="13722">
          <cell r="A13722">
            <v>50152</v>
          </cell>
          <cell r="B13722">
            <v>0</v>
          </cell>
        </row>
        <row r="13723">
          <cell r="A13723">
            <v>50153</v>
          </cell>
          <cell r="B13723">
            <v>0</v>
          </cell>
        </row>
        <row r="13724">
          <cell r="A13724">
            <v>50154</v>
          </cell>
          <cell r="B13724">
            <v>0</v>
          </cell>
        </row>
        <row r="13725">
          <cell r="A13725">
            <v>50155</v>
          </cell>
          <cell r="B13725">
            <v>0</v>
          </cell>
        </row>
        <row r="13726">
          <cell r="A13726">
            <v>50156</v>
          </cell>
          <cell r="B13726">
            <v>0</v>
          </cell>
        </row>
        <row r="13727">
          <cell r="A13727">
            <v>50157</v>
          </cell>
          <cell r="B13727">
            <v>0</v>
          </cell>
        </row>
        <row r="13728">
          <cell r="A13728">
            <v>50158</v>
          </cell>
          <cell r="B13728">
            <v>0</v>
          </cell>
        </row>
        <row r="13729">
          <cell r="A13729">
            <v>50159</v>
          </cell>
          <cell r="B13729">
            <v>0</v>
          </cell>
        </row>
        <row r="13730">
          <cell r="A13730">
            <v>50160</v>
          </cell>
          <cell r="B13730">
            <v>0</v>
          </cell>
        </row>
        <row r="13731">
          <cell r="A13731">
            <v>50161</v>
          </cell>
          <cell r="B13731">
            <v>0</v>
          </cell>
        </row>
        <row r="13732">
          <cell r="A13732">
            <v>50162</v>
          </cell>
          <cell r="B13732">
            <v>0</v>
          </cell>
        </row>
        <row r="13733">
          <cell r="A13733">
            <v>50163</v>
          </cell>
          <cell r="B13733">
            <v>0</v>
          </cell>
        </row>
        <row r="13734">
          <cell r="A13734">
            <v>50164</v>
          </cell>
          <cell r="B13734">
            <v>0</v>
          </cell>
        </row>
        <row r="13735">
          <cell r="A13735">
            <v>50165</v>
          </cell>
          <cell r="B13735">
            <v>0</v>
          </cell>
        </row>
        <row r="13736">
          <cell r="A13736">
            <v>50166</v>
          </cell>
          <cell r="B13736">
            <v>0</v>
          </cell>
        </row>
        <row r="13737">
          <cell r="A13737">
            <v>50167</v>
          </cell>
          <cell r="B13737">
            <v>0</v>
          </cell>
        </row>
        <row r="13738">
          <cell r="A13738">
            <v>50168</v>
          </cell>
          <cell r="B13738">
            <v>0</v>
          </cell>
        </row>
        <row r="13739">
          <cell r="A13739">
            <v>50169</v>
          </cell>
          <cell r="B13739">
            <v>0</v>
          </cell>
        </row>
        <row r="13740">
          <cell r="A13740">
            <v>50170</v>
          </cell>
          <cell r="B13740">
            <v>0</v>
          </cell>
        </row>
        <row r="13741">
          <cell r="A13741">
            <v>50171</v>
          </cell>
          <cell r="B13741">
            <v>0</v>
          </cell>
        </row>
        <row r="13742">
          <cell r="A13742">
            <v>50172</v>
          </cell>
          <cell r="B13742">
            <v>0</v>
          </cell>
        </row>
        <row r="13743">
          <cell r="A13743">
            <v>50173</v>
          </cell>
          <cell r="B13743">
            <v>0</v>
          </cell>
        </row>
        <row r="13744">
          <cell r="A13744">
            <v>50174</v>
          </cell>
          <cell r="B13744">
            <v>0</v>
          </cell>
        </row>
        <row r="13745">
          <cell r="A13745">
            <v>50175</v>
          </cell>
          <cell r="B13745">
            <v>0</v>
          </cell>
        </row>
        <row r="13746">
          <cell r="A13746">
            <v>50176</v>
          </cell>
          <cell r="B13746">
            <v>0</v>
          </cell>
        </row>
        <row r="13747">
          <cell r="A13747">
            <v>50177</v>
          </cell>
          <cell r="B13747">
            <v>0</v>
          </cell>
        </row>
        <row r="13748">
          <cell r="A13748">
            <v>50178</v>
          </cell>
          <cell r="B13748">
            <v>0</v>
          </cell>
        </row>
        <row r="13749">
          <cell r="A13749">
            <v>50179</v>
          </cell>
          <cell r="B13749">
            <v>0</v>
          </cell>
        </row>
        <row r="13750">
          <cell r="A13750">
            <v>50180</v>
          </cell>
          <cell r="B13750">
            <v>0</v>
          </cell>
        </row>
        <row r="13751">
          <cell r="A13751">
            <v>50181</v>
          </cell>
          <cell r="B13751">
            <v>0</v>
          </cell>
        </row>
        <row r="13752">
          <cell r="A13752">
            <v>50182</v>
          </cell>
          <cell r="B13752">
            <v>0</v>
          </cell>
        </row>
        <row r="13753">
          <cell r="A13753">
            <v>50183</v>
          </cell>
          <cell r="B13753">
            <v>0</v>
          </cell>
        </row>
        <row r="13754">
          <cell r="A13754">
            <v>50184</v>
          </cell>
          <cell r="B13754">
            <v>0</v>
          </cell>
        </row>
        <row r="13755">
          <cell r="A13755">
            <v>50185</v>
          </cell>
          <cell r="B13755">
            <v>0</v>
          </cell>
        </row>
        <row r="13756">
          <cell r="A13756">
            <v>50186</v>
          </cell>
          <cell r="B13756">
            <v>0</v>
          </cell>
        </row>
        <row r="13757">
          <cell r="A13757">
            <v>50187</v>
          </cell>
          <cell r="B13757">
            <v>0</v>
          </cell>
        </row>
        <row r="13758">
          <cell r="A13758">
            <v>50188</v>
          </cell>
          <cell r="B13758">
            <v>0</v>
          </cell>
        </row>
        <row r="13759">
          <cell r="A13759">
            <v>50189</v>
          </cell>
          <cell r="B13759">
            <v>0</v>
          </cell>
        </row>
        <row r="13760">
          <cell r="A13760">
            <v>50190</v>
          </cell>
          <cell r="B13760">
            <v>0</v>
          </cell>
        </row>
        <row r="13761">
          <cell r="A13761">
            <v>50191</v>
          </cell>
          <cell r="B13761">
            <v>0</v>
          </cell>
        </row>
        <row r="13762">
          <cell r="A13762">
            <v>50192</v>
          </cell>
          <cell r="B13762">
            <v>0</v>
          </cell>
        </row>
        <row r="13763">
          <cell r="A13763">
            <v>50193</v>
          </cell>
          <cell r="B13763">
            <v>0</v>
          </cell>
        </row>
        <row r="13764">
          <cell r="A13764">
            <v>50194</v>
          </cell>
          <cell r="B13764">
            <v>0</v>
          </cell>
        </row>
        <row r="13765">
          <cell r="A13765">
            <v>50195</v>
          </cell>
          <cell r="B13765">
            <v>0</v>
          </cell>
        </row>
        <row r="13766">
          <cell r="A13766">
            <v>50196</v>
          </cell>
          <cell r="B13766">
            <v>0</v>
          </cell>
        </row>
        <row r="13767">
          <cell r="A13767">
            <v>50197</v>
          </cell>
          <cell r="B13767">
            <v>0</v>
          </cell>
        </row>
        <row r="13768">
          <cell r="A13768">
            <v>50198</v>
          </cell>
          <cell r="B13768">
            <v>0</v>
          </cell>
        </row>
        <row r="13769">
          <cell r="A13769">
            <v>50199</v>
          </cell>
          <cell r="B13769">
            <v>0</v>
          </cell>
        </row>
        <row r="13770">
          <cell r="A13770">
            <v>50200</v>
          </cell>
          <cell r="B13770">
            <v>0</v>
          </cell>
        </row>
        <row r="13771">
          <cell r="A13771">
            <v>50201</v>
          </cell>
          <cell r="B13771">
            <v>0</v>
          </cell>
        </row>
        <row r="13772">
          <cell r="A13772">
            <v>50202</v>
          </cell>
          <cell r="B13772">
            <v>0</v>
          </cell>
        </row>
        <row r="13773">
          <cell r="A13773">
            <v>50203</v>
          </cell>
          <cell r="B13773">
            <v>0</v>
          </cell>
        </row>
        <row r="13774">
          <cell r="A13774">
            <v>50204</v>
          </cell>
          <cell r="B13774">
            <v>0</v>
          </cell>
        </row>
        <row r="13775">
          <cell r="A13775">
            <v>50205</v>
          </cell>
          <cell r="B13775">
            <v>0</v>
          </cell>
        </row>
        <row r="13776">
          <cell r="A13776">
            <v>50206</v>
          </cell>
          <cell r="B13776">
            <v>0</v>
          </cell>
        </row>
        <row r="13777">
          <cell r="A13777">
            <v>50207</v>
          </cell>
          <cell r="B13777">
            <v>0</v>
          </cell>
        </row>
        <row r="13778">
          <cell r="A13778">
            <v>50208</v>
          </cell>
          <cell r="B13778">
            <v>0</v>
          </cell>
        </row>
        <row r="13779">
          <cell r="A13779">
            <v>50209</v>
          </cell>
          <cell r="B13779">
            <v>0</v>
          </cell>
        </row>
        <row r="13780">
          <cell r="A13780">
            <v>50210</v>
          </cell>
          <cell r="B13780">
            <v>0</v>
          </cell>
        </row>
        <row r="13781">
          <cell r="A13781">
            <v>50211</v>
          </cell>
          <cell r="B13781">
            <v>0</v>
          </cell>
        </row>
        <row r="13782">
          <cell r="A13782">
            <v>50212</v>
          </cell>
          <cell r="B13782">
            <v>0</v>
          </cell>
        </row>
        <row r="13783">
          <cell r="A13783">
            <v>50213</v>
          </cell>
          <cell r="B13783">
            <v>0</v>
          </cell>
        </row>
        <row r="13784">
          <cell r="A13784">
            <v>50214</v>
          </cell>
          <cell r="B13784">
            <v>0</v>
          </cell>
        </row>
        <row r="13785">
          <cell r="A13785">
            <v>50215</v>
          </cell>
          <cell r="B13785">
            <v>0</v>
          </cell>
        </row>
        <row r="13786">
          <cell r="A13786">
            <v>50216</v>
          </cell>
          <cell r="B13786">
            <v>0</v>
          </cell>
        </row>
        <row r="13787">
          <cell r="A13787">
            <v>50217</v>
          </cell>
          <cell r="B13787">
            <v>0</v>
          </cell>
        </row>
        <row r="13788">
          <cell r="A13788">
            <v>50218</v>
          </cell>
          <cell r="B13788">
            <v>0</v>
          </cell>
        </row>
        <row r="13789">
          <cell r="A13789">
            <v>50219</v>
          </cell>
          <cell r="B13789">
            <v>0</v>
          </cell>
        </row>
        <row r="13790">
          <cell r="A13790">
            <v>50220</v>
          </cell>
          <cell r="B13790">
            <v>0</v>
          </cell>
        </row>
        <row r="13791">
          <cell r="A13791">
            <v>50221</v>
          </cell>
          <cell r="B13791">
            <v>0</v>
          </cell>
        </row>
        <row r="13792">
          <cell r="A13792">
            <v>50222</v>
          </cell>
          <cell r="B13792">
            <v>0</v>
          </cell>
        </row>
        <row r="13793">
          <cell r="A13793">
            <v>50223</v>
          </cell>
          <cell r="B13793">
            <v>0</v>
          </cell>
        </row>
        <row r="13794">
          <cell r="A13794">
            <v>50224</v>
          </cell>
          <cell r="B13794">
            <v>0</v>
          </cell>
        </row>
        <row r="13795">
          <cell r="A13795">
            <v>50225</v>
          </cell>
          <cell r="B13795">
            <v>0</v>
          </cell>
        </row>
        <row r="13796">
          <cell r="A13796">
            <v>50226</v>
          </cell>
          <cell r="B13796">
            <v>0</v>
          </cell>
        </row>
        <row r="13797">
          <cell r="A13797">
            <v>50227</v>
          </cell>
          <cell r="B13797">
            <v>0</v>
          </cell>
        </row>
        <row r="13798">
          <cell r="A13798">
            <v>50228</v>
          </cell>
          <cell r="B13798">
            <v>0</v>
          </cell>
        </row>
        <row r="13799">
          <cell r="A13799">
            <v>50229</v>
          </cell>
          <cell r="B13799">
            <v>0</v>
          </cell>
        </row>
        <row r="13800">
          <cell r="A13800">
            <v>50230</v>
          </cell>
          <cell r="B13800">
            <v>0</v>
          </cell>
        </row>
        <row r="13801">
          <cell r="A13801">
            <v>50231</v>
          </cell>
          <cell r="B13801">
            <v>0</v>
          </cell>
        </row>
        <row r="13802">
          <cell r="A13802">
            <v>50232</v>
          </cell>
          <cell r="B13802">
            <v>0</v>
          </cell>
        </row>
        <row r="13803">
          <cell r="A13803">
            <v>50233</v>
          </cell>
          <cell r="B13803">
            <v>0</v>
          </cell>
        </row>
        <row r="13804">
          <cell r="A13804">
            <v>50234</v>
          </cell>
          <cell r="B13804">
            <v>0</v>
          </cell>
        </row>
        <row r="13805">
          <cell r="A13805">
            <v>50235</v>
          </cell>
          <cell r="B13805">
            <v>0</v>
          </cell>
        </row>
        <row r="13806">
          <cell r="A13806">
            <v>50236</v>
          </cell>
          <cell r="B13806">
            <v>0</v>
          </cell>
        </row>
        <row r="13807">
          <cell r="A13807">
            <v>50237</v>
          </cell>
          <cell r="B13807">
            <v>0</v>
          </cell>
        </row>
        <row r="13808">
          <cell r="A13808">
            <v>50238</v>
          </cell>
          <cell r="B13808">
            <v>0</v>
          </cell>
        </row>
        <row r="13809">
          <cell r="A13809">
            <v>50239</v>
          </cell>
          <cell r="B13809">
            <v>0</v>
          </cell>
        </row>
        <row r="13810">
          <cell r="A13810">
            <v>50240</v>
          </cell>
          <cell r="B13810">
            <v>0</v>
          </cell>
        </row>
        <row r="13811">
          <cell r="A13811">
            <v>50241</v>
          </cell>
          <cell r="B13811">
            <v>0</v>
          </cell>
        </row>
        <row r="13812">
          <cell r="A13812">
            <v>50242</v>
          </cell>
          <cell r="B13812">
            <v>0</v>
          </cell>
        </row>
        <row r="13813">
          <cell r="A13813">
            <v>50243</v>
          </cell>
          <cell r="B13813">
            <v>0</v>
          </cell>
        </row>
        <row r="13814">
          <cell r="A13814">
            <v>50244</v>
          </cell>
          <cell r="B13814">
            <v>0</v>
          </cell>
        </row>
        <row r="13815">
          <cell r="A13815">
            <v>50245</v>
          </cell>
          <cell r="B13815">
            <v>0</v>
          </cell>
        </row>
        <row r="13816">
          <cell r="A13816">
            <v>50246</v>
          </cell>
          <cell r="B13816">
            <v>0</v>
          </cell>
        </row>
        <row r="13817">
          <cell r="A13817">
            <v>50247</v>
          </cell>
          <cell r="B13817">
            <v>0</v>
          </cell>
        </row>
        <row r="13818">
          <cell r="A13818">
            <v>50248</v>
          </cell>
          <cell r="B13818">
            <v>0</v>
          </cell>
        </row>
        <row r="13819">
          <cell r="A13819">
            <v>50249</v>
          </cell>
          <cell r="B13819">
            <v>0</v>
          </cell>
        </row>
        <row r="13820">
          <cell r="A13820">
            <v>50250</v>
          </cell>
          <cell r="B13820">
            <v>0</v>
          </cell>
        </row>
        <row r="13821">
          <cell r="A13821">
            <v>50251</v>
          </cell>
          <cell r="B13821">
            <v>0</v>
          </cell>
        </row>
        <row r="13822">
          <cell r="A13822">
            <v>50252</v>
          </cell>
          <cell r="B13822">
            <v>0</v>
          </cell>
        </row>
        <row r="13823">
          <cell r="A13823">
            <v>50253</v>
          </cell>
          <cell r="B13823">
            <v>0</v>
          </cell>
        </row>
        <row r="13824">
          <cell r="A13824">
            <v>50254</v>
          </cell>
          <cell r="B13824">
            <v>0</v>
          </cell>
        </row>
        <row r="13825">
          <cell r="A13825">
            <v>50255</v>
          </cell>
          <cell r="B13825">
            <v>0</v>
          </cell>
        </row>
        <row r="13826">
          <cell r="A13826">
            <v>50256</v>
          </cell>
          <cell r="B13826">
            <v>0</v>
          </cell>
        </row>
        <row r="13827">
          <cell r="A13827">
            <v>50257</v>
          </cell>
          <cell r="B13827">
            <v>0</v>
          </cell>
        </row>
        <row r="13828">
          <cell r="A13828">
            <v>50258</v>
          </cell>
          <cell r="B13828">
            <v>0</v>
          </cell>
        </row>
        <row r="13829">
          <cell r="A13829">
            <v>50259</v>
          </cell>
          <cell r="B13829">
            <v>0</v>
          </cell>
        </row>
        <row r="13830">
          <cell r="A13830">
            <v>50260</v>
          </cell>
          <cell r="B13830">
            <v>0</v>
          </cell>
        </row>
        <row r="13831">
          <cell r="A13831">
            <v>50261</v>
          </cell>
          <cell r="B13831">
            <v>0</v>
          </cell>
        </row>
        <row r="13832">
          <cell r="A13832">
            <v>50262</v>
          </cell>
          <cell r="B13832">
            <v>0</v>
          </cell>
        </row>
        <row r="13833">
          <cell r="A13833">
            <v>50263</v>
          </cell>
          <cell r="B13833">
            <v>0</v>
          </cell>
        </row>
        <row r="13834">
          <cell r="A13834">
            <v>50264</v>
          </cell>
          <cell r="B13834">
            <v>0</v>
          </cell>
        </row>
        <row r="13835">
          <cell r="A13835">
            <v>50265</v>
          </cell>
          <cell r="B13835">
            <v>0</v>
          </cell>
        </row>
        <row r="13836">
          <cell r="A13836">
            <v>50266</v>
          </cell>
          <cell r="B13836">
            <v>0</v>
          </cell>
        </row>
        <row r="13837">
          <cell r="A13837">
            <v>50267</v>
          </cell>
          <cell r="B13837">
            <v>0</v>
          </cell>
        </row>
        <row r="13838">
          <cell r="A13838">
            <v>50268</v>
          </cell>
          <cell r="B13838">
            <v>0</v>
          </cell>
        </row>
        <row r="13839">
          <cell r="A13839">
            <v>50269</v>
          </cell>
          <cell r="B13839">
            <v>0</v>
          </cell>
        </row>
        <row r="13840">
          <cell r="A13840">
            <v>50270</v>
          </cell>
          <cell r="B13840">
            <v>0</v>
          </cell>
        </row>
        <row r="13841">
          <cell r="A13841">
            <v>50271</v>
          </cell>
          <cell r="B13841">
            <v>0</v>
          </cell>
        </row>
        <row r="13842">
          <cell r="A13842">
            <v>50272</v>
          </cell>
          <cell r="B13842">
            <v>0</v>
          </cell>
        </row>
        <row r="13843">
          <cell r="A13843">
            <v>50273</v>
          </cell>
          <cell r="B13843">
            <v>0</v>
          </cell>
        </row>
        <row r="13844">
          <cell r="A13844">
            <v>50274</v>
          </cell>
          <cell r="B13844">
            <v>0</v>
          </cell>
        </row>
        <row r="13845">
          <cell r="A13845">
            <v>50275</v>
          </cell>
          <cell r="B13845">
            <v>0</v>
          </cell>
        </row>
        <row r="13846">
          <cell r="A13846">
            <v>50276</v>
          </cell>
          <cell r="B13846">
            <v>0</v>
          </cell>
        </row>
        <row r="13847">
          <cell r="A13847">
            <v>50277</v>
          </cell>
          <cell r="B13847">
            <v>0</v>
          </cell>
        </row>
        <row r="13848">
          <cell r="A13848">
            <v>50278</v>
          </cell>
          <cell r="B13848">
            <v>0</v>
          </cell>
        </row>
        <row r="13849">
          <cell r="A13849">
            <v>50279</v>
          </cell>
          <cell r="B13849">
            <v>0</v>
          </cell>
        </row>
        <row r="13850">
          <cell r="A13850">
            <v>50280</v>
          </cell>
          <cell r="B13850">
            <v>0</v>
          </cell>
        </row>
        <row r="13851">
          <cell r="A13851">
            <v>50281</v>
          </cell>
          <cell r="B13851">
            <v>0</v>
          </cell>
        </row>
        <row r="13852">
          <cell r="A13852">
            <v>50282</v>
          </cell>
          <cell r="B13852">
            <v>0</v>
          </cell>
        </row>
        <row r="13853">
          <cell r="A13853">
            <v>50283</v>
          </cell>
          <cell r="B13853">
            <v>0</v>
          </cell>
        </row>
        <row r="13854">
          <cell r="A13854">
            <v>50284</v>
          </cell>
          <cell r="B13854">
            <v>0</v>
          </cell>
        </row>
        <row r="13855">
          <cell r="A13855">
            <v>50285</v>
          </cell>
          <cell r="B13855">
            <v>0</v>
          </cell>
        </row>
        <row r="13856">
          <cell r="A13856">
            <v>50286</v>
          </cell>
          <cell r="B13856">
            <v>0</v>
          </cell>
        </row>
        <row r="13857">
          <cell r="A13857">
            <v>50287</v>
          </cell>
          <cell r="B13857">
            <v>0</v>
          </cell>
        </row>
        <row r="13858">
          <cell r="A13858">
            <v>50288</v>
          </cell>
          <cell r="B13858">
            <v>0</v>
          </cell>
        </row>
        <row r="13859">
          <cell r="A13859">
            <v>50289</v>
          </cell>
          <cell r="B13859">
            <v>0</v>
          </cell>
        </row>
        <row r="13860">
          <cell r="A13860">
            <v>50290</v>
          </cell>
          <cell r="B13860">
            <v>0</v>
          </cell>
        </row>
        <row r="13861">
          <cell r="A13861">
            <v>50291</v>
          </cell>
          <cell r="B13861">
            <v>0</v>
          </cell>
        </row>
        <row r="13862">
          <cell r="A13862">
            <v>50292</v>
          </cell>
          <cell r="B13862">
            <v>0</v>
          </cell>
        </row>
        <row r="13863">
          <cell r="A13863">
            <v>50293</v>
          </cell>
          <cell r="B13863">
            <v>0</v>
          </cell>
        </row>
        <row r="13864">
          <cell r="A13864">
            <v>50294</v>
          </cell>
          <cell r="B13864">
            <v>0</v>
          </cell>
        </row>
        <row r="13865">
          <cell r="A13865">
            <v>50295</v>
          </cell>
          <cell r="B13865">
            <v>0</v>
          </cell>
        </row>
        <row r="13866">
          <cell r="A13866">
            <v>50296</v>
          </cell>
          <cell r="B13866">
            <v>0</v>
          </cell>
        </row>
        <row r="13867">
          <cell r="A13867">
            <v>50297</v>
          </cell>
          <cell r="B13867">
            <v>0</v>
          </cell>
        </row>
        <row r="13868">
          <cell r="A13868">
            <v>50298</v>
          </cell>
          <cell r="B13868">
            <v>0</v>
          </cell>
        </row>
        <row r="13869">
          <cell r="A13869">
            <v>50299</v>
          </cell>
          <cell r="B13869">
            <v>0</v>
          </cell>
        </row>
        <row r="13870">
          <cell r="A13870">
            <v>50300</v>
          </cell>
          <cell r="B13870">
            <v>0</v>
          </cell>
        </row>
        <row r="13871">
          <cell r="A13871">
            <v>50301</v>
          </cell>
          <cell r="B13871">
            <v>0</v>
          </cell>
        </row>
        <row r="13872">
          <cell r="A13872">
            <v>50302</v>
          </cell>
          <cell r="B13872">
            <v>0</v>
          </cell>
        </row>
        <row r="13873">
          <cell r="A13873">
            <v>50303</v>
          </cell>
          <cell r="B13873">
            <v>0</v>
          </cell>
        </row>
        <row r="13874">
          <cell r="A13874">
            <v>50304</v>
          </cell>
          <cell r="B13874">
            <v>0</v>
          </cell>
        </row>
        <row r="13875">
          <cell r="A13875">
            <v>50305</v>
          </cell>
          <cell r="B13875">
            <v>0</v>
          </cell>
        </row>
        <row r="13876">
          <cell r="A13876">
            <v>50306</v>
          </cell>
          <cell r="B13876">
            <v>0</v>
          </cell>
        </row>
        <row r="13877">
          <cell r="A13877">
            <v>50307</v>
          </cell>
          <cell r="B13877">
            <v>0</v>
          </cell>
        </row>
        <row r="13878">
          <cell r="A13878">
            <v>50308</v>
          </cell>
          <cell r="B13878">
            <v>0</v>
          </cell>
        </row>
        <row r="13879">
          <cell r="A13879">
            <v>50309</v>
          </cell>
          <cell r="B13879">
            <v>0</v>
          </cell>
        </row>
        <row r="13880">
          <cell r="A13880">
            <v>50310</v>
          </cell>
          <cell r="B13880">
            <v>0</v>
          </cell>
        </row>
        <row r="13881">
          <cell r="A13881">
            <v>50311</v>
          </cell>
          <cell r="B13881">
            <v>0</v>
          </cell>
        </row>
        <row r="13882">
          <cell r="A13882">
            <v>50312</v>
          </cell>
          <cell r="B13882">
            <v>0</v>
          </cell>
        </row>
        <row r="13883">
          <cell r="A13883">
            <v>50313</v>
          </cell>
          <cell r="B13883">
            <v>0</v>
          </cell>
        </row>
        <row r="13884">
          <cell r="A13884">
            <v>50314</v>
          </cell>
          <cell r="B13884">
            <v>0</v>
          </cell>
        </row>
        <row r="13885">
          <cell r="A13885">
            <v>50315</v>
          </cell>
          <cell r="B13885">
            <v>0</v>
          </cell>
        </row>
        <row r="13886">
          <cell r="A13886">
            <v>50316</v>
          </cell>
          <cell r="B13886">
            <v>0</v>
          </cell>
        </row>
        <row r="13887">
          <cell r="A13887">
            <v>50317</v>
          </cell>
          <cell r="B13887">
            <v>0</v>
          </cell>
        </row>
        <row r="13888">
          <cell r="A13888">
            <v>50318</v>
          </cell>
          <cell r="B13888">
            <v>0</v>
          </cell>
        </row>
        <row r="13889">
          <cell r="A13889">
            <v>50319</v>
          </cell>
          <cell r="B13889">
            <v>0</v>
          </cell>
        </row>
        <row r="13890">
          <cell r="A13890">
            <v>50320</v>
          </cell>
          <cell r="B13890">
            <v>0</v>
          </cell>
        </row>
        <row r="13891">
          <cell r="A13891">
            <v>50321</v>
          </cell>
          <cell r="B13891">
            <v>0</v>
          </cell>
        </row>
        <row r="13892">
          <cell r="A13892">
            <v>50322</v>
          </cell>
          <cell r="B13892">
            <v>0</v>
          </cell>
        </row>
        <row r="13893">
          <cell r="A13893">
            <v>50323</v>
          </cell>
          <cell r="B13893">
            <v>0</v>
          </cell>
        </row>
        <row r="13894">
          <cell r="A13894">
            <v>50324</v>
          </cell>
          <cell r="B13894">
            <v>0</v>
          </cell>
        </row>
        <row r="13895">
          <cell r="A13895">
            <v>50325</v>
          </cell>
          <cell r="B13895">
            <v>0</v>
          </cell>
        </row>
        <row r="13896">
          <cell r="A13896">
            <v>50326</v>
          </cell>
          <cell r="B13896">
            <v>0</v>
          </cell>
        </row>
        <row r="13897">
          <cell r="A13897">
            <v>50327</v>
          </cell>
          <cell r="B13897">
            <v>0</v>
          </cell>
        </row>
        <row r="13898">
          <cell r="A13898">
            <v>50328</v>
          </cell>
          <cell r="B13898">
            <v>0</v>
          </cell>
        </row>
        <row r="13899">
          <cell r="A13899">
            <v>50329</v>
          </cell>
          <cell r="B13899">
            <v>0</v>
          </cell>
        </row>
        <row r="13900">
          <cell r="A13900">
            <v>50330</v>
          </cell>
          <cell r="B13900">
            <v>0</v>
          </cell>
        </row>
        <row r="13901">
          <cell r="A13901">
            <v>50331</v>
          </cell>
          <cell r="B13901">
            <v>0</v>
          </cell>
        </row>
        <row r="13902">
          <cell r="A13902">
            <v>50332</v>
          </cell>
          <cell r="B13902">
            <v>0</v>
          </cell>
        </row>
        <row r="13903">
          <cell r="A13903">
            <v>50333</v>
          </cell>
          <cell r="B13903">
            <v>0</v>
          </cell>
        </row>
        <row r="13904">
          <cell r="A13904">
            <v>50334</v>
          </cell>
          <cell r="B13904">
            <v>0</v>
          </cell>
        </row>
        <row r="13905">
          <cell r="A13905">
            <v>50335</v>
          </cell>
          <cell r="B13905">
            <v>0</v>
          </cell>
        </row>
        <row r="13906">
          <cell r="A13906">
            <v>50336</v>
          </cell>
          <cell r="B13906">
            <v>0</v>
          </cell>
        </row>
        <row r="13907">
          <cell r="A13907">
            <v>50337</v>
          </cell>
          <cell r="B13907">
            <v>0</v>
          </cell>
        </row>
        <row r="13908">
          <cell r="A13908">
            <v>50338</v>
          </cell>
          <cell r="B13908">
            <v>0</v>
          </cell>
        </row>
        <row r="13909">
          <cell r="A13909">
            <v>50339</v>
          </cell>
          <cell r="B13909">
            <v>0</v>
          </cell>
        </row>
        <row r="13910">
          <cell r="A13910">
            <v>50340</v>
          </cell>
          <cell r="B13910">
            <v>0</v>
          </cell>
        </row>
        <row r="13911">
          <cell r="A13911">
            <v>50341</v>
          </cell>
          <cell r="B13911">
            <v>0</v>
          </cell>
        </row>
        <row r="13912">
          <cell r="A13912">
            <v>50342</v>
          </cell>
          <cell r="B13912">
            <v>0</v>
          </cell>
        </row>
        <row r="13913">
          <cell r="A13913">
            <v>50343</v>
          </cell>
          <cell r="B13913">
            <v>0</v>
          </cell>
        </row>
        <row r="13914">
          <cell r="A13914">
            <v>50344</v>
          </cell>
          <cell r="B13914">
            <v>0</v>
          </cell>
        </row>
        <row r="13915">
          <cell r="A13915">
            <v>50345</v>
          </cell>
          <cell r="B13915">
            <v>0</v>
          </cell>
        </row>
        <row r="13916">
          <cell r="A13916">
            <v>50346</v>
          </cell>
          <cell r="B13916">
            <v>0</v>
          </cell>
        </row>
        <row r="13917">
          <cell r="A13917">
            <v>50347</v>
          </cell>
          <cell r="B13917">
            <v>0</v>
          </cell>
        </row>
        <row r="13918">
          <cell r="A13918">
            <v>50348</v>
          </cell>
          <cell r="B13918">
            <v>0</v>
          </cell>
        </row>
        <row r="13919">
          <cell r="A13919">
            <v>50349</v>
          </cell>
          <cell r="B13919">
            <v>0</v>
          </cell>
        </row>
        <row r="13920">
          <cell r="A13920">
            <v>50350</v>
          </cell>
          <cell r="B13920">
            <v>0</v>
          </cell>
        </row>
        <row r="13921">
          <cell r="A13921">
            <v>50351</v>
          </cell>
          <cell r="B13921">
            <v>0</v>
          </cell>
        </row>
        <row r="13922">
          <cell r="A13922">
            <v>50352</v>
          </cell>
          <cell r="B13922">
            <v>0</v>
          </cell>
        </row>
        <row r="13923">
          <cell r="A13923">
            <v>50353</v>
          </cell>
          <cell r="B13923">
            <v>0</v>
          </cell>
        </row>
        <row r="13924">
          <cell r="A13924">
            <v>50354</v>
          </cell>
          <cell r="B13924">
            <v>0</v>
          </cell>
        </row>
        <row r="13925">
          <cell r="A13925">
            <v>50355</v>
          </cell>
          <cell r="B13925">
            <v>0</v>
          </cell>
        </row>
        <row r="13926">
          <cell r="A13926">
            <v>50356</v>
          </cell>
          <cell r="B13926">
            <v>0</v>
          </cell>
        </row>
        <row r="13927">
          <cell r="A13927">
            <v>50357</v>
          </cell>
          <cell r="B13927">
            <v>0</v>
          </cell>
        </row>
        <row r="13928">
          <cell r="A13928">
            <v>50358</v>
          </cell>
          <cell r="B13928">
            <v>0</v>
          </cell>
        </row>
        <row r="13929">
          <cell r="A13929">
            <v>50359</v>
          </cell>
          <cell r="B13929">
            <v>0</v>
          </cell>
        </row>
        <row r="13930">
          <cell r="A13930">
            <v>50360</v>
          </cell>
          <cell r="B13930">
            <v>0</v>
          </cell>
        </row>
        <row r="13931">
          <cell r="A13931">
            <v>50361</v>
          </cell>
          <cell r="B13931">
            <v>0</v>
          </cell>
        </row>
        <row r="13932">
          <cell r="A13932">
            <v>50362</v>
          </cell>
          <cell r="B13932">
            <v>0</v>
          </cell>
        </row>
        <row r="13933">
          <cell r="A13933">
            <v>50363</v>
          </cell>
          <cell r="B13933">
            <v>0</v>
          </cell>
        </row>
        <row r="13934">
          <cell r="A13934">
            <v>50364</v>
          </cell>
          <cell r="B13934">
            <v>0</v>
          </cell>
        </row>
        <row r="13935">
          <cell r="A13935">
            <v>50365</v>
          </cell>
          <cell r="B13935">
            <v>0</v>
          </cell>
        </row>
        <row r="13936">
          <cell r="A13936">
            <v>50366</v>
          </cell>
          <cell r="B13936">
            <v>0</v>
          </cell>
        </row>
        <row r="13937">
          <cell r="A13937">
            <v>50367</v>
          </cell>
          <cell r="B13937">
            <v>0</v>
          </cell>
        </row>
        <row r="13938">
          <cell r="A13938">
            <v>50368</v>
          </cell>
          <cell r="B13938">
            <v>0</v>
          </cell>
        </row>
        <row r="13939">
          <cell r="A13939">
            <v>50369</v>
          </cell>
          <cell r="B13939">
            <v>0</v>
          </cell>
        </row>
        <row r="13940">
          <cell r="A13940">
            <v>50370</v>
          </cell>
          <cell r="B13940">
            <v>0</v>
          </cell>
        </row>
        <row r="13941">
          <cell r="A13941">
            <v>50371</v>
          </cell>
          <cell r="B13941">
            <v>0</v>
          </cell>
        </row>
        <row r="13942">
          <cell r="A13942">
            <v>50372</v>
          </cell>
          <cell r="B13942">
            <v>0</v>
          </cell>
        </row>
        <row r="13943">
          <cell r="A13943">
            <v>50373</v>
          </cell>
          <cell r="B13943">
            <v>0</v>
          </cell>
        </row>
        <row r="13944">
          <cell r="A13944">
            <v>50374</v>
          </cell>
          <cell r="B13944">
            <v>0</v>
          </cell>
        </row>
        <row r="13945">
          <cell r="A13945">
            <v>50375</v>
          </cell>
          <cell r="B13945">
            <v>0</v>
          </cell>
        </row>
        <row r="13946">
          <cell r="A13946">
            <v>50376</v>
          </cell>
          <cell r="B13946">
            <v>0</v>
          </cell>
        </row>
        <row r="13947">
          <cell r="A13947">
            <v>50377</v>
          </cell>
          <cell r="B13947">
            <v>0</v>
          </cell>
        </row>
        <row r="13948">
          <cell r="A13948">
            <v>50378</v>
          </cell>
          <cell r="B13948">
            <v>0</v>
          </cell>
        </row>
        <row r="13949">
          <cell r="A13949">
            <v>50379</v>
          </cell>
          <cell r="B13949">
            <v>0</v>
          </cell>
        </row>
        <row r="13950">
          <cell r="A13950">
            <v>50380</v>
          </cell>
          <cell r="B13950">
            <v>0</v>
          </cell>
        </row>
        <row r="13951">
          <cell r="A13951">
            <v>50381</v>
          </cell>
          <cell r="B13951">
            <v>0</v>
          </cell>
        </row>
        <row r="13952">
          <cell r="A13952">
            <v>50382</v>
          </cell>
          <cell r="B13952">
            <v>0</v>
          </cell>
        </row>
        <row r="13953">
          <cell r="A13953">
            <v>50383</v>
          </cell>
          <cell r="B13953">
            <v>0</v>
          </cell>
        </row>
        <row r="13954">
          <cell r="A13954">
            <v>50384</v>
          </cell>
          <cell r="B13954">
            <v>0</v>
          </cell>
        </row>
        <row r="13955">
          <cell r="A13955">
            <v>50385</v>
          </cell>
          <cell r="B13955">
            <v>0</v>
          </cell>
        </row>
        <row r="13956">
          <cell r="A13956">
            <v>50386</v>
          </cell>
          <cell r="B13956">
            <v>0</v>
          </cell>
        </row>
        <row r="13957">
          <cell r="A13957">
            <v>50387</v>
          </cell>
          <cell r="B13957">
            <v>0</v>
          </cell>
        </row>
        <row r="13958">
          <cell r="A13958">
            <v>50388</v>
          </cell>
          <cell r="B13958">
            <v>0</v>
          </cell>
        </row>
        <row r="13959">
          <cell r="A13959">
            <v>50389</v>
          </cell>
          <cell r="B13959">
            <v>0</v>
          </cell>
        </row>
        <row r="13960">
          <cell r="A13960">
            <v>50390</v>
          </cell>
          <cell r="B13960">
            <v>0</v>
          </cell>
        </row>
        <row r="13961">
          <cell r="A13961">
            <v>50391</v>
          </cell>
          <cell r="B13961">
            <v>0</v>
          </cell>
        </row>
        <row r="13962">
          <cell r="A13962">
            <v>50392</v>
          </cell>
          <cell r="B13962">
            <v>0</v>
          </cell>
        </row>
        <row r="13963">
          <cell r="A13963">
            <v>50393</v>
          </cell>
          <cell r="B13963">
            <v>0</v>
          </cell>
        </row>
        <row r="13964">
          <cell r="A13964">
            <v>50394</v>
          </cell>
          <cell r="B13964">
            <v>0</v>
          </cell>
        </row>
        <row r="13965">
          <cell r="A13965">
            <v>50395</v>
          </cell>
          <cell r="B13965">
            <v>0</v>
          </cell>
        </row>
        <row r="13966">
          <cell r="A13966">
            <v>50396</v>
          </cell>
          <cell r="B13966">
            <v>0</v>
          </cell>
        </row>
        <row r="13967">
          <cell r="A13967">
            <v>50397</v>
          </cell>
          <cell r="B13967">
            <v>0</v>
          </cell>
        </row>
        <row r="13968">
          <cell r="A13968">
            <v>50398</v>
          </cell>
          <cell r="B13968">
            <v>0</v>
          </cell>
        </row>
        <row r="13969">
          <cell r="A13969">
            <v>50399</v>
          </cell>
          <cell r="B13969">
            <v>0</v>
          </cell>
        </row>
        <row r="13970">
          <cell r="A13970">
            <v>50400</v>
          </cell>
          <cell r="B13970">
            <v>0</v>
          </cell>
        </row>
        <row r="13971">
          <cell r="A13971">
            <v>50401</v>
          </cell>
          <cell r="B13971">
            <v>0</v>
          </cell>
        </row>
        <row r="13972">
          <cell r="A13972">
            <v>50402</v>
          </cell>
          <cell r="B13972">
            <v>0</v>
          </cell>
        </row>
        <row r="13973">
          <cell r="A13973">
            <v>50403</v>
          </cell>
          <cell r="B13973">
            <v>0</v>
          </cell>
        </row>
        <row r="13974">
          <cell r="A13974">
            <v>50404</v>
          </cell>
          <cell r="B13974">
            <v>0</v>
          </cell>
        </row>
        <row r="13975">
          <cell r="A13975">
            <v>50405</v>
          </cell>
          <cell r="B13975">
            <v>0</v>
          </cell>
        </row>
        <row r="13976">
          <cell r="A13976">
            <v>50406</v>
          </cell>
          <cell r="B13976">
            <v>0</v>
          </cell>
        </row>
        <row r="13977">
          <cell r="A13977">
            <v>50407</v>
          </cell>
          <cell r="B13977">
            <v>0</v>
          </cell>
        </row>
        <row r="13978">
          <cell r="A13978">
            <v>50408</v>
          </cell>
          <cell r="B13978">
            <v>0</v>
          </cell>
        </row>
        <row r="13979">
          <cell r="A13979">
            <v>50409</v>
          </cell>
          <cell r="B13979">
            <v>0</v>
          </cell>
        </row>
        <row r="13980">
          <cell r="A13980">
            <v>50410</v>
          </cell>
          <cell r="B13980">
            <v>0</v>
          </cell>
        </row>
        <row r="13981">
          <cell r="A13981">
            <v>50411</v>
          </cell>
          <cell r="B13981">
            <v>0</v>
          </cell>
        </row>
        <row r="13982">
          <cell r="A13982">
            <v>50412</v>
          </cell>
          <cell r="B13982">
            <v>0</v>
          </cell>
        </row>
        <row r="13983">
          <cell r="A13983">
            <v>50413</v>
          </cell>
          <cell r="B13983">
            <v>0</v>
          </cell>
        </row>
        <row r="13984">
          <cell r="A13984">
            <v>50414</v>
          </cell>
          <cell r="B13984">
            <v>0</v>
          </cell>
        </row>
        <row r="13985">
          <cell r="A13985">
            <v>50415</v>
          </cell>
          <cell r="B13985">
            <v>0</v>
          </cell>
        </row>
        <row r="13986">
          <cell r="A13986">
            <v>50416</v>
          </cell>
          <cell r="B13986">
            <v>0</v>
          </cell>
        </row>
        <row r="13987">
          <cell r="A13987">
            <v>50417</v>
          </cell>
          <cell r="B13987">
            <v>0</v>
          </cell>
        </row>
        <row r="13988">
          <cell r="A13988">
            <v>50418</v>
          </cell>
          <cell r="B13988">
            <v>0</v>
          </cell>
        </row>
        <row r="13989">
          <cell r="A13989">
            <v>50419</v>
          </cell>
          <cell r="B13989">
            <v>0</v>
          </cell>
        </row>
        <row r="13990">
          <cell r="A13990">
            <v>50420</v>
          </cell>
          <cell r="B13990">
            <v>0</v>
          </cell>
        </row>
        <row r="13991">
          <cell r="A13991">
            <v>50421</v>
          </cell>
          <cell r="B13991">
            <v>0</v>
          </cell>
        </row>
        <row r="13992">
          <cell r="A13992">
            <v>50422</v>
          </cell>
          <cell r="B13992">
            <v>0</v>
          </cell>
        </row>
        <row r="13993">
          <cell r="A13993">
            <v>50423</v>
          </cell>
          <cell r="B13993">
            <v>0</v>
          </cell>
        </row>
        <row r="13994">
          <cell r="A13994">
            <v>50424</v>
          </cell>
          <cell r="B13994">
            <v>0</v>
          </cell>
        </row>
        <row r="13995">
          <cell r="A13995">
            <v>50425</v>
          </cell>
          <cell r="B13995">
            <v>0</v>
          </cell>
        </row>
        <row r="13996">
          <cell r="A13996">
            <v>50426</v>
          </cell>
          <cell r="B13996">
            <v>0</v>
          </cell>
        </row>
        <row r="13997">
          <cell r="A13997">
            <v>50427</v>
          </cell>
          <cell r="B13997">
            <v>0</v>
          </cell>
        </row>
        <row r="13998">
          <cell r="A13998">
            <v>50428</v>
          </cell>
          <cell r="B13998">
            <v>0</v>
          </cell>
        </row>
        <row r="13999">
          <cell r="A13999">
            <v>50429</v>
          </cell>
          <cell r="B13999">
            <v>0</v>
          </cell>
        </row>
        <row r="14000">
          <cell r="A14000">
            <v>50430</v>
          </cell>
          <cell r="B14000">
            <v>0</v>
          </cell>
        </row>
        <row r="14001">
          <cell r="A14001">
            <v>50431</v>
          </cell>
          <cell r="B14001">
            <v>0</v>
          </cell>
        </row>
        <row r="14002">
          <cell r="A14002">
            <v>50432</v>
          </cell>
          <cell r="B14002">
            <v>0</v>
          </cell>
        </row>
        <row r="14003">
          <cell r="A14003">
            <v>50433</v>
          </cell>
          <cell r="B14003">
            <v>0</v>
          </cell>
        </row>
        <row r="14004">
          <cell r="A14004">
            <v>50434</v>
          </cell>
          <cell r="B14004">
            <v>0</v>
          </cell>
        </row>
        <row r="14005">
          <cell r="A14005">
            <v>50435</v>
          </cell>
          <cell r="B14005">
            <v>0</v>
          </cell>
        </row>
        <row r="14006">
          <cell r="A14006">
            <v>50436</v>
          </cell>
          <cell r="B14006">
            <v>0</v>
          </cell>
        </row>
        <row r="14007">
          <cell r="A14007">
            <v>50437</v>
          </cell>
          <cell r="B14007">
            <v>0</v>
          </cell>
        </row>
        <row r="14008">
          <cell r="A14008">
            <v>50438</v>
          </cell>
          <cell r="B14008">
            <v>0</v>
          </cell>
        </row>
        <row r="14009">
          <cell r="A14009">
            <v>50439</v>
          </cell>
          <cell r="B14009">
            <v>0</v>
          </cell>
        </row>
        <row r="14010">
          <cell r="A14010">
            <v>50440</v>
          </cell>
          <cell r="B14010">
            <v>0</v>
          </cell>
        </row>
        <row r="14011">
          <cell r="A14011">
            <v>50441</v>
          </cell>
          <cell r="B14011">
            <v>0</v>
          </cell>
        </row>
        <row r="14012">
          <cell r="A14012">
            <v>50442</v>
          </cell>
          <cell r="B14012">
            <v>0</v>
          </cell>
        </row>
        <row r="14013">
          <cell r="A14013">
            <v>50443</v>
          </cell>
          <cell r="B14013">
            <v>0</v>
          </cell>
        </row>
        <row r="14014">
          <cell r="A14014">
            <v>50444</v>
          </cell>
          <cell r="B14014">
            <v>0</v>
          </cell>
        </row>
        <row r="14015">
          <cell r="A14015">
            <v>50445</v>
          </cell>
          <cell r="B14015">
            <v>0</v>
          </cell>
        </row>
        <row r="14016">
          <cell r="A14016">
            <v>50446</v>
          </cell>
          <cell r="B14016">
            <v>0</v>
          </cell>
        </row>
        <row r="14017">
          <cell r="A14017">
            <v>50447</v>
          </cell>
          <cell r="B14017">
            <v>0</v>
          </cell>
        </row>
        <row r="14018">
          <cell r="A14018">
            <v>50448</v>
          </cell>
          <cell r="B14018">
            <v>0</v>
          </cell>
        </row>
        <row r="14019">
          <cell r="A14019">
            <v>50449</v>
          </cell>
          <cell r="B14019">
            <v>0</v>
          </cell>
        </row>
        <row r="14020">
          <cell r="A14020">
            <v>50450</v>
          </cell>
          <cell r="B14020">
            <v>0</v>
          </cell>
        </row>
        <row r="14021">
          <cell r="A14021">
            <v>50451</v>
          </cell>
          <cell r="B14021">
            <v>0</v>
          </cell>
        </row>
        <row r="14022">
          <cell r="A14022">
            <v>50452</v>
          </cell>
          <cell r="B14022">
            <v>0</v>
          </cell>
        </row>
        <row r="14023">
          <cell r="A14023">
            <v>50453</v>
          </cell>
          <cell r="B14023">
            <v>0</v>
          </cell>
        </row>
        <row r="14024">
          <cell r="A14024">
            <v>50454</v>
          </cell>
          <cell r="B14024">
            <v>0</v>
          </cell>
        </row>
        <row r="14025">
          <cell r="A14025">
            <v>50455</v>
          </cell>
          <cell r="B14025">
            <v>0</v>
          </cell>
        </row>
        <row r="14026">
          <cell r="A14026">
            <v>50456</v>
          </cell>
          <cell r="B14026">
            <v>0</v>
          </cell>
        </row>
        <row r="14027">
          <cell r="A14027">
            <v>50457</v>
          </cell>
          <cell r="B14027">
            <v>0</v>
          </cell>
        </row>
        <row r="14028">
          <cell r="A14028">
            <v>50458</v>
          </cell>
          <cell r="B14028">
            <v>0</v>
          </cell>
        </row>
        <row r="14029">
          <cell r="A14029">
            <v>50459</v>
          </cell>
          <cell r="B14029">
            <v>0</v>
          </cell>
        </row>
        <row r="14030">
          <cell r="A14030">
            <v>50460</v>
          </cell>
          <cell r="B14030">
            <v>0</v>
          </cell>
        </row>
        <row r="14031">
          <cell r="A14031">
            <v>50461</v>
          </cell>
          <cell r="B14031">
            <v>0</v>
          </cell>
        </row>
        <row r="14032">
          <cell r="A14032">
            <v>50462</v>
          </cell>
          <cell r="B14032">
            <v>0</v>
          </cell>
        </row>
        <row r="14033">
          <cell r="A14033">
            <v>50463</v>
          </cell>
          <cell r="B14033">
            <v>0</v>
          </cell>
        </row>
        <row r="14034">
          <cell r="A14034">
            <v>50464</v>
          </cell>
          <cell r="B14034">
            <v>0</v>
          </cell>
        </row>
        <row r="14035">
          <cell r="A14035">
            <v>50465</v>
          </cell>
          <cell r="B14035">
            <v>0</v>
          </cell>
        </row>
        <row r="14036">
          <cell r="A14036">
            <v>50466</v>
          </cell>
          <cell r="B14036">
            <v>0</v>
          </cell>
        </row>
        <row r="14037">
          <cell r="A14037">
            <v>50467</v>
          </cell>
          <cell r="B14037">
            <v>0</v>
          </cell>
        </row>
        <row r="14038">
          <cell r="A14038">
            <v>50468</v>
          </cell>
          <cell r="B14038">
            <v>0</v>
          </cell>
        </row>
        <row r="14039">
          <cell r="A14039">
            <v>50469</v>
          </cell>
          <cell r="B14039">
            <v>0</v>
          </cell>
        </row>
        <row r="14040">
          <cell r="A14040">
            <v>50470</v>
          </cell>
          <cell r="B14040">
            <v>0</v>
          </cell>
        </row>
        <row r="14041">
          <cell r="A14041">
            <v>50471</v>
          </cell>
          <cell r="B14041">
            <v>0</v>
          </cell>
        </row>
        <row r="14042">
          <cell r="A14042">
            <v>50472</v>
          </cell>
          <cell r="B14042">
            <v>0</v>
          </cell>
        </row>
        <row r="14043">
          <cell r="A14043">
            <v>50473</v>
          </cell>
          <cell r="B14043">
            <v>0</v>
          </cell>
        </row>
        <row r="14044">
          <cell r="A14044">
            <v>50474</v>
          </cell>
          <cell r="B14044">
            <v>0</v>
          </cell>
        </row>
        <row r="14045">
          <cell r="A14045">
            <v>50475</v>
          </cell>
          <cell r="B14045">
            <v>0</v>
          </cell>
        </row>
        <row r="14046">
          <cell r="A14046">
            <v>50476</v>
          </cell>
          <cell r="B14046">
            <v>0</v>
          </cell>
        </row>
        <row r="14047">
          <cell r="A14047">
            <v>50477</v>
          </cell>
          <cell r="B14047">
            <v>0</v>
          </cell>
        </row>
        <row r="14048">
          <cell r="A14048">
            <v>50478</v>
          </cell>
          <cell r="B14048">
            <v>0</v>
          </cell>
        </row>
        <row r="14049">
          <cell r="A14049">
            <v>50479</v>
          </cell>
          <cell r="B14049">
            <v>0</v>
          </cell>
        </row>
        <row r="14050">
          <cell r="A14050">
            <v>50480</v>
          </cell>
          <cell r="B14050">
            <v>0</v>
          </cell>
        </row>
        <row r="14051">
          <cell r="A14051">
            <v>50481</v>
          </cell>
          <cell r="B14051">
            <v>0</v>
          </cell>
        </row>
        <row r="14052">
          <cell r="A14052">
            <v>50482</v>
          </cell>
          <cell r="B14052">
            <v>0</v>
          </cell>
        </row>
        <row r="14053">
          <cell r="A14053">
            <v>50483</v>
          </cell>
          <cell r="B14053">
            <v>0</v>
          </cell>
        </row>
        <row r="14054">
          <cell r="A14054">
            <v>50484</v>
          </cell>
          <cell r="B14054">
            <v>0</v>
          </cell>
        </row>
        <row r="14055">
          <cell r="A14055">
            <v>50485</v>
          </cell>
          <cell r="B14055">
            <v>0</v>
          </cell>
        </row>
        <row r="14056">
          <cell r="A14056">
            <v>50486</v>
          </cell>
          <cell r="B14056">
            <v>0</v>
          </cell>
        </row>
        <row r="14057">
          <cell r="A14057">
            <v>50487</v>
          </cell>
          <cell r="B14057">
            <v>0</v>
          </cell>
        </row>
        <row r="14058">
          <cell r="A14058">
            <v>50488</v>
          </cell>
          <cell r="B14058">
            <v>0</v>
          </cell>
        </row>
        <row r="14059">
          <cell r="A14059">
            <v>50489</v>
          </cell>
          <cell r="B14059">
            <v>0</v>
          </cell>
        </row>
        <row r="14060">
          <cell r="A14060">
            <v>50490</v>
          </cell>
          <cell r="B14060">
            <v>0</v>
          </cell>
        </row>
        <row r="14061">
          <cell r="A14061">
            <v>50491</v>
          </cell>
          <cell r="B14061">
            <v>0</v>
          </cell>
        </row>
        <row r="14062">
          <cell r="A14062">
            <v>50492</v>
          </cell>
          <cell r="B14062">
            <v>0</v>
          </cell>
        </row>
        <row r="14063">
          <cell r="A14063">
            <v>50493</v>
          </cell>
          <cell r="B14063">
            <v>0</v>
          </cell>
        </row>
        <row r="14064">
          <cell r="A14064">
            <v>50494</v>
          </cell>
          <cell r="B14064">
            <v>0</v>
          </cell>
        </row>
        <row r="14065">
          <cell r="A14065">
            <v>50495</v>
          </cell>
          <cell r="B14065">
            <v>0</v>
          </cell>
        </row>
        <row r="14066">
          <cell r="A14066">
            <v>50496</v>
          </cell>
          <cell r="B14066">
            <v>0</v>
          </cell>
        </row>
        <row r="14067">
          <cell r="A14067">
            <v>50497</v>
          </cell>
          <cell r="B14067">
            <v>0</v>
          </cell>
        </row>
        <row r="14068">
          <cell r="A14068">
            <v>50498</v>
          </cell>
          <cell r="B14068">
            <v>0</v>
          </cell>
        </row>
        <row r="14069">
          <cell r="A14069">
            <v>50499</v>
          </cell>
          <cell r="B14069">
            <v>0</v>
          </cell>
        </row>
        <row r="14070">
          <cell r="A14070">
            <v>50500</v>
          </cell>
          <cell r="B14070">
            <v>0</v>
          </cell>
        </row>
        <row r="14071">
          <cell r="A14071">
            <v>50501</v>
          </cell>
          <cell r="B14071">
            <v>0</v>
          </cell>
        </row>
        <row r="14072">
          <cell r="A14072">
            <v>50502</v>
          </cell>
          <cell r="B14072">
            <v>0</v>
          </cell>
        </row>
        <row r="14073">
          <cell r="A14073">
            <v>50503</v>
          </cell>
          <cell r="B14073">
            <v>0</v>
          </cell>
        </row>
        <row r="14074">
          <cell r="A14074">
            <v>50504</v>
          </cell>
          <cell r="B14074">
            <v>0</v>
          </cell>
        </row>
        <row r="14075">
          <cell r="A14075">
            <v>50505</v>
          </cell>
          <cell r="B14075">
            <v>0</v>
          </cell>
        </row>
        <row r="14076">
          <cell r="A14076">
            <v>50506</v>
          </cell>
          <cell r="B14076">
            <v>0</v>
          </cell>
        </row>
        <row r="14077">
          <cell r="A14077">
            <v>50507</v>
          </cell>
          <cell r="B14077">
            <v>0</v>
          </cell>
        </row>
        <row r="14078">
          <cell r="A14078">
            <v>50508</v>
          </cell>
          <cell r="B14078">
            <v>0</v>
          </cell>
        </row>
        <row r="14079">
          <cell r="A14079">
            <v>50509</v>
          </cell>
          <cell r="B14079">
            <v>0</v>
          </cell>
        </row>
        <row r="14080">
          <cell r="A14080">
            <v>50510</v>
          </cell>
          <cell r="B14080">
            <v>0</v>
          </cell>
        </row>
        <row r="14081">
          <cell r="A14081">
            <v>50511</v>
          </cell>
          <cell r="B14081">
            <v>0</v>
          </cell>
        </row>
        <row r="14082">
          <cell r="A14082">
            <v>50512</v>
          </cell>
          <cell r="B14082">
            <v>0</v>
          </cell>
        </row>
        <row r="14083">
          <cell r="A14083">
            <v>50513</v>
          </cell>
          <cell r="B14083">
            <v>0</v>
          </cell>
        </row>
        <row r="14084">
          <cell r="A14084">
            <v>50514</v>
          </cell>
          <cell r="B14084">
            <v>0</v>
          </cell>
        </row>
        <row r="14085">
          <cell r="A14085">
            <v>50515</v>
          </cell>
          <cell r="B14085">
            <v>0</v>
          </cell>
        </row>
        <row r="14086">
          <cell r="A14086">
            <v>50516</v>
          </cell>
          <cell r="B14086">
            <v>0</v>
          </cell>
        </row>
        <row r="14087">
          <cell r="A14087">
            <v>50517</v>
          </cell>
          <cell r="B14087">
            <v>0</v>
          </cell>
        </row>
        <row r="14088">
          <cell r="A14088">
            <v>50518</v>
          </cell>
          <cell r="B14088">
            <v>0</v>
          </cell>
        </row>
        <row r="14089">
          <cell r="A14089">
            <v>50519</v>
          </cell>
          <cell r="B14089">
            <v>0</v>
          </cell>
        </row>
        <row r="14090">
          <cell r="A14090">
            <v>50520</v>
          </cell>
          <cell r="B14090">
            <v>0</v>
          </cell>
        </row>
        <row r="14091">
          <cell r="A14091">
            <v>50521</v>
          </cell>
          <cell r="B14091">
            <v>0</v>
          </cell>
        </row>
        <row r="14092">
          <cell r="A14092">
            <v>50522</v>
          </cell>
          <cell r="B14092">
            <v>0</v>
          </cell>
        </row>
        <row r="14093">
          <cell r="A14093">
            <v>50523</v>
          </cell>
          <cell r="B14093">
            <v>0</v>
          </cell>
        </row>
        <row r="14094">
          <cell r="A14094">
            <v>50524</v>
          </cell>
          <cell r="B14094">
            <v>0</v>
          </cell>
        </row>
        <row r="14095">
          <cell r="A14095">
            <v>50525</v>
          </cell>
          <cell r="B14095">
            <v>0</v>
          </cell>
        </row>
        <row r="14096">
          <cell r="A14096">
            <v>50526</v>
          </cell>
          <cell r="B14096">
            <v>0</v>
          </cell>
        </row>
        <row r="14097">
          <cell r="A14097">
            <v>50527</v>
          </cell>
          <cell r="B14097">
            <v>0</v>
          </cell>
        </row>
        <row r="14098">
          <cell r="A14098">
            <v>50528</v>
          </cell>
          <cell r="B14098">
            <v>0</v>
          </cell>
        </row>
        <row r="14099">
          <cell r="A14099">
            <v>50529</v>
          </cell>
          <cell r="B14099">
            <v>0</v>
          </cell>
        </row>
        <row r="14100">
          <cell r="A14100">
            <v>50530</v>
          </cell>
          <cell r="B14100">
            <v>0</v>
          </cell>
        </row>
        <row r="14101">
          <cell r="A14101">
            <v>50531</v>
          </cell>
          <cell r="B14101">
            <v>0</v>
          </cell>
        </row>
        <row r="14102">
          <cell r="A14102">
            <v>50532</v>
          </cell>
          <cell r="B14102">
            <v>0</v>
          </cell>
        </row>
        <row r="14103">
          <cell r="A14103">
            <v>50533</v>
          </cell>
          <cell r="B14103">
            <v>0</v>
          </cell>
        </row>
        <row r="14104">
          <cell r="A14104">
            <v>50534</v>
          </cell>
          <cell r="B14104">
            <v>0</v>
          </cell>
        </row>
        <row r="14105">
          <cell r="A14105">
            <v>50535</v>
          </cell>
          <cell r="B14105">
            <v>0</v>
          </cell>
        </row>
        <row r="14106">
          <cell r="A14106">
            <v>50536</v>
          </cell>
          <cell r="B14106">
            <v>0</v>
          </cell>
        </row>
        <row r="14107">
          <cell r="A14107">
            <v>50537</v>
          </cell>
          <cell r="B14107">
            <v>0</v>
          </cell>
        </row>
        <row r="14108">
          <cell r="A14108">
            <v>50538</v>
          </cell>
          <cell r="B14108">
            <v>0</v>
          </cell>
        </row>
        <row r="14109">
          <cell r="A14109">
            <v>50539</v>
          </cell>
          <cell r="B14109">
            <v>0</v>
          </cell>
        </row>
        <row r="14110">
          <cell r="A14110">
            <v>50540</v>
          </cell>
          <cell r="B14110">
            <v>0</v>
          </cell>
        </row>
        <row r="14111">
          <cell r="A14111">
            <v>50541</v>
          </cell>
          <cell r="B14111">
            <v>0</v>
          </cell>
        </row>
        <row r="14112">
          <cell r="A14112">
            <v>50542</v>
          </cell>
          <cell r="B14112">
            <v>0</v>
          </cell>
        </row>
        <row r="14113">
          <cell r="A14113">
            <v>50543</v>
          </cell>
          <cell r="B14113">
            <v>0</v>
          </cell>
        </row>
        <row r="14114">
          <cell r="A14114">
            <v>50544</v>
          </cell>
          <cell r="B14114">
            <v>0</v>
          </cell>
        </row>
        <row r="14115">
          <cell r="A14115">
            <v>50545</v>
          </cell>
          <cell r="B14115">
            <v>0</v>
          </cell>
        </row>
        <row r="14116">
          <cell r="A14116">
            <v>50546</v>
          </cell>
          <cell r="B14116">
            <v>0</v>
          </cell>
        </row>
        <row r="14117">
          <cell r="A14117">
            <v>50547</v>
          </cell>
          <cell r="B14117">
            <v>0</v>
          </cell>
        </row>
        <row r="14118">
          <cell r="A14118">
            <v>50548</v>
          </cell>
          <cell r="B14118">
            <v>0</v>
          </cell>
        </row>
        <row r="14119">
          <cell r="A14119">
            <v>50549</v>
          </cell>
          <cell r="B14119">
            <v>0</v>
          </cell>
        </row>
        <row r="14120">
          <cell r="A14120">
            <v>50550</v>
          </cell>
          <cell r="B14120">
            <v>0</v>
          </cell>
        </row>
        <row r="14121">
          <cell r="A14121">
            <v>50551</v>
          </cell>
          <cell r="B14121">
            <v>0</v>
          </cell>
        </row>
        <row r="14122">
          <cell r="A14122">
            <v>50552</v>
          </cell>
          <cell r="B14122">
            <v>0</v>
          </cell>
        </row>
        <row r="14123">
          <cell r="A14123">
            <v>50553</v>
          </cell>
          <cell r="B14123">
            <v>0</v>
          </cell>
        </row>
        <row r="14124">
          <cell r="A14124">
            <v>50554</v>
          </cell>
          <cell r="B14124">
            <v>0</v>
          </cell>
        </row>
        <row r="14125">
          <cell r="A14125">
            <v>50555</v>
          </cell>
          <cell r="B14125">
            <v>0</v>
          </cell>
        </row>
        <row r="14126">
          <cell r="A14126">
            <v>50556</v>
          </cell>
          <cell r="B14126">
            <v>0</v>
          </cell>
        </row>
        <row r="14127">
          <cell r="A14127">
            <v>50557</v>
          </cell>
          <cell r="B14127">
            <v>0</v>
          </cell>
        </row>
        <row r="14128">
          <cell r="A14128">
            <v>50558</v>
          </cell>
          <cell r="B14128">
            <v>0</v>
          </cell>
        </row>
        <row r="14129">
          <cell r="A14129">
            <v>50559</v>
          </cell>
          <cell r="B14129">
            <v>0</v>
          </cell>
        </row>
        <row r="14130">
          <cell r="A14130">
            <v>50560</v>
          </cell>
          <cell r="B14130">
            <v>0</v>
          </cell>
        </row>
        <row r="14131">
          <cell r="A14131">
            <v>50561</v>
          </cell>
          <cell r="B14131">
            <v>0</v>
          </cell>
        </row>
        <row r="14132">
          <cell r="A14132">
            <v>50562</v>
          </cell>
          <cell r="B14132">
            <v>0</v>
          </cell>
        </row>
        <row r="14133">
          <cell r="A14133">
            <v>50563</v>
          </cell>
          <cell r="B14133">
            <v>0</v>
          </cell>
        </row>
        <row r="14134">
          <cell r="A14134">
            <v>50564</v>
          </cell>
          <cell r="B14134">
            <v>0</v>
          </cell>
        </row>
        <row r="14135">
          <cell r="A14135">
            <v>50565</v>
          </cell>
          <cell r="B14135">
            <v>0</v>
          </cell>
        </row>
        <row r="14136">
          <cell r="A14136">
            <v>50566</v>
          </cell>
          <cell r="B14136">
            <v>0</v>
          </cell>
        </row>
        <row r="14137">
          <cell r="A14137">
            <v>50567</v>
          </cell>
          <cell r="B14137">
            <v>0</v>
          </cell>
        </row>
        <row r="14138">
          <cell r="A14138">
            <v>50568</v>
          </cell>
          <cell r="B14138">
            <v>0</v>
          </cell>
        </row>
        <row r="14139">
          <cell r="A14139">
            <v>50569</v>
          </cell>
          <cell r="B14139">
            <v>0</v>
          </cell>
        </row>
        <row r="14140">
          <cell r="A14140">
            <v>50570</v>
          </cell>
          <cell r="B14140">
            <v>0</v>
          </cell>
        </row>
        <row r="14141">
          <cell r="A14141">
            <v>50571</v>
          </cell>
          <cell r="B14141">
            <v>0</v>
          </cell>
        </row>
        <row r="14142">
          <cell r="A14142">
            <v>50572</v>
          </cell>
          <cell r="B14142">
            <v>0</v>
          </cell>
        </row>
        <row r="14143">
          <cell r="A14143">
            <v>50573</v>
          </cell>
          <cell r="B14143">
            <v>0</v>
          </cell>
        </row>
        <row r="14144">
          <cell r="A14144">
            <v>50574</v>
          </cell>
          <cell r="B14144">
            <v>0</v>
          </cell>
        </row>
        <row r="14145">
          <cell r="A14145">
            <v>50575</v>
          </cell>
          <cell r="B14145">
            <v>0</v>
          </cell>
        </row>
        <row r="14146">
          <cell r="A14146">
            <v>50576</v>
          </cell>
          <cell r="B14146">
            <v>0</v>
          </cell>
        </row>
        <row r="14147">
          <cell r="A14147">
            <v>50577</v>
          </cell>
          <cell r="B14147">
            <v>0</v>
          </cell>
        </row>
        <row r="14148">
          <cell r="A14148">
            <v>50578</v>
          </cell>
          <cell r="B14148">
            <v>0</v>
          </cell>
        </row>
        <row r="14149">
          <cell r="A14149">
            <v>50579</v>
          </cell>
          <cell r="B14149">
            <v>0</v>
          </cell>
        </row>
        <row r="14150">
          <cell r="A14150">
            <v>50580</v>
          </cell>
          <cell r="B14150">
            <v>0</v>
          </cell>
        </row>
        <row r="14151">
          <cell r="A14151">
            <v>50581</v>
          </cell>
          <cell r="B14151">
            <v>0</v>
          </cell>
        </row>
        <row r="14152">
          <cell r="A14152">
            <v>50582</v>
          </cell>
          <cell r="B14152">
            <v>0</v>
          </cell>
        </row>
        <row r="14153">
          <cell r="A14153">
            <v>50583</v>
          </cell>
          <cell r="B14153">
            <v>0</v>
          </cell>
        </row>
        <row r="14154">
          <cell r="A14154">
            <v>50584</v>
          </cell>
          <cell r="B14154">
            <v>0</v>
          </cell>
        </row>
        <row r="14155">
          <cell r="A14155">
            <v>50585</v>
          </cell>
          <cell r="B14155">
            <v>0</v>
          </cell>
        </row>
        <row r="14156">
          <cell r="A14156">
            <v>50586</v>
          </cell>
          <cell r="B14156">
            <v>0</v>
          </cell>
        </row>
        <row r="14157">
          <cell r="A14157">
            <v>50587</v>
          </cell>
          <cell r="B14157">
            <v>0</v>
          </cell>
        </row>
        <row r="14158">
          <cell r="A14158">
            <v>50588</v>
          </cell>
          <cell r="B14158">
            <v>0</v>
          </cell>
        </row>
        <row r="14159">
          <cell r="A14159">
            <v>50589</v>
          </cell>
          <cell r="B14159">
            <v>0</v>
          </cell>
        </row>
        <row r="14160">
          <cell r="A14160">
            <v>50590</v>
          </cell>
          <cell r="B14160">
            <v>0</v>
          </cell>
        </row>
        <row r="14161">
          <cell r="A14161">
            <v>50591</v>
          </cell>
          <cell r="B14161">
            <v>0</v>
          </cell>
        </row>
        <row r="14162">
          <cell r="A14162">
            <v>50592</v>
          </cell>
          <cell r="B14162">
            <v>0</v>
          </cell>
        </row>
        <row r="14163">
          <cell r="A14163">
            <v>50593</v>
          </cell>
          <cell r="B14163">
            <v>0</v>
          </cell>
        </row>
        <row r="14164">
          <cell r="A14164">
            <v>50594</v>
          </cell>
          <cell r="B14164">
            <v>0</v>
          </cell>
        </row>
        <row r="14165">
          <cell r="A14165">
            <v>50595</v>
          </cell>
          <cell r="B14165">
            <v>0</v>
          </cell>
        </row>
        <row r="14166">
          <cell r="A14166">
            <v>50596</v>
          </cell>
          <cell r="B14166">
            <v>0</v>
          </cell>
        </row>
        <row r="14167">
          <cell r="A14167">
            <v>50597</v>
          </cell>
          <cell r="B14167">
            <v>0</v>
          </cell>
        </row>
        <row r="14168">
          <cell r="A14168">
            <v>50598</v>
          </cell>
          <cell r="B14168">
            <v>0</v>
          </cell>
        </row>
        <row r="14169">
          <cell r="A14169">
            <v>50599</v>
          </cell>
          <cell r="B14169">
            <v>0</v>
          </cell>
        </row>
        <row r="14170">
          <cell r="A14170">
            <v>50600</v>
          </cell>
          <cell r="B14170">
            <v>0</v>
          </cell>
        </row>
        <row r="14171">
          <cell r="A14171">
            <v>50601</v>
          </cell>
          <cell r="B14171">
            <v>0</v>
          </cell>
        </row>
        <row r="14172">
          <cell r="A14172">
            <v>50602</v>
          </cell>
          <cell r="B14172">
            <v>0</v>
          </cell>
        </row>
        <row r="14173">
          <cell r="A14173">
            <v>50603</v>
          </cell>
          <cell r="B14173">
            <v>0</v>
          </cell>
        </row>
        <row r="14174">
          <cell r="A14174">
            <v>50604</v>
          </cell>
          <cell r="B14174">
            <v>0</v>
          </cell>
        </row>
        <row r="14175">
          <cell r="A14175">
            <v>50605</v>
          </cell>
          <cell r="B14175">
            <v>0</v>
          </cell>
        </row>
        <row r="14176">
          <cell r="A14176">
            <v>50606</v>
          </cell>
          <cell r="B14176">
            <v>0</v>
          </cell>
        </row>
        <row r="14177">
          <cell r="A14177">
            <v>50607</v>
          </cell>
          <cell r="B14177">
            <v>0</v>
          </cell>
        </row>
        <row r="14178">
          <cell r="A14178">
            <v>50608</v>
          </cell>
          <cell r="B14178">
            <v>0</v>
          </cell>
        </row>
        <row r="14179">
          <cell r="A14179">
            <v>50609</v>
          </cell>
          <cell r="B14179">
            <v>0</v>
          </cell>
        </row>
        <row r="14180">
          <cell r="A14180">
            <v>50610</v>
          </cell>
          <cell r="B14180">
            <v>0</v>
          </cell>
        </row>
        <row r="14181">
          <cell r="A14181">
            <v>50611</v>
          </cell>
          <cell r="B14181">
            <v>0</v>
          </cell>
        </row>
        <row r="14182">
          <cell r="A14182">
            <v>50612</v>
          </cell>
          <cell r="B14182">
            <v>0</v>
          </cell>
        </row>
        <row r="14183">
          <cell r="A14183">
            <v>50613</v>
          </cell>
          <cell r="B14183">
            <v>0</v>
          </cell>
        </row>
        <row r="14184">
          <cell r="A14184">
            <v>50614</v>
          </cell>
          <cell r="B14184">
            <v>0</v>
          </cell>
        </row>
        <row r="14185">
          <cell r="A14185">
            <v>50615</v>
          </cell>
          <cell r="B14185">
            <v>0</v>
          </cell>
        </row>
        <row r="14186">
          <cell r="A14186">
            <v>50616</v>
          </cell>
          <cell r="B14186">
            <v>0</v>
          </cell>
        </row>
        <row r="14187">
          <cell r="A14187">
            <v>50617</v>
          </cell>
          <cell r="B14187">
            <v>0</v>
          </cell>
        </row>
        <row r="14188">
          <cell r="A14188">
            <v>50618</v>
          </cell>
          <cell r="B14188">
            <v>0</v>
          </cell>
        </row>
        <row r="14189">
          <cell r="A14189">
            <v>50619</v>
          </cell>
          <cell r="B14189">
            <v>0</v>
          </cell>
        </row>
        <row r="14190">
          <cell r="A14190">
            <v>50620</v>
          </cell>
          <cell r="B14190">
            <v>0</v>
          </cell>
        </row>
        <row r="14191">
          <cell r="A14191">
            <v>50621</v>
          </cell>
          <cell r="B14191">
            <v>0</v>
          </cell>
        </row>
        <row r="14192">
          <cell r="A14192">
            <v>50622</v>
          </cell>
          <cell r="B14192">
            <v>0</v>
          </cell>
        </row>
        <row r="14193">
          <cell r="A14193">
            <v>50623</v>
          </cell>
          <cell r="B14193">
            <v>0</v>
          </cell>
        </row>
        <row r="14194">
          <cell r="A14194">
            <v>50624</v>
          </cell>
          <cell r="B14194">
            <v>0</v>
          </cell>
        </row>
        <row r="14195">
          <cell r="A14195">
            <v>50625</v>
          </cell>
          <cell r="B14195">
            <v>0</v>
          </cell>
        </row>
        <row r="14196">
          <cell r="A14196">
            <v>50626</v>
          </cell>
          <cell r="B14196">
            <v>0</v>
          </cell>
        </row>
        <row r="14197">
          <cell r="A14197">
            <v>50627</v>
          </cell>
          <cell r="B14197">
            <v>0</v>
          </cell>
        </row>
        <row r="14198">
          <cell r="A14198">
            <v>50628</v>
          </cell>
          <cell r="B14198">
            <v>0</v>
          </cell>
        </row>
        <row r="14199">
          <cell r="A14199">
            <v>50629</v>
          </cell>
          <cell r="B14199">
            <v>0</v>
          </cell>
        </row>
        <row r="14200">
          <cell r="A14200">
            <v>50630</v>
          </cell>
          <cell r="B14200">
            <v>0</v>
          </cell>
        </row>
        <row r="14201">
          <cell r="A14201">
            <v>50631</v>
          </cell>
          <cell r="B14201">
            <v>0</v>
          </cell>
        </row>
        <row r="14202">
          <cell r="A14202">
            <v>50632</v>
          </cell>
          <cell r="B14202">
            <v>0</v>
          </cell>
        </row>
        <row r="14203">
          <cell r="A14203">
            <v>50633</v>
          </cell>
          <cell r="B14203">
            <v>0</v>
          </cell>
        </row>
        <row r="14204">
          <cell r="A14204">
            <v>50634</v>
          </cell>
          <cell r="B14204">
            <v>0</v>
          </cell>
        </row>
        <row r="14205">
          <cell r="A14205">
            <v>50635</v>
          </cell>
          <cell r="B14205">
            <v>0</v>
          </cell>
        </row>
        <row r="14206">
          <cell r="A14206">
            <v>50636</v>
          </cell>
          <cell r="B14206">
            <v>0</v>
          </cell>
        </row>
        <row r="14207">
          <cell r="A14207">
            <v>50637</v>
          </cell>
          <cell r="B14207">
            <v>0</v>
          </cell>
        </row>
        <row r="14208">
          <cell r="A14208">
            <v>50638</v>
          </cell>
          <cell r="B14208">
            <v>0</v>
          </cell>
        </row>
        <row r="14209">
          <cell r="A14209">
            <v>50639</v>
          </cell>
          <cell r="B14209">
            <v>0</v>
          </cell>
        </row>
        <row r="14210">
          <cell r="A14210">
            <v>50640</v>
          </cell>
          <cell r="B14210">
            <v>0</v>
          </cell>
        </row>
        <row r="14211">
          <cell r="A14211">
            <v>50641</v>
          </cell>
          <cell r="B14211">
            <v>0</v>
          </cell>
        </row>
        <row r="14212">
          <cell r="A14212">
            <v>50642</v>
          </cell>
          <cell r="B14212">
            <v>0</v>
          </cell>
        </row>
        <row r="14213">
          <cell r="A14213">
            <v>50643</v>
          </cell>
          <cell r="B14213">
            <v>0</v>
          </cell>
        </row>
        <row r="14214">
          <cell r="A14214">
            <v>50644</v>
          </cell>
          <cell r="B14214">
            <v>0</v>
          </cell>
        </row>
        <row r="14215">
          <cell r="A14215">
            <v>50645</v>
          </cell>
          <cell r="B14215">
            <v>0</v>
          </cell>
        </row>
        <row r="14216">
          <cell r="A14216">
            <v>50646</v>
          </cell>
          <cell r="B14216">
            <v>0</v>
          </cell>
        </row>
        <row r="14217">
          <cell r="A14217">
            <v>50647</v>
          </cell>
          <cell r="B14217">
            <v>0</v>
          </cell>
        </row>
        <row r="14218">
          <cell r="A14218">
            <v>50648</v>
          </cell>
          <cell r="B14218">
            <v>0</v>
          </cell>
        </row>
        <row r="14219">
          <cell r="A14219">
            <v>50649</v>
          </cell>
          <cell r="B14219">
            <v>0</v>
          </cell>
        </row>
        <row r="14220">
          <cell r="A14220">
            <v>50650</v>
          </cell>
          <cell r="B14220">
            <v>0</v>
          </cell>
        </row>
        <row r="14221">
          <cell r="A14221">
            <v>50651</v>
          </cell>
          <cell r="B14221">
            <v>0</v>
          </cell>
        </row>
        <row r="14222">
          <cell r="A14222">
            <v>50652</v>
          </cell>
          <cell r="B14222">
            <v>0</v>
          </cell>
        </row>
        <row r="14223">
          <cell r="A14223">
            <v>50653</v>
          </cell>
          <cell r="B14223">
            <v>0</v>
          </cell>
        </row>
        <row r="14224">
          <cell r="A14224">
            <v>50654</v>
          </cell>
          <cell r="B14224">
            <v>0</v>
          </cell>
        </row>
        <row r="14225">
          <cell r="A14225">
            <v>50655</v>
          </cell>
          <cell r="B14225">
            <v>0</v>
          </cell>
        </row>
        <row r="14226">
          <cell r="A14226">
            <v>50656</v>
          </cell>
          <cell r="B14226">
            <v>0</v>
          </cell>
        </row>
        <row r="14227">
          <cell r="A14227">
            <v>50657</v>
          </cell>
          <cell r="B14227">
            <v>0</v>
          </cell>
        </row>
        <row r="14228">
          <cell r="A14228">
            <v>50658</v>
          </cell>
          <cell r="B14228">
            <v>0</v>
          </cell>
        </row>
        <row r="14229">
          <cell r="A14229">
            <v>50659</v>
          </cell>
          <cell r="B14229">
            <v>0</v>
          </cell>
        </row>
        <row r="14230">
          <cell r="A14230">
            <v>50660</v>
          </cell>
          <cell r="B14230">
            <v>0</v>
          </cell>
        </row>
        <row r="14231">
          <cell r="A14231">
            <v>50661</v>
          </cell>
          <cell r="B14231">
            <v>0</v>
          </cell>
        </row>
        <row r="14232">
          <cell r="A14232">
            <v>50662</v>
          </cell>
          <cell r="B14232">
            <v>0</v>
          </cell>
        </row>
        <row r="14233">
          <cell r="A14233">
            <v>50663</v>
          </cell>
          <cell r="B14233">
            <v>0</v>
          </cell>
        </row>
        <row r="14234">
          <cell r="A14234">
            <v>50664</v>
          </cell>
          <cell r="B14234">
            <v>0</v>
          </cell>
        </row>
        <row r="14235">
          <cell r="A14235">
            <v>50665</v>
          </cell>
          <cell r="B14235">
            <v>0</v>
          </cell>
        </row>
        <row r="14236">
          <cell r="A14236">
            <v>50666</v>
          </cell>
          <cell r="B14236">
            <v>0</v>
          </cell>
        </row>
        <row r="14237">
          <cell r="A14237">
            <v>50667</v>
          </cell>
          <cell r="B14237">
            <v>0</v>
          </cell>
        </row>
        <row r="14238">
          <cell r="A14238">
            <v>50668</v>
          </cell>
          <cell r="B14238">
            <v>0</v>
          </cell>
        </row>
        <row r="14239">
          <cell r="A14239">
            <v>50669</v>
          </cell>
          <cell r="B14239">
            <v>0</v>
          </cell>
        </row>
        <row r="14240">
          <cell r="A14240">
            <v>50670</v>
          </cell>
          <cell r="B14240">
            <v>0</v>
          </cell>
        </row>
        <row r="14241">
          <cell r="A14241">
            <v>50671</v>
          </cell>
          <cell r="B14241">
            <v>0</v>
          </cell>
        </row>
        <row r="14242">
          <cell r="A14242">
            <v>50672</v>
          </cell>
          <cell r="B14242">
            <v>0</v>
          </cell>
        </row>
        <row r="14243">
          <cell r="A14243">
            <v>50673</v>
          </cell>
          <cell r="B14243">
            <v>0</v>
          </cell>
        </row>
        <row r="14244">
          <cell r="A14244">
            <v>50674</v>
          </cell>
          <cell r="B14244">
            <v>0</v>
          </cell>
        </row>
        <row r="14245">
          <cell r="A14245">
            <v>50675</v>
          </cell>
          <cell r="B14245">
            <v>0</v>
          </cell>
        </row>
        <row r="14246">
          <cell r="A14246">
            <v>50676</v>
          </cell>
          <cell r="B14246">
            <v>0</v>
          </cell>
        </row>
        <row r="14247">
          <cell r="A14247">
            <v>50677</v>
          </cell>
          <cell r="B14247">
            <v>0</v>
          </cell>
        </row>
        <row r="14248">
          <cell r="A14248">
            <v>50678</v>
          </cell>
          <cell r="B14248">
            <v>0</v>
          </cell>
        </row>
        <row r="14249">
          <cell r="A14249">
            <v>50679</v>
          </cell>
          <cell r="B14249">
            <v>0</v>
          </cell>
        </row>
        <row r="14250">
          <cell r="A14250">
            <v>50680</v>
          </cell>
          <cell r="B14250">
            <v>0</v>
          </cell>
        </row>
        <row r="14251">
          <cell r="A14251">
            <v>50681</v>
          </cell>
          <cell r="B14251">
            <v>0</v>
          </cell>
        </row>
        <row r="14252">
          <cell r="A14252">
            <v>50682</v>
          </cell>
          <cell r="B14252">
            <v>0</v>
          </cell>
        </row>
        <row r="14253">
          <cell r="A14253">
            <v>50683</v>
          </cell>
          <cell r="B14253">
            <v>0</v>
          </cell>
        </row>
        <row r="14254">
          <cell r="A14254">
            <v>50684</v>
          </cell>
          <cell r="B14254">
            <v>0</v>
          </cell>
        </row>
        <row r="14255">
          <cell r="A14255">
            <v>50685</v>
          </cell>
          <cell r="B14255">
            <v>0</v>
          </cell>
        </row>
        <row r="14256">
          <cell r="A14256">
            <v>50686</v>
          </cell>
          <cell r="B14256">
            <v>0</v>
          </cell>
        </row>
        <row r="14257">
          <cell r="A14257">
            <v>50687</v>
          </cell>
          <cell r="B14257">
            <v>0</v>
          </cell>
        </row>
        <row r="14258">
          <cell r="A14258">
            <v>50688</v>
          </cell>
          <cell r="B14258">
            <v>0</v>
          </cell>
        </row>
        <row r="14259">
          <cell r="A14259">
            <v>50689</v>
          </cell>
          <cell r="B14259">
            <v>0</v>
          </cell>
        </row>
        <row r="14260">
          <cell r="A14260">
            <v>50690</v>
          </cell>
          <cell r="B14260">
            <v>0</v>
          </cell>
        </row>
        <row r="14261">
          <cell r="A14261">
            <v>50691</v>
          </cell>
          <cell r="B14261">
            <v>0</v>
          </cell>
        </row>
        <row r="14262">
          <cell r="A14262">
            <v>50692</v>
          </cell>
          <cell r="B14262">
            <v>0</v>
          </cell>
        </row>
        <row r="14263">
          <cell r="A14263">
            <v>50693</v>
          </cell>
          <cell r="B14263">
            <v>0</v>
          </cell>
        </row>
        <row r="14264">
          <cell r="A14264">
            <v>50694</v>
          </cell>
          <cell r="B14264">
            <v>0</v>
          </cell>
        </row>
        <row r="14265">
          <cell r="A14265">
            <v>50695</v>
          </cell>
          <cell r="B14265">
            <v>0</v>
          </cell>
        </row>
        <row r="14266">
          <cell r="A14266">
            <v>50696</v>
          </cell>
          <cell r="B14266">
            <v>0</v>
          </cell>
        </row>
        <row r="14267">
          <cell r="A14267">
            <v>50697</v>
          </cell>
          <cell r="B14267">
            <v>0</v>
          </cell>
        </row>
        <row r="14268">
          <cell r="A14268">
            <v>50698</v>
          </cell>
          <cell r="B14268">
            <v>0</v>
          </cell>
        </row>
        <row r="14269">
          <cell r="A14269">
            <v>50699</v>
          </cell>
          <cell r="B14269">
            <v>0</v>
          </cell>
        </row>
        <row r="14270">
          <cell r="A14270">
            <v>50700</v>
          </cell>
          <cell r="B14270">
            <v>0</v>
          </cell>
        </row>
        <row r="14271">
          <cell r="A14271">
            <v>50701</v>
          </cell>
          <cell r="B14271">
            <v>0</v>
          </cell>
        </row>
        <row r="14272">
          <cell r="A14272">
            <v>50702</v>
          </cell>
          <cell r="B14272">
            <v>0</v>
          </cell>
        </row>
        <row r="14273">
          <cell r="A14273">
            <v>50703</v>
          </cell>
          <cell r="B14273">
            <v>0</v>
          </cell>
        </row>
        <row r="14274">
          <cell r="A14274">
            <v>50704</v>
          </cell>
          <cell r="B14274">
            <v>0</v>
          </cell>
        </row>
        <row r="14275">
          <cell r="A14275">
            <v>50705</v>
          </cell>
          <cell r="B14275">
            <v>0</v>
          </cell>
        </row>
        <row r="14276">
          <cell r="A14276">
            <v>50706</v>
          </cell>
          <cell r="B14276">
            <v>0</v>
          </cell>
        </row>
        <row r="14277">
          <cell r="A14277">
            <v>50707</v>
          </cell>
          <cell r="B14277">
            <v>0</v>
          </cell>
        </row>
        <row r="14278">
          <cell r="A14278">
            <v>50708</v>
          </cell>
          <cell r="B14278">
            <v>0</v>
          </cell>
        </row>
        <row r="14279">
          <cell r="A14279">
            <v>50709</v>
          </cell>
          <cell r="B14279">
            <v>0</v>
          </cell>
        </row>
        <row r="14280">
          <cell r="A14280">
            <v>50710</v>
          </cell>
          <cell r="B14280">
            <v>0</v>
          </cell>
        </row>
        <row r="14281">
          <cell r="A14281">
            <v>50711</v>
          </cell>
          <cell r="B14281">
            <v>0</v>
          </cell>
        </row>
        <row r="14282">
          <cell r="A14282">
            <v>50712</v>
          </cell>
          <cell r="B14282">
            <v>0</v>
          </cell>
        </row>
        <row r="14283">
          <cell r="A14283">
            <v>50713</v>
          </cell>
          <cell r="B14283">
            <v>0</v>
          </cell>
        </row>
        <row r="14284">
          <cell r="A14284">
            <v>50714</v>
          </cell>
          <cell r="B14284">
            <v>0</v>
          </cell>
        </row>
        <row r="14285">
          <cell r="A14285">
            <v>50715</v>
          </cell>
          <cell r="B14285">
            <v>0</v>
          </cell>
        </row>
        <row r="14286">
          <cell r="A14286">
            <v>50716</v>
          </cell>
          <cell r="B14286">
            <v>0</v>
          </cell>
        </row>
        <row r="14287">
          <cell r="A14287">
            <v>50717</v>
          </cell>
          <cell r="B14287">
            <v>0</v>
          </cell>
        </row>
        <row r="14288">
          <cell r="A14288">
            <v>50718</v>
          </cell>
          <cell r="B14288">
            <v>0</v>
          </cell>
        </row>
        <row r="14289">
          <cell r="A14289">
            <v>50719</v>
          </cell>
          <cell r="B14289">
            <v>0</v>
          </cell>
        </row>
        <row r="14290">
          <cell r="A14290">
            <v>50720</v>
          </cell>
          <cell r="B14290">
            <v>0</v>
          </cell>
        </row>
        <row r="14291">
          <cell r="A14291">
            <v>50721</v>
          </cell>
          <cell r="B14291">
            <v>0</v>
          </cell>
        </row>
        <row r="14292">
          <cell r="A14292">
            <v>50722</v>
          </cell>
          <cell r="B14292">
            <v>0</v>
          </cell>
        </row>
        <row r="14293">
          <cell r="A14293">
            <v>50723</v>
          </cell>
          <cell r="B14293">
            <v>0</v>
          </cell>
        </row>
        <row r="14294">
          <cell r="A14294">
            <v>50724</v>
          </cell>
          <cell r="B14294">
            <v>0</v>
          </cell>
        </row>
        <row r="14295">
          <cell r="A14295">
            <v>50725</v>
          </cell>
          <cell r="B14295">
            <v>0</v>
          </cell>
        </row>
        <row r="14296">
          <cell r="A14296">
            <v>50726</v>
          </cell>
          <cell r="B14296">
            <v>0</v>
          </cell>
        </row>
        <row r="14297">
          <cell r="A14297">
            <v>50727</v>
          </cell>
          <cell r="B14297">
            <v>0</v>
          </cell>
        </row>
        <row r="14298">
          <cell r="A14298">
            <v>50728</v>
          </cell>
          <cell r="B14298">
            <v>0</v>
          </cell>
        </row>
        <row r="14299">
          <cell r="A14299">
            <v>50729</v>
          </cell>
          <cell r="B14299">
            <v>0</v>
          </cell>
        </row>
        <row r="14300">
          <cell r="A14300">
            <v>50730</v>
          </cell>
          <cell r="B14300">
            <v>0</v>
          </cell>
        </row>
        <row r="14301">
          <cell r="A14301">
            <v>50731</v>
          </cell>
          <cell r="B14301">
            <v>0</v>
          </cell>
        </row>
        <row r="14302">
          <cell r="A14302">
            <v>50732</v>
          </cell>
          <cell r="B14302">
            <v>0</v>
          </cell>
        </row>
        <row r="14303">
          <cell r="A14303">
            <v>50733</v>
          </cell>
          <cell r="B14303">
            <v>0</v>
          </cell>
        </row>
        <row r="14304">
          <cell r="A14304">
            <v>50734</v>
          </cell>
          <cell r="B14304">
            <v>0</v>
          </cell>
        </row>
        <row r="14305">
          <cell r="A14305">
            <v>50735</v>
          </cell>
          <cell r="B14305">
            <v>0</v>
          </cell>
        </row>
        <row r="14306">
          <cell r="A14306">
            <v>50736</v>
          </cell>
          <cell r="B14306">
            <v>0</v>
          </cell>
        </row>
        <row r="14307">
          <cell r="A14307">
            <v>50737</v>
          </cell>
          <cell r="B14307">
            <v>0</v>
          </cell>
        </row>
        <row r="14308">
          <cell r="A14308">
            <v>50738</v>
          </cell>
          <cell r="B14308">
            <v>0</v>
          </cell>
        </row>
        <row r="14309">
          <cell r="A14309">
            <v>50739</v>
          </cell>
          <cell r="B14309">
            <v>0</v>
          </cell>
        </row>
        <row r="14310">
          <cell r="A14310">
            <v>50740</v>
          </cell>
          <cell r="B14310">
            <v>0</v>
          </cell>
        </row>
        <row r="14311">
          <cell r="A14311">
            <v>50741</v>
          </cell>
          <cell r="B14311">
            <v>0</v>
          </cell>
        </row>
        <row r="14312">
          <cell r="A14312">
            <v>50742</v>
          </cell>
          <cell r="B14312">
            <v>0</v>
          </cell>
        </row>
        <row r="14313">
          <cell r="A14313">
            <v>50743</v>
          </cell>
          <cell r="B14313">
            <v>0</v>
          </cell>
        </row>
        <row r="14314">
          <cell r="A14314">
            <v>50744</v>
          </cell>
          <cell r="B14314">
            <v>0</v>
          </cell>
        </row>
        <row r="14315">
          <cell r="A14315">
            <v>50745</v>
          </cell>
          <cell r="B14315">
            <v>0</v>
          </cell>
        </row>
        <row r="14316">
          <cell r="A14316">
            <v>50746</v>
          </cell>
          <cell r="B14316">
            <v>0</v>
          </cell>
        </row>
        <row r="14317">
          <cell r="A14317">
            <v>50747</v>
          </cell>
          <cell r="B14317">
            <v>0</v>
          </cell>
        </row>
        <row r="14318">
          <cell r="A14318">
            <v>50748</v>
          </cell>
          <cell r="B14318">
            <v>0</v>
          </cell>
        </row>
        <row r="14319">
          <cell r="A14319">
            <v>50749</v>
          </cell>
          <cell r="B14319">
            <v>0</v>
          </cell>
        </row>
        <row r="14320">
          <cell r="A14320">
            <v>50750</v>
          </cell>
          <cell r="B14320">
            <v>0</v>
          </cell>
        </row>
        <row r="14321">
          <cell r="A14321">
            <v>50751</v>
          </cell>
          <cell r="B14321">
            <v>0</v>
          </cell>
        </row>
        <row r="14322">
          <cell r="A14322">
            <v>50752</v>
          </cell>
          <cell r="B14322">
            <v>0</v>
          </cell>
        </row>
        <row r="14323">
          <cell r="A14323">
            <v>50753</v>
          </cell>
          <cell r="B14323">
            <v>0</v>
          </cell>
        </row>
        <row r="14324">
          <cell r="A14324">
            <v>50754</v>
          </cell>
          <cell r="B14324">
            <v>0</v>
          </cell>
        </row>
        <row r="14325">
          <cell r="A14325">
            <v>50755</v>
          </cell>
          <cell r="B14325">
            <v>0</v>
          </cell>
        </row>
        <row r="14326">
          <cell r="A14326">
            <v>50756</v>
          </cell>
          <cell r="B14326">
            <v>0</v>
          </cell>
        </row>
        <row r="14327">
          <cell r="A14327">
            <v>50757</v>
          </cell>
          <cell r="B14327">
            <v>0</v>
          </cell>
        </row>
        <row r="14328">
          <cell r="A14328">
            <v>50758</v>
          </cell>
          <cell r="B14328">
            <v>0</v>
          </cell>
        </row>
        <row r="14329">
          <cell r="A14329">
            <v>50759</v>
          </cell>
          <cell r="B14329">
            <v>0</v>
          </cell>
        </row>
        <row r="14330">
          <cell r="A14330">
            <v>50760</v>
          </cell>
          <cell r="B14330">
            <v>0</v>
          </cell>
        </row>
        <row r="14331">
          <cell r="A14331">
            <v>50761</v>
          </cell>
          <cell r="B14331">
            <v>0</v>
          </cell>
        </row>
        <row r="14332">
          <cell r="A14332">
            <v>50762</v>
          </cell>
          <cell r="B14332">
            <v>0</v>
          </cell>
        </row>
        <row r="14333">
          <cell r="A14333">
            <v>50763</v>
          </cell>
          <cell r="B14333">
            <v>0</v>
          </cell>
        </row>
        <row r="14334">
          <cell r="A14334">
            <v>50764</v>
          </cell>
          <cell r="B14334">
            <v>0</v>
          </cell>
        </row>
        <row r="14335">
          <cell r="A14335">
            <v>50765</v>
          </cell>
          <cell r="B14335">
            <v>0</v>
          </cell>
        </row>
        <row r="14336">
          <cell r="A14336">
            <v>50766</v>
          </cell>
          <cell r="B14336">
            <v>0</v>
          </cell>
        </row>
        <row r="14337">
          <cell r="A14337">
            <v>50767</v>
          </cell>
          <cell r="B14337">
            <v>0</v>
          </cell>
        </row>
        <row r="14338">
          <cell r="A14338">
            <v>50768</v>
          </cell>
          <cell r="B14338">
            <v>0</v>
          </cell>
        </row>
        <row r="14339">
          <cell r="A14339">
            <v>50769</v>
          </cell>
          <cell r="B14339">
            <v>0</v>
          </cell>
        </row>
        <row r="14340">
          <cell r="A14340">
            <v>50770</v>
          </cell>
          <cell r="B14340">
            <v>0</v>
          </cell>
        </row>
        <row r="14341">
          <cell r="A14341">
            <v>50771</v>
          </cell>
          <cell r="B14341">
            <v>0</v>
          </cell>
        </row>
        <row r="14342">
          <cell r="A14342">
            <v>50772</v>
          </cell>
          <cell r="B14342">
            <v>0</v>
          </cell>
        </row>
        <row r="14343">
          <cell r="A14343">
            <v>50773</v>
          </cell>
          <cell r="B14343">
            <v>0</v>
          </cell>
        </row>
        <row r="14344">
          <cell r="A14344">
            <v>50774</v>
          </cell>
          <cell r="B14344">
            <v>0</v>
          </cell>
        </row>
        <row r="14345">
          <cell r="A14345">
            <v>50775</v>
          </cell>
          <cell r="B14345">
            <v>0</v>
          </cell>
        </row>
        <row r="14346">
          <cell r="A14346">
            <v>50776</v>
          </cell>
          <cell r="B14346">
            <v>0</v>
          </cell>
        </row>
        <row r="14347">
          <cell r="A14347">
            <v>50777</v>
          </cell>
          <cell r="B14347">
            <v>0</v>
          </cell>
        </row>
        <row r="14348">
          <cell r="A14348">
            <v>50778</v>
          </cell>
          <cell r="B14348">
            <v>0</v>
          </cell>
        </row>
        <row r="14349">
          <cell r="A14349">
            <v>50779</v>
          </cell>
          <cell r="B14349">
            <v>0</v>
          </cell>
        </row>
        <row r="14350">
          <cell r="A14350">
            <v>50780</v>
          </cell>
          <cell r="B14350">
            <v>0</v>
          </cell>
        </row>
        <row r="14351">
          <cell r="A14351">
            <v>50781</v>
          </cell>
          <cell r="B14351">
            <v>0</v>
          </cell>
        </row>
        <row r="14352">
          <cell r="A14352">
            <v>50782</v>
          </cell>
          <cell r="B14352">
            <v>0</v>
          </cell>
        </row>
        <row r="14353">
          <cell r="A14353">
            <v>50783</v>
          </cell>
          <cell r="B14353">
            <v>0</v>
          </cell>
        </row>
        <row r="14354">
          <cell r="A14354">
            <v>50784</v>
          </cell>
          <cell r="B14354">
            <v>0</v>
          </cell>
        </row>
        <row r="14355">
          <cell r="A14355">
            <v>50785</v>
          </cell>
          <cell r="B14355">
            <v>0</v>
          </cell>
        </row>
        <row r="14356">
          <cell r="A14356">
            <v>50786</v>
          </cell>
          <cell r="B14356">
            <v>0</v>
          </cell>
        </row>
        <row r="14357">
          <cell r="A14357">
            <v>50787</v>
          </cell>
          <cell r="B14357">
            <v>0</v>
          </cell>
        </row>
        <row r="14358">
          <cell r="A14358">
            <v>50788</v>
          </cell>
          <cell r="B14358">
            <v>0</v>
          </cell>
        </row>
        <row r="14359">
          <cell r="A14359">
            <v>50789</v>
          </cell>
          <cell r="B14359">
            <v>0</v>
          </cell>
        </row>
        <row r="14360">
          <cell r="A14360">
            <v>50790</v>
          </cell>
          <cell r="B14360">
            <v>0</v>
          </cell>
        </row>
        <row r="14361">
          <cell r="A14361">
            <v>50791</v>
          </cell>
          <cell r="B14361">
            <v>0</v>
          </cell>
        </row>
        <row r="14362">
          <cell r="A14362">
            <v>50792</v>
          </cell>
          <cell r="B14362">
            <v>0</v>
          </cell>
        </row>
        <row r="14363">
          <cell r="A14363">
            <v>50793</v>
          </cell>
          <cell r="B14363">
            <v>0</v>
          </cell>
        </row>
        <row r="14364">
          <cell r="A14364">
            <v>50794</v>
          </cell>
          <cell r="B14364">
            <v>0</v>
          </cell>
        </row>
        <row r="14365">
          <cell r="A14365">
            <v>50795</v>
          </cell>
          <cell r="B14365">
            <v>0</v>
          </cell>
        </row>
        <row r="14366">
          <cell r="A14366">
            <v>50796</v>
          </cell>
          <cell r="B14366">
            <v>0</v>
          </cell>
        </row>
        <row r="14367">
          <cell r="A14367">
            <v>50797</v>
          </cell>
          <cell r="B14367">
            <v>0</v>
          </cell>
        </row>
        <row r="14368">
          <cell r="A14368">
            <v>50798</v>
          </cell>
          <cell r="B14368">
            <v>0</v>
          </cell>
        </row>
        <row r="14369">
          <cell r="A14369">
            <v>50799</v>
          </cell>
          <cell r="B14369">
            <v>0</v>
          </cell>
        </row>
        <row r="14370">
          <cell r="A14370">
            <v>50800</v>
          </cell>
          <cell r="B14370">
            <v>0</v>
          </cell>
        </row>
        <row r="14371">
          <cell r="A14371">
            <v>50801</v>
          </cell>
          <cell r="B14371">
            <v>0</v>
          </cell>
        </row>
        <row r="14372">
          <cell r="A14372">
            <v>50802</v>
          </cell>
          <cell r="B14372">
            <v>0</v>
          </cell>
        </row>
        <row r="14373">
          <cell r="A14373">
            <v>50803</v>
          </cell>
          <cell r="B14373">
            <v>0</v>
          </cell>
        </row>
        <row r="14374">
          <cell r="A14374">
            <v>50804</v>
          </cell>
          <cell r="B14374">
            <v>0</v>
          </cell>
        </row>
        <row r="14375">
          <cell r="A14375">
            <v>50805</v>
          </cell>
          <cell r="B14375">
            <v>0</v>
          </cell>
        </row>
        <row r="14376">
          <cell r="A14376">
            <v>50806</v>
          </cell>
          <cell r="B14376">
            <v>0</v>
          </cell>
        </row>
        <row r="14377">
          <cell r="A14377">
            <v>50807</v>
          </cell>
          <cell r="B14377">
            <v>0</v>
          </cell>
        </row>
        <row r="14378">
          <cell r="A14378">
            <v>50808</v>
          </cell>
          <cell r="B14378">
            <v>0</v>
          </cell>
        </row>
        <row r="14379">
          <cell r="A14379">
            <v>50809</v>
          </cell>
          <cell r="B14379">
            <v>0</v>
          </cell>
        </row>
        <row r="14380">
          <cell r="A14380">
            <v>50810</v>
          </cell>
          <cell r="B14380">
            <v>0</v>
          </cell>
        </row>
        <row r="14381">
          <cell r="A14381">
            <v>50811</v>
          </cell>
          <cell r="B14381">
            <v>0</v>
          </cell>
        </row>
        <row r="14382">
          <cell r="A14382">
            <v>50812</v>
          </cell>
          <cell r="B14382">
            <v>0</v>
          </cell>
        </row>
        <row r="14383">
          <cell r="A14383">
            <v>50813</v>
          </cell>
          <cell r="B14383">
            <v>0</v>
          </cell>
        </row>
        <row r="14384">
          <cell r="A14384">
            <v>50814</v>
          </cell>
          <cell r="B14384">
            <v>0</v>
          </cell>
        </row>
        <row r="14385">
          <cell r="A14385">
            <v>50815</v>
          </cell>
          <cell r="B14385">
            <v>0</v>
          </cell>
        </row>
        <row r="14386">
          <cell r="A14386">
            <v>50816</v>
          </cell>
          <cell r="B14386">
            <v>0</v>
          </cell>
        </row>
        <row r="14387">
          <cell r="A14387">
            <v>50817</v>
          </cell>
          <cell r="B14387">
            <v>0</v>
          </cell>
        </row>
        <row r="14388">
          <cell r="A14388">
            <v>50818</v>
          </cell>
          <cell r="B14388">
            <v>0</v>
          </cell>
        </row>
        <row r="14389">
          <cell r="A14389">
            <v>50819</v>
          </cell>
          <cell r="B14389">
            <v>0</v>
          </cell>
        </row>
        <row r="14390">
          <cell r="A14390">
            <v>50820</v>
          </cell>
          <cell r="B14390">
            <v>0</v>
          </cell>
        </row>
        <row r="14391">
          <cell r="A14391">
            <v>50821</v>
          </cell>
          <cell r="B14391">
            <v>0</v>
          </cell>
        </row>
        <row r="14392">
          <cell r="A14392">
            <v>50822</v>
          </cell>
          <cell r="B14392">
            <v>0</v>
          </cell>
        </row>
        <row r="14393">
          <cell r="A14393">
            <v>50823</v>
          </cell>
          <cell r="B14393">
            <v>0</v>
          </cell>
        </row>
        <row r="14394">
          <cell r="A14394">
            <v>50824</v>
          </cell>
          <cell r="B14394">
            <v>0</v>
          </cell>
        </row>
        <row r="14395">
          <cell r="A14395">
            <v>50825</v>
          </cell>
          <cell r="B14395">
            <v>0</v>
          </cell>
        </row>
        <row r="14396">
          <cell r="A14396">
            <v>50826</v>
          </cell>
          <cell r="B14396">
            <v>0</v>
          </cell>
        </row>
        <row r="14397">
          <cell r="A14397">
            <v>50827</v>
          </cell>
          <cell r="B14397">
            <v>0</v>
          </cell>
        </row>
        <row r="14398">
          <cell r="A14398">
            <v>50828</v>
          </cell>
          <cell r="B14398">
            <v>0</v>
          </cell>
        </row>
        <row r="14399">
          <cell r="A14399">
            <v>50829</v>
          </cell>
          <cell r="B14399">
            <v>0</v>
          </cell>
        </row>
        <row r="14400">
          <cell r="A14400">
            <v>50830</v>
          </cell>
          <cell r="B14400">
            <v>0</v>
          </cell>
        </row>
        <row r="14401">
          <cell r="A14401">
            <v>50831</v>
          </cell>
          <cell r="B14401">
            <v>0</v>
          </cell>
        </row>
        <row r="14402">
          <cell r="A14402">
            <v>50832</v>
          </cell>
          <cell r="B14402">
            <v>0</v>
          </cell>
        </row>
        <row r="14403">
          <cell r="A14403">
            <v>50833</v>
          </cell>
          <cell r="B14403">
            <v>0</v>
          </cell>
        </row>
        <row r="14404">
          <cell r="A14404">
            <v>50834</v>
          </cell>
          <cell r="B14404">
            <v>0</v>
          </cell>
        </row>
        <row r="14405">
          <cell r="A14405">
            <v>50835</v>
          </cell>
          <cell r="B14405">
            <v>0</v>
          </cell>
        </row>
        <row r="14406">
          <cell r="A14406">
            <v>50836</v>
          </cell>
          <cell r="B14406">
            <v>0</v>
          </cell>
        </row>
        <row r="14407">
          <cell r="A14407">
            <v>50837</v>
          </cell>
          <cell r="B14407">
            <v>0</v>
          </cell>
        </row>
        <row r="14408">
          <cell r="A14408">
            <v>50838</v>
          </cell>
          <cell r="B14408">
            <v>0</v>
          </cell>
        </row>
        <row r="14409">
          <cell r="A14409">
            <v>50839</v>
          </cell>
          <cell r="B14409">
            <v>0</v>
          </cell>
        </row>
        <row r="14410">
          <cell r="A14410">
            <v>50840</v>
          </cell>
          <cell r="B14410">
            <v>0</v>
          </cell>
        </row>
        <row r="14411">
          <cell r="A14411">
            <v>50841</v>
          </cell>
          <cell r="B14411">
            <v>0</v>
          </cell>
        </row>
        <row r="14412">
          <cell r="A14412">
            <v>50842</v>
          </cell>
          <cell r="B14412">
            <v>0</v>
          </cell>
        </row>
        <row r="14413">
          <cell r="A14413">
            <v>50843</v>
          </cell>
          <cell r="B14413">
            <v>0</v>
          </cell>
        </row>
        <row r="14414">
          <cell r="A14414">
            <v>50844</v>
          </cell>
          <cell r="B14414">
            <v>0</v>
          </cell>
        </row>
        <row r="14415">
          <cell r="A14415">
            <v>50845</v>
          </cell>
          <cell r="B14415">
            <v>0</v>
          </cell>
        </row>
        <row r="14416">
          <cell r="A14416">
            <v>50846</v>
          </cell>
          <cell r="B14416">
            <v>0</v>
          </cell>
        </row>
        <row r="14417">
          <cell r="A14417">
            <v>50847</v>
          </cell>
          <cell r="B14417">
            <v>0</v>
          </cell>
        </row>
        <row r="14418">
          <cell r="A14418">
            <v>50848</v>
          </cell>
          <cell r="B14418">
            <v>0</v>
          </cell>
        </row>
        <row r="14419">
          <cell r="A14419">
            <v>50849</v>
          </cell>
          <cell r="B14419">
            <v>0</v>
          </cell>
        </row>
        <row r="14420">
          <cell r="A14420">
            <v>50850</v>
          </cell>
          <cell r="B14420">
            <v>0</v>
          </cell>
        </row>
        <row r="14421">
          <cell r="A14421">
            <v>50851</v>
          </cell>
          <cell r="B14421">
            <v>0</v>
          </cell>
        </row>
        <row r="14422">
          <cell r="A14422">
            <v>50852</v>
          </cell>
          <cell r="B14422">
            <v>0</v>
          </cell>
        </row>
        <row r="14423">
          <cell r="A14423">
            <v>50853</v>
          </cell>
          <cell r="B14423">
            <v>0</v>
          </cell>
        </row>
        <row r="14424">
          <cell r="A14424">
            <v>50854</v>
          </cell>
          <cell r="B14424">
            <v>0</v>
          </cell>
        </row>
        <row r="14425">
          <cell r="A14425">
            <v>50855</v>
          </cell>
          <cell r="B14425">
            <v>0</v>
          </cell>
        </row>
        <row r="14426">
          <cell r="A14426">
            <v>50856</v>
          </cell>
          <cell r="B14426">
            <v>0</v>
          </cell>
        </row>
        <row r="14427">
          <cell r="A14427">
            <v>50857</v>
          </cell>
          <cell r="B14427">
            <v>0</v>
          </cell>
        </row>
        <row r="14428">
          <cell r="A14428">
            <v>50858</v>
          </cell>
          <cell r="B14428">
            <v>0</v>
          </cell>
        </row>
        <row r="14429">
          <cell r="A14429">
            <v>50859</v>
          </cell>
          <cell r="B14429">
            <v>0</v>
          </cell>
        </row>
        <row r="14430">
          <cell r="A14430">
            <v>50860</v>
          </cell>
          <cell r="B14430">
            <v>0</v>
          </cell>
        </row>
        <row r="14431">
          <cell r="A14431">
            <v>50861</v>
          </cell>
          <cell r="B14431">
            <v>0</v>
          </cell>
        </row>
        <row r="14432">
          <cell r="A14432">
            <v>50862</v>
          </cell>
          <cell r="B14432">
            <v>0</v>
          </cell>
        </row>
        <row r="14433">
          <cell r="A14433">
            <v>50863</v>
          </cell>
          <cell r="B14433">
            <v>0</v>
          </cell>
        </row>
        <row r="14434">
          <cell r="A14434">
            <v>50864</v>
          </cell>
          <cell r="B14434">
            <v>0</v>
          </cell>
        </row>
        <row r="14435">
          <cell r="A14435">
            <v>50865</v>
          </cell>
          <cell r="B14435">
            <v>0</v>
          </cell>
        </row>
        <row r="14436">
          <cell r="A14436">
            <v>50866</v>
          </cell>
          <cell r="B14436">
            <v>0</v>
          </cell>
        </row>
        <row r="14437">
          <cell r="A14437">
            <v>50867</v>
          </cell>
          <cell r="B14437">
            <v>0</v>
          </cell>
        </row>
        <row r="14438">
          <cell r="A14438">
            <v>50868</v>
          </cell>
          <cell r="B14438">
            <v>0</v>
          </cell>
        </row>
        <row r="14439">
          <cell r="A14439">
            <v>50869</v>
          </cell>
          <cell r="B14439">
            <v>0</v>
          </cell>
        </row>
        <row r="14440">
          <cell r="A14440">
            <v>50870</v>
          </cell>
          <cell r="B14440">
            <v>0</v>
          </cell>
        </row>
        <row r="14441">
          <cell r="A14441">
            <v>50871</v>
          </cell>
          <cell r="B14441">
            <v>0</v>
          </cell>
        </row>
        <row r="14442">
          <cell r="A14442">
            <v>50872</v>
          </cell>
          <cell r="B14442">
            <v>0</v>
          </cell>
        </row>
        <row r="14443">
          <cell r="A14443">
            <v>50873</v>
          </cell>
          <cell r="B14443">
            <v>0</v>
          </cell>
        </row>
        <row r="14444">
          <cell r="A14444">
            <v>50874</v>
          </cell>
          <cell r="B14444">
            <v>0</v>
          </cell>
        </row>
        <row r="14445">
          <cell r="A14445">
            <v>50875</v>
          </cell>
          <cell r="B14445">
            <v>0</v>
          </cell>
        </row>
        <row r="14446">
          <cell r="A14446">
            <v>50876</v>
          </cell>
          <cell r="B14446">
            <v>0</v>
          </cell>
        </row>
        <row r="14447">
          <cell r="A14447">
            <v>50877</v>
          </cell>
          <cell r="B14447">
            <v>0</v>
          </cell>
        </row>
        <row r="14448">
          <cell r="A14448">
            <v>50878</v>
          </cell>
          <cell r="B14448">
            <v>0</v>
          </cell>
        </row>
        <row r="14449">
          <cell r="A14449">
            <v>50879</v>
          </cell>
          <cell r="B14449">
            <v>0</v>
          </cell>
        </row>
        <row r="14450">
          <cell r="A14450">
            <v>50880</v>
          </cell>
          <cell r="B14450">
            <v>0</v>
          </cell>
        </row>
        <row r="14451">
          <cell r="A14451">
            <v>50881</v>
          </cell>
          <cell r="B14451">
            <v>0</v>
          </cell>
        </row>
        <row r="14452">
          <cell r="A14452">
            <v>50882</v>
          </cell>
          <cell r="B14452">
            <v>0</v>
          </cell>
        </row>
        <row r="14453">
          <cell r="A14453">
            <v>50883</v>
          </cell>
          <cell r="B14453">
            <v>0</v>
          </cell>
        </row>
        <row r="14454">
          <cell r="A14454">
            <v>50884</v>
          </cell>
          <cell r="B14454">
            <v>0</v>
          </cell>
        </row>
        <row r="14455">
          <cell r="A14455">
            <v>50885</v>
          </cell>
          <cell r="B14455">
            <v>0</v>
          </cell>
        </row>
        <row r="14456">
          <cell r="A14456">
            <v>50886</v>
          </cell>
          <cell r="B14456">
            <v>0</v>
          </cell>
        </row>
        <row r="14457">
          <cell r="A14457">
            <v>50887</v>
          </cell>
          <cell r="B14457">
            <v>0</v>
          </cell>
        </row>
        <row r="14458">
          <cell r="A14458">
            <v>50888</v>
          </cell>
          <cell r="B14458">
            <v>0</v>
          </cell>
        </row>
        <row r="14459">
          <cell r="A14459">
            <v>50889</v>
          </cell>
          <cell r="B14459">
            <v>0</v>
          </cell>
        </row>
        <row r="14460">
          <cell r="A14460">
            <v>50890</v>
          </cell>
          <cell r="B14460">
            <v>0</v>
          </cell>
        </row>
        <row r="14461">
          <cell r="A14461">
            <v>50891</v>
          </cell>
          <cell r="B14461">
            <v>0</v>
          </cell>
        </row>
        <row r="14462">
          <cell r="A14462">
            <v>50892</v>
          </cell>
          <cell r="B14462">
            <v>0</v>
          </cell>
        </row>
        <row r="14463">
          <cell r="A14463">
            <v>50893</v>
          </cell>
          <cell r="B14463">
            <v>0</v>
          </cell>
        </row>
        <row r="14464">
          <cell r="A14464">
            <v>50894</v>
          </cell>
          <cell r="B14464">
            <v>0</v>
          </cell>
        </row>
        <row r="14465">
          <cell r="A14465">
            <v>50895</v>
          </cell>
          <cell r="B14465">
            <v>0</v>
          </cell>
        </row>
        <row r="14466">
          <cell r="A14466">
            <v>50896</v>
          </cell>
          <cell r="B14466">
            <v>0</v>
          </cell>
        </row>
        <row r="14467">
          <cell r="A14467">
            <v>50897</v>
          </cell>
          <cell r="B14467">
            <v>0</v>
          </cell>
        </row>
        <row r="14468">
          <cell r="A14468">
            <v>50898</v>
          </cell>
          <cell r="B14468">
            <v>0</v>
          </cell>
        </row>
        <row r="14469">
          <cell r="A14469">
            <v>50899</v>
          </cell>
          <cell r="B14469">
            <v>0</v>
          </cell>
        </row>
        <row r="14470">
          <cell r="A14470">
            <v>50900</v>
          </cell>
          <cell r="B14470">
            <v>0</v>
          </cell>
        </row>
        <row r="14471">
          <cell r="A14471">
            <v>50901</v>
          </cell>
          <cell r="B14471">
            <v>0</v>
          </cell>
        </row>
        <row r="14472">
          <cell r="A14472">
            <v>50902</v>
          </cell>
          <cell r="B14472">
            <v>0</v>
          </cell>
        </row>
        <row r="14473">
          <cell r="A14473">
            <v>50903</v>
          </cell>
          <cell r="B14473">
            <v>0</v>
          </cell>
        </row>
        <row r="14474">
          <cell r="A14474">
            <v>50904</v>
          </cell>
          <cell r="B14474">
            <v>0</v>
          </cell>
        </row>
        <row r="14475">
          <cell r="A14475">
            <v>50905</v>
          </cell>
          <cell r="B14475">
            <v>0</v>
          </cell>
        </row>
        <row r="14476">
          <cell r="A14476">
            <v>50906</v>
          </cell>
          <cell r="B14476">
            <v>0</v>
          </cell>
        </row>
        <row r="14477">
          <cell r="A14477">
            <v>50907</v>
          </cell>
          <cell r="B14477">
            <v>0</v>
          </cell>
        </row>
        <row r="14478">
          <cell r="A14478">
            <v>50908</v>
          </cell>
          <cell r="B14478">
            <v>0</v>
          </cell>
        </row>
        <row r="14479">
          <cell r="A14479">
            <v>50909</v>
          </cell>
          <cell r="B14479">
            <v>0</v>
          </cell>
        </row>
        <row r="14480">
          <cell r="A14480">
            <v>50910</v>
          </cell>
          <cell r="B14480">
            <v>0</v>
          </cell>
        </row>
        <row r="14481">
          <cell r="A14481">
            <v>50911</v>
          </cell>
          <cell r="B14481">
            <v>0</v>
          </cell>
        </row>
        <row r="14482">
          <cell r="A14482">
            <v>50912</v>
          </cell>
          <cell r="B14482">
            <v>0</v>
          </cell>
        </row>
        <row r="14483">
          <cell r="A14483">
            <v>50913</v>
          </cell>
          <cell r="B14483">
            <v>0</v>
          </cell>
        </row>
        <row r="14484">
          <cell r="A14484">
            <v>50914</v>
          </cell>
          <cell r="B14484">
            <v>0</v>
          </cell>
        </row>
        <row r="14485">
          <cell r="A14485">
            <v>50915</v>
          </cell>
          <cell r="B14485">
            <v>0</v>
          </cell>
        </row>
        <row r="14486">
          <cell r="A14486">
            <v>50916</v>
          </cell>
          <cell r="B14486">
            <v>0</v>
          </cell>
        </row>
        <row r="14487">
          <cell r="A14487">
            <v>50917</v>
          </cell>
          <cell r="B14487">
            <v>0</v>
          </cell>
        </row>
        <row r="14488">
          <cell r="A14488">
            <v>50918</v>
          </cell>
          <cell r="B14488">
            <v>0</v>
          </cell>
        </row>
        <row r="14489">
          <cell r="A14489">
            <v>50919</v>
          </cell>
          <cell r="B14489">
            <v>0</v>
          </cell>
        </row>
        <row r="14490">
          <cell r="A14490">
            <v>50920</v>
          </cell>
          <cell r="B14490">
            <v>0</v>
          </cell>
        </row>
        <row r="14491">
          <cell r="A14491">
            <v>50921</v>
          </cell>
          <cell r="B14491">
            <v>0</v>
          </cell>
        </row>
        <row r="14492">
          <cell r="A14492">
            <v>50922</v>
          </cell>
          <cell r="B14492">
            <v>0</v>
          </cell>
        </row>
        <row r="14493">
          <cell r="A14493">
            <v>50923</v>
          </cell>
          <cell r="B14493">
            <v>0</v>
          </cell>
        </row>
        <row r="14494">
          <cell r="A14494">
            <v>50924</v>
          </cell>
          <cell r="B14494">
            <v>0</v>
          </cell>
        </row>
        <row r="14495">
          <cell r="A14495">
            <v>50925</v>
          </cell>
          <cell r="B14495">
            <v>0</v>
          </cell>
        </row>
        <row r="14496">
          <cell r="A14496">
            <v>50926</v>
          </cell>
          <cell r="B14496">
            <v>0</v>
          </cell>
        </row>
        <row r="14497">
          <cell r="A14497">
            <v>50927</v>
          </cell>
          <cell r="B14497">
            <v>0</v>
          </cell>
        </row>
        <row r="14498">
          <cell r="A14498">
            <v>50928</v>
          </cell>
          <cell r="B14498">
            <v>0</v>
          </cell>
        </row>
        <row r="14499">
          <cell r="A14499">
            <v>50929</v>
          </cell>
          <cell r="B14499">
            <v>0</v>
          </cell>
        </row>
        <row r="14500">
          <cell r="A14500">
            <v>50930</v>
          </cell>
          <cell r="B14500">
            <v>0</v>
          </cell>
        </row>
        <row r="14501">
          <cell r="A14501">
            <v>50931</v>
          </cell>
          <cell r="B14501">
            <v>0</v>
          </cell>
        </row>
        <row r="14502">
          <cell r="A14502">
            <v>50932</v>
          </cell>
          <cell r="B14502">
            <v>0</v>
          </cell>
        </row>
        <row r="14503">
          <cell r="A14503">
            <v>50933</v>
          </cell>
          <cell r="B14503">
            <v>0</v>
          </cell>
        </row>
        <row r="14504">
          <cell r="A14504">
            <v>50934</v>
          </cell>
          <cell r="B14504">
            <v>0</v>
          </cell>
        </row>
        <row r="14505">
          <cell r="A14505">
            <v>50935</v>
          </cell>
          <cell r="B14505">
            <v>0</v>
          </cell>
        </row>
        <row r="14506">
          <cell r="A14506">
            <v>50936</v>
          </cell>
          <cell r="B14506">
            <v>0</v>
          </cell>
        </row>
        <row r="14507">
          <cell r="A14507">
            <v>50937</v>
          </cell>
          <cell r="B14507">
            <v>0</v>
          </cell>
        </row>
        <row r="14508">
          <cell r="A14508">
            <v>50938</v>
          </cell>
          <cell r="B14508">
            <v>0</v>
          </cell>
        </row>
        <row r="14509">
          <cell r="A14509">
            <v>50939</v>
          </cell>
          <cell r="B14509">
            <v>0</v>
          </cell>
        </row>
        <row r="14510">
          <cell r="A14510">
            <v>50940</v>
          </cell>
          <cell r="B14510">
            <v>0</v>
          </cell>
        </row>
        <row r="14511">
          <cell r="A14511">
            <v>50941</v>
          </cell>
          <cell r="B14511">
            <v>0</v>
          </cell>
        </row>
        <row r="14512">
          <cell r="A14512">
            <v>50942</v>
          </cell>
          <cell r="B14512">
            <v>0</v>
          </cell>
        </row>
        <row r="14513">
          <cell r="A14513">
            <v>50943</v>
          </cell>
          <cell r="B14513">
            <v>0</v>
          </cell>
        </row>
        <row r="14514">
          <cell r="A14514">
            <v>50944</v>
          </cell>
          <cell r="B14514">
            <v>0</v>
          </cell>
        </row>
        <row r="14515">
          <cell r="A14515">
            <v>50945</v>
          </cell>
          <cell r="B14515">
            <v>0</v>
          </cell>
        </row>
        <row r="14516">
          <cell r="A14516">
            <v>50946</v>
          </cell>
          <cell r="B14516">
            <v>0</v>
          </cell>
        </row>
        <row r="14517">
          <cell r="A14517">
            <v>50947</v>
          </cell>
          <cell r="B14517">
            <v>0</v>
          </cell>
        </row>
        <row r="14518">
          <cell r="A14518">
            <v>50948</v>
          </cell>
          <cell r="B14518">
            <v>0</v>
          </cell>
        </row>
        <row r="14519">
          <cell r="A14519">
            <v>50949</v>
          </cell>
          <cell r="B14519">
            <v>0</v>
          </cell>
        </row>
        <row r="14520">
          <cell r="A14520">
            <v>50950</v>
          </cell>
          <cell r="B14520">
            <v>0</v>
          </cell>
        </row>
        <row r="14521">
          <cell r="A14521">
            <v>50951</v>
          </cell>
          <cell r="B14521">
            <v>0</v>
          </cell>
        </row>
        <row r="14522">
          <cell r="A14522">
            <v>50952</v>
          </cell>
          <cell r="B14522">
            <v>0</v>
          </cell>
        </row>
        <row r="14523">
          <cell r="A14523">
            <v>50953</v>
          </cell>
          <cell r="B14523">
            <v>0</v>
          </cell>
        </row>
        <row r="14524">
          <cell r="A14524">
            <v>50954</v>
          </cell>
          <cell r="B14524">
            <v>0</v>
          </cell>
        </row>
        <row r="14525">
          <cell r="A14525">
            <v>50955</v>
          </cell>
          <cell r="B14525">
            <v>0</v>
          </cell>
        </row>
        <row r="14526">
          <cell r="A14526">
            <v>50956</v>
          </cell>
          <cell r="B14526">
            <v>0</v>
          </cell>
        </row>
        <row r="14527">
          <cell r="A14527">
            <v>50957</v>
          </cell>
          <cell r="B14527">
            <v>0</v>
          </cell>
        </row>
        <row r="14528">
          <cell r="A14528">
            <v>50958</v>
          </cell>
          <cell r="B14528">
            <v>0</v>
          </cell>
        </row>
        <row r="14529">
          <cell r="A14529">
            <v>50959</v>
          </cell>
          <cell r="B14529">
            <v>0</v>
          </cell>
        </row>
        <row r="14530">
          <cell r="A14530">
            <v>50960</v>
          </cell>
          <cell r="B14530">
            <v>0</v>
          </cell>
        </row>
        <row r="14531">
          <cell r="A14531">
            <v>50961</v>
          </cell>
          <cell r="B14531">
            <v>0</v>
          </cell>
        </row>
        <row r="14532">
          <cell r="A14532">
            <v>50962</v>
          </cell>
          <cell r="B14532">
            <v>0</v>
          </cell>
        </row>
        <row r="14533">
          <cell r="A14533">
            <v>50963</v>
          </cell>
          <cell r="B14533">
            <v>0</v>
          </cell>
        </row>
        <row r="14534">
          <cell r="A14534">
            <v>50964</v>
          </cell>
          <cell r="B14534">
            <v>0</v>
          </cell>
        </row>
        <row r="14535">
          <cell r="A14535">
            <v>50965</v>
          </cell>
          <cell r="B14535">
            <v>0</v>
          </cell>
        </row>
        <row r="14536">
          <cell r="A14536">
            <v>50966</v>
          </cell>
          <cell r="B14536">
            <v>0</v>
          </cell>
        </row>
        <row r="14537">
          <cell r="A14537">
            <v>50967</v>
          </cell>
          <cell r="B14537">
            <v>0</v>
          </cell>
        </row>
        <row r="14538">
          <cell r="A14538">
            <v>50968</v>
          </cell>
          <cell r="B14538">
            <v>0</v>
          </cell>
        </row>
        <row r="14539">
          <cell r="A14539">
            <v>50969</v>
          </cell>
          <cell r="B14539">
            <v>0</v>
          </cell>
        </row>
        <row r="14540">
          <cell r="A14540">
            <v>50970</v>
          </cell>
          <cell r="B14540">
            <v>0</v>
          </cell>
        </row>
        <row r="14541">
          <cell r="A14541">
            <v>50971</v>
          </cell>
          <cell r="B14541">
            <v>0</v>
          </cell>
        </row>
        <row r="14542">
          <cell r="A14542">
            <v>50972</v>
          </cell>
          <cell r="B14542">
            <v>0</v>
          </cell>
        </row>
        <row r="14543">
          <cell r="A14543">
            <v>50973</v>
          </cell>
          <cell r="B14543">
            <v>0</v>
          </cell>
        </row>
        <row r="14544">
          <cell r="A14544">
            <v>50974</v>
          </cell>
          <cell r="B14544">
            <v>0</v>
          </cell>
        </row>
        <row r="14545">
          <cell r="A14545">
            <v>50975</v>
          </cell>
          <cell r="B14545">
            <v>0</v>
          </cell>
        </row>
        <row r="14546">
          <cell r="A14546">
            <v>50976</v>
          </cell>
          <cell r="B14546">
            <v>0</v>
          </cell>
        </row>
        <row r="14547">
          <cell r="A14547">
            <v>50977</v>
          </cell>
          <cell r="B14547">
            <v>0</v>
          </cell>
        </row>
        <row r="14548">
          <cell r="A14548">
            <v>50978</v>
          </cell>
          <cell r="B14548">
            <v>0</v>
          </cell>
        </row>
        <row r="14549">
          <cell r="A14549">
            <v>50979</v>
          </cell>
          <cell r="B14549">
            <v>0</v>
          </cell>
        </row>
        <row r="14550">
          <cell r="A14550">
            <v>50980</v>
          </cell>
          <cell r="B14550">
            <v>0</v>
          </cell>
        </row>
        <row r="14551">
          <cell r="A14551">
            <v>50981</v>
          </cell>
          <cell r="B14551">
            <v>0</v>
          </cell>
        </row>
        <row r="14552">
          <cell r="A14552">
            <v>50982</v>
          </cell>
          <cell r="B14552">
            <v>0</v>
          </cell>
        </row>
        <row r="14553">
          <cell r="A14553">
            <v>50983</v>
          </cell>
          <cell r="B14553">
            <v>0</v>
          </cell>
        </row>
        <row r="14554">
          <cell r="A14554">
            <v>50984</v>
          </cell>
          <cell r="B14554">
            <v>0</v>
          </cell>
        </row>
        <row r="14555">
          <cell r="A14555">
            <v>50985</v>
          </cell>
          <cell r="B14555">
            <v>0</v>
          </cell>
        </row>
        <row r="14556">
          <cell r="A14556">
            <v>50986</v>
          </cell>
          <cell r="B14556">
            <v>0</v>
          </cell>
        </row>
        <row r="14557">
          <cell r="A14557">
            <v>50987</v>
          </cell>
          <cell r="B14557">
            <v>0</v>
          </cell>
        </row>
        <row r="14558">
          <cell r="A14558">
            <v>50988</v>
          </cell>
          <cell r="B14558">
            <v>0</v>
          </cell>
        </row>
        <row r="14559">
          <cell r="A14559">
            <v>50989</v>
          </cell>
          <cell r="B14559">
            <v>0</v>
          </cell>
        </row>
        <row r="14560">
          <cell r="A14560">
            <v>50990</v>
          </cell>
          <cell r="B14560">
            <v>0</v>
          </cell>
        </row>
        <row r="14561">
          <cell r="A14561">
            <v>50991</v>
          </cell>
          <cell r="B14561">
            <v>0</v>
          </cell>
        </row>
        <row r="14562">
          <cell r="A14562">
            <v>50992</v>
          </cell>
          <cell r="B14562">
            <v>0</v>
          </cell>
        </row>
        <row r="14563">
          <cell r="A14563">
            <v>50993</v>
          </cell>
          <cell r="B14563">
            <v>0</v>
          </cell>
        </row>
        <row r="14564">
          <cell r="A14564">
            <v>50994</v>
          </cell>
          <cell r="B14564">
            <v>0</v>
          </cell>
        </row>
        <row r="14565">
          <cell r="A14565">
            <v>50995</v>
          </cell>
          <cell r="B14565">
            <v>0</v>
          </cell>
        </row>
        <row r="14566">
          <cell r="A14566">
            <v>50996</v>
          </cell>
          <cell r="B14566">
            <v>0</v>
          </cell>
        </row>
        <row r="14567">
          <cell r="A14567">
            <v>50997</v>
          </cell>
          <cell r="B14567">
            <v>0</v>
          </cell>
        </row>
        <row r="14568">
          <cell r="A14568">
            <v>50998</v>
          </cell>
          <cell r="B14568">
            <v>0</v>
          </cell>
        </row>
        <row r="14569">
          <cell r="A14569">
            <v>50999</v>
          </cell>
          <cell r="B14569">
            <v>0</v>
          </cell>
        </row>
        <row r="14570">
          <cell r="A14570">
            <v>51000</v>
          </cell>
          <cell r="B14570">
            <v>0</v>
          </cell>
        </row>
        <row r="14571">
          <cell r="A14571">
            <v>51001</v>
          </cell>
          <cell r="B14571">
            <v>0</v>
          </cell>
        </row>
        <row r="14572">
          <cell r="A14572">
            <v>51002</v>
          </cell>
          <cell r="B14572">
            <v>0</v>
          </cell>
        </row>
        <row r="14573">
          <cell r="A14573">
            <v>51003</v>
          </cell>
          <cell r="B14573">
            <v>0</v>
          </cell>
        </row>
        <row r="14574">
          <cell r="A14574">
            <v>51004</v>
          </cell>
          <cell r="B14574">
            <v>0</v>
          </cell>
        </row>
        <row r="14575">
          <cell r="A14575">
            <v>51005</v>
          </cell>
          <cell r="B14575">
            <v>0</v>
          </cell>
        </row>
        <row r="14576">
          <cell r="A14576">
            <v>51006</v>
          </cell>
          <cell r="B14576">
            <v>0</v>
          </cell>
        </row>
        <row r="14577">
          <cell r="A14577">
            <v>51007</v>
          </cell>
          <cell r="B14577">
            <v>0</v>
          </cell>
        </row>
        <row r="14578">
          <cell r="A14578">
            <v>51008</v>
          </cell>
          <cell r="B14578">
            <v>0</v>
          </cell>
        </row>
        <row r="14579">
          <cell r="A14579">
            <v>51009</v>
          </cell>
          <cell r="B14579">
            <v>0</v>
          </cell>
        </row>
        <row r="14580">
          <cell r="A14580">
            <v>51010</v>
          </cell>
          <cell r="B14580">
            <v>0</v>
          </cell>
        </row>
        <row r="14581">
          <cell r="A14581">
            <v>51011</v>
          </cell>
          <cell r="B14581">
            <v>0</v>
          </cell>
        </row>
        <row r="14582">
          <cell r="A14582">
            <v>51012</v>
          </cell>
          <cell r="B14582">
            <v>0</v>
          </cell>
        </row>
        <row r="14583">
          <cell r="A14583">
            <v>51013</v>
          </cell>
          <cell r="B14583">
            <v>0</v>
          </cell>
        </row>
        <row r="14584">
          <cell r="A14584">
            <v>51014</v>
          </cell>
          <cell r="B14584">
            <v>0</v>
          </cell>
        </row>
        <row r="14585">
          <cell r="A14585">
            <v>51015</v>
          </cell>
          <cell r="B14585">
            <v>0</v>
          </cell>
        </row>
        <row r="14586">
          <cell r="A14586">
            <v>51016</v>
          </cell>
          <cell r="B14586">
            <v>0</v>
          </cell>
        </row>
        <row r="14587">
          <cell r="A14587">
            <v>51017</v>
          </cell>
          <cell r="B14587">
            <v>0</v>
          </cell>
        </row>
        <row r="14588">
          <cell r="A14588">
            <v>51018</v>
          </cell>
          <cell r="B14588">
            <v>0</v>
          </cell>
        </row>
        <row r="14589">
          <cell r="A14589">
            <v>51019</v>
          </cell>
          <cell r="B14589">
            <v>0</v>
          </cell>
        </row>
        <row r="14590">
          <cell r="A14590">
            <v>51020</v>
          </cell>
          <cell r="B14590">
            <v>0</v>
          </cell>
        </row>
        <row r="14591">
          <cell r="A14591">
            <v>51021</v>
          </cell>
          <cell r="B14591">
            <v>0</v>
          </cell>
        </row>
        <row r="14592">
          <cell r="A14592">
            <v>51022</v>
          </cell>
          <cell r="B14592">
            <v>0</v>
          </cell>
        </row>
        <row r="14593">
          <cell r="A14593">
            <v>51023</v>
          </cell>
          <cell r="B14593">
            <v>0</v>
          </cell>
        </row>
        <row r="14594">
          <cell r="A14594">
            <v>51024</v>
          </cell>
          <cell r="B14594">
            <v>0</v>
          </cell>
        </row>
        <row r="14595">
          <cell r="A14595">
            <v>51025</v>
          </cell>
          <cell r="B14595">
            <v>0</v>
          </cell>
        </row>
        <row r="14596">
          <cell r="A14596">
            <v>51026</v>
          </cell>
          <cell r="B14596">
            <v>0</v>
          </cell>
        </row>
        <row r="14597">
          <cell r="A14597">
            <v>51027</v>
          </cell>
          <cell r="B14597">
            <v>0</v>
          </cell>
        </row>
        <row r="14598">
          <cell r="A14598">
            <v>51028</v>
          </cell>
          <cell r="B14598">
            <v>0</v>
          </cell>
        </row>
        <row r="14599">
          <cell r="A14599">
            <v>51029</v>
          </cell>
          <cell r="B14599">
            <v>0</v>
          </cell>
        </row>
        <row r="14600">
          <cell r="A14600">
            <v>51030</v>
          </cell>
          <cell r="B14600">
            <v>0</v>
          </cell>
        </row>
        <row r="14601">
          <cell r="A14601">
            <v>51031</v>
          </cell>
          <cell r="B14601">
            <v>0</v>
          </cell>
        </row>
        <row r="14602">
          <cell r="A14602">
            <v>51032</v>
          </cell>
          <cell r="B14602">
            <v>0</v>
          </cell>
        </row>
        <row r="14603">
          <cell r="A14603">
            <v>51033</v>
          </cell>
          <cell r="B14603">
            <v>0</v>
          </cell>
        </row>
        <row r="14604">
          <cell r="A14604">
            <v>51034</v>
          </cell>
          <cell r="B14604">
            <v>0</v>
          </cell>
        </row>
        <row r="14605">
          <cell r="A14605">
            <v>51035</v>
          </cell>
          <cell r="B14605">
            <v>0</v>
          </cell>
        </row>
        <row r="14606">
          <cell r="A14606">
            <v>51036</v>
          </cell>
          <cell r="B14606">
            <v>0</v>
          </cell>
        </row>
        <row r="14607">
          <cell r="A14607">
            <v>51037</v>
          </cell>
          <cell r="B14607">
            <v>0</v>
          </cell>
        </row>
        <row r="14608">
          <cell r="A14608">
            <v>51038</v>
          </cell>
          <cell r="B14608">
            <v>0</v>
          </cell>
        </row>
        <row r="14609">
          <cell r="A14609">
            <v>51039</v>
          </cell>
          <cell r="B14609">
            <v>0</v>
          </cell>
        </row>
        <row r="14610">
          <cell r="A14610">
            <v>51040</v>
          </cell>
          <cell r="B14610">
            <v>0</v>
          </cell>
        </row>
        <row r="14611">
          <cell r="A14611">
            <v>51041</v>
          </cell>
          <cell r="B14611">
            <v>0</v>
          </cell>
        </row>
        <row r="14612">
          <cell r="A14612">
            <v>51042</v>
          </cell>
          <cell r="B14612">
            <v>0</v>
          </cell>
        </row>
        <row r="14613">
          <cell r="A14613">
            <v>51043</v>
          </cell>
          <cell r="B14613">
            <v>0</v>
          </cell>
        </row>
        <row r="14614">
          <cell r="A14614">
            <v>51044</v>
          </cell>
          <cell r="B14614">
            <v>0</v>
          </cell>
        </row>
        <row r="14615">
          <cell r="A14615">
            <v>51045</v>
          </cell>
          <cell r="B14615">
            <v>0</v>
          </cell>
        </row>
        <row r="14616">
          <cell r="A14616">
            <v>51046</v>
          </cell>
          <cell r="B14616">
            <v>0</v>
          </cell>
        </row>
        <row r="14617">
          <cell r="A14617">
            <v>51047</v>
          </cell>
          <cell r="B14617">
            <v>0</v>
          </cell>
        </row>
        <row r="14618">
          <cell r="A14618">
            <v>51048</v>
          </cell>
          <cell r="B14618">
            <v>0</v>
          </cell>
        </row>
        <row r="14619">
          <cell r="A14619">
            <v>51049</v>
          </cell>
          <cell r="B14619">
            <v>0</v>
          </cell>
        </row>
        <row r="14620">
          <cell r="A14620">
            <v>51050</v>
          </cell>
          <cell r="B14620">
            <v>0</v>
          </cell>
        </row>
        <row r="14621">
          <cell r="A14621">
            <v>51051</v>
          </cell>
          <cell r="B14621">
            <v>0</v>
          </cell>
        </row>
        <row r="14622">
          <cell r="A14622">
            <v>51052</v>
          </cell>
          <cell r="B14622">
            <v>0</v>
          </cell>
        </row>
        <row r="14623">
          <cell r="A14623">
            <v>51053</v>
          </cell>
          <cell r="B14623">
            <v>0</v>
          </cell>
        </row>
        <row r="14624">
          <cell r="A14624">
            <v>51054</v>
          </cell>
          <cell r="B14624">
            <v>0</v>
          </cell>
        </row>
        <row r="14625">
          <cell r="A14625">
            <v>51055</v>
          </cell>
          <cell r="B14625">
            <v>0</v>
          </cell>
        </row>
        <row r="14626">
          <cell r="A14626">
            <v>51056</v>
          </cell>
          <cell r="B14626">
            <v>0</v>
          </cell>
        </row>
        <row r="14627">
          <cell r="A14627">
            <v>51057</v>
          </cell>
          <cell r="B14627">
            <v>0</v>
          </cell>
        </row>
        <row r="14628">
          <cell r="A14628">
            <v>51058</v>
          </cell>
          <cell r="B14628">
            <v>0</v>
          </cell>
        </row>
        <row r="14629">
          <cell r="A14629">
            <v>51059</v>
          </cell>
          <cell r="B14629">
            <v>0</v>
          </cell>
        </row>
        <row r="14630">
          <cell r="A14630">
            <v>51060</v>
          </cell>
          <cell r="B14630">
            <v>0</v>
          </cell>
        </row>
        <row r="14631">
          <cell r="A14631">
            <v>51061</v>
          </cell>
          <cell r="B14631">
            <v>0</v>
          </cell>
        </row>
        <row r="14632">
          <cell r="A14632">
            <v>51062</v>
          </cell>
          <cell r="B14632">
            <v>0</v>
          </cell>
        </row>
        <row r="14633">
          <cell r="A14633">
            <v>51063</v>
          </cell>
          <cell r="B14633">
            <v>0</v>
          </cell>
        </row>
        <row r="14634">
          <cell r="A14634">
            <v>51064</v>
          </cell>
          <cell r="B14634">
            <v>0</v>
          </cell>
        </row>
        <row r="14635">
          <cell r="A14635">
            <v>51065</v>
          </cell>
          <cell r="B14635">
            <v>0</v>
          </cell>
        </row>
        <row r="14636">
          <cell r="A14636">
            <v>51066</v>
          </cell>
          <cell r="B14636">
            <v>0</v>
          </cell>
        </row>
        <row r="14637">
          <cell r="A14637">
            <v>51067</v>
          </cell>
          <cell r="B14637">
            <v>0</v>
          </cell>
        </row>
        <row r="14638">
          <cell r="A14638">
            <v>51068</v>
          </cell>
          <cell r="B14638">
            <v>0</v>
          </cell>
        </row>
        <row r="14639">
          <cell r="A14639">
            <v>51069</v>
          </cell>
          <cell r="B14639">
            <v>0</v>
          </cell>
        </row>
        <row r="14640">
          <cell r="A14640">
            <v>51070</v>
          </cell>
          <cell r="B14640">
            <v>0</v>
          </cell>
        </row>
        <row r="14641">
          <cell r="A14641">
            <v>51071</v>
          </cell>
          <cell r="B14641">
            <v>0</v>
          </cell>
        </row>
        <row r="14642">
          <cell r="A14642">
            <v>51072</v>
          </cell>
          <cell r="B14642">
            <v>0</v>
          </cell>
        </row>
        <row r="14643">
          <cell r="A14643">
            <v>51073</v>
          </cell>
          <cell r="B14643">
            <v>0</v>
          </cell>
        </row>
        <row r="14644">
          <cell r="A14644">
            <v>51074</v>
          </cell>
          <cell r="B14644">
            <v>0</v>
          </cell>
        </row>
        <row r="14645">
          <cell r="A14645">
            <v>51075</v>
          </cell>
          <cell r="B14645">
            <v>0</v>
          </cell>
        </row>
        <row r="14646">
          <cell r="A14646">
            <v>51076</v>
          </cell>
          <cell r="B14646">
            <v>0</v>
          </cell>
        </row>
        <row r="14647">
          <cell r="A14647">
            <v>51077</v>
          </cell>
          <cell r="B14647">
            <v>0</v>
          </cell>
        </row>
        <row r="14648">
          <cell r="A14648">
            <v>51078</v>
          </cell>
          <cell r="B14648">
            <v>0</v>
          </cell>
        </row>
        <row r="14649">
          <cell r="A14649">
            <v>51079</v>
          </cell>
          <cell r="B14649">
            <v>0</v>
          </cell>
        </row>
        <row r="14650">
          <cell r="A14650">
            <v>51080</v>
          </cell>
          <cell r="B14650">
            <v>0</v>
          </cell>
        </row>
        <row r="14651">
          <cell r="A14651">
            <v>51081</v>
          </cell>
          <cell r="B14651">
            <v>0</v>
          </cell>
        </row>
        <row r="14652">
          <cell r="A14652">
            <v>51082</v>
          </cell>
          <cell r="B14652">
            <v>0</v>
          </cell>
        </row>
        <row r="14653">
          <cell r="A14653">
            <v>51083</v>
          </cell>
          <cell r="B14653">
            <v>0</v>
          </cell>
        </row>
        <row r="14654">
          <cell r="A14654">
            <v>51084</v>
          </cell>
          <cell r="B14654">
            <v>0</v>
          </cell>
        </row>
        <row r="14655">
          <cell r="A14655">
            <v>51085</v>
          </cell>
          <cell r="B14655">
            <v>0</v>
          </cell>
        </row>
        <row r="14656">
          <cell r="A14656">
            <v>51086</v>
          </cell>
          <cell r="B14656">
            <v>0</v>
          </cell>
        </row>
        <row r="14657">
          <cell r="A14657">
            <v>51087</v>
          </cell>
          <cell r="B14657">
            <v>0</v>
          </cell>
        </row>
        <row r="14658">
          <cell r="A14658">
            <v>51088</v>
          </cell>
          <cell r="B14658">
            <v>0</v>
          </cell>
        </row>
        <row r="14659">
          <cell r="A14659">
            <v>51089</v>
          </cell>
          <cell r="B14659">
            <v>0</v>
          </cell>
        </row>
        <row r="14660">
          <cell r="A14660">
            <v>51090</v>
          </cell>
          <cell r="B14660">
            <v>0</v>
          </cell>
        </row>
        <row r="14661">
          <cell r="A14661">
            <v>51091</v>
          </cell>
          <cell r="B14661">
            <v>0</v>
          </cell>
        </row>
        <row r="14662">
          <cell r="A14662">
            <v>51092</v>
          </cell>
          <cell r="B14662">
            <v>0</v>
          </cell>
        </row>
        <row r="14663">
          <cell r="A14663">
            <v>51093</v>
          </cell>
          <cell r="B14663">
            <v>0</v>
          </cell>
        </row>
        <row r="14664">
          <cell r="A14664">
            <v>51094</v>
          </cell>
          <cell r="B14664">
            <v>0</v>
          </cell>
        </row>
        <row r="14665">
          <cell r="A14665">
            <v>51095</v>
          </cell>
          <cell r="B14665">
            <v>0</v>
          </cell>
        </row>
        <row r="14666">
          <cell r="A14666">
            <v>51096</v>
          </cell>
          <cell r="B14666">
            <v>0</v>
          </cell>
        </row>
        <row r="14667">
          <cell r="A14667">
            <v>51097</v>
          </cell>
          <cell r="B14667">
            <v>0</v>
          </cell>
        </row>
        <row r="14668">
          <cell r="A14668">
            <v>51098</v>
          </cell>
          <cell r="B14668">
            <v>0</v>
          </cell>
        </row>
        <row r="14669">
          <cell r="A14669">
            <v>51099</v>
          </cell>
          <cell r="B14669">
            <v>0</v>
          </cell>
        </row>
        <row r="14670">
          <cell r="A14670">
            <v>51100</v>
          </cell>
          <cell r="B14670">
            <v>0</v>
          </cell>
        </row>
        <row r="14671">
          <cell r="A14671">
            <v>51101</v>
          </cell>
          <cell r="B14671">
            <v>0</v>
          </cell>
        </row>
        <row r="14672">
          <cell r="A14672">
            <v>51102</v>
          </cell>
          <cell r="B14672">
            <v>0</v>
          </cell>
        </row>
        <row r="14673">
          <cell r="A14673">
            <v>51103</v>
          </cell>
          <cell r="B14673">
            <v>0</v>
          </cell>
        </row>
        <row r="14674">
          <cell r="A14674">
            <v>51104</v>
          </cell>
          <cell r="B14674">
            <v>0</v>
          </cell>
        </row>
        <row r="14675">
          <cell r="A14675">
            <v>51105</v>
          </cell>
          <cell r="B14675">
            <v>0</v>
          </cell>
        </row>
        <row r="14676">
          <cell r="A14676">
            <v>51106</v>
          </cell>
          <cell r="B14676">
            <v>0</v>
          </cell>
        </row>
        <row r="14677">
          <cell r="A14677">
            <v>51107</v>
          </cell>
          <cell r="B14677">
            <v>0</v>
          </cell>
        </row>
        <row r="14678">
          <cell r="A14678">
            <v>51108</v>
          </cell>
          <cell r="B14678">
            <v>0</v>
          </cell>
        </row>
        <row r="14679">
          <cell r="A14679">
            <v>51109</v>
          </cell>
          <cell r="B14679">
            <v>0</v>
          </cell>
        </row>
        <row r="14680">
          <cell r="A14680">
            <v>51110</v>
          </cell>
          <cell r="B14680">
            <v>0</v>
          </cell>
        </row>
        <row r="14681">
          <cell r="A14681">
            <v>51111</v>
          </cell>
          <cell r="B14681">
            <v>0</v>
          </cell>
        </row>
        <row r="14682">
          <cell r="A14682">
            <v>51112</v>
          </cell>
          <cell r="B14682">
            <v>0</v>
          </cell>
        </row>
        <row r="14683">
          <cell r="A14683">
            <v>51113</v>
          </cell>
          <cell r="B14683">
            <v>0</v>
          </cell>
        </row>
        <row r="14684">
          <cell r="A14684">
            <v>51114</v>
          </cell>
          <cell r="B14684">
            <v>0</v>
          </cell>
        </row>
        <row r="14685">
          <cell r="A14685">
            <v>51115</v>
          </cell>
          <cell r="B14685">
            <v>0</v>
          </cell>
        </row>
        <row r="14686">
          <cell r="A14686">
            <v>51116</v>
          </cell>
          <cell r="B14686">
            <v>0</v>
          </cell>
        </row>
        <row r="14687">
          <cell r="A14687">
            <v>51117</v>
          </cell>
          <cell r="B14687">
            <v>0</v>
          </cell>
        </row>
        <row r="14688">
          <cell r="A14688">
            <v>51118</v>
          </cell>
          <cell r="B14688">
            <v>0</v>
          </cell>
        </row>
        <row r="14689">
          <cell r="A14689">
            <v>51119</v>
          </cell>
          <cell r="B14689">
            <v>0</v>
          </cell>
        </row>
        <row r="14690">
          <cell r="A14690">
            <v>51120</v>
          </cell>
          <cell r="B14690">
            <v>0</v>
          </cell>
        </row>
        <row r="14691">
          <cell r="A14691">
            <v>51121</v>
          </cell>
          <cell r="B14691">
            <v>0</v>
          </cell>
        </row>
        <row r="14692">
          <cell r="A14692">
            <v>51122</v>
          </cell>
          <cell r="B14692">
            <v>0</v>
          </cell>
        </row>
        <row r="14693">
          <cell r="A14693">
            <v>51123</v>
          </cell>
          <cell r="B14693">
            <v>0</v>
          </cell>
        </row>
        <row r="14694">
          <cell r="A14694">
            <v>51124</v>
          </cell>
          <cell r="B14694">
            <v>0</v>
          </cell>
        </row>
        <row r="14695">
          <cell r="A14695">
            <v>51125</v>
          </cell>
          <cell r="B14695">
            <v>0</v>
          </cell>
        </row>
        <row r="14696">
          <cell r="A14696">
            <v>51126</v>
          </cell>
          <cell r="B14696">
            <v>0</v>
          </cell>
        </row>
        <row r="14697">
          <cell r="A14697">
            <v>51127</v>
          </cell>
          <cell r="B14697">
            <v>0</v>
          </cell>
        </row>
        <row r="14698">
          <cell r="A14698">
            <v>51128</v>
          </cell>
          <cell r="B14698">
            <v>0</v>
          </cell>
        </row>
        <row r="14699">
          <cell r="A14699">
            <v>51129</v>
          </cell>
          <cell r="B14699">
            <v>0</v>
          </cell>
        </row>
        <row r="14700">
          <cell r="A14700">
            <v>51130</v>
          </cell>
          <cell r="B14700">
            <v>0</v>
          </cell>
        </row>
        <row r="14701">
          <cell r="A14701">
            <v>51131</v>
          </cell>
          <cell r="B14701">
            <v>0</v>
          </cell>
        </row>
        <row r="14702">
          <cell r="A14702">
            <v>51132</v>
          </cell>
          <cell r="B14702">
            <v>0</v>
          </cell>
        </row>
        <row r="14703">
          <cell r="A14703">
            <v>51133</v>
          </cell>
          <cell r="B14703">
            <v>0</v>
          </cell>
        </row>
        <row r="14704">
          <cell r="A14704">
            <v>51134</v>
          </cell>
          <cell r="B14704">
            <v>0</v>
          </cell>
        </row>
        <row r="14705">
          <cell r="A14705">
            <v>51135</v>
          </cell>
          <cell r="B14705">
            <v>0</v>
          </cell>
        </row>
        <row r="14706">
          <cell r="A14706">
            <v>51136</v>
          </cell>
          <cell r="B14706">
            <v>0</v>
          </cell>
        </row>
        <row r="14707">
          <cell r="A14707">
            <v>51137</v>
          </cell>
          <cell r="B14707">
            <v>0</v>
          </cell>
        </row>
        <row r="14708">
          <cell r="A14708">
            <v>51138</v>
          </cell>
          <cell r="B14708">
            <v>0</v>
          </cell>
        </row>
        <row r="14709">
          <cell r="A14709">
            <v>51139</v>
          </cell>
          <cell r="B14709">
            <v>0</v>
          </cell>
        </row>
        <row r="14710">
          <cell r="A14710">
            <v>51140</v>
          </cell>
          <cell r="B14710">
            <v>0</v>
          </cell>
        </row>
        <row r="14711">
          <cell r="A14711">
            <v>51141</v>
          </cell>
          <cell r="B14711">
            <v>0</v>
          </cell>
        </row>
        <row r="14712">
          <cell r="A14712">
            <v>51142</v>
          </cell>
          <cell r="B14712">
            <v>0</v>
          </cell>
        </row>
        <row r="14713">
          <cell r="A14713">
            <v>51143</v>
          </cell>
          <cell r="B14713">
            <v>0</v>
          </cell>
        </row>
        <row r="14714">
          <cell r="A14714">
            <v>51144</v>
          </cell>
          <cell r="B14714">
            <v>0</v>
          </cell>
        </row>
        <row r="14715">
          <cell r="A14715">
            <v>51145</v>
          </cell>
          <cell r="B14715">
            <v>0</v>
          </cell>
        </row>
        <row r="14716">
          <cell r="A14716">
            <v>51146</v>
          </cell>
          <cell r="B14716">
            <v>0</v>
          </cell>
        </row>
        <row r="14717">
          <cell r="A14717">
            <v>51147</v>
          </cell>
          <cell r="B14717">
            <v>0</v>
          </cell>
        </row>
        <row r="14718">
          <cell r="A14718">
            <v>51148</v>
          </cell>
          <cell r="B14718">
            <v>0</v>
          </cell>
        </row>
        <row r="14719">
          <cell r="A14719">
            <v>51149</v>
          </cell>
          <cell r="B14719">
            <v>0</v>
          </cell>
        </row>
        <row r="14720">
          <cell r="A14720">
            <v>51150</v>
          </cell>
          <cell r="B14720">
            <v>0</v>
          </cell>
        </row>
        <row r="14721">
          <cell r="A14721">
            <v>51151</v>
          </cell>
          <cell r="B14721">
            <v>0</v>
          </cell>
        </row>
        <row r="14722">
          <cell r="A14722">
            <v>51152</v>
          </cell>
          <cell r="B14722">
            <v>0</v>
          </cell>
        </row>
        <row r="14723">
          <cell r="A14723">
            <v>51153</v>
          </cell>
          <cell r="B14723">
            <v>0</v>
          </cell>
        </row>
        <row r="14724">
          <cell r="A14724">
            <v>51154</v>
          </cell>
          <cell r="B14724">
            <v>0</v>
          </cell>
        </row>
        <row r="14725">
          <cell r="A14725">
            <v>51155</v>
          </cell>
          <cell r="B14725">
            <v>0</v>
          </cell>
        </row>
        <row r="14726">
          <cell r="A14726">
            <v>51156</v>
          </cell>
          <cell r="B14726">
            <v>0</v>
          </cell>
        </row>
        <row r="14727">
          <cell r="A14727">
            <v>51157</v>
          </cell>
          <cell r="B14727">
            <v>0</v>
          </cell>
        </row>
        <row r="14728">
          <cell r="A14728">
            <v>51158</v>
          </cell>
          <cell r="B14728">
            <v>0</v>
          </cell>
        </row>
        <row r="14729">
          <cell r="A14729">
            <v>51159</v>
          </cell>
          <cell r="B14729">
            <v>0</v>
          </cell>
        </row>
        <row r="14730">
          <cell r="A14730">
            <v>51160</v>
          </cell>
          <cell r="B14730">
            <v>0</v>
          </cell>
        </row>
        <row r="14731">
          <cell r="A14731">
            <v>51161</v>
          </cell>
          <cell r="B14731">
            <v>0</v>
          </cell>
        </row>
        <row r="14732">
          <cell r="A14732">
            <v>51162</v>
          </cell>
          <cell r="B14732">
            <v>0</v>
          </cell>
        </row>
        <row r="14733">
          <cell r="A14733">
            <v>51163</v>
          </cell>
          <cell r="B14733">
            <v>0</v>
          </cell>
        </row>
        <row r="14734">
          <cell r="A14734">
            <v>51164</v>
          </cell>
          <cell r="B14734">
            <v>0</v>
          </cell>
        </row>
        <row r="14735">
          <cell r="A14735">
            <v>51165</v>
          </cell>
          <cell r="B14735">
            <v>0</v>
          </cell>
        </row>
        <row r="14736">
          <cell r="A14736">
            <v>51166</v>
          </cell>
          <cell r="B14736">
            <v>0</v>
          </cell>
        </row>
        <row r="14737">
          <cell r="A14737">
            <v>51167</v>
          </cell>
          <cell r="B14737">
            <v>0</v>
          </cell>
        </row>
        <row r="14738">
          <cell r="A14738">
            <v>51168</v>
          </cell>
          <cell r="B14738">
            <v>0</v>
          </cell>
        </row>
        <row r="14739">
          <cell r="A14739">
            <v>51169</v>
          </cell>
          <cell r="B14739">
            <v>0</v>
          </cell>
        </row>
        <row r="14740">
          <cell r="A14740">
            <v>51170</v>
          </cell>
          <cell r="B14740">
            <v>0</v>
          </cell>
        </row>
        <row r="14741">
          <cell r="A14741">
            <v>51171</v>
          </cell>
          <cell r="B14741">
            <v>0</v>
          </cell>
        </row>
        <row r="14742">
          <cell r="A14742">
            <v>51172</v>
          </cell>
          <cell r="B14742">
            <v>0</v>
          </cell>
        </row>
        <row r="14743">
          <cell r="A14743">
            <v>51173</v>
          </cell>
          <cell r="B14743">
            <v>0</v>
          </cell>
        </row>
        <row r="14744">
          <cell r="A14744">
            <v>51174</v>
          </cell>
          <cell r="B14744">
            <v>0</v>
          </cell>
        </row>
        <row r="14745">
          <cell r="A14745">
            <v>51175</v>
          </cell>
          <cell r="B14745">
            <v>0</v>
          </cell>
        </row>
        <row r="14746">
          <cell r="A14746">
            <v>51176</v>
          </cell>
          <cell r="B14746">
            <v>0</v>
          </cell>
        </row>
        <row r="14747">
          <cell r="A14747">
            <v>51177</v>
          </cell>
          <cell r="B14747">
            <v>0</v>
          </cell>
        </row>
        <row r="14748">
          <cell r="A14748">
            <v>51178</v>
          </cell>
          <cell r="B14748">
            <v>0</v>
          </cell>
        </row>
        <row r="14749">
          <cell r="A14749">
            <v>51179</v>
          </cell>
          <cell r="B14749">
            <v>0</v>
          </cell>
        </row>
        <row r="14750">
          <cell r="A14750">
            <v>51180</v>
          </cell>
          <cell r="B14750">
            <v>0</v>
          </cell>
        </row>
        <row r="14751">
          <cell r="A14751">
            <v>51181</v>
          </cell>
          <cell r="B14751">
            <v>0</v>
          </cell>
        </row>
        <row r="14752">
          <cell r="A14752">
            <v>51182</v>
          </cell>
          <cell r="B14752">
            <v>0</v>
          </cell>
        </row>
        <row r="14753">
          <cell r="A14753">
            <v>51183</v>
          </cell>
          <cell r="B14753">
            <v>0</v>
          </cell>
        </row>
        <row r="14754">
          <cell r="A14754">
            <v>51184</v>
          </cell>
          <cell r="B14754">
            <v>0</v>
          </cell>
        </row>
        <row r="14755">
          <cell r="A14755">
            <v>51185</v>
          </cell>
          <cell r="B14755">
            <v>0</v>
          </cell>
        </row>
        <row r="14756">
          <cell r="A14756">
            <v>51186</v>
          </cell>
          <cell r="B14756">
            <v>0</v>
          </cell>
        </row>
        <row r="14757">
          <cell r="A14757">
            <v>51187</v>
          </cell>
          <cell r="B14757">
            <v>0</v>
          </cell>
        </row>
        <row r="14758">
          <cell r="A14758">
            <v>51188</v>
          </cell>
          <cell r="B14758">
            <v>0</v>
          </cell>
        </row>
        <row r="14759">
          <cell r="A14759">
            <v>51189</v>
          </cell>
          <cell r="B14759">
            <v>0</v>
          </cell>
        </row>
        <row r="14760">
          <cell r="A14760">
            <v>51190</v>
          </cell>
          <cell r="B14760">
            <v>0</v>
          </cell>
        </row>
        <row r="14761">
          <cell r="A14761">
            <v>51191</v>
          </cell>
          <cell r="B14761">
            <v>0</v>
          </cell>
        </row>
        <row r="14762">
          <cell r="A14762">
            <v>51192</v>
          </cell>
          <cell r="B14762">
            <v>0</v>
          </cell>
        </row>
        <row r="14763">
          <cell r="A14763">
            <v>51193</v>
          </cell>
          <cell r="B14763">
            <v>0</v>
          </cell>
        </row>
        <row r="14764">
          <cell r="A14764">
            <v>51194</v>
          </cell>
          <cell r="B14764">
            <v>0</v>
          </cell>
        </row>
        <row r="14765">
          <cell r="A14765">
            <v>51195</v>
          </cell>
          <cell r="B14765">
            <v>0</v>
          </cell>
        </row>
        <row r="14766">
          <cell r="A14766">
            <v>51196</v>
          </cell>
          <cell r="B14766">
            <v>0</v>
          </cell>
        </row>
        <row r="14767">
          <cell r="A14767">
            <v>51197</v>
          </cell>
          <cell r="B14767">
            <v>0</v>
          </cell>
        </row>
        <row r="14768">
          <cell r="A14768">
            <v>51198</v>
          </cell>
          <cell r="B14768">
            <v>0</v>
          </cell>
        </row>
        <row r="14769">
          <cell r="A14769">
            <v>51199</v>
          </cell>
          <cell r="B14769">
            <v>0</v>
          </cell>
        </row>
        <row r="14770">
          <cell r="A14770">
            <v>51200</v>
          </cell>
          <cell r="B14770">
            <v>0</v>
          </cell>
        </row>
        <row r="14771">
          <cell r="A14771">
            <v>51201</v>
          </cell>
          <cell r="B14771">
            <v>0</v>
          </cell>
        </row>
        <row r="14772">
          <cell r="A14772">
            <v>51202</v>
          </cell>
          <cell r="B14772">
            <v>0</v>
          </cell>
        </row>
        <row r="14773">
          <cell r="A14773">
            <v>51203</v>
          </cell>
          <cell r="B14773">
            <v>0</v>
          </cell>
        </row>
        <row r="14774">
          <cell r="A14774">
            <v>51204</v>
          </cell>
          <cell r="B14774">
            <v>0</v>
          </cell>
        </row>
        <row r="14775">
          <cell r="A14775">
            <v>51205</v>
          </cell>
          <cell r="B14775">
            <v>0</v>
          </cell>
        </row>
        <row r="14776">
          <cell r="A14776">
            <v>51206</v>
          </cell>
          <cell r="B14776">
            <v>0</v>
          </cell>
        </row>
        <row r="14777">
          <cell r="A14777">
            <v>51207</v>
          </cell>
          <cell r="B14777">
            <v>0</v>
          </cell>
        </row>
        <row r="14778">
          <cell r="A14778">
            <v>51208</v>
          </cell>
          <cell r="B14778">
            <v>0</v>
          </cell>
        </row>
        <row r="14779">
          <cell r="A14779">
            <v>51209</v>
          </cell>
          <cell r="B14779">
            <v>0</v>
          </cell>
        </row>
        <row r="14780">
          <cell r="A14780">
            <v>51210</v>
          </cell>
          <cell r="B14780">
            <v>0</v>
          </cell>
        </row>
        <row r="14781">
          <cell r="A14781">
            <v>51211</v>
          </cell>
          <cell r="B14781">
            <v>0</v>
          </cell>
        </row>
        <row r="14782">
          <cell r="A14782">
            <v>51212</v>
          </cell>
          <cell r="B14782">
            <v>0</v>
          </cell>
        </row>
        <row r="14783">
          <cell r="A14783">
            <v>51213</v>
          </cell>
          <cell r="B14783">
            <v>0</v>
          </cell>
        </row>
        <row r="14784">
          <cell r="A14784">
            <v>51214</v>
          </cell>
          <cell r="B14784">
            <v>0</v>
          </cell>
        </row>
        <row r="14785">
          <cell r="A14785">
            <v>51215</v>
          </cell>
          <cell r="B14785">
            <v>0</v>
          </cell>
        </row>
        <row r="14786">
          <cell r="A14786">
            <v>51216</v>
          </cell>
          <cell r="B14786">
            <v>0</v>
          </cell>
        </row>
        <row r="14787">
          <cell r="A14787">
            <v>51217</v>
          </cell>
          <cell r="B14787">
            <v>0</v>
          </cell>
        </row>
        <row r="14788">
          <cell r="A14788">
            <v>51218</v>
          </cell>
          <cell r="B14788">
            <v>0</v>
          </cell>
        </row>
        <row r="14789">
          <cell r="A14789">
            <v>51219</v>
          </cell>
          <cell r="B14789">
            <v>0</v>
          </cell>
        </row>
        <row r="14790">
          <cell r="A14790">
            <v>51220</v>
          </cell>
          <cell r="B14790">
            <v>0</v>
          </cell>
        </row>
        <row r="14791">
          <cell r="A14791">
            <v>51221</v>
          </cell>
          <cell r="B14791">
            <v>0</v>
          </cell>
        </row>
        <row r="14792">
          <cell r="A14792">
            <v>51222</v>
          </cell>
          <cell r="B14792">
            <v>0</v>
          </cell>
        </row>
        <row r="14793">
          <cell r="A14793">
            <v>51223</v>
          </cell>
          <cell r="B14793">
            <v>0</v>
          </cell>
        </row>
        <row r="14794">
          <cell r="A14794">
            <v>51224</v>
          </cell>
          <cell r="B14794">
            <v>0</v>
          </cell>
        </row>
        <row r="14795">
          <cell r="A14795">
            <v>51225</v>
          </cell>
          <cell r="B14795">
            <v>0</v>
          </cell>
        </row>
        <row r="14796">
          <cell r="A14796">
            <v>51226</v>
          </cell>
          <cell r="B14796">
            <v>0</v>
          </cell>
        </row>
        <row r="14797">
          <cell r="A14797">
            <v>51227</v>
          </cell>
          <cell r="B14797">
            <v>0</v>
          </cell>
        </row>
        <row r="14798">
          <cell r="A14798">
            <v>51228</v>
          </cell>
          <cell r="B14798">
            <v>0</v>
          </cell>
        </row>
        <row r="14799">
          <cell r="A14799">
            <v>51229</v>
          </cell>
          <cell r="B14799">
            <v>0</v>
          </cell>
        </row>
        <row r="14800">
          <cell r="A14800">
            <v>51230</v>
          </cell>
          <cell r="B14800">
            <v>0</v>
          </cell>
        </row>
        <row r="14801">
          <cell r="A14801">
            <v>51231</v>
          </cell>
          <cell r="B14801">
            <v>0</v>
          </cell>
        </row>
        <row r="14802">
          <cell r="A14802">
            <v>51232</v>
          </cell>
          <cell r="B14802">
            <v>0</v>
          </cell>
        </row>
        <row r="14803">
          <cell r="A14803">
            <v>51233</v>
          </cell>
          <cell r="B14803">
            <v>0</v>
          </cell>
        </row>
        <row r="14804">
          <cell r="A14804">
            <v>51234</v>
          </cell>
          <cell r="B14804">
            <v>0</v>
          </cell>
        </row>
        <row r="14805">
          <cell r="A14805">
            <v>51235</v>
          </cell>
          <cell r="B14805">
            <v>0</v>
          </cell>
        </row>
        <row r="14806">
          <cell r="A14806">
            <v>51236</v>
          </cell>
          <cell r="B14806">
            <v>0</v>
          </cell>
        </row>
        <row r="14807">
          <cell r="A14807">
            <v>51237</v>
          </cell>
          <cell r="B14807">
            <v>0</v>
          </cell>
        </row>
        <row r="14808">
          <cell r="A14808">
            <v>51238</v>
          </cell>
          <cell r="B14808">
            <v>0</v>
          </cell>
        </row>
        <row r="14809">
          <cell r="A14809">
            <v>51239</v>
          </cell>
          <cell r="B14809">
            <v>0</v>
          </cell>
        </row>
        <row r="14810">
          <cell r="A14810">
            <v>51240</v>
          </cell>
          <cell r="B14810">
            <v>0</v>
          </cell>
        </row>
        <row r="14811">
          <cell r="A14811">
            <v>51241</v>
          </cell>
          <cell r="B14811">
            <v>0</v>
          </cell>
        </row>
        <row r="14812">
          <cell r="A14812">
            <v>51242</v>
          </cell>
          <cell r="B14812">
            <v>0</v>
          </cell>
        </row>
        <row r="14813">
          <cell r="A14813">
            <v>51243</v>
          </cell>
          <cell r="B14813">
            <v>0</v>
          </cell>
        </row>
        <row r="14814">
          <cell r="A14814">
            <v>51244</v>
          </cell>
          <cell r="B14814">
            <v>0</v>
          </cell>
        </row>
        <row r="14815">
          <cell r="A14815">
            <v>51245</v>
          </cell>
          <cell r="B14815">
            <v>0</v>
          </cell>
        </row>
        <row r="14816">
          <cell r="A14816">
            <v>51246</v>
          </cell>
          <cell r="B14816">
            <v>0</v>
          </cell>
        </row>
        <row r="14817">
          <cell r="A14817">
            <v>51247</v>
          </cell>
          <cell r="B14817">
            <v>0</v>
          </cell>
        </row>
        <row r="14818">
          <cell r="A14818">
            <v>51248</v>
          </cell>
          <cell r="B14818">
            <v>0</v>
          </cell>
        </row>
        <row r="14819">
          <cell r="A14819">
            <v>51249</v>
          </cell>
          <cell r="B14819">
            <v>0</v>
          </cell>
        </row>
        <row r="14820">
          <cell r="A14820">
            <v>51250</v>
          </cell>
          <cell r="B14820">
            <v>0</v>
          </cell>
        </row>
        <row r="14821">
          <cell r="A14821">
            <v>51251</v>
          </cell>
          <cell r="B14821">
            <v>0</v>
          </cell>
        </row>
        <row r="14822">
          <cell r="A14822">
            <v>51252</v>
          </cell>
          <cell r="B14822">
            <v>0</v>
          </cell>
        </row>
        <row r="14823">
          <cell r="A14823">
            <v>51253</v>
          </cell>
          <cell r="B14823">
            <v>0</v>
          </cell>
        </row>
        <row r="14824">
          <cell r="A14824">
            <v>51254</v>
          </cell>
          <cell r="B14824">
            <v>0</v>
          </cell>
        </row>
        <row r="14825">
          <cell r="A14825">
            <v>51255</v>
          </cell>
          <cell r="B14825">
            <v>0</v>
          </cell>
        </row>
        <row r="14826">
          <cell r="A14826">
            <v>51256</v>
          </cell>
          <cell r="B14826">
            <v>0</v>
          </cell>
        </row>
        <row r="14827">
          <cell r="A14827">
            <v>51257</v>
          </cell>
          <cell r="B14827">
            <v>0</v>
          </cell>
        </row>
        <row r="14828">
          <cell r="A14828">
            <v>51258</v>
          </cell>
          <cell r="B14828">
            <v>0</v>
          </cell>
        </row>
        <row r="14829">
          <cell r="A14829">
            <v>51259</v>
          </cell>
          <cell r="B14829">
            <v>0</v>
          </cell>
        </row>
        <row r="14830">
          <cell r="A14830">
            <v>51260</v>
          </cell>
          <cell r="B14830">
            <v>0</v>
          </cell>
        </row>
        <row r="14831">
          <cell r="A14831">
            <v>51261</v>
          </cell>
          <cell r="B14831">
            <v>0</v>
          </cell>
        </row>
        <row r="14832">
          <cell r="A14832">
            <v>51262</v>
          </cell>
          <cell r="B14832">
            <v>0</v>
          </cell>
        </row>
        <row r="14833">
          <cell r="A14833">
            <v>51263</v>
          </cell>
          <cell r="B14833">
            <v>0</v>
          </cell>
        </row>
        <row r="14834">
          <cell r="A14834">
            <v>51264</v>
          </cell>
          <cell r="B14834">
            <v>0</v>
          </cell>
        </row>
        <row r="14835">
          <cell r="A14835">
            <v>51265</v>
          </cell>
          <cell r="B14835">
            <v>0</v>
          </cell>
        </row>
        <row r="14836">
          <cell r="A14836">
            <v>51266</v>
          </cell>
          <cell r="B14836">
            <v>0</v>
          </cell>
        </row>
        <row r="14837">
          <cell r="A14837">
            <v>51267</v>
          </cell>
          <cell r="B14837">
            <v>0</v>
          </cell>
        </row>
        <row r="14838">
          <cell r="A14838">
            <v>51268</v>
          </cell>
          <cell r="B14838">
            <v>0</v>
          </cell>
        </row>
        <row r="14839">
          <cell r="A14839">
            <v>51269</v>
          </cell>
          <cell r="B14839">
            <v>0</v>
          </cell>
        </row>
        <row r="14840">
          <cell r="A14840">
            <v>51270</v>
          </cell>
          <cell r="B14840">
            <v>0</v>
          </cell>
        </row>
        <row r="14841">
          <cell r="A14841">
            <v>51271</v>
          </cell>
          <cell r="B14841">
            <v>0</v>
          </cell>
        </row>
        <row r="14842">
          <cell r="A14842">
            <v>51272</v>
          </cell>
          <cell r="B14842">
            <v>0</v>
          </cell>
        </row>
        <row r="14843">
          <cell r="A14843">
            <v>51273</v>
          </cell>
          <cell r="B14843">
            <v>0</v>
          </cell>
        </row>
        <row r="14844">
          <cell r="A14844">
            <v>51274</v>
          </cell>
          <cell r="B14844">
            <v>0</v>
          </cell>
        </row>
        <row r="14845">
          <cell r="A14845">
            <v>51275</v>
          </cell>
          <cell r="B14845">
            <v>0</v>
          </cell>
        </row>
        <row r="14846">
          <cell r="A14846">
            <v>51276</v>
          </cell>
          <cell r="B14846">
            <v>0</v>
          </cell>
        </row>
        <row r="14847">
          <cell r="A14847">
            <v>51277</v>
          </cell>
          <cell r="B14847">
            <v>0</v>
          </cell>
        </row>
        <row r="14848">
          <cell r="A14848">
            <v>51278</v>
          </cell>
          <cell r="B14848">
            <v>0</v>
          </cell>
        </row>
        <row r="14849">
          <cell r="A14849">
            <v>51279</v>
          </cell>
          <cell r="B14849">
            <v>0</v>
          </cell>
        </row>
        <row r="14850">
          <cell r="A14850">
            <v>51280</v>
          </cell>
          <cell r="B14850">
            <v>0</v>
          </cell>
        </row>
        <row r="14851">
          <cell r="A14851">
            <v>51281</v>
          </cell>
          <cell r="B14851">
            <v>0</v>
          </cell>
        </row>
        <row r="14852">
          <cell r="A14852">
            <v>51282</v>
          </cell>
          <cell r="B14852">
            <v>0</v>
          </cell>
        </row>
        <row r="14853">
          <cell r="A14853">
            <v>51283</v>
          </cell>
          <cell r="B14853">
            <v>0</v>
          </cell>
        </row>
        <row r="14854">
          <cell r="A14854">
            <v>51284</v>
          </cell>
          <cell r="B14854">
            <v>0</v>
          </cell>
        </row>
        <row r="14855">
          <cell r="A14855">
            <v>51285</v>
          </cell>
          <cell r="B14855">
            <v>0</v>
          </cell>
        </row>
        <row r="14856">
          <cell r="A14856">
            <v>51286</v>
          </cell>
          <cell r="B14856">
            <v>0</v>
          </cell>
        </row>
        <row r="14857">
          <cell r="A14857">
            <v>51287</v>
          </cell>
          <cell r="B14857">
            <v>0</v>
          </cell>
        </row>
        <row r="14858">
          <cell r="A14858">
            <v>51288</v>
          </cell>
          <cell r="B14858">
            <v>0</v>
          </cell>
        </row>
        <row r="14859">
          <cell r="A14859">
            <v>51289</v>
          </cell>
          <cell r="B14859">
            <v>0</v>
          </cell>
        </row>
        <row r="14860">
          <cell r="A14860">
            <v>51290</v>
          </cell>
          <cell r="B14860">
            <v>0</v>
          </cell>
        </row>
        <row r="14861">
          <cell r="A14861">
            <v>51291</v>
          </cell>
          <cell r="B14861">
            <v>0</v>
          </cell>
        </row>
        <row r="14862">
          <cell r="A14862">
            <v>51292</v>
          </cell>
          <cell r="B14862">
            <v>0</v>
          </cell>
        </row>
        <row r="14863">
          <cell r="A14863">
            <v>51293</v>
          </cell>
          <cell r="B14863">
            <v>0</v>
          </cell>
        </row>
        <row r="14864">
          <cell r="A14864">
            <v>51294</v>
          </cell>
          <cell r="B14864">
            <v>0</v>
          </cell>
        </row>
        <row r="14865">
          <cell r="A14865">
            <v>51295</v>
          </cell>
          <cell r="B14865">
            <v>0</v>
          </cell>
        </row>
        <row r="14866">
          <cell r="A14866">
            <v>51296</v>
          </cell>
          <cell r="B14866">
            <v>0</v>
          </cell>
        </row>
        <row r="14867">
          <cell r="A14867">
            <v>51297</v>
          </cell>
          <cell r="B14867">
            <v>0</v>
          </cell>
        </row>
        <row r="14868">
          <cell r="A14868">
            <v>51298</v>
          </cell>
          <cell r="B14868">
            <v>0</v>
          </cell>
        </row>
        <row r="14869">
          <cell r="A14869">
            <v>51299</v>
          </cell>
          <cell r="B14869">
            <v>0</v>
          </cell>
        </row>
        <row r="14870">
          <cell r="A14870">
            <v>51300</v>
          </cell>
          <cell r="B14870">
            <v>0</v>
          </cell>
        </row>
        <row r="14871">
          <cell r="A14871">
            <v>51301</v>
          </cell>
          <cell r="B14871">
            <v>0</v>
          </cell>
        </row>
        <row r="14872">
          <cell r="A14872">
            <v>51302</v>
          </cell>
          <cell r="B14872">
            <v>0</v>
          </cell>
        </row>
        <row r="14873">
          <cell r="A14873">
            <v>51303</v>
          </cell>
          <cell r="B14873">
            <v>0</v>
          </cell>
        </row>
        <row r="14874">
          <cell r="A14874">
            <v>51304</v>
          </cell>
          <cell r="B14874">
            <v>0</v>
          </cell>
        </row>
        <row r="14875">
          <cell r="A14875">
            <v>51305</v>
          </cell>
          <cell r="B14875">
            <v>0</v>
          </cell>
        </row>
        <row r="14876">
          <cell r="A14876">
            <v>51306</v>
          </cell>
          <cell r="B14876">
            <v>0</v>
          </cell>
        </row>
        <row r="14877">
          <cell r="A14877">
            <v>51307</v>
          </cell>
          <cell r="B14877">
            <v>0</v>
          </cell>
        </row>
        <row r="14878">
          <cell r="A14878">
            <v>51308</v>
          </cell>
          <cell r="B14878">
            <v>0</v>
          </cell>
        </row>
        <row r="14879">
          <cell r="A14879">
            <v>51309</v>
          </cell>
          <cell r="B14879">
            <v>0</v>
          </cell>
        </row>
        <row r="14880">
          <cell r="A14880">
            <v>51310</v>
          </cell>
          <cell r="B14880">
            <v>0</v>
          </cell>
        </row>
        <row r="14881">
          <cell r="A14881">
            <v>51311</v>
          </cell>
          <cell r="B14881">
            <v>0</v>
          </cell>
        </row>
        <row r="14882">
          <cell r="A14882">
            <v>51312</v>
          </cell>
          <cell r="B14882">
            <v>0</v>
          </cell>
        </row>
        <row r="14883">
          <cell r="A14883">
            <v>51313</v>
          </cell>
          <cell r="B14883">
            <v>0</v>
          </cell>
        </row>
        <row r="14884">
          <cell r="A14884">
            <v>51314</v>
          </cell>
          <cell r="B14884">
            <v>0</v>
          </cell>
        </row>
        <row r="14885">
          <cell r="A14885">
            <v>51315</v>
          </cell>
          <cell r="B14885">
            <v>0</v>
          </cell>
        </row>
        <row r="14886">
          <cell r="A14886">
            <v>51316</v>
          </cell>
          <cell r="B14886">
            <v>0</v>
          </cell>
        </row>
        <row r="14887">
          <cell r="A14887">
            <v>51317</v>
          </cell>
          <cell r="B14887">
            <v>0</v>
          </cell>
        </row>
        <row r="14888">
          <cell r="A14888">
            <v>51318</v>
          </cell>
          <cell r="B14888">
            <v>0</v>
          </cell>
        </row>
        <row r="14889">
          <cell r="A14889">
            <v>51319</v>
          </cell>
          <cell r="B14889">
            <v>0</v>
          </cell>
        </row>
        <row r="14890">
          <cell r="A14890">
            <v>51320</v>
          </cell>
          <cell r="B14890">
            <v>0</v>
          </cell>
        </row>
        <row r="14891">
          <cell r="A14891">
            <v>51321</v>
          </cell>
          <cell r="B14891">
            <v>0</v>
          </cell>
        </row>
        <row r="14892">
          <cell r="A14892">
            <v>51322</v>
          </cell>
          <cell r="B14892">
            <v>0</v>
          </cell>
        </row>
        <row r="14893">
          <cell r="A14893">
            <v>51323</v>
          </cell>
          <cell r="B14893">
            <v>0</v>
          </cell>
        </row>
        <row r="14894">
          <cell r="A14894">
            <v>51324</v>
          </cell>
          <cell r="B14894">
            <v>0</v>
          </cell>
        </row>
        <row r="14895">
          <cell r="A14895">
            <v>51325</v>
          </cell>
          <cell r="B14895">
            <v>0</v>
          </cell>
        </row>
        <row r="14896">
          <cell r="A14896">
            <v>51326</v>
          </cell>
          <cell r="B14896">
            <v>0</v>
          </cell>
        </row>
        <row r="14897">
          <cell r="A14897">
            <v>51327</v>
          </cell>
          <cell r="B14897">
            <v>0</v>
          </cell>
        </row>
        <row r="14898">
          <cell r="A14898">
            <v>51328</v>
          </cell>
          <cell r="B14898">
            <v>0</v>
          </cell>
        </row>
        <row r="14899">
          <cell r="A14899">
            <v>51329</v>
          </cell>
          <cell r="B14899">
            <v>0</v>
          </cell>
        </row>
        <row r="14900">
          <cell r="A14900">
            <v>51330</v>
          </cell>
          <cell r="B14900">
            <v>0</v>
          </cell>
        </row>
        <row r="14901">
          <cell r="A14901">
            <v>51331</v>
          </cell>
          <cell r="B14901">
            <v>0</v>
          </cell>
        </row>
        <row r="14902">
          <cell r="A14902">
            <v>51332</v>
          </cell>
          <cell r="B14902">
            <v>0</v>
          </cell>
        </row>
        <row r="14903">
          <cell r="A14903">
            <v>51333</v>
          </cell>
          <cell r="B14903">
            <v>0</v>
          </cell>
        </row>
        <row r="14904">
          <cell r="A14904">
            <v>51334</v>
          </cell>
          <cell r="B14904">
            <v>0</v>
          </cell>
        </row>
        <row r="14905">
          <cell r="A14905">
            <v>51335</v>
          </cell>
          <cell r="B14905">
            <v>0</v>
          </cell>
        </row>
        <row r="14906">
          <cell r="A14906">
            <v>51336</v>
          </cell>
          <cell r="B14906">
            <v>0</v>
          </cell>
        </row>
        <row r="14907">
          <cell r="A14907">
            <v>51337</v>
          </cell>
          <cell r="B14907">
            <v>0</v>
          </cell>
        </row>
        <row r="14908">
          <cell r="A14908">
            <v>51338</v>
          </cell>
          <cell r="B14908">
            <v>0</v>
          </cell>
        </row>
        <row r="14909">
          <cell r="A14909">
            <v>51339</v>
          </cell>
          <cell r="B14909">
            <v>0</v>
          </cell>
        </row>
        <row r="14910">
          <cell r="A14910">
            <v>51340</v>
          </cell>
          <cell r="B14910">
            <v>0</v>
          </cell>
        </row>
        <row r="14911">
          <cell r="A14911">
            <v>51341</v>
          </cell>
          <cell r="B14911">
            <v>0</v>
          </cell>
        </row>
        <row r="14912">
          <cell r="A14912">
            <v>51342</v>
          </cell>
          <cell r="B14912">
            <v>0</v>
          </cell>
        </row>
        <row r="14913">
          <cell r="A14913">
            <v>51343</v>
          </cell>
          <cell r="B14913">
            <v>0</v>
          </cell>
        </row>
        <row r="14914">
          <cell r="A14914">
            <v>51344</v>
          </cell>
          <cell r="B14914">
            <v>0</v>
          </cell>
        </row>
        <row r="14915">
          <cell r="A14915">
            <v>51345</v>
          </cell>
          <cell r="B14915">
            <v>0</v>
          </cell>
        </row>
        <row r="14916">
          <cell r="A14916">
            <v>51346</v>
          </cell>
          <cell r="B14916">
            <v>0</v>
          </cell>
        </row>
        <row r="14917">
          <cell r="A14917">
            <v>51347</v>
          </cell>
          <cell r="B14917">
            <v>0</v>
          </cell>
        </row>
        <row r="14918">
          <cell r="A14918">
            <v>51348</v>
          </cell>
          <cell r="B14918">
            <v>0</v>
          </cell>
        </row>
        <row r="14919">
          <cell r="A14919">
            <v>51349</v>
          </cell>
          <cell r="B14919">
            <v>0</v>
          </cell>
        </row>
        <row r="14920">
          <cell r="A14920">
            <v>51350</v>
          </cell>
          <cell r="B14920">
            <v>0</v>
          </cell>
        </row>
        <row r="14921">
          <cell r="A14921">
            <v>51351</v>
          </cell>
          <cell r="B14921">
            <v>0</v>
          </cell>
        </row>
        <row r="14922">
          <cell r="A14922">
            <v>51352</v>
          </cell>
          <cell r="B14922">
            <v>0</v>
          </cell>
        </row>
        <row r="14923">
          <cell r="A14923">
            <v>51353</v>
          </cell>
          <cell r="B14923">
            <v>0</v>
          </cell>
        </row>
        <row r="14924">
          <cell r="A14924">
            <v>51354</v>
          </cell>
          <cell r="B14924">
            <v>0</v>
          </cell>
        </row>
        <row r="14925">
          <cell r="A14925">
            <v>51355</v>
          </cell>
          <cell r="B14925">
            <v>0</v>
          </cell>
        </row>
        <row r="14926">
          <cell r="A14926">
            <v>51356</v>
          </cell>
          <cell r="B14926">
            <v>0</v>
          </cell>
        </row>
        <row r="14927">
          <cell r="A14927">
            <v>51357</v>
          </cell>
          <cell r="B14927">
            <v>0</v>
          </cell>
        </row>
        <row r="14928">
          <cell r="A14928">
            <v>51358</v>
          </cell>
          <cell r="B14928">
            <v>0</v>
          </cell>
        </row>
        <row r="14929">
          <cell r="A14929">
            <v>51359</v>
          </cell>
          <cell r="B14929">
            <v>0</v>
          </cell>
        </row>
        <row r="14930">
          <cell r="A14930">
            <v>51360</v>
          </cell>
          <cell r="B14930">
            <v>0</v>
          </cell>
        </row>
        <row r="14931">
          <cell r="A14931">
            <v>51361</v>
          </cell>
          <cell r="B14931">
            <v>0</v>
          </cell>
        </row>
        <row r="14932">
          <cell r="A14932">
            <v>51362</v>
          </cell>
          <cell r="B14932">
            <v>0</v>
          </cell>
        </row>
        <row r="14933">
          <cell r="A14933">
            <v>51363</v>
          </cell>
          <cell r="B14933">
            <v>0</v>
          </cell>
        </row>
        <row r="14934">
          <cell r="A14934">
            <v>51364</v>
          </cell>
          <cell r="B14934">
            <v>0</v>
          </cell>
        </row>
        <row r="14935">
          <cell r="A14935">
            <v>51365</v>
          </cell>
          <cell r="B14935">
            <v>0</v>
          </cell>
        </row>
        <row r="14936">
          <cell r="A14936">
            <v>51366</v>
          </cell>
          <cell r="B14936">
            <v>0</v>
          </cell>
        </row>
        <row r="14937">
          <cell r="A14937">
            <v>51367</v>
          </cell>
          <cell r="B14937">
            <v>0</v>
          </cell>
        </row>
        <row r="14938">
          <cell r="A14938">
            <v>51368</v>
          </cell>
          <cell r="B14938">
            <v>0</v>
          </cell>
        </row>
        <row r="14939">
          <cell r="A14939">
            <v>51369</v>
          </cell>
          <cell r="B14939">
            <v>0</v>
          </cell>
        </row>
        <row r="14940">
          <cell r="A14940">
            <v>51370</v>
          </cell>
          <cell r="B14940">
            <v>0</v>
          </cell>
        </row>
        <row r="14941">
          <cell r="A14941">
            <v>51371</v>
          </cell>
          <cell r="B14941">
            <v>0</v>
          </cell>
        </row>
        <row r="14942">
          <cell r="A14942">
            <v>51372</v>
          </cell>
          <cell r="B14942">
            <v>0</v>
          </cell>
        </row>
        <row r="14943">
          <cell r="A14943">
            <v>51373</v>
          </cell>
          <cell r="B14943">
            <v>0</v>
          </cell>
        </row>
        <row r="14944">
          <cell r="A14944">
            <v>51374</v>
          </cell>
          <cell r="B14944">
            <v>0</v>
          </cell>
        </row>
        <row r="14945">
          <cell r="A14945">
            <v>51375</v>
          </cell>
          <cell r="B14945">
            <v>0</v>
          </cell>
        </row>
        <row r="14946">
          <cell r="A14946">
            <v>51376</v>
          </cell>
          <cell r="B14946">
            <v>0</v>
          </cell>
        </row>
        <row r="14947">
          <cell r="A14947">
            <v>51377</v>
          </cell>
          <cell r="B14947">
            <v>0</v>
          </cell>
        </row>
        <row r="14948">
          <cell r="A14948">
            <v>51378</v>
          </cell>
          <cell r="B14948">
            <v>0</v>
          </cell>
        </row>
        <row r="14949">
          <cell r="A14949">
            <v>51379</v>
          </cell>
          <cell r="B14949">
            <v>0</v>
          </cell>
        </row>
        <row r="14950">
          <cell r="A14950">
            <v>51380</v>
          </cell>
          <cell r="B14950">
            <v>0</v>
          </cell>
        </row>
        <row r="14951">
          <cell r="A14951">
            <v>51381</v>
          </cell>
          <cell r="B14951">
            <v>0</v>
          </cell>
        </row>
        <row r="14952">
          <cell r="A14952">
            <v>51382</v>
          </cell>
          <cell r="B14952">
            <v>0</v>
          </cell>
        </row>
        <row r="14953">
          <cell r="A14953">
            <v>51383</v>
          </cell>
          <cell r="B14953">
            <v>0</v>
          </cell>
        </row>
        <row r="14954">
          <cell r="A14954">
            <v>51384</v>
          </cell>
          <cell r="B14954">
            <v>0</v>
          </cell>
        </row>
        <row r="14955">
          <cell r="A14955">
            <v>51385</v>
          </cell>
          <cell r="B14955">
            <v>0</v>
          </cell>
        </row>
        <row r="14956">
          <cell r="A14956">
            <v>51386</v>
          </cell>
          <cell r="B14956">
            <v>0</v>
          </cell>
        </row>
        <row r="14957">
          <cell r="A14957">
            <v>51387</v>
          </cell>
          <cell r="B14957">
            <v>0</v>
          </cell>
        </row>
        <row r="14958">
          <cell r="A14958">
            <v>51388</v>
          </cell>
          <cell r="B14958">
            <v>0</v>
          </cell>
        </row>
        <row r="14959">
          <cell r="A14959">
            <v>51389</v>
          </cell>
          <cell r="B14959">
            <v>0</v>
          </cell>
        </row>
        <row r="14960">
          <cell r="A14960">
            <v>51390</v>
          </cell>
          <cell r="B14960">
            <v>0</v>
          </cell>
        </row>
        <row r="14961">
          <cell r="A14961">
            <v>51391</v>
          </cell>
          <cell r="B14961">
            <v>0</v>
          </cell>
        </row>
        <row r="14962">
          <cell r="A14962">
            <v>51392</v>
          </cell>
          <cell r="B14962">
            <v>0</v>
          </cell>
        </row>
        <row r="14963">
          <cell r="A14963">
            <v>51393</v>
          </cell>
          <cell r="B14963">
            <v>0</v>
          </cell>
        </row>
        <row r="14964">
          <cell r="A14964">
            <v>51394</v>
          </cell>
          <cell r="B14964">
            <v>0</v>
          </cell>
        </row>
        <row r="14965">
          <cell r="A14965">
            <v>51395</v>
          </cell>
          <cell r="B14965">
            <v>0</v>
          </cell>
        </row>
        <row r="14966">
          <cell r="A14966">
            <v>51396</v>
          </cell>
          <cell r="B14966">
            <v>0</v>
          </cell>
        </row>
        <row r="14967">
          <cell r="A14967">
            <v>51397</v>
          </cell>
          <cell r="B14967">
            <v>0</v>
          </cell>
        </row>
        <row r="14968">
          <cell r="A14968">
            <v>51398</v>
          </cell>
          <cell r="B14968">
            <v>0</v>
          </cell>
        </row>
        <row r="14969">
          <cell r="A14969">
            <v>51399</v>
          </cell>
          <cell r="B14969">
            <v>0</v>
          </cell>
        </row>
        <row r="14970">
          <cell r="A14970">
            <v>51400</v>
          </cell>
          <cell r="B14970">
            <v>0</v>
          </cell>
        </row>
        <row r="14971">
          <cell r="A14971">
            <v>51401</v>
          </cell>
          <cell r="B14971">
            <v>0</v>
          </cell>
        </row>
        <row r="14972">
          <cell r="A14972">
            <v>51402</v>
          </cell>
          <cell r="B14972">
            <v>0</v>
          </cell>
        </row>
        <row r="14973">
          <cell r="A14973">
            <v>51403</v>
          </cell>
          <cell r="B14973">
            <v>0</v>
          </cell>
        </row>
        <row r="14974">
          <cell r="A14974">
            <v>51404</v>
          </cell>
          <cell r="B14974">
            <v>0</v>
          </cell>
        </row>
        <row r="14975">
          <cell r="A14975">
            <v>51405</v>
          </cell>
          <cell r="B14975">
            <v>0</v>
          </cell>
        </row>
        <row r="14976">
          <cell r="A14976">
            <v>51406</v>
          </cell>
          <cell r="B14976">
            <v>0</v>
          </cell>
        </row>
        <row r="14977">
          <cell r="A14977">
            <v>51407</v>
          </cell>
          <cell r="B14977">
            <v>0</v>
          </cell>
        </row>
        <row r="14978">
          <cell r="A14978">
            <v>51408</v>
          </cell>
          <cell r="B14978">
            <v>0</v>
          </cell>
        </row>
        <row r="14979">
          <cell r="A14979">
            <v>51409</v>
          </cell>
          <cell r="B14979">
            <v>0</v>
          </cell>
        </row>
        <row r="14980">
          <cell r="A14980">
            <v>51410</v>
          </cell>
          <cell r="B14980">
            <v>0</v>
          </cell>
        </row>
        <row r="14981">
          <cell r="A14981">
            <v>51411</v>
          </cell>
          <cell r="B14981">
            <v>0</v>
          </cell>
        </row>
        <row r="14982">
          <cell r="A14982">
            <v>51412</v>
          </cell>
          <cell r="B14982">
            <v>0</v>
          </cell>
        </row>
        <row r="14983">
          <cell r="A14983">
            <v>51413</v>
          </cell>
          <cell r="B14983">
            <v>0</v>
          </cell>
        </row>
        <row r="14984">
          <cell r="A14984">
            <v>51414</v>
          </cell>
          <cell r="B14984">
            <v>0</v>
          </cell>
        </row>
        <row r="14985">
          <cell r="A14985">
            <v>51415</v>
          </cell>
          <cell r="B14985">
            <v>0</v>
          </cell>
        </row>
        <row r="14986">
          <cell r="A14986">
            <v>51416</v>
          </cell>
          <cell r="B14986">
            <v>0</v>
          </cell>
        </row>
        <row r="14987">
          <cell r="A14987">
            <v>51417</v>
          </cell>
          <cell r="B14987">
            <v>0</v>
          </cell>
        </row>
        <row r="14988">
          <cell r="A14988">
            <v>51418</v>
          </cell>
          <cell r="B14988">
            <v>0</v>
          </cell>
        </row>
        <row r="14989">
          <cell r="A14989">
            <v>51419</v>
          </cell>
          <cell r="B14989">
            <v>0</v>
          </cell>
        </row>
        <row r="14990">
          <cell r="A14990">
            <v>51420</v>
          </cell>
          <cell r="B14990">
            <v>0</v>
          </cell>
        </row>
        <row r="14991">
          <cell r="A14991">
            <v>51421</v>
          </cell>
          <cell r="B14991">
            <v>0</v>
          </cell>
        </row>
        <row r="14992">
          <cell r="A14992">
            <v>51422</v>
          </cell>
          <cell r="B14992">
            <v>0</v>
          </cell>
        </row>
        <row r="14993">
          <cell r="A14993">
            <v>51423</v>
          </cell>
          <cell r="B14993">
            <v>0</v>
          </cell>
        </row>
        <row r="14994">
          <cell r="A14994">
            <v>51424</v>
          </cell>
          <cell r="B14994">
            <v>0</v>
          </cell>
        </row>
        <row r="14995">
          <cell r="A14995">
            <v>51425</v>
          </cell>
          <cell r="B14995">
            <v>0</v>
          </cell>
        </row>
        <row r="14996">
          <cell r="A14996">
            <v>51426</v>
          </cell>
          <cell r="B14996">
            <v>0</v>
          </cell>
        </row>
        <row r="14997">
          <cell r="A14997">
            <v>51427</v>
          </cell>
          <cell r="B14997">
            <v>0</v>
          </cell>
        </row>
        <row r="14998">
          <cell r="A14998">
            <v>51428</v>
          </cell>
          <cell r="B14998">
            <v>0</v>
          </cell>
        </row>
        <row r="14999">
          <cell r="A14999">
            <v>51429</v>
          </cell>
          <cell r="B14999">
            <v>0</v>
          </cell>
        </row>
        <row r="15000">
          <cell r="A15000">
            <v>51430</v>
          </cell>
          <cell r="B15000">
            <v>0</v>
          </cell>
        </row>
      </sheetData>
      <sheetData sheetId="1"/>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s>
    <sheetDataSet>
      <sheetData sheetId="0">
        <row r="194">
          <cell r="A194">
            <v>42736</v>
          </cell>
          <cell r="C194" t="str">
            <v>Confraternização Universal</v>
          </cell>
        </row>
        <row r="195">
          <cell r="A195">
            <v>42793</v>
          </cell>
          <cell r="C195" t="str">
            <v>Carnaval</v>
          </cell>
        </row>
        <row r="196">
          <cell r="A196">
            <v>42794</v>
          </cell>
          <cell r="C196" t="str">
            <v>Carnaval</v>
          </cell>
        </row>
        <row r="197">
          <cell r="A197">
            <v>42839</v>
          </cell>
          <cell r="C197" t="str">
            <v>Paixão de Cristo</v>
          </cell>
        </row>
        <row r="198">
          <cell r="A198">
            <v>42846</v>
          </cell>
          <cell r="C198" t="str">
            <v>Tiradentes</v>
          </cell>
        </row>
        <row r="199">
          <cell r="A199">
            <v>42856</v>
          </cell>
          <cell r="C199" t="str">
            <v>Dia do Trabalho</v>
          </cell>
        </row>
        <row r="200">
          <cell r="A200">
            <v>42901</v>
          </cell>
          <cell r="C200" t="str">
            <v>Corpus Christi</v>
          </cell>
        </row>
        <row r="201">
          <cell r="A201">
            <v>42985</v>
          </cell>
          <cell r="C201" t="str">
            <v>Independência do Brasil</v>
          </cell>
        </row>
        <row r="202">
          <cell r="A202">
            <v>43020</v>
          </cell>
          <cell r="C202" t="str">
            <v>Nossa Sr.a Aparecida - Padroeira do Brasil</v>
          </cell>
        </row>
        <row r="203">
          <cell r="A203">
            <v>43041</v>
          </cell>
          <cell r="C203" t="str">
            <v>Finados</v>
          </cell>
        </row>
        <row r="204">
          <cell r="A204">
            <v>43054</v>
          </cell>
          <cell r="C204" t="str">
            <v>Proclamação da República</v>
          </cell>
        </row>
        <row r="205">
          <cell r="A205">
            <v>43094</v>
          </cell>
          <cell r="C205" t="str">
            <v>Natal</v>
          </cell>
        </row>
        <row r="206">
          <cell r="A206">
            <v>43101</v>
          </cell>
          <cell r="C206" t="str">
            <v>Confraternização Universal</v>
          </cell>
        </row>
        <row r="207">
          <cell r="A207">
            <v>43143</v>
          </cell>
          <cell r="C207" t="str">
            <v>Carnaval</v>
          </cell>
        </row>
        <row r="208">
          <cell r="A208">
            <v>43144</v>
          </cell>
          <cell r="C208" t="str">
            <v>Carnaval</v>
          </cell>
        </row>
        <row r="209">
          <cell r="A209">
            <v>43189</v>
          </cell>
          <cell r="C209" t="str">
            <v>Paixão de Cristo</v>
          </cell>
        </row>
        <row r="210">
          <cell r="A210">
            <v>43211</v>
          </cell>
          <cell r="C210" t="str">
            <v>Tiradentes</v>
          </cell>
        </row>
        <row r="211">
          <cell r="A211">
            <v>43221</v>
          </cell>
          <cell r="C211" t="str">
            <v>Dia do Trabalho</v>
          </cell>
        </row>
        <row r="212">
          <cell r="A212">
            <v>43251</v>
          </cell>
          <cell r="C212" t="str">
            <v>Corpus Christi</v>
          </cell>
        </row>
        <row r="213">
          <cell r="A213">
            <v>43350</v>
          </cell>
          <cell r="C213" t="str">
            <v>Independência do Brasil</v>
          </cell>
        </row>
        <row r="214">
          <cell r="A214">
            <v>43385</v>
          </cell>
          <cell r="C214" t="str">
            <v>Nossa Sr.a Aparecida - Padroeira do Brasil</v>
          </cell>
        </row>
        <row r="215">
          <cell r="A215">
            <v>43406</v>
          </cell>
          <cell r="C215" t="str">
            <v>Finados</v>
          </cell>
        </row>
        <row r="216">
          <cell r="A216">
            <v>43419</v>
          </cell>
          <cell r="C216" t="str">
            <v>Proclamação da República</v>
          </cell>
        </row>
        <row r="217">
          <cell r="A217">
            <v>43459</v>
          </cell>
          <cell r="C217" t="str">
            <v>Natal</v>
          </cell>
        </row>
        <row r="218">
          <cell r="A218">
            <v>43466</v>
          </cell>
          <cell r="C218" t="str">
            <v>Confraternização Universal</v>
          </cell>
        </row>
        <row r="219">
          <cell r="A219">
            <v>43528</v>
          </cell>
          <cell r="C219" t="str">
            <v>Carnaval</v>
          </cell>
        </row>
        <row r="220">
          <cell r="A220">
            <v>43529</v>
          </cell>
          <cell r="C220" t="str">
            <v>Carnaval</v>
          </cell>
        </row>
        <row r="221">
          <cell r="A221">
            <v>43574</v>
          </cell>
          <cell r="C221" t="str">
            <v>Paixão de Cristo</v>
          </cell>
        </row>
        <row r="222">
          <cell r="A222">
            <v>43576</v>
          </cell>
          <cell r="C222" t="str">
            <v>Tiradentes</v>
          </cell>
        </row>
        <row r="223">
          <cell r="A223">
            <v>43586</v>
          </cell>
          <cell r="C223" t="str">
            <v>Dia do Trabalho</v>
          </cell>
        </row>
        <row r="224">
          <cell r="A224">
            <v>43636</v>
          </cell>
          <cell r="C224" t="str">
            <v>Corpus Christi</v>
          </cell>
        </row>
        <row r="225">
          <cell r="A225">
            <v>43715</v>
          </cell>
          <cell r="C225" t="str">
            <v>Independência do Brasil</v>
          </cell>
        </row>
        <row r="226">
          <cell r="A226">
            <v>43750</v>
          </cell>
          <cell r="C226" t="str">
            <v>Nossa Sr.a Aparecida - Padroeira do Brasil</v>
          </cell>
        </row>
        <row r="227">
          <cell r="A227">
            <v>43771</v>
          </cell>
          <cell r="C227" t="str">
            <v>Finados</v>
          </cell>
        </row>
        <row r="228">
          <cell r="A228">
            <v>43784</v>
          </cell>
          <cell r="C228" t="str">
            <v>Proclamação da República</v>
          </cell>
        </row>
        <row r="229">
          <cell r="A229">
            <v>43824</v>
          </cell>
          <cell r="C229" t="str">
            <v>Natal</v>
          </cell>
        </row>
        <row r="230">
          <cell r="A230">
            <v>43831</v>
          </cell>
          <cell r="C230" t="str">
            <v>Confraternização Universal</v>
          </cell>
        </row>
        <row r="231">
          <cell r="A231">
            <v>43885</v>
          </cell>
          <cell r="C231" t="str">
            <v>Carnaval</v>
          </cell>
        </row>
        <row r="232">
          <cell r="A232">
            <v>43886</v>
          </cell>
          <cell r="C232" t="str">
            <v>Carnaval</v>
          </cell>
        </row>
        <row r="233">
          <cell r="A233">
            <v>43931</v>
          </cell>
          <cell r="C233" t="str">
            <v>Paixão de Cristo</v>
          </cell>
        </row>
        <row r="234">
          <cell r="A234">
            <v>43942</v>
          </cell>
          <cell r="C234" t="str">
            <v>Tiradentes</v>
          </cell>
        </row>
        <row r="235">
          <cell r="A235">
            <v>43952</v>
          </cell>
          <cell r="C235" t="str">
            <v>Dia do Trabalho</v>
          </cell>
        </row>
        <row r="236">
          <cell r="A236">
            <v>43993</v>
          </cell>
          <cell r="C236" t="str">
            <v>Corpus Christi</v>
          </cell>
        </row>
        <row r="237">
          <cell r="A237">
            <v>44081</v>
          </cell>
          <cell r="C237" t="str">
            <v>Independência do Brasil</v>
          </cell>
        </row>
        <row r="238">
          <cell r="A238">
            <v>44116</v>
          </cell>
          <cell r="C238" t="str">
            <v>Nossa Sr.a Aparecida - Padroeira do Brasil</v>
          </cell>
        </row>
        <row r="239">
          <cell r="A239">
            <v>44137</v>
          </cell>
          <cell r="C239" t="str">
            <v>Finados</v>
          </cell>
        </row>
        <row r="240">
          <cell r="A240">
            <v>44150</v>
          </cell>
          <cell r="C240" t="str">
            <v>Proclamação da República</v>
          </cell>
        </row>
        <row r="241">
          <cell r="A241">
            <v>44190</v>
          </cell>
          <cell r="C241" t="str">
            <v>Natal</v>
          </cell>
        </row>
        <row r="242">
          <cell r="A242">
            <v>44197</v>
          </cell>
          <cell r="C242" t="str">
            <v>Confraternização Universal</v>
          </cell>
        </row>
        <row r="243">
          <cell r="A243">
            <v>44242</v>
          </cell>
          <cell r="C243" t="str">
            <v>Carnaval</v>
          </cell>
        </row>
        <row r="244">
          <cell r="A244">
            <v>44243</v>
          </cell>
          <cell r="C244" t="str">
            <v>Carnaval</v>
          </cell>
        </row>
        <row r="245">
          <cell r="A245">
            <v>44288</v>
          </cell>
          <cell r="C245" t="str">
            <v>Paixão de Cristo</v>
          </cell>
        </row>
        <row r="246">
          <cell r="A246">
            <v>44307</v>
          </cell>
          <cell r="C246" t="str">
            <v>Tiradentes</v>
          </cell>
        </row>
        <row r="247">
          <cell r="A247">
            <v>44317</v>
          </cell>
          <cell r="C247" t="str">
            <v>Dia do Trabalho</v>
          </cell>
        </row>
        <row r="248">
          <cell r="A248">
            <v>44350</v>
          </cell>
          <cell r="C248" t="str">
            <v>Corpus Christi</v>
          </cell>
        </row>
        <row r="249">
          <cell r="A249">
            <v>44446</v>
          </cell>
          <cell r="C249" t="str">
            <v>Independência do Brasil</v>
          </cell>
        </row>
        <row r="250">
          <cell r="A250">
            <v>44481</v>
          </cell>
          <cell r="C250" t="str">
            <v>Nossa Sr.a Aparecida - Padroeira do Brasil</v>
          </cell>
        </row>
        <row r="251">
          <cell r="A251">
            <v>44502</v>
          </cell>
          <cell r="C251" t="str">
            <v>Finados</v>
          </cell>
        </row>
        <row r="252">
          <cell r="A252">
            <v>44515</v>
          </cell>
          <cell r="C252" t="str">
            <v>Proclamação da República</v>
          </cell>
        </row>
        <row r="253">
          <cell r="A253">
            <v>44555</v>
          </cell>
          <cell r="C253" t="str">
            <v>Natal</v>
          </cell>
        </row>
        <row r="254">
          <cell r="A254">
            <v>44562</v>
          </cell>
          <cell r="C254" t="str">
            <v>Confraternização Universal</v>
          </cell>
        </row>
        <row r="255">
          <cell r="A255">
            <v>44620</v>
          </cell>
          <cell r="C255" t="str">
            <v>Carnaval</v>
          </cell>
        </row>
        <row r="256">
          <cell r="A256">
            <v>44621</v>
          </cell>
          <cell r="C256" t="str">
            <v>Carnaval</v>
          </cell>
        </row>
        <row r="257">
          <cell r="A257">
            <v>44666</v>
          </cell>
          <cell r="C257" t="str">
            <v>Paixão de Cristo</v>
          </cell>
        </row>
        <row r="258">
          <cell r="A258">
            <v>44672</v>
          </cell>
          <cell r="C258" t="str">
            <v>Tiradentes</v>
          </cell>
        </row>
        <row r="259">
          <cell r="A259">
            <v>44682</v>
          </cell>
          <cell r="C259" t="str">
            <v>Dia do Trabalho</v>
          </cell>
        </row>
        <row r="260">
          <cell r="A260">
            <v>44728</v>
          </cell>
          <cell r="C260" t="str">
            <v>Corpus Christi</v>
          </cell>
        </row>
        <row r="261">
          <cell r="A261">
            <v>44811</v>
          </cell>
          <cell r="C261" t="str">
            <v>Independência do Brasil</v>
          </cell>
        </row>
        <row r="262">
          <cell r="A262">
            <v>44846</v>
          </cell>
          <cell r="C262" t="str">
            <v>Nossa Sr.a Aparecida - Padroeira do Brasil</v>
          </cell>
        </row>
        <row r="263">
          <cell r="A263">
            <v>44867</v>
          </cell>
          <cell r="C263" t="str">
            <v>Finados</v>
          </cell>
        </row>
        <row r="264">
          <cell r="A264">
            <v>44880</v>
          </cell>
          <cell r="C264" t="str">
            <v>Proclamação da República</v>
          </cell>
        </row>
        <row r="265">
          <cell r="A265">
            <v>44920</v>
          </cell>
          <cell r="C265" t="str">
            <v>Natal</v>
          </cell>
        </row>
        <row r="266">
          <cell r="A266">
            <v>44927</v>
          </cell>
          <cell r="C266" t="str">
            <v>Confraternização Universal</v>
          </cell>
        </row>
        <row r="267">
          <cell r="A267">
            <v>44977</v>
          </cell>
          <cell r="C267" t="str">
            <v>Carnaval</v>
          </cell>
        </row>
        <row r="268">
          <cell r="A268">
            <v>44978</v>
          </cell>
          <cell r="C268" t="str">
            <v>Carnaval</v>
          </cell>
        </row>
        <row r="269">
          <cell r="A269">
            <v>45023</v>
          </cell>
          <cell r="C269" t="str">
            <v>Paixão de Cristo</v>
          </cell>
        </row>
        <row r="270">
          <cell r="A270">
            <v>45037</v>
          </cell>
          <cell r="C270" t="str">
            <v>Tiradentes</v>
          </cell>
        </row>
        <row r="271">
          <cell r="A271">
            <v>45047</v>
          </cell>
          <cell r="C271" t="str">
            <v>Dia do Trabalho</v>
          </cell>
        </row>
        <row r="272">
          <cell r="A272">
            <v>45085</v>
          </cell>
          <cell r="C272" t="str">
            <v>Corpus Christi</v>
          </cell>
        </row>
        <row r="273">
          <cell r="A273">
            <v>45176</v>
          </cell>
          <cell r="C273" t="str">
            <v>Independência do Brasil</v>
          </cell>
        </row>
        <row r="274">
          <cell r="A274">
            <v>45211</v>
          </cell>
          <cell r="C274" t="str">
            <v>Nossa Sr.a Aparecida - Padroeira do Brasil</v>
          </cell>
        </row>
        <row r="275">
          <cell r="A275">
            <v>45232</v>
          </cell>
          <cell r="C275" t="str">
            <v>Finados</v>
          </cell>
        </row>
        <row r="276">
          <cell r="A276">
            <v>45245</v>
          </cell>
          <cell r="C276" t="str">
            <v>Proclamação da República</v>
          </cell>
        </row>
        <row r="277">
          <cell r="A277">
            <v>45285</v>
          </cell>
          <cell r="C277" t="str">
            <v>Natal</v>
          </cell>
        </row>
        <row r="278">
          <cell r="A278">
            <v>45292</v>
          </cell>
          <cell r="C278" t="str">
            <v>Confraternização Universal</v>
          </cell>
        </row>
        <row r="279">
          <cell r="A279">
            <v>45334</v>
          </cell>
          <cell r="C279" t="str">
            <v>Carnaval</v>
          </cell>
        </row>
        <row r="280">
          <cell r="A280">
            <v>45335</v>
          </cell>
          <cell r="C280" t="str">
            <v>Carnaval</v>
          </cell>
        </row>
        <row r="281">
          <cell r="A281">
            <v>45380</v>
          </cell>
          <cell r="C281" t="str">
            <v>Paixão de Cristo</v>
          </cell>
        </row>
        <row r="282">
          <cell r="A282">
            <v>45403</v>
          </cell>
          <cell r="C282" t="str">
            <v>Tiradentes</v>
          </cell>
        </row>
        <row r="283">
          <cell r="A283">
            <v>45413</v>
          </cell>
          <cell r="C283" t="str">
            <v>Dia do Trabalho</v>
          </cell>
        </row>
        <row r="284">
          <cell r="A284">
            <v>45442</v>
          </cell>
          <cell r="C284" t="str">
            <v>Corpus Christi</v>
          </cell>
        </row>
        <row r="285">
          <cell r="A285">
            <v>45542</v>
          </cell>
          <cell r="C285" t="str">
            <v>Independência do Brasil</v>
          </cell>
        </row>
        <row r="286">
          <cell r="A286">
            <v>45577</v>
          </cell>
          <cell r="C286" t="str">
            <v>Nossa Sr.a Aparecida - Padroeira do Brasil</v>
          </cell>
        </row>
        <row r="287">
          <cell r="A287">
            <v>45598</v>
          </cell>
          <cell r="C287" t="str">
            <v>Finados</v>
          </cell>
        </row>
        <row r="288">
          <cell r="A288">
            <v>45611</v>
          </cell>
          <cell r="C288" t="str">
            <v>Proclamação da República</v>
          </cell>
        </row>
        <row r="289">
          <cell r="A289">
            <v>45651</v>
          </cell>
          <cell r="C289" t="str">
            <v>Natal</v>
          </cell>
        </row>
        <row r="290">
          <cell r="A290">
            <v>45658</v>
          </cell>
          <cell r="C290" t="str">
            <v>Confraternização Universal</v>
          </cell>
        </row>
        <row r="291">
          <cell r="A291">
            <v>45719</v>
          </cell>
          <cell r="C291" t="str">
            <v>Carnaval</v>
          </cell>
        </row>
        <row r="292">
          <cell r="A292">
            <v>45720</v>
          </cell>
          <cell r="C292" t="str">
            <v>Carnaval</v>
          </cell>
        </row>
        <row r="293">
          <cell r="A293">
            <v>45765</v>
          </cell>
          <cell r="C293" t="str">
            <v>Paixão de Cristo</v>
          </cell>
        </row>
        <row r="294">
          <cell r="A294">
            <v>45768</v>
          </cell>
          <cell r="C294" t="str">
            <v>Tiradentes</v>
          </cell>
        </row>
        <row r="295">
          <cell r="A295">
            <v>45778</v>
          </cell>
          <cell r="C295" t="str">
            <v>Dia do Trabalho</v>
          </cell>
        </row>
        <row r="296">
          <cell r="A296">
            <v>45827</v>
          </cell>
          <cell r="C296" t="str">
            <v>Corpus Christi</v>
          </cell>
        </row>
        <row r="297">
          <cell r="A297">
            <v>45907</v>
          </cell>
          <cell r="C297" t="str">
            <v>Independência do Brasil</v>
          </cell>
        </row>
        <row r="298">
          <cell r="A298">
            <v>45942</v>
          </cell>
          <cell r="C298" t="str">
            <v>Nossa Sr.a Aparecida - Padroeira do Brasil</v>
          </cell>
        </row>
        <row r="299">
          <cell r="A299">
            <v>45963</v>
          </cell>
          <cell r="C299" t="str">
            <v>Finados</v>
          </cell>
        </row>
        <row r="300">
          <cell r="A300">
            <v>45976</v>
          </cell>
          <cell r="C300" t="str">
            <v>Proclamação da República</v>
          </cell>
        </row>
        <row r="301">
          <cell r="A301">
            <v>46016</v>
          </cell>
          <cell r="C301" t="str">
            <v>Natal</v>
          </cell>
        </row>
        <row r="302">
          <cell r="A302">
            <v>46023</v>
          </cell>
          <cell r="C302" t="str">
            <v>Confraternização Universal</v>
          </cell>
        </row>
        <row r="303">
          <cell r="A303">
            <v>46069</v>
          </cell>
          <cell r="C303" t="str">
            <v>Carnaval</v>
          </cell>
        </row>
        <row r="304">
          <cell r="A304">
            <v>46070</v>
          </cell>
          <cell r="C304" t="str">
            <v>Carnaval</v>
          </cell>
        </row>
        <row r="305">
          <cell r="A305">
            <v>46115</v>
          </cell>
          <cell r="C305" t="str">
            <v>Paixão de Cristo</v>
          </cell>
        </row>
        <row r="306">
          <cell r="A306">
            <v>46133</v>
          </cell>
          <cell r="C306" t="str">
            <v>Tiradentes</v>
          </cell>
        </row>
        <row r="307">
          <cell r="A307">
            <v>46143</v>
          </cell>
          <cell r="C307" t="str">
            <v>Dia do Trabalho</v>
          </cell>
        </row>
        <row r="308">
          <cell r="A308">
            <v>46177</v>
          </cell>
          <cell r="C308" t="str">
            <v>Corpus Christi</v>
          </cell>
        </row>
        <row r="309">
          <cell r="A309">
            <v>46272</v>
          </cell>
          <cell r="C309" t="str">
            <v>Independência do Brasil</v>
          </cell>
        </row>
        <row r="310">
          <cell r="A310">
            <v>46307</v>
          </cell>
          <cell r="C310" t="str">
            <v>Nossa Sr.a Aparecida - Padroeira do Brasil</v>
          </cell>
        </row>
        <row r="311">
          <cell r="A311">
            <v>46328</v>
          </cell>
          <cell r="C311" t="str">
            <v>Finados</v>
          </cell>
        </row>
        <row r="312">
          <cell r="A312">
            <v>46341</v>
          </cell>
          <cell r="C312" t="str">
            <v>Proclamação da República</v>
          </cell>
        </row>
        <row r="313">
          <cell r="A313">
            <v>46381</v>
          </cell>
          <cell r="C313" t="str">
            <v>Natal</v>
          </cell>
        </row>
        <row r="314">
          <cell r="A314">
            <v>46388</v>
          </cell>
          <cell r="C314" t="str">
            <v>Confraternização Universal</v>
          </cell>
        </row>
        <row r="315">
          <cell r="A315">
            <v>46426</v>
          </cell>
          <cell r="C315" t="str">
            <v>Carnaval</v>
          </cell>
        </row>
        <row r="316">
          <cell r="A316">
            <v>46427</v>
          </cell>
          <cell r="C316" t="str">
            <v>Carnaval</v>
          </cell>
        </row>
        <row r="317">
          <cell r="A317">
            <v>46472</v>
          </cell>
          <cell r="C317" t="str">
            <v>Paixão de Cristo</v>
          </cell>
        </row>
        <row r="318">
          <cell r="A318">
            <v>46498</v>
          </cell>
          <cell r="C318" t="str">
            <v>Tiradentes</v>
          </cell>
        </row>
        <row r="319">
          <cell r="A319">
            <v>46508</v>
          </cell>
          <cell r="C319" t="str">
            <v>Dia do Trabalho</v>
          </cell>
        </row>
        <row r="320">
          <cell r="A320">
            <v>46534</v>
          </cell>
          <cell r="C320" t="str">
            <v>Corpus Christi</v>
          </cell>
        </row>
        <row r="321">
          <cell r="A321">
            <v>46637</v>
          </cell>
          <cell r="C321" t="str">
            <v>Independência do Brasil</v>
          </cell>
        </row>
        <row r="322">
          <cell r="A322">
            <v>46672</v>
          </cell>
          <cell r="C322" t="str">
            <v>Nossa Sr.a Aparecida - Padroeira do Brasil</v>
          </cell>
        </row>
        <row r="323">
          <cell r="A323">
            <v>46693</v>
          </cell>
          <cell r="C323" t="str">
            <v>Finados</v>
          </cell>
        </row>
        <row r="324">
          <cell r="A324">
            <v>46706</v>
          </cell>
          <cell r="C324" t="str">
            <v>Proclamação da República</v>
          </cell>
        </row>
        <row r="325">
          <cell r="A325">
            <v>46746</v>
          </cell>
          <cell r="C325" t="str">
            <v>Natal</v>
          </cell>
        </row>
        <row r="326">
          <cell r="A326">
            <v>46753</v>
          </cell>
          <cell r="C326" t="str">
            <v>Confraternização Universal</v>
          </cell>
        </row>
        <row r="327">
          <cell r="A327">
            <v>46811</v>
          </cell>
          <cell r="C327" t="str">
            <v>Carnaval</v>
          </cell>
        </row>
        <row r="328">
          <cell r="A328">
            <v>46812</v>
          </cell>
          <cell r="C328" t="str">
            <v>Carnaval</v>
          </cell>
        </row>
        <row r="329">
          <cell r="A329">
            <v>46857</v>
          </cell>
          <cell r="C329" t="str">
            <v>Paixão de Cristo</v>
          </cell>
        </row>
        <row r="330">
          <cell r="A330">
            <v>46864</v>
          </cell>
          <cell r="C330" t="str">
            <v>Tiradentes</v>
          </cell>
        </row>
        <row r="331">
          <cell r="A331">
            <v>46874</v>
          </cell>
          <cell r="C331" t="str">
            <v>Dia do Trabalho</v>
          </cell>
        </row>
        <row r="332">
          <cell r="A332">
            <v>46919</v>
          </cell>
          <cell r="C332" t="str">
            <v>Corpus Christi</v>
          </cell>
        </row>
        <row r="333">
          <cell r="A333">
            <v>47003</v>
          </cell>
          <cell r="C333" t="str">
            <v>Independência do Brasil</v>
          </cell>
        </row>
        <row r="334">
          <cell r="A334">
            <v>47038</v>
          </cell>
          <cell r="C334" t="str">
            <v>Nossa Sr.a Aparecida - Padroeira do Brasil</v>
          </cell>
        </row>
        <row r="335">
          <cell r="A335">
            <v>47059</v>
          </cell>
          <cell r="C335" t="str">
            <v>Finados</v>
          </cell>
        </row>
        <row r="336">
          <cell r="A336">
            <v>47072</v>
          </cell>
          <cell r="C336" t="str">
            <v>Proclamação da República</v>
          </cell>
        </row>
        <row r="337">
          <cell r="A337">
            <v>47112</v>
          </cell>
          <cell r="C337" t="str">
            <v>Natal</v>
          </cell>
        </row>
        <row r="338">
          <cell r="A338">
            <v>47119</v>
          </cell>
          <cell r="C338" t="str">
            <v>Confraternização Universal</v>
          </cell>
        </row>
        <row r="339">
          <cell r="A339">
            <v>47161</v>
          </cell>
          <cell r="C339" t="str">
            <v>Carnaval</v>
          </cell>
        </row>
        <row r="340">
          <cell r="A340">
            <v>47162</v>
          </cell>
          <cell r="C340" t="str">
            <v>Carnaval</v>
          </cell>
        </row>
        <row r="341">
          <cell r="A341">
            <v>47207</v>
          </cell>
          <cell r="C341" t="str">
            <v>Paixão de Cristo</v>
          </cell>
        </row>
        <row r="342">
          <cell r="A342">
            <v>47229</v>
          </cell>
          <cell r="C342" t="str">
            <v>Tiradentes</v>
          </cell>
        </row>
        <row r="343">
          <cell r="A343">
            <v>47239</v>
          </cell>
          <cell r="C343" t="str">
            <v>Dia do Trabalho</v>
          </cell>
        </row>
        <row r="344">
          <cell r="A344">
            <v>47269</v>
          </cell>
          <cell r="C344" t="str">
            <v>Corpus Christi</v>
          </cell>
        </row>
        <row r="345">
          <cell r="A345">
            <v>47368</v>
          </cell>
          <cell r="C345" t="str">
            <v>Independência do Brasil</v>
          </cell>
        </row>
        <row r="346">
          <cell r="A346">
            <v>47403</v>
          </cell>
          <cell r="C346" t="str">
            <v>Nossa Sr.a Aparecida - Padroeira do Brasil</v>
          </cell>
        </row>
        <row r="347">
          <cell r="A347">
            <v>47424</v>
          </cell>
          <cell r="C347" t="str">
            <v>Finados</v>
          </cell>
        </row>
        <row r="348">
          <cell r="A348">
            <v>47437</v>
          </cell>
          <cell r="C348" t="str">
            <v>Proclamação da República</v>
          </cell>
        </row>
        <row r="349">
          <cell r="A349">
            <v>47477</v>
          </cell>
          <cell r="C349" t="str">
            <v>Natal</v>
          </cell>
        </row>
        <row r="350">
          <cell r="A350">
            <v>47484</v>
          </cell>
          <cell r="C350" t="str">
            <v>Confraternização Universal</v>
          </cell>
        </row>
        <row r="351">
          <cell r="A351">
            <v>47546</v>
          </cell>
          <cell r="C351" t="str">
            <v>Carnaval</v>
          </cell>
        </row>
        <row r="352">
          <cell r="A352">
            <v>47547</v>
          </cell>
          <cell r="C352" t="str">
            <v>Carnaval</v>
          </cell>
        </row>
        <row r="353">
          <cell r="A353">
            <v>47592</v>
          </cell>
          <cell r="C353" t="str">
            <v>Paixão de Cristo</v>
          </cell>
        </row>
        <row r="354">
          <cell r="A354">
            <v>47594</v>
          </cell>
          <cell r="C354" t="str">
            <v>Tiradentes</v>
          </cell>
        </row>
        <row r="355">
          <cell r="A355">
            <v>47604</v>
          </cell>
          <cell r="C355" t="str">
            <v>Dia do Trabalho</v>
          </cell>
        </row>
        <row r="356">
          <cell r="A356">
            <v>47654</v>
          </cell>
          <cell r="C356" t="str">
            <v>Corpus Christi</v>
          </cell>
        </row>
        <row r="357">
          <cell r="A357">
            <v>47733</v>
          </cell>
          <cell r="C357" t="str">
            <v>Independência do Brasil</v>
          </cell>
        </row>
        <row r="358">
          <cell r="A358">
            <v>47768</v>
          </cell>
          <cell r="C358" t="str">
            <v>Nossa Sr.a Aparecida - Padroeira do Brasil</v>
          </cell>
        </row>
        <row r="359">
          <cell r="A359">
            <v>47789</v>
          </cell>
          <cell r="C359" t="str">
            <v>Finados</v>
          </cell>
        </row>
        <row r="360">
          <cell r="A360">
            <v>47802</v>
          </cell>
          <cell r="C360" t="str">
            <v>Proclamação da República</v>
          </cell>
        </row>
        <row r="361">
          <cell r="A361">
            <v>47842</v>
          </cell>
          <cell r="C361" t="str">
            <v>Natal</v>
          </cell>
        </row>
        <row r="362">
          <cell r="A362">
            <v>47849</v>
          </cell>
          <cell r="C362" t="str">
            <v>Confraternização Universal</v>
          </cell>
        </row>
        <row r="363">
          <cell r="A363">
            <v>47903</v>
          </cell>
          <cell r="C363" t="str">
            <v>Carnaval</v>
          </cell>
        </row>
        <row r="364">
          <cell r="A364">
            <v>47904</v>
          </cell>
          <cell r="C364" t="str">
            <v>Carnaval</v>
          </cell>
        </row>
        <row r="365">
          <cell r="A365">
            <v>47949</v>
          </cell>
          <cell r="C365" t="str">
            <v>Paixão de Cristo</v>
          </cell>
        </row>
        <row r="366">
          <cell r="A366">
            <v>47959</v>
          </cell>
          <cell r="C366" t="str">
            <v>Tiradentes</v>
          </cell>
        </row>
        <row r="367">
          <cell r="A367">
            <v>47969</v>
          </cell>
          <cell r="C367" t="str">
            <v>Dia do Trabalho</v>
          </cell>
        </row>
        <row r="368">
          <cell r="A368">
            <v>48011</v>
          </cell>
          <cell r="C368" t="str">
            <v>Corpus Christi</v>
          </cell>
        </row>
        <row r="369">
          <cell r="A369">
            <v>48098</v>
          </cell>
          <cell r="C369" t="str">
            <v>Independência do Brasil</v>
          </cell>
        </row>
        <row r="370">
          <cell r="A370">
            <v>48133</v>
          </cell>
          <cell r="C370" t="str">
            <v>Nossa Sr.a Aparecida - Padroeira do Brasil</v>
          </cell>
        </row>
        <row r="371">
          <cell r="A371">
            <v>48154</v>
          </cell>
          <cell r="C371" t="str">
            <v>Finados</v>
          </cell>
        </row>
        <row r="372">
          <cell r="A372">
            <v>48167</v>
          </cell>
          <cell r="C372" t="str">
            <v>Proclamação da República</v>
          </cell>
        </row>
        <row r="373">
          <cell r="A373">
            <v>48207</v>
          </cell>
          <cell r="C373" t="str">
            <v>Natal</v>
          </cell>
        </row>
        <row r="374">
          <cell r="A374">
            <v>48214</v>
          </cell>
          <cell r="C374" t="str">
            <v>Confraternização Universal</v>
          </cell>
        </row>
        <row r="375">
          <cell r="A375">
            <v>48253</v>
          </cell>
          <cell r="C375" t="str">
            <v>Carnaval</v>
          </cell>
        </row>
        <row r="376">
          <cell r="A376">
            <v>48254</v>
          </cell>
          <cell r="C376" t="str">
            <v>Carnaval</v>
          </cell>
        </row>
        <row r="377">
          <cell r="A377">
            <v>48299</v>
          </cell>
          <cell r="C377" t="str">
            <v>Paixão de Cristo</v>
          </cell>
        </row>
        <row r="378">
          <cell r="A378">
            <v>48325</v>
          </cell>
          <cell r="C378" t="str">
            <v>Tiradentes</v>
          </cell>
        </row>
        <row r="379">
          <cell r="A379">
            <v>48335</v>
          </cell>
          <cell r="C379" t="str">
            <v>Dia do Trabalho</v>
          </cell>
        </row>
        <row r="380">
          <cell r="A380">
            <v>48361</v>
          </cell>
          <cell r="C380" t="str">
            <v>Corpus Christi</v>
          </cell>
        </row>
        <row r="381">
          <cell r="A381">
            <v>48464</v>
          </cell>
          <cell r="C381" t="str">
            <v>Independência do Brasil</v>
          </cell>
        </row>
        <row r="382">
          <cell r="A382">
            <v>48499</v>
          </cell>
          <cell r="C382" t="str">
            <v>Nossa Sr.a Aparecida - Padroeira do Brasil</v>
          </cell>
        </row>
        <row r="383">
          <cell r="A383">
            <v>48520</v>
          </cell>
          <cell r="C383" t="str">
            <v>Finados</v>
          </cell>
        </row>
        <row r="384">
          <cell r="A384">
            <v>48533</v>
          </cell>
          <cell r="C384" t="str">
            <v>Proclamação da República</v>
          </cell>
        </row>
        <row r="385">
          <cell r="A385">
            <v>48573</v>
          </cell>
          <cell r="C385" t="str">
            <v>Natal</v>
          </cell>
        </row>
        <row r="386">
          <cell r="A386">
            <v>48580</v>
          </cell>
          <cell r="C386" t="str">
            <v>Confraternização Universal</v>
          </cell>
        </row>
        <row r="387">
          <cell r="A387">
            <v>48638</v>
          </cell>
          <cell r="C387" t="str">
            <v>Carnaval</v>
          </cell>
        </row>
        <row r="388">
          <cell r="A388">
            <v>48639</v>
          </cell>
          <cell r="C388" t="str">
            <v>Carnaval</v>
          </cell>
        </row>
        <row r="389">
          <cell r="A389">
            <v>48684</v>
          </cell>
          <cell r="C389" t="str">
            <v>Paixão de Cristo</v>
          </cell>
        </row>
        <row r="390">
          <cell r="A390">
            <v>48690</v>
          </cell>
          <cell r="C390" t="str">
            <v>Tiradentes</v>
          </cell>
        </row>
        <row r="391">
          <cell r="A391">
            <v>48700</v>
          </cell>
          <cell r="C391" t="str">
            <v>Dia do Trabalho</v>
          </cell>
        </row>
        <row r="392">
          <cell r="A392">
            <v>48746</v>
          </cell>
          <cell r="C392" t="str">
            <v>Corpus Christi</v>
          </cell>
        </row>
        <row r="393">
          <cell r="A393">
            <v>48829</v>
          </cell>
          <cell r="C393" t="str">
            <v>Independência do Brasil</v>
          </cell>
        </row>
        <row r="394">
          <cell r="A394">
            <v>48864</v>
          </cell>
          <cell r="C394" t="str">
            <v>Nossa Sr.a Aparecida - Padroeira do Brasil</v>
          </cell>
        </row>
        <row r="395">
          <cell r="A395">
            <v>48885</v>
          </cell>
          <cell r="C395" t="str">
            <v>Finados</v>
          </cell>
        </row>
        <row r="396">
          <cell r="A396">
            <v>48898</v>
          </cell>
          <cell r="C396" t="str">
            <v>Proclamação da República</v>
          </cell>
        </row>
        <row r="397">
          <cell r="A397">
            <v>48938</v>
          </cell>
          <cell r="C397" t="str">
            <v>Natal</v>
          </cell>
        </row>
        <row r="398">
          <cell r="A398">
            <v>48945</v>
          </cell>
          <cell r="C398" t="str">
            <v>Confraternização Universal</v>
          </cell>
        </row>
        <row r="399">
          <cell r="A399">
            <v>48995</v>
          </cell>
          <cell r="C399" t="str">
            <v>Carnaval</v>
          </cell>
        </row>
        <row r="400">
          <cell r="A400">
            <v>48996</v>
          </cell>
          <cell r="C400" t="str">
            <v>Carnaval</v>
          </cell>
        </row>
        <row r="401">
          <cell r="A401">
            <v>49041</v>
          </cell>
          <cell r="C401" t="str">
            <v>Paixão de Cristo</v>
          </cell>
        </row>
        <row r="402">
          <cell r="A402">
            <v>49055</v>
          </cell>
          <cell r="C402" t="str">
            <v>Tiradentes</v>
          </cell>
        </row>
        <row r="403">
          <cell r="A403">
            <v>49065</v>
          </cell>
          <cell r="C403" t="str">
            <v>Dia do Trabalho</v>
          </cell>
        </row>
        <row r="404">
          <cell r="A404">
            <v>49103</v>
          </cell>
          <cell r="C404" t="str">
            <v>Corpus Christi</v>
          </cell>
        </row>
        <row r="405">
          <cell r="A405">
            <v>49194</v>
          </cell>
          <cell r="C405" t="str">
            <v>Independência do Brasil</v>
          </cell>
        </row>
        <row r="406">
          <cell r="A406">
            <v>49229</v>
          </cell>
          <cell r="C406" t="str">
            <v>Nossa Sr.a Aparecida - Padroeira do Brasil</v>
          </cell>
        </row>
        <row r="407">
          <cell r="A407">
            <v>49250</v>
          </cell>
          <cell r="C407" t="str">
            <v>Finados</v>
          </cell>
        </row>
        <row r="408">
          <cell r="A408">
            <v>49263</v>
          </cell>
          <cell r="C408" t="str">
            <v>Proclamação da República</v>
          </cell>
        </row>
        <row r="409">
          <cell r="A409">
            <v>49303</v>
          </cell>
          <cell r="C409" t="str">
            <v>Natal</v>
          </cell>
        </row>
        <row r="410">
          <cell r="A410">
            <v>49310</v>
          </cell>
          <cell r="C410" t="str">
            <v>Confraternização Universal</v>
          </cell>
        </row>
        <row r="411">
          <cell r="A411">
            <v>49345</v>
          </cell>
          <cell r="C411" t="str">
            <v>Carnaval</v>
          </cell>
        </row>
        <row r="412">
          <cell r="A412">
            <v>49346</v>
          </cell>
          <cell r="C412" t="str">
            <v>Carnaval</v>
          </cell>
        </row>
        <row r="413">
          <cell r="A413">
            <v>49391</v>
          </cell>
          <cell r="C413" t="str">
            <v>Paixão de Cristo</v>
          </cell>
        </row>
        <row r="414">
          <cell r="A414">
            <v>49420</v>
          </cell>
          <cell r="C414" t="str">
            <v>Tiradentes</v>
          </cell>
        </row>
        <row r="415">
          <cell r="A415">
            <v>49430</v>
          </cell>
          <cell r="C415" t="str">
            <v>Dia do Trabalho</v>
          </cell>
        </row>
        <row r="416">
          <cell r="A416">
            <v>49453</v>
          </cell>
          <cell r="C416" t="str">
            <v>Corpus Christi</v>
          </cell>
        </row>
        <row r="417">
          <cell r="A417">
            <v>49559</v>
          </cell>
          <cell r="C417" t="str">
            <v>Independência do Brasil</v>
          </cell>
        </row>
        <row r="418">
          <cell r="A418">
            <v>49594</v>
          </cell>
          <cell r="C418" t="str">
            <v>Nossa Sr.a Aparecida - Padroeira do Brasil</v>
          </cell>
        </row>
        <row r="419">
          <cell r="A419">
            <v>49615</v>
          </cell>
          <cell r="C419" t="str">
            <v>Finados</v>
          </cell>
        </row>
        <row r="420">
          <cell r="A420">
            <v>49628</v>
          </cell>
          <cell r="C420" t="str">
            <v>Proclamação da República</v>
          </cell>
        </row>
        <row r="421">
          <cell r="A421">
            <v>49668</v>
          </cell>
          <cell r="C421" t="str">
            <v>Natal</v>
          </cell>
        </row>
        <row r="422">
          <cell r="A422">
            <v>49675</v>
          </cell>
          <cell r="C422" t="str">
            <v>Confraternização Universal</v>
          </cell>
        </row>
        <row r="423">
          <cell r="A423">
            <v>49730</v>
          </cell>
          <cell r="C423" t="str">
            <v>Carnaval</v>
          </cell>
        </row>
        <row r="424">
          <cell r="A424">
            <v>49731</v>
          </cell>
          <cell r="C424" t="str">
            <v>Carnaval</v>
          </cell>
        </row>
        <row r="425">
          <cell r="A425">
            <v>49776</v>
          </cell>
          <cell r="C425" t="str">
            <v>Paixão de Cristo</v>
          </cell>
        </row>
        <row r="426">
          <cell r="A426">
            <v>49786</v>
          </cell>
          <cell r="C426" t="str">
            <v>Tiradentes</v>
          </cell>
        </row>
        <row r="427">
          <cell r="A427">
            <v>49796</v>
          </cell>
          <cell r="C427" t="str">
            <v>Dia do Trabalho</v>
          </cell>
        </row>
        <row r="428">
          <cell r="A428">
            <v>49838</v>
          </cell>
          <cell r="C428" t="str">
            <v>Corpus Christi</v>
          </cell>
        </row>
        <row r="429">
          <cell r="A429">
            <v>49925</v>
          </cell>
          <cell r="C429" t="str">
            <v>Independência do Brasil</v>
          </cell>
        </row>
        <row r="430">
          <cell r="A430">
            <v>49960</v>
          </cell>
          <cell r="C430" t="str">
            <v>Nossa Sr.a Aparecida - Padroeira do Brasil</v>
          </cell>
        </row>
        <row r="431">
          <cell r="A431">
            <v>49981</v>
          </cell>
          <cell r="C431" t="str">
            <v>Finados</v>
          </cell>
        </row>
        <row r="432">
          <cell r="A432">
            <v>49994</v>
          </cell>
          <cell r="C432" t="str">
            <v>Proclamação da República</v>
          </cell>
        </row>
        <row r="433">
          <cell r="A433">
            <v>50034</v>
          </cell>
          <cell r="C433" t="str">
            <v>Natal</v>
          </cell>
        </row>
        <row r="434">
          <cell r="A434">
            <v>50041</v>
          </cell>
          <cell r="C434" t="str">
            <v>Confraternização Universal</v>
          </cell>
        </row>
        <row r="435">
          <cell r="A435">
            <v>50087</v>
          </cell>
          <cell r="C435" t="str">
            <v>Carnaval</v>
          </cell>
        </row>
        <row r="436">
          <cell r="A436">
            <v>50088</v>
          </cell>
          <cell r="C436" t="str">
            <v>Carnaval</v>
          </cell>
        </row>
        <row r="437">
          <cell r="A437">
            <v>50133</v>
          </cell>
          <cell r="C437" t="str">
            <v>Paixão de Cristo</v>
          </cell>
        </row>
        <row r="438">
          <cell r="A438">
            <v>50151</v>
          </cell>
          <cell r="C438" t="str">
            <v>Tiradentes</v>
          </cell>
        </row>
        <row r="439">
          <cell r="A439">
            <v>50161</v>
          </cell>
          <cell r="C439" t="str">
            <v>Dia do Trabalho</v>
          </cell>
        </row>
        <row r="440">
          <cell r="A440">
            <v>50195</v>
          </cell>
          <cell r="C440" t="str">
            <v>Corpus Christi</v>
          </cell>
        </row>
        <row r="441">
          <cell r="A441">
            <v>50290</v>
          </cell>
          <cell r="C441" t="str">
            <v>Independência do Brasil</v>
          </cell>
        </row>
        <row r="442">
          <cell r="A442">
            <v>50325</v>
          </cell>
          <cell r="C442" t="str">
            <v>Nossa Sr.a Aparecida - Padroeira do Brasil</v>
          </cell>
        </row>
        <row r="443">
          <cell r="A443">
            <v>50346</v>
          </cell>
          <cell r="C443" t="str">
            <v>Finados</v>
          </cell>
        </row>
        <row r="444">
          <cell r="A444">
            <v>50359</v>
          </cell>
          <cell r="C444" t="str">
            <v>Proclamação da República</v>
          </cell>
        </row>
        <row r="445">
          <cell r="A445">
            <v>50399</v>
          </cell>
          <cell r="C445" t="str">
            <v>Natal</v>
          </cell>
        </row>
        <row r="446">
          <cell r="A446">
            <v>50406</v>
          </cell>
          <cell r="C446" t="str">
            <v>Confraternização Universal</v>
          </cell>
        </row>
        <row r="447">
          <cell r="A447">
            <v>50472</v>
          </cell>
          <cell r="C447" t="str">
            <v>Carnaval</v>
          </cell>
        </row>
        <row r="448">
          <cell r="A448">
            <v>50473</v>
          </cell>
          <cell r="C448" t="str">
            <v>Carnaval</v>
          </cell>
        </row>
        <row r="449">
          <cell r="A449">
            <v>50516</v>
          </cell>
          <cell r="C449" t="str">
            <v>Tiradentes</v>
          </cell>
        </row>
        <row r="450">
          <cell r="A450">
            <v>50518</v>
          </cell>
          <cell r="C450" t="str">
            <v>Paixão de Cristo</v>
          </cell>
        </row>
        <row r="451">
          <cell r="A451">
            <v>50526</v>
          </cell>
          <cell r="C451" t="str">
            <v>Dia do Trabalho</v>
          </cell>
        </row>
        <row r="452">
          <cell r="A452">
            <v>50580</v>
          </cell>
          <cell r="C452" t="str">
            <v>Corpus Christi</v>
          </cell>
        </row>
        <row r="453">
          <cell r="A453">
            <v>50655</v>
          </cell>
          <cell r="C453" t="str">
            <v>Independência do Brasil</v>
          </cell>
        </row>
        <row r="454">
          <cell r="A454">
            <v>50690</v>
          </cell>
          <cell r="C454" t="str">
            <v>Nossa Sr.a Aparecida - Padroeira do Brasil</v>
          </cell>
        </row>
        <row r="455">
          <cell r="A455">
            <v>50711</v>
          </cell>
          <cell r="C455" t="str">
            <v>Finados</v>
          </cell>
        </row>
        <row r="456">
          <cell r="A456">
            <v>50724</v>
          </cell>
          <cell r="C456" t="str">
            <v>Proclamação da República</v>
          </cell>
        </row>
        <row r="457">
          <cell r="A457">
            <v>50764</v>
          </cell>
          <cell r="C457" t="str">
            <v>Natal</v>
          </cell>
        </row>
        <row r="458">
          <cell r="A458">
            <v>50771</v>
          </cell>
          <cell r="C458" t="str">
            <v>Confraternização Universal</v>
          </cell>
        </row>
        <row r="459">
          <cell r="A459">
            <v>50822</v>
          </cell>
          <cell r="C459" t="str">
            <v>Carnaval</v>
          </cell>
        </row>
        <row r="460">
          <cell r="A460">
            <v>50823</v>
          </cell>
          <cell r="C460" t="str">
            <v>Carnaval</v>
          </cell>
        </row>
        <row r="461">
          <cell r="A461">
            <v>50868</v>
          </cell>
          <cell r="C461" t="str">
            <v>Paixão de Cristo</v>
          </cell>
        </row>
        <row r="462">
          <cell r="A462">
            <v>50881</v>
          </cell>
          <cell r="C462" t="str">
            <v>Tiradentes</v>
          </cell>
        </row>
        <row r="463">
          <cell r="A463">
            <v>50891</v>
          </cell>
          <cell r="C463" t="str">
            <v>Dia do Trabalho</v>
          </cell>
        </row>
        <row r="464">
          <cell r="A464">
            <v>50930</v>
          </cell>
          <cell r="C464" t="str">
            <v>Corpus Christi</v>
          </cell>
        </row>
        <row r="465">
          <cell r="A465">
            <v>51020</v>
          </cell>
          <cell r="C465" t="str">
            <v>Independência do Brasil</v>
          </cell>
        </row>
        <row r="466">
          <cell r="A466">
            <v>51055</v>
          </cell>
          <cell r="C466" t="str">
            <v>Nossa Sr.a Aparecida - Padroeira do Brasil</v>
          </cell>
        </row>
        <row r="467">
          <cell r="A467">
            <v>51076</v>
          </cell>
          <cell r="C467" t="str">
            <v>Finados</v>
          </cell>
        </row>
        <row r="468">
          <cell r="A468">
            <v>51089</v>
          </cell>
          <cell r="C468" t="str">
            <v>Proclamação da República</v>
          </cell>
        </row>
        <row r="469">
          <cell r="A469">
            <v>51129</v>
          </cell>
          <cell r="C469" t="str">
            <v>Natal</v>
          </cell>
        </row>
        <row r="470">
          <cell r="A470">
            <v>51136</v>
          </cell>
          <cell r="C470" t="str">
            <v>Confraternização Universal</v>
          </cell>
        </row>
        <row r="471">
          <cell r="A471">
            <v>51179</v>
          </cell>
          <cell r="C471" t="str">
            <v>Carnaval</v>
          </cell>
        </row>
        <row r="472">
          <cell r="A472">
            <v>51180</v>
          </cell>
          <cell r="C472" t="str">
            <v>Carnaval</v>
          </cell>
        </row>
        <row r="473">
          <cell r="A473">
            <v>51225</v>
          </cell>
          <cell r="C473" t="str">
            <v>Paixão de Cristo</v>
          </cell>
        </row>
        <row r="474">
          <cell r="A474">
            <v>51247</v>
          </cell>
          <cell r="C474" t="str">
            <v>Tiradentes</v>
          </cell>
        </row>
        <row r="475">
          <cell r="A475">
            <v>51257</v>
          </cell>
          <cell r="C475" t="str">
            <v>Dia do Trabalho</v>
          </cell>
        </row>
        <row r="476">
          <cell r="A476">
            <v>51287</v>
          </cell>
          <cell r="C476" t="str">
            <v>Corpus Christi</v>
          </cell>
        </row>
        <row r="477">
          <cell r="A477">
            <v>51386</v>
          </cell>
          <cell r="C477" t="str">
            <v>Independência do Brasil</v>
          </cell>
        </row>
        <row r="478">
          <cell r="A478">
            <v>51421</v>
          </cell>
          <cell r="C478" t="str">
            <v>Nossa Sr.a Aparecida - Padroeira do Brasil</v>
          </cell>
        </row>
        <row r="479">
          <cell r="A479">
            <v>51442</v>
          </cell>
          <cell r="C479" t="str">
            <v>Finados</v>
          </cell>
        </row>
        <row r="480">
          <cell r="A480">
            <v>51455</v>
          </cell>
          <cell r="C480" t="str">
            <v>Proclamação da República</v>
          </cell>
        </row>
        <row r="481">
          <cell r="A481">
            <v>51495</v>
          </cell>
          <cell r="C481" t="str">
            <v>Natal</v>
          </cell>
        </row>
        <row r="482">
          <cell r="A482">
            <v>51502</v>
          </cell>
          <cell r="C482" t="str">
            <v>Confraternização Universal</v>
          </cell>
        </row>
        <row r="483">
          <cell r="A483">
            <v>51564</v>
          </cell>
          <cell r="C483" t="str">
            <v>Carnaval</v>
          </cell>
        </row>
        <row r="484">
          <cell r="A484">
            <v>51565</v>
          </cell>
          <cell r="C484" t="str">
            <v>Carnaval</v>
          </cell>
        </row>
        <row r="485">
          <cell r="A485">
            <v>51610</v>
          </cell>
          <cell r="C485" t="str">
            <v>Paixão de Cristo</v>
          </cell>
        </row>
        <row r="486">
          <cell r="A486">
            <v>51612</v>
          </cell>
          <cell r="C486" t="str">
            <v>Tiradentes</v>
          </cell>
        </row>
        <row r="487">
          <cell r="A487">
            <v>51622</v>
          </cell>
          <cell r="C487" t="str">
            <v>Dia do Trabalho</v>
          </cell>
        </row>
        <row r="488">
          <cell r="A488">
            <v>51672</v>
          </cell>
          <cell r="C488" t="str">
            <v>Corpus Christi</v>
          </cell>
        </row>
        <row r="489">
          <cell r="A489">
            <v>51751</v>
          </cell>
          <cell r="C489" t="str">
            <v>Independência do Brasil</v>
          </cell>
        </row>
        <row r="490">
          <cell r="A490">
            <v>51786</v>
          </cell>
          <cell r="C490" t="str">
            <v>Nossa Sr.a Aparecida - Padroeira do Brasil</v>
          </cell>
        </row>
        <row r="491">
          <cell r="A491">
            <v>51807</v>
          </cell>
          <cell r="C491" t="str">
            <v>Finados</v>
          </cell>
        </row>
        <row r="492">
          <cell r="A492">
            <v>51820</v>
          </cell>
          <cell r="C492" t="str">
            <v>Proclamação da República</v>
          </cell>
        </row>
        <row r="493">
          <cell r="A493">
            <v>51860</v>
          </cell>
          <cell r="C493" t="str">
            <v>Natal</v>
          </cell>
        </row>
        <row r="494">
          <cell r="A494">
            <v>51867</v>
          </cell>
          <cell r="C494" t="str">
            <v>Confraternização Universal</v>
          </cell>
        </row>
        <row r="495">
          <cell r="A495">
            <v>51914</v>
          </cell>
          <cell r="C495" t="str">
            <v>Carnaval</v>
          </cell>
        </row>
        <row r="496">
          <cell r="A496">
            <v>51915</v>
          </cell>
          <cell r="C496" t="str">
            <v>Carnaval</v>
          </cell>
        </row>
        <row r="497">
          <cell r="A497">
            <v>51960</v>
          </cell>
          <cell r="C497" t="str">
            <v>Paixão de Cristo</v>
          </cell>
        </row>
        <row r="498">
          <cell r="A498">
            <v>51977</v>
          </cell>
          <cell r="C498" t="str">
            <v>Tiradentes</v>
          </cell>
        </row>
        <row r="499">
          <cell r="A499">
            <v>51987</v>
          </cell>
          <cell r="C499" t="str">
            <v>Dia do Trabalho</v>
          </cell>
        </row>
        <row r="500">
          <cell r="A500">
            <v>52022</v>
          </cell>
          <cell r="C500" t="str">
            <v>Corpus Christi</v>
          </cell>
        </row>
        <row r="501">
          <cell r="A501">
            <v>52116</v>
          </cell>
          <cell r="C501" t="str">
            <v>Independência do Brasil</v>
          </cell>
        </row>
        <row r="502">
          <cell r="A502">
            <v>52151</v>
          </cell>
          <cell r="C502" t="str">
            <v>Nossa Sr.a Aparecida - Padroeira do Brasil</v>
          </cell>
        </row>
        <row r="503">
          <cell r="A503">
            <v>52172</v>
          </cell>
          <cell r="C503" t="str">
            <v>Finados</v>
          </cell>
        </row>
        <row r="504">
          <cell r="A504">
            <v>52185</v>
          </cell>
          <cell r="C504" t="str">
            <v>Proclamação da República</v>
          </cell>
        </row>
        <row r="505">
          <cell r="A505">
            <v>52225</v>
          </cell>
          <cell r="C505" t="str">
            <v>Natal</v>
          </cell>
        </row>
        <row r="506">
          <cell r="A506">
            <v>52232</v>
          </cell>
          <cell r="C506" t="str">
            <v>Confraternização Universal</v>
          </cell>
        </row>
        <row r="507">
          <cell r="A507">
            <v>52271</v>
          </cell>
          <cell r="C507" t="str">
            <v>Carnaval</v>
          </cell>
        </row>
        <row r="508">
          <cell r="A508">
            <v>52272</v>
          </cell>
          <cell r="C508" t="str">
            <v>Carnaval</v>
          </cell>
        </row>
        <row r="509">
          <cell r="A509">
            <v>52317</v>
          </cell>
          <cell r="C509" t="str">
            <v>Paixão de Cristo</v>
          </cell>
        </row>
        <row r="510">
          <cell r="A510">
            <v>52342</v>
          </cell>
          <cell r="C510" t="str">
            <v>Tiradentes</v>
          </cell>
        </row>
        <row r="511">
          <cell r="A511">
            <v>52352</v>
          </cell>
          <cell r="C511" t="str">
            <v>Dia do Trabalho</v>
          </cell>
        </row>
        <row r="512">
          <cell r="A512">
            <v>52379</v>
          </cell>
          <cell r="C512" t="str">
            <v>Corpus Christi</v>
          </cell>
        </row>
        <row r="513">
          <cell r="A513">
            <v>52481</v>
          </cell>
          <cell r="C513" t="str">
            <v>Independência do Brasil</v>
          </cell>
        </row>
        <row r="514">
          <cell r="A514">
            <v>52516</v>
          </cell>
          <cell r="C514" t="str">
            <v>Nossa Sr.a Aparecida - Padroeira do Brasil</v>
          </cell>
        </row>
        <row r="515">
          <cell r="A515">
            <v>52537</v>
          </cell>
          <cell r="C515" t="str">
            <v>Finados</v>
          </cell>
        </row>
        <row r="516">
          <cell r="A516">
            <v>52550</v>
          </cell>
          <cell r="C516" t="str">
            <v>Proclamação da República</v>
          </cell>
        </row>
        <row r="517">
          <cell r="A517">
            <v>52590</v>
          </cell>
          <cell r="C517" t="str">
            <v>Natal</v>
          </cell>
        </row>
        <row r="518">
          <cell r="A518">
            <v>52597</v>
          </cell>
          <cell r="C518" t="str">
            <v>Confraternização Universal</v>
          </cell>
        </row>
        <row r="519">
          <cell r="A519">
            <v>52656</v>
          </cell>
          <cell r="C519" t="str">
            <v>Carnaval</v>
          </cell>
        </row>
        <row r="520">
          <cell r="A520">
            <v>52657</v>
          </cell>
          <cell r="C520" t="str">
            <v>Carnaval</v>
          </cell>
        </row>
        <row r="521">
          <cell r="A521">
            <v>52702</v>
          </cell>
          <cell r="C521" t="str">
            <v>Paixão de Cristo</v>
          </cell>
        </row>
        <row r="522">
          <cell r="A522">
            <v>52708</v>
          </cell>
          <cell r="C522" t="str">
            <v>Tiradentes</v>
          </cell>
        </row>
        <row r="523">
          <cell r="A523">
            <v>52718</v>
          </cell>
          <cell r="C523" t="str">
            <v>Dia do Trabalho</v>
          </cell>
        </row>
        <row r="524">
          <cell r="A524">
            <v>52764</v>
          </cell>
          <cell r="C524" t="str">
            <v>Corpus Christi</v>
          </cell>
        </row>
        <row r="525">
          <cell r="A525">
            <v>52847</v>
          </cell>
          <cell r="C525" t="str">
            <v>Independência do Brasil</v>
          </cell>
        </row>
        <row r="526">
          <cell r="A526">
            <v>52882</v>
          </cell>
          <cell r="C526" t="str">
            <v>Nossa Sr.a Aparecida - Padroeira do Brasil</v>
          </cell>
        </row>
        <row r="527">
          <cell r="A527">
            <v>52903</v>
          </cell>
          <cell r="C527" t="str">
            <v>Finados</v>
          </cell>
        </row>
        <row r="528">
          <cell r="A528">
            <v>52916</v>
          </cell>
          <cell r="C528" t="str">
            <v>Proclamação da República</v>
          </cell>
        </row>
        <row r="529">
          <cell r="A529">
            <v>52956</v>
          </cell>
          <cell r="C529" t="str">
            <v>Natal</v>
          </cell>
        </row>
        <row r="530">
          <cell r="A530">
            <v>52963</v>
          </cell>
          <cell r="C530" t="str">
            <v>Confraternização Universal</v>
          </cell>
        </row>
        <row r="531">
          <cell r="A531">
            <v>53013</v>
          </cell>
          <cell r="C531" t="str">
            <v>Carnaval</v>
          </cell>
        </row>
        <row r="532">
          <cell r="A532">
            <v>53014</v>
          </cell>
          <cell r="C532" t="str">
            <v>Carnaval</v>
          </cell>
        </row>
        <row r="533">
          <cell r="A533">
            <v>53059</v>
          </cell>
          <cell r="C533" t="str">
            <v>Paixão de Cristo</v>
          </cell>
        </row>
        <row r="534">
          <cell r="A534">
            <v>53073</v>
          </cell>
          <cell r="C534" t="str">
            <v>Tiradentes</v>
          </cell>
        </row>
        <row r="535">
          <cell r="A535">
            <v>53083</v>
          </cell>
          <cell r="C535" t="str">
            <v>Dia do Trabalho</v>
          </cell>
        </row>
        <row r="536">
          <cell r="A536">
            <v>53121</v>
          </cell>
          <cell r="C536" t="str">
            <v>Corpus Christi</v>
          </cell>
        </row>
        <row r="537">
          <cell r="A537">
            <v>53212</v>
          </cell>
          <cell r="C537" t="str">
            <v>Independência do Brasil</v>
          </cell>
        </row>
        <row r="538">
          <cell r="A538">
            <v>53247</v>
          </cell>
          <cell r="C538" t="str">
            <v>Nossa Sr.a Aparecida - Padroeira do Brasil</v>
          </cell>
        </row>
        <row r="539">
          <cell r="A539">
            <v>53268</v>
          </cell>
          <cell r="C539" t="str">
            <v>Finados</v>
          </cell>
        </row>
        <row r="540">
          <cell r="A540">
            <v>53281</v>
          </cell>
          <cell r="C540" t="str">
            <v>Proclamação da República</v>
          </cell>
        </row>
        <row r="541">
          <cell r="A541">
            <v>53321</v>
          </cell>
          <cell r="C541" t="str">
            <v>Natal</v>
          </cell>
        </row>
        <row r="542">
          <cell r="A542">
            <v>53328</v>
          </cell>
          <cell r="C542" t="str">
            <v>Confraternização Universal</v>
          </cell>
        </row>
        <row r="543">
          <cell r="A543">
            <v>53363</v>
          </cell>
          <cell r="C543" t="str">
            <v>Carnaval</v>
          </cell>
        </row>
        <row r="544">
          <cell r="A544">
            <v>53364</v>
          </cell>
          <cell r="C544" t="str">
            <v>Carnaval</v>
          </cell>
        </row>
        <row r="545">
          <cell r="A545">
            <v>53409</v>
          </cell>
          <cell r="C545" t="str">
            <v>Paixão de Cristo</v>
          </cell>
        </row>
        <row r="546">
          <cell r="A546">
            <v>53438</v>
          </cell>
          <cell r="C546" t="str">
            <v>Tiradentes</v>
          </cell>
        </row>
        <row r="547">
          <cell r="A547">
            <v>53448</v>
          </cell>
          <cell r="C547" t="str">
            <v>Dia do Trabalho</v>
          </cell>
        </row>
        <row r="548">
          <cell r="A548">
            <v>53471</v>
          </cell>
          <cell r="C548" t="str">
            <v>Corpus Christi</v>
          </cell>
        </row>
        <row r="549">
          <cell r="A549">
            <v>53577</v>
          </cell>
          <cell r="C549" t="str">
            <v>Independência do Brasil</v>
          </cell>
        </row>
        <row r="550">
          <cell r="A550">
            <v>53612</v>
          </cell>
          <cell r="C550" t="str">
            <v>Nossa Sr.a Aparecida - Padroeira do Brasil</v>
          </cell>
        </row>
        <row r="551">
          <cell r="A551">
            <v>53633</v>
          </cell>
          <cell r="C551" t="str">
            <v>Finados</v>
          </cell>
        </row>
        <row r="552">
          <cell r="A552">
            <v>53646</v>
          </cell>
          <cell r="C552" t="str">
            <v>Proclamação da República</v>
          </cell>
        </row>
        <row r="553">
          <cell r="A553">
            <v>53686</v>
          </cell>
          <cell r="C553" t="str">
            <v>Natal</v>
          </cell>
        </row>
        <row r="554">
          <cell r="A554">
            <v>53693</v>
          </cell>
          <cell r="C554" t="str">
            <v>Confraternização Universal</v>
          </cell>
        </row>
        <row r="555">
          <cell r="A555">
            <v>53748</v>
          </cell>
          <cell r="C555" t="str">
            <v>Carnaval</v>
          </cell>
        </row>
        <row r="556">
          <cell r="A556">
            <v>53749</v>
          </cell>
          <cell r="C556" t="str">
            <v>Carnaval</v>
          </cell>
        </row>
        <row r="557">
          <cell r="A557">
            <v>53794</v>
          </cell>
          <cell r="C557" t="str">
            <v>Paixão de Cristo</v>
          </cell>
        </row>
        <row r="558">
          <cell r="A558">
            <v>53803</v>
          </cell>
          <cell r="C558" t="str">
            <v>Tiradentes</v>
          </cell>
        </row>
        <row r="559">
          <cell r="A559">
            <v>53813</v>
          </cell>
          <cell r="C559" t="str">
            <v>Dia do Trabalho</v>
          </cell>
        </row>
        <row r="560">
          <cell r="A560">
            <v>53856</v>
          </cell>
          <cell r="C560" t="str">
            <v>Corpus Christi</v>
          </cell>
        </row>
        <row r="561">
          <cell r="A561">
            <v>53942</v>
          </cell>
          <cell r="C561" t="str">
            <v>Independência do Brasil</v>
          </cell>
        </row>
        <row r="562">
          <cell r="A562">
            <v>53977</v>
          </cell>
          <cell r="C562" t="str">
            <v>Nossa Sr.a Aparecida - Padroeira do Brasil</v>
          </cell>
        </row>
        <row r="563">
          <cell r="A563">
            <v>53998</v>
          </cell>
          <cell r="C563" t="str">
            <v>Finados</v>
          </cell>
        </row>
        <row r="564">
          <cell r="A564">
            <v>54011</v>
          </cell>
          <cell r="C564" t="str">
            <v>Proclamação da República</v>
          </cell>
        </row>
        <row r="565">
          <cell r="A565">
            <v>54051</v>
          </cell>
          <cell r="C565" t="str">
            <v>Natal</v>
          </cell>
        </row>
        <row r="566">
          <cell r="A566">
            <v>54058</v>
          </cell>
          <cell r="C566" t="str">
            <v>Confraternização Universal</v>
          </cell>
        </row>
        <row r="567">
          <cell r="A567">
            <v>54105</v>
          </cell>
          <cell r="C567" t="str">
            <v>Carnaval</v>
          </cell>
        </row>
        <row r="568">
          <cell r="A568">
            <v>54106</v>
          </cell>
          <cell r="C568" t="str">
            <v>Carnaval</v>
          </cell>
        </row>
        <row r="569">
          <cell r="A569">
            <v>54151</v>
          </cell>
          <cell r="C569" t="str">
            <v>Paixão de Cristo</v>
          </cell>
        </row>
        <row r="570">
          <cell r="A570">
            <v>54169</v>
          </cell>
          <cell r="C570" t="str">
            <v>Tiradentes</v>
          </cell>
        </row>
        <row r="571">
          <cell r="A571">
            <v>54179</v>
          </cell>
          <cell r="C571" t="str">
            <v>Dia do Trabalho</v>
          </cell>
        </row>
        <row r="572">
          <cell r="A572">
            <v>54213</v>
          </cell>
          <cell r="C572" t="str">
            <v>Corpus Christi</v>
          </cell>
        </row>
        <row r="573">
          <cell r="A573">
            <v>54308</v>
          </cell>
          <cell r="C573" t="str">
            <v>Independência do Brasil</v>
          </cell>
        </row>
        <row r="574">
          <cell r="A574">
            <v>54343</v>
          </cell>
          <cell r="C574" t="str">
            <v>Nossa Sr.a Aparecida - Padroeira do Brasil</v>
          </cell>
        </row>
        <row r="575">
          <cell r="A575">
            <v>54364</v>
          </cell>
          <cell r="C575" t="str">
            <v>Finados</v>
          </cell>
        </row>
        <row r="576">
          <cell r="A576">
            <v>54377</v>
          </cell>
          <cell r="C576" t="str">
            <v>Proclamação da República</v>
          </cell>
        </row>
        <row r="577">
          <cell r="A577">
            <v>54417</v>
          </cell>
          <cell r="C577" t="str">
            <v>Natal</v>
          </cell>
        </row>
        <row r="578">
          <cell r="A578">
            <v>54424</v>
          </cell>
          <cell r="C578" t="str">
            <v>Confraternização Universal</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dimension ref="A1:IP4649"/>
  <sheetViews>
    <sheetView tabSelected="1" workbookViewId="0">
      <pane xSplit="1" ySplit="9" topLeftCell="B10" activePane="bottomRight" state="frozenSplit"/>
      <selection pane="topRight" activeCell="B1" sqref="B1"/>
      <selection pane="bottomLeft" activeCell="A10" sqref="A10"/>
      <selection pane="bottomRight" activeCell="B1" sqref="B1"/>
    </sheetView>
  </sheetViews>
  <sheetFormatPr defaultRowHeight="12.75" x14ac:dyDescent="0.2"/>
  <cols>
    <col min="1" max="1" width="20.140625" style="38" customWidth="1"/>
    <col min="2" max="2" width="21.42578125" style="1" customWidth="1"/>
    <col min="3" max="3" width="24" style="1" customWidth="1"/>
    <col min="4" max="4" width="11.140625" style="1" customWidth="1"/>
    <col min="5" max="5" width="15" style="1" customWidth="1"/>
    <col min="6" max="6" width="14.28515625" style="1" bestFit="1" customWidth="1"/>
    <col min="7" max="7" width="25.7109375" style="1" customWidth="1"/>
    <col min="8" max="8" width="15" style="30" customWidth="1"/>
    <col min="9" max="9" width="21.42578125" style="30" customWidth="1"/>
    <col min="10" max="10" width="15" style="1" customWidth="1"/>
    <col min="11" max="11" width="20.140625" style="1" customWidth="1"/>
    <col min="12" max="12" width="12.42578125" style="1" customWidth="1"/>
    <col min="13" max="13" width="17.5703125" style="1" customWidth="1"/>
    <col min="14" max="14" width="25.28515625" style="1" customWidth="1"/>
    <col min="15" max="15" width="18.42578125" style="1" bestFit="1" customWidth="1"/>
    <col min="16" max="16" width="12.42578125" style="1" customWidth="1"/>
    <col min="17" max="17" width="20.140625" style="1" customWidth="1"/>
    <col min="18" max="18" width="24" style="1" customWidth="1"/>
    <col min="19" max="19" width="20.140625" style="1" customWidth="1"/>
    <col min="20" max="20" width="22.7109375" style="1" customWidth="1"/>
    <col min="21" max="21" width="41.85546875" style="1" bestFit="1" customWidth="1"/>
    <col min="22" max="22" width="22.7109375" style="1" customWidth="1"/>
    <col min="23" max="23" width="7.28515625" style="1" customWidth="1"/>
    <col min="24" max="24" width="15" style="1" customWidth="1"/>
    <col min="25" max="25" width="17.5703125" style="1" customWidth="1"/>
    <col min="26" max="26" width="15" style="1" customWidth="1"/>
    <col min="27" max="27" width="16.28515625" style="1" customWidth="1"/>
    <col min="28" max="28" width="13.7109375" style="1" customWidth="1"/>
    <col min="29" max="29" width="11.140625" style="1" customWidth="1"/>
    <col min="30" max="30" width="15" style="1" customWidth="1"/>
    <col min="31" max="31" width="20.140625" style="1" customWidth="1"/>
    <col min="32" max="32" width="17.5703125" style="32" customWidth="1"/>
    <col min="33" max="33" width="27.85546875" style="1" customWidth="1"/>
    <col min="34" max="34" width="26.5703125" style="1" customWidth="1"/>
    <col min="35" max="35" width="15" style="1" customWidth="1"/>
    <col min="36" max="36" width="17.5703125" style="1" customWidth="1"/>
    <col min="37" max="37" width="16.28515625" style="1" customWidth="1"/>
    <col min="38" max="38" width="16.28515625" style="32" customWidth="1"/>
    <col min="39" max="39" width="16.28515625" style="1" customWidth="1"/>
    <col min="40" max="40" width="20.140625" style="1" customWidth="1"/>
    <col min="41" max="41" width="15" style="1" customWidth="1"/>
    <col min="42" max="42" width="20.140625" style="31" customWidth="1"/>
    <col min="43" max="43" width="20.140625" style="1" customWidth="1"/>
    <col min="44" max="44" width="17.5703125" style="1" customWidth="1"/>
    <col min="45" max="45" width="20.140625" style="32" customWidth="1"/>
    <col min="46" max="46" width="12.42578125" style="1" customWidth="1"/>
    <col min="47" max="47" width="45.85546875" style="1" customWidth="1"/>
    <col min="48" max="48" width="46" style="1" bestFit="1" customWidth="1"/>
    <col min="49" max="250" width="12.42578125" style="1" customWidth="1"/>
    <col min="251" max="251" width="20.140625" style="2" customWidth="1"/>
    <col min="252" max="252" width="21.42578125" style="2" customWidth="1"/>
    <col min="253" max="253" width="24" style="2" customWidth="1"/>
    <col min="254" max="254" width="11.140625" style="2" customWidth="1"/>
    <col min="255" max="255" width="15" style="2" customWidth="1"/>
    <col min="256" max="256" width="13.7109375" style="2" customWidth="1"/>
    <col min="257" max="257" width="24" style="2" customWidth="1"/>
    <col min="258" max="258" width="15" style="2" customWidth="1"/>
    <col min="259" max="259" width="21.42578125" style="2" customWidth="1"/>
    <col min="260" max="260" width="15" style="2" customWidth="1"/>
    <col min="261" max="261" width="20.140625" style="2" customWidth="1"/>
    <col min="262" max="262" width="12.42578125" style="2" customWidth="1"/>
    <col min="263" max="263" width="17.5703125" style="2" customWidth="1"/>
    <col min="264" max="264" width="25.28515625" style="2" customWidth="1"/>
    <col min="265" max="265" width="17.5703125" style="2" customWidth="1"/>
    <col min="266" max="266" width="12.42578125" style="2" customWidth="1"/>
    <col min="267" max="267" width="20.140625" style="2" customWidth="1"/>
    <col min="268" max="268" width="24" style="2" customWidth="1"/>
    <col min="269" max="269" width="20.140625" style="2" customWidth="1"/>
    <col min="270" max="270" width="22.7109375" style="2" customWidth="1"/>
    <col min="271" max="271" width="29.140625" style="2" customWidth="1"/>
    <col min="272" max="272" width="22.7109375" style="2" customWidth="1"/>
    <col min="273" max="273" width="7.28515625" style="2" customWidth="1"/>
    <col min="274" max="274" width="15" style="2" customWidth="1"/>
    <col min="275" max="275" width="17.5703125" style="2" customWidth="1"/>
    <col min="276" max="276" width="15" style="2" customWidth="1"/>
    <col min="277" max="277" width="16.28515625" style="2" customWidth="1"/>
    <col min="278" max="278" width="13.7109375" style="2" customWidth="1"/>
    <col min="279" max="279" width="11.140625" style="2" customWidth="1"/>
    <col min="280" max="280" width="15" style="2" customWidth="1"/>
    <col min="281" max="281" width="20.140625" style="2" customWidth="1"/>
    <col min="282" max="282" width="17.5703125" style="2" customWidth="1"/>
    <col min="283" max="283" width="27.85546875" style="2" customWidth="1"/>
    <col min="284" max="284" width="26.5703125" style="2" customWidth="1"/>
    <col min="285" max="285" width="15" style="2" customWidth="1"/>
    <col min="286" max="286" width="17.5703125" style="2" customWidth="1"/>
    <col min="287" max="289" width="16.28515625" style="2" customWidth="1"/>
    <col min="290" max="290" width="20.140625" style="2" customWidth="1"/>
    <col min="291" max="291" width="15" style="2" customWidth="1"/>
    <col min="292" max="293" width="20.140625" style="2" customWidth="1"/>
    <col min="294" max="294" width="17.5703125" style="2" customWidth="1"/>
    <col min="295" max="295" width="20.140625" style="2" customWidth="1"/>
    <col min="296" max="296" width="12.42578125" style="2" customWidth="1"/>
    <col min="297" max="297" width="45.85546875" style="2" customWidth="1"/>
    <col min="298" max="298" width="29.140625" style="2" customWidth="1"/>
    <col min="299" max="506" width="12.42578125" style="2" customWidth="1"/>
    <col min="507" max="507" width="20.140625" style="2" customWidth="1"/>
    <col min="508" max="508" width="21.42578125" style="2" customWidth="1"/>
    <col min="509" max="509" width="24" style="2" customWidth="1"/>
    <col min="510" max="510" width="11.140625" style="2" customWidth="1"/>
    <col min="511" max="511" width="15" style="2" customWidth="1"/>
    <col min="512" max="512" width="13.7109375" style="2" customWidth="1"/>
    <col min="513" max="513" width="24" style="2" customWidth="1"/>
    <col min="514" max="514" width="15" style="2" customWidth="1"/>
    <col min="515" max="515" width="21.42578125" style="2" customWidth="1"/>
    <col min="516" max="516" width="15" style="2" customWidth="1"/>
    <col min="517" max="517" width="20.140625" style="2" customWidth="1"/>
    <col min="518" max="518" width="12.42578125" style="2" customWidth="1"/>
    <col min="519" max="519" width="17.5703125" style="2" customWidth="1"/>
    <col min="520" max="520" width="25.28515625" style="2" customWidth="1"/>
    <col min="521" max="521" width="17.5703125" style="2" customWidth="1"/>
    <col min="522" max="522" width="12.42578125" style="2" customWidth="1"/>
    <col min="523" max="523" width="20.140625" style="2" customWidth="1"/>
    <col min="524" max="524" width="24" style="2" customWidth="1"/>
    <col min="525" max="525" width="20.140625" style="2" customWidth="1"/>
    <col min="526" max="526" width="22.7109375" style="2" customWidth="1"/>
    <col min="527" max="527" width="29.140625" style="2" customWidth="1"/>
    <col min="528" max="528" width="22.7109375" style="2" customWidth="1"/>
    <col min="529" max="529" width="7.28515625" style="2" customWidth="1"/>
    <col min="530" max="530" width="15" style="2" customWidth="1"/>
    <col min="531" max="531" width="17.5703125" style="2" customWidth="1"/>
    <col min="532" max="532" width="15" style="2" customWidth="1"/>
    <col min="533" max="533" width="16.28515625" style="2" customWidth="1"/>
    <col min="534" max="534" width="13.7109375" style="2" customWidth="1"/>
    <col min="535" max="535" width="11.140625" style="2" customWidth="1"/>
    <col min="536" max="536" width="15" style="2" customWidth="1"/>
    <col min="537" max="537" width="20.140625" style="2" customWidth="1"/>
    <col min="538" max="538" width="17.5703125" style="2" customWidth="1"/>
    <col min="539" max="539" width="27.85546875" style="2" customWidth="1"/>
    <col min="540" max="540" width="26.5703125" style="2" customWidth="1"/>
    <col min="541" max="541" width="15" style="2" customWidth="1"/>
    <col min="542" max="542" width="17.5703125" style="2" customWidth="1"/>
    <col min="543" max="545" width="16.28515625" style="2" customWidth="1"/>
    <col min="546" max="546" width="20.140625" style="2" customWidth="1"/>
    <col min="547" max="547" width="15" style="2" customWidth="1"/>
    <col min="548" max="549" width="20.140625" style="2" customWidth="1"/>
    <col min="550" max="550" width="17.5703125" style="2" customWidth="1"/>
    <col min="551" max="551" width="20.140625" style="2" customWidth="1"/>
    <col min="552" max="552" width="12.42578125" style="2" customWidth="1"/>
    <col min="553" max="553" width="45.85546875" style="2" customWidth="1"/>
    <col min="554" max="554" width="29.140625" style="2" customWidth="1"/>
    <col min="555" max="762" width="12.42578125" style="2" customWidth="1"/>
    <col min="763" max="763" width="20.140625" style="2" customWidth="1"/>
    <col min="764" max="764" width="21.42578125" style="2" customWidth="1"/>
    <col min="765" max="765" width="24" style="2" customWidth="1"/>
    <col min="766" max="766" width="11.140625" style="2" customWidth="1"/>
    <col min="767" max="767" width="15" style="2" customWidth="1"/>
    <col min="768" max="768" width="13.7109375" style="2" customWidth="1"/>
    <col min="769" max="769" width="24" style="2" customWidth="1"/>
    <col min="770" max="770" width="15" style="2" customWidth="1"/>
    <col min="771" max="771" width="21.42578125" style="2" customWidth="1"/>
    <col min="772" max="772" width="15" style="2" customWidth="1"/>
    <col min="773" max="773" width="20.140625" style="2" customWidth="1"/>
    <col min="774" max="774" width="12.42578125" style="2" customWidth="1"/>
    <col min="775" max="775" width="17.5703125" style="2" customWidth="1"/>
    <col min="776" max="776" width="25.28515625" style="2" customWidth="1"/>
    <col min="777" max="777" width="17.5703125" style="2" customWidth="1"/>
    <col min="778" max="778" width="12.42578125" style="2" customWidth="1"/>
    <col min="779" max="779" width="20.140625" style="2" customWidth="1"/>
    <col min="780" max="780" width="24" style="2" customWidth="1"/>
    <col min="781" max="781" width="20.140625" style="2" customWidth="1"/>
    <col min="782" max="782" width="22.7109375" style="2" customWidth="1"/>
    <col min="783" max="783" width="29.140625" style="2" customWidth="1"/>
    <col min="784" max="784" width="22.7109375" style="2" customWidth="1"/>
    <col min="785" max="785" width="7.28515625" style="2" customWidth="1"/>
    <col min="786" max="786" width="15" style="2" customWidth="1"/>
    <col min="787" max="787" width="17.5703125" style="2" customWidth="1"/>
    <col min="788" max="788" width="15" style="2" customWidth="1"/>
    <col min="789" max="789" width="16.28515625" style="2" customWidth="1"/>
    <col min="790" max="790" width="13.7109375" style="2" customWidth="1"/>
    <col min="791" max="791" width="11.140625" style="2" customWidth="1"/>
    <col min="792" max="792" width="15" style="2" customWidth="1"/>
    <col min="793" max="793" width="20.140625" style="2" customWidth="1"/>
    <col min="794" max="794" width="17.5703125" style="2" customWidth="1"/>
    <col min="795" max="795" width="27.85546875" style="2" customWidth="1"/>
    <col min="796" max="796" width="26.5703125" style="2" customWidth="1"/>
    <col min="797" max="797" width="15" style="2" customWidth="1"/>
    <col min="798" max="798" width="17.5703125" style="2" customWidth="1"/>
    <col min="799" max="801" width="16.28515625" style="2" customWidth="1"/>
    <col min="802" max="802" width="20.140625" style="2" customWidth="1"/>
    <col min="803" max="803" width="15" style="2" customWidth="1"/>
    <col min="804" max="805" width="20.140625" style="2" customWidth="1"/>
    <col min="806" max="806" width="17.5703125" style="2" customWidth="1"/>
    <col min="807" max="807" width="20.140625" style="2" customWidth="1"/>
    <col min="808" max="808" width="12.42578125" style="2" customWidth="1"/>
    <col min="809" max="809" width="45.85546875" style="2" customWidth="1"/>
    <col min="810" max="810" width="29.140625" style="2" customWidth="1"/>
    <col min="811" max="1018" width="12.42578125" style="2" customWidth="1"/>
    <col min="1019" max="1019" width="20.140625" style="2" customWidth="1"/>
    <col min="1020" max="1020" width="21.42578125" style="2" customWidth="1"/>
    <col min="1021" max="1021" width="24" style="2" customWidth="1"/>
    <col min="1022" max="1022" width="11.140625" style="2" customWidth="1"/>
    <col min="1023" max="1023" width="15" style="2" customWidth="1"/>
    <col min="1024" max="1024" width="13.7109375" style="2" customWidth="1"/>
    <col min="1025" max="1025" width="24" style="2" customWidth="1"/>
    <col min="1026" max="1026" width="15" style="2" customWidth="1"/>
    <col min="1027" max="1027" width="21.42578125" style="2" customWidth="1"/>
    <col min="1028" max="1028" width="15" style="2" customWidth="1"/>
    <col min="1029" max="1029" width="20.140625" style="2" customWidth="1"/>
    <col min="1030" max="1030" width="12.42578125" style="2" customWidth="1"/>
    <col min="1031" max="1031" width="17.5703125" style="2" customWidth="1"/>
    <col min="1032" max="1032" width="25.28515625" style="2" customWidth="1"/>
    <col min="1033" max="1033" width="17.5703125" style="2" customWidth="1"/>
    <col min="1034" max="1034" width="12.42578125" style="2" customWidth="1"/>
    <col min="1035" max="1035" width="20.140625" style="2" customWidth="1"/>
    <col min="1036" max="1036" width="24" style="2" customWidth="1"/>
    <col min="1037" max="1037" width="20.140625" style="2" customWidth="1"/>
    <col min="1038" max="1038" width="22.7109375" style="2" customWidth="1"/>
    <col min="1039" max="1039" width="29.140625" style="2" customWidth="1"/>
    <col min="1040" max="1040" width="22.7109375" style="2" customWidth="1"/>
    <col min="1041" max="1041" width="7.28515625" style="2" customWidth="1"/>
    <col min="1042" max="1042" width="15" style="2" customWidth="1"/>
    <col min="1043" max="1043" width="17.5703125" style="2" customWidth="1"/>
    <col min="1044" max="1044" width="15" style="2" customWidth="1"/>
    <col min="1045" max="1045" width="16.28515625" style="2" customWidth="1"/>
    <col min="1046" max="1046" width="13.7109375" style="2" customWidth="1"/>
    <col min="1047" max="1047" width="11.140625" style="2" customWidth="1"/>
    <col min="1048" max="1048" width="15" style="2" customWidth="1"/>
    <col min="1049" max="1049" width="20.140625" style="2" customWidth="1"/>
    <col min="1050" max="1050" width="17.5703125" style="2" customWidth="1"/>
    <col min="1051" max="1051" width="27.85546875" style="2" customWidth="1"/>
    <col min="1052" max="1052" width="26.5703125" style="2" customWidth="1"/>
    <col min="1053" max="1053" width="15" style="2" customWidth="1"/>
    <col min="1054" max="1054" width="17.5703125" style="2" customWidth="1"/>
    <col min="1055" max="1057" width="16.28515625" style="2" customWidth="1"/>
    <col min="1058" max="1058" width="20.140625" style="2" customWidth="1"/>
    <col min="1059" max="1059" width="15" style="2" customWidth="1"/>
    <col min="1060" max="1061" width="20.140625" style="2" customWidth="1"/>
    <col min="1062" max="1062" width="17.5703125" style="2" customWidth="1"/>
    <col min="1063" max="1063" width="20.140625" style="2" customWidth="1"/>
    <col min="1064" max="1064" width="12.42578125" style="2" customWidth="1"/>
    <col min="1065" max="1065" width="45.85546875" style="2" customWidth="1"/>
    <col min="1066" max="1066" width="29.140625" style="2" customWidth="1"/>
    <col min="1067" max="1274" width="12.42578125" style="2" customWidth="1"/>
    <col min="1275" max="1275" width="20.140625" style="2" customWidth="1"/>
    <col min="1276" max="1276" width="21.42578125" style="2" customWidth="1"/>
    <col min="1277" max="1277" width="24" style="2" customWidth="1"/>
    <col min="1278" max="1278" width="11.140625" style="2" customWidth="1"/>
    <col min="1279" max="1279" width="15" style="2" customWidth="1"/>
    <col min="1280" max="1280" width="13.7109375" style="2" customWidth="1"/>
    <col min="1281" max="1281" width="24" style="2" customWidth="1"/>
    <col min="1282" max="1282" width="15" style="2" customWidth="1"/>
    <col min="1283" max="1283" width="21.42578125" style="2" customWidth="1"/>
    <col min="1284" max="1284" width="15" style="2" customWidth="1"/>
    <col min="1285" max="1285" width="20.140625" style="2" customWidth="1"/>
    <col min="1286" max="1286" width="12.42578125" style="2" customWidth="1"/>
    <col min="1287" max="1287" width="17.5703125" style="2" customWidth="1"/>
    <col min="1288" max="1288" width="25.28515625" style="2" customWidth="1"/>
    <col min="1289" max="1289" width="17.5703125" style="2" customWidth="1"/>
    <col min="1290" max="1290" width="12.42578125" style="2" customWidth="1"/>
    <col min="1291" max="1291" width="20.140625" style="2" customWidth="1"/>
    <col min="1292" max="1292" width="24" style="2" customWidth="1"/>
    <col min="1293" max="1293" width="20.140625" style="2" customWidth="1"/>
    <col min="1294" max="1294" width="22.7109375" style="2" customWidth="1"/>
    <col min="1295" max="1295" width="29.140625" style="2" customWidth="1"/>
    <col min="1296" max="1296" width="22.7109375" style="2" customWidth="1"/>
    <col min="1297" max="1297" width="7.28515625" style="2" customWidth="1"/>
    <col min="1298" max="1298" width="15" style="2" customWidth="1"/>
    <col min="1299" max="1299" width="17.5703125" style="2" customWidth="1"/>
    <col min="1300" max="1300" width="15" style="2" customWidth="1"/>
    <col min="1301" max="1301" width="16.28515625" style="2" customWidth="1"/>
    <col min="1302" max="1302" width="13.7109375" style="2" customWidth="1"/>
    <col min="1303" max="1303" width="11.140625" style="2" customWidth="1"/>
    <col min="1304" max="1304" width="15" style="2" customWidth="1"/>
    <col min="1305" max="1305" width="20.140625" style="2" customWidth="1"/>
    <col min="1306" max="1306" width="17.5703125" style="2" customWidth="1"/>
    <col min="1307" max="1307" width="27.85546875" style="2" customWidth="1"/>
    <col min="1308" max="1308" width="26.5703125" style="2" customWidth="1"/>
    <col min="1309" max="1309" width="15" style="2" customWidth="1"/>
    <col min="1310" max="1310" width="17.5703125" style="2" customWidth="1"/>
    <col min="1311" max="1313" width="16.28515625" style="2" customWidth="1"/>
    <col min="1314" max="1314" width="20.140625" style="2" customWidth="1"/>
    <col min="1315" max="1315" width="15" style="2" customWidth="1"/>
    <col min="1316" max="1317" width="20.140625" style="2" customWidth="1"/>
    <col min="1318" max="1318" width="17.5703125" style="2" customWidth="1"/>
    <col min="1319" max="1319" width="20.140625" style="2" customWidth="1"/>
    <col min="1320" max="1320" width="12.42578125" style="2" customWidth="1"/>
    <col min="1321" max="1321" width="45.85546875" style="2" customWidth="1"/>
    <col min="1322" max="1322" width="29.140625" style="2" customWidth="1"/>
    <col min="1323" max="1530" width="12.42578125" style="2" customWidth="1"/>
    <col min="1531" max="1531" width="20.140625" style="2" customWidth="1"/>
    <col min="1532" max="1532" width="21.42578125" style="2" customWidth="1"/>
    <col min="1533" max="1533" width="24" style="2" customWidth="1"/>
    <col min="1534" max="1534" width="11.140625" style="2" customWidth="1"/>
    <col min="1535" max="1535" width="15" style="2" customWidth="1"/>
    <col min="1536" max="1536" width="13.7109375" style="2" customWidth="1"/>
    <col min="1537" max="1537" width="24" style="2" customWidth="1"/>
    <col min="1538" max="1538" width="15" style="2" customWidth="1"/>
    <col min="1539" max="1539" width="21.42578125" style="2" customWidth="1"/>
    <col min="1540" max="1540" width="15" style="2" customWidth="1"/>
    <col min="1541" max="1541" width="20.140625" style="2" customWidth="1"/>
    <col min="1542" max="1542" width="12.42578125" style="2" customWidth="1"/>
    <col min="1543" max="1543" width="17.5703125" style="2" customWidth="1"/>
    <col min="1544" max="1544" width="25.28515625" style="2" customWidth="1"/>
    <col min="1545" max="1545" width="17.5703125" style="2" customWidth="1"/>
    <col min="1546" max="1546" width="12.42578125" style="2" customWidth="1"/>
    <col min="1547" max="1547" width="20.140625" style="2" customWidth="1"/>
    <col min="1548" max="1548" width="24" style="2" customWidth="1"/>
    <col min="1549" max="1549" width="20.140625" style="2" customWidth="1"/>
    <col min="1550" max="1550" width="22.7109375" style="2" customWidth="1"/>
    <col min="1551" max="1551" width="29.140625" style="2" customWidth="1"/>
    <col min="1552" max="1552" width="22.7109375" style="2" customWidth="1"/>
    <col min="1553" max="1553" width="7.28515625" style="2" customWidth="1"/>
    <col min="1554" max="1554" width="15" style="2" customWidth="1"/>
    <col min="1555" max="1555" width="17.5703125" style="2" customWidth="1"/>
    <col min="1556" max="1556" width="15" style="2" customWidth="1"/>
    <col min="1557" max="1557" width="16.28515625" style="2" customWidth="1"/>
    <col min="1558" max="1558" width="13.7109375" style="2" customWidth="1"/>
    <col min="1559" max="1559" width="11.140625" style="2" customWidth="1"/>
    <col min="1560" max="1560" width="15" style="2" customWidth="1"/>
    <col min="1561" max="1561" width="20.140625" style="2" customWidth="1"/>
    <col min="1562" max="1562" width="17.5703125" style="2" customWidth="1"/>
    <col min="1563" max="1563" width="27.85546875" style="2" customWidth="1"/>
    <col min="1564" max="1564" width="26.5703125" style="2" customWidth="1"/>
    <col min="1565" max="1565" width="15" style="2" customWidth="1"/>
    <col min="1566" max="1566" width="17.5703125" style="2" customWidth="1"/>
    <col min="1567" max="1569" width="16.28515625" style="2" customWidth="1"/>
    <col min="1570" max="1570" width="20.140625" style="2" customWidth="1"/>
    <col min="1571" max="1571" width="15" style="2" customWidth="1"/>
    <col min="1572" max="1573" width="20.140625" style="2" customWidth="1"/>
    <col min="1574" max="1574" width="17.5703125" style="2" customWidth="1"/>
    <col min="1575" max="1575" width="20.140625" style="2" customWidth="1"/>
    <col min="1576" max="1576" width="12.42578125" style="2" customWidth="1"/>
    <col min="1577" max="1577" width="45.85546875" style="2" customWidth="1"/>
    <col min="1578" max="1578" width="29.140625" style="2" customWidth="1"/>
    <col min="1579" max="1786" width="12.42578125" style="2" customWidth="1"/>
    <col min="1787" max="1787" width="20.140625" style="2" customWidth="1"/>
    <col min="1788" max="1788" width="21.42578125" style="2" customWidth="1"/>
    <col min="1789" max="1789" width="24" style="2" customWidth="1"/>
    <col min="1790" max="1790" width="11.140625" style="2" customWidth="1"/>
    <col min="1791" max="1791" width="15" style="2" customWidth="1"/>
    <col min="1792" max="1792" width="13.7109375" style="2" customWidth="1"/>
    <col min="1793" max="1793" width="24" style="2" customWidth="1"/>
    <col min="1794" max="1794" width="15" style="2" customWidth="1"/>
    <col min="1795" max="1795" width="21.42578125" style="2" customWidth="1"/>
    <col min="1796" max="1796" width="15" style="2" customWidth="1"/>
    <col min="1797" max="1797" width="20.140625" style="2" customWidth="1"/>
    <col min="1798" max="1798" width="12.42578125" style="2" customWidth="1"/>
    <col min="1799" max="1799" width="17.5703125" style="2" customWidth="1"/>
    <col min="1800" max="1800" width="25.28515625" style="2" customWidth="1"/>
    <col min="1801" max="1801" width="17.5703125" style="2" customWidth="1"/>
    <col min="1802" max="1802" width="12.42578125" style="2" customWidth="1"/>
    <col min="1803" max="1803" width="20.140625" style="2" customWidth="1"/>
    <col min="1804" max="1804" width="24" style="2" customWidth="1"/>
    <col min="1805" max="1805" width="20.140625" style="2" customWidth="1"/>
    <col min="1806" max="1806" width="22.7109375" style="2" customWidth="1"/>
    <col min="1807" max="1807" width="29.140625" style="2" customWidth="1"/>
    <col min="1808" max="1808" width="22.7109375" style="2" customWidth="1"/>
    <col min="1809" max="1809" width="7.28515625" style="2" customWidth="1"/>
    <col min="1810" max="1810" width="15" style="2" customWidth="1"/>
    <col min="1811" max="1811" width="17.5703125" style="2" customWidth="1"/>
    <col min="1812" max="1812" width="15" style="2" customWidth="1"/>
    <col min="1813" max="1813" width="16.28515625" style="2" customWidth="1"/>
    <col min="1814" max="1814" width="13.7109375" style="2" customWidth="1"/>
    <col min="1815" max="1815" width="11.140625" style="2" customWidth="1"/>
    <col min="1816" max="1816" width="15" style="2" customWidth="1"/>
    <col min="1817" max="1817" width="20.140625" style="2" customWidth="1"/>
    <col min="1818" max="1818" width="17.5703125" style="2" customWidth="1"/>
    <col min="1819" max="1819" width="27.85546875" style="2" customWidth="1"/>
    <col min="1820" max="1820" width="26.5703125" style="2" customWidth="1"/>
    <col min="1821" max="1821" width="15" style="2" customWidth="1"/>
    <col min="1822" max="1822" width="17.5703125" style="2" customWidth="1"/>
    <col min="1823" max="1825" width="16.28515625" style="2" customWidth="1"/>
    <col min="1826" max="1826" width="20.140625" style="2" customWidth="1"/>
    <col min="1827" max="1827" width="15" style="2" customWidth="1"/>
    <col min="1828" max="1829" width="20.140625" style="2" customWidth="1"/>
    <col min="1830" max="1830" width="17.5703125" style="2" customWidth="1"/>
    <col min="1831" max="1831" width="20.140625" style="2" customWidth="1"/>
    <col min="1832" max="1832" width="12.42578125" style="2" customWidth="1"/>
    <col min="1833" max="1833" width="45.85546875" style="2" customWidth="1"/>
    <col min="1834" max="1834" width="29.140625" style="2" customWidth="1"/>
    <col min="1835" max="2042" width="12.42578125" style="2" customWidth="1"/>
    <col min="2043" max="2043" width="20.140625" style="2" customWidth="1"/>
    <col min="2044" max="2044" width="21.42578125" style="2" customWidth="1"/>
    <col min="2045" max="2045" width="24" style="2" customWidth="1"/>
    <col min="2046" max="2046" width="11.140625" style="2" customWidth="1"/>
    <col min="2047" max="2047" width="15" style="2" customWidth="1"/>
    <col min="2048" max="2048" width="13.7109375" style="2" customWidth="1"/>
    <col min="2049" max="2049" width="24" style="2" customWidth="1"/>
    <col min="2050" max="2050" width="15" style="2" customWidth="1"/>
    <col min="2051" max="2051" width="21.42578125" style="2" customWidth="1"/>
    <col min="2052" max="2052" width="15" style="2" customWidth="1"/>
    <col min="2053" max="2053" width="20.140625" style="2" customWidth="1"/>
    <col min="2054" max="2054" width="12.42578125" style="2" customWidth="1"/>
    <col min="2055" max="2055" width="17.5703125" style="2" customWidth="1"/>
    <col min="2056" max="2056" width="25.28515625" style="2" customWidth="1"/>
    <col min="2057" max="2057" width="17.5703125" style="2" customWidth="1"/>
    <col min="2058" max="2058" width="12.42578125" style="2" customWidth="1"/>
    <col min="2059" max="2059" width="20.140625" style="2" customWidth="1"/>
    <col min="2060" max="2060" width="24" style="2" customWidth="1"/>
    <col min="2061" max="2061" width="20.140625" style="2" customWidth="1"/>
    <col min="2062" max="2062" width="22.7109375" style="2" customWidth="1"/>
    <col min="2063" max="2063" width="29.140625" style="2" customWidth="1"/>
    <col min="2064" max="2064" width="22.7109375" style="2" customWidth="1"/>
    <col min="2065" max="2065" width="7.28515625" style="2" customWidth="1"/>
    <col min="2066" max="2066" width="15" style="2" customWidth="1"/>
    <col min="2067" max="2067" width="17.5703125" style="2" customWidth="1"/>
    <col min="2068" max="2068" width="15" style="2" customWidth="1"/>
    <col min="2069" max="2069" width="16.28515625" style="2" customWidth="1"/>
    <col min="2070" max="2070" width="13.7109375" style="2" customWidth="1"/>
    <col min="2071" max="2071" width="11.140625" style="2" customWidth="1"/>
    <col min="2072" max="2072" width="15" style="2" customWidth="1"/>
    <col min="2073" max="2073" width="20.140625" style="2" customWidth="1"/>
    <col min="2074" max="2074" width="17.5703125" style="2" customWidth="1"/>
    <col min="2075" max="2075" width="27.85546875" style="2" customWidth="1"/>
    <col min="2076" max="2076" width="26.5703125" style="2" customWidth="1"/>
    <col min="2077" max="2077" width="15" style="2" customWidth="1"/>
    <col min="2078" max="2078" width="17.5703125" style="2" customWidth="1"/>
    <col min="2079" max="2081" width="16.28515625" style="2" customWidth="1"/>
    <col min="2082" max="2082" width="20.140625" style="2" customWidth="1"/>
    <col min="2083" max="2083" width="15" style="2" customWidth="1"/>
    <col min="2084" max="2085" width="20.140625" style="2" customWidth="1"/>
    <col min="2086" max="2086" width="17.5703125" style="2" customWidth="1"/>
    <col min="2087" max="2087" width="20.140625" style="2" customWidth="1"/>
    <col min="2088" max="2088" width="12.42578125" style="2" customWidth="1"/>
    <col min="2089" max="2089" width="45.85546875" style="2" customWidth="1"/>
    <col min="2090" max="2090" width="29.140625" style="2" customWidth="1"/>
    <col min="2091" max="2298" width="12.42578125" style="2" customWidth="1"/>
    <col min="2299" max="2299" width="20.140625" style="2" customWidth="1"/>
    <col min="2300" max="2300" width="21.42578125" style="2" customWidth="1"/>
    <col min="2301" max="2301" width="24" style="2" customWidth="1"/>
    <col min="2302" max="2302" width="11.140625" style="2" customWidth="1"/>
    <col min="2303" max="2303" width="15" style="2" customWidth="1"/>
    <col min="2304" max="2304" width="13.7109375" style="2" customWidth="1"/>
    <col min="2305" max="2305" width="24" style="2" customWidth="1"/>
    <col min="2306" max="2306" width="15" style="2" customWidth="1"/>
    <col min="2307" max="2307" width="21.42578125" style="2" customWidth="1"/>
    <col min="2308" max="2308" width="15" style="2" customWidth="1"/>
    <col min="2309" max="2309" width="20.140625" style="2" customWidth="1"/>
    <col min="2310" max="2310" width="12.42578125" style="2" customWidth="1"/>
    <col min="2311" max="2311" width="17.5703125" style="2" customWidth="1"/>
    <col min="2312" max="2312" width="25.28515625" style="2" customWidth="1"/>
    <col min="2313" max="2313" width="17.5703125" style="2" customWidth="1"/>
    <col min="2314" max="2314" width="12.42578125" style="2" customWidth="1"/>
    <col min="2315" max="2315" width="20.140625" style="2" customWidth="1"/>
    <col min="2316" max="2316" width="24" style="2" customWidth="1"/>
    <col min="2317" max="2317" width="20.140625" style="2" customWidth="1"/>
    <col min="2318" max="2318" width="22.7109375" style="2" customWidth="1"/>
    <col min="2319" max="2319" width="29.140625" style="2" customWidth="1"/>
    <col min="2320" max="2320" width="22.7109375" style="2" customWidth="1"/>
    <col min="2321" max="2321" width="7.28515625" style="2" customWidth="1"/>
    <col min="2322" max="2322" width="15" style="2" customWidth="1"/>
    <col min="2323" max="2323" width="17.5703125" style="2" customWidth="1"/>
    <col min="2324" max="2324" width="15" style="2" customWidth="1"/>
    <col min="2325" max="2325" width="16.28515625" style="2" customWidth="1"/>
    <col min="2326" max="2326" width="13.7109375" style="2" customWidth="1"/>
    <col min="2327" max="2327" width="11.140625" style="2" customWidth="1"/>
    <col min="2328" max="2328" width="15" style="2" customWidth="1"/>
    <col min="2329" max="2329" width="20.140625" style="2" customWidth="1"/>
    <col min="2330" max="2330" width="17.5703125" style="2" customWidth="1"/>
    <col min="2331" max="2331" width="27.85546875" style="2" customWidth="1"/>
    <col min="2332" max="2332" width="26.5703125" style="2" customWidth="1"/>
    <col min="2333" max="2333" width="15" style="2" customWidth="1"/>
    <col min="2334" max="2334" width="17.5703125" style="2" customWidth="1"/>
    <col min="2335" max="2337" width="16.28515625" style="2" customWidth="1"/>
    <col min="2338" max="2338" width="20.140625" style="2" customWidth="1"/>
    <col min="2339" max="2339" width="15" style="2" customWidth="1"/>
    <col min="2340" max="2341" width="20.140625" style="2" customWidth="1"/>
    <col min="2342" max="2342" width="17.5703125" style="2" customWidth="1"/>
    <col min="2343" max="2343" width="20.140625" style="2" customWidth="1"/>
    <col min="2344" max="2344" width="12.42578125" style="2" customWidth="1"/>
    <col min="2345" max="2345" width="45.85546875" style="2" customWidth="1"/>
    <col min="2346" max="2346" width="29.140625" style="2" customWidth="1"/>
    <col min="2347" max="2554" width="12.42578125" style="2" customWidth="1"/>
    <col min="2555" max="2555" width="20.140625" style="2" customWidth="1"/>
    <col min="2556" max="2556" width="21.42578125" style="2" customWidth="1"/>
    <col min="2557" max="2557" width="24" style="2" customWidth="1"/>
    <col min="2558" max="2558" width="11.140625" style="2" customWidth="1"/>
    <col min="2559" max="2559" width="15" style="2" customWidth="1"/>
    <col min="2560" max="2560" width="13.7109375" style="2" customWidth="1"/>
    <col min="2561" max="2561" width="24" style="2" customWidth="1"/>
    <col min="2562" max="2562" width="15" style="2" customWidth="1"/>
    <col min="2563" max="2563" width="21.42578125" style="2" customWidth="1"/>
    <col min="2564" max="2564" width="15" style="2" customWidth="1"/>
    <col min="2565" max="2565" width="20.140625" style="2" customWidth="1"/>
    <col min="2566" max="2566" width="12.42578125" style="2" customWidth="1"/>
    <col min="2567" max="2567" width="17.5703125" style="2" customWidth="1"/>
    <col min="2568" max="2568" width="25.28515625" style="2" customWidth="1"/>
    <col min="2569" max="2569" width="17.5703125" style="2" customWidth="1"/>
    <col min="2570" max="2570" width="12.42578125" style="2" customWidth="1"/>
    <col min="2571" max="2571" width="20.140625" style="2" customWidth="1"/>
    <col min="2572" max="2572" width="24" style="2" customWidth="1"/>
    <col min="2573" max="2573" width="20.140625" style="2" customWidth="1"/>
    <col min="2574" max="2574" width="22.7109375" style="2" customWidth="1"/>
    <col min="2575" max="2575" width="29.140625" style="2" customWidth="1"/>
    <col min="2576" max="2576" width="22.7109375" style="2" customWidth="1"/>
    <col min="2577" max="2577" width="7.28515625" style="2" customWidth="1"/>
    <col min="2578" max="2578" width="15" style="2" customWidth="1"/>
    <col min="2579" max="2579" width="17.5703125" style="2" customWidth="1"/>
    <col min="2580" max="2580" width="15" style="2" customWidth="1"/>
    <col min="2581" max="2581" width="16.28515625" style="2" customWidth="1"/>
    <col min="2582" max="2582" width="13.7109375" style="2" customWidth="1"/>
    <col min="2583" max="2583" width="11.140625" style="2" customWidth="1"/>
    <col min="2584" max="2584" width="15" style="2" customWidth="1"/>
    <col min="2585" max="2585" width="20.140625" style="2" customWidth="1"/>
    <col min="2586" max="2586" width="17.5703125" style="2" customWidth="1"/>
    <col min="2587" max="2587" width="27.85546875" style="2" customWidth="1"/>
    <col min="2588" max="2588" width="26.5703125" style="2" customWidth="1"/>
    <col min="2589" max="2589" width="15" style="2" customWidth="1"/>
    <col min="2590" max="2590" width="17.5703125" style="2" customWidth="1"/>
    <col min="2591" max="2593" width="16.28515625" style="2" customWidth="1"/>
    <col min="2594" max="2594" width="20.140625" style="2" customWidth="1"/>
    <col min="2595" max="2595" width="15" style="2" customWidth="1"/>
    <col min="2596" max="2597" width="20.140625" style="2" customWidth="1"/>
    <col min="2598" max="2598" width="17.5703125" style="2" customWidth="1"/>
    <col min="2599" max="2599" width="20.140625" style="2" customWidth="1"/>
    <col min="2600" max="2600" width="12.42578125" style="2" customWidth="1"/>
    <col min="2601" max="2601" width="45.85546875" style="2" customWidth="1"/>
    <col min="2602" max="2602" width="29.140625" style="2" customWidth="1"/>
    <col min="2603" max="2810" width="12.42578125" style="2" customWidth="1"/>
    <col min="2811" max="2811" width="20.140625" style="2" customWidth="1"/>
    <col min="2812" max="2812" width="21.42578125" style="2" customWidth="1"/>
    <col min="2813" max="2813" width="24" style="2" customWidth="1"/>
    <col min="2814" max="2814" width="11.140625" style="2" customWidth="1"/>
    <col min="2815" max="2815" width="15" style="2" customWidth="1"/>
    <col min="2816" max="2816" width="13.7109375" style="2" customWidth="1"/>
    <col min="2817" max="2817" width="24" style="2" customWidth="1"/>
    <col min="2818" max="2818" width="15" style="2" customWidth="1"/>
    <col min="2819" max="2819" width="21.42578125" style="2" customWidth="1"/>
    <col min="2820" max="2820" width="15" style="2" customWidth="1"/>
    <col min="2821" max="2821" width="20.140625" style="2" customWidth="1"/>
    <col min="2822" max="2822" width="12.42578125" style="2" customWidth="1"/>
    <col min="2823" max="2823" width="17.5703125" style="2" customWidth="1"/>
    <col min="2824" max="2824" width="25.28515625" style="2" customWidth="1"/>
    <col min="2825" max="2825" width="17.5703125" style="2" customWidth="1"/>
    <col min="2826" max="2826" width="12.42578125" style="2" customWidth="1"/>
    <col min="2827" max="2827" width="20.140625" style="2" customWidth="1"/>
    <col min="2828" max="2828" width="24" style="2" customWidth="1"/>
    <col min="2829" max="2829" width="20.140625" style="2" customWidth="1"/>
    <col min="2830" max="2830" width="22.7109375" style="2" customWidth="1"/>
    <col min="2831" max="2831" width="29.140625" style="2" customWidth="1"/>
    <col min="2832" max="2832" width="22.7109375" style="2" customWidth="1"/>
    <col min="2833" max="2833" width="7.28515625" style="2" customWidth="1"/>
    <col min="2834" max="2834" width="15" style="2" customWidth="1"/>
    <col min="2835" max="2835" width="17.5703125" style="2" customWidth="1"/>
    <col min="2836" max="2836" width="15" style="2" customWidth="1"/>
    <col min="2837" max="2837" width="16.28515625" style="2" customWidth="1"/>
    <col min="2838" max="2838" width="13.7109375" style="2" customWidth="1"/>
    <col min="2839" max="2839" width="11.140625" style="2" customWidth="1"/>
    <col min="2840" max="2840" width="15" style="2" customWidth="1"/>
    <col min="2841" max="2841" width="20.140625" style="2" customWidth="1"/>
    <col min="2842" max="2842" width="17.5703125" style="2" customWidth="1"/>
    <col min="2843" max="2843" width="27.85546875" style="2" customWidth="1"/>
    <col min="2844" max="2844" width="26.5703125" style="2" customWidth="1"/>
    <col min="2845" max="2845" width="15" style="2" customWidth="1"/>
    <col min="2846" max="2846" width="17.5703125" style="2" customWidth="1"/>
    <col min="2847" max="2849" width="16.28515625" style="2" customWidth="1"/>
    <col min="2850" max="2850" width="20.140625" style="2" customWidth="1"/>
    <col min="2851" max="2851" width="15" style="2" customWidth="1"/>
    <col min="2852" max="2853" width="20.140625" style="2" customWidth="1"/>
    <col min="2854" max="2854" width="17.5703125" style="2" customWidth="1"/>
    <col min="2855" max="2855" width="20.140625" style="2" customWidth="1"/>
    <col min="2856" max="2856" width="12.42578125" style="2" customWidth="1"/>
    <col min="2857" max="2857" width="45.85546875" style="2" customWidth="1"/>
    <col min="2858" max="2858" width="29.140625" style="2" customWidth="1"/>
    <col min="2859" max="3066" width="12.42578125" style="2" customWidth="1"/>
    <col min="3067" max="3067" width="20.140625" style="2" customWidth="1"/>
    <col min="3068" max="3068" width="21.42578125" style="2" customWidth="1"/>
    <col min="3069" max="3069" width="24" style="2" customWidth="1"/>
    <col min="3070" max="3070" width="11.140625" style="2" customWidth="1"/>
    <col min="3071" max="3071" width="15" style="2" customWidth="1"/>
    <col min="3072" max="3072" width="13.7109375" style="2" customWidth="1"/>
    <col min="3073" max="3073" width="24" style="2" customWidth="1"/>
    <col min="3074" max="3074" width="15" style="2" customWidth="1"/>
    <col min="3075" max="3075" width="21.42578125" style="2" customWidth="1"/>
    <col min="3076" max="3076" width="15" style="2" customWidth="1"/>
    <col min="3077" max="3077" width="20.140625" style="2" customWidth="1"/>
    <col min="3078" max="3078" width="12.42578125" style="2" customWidth="1"/>
    <col min="3079" max="3079" width="17.5703125" style="2" customWidth="1"/>
    <col min="3080" max="3080" width="25.28515625" style="2" customWidth="1"/>
    <col min="3081" max="3081" width="17.5703125" style="2" customWidth="1"/>
    <col min="3082" max="3082" width="12.42578125" style="2" customWidth="1"/>
    <col min="3083" max="3083" width="20.140625" style="2" customWidth="1"/>
    <col min="3084" max="3084" width="24" style="2" customWidth="1"/>
    <col min="3085" max="3085" width="20.140625" style="2" customWidth="1"/>
    <col min="3086" max="3086" width="22.7109375" style="2" customWidth="1"/>
    <col min="3087" max="3087" width="29.140625" style="2" customWidth="1"/>
    <col min="3088" max="3088" width="22.7109375" style="2" customWidth="1"/>
    <col min="3089" max="3089" width="7.28515625" style="2" customWidth="1"/>
    <col min="3090" max="3090" width="15" style="2" customWidth="1"/>
    <col min="3091" max="3091" width="17.5703125" style="2" customWidth="1"/>
    <col min="3092" max="3092" width="15" style="2" customWidth="1"/>
    <col min="3093" max="3093" width="16.28515625" style="2" customWidth="1"/>
    <col min="3094" max="3094" width="13.7109375" style="2" customWidth="1"/>
    <col min="3095" max="3095" width="11.140625" style="2" customWidth="1"/>
    <col min="3096" max="3096" width="15" style="2" customWidth="1"/>
    <col min="3097" max="3097" width="20.140625" style="2" customWidth="1"/>
    <col min="3098" max="3098" width="17.5703125" style="2" customWidth="1"/>
    <col min="3099" max="3099" width="27.85546875" style="2" customWidth="1"/>
    <col min="3100" max="3100" width="26.5703125" style="2" customWidth="1"/>
    <col min="3101" max="3101" width="15" style="2" customWidth="1"/>
    <col min="3102" max="3102" width="17.5703125" style="2" customWidth="1"/>
    <col min="3103" max="3105" width="16.28515625" style="2" customWidth="1"/>
    <col min="3106" max="3106" width="20.140625" style="2" customWidth="1"/>
    <col min="3107" max="3107" width="15" style="2" customWidth="1"/>
    <col min="3108" max="3109" width="20.140625" style="2" customWidth="1"/>
    <col min="3110" max="3110" width="17.5703125" style="2" customWidth="1"/>
    <col min="3111" max="3111" width="20.140625" style="2" customWidth="1"/>
    <col min="3112" max="3112" width="12.42578125" style="2" customWidth="1"/>
    <col min="3113" max="3113" width="45.85546875" style="2" customWidth="1"/>
    <col min="3114" max="3114" width="29.140625" style="2" customWidth="1"/>
    <col min="3115" max="3322" width="12.42578125" style="2" customWidth="1"/>
    <col min="3323" max="3323" width="20.140625" style="2" customWidth="1"/>
    <col min="3324" max="3324" width="21.42578125" style="2" customWidth="1"/>
    <col min="3325" max="3325" width="24" style="2" customWidth="1"/>
    <col min="3326" max="3326" width="11.140625" style="2" customWidth="1"/>
    <col min="3327" max="3327" width="15" style="2" customWidth="1"/>
    <col min="3328" max="3328" width="13.7109375" style="2" customWidth="1"/>
    <col min="3329" max="3329" width="24" style="2" customWidth="1"/>
    <col min="3330" max="3330" width="15" style="2" customWidth="1"/>
    <col min="3331" max="3331" width="21.42578125" style="2" customWidth="1"/>
    <col min="3332" max="3332" width="15" style="2" customWidth="1"/>
    <col min="3333" max="3333" width="20.140625" style="2" customWidth="1"/>
    <col min="3334" max="3334" width="12.42578125" style="2" customWidth="1"/>
    <col min="3335" max="3335" width="17.5703125" style="2" customWidth="1"/>
    <col min="3336" max="3336" width="25.28515625" style="2" customWidth="1"/>
    <col min="3337" max="3337" width="17.5703125" style="2" customWidth="1"/>
    <col min="3338" max="3338" width="12.42578125" style="2" customWidth="1"/>
    <col min="3339" max="3339" width="20.140625" style="2" customWidth="1"/>
    <col min="3340" max="3340" width="24" style="2" customWidth="1"/>
    <col min="3341" max="3341" width="20.140625" style="2" customWidth="1"/>
    <col min="3342" max="3342" width="22.7109375" style="2" customWidth="1"/>
    <col min="3343" max="3343" width="29.140625" style="2" customWidth="1"/>
    <col min="3344" max="3344" width="22.7109375" style="2" customWidth="1"/>
    <col min="3345" max="3345" width="7.28515625" style="2" customWidth="1"/>
    <col min="3346" max="3346" width="15" style="2" customWidth="1"/>
    <col min="3347" max="3347" width="17.5703125" style="2" customWidth="1"/>
    <col min="3348" max="3348" width="15" style="2" customWidth="1"/>
    <col min="3349" max="3349" width="16.28515625" style="2" customWidth="1"/>
    <col min="3350" max="3350" width="13.7109375" style="2" customWidth="1"/>
    <col min="3351" max="3351" width="11.140625" style="2" customWidth="1"/>
    <col min="3352" max="3352" width="15" style="2" customWidth="1"/>
    <col min="3353" max="3353" width="20.140625" style="2" customWidth="1"/>
    <col min="3354" max="3354" width="17.5703125" style="2" customWidth="1"/>
    <col min="3355" max="3355" width="27.85546875" style="2" customWidth="1"/>
    <col min="3356" max="3356" width="26.5703125" style="2" customWidth="1"/>
    <col min="3357" max="3357" width="15" style="2" customWidth="1"/>
    <col min="3358" max="3358" width="17.5703125" style="2" customWidth="1"/>
    <col min="3359" max="3361" width="16.28515625" style="2" customWidth="1"/>
    <col min="3362" max="3362" width="20.140625" style="2" customWidth="1"/>
    <col min="3363" max="3363" width="15" style="2" customWidth="1"/>
    <col min="3364" max="3365" width="20.140625" style="2" customWidth="1"/>
    <col min="3366" max="3366" width="17.5703125" style="2" customWidth="1"/>
    <col min="3367" max="3367" width="20.140625" style="2" customWidth="1"/>
    <col min="3368" max="3368" width="12.42578125" style="2" customWidth="1"/>
    <col min="3369" max="3369" width="45.85546875" style="2" customWidth="1"/>
    <col min="3370" max="3370" width="29.140625" style="2" customWidth="1"/>
    <col min="3371" max="3578" width="12.42578125" style="2" customWidth="1"/>
    <col min="3579" max="3579" width="20.140625" style="2" customWidth="1"/>
    <col min="3580" max="3580" width="21.42578125" style="2" customWidth="1"/>
    <col min="3581" max="3581" width="24" style="2" customWidth="1"/>
    <col min="3582" max="3582" width="11.140625" style="2" customWidth="1"/>
    <col min="3583" max="3583" width="15" style="2" customWidth="1"/>
    <col min="3584" max="3584" width="13.7109375" style="2" customWidth="1"/>
    <col min="3585" max="3585" width="24" style="2" customWidth="1"/>
    <col min="3586" max="3586" width="15" style="2" customWidth="1"/>
    <col min="3587" max="3587" width="21.42578125" style="2" customWidth="1"/>
    <col min="3588" max="3588" width="15" style="2" customWidth="1"/>
    <col min="3589" max="3589" width="20.140625" style="2" customWidth="1"/>
    <col min="3590" max="3590" width="12.42578125" style="2" customWidth="1"/>
    <col min="3591" max="3591" width="17.5703125" style="2" customWidth="1"/>
    <col min="3592" max="3592" width="25.28515625" style="2" customWidth="1"/>
    <col min="3593" max="3593" width="17.5703125" style="2" customWidth="1"/>
    <col min="3594" max="3594" width="12.42578125" style="2" customWidth="1"/>
    <col min="3595" max="3595" width="20.140625" style="2" customWidth="1"/>
    <col min="3596" max="3596" width="24" style="2" customWidth="1"/>
    <col min="3597" max="3597" width="20.140625" style="2" customWidth="1"/>
    <col min="3598" max="3598" width="22.7109375" style="2" customWidth="1"/>
    <col min="3599" max="3599" width="29.140625" style="2" customWidth="1"/>
    <col min="3600" max="3600" width="22.7109375" style="2" customWidth="1"/>
    <col min="3601" max="3601" width="7.28515625" style="2" customWidth="1"/>
    <col min="3602" max="3602" width="15" style="2" customWidth="1"/>
    <col min="3603" max="3603" width="17.5703125" style="2" customWidth="1"/>
    <col min="3604" max="3604" width="15" style="2" customWidth="1"/>
    <col min="3605" max="3605" width="16.28515625" style="2" customWidth="1"/>
    <col min="3606" max="3606" width="13.7109375" style="2" customWidth="1"/>
    <col min="3607" max="3607" width="11.140625" style="2" customWidth="1"/>
    <col min="3608" max="3608" width="15" style="2" customWidth="1"/>
    <col min="3609" max="3609" width="20.140625" style="2" customWidth="1"/>
    <col min="3610" max="3610" width="17.5703125" style="2" customWidth="1"/>
    <col min="3611" max="3611" width="27.85546875" style="2" customWidth="1"/>
    <col min="3612" max="3612" width="26.5703125" style="2" customWidth="1"/>
    <col min="3613" max="3613" width="15" style="2" customWidth="1"/>
    <col min="3614" max="3614" width="17.5703125" style="2" customWidth="1"/>
    <col min="3615" max="3617" width="16.28515625" style="2" customWidth="1"/>
    <col min="3618" max="3618" width="20.140625" style="2" customWidth="1"/>
    <col min="3619" max="3619" width="15" style="2" customWidth="1"/>
    <col min="3620" max="3621" width="20.140625" style="2" customWidth="1"/>
    <col min="3622" max="3622" width="17.5703125" style="2" customWidth="1"/>
    <col min="3623" max="3623" width="20.140625" style="2" customWidth="1"/>
    <col min="3624" max="3624" width="12.42578125" style="2" customWidth="1"/>
    <col min="3625" max="3625" width="45.85546875" style="2" customWidth="1"/>
    <col min="3626" max="3626" width="29.140625" style="2" customWidth="1"/>
    <col min="3627" max="3834" width="12.42578125" style="2" customWidth="1"/>
    <col min="3835" max="3835" width="20.140625" style="2" customWidth="1"/>
    <col min="3836" max="3836" width="21.42578125" style="2" customWidth="1"/>
    <col min="3837" max="3837" width="24" style="2" customWidth="1"/>
    <col min="3838" max="3838" width="11.140625" style="2" customWidth="1"/>
    <col min="3839" max="3839" width="15" style="2" customWidth="1"/>
    <col min="3840" max="3840" width="13.7109375" style="2" customWidth="1"/>
    <col min="3841" max="3841" width="24" style="2" customWidth="1"/>
    <col min="3842" max="3842" width="15" style="2" customWidth="1"/>
    <col min="3843" max="3843" width="21.42578125" style="2" customWidth="1"/>
    <col min="3844" max="3844" width="15" style="2" customWidth="1"/>
    <col min="3845" max="3845" width="20.140625" style="2" customWidth="1"/>
    <col min="3846" max="3846" width="12.42578125" style="2" customWidth="1"/>
    <col min="3847" max="3847" width="17.5703125" style="2" customWidth="1"/>
    <col min="3848" max="3848" width="25.28515625" style="2" customWidth="1"/>
    <col min="3849" max="3849" width="17.5703125" style="2" customWidth="1"/>
    <col min="3850" max="3850" width="12.42578125" style="2" customWidth="1"/>
    <col min="3851" max="3851" width="20.140625" style="2" customWidth="1"/>
    <col min="3852" max="3852" width="24" style="2" customWidth="1"/>
    <col min="3853" max="3853" width="20.140625" style="2" customWidth="1"/>
    <col min="3854" max="3854" width="22.7109375" style="2" customWidth="1"/>
    <col min="3855" max="3855" width="29.140625" style="2" customWidth="1"/>
    <col min="3856" max="3856" width="22.7109375" style="2" customWidth="1"/>
    <col min="3857" max="3857" width="7.28515625" style="2" customWidth="1"/>
    <col min="3858" max="3858" width="15" style="2" customWidth="1"/>
    <col min="3859" max="3859" width="17.5703125" style="2" customWidth="1"/>
    <col min="3860" max="3860" width="15" style="2" customWidth="1"/>
    <col min="3861" max="3861" width="16.28515625" style="2" customWidth="1"/>
    <col min="3862" max="3862" width="13.7109375" style="2" customWidth="1"/>
    <col min="3863" max="3863" width="11.140625" style="2" customWidth="1"/>
    <col min="3864" max="3864" width="15" style="2" customWidth="1"/>
    <col min="3865" max="3865" width="20.140625" style="2" customWidth="1"/>
    <col min="3866" max="3866" width="17.5703125" style="2" customWidth="1"/>
    <col min="3867" max="3867" width="27.85546875" style="2" customWidth="1"/>
    <col min="3868" max="3868" width="26.5703125" style="2" customWidth="1"/>
    <col min="3869" max="3869" width="15" style="2" customWidth="1"/>
    <col min="3870" max="3870" width="17.5703125" style="2" customWidth="1"/>
    <col min="3871" max="3873" width="16.28515625" style="2" customWidth="1"/>
    <col min="3874" max="3874" width="20.140625" style="2" customWidth="1"/>
    <col min="3875" max="3875" width="15" style="2" customWidth="1"/>
    <col min="3876" max="3877" width="20.140625" style="2" customWidth="1"/>
    <col min="3878" max="3878" width="17.5703125" style="2" customWidth="1"/>
    <col min="3879" max="3879" width="20.140625" style="2" customWidth="1"/>
    <col min="3880" max="3880" width="12.42578125" style="2" customWidth="1"/>
    <col min="3881" max="3881" width="45.85546875" style="2" customWidth="1"/>
    <col min="3882" max="3882" width="29.140625" style="2" customWidth="1"/>
    <col min="3883" max="4090" width="12.42578125" style="2" customWidth="1"/>
    <col min="4091" max="4091" width="20.140625" style="2" customWidth="1"/>
    <col min="4092" max="4092" width="21.42578125" style="2" customWidth="1"/>
    <col min="4093" max="4093" width="24" style="2" customWidth="1"/>
    <col min="4094" max="4094" width="11.140625" style="2" customWidth="1"/>
    <col min="4095" max="4095" width="15" style="2" customWidth="1"/>
    <col min="4096" max="4096" width="13.7109375" style="2" customWidth="1"/>
    <col min="4097" max="4097" width="24" style="2" customWidth="1"/>
    <col min="4098" max="4098" width="15" style="2" customWidth="1"/>
    <col min="4099" max="4099" width="21.42578125" style="2" customWidth="1"/>
    <col min="4100" max="4100" width="15" style="2" customWidth="1"/>
    <col min="4101" max="4101" width="20.140625" style="2" customWidth="1"/>
    <col min="4102" max="4102" width="12.42578125" style="2" customWidth="1"/>
    <col min="4103" max="4103" width="17.5703125" style="2" customWidth="1"/>
    <col min="4104" max="4104" width="25.28515625" style="2" customWidth="1"/>
    <col min="4105" max="4105" width="17.5703125" style="2" customWidth="1"/>
    <col min="4106" max="4106" width="12.42578125" style="2" customWidth="1"/>
    <col min="4107" max="4107" width="20.140625" style="2" customWidth="1"/>
    <col min="4108" max="4108" width="24" style="2" customWidth="1"/>
    <col min="4109" max="4109" width="20.140625" style="2" customWidth="1"/>
    <col min="4110" max="4110" width="22.7109375" style="2" customWidth="1"/>
    <col min="4111" max="4111" width="29.140625" style="2" customWidth="1"/>
    <col min="4112" max="4112" width="22.7109375" style="2" customWidth="1"/>
    <col min="4113" max="4113" width="7.28515625" style="2" customWidth="1"/>
    <col min="4114" max="4114" width="15" style="2" customWidth="1"/>
    <col min="4115" max="4115" width="17.5703125" style="2" customWidth="1"/>
    <col min="4116" max="4116" width="15" style="2" customWidth="1"/>
    <col min="4117" max="4117" width="16.28515625" style="2" customWidth="1"/>
    <col min="4118" max="4118" width="13.7109375" style="2" customWidth="1"/>
    <col min="4119" max="4119" width="11.140625" style="2" customWidth="1"/>
    <col min="4120" max="4120" width="15" style="2" customWidth="1"/>
    <col min="4121" max="4121" width="20.140625" style="2" customWidth="1"/>
    <col min="4122" max="4122" width="17.5703125" style="2" customWidth="1"/>
    <col min="4123" max="4123" width="27.85546875" style="2" customWidth="1"/>
    <col min="4124" max="4124" width="26.5703125" style="2" customWidth="1"/>
    <col min="4125" max="4125" width="15" style="2" customWidth="1"/>
    <col min="4126" max="4126" width="17.5703125" style="2" customWidth="1"/>
    <col min="4127" max="4129" width="16.28515625" style="2" customWidth="1"/>
    <col min="4130" max="4130" width="20.140625" style="2" customWidth="1"/>
    <col min="4131" max="4131" width="15" style="2" customWidth="1"/>
    <col min="4132" max="4133" width="20.140625" style="2" customWidth="1"/>
    <col min="4134" max="4134" width="17.5703125" style="2" customWidth="1"/>
    <col min="4135" max="4135" width="20.140625" style="2" customWidth="1"/>
    <col min="4136" max="4136" width="12.42578125" style="2" customWidth="1"/>
    <col min="4137" max="4137" width="45.85546875" style="2" customWidth="1"/>
    <col min="4138" max="4138" width="29.140625" style="2" customWidth="1"/>
    <col min="4139" max="4346" width="12.42578125" style="2" customWidth="1"/>
    <col min="4347" max="4347" width="20.140625" style="2" customWidth="1"/>
    <col min="4348" max="4348" width="21.42578125" style="2" customWidth="1"/>
    <col min="4349" max="4349" width="24" style="2" customWidth="1"/>
    <col min="4350" max="4350" width="11.140625" style="2" customWidth="1"/>
    <col min="4351" max="4351" width="15" style="2" customWidth="1"/>
    <col min="4352" max="4352" width="13.7109375" style="2" customWidth="1"/>
    <col min="4353" max="4353" width="24" style="2" customWidth="1"/>
    <col min="4354" max="4354" width="15" style="2" customWidth="1"/>
    <col min="4355" max="4355" width="21.42578125" style="2" customWidth="1"/>
    <col min="4356" max="4356" width="15" style="2" customWidth="1"/>
    <col min="4357" max="4357" width="20.140625" style="2" customWidth="1"/>
    <col min="4358" max="4358" width="12.42578125" style="2" customWidth="1"/>
    <col min="4359" max="4359" width="17.5703125" style="2" customWidth="1"/>
    <col min="4360" max="4360" width="25.28515625" style="2" customWidth="1"/>
    <col min="4361" max="4361" width="17.5703125" style="2" customWidth="1"/>
    <col min="4362" max="4362" width="12.42578125" style="2" customWidth="1"/>
    <col min="4363" max="4363" width="20.140625" style="2" customWidth="1"/>
    <col min="4364" max="4364" width="24" style="2" customWidth="1"/>
    <col min="4365" max="4365" width="20.140625" style="2" customWidth="1"/>
    <col min="4366" max="4366" width="22.7109375" style="2" customWidth="1"/>
    <col min="4367" max="4367" width="29.140625" style="2" customWidth="1"/>
    <col min="4368" max="4368" width="22.7109375" style="2" customWidth="1"/>
    <col min="4369" max="4369" width="7.28515625" style="2" customWidth="1"/>
    <col min="4370" max="4370" width="15" style="2" customWidth="1"/>
    <col min="4371" max="4371" width="17.5703125" style="2" customWidth="1"/>
    <col min="4372" max="4372" width="15" style="2" customWidth="1"/>
    <col min="4373" max="4373" width="16.28515625" style="2" customWidth="1"/>
    <col min="4374" max="4374" width="13.7109375" style="2" customWidth="1"/>
    <col min="4375" max="4375" width="11.140625" style="2" customWidth="1"/>
    <col min="4376" max="4376" width="15" style="2" customWidth="1"/>
    <col min="4377" max="4377" width="20.140625" style="2" customWidth="1"/>
    <col min="4378" max="4378" width="17.5703125" style="2" customWidth="1"/>
    <col min="4379" max="4379" width="27.85546875" style="2" customWidth="1"/>
    <col min="4380" max="4380" width="26.5703125" style="2" customWidth="1"/>
    <col min="4381" max="4381" width="15" style="2" customWidth="1"/>
    <col min="4382" max="4382" width="17.5703125" style="2" customWidth="1"/>
    <col min="4383" max="4385" width="16.28515625" style="2" customWidth="1"/>
    <col min="4386" max="4386" width="20.140625" style="2" customWidth="1"/>
    <col min="4387" max="4387" width="15" style="2" customWidth="1"/>
    <col min="4388" max="4389" width="20.140625" style="2" customWidth="1"/>
    <col min="4390" max="4390" width="17.5703125" style="2" customWidth="1"/>
    <col min="4391" max="4391" width="20.140625" style="2" customWidth="1"/>
    <col min="4392" max="4392" width="12.42578125" style="2" customWidth="1"/>
    <col min="4393" max="4393" width="45.85546875" style="2" customWidth="1"/>
    <col min="4394" max="4394" width="29.140625" style="2" customWidth="1"/>
    <col min="4395" max="4602" width="12.42578125" style="2" customWidth="1"/>
    <col min="4603" max="4603" width="20.140625" style="2" customWidth="1"/>
    <col min="4604" max="4604" width="21.42578125" style="2" customWidth="1"/>
    <col min="4605" max="4605" width="24" style="2" customWidth="1"/>
    <col min="4606" max="4606" width="11.140625" style="2" customWidth="1"/>
    <col min="4607" max="4607" width="15" style="2" customWidth="1"/>
    <col min="4608" max="4608" width="13.7109375" style="2" customWidth="1"/>
    <col min="4609" max="4609" width="24" style="2" customWidth="1"/>
    <col min="4610" max="4610" width="15" style="2" customWidth="1"/>
    <col min="4611" max="4611" width="21.42578125" style="2" customWidth="1"/>
    <col min="4612" max="4612" width="15" style="2" customWidth="1"/>
    <col min="4613" max="4613" width="20.140625" style="2" customWidth="1"/>
    <col min="4614" max="4614" width="12.42578125" style="2" customWidth="1"/>
    <col min="4615" max="4615" width="17.5703125" style="2" customWidth="1"/>
    <col min="4616" max="4616" width="25.28515625" style="2" customWidth="1"/>
    <col min="4617" max="4617" width="17.5703125" style="2" customWidth="1"/>
    <col min="4618" max="4618" width="12.42578125" style="2" customWidth="1"/>
    <col min="4619" max="4619" width="20.140625" style="2" customWidth="1"/>
    <col min="4620" max="4620" width="24" style="2" customWidth="1"/>
    <col min="4621" max="4621" width="20.140625" style="2" customWidth="1"/>
    <col min="4622" max="4622" width="22.7109375" style="2" customWidth="1"/>
    <col min="4623" max="4623" width="29.140625" style="2" customWidth="1"/>
    <col min="4624" max="4624" width="22.7109375" style="2" customWidth="1"/>
    <col min="4625" max="4625" width="7.28515625" style="2" customWidth="1"/>
    <col min="4626" max="4626" width="15" style="2" customWidth="1"/>
    <col min="4627" max="4627" width="17.5703125" style="2" customWidth="1"/>
    <col min="4628" max="4628" width="15" style="2" customWidth="1"/>
    <col min="4629" max="4629" width="16.28515625" style="2" customWidth="1"/>
    <col min="4630" max="4630" width="13.7109375" style="2" customWidth="1"/>
    <col min="4631" max="4631" width="11.140625" style="2" customWidth="1"/>
    <col min="4632" max="4632" width="15" style="2" customWidth="1"/>
    <col min="4633" max="4633" width="20.140625" style="2" customWidth="1"/>
    <col min="4634" max="4634" width="17.5703125" style="2" customWidth="1"/>
    <col min="4635" max="4635" width="27.85546875" style="2" customWidth="1"/>
    <col min="4636" max="4636" width="26.5703125" style="2" customWidth="1"/>
    <col min="4637" max="4637" width="15" style="2" customWidth="1"/>
    <col min="4638" max="4638" width="17.5703125" style="2" customWidth="1"/>
    <col min="4639" max="4641" width="16.28515625" style="2" customWidth="1"/>
    <col min="4642" max="4642" width="20.140625" style="2" customWidth="1"/>
    <col min="4643" max="4643" width="15" style="2" customWidth="1"/>
    <col min="4644" max="4645" width="20.140625" style="2" customWidth="1"/>
    <col min="4646" max="4646" width="17.5703125" style="2" customWidth="1"/>
    <col min="4647" max="4647" width="20.140625" style="2" customWidth="1"/>
    <col min="4648" max="4648" width="12.42578125" style="2" customWidth="1"/>
    <col min="4649" max="4649" width="45.85546875" style="2" customWidth="1"/>
    <col min="4650" max="4650" width="29.140625" style="2" customWidth="1"/>
    <col min="4651" max="4858" width="12.42578125" style="2" customWidth="1"/>
    <col min="4859" max="4859" width="20.140625" style="2" customWidth="1"/>
    <col min="4860" max="4860" width="21.42578125" style="2" customWidth="1"/>
    <col min="4861" max="4861" width="24" style="2" customWidth="1"/>
    <col min="4862" max="4862" width="11.140625" style="2" customWidth="1"/>
    <col min="4863" max="4863" width="15" style="2" customWidth="1"/>
    <col min="4864" max="4864" width="13.7109375" style="2" customWidth="1"/>
    <col min="4865" max="4865" width="24" style="2" customWidth="1"/>
    <col min="4866" max="4866" width="15" style="2" customWidth="1"/>
    <col min="4867" max="4867" width="21.42578125" style="2" customWidth="1"/>
    <col min="4868" max="4868" width="15" style="2" customWidth="1"/>
    <col min="4869" max="4869" width="20.140625" style="2" customWidth="1"/>
    <col min="4870" max="4870" width="12.42578125" style="2" customWidth="1"/>
    <col min="4871" max="4871" width="17.5703125" style="2" customWidth="1"/>
    <col min="4872" max="4872" width="25.28515625" style="2" customWidth="1"/>
    <col min="4873" max="4873" width="17.5703125" style="2" customWidth="1"/>
    <col min="4874" max="4874" width="12.42578125" style="2" customWidth="1"/>
    <col min="4875" max="4875" width="20.140625" style="2" customWidth="1"/>
    <col min="4876" max="4876" width="24" style="2" customWidth="1"/>
    <col min="4877" max="4877" width="20.140625" style="2" customWidth="1"/>
    <col min="4878" max="4878" width="22.7109375" style="2" customWidth="1"/>
    <col min="4879" max="4879" width="29.140625" style="2" customWidth="1"/>
    <col min="4880" max="4880" width="22.7109375" style="2" customWidth="1"/>
    <col min="4881" max="4881" width="7.28515625" style="2" customWidth="1"/>
    <col min="4882" max="4882" width="15" style="2" customWidth="1"/>
    <col min="4883" max="4883" width="17.5703125" style="2" customWidth="1"/>
    <col min="4884" max="4884" width="15" style="2" customWidth="1"/>
    <col min="4885" max="4885" width="16.28515625" style="2" customWidth="1"/>
    <col min="4886" max="4886" width="13.7109375" style="2" customWidth="1"/>
    <col min="4887" max="4887" width="11.140625" style="2" customWidth="1"/>
    <col min="4888" max="4888" width="15" style="2" customWidth="1"/>
    <col min="4889" max="4889" width="20.140625" style="2" customWidth="1"/>
    <col min="4890" max="4890" width="17.5703125" style="2" customWidth="1"/>
    <col min="4891" max="4891" width="27.85546875" style="2" customWidth="1"/>
    <col min="4892" max="4892" width="26.5703125" style="2" customWidth="1"/>
    <col min="4893" max="4893" width="15" style="2" customWidth="1"/>
    <col min="4894" max="4894" width="17.5703125" style="2" customWidth="1"/>
    <col min="4895" max="4897" width="16.28515625" style="2" customWidth="1"/>
    <col min="4898" max="4898" width="20.140625" style="2" customWidth="1"/>
    <col min="4899" max="4899" width="15" style="2" customWidth="1"/>
    <col min="4900" max="4901" width="20.140625" style="2" customWidth="1"/>
    <col min="4902" max="4902" width="17.5703125" style="2" customWidth="1"/>
    <col min="4903" max="4903" width="20.140625" style="2" customWidth="1"/>
    <col min="4904" max="4904" width="12.42578125" style="2" customWidth="1"/>
    <col min="4905" max="4905" width="45.85546875" style="2" customWidth="1"/>
    <col min="4906" max="4906" width="29.140625" style="2" customWidth="1"/>
    <col min="4907" max="5114" width="12.42578125" style="2" customWidth="1"/>
    <col min="5115" max="5115" width="20.140625" style="2" customWidth="1"/>
    <col min="5116" max="5116" width="21.42578125" style="2" customWidth="1"/>
    <col min="5117" max="5117" width="24" style="2" customWidth="1"/>
    <col min="5118" max="5118" width="11.140625" style="2" customWidth="1"/>
    <col min="5119" max="5119" width="15" style="2" customWidth="1"/>
    <col min="5120" max="5120" width="13.7109375" style="2" customWidth="1"/>
    <col min="5121" max="5121" width="24" style="2" customWidth="1"/>
    <col min="5122" max="5122" width="15" style="2" customWidth="1"/>
    <col min="5123" max="5123" width="21.42578125" style="2" customWidth="1"/>
    <col min="5124" max="5124" width="15" style="2" customWidth="1"/>
    <col min="5125" max="5125" width="20.140625" style="2" customWidth="1"/>
    <col min="5126" max="5126" width="12.42578125" style="2" customWidth="1"/>
    <col min="5127" max="5127" width="17.5703125" style="2" customWidth="1"/>
    <col min="5128" max="5128" width="25.28515625" style="2" customWidth="1"/>
    <col min="5129" max="5129" width="17.5703125" style="2" customWidth="1"/>
    <col min="5130" max="5130" width="12.42578125" style="2" customWidth="1"/>
    <col min="5131" max="5131" width="20.140625" style="2" customWidth="1"/>
    <col min="5132" max="5132" width="24" style="2" customWidth="1"/>
    <col min="5133" max="5133" width="20.140625" style="2" customWidth="1"/>
    <col min="5134" max="5134" width="22.7109375" style="2" customWidth="1"/>
    <col min="5135" max="5135" width="29.140625" style="2" customWidth="1"/>
    <col min="5136" max="5136" width="22.7109375" style="2" customWidth="1"/>
    <col min="5137" max="5137" width="7.28515625" style="2" customWidth="1"/>
    <col min="5138" max="5138" width="15" style="2" customWidth="1"/>
    <col min="5139" max="5139" width="17.5703125" style="2" customWidth="1"/>
    <col min="5140" max="5140" width="15" style="2" customWidth="1"/>
    <col min="5141" max="5141" width="16.28515625" style="2" customWidth="1"/>
    <col min="5142" max="5142" width="13.7109375" style="2" customWidth="1"/>
    <col min="5143" max="5143" width="11.140625" style="2" customWidth="1"/>
    <col min="5144" max="5144" width="15" style="2" customWidth="1"/>
    <col min="5145" max="5145" width="20.140625" style="2" customWidth="1"/>
    <col min="5146" max="5146" width="17.5703125" style="2" customWidth="1"/>
    <col min="5147" max="5147" width="27.85546875" style="2" customWidth="1"/>
    <col min="5148" max="5148" width="26.5703125" style="2" customWidth="1"/>
    <col min="5149" max="5149" width="15" style="2" customWidth="1"/>
    <col min="5150" max="5150" width="17.5703125" style="2" customWidth="1"/>
    <col min="5151" max="5153" width="16.28515625" style="2" customWidth="1"/>
    <col min="5154" max="5154" width="20.140625" style="2" customWidth="1"/>
    <col min="5155" max="5155" width="15" style="2" customWidth="1"/>
    <col min="5156" max="5157" width="20.140625" style="2" customWidth="1"/>
    <col min="5158" max="5158" width="17.5703125" style="2" customWidth="1"/>
    <col min="5159" max="5159" width="20.140625" style="2" customWidth="1"/>
    <col min="5160" max="5160" width="12.42578125" style="2" customWidth="1"/>
    <col min="5161" max="5161" width="45.85546875" style="2" customWidth="1"/>
    <col min="5162" max="5162" width="29.140625" style="2" customWidth="1"/>
    <col min="5163" max="5370" width="12.42578125" style="2" customWidth="1"/>
    <col min="5371" max="5371" width="20.140625" style="2" customWidth="1"/>
    <col min="5372" max="5372" width="21.42578125" style="2" customWidth="1"/>
    <col min="5373" max="5373" width="24" style="2" customWidth="1"/>
    <col min="5374" max="5374" width="11.140625" style="2" customWidth="1"/>
    <col min="5375" max="5375" width="15" style="2" customWidth="1"/>
    <col min="5376" max="5376" width="13.7109375" style="2" customWidth="1"/>
    <col min="5377" max="5377" width="24" style="2" customWidth="1"/>
    <col min="5378" max="5378" width="15" style="2" customWidth="1"/>
    <col min="5379" max="5379" width="21.42578125" style="2" customWidth="1"/>
    <col min="5380" max="5380" width="15" style="2" customWidth="1"/>
    <col min="5381" max="5381" width="20.140625" style="2" customWidth="1"/>
    <col min="5382" max="5382" width="12.42578125" style="2" customWidth="1"/>
    <col min="5383" max="5383" width="17.5703125" style="2" customWidth="1"/>
    <col min="5384" max="5384" width="25.28515625" style="2" customWidth="1"/>
    <col min="5385" max="5385" width="17.5703125" style="2" customWidth="1"/>
    <col min="5386" max="5386" width="12.42578125" style="2" customWidth="1"/>
    <col min="5387" max="5387" width="20.140625" style="2" customWidth="1"/>
    <col min="5388" max="5388" width="24" style="2" customWidth="1"/>
    <col min="5389" max="5389" width="20.140625" style="2" customWidth="1"/>
    <col min="5390" max="5390" width="22.7109375" style="2" customWidth="1"/>
    <col min="5391" max="5391" width="29.140625" style="2" customWidth="1"/>
    <col min="5392" max="5392" width="22.7109375" style="2" customWidth="1"/>
    <col min="5393" max="5393" width="7.28515625" style="2" customWidth="1"/>
    <col min="5394" max="5394" width="15" style="2" customWidth="1"/>
    <col min="5395" max="5395" width="17.5703125" style="2" customWidth="1"/>
    <col min="5396" max="5396" width="15" style="2" customWidth="1"/>
    <col min="5397" max="5397" width="16.28515625" style="2" customWidth="1"/>
    <col min="5398" max="5398" width="13.7109375" style="2" customWidth="1"/>
    <col min="5399" max="5399" width="11.140625" style="2" customWidth="1"/>
    <col min="5400" max="5400" width="15" style="2" customWidth="1"/>
    <col min="5401" max="5401" width="20.140625" style="2" customWidth="1"/>
    <col min="5402" max="5402" width="17.5703125" style="2" customWidth="1"/>
    <col min="5403" max="5403" width="27.85546875" style="2" customWidth="1"/>
    <col min="5404" max="5404" width="26.5703125" style="2" customWidth="1"/>
    <col min="5405" max="5405" width="15" style="2" customWidth="1"/>
    <col min="5406" max="5406" width="17.5703125" style="2" customWidth="1"/>
    <col min="5407" max="5409" width="16.28515625" style="2" customWidth="1"/>
    <col min="5410" max="5410" width="20.140625" style="2" customWidth="1"/>
    <col min="5411" max="5411" width="15" style="2" customWidth="1"/>
    <col min="5412" max="5413" width="20.140625" style="2" customWidth="1"/>
    <col min="5414" max="5414" width="17.5703125" style="2" customWidth="1"/>
    <col min="5415" max="5415" width="20.140625" style="2" customWidth="1"/>
    <col min="5416" max="5416" width="12.42578125" style="2" customWidth="1"/>
    <col min="5417" max="5417" width="45.85546875" style="2" customWidth="1"/>
    <col min="5418" max="5418" width="29.140625" style="2" customWidth="1"/>
    <col min="5419" max="5626" width="12.42578125" style="2" customWidth="1"/>
    <col min="5627" max="5627" width="20.140625" style="2" customWidth="1"/>
    <col min="5628" max="5628" width="21.42578125" style="2" customWidth="1"/>
    <col min="5629" max="5629" width="24" style="2" customWidth="1"/>
    <col min="5630" max="5630" width="11.140625" style="2" customWidth="1"/>
    <col min="5631" max="5631" width="15" style="2" customWidth="1"/>
    <col min="5632" max="5632" width="13.7109375" style="2" customWidth="1"/>
    <col min="5633" max="5633" width="24" style="2" customWidth="1"/>
    <col min="5634" max="5634" width="15" style="2" customWidth="1"/>
    <col min="5635" max="5635" width="21.42578125" style="2" customWidth="1"/>
    <col min="5636" max="5636" width="15" style="2" customWidth="1"/>
    <col min="5637" max="5637" width="20.140625" style="2" customWidth="1"/>
    <col min="5638" max="5638" width="12.42578125" style="2" customWidth="1"/>
    <col min="5639" max="5639" width="17.5703125" style="2" customWidth="1"/>
    <col min="5640" max="5640" width="25.28515625" style="2" customWidth="1"/>
    <col min="5641" max="5641" width="17.5703125" style="2" customWidth="1"/>
    <col min="5642" max="5642" width="12.42578125" style="2" customWidth="1"/>
    <col min="5643" max="5643" width="20.140625" style="2" customWidth="1"/>
    <col min="5644" max="5644" width="24" style="2" customWidth="1"/>
    <col min="5645" max="5645" width="20.140625" style="2" customWidth="1"/>
    <col min="5646" max="5646" width="22.7109375" style="2" customWidth="1"/>
    <col min="5647" max="5647" width="29.140625" style="2" customWidth="1"/>
    <col min="5648" max="5648" width="22.7109375" style="2" customWidth="1"/>
    <col min="5649" max="5649" width="7.28515625" style="2" customWidth="1"/>
    <col min="5650" max="5650" width="15" style="2" customWidth="1"/>
    <col min="5651" max="5651" width="17.5703125" style="2" customWidth="1"/>
    <col min="5652" max="5652" width="15" style="2" customWidth="1"/>
    <col min="5653" max="5653" width="16.28515625" style="2" customWidth="1"/>
    <col min="5654" max="5654" width="13.7109375" style="2" customWidth="1"/>
    <col min="5655" max="5655" width="11.140625" style="2" customWidth="1"/>
    <col min="5656" max="5656" width="15" style="2" customWidth="1"/>
    <col min="5657" max="5657" width="20.140625" style="2" customWidth="1"/>
    <col min="5658" max="5658" width="17.5703125" style="2" customWidth="1"/>
    <col min="5659" max="5659" width="27.85546875" style="2" customWidth="1"/>
    <col min="5660" max="5660" width="26.5703125" style="2" customWidth="1"/>
    <col min="5661" max="5661" width="15" style="2" customWidth="1"/>
    <col min="5662" max="5662" width="17.5703125" style="2" customWidth="1"/>
    <col min="5663" max="5665" width="16.28515625" style="2" customWidth="1"/>
    <col min="5666" max="5666" width="20.140625" style="2" customWidth="1"/>
    <col min="5667" max="5667" width="15" style="2" customWidth="1"/>
    <col min="5668" max="5669" width="20.140625" style="2" customWidth="1"/>
    <col min="5670" max="5670" width="17.5703125" style="2" customWidth="1"/>
    <col min="5671" max="5671" width="20.140625" style="2" customWidth="1"/>
    <col min="5672" max="5672" width="12.42578125" style="2" customWidth="1"/>
    <col min="5673" max="5673" width="45.85546875" style="2" customWidth="1"/>
    <col min="5674" max="5674" width="29.140625" style="2" customWidth="1"/>
    <col min="5675" max="5882" width="12.42578125" style="2" customWidth="1"/>
    <col min="5883" max="5883" width="20.140625" style="2" customWidth="1"/>
    <col min="5884" max="5884" width="21.42578125" style="2" customWidth="1"/>
    <col min="5885" max="5885" width="24" style="2" customWidth="1"/>
    <col min="5886" max="5886" width="11.140625" style="2" customWidth="1"/>
    <col min="5887" max="5887" width="15" style="2" customWidth="1"/>
    <col min="5888" max="5888" width="13.7109375" style="2" customWidth="1"/>
    <col min="5889" max="5889" width="24" style="2" customWidth="1"/>
    <col min="5890" max="5890" width="15" style="2" customWidth="1"/>
    <col min="5891" max="5891" width="21.42578125" style="2" customWidth="1"/>
    <col min="5892" max="5892" width="15" style="2" customWidth="1"/>
    <col min="5893" max="5893" width="20.140625" style="2" customWidth="1"/>
    <col min="5894" max="5894" width="12.42578125" style="2" customWidth="1"/>
    <col min="5895" max="5895" width="17.5703125" style="2" customWidth="1"/>
    <col min="5896" max="5896" width="25.28515625" style="2" customWidth="1"/>
    <col min="5897" max="5897" width="17.5703125" style="2" customWidth="1"/>
    <col min="5898" max="5898" width="12.42578125" style="2" customWidth="1"/>
    <col min="5899" max="5899" width="20.140625" style="2" customWidth="1"/>
    <col min="5900" max="5900" width="24" style="2" customWidth="1"/>
    <col min="5901" max="5901" width="20.140625" style="2" customWidth="1"/>
    <col min="5902" max="5902" width="22.7109375" style="2" customWidth="1"/>
    <col min="5903" max="5903" width="29.140625" style="2" customWidth="1"/>
    <col min="5904" max="5904" width="22.7109375" style="2" customWidth="1"/>
    <col min="5905" max="5905" width="7.28515625" style="2" customWidth="1"/>
    <col min="5906" max="5906" width="15" style="2" customWidth="1"/>
    <col min="5907" max="5907" width="17.5703125" style="2" customWidth="1"/>
    <col min="5908" max="5908" width="15" style="2" customWidth="1"/>
    <col min="5909" max="5909" width="16.28515625" style="2" customWidth="1"/>
    <col min="5910" max="5910" width="13.7109375" style="2" customWidth="1"/>
    <col min="5911" max="5911" width="11.140625" style="2" customWidth="1"/>
    <col min="5912" max="5912" width="15" style="2" customWidth="1"/>
    <col min="5913" max="5913" width="20.140625" style="2" customWidth="1"/>
    <col min="5914" max="5914" width="17.5703125" style="2" customWidth="1"/>
    <col min="5915" max="5915" width="27.85546875" style="2" customWidth="1"/>
    <col min="5916" max="5916" width="26.5703125" style="2" customWidth="1"/>
    <col min="5917" max="5917" width="15" style="2" customWidth="1"/>
    <col min="5918" max="5918" width="17.5703125" style="2" customWidth="1"/>
    <col min="5919" max="5921" width="16.28515625" style="2" customWidth="1"/>
    <col min="5922" max="5922" width="20.140625" style="2" customWidth="1"/>
    <col min="5923" max="5923" width="15" style="2" customWidth="1"/>
    <col min="5924" max="5925" width="20.140625" style="2" customWidth="1"/>
    <col min="5926" max="5926" width="17.5703125" style="2" customWidth="1"/>
    <col min="5927" max="5927" width="20.140625" style="2" customWidth="1"/>
    <col min="5928" max="5928" width="12.42578125" style="2" customWidth="1"/>
    <col min="5929" max="5929" width="45.85546875" style="2" customWidth="1"/>
    <col min="5930" max="5930" width="29.140625" style="2" customWidth="1"/>
    <col min="5931" max="6138" width="12.42578125" style="2" customWidth="1"/>
    <col min="6139" max="6139" width="20.140625" style="2" customWidth="1"/>
    <col min="6140" max="6140" width="21.42578125" style="2" customWidth="1"/>
    <col min="6141" max="6141" width="24" style="2" customWidth="1"/>
    <col min="6142" max="6142" width="11.140625" style="2" customWidth="1"/>
    <col min="6143" max="6143" width="15" style="2" customWidth="1"/>
    <col min="6144" max="6144" width="13.7109375" style="2" customWidth="1"/>
    <col min="6145" max="6145" width="24" style="2" customWidth="1"/>
    <col min="6146" max="6146" width="15" style="2" customWidth="1"/>
    <col min="6147" max="6147" width="21.42578125" style="2" customWidth="1"/>
    <col min="6148" max="6148" width="15" style="2" customWidth="1"/>
    <col min="6149" max="6149" width="20.140625" style="2" customWidth="1"/>
    <col min="6150" max="6150" width="12.42578125" style="2" customWidth="1"/>
    <col min="6151" max="6151" width="17.5703125" style="2" customWidth="1"/>
    <col min="6152" max="6152" width="25.28515625" style="2" customWidth="1"/>
    <col min="6153" max="6153" width="17.5703125" style="2" customWidth="1"/>
    <col min="6154" max="6154" width="12.42578125" style="2" customWidth="1"/>
    <col min="6155" max="6155" width="20.140625" style="2" customWidth="1"/>
    <col min="6156" max="6156" width="24" style="2" customWidth="1"/>
    <col min="6157" max="6157" width="20.140625" style="2" customWidth="1"/>
    <col min="6158" max="6158" width="22.7109375" style="2" customWidth="1"/>
    <col min="6159" max="6159" width="29.140625" style="2" customWidth="1"/>
    <col min="6160" max="6160" width="22.7109375" style="2" customWidth="1"/>
    <col min="6161" max="6161" width="7.28515625" style="2" customWidth="1"/>
    <col min="6162" max="6162" width="15" style="2" customWidth="1"/>
    <col min="6163" max="6163" width="17.5703125" style="2" customWidth="1"/>
    <col min="6164" max="6164" width="15" style="2" customWidth="1"/>
    <col min="6165" max="6165" width="16.28515625" style="2" customWidth="1"/>
    <col min="6166" max="6166" width="13.7109375" style="2" customWidth="1"/>
    <col min="6167" max="6167" width="11.140625" style="2" customWidth="1"/>
    <col min="6168" max="6168" width="15" style="2" customWidth="1"/>
    <col min="6169" max="6169" width="20.140625" style="2" customWidth="1"/>
    <col min="6170" max="6170" width="17.5703125" style="2" customWidth="1"/>
    <col min="6171" max="6171" width="27.85546875" style="2" customWidth="1"/>
    <col min="6172" max="6172" width="26.5703125" style="2" customWidth="1"/>
    <col min="6173" max="6173" width="15" style="2" customWidth="1"/>
    <col min="6174" max="6174" width="17.5703125" style="2" customWidth="1"/>
    <col min="6175" max="6177" width="16.28515625" style="2" customWidth="1"/>
    <col min="6178" max="6178" width="20.140625" style="2" customWidth="1"/>
    <col min="6179" max="6179" width="15" style="2" customWidth="1"/>
    <col min="6180" max="6181" width="20.140625" style="2" customWidth="1"/>
    <col min="6182" max="6182" width="17.5703125" style="2" customWidth="1"/>
    <col min="6183" max="6183" width="20.140625" style="2" customWidth="1"/>
    <col min="6184" max="6184" width="12.42578125" style="2" customWidth="1"/>
    <col min="6185" max="6185" width="45.85546875" style="2" customWidth="1"/>
    <col min="6186" max="6186" width="29.140625" style="2" customWidth="1"/>
    <col min="6187" max="6394" width="12.42578125" style="2" customWidth="1"/>
    <col min="6395" max="6395" width="20.140625" style="2" customWidth="1"/>
    <col min="6396" max="6396" width="21.42578125" style="2" customWidth="1"/>
    <col min="6397" max="6397" width="24" style="2" customWidth="1"/>
    <col min="6398" max="6398" width="11.140625" style="2" customWidth="1"/>
    <col min="6399" max="6399" width="15" style="2" customWidth="1"/>
    <col min="6400" max="6400" width="13.7109375" style="2" customWidth="1"/>
    <col min="6401" max="6401" width="24" style="2" customWidth="1"/>
    <col min="6402" max="6402" width="15" style="2" customWidth="1"/>
    <col min="6403" max="6403" width="21.42578125" style="2" customWidth="1"/>
    <col min="6404" max="6404" width="15" style="2" customWidth="1"/>
    <col min="6405" max="6405" width="20.140625" style="2" customWidth="1"/>
    <col min="6406" max="6406" width="12.42578125" style="2" customWidth="1"/>
    <col min="6407" max="6407" width="17.5703125" style="2" customWidth="1"/>
    <col min="6408" max="6408" width="25.28515625" style="2" customWidth="1"/>
    <col min="6409" max="6409" width="17.5703125" style="2" customWidth="1"/>
    <col min="6410" max="6410" width="12.42578125" style="2" customWidth="1"/>
    <col min="6411" max="6411" width="20.140625" style="2" customWidth="1"/>
    <col min="6412" max="6412" width="24" style="2" customWidth="1"/>
    <col min="6413" max="6413" width="20.140625" style="2" customWidth="1"/>
    <col min="6414" max="6414" width="22.7109375" style="2" customWidth="1"/>
    <col min="6415" max="6415" width="29.140625" style="2" customWidth="1"/>
    <col min="6416" max="6416" width="22.7109375" style="2" customWidth="1"/>
    <col min="6417" max="6417" width="7.28515625" style="2" customWidth="1"/>
    <col min="6418" max="6418" width="15" style="2" customWidth="1"/>
    <col min="6419" max="6419" width="17.5703125" style="2" customWidth="1"/>
    <col min="6420" max="6420" width="15" style="2" customWidth="1"/>
    <col min="6421" max="6421" width="16.28515625" style="2" customWidth="1"/>
    <col min="6422" max="6422" width="13.7109375" style="2" customWidth="1"/>
    <col min="6423" max="6423" width="11.140625" style="2" customWidth="1"/>
    <col min="6424" max="6424" width="15" style="2" customWidth="1"/>
    <col min="6425" max="6425" width="20.140625" style="2" customWidth="1"/>
    <col min="6426" max="6426" width="17.5703125" style="2" customWidth="1"/>
    <col min="6427" max="6427" width="27.85546875" style="2" customWidth="1"/>
    <col min="6428" max="6428" width="26.5703125" style="2" customWidth="1"/>
    <col min="6429" max="6429" width="15" style="2" customWidth="1"/>
    <col min="6430" max="6430" width="17.5703125" style="2" customWidth="1"/>
    <col min="6431" max="6433" width="16.28515625" style="2" customWidth="1"/>
    <col min="6434" max="6434" width="20.140625" style="2" customWidth="1"/>
    <col min="6435" max="6435" width="15" style="2" customWidth="1"/>
    <col min="6436" max="6437" width="20.140625" style="2" customWidth="1"/>
    <col min="6438" max="6438" width="17.5703125" style="2" customWidth="1"/>
    <col min="6439" max="6439" width="20.140625" style="2" customWidth="1"/>
    <col min="6440" max="6440" width="12.42578125" style="2" customWidth="1"/>
    <col min="6441" max="6441" width="45.85546875" style="2" customWidth="1"/>
    <col min="6442" max="6442" width="29.140625" style="2" customWidth="1"/>
    <col min="6443" max="6650" width="12.42578125" style="2" customWidth="1"/>
    <col min="6651" max="6651" width="20.140625" style="2" customWidth="1"/>
    <col min="6652" max="6652" width="21.42578125" style="2" customWidth="1"/>
    <col min="6653" max="6653" width="24" style="2" customWidth="1"/>
    <col min="6654" max="6654" width="11.140625" style="2" customWidth="1"/>
    <col min="6655" max="6655" width="15" style="2" customWidth="1"/>
    <col min="6656" max="6656" width="13.7109375" style="2" customWidth="1"/>
    <col min="6657" max="6657" width="24" style="2" customWidth="1"/>
    <col min="6658" max="6658" width="15" style="2" customWidth="1"/>
    <col min="6659" max="6659" width="21.42578125" style="2" customWidth="1"/>
    <col min="6660" max="6660" width="15" style="2" customWidth="1"/>
    <col min="6661" max="6661" width="20.140625" style="2" customWidth="1"/>
    <col min="6662" max="6662" width="12.42578125" style="2" customWidth="1"/>
    <col min="6663" max="6663" width="17.5703125" style="2" customWidth="1"/>
    <col min="6664" max="6664" width="25.28515625" style="2" customWidth="1"/>
    <col min="6665" max="6665" width="17.5703125" style="2" customWidth="1"/>
    <col min="6666" max="6666" width="12.42578125" style="2" customWidth="1"/>
    <col min="6667" max="6667" width="20.140625" style="2" customWidth="1"/>
    <col min="6668" max="6668" width="24" style="2" customWidth="1"/>
    <col min="6669" max="6669" width="20.140625" style="2" customWidth="1"/>
    <col min="6670" max="6670" width="22.7109375" style="2" customWidth="1"/>
    <col min="6671" max="6671" width="29.140625" style="2" customWidth="1"/>
    <col min="6672" max="6672" width="22.7109375" style="2" customWidth="1"/>
    <col min="6673" max="6673" width="7.28515625" style="2" customWidth="1"/>
    <col min="6674" max="6674" width="15" style="2" customWidth="1"/>
    <col min="6675" max="6675" width="17.5703125" style="2" customWidth="1"/>
    <col min="6676" max="6676" width="15" style="2" customWidth="1"/>
    <col min="6677" max="6677" width="16.28515625" style="2" customWidth="1"/>
    <col min="6678" max="6678" width="13.7109375" style="2" customWidth="1"/>
    <col min="6679" max="6679" width="11.140625" style="2" customWidth="1"/>
    <col min="6680" max="6680" width="15" style="2" customWidth="1"/>
    <col min="6681" max="6681" width="20.140625" style="2" customWidth="1"/>
    <col min="6682" max="6682" width="17.5703125" style="2" customWidth="1"/>
    <col min="6683" max="6683" width="27.85546875" style="2" customWidth="1"/>
    <col min="6684" max="6684" width="26.5703125" style="2" customWidth="1"/>
    <col min="6685" max="6685" width="15" style="2" customWidth="1"/>
    <col min="6686" max="6686" width="17.5703125" style="2" customWidth="1"/>
    <col min="6687" max="6689" width="16.28515625" style="2" customWidth="1"/>
    <col min="6690" max="6690" width="20.140625" style="2" customWidth="1"/>
    <col min="6691" max="6691" width="15" style="2" customWidth="1"/>
    <col min="6692" max="6693" width="20.140625" style="2" customWidth="1"/>
    <col min="6694" max="6694" width="17.5703125" style="2" customWidth="1"/>
    <col min="6695" max="6695" width="20.140625" style="2" customWidth="1"/>
    <col min="6696" max="6696" width="12.42578125" style="2" customWidth="1"/>
    <col min="6697" max="6697" width="45.85546875" style="2" customWidth="1"/>
    <col min="6698" max="6698" width="29.140625" style="2" customWidth="1"/>
    <col min="6699" max="6906" width="12.42578125" style="2" customWidth="1"/>
    <col min="6907" max="6907" width="20.140625" style="2" customWidth="1"/>
    <col min="6908" max="6908" width="21.42578125" style="2" customWidth="1"/>
    <col min="6909" max="6909" width="24" style="2" customWidth="1"/>
    <col min="6910" max="6910" width="11.140625" style="2" customWidth="1"/>
    <col min="6911" max="6911" width="15" style="2" customWidth="1"/>
    <col min="6912" max="6912" width="13.7109375" style="2" customWidth="1"/>
    <col min="6913" max="6913" width="24" style="2" customWidth="1"/>
    <col min="6914" max="6914" width="15" style="2" customWidth="1"/>
    <col min="6915" max="6915" width="21.42578125" style="2" customWidth="1"/>
    <col min="6916" max="6916" width="15" style="2" customWidth="1"/>
    <col min="6917" max="6917" width="20.140625" style="2" customWidth="1"/>
    <col min="6918" max="6918" width="12.42578125" style="2" customWidth="1"/>
    <col min="6919" max="6919" width="17.5703125" style="2" customWidth="1"/>
    <col min="6920" max="6920" width="25.28515625" style="2" customWidth="1"/>
    <col min="6921" max="6921" width="17.5703125" style="2" customWidth="1"/>
    <col min="6922" max="6922" width="12.42578125" style="2" customWidth="1"/>
    <col min="6923" max="6923" width="20.140625" style="2" customWidth="1"/>
    <col min="6924" max="6924" width="24" style="2" customWidth="1"/>
    <col min="6925" max="6925" width="20.140625" style="2" customWidth="1"/>
    <col min="6926" max="6926" width="22.7109375" style="2" customWidth="1"/>
    <col min="6927" max="6927" width="29.140625" style="2" customWidth="1"/>
    <col min="6928" max="6928" width="22.7109375" style="2" customWidth="1"/>
    <col min="6929" max="6929" width="7.28515625" style="2" customWidth="1"/>
    <col min="6930" max="6930" width="15" style="2" customWidth="1"/>
    <col min="6931" max="6931" width="17.5703125" style="2" customWidth="1"/>
    <col min="6932" max="6932" width="15" style="2" customWidth="1"/>
    <col min="6933" max="6933" width="16.28515625" style="2" customWidth="1"/>
    <col min="6934" max="6934" width="13.7109375" style="2" customWidth="1"/>
    <col min="6935" max="6935" width="11.140625" style="2" customWidth="1"/>
    <col min="6936" max="6936" width="15" style="2" customWidth="1"/>
    <col min="6937" max="6937" width="20.140625" style="2" customWidth="1"/>
    <col min="6938" max="6938" width="17.5703125" style="2" customWidth="1"/>
    <col min="6939" max="6939" width="27.85546875" style="2" customWidth="1"/>
    <col min="6940" max="6940" width="26.5703125" style="2" customWidth="1"/>
    <col min="6941" max="6941" width="15" style="2" customWidth="1"/>
    <col min="6942" max="6942" width="17.5703125" style="2" customWidth="1"/>
    <col min="6943" max="6945" width="16.28515625" style="2" customWidth="1"/>
    <col min="6946" max="6946" width="20.140625" style="2" customWidth="1"/>
    <col min="6947" max="6947" width="15" style="2" customWidth="1"/>
    <col min="6948" max="6949" width="20.140625" style="2" customWidth="1"/>
    <col min="6950" max="6950" width="17.5703125" style="2" customWidth="1"/>
    <col min="6951" max="6951" width="20.140625" style="2" customWidth="1"/>
    <col min="6952" max="6952" width="12.42578125" style="2" customWidth="1"/>
    <col min="6953" max="6953" width="45.85546875" style="2" customWidth="1"/>
    <col min="6954" max="6954" width="29.140625" style="2" customWidth="1"/>
    <col min="6955" max="7162" width="12.42578125" style="2" customWidth="1"/>
    <col min="7163" max="7163" width="20.140625" style="2" customWidth="1"/>
    <col min="7164" max="7164" width="21.42578125" style="2" customWidth="1"/>
    <col min="7165" max="7165" width="24" style="2" customWidth="1"/>
    <col min="7166" max="7166" width="11.140625" style="2" customWidth="1"/>
    <col min="7167" max="7167" width="15" style="2" customWidth="1"/>
    <col min="7168" max="7168" width="13.7109375" style="2" customWidth="1"/>
    <col min="7169" max="7169" width="24" style="2" customWidth="1"/>
    <col min="7170" max="7170" width="15" style="2" customWidth="1"/>
    <col min="7171" max="7171" width="21.42578125" style="2" customWidth="1"/>
    <col min="7172" max="7172" width="15" style="2" customWidth="1"/>
    <col min="7173" max="7173" width="20.140625" style="2" customWidth="1"/>
    <col min="7174" max="7174" width="12.42578125" style="2" customWidth="1"/>
    <col min="7175" max="7175" width="17.5703125" style="2" customWidth="1"/>
    <col min="7176" max="7176" width="25.28515625" style="2" customWidth="1"/>
    <col min="7177" max="7177" width="17.5703125" style="2" customWidth="1"/>
    <col min="7178" max="7178" width="12.42578125" style="2" customWidth="1"/>
    <col min="7179" max="7179" width="20.140625" style="2" customWidth="1"/>
    <col min="7180" max="7180" width="24" style="2" customWidth="1"/>
    <col min="7181" max="7181" width="20.140625" style="2" customWidth="1"/>
    <col min="7182" max="7182" width="22.7109375" style="2" customWidth="1"/>
    <col min="7183" max="7183" width="29.140625" style="2" customWidth="1"/>
    <col min="7184" max="7184" width="22.7109375" style="2" customWidth="1"/>
    <col min="7185" max="7185" width="7.28515625" style="2" customWidth="1"/>
    <col min="7186" max="7186" width="15" style="2" customWidth="1"/>
    <col min="7187" max="7187" width="17.5703125" style="2" customWidth="1"/>
    <col min="7188" max="7188" width="15" style="2" customWidth="1"/>
    <col min="7189" max="7189" width="16.28515625" style="2" customWidth="1"/>
    <col min="7190" max="7190" width="13.7109375" style="2" customWidth="1"/>
    <col min="7191" max="7191" width="11.140625" style="2" customWidth="1"/>
    <col min="7192" max="7192" width="15" style="2" customWidth="1"/>
    <col min="7193" max="7193" width="20.140625" style="2" customWidth="1"/>
    <col min="7194" max="7194" width="17.5703125" style="2" customWidth="1"/>
    <col min="7195" max="7195" width="27.85546875" style="2" customWidth="1"/>
    <col min="7196" max="7196" width="26.5703125" style="2" customWidth="1"/>
    <col min="7197" max="7197" width="15" style="2" customWidth="1"/>
    <col min="7198" max="7198" width="17.5703125" style="2" customWidth="1"/>
    <col min="7199" max="7201" width="16.28515625" style="2" customWidth="1"/>
    <col min="7202" max="7202" width="20.140625" style="2" customWidth="1"/>
    <col min="7203" max="7203" width="15" style="2" customWidth="1"/>
    <col min="7204" max="7205" width="20.140625" style="2" customWidth="1"/>
    <col min="7206" max="7206" width="17.5703125" style="2" customWidth="1"/>
    <col min="7207" max="7207" width="20.140625" style="2" customWidth="1"/>
    <col min="7208" max="7208" width="12.42578125" style="2" customWidth="1"/>
    <col min="7209" max="7209" width="45.85546875" style="2" customWidth="1"/>
    <col min="7210" max="7210" width="29.140625" style="2" customWidth="1"/>
    <col min="7211" max="7418" width="12.42578125" style="2" customWidth="1"/>
    <col min="7419" max="7419" width="20.140625" style="2" customWidth="1"/>
    <col min="7420" max="7420" width="21.42578125" style="2" customWidth="1"/>
    <col min="7421" max="7421" width="24" style="2" customWidth="1"/>
    <col min="7422" max="7422" width="11.140625" style="2" customWidth="1"/>
    <col min="7423" max="7423" width="15" style="2" customWidth="1"/>
    <col min="7424" max="7424" width="13.7109375" style="2" customWidth="1"/>
    <col min="7425" max="7425" width="24" style="2" customWidth="1"/>
    <col min="7426" max="7426" width="15" style="2" customWidth="1"/>
    <col min="7427" max="7427" width="21.42578125" style="2" customWidth="1"/>
    <col min="7428" max="7428" width="15" style="2" customWidth="1"/>
    <col min="7429" max="7429" width="20.140625" style="2" customWidth="1"/>
    <col min="7430" max="7430" width="12.42578125" style="2" customWidth="1"/>
    <col min="7431" max="7431" width="17.5703125" style="2" customWidth="1"/>
    <col min="7432" max="7432" width="25.28515625" style="2" customWidth="1"/>
    <col min="7433" max="7433" width="17.5703125" style="2" customWidth="1"/>
    <col min="7434" max="7434" width="12.42578125" style="2" customWidth="1"/>
    <col min="7435" max="7435" width="20.140625" style="2" customWidth="1"/>
    <col min="7436" max="7436" width="24" style="2" customWidth="1"/>
    <col min="7437" max="7437" width="20.140625" style="2" customWidth="1"/>
    <col min="7438" max="7438" width="22.7109375" style="2" customWidth="1"/>
    <col min="7439" max="7439" width="29.140625" style="2" customWidth="1"/>
    <col min="7440" max="7440" width="22.7109375" style="2" customWidth="1"/>
    <col min="7441" max="7441" width="7.28515625" style="2" customWidth="1"/>
    <col min="7442" max="7442" width="15" style="2" customWidth="1"/>
    <col min="7443" max="7443" width="17.5703125" style="2" customWidth="1"/>
    <col min="7444" max="7444" width="15" style="2" customWidth="1"/>
    <col min="7445" max="7445" width="16.28515625" style="2" customWidth="1"/>
    <col min="7446" max="7446" width="13.7109375" style="2" customWidth="1"/>
    <col min="7447" max="7447" width="11.140625" style="2" customWidth="1"/>
    <col min="7448" max="7448" width="15" style="2" customWidth="1"/>
    <col min="7449" max="7449" width="20.140625" style="2" customWidth="1"/>
    <col min="7450" max="7450" width="17.5703125" style="2" customWidth="1"/>
    <col min="7451" max="7451" width="27.85546875" style="2" customWidth="1"/>
    <col min="7452" max="7452" width="26.5703125" style="2" customWidth="1"/>
    <col min="7453" max="7453" width="15" style="2" customWidth="1"/>
    <col min="7454" max="7454" width="17.5703125" style="2" customWidth="1"/>
    <col min="7455" max="7457" width="16.28515625" style="2" customWidth="1"/>
    <col min="7458" max="7458" width="20.140625" style="2" customWidth="1"/>
    <col min="7459" max="7459" width="15" style="2" customWidth="1"/>
    <col min="7460" max="7461" width="20.140625" style="2" customWidth="1"/>
    <col min="7462" max="7462" width="17.5703125" style="2" customWidth="1"/>
    <col min="7463" max="7463" width="20.140625" style="2" customWidth="1"/>
    <col min="7464" max="7464" width="12.42578125" style="2" customWidth="1"/>
    <col min="7465" max="7465" width="45.85546875" style="2" customWidth="1"/>
    <col min="7466" max="7466" width="29.140625" style="2" customWidth="1"/>
    <col min="7467" max="7674" width="12.42578125" style="2" customWidth="1"/>
    <col min="7675" max="7675" width="20.140625" style="2" customWidth="1"/>
    <col min="7676" max="7676" width="21.42578125" style="2" customWidth="1"/>
    <col min="7677" max="7677" width="24" style="2" customWidth="1"/>
    <col min="7678" max="7678" width="11.140625" style="2" customWidth="1"/>
    <col min="7679" max="7679" width="15" style="2" customWidth="1"/>
    <col min="7680" max="7680" width="13.7109375" style="2" customWidth="1"/>
    <col min="7681" max="7681" width="24" style="2" customWidth="1"/>
    <col min="7682" max="7682" width="15" style="2" customWidth="1"/>
    <col min="7683" max="7683" width="21.42578125" style="2" customWidth="1"/>
    <col min="7684" max="7684" width="15" style="2" customWidth="1"/>
    <col min="7685" max="7685" width="20.140625" style="2" customWidth="1"/>
    <col min="7686" max="7686" width="12.42578125" style="2" customWidth="1"/>
    <col min="7687" max="7687" width="17.5703125" style="2" customWidth="1"/>
    <col min="7688" max="7688" width="25.28515625" style="2" customWidth="1"/>
    <col min="7689" max="7689" width="17.5703125" style="2" customWidth="1"/>
    <col min="7690" max="7690" width="12.42578125" style="2" customWidth="1"/>
    <col min="7691" max="7691" width="20.140625" style="2" customWidth="1"/>
    <col min="7692" max="7692" width="24" style="2" customWidth="1"/>
    <col min="7693" max="7693" width="20.140625" style="2" customWidth="1"/>
    <col min="7694" max="7694" width="22.7109375" style="2" customWidth="1"/>
    <col min="7695" max="7695" width="29.140625" style="2" customWidth="1"/>
    <col min="7696" max="7696" width="22.7109375" style="2" customWidth="1"/>
    <col min="7697" max="7697" width="7.28515625" style="2" customWidth="1"/>
    <col min="7698" max="7698" width="15" style="2" customWidth="1"/>
    <col min="7699" max="7699" width="17.5703125" style="2" customWidth="1"/>
    <col min="7700" max="7700" width="15" style="2" customWidth="1"/>
    <col min="7701" max="7701" width="16.28515625" style="2" customWidth="1"/>
    <col min="7702" max="7702" width="13.7109375" style="2" customWidth="1"/>
    <col min="7703" max="7703" width="11.140625" style="2" customWidth="1"/>
    <col min="7704" max="7704" width="15" style="2" customWidth="1"/>
    <col min="7705" max="7705" width="20.140625" style="2" customWidth="1"/>
    <col min="7706" max="7706" width="17.5703125" style="2" customWidth="1"/>
    <col min="7707" max="7707" width="27.85546875" style="2" customWidth="1"/>
    <col min="7708" max="7708" width="26.5703125" style="2" customWidth="1"/>
    <col min="7709" max="7709" width="15" style="2" customWidth="1"/>
    <col min="7710" max="7710" width="17.5703125" style="2" customWidth="1"/>
    <col min="7711" max="7713" width="16.28515625" style="2" customWidth="1"/>
    <col min="7714" max="7714" width="20.140625" style="2" customWidth="1"/>
    <col min="7715" max="7715" width="15" style="2" customWidth="1"/>
    <col min="7716" max="7717" width="20.140625" style="2" customWidth="1"/>
    <col min="7718" max="7718" width="17.5703125" style="2" customWidth="1"/>
    <col min="7719" max="7719" width="20.140625" style="2" customWidth="1"/>
    <col min="7720" max="7720" width="12.42578125" style="2" customWidth="1"/>
    <col min="7721" max="7721" width="45.85546875" style="2" customWidth="1"/>
    <col min="7722" max="7722" width="29.140625" style="2" customWidth="1"/>
    <col min="7723" max="7930" width="12.42578125" style="2" customWidth="1"/>
    <col min="7931" max="7931" width="20.140625" style="2" customWidth="1"/>
    <col min="7932" max="7932" width="21.42578125" style="2" customWidth="1"/>
    <col min="7933" max="7933" width="24" style="2" customWidth="1"/>
    <col min="7934" max="7934" width="11.140625" style="2" customWidth="1"/>
    <col min="7935" max="7935" width="15" style="2" customWidth="1"/>
    <col min="7936" max="7936" width="13.7109375" style="2" customWidth="1"/>
    <col min="7937" max="7937" width="24" style="2" customWidth="1"/>
    <col min="7938" max="7938" width="15" style="2" customWidth="1"/>
    <col min="7939" max="7939" width="21.42578125" style="2" customWidth="1"/>
    <col min="7940" max="7940" width="15" style="2" customWidth="1"/>
    <col min="7941" max="7941" width="20.140625" style="2" customWidth="1"/>
    <col min="7942" max="7942" width="12.42578125" style="2" customWidth="1"/>
    <col min="7943" max="7943" width="17.5703125" style="2" customWidth="1"/>
    <col min="7944" max="7944" width="25.28515625" style="2" customWidth="1"/>
    <col min="7945" max="7945" width="17.5703125" style="2" customWidth="1"/>
    <col min="7946" max="7946" width="12.42578125" style="2" customWidth="1"/>
    <col min="7947" max="7947" width="20.140625" style="2" customWidth="1"/>
    <col min="7948" max="7948" width="24" style="2" customWidth="1"/>
    <col min="7949" max="7949" width="20.140625" style="2" customWidth="1"/>
    <col min="7950" max="7950" width="22.7109375" style="2" customWidth="1"/>
    <col min="7951" max="7951" width="29.140625" style="2" customWidth="1"/>
    <col min="7952" max="7952" width="22.7109375" style="2" customWidth="1"/>
    <col min="7953" max="7953" width="7.28515625" style="2" customWidth="1"/>
    <col min="7954" max="7954" width="15" style="2" customWidth="1"/>
    <col min="7955" max="7955" width="17.5703125" style="2" customWidth="1"/>
    <col min="7956" max="7956" width="15" style="2" customWidth="1"/>
    <col min="7957" max="7957" width="16.28515625" style="2" customWidth="1"/>
    <col min="7958" max="7958" width="13.7109375" style="2" customWidth="1"/>
    <col min="7959" max="7959" width="11.140625" style="2" customWidth="1"/>
    <col min="7960" max="7960" width="15" style="2" customWidth="1"/>
    <col min="7961" max="7961" width="20.140625" style="2" customWidth="1"/>
    <col min="7962" max="7962" width="17.5703125" style="2" customWidth="1"/>
    <col min="7963" max="7963" width="27.85546875" style="2" customWidth="1"/>
    <col min="7964" max="7964" width="26.5703125" style="2" customWidth="1"/>
    <col min="7965" max="7965" width="15" style="2" customWidth="1"/>
    <col min="7966" max="7966" width="17.5703125" style="2" customWidth="1"/>
    <col min="7967" max="7969" width="16.28515625" style="2" customWidth="1"/>
    <col min="7970" max="7970" width="20.140625" style="2" customWidth="1"/>
    <col min="7971" max="7971" width="15" style="2" customWidth="1"/>
    <col min="7972" max="7973" width="20.140625" style="2" customWidth="1"/>
    <col min="7974" max="7974" width="17.5703125" style="2" customWidth="1"/>
    <col min="7975" max="7975" width="20.140625" style="2" customWidth="1"/>
    <col min="7976" max="7976" width="12.42578125" style="2" customWidth="1"/>
    <col min="7977" max="7977" width="45.85546875" style="2" customWidth="1"/>
    <col min="7978" max="7978" width="29.140625" style="2" customWidth="1"/>
    <col min="7979" max="8186" width="12.42578125" style="2" customWidth="1"/>
    <col min="8187" max="8187" width="20.140625" style="2" customWidth="1"/>
    <col min="8188" max="8188" width="21.42578125" style="2" customWidth="1"/>
    <col min="8189" max="8189" width="24" style="2" customWidth="1"/>
    <col min="8190" max="8190" width="11.140625" style="2" customWidth="1"/>
    <col min="8191" max="8191" width="15" style="2" customWidth="1"/>
    <col min="8192" max="8192" width="13.7109375" style="2" customWidth="1"/>
    <col min="8193" max="8193" width="24" style="2" customWidth="1"/>
    <col min="8194" max="8194" width="15" style="2" customWidth="1"/>
    <col min="8195" max="8195" width="21.42578125" style="2" customWidth="1"/>
    <col min="8196" max="8196" width="15" style="2" customWidth="1"/>
    <col min="8197" max="8197" width="20.140625" style="2" customWidth="1"/>
    <col min="8198" max="8198" width="12.42578125" style="2" customWidth="1"/>
    <col min="8199" max="8199" width="17.5703125" style="2" customWidth="1"/>
    <col min="8200" max="8200" width="25.28515625" style="2" customWidth="1"/>
    <col min="8201" max="8201" width="17.5703125" style="2" customWidth="1"/>
    <col min="8202" max="8202" width="12.42578125" style="2" customWidth="1"/>
    <col min="8203" max="8203" width="20.140625" style="2" customWidth="1"/>
    <col min="8204" max="8204" width="24" style="2" customWidth="1"/>
    <col min="8205" max="8205" width="20.140625" style="2" customWidth="1"/>
    <col min="8206" max="8206" width="22.7109375" style="2" customWidth="1"/>
    <col min="8207" max="8207" width="29.140625" style="2" customWidth="1"/>
    <col min="8208" max="8208" width="22.7109375" style="2" customWidth="1"/>
    <col min="8209" max="8209" width="7.28515625" style="2" customWidth="1"/>
    <col min="8210" max="8210" width="15" style="2" customWidth="1"/>
    <col min="8211" max="8211" width="17.5703125" style="2" customWidth="1"/>
    <col min="8212" max="8212" width="15" style="2" customWidth="1"/>
    <col min="8213" max="8213" width="16.28515625" style="2" customWidth="1"/>
    <col min="8214" max="8214" width="13.7109375" style="2" customWidth="1"/>
    <col min="8215" max="8215" width="11.140625" style="2" customWidth="1"/>
    <col min="8216" max="8216" width="15" style="2" customWidth="1"/>
    <col min="8217" max="8217" width="20.140625" style="2" customWidth="1"/>
    <col min="8218" max="8218" width="17.5703125" style="2" customWidth="1"/>
    <col min="8219" max="8219" width="27.85546875" style="2" customWidth="1"/>
    <col min="8220" max="8220" width="26.5703125" style="2" customWidth="1"/>
    <col min="8221" max="8221" width="15" style="2" customWidth="1"/>
    <col min="8222" max="8222" width="17.5703125" style="2" customWidth="1"/>
    <col min="8223" max="8225" width="16.28515625" style="2" customWidth="1"/>
    <col min="8226" max="8226" width="20.140625" style="2" customWidth="1"/>
    <col min="8227" max="8227" width="15" style="2" customWidth="1"/>
    <col min="8228" max="8229" width="20.140625" style="2" customWidth="1"/>
    <col min="8230" max="8230" width="17.5703125" style="2" customWidth="1"/>
    <col min="8231" max="8231" width="20.140625" style="2" customWidth="1"/>
    <col min="8232" max="8232" width="12.42578125" style="2" customWidth="1"/>
    <col min="8233" max="8233" width="45.85546875" style="2" customWidth="1"/>
    <col min="8234" max="8234" width="29.140625" style="2" customWidth="1"/>
    <col min="8235" max="8442" width="12.42578125" style="2" customWidth="1"/>
    <col min="8443" max="8443" width="20.140625" style="2" customWidth="1"/>
    <col min="8444" max="8444" width="21.42578125" style="2" customWidth="1"/>
    <col min="8445" max="8445" width="24" style="2" customWidth="1"/>
    <col min="8446" max="8446" width="11.140625" style="2" customWidth="1"/>
    <col min="8447" max="8447" width="15" style="2" customWidth="1"/>
    <col min="8448" max="8448" width="13.7109375" style="2" customWidth="1"/>
    <col min="8449" max="8449" width="24" style="2" customWidth="1"/>
    <col min="8450" max="8450" width="15" style="2" customWidth="1"/>
    <col min="8451" max="8451" width="21.42578125" style="2" customWidth="1"/>
    <col min="8452" max="8452" width="15" style="2" customWidth="1"/>
    <col min="8453" max="8453" width="20.140625" style="2" customWidth="1"/>
    <col min="8454" max="8454" width="12.42578125" style="2" customWidth="1"/>
    <col min="8455" max="8455" width="17.5703125" style="2" customWidth="1"/>
    <col min="8456" max="8456" width="25.28515625" style="2" customWidth="1"/>
    <col min="8457" max="8457" width="17.5703125" style="2" customWidth="1"/>
    <col min="8458" max="8458" width="12.42578125" style="2" customWidth="1"/>
    <col min="8459" max="8459" width="20.140625" style="2" customWidth="1"/>
    <col min="8460" max="8460" width="24" style="2" customWidth="1"/>
    <col min="8461" max="8461" width="20.140625" style="2" customWidth="1"/>
    <col min="8462" max="8462" width="22.7109375" style="2" customWidth="1"/>
    <col min="8463" max="8463" width="29.140625" style="2" customWidth="1"/>
    <col min="8464" max="8464" width="22.7109375" style="2" customWidth="1"/>
    <col min="8465" max="8465" width="7.28515625" style="2" customWidth="1"/>
    <col min="8466" max="8466" width="15" style="2" customWidth="1"/>
    <col min="8467" max="8467" width="17.5703125" style="2" customWidth="1"/>
    <col min="8468" max="8468" width="15" style="2" customWidth="1"/>
    <col min="8469" max="8469" width="16.28515625" style="2" customWidth="1"/>
    <col min="8470" max="8470" width="13.7109375" style="2" customWidth="1"/>
    <col min="8471" max="8471" width="11.140625" style="2" customWidth="1"/>
    <col min="8472" max="8472" width="15" style="2" customWidth="1"/>
    <col min="8473" max="8473" width="20.140625" style="2" customWidth="1"/>
    <col min="8474" max="8474" width="17.5703125" style="2" customWidth="1"/>
    <col min="8475" max="8475" width="27.85546875" style="2" customWidth="1"/>
    <col min="8476" max="8476" width="26.5703125" style="2" customWidth="1"/>
    <col min="8477" max="8477" width="15" style="2" customWidth="1"/>
    <col min="8478" max="8478" width="17.5703125" style="2" customWidth="1"/>
    <col min="8479" max="8481" width="16.28515625" style="2" customWidth="1"/>
    <col min="8482" max="8482" width="20.140625" style="2" customWidth="1"/>
    <col min="8483" max="8483" width="15" style="2" customWidth="1"/>
    <col min="8484" max="8485" width="20.140625" style="2" customWidth="1"/>
    <col min="8486" max="8486" width="17.5703125" style="2" customWidth="1"/>
    <col min="8487" max="8487" width="20.140625" style="2" customWidth="1"/>
    <col min="8488" max="8488" width="12.42578125" style="2" customWidth="1"/>
    <col min="8489" max="8489" width="45.85546875" style="2" customWidth="1"/>
    <col min="8490" max="8490" width="29.140625" style="2" customWidth="1"/>
    <col min="8491" max="8698" width="12.42578125" style="2" customWidth="1"/>
    <col min="8699" max="8699" width="20.140625" style="2" customWidth="1"/>
    <col min="8700" max="8700" width="21.42578125" style="2" customWidth="1"/>
    <col min="8701" max="8701" width="24" style="2" customWidth="1"/>
    <col min="8702" max="8702" width="11.140625" style="2" customWidth="1"/>
    <col min="8703" max="8703" width="15" style="2" customWidth="1"/>
    <col min="8704" max="8704" width="13.7109375" style="2" customWidth="1"/>
    <col min="8705" max="8705" width="24" style="2" customWidth="1"/>
    <col min="8706" max="8706" width="15" style="2" customWidth="1"/>
    <col min="8707" max="8707" width="21.42578125" style="2" customWidth="1"/>
    <col min="8708" max="8708" width="15" style="2" customWidth="1"/>
    <col min="8709" max="8709" width="20.140625" style="2" customWidth="1"/>
    <col min="8710" max="8710" width="12.42578125" style="2" customWidth="1"/>
    <col min="8711" max="8711" width="17.5703125" style="2" customWidth="1"/>
    <col min="8712" max="8712" width="25.28515625" style="2" customWidth="1"/>
    <col min="8713" max="8713" width="17.5703125" style="2" customWidth="1"/>
    <col min="8714" max="8714" width="12.42578125" style="2" customWidth="1"/>
    <col min="8715" max="8715" width="20.140625" style="2" customWidth="1"/>
    <col min="8716" max="8716" width="24" style="2" customWidth="1"/>
    <col min="8717" max="8717" width="20.140625" style="2" customWidth="1"/>
    <col min="8718" max="8718" width="22.7109375" style="2" customWidth="1"/>
    <col min="8719" max="8719" width="29.140625" style="2" customWidth="1"/>
    <col min="8720" max="8720" width="22.7109375" style="2" customWidth="1"/>
    <col min="8721" max="8721" width="7.28515625" style="2" customWidth="1"/>
    <col min="8722" max="8722" width="15" style="2" customWidth="1"/>
    <col min="8723" max="8723" width="17.5703125" style="2" customWidth="1"/>
    <col min="8724" max="8724" width="15" style="2" customWidth="1"/>
    <col min="8725" max="8725" width="16.28515625" style="2" customWidth="1"/>
    <col min="8726" max="8726" width="13.7109375" style="2" customWidth="1"/>
    <col min="8727" max="8727" width="11.140625" style="2" customWidth="1"/>
    <col min="8728" max="8728" width="15" style="2" customWidth="1"/>
    <col min="8729" max="8729" width="20.140625" style="2" customWidth="1"/>
    <col min="8730" max="8730" width="17.5703125" style="2" customWidth="1"/>
    <col min="8731" max="8731" width="27.85546875" style="2" customWidth="1"/>
    <col min="8732" max="8732" width="26.5703125" style="2" customWidth="1"/>
    <col min="8733" max="8733" width="15" style="2" customWidth="1"/>
    <col min="8734" max="8734" width="17.5703125" style="2" customWidth="1"/>
    <col min="8735" max="8737" width="16.28515625" style="2" customWidth="1"/>
    <col min="8738" max="8738" width="20.140625" style="2" customWidth="1"/>
    <col min="8739" max="8739" width="15" style="2" customWidth="1"/>
    <col min="8740" max="8741" width="20.140625" style="2" customWidth="1"/>
    <col min="8742" max="8742" width="17.5703125" style="2" customWidth="1"/>
    <col min="8743" max="8743" width="20.140625" style="2" customWidth="1"/>
    <col min="8744" max="8744" width="12.42578125" style="2" customWidth="1"/>
    <col min="8745" max="8745" width="45.85546875" style="2" customWidth="1"/>
    <col min="8746" max="8746" width="29.140625" style="2" customWidth="1"/>
    <col min="8747" max="8954" width="12.42578125" style="2" customWidth="1"/>
    <col min="8955" max="8955" width="20.140625" style="2" customWidth="1"/>
    <col min="8956" max="8956" width="21.42578125" style="2" customWidth="1"/>
    <col min="8957" max="8957" width="24" style="2" customWidth="1"/>
    <col min="8958" max="8958" width="11.140625" style="2" customWidth="1"/>
    <col min="8959" max="8959" width="15" style="2" customWidth="1"/>
    <col min="8960" max="8960" width="13.7109375" style="2" customWidth="1"/>
    <col min="8961" max="8961" width="24" style="2" customWidth="1"/>
    <col min="8962" max="8962" width="15" style="2" customWidth="1"/>
    <col min="8963" max="8963" width="21.42578125" style="2" customWidth="1"/>
    <col min="8964" max="8964" width="15" style="2" customWidth="1"/>
    <col min="8965" max="8965" width="20.140625" style="2" customWidth="1"/>
    <col min="8966" max="8966" width="12.42578125" style="2" customWidth="1"/>
    <col min="8967" max="8967" width="17.5703125" style="2" customWidth="1"/>
    <col min="8968" max="8968" width="25.28515625" style="2" customWidth="1"/>
    <col min="8969" max="8969" width="17.5703125" style="2" customWidth="1"/>
    <col min="8970" max="8970" width="12.42578125" style="2" customWidth="1"/>
    <col min="8971" max="8971" width="20.140625" style="2" customWidth="1"/>
    <col min="8972" max="8972" width="24" style="2" customWidth="1"/>
    <col min="8973" max="8973" width="20.140625" style="2" customWidth="1"/>
    <col min="8974" max="8974" width="22.7109375" style="2" customWidth="1"/>
    <col min="8975" max="8975" width="29.140625" style="2" customWidth="1"/>
    <col min="8976" max="8976" width="22.7109375" style="2" customWidth="1"/>
    <col min="8977" max="8977" width="7.28515625" style="2" customWidth="1"/>
    <col min="8978" max="8978" width="15" style="2" customWidth="1"/>
    <col min="8979" max="8979" width="17.5703125" style="2" customWidth="1"/>
    <col min="8980" max="8980" width="15" style="2" customWidth="1"/>
    <col min="8981" max="8981" width="16.28515625" style="2" customWidth="1"/>
    <col min="8982" max="8982" width="13.7109375" style="2" customWidth="1"/>
    <col min="8983" max="8983" width="11.140625" style="2" customWidth="1"/>
    <col min="8984" max="8984" width="15" style="2" customWidth="1"/>
    <col min="8985" max="8985" width="20.140625" style="2" customWidth="1"/>
    <col min="8986" max="8986" width="17.5703125" style="2" customWidth="1"/>
    <col min="8987" max="8987" width="27.85546875" style="2" customWidth="1"/>
    <col min="8988" max="8988" width="26.5703125" style="2" customWidth="1"/>
    <col min="8989" max="8989" width="15" style="2" customWidth="1"/>
    <col min="8990" max="8990" width="17.5703125" style="2" customWidth="1"/>
    <col min="8991" max="8993" width="16.28515625" style="2" customWidth="1"/>
    <col min="8994" max="8994" width="20.140625" style="2" customWidth="1"/>
    <col min="8995" max="8995" width="15" style="2" customWidth="1"/>
    <col min="8996" max="8997" width="20.140625" style="2" customWidth="1"/>
    <col min="8998" max="8998" width="17.5703125" style="2" customWidth="1"/>
    <col min="8999" max="8999" width="20.140625" style="2" customWidth="1"/>
    <col min="9000" max="9000" width="12.42578125" style="2" customWidth="1"/>
    <col min="9001" max="9001" width="45.85546875" style="2" customWidth="1"/>
    <col min="9002" max="9002" width="29.140625" style="2" customWidth="1"/>
    <col min="9003" max="9210" width="12.42578125" style="2" customWidth="1"/>
    <col min="9211" max="9211" width="20.140625" style="2" customWidth="1"/>
    <col min="9212" max="9212" width="21.42578125" style="2" customWidth="1"/>
    <col min="9213" max="9213" width="24" style="2" customWidth="1"/>
    <col min="9214" max="9214" width="11.140625" style="2" customWidth="1"/>
    <col min="9215" max="9215" width="15" style="2" customWidth="1"/>
    <col min="9216" max="9216" width="13.7109375" style="2" customWidth="1"/>
    <col min="9217" max="9217" width="24" style="2" customWidth="1"/>
    <col min="9218" max="9218" width="15" style="2" customWidth="1"/>
    <col min="9219" max="9219" width="21.42578125" style="2" customWidth="1"/>
    <col min="9220" max="9220" width="15" style="2" customWidth="1"/>
    <col min="9221" max="9221" width="20.140625" style="2" customWidth="1"/>
    <col min="9222" max="9222" width="12.42578125" style="2" customWidth="1"/>
    <col min="9223" max="9223" width="17.5703125" style="2" customWidth="1"/>
    <col min="9224" max="9224" width="25.28515625" style="2" customWidth="1"/>
    <col min="9225" max="9225" width="17.5703125" style="2" customWidth="1"/>
    <col min="9226" max="9226" width="12.42578125" style="2" customWidth="1"/>
    <col min="9227" max="9227" width="20.140625" style="2" customWidth="1"/>
    <col min="9228" max="9228" width="24" style="2" customWidth="1"/>
    <col min="9229" max="9229" width="20.140625" style="2" customWidth="1"/>
    <col min="9230" max="9230" width="22.7109375" style="2" customWidth="1"/>
    <col min="9231" max="9231" width="29.140625" style="2" customWidth="1"/>
    <col min="9232" max="9232" width="22.7109375" style="2" customWidth="1"/>
    <col min="9233" max="9233" width="7.28515625" style="2" customWidth="1"/>
    <col min="9234" max="9234" width="15" style="2" customWidth="1"/>
    <col min="9235" max="9235" width="17.5703125" style="2" customWidth="1"/>
    <col min="9236" max="9236" width="15" style="2" customWidth="1"/>
    <col min="9237" max="9237" width="16.28515625" style="2" customWidth="1"/>
    <col min="9238" max="9238" width="13.7109375" style="2" customWidth="1"/>
    <col min="9239" max="9239" width="11.140625" style="2" customWidth="1"/>
    <col min="9240" max="9240" width="15" style="2" customWidth="1"/>
    <col min="9241" max="9241" width="20.140625" style="2" customWidth="1"/>
    <col min="9242" max="9242" width="17.5703125" style="2" customWidth="1"/>
    <col min="9243" max="9243" width="27.85546875" style="2" customWidth="1"/>
    <col min="9244" max="9244" width="26.5703125" style="2" customWidth="1"/>
    <col min="9245" max="9245" width="15" style="2" customWidth="1"/>
    <col min="9246" max="9246" width="17.5703125" style="2" customWidth="1"/>
    <col min="9247" max="9249" width="16.28515625" style="2" customWidth="1"/>
    <col min="9250" max="9250" width="20.140625" style="2" customWidth="1"/>
    <col min="9251" max="9251" width="15" style="2" customWidth="1"/>
    <col min="9252" max="9253" width="20.140625" style="2" customWidth="1"/>
    <col min="9254" max="9254" width="17.5703125" style="2" customWidth="1"/>
    <col min="9255" max="9255" width="20.140625" style="2" customWidth="1"/>
    <col min="9256" max="9256" width="12.42578125" style="2" customWidth="1"/>
    <col min="9257" max="9257" width="45.85546875" style="2" customWidth="1"/>
    <col min="9258" max="9258" width="29.140625" style="2" customWidth="1"/>
    <col min="9259" max="9466" width="12.42578125" style="2" customWidth="1"/>
    <col min="9467" max="9467" width="20.140625" style="2" customWidth="1"/>
    <col min="9468" max="9468" width="21.42578125" style="2" customWidth="1"/>
    <col min="9469" max="9469" width="24" style="2" customWidth="1"/>
    <col min="9470" max="9470" width="11.140625" style="2" customWidth="1"/>
    <col min="9471" max="9471" width="15" style="2" customWidth="1"/>
    <col min="9472" max="9472" width="13.7109375" style="2" customWidth="1"/>
    <col min="9473" max="9473" width="24" style="2" customWidth="1"/>
    <col min="9474" max="9474" width="15" style="2" customWidth="1"/>
    <col min="9475" max="9475" width="21.42578125" style="2" customWidth="1"/>
    <col min="9476" max="9476" width="15" style="2" customWidth="1"/>
    <col min="9477" max="9477" width="20.140625" style="2" customWidth="1"/>
    <col min="9478" max="9478" width="12.42578125" style="2" customWidth="1"/>
    <col min="9479" max="9479" width="17.5703125" style="2" customWidth="1"/>
    <col min="9480" max="9480" width="25.28515625" style="2" customWidth="1"/>
    <col min="9481" max="9481" width="17.5703125" style="2" customWidth="1"/>
    <col min="9482" max="9482" width="12.42578125" style="2" customWidth="1"/>
    <col min="9483" max="9483" width="20.140625" style="2" customWidth="1"/>
    <col min="9484" max="9484" width="24" style="2" customWidth="1"/>
    <col min="9485" max="9485" width="20.140625" style="2" customWidth="1"/>
    <col min="9486" max="9486" width="22.7109375" style="2" customWidth="1"/>
    <col min="9487" max="9487" width="29.140625" style="2" customWidth="1"/>
    <col min="9488" max="9488" width="22.7109375" style="2" customWidth="1"/>
    <col min="9489" max="9489" width="7.28515625" style="2" customWidth="1"/>
    <col min="9490" max="9490" width="15" style="2" customWidth="1"/>
    <col min="9491" max="9491" width="17.5703125" style="2" customWidth="1"/>
    <col min="9492" max="9492" width="15" style="2" customWidth="1"/>
    <col min="9493" max="9493" width="16.28515625" style="2" customWidth="1"/>
    <col min="9494" max="9494" width="13.7109375" style="2" customWidth="1"/>
    <col min="9495" max="9495" width="11.140625" style="2" customWidth="1"/>
    <col min="9496" max="9496" width="15" style="2" customWidth="1"/>
    <col min="9497" max="9497" width="20.140625" style="2" customWidth="1"/>
    <col min="9498" max="9498" width="17.5703125" style="2" customWidth="1"/>
    <col min="9499" max="9499" width="27.85546875" style="2" customWidth="1"/>
    <col min="9500" max="9500" width="26.5703125" style="2" customWidth="1"/>
    <col min="9501" max="9501" width="15" style="2" customWidth="1"/>
    <col min="9502" max="9502" width="17.5703125" style="2" customWidth="1"/>
    <col min="9503" max="9505" width="16.28515625" style="2" customWidth="1"/>
    <col min="9506" max="9506" width="20.140625" style="2" customWidth="1"/>
    <col min="9507" max="9507" width="15" style="2" customWidth="1"/>
    <col min="9508" max="9509" width="20.140625" style="2" customWidth="1"/>
    <col min="9510" max="9510" width="17.5703125" style="2" customWidth="1"/>
    <col min="9511" max="9511" width="20.140625" style="2" customWidth="1"/>
    <col min="9512" max="9512" width="12.42578125" style="2" customWidth="1"/>
    <col min="9513" max="9513" width="45.85546875" style="2" customWidth="1"/>
    <col min="9514" max="9514" width="29.140625" style="2" customWidth="1"/>
    <col min="9515" max="9722" width="12.42578125" style="2" customWidth="1"/>
    <col min="9723" max="9723" width="20.140625" style="2" customWidth="1"/>
    <col min="9724" max="9724" width="21.42578125" style="2" customWidth="1"/>
    <col min="9725" max="9725" width="24" style="2" customWidth="1"/>
    <col min="9726" max="9726" width="11.140625" style="2" customWidth="1"/>
    <col min="9727" max="9727" width="15" style="2" customWidth="1"/>
    <col min="9728" max="9728" width="13.7109375" style="2" customWidth="1"/>
    <col min="9729" max="9729" width="24" style="2" customWidth="1"/>
    <col min="9730" max="9730" width="15" style="2" customWidth="1"/>
    <col min="9731" max="9731" width="21.42578125" style="2" customWidth="1"/>
    <col min="9732" max="9732" width="15" style="2" customWidth="1"/>
    <col min="9733" max="9733" width="20.140625" style="2" customWidth="1"/>
    <col min="9734" max="9734" width="12.42578125" style="2" customWidth="1"/>
    <col min="9735" max="9735" width="17.5703125" style="2" customWidth="1"/>
    <col min="9736" max="9736" width="25.28515625" style="2" customWidth="1"/>
    <col min="9737" max="9737" width="17.5703125" style="2" customWidth="1"/>
    <col min="9738" max="9738" width="12.42578125" style="2" customWidth="1"/>
    <col min="9739" max="9739" width="20.140625" style="2" customWidth="1"/>
    <col min="9740" max="9740" width="24" style="2" customWidth="1"/>
    <col min="9741" max="9741" width="20.140625" style="2" customWidth="1"/>
    <col min="9742" max="9742" width="22.7109375" style="2" customWidth="1"/>
    <col min="9743" max="9743" width="29.140625" style="2" customWidth="1"/>
    <col min="9744" max="9744" width="22.7109375" style="2" customWidth="1"/>
    <col min="9745" max="9745" width="7.28515625" style="2" customWidth="1"/>
    <col min="9746" max="9746" width="15" style="2" customWidth="1"/>
    <col min="9747" max="9747" width="17.5703125" style="2" customWidth="1"/>
    <col min="9748" max="9748" width="15" style="2" customWidth="1"/>
    <col min="9749" max="9749" width="16.28515625" style="2" customWidth="1"/>
    <col min="9750" max="9750" width="13.7109375" style="2" customWidth="1"/>
    <col min="9751" max="9751" width="11.140625" style="2" customWidth="1"/>
    <col min="9752" max="9752" width="15" style="2" customWidth="1"/>
    <col min="9753" max="9753" width="20.140625" style="2" customWidth="1"/>
    <col min="9754" max="9754" width="17.5703125" style="2" customWidth="1"/>
    <col min="9755" max="9755" width="27.85546875" style="2" customWidth="1"/>
    <col min="9756" max="9756" width="26.5703125" style="2" customWidth="1"/>
    <col min="9757" max="9757" width="15" style="2" customWidth="1"/>
    <col min="9758" max="9758" width="17.5703125" style="2" customWidth="1"/>
    <col min="9759" max="9761" width="16.28515625" style="2" customWidth="1"/>
    <col min="9762" max="9762" width="20.140625" style="2" customWidth="1"/>
    <col min="9763" max="9763" width="15" style="2" customWidth="1"/>
    <col min="9764" max="9765" width="20.140625" style="2" customWidth="1"/>
    <col min="9766" max="9766" width="17.5703125" style="2" customWidth="1"/>
    <col min="9767" max="9767" width="20.140625" style="2" customWidth="1"/>
    <col min="9768" max="9768" width="12.42578125" style="2" customWidth="1"/>
    <col min="9769" max="9769" width="45.85546875" style="2" customWidth="1"/>
    <col min="9770" max="9770" width="29.140625" style="2" customWidth="1"/>
    <col min="9771" max="9978" width="12.42578125" style="2" customWidth="1"/>
    <col min="9979" max="9979" width="20.140625" style="2" customWidth="1"/>
    <col min="9980" max="9980" width="21.42578125" style="2" customWidth="1"/>
    <col min="9981" max="9981" width="24" style="2" customWidth="1"/>
    <col min="9982" max="9982" width="11.140625" style="2" customWidth="1"/>
    <col min="9983" max="9983" width="15" style="2" customWidth="1"/>
    <col min="9984" max="9984" width="13.7109375" style="2" customWidth="1"/>
    <col min="9985" max="9985" width="24" style="2" customWidth="1"/>
    <col min="9986" max="9986" width="15" style="2" customWidth="1"/>
    <col min="9987" max="9987" width="21.42578125" style="2" customWidth="1"/>
    <col min="9988" max="9988" width="15" style="2" customWidth="1"/>
    <col min="9989" max="9989" width="20.140625" style="2" customWidth="1"/>
    <col min="9990" max="9990" width="12.42578125" style="2" customWidth="1"/>
    <col min="9991" max="9991" width="17.5703125" style="2" customWidth="1"/>
    <col min="9992" max="9992" width="25.28515625" style="2" customWidth="1"/>
    <col min="9993" max="9993" width="17.5703125" style="2" customWidth="1"/>
    <col min="9994" max="9994" width="12.42578125" style="2" customWidth="1"/>
    <col min="9995" max="9995" width="20.140625" style="2" customWidth="1"/>
    <col min="9996" max="9996" width="24" style="2" customWidth="1"/>
    <col min="9997" max="9997" width="20.140625" style="2" customWidth="1"/>
    <col min="9998" max="9998" width="22.7109375" style="2" customWidth="1"/>
    <col min="9999" max="9999" width="29.140625" style="2" customWidth="1"/>
    <col min="10000" max="10000" width="22.7109375" style="2" customWidth="1"/>
    <col min="10001" max="10001" width="7.28515625" style="2" customWidth="1"/>
    <col min="10002" max="10002" width="15" style="2" customWidth="1"/>
    <col min="10003" max="10003" width="17.5703125" style="2" customWidth="1"/>
    <col min="10004" max="10004" width="15" style="2" customWidth="1"/>
    <col min="10005" max="10005" width="16.28515625" style="2" customWidth="1"/>
    <col min="10006" max="10006" width="13.7109375" style="2" customWidth="1"/>
    <col min="10007" max="10007" width="11.140625" style="2" customWidth="1"/>
    <col min="10008" max="10008" width="15" style="2" customWidth="1"/>
    <col min="10009" max="10009" width="20.140625" style="2" customWidth="1"/>
    <col min="10010" max="10010" width="17.5703125" style="2" customWidth="1"/>
    <col min="10011" max="10011" width="27.85546875" style="2" customWidth="1"/>
    <col min="10012" max="10012" width="26.5703125" style="2" customWidth="1"/>
    <col min="10013" max="10013" width="15" style="2" customWidth="1"/>
    <col min="10014" max="10014" width="17.5703125" style="2" customWidth="1"/>
    <col min="10015" max="10017" width="16.28515625" style="2" customWidth="1"/>
    <col min="10018" max="10018" width="20.140625" style="2" customWidth="1"/>
    <col min="10019" max="10019" width="15" style="2" customWidth="1"/>
    <col min="10020" max="10021" width="20.140625" style="2" customWidth="1"/>
    <col min="10022" max="10022" width="17.5703125" style="2" customWidth="1"/>
    <col min="10023" max="10023" width="20.140625" style="2" customWidth="1"/>
    <col min="10024" max="10024" width="12.42578125" style="2" customWidth="1"/>
    <col min="10025" max="10025" width="45.85546875" style="2" customWidth="1"/>
    <col min="10026" max="10026" width="29.140625" style="2" customWidth="1"/>
    <col min="10027" max="10234" width="12.42578125" style="2" customWidth="1"/>
    <col min="10235" max="10235" width="20.140625" style="2" customWidth="1"/>
    <col min="10236" max="10236" width="21.42578125" style="2" customWidth="1"/>
    <col min="10237" max="10237" width="24" style="2" customWidth="1"/>
    <col min="10238" max="10238" width="11.140625" style="2" customWidth="1"/>
    <col min="10239" max="10239" width="15" style="2" customWidth="1"/>
    <col min="10240" max="10240" width="13.7109375" style="2" customWidth="1"/>
    <col min="10241" max="10241" width="24" style="2" customWidth="1"/>
    <col min="10242" max="10242" width="15" style="2" customWidth="1"/>
    <col min="10243" max="10243" width="21.42578125" style="2" customWidth="1"/>
    <col min="10244" max="10244" width="15" style="2" customWidth="1"/>
    <col min="10245" max="10245" width="20.140625" style="2" customWidth="1"/>
    <col min="10246" max="10246" width="12.42578125" style="2" customWidth="1"/>
    <col min="10247" max="10247" width="17.5703125" style="2" customWidth="1"/>
    <col min="10248" max="10248" width="25.28515625" style="2" customWidth="1"/>
    <col min="10249" max="10249" width="17.5703125" style="2" customWidth="1"/>
    <col min="10250" max="10250" width="12.42578125" style="2" customWidth="1"/>
    <col min="10251" max="10251" width="20.140625" style="2" customWidth="1"/>
    <col min="10252" max="10252" width="24" style="2" customWidth="1"/>
    <col min="10253" max="10253" width="20.140625" style="2" customWidth="1"/>
    <col min="10254" max="10254" width="22.7109375" style="2" customWidth="1"/>
    <col min="10255" max="10255" width="29.140625" style="2" customWidth="1"/>
    <col min="10256" max="10256" width="22.7109375" style="2" customWidth="1"/>
    <col min="10257" max="10257" width="7.28515625" style="2" customWidth="1"/>
    <col min="10258" max="10258" width="15" style="2" customWidth="1"/>
    <col min="10259" max="10259" width="17.5703125" style="2" customWidth="1"/>
    <col min="10260" max="10260" width="15" style="2" customWidth="1"/>
    <col min="10261" max="10261" width="16.28515625" style="2" customWidth="1"/>
    <col min="10262" max="10262" width="13.7109375" style="2" customWidth="1"/>
    <col min="10263" max="10263" width="11.140625" style="2" customWidth="1"/>
    <col min="10264" max="10264" width="15" style="2" customWidth="1"/>
    <col min="10265" max="10265" width="20.140625" style="2" customWidth="1"/>
    <col min="10266" max="10266" width="17.5703125" style="2" customWidth="1"/>
    <col min="10267" max="10267" width="27.85546875" style="2" customWidth="1"/>
    <col min="10268" max="10268" width="26.5703125" style="2" customWidth="1"/>
    <col min="10269" max="10269" width="15" style="2" customWidth="1"/>
    <col min="10270" max="10270" width="17.5703125" style="2" customWidth="1"/>
    <col min="10271" max="10273" width="16.28515625" style="2" customWidth="1"/>
    <col min="10274" max="10274" width="20.140625" style="2" customWidth="1"/>
    <col min="10275" max="10275" width="15" style="2" customWidth="1"/>
    <col min="10276" max="10277" width="20.140625" style="2" customWidth="1"/>
    <col min="10278" max="10278" width="17.5703125" style="2" customWidth="1"/>
    <col min="10279" max="10279" width="20.140625" style="2" customWidth="1"/>
    <col min="10280" max="10280" width="12.42578125" style="2" customWidth="1"/>
    <col min="10281" max="10281" width="45.85546875" style="2" customWidth="1"/>
    <col min="10282" max="10282" width="29.140625" style="2" customWidth="1"/>
    <col min="10283" max="10490" width="12.42578125" style="2" customWidth="1"/>
    <col min="10491" max="10491" width="20.140625" style="2" customWidth="1"/>
    <col min="10492" max="10492" width="21.42578125" style="2" customWidth="1"/>
    <col min="10493" max="10493" width="24" style="2" customWidth="1"/>
    <col min="10494" max="10494" width="11.140625" style="2" customWidth="1"/>
    <col min="10495" max="10495" width="15" style="2" customWidth="1"/>
    <col min="10496" max="10496" width="13.7109375" style="2" customWidth="1"/>
    <col min="10497" max="10497" width="24" style="2" customWidth="1"/>
    <col min="10498" max="10498" width="15" style="2" customWidth="1"/>
    <col min="10499" max="10499" width="21.42578125" style="2" customWidth="1"/>
    <col min="10500" max="10500" width="15" style="2" customWidth="1"/>
    <col min="10501" max="10501" width="20.140625" style="2" customWidth="1"/>
    <col min="10502" max="10502" width="12.42578125" style="2" customWidth="1"/>
    <col min="10503" max="10503" width="17.5703125" style="2" customWidth="1"/>
    <col min="10504" max="10504" width="25.28515625" style="2" customWidth="1"/>
    <col min="10505" max="10505" width="17.5703125" style="2" customWidth="1"/>
    <col min="10506" max="10506" width="12.42578125" style="2" customWidth="1"/>
    <col min="10507" max="10507" width="20.140625" style="2" customWidth="1"/>
    <col min="10508" max="10508" width="24" style="2" customWidth="1"/>
    <col min="10509" max="10509" width="20.140625" style="2" customWidth="1"/>
    <col min="10510" max="10510" width="22.7109375" style="2" customWidth="1"/>
    <col min="10511" max="10511" width="29.140625" style="2" customWidth="1"/>
    <col min="10512" max="10512" width="22.7109375" style="2" customWidth="1"/>
    <col min="10513" max="10513" width="7.28515625" style="2" customWidth="1"/>
    <col min="10514" max="10514" width="15" style="2" customWidth="1"/>
    <col min="10515" max="10515" width="17.5703125" style="2" customWidth="1"/>
    <col min="10516" max="10516" width="15" style="2" customWidth="1"/>
    <col min="10517" max="10517" width="16.28515625" style="2" customWidth="1"/>
    <col min="10518" max="10518" width="13.7109375" style="2" customWidth="1"/>
    <col min="10519" max="10519" width="11.140625" style="2" customWidth="1"/>
    <col min="10520" max="10520" width="15" style="2" customWidth="1"/>
    <col min="10521" max="10521" width="20.140625" style="2" customWidth="1"/>
    <col min="10522" max="10522" width="17.5703125" style="2" customWidth="1"/>
    <col min="10523" max="10523" width="27.85546875" style="2" customWidth="1"/>
    <col min="10524" max="10524" width="26.5703125" style="2" customWidth="1"/>
    <col min="10525" max="10525" width="15" style="2" customWidth="1"/>
    <col min="10526" max="10526" width="17.5703125" style="2" customWidth="1"/>
    <col min="10527" max="10529" width="16.28515625" style="2" customWidth="1"/>
    <col min="10530" max="10530" width="20.140625" style="2" customWidth="1"/>
    <col min="10531" max="10531" width="15" style="2" customWidth="1"/>
    <col min="10532" max="10533" width="20.140625" style="2" customWidth="1"/>
    <col min="10534" max="10534" width="17.5703125" style="2" customWidth="1"/>
    <col min="10535" max="10535" width="20.140625" style="2" customWidth="1"/>
    <col min="10536" max="10536" width="12.42578125" style="2" customWidth="1"/>
    <col min="10537" max="10537" width="45.85546875" style="2" customWidth="1"/>
    <col min="10538" max="10538" width="29.140625" style="2" customWidth="1"/>
    <col min="10539" max="10746" width="12.42578125" style="2" customWidth="1"/>
    <col min="10747" max="10747" width="20.140625" style="2" customWidth="1"/>
    <col min="10748" max="10748" width="21.42578125" style="2" customWidth="1"/>
    <col min="10749" max="10749" width="24" style="2" customWidth="1"/>
    <col min="10750" max="10750" width="11.140625" style="2" customWidth="1"/>
    <col min="10751" max="10751" width="15" style="2" customWidth="1"/>
    <col min="10752" max="10752" width="13.7109375" style="2" customWidth="1"/>
    <col min="10753" max="10753" width="24" style="2" customWidth="1"/>
    <col min="10754" max="10754" width="15" style="2" customWidth="1"/>
    <col min="10755" max="10755" width="21.42578125" style="2" customWidth="1"/>
    <col min="10756" max="10756" width="15" style="2" customWidth="1"/>
    <col min="10757" max="10757" width="20.140625" style="2" customWidth="1"/>
    <col min="10758" max="10758" width="12.42578125" style="2" customWidth="1"/>
    <col min="10759" max="10759" width="17.5703125" style="2" customWidth="1"/>
    <col min="10760" max="10760" width="25.28515625" style="2" customWidth="1"/>
    <col min="10761" max="10761" width="17.5703125" style="2" customWidth="1"/>
    <col min="10762" max="10762" width="12.42578125" style="2" customWidth="1"/>
    <col min="10763" max="10763" width="20.140625" style="2" customWidth="1"/>
    <col min="10764" max="10764" width="24" style="2" customWidth="1"/>
    <col min="10765" max="10765" width="20.140625" style="2" customWidth="1"/>
    <col min="10766" max="10766" width="22.7109375" style="2" customWidth="1"/>
    <col min="10767" max="10767" width="29.140625" style="2" customWidth="1"/>
    <col min="10768" max="10768" width="22.7109375" style="2" customWidth="1"/>
    <col min="10769" max="10769" width="7.28515625" style="2" customWidth="1"/>
    <col min="10770" max="10770" width="15" style="2" customWidth="1"/>
    <col min="10771" max="10771" width="17.5703125" style="2" customWidth="1"/>
    <col min="10772" max="10772" width="15" style="2" customWidth="1"/>
    <col min="10773" max="10773" width="16.28515625" style="2" customWidth="1"/>
    <col min="10774" max="10774" width="13.7109375" style="2" customWidth="1"/>
    <col min="10775" max="10775" width="11.140625" style="2" customWidth="1"/>
    <col min="10776" max="10776" width="15" style="2" customWidth="1"/>
    <col min="10777" max="10777" width="20.140625" style="2" customWidth="1"/>
    <col min="10778" max="10778" width="17.5703125" style="2" customWidth="1"/>
    <col min="10779" max="10779" width="27.85546875" style="2" customWidth="1"/>
    <col min="10780" max="10780" width="26.5703125" style="2" customWidth="1"/>
    <col min="10781" max="10781" width="15" style="2" customWidth="1"/>
    <col min="10782" max="10782" width="17.5703125" style="2" customWidth="1"/>
    <col min="10783" max="10785" width="16.28515625" style="2" customWidth="1"/>
    <col min="10786" max="10786" width="20.140625" style="2" customWidth="1"/>
    <col min="10787" max="10787" width="15" style="2" customWidth="1"/>
    <col min="10788" max="10789" width="20.140625" style="2" customWidth="1"/>
    <col min="10790" max="10790" width="17.5703125" style="2" customWidth="1"/>
    <col min="10791" max="10791" width="20.140625" style="2" customWidth="1"/>
    <col min="10792" max="10792" width="12.42578125" style="2" customWidth="1"/>
    <col min="10793" max="10793" width="45.85546875" style="2" customWidth="1"/>
    <col min="10794" max="10794" width="29.140625" style="2" customWidth="1"/>
    <col min="10795" max="11002" width="12.42578125" style="2" customWidth="1"/>
    <col min="11003" max="11003" width="20.140625" style="2" customWidth="1"/>
    <col min="11004" max="11004" width="21.42578125" style="2" customWidth="1"/>
    <col min="11005" max="11005" width="24" style="2" customWidth="1"/>
    <col min="11006" max="11006" width="11.140625" style="2" customWidth="1"/>
    <col min="11007" max="11007" width="15" style="2" customWidth="1"/>
    <col min="11008" max="11008" width="13.7109375" style="2" customWidth="1"/>
    <col min="11009" max="11009" width="24" style="2" customWidth="1"/>
    <col min="11010" max="11010" width="15" style="2" customWidth="1"/>
    <col min="11011" max="11011" width="21.42578125" style="2" customWidth="1"/>
    <col min="11012" max="11012" width="15" style="2" customWidth="1"/>
    <col min="11013" max="11013" width="20.140625" style="2" customWidth="1"/>
    <col min="11014" max="11014" width="12.42578125" style="2" customWidth="1"/>
    <col min="11015" max="11015" width="17.5703125" style="2" customWidth="1"/>
    <col min="11016" max="11016" width="25.28515625" style="2" customWidth="1"/>
    <col min="11017" max="11017" width="17.5703125" style="2" customWidth="1"/>
    <col min="11018" max="11018" width="12.42578125" style="2" customWidth="1"/>
    <col min="11019" max="11019" width="20.140625" style="2" customWidth="1"/>
    <col min="11020" max="11020" width="24" style="2" customWidth="1"/>
    <col min="11021" max="11021" width="20.140625" style="2" customWidth="1"/>
    <col min="11022" max="11022" width="22.7109375" style="2" customWidth="1"/>
    <col min="11023" max="11023" width="29.140625" style="2" customWidth="1"/>
    <col min="11024" max="11024" width="22.7109375" style="2" customWidth="1"/>
    <col min="11025" max="11025" width="7.28515625" style="2" customWidth="1"/>
    <col min="11026" max="11026" width="15" style="2" customWidth="1"/>
    <col min="11027" max="11027" width="17.5703125" style="2" customWidth="1"/>
    <col min="11028" max="11028" width="15" style="2" customWidth="1"/>
    <col min="11029" max="11029" width="16.28515625" style="2" customWidth="1"/>
    <col min="11030" max="11030" width="13.7109375" style="2" customWidth="1"/>
    <col min="11031" max="11031" width="11.140625" style="2" customWidth="1"/>
    <col min="11032" max="11032" width="15" style="2" customWidth="1"/>
    <col min="11033" max="11033" width="20.140625" style="2" customWidth="1"/>
    <col min="11034" max="11034" width="17.5703125" style="2" customWidth="1"/>
    <col min="11035" max="11035" width="27.85546875" style="2" customWidth="1"/>
    <col min="11036" max="11036" width="26.5703125" style="2" customWidth="1"/>
    <col min="11037" max="11037" width="15" style="2" customWidth="1"/>
    <col min="11038" max="11038" width="17.5703125" style="2" customWidth="1"/>
    <col min="11039" max="11041" width="16.28515625" style="2" customWidth="1"/>
    <col min="11042" max="11042" width="20.140625" style="2" customWidth="1"/>
    <col min="11043" max="11043" width="15" style="2" customWidth="1"/>
    <col min="11044" max="11045" width="20.140625" style="2" customWidth="1"/>
    <col min="11046" max="11046" width="17.5703125" style="2" customWidth="1"/>
    <col min="11047" max="11047" width="20.140625" style="2" customWidth="1"/>
    <col min="11048" max="11048" width="12.42578125" style="2" customWidth="1"/>
    <col min="11049" max="11049" width="45.85546875" style="2" customWidth="1"/>
    <col min="11050" max="11050" width="29.140625" style="2" customWidth="1"/>
    <col min="11051" max="11258" width="12.42578125" style="2" customWidth="1"/>
    <col min="11259" max="11259" width="20.140625" style="2" customWidth="1"/>
    <col min="11260" max="11260" width="21.42578125" style="2" customWidth="1"/>
    <col min="11261" max="11261" width="24" style="2" customWidth="1"/>
    <col min="11262" max="11262" width="11.140625" style="2" customWidth="1"/>
    <col min="11263" max="11263" width="15" style="2" customWidth="1"/>
    <col min="11264" max="11264" width="13.7109375" style="2" customWidth="1"/>
    <col min="11265" max="11265" width="24" style="2" customWidth="1"/>
    <col min="11266" max="11266" width="15" style="2" customWidth="1"/>
    <col min="11267" max="11267" width="21.42578125" style="2" customWidth="1"/>
    <col min="11268" max="11268" width="15" style="2" customWidth="1"/>
    <col min="11269" max="11269" width="20.140625" style="2" customWidth="1"/>
    <col min="11270" max="11270" width="12.42578125" style="2" customWidth="1"/>
    <col min="11271" max="11271" width="17.5703125" style="2" customWidth="1"/>
    <col min="11272" max="11272" width="25.28515625" style="2" customWidth="1"/>
    <col min="11273" max="11273" width="17.5703125" style="2" customWidth="1"/>
    <col min="11274" max="11274" width="12.42578125" style="2" customWidth="1"/>
    <col min="11275" max="11275" width="20.140625" style="2" customWidth="1"/>
    <col min="11276" max="11276" width="24" style="2" customWidth="1"/>
    <col min="11277" max="11277" width="20.140625" style="2" customWidth="1"/>
    <col min="11278" max="11278" width="22.7109375" style="2" customWidth="1"/>
    <col min="11279" max="11279" width="29.140625" style="2" customWidth="1"/>
    <col min="11280" max="11280" width="22.7109375" style="2" customWidth="1"/>
    <col min="11281" max="11281" width="7.28515625" style="2" customWidth="1"/>
    <col min="11282" max="11282" width="15" style="2" customWidth="1"/>
    <col min="11283" max="11283" width="17.5703125" style="2" customWidth="1"/>
    <col min="11284" max="11284" width="15" style="2" customWidth="1"/>
    <col min="11285" max="11285" width="16.28515625" style="2" customWidth="1"/>
    <col min="11286" max="11286" width="13.7109375" style="2" customWidth="1"/>
    <col min="11287" max="11287" width="11.140625" style="2" customWidth="1"/>
    <col min="11288" max="11288" width="15" style="2" customWidth="1"/>
    <col min="11289" max="11289" width="20.140625" style="2" customWidth="1"/>
    <col min="11290" max="11290" width="17.5703125" style="2" customWidth="1"/>
    <col min="11291" max="11291" width="27.85546875" style="2" customWidth="1"/>
    <col min="11292" max="11292" width="26.5703125" style="2" customWidth="1"/>
    <col min="11293" max="11293" width="15" style="2" customWidth="1"/>
    <col min="11294" max="11294" width="17.5703125" style="2" customWidth="1"/>
    <col min="11295" max="11297" width="16.28515625" style="2" customWidth="1"/>
    <col min="11298" max="11298" width="20.140625" style="2" customWidth="1"/>
    <col min="11299" max="11299" width="15" style="2" customWidth="1"/>
    <col min="11300" max="11301" width="20.140625" style="2" customWidth="1"/>
    <col min="11302" max="11302" width="17.5703125" style="2" customWidth="1"/>
    <col min="11303" max="11303" width="20.140625" style="2" customWidth="1"/>
    <col min="11304" max="11304" width="12.42578125" style="2" customWidth="1"/>
    <col min="11305" max="11305" width="45.85546875" style="2" customWidth="1"/>
    <col min="11306" max="11306" width="29.140625" style="2" customWidth="1"/>
    <col min="11307" max="11514" width="12.42578125" style="2" customWidth="1"/>
    <col min="11515" max="11515" width="20.140625" style="2" customWidth="1"/>
    <col min="11516" max="11516" width="21.42578125" style="2" customWidth="1"/>
    <col min="11517" max="11517" width="24" style="2" customWidth="1"/>
    <col min="11518" max="11518" width="11.140625" style="2" customWidth="1"/>
    <col min="11519" max="11519" width="15" style="2" customWidth="1"/>
    <col min="11520" max="11520" width="13.7109375" style="2" customWidth="1"/>
    <col min="11521" max="11521" width="24" style="2" customWidth="1"/>
    <col min="11522" max="11522" width="15" style="2" customWidth="1"/>
    <col min="11523" max="11523" width="21.42578125" style="2" customWidth="1"/>
    <col min="11524" max="11524" width="15" style="2" customWidth="1"/>
    <col min="11525" max="11525" width="20.140625" style="2" customWidth="1"/>
    <col min="11526" max="11526" width="12.42578125" style="2" customWidth="1"/>
    <col min="11527" max="11527" width="17.5703125" style="2" customWidth="1"/>
    <col min="11528" max="11528" width="25.28515625" style="2" customWidth="1"/>
    <col min="11529" max="11529" width="17.5703125" style="2" customWidth="1"/>
    <col min="11530" max="11530" width="12.42578125" style="2" customWidth="1"/>
    <col min="11531" max="11531" width="20.140625" style="2" customWidth="1"/>
    <col min="11532" max="11532" width="24" style="2" customWidth="1"/>
    <col min="11533" max="11533" width="20.140625" style="2" customWidth="1"/>
    <col min="11534" max="11534" width="22.7109375" style="2" customWidth="1"/>
    <col min="11535" max="11535" width="29.140625" style="2" customWidth="1"/>
    <col min="11536" max="11536" width="22.7109375" style="2" customWidth="1"/>
    <col min="11537" max="11537" width="7.28515625" style="2" customWidth="1"/>
    <col min="11538" max="11538" width="15" style="2" customWidth="1"/>
    <col min="11539" max="11539" width="17.5703125" style="2" customWidth="1"/>
    <col min="11540" max="11540" width="15" style="2" customWidth="1"/>
    <col min="11541" max="11541" width="16.28515625" style="2" customWidth="1"/>
    <col min="11542" max="11542" width="13.7109375" style="2" customWidth="1"/>
    <col min="11543" max="11543" width="11.140625" style="2" customWidth="1"/>
    <col min="11544" max="11544" width="15" style="2" customWidth="1"/>
    <col min="11545" max="11545" width="20.140625" style="2" customWidth="1"/>
    <col min="11546" max="11546" width="17.5703125" style="2" customWidth="1"/>
    <col min="11547" max="11547" width="27.85546875" style="2" customWidth="1"/>
    <col min="11548" max="11548" width="26.5703125" style="2" customWidth="1"/>
    <col min="11549" max="11549" width="15" style="2" customWidth="1"/>
    <col min="11550" max="11550" width="17.5703125" style="2" customWidth="1"/>
    <col min="11551" max="11553" width="16.28515625" style="2" customWidth="1"/>
    <col min="11554" max="11554" width="20.140625" style="2" customWidth="1"/>
    <col min="11555" max="11555" width="15" style="2" customWidth="1"/>
    <col min="11556" max="11557" width="20.140625" style="2" customWidth="1"/>
    <col min="11558" max="11558" width="17.5703125" style="2" customWidth="1"/>
    <col min="11559" max="11559" width="20.140625" style="2" customWidth="1"/>
    <col min="11560" max="11560" width="12.42578125" style="2" customWidth="1"/>
    <col min="11561" max="11561" width="45.85546875" style="2" customWidth="1"/>
    <col min="11562" max="11562" width="29.140625" style="2" customWidth="1"/>
    <col min="11563" max="11770" width="12.42578125" style="2" customWidth="1"/>
    <col min="11771" max="11771" width="20.140625" style="2" customWidth="1"/>
    <col min="11772" max="11772" width="21.42578125" style="2" customWidth="1"/>
    <col min="11773" max="11773" width="24" style="2" customWidth="1"/>
    <col min="11774" max="11774" width="11.140625" style="2" customWidth="1"/>
    <col min="11775" max="11775" width="15" style="2" customWidth="1"/>
    <col min="11776" max="11776" width="13.7109375" style="2" customWidth="1"/>
    <col min="11777" max="11777" width="24" style="2" customWidth="1"/>
    <col min="11778" max="11778" width="15" style="2" customWidth="1"/>
    <col min="11779" max="11779" width="21.42578125" style="2" customWidth="1"/>
    <col min="11780" max="11780" width="15" style="2" customWidth="1"/>
    <col min="11781" max="11781" width="20.140625" style="2" customWidth="1"/>
    <col min="11782" max="11782" width="12.42578125" style="2" customWidth="1"/>
    <col min="11783" max="11783" width="17.5703125" style="2" customWidth="1"/>
    <col min="11784" max="11784" width="25.28515625" style="2" customWidth="1"/>
    <col min="11785" max="11785" width="17.5703125" style="2" customWidth="1"/>
    <col min="11786" max="11786" width="12.42578125" style="2" customWidth="1"/>
    <col min="11787" max="11787" width="20.140625" style="2" customWidth="1"/>
    <col min="11788" max="11788" width="24" style="2" customWidth="1"/>
    <col min="11789" max="11789" width="20.140625" style="2" customWidth="1"/>
    <col min="11790" max="11790" width="22.7109375" style="2" customWidth="1"/>
    <col min="11791" max="11791" width="29.140625" style="2" customWidth="1"/>
    <col min="11792" max="11792" width="22.7109375" style="2" customWidth="1"/>
    <col min="11793" max="11793" width="7.28515625" style="2" customWidth="1"/>
    <col min="11794" max="11794" width="15" style="2" customWidth="1"/>
    <col min="11795" max="11795" width="17.5703125" style="2" customWidth="1"/>
    <col min="11796" max="11796" width="15" style="2" customWidth="1"/>
    <col min="11797" max="11797" width="16.28515625" style="2" customWidth="1"/>
    <col min="11798" max="11798" width="13.7109375" style="2" customWidth="1"/>
    <col min="11799" max="11799" width="11.140625" style="2" customWidth="1"/>
    <col min="11800" max="11800" width="15" style="2" customWidth="1"/>
    <col min="11801" max="11801" width="20.140625" style="2" customWidth="1"/>
    <col min="11802" max="11802" width="17.5703125" style="2" customWidth="1"/>
    <col min="11803" max="11803" width="27.85546875" style="2" customWidth="1"/>
    <col min="11804" max="11804" width="26.5703125" style="2" customWidth="1"/>
    <col min="11805" max="11805" width="15" style="2" customWidth="1"/>
    <col min="11806" max="11806" width="17.5703125" style="2" customWidth="1"/>
    <col min="11807" max="11809" width="16.28515625" style="2" customWidth="1"/>
    <col min="11810" max="11810" width="20.140625" style="2" customWidth="1"/>
    <col min="11811" max="11811" width="15" style="2" customWidth="1"/>
    <col min="11812" max="11813" width="20.140625" style="2" customWidth="1"/>
    <col min="11814" max="11814" width="17.5703125" style="2" customWidth="1"/>
    <col min="11815" max="11815" width="20.140625" style="2" customWidth="1"/>
    <col min="11816" max="11816" width="12.42578125" style="2" customWidth="1"/>
    <col min="11817" max="11817" width="45.85546875" style="2" customWidth="1"/>
    <col min="11818" max="11818" width="29.140625" style="2" customWidth="1"/>
    <col min="11819" max="12026" width="12.42578125" style="2" customWidth="1"/>
    <col min="12027" max="12027" width="20.140625" style="2" customWidth="1"/>
    <col min="12028" max="12028" width="21.42578125" style="2" customWidth="1"/>
    <col min="12029" max="12029" width="24" style="2" customWidth="1"/>
    <col min="12030" max="12030" width="11.140625" style="2" customWidth="1"/>
    <col min="12031" max="12031" width="15" style="2" customWidth="1"/>
    <col min="12032" max="12032" width="13.7109375" style="2" customWidth="1"/>
    <col min="12033" max="12033" width="24" style="2" customWidth="1"/>
    <col min="12034" max="12034" width="15" style="2" customWidth="1"/>
    <col min="12035" max="12035" width="21.42578125" style="2" customWidth="1"/>
    <col min="12036" max="12036" width="15" style="2" customWidth="1"/>
    <col min="12037" max="12037" width="20.140625" style="2" customWidth="1"/>
    <col min="12038" max="12038" width="12.42578125" style="2" customWidth="1"/>
    <col min="12039" max="12039" width="17.5703125" style="2" customWidth="1"/>
    <col min="12040" max="12040" width="25.28515625" style="2" customWidth="1"/>
    <col min="12041" max="12041" width="17.5703125" style="2" customWidth="1"/>
    <col min="12042" max="12042" width="12.42578125" style="2" customWidth="1"/>
    <col min="12043" max="12043" width="20.140625" style="2" customWidth="1"/>
    <col min="12044" max="12044" width="24" style="2" customWidth="1"/>
    <col min="12045" max="12045" width="20.140625" style="2" customWidth="1"/>
    <col min="12046" max="12046" width="22.7109375" style="2" customWidth="1"/>
    <col min="12047" max="12047" width="29.140625" style="2" customWidth="1"/>
    <col min="12048" max="12048" width="22.7109375" style="2" customWidth="1"/>
    <col min="12049" max="12049" width="7.28515625" style="2" customWidth="1"/>
    <col min="12050" max="12050" width="15" style="2" customWidth="1"/>
    <col min="12051" max="12051" width="17.5703125" style="2" customWidth="1"/>
    <col min="12052" max="12052" width="15" style="2" customWidth="1"/>
    <col min="12053" max="12053" width="16.28515625" style="2" customWidth="1"/>
    <col min="12054" max="12054" width="13.7109375" style="2" customWidth="1"/>
    <col min="12055" max="12055" width="11.140625" style="2" customWidth="1"/>
    <col min="12056" max="12056" width="15" style="2" customWidth="1"/>
    <col min="12057" max="12057" width="20.140625" style="2" customWidth="1"/>
    <col min="12058" max="12058" width="17.5703125" style="2" customWidth="1"/>
    <col min="12059" max="12059" width="27.85546875" style="2" customWidth="1"/>
    <col min="12060" max="12060" width="26.5703125" style="2" customWidth="1"/>
    <col min="12061" max="12061" width="15" style="2" customWidth="1"/>
    <col min="12062" max="12062" width="17.5703125" style="2" customWidth="1"/>
    <col min="12063" max="12065" width="16.28515625" style="2" customWidth="1"/>
    <col min="12066" max="12066" width="20.140625" style="2" customWidth="1"/>
    <col min="12067" max="12067" width="15" style="2" customWidth="1"/>
    <col min="12068" max="12069" width="20.140625" style="2" customWidth="1"/>
    <col min="12070" max="12070" width="17.5703125" style="2" customWidth="1"/>
    <col min="12071" max="12071" width="20.140625" style="2" customWidth="1"/>
    <col min="12072" max="12072" width="12.42578125" style="2" customWidth="1"/>
    <col min="12073" max="12073" width="45.85546875" style="2" customWidth="1"/>
    <col min="12074" max="12074" width="29.140625" style="2" customWidth="1"/>
    <col min="12075" max="12282" width="12.42578125" style="2" customWidth="1"/>
    <col min="12283" max="12283" width="20.140625" style="2" customWidth="1"/>
    <col min="12284" max="12284" width="21.42578125" style="2" customWidth="1"/>
    <col min="12285" max="12285" width="24" style="2" customWidth="1"/>
    <col min="12286" max="12286" width="11.140625" style="2" customWidth="1"/>
    <col min="12287" max="12287" width="15" style="2" customWidth="1"/>
    <col min="12288" max="12288" width="13.7109375" style="2" customWidth="1"/>
    <col min="12289" max="12289" width="24" style="2" customWidth="1"/>
    <col min="12290" max="12290" width="15" style="2" customWidth="1"/>
    <col min="12291" max="12291" width="21.42578125" style="2" customWidth="1"/>
    <col min="12292" max="12292" width="15" style="2" customWidth="1"/>
    <col min="12293" max="12293" width="20.140625" style="2" customWidth="1"/>
    <col min="12294" max="12294" width="12.42578125" style="2" customWidth="1"/>
    <col min="12295" max="12295" width="17.5703125" style="2" customWidth="1"/>
    <col min="12296" max="12296" width="25.28515625" style="2" customWidth="1"/>
    <col min="12297" max="12297" width="17.5703125" style="2" customWidth="1"/>
    <col min="12298" max="12298" width="12.42578125" style="2" customWidth="1"/>
    <col min="12299" max="12299" width="20.140625" style="2" customWidth="1"/>
    <col min="12300" max="12300" width="24" style="2" customWidth="1"/>
    <col min="12301" max="12301" width="20.140625" style="2" customWidth="1"/>
    <col min="12302" max="12302" width="22.7109375" style="2" customWidth="1"/>
    <col min="12303" max="12303" width="29.140625" style="2" customWidth="1"/>
    <col min="12304" max="12304" width="22.7109375" style="2" customWidth="1"/>
    <col min="12305" max="12305" width="7.28515625" style="2" customWidth="1"/>
    <col min="12306" max="12306" width="15" style="2" customWidth="1"/>
    <col min="12307" max="12307" width="17.5703125" style="2" customWidth="1"/>
    <col min="12308" max="12308" width="15" style="2" customWidth="1"/>
    <col min="12309" max="12309" width="16.28515625" style="2" customWidth="1"/>
    <col min="12310" max="12310" width="13.7109375" style="2" customWidth="1"/>
    <col min="12311" max="12311" width="11.140625" style="2" customWidth="1"/>
    <col min="12312" max="12312" width="15" style="2" customWidth="1"/>
    <col min="12313" max="12313" width="20.140625" style="2" customWidth="1"/>
    <col min="12314" max="12314" width="17.5703125" style="2" customWidth="1"/>
    <col min="12315" max="12315" width="27.85546875" style="2" customWidth="1"/>
    <col min="12316" max="12316" width="26.5703125" style="2" customWidth="1"/>
    <col min="12317" max="12317" width="15" style="2" customWidth="1"/>
    <col min="12318" max="12318" width="17.5703125" style="2" customWidth="1"/>
    <col min="12319" max="12321" width="16.28515625" style="2" customWidth="1"/>
    <col min="12322" max="12322" width="20.140625" style="2" customWidth="1"/>
    <col min="12323" max="12323" width="15" style="2" customWidth="1"/>
    <col min="12324" max="12325" width="20.140625" style="2" customWidth="1"/>
    <col min="12326" max="12326" width="17.5703125" style="2" customWidth="1"/>
    <col min="12327" max="12327" width="20.140625" style="2" customWidth="1"/>
    <col min="12328" max="12328" width="12.42578125" style="2" customWidth="1"/>
    <col min="12329" max="12329" width="45.85546875" style="2" customWidth="1"/>
    <col min="12330" max="12330" width="29.140625" style="2" customWidth="1"/>
    <col min="12331" max="12538" width="12.42578125" style="2" customWidth="1"/>
    <col min="12539" max="12539" width="20.140625" style="2" customWidth="1"/>
    <col min="12540" max="12540" width="21.42578125" style="2" customWidth="1"/>
    <col min="12541" max="12541" width="24" style="2" customWidth="1"/>
    <col min="12542" max="12542" width="11.140625" style="2" customWidth="1"/>
    <col min="12543" max="12543" width="15" style="2" customWidth="1"/>
    <col min="12544" max="12544" width="13.7109375" style="2" customWidth="1"/>
    <col min="12545" max="12545" width="24" style="2" customWidth="1"/>
    <col min="12546" max="12546" width="15" style="2" customWidth="1"/>
    <col min="12547" max="12547" width="21.42578125" style="2" customWidth="1"/>
    <col min="12548" max="12548" width="15" style="2" customWidth="1"/>
    <col min="12549" max="12549" width="20.140625" style="2" customWidth="1"/>
    <col min="12550" max="12550" width="12.42578125" style="2" customWidth="1"/>
    <col min="12551" max="12551" width="17.5703125" style="2" customWidth="1"/>
    <col min="12552" max="12552" width="25.28515625" style="2" customWidth="1"/>
    <col min="12553" max="12553" width="17.5703125" style="2" customWidth="1"/>
    <col min="12554" max="12554" width="12.42578125" style="2" customWidth="1"/>
    <col min="12555" max="12555" width="20.140625" style="2" customWidth="1"/>
    <col min="12556" max="12556" width="24" style="2" customWidth="1"/>
    <col min="12557" max="12557" width="20.140625" style="2" customWidth="1"/>
    <col min="12558" max="12558" width="22.7109375" style="2" customWidth="1"/>
    <col min="12559" max="12559" width="29.140625" style="2" customWidth="1"/>
    <col min="12560" max="12560" width="22.7109375" style="2" customWidth="1"/>
    <col min="12561" max="12561" width="7.28515625" style="2" customWidth="1"/>
    <col min="12562" max="12562" width="15" style="2" customWidth="1"/>
    <col min="12563" max="12563" width="17.5703125" style="2" customWidth="1"/>
    <col min="12564" max="12564" width="15" style="2" customWidth="1"/>
    <col min="12565" max="12565" width="16.28515625" style="2" customWidth="1"/>
    <col min="12566" max="12566" width="13.7109375" style="2" customWidth="1"/>
    <col min="12567" max="12567" width="11.140625" style="2" customWidth="1"/>
    <col min="12568" max="12568" width="15" style="2" customWidth="1"/>
    <col min="12569" max="12569" width="20.140625" style="2" customWidth="1"/>
    <col min="12570" max="12570" width="17.5703125" style="2" customWidth="1"/>
    <col min="12571" max="12571" width="27.85546875" style="2" customWidth="1"/>
    <col min="12572" max="12572" width="26.5703125" style="2" customWidth="1"/>
    <col min="12573" max="12573" width="15" style="2" customWidth="1"/>
    <col min="12574" max="12574" width="17.5703125" style="2" customWidth="1"/>
    <col min="12575" max="12577" width="16.28515625" style="2" customWidth="1"/>
    <col min="12578" max="12578" width="20.140625" style="2" customWidth="1"/>
    <col min="12579" max="12579" width="15" style="2" customWidth="1"/>
    <col min="12580" max="12581" width="20.140625" style="2" customWidth="1"/>
    <col min="12582" max="12582" width="17.5703125" style="2" customWidth="1"/>
    <col min="12583" max="12583" width="20.140625" style="2" customWidth="1"/>
    <col min="12584" max="12584" width="12.42578125" style="2" customWidth="1"/>
    <col min="12585" max="12585" width="45.85546875" style="2" customWidth="1"/>
    <col min="12586" max="12586" width="29.140625" style="2" customWidth="1"/>
    <col min="12587" max="12794" width="12.42578125" style="2" customWidth="1"/>
    <col min="12795" max="12795" width="20.140625" style="2" customWidth="1"/>
    <col min="12796" max="12796" width="21.42578125" style="2" customWidth="1"/>
    <col min="12797" max="12797" width="24" style="2" customWidth="1"/>
    <col min="12798" max="12798" width="11.140625" style="2" customWidth="1"/>
    <col min="12799" max="12799" width="15" style="2" customWidth="1"/>
    <col min="12800" max="12800" width="13.7109375" style="2" customWidth="1"/>
    <col min="12801" max="12801" width="24" style="2" customWidth="1"/>
    <col min="12802" max="12802" width="15" style="2" customWidth="1"/>
    <col min="12803" max="12803" width="21.42578125" style="2" customWidth="1"/>
    <col min="12804" max="12804" width="15" style="2" customWidth="1"/>
    <col min="12805" max="12805" width="20.140625" style="2" customWidth="1"/>
    <col min="12806" max="12806" width="12.42578125" style="2" customWidth="1"/>
    <col min="12807" max="12807" width="17.5703125" style="2" customWidth="1"/>
    <col min="12808" max="12808" width="25.28515625" style="2" customWidth="1"/>
    <col min="12809" max="12809" width="17.5703125" style="2" customWidth="1"/>
    <col min="12810" max="12810" width="12.42578125" style="2" customWidth="1"/>
    <col min="12811" max="12811" width="20.140625" style="2" customWidth="1"/>
    <col min="12812" max="12812" width="24" style="2" customWidth="1"/>
    <col min="12813" max="12813" width="20.140625" style="2" customWidth="1"/>
    <col min="12814" max="12814" width="22.7109375" style="2" customWidth="1"/>
    <col min="12815" max="12815" width="29.140625" style="2" customWidth="1"/>
    <col min="12816" max="12816" width="22.7109375" style="2" customWidth="1"/>
    <col min="12817" max="12817" width="7.28515625" style="2" customWidth="1"/>
    <col min="12818" max="12818" width="15" style="2" customWidth="1"/>
    <col min="12819" max="12819" width="17.5703125" style="2" customWidth="1"/>
    <col min="12820" max="12820" width="15" style="2" customWidth="1"/>
    <col min="12821" max="12821" width="16.28515625" style="2" customWidth="1"/>
    <col min="12822" max="12822" width="13.7109375" style="2" customWidth="1"/>
    <col min="12823" max="12823" width="11.140625" style="2" customWidth="1"/>
    <col min="12824" max="12824" width="15" style="2" customWidth="1"/>
    <col min="12825" max="12825" width="20.140625" style="2" customWidth="1"/>
    <col min="12826" max="12826" width="17.5703125" style="2" customWidth="1"/>
    <col min="12827" max="12827" width="27.85546875" style="2" customWidth="1"/>
    <col min="12828" max="12828" width="26.5703125" style="2" customWidth="1"/>
    <col min="12829" max="12829" width="15" style="2" customWidth="1"/>
    <col min="12830" max="12830" width="17.5703125" style="2" customWidth="1"/>
    <col min="12831" max="12833" width="16.28515625" style="2" customWidth="1"/>
    <col min="12834" max="12834" width="20.140625" style="2" customWidth="1"/>
    <col min="12835" max="12835" width="15" style="2" customWidth="1"/>
    <col min="12836" max="12837" width="20.140625" style="2" customWidth="1"/>
    <col min="12838" max="12838" width="17.5703125" style="2" customWidth="1"/>
    <col min="12839" max="12839" width="20.140625" style="2" customWidth="1"/>
    <col min="12840" max="12840" width="12.42578125" style="2" customWidth="1"/>
    <col min="12841" max="12841" width="45.85546875" style="2" customWidth="1"/>
    <col min="12842" max="12842" width="29.140625" style="2" customWidth="1"/>
    <col min="12843" max="13050" width="12.42578125" style="2" customWidth="1"/>
    <col min="13051" max="13051" width="20.140625" style="2" customWidth="1"/>
    <col min="13052" max="13052" width="21.42578125" style="2" customWidth="1"/>
    <col min="13053" max="13053" width="24" style="2" customWidth="1"/>
    <col min="13054" max="13054" width="11.140625" style="2" customWidth="1"/>
    <col min="13055" max="13055" width="15" style="2" customWidth="1"/>
    <col min="13056" max="13056" width="13.7109375" style="2" customWidth="1"/>
    <col min="13057" max="13057" width="24" style="2" customWidth="1"/>
    <col min="13058" max="13058" width="15" style="2" customWidth="1"/>
    <col min="13059" max="13059" width="21.42578125" style="2" customWidth="1"/>
    <col min="13060" max="13060" width="15" style="2" customWidth="1"/>
    <col min="13061" max="13061" width="20.140625" style="2" customWidth="1"/>
    <col min="13062" max="13062" width="12.42578125" style="2" customWidth="1"/>
    <col min="13063" max="13063" width="17.5703125" style="2" customWidth="1"/>
    <col min="13064" max="13064" width="25.28515625" style="2" customWidth="1"/>
    <col min="13065" max="13065" width="17.5703125" style="2" customWidth="1"/>
    <col min="13066" max="13066" width="12.42578125" style="2" customWidth="1"/>
    <col min="13067" max="13067" width="20.140625" style="2" customWidth="1"/>
    <col min="13068" max="13068" width="24" style="2" customWidth="1"/>
    <col min="13069" max="13069" width="20.140625" style="2" customWidth="1"/>
    <col min="13070" max="13070" width="22.7109375" style="2" customWidth="1"/>
    <col min="13071" max="13071" width="29.140625" style="2" customWidth="1"/>
    <col min="13072" max="13072" width="22.7109375" style="2" customWidth="1"/>
    <col min="13073" max="13073" width="7.28515625" style="2" customWidth="1"/>
    <col min="13074" max="13074" width="15" style="2" customWidth="1"/>
    <col min="13075" max="13075" width="17.5703125" style="2" customWidth="1"/>
    <col min="13076" max="13076" width="15" style="2" customWidth="1"/>
    <col min="13077" max="13077" width="16.28515625" style="2" customWidth="1"/>
    <col min="13078" max="13078" width="13.7109375" style="2" customWidth="1"/>
    <col min="13079" max="13079" width="11.140625" style="2" customWidth="1"/>
    <col min="13080" max="13080" width="15" style="2" customWidth="1"/>
    <col min="13081" max="13081" width="20.140625" style="2" customWidth="1"/>
    <col min="13082" max="13082" width="17.5703125" style="2" customWidth="1"/>
    <col min="13083" max="13083" width="27.85546875" style="2" customWidth="1"/>
    <col min="13084" max="13084" width="26.5703125" style="2" customWidth="1"/>
    <col min="13085" max="13085" width="15" style="2" customWidth="1"/>
    <col min="13086" max="13086" width="17.5703125" style="2" customWidth="1"/>
    <col min="13087" max="13089" width="16.28515625" style="2" customWidth="1"/>
    <col min="13090" max="13090" width="20.140625" style="2" customWidth="1"/>
    <col min="13091" max="13091" width="15" style="2" customWidth="1"/>
    <col min="13092" max="13093" width="20.140625" style="2" customWidth="1"/>
    <col min="13094" max="13094" width="17.5703125" style="2" customWidth="1"/>
    <col min="13095" max="13095" width="20.140625" style="2" customWidth="1"/>
    <col min="13096" max="13096" width="12.42578125" style="2" customWidth="1"/>
    <col min="13097" max="13097" width="45.85546875" style="2" customWidth="1"/>
    <col min="13098" max="13098" width="29.140625" style="2" customWidth="1"/>
    <col min="13099" max="13306" width="12.42578125" style="2" customWidth="1"/>
    <col min="13307" max="13307" width="20.140625" style="2" customWidth="1"/>
    <col min="13308" max="13308" width="21.42578125" style="2" customWidth="1"/>
    <col min="13309" max="13309" width="24" style="2" customWidth="1"/>
    <col min="13310" max="13310" width="11.140625" style="2" customWidth="1"/>
    <col min="13311" max="13311" width="15" style="2" customWidth="1"/>
    <col min="13312" max="13312" width="13.7109375" style="2" customWidth="1"/>
    <col min="13313" max="13313" width="24" style="2" customWidth="1"/>
    <col min="13314" max="13314" width="15" style="2" customWidth="1"/>
    <col min="13315" max="13315" width="21.42578125" style="2" customWidth="1"/>
    <col min="13316" max="13316" width="15" style="2" customWidth="1"/>
    <col min="13317" max="13317" width="20.140625" style="2" customWidth="1"/>
    <col min="13318" max="13318" width="12.42578125" style="2" customWidth="1"/>
    <col min="13319" max="13319" width="17.5703125" style="2" customWidth="1"/>
    <col min="13320" max="13320" width="25.28515625" style="2" customWidth="1"/>
    <col min="13321" max="13321" width="17.5703125" style="2" customWidth="1"/>
    <col min="13322" max="13322" width="12.42578125" style="2" customWidth="1"/>
    <col min="13323" max="13323" width="20.140625" style="2" customWidth="1"/>
    <col min="13324" max="13324" width="24" style="2" customWidth="1"/>
    <col min="13325" max="13325" width="20.140625" style="2" customWidth="1"/>
    <col min="13326" max="13326" width="22.7109375" style="2" customWidth="1"/>
    <col min="13327" max="13327" width="29.140625" style="2" customWidth="1"/>
    <col min="13328" max="13328" width="22.7109375" style="2" customWidth="1"/>
    <col min="13329" max="13329" width="7.28515625" style="2" customWidth="1"/>
    <col min="13330" max="13330" width="15" style="2" customWidth="1"/>
    <col min="13331" max="13331" width="17.5703125" style="2" customWidth="1"/>
    <col min="13332" max="13332" width="15" style="2" customWidth="1"/>
    <col min="13333" max="13333" width="16.28515625" style="2" customWidth="1"/>
    <col min="13334" max="13334" width="13.7109375" style="2" customWidth="1"/>
    <col min="13335" max="13335" width="11.140625" style="2" customWidth="1"/>
    <col min="13336" max="13336" width="15" style="2" customWidth="1"/>
    <col min="13337" max="13337" width="20.140625" style="2" customWidth="1"/>
    <col min="13338" max="13338" width="17.5703125" style="2" customWidth="1"/>
    <col min="13339" max="13339" width="27.85546875" style="2" customWidth="1"/>
    <col min="13340" max="13340" width="26.5703125" style="2" customWidth="1"/>
    <col min="13341" max="13341" width="15" style="2" customWidth="1"/>
    <col min="13342" max="13342" width="17.5703125" style="2" customWidth="1"/>
    <col min="13343" max="13345" width="16.28515625" style="2" customWidth="1"/>
    <col min="13346" max="13346" width="20.140625" style="2" customWidth="1"/>
    <col min="13347" max="13347" width="15" style="2" customWidth="1"/>
    <col min="13348" max="13349" width="20.140625" style="2" customWidth="1"/>
    <col min="13350" max="13350" width="17.5703125" style="2" customWidth="1"/>
    <col min="13351" max="13351" width="20.140625" style="2" customWidth="1"/>
    <col min="13352" max="13352" width="12.42578125" style="2" customWidth="1"/>
    <col min="13353" max="13353" width="45.85546875" style="2" customWidth="1"/>
    <col min="13354" max="13354" width="29.140625" style="2" customWidth="1"/>
    <col min="13355" max="13562" width="12.42578125" style="2" customWidth="1"/>
    <col min="13563" max="13563" width="20.140625" style="2" customWidth="1"/>
    <col min="13564" max="13564" width="21.42578125" style="2" customWidth="1"/>
    <col min="13565" max="13565" width="24" style="2" customWidth="1"/>
    <col min="13566" max="13566" width="11.140625" style="2" customWidth="1"/>
    <col min="13567" max="13567" width="15" style="2" customWidth="1"/>
    <col min="13568" max="13568" width="13.7109375" style="2" customWidth="1"/>
    <col min="13569" max="13569" width="24" style="2" customWidth="1"/>
    <col min="13570" max="13570" width="15" style="2" customWidth="1"/>
    <col min="13571" max="13571" width="21.42578125" style="2" customWidth="1"/>
    <col min="13572" max="13572" width="15" style="2" customWidth="1"/>
    <col min="13573" max="13573" width="20.140625" style="2" customWidth="1"/>
    <col min="13574" max="13574" width="12.42578125" style="2" customWidth="1"/>
    <col min="13575" max="13575" width="17.5703125" style="2" customWidth="1"/>
    <col min="13576" max="13576" width="25.28515625" style="2" customWidth="1"/>
    <col min="13577" max="13577" width="17.5703125" style="2" customWidth="1"/>
    <col min="13578" max="13578" width="12.42578125" style="2" customWidth="1"/>
    <col min="13579" max="13579" width="20.140625" style="2" customWidth="1"/>
    <col min="13580" max="13580" width="24" style="2" customWidth="1"/>
    <col min="13581" max="13581" width="20.140625" style="2" customWidth="1"/>
    <col min="13582" max="13582" width="22.7109375" style="2" customWidth="1"/>
    <col min="13583" max="13583" width="29.140625" style="2" customWidth="1"/>
    <col min="13584" max="13584" width="22.7109375" style="2" customWidth="1"/>
    <col min="13585" max="13585" width="7.28515625" style="2" customWidth="1"/>
    <col min="13586" max="13586" width="15" style="2" customWidth="1"/>
    <col min="13587" max="13587" width="17.5703125" style="2" customWidth="1"/>
    <col min="13588" max="13588" width="15" style="2" customWidth="1"/>
    <col min="13589" max="13589" width="16.28515625" style="2" customWidth="1"/>
    <col min="13590" max="13590" width="13.7109375" style="2" customWidth="1"/>
    <col min="13591" max="13591" width="11.140625" style="2" customWidth="1"/>
    <col min="13592" max="13592" width="15" style="2" customWidth="1"/>
    <col min="13593" max="13593" width="20.140625" style="2" customWidth="1"/>
    <col min="13594" max="13594" width="17.5703125" style="2" customWidth="1"/>
    <col min="13595" max="13595" width="27.85546875" style="2" customWidth="1"/>
    <col min="13596" max="13596" width="26.5703125" style="2" customWidth="1"/>
    <col min="13597" max="13597" width="15" style="2" customWidth="1"/>
    <col min="13598" max="13598" width="17.5703125" style="2" customWidth="1"/>
    <col min="13599" max="13601" width="16.28515625" style="2" customWidth="1"/>
    <col min="13602" max="13602" width="20.140625" style="2" customWidth="1"/>
    <col min="13603" max="13603" width="15" style="2" customWidth="1"/>
    <col min="13604" max="13605" width="20.140625" style="2" customWidth="1"/>
    <col min="13606" max="13606" width="17.5703125" style="2" customWidth="1"/>
    <col min="13607" max="13607" width="20.140625" style="2" customWidth="1"/>
    <col min="13608" max="13608" width="12.42578125" style="2" customWidth="1"/>
    <col min="13609" max="13609" width="45.85546875" style="2" customWidth="1"/>
    <col min="13610" max="13610" width="29.140625" style="2" customWidth="1"/>
    <col min="13611" max="13818" width="12.42578125" style="2" customWidth="1"/>
    <col min="13819" max="13819" width="20.140625" style="2" customWidth="1"/>
    <col min="13820" max="13820" width="21.42578125" style="2" customWidth="1"/>
    <col min="13821" max="13821" width="24" style="2" customWidth="1"/>
    <col min="13822" max="13822" width="11.140625" style="2" customWidth="1"/>
    <col min="13823" max="13823" width="15" style="2" customWidth="1"/>
    <col min="13824" max="13824" width="13.7109375" style="2" customWidth="1"/>
    <col min="13825" max="13825" width="24" style="2" customWidth="1"/>
    <col min="13826" max="13826" width="15" style="2" customWidth="1"/>
    <col min="13827" max="13827" width="21.42578125" style="2" customWidth="1"/>
    <col min="13828" max="13828" width="15" style="2" customWidth="1"/>
    <col min="13829" max="13829" width="20.140625" style="2" customWidth="1"/>
    <col min="13830" max="13830" width="12.42578125" style="2" customWidth="1"/>
    <col min="13831" max="13831" width="17.5703125" style="2" customWidth="1"/>
    <col min="13832" max="13832" width="25.28515625" style="2" customWidth="1"/>
    <col min="13833" max="13833" width="17.5703125" style="2" customWidth="1"/>
    <col min="13834" max="13834" width="12.42578125" style="2" customWidth="1"/>
    <col min="13835" max="13835" width="20.140625" style="2" customWidth="1"/>
    <col min="13836" max="13836" width="24" style="2" customWidth="1"/>
    <col min="13837" max="13837" width="20.140625" style="2" customWidth="1"/>
    <col min="13838" max="13838" width="22.7109375" style="2" customWidth="1"/>
    <col min="13839" max="13839" width="29.140625" style="2" customWidth="1"/>
    <col min="13840" max="13840" width="22.7109375" style="2" customWidth="1"/>
    <col min="13841" max="13841" width="7.28515625" style="2" customWidth="1"/>
    <col min="13842" max="13842" width="15" style="2" customWidth="1"/>
    <col min="13843" max="13843" width="17.5703125" style="2" customWidth="1"/>
    <col min="13844" max="13844" width="15" style="2" customWidth="1"/>
    <col min="13845" max="13845" width="16.28515625" style="2" customWidth="1"/>
    <col min="13846" max="13846" width="13.7109375" style="2" customWidth="1"/>
    <col min="13847" max="13847" width="11.140625" style="2" customWidth="1"/>
    <col min="13848" max="13848" width="15" style="2" customWidth="1"/>
    <col min="13849" max="13849" width="20.140625" style="2" customWidth="1"/>
    <col min="13850" max="13850" width="17.5703125" style="2" customWidth="1"/>
    <col min="13851" max="13851" width="27.85546875" style="2" customWidth="1"/>
    <col min="13852" max="13852" width="26.5703125" style="2" customWidth="1"/>
    <col min="13853" max="13853" width="15" style="2" customWidth="1"/>
    <col min="13854" max="13854" width="17.5703125" style="2" customWidth="1"/>
    <col min="13855" max="13857" width="16.28515625" style="2" customWidth="1"/>
    <col min="13858" max="13858" width="20.140625" style="2" customWidth="1"/>
    <col min="13859" max="13859" width="15" style="2" customWidth="1"/>
    <col min="13860" max="13861" width="20.140625" style="2" customWidth="1"/>
    <col min="13862" max="13862" width="17.5703125" style="2" customWidth="1"/>
    <col min="13863" max="13863" width="20.140625" style="2" customWidth="1"/>
    <col min="13864" max="13864" width="12.42578125" style="2" customWidth="1"/>
    <col min="13865" max="13865" width="45.85546875" style="2" customWidth="1"/>
    <col min="13866" max="13866" width="29.140625" style="2" customWidth="1"/>
    <col min="13867" max="14074" width="12.42578125" style="2" customWidth="1"/>
    <col min="14075" max="14075" width="20.140625" style="2" customWidth="1"/>
    <col min="14076" max="14076" width="21.42578125" style="2" customWidth="1"/>
    <col min="14077" max="14077" width="24" style="2" customWidth="1"/>
    <col min="14078" max="14078" width="11.140625" style="2" customWidth="1"/>
    <col min="14079" max="14079" width="15" style="2" customWidth="1"/>
    <col min="14080" max="14080" width="13.7109375" style="2" customWidth="1"/>
    <col min="14081" max="14081" width="24" style="2" customWidth="1"/>
    <col min="14082" max="14082" width="15" style="2" customWidth="1"/>
    <col min="14083" max="14083" width="21.42578125" style="2" customWidth="1"/>
    <col min="14084" max="14084" width="15" style="2" customWidth="1"/>
    <col min="14085" max="14085" width="20.140625" style="2" customWidth="1"/>
    <col min="14086" max="14086" width="12.42578125" style="2" customWidth="1"/>
    <col min="14087" max="14087" width="17.5703125" style="2" customWidth="1"/>
    <col min="14088" max="14088" width="25.28515625" style="2" customWidth="1"/>
    <col min="14089" max="14089" width="17.5703125" style="2" customWidth="1"/>
    <col min="14090" max="14090" width="12.42578125" style="2" customWidth="1"/>
    <col min="14091" max="14091" width="20.140625" style="2" customWidth="1"/>
    <col min="14092" max="14092" width="24" style="2" customWidth="1"/>
    <col min="14093" max="14093" width="20.140625" style="2" customWidth="1"/>
    <col min="14094" max="14094" width="22.7109375" style="2" customWidth="1"/>
    <col min="14095" max="14095" width="29.140625" style="2" customWidth="1"/>
    <col min="14096" max="14096" width="22.7109375" style="2" customWidth="1"/>
    <col min="14097" max="14097" width="7.28515625" style="2" customWidth="1"/>
    <col min="14098" max="14098" width="15" style="2" customWidth="1"/>
    <col min="14099" max="14099" width="17.5703125" style="2" customWidth="1"/>
    <col min="14100" max="14100" width="15" style="2" customWidth="1"/>
    <col min="14101" max="14101" width="16.28515625" style="2" customWidth="1"/>
    <col min="14102" max="14102" width="13.7109375" style="2" customWidth="1"/>
    <col min="14103" max="14103" width="11.140625" style="2" customWidth="1"/>
    <col min="14104" max="14104" width="15" style="2" customWidth="1"/>
    <col min="14105" max="14105" width="20.140625" style="2" customWidth="1"/>
    <col min="14106" max="14106" width="17.5703125" style="2" customWidth="1"/>
    <col min="14107" max="14107" width="27.85546875" style="2" customWidth="1"/>
    <col min="14108" max="14108" width="26.5703125" style="2" customWidth="1"/>
    <col min="14109" max="14109" width="15" style="2" customWidth="1"/>
    <col min="14110" max="14110" width="17.5703125" style="2" customWidth="1"/>
    <col min="14111" max="14113" width="16.28515625" style="2" customWidth="1"/>
    <col min="14114" max="14114" width="20.140625" style="2" customWidth="1"/>
    <col min="14115" max="14115" width="15" style="2" customWidth="1"/>
    <col min="14116" max="14117" width="20.140625" style="2" customWidth="1"/>
    <col min="14118" max="14118" width="17.5703125" style="2" customWidth="1"/>
    <col min="14119" max="14119" width="20.140625" style="2" customWidth="1"/>
    <col min="14120" max="14120" width="12.42578125" style="2" customWidth="1"/>
    <col min="14121" max="14121" width="45.85546875" style="2" customWidth="1"/>
    <col min="14122" max="14122" width="29.140625" style="2" customWidth="1"/>
    <col min="14123" max="14330" width="12.42578125" style="2" customWidth="1"/>
    <col min="14331" max="14331" width="20.140625" style="2" customWidth="1"/>
    <col min="14332" max="14332" width="21.42578125" style="2" customWidth="1"/>
    <col min="14333" max="14333" width="24" style="2" customWidth="1"/>
    <col min="14334" max="14334" width="11.140625" style="2" customWidth="1"/>
    <col min="14335" max="14335" width="15" style="2" customWidth="1"/>
    <col min="14336" max="14336" width="13.7109375" style="2" customWidth="1"/>
    <col min="14337" max="14337" width="24" style="2" customWidth="1"/>
    <col min="14338" max="14338" width="15" style="2" customWidth="1"/>
    <col min="14339" max="14339" width="21.42578125" style="2" customWidth="1"/>
    <col min="14340" max="14340" width="15" style="2" customWidth="1"/>
    <col min="14341" max="14341" width="20.140625" style="2" customWidth="1"/>
    <col min="14342" max="14342" width="12.42578125" style="2" customWidth="1"/>
    <col min="14343" max="14343" width="17.5703125" style="2" customWidth="1"/>
    <col min="14344" max="14344" width="25.28515625" style="2" customWidth="1"/>
    <col min="14345" max="14345" width="17.5703125" style="2" customWidth="1"/>
    <col min="14346" max="14346" width="12.42578125" style="2" customWidth="1"/>
    <col min="14347" max="14347" width="20.140625" style="2" customWidth="1"/>
    <col min="14348" max="14348" width="24" style="2" customWidth="1"/>
    <col min="14349" max="14349" width="20.140625" style="2" customWidth="1"/>
    <col min="14350" max="14350" width="22.7109375" style="2" customWidth="1"/>
    <col min="14351" max="14351" width="29.140625" style="2" customWidth="1"/>
    <col min="14352" max="14352" width="22.7109375" style="2" customWidth="1"/>
    <col min="14353" max="14353" width="7.28515625" style="2" customWidth="1"/>
    <col min="14354" max="14354" width="15" style="2" customWidth="1"/>
    <col min="14355" max="14355" width="17.5703125" style="2" customWidth="1"/>
    <col min="14356" max="14356" width="15" style="2" customWidth="1"/>
    <col min="14357" max="14357" width="16.28515625" style="2" customWidth="1"/>
    <col min="14358" max="14358" width="13.7109375" style="2" customWidth="1"/>
    <col min="14359" max="14359" width="11.140625" style="2" customWidth="1"/>
    <col min="14360" max="14360" width="15" style="2" customWidth="1"/>
    <col min="14361" max="14361" width="20.140625" style="2" customWidth="1"/>
    <col min="14362" max="14362" width="17.5703125" style="2" customWidth="1"/>
    <col min="14363" max="14363" width="27.85546875" style="2" customWidth="1"/>
    <col min="14364" max="14364" width="26.5703125" style="2" customWidth="1"/>
    <col min="14365" max="14365" width="15" style="2" customWidth="1"/>
    <col min="14366" max="14366" width="17.5703125" style="2" customWidth="1"/>
    <col min="14367" max="14369" width="16.28515625" style="2" customWidth="1"/>
    <col min="14370" max="14370" width="20.140625" style="2" customWidth="1"/>
    <col min="14371" max="14371" width="15" style="2" customWidth="1"/>
    <col min="14372" max="14373" width="20.140625" style="2" customWidth="1"/>
    <col min="14374" max="14374" width="17.5703125" style="2" customWidth="1"/>
    <col min="14375" max="14375" width="20.140625" style="2" customWidth="1"/>
    <col min="14376" max="14376" width="12.42578125" style="2" customWidth="1"/>
    <col min="14377" max="14377" width="45.85546875" style="2" customWidth="1"/>
    <col min="14378" max="14378" width="29.140625" style="2" customWidth="1"/>
    <col min="14379" max="14586" width="12.42578125" style="2" customWidth="1"/>
    <col min="14587" max="14587" width="20.140625" style="2" customWidth="1"/>
    <col min="14588" max="14588" width="21.42578125" style="2" customWidth="1"/>
    <col min="14589" max="14589" width="24" style="2" customWidth="1"/>
    <col min="14590" max="14590" width="11.140625" style="2" customWidth="1"/>
    <col min="14591" max="14591" width="15" style="2" customWidth="1"/>
    <col min="14592" max="14592" width="13.7109375" style="2" customWidth="1"/>
    <col min="14593" max="14593" width="24" style="2" customWidth="1"/>
    <col min="14594" max="14594" width="15" style="2" customWidth="1"/>
    <col min="14595" max="14595" width="21.42578125" style="2" customWidth="1"/>
    <col min="14596" max="14596" width="15" style="2" customWidth="1"/>
    <col min="14597" max="14597" width="20.140625" style="2" customWidth="1"/>
    <col min="14598" max="14598" width="12.42578125" style="2" customWidth="1"/>
    <col min="14599" max="14599" width="17.5703125" style="2" customWidth="1"/>
    <col min="14600" max="14600" width="25.28515625" style="2" customWidth="1"/>
    <col min="14601" max="14601" width="17.5703125" style="2" customWidth="1"/>
    <col min="14602" max="14602" width="12.42578125" style="2" customWidth="1"/>
    <col min="14603" max="14603" width="20.140625" style="2" customWidth="1"/>
    <col min="14604" max="14604" width="24" style="2" customWidth="1"/>
    <col min="14605" max="14605" width="20.140625" style="2" customWidth="1"/>
    <col min="14606" max="14606" width="22.7109375" style="2" customWidth="1"/>
    <col min="14607" max="14607" width="29.140625" style="2" customWidth="1"/>
    <col min="14608" max="14608" width="22.7109375" style="2" customWidth="1"/>
    <col min="14609" max="14609" width="7.28515625" style="2" customWidth="1"/>
    <col min="14610" max="14610" width="15" style="2" customWidth="1"/>
    <col min="14611" max="14611" width="17.5703125" style="2" customWidth="1"/>
    <col min="14612" max="14612" width="15" style="2" customWidth="1"/>
    <col min="14613" max="14613" width="16.28515625" style="2" customWidth="1"/>
    <col min="14614" max="14614" width="13.7109375" style="2" customWidth="1"/>
    <col min="14615" max="14615" width="11.140625" style="2" customWidth="1"/>
    <col min="14616" max="14616" width="15" style="2" customWidth="1"/>
    <col min="14617" max="14617" width="20.140625" style="2" customWidth="1"/>
    <col min="14618" max="14618" width="17.5703125" style="2" customWidth="1"/>
    <col min="14619" max="14619" width="27.85546875" style="2" customWidth="1"/>
    <col min="14620" max="14620" width="26.5703125" style="2" customWidth="1"/>
    <col min="14621" max="14621" width="15" style="2" customWidth="1"/>
    <col min="14622" max="14622" width="17.5703125" style="2" customWidth="1"/>
    <col min="14623" max="14625" width="16.28515625" style="2" customWidth="1"/>
    <col min="14626" max="14626" width="20.140625" style="2" customWidth="1"/>
    <col min="14627" max="14627" width="15" style="2" customWidth="1"/>
    <col min="14628" max="14629" width="20.140625" style="2" customWidth="1"/>
    <col min="14630" max="14630" width="17.5703125" style="2" customWidth="1"/>
    <col min="14631" max="14631" width="20.140625" style="2" customWidth="1"/>
    <col min="14632" max="14632" width="12.42578125" style="2" customWidth="1"/>
    <col min="14633" max="14633" width="45.85546875" style="2" customWidth="1"/>
    <col min="14634" max="14634" width="29.140625" style="2" customWidth="1"/>
    <col min="14635" max="14842" width="12.42578125" style="2" customWidth="1"/>
    <col min="14843" max="14843" width="20.140625" style="2" customWidth="1"/>
    <col min="14844" max="14844" width="21.42578125" style="2" customWidth="1"/>
    <col min="14845" max="14845" width="24" style="2" customWidth="1"/>
    <col min="14846" max="14846" width="11.140625" style="2" customWidth="1"/>
    <col min="14847" max="14847" width="15" style="2" customWidth="1"/>
    <col min="14848" max="14848" width="13.7109375" style="2" customWidth="1"/>
    <col min="14849" max="14849" width="24" style="2" customWidth="1"/>
    <col min="14850" max="14850" width="15" style="2" customWidth="1"/>
    <col min="14851" max="14851" width="21.42578125" style="2" customWidth="1"/>
    <col min="14852" max="14852" width="15" style="2" customWidth="1"/>
    <col min="14853" max="14853" width="20.140625" style="2" customWidth="1"/>
    <col min="14854" max="14854" width="12.42578125" style="2" customWidth="1"/>
    <col min="14855" max="14855" width="17.5703125" style="2" customWidth="1"/>
    <col min="14856" max="14856" width="25.28515625" style="2" customWidth="1"/>
    <col min="14857" max="14857" width="17.5703125" style="2" customWidth="1"/>
    <col min="14858" max="14858" width="12.42578125" style="2" customWidth="1"/>
    <col min="14859" max="14859" width="20.140625" style="2" customWidth="1"/>
    <col min="14860" max="14860" width="24" style="2" customWidth="1"/>
    <col min="14861" max="14861" width="20.140625" style="2" customWidth="1"/>
    <col min="14862" max="14862" width="22.7109375" style="2" customWidth="1"/>
    <col min="14863" max="14863" width="29.140625" style="2" customWidth="1"/>
    <col min="14864" max="14864" width="22.7109375" style="2" customWidth="1"/>
    <col min="14865" max="14865" width="7.28515625" style="2" customWidth="1"/>
    <col min="14866" max="14866" width="15" style="2" customWidth="1"/>
    <col min="14867" max="14867" width="17.5703125" style="2" customWidth="1"/>
    <col min="14868" max="14868" width="15" style="2" customWidth="1"/>
    <col min="14869" max="14869" width="16.28515625" style="2" customWidth="1"/>
    <col min="14870" max="14870" width="13.7109375" style="2" customWidth="1"/>
    <col min="14871" max="14871" width="11.140625" style="2" customWidth="1"/>
    <col min="14872" max="14872" width="15" style="2" customWidth="1"/>
    <col min="14873" max="14873" width="20.140625" style="2" customWidth="1"/>
    <col min="14874" max="14874" width="17.5703125" style="2" customWidth="1"/>
    <col min="14875" max="14875" width="27.85546875" style="2" customWidth="1"/>
    <col min="14876" max="14876" width="26.5703125" style="2" customWidth="1"/>
    <col min="14877" max="14877" width="15" style="2" customWidth="1"/>
    <col min="14878" max="14878" width="17.5703125" style="2" customWidth="1"/>
    <col min="14879" max="14881" width="16.28515625" style="2" customWidth="1"/>
    <col min="14882" max="14882" width="20.140625" style="2" customWidth="1"/>
    <col min="14883" max="14883" width="15" style="2" customWidth="1"/>
    <col min="14884" max="14885" width="20.140625" style="2" customWidth="1"/>
    <col min="14886" max="14886" width="17.5703125" style="2" customWidth="1"/>
    <col min="14887" max="14887" width="20.140625" style="2" customWidth="1"/>
    <col min="14888" max="14888" width="12.42578125" style="2" customWidth="1"/>
    <col min="14889" max="14889" width="45.85546875" style="2" customWidth="1"/>
    <col min="14890" max="14890" width="29.140625" style="2" customWidth="1"/>
    <col min="14891" max="15098" width="12.42578125" style="2" customWidth="1"/>
    <col min="15099" max="15099" width="20.140625" style="2" customWidth="1"/>
    <col min="15100" max="15100" width="21.42578125" style="2" customWidth="1"/>
    <col min="15101" max="15101" width="24" style="2" customWidth="1"/>
    <col min="15102" max="15102" width="11.140625" style="2" customWidth="1"/>
    <col min="15103" max="15103" width="15" style="2" customWidth="1"/>
    <col min="15104" max="15104" width="13.7109375" style="2" customWidth="1"/>
    <col min="15105" max="15105" width="24" style="2" customWidth="1"/>
    <col min="15106" max="15106" width="15" style="2" customWidth="1"/>
    <col min="15107" max="15107" width="21.42578125" style="2" customWidth="1"/>
    <col min="15108" max="15108" width="15" style="2" customWidth="1"/>
    <col min="15109" max="15109" width="20.140625" style="2" customWidth="1"/>
    <col min="15110" max="15110" width="12.42578125" style="2" customWidth="1"/>
    <col min="15111" max="15111" width="17.5703125" style="2" customWidth="1"/>
    <col min="15112" max="15112" width="25.28515625" style="2" customWidth="1"/>
    <col min="15113" max="15113" width="17.5703125" style="2" customWidth="1"/>
    <col min="15114" max="15114" width="12.42578125" style="2" customWidth="1"/>
    <col min="15115" max="15115" width="20.140625" style="2" customWidth="1"/>
    <col min="15116" max="15116" width="24" style="2" customWidth="1"/>
    <col min="15117" max="15117" width="20.140625" style="2" customWidth="1"/>
    <col min="15118" max="15118" width="22.7109375" style="2" customWidth="1"/>
    <col min="15119" max="15119" width="29.140625" style="2" customWidth="1"/>
    <col min="15120" max="15120" width="22.7109375" style="2" customWidth="1"/>
    <col min="15121" max="15121" width="7.28515625" style="2" customWidth="1"/>
    <col min="15122" max="15122" width="15" style="2" customWidth="1"/>
    <col min="15123" max="15123" width="17.5703125" style="2" customWidth="1"/>
    <col min="15124" max="15124" width="15" style="2" customWidth="1"/>
    <col min="15125" max="15125" width="16.28515625" style="2" customWidth="1"/>
    <col min="15126" max="15126" width="13.7109375" style="2" customWidth="1"/>
    <col min="15127" max="15127" width="11.140625" style="2" customWidth="1"/>
    <col min="15128" max="15128" width="15" style="2" customWidth="1"/>
    <col min="15129" max="15129" width="20.140625" style="2" customWidth="1"/>
    <col min="15130" max="15130" width="17.5703125" style="2" customWidth="1"/>
    <col min="15131" max="15131" width="27.85546875" style="2" customWidth="1"/>
    <col min="15132" max="15132" width="26.5703125" style="2" customWidth="1"/>
    <col min="15133" max="15133" width="15" style="2" customWidth="1"/>
    <col min="15134" max="15134" width="17.5703125" style="2" customWidth="1"/>
    <col min="15135" max="15137" width="16.28515625" style="2" customWidth="1"/>
    <col min="15138" max="15138" width="20.140625" style="2" customWidth="1"/>
    <col min="15139" max="15139" width="15" style="2" customWidth="1"/>
    <col min="15140" max="15141" width="20.140625" style="2" customWidth="1"/>
    <col min="15142" max="15142" width="17.5703125" style="2" customWidth="1"/>
    <col min="15143" max="15143" width="20.140625" style="2" customWidth="1"/>
    <col min="15144" max="15144" width="12.42578125" style="2" customWidth="1"/>
    <col min="15145" max="15145" width="45.85546875" style="2" customWidth="1"/>
    <col min="15146" max="15146" width="29.140625" style="2" customWidth="1"/>
    <col min="15147" max="15354" width="12.42578125" style="2" customWidth="1"/>
    <col min="15355" max="15355" width="20.140625" style="2" customWidth="1"/>
    <col min="15356" max="15356" width="21.42578125" style="2" customWidth="1"/>
    <col min="15357" max="15357" width="24" style="2" customWidth="1"/>
    <col min="15358" max="15358" width="11.140625" style="2" customWidth="1"/>
    <col min="15359" max="15359" width="15" style="2" customWidth="1"/>
    <col min="15360" max="15360" width="13.7109375" style="2" customWidth="1"/>
    <col min="15361" max="15361" width="24" style="2" customWidth="1"/>
    <col min="15362" max="15362" width="15" style="2" customWidth="1"/>
    <col min="15363" max="15363" width="21.42578125" style="2" customWidth="1"/>
    <col min="15364" max="15364" width="15" style="2" customWidth="1"/>
    <col min="15365" max="15365" width="20.140625" style="2" customWidth="1"/>
    <col min="15366" max="15366" width="12.42578125" style="2" customWidth="1"/>
    <col min="15367" max="15367" width="17.5703125" style="2" customWidth="1"/>
    <col min="15368" max="15368" width="25.28515625" style="2" customWidth="1"/>
    <col min="15369" max="15369" width="17.5703125" style="2" customWidth="1"/>
    <col min="15370" max="15370" width="12.42578125" style="2" customWidth="1"/>
    <col min="15371" max="15371" width="20.140625" style="2" customWidth="1"/>
    <col min="15372" max="15372" width="24" style="2" customWidth="1"/>
    <col min="15373" max="15373" width="20.140625" style="2" customWidth="1"/>
    <col min="15374" max="15374" width="22.7109375" style="2" customWidth="1"/>
    <col min="15375" max="15375" width="29.140625" style="2" customWidth="1"/>
    <col min="15376" max="15376" width="22.7109375" style="2" customWidth="1"/>
    <col min="15377" max="15377" width="7.28515625" style="2" customWidth="1"/>
    <col min="15378" max="15378" width="15" style="2" customWidth="1"/>
    <col min="15379" max="15379" width="17.5703125" style="2" customWidth="1"/>
    <col min="15380" max="15380" width="15" style="2" customWidth="1"/>
    <col min="15381" max="15381" width="16.28515625" style="2" customWidth="1"/>
    <col min="15382" max="15382" width="13.7109375" style="2" customWidth="1"/>
    <col min="15383" max="15383" width="11.140625" style="2" customWidth="1"/>
    <col min="15384" max="15384" width="15" style="2" customWidth="1"/>
    <col min="15385" max="15385" width="20.140625" style="2" customWidth="1"/>
    <col min="15386" max="15386" width="17.5703125" style="2" customWidth="1"/>
    <col min="15387" max="15387" width="27.85546875" style="2" customWidth="1"/>
    <col min="15388" max="15388" width="26.5703125" style="2" customWidth="1"/>
    <col min="15389" max="15389" width="15" style="2" customWidth="1"/>
    <col min="15390" max="15390" width="17.5703125" style="2" customWidth="1"/>
    <col min="15391" max="15393" width="16.28515625" style="2" customWidth="1"/>
    <col min="15394" max="15394" width="20.140625" style="2" customWidth="1"/>
    <col min="15395" max="15395" width="15" style="2" customWidth="1"/>
    <col min="15396" max="15397" width="20.140625" style="2" customWidth="1"/>
    <col min="15398" max="15398" width="17.5703125" style="2" customWidth="1"/>
    <col min="15399" max="15399" width="20.140625" style="2" customWidth="1"/>
    <col min="15400" max="15400" width="12.42578125" style="2" customWidth="1"/>
    <col min="15401" max="15401" width="45.85546875" style="2" customWidth="1"/>
    <col min="15402" max="15402" width="29.140625" style="2" customWidth="1"/>
    <col min="15403" max="15610" width="12.42578125" style="2" customWidth="1"/>
    <col min="15611" max="15611" width="20.140625" style="2" customWidth="1"/>
    <col min="15612" max="15612" width="21.42578125" style="2" customWidth="1"/>
    <col min="15613" max="15613" width="24" style="2" customWidth="1"/>
    <col min="15614" max="15614" width="11.140625" style="2" customWidth="1"/>
    <col min="15615" max="15615" width="15" style="2" customWidth="1"/>
    <col min="15616" max="15616" width="13.7109375" style="2" customWidth="1"/>
    <col min="15617" max="15617" width="24" style="2" customWidth="1"/>
    <col min="15618" max="15618" width="15" style="2" customWidth="1"/>
    <col min="15619" max="15619" width="21.42578125" style="2" customWidth="1"/>
    <col min="15620" max="15620" width="15" style="2" customWidth="1"/>
    <col min="15621" max="15621" width="20.140625" style="2" customWidth="1"/>
    <col min="15622" max="15622" width="12.42578125" style="2" customWidth="1"/>
    <col min="15623" max="15623" width="17.5703125" style="2" customWidth="1"/>
    <col min="15624" max="15624" width="25.28515625" style="2" customWidth="1"/>
    <col min="15625" max="15625" width="17.5703125" style="2" customWidth="1"/>
    <col min="15626" max="15626" width="12.42578125" style="2" customWidth="1"/>
    <col min="15627" max="15627" width="20.140625" style="2" customWidth="1"/>
    <col min="15628" max="15628" width="24" style="2" customWidth="1"/>
    <col min="15629" max="15629" width="20.140625" style="2" customWidth="1"/>
    <col min="15630" max="15630" width="22.7109375" style="2" customWidth="1"/>
    <col min="15631" max="15631" width="29.140625" style="2" customWidth="1"/>
    <col min="15632" max="15632" width="22.7109375" style="2" customWidth="1"/>
    <col min="15633" max="15633" width="7.28515625" style="2" customWidth="1"/>
    <col min="15634" max="15634" width="15" style="2" customWidth="1"/>
    <col min="15635" max="15635" width="17.5703125" style="2" customWidth="1"/>
    <col min="15636" max="15636" width="15" style="2" customWidth="1"/>
    <col min="15637" max="15637" width="16.28515625" style="2" customWidth="1"/>
    <col min="15638" max="15638" width="13.7109375" style="2" customWidth="1"/>
    <col min="15639" max="15639" width="11.140625" style="2" customWidth="1"/>
    <col min="15640" max="15640" width="15" style="2" customWidth="1"/>
    <col min="15641" max="15641" width="20.140625" style="2" customWidth="1"/>
    <col min="15642" max="15642" width="17.5703125" style="2" customWidth="1"/>
    <col min="15643" max="15643" width="27.85546875" style="2" customWidth="1"/>
    <col min="15644" max="15644" width="26.5703125" style="2" customWidth="1"/>
    <col min="15645" max="15645" width="15" style="2" customWidth="1"/>
    <col min="15646" max="15646" width="17.5703125" style="2" customWidth="1"/>
    <col min="15647" max="15649" width="16.28515625" style="2" customWidth="1"/>
    <col min="15650" max="15650" width="20.140625" style="2" customWidth="1"/>
    <col min="15651" max="15651" width="15" style="2" customWidth="1"/>
    <col min="15652" max="15653" width="20.140625" style="2" customWidth="1"/>
    <col min="15654" max="15654" width="17.5703125" style="2" customWidth="1"/>
    <col min="15655" max="15655" width="20.140625" style="2" customWidth="1"/>
    <col min="15656" max="15656" width="12.42578125" style="2" customWidth="1"/>
    <col min="15657" max="15657" width="45.85546875" style="2" customWidth="1"/>
    <col min="15658" max="15658" width="29.140625" style="2" customWidth="1"/>
    <col min="15659" max="15866" width="12.42578125" style="2" customWidth="1"/>
    <col min="15867" max="15867" width="20.140625" style="2" customWidth="1"/>
    <col min="15868" max="15868" width="21.42578125" style="2" customWidth="1"/>
    <col min="15869" max="15869" width="24" style="2" customWidth="1"/>
    <col min="15870" max="15870" width="11.140625" style="2" customWidth="1"/>
    <col min="15871" max="15871" width="15" style="2" customWidth="1"/>
    <col min="15872" max="15872" width="13.7109375" style="2" customWidth="1"/>
    <col min="15873" max="15873" width="24" style="2" customWidth="1"/>
    <col min="15874" max="15874" width="15" style="2" customWidth="1"/>
    <col min="15875" max="15875" width="21.42578125" style="2" customWidth="1"/>
    <col min="15876" max="15876" width="15" style="2" customWidth="1"/>
    <col min="15877" max="15877" width="20.140625" style="2" customWidth="1"/>
    <col min="15878" max="15878" width="12.42578125" style="2" customWidth="1"/>
    <col min="15879" max="15879" width="17.5703125" style="2" customWidth="1"/>
    <col min="15880" max="15880" width="25.28515625" style="2" customWidth="1"/>
    <col min="15881" max="15881" width="17.5703125" style="2" customWidth="1"/>
    <col min="15882" max="15882" width="12.42578125" style="2" customWidth="1"/>
    <col min="15883" max="15883" width="20.140625" style="2" customWidth="1"/>
    <col min="15884" max="15884" width="24" style="2" customWidth="1"/>
    <col min="15885" max="15885" width="20.140625" style="2" customWidth="1"/>
    <col min="15886" max="15886" width="22.7109375" style="2" customWidth="1"/>
    <col min="15887" max="15887" width="29.140625" style="2" customWidth="1"/>
    <col min="15888" max="15888" width="22.7109375" style="2" customWidth="1"/>
    <col min="15889" max="15889" width="7.28515625" style="2" customWidth="1"/>
    <col min="15890" max="15890" width="15" style="2" customWidth="1"/>
    <col min="15891" max="15891" width="17.5703125" style="2" customWidth="1"/>
    <col min="15892" max="15892" width="15" style="2" customWidth="1"/>
    <col min="15893" max="15893" width="16.28515625" style="2" customWidth="1"/>
    <col min="15894" max="15894" width="13.7109375" style="2" customWidth="1"/>
    <col min="15895" max="15895" width="11.140625" style="2" customWidth="1"/>
    <col min="15896" max="15896" width="15" style="2" customWidth="1"/>
    <col min="15897" max="15897" width="20.140625" style="2" customWidth="1"/>
    <col min="15898" max="15898" width="17.5703125" style="2" customWidth="1"/>
    <col min="15899" max="15899" width="27.85546875" style="2" customWidth="1"/>
    <col min="15900" max="15900" width="26.5703125" style="2" customWidth="1"/>
    <col min="15901" max="15901" width="15" style="2" customWidth="1"/>
    <col min="15902" max="15902" width="17.5703125" style="2" customWidth="1"/>
    <col min="15903" max="15905" width="16.28515625" style="2" customWidth="1"/>
    <col min="15906" max="15906" width="20.140625" style="2" customWidth="1"/>
    <col min="15907" max="15907" width="15" style="2" customWidth="1"/>
    <col min="15908" max="15909" width="20.140625" style="2" customWidth="1"/>
    <col min="15910" max="15910" width="17.5703125" style="2" customWidth="1"/>
    <col min="15911" max="15911" width="20.140625" style="2" customWidth="1"/>
    <col min="15912" max="15912" width="12.42578125" style="2" customWidth="1"/>
    <col min="15913" max="15913" width="45.85546875" style="2" customWidth="1"/>
    <col min="15914" max="15914" width="29.140625" style="2" customWidth="1"/>
    <col min="15915" max="16122" width="12.42578125" style="2" customWidth="1"/>
    <col min="16123" max="16123" width="20.140625" style="2" customWidth="1"/>
    <col min="16124" max="16124" width="21.42578125" style="2" customWidth="1"/>
    <col min="16125" max="16125" width="24" style="2" customWidth="1"/>
    <col min="16126" max="16126" width="11.140625" style="2" customWidth="1"/>
    <col min="16127" max="16127" width="15" style="2" customWidth="1"/>
    <col min="16128" max="16128" width="13.7109375" style="2" customWidth="1"/>
    <col min="16129" max="16129" width="24" style="2" customWidth="1"/>
    <col min="16130" max="16130" width="15" style="2" customWidth="1"/>
    <col min="16131" max="16131" width="21.42578125" style="2" customWidth="1"/>
    <col min="16132" max="16132" width="15" style="2" customWidth="1"/>
    <col min="16133" max="16133" width="20.140625" style="2" customWidth="1"/>
    <col min="16134" max="16134" width="12.42578125" style="2" customWidth="1"/>
    <col min="16135" max="16135" width="17.5703125" style="2" customWidth="1"/>
    <col min="16136" max="16136" width="25.28515625" style="2" customWidth="1"/>
    <col min="16137" max="16137" width="17.5703125" style="2" customWidth="1"/>
    <col min="16138" max="16138" width="12.42578125" style="2" customWidth="1"/>
    <col min="16139" max="16139" width="20.140625" style="2" customWidth="1"/>
    <col min="16140" max="16140" width="24" style="2" customWidth="1"/>
    <col min="16141" max="16141" width="20.140625" style="2" customWidth="1"/>
    <col min="16142" max="16142" width="22.7109375" style="2" customWidth="1"/>
    <col min="16143" max="16143" width="29.140625" style="2" customWidth="1"/>
    <col min="16144" max="16144" width="22.7109375" style="2" customWidth="1"/>
    <col min="16145" max="16145" width="7.28515625" style="2" customWidth="1"/>
    <col min="16146" max="16146" width="15" style="2" customWidth="1"/>
    <col min="16147" max="16147" width="17.5703125" style="2" customWidth="1"/>
    <col min="16148" max="16148" width="15" style="2" customWidth="1"/>
    <col min="16149" max="16149" width="16.28515625" style="2" customWidth="1"/>
    <col min="16150" max="16150" width="13.7109375" style="2" customWidth="1"/>
    <col min="16151" max="16151" width="11.140625" style="2" customWidth="1"/>
    <col min="16152" max="16152" width="15" style="2" customWidth="1"/>
    <col min="16153" max="16153" width="20.140625" style="2" customWidth="1"/>
    <col min="16154" max="16154" width="17.5703125" style="2" customWidth="1"/>
    <col min="16155" max="16155" width="27.85546875" style="2" customWidth="1"/>
    <col min="16156" max="16156" width="26.5703125" style="2" customWidth="1"/>
    <col min="16157" max="16157" width="15" style="2" customWidth="1"/>
    <col min="16158" max="16158" width="17.5703125" style="2" customWidth="1"/>
    <col min="16159" max="16161" width="16.28515625" style="2" customWidth="1"/>
    <col min="16162" max="16162" width="20.140625" style="2" customWidth="1"/>
    <col min="16163" max="16163" width="15" style="2" customWidth="1"/>
    <col min="16164" max="16165" width="20.140625" style="2" customWidth="1"/>
    <col min="16166" max="16166" width="17.5703125" style="2" customWidth="1"/>
    <col min="16167" max="16167" width="20.140625" style="2" customWidth="1"/>
    <col min="16168" max="16168" width="12.42578125" style="2" customWidth="1"/>
    <col min="16169" max="16169" width="45.85546875" style="2" customWidth="1"/>
    <col min="16170" max="16170" width="29.140625" style="2" customWidth="1"/>
    <col min="16171" max="16384" width="12.42578125" style="2" customWidth="1"/>
  </cols>
  <sheetData>
    <row r="1" spans="1:250" s="46" customFormat="1" ht="14.25" x14ac:dyDescent="0.2">
      <c r="A1" s="43"/>
      <c r="B1" s="117">
        <f ca="1">WORKDAY(TODAY(),1,$T$35:$T$419)</f>
        <v>44881</v>
      </c>
      <c r="C1" s="118"/>
      <c r="D1" s="118"/>
      <c r="E1" s="118"/>
      <c r="F1" s="118"/>
      <c r="G1" s="118"/>
      <c r="H1" s="119" t="s">
        <v>40</v>
      </c>
      <c r="I1" s="119" t="s">
        <v>73</v>
      </c>
      <c r="J1" s="118"/>
      <c r="K1" s="118"/>
      <c r="L1" s="118"/>
      <c r="M1" s="120"/>
      <c r="N1" s="118"/>
      <c r="O1" s="118"/>
      <c r="P1" s="121"/>
      <c r="Q1" s="122"/>
      <c r="R1" s="122"/>
      <c r="S1" s="122"/>
      <c r="T1" s="119" t="s">
        <v>0</v>
      </c>
      <c r="U1" s="118" t="s">
        <v>1</v>
      </c>
      <c r="V1" s="122"/>
      <c r="W1" s="122"/>
      <c r="X1" s="131" t="s">
        <v>4</v>
      </c>
      <c r="Y1" s="122"/>
      <c r="Z1" s="122"/>
      <c r="AA1" s="122"/>
      <c r="AB1" s="122"/>
      <c r="AC1" s="122"/>
      <c r="AD1" s="122"/>
      <c r="AE1" s="122"/>
      <c r="AF1" s="123" t="s">
        <v>2</v>
      </c>
      <c r="AG1" s="122">
        <v>1</v>
      </c>
      <c r="AH1" s="122">
        <v>2</v>
      </c>
      <c r="AI1" s="122">
        <v>3</v>
      </c>
      <c r="AJ1" s="122">
        <v>4</v>
      </c>
      <c r="AK1" s="122">
        <v>5</v>
      </c>
      <c r="AL1" s="124"/>
      <c r="AM1" s="122">
        <v>9</v>
      </c>
      <c r="AN1" s="122">
        <v>10</v>
      </c>
      <c r="AO1" s="122">
        <v>11</v>
      </c>
      <c r="AP1" s="122">
        <v>12</v>
      </c>
      <c r="AQ1" s="122">
        <v>13</v>
      </c>
      <c r="AR1" s="121">
        <v>15</v>
      </c>
      <c r="AS1" s="122">
        <v>16</v>
      </c>
      <c r="AT1" s="118"/>
      <c r="AU1" s="118" t="s">
        <v>3</v>
      </c>
      <c r="AV1" s="119"/>
      <c r="AW1" s="38"/>
      <c r="AX1" s="42"/>
      <c r="AY1" s="38"/>
      <c r="AZ1" s="42"/>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c r="EE1" s="38"/>
      <c r="EF1" s="38"/>
      <c r="EG1" s="38"/>
      <c r="EH1" s="38"/>
      <c r="EI1" s="38"/>
      <c r="EJ1" s="38"/>
      <c r="EK1" s="38"/>
      <c r="EL1" s="38"/>
      <c r="EM1" s="38"/>
      <c r="EN1" s="38"/>
      <c r="EO1" s="38"/>
      <c r="EP1" s="38"/>
      <c r="EQ1" s="38"/>
      <c r="ER1" s="38"/>
      <c r="ES1" s="38"/>
      <c r="ET1" s="38"/>
      <c r="EU1" s="38"/>
      <c r="EV1" s="38"/>
      <c r="EW1" s="38"/>
      <c r="EX1" s="38"/>
      <c r="EY1" s="38"/>
      <c r="EZ1" s="38"/>
      <c r="FA1" s="38"/>
      <c r="FB1" s="38"/>
      <c r="FC1" s="38"/>
      <c r="FD1" s="38"/>
      <c r="FE1" s="38"/>
      <c r="FF1" s="38"/>
      <c r="FG1" s="38"/>
      <c r="FH1" s="38"/>
      <c r="FI1" s="38"/>
      <c r="FJ1" s="38"/>
      <c r="FK1" s="38"/>
      <c r="FL1" s="38"/>
      <c r="FM1" s="38"/>
      <c r="FN1" s="38"/>
      <c r="FO1" s="38"/>
      <c r="FP1" s="38"/>
      <c r="FQ1" s="38"/>
      <c r="FR1" s="38"/>
      <c r="FS1" s="38"/>
      <c r="FT1" s="38"/>
      <c r="FU1" s="38"/>
      <c r="FV1" s="38"/>
      <c r="FW1" s="38"/>
      <c r="FX1" s="38"/>
      <c r="FY1" s="38"/>
      <c r="FZ1" s="38"/>
      <c r="GA1" s="38"/>
      <c r="GB1" s="38"/>
      <c r="GC1" s="38"/>
      <c r="GD1" s="38"/>
      <c r="GE1" s="38"/>
      <c r="GF1" s="38"/>
      <c r="GG1" s="38"/>
      <c r="GH1" s="38"/>
      <c r="GI1" s="38"/>
      <c r="GJ1" s="38"/>
      <c r="GK1" s="38"/>
      <c r="GL1" s="38"/>
      <c r="GM1" s="38"/>
      <c r="GN1" s="38"/>
      <c r="GO1" s="38"/>
      <c r="GP1" s="38"/>
      <c r="GQ1" s="38"/>
      <c r="GR1" s="38"/>
      <c r="GS1" s="38"/>
      <c r="GT1" s="38"/>
      <c r="GU1" s="38"/>
      <c r="GV1" s="38"/>
      <c r="GW1" s="38"/>
      <c r="GX1" s="38"/>
      <c r="GY1" s="38"/>
      <c r="GZ1" s="38"/>
      <c r="HA1" s="38"/>
      <c r="HB1" s="38"/>
      <c r="HC1" s="38"/>
      <c r="HD1" s="38"/>
      <c r="HE1" s="38"/>
      <c r="HF1" s="38"/>
      <c r="HG1" s="38"/>
      <c r="HH1" s="38"/>
      <c r="HI1" s="38"/>
      <c r="HJ1" s="38"/>
      <c r="HK1" s="38"/>
      <c r="HL1" s="38"/>
      <c r="HM1" s="38"/>
      <c r="HN1" s="38"/>
      <c r="HO1" s="38"/>
      <c r="HP1" s="38"/>
      <c r="HQ1" s="38"/>
      <c r="HR1" s="38"/>
      <c r="HS1" s="38"/>
      <c r="HT1" s="38"/>
      <c r="HU1" s="38"/>
      <c r="HV1" s="38"/>
      <c r="HW1" s="38"/>
      <c r="HX1" s="38"/>
      <c r="HY1" s="38"/>
      <c r="HZ1" s="38"/>
      <c r="IA1" s="38"/>
      <c r="IB1" s="38"/>
      <c r="IC1" s="38"/>
      <c r="ID1" s="38"/>
      <c r="IE1" s="38"/>
      <c r="IF1" s="38"/>
      <c r="IG1" s="38"/>
      <c r="IH1" s="38"/>
      <c r="II1" s="38"/>
      <c r="IJ1" s="38"/>
      <c r="IK1" s="38"/>
      <c r="IL1" s="38"/>
      <c r="IM1" s="38"/>
      <c r="IN1" s="38"/>
      <c r="IO1" s="38"/>
      <c r="IP1" s="38"/>
    </row>
    <row r="2" spans="1:250" s="46" customFormat="1" ht="14.25" x14ac:dyDescent="0.2">
      <c r="A2" s="43"/>
      <c r="B2" s="125" t="s">
        <v>90</v>
      </c>
      <c r="C2" s="126"/>
      <c r="D2" s="118"/>
      <c r="E2" s="127"/>
      <c r="F2" s="118"/>
      <c r="G2" s="118"/>
      <c r="H2" s="123">
        <v>45443</v>
      </c>
      <c r="I2" s="128">
        <v>1.1679999999999999</v>
      </c>
      <c r="J2" s="127"/>
      <c r="K2" s="126"/>
      <c r="L2" s="118"/>
      <c r="M2" s="120"/>
      <c r="N2" s="126"/>
      <c r="O2" s="126"/>
      <c r="P2" s="129"/>
      <c r="Q2" s="122"/>
      <c r="R2" s="122"/>
      <c r="S2" s="122"/>
      <c r="T2" s="122"/>
      <c r="U2" s="122"/>
      <c r="V2" s="130"/>
      <c r="W2" s="122"/>
      <c r="X2" s="131"/>
      <c r="Y2" s="122"/>
      <c r="Z2" s="122"/>
      <c r="AA2" s="122"/>
      <c r="AB2" s="122"/>
      <c r="AC2" s="122"/>
      <c r="AD2" s="122"/>
      <c r="AE2" s="122"/>
      <c r="AF2" s="123"/>
      <c r="AG2" s="132"/>
      <c r="AH2" s="132"/>
      <c r="AI2" s="133"/>
      <c r="AJ2" s="134"/>
      <c r="AK2" s="133"/>
      <c r="AL2" s="124"/>
      <c r="AM2" s="134"/>
      <c r="AN2" s="132"/>
      <c r="AO2" s="122"/>
      <c r="AP2" s="135"/>
      <c r="AQ2" s="132"/>
      <c r="AR2" s="121"/>
      <c r="AS2" s="124"/>
      <c r="AT2" s="118"/>
      <c r="AU2" s="118"/>
      <c r="AV2" s="119"/>
      <c r="AW2" s="38"/>
      <c r="AX2" s="38"/>
      <c r="AY2" s="38"/>
      <c r="AZ2" s="42"/>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c r="FR2" s="38"/>
      <c r="FS2" s="38"/>
      <c r="FT2" s="38"/>
      <c r="FU2" s="38"/>
      <c r="FV2" s="38"/>
      <c r="FW2" s="38"/>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c r="HE2" s="38"/>
      <c r="HF2" s="38"/>
      <c r="HG2" s="38"/>
      <c r="HH2" s="38"/>
      <c r="HI2" s="38"/>
      <c r="HJ2" s="38"/>
      <c r="HK2" s="38"/>
      <c r="HL2" s="38"/>
      <c r="HM2" s="38"/>
      <c r="HN2" s="38"/>
      <c r="HO2" s="38"/>
      <c r="HP2" s="38"/>
      <c r="HQ2" s="38"/>
      <c r="HR2" s="38"/>
      <c r="HS2" s="38"/>
      <c r="HT2" s="38"/>
      <c r="HU2" s="38"/>
      <c r="HV2" s="38"/>
      <c r="HW2" s="38"/>
      <c r="HX2" s="38"/>
      <c r="HY2" s="38"/>
      <c r="HZ2" s="38"/>
      <c r="IA2" s="38"/>
      <c r="IB2" s="38"/>
      <c r="IC2" s="38"/>
      <c r="ID2" s="38"/>
      <c r="IE2" s="38"/>
      <c r="IF2" s="38"/>
      <c r="IG2" s="38"/>
      <c r="IH2" s="38"/>
      <c r="II2" s="38"/>
      <c r="IJ2" s="38"/>
      <c r="IK2" s="38"/>
      <c r="IL2" s="38"/>
      <c r="IM2" s="38"/>
      <c r="IN2" s="38"/>
      <c r="IO2" s="38"/>
      <c r="IP2" s="38"/>
    </row>
    <row r="3" spans="1:250" s="46" customFormat="1" ht="15" x14ac:dyDescent="0.2">
      <c r="A3" s="38"/>
      <c r="B3" s="125" t="s">
        <v>89</v>
      </c>
      <c r="C3" s="136"/>
      <c r="D3" s="136"/>
      <c r="E3" s="136"/>
      <c r="F3" s="130"/>
      <c r="G3" s="136"/>
      <c r="H3" s="137">
        <v>45443</v>
      </c>
      <c r="I3" s="138">
        <v>1.2</v>
      </c>
      <c r="J3" s="139"/>
      <c r="K3" s="136"/>
      <c r="L3" s="136"/>
      <c r="M3" s="140"/>
      <c r="N3" s="136"/>
      <c r="O3" s="136"/>
      <c r="P3" s="136"/>
      <c r="Q3" s="136"/>
      <c r="R3" s="136"/>
      <c r="S3" s="136"/>
      <c r="T3" s="136"/>
      <c r="U3" s="136"/>
      <c r="V3" s="130"/>
      <c r="W3" s="122"/>
      <c r="X3" s="131"/>
      <c r="Y3" s="122"/>
      <c r="Z3" s="122"/>
      <c r="AA3" s="122"/>
      <c r="AB3" s="122"/>
      <c r="AC3" s="122"/>
      <c r="AD3" s="122"/>
      <c r="AE3" s="122"/>
      <c r="AF3" s="183" t="s">
        <v>71</v>
      </c>
      <c r="AG3" s="183"/>
      <c r="AH3" s="183"/>
      <c r="AI3" s="183"/>
      <c r="AJ3" s="183"/>
      <c r="AK3" s="183"/>
      <c r="AL3" s="183"/>
      <c r="AM3" s="183"/>
      <c r="AN3" s="183"/>
      <c r="AO3" s="183"/>
      <c r="AP3" s="183"/>
      <c r="AQ3" s="183"/>
      <c r="AR3" s="183"/>
      <c r="AS3" s="183"/>
      <c r="AT3" s="118"/>
      <c r="AU3" s="118" t="s">
        <v>5</v>
      </c>
      <c r="AV3" s="119"/>
      <c r="AW3" s="38"/>
      <c r="AX3" s="38"/>
      <c r="AY3" s="38"/>
      <c r="AZ3" s="42"/>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c r="DY3" s="38"/>
      <c r="DZ3" s="38"/>
      <c r="EA3" s="38"/>
      <c r="EB3" s="38"/>
      <c r="EC3" s="38"/>
      <c r="ED3" s="38"/>
      <c r="EE3" s="38"/>
      <c r="EF3" s="38"/>
      <c r="EG3" s="38"/>
      <c r="EH3" s="38"/>
      <c r="EI3" s="38"/>
      <c r="EJ3" s="38"/>
      <c r="EK3" s="38"/>
      <c r="EL3" s="38"/>
      <c r="EM3" s="38"/>
      <c r="EN3" s="38"/>
      <c r="EO3" s="38"/>
      <c r="EP3" s="38"/>
      <c r="EQ3" s="38"/>
      <c r="ER3" s="38"/>
      <c r="ES3" s="38"/>
      <c r="ET3" s="38"/>
      <c r="EU3" s="38"/>
      <c r="EV3" s="38"/>
      <c r="EW3" s="38"/>
      <c r="EX3" s="38"/>
      <c r="EY3" s="38"/>
      <c r="EZ3" s="38"/>
      <c r="FA3" s="38"/>
      <c r="FB3" s="38"/>
      <c r="FC3" s="38"/>
      <c r="FD3" s="38"/>
      <c r="FE3" s="38"/>
      <c r="FF3" s="38"/>
      <c r="FG3" s="38"/>
      <c r="FH3" s="38"/>
      <c r="FI3" s="38"/>
      <c r="FJ3" s="38"/>
      <c r="FK3" s="38"/>
      <c r="FL3" s="38"/>
      <c r="FM3" s="38"/>
      <c r="FN3" s="38"/>
      <c r="FO3" s="38"/>
      <c r="FP3" s="38"/>
      <c r="FQ3" s="38"/>
      <c r="FR3" s="38"/>
      <c r="FS3" s="38"/>
      <c r="FT3" s="38"/>
      <c r="FU3" s="38"/>
      <c r="FV3" s="38"/>
      <c r="FW3" s="38"/>
      <c r="FX3" s="38"/>
      <c r="FY3" s="38"/>
      <c r="FZ3" s="38"/>
      <c r="GA3" s="38"/>
      <c r="GB3" s="38"/>
      <c r="GC3" s="38"/>
      <c r="GD3" s="38"/>
      <c r="GE3" s="38"/>
      <c r="GF3" s="38"/>
      <c r="GG3" s="38"/>
      <c r="GH3" s="38"/>
      <c r="GI3" s="38"/>
      <c r="GJ3" s="38"/>
      <c r="GK3" s="38"/>
      <c r="GL3" s="38"/>
      <c r="GM3" s="38"/>
      <c r="GN3" s="38"/>
      <c r="GO3" s="38"/>
      <c r="GP3" s="38"/>
      <c r="GQ3" s="38"/>
      <c r="GR3" s="38"/>
      <c r="GS3" s="38"/>
      <c r="GT3" s="38"/>
      <c r="GU3" s="38"/>
      <c r="GV3" s="38"/>
      <c r="GW3" s="38"/>
      <c r="GX3" s="38"/>
      <c r="GY3" s="38"/>
      <c r="GZ3" s="38"/>
      <c r="HA3" s="38"/>
      <c r="HB3" s="38"/>
      <c r="HC3" s="38"/>
      <c r="HD3" s="38"/>
      <c r="HE3" s="38"/>
      <c r="HF3" s="38"/>
      <c r="HG3" s="38"/>
      <c r="HH3" s="38"/>
      <c r="HI3" s="38"/>
      <c r="HJ3" s="38"/>
      <c r="HK3" s="38"/>
      <c r="HL3" s="38"/>
      <c r="HM3" s="38"/>
      <c r="HN3" s="38"/>
      <c r="HO3" s="38"/>
      <c r="HP3" s="38"/>
      <c r="HQ3" s="38"/>
      <c r="HR3" s="38"/>
      <c r="HS3" s="38"/>
      <c r="HT3" s="38"/>
      <c r="HU3" s="38"/>
      <c r="HV3" s="38"/>
      <c r="HW3" s="38"/>
      <c r="HX3" s="38"/>
      <c r="HY3" s="38"/>
      <c r="HZ3" s="38"/>
      <c r="IA3" s="38"/>
      <c r="IB3" s="38"/>
      <c r="IC3" s="38"/>
      <c r="ID3" s="38"/>
      <c r="IE3" s="38"/>
      <c r="IF3" s="38"/>
      <c r="IG3" s="38"/>
      <c r="IH3" s="38"/>
      <c r="II3" s="38"/>
      <c r="IJ3" s="38"/>
      <c r="IK3" s="38"/>
      <c r="IL3" s="38"/>
      <c r="IM3" s="38"/>
      <c r="IN3" s="38"/>
      <c r="IO3" s="38"/>
      <c r="IP3" s="38"/>
    </row>
    <row r="4" spans="1:250" s="46" customFormat="1" x14ac:dyDescent="0.2">
      <c r="A4" s="92">
        <v>1</v>
      </c>
      <c r="B4" s="92">
        <v>2</v>
      </c>
      <c r="C4" s="92">
        <f t="shared" ref="C4:Q4" si="0">(B4+1)</f>
        <v>3</v>
      </c>
      <c r="D4" s="92">
        <f t="shared" si="0"/>
        <v>4</v>
      </c>
      <c r="E4" s="92">
        <f t="shared" si="0"/>
        <v>5</v>
      </c>
      <c r="F4" s="92">
        <f t="shared" si="0"/>
        <v>6</v>
      </c>
      <c r="G4" s="92">
        <f t="shared" si="0"/>
        <v>7</v>
      </c>
      <c r="H4" s="92">
        <f t="shared" si="0"/>
        <v>8</v>
      </c>
      <c r="I4" s="92">
        <f t="shared" si="0"/>
        <v>9</v>
      </c>
      <c r="J4" s="92">
        <f t="shared" si="0"/>
        <v>10</v>
      </c>
      <c r="K4" s="92">
        <f t="shared" si="0"/>
        <v>11</v>
      </c>
      <c r="L4" s="92">
        <f t="shared" si="0"/>
        <v>12</v>
      </c>
      <c r="M4" s="92">
        <f t="shared" si="0"/>
        <v>13</v>
      </c>
      <c r="N4" s="92">
        <f t="shared" si="0"/>
        <v>14</v>
      </c>
      <c r="O4" s="92">
        <f t="shared" si="0"/>
        <v>15</v>
      </c>
      <c r="P4" s="92">
        <f t="shared" si="0"/>
        <v>16</v>
      </c>
      <c r="Q4" s="92">
        <f t="shared" si="0"/>
        <v>17</v>
      </c>
      <c r="R4" s="43"/>
      <c r="S4" s="43"/>
      <c r="T4" s="43"/>
      <c r="U4" s="43"/>
      <c r="V4" s="43"/>
      <c r="W4" s="43"/>
      <c r="X4" s="43"/>
      <c r="Y4" s="43"/>
      <c r="Z4" s="43"/>
      <c r="AA4" s="43"/>
      <c r="AB4" s="43"/>
      <c r="AC4" s="43"/>
      <c r="AD4" s="43"/>
      <c r="AE4" s="43"/>
      <c r="AF4" s="64" t="str">
        <f>$B$6</f>
        <v>ODCT21</v>
      </c>
      <c r="AG4" s="64" t="str">
        <f t="shared" ref="AG4:AS4" si="1">$B$6</f>
        <v>ODCT21</v>
      </c>
      <c r="AH4" s="64" t="str">
        <f t="shared" si="1"/>
        <v>ODCT21</v>
      </c>
      <c r="AI4" s="64" t="str">
        <f t="shared" si="1"/>
        <v>ODCT21</v>
      </c>
      <c r="AJ4" s="64" t="str">
        <f t="shared" si="1"/>
        <v>ODCT21</v>
      </c>
      <c r="AK4" s="64" t="str">
        <f t="shared" si="1"/>
        <v>ODCT21</v>
      </c>
      <c r="AL4" s="64" t="str">
        <f t="shared" si="1"/>
        <v>ODCT21</v>
      </c>
      <c r="AM4" s="64" t="str">
        <f t="shared" si="1"/>
        <v>ODCT21</v>
      </c>
      <c r="AN4" s="64" t="str">
        <f t="shared" si="1"/>
        <v>ODCT21</v>
      </c>
      <c r="AO4" s="64" t="str">
        <f t="shared" si="1"/>
        <v>ODCT21</v>
      </c>
      <c r="AP4" s="64" t="str">
        <f t="shared" si="1"/>
        <v>ODCT21</v>
      </c>
      <c r="AQ4" s="64" t="str">
        <f t="shared" si="1"/>
        <v>ODCT21</v>
      </c>
      <c r="AR4" s="64" t="str">
        <f t="shared" si="1"/>
        <v>ODCT21</v>
      </c>
      <c r="AS4" s="64" t="str">
        <f t="shared" si="1"/>
        <v>ODCT21</v>
      </c>
      <c r="AT4" s="43"/>
      <c r="AU4" s="42"/>
      <c r="AV4" s="41"/>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38"/>
      <c r="GT4" s="38"/>
      <c r="GU4" s="38"/>
      <c r="GV4" s="38"/>
      <c r="GW4" s="38"/>
      <c r="GX4" s="38"/>
      <c r="GY4" s="38"/>
      <c r="GZ4" s="38"/>
      <c r="HA4" s="38"/>
      <c r="HB4" s="38"/>
      <c r="HC4" s="38"/>
      <c r="HD4" s="38"/>
      <c r="HE4" s="38"/>
      <c r="HF4" s="38"/>
      <c r="HG4" s="38"/>
      <c r="HH4" s="38"/>
      <c r="HI4" s="38"/>
      <c r="HJ4" s="38"/>
      <c r="HK4" s="38"/>
      <c r="HL4" s="38"/>
      <c r="HM4" s="38"/>
      <c r="HN4" s="38"/>
      <c r="HO4" s="38"/>
      <c r="HP4" s="38"/>
      <c r="HQ4" s="38"/>
      <c r="HR4" s="38"/>
      <c r="HS4" s="38"/>
      <c r="HT4" s="38"/>
      <c r="HU4" s="38"/>
      <c r="HV4" s="38"/>
      <c r="HW4" s="38"/>
      <c r="HX4" s="38"/>
      <c r="HY4" s="38"/>
      <c r="HZ4" s="38"/>
      <c r="IA4" s="38"/>
      <c r="IB4" s="38"/>
      <c r="IC4" s="38"/>
      <c r="ID4" s="38"/>
      <c r="IE4" s="38"/>
      <c r="IF4" s="38"/>
      <c r="IG4" s="38"/>
      <c r="IH4" s="38"/>
      <c r="II4" s="38"/>
      <c r="IJ4" s="38"/>
      <c r="IK4" s="38"/>
      <c r="IL4" s="38"/>
      <c r="IM4" s="38"/>
      <c r="IN4" s="38"/>
      <c r="IO4" s="38"/>
      <c r="IP4" s="38"/>
    </row>
    <row r="5" spans="1:250" s="46" customFormat="1" x14ac:dyDescent="0.2">
      <c r="A5" s="93" t="s">
        <v>6</v>
      </c>
      <c r="B5" s="94" t="s">
        <v>7</v>
      </c>
      <c r="C5" s="94" t="s">
        <v>8</v>
      </c>
      <c r="D5" s="95" t="s">
        <v>9</v>
      </c>
      <c r="E5" s="96" t="s">
        <v>9</v>
      </c>
      <c r="F5" s="97" t="s">
        <v>9</v>
      </c>
      <c r="G5" s="98" t="s">
        <v>9</v>
      </c>
      <c r="H5" s="96" t="s">
        <v>9</v>
      </c>
      <c r="I5" s="96" t="s">
        <v>9</v>
      </c>
      <c r="J5" s="98" t="s">
        <v>9</v>
      </c>
      <c r="K5" s="94" t="s">
        <v>10</v>
      </c>
      <c r="L5" s="93" t="s">
        <v>11</v>
      </c>
      <c r="M5" s="99" t="s">
        <v>12</v>
      </c>
      <c r="N5" s="94" t="s">
        <v>12</v>
      </c>
      <c r="O5" s="94" t="s">
        <v>10</v>
      </c>
      <c r="P5" s="100" t="s">
        <v>13</v>
      </c>
      <c r="Q5" s="93" t="s">
        <v>13</v>
      </c>
      <c r="R5" s="40"/>
      <c r="S5" s="40"/>
      <c r="T5" s="91"/>
      <c r="U5" s="91"/>
      <c r="V5" s="91"/>
      <c r="W5" s="91"/>
      <c r="X5" s="91"/>
      <c r="Y5" s="91"/>
      <c r="Z5" s="91"/>
      <c r="AA5" s="91"/>
      <c r="AB5" s="91"/>
      <c r="AC5" s="91"/>
      <c r="AD5" s="91"/>
      <c r="AE5" s="40"/>
      <c r="AF5" s="60" t="s">
        <v>14</v>
      </c>
      <c r="AG5" s="52" t="s">
        <v>7</v>
      </c>
      <c r="AH5" s="52" t="s">
        <v>8</v>
      </c>
      <c r="AI5" s="54" t="s">
        <v>9</v>
      </c>
      <c r="AJ5" s="53" t="s">
        <v>9</v>
      </c>
      <c r="AK5" s="54" t="s">
        <v>9</v>
      </c>
      <c r="AL5" s="66" t="s">
        <v>14</v>
      </c>
      <c r="AM5" s="53" t="s">
        <v>9</v>
      </c>
      <c r="AN5" s="52" t="s">
        <v>10</v>
      </c>
      <c r="AO5" s="51" t="s">
        <v>11</v>
      </c>
      <c r="AP5" s="56" t="s">
        <v>12</v>
      </c>
      <c r="AQ5" s="52" t="s">
        <v>12</v>
      </c>
      <c r="AR5" s="55" t="s">
        <v>13</v>
      </c>
      <c r="AS5" s="60" t="s">
        <v>13</v>
      </c>
      <c r="AT5" s="38"/>
      <c r="AU5" s="42"/>
      <c r="AV5" s="45"/>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8"/>
      <c r="CV5" s="38"/>
      <c r="CW5" s="38"/>
      <c r="CX5" s="38"/>
      <c r="CY5" s="38"/>
      <c r="CZ5" s="38"/>
      <c r="DA5" s="38"/>
      <c r="DB5" s="38"/>
      <c r="DC5" s="38"/>
      <c r="DD5" s="38"/>
      <c r="DE5" s="38"/>
      <c r="DF5" s="38"/>
      <c r="DG5" s="38"/>
      <c r="DH5" s="38"/>
      <c r="DI5" s="38"/>
      <c r="DJ5" s="38"/>
      <c r="DK5" s="38"/>
      <c r="DL5" s="38"/>
      <c r="DM5" s="38"/>
      <c r="DN5" s="38"/>
      <c r="DO5" s="38"/>
      <c r="DP5" s="38"/>
      <c r="DQ5" s="38"/>
      <c r="DR5" s="38"/>
      <c r="DS5" s="38"/>
      <c r="DT5" s="38"/>
      <c r="DU5" s="38"/>
      <c r="DV5" s="38"/>
      <c r="DW5" s="38"/>
      <c r="DX5" s="38"/>
      <c r="DY5" s="38"/>
      <c r="DZ5" s="38"/>
      <c r="EA5" s="38"/>
      <c r="EB5" s="38"/>
      <c r="EC5" s="38"/>
      <c r="ED5" s="38"/>
      <c r="EE5" s="38"/>
      <c r="EF5" s="38"/>
      <c r="EG5" s="38"/>
      <c r="EH5" s="38"/>
      <c r="EI5" s="38"/>
      <c r="EJ5" s="38"/>
      <c r="EK5" s="38"/>
      <c r="EL5" s="38"/>
      <c r="EM5" s="38"/>
      <c r="EN5" s="38"/>
      <c r="EO5" s="38"/>
      <c r="EP5" s="38"/>
      <c r="EQ5" s="38"/>
      <c r="ER5" s="38"/>
      <c r="ES5" s="38"/>
      <c r="ET5" s="38"/>
      <c r="EU5" s="38"/>
      <c r="EV5" s="38"/>
      <c r="EW5" s="38"/>
      <c r="EX5" s="38"/>
      <c r="EY5" s="38"/>
      <c r="EZ5" s="38"/>
      <c r="FA5" s="38"/>
      <c r="FB5" s="38"/>
      <c r="FC5" s="38"/>
      <c r="FD5" s="38"/>
      <c r="FE5" s="38"/>
      <c r="FF5" s="38"/>
      <c r="FG5" s="38"/>
      <c r="FH5" s="38"/>
      <c r="FI5" s="38"/>
      <c r="FJ5" s="38"/>
      <c r="FK5" s="38"/>
      <c r="FL5" s="38"/>
      <c r="FM5" s="38"/>
      <c r="FN5" s="38"/>
      <c r="FO5" s="38"/>
      <c r="FP5" s="38"/>
      <c r="FQ5" s="38"/>
      <c r="FR5" s="38"/>
      <c r="FS5" s="38"/>
      <c r="FT5" s="38"/>
      <c r="FU5" s="38"/>
      <c r="FV5" s="38"/>
      <c r="FW5" s="38"/>
      <c r="FX5" s="38"/>
      <c r="FY5" s="38"/>
      <c r="FZ5" s="38"/>
      <c r="GA5" s="38"/>
      <c r="GB5" s="38"/>
      <c r="GC5" s="38"/>
      <c r="GD5" s="38"/>
      <c r="GE5" s="38"/>
      <c r="GF5" s="38"/>
      <c r="GG5" s="38"/>
      <c r="GH5" s="38"/>
      <c r="GI5" s="38"/>
      <c r="GJ5" s="38"/>
      <c r="GK5" s="38"/>
      <c r="GL5" s="38"/>
      <c r="GM5" s="38"/>
      <c r="GN5" s="38"/>
      <c r="GO5" s="38"/>
      <c r="GP5" s="38"/>
      <c r="GQ5" s="38"/>
      <c r="GR5" s="38"/>
      <c r="GS5" s="38"/>
      <c r="GT5" s="38"/>
      <c r="GU5" s="38"/>
      <c r="GV5" s="38"/>
      <c r="GW5" s="38"/>
      <c r="GX5" s="38"/>
      <c r="GY5" s="38"/>
      <c r="GZ5" s="38"/>
      <c r="HA5" s="38"/>
      <c r="HB5" s="38"/>
      <c r="HC5" s="38"/>
      <c r="HD5" s="38"/>
      <c r="HE5" s="38"/>
      <c r="HF5" s="38"/>
      <c r="HG5" s="38"/>
      <c r="HH5" s="38"/>
      <c r="HI5" s="38"/>
      <c r="HJ5" s="38"/>
      <c r="HK5" s="38"/>
      <c r="HL5" s="38"/>
      <c r="HM5" s="38"/>
      <c r="HN5" s="38"/>
      <c r="HO5" s="38"/>
      <c r="HP5" s="38"/>
      <c r="HQ5" s="38"/>
      <c r="HR5" s="38"/>
      <c r="HS5" s="38"/>
      <c r="HT5" s="38"/>
      <c r="HU5" s="38"/>
      <c r="HV5" s="38"/>
      <c r="HW5" s="38"/>
      <c r="HX5" s="38"/>
      <c r="HY5" s="38"/>
      <c r="HZ5" s="38"/>
      <c r="IA5" s="38"/>
      <c r="IB5" s="38"/>
      <c r="IC5" s="38"/>
      <c r="ID5" s="38"/>
      <c r="IE5" s="38"/>
      <c r="IF5" s="38"/>
      <c r="IG5" s="38"/>
      <c r="IH5" s="38"/>
      <c r="II5" s="38"/>
      <c r="IJ5" s="38"/>
      <c r="IK5" s="38"/>
      <c r="IL5" s="38"/>
      <c r="IM5" s="38"/>
      <c r="IN5" s="38"/>
      <c r="IO5" s="38"/>
      <c r="IP5" s="38"/>
    </row>
    <row r="6" spans="1:250" s="46" customFormat="1" x14ac:dyDescent="0.2">
      <c r="A6" s="101">
        <v>43067</v>
      </c>
      <c r="B6" s="94" t="s">
        <v>76</v>
      </c>
      <c r="C6" s="94" t="s">
        <v>15</v>
      </c>
      <c r="D6" s="93" t="s">
        <v>16</v>
      </c>
      <c r="E6" s="102"/>
      <c r="F6" s="103" t="s">
        <v>17</v>
      </c>
      <c r="G6" s="104"/>
      <c r="H6" s="102" t="s">
        <v>18</v>
      </c>
      <c r="I6" s="102" t="s">
        <v>18</v>
      </c>
      <c r="J6" s="102"/>
      <c r="K6" s="94"/>
      <c r="L6" s="93"/>
      <c r="M6" s="99"/>
      <c r="N6" s="94"/>
      <c r="O6" s="94" t="s">
        <v>19</v>
      </c>
      <c r="P6" s="100" t="s">
        <v>20</v>
      </c>
      <c r="Q6" s="93" t="s">
        <v>20</v>
      </c>
      <c r="R6" s="40"/>
      <c r="S6" s="40"/>
      <c r="T6" s="91"/>
      <c r="U6" s="91"/>
      <c r="V6" s="91"/>
      <c r="W6" s="91"/>
      <c r="X6" s="91"/>
      <c r="Y6" s="91"/>
      <c r="Z6" s="91"/>
      <c r="AA6" s="91"/>
      <c r="AB6" s="91"/>
      <c r="AC6" s="91"/>
      <c r="AD6" s="91"/>
      <c r="AE6" s="40"/>
      <c r="AF6" s="60" t="s">
        <v>21</v>
      </c>
      <c r="AG6" s="59" t="str">
        <f>$B$6</f>
        <v>ODCT21</v>
      </c>
      <c r="AH6" s="52" t="s">
        <v>15</v>
      </c>
      <c r="AI6" s="58" t="s">
        <v>16</v>
      </c>
      <c r="AJ6" s="57"/>
      <c r="AK6" s="58" t="s">
        <v>17</v>
      </c>
      <c r="AL6" s="60"/>
      <c r="AM6" s="57"/>
      <c r="AN6" s="52"/>
      <c r="AO6" s="51"/>
      <c r="AP6" s="56"/>
      <c r="AQ6" s="52"/>
      <c r="AR6" s="55" t="s">
        <v>20</v>
      </c>
      <c r="AS6" s="60" t="s">
        <v>20</v>
      </c>
      <c r="AT6" s="38"/>
      <c r="AU6" s="38"/>
      <c r="AV6" s="45"/>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c r="EZ6" s="38"/>
      <c r="FA6" s="38"/>
      <c r="FB6" s="38"/>
      <c r="FC6" s="38"/>
      <c r="FD6" s="38"/>
      <c r="FE6" s="38"/>
      <c r="FF6" s="38"/>
      <c r="FG6" s="38"/>
      <c r="FH6" s="38"/>
      <c r="FI6" s="38"/>
      <c r="FJ6" s="38"/>
      <c r="FK6" s="38"/>
      <c r="FL6" s="38"/>
      <c r="FM6" s="38"/>
      <c r="FN6" s="38"/>
      <c r="FO6" s="38"/>
      <c r="FP6" s="38"/>
      <c r="FQ6" s="38"/>
      <c r="FR6" s="38"/>
      <c r="FS6" s="38"/>
      <c r="FT6" s="38"/>
      <c r="FU6" s="38"/>
      <c r="FV6" s="38"/>
      <c r="FW6" s="38"/>
      <c r="FX6" s="38"/>
      <c r="FY6" s="38"/>
      <c r="FZ6" s="38"/>
      <c r="GA6" s="38"/>
      <c r="GB6" s="38"/>
      <c r="GC6" s="38"/>
      <c r="GD6" s="38"/>
      <c r="GE6" s="38"/>
      <c r="GF6" s="38"/>
      <c r="GG6" s="38"/>
      <c r="GH6" s="38"/>
      <c r="GI6" s="38"/>
      <c r="GJ6" s="38"/>
      <c r="GK6" s="38"/>
      <c r="GL6" s="38"/>
      <c r="GM6" s="38"/>
      <c r="GN6" s="38"/>
      <c r="GO6" s="38"/>
      <c r="GP6" s="38"/>
      <c r="GQ6" s="38"/>
      <c r="GR6" s="38"/>
      <c r="GS6" s="38"/>
      <c r="GT6" s="38"/>
      <c r="GU6" s="38"/>
      <c r="GV6" s="38"/>
      <c r="GW6" s="38"/>
      <c r="GX6" s="38"/>
      <c r="GY6" s="38"/>
      <c r="GZ6" s="38"/>
      <c r="HA6" s="38"/>
      <c r="HB6" s="38"/>
      <c r="HC6" s="38"/>
      <c r="HD6" s="38"/>
      <c r="HE6" s="38"/>
      <c r="HF6" s="38"/>
      <c r="HG6" s="38"/>
      <c r="HH6" s="38"/>
      <c r="HI6" s="38"/>
      <c r="HJ6" s="38"/>
      <c r="HK6" s="38"/>
      <c r="HL6" s="38"/>
      <c r="HM6" s="38"/>
      <c r="HN6" s="38"/>
      <c r="HO6" s="38"/>
      <c r="HP6" s="38"/>
      <c r="HQ6" s="38"/>
      <c r="HR6" s="38"/>
      <c r="HS6" s="38"/>
      <c r="HT6" s="38"/>
      <c r="HU6" s="38"/>
      <c r="HV6" s="38"/>
      <c r="HW6" s="38"/>
      <c r="HX6" s="38"/>
      <c r="HY6" s="38"/>
      <c r="HZ6" s="38"/>
      <c r="IA6" s="38"/>
      <c r="IB6" s="38"/>
      <c r="IC6" s="38"/>
      <c r="ID6" s="38"/>
      <c r="IE6" s="38"/>
      <c r="IF6" s="38"/>
      <c r="IG6" s="38"/>
      <c r="IH6" s="38"/>
      <c r="II6" s="38"/>
      <c r="IJ6" s="38"/>
      <c r="IK6" s="38"/>
      <c r="IL6" s="38"/>
      <c r="IM6" s="38"/>
      <c r="IN6" s="38"/>
      <c r="IO6" s="38"/>
      <c r="IP6" s="38"/>
    </row>
    <row r="7" spans="1:250" s="46" customFormat="1" x14ac:dyDescent="0.2">
      <c r="A7" s="101" t="s">
        <v>22</v>
      </c>
      <c r="B7" s="94" t="s">
        <v>78</v>
      </c>
      <c r="C7" s="94"/>
      <c r="D7" s="93"/>
      <c r="E7" s="102"/>
      <c r="F7" s="103"/>
      <c r="G7" s="104"/>
      <c r="H7" s="102" t="s">
        <v>23</v>
      </c>
      <c r="I7" s="102" t="s">
        <v>23</v>
      </c>
      <c r="J7" s="102"/>
      <c r="K7" s="94"/>
      <c r="L7" s="93"/>
      <c r="M7" s="99"/>
      <c r="N7" s="94"/>
      <c r="O7" s="94" t="s">
        <v>12</v>
      </c>
      <c r="P7" s="100" t="s">
        <v>24</v>
      </c>
      <c r="Q7" s="93" t="s">
        <v>14</v>
      </c>
      <c r="R7" s="40"/>
      <c r="S7" s="40"/>
      <c r="T7" s="91"/>
      <c r="U7" s="91"/>
      <c r="V7" s="91"/>
      <c r="W7" s="91"/>
      <c r="X7" s="91"/>
      <c r="Y7" s="91"/>
      <c r="Z7" s="91"/>
      <c r="AA7" s="91"/>
      <c r="AB7" s="91"/>
      <c r="AC7" s="91"/>
      <c r="AD7" s="91"/>
      <c r="AE7" s="40"/>
      <c r="AF7" s="60" t="s">
        <v>25</v>
      </c>
      <c r="AG7" s="59"/>
      <c r="AH7" s="52"/>
      <c r="AI7" s="58"/>
      <c r="AJ7" s="57"/>
      <c r="AK7" s="58"/>
      <c r="AL7" s="60"/>
      <c r="AM7" s="57"/>
      <c r="AN7" s="52"/>
      <c r="AO7" s="51"/>
      <c r="AP7" s="56"/>
      <c r="AQ7" s="52"/>
      <c r="AR7" s="55" t="s">
        <v>24</v>
      </c>
      <c r="AS7" s="60" t="s">
        <v>14</v>
      </c>
      <c r="AT7" s="38"/>
      <c r="AU7" s="38"/>
      <c r="AV7" s="45"/>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row>
    <row r="8" spans="1:250" s="46" customFormat="1" x14ac:dyDescent="0.2">
      <c r="A8" s="101">
        <v>43082</v>
      </c>
      <c r="B8" s="94" t="s">
        <v>26</v>
      </c>
      <c r="C8" s="94" t="s">
        <v>26</v>
      </c>
      <c r="D8" s="93" t="s">
        <v>27</v>
      </c>
      <c r="E8" s="102" t="s">
        <v>28</v>
      </c>
      <c r="F8" s="105" t="s">
        <v>29</v>
      </c>
      <c r="G8" s="106" t="s">
        <v>30</v>
      </c>
      <c r="H8" s="107" t="s">
        <v>31</v>
      </c>
      <c r="I8" s="107" t="s">
        <v>31</v>
      </c>
      <c r="J8" s="107" t="s">
        <v>32</v>
      </c>
      <c r="K8" s="94" t="s">
        <v>26</v>
      </c>
      <c r="L8" s="93"/>
      <c r="M8" s="99" t="s">
        <v>33</v>
      </c>
      <c r="N8" s="94" t="s">
        <v>26</v>
      </c>
      <c r="O8" s="94" t="s">
        <v>26</v>
      </c>
      <c r="P8" s="100" t="s">
        <v>34</v>
      </c>
      <c r="Q8" s="108"/>
      <c r="R8" s="40"/>
      <c r="S8" s="40"/>
      <c r="T8" s="91"/>
      <c r="U8" s="91"/>
      <c r="V8" s="91"/>
      <c r="W8" s="91"/>
      <c r="X8" s="91"/>
      <c r="Y8" s="91"/>
      <c r="Z8" s="145"/>
      <c r="AA8" s="91"/>
      <c r="AB8" s="91"/>
      <c r="AC8" s="91"/>
      <c r="AD8" s="91"/>
      <c r="AE8" s="40"/>
      <c r="AF8" s="60"/>
      <c r="AG8" s="52" t="s">
        <v>26</v>
      </c>
      <c r="AH8" s="52" t="s">
        <v>26</v>
      </c>
      <c r="AI8" s="58" t="s">
        <v>27</v>
      </c>
      <c r="AJ8" s="57" t="s">
        <v>28</v>
      </c>
      <c r="AK8" s="44" t="s">
        <v>29</v>
      </c>
      <c r="AL8" s="64"/>
      <c r="AM8" s="61" t="s">
        <v>32</v>
      </c>
      <c r="AN8" s="52" t="s">
        <v>26</v>
      </c>
      <c r="AO8" s="51"/>
      <c r="AP8" s="56" t="s">
        <v>33</v>
      </c>
      <c r="AQ8" s="52" t="s">
        <v>26</v>
      </c>
      <c r="AR8" s="55" t="s">
        <v>34</v>
      </c>
      <c r="AS8" s="63"/>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c r="EZ8" s="38"/>
      <c r="FA8" s="38"/>
      <c r="FB8" s="38"/>
      <c r="FC8" s="38"/>
      <c r="FD8" s="38"/>
      <c r="FE8" s="38"/>
      <c r="FF8" s="38"/>
      <c r="FG8" s="38"/>
      <c r="FH8" s="38"/>
      <c r="FI8" s="38"/>
      <c r="FJ8" s="38"/>
      <c r="FK8" s="38"/>
      <c r="FL8" s="38"/>
      <c r="FM8" s="38"/>
      <c r="FN8" s="38"/>
      <c r="FO8" s="38"/>
      <c r="FP8" s="38"/>
      <c r="FQ8" s="38"/>
      <c r="FR8" s="38"/>
      <c r="FS8" s="38"/>
      <c r="FT8" s="38"/>
      <c r="FU8" s="38"/>
      <c r="FV8" s="38"/>
      <c r="FW8" s="38"/>
      <c r="FX8" s="38"/>
      <c r="FY8" s="38"/>
      <c r="FZ8" s="38"/>
      <c r="GA8" s="38"/>
      <c r="GB8" s="38"/>
      <c r="GC8" s="38"/>
      <c r="GD8" s="38"/>
      <c r="GE8" s="38"/>
      <c r="GF8" s="38"/>
      <c r="GG8" s="38"/>
      <c r="GH8" s="38"/>
      <c r="GI8" s="38"/>
      <c r="GJ8" s="38"/>
      <c r="GK8" s="38"/>
      <c r="GL8" s="38"/>
      <c r="GM8" s="38"/>
      <c r="GN8" s="38"/>
      <c r="GO8" s="38"/>
      <c r="GP8" s="38"/>
      <c r="GQ8" s="38"/>
      <c r="GR8" s="38"/>
      <c r="GS8" s="38"/>
      <c r="GT8" s="38"/>
      <c r="GU8" s="38"/>
      <c r="GV8" s="38"/>
      <c r="GW8" s="38"/>
      <c r="GX8" s="38"/>
      <c r="GY8" s="38"/>
      <c r="GZ8" s="38"/>
      <c r="HA8" s="38"/>
      <c r="HB8" s="38"/>
      <c r="HC8" s="38"/>
      <c r="HD8" s="38"/>
      <c r="HE8" s="38"/>
      <c r="HF8" s="38"/>
      <c r="HG8" s="38"/>
      <c r="HH8" s="38"/>
      <c r="HI8" s="38"/>
      <c r="HJ8" s="38"/>
      <c r="HK8" s="38"/>
      <c r="HL8" s="38"/>
      <c r="HM8" s="38"/>
      <c r="HN8" s="38"/>
      <c r="HO8" s="38"/>
      <c r="HP8" s="38"/>
      <c r="HQ8" s="38"/>
      <c r="HR8" s="38"/>
      <c r="HS8" s="38"/>
      <c r="HT8" s="38"/>
      <c r="HU8" s="38"/>
      <c r="HV8" s="38"/>
      <c r="HW8" s="38"/>
      <c r="HX8" s="38"/>
      <c r="HY8" s="38"/>
      <c r="HZ8" s="38"/>
      <c r="IA8" s="38"/>
      <c r="IB8" s="38"/>
      <c r="IC8" s="38"/>
      <c r="ID8" s="38"/>
      <c r="IE8" s="38"/>
      <c r="IF8" s="38"/>
      <c r="IG8" s="38"/>
      <c r="IH8" s="38"/>
      <c r="II8" s="38"/>
      <c r="IJ8" s="38"/>
      <c r="IK8" s="38"/>
      <c r="IL8" s="38"/>
      <c r="IM8" s="38"/>
      <c r="IN8" s="38"/>
      <c r="IO8" s="38"/>
      <c r="IP8" s="38"/>
    </row>
    <row r="9" spans="1:250" s="46" customFormat="1" x14ac:dyDescent="0.2">
      <c r="A9" s="109"/>
      <c r="B9" s="110"/>
      <c r="C9" s="110"/>
      <c r="D9" s="111"/>
      <c r="E9" s="112"/>
      <c r="F9" s="113"/>
      <c r="G9" s="114"/>
      <c r="H9" s="107" t="s">
        <v>35</v>
      </c>
      <c r="I9" s="107" t="s">
        <v>36</v>
      </c>
      <c r="J9" s="112"/>
      <c r="K9" s="110"/>
      <c r="L9" s="111"/>
      <c r="M9" s="115"/>
      <c r="N9" s="110"/>
      <c r="O9" s="110"/>
      <c r="P9" s="116"/>
      <c r="Q9" s="108"/>
      <c r="R9" s="40"/>
      <c r="S9" s="40"/>
      <c r="T9" s="146" t="str">
        <f>B6</f>
        <v>ODCT21</v>
      </c>
      <c r="U9" s="91">
        <v>1</v>
      </c>
      <c r="V9" s="91">
        <v>2</v>
      </c>
      <c r="W9" s="91">
        <v>3</v>
      </c>
      <c r="X9" s="91">
        <v>4</v>
      </c>
      <c r="Y9" s="91">
        <v>5</v>
      </c>
      <c r="Z9" s="91">
        <v>6</v>
      </c>
      <c r="AA9" s="91">
        <v>7</v>
      </c>
      <c r="AB9" s="91">
        <v>8</v>
      </c>
      <c r="AC9" s="91">
        <v>9</v>
      </c>
      <c r="AD9" s="91">
        <v>10</v>
      </c>
      <c r="AE9" s="40"/>
      <c r="AF9" s="63"/>
      <c r="AG9" s="47"/>
      <c r="AH9" s="47"/>
      <c r="AI9" s="48"/>
      <c r="AJ9" s="49"/>
      <c r="AK9" s="48"/>
      <c r="AL9" s="63"/>
      <c r="AM9" s="49"/>
      <c r="AN9" s="47"/>
      <c r="AO9" s="40"/>
      <c r="AP9" s="50"/>
      <c r="AQ9" s="47"/>
      <c r="AR9" s="39"/>
      <c r="AS9" s="62"/>
      <c r="AT9" s="38"/>
      <c r="AU9" s="70" t="s">
        <v>37</v>
      </c>
      <c r="AV9" s="69"/>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row>
    <row r="10" spans="1:250" ht="14.25" x14ac:dyDescent="0.2">
      <c r="A10" s="79">
        <f>A8</f>
        <v>43082</v>
      </c>
      <c r="B10" s="80">
        <f>(C10+K10)</f>
        <v>1000</v>
      </c>
      <c r="C10" s="141">
        <v>1000</v>
      </c>
      <c r="D10" s="82">
        <f ca="1">IF(A10&lt;$B$1,VLOOKUP(A10,[1]DI!$A$4:$B$15000,2,FALSE),0)</f>
        <v>6.8900000000000003E-2</v>
      </c>
      <c r="E10" s="81">
        <f t="shared" ref="E10" ca="1" si="2">ROUND((((1+D10)^(1/252)-1)),8)</f>
        <v>2.6444000000000001E-4</v>
      </c>
      <c r="F10" s="142">
        <f t="shared" ref="F10:F73" si="3">IF(A10&gt;$H$2,$I$3,$I$2)</f>
        <v>1.1679999999999999</v>
      </c>
      <c r="G10" s="84">
        <f ca="1">TRUNC((1+(E10*F10)),15)</f>
        <v>1.0003088659199999</v>
      </c>
      <c r="H10" s="81">
        <v>1</v>
      </c>
      <c r="I10" s="81">
        <v>1</v>
      </c>
      <c r="J10" s="81">
        <f>ROUND(TRUNC(H10/I10,15),8)</f>
        <v>1</v>
      </c>
      <c r="K10" s="81">
        <f t="shared" ref="K10:K73" si="4">TRUNC((C10*(J10-1)),8)</f>
        <v>0</v>
      </c>
      <c r="L10" s="143">
        <v>0</v>
      </c>
      <c r="M10" s="86">
        <f>IF(L10&gt;0,VLOOKUP(L10,T$12:$AC$125,7),0)</f>
        <v>0</v>
      </c>
      <c r="N10" s="81">
        <f>IF(M10&gt;0,(C10*M10),0)</f>
        <v>0</v>
      </c>
      <c r="O10" s="81">
        <f t="shared" ref="O10:O73" si="5">(K10+N10)</f>
        <v>0</v>
      </c>
      <c r="P10" s="144" t="s">
        <v>38</v>
      </c>
      <c r="Q10" s="88">
        <f>AD12</f>
        <v>44676</v>
      </c>
      <c r="R10" s="7"/>
      <c r="S10" s="8"/>
      <c r="T10" s="147" t="s">
        <v>39</v>
      </c>
      <c r="U10" s="148" t="s">
        <v>40</v>
      </c>
      <c r="V10" s="147" t="s">
        <v>41</v>
      </c>
      <c r="W10" s="147" t="s">
        <v>42</v>
      </c>
      <c r="X10" s="147" t="s">
        <v>43</v>
      </c>
      <c r="Y10" s="147" t="s">
        <v>44</v>
      </c>
      <c r="Z10" s="149" t="s">
        <v>44</v>
      </c>
      <c r="AA10" s="147" t="s">
        <v>45</v>
      </c>
      <c r="AB10" s="147" t="s">
        <v>46</v>
      </c>
      <c r="AC10" s="150" t="s">
        <v>47</v>
      </c>
      <c r="AD10" s="147" t="s">
        <v>47</v>
      </c>
      <c r="AE10" s="7"/>
      <c r="AF10" s="65">
        <f ca="1">IF(TODAY()-29&lt;A8,A8,TODAY()-29)</f>
        <v>44850</v>
      </c>
      <c r="AG10" s="9">
        <f t="shared" ref="AG10:AK25" ca="1" si="6">VLOOKUP($AF10,$A$10:$Q$3625,(AG$1)+1)</f>
        <v>1392.8395066799999</v>
      </c>
      <c r="AH10" s="9">
        <f t="shared" ca="1" si="6"/>
        <v>1298.9771699999999</v>
      </c>
      <c r="AI10" s="4">
        <f t="shared" ca="1" si="6"/>
        <v>0</v>
      </c>
      <c r="AJ10" s="10">
        <f t="shared" ca="1" si="6"/>
        <v>0</v>
      </c>
      <c r="AK10" s="4">
        <f t="shared" ca="1" si="6"/>
        <v>1.1679999999999999</v>
      </c>
      <c r="AL10" s="65">
        <f t="shared" ref="AL10:AL39" ca="1" si="7">AF10</f>
        <v>44850</v>
      </c>
      <c r="AM10" s="10">
        <f t="shared" ref="AM10:AS25" ca="1" si="8">VLOOKUP($AF10,$A$10:$Q$3625,(AM$1)+1)</f>
        <v>1.07225865</v>
      </c>
      <c r="AN10" s="9">
        <f t="shared" ca="1" si="8"/>
        <v>93.862336679999999</v>
      </c>
      <c r="AO10" s="7">
        <f t="shared" ca="1" si="8"/>
        <v>0</v>
      </c>
      <c r="AP10" s="11">
        <f t="shared" ca="1" si="8"/>
        <v>0</v>
      </c>
      <c r="AQ10" s="9">
        <f t="shared" ca="1" si="8"/>
        <v>0</v>
      </c>
      <c r="AR10" s="8" t="str">
        <f t="shared" ca="1" si="8"/>
        <v>J=</v>
      </c>
      <c r="AS10" s="65">
        <f t="shared" ca="1" si="8"/>
        <v>44858</v>
      </c>
      <c r="AT10" s="12"/>
      <c r="AU10" s="169" t="s">
        <v>48</v>
      </c>
      <c r="AV10" s="170" t="s">
        <v>75</v>
      </c>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row>
    <row r="11" spans="1:250" ht="14.25" x14ac:dyDescent="0.2">
      <c r="A11" s="79">
        <f t="shared" ref="A11:A74" si="9">(A10+1)</f>
        <v>43083</v>
      </c>
      <c r="B11" s="80">
        <f ca="1">IF(A11&lt;=TODAY(),C11+K11,IF(AND(A11&gt;TODAY(),A11&lt;=$B$1),IF(VLOOKUP(TODAY(),$A$10:$D$5000,4,FALSE)=0,"n.d",C11+K11),"n.d"))</f>
        <v>1000.30887</v>
      </c>
      <c r="C11" s="81">
        <f t="shared" ref="C11:C74" si="10">TRUNC(C10-N10,8)</f>
        <v>1000</v>
      </c>
      <c r="D11" s="82">
        <f ca="1">IF(A11&lt;$B$1,VLOOKUP(A11,[1]DI!$A$4:$B$15000,2,FALSE),0)</f>
        <v>6.8900000000000003E-2</v>
      </c>
      <c r="E11" s="81">
        <f ca="1">ROUND((((1+D11)^(1/252)-1)),8)</f>
        <v>2.6444000000000001E-4</v>
      </c>
      <c r="F11" s="83">
        <f t="shared" si="3"/>
        <v>1.1679999999999999</v>
      </c>
      <c r="G11" s="84">
        <f ca="1">TRUNC((1+(E11*F11)),15)</f>
        <v>1.0003088659199999</v>
      </c>
      <c r="H11" s="81">
        <f ca="1">TRUNC(PRODUCT(G$10:G10),15)</f>
        <v>1.0003088659199999</v>
      </c>
      <c r="I11" s="81">
        <f>IF(OR(L10&gt;0,L10="E"),H10,I10)</f>
        <v>1</v>
      </c>
      <c r="J11" s="81">
        <f ca="1">ROUND(TRUNC(H11/I11,15),8)</f>
        <v>1.00030887</v>
      </c>
      <c r="K11" s="81">
        <f ca="1">TRUNC((C11*(J11-1)),8)</f>
        <v>0.30886999999999998</v>
      </c>
      <c r="L11" s="85">
        <f>IF(VLOOKUP(A11,$U$12:$AD$125,8)=VLOOKUP(A10,$U$12:$AD$125,8),0,VLOOKUP(A11,U$12:$AD$125,8))</f>
        <v>0</v>
      </c>
      <c r="M11" s="86">
        <f>IF(L11&gt;0,VLOOKUP(L11,T$12:$AC$125,7),0)</f>
        <v>0</v>
      </c>
      <c r="N11" s="81">
        <f t="shared" ref="N11:N74" si="11">IF(M11&gt;0,(C11*M11),0)</f>
        <v>0</v>
      </c>
      <c r="O11" s="81">
        <f t="shared" ca="1" si="5"/>
        <v>0.30886999999999998</v>
      </c>
      <c r="P11" s="87" t="str">
        <f t="shared" ref="P11:P74" si="12">IF(L10&gt;0,VLOOKUP(A10,$U$12:$AD$125,9),P10)</f>
        <v>J=</v>
      </c>
      <c r="Q11" s="88">
        <f t="shared" ref="Q11:Q74" si="13">IF(L10&gt;0,VLOOKUP(A10,$U$12:$AD$125,10),Q10)</f>
        <v>44676</v>
      </c>
      <c r="R11" s="7"/>
      <c r="S11" s="8"/>
      <c r="T11" s="147"/>
      <c r="U11" s="148"/>
      <c r="V11" s="147" t="s">
        <v>26</v>
      </c>
      <c r="W11" s="147" t="s">
        <v>50</v>
      </c>
      <c r="X11" s="151">
        <v>0</v>
      </c>
      <c r="Y11" s="147" t="s">
        <v>26</v>
      </c>
      <c r="Z11" s="149" t="s">
        <v>33</v>
      </c>
      <c r="AA11" s="147" t="s">
        <v>26</v>
      </c>
      <c r="AB11" s="147"/>
      <c r="AC11" s="150" t="s">
        <v>51</v>
      </c>
      <c r="AD11" s="147" t="s">
        <v>51</v>
      </c>
      <c r="AE11" s="7"/>
      <c r="AF11" s="65">
        <f t="shared" ref="AF11:AF39" ca="1" si="14">(AF10+1)</f>
        <v>44851</v>
      </c>
      <c r="AG11" s="9">
        <f t="shared" ca="1" si="6"/>
        <v>1392.8395066799999</v>
      </c>
      <c r="AH11" s="9">
        <f t="shared" ca="1" si="6"/>
        <v>1298.9771699999999</v>
      </c>
      <c r="AI11" s="4">
        <f t="shared" ca="1" si="6"/>
        <v>0.13650000000000001</v>
      </c>
      <c r="AJ11" s="10">
        <f t="shared" ca="1" si="6"/>
        <v>5.0788000000000005E-4</v>
      </c>
      <c r="AK11" s="4">
        <f t="shared" ca="1" si="6"/>
        <v>1.1679999999999999</v>
      </c>
      <c r="AL11" s="65">
        <f t="shared" ca="1" si="7"/>
        <v>44851</v>
      </c>
      <c r="AM11" s="10">
        <f t="shared" ca="1" si="8"/>
        <v>1.07225865</v>
      </c>
      <c r="AN11" s="9">
        <f t="shared" ca="1" si="8"/>
        <v>93.862336679999999</v>
      </c>
      <c r="AO11" s="7">
        <f t="shared" ca="1" si="8"/>
        <v>0</v>
      </c>
      <c r="AP11" s="11">
        <f t="shared" ca="1" si="8"/>
        <v>0</v>
      </c>
      <c r="AQ11" s="9">
        <f t="shared" ca="1" si="8"/>
        <v>0</v>
      </c>
      <c r="AR11" s="8" t="str">
        <f t="shared" ca="1" si="8"/>
        <v>J=</v>
      </c>
      <c r="AS11" s="65">
        <f t="shared" ca="1" si="8"/>
        <v>44858</v>
      </c>
      <c r="AT11" s="12"/>
      <c r="AU11" s="171" t="s">
        <v>52</v>
      </c>
      <c r="AV11" s="172" t="s">
        <v>74</v>
      </c>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row>
    <row r="12" spans="1:250" ht="14.25" x14ac:dyDescent="0.2">
      <c r="A12" s="79">
        <f t="shared" si="9"/>
        <v>43084</v>
      </c>
      <c r="B12" s="80">
        <f t="shared" ref="B12:B75" ca="1" si="15">IF(A12&lt;=TODAY(),C12+K12,IF(AND(A12&gt;TODAY(),A12&lt;=$B$1),IF(VLOOKUP(TODAY(),$A$10:$D$5000,4,FALSE)=0,"n.d",C12+K12),"n.d"))</f>
        <v>1000.61782999</v>
      </c>
      <c r="C12" s="81">
        <f t="shared" si="10"/>
        <v>1000</v>
      </c>
      <c r="D12" s="82">
        <f ca="1">IF(A12&lt;$B$1,VLOOKUP(A12,[1]DI!$A$4:$B$15000,2,FALSE),0)</f>
        <v>6.8900000000000003E-2</v>
      </c>
      <c r="E12" s="81">
        <f ca="1">ROUND((((1+D12)^(1/252)-1)),8)</f>
        <v>2.6444000000000001E-4</v>
      </c>
      <c r="F12" s="83">
        <f t="shared" si="3"/>
        <v>1.1679999999999999</v>
      </c>
      <c r="G12" s="84">
        <f ca="1">TRUNC((1+(E12*F12)),15)</f>
        <v>1.0003088659199999</v>
      </c>
      <c r="H12" s="81">
        <f ca="1">TRUNC(PRODUCT(G$10:G11),15)</f>
        <v>1.0006178272381601</v>
      </c>
      <c r="I12" s="81">
        <f>IF(OR(L11&gt;0,L11="E"),H11,I11)</f>
        <v>1</v>
      </c>
      <c r="J12" s="81">
        <f ca="1">ROUND(TRUNC(H12/I12,15),8)</f>
        <v>1.0006178299999999</v>
      </c>
      <c r="K12" s="81">
        <f t="shared" ca="1" si="4"/>
        <v>0.61782999000000005</v>
      </c>
      <c r="L12" s="85">
        <f>IF(VLOOKUP(A12,$U$12:$AD$125,8)=VLOOKUP(A11,$U$12:$AD$125,8),0,VLOOKUP(A12,U$12:$AD$125,8))</f>
        <v>0</v>
      </c>
      <c r="M12" s="86">
        <f>IF(L12&gt;0,VLOOKUP(L12,T$12:$AC$125,7),0)</f>
        <v>0</v>
      </c>
      <c r="N12" s="81">
        <f t="shared" si="11"/>
        <v>0</v>
      </c>
      <c r="O12" s="81">
        <f t="shared" ca="1" si="5"/>
        <v>0.61782999000000005</v>
      </c>
      <c r="P12" s="87" t="str">
        <f t="shared" si="12"/>
        <v>J=</v>
      </c>
      <c r="Q12" s="88">
        <f t="shared" si="13"/>
        <v>44676</v>
      </c>
      <c r="R12" s="7"/>
      <c r="S12" s="8"/>
      <c r="T12" s="153">
        <v>0</v>
      </c>
      <c r="U12" s="154">
        <f t="shared" ref="U12:U24" si="16">Z35</f>
        <v>43082</v>
      </c>
      <c r="V12" s="155">
        <f>C10</f>
        <v>1000</v>
      </c>
      <c r="W12" s="156"/>
      <c r="X12" s="157">
        <v>0</v>
      </c>
      <c r="Y12" s="157">
        <v>0</v>
      </c>
      <c r="Z12" s="158">
        <v>0</v>
      </c>
      <c r="AA12" s="157">
        <v>0</v>
      </c>
      <c r="AB12" s="153">
        <f t="shared" ref="AB12:AB13" si="17">T12</f>
        <v>0</v>
      </c>
      <c r="AC12" s="159" t="s">
        <v>91</v>
      </c>
      <c r="AD12" s="154">
        <f t="shared" ref="AD12:AD13" si="18">U13</f>
        <v>44676</v>
      </c>
      <c r="AE12" s="7"/>
      <c r="AF12" s="65">
        <f t="shared" ca="1" si="14"/>
        <v>44852</v>
      </c>
      <c r="AG12" s="9">
        <f t="shared" ca="1" si="6"/>
        <v>1393.66574709</v>
      </c>
      <c r="AH12" s="9">
        <f t="shared" ca="1" si="6"/>
        <v>1298.9771699999999</v>
      </c>
      <c r="AI12" s="4">
        <f t="shared" ca="1" si="6"/>
        <v>0.13650000000000001</v>
      </c>
      <c r="AJ12" s="10">
        <f t="shared" ca="1" si="6"/>
        <v>5.0788000000000005E-4</v>
      </c>
      <c r="AK12" s="4">
        <f t="shared" ca="1" si="6"/>
        <v>1.1679999999999999</v>
      </c>
      <c r="AL12" s="65">
        <f t="shared" ca="1" si="7"/>
        <v>44852</v>
      </c>
      <c r="AM12" s="10">
        <f t="shared" ca="1" si="8"/>
        <v>1.0728947200000001</v>
      </c>
      <c r="AN12" s="9">
        <f t="shared" ca="1" si="8"/>
        <v>94.688577089999995</v>
      </c>
      <c r="AO12" s="7">
        <f t="shared" ca="1" si="8"/>
        <v>0</v>
      </c>
      <c r="AP12" s="11">
        <f t="shared" ca="1" si="8"/>
        <v>0</v>
      </c>
      <c r="AQ12" s="9">
        <f t="shared" ca="1" si="8"/>
        <v>0</v>
      </c>
      <c r="AR12" s="8" t="str">
        <f t="shared" ca="1" si="8"/>
        <v>J=</v>
      </c>
      <c r="AS12" s="65">
        <f t="shared" ca="1" si="8"/>
        <v>44858</v>
      </c>
      <c r="AT12" s="12"/>
      <c r="AU12" s="173" t="s">
        <v>53</v>
      </c>
      <c r="AV12" s="174" t="s">
        <v>72</v>
      </c>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row>
    <row r="13" spans="1:250" ht="14.25" x14ac:dyDescent="0.2">
      <c r="A13" s="79">
        <f t="shared" si="9"/>
        <v>43085</v>
      </c>
      <c r="B13" s="80">
        <f t="shared" ca="1" si="15"/>
        <v>1000.92687999</v>
      </c>
      <c r="C13" s="81">
        <f t="shared" si="10"/>
        <v>1000</v>
      </c>
      <c r="D13" s="82">
        <f ca="1">IF(A13&lt;$B$1,VLOOKUP(A13,[1]DI!$A$4:$B$15000,2,FALSE),0)</f>
        <v>0</v>
      </c>
      <c r="E13" s="81">
        <f t="shared" ref="E13:E76" ca="1" si="19">ROUND((((1+D13)^(1/252)-1)),8)</f>
        <v>0</v>
      </c>
      <c r="F13" s="83">
        <f t="shared" si="3"/>
        <v>1.1679999999999999</v>
      </c>
      <c r="G13" s="84">
        <f ca="1">TRUNC((1+(E13*F13)),15)</f>
        <v>1</v>
      </c>
      <c r="H13" s="81">
        <f ca="1">TRUNC(PRODUCT(G$10:G12),15)</f>
        <v>1.00092688398393</v>
      </c>
      <c r="I13" s="81">
        <f t="shared" ref="I13:I74" si="20">IF(OR(L12&gt;0,L12="E"),H12,I12)</f>
        <v>1</v>
      </c>
      <c r="J13" s="81">
        <f t="shared" ref="J13:J73" ca="1" si="21">ROUND(TRUNC(H13/I13,15),8)</f>
        <v>1.00092688</v>
      </c>
      <c r="K13" s="81">
        <f t="shared" ca="1" si="4"/>
        <v>0.92687998999999999</v>
      </c>
      <c r="L13" s="85">
        <f>IF(VLOOKUP(A13,$U$12:$AD$125,8)=VLOOKUP(A12,$U$12:$AD$125,8),0,VLOOKUP(A13,U$12:$AD$125,8))</f>
        <v>0</v>
      </c>
      <c r="M13" s="86">
        <f>IF(L13&gt;0,VLOOKUP(L13,T$12:$AC$125,7),0)</f>
        <v>0</v>
      </c>
      <c r="N13" s="81">
        <f t="shared" si="11"/>
        <v>0</v>
      </c>
      <c r="O13" s="81">
        <f t="shared" ca="1" si="5"/>
        <v>0.92687998999999999</v>
      </c>
      <c r="P13" s="87" t="str">
        <f t="shared" si="12"/>
        <v>J=</v>
      </c>
      <c r="Q13" s="88">
        <f t="shared" si="13"/>
        <v>44676</v>
      </c>
      <c r="R13" s="7"/>
      <c r="S13" s="8"/>
      <c r="T13" s="153">
        <f t="shared" ref="T13:T29" si="22">(T12+1)</f>
        <v>1</v>
      </c>
      <c r="U13" s="154">
        <f t="shared" si="16"/>
        <v>44676</v>
      </c>
      <c r="V13" s="160">
        <f>TRUNC((V12-Y13),2)</f>
        <v>1000</v>
      </c>
      <c r="W13" s="157">
        <f>NETWORKDAYS(U12,U13,T$35:T$186)-1</f>
        <v>1093</v>
      </c>
      <c r="X13" s="156">
        <f>ROUND((ROUND(((1+X$11)^(W13/252)),9)-1)*V12,2)</f>
        <v>0</v>
      </c>
      <c r="Y13" s="160">
        <f>(V12*Z13)</f>
        <v>0</v>
      </c>
      <c r="Z13" s="158">
        <v>0</v>
      </c>
      <c r="AA13" s="157">
        <v>0</v>
      </c>
      <c r="AB13" s="153">
        <f t="shared" si="17"/>
        <v>1</v>
      </c>
      <c r="AC13" s="159" t="s">
        <v>38</v>
      </c>
      <c r="AD13" s="154">
        <f t="shared" si="18"/>
        <v>44858</v>
      </c>
      <c r="AE13" s="7"/>
      <c r="AF13" s="65">
        <f t="shared" ca="1" si="14"/>
        <v>44853</v>
      </c>
      <c r="AG13" s="9">
        <f t="shared" ca="1" si="6"/>
        <v>1394.49248111</v>
      </c>
      <c r="AH13" s="9">
        <f t="shared" ca="1" si="6"/>
        <v>1298.9771699999999</v>
      </c>
      <c r="AI13" s="4">
        <f t="shared" ca="1" si="6"/>
        <v>0.13650000000000001</v>
      </c>
      <c r="AJ13" s="10">
        <f t="shared" ca="1" si="6"/>
        <v>5.0788000000000005E-4</v>
      </c>
      <c r="AK13" s="4">
        <f t="shared" ca="1" si="6"/>
        <v>1.1679999999999999</v>
      </c>
      <c r="AL13" s="65">
        <f t="shared" ca="1" si="7"/>
        <v>44853</v>
      </c>
      <c r="AM13" s="10">
        <f t="shared" ca="1" si="8"/>
        <v>1.0735311700000001</v>
      </c>
      <c r="AN13" s="9">
        <f t="shared" ca="1" si="8"/>
        <v>95.515311109999999</v>
      </c>
      <c r="AO13" s="7">
        <f t="shared" ca="1" si="8"/>
        <v>0</v>
      </c>
      <c r="AP13" s="11">
        <f t="shared" ca="1" si="8"/>
        <v>0</v>
      </c>
      <c r="AQ13" s="9">
        <f t="shared" ca="1" si="8"/>
        <v>0</v>
      </c>
      <c r="AR13" s="8" t="str">
        <f t="shared" ca="1" si="8"/>
        <v>J=</v>
      </c>
      <c r="AS13" s="65">
        <f t="shared" ca="1" si="8"/>
        <v>44858</v>
      </c>
      <c r="AT13" s="12"/>
      <c r="AU13" s="171" t="s">
        <v>54</v>
      </c>
      <c r="AV13" s="172" t="s">
        <v>77</v>
      </c>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row>
    <row r="14" spans="1:250" ht="14.25" x14ac:dyDescent="0.2">
      <c r="A14" s="79">
        <f t="shared" si="9"/>
        <v>43086</v>
      </c>
      <c r="B14" s="80">
        <f t="shared" ca="1" si="15"/>
        <v>1000.92687999</v>
      </c>
      <c r="C14" s="81">
        <f t="shared" si="10"/>
        <v>1000</v>
      </c>
      <c r="D14" s="82">
        <f ca="1">IF(A14&lt;$B$1,VLOOKUP(A14,[1]DI!$A$4:$B$15000,2,FALSE),0)</f>
        <v>0</v>
      </c>
      <c r="E14" s="81">
        <f t="shared" ca="1" si="19"/>
        <v>0</v>
      </c>
      <c r="F14" s="83">
        <f t="shared" si="3"/>
        <v>1.1679999999999999</v>
      </c>
      <c r="G14" s="84">
        <f t="shared" ref="G14:G73" ca="1" si="23">TRUNC((1+(E14*F14)),15)</f>
        <v>1</v>
      </c>
      <c r="H14" s="81">
        <f ca="1">TRUNC(PRODUCT(G$10:G13),15)</f>
        <v>1.00092688398393</v>
      </c>
      <c r="I14" s="81">
        <f t="shared" si="20"/>
        <v>1</v>
      </c>
      <c r="J14" s="81">
        <f t="shared" ca="1" si="21"/>
        <v>1.00092688</v>
      </c>
      <c r="K14" s="81">
        <f t="shared" ca="1" si="4"/>
        <v>0.92687998999999999</v>
      </c>
      <c r="L14" s="85">
        <f>IF(VLOOKUP(A14,$U$12:$AD$125,8)=VLOOKUP(A13,$U$12:$AD$125,8),0,VLOOKUP(A14,U$12:$AD$125,8))</f>
        <v>0</v>
      </c>
      <c r="M14" s="86">
        <f>IF(L14&gt;0,VLOOKUP(L14,T$12:$AC$125,7),0)</f>
        <v>0</v>
      </c>
      <c r="N14" s="81">
        <f t="shared" si="11"/>
        <v>0</v>
      </c>
      <c r="O14" s="81">
        <f t="shared" ca="1" si="5"/>
        <v>0.92687998999999999</v>
      </c>
      <c r="P14" s="87" t="str">
        <f t="shared" si="12"/>
        <v>J=</v>
      </c>
      <c r="Q14" s="88">
        <f t="shared" si="13"/>
        <v>44676</v>
      </c>
      <c r="R14" s="7"/>
      <c r="S14" s="8"/>
      <c r="T14" s="153">
        <f t="shared" si="22"/>
        <v>2</v>
      </c>
      <c r="U14" s="154">
        <f t="shared" si="16"/>
        <v>44858</v>
      </c>
      <c r="V14" s="160">
        <f>TRUNC((V13-Y14),2)</f>
        <v>1000</v>
      </c>
      <c r="W14" s="157">
        <f t="shared" ref="W14:W28" si="24">NETWORKDAYS(U13,U14,T$35:T$186)-1</f>
        <v>127</v>
      </c>
      <c r="X14" s="156">
        <f t="shared" ref="X14:X28" si="25">ROUND((ROUND(((1+X$11)^(W14/252)),9)-1)*V13,2)</f>
        <v>0</v>
      </c>
      <c r="Y14" s="160">
        <f t="shared" ref="Y14:Y28" si="26">(V13*Z14)</f>
        <v>0</v>
      </c>
      <c r="Z14" s="158">
        <v>0</v>
      </c>
      <c r="AA14" s="157">
        <v>0</v>
      </c>
      <c r="AB14" s="153">
        <f t="shared" ref="AB14:AB28" si="27">T14</f>
        <v>2</v>
      </c>
      <c r="AC14" s="159" t="s">
        <v>92</v>
      </c>
      <c r="AD14" s="154">
        <f t="shared" ref="AD14:AD28" si="28">U15</f>
        <v>45040</v>
      </c>
      <c r="AE14" s="7"/>
      <c r="AF14" s="65">
        <f t="shared" ca="1" si="14"/>
        <v>44854</v>
      </c>
      <c r="AG14" s="9">
        <f t="shared" ca="1" si="6"/>
        <v>1395.3196957499999</v>
      </c>
      <c r="AH14" s="9">
        <f t="shared" ca="1" si="6"/>
        <v>1298.9771699999999</v>
      </c>
      <c r="AI14" s="4">
        <f t="shared" ca="1" si="6"/>
        <v>0.13650000000000001</v>
      </c>
      <c r="AJ14" s="10">
        <f t="shared" ca="1" si="6"/>
        <v>5.0788000000000005E-4</v>
      </c>
      <c r="AK14" s="4">
        <f t="shared" ca="1" si="6"/>
        <v>1.1679999999999999</v>
      </c>
      <c r="AL14" s="65">
        <f t="shared" ca="1" si="7"/>
        <v>44854</v>
      </c>
      <c r="AM14" s="10">
        <f t="shared" ca="1" si="8"/>
        <v>1.0741679900000001</v>
      </c>
      <c r="AN14" s="9">
        <f t="shared" ca="1" si="8"/>
        <v>96.342525749999993</v>
      </c>
      <c r="AO14" s="7">
        <f t="shared" ca="1" si="8"/>
        <v>0</v>
      </c>
      <c r="AP14" s="11">
        <f t="shared" ca="1" si="8"/>
        <v>0</v>
      </c>
      <c r="AQ14" s="9">
        <f t="shared" ca="1" si="8"/>
        <v>0</v>
      </c>
      <c r="AR14" s="8" t="str">
        <f t="shared" ca="1" si="8"/>
        <v>J=</v>
      </c>
      <c r="AS14" s="65">
        <f t="shared" ca="1" si="8"/>
        <v>44858</v>
      </c>
      <c r="AT14" s="12"/>
      <c r="AU14" s="173" t="s">
        <v>55</v>
      </c>
      <c r="AV14" s="175" t="str">
        <f>B6</f>
        <v>ODCT21</v>
      </c>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row>
    <row r="15" spans="1:250" ht="14.25" x14ac:dyDescent="0.2">
      <c r="A15" s="79">
        <f t="shared" si="9"/>
        <v>43087</v>
      </c>
      <c r="B15" s="80">
        <f t="shared" ca="1" si="15"/>
        <v>1000.92687999</v>
      </c>
      <c r="C15" s="81">
        <f t="shared" si="10"/>
        <v>1000</v>
      </c>
      <c r="D15" s="82">
        <f ca="1">IF(A15&lt;$B$1,VLOOKUP(A15,[1]DI!$A$4:$B$15000,2,FALSE),0)</f>
        <v>6.8900000000000003E-2</v>
      </c>
      <c r="E15" s="81">
        <f t="shared" ca="1" si="19"/>
        <v>2.6444000000000001E-4</v>
      </c>
      <c r="F15" s="83">
        <f t="shared" si="3"/>
        <v>1.1679999999999999</v>
      </c>
      <c r="G15" s="84">
        <f t="shared" ca="1" si="23"/>
        <v>1.0003088659199999</v>
      </c>
      <c r="H15" s="81">
        <f ca="1">TRUNC(PRODUCT(G$10:G14),15)</f>
        <v>1.00092688398393</v>
      </c>
      <c r="I15" s="81">
        <f t="shared" si="20"/>
        <v>1</v>
      </c>
      <c r="J15" s="81">
        <f t="shared" ca="1" si="21"/>
        <v>1.00092688</v>
      </c>
      <c r="K15" s="81">
        <f t="shared" ca="1" si="4"/>
        <v>0.92687998999999999</v>
      </c>
      <c r="L15" s="85">
        <f>IF(VLOOKUP(A15,$U$12:$AD$125,8)=VLOOKUP(A14,$U$12:$AD$125,8),0,VLOOKUP(A15,U$12:$AD$125,8))</f>
        <v>0</v>
      </c>
      <c r="M15" s="86">
        <f>IF(L15&gt;0,VLOOKUP(L15,T$12:$AC$125,7),0)</f>
        <v>0</v>
      </c>
      <c r="N15" s="81">
        <f t="shared" si="11"/>
        <v>0</v>
      </c>
      <c r="O15" s="81">
        <f t="shared" ca="1" si="5"/>
        <v>0.92687998999999999</v>
      </c>
      <c r="P15" s="87" t="str">
        <f t="shared" si="12"/>
        <v>J=</v>
      </c>
      <c r="Q15" s="88">
        <f t="shared" si="13"/>
        <v>44676</v>
      </c>
      <c r="R15" s="7"/>
      <c r="S15" s="8"/>
      <c r="T15" s="153">
        <f t="shared" si="22"/>
        <v>3</v>
      </c>
      <c r="U15" s="154">
        <f t="shared" si="16"/>
        <v>45040</v>
      </c>
      <c r="V15" s="160">
        <f t="shared" ref="V15:V28" si="29">TRUNC((V14-Y15),2)</f>
        <v>875</v>
      </c>
      <c r="W15" s="157">
        <f t="shared" si="24"/>
        <v>124</v>
      </c>
      <c r="X15" s="156">
        <f t="shared" si="25"/>
        <v>0</v>
      </c>
      <c r="Y15" s="160">
        <f t="shared" si="26"/>
        <v>125</v>
      </c>
      <c r="Z15" s="158">
        <v>0.125</v>
      </c>
      <c r="AA15" s="157">
        <v>0</v>
      </c>
      <c r="AB15" s="153">
        <f t="shared" si="27"/>
        <v>3</v>
      </c>
      <c r="AC15" s="159" t="s">
        <v>38</v>
      </c>
      <c r="AD15" s="154">
        <f t="shared" si="28"/>
        <v>45223</v>
      </c>
      <c r="AE15" s="7"/>
      <c r="AF15" s="65">
        <f t="shared" ca="1" si="14"/>
        <v>44855</v>
      </c>
      <c r="AG15" s="9">
        <f t="shared" ca="1" si="6"/>
        <v>1396.1474039999998</v>
      </c>
      <c r="AH15" s="9">
        <f t="shared" ca="1" si="6"/>
        <v>1298.9771699999999</v>
      </c>
      <c r="AI15" s="4">
        <f t="shared" ca="1" si="6"/>
        <v>0.13650000000000001</v>
      </c>
      <c r="AJ15" s="10">
        <f t="shared" ca="1" si="6"/>
        <v>5.0788000000000005E-4</v>
      </c>
      <c r="AK15" s="4">
        <f t="shared" ca="1" si="6"/>
        <v>1.1679999999999999</v>
      </c>
      <c r="AL15" s="65">
        <f t="shared" ca="1" si="7"/>
        <v>44855</v>
      </c>
      <c r="AM15" s="10">
        <f t="shared" ca="1" si="8"/>
        <v>1.07480519</v>
      </c>
      <c r="AN15" s="9">
        <f t="shared" ca="1" si="8"/>
        <v>97.170233999999994</v>
      </c>
      <c r="AO15" s="7">
        <f t="shared" ca="1" si="8"/>
        <v>0</v>
      </c>
      <c r="AP15" s="11">
        <f t="shared" ca="1" si="8"/>
        <v>0</v>
      </c>
      <c r="AQ15" s="9">
        <f t="shared" ca="1" si="8"/>
        <v>0</v>
      </c>
      <c r="AR15" s="8" t="str">
        <f t="shared" ca="1" si="8"/>
        <v>J=</v>
      </c>
      <c r="AS15" s="65">
        <f t="shared" ca="1" si="8"/>
        <v>44858</v>
      </c>
      <c r="AT15" s="12"/>
      <c r="AU15" s="171" t="s">
        <v>51</v>
      </c>
      <c r="AV15" s="176">
        <v>1</v>
      </c>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row>
    <row r="16" spans="1:250" ht="14.25" x14ac:dyDescent="0.2">
      <c r="A16" s="79">
        <f t="shared" si="9"/>
        <v>43088</v>
      </c>
      <c r="B16" s="80">
        <f t="shared" ca="1" si="15"/>
        <v>1001.23603999</v>
      </c>
      <c r="C16" s="81">
        <f t="shared" si="10"/>
        <v>1000</v>
      </c>
      <c r="D16" s="82">
        <f ca="1">IF(A16&lt;$B$1,VLOOKUP(A16,[1]DI!$A$4:$B$15000,2,FALSE),0)</f>
        <v>6.8900000000000003E-2</v>
      </c>
      <c r="E16" s="81">
        <f t="shared" ca="1" si="19"/>
        <v>2.6444000000000001E-4</v>
      </c>
      <c r="F16" s="83">
        <f t="shared" si="3"/>
        <v>1.1679999999999999</v>
      </c>
      <c r="G16" s="84">
        <f t="shared" ca="1" si="23"/>
        <v>1.0003088659199999</v>
      </c>
      <c r="H16" s="81">
        <f ca="1">TRUNC(PRODUCT(G$10:G15),15)</f>
        <v>1.00123603618681</v>
      </c>
      <c r="I16" s="81">
        <f t="shared" si="20"/>
        <v>1</v>
      </c>
      <c r="J16" s="81">
        <f t="shared" ca="1" si="21"/>
        <v>1.00123604</v>
      </c>
      <c r="K16" s="81">
        <f t="shared" ca="1" si="4"/>
        <v>1.2360399900000001</v>
      </c>
      <c r="L16" s="85">
        <f>IF(VLOOKUP(A16,$U$12:$AD$125,8)=VLOOKUP(A15,$U$12:$AD$125,8),0,VLOOKUP(A16,U$12:$AD$125,8))</f>
        <v>0</v>
      </c>
      <c r="M16" s="86">
        <f>IF(L16&gt;0,VLOOKUP(L16,T$12:$AC$125,7),0)</f>
        <v>0</v>
      </c>
      <c r="N16" s="81">
        <f t="shared" si="11"/>
        <v>0</v>
      </c>
      <c r="O16" s="81">
        <f t="shared" ca="1" si="5"/>
        <v>1.2360399900000001</v>
      </c>
      <c r="P16" s="87" t="str">
        <f t="shared" si="12"/>
        <v>J=</v>
      </c>
      <c r="Q16" s="88">
        <f t="shared" si="13"/>
        <v>44676</v>
      </c>
      <c r="R16" s="7"/>
      <c r="S16" s="8"/>
      <c r="T16" s="153">
        <f t="shared" si="22"/>
        <v>4</v>
      </c>
      <c r="U16" s="154">
        <f t="shared" si="16"/>
        <v>45223</v>
      </c>
      <c r="V16" s="160">
        <f t="shared" si="29"/>
        <v>875</v>
      </c>
      <c r="W16" s="157">
        <f t="shared" si="24"/>
        <v>127</v>
      </c>
      <c r="X16" s="156">
        <f t="shared" si="25"/>
        <v>0</v>
      </c>
      <c r="Y16" s="160">
        <f t="shared" si="26"/>
        <v>0</v>
      </c>
      <c r="Z16" s="158">
        <v>0</v>
      </c>
      <c r="AA16" s="157">
        <v>0</v>
      </c>
      <c r="AB16" s="153">
        <f t="shared" si="27"/>
        <v>4</v>
      </c>
      <c r="AC16" s="159" t="s">
        <v>92</v>
      </c>
      <c r="AD16" s="154">
        <f t="shared" si="28"/>
        <v>45406</v>
      </c>
      <c r="AE16" s="7"/>
      <c r="AF16" s="65">
        <f t="shared" ca="1" si="14"/>
        <v>44856</v>
      </c>
      <c r="AG16" s="9">
        <f t="shared" ca="1" si="6"/>
        <v>1396.97560587</v>
      </c>
      <c r="AH16" s="9">
        <f t="shared" ca="1" si="6"/>
        <v>1298.9771699999999</v>
      </c>
      <c r="AI16" s="4">
        <f t="shared" ca="1" si="6"/>
        <v>0</v>
      </c>
      <c r="AJ16" s="10">
        <f t="shared" ca="1" si="6"/>
        <v>0</v>
      </c>
      <c r="AK16" s="4">
        <f t="shared" ca="1" si="6"/>
        <v>1.1679999999999999</v>
      </c>
      <c r="AL16" s="65">
        <f t="shared" ca="1" si="7"/>
        <v>44856</v>
      </c>
      <c r="AM16" s="10">
        <f t="shared" ca="1" si="8"/>
        <v>1.07544277</v>
      </c>
      <c r="AN16" s="9">
        <f t="shared" ca="1" si="8"/>
        <v>97.998435869999994</v>
      </c>
      <c r="AO16" s="7">
        <f t="shared" ca="1" si="8"/>
        <v>0</v>
      </c>
      <c r="AP16" s="11">
        <f t="shared" ca="1" si="8"/>
        <v>0</v>
      </c>
      <c r="AQ16" s="9">
        <f t="shared" ca="1" si="8"/>
        <v>0</v>
      </c>
      <c r="AR16" s="8" t="str">
        <f t="shared" ca="1" si="8"/>
        <v>J=</v>
      </c>
      <c r="AS16" s="65">
        <f t="shared" ca="1" si="8"/>
        <v>44858</v>
      </c>
      <c r="AT16" s="12"/>
      <c r="AU16" s="173" t="s">
        <v>40</v>
      </c>
      <c r="AV16" s="177">
        <f>VLOOKUP(AV15,$T$13:$U$18,2)</f>
        <v>44676</v>
      </c>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row>
    <row r="17" spans="1:203" ht="14.25" x14ac:dyDescent="0.2">
      <c r="A17" s="79">
        <f t="shared" si="9"/>
        <v>43089</v>
      </c>
      <c r="B17" s="80">
        <f t="shared" ca="1" si="15"/>
        <v>1001.54527999</v>
      </c>
      <c r="C17" s="81">
        <f t="shared" si="10"/>
        <v>1000</v>
      </c>
      <c r="D17" s="82">
        <f ca="1">IF(A17&lt;$B$1,VLOOKUP(A17,[1]DI!$A$4:$B$15000,2,FALSE),0)</f>
        <v>6.8900000000000003E-2</v>
      </c>
      <c r="E17" s="81">
        <f t="shared" ca="1" si="19"/>
        <v>2.6444000000000001E-4</v>
      </c>
      <c r="F17" s="83">
        <f t="shared" si="3"/>
        <v>1.1679999999999999</v>
      </c>
      <c r="G17" s="84">
        <f t="shared" ca="1" si="23"/>
        <v>1.0003088659199999</v>
      </c>
      <c r="H17" s="81">
        <f ca="1">TRUNC(PRODUCT(G$10:G16),15)</f>
        <v>1.00154528387626</v>
      </c>
      <c r="I17" s="81">
        <f t="shared" si="20"/>
        <v>1</v>
      </c>
      <c r="J17" s="81">
        <f t="shared" ca="1" si="21"/>
        <v>1.00154528</v>
      </c>
      <c r="K17" s="81">
        <f t="shared" ca="1" si="4"/>
        <v>1.54527999</v>
      </c>
      <c r="L17" s="85">
        <f>IF(VLOOKUP(A17,$U$12:$AD$125,8)=VLOOKUP(A16,$U$12:$AD$125,8),0,VLOOKUP(A17,U$12:$AD$125,8))</f>
        <v>0</v>
      </c>
      <c r="M17" s="86">
        <f>IF(L17&gt;0,VLOOKUP(L17,T$12:$AC$125,7),0)</f>
        <v>0</v>
      </c>
      <c r="N17" s="81">
        <f t="shared" si="11"/>
        <v>0</v>
      </c>
      <c r="O17" s="81">
        <f t="shared" ca="1" si="5"/>
        <v>1.54527999</v>
      </c>
      <c r="P17" s="87" t="str">
        <f t="shared" si="12"/>
        <v>J=</v>
      </c>
      <c r="Q17" s="88">
        <f t="shared" si="13"/>
        <v>44676</v>
      </c>
      <c r="R17" s="7"/>
      <c r="S17" s="8"/>
      <c r="T17" s="153">
        <f t="shared" si="22"/>
        <v>5</v>
      </c>
      <c r="U17" s="154">
        <f t="shared" si="16"/>
        <v>45406</v>
      </c>
      <c r="V17" s="160">
        <f t="shared" si="29"/>
        <v>749.96</v>
      </c>
      <c r="W17" s="157">
        <f t="shared" si="24"/>
        <v>124</v>
      </c>
      <c r="X17" s="156">
        <f t="shared" si="25"/>
        <v>0</v>
      </c>
      <c r="Y17" s="160">
        <f t="shared" si="26"/>
        <v>125.03749999999999</v>
      </c>
      <c r="Z17" s="158">
        <v>0.1429</v>
      </c>
      <c r="AA17" s="157">
        <v>0</v>
      </c>
      <c r="AB17" s="153">
        <f t="shared" si="27"/>
        <v>5</v>
      </c>
      <c r="AC17" s="159" t="s">
        <v>38</v>
      </c>
      <c r="AD17" s="154">
        <f t="shared" si="28"/>
        <v>45589</v>
      </c>
      <c r="AE17" s="7"/>
      <c r="AF17" s="65">
        <f t="shared" ca="1" si="14"/>
        <v>44857</v>
      </c>
      <c r="AG17" s="9">
        <f t="shared" ca="1" si="6"/>
        <v>1396.97560587</v>
      </c>
      <c r="AH17" s="9">
        <f t="shared" ca="1" si="6"/>
        <v>1298.9771699999999</v>
      </c>
      <c r="AI17" s="4">
        <f t="shared" ca="1" si="6"/>
        <v>0</v>
      </c>
      <c r="AJ17" s="10">
        <f t="shared" ca="1" si="6"/>
        <v>0</v>
      </c>
      <c r="AK17" s="4">
        <f t="shared" ca="1" si="6"/>
        <v>1.1679999999999999</v>
      </c>
      <c r="AL17" s="65">
        <f t="shared" ca="1" si="7"/>
        <v>44857</v>
      </c>
      <c r="AM17" s="10">
        <f t="shared" ca="1" si="8"/>
        <v>1.07544277</v>
      </c>
      <c r="AN17" s="9">
        <f t="shared" ca="1" si="8"/>
        <v>97.998435869999994</v>
      </c>
      <c r="AO17" s="7">
        <f t="shared" ca="1" si="8"/>
        <v>0</v>
      </c>
      <c r="AP17" s="11">
        <f t="shared" ca="1" si="8"/>
        <v>0</v>
      </c>
      <c r="AQ17" s="9">
        <f t="shared" ca="1" si="8"/>
        <v>0</v>
      </c>
      <c r="AR17" s="8" t="str">
        <f t="shared" ca="1" si="8"/>
        <v>J=</v>
      </c>
      <c r="AS17" s="65">
        <f t="shared" ca="1" si="8"/>
        <v>44858</v>
      </c>
      <c r="AT17" s="12"/>
      <c r="AU17" s="171" t="s">
        <v>51</v>
      </c>
      <c r="AV17" s="172" t="s">
        <v>56</v>
      </c>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row>
    <row r="18" spans="1:203" ht="14.25" x14ac:dyDescent="0.2">
      <c r="A18" s="79">
        <f t="shared" si="9"/>
        <v>43090</v>
      </c>
      <c r="B18" s="80">
        <f t="shared" ca="1" si="15"/>
        <v>1001.85462999</v>
      </c>
      <c r="C18" s="81">
        <f t="shared" si="10"/>
        <v>1000</v>
      </c>
      <c r="D18" s="82">
        <f ca="1">IF(A18&lt;$B$1,VLOOKUP(A18,[1]DI!$A$4:$B$15000,2,FALSE),0)</f>
        <v>6.8900000000000003E-2</v>
      </c>
      <c r="E18" s="81">
        <f t="shared" ca="1" si="19"/>
        <v>2.6444000000000001E-4</v>
      </c>
      <c r="F18" s="83">
        <f t="shared" si="3"/>
        <v>1.1679999999999999</v>
      </c>
      <c r="G18" s="84">
        <f t="shared" ca="1" si="23"/>
        <v>1.0003088659199999</v>
      </c>
      <c r="H18" s="81">
        <f ca="1">TRUNC(PRODUCT(G$10:G17),15)</f>
        <v>1.0018546270817901</v>
      </c>
      <c r="I18" s="81">
        <f t="shared" si="20"/>
        <v>1</v>
      </c>
      <c r="J18" s="81">
        <f t="shared" ca="1" si="21"/>
        <v>1.00185463</v>
      </c>
      <c r="K18" s="81">
        <f t="shared" ca="1" si="4"/>
        <v>1.8546299900000001</v>
      </c>
      <c r="L18" s="85">
        <f>IF(VLOOKUP(A18,$U$12:$AD$125,8)=VLOOKUP(A17,$U$12:$AD$125,8),0,VLOOKUP(A18,U$12:$AD$125,8))</f>
        <v>0</v>
      </c>
      <c r="M18" s="86">
        <f>IF(L18&gt;0,VLOOKUP(L18,T$12:$AC$125,7),0)</f>
        <v>0</v>
      </c>
      <c r="N18" s="81">
        <f t="shared" si="11"/>
        <v>0</v>
      </c>
      <c r="O18" s="81">
        <f t="shared" ca="1" si="5"/>
        <v>1.8546299900000001</v>
      </c>
      <c r="P18" s="87" t="str">
        <f t="shared" si="12"/>
        <v>J=</v>
      </c>
      <c r="Q18" s="88">
        <f t="shared" si="13"/>
        <v>44676</v>
      </c>
      <c r="R18" s="7"/>
      <c r="S18" s="8"/>
      <c r="T18" s="153">
        <f t="shared" si="22"/>
        <v>6</v>
      </c>
      <c r="U18" s="154">
        <f t="shared" si="16"/>
        <v>45589</v>
      </c>
      <c r="V18" s="160">
        <f t="shared" si="29"/>
        <v>749.96</v>
      </c>
      <c r="W18" s="157">
        <f t="shared" si="24"/>
        <v>129</v>
      </c>
      <c r="X18" s="156">
        <f t="shared" si="25"/>
        <v>0</v>
      </c>
      <c r="Y18" s="160">
        <f t="shared" si="26"/>
        <v>0</v>
      </c>
      <c r="Z18" s="158">
        <v>0</v>
      </c>
      <c r="AA18" s="157">
        <v>0</v>
      </c>
      <c r="AB18" s="153">
        <f t="shared" si="27"/>
        <v>6</v>
      </c>
      <c r="AC18" s="159" t="s">
        <v>92</v>
      </c>
      <c r="AD18" s="154">
        <f t="shared" si="28"/>
        <v>45771</v>
      </c>
      <c r="AE18" s="7"/>
      <c r="AF18" s="65">
        <f t="shared" ca="1" si="14"/>
        <v>44858</v>
      </c>
      <c r="AG18" s="9">
        <f t="shared" ca="1" si="6"/>
        <v>1396.97560587</v>
      </c>
      <c r="AH18" s="9">
        <f t="shared" ca="1" si="6"/>
        <v>1298.9771699999999</v>
      </c>
      <c r="AI18" s="4">
        <f t="shared" ca="1" si="6"/>
        <v>0.13650000000000001</v>
      </c>
      <c r="AJ18" s="10">
        <f t="shared" ca="1" si="6"/>
        <v>5.0788000000000005E-4</v>
      </c>
      <c r="AK18" s="4">
        <f t="shared" ca="1" si="6"/>
        <v>1.1679999999999999</v>
      </c>
      <c r="AL18" s="65">
        <f t="shared" ca="1" si="7"/>
        <v>44858</v>
      </c>
      <c r="AM18" s="10">
        <f t="shared" ca="1" si="8"/>
        <v>1.07544277</v>
      </c>
      <c r="AN18" s="9">
        <f t="shared" ca="1" si="8"/>
        <v>97.998435869999994</v>
      </c>
      <c r="AO18" s="7">
        <f t="shared" ca="1" si="8"/>
        <v>0</v>
      </c>
      <c r="AP18" s="11">
        <f t="shared" ca="1" si="8"/>
        <v>0</v>
      </c>
      <c r="AQ18" s="9">
        <f t="shared" ca="1" si="8"/>
        <v>0</v>
      </c>
      <c r="AR18" s="8" t="str">
        <f t="shared" ca="1" si="8"/>
        <v>J=</v>
      </c>
      <c r="AS18" s="65">
        <f t="shared" ca="1" si="8"/>
        <v>44858</v>
      </c>
      <c r="AT18" s="12"/>
      <c r="AU18" s="173" t="s">
        <v>57</v>
      </c>
      <c r="AV18" s="178">
        <f>VLOOKUP(AV$16,$A$10:$N$3625,14)</f>
        <v>0</v>
      </c>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row>
    <row r="19" spans="1:203" ht="14.25" x14ac:dyDescent="0.2">
      <c r="A19" s="79">
        <f t="shared" si="9"/>
        <v>43091</v>
      </c>
      <c r="B19" s="80">
        <f t="shared" ca="1" si="15"/>
        <v>1002.16407</v>
      </c>
      <c r="C19" s="81">
        <f t="shared" si="10"/>
        <v>1000</v>
      </c>
      <c r="D19" s="82">
        <f ca="1">IF(A19&lt;$B$1,VLOOKUP(A19,[1]DI!$A$4:$B$15000,2,FALSE),0)</f>
        <v>6.8900000000000003E-2</v>
      </c>
      <c r="E19" s="81">
        <f t="shared" ca="1" si="19"/>
        <v>2.6444000000000001E-4</v>
      </c>
      <c r="F19" s="83">
        <f t="shared" si="3"/>
        <v>1.1679999999999999</v>
      </c>
      <c r="G19" s="84">
        <f t="shared" ca="1" si="23"/>
        <v>1.0003088659199999</v>
      </c>
      <c r="H19" s="81">
        <f ca="1">TRUNC(PRODUCT(G$10:G18),15)</f>
        <v>1.0021640658328901</v>
      </c>
      <c r="I19" s="81">
        <f t="shared" si="20"/>
        <v>1</v>
      </c>
      <c r="J19" s="81">
        <f t="shared" ca="1" si="21"/>
        <v>1.0021640700000001</v>
      </c>
      <c r="K19" s="81">
        <f t="shared" ca="1" si="4"/>
        <v>2.1640700000000002</v>
      </c>
      <c r="L19" s="85">
        <f>IF(VLOOKUP(A19,$U$12:$AD$125,8)=VLOOKUP(A18,$U$12:$AD$125,8),0,VLOOKUP(A19,U$12:$AD$125,8))</f>
        <v>0</v>
      </c>
      <c r="M19" s="86">
        <f>IF(L19&gt;0,VLOOKUP(L19,T$12:$AC$125,7),0)</f>
        <v>0</v>
      </c>
      <c r="N19" s="81">
        <f t="shared" si="11"/>
        <v>0</v>
      </c>
      <c r="O19" s="81">
        <f t="shared" ca="1" si="5"/>
        <v>2.1640700000000002</v>
      </c>
      <c r="P19" s="87" t="str">
        <f t="shared" si="12"/>
        <v>J=</v>
      </c>
      <c r="Q19" s="88">
        <f t="shared" si="13"/>
        <v>44676</v>
      </c>
      <c r="R19" s="7"/>
      <c r="S19" s="8"/>
      <c r="T19" s="153">
        <f t="shared" si="22"/>
        <v>7</v>
      </c>
      <c r="U19" s="154">
        <f t="shared" si="16"/>
        <v>45771</v>
      </c>
      <c r="V19" s="160">
        <f t="shared" si="29"/>
        <v>624.94000000000005</v>
      </c>
      <c r="W19" s="157">
        <f t="shared" si="24"/>
        <v>123</v>
      </c>
      <c r="X19" s="156">
        <f t="shared" si="25"/>
        <v>0</v>
      </c>
      <c r="Y19" s="160">
        <f t="shared" si="26"/>
        <v>125.018332</v>
      </c>
      <c r="Z19" s="158">
        <v>0.16669999999999999</v>
      </c>
      <c r="AA19" s="157">
        <v>0</v>
      </c>
      <c r="AB19" s="153">
        <f t="shared" si="27"/>
        <v>7</v>
      </c>
      <c r="AC19" s="159" t="s">
        <v>38</v>
      </c>
      <c r="AD19" s="154">
        <f t="shared" si="28"/>
        <v>45954</v>
      </c>
      <c r="AE19" s="7"/>
      <c r="AF19" s="65">
        <f t="shared" ca="1" si="14"/>
        <v>44859</v>
      </c>
      <c r="AG19" s="9">
        <f t="shared" ca="1" si="6"/>
        <v>1397.8043013399999</v>
      </c>
      <c r="AH19" s="9">
        <f t="shared" ca="1" si="6"/>
        <v>1298.9771699999999</v>
      </c>
      <c r="AI19" s="4">
        <f t="shared" ca="1" si="6"/>
        <v>0.13650000000000001</v>
      </c>
      <c r="AJ19" s="10">
        <f t="shared" ca="1" si="6"/>
        <v>5.0788000000000005E-4</v>
      </c>
      <c r="AK19" s="4">
        <f t="shared" ca="1" si="6"/>
        <v>1.1679999999999999</v>
      </c>
      <c r="AL19" s="65">
        <f t="shared" ca="1" si="7"/>
        <v>44859</v>
      </c>
      <c r="AM19" s="10">
        <f t="shared" ca="1" si="8"/>
        <v>1.0760807299999999</v>
      </c>
      <c r="AN19" s="9">
        <f t="shared" ca="1" si="8"/>
        <v>98.827131339999994</v>
      </c>
      <c r="AO19" s="7">
        <f t="shared" ca="1" si="8"/>
        <v>0</v>
      </c>
      <c r="AP19" s="11">
        <f t="shared" ca="1" si="8"/>
        <v>0</v>
      </c>
      <c r="AQ19" s="9">
        <f t="shared" ca="1" si="8"/>
        <v>0</v>
      </c>
      <c r="AR19" s="8" t="str">
        <f t="shared" ca="1" si="8"/>
        <v>J=</v>
      </c>
      <c r="AS19" s="65">
        <f t="shared" ca="1" si="8"/>
        <v>44858</v>
      </c>
      <c r="AT19" s="12"/>
      <c r="AU19" s="171" t="s">
        <v>51</v>
      </c>
      <c r="AV19" s="167" t="s">
        <v>93</v>
      </c>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row>
    <row r="20" spans="1:203" ht="14.25" x14ac:dyDescent="0.2">
      <c r="A20" s="79">
        <f t="shared" si="9"/>
        <v>43092</v>
      </c>
      <c r="B20" s="80">
        <f t="shared" ca="1" si="15"/>
        <v>1002.4736</v>
      </c>
      <c r="C20" s="81">
        <f t="shared" si="10"/>
        <v>1000</v>
      </c>
      <c r="D20" s="82">
        <f ca="1">IF(A20&lt;$B$1,VLOOKUP(A20,[1]DI!$A$4:$B$15000,2,FALSE),0)</f>
        <v>0</v>
      </c>
      <c r="E20" s="81">
        <f t="shared" ca="1" si="19"/>
        <v>0</v>
      </c>
      <c r="F20" s="83">
        <f t="shared" si="3"/>
        <v>1.1679999999999999</v>
      </c>
      <c r="G20" s="84">
        <f t="shared" ca="1" si="23"/>
        <v>1</v>
      </c>
      <c r="H20" s="81">
        <f ca="1">TRUNC(PRODUCT(G$10:G19),15)</f>
        <v>1.0024736001590699</v>
      </c>
      <c r="I20" s="81">
        <f t="shared" si="20"/>
        <v>1</v>
      </c>
      <c r="J20" s="81">
        <f t="shared" ca="1" si="21"/>
        <v>1.0024736000000001</v>
      </c>
      <c r="K20" s="81">
        <f t="shared" ca="1" si="4"/>
        <v>2.4735999999999998</v>
      </c>
      <c r="L20" s="85">
        <f>IF(VLOOKUP(A20,$U$12:$AD$125,8)=VLOOKUP(A19,$U$12:$AD$125,8),0,VLOOKUP(A20,U$12:$AD$125,8))</f>
        <v>0</v>
      </c>
      <c r="M20" s="86">
        <f>IF(L20&gt;0,VLOOKUP(L20,T$12:$AC$125,7),0)</f>
        <v>0</v>
      </c>
      <c r="N20" s="81">
        <f t="shared" si="11"/>
        <v>0</v>
      </c>
      <c r="O20" s="81">
        <f t="shared" ca="1" si="5"/>
        <v>2.4735999999999998</v>
      </c>
      <c r="P20" s="87" t="str">
        <f t="shared" si="12"/>
        <v>J=</v>
      </c>
      <c r="Q20" s="88">
        <f t="shared" si="13"/>
        <v>44676</v>
      </c>
      <c r="R20" s="7"/>
      <c r="S20" s="8"/>
      <c r="T20" s="153">
        <f t="shared" si="22"/>
        <v>8</v>
      </c>
      <c r="U20" s="154">
        <f t="shared" si="16"/>
        <v>45954</v>
      </c>
      <c r="V20" s="160">
        <f t="shared" si="29"/>
        <v>624.94000000000005</v>
      </c>
      <c r="W20" s="157">
        <f t="shared" si="24"/>
        <v>129</v>
      </c>
      <c r="X20" s="156">
        <f t="shared" si="25"/>
        <v>0</v>
      </c>
      <c r="Y20" s="160">
        <f t="shared" si="26"/>
        <v>0</v>
      </c>
      <c r="Z20" s="158">
        <v>0</v>
      </c>
      <c r="AA20" s="157">
        <v>0</v>
      </c>
      <c r="AB20" s="153">
        <f t="shared" si="27"/>
        <v>8</v>
      </c>
      <c r="AC20" s="159" t="s">
        <v>92</v>
      </c>
      <c r="AD20" s="154">
        <f t="shared" si="28"/>
        <v>46136</v>
      </c>
      <c r="AE20" s="7"/>
      <c r="AF20" s="65">
        <f t="shared" ca="1" si="14"/>
        <v>44860</v>
      </c>
      <c r="AG20" s="9">
        <f t="shared" ca="1" si="6"/>
        <v>1398.63347744</v>
      </c>
      <c r="AH20" s="9">
        <f t="shared" ca="1" si="6"/>
        <v>1298.9771699999999</v>
      </c>
      <c r="AI20" s="4">
        <f t="shared" ca="1" si="6"/>
        <v>0.13650000000000001</v>
      </c>
      <c r="AJ20" s="10">
        <f t="shared" ca="1" si="6"/>
        <v>5.0788000000000005E-4</v>
      </c>
      <c r="AK20" s="4">
        <f t="shared" ca="1" si="6"/>
        <v>1.1679999999999999</v>
      </c>
      <c r="AL20" s="65">
        <f t="shared" ca="1" si="7"/>
        <v>44860</v>
      </c>
      <c r="AM20" s="10">
        <f t="shared" ca="1" si="8"/>
        <v>1.0767190600000001</v>
      </c>
      <c r="AN20" s="9">
        <f t="shared" ca="1" si="8"/>
        <v>99.656307440000006</v>
      </c>
      <c r="AO20" s="7">
        <f t="shared" ca="1" si="8"/>
        <v>0</v>
      </c>
      <c r="AP20" s="11">
        <f t="shared" ca="1" si="8"/>
        <v>0</v>
      </c>
      <c r="AQ20" s="9">
        <f t="shared" ca="1" si="8"/>
        <v>0</v>
      </c>
      <c r="AR20" s="8" t="str">
        <f t="shared" ca="1" si="8"/>
        <v>J=</v>
      </c>
      <c r="AS20" s="65">
        <f t="shared" ca="1" si="8"/>
        <v>44858</v>
      </c>
      <c r="AT20" s="12"/>
      <c r="AU20" s="173" t="s">
        <v>57</v>
      </c>
      <c r="AV20" s="178">
        <f ca="1">VLOOKUP(AV$16,$A$10:$N$3625,11)</f>
        <v>298.97717</v>
      </c>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row>
    <row r="21" spans="1:203" ht="14.25" x14ac:dyDescent="0.2">
      <c r="A21" s="79">
        <f t="shared" si="9"/>
        <v>43093</v>
      </c>
      <c r="B21" s="80">
        <f t="shared" ca="1" si="15"/>
        <v>1002.4736</v>
      </c>
      <c r="C21" s="81">
        <f t="shared" si="10"/>
        <v>1000</v>
      </c>
      <c r="D21" s="82">
        <f ca="1">IF(A21&lt;$B$1,VLOOKUP(A21,[1]DI!$A$4:$B$15000,2,FALSE),0)</f>
        <v>0</v>
      </c>
      <c r="E21" s="81">
        <f t="shared" ca="1" si="19"/>
        <v>0</v>
      </c>
      <c r="F21" s="83">
        <f t="shared" si="3"/>
        <v>1.1679999999999999</v>
      </c>
      <c r="G21" s="84">
        <f t="shared" ca="1" si="23"/>
        <v>1</v>
      </c>
      <c r="H21" s="81">
        <f ca="1">TRUNC(PRODUCT(G$10:G20),15)</f>
        <v>1.0024736001590699</v>
      </c>
      <c r="I21" s="81">
        <f t="shared" si="20"/>
        <v>1</v>
      </c>
      <c r="J21" s="81">
        <f t="shared" ca="1" si="21"/>
        <v>1.0024736000000001</v>
      </c>
      <c r="K21" s="81">
        <f t="shared" ca="1" si="4"/>
        <v>2.4735999999999998</v>
      </c>
      <c r="L21" s="85">
        <f>IF(VLOOKUP(A21,$U$12:$AD$125,8)=VLOOKUP(A20,$U$12:$AD$125,8),0,VLOOKUP(A21,U$12:$AD$125,8))</f>
        <v>0</v>
      </c>
      <c r="M21" s="86">
        <f>IF(L21&gt;0,VLOOKUP(L21,T$12:$AC$125,7),0)</f>
        <v>0</v>
      </c>
      <c r="N21" s="81">
        <f t="shared" si="11"/>
        <v>0</v>
      </c>
      <c r="O21" s="81">
        <f t="shared" ca="1" si="5"/>
        <v>2.4735999999999998</v>
      </c>
      <c r="P21" s="87" t="str">
        <f t="shared" si="12"/>
        <v>J=</v>
      </c>
      <c r="Q21" s="88">
        <f t="shared" si="13"/>
        <v>44676</v>
      </c>
      <c r="R21" s="7"/>
      <c r="S21" s="8"/>
      <c r="T21" s="153">
        <f t="shared" si="22"/>
        <v>9</v>
      </c>
      <c r="U21" s="154">
        <f t="shared" si="16"/>
        <v>46136</v>
      </c>
      <c r="V21" s="160">
        <f t="shared" si="29"/>
        <v>499.95</v>
      </c>
      <c r="W21" s="157">
        <f t="shared" si="24"/>
        <v>124</v>
      </c>
      <c r="X21" s="156">
        <f t="shared" si="25"/>
        <v>0</v>
      </c>
      <c r="Y21" s="160">
        <f t="shared" si="26"/>
        <v>124.98800000000001</v>
      </c>
      <c r="Z21" s="158">
        <v>0.2</v>
      </c>
      <c r="AA21" s="157">
        <v>0</v>
      </c>
      <c r="AB21" s="153">
        <f t="shared" si="27"/>
        <v>9</v>
      </c>
      <c r="AC21" s="159" t="s">
        <v>38</v>
      </c>
      <c r="AD21" s="154">
        <f t="shared" si="28"/>
        <v>46321</v>
      </c>
      <c r="AE21" s="7"/>
      <c r="AF21" s="65">
        <f t="shared" ca="1" si="14"/>
        <v>44861</v>
      </c>
      <c r="AG21" s="9">
        <f t="shared" ca="1" si="6"/>
        <v>1399.4631471499999</v>
      </c>
      <c r="AH21" s="9">
        <f t="shared" ca="1" si="6"/>
        <v>1298.9771699999999</v>
      </c>
      <c r="AI21" s="4">
        <f t="shared" ca="1" si="6"/>
        <v>0.13650000000000001</v>
      </c>
      <c r="AJ21" s="10">
        <f t="shared" ca="1" si="6"/>
        <v>5.0788000000000005E-4</v>
      </c>
      <c r="AK21" s="4">
        <f t="shared" ca="1" si="6"/>
        <v>1.1679999999999999</v>
      </c>
      <c r="AL21" s="65">
        <f t="shared" ca="1" si="7"/>
        <v>44861</v>
      </c>
      <c r="AM21" s="10">
        <f t="shared" ca="1" si="8"/>
        <v>1.0773577700000001</v>
      </c>
      <c r="AN21" s="9">
        <f t="shared" ca="1" si="8"/>
        <v>100.48597715</v>
      </c>
      <c r="AO21" s="7">
        <f t="shared" ca="1" si="8"/>
        <v>0</v>
      </c>
      <c r="AP21" s="11">
        <f t="shared" ca="1" si="8"/>
        <v>0</v>
      </c>
      <c r="AQ21" s="9">
        <f t="shared" ca="1" si="8"/>
        <v>0</v>
      </c>
      <c r="AR21" s="8" t="str">
        <f t="shared" ca="1" si="8"/>
        <v>J=</v>
      </c>
      <c r="AS21" s="65">
        <f t="shared" ca="1" si="8"/>
        <v>44858</v>
      </c>
      <c r="AT21" s="12"/>
      <c r="AU21" s="171" t="s">
        <v>58</v>
      </c>
      <c r="AV21" s="179">
        <v>1037337</v>
      </c>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row>
    <row r="22" spans="1:203" ht="14.25" x14ac:dyDescent="0.2">
      <c r="A22" s="79">
        <f t="shared" si="9"/>
        <v>43094</v>
      </c>
      <c r="B22" s="80">
        <f t="shared" ca="1" si="15"/>
        <v>1002.4736</v>
      </c>
      <c r="C22" s="81">
        <f t="shared" si="10"/>
        <v>1000</v>
      </c>
      <c r="D22" s="82">
        <f ca="1">IF(A22&lt;$B$1,VLOOKUP(A22,[1]DI!$A$4:$B$15000,2,FALSE),0)</f>
        <v>0</v>
      </c>
      <c r="E22" s="81">
        <f t="shared" ca="1" si="19"/>
        <v>0</v>
      </c>
      <c r="F22" s="83">
        <f t="shared" si="3"/>
        <v>1.1679999999999999</v>
      </c>
      <c r="G22" s="84">
        <f t="shared" ca="1" si="23"/>
        <v>1</v>
      </c>
      <c r="H22" s="81">
        <f ca="1">TRUNC(PRODUCT(G$10:G21),15)</f>
        <v>1.0024736001590699</v>
      </c>
      <c r="I22" s="81">
        <f t="shared" si="20"/>
        <v>1</v>
      </c>
      <c r="J22" s="81">
        <f t="shared" ca="1" si="21"/>
        <v>1.0024736000000001</v>
      </c>
      <c r="K22" s="81">
        <f t="shared" ca="1" si="4"/>
        <v>2.4735999999999998</v>
      </c>
      <c r="L22" s="85">
        <f>IF(VLOOKUP(A22,$U$12:$AD$125,8)=VLOOKUP(A21,$U$12:$AD$125,8),0,VLOOKUP(A22,U$12:$AD$125,8))</f>
        <v>0</v>
      </c>
      <c r="M22" s="86">
        <f>IF(L22&gt;0,VLOOKUP(L22,T$12:$AC$125,7),0)</f>
        <v>0</v>
      </c>
      <c r="N22" s="81">
        <f t="shared" si="11"/>
        <v>0</v>
      </c>
      <c r="O22" s="81">
        <f t="shared" ca="1" si="5"/>
        <v>2.4735999999999998</v>
      </c>
      <c r="P22" s="87" t="str">
        <f t="shared" si="12"/>
        <v>J=</v>
      </c>
      <c r="Q22" s="88">
        <f t="shared" si="13"/>
        <v>44676</v>
      </c>
      <c r="R22" s="3"/>
      <c r="S22" s="15"/>
      <c r="T22" s="153">
        <f t="shared" si="22"/>
        <v>10</v>
      </c>
      <c r="U22" s="154">
        <f t="shared" si="16"/>
        <v>46321</v>
      </c>
      <c r="V22" s="160">
        <f t="shared" si="29"/>
        <v>499.95</v>
      </c>
      <c r="W22" s="157">
        <f t="shared" si="24"/>
        <v>127</v>
      </c>
      <c r="X22" s="156">
        <f t="shared" si="25"/>
        <v>0</v>
      </c>
      <c r="Y22" s="160">
        <f t="shared" si="26"/>
        <v>0</v>
      </c>
      <c r="Z22" s="158">
        <v>0</v>
      </c>
      <c r="AA22" s="157">
        <v>0</v>
      </c>
      <c r="AB22" s="153">
        <f t="shared" si="27"/>
        <v>10</v>
      </c>
      <c r="AC22" s="159" t="s">
        <v>92</v>
      </c>
      <c r="AD22" s="154">
        <f t="shared" si="28"/>
        <v>46503</v>
      </c>
      <c r="AE22" s="16"/>
      <c r="AF22" s="65">
        <f t="shared" ca="1" si="14"/>
        <v>44862</v>
      </c>
      <c r="AG22" s="9">
        <f t="shared" ca="1" si="6"/>
        <v>1400.2933234599998</v>
      </c>
      <c r="AH22" s="9">
        <f t="shared" ca="1" si="6"/>
        <v>1298.9771699999999</v>
      </c>
      <c r="AI22" s="4">
        <f t="shared" ca="1" si="6"/>
        <v>0.13650000000000001</v>
      </c>
      <c r="AJ22" s="10">
        <f t="shared" ca="1" si="6"/>
        <v>5.0788000000000005E-4</v>
      </c>
      <c r="AK22" s="4">
        <f t="shared" ca="1" si="6"/>
        <v>1.1679999999999999</v>
      </c>
      <c r="AL22" s="65">
        <f t="shared" ca="1" si="7"/>
        <v>44862</v>
      </c>
      <c r="AM22" s="10">
        <f t="shared" ca="1" si="8"/>
        <v>1.07799687</v>
      </c>
      <c r="AN22" s="9">
        <f t="shared" ca="1" si="8"/>
        <v>101.31615346</v>
      </c>
      <c r="AO22" s="7">
        <f t="shared" ca="1" si="8"/>
        <v>0</v>
      </c>
      <c r="AP22" s="11">
        <f t="shared" ca="1" si="8"/>
        <v>0</v>
      </c>
      <c r="AQ22" s="9">
        <f t="shared" ca="1" si="8"/>
        <v>0</v>
      </c>
      <c r="AR22" s="8" t="str">
        <f t="shared" ca="1" si="8"/>
        <v>J=</v>
      </c>
      <c r="AS22" s="65">
        <f t="shared" ca="1" si="8"/>
        <v>44858</v>
      </c>
      <c r="AT22" s="17"/>
      <c r="AU22" s="173" t="s">
        <v>59</v>
      </c>
      <c r="AV22" s="180">
        <f>(AV18*AV21)</f>
        <v>0</v>
      </c>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row>
    <row r="23" spans="1:203" ht="14.25" x14ac:dyDescent="0.2">
      <c r="A23" s="79">
        <f t="shared" si="9"/>
        <v>43095</v>
      </c>
      <c r="B23" s="80">
        <f t="shared" ca="1" si="15"/>
        <v>1002.4736</v>
      </c>
      <c r="C23" s="81">
        <f t="shared" si="10"/>
        <v>1000</v>
      </c>
      <c r="D23" s="82">
        <f ca="1">IF(A23&lt;$B$1,VLOOKUP(A23,[1]DI!$A$4:$B$15000,2,FALSE),0)</f>
        <v>6.8900000000000003E-2</v>
      </c>
      <c r="E23" s="81">
        <f t="shared" ca="1" si="19"/>
        <v>2.6444000000000001E-4</v>
      </c>
      <c r="F23" s="83">
        <f t="shared" si="3"/>
        <v>1.1679999999999999</v>
      </c>
      <c r="G23" s="84">
        <f t="shared" ca="1" si="23"/>
        <v>1.0003088659199999</v>
      </c>
      <c r="H23" s="81">
        <f ca="1">TRUNC(PRODUCT(G$10:G22),15)</f>
        <v>1.0024736001590699</v>
      </c>
      <c r="I23" s="81">
        <f t="shared" si="20"/>
        <v>1</v>
      </c>
      <c r="J23" s="81">
        <f t="shared" ca="1" si="21"/>
        <v>1.0024736000000001</v>
      </c>
      <c r="K23" s="81">
        <f t="shared" ca="1" si="4"/>
        <v>2.4735999999999998</v>
      </c>
      <c r="L23" s="85">
        <f>IF(VLOOKUP(A23,$U$12:$AD$125,8)=VLOOKUP(A22,$U$12:$AD$125,8),0,VLOOKUP(A23,U$12:$AD$125,8))</f>
        <v>0</v>
      </c>
      <c r="M23" s="86">
        <f>IF(L23&gt;0,VLOOKUP(L23,T$12:$AC$125,7),0)</f>
        <v>0</v>
      </c>
      <c r="N23" s="81">
        <f t="shared" si="11"/>
        <v>0</v>
      </c>
      <c r="O23" s="81">
        <f t="shared" ca="1" si="5"/>
        <v>2.4735999999999998</v>
      </c>
      <c r="P23" s="87" t="str">
        <f t="shared" si="12"/>
        <v>J=</v>
      </c>
      <c r="Q23" s="88">
        <f t="shared" si="13"/>
        <v>44676</v>
      </c>
      <c r="R23" s="7"/>
      <c r="S23" s="8"/>
      <c r="T23" s="153">
        <f t="shared" si="22"/>
        <v>11</v>
      </c>
      <c r="U23" s="154">
        <f t="shared" si="16"/>
        <v>46503</v>
      </c>
      <c r="V23" s="160">
        <f t="shared" si="29"/>
        <v>374.96</v>
      </c>
      <c r="W23" s="157">
        <f t="shared" si="24"/>
        <v>123</v>
      </c>
      <c r="X23" s="156">
        <f t="shared" si="25"/>
        <v>0</v>
      </c>
      <c r="Y23" s="160">
        <f t="shared" si="26"/>
        <v>124.9875</v>
      </c>
      <c r="Z23" s="158">
        <v>0.25</v>
      </c>
      <c r="AA23" s="157">
        <v>0</v>
      </c>
      <c r="AB23" s="153">
        <f t="shared" si="27"/>
        <v>11</v>
      </c>
      <c r="AC23" s="159" t="s">
        <v>38</v>
      </c>
      <c r="AD23" s="154">
        <f t="shared" si="28"/>
        <v>46685</v>
      </c>
      <c r="AE23" s="7"/>
      <c r="AF23" s="65">
        <f t="shared" ca="1" si="14"/>
        <v>44863</v>
      </c>
      <c r="AG23" s="9">
        <f t="shared" ca="1" si="6"/>
        <v>1401.1239803899998</v>
      </c>
      <c r="AH23" s="9">
        <f t="shared" ca="1" si="6"/>
        <v>1298.9771699999999</v>
      </c>
      <c r="AI23" s="4">
        <f t="shared" ca="1" si="6"/>
        <v>0</v>
      </c>
      <c r="AJ23" s="10">
        <f t="shared" ca="1" si="6"/>
        <v>0</v>
      </c>
      <c r="AK23" s="4">
        <f t="shared" ca="1" si="6"/>
        <v>1.1679999999999999</v>
      </c>
      <c r="AL23" s="65">
        <f t="shared" ca="1" si="7"/>
        <v>44863</v>
      </c>
      <c r="AM23" s="10">
        <f t="shared" ca="1" si="8"/>
        <v>1.0786363400000001</v>
      </c>
      <c r="AN23" s="9">
        <f t="shared" ca="1" si="8"/>
        <v>102.14681039</v>
      </c>
      <c r="AO23" s="7">
        <f t="shared" ca="1" si="8"/>
        <v>0</v>
      </c>
      <c r="AP23" s="11">
        <f t="shared" ca="1" si="8"/>
        <v>0</v>
      </c>
      <c r="AQ23" s="9">
        <f t="shared" ca="1" si="8"/>
        <v>0</v>
      </c>
      <c r="AR23" s="8" t="str">
        <f t="shared" ca="1" si="8"/>
        <v>J=</v>
      </c>
      <c r="AS23" s="65">
        <f t="shared" ca="1" si="8"/>
        <v>44858</v>
      </c>
      <c r="AT23" s="12"/>
      <c r="AU23" s="171" t="s">
        <v>60</v>
      </c>
      <c r="AV23" s="181">
        <f ca="1">(AV20*AV21)</f>
        <v>310140080.59628999</v>
      </c>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row>
    <row r="24" spans="1:203" ht="14.25" x14ac:dyDescent="0.2">
      <c r="A24" s="79">
        <f t="shared" si="9"/>
        <v>43096</v>
      </c>
      <c r="B24" s="80">
        <f t="shared" ca="1" si="15"/>
        <v>1002.78322999</v>
      </c>
      <c r="C24" s="81">
        <f t="shared" si="10"/>
        <v>1000</v>
      </c>
      <c r="D24" s="82">
        <f ca="1">IF(A24&lt;$B$1,VLOOKUP(A24,[1]DI!$A$4:$B$15000,2,FALSE),0)</f>
        <v>6.8900000000000003E-2</v>
      </c>
      <c r="E24" s="81">
        <f t="shared" ca="1" si="19"/>
        <v>2.6444000000000001E-4</v>
      </c>
      <c r="F24" s="83">
        <f t="shared" si="3"/>
        <v>1.1679999999999999</v>
      </c>
      <c r="G24" s="84">
        <f t="shared" ca="1" si="23"/>
        <v>1.0003088659199999</v>
      </c>
      <c r="H24" s="81">
        <f ca="1">TRUNC(PRODUCT(G$10:G23),15)</f>
        <v>1.00278323008986</v>
      </c>
      <c r="I24" s="81">
        <f t="shared" si="20"/>
        <v>1</v>
      </c>
      <c r="J24" s="81">
        <f t="shared" ca="1" si="21"/>
        <v>1.0027832299999999</v>
      </c>
      <c r="K24" s="81">
        <f t="shared" ca="1" si="4"/>
        <v>2.7832299900000002</v>
      </c>
      <c r="L24" s="85">
        <f>IF(VLOOKUP(A24,$U$12:$AD$125,8)=VLOOKUP(A23,$U$12:$AD$125,8),0,VLOOKUP(A24,U$12:$AD$125,8))</f>
        <v>0</v>
      </c>
      <c r="M24" s="86">
        <f>IF(L24&gt;0,VLOOKUP(L24,T$12:$AC$125,7),0)</f>
        <v>0</v>
      </c>
      <c r="N24" s="81">
        <f t="shared" si="11"/>
        <v>0</v>
      </c>
      <c r="O24" s="81">
        <f t="shared" ca="1" si="5"/>
        <v>2.7832299900000002</v>
      </c>
      <c r="P24" s="87" t="str">
        <f t="shared" si="12"/>
        <v>J=</v>
      </c>
      <c r="Q24" s="88">
        <f t="shared" si="13"/>
        <v>44676</v>
      </c>
      <c r="R24" s="7"/>
      <c r="S24" s="8"/>
      <c r="T24" s="153">
        <f t="shared" si="22"/>
        <v>12</v>
      </c>
      <c r="U24" s="154">
        <f t="shared" si="16"/>
        <v>46685</v>
      </c>
      <c r="V24" s="160">
        <f>TRUNC((V23-Y24),2)</f>
        <v>374.96</v>
      </c>
      <c r="W24" s="157">
        <f t="shared" si="24"/>
        <v>127</v>
      </c>
      <c r="X24" s="156">
        <f t="shared" si="25"/>
        <v>0</v>
      </c>
      <c r="Y24" s="160">
        <f t="shared" si="26"/>
        <v>0</v>
      </c>
      <c r="Z24" s="158">
        <v>0</v>
      </c>
      <c r="AA24" s="157">
        <v>0</v>
      </c>
      <c r="AB24" s="153">
        <f t="shared" si="27"/>
        <v>12</v>
      </c>
      <c r="AC24" s="159" t="s">
        <v>92</v>
      </c>
      <c r="AD24" s="154">
        <f t="shared" si="28"/>
        <v>46867</v>
      </c>
      <c r="AE24" s="7"/>
      <c r="AF24" s="65">
        <f t="shared" ca="1" si="14"/>
        <v>44864</v>
      </c>
      <c r="AG24" s="9">
        <f t="shared" ca="1" si="6"/>
        <v>1401.1239803899998</v>
      </c>
      <c r="AH24" s="9">
        <f t="shared" ca="1" si="6"/>
        <v>1298.9771699999999</v>
      </c>
      <c r="AI24" s="4">
        <f t="shared" ca="1" si="6"/>
        <v>0</v>
      </c>
      <c r="AJ24" s="10">
        <f t="shared" ca="1" si="6"/>
        <v>0</v>
      </c>
      <c r="AK24" s="4">
        <f t="shared" ca="1" si="6"/>
        <v>1.1679999999999999</v>
      </c>
      <c r="AL24" s="65">
        <f t="shared" ca="1" si="7"/>
        <v>44864</v>
      </c>
      <c r="AM24" s="10">
        <f t="shared" ca="1" si="8"/>
        <v>1.0786363400000001</v>
      </c>
      <c r="AN24" s="9">
        <f t="shared" ca="1" si="8"/>
        <v>102.14681039</v>
      </c>
      <c r="AO24" s="7">
        <f t="shared" ca="1" si="8"/>
        <v>0</v>
      </c>
      <c r="AP24" s="11">
        <f t="shared" ca="1" si="8"/>
        <v>0</v>
      </c>
      <c r="AQ24" s="9">
        <f t="shared" ca="1" si="8"/>
        <v>0</v>
      </c>
      <c r="AR24" s="8" t="str">
        <f t="shared" ca="1" si="8"/>
        <v>J=</v>
      </c>
      <c r="AS24" s="65">
        <f t="shared" ca="1" si="8"/>
        <v>44858</v>
      </c>
      <c r="AT24" s="12"/>
      <c r="AU24" s="173" t="s">
        <v>61</v>
      </c>
      <c r="AV24" s="182">
        <f ca="1">(AV22+AV23)</f>
        <v>310140080.59628999</v>
      </c>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row>
    <row r="25" spans="1:203" ht="14.25" x14ac:dyDescent="0.2">
      <c r="A25" s="79">
        <f t="shared" si="9"/>
        <v>43097</v>
      </c>
      <c r="B25" s="80">
        <f t="shared" ca="1" si="15"/>
        <v>1003.0929599999999</v>
      </c>
      <c r="C25" s="81">
        <f t="shared" si="10"/>
        <v>1000</v>
      </c>
      <c r="D25" s="82">
        <f ca="1">IF(A25&lt;$B$1,VLOOKUP(A25,[1]DI!$A$4:$B$15000,2,FALSE),0)</f>
        <v>6.8900000000000003E-2</v>
      </c>
      <c r="E25" s="81">
        <f t="shared" ca="1" si="19"/>
        <v>2.6444000000000001E-4</v>
      </c>
      <c r="F25" s="83">
        <f t="shared" si="3"/>
        <v>1.1679999999999999</v>
      </c>
      <c r="G25" s="84">
        <f t="shared" ca="1" si="23"/>
        <v>1.0003088659199999</v>
      </c>
      <c r="H25" s="81">
        <f ca="1">TRUNC(PRODUCT(G$10:G24),15)</f>
        <v>1.0030929556547801</v>
      </c>
      <c r="I25" s="81">
        <f t="shared" si="20"/>
        <v>1</v>
      </c>
      <c r="J25" s="81">
        <f t="shared" ca="1" si="21"/>
        <v>1.00309296</v>
      </c>
      <c r="K25" s="81">
        <f t="shared" ca="1" si="4"/>
        <v>3.0929600000000002</v>
      </c>
      <c r="L25" s="85">
        <f>IF(VLOOKUP(A25,$U$12:$AD$125,8)=VLOOKUP(A24,$U$12:$AD$125,8),0,VLOOKUP(A25,U$12:$AD$125,8))</f>
        <v>0</v>
      </c>
      <c r="M25" s="86">
        <f>IF(L25&gt;0,VLOOKUP(L25,T$12:$AC$125,7),0)</f>
        <v>0</v>
      </c>
      <c r="N25" s="81">
        <f t="shared" si="11"/>
        <v>0</v>
      </c>
      <c r="O25" s="81">
        <f t="shared" ca="1" si="5"/>
        <v>3.0929600000000002</v>
      </c>
      <c r="P25" s="87" t="str">
        <f t="shared" si="12"/>
        <v>J=</v>
      </c>
      <c r="Q25" s="88">
        <f t="shared" si="13"/>
        <v>44676</v>
      </c>
      <c r="R25" s="7"/>
      <c r="S25" s="8"/>
      <c r="T25" s="153">
        <f t="shared" si="22"/>
        <v>13</v>
      </c>
      <c r="U25" s="154">
        <f t="shared" ref="U25:U28" si="30">Z48</f>
        <v>46867</v>
      </c>
      <c r="V25" s="160">
        <f t="shared" si="29"/>
        <v>249.98</v>
      </c>
      <c r="W25" s="157">
        <f t="shared" si="24"/>
        <v>124</v>
      </c>
      <c r="X25" s="156">
        <f t="shared" si="25"/>
        <v>0</v>
      </c>
      <c r="Y25" s="160">
        <f t="shared" si="26"/>
        <v>124.97416799999999</v>
      </c>
      <c r="Z25" s="158">
        <v>0.33329999999999999</v>
      </c>
      <c r="AA25" s="157">
        <v>0</v>
      </c>
      <c r="AB25" s="153">
        <f t="shared" si="27"/>
        <v>13</v>
      </c>
      <c r="AC25" s="159" t="s">
        <v>38</v>
      </c>
      <c r="AD25" s="154">
        <f t="shared" si="28"/>
        <v>47050</v>
      </c>
      <c r="AE25" s="7"/>
      <c r="AF25" s="65">
        <f t="shared" ca="1" si="14"/>
        <v>44865</v>
      </c>
      <c r="AG25" s="9">
        <f t="shared" ca="1" si="6"/>
        <v>1401.1239803899998</v>
      </c>
      <c r="AH25" s="9">
        <f t="shared" ca="1" si="6"/>
        <v>1298.9771699999999</v>
      </c>
      <c r="AI25" s="4">
        <f t="shared" ca="1" si="6"/>
        <v>0.13650000000000001</v>
      </c>
      <c r="AJ25" s="10">
        <f t="shared" ca="1" si="6"/>
        <v>5.0788000000000005E-4</v>
      </c>
      <c r="AK25" s="4">
        <f t="shared" ca="1" si="6"/>
        <v>1.1679999999999999</v>
      </c>
      <c r="AL25" s="65">
        <f t="shared" ca="1" si="7"/>
        <v>44865</v>
      </c>
      <c r="AM25" s="10">
        <f t="shared" ca="1" si="8"/>
        <v>1.0786363400000001</v>
      </c>
      <c r="AN25" s="9">
        <f t="shared" ca="1" si="8"/>
        <v>102.14681039</v>
      </c>
      <c r="AO25" s="7">
        <f t="shared" ca="1" si="8"/>
        <v>0</v>
      </c>
      <c r="AP25" s="11">
        <f t="shared" ca="1" si="8"/>
        <v>0</v>
      </c>
      <c r="AQ25" s="9">
        <f t="shared" ca="1" si="8"/>
        <v>0</v>
      </c>
      <c r="AR25" s="8" t="str">
        <f t="shared" ca="1" si="8"/>
        <v>J=</v>
      </c>
      <c r="AS25" s="65">
        <f t="shared" ca="1" si="8"/>
        <v>44858</v>
      </c>
      <c r="AT25" s="12"/>
      <c r="AU25" s="171" t="s">
        <v>94</v>
      </c>
      <c r="AV25" s="168">
        <f ca="1">VLOOKUP(AV$16+1,$A$10:$N$3625,3)</f>
        <v>1298.9771699999999</v>
      </c>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row>
    <row r="26" spans="1:203" x14ac:dyDescent="0.2">
      <c r="A26" s="79">
        <f t="shared" si="9"/>
        <v>43098</v>
      </c>
      <c r="B26" s="80">
        <f t="shared" ca="1" si="15"/>
        <v>1003.40278</v>
      </c>
      <c r="C26" s="81">
        <f t="shared" si="10"/>
        <v>1000</v>
      </c>
      <c r="D26" s="82">
        <f ca="1">IF(A26&lt;$B$1,VLOOKUP(A26,[1]DI!$A$4:$B$15000,2,FALSE),0)</f>
        <v>6.8900000000000003E-2</v>
      </c>
      <c r="E26" s="81">
        <f t="shared" ca="1" si="19"/>
        <v>2.6444000000000001E-4</v>
      </c>
      <c r="F26" s="83">
        <f t="shared" si="3"/>
        <v>1.1679999999999999</v>
      </c>
      <c r="G26" s="84">
        <f t="shared" ca="1" si="23"/>
        <v>1.0003088659199999</v>
      </c>
      <c r="H26" s="81">
        <f ca="1">TRUNC(PRODUCT(G$10:G25),15)</f>
        <v>1.00340277688338</v>
      </c>
      <c r="I26" s="81">
        <f t="shared" si="20"/>
        <v>1</v>
      </c>
      <c r="J26" s="81">
        <f t="shared" ca="1" si="21"/>
        <v>1.00340278</v>
      </c>
      <c r="K26" s="81">
        <f t="shared" ca="1" si="4"/>
        <v>3.4027799999999999</v>
      </c>
      <c r="L26" s="85">
        <f>IF(VLOOKUP(A26,$U$12:$AD$125,8)=VLOOKUP(A25,$U$12:$AD$125,8),0,VLOOKUP(A26,U$12:$AD$125,8))</f>
        <v>0</v>
      </c>
      <c r="M26" s="86">
        <f>IF(L26&gt;0,VLOOKUP(L26,T$12:$AC$125,7),0)</f>
        <v>0</v>
      </c>
      <c r="N26" s="81">
        <f t="shared" si="11"/>
        <v>0</v>
      </c>
      <c r="O26" s="81">
        <f t="shared" ca="1" si="5"/>
        <v>3.4027799999999999</v>
      </c>
      <c r="P26" s="87" t="str">
        <f t="shared" si="12"/>
        <v>J=</v>
      </c>
      <c r="Q26" s="88">
        <f t="shared" si="13"/>
        <v>44676</v>
      </c>
      <c r="R26" s="7"/>
      <c r="S26" s="8"/>
      <c r="T26" s="153">
        <f t="shared" si="22"/>
        <v>14</v>
      </c>
      <c r="U26" s="154">
        <f t="shared" si="30"/>
        <v>47050</v>
      </c>
      <c r="V26" s="160">
        <f t="shared" si="29"/>
        <v>249.98</v>
      </c>
      <c r="W26" s="157">
        <f t="shared" si="24"/>
        <v>127</v>
      </c>
      <c r="X26" s="156">
        <f t="shared" si="25"/>
        <v>0</v>
      </c>
      <c r="Y26" s="160">
        <f t="shared" si="26"/>
        <v>0</v>
      </c>
      <c r="Z26" s="158">
        <v>0</v>
      </c>
      <c r="AA26" s="157">
        <v>0</v>
      </c>
      <c r="AB26" s="153">
        <f t="shared" si="27"/>
        <v>14</v>
      </c>
      <c r="AC26" s="159" t="s">
        <v>92</v>
      </c>
      <c r="AD26" s="154">
        <f t="shared" si="28"/>
        <v>47232</v>
      </c>
      <c r="AE26" s="7"/>
      <c r="AF26" s="65">
        <f t="shared" ca="1" si="14"/>
        <v>44866</v>
      </c>
      <c r="AG26" s="9">
        <f t="shared" ref="AG26:AK39" ca="1" si="31">VLOOKUP($AF26,$A$10:$Q$3625,(AG$1)+1)</f>
        <v>1401.95513093</v>
      </c>
      <c r="AH26" s="9">
        <f t="shared" ca="1" si="31"/>
        <v>1298.9771699999999</v>
      </c>
      <c r="AI26" s="4">
        <f t="shared" ca="1" si="31"/>
        <v>0.13650000000000001</v>
      </c>
      <c r="AJ26" s="10">
        <f t="shared" ca="1" si="31"/>
        <v>5.0788000000000005E-4</v>
      </c>
      <c r="AK26" s="4">
        <f t="shared" ca="1" si="31"/>
        <v>1.1679999999999999</v>
      </c>
      <c r="AL26" s="65">
        <f t="shared" ca="1" si="7"/>
        <v>44866</v>
      </c>
      <c r="AM26" s="10">
        <f t="shared" ref="AM26:AS39" ca="1" si="32">VLOOKUP($AF26,$A$10:$Q$3625,(AM$1)+1)</f>
        <v>1.0792761900000001</v>
      </c>
      <c r="AN26" s="9">
        <f t="shared" ca="1" si="32"/>
        <v>102.97796092999999</v>
      </c>
      <c r="AO26" s="7">
        <f t="shared" ca="1" si="32"/>
        <v>0</v>
      </c>
      <c r="AP26" s="11">
        <f t="shared" ca="1" si="32"/>
        <v>0</v>
      </c>
      <c r="AQ26" s="9">
        <f t="shared" ca="1" si="32"/>
        <v>0</v>
      </c>
      <c r="AR26" s="8" t="str">
        <f t="shared" ca="1" si="32"/>
        <v>J=</v>
      </c>
      <c r="AS26" s="65">
        <f t="shared" ca="1" si="32"/>
        <v>44858</v>
      </c>
      <c r="AT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row>
    <row r="27" spans="1:203" x14ac:dyDescent="0.2">
      <c r="A27" s="79">
        <f t="shared" si="9"/>
        <v>43099</v>
      </c>
      <c r="B27" s="80">
        <f t="shared" ca="1" si="15"/>
        <v>1003.7126899899999</v>
      </c>
      <c r="C27" s="81">
        <f t="shared" si="10"/>
        <v>1000</v>
      </c>
      <c r="D27" s="82">
        <f ca="1">IF(A27&lt;$B$1,VLOOKUP(A27,[1]DI!$A$4:$B$15000,2,FALSE),0)</f>
        <v>0</v>
      </c>
      <c r="E27" s="81">
        <f t="shared" ca="1" si="19"/>
        <v>0</v>
      </c>
      <c r="F27" s="83">
        <f t="shared" si="3"/>
        <v>1.1679999999999999</v>
      </c>
      <c r="G27" s="84">
        <f t="shared" ca="1" si="23"/>
        <v>1</v>
      </c>
      <c r="H27" s="81">
        <f ca="1">TRUNC(PRODUCT(G$10:G26),15)</f>
        <v>1.0037126938051899</v>
      </c>
      <c r="I27" s="81">
        <f t="shared" si="20"/>
        <v>1</v>
      </c>
      <c r="J27" s="81">
        <f t="shared" ca="1" si="21"/>
        <v>1.00371269</v>
      </c>
      <c r="K27" s="81">
        <f t="shared" ca="1" si="4"/>
        <v>3.7126899899999999</v>
      </c>
      <c r="L27" s="85">
        <f>IF(VLOOKUP(A27,$U$12:$AD$125,8)=VLOOKUP(A26,$U$12:$AD$125,8),0,VLOOKUP(A27,U$12:$AD$125,8))</f>
        <v>0</v>
      </c>
      <c r="M27" s="86">
        <f>IF(L27&gt;0,VLOOKUP(L27,T$12:$AC$125,7),0)</f>
        <v>0</v>
      </c>
      <c r="N27" s="81">
        <f t="shared" si="11"/>
        <v>0</v>
      </c>
      <c r="O27" s="81">
        <f t="shared" ca="1" si="5"/>
        <v>3.7126899899999999</v>
      </c>
      <c r="P27" s="87" t="str">
        <f t="shared" si="12"/>
        <v>J=</v>
      </c>
      <c r="Q27" s="88">
        <f t="shared" si="13"/>
        <v>44676</v>
      </c>
      <c r="R27" s="7"/>
      <c r="S27" s="8"/>
      <c r="T27" s="153">
        <f t="shared" si="22"/>
        <v>15</v>
      </c>
      <c r="U27" s="154">
        <f t="shared" si="30"/>
        <v>47232</v>
      </c>
      <c r="V27" s="160">
        <f t="shared" si="29"/>
        <v>124.99</v>
      </c>
      <c r="W27" s="157">
        <f t="shared" si="24"/>
        <v>123</v>
      </c>
      <c r="X27" s="156">
        <f t="shared" si="25"/>
        <v>0</v>
      </c>
      <c r="Y27" s="160">
        <f t="shared" si="26"/>
        <v>124.99</v>
      </c>
      <c r="Z27" s="158">
        <v>0.5</v>
      </c>
      <c r="AA27" s="157">
        <v>0</v>
      </c>
      <c r="AB27" s="153">
        <f t="shared" si="27"/>
        <v>15</v>
      </c>
      <c r="AC27" s="159" t="s">
        <v>38</v>
      </c>
      <c r="AD27" s="154">
        <f t="shared" si="28"/>
        <v>47415</v>
      </c>
      <c r="AE27" s="7"/>
      <c r="AF27" s="65">
        <f t="shared" ca="1" si="14"/>
        <v>44867</v>
      </c>
      <c r="AG27" s="9">
        <f t="shared" ca="1" si="31"/>
        <v>1402.7867750799999</v>
      </c>
      <c r="AH27" s="9">
        <f t="shared" ca="1" si="31"/>
        <v>1298.9771699999999</v>
      </c>
      <c r="AI27" s="4">
        <f t="shared" ca="1" si="31"/>
        <v>0</v>
      </c>
      <c r="AJ27" s="10">
        <f t="shared" ca="1" si="31"/>
        <v>0</v>
      </c>
      <c r="AK27" s="4">
        <f t="shared" ca="1" si="31"/>
        <v>1.1679999999999999</v>
      </c>
      <c r="AL27" s="65">
        <f t="shared" ca="1" si="7"/>
        <v>44867</v>
      </c>
      <c r="AM27" s="10">
        <f t="shared" ca="1" si="32"/>
        <v>1.07991642</v>
      </c>
      <c r="AN27" s="9">
        <f t="shared" ca="1" si="32"/>
        <v>103.80960508</v>
      </c>
      <c r="AO27" s="7">
        <f t="shared" ca="1" si="32"/>
        <v>0</v>
      </c>
      <c r="AP27" s="11">
        <f t="shared" ca="1" si="32"/>
        <v>0</v>
      </c>
      <c r="AQ27" s="9">
        <f t="shared" ca="1" si="32"/>
        <v>0</v>
      </c>
      <c r="AR27" s="8" t="str">
        <f t="shared" ca="1" si="32"/>
        <v>J=</v>
      </c>
      <c r="AS27" s="65">
        <f t="shared" ca="1" si="32"/>
        <v>44858</v>
      </c>
      <c r="AT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row>
    <row r="28" spans="1:203" x14ac:dyDescent="0.2">
      <c r="A28" s="79">
        <f t="shared" si="9"/>
        <v>43100</v>
      </c>
      <c r="B28" s="80">
        <f t="shared" ca="1" si="15"/>
        <v>1003.7126899899999</v>
      </c>
      <c r="C28" s="81">
        <f t="shared" si="10"/>
        <v>1000</v>
      </c>
      <c r="D28" s="82">
        <f ca="1">IF(A28&lt;$B$1,VLOOKUP(A28,[1]DI!$A$4:$B$15000,2,FALSE),0)</f>
        <v>0</v>
      </c>
      <c r="E28" s="81">
        <f t="shared" ca="1" si="19"/>
        <v>0</v>
      </c>
      <c r="F28" s="83">
        <f t="shared" si="3"/>
        <v>1.1679999999999999</v>
      </c>
      <c r="G28" s="84">
        <f t="shared" ca="1" si="23"/>
        <v>1</v>
      </c>
      <c r="H28" s="81">
        <f ca="1">TRUNC(PRODUCT(G$10:G27),15)</f>
        <v>1.0037126938051899</v>
      </c>
      <c r="I28" s="81">
        <f t="shared" si="20"/>
        <v>1</v>
      </c>
      <c r="J28" s="81">
        <f t="shared" ca="1" si="21"/>
        <v>1.00371269</v>
      </c>
      <c r="K28" s="81">
        <f t="shared" ca="1" si="4"/>
        <v>3.7126899899999999</v>
      </c>
      <c r="L28" s="85">
        <f>IF(VLOOKUP(A28,$U$12:$AD$125,8)=VLOOKUP(A27,$U$12:$AD$125,8),0,VLOOKUP(A28,U$12:$AD$125,8))</f>
        <v>0</v>
      </c>
      <c r="M28" s="86">
        <f>IF(L28&gt;0,VLOOKUP(L28,T$12:$AC$125,7),0)</f>
        <v>0</v>
      </c>
      <c r="N28" s="81">
        <f t="shared" si="11"/>
        <v>0</v>
      </c>
      <c r="O28" s="81">
        <f t="shared" ca="1" si="5"/>
        <v>3.7126899899999999</v>
      </c>
      <c r="P28" s="87" t="str">
        <f t="shared" si="12"/>
        <v>J=</v>
      </c>
      <c r="Q28" s="88">
        <f t="shared" si="13"/>
        <v>44676</v>
      </c>
      <c r="R28" s="7"/>
      <c r="S28" s="8"/>
      <c r="T28" s="153">
        <f t="shared" si="22"/>
        <v>16</v>
      </c>
      <c r="U28" s="154">
        <f t="shared" si="30"/>
        <v>47415</v>
      </c>
      <c r="V28" s="160">
        <f t="shared" si="29"/>
        <v>124.99</v>
      </c>
      <c r="W28" s="157">
        <f t="shared" si="24"/>
        <v>128</v>
      </c>
      <c r="X28" s="156">
        <f t="shared" si="25"/>
        <v>0</v>
      </c>
      <c r="Y28" s="160">
        <f t="shared" si="26"/>
        <v>0</v>
      </c>
      <c r="Z28" s="158">
        <v>0</v>
      </c>
      <c r="AA28" s="157">
        <v>0</v>
      </c>
      <c r="AB28" s="153">
        <f t="shared" si="27"/>
        <v>16</v>
      </c>
      <c r="AC28" s="159" t="s">
        <v>92</v>
      </c>
      <c r="AD28" s="154">
        <f t="shared" si="28"/>
        <v>47597</v>
      </c>
      <c r="AE28" s="7"/>
      <c r="AF28" s="65">
        <f t="shared" ca="1" si="14"/>
        <v>44868</v>
      </c>
      <c r="AG28" s="9">
        <f t="shared" ca="1" si="31"/>
        <v>1402.7867750799999</v>
      </c>
      <c r="AH28" s="9">
        <f t="shared" ca="1" si="31"/>
        <v>1298.9771699999999</v>
      </c>
      <c r="AI28" s="4">
        <f t="shared" ca="1" si="31"/>
        <v>0.13650000000000001</v>
      </c>
      <c r="AJ28" s="10">
        <f t="shared" ca="1" si="31"/>
        <v>5.0788000000000005E-4</v>
      </c>
      <c r="AK28" s="4">
        <f t="shared" ca="1" si="31"/>
        <v>1.1679999999999999</v>
      </c>
      <c r="AL28" s="65">
        <f t="shared" ca="1" si="7"/>
        <v>44868</v>
      </c>
      <c r="AM28" s="10">
        <f t="shared" ca="1" si="32"/>
        <v>1.07991642</v>
      </c>
      <c r="AN28" s="9">
        <f t="shared" ca="1" si="32"/>
        <v>103.80960508</v>
      </c>
      <c r="AO28" s="7">
        <f t="shared" ca="1" si="32"/>
        <v>0</v>
      </c>
      <c r="AP28" s="11">
        <f t="shared" ca="1" si="32"/>
        <v>0</v>
      </c>
      <c r="AQ28" s="9">
        <f t="shared" ca="1" si="32"/>
        <v>0</v>
      </c>
      <c r="AR28" s="8" t="str">
        <f t="shared" ca="1" si="32"/>
        <v>J=</v>
      </c>
      <c r="AS28" s="65">
        <f t="shared" ca="1" si="32"/>
        <v>44858</v>
      </c>
      <c r="AT28" s="12"/>
      <c r="AU28" s="70" t="s">
        <v>62</v>
      </c>
      <c r="AV28" s="69"/>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row>
    <row r="29" spans="1:203" x14ac:dyDescent="0.2">
      <c r="A29" s="79">
        <f t="shared" si="9"/>
        <v>43101</v>
      </c>
      <c r="B29" s="80">
        <f t="shared" ca="1" si="15"/>
        <v>1003.7126899899999</v>
      </c>
      <c r="C29" s="81">
        <f t="shared" si="10"/>
        <v>1000</v>
      </c>
      <c r="D29" s="82">
        <f ca="1">IF(A29&lt;$B$1,VLOOKUP(A29,[1]DI!$A$4:$B$15000,2,FALSE),0)</f>
        <v>0</v>
      </c>
      <c r="E29" s="81">
        <f t="shared" ca="1" si="19"/>
        <v>0</v>
      </c>
      <c r="F29" s="83">
        <f t="shared" si="3"/>
        <v>1.1679999999999999</v>
      </c>
      <c r="G29" s="84">
        <f t="shared" ca="1" si="23"/>
        <v>1</v>
      </c>
      <c r="H29" s="81">
        <f ca="1">TRUNC(PRODUCT(G$10:G28),15)</f>
        <v>1.0037126938051899</v>
      </c>
      <c r="I29" s="81">
        <f t="shared" si="20"/>
        <v>1</v>
      </c>
      <c r="J29" s="81">
        <f t="shared" ca="1" si="21"/>
        <v>1.00371269</v>
      </c>
      <c r="K29" s="81">
        <f t="shared" ca="1" si="4"/>
        <v>3.7126899899999999</v>
      </c>
      <c r="L29" s="85">
        <f>IF(VLOOKUP(A29,$U$12:$AD$125,8)=VLOOKUP(A28,$U$12:$AD$125,8),0,VLOOKUP(A29,U$12:$AD$125,8))</f>
        <v>0</v>
      </c>
      <c r="M29" s="86">
        <f>IF(L29&gt;0,VLOOKUP(L29,T$12:$AC$125,7),0)</f>
        <v>0</v>
      </c>
      <c r="N29" s="81">
        <f t="shared" si="11"/>
        <v>0</v>
      </c>
      <c r="O29" s="81">
        <f t="shared" ca="1" si="5"/>
        <v>3.7126899899999999</v>
      </c>
      <c r="P29" s="87" t="str">
        <f t="shared" si="12"/>
        <v>J=</v>
      </c>
      <c r="Q29" s="88">
        <f t="shared" si="13"/>
        <v>44676</v>
      </c>
      <c r="R29" s="7"/>
      <c r="S29" s="8"/>
      <c r="T29" s="153">
        <f t="shared" si="22"/>
        <v>17</v>
      </c>
      <c r="U29" s="154">
        <f t="shared" ref="U29" si="33">Z52</f>
        <v>47597</v>
      </c>
      <c r="V29" s="160">
        <f t="shared" ref="V29" si="34">TRUNC((V28-Y29),2)</f>
        <v>0</v>
      </c>
      <c r="W29" s="157">
        <f t="shared" ref="W29" si="35">NETWORKDAYS(U28,U29,T$35:T$186)-1</f>
        <v>130</v>
      </c>
      <c r="X29" s="156">
        <f t="shared" ref="X29" si="36">ROUND((ROUND(((1+X$11)^(W29/252)),9)-1)*V28,2)</f>
        <v>0</v>
      </c>
      <c r="Y29" s="160">
        <f t="shared" ref="Y29" si="37">(V28*Z29)</f>
        <v>124.99</v>
      </c>
      <c r="Z29" s="158">
        <v>1</v>
      </c>
      <c r="AA29" s="157">
        <v>0</v>
      </c>
      <c r="AB29" s="153">
        <f t="shared" ref="AB29" si="38">T29</f>
        <v>17</v>
      </c>
      <c r="AC29" s="159"/>
      <c r="AD29" s="154"/>
      <c r="AE29" s="7"/>
      <c r="AF29" s="65">
        <f t="shared" ca="1" si="14"/>
        <v>44869</v>
      </c>
      <c r="AG29" s="9">
        <f t="shared" ca="1" si="31"/>
        <v>1403.6189128499998</v>
      </c>
      <c r="AH29" s="9">
        <f t="shared" ca="1" si="31"/>
        <v>1298.9771699999999</v>
      </c>
      <c r="AI29" s="4">
        <f t="shared" ca="1" si="31"/>
        <v>0.13650000000000001</v>
      </c>
      <c r="AJ29" s="10">
        <f t="shared" ca="1" si="31"/>
        <v>5.0788000000000005E-4</v>
      </c>
      <c r="AK29" s="4">
        <f t="shared" ca="1" si="31"/>
        <v>1.1679999999999999</v>
      </c>
      <c r="AL29" s="65">
        <f t="shared" ca="1" si="7"/>
        <v>44869</v>
      </c>
      <c r="AM29" s="10">
        <f t="shared" ca="1" si="32"/>
        <v>1.08055703</v>
      </c>
      <c r="AN29" s="9">
        <f t="shared" ca="1" si="32"/>
        <v>104.64174285</v>
      </c>
      <c r="AO29" s="7">
        <f t="shared" ca="1" si="32"/>
        <v>0</v>
      </c>
      <c r="AP29" s="11">
        <f t="shared" ca="1" si="32"/>
        <v>0</v>
      </c>
      <c r="AQ29" s="9">
        <f t="shared" ca="1" si="32"/>
        <v>0</v>
      </c>
      <c r="AR29" s="8" t="str">
        <f t="shared" ca="1" si="32"/>
        <v>J=</v>
      </c>
      <c r="AS29" s="65">
        <f t="shared" ca="1" si="32"/>
        <v>44858</v>
      </c>
      <c r="AT29" s="12"/>
      <c r="AU29" s="1" t="s">
        <v>48</v>
      </c>
      <c r="AV29" s="71" t="s">
        <v>49</v>
      </c>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row>
    <row r="30" spans="1:203" x14ac:dyDescent="0.2">
      <c r="A30" s="79">
        <f t="shared" si="9"/>
        <v>43102</v>
      </c>
      <c r="B30" s="80">
        <f t="shared" ca="1" si="15"/>
        <v>1003.7126899899999</v>
      </c>
      <c r="C30" s="81">
        <f t="shared" si="10"/>
        <v>1000</v>
      </c>
      <c r="D30" s="82">
        <f ca="1">IF(A30&lt;$B$1,VLOOKUP(A30,[1]DI!$A$4:$B$15000,2,FALSE),0)</f>
        <v>6.8900000000000003E-2</v>
      </c>
      <c r="E30" s="81">
        <f t="shared" ca="1" si="19"/>
        <v>2.6444000000000001E-4</v>
      </c>
      <c r="F30" s="83">
        <f t="shared" si="3"/>
        <v>1.1679999999999999</v>
      </c>
      <c r="G30" s="84">
        <f t="shared" ca="1" si="23"/>
        <v>1.0003088659199999</v>
      </c>
      <c r="H30" s="81">
        <f ca="1">TRUNC(PRODUCT(G$10:G29),15)</f>
        <v>1.0037126938051899</v>
      </c>
      <c r="I30" s="81">
        <f t="shared" si="20"/>
        <v>1</v>
      </c>
      <c r="J30" s="81">
        <f t="shared" ca="1" si="21"/>
        <v>1.00371269</v>
      </c>
      <c r="K30" s="81">
        <f t="shared" ca="1" si="4"/>
        <v>3.7126899899999999</v>
      </c>
      <c r="L30" s="85">
        <f>IF(VLOOKUP(A30,$U$12:$AD$125,8)=VLOOKUP(A29,$U$12:$AD$125,8),0,VLOOKUP(A30,U$12:$AD$125,8))</f>
        <v>0</v>
      </c>
      <c r="M30" s="86">
        <f>IF(L30&gt;0,VLOOKUP(L30,T$12:$AC$125,7),0)</f>
        <v>0</v>
      </c>
      <c r="N30" s="81">
        <f t="shared" si="11"/>
        <v>0</v>
      </c>
      <c r="O30" s="81">
        <f t="shared" ca="1" si="5"/>
        <v>3.7126899899999999</v>
      </c>
      <c r="P30" s="87" t="str">
        <f t="shared" si="12"/>
        <v>J=</v>
      </c>
      <c r="Q30" s="88">
        <f t="shared" si="13"/>
        <v>44676</v>
      </c>
      <c r="R30" s="7"/>
      <c r="S30" s="8"/>
      <c r="T30" s="153"/>
      <c r="U30" s="154"/>
      <c r="V30" s="160"/>
      <c r="W30" s="157"/>
      <c r="X30" s="156"/>
      <c r="Y30" s="156"/>
      <c r="Z30" s="158"/>
      <c r="AA30" s="157"/>
      <c r="AB30" s="153"/>
      <c r="AC30" s="159"/>
      <c r="AD30" s="161"/>
      <c r="AE30" s="7"/>
      <c r="AF30" s="65">
        <f t="shared" ca="1" si="14"/>
        <v>44870</v>
      </c>
      <c r="AG30" s="9">
        <f t="shared" ca="1" si="31"/>
        <v>1404.45154422</v>
      </c>
      <c r="AH30" s="9">
        <f t="shared" ca="1" si="31"/>
        <v>1298.9771699999999</v>
      </c>
      <c r="AI30" s="4">
        <f t="shared" ca="1" si="31"/>
        <v>0</v>
      </c>
      <c r="AJ30" s="10">
        <f t="shared" ca="1" si="31"/>
        <v>0</v>
      </c>
      <c r="AK30" s="4">
        <f t="shared" ca="1" si="31"/>
        <v>1.1679999999999999</v>
      </c>
      <c r="AL30" s="65">
        <f t="shared" ca="1" si="7"/>
        <v>44870</v>
      </c>
      <c r="AM30" s="10">
        <f t="shared" ca="1" si="32"/>
        <v>1.08119802</v>
      </c>
      <c r="AN30" s="9">
        <f t="shared" ca="1" si="32"/>
        <v>105.47437422</v>
      </c>
      <c r="AO30" s="7">
        <f t="shared" ca="1" si="32"/>
        <v>0</v>
      </c>
      <c r="AP30" s="11">
        <f t="shared" ca="1" si="32"/>
        <v>0</v>
      </c>
      <c r="AQ30" s="9">
        <f t="shared" ca="1" si="32"/>
        <v>0</v>
      </c>
      <c r="AR30" s="8" t="str">
        <f t="shared" ca="1" si="32"/>
        <v>J=</v>
      </c>
      <c r="AS30" s="65">
        <f t="shared" ca="1" si="32"/>
        <v>44858</v>
      </c>
      <c r="AT30" s="12"/>
      <c r="AU30" s="74" t="s">
        <v>52</v>
      </c>
      <c r="AV30" s="75" t="str">
        <f>AV11</f>
        <v>ODEBRECHT S.A.</v>
      </c>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row>
    <row r="31" spans="1:203" x14ac:dyDescent="0.2">
      <c r="A31" s="79">
        <f t="shared" si="9"/>
        <v>43103</v>
      </c>
      <c r="B31" s="80">
        <f t="shared" ca="1" si="15"/>
        <v>1004.02271</v>
      </c>
      <c r="C31" s="81">
        <f t="shared" si="10"/>
        <v>1000</v>
      </c>
      <c r="D31" s="82">
        <f ca="1">IF(A31&lt;$B$1,VLOOKUP(A31,[1]DI!$A$4:$B$15000,2,FALSE),0)</f>
        <v>6.8900000000000003E-2</v>
      </c>
      <c r="E31" s="81">
        <f t="shared" ca="1" si="19"/>
        <v>2.6444000000000001E-4</v>
      </c>
      <c r="F31" s="83">
        <f t="shared" si="3"/>
        <v>1.1679999999999999</v>
      </c>
      <c r="G31" s="84">
        <f t="shared" ca="1" si="23"/>
        <v>1.0003088659199999</v>
      </c>
      <c r="H31" s="81">
        <f ca="1">TRUNC(PRODUCT(G$10:G30),15)</f>
        <v>1.00402270644978</v>
      </c>
      <c r="I31" s="81">
        <f t="shared" si="20"/>
        <v>1</v>
      </c>
      <c r="J31" s="81">
        <f t="shared" ca="1" si="21"/>
        <v>1.0040227100000001</v>
      </c>
      <c r="K31" s="81">
        <f t="shared" ca="1" si="4"/>
        <v>4.02271</v>
      </c>
      <c r="L31" s="85">
        <f>IF(VLOOKUP(A31,$U$12:$AD$125,8)=VLOOKUP(A30,$U$12:$AD$125,8),0,VLOOKUP(A31,U$12:$AD$125,8))</f>
        <v>0</v>
      </c>
      <c r="M31" s="86">
        <f>IF(L31&gt;0,VLOOKUP(L31,T$12:$AC$125,7),0)</f>
        <v>0</v>
      </c>
      <c r="N31" s="81">
        <f t="shared" si="11"/>
        <v>0</v>
      </c>
      <c r="O31" s="81">
        <f t="shared" ca="1" si="5"/>
        <v>4.02271</v>
      </c>
      <c r="P31" s="87" t="str">
        <f t="shared" si="12"/>
        <v>J=</v>
      </c>
      <c r="Q31" s="88">
        <f t="shared" si="13"/>
        <v>44676</v>
      </c>
      <c r="R31" s="7"/>
      <c r="S31" s="8"/>
      <c r="T31" s="153"/>
      <c r="U31" s="154"/>
      <c r="V31" s="160"/>
      <c r="W31" s="157"/>
      <c r="X31" s="156"/>
      <c r="Y31" s="156"/>
      <c r="Z31" s="158"/>
      <c r="AA31" s="157"/>
      <c r="AB31" s="153"/>
      <c r="AC31" s="159"/>
      <c r="AD31" s="161"/>
      <c r="AE31" s="7"/>
      <c r="AF31" s="65">
        <f t="shared" ca="1" si="14"/>
        <v>44871</v>
      </c>
      <c r="AG31" s="9">
        <f t="shared" ca="1" si="31"/>
        <v>1404.45154422</v>
      </c>
      <c r="AH31" s="9">
        <f t="shared" ca="1" si="31"/>
        <v>1298.9771699999999</v>
      </c>
      <c r="AI31" s="4">
        <f t="shared" ca="1" si="31"/>
        <v>0</v>
      </c>
      <c r="AJ31" s="10">
        <f t="shared" ca="1" si="31"/>
        <v>0</v>
      </c>
      <c r="AK31" s="4">
        <f t="shared" ca="1" si="31"/>
        <v>1.1679999999999999</v>
      </c>
      <c r="AL31" s="65">
        <f t="shared" ca="1" si="7"/>
        <v>44871</v>
      </c>
      <c r="AM31" s="10">
        <f t="shared" ca="1" si="32"/>
        <v>1.08119802</v>
      </c>
      <c r="AN31" s="9">
        <f t="shared" ca="1" si="32"/>
        <v>105.47437422</v>
      </c>
      <c r="AO31" s="7">
        <f t="shared" ca="1" si="32"/>
        <v>0</v>
      </c>
      <c r="AP31" s="11">
        <f t="shared" ca="1" si="32"/>
        <v>0</v>
      </c>
      <c r="AQ31" s="9">
        <f t="shared" ca="1" si="32"/>
        <v>0</v>
      </c>
      <c r="AR31" s="8" t="str">
        <f t="shared" ca="1" si="32"/>
        <v>J=</v>
      </c>
      <c r="AS31" s="65">
        <f t="shared" ca="1" si="32"/>
        <v>44858</v>
      </c>
      <c r="AT31" s="12"/>
      <c r="AU31" s="12" t="s">
        <v>53</v>
      </c>
      <c r="AV31" s="22" t="str">
        <f>AV12</f>
        <v>1ª</v>
      </c>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row>
    <row r="32" spans="1:203" x14ac:dyDescent="0.2">
      <c r="A32" s="79">
        <f t="shared" si="9"/>
        <v>43104</v>
      </c>
      <c r="B32" s="80">
        <f t="shared" ca="1" si="15"/>
        <v>1004.33280999</v>
      </c>
      <c r="C32" s="81">
        <f t="shared" si="10"/>
        <v>1000</v>
      </c>
      <c r="D32" s="82">
        <f ca="1">IF(A32&lt;$B$1,VLOOKUP(A32,[1]DI!$A$4:$B$15000,2,FALSE),0)</f>
        <v>6.8900000000000003E-2</v>
      </c>
      <c r="E32" s="81">
        <f t="shared" ca="1" si="19"/>
        <v>2.6444000000000001E-4</v>
      </c>
      <c r="F32" s="83">
        <f t="shared" si="3"/>
        <v>1.1679999999999999</v>
      </c>
      <c r="G32" s="84">
        <f t="shared" ca="1" si="23"/>
        <v>1.0003088659199999</v>
      </c>
      <c r="H32" s="81">
        <f ca="1">TRUNC(PRODUCT(G$10:G31),15)</f>
        <v>1.0043328148467101</v>
      </c>
      <c r="I32" s="81">
        <f t="shared" si="20"/>
        <v>1</v>
      </c>
      <c r="J32" s="81">
        <f t="shared" ca="1" si="21"/>
        <v>1.00433281</v>
      </c>
      <c r="K32" s="81">
        <f t="shared" ca="1" si="4"/>
        <v>4.3328099900000003</v>
      </c>
      <c r="L32" s="85">
        <f>IF(VLOOKUP(A32,$U$12:$AD$125,8)=VLOOKUP(A31,$U$12:$AD$125,8),0,VLOOKUP(A32,U$12:$AD$125,8))</f>
        <v>0</v>
      </c>
      <c r="M32" s="86">
        <f>IF(L32&gt;0,VLOOKUP(L32,T$12:$AC$125,7),0)</f>
        <v>0</v>
      </c>
      <c r="N32" s="81">
        <f t="shared" si="11"/>
        <v>0</v>
      </c>
      <c r="O32" s="81">
        <f t="shared" ca="1" si="5"/>
        <v>4.3328099900000003</v>
      </c>
      <c r="P32" s="87" t="str">
        <f t="shared" si="12"/>
        <v>J=</v>
      </c>
      <c r="Q32" s="88">
        <f t="shared" si="13"/>
        <v>44676</v>
      </c>
      <c r="R32" s="7"/>
      <c r="S32" s="8"/>
      <c r="T32" s="153"/>
      <c r="U32" s="154"/>
      <c r="V32" s="160"/>
      <c r="W32" s="157"/>
      <c r="X32" s="156"/>
      <c r="Y32" s="156"/>
      <c r="Z32" s="158"/>
      <c r="AA32" s="157"/>
      <c r="AB32" s="153"/>
      <c r="AC32" s="159"/>
      <c r="AD32" s="161"/>
      <c r="AE32" s="7"/>
      <c r="AF32" s="65">
        <f t="shared" ca="1" si="14"/>
        <v>44872</v>
      </c>
      <c r="AG32" s="9">
        <f t="shared" ca="1" si="31"/>
        <v>1404.45154422</v>
      </c>
      <c r="AH32" s="9">
        <f t="shared" ca="1" si="31"/>
        <v>1298.9771699999999</v>
      </c>
      <c r="AI32" s="4">
        <f t="shared" ca="1" si="31"/>
        <v>0.13650000000000001</v>
      </c>
      <c r="AJ32" s="10">
        <f t="shared" ca="1" si="31"/>
        <v>5.0788000000000005E-4</v>
      </c>
      <c r="AK32" s="4">
        <f t="shared" ca="1" si="31"/>
        <v>1.1679999999999999</v>
      </c>
      <c r="AL32" s="65">
        <f t="shared" ca="1" si="7"/>
        <v>44872</v>
      </c>
      <c r="AM32" s="10">
        <f t="shared" ca="1" si="32"/>
        <v>1.08119802</v>
      </c>
      <c r="AN32" s="9">
        <f t="shared" ca="1" si="32"/>
        <v>105.47437422</v>
      </c>
      <c r="AO32" s="7">
        <f t="shared" ca="1" si="32"/>
        <v>0</v>
      </c>
      <c r="AP32" s="11">
        <f t="shared" ca="1" si="32"/>
        <v>0</v>
      </c>
      <c r="AQ32" s="9">
        <f t="shared" ca="1" si="32"/>
        <v>0</v>
      </c>
      <c r="AR32" s="8" t="str">
        <f t="shared" ca="1" si="32"/>
        <v>J=</v>
      </c>
      <c r="AS32" s="65">
        <f t="shared" ca="1" si="32"/>
        <v>44858</v>
      </c>
      <c r="AT32" s="12"/>
      <c r="AU32" s="74" t="s">
        <v>54</v>
      </c>
      <c r="AV32" s="22" t="str">
        <f>AV13</f>
        <v>2ª</v>
      </c>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row>
    <row r="33" spans="1:200" x14ac:dyDescent="0.2">
      <c r="A33" s="79">
        <f t="shared" si="9"/>
        <v>43105</v>
      </c>
      <c r="B33" s="80">
        <f t="shared" ca="1" si="15"/>
        <v>1004.64302</v>
      </c>
      <c r="C33" s="81">
        <f t="shared" si="10"/>
        <v>1000</v>
      </c>
      <c r="D33" s="82">
        <f ca="1">IF(A33&lt;$B$1,VLOOKUP(A33,[1]DI!$A$4:$B$15000,2,FALSE),0)</f>
        <v>6.8900000000000003E-2</v>
      </c>
      <c r="E33" s="81">
        <f t="shared" ca="1" si="19"/>
        <v>2.6444000000000001E-4</v>
      </c>
      <c r="F33" s="83">
        <f t="shared" si="3"/>
        <v>1.1679999999999999</v>
      </c>
      <c r="G33" s="84">
        <f t="shared" ca="1" si="23"/>
        <v>1.0003088659199999</v>
      </c>
      <c r="H33" s="81">
        <f ca="1">TRUNC(PRODUCT(G$10:G32),15)</f>
        <v>1.00464301902555</v>
      </c>
      <c r="I33" s="81">
        <f t="shared" si="20"/>
        <v>1</v>
      </c>
      <c r="J33" s="81">
        <f t="shared" ca="1" si="21"/>
        <v>1.0046430200000001</v>
      </c>
      <c r="K33" s="81">
        <f t="shared" ca="1" si="4"/>
        <v>4.6430199999999999</v>
      </c>
      <c r="L33" s="85">
        <f>IF(VLOOKUP(A33,$U$12:$AD$125,8)=VLOOKUP(A32,$U$12:$AD$125,8),0,VLOOKUP(A33,U$12:$AD$125,8))</f>
        <v>0</v>
      </c>
      <c r="M33" s="86">
        <f>IF(L33&gt;0,VLOOKUP(L33,T$12:$AC$125,7),0)</f>
        <v>0</v>
      </c>
      <c r="N33" s="81">
        <f t="shared" si="11"/>
        <v>0</v>
      </c>
      <c r="O33" s="81">
        <f t="shared" ca="1" si="5"/>
        <v>4.6430199999999999</v>
      </c>
      <c r="P33" s="87" t="str">
        <f t="shared" si="12"/>
        <v>J=</v>
      </c>
      <c r="Q33" s="88">
        <f t="shared" si="13"/>
        <v>44676</v>
      </c>
      <c r="R33" s="7"/>
      <c r="S33" s="8"/>
      <c r="T33" s="33"/>
      <c r="U33" s="34"/>
      <c r="V33" s="28"/>
      <c r="W33" s="7"/>
      <c r="X33" s="28"/>
      <c r="Y33" s="28"/>
      <c r="Z33" s="36"/>
      <c r="AA33" s="7"/>
      <c r="AB33" s="33"/>
      <c r="AC33" s="35"/>
      <c r="AD33" s="34"/>
      <c r="AE33" s="7"/>
      <c r="AF33" s="65">
        <f t="shared" ca="1" si="14"/>
        <v>44873</v>
      </c>
      <c r="AG33" s="9">
        <f t="shared" ca="1" si="31"/>
        <v>1405.2846692099999</v>
      </c>
      <c r="AH33" s="9">
        <f t="shared" ca="1" si="31"/>
        <v>1298.9771699999999</v>
      </c>
      <c r="AI33" s="4">
        <f t="shared" ca="1" si="31"/>
        <v>0.13650000000000001</v>
      </c>
      <c r="AJ33" s="10">
        <f t="shared" ca="1" si="31"/>
        <v>5.0788000000000005E-4</v>
      </c>
      <c r="AK33" s="4">
        <f t="shared" ca="1" si="31"/>
        <v>1.1679999999999999</v>
      </c>
      <c r="AL33" s="65">
        <f t="shared" ca="1" si="7"/>
        <v>44873</v>
      </c>
      <c r="AM33" s="10">
        <f t="shared" ca="1" si="32"/>
        <v>1.0818393900000001</v>
      </c>
      <c r="AN33" s="9">
        <f t="shared" ca="1" si="32"/>
        <v>106.30749921</v>
      </c>
      <c r="AO33" s="7">
        <f t="shared" ca="1" si="32"/>
        <v>0</v>
      </c>
      <c r="AP33" s="11">
        <f t="shared" ca="1" si="32"/>
        <v>0</v>
      </c>
      <c r="AQ33" s="9">
        <f t="shared" ca="1" si="32"/>
        <v>0</v>
      </c>
      <c r="AR33" s="8" t="str">
        <f t="shared" ca="1" si="32"/>
        <v>J=</v>
      </c>
      <c r="AS33" s="65">
        <f t="shared" ca="1" si="32"/>
        <v>44858</v>
      </c>
      <c r="AT33" s="12"/>
      <c r="AU33" s="12" t="s">
        <v>55</v>
      </c>
      <c r="AV33" s="72" t="str">
        <f>B6</f>
        <v>ODCT21</v>
      </c>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row>
    <row r="34" spans="1:200" x14ac:dyDescent="0.2">
      <c r="A34" s="79">
        <f t="shared" si="9"/>
        <v>43106</v>
      </c>
      <c r="B34" s="80">
        <f t="shared" ca="1" si="15"/>
        <v>1004.95332</v>
      </c>
      <c r="C34" s="81">
        <f t="shared" si="10"/>
        <v>1000</v>
      </c>
      <c r="D34" s="82">
        <f ca="1">IF(A34&lt;$B$1,VLOOKUP(A34,[1]DI!$A$4:$B$15000,2,FALSE),0)</f>
        <v>0</v>
      </c>
      <c r="E34" s="81">
        <f t="shared" ca="1" si="19"/>
        <v>0</v>
      </c>
      <c r="F34" s="83">
        <f t="shared" si="3"/>
        <v>1.1679999999999999</v>
      </c>
      <c r="G34" s="84">
        <f t="shared" ca="1" si="23"/>
        <v>1</v>
      </c>
      <c r="H34" s="81">
        <f ca="1">TRUNC(PRODUCT(G$10:G33),15)</f>
        <v>1.0049533190158899</v>
      </c>
      <c r="I34" s="81">
        <f t="shared" si="20"/>
        <v>1</v>
      </c>
      <c r="J34" s="81">
        <f t="shared" ca="1" si="21"/>
        <v>1.00495332</v>
      </c>
      <c r="K34" s="81">
        <f t="shared" ca="1" si="4"/>
        <v>4.9533199999999997</v>
      </c>
      <c r="L34" s="85">
        <f>IF(VLOOKUP(A34,$U$12:$AD$125,8)=VLOOKUP(A33,$U$12:$AD$125,8),0,VLOOKUP(A34,U$12:$AD$125,8))</f>
        <v>0</v>
      </c>
      <c r="M34" s="86">
        <f>IF(L34&gt;0,VLOOKUP(L34,T$12:$AC$125,7),0)</f>
        <v>0</v>
      </c>
      <c r="N34" s="81">
        <f t="shared" si="11"/>
        <v>0</v>
      </c>
      <c r="O34" s="81">
        <f t="shared" ca="1" si="5"/>
        <v>4.9533199999999997</v>
      </c>
      <c r="P34" s="87" t="str">
        <f t="shared" si="12"/>
        <v>J=</v>
      </c>
      <c r="Q34" s="88">
        <f t="shared" si="13"/>
        <v>44676</v>
      </c>
      <c r="R34" s="7"/>
      <c r="S34" s="8"/>
      <c r="T34" s="162" t="s">
        <v>66</v>
      </c>
      <c r="U34" s="163"/>
      <c r="V34" s="28"/>
      <c r="W34" s="7"/>
      <c r="X34" s="164" t="s">
        <v>67</v>
      </c>
      <c r="Y34" s="164" t="s">
        <v>68</v>
      </c>
      <c r="Z34" s="164" t="s">
        <v>69</v>
      </c>
      <c r="AA34" s="7"/>
      <c r="AB34" s="33"/>
      <c r="AC34" s="35"/>
      <c r="AD34" s="34"/>
      <c r="AE34" s="7"/>
      <c r="AF34" s="65">
        <f t="shared" ca="1" si="14"/>
        <v>44874</v>
      </c>
      <c r="AG34" s="9">
        <f t="shared" ca="1" si="31"/>
        <v>1406.1182878099999</v>
      </c>
      <c r="AH34" s="9">
        <f t="shared" ca="1" si="31"/>
        <v>1298.9771699999999</v>
      </c>
      <c r="AI34" s="4">
        <f t="shared" ca="1" si="31"/>
        <v>0.13650000000000001</v>
      </c>
      <c r="AJ34" s="10">
        <f t="shared" ca="1" si="31"/>
        <v>5.0788000000000005E-4</v>
      </c>
      <c r="AK34" s="4">
        <f t="shared" ca="1" si="31"/>
        <v>1.1679999999999999</v>
      </c>
      <c r="AL34" s="65">
        <f t="shared" ca="1" si="7"/>
        <v>44874</v>
      </c>
      <c r="AM34" s="10">
        <f t="shared" ca="1" si="32"/>
        <v>1.0824811400000001</v>
      </c>
      <c r="AN34" s="9">
        <f t="shared" ca="1" si="32"/>
        <v>107.14111781</v>
      </c>
      <c r="AO34" s="7">
        <f t="shared" ca="1" si="32"/>
        <v>0</v>
      </c>
      <c r="AP34" s="11">
        <f t="shared" ca="1" si="32"/>
        <v>0</v>
      </c>
      <c r="AQ34" s="9">
        <f t="shared" ca="1" si="32"/>
        <v>0</v>
      </c>
      <c r="AR34" s="8" t="str">
        <f t="shared" ca="1" si="32"/>
        <v>J=</v>
      </c>
      <c r="AS34" s="65">
        <f t="shared" ca="1" si="32"/>
        <v>44858</v>
      </c>
      <c r="AT34" s="12"/>
      <c r="AU34" s="74" t="s">
        <v>40</v>
      </c>
      <c r="AV34" s="78">
        <v>44824</v>
      </c>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row>
    <row r="35" spans="1:200" x14ac:dyDescent="0.2">
      <c r="A35" s="79">
        <f t="shared" si="9"/>
        <v>43107</v>
      </c>
      <c r="B35" s="80">
        <f t="shared" ca="1" si="15"/>
        <v>1004.95332</v>
      </c>
      <c r="C35" s="81">
        <f t="shared" si="10"/>
        <v>1000</v>
      </c>
      <c r="D35" s="82">
        <f ca="1">IF(A35&lt;$B$1,VLOOKUP(A35,[1]DI!$A$4:$B$15000,2,FALSE),0)</f>
        <v>0</v>
      </c>
      <c r="E35" s="81">
        <f t="shared" ca="1" si="19"/>
        <v>0</v>
      </c>
      <c r="F35" s="83">
        <f t="shared" si="3"/>
        <v>1.1679999999999999</v>
      </c>
      <c r="G35" s="84">
        <f t="shared" ca="1" si="23"/>
        <v>1</v>
      </c>
      <c r="H35" s="81">
        <f ca="1">TRUNC(PRODUCT(G$10:G34),15)</f>
        <v>1.0049533190158899</v>
      </c>
      <c r="I35" s="81">
        <f t="shared" si="20"/>
        <v>1</v>
      </c>
      <c r="J35" s="81">
        <f t="shared" ca="1" si="21"/>
        <v>1.00495332</v>
      </c>
      <c r="K35" s="81">
        <f t="shared" ca="1" si="4"/>
        <v>4.9533199999999997</v>
      </c>
      <c r="L35" s="85">
        <f>IF(VLOOKUP(A35,$U$12:$AD$125,8)=VLOOKUP(A34,$U$12:$AD$125,8),0,VLOOKUP(A35,U$12:$AD$125,8))</f>
        <v>0</v>
      </c>
      <c r="M35" s="86">
        <f>IF(L35&gt;0,VLOOKUP(L35,T$12:$AC$125,7),0)</f>
        <v>0</v>
      </c>
      <c r="N35" s="81">
        <f t="shared" si="11"/>
        <v>0</v>
      </c>
      <c r="O35" s="81">
        <f t="shared" ca="1" si="5"/>
        <v>4.9533199999999997</v>
      </c>
      <c r="P35" s="87" t="str">
        <f t="shared" si="12"/>
        <v>J=</v>
      </c>
      <c r="Q35" s="88">
        <f t="shared" si="13"/>
        <v>44676</v>
      </c>
      <c r="R35" s="7"/>
      <c r="S35" s="8"/>
      <c r="T35" s="154">
        <f>[2]Plan1!$A194</f>
        <v>42736</v>
      </c>
      <c r="U35" s="165" t="str">
        <f>[2]Plan1!$C194</f>
        <v>Confraternização Universal</v>
      </c>
      <c r="V35" s="28"/>
      <c r="W35" s="7"/>
      <c r="X35" s="152">
        <f>A8</f>
        <v>43082</v>
      </c>
      <c r="Y35" s="152">
        <f t="shared" ref="Y35:Y36" si="39">(X35-1)</f>
        <v>43081</v>
      </c>
      <c r="Z35" s="152">
        <f t="shared" ref="Z35:Z36" si="40">WORKDAY(Y35,1,T$35:T$419)</f>
        <v>43082</v>
      </c>
      <c r="AA35" s="7"/>
      <c r="AB35" s="33"/>
      <c r="AC35" s="35"/>
      <c r="AD35" s="34"/>
      <c r="AE35" s="7"/>
      <c r="AF35" s="65">
        <f t="shared" ca="1" si="14"/>
        <v>44875</v>
      </c>
      <c r="AG35" s="9">
        <f t="shared" ca="1" si="31"/>
        <v>1406.9524130099999</v>
      </c>
      <c r="AH35" s="9">
        <f t="shared" ca="1" si="31"/>
        <v>1298.9771699999999</v>
      </c>
      <c r="AI35" s="4">
        <f t="shared" ca="1" si="31"/>
        <v>0.13650000000000001</v>
      </c>
      <c r="AJ35" s="10">
        <f t="shared" ca="1" si="31"/>
        <v>5.0788000000000005E-4</v>
      </c>
      <c r="AK35" s="4">
        <f t="shared" ca="1" si="31"/>
        <v>1.1679999999999999</v>
      </c>
      <c r="AL35" s="65">
        <f t="shared" ca="1" si="7"/>
        <v>44875</v>
      </c>
      <c r="AM35" s="10">
        <f t="shared" ca="1" si="32"/>
        <v>1.0831232799999999</v>
      </c>
      <c r="AN35" s="9">
        <f t="shared" ca="1" si="32"/>
        <v>107.97524301</v>
      </c>
      <c r="AO35" s="7">
        <f t="shared" ca="1" si="32"/>
        <v>0</v>
      </c>
      <c r="AP35" s="11">
        <f t="shared" ca="1" si="32"/>
        <v>0</v>
      </c>
      <c r="AQ35" s="9">
        <f t="shared" ca="1" si="32"/>
        <v>0</v>
      </c>
      <c r="AR35" s="8" t="str">
        <f t="shared" ca="1" si="32"/>
        <v>J=</v>
      </c>
      <c r="AS35" s="65">
        <f t="shared" ca="1" si="32"/>
        <v>44858</v>
      </c>
      <c r="AT35" s="12"/>
      <c r="AU35" s="12" t="s">
        <v>51</v>
      </c>
      <c r="AV35" s="22" t="s">
        <v>63</v>
      </c>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row>
    <row r="36" spans="1:200" x14ac:dyDescent="0.2">
      <c r="A36" s="79">
        <f t="shared" si="9"/>
        <v>43108</v>
      </c>
      <c r="B36" s="80">
        <f t="shared" ca="1" si="15"/>
        <v>1004.95332</v>
      </c>
      <c r="C36" s="81">
        <f t="shared" si="10"/>
        <v>1000</v>
      </c>
      <c r="D36" s="82">
        <f ca="1">IF(A36&lt;$B$1,VLOOKUP(A36,[1]DI!$A$4:$B$15000,2,FALSE),0)</f>
        <v>6.8900000000000003E-2</v>
      </c>
      <c r="E36" s="81">
        <f t="shared" ca="1" si="19"/>
        <v>2.6444000000000001E-4</v>
      </c>
      <c r="F36" s="83">
        <f t="shared" si="3"/>
        <v>1.1679999999999999</v>
      </c>
      <c r="G36" s="84">
        <f t="shared" ca="1" si="23"/>
        <v>1.0003088659199999</v>
      </c>
      <c r="H36" s="81">
        <f ca="1">TRUNC(PRODUCT(G$10:G35),15)</f>
        <v>1.0049533190158899</v>
      </c>
      <c r="I36" s="81">
        <f t="shared" si="20"/>
        <v>1</v>
      </c>
      <c r="J36" s="81">
        <f t="shared" ca="1" si="21"/>
        <v>1.00495332</v>
      </c>
      <c r="K36" s="81">
        <f t="shared" ca="1" si="4"/>
        <v>4.9533199999999997</v>
      </c>
      <c r="L36" s="85">
        <f>IF(VLOOKUP(A36,$U$12:$AD$125,8)=VLOOKUP(A35,$U$12:$AD$125,8),0,VLOOKUP(A36,U$12:$AD$125,8))</f>
        <v>0</v>
      </c>
      <c r="M36" s="86">
        <f>IF(L36&gt;0,VLOOKUP(L36,T$12:$AC$125,7),0)</f>
        <v>0</v>
      </c>
      <c r="N36" s="81">
        <f t="shared" si="11"/>
        <v>0</v>
      </c>
      <c r="O36" s="81">
        <f t="shared" ca="1" si="5"/>
        <v>4.9533199999999997</v>
      </c>
      <c r="P36" s="87" t="str">
        <f t="shared" si="12"/>
        <v>J=</v>
      </c>
      <c r="Q36" s="88">
        <f t="shared" si="13"/>
        <v>44676</v>
      </c>
      <c r="R36" s="7"/>
      <c r="S36" s="8"/>
      <c r="T36" s="154">
        <f>[2]Plan1!$A195</f>
        <v>42793</v>
      </c>
      <c r="U36" s="165" t="str">
        <f>[2]Plan1!$C195</f>
        <v>Carnaval</v>
      </c>
      <c r="V36" s="28"/>
      <c r="W36" s="7"/>
      <c r="X36" s="152">
        <v>44675</v>
      </c>
      <c r="Y36" s="152">
        <f t="shared" si="39"/>
        <v>44674</v>
      </c>
      <c r="Z36" s="152">
        <f t="shared" si="40"/>
        <v>44676</v>
      </c>
      <c r="AA36" s="7"/>
      <c r="AB36" s="33"/>
      <c r="AC36" s="35"/>
      <c r="AD36" s="34"/>
      <c r="AE36" s="7"/>
      <c r="AF36" s="65">
        <f t="shared" ca="1" si="14"/>
        <v>44876</v>
      </c>
      <c r="AG36" s="9">
        <f t="shared" ca="1" si="31"/>
        <v>1407.7870188299999</v>
      </c>
      <c r="AH36" s="9">
        <f t="shared" ca="1" si="31"/>
        <v>1298.9771699999999</v>
      </c>
      <c r="AI36" s="4">
        <f t="shared" ca="1" si="31"/>
        <v>0.13650000000000001</v>
      </c>
      <c r="AJ36" s="10">
        <f t="shared" ca="1" si="31"/>
        <v>5.0788000000000005E-4</v>
      </c>
      <c r="AK36" s="4">
        <f t="shared" ca="1" si="31"/>
        <v>1.1679999999999999</v>
      </c>
      <c r="AL36" s="65">
        <f t="shared" ca="1" si="7"/>
        <v>44876</v>
      </c>
      <c r="AM36" s="10">
        <f t="shared" ca="1" si="32"/>
        <v>1.08376579</v>
      </c>
      <c r="AN36" s="9">
        <f t="shared" ca="1" si="32"/>
        <v>108.80984883000001</v>
      </c>
      <c r="AO36" s="7">
        <f t="shared" ca="1" si="32"/>
        <v>0</v>
      </c>
      <c r="AP36" s="11">
        <f t="shared" ca="1" si="32"/>
        <v>0</v>
      </c>
      <c r="AQ36" s="9">
        <f t="shared" ca="1" si="32"/>
        <v>0</v>
      </c>
      <c r="AR36" s="8" t="str">
        <f t="shared" ca="1" si="32"/>
        <v>J=</v>
      </c>
      <c r="AS36" s="65">
        <f t="shared" ca="1" si="32"/>
        <v>44858</v>
      </c>
      <c r="AT36" s="12"/>
      <c r="AU36" s="74" t="s">
        <v>57</v>
      </c>
      <c r="AV36" s="76">
        <f ca="1">VLOOKUP(AV$34,$A$10:$N$3625,3)</f>
        <v>1298.9771699999999</v>
      </c>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row>
    <row r="37" spans="1:200" x14ac:dyDescent="0.2">
      <c r="A37" s="79">
        <f t="shared" si="9"/>
        <v>43109</v>
      </c>
      <c r="B37" s="80">
        <f t="shared" ca="1" si="15"/>
        <v>1005.2637099900001</v>
      </c>
      <c r="C37" s="81">
        <f t="shared" si="10"/>
        <v>1000</v>
      </c>
      <c r="D37" s="82">
        <f ca="1">IF(A37&lt;$B$1,VLOOKUP(A37,[1]DI!$A$4:$B$15000,2,FALSE),0)</f>
        <v>6.8900000000000003E-2</v>
      </c>
      <c r="E37" s="81">
        <f t="shared" ca="1" si="19"/>
        <v>2.6444000000000001E-4</v>
      </c>
      <c r="F37" s="83">
        <f t="shared" si="3"/>
        <v>1.1679999999999999</v>
      </c>
      <c r="G37" s="84">
        <f t="shared" ca="1" si="23"/>
        <v>1.0003088659199999</v>
      </c>
      <c r="H37" s="81">
        <f ca="1">TRUNC(PRODUCT(G$10:G36),15)</f>
        <v>1.00526371484733</v>
      </c>
      <c r="I37" s="81">
        <f t="shared" si="20"/>
        <v>1</v>
      </c>
      <c r="J37" s="81">
        <f t="shared" ca="1" si="21"/>
        <v>1.0052637099999999</v>
      </c>
      <c r="K37" s="81">
        <f t="shared" ca="1" si="4"/>
        <v>5.2637099899999997</v>
      </c>
      <c r="L37" s="85">
        <f>IF(VLOOKUP(A37,$U$12:$AD$125,8)=VLOOKUP(A36,$U$12:$AD$125,8),0,VLOOKUP(A37,U$12:$AD$125,8))</f>
        <v>0</v>
      </c>
      <c r="M37" s="86">
        <f>IF(L37&gt;0,VLOOKUP(L37,T$12:$AC$125,7),0)</f>
        <v>0</v>
      </c>
      <c r="N37" s="81">
        <f t="shared" si="11"/>
        <v>0</v>
      </c>
      <c r="O37" s="81">
        <f t="shared" ca="1" si="5"/>
        <v>5.2637099899999997</v>
      </c>
      <c r="P37" s="87" t="str">
        <f t="shared" si="12"/>
        <v>J=</v>
      </c>
      <c r="Q37" s="88">
        <f t="shared" si="13"/>
        <v>44676</v>
      </c>
      <c r="R37" s="7"/>
      <c r="S37" s="7"/>
      <c r="T37" s="154">
        <f>[2]Plan1!$A196</f>
        <v>42794</v>
      </c>
      <c r="U37" s="165" t="str">
        <f>[2]Plan1!$C196</f>
        <v>Carnaval</v>
      </c>
      <c r="V37" s="28"/>
      <c r="W37" s="7"/>
      <c r="X37" s="152">
        <f>EDATE(X36,6)</f>
        <v>44858</v>
      </c>
      <c r="Y37" s="152">
        <f t="shared" ref="Y37" si="41">(X37-1)</f>
        <v>44857</v>
      </c>
      <c r="Z37" s="152">
        <f t="shared" ref="Z37" si="42">WORKDAY(Y37,1,T$35:T$419)</f>
        <v>44858</v>
      </c>
      <c r="AA37" s="7"/>
      <c r="AB37" s="33"/>
      <c r="AC37" s="35"/>
      <c r="AD37" s="34"/>
      <c r="AE37" s="7"/>
      <c r="AF37" s="65">
        <f t="shared" ca="1" si="14"/>
        <v>44877</v>
      </c>
      <c r="AG37" s="9">
        <f t="shared" ca="1" si="31"/>
        <v>1408.62211826</v>
      </c>
      <c r="AH37" s="9">
        <f t="shared" ca="1" si="31"/>
        <v>1298.9771699999999</v>
      </c>
      <c r="AI37" s="4">
        <f t="shared" ca="1" si="31"/>
        <v>0</v>
      </c>
      <c r="AJ37" s="10">
        <f t="shared" ca="1" si="31"/>
        <v>0</v>
      </c>
      <c r="AK37" s="4">
        <f t="shared" ca="1" si="31"/>
        <v>1.1679999999999999</v>
      </c>
      <c r="AL37" s="65">
        <f t="shared" ca="1" si="7"/>
        <v>44877</v>
      </c>
      <c r="AM37" s="10">
        <f t="shared" ca="1" si="32"/>
        <v>1.0844086799999999</v>
      </c>
      <c r="AN37" s="9">
        <f t="shared" ca="1" si="32"/>
        <v>109.64494826000001</v>
      </c>
      <c r="AO37" s="7">
        <f t="shared" ca="1" si="32"/>
        <v>0</v>
      </c>
      <c r="AP37" s="11">
        <f t="shared" ca="1" si="32"/>
        <v>0</v>
      </c>
      <c r="AQ37" s="9">
        <f t="shared" ca="1" si="32"/>
        <v>0</v>
      </c>
      <c r="AR37" s="8" t="str">
        <f t="shared" ca="1" si="32"/>
        <v>J=</v>
      </c>
      <c r="AS37" s="65">
        <f t="shared" ca="1" si="32"/>
        <v>44858</v>
      </c>
      <c r="AT37" s="12"/>
      <c r="AU37" s="12" t="s">
        <v>51</v>
      </c>
      <c r="AV37" s="22" t="s">
        <v>10</v>
      </c>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row>
    <row r="38" spans="1:200" x14ac:dyDescent="0.2">
      <c r="A38" s="79">
        <f t="shared" si="9"/>
        <v>43110</v>
      </c>
      <c r="B38" s="80">
        <f t="shared" ca="1" si="15"/>
        <v>1005.57421</v>
      </c>
      <c r="C38" s="81">
        <f t="shared" si="10"/>
        <v>1000</v>
      </c>
      <c r="D38" s="82">
        <f ca="1">IF(A38&lt;$B$1,VLOOKUP(A38,[1]DI!$A$4:$B$15000,2,FALSE),0)</f>
        <v>6.8900000000000003E-2</v>
      </c>
      <c r="E38" s="81">
        <f t="shared" ca="1" si="19"/>
        <v>2.6444000000000001E-4</v>
      </c>
      <c r="F38" s="83">
        <f t="shared" si="3"/>
        <v>1.1679999999999999</v>
      </c>
      <c r="G38" s="84">
        <f t="shared" ca="1" si="23"/>
        <v>1.0003088659199999</v>
      </c>
      <c r="H38" s="81">
        <f ca="1">TRUNC(PRODUCT(G$10:G37),15)</f>
        <v>1.0055742065494599</v>
      </c>
      <c r="I38" s="81">
        <f t="shared" si="20"/>
        <v>1</v>
      </c>
      <c r="J38" s="81">
        <f t="shared" ca="1" si="21"/>
        <v>1.00557421</v>
      </c>
      <c r="K38" s="81">
        <f t="shared" ca="1" si="4"/>
        <v>5.5742099999999999</v>
      </c>
      <c r="L38" s="85">
        <f>IF(VLOOKUP(A38,$U$12:$AD$125,8)=VLOOKUP(A37,$U$12:$AD$125,8),0,VLOOKUP(A38,U$12:$AD$125,8))</f>
        <v>0</v>
      </c>
      <c r="M38" s="86">
        <f>IF(L38&gt;0,VLOOKUP(L38,T$12:$AC$125,7),0)</f>
        <v>0</v>
      </c>
      <c r="N38" s="81">
        <f t="shared" si="11"/>
        <v>0</v>
      </c>
      <c r="O38" s="81">
        <f t="shared" ca="1" si="5"/>
        <v>5.5742099999999999</v>
      </c>
      <c r="P38" s="87" t="str">
        <f t="shared" si="12"/>
        <v>J=</v>
      </c>
      <c r="Q38" s="88">
        <f t="shared" si="13"/>
        <v>44676</v>
      </c>
      <c r="R38" s="7"/>
      <c r="S38" s="7"/>
      <c r="T38" s="154">
        <f>[2]Plan1!$A197</f>
        <v>42839</v>
      </c>
      <c r="U38" s="165" t="str">
        <f>[2]Plan1!$C197</f>
        <v>Paixão de Cristo</v>
      </c>
      <c r="V38" s="28"/>
      <c r="W38" s="7"/>
      <c r="X38" s="152">
        <f t="shared" ref="X38:X52" si="43">EDATE(X37,6)</f>
        <v>45040</v>
      </c>
      <c r="Y38" s="152">
        <f t="shared" ref="Y38:Y51" si="44">(X38-1)</f>
        <v>45039</v>
      </c>
      <c r="Z38" s="152">
        <f t="shared" ref="Z38:Z51" si="45">WORKDAY(Y38,1,T$35:T$419)</f>
        <v>45040</v>
      </c>
      <c r="AA38" s="7"/>
      <c r="AB38" s="33"/>
      <c r="AC38" s="35"/>
      <c r="AD38" s="34"/>
      <c r="AE38" s="7"/>
      <c r="AF38" s="65">
        <f t="shared" ca="1" si="14"/>
        <v>44878</v>
      </c>
      <c r="AG38" s="9">
        <f t="shared" ca="1" si="31"/>
        <v>1408.62211826</v>
      </c>
      <c r="AH38" s="9">
        <f t="shared" ca="1" si="31"/>
        <v>1298.9771699999999</v>
      </c>
      <c r="AI38" s="4">
        <f t="shared" ca="1" si="31"/>
        <v>0</v>
      </c>
      <c r="AJ38" s="10">
        <f t="shared" ca="1" si="31"/>
        <v>0</v>
      </c>
      <c r="AK38" s="4">
        <f t="shared" ca="1" si="31"/>
        <v>1.1679999999999999</v>
      </c>
      <c r="AL38" s="65">
        <f t="shared" ca="1" si="7"/>
        <v>44878</v>
      </c>
      <c r="AM38" s="10">
        <f t="shared" ca="1" si="32"/>
        <v>1.0844086799999999</v>
      </c>
      <c r="AN38" s="9">
        <f t="shared" ca="1" si="32"/>
        <v>109.64494826000001</v>
      </c>
      <c r="AO38" s="7">
        <f t="shared" ca="1" si="32"/>
        <v>0</v>
      </c>
      <c r="AP38" s="11">
        <f t="shared" ca="1" si="32"/>
        <v>0</v>
      </c>
      <c r="AQ38" s="9">
        <f t="shared" ca="1" si="32"/>
        <v>0</v>
      </c>
      <c r="AR38" s="8" t="str">
        <f t="shared" ca="1" si="32"/>
        <v>J=</v>
      </c>
      <c r="AS38" s="65">
        <f t="shared" ca="1" si="32"/>
        <v>44858</v>
      </c>
      <c r="AT38" s="12"/>
      <c r="AU38" s="74" t="s">
        <v>57</v>
      </c>
      <c r="AV38" s="76">
        <f ca="1">VLOOKUP(AV$34,$A$10:$N$3625,11)</f>
        <v>79.073546550000003</v>
      </c>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row>
    <row r="39" spans="1:200" x14ac:dyDescent="0.2">
      <c r="A39" s="79">
        <f t="shared" si="9"/>
        <v>43111</v>
      </c>
      <c r="B39" s="80">
        <f t="shared" ca="1" si="15"/>
        <v>1005.88479</v>
      </c>
      <c r="C39" s="81">
        <f t="shared" si="10"/>
        <v>1000</v>
      </c>
      <c r="D39" s="82">
        <f ca="1">IF(A39&lt;$B$1,VLOOKUP(A39,[1]DI!$A$4:$B$15000,2,FALSE),0)</f>
        <v>6.8900000000000003E-2</v>
      </c>
      <c r="E39" s="81">
        <f t="shared" ca="1" si="19"/>
        <v>2.6444000000000001E-4</v>
      </c>
      <c r="F39" s="83">
        <f t="shared" si="3"/>
        <v>1.1679999999999999</v>
      </c>
      <c r="G39" s="84">
        <f t="shared" ca="1" si="23"/>
        <v>1.0003088659199999</v>
      </c>
      <c r="H39" s="81">
        <f ca="1">TRUNC(PRODUCT(G$10:G38),15)</f>
        <v>1.00588479415189</v>
      </c>
      <c r="I39" s="81">
        <f t="shared" si="20"/>
        <v>1</v>
      </c>
      <c r="J39" s="81">
        <f t="shared" ca="1" si="21"/>
        <v>1.0058847900000001</v>
      </c>
      <c r="K39" s="81">
        <f t="shared" ca="1" si="4"/>
        <v>5.8847899999999997</v>
      </c>
      <c r="L39" s="85">
        <f>IF(VLOOKUP(A39,$U$12:$AD$125,8)=VLOOKUP(A38,$U$12:$AD$125,8),0,VLOOKUP(A39,U$12:$AD$125,8))</f>
        <v>0</v>
      </c>
      <c r="M39" s="86">
        <f>IF(L39&gt;0,VLOOKUP(L39,T$12:$AC$125,7),0)</f>
        <v>0</v>
      </c>
      <c r="N39" s="81">
        <f t="shared" si="11"/>
        <v>0</v>
      </c>
      <c r="O39" s="81">
        <f t="shared" ca="1" si="5"/>
        <v>5.8847899999999997</v>
      </c>
      <c r="P39" s="87" t="str">
        <f t="shared" si="12"/>
        <v>J=</v>
      </c>
      <c r="Q39" s="88">
        <f t="shared" si="13"/>
        <v>44676</v>
      </c>
      <c r="R39" s="7"/>
      <c r="S39" s="7"/>
      <c r="T39" s="154">
        <f>[2]Plan1!$A198</f>
        <v>42846</v>
      </c>
      <c r="U39" s="165" t="str">
        <f>[2]Plan1!$C198</f>
        <v>Tiradentes</v>
      </c>
      <c r="V39" s="28"/>
      <c r="W39" s="7"/>
      <c r="X39" s="152">
        <f t="shared" si="43"/>
        <v>45223</v>
      </c>
      <c r="Y39" s="152">
        <f t="shared" si="44"/>
        <v>45222</v>
      </c>
      <c r="Z39" s="152">
        <f t="shared" si="45"/>
        <v>45223</v>
      </c>
      <c r="AA39" s="7"/>
      <c r="AB39" s="33"/>
      <c r="AC39" s="35"/>
      <c r="AD39" s="34"/>
      <c r="AE39" s="7"/>
      <c r="AF39" s="65">
        <f t="shared" ca="1" si="14"/>
        <v>44879</v>
      </c>
      <c r="AG39" s="9">
        <f t="shared" ca="1" si="31"/>
        <v>1408.62211826</v>
      </c>
      <c r="AH39" s="9">
        <f t="shared" ca="1" si="31"/>
        <v>1298.9771699999999</v>
      </c>
      <c r="AI39" s="4">
        <f t="shared" ca="1" si="31"/>
        <v>0.13650000000000001</v>
      </c>
      <c r="AJ39" s="10">
        <f t="shared" ca="1" si="31"/>
        <v>5.0788000000000005E-4</v>
      </c>
      <c r="AK39" s="4">
        <f t="shared" ca="1" si="31"/>
        <v>1.1679999999999999</v>
      </c>
      <c r="AL39" s="65">
        <f t="shared" ca="1" si="7"/>
        <v>44879</v>
      </c>
      <c r="AM39" s="10">
        <f t="shared" ca="1" si="32"/>
        <v>1.0844086799999999</v>
      </c>
      <c r="AN39" s="9">
        <f t="shared" ca="1" si="32"/>
        <v>109.64494826000001</v>
      </c>
      <c r="AO39" s="7">
        <f t="shared" ca="1" si="32"/>
        <v>0</v>
      </c>
      <c r="AP39" s="11">
        <f t="shared" ca="1" si="32"/>
        <v>0</v>
      </c>
      <c r="AQ39" s="9">
        <f t="shared" ca="1" si="32"/>
        <v>0</v>
      </c>
      <c r="AR39" s="8" t="str">
        <f t="shared" ca="1" si="32"/>
        <v>J=</v>
      </c>
      <c r="AS39" s="65">
        <f t="shared" ca="1" si="32"/>
        <v>44858</v>
      </c>
      <c r="AT39" s="12"/>
      <c r="AU39" s="12" t="s">
        <v>58</v>
      </c>
      <c r="AV39" s="73">
        <f>AV21</f>
        <v>1037337</v>
      </c>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row>
    <row r="40" spans="1:200" x14ac:dyDescent="0.2">
      <c r="A40" s="79">
        <f t="shared" si="9"/>
        <v>43112</v>
      </c>
      <c r="B40" s="80">
        <f t="shared" ca="1" si="15"/>
        <v>1006.19547999</v>
      </c>
      <c r="C40" s="81">
        <f t="shared" si="10"/>
        <v>1000</v>
      </c>
      <c r="D40" s="82">
        <f ca="1">IF(A40&lt;$B$1,VLOOKUP(A40,[1]DI!$A$4:$B$15000,2,FALSE),0)</f>
        <v>6.8900000000000003E-2</v>
      </c>
      <c r="E40" s="81">
        <f t="shared" ca="1" si="19"/>
        <v>2.6444000000000001E-4</v>
      </c>
      <c r="F40" s="83">
        <f t="shared" si="3"/>
        <v>1.1679999999999999</v>
      </c>
      <c r="G40" s="84">
        <f t="shared" ca="1" si="23"/>
        <v>1.0003088659199999</v>
      </c>
      <c r="H40" s="81">
        <f ca="1">TRUNC(PRODUCT(G$10:G39),15)</f>
        <v>1.0061954776842501</v>
      </c>
      <c r="I40" s="81">
        <f t="shared" si="20"/>
        <v>1</v>
      </c>
      <c r="J40" s="81">
        <f t="shared" ca="1" si="21"/>
        <v>1.0061954799999999</v>
      </c>
      <c r="K40" s="81">
        <f t="shared" ca="1" si="4"/>
        <v>6.1954799899999999</v>
      </c>
      <c r="L40" s="85">
        <f>IF(VLOOKUP(A40,$U$12:$AD$125,8)=VLOOKUP(A39,$U$12:$AD$125,8),0,VLOOKUP(A40,U$12:$AD$125,8))</f>
        <v>0</v>
      </c>
      <c r="M40" s="86">
        <f>IF(L40&gt;0,VLOOKUP(L40,T$12:$AC$125,7),0)</f>
        <v>0</v>
      </c>
      <c r="N40" s="81">
        <f t="shared" si="11"/>
        <v>0</v>
      </c>
      <c r="O40" s="81">
        <f t="shared" ca="1" si="5"/>
        <v>6.1954799899999999</v>
      </c>
      <c r="P40" s="87" t="str">
        <f t="shared" si="12"/>
        <v>J=</v>
      </c>
      <c r="Q40" s="88">
        <f t="shared" si="13"/>
        <v>44676</v>
      </c>
      <c r="R40" s="7"/>
      <c r="S40" s="7"/>
      <c r="T40" s="154">
        <f>[2]Plan1!$A199</f>
        <v>42856</v>
      </c>
      <c r="U40" s="165" t="str">
        <f>[2]Plan1!$C199</f>
        <v>Dia do Trabalho</v>
      </c>
      <c r="V40" s="28"/>
      <c r="W40" s="7"/>
      <c r="X40" s="152">
        <f t="shared" si="43"/>
        <v>45406</v>
      </c>
      <c r="Y40" s="152">
        <f t="shared" si="44"/>
        <v>45405</v>
      </c>
      <c r="Z40" s="152">
        <f t="shared" si="45"/>
        <v>45406</v>
      </c>
      <c r="AA40" s="7"/>
      <c r="AB40" s="33"/>
      <c r="AC40" s="35"/>
      <c r="AD40" s="34"/>
      <c r="AE40" s="7"/>
      <c r="AF40" s="65"/>
      <c r="AG40" s="9"/>
      <c r="AH40" s="9"/>
      <c r="AI40" s="4"/>
      <c r="AJ40" s="10"/>
      <c r="AK40" s="4"/>
      <c r="AL40" s="65"/>
      <c r="AM40" s="10"/>
      <c r="AN40" s="9"/>
      <c r="AO40" s="7"/>
      <c r="AP40" s="11"/>
      <c r="AQ40" s="9"/>
      <c r="AR40" s="8"/>
      <c r="AS40" s="65"/>
      <c r="AT40" s="12"/>
      <c r="AU40" s="74" t="s">
        <v>64</v>
      </c>
      <c r="AV40" s="77">
        <f ca="1">(AV36+AV38)*AV39</f>
        <v>1429502996.1538272</v>
      </c>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row>
    <row r="41" spans="1:200" x14ac:dyDescent="0.2">
      <c r="A41" s="79">
        <f t="shared" si="9"/>
        <v>43113</v>
      </c>
      <c r="B41" s="80">
        <f t="shared" ca="1" si="15"/>
        <v>1006.50626</v>
      </c>
      <c r="C41" s="81">
        <f t="shared" si="10"/>
        <v>1000</v>
      </c>
      <c r="D41" s="82">
        <f ca="1">IF(A41&lt;$B$1,VLOOKUP(A41,[1]DI!$A$4:$B$15000,2,FALSE),0)</f>
        <v>0</v>
      </c>
      <c r="E41" s="81">
        <f t="shared" ca="1" si="19"/>
        <v>0</v>
      </c>
      <c r="F41" s="83">
        <f t="shared" si="3"/>
        <v>1.1679999999999999</v>
      </c>
      <c r="G41" s="84">
        <f t="shared" ca="1" si="23"/>
        <v>1</v>
      </c>
      <c r="H41" s="81">
        <f ca="1">TRUNC(PRODUCT(G$10:G40),15)</f>
        <v>1.00650625717616</v>
      </c>
      <c r="I41" s="81">
        <f t="shared" si="20"/>
        <v>1</v>
      </c>
      <c r="J41" s="81">
        <f t="shared" ca="1" si="21"/>
        <v>1.0065062600000001</v>
      </c>
      <c r="K41" s="81">
        <f t="shared" ca="1" si="4"/>
        <v>6.5062600000000002</v>
      </c>
      <c r="L41" s="85">
        <f>IF(VLOOKUP(A41,$U$12:$AD$125,8)=VLOOKUP(A40,$U$12:$AD$125,8),0,VLOOKUP(A41,U$12:$AD$125,8))</f>
        <v>0</v>
      </c>
      <c r="M41" s="86">
        <f>IF(L41&gt;0,VLOOKUP(L41,T$12:$AC$125,7),0)</f>
        <v>0</v>
      </c>
      <c r="N41" s="81">
        <f t="shared" si="11"/>
        <v>0</v>
      </c>
      <c r="O41" s="81">
        <f t="shared" ca="1" si="5"/>
        <v>6.5062600000000002</v>
      </c>
      <c r="P41" s="87" t="str">
        <f t="shared" si="12"/>
        <v>J=</v>
      </c>
      <c r="Q41" s="88">
        <f t="shared" si="13"/>
        <v>44676</v>
      </c>
      <c r="R41" s="7"/>
      <c r="S41" s="7"/>
      <c r="T41" s="154">
        <f>[2]Plan1!$A200</f>
        <v>42901</v>
      </c>
      <c r="U41" s="165" t="str">
        <f>[2]Plan1!$C200</f>
        <v>Corpus Christi</v>
      </c>
      <c r="V41" s="28"/>
      <c r="W41" s="7"/>
      <c r="X41" s="152">
        <f t="shared" si="43"/>
        <v>45589</v>
      </c>
      <c r="Y41" s="152">
        <f t="shared" si="44"/>
        <v>45588</v>
      </c>
      <c r="Z41" s="152">
        <f t="shared" si="45"/>
        <v>45589</v>
      </c>
      <c r="AA41" s="7"/>
      <c r="AB41" s="33"/>
      <c r="AC41" s="35"/>
      <c r="AD41" s="34"/>
      <c r="AE41" s="7"/>
      <c r="AF41" s="65" t="str">
        <f t="shared" ref="AF41:AS41" si="46">$B$6</f>
        <v>ODCT21</v>
      </c>
      <c r="AG41" s="7" t="str">
        <f t="shared" si="46"/>
        <v>ODCT21</v>
      </c>
      <c r="AH41" s="7" t="str">
        <f t="shared" si="46"/>
        <v>ODCT21</v>
      </c>
      <c r="AI41" s="7" t="str">
        <f t="shared" si="46"/>
        <v>ODCT21</v>
      </c>
      <c r="AJ41" s="7" t="str">
        <f t="shared" si="46"/>
        <v>ODCT21</v>
      </c>
      <c r="AK41" s="4" t="str">
        <f t="shared" si="46"/>
        <v>ODCT21</v>
      </c>
      <c r="AL41" s="65" t="str">
        <f t="shared" si="46"/>
        <v>ODCT21</v>
      </c>
      <c r="AM41" s="7" t="str">
        <f t="shared" si="46"/>
        <v>ODCT21</v>
      </c>
      <c r="AN41" s="7" t="str">
        <f t="shared" si="46"/>
        <v>ODCT21</v>
      </c>
      <c r="AO41" s="7" t="str">
        <f t="shared" si="46"/>
        <v>ODCT21</v>
      </c>
      <c r="AP41" s="11" t="str">
        <f t="shared" si="46"/>
        <v>ODCT21</v>
      </c>
      <c r="AQ41" s="7" t="str">
        <f t="shared" si="46"/>
        <v>ODCT21</v>
      </c>
      <c r="AR41" s="8" t="str">
        <f t="shared" si="46"/>
        <v>ODCT21</v>
      </c>
      <c r="AS41" s="65" t="str">
        <f t="shared" si="46"/>
        <v>ODCT21</v>
      </c>
      <c r="AT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row>
    <row r="42" spans="1:200" x14ac:dyDescent="0.2">
      <c r="A42" s="79">
        <f t="shared" si="9"/>
        <v>43114</v>
      </c>
      <c r="B42" s="80">
        <f t="shared" ca="1" si="15"/>
        <v>1006.50626</v>
      </c>
      <c r="C42" s="81">
        <f t="shared" si="10"/>
        <v>1000</v>
      </c>
      <c r="D42" s="82">
        <f ca="1">IF(A42&lt;$B$1,VLOOKUP(A42,[1]DI!$A$4:$B$15000,2,FALSE),0)</f>
        <v>0</v>
      </c>
      <c r="E42" s="81">
        <f t="shared" ca="1" si="19"/>
        <v>0</v>
      </c>
      <c r="F42" s="83">
        <f t="shared" si="3"/>
        <v>1.1679999999999999</v>
      </c>
      <c r="G42" s="84">
        <f t="shared" ca="1" si="23"/>
        <v>1</v>
      </c>
      <c r="H42" s="81">
        <f ca="1">TRUNC(PRODUCT(G$10:G41),15)</f>
        <v>1.00650625717616</v>
      </c>
      <c r="I42" s="81">
        <f t="shared" si="20"/>
        <v>1</v>
      </c>
      <c r="J42" s="81">
        <f t="shared" ca="1" si="21"/>
        <v>1.0065062600000001</v>
      </c>
      <c r="K42" s="81">
        <f t="shared" ca="1" si="4"/>
        <v>6.5062600000000002</v>
      </c>
      <c r="L42" s="85">
        <f>IF(VLOOKUP(A42,$U$12:$AD$125,8)=VLOOKUP(A41,$U$12:$AD$125,8),0,VLOOKUP(A42,U$12:$AD$125,8))</f>
        <v>0</v>
      </c>
      <c r="M42" s="86">
        <f>IF(L42&gt;0,VLOOKUP(L42,T$12:$AC$125,7),0)</f>
        <v>0</v>
      </c>
      <c r="N42" s="81">
        <f t="shared" si="11"/>
        <v>0</v>
      </c>
      <c r="O42" s="81">
        <f t="shared" ca="1" si="5"/>
        <v>6.5062600000000002</v>
      </c>
      <c r="P42" s="87" t="str">
        <f t="shared" si="12"/>
        <v>J=</v>
      </c>
      <c r="Q42" s="88">
        <f t="shared" si="13"/>
        <v>44676</v>
      </c>
      <c r="R42" s="7"/>
      <c r="S42" s="7"/>
      <c r="T42" s="154">
        <f>[2]Plan1!$A201</f>
        <v>42985</v>
      </c>
      <c r="U42" s="165" t="str">
        <f>[2]Plan1!$C201</f>
        <v>Independência do Brasil</v>
      </c>
      <c r="V42" s="28"/>
      <c r="W42" s="7"/>
      <c r="X42" s="152">
        <f t="shared" si="43"/>
        <v>45771</v>
      </c>
      <c r="Y42" s="152">
        <f t="shared" si="44"/>
        <v>45770</v>
      </c>
      <c r="Z42" s="152">
        <f t="shared" si="45"/>
        <v>45771</v>
      </c>
      <c r="AA42" s="7"/>
      <c r="AB42" s="33"/>
      <c r="AC42" s="35"/>
      <c r="AD42" s="34"/>
      <c r="AE42" s="7"/>
      <c r="AF42" s="37" t="s">
        <v>14</v>
      </c>
      <c r="AG42" s="3" t="s">
        <v>7</v>
      </c>
      <c r="AH42" s="3" t="s">
        <v>8</v>
      </c>
      <c r="AI42" s="18" t="s">
        <v>9</v>
      </c>
      <c r="AJ42" s="19" t="s">
        <v>9</v>
      </c>
      <c r="AK42" s="18" t="s">
        <v>9</v>
      </c>
      <c r="AL42" s="67" t="s">
        <v>14</v>
      </c>
      <c r="AM42" s="19" t="s">
        <v>9</v>
      </c>
      <c r="AN42" s="3" t="s">
        <v>10</v>
      </c>
      <c r="AO42" s="6" t="s">
        <v>11</v>
      </c>
      <c r="AP42" s="20" t="s">
        <v>12</v>
      </c>
      <c r="AQ42" s="3" t="s">
        <v>12</v>
      </c>
      <c r="AR42" s="21" t="s">
        <v>13</v>
      </c>
      <c r="AS42" s="37" t="s">
        <v>13</v>
      </c>
      <c r="AT42" s="12"/>
      <c r="AU42" s="70" t="s">
        <v>79</v>
      </c>
      <c r="AV42" s="69"/>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row>
    <row r="43" spans="1:200" x14ac:dyDescent="0.2">
      <c r="A43" s="79">
        <f t="shared" si="9"/>
        <v>43115</v>
      </c>
      <c r="B43" s="80">
        <f t="shared" ca="1" si="15"/>
        <v>1006.50626</v>
      </c>
      <c r="C43" s="81">
        <f t="shared" si="10"/>
        <v>1000</v>
      </c>
      <c r="D43" s="82">
        <f ca="1">IF(A43&lt;$B$1,VLOOKUP(A43,[1]DI!$A$4:$B$15000,2,FALSE),0)</f>
        <v>6.8900000000000003E-2</v>
      </c>
      <c r="E43" s="81">
        <f t="shared" ca="1" si="19"/>
        <v>2.6444000000000001E-4</v>
      </c>
      <c r="F43" s="83">
        <f t="shared" si="3"/>
        <v>1.1679999999999999</v>
      </c>
      <c r="G43" s="84">
        <f t="shared" ca="1" si="23"/>
        <v>1.0003088659199999</v>
      </c>
      <c r="H43" s="81">
        <f ca="1">TRUNC(PRODUCT(G$10:G42),15)</f>
        <v>1.00650625717616</v>
      </c>
      <c r="I43" s="81">
        <f t="shared" si="20"/>
        <v>1</v>
      </c>
      <c r="J43" s="81">
        <f t="shared" ca="1" si="21"/>
        <v>1.0065062600000001</v>
      </c>
      <c r="K43" s="81">
        <f t="shared" ca="1" si="4"/>
        <v>6.5062600000000002</v>
      </c>
      <c r="L43" s="85">
        <f>IF(VLOOKUP(A43,$U$12:$AD$125,8)=VLOOKUP(A42,$U$12:$AD$125,8),0,VLOOKUP(A43,U$12:$AD$125,8))</f>
        <v>0</v>
      </c>
      <c r="M43" s="86">
        <f>IF(L43&gt;0,VLOOKUP(L43,T$12:$AC$125,7),0)</f>
        <v>0</v>
      </c>
      <c r="N43" s="81">
        <f t="shared" si="11"/>
        <v>0</v>
      </c>
      <c r="O43" s="81">
        <f t="shared" ca="1" si="5"/>
        <v>6.5062600000000002</v>
      </c>
      <c r="P43" s="87" t="str">
        <f t="shared" si="12"/>
        <v>J=</v>
      </c>
      <c r="Q43" s="88">
        <f t="shared" si="13"/>
        <v>44676</v>
      </c>
      <c r="R43" s="7"/>
      <c r="S43" s="7"/>
      <c r="T43" s="154">
        <f>[2]Plan1!$A202</f>
        <v>43020</v>
      </c>
      <c r="U43" s="165" t="str">
        <f>[2]Plan1!$C202</f>
        <v>Nossa Sr.a Aparecida - Padroeira do Brasil</v>
      </c>
      <c r="V43" s="28"/>
      <c r="W43" s="7"/>
      <c r="X43" s="152">
        <f t="shared" si="43"/>
        <v>45954</v>
      </c>
      <c r="Y43" s="152">
        <f t="shared" si="44"/>
        <v>45953</v>
      </c>
      <c r="Z43" s="152">
        <f t="shared" si="45"/>
        <v>45954</v>
      </c>
      <c r="AA43" s="7"/>
      <c r="AB43" s="33"/>
      <c r="AC43" s="35"/>
      <c r="AD43" s="34"/>
      <c r="AE43" s="7"/>
      <c r="AF43" s="37"/>
      <c r="AG43" s="9" t="str">
        <f>$B$6</f>
        <v>ODCT21</v>
      </c>
      <c r="AH43" s="3" t="s">
        <v>15</v>
      </c>
      <c r="AI43" s="13" t="s">
        <v>16</v>
      </c>
      <c r="AJ43" s="5"/>
      <c r="AK43" s="13" t="s">
        <v>17</v>
      </c>
      <c r="AL43" s="37"/>
      <c r="AM43" s="5"/>
      <c r="AN43" s="3"/>
      <c r="AO43" s="6"/>
      <c r="AP43" s="20"/>
      <c r="AQ43" s="3"/>
      <c r="AR43" s="21" t="s">
        <v>20</v>
      </c>
      <c r="AS43" s="37" t="s">
        <v>20</v>
      </c>
      <c r="AT43" s="12"/>
      <c r="AU43" s="1" t="s">
        <v>80</v>
      </c>
      <c r="AV43" s="89">
        <v>43633</v>
      </c>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row>
    <row r="44" spans="1:200" x14ac:dyDescent="0.2">
      <c r="A44" s="79">
        <f t="shared" si="9"/>
        <v>43116</v>
      </c>
      <c r="B44" s="80">
        <f t="shared" ca="1" si="15"/>
        <v>1006.81712999</v>
      </c>
      <c r="C44" s="81">
        <f t="shared" si="10"/>
        <v>1000</v>
      </c>
      <c r="D44" s="82">
        <f ca="1">IF(A44&lt;$B$1,VLOOKUP(A44,[1]DI!$A$4:$B$15000,2,FALSE),0)</f>
        <v>6.8900000000000003E-2</v>
      </c>
      <c r="E44" s="81">
        <f t="shared" ca="1" si="19"/>
        <v>2.6444000000000001E-4</v>
      </c>
      <c r="F44" s="83">
        <f t="shared" si="3"/>
        <v>1.1679999999999999</v>
      </c>
      <c r="G44" s="84">
        <f t="shared" ca="1" si="23"/>
        <v>1.0003088659199999</v>
      </c>
      <c r="H44" s="81">
        <f ca="1">TRUNC(PRODUCT(G$10:G43),15)</f>
        <v>1.0068171326572699</v>
      </c>
      <c r="I44" s="81">
        <f t="shared" si="20"/>
        <v>1</v>
      </c>
      <c r="J44" s="81">
        <f t="shared" ca="1" si="21"/>
        <v>1.0068171299999999</v>
      </c>
      <c r="K44" s="81">
        <f t="shared" ca="1" si="4"/>
        <v>6.8171299899999998</v>
      </c>
      <c r="L44" s="85">
        <f>IF(VLOOKUP(A44,$U$12:$AD$125,8)=VLOOKUP(A43,$U$12:$AD$125,8),0,VLOOKUP(A44,U$12:$AD$125,8))</f>
        <v>0</v>
      </c>
      <c r="M44" s="86">
        <f>IF(L44&gt;0,VLOOKUP(L44,T$12:$AC$125,7),0)</f>
        <v>0</v>
      </c>
      <c r="N44" s="81">
        <f t="shared" si="11"/>
        <v>0</v>
      </c>
      <c r="O44" s="81">
        <f t="shared" ca="1" si="5"/>
        <v>6.8171299899999998</v>
      </c>
      <c r="P44" s="87" t="str">
        <f t="shared" si="12"/>
        <v>J=</v>
      </c>
      <c r="Q44" s="88">
        <f t="shared" si="13"/>
        <v>44676</v>
      </c>
      <c r="R44" s="7"/>
      <c r="S44" s="7"/>
      <c r="T44" s="154">
        <f>[2]Plan1!$A203</f>
        <v>43041</v>
      </c>
      <c r="U44" s="165" t="str">
        <f>[2]Plan1!$C203</f>
        <v>Finados</v>
      </c>
      <c r="V44" s="28"/>
      <c r="W44" s="7"/>
      <c r="X44" s="152">
        <f t="shared" si="43"/>
        <v>46136</v>
      </c>
      <c r="Y44" s="152">
        <f t="shared" si="44"/>
        <v>46135</v>
      </c>
      <c r="Z44" s="152">
        <f t="shared" si="45"/>
        <v>46136</v>
      </c>
      <c r="AA44" s="7"/>
      <c r="AB44" s="33"/>
      <c r="AC44" s="35"/>
      <c r="AD44" s="34"/>
      <c r="AE44" s="7"/>
      <c r="AF44" s="37"/>
      <c r="AG44" s="9"/>
      <c r="AH44" s="3"/>
      <c r="AI44" s="13"/>
      <c r="AJ44" s="5"/>
      <c r="AK44" s="13"/>
      <c r="AL44" s="37"/>
      <c r="AM44" s="5"/>
      <c r="AN44" s="3"/>
      <c r="AO44" s="6"/>
      <c r="AP44" s="20"/>
      <c r="AQ44" s="3"/>
      <c r="AR44" s="21" t="s">
        <v>24</v>
      </c>
      <c r="AS44" s="37" t="s">
        <v>14</v>
      </c>
      <c r="AT44" s="12"/>
      <c r="AU44" s="1" t="s">
        <v>81</v>
      </c>
      <c r="AV44" s="89">
        <v>43830</v>
      </c>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row>
    <row r="45" spans="1:200" x14ac:dyDescent="0.2">
      <c r="A45" s="79">
        <f t="shared" si="9"/>
        <v>43117</v>
      </c>
      <c r="B45" s="80">
        <f t="shared" ca="1" si="15"/>
        <v>1007.1281</v>
      </c>
      <c r="C45" s="81">
        <f t="shared" si="10"/>
        <v>1000</v>
      </c>
      <c r="D45" s="82">
        <f ca="1">IF(A45&lt;$B$1,VLOOKUP(A45,[1]DI!$A$4:$B$15000,2,FALSE),0)</f>
        <v>6.8900000000000003E-2</v>
      </c>
      <c r="E45" s="81">
        <f t="shared" ca="1" si="19"/>
        <v>2.6444000000000001E-4</v>
      </c>
      <c r="F45" s="83">
        <f t="shared" si="3"/>
        <v>1.1679999999999999</v>
      </c>
      <c r="G45" s="84">
        <f t="shared" ca="1" si="23"/>
        <v>1.0003088659199999</v>
      </c>
      <c r="H45" s="81">
        <f ca="1">TRUNC(PRODUCT(G$10:G44),15)</f>
        <v>1.00712810415722</v>
      </c>
      <c r="I45" s="81">
        <f t="shared" si="20"/>
        <v>1</v>
      </c>
      <c r="J45" s="81">
        <f t="shared" ca="1" si="21"/>
        <v>1.0071281000000001</v>
      </c>
      <c r="K45" s="81">
        <f t="shared" ca="1" si="4"/>
        <v>7.1280999999999999</v>
      </c>
      <c r="L45" s="85">
        <f>IF(VLOOKUP(A45,$U$12:$AD$125,8)=VLOOKUP(A44,$U$12:$AD$125,8),0,VLOOKUP(A45,U$12:$AD$125,8))</f>
        <v>0</v>
      </c>
      <c r="M45" s="86">
        <f>IF(L45&gt;0,VLOOKUP(L45,T$12:$AC$125,7),0)</f>
        <v>0</v>
      </c>
      <c r="N45" s="81">
        <f t="shared" si="11"/>
        <v>0</v>
      </c>
      <c r="O45" s="81">
        <f t="shared" ca="1" si="5"/>
        <v>7.1280999999999999</v>
      </c>
      <c r="P45" s="87" t="str">
        <f t="shared" si="12"/>
        <v>J=</v>
      </c>
      <c r="Q45" s="88">
        <f t="shared" si="13"/>
        <v>44676</v>
      </c>
      <c r="R45" s="7"/>
      <c r="S45" s="7"/>
      <c r="T45" s="154">
        <f>[2]Plan1!$A204</f>
        <v>43054</v>
      </c>
      <c r="U45" s="165" t="str">
        <f>[2]Plan1!$C204</f>
        <v>Proclamação da República</v>
      </c>
      <c r="V45" s="28"/>
      <c r="W45" s="7"/>
      <c r="X45" s="152">
        <f t="shared" si="43"/>
        <v>46319</v>
      </c>
      <c r="Y45" s="152">
        <f t="shared" si="44"/>
        <v>46318</v>
      </c>
      <c r="Z45" s="152">
        <f t="shared" si="45"/>
        <v>46321</v>
      </c>
      <c r="AA45" s="7"/>
      <c r="AB45" s="33"/>
      <c r="AC45" s="35"/>
      <c r="AD45" s="34"/>
      <c r="AE45" s="7"/>
      <c r="AF45" s="37"/>
      <c r="AG45" s="3" t="s">
        <v>26</v>
      </c>
      <c r="AH45" s="3" t="s">
        <v>26</v>
      </c>
      <c r="AI45" s="13" t="s">
        <v>27</v>
      </c>
      <c r="AJ45" s="5" t="s">
        <v>28</v>
      </c>
      <c r="AK45" s="4" t="s">
        <v>29</v>
      </c>
      <c r="AL45" s="65"/>
      <c r="AM45" s="10" t="s">
        <v>32</v>
      </c>
      <c r="AN45" s="3" t="s">
        <v>26</v>
      </c>
      <c r="AO45" s="6"/>
      <c r="AP45" s="20" t="s">
        <v>33</v>
      </c>
      <c r="AQ45" s="3" t="s">
        <v>26</v>
      </c>
      <c r="AR45" s="21" t="s">
        <v>34</v>
      </c>
      <c r="AS45" s="65"/>
      <c r="AT45" s="12"/>
      <c r="AU45" s="1" t="s">
        <v>82</v>
      </c>
      <c r="AV45" s="71">
        <f ca="1">VLOOKUP(AV43,A$10:I$5000,8)</f>
        <v>1.11535572920917</v>
      </c>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row>
    <row r="46" spans="1:200" x14ac:dyDescent="0.2">
      <c r="A46" s="79">
        <f t="shared" si="9"/>
        <v>43118</v>
      </c>
      <c r="B46" s="80">
        <f t="shared" ca="1" si="15"/>
        <v>1007.43917</v>
      </c>
      <c r="C46" s="81">
        <f t="shared" si="10"/>
        <v>1000</v>
      </c>
      <c r="D46" s="82">
        <f ca="1">IF(A46&lt;$B$1,VLOOKUP(A46,[1]DI!$A$4:$B$15000,2,FALSE),0)</f>
        <v>6.8900000000000003E-2</v>
      </c>
      <c r="E46" s="81">
        <f t="shared" ca="1" si="19"/>
        <v>2.6444000000000001E-4</v>
      </c>
      <c r="F46" s="83">
        <f t="shared" si="3"/>
        <v>1.1679999999999999</v>
      </c>
      <c r="G46" s="84">
        <f t="shared" ca="1" si="23"/>
        <v>1.0003088659199999</v>
      </c>
      <c r="H46" s="81">
        <f ca="1">TRUNC(PRODUCT(G$10:G45),15)</f>
        <v>1.0074391717056701</v>
      </c>
      <c r="I46" s="81">
        <f t="shared" si="20"/>
        <v>1</v>
      </c>
      <c r="J46" s="81">
        <f t="shared" ca="1" si="21"/>
        <v>1.0074391700000001</v>
      </c>
      <c r="K46" s="81">
        <f t="shared" ca="1" si="4"/>
        <v>7.4391699999999998</v>
      </c>
      <c r="L46" s="85">
        <f>IF(VLOOKUP(A46,$U$12:$AD$125,8)=VLOOKUP(A45,$U$12:$AD$125,8),0,VLOOKUP(A46,U$12:$AD$125,8))</f>
        <v>0</v>
      </c>
      <c r="M46" s="86">
        <f>IF(L46&gt;0,VLOOKUP(L46,T$12:$AC$125,7),0)</f>
        <v>0</v>
      </c>
      <c r="N46" s="81">
        <f t="shared" si="11"/>
        <v>0</v>
      </c>
      <c r="O46" s="81">
        <f t="shared" ca="1" si="5"/>
        <v>7.4391699999999998</v>
      </c>
      <c r="P46" s="87" t="str">
        <f t="shared" si="12"/>
        <v>J=</v>
      </c>
      <c r="Q46" s="88">
        <f t="shared" si="13"/>
        <v>44676</v>
      </c>
      <c r="R46" s="7"/>
      <c r="S46" s="7"/>
      <c r="T46" s="154">
        <f>[2]Plan1!$A205</f>
        <v>43094</v>
      </c>
      <c r="U46" s="165" t="str">
        <f>[2]Plan1!$C205</f>
        <v>Natal</v>
      </c>
      <c r="V46" s="28"/>
      <c r="W46" s="7"/>
      <c r="X46" s="152">
        <f t="shared" si="43"/>
        <v>46501</v>
      </c>
      <c r="Y46" s="152">
        <f t="shared" si="44"/>
        <v>46500</v>
      </c>
      <c r="Z46" s="152">
        <f t="shared" si="45"/>
        <v>46503</v>
      </c>
      <c r="AA46" s="7"/>
      <c r="AB46" s="33"/>
      <c r="AC46" s="35"/>
      <c r="AD46" s="34"/>
      <c r="AE46" s="7"/>
      <c r="AF46" s="65"/>
      <c r="AG46" s="9"/>
      <c r="AH46" s="9"/>
      <c r="AI46" s="4"/>
      <c r="AJ46" s="10"/>
      <c r="AK46" s="4"/>
      <c r="AL46" s="65"/>
      <c r="AM46" s="10"/>
      <c r="AN46" s="9"/>
      <c r="AO46" s="7"/>
      <c r="AP46" s="11"/>
      <c r="AQ46" s="9"/>
      <c r="AR46" s="8"/>
      <c r="AS46" s="68"/>
      <c r="AT46" s="12"/>
      <c r="AU46" s="1" t="s">
        <v>83</v>
      </c>
      <c r="AV46" s="71">
        <f ca="1">VLOOKUP(AV44,A$10:I$5000,8)</f>
        <v>1.15466575720457</v>
      </c>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row>
    <row r="47" spans="1:200" x14ac:dyDescent="0.2">
      <c r="A47" s="79">
        <f t="shared" si="9"/>
        <v>43119</v>
      </c>
      <c r="B47" s="80">
        <f t="shared" ca="1" si="15"/>
        <v>1007.7503400000001</v>
      </c>
      <c r="C47" s="81">
        <f t="shared" si="10"/>
        <v>1000</v>
      </c>
      <c r="D47" s="82">
        <f ca="1">IF(A47&lt;$B$1,VLOOKUP(A47,[1]DI!$A$4:$B$15000,2,FALSE),0)</f>
        <v>6.8900000000000003E-2</v>
      </c>
      <c r="E47" s="81">
        <f t="shared" ca="1" si="19"/>
        <v>2.6444000000000001E-4</v>
      </c>
      <c r="F47" s="83">
        <f t="shared" si="3"/>
        <v>1.1679999999999999</v>
      </c>
      <c r="G47" s="84">
        <f t="shared" ca="1" si="23"/>
        <v>1.0003088659199999</v>
      </c>
      <c r="H47" s="81">
        <f ca="1">TRUNC(PRODUCT(G$10:G46),15)</f>
        <v>1.0077503353322801</v>
      </c>
      <c r="I47" s="81">
        <f t="shared" si="20"/>
        <v>1</v>
      </c>
      <c r="J47" s="81">
        <f t="shared" ca="1" si="21"/>
        <v>1.0077503400000001</v>
      </c>
      <c r="K47" s="81">
        <f t="shared" ca="1" si="4"/>
        <v>7.7503399999999996</v>
      </c>
      <c r="L47" s="85">
        <f>IF(VLOOKUP(A47,$U$12:$AD$125,8)=VLOOKUP(A46,$U$12:$AD$125,8),0,VLOOKUP(A47,U$12:$AD$125,8))</f>
        <v>0</v>
      </c>
      <c r="M47" s="86">
        <f>IF(L47&gt;0,VLOOKUP(L47,T$12:$AC$125,7),0)</f>
        <v>0</v>
      </c>
      <c r="N47" s="81">
        <f t="shared" si="11"/>
        <v>0</v>
      </c>
      <c r="O47" s="81">
        <f t="shared" ca="1" si="5"/>
        <v>7.7503399999999996</v>
      </c>
      <c r="P47" s="87" t="str">
        <f t="shared" si="12"/>
        <v>J=</v>
      </c>
      <c r="Q47" s="88">
        <f t="shared" si="13"/>
        <v>44676</v>
      </c>
      <c r="R47" s="7"/>
      <c r="S47" s="7"/>
      <c r="T47" s="154">
        <f>[2]Plan1!$A206</f>
        <v>43101</v>
      </c>
      <c r="U47" s="165" t="str">
        <f>[2]Plan1!$C206</f>
        <v>Confraternização Universal</v>
      </c>
      <c r="V47" s="28"/>
      <c r="W47" s="7"/>
      <c r="X47" s="152">
        <f t="shared" si="43"/>
        <v>46684</v>
      </c>
      <c r="Y47" s="152">
        <f t="shared" si="44"/>
        <v>46683</v>
      </c>
      <c r="Z47" s="152">
        <f t="shared" si="45"/>
        <v>46685</v>
      </c>
      <c r="AA47" s="7"/>
      <c r="AB47" s="33"/>
      <c r="AC47" s="35"/>
      <c r="AD47" s="34"/>
      <c r="AE47" s="7"/>
      <c r="AF47" s="65">
        <f>A10</f>
        <v>43082</v>
      </c>
      <c r="AG47" s="9">
        <f t="shared" ref="AG47:AK62" si="47">VLOOKUP($AF47,$A$10:$Q$3625,(AG$1)+1)</f>
        <v>1000</v>
      </c>
      <c r="AH47" s="9">
        <f t="shared" si="47"/>
        <v>1000</v>
      </c>
      <c r="AI47" s="4">
        <f t="shared" ca="1" si="47"/>
        <v>6.8900000000000003E-2</v>
      </c>
      <c r="AJ47" s="10">
        <f t="shared" ca="1" si="47"/>
        <v>2.6444000000000001E-4</v>
      </c>
      <c r="AK47" s="4">
        <f t="shared" si="47"/>
        <v>1.1679999999999999</v>
      </c>
      <c r="AL47" s="65">
        <f t="shared" ref="AL47:AL76" si="48">AF47</f>
        <v>43082</v>
      </c>
      <c r="AM47" s="10">
        <f t="shared" ref="AM47:AS62" si="49">VLOOKUP($AF47,$A$10:$Q$3625,(AM$1)+1)</f>
        <v>1</v>
      </c>
      <c r="AN47" s="9">
        <f t="shared" si="49"/>
        <v>0</v>
      </c>
      <c r="AO47" s="7">
        <f t="shared" si="49"/>
        <v>0</v>
      </c>
      <c r="AP47" s="11">
        <f t="shared" si="49"/>
        <v>0</v>
      </c>
      <c r="AQ47" s="9">
        <f t="shared" si="49"/>
        <v>0</v>
      </c>
      <c r="AR47" s="8" t="str">
        <f t="shared" si="49"/>
        <v>J=</v>
      </c>
      <c r="AS47" s="65">
        <f t="shared" si="49"/>
        <v>44676</v>
      </c>
      <c r="AT47" s="12"/>
      <c r="AU47" s="1" t="s">
        <v>84</v>
      </c>
      <c r="AV47" s="90">
        <f ca="1">((AV46/AV45)-1)*AV40</f>
        <v>50381955.574082606</v>
      </c>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row>
    <row r="48" spans="1:200" x14ac:dyDescent="0.2">
      <c r="A48" s="79">
        <f t="shared" si="9"/>
        <v>43120</v>
      </c>
      <c r="B48" s="80">
        <f t="shared" ca="1" si="15"/>
        <v>1008.0616</v>
      </c>
      <c r="C48" s="81">
        <f t="shared" si="10"/>
        <v>1000</v>
      </c>
      <c r="D48" s="82">
        <f ca="1">IF(A48&lt;$B$1,VLOOKUP(A48,[1]DI!$A$4:$B$15000,2,FALSE),0)</f>
        <v>0</v>
      </c>
      <c r="E48" s="81">
        <f t="shared" ca="1" si="19"/>
        <v>0</v>
      </c>
      <c r="F48" s="83">
        <f t="shared" si="3"/>
        <v>1.1679999999999999</v>
      </c>
      <c r="G48" s="84">
        <f t="shared" ca="1" si="23"/>
        <v>1</v>
      </c>
      <c r="H48" s="81">
        <f ca="1">TRUNC(PRODUCT(G$10:G47),15)</f>
        <v>1.00806159506674</v>
      </c>
      <c r="I48" s="81">
        <f t="shared" si="20"/>
        <v>1</v>
      </c>
      <c r="J48" s="81">
        <f t="shared" ca="1" si="21"/>
        <v>1.0080616</v>
      </c>
      <c r="K48" s="81">
        <f t="shared" ca="1" si="4"/>
        <v>8.0616000000000003</v>
      </c>
      <c r="L48" s="85">
        <f>IF(VLOOKUP(A48,$U$12:$AD$125,8)=VLOOKUP(A47,$U$12:$AD$125,8),0,VLOOKUP(A48,U$12:$AD$125,8))</f>
        <v>0</v>
      </c>
      <c r="M48" s="86">
        <f>IF(L48&gt;0,VLOOKUP(L48,T$12:$AC$125,7),0)</f>
        <v>0</v>
      </c>
      <c r="N48" s="81">
        <f t="shared" si="11"/>
        <v>0</v>
      </c>
      <c r="O48" s="81">
        <f t="shared" ca="1" si="5"/>
        <v>8.0616000000000003</v>
      </c>
      <c r="P48" s="87" t="str">
        <f t="shared" si="12"/>
        <v>J=</v>
      </c>
      <c r="Q48" s="88">
        <f t="shared" si="13"/>
        <v>44676</v>
      </c>
      <c r="R48" s="7"/>
      <c r="S48" s="7"/>
      <c r="T48" s="154">
        <f>[2]Plan1!$A207</f>
        <v>43143</v>
      </c>
      <c r="U48" s="165" t="str">
        <f>[2]Plan1!$C207</f>
        <v>Carnaval</v>
      </c>
      <c r="V48" s="28"/>
      <c r="W48" s="7"/>
      <c r="X48" s="152">
        <f t="shared" si="43"/>
        <v>46867</v>
      </c>
      <c r="Y48" s="152">
        <f t="shared" si="44"/>
        <v>46866</v>
      </c>
      <c r="Z48" s="152">
        <f t="shared" si="45"/>
        <v>46867</v>
      </c>
      <c r="AA48" s="7"/>
      <c r="AB48" s="33"/>
      <c r="AC48" s="35"/>
      <c r="AD48" s="34"/>
      <c r="AE48" s="7"/>
      <c r="AF48" s="65">
        <f t="shared" ref="AF48:AF76" si="50">(AF47+1)</f>
        <v>43083</v>
      </c>
      <c r="AG48" s="9">
        <f t="shared" ca="1" si="47"/>
        <v>1000.30887</v>
      </c>
      <c r="AH48" s="9">
        <f t="shared" si="47"/>
        <v>1000</v>
      </c>
      <c r="AI48" s="4">
        <f t="shared" ca="1" si="47"/>
        <v>6.8900000000000003E-2</v>
      </c>
      <c r="AJ48" s="10">
        <f t="shared" ca="1" si="47"/>
        <v>2.6444000000000001E-4</v>
      </c>
      <c r="AK48" s="4">
        <f t="shared" si="47"/>
        <v>1.1679999999999999</v>
      </c>
      <c r="AL48" s="65">
        <f t="shared" si="48"/>
        <v>43083</v>
      </c>
      <c r="AM48" s="10">
        <f t="shared" ca="1" si="49"/>
        <v>1.00030887</v>
      </c>
      <c r="AN48" s="9">
        <f t="shared" ca="1" si="49"/>
        <v>0.30886999999999998</v>
      </c>
      <c r="AO48" s="7">
        <f t="shared" si="49"/>
        <v>0</v>
      </c>
      <c r="AP48" s="11">
        <f t="shared" si="49"/>
        <v>0</v>
      </c>
      <c r="AQ48" s="9">
        <f t="shared" si="49"/>
        <v>0</v>
      </c>
      <c r="AR48" s="8" t="str">
        <f t="shared" si="49"/>
        <v>J=</v>
      </c>
      <c r="AS48" s="65">
        <f t="shared" si="49"/>
        <v>44676</v>
      </c>
      <c r="AT48" s="12"/>
      <c r="AU48" s="1" t="s">
        <v>85</v>
      </c>
      <c r="AV48" s="90">
        <f ca="1">0.02*AV40</f>
        <v>28590059.923076544</v>
      </c>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2"/>
      <c r="DL48" s="12"/>
      <c r="DM48" s="12"/>
      <c r="DN48" s="12"/>
      <c r="DO48" s="12"/>
      <c r="DP48" s="12"/>
      <c r="DQ48" s="12"/>
      <c r="DR48" s="12"/>
      <c r="DS48" s="12"/>
      <c r="DT48" s="12"/>
      <c r="DU48" s="12"/>
      <c r="DV48" s="12"/>
      <c r="DW48" s="12"/>
      <c r="DX48" s="12"/>
      <c r="DY48" s="12"/>
      <c r="DZ48" s="12"/>
      <c r="EA48" s="12"/>
      <c r="EB48" s="12"/>
      <c r="EC48" s="12"/>
      <c r="ED48" s="12"/>
      <c r="EE48" s="12"/>
      <c r="EF48" s="12"/>
      <c r="EG48" s="12"/>
      <c r="EH48" s="12"/>
      <c r="EI48" s="12"/>
      <c r="EJ48" s="12"/>
      <c r="EK48" s="12"/>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c r="FP48" s="12"/>
      <c r="FQ48" s="12"/>
      <c r="FR48" s="12"/>
      <c r="FS48" s="12"/>
      <c r="FT48" s="12"/>
      <c r="FU48" s="12"/>
      <c r="FV48" s="12"/>
      <c r="FW48" s="12"/>
      <c r="FX48" s="12"/>
      <c r="FY48" s="12"/>
      <c r="FZ48" s="12"/>
      <c r="GA48" s="12"/>
      <c r="GB48" s="12"/>
      <c r="GC48" s="12"/>
      <c r="GD48" s="12"/>
      <c r="GE48" s="12"/>
      <c r="GF48" s="12"/>
      <c r="GG48" s="12"/>
      <c r="GH48" s="12"/>
      <c r="GI48" s="12"/>
      <c r="GJ48" s="12"/>
      <c r="GK48" s="12"/>
      <c r="GL48" s="12"/>
      <c r="GM48" s="12"/>
      <c r="GN48" s="12"/>
      <c r="GO48" s="12"/>
      <c r="GP48" s="12"/>
      <c r="GQ48" s="12"/>
      <c r="GR48" s="12"/>
    </row>
    <row r="49" spans="1:200" x14ac:dyDescent="0.2">
      <c r="A49" s="79">
        <f t="shared" si="9"/>
        <v>43121</v>
      </c>
      <c r="B49" s="80">
        <f t="shared" ca="1" si="15"/>
        <v>1008.0616</v>
      </c>
      <c r="C49" s="81">
        <f t="shared" si="10"/>
        <v>1000</v>
      </c>
      <c r="D49" s="82">
        <f ca="1">IF(A49&lt;$B$1,VLOOKUP(A49,[1]DI!$A$4:$B$15000,2,FALSE),0)</f>
        <v>0</v>
      </c>
      <c r="E49" s="81">
        <f t="shared" ca="1" si="19"/>
        <v>0</v>
      </c>
      <c r="F49" s="83">
        <f t="shared" si="3"/>
        <v>1.1679999999999999</v>
      </c>
      <c r="G49" s="84">
        <f t="shared" ca="1" si="23"/>
        <v>1</v>
      </c>
      <c r="H49" s="81">
        <f ca="1">TRUNC(PRODUCT(G$10:G48),15)</f>
        <v>1.00806159506674</v>
      </c>
      <c r="I49" s="81">
        <f t="shared" si="20"/>
        <v>1</v>
      </c>
      <c r="J49" s="81">
        <f t="shared" ca="1" si="21"/>
        <v>1.0080616</v>
      </c>
      <c r="K49" s="81">
        <f t="shared" ca="1" si="4"/>
        <v>8.0616000000000003</v>
      </c>
      <c r="L49" s="85">
        <f>IF(VLOOKUP(A49,$U$12:$AD$125,8)=VLOOKUP(A48,$U$12:$AD$125,8),0,VLOOKUP(A49,U$12:$AD$125,8))</f>
        <v>0</v>
      </c>
      <c r="M49" s="86">
        <f>IF(L49&gt;0,VLOOKUP(L49,T$12:$AC$125,7),0)</f>
        <v>0</v>
      </c>
      <c r="N49" s="81">
        <f t="shared" si="11"/>
        <v>0</v>
      </c>
      <c r="O49" s="81">
        <f t="shared" ca="1" si="5"/>
        <v>8.0616000000000003</v>
      </c>
      <c r="P49" s="87" t="str">
        <f t="shared" si="12"/>
        <v>J=</v>
      </c>
      <c r="Q49" s="88">
        <f t="shared" si="13"/>
        <v>44676</v>
      </c>
      <c r="R49" s="7"/>
      <c r="S49" s="7"/>
      <c r="T49" s="154">
        <f>[2]Plan1!$A208</f>
        <v>43144</v>
      </c>
      <c r="U49" s="165" t="str">
        <f>[2]Plan1!$C208</f>
        <v>Carnaval</v>
      </c>
      <c r="V49" s="28"/>
      <c r="W49" s="7"/>
      <c r="X49" s="152">
        <f t="shared" si="43"/>
        <v>47050</v>
      </c>
      <c r="Y49" s="152">
        <f t="shared" si="44"/>
        <v>47049</v>
      </c>
      <c r="Z49" s="152">
        <f t="shared" si="45"/>
        <v>47050</v>
      </c>
      <c r="AA49" s="7"/>
      <c r="AB49" s="33"/>
      <c r="AC49" s="35"/>
      <c r="AD49" s="34"/>
      <c r="AE49" s="7"/>
      <c r="AF49" s="65">
        <f t="shared" si="50"/>
        <v>43084</v>
      </c>
      <c r="AG49" s="9">
        <f t="shared" ca="1" si="47"/>
        <v>1000.61782999</v>
      </c>
      <c r="AH49" s="9">
        <f t="shared" si="47"/>
        <v>1000</v>
      </c>
      <c r="AI49" s="4">
        <f t="shared" ca="1" si="47"/>
        <v>6.8900000000000003E-2</v>
      </c>
      <c r="AJ49" s="10">
        <f t="shared" ca="1" si="47"/>
        <v>2.6444000000000001E-4</v>
      </c>
      <c r="AK49" s="4">
        <f t="shared" si="47"/>
        <v>1.1679999999999999</v>
      </c>
      <c r="AL49" s="65">
        <f t="shared" si="48"/>
        <v>43084</v>
      </c>
      <c r="AM49" s="10">
        <f t="shared" ca="1" si="49"/>
        <v>1.0006178299999999</v>
      </c>
      <c r="AN49" s="9">
        <f t="shared" ca="1" si="49"/>
        <v>0.61782999000000005</v>
      </c>
      <c r="AO49" s="7">
        <f t="shared" si="49"/>
        <v>0</v>
      </c>
      <c r="AP49" s="11">
        <f t="shared" si="49"/>
        <v>0</v>
      </c>
      <c r="AQ49" s="9">
        <f t="shared" si="49"/>
        <v>0</v>
      </c>
      <c r="AR49" s="8" t="str">
        <f t="shared" si="49"/>
        <v>J=</v>
      </c>
      <c r="AS49" s="65">
        <f t="shared" si="49"/>
        <v>44676</v>
      </c>
      <c r="AT49" s="12"/>
      <c r="AU49" s="1" t="s">
        <v>86</v>
      </c>
      <c r="AV49" s="71">
        <f>AV44-AV43</f>
        <v>197</v>
      </c>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row>
    <row r="50" spans="1:200" x14ac:dyDescent="0.2">
      <c r="A50" s="79">
        <f t="shared" si="9"/>
        <v>43122</v>
      </c>
      <c r="B50" s="80">
        <f t="shared" ca="1" si="15"/>
        <v>1008.0616</v>
      </c>
      <c r="C50" s="81">
        <f t="shared" si="10"/>
        <v>1000</v>
      </c>
      <c r="D50" s="82">
        <f ca="1">IF(A50&lt;$B$1,VLOOKUP(A50,[1]DI!$A$4:$B$15000,2,FALSE),0)</f>
        <v>6.8900000000000003E-2</v>
      </c>
      <c r="E50" s="81">
        <f t="shared" ca="1" si="19"/>
        <v>2.6444000000000001E-4</v>
      </c>
      <c r="F50" s="83">
        <f t="shared" si="3"/>
        <v>1.1679999999999999</v>
      </c>
      <c r="G50" s="84">
        <f t="shared" ca="1" si="23"/>
        <v>1.0003088659199999</v>
      </c>
      <c r="H50" s="81">
        <f ca="1">TRUNC(PRODUCT(G$10:G49),15)</f>
        <v>1.00806159506674</v>
      </c>
      <c r="I50" s="81">
        <f t="shared" si="20"/>
        <v>1</v>
      </c>
      <c r="J50" s="81">
        <f t="shared" ca="1" si="21"/>
        <v>1.0080616</v>
      </c>
      <c r="K50" s="81">
        <f t="shared" ca="1" si="4"/>
        <v>8.0616000000000003</v>
      </c>
      <c r="L50" s="85">
        <f>IF(VLOOKUP(A50,$U$12:$AD$125,8)=VLOOKUP(A49,$U$12:$AD$125,8),0,VLOOKUP(A50,U$12:$AD$125,8))</f>
        <v>0</v>
      </c>
      <c r="M50" s="86">
        <f>IF(L50&gt;0,VLOOKUP(L50,T$12:$AC$125,7),0)</f>
        <v>0</v>
      </c>
      <c r="N50" s="81">
        <f t="shared" si="11"/>
        <v>0</v>
      </c>
      <c r="O50" s="81">
        <f t="shared" ca="1" si="5"/>
        <v>8.0616000000000003</v>
      </c>
      <c r="P50" s="87" t="str">
        <f t="shared" si="12"/>
        <v>J=</v>
      </c>
      <c r="Q50" s="88">
        <f t="shared" si="13"/>
        <v>44676</v>
      </c>
      <c r="R50" s="7"/>
      <c r="S50" s="7"/>
      <c r="T50" s="154">
        <f>[2]Plan1!$A209</f>
        <v>43189</v>
      </c>
      <c r="U50" s="165" t="str">
        <f>[2]Plan1!$C209</f>
        <v>Paixão de Cristo</v>
      </c>
      <c r="V50" s="28"/>
      <c r="W50" s="7"/>
      <c r="X50" s="152">
        <f t="shared" si="43"/>
        <v>47232</v>
      </c>
      <c r="Y50" s="152">
        <f t="shared" si="44"/>
        <v>47231</v>
      </c>
      <c r="Z50" s="152">
        <f t="shared" si="45"/>
        <v>47232</v>
      </c>
      <c r="AA50" s="7"/>
      <c r="AB50" s="33"/>
      <c r="AC50" s="35"/>
      <c r="AD50" s="34"/>
      <c r="AE50" s="7"/>
      <c r="AF50" s="65">
        <f t="shared" si="50"/>
        <v>43085</v>
      </c>
      <c r="AG50" s="9">
        <f t="shared" ca="1" si="47"/>
        <v>1000.92687999</v>
      </c>
      <c r="AH50" s="9">
        <f t="shared" si="47"/>
        <v>1000</v>
      </c>
      <c r="AI50" s="4">
        <f t="shared" ca="1" si="47"/>
        <v>0</v>
      </c>
      <c r="AJ50" s="10">
        <f t="shared" ca="1" si="47"/>
        <v>0</v>
      </c>
      <c r="AK50" s="4">
        <f t="shared" si="47"/>
        <v>1.1679999999999999</v>
      </c>
      <c r="AL50" s="65">
        <f t="shared" si="48"/>
        <v>43085</v>
      </c>
      <c r="AM50" s="10">
        <f t="shared" ca="1" si="49"/>
        <v>1.00092688</v>
      </c>
      <c r="AN50" s="9">
        <f t="shared" ca="1" si="49"/>
        <v>0.92687998999999999</v>
      </c>
      <c r="AO50" s="7">
        <f t="shared" si="49"/>
        <v>0</v>
      </c>
      <c r="AP50" s="11">
        <f t="shared" si="49"/>
        <v>0</v>
      </c>
      <c r="AQ50" s="9">
        <f t="shared" si="49"/>
        <v>0</v>
      </c>
      <c r="AR50" s="8" t="str">
        <f t="shared" si="49"/>
        <v>J=</v>
      </c>
      <c r="AS50" s="65">
        <f t="shared" si="49"/>
        <v>44676</v>
      </c>
      <c r="AT50" s="12"/>
      <c r="AU50" s="1" t="s">
        <v>87</v>
      </c>
      <c r="AV50" s="90">
        <f ca="1">0.01*(AV49/30)*AV40</f>
        <v>93870696.747434646</v>
      </c>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row>
    <row r="51" spans="1:200" x14ac:dyDescent="0.2">
      <c r="A51" s="79">
        <f t="shared" si="9"/>
        <v>43123</v>
      </c>
      <c r="B51" s="80">
        <f t="shared" ca="1" si="15"/>
        <v>1008.3729499999999</v>
      </c>
      <c r="C51" s="81">
        <f t="shared" si="10"/>
        <v>1000</v>
      </c>
      <c r="D51" s="82">
        <f ca="1">IF(A51&lt;$B$1,VLOOKUP(A51,[1]DI!$A$4:$B$15000,2,FALSE),0)</f>
        <v>6.8900000000000003E-2</v>
      </c>
      <c r="E51" s="81">
        <f t="shared" ca="1" si="19"/>
        <v>2.6444000000000001E-4</v>
      </c>
      <c r="F51" s="83">
        <f t="shared" si="3"/>
        <v>1.1679999999999999</v>
      </c>
      <c r="G51" s="84">
        <f t="shared" ca="1" si="23"/>
        <v>1.0003088659199999</v>
      </c>
      <c r="H51" s="81">
        <f ca="1">TRUNC(PRODUCT(G$10:G50),15)</f>
        <v>1.00837295093871</v>
      </c>
      <c r="I51" s="81">
        <f t="shared" si="20"/>
        <v>1</v>
      </c>
      <c r="J51" s="81">
        <f t="shared" ca="1" si="21"/>
        <v>1.00837295</v>
      </c>
      <c r="K51" s="81">
        <f t="shared" ca="1" si="4"/>
        <v>8.3729499999999994</v>
      </c>
      <c r="L51" s="85">
        <f>IF(VLOOKUP(A51,$U$12:$AD$125,8)=VLOOKUP(A50,$U$12:$AD$125,8),0,VLOOKUP(A51,U$12:$AD$125,8))</f>
        <v>0</v>
      </c>
      <c r="M51" s="86">
        <f>IF(L51&gt;0,VLOOKUP(L51,T$12:$AC$125,7),0)</f>
        <v>0</v>
      </c>
      <c r="N51" s="81">
        <f t="shared" si="11"/>
        <v>0</v>
      </c>
      <c r="O51" s="81">
        <f t="shared" ca="1" si="5"/>
        <v>8.3729499999999994</v>
      </c>
      <c r="P51" s="87" t="str">
        <f t="shared" si="12"/>
        <v>J=</v>
      </c>
      <c r="Q51" s="88">
        <f t="shared" si="13"/>
        <v>44676</v>
      </c>
      <c r="R51" s="7"/>
      <c r="S51" s="7"/>
      <c r="T51" s="154">
        <f>[2]Plan1!$A210</f>
        <v>43211</v>
      </c>
      <c r="U51" s="165" t="str">
        <f>[2]Plan1!$C210</f>
        <v>Tiradentes</v>
      </c>
      <c r="V51" s="28"/>
      <c r="W51" s="7"/>
      <c r="X51" s="152">
        <f t="shared" si="43"/>
        <v>47415</v>
      </c>
      <c r="Y51" s="152">
        <f t="shared" si="44"/>
        <v>47414</v>
      </c>
      <c r="Z51" s="152">
        <f t="shared" si="45"/>
        <v>47415</v>
      </c>
      <c r="AA51" s="7"/>
      <c r="AB51" s="33"/>
      <c r="AC51" s="35"/>
      <c r="AD51" s="34"/>
      <c r="AE51" s="7"/>
      <c r="AF51" s="65">
        <f t="shared" si="50"/>
        <v>43086</v>
      </c>
      <c r="AG51" s="9">
        <f t="shared" ca="1" si="47"/>
        <v>1000.92687999</v>
      </c>
      <c r="AH51" s="9">
        <f t="shared" si="47"/>
        <v>1000</v>
      </c>
      <c r="AI51" s="4">
        <f t="shared" ca="1" si="47"/>
        <v>0</v>
      </c>
      <c r="AJ51" s="10">
        <f t="shared" ca="1" si="47"/>
        <v>0</v>
      </c>
      <c r="AK51" s="4">
        <f t="shared" si="47"/>
        <v>1.1679999999999999</v>
      </c>
      <c r="AL51" s="65">
        <f t="shared" si="48"/>
        <v>43086</v>
      </c>
      <c r="AM51" s="10">
        <f t="shared" ca="1" si="49"/>
        <v>1.00092688</v>
      </c>
      <c r="AN51" s="9">
        <f t="shared" ca="1" si="49"/>
        <v>0.92687998999999999</v>
      </c>
      <c r="AO51" s="7">
        <f t="shared" si="49"/>
        <v>0</v>
      </c>
      <c r="AP51" s="11">
        <f t="shared" si="49"/>
        <v>0</v>
      </c>
      <c r="AQ51" s="9">
        <f t="shared" si="49"/>
        <v>0</v>
      </c>
      <c r="AR51" s="8" t="str">
        <f t="shared" si="49"/>
        <v>J=</v>
      </c>
      <c r="AS51" s="65">
        <f t="shared" si="49"/>
        <v>44676</v>
      </c>
      <c r="AT51" s="12"/>
      <c r="AU51" s="1" t="s">
        <v>79</v>
      </c>
      <c r="AV51" s="90">
        <f ca="1">AV47+AV48+AV50</f>
        <v>172842712.2445938</v>
      </c>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row>
    <row r="52" spans="1:200" x14ac:dyDescent="0.2">
      <c r="A52" s="79">
        <f t="shared" si="9"/>
        <v>43124</v>
      </c>
      <c r="B52" s="80">
        <f t="shared" ca="1" si="15"/>
        <v>1008.68439999</v>
      </c>
      <c r="C52" s="81">
        <f t="shared" si="10"/>
        <v>1000</v>
      </c>
      <c r="D52" s="82">
        <f ca="1">IF(A52&lt;$B$1,VLOOKUP(A52,[1]DI!$A$4:$B$15000,2,FALSE),0)</f>
        <v>6.8900000000000003E-2</v>
      </c>
      <c r="E52" s="81">
        <f t="shared" ca="1" si="19"/>
        <v>2.6444000000000001E-4</v>
      </c>
      <c r="F52" s="83">
        <f t="shared" si="3"/>
        <v>1.1679999999999999</v>
      </c>
      <c r="G52" s="84">
        <f t="shared" ca="1" si="23"/>
        <v>1.0003088659199999</v>
      </c>
      <c r="H52" s="81">
        <f ca="1">TRUNC(PRODUCT(G$10:G51),15)</f>
        <v>1.0086844029779101</v>
      </c>
      <c r="I52" s="81">
        <f t="shared" si="20"/>
        <v>1</v>
      </c>
      <c r="J52" s="81">
        <f t="shared" ca="1" si="21"/>
        <v>1.0086843999999999</v>
      </c>
      <c r="K52" s="81">
        <f t="shared" ca="1" si="4"/>
        <v>8.6843999899999993</v>
      </c>
      <c r="L52" s="85">
        <f>IF(VLOOKUP(A52,$U$12:$AD$125,8)=VLOOKUP(A51,$U$12:$AD$125,8),0,VLOOKUP(A52,U$12:$AD$125,8))</f>
        <v>0</v>
      </c>
      <c r="M52" s="86">
        <f>IF(L52&gt;0,VLOOKUP(L52,T$12:$AC$125,7),0)</f>
        <v>0</v>
      </c>
      <c r="N52" s="81">
        <f t="shared" si="11"/>
        <v>0</v>
      </c>
      <c r="O52" s="81">
        <f t="shared" ca="1" si="5"/>
        <v>8.6843999899999993</v>
      </c>
      <c r="P52" s="87" t="str">
        <f t="shared" si="12"/>
        <v>J=</v>
      </c>
      <c r="Q52" s="88">
        <f t="shared" si="13"/>
        <v>44676</v>
      </c>
      <c r="R52" s="7"/>
      <c r="S52" s="7"/>
      <c r="T52" s="154">
        <f>[2]Plan1!$A211</f>
        <v>43221</v>
      </c>
      <c r="U52" s="165" t="str">
        <f>[2]Plan1!$C211</f>
        <v>Dia do Trabalho</v>
      </c>
      <c r="V52" s="28"/>
      <c r="W52" s="7"/>
      <c r="X52" s="152">
        <f t="shared" si="43"/>
        <v>47597</v>
      </c>
      <c r="Y52" s="152">
        <f t="shared" ref="Y52" si="51">(X52-1)</f>
        <v>47596</v>
      </c>
      <c r="Z52" s="152">
        <f t="shared" ref="Z52" si="52">WORKDAY(Y52,1,T$35:T$419)</f>
        <v>47597</v>
      </c>
      <c r="AA52" s="7"/>
      <c r="AB52" s="33"/>
      <c r="AC52" s="35"/>
      <c r="AD52" s="34"/>
      <c r="AE52" s="7"/>
      <c r="AF52" s="65">
        <f t="shared" si="50"/>
        <v>43087</v>
      </c>
      <c r="AG52" s="9">
        <f t="shared" ca="1" si="47"/>
        <v>1000.92687999</v>
      </c>
      <c r="AH52" s="9">
        <f t="shared" si="47"/>
        <v>1000</v>
      </c>
      <c r="AI52" s="4">
        <f t="shared" ca="1" si="47"/>
        <v>6.8900000000000003E-2</v>
      </c>
      <c r="AJ52" s="10">
        <f t="shared" ca="1" si="47"/>
        <v>2.6444000000000001E-4</v>
      </c>
      <c r="AK52" s="4">
        <f t="shared" si="47"/>
        <v>1.1679999999999999</v>
      </c>
      <c r="AL52" s="65">
        <f t="shared" si="48"/>
        <v>43087</v>
      </c>
      <c r="AM52" s="10">
        <f t="shared" ca="1" si="49"/>
        <v>1.00092688</v>
      </c>
      <c r="AN52" s="9">
        <f t="shared" ca="1" si="49"/>
        <v>0.92687998999999999</v>
      </c>
      <c r="AO52" s="7">
        <f t="shared" si="49"/>
        <v>0</v>
      </c>
      <c r="AP52" s="11">
        <f t="shared" si="49"/>
        <v>0</v>
      </c>
      <c r="AQ52" s="9">
        <f t="shared" si="49"/>
        <v>0</v>
      </c>
      <c r="AR52" s="8" t="str">
        <f t="shared" si="49"/>
        <v>J=</v>
      </c>
      <c r="AS52" s="65">
        <f t="shared" si="49"/>
        <v>44676</v>
      </c>
      <c r="AT52" s="12"/>
      <c r="AU52" s="1" t="s">
        <v>88</v>
      </c>
      <c r="AV52" s="90">
        <f ca="1">AV40+AV51</f>
        <v>1602345708.398421</v>
      </c>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row>
    <row r="53" spans="1:200" x14ac:dyDescent="0.2">
      <c r="A53" s="79">
        <f t="shared" si="9"/>
        <v>43125</v>
      </c>
      <c r="B53" s="80">
        <f t="shared" ca="1" si="15"/>
        <v>1008.99595</v>
      </c>
      <c r="C53" s="81">
        <f t="shared" si="10"/>
        <v>1000</v>
      </c>
      <c r="D53" s="82">
        <f ca="1">IF(A53&lt;$B$1,VLOOKUP(A53,[1]DI!$A$4:$B$15000,2,FALSE),0)</f>
        <v>6.8900000000000003E-2</v>
      </c>
      <c r="E53" s="81">
        <f t="shared" ca="1" si="19"/>
        <v>2.6444000000000001E-4</v>
      </c>
      <c r="F53" s="83">
        <f t="shared" si="3"/>
        <v>1.1679999999999999</v>
      </c>
      <c r="G53" s="84">
        <f t="shared" ca="1" si="23"/>
        <v>1.0003088659199999</v>
      </c>
      <c r="H53" s="81">
        <f ca="1">TRUNC(PRODUCT(G$10:G52),15)</f>
        <v>1.0089959512140201</v>
      </c>
      <c r="I53" s="81">
        <f t="shared" si="20"/>
        <v>1</v>
      </c>
      <c r="J53" s="81">
        <f t="shared" ca="1" si="21"/>
        <v>1.0089959500000001</v>
      </c>
      <c r="K53" s="81">
        <f t="shared" ca="1" si="4"/>
        <v>8.9959500000000006</v>
      </c>
      <c r="L53" s="85">
        <f>IF(VLOOKUP(A53,$U$12:$AD$125,8)=VLOOKUP(A52,$U$12:$AD$125,8),0,VLOOKUP(A53,U$12:$AD$125,8))</f>
        <v>0</v>
      </c>
      <c r="M53" s="86">
        <f>IF(L53&gt;0,VLOOKUP(L53,T$12:$AC$125,7),0)</f>
        <v>0</v>
      </c>
      <c r="N53" s="81">
        <f t="shared" si="11"/>
        <v>0</v>
      </c>
      <c r="O53" s="81">
        <f t="shared" ca="1" si="5"/>
        <v>8.9959500000000006</v>
      </c>
      <c r="P53" s="87" t="str">
        <f t="shared" si="12"/>
        <v>J=</v>
      </c>
      <c r="Q53" s="88">
        <f t="shared" si="13"/>
        <v>44676</v>
      </c>
      <c r="R53" s="7"/>
      <c r="S53" s="7"/>
      <c r="T53" s="154">
        <f>[2]Plan1!$A212</f>
        <v>43251</v>
      </c>
      <c r="U53" s="165" t="str">
        <f>[2]Plan1!$C212</f>
        <v>Corpus Christi</v>
      </c>
      <c r="V53" s="28"/>
      <c r="W53" s="7"/>
      <c r="X53" s="152"/>
      <c r="Y53" s="152"/>
      <c r="Z53" s="152"/>
      <c r="AA53" s="7"/>
      <c r="AB53" s="33"/>
      <c r="AC53" s="35"/>
      <c r="AD53" s="34"/>
      <c r="AE53" s="7"/>
      <c r="AF53" s="65">
        <f t="shared" si="50"/>
        <v>43088</v>
      </c>
      <c r="AG53" s="9">
        <f t="shared" ca="1" si="47"/>
        <v>1001.23603999</v>
      </c>
      <c r="AH53" s="9">
        <f t="shared" si="47"/>
        <v>1000</v>
      </c>
      <c r="AI53" s="4">
        <f t="shared" ca="1" si="47"/>
        <v>6.8900000000000003E-2</v>
      </c>
      <c r="AJ53" s="10">
        <f t="shared" ca="1" si="47"/>
        <v>2.6444000000000001E-4</v>
      </c>
      <c r="AK53" s="4">
        <f t="shared" si="47"/>
        <v>1.1679999999999999</v>
      </c>
      <c r="AL53" s="65">
        <f t="shared" si="48"/>
        <v>43088</v>
      </c>
      <c r="AM53" s="10">
        <f t="shared" ca="1" si="49"/>
        <v>1.00123604</v>
      </c>
      <c r="AN53" s="9">
        <f t="shared" ca="1" si="49"/>
        <v>1.2360399900000001</v>
      </c>
      <c r="AO53" s="7">
        <f t="shared" si="49"/>
        <v>0</v>
      </c>
      <c r="AP53" s="11">
        <f t="shared" si="49"/>
        <v>0</v>
      </c>
      <c r="AQ53" s="9">
        <f t="shared" si="49"/>
        <v>0</v>
      </c>
      <c r="AR53" s="8" t="str">
        <f t="shared" si="49"/>
        <v>J=</v>
      </c>
      <c r="AS53" s="65">
        <f t="shared" si="49"/>
        <v>44676</v>
      </c>
      <c r="AT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row>
    <row r="54" spans="1:200" x14ac:dyDescent="0.2">
      <c r="A54" s="79">
        <f t="shared" si="9"/>
        <v>43126</v>
      </c>
      <c r="B54" s="80">
        <f t="shared" ca="1" si="15"/>
        <v>1009.3076</v>
      </c>
      <c r="C54" s="81">
        <f t="shared" si="10"/>
        <v>1000</v>
      </c>
      <c r="D54" s="82">
        <f ca="1">IF(A54&lt;$B$1,VLOOKUP(A54,[1]DI!$A$4:$B$15000,2,FALSE),0)</f>
        <v>6.8900000000000003E-2</v>
      </c>
      <c r="E54" s="81">
        <f t="shared" ca="1" si="19"/>
        <v>2.6444000000000001E-4</v>
      </c>
      <c r="F54" s="83">
        <f t="shared" si="3"/>
        <v>1.1679999999999999</v>
      </c>
      <c r="G54" s="84">
        <f t="shared" ca="1" si="23"/>
        <v>1.0003088659199999</v>
      </c>
      <c r="H54" s="81">
        <f ca="1">TRUNC(PRODUCT(G$10:G53),15)</f>
        <v>1.0093075956767701</v>
      </c>
      <c r="I54" s="81">
        <f t="shared" si="20"/>
        <v>1</v>
      </c>
      <c r="J54" s="81">
        <f t="shared" ca="1" si="21"/>
        <v>1.0093076000000001</v>
      </c>
      <c r="K54" s="81">
        <f t="shared" ca="1" si="4"/>
        <v>9.3076000000000008</v>
      </c>
      <c r="L54" s="85">
        <f>IF(VLOOKUP(A54,$U$12:$AD$125,8)=VLOOKUP(A53,$U$12:$AD$125,8),0,VLOOKUP(A54,U$12:$AD$125,8))</f>
        <v>0</v>
      </c>
      <c r="M54" s="86">
        <f>IF(L54&gt;0,VLOOKUP(L54,T$12:$AC$125,7),0)</f>
        <v>0</v>
      </c>
      <c r="N54" s="81">
        <f t="shared" si="11"/>
        <v>0</v>
      </c>
      <c r="O54" s="81">
        <f t="shared" ca="1" si="5"/>
        <v>9.3076000000000008</v>
      </c>
      <c r="P54" s="87" t="str">
        <f t="shared" si="12"/>
        <v>J=</v>
      </c>
      <c r="Q54" s="88">
        <f t="shared" si="13"/>
        <v>44676</v>
      </c>
      <c r="R54" s="7"/>
      <c r="S54" s="7"/>
      <c r="T54" s="154">
        <f>[2]Plan1!$A213</f>
        <v>43350</v>
      </c>
      <c r="U54" s="165" t="str">
        <f>[2]Plan1!$C213</f>
        <v>Independência do Brasil</v>
      </c>
      <c r="V54" s="28"/>
      <c r="W54" s="7"/>
      <c r="X54" s="152"/>
      <c r="Y54" s="152"/>
      <c r="Z54" s="152"/>
      <c r="AA54" s="7"/>
      <c r="AB54" s="33"/>
      <c r="AC54" s="35"/>
      <c r="AD54" s="34"/>
      <c r="AE54" s="7"/>
      <c r="AF54" s="65">
        <f t="shared" si="50"/>
        <v>43089</v>
      </c>
      <c r="AG54" s="9">
        <f t="shared" ca="1" si="47"/>
        <v>1001.54527999</v>
      </c>
      <c r="AH54" s="9">
        <f t="shared" si="47"/>
        <v>1000</v>
      </c>
      <c r="AI54" s="4">
        <f t="shared" ca="1" si="47"/>
        <v>6.8900000000000003E-2</v>
      </c>
      <c r="AJ54" s="10">
        <f t="shared" ca="1" si="47"/>
        <v>2.6444000000000001E-4</v>
      </c>
      <c r="AK54" s="4">
        <f t="shared" si="47"/>
        <v>1.1679999999999999</v>
      </c>
      <c r="AL54" s="65">
        <f t="shared" si="48"/>
        <v>43089</v>
      </c>
      <c r="AM54" s="10">
        <f t="shared" ca="1" si="49"/>
        <v>1.00154528</v>
      </c>
      <c r="AN54" s="9">
        <f t="shared" ca="1" si="49"/>
        <v>1.54527999</v>
      </c>
      <c r="AO54" s="7">
        <f t="shared" si="49"/>
        <v>0</v>
      </c>
      <c r="AP54" s="11">
        <f t="shared" si="49"/>
        <v>0</v>
      </c>
      <c r="AQ54" s="9">
        <f t="shared" si="49"/>
        <v>0</v>
      </c>
      <c r="AR54" s="8" t="str">
        <f t="shared" si="49"/>
        <v>J=</v>
      </c>
      <c r="AS54" s="65">
        <f t="shared" si="49"/>
        <v>44676</v>
      </c>
      <c r="AT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row>
    <row r="55" spans="1:200" x14ac:dyDescent="0.2">
      <c r="A55" s="79">
        <f t="shared" si="9"/>
        <v>43127</v>
      </c>
      <c r="B55" s="80">
        <f t="shared" ca="1" si="15"/>
        <v>1009.61933999</v>
      </c>
      <c r="C55" s="81">
        <f t="shared" si="10"/>
        <v>1000</v>
      </c>
      <c r="D55" s="82">
        <f ca="1">IF(A55&lt;$B$1,VLOOKUP(A55,[1]DI!$A$4:$B$15000,2,FALSE),0)</f>
        <v>0</v>
      </c>
      <c r="E55" s="81">
        <f t="shared" ca="1" si="19"/>
        <v>0</v>
      </c>
      <c r="F55" s="83">
        <f t="shared" si="3"/>
        <v>1.1679999999999999</v>
      </c>
      <c r="G55" s="84">
        <f t="shared" ca="1" si="23"/>
        <v>1</v>
      </c>
      <c r="H55" s="81">
        <f ca="1">TRUNC(PRODUCT(G$10:G54),15)</f>
        <v>1.0096193363958701</v>
      </c>
      <c r="I55" s="81">
        <f t="shared" si="20"/>
        <v>1</v>
      </c>
      <c r="J55" s="81">
        <f t="shared" ca="1" si="21"/>
        <v>1.00961934</v>
      </c>
      <c r="K55" s="81">
        <f t="shared" ca="1" si="4"/>
        <v>9.6193399900000003</v>
      </c>
      <c r="L55" s="85">
        <f>IF(VLOOKUP(A55,$U$12:$AD$125,8)=VLOOKUP(A54,$U$12:$AD$125,8),0,VLOOKUP(A55,U$12:$AD$125,8))</f>
        <v>0</v>
      </c>
      <c r="M55" s="86">
        <f>IF(L55&gt;0,VLOOKUP(L55,T$12:$AC$125,7),0)</f>
        <v>0</v>
      </c>
      <c r="N55" s="81">
        <f t="shared" si="11"/>
        <v>0</v>
      </c>
      <c r="O55" s="81">
        <f t="shared" ca="1" si="5"/>
        <v>9.6193399900000003</v>
      </c>
      <c r="P55" s="87" t="str">
        <f t="shared" si="12"/>
        <v>J=</v>
      </c>
      <c r="Q55" s="88">
        <f t="shared" si="13"/>
        <v>44676</v>
      </c>
      <c r="R55" s="7"/>
      <c r="S55" s="7"/>
      <c r="T55" s="154">
        <f>[2]Plan1!$A214</f>
        <v>43385</v>
      </c>
      <c r="U55" s="165" t="str">
        <f>[2]Plan1!$C214</f>
        <v>Nossa Sr.a Aparecida - Padroeira do Brasil</v>
      </c>
      <c r="V55" s="28"/>
      <c r="W55" s="7"/>
      <c r="X55" s="28"/>
      <c r="Y55" s="28"/>
      <c r="Z55" s="36"/>
      <c r="AA55" s="7"/>
      <c r="AB55" s="33"/>
      <c r="AC55" s="35"/>
      <c r="AD55" s="34"/>
      <c r="AE55" s="7"/>
      <c r="AF55" s="65">
        <f t="shared" si="50"/>
        <v>43090</v>
      </c>
      <c r="AG55" s="9">
        <f t="shared" ca="1" si="47"/>
        <v>1001.85462999</v>
      </c>
      <c r="AH55" s="9">
        <f t="shared" si="47"/>
        <v>1000</v>
      </c>
      <c r="AI55" s="4">
        <f t="shared" ca="1" si="47"/>
        <v>6.8900000000000003E-2</v>
      </c>
      <c r="AJ55" s="10">
        <f t="shared" ca="1" si="47"/>
        <v>2.6444000000000001E-4</v>
      </c>
      <c r="AK55" s="4">
        <f t="shared" si="47"/>
        <v>1.1679999999999999</v>
      </c>
      <c r="AL55" s="65">
        <f t="shared" si="48"/>
        <v>43090</v>
      </c>
      <c r="AM55" s="10">
        <f t="shared" ca="1" si="49"/>
        <v>1.00185463</v>
      </c>
      <c r="AN55" s="9">
        <f t="shared" ca="1" si="49"/>
        <v>1.8546299900000001</v>
      </c>
      <c r="AO55" s="7">
        <f t="shared" si="49"/>
        <v>0</v>
      </c>
      <c r="AP55" s="11">
        <f t="shared" si="49"/>
        <v>0</v>
      </c>
      <c r="AQ55" s="9">
        <f t="shared" si="49"/>
        <v>0</v>
      </c>
      <c r="AR55" s="8" t="str">
        <f t="shared" si="49"/>
        <v>J=</v>
      </c>
      <c r="AS55" s="65">
        <f t="shared" si="49"/>
        <v>44676</v>
      </c>
      <c r="AT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2"/>
      <c r="DZ55" s="12"/>
      <c r="EA55" s="12"/>
      <c r="EB55" s="12"/>
      <c r="EC55" s="12"/>
      <c r="ED55" s="12"/>
      <c r="EE55" s="12"/>
      <c r="EF55" s="12"/>
      <c r="EG55" s="12"/>
      <c r="EH55" s="12"/>
      <c r="EI55" s="12"/>
      <c r="EJ55" s="12"/>
      <c r="EK55" s="12"/>
      <c r="EL55" s="12"/>
      <c r="EM55" s="12"/>
      <c r="EN55" s="12"/>
      <c r="EO55" s="12"/>
      <c r="EP55" s="12"/>
      <c r="EQ55" s="12"/>
      <c r="ER55" s="12"/>
      <c r="ES55" s="12"/>
      <c r="ET55" s="12"/>
      <c r="EU55" s="12"/>
      <c r="EV55" s="12"/>
      <c r="EW55" s="12"/>
      <c r="EX55" s="12"/>
      <c r="EY55" s="12"/>
      <c r="EZ55" s="12"/>
      <c r="FA55" s="12"/>
      <c r="FB55" s="12"/>
      <c r="FC55" s="12"/>
      <c r="FD55" s="12"/>
      <c r="FE55" s="12"/>
      <c r="FF55" s="12"/>
      <c r="FG55" s="12"/>
      <c r="FH55" s="12"/>
      <c r="FI55" s="12"/>
      <c r="FJ55" s="12"/>
      <c r="FK55" s="12"/>
      <c r="FL55" s="12"/>
      <c r="FM55" s="12"/>
      <c r="FN55" s="12"/>
      <c r="FO55" s="12"/>
      <c r="FP55" s="12"/>
      <c r="FQ55" s="12"/>
      <c r="FR55" s="12"/>
      <c r="FS55" s="12"/>
      <c r="FT55" s="12"/>
      <c r="FU55" s="12"/>
      <c r="FV55" s="12"/>
      <c r="FW55" s="12"/>
      <c r="FX55" s="12"/>
      <c r="FY55" s="12"/>
      <c r="FZ55" s="12"/>
      <c r="GA55" s="12"/>
      <c r="GB55" s="12"/>
      <c r="GC55" s="12"/>
      <c r="GD55" s="12"/>
      <c r="GE55" s="12"/>
      <c r="GF55" s="12"/>
      <c r="GG55" s="12"/>
      <c r="GH55" s="12"/>
      <c r="GI55" s="12"/>
      <c r="GJ55" s="12"/>
      <c r="GK55" s="12"/>
      <c r="GL55" s="12"/>
      <c r="GM55" s="12"/>
      <c r="GN55" s="12"/>
      <c r="GO55" s="12"/>
      <c r="GP55" s="12"/>
      <c r="GQ55" s="12"/>
      <c r="GR55" s="12"/>
    </row>
    <row r="56" spans="1:200" x14ac:dyDescent="0.2">
      <c r="A56" s="79">
        <f t="shared" si="9"/>
        <v>43128</v>
      </c>
      <c r="B56" s="80">
        <f t="shared" ca="1" si="15"/>
        <v>1009.61933999</v>
      </c>
      <c r="C56" s="81">
        <f t="shared" si="10"/>
        <v>1000</v>
      </c>
      <c r="D56" s="82">
        <f ca="1">IF(A56&lt;$B$1,VLOOKUP(A56,[1]DI!$A$4:$B$15000,2,FALSE),0)</f>
        <v>0</v>
      </c>
      <c r="E56" s="81">
        <f t="shared" ca="1" si="19"/>
        <v>0</v>
      </c>
      <c r="F56" s="83">
        <f t="shared" si="3"/>
        <v>1.1679999999999999</v>
      </c>
      <c r="G56" s="84">
        <f t="shared" ca="1" si="23"/>
        <v>1</v>
      </c>
      <c r="H56" s="81">
        <f ca="1">TRUNC(PRODUCT(G$10:G55),15)</f>
        <v>1.0096193363958701</v>
      </c>
      <c r="I56" s="81">
        <f t="shared" si="20"/>
        <v>1</v>
      </c>
      <c r="J56" s="81">
        <f t="shared" ca="1" si="21"/>
        <v>1.00961934</v>
      </c>
      <c r="K56" s="81">
        <f t="shared" ca="1" si="4"/>
        <v>9.6193399900000003</v>
      </c>
      <c r="L56" s="85">
        <f>IF(VLOOKUP(A56,$U$12:$AD$125,8)=VLOOKUP(A55,$U$12:$AD$125,8),0,VLOOKUP(A56,U$12:$AD$125,8))</f>
        <v>0</v>
      </c>
      <c r="M56" s="86">
        <f>IF(L56&gt;0,VLOOKUP(L56,T$12:$AC$125,7),0)</f>
        <v>0</v>
      </c>
      <c r="N56" s="81">
        <f t="shared" si="11"/>
        <v>0</v>
      </c>
      <c r="O56" s="81">
        <f t="shared" ca="1" si="5"/>
        <v>9.6193399900000003</v>
      </c>
      <c r="P56" s="87" t="str">
        <f t="shared" si="12"/>
        <v>J=</v>
      </c>
      <c r="Q56" s="88">
        <f t="shared" si="13"/>
        <v>44676</v>
      </c>
      <c r="R56" s="7"/>
      <c r="S56" s="7"/>
      <c r="T56" s="154">
        <f>[2]Plan1!$A215</f>
        <v>43406</v>
      </c>
      <c r="U56" s="165" t="str">
        <f>[2]Plan1!$C215</f>
        <v>Finados</v>
      </c>
      <c r="V56" s="28"/>
      <c r="W56" s="7"/>
      <c r="X56" s="28"/>
      <c r="Y56" s="28"/>
      <c r="Z56" s="36"/>
      <c r="AA56" s="7"/>
      <c r="AB56" s="33"/>
      <c r="AC56" s="35"/>
      <c r="AD56" s="34"/>
      <c r="AE56" s="7"/>
      <c r="AF56" s="65">
        <f t="shared" si="50"/>
        <v>43091</v>
      </c>
      <c r="AG56" s="9">
        <f t="shared" ca="1" si="47"/>
        <v>1002.16407</v>
      </c>
      <c r="AH56" s="9">
        <f t="shared" si="47"/>
        <v>1000</v>
      </c>
      <c r="AI56" s="4">
        <f t="shared" ca="1" si="47"/>
        <v>6.8900000000000003E-2</v>
      </c>
      <c r="AJ56" s="10">
        <f t="shared" ca="1" si="47"/>
        <v>2.6444000000000001E-4</v>
      </c>
      <c r="AK56" s="4">
        <f t="shared" si="47"/>
        <v>1.1679999999999999</v>
      </c>
      <c r="AL56" s="65">
        <f t="shared" si="48"/>
        <v>43091</v>
      </c>
      <c r="AM56" s="10">
        <f t="shared" ca="1" si="49"/>
        <v>1.0021640700000001</v>
      </c>
      <c r="AN56" s="9">
        <f t="shared" ca="1" si="49"/>
        <v>2.1640700000000002</v>
      </c>
      <c r="AO56" s="7">
        <f t="shared" si="49"/>
        <v>0</v>
      </c>
      <c r="AP56" s="11">
        <f t="shared" si="49"/>
        <v>0</v>
      </c>
      <c r="AQ56" s="9">
        <f t="shared" si="49"/>
        <v>0</v>
      </c>
      <c r="AR56" s="8" t="str">
        <f t="shared" si="49"/>
        <v>J=</v>
      </c>
      <c r="AS56" s="65">
        <f t="shared" si="49"/>
        <v>44676</v>
      </c>
      <c r="AT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12"/>
      <c r="GL56" s="12"/>
      <c r="GM56" s="12"/>
      <c r="GN56" s="12"/>
      <c r="GO56" s="12"/>
      <c r="GP56" s="12"/>
      <c r="GQ56" s="12"/>
      <c r="GR56" s="12"/>
    </row>
    <row r="57" spans="1:200" x14ac:dyDescent="0.2">
      <c r="A57" s="79">
        <f t="shared" si="9"/>
        <v>43129</v>
      </c>
      <c r="B57" s="80">
        <f t="shared" ca="1" si="15"/>
        <v>1009.61933999</v>
      </c>
      <c r="C57" s="81">
        <f t="shared" si="10"/>
        <v>1000</v>
      </c>
      <c r="D57" s="82">
        <f ca="1">IF(A57&lt;$B$1,VLOOKUP(A57,[1]DI!$A$4:$B$15000,2,FALSE),0)</f>
        <v>6.8900000000000003E-2</v>
      </c>
      <c r="E57" s="81">
        <f t="shared" ca="1" si="19"/>
        <v>2.6444000000000001E-4</v>
      </c>
      <c r="F57" s="83">
        <f t="shared" si="3"/>
        <v>1.1679999999999999</v>
      </c>
      <c r="G57" s="84">
        <f t="shared" ca="1" si="23"/>
        <v>1.0003088659199999</v>
      </c>
      <c r="H57" s="81">
        <f ca="1">TRUNC(PRODUCT(G$10:G56),15)</f>
        <v>1.0096193363958701</v>
      </c>
      <c r="I57" s="81">
        <f t="shared" si="20"/>
        <v>1</v>
      </c>
      <c r="J57" s="81">
        <f t="shared" ca="1" si="21"/>
        <v>1.00961934</v>
      </c>
      <c r="K57" s="81">
        <f t="shared" ca="1" si="4"/>
        <v>9.6193399900000003</v>
      </c>
      <c r="L57" s="85">
        <f>IF(VLOOKUP(A57,$U$12:$AD$125,8)=VLOOKUP(A56,$U$12:$AD$125,8),0,VLOOKUP(A57,U$12:$AD$125,8))</f>
        <v>0</v>
      </c>
      <c r="M57" s="86">
        <f>IF(L57&gt;0,VLOOKUP(L57,T$12:$AC$125,7),0)</f>
        <v>0</v>
      </c>
      <c r="N57" s="81">
        <f t="shared" si="11"/>
        <v>0</v>
      </c>
      <c r="O57" s="81">
        <f t="shared" ca="1" si="5"/>
        <v>9.6193399900000003</v>
      </c>
      <c r="P57" s="87" t="str">
        <f t="shared" si="12"/>
        <v>J=</v>
      </c>
      <c r="Q57" s="88">
        <f t="shared" si="13"/>
        <v>44676</v>
      </c>
      <c r="R57" s="7"/>
      <c r="S57" s="7"/>
      <c r="T57" s="154">
        <f>[2]Plan1!$A216</f>
        <v>43419</v>
      </c>
      <c r="U57" s="165" t="str">
        <f>[2]Plan1!$C216</f>
        <v>Proclamação da República</v>
      </c>
      <c r="V57" s="28"/>
      <c r="W57" s="7"/>
      <c r="X57" s="28"/>
      <c r="Y57" s="28"/>
      <c r="Z57" s="36"/>
      <c r="AA57" s="7"/>
      <c r="AB57" s="33"/>
      <c r="AC57" s="35"/>
      <c r="AD57" s="34"/>
      <c r="AE57" s="7"/>
      <c r="AF57" s="65">
        <f t="shared" si="50"/>
        <v>43092</v>
      </c>
      <c r="AG57" s="9">
        <f t="shared" ca="1" si="47"/>
        <v>1002.4736</v>
      </c>
      <c r="AH57" s="9">
        <f t="shared" si="47"/>
        <v>1000</v>
      </c>
      <c r="AI57" s="4">
        <f t="shared" ca="1" si="47"/>
        <v>0</v>
      </c>
      <c r="AJ57" s="10">
        <f t="shared" ca="1" si="47"/>
        <v>0</v>
      </c>
      <c r="AK57" s="4">
        <f t="shared" si="47"/>
        <v>1.1679999999999999</v>
      </c>
      <c r="AL57" s="65">
        <f t="shared" si="48"/>
        <v>43092</v>
      </c>
      <c r="AM57" s="10">
        <f t="shared" ca="1" si="49"/>
        <v>1.0024736000000001</v>
      </c>
      <c r="AN57" s="9">
        <f t="shared" ca="1" si="49"/>
        <v>2.4735999999999998</v>
      </c>
      <c r="AO57" s="7">
        <f t="shared" si="49"/>
        <v>0</v>
      </c>
      <c r="AP57" s="11">
        <f t="shared" si="49"/>
        <v>0</v>
      </c>
      <c r="AQ57" s="9">
        <f t="shared" si="49"/>
        <v>0</v>
      </c>
      <c r="AR57" s="8" t="str">
        <f t="shared" si="49"/>
        <v>J=</v>
      </c>
      <c r="AS57" s="65">
        <f t="shared" si="49"/>
        <v>44676</v>
      </c>
      <c r="AT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2"/>
      <c r="DL57" s="12"/>
      <c r="DM57" s="12"/>
      <c r="DN57" s="12"/>
      <c r="DO57" s="12"/>
      <c r="DP57" s="12"/>
      <c r="DQ57" s="12"/>
      <c r="DR57" s="12"/>
      <c r="DS57" s="12"/>
      <c r="DT57" s="12"/>
      <c r="DU57" s="12"/>
      <c r="DV57" s="12"/>
      <c r="DW57" s="12"/>
      <c r="DX57" s="12"/>
      <c r="DY57" s="12"/>
      <c r="DZ57" s="12"/>
      <c r="EA57" s="12"/>
      <c r="EB57" s="12"/>
      <c r="EC57" s="12"/>
      <c r="ED57" s="12"/>
      <c r="EE57" s="12"/>
      <c r="EF57" s="12"/>
      <c r="EG57" s="12"/>
      <c r="EH57" s="12"/>
      <c r="EI57" s="12"/>
      <c r="EJ57" s="12"/>
      <c r="EK57" s="12"/>
      <c r="EL57" s="12"/>
      <c r="EM57" s="12"/>
      <c r="EN57" s="12"/>
      <c r="EO57" s="12"/>
      <c r="EP57" s="12"/>
      <c r="EQ57" s="12"/>
      <c r="ER57" s="12"/>
      <c r="ES57" s="12"/>
      <c r="ET57" s="12"/>
      <c r="EU57" s="12"/>
      <c r="EV57" s="12"/>
      <c r="EW57" s="12"/>
      <c r="EX57" s="12"/>
      <c r="EY57" s="12"/>
      <c r="EZ57" s="12"/>
      <c r="FA57" s="12"/>
      <c r="FB57" s="12"/>
      <c r="FC57" s="12"/>
      <c r="FD57" s="12"/>
      <c r="FE57" s="12"/>
      <c r="FF57" s="12"/>
      <c r="FG57" s="12"/>
      <c r="FH57" s="12"/>
      <c r="FI57" s="12"/>
      <c r="FJ57" s="12"/>
      <c r="FK57" s="12"/>
      <c r="FL57" s="12"/>
      <c r="FM57" s="12"/>
      <c r="FN57" s="12"/>
      <c r="FO57" s="12"/>
      <c r="FP57" s="12"/>
      <c r="FQ57" s="12"/>
      <c r="FR57" s="12"/>
      <c r="FS57" s="12"/>
      <c r="FT57" s="12"/>
      <c r="FU57" s="12"/>
      <c r="FV57" s="12"/>
      <c r="FW57" s="12"/>
      <c r="FX57" s="12"/>
      <c r="FY57" s="12"/>
      <c r="FZ57" s="12"/>
      <c r="GA57" s="12"/>
      <c r="GB57" s="12"/>
      <c r="GC57" s="12"/>
      <c r="GD57" s="12"/>
      <c r="GE57" s="12"/>
      <c r="GF57" s="12"/>
      <c r="GG57" s="12"/>
      <c r="GH57" s="12"/>
      <c r="GI57" s="12"/>
      <c r="GJ57" s="12"/>
      <c r="GK57" s="12"/>
      <c r="GL57" s="12"/>
      <c r="GM57" s="12"/>
      <c r="GN57" s="12"/>
      <c r="GO57" s="12"/>
      <c r="GP57" s="12"/>
      <c r="GQ57" s="12"/>
      <c r="GR57" s="12"/>
    </row>
    <row r="58" spans="1:200" x14ac:dyDescent="0.2">
      <c r="A58" s="79">
        <f t="shared" si="9"/>
        <v>43130</v>
      </c>
      <c r="B58" s="80">
        <f t="shared" ca="1" si="15"/>
        <v>1009.9311699899999</v>
      </c>
      <c r="C58" s="81">
        <f t="shared" si="10"/>
        <v>1000</v>
      </c>
      <c r="D58" s="82">
        <f ca="1">IF(A58&lt;$B$1,VLOOKUP(A58,[1]DI!$A$4:$B$15000,2,FALSE),0)</f>
        <v>6.8900000000000003E-2</v>
      </c>
      <c r="E58" s="81">
        <f t="shared" ca="1" si="19"/>
        <v>2.6444000000000001E-4</v>
      </c>
      <c r="F58" s="83">
        <f t="shared" si="3"/>
        <v>1.1679999999999999</v>
      </c>
      <c r="G58" s="84">
        <f t="shared" ca="1" si="23"/>
        <v>1.0003088659199999</v>
      </c>
      <c r="H58" s="81">
        <f ca="1">TRUNC(PRODUCT(G$10:G57),15)</f>
        <v>1.0099311734010601</v>
      </c>
      <c r="I58" s="81">
        <f t="shared" si="20"/>
        <v>1</v>
      </c>
      <c r="J58" s="81">
        <f t="shared" ca="1" si="21"/>
        <v>1.00993117</v>
      </c>
      <c r="K58" s="81">
        <f t="shared" ca="1" si="4"/>
        <v>9.9311699900000008</v>
      </c>
      <c r="L58" s="85">
        <f>IF(VLOOKUP(A58,$U$12:$AD$125,8)=VLOOKUP(A57,$U$12:$AD$125,8),0,VLOOKUP(A58,U$12:$AD$125,8))</f>
        <v>0</v>
      </c>
      <c r="M58" s="86">
        <f>IF(L58&gt;0,VLOOKUP(L58,T$12:$AC$125,7),0)</f>
        <v>0</v>
      </c>
      <c r="N58" s="81">
        <f t="shared" si="11"/>
        <v>0</v>
      </c>
      <c r="O58" s="81">
        <f t="shared" ca="1" si="5"/>
        <v>9.9311699900000008</v>
      </c>
      <c r="P58" s="87" t="str">
        <f t="shared" si="12"/>
        <v>J=</v>
      </c>
      <c r="Q58" s="88">
        <f t="shared" si="13"/>
        <v>44676</v>
      </c>
      <c r="R58" s="7"/>
      <c r="S58" s="7"/>
      <c r="T58" s="154">
        <f>[2]Plan1!$A217</f>
        <v>43459</v>
      </c>
      <c r="U58" s="165" t="str">
        <f>[2]Plan1!$C217</f>
        <v>Natal</v>
      </c>
      <c r="V58" s="28"/>
      <c r="W58" s="7"/>
      <c r="X58" s="28"/>
      <c r="Y58" s="28"/>
      <c r="Z58" s="36"/>
      <c r="AA58" s="7"/>
      <c r="AB58" s="33"/>
      <c r="AC58" s="35"/>
      <c r="AD58" s="34"/>
      <c r="AE58" s="7"/>
      <c r="AF58" s="65">
        <f t="shared" si="50"/>
        <v>43093</v>
      </c>
      <c r="AG58" s="9">
        <f t="shared" ca="1" si="47"/>
        <v>1002.4736</v>
      </c>
      <c r="AH58" s="9">
        <f t="shared" si="47"/>
        <v>1000</v>
      </c>
      <c r="AI58" s="4">
        <f t="shared" ca="1" si="47"/>
        <v>0</v>
      </c>
      <c r="AJ58" s="10">
        <f t="shared" ca="1" si="47"/>
        <v>0</v>
      </c>
      <c r="AK58" s="4">
        <f t="shared" si="47"/>
        <v>1.1679999999999999</v>
      </c>
      <c r="AL58" s="65">
        <f t="shared" si="48"/>
        <v>43093</v>
      </c>
      <c r="AM58" s="10">
        <f t="shared" ca="1" si="49"/>
        <v>1.0024736000000001</v>
      </c>
      <c r="AN58" s="9">
        <f t="shared" ca="1" si="49"/>
        <v>2.4735999999999998</v>
      </c>
      <c r="AO58" s="7">
        <f t="shared" si="49"/>
        <v>0</v>
      </c>
      <c r="AP58" s="11">
        <f t="shared" si="49"/>
        <v>0</v>
      </c>
      <c r="AQ58" s="9">
        <f t="shared" si="49"/>
        <v>0</v>
      </c>
      <c r="AR58" s="8" t="str">
        <f t="shared" si="49"/>
        <v>J=</v>
      </c>
      <c r="AS58" s="65">
        <f t="shared" si="49"/>
        <v>44676</v>
      </c>
      <c r="AT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2"/>
      <c r="DL58" s="12"/>
      <c r="DM58" s="12"/>
      <c r="DN58" s="12"/>
      <c r="DO58" s="12"/>
      <c r="DP58" s="12"/>
      <c r="DQ58" s="12"/>
      <c r="DR58" s="12"/>
      <c r="DS58" s="12"/>
      <c r="DT58" s="12"/>
      <c r="DU58" s="12"/>
      <c r="DV58" s="12"/>
      <c r="DW58" s="12"/>
      <c r="DX58" s="12"/>
      <c r="DY58" s="12"/>
      <c r="DZ58" s="12"/>
      <c r="EA58" s="12"/>
      <c r="EB58" s="12"/>
      <c r="EC58" s="12"/>
      <c r="ED58" s="12"/>
      <c r="EE58" s="12"/>
      <c r="EF58" s="12"/>
      <c r="EG58" s="12"/>
      <c r="EH58" s="12"/>
      <c r="EI58" s="12"/>
      <c r="EJ58" s="12"/>
      <c r="EK58" s="12"/>
      <c r="EL58" s="12"/>
      <c r="EM58" s="12"/>
      <c r="EN58" s="12"/>
      <c r="EO58" s="12"/>
      <c r="EP58" s="12"/>
      <c r="EQ58" s="12"/>
      <c r="ER58" s="12"/>
      <c r="ES58" s="12"/>
      <c r="ET58" s="12"/>
      <c r="EU58" s="12"/>
      <c r="EV58" s="12"/>
      <c r="EW58" s="12"/>
      <c r="EX58" s="12"/>
      <c r="EY58" s="12"/>
      <c r="EZ58" s="12"/>
      <c r="FA58" s="12"/>
      <c r="FB58" s="12"/>
      <c r="FC58" s="12"/>
      <c r="FD58" s="12"/>
      <c r="FE58" s="12"/>
      <c r="FF58" s="12"/>
      <c r="FG58" s="12"/>
      <c r="FH58" s="12"/>
      <c r="FI58" s="12"/>
      <c r="FJ58" s="12"/>
      <c r="FK58" s="12"/>
      <c r="FL58" s="12"/>
      <c r="FM58" s="12"/>
      <c r="FN58" s="12"/>
      <c r="FO58" s="12"/>
      <c r="FP58" s="12"/>
      <c r="FQ58" s="12"/>
      <c r="FR58" s="12"/>
      <c r="FS58" s="12"/>
      <c r="FT58" s="12"/>
      <c r="FU58" s="12"/>
      <c r="FV58" s="12"/>
      <c r="FW58" s="12"/>
      <c r="FX58" s="12"/>
      <c r="FY58" s="12"/>
      <c r="FZ58" s="12"/>
      <c r="GA58" s="12"/>
      <c r="GB58" s="12"/>
      <c r="GC58" s="12"/>
      <c r="GD58" s="12"/>
      <c r="GE58" s="12"/>
      <c r="GF58" s="12"/>
      <c r="GG58" s="12"/>
      <c r="GH58" s="12"/>
      <c r="GI58" s="12"/>
      <c r="GJ58" s="12"/>
      <c r="GK58" s="12"/>
      <c r="GL58" s="12"/>
      <c r="GM58" s="12"/>
      <c r="GN58" s="12"/>
      <c r="GO58" s="12"/>
      <c r="GP58" s="12"/>
      <c r="GQ58" s="12"/>
      <c r="GR58" s="12"/>
    </row>
    <row r="59" spans="1:200" x14ac:dyDescent="0.2">
      <c r="A59" s="79">
        <f t="shared" si="9"/>
        <v>43131</v>
      </c>
      <c r="B59" s="80">
        <f t="shared" ca="1" si="15"/>
        <v>1010.24311</v>
      </c>
      <c r="C59" s="81">
        <f t="shared" si="10"/>
        <v>1000</v>
      </c>
      <c r="D59" s="82">
        <f ca="1">IF(A59&lt;$B$1,VLOOKUP(A59,[1]DI!$A$4:$B$15000,2,FALSE),0)</f>
        <v>6.8900000000000003E-2</v>
      </c>
      <c r="E59" s="81">
        <f t="shared" ca="1" si="19"/>
        <v>2.6444000000000001E-4</v>
      </c>
      <c r="F59" s="83">
        <f t="shared" si="3"/>
        <v>1.1679999999999999</v>
      </c>
      <c r="G59" s="84">
        <f t="shared" ca="1" si="23"/>
        <v>1.0003088659199999</v>
      </c>
      <c r="H59" s="81">
        <f ca="1">TRUNC(PRODUCT(G$10:G58),15)</f>
        <v>1.0102431067220701</v>
      </c>
      <c r="I59" s="81">
        <f t="shared" si="20"/>
        <v>1</v>
      </c>
      <c r="J59" s="81">
        <f t="shared" ca="1" si="21"/>
        <v>1.01024311</v>
      </c>
      <c r="K59" s="81">
        <f t="shared" ca="1" si="4"/>
        <v>10.24311</v>
      </c>
      <c r="L59" s="85">
        <f>IF(VLOOKUP(A59,$U$12:$AD$125,8)=VLOOKUP(A58,$U$12:$AD$125,8),0,VLOOKUP(A59,U$12:$AD$125,8))</f>
        <v>0</v>
      </c>
      <c r="M59" s="86">
        <f>IF(L59&gt;0,VLOOKUP(L59,T$12:$AC$125,7),0)</f>
        <v>0</v>
      </c>
      <c r="N59" s="81">
        <f t="shared" si="11"/>
        <v>0</v>
      </c>
      <c r="O59" s="81">
        <f t="shared" ca="1" si="5"/>
        <v>10.24311</v>
      </c>
      <c r="P59" s="87" t="str">
        <f t="shared" si="12"/>
        <v>J=</v>
      </c>
      <c r="Q59" s="88">
        <f t="shared" si="13"/>
        <v>44676</v>
      </c>
      <c r="R59" s="7"/>
      <c r="S59" s="7"/>
      <c r="T59" s="154">
        <f>[2]Plan1!$A218</f>
        <v>43466</v>
      </c>
      <c r="U59" s="165" t="str">
        <f>[2]Plan1!$C218</f>
        <v>Confraternização Universal</v>
      </c>
      <c r="V59" s="28"/>
      <c r="W59" s="7"/>
      <c r="X59" s="28"/>
      <c r="Y59" s="28"/>
      <c r="Z59" s="36"/>
      <c r="AA59" s="7"/>
      <c r="AB59" s="33"/>
      <c r="AC59" s="35"/>
      <c r="AD59" s="34"/>
      <c r="AE59" s="7"/>
      <c r="AF59" s="65">
        <f t="shared" si="50"/>
        <v>43094</v>
      </c>
      <c r="AG59" s="9">
        <f t="shared" ca="1" si="47"/>
        <v>1002.4736</v>
      </c>
      <c r="AH59" s="9">
        <f t="shared" si="47"/>
        <v>1000</v>
      </c>
      <c r="AI59" s="4">
        <f t="shared" ca="1" si="47"/>
        <v>0</v>
      </c>
      <c r="AJ59" s="10">
        <f t="shared" ca="1" si="47"/>
        <v>0</v>
      </c>
      <c r="AK59" s="4">
        <f t="shared" si="47"/>
        <v>1.1679999999999999</v>
      </c>
      <c r="AL59" s="65">
        <f t="shared" si="48"/>
        <v>43094</v>
      </c>
      <c r="AM59" s="10">
        <f t="shared" ca="1" si="49"/>
        <v>1.0024736000000001</v>
      </c>
      <c r="AN59" s="9">
        <f t="shared" ca="1" si="49"/>
        <v>2.4735999999999998</v>
      </c>
      <c r="AO59" s="7">
        <f t="shared" si="49"/>
        <v>0</v>
      </c>
      <c r="AP59" s="11">
        <f t="shared" si="49"/>
        <v>0</v>
      </c>
      <c r="AQ59" s="9">
        <f t="shared" si="49"/>
        <v>0</v>
      </c>
      <c r="AR59" s="8" t="str">
        <f t="shared" si="49"/>
        <v>J=</v>
      </c>
      <c r="AS59" s="65">
        <f t="shared" si="49"/>
        <v>44676</v>
      </c>
      <c r="AT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c r="GO59" s="12"/>
      <c r="GP59" s="12"/>
      <c r="GQ59" s="12"/>
      <c r="GR59" s="12"/>
    </row>
    <row r="60" spans="1:200" x14ac:dyDescent="0.2">
      <c r="A60" s="79">
        <f t="shared" si="9"/>
        <v>43132</v>
      </c>
      <c r="B60" s="80">
        <f t="shared" ca="1" si="15"/>
        <v>1010.55513999</v>
      </c>
      <c r="C60" s="81">
        <f t="shared" si="10"/>
        <v>1000</v>
      </c>
      <c r="D60" s="82">
        <f ca="1">IF(A60&lt;$B$1,VLOOKUP(A60,[1]DI!$A$4:$B$15000,2,FALSE),0)</f>
        <v>6.8900000000000003E-2</v>
      </c>
      <c r="E60" s="81">
        <f t="shared" ca="1" si="19"/>
        <v>2.6444000000000001E-4</v>
      </c>
      <c r="F60" s="83">
        <f t="shared" si="3"/>
        <v>1.1679999999999999</v>
      </c>
      <c r="G60" s="84">
        <f t="shared" ca="1" si="23"/>
        <v>1.0003088659199999</v>
      </c>
      <c r="H60" s="81">
        <f ca="1">TRUNC(PRODUCT(G$10:G59),15)</f>
        <v>1.01055513638865</v>
      </c>
      <c r="I60" s="81">
        <f t="shared" si="20"/>
        <v>1</v>
      </c>
      <c r="J60" s="81">
        <f t="shared" ca="1" si="21"/>
        <v>1.0105551399999999</v>
      </c>
      <c r="K60" s="81">
        <f t="shared" ca="1" si="4"/>
        <v>10.555139990000001</v>
      </c>
      <c r="L60" s="85">
        <f>IF(VLOOKUP(A60,$U$12:$AD$125,8)=VLOOKUP(A59,$U$12:$AD$125,8),0,VLOOKUP(A60,U$12:$AD$125,8))</f>
        <v>0</v>
      </c>
      <c r="M60" s="86">
        <f>IF(L60&gt;0,VLOOKUP(L60,T$12:$AC$125,7),0)</f>
        <v>0</v>
      </c>
      <c r="N60" s="81">
        <f t="shared" si="11"/>
        <v>0</v>
      </c>
      <c r="O60" s="81">
        <f t="shared" ca="1" si="5"/>
        <v>10.555139990000001</v>
      </c>
      <c r="P60" s="87" t="str">
        <f t="shared" si="12"/>
        <v>J=</v>
      </c>
      <c r="Q60" s="88">
        <f t="shared" si="13"/>
        <v>44676</v>
      </c>
      <c r="R60" s="7"/>
      <c r="S60" s="7"/>
      <c r="T60" s="154">
        <f>[2]Plan1!$A219</f>
        <v>43528</v>
      </c>
      <c r="U60" s="165" t="str">
        <f>[2]Plan1!$C219</f>
        <v>Carnaval</v>
      </c>
      <c r="V60" s="28"/>
      <c r="W60" s="7"/>
      <c r="X60" s="28"/>
      <c r="Y60" s="28"/>
      <c r="Z60" s="36"/>
      <c r="AA60" s="7"/>
      <c r="AB60" s="33"/>
      <c r="AC60" s="35"/>
      <c r="AD60" s="34"/>
      <c r="AE60" s="7"/>
      <c r="AF60" s="65">
        <f t="shared" si="50"/>
        <v>43095</v>
      </c>
      <c r="AG60" s="9">
        <f t="shared" ca="1" si="47"/>
        <v>1002.4736</v>
      </c>
      <c r="AH60" s="9">
        <f t="shared" si="47"/>
        <v>1000</v>
      </c>
      <c r="AI60" s="4">
        <f t="shared" ca="1" si="47"/>
        <v>6.8900000000000003E-2</v>
      </c>
      <c r="AJ60" s="10">
        <f t="shared" ca="1" si="47"/>
        <v>2.6444000000000001E-4</v>
      </c>
      <c r="AK60" s="4">
        <f t="shared" si="47"/>
        <v>1.1679999999999999</v>
      </c>
      <c r="AL60" s="65">
        <f t="shared" si="48"/>
        <v>43095</v>
      </c>
      <c r="AM60" s="10">
        <f t="shared" ca="1" si="49"/>
        <v>1.0024736000000001</v>
      </c>
      <c r="AN60" s="9">
        <f t="shared" ca="1" si="49"/>
        <v>2.4735999999999998</v>
      </c>
      <c r="AO60" s="7">
        <f t="shared" si="49"/>
        <v>0</v>
      </c>
      <c r="AP60" s="11">
        <f t="shared" si="49"/>
        <v>0</v>
      </c>
      <c r="AQ60" s="9">
        <f t="shared" si="49"/>
        <v>0</v>
      </c>
      <c r="AR60" s="8" t="str">
        <f t="shared" si="49"/>
        <v>J=</v>
      </c>
      <c r="AS60" s="65">
        <f t="shared" si="49"/>
        <v>44676</v>
      </c>
      <c r="AT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c r="FD60" s="12"/>
      <c r="FE60" s="12"/>
      <c r="FF60" s="12"/>
      <c r="FG60" s="12"/>
      <c r="FH60" s="12"/>
      <c r="FI60" s="12"/>
      <c r="FJ60" s="12"/>
      <c r="FK60" s="12"/>
      <c r="FL60" s="12"/>
      <c r="FM60" s="12"/>
      <c r="FN60" s="12"/>
      <c r="FO60" s="12"/>
      <c r="FP60" s="12"/>
      <c r="FQ60" s="12"/>
      <c r="FR60" s="12"/>
      <c r="FS60" s="12"/>
      <c r="FT60" s="12"/>
      <c r="FU60" s="12"/>
      <c r="FV60" s="12"/>
      <c r="FW60" s="12"/>
      <c r="FX60" s="12"/>
      <c r="FY60" s="12"/>
      <c r="FZ60" s="12"/>
      <c r="GA60" s="12"/>
      <c r="GB60" s="12"/>
      <c r="GC60" s="12"/>
      <c r="GD60" s="12"/>
      <c r="GE60" s="12"/>
      <c r="GF60" s="12"/>
      <c r="GG60" s="12"/>
      <c r="GH60" s="12"/>
      <c r="GI60" s="12"/>
      <c r="GJ60" s="12"/>
      <c r="GK60" s="12"/>
      <c r="GL60" s="12"/>
      <c r="GM60" s="12"/>
      <c r="GN60" s="12"/>
      <c r="GO60" s="12"/>
      <c r="GP60" s="12"/>
      <c r="GQ60" s="12"/>
      <c r="GR60" s="12"/>
    </row>
    <row r="61" spans="1:200" x14ac:dyDescent="0.2">
      <c r="A61" s="79">
        <f t="shared" si="9"/>
        <v>43133</v>
      </c>
      <c r="B61" s="80">
        <f t="shared" ca="1" si="15"/>
        <v>1010.86725999</v>
      </c>
      <c r="C61" s="81">
        <f t="shared" si="10"/>
        <v>1000</v>
      </c>
      <c r="D61" s="82">
        <f ca="1">IF(A61&lt;$B$1,VLOOKUP(A61,[1]DI!$A$4:$B$15000,2,FALSE),0)</f>
        <v>6.8900000000000003E-2</v>
      </c>
      <c r="E61" s="81">
        <f t="shared" ca="1" si="19"/>
        <v>2.6444000000000001E-4</v>
      </c>
      <c r="F61" s="83">
        <f t="shared" si="3"/>
        <v>1.1679999999999999</v>
      </c>
      <c r="G61" s="84">
        <f t="shared" ca="1" si="23"/>
        <v>1.0003088659199999</v>
      </c>
      <c r="H61" s="81">
        <f ca="1">TRUNC(PRODUCT(G$10:G60),15)</f>
        <v>1.0108672624305599</v>
      </c>
      <c r="I61" s="81">
        <f t="shared" si="20"/>
        <v>1</v>
      </c>
      <c r="J61" s="81">
        <f t="shared" ca="1" si="21"/>
        <v>1.0108672599999999</v>
      </c>
      <c r="K61" s="81">
        <f t="shared" ca="1" si="4"/>
        <v>10.867259990000001</v>
      </c>
      <c r="L61" s="85">
        <f>IF(VLOOKUP(A61,$U$12:$AD$125,8)=VLOOKUP(A60,$U$12:$AD$125,8),0,VLOOKUP(A61,U$12:$AD$125,8))</f>
        <v>0</v>
      </c>
      <c r="M61" s="86">
        <f>IF(L61&gt;0,VLOOKUP(L61,T$12:$AC$125,7),0)</f>
        <v>0</v>
      </c>
      <c r="N61" s="81">
        <f t="shared" si="11"/>
        <v>0</v>
      </c>
      <c r="O61" s="81">
        <f t="shared" ca="1" si="5"/>
        <v>10.867259990000001</v>
      </c>
      <c r="P61" s="87" t="str">
        <f t="shared" si="12"/>
        <v>J=</v>
      </c>
      <c r="Q61" s="88">
        <f t="shared" si="13"/>
        <v>44676</v>
      </c>
      <c r="R61" s="7"/>
      <c r="S61" s="7"/>
      <c r="T61" s="154">
        <f>[2]Plan1!$A220</f>
        <v>43529</v>
      </c>
      <c r="U61" s="165" t="str">
        <f>[2]Plan1!$C220</f>
        <v>Carnaval</v>
      </c>
      <c r="V61" s="28"/>
      <c r="W61" s="7"/>
      <c r="X61" s="28"/>
      <c r="Y61" s="28"/>
      <c r="Z61" s="36"/>
      <c r="AA61" s="7"/>
      <c r="AB61" s="33"/>
      <c r="AC61" s="35"/>
      <c r="AD61" s="34"/>
      <c r="AE61" s="7"/>
      <c r="AF61" s="65">
        <f t="shared" si="50"/>
        <v>43096</v>
      </c>
      <c r="AG61" s="9">
        <f t="shared" ca="1" si="47"/>
        <v>1002.78322999</v>
      </c>
      <c r="AH61" s="9">
        <f t="shared" si="47"/>
        <v>1000</v>
      </c>
      <c r="AI61" s="4">
        <f t="shared" ca="1" si="47"/>
        <v>6.8900000000000003E-2</v>
      </c>
      <c r="AJ61" s="10">
        <f t="shared" ca="1" si="47"/>
        <v>2.6444000000000001E-4</v>
      </c>
      <c r="AK61" s="4">
        <f t="shared" si="47"/>
        <v>1.1679999999999999</v>
      </c>
      <c r="AL61" s="65">
        <f t="shared" si="48"/>
        <v>43096</v>
      </c>
      <c r="AM61" s="10">
        <f t="shared" ca="1" si="49"/>
        <v>1.0027832299999999</v>
      </c>
      <c r="AN61" s="9">
        <f t="shared" ca="1" si="49"/>
        <v>2.7832299900000002</v>
      </c>
      <c r="AO61" s="7">
        <f t="shared" si="49"/>
        <v>0</v>
      </c>
      <c r="AP61" s="11">
        <f t="shared" si="49"/>
        <v>0</v>
      </c>
      <c r="AQ61" s="9">
        <f t="shared" si="49"/>
        <v>0</v>
      </c>
      <c r="AR61" s="8" t="str">
        <f t="shared" si="49"/>
        <v>J=</v>
      </c>
      <c r="AS61" s="65">
        <f t="shared" si="49"/>
        <v>44676</v>
      </c>
      <c r="AT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2"/>
      <c r="DL61" s="12"/>
      <c r="DM61" s="12"/>
      <c r="DN61" s="12"/>
      <c r="DO61" s="12"/>
      <c r="DP61" s="12"/>
      <c r="DQ61" s="12"/>
      <c r="DR61" s="12"/>
      <c r="DS61" s="12"/>
      <c r="DT61" s="12"/>
      <c r="DU61" s="12"/>
      <c r="DV61" s="12"/>
      <c r="DW61" s="12"/>
      <c r="DX61" s="12"/>
      <c r="DY61" s="12"/>
      <c r="DZ61" s="12"/>
      <c r="EA61" s="12"/>
      <c r="EB61" s="12"/>
      <c r="EC61" s="12"/>
      <c r="ED61" s="12"/>
      <c r="EE61" s="12"/>
      <c r="EF61" s="12"/>
      <c r="EG61" s="12"/>
      <c r="EH61" s="12"/>
      <c r="EI61" s="12"/>
      <c r="EJ61" s="12"/>
      <c r="EK61" s="12"/>
      <c r="EL61" s="12"/>
      <c r="EM61" s="12"/>
      <c r="EN61" s="12"/>
      <c r="EO61" s="12"/>
      <c r="EP61" s="12"/>
      <c r="EQ61" s="12"/>
      <c r="ER61" s="12"/>
      <c r="ES61" s="12"/>
      <c r="ET61" s="12"/>
      <c r="EU61" s="12"/>
      <c r="EV61" s="12"/>
      <c r="EW61" s="12"/>
      <c r="EX61" s="12"/>
      <c r="EY61" s="12"/>
      <c r="EZ61" s="12"/>
      <c r="FA61" s="12"/>
      <c r="FB61" s="12"/>
      <c r="FC61" s="12"/>
      <c r="FD61" s="12"/>
      <c r="FE61" s="12"/>
      <c r="FF61" s="12"/>
      <c r="FG61" s="12"/>
      <c r="FH61" s="12"/>
      <c r="FI61" s="12"/>
      <c r="FJ61" s="12"/>
      <c r="FK61" s="12"/>
      <c r="FL61" s="12"/>
      <c r="FM61" s="12"/>
      <c r="FN61" s="12"/>
      <c r="FO61" s="12"/>
      <c r="FP61" s="12"/>
      <c r="FQ61" s="12"/>
      <c r="FR61" s="12"/>
      <c r="FS61" s="12"/>
      <c r="FT61" s="12"/>
      <c r="FU61" s="12"/>
      <c r="FV61" s="12"/>
      <c r="FW61" s="12"/>
      <c r="FX61" s="12"/>
      <c r="FY61" s="12"/>
      <c r="FZ61" s="12"/>
      <c r="GA61" s="12"/>
      <c r="GB61" s="12"/>
      <c r="GC61" s="12"/>
      <c r="GD61" s="12"/>
      <c r="GE61" s="12"/>
      <c r="GF61" s="12"/>
      <c r="GG61" s="12"/>
      <c r="GH61" s="12"/>
      <c r="GI61" s="12"/>
      <c r="GJ61" s="12"/>
      <c r="GK61" s="12"/>
      <c r="GL61" s="12"/>
      <c r="GM61" s="12"/>
      <c r="GN61" s="12"/>
      <c r="GO61" s="12"/>
      <c r="GP61" s="12"/>
      <c r="GQ61" s="12"/>
      <c r="GR61" s="12"/>
    </row>
    <row r="62" spans="1:200" x14ac:dyDescent="0.2">
      <c r="A62" s="79">
        <f t="shared" si="9"/>
        <v>43134</v>
      </c>
      <c r="B62" s="80">
        <f t="shared" ca="1" si="15"/>
        <v>1011.17948</v>
      </c>
      <c r="C62" s="81">
        <f t="shared" si="10"/>
        <v>1000</v>
      </c>
      <c r="D62" s="82">
        <f ca="1">IF(A62&lt;$B$1,VLOOKUP(A62,[1]DI!$A$4:$B$15000,2,FALSE),0)</f>
        <v>0</v>
      </c>
      <c r="E62" s="81">
        <f t="shared" ca="1" si="19"/>
        <v>0</v>
      </c>
      <c r="F62" s="83">
        <f t="shared" si="3"/>
        <v>1.1679999999999999</v>
      </c>
      <c r="G62" s="84">
        <f t="shared" ca="1" si="23"/>
        <v>1</v>
      </c>
      <c r="H62" s="81">
        <f ca="1">TRUNC(PRODUCT(G$10:G61),15)</f>
        <v>1.0111794848775699</v>
      </c>
      <c r="I62" s="81">
        <f t="shared" si="20"/>
        <v>1</v>
      </c>
      <c r="J62" s="81">
        <f t="shared" ca="1" si="21"/>
        <v>1.01117948</v>
      </c>
      <c r="K62" s="81">
        <f t="shared" ca="1" si="4"/>
        <v>11.17948</v>
      </c>
      <c r="L62" s="85">
        <f>IF(VLOOKUP(A62,$U$12:$AD$125,8)=VLOOKUP(A61,$U$12:$AD$125,8),0,VLOOKUP(A62,U$12:$AD$125,8))</f>
        <v>0</v>
      </c>
      <c r="M62" s="86">
        <f>IF(L62&gt;0,VLOOKUP(L62,T$12:$AC$125,7),0)</f>
        <v>0</v>
      </c>
      <c r="N62" s="81">
        <f t="shared" si="11"/>
        <v>0</v>
      </c>
      <c r="O62" s="81">
        <f t="shared" ca="1" si="5"/>
        <v>11.17948</v>
      </c>
      <c r="P62" s="87" t="str">
        <f t="shared" si="12"/>
        <v>J=</v>
      </c>
      <c r="Q62" s="88">
        <f t="shared" si="13"/>
        <v>44676</v>
      </c>
      <c r="R62" s="7"/>
      <c r="S62" s="7"/>
      <c r="T62" s="154">
        <f>[2]Plan1!$A221</f>
        <v>43574</v>
      </c>
      <c r="U62" s="165" t="str">
        <f>[2]Plan1!$C221</f>
        <v>Paixão de Cristo</v>
      </c>
      <c r="V62" s="28"/>
      <c r="W62" s="7"/>
      <c r="X62" s="28"/>
      <c r="Y62" s="28"/>
      <c r="Z62" s="36"/>
      <c r="AA62" s="7"/>
      <c r="AB62" s="33"/>
      <c r="AC62" s="35"/>
      <c r="AD62" s="34"/>
      <c r="AE62" s="7"/>
      <c r="AF62" s="65">
        <f t="shared" si="50"/>
        <v>43097</v>
      </c>
      <c r="AG62" s="9">
        <f t="shared" ca="1" si="47"/>
        <v>1003.0929599999999</v>
      </c>
      <c r="AH62" s="9">
        <f t="shared" si="47"/>
        <v>1000</v>
      </c>
      <c r="AI62" s="4">
        <f t="shared" ca="1" si="47"/>
        <v>6.8900000000000003E-2</v>
      </c>
      <c r="AJ62" s="10">
        <f t="shared" ca="1" si="47"/>
        <v>2.6444000000000001E-4</v>
      </c>
      <c r="AK62" s="4">
        <f t="shared" si="47"/>
        <v>1.1679999999999999</v>
      </c>
      <c r="AL62" s="65">
        <f t="shared" si="48"/>
        <v>43097</v>
      </c>
      <c r="AM62" s="10">
        <f t="shared" ca="1" si="49"/>
        <v>1.00309296</v>
      </c>
      <c r="AN62" s="9">
        <f t="shared" ca="1" si="49"/>
        <v>3.0929600000000002</v>
      </c>
      <c r="AO62" s="7">
        <f t="shared" si="49"/>
        <v>0</v>
      </c>
      <c r="AP62" s="11">
        <f t="shared" si="49"/>
        <v>0</v>
      </c>
      <c r="AQ62" s="9">
        <f t="shared" si="49"/>
        <v>0</v>
      </c>
      <c r="AR62" s="8" t="str">
        <f t="shared" si="49"/>
        <v>J=</v>
      </c>
      <c r="AS62" s="65">
        <f t="shared" si="49"/>
        <v>44676</v>
      </c>
      <c r="AT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2"/>
      <c r="FJ62" s="12"/>
      <c r="FK62" s="12"/>
      <c r="FL62" s="12"/>
      <c r="FM62" s="12"/>
      <c r="FN62" s="12"/>
      <c r="FO62" s="12"/>
      <c r="FP62" s="12"/>
      <c r="FQ62" s="12"/>
      <c r="FR62" s="12"/>
      <c r="FS62" s="12"/>
      <c r="FT62" s="12"/>
      <c r="FU62" s="12"/>
      <c r="FV62" s="12"/>
      <c r="FW62" s="12"/>
      <c r="FX62" s="12"/>
      <c r="FY62" s="12"/>
      <c r="FZ62" s="12"/>
      <c r="GA62" s="12"/>
      <c r="GB62" s="12"/>
      <c r="GC62" s="12"/>
      <c r="GD62" s="12"/>
      <c r="GE62" s="12"/>
      <c r="GF62" s="12"/>
      <c r="GG62" s="12"/>
      <c r="GH62" s="12"/>
      <c r="GI62" s="12"/>
      <c r="GJ62" s="12"/>
      <c r="GK62" s="12"/>
      <c r="GL62" s="12"/>
      <c r="GM62" s="12"/>
      <c r="GN62" s="12"/>
      <c r="GO62" s="12"/>
      <c r="GP62" s="12"/>
      <c r="GQ62" s="12"/>
      <c r="GR62" s="12"/>
    </row>
    <row r="63" spans="1:200" x14ac:dyDescent="0.2">
      <c r="A63" s="79">
        <f t="shared" si="9"/>
        <v>43135</v>
      </c>
      <c r="B63" s="80">
        <f t="shared" ca="1" si="15"/>
        <v>1011.17948</v>
      </c>
      <c r="C63" s="81">
        <f t="shared" si="10"/>
        <v>1000</v>
      </c>
      <c r="D63" s="82">
        <f ca="1">IF(A63&lt;$B$1,VLOOKUP(A63,[1]DI!$A$4:$B$15000,2,FALSE),0)</f>
        <v>0</v>
      </c>
      <c r="E63" s="81">
        <f t="shared" ca="1" si="19"/>
        <v>0</v>
      </c>
      <c r="F63" s="83">
        <f t="shared" si="3"/>
        <v>1.1679999999999999</v>
      </c>
      <c r="G63" s="84">
        <f t="shared" ca="1" si="23"/>
        <v>1</v>
      </c>
      <c r="H63" s="81">
        <f ca="1">TRUNC(PRODUCT(G$10:G62),15)</f>
        <v>1.0111794848775699</v>
      </c>
      <c r="I63" s="81">
        <f t="shared" si="20"/>
        <v>1</v>
      </c>
      <c r="J63" s="81">
        <f t="shared" ca="1" si="21"/>
        <v>1.01117948</v>
      </c>
      <c r="K63" s="81">
        <f t="shared" ca="1" si="4"/>
        <v>11.17948</v>
      </c>
      <c r="L63" s="85">
        <f>IF(VLOOKUP(A63,$U$12:$AD$125,8)=VLOOKUP(A62,$U$12:$AD$125,8),0,VLOOKUP(A63,U$12:$AD$125,8))</f>
        <v>0</v>
      </c>
      <c r="M63" s="86">
        <f>IF(L63&gt;0,VLOOKUP(L63,T$12:$AC$125,7),0)</f>
        <v>0</v>
      </c>
      <c r="N63" s="81">
        <f t="shared" si="11"/>
        <v>0</v>
      </c>
      <c r="O63" s="81">
        <f t="shared" ca="1" si="5"/>
        <v>11.17948</v>
      </c>
      <c r="P63" s="87" t="str">
        <f t="shared" si="12"/>
        <v>J=</v>
      </c>
      <c r="Q63" s="88">
        <f t="shared" si="13"/>
        <v>44676</v>
      </c>
      <c r="R63" s="7"/>
      <c r="S63" s="7"/>
      <c r="T63" s="154">
        <f>[2]Plan1!$A222</f>
        <v>43576</v>
      </c>
      <c r="U63" s="165" t="str">
        <f>[2]Plan1!$C222</f>
        <v>Tiradentes</v>
      </c>
      <c r="V63" s="28"/>
      <c r="W63" s="7"/>
      <c r="X63" s="28"/>
      <c r="Y63" s="28"/>
      <c r="Z63" s="36"/>
      <c r="AA63" s="7"/>
      <c r="AB63" s="33"/>
      <c r="AC63" s="35"/>
      <c r="AD63" s="34"/>
      <c r="AE63" s="7"/>
      <c r="AF63" s="65">
        <f t="shared" si="50"/>
        <v>43098</v>
      </c>
      <c r="AG63" s="9">
        <f t="shared" ref="AG63:AK76" ca="1" si="53">VLOOKUP($AF63,$A$10:$Q$3625,(AG$1)+1)</f>
        <v>1003.40278</v>
      </c>
      <c r="AH63" s="9">
        <f t="shared" si="53"/>
        <v>1000</v>
      </c>
      <c r="AI63" s="4">
        <f t="shared" ca="1" si="53"/>
        <v>6.8900000000000003E-2</v>
      </c>
      <c r="AJ63" s="10">
        <f t="shared" ca="1" si="53"/>
        <v>2.6444000000000001E-4</v>
      </c>
      <c r="AK63" s="4">
        <f t="shared" si="53"/>
        <v>1.1679999999999999</v>
      </c>
      <c r="AL63" s="65">
        <f t="shared" si="48"/>
        <v>43098</v>
      </c>
      <c r="AM63" s="10">
        <f t="shared" ref="AM63:AS76" ca="1" si="54">VLOOKUP($AF63,$A$10:$Q$3625,(AM$1)+1)</f>
        <v>1.00340278</v>
      </c>
      <c r="AN63" s="9">
        <f t="shared" ca="1" si="54"/>
        <v>3.4027799999999999</v>
      </c>
      <c r="AO63" s="7">
        <f t="shared" si="54"/>
        <v>0</v>
      </c>
      <c r="AP63" s="11">
        <f t="shared" si="54"/>
        <v>0</v>
      </c>
      <c r="AQ63" s="9">
        <f t="shared" si="54"/>
        <v>0</v>
      </c>
      <c r="AR63" s="8" t="str">
        <f t="shared" si="54"/>
        <v>J=</v>
      </c>
      <c r="AS63" s="65">
        <f t="shared" si="54"/>
        <v>44676</v>
      </c>
      <c r="AT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c r="GL63" s="12"/>
      <c r="GM63" s="12"/>
      <c r="GN63" s="12"/>
      <c r="GO63" s="12"/>
      <c r="GP63" s="12"/>
      <c r="GQ63" s="12"/>
      <c r="GR63" s="12"/>
    </row>
    <row r="64" spans="1:200" x14ac:dyDescent="0.2">
      <c r="A64" s="79">
        <f t="shared" si="9"/>
        <v>43136</v>
      </c>
      <c r="B64" s="80">
        <f t="shared" ca="1" si="15"/>
        <v>1011.17948</v>
      </c>
      <c r="C64" s="81">
        <f t="shared" si="10"/>
        <v>1000</v>
      </c>
      <c r="D64" s="82">
        <f ca="1">IF(A64&lt;$B$1,VLOOKUP(A64,[1]DI!$A$4:$B$15000,2,FALSE),0)</f>
        <v>6.8900000000000003E-2</v>
      </c>
      <c r="E64" s="81">
        <f t="shared" ca="1" si="19"/>
        <v>2.6444000000000001E-4</v>
      </c>
      <c r="F64" s="83">
        <f t="shared" si="3"/>
        <v>1.1679999999999999</v>
      </c>
      <c r="G64" s="84">
        <f t="shared" ca="1" si="23"/>
        <v>1.0003088659199999</v>
      </c>
      <c r="H64" s="81">
        <f ca="1">TRUNC(PRODUCT(G$10:G63),15)</f>
        <v>1.0111794848775699</v>
      </c>
      <c r="I64" s="81">
        <f t="shared" si="20"/>
        <v>1</v>
      </c>
      <c r="J64" s="81">
        <f t="shared" ca="1" si="21"/>
        <v>1.01117948</v>
      </c>
      <c r="K64" s="81">
        <f t="shared" ca="1" si="4"/>
        <v>11.17948</v>
      </c>
      <c r="L64" s="85">
        <f>IF(VLOOKUP(A64,$U$12:$AD$125,8)=VLOOKUP(A63,$U$12:$AD$125,8),0,VLOOKUP(A64,U$12:$AD$125,8))</f>
        <v>0</v>
      </c>
      <c r="M64" s="86">
        <f>IF(L64&gt;0,VLOOKUP(L64,T$12:$AC$125,7),0)</f>
        <v>0</v>
      </c>
      <c r="N64" s="81">
        <f t="shared" si="11"/>
        <v>0</v>
      </c>
      <c r="O64" s="81">
        <f t="shared" ca="1" si="5"/>
        <v>11.17948</v>
      </c>
      <c r="P64" s="87" t="str">
        <f t="shared" si="12"/>
        <v>J=</v>
      </c>
      <c r="Q64" s="88">
        <f t="shared" si="13"/>
        <v>44676</v>
      </c>
      <c r="R64" s="7"/>
      <c r="S64" s="7"/>
      <c r="T64" s="154">
        <f>[2]Plan1!$A223</f>
        <v>43586</v>
      </c>
      <c r="U64" s="165" t="str">
        <f>[2]Plan1!$C223</f>
        <v>Dia do Trabalho</v>
      </c>
      <c r="V64" s="28"/>
      <c r="W64" s="7"/>
      <c r="X64" s="28"/>
      <c r="Y64" s="28"/>
      <c r="Z64" s="36"/>
      <c r="AA64" s="7"/>
      <c r="AB64" s="33"/>
      <c r="AC64" s="35"/>
      <c r="AD64" s="34"/>
      <c r="AE64" s="7"/>
      <c r="AF64" s="65">
        <f t="shared" si="50"/>
        <v>43099</v>
      </c>
      <c r="AG64" s="9">
        <f t="shared" ca="1" si="53"/>
        <v>1003.7126899899999</v>
      </c>
      <c r="AH64" s="9">
        <f t="shared" si="53"/>
        <v>1000</v>
      </c>
      <c r="AI64" s="4">
        <f t="shared" ca="1" si="53"/>
        <v>0</v>
      </c>
      <c r="AJ64" s="10">
        <f t="shared" ca="1" si="53"/>
        <v>0</v>
      </c>
      <c r="AK64" s="4">
        <f t="shared" si="53"/>
        <v>1.1679999999999999</v>
      </c>
      <c r="AL64" s="65">
        <f t="shared" si="48"/>
        <v>43099</v>
      </c>
      <c r="AM64" s="10">
        <f t="shared" ca="1" si="54"/>
        <v>1.00371269</v>
      </c>
      <c r="AN64" s="9">
        <f t="shared" ca="1" si="54"/>
        <v>3.7126899899999999</v>
      </c>
      <c r="AO64" s="7">
        <f t="shared" si="54"/>
        <v>0</v>
      </c>
      <c r="AP64" s="11">
        <f t="shared" si="54"/>
        <v>0</v>
      </c>
      <c r="AQ64" s="9">
        <f t="shared" si="54"/>
        <v>0</v>
      </c>
      <c r="AR64" s="8" t="str">
        <f t="shared" si="54"/>
        <v>J=</v>
      </c>
      <c r="AS64" s="65">
        <f t="shared" si="54"/>
        <v>44676</v>
      </c>
      <c r="AT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row>
    <row r="65" spans="1:203" x14ac:dyDescent="0.2">
      <c r="A65" s="79">
        <f t="shared" si="9"/>
        <v>43137</v>
      </c>
      <c r="B65" s="80">
        <f t="shared" ca="1" si="15"/>
        <v>1011.49179999</v>
      </c>
      <c r="C65" s="81">
        <f t="shared" si="10"/>
        <v>1000</v>
      </c>
      <c r="D65" s="82">
        <f ca="1">IF(A65&lt;$B$1,VLOOKUP(A65,[1]DI!$A$4:$B$15000,2,FALSE),0)</f>
        <v>6.8900000000000003E-2</v>
      </c>
      <c r="E65" s="81">
        <f t="shared" ca="1" si="19"/>
        <v>2.6444000000000001E-4</v>
      </c>
      <c r="F65" s="83">
        <f t="shared" si="3"/>
        <v>1.1679999999999999</v>
      </c>
      <c r="G65" s="84">
        <f t="shared" ca="1" si="23"/>
        <v>1.0003088659199999</v>
      </c>
      <c r="H65" s="81">
        <f ca="1">TRUNC(PRODUCT(G$10:G64),15)</f>
        <v>1.01149180375945</v>
      </c>
      <c r="I65" s="81">
        <f t="shared" si="20"/>
        <v>1</v>
      </c>
      <c r="J65" s="81">
        <f t="shared" ca="1" si="21"/>
        <v>1.0114917999999999</v>
      </c>
      <c r="K65" s="81">
        <f t="shared" ca="1" si="4"/>
        <v>11.491799990000001</v>
      </c>
      <c r="L65" s="85">
        <f>IF(VLOOKUP(A65,$U$12:$AD$125,8)=VLOOKUP(A64,$U$12:$AD$125,8),0,VLOOKUP(A65,U$12:$AD$125,8))</f>
        <v>0</v>
      </c>
      <c r="M65" s="86">
        <f>IF(L65&gt;0,VLOOKUP(L65,T$12:$AC$125,7),0)</f>
        <v>0</v>
      </c>
      <c r="N65" s="81">
        <f t="shared" si="11"/>
        <v>0</v>
      </c>
      <c r="O65" s="81">
        <f t="shared" ca="1" si="5"/>
        <v>11.491799990000001</v>
      </c>
      <c r="P65" s="87" t="str">
        <f t="shared" si="12"/>
        <v>J=</v>
      </c>
      <c r="Q65" s="88">
        <f t="shared" si="13"/>
        <v>44676</v>
      </c>
      <c r="R65" s="7"/>
      <c r="S65" s="16"/>
      <c r="T65" s="154">
        <f>[2]Plan1!$A224</f>
        <v>43636</v>
      </c>
      <c r="U65" s="165" t="str">
        <f>[2]Plan1!$C224</f>
        <v>Corpus Christi</v>
      </c>
      <c r="V65" s="28"/>
      <c r="W65" s="7"/>
      <c r="X65" s="28"/>
      <c r="Y65" s="28"/>
      <c r="Z65" s="36"/>
      <c r="AA65" s="7"/>
      <c r="AB65" s="33"/>
      <c r="AC65" s="35"/>
      <c r="AD65" s="34"/>
      <c r="AE65" s="16"/>
      <c r="AF65" s="65">
        <f t="shared" si="50"/>
        <v>43100</v>
      </c>
      <c r="AG65" s="9">
        <f t="shared" ca="1" si="53"/>
        <v>1003.7126899899999</v>
      </c>
      <c r="AH65" s="9">
        <f t="shared" si="53"/>
        <v>1000</v>
      </c>
      <c r="AI65" s="4">
        <f t="shared" ca="1" si="53"/>
        <v>0</v>
      </c>
      <c r="AJ65" s="10">
        <f t="shared" ca="1" si="53"/>
        <v>0</v>
      </c>
      <c r="AK65" s="4">
        <f t="shared" si="53"/>
        <v>1.1679999999999999</v>
      </c>
      <c r="AL65" s="65">
        <f t="shared" si="48"/>
        <v>43100</v>
      </c>
      <c r="AM65" s="10">
        <f t="shared" ca="1" si="54"/>
        <v>1.00371269</v>
      </c>
      <c r="AN65" s="9">
        <f t="shared" ca="1" si="54"/>
        <v>3.7126899899999999</v>
      </c>
      <c r="AO65" s="7">
        <f t="shared" si="54"/>
        <v>0</v>
      </c>
      <c r="AP65" s="11">
        <f t="shared" si="54"/>
        <v>0</v>
      </c>
      <c r="AQ65" s="9">
        <f t="shared" si="54"/>
        <v>0</v>
      </c>
      <c r="AR65" s="8" t="str">
        <f t="shared" si="54"/>
        <v>J=</v>
      </c>
      <c r="AS65" s="65">
        <f t="shared" si="54"/>
        <v>44676</v>
      </c>
      <c r="AT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c r="CV65" s="17"/>
      <c r="CW65" s="17"/>
      <c r="CX65" s="17"/>
      <c r="CY65" s="17"/>
      <c r="CZ65" s="17"/>
      <c r="DA65" s="17"/>
      <c r="DB65" s="17"/>
      <c r="DC65" s="17"/>
      <c r="DD65" s="17"/>
      <c r="DE65" s="17"/>
      <c r="DF65" s="17"/>
      <c r="DG65" s="17"/>
      <c r="DH65" s="17"/>
      <c r="DI65" s="17"/>
      <c r="DJ65" s="17"/>
      <c r="DK65" s="17"/>
      <c r="DL65" s="17"/>
      <c r="DM65" s="17"/>
      <c r="DN65" s="17"/>
      <c r="DO65" s="17"/>
      <c r="DP65" s="17"/>
      <c r="DQ65" s="17"/>
      <c r="DR65" s="17"/>
      <c r="DS65" s="17"/>
      <c r="DT65" s="17"/>
      <c r="DU65" s="17"/>
      <c r="DV65" s="17"/>
      <c r="DW65" s="17"/>
      <c r="DX65" s="17"/>
      <c r="DY65" s="17"/>
      <c r="DZ65" s="17"/>
      <c r="EA65" s="17"/>
      <c r="EB65" s="17"/>
      <c r="EC65" s="17"/>
      <c r="ED65" s="17"/>
      <c r="EE65" s="17"/>
      <c r="EF65" s="17"/>
      <c r="EG65" s="17"/>
      <c r="EH65" s="17"/>
      <c r="EI65" s="17"/>
      <c r="EJ65" s="17"/>
      <c r="EK65" s="17"/>
      <c r="EL65" s="17"/>
      <c r="EM65" s="17"/>
      <c r="EN65" s="17"/>
      <c r="EO65" s="17"/>
      <c r="EP65" s="17"/>
      <c r="EQ65" s="17"/>
      <c r="ER65" s="17"/>
      <c r="ES65" s="17"/>
      <c r="ET65" s="17"/>
      <c r="EU65" s="17"/>
      <c r="EV65" s="17"/>
      <c r="EW65" s="17"/>
      <c r="EX65" s="17"/>
      <c r="EY65" s="17"/>
      <c r="EZ65" s="17"/>
      <c r="FA65" s="17"/>
      <c r="FB65" s="17"/>
      <c r="FC65" s="17"/>
      <c r="FD65" s="17"/>
      <c r="FE65" s="17"/>
      <c r="FF65" s="17"/>
      <c r="FG65" s="17"/>
      <c r="FH65" s="17"/>
      <c r="FI65" s="17"/>
      <c r="FJ65" s="17"/>
      <c r="FK65" s="17"/>
      <c r="FL65" s="17"/>
      <c r="FM65" s="17"/>
      <c r="FN65" s="17"/>
      <c r="FO65" s="17"/>
      <c r="FP65" s="17"/>
      <c r="FQ65" s="17"/>
      <c r="FR65" s="17"/>
      <c r="FS65" s="17"/>
      <c r="FT65" s="17"/>
      <c r="FU65" s="17"/>
      <c r="FV65" s="17"/>
      <c r="FW65" s="17"/>
      <c r="FX65" s="17"/>
      <c r="FY65" s="17"/>
      <c r="FZ65" s="17"/>
      <c r="GA65" s="17"/>
      <c r="GB65" s="17"/>
      <c r="GC65" s="17"/>
      <c r="GD65" s="17"/>
      <c r="GE65" s="17"/>
      <c r="GF65" s="17"/>
      <c r="GG65" s="17"/>
      <c r="GH65" s="17"/>
      <c r="GI65" s="17"/>
      <c r="GJ65" s="17"/>
      <c r="GK65" s="17"/>
      <c r="GL65" s="17"/>
      <c r="GM65" s="17"/>
      <c r="GN65" s="17"/>
      <c r="GO65" s="17"/>
      <c r="GP65" s="17"/>
      <c r="GQ65" s="17"/>
      <c r="GR65" s="17"/>
      <c r="GS65" s="17"/>
      <c r="GT65" s="17"/>
      <c r="GU65" s="17"/>
    </row>
    <row r="66" spans="1:203" x14ac:dyDescent="0.2">
      <c r="A66" s="79">
        <f t="shared" si="9"/>
        <v>43138</v>
      </c>
      <c r="B66" s="80">
        <f t="shared" ca="1" si="15"/>
        <v>1011.80421999</v>
      </c>
      <c r="C66" s="81">
        <f t="shared" si="10"/>
        <v>1000</v>
      </c>
      <c r="D66" s="82">
        <f ca="1">IF(A66&lt;$B$1,VLOOKUP(A66,[1]DI!$A$4:$B$15000,2,FALSE),0)</f>
        <v>6.8900000000000003E-2</v>
      </c>
      <c r="E66" s="81">
        <f t="shared" ca="1" si="19"/>
        <v>2.6444000000000001E-4</v>
      </c>
      <c r="F66" s="83">
        <f t="shared" si="3"/>
        <v>1.1679999999999999</v>
      </c>
      <c r="G66" s="84">
        <f t="shared" ca="1" si="23"/>
        <v>1.0003088659199999</v>
      </c>
      <c r="H66" s="81">
        <f ca="1">TRUNC(PRODUCT(G$10:G65),15)</f>
        <v>1.0118042191059899</v>
      </c>
      <c r="I66" s="81">
        <f t="shared" si="20"/>
        <v>1</v>
      </c>
      <c r="J66" s="81">
        <f t="shared" ca="1" si="21"/>
        <v>1.0118042199999999</v>
      </c>
      <c r="K66" s="81">
        <f t="shared" ca="1" si="4"/>
        <v>11.80421999</v>
      </c>
      <c r="L66" s="85">
        <f>IF(VLOOKUP(A66,$U$12:$AD$125,8)=VLOOKUP(A65,$U$12:$AD$125,8),0,VLOOKUP(A66,U$12:$AD$125,8))</f>
        <v>0</v>
      </c>
      <c r="M66" s="86">
        <f>IF(L66&gt;0,VLOOKUP(L66,T$12:$AC$125,7),0)</f>
        <v>0</v>
      </c>
      <c r="N66" s="81">
        <f t="shared" si="11"/>
        <v>0</v>
      </c>
      <c r="O66" s="81">
        <f t="shared" ca="1" si="5"/>
        <v>11.80421999</v>
      </c>
      <c r="P66" s="87" t="str">
        <f t="shared" si="12"/>
        <v>J=</v>
      </c>
      <c r="Q66" s="88">
        <f t="shared" si="13"/>
        <v>44676</v>
      </c>
      <c r="R66" s="7"/>
      <c r="S66" s="7"/>
      <c r="T66" s="154">
        <f>[2]Plan1!$A225</f>
        <v>43715</v>
      </c>
      <c r="U66" s="165" t="str">
        <f>[2]Plan1!$C225</f>
        <v>Independência do Brasil</v>
      </c>
      <c r="V66" s="28"/>
      <c r="W66" s="7"/>
      <c r="X66" s="28"/>
      <c r="Y66" s="28"/>
      <c r="Z66" s="36"/>
      <c r="AA66" s="7"/>
      <c r="AB66" s="33"/>
      <c r="AC66" s="35"/>
      <c r="AD66" s="34"/>
      <c r="AE66" s="7"/>
      <c r="AF66" s="65">
        <f t="shared" si="50"/>
        <v>43101</v>
      </c>
      <c r="AG66" s="9">
        <f t="shared" ca="1" si="53"/>
        <v>1003.7126899899999</v>
      </c>
      <c r="AH66" s="9">
        <f t="shared" si="53"/>
        <v>1000</v>
      </c>
      <c r="AI66" s="4">
        <f t="shared" ca="1" si="53"/>
        <v>0</v>
      </c>
      <c r="AJ66" s="10">
        <f t="shared" ca="1" si="53"/>
        <v>0</v>
      </c>
      <c r="AK66" s="4">
        <f t="shared" si="53"/>
        <v>1.1679999999999999</v>
      </c>
      <c r="AL66" s="65">
        <f t="shared" si="48"/>
        <v>43101</v>
      </c>
      <c r="AM66" s="10">
        <f t="shared" ca="1" si="54"/>
        <v>1.00371269</v>
      </c>
      <c r="AN66" s="9">
        <f t="shared" ca="1" si="54"/>
        <v>3.7126899899999999</v>
      </c>
      <c r="AO66" s="7">
        <f t="shared" si="54"/>
        <v>0</v>
      </c>
      <c r="AP66" s="11">
        <f t="shared" si="54"/>
        <v>0</v>
      </c>
      <c r="AQ66" s="9">
        <f t="shared" si="54"/>
        <v>0</v>
      </c>
      <c r="AR66" s="8" t="str">
        <f t="shared" si="54"/>
        <v>J=</v>
      </c>
      <c r="AS66" s="65">
        <f t="shared" si="54"/>
        <v>44676</v>
      </c>
      <c r="AT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row>
    <row r="67" spans="1:203" x14ac:dyDescent="0.2">
      <c r="A67" s="79">
        <f t="shared" si="9"/>
        <v>43139</v>
      </c>
      <c r="B67" s="80">
        <f t="shared" ca="1" si="15"/>
        <v>1012.11673</v>
      </c>
      <c r="C67" s="81">
        <f t="shared" si="10"/>
        <v>1000</v>
      </c>
      <c r="D67" s="82">
        <f ca="1">IF(A67&lt;$B$1,VLOOKUP(A67,[1]DI!$A$4:$B$15000,2,FALSE),0)</f>
        <v>6.6400000000000001E-2</v>
      </c>
      <c r="E67" s="81">
        <f t="shared" ca="1" si="19"/>
        <v>2.5514999999999999E-4</v>
      </c>
      <c r="F67" s="83">
        <f t="shared" si="3"/>
        <v>1.1679999999999999</v>
      </c>
      <c r="G67" s="84">
        <f t="shared" ca="1" si="23"/>
        <v>1.0002980152000001</v>
      </c>
      <c r="H67" s="81">
        <f ca="1">TRUNC(PRODUCT(G$10:G66),15)</f>
        <v>1.0121167309469801</v>
      </c>
      <c r="I67" s="81">
        <f t="shared" si="20"/>
        <v>1</v>
      </c>
      <c r="J67" s="81">
        <f t="shared" ca="1" si="21"/>
        <v>1.01211673</v>
      </c>
      <c r="K67" s="81">
        <f t="shared" ca="1" si="4"/>
        <v>12.11673</v>
      </c>
      <c r="L67" s="85">
        <f>IF(VLOOKUP(A67,$U$12:$AD$125,8)=VLOOKUP(A66,$U$12:$AD$125,8),0,VLOOKUP(A67,U$12:$AD$125,8))</f>
        <v>0</v>
      </c>
      <c r="M67" s="86">
        <f>IF(L67&gt;0,VLOOKUP(L67,T$12:$AC$125,7),0)</f>
        <v>0</v>
      </c>
      <c r="N67" s="81">
        <f t="shared" si="11"/>
        <v>0</v>
      </c>
      <c r="O67" s="81">
        <f t="shared" ca="1" si="5"/>
        <v>12.11673</v>
      </c>
      <c r="P67" s="87" t="str">
        <f t="shared" si="12"/>
        <v>J=</v>
      </c>
      <c r="Q67" s="88">
        <f t="shared" si="13"/>
        <v>44676</v>
      </c>
      <c r="R67" s="7"/>
      <c r="S67" s="7"/>
      <c r="T67" s="154">
        <f>[2]Plan1!$A226</f>
        <v>43750</v>
      </c>
      <c r="U67" s="165" t="str">
        <f>[2]Plan1!$C226</f>
        <v>Nossa Sr.a Aparecida - Padroeira do Brasil</v>
      </c>
      <c r="V67" s="28"/>
      <c r="W67" s="7"/>
      <c r="X67" s="28"/>
      <c r="Y67" s="28"/>
      <c r="Z67" s="36"/>
      <c r="AA67" s="7"/>
      <c r="AB67" s="33"/>
      <c r="AC67" s="35"/>
      <c r="AD67" s="34"/>
      <c r="AE67" s="7"/>
      <c r="AF67" s="65">
        <f t="shared" si="50"/>
        <v>43102</v>
      </c>
      <c r="AG67" s="9">
        <f t="shared" ca="1" si="53"/>
        <v>1003.7126899899999</v>
      </c>
      <c r="AH67" s="9">
        <f t="shared" si="53"/>
        <v>1000</v>
      </c>
      <c r="AI67" s="4">
        <f t="shared" ca="1" si="53"/>
        <v>6.8900000000000003E-2</v>
      </c>
      <c r="AJ67" s="10">
        <f t="shared" ca="1" si="53"/>
        <v>2.6444000000000001E-4</v>
      </c>
      <c r="AK67" s="4">
        <f t="shared" si="53"/>
        <v>1.1679999999999999</v>
      </c>
      <c r="AL67" s="65">
        <f t="shared" si="48"/>
        <v>43102</v>
      </c>
      <c r="AM67" s="10">
        <f t="shared" ca="1" si="54"/>
        <v>1.00371269</v>
      </c>
      <c r="AN67" s="9">
        <f t="shared" ca="1" si="54"/>
        <v>3.7126899899999999</v>
      </c>
      <c r="AO67" s="7">
        <f t="shared" si="54"/>
        <v>0</v>
      </c>
      <c r="AP67" s="11">
        <f t="shared" si="54"/>
        <v>0</v>
      </c>
      <c r="AQ67" s="9">
        <f t="shared" si="54"/>
        <v>0</v>
      </c>
      <c r="AR67" s="8" t="str">
        <f t="shared" si="54"/>
        <v>J=</v>
      </c>
      <c r="AS67" s="65">
        <f t="shared" si="54"/>
        <v>44676</v>
      </c>
      <c r="AT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row>
    <row r="68" spans="1:203" x14ac:dyDescent="0.2">
      <c r="A68" s="79">
        <f t="shared" si="9"/>
        <v>43140</v>
      </c>
      <c r="B68" s="80">
        <f t="shared" ca="1" si="15"/>
        <v>1012.41836</v>
      </c>
      <c r="C68" s="81">
        <f t="shared" si="10"/>
        <v>1000</v>
      </c>
      <c r="D68" s="82">
        <f ca="1">IF(A68&lt;$B$1,VLOOKUP(A68,[1]DI!$A$4:$B$15000,2,FALSE),0)</f>
        <v>6.6400000000000001E-2</v>
      </c>
      <c r="E68" s="81">
        <f t="shared" ca="1" si="19"/>
        <v>2.5514999999999999E-4</v>
      </c>
      <c r="F68" s="83">
        <f t="shared" si="3"/>
        <v>1.1679999999999999</v>
      </c>
      <c r="G68" s="84">
        <f t="shared" ca="1" si="23"/>
        <v>1.0002980152000001</v>
      </c>
      <c r="H68" s="81">
        <f ca="1">TRUNC(PRODUCT(G$10:G67),15)</f>
        <v>1.01241835711698</v>
      </c>
      <c r="I68" s="81">
        <f t="shared" si="20"/>
        <v>1</v>
      </c>
      <c r="J68" s="81">
        <f t="shared" ca="1" si="21"/>
        <v>1.0124183600000001</v>
      </c>
      <c r="K68" s="81">
        <f t="shared" ca="1" si="4"/>
        <v>12.41836</v>
      </c>
      <c r="L68" s="85">
        <f>IF(VLOOKUP(A68,$U$12:$AD$125,8)=VLOOKUP(A67,$U$12:$AD$125,8),0,VLOOKUP(A68,U$12:$AD$125,8))</f>
        <v>0</v>
      </c>
      <c r="M68" s="86">
        <f>IF(L68&gt;0,VLOOKUP(L68,T$12:$AC$125,7),0)</f>
        <v>0</v>
      </c>
      <c r="N68" s="81">
        <f t="shared" si="11"/>
        <v>0</v>
      </c>
      <c r="O68" s="81">
        <f t="shared" ca="1" si="5"/>
        <v>12.41836</v>
      </c>
      <c r="P68" s="87" t="str">
        <f t="shared" si="12"/>
        <v>J=</v>
      </c>
      <c r="Q68" s="88">
        <f t="shared" si="13"/>
        <v>44676</v>
      </c>
      <c r="R68" s="7"/>
      <c r="S68" s="7"/>
      <c r="T68" s="154">
        <f>[2]Plan1!$A227</f>
        <v>43771</v>
      </c>
      <c r="U68" s="165" t="str">
        <f>[2]Plan1!$C227</f>
        <v>Finados</v>
      </c>
      <c r="V68" s="28"/>
      <c r="W68" s="7"/>
      <c r="X68" s="28"/>
      <c r="Y68" s="28"/>
      <c r="Z68" s="36"/>
      <c r="AA68" s="7"/>
      <c r="AB68" s="33"/>
      <c r="AC68" s="35"/>
      <c r="AD68" s="34"/>
      <c r="AE68" s="7"/>
      <c r="AF68" s="65">
        <f t="shared" si="50"/>
        <v>43103</v>
      </c>
      <c r="AG68" s="9">
        <f t="shared" ca="1" si="53"/>
        <v>1004.02271</v>
      </c>
      <c r="AH68" s="9">
        <f t="shared" si="53"/>
        <v>1000</v>
      </c>
      <c r="AI68" s="4">
        <f t="shared" ca="1" si="53"/>
        <v>6.8900000000000003E-2</v>
      </c>
      <c r="AJ68" s="10">
        <f t="shared" ca="1" si="53"/>
        <v>2.6444000000000001E-4</v>
      </c>
      <c r="AK68" s="4">
        <f t="shared" si="53"/>
        <v>1.1679999999999999</v>
      </c>
      <c r="AL68" s="65">
        <f t="shared" si="48"/>
        <v>43103</v>
      </c>
      <c r="AM68" s="10">
        <f t="shared" ca="1" si="54"/>
        <v>1.0040227100000001</v>
      </c>
      <c r="AN68" s="9">
        <f t="shared" ca="1" si="54"/>
        <v>4.02271</v>
      </c>
      <c r="AO68" s="7">
        <f t="shared" si="54"/>
        <v>0</v>
      </c>
      <c r="AP68" s="11">
        <f t="shared" si="54"/>
        <v>0</v>
      </c>
      <c r="AQ68" s="9">
        <f t="shared" si="54"/>
        <v>0</v>
      </c>
      <c r="AR68" s="8" t="str">
        <f t="shared" si="54"/>
        <v>J=</v>
      </c>
      <c r="AS68" s="65">
        <f t="shared" si="54"/>
        <v>44676</v>
      </c>
      <c r="AT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row>
    <row r="69" spans="1:203" x14ac:dyDescent="0.2">
      <c r="A69" s="79">
        <f t="shared" si="9"/>
        <v>43141</v>
      </c>
      <c r="B69" s="80">
        <f t="shared" ca="1" si="15"/>
        <v>1012.72007</v>
      </c>
      <c r="C69" s="81">
        <f t="shared" si="10"/>
        <v>1000</v>
      </c>
      <c r="D69" s="82">
        <f ca="1">IF(A69&lt;$B$1,VLOOKUP(A69,[1]DI!$A$4:$B$15000,2,FALSE),0)</f>
        <v>0</v>
      </c>
      <c r="E69" s="81">
        <f t="shared" ca="1" si="19"/>
        <v>0</v>
      </c>
      <c r="F69" s="83">
        <f t="shared" si="3"/>
        <v>1.1679999999999999</v>
      </c>
      <c r="G69" s="84">
        <f t="shared" ca="1" si="23"/>
        <v>1</v>
      </c>
      <c r="H69" s="81">
        <f ca="1">TRUNC(PRODUCT(G$10:G68),15)</f>
        <v>1.0127200731761601</v>
      </c>
      <c r="I69" s="81">
        <f t="shared" si="20"/>
        <v>1</v>
      </c>
      <c r="J69" s="81">
        <f t="shared" ca="1" si="21"/>
        <v>1.0127200700000001</v>
      </c>
      <c r="K69" s="81">
        <f t="shared" ca="1" si="4"/>
        <v>12.72007</v>
      </c>
      <c r="L69" s="85">
        <f>IF(VLOOKUP(A69,$U$12:$AD$125,8)=VLOOKUP(A68,$U$12:$AD$125,8),0,VLOOKUP(A69,U$12:$AD$125,8))</f>
        <v>0</v>
      </c>
      <c r="M69" s="86">
        <f>IF(L69&gt;0,VLOOKUP(L69,T$12:$AC$125,7),0)</f>
        <v>0</v>
      </c>
      <c r="N69" s="81">
        <f t="shared" si="11"/>
        <v>0</v>
      </c>
      <c r="O69" s="81">
        <f t="shared" ca="1" si="5"/>
        <v>12.72007</v>
      </c>
      <c r="P69" s="87" t="str">
        <f t="shared" si="12"/>
        <v>J=</v>
      </c>
      <c r="Q69" s="88">
        <f t="shared" si="13"/>
        <v>44676</v>
      </c>
      <c r="R69" s="7"/>
      <c r="S69" s="7"/>
      <c r="T69" s="154">
        <f>[2]Plan1!$A228</f>
        <v>43784</v>
      </c>
      <c r="U69" s="165" t="str">
        <f>[2]Plan1!$C228</f>
        <v>Proclamação da República</v>
      </c>
      <c r="V69" s="28"/>
      <c r="W69" s="7"/>
      <c r="X69" s="28"/>
      <c r="Y69" s="28"/>
      <c r="Z69" s="36"/>
      <c r="AA69" s="7"/>
      <c r="AB69" s="33"/>
      <c r="AC69" s="35"/>
      <c r="AD69" s="34"/>
      <c r="AE69" s="7"/>
      <c r="AF69" s="65">
        <f t="shared" si="50"/>
        <v>43104</v>
      </c>
      <c r="AG69" s="9">
        <f t="shared" ca="1" si="53"/>
        <v>1004.33280999</v>
      </c>
      <c r="AH69" s="9">
        <f t="shared" si="53"/>
        <v>1000</v>
      </c>
      <c r="AI69" s="4">
        <f t="shared" ca="1" si="53"/>
        <v>6.8900000000000003E-2</v>
      </c>
      <c r="AJ69" s="10">
        <f t="shared" ca="1" si="53"/>
        <v>2.6444000000000001E-4</v>
      </c>
      <c r="AK69" s="4">
        <f t="shared" si="53"/>
        <v>1.1679999999999999</v>
      </c>
      <c r="AL69" s="65">
        <f t="shared" si="48"/>
        <v>43104</v>
      </c>
      <c r="AM69" s="10">
        <f t="shared" ca="1" si="54"/>
        <v>1.00433281</v>
      </c>
      <c r="AN69" s="9">
        <f t="shared" ca="1" si="54"/>
        <v>4.3328099900000003</v>
      </c>
      <c r="AO69" s="7">
        <f t="shared" si="54"/>
        <v>0</v>
      </c>
      <c r="AP69" s="11">
        <f t="shared" si="54"/>
        <v>0</v>
      </c>
      <c r="AQ69" s="9">
        <f t="shared" si="54"/>
        <v>0</v>
      </c>
      <c r="AR69" s="8" t="str">
        <f t="shared" si="54"/>
        <v>J=</v>
      </c>
      <c r="AS69" s="65">
        <f t="shared" si="54"/>
        <v>44676</v>
      </c>
      <c r="AT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row>
    <row r="70" spans="1:203" x14ac:dyDescent="0.2">
      <c r="A70" s="79">
        <f t="shared" si="9"/>
        <v>43142</v>
      </c>
      <c r="B70" s="80">
        <f t="shared" ca="1" si="15"/>
        <v>1012.72007</v>
      </c>
      <c r="C70" s="81">
        <f t="shared" si="10"/>
        <v>1000</v>
      </c>
      <c r="D70" s="82">
        <f ca="1">IF(A70&lt;$B$1,VLOOKUP(A70,[1]DI!$A$4:$B$15000,2,FALSE),0)</f>
        <v>0</v>
      </c>
      <c r="E70" s="81">
        <f t="shared" ca="1" si="19"/>
        <v>0</v>
      </c>
      <c r="F70" s="83">
        <f t="shared" si="3"/>
        <v>1.1679999999999999</v>
      </c>
      <c r="G70" s="84">
        <f t="shared" ca="1" si="23"/>
        <v>1</v>
      </c>
      <c r="H70" s="81">
        <f ca="1">TRUNC(PRODUCT(G$10:G69),15)</f>
        <v>1.0127200731761601</v>
      </c>
      <c r="I70" s="81">
        <f t="shared" si="20"/>
        <v>1</v>
      </c>
      <c r="J70" s="81">
        <f t="shared" ca="1" si="21"/>
        <v>1.0127200700000001</v>
      </c>
      <c r="K70" s="81">
        <f t="shared" ca="1" si="4"/>
        <v>12.72007</v>
      </c>
      <c r="L70" s="85">
        <f>IF(VLOOKUP(A70,$U$12:$AD$125,8)=VLOOKUP(A69,$U$12:$AD$125,8),0,VLOOKUP(A70,U$12:$AD$125,8))</f>
        <v>0</v>
      </c>
      <c r="M70" s="86">
        <f>IF(L70&gt;0,VLOOKUP(L70,T$12:$AC$125,7),0)</f>
        <v>0</v>
      </c>
      <c r="N70" s="81">
        <f t="shared" si="11"/>
        <v>0</v>
      </c>
      <c r="O70" s="81">
        <f t="shared" ca="1" si="5"/>
        <v>12.72007</v>
      </c>
      <c r="P70" s="87" t="str">
        <f t="shared" si="12"/>
        <v>J=</v>
      </c>
      <c r="Q70" s="88">
        <f t="shared" si="13"/>
        <v>44676</v>
      </c>
      <c r="R70" s="7"/>
      <c r="S70" s="7"/>
      <c r="T70" s="154">
        <f>[2]Plan1!$A229</f>
        <v>43824</v>
      </c>
      <c r="U70" s="165" t="str">
        <f>[2]Plan1!$C229</f>
        <v>Natal</v>
      </c>
      <c r="V70" s="28"/>
      <c r="W70" s="7"/>
      <c r="X70" s="28"/>
      <c r="Y70" s="28"/>
      <c r="Z70" s="36"/>
      <c r="AA70" s="7"/>
      <c r="AB70" s="33"/>
      <c r="AC70" s="35"/>
      <c r="AD70" s="34"/>
      <c r="AE70" s="7"/>
      <c r="AF70" s="65">
        <f t="shared" si="50"/>
        <v>43105</v>
      </c>
      <c r="AG70" s="9">
        <f t="shared" ca="1" si="53"/>
        <v>1004.64302</v>
      </c>
      <c r="AH70" s="9">
        <f t="shared" si="53"/>
        <v>1000</v>
      </c>
      <c r="AI70" s="4">
        <f t="shared" ca="1" si="53"/>
        <v>6.8900000000000003E-2</v>
      </c>
      <c r="AJ70" s="10">
        <f t="shared" ca="1" si="53"/>
        <v>2.6444000000000001E-4</v>
      </c>
      <c r="AK70" s="4">
        <f t="shared" si="53"/>
        <v>1.1679999999999999</v>
      </c>
      <c r="AL70" s="65">
        <f t="shared" si="48"/>
        <v>43105</v>
      </c>
      <c r="AM70" s="10">
        <f t="shared" ca="1" si="54"/>
        <v>1.0046430200000001</v>
      </c>
      <c r="AN70" s="9">
        <f t="shared" ca="1" si="54"/>
        <v>4.6430199999999999</v>
      </c>
      <c r="AO70" s="7">
        <f t="shared" si="54"/>
        <v>0</v>
      </c>
      <c r="AP70" s="11">
        <f t="shared" si="54"/>
        <v>0</v>
      </c>
      <c r="AQ70" s="9">
        <f t="shared" si="54"/>
        <v>0</v>
      </c>
      <c r="AR70" s="8" t="str">
        <f t="shared" si="54"/>
        <v>J=</v>
      </c>
      <c r="AS70" s="65">
        <f t="shared" si="54"/>
        <v>44676</v>
      </c>
      <c r="AT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row>
    <row r="71" spans="1:203" x14ac:dyDescent="0.2">
      <c r="A71" s="79">
        <f t="shared" si="9"/>
        <v>43143</v>
      </c>
      <c r="B71" s="80">
        <f t="shared" ca="1" si="15"/>
        <v>1012.72007</v>
      </c>
      <c r="C71" s="81">
        <f t="shared" si="10"/>
        <v>1000</v>
      </c>
      <c r="D71" s="82">
        <f ca="1">IF(A71&lt;$B$1,VLOOKUP(A71,[1]DI!$A$4:$B$15000,2,FALSE),0)</f>
        <v>0</v>
      </c>
      <c r="E71" s="81">
        <f t="shared" ca="1" si="19"/>
        <v>0</v>
      </c>
      <c r="F71" s="83">
        <f t="shared" si="3"/>
        <v>1.1679999999999999</v>
      </c>
      <c r="G71" s="84">
        <f t="shared" ca="1" si="23"/>
        <v>1</v>
      </c>
      <c r="H71" s="81">
        <f ca="1">TRUNC(PRODUCT(G$10:G70),15)</f>
        <v>1.0127200731761601</v>
      </c>
      <c r="I71" s="81">
        <f t="shared" si="20"/>
        <v>1</v>
      </c>
      <c r="J71" s="81">
        <f t="shared" ca="1" si="21"/>
        <v>1.0127200700000001</v>
      </c>
      <c r="K71" s="81">
        <f t="shared" ca="1" si="4"/>
        <v>12.72007</v>
      </c>
      <c r="L71" s="85">
        <f>IF(VLOOKUP(A71,$U$12:$AD$125,8)=VLOOKUP(A70,$U$12:$AD$125,8),0,VLOOKUP(A71,U$12:$AD$125,8))</f>
        <v>0</v>
      </c>
      <c r="M71" s="86">
        <f>IF(L71&gt;0,VLOOKUP(L71,T$12:$AC$125,7),0)</f>
        <v>0</v>
      </c>
      <c r="N71" s="81">
        <f t="shared" si="11"/>
        <v>0</v>
      </c>
      <c r="O71" s="81">
        <f t="shared" ca="1" si="5"/>
        <v>12.72007</v>
      </c>
      <c r="P71" s="87" t="str">
        <f t="shared" si="12"/>
        <v>J=</v>
      </c>
      <c r="Q71" s="88">
        <f t="shared" si="13"/>
        <v>44676</v>
      </c>
      <c r="R71" s="7"/>
      <c r="S71" s="7"/>
      <c r="T71" s="154">
        <f>[2]Plan1!$A230</f>
        <v>43831</v>
      </c>
      <c r="U71" s="165" t="str">
        <f>[2]Plan1!$C230</f>
        <v>Confraternização Universal</v>
      </c>
      <c r="V71" s="28"/>
      <c r="W71" s="7"/>
      <c r="X71" s="28"/>
      <c r="Y71" s="28"/>
      <c r="Z71" s="36"/>
      <c r="AA71" s="7"/>
      <c r="AB71" s="33"/>
      <c r="AC71" s="35"/>
      <c r="AD71" s="34"/>
      <c r="AE71" s="7"/>
      <c r="AF71" s="65">
        <f t="shared" si="50"/>
        <v>43106</v>
      </c>
      <c r="AG71" s="9">
        <f t="shared" ca="1" si="53"/>
        <v>1004.95332</v>
      </c>
      <c r="AH71" s="9">
        <f t="shared" si="53"/>
        <v>1000</v>
      </c>
      <c r="AI71" s="4">
        <f t="shared" ca="1" si="53"/>
        <v>0</v>
      </c>
      <c r="AJ71" s="10">
        <f t="shared" ca="1" si="53"/>
        <v>0</v>
      </c>
      <c r="AK71" s="4">
        <f t="shared" si="53"/>
        <v>1.1679999999999999</v>
      </c>
      <c r="AL71" s="65">
        <f t="shared" si="48"/>
        <v>43106</v>
      </c>
      <c r="AM71" s="10">
        <f t="shared" ca="1" si="54"/>
        <v>1.00495332</v>
      </c>
      <c r="AN71" s="9">
        <f t="shared" ca="1" si="54"/>
        <v>4.9533199999999997</v>
      </c>
      <c r="AO71" s="7">
        <f t="shared" si="54"/>
        <v>0</v>
      </c>
      <c r="AP71" s="11">
        <f t="shared" si="54"/>
        <v>0</v>
      </c>
      <c r="AQ71" s="9">
        <f t="shared" si="54"/>
        <v>0</v>
      </c>
      <c r="AR71" s="8" t="str">
        <f t="shared" si="54"/>
        <v>J=</v>
      </c>
      <c r="AS71" s="65">
        <f t="shared" si="54"/>
        <v>44676</v>
      </c>
      <c r="AT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row>
    <row r="72" spans="1:203" x14ac:dyDescent="0.2">
      <c r="A72" s="79">
        <f t="shared" si="9"/>
        <v>43144</v>
      </c>
      <c r="B72" s="80">
        <f t="shared" ca="1" si="15"/>
        <v>1012.72007</v>
      </c>
      <c r="C72" s="81">
        <f t="shared" si="10"/>
        <v>1000</v>
      </c>
      <c r="D72" s="82">
        <f ca="1">IF(A72&lt;$B$1,VLOOKUP(A72,[1]DI!$A$4:$B$15000,2,FALSE),0)</f>
        <v>0</v>
      </c>
      <c r="E72" s="81">
        <f t="shared" ca="1" si="19"/>
        <v>0</v>
      </c>
      <c r="F72" s="83">
        <f t="shared" si="3"/>
        <v>1.1679999999999999</v>
      </c>
      <c r="G72" s="84">
        <f t="shared" ca="1" si="23"/>
        <v>1</v>
      </c>
      <c r="H72" s="81">
        <f ca="1">TRUNC(PRODUCT(G$10:G71),15)</f>
        <v>1.0127200731761601</v>
      </c>
      <c r="I72" s="81">
        <f t="shared" si="20"/>
        <v>1</v>
      </c>
      <c r="J72" s="81">
        <f t="shared" ca="1" si="21"/>
        <v>1.0127200700000001</v>
      </c>
      <c r="K72" s="81">
        <f t="shared" ca="1" si="4"/>
        <v>12.72007</v>
      </c>
      <c r="L72" s="85">
        <f>IF(VLOOKUP(A72,$U$12:$AD$125,8)=VLOOKUP(A71,$U$12:$AD$125,8),0,VLOOKUP(A72,U$12:$AD$125,8))</f>
        <v>0</v>
      </c>
      <c r="M72" s="86">
        <f>IF(L72&gt;0,VLOOKUP(L72,T$12:$AC$125,7),0)</f>
        <v>0</v>
      </c>
      <c r="N72" s="81">
        <f t="shared" si="11"/>
        <v>0</v>
      </c>
      <c r="O72" s="81">
        <f t="shared" ca="1" si="5"/>
        <v>12.72007</v>
      </c>
      <c r="P72" s="87" t="str">
        <f t="shared" si="12"/>
        <v>J=</v>
      </c>
      <c r="Q72" s="88">
        <f t="shared" si="13"/>
        <v>44676</v>
      </c>
      <c r="R72" s="7"/>
      <c r="S72" s="7"/>
      <c r="T72" s="154">
        <f>[2]Plan1!$A231</f>
        <v>43885</v>
      </c>
      <c r="U72" s="165" t="str">
        <f>[2]Plan1!$C231</f>
        <v>Carnaval</v>
      </c>
      <c r="V72" s="28"/>
      <c r="W72" s="7"/>
      <c r="X72" s="28"/>
      <c r="Y72" s="28"/>
      <c r="Z72" s="36"/>
      <c r="AA72" s="7"/>
      <c r="AB72" s="33"/>
      <c r="AC72" s="35"/>
      <c r="AD72" s="34"/>
      <c r="AE72" s="7"/>
      <c r="AF72" s="65">
        <f t="shared" si="50"/>
        <v>43107</v>
      </c>
      <c r="AG72" s="9">
        <f t="shared" ca="1" si="53"/>
        <v>1004.95332</v>
      </c>
      <c r="AH72" s="9">
        <f t="shared" si="53"/>
        <v>1000</v>
      </c>
      <c r="AI72" s="4">
        <f t="shared" ca="1" si="53"/>
        <v>0</v>
      </c>
      <c r="AJ72" s="10">
        <f t="shared" ca="1" si="53"/>
        <v>0</v>
      </c>
      <c r="AK72" s="4">
        <f t="shared" si="53"/>
        <v>1.1679999999999999</v>
      </c>
      <c r="AL72" s="65">
        <f t="shared" si="48"/>
        <v>43107</v>
      </c>
      <c r="AM72" s="10">
        <f t="shared" ca="1" si="54"/>
        <v>1.00495332</v>
      </c>
      <c r="AN72" s="9">
        <f t="shared" ca="1" si="54"/>
        <v>4.9533199999999997</v>
      </c>
      <c r="AO72" s="7">
        <f t="shared" si="54"/>
        <v>0</v>
      </c>
      <c r="AP72" s="11">
        <f t="shared" si="54"/>
        <v>0</v>
      </c>
      <c r="AQ72" s="9">
        <f t="shared" si="54"/>
        <v>0</v>
      </c>
      <c r="AR72" s="8" t="str">
        <f t="shared" si="54"/>
        <v>J=</v>
      </c>
      <c r="AS72" s="65">
        <f t="shared" si="54"/>
        <v>44676</v>
      </c>
      <c r="AT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row>
    <row r="73" spans="1:203" x14ac:dyDescent="0.2">
      <c r="A73" s="79">
        <f t="shared" si="9"/>
        <v>43145</v>
      </c>
      <c r="B73" s="80">
        <f t="shared" ca="1" si="15"/>
        <v>1012.72007</v>
      </c>
      <c r="C73" s="81">
        <f t="shared" si="10"/>
        <v>1000</v>
      </c>
      <c r="D73" s="82">
        <f ca="1">IF(A73&lt;$B$1,VLOOKUP(A73,[1]DI!$A$4:$B$15000,2,FALSE),0)</f>
        <v>6.6400000000000001E-2</v>
      </c>
      <c r="E73" s="81">
        <f t="shared" ca="1" si="19"/>
        <v>2.5514999999999999E-4</v>
      </c>
      <c r="F73" s="83">
        <f t="shared" si="3"/>
        <v>1.1679999999999999</v>
      </c>
      <c r="G73" s="84">
        <f t="shared" ca="1" si="23"/>
        <v>1.0002980152000001</v>
      </c>
      <c r="H73" s="81">
        <f ca="1">TRUNC(PRODUCT(G$10:G72),15)</f>
        <v>1.0127200731761601</v>
      </c>
      <c r="I73" s="81">
        <f t="shared" si="20"/>
        <v>1</v>
      </c>
      <c r="J73" s="81">
        <f t="shared" ca="1" si="21"/>
        <v>1.0127200700000001</v>
      </c>
      <c r="K73" s="81">
        <f t="shared" ca="1" si="4"/>
        <v>12.72007</v>
      </c>
      <c r="L73" s="85">
        <f>IF(VLOOKUP(A73,$U$12:$AD$125,8)=VLOOKUP(A72,$U$12:$AD$125,8),0,VLOOKUP(A73,U$12:$AD$125,8))</f>
        <v>0</v>
      </c>
      <c r="M73" s="86">
        <f>IF(L73&gt;0,VLOOKUP(L73,T$12:$AC$125,7),0)</f>
        <v>0</v>
      </c>
      <c r="N73" s="81">
        <f t="shared" si="11"/>
        <v>0</v>
      </c>
      <c r="O73" s="81">
        <f t="shared" ca="1" si="5"/>
        <v>12.72007</v>
      </c>
      <c r="P73" s="87" t="str">
        <f t="shared" si="12"/>
        <v>J=</v>
      </c>
      <c r="Q73" s="88">
        <f t="shared" si="13"/>
        <v>44676</v>
      </c>
      <c r="R73" s="7"/>
      <c r="S73" s="7"/>
      <c r="T73" s="154">
        <f>[2]Plan1!$A232</f>
        <v>43886</v>
      </c>
      <c r="U73" s="165" t="str">
        <f>[2]Plan1!$C232</f>
        <v>Carnaval</v>
      </c>
      <c r="V73" s="28"/>
      <c r="W73" s="7"/>
      <c r="X73" s="28"/>
      <c r="Y73" s="28"/>
      <c r="Z73" s="36"/>
      <c r="AA73" s="7"/>
      <c r="AB73" s="33"/>
      <c r="AC73" s="35"/>
      <c r="AD73" s="34"/>
      <c r="AE73" s="7"/>
      <c r="AF73" s="65">
        <f t="shared" si="50"/>
        <v>43108</v>
      </c>
      <c r="AG73" s="9">
        <f t="shared" ca="1" si="53"/>
        <v>1004.95332</v>
      </c>
      <c r="AH73" s="9">
        <f t="shared" si="53"/>
        <v>1000</v>
      </c>
      <c r="AI73" s="4">
        <f t="shared" ca="1" si="53"/>
        <v>6.8900000000000003E-2</v>
      </c>
      <c r="AJ73" s="10">
        <f t="shared" ca="1" si="53"/>
        <v>2.6444000000000001E-4</v>
      </c>
      <c r="AK73" s="4">
        <f t="shared" si="53"/>
        <v>1.1679999999999999</v>
      </c>
      <c r="AL73" s="65">
        <f t="shared" si="48"/>
        <v>43108</v>
      </c>
      <c r="AM73" s="10">
        <f t="shared" ca="1" si="54"/>
        <v>1.00495332</v>
      </c>
      <c r="AN73" s="9">
        <f t="shared" ca="1" si="54"/>
        <v>4.9533199999999997</v>
      </c>
      <c r="AO73" s="7">
        <f t="shared" si="54"/>
        <v>0</v>
      </c>
      <c r="AP73" s="11">
        <f t="shared" si="54"/>
        <v>0</v>
      </c>
      <c r="AQ73" s="9">
        <f t="shared" si="54"/>
        <v>0</v>
      </c>
      <c r="AR73" s="8" t="str">
        <f t="shared" si="54"/>
        <v>J=</v>
      </c>
      <c r="AS73" s="65">
        <f t="shared" si="54"/>
        <v>44676</v>
      </c>
      <c r="AT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row>
    <row r="74" spans="1:203" x14ac:dyDescent="0.2">
      <c r="A74" s="79">
        <f t="shared" si="9"/>
        <v>43146</v>
      </c>
      <c r="B74" s="80">
        <f t="shared" ca="1" si="15"/>
        <v>1013.02187999</v>
      </c>
      <c r="C74" s="81">
        <f t="shared" si="10"/>
        <v>1000</v>
      </c>
      <c r="D74" s="82">
        <f ca="1">IF(A74&lt;$B$1,VLOOKUP(A74,[1]DI!$A$4:$B$15000,2,FALSE),0)</f>
        <v>6.6400000000000001E-2</v>
      </c>
      <c r="E74" s="81">
        <f t="shared" ca="1" si="19"/>
        <v>2.5514999999999999E-4</v>
      </c>
      <c r="F74" s="83">
        <f t="shared" ref="F74:F137" si="55">IF(A74&gt;$H$2,$I$3,$I$2)</f>
        <v>1.1679999999999999</v>
      </c>
      <c r="G74" s="84">
        <f t="shared" ref="G74:G137" ca="1" si="56">TRUNC((1+(E74*F74)),15)</f>
        <v>1.0002980152000001</v>
      </c>
      <c r="H74" s="81">
        <f ca="1">TRUNC(PRODUCT(G$10:G73),15)</f>
        <v>1.0130218791513099</v>
      </c>
      <c r="I74" s="81">
        <f t="shared" si="20"/>
        <v>1</v>
      </c>
      <c r="J74" s="81">
        <f t="shared" ref="J74:J137" ca="1" si="57">ROUND(TRUNC(H74/I74,15),8)</f>
        <v>1.0130218799999999</v>
      </c>
      <c r="K74" s="81">
        <f t="shared" ref="K74:K137" ca="1" si="58">TRUNC((C74*(J74-1)),8)</f>
        <v>13.02187999</v>
      </c>
      <c r="L74" s="85">
        <f>IF(VLOOKUP(A74,$U$12:$AD$125,8)=VLOOKUP(A73,$U$12:$AD$125,8),0,VLOOKUP(A74,U$12:$AD$125,8))</f>
        <v>0</v>
      </c>
      <c r="M74" s="86">
        <f>IF(L74&gt;0,VLOOKUP(L74,T$12:$AC$125,7),0)</f>
        <v>0</v>
      </c>
      <c r="N74" s="81">
        <f t="shared" si="11"/>
        <v>0</v>
      </c>
      <c r="O74" s="81">
        <f t="shared" ref="O74:O137" ca="1" si="59">(K74+N74)</f>
        <v>13.02187999</v>
      </c>
      <c r="P74" s="87" t="str">
        <f t="shared" si="12"/>
        <v>J=</v>
      </c>
      <c r="Q74" s="88">
        <f t="shared" si="13"/>
        <v>44676</v>
      </c>
      <c r="R74" s="7"/>
      <c r="S74" s="7"/>
      <c r="T74" s="154">
        <f>[2]Plan1!$A233</f>
        <v>43931</v>
      </c>
      <c r="U74" s="165" t="str">
        <f>[2]Plan1!$C233</f>
        <v>Paixão de Cristo</v>
      </c>
      <c r="V74" s="28"/>
      <c r="W74" s="7"/>
      <c r="X74" s="28"/>
      <c r="Y74" s="28"/>
      <c r="Z74" s="36"/>
      <c r="AA74" s="7"/>
      <c r="AB74" s="33"/>
      <c r="AC74" s="35"/>
      <c r="AD74" s="34"/>
      <c r="AE74" s="7"/>
      <c r="AF74" s="65">
        <f t="shared" si="50"/>
        <v>43109</v>
      </c>
      <c r="AG74" s="9">
        <f t="shared" ca="1" si="53"/>
        <v>1005.2637099900001</v>
      </c>
      <c r="AH74" s="9">
        <f t="shared" si="53"/>
        <v>1000</v>
      </c>
      <c r="AI74" s="4">
        <f t="shared" ca="1" si="53"/>
        <v>6.8900000000000003E-2</v>
      </c>
      <c r="AJ74" s="10">
        <f t="shared" ca="1" si="53"/>
        <v>2.6444000000000001E-4</v>
      </c>
      <c r="AK74" s="4">
        <f t="shared" si="53"/>
        <v>1.1679999999999999</v>
      </c>
      <c r="AL74" s="65">
        <f t="shared" si="48"/>
        <v>43109</v>
      </c>
      <c r="AM74" s="10">
        <f t="shared" ca="1" si="54"/>
        <v>1.0052637099999999</v>
      </c>
      <c r="AN74" s="9">
        <f t="shared" ca="1" si="54"/>
        <v>5.2637099899999997</v>
      </c>
      <c r="AO74" s="7">
        <f t="shared" si="54"/>
        <v>0</v>
      </c>
      <c r="AP74" s="11">
        <f t="shared" si="54"/>
        <v>0</v>
      </c>
      <c r="AQ74" s="9">
        <f t="shared" si="54"/>
        <v>0</v>
      </c>
      <c r="AR74" s="8" t="str">
        <f t="shared" si="54"/>
        <v>J=</v>
      </c>
      <c r="AS74" s="65">
        <f t="shared" si="54"/>
        <v>44676</v>
      </c>
      <c r="AT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row>
    <row r="75" spans="1:203" x14ac:dyDescent="0.2">
      <c r="A75" s="79">
        <f t="shared" ref="A75:A138" si="60">(A74+1)</f>
        <v>43147</v>
      </c>
      <c r="B75" s="80">
        <f t="shared" ca="1" si="15"/>
        <v>1013.32377999</v>
      </c>
      <c r="C75" s="81">
        <f t="shared" ref="C75:C138" si="61">TRUNC(C74-N74,8)</f>
        <v>1000</v>
      </c>
      <c r="D75" s="82">
        <f ca="1">IF(A75&lt;$B$1,VLOOKUP(A75,[1]DI!$A$4:$B$15000,2,FALSE),0)</f>
        <v>6.6400000000000001E-2</v>
      </c>
      <c r="E75" s="81">
        <f t="shared" ca="1" si="19"/>
        <v>2.5514999999999999E-4</v>
      </c>
      <c r="F75" s="83">
        <f t="shared" si="55"/>
        <v>1.1679999999999999</v>
      </c>
      <c r="G75" s="84">
        <f t="shared" ca="1" si="56"/>
        <v>1.0002980152000001</v>
      </c>
      <c r="H75" s="81">
        <f ca="1">TRUNC(PRODUCT(G$10:G74),15)</f>
        <v>1.0133237750692301</v>
      </c>
      <c r="I75" s="81">
        <f t="shared" ref="I75:I138" si="62">IF(OR(L74&gt;0,L74="E"),H74,I74)</f>
        <v>1</v>
      </c>
      <c r="J75" s="81">
        <f t="shared" ca="1" si="57"/>
        <v>1.0133237799999999</v>
      </c>
      <c r="K75" s="81">
        <f t="shared" ca="1" si="58"/>
        <v>13.32377999</v>
      </c>
      <c r="L75" s="85">
        <f>IF(VLOOKUP(A75,$U$12:$AD$125,8)=VLOOKUP(A74,$U$12:$AD$125,8),0,VLOOKUP(A75,U$12:$AD$125,8))</f>
        <v>0</v>
      </c>
      <c r="M75" s="86">
        <f>IF(L75&gt;0,VLOOKUP(L75,T$12:$AC$125,7),0)</f>
        <v>0</v>
      </c>
      <c r="N75" s="81">
        <f t="shared" ref="N75:N138" si="63">IF(M75&gt;0,(C75*M75),0)</f>
        <v>0</v>
      </c>
      <c r="O75" s="81">
        <f t="shared" ca="1" si="59"/>
        <v>13.32377999</v>
      </c>
      <c r="P75" s="87" t="str">
        <f t="shared" ref="P75:P138" si="64">IF(L74&gt;0,VLOOKUP(A74,$U$12:$AD$125,9),P74)</f>
        <v>J=</v>
      </c>
      <c r="Q75" s="88">
        <f t="shared" ref="Q75:Q138" si="65">IF(L74&gt;0,VLOOKUP(A74,$U$12:$AD$125,10),Q74)</f>
        <v>44676</v>
      </c>
      <c r="R75" s="7"/>
      <c r="S75" s="7"/>
      <c r="T75" s="154">
        <f>[2]Plan1!$A234</f>
        <v>43942</v>
      </c>
      <c r="U75" s="165" t="str">
        <f>[2]Plan1!$C234</f>
        <v>Tiradentes</v>
      </c>
      <c r="V75" s="28"/>
      <c r="W75" s="7"/>
      <c r="X75" s="28"/>
      <c r="Y75" s="28"/>
      <c r="Z75" s="36"/>
      <c r="AA75" s="7"/>
      <c r="AB75" s="33"/>
      <c r="AC75" s="35"/>
      <c r="AD75" s="34"/>
      <c r="AE75" s="7"/>
      <c r="AF75" s="65">
        <f t="shared" si="50"/>
        <v>43110</v>
      </c>
      <c r="AG75" s="9">
        <f t="shared" ca="1" si="53"/>
        <v>1005.57421</v>
      </c>
      <c r="AH75" s="9">
        <f t="shared" si="53"/>
        <v>1000</v>
      </c>
      <c r="AI75" s="4">
        <f t="shared" ca="1" si="53"/>
        <v>6.8900000000000003E-2</v>
      </c>
      <c r="AJ75" s="10">
        <f t="shared" ca="1" si="53"/>
        <v>2.6444000000000001E-4</v>
      </c>
      <c r="AK75" s="4">
        <f t="shared" si="53"/>
        <v>1.1679999999999999</v>
      </c>
      <c r="AL75" s="65">
        <f t="shared" si="48"/>
        <v>43110</v>
      </c>
      <c r="AM75" s="10">
        <f t="shared" ca="1" si="54"/>
        <v>1.00557421</v>
      </c>
      <c r="AN75" s="9">
        <f t="shared" ca="1" si="54"/>
        <v>5.5742099999999999</v>
      </c>
      <c r="AO75" s="7">
        <f t="shared" si="54"/>
        <v>0</v>
      </c>
      <c r="AP75" s="11">
        <f t="shared" si="54"/>
        <v>0</v>
      </c>
      <c r="AQ75" s="9">
        <f t="shared" si="54"/>
        <v>0</v>
      </c>
      <c r="AR75" s="8" t="str">
        <f t="shared" si="54"/>
        <v>J=</v>
      </c>
      <c r="AS75" s="65">
        <f t="shared" si="54"/>
        <v>44676</v>
      </c>
      <c r="AT75" s="12"/>
      <c r="AU75" s="12"/>
      <c r="AV75" s="2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row>
    <row r="76" spans="1:203" x14ac:dyDescent="0.2">
      <c r="A76" s="79">
        <f t="shared" si="60"/>
        <v>43148</v>
      </c>
      <c r="B76" s="80">
        <f t="shared" ref="B76:B139" ca="1" si="66">IF(A76&lt;=TODAY(),C76+K76,IF(AND(A76&gt;TODAY(),A76&lt;=$B$1),IF(VLOOKUP(TODAY(),$A$10:$D$5000,4,FALSE)=0,"n.d",C76+K76),"n.d"))</f>
        <v>1013.62576</v>
      </c>
      <c r="C76" s="81">
        <f t="shared" si="61"/>
        <v>1000</v>
      </c>
      <c r="D76" s="82">
        <f ca="1">IF(A76&lt;$B$1,VLOOKUP(A76,[1]DI!$A$4:$B$15000,2,FALSE),0)</f>
        <v>0</v>
      </c>
      <c r="E76" s="81">
        <f t="shared" ca="1" si="19"/>
        <v>0</v>
      </c>
      <c r="F76" s="83">
        <f t="shared" si="55"/>
        <v>1.1679999999999999</v>
      </c>
      <c r="G76" s="84">
        <f t="shared" ca="1" si="56"/>
        <v>1</v>
      </c>
      <c r="H76" s="81">
        <f ca="1">TRUNC(PRODUCT(G$10:G75),15)</f>
        <v>1.0136257609567201</v>
      </c>
      <c r="I76" s="81">
        <f t="shared" si="62"/>
        <v>1</v>
      </c>
      <c r="J76" s="81">
        <f t="shared" ca="1" si="57"/>
        <v>1.01362576</v>
      </c>
      <c r="K76" s="81">
        <f t="shared" ca="1" si="58"/>
        <v>13.62576</v>
      </c>
      <c r="L76" s="85">
        <f>IF(VLOOKUP(A76,$U$12:$AD$125,8)=VLOOKUP(A75,$U$12:$AD$125,8),0,VLOOKUP(A76,U$12:$AD$125,8))</f>
        <v>0</v>
      </c>
      <c r="M76" s="86">
        <f>IF(L76&gt;0,VLOOKUP(L76,T$12:$AC$125,7),0)</f>
        <v>0</v>
      </c>
      <c r="N76" s="81">
        <f t="shared" si="63"/>
        <v>0</v>
      </c>
      <c r="O76" s="81">
        <f t="shared" ca="1" si="59"/>
        <v>13.62576</v>
      </c>
      <c r="P76" s="87" t="str">
        <f t="shared" si="64"/>
        <v>J=</v>
      </c>
      <c r="Q76" s="88">
        <f t="shared" si="65"/>
        <v>44676</v>
      </c>
      <c r="R76" s="7"/>
      <c r="S76" s="7"/>
      <c r="T76" s="154">
        <f>[2]Plan1!$A235</f>
        <v>43952</v>
      </c>
      <c r="U76" s="165" t="str">
        <f>[2]Plan1!$C235</f>
        <v>Dia do Trabalho</v>
      </c>
      <c r="V76" s="28"/>
      <c r="W76" s="7"/>
      <c r="X76" s="28"/>
      <c r="Y76" s="28"/>
      <c r="Z76" s="36"/>
      <c r="AA76" s="7"/>
      <c r="AB76" s="33"/>
      <c r="AC76" s="35"/>
      <c r="AD76" s="34"/>
      <c r="AE76" s="7"/>
      <c r="AF76" s="65">
        <f t="shared" si="50"/>
        <v>43111</v>
      </c>
      <c r="AG76" s="9">
        <f t="shared" ca="1" si="53"/>
        <v>1005.88479</v>
      </c>
      <c r="AH76" s="9">
        <f t="shared" si="53"/>
        <v>1000</v>
      </c>
      <c r="AI76" s="4">
        <f t="shared" ca="1" si="53"/>
        <v>6.8900000000000003E-2</v>
      </c>
      <c r="AJ76" s="10">
        <f t="shared" ca="1" si="53"/>
        <v>2.6444000000000001E-4</v>
      </c>
      <c r="AK76" s="4">
        <f t="shared" si="53"/>
        <v>1.1679999999999999</v>
      </c>
      <c r="AL76" s="65">
        <f t="shared" si="48"/>
        <v>43111</v>
      </c>
      <c r="AM76" s="10">
        <f t="shared" ca="1" si="54"/>
        <v>1.0058847900000001</v>
      </c>
      <c r="AN76" s="9">
        <f t="shared" ca="1" si="54"/>
        <v>5.8847899999999997</v>
      </c>
      <c r="AO76" s="7">
        <f t="shared" si="54"/>
        <v>0</v>
      </c>
      <c r="AP76" s="11">
        <f t="shared" si="54"/>
        <v>0</v>
      </c>
      <c r="AQ76" s="9">
        <f t="shared" si="54"/>
        <v>0</v>
      </c>
      <c r="AR76" s="8" t="str">
        <f t="shared" si="54"/>
        <v>J=</v>
      </c>
      <c r="AS76" s="65">
        <f t="shared" si="54"/>
        <v>44676</v>
      </c>
      <c r="AT76" s="12"/>
      <c r="AU76" s="12"/>
      <c r="AV76" s="2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row>
    <row r="77" spans="1:203" x14ac:dyDescent="0.2">
      <c r="A77" s="79">
        <f t="shared" si="60"/>
        <v>43149</v>
      </c>
      <c r="B77" s="80">
        <f t="shared" ca="1" si="66"/>
        <v>1013.62576</v>
      </c>
      <c r="C77" s="81">
        <f t="shared" si="61"/>
        <v>1000</v>
      </c>
      <c r="D77" s="82">
        <f ca="1">IF(A77&lt;$B$1,VLOOKUP(A77,[1]DI!$A$4:$B$15000,2,FALSE),0)</f>
        <v>0</v>
      </c>
      <c r="E77" s="81">
        <f t="shared" ref="E77:E140" ca="1" si="67">ROUND((((1+D77)^(1/252)-1)),8)</f>
        <v>0</v>
      </c>
      <c r="F77" s="83">
        <f t="shared" si="55"/>
        <v>1.1679999999999999</v>
      </c>
      <c r="G77" s="84">
        <f t="shared" ca="1" si="56"/>
        <v>1</v>
      </c>
      <c r="H77" s="81">
        <f ca="1">TRUNC(PRODUCT(G$10:G76),15)</f>
        <v>1.0136257609567201</v>
      </c>
      <c r="I77" s="81">
        <f t="shared" si="62"/>
        <v>1</v>
      </c>
      <c r="J77" s="81">
        <f t="shared" ca="1" si="57"/>
        <v>1.01362576</v>
      </c>
      <c r="K77" s="81">
        <f t="shared" ca="1" si="58"/>
        <v>13.62576</v>
      </c>
      <c r="L77" s="85">
        <f>IF(VLOOKUP(A77,$U$12:$AD$125,8)=VLOOKUP(A76,$U$12:$AD$125,8),0,VLOOKUP(A77,U$12:$AD$125,8))</f>
        <v>0</v>
      </c>
      <c r="M77" s="86">
        <f>IF(L77&gt;0,VLOOKUP(L77,T$12:$AC$125,7),0)</f>
        <v>0</v>
      </c>
      <c r="N77" s="81">
        <f t="shared" si="63"/>
        <v>0</v>
      </c>
      <c r="O77" s="81">
        <f t="shared" ca="1" si="59"/>
        <v>13.62576</v>
      </c>
      <c r="P77" s="87" t="str">
        <f t="shared" si="64"/>
        <v>J=</v>
      </c>
      <c r="Q77" s="88">
        <f t="shared" si="65"/>
        <v>44676</v>
      </c>
      <c r="R77" s="7"/>
      <c r="S77" s="7"/>
      <c r="T77" s="154">
        <f>[2]Plan1!$A236</f>
        <v>43993</v>
      </c>
      <c r="U77" s="165" t="str">
        <f>[2]Plan1!$C236</f>
        <v>Corpus Christi</v>
      </c>
      <c r="V77" s="28"/>
      <c r="W77" s="7"/>
      <c r="X77" s="28"/>
      <c r="Y77" s="28"/>
      <c r="Z77" s="36"/>
      <c r="AA77" s="7"/>
      <c r="AB77" s="33"/>
      <c r="AC77" s="35"/>
      <c r="AD77" s="34"/>
      <c r="AE77" s="7"/>
      <c r="AF77" s="65"/>
      <c r="AG77" s="9"/>
      <c r="AH77" s="9"/>
      <c r="AI77" s="4"/>
      <c r="AJ77" s="10"/>
      <c r="AK77" s="4"/>
      <c r="AL77" s="65"/>
      <c r="AM77" s="10"/>
      <c r="AN77" s="9"/>
      <c r="AO77" s="7"/>
      <c r="AP77" s="11"/>
      <c r="AQ77" s="9"/>
      <c r="AR77" s="8"/>
      <c r="AS77" s="65"/>
      <c r="AT77" s="12"/>
      <c r="AU77" s="12"/>
      <c r="AV77" s="2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row>
    <row r="78" spans="1:203" x14ac:dyDescent="0.2">
      <c r="A78" s="79">
        <f t="shared" si="60"/>
        <v>43150</v>
      </c>
      <c r="B78" s="80">
        <f t="shared" ca="1" si="66"/>
        <v>1013.62576</v>
      </c>
      <c r="C78" s="81">
        <f t="shared" si="61"/>
        <v>1000</v>
      </c>
      <c r="D78" s="82">
        <f ca="1">IF(A78&lt;$B$1,VLOOKUP(A78,[1]DI!$A$4:$B$15000,2,FALSE),0)</f>
        <v>6.6400000000000001E-2</v>
      </c>
      <c r="E78" s="81">
        <f t="shared" ca="1" si="67"/>
        <v>2.5514999999999999E-4</v>
      </c>
      <c r="F78" s="83">
        <f t="shared" si="55"/>
        <v>1.1679999999999999</v>
      </c>
      <c r="G78" s="84">
        <f t="shared" ca="1" si="56"/>
        <v>1.0002980152000001</v>
      </c>
      <c r="H78" s="81">
        <f ca="1">TRUNC(PRODUCT(G$10:G77),15)</f>
        <v>1.0136257609567201</v>
      </c>
      <c r="I78" s="81">
        <f t="shared" si="62"/>
        <v>1</v>
      </c>
      <c r="J78" s="81">
        <f t="shared" ca="1" si="57"/>
        <v>1.01362576</v>
      </c>
      <c r="K78" s="81">
        <f t="shared" ca="1" si="58"/>
        <v>13.62576</v>
      </c>
      <c r="L78" s="85">
        <f>IF(VLOOKUP(A78,$U$12:$AD$125,8)=VLOOKUP(A77,$U$12:$AD$125,8),0,VLOOKUP(A78,U$12:$AD$125,8))</f>
        <v>0</v>
      </c>
      <c r="M78" s="86">
        <f>IF(L78&gt;0,VLOOKUP(L78,T$12:$AC$125,7),0)</f>
        <v>0</v>
      </c>
      <c r="N78" s="81">
        <f t="shared" si="63"/>
        <v>0</v>
      </c>
      <c r="O78" s="81">
        <f t="shared" ca="1" si="59"/>
        <v>13.62576</v>
      </c>
      <c r="P78" s="87" t="str">
        <f t="shared" si="64"/>
        <v>J=</v>
      </c>
      <c r="Q78" s="88">
        <f t="shared" si="65"/>
        <v>44676</v>
      </c>
      <c r="R78" s="7"/>
      <c r="S78" s="7"/>
      <c r="T78" s="154">
        <f>[2]Plan1!$A237</f>
        <v>44081</v>
      </c>
      <c r="U78" s="165" t="str">
        <f>[2]Plan1!$C237</f>
        <v>Independência do Brasil</v>
      </c>
      <c r="V78" s="28"/>
      <c r="W78" s="7"/>
      <c r="X78" s="28"/>
      <c r="Y78" s="28"/>
      <c r="Z78" s="36"/>
      <c r="AA78" s="7"/>
      <c r="AB78" s="33"/>
      <c r="AC78" s="35"/>
      <c r="AD78" s="34"/>
      <c r="AE78" s="7"/>
      <c r="AF78" s="65" t="str">
        <f t="shared" ref="AF78:AS78" si="68">$B$6</f>
        <v>ODCT21</v>
      </c>
      <c r="AG78" s="7" t="str">
        <f t="shared" si="68"/>
        <v>ODCT21</v>
      </c>
      <c r="AH78" s="7" t="str">
        <f t="shared" si="68"/>
        <v>ODCT21</v>
      </c>
      <c r="AI78" s="7" t="str">
        <f t="shared" si="68"/>
        <v>ODCT21</v>
      </c>
      <c r="AJ78" s="7" t="str">
        <f t="shared" si="68"/>
        <v>ODCT21</v>
      </c>
      <c r="AK78" s="4" t="str">
        <f t="shared" si="68"/>
        <v>ODCT21</v>
      </c>
      <c r="AL78" s="65" t="str">
        <f t="shared" si="68"/>
        <v>ODCT21</v>
      </c>
      <c r="AM78" s="7" t="str">
        <f t="shared" si="68"/>
        <v>ODCT21</v>
      </c>
      <c r="AN78" s="7" t="str">
        <f t="shared" si="68"/>
        <v>ODCT21</v>
      </c>
      <c r="AO78" s="7" t="str">
        <f t="shared" si="68"/>
        <v>ODCT21</v>
      </c>
      <c r="AP78" s="11" t="str">
        <f t="shared" si="68"/>
        <v>ODCT21</v>
      </c>
      <c r="AQ78" s="7" t="str">
        <f t="shared" si="68"/>
        <v>ODCT21</v>
      </c>
      <c r="AR78" s="8" t="str">
        <f t="shared" si="68"/>
        <v>ODCT21</v>
      </c>
      <c r="AS78" s="65" t="str">
        <f t="shared" si="68"/>
        <v>ODCT21</v>
      </c>
      <c r="AT78" s="12"/>
      <c r="AU78" s="12"/>
      <c r="AV78" s="2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row>
    <row r="79" spans="1:203" x14ac:dyDescent="0.2">
      <c r="A79" s="79">
        <f t="shared" si="60"/>
        <v>43151</v>
      </c>
      <c r="B79" s="80">
        <f t="shared" ca="1" si="66"/>
        <v>1013.9278399999999</v>
      </c>
      <c r="C79" s="81">
        <f t="shared" si="61"/>
        <v>1000</v>
      </c>
      <c r="D79" s="82">
        <f ca="1">IF(A79&lt;$B$1,VLOOKUP(A79,[1]DI!$A$4:$B$15000,2,FALSE),0)</f>
        <v>6.6400000000000001E-2</v>
      </c>
      <c r="E79" s="81">
        <f t="shared" ca="1" si="67"/>
        <v>2.5514999999999999E-4</v>
      </c>
      <c r="F79" s="83">
        <f t="shared" si="55"/>
        <v>1.1679999999999999</v>
      </c>
      <c r="G79" s="84">
        <f t="shared" ca="1" si="56"/>
        <v>1.0002980152000001</v>
      </c>
      <c r="H79" s="81">
        <f ca="1">TRUNC(PRODUCT(G$10:G78),15)</f>
        <v>1.0139278368405999</v>
      </c>
      <c r="I79" s="81">
        <f t="shared" si="62"/>
        <v>1</v>
      </c>
      <c r="J79" s="81">
        <f t="shared" ca="1" si="57"/>
        <v>1.01392784</v>
      </c>
      <c r="K79" s="81">
        <f t="shared" ca="1" si="58"/>
        <v>13.92784</v>
      </c>
      <c r="L79" s="85">
        <f>IF(VLOOKUP(A79,$U$12:$AD$125,8)=VLOOKUP(A78,$U$12:$AD$125,8),0,VLOOKUP(A79,U$12:$AD$125,8))</f>
        <v>0</v>
      </c>
      <c r="M79" s="86">
        <f>IF(L79&gt;0,VLOOKUP(L79,T$12:$AC$125,7),0)</f>
        <v>0</v>
      </c>
      <c r="N79" s="81">
        <f t="shared" si="63"/>
        <v>0</v>
      </c>
      <c r="O79" s="81">
        <f t="shared" ca="1" si="59"/>
        <v>13.92784</v>
      </c>
      <c r="P79" s="87" t="str">
        <f t="shared" si="64"/>
        <v>J=</v>
      </c>
      <c r="Q79" s="88">
        <f t="shared" si="65"/>
        <v>44676</v>
      </c>
      <c r="R79" s="7"/>
      <c r="S79" s="7"/>
      <c r="T79" s="154">
        <f>[2]Plan1!$A238</f>
        <v>44116</v>
      </c>
      <c r="U79" s="165" t="str">
        <f>[2]Plan1!$C238</f>
        <v>Nossa Sr.a Aparecida - Padroeira do Brasil</v>
      </c>
      <c r="V79" s="28"/>
      <c r="W79" s="7"/>
      <c r="X79" s="28"/>
      <c r="Y79" s="28"/>
      <c r="Z79" s="36"/>
      <c r="AA79" s="7"/>
      <c r="AB79" s="33"/>
      <c r="AC79" s="35"/>
      <c r="AD79" s="34"/>
      <c r="AE79" s="7"/>
      <c r="AF79" s="37" t="s">
        <v>14</v>
      </c>
      <c r="AG79" s="3" t="s">
        <v>7</v>
      </c>
      <c r="AH79" s="3" t="s">
        <v>8</v>
      </c>
      <c r="AI79" s="18" t="s">
        <v>9</v>
      </c>
      <c r="AJ79" s="19" t="s">
        <v>9</v>
      </c>
      <c r="AK79" s="18" t="s">
        <v>9</v>
      </c>
      <c r="AL79" s="67" t="s">
        <v>14</v>
      </c>
      <c r="AM79" s="19" t="s">
        <v>9</v>
      </c>
      <c r="AN79" s="3" t="s">
        <v>10</v>
      </c>
      <c r="AO79" s="6" t="s">
        <v>11</v>
      </c>
      <c r="AP79" s="20" t="s">
        <v>12</v>
      </c>
      <c r="AQ79" s="3" t="s">
        <v>12</v>
      </c>
      <c r="AR79" s="21" t="s">
        <v>13</v>
      </c>
      <c r="AS79" s="37" t="s">
        <v>13</v>
      </c>
      <c r="AT79" s="12"/>
      <c r="AU79" s="12"/>
      <c r="AV79" s="2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row>
    <row r="80" spans="1:203" x14ac:dyDescent="0.2">
      <c r="A80" s="79">
        <f t="shared" si="60"/>
        <v>43152</v>
      </c>
      <c r="B80" s="80">
        <f t="shared" ca="1" si="66"/>
        <v>1014.23</v>
      </c>
      <c r="C80" s="81">
        <f t="shared" si="61"/>
        <v>1000</v>
      </c>
      <c r="D80" s="82">
        <f ca="1">IF(A80&lt;$B$1,VLOOKUP(A80,[1]DI!$A$4:$B$15000,2,FALSE),0)</f>
        <v>6.6400000000000001E-2</v>
      </c>
      <c r="E80" s="81">
        <f t="shared" ca="1" si="67"/>
        <v>2.5514999999999999E-4</v>
      </c>
      <c r="F80" s="83">
        <f t="shared" si="55"/>
        <v>1.1679999999999999</v>
      </c>
      <c r="G80" s="84">
        <f t="shared" ca="1" si="56"/>
        <v>1.0002980152000001</v>
      </c>
      <c r="H80" s="81">
        <f ca="1">TRUNC(PRODUCT(G$10:G79),15)</f>
        <v>1.01423000274768</v>
      </c>
      <c r="I80" s="81">
        <f t="shared" si="62"/>
        <v>1</v>
      </c>
      <c r="J80" s="81">
        <f t="shared" ca="1" si="57"/>
        <v>1.01423</v>
      </c>
      <c r="K80" s="81">
        <f t="shared" ca="1" si="58"/>
        <v>14.23</v>
      </c>
      <c r="L80" s="85">
        <f>IF(VLOOKUP(A80,$U$12:$AD$125,8)=VLOOKUP(A79,$U$12:$AD$125,8),0,VLOOKUP(A80,U$12:$AD$125,8))</f>
        <v>0</v>
      </c>
      <c r="M80" s="86">
        <f>IF(L80&gt;0,VLOOKUP(L80,T$12:$AC$125,7),0)</f>
        <v>0</v>
      </c>
      <c r="N80" s="81">
        <f t="shared" si="63"/>
        <v>0</v>
      </c>
      <c r="O80" s="81">
        <f t="shared" ca="1" si="59"/>
        <v>14.23</v>
      </c>
      <c r="P80" s="87" t="str">
        <f t="shared" si="64"/>
        <v>J=</v>
      </c>
      <c r="Q80" s="88">
        <f t="shared" si="65"/>
        <v>44676</v>
      </c>
      <c r="R80" s="7"/>
      <c r="S80" s="7"/>
      <c r="T80" s="154">
        <f>[2]Plan1!$A239</f>
        <v>44137</v>
      </c>
      <c r="U80" s="165" t="str">
        <f>[2]Plan1!$C239</f>
        <v>Finados</v>
      </c>
      <c r="V80" s="28"/>
      <c r="W80" s="7"/>
      <c r="X80" s="28"/>
      <c r="Y80" s="28"/>
      <c r="Z80" s="36"/>
      <c r="AA80" s="7"/>
      <c r="AB80" s="33"/>
      <c r="AC80" s="35"/>
      <c r="AD80" s="34"/>
      <c r="AE80" s="7"/>
      <c r="AF80" s="37" t="s">
        <v>65</v>
      </c>
      <c r="AG80" s="9" t="str">
        <f>$B$6</f>
        <v>ODCT21</v>
      </c>
      <c r="AH80" s="3" t="s">
        <v>15</v>
      </c>
      <c r="AI80" s="13" t="s">
        <v>16</v>
      </c>
      <c r="AJ80" s="5"/>
      <c r="AK80" s="13" t="s">
        <v>17</v>
      </c>
      <c r="AL80" s="37"/>
      <c r="AM80" s="5"/>
      <c r="AN80" s="3"/>
      <c r="AO80" s="6"/>
      <c r="AP80" s="20"/>
      <c r="AQ80" s="3"/>
      <c r="AR80" s="21" t="s">
        <v>20</v>
      </c>
      <c r="AS80" s="37" t="s">
        <v>20</v>
      </c>
      <c r="AT80" s="12"/>
      <c r="AU80" s="12"/>
      <c r="AV80" s="2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row>
    <row r="81" spans="1:200" x14ac:dyDescent="0.2">
      <c r="A81" s="79">
        <f t="shared" si="60"/>
        <v>43153</v>
      </c>
      <c r="B81" s="80">
        <f t="shared" ca="1" si="66"/>
        <v>1014.53226</v>
      </c>
      <c r="C81" s="81">
        <f t="shared" si="61"/>
        <v>1000</v>
      </c>
      <c r="D81" s="82">
        <f ca="1">IF(A81&lt;$B$1,VLOOKUP(A81,[1]DI!$A$4:$B$15000,2,FALSE),0)</f>
        <v>6.6400000000000001E-2</v>
      </c>
      <c r="E81" s="81">
        <f t="shared" ca="1" si="67"/>
        <v>2.5514999999999999E-4</v>
      </c>
      <c r="F81" s="83">
        <f t="shared" si="55"/>
        <v>1.1679999999999999</v>
      </c>
      <c r="G81" s="84">
        <f t="shared" ca="1" si="56"/>
        <v>1.0002980152000001</v>
      </c>
      <c r="H81" s="81">
        <f ca="1">TRUNC(PRODUCT(G$10:G80),15)</f>
        <v>1.0145322587048</v>
      </c>
      <c r="I81" s="81">
        <f t="shared" si="62"/>
        <v>1</v>
      </c>
      <c r="J81" s="81">
        <f t="shared" ca="1" si="57"/>
        <v>1.01453226</v>
      </c>
      <c r="K81" s="81">
        <f t="shared" ca="1" si="58"/>
        <v>14.532260000000001</v>
      </c>
      <c r="L81" s="85">
        <f>IF(VLOOKUP(A81,$U$12:$AD$125,8)=VLOOKUP(A80,$U$12:$AD$125,8),0,VLOOKUP(A81,U$12:$AD$125,8))</f>
        <v>0</v>
      </c>
      <c r="M81" s="86">
        <f>IF(L81&gt;0,VLOOKUP(L81,T$12:$AC$125,7),0)</f>
        <v>0</v>
      </c>
      <c r="N81" s="81">
        <f t="shared" si="63"/>
        <v>0</v>
      </c>
      <c r="O81" s="81">
        <f t="shared" ca="1" si="59"/>
        <v>14.532260000000001</v>
      </c>
      <c r="P81" s="87" t="str">
        <f t="shared" si="64"/>
        <v>J=</v>
      </c>
      <c r="Q81" s="88">
        <f t="shared" si="65"/>
        <v>44676</v>
      </c>
      <c r="R81" s="7"/>
      <c r="S81" s="7"/>
      <c r="T81" s="154">
        <f>[2]Plan1!$A240</f>
        <v>44150</v>
      </c>
      <c r="U81" s="165" t="str">
        <f>[2]Plan1!$C240</f>
        <v>Proclamação da República</v>
      </c>
      <c r="V81" s="28"/>
      <c r="W81" s="7"/>
      <c r="X81" s="28"/>
      <c r="Y81" s="28"/>
      <c r="Z81" s="36"/>
      <c r="AA81" s="7"/>
      <c r="AB81" s="33"/>
      <c r="AC81" s="35"/>
      <c r="AD81" s="34"/>
      <c r="AE81" s="7"/>
      <c r="AF81" s="37" t="s">
        <v>65</v>
      </c>
      <c r="AG81" s="9"/>
      <c r="AH81" s="3"/>
      <c r="AI81" s="13"/>
      <c r="AJ81" s="5"/>
      <c r="AK81" s="13"/>
      <c r="AL81" s="37"/>
      <c r="AM81" s="5"/>
      <c r="AN81" s="3"/>
      <c r="AO81" s="6"/>
      <c r="AP81" s="20"/>
      <c r="AQ81" s="3"/>
      <c r="AR81" s="21" t="s">
        <v>24</v>
      </c>
      <c r="AS81" s="37" t="s">
        <v>14</v>
      </c>
      <c r="AT81" s="12"/>
      <c r="AU81" s="12"/>
      <c r="AV81" s="2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row>
    <row r="82" spans="1:200" x14ac:dyDescent="0.2">
      <c r="A82" s="79">
        <f t="shared" si="60"/>
        <v>43154</v>
      </c>
      <c r="B82" s="80">
        <f t="shared" ca="1" si="66"/>
        <v>1014.83459999</v>
      </c>
      <c r="C82" s="81">
        <f t="shared" si="61"/>
        <v>1000</v>
      </c>
      <c r="D82" s="82">
        <f ca="1">IF(A82&lt;$B$1,VLOOKUP(A82,[1]DI!$A$4:$B$15000,2,FALSE),0)</f>
        <v>6.6400000000000001E-2</v>
      </c>
      <c r="E82" s="81">
        <f t="shared" ca="1" si="67"/>
        <v>2.5514999999999999E-4</v>
      </c>
      <c r="F82" s="83">
        <f t="shared" si="55"/>
        <v>1.1679999999999999</v>
      </c>
      <c r="G82" s="84">
        <f t="shared" ca="1" si="56"/>
        <v>1.0002980152000001</v>
      </c>
      <c r="H82" s="81">
        <f ca="1">TRUNC(PRODUCT(G$10:G81),15)</f>
        <v>1.01483460473878</v>
      </c>
      <c r="I82" s="81">
        <f t="shared" si="62"/>
        <v>1</v>
      </c>
      <c r="J82" s="81">
        <f t="shared" ca="1" si="57"/>
        <v>1.0148345999999999</v>
      </c>
      <c r="K82" s="81">
        <f t="shared" ca="1" si="58"/>
        <v>14.834599989999999</v>
      </c>
      <c r="L82" s="85">
        <f>IF(VLOOKUP(A82,$U$12:$AD$125,8)=VLOOKUP(A81,$U$12:$AD$125,8),0,VLOOKUP(A82,U$12:$AD$125,8))</f>
        <v>0</v>
      </c>
      <c r="M82" s="86">
        <f>IF(L82&gt;0,VLOOKUP(L82,T$12:$AC$125,7),0)</f>
        <v>0</v>
      </c>
      <c r="N82" s="81">
        <f t="shared" si="63"/>
        <v>0</v>
      </c>
      <c r="O82" s="81">
        <f t="shared" ca="1" si="59"/>
        <v>14.834599989999999</v>
      </c>
      <c r="P82" s="87" t="str">
        <f t="shared" si="64"/>
        <v>J=</v>
      </c>
      <c r="Q82" s="88">
        <f t="shared" si="65"/>
        <v>44676</v>
      </c>
      <c r="R82" s="7"/>
      <c r="S82" s="7"/>
      <c r="T82" s="154">
        <f>[2]Plan1!$A241</f>
        <v>44190</v>
      </c>
      <c r="U82" s="165" t="str">
        <f>[2]Plan1!$C241</f>
        <v>Natal</v>
      </c>
      <c r="V82" s="28"/>
      <c r="W82" s="7"/>
      <c r="X82" s="28"/>
      <c r="Y82" s="28"/>
      <c r="Z82" s="36"/>
      <c r="AA82" s="7"/>
      <c r="AB82" s="33"/>
      <c r="AC82" s="35"/>
      <c r="AD82" s="34"/>
      <c r="AE82" s="7"/>
      <c r="AF82" s="37"/>
      <c r="AG82" s="3" t="s">
        <v>26</v>
      </c>
      <c r="AH82" s="3" t="s">
        <v>26</v>
      </c>
      <c r="AI82" s="13" t="s">
        <v>27</v>
      </c>
      <c r="AJ82" s="5" t="s">
        <v>28</v>
      </c>
      <c r="AK82" s="4" t="s">
        <v>29</v>
      </c>
      <c r="AL82" s="65"/>
      <c r="AM82" s="10" t="s">
        <v>32</v>
      </c>
      <c r="AN82" s="3" t="s">
        <v>26</v>
      </c>
      <c r="AO82" s="6"/>
      <c r="AP82" s="20" t="s">
        <v>33</v>
      </c>
      <c r="AQ82" s="3" t="s">
        <v>26</v>
      </c>
      <c r="AR82" s="21" t="s">
        <v>34</v>
      </c>
      <c r="AS82" s="65"/>
      <c r="AT82" s="12"/>
      <c r="AU82" s="12"/>
      <c r="AV82" s="2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row>
    <row r="83" spans="1:200" x14ac:dyDescent="0.2">
      <c r="A83" s="79">
        <f t="shared" si="60"/>
        <v>43155</v>
      </c>
      <c r="B83" s="80">
        <f t="shared" ca="1" si="66"/>
        <v>1015.1370399899999</v>
      </c>
      <c r="C83" s="81">
        <f t="shared" si="61"/>
        <v>1000</v>
      </c>
      <c r="D83" s="82">
        <f ca="1">IF(A83&lt;$B$1,VLOOKUP(A83,[1]DI!$A$4:$B$15000,2,FALSE),0)</f>
        <v>0</v>
      </c>
      <c r="E83" s="81">
        <f t="shared" ca="1" si="67"/>
        <v>0</v>
      </c>
      <c r="F83" s="83">
        <f t="shared" si="55"/>
        <v>1.1679999999999999</v>
      </c>
      <c r="G83" s="84">
        <f t="shared" ca="1" si="56"/>
        <v>1</v>
      </c>
      <c r="H83" s="81">
        <f ca="1">TRUNC(PRODUCT(G$10:G82),15)</f>
        <v>1.0151370408764799</v>
      </c>
      <c r="I83" s="81">
        <f t="shared" si="62"/>
        <v>1</v>
      </c>
      <c r="J83" s="81">
        <f t="shared" ca="1" si="57"/>
        <v>1.0151370399999999</v>
      </c>
      <c r="K83" s="81">
        <f t="shared" ca="1" si="58"/>
        <v>15.13703999</v>
      </c>
      <c r="L83" s="85">
        <f>IF(VLOOKUP(A83,$U$12:$AD$125,8)=VLOOKUP(A82,$U$12:$AD$125,8),0,VLOOKUP(A83,U$12:$AD$125,8))</f>
        <v>0</v>
      </c>
      <c r="M83" s="86">
        <f>IF(L83&gt;0,VLOOKUP(L83,T$12:$AC$125,7),0)</f>
        <v>0</v>
      </c>
      <c r="N83" s="81">
        <f t="shared" si="63"/>
        <v>0</v>
      </c>
      <c r="O83" s="81">
        <f t="shared" ca="1" si="59"/>
        <v>15.13703999</v>
      </c>
      <c r="P83" s="87" t="str">
        <f t="shared" si="64"/>
        <v>J=</v>
      </c>
      <c r="Q83" s="88">
        <f t="shared" si="65"/>
        <v>44676</v>
      </c>
      <c r="R83" s="7"/>
      <c r="S83" s="7"/>
      <c r="T83" s="154">
        <f>[2]Plan1!$A242</f>
        <v>44197</v>
      </c>
      <c r="U83" s="165" t="str">
        <f>[2]Plan1!$C242</f>
        <v>Confraternização Universal</v>
      </c>
      <c r="V83" s="28"/>
      <c r="W83" s="7"/>
      <c r="X83" s="28"/>
      <c r="Y83" s="28"/>
      <c r="Z83" s="36"/>
      <c r="AA83" s="7"/>
      <c r="AB83" s="33"/>
      <c r="AC83" s="35"/>
      <c r="AD83" s="34"/>
      <c r="AE83" s="7"/>
      <c r="AF83" s="65"/>
      <c r="AG83" s="9"/>
      <c r="AH83" s="9"/>
      <c r="AI83" s="4"/>
      <c r="AJ83" s="10"/>
      <c r="AK83" s="4"/>
      <c r="AL83" s="65"/>
      <c r="AM83" s="10"/>
      <c r="AN83" s="9"/>
      <c r="AO83" s="7"/>
      <c r="AP83" s="11"/>
      <c r="AQ83" s="9"/>
      <c r="AR83" s="8"/>
      <c r="AS83" s="68"/>
      <c r="AT83" s="12"/>
      <c r="AU83" s="12"/>
      <c r="AV83" s="2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2"/>
    </row>
    <row r="84" spans="1:200" x14ac:dyDescent="0.2">
      <c r="A84" s="79">
        <f t="shared" si="60"/>
        <v>43156</v>
      </c>
      <c r="B84" s="80">
        <f t="shared" ca="1" si="66"/>
        <v>1015.1370399899999</v>
      </c>
      <c r="C84" s="81">
        <f t="shared" si="61"/>
        <v>1000</v>
      </c>
      <c r="D84" s="82">
        <f ca="1">IF(A84&lt;$B$1,VLOOKUP(A84,[1]DI!$A$4:$B$15000,2,FALSE),0)</f>
        <v>0</v>
      </c>
      <c r="E84" s="81">
        <f t="shared" ca="1" si="67"/>
        <v>0</v>
      </c>
      <c r="F84" s="83">
        <f t="shared" si="55"/>
        <v>1.1679999999999999</v>
      </c>
      <c r="G84" s="84">
        <f t="shared" ca="1" si="56"/>
        <v>1</v>
      </c>
      <c r="H84" s="81">
        <f ca="1">TRUNC(PRODUCT(G$10:G83),15)</f>
        <v>1.0151370408764799</v>
      </c>
      <c r="I84" s="81">
        <f t="shared" si="62"/>
        <v>1</v>
      </c>
      <c r="J84" s="81">
        <f t="shared" ca="1" si="57"/>
        <v>1.0151370399999999</v>
      </c>
      <c r="K84" s="81">
        <f t="shared" ca="1" si="58"/>
        <v>15.13703999</v>
      </c>
      <c r="L84" s="85">
        <f>IF(VLOOKUP(A84,$U$12:$AD$125,8)=VLOOKUP(A83,$U$12:$AD$125,8),0,VLOOKUP(A84,U$12:$AD$125,8))</f>
        <v>0</v>
      </c>
      <c r="M84" s="86">
        <f>IF(L84&gt;0,VLOOKUP(L84,T$12:$AC$125,7),0)</f>
        <v>0</v>
      </c>
      <c r="N84" s="81">
        <f t="shared" si="63"/>
        <v>0</v>
      </c>
      <c r="O84" s="81">
        <f t="shared" ca="1" si="59"/>
        <v>15.13703999</v>
      </c>
      <c r="P84" s="87" t="str">
        <f t="shared" si="64"/>
        <v>J=</v>
      </c>
      <c r="Q84" s="88">
        <f t="shared" si="65"/>
        <v>44676</v>
      </c>
      <c r="R84" s="7"/>
      <c r="S84" s="7"/>
      <c r="T84" s="154">
        <f>[2]Plan1!$A243</f>
        <v>44242</v>
      </c>
      <c r="U84" s="165" t="str">
        <f>[2]Plan1!$C243</f>
        <v>Carnaval</v>
      </c>
      <c r="V84" s="28"/>
      <c r="W84" s="7"/>
      <c r="X84" s="28"/>
      <c r="Y84" s="28"/>
      <c r="Z84" s="36"/>
      <c r="AA84" s="7"/>
      <c r="AB84" s="33"/>
      <c r="AC84" s="35"/>
      <c r="AD84" s="34"/>
      <c r="AE84" s="7"/>
      <c r="AF84" s="65">
        <f>(AF76+1)</f>
        <v>43112</v>
      </c>
      <c r="AG84" s="9">
        <f t="shared" ref="AG84:AK99" ca="1" si="69">VLOOKUP($AF84,$A$10:$Q$3625,(AG$1)+1)</f>
        <v>1006.19547999</v>
      </c>
      <c r="AH84" s="9">
        <f t="shared" si="69"/>
        <v>1000</v>
      </c>
      <c r="AI84" s="4">
        <f t="shared" ca="1" si="69"/>
        <v>6.8900000000000003E-2</v>
      </c>
      <c r="AJ84" s="10">
        <f t="shared" ca="1" si="69"/>
        <v>2.6444000000000001E-4</v>
      </c>
      <c r="AK84" s="4">
        <f t="shared" si="69"/>
        <v>1.1679999999999999</v>
      </c>
      <c r="AL84" s="65">
        <f t="shared" ref="AL84:AL113" si="70">AF84</f>
        <v>43112</v>
      </c>
      <c r="AM84" s="10">
        <f t="shared" ref="AM84:AS99" ca="1" si="71">VLOOKUP($AF84,$A$10:$Q$3625,(AM$1)+1)</f>
        <v>1.0061954799999999</v>
      </c>
      <c r="AN84" s="9">
        <f t="shared" ca="1" si="71"/>
        <v>6.1954799899999999</v>
      </c>
      <c r="AO84" s="7">
        <f t="shared" si="71"/>
        <v>0</v>
      </c>
      <c r="AP84" s="11">
        <f t="shared" si="71"/>
        <v>0</v>
      </c>
      <c r="AQ84" s="9">
        <f t="shared" si="71"/>
        <v>0</v>
      </c>
      <c r="AR84" s="8" t="str">
        <f t="shared" si="71"/>
        <v>J=</v>
      </c>
      <c r="AS84" s="65">
        <f t="shared" si="71"/>
        <v>44676</v>
      </c>
      <c r="AT84" s="12"/>
      <c r="AU84" s="12"/>
      <c r="AV84" s="2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2"/>
    </row>
    <row r="85" spans="1:200" x14ac:dyDescent="0.2">
      <c r="A85" s="79">
        <f t="shared" si="60"/>
        <v>43157</v>
      </c>
      <c r="B85" s="80">
        <f t="shared" ca="1" si="66"/>
        <v>1015.1370399899999</v>
      </c>
      <c r="C85" s="81">
        <f t="shared" si="61"/>
        <v>1000</v>
      </c>
      <c r="D85" s="82">
        <f ca="1">IF(A85&lt;$B$1,VLOOKUP(A85,[1]DI!$A$4:$B$15000,2,FALSE),0)</f>
        <v>6.6400000000000001E-2</v>
      </c>
      <c r="E85" s="81">
        <f t="shared" ca="1" si="67"/>
        <v>2.5514999999999999E-4</v>
      </c>
      <c r="F85" s="83">
        <f t="shared" si="55"/>
        <v>1.1679999999999999</v>
      </c>
      <c r="G85" s="84">
        <f t="shared" ca="1" si="56"/>
        <v>1.0002980152000001</v>
      </c>
      <c r="H85" s="81">
        <f ca="1">TRUNC(PRODUCT(G$10:G84),15)</f>
        <v>1.0151370408764799</v>
      </c>
      <c r="I85" s="81">
        <f t="shared" si="62"/>
        <v>1</v>
      </c>
      <c r="J85" s="81">
        <f t="shared" ca="1" si="57"/>
        <v>1.0151370399999999</v>
      </c>
      <c r="K85" s="81">
        <f t="shared" ca="1" si="58"/>
        <v>15.13703999</v>
      </c>
      <c r="L85" s="85">
        <f>IF(VLOOKUP(A85,$U$12:$AD$125,8)=VLOOKUP(A84,$U$12:$AD$125,8),0,VLOOKUP(A85,U$12:$AD$125,8))</f>
        <v>0</v>
      </c>
      <c r="M85" s="86">
        <f>IF(L85&gt;0,VLOOKUP(L85,T$12:$AC$125,7),0)</f>
        <v>0</v>
      </c>
      <c r="N85" s="81">
        <f t="shared" si="63"/>
        <v>0</v>
      </c>
      <c r="O85" s="81">
        <f t="shared" ca="1" si="59"/>
        <v>15.13703999</v>
      </c>
      <c r="P85" s="87" t="str">
        <f t="shared" si="64"/>
        <v>J=</v>
      </c>
      <c r="Q85" s="88">
        <f t="shared" si="65"/>
        <v>44676</v>
      </c>
      <c r="R85" s="7"/>
      <c r="S85" s="7"/>
      <c r="T85" s="154">
        <f>[2]Plan1!$A244</f>
        <v>44243</v>
      </c>
      <c r="U85" s="165" t="str">
        <f>[2]Plan1!$C244</f>
        <v>Carnaval</v>
      </c>
      <c r="V85" s="28"/>
      <c r="W85" s="7"/>
      <c r="X85" s="28"/>
      <c r="Y85" s="28"/>
      <c r="Z85" s="36"/>
      <c r="AA85" s="7"/>
      <c r="AB85" s="33"/>
      <c r="AC85" s="35"/>
      <c r="AD85" s="34"/>
      <c r="AE85" s="7"/>
      <c r="AF85" s="65">
        <f t="shared" ref="AF85:AF113" si="72">(AF84+1)</f>
        <v>43113</v>
      </c>
      <c r="AG85" s="9">
        <f t="shared" ca="1" si="69"/>
        <v>1006.50626</v>
      </c>
      <c r="AH85" s="9">
        <f t="shared" si="69"/>
        <v>1000</v>
      </c>
      <c r="AI85" s="4">
        <f t="shared" ca="1" si="69"/>
        <v>0</v>
      </c>
      <c r="AJ85" s="10">
        <f t="shared" ca="1" si="69"/>
        <v>0</v>
      </c>
      <c r="AK85" s="4">
        <f t="shared" si="69"/>
        <v>1.1679999999999999</v>
      </c>
      <c r="AL85" s="65">
        <f t="shared" si="70"/>
        <v>43113</v>
      </c>
      <c r="AM85" s="10">
        <f t="shared" ca="1" si="71"/>
        <v>1.0065062600000001</v>
      </c>
      <c r="AN85" s="9">
        <f t="shared" ca="1" si="71"/>
        <v>6.5062600000000002</v>
      </c>
      <c r="AO85" s="7">
        <f t="shared" si="71"/>
        <v>0</v>
      </c>
      <c r="AP85" s="11">
        <f t="shared" si="71"/>
        <v>0</v>
      </c>
      <c r="AQ85" s="9">
        <f t="shared" si="71"/>
        <v>0</v>
      </c>
      <c r="AR85" s="8" t="str">
        <f t="shared" si="71"/>
        <v>J=</v>
      </c>
      <c r="AS85" s="65">
        <f t="shared" si="71"/>
        <v>44676</v>
      </c>
      <c r="AT85" s="12"/>
      <c r="AU85" s="12"/>
      <c r="AV85" s="2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row>
    <row r="86" spans="1:200" x14ac:dyDescent="0.2">
      <c r="A86" s="79">
        <f t="shared" si="60"/>
        <v>43158</v>
      </c>
      <c r="B86" s="80">
        <f t="shared" ca="1" si="66"/>
        <v>1015.43957</v>
      </c>
      <c r="C86" s="81">
        <f t="shared" si="61"/>
        <v>1000</v>
      </c>
      <c r="D86" s="82">
        <f ca="1">IF(A86&lt;$B$1,VLOOKUP(A86,[1]DI!$A$4:$B$15000,2,FALSE),0)</f>
        <v>6.6400000000000001E-2</v>
      </c>
      <c r="E86" s="81">
        <f t="shared" ca="1" si="67"/>
        <v>2.5514999999999999E-4</v>
      </c>
      <c r="F86" s="83">
        <f t="shared" si="55"/>
        <v>1.1679999999999999</v>
      </c>
      <c r="G86" s="84">
        <f t="shared" ca="1" si="56"/>
        <v>1.0002980152000001</v>
      </c>
      <c r="H86" s="81">
        <f ca="1">TRUNC(PRODUCT(G$10:G85),15)</f>
        <v>1.01543956714474</v>
      </c>
      <c r="I86" s="81">
        <f t="shared" si="62"/>
        <v>1</v>
      </c>
      <c r="J86" s="81">
        <f t="shared" ca="1" si="57"/>
        <v>1.0154395700000001</v>
      </c>
      <c r="K86" s="81">
        <f t="shared" ca="1" si="58"/>
        <v>15.43957</v>
      </c>
      <c r="L86" s="85">
        <f>IF(VLOOKUP(A86,$U$12:$AD$125,8)=VLOOKUP(A85,$U$12:$AD$125,8),0,VLOOKUP(A86,U$12:$AD$125,8))</f>
        <v>0</v>
      </c>
      <c r="M86" s="86">
        <f>IF(L86&gt;0,VLOOKUP(L86,T$12:$AC$125,7),0)</f>
        <v>0</v>
      </c>
      <c r="N86" s="81">
        <f t="shared" si="63"/>
        <v>0</v>
      </c>
      <c r="O86" s="81">
        <f t="shared" ca="1" si="59"/>
        <v>15.43957</v>
      </c>
      <c r="P86" s="87" t="str">
        <f t="shared" si="64"/>
        <v>J=</v>
      </c>
      <c r="Q86" s="88">
        <f t="shared" si="65"/>
        <v>44676</v>
      </c>
      <c r="R86" s="7"/>
      <c r="S86" s="7"/>
      <c r="T86" s="154">
        <f>[2]Plan1!$A245</f>
        <v>44288</v>
      </c>
      <c r="U86" s="165" t="str">
        <f>[2]Plan1!$C245</f>
        <v>Paixão de Cristo</v>
      </c>
      <c r="V86" s="28"/>
      <c r="W86" s="7"/>
      <c r="X86" s="28"/>
      <c r="Y86" s="28"/>
      <c r="Z86" s="36"/>
      <c r="AA86" s="7"/>
      <c r="AB86" s="33"/>
      <c r="AC86" s="35"/>
      <c r="AD86" s="34"/>
      <c r="AE86" s="7"/>
      <c r="AF86" s="65">
        <f t="shared" si="72"/>
        <v>43114</v>
      </c>
      <c r="AG86" s="9">
        <f t="shared" ca="1" si="69"/>
        <v>1006.50626</v>
      </c>
      <c r="AH86" s="9">
        <f t="shared" si="69"/>
        <v>1000</v>
      </c>
      <c r="AI86" s="4">
        <f t="shared" ca="1" si="69"/>
        <v>0</v>
      </c>
      <c r="AJ86" s="10">
        <f t="shared" ca="1" si="69"/>
        <v>0</v>
      </c>
      <c r="AK86" s="4">
        <f t="shared" si="69"/>
        <v>1.1679999999999999</v>
      </c>
      <c r="AL86" s="65">
        <f t="shared" si="70"/>
        <v>43114</v>
      </c>
      <c r="AM86" s="10">
        <f t="shared" ca="1" si="71"/>
        <v>1.0065062600000001</v>
      </c>
      <c r="AN86" s="9">
        <f t="shared" ca="1" si="71"/>
        <v>6.5062600000000002</v>
      </c>
      <c r="AO86" s="7">
        <f t="shared" si="71"/>
        <v>0</v>
      </c>
      <c r="AP86" s="11">
        <f t="shared" si="71"/>
        <v>0</v>
      </c>
      <c r="AQ86" s="9">
        <f t="shared" si="71"/>
        <v>0</v>
      </c>
      <c r="AR86" s="8" t="str">
        <f t="shared" si="71"/>
        <v>J=</v>
      </c>
      <c r="AS86" s="65">
        <f t="shared" si="71"/>
        <v>44676</v>
      </c>
      <c r="AT86" s="12"/>
      <c r="AU86" s="12"/>
      <c r="AV86" s="2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row>
    <row r="87" spans="1:200" x14ac:dyDescent="0.2">
      <c r="A87" s="79">
        <f t="shared" si="60"/>
        <v>43159</v>
      </c>
      <c r="B87" s="80">
        <f t="shared" ca="1" si="66"/>
        <v>1015.74217999</v>
      </c>
      <c r="C87" s="81">
        <f t="shared" si="61"/>
        <v>1000</v>
      </c>
      <c r="D87" s="82">
        <f ca="1">IF(A87&lt;$B$1,VLOOKUP(A87,[1]DI!$A$4:$B$15000,2,FALSE),0)</f>
        <v>6.6400000000000001E-2</v>
      </c>
      <c r="E87" s="81">
        <f t="shared" ca="1" si="67"/>
        <v>2.5514999999999999E-4</v>
      </c>
      <c r="F87" s="83">
        <f t="shared" si="55"/>
        <v>1.1679999999999999</v>
      </c>
      <c r="G87" s="84">
        <f t="shared" ca="1" si="56"/>
        <v>1.0002980152000001</v>
      </c>
      <c r="H87" s="81">
        <f ca="1">TRUNC(PRODUCT(G$10:G86),15)</f>
        <v>1.0157421835704401</v>
      </c>
      <c r="I87" s="81">
        <f t="shared" si="62"/>
        <v>1</v>
      </c>
      <c r="J87" s="81">
        <f t="shared" ca="1" si="57"/>
        <v>1.0157421799999999</v>
      </c>
      <c r="K87" s="81">
        <f t="shared" ca="1" si="58"/>
        <v>15.74217999</v>
      </c>
      <c r="L87" s="85">
        <f>IF(VLOOKUP(A87,$U$12:$AD$125,8)=VLOOKUP(A86,$U$12:$AD$125,8),0,VLOOKUP(A87,U$12:$AD$125,8))</f>
        <v>0</v>
      </c>
      <c r="M87" s="86">
        <f>IF(L87&gt;0,VLOOKUP(L87,T$12:$AC$125,7),0)</f>
        <v>0</v>
      </c>
      <c r="N87" s="81">
        <f t="shared" si="63"/>
        <v>0</v>
      </c>
      <c r="O87" s="81">
        <f t="shared" ca="1" si="59"/>
        <v>15.74217999</v>
      </c>
      <c r="P87" s="87" t="str">
        <f t="shared" si="64"/>
        <v>J=</v>
      </c>
      <c r="Q87" s="88">
        <f t="shared" si="65"/>
        <v>44676</v>
      </c>
      <c r="R87" s="7"/>
      <c r="S87" s="7"/>
      <c r="T87" s="154">
        <f>[2]Plan1!$A246</f>
        <v>44307</v>
      </c>
      <c r="U87" s="165" t="str">
        <f>[2]Plan1!$C246</f>
        <v>Tiradentes</v>
      </c>
      <c r="V87" s="28"/>
      <c r="W87" s="7"/>
      <c r="X87" s="28"/>
      <c r="Y87" s="28"/>
      <c r="Z87" s="36"/>
      <c r="AA87" s="7"/>
      <c r="AB87" s="33"/>
      <c r="AC87" s="35"/>
      <c r="AD87" s="34"/>
      <c r="AE87" s="7"/>
      <c r="AF87" s="65">
        <f t="shared" si="72"/>
        <v>43115</v>
      </c>
      <c r="AG87" s="9">
        <f t="shared" ca="1" si="69"/>
        <v>1006.50626</v>
      </c>
      <c r="AH87" s="9">
        <f t="shared" si="69"/>
        <v>1000</v>
      </c>
      <c r="AI87" s="4">
        <f t="shared" ca="1" si="69"/>
        <v>6.8900000000000003E-2</v>
      </c>
      <c r="AJ87" s="10">
        <f t="shared" ca="1" si="69"/>
        <v>2.6444000000000001E-4</v>
      </c>
      <c r="AK87" s="4">
        <f t="shared" si="69"/>
        <v>1.1679999999999999</v>
      </c>
      <c r="AL87" s="65">
        <f t="shared" si="70"/>
        <v>43115</v>
      </c>
      <c r="AM87" s="10">
        <f t="shared" ca="1" si="71"/>
        <v>1.0065062600000001</v>
      </c>
      <c r="AN87" s="9">
        <f t="shared" ca="1" si="71"/>
        <v>6.5062600000000002</v>
      </c>
      <c r="AO87" s="7">
        <f t="shared" si="71"/>
        <v>0</v>
      </c>
      <c r="AP87" s="11">
        <f t="shared" si="71"/>
        <v>0</v>
      </c>
      <c r="AQ87" s="9">
        <f t="shared" si="71"/>
        <v>0</v>
      </c>
      <c r="AR87" s="8" t="str">
        <f t="shared" si="71"/>
        <v>J=</v>
      </c>
      <c r="AS87" s="65">
        <f t="shared" si="71"/>
        <v>44676</v>
      </c>
      <c r="AT87" s="12"/>
      <c r="AU87" s="12"/>
      <c r="AV87" s="2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row>
    <row r="88" spans="1:200" x14ac:dyDescent="0.2">
      <c r="A88" s="79">
        <f t="shared" si="60"/>
        <v>43160</v>
      </c>
      <c r="B88" s="80">
        <f t="shared" ca="1" si="66"/>
        <v>1016.04489</v>
      </c>
      <c r="C88" s="81">
        <f t="shared" si="61"/>
        <v>1000</v>
      </c>
      <c r="D88" s="82">
        <f ca="1">IF(A88&lt;$B$1,VLOOKUP(A88,[1]DI!$A$4:$B$15000,2,FALSE),0)</f>
        <v>6.6400000000000001E-2</v>
      </c>
      <c r="E88" s="81">
        <f t="shared" ca="1" si="67"/>
        <v>2.5514999999999999E-4</v>
      </c>
      <c r="F88" s="83">
        <f t="shared" si="55"/>
        <v>1.1679999999999999</v>
      </c>
      <c r="G88" s="84">
        <f t="shared" ca="1" si="56"/>
        <v>1.0002980152000001</v>
      </c>
      <c r="H88" s="81">
        <f ca="1">TRUNC(PRODUCT(G$10:G87),15)</f>
        <v>1.01604489018042</v>
      </c>
      <c r="I88" s="81">
        <f t="shared" si="62"/>
        <v>1</v>
      </c>
      <c r="J88" s="81">
        <f t="shared" ca="1" si="57"/>
        <v>1.0160448900000001</v>
      </c>
      <c r="K88" s="81">
        <f t="shared" ca="1" si="58"/>
        <v>16.044889999999999</v>
      </c>
      <c r="L88" s="85">
        <f>IF(VLOOKUP(A88,$U$12:$AD$125,8)=VLOOKUP(A87,$U$12:$AD$125,8),0,VLOOKUP(A88,U$12:$AD$125,8))</f>
        <v>0</v>
      </c>
      <c r="M88" s="86">
        <f>IF(L88&gt;0,VLOOKUP(L88,T$12:$AC$125,7),0)</f>
        <v>0</v>
      </c>
      <c r="N88" s="81">
        <f t="shared" si="63"/>
        <v>0</v>
      </c>
      <c r="O88" s="81">
        <f t="shared" ca="1" si="59"/>
        <v>16.044889999999999</v>
      </c>
      <c r="P88" s="87" t="str">
        <f t="shared" si="64"/>
        <v>J=</v>
      </c>
      <c r="Q88" s="88">
        <f t="shared" si="65"/>
        <v>44676</v>
      </c>
      <c r="R88" s="7"/>
      <c r="S88" s="7"/>
      <c r="T88" s="154">
        <f>[2]Plan1!$A247</f>
        <v>44317</v>
      </c>
      <c r="U88" s="165" t="str">
        <f>[2]Plan1!$C247</f>
        <v>Dia do Trabalho</v>
      </c>
      <c r="V88" s="28"/>
      <c r="W88" s="7"/>
      <c r="X88" s="28"/>
      <c r="Y88" s="28"/>
      <c r="Z88" s="36"/>
      <c r="AA88" s="7"/>
      <c r="AB88" s="33"/>
      <c r="AC88" s="35"/>
      <c r="AD88" s="34"/>
      <c r="AE88" s="7"/>
      <c r="AF88" s="65">
        <f t="shared" si="72"/>
        <v>43116</v>
      </c>
      <c r="AG88" s="9">
        <f t="shared" ca="1" si="69"/>
        <v>1006.81712999</v>
      </c>
      <c r="AH88" s="9">
        <f t="shared" si="69"/>
        <v>1000</v>
      </c>
      <c r="AI88" s="4">
        <f t="shared" ca="1" si="69"/>
        <v>6.8900000000000003E-2</v>
      </c>
      <c r="AJ88" s="10">
        <f t="shared" ca="1" si="69"/>
        <v>2.6444000000000001E-4</v>
      </c>
      <c r="AK88" s="4">
        <f t="shared" si="69"/>
        <v>1.1679999999999999</v>
      </c>
      <c r="AL88" s="65">
        <f t="shared" si="70"/>
        <v>43116</v>
      </c>
      <c r="AM88" s="10">
        <f t="shared" ca="1" si="71"/>
        <v>1.0068171299999999</v>
      </c>
      <c r="AN88" s="9">
        <f t="shared" ca="1" si="71"/>
        <v>6.8171299899999998</v>
      </c>
      <c r="AO88" s="7">
        <f t="shared" si="71"/>
        <v>0</v>
      </c>
      <c r="AP88" s="11">
        <f t="shared" si="71"/>
        <v>0</v>
      </c>
      <c r="AQ88" s="9">
        <f t="shared" si="71"/>
        <v>0</v>
      </c>
      <c r="AR88" s="8" t="str">
        <f t="shared" si="71"/>
        <v>J=</v>
      </c>
      <c r="AS88" s="65">
        <f t="shared" si="71"/>
        <v>44676</v>
      </c>
      <c r="AT88" s="12"/>
      <c r="AU88" s="12"/>
      <c r="AV88" s="2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c r="DJ88" s="12"/>
      <c r="DK88" s="12"/>
      <c r="DL88" s="12"/>
      <c r="DM88" s="12"/>
      <c r="DN88" s="12"/>
      <c r="DO88" s="12"/>
      <c r="DP88" s="12"/>
      <c r="DQ88" s="12"/>
      <c r="DR88" s="12"/>
      <c r="DS88" s="12"/>
      <c r="DT88" s="12"/>
      <c r="DU88" s="12"/>
      <c r="DV88" s="12"/>
      <c r="DW88" s="12"/>
      <c r="DX88" s="12"/>
      <c r="DY88" s="12"/>
      <c r="DZ88" s="12"/>
      <c r="EA88" s="12"/>
      <c r="EB88" s="12"/>
      <c r="EC88" s="12"/>
      <c r="ED88" s="12"/>
      <c r="EE88" s="12"/>
      <c r="EF88" s="12"/>
      <c r="EG88" s="12"/>
      <c r="EH88" s="12"/>
      <c r="EI88" s="12"/>
      <c r="EJ88" s="12"/>
      <c r="EK88" s="12"/>
      <c r="EL88" s="12"/>
      <c r="EM88" s="12"/>
      <c r="EN88" s="12"/>
      <c r="EO88" s="12"/>
      <c r="EP88" s="12"/>
      <c r="EQ88" s="12"/>
      <c r="ER88" s="12"/>
      <c r="ES88" s="12"/>
      <c r="ET88" s="12"/>
      <c r="EU88" s="12"/>
      <c r="EV88" s="12"/>
      <c r="EW88" s="12"/>
      <c r="EX88" s="12"/>
      <c r="EY88" s="12"/>
      <c r="EZ88" s="12"/>
      <c r="FA88" s="12"/>
      <c r="FB88" s="12"/>
      <c r="FC88" s="12"/>
      <c r="FD88" s="12"/>
      <c r="FE88" s="12"/>
      <c r="FF88" s="12"/>
      <c r="FG88" s="12"/>
      <c r="FH88" s="12"/>
      <c r="FI88" s="12"/>
      <c r="FJ88" s="12"/>
      <c r="FK88" s="12"/>
      <c r="FL88" s="12"/>
      <c r="FM88" s="12"/>
      <c r="FN88" s="12"/>
      <c r="FO88" s="12"/>
      <c r="FP88" s="12"/>
      <c r="FQ88" s="12"/>
      <c r="FR88" s="12"/>
      <c r="FS88" s="12"/>
      <c r="FT88" s="12"/>
      <c r="FU88" s="12"/>
      <c r="FV88" s="12"/>
      <c r="FW88" s="12"/>
      <c r="FX88" s="12"/>
      <c r="FY88" s="12"/>
      <c r="FZ88" s="12"/>
      <c r="GA88" s="12"/>
      <c r="GB88" s="12"/>
      <c r="GC88" s="12"/>
      <c r="GD88" s="12"/>
      <c r="GE88" s="12"/>
      <c r="GF88" s="12"/>
      <c r="GG88" s="12"/>
      <c r="GH88" s="12"/>
      <c r="GI88" s="12"/>
      <c r="GJ88" s="12"/>
      <c r="GK88" s="12"/>
      <c r="GL88" s="12"/>
      <c r="GM88" s="12"/>
      <c r="GN88" s="12"/>
      <c r="GO88" s="12"/>
      <c r="GP88" s="12"/>
      <c r="GQ88" s="12"/>
      <c r="GR88" s="12"/>
    </row>
    <row r="89" spans="1:200" x14ac:dyDescent="0.2">
      <c r="A89" s="79">
        <f t="shared" si="60"/>
        <v>43161</v>
      </c>
      <c r="B89" s="80">
        <f t="shared" ca="1" si="66"/>
        <v>1016.34768999</v>
      </c>
      <c r="C89" s="81">
        <f t="shared" si="61"/>
        <v>1000</v>
      </c>
      <c r="D89" s="82">
        <f ca="1">IF(A89&lt;$B$1,VLOOKUP(A89,[1]DI!$A$4:$B$15000,2,FALSE),0)</f>
        <v>6.6400000000000001E-2</v>
      </c>
      <c r="E89" s="81">
        <f t="shared" ca="1" si="67"/>
        <v>2.5514999999999999E-4</v>
      </c>
      <c r="F89" s="83">
        <f t="shared" si="55"/>
        <v>1.1679999999999999</v>
      </c>
      <c r="G89" s="84">
        <f t="shared" ca="1" si="56"/>
        <v>1.0002980152000001</v>
      </c>
      <c r="H89" s="81">
        <f ca="1">TRUNC(PRODUCT(G$10:G88),15)</f>
        <v>1.01634768700158</v>
      </c>
      <c r="I89" s="81">
        <f t="shared" si="62"/>
        <v>1</v>
      </c>
      <c r="J89" s="81">
        <f t="shared" ca="1" si="57"/>
        <v>1.0163476899999999</v>
      </c>
      <c r="K89" s="81">
        <f t="shared" ca="1" si="58"/>
        <v>16.347689989999999</v>
      </c>
      <c r="L89" s="85">
        <f>IF(VLOOKUP(A89,$U$12:$AD$125,8)=VLOOKUP(A88,$U$12:$AD$125,8),0,VLOOKUP(A89,U$12:$AD$125,8))</f>
        <v>0</v>
      </c>
      <c r="M89" s="86">
        <f>IF(L89&gt;0,VLOOKUP(L89,T$12:$AC$125,7),0)</f>
        <v>0</v>
      </c>
      <c r="N89" s="81">
        <f t="shared" si="63"/>
        <v>0</v>
      </c>
      <c r="O89" s="81">
        <f t="shared" ca="1" si="59"/>
        <v>16.347689989999999</v>
      </c>
      <c r="P89" s="87" t="str">
        <f t="shared" si="64"/>
        <v>J=</v>
      </c>
      <c r="Q89" s="88">
        <f t="shared" si="65"/>
        <v>44676</v>
      </c>
      <c r="R89" s="7"/>
      <c r="S89" s="7"/>
      <c r="T89" s="154">
        <f>[2]Plan1!$A248</f>
        <v>44350</v>
      </c>
      <c r="U89" s="165" t="str">
        <f>[2]Plan1!$C248</f>
        <v>Corpus Christi</v>
      </c>
      <c r="V89" s="28"/>
      <c r="W89" s="7"/>
      <c r="X89" s="28"/>
      <c r="Y89" s="28"/>
      <c r="Z89" s="36"/>
      <c r="AA89" s="7"/>
      <c r="AB89" s="33"/>
      <c r="AC89" s="35"/>
      <c r="AD89" s="34"/>
      <c r="AE89" s="7"/>
      <c r="AF89" s="65">
        <f t="shared" si="72"/>
        <v>43117</v>
      </c>
      <c r="AG89" s="9">
        <f t="shared" ca="1" si="69"/>
        <v>1007.1281</v>
      </c>
      <c r="AH89" s="9">
        <f t="shared" si="69"/>
        <v>1000</v>
      </c>
      <c r="AI89" s="4">
        <f t="shared" ca="1" si="69"/>
        <v>6.8900000000000003E-2</v>
      </c>
      <c r="AJ89" s="10">
        <f t="shared" ca="1" si="69"/>
        <v>2.6444000000000001E-4</v>
      </c>
      <c r="AK89" s="4">
        <f t="shared" si="69"/>
        <v>1.1679999999999999</v>
      </c>
      <c r="AL89" s="65">
        <f t="shared" si="70"/>
        <v>43117</v>
      </c>
      <c r="AM89" s="10">
        <f t="shared" ca="1" si="71"/>
        <v>1.0071281000000001</v>
      </c>
      <c r="AN89" s="9">
        <f t="shared" ca="1" si="71"/>
        <v>7.1280999999999999</v>
      </c>
      <c r="AO89" s="7">
        <f t="shared" si="71"/>
        <v>0</v>
      </c>
      <c r="AP89" s="11">
        <f t="shared" si="71"/>
        <v>0</v>
      </c>
      <c r="AQ89" s="9">
        <f t="shared" si="71"/>
        <v>0</v>
      </c>
      <c r="AR89" s="8" t="str">
        <f t="shared" si="71"/>
        <v>J=</v>
      </c>
      <c r="AS89" s="65">
        <f t="shared" si="71"/>
        <v>44676</v>
      </c>
      <c r="AT89" s="12"/>
      <c r="AU89" s="12"/>
      <c r="AV89" s="2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c r="FL89" s="12"/>
      <c r="FM89" s="12"/>
      <c r="FN89" s="12"/>
      <c r="FO89" s="12"/>
      <c r="FP89" s="12"/>
      <c r="FQ89" s="12"/>
      <c r="FR89" s="12"/>
      <c r="FS89" s="12"/>
      <c r="FT89" s="12"/>
      <c r="FU89" s="12"/>
      <c r="FV89" s="12"/>
      <c r="FW89" s="12"/>
      <c r="FX89" s="12"/>
      <c r="FY89" s="12"/>
      <c r="FZ89" s="12"/>
      <c r="GA89" s="12"/>
      <c r="GB89" s="12"/>
      <c r="GC89" s="12"/>
      <c r="GD89" s="12"/>
      <c r="GE89" s="12"/>
      <c r="GF89" s="12"/>
      <c r="GG89" s="12"/>
      <c r="GH89" s="12"/>
      <c r="GI89" s="12"/>
      <c r="GJ89" s="12"/>
      <c r="GK89" s="12"/>
      <c r="GL89" s="12"/>
      <c r="GM89" s="12"/>
      <c r="GN89" s="12"/>
      <c r="GO89" s="12"/>
      <c r="GP89" s="12"/>
      <c r="GQ89" s="12"/>
      <c r="GR89" s="12"/>
    </row>
    <row r="90" spans="1:200" x14ac:dyDescent="0.2">
      <c r="A90" s="79">
        <f t="shared" si="60"/>
        <v>43162</v>
      </c>
      <c r="B90" s="80">
        <f t="shared" ca="1" si="66"/>
        <v>1016.65056999</v>
      </c>
      <c r="C90" s="81">
        <f t="shared" si="61"/>
        <v>1000</v>
      </c>
      <c r="D90" s="82">
        <f ca="1">IF(A90&lt;$B$1,VLOOKUP(A90,[1]DI!$A$4:$B$15000,2,FALSE),0)</f>
        <v>0</v>
      </c>
      <c r="E90" s="81">
        <f t="shared" ca="1" si="67"/>
        <v>0</v>
      </c>
      <c r="F90" s="83">
        <f t="shared" si="55"/>
        <v>1.1679999999999999</v>
      </c>
      <c r="G90" s="84">
        <f t="shared" ca="1" si="56"/>
        <v>1</v>
      </c>
      <c r="H90" s="81">
        <f ca="1">TRUNC(PRODUCT(G$10:G89),15)</f>
        <v>1.0166505740607901</v>
      </c>
      <c r="I90" s="81">
        <f t="shared" si="62"/>
        <v>1</v>
      </c>
      <c r="J90" s="81">
        <f t="shared" ca="1" si="57"/>
        <v>1.0166505699999999</v>
      </c>
      <c r="K90" s="81">
        <f t="shared" ca="1" si="58"/>
        <v>16.650569990000001</v>
      </c>
      <c r="L90" s="85">
        <f>IF(VLOOKUP(A90,$U$12:$AD$125,8)=VLOOKUP(A89,$U$12:$AD$125,8),0,VLOOKUP(A90,U$12:$AD$125,8))</f>
        <v>0</v>
      </c>
      <c r="M90" s="86">
        <f>IF(L90&gt;0,VLOOKUP(L90,T$12:$AC$125,7),0)</f>
        <v>0</v>
      </c>
      <c r="N90" s="81">
        <f t="shared" si="63"/>
        <v>0</v>
      </c>
      <c r="O90" s="81">
        <f t="shared" ca="1" si="59"/>
        <v>16.650569990000001</v>
      </c>
      <c r="P90" s="87" t="str">
        <f t="shared" si="64"/>
        <v>J=</v>
      </c>
      <c r="Q90" s="88">
        <f t="shared" si="65"/>
        <v>44676</v>
      </c>
      <c r="R90" s="7"/>
      <c r="S90" s="7"/>
      <c r="T90" s="154">
        <f>[2]Plan1!$A249</f>
        <v>44446</v>
      </c>
      <c r="U90" s="165" t="str">
        <f>[2]Plan1!$C249</f>
        <v>Independência do Brasil</v>
      </c>
      <c r="V90" s="28"/>
      <c r="W90" s="7"/>
      <c r="X90" s="28"/>
      <c r="Y90" s="28"/>
      <c r="Z90" s="36"/>
      <c r="AA90" s="7"/>
      <c r="AB90" s="33"/>
      <c r="AC90" s="35"/>
      <c r="AD90" s="34"/>
      <c r="AE90" s="7"/>
      <c r="AF90" s="65">
        <f t="shared" si="72"/>
        <v>43118</v>
      </c>
      <c r="AG90" s="9">
        <f t="shared" ca="1" si="69"/>
        <v>1007.43917</v>
      </c>
      <c r="AH90" s="9">
        <f t="shared" si="69"/>
        <v>1000</v>
      </c>
      <c r="AI90" s="4">
        <f t="shared" ca="1" si="69"/>
        <v>6.8900000000000003E-2</v>
      </c>
      <c r="AJ90" s="10">
        <f t="shared" ca="1" si="69"/>
        <v>2.6444000000000001E-4</v>
      </c>
      <c r="AK90" s="4">
        <f t="shared" si="69"/>
        <v>1.1679999999999999</v>
      </c>
      <c r="AL90" s="65">
        <f t="shared" si="70"/>
        <v>43118</v>
      </c>
      <c r="AM90" s="10">
        <f t="shared" ca="1" si="71"/>
        <v>1.0074391700000001</v>
      </c>
      <c r="AN90" s="9">
        <f t="shared" ca="1" si="71"/>
        <v>7.4391699999999998</v>
      </c>
      <c r="AO90" s="7">
        <f t="shared" si="71"/>
        <v>0</v>
      </c>
      <c r="AP90" s="11">
        <f t="shared" si="71"/>
        <v>0</v>
      </c>
      <c r="AQ90" s="9">
        <f t="shared" si="71"/>
        <v>0</v>
      </c>
      <c r="AR90" s="8" t="str">
        <f t="shared" si="71"/>
        <v>J=</v>
      </c>
      <c r="AS90" s="65">
        <f t="shared" si="71"/>
        <v>44676</v>
      </c>
      <c r="AT90" s="12"/>
      <c r="AU90" s="12"/>
      <c r="AV90" s="2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c r="DJ90" s="12"/>
      <c r="DK90" s="12"/>
      <c r="DL90" s="12"/>
      <c r="DM90" s="12"/>
      <c r="DN90" s="12"/>
      <c r="DO90" s="12"/>
      <c r="DP90" s="12"/>
      <c r="DQ90" s="12"/>
      <c r="DR90" s="12"/>
      <c r="DS90" s="12"/>
      <c r="DT90" s="12"/>
      <c r="DU90" s="12"/>
      <c r="DV90" s="12"/>
      <c r="DW90" s="12"/>
      <c r="DX90" s="12"/>
      <c r="DY90" s="12"/>
      <c r="DZ90" s="12"/>
      <c r="EA90" s="12"/>
      <c r="EB90" s="12"/>
      <c r="EC90" s="12"/>
      <c r="ED90" s="12"/>
      <c r="EE90" s="12"/>
      <c r="EF90" s="12"/>
      <c r="EG90" s="12"/>
      <c r="EH90" s="12"/>
      <c r="EI90" s="12"/>
      <c r="EJ90" s="12"/>
      <c r="EK90" s="12"/>
      <c r="EL90" s="12"/>
      <c r="EM90" s="12"/>
      <c r="EN90" s="12"/>
      <c r="EO90" s="12"/>
      <c r="EP90" s="12"/>
      <c r="EQ90" s="12"/>
      <c r="ER90" s="12"/>
      <c r="ES90" s="12"/>
      <c r="ET90" s="12"/>
      <c r="EU90" s="12"/>
      <c r="EV90" s="12"/>
      <c r="EW90" s="12"/>
      <c r="EX90" s="12"/>
      <c r="EY90" s="12"/>
      <c r="EZ90" s="12"/>
      <c r="FA90" s="12"/>
      <c r="FB90" s="12"/>
      <c r="FC90" s="12"/>
      <c r="FD90" s="12"/>
      <c r="FE90" s="12"/>
      <c r="FF90" s="12"/>
      <c r="FG90" s="12"/>
      <c r="FH90" s="12"/>
      <c r="FI90" s="12"/>
      <c r="FJ90" s="12"/>
      <c r="FK90" s="12"/>
      <c r="FL90" s="12"/>
      <c r="FM90" s="12"/>
      <c r="FN90" s="12"/>
      <c r="FO90" s="12"/>
      <c r="FP90" s="12"/>
      <c r="FQ90" s="12"/>
      <c r="FR90" s="12"/>
      <c r="FS90" s="12"/>
      <c r="FT90" s="12"/>
      <c r="FU90" s="12"/>
      <c r="FV90" s="12"/>
      <c r="FW90" s="12"/>
      <c r="FX90" s="12"/>
      <c r="FY90" s="12"/>
      <c r="FZ90" s="12"/>
      <c r="GA90" s="12"/>
      <c r="GB90" s="12"/>
      <c r="GC90" s="12"/>
      <c r="GD90" s="12"/>
      <c r="GE90" s="12"/>
      <c r="GF90" s="12"/>
      <c r="GG90" s="12"/>
      <c r="GH90" s="12"/>
      <c r="GI90" s="12"/>
      <c r="GJ90" s="12"/>
      <c r="GK90" s="12"/>
      <c r="GL90" s="12"/>
      <c r="GM90" s="12"/>
      <c r="GN90" s="12"/>
      <c r="GO90" s="12"/>
      <c r="GP90" s="12"/>
      <c r="GQ90" s="12"/>
      <c r="GR90" s="12"/>
    </row>
    <row r="91" spans="1:200" x14ac:dyDescent="0.2">
      <c r="A91" s="79">
        <f t="shared" si="60"/>
        <v>43163</v>
      </c>
      <c r="B91" s="80">
        <f t="shared" ca="1" si="66"/>
        <v>1016.65056999</v>
      </c>
      <c r="C91" s="81">
        <f t="shared" si="61"/>
        <v>1000</v>
      </c>
      <c r="D91" s="82">
        <f ca="1">IF(A91&lt;$B$1,VLOOKUP(A91,[1]DI!$A$4:$B$15000,2,FALSE),0)</f>
        <v>0</v>
      </c>
      <c r="E91" s="81">
        <f t="shared" ca="1" si="67"/>
        <v>0</v>
      </c>
      <c r="F91" s="83">
        <f t="shared" si="55"/>
        <v>1.1679999999999999</v>
      </c>
      <c r="G91" s="84">
        <f t="shared" ca="1" si="56"/>
        <v>1</v>
      </c>
      <c r="H91" s="81">
        <f ca="1">TRUNC(PRODUCT(G$10:G90),15)</f>
        <v>1.0166505740607901</v>
      </c>
      <c r="I91" s="81">
        <f t="shared" si="62"/>
        <v>1</v>
      </c>
      <c r="J91" s="81">
        <f t="shared" ca="1" si="57"/>
        <v>1.0166505699999999</v>
      </c>
      <c r="K91" s="81">
        <f t="shared" ca="1" si="58"/>
        <v>16.650569990000001</v>
      </c>
      <c r="L91" s="85">
        <f>IF(VLOOKUP(A91,$U$12:$AD$125,8)=VLOOKUP(A90,$U$12:$AD$125,8),0,VLOOKUP(A91,U$12:$AD$125,8))</f>
        <v>0</v>
      </c>
      <c r="M91" s="86">
        <f>IF(L91&gt;0,VLOOKUP(L91,T$12:$AC$125,7),0)</f>
        <v>0</v>
      </c>
      <c r="N91" s="81">
        <f t="shared" si="63"/>
        <v>0</v>
      </c>
      <c r="O91" s="81">
        <f t="shared" ca="1" si="59"/>
        <v>16.650569990000001</v>
      </c>
      <c r="P91" s="87" t="str">
        <f t="shared" si="64"/>
        <v>J=</v>
      </c>
      <c r="Q91" s="88">
        <f t="shared" si="65"/>
        <v>44676</v>
      </c>
      <c r="R91" s="7"/>
      <c r="S91" s="7"/>
      <c r="T91" s="154">
        <f>[2]Plan1!$A250</f>
        <v>44481</v>
      </c>
      <c r="U91" s="165" t="str">
        <f>[2]Plan1!$C250</f>
        <v>Nossa Sr.a Aparecida - Padroeira do Brasil</v>
      </c>
      <c r="V91" s="28"/>
      <c r="W91" s="7"/>
      <c r="X91" s="28"/>
      <c r="Y91" s="28"/>
      <c r="Z91" s="36"/>
      <c r="AA91" s="7"/>
      <c r="AB91" s="33"/>
      <c r="AC91" s="35"/>
      <c r="AD91" s="34"/>
      <c r="AE91" s="7"/>
      <c r="AF91" s="65">
        <f t="shared" si="72"/>
        <v>43119</v>
      </c>
      <c r="AG91" s="9">
        <f t="shared" ca="1" si="69"/>
        <v>1007.7503400000001</v>
      </c>
      <c r="AH91" s="9">
        <f t="shared" si="69"/>
        <v>1000</v>
      </c>
      <c r="AI91" s="4">
        <f t="shared" ca="1" si="69"/>
        <v>6.8900000000000003E-2</v>
      </c>
      <c r="AJ91" s="10">
        <f t="shared" ca="1" si="69"/>
        <v>2.6444000000000001E-4</v>
      </c>
      <c r="AK91" s="4">
        <f t="shared" si="69"/>
        <v>1.1679999999999999</v>
      </c>
      <c r="AL91" s="65">
        <f t="shared" si="70"/>
        <v>43119</v>
      </c>
      <c r="AM91" s="10">
        <f t="shared" ca="1" si="71"/>
        <v>1.0077503400000001</v>
      </c>
      <c r="AN91" s="9">
        <f t="shared" ca="1" si="71"/>
        <v>7.7503399999999996</v>
      </c>
      <c r="AO91" s="7">
        <f t="shared" si="71"/>
        <v>0</v>
      </c>
      <c r="AP91" s="11">
        <f t="shared" si="71"/>
        <v>0</v>
      </c>
      <c r="AQ91" s="9">
        <f t="shared" si="71"/>
        <v>0</v>
      </c>
      <c r="AR91" s="8" t="str">
        <f t="shared" si="71"/>
        <v>J=</v>
      </c>
      <c r="AS91" s="65">
        <f t="shared" si="71"/>
        <v>44676</v>
      </c>
      <c r="AT91" s="12"/>
      <c r="AU91" s="12"/>
      <c r="AV91" s="2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c r="DD91" s="12"/>
      <c r="DE91" s="12"/>
      <c r="DF91" s="12"/>
      <c r="DG91" s="12"/>
      <c r="DH91" s="12"/>
      <c r="DI91" s="12"/>
      <c r="DJ91" s="12"/>
      <c r="DK91" s="12"/>
      <c r="DL91" s="12"/>
      <c r="DM91" s="12"/>
      <c r="DN91" s="12"/>
      <c r="DO91" s="12"/>
      <c r="DP91" s="12"/>
      <c r="DQ91" s="12"/>
      <c r="DR91" s="12"/>
      <c r="DS91" s="12"/>
      <c r="DT91" s="12"/>
      <c r="DU91" s="12"/>
      <c r="DV91" s="12"/>
      <c r="DW91" s="12"/>
      <c r="DX91" s="12"/>
      <c r="DY91" s="12"/>
      <c r="DZ91" s="12"/>
      <c r="EA91" s="12"/>
      <c r="EB91" s="12"/>
      <c r="EC91" s="12"/>
      <c r="ED91" s="12"/>
      <c r="EE91" s="12"/>
      <c r="EF91" s="12"/>
      <c r="EG91" s="12"/>
      <c r="EH91" s="12"/>
      <c r="EI91" s="12"/>
      <c r="EJ91" s="12"/>
      <c r="EK91" s="12"/>
      <c r="EL91" s="12"/>
      <c r="EM91" s="12"/>
      <c r="EN91" s="12"/>
      <c r="EO91" s="12"/>
      <c r="EP91" s="12"/>
      <c r="EQ91" s="12"/>
      <c r="ER91" s="12"/>
      <c r="ES91" s="12"/>
      <c r="ET91" s="12"/>
      <c r="EU91" s="12"/>
      <c r="EV91" s="12"/>
      <c r="EW91" s="12"/>
      <c r="EX91" s="12"/>
      <c r="EY91" s="12"/>
      <c r="EZ91" s="12"/>
      <c r="FA91" s="12"/>
      <c r="FB91" s="12"/>
      <c r="FC91" s="12"/>
      <c r="FD91" s="12"/>
      <c r="FE91" s="12"/>
      <c r="FF91" s="12"/>
      <c r="FG91" s="12"/>
      <c r="FH91" s="12"/>
      <c r="FI91" s="12"/>
      <c r="FJ91" s="12"/>
      <c r="FK91" s="12"/>
      <c r="FL91" s="12"/>
      <c r="FM91" s="12"/>
      <c r="FN91" s="12"/>
      <c r="FO91" s="12"/>
      <c r="FP91" s="12"/>
      <c r="FQ91" s="12"/>
      <c r="FR91" s="12"/>
      <c r="FS91" s="12"/>
      <c r="FT91" s="12"/>
      <c r="FU91" s="12"/>
      <c r="FV91" s="12"/>
      <c r="FW91" s="12"/>
      <c r="FX91" s="12"/>
      <c r="FY91" s="12"/>
      <c r="FZ91" s="12"/>
      <c r="GA91" s="12"/>
      <c r="GB91" s="12"/>
      <c r="GC91" s="12"/>
      <c r="GD91" s="12"/>
      <c r="GE91" s="12"/>
      <c r="GF91" s="12"/>
      <c r="GG91" s="12"/>
      <c r="GH91" s="12"/>
      <c r="GI91" s="12"/>
      <c r="GJ91" s="12"/>
      <c r="GK91" s="12"/>
      <c r="GL91" s="12"/>
      <c r="GM91" s="12"/>
      <c r="GN91" s="12"/>
      <c r="GO91" s="12"/>
      <c r="GP91" s="12"/>
      <c r="GQ91" s="12"/>
      <c r="GR91" s="12"/>
    </row>
    <row r="92" spans="1:200" x14ac:dyDescent="0.2">
      <c r="A92" s="79">
        <f t="shared" si="60"/>
        <v>43164</v>
      </c>
      <c r="B92" s="80">
        <f t="shared" ca="1" si="66"/>
        <v>1016.65056999</v>
      </c>
      <c r="C92" s="81">
        <f t="shared" si="61"/>
        <v>1000</v>
      </c>
      <c r="D92" s="82">
        <f ca="1">IF(A92&lt;$B$1,VLOOKUP(A92,[1]DI!$A$4:$B$15000,2,FALSE),0)</f>
        <v>6.6400000000000001E-2</v>
      </c>
      <c r="E92" s="81">
        <f t="shared" ca="1" si="67"/>
        <v>2.5514999999999999E-4</v>
      </c>
      <c r="F92" s="83">
        <f t="shared" si="55"/>
        <v>1.1679999999999999</v>
      </c>
      <c r="G92" s="84">
        <f t="shared" ca="1" si="56"/>
        <v>1.0002980152000001</v>
      </c>
      <c r="H92" s="81">
        <f ca="1">TRUNC(PRODUCT(G$10:G91),15)</f>
        <v>1.0166505740607901</v>
      </c>
      <c r="I92" s="81">
        <f t="shared" si="62"/>
        <v>1</v>
      </c>
      <c r="J92" s="81">
        <f t="shared" ca="1" si="57"/>
        <v>1.0166505699999999</v>
      </c>
      <c r="K92" s="81">
        <f t="shared" ca="1" si="58"/>
        <v>16.650569990000001</v>
      </c>
      <c r="L92" s="85">
        <f>IF(VLOOKUP(A92,$U$12:$AD$125,8)=VLOOKUP(A91,$U$12:$AD$125,8),0,VLOOKUP(A92,U$12:$AD$125,8))</f>
        <v>0</v>
      </c>
      <c r="M92" s="86">
        <f>IF(L92&gt;0,VLOOKUP(L92,T$12:$AC$125,7),0)</f>
        <v>0</v>
      </c>
      <c r="N92" s="81">
        <f t="shared" si="63"/>
        <v>0</v>
      </c>
      <c r="O92" s="81">
        <f t="shared" ca="1" si="59"/>
        <v>16.650569990000001</v>
      </c>
      <c r="P92" s="87" t="str">
        <f t="shared" si="64"/>
        <v>J=</v>
      </c>
      <c r="Q92" s="88">
        <f t="shared" si="65"/>
        <v>44676</v>
      </c>
      <c r="R92" s="7"/>
      <c r="S92" s="7"/>
      <c r="T92" s="154">
        <f>[2]Plan1!$A251</f>
        <v>44502</v>
      </c>
      <c r="U92" s="165" t="str">
        <f>[2]Plan1!$C251</f>
        <v>Finados</v>
      </c>
      <c r="V92" s="28"/>
      <c r="W92" s="7"/>
      <c r="X92" s="28"/>
      <c r="Y92" s="28"/>
      <c r="Z92" s="36"/>
      <c r="AA92" s="7"/>
      <c r="AB92" s="33"/>
      <c r="AC92" s="35"/>
      <c r="AD92" s="34"/>
      <c r="AE92" s="7"/>
      <c r="AF92" s="65">
        <f t="shared" si="72"/>
        <v>43120</v>
      </c>
      <c r="AG92" s="9">
        <f t="shared" ca="1" si="69"/>
        <v>1008.0616</v>
      </c>
      <c r="AH92" s="9">
        <f t="shared" si="69"/>
        <v>1000</v>
      </c>
      <c r="AI92" s="4">
        <f t="shared" ca="1" si="69"/>
        <v>0</v>
      </c>
      <c r="AJ92" s="10">
        <f t="shared" ca="1" si="69"/>
        <v>0</v>
      </c>
      <c r="AK92" s="4">
        <f t="shared" si="69"/>
        <v>1.1679999999999999</v>
      </c>
      <c r="AL92" s="65">
        <f t="shared" si="70"/>
        <v>43120</v>
      </c>
      <c r="AM92" s="10">
        <f t="shared" ca="1" si="71"/>
        <v>1.0080616</v>
      </c>
      <c r="AN92" s="9">
        <f t="shared" ca="1" si="71"/>
        <v>8.0616000000000003</v>
      </c>
      <c r="AO92" s="7">
        <f t="shared" si="71"/>
        <v>0</v>
      </c>
      <c r="AP92" s="11">
        <f t="shared" si="71"/>
        <v>0</v>
      </c>
      <c r="AQ92" s="9">
        <f t="shared" si="71"/>
        <v>0</v>
      </c>
      <c r="AR92" s="8" t="str">
        <f t="shared" si="71"/>
        <v>J=</v>
      </c>
      <c r="AS92" s="65">
        <f t="shared" si="71"/>
        <v>44676</v>
      </c>
      <c r="AT92" s="12"/>
      <c r="AU92" s="12"/>
      <c r="AV92" s="2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c r="CW92" s="12"/>
      <c r="CX92" s="12"/>
      <c r="CY92" s="12"/>
      <c r="CZ92" s="12"/>
      <c r="DA92" s="12"/>
      <c r="DB92" s="12"/>
      <c r="DC92" s="12"/>
      <c r="DD92" s="12"/>
      <c r="DE92" s="12"/>
      <c r="DF92" s="12"/>
      <c r="DG92" s="12"/>
      <c r="DH92" s="12"/>
      <c r="DI92" s="12"/>
      <c r="DJ92" s="12"/>
      <c r="DK92" s="12"/>
      <c r="DL92" s="12"/>
      <c r="DM92" s="12"/>
      <c r="DN92" s="12"/>
      <c r="DO92" s="12"/>
      <c r="DP92" s="12"/>
      <c r="DQ92" s="12"/>
      <c r="DR92" s="12"/>
      <c r="DS92" s="12"/>
      <c r="DT92" s="12"/>
      <c r="DU92" s="12"/>
      <c r="DV92" s="12"/>
      <c r="DW92" s="12"/>
      <c r="DX92" s="12"/>
      <c r="DY92" s="12"/>
      <c r="DZ92" s="12"/>
      <c r="EA92" s="12"/>
      <c r="EB92" s="12"/>
      <c r="EC92" s="12"/>
      <c r="ED92" s="12"/>
      <c r="EE92" s="12"/>
      <c r="EF92" s="12"/>
      <c r="EG92" s="12"/>
      <c r="EH92" s="12"/>
      <c r="EI92" s="12"/>
      <c r="EJ92" s="12"/>
      <c r="EK92" s="12"/>
      <c r="EL92" s="12"/>
      <c r="EM92" s="12"/>
      <c r="EN92" s="12"/>
      <c r="EO92" s="12"/>
      <c r="EP92" s="12"/>
      <c r="EQ92" s="12"/>
      <c r="ER92" s="12"/>
      <c r="ES92" s="12"/>
      <c r="ET92" s="12"/>
      <c r="EU92" s="12"/>
      <c r="EV92" s="12"/>
      <c r="EW92" s="12"/>
      <c r="EX92" s="12"/>
      <c r="EY92" s="12"/>
      <c r="EZ92" s="12"/>
      <c r="FA92" s="12"/>
      <c r="FB92" s="12"/>
      <c r="FC92" s="12"/>
      <c r="FD92" s="12"/>
      <c r="FE92" s="12"/>
      <c r="FF92" s="12"/>
      <c r="FG92" s="12"/>
      <c r="FH92" s="12"/>
      <c r="FI92" s="12"/>
      <c r="FJ92" s="12"/>
      <c r="FK92" s="12"/>
      <c r="FL92" s="12"/>
      <c r="FM92" s="12"/>
      <c r="FN92" s="12"/>
      <c r="FO92" s="12"/>
      <c r="FP92" s="12"/>
      <c r="FQ92" s="12"/>
      <c r="FR92" s="12"/>
      <c r="FS92" s="12"/>
      <c r="FT92" s="12"/>
      <c r="FU92" s="12"/>
      <c r="FV92" s="12"/>
      <c r="FW92" s="12"/>
      <c r="FX92" s="12"/>
      <c r="FY92" s="12"/>
      <c r="FZ92" s="12"/>
      <c r="GA92" s="12"/>
      <c r="GB92" s="12"/>
      <c r="GC92" s="12"/>
      <c r="GD92" s="12"/>
      <c r="GE92" s="12"/>
      <c r="GF92" s="12"/>
      <c r="GG92" s="12"/>
      <c r="GH92" s="12"/>
      <c r="GI92" s="12"/>
      <c r="GJ92" s="12"/>
      <c r="GK92" s="12"/>
      <c r="GL92" s="12"/>
      <c r="GM92" s="12"/>
      <c r="GN92" s="12"/>
      <c r="GO92" s="12"/>
      <c r="GP92" s="12"/>
      <c r="GQ92" s="12"/>
      <c r="GR92" s="12"/>
    </row>
    <row r="93" spans="1:200" x14ac:dyDescent="0.2">
      <c r="A93" s="79">
        <f t="shared" si="60"/>
        <v>43165</v>
      </c>
      <c r="B93" s="80">
        <f t="shared" ca="1" si="66"/>
        <v>1016.95355</v>
      </c>
      <c r="C93" s="81">
        <f t="shared" si="61"/>
        <v>1000</v>
      </c>
      <c r="D93" s="82">
        <f ca="1">IF(A93&lt;$B$1,VLOOKUP(A93,[1]DI!$A$4:$B$15000,2,FALSE),0)</f>
        <v>6.6400000000000001E-2</v>
      </c>
      <c r="E93" s="81">
        <f t="shared" ca="1" si="67"/>
        <v>2.5514999999999999E-4</v>
      </c>
      <c r="F93" s="83">
        <f t="shared" si="55"/>
        <v>1.1679999999999999</v>
      </c>
      <c r="G93" s="84">
        <f t="shared" ca="1" si="56"/>
        <v>1.0002980152000001</v>
      </c>
      <c r="H93" s="81">
        <f ca="1">TRUNC(PRODUCT(G$10:G92),15)</f>
        <v>1.0169535513849499</v>
      </c>
      <c r="I93" s="81">
        <f t="shared" si="62"/>
        <v>1</v>
      </c>
      <c r="J93" s="81">
        <f t="shared" ca="1" si="57"/>
        <v>1.01695355</v>
      </c>
      <c r="K93" s="81">
        <f t="shared" ca="1" si="58"/>
        <v>16.95355</v>
      </c>
      <c r="L93" s="85">
        <f>IF(VLOOKUP(A93,$U$12:$AD$125,8)=VLOOKUP(A92,$U$12:$AD$125,8),0,VLOOKUP(A93,U$12:$AD$125,8))</f>
        <v>0</v>
      </c>
      <c r="M93" s="86">
        <f>IF(L93&gt;0,VLOOKUP(L93,T$12:$AC$125,7),0)</f>
        <v>0</v>
      </c>
      <c r="N93" s="81">
        <f t="shared" si="63"/>
        <v>0</v>
      </c>
      <c r="O93" s="81">
        <f t="shared" ca="1" si="59"/>
        <v>16.95355</v>
      </c>
      <c r="P93" s="87" t="str">
        <f t="shared" si="64"/>
        <v>J=</v>
      </c>
      <c r="Q93" s="88">
        <f t="shared" si="65"/>
        <v>44676</v>
      </c>
      <c r="R93" s="7"/>
      <c r="S93" s="7"/>
      <c r="T93" s="154">
        <f>[2]Plan1!$A252</f>
        <v>44515</v>
      </c>
      <c r="U93" s="165" t="str">
        <f>[2]Plan1!$C252</f>
        <v>Proclamação da República</v>
      </c>
      <c r="V93" s="28"/>
      <c r="W93" s="7"/>
      <c r="X93" s="28"/>
      <c r="Y93" s="28"/>
      <c r="Z93" s="36"/>
      <c r="AA93" s="7"/>
      <c r="AB93" s="33"/>
      <c r="AC93" s="35"/>
      <c r="AD93" s="34"/>
      <c r="AE93" s="7"/>
      <c r="AF93" s="65">
        <f t="shared" si="72"/>
        <v>43121</v>
      </c>
      <c r="AG93" s="9">
        <f t="shared" ca="1" si="69"/>
        <v>1008.0616</v>
      </c>
      <c r="AH93" s="9">
        <f t="shared" si="69"/>
        <v>1000</v>
      </c>
      <c r="AI93" s="4">
        <f t="shared" ca="1" si="69"/>
        <v>0</v>
      </c>
      <c r="AJ93" s="10">
        <f t="shared" ca="1" si="69"/>
        <v>0</v>
      </c>
      <c r="AK93" s="4">
        <f t="shared" si="69"/>
        <v>1.1679999999999999</v>
      </c>
      <c r="AL93" s="65">
        <f t="shared" si="70"/>
        <v>43121</v>
      </c>
      <c r="AM93" s="10">
        <f t="shared" ca="1" si="71"/>
        <v>1.0080616</v>
      </c>
      <c r="AN93" s="9">
        <f t="shared" ca="1" si="71"/>
        <v>8.0616000000000003</v>
      </c>
      <c r="AO93" s="7">
        <f t="shared" si="71"/>
        <v>0</v>
      </c>
      <c r="AP93" s="11">
        <f t="shared" si="71"/>
        <v>0</v>
      </c>
      <c r="AQ93" s="9">
        <f t="shared" si="71"/>
        <v>0</v>
      </c>
      <c r="AR93" s="8" t="str">
        <f t="shared" si="71"/>
        <v>J=</v>
      </c>
      <c r="AS93" s="65">
        <f t="shared" si="71"/>
        <v>44676</v>
      </c>
      <c r="AT93" s="12"/>
      <c r="AU93" s="12"/>
      <c r="AV93" s="2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c r="DJ93" s="12"/>
      <c r="DK93" s="12"/>
      <c r="DL93" s="12"/>
      <c r="DM93" s="12"/>
      <c r="DN93" s="12"/>
      <c r="DO93" s="12"/>
      <c r="DP93" s="12"/>
      <c r="DQ93" s="12"/>
      <c r="DR93" s="12"/>
      <c r="DS93" s="12"/>
      <c r="DT93" s="12"/>
      <c r="DU93" s="12"/>
      <c r="DV93" s="12"/>
      <c r="DW93" s="12"/>
      <c r="DX93" s="12"/>
      <c r="DY93" s="12"/>
      <c r="DZ93" s="12"/>
      <c r="EA93" s="12"/>
      <c r="EB93" s="12"/>
      <c r="EC93" s="12"/>
      <c r="ED93" s="12"/>
      <c r="EE93" s="12"/>
      <c r="EF93" s="12"/>
      <c r="EG93" s="12"/>
      <c r="EH93" s="12"/>
      <c r="EI93" s="12"/>
      <c r="EJ93" s="12"/>
      <c r="EK93" s="12"/>
      <c r="EL93" s="12"/>
      <c r="EM93" s="12"/>
      <c r="EN93" s="12"/>
      <c r="EO93" s="12"/>
      <c r="EP93" s="12"/>
      <c r="EQ93" s="12"/>
      <c r="ER93" s="12"/>
      <c r="ES93" s="12"/>
      <c r="ET93" s="12"/>
      <c r="EU93" s="12"/>
      <c r="EV93" s="12"/>
      <c r="EW93" s="12"/>
      <c r="EX93" s="12"/>
      <c r="EY93" s="12"/>
      <c r="EZ93" s="12"/>
      <c r="FA93" s="12"/>
      <c r="FB93" s="12"/>
      <c r="FC93" s="12"/>
      <c r="FD93" s="12"/>
      <c r="FE93" s="12"/>
      <c r="FF93" s="12"/>
      <c r="FG93" s="12"/>
      <c r="FH93" s="12"/>
      <c r="FI93" s="12"/>
      <c r="FJ93" s="12"/>
      <c r="FK93" s="12"/>
      <c r="FL93" s="12"/>
      <c r="FM93" s="12"/>
      <c r="FN93" s="12"/>
      <c r="FO93" s="12"/>
      <c r="FP93" s="12"/>
      <c r="FQ93" s="12"/>
      <c r="FR93" s="12"/>
      <c r="FS93" s="12"/>
      <c r="FT93" s="12"/>
      <c r="FU93" s="12"/>
      <c r="FV93" s="12"/>
      <c r="FW93" s="12"/>
      <c r="FX93" s="12"/>
      <c r="FY93" s="12"/>
      <c r="FZ93" s="12"/>
      <c r="GA93" s="12"/>
      <c r="GB93" s="12"/>
      <c r="GC93" s="12"/>
      <c r="GD93" s="12"/>
      <c r="GE93" s="12"/>
      <c r="GF93" s="12"/>
      <c r="GG93" s="12"/>
      <c r="GH93" s="12"/>
      <c r="GI93" s="12"/>
      <c r="GJ93" s="12"/>
      <c r="GK93" s="12"/>
      <c r="GL93" s="12"/>
      <c r="GM93" s="12"/>
      <c r="GN93" s="12"/>
      <c r="GO93" s="12"/>
      <c r="GP93" s="12"/>
      <c r="GQ93" s="12"/>
      <c r="GR93" s="12"/>
    </row>
    <row r="94" spans="1:200" x14ac:dyDescent="0.2">
      <c r="A94" s="79">
        <f t="shared" si="60"/>
        <v>43166</v>
      </c>
      <c r="B94" s="80">
        <f t="shared" ca="1" si="66"/>
        <v>1017.25661999</v>
      </c>
      <c r="C94" s="81">
        <f t="shared" si="61"/>
        <v>1000</v>
      </c>
      <c r="D94" s="82">
        <f ca="1">IF(A94&lt;$B$1,VLOOKUP(A94,[1]DI!$A$4:$B$15000,2,FALSE),0)</f>
        <v>6.6400000000000001E-2</v>
      </c>
      <c r="E94" s="81">
        <f t="shared" ca="1" si="67"/>
        <v>2.5514999999999999E-4</v>
      </c>
      <c r="F94" s="83">
        <f t="shared" si="55"/>
        <v>1.1679999999999999</v>
      </c>
      <c r="G94" s="84">
        <f t="shared" ca="1" si="56"/>
        <v>1.0002980152000001</v>
      </c>
      <c r="H94" s="81">
        <f ca="1">TRUNC(PRODUCT(G$10:G93),15)</f>
        <v>1.01725661900095</v>
      </c>
      <c r="I94" s="81">
        <f t="shared" si="62"/>
        <v>1</v>
      </c>
      <c r="J94" s="81">
        <f t="shared" ca="1" si="57"/>
        <v>1.0172566199999999</v>
      </c>
      <c r="K94" s="81">
        <f t="shared" ca="1" si="58"/>
        <v>17.256619990000001</v>
      </c>
      <c r="L94" s="85">
        <f>IF(VLOOKUP(A94,$U$12:$AD$125,8)=VLOOKUP(A93,$U$12:$AD$125,8),0,VLOOKUP(A94,U$12:$AD$125,8))</f>
        <v>0</v>
      </c>
      <c r="M94" s="86">
        <f>IF(L94&gt;0,VLOOKUP(L94,T$12:$AC$125,7),0)</f>
        <v>0</v>
      </c>
      <c r="N94" s="81">
        <f t="shared" si="63"/>
        <v>0</v>
      </c>
      <c r="O94" s="81">
        <f t="shared" ca="1" si="59"/>
        <v>17.256619990000001</v>
      </c>
      <c r="P94" s="87" t="str">
        <f t="shared" si="64"/>
        <v>J=</v>
      </c>
      <c r="Q94" s="88">
        <f t="shared" si="65"/>
        <v>44676</v>
      </c>
      <c r="R94" s="7"/>
      <c r="S94" s="7"/>
      <c r="T94" s="154">
        <f>[2]Plan1!$A253</f>
        <v>44555</v>
      </c>
      <c r="U94" s="165" t="str">
        <f>[2]Plan1!$C253</f>
        <v>Natal</v>
      </c>
      <c r="V94" s="28"/>
      <c r="W94" s="7"/>
      <c r="X94" s="28"/>
      <c r="Y94" s="28"/>
      <c r="Z94" s="36"/>
      <c r="AA94" s="7"/>
      <c r="AB94" s="33"/>
      <c r="AC94" s="35"/>
      <c r="AD94" s="34"/>
      <c r="AE94" s="7"/>
      <c r="AF94" s="65">
        <f t="shared" si="72"/>
        <v>43122</v>
      </c>
      <c r="AG94" s="9">
        <f t="shared" ca="1" si="69"/>
        <v>1008.0616</v>
      </c>
      <c r="AH94" s="9">
        <f t="shared" si="69"/>
        <v>1000</v>
      </c>
      <c r="AI94" s="4">
        <f t="shared" ca="1" si="69"/>
        <v>6.8900000000000003E-2</v>
      </c>
      <c r="AJ94" s="10">
        <f t="shared" ca="1" si="69"/>
        <v>2.6444000000000001E-4</v>
      </c>
      <c r="AK94" s="4">
        <f t="shared" si="69"/>
        <v>1.1679999999999999</v>
      </c>
      <c r="AL94" s="65">
        <f t="shared" si="70"/>
        <v>43122</v>
      </c>
      <c r="AM94" s="10">
        <f t="shared" ca="1" si="71"/>
        <v>1.0080616</v>
      </c>
      <c r="AN94" s="9">
        <f t="shared" ca="1" si="71"/>
        <v>8.0616000000000003</v>
      </c>
      <c r="AO94" s="7">
        <f t="shared" si="71"/>
        <v>0</v>
      </c>
      <c r="AP94" s="11">
        <f t="shared" si="71"/>
        <v>0</v>
      </c>
      <c r="AQ94" s="9">
        <f t="shared" si="71"/>
        <v>0</v>
      </c>
      <c r="AR94" s="8" t="str">
        <f t="shared" si="71"/>
        <v>J=</v>
      </c>
      <c r="AS94" s="65">
        <f t="shared" si="71"/>
        <v>44676</v>
      </c>
      <c r="AT94" s="12"/>
      <c r="AU94" s="12"/>
      <c r="AV94" s="2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c r="EY94" s="12"/>
      <c r="EZ94" s="12"/>
      <c r="FA94" s="12"/>
      <c r="FB94" s="12"/>
      <c r="FC94" s="12"/>
      <c r="FD94" s="12"/>
      <c r="FE94" s="12"/>
      <c r="FF94" s="12"/>
      <c r="FG94" s="12"/>
      <c r="FH94" s="12"/>
      <c r="FI94" s="12"/>
      <c r="FJ94" s="12"/>
      <c r="FK94" s="12"/>
      <c r="FL94" s="12"/>
      <c r="FM94" s="12"/>
      <c r="FN94" s="12"/>
      <c r="FO94" s="12"/>
      <c r="FP94" s="12"/>
      <c r="FQ94" s="12"/>
      <c r="FR94" s="12"/>
      <c r="FS94" s="12"/>
      <c r="FT94" s="12"/>
      <c r="FU94" s="12"/>
      <c r="FV94" s="12"/>
      <c r="FW94" s="12"/>
      <c r="FX94" s="12"/>
      <c r="FY94" s="12"/>
      <c r="FZ94" s="12"/>
      <c r="GA94" s="12"/>
      <c r="GB94" s="12"/>
      <c r="GC94" s="12"/>
      <c r="GD94" s="12"/>
      <c r="GE94" s="12"/>
      <c r="GF94" s="12"/>
      <c r="GG94" s="12"/>
      <c r="GH94" s="12"/>
      <c r="GI94" s="12"/>
      <c r="GJ94" s="12"/>
      <c r="GK94" s="12"/>
      <c r="GL94" s="12"/>
      <c r="GM94" s="12"/>
      <c r="GN94" s="12"/>
      <c r="GO94" s="12"/>
      <c r="GP94" s="12"/>
      <c r="GQ94" s="12"/>
      <c r="GR94" s="12"/>
    </row>
    <row r="95" spans="1:200" x14ac:dyDescent="0.2">
      <c r="A95" s="79">
        <f t="shared" si="60"/>
        <v>43167</v>
      </c>
      <c r="B95" s="80">
        <f t="shared" ca="1" si="66"/>
        <v>1017.55978</v>
      </c>
      <c r="C95" s="81">
        <f t="shared" si="61"/>
        <v>1000</v>
      </c>
      <c r="D95" s="82">
        <f ca="1">IF(A95&lt;$B$1,VLOOKUP(A95,[1]DI!$A$4:$B$15000,2,FALSE),0)</f>
        <v>6.6400000000000001E-2</v>
      </c>
      <c r="E95" s="81">
        <f t="shared" ca="1" si="67"/>
        <v>2.5514999999999999E-4</v>
      </c>
      <c r="F95" s="83">
        <f t="shared" si="55"/>
        <v>1.1679999999999999</v>
      </c>
      <c r="G95" s="84">
        <f t="shared" ca="1" si="56"/>
        <v>1.0002980152000001</v>
      </c>
      <c r="H95" s="81">
        <f ca="1">TRUNC(PRODUCT(G$10:G94),15)</f>
        <v>1.0175597769357201</v>
      </c>
      <c r="I95" s="81">
        <f t="shared" si="62"/>
        <v>1</v>
      </c>
      <c r="J95" s="81">
        <f t="shared" ca="1" si="57"/>
        <v>1.01755978</v>
      </c>
      <c r="K95" s="81">
        <f t="shared" ca="1" si="58"/>
        <v>17.55978</v>
      </c>
      <c r="L95" s="85">
        <f>IF(VLOOKUP(A95,$U$12:$AD$125,8)=VLOOKUP(A94,$U$12:$AD$125,8),0,VLOOKUP(A95,U$12:$AD$125,8))</f>
        <v>0</v>
      </c>
      <c r="M95" s="86">
        <f>IF(L95&gt;0,VLOOKUP(L95,T$12:$AC$125,7),0)</f>
        <v>0</v>
      </c>
      <c r="N95" s="81">
        <f t="shared" si="63"/>
        <v>0</v>
      </c>
      <c r="O95" s="81">
        <f t="shared" ca="1" si="59"/>
        <v>17.55978</v>
      </c>
      <c r="P95" s="87" t="str">
        <f t="shared" si="64"/>
        <v>J=</v>
      </c>
      <c r="Q95" s="88">
        <f t="shared" si="65"/>
        <v>44676</v>
      </c>
      <c r="R95" s="7"/>
      <c r="S95" s="7"/>
      <c r="T95" s="154">
        <f>[2]Plan1!$A254</f>
        <v>44562</v>
      </c>
      <c r="U95" s="165" t="str">
        <f>[2]Plan1!$C254</f>
        <v>Confraternização Universal</v>
      </c>
      <c r="V95" s="28"/>
      <c r="W95" s="7"/>
      <c r="X95" s="28"/>
      <c r="Y95" s="28"/>
      <c r="Z95" s="36"/>
      <c r="AA95" s="7"/>
      <c r="AB95" s="33"/>
      <c r="AC95" s="35"/>
      <c r="AD95" s="34"/>
      <c r="AE95" s="7"/>
      <c r="AF95" s="65">
        <f t="shared" si="72"/>
        <v>43123</v>
      </c>
      <c r="AG95" s="9">
        <f t="shared" ca="1" si="69"/>
        <v>1008.3729499999999</v>
      </c>
      <c r="AH95" s="9">
        <f t="shared" si="69"/>
        <v>1000</v>
      </c>
      <c r="AI95" s="4">
        <f t="shared" ca="1" si="69"/>
        <v>6.8900000000000003E-2</v>
      </c>
      <c r="AJ95" s="10">
        <f t="shared" ca="1" si="69"/>
        <v>2.6444000000000001E-4</v>
      </c>
      <c r="AK95" s="4">
        <f t="shared" si="69"/>
        <v>1.1679999999999999</v>
      </c>
      <c r="AL95" s="65">
        <f t="shared" si="70"/>
        <v>43123</v>
      </c>
      <c r="AM95" s="10">
        <f t="shared" ca="1" si="71"/>
        <v>1.00837295</v>
      </c>
      <c r="AN95" s="9">
        <f t="shared" ca="1" si="71"/>
        <v>8.3729499999999994</v>
      </c>
      <c r="AO95" s="7">
        <f t="shared" si="71"/>
        <v>0</v>
      </c>
      <c r="AP95" s="11">
        <f t="shared" si="71"/>
        <v>0</v>
      </c>
      <c r="AQ95" s="9">
        <f t="shared" si="71"/>
        <v>0</v>
      </c>
      <c r="AR95" s="8" t="str">
        <f t="shared" si="71"/>
        <v>J=</v>
      </c>
      <c r="AS95" s="65">
        <f t="shared" si="71"/>
        <v>44676</v>
      </c>
      <c r="AT95" s="12"/>
      <c r="AU95" s="12"/>
      <c r="AV95" s="2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c r="DJ95" s="12"/>
      <c r="DK95" s="12"/>
      <c r="DL95" s="12"/>
      <c r="DM95" s="12"/>
      <c r="DN95" s="12"/>
      <c r="DO95" s="12"/>
      <c r="DP95" s="12"/>
      <c r="DQ95" s="12"/>
      <c r="DR95" s="12"/>
      <c r="DS95" s="12"/>
      <c r="DT95" s="12"/>
      <c r="DU95" s="12"/>
      <c r="DV95" s="12"/>
      <c r="DW95" s="12"/>
      <c r="DX95" s="12"/>
      <c r="DY95" s="12"/>
      <c r="DZ95" s="12"/>
      <c r="EA95" s="12"/>
      <c r="EB95" s="12"/>
      <c r="EC95" s="12"/>
      <c r="ED95" s="12"/>
      <c r="EE95" s="12"/>
      <c r="EF95" s="12"/>
      <c r="EG95" s="12"/>
      <c r="EH95" s="12"/>
      <c r="EI95" s="12"/>
      <c r="EJ95" s="12"/>
      <c r="EK95" s="12"/>
      <c r="EL95" s="12"/>
      <c r="EM95" s="12"/>
      <c r="EN95" s="12"/>
      <c r="EO95" s="12"/>
      <c r="EP95" s="12"/>
      <c r="EQ95" s="12"/>
      <c r="ER95" s="12"/>
      <c r="ES95" s="12"/>
      <c r="ET95" s="12"/>
      <c r="EU95" s="12"/>
      <c r="EV95" s="12"/>
      <c r="EW95" s="12"/>
      <c r="EX95" s="12"/>
      <c r="EY95" s="12"/>
      <c r="EZ95" s="12"/>
      <c r="FA95" s="12"/>
      <c r="FB95" s="12"/>
      <c r="FC95" s="12"/>
      <c r="FD95" s="12"/>
      <c r="FE95" s="12"/>
      <c r="FF95" s="12"/>
      <c r="FG95" s="12"/>
      <c r="FH95" s="12"/>
      <c r="FI95" s="12"/>
      <c r="FJ95" s="12"/>
      <c r="FK95" s="12"/>
      <c r="FL95" s="12"/>
      <c r="FM95" s="12"/>
      <c r="FN95" s="12"/>
      <c r="FO95" s="12"/>
      <c r="FP95" s="12"/>
      <c r="FQ95" s="12"/>
      <c r="FR95" s="12"/>
      <c r="FS95" s="12"/>
      <c r="FT95" s="12"/>
      <c r="FU95" s="12"/>
      <c r="FV95" s="12"/>
      <c r="FW95" s="12"/>
      <c r="FX95" s="12"/>
      <c r="FY95" s="12"/>
      <c r="FZ95" s="12"/>
      <c r="GA95" s="12"/>
      <c r="GB95" s="12"/>
      <c r="GC95" s="12"/>
      <c r="GD95" s="12"/>
      <c r="GE95" s="12"/>
      <c r="GF95" s="12"/>
      <c r="GG95" s="12"/>
      <c r="GH95" s="12"/>
      <c r="GI95" s="12"/>
      <c r="GJ95" s="12"/>
      <c r="GK95" s="12"/>
      <c r="GL95" s="12"/>
      <c r="GM95" s="12"/>
      <c r="GN95" s="12"/>
      <c r="GO95" s="12"/>
      <c r="GP95" s="12"/>
      <c r="GQ95" s="12"/>
      <c r="GR95" s="12"/>
    </row>
    <row r="96" spans="1:200" x14ac:dyDescent="0.2">
      <c r="A96" s="79">
        <f t="shared" si="60"/>
        <v>43168</v>
      </c>
      <c r="B96" s="80">
        <f t="shared" ca="1" si="66"/>
        <v>1017.86303</v>
      </c>
      <c r="C96" s="81">
        <f t="shared" si="61"/>
        <v>1000</v>
      </c>
      <c r="D96" s="82">
        <f ca="1">IF(A96&lt;$B$1,VLOOKUP(A96,[1]DI!$A$4:$B$15000,2,FALSE),0)</f>
        <v>6.6400000000000001E-2</v>
      </c>
      <c r="E96" s="81">
        <f t="shared" ca="1" si="67"/>
        <v>2.5514999999999999E-4</v>
      </c>
      <c r="F96" s="83">
        <f t="shared" si="55"/>
        <v>1.1679999999999999</v>
      </c>
      <c r="G96" s="84">
        <f t="shared" ca="1" si="56"/>
        <v>1.0002980152000001</v>
      </c>
      <c r="H96" s="81">
        <f ca="1">TRUNC(PRODUCT(G$10:G95),15)</f>
        <v>1.01786302521615</v>
      </c>
      <c r="I96" s="81">
        <f t="shared" si="62"/>
        <v>1</v>
      </c>
      <c r="J96" s="81">
        <f t="shared" ca="1" si="57"/>
        <v>1.01786303</v>
      </c>
      <c r="K96" s="81">
        <f t="shared" ca="1" si="58"/>
        <v>17.863029999999998</v>
      </c>
      <c r="L96" s="85">
        <f>IF(VLOOKUP(A96,$U$12:$AD$125,8)=VLOOKUP(A95,$U$12:$AD$125,8),0,VLOOKUP(A96,U$12:$AD$125,8))</f>
        <v>0</v>
      </c>
      <c r="M96" s="86">
        <f>IF(L96&gt;0,VLOOKUP(L96,T$12:$AC$125,7),0)</f>
        <v>0</v>
      </c>
      <c r="N96" s="81">
        <f t="shared" si="63"/>
        <v>0</v>
      </c>
      <c r="O96" s="81">
        <f t="shared" ca="1" si="59"/>
        <v>17.863029999999998</v>
      </c>
      <c r="P96" s="87" t="str">
        <f t="shared" si="64"/>
        <v>J=</v>
      </c>
      <c r="Q96" s="88">
        <f t="shared" si="65"/>
        <v>44676</v>
      </c>
      <c r="R96" s="7"/>
      <c r="S96" s="7"/>
      <c r="T96" s="154">
        <f>[2]Plan1!$A255</f>
        <v>44620</v>
      </c>
      <c r="U96" s="165" t="str">
        <f>[2]Plan1!$C255</f>
        <v>Carnaval</v>
      </c>
      <c r="V96" s="28"/>
      <c r="W96" s="7"/>
      <c r="X96" s="28"/>
      <c r="Y96" s="28"/>
      <c r="Z96" s="36"/>
      <c r="AA96" s="7"/>
      <c r="AB96" s="33"/>
      <c r="AC96" s="35"/>
      <c r="AD96" s="34"/>
      <c r="AE96" s="7"/>
      <c r="AF96" s="65">
        <f t="shared" si="72"/>
        <v>43124</v>
      </c>
      <c r="AG96" s="9">
        <f t="shared" ca="1" si="69"/>
        <v>1008.68439999</v>
      </c>
      <c r="AH96" s="9">
        <f t="shared" si="69"/>
        <v>1000</v>
      </c>
      <c r="AI96" s="4">
        <f t="shared" ca="1" si="69"/>
        <v>6.8900000000000003E-2</v>
      </c>
      <c r="AJ96" s="10">
        <f t="shared" ca="1" si="69"/>
        <v>2.6444000000000001E-4</v>
      </c>
      <c r="AK96" s="4">
        <f t="shared" si="69"/>
        <v>1.1679999999999999</v>
      </c>
      <c r="AL96" s="65">
        <f t="shared" si="70"/>
        <v>43124</v>
      </c>
      <c r="AM96" s="10">
        <f t="shared" ca="1" si="71"/>
        <v>1.0086843999999999</v>
      </c>
      <c r="AN96" s="9">
        <f t="shared" ca="1" si="71"/>
        <v>8.6843999899999993</v>
      </c>
      <c r="AO96" s="7">
        <f t="shared" si="71"/>
        <v>0</v>
      </c>
      <c r="AP96" s="11">
        <f t="shared" si="71"/>
        <v>0</v>
      </c>
      <c r="AQ96" s="9">
        <f t="shared" si="71"/>
        <v>0</v>
      </c>
      <c r="AR96" s="8" t="str">
        <f t="shared" si="71"/>
        <v>J=</v>
      </c>
      <c r="AS96" s="65">
        <f t="shared" si="71"/>
        <v>44676</v>
      </c>
      <c r="AT96" s="12"/>
      <c r="AU96" s="12"/>
      <c r="AV96" s="2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c r="CX96" s="12"/>
      <c r="CY96" s="12"/>
      <c r="CZ96" s="12"/>
      <c r="DA96" s="12"/>
      <c r="DB96" s="12"/>
      <c r="DC96" s="12"/>
      <c r="DD96" s="12"/>
      <c r="DE96" s="12"/>
      <c r="DF96" s="12"/>
      <c r="DG96" s="12"/>
      <c r="DH96" s="12"/>
      <c r="DI96" s="12"/>
      <c r="DJ96" s="12"/>
      <c r="DK96" s="12"/>
      <c r="DL96" s="12"/>
      <c r="DM96" s="12"/>
      <c r="DN96" s="12"/>
      <c r="DO96" s="12"/>
      <c r="DP96" s="12"/>
      <c r="DQ96" s="12"/>
      <c r="DR96" s="12"/>
      <c r="DS96" s="12"/>
      <c r="DT96" s="12"/>
      <c r="DU96" s="12"/>
      <c r="DV96" s="12"/>
      <c r="DW96" s="12"/>
      <c r="DX96" s="12"/>
      <c r="DY96" s="12"/>
      <c r="DZ96" s="12"/>
      <c r="EA96" s="12"/>
      <c r="EB96" s="12"/>
      <c r="EC96" s="12"/>
      <c r="ED96" s="12"/>
      <c r="EE96" s="12"/>
      <c r="EF96" s="12"/>
      <c r="EG96" s="12"/>
      <c r="EH96" s="12"/>
      <c r="EI96" s="12"/>
      <c r="EJ96" s="12"/>
      <c r="EK96" s="12"/>
      <c r="EL96" s="12"/>
      <c r="EM96" s="12"/>
      <c r="EN96" s="12"/>
      <c r="EO96" s="12"/>
      <c r="EP96" s="12"/>
      <c r="EQ96" s="12"/>
      <c r="ER96" s="12"/>
      <c r="ES96" s="12"/>
      <c r="ET96" s="12"/>
      <c r="EU96" s="12"/>
      <c r="EV96" s="12"/>
      <c r="EW96" s="12"/>
      <c r="EX96" s="12"/>
      <c r="EY96" s="12"/>
      <c r="EZ96" s="12"/>
      <c r="FA96" s="12"/>
      <c r="FB96" s="12"/>
      <c r="FC96" s="12"/>
      <c r="FD96" s="12"/>
      <c r="FE96" s="12"/>
      <c r="FF96" s="12"/>
      <c r="FG96" s="12"/>
      <c r="FH96" s="12"/>
      <c r="FI96" s="12"/>
      <c r="FJ96" s="12"/>
      <c r="FK96" s="12"/>
      <c r="FL96" s="12"/>
      <c r="FM96" s="12"/>
      <c r="FN96" s="12"/>
      <c r="FO96" s="12"/>
      <c r="FP96" s="12"/>
      <c r="FQ96" s="12"/>
      <c r="FR96" s="12"/>
      <c r="FS96" s="12"/>
      <c r="FT96" s="12"/>
      <c r="FU96" s="12"/>
      <c r="FV96" s="12"/>
      <c r="FW96" s="12"/>
      <c r="FX96" s="12"/>
      <c r="FY96" s="12"/>
      <c r="FZ96" s="12"/>
      <c r="GA96" s="12"/>
      <c r="GB96" s="12"/>
      <c r="GC96" s="12"/>
      <c r="GD96" s="12"/>
      <c r="GE96" s="12"/>
      <c r="GF96" s="12"/>
      <c r="GG96" s="12"/>
      <c r="GH96" s="12"/>
      <c r="GI96" s="12"/>
      <c r="GJ96" s="12"/>
      <c r="GK96" s="12"/>
      <c r="GL96" s="12"/>
      <c r="GM96" s="12"/>
      <c r="GN96" s="12"/>
      <c r="GO96" s="12"/>
      <c r="GP96" s="12"/>
      <c r="GQ96" s="12"/>
      <c r="GR96" s="12"/>
    </row>
    <row r="97" spans="1:203" x14ac:dyDescent="0.2">
      <c r="A97" s="79">
        <f t="shared" si="60"/>
        <v>43169</v>
      </c>
      <c r="B97" s="80">
        <f t="shared" ca="1" si="66"/>
        <v>1018.16635999</v>
      </c>
      <c r="C97" s="81">
        <f t="shared" si="61"/>
        <v>1000</v>
      </c>
      <c r="D97" s="82">
        <f ca="1">IF(A97&lt;$B$1,VLOOKUP(A97,[1]DI!$A$4:$B$15000,2,FALSE),0)</f>
        <v>0</v>
      </c>
      <c r="E97" s="81">
        <f t="shared" ca="1" si="67"/>
        <v>0</v>
      </c>
      <c r="F97" s="83">
        <f t="shared" si="55"/>
        <v>1.1679999999999999</v>
      </c>
      <c r="G97" s="84">
        <f t="shared" ca="1" si="56"/>
        <v>1</v>
      </c>
      <c r="H97" s="81">
        <f ca="1">TRUNC(PRODUCT(G$10:G96),15)</f>
        <v>1.01816636386918</v>
      </c>
      <c r="I97" s="81">
        <f t="shared" si="62"/>
        <v>1</v>
      </c>
      <c r="J97" s="81">
        <f t="shared" ca="1" si="57"/>
        <v>1.0181663599999999</v>
      </c>
      <c r="K97" s="81">
        <f t="shared" ca="1" si="58"/>
        <v>18.16635999</v>
      </c>
      <c r="L97" s="85">
        <f>IF(VLOOKUP(A97,$U$12:$AD$125,8)=VLOOKUP(A96,$U$12:$AD$125,8),0,VLOOKUP(A97,U$12:$AD$125,8))</f>
        <v>0</v>
      </c>
      <c r="M97" s="86">
        <f>IF(L97&gt;0,VLOOKUP(L97,T$12:$AC$125,7),0)</f>
        <v>0</v>
      </c>
      <c r="N97" s="81">
        <f t="shared" si="63"/>
        <v>0</v>
      </c>
      <c r="O97" s="81">
        <f t="shared" ca="1" si="59"/>
        <v>18.16635999</v>
      </c>
      <c r="P97" s="87" t="str">
        <f t="shared" si="64"/>
        <v>J=</v>
      </c>
      <c r="Q97" s="88">
        <f t="shared" si="65"/>
        <v>44676</v>
      </c>
      <c r="R97" s="7"/>
      <c r="S97" s="7"/>
      <c r="T97" s="154">
        <f>[2]Plan1!$A256</f>
        <v>44621</v>
      </c>
      <c r="U97" s="165" t="str">
        <f>[2]Plan1!$C256</f>
        <v>Carnaval</v>
      </c>
      <c r="V97" s="28"/>
      <c r="W97" s="7"/>
      <c r="X97" s="28"/>
      <c r="Y97" s="28"/>
      <c r="Z97" s="36"/>
      <c r="AA97" s="7"/>
      <c r="AB97" s="33"/>
      <c r="AC97" s="35"/>
      <c r="AD97" s="34"/>
      <c r="AE97" s="7"/>
      <c r="AF97" s="65">
        <f t="shared" si="72"/>
        <v>43125</v>
      </c>
      <c r="AG97" s="9">
        <f t="shared" ca="1" si="69"/>
        <v>1008.99595</v>
      </c>
      <c r="AH97" s="9">
        <f t="shared" si="69"/>
        <v>1000</v>
      </c>
      <c r="AI97" s="4">
        <f t="shared" ca="1" si="69"/>
        <v>6.8900000000000003E-2</v>
      </c>
      <c r="AJ97" s="10">
        <f t="shared" ca="1" si="69"/>
        <v>2.6444000000000001E-4</v>
      </c>
      <c r="AK97" s="4">
        <f t="shared" si="69"/>
        <v>1.1679999999999999</v>
      </c>
      <c r="AL97" s="65">
        <f t="shared" si="70"/>
        <v>43125</v>
      </c>
      <c r="AM97" s="10">
        <f t="shared" ca="1" si="71"/>
        <v>1.0089959500000001</v>
      </c>
      <c r="AN97" s="9">
        <f t="shared" ca="1" si="71"/>
        <v>8.9959500000000006</v>
      </c>
      <c r="AO97" s="7">
        <f t="shared" si="71"/>
        <v>0</v>
      </c>
      <c r="AP97" s="11">
        <f t="shared" si="71"/>
        <v>0</v>
      </c>
      <c r="AQ97" s="9">
        <f t="shared" si="71"/>
        <v>0</v>
      </c>
      <c r="AR97" s="8" t="str">
        <f t="shared" si="71"/>
        <v>J=</v>
      </c>
      <c r="AS97" s="65">
        <f t="shared" si="71"/>
        <v>44676</v>
      </c>
      <c r="AT97" s="12"/>
      <c r="AU97" s="12"/>
      <c r="AV97" s="2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c r="DJ97" s="12"/>
      <c r="DK97" s="12"/>
      <c r="DL97" s="12"/>
      <c r="DM97" s="12"/>
      <c r="DN97" s="12"/>
      <c r="DO97" s="12"/>
      <c r="DP97" s="12"/>
      <c r="DQ97" s="12"/>
      <c r="DR97" s="12"/>
      <c r="DS97" s="12"/>
      <c r="DT97" s="12"/>
      <c r="DU97" s="12"/>
      <c r="DV97" s="12"/>
      <c r="DW97" s="12"/>
      <c r="DX97" s="12"/>
      <c r="DY97" s="12"/>
      <c r="DZ97" s="12"/>
      <c r="EA97" s="12"/>
      <c r="EB97" s="12"/>
      <c r="EC97" s="12"/>
      <c r="ED97" s="12"/>
      <c r="EE97" s="12"/>
      <c r="EF97" s="12"/>
      <c r="EG97" s="12"/>
      <c r="EH97" s="12"/>
      <c r="EI97" s="12"/>
      <c r="EJ97" s="12"/>
      <c r="EK97" s="12"/>
      <c r="EL97" s="12"/>
      <c r="EM97" s="12"/>
      <c r="EN97" s="12"/>
      <c r="EO97" s="12"/>
      <c r="EP97" s="12"/>
      <c r="EQ97" s="12"/>
      <c r="ER97" s="12"/>
      <c r="ES97" s="12"/>
      <c r="ET97" s="12"/>
      <c r="EU97" s="12"/>
      <c r="EV97" s="12"/>
      <c r="EW97" s="12"/>
      <c r="EX97" s="12"/>
      <c r="EY97" s="12"/>
      <c r="EZ97" s="12"/>
      <c r="FA97" s="12"/>
      <c r="FB97" s="12"/>
      <c r="FC97" s="12"/>
      <c r="FD97" s="12"/>
      <c r="FE97" s="12"/>
      <c r="FF97" s="12"/>
      <c r="FG97" s="12"/>
      <c r="FH97" s="12"/>
      <c r="FI97" s="12"/>
      <c r="FJ97" s="12"/>
      <c r="FK97" s="12"/>
      <c r="FL97" s="12"/>
      <c r="FM97" s="12"/>
      <c r="FN97" s="12"/>
      <c r="FO97" s="12"/>
      <c r="FP97" s="12"/>
      <c r="FQ97" s="12"/>
      <c r="FR97" s="12"/>
      <c r="FS97" s="12"/>
      <c r="FT97" s="12"/>
      <c r="FU97" s="12"/>
      <c r="FV97" s="12"/>
      <c r="FW97" s="12"/>
      <c r="FX97" s="12"/>
      <c r="FY97" s="12"/>
      <c r="FZ97" s="12"/>
      <c r="GA97" s="12"/>
      <c r="GB97" s="12"/>
      <c r="GC97" s="12"/>
      <c r="GD97" s="12"/>
      <c r="GE97" s="12"/>
      <c r="GF97" s="12"/>
      <c r="GG97" s="12"/>
      <c r="GH97" s="12"/>
      <c r="GI97" s="12"/>
      <c r="GJ97" s="12"/>
      <c r="GK97" s="12"/>
      <c r="GL97" s="12"/>
      <c r="GM97" s="12"/>
      <c r="GN97" s="12"/>
      <c r="GO97" s="12"/>
      <c r="GP97" s="12"/>
      <c r="GQ97" s="12"/>
      <c r="GR97" s="12"/>
    </row>
    <row r="98" spans="1:203" x14ac:dyDescent="0.2">
      <c r="A98" s="79">
        <f t="shared" si="60"/>
        <v>43170</v>
      </c>
      <c r="B98" s="80">
        <f t="shared" ca="1" si="66"/>
        <v>1018.16635999</v>
      </c>
      <c r="C98" s="81">
        <f t="shared" si="61"/>
        <v>1000</v>
      </c>
      <c r="D98" s="82">
        <f ca="1">IF(A98&lt;$B$1,VLOOKUP(A98,[1]DI!$A$4:$B$15000,2,FALSE),0)</f>
        <v>0</v>
      </c>
      <c r="E98" s="81">
        <f t="shared" ca="1" si="67"/>
        <v>0</v>
      </c>
      <c r="F98" s="83">
        <f t="shared" si="55"/>
        <v>1.1679999999999999</v>
      </c>
      <c r="G98" s="84">
        <f t="shared" ca="1" si="56"/>
        <v>1</v>
      </c>
      <c r="H98" s="81">
        <f ca="1">TRUNC(PRODUCT(G$10:G97),15)</f>
        <v>1.01816636386918</v>
      </c>
      <c r="I98" s="81">
        <f t="shared" si="62"/>
        <v>1</v>
      </c>
      <c r="J98" s="81">
        <f t="shared" ca="1" si="57"/>
        <v>1.0181663599999999</v>
      </c>
      <c r="K98" s="81">
        <f t="shared" ca="1" si="58"/>
        <v>18.16635999</v>
      </c>
      <c r="L98" s="85">
        <f>IF(VLOOKUP(A98,$U$12:$AD$125,8)=VLOOKUP(A97,$U$12:$AD$125,8),0,VLOOKUP(A98,U$12:$AD$125,8))</f>
        <v>0</v>
      </c>
      <c r="M98" s="86">
        <f>IF(L98&gt;0,VLOOKUP(L98,T$12:$AC$125,7),0)</f>
        <v>0</v>
      </c>
      <c r="N98" s="81">
        <f t="shared" si="63"/>
        <v>0</v>
      </c>
      <c r="O98" s="81">
        <f t="shared" ca="1" si="59"/>
        <v>18.16635999</v>
      </c>
      <c r="P98" s="87" t="str">
        <f t="shared" si="64"/>
        <v>J=</v>
      </c>
      <c r="Q98" s="88">
        <f t="shared" si="65"/>
        <v>44676</v>
      </c>
      <c r="R98" s="7"/>
      <c r="S98" s="7"/>
      <c r="T98" s="154">
        <f>[2]Plan1!$A257</f>
        <v>44666</v>
      </c>
      <c r="U98" s="165" t="str">
        <f>[2]Plan1!$C257</f>
        <v>Paixão de Cristo</v>
      </c>
      <c r="V98" s="28"/>
      <c r="W98" s="7"/>
      <c r="X98" s="28"/>
      <c r="Y98" s="28"/>
      <c r="Z98" s="36"/>
      <c r="AA98" s="7"/>
      <c r="AB98" s="33"/>
      <c r="AC98" s="35"/>
      <c r="AD98" s="34"/>
      <c r="AE98" s="7"/>
      <c r="AF98" s="65">
        <f t="shared" si="72"/>
        <v>43126</v>
      </c>
      <c r="AG98" s="9">
        <f t="shared" ca="1" si="69"/>
        <v>1009.3076</v>
      </c>
      <c r="AH98" s="9">
        <f t="shared" si="69"/>
        <v>1000</v>
      </c>
      <c r="AI98" s="4">
        <f t="shared" ca="1" si="69"/>
        <v>6.8900000000000003E-2</v>
      </c>
      <c r="AJ98" s="10">
        <f t="shared" ca="1" si="69"/>
        <v>2.6444000000000001E-4</v>
      </c>
      <c r="AK98" s="4">
        <f t="shared" si="69"/>
        <v>1.1679999999999999</v>
      </c>
      <c r="AL98" s="65">
        <f t="shared" si="70"/>
        <v>43126</v>
      </c>
      <c r="AM98" s="10">
        <f t="shared" ca="1" si="71"/>
        <v>1.0093076000000001</v>
      </c>
      <c r="AN98" s="9">
        <f t="shared" ca="1" si="71"/>
        <v>9.3076000000000008</v>
      </c>
      <c r="AO98" s="7">
        <f t="shared" si="71"/>
        <v>0</v>
      </c>
      <c r="AP98" s="11">
        <f t="shared" si="71"/>
        <v>0</v>
      </c>
      <c r="AQ98" s="9">
        <f t="shared" si="71"/>
        <v>0</v>
      </c>
      <c r="AR98" s="8" t="str">
        <f t="shared" si="71"/>
        <v>J=</v>
      </c>
      <c r="AS98" s="65">
        <f t="shared" si="71"/>
        <v>44676</v>
      </c>
      <c r="AT98" s="12"/>
      <c r="AU98" s="12"/>
      <c r="AV98" s="2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c r="CW98" s="12"/>
      <c r="CX98" s="12"/>
      <c r="CY98" s="12"/>
      <c r="CZ98" s="12"/>
      <c r="DA98" s="12"/>
      <c r="DB98" s="12"/>
      <c r="DC98" s="12"/>
      <c r="DD98" s="12"/>
      <c r="DE98" s="12"/>
      <c r="DF98" s="12"/>
      <c r="DG98" s="12"/>
      <c r="DH98" s="12"/>
      <c r="DI98" s="12"/>
      <c r="DJ98" s="12"/>
      <c r="DK98" s="12"/>
      <c r="DL98" s="12"/>
      <c r="DM98" s="12"/>
      <c r="DN98" s="12"/>
      <c r="DO98" s="12"/>
      <c r="DP98" s="12"/>
      <c r="DQ98" s="12"/>
      <c r="DR98" s="12"/>
      <c r="DS98" s="12"/>
      <c r="DT98" s="12"/>
      <c r="DU98" s="12"/>
      <c r="DV98" s="12"/>
      <c r="DW98" s="12"/>
      <c r="DX98" s="12"/>
      <c r="DY98" s="12"/>
      <c r="DZ98" s="12"/>
      <c r="EA98" s="12"/>
      <c r="EB98" s="12"/>
      <c r="EC98" s="12"/>
      <c r="ED98" s="12"/>
      <c r="EE98" s="12"/>
      <c r="EF98" s="12"/>
      <c r="EG98" s="12"/>
      <c r="EH98" s="12"/>
      <c r="EI98" s="12"/>
      <c r="EJ98" s="12"/>
      <c r="EK98" s="12"/>
      <c r="EL98" s="12"/>
      <c r="EM98" s="12"/>
      <c r="EN98" s="12"/>
      <c r="EO98" s="12"/>
      <c r="EP98" s="12"/>
      <c r="EQ98" s="12"/>
      <c r="ER98" s="12"/>
      <c r="ES98" s="12"/>
      <c r="ET98" s="12"/>
      <c r="EU98" s="12"/>
      <c r="EV98" s="12"/>
      <c r="EW98" s="12"/>
      <c r="EX98" s="12"/>
      <c r="EY98" s="12"/>
      <c r="EZ98" s="12"/>
      <c r="FA98" s="12"/>
      <c r="FB98" s="12"/>
      <c r="FC98" s="12"/>
      <c r="FD98" s="12"/>
      <c r="FE98" s="12"/>
      <c r="FF98" s="12"/>
      <c r="FG98" s="12"/>
      <c r="FH98" s="12"/>
      <c r="FI98" s="12"/>
      <c r="FJ98" s="12"/>
      <c r="FK98" s="12"/>
      <c r="FL98" s="12"/>
      <c r="FM98" s="12"/>
      <c r="FN98" s="12"/>
      <c r="FO98" s="12"/>
      <c r="FP98" s="12"/>
      <c r="FQ98" s="12"/>
      <c r="FR98" s="12"/>
      <c r="FS98" s="12"/>
      <c r="FT98" s="12"/>
      <c r="FU98" s="12"/>
      <c r="FV98" s="12"/>
      <c r="FW98" s="12"/>
      <c r="FX98" s="12"/>
      <c r="FY98" s="12"/>
      <c r="FZ98" s="12"/>
      <c r="GA98" s="12"/>
      <c r="GB98" s="12"/>
      <c r="GC98" s="12"/>
      <c r="GD98" s="12"/>
      <c r="GE98" s="12"/>
      <c r="GF98" s="12"/>
      <c r="GG98" s="12"/>
      <c r="GH98" s="12"/>
      <c r="GI98" s="12"/>
      <c r="GJ98" s="12"/>
      <c r="GK98" s="12"/>
      <c r="GL98" s="12"/>
      <c r="GM98" s="12"/>
      <c r="GN98" s="12"/>
      <c r="GO98" s="12"/>
      <c r="GP98" s="12"/>
      <c r="GQ98" s="12"/>
      <c r="GR98" s="12"/>
    </row>
    <row r="99" spans="1:203" x14ac:dyDescent="0.2">
      <c r="A99" s="79">
        <f t="shared" si="60"/>
        <v>43171</v>
      </c>
      <c r="B99" s="80">
        <f t="shared" ca="1" si="66"/>
        <v>1018.16635999</v>
      </c>
      <c r="C99" s="81">
        <f t="shared" si="61"/>
        <v>1000</v>
      </c>
      <c r="D99" s="82">
        <f ca="1">IF(A99&lt;$B$1,VLOOKUP(A99,[1]DI!$A$4:$B$15000,2,FALSE),0)</f>
        <v>6.6400000000000001E-2</v>
      </c>
      <c r="E99" s="81">
        <f t="shared" ca="1" si="67"/>
        <v>2.5514999999999999E-4</v>
      </c>
      <c r="F99" s="83">
        <f t="shared" si="55"/>
        <v>1.1679999999999999</v>
      </c>
      <c r="G99" s="84">
        <f t="shared" ca="1" si="56"/>
        <v>1.0002980152000001</v>
      </c>
      <c r="H99" s="81">
        <f ca="1">TRUNC(PRODUCT(G$10:G98),15)</f>
        <v>1.01816636386918</v>
      </c>
      <c r="I99" s="81">
        <f t="shared" si="62"/>
        <v>1</v>
      </c>
      <c r="J99" s="81">
        <f t="shared" ca="1" si="57"/>
        <v>1.0181663599999999</v>
      </c>
      <c r="K99" s="81">
        <f t="shared" ca="1" si="58"/>
        <v>18.16635999</v>
      </c>
      <c r="L99" s="85">
        <f>IF(VLOOKUP(A99,$U$12:$AD$125,8)=VLOOKUP(A98,$U$12:$AD$125,8),0,VLOOKUP(A99,U$12:$AD$125,8))</f>
        <v>0</v>
      </c>
      <c r="M99" s="86">
        <f>IF(L99&gt;0,VLOOKUP(L99,T$12:$AC$125,7),0)</f>
        <v>0</v>
      </c>
      <c r="N99" s="81">
        <f t="shared" si="63"/>
        <v>0</v>
      </c>
      <c r="O99" s="81">
        <f t="shared" ca="1" si="59"/>
        <v>18.16635999</v>
      </c>
      <c r="P99" s="87" t="str">
        <f t="shared" si="64"/>
        <v>J=</v>
      </c>
      <c r="Q99" s="88">
        <f t="shared" si="65"/>
        <v>44676</v>
      </c>
      <c r="R99" s="7"/>
      <c r="S99" s="7"/>
      <c r="T99" s="154">
        <f>[2]Plan1!$A258</f>
        <v>44672</v>
      </c>
      <c r="U99" s="165" t="str">
        <f>[2]Plan1!$C258</f>
        <v>Tiradentes</v>
      </c>
      <c r="V99" s="28"/>
      <c r="W99" s="7"/>
      <c r="X99" s="28"/>
      <c r="Y99" s="28"/>
      <c r="Z99" s="36"/>
      <c r="AA99" s="7"/>
      <c r="AB99" s="33"/>
      <c r="AC99" s="35"/>
      <c r="AD99" s="34"/>
      <c r="AE99" s="7"/>
      <c r="AF99" s="65">
        <f t="shared" si="72"/>
        <v>43127</v>
      </c>
      <c r="AG99" s="9">
        <f t="shared" ca="1" si="69"/>
        <v>1009.61933999</v>
      </c>
      <c r="AH99" s="9">
        <f t="shared" si="69"/>
        <v>1000</v>
      </c>
      <c r="AI99" s="4">
        <f t="shared" ca="1" si="69"/>
        <v>0</v>
      </c>
      <c r="AJ99" s="10">
        <f t="shared" ca="1" si="69"/>
        <v>0</v>
      </c>
      <c r="AK99" s="4">
        <f t="shared" si="69"/>
        <v>1.1679999999999999</v>
      </c>
      <c r="AL99" s="65">
        <f t="shared" si="70"/>
        <v>43127</v>
      </c>
      <c r="AM99" s="10">
        <f t="shared" ca="1" si="71"/>
        <v>1.00961934</v>
      </c>
      <c r="AN99" s="9">
        <f t="shared" ca="1" si="71"/>
        <v>9.6193399900000003</v>
      </c>
      <c r="AO99" s="7">
        <f t="shared" si="71"/>
        <v>0</v>
      </c>
      <c r="AP99" s="11">
        <f t="shared" si="71"/>
        <v>0</v>
      </c>
      <c r="AQ99" s="9">
        <f t="shared" si="71"/>
        <v>0</v>
      </c>
      <c r="AR99" s="8" t="str">
        <f t="shared" si="71"/>
        <v>J=</v>
      </c>
      <c r="AS99" s="65">
        <f t="shared" si="71"/>
        <v>44676</v>
      </c>
      <c r="AT99" s="12"/>
      <c r="AU99" s="12"/>
      <c r="AV99" s="2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c r="DJ99" s="12"/>
      <c r="DK99" s="12"/>
      <c r="DL99" s="12"/>
      <c r="DM99" s="12"/>
      <c r="DN99" s="12"/>
      <c r="DO99" s="12"/>
      <c r="DP99" s="12"/>
      <c r="DQ99" s="12"/>
      <c r="DR99" s="12"/>
      <c r="DS99" s="12"/>
      <c r="DT99" s="12"/>
      <c r="DU99" s="12"/>
      <c r="DV99" s="12"/>
      <c r="DW99" s="12"/>
      <c r="DX99" s="12"/>
      <c r="DY99" s="12"/>
      <c r="DZ99" s="12"/>
      <c r="EA99" s="12"/>
      <c r="EB99" s="12"/>
      <c r="EC99" s="12"/>
      <c r="ED99" s="12"/>
      <c r="EE99" s="12"/>
      <c r="EF99" s="12"/>
      <c r="EG99" s="12"/>
      <c r="EH99" s="12"/>
      <c r="EI99" s="12"/>
      <c r="EJ99" s="12"/>
      <c r="EK99" s="12"/>
      <c r="EL99" s="12"/>
      <c r="EM99" s="12"/>
      <c r="EN99" s="12"/>
      <c r="EO99" s="12"/>
      <c r="EP99" s="12"/>
      <c r="EQ99" s="12"/>
      <c r="ER99" s="12"/>
      <c r="ES99" s="12"/>
      <c r="ET99" s="12"/>
      <c r="EU99" s="12"/>
      <c r="EV99" s="12"/>
      <c r="EW99" s="12"/>
      <c r="EX99" s="12"/>
      <c r="EY99" s="12"/>
      <c r="EZ99" s="12"/>
      <c r="FA99" s="12"/>
      <c r="FB99" s="12"/>
      <c r="FC99" s="12"/>
      <c r="FD99" s="12"/>
      <c r="FE99" s="12"/>
      <c r="FF99" s="12"/>
      <c r="FG99" s="12"/>
      <c r="FH99" s="12"/>
      <c r="FI99" s="12"/>
      <c r="FJ99" s="12"/>
      <c r="FK99" s="12"/>
      <c r="FL99" s="12"/>
      <c r="FM99" s="12"/>
      <c r="FN99" s="12"/>
      <c r="FO99" s="12"/>
      <c r="FP99" s="12"/>
      <c r="FQ99" s="12"/>
      <c r="FR99" s="12"/>
      <c r="FS99" s="12"/>
      <c r="FT99" s="12"/>
      <c r="FU99" s="12"/>
      <c r="FV99" s="12"/>
      <c r="FW99" s="12"/>
      <c r="FX99" s="12"/>
      <c r="FY99" s="12"/>
      <c r="FZ99" s="12"/>
      <c r="GA99" s="12"/>
      <c r="GB99" s="12"/>
      <c r="GC99" s="12"/>
      <c r="GD99" s="12"/>
      <c r="GE99" s="12"/>
      <c r="GF99" s="12"/>
      <c r="GG99" s="12"/>
      <c r="GH99" s="12"/>
      <c r="GI99" s="12"/>
      <c r="GJ99" s="12"/>
      <c r="GK99" s="12"/>
      <c r="GL99" s="12"/>
      <c r="GM99" s="12"/>
      <c r="GN99" s="12"/>
      <c r="GO99" s="12"/>
      <c r="GP99" s="12"/>
      <c r="GQ99" s="12"/>
      <c r="GR99" s="12"/>
    </row>
    <row r="100" spans="1:203" x14ac:dyDescent="0.2">
      <c r="A100" s="79">
        <f t="shared" si="60"/>
        <v>43172</v>
      </c>
      <c r="B100" s="80">
        <f t="shared" ca="1" si="66"/>
        <v>1018.46978999</v>
      </c>
      <c r="C100" s="81">
        <f t="shared" si="61"/>
        <v>1000</v>
      </c>
      <c r="D100" s="82">
        <f ca="1">IF(A100&lt;$B$1,VLOOKUP(A100,[1]DI!$A$4:$B$15000,2,FALSE),0)</f>
        <v>6.6400000000000001E-2</v>
      </c>
      <c r="E100" s="81">
        <f t="shared" ca="1" si="67"/>
        <v>2.5514999999999999E-4</v>
      </c>
      <c r="F100" s="83">
        <f t="shared" si="55"/>
        <v>1.1679999999999999</v>
      </c>
      <c r="G100" s="84">
        <f t="shared" ca="1" si="56"/>
        <v>1.0002980152000001</v>
      </c>
      <c r="H100" s="81">
        <f ca="1">TRUNC(PRODUCT(G$10:G99),15)</f>
        <v>1.0184697929217501</v>
      </c>
      <c r="I100" s="81">
        <f t="shared" si="62"/>
        <v>1</v>
      </c>
      <c r="J100" s="81">
        <f t="shared" ca="1" si="57"/>
        <v>1.0184697899999999</v>
      </c>
      <c r="K100" s="81">
        <f t="shared" ca="1" si="58"/>
        <v>18.469789989999999</v>
      </c>
      <c r="L100" s="85">
        <f>IF(VLOOKUP(A100,$U$12:$AD$125,8)=VLOOKUP(A99,$U$12:$AD$125,8),0,VLOOKUP(A100,U$12:$AD$125,8))</f>
        <v>0</v>
      </c>
      <c r="M100" s="86">
        <f>IF(L100&gt;0,VLOOKUP(L100,T$12:$AC$125,7),0)</f>
        <v>0</v>
      </c>
      <c r="N100" s="81">
        <f t="shared" si="63"/>
        <v>0</v>
      </c>
      <c r="O100" s="81">
        <f t="shared" ca="1" si="59"/>
        <v>18.469789989999999</v>
      </c>
      <c r="P100" s="87" t="str">
        <f t="shared" si="64"/>
        <v>J=</v>
      </c>
      <c r="Q100" s="88">
        <f t="shared" si="65"/>
        <v>44676</v>
      </c>
      <c r="R100" s="7"/>
      <c r="S100" s="7"/>
      <c r="T100" s="154">
        <f>[2]Plan1!$A259</f>
        <v>44682</v>
      </c>
      <c r="U100" s="165" t="str">
        <f>[2]Plan1!$C259</f>
        <v>Dia do Trabalho</v>
      </c>
      <c r="V100" s="28"/>
      <c r="W100" s="7"/>
      <c r="X100" s="28"/>
      <c r="Y100" s="28"/>
      <c r="Z100" s="36"/>
      <c r="AA100" s="7"/>
      <c r="AB100" s="33"/>
      <c r="AC100" s="35"/>
      <c r="AD100" s="34"/>
      <c r="AE100" s="7"/>
      <c r="AF100" s="65">
        <f t="shared" si="72"/>
        <v>43128</v>
      </c>
      <c r="AG100" s="9">
        <f t="shared" ref="AG100:AK113" ca="1" si="73">VLOOKUP($AF100,$A$10:$Q$3625,(AG$1)+1)</f>
        <v>1009.61933999</v>
      </c>
      <c r="AH100" s="9">
        <f t="shared" si="73"/>
        <v>1000</v>
      </c>
      <c r="AI100" s="4">
        <f t="shared" ca="1" si="73"/>
        <v>0</v>
      </c>
      <c r="AJ100" s="10">
        <f t="shared" ca="1" si="73"/>
        <v>0</v>
      </c>
      <c r="AK100" s="4">
        <f t="shared" si="73"/>
        <v>1.1679999999999999</v>
      </c>
      <c r="AL100" s="65">
        <f t="shared" si="70"/>
        <v>43128</v>
      </c>
      <c r="AM100" s="10">
        <f t="shared" ref="AM100:AS113" ca="1" si="74">VLOOKUP($AF100,$A$10:$Q$3625,(AM$1)+1)</f>
        <v>1.00961934</v>
      </c>
      <c r="AN100" s="9">
        <f t="shared" ca="1" si="74"/>
        <v>9.6193399900000003</v>
      </c>
      <c r="AO100" s="7">
        <f t="shared" si="74"/>
        <v>0</v>
      </c>
      <c r="AP100" s="11">
        <f t="shared" si="74"/>
        <v>0</v>
      </c>
      <c r="AQ100" s="9">
        <f t="shared" si="74"/>
        <v>0</v>
      </c>
      <c r="AR100" s="8" t="str">
        <f t="shared" si="74"/>
        <v>J=</v>
      </c>
      <c r="AS100" s="65">
        <f t="shared" si="74"/>
        <v>44676</v>
      </c>
      <c r="AT100" s="12"/>
      <c r="AU100" s="12"/>
      <c r="AV100" s="2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c r="DD100" s="12"/>
      <c r="DE100" s="12"/>
      <c r="DF100" s="12"/>
      <c r="DG100" s="12"/>
      <c r="DH100" s="12"/>
      <c r="DI100" s="12"/>
      <c r="DJ100" s="12"/>
      <c r="DK100" s="12"/>
      <c r="DL100" s="12"/>
      <c r="DM100" s="12"/>
      <c r="DN100" s="12"/>
      <c r="DO100" s="12"/>
      <c r="DP100" s="12"/>
      <c r="DQ100" s="12"/>
      <c r="DR100" s="12"/>
      <c r="DS100" s="12"/>
      <c r="DT100" s="12"/>
      <c r="DU100" s="12"/>
      <c r="DV100" s="12"/>
      <c r="DW100" s="12"/>
      <c r="DX100" s="12"/>
      <c r="DY100" s="12"/>
      <c r="DZ100" s="12"/>
      <c r="EA100" s="12"/>
      <c r="EB100" s="12"/>
      <c r="EC100" s="12"/>
      <c r="ED100" s="12"/>
      <c r="EE100" s="12"/>
      <c r="EF100" s="12"/>
      <c r="EG100" s="12"/>
      <c r="EH100" s="12"/>
      <c r="EI100" s="12"/>
      <c r="EJ100" s="12"/>
      <c r="EK100" s="12"/>
      <c r="EL100" s="12"/>
      <c r="EM100" s="12"/>
      <c r="EN100" s="12"/>
      <c r="EO100" s="12"/>
      <c r="EP100" s="12"/>
      <c r="EQ100" s="12"/>
      <c r="ER100" s="12"/>
      <c r="ES100" s="12"/>
      <c r="ET100" s="12"/>
      <c r="EU100" s="12"/>
      <c r="EV100" s="12"/>
      <c r="EW100" s="12"/>
      <c r="EX100" s="12"/>
      <c r="EY100" s="12"/>
      <c r="EZ100" s="12"/>
      <c r="FA100" s="12"/>
      <c r="FB100" s="12"/>
      <c r="FC100" s="12"/>
      <c r="FD100" s="12"/>
      <c r="FE100" s="12"/>
      <c r="FF100" s="12"/>
      <c r="FG100" s="12"/>
      <c r="FH100" s="12"/>
      <c r="FI100" s="12"/>
      <c r="FJ100" s="12"/>
      <c r="FK100" s="12"/>
      <c r="FL100" s="12"/>
      <c r="FM100" s="12"/>
      <c r="FN100" s="12"/>
      <c r="FO100" s="12"/>
      <c r="FP100" s="12"/>
      <c r="FQ100" s="12"/>
      <c r="FR100" s="12"/>
      <c r="FS100" s="12"/>
      <c r="FT100" s="12"/>
      <c r="FU100" s="12"/>
      <c r="FV100" s="12"/>
      <c r="FW100" s="12"/>
      <c r="FX100" s="12"/>
      <c r="FY100" s="12"/>
      <c r="FZ100" s="12"/>
      <c r="GA100" s="12"/>
      <c r="GB100" s="12"/>
      <c r="GC100" s="12"/>
      <c r="GD100" s="12"/>
      <c r="GE100" s="12"/>
      <c r="GF100" s="12"/>
      <c r="GG100" s="12"/>
      <c r="GH100" s="12"/>
      <c r="GI100" s="12"/>
      <c r="GJ100" s="12"/>
      <c r="GK100" s="12"/>
      <c r="GL100" s="12"/>
      <c r="GM100" s="12"/>
      <c r="GN100" s="12"/>
      <c r="GO100" s="12"/>
      <c r="GP100" s="12"/>
      <c r="GQ100" s="12"/>
      <c r="GR100" s="12"/>
    </row>
    <row r="101" spans="1:203" x14ac:dyDescent="0.2">
      <c r="A101" s="79">
        <f t="shared" si="60"/>
        <v>43173</v>
      </c>
      <c r="B101" s="80">
        <f t="shared" ca="1" si="66"/>
        <v>1018.77331</v>
      </c>
      <c r="C101" s="81">
        <f t="shared" si="61"/>
        <v>1000</v>
      </c>
      <c r="D101" s="82">
        <f ca="1">IF(A101&lt;$B$1,VLOOKUP(A101,[1]DI!$A$4:$B$15000,2,FALSE),0)</f>
        <v>6.6400000000000001E-2</v>
      </c>
      <c r="E101" s="81">
        <f t="shared" ca="1" si="67"/>
        <v>2.5514999999999999E-4</v>
      </c>
      <c r="F101" s="83">
        <f t="shared" si="55"/>
        <v>1.1679999999999999</v>
      </c>
      <c r="G101" s="84">
        <f t="shared" ca="1" si="56"/>
        <v>1.0002980152000001</v>
      </c>
      <c r="H101" s="81">
        <f ca="1">TRUNC(PRODUCT(G$10:G100),15)</f>
        <v>1.0187733124007801</v>
      </c>
      <c r="I101" s="81">
        <f t="shared" si="62"/>
        <v>1</v>
      </c>
      <c r="J101" s="81">
        <f t="shared" ca="1" si="57"/>
        <v>1.01877331</v>
      </c>
      <c r="K101" s="81">
        <f t="shared" ca="1" si="58"/>
        <v>18.773309999999999</v>
      </c>
      <c r="L101" s="85">
        <f>IF(VLOOKUP(A101,$U$12:$AD$125,8)=VLOOKUP(A100,$U$12:$AD$125,8),0,VLOOKUP(A101,U$12:$AD$125,8))</f>
        <v>0</v>
      </c>
      <c r="M101" s="86">
        <f>IF(L101&gt;0,VLOOKUP(L101,T$12:$AC$125,7),0)</f>
        <v>0</v>
      </c>
      <c r="N101" s="81">
        <f t="shared" si="63"/>
        <v>0</v>
      </c>
      <c r="O101" s="81">
        <f t="shared" ca="1" si="59"/>
        <v>18.773309999999999</v>
      </c>
      <c r="P101" s="87" t="str">
        <f t="shared" si="64"/>
        <v>J=</v>
      </c>
      <c r="Q101" s="88">
        <f t="shared" si="65"/>
        <v>44676</v>
      </c>
      <c r="R101" s="7"/>
      <c r="S101" s="7"/>
      <c r="T101" s="154">
        <f>[2]Plan1!$A260</f>
        <v>44728</v>
      </c>
      <c r="U101" s="165" t="str">
        <f>[2]Plan1!$C260</f>
        <v>Corpus Christi</v>
      </c>
      <c r="V101" s="28"/>
      <c r="W101" s="7"/>
      <c r="X101" s="28"/>
      <c r="Y101" s="28"/>
      <c r="Z101" s="36"/>
      <c r="AA101" s="7"/>
      <c r="AB101" s="33"/>
      <c r="AC101" s="35"/>
      <c r="AD101" s="34"/>
      <c r="AE101" s="7"/>
      <c r="AF101" s="65">
        <f t="shared" si="72"/>
        <v>43129</v>
      </c>
      <c r="AG101" s="9">
        <f t="shared" ca="1" si="73"/>
        <v>1009.61933999</v>
      </c>
      <c r="AH101" s="9">
        <f t="shared" si="73"/>
        <v>1000</v>
      </c>
      <c r="AI101" s="4">
        <f t="shared" ca="1" si="73"/>
        <v>6.8900000000000003E-2</v>
      </c>
      <c r="AJ101" s="10">
        <f t="shared" ca="1" si="73"/>
        <v>2.6444000000000001E-4</v>
      </c>
      <c r="AK101" s="4">
        <f t="shared" si="73"/>
        <v>1.1679999999999999</v>
      </c>
      <c r="AL101" s="65">
        <f t="shared" si="70"/>
        <v>43129</v>
      </c>
      <c r="AM101" s="10">
        <f t="shared" ca="1" si="74"/>
        <v>1.00961934</v>
      </c>
      <c r="AN101" s="9">
        <f t="shared" ca="1" si="74"/>
        <v>9.6193399900000003</v>
      </c>
      <c r="AO101" s="7">
        <f t="shared" si="74"/>
        <v>0</v>
      </c>
      <c r="AP101" s="11">
        <f t="shared" si="74"/>
        <v>0</v>
      </c>
      <c r="AQ101" s="9">
        <f t="shared" si="74"/>
        <v>0</v>
      </c>
      <c r="AR101" s="8" t="str">
        <f t="shared" si="74"/>
        <v>J=</v>
      </c>
      <c r="AS101" s="65">
        <f t="shared" si="74"/>
        <v>44676</v>
      </c>
      <c r="AT101" s="12"/>
      <c r="AU101" s="12"/>
      <c r="AV101" s="2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c r="CW101" s="12"/>
      <c r="CX101" s="12"/>
      <c r="CY101" s="12"/>
      <c r="CZ101" s="12"/>
      <c r="DA101" s="12"/>
      <c r="DB101" s="12"/>
      <c r="DC101" s="12"/>
      <c r="DD101" s="12"/>
      <c r="DE101" s="12"/>
      <c r="DF101" s="12"/>
      <c r="DG101" s="12"/>
      <c r="DH101" s="12"/>
      <c r="DI101" s="12"/>
      <c r="DJ101" s="12"/>
      <c r="DK101" s="12"/>
      <c r="DL101" s="12"/>
      <c r="DM101" s="12"/>
      <c r="DN101" s="12"/>
      <c r="DO101" s="12"/>
      <c r="DP101" s="12"/>
      <c r="DQ101" s="12"/>
      <c r="DR101" s="12"/>
      <c r="DS101" s="12"/>
      <c r="DT101" s="12"/>
      <c r="DU101" s="12"/>
      <c r="DV101" s="12"/>
      <c r="DW101" s="12"/>
      <c r="DX101" s="12"/>
      <c r="DY101" s="12"/>
      <c r="DZ101" s="12"/>
      <c r="EA101" s="12"/>
      <c r="EB101" s="12"/>
      <c r="EC101" s="12"/>
      <c r="ED101" s="12"/>
      <c r="EE101" s="12"/>
      <c r="EF101" s="12"/>
      <c r="EG101" s="12"/>
      <c r="EH101" s="12"/>
      <c r="EI101" s="12"/>
      <c r="EJ101" s="12"/>
      <c r="EK101" s="12"/>
      <c r="EL101" s="12"/>
      <c r="EM101" s="12"/>
      <c r="EN101" s="12"/>
      <c r="EO101" s="12"/>
      <c r="EP101" s="12"/>
      <c r="EQ101" s="12"/>
      <c r="ER101" s="12"/>
      <c r="ES101" s="12"/>
      <c r="ET101" s="12"/>
      <c r="EU101" s="12"/>
      <c r="EV101" s="12"/>
      <c r="EW101" s="12"/>
      <c r="EX101" s="12"/>
      <c r="EY101" s="12"/>
      <c r="EZ101" s="12"/>
      <c r="FA101" s="12"/>
      <c r="FB101" s="12"/>
      <c r="FC101" s="12"/>
      <c r="FD101" s="12"/>
      <c r="FE101" s="12"/>
      <c r="FF101" s="12"/>
      <c r="FG101" s="12"/>
      <c r="FH101" s="12"/>
      <c r="FI101" s="12"/>
      <c r="FJ101" s="12"/>
      <c r="FK101" s="12"/>
      <c r="FL101" s="12"/>
      <c r="FM101" s="12"/>
      <c r="FN101" s="12"/>
      <c r="FO101" s="12"/>
      <c r="FP101" s="12"/>
      <c r="FQ101" s="12"/>
      <c r="FR101" s="12"/>
      <c r="FS101" s="12"/>
      <c r="FT101" s="12"/>
      <c r="FU101" s="12"/>
      <c r="FV101" s="12"/>
      <c r="FW101" s="12"/>
      <c r="FX101" s="12"/>
      <c r="FY101" s="12"/>
      <c r="FZ101" s="12"/>
      <c r="GA101" s="12"/>
      <c r="GB101" s="12"/>
      <c r="GC101" s="12"/>
      <c r="GD101" s="12"/>
      <c r="GE101" s="12"/>
      <c r="GF101" s="12"/>
      <c r="GG101" s="12"/>
      <c r="GH101" s="12"/>
      <c r="GI101" s="12"/>
      <c r="GJ101" s="12"/>
      <c r="GK101" s="12"/>
      <c r="GL101" s="12"/>
      <c r="GM101" s="12"/>
      <c r="GN101" s="12"/>
      <c r="GO101" s="12"/>
      <c r="GP101" s="12"/>
      <c r="GQ101" s="12"/>
      <c r="GR101" s="12"/>
    </row>
    <row r="102" spans="1:203" x14ac:dyDescent="0.2">
      <c r="A102" s="79">
        <f t="shared" si="60"/>
        <v>43174</v>
      </c>
      <c r="B102" s="80">
        <f t="shared" ca="1" si="66"/>
        <v>1019.07692</v>
      </c>
      <c r="C102" s="81">
        <f t="shared" si="61"/>
        <v>1000</v>
      </c>
      <c r="D102" s="82">
        <f ca="1">IF(A102&lt;$B$1,VLOOKUP(A102,[1]DI!$A$4:$B$15000,2,FALSE),0)</f>
        <v>6.6400000000000001E-2</v>
      </c>
      <c r="E102" s="81">
        <f t="shared" ca="1" si="67"/>
        <v>2.5514999999999999E-4</v>
      </c>
      <c r="F102" s="83">
        <f t="shared" si="55"/>
        <v>1.1679999999999999</v>
      </c>
      <c r="G102" s="84">
        <f t="shared" ca="1" si="56"/>
        <v>1.0002980152000001</v>
      </c>
      <c r="H102" s="81">
        <f ca="1">TRUNC(PRODUCT(G$10:G101),15)</f>
        <v>1.0190769223332301</v>
      </c>
      <c r="I102" s="81">
        <f t="shared" si="62"/>
        <v>1</v>
      </c>
      <c r="J102" s="81">
        <f t="shared" ca="1" si="57"/>
        <v>1.0190769200000001</v>
      </c>
      <c r="K102" s="81">
        <f t="shared" ca="1" si="58"/>
        <v>19.076920000000001</v>
      </c>
      <c r="L102" s="85">
        <f>IF(VLOOKUP(A102,$U$12:$AD$125,8)=VLOOKUP(A101,$U$12:$AD$125,8),0,VLOOKUP(A102,U$12:$AD$125,8))</f>
        <v>0</v>
      </c>
      <c r="M102" s="86">
        <f>IF(L102&gt;0,VLOOKUP(L102,T$12:$AC$125,7),0)</f>
        <v>0</v>
      </c>
      <c r="N102" s="81">
        <f t="shared" si="63"/>
        <v>0</v>
      </c>
      <c r="O102" s="81">
        <f t="shared" ca="1" si="59"/>
        <v>19.076920000000001</v>
      </c>
      <c r="P102" s="87" t="str">
        <f t="shared" si="64"/>
        <v>J=</v>
      </c>
      <c r="Q102" s="88">
        <f t="shared" si="65"/>
        <v>44676</v>
      </c>
      <c r="R102" s="7"/>
      <c r="S102" s="7"/>
      <c r="T102" s="154">
        <f>[2]Plan1!$A261</f>
        <v>44811</v>
      </c>
      <c r="U102" s="165" t="str">
        <f>[2]Plan1!$C261</f>
        <v>Independência do Brasil</v>
      </c>
      <c r="V102" s="28"/>
      <c r="W102" s="7"/>
      <c r="X102" s="28"/>
      <c r="Y102" s="28"/>
      <c r="Z102" s="36"/>
      <c r="AA102" s="7"/>
      <c r="AB102" s="33"/>
      <c r="AC102" s="35"/>
      <c r="AD102" s="34"/>
      <c r="AE102" s="7"/>
      <c r="AF102" s="65">
        <f t="shared" si="72"/>
        <v>43130</v>
      </c>
      <c r="AG102" s="9">
        <f t="shared" ca="1" si="73"/>
        <v>1009.9311699899999</v>
      </c>
      <c r="AH102" s="9">
        <f t="shared" si="73"/>
        <v>1000</v>
      </c>
      <c r="AI102" s="4">
        <f t="shared" ca="1" si="73"/>
        <v>6.8900000000000003E-2</v>
      </c>
      <c r="AJ102" s="10">
        <f t="shared" ca="1" si="73"/>
        <v>2.6444000000000001E-4</v>
      </c>
      <c r="AK102" s="4">
        <f t="shared" si="73"/>
        <v>1.1679999999999999</v>
      </c>
      <c r="AL102" s="65">
        <f t="shared" si="70"/>
        <v>43130</v>
      </c>
      <c r="AM102" s="10">
        <f t="shared" ca="1" si="74"/>
        <v>1.00993117</v>
      </c>
      <c r="AN102" s="9">
        <f t="shared" ca="1" si="74"/>
        <v>9.9311699900000008</v>
      </c>
      <c r="AO102" s="7">
        <f t="shared" si="74"/>
        <v>0</v>
      </c>
      <c r="AP102" s="11">
        <f t="shared" si="74"/>
        <v>0</v>
      </c>
      <c r="AQ102" s="9">
        <f t="shared" si="74"/>
        <v>0</v>
      </c>
      <c r="AR102" s="8" t="str">
        <f t="shared" si="74"/>
        <v>J=</v>
      </c>
      <c r="AS102" s="65">
        <f t="shared" si="74"/>
        <v>44676</v>
      </c>
      <c r="AT102" s="12"/>
      <c r="AU102" s="12"/>
      <c r="AV102" s="2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c r="DF102" s="12"/>
      <c r="DG102" s="12"/>
      <c r="DH102" s="12"/>
      <c r="DI102" s="12"/>
      <c r="DJ102" s="12"/>
      <c r="DK102" s="12"/>
      <c r="DL102" s="12"/>
      <c r="DM102" s="12"/>
      <c r="DN102" s="12"/>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c r="EY102" s="12"/>
      <c r="EZ102" s="12"/>
      <c r="FA102" s="12"/>
      <c r="FB102" s="12"/>
      <c r="FC102" s="12"/>
      <c r="FD102" s="12"/>
      <c r="FE102" s="12"/>
      <c r="FF102" s="12"/>
      <c r="FG102" s="12"/>
      <c r="FH102" s="12"/>
      <c r="FI102" s="12"/>
      <c r="FJ102" s="12"/>
      <c r="FK102" s="12"/>
      <c r="FL102" s="12"/>
      <c r="FM102" s="12"/>
      <c r="FN102" s="12"/>
      <c r="FO102" s="12"/>
      <c r="FP102" s="12"/>
      <c r="FQ102" s="12"/>
      <c r="FR102" s="12"/>
      <c r="FS102" s="12"/>
      <c r="FT102" s="12"/>
      <c r="FU102" s="12"/>
      <c r="FV102" s="12"/>
      <c r="FW102" s="12"/>
      <c r="FX102" s="12"/>
      <c r="FY102" s="12"/>
      <c r="FZ102" s="12"/>
      <c r="GA102" s="12"/>
      <c r="GB102" s="12"/>
      <c r="GC102" s="12"/>
      <c r="GD102" s="12"/>
      <c r="GE102" s="12"/>
      <c r="GF102" s="12"/>
      <c r="GG102" s="12"/>
      <c r="GH102" s="12"/>
      <c r="GI102" s="12"/>
      <c r="GJ102" s="12"/>
      <c r="GK102" s="12"/>
      <c r="GL102" s="12"/>
      <c r="GM102" s="12"/>
      <c r="GN102" s="12"/>
      <c r="GO102" s="12"/>
      <c r="GP102" s="12"/>
      <c r="GQ102" s="12"/>
      <c r="GR102" s="12"/>
    </row>
    <row r="103" spans="1:203" x14ac:dyDescent="0.2">
      <c r="A103" s="79">
        <f t="shared" si="60"/>
        <v>43175</v>
      </c>
      <c r="B103" s="80">
        <f t="shared" ca="1" si="66"/>
        <v>1019.38062</v>
      </c>
      <c r="C103" s="81">
        <f t="shared" si="61"/>
        <v>1000</v>
      </c>
      <c r="D103" s="82">
        <f ca="1">IF(A103&lt;$B$1,VLOOKUP(A103,[1]DI!$A$4:$B$15000,2,FALSE),0)</f>
        <v>6.6400000000000001E-2</v>
      </c>
      <c r="E103" s="81">
        <f t="shared" ca="1" si="67"/>
        <v>2.5514999999999999E-4</v>
      </c>
      <c r="F103" s="83">
        <f t="shared" si="55"/>
        <v>1.1679999999999999</v>
      </c>
      <c r="G103" s="84">
        <f t="shared" ca="1" si="56"/>
        <v>1.0002980152000001</v>
      </c>
      <c r="H103" s="81">
        <f ca="1">TRUNC(PRODUCT(G$10:G102),15)</f>
        <v>1.01938062274605</v>
      </c>
      <c r="I103" s="81">
        <f t="shared" si="62"/>
        <v>1</v>
      </c>
      <c r="J103" s="81">
        <f t="shared" ca="1" si="57"/>
        <v>1.01938062</v>
      </c>
      <c r="K103" s="81">
        <f t="shared" ca="1" si="58"/>
        <v>19.38062</v>
      </c>
      <c r="L103" s="85">
        <f>IF(VLOOKUP(A103,$U$12:$AD$125,8)=VLOOKUP(A102,$U$12:$AD$125,8),0,VLOOKUP(A103,U$12:$AD$125,8))</f>
        <v>0</v>
      </c>
      <c r="M103" s="86">
        <f>IF(L103&gt;0,VLOOKUP(L103,T$12:$AC$125,7),0)</f>
        <v>0</v>
      </c>
      <c r="N103" s="81">
        <f t="shared" si="63"/>
        <v>0</v>
      </c>
      <c r="O103" s="81">
        <f t="shared" ca="1" si="59"/>
        <v>19.38062</v>
      </c>
      <c r="P103" s="87" t="str">
        <f t="shared" si="64"/>
        <v>J=</v>
      </c>
      <c r="Q103" s="88">
        <f t="shared" si="65"/>
        <v>44676</v>
      </c>
      <c r="R103" s="7"/>
      <c r="S103" s="7"/>
      <c r="T103" s="154">
        <f>[2]Plan1!$A262</f>
        <v>44846</v>
      </c>
      <c r="U103" s="165" t="str">
        <f>[2]Plan1!$C262</f>
        <v>Nossa Sr.a Aparecida - Padroeira do Brasil</v>
      </c>
      <c r="V103" s="28"/>
      <c r="W103" s="7"/>
      <c r="X103" s="28"/>
      <c r="Y103" s="28"/>
      <c r="Z103" s="36"/>
      <c r="AA103" s="7"/>
      <c r="AB103" s="33"/>
      <c r="AC103" s="35"/>
      <c r="AD103" s="34"/>
      <c r="AE103" s="7"/>
      <c r="AF103" s="65">
        <f t="shared" si="72"/>
        <v>43131</v>
      </c>
      <c r="AG103" s="9">
        <f t="shared" ca="1" si="73"/>
        <v>1010.24311</v>
      </c>
      <c r="AH103" s="9">
        <f t="shared" si="73"/>
        <v>1000</v>
      </c>
      <c r="AI103" s="4">
        <f t="shared" ca="1" si="73"/>
        <v>6.8900000000000003E-2</v>
      </c>
      <c r="AJ103" s="10">
        <f t="shared" ca="1" si="73"/>
        <v>2.6444000000000001E-4</v>
      </c>
      <c r="AK103" s="4">
        <f t="shared" si="73"/>
        <v>1.1679999999999999</v>
      </c>
      <c r="AL103" s="65">
        <f t="shared" si="70"/>
        <v>43131</v>
      </c>
      <c r="AM103" s="10">
        <f t="shared" ca="1" si="74"/>
        <v>1.01024311</v>
      </c>
      <c r="AN103" s="9">
        <f t="shared" ca="1" si="74"/>
        <v>10.24311</v>
      </c>
      <c r="AO103" s="7">
        <f t="shared" si="74"/>
        <v>0</v>
      </c>
      <c r="AP103" s="11">
        <f t="shared" si="74"/>
        <v>0</v>
      </c>
      <c r="AQ103" s="9">
        <f t="shared" si="74"/>
        <v>0</v>
      </c>
      <c r="AR103" s="8" t="str">
        <f t="shared" si="74"/>
        <v>J=</v>
      </c>
      <c r="AS103" s="65">
        <f t="shared" si="74"/>
        <v>44676</v>
      </c>
      <c r="AT103" s="12"/>
      <c r="AU103" s="12"/>
      <c r="AV103" s="2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c r="DJ103" s="12"/>
      <c r="DK103" s="12"/>
      <c r="DL103" s="12"/>
      <c r="DM103" s="12"/>
      <c r="DN103" s="12"/>
      <c r="DO103" s="12"/>
      <c r="DP103" s="12"/>
      <c r="DQ103" s="12"/>
      <c r="DR103" s="12"/>
      <c r="DS103" s="12"/>
      <c r="DT103" s="12"/>
      <c r="DU103" s="12"/>
      <c r="DV103" s="12"/>
      <c r="DW103" s="12"/>
      <c r="DX103" s="12"/>
      <c r="DY103" s="12"/>
      <c r="DZ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c r="EY103" s="12"/>
      <c r="EZ103" s="12"/>
      <c r="FA103" s="12"/>
      <c r="FB103" s="12"/>
      <c r="FC103" s="12"/>
      <c r="FD103" s="12"/>
      <c r="FE103" s="12"/>
      <c r="FF103" s="12"/>
      <c r="FG103" s="12"/>
      <c r="FH103" s="12"/>
      <c r="FI103" s="12"/>
      <c r="FJ103" s="12"/>
      <c r="FK103" s="12"/>
      <c r="FL103" s="12"/>
      <c r="FM103" s="12"/>
      <c r="FN103" s="12"/>
      <c r="FO103" s="12"/>
      <c r="FP103" s="12"/>
      <c r="FQ103" s="12"/>
      <c r="FR103" s="12"/>
      <c r="FS103" s="12"/>
      <c r="FT103" s="12"/>
      <c r="FU103" s="12"/>
      <c r="FV103" s="12"/>
      <c r="FW103" s="12"/>
      <c r="FX103" s="12"/>
      <c r="FY103" s="12"/>
      <c r="FZ103" s="12"/>
      <c r="GA103" s="12"/>
      <c r="GB103" s="12"/>
      <c r="GC103" s="12"/>
      <c r="GD103" s="12"/>
      <c r="GE103" s="12"/>
      <c r="GF103" s="12"/>
      <c r="GG103" s="12"/>
      <c r="GH103" s="12"/>
      <c r="GI103" s="12"/>
      <c r="GJ103" s="12"/>
      <c r="GK103" s="12"/>
      <c r="GL103" s="12"/>
      <c r="GM103" s="12"/>
      <c r="GN103" s="12"/>
      <c r="GO103" s="12"/>
      <c r="GP103" s="12"/>
      <c r="GQ103" s="12"/>
      <c r="GR103" s="12"/>
    </row>
    <row r="104" spans="1:203" x14ac:dyDescent="0.2">
      <c r="A104" s="79">
        <f t="shared" si="60"/>
        <v>43176</v>
      </c>
      <c r="B104" s="80">
        <f t="shared" ca="1" si="66"/>
        <v>1019.68441</v>
      </c>
      <c r="C104" s="81">
        <f t="shared" si="61"/>
        <v>1000</v>
      </c>
      <c r="D104" s="82">
        <f ca="1">IF(A104&lt;$B$1,VLOOKUP(A104,[1]DI!$A$4:$B$15000,2,FALSE),0)</f>
        <v>0</v>
      </c>
      <c r="E104" s="81">
        <f t="shared" ca="1" si="67"/>
        <v>0</v>
      </c>
      <c r="F104" s="83">
        <f t="shared" si="55"/>
        <v>1.1679999999999999</v>
      </c>
      <c r="G104" s="84">
        <f t="shared" ca="1" si="56"/>
        <v>1</v>
      </c>
      <c r="H104" s="81">
        <f ca="1">TRUNC(PRODUCT(G$10:G103),15)</f>
        <v>1.01968441366622</v>
      </c>
      <c r="I104" s="81">
        <f t="shared" si="62"/>
        <v>1</v>
      </c>
      <c r="J104" s="81">
        <f t="shared" ca="1" si="57"/>
        <v>1.01968441</v>
      </c>
      <c r="K104" s="81">
        <f t="shared" ca="1" si="58"/>
        <v>19.68441</v>
      </c>
      <c r="L104" s="85">
        <f>IF(VLOOKUP(A104,$U$12:$AD$125,8)=VLOOKUP(A103,$U$12:$AD$125,8),0,VLOOKUP(A104,U$12:$AD$125,8))</f>
        <v>0</v>
      </c>
      <c r="M104" s="86">
        <f>IF(L104&gt;0,VLOOKUP(L104,T$12:$AC$125,7),0)</f>
        <v>0</v>
      </c>
      <c r="N104" s="81">
        <f t="shared" si="63"/>
        <v>0</v>
      </c>
      <c r="O104" s="81">
        <f t="shared" ca="1" si="59"/>
        <v>19.68441</v>
      </c>
      <c r="P104" s="87" t="str">
        <f t="shared" si="64"/>
        <v>J=</v>
      </c>
      <c r="Q104" s="88">
        <f t="shared" si="65"/>
        <v>44676</v>
      </c>
      <c r="R104" s="7"/>
      <c r="S104" s="16"/>
      <c r="T104" s="154">
        <f>[2]Plan1!$A263</f>
        <v>44867</v>
      </c>
      <c r="U104" s="165" t="str">
        <f>[2]Plan1!$C263</f>
        <v>Finados</v>
      </c>
      <c r="V104" s="28"/>
      <c r="W104" s="7"/>
      <c r="X104" s="28"/>
      <c r="Y104" s="28"/>
      <c r="Z104" s="36"/>
      <c r="AA104" s="7"/>
      <c r="AB104" s="33"/>
      <c r="AC104" s="35"/>
      <c r="AD104" s="34"/>
      <c r="AE104" s="16"/>
      <c r="AF104" s="65">
        <f t="shared" si="72"/>
        <v>43132</v>
      </c>
      <c r="AG104" s="9">
        <f t="shared" ca="1" si="73"/>
        <v>1010.55513999</v>
      </c>
      <c r="AH104" s="9">
        <f t="shared" si="73"/>
        <v>1000</v>
      </c>
      <c r="AI104" s="4">
        <f t="shared" ca="1" si="73"/>
        <v>6.8900000000000003E-2</v>
      </c>
      <c r="AJ104" s="10">
        <f t="shared" ca="1" si="73"/>
        <v>2.6444000000000001E-4</v>
      </c>
      <c r="AK104" s="4">
        <f t="shared" si="73"/>
        <v>1.1679999999999999</v>
      </c>
      <c r="AL104" s="65">
        <f t="shared" si="70"/>
        <v>43132</v>
      </c>
      <c r="AM104" s="10">
        <f t="shared" ca="1" si="74"/>
        <v>1.0105551399999999</v>
      </c>
      <c r="AN104" s="9">
        <f t="shared" ca="1" si="74"/>
        <v>10.555139990000001</v>
      </c>
      <c r="AO104" s="7">
        <f t="shared" si="74"/>
        <v>0</v>
      </c>
      <c r="AP104" s="11">
        <f t="shared" si="74"/>
        <v>0</v>
      </c>
      <c r="AQ104" s="9">
        <f t="shared" si="74"/>
        <v>0</v>
      </c>
      <c r="AR104" s="8" t="str">
        <f t="shared" si="74"/>
        <v>J=</v>
      </c>
      <c r="AS104" s="65">
        <f t="shared" si="74"/>
        <v>44676</v>
      </c>
      <c r="AT104" s="17"/>
      <c r="AU104" s="17"/>
      <c r="AV104" s="23"/>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c r="FB104" s="17"/>
      <c r="FC104" s="17"/>
      <c r="FD104" s="17"/>
      <c r="FE104" s="17"/>
      <c r="FF104" s="17"/>
      <c r="FG104" s="17"/>
      <c r="FH104" s="17"/>
      <c r="FI104" s="17"/>
      <c r="FJ104" s="17"/>
      <c r="FK104" s="17"/>
      <c r="FL104" s="17"/>
      <c r="FM104" s="17"/>
      <c r="FN104" s="17"/>
      <c r="FO104" s="17"/>
      <c r="FP104" s="17"/>
      <c r="FQ104" s="17"/>
      <c r="FR104" s="17"/>
      <c r="FS104" s="17"/>
      <c r="FT104" s="17"/>
      <c r="FU104" s="17"/>
      <c r="FV104" s="17"/>
      <c r="FW104" s="17"/>
      <c r="FX104" s="17"/>
      <c r="FY104" s="17"/>
      <c r="FZ104" s="17"/>
      <c r="GA104" s="17"/>
      <c r="GB104" s="17"/>
      <c r="GC104" s="17"/>
      <c r="GD104" s="17"/>
      <c r="GE104" s="17"/>
      <c r="GF104" s="17"/>
      <c r="GG104" s="17"/>
      <c r="GH104" s="17"/>
      <c r="GI104" s="17"/>
      <c r="GJ104" s="17"/>
      <c r="GK104" s="17"/>
      <c r="GL104" s="17"/>
      <c r="GM104" s="17"/>
      <c r="GN104" s="17"/>
      <c r="GO104" s="17"/>
      <c r="GP104" s="17"/>
      <c r="GQ104" s="17"/>
      <c r="GR104" s="17"/>
      <c r="GS104" s="17"/>
      <c r="GT104" s="17"/>
      <c r="GU104" s="17"/>
    </row>
    <row r="105" spans="1:203" x14ac:dyDescent="0.2">
      <c r="A105" s="79">
        <f t="shared" si="60"/>
        <v>43177</v>
      </c>
      <c r="B105" s="80">
        <f t="shared" ca="1" si="66"/>
        <v>1019.68441</v>
      </c>
      <c r="C105" s="81">
        <f t="shared" si="61"/>
        <v>1000</v>
      </c>
      <c r="D105" s="82">
        <f ca="1">IF(A105&lt;$B$1,VLOOKUP(A105,[1]DI!$A$4:$B$15000,2,FALSE),0)</f>
        <v>0</v>
      </c>
      <c r="E105" s="81">
        <f t="shared" ca="1" si="67"/>
        <v>0</v>
      </c>
      <c r="F105" s="83">
        <f t="shared" si="55"/>
        <v>1.1679999999999999</v>
      </c>
      <c r="G105" s="84">
        <f t="shared" ca="1" si="56"/>
        <v>1</v>
      </c>
      <c r="H105" s="81">
        <f ca="1">TRUNC(PRODUCT(G$10:G104),15)</f>
        <v>1.01968441366622</v>
      </c>
      <c r="I105" s="81">
        <f t="shared" si="62"/>
        <v>1</v>
      </c>
      <c r="J105" s="81">
        <f t="shared" ca="1" si="57"/>
        <v>1.01968441</v>
      </c>
      <c r="K105" s="81">
        <f t="shared" ca="1" si="58"/>
        <v>19.68441</v>
      </c>
      <c r="L105" s="85">
        <f>IF(VLOOKUP(A105,$U$12:$AD$125,8)=VLOOKUP(A104,$U$12:$AD$125,8),0,VLOOKUP(A105,U$12:$AD$125,8))</f>
        <v>0</v>
      </c>
      <c r="M105" s="86">
        <f>IF(L105&gt;0,VLOOKUP(L105,T$12:$AC$125,7),0)</f>
        <v>0</v>
      </c>
      <c r="N105" s="81">
        <f t="shared" si="63"/>
        <v>0</v>
      </c>
      <c r="O105" s="81">
        <f t="shared" ca="1" si="59"/>
        <v>19.68441</v>
      </c>
      <c r="P105" s="87" t="str">
        <f t="shared" si="64"/>
        <v>J=</v>
      </c>
      <c r="Q105" s="88">
        <f t="shared" si="65"/>
        <v>44676</v>
      </c>
      <c r="R105" s="7"/>
      <c r="S105" s="7"/>
      <c r="T105" s="154">
        <f>[2]Plan1!$A264</f>
        <v>44880</v>
      </c>
      <c r="U105" s="165" t="str">
        <f>[2]Plan1!$C264</f>
        <v>Proclamação da República</v>
      </c>
      <c r="V105" s="28"/>
      <c r="W105" s="7"/>
      <c r="X105" s="28"/>
      <c r="Y105" s="28"/>
      <c r="Z105" s="36"/>
      <c r="AA105" s="7"/>
      <c r="AB105" s="33"/>
      <c r="AC105" s="35"/>
      <c r="AD105" s="34"/>
      <c r="AE105" s="7"/>
      <c r="AF105" s="65">
        <f t="shared" si="72"/>
        <v>43133</v>
      </c>
      <c r="AG105" s="9">
        <f t="shared" ca="1" si="73"/>
        <v>1010.86725999</v>
      </c>
      <c r="AH105" s="9">
        <f t="shared" si="73"/>
        <v>1000</v>
      </c>
      <c r="AI105" s="4">
        <f t="shared" ca="1" si="73"/>
        <v>6.8900000000000003E-2</v>
      </c>
      <c r="AJ105" s="10">
        <f t="shared" ca="1" si="73"/>
        <v>2.6444000000000001E-4</v>
      </c>
      <c r="AK105" s="4">
        <f t="shared" si="73"/>
        <v>1.1679999999999999</v>
      </c>
      <c r="AL105" s="65">
        <f t="shared" si="70"/>
        <v>43133</v>
      </c>
      <c r="AM105" s="10">
        <f t="shared" ca="1" si="74"/>
        <v>1.0108672599999999</v>
      </c>
      <c r="AN105" s="9">
        <f t="shared" ca="1" si="74"/>
        <v>10.867259990000001</v>
      </c>
      <c r="AO105" s="7">
        <f t="shared" si="74"/>
        <v>0</v>
      </c>
      <c r="AP105" s="11">
        <f t="shared" si="74"/>
        <v>0</v>
      </c>
      <c r="AQ105" s="9">
        <f t="shared" si="74"/>
        <v>0</v>
      </c>
      <c r="AR105" s="8" t="str">
        <f t="shared" si="74"/>
        <v>J=</v>
      </c>
      <c r="AS105" s="65">
        <f t="shared" si="74"/>
        <v>44676</v>
      </c>
      <c r="AT105" s="12"/>
      <c r="AU105" s="12"/>
      <c r="AV105" s="2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c r="EY105" s="12"/>
      <c r="EZ105" s="12"/>
      <c r="FA105" s="12"/>
      <c r="FB105" s="12"/>
      <c r="FC105" s="12"/>
      <c r="FD105" s="12"/>
      <c r="FE105" s="12"/>
      <c r="FF105" s="12"/>
      <c r="FG105" s="12"/>
      <c r="FH105" s="12"/>
      <c r="FI105" s="12"/>
      <c r="FJ105" s="12"/>
      <c r="FK105" s="12"/>
      <c r="FL105" s="12"/>
      <c r="FM105" s="12"/>
      <c r="FN105" s="12"/>
      <c r="FO105" s="12"/>
      <c r="FP105" s="12"/>
      <c r="FQ105" s="12"/>
      <c r="FR105" s="12"/>
      <c r="FS105" s="12"/>
      <c r="FT105" s="12"/>
      <c r="FU105" s="12"/>
      <c r="FV105" s="12"/>
      <c r="FW105" s="12"/>
      <c r="FX105" s="12"/>
      <c r="FY105" s="12"/>
      <c r="FZ105" s="12"/>
      <c r="GA105" s="12"/>
      <c r="GB105" s="12"/>
      <c r="GC105" s="12"/>
      <c r="GD105" s="12"/>
      <c r="GE105" s="12"/>
      <c r="GF105" s="12"/>
      <c r="GG105" s="12"/>
      <c r="GH105" s="12"/>
      <c r="GI105" s="12"/>
      <c r="GJ105" s="12"/>
      <c r="GK105" s="12"/>
      <c r="GL105" s="12"/>
      <c r="GM105" s="12"/>
      <c r="GN105" s="12"/>
      <c r="GO105" s="12"/>
      <c r="GP105" s="12"/>
      <c r="GQ105" s="12"/>
      <c r="GR105" s="12"/>
    </row>
    <row r="106" spans="1:203" x14ac:dyDescent="0.2">
      <c r="A106" s="79">
        <f t="shared" si="60"/>
        <v>43178</v>
      </c>
      <c r="B106" s="80">
        <f t="shared" ca="1" si="66"/>
        <v>1019.68441</v>
      </c>
      <c r="C106" s="81">
        <f t="shared" si="61"/>
        <v>1000</v>
      </c>
      <c r="D106" s="82">
        <f ca="1">IF(A106&lt;$B$1,VLOOKUP(A106,[1]DI!$A$4:$B$15000,2,FALSE),0)</f>
        <v>6.6400000000000001E-2</v>
      </c>
      <c r="E106" s="81">
        <f t="shared" ca="1" si="67"/>
        <v>2.5514999999999999E-4</v>
      </c>
      <c r="F106" s="83">
        <f t="shared" si="55"/>
        <v>1.1679999999999999</v>
      </c>
      <c r="G106" s="84">
        <f t="shared" ca="1" si="56"/>
        <v>1.0002980152000001</v>
      </c>
      <c r="H106" s="81">
        <f ca="1">TRUNC(PRODUCT(G$10:G105),15)</f>
        <v>1.01968441366622</v>
      </c>
      <c r="I106" s="81">
        <f t="shared" si="62"/>
        <v>1</v>
      </c>
      <c r="J106" s="81">
        <f t="shared" ca="1" si="57"/>
        <v>1.01968441</v>
      </c>
      <c r="K106" s="81">
        <f t="shared" ca="1" si="58"/>
        <v>19.68441</v>
      </c>
      <c r="L106" s="85">
        <f>IF(VLOOKUP(A106,$U$12:$AD$125,8)=VLOOKUP(A105,$U$12:$AD$125,8),0,VLOOKUP(A106,U$12:$AD$125,8))</f>
        <v>0</v>
      </c>
      <c r="M106" s="86">
        <f>IF(L106&gt;0,VLOOKUP(L106,T$12:$AC$125,7),0)</f>
        <v>0</v>
      </c>
      <c r="N106" s="81">
        <f t="shared" si="63"/>
        <v>0</v>
      </c>
      <c r="O106" s="81">
        <f t="shared" ca="1" si="59"/>
        <v>19.68441</v>
      </c>
      <c r="P106" s="87" t="str">
        <f t="shared" si="64"/>
        <v>J=</v>
      </c>
      <c r="Q106" s="88">
        <f t="shared" si="65"/>
        <v>44676</v>
      </c>
      <c r="R106" s="7"/>
      <c r="S106" s="7"/>
      <c r="T106" s="154">
        <f>[2]Plan1!$A265</f>
        <v>44920</v>
      </c>
      <c r="U106" s="165" t="str">
        <f>[2]Plan1!$C265</f>
        <v>Natal</v>
      </c>
      <c r="V106" s="28"/>
      <c r="W106" s="7"/>
      <c r="X106" s="28"/>
      <c r="Y106" s="28"/>
      <c r="Z106" s="36"/>
      <c r="AA106" s="7"/>
      <c r="AB106" s="33"/>
      <c r="AC106" s="35"/>
      <c r="AD106" s="34"/>
      <c r="AE106" s="7"/>
      <c r="AF106" s="65">
        <f t="shared" si="72"/>
        <v>43134</v>
      </c>
      <c r="AG106" s="9">
        <f t="shared" ca="1" si="73"/>
        <v>1011.17948</v>
      </c>
      <c r="AH106" s="9">
        <f t="shared" si="73"/>
        <v>1000</v>
      </c>
      <c r="AI106" s="4">
        <f t="shared" ca="1" si="73"/>
        <v>0</v>
      </c>
      <c r="AJ106" s="10">
        <f t="shared" ca="1" si="73"/>
        <v>0</v>
      </c>
      <c r="AK106" s="4">
        <f t="shared" si="73"/>
        <v>1.1679999999999999</v>
      </c>
      <c r="AL106" s="65">
        <f t="shared" si="70"/>
        <v>43134</v>
      </c>
      <c r="AM106" s="10">
        <f t="shared" ca="1" si="74"/>
        <v>1.01117948</v>
      </c>
      <c r="AN106" s="9">
        <f t="shared" ca="1" si="74"/>
        <v>11.17948</v>
      </c>
      <c r="AO106" s="7">
        <f t="shared" si="74"/>
        <v>0</v>
      </c>
      <c r="AP106" s="11">
        <f t="shared" si="74"/>
        <v>0</v>
      </c>
      <c r="AQ106" s="9">
        <f t="shared" si="74"/>
        <v>0</v>
      </c>
      <c r="AR106" s="8" t="str">
        <f t="shared" si="74"/>
        <v>J=</v>
      </c>
      <c r="AS106" s="65">
        <f t="shared" si="74"/>
        <v>44676</v>
      </c>
      <c r="AT106" s="12"/>
      <c r="AU106" s="12"/>
      <c r="AV106" s="2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row>
    <row r="107" spans="1:203" x14ac:dyDescent="0.2">
      <c r="A107" s="79">
        <f t="shared" si="60"/>
        <v>43179</v>
      </c>
      <c r="B107" s="80">
        <f t="shared" ca="1" si="66"/>
        <v>1019.9883</v>
      </c>
      <c r="C107" s="81">
        <f t="shared" si="61"/>
        <v>1000</v>
      </c>
      <c r="D107" s="82">
        <f ca="1">IF(A107&lt;$B$1,VLOOKUP(A107,[1]DI!$A$4:$B$15000,2,FALSE),0)</f>
        <v>6.6400000000000001E-2</v>
      </c>
      <c r="E107" s="81">
        <f t="shared" ca="1" si="67"/>
        <v>2.5514999999999999E-4</v>
      </c>
      <c r="F107" s="83">
        <f t="shared" si="55"/>
        <v>1.1679999999999999</v>
      </c>
      <c r="G107" s="84">
        <f t="shared" ca="1" si="56"/>
        <v>1.0002980152000001</v>
      </c>
      <c r="H107" s="81">
        <f ca="1">TRUNC(PRODUCT(G$10:G106),15)</f>
        <v>1.01998829512069</v>
      </c>
      <c r="I107" s="81">
        <f t="shared" si="62"/>
        <v>1</v>
      </c>
      <c r="J107" s="81">
        <f t="shared" ca="1" si="57"/>
        <v>1.0199883000000001</v>
      </c>
      <c r="K107" s="81">
        <f t="shared" ca="1" si="58"/>
        <v>19.988299999999999</v>
      </c>
      <c r="L107" s="85">
        <f>IF(VLOOKUP(A107,$U$12:$AD$125,8)=VLOOKUP(A106,$U$12:$AD$125,8),0,VLOOKUP(A107,U$12:$AD$125,8))</f>
        <v>0</v>
      </c>
      <c r="M107" s="86">
        <f>IF(L107&gt;0,VLOOKUP(L107,T$12:$AC$125,7),0)</f>
        <v>0</v>
      </c>
      <c r="N107" s="81">
        <f t="shared" si="63"/>
        <v>0</v>
      </c>
      <c r="O107" s="81">
        <f t="shared" ca="1" si="59"/>
        <v>19.988299999999999</v>
      </c>
      <c r="P107" s="87" t="str">
        <f t="shared" si="64"/>
        <v>J=</v>
      </c>
      <c r="Q107" s="88">
        <f t="shared" si="65"/>
        <v>44676</v>
      </c>
      <c r="R107" s="7"/>
      <c r="S107" s="7"/>
      <c r="T107" s="154">
        <f>[2]Plan1!$A266</f>
        <v>44927</v>
      </c>
      <c r="U107" s="165" t="str">
        <f>[2]Plan1!$C266</f>
        <v>Confraternização Universal</v>
      </c>
      <c r="V107" s="28"/>
      <c r="W107" s="7"/>
      <c r="X107" s="28"/>
      <c r="Y107" s="28"/>
      <c r="Z107" s="36"/>
      <c r="AA107" s="7"/>
      <c r="AB107" s="33"/>
      <c r="AC107" s="35"/>
      <c r="AD107" s="34"/>
      <c r="AE107" s="7"/>
      <c r="AF107" s="65">
        <f t="shared" si="72"/>
        <v>43135</v>
      </c>
      <c r="AG107" s="9">
        <f t="shared" ca="1" si="73"/>
        <v>1011.17948</v>
      </c>
      <c r="AH107" s="9">
        <f t="shared" si="73"/>
        <v>1000</v>
      </c>
      <c r="AI107" s="4">
        <f t="shared" ca="1" si="73"/>
        <v>0</v>
      </c>
      <c r="AJ107" s="10">
        <f t="shared" ca="1" si="73"/>
        <v>0</v>
      </c>
      <c r="AK107" s="4">
        <f t="shared" si="73"/>
        <v>1.1679999999999999</v>
      </c>
      <c r="AL107" s="65">
        <f t="shared" si="70"/>
        <v>43135</v>
      </c>
      <c r="AM107" s="10">
        <f t="shared" ca="1" si="74"/>
        <v>1.01117948</v>
      </c>
      <c r="AN107" s="9">
        <f t="shared" ca="1" si="74"/>
        <v>11.17948</v>
      </c>
      <c r="AO107" s="7">
        <f t="shared" si="74"/>
        <v>0</v>
      </c>
      <c r="AP107" s="11">
        <f t="shared" si="74"/>
        <v>0</v>
      </c>
      <c r="AQ107" s="9">
        <f t="shared" si="74"/>
        <v>0</v>
      </c>
      <c r="AR107" s="8" t="str">
        <f t="shared" si="74"/>
        <v>J=</v>
      </c>
      <c r="AS107" s="65">
        <f t="shared" si="74"/>
        <v>44676</v>
      </c>
      <c r="AT107" s="12"/>
      <c r="AU107" s="12"/>
      <c r="AV107" s="2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row>
    <row r="108" spans="1:203" x14ac:dyDescent="0.2">
      <c r="A108" s="79">
        <f t="shared" si="60"/>
        <v>43180</v>
      </c>
      <c r="B108" s="80">
        <f t="shared" ca="1" si="66"/>
        <v>1020.29226999</v>
      </c>
      <c r="C108" s="81">
        <f t="shared" si="61"/>
        <v>1000</v>
      </c>
      <c r="D108" s="82">
        <f ca="1">IF(A108&lt;$B$1,VLOOKUP(A108,[1]DI!$A$4:$B$15000,2,FALSE),0)</f>
        <v>6.6400000000000001E-2</v>
      </c>
      <c r="E108" s="81">
        <f t="shared" ca="1" si="67"/>
        <v>2.5514999999999999E-4</v>
      </c>
      <c r="F108" s="83">
        <f t="shared" si="55"/>
        <v>1.1679999999999999</v>
      </c>
      <c r="G108" s="84">
        <f t="shared" ca="1" si="56"/>
        <v>1.0002980152000001</v>
      </c>
      <c r="H108" s="81">
        <f ca="1">TRUNC(PRODUCT(G$10:G107),15)</f>
        <v>1.02029226713646</v>
      </c>
      <c r="I108" s="81">
        <f t="shared" si="62"/>
        <v>1</v>
      </c>
      <c r="J108" s="81">
        <f t="shared" ca="1" si="57"/>
        <v>1.0202922699999999</v>
      </c>
      <c r="K108" s="81">
        <f t="shared" ca="1" si="58"/>
        <v>20.292269990000001</v>
      </c>
      <c r="L108" s="85">
        <f>IF(VLOOKUP(A108,$U$12:$AD$125,8)=VLOOKUP(A107,$U$12:$AD$125,8),0,VLOOKUP(A108,U$12:$AD$125,8))</f>
        <v>0</v>
      </c>
      <c r="M108" s="86">
        <f>IF(L108&gt;0,VLOOKUP(L108,T$12:$AC$125,7),0)</f>
        <v>0</v>
      </c>
      <c r="N108" s="81">
        <f t="shared" si="63"/>
        <v>0</v>
      </c>
      <c r="O108" s="81">
        <f t="shared" ca="1" si="59"/>
        <v>20.292269990000001</v>
      </c>
      <c r="P108" s="87" t="str">
        <f t="shared" si="64"/>
        <v>J=</v>
      </c>
      <c r="Q108" s="88">
        <f t="shared" si="65"/>
        <v>44676</v>
      </c>
      <c r="R108" s="7"/>
      <c r="S108" s="7"/>
      <c r="T108" s="154">
        <f>[2]Plan1!$A267</f>
        <v>44977</v>
      </c>
      <c r="U108" s="165" t="str">
        <f>[2]Plan1!$C267</f>
        <v>Carnaval</v>
      </c>
      <c r="V108" s="28"/>
      <c r="W108" s="7"/>
      <c r="X108" s="28"/>
      <c r="Y108" s="28"/>
      <c r="Z108" s="36"/>
      <c r="AA108" s="7"/>
      <c r="AB108" s="33"/>
      <c r="AC108" s="35"/>
      <c r="AD108" s="34"/>
      <c r="AE108" s="7"/>
      <c r="AF108" s="65">
        <f t="shared" si="72"/>
        <v>43136</v>
      </c>
      <c r="AG108" s="9">
        <f t="shared" ca="1" si="73"/>
        <v>1011.17948</v>
      </c>
      <c r="AH108" s="9">
        <f t="shared" si="73"/>
        <v>1000</v>
      </c>
      <c r="AI108" s="4">
        <f t="shared" ca="1" si="73"/>
        <v>6.8900000000000003E-2</v>
      </c>
      <c r="AJ108" s="10">
        <f t="shared" ca="1" si="73"/>
        <v>2.6444000000000001E-4</v>
      </c>
      <c r="AK108" s="4">
        <f t="shared" si="73"/>
        <v>1.1679999999999999</v>
      </c>
      <c r="AL108" s="65">
        <f t="shared" si="70"/>
        <v>43136</v>
      </c>
      <c r="AM108" s="10">
        <f t="shared" ca="1" si="74"/>
        <v>1.01117948</v>
      </c>
      <c r="AN108" s="9">
        <f t="shared" ca="1" si="74"/>
        <v>11.17948</v>
      </c>
      <c r="AO108" s="7">
        <f t="shared" si="74"/>
        <v>0</v>
      </c>
      <c r="AP108" s="11">
        <f t="shared" si="74"/>
        <v>0</v>
      </c>
      <c r="AQ108" s="9">
        <f t="shared" si="74"/>
        <v>0</v>
      </c>
      <c r="AR108" s="8" t="str">
        <f t="shared" si="74"/>
        <v>J=</v>
      </c>
      <c r="AS108" s="65">
        <f t="shared" si="74"/>
        <v>44676</v>
      </c>
      <c r="AT108" s="12"/>
      <c r="AU108" s="12"/>
      <c r="AV108" s="2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c r="FG108" s="12"/>
      <c r="FH108" s="12"/>
      <c r="FI108" s="12"/>
      <c r="FJ108" s="12"/>
      <c r="FK108" s="12"/>
      <c r="FL108" s="12"/>
      <c r="FM108" s="12"/>
      <c r="FN108" s="12"/>
      <c r="FO108" s="12"/>
      <c r="FP108" s="12"/>
      <c r="FQ108" s="12"/>
      <c r="FR108" s="12"/>
      <c r="FS108" s="12"/>
      <c r="FT108" s="12"/>
      <c r="FU108" s="12"/>
      <c r="FV108" s="12"/>
      <c r="FW108" s="12"/>
      <c r="FX108" s="12"/>
      <c r="FY108" s="12"/>
      <c r="FZ108" s="12"/>
      <c r="GA108" s="12"/>
      <c r="GB108" s="12"/>
      <c r="GC108" s="12"/>
      <c r="GD108" s="12"/>
      <c r="GE108" s="12"/>
      <c r="GF108" s="12"/>
      <c r="GG108" s="12"/>
      <c r="GH108" s="12"/>
      <c r="GI108" s="12"/>
      <c r="GJ108" s="12"/>
      <c r="GK108" s="12"/>
      <c r="GL108" s="12"/>
      <c r="GM108" s="12"/>
      <c r="GN108" s="12"/>
      <c r="GO108" s="12"/>
      <c r="GP108" s="12"/>
      <c r="GQ108" s="12"/>
      <c r="GR108" s="12"/>
    </row>
    <row r="109" spans="1:203" x14ac:dyDescent="0.2">
      <c r="A109" s="79">
        <f t="shared" si="60"/>
        <v>43181</v>
      </c>
      <c r="B109" s="80">
        <f t="shared" ca="1" si="66"/>
        <v>1020.59633</v>
      </c>
      <c r="C109" s="81">
        <f t="shared" si="61"/>
        <v>1000</v>
      </c>
      <c r="D109" s="82">
        <f ca="1">IF(A109&lt;$B$1,VLOOKUP(A109,[1]DI!$A$4:$B$15000,2,FALSE),0)</f>
        <v>6.3899999999999998E-2</v>
      </c>
      <c r="E109" s="81">
        <f t="shared" ca="1" si="67"/>
        <v>2.4583E-4</v>
      </c>
      <c r="F109" s="83">
        <f t="shared" si="55"/>
        <v>1.1679999999999999</v>
      </c>
      <c r="G109" s="84">
        <f t="shared" ca="1" si="56"/>
        <v>1.00028712944</v>
      </c>
      <c r="H109" s="81">
        <f ca="1">TRUNC(PRODUCT(G$10:G108),15)</f>
        <v>1.0205963297405101</v>
      </c>
      <c r="I109" s="81">
        <f t="shared" si="62"/>
        <v>1</v>
      </c>
      <c r="J109" s="81">
        <f t="shared" ca="1" si="57"/>
        <v>1.0205963300000001</v>
      </c>
      <c r="K109" s="81">
        <f t="shared" ca="1" si="58"/>
        <v>20.596329999999998</v>
      </c>
      <c r="L109" s="85">
        <f>IF(VLOOKUP(A109,$U$12:$AD$125,8)=VLOOKUP(A108,$U$12:$AD$125,8),0,VLOOKUP(A109,U$12:$AD$125,8))</f>
        <v>0</v>
      </c>
      <c r="M109" s="86">
        <f>IF(L109&gt;0,VLOOKUP(L109,T$12:$AC$125,7),0)</f>
        <v>0</v>
      </c>
      <c r="N109" s="81">
        <f t="shared" si="63"/>
        <v>0</v>
      </c>
      <c r="O109" s="81">
        <f t="shared" ca="1" si="59"/>
        <v>20.596329999999998</v>
      </c>
      <c r="P109" s="87" t="str">
        <f t="shared" si="64"/>
        <v>J=</v>
      </c>
      <c r="Q109" s="88">
        <f t="shared" si="65"/>
        <v>44676</v>
      </c>
      <c r="R109" s="7"/>
      <c r="S109" s="7"/>
      <c r="T109" s="154">
        <f>[2]Plan1!$A268</f>
        <v>44978</v>
      </c>
      <c r="U109" s="165" t="str">
        <f>[2]Plan1!$C268</f>
        <v>Carnaval</v>
      </c>
      <c r="V109" s="28"/>
      <c r="W109" s="7"/>
      <c r="X109" s="28"/>
      <c r="Y109" s="28"/>
      <c r="Z109" s="36"/>
      <c r="AA109" s="7"/>
      <c r="AB109" s="33"/>
      <c r="AC109" s="35"/>
      <c r="AD109" s="34"/>
      <c r="AE109" s="7"/>
      <c r="AF109" s="65">
        <f t="shared" si="72"/>
        <v>43137</v>
      </c>
      <c r="AG109" s="9">
        <f t="shared" ca="1" si="73"/>
        <v>1011.49179999</v>
      </c>
      <c r="AH109" s="9">
        <f t="shared" si="73"/>
        <v>1000</v>
      </c>
      <c r="AI109" s="4">
        <f t="shared" ca="1" si="73"/>
        <v>6.8900000000000003E-2</v>
      </c>
      <c r="AJ109" s="10">
        <f t="shared" ca="1" si="73"/>
        <v>2.6444000000000001E-4</v>
      </c>
      <c r="AK109" s="4">
        <f t="shared" si="73"/>
        <v>1.1679999999999999</v>
      </c>
      <c r="AL109" s="65">
        <f t="shared" si="70"/>
        <v>43137</v>
      </c>
      <c r="AM109" s="10">
        <f t="shared" ca="1" si="74"/>
        <v>1.0114917999999999</v>
      </c>
      <c r="AN109" s="9">
        <f t="shared" ca="1" si="74"/>
        <v>11.491799990000001</v>
      </c>
      <c r="AO109" s="7">
        <f t="shared" si="74"/>
        <v>0</v>
      </c>
      <c r="AP109" s="11">
        <f t="shared" si="74"/>
        <v>0</v>
      </c>
      <c r="AQ109" s="9">
        <f t="shared" si="74"/>
        <v>0</v>
      </c>
      <c r="AR109" s="8" t="str">
        <f t="shared" si="74"/>
        <v>J=</v>
      </c>
      <c r="AS109" s="65">
        <f t="shared" si="74"/>
        <v>44676</v>
      </c>
      <c r="AT109" s="12"/>
      <c r="AU109" s="12"/>
      <c r="AV109" s="2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c r="DJ109" s="12"/>
      <c r="DK109" s="12"/>
      <c r="DL109" s="12"/>
      <c r="DM109" s="12"/>
      <c r="DN109" s="12"/>
      <c r="DO109" s="12"/>
      <c r="DP109" s="12"/>
      <c r="DQ109" s="12"/>
      <c r="DR109" s="12"/>
      <c r="DS109" s="12"/>
      <c r="DT109" s="12"/>
      <c r="DU109" s="12"/>
      <c r="DV109" s="12"/>
      <c r="DW109" s="12"/>
      <c r="DX109" s="12"/>
      <c r="DY109" s="12"/>
      <c r="DZ109" s="12"/>
      <c r="EA109" s="12"/>
      <c r="EB109" s="12"/>
      <c r="EC109" s="12"/>
      <c r="ED109" s="12"/>
      <c r="EE109" s="12"/>
      <c r="EF109" s="12"/>
      <c r="EG109" s="12"/>
      <c r="EH109" s="12"/>
      <c r="EI109" s="12"/>
      <c r="EJ109" s="12"/>
      <c r="EK109" s="12"/>
      <c r="EL109" s="12"/>
      <c r="EM109" s="12"/>
      <c r="EN109" s="12"/>
      <c r="EO109" s="12"/>
      <c r="EP109" s="12"/>
      <c r="EQ109" s="12"/>
      <c r="ER109" s="12"/>
      <c r="ES109" s="12"/>
      <c r="ET109" s="12"/>
      <c r="EU109" s="12"/>
      <c r="EV109" s="12"/>
      <c r="EW109" s="12"/>
      <c r="EX109" s="12"/>
      <c r="EY109" s="12"/>
      <c r="EZ109" s="12"/>
      <c r="FA109" s="12"/>
      <c r="FB109" s="12"/>
      <c r="FC109" s="12"/>
      <c r="FD109" s="12"/>
      <c r="FE109" s="12"/>
      <c r="FF109" s="12"/>
      <c r="FG109" s="12"/>
      <c r="FH109" s="12"/>
      <c r="FI109" s="12"/>
      <c r="FJ109" s="12"/>
      <c r="FK109" s="12"/>
      <c r="FL109" s="12"/>
      <c r="FM109" s="12"/>
      <c r="FN109" s="12"/>
      <c r="FO109" s="12"/>
      <c r="FP109" s="12"/>
      <c r="FQ109" s="12"/>
      <c r="FR109" s="12"/>
      <c r="FS109" s="12"/>
      <c r="FT109" s="12"/>
      <c r="FU109" s="12"/>
      <c r="FV109" s="12"/>
      <c r="FW109" s="12"/>
      <c r="FX109" s="12"/>
      <c r="FY109" s="12"/>
      <c r="FZ109" s="12"/>
      <c r="GA109" s="12"/>
      <c r="GB109" s="12"/>
      <c r="GC109" s="12"/>
      <c r="GD109" s="12"/>
      <c r="GE109" s="12"/>
      <c r="GF109" s="12"/>
      <c r="GG109" s="12"/>
      <c r="GH109" s="12"/>
      <c r="GI109" s="12"/>
      <c r="GJ109" s="12"/>
      <c r="GK109" s="12"/>
      <c r="GL109" s="12"/>
      <c r="GM109" s="12"/>
      <c r="GN109" s="12"/>
      <c r="GO109" s="12"/>
      <c r="GP109" s="12"/>
      <c r="GQ109" s="12"/>
      <c r="GR109" s="12"/>
    </row>
    <row r="110" spans="1:203" x14ac:dyDescent="0.2">
      <c r="A110" s="79">
        <f t="shared" si="60"/>
        <v>43182</v>
      </c>
      <c r="B110" s="80">
        <f t="shared" ca="1" si="66"/>
        <v>1020.88936999</v>
      </c>
      <c r="C110" s="81">
        <f t="shared" si="61"/>
        <v>1000</v>
      </c>
      <c r="D110" s="82">
        <f ca="1">IF(A110&lt;$B$1,VLOOKUP(A110,[1]DI!$A$4:$B$15000,2,FALSE),0)</f>
        <v>6.3899999999999998E-2</v>
      </c>
      <c r="E110" s="81">
        <f t="shared" ca="1" si="67"/>
        <v>2.4583E-4</v>
      </c>
      <c r="F110" s="83">
        <f t="shared" si="55"/>
        <v>1.1679999999999999</v>
      </c>
      <c r="G110" s="84">
        <f t="shared" ca="1" si="56"/>
        <v>1.00028712944</v>
      </c>
      <c r="H110" s="81">
        <f ca="1">TRUNC(PRODUCT(G$10:G109),15)</f>
        <v>1.0208893729931301</v>
      </c>
      <c r="I110" s="81">
        <f t="shared" si="62"/>
        <v>1</v>
      </c>
      <c r="J110" s="81">
        <f t="shared" ca="1" si="57"/>
        <v>1.0208893699999999</v>
      </c>
      <c r="K110" s="81">
        <f t="shared" ca="1" si="58"/>
        <v>20.889369989999999</v>
      </c>
      <c r="L110" s="85">
        <f>IF(VLOOKUP(A110,$U$12:$AD$125,8)=VLOOKUP(A109,$U$12:$AD$125,8),0,VLOOKUP(A110,U$12:$AD$125,8))</f>
        <v>0</v>
      </c>
      <c r="M110" s="86">
        <f>IF(L110&gt;0,VLOOKUP(L110,T$12:$AC$125,7),0)</f>
        <v>0</v>
      </c>
      <c r="N110" s="81">
        <f t="shared" si="63"/>
        <v>0</v>
      </c>
      <c r="O110" s="81">
        <f t="shared" ca="1" si="59"/>
        <v>20.889369989999999</v>
      </c>
      <c r="P110" s="87" t="str">
        <f t="shared" si="64"/>
        <v>J=</v>
      </c>
      <c r="Q110" s="88">
        <f t="shared" si="65"/>
        <v>44676</v>
      </c>
      <c r="R110" s="7"/>
      <c r="S110" s="7"/>
      <c r="T110" s="154">
        <f>[2]Plan1!$A269</f>
        <v>45023</v>
      </c>
      <c r="U110" s="165" t="str">
        <f>[2]Plan1!$C269</f>
        <v>Paixão de Cristo</v>
      </c>
      <c r="V110" s="28"/>
      <c r="W110" s="7"/>
      <c r="X110" s="28"/>
      <c r="Y110" s="28"/>
      <c r="Z110" s="36"/>
      <c r="AA110" s="7"/>
      <c r="AB110" s="33"/>
      <c r="AC110" s="35"/>
      <c r="AD110" s="34"/>
      <c r="AE110" s="7"/>
      <c r="AF110" s="65">
        <f t="shared" si="72"/>
        <v>43138</v>
      </c>
      <c r="AG110" s="9">
        <f t="shared" ca="1" si="73"/>
        <v>1011.80421999</v>
      </c>
      <c r="AH110" s="9">
        <f t="shared" si="73"/>
        <v>1000</v>
      </c>
      <c r="AI110" s="4">
        <f t="shared" ca="1" si="73"/>
        <v>6.8900000000000003E-2</v>
      </c>
      <c r="AJ110" s="10">
        <f t="shared" ca="1" si="73"/>
        <v>2.6444000000000001E-4</v>
      </c>
      <c r="AK110" s="4">
        <f t="shared" si="73"/>
        <v>1.1679999999999999</v>
      </c>
      <c r="AL110" s="65">
        <f t="shared" si="70"/>
        <v>43138</v>
      </c>
      <c r="AM110" s="10">
        <f t="shared" ca="1" si="74"/>
        <v>1.0118042199999999</v>
      </c>
      <c r="AN110" s="9">
        <f t="shared" ca="1" si="74"/>
        <v>11.80421999</v>
      </c>
      <c r="AO110" s="7">
        <f t="shared" si="74"/>
        <v>0</v>
      </c>
      <c r="AP110" s="11">
        <f t="shared" si="74"/>
        <v>0</v>
      </c>
      <c r="AQ110" s="9">
        <f t="shared" si="74"/>
        <v>0</v>
      </c>
      <c r="AR110" s="8" t="str">
        <f t="shared" si="74"/>
        <v>J=</v>
      </c>
      <c r="AS110" s="65">
        <f t="shared" si="74"/>
        <v>44676</v>
      </c>
      <c r="AT110" s="12"/>
      <c r="AU110" s="12"/>
      <c r="AV110" s="2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D110" s="12"/>
      <c r="FE110" s="12"/>
      <c r="FF110" s="12"/>
      <c r="FG110" s="12"/>
      <c r="FH110" s="12"/>
      <c r="FI110" s="12"/>
      <c r="FJ110" s="12"/>
      <c r="FK110" s="12"/>
      <c r="FL110" s="12"/>
      <c r="FM110" s="12"/>
      <c r="FN110" s="12"/>
      <c r="FO110" s="12"/>
      <c r="FP110" s="12"/>
      <c r="FQ110" s="12"/>
      <c r="FR110" s="12"/>
      <c r="FS110" s="12"/>
      <c r="FT110" s="12"/>
      <c r="FU110" s="12"/>
      <c r="FV110" s="12"/>
      <c r="FW110" s="12"/>
      <c r="FX110" s="12"/>
      <c r="FY110" s="12"/>
      <c r="FZ110" s="12"/>
      <c r="GA110" s="12"/>
      <c r="GB110" s="12"/>
      <c r="GC110" s="12"/>
      <c r="GD110" s="12"/>
      <c r="GE110" s="12"/>
      <c r="GF110" s="12"/>
      <c r="GG110" s="12"/>
      <c r="GH110" s="12"/>
      <c r="GI110" s="12"/>
      <c r="GJ110" s="12"/>
      <c r="GK110" s="12"/>
      <c r="GL110" s="12"/>
      <c r="GM110" s="12"/>
      <c r="GN110" s="12"/>
      <c r="GO110" s="12"/>
      <c r="GP110" s="12"/>
      <c r="GQ110" s="12"/>
      <c r="GR110" s="12"/>
    </row>
    <row r="111" spans="1:203" x14ac:dyDescent="0.2">
      <c r="A111" s="79">
        <f t="shared" si="60"/>
        <v>43183</v>
      </c>
      <c r="B111" s="80">
        <f t="shared" ca="1" si="66"/>
        <v>1021.1825</v>
      </c>
      <c r="C111" s="81">
        <f t="shared" si="61"/>
        <v>1000</v>
      </c>
      <c r="D111" s="82">
        <f ca="1">IF(A111&lt;$B$1,VLOOKUP(A111,[1]DI!$A$4:$B$15000,2,FALSE),0)</f>
        <v>0</v>
      </c>
      <c r="E111" s="81">
        <f t="shared" ca="1" si="67"/>
        <v>0</v>
      </c>
      <c r="F111" s="83">
        <f t="shared" si="55"/>
        <v>1.1679999999999999</v>
      </c>
      <c r="G111" s="84">
        <f t="shared" ca="1" si="56"/>
        <v>1</v>
      </c>
      <c r="H111" s="81">
        <f ca="1">TRUNC(PRODUCT(G$10:G110),15)</f>
        <v>1.0211825003871</v>
      </c>
      <c r="I111" s="81">
        <f t="shared" si="62"/>
        <v>1</v>
      </c>
      <c r="J111" s="81">
        <f t="shared" ca="1" si="57"/>
        <v>1.0211825000000001</v>
      </c>
      <c r="K111" s="81">
        <f t="shared" ca="1" si="58"/>
        <v>21.182500000000001</v>
      </c>
      <c r="L111" s="85">
        <f>IF(VLOOKUP(A111,$U$12:$AD$125,8)=VLOOKUP(A110,$U$12:$AD$125,8),0,VLOOKUP(A111,U$12:$AD$125,8))</f>
        <v>0</v>
      </c>
      <c r="M111" s="86">
        <f>IF(L111&gt;0,VLOOKUP(L111,T$12:$AC$125,7),0)</f>
        <v>0</v>
      </c>
      <c r="N111" s="81">
        <f t="shared" si="63"/>
        <v>0</v>
      </c>
      <c r="O111" s="81">
        <f t="shared" ca="1" si="59"/>
        <v>21.182500000000001</v>
      </c>
      <c r="P111" s="87" t="str">
        <f t="shared" si="64"/>
        <v>J=</v>
      </c>
      <c r="Q111" s="88">
        <f t="shared" si="65"/>
        <v>44676</v>
      </c>
      <c r="R111" s="7"/>
      <c r="S111" s="7"/>
      <c r="T111" s="154">
        <f>[2]Plan1!$A270</f>
        <v>45037</v>
      </c>
      <c r="U111" s="165" t="str">
        <f>[2]Plan1!$C270</f>
        <v>Tiradentes</v>
      </c>
      <c r="V111" s="28"/>
      <c r="W111" s="7"/>
      <c r="X111" s="28"/>
      <c r="Y111" s="28"/>
      <c r="Z111" s="36"/>
      <c r="AA111" s="7"/>
      <c r="AB111" s="33"/>
      <c r="AC111" s="35"/>
      <c r="AD111" s="34"/>
      <c r="AE111" s="7"/>
      <c r="AF111" s="65">
        <f t="shared" si="72"/>
        <v>43139</v>
      </c>
      <c r="AG111" s="9">
        <f t="shared" ca="1" si="73"/>
        <v>1012.11673</v>
      </c>
      <c r="AH111" s="9">
        <f t="shared" si="73"/>
        <v>1000</v>
      </c>
      <c r="AI111" s="4">
        <f t="shared" ca="1" si="73"/>
        <v>6.6400000000000001E-2</v>
      </c>
      <c r="AJ111" s="10">
        <f t="shared" ca="1" si="73"/>
        <v>2.5514999999999999E-4</v>
      </c>
      <c r="AK111" s="4">
        <f t="shared" si="73"/>
        <v>1.1679999999999999</v>
      </c>
      <c r="AL111" s="65">
        <f t="shared" si="70"/>
        <v>43139</v>
      </c>
      <c r="AM111" s="10">
        <f t="shared" ca="1" si="74"/>
        <v>1.01211673</v>
      </c>
      <c r="AN111" s="9">
        <f t="shared" ca="1" si="74"/>
        <v>12.11673</v>
      </c>
      <c r="AO111" s="7">
        <f t="shared" si="74"/>
        <v>0</v>
      </c>
      <c r="AP111" s="11">
        <f t="shared" si="74"/>
        <v>0</v>
      </c>
      <c r="AQ111" s="9">
        <f t="shared" si="74"/>
        <v>0</v>
      </c>
      <c r="AR111" s="8" t="str">
        <f t="shared" si="74"/>
        <v>J=</v>
      </c>
      <c r="AS111" s="65">
        <f t="shared" si="74"/>
        <v>44676</v>
      </c>
      <c r="AT111" s="12"/>
      <c r="AU111" s="12"/>
      <c r="AV111" s="2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c r="DJ111" s="12"/>
      <c r="DK111" s="12"/>
      <c r="DL111" s="12"/>
      <c r="DM111" s="12"/>
      <c r="DN111" s="12"/>
      <c r="DO111" s="12"/>
      <c r="DP111" s="12"/>
      <c r="DQ111" s="12"/>
      <c r="DR111" s="12"/>
      <c r="DS111" s="12"/>
      <c r="DT111" s="12"/>
      <c r="DU111" s="12"/>
      <c r="DV111" s="12"/>
      <c r="DW111" s="12"/>
      <c r="DX111" s="12"/>
      <c r="DY111" s="12"/>
      <c r="DZ111" s="12"/>
      <c r="EA111" s="12"/>
      <c r="EB111" s="12"/>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c r="EY111" s="12"/>
      <c r="EZ111" s="12"/>
      <c r="FA111" s="12"/>
      <c r="FB111" s="12"/>
      <c r="FC111" s="12"/>
      <c r="FD111" s="12"/>
      <c r="FE111" s="12"/>
      <c r="FF111" s="12"/>
      <c r="FG111" s="12"/>
      <c r="FH111" s="12"/>
      <c r="FI111" s="12"/>
      <c r="FJ111" s="12"/>
      <c r="FK111" s="12"/>
      <c r="FL111" s="12"/>
      <c r="FM111" s="12"/>
      <c r="FN111" s="12"/>
      <c r="FO111" s="12"/>
      <c r="FP111" s="12"/>
      <c r="FQ111" s="12"/>
      <c r="FR111" s="12"/>
      <c r="FS111" s="12"/>
      <c r="FT111" s="12"/>
      <c r="FU111" s="12"/>
      <c r="FV111" s="12"/>
      <c r="FW111" s="12"/>
      <c r="FX111" s="12"/>
      <c r="FY111" s="12"/>
      <c r="FZ111" s="12"/>
      <c r="GA111" s="12"/>
      <c r="GB111" s="12"/>
      <c r="GC111" s="12"/>
      <c r="GD111" s="12"/>
      <c r="GE111" s="12"/>
      <c r="GF111" s="12"/>
      <c r="GG111" s="12"/>
      <c r="GH111" s="12"/>
      <c r="GI111" s="12"/>
      <c r="GJ111" s="12"/>
      <c r="GK111" s="12"/>
      <c r="GL111" s="12"/>
      <c r="GM111" s="12"/>
      <c r="GN111" s="12"/>
      <c r="GO111" s="12"/>
      <c r="GP111" s="12"/>
      <c r="GQ111" s="12"/>
      <c r="GR111" s="12"/>
    </row>
    <row r="112" spans="1:203" x14ac:dyDescent="0.2">
      <c r="A112" s="79">
        <f t="shared" si="60"/>
        <v>43184</v>
      </c>
      <c r="B112" s="80">
        <f t="shared" ca="1" si="66"/>
        <v>1021.1825</v>
      </c>
      <c r="C112" s="81">
        <f t="shared" si="61"/>
        <v>1000</v>
      </c>
      <c r="D112" s="82">
        <f ca="1">IF(A112&lt;$B$1,VLOOKUP(A112,[1]DI!$A$4:$B$15000,2,FALSE),0)</f>
        <v>0</v>
      </c>
      <c r="E112" s="81">
        <f t="shared" ca="1" si="67"/>
        <v>0</v>
      </c>
      <c r="F112" s="83">
        <f t="shared" si="55"/>
        <v>1.1679999999999999</v>
      </c>
      <c r="G112" s="84">
        <f t="shared" ca="1" si="56"/>
        <v>1</v>
      </c>
      <c r="H112" s="81">
        <f ca="1">TRUNC(PRODUCT(G$10:G111),15)</f>
        <v>1.0211825003871</v>
      </c>
      <c r="I112" s="81">
        <f t="shared" si="62"/>
        <v>1</v>
      </c>
      <c r="J112" s="81">
        <f t="shared" ca="1" si="57"/>
        <v>1.0211825000000001</v>
      </c>
      <c r="K112" s="81">
        <f t="shared" ca="1" si="58"/>
        <v>21.182500000000001</v>
      </c>
      <c r="L112" s="85">
        <f>IF(VLOOKUP(A112,$U$12:$AD$125,8)=VLOOKUP(A111,$U$12:$AD$125,8),0,VLOOKUP(A112,U$12:$AD$125,8))</f>
        <v>0</v>
      </c>
      <c r="M112" s="86">
        <f>IF(L112&gt;0,VLOOKUP(L112,T$12:$AC$125,7),0)</f>
        <v>0</v>
      </c>
      <c r="N112" s="81">
        <f t="shared" si="63"/>
        <v>0</v>
      </c>
      <c r="O112" s="81">
        <f t="shared" ca="1" si="59"/>
        <v>21.182500000000001</v>
      </c>
      <c r="P112" s="87" t="str">
        <f t="shared" si="64"/>
        <v>J=</v>
      </c>
      <c r="Q112" s="88">
        <f t="shared" si="65"/>
        <v>44676</v>
      </c>
      <c r="R112" s="7"/>
      <c r="S112" s="7"/>
      <c r="T112" s="154">
        <f>[2]Plan1!$A271</f>
        <v>45047</v>
      </c>
      <c r="U112" s="165" t="str">
        <f>[2]Plan1!$C271</f>
        <v>Dia do Trabalho</v>
      </c>
      <c r="V112" s="28"/>
      <c r="W112" s="7"/>
      <c r="X112" s="28"/>
      <c r="Y112" s="28"/>
      <c r="Z112" s="36"/>
      <c r="AA112" s="7"/>
      <c r="AB112" s="33"/>
      <c r="AC112" s="35"/>
      <c r="AD112" s="34"/>
      <c r="AE112" s="7"/>
      <c r="AF112" s="65">
        <f t="shared" si="72"/>
        <v>43140</v>
      </c>
      <c r="AG112" s="9">
        <f t="shared" ca="1" si="73"/>
        <v>1012.41836</v>
      </c>
      <c r="AH112" s="9">
        <f t="shared" si="73"/>
        <v>1000</v>
      </c>
      <c r="AI112" s="4">
        <f t="shared" ca="1" si="73"/>
        <v>6.6400000000000001E-2</v>
      </c>
      <c r="AJ112" s="10">
        <f t="shared" ca="1" si="73"/>
        <v>2.5514999999999999E-4</v>
      </c>
      <c r="AK112" s="4">
        <f t="shared" si="73"/>
        <v>1.1679999999999999</v>
      </c>
      <c r="AL112" s="65">
        <f t="shared" si="70"/>
        <v>43140</v>
      </c>
      <c r="AM112" s="10">
        <f t="shared" ca="1" si="74"/>
        <v>1.0124183600000001</v>
      </c>
      <c r="AN112" s="9">
        <f t="shared" ca="1" si="74"/>
        <v>12.41836</v>
      </c>
      <c r="AO112" s="7">
        <f t="shared" si="74"/>
        <v>0</v>
      </c>
      <c r="AP112" s="11">
        <f t="shared" si="74"/>
        <v>0</v>
      </c>
      <c r="AQ112" s="9">
        <f t="shared" si="74"/>
        <v>0</v>
      </c>
      <c r="AR112" s="8" t="str">
        <f t="shared" si="74"/>
        <v>J=</v>
      </c>
      <c r="AS112" s="65">
        <f t="shared" si="74"/>
        <v>44676</v>
      </c>
      <c r="AT112" s="12"/>
      <c r="AU112" s="12"/>
      <c r="AV112" s="2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c r="CW112" s="12"/>
      <c r="CX112" s="12"/>
      <c r="CY112" s="12"/>
      <c r="CZ112" s="12"/>
      <c r="DA112" s="12"/>
      <c r="DB112" s="12"/>
      <c r="DC112" s="12"/>
      <c r="DD112" s="12"/>
      <c r="DE112" s="12"/>
      <c r="DF112" s="12"/>
      <c r="DG112" s="12"/>
      <c r="DH112" s="12"/>
      <c r="DI112" s="12"/>
      <c r="DJ112" s="12"/>
      <c r="DK112" s="12"/>
      <c r="DL112" s="12"/>
      <c r="DM112" s="12"/>
      <c r="DN112" s="12"/>
      <c r="DO112" s="12"/>
      <c r="DP112" s="12"/>
      <c r="DQ112" s="12"/>
      <c r="DR112" s="12"/>
      <c r="DS112" s="12"/>
      <c r="DT112" s="12"/>
      <c r="DU112" s="12"/>
      <c r="DV112" s="12"/>
      <c r="DW112" s="12"/>
      <c r="DX112" s="12"/>
      <c r="DY112" s="12"/>
      <c r="DZ112" s="12"/>
      <c r="EA112" s="12"/>
      <c r="EB112" s="12"/>
      <c r="EC112" s="12"/>
      <c r="ED112" s="12"/>
      <c r="EE112" s="12"/>
      <c r="EF112" s="12"/>
      <c r="EG112" s="12"/>
      <c r="EH112" s="12"/>
      <c r="EI112" s="12"/>
      <c r="EJ112" s="12"/>
      <c r="EK112" s="12"/>
      <c r="EL112" s="12"/>
      <c r="EM112" s="12"/>
      <c r="EN112" s="12"/>
      <c r="EO112" s="12"/>
      <c r="EP112" s="12"/>
      <c r="EQ112" s="12"/>
      <c r="ER112" s="12"/>
      <c r="ES112" s="12"/>
      <c r="ET112" s="12"/>
      <c r="EU112" s="12"/>
      <c r="EV112" s="12"/>
      <c r="EW112" s="12"/>
      <c r="EX112" s="12"/>
      <c r="EY112" s="12"/>
      <c r="EZ112" s="12"/>
      <c r="FA112" s="12"/>
      <c r="FB112" s="12"/>
      <c r="FC112" s="12"/>
      <c r="FD112" s="12"/>
      <c r="FE112" s="12"/>
      <c r="FF112" s="12"/>
      <c r="FG112" s="12"/>
      <c r="FH112" s="12"/>
      <c r="FI112" s="12"/>
      <c r="FJ112" s="12"/>
      <c r="FK112" s="12"/>
      <c r="FL112" s="12"/>
      <c r="FM112" s="12"/>
      <c r="FN112" s="12"/>
      <c r="FO112" s="12"/>
      <c r="FP112" s="12"/>
      <c r="FQ112" s="12"/>
      <c r="FR112" s="12"/>
      <c r="FS112" s="12"/>
      <c r="FT112" s="12"/>
      <c r="FU112" s="12"/>
      <c r="FV112" s="12"/>
      <c r="FW112" s="12"/>
      <c r="FX112" s="12"/>
      <c r="FY112" s="12"/>
      <c r="FZ112" s="12"/>
      <c r="GA112" s="12"/>
      <c r="GB112" s="12"/>
      <c r="GC112" s="12"/>
      <c r="GD112" s="12"/>
      <c r="GE112" s="12"/>
      <c r="GF112" s="12"/>
      <c r="GG112" s="12"/>
      <c r="GH112" s="12"/>
      <c r="GI112" s="12"/>
      <c r="GJ112" s="12"/>
      <c r="GK112" s="12"/>
      <c r="GL112" s="12"/>
      <c r="GM112" s="12"/>
      <c r="GN112" s="12"/>
      <c r="GO112" s="12"/>
      <c r="GP112" s="12"/>
      <c r="GQ112" s="12"/>
      <c r="GR112" s="12"/>
    </row>
    <row r="113" spans="1:200" x14ac:dyDescent="0.2">
      <c r="A113" s="79">
        <f t="shared" si="60"/>
        <v>43185</v>
      </c>
      <c r="B113" s="80">
        <f t="shared" ca="1" si="66"/>
        <v>1021.1825</v>
      </c>
      <c r="C113" s="81">
        <f t="shared" si="61"/>
        <v>1000</v>
      </c>
      <c r="D113" s="82">
        <f ca="1">IF(A113&lt;$B$1,VLOOKUP(A113,[1]DI!$A$4:$B$15000,2,FALSE),0)</f>
        <v>6.3899999999999998E-2</v>
      </c>
      <c r="E113" s="81">
        <f t="shared" ca="1" si="67"/>
        <v>2.4583E-4</v>
      </c>
      <c r="F113" s="83">
        <f t="shared" si="55"/>
        <v>1.1679999999999999</v>
      </c>
      <c r="G113" s="84">
        <f t="shared" ca="1" si="56"/>
        <v>1.00028712944</v>
      </c>
      <c r="H113" s="81">
        <f ca="1">TRUNC(PRODUCT(G$10:G112),15)</f>
        <v>1.0211825003871</v>
      </c>
      <c r="I113" s="81">
        <f t="shared" si="62"/>
        <v>1</v>
      </c>
      <c r="J113" s="81">
        <f t="shared" ca="1" si="57"/>
        <v>1.0211825000000001</v>
      </c>
      <c r="K113" s="81">
        <f t="shared" ca="1" si="58"/>
        <v>21.182500000000001</v>
      </c>
      <c r="L113" s="85">
        <f>IF(VLOOKUP(A113,$U$12:$AD$125,8)=VLOOKUP(A112,$U$12:$AD$125,8),0,VLOOKUP(A113,U$12:$AD$125,8))</f>
        <v>0</v>
      </c>
      <c r="M113" s="86">
        <f>IF(L113&gt;0,VLOOKUP(L113,T$12:$AC$125,7),0)</f>
        <v>0</v>
      </c>
      <c r="N113" s="81">
        <f t="shared" si="63"/>
        <v>0</v>
      </c>
      <c r="O113" s="81">
        <f t="shared" ca="1" si="59"/>
        <v>21.182500000000001</v>
      </c>
      <c r="P113" s="87" t="str">
        <f t="shared" si="64"/>
        <v>J=</v>
      </c>
      <c r="Q113" s="88">
        <f t="shared" si="65"/>
        <v>44676</v>
      </c>
      <c r="R113" s="7"/>
      <c r="S113" s="7"/>
      <c r="T113" s="154">
        <f>[2]Plan1!$A272</f>
        <v>45085</v>
      </c>
      <c r="U113" s="165" t="str">
        <f>[2]Plan1!$C272</f>
        <v>Corpus Christi</v>
      </c>
      <c r="V113" s="28"/>
      <c r="W113" s="7"/>
      <c r="X113" s="28"/>
      <c r="Y113" s="28"/>
      <c r="Z113" s="36"/>
      <c r="AA113" s="7"/>
      <c r="AB113" s="33"/>
      <c r="AC113" s="35"/>
      <c r="AD113" s="34"/>
      <c r="AE113" s="7"/>
      <c r="AF113" s="65">
        <f t="shared" si="72"/>
        <v>43141</v>
      </c>
      <c r="AG113" s="9">
        <f t="shared" ca="1" si="73"/>
        <v>1012.72007</v>
      </c>
      <c r="AH113" s="9">
        <f t="shared" si="73"/>
        <v>1000</v>
      </c>
      <c r="AI113" s="4">
        <f t="shared" ca="1" si="73"/>
        <v>0</v>
      </c>
      <c r="AJ113" s="10">
        <f t="shared" ca="1" si="73"/>
        <v>0</v>
      </c>
      <c r="AK113" s="4">
        <f t="shared" si="73"/>
        <v>1.1679999999999999</v>
      </c>
      <c r="AL113" s="65">
        <f t="shared" si="70"/>
        <v>43141</v>
      </c>
      <c r="AM113" s="10">
        <f t="shared" ca="1" si="74"/>
        <v>1.0127200700000001</v>
      </c>
      <c r="AN113" s="9">
        <f t="shared" ca="1" si="74"/>
        <v>12.72007</v>
      </c>
      <c r="AO113" s="7">
        <f t="shared" si="74"/>
        <v>0</v>
      </c>
      <c r="AP113" s="11">
        <f t="shared" si="74"/>
        <v>0</v>
      </c>
      <c r="AQ113" s="9">
        <f t="shared" si="74"/>
        <v>0</v>
      </c>
      <c r="AR113" s="8" t="str">
        <f t="shared" si="74"/>
        <v>J=</v>
      </c>
      <c r="AS113" s="65">
        <f t="shared" si="74"/>
        <v>44676</v>
      </c>
      <c r="AT113" s="12"/>
      <c r="AU113" s="12"/>
      <c r="AV113" s="2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c r="DJ113" s="12"/>
      <c r="DK113" s="12"/>
      <c r="DL113" s="12"/>
      <c r="DM113" s="12"/>
      <c r="DN113" s="12"/>
      <c r="DO113" s="12"/>
      <c r="DP113" s="12"/>
      <c r="DQ113" s="12"/>
      <c r="DR113" s="12"/>
      <c r="DS113" s="12"/>
      <c r="DT113" s="12"/>
      <c r="DU113" s="12"/>
      <c r="DV113" s="12"/>
      <c r="DW113" s="12"/>
      <c r="DX113" s="12"/>
      <c r="DY113" s="12"/>
      <c r="DZ113" s="12"/>
      <c r="EA113" s="12"/>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c r="EY113" s="12"/>
      <c r="EZ113" s="12"/>
      <c r="FA113" s="12"/>
      <c r="FB113" s="12"/>
      <c r="FC113" s="12"/>
      <c r="FD113" s="12"/>
      <c r="FE113" s="12"/>
      <c r="FF113" s="12"/>
      <c r="FG113" s="12"/>
      <c r="FH113" s="12"/>
      <c r="FI113" s="12"/>
      <c r="FJ113" s="12"/>
      <c r="FK113" s="12"/>
      <c r="FL113" s="12"/>
      <c r="FM113" s="12"/>
      <c r="FN113" s="12"/>
      <c r="FO113" s="12"/>
      <c r="FP113" s="12"/>
      <c r="FQ113" s="12"/>
      <c r="FR113" s="12"/>
      <c r="FS113" s="12"/>
      <c r="FT113" s="12"/>
      <c r="FU113" s="12"/>
      <c r="FV113" s="12"/>
      <c r="FW113" s="12"/>
      <c r="FX113" s="12"/>
      <c r="FY113" s="12"/>
      <c r="FZ113" s="12"/>
      <c r="GA113" s="12"/>
      <c r="GB113" s="12"/>
      <c r="GC113" s="12"/>
      <c r="GD113" s="12"/>
      <c r="GE113" s="12"/>
      <c r="GF113" s="12"/>
      <c r="GG113" s="12"/>
      <c r="GH113" s="12"/>
      <c r="GI113" s="12"/>
      <c r="GJ113" s="12"/>
      <c r="GK113" s="12"/>
      <c r="GL113" s="12"/>
      <c r="GM113" s="12"/>
      <c r="GN113" s="12"/>
      <c r="GO113" s="12"/>
      <c r="GP113" s="12"/>
      <c r="GQ113" s="12"/>
      <c r="GR113" s="12"/>
    </row>
    <row r="114" spans="1:200" x14ac:dyDescent="0.2">
      <c r="A114" s="79">
        <f t="shared" si="60"/>
        <v>43186</v>
      </c>
      <c r="B114" s="80">
        <f t="shared" ca="1" si="66"/>
        <v>1021.47571</v>
      </c>
      <c r="C114" s="81">
        <f t="shared" si="61"/>
        <v>1000</v>
      </c>
      <c r="D114" s="82">
        <f ca="1">IF(A114&lt;$B$1,VLOOKUP(A114,[1]DI!$A$4:$B$15000,2,FALSE),0)</f>
        <v>6.3899999999999998E-2</v>
      </c>
      <c r="E114" s="81">
        <f t="shared" ca="1" si="67"/>
        <v>2.4583E-4</v>
      </c>
      <c r="F114" s="83">
        <f t="shared" si="55"/>
        <v>1.1679999999999999</v>
      </c>
      <c r="G114" s="84">
        <f t="shared" ca="1" si="56"/>
        <v>1.00028712944</v>
      </c>
      <c r="H114" s="81">
        <f ca="1">TRUNC(PRODUCT(G$10:G113),15)</f>
        <v>1.02147571194658</v>
      </c>
      <c r="I114" s="81">
        <f t="shared" si="62"/>
        <v>1</v>
      </c>
      <c r="J114" s="81">
        <f t="shared" ca="1" si="57"/>
        <v>1.02147571</v>
      </c>
      <c r="K114" s="81">
        <f t="shared" ca="1" si="58"/>
        <v>21.475709999999999</v>
      </c>
      <c r="L114" s="85">
        <f>IF(VLOOKUP(A114,$U$12:$AD$125,8)=VLOOKUP(A113,$U$12:$AD$125,8),0,VLOOKUP(A114,U$12:$AD$125,8))</f>
        <v>0</v>
      </c>
      <c r="M114" s="86">
        <f>IF(L114&gt;0,VLOOKUP(L114,T$12:$AC$125,7),0)</f>
        <v>0</v>
      </c>
      <c r="N114" s="81">
        <f t="shared" si="63"/>
        <v>0</v>
      </c>
      <c r="O114" s="81">
        <f t="shared" ca="1" si="59"/>
        <v>21.475709999999999</v>
      </c>
      <c r="P114" s="87" t="str">
        <f t="shared" si="64"/>
        <v>J=</v>
      </c>
      <c r="Q114" s="88">
        <f t="shared" si="65"/>
        <v>44676</v>
      </c>
      <c r="R114" s="7"/>
      <c r="S114" s="7"/>
      <c r="T114" s="154">
        <f>[2]Plan1!$A273</f>
        <v>45176</v>
      </c>
      <c r="U114" s="165" t="str">
        <f>[2]Plan1!$C273</f>
        <v>Independência do Brasil</v>
      </c>
      <c r="V114" s="28"/>
      <c r="W114" s="7"/>
      <c r="X114" s="28"/>
      <c r="Y114" s="28"/>
      <c r="Z114" s="36"/>
      <c r="AA114" s="7"/>
      <c r="AB114" s="33"/>
      <c r="AC114" s="35"/>
      <c r="AD114" s="34"/>
      <c r="AE114" s="7"/>
      <c r="AF114" s="65"/>
      <c r="AG114" s="9"/>
      <c r="AH114" s="9"/>
      <c r="AI114" s="4"/>
      <c r="AJ114" s="10"/>
      <c r="AK114" s="4"/>
      <c r="AL114" s="65"/>
      <c r="AM114" s="10"/>
      <c r="AN114" s="9"/>
      <c r="AO114" s="7"/>
      <c r="AP114" s="11"/>
      <c r="AQ114" s="9"/>
      <c r="AR114" s="24"/>
      <c r="AS114" s="65"/>
      <c r="AT114" s="12"/>
      <c r="AU114" s="12"/>
      <c r="AV114" s="2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c r="DD114" s="12"/>
      <c r="DE114" s="12"/>
      <c r="DF114" s="12"/>
      <c r="DG114" s="12"/>
      <c r="DH114" s="12"/>
      <c r="DI114" s="12"/>
      <c r="DJ114" s="12"/>
      <c r="DK114" s="12"/>
      <c r="DL114" s="12"/>
      <c r="DM114" s="12"/>
      <c r="DN114" s="12"/>
      <c r="DO114" s="12"/>
      <c r="DP114" s="12"/>
      <c r="DQ114" s="12"/>
      <c r="DR114" s="12"/>
      <c r="DS114" s="12"/>
      <c r="DT114" s="12"/>
      <c r="DU114" s="12"/>
      <c r="DV114" s="12"/>
      <c r="DW114" s="12"/>
      <c r="DX114" s="12"/>
      <c r="DY114" s="12"/>
      <c r="DZ114" s="12"/>
      <c r="EA114" s="12"/>
      <c r="EB114" s="12"/>
      <c r="EC114" s="12"/>
      <c r="ED114" s="12"/>
      <c r="EE114" s="12"/>
      <c r="EF114" s="12"/>
      <c r="EG114" s="12"/>
      <c r="EH114" s="12"/>
      <c r="EI114" s="12"/>
      <c r="EJ114" s="12"/>
      <c r="EK114" s="12"/>
      <c r="EL114" s="12"/>
      <c r="EM114" s="12"/>
      <c r="EN114" s="12"/>
      <c r="EO114" s="12"/>
      <c r="EP114" s="12"/>
      <c r="EQ114" s="12"/>
      <c r="ER114" s="12"/>
      <c r="ES114" s="12"/>
      <c r="ET114" s="12"/>
      <c r="EU114" s="12"/>
      <c r="EV114" s="12"/>
      <c r="EW114" s="12"/>
      <c r="EX114" s="12"/>
      <c r="EY114" s="12"/>
      <c r="EZ114" s="12"/>
      <c r="FA114" s="12"/>
      <c r="FB114" s="12"/>
      <c r="FC114" s="12"/>
      <c r="FD114" s="12"/>
      <c r="FE114" s="12"/>
      <c r="FF114" s="12"/>
      <c r="FG114" s="12"/>
      <c r="FH114" s="12"/>
      <c r="FI114" s="12"/>
      <c r="FJ114" s="12"/>
      <c r="FK114" s="12"/>
      <c r="FL114" s="12"/>
      <c r="FM114" s="12"/>
      <c r="FN114" s="12"/>
      <c r="FO114" s="12"/>
      <c r="FP114" s="12"/>
      <c r="FQ114" s="12"/>
      <c r="FR114" s="12"/>
      <c r="FS114" s="12"/>
      <c r="FT114" s="12"/>
      <c r="FU114" s="12"/>
      <c r="FV114" s="12"/>
      <c r="FW114" s="12"/>
      <c r="FX114" s="12"/>
      <c r="FY114" s="12"/>
      <c r="FZ114" s="12"/>
      <c r="GA114" s="12"/>
      <c r="GB114" s="12"/>
      <c r="GC114" s="12"/>
      <c r="GD114" s="12"/>
      <c r="GE114" s="12"/>
      <c r="GF114" s="12"/>
      <c r="GG114" s="12"/>
      <c r="GH114" s="12"/>
      <c r="GI114" s="12"/>
      <c r="GJ114" s="12"/>
      <c r="GK114" s="12"/>
      <c r="GL114" s="12"/>
      <c r="GM114" s="12"/>
      <c r="GN114" s="12"/>
      <c r="GO114" s="12"/>
      <c r="GP114" s="12"/>
      <c r="GQ114" s="12"/>
      <c r="GR114" s="12"/>
    </row>
    <row r="115" spans="1:200" x14ac:dyDescent="0.2">
      <c r="A115" s="79">
        <f t="shared" si="60"/>
        <v>43187</v>
      </c>
      <c r="B115" s="80">
        <f t="shared" ca="1" si="66"/>
        <v>1021.76901</v>
      </c>
      <c r="C115" s="81">
        <f t="shared" si="61"/>
        <v>1000</v>
      </c>
      <c r="D115" s="82">
        <f ca="1">IF(A115&lt;$B$1,VLOOKUP(A115,[1]DI!$A$4:$B$15000,2,FALSE),0)</f>
        <v>6.3899999999999998E-2</v>
      </c>
      <c r="E115" s="81">
        <f t="shared" ca="1" si="67"/>
        <v>2.4583E-4</v>
      </c>
      <c r="F115" s="83">
        <f t="shared" si="55"/>
        <v>1.1679999999999999</v>
      </c>
      <c r="G115" s="84">
        <f t="shared" ca="1" si="56"/>
        <v>1.00028712944</v>
      </c>
      <c r="H115" s="81">
        <f ca="1">TRUNC(PRODUCT(G$10:G114),15)</f>
        <v>1.02176900769572</v>
      </c>
      <c r="I115" s="81">
        <f t="shared" si="62"/>
        <v>1</v>
      </c>
      <c r="J115" s="81">
        <f t="shared" ca="1" si="57"/>
        <v>1.0217690100000001</v>
      </c>
      <c r="K115" s="81">
        <f t="shared" ca="1" si="58"/>
        <v>21.769010000000002</v>
      </c>
      <c r="L115" s="85">
        <f>IF(VLOOKUP(A115,$U$12:$AD$125,8)=VLOOKUP(A114,$U$12:$AD$125,8),0,VLOOKUP(A115,U$12:$AD$125,8))</f>
        <v>0</v>
      </c>
      <c r="M115" s="86">
        <f>IF(L115&gt;0,VLOOKUP(L115,T$12:$AC$125,7),0)</f>
        <v>0</v>
      </c>
      <c r="N115" s="81">
        <f t="shared" si="63"/>
        <v>0</v>
      </c>
      <c r="O115" s="81">
        <f t="shared" ca="1" si="59"/>
        <v>21.769010000000002</v>
      </c>
      <c r="P115" s="87" t="str">
        <f t="shared" si="64"/>
        <v>J=</v>
      </c>
      <c r="Q115" s="88">
        <f t="shared" si="65"/>
        <v>44676</v>
      </c>
      <c r="R115" s="7"/>
      <c r="S115" s="7"/>
      <c r="T115" s="154">
        <f>[2]Plan1!$A274</f>
        <v>45211</v>
      </c>
      <c r="U115" s="165" t="str">
        <f>[2]Plan1!$C274</f>
        <v>Nossa Sr.a Aparecida - Padroeira do Brasil</v>
      </c>
      <c r="V115" s="28"/>
      <c r="W115" s="7"/>
      <c r="X115" s="28"/>
      <c r="Y115" s="28"/>
      <c r="Z115" s="36"/>
      <c r="AA115" s="7"/>
      <c r="AB115" s="33"/>
      <c r="AC115" s="35"/>
      <c r="AD115" s="34"/>
      <c r="AE115" s="7"/>
      <c r="AF115" s="65" t="str">
        <f t="shared" ref="AF115:AS115" si="75">$B$6</f>
        <v>ODCT21</v>
      </c>
      <c r="AG115" s="7" t="str">
        <f t="shared" si="75"/>
        <v>ODCT21</v>
      </c>
      <c r="AH115" s="7" t="str">
        <f t="shared" si="75"/>
        <v>ODCT21</v>
      </c>
      <c r="AI115" s="7" t="str">
        <f t="shared" si="75"/>
        <v>ODCT21</v>
      </c>
      <c r="AJ115" s="7" t="str">
        <f t="shared" si="75"/>
        <v>ODCT21</v>
      </c>
      <c r="AK115" s="4" t="str">
        <f t="shared" si="75"/>
        <v>ODCT21</v>
      </c>
      <c r="AL115" s="65" t="str">
        <f t="shared" si="75"/>
        <v>ODCT21</v>
      </c>
      <c r="AM115" s="7" t="str">
        <f t="shared" si="75"/>
        <v>ODCT21</v>
      </c>
      <c r="AN115" s="7" t="str">
        <f t="shared" si="75"/>
        <v>ODCT21</v>
      </c>
      <c r="AO115" s="7" t="str">
        <f t="shared" si="75"/>
        <v>ODCT21</v>
      </c>
      <c r="AP115" s="11" t="str">
        <f t="shared" si="75"/>
        <v>ODCT21</v>
      </c>
      <c r="AQ115" s="7" t="str">
        <f t="shared" si="75"/>
        <v>ODCT21</v>
      </c>
      <c r="AR115" s="8" t="str">
        <f t="shared" si="75"/>
        <v>ODCT21</v>
      </c>
      <c r="AS115" s="65" t="str">
        <f t="shared" si="75"/>
        <v>ODCT21</v>
      </c>
      <c r="AT115" s="12"/>
      <c r="AU115" s="12"/>
      <c r="AV115" s="2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c r="DJ115" s="12"/>
      <c r="DK115" s="12"/>
      <c r="DL115" s="12"/>
      <c r="DM115" s="12"/>
      <c r="DN115" s="12"/>
      <c r="DO115" s="12"/>
      <c r="DP115" s="12"/>
      <c r="DQ115" s="12"/>
      <c r="DR115" s="12"/>
      <c r="DS115" s="12"/>
      <c r="DT115" s="12"/>
      <c r="DU115" s="12"/>
      <c r="DV115" s="12"/>
      <c r="DW115" s="12"/>
      <c r="DX115" s="12"/>
      <c r="DY115" s="12"/>
      <c r="DZ115" s="12"/>
      <c r="EA115" s="12"/>
      <c r="EB115" s="12"/>
      <c r="EC115" s="12"/>
      <c r="ED115" s="12"/>
      <c r="EE115" s="12"/>
      <c r="EF115" s="12"/>
      <c r="EG115" s="12"/>
      <c r="EH115" s="12"/>
      <c r="EI115" s="12"/>
      <c r="EJ115" s="12"/>
      <c r="EK115" s="12"/>
      <c r="EL115" s="12"/>
      <c r="EM115" s="12"/>
      <c r="EN115" s="12"/>
      <c r="EO115" s="12"/>
      <c r="EP115" s="12"/>
      <c r="EQ115" s="12"/>
      <c r="ER115" s="12"/>
      <c r="ES115" s="12"/>
      <c r="ET115" s="12"/>
      <c r="EU115" s="12"/>
      <c r="EV115" s="12"/>
      <c r="EW115" s="12"/>
      <c r="EX115" s="12"/>
      <c r="EY115" s="12"/>
      <c r="EZ115" s="12"/>
      <c r="FA115" s="12"/>
      <c r="FB115" s="12"/>
      <c r="FC115" s="12"/>
      <c r="FD115" s="12"/>
      <c r="FE115" s="12"/>
      <c r="FF115" s="12"/>
      <c r="FG115" s="12"/>
      <c r="FH115" s="12"/>
      <c r="FI115" s="12"/>
      <c r="FJ115" s="12"/>
      <c r="FK115" s="12"/>
      <c r="FL115" s="12"/>
      <c r="FM115" s="12"/>
      <c r="FN115" s="12"/>
      <c r="FO115" s="12"/>
      <c r="FP115" s="12"/>
      <c r="FQ115" s="12"/>
      <c r="FR115" s="12"/>
      <c r="FS115" s="12"/>
      <c r="FT115" s="12"/>
      <c r="FU115" s="12"/>
      <c r="FV115" s="12"/>
      <c r="FW115" s="12"/>
      <c r="FX115" s="12"/>
      <c r="FY115" s="12"/>
      <c r="FZ115" s="12"/>
      <c r="GA115" s="12"/>
      <c r="GB115" s="12"/>
      <c r="GC115" s="12"/>
      <c r="GD115" s="12"/>
      <c r="GE115" s="12"/>
      <c r="GF115" s="12"/>
      <c r="GG115" s="12"/>
      <c r="GH115" s="12"/>
      <c r="GI115" s="12"/>
      <c r="GJ115" s="12"/>
      <c r="GK115" s="12"/>
      <c r="GL115" s="12"/>
      <c r="GM115" s="12"/>
      <c r="GN115" s="12"/>
      <c r="GO115" s="12"/>
      <c r="GP115" s="12"/>
      <c r="GQ115" s="12"/>
      <c r="GR115" s="12"/>
    </row>
    <row r="116" spans="1:200" x14ac:dyDescent="0.2">
      <c r="A116" s="79">
        <f t="shared" si="60"/>
        <v>43188</v>
      </c>
      <c r="B116" s="80">
        <f t="shared" ca="1" si="66"/>
        <v>1022.0623900000001</v>
      </c>
      <c r="C116" s="81">
        <f t="shared" si="61"/>
        <v>1000</v>
      </c>
      <c r="D116" s="82">
        <f ca="1">IF(A116&lt;$B$1,VLOOKUP(A116,[1]DI!$A$4:$B$15000,2,FALSE),0)</f>
        <v>6.3899999999999998E-2</v>
      </c>
      <c r="E116" s="81">
        <f t="shared" ca="1" si="67"/>
        <v>2.4583E-4</v>
      </c>
      <c r="F116" s="83">
        <f t="shared" si="55"/>
        <v>1.1679999999999999</v>
      </c>
      <c r="G116" s="84">
        <f t="shared" ca="1" si="56"/>
        <v>1.00028712944</v>
      </c>
      <c r="H116" s="81">
        <f ca="1">TRUNC(PRODUCT(G$10:G115),15)</f>
        <v>1.02206238765871</v>
      </c>
      <c r="I116" s="81">
        <f t="shared" si="62"/>
        <v>1</v>
      </c>
      <c r="J116" s="81">
        <f t="shared" ca="1" si="57"/>
        <v>1.0220623900000001</v>
      </c>
      <c r="K116" s="81">
        <f t="shared" ca="1" si="58"/>
        <v>22.062390000000001</v>
      </c>
      <c r="L116" s="85">
        <f>IF(VLOOKUP(A116,$U$12:$AD$125,8)=VLOOKUP(A115,$U$12:$AD$125,8),0,VLOOKUP(A116,U$12:$AD$125,8))</f>
        <v>0</v>
      </c>
      <c r="M116" s="86">
        <f>IF(L116&gt;0,VLOOKUP(L116,T$12:$AC$125,7),0)</f>
        <v>0</v>
      </c>
      <c r="N116" s="81">
        <f t="shared" si="63"/>
        <v>0</v>
      </c>
      <c r="O116" s="81">
        <f t="shared" ca="1" si="59"/>
        <v>22.062390000000001</v>
      </c>
      <c r="P116" s="87" t="str">
        <f t="shared" si="64"/>
        <v>J=</v>
      </c>
      <c r="Q116" s="88">
        <f t="shared" si="65"/>
        <v>44676</v>
      </c>
      <c r="R116" s="7"/>
      <c r="S116" s="7"/>
      <c r="T116" s="154">
        <f>[2]Plan1!$A275</f>
        <v>45232</v>
      </c>
      <c r="U116" s="165" t="str">
        <f>[2]Plan1!$C275</f>
        <v>Finados</v>
      </c>
      <c r="V116" s="28"/>
      <c r="W116" s="7"/>
      <c r="X116" s="28"/>
      <c r="Y116" s="28"/>
      <c r="Z116" s="36"/>
      <c r="AA116" s="7"/>
      <c r="AB116" s="33"/>
      <c r="AC116" s="35"/>
      <c r="AD116" s="34"/>
      <c r="AE116" s="7"/>
      <c r="AF116" s="37" t="s">
        <v>14</v>
      </c>
      <c r="AG116" s="3" t="s">
        <v>7</v>
      </c>
      <c r="AH116" s="3" t="s">
        <v>8</v>
      </c>
      <c r="AI116" s="18" t="s">
        <v>9</v>
      </c>
      <c r="AJ116" s="19" t="s">
        <v>9</v>
      </c>
      <c r="AK116" s="18" t="s">
        <v>9</v>
      </c>
      <c r="AL116" s="67" t="s">
        <v>14</v>
      </c>
      <c r="AM116" s="19" t="s">
        <v>9</v>
      </c>
      <c r="AN116" s="3" t="s">
        <v>10</v>
      </c>
      <c r="AO116" s="6" t="s">
        <v>11</v>
      </c>
      <c r="AP116" s="20" t="s">
        <v>12</v>
      </c>
      <c r="AQ116" s="3" t="s">
        <v>12</v>
      </c>
      <c r="AR116" s="21" t="s">
        <v>13</v>
      </c>
      <c r="AS116" s="37" t="s">
        <v>13</v>
      </c>
      <c r="AT116" s="12"/>
      <c r="AU116" s="12"/>
      <c r="AV116" s="2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c r="DD116" s="12"/>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c r="EU116" s="12"/>
      <c r="EV116" s="12"/>
      <c r="EW116" s="12"/>
      <c r="EX116" s="12"/>
      <c r="EY116" s="12"/>
      <c r="EZ116" s="12"/>
      <c r="FA116" s="12"/>
      <c r="FB116" s="12"/>
      <c r="FC116" s="12"/>
      <c r="FD116" s="12"/>
      <c r="FE116" s="12"/>
      <c r="FF116" s="12"/>
      <c r="FG116" s="12"/>
      <c r="FH116" s="12"/>
      <c r="FI116" s="12"/>
      <c r="FJ116" s="12"/>
      <c r="FK116" s="12"/>
      <c r="FL116" s="12"/>
      <c r="FM116" s="12"/>
      <c r="FN116" s="12"/>
      <c r="FO116" s="12"/>
      <c r="FP116" s="12"/>
      <c r="FQ116" s="12"/>
      <c r="FR116" s="12"/>
      <c r="FS116" s="12"/>
      <c r="FT116" s="12"/>
      <c r="FU116" s="12"/>
      <c r="FV116" s="12"/>
      <c r="FW116" s="12"/>
      <c r="FX116" s="12"/>
      <c r="FY116" s="12"/>
      <c r="FZ116" s="12"/>
      <c r="GA116" s="12"/>
      <c r="GB116" s="12"/>
      <c r="GC116" s="12"/>
      <c r="GD116" s="12"/>
      <c r="GE116" s="12"/>
      <c r="GF116" s="12"/>
      <c r="GG116" s="12"/>
      <c r="GH116" s="12"/>
      <c r="GI116" s="12"/>
      <c r="GJ116" s="12"/>
      <c r="GK116" s="12"/>
      <c r="GL116" s="12"/>
      <c r="GM116" s="12"/>
      <c r="GN116" s="12"/>
      <c r="GO116" s="12"/>
      <c r="GP116" s="12"/>
      <c r="GQ116" s="12"/>
      <c r="GR116" s="12"/>
    </row>
    <row r="117" spans="1:200" x14ac:dyDescent="0.2">
      <c r="A117" s="79">
        <f t="shared" si="60"/>
        <v>43189</v>
      </c>
      <c r="B117" s="80">
        <f t="shared" ca="1" si="66"/>
        <v>1022.35585</v>
      </c>
      <c r="C117" s="81">
        <f t="shared" si="61"/>
        <v>1000</v>
      </c>
      <c r="D117" s="82">
        <f ca="1">IF(A117&lt;$B$1,VLOOKUP(A117,[1]DI!$A$4:$B$15000,2,FALSE),0)</f>
        <v>0</v>
      </c>
      <c r="E117" s="81">
        <f t="shared" ca="1" si="67"/>
        <v>0</v>
      </c>
      <c r="F117" s="83">
        <f t="shared" si="55"/>
        <v>1.1679999999999999</v>
      </c>
      <c r="G117" s="84">
        <f t="shared" ca="1" si="56"/>
        <v>1</v>
      </c>
      <c r="H117" s="81">
        <f ca="1">TRUNC(PRODUCT(G$10:G116),15)</f>
        <v>1.02235585185972</v>
      </c>
      <c r="I117" s="81">
        <f t="shared" si="62"/>
        <v>1</v>
      </c>
      <c r="J117" s="81">
        <f t="shared" ca="1" si="57"/>
        <v>1.0223558500000001</v>
      </c>
      <c r="K117" s="81">
        <f t="shared" ca="1" si="58"/>
        <v>22.35585</v>
      </c>
      <c r="L117" s="85">
        <f>IF(VLOOKUP(A117,$U$12:$AD$125,8)=VLOOKUP(A116,$U$12:$AD$125,8),0,VLOOKUP(A117,U$12:$AD$125,8))</f>
        <v>0</v>
      </c>
      <c r="M117" s="86">
        <f>IF(L117&gt;0,VLOOKUP(L117,T$12:$AC$125,7),0)</f>
        <v>0</v>
      </c>
      <c r="N117" s="81">
        <f t="shared" si="63"/>
        <v>0</v>
      </c>
      <c r="O117" s="81">
        <f t="shared" ca="1" si="59"/>
        <v>22.35585</v>
      </c>
      <c r="P117" s="87" t="str">
        <f t="shared" si="64"/>
        <v>J=</v>
      </c>
      <c r="Q117" s="88">
        <f t="shared" si="65"/>
        <v>44676</v>
      </c>
      <c r="R117" s="7"/>
      <c r="S117" s="7"/>
      <c r="T117" s="154">
        <f>[2]Plan1!$A276</f>
        <v>45245</v>
      </c>
      <c r="U117" s="165" t="str">
        <f>[2]Plan1!$C276</f>
        <v>Proclamação da República</v>
      </c>
      <c r="V117" s="28"/>
      <c r="W117" s="7"/>
      <c r="X117" s="28"/>
      <c r="Y117" s="28"/>
      <c r="Z117" s="36"/>
      <c r="AA117" s="7"/>
      <c r="AB117" s="33"/>
      <c r="AC117" s="35"/>
      <c r="AD117" s="34"/>
      <c r="AE117" s="7"/>
      <c r="AF117" s="37" t="s">
        <v>65</v>
      </c>
      <c r="AG117" s="9" t="str">
        <f>$B$6</f>
        <v>ODCT21</v>
      </c>
      <c r="AH117" s="3" t="s">
        <v>15</v>
      </c>
      <c r="AI117" s="13" t="s">
        <v>16</v>
      </c>
      <c r="AJ117" s="5"/>
      <c r="AK117" s="13" t="s">
        <v>17</v>
      </c>
      <c r="AL117" s="37"/>
      <c r="AM117" s="5"/>
      <c r="AN117" s="3"/>
      <c r="AO117" s="6"/>
      <c r="AP117" s="20"/>
      <c r="AQ117" s="3"/>
      <c r="AR117" s="21" t="s">
        <v>20</v>
      </c>
      <c r="AS117" s="37" t="s">
        <v>20</v>
      </c>
      <c r="AT117" s="12"/>
      <c r="AU117" s="12"/>
      <c r="AV117" s="2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c r="EY117" s="12"/>
      <c r="EZ117" s="12"/>
      <c r="FA117" s="12"/>
      <c r="FB117" s="12"/>
      <c r="FC117" s="12"/>
      <c r="FD117" s="12"/>
      <c r="FE117" s="12"/>
      <c r="FF117" s="12"/>
      <c r="FG117" s="12"/>
      <c r="FH117" s="12"/>
      <c r="FI117" s="12"/>
      <c r="FJ117" s="12"/>
      <c r="FK117" s="12"/>
      <c r="FL117" s="12"/>
      <c r="FM117" s="12"/>
      <c r="FN117" s="12"/>
      <c r="FO117" s="12"/>
      <c r="FP117" s="12"/>
      <c r="FQ117" s="12"/>
      <c r="FR117" s="12"/>
      <c r="FS117" s="12"/>
      <c r="FT117" s="12"/>
      <c r="FU117" s="12"/>
      <c r="FV117" s="12"/>
      <c r="FW117" s="12"/>
      <c r="FX117" s="12"/>
      <c r="FY117" s="12"/>
      <c r="FZ117" s="12"/>
      <c r="GA117" s="12"/>
      <c r="GB117" s="12"/>
      <c r="GC117" s="12"/>
      <c r="GD117" s="12"/>
      <c r="GE117" s="12"/>
      <c r="GF117" s="12"/>
      <c r="GG117" s="12"/>
      <c r="GH117" s="12"/>
      <c r="GI117" s="12"/>
      <c r="GJ117" s="12"/>
      <c r="GK117" s="12"/>
      <c r="GL117" s="12"/>
      <c r="GM117" s="12"/>
      <c r="GN117" s="12"/>
      <c r="GO117" s="12"/>
      <c r="GP117" s="12"/>
      <c r="GQ117" s="12"/>
      <c r="GR117" s="12"/>
    </row>
    <row r="118" spans="1:200" x14ac:dyDescent="0.2">
      <c r="A118" s="79">
        <f t="shared" si="60"/>
        <v>43190</v>
      </c>
      <c r="B118" s="80">
        <f t="shared" ca="1" si="66"/>
        <v>1022.35585</v>
      </c>
      <c r="C118" s="81">
        <f t="shared" si="61"/>
        <v>1000</v>
      </c>
      <c r="D118" s="82">
        <f ca="1">IF(A118&lt;$B$1,VLOOKUP(A118,[1]DI!$A$4:$B$15000,2,FALSE),0)</f>
        <v>0</v>
      </c>
      <c r="E118" s="81">
        <f t="shared" ca="1" si="67"/>
        <v>0</v>
      </c>
      <c r="F118" s="83">
        <f t="shared" si="55"/>
        <v>1.1679999999999999</v>
      </c>
      <c r="G118" s="84">
        <f t="shared" ca="1" si="56"/>
        <v>1</v>
      </c>
      <c r="H118" s="81">
        <f ca="1">TRUNC(PRODUCT(G$10:G117),15)</f>
        <v>1.02235585185972</v>
      </c>
      <c r="I118" s="81">
        <f t="shared" si="62"/>
        <v>1</v>
      </c>
      <c r="J118" s="81">
        <f t="shared" ca="1" si="57"/>
        <v>1.0223558500000001</v>
      </c>
      <c r="K118" s="81">
        <f t="shared" ca="1" si="58"/>
        <v>22.35585</v>
      </c>
      <c r="L118" s="85">
        <f>IF(VLOOKUP(A118,$U$12:$AD$125,8)=VLOOKUP(A117,$U$12:$AD$125,8),0,VLOOKUP(A118,U$12:$AD$125,8))</f>
        <v>0</v>
      </c>
      <c r="M118" s="86">
        <f>IF(L118&gt;0,VLOOKUP(L118,T$12:$AC$125,7),0)</f>
        <v>0</v>
      </c>
      <c r="N118" s="81">
        <f t="shared" si="63"/>
        <v>0</v>
      </c>
      <c r="O118" s="81">
        <f t="shared" ca="1" si="59"/>
        <v>22.35585</v>
      </c>
      <c r="P118" s="87" t="str">
        <f t="shared" si="64"/>
        <v>J=</v>
      </c>
      <c r="Q118" s="88">
        <f t="shared" si="65"/>
        <v>44676</v>
      </c>
      <c r="R118" s="7"/>
      <c r="S118" s="7"/>
      <c r="T118" s="154">
        <f>[2]Plan1!$A277</f>
        <v>45285</v>
      </c>
      <c r="U118" s="165" t="str">
        <f>[2]Plan1!$C277</f>
        <v>Natal</v>
      </c>
      <c r="V118" s="28"/>
      <c r="W118" s="7"/>
      <c r="X118" s="28"/>
      <c r="Y118" s="28"/>
      <c r="Z118" s="36"/>
      <c r="AA118" s="7"/>
      <c r="AB118" s="33"/>
      <c r="AC118" s="35"/>
      <c r="AD118" s="34"/>
      <c r="AE118" s="7"/>
      <c r="AF118" s="37" t="s">
        <v>65</v>
      </c>
      <c r="AG118" s="9"/>
      <c r="AH118" s="3"/>
      <c r="AI118" s="13"/>
      <c r="AJ118" s="5"/>
      <c r="AK118" s="13"/>
      <c r="AL118" s="37"/>
      <c r="AM118" s="5"/>
      <c r="AN118" s="3"/>
      <c r="AO118" s="6"/>
      <c r="AP118" s="20"/>
      <c r="AQ118" s="3"/>
      <c r="AR118" s="21" t="s">
        <v>24</v>
      </c>
      <c r="AS118" s="37" t="s">
        <v>14</v>
      </c>
      <c r="AT118" s="12"/>
      <c r="AU118" s="12"/>
      <c r="AV118" s="2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c r="EU118" s="12"/>
      <c r="EV118" s="12"/>
      <c r="EW118" s="12"/>
      <c r="EX118" s="12"/>
      <c r="EY118" s="12"/>
      <c r="EZ118" s="12"/>
      <c r="FA118" s="12"/>
      <c r="FB118" s="12"/>
      <c r="FC118" s="12"/>
      <c r="FD118" s="12"/>
      <c r="FE118" s="12"/>
      <c r="FF118" s="12"/>
      <c r="FG118" s="12"/>
      <c r="FH118" s="12"/>
      <c r="FI118" s="12"/>
      <c r="FJ118" s="12"/>
      <c r="FK118" s="12"/>
      <c r="FL118" s="12"/>
      <c r="FM118" s="12"/>
      <c r="FN118" s="12"/>
      <c r="FO118" s="12"/>
      <c r="FP118" s="12"/>
      <c r="FQ118" s="12"/>
      <c r="FR118" s="12"/>
      <c r="FS118" s="12"/>
      <c r="FT118" s="12"/>
      <c r="FU118" s="12"/>
      <c r="FV118" s="12"/>
      <c r="FW118" s="12"/>
      <c r="FX118" s="12"/>
      <c r="FY118" s="12"/>
      <c r="FZ118" s="12"/>
      <c r="GA118" s="12"/>
      <c r="GB118" s="12"/>
      <c r="GC118" s="12"/>
      <c r="GD118" s="12"/>
      <c r="GE118" s="12"/>
      <c r="GF118" s="12"/>
      <c r="GG118" s="12"/>
      <c r="GH118" s="12"/>
      <c r="GI118" s="12"/>
      <c r="GJ118" s="12"/>
      <c r="GK118" s="12"/>
      <c r="GL118" s="12"/>
      <c r="GM118" s="12"/>
      <c r="GN118" s="12"/>
      <c r="GO118" s="12"/>
      <c r="GP118" s="12"/>
      <c r="GQ118" s="12"/>
      <c r="GR118" s="12"/>
    </row>
    <row r="119" spans="1:200" x14ac:dyDescent="0.2">
      <c r="A119" s="79">
        <f t="shared" si="60"/>
        <v>43191</v>
      </c>
      <c r="B119" s="80">
        <f t="shared" ca="1" si="66"/>
        <v>1022.35585</v>
      </c>
      <c r="C119" s="81">
        <f t="shared" si="61"/>
        <v>1000</v>
      </c>
      <c r="D119" s="82">
        <f ca="1">IF(A119&lt;$B$1,VLOOKUP(A119,[1]DI!$A$4:$B$15000,2,FALSE),0)</f>
        <v>0</v>
      </c>
      <c r="E119" s="81">
        <f t="shared" ca="1" si="67"/>
        <v>0</v>
      </c>
      <c r="F119" s="83">
        <f t="shared" si="55"/>
        <v>1.1679999999999999</v>
      </c>
      <c r="G119" s="84">
        <f t="shared" ca="1" si="56"/>
        <v>1</v>
      </c>
      <c r="H119" s="81">
        <f ca="1">TRUNC(PRODUCT(G$10:G118),15)</f>
        <v>1.02235585185972</v>
      </c>
      <c r="I119" s="81">
        <f t="shared" si="62"/>
        <v>1</v>
      </c>
      <c r="J119" s="81">
        <f t="shared" ca="1" si="57"/>
        <v>1.0223558500000001</v>
      </c>
      <c r="K119" s="81">
        <f t="shared" ca="1" si="58"/>
        <v>22.35585</v>
      </c>
      <c r="L119" s="85">
        <f>IF(VLOOKUP(A119,$U$12:$AD$125,8)=VLOOKUP(A118,$U$12:$AD$125,8),0,VLOOKUP(A119,U$12:$AD$125,8))</f>
        <v>0</v>
      </c>
      <c r="M119" s="86">
        <f>IF(L119&gt;0,VLOOKUP(L119,T$12:$AC$125,7),0)</f>
        <v>0</v>
      </c>
      <c r="N119" s="81">
        <f t="shared" si="63"/>
        <v>0</v>
      </c>
      <c r="O119" s="81">
        <f t="shared" ca="1" si="59"/>
        <v>22.35585</v>
      </c>
      <c r="P119" s="87" t="str">
        <f t="shared" si="64"/>
        <v>J=</v>
      </c>
      <c r="Q119" s="88">
        <f t="shared" si="65"/>
        <v>44676</v>
      </c>
      <c r="R119" s="7"/>
      <c r="S119" s="7"/>
      <c r="T119" s="154">
        <f>[2]Plan1!$A278</f>
        <v>45292</v>
      </c>
      <c r="U119" s="165" t="str">
        <f>[2]Plan1!$C278</f>
        <v>Confraternização Universal</v>
      </c>
      <c r="V119" s="28"/>
      <c r="W119" s="7"/>
      <c r="X119" s="28"/>
      <c r="Y119" s="28"/>
      <c r="Z119" s="36"/>
      <c r="AA119" s="7"/>
      <c r="AB119" s="33"/>
      <c r="AC119" s="35"/>
      <c r="AD119" s="34"/>
      <c r="AE119" s="7"/>
      <c r="AF119" s="37"/>
      <c r="AG119" s="3" t="s">
        <v>26</v>
      </c>
      <c r="AH119" s="3" t="s">
        <v>26</v>
      </c>
      <c r="AI119" s="13" t="s">
        <v>27</v>
      </c>
      <c r="AJ119" s="5" t="s">
        <v>28</v>
      </c>
      <c r="AK119" s="4" t="s">
        <v>29</v>
      </c>
      <c r="AL119" s="65"/>
      <c r="AM119" s="10" t="s">
        <v>32</v>
      </c>
      <c r="AN119" s="3" t="s">
        <v>26</v>
      </c>
      <c r="AO119" s="6"/>
      <c r="AP119" s="20" t="s">
        <v>33</v>
      </c>
      <c r="AQ119" s="3" t="s">
        <v>26</v>
      </c>
      <c r="AR119" s="21" t="s">
        <v>34</v>
      </c>
      <c r="AS119" s="65"/>
      <c r="AT119" s="12"/>
      <c r="AU119" s="12"/>
      <c r="AV119" s="2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c r="DJ119" s="12"/>
      <c r="DK119" s="12"/>
      <c r="DL119" s="12"/>
      <c r="DM119" s="12"/>
      <c r="DN119" s="12"/>
      <c r="DO119" s="12"/>
      <c r="DP119" s="12"/>
      <c r="DQ119" s="12"/>
      <c r="DR119" s="12"/>
      <c r="DS119" s="12"/>
      <c r="DT119" s="12"/>
      <c r="DU119" s="12"/>
      <c r="DV119" s="12"/>
      <c r="DW119" s="12"/>
      <c r="DX119" s="12"/>
      <c r="DY119" s="12"/>
      <c r="DZ119" s="12"/>
      <c r="EA119" s="12"/>
      <c r="EB119" s="12"/>
      <c r="EC119" s="12"/>
      <c r="ED119" s="12"/>
      <c r="EE119" s="12"/>
      <c r="EF119" s="12"/>
      <c r="EG119" s="12"/>
      <c r="EH119" s="12"/>
      <c r="EI119" s="12"/>
      <c r="EJ119" s="12"/>
      <c r="EK119" s="12"/>
      <c r="EL119" s="12"/>
      <c r="EM119" s="12"/>
      <c r="EN119" s="12"/>
      <c r="EO119" s="12"/>
      <c r="EP119" s="12"/>
      <c r="EQ119" s="12"/>
      <c r="ER119" s="12"/>
      <c r="ES119" s="12"/>
      <c r="ET119" s="12"/>
      <c r="EU119" s="12"/>
      <c r="EV119" s="12"/>
      <c r="EW119" s="12"/>
      <c r="EX119" s="12"/>
      <c r="EY119" s="12"/>
      <c r="EZ119" s="12"/>
      <c r="FA119" s="12"/>
      <c r="FB119" s="12"/>
      <c r="FC119" s="12"/>
      <c r="FD119" s="12"/>
      <c r="FE119" s="12"/>
      <c r="FF119" s="12"/>
      <c r="FG119" s="12"/>
      <c r="FH119" s="12"/>
      <c r="FI119" s="12"/>
      <c r="FJ119" s="12"/>
      <c r="FK119" s="12"/>
      <c r="FL119" s="12"/>
      <c r="FM119" s="12"/>
      <c r="FN119" s="12"/>
      <c r="FO119" s="12"/>
      <c r="FP119" s="12"/>
      <c r="FQ119" s="12"/>
      <c r="FR119" s="12"/>
      <c r="FS119" s="12"/>
      <c r="FT119" s="12"/>
      <c r="FU119" s="12"/>
      <c r="FV119" s="12"/>
      <c r="FW119" s="12"/>
      <c r="FX119" s="12"/>
      <c r="FY119" s="12"/>
      <c r="FZ119" s="12"/>
      <c r="GA119" s="12"/>
      <c r="GB119" s="12"/>
      <c r="GC119" s="12"/>
      <c r="GD119" s="12"/>
      <c r="GE119" s="12"/>
      <c r="GF119" s="12"/>
      <c r="GG119" s="12"/>
      <c r="GH119" s="12"/>
      <c r="GI119" s="12"/>
      <c r="GJ119" s="12"/>
      <c r="GK119" s="12"/>
      <c r="GL119" s="12"/>
      <c r="GM119" s="12"/>
      <c r="GN119" s="12"/>
      <c r="GO119" s="12"/>
      <c r="GP119" s="12"/>
      <c r="GQ119" s="12"/>
      <c r="GR119" s="12"/>
    </row>
    <row r="120" spans="1:200" x14ac:dyDescent="0.2">
      <c r="A120" s="79">
        <f t="shared" si="60"/>
        <v>43192</v>
      </c>
      <c r="B120" s="80">
        <f t="shared" ca="1" si="66"/>
        <v>1022.35585</v>
      </c>
      <c r="C120" s="81">
        <f t="shared" si="61"/>
        <v>1000</v>
      </c>
      <c r="D120" s="82">
        <f ca="1">IF(A120&lt;$B$1,VLOOKUP(A120,[1]DI!$A$4:$B$15000,2,FALSE),0)</f>
        <v>6.3899999999999998E-2</v>
      </c>
      <c r="E120" s="81">
        <f t="shared" ca="1" si="67"/>
        <v>2.4583E-4</v>
      </c>
      <c r="F120" s="83">
        <f t="shared" si="55"/>
        <v>1.1679999999999999</v>
      </c>
      <c r="G120" s="84">
        <f t="shared" ca="1" si="56"/>
        <v>1.00028712944</v>
      </c>
      <c r="H120" s="81">
        <f ca="1">TRUNC(PRODUCT(G$10:G119),15)</f>
        <v>1.02235585185972</v>
      </c>
      <c r="I120" s="81">
        <f t="shared" si="62"/>
        <v>1</v>
      </c>
      <c r="J120" s="81">
        <f t="shared" ca="1" si="57"/>
        <v>1.0223558500000001</v>
      </c>
      <c r="K120" s="81">
        <f t="shared" ca="1" si="58"/>
        <v>22.35585</v>
      </c>
      <c r="L120" s="85">
        <f>IF(VLOOKUP(A120,$U$12:$AD$125,8)=VLOOKUP(A119,$U$12:$AD$125,8),0,VLOOKUP(A120,U$12:$AD$125,8))</f>
        <v>0</v>
      </c>
      <c r="M120" s="86">
        <f>IF(L120&gt;0,VLOOKUP(L120,T$12:$AC$125,7),0)</f>
        <v>0</v>
      </c>
      <c r="N120" s="81">
        <f t="shared" si="63"/>
        <v>0</v>
      </c>
      <c r="O120" s="81">
        <f t="shared" ca="1" si="59"/>
        <v>22.35585</v>
      </c>
      <c r="P120" s="87" t="str">
        <f t="shared" si="64"/>
        <v>J=</v>
      </c>
      <c r="Q120" s="88">
        <f t="shared" si="65"/>
        <v>44676</v>
      </c>
      <c r="R120" s="7"/>
      <c r="S120" s="7"/>
      <c r="T120" s="154">
        <f>[2]Plan1!$A279</f>
        <v>45334</v>
      </c>
      <c r="U120" s="165" t="str">
        <f>[2]Plan1!$C279</f>
        <v>Carnaval</v>
      </c>
      <c r="V120" s="28"/>
      <c r="W120" s="7"/>
      <c r="X120" s="28"/>
      <c r="Y120" s="28"/>
      <c r="Z120" s="36"/>
      <c r="AA120" s="7"/>
      <c r="AB120" s="33"/>
      <c r="AC120" s="35"/>
      <c r="AD120" s="34"/>
      <c r="AE120" s="7"/>
      <c r="AF120" s="65"/>
      <c r="AG120" s="9"/>
      <c r="AH120" s="9"/>
      <c r="AI120" s="4"/>
      <c r="AJ120" s="10"/>
      <c r="AK120" s="4"/>
      <c r="AL120" s="65"/>
      <c r="AM120" s="10"/>
      <c r="AN120" s="9"/>
      <c r="AO120" s="7"/>
      <c r="AP120" s="11"/>
      <c r="AQ120" s="9"/>
      <c r="AR120" s="8"/>
      <c r="AS120" s="68"/>
      <c r="AT120" s="12"/>
      <c r="AU120" s="12"/>
      <c r="AV120" s="2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c r="CW120" s="12"/>
      <c r="CX120" s="12"/>
      <c r="CY120" s="12"/>
      <c r="CZ120" s="12"/>
      <c r="DA120" s="12"/>
      <c r="DB120" s="12"/>
      <c r="DC120" s="12"/>
      <c r="DD120" s="12"/>
      <c r="DE120" s="12"/>
      <c r="DF120" s="12"/>
      <c r="DG120" s="12"/>
      <c r="DH120" s="12"/>
      <c r="DI120" s="12"/>
      <c r="DJ120" s="12"/>
      <c r="DK120" s="12"/>
      <c r="DL120" s="12"/>
      <c r="DM120" s="12"/>
      <c r="DN120" s="12"/>
      <c r="DO120" s="12"/>
      <c r="DP120" s="12"/>
      <c r="DQ120" s="12"/>
      <c r="DR120" s="12"/>
      <c r="DS120" s="12"/>
      <c r="DT120" s="12"/>
      <c r="DU120" s="12"/>
      <c r="DV120" s="12"/>
      <c r="DW120" s="12"/>
      <c r="DX120" s="12"/>
      <c r="DY120" s="12"/>
      <c r="DZ120" s="12"/>
      <c r="EA120" s="12"/>
      <c r="EB120" s="12"/>
      <c r="EC120" s="12"/>
      <c r="ED120" s="12"/>
      <c r="EE120" s="12"/>
      <c r="EF120" s="12"/>
      <c r="EG120" s="12"/>
      <c r="EH120" s="12"/>
      <c r="EI120" s="12"/>
      <c r="EJ120" s="12"/>
      <c r="EK120" s="12"/>
      <c r="EL120" s="12"/>
      <c r="EM120" s="12"/>
      <c r="EN120" s="12"/>
      <c r="EO120" s="12"/>
      <c r="EP120" s="12"/>
      <c r="EQ120" s="12"/>
      <c r="ER120" s="12"/>
      <c r="ES120" s="12"/>
      <c r="ET120" s="12"/>
      <c r="EU120" s="12"/>
      <c r="EV120" s="12"/>
      <c r="EW120" s="12"/>
      <c r="EX120" s="12"/>
      <c r="EY120" s="12"/>
      <c r="EZ120" s="12"/>
      <c r="FA120" s="12"/>
      <c r="FB120" s="12"/>
      <c r="FC120" s="12"/>
      <c r="FD120" s="12"/>
      <c r="FE120" s="12"/>
      <c r="FF120" s="12"/>
      <c r="FG120" s="12"/>
      <c r="FH120" s="12"/>
      <c r="FI120" s="12"/>
      <c r="FJ120" s="12"/>
      <c r="FK120" s="12"/>
      <c r="FL120" s="12"/>
      <c r="FM120" s="12"/>
      <c r="FN120" s="12"/>
      <c r="FO120" s="12"/>
      <c r="FP120" s="12"/>
      <c r="FQ120" s="12"/>
      <c r="FR120" s="12"/>
      <c r="FS120" s="12"/>
      <c r="FT120" s="12"/>
      <c r="FU120" s="12"/>
      <c r="FV120" s="12"/>
      <c r="FW120" s="12"/>
      <c r="FX120" s="12"/>
      <c r="FY120" s="12"/>
      <c r="FZ120" s="12"/>
      <c r="GA120" s="12"/>
      <c r="GB120" s="12"/>
      <c r="GC120" s="12"/>
      <c r="GD120" s="12"/>
      <c r="GE120" s="12"/>
      <c r="GF120" s="12"/>
      <c r="GG120" s="12"/>
      <c r="GH120" s="12"/>
      <c r="GI120" s="12"/>
      <c r="GJ120" s="12"/>
      <c r="GK120" s="12"/>
      <c r="GL120" s="12"/>
      <c r="GM120" s="12"/>
      <c r="GN120" s="12"/>
      <c r="GO120" s="12"/>
      <c r="GP120" s="12"/>
      <c r="GQ120" s="12"/>
      <c r="GR120" s="12"/>
    </row>
    <row r="121" spans="1:200" x14ac:dyDescent="0.2">
      <c r="A121" s="79">
        <f t="shared" si="60"/>
        <v>43193</v>
      </c>
      <c r="B121" s="80">
        <f t="shared" ca="1" si="66"/>
        <v>1022.64939999</v>
      </c>
      <c r="C121" s="81">
        <f t="shared" si="61"/>
        <v>1000</v>
      </c>
      <c r="D121" s="82">
        <f ca="1">IF(A121&lt;$B$1,VLOOKUP(A121,[1]DI!$A$4:$B$15000,2,FALSE),0)</f>
        <v>6.3899999999999998E-2</v>
      </c>
      <c r="E121" s="81">
        <f t="shared" ca="1" si="67"/>
        <v>2.4583E-4</v>
      </c>
      <c r="F121" s="83">
        <f t="shared" si="55"/>
        <v>1.1679999999999999</v>
      </c>
      <c r="G121" s="84">
        <f t="shared" ca="1" si="56"/>
        <v>1.00028712944</v>
      </c>
      <c r="H121" s="81">
        <f ca="1">TRUNC(PRODUCT(G$10:G120),15)</f>
        <v>1.02264940032295</v>
      </c>
      <c r="I121" s="81">
        <f t="shared" si="62"/>
        <v>1</v>
      </c>
      <c r="J121" s="81">
        <f t="shared" ca="1" si="57"/>
        <v>1.0226493999999999</v>
      </c>
      <c r="K121" s="81">
        <f t="shared" ca="1" si="58"/>
        <v>22.649399989999999</v>
      </c>
      <c r="L121" s="85">
        <f>IF(VLOOKUP(A121,$U$12:$AD$125,8)=VLOOKUP(A120,$U$12:$AD$125,8),0,VLOOKUP(A121,U$12:$AD$125,8))</f>
        <v>0</v>
      </c>
      <c r="M121" s="86">
        <f>IF(L121&gt;0,VLOOKUP(L121,T$12:$AC$125,7),0)</f>
        <v>0</v>
      </c>
      <c r="N121" s="81">
        <f t="shared" si="63"/>
        <v>0</v>
      </c>
      <c r="O121" s="81">
        <f t="shared" ca="1" si="59"/>
        <v>22.649399989999999</v>
      </c>
      <c r="P121" s="87" t="str">
        <f t="shared" si="64"/>
        <v>J=</v>
      </c>
      <c r="Q121" s="88">
        <f t="shared" si="65"/>
        <v>44676</v>
      </c>
      <c r="R121" s="7"/>
      <c r="S121" s="7"/>
      <c r="T121" s="154">
        <f>[2]Plan1!$A280</f>
        <v>45335</v>
      </c>
      <c r="U121" s="165" t="str">
        <f>[2]Plan1!$C280</f>
        <v>Carnaval</v>
      </c>
      <c r="V121" s="28"/>
      <c r="W121" s="7"/>
      <c r="X121" s="28"/>
      <c r="Y121" s="28"/>
      <c r="Z121" s="36"/>
      <c r="AA121" s="7"/>
      <c r="AB121" s="33"/>
      <c r="AC121" s="35"/>
      <c r="AD121" s="34"/>
      <c r="AE121" s="7"/>
      <c r="AF121" s="65">
        <f>(AF113+1)</f>
        <v>43142</v>
      </c>
      <c r="AG121" s="9">
        <f t="shared" ref="AG121:AK136" ca="1" si="76">VLOOKUP($AF121,$A$10:$Q$3625,(AG$1)+1)</f>
        <v>1012.72007</v>
      </c>
      <c r="AH121" s="9">
        <f t="shared" si="76"/>
        <v>1000</v>
      </c>
      <c r="AI121" s="4">
        <f t="shared" ca="1" si="76"/>
        <v>0</v>
      </c>
      <c r="AJ121" s="10">
        <f t="shared" ca="1" si="76"/>
        <v>0</v>
      </c>
      <c r="AK121" s="4">
        <f t="shared" si="76"/>
        <v>1.1679999999999999</v>
      </c>
      <c r="AL121" s="65">
        <f t="shared" ref="AL121:AL150" si="77">AF121</f>
        <v>43142</v>
      </c>
      <c r="AM121" s="10">
        <f t="shared" ref="AM121:AS136" ca="1" si="78">VLOOKUP($AF121,$A$10:$Q$3625,(AM$1)+1)</f>
        <v>1.0127200700000001</v>
      </c>
      <c r="AN121" s="9">
        <f t="shared" ca="1" si="78"/>
        <v>12.72007</v>
      </c>
      <c r="AO121" s="7">
        <f t="shared" si="78"/>
        <v>0</v>
      </c>
      <c r="AP121" s="11">
        <f t="shared" si="78"/>
        <v>0</v>
      </c>
      <c r="AQ121" s="9">
        <f t="shared" si="78"/>
        <v>0</v>
      </c>
      <c r="AR121" s="8" t="str">
        <f t="shared" si="78"/>
        <v>J=</v>
      </c>
      <c r="AS121" s="65">
        <f t="shared" si="78"/>
        <v>44676</v>
      </c>
      <c r="AT121" s="12"/>
      <c r="AU121" s="12"/>
      <c r="AV121" s="2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c r="DB121" s="12"/>
      <c r="DC121" s="12"/>
      <c r="DD121" s="12"/>
      <c r="DE121" s="12"/>
      <c r="DF121" s="12"/>
      <c r="DG121" s="12"/>
      <c r="DH121" s="12"/>
      <c r="DI121" s="12"/>
      <c r="DJ121" s="12"/>
      <c r="DK121" s="12"/>
      <c r="DL121" s="12"/>
      <c r="DM121" s="12"/>
      <c r="DN121" s="12"/>
      <c r="DO121" s="12"/>
      <c r="DP121" s="12"/>
      <c r="DQ121" s="12"/>
      <c r="DR121" s="12"/>
      <c r="DS121" s="12"/>
      <c r="DT121" s="12"/>
      <c r="DU121" s="12"/>
      <c r="DV121" s="12"/>
      <c r="DW121" s="12"/>
      <c r="DX121" s="12"/>
      <c r="DY121" s="12"/>
      <c r="DZ121" s="12"/>
      <c r="EA121" s="12"/>
      <c r="EB121" s="12"/>
      <c r="EC121" s="12"/>
      <c r="ED121" s="12"/>
      <c r="EE121" s="12"/>
      <c r="EF121" s="12"/>
      <c r="EG121" s="12"/>
      <c r="EH121" s="12"/>
      <c r="EI121" s="12"/>
      <c r="EJ121" s="12"/>
      <c r="EK121" s="12"/>
      <c r="EL121" s="12"/>
      <c r="EM121" s="12"/>
      <c r="EN121" s="12"/>
      <c r="EO121" s="12"/>
      <c r="EP121" s="12"/>
      <c r="EQ121" s="12"/>
      <c r="ER121" s="12"/>
      <c r="ES121" s="12"/>
      <c r="ET121" s="12"/>
      <c r="EU121" s="12"/>
      <c r="EV121" s="12"/>
      <c r="EW121" s="12"/>
      <c r="EX121" s="12"/>
      <c r="EY121" s="12"/>
      <c r="EZ121" s="12"/>
      <c r="FA121" s="12"/>
      <c r="FB121" s="12"/>
      <c r="FC121" s="12"/>
      <c r="FD121" s="12"/>
      <c r="FE121" s="12"/>
      <c r="FF121" s="12"/>
      <c r="FG121" s="12"/>
      <c r="FH121" s="12"/>
      <c r="FI121" s="12"/>
      <c r="FJ121" s="12"/>
      <c r="FK121" s="12"/>
      <c r="FL121" s="12"/>
      <c r="FM121" s="12"/>
      <c r="FN121" s="12"/>
      <c r="FO121" s="12"/>
      <c r="FP121" s="12"/>
      <c r="FQ121" s="12"/>
      <c r="FR121" s="12"/>
      <c r="FS121" s="12"/>
      <c r="FT121" s="12"/>
      <c r="FU121" s="12"/>
      <c r="FV121" s="12"/>
      <c r="FW121" s="12"/>
      <c r="FX121" s="12"/>
      <c r="FY121" s="12"/>
      <c r="FZ121" s="12"/>
      <c r="GA121" s="12"/>
      <c r="GB121" s="12"/>
      <c r="GC121" s="12"/>
      <c r="GD121" s="12"/>
      <c r="GE121" s="12"/>
      <c r="GF121" s="12"/>
      <c r="GG121" s="12"/>
      <c r="GH121" s="12"/>
      <c r="GI121" s="12"/>
      <c r="GJ121" s="12"/>
      <c r="GK121" s="12"/>
      <c r="GL121" s="12"/>
      <c r="GM121" s="12"/>
      <c r="GN121" s="12"/>
      <c r="GO121" s="12"/>
      <c r="GP121" s="12"/>
      <c r="GQ121" s="12"/>
      <c r="GR121" s="12"/>
    </row>
    <row r="122" spans="1:200" x14ac:dyDescent="0.2">
      <c r="A122" s="79">
        <f t="shared" si="60"/>
        <v>43194</v>
      </c>
      <c r="B122" s="80">
        <f t="shared" ca="1" si="66"/>
        <v>1022.94303</v>
      </c>
      <c r="C122" s="81">
        <f t="shared" si="61"/>
        <v>1000</v>
      </c>
      <c r="D122" s="82">
        <f ca="1">IF(A122&lt;$B$1,VLOOKUP(A122,[1]DI!$A$4:$B$15000,2,FALSE),0)</f>
        <v>6.3899999999999998E-2</v>
      </c>
      <c r="E122" s="81">
        <f t="shared" ca="1" si="67"/>
        <v>2.4583E-4</v>
      </c>
      <c r="F122" s="83">
        <f t="shared" si="55"/>
        <v>1.1679999999999999</v>
      </c>
      <c r="G122" s="84">
        <f t="shared" ca="1" si="56"/>
        <v>1.00028712944</v>
      </c>
      <c r="H122" s="81">
        <f ca="1">TRUNC(PRODUCT(G$10:G121),15)</f>
        <v>1.0229430330725799</v>
      </c>
      <c r="I122" s="81">
        <f t="shared" si="62"/>
        <v>1</v>
      </c>
      <c r="J122" s="81">
        <f t="shared" ca="1" si="57"/>
        <v>1.02294303</v>
      </c>
      <c r="K122" s="81">
        <f t="shared" ca="1" si="58"/>
        <v>22.94303</v>
      </c>
      <c r="L122" s="85">
        <f>IF(VLOOKUP(A122,$U$12:$AD$125,8)=VLOOKUP(A121,$U$12:$AD$125,8),0,VLOOKUP(A122,U$12:$AD$125,8))</f>
        <v>0</v>
      </c>
      <c r="M122" s="86">
        <f>IF(L122&gt;0,VLOOKUP(L122,T$12:$AC$125,7),0)</f>
        <v>0</v>
      </c>
      <c r="N122" s="81">
        <f t="shared" si="63"/>
        <v>0</v>
      </c>
      <c r="O122" s="81">
        <f t="shared" ca="1" si="59"/>
        <v>22.94303</v>
      </c>
      <c r="P122" s="87" t="str">
        <f t="shared" si="64"/>
        <v>J=</v>
      </c>
      <c r="Q122" s="88">
        <f t="shared" si="65"/>
        <v>44676</v>
      </c>
      <c r="R122" s="7"/>
      <c r="S122" s="7"/>
      <c r="T122" s="154">
        <f>[2]Plan1!$A281</f>
        <v>45380</v>
      </c>
      <c r="U122" s="165" t="str">
        <f>[2]Plan1!$C281</f>
        <v>Paixão de Cristo</v>
      </c>
      <c r="V122" s="28"/>
      <c r="W122" s="7"/>
      <c r="X122" s="28"/>
      <c r="Y122" s="28"/>
      <c r="Z122" s="36"/>
      <c r="AA122" s="7"/>
      <c r="AB122" s="33"/>
      <c r="AC122" s="35"/>
      <c r="AD122" s="34"/>
      <c r="AE122" s="7"/>
      <c r="AF122" s="65">
        <f t="shared" ref="AF122:AF150" si="79">(AF121+1)</f>
        <v>43143</v>
      </c>
      <c r="AG122" s="9">
        <f t="shared" ca="1" si="76"/>
        <v>1012.72007</v>
      </c>
      <c r="AH122" s="9">
        <f t="shared" si="76"/>
        <v>1000</v>
      </c>
      <c r="AI122" s="4">
        <f t="shared" ca="1" si="76"/>
        <v>0</v>
      </c>
      <c r="AJ122" s="10">
        <f t="shared" ca="1" si="76"/>
        <v>0</v>
      </c>
      <c r="AK122" s="4">
        <f t="shared" si="76"/>
        <v>1.1679999999999999</v>
      </c>
      <c r="AL122" s="65">
        <f t="shared" si="77"/>
        <v>43143</v>
      </c>
      <c r="AM122" s="10">
        <f t="shared" ca="1" si="78"/>
        <v>1.0127200700000001</v>
      </c>
      <c r="AN122" s="9">
        <f t="shared" ca="1" si="78"/>
        <v>12.72007</v>
      </c>
      <c r="AO122" s="7">
        <f t="shared" si="78"/>
        <v>0</v>
      </c>
      <c r="AP122" s="11">
        <f t="shared" si="78"/>
        <v>0</v>
      </c>
      <c r="AQ122" s="9">
        <f t="shared" si="78"/>
        <v>0</v>
      </c>
      <c r="AR122" s="8" t="str">
        <f t="shared" si="78"/>
        <v>J=</v>
      </c>
      <c r="AS122" s="65">
        <f t="shared" si="78"/>
        <v>44676</v>
      </c>
      <c r="AT122" s="12"/>
      <c r="AU122" s="12"/>
      <c r="AV122" s="2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c r="DJ122" s="12"/>
      <c r="DK122" s="12"/>
      <c r="DL122" s="12"/>
      <c r="DM122" s="12"/>
      <c r="DN122" s="12"/>
      <c r="DO122" s="12"/>
      <c r="DP122" s="12"/>
      <c r="DQ122" s="12"/>
      <c r="DR122" s="12"/>
      <c r="DS122" s="12"/>
      <c r="DT122" s="12"/>
      <c r="DU122" s="12"/>
      <c r="DV122" s="12"/>
      <c r="DW122" s="12"/>
      <c r="DX122" s="12"/>
      <c r="DY122" s="12"/>
      <c r="DZ122" s="12"/>
      <c r="EA122" s="12"/>
      <c r="EB122" s="12"/>
      <c r="EC122" s="12"/>
      <c r="ED122" s="12"/>
      <c r="EE122" s="12"/>
      <c r="EF122" s="12"/>
      <c r="EG122" s="12"/>
      <c r="EH122" s="12"/>
      <c r="EI122" s="12"/>
      <c r="EJ122" s="12"/>
      <c r="EK122" s="12"/>
      <c r="EL122" s="12"/>
      <c r="EM122" s="12"/>
      <c r="EN122" s="12"/>
      <c r="EO122" s="12"/>
      <c r="EP122" s="12"/>
      <c r="EQ122" s="12"/>
      <c r="ER122" s="12"/>
      <c r="ES122" s="12"/>
      <c r="ET122" s="12"/>
      <c r="EU122" s="12"/>
      <c r="EV122" s="12"/>
      <c r="EW122" s="12"/>
      <c r="EX122" s="12"/>
      <c r="EY122" s="12"/>
      <c r="EZ122" s="12"/>
      <c r="FA122" s="12"/>
      <c r="FB122" s="12"/>
      <c r="FC122" s="12"/>
      <c r="FD122" s="12"/>
      <c r="FE122" s="12"/>
      <c r="FF122" s="12"/>
      <c r="FG122" s="12"/>
      <c r="FH122" s="12"/>
      <c r="FI122" s="12"/>
      <c r="FJ122" s="12"/>
      <c r="FK122" s="12"/>
      <c r="FL122" s="12"/>
      <c r="FM122" s="12"/>
      <c r="FN122" s="12"/>
      <c r="FO122" s="12"/>
      <c r="FP122" s="12"/>
      <c r="FQ122" s="12"/>
      <c r="FR122" s="12"/>
      <c r="FS122" s="12"/>
      <c r="FT122" s="12"/>
      <c r="FU122" s="12"/>
      <c r="FV122" s="12"/>
      <c r="FW122" s="12"/>
      <c r="FX122" s="12"/>
      <c r="FY122" s="12"/>
      <c r="FZ122" s="12"/>
      <c r="GA122" s="12"/>
      <c r="GB122" s="12"/>
      <c r="GC122" s="12"/>
      <c r="GD122" s="12"/>
      <c r="GE122" s="12"/>
      <c r="GF122" s="12"/>
      <c r="GG122" s="12"/>
      <c r="GH122" s="12"/>
      <c r="GI122" s="12"/>
      <c r="GJ122" s="12"/>
      <c r="GK122" s="12"/>
      <c r="GL122" s="12"/>
      <c r="GM122" s="12"/>
      <c r="GN122" s="12"/>
      <c r="GO122" s="12"/>
      <c r="GP122" s="12"/>
      <c r="GQ122" s="12"/>
      <c r="GR122" s="12"/>
    </row>
    <row r="123" spans="1:200" x14ac:dyDescent="0.2">
      <c r="A123" s="79">
        <f t="shared" si="60"/>
        <v>43195</v>
      </c>
      <c r="B123" s="80">
        <f t="shared" ca="1" si="66"/>
        <v>1023.23674999</v>
      </c>
      <c r="C123" s="81">
        <f t="shared" si="61"/>
        <v>1000</v>
      </c>
      <c r="D123" s="82">
        <f ca="1">IF(A123&lt;$B$1,VLOOKUP(A123,[1]DI!$A$4:$B$15000,2,FALSE),0)</f>
        <v>6.3899999999999998E-2</v>
      </c>
      <c r="E123" s="81">
        <f t="shared" ca="1" si="67"/>
        <v>2.4583E-4</v>
      </c>
      <c r="F123" s="83">
        <f t="shared" si="55"/>
        <v>1.1679999999999999</v>
      </c>
      <c r="G123" s="84">
        <f t="shared" ca="1" si="56"/>
        <v>1.00028712944</v>
      </c>
      <c r="H123" s="81">
        <f ca="1">TRUNC(PRODUCT(G$10:G122),15)</f>
        <v>1.0232367501328199</v>
      </c>
      <c r="I123" s="81">
        <f t="shared" si="62"/>
        <v>1</v>
      </c>
      <c r="J123" s="81">
        <f t="shared" ca="1" si="57"/>
        <v>1.0232367499999999</v>
      </c>
      <c r="K123" s="81">
        <f t="shared" ca="1" si="58"/>
        <v>23.23674999</v>
      </c>
      <c r="L123" s="85">
        <f>IF(VLOOKUP(A123,$U$12:$AD$125,8)=VLOOKUP(A122,$U$12:$AD$125,8),0,VLOOKUP(A123,U$12:$AD$125,8))</f>
        <v>0</v>
      </c>
      <c r="M123" s="86">
        <f>IF(L123&gt;0,VLOOKUP(L123,T$12:$AC$125,7),0)</f>
        <v>0</v>
      </c>
      <c r="N123" s="81">
        <f t="shared" si="63"/>
        <v>0</v>
      </c>
      <c r="O123" s="81">
        <f t="shared" ca="1" si="59"/>
        <v>23.23674999</v>
      </c>
      <c r="P123" s="87" t="str">
        <f t="shared" si="64"/>
        <v>J=</v>
      </c>
      <c r="Q123" s="88">
        <f t="shared" si="65"/>
        <v>44676</v>
      </c>
      <c r="R123" s="7"/>
      <c r="S123" s="7"/>
      <c r="T123" s="154">
        <f>[2]Plan1!$A282</f>
        <v>45403</v>
      </c>
      <c r="U123" s="165" t="str">
        <f>[2]Plan1!$C282</f>
        <v>Tiradentes</v>
      </c>
      <c r="V123" s="28"/>
      <c r="W123" s="7"/>
      <c r="X123" s="28"/>
      <c r="Y123" s="28"/>
      <c r="Z123" s="36"/>
      <c r="AA123" s="7"/>
      <c r="AB123" s="33"/>
      <c r="AC123" s="35"/>
      <c r="AD123" s="34"/>
      <c r="AE123" s="7"/>
      <c r="AF123" s="65">
        <f t="shared" si="79"/>
        <v>43144</v>
      </c>
      <c r="AG123" s="9">
        <f t="shared" ca="1" si="76"/>
        <v>1012.72007</v>
      </c>
      <c r="AH123" s="9">
        <f t="shared" si="76"/>
        <v>1000</v>
      </c>
      <c r="AI123" s="4">
        <f t="shared" ca="1" si="76"/>
        <v>0</v>
      </c>
      <c r="AJ123" s="10">
        <f t="shared" ca="1" si="76"/>
        <v>0</v>
      </c>
      <c r="AK123" s="4">
        <f t="shared" si="76"/>
        <v>1.1679999999999999</v>
      </c>
      <c r="AL123" s="65">
        <f t="shared" si="77"/>
        <v>43144</v>
      </c>
      <c r="AM123" s="10">
        <f t="shared" ca="1" si="78"/>
        <v>1.0127200700000001</v>
      </c>
      <c r="AN123" s="9">
        <f t="shared" ca="1" si="78"/>
        <v>12.72007</v>
      </c>
      <c r="AO123" s="7">
        <f t="shared" si="78"/>
        <v>0</v>
      </c>
      <c r="AP123" s="11">
        <f t="shared" si="78"/>
        <v>0</v>
      </c>
      <c r="AQ123" s="9">
        <f t="shared" si="78"/>
        <v>0</v>
      </c>
      <c r="AR123" s="8" t="str">
        <f t="shared" si="78"/>
        <v>J=</v>
      </c>
      <c r="AS123" s="65">
        <f t="shared" si="78"/>
        <v>44676</v>
      </c>
      <c r="AT123" s="12"/>
      <c r="AU123" s="12"/>
      <c r="AV123" s="2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c r="DB123" s="12"/>
      <c r="DC123" s="12"/>
      <c r="DD123" s="12"/>
      <c r="DE123" s="12"/>
      <c r="DF123" s="12"/>
      <c r="DG123" s="12"/>
      <c r="DH123" s="12"/>
      <c r="DI123" s="12"/>
      <c r="DJ123" s="12"/>
      <c r="DK123" s="12"/>
      <c r="DL123" s="12"/>
      <c r="DM123" s="12"/>
      <c r="DN123" s="12"/>
      <c r="DO123" s="12"/>
      <c r="DP123" s="12"/>
      <c r="DQ123" s="12"/>
      <c r="DR123" s="12"/>
      <c r="DS123" s="12"/>
      <c r="DT123" s="12"/>
      <c r="DU123" s="12"/>
      <c r="DV123" s="12"/>
      <c r="DW123" s="12"/>
      <c r="DX123" s="12"/>
      <c r="DY123" s="12"/>
      <c r="DZ123" s="12"/>
      <c r="EA123" s="12"/>
      <c r="EB123" s="12"/>
      <c r="EC123" s="12"/>
      <c r="ED123" s="12"/>
      <c r="EE123" s="12"/>
      <c r="EF123" s="12"/>
      <c r="EG123" s="12"/>
      <c r="EH123" s="12"/>
      <c r="EI123" s="12"/>
      <c r="EJ123" s="12"/>
      <c r="EK123" s="12"/>
      <c r="EL123" s="12"/>
      <c r="EM123" s="12"/>
      <c r="EN123" s="12"/>
      <c r="EO123" s="12"/>
      <c r="EP123" s="12"/>
      <c r="EQ123" s="12"/>
      <c r="ER123" s="12"/>
      <c r="ES123" s="12"/>
      <c r="ET123" s="12"/>
      <c r="EU123" s="12"/>
      <c r="EV123" s="12"/>
      <c r="EW123" s="12"/>
      <c r="EX123" s="12"/>
      <c r="EY123" s="12"/>
      <c r="EZ123" s="12"/>
      <c r="FA123" s="12"/>
      <c r="FB123" s="12"/>
      <c r="FC123" s="12"/>
      <c r="FD123" s="12"/>
      <c r="FE123" s="12"/>
      <c r="FF123" s="12"/>
      <c r="FG123" s="12"/>
      <c r="FH123" s="12"/>
      <c r="FI123" s="12"/>
      <c r="FJ123" s="12"/>
      <c r="FK123" s="12"/>
      <c r="FL123" s="12"/>
      <c r="FM123" s="12"/>
      <c r="FN123" s="12"/>
      <c r="FO123" s="12"/>
      <c r="FP123" s="12"/>
      <c r="FQ123" s="12"/>
      <c r="FR123" s="12"/>
      <c r="FS123" s="12"/>
      <c r="FT123" s="12"/>
      <c r="FU123" s="12"/>
      <c r="FV123" s="12"/>
      <c r="FW123" s="12"/>
      <c r="FX123" s="12"/>
      <c r="FY123" s="12"/>
      <c r="FZ123" s="12"/>
      <c r="GA123" s="12"/>
      <c r="GB123" s="12"/>
      <c r="GC123" s="12"/>
      <c r="GD123" s="12"/>
      <c r="GE123" s="12"/>
      <c r="GF123" s="12"/>
      <c r="GG123" s="12"/>
      <c r="GH123" s="12"/>
      <c r="GI123" s="12"/>
      <c r="GJ123" s="12"/>
      <c r="GK123" s="12"/>
      <c r="GL123" s="12"/>
      <c r="GM123" s="12"/>
      <c r="GN123" s="12"/>
      <c r="GO123" s="12"/>
      <c r="GP123" s="12"/>
      <c r="GQ123" s="12"/>
      <c r="GR123" s="12"/>
    </row>
    <row r="124" spans="1:200" x14ac:dyDescent="0.2">
      <c r="A124" s="79">
        <f t="shared" si="60"/>
        <v>43196</v>
      </c>
      <c r="B124" s="80">
        <f t="shared" ca="1" si="66"/>
        <v>1023.5305499999999</v>
      </c>
      <c r="C124" s="81">
        <f t="shared" si="61"/>
        <v>1000</v>
      </c>
      <c r="D124" s="82">
        <f ca="1">IF(A124&lt;$B$1,VLOOKUP(A124,[1]DI!$A$4:$B$15000,2,FALSE),0)</f>
        <v>6.3899999999999998E-2</v>
      </c>
      <c r="E124" s="81">
        <f t="shared" ca="1" si="67"/>
        <v>2.4583E-4</v>
      </c>
      <c r="F124" s="83">
        <f t="shared" si="55"/>
        <v>1.1679999999999999</v>
      </c>
      <c r="G124" s="84">
        <f t="shared" ca="1" si="56"/>
        <v>1.00028712944</v>
      </c>
      <c r="H124" s="81">
        <f ca="1">TRUNC(PRODUCT(G$10:G123),15)</f>
        <v>1.0235305515278701</v>
      </c>
      <c r="I124" s="81">
        <f t="shared" si="62"/>
        <v>1</v>
      </c>
      <c r="J124" s="81">
        <f t="shared" ca="1" si="57"/>
        <v>1.02353055</v>
      </c>
      <c r="K124" s="81">
        <f t="shared" ca="1" si="58"/>
        <v>23.530550000000002</v>
      </c>
      <c r="L124" s="85">
        <f>IF(VLOOKUP(A124,$U$12:$AD$125,8)=VLOOKUP(A123,$U$12:$AD$125,8),0,VLOOKUP(A124,U$12:$AD$125,8))</f>
        <v>0</v>
      </c>
      <c r="M124" s="86">
        <f>IF(L124&gt;0,VLOOKUP(L124,T$12:$AC$125,7),0)</f>
        <v>0</v>
      </c>
      <c r="N124" s="81">
        <f t="shared" si="63"/>
        <v>0</v>
      </c>
      <c r="O124" s="81">
        <f t="shared" ca="1" si="59"/>
        <v>23.530550000000002</v>
      </c>
      <c r="P124" s="87" t="str">
        <f t="shared" si="64"/>
        <v>J=</v>
      </c>
      <c r="Q124" s="88">
        <f t="shared" si="65"/>
        <v>44676</v>
      </c>
      <c r="R124" s="7"/>
      <c r="S124" s="7"/>
      <c r="T124" s="154">
        <f>[2]Plan1!$A283</f>
        <v>45413</v>
      </c>
      <c r="U124" s="165" t="str">
        <f>[2]Plan1!$C283</f>
        <v>Dia do Trabalho</v>
      </c>
      <c r="V124" s="28"/>
      <c r="W124" s="7"/>
      <c r="X124" s="28"/>
      <c r="Y124" s="28"/>
      <c r="Z124" s="36"/>
      <c r="AA124" s="7"/>
      <c r="AB124" s="33"/>
      <c r="AC124" s="35"/>
      <c r="AD124" s="34"/>
      <c r="AE124" s="7"/>
      <c r="AF124" s="65">
        <f t="shared" si="79"/>
        <v>43145</v>
      </c>
      <c r="AG124" s="9">
        <f t="shared" ca="1" si="76"/>
        <v>1012.72007</v>
      </c>
      <c r="AH124" s="9">
        <f t="shared" si="76"/>
        <v>1000</v>
      </c>
      <c r="AI124" s="4">
        <f t="shared" ca="1" si="76"/>
        <v>6.6400000000000001E-2</v>
      </c>
      <c r="AJ124" s="10">
        <f t="shared" ca="1" si="76"/>
        <v>2.5514999999999999E-4</v>
      </c>
      <c r="AK124" s="4">
        <f t="shared" si="76"/>
        <v>1.1679999999999999</v>
      </c>
      <c r="AL124" s="65">
        <f t="shared" si="77"/>
        <v>43145</v>
      </c>
      <c r="AM124" s="10">
        <f t="shared" ca="1" si="78"/>
        <v>1.0127200700000001</v>
      </c>
      <c r="AN124" s="9">
        <f t="shared" ca="1" si="78"/>
        <v>12.72007</v>
      </c>
      <c r="AO124" s="7">
        <f t="shared" si="78"/>
        <v>0</v>
      </c>
      <c r="AP124" s="11">
        <f t="shared" si="78"/>
        <v>0</v>
      </c>
      <c r="AQ124" s="9">
        <f t="shared" si="78"/>
        <v>0</v>
      </c>
      <c r="AR124" s="8" t="str">
        <f t="shared" si="78"/>
        <v>J=</v>
      </c>
      <c r="AS124" s="65">
        <f t="shared" si="78"/>
        <v>44676</v>
      </c>
      <c r="AT124" s="12"/>
      <c r="AU124" s="12"/>
      <c r="AV124" s="2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c r="DJ124" s="12"/>
      <c r="DK124" s="12"/>
      <c r="DL124" s="12"/>
      <c r="DM124" s="12"/>
      <c r="DN124" s="12"/>
      <c r="DO124" s="12"/>
      <c r="DP124" s="12"/>
      <c r="DQ124" s="12"/>
      <c r="DR124" s="12"/>
      <c r="DS124" s="12"/>
      <c r="DT124" s="12"/>
      <c r="DU124" s="12"/>
      <c r="DV124" s="12"/>
      <c r="DW124" s="12"/>
      <c r="DX124" s="12"/>
      <c r="DY124" s="12"/>
      <c r="DZ124" s="12"/>
      <c r="EA124" s="12"/>
      <c r="EB124" s="12"/>
      <c r="EC124" s="12"/>
      <c r="ED124" s="12"/>
      <c r="EE124" s="12"/>
      <c r="EF124" s="12"/>
      <c r="EG124" s="12"/>
      <c r="EH124" s="12"/>
      <c r="EI124" s="12"/>
      <c r="EJ124" s="12"/>
      <c r="EK124" s="12"/>
      <c r="EL124" s="12"/>
      <c r="EM124" s="12"/>
      <c r="EN124" s="12"/>
      <c r="EO124" s="12"/>
      <c r="EP124" s="12"/>
      <c r="EQ124" s="12"/>
      <c r="ER124" s="12"/>
      <c r="ES124" s="12"/>
      <c r="ET124" s="12"/>
      <c r="EU124" s="12"/>
      <c r="EV124" s="12"/>
      <c r="EW124" s="12"/>
      <c r="EX124" s="12"/>
      <c r="EY124" s="12"/>
      <c r="EZ124" s="12"/>
      <c r="FA124" s="12"/>
      <c r="FB124" s="12"/>
      <c r="FC124" s="12"/>
      <c r="FD124" s="12"/>
      <c r="FE124" s="12"/>
      <c r="FF124" s="12"/>
      <c r="FG124" s="12"/>
      <c r="FH124" s="12"/>
      <c r="FI124" s="12"/>
      <c r="FJ124" s="12"/>
      <c r="FK124" s="12"/>
      <c r="FL124" s="12"/>
      <c r="FM124" s="12"/>
      <c r="FN124" s="12"/>
      <c r="FO124" s="12"/>
      <c r="FP124" s="12"/>
      <c r="FQ124" s="12"/>
      <c r="FR124" s="12"/>
      <c r="FS124" s="12"/>
      <c r="FT124" s="12"/>
      <c r="FU124" s="12"/>
      <c r="FV124" s="12"/>
      <c r="FW124" s="12"/>
      <c r="FX124" s="12"/>
      <c r="FY124" s="12"/>
      <c r="FZ124" s="12"/>
      <c r="GA124" s="12"/>
      <c r="GB124" s="12"/>
      <c r="GC124" s="12"/>
      <c r="GD124" s="12"/>
      <c r="GE124" s="12"/>
      <c r="GF124" s="12"/>
      <c r="GG124" s="12"/>
      <c r="GH124" s="12"/>
      <c r="GI124" s="12"/>
      <c r="GJ124" s="12"/>
      <c r="GK124" s="12"/>
      <c r="GL124" s="12"/>
      <c r="GM124" s="12"/>
      <c r="GN124" s="12"/>
      <c r="GO124" s="12"/>
      <c r="GP124" s="12"/>
      <c r="GQ124" s="12"/>
      <c r="GR124" s="12"/>
    </row>
    <row r="125" spans="1:200" x14ac:dyDescent="0.2">
      <c r="A125" s="79">
        <f t="shared" si="60"/>
        <v>43197</v>
      </c>
      <c r="B125" s="80">
        <f t="shared" ca="1" si="66"/>
        <v>1023.82444</v>
      </c>
      <c r="C125" s="81">
        <f t="shared" si="61"/>
        <v>1000</v>
      </c>
      <c r="D125" s="82">
        <f ca="1">IF(A125&lt;$B$1,VLOOKUP(A125,[1]DI!$A$4:$B$15000,2,FALSE),0)</f>
        <v>0</v>
      </c>
      <c r="E125" s="81">
        <f t="shared" ca="1" si="67"/>
        <v>0</v>
      </c>
      <c r="F125" s="83">
        <f t="shared" si="55"/>
        <v>1.1679999999999999</v>
      </c>
      <c r="G125" s="84">
        <f t="shared" ca="1" si="56"/>
        <v>1</v>
      </c>
      <c r="H125" s="81">
        <f ca="1">TRUNC(PRODUCT(G$10:G124),15)</f>
        <v>1.0238244372819501</v>
      </c>
      <c r="I125" s="81">
        <f t="shared" si="62"/>
        <v>1</v>
      </c>
      <c r="J125" s="81">
        <f t="shared" ca="1" si="57"/>
        <v>1.0238244400000001</v>
      </c>
      <c r="K125" s="81">
        <f t="shared" ca="1" si="58"/>
        <v>23.824439999999999</v>
      </c>
      <c r="L125" s="85">
        <f>IF(VLOOKUP(A125,$U$12:$AD$125,8)=VLOOKUP(A124,$U$12:$AD$125,8),0,VLOOKUP(A125,U$12:$AD$125,8))</f>
        <v>0</v>
      </c>
      <c r="M125" s="86">
        <f>IF(L125&gt;0,VLOOKUP(L125,T$12:$AC$125,7),0)</f>
        <v>0</v>
      </c>
      <c r="N125" s="81">
        <f t="shared" si="63"/>
        <v>0</v>
      </c>
      <c r="O125" s="81">
        <f t="shared" ca="1" si="59"/>
        <v>23.824439999999999</v>
      </c>
      <c r="P125" s="87" t="str">
        <f t="shared" si="64"/>
        <v>J=</v>
      </c>
      <c r="Q125" s="88">
        <f t="shared" si="65"/>
        <v>44676</v>
      </c>
      <c r="R125" s="7"/>
      <c r="S125" s="7"/>
      <c r="T125" s="154">
        <f>[2]Plan1!$A284</f>
        <v>45442</v>
      </c>
      <c r="U125" s="165" t="str">
        <f>[2]Plan1!$C284</f>
        <v>Corpus Christi</v>
      </c>
      <c r="V125" s="28"/>
      <c r="W125" s="7"/>
      <c r="X125" s="28"/>
      <c r="Y125" s="28"/>
      <c r="Z125" s="36"/>
      <c r="AA125" s="7"/>
      <c r="AB125" s="33"/>
      <c r="AC125" s="35"/>
      <c r="AD125" s="34"/>
      <c r="AE125" s="7"/>
      <c r="AF125" s="65">
        <f t="shared" si="79"/>
        <v>43146</v>
      </c>
      <c r="AG125" s="9">
        <f t="shared" ca="1" si="76"/>
        <v>1013.02187999</v>
      </c>
      <c r="AH125" s="9">
        <f t="shared" si="76"/>
        <v>1000</v>
      </c>
      <c r="AI125" s="4">
        <f t="shared" ca="1" si="76"/>
        <v>6.6400000000000001E-2</v>
      </c>
      <c r="AJ125" s="10">
        <f t="shared" ca="1" si="76"/>
        <v>2.5514999999999999E-4</v>
      </c>
      <c r="AK125" s="4">
        <f t="shared" si="76"/>
        <v>1.1679999999999999</v>
      </c>
      <c r="AL125" s="65">
        <f t="shared" si="77"/>
        <v>43146</v>
      </c>
      <c r="AM125" s="10">
        <f t="shared" ca="1" si="78"/>
        <v>1.0130218799999999</v>
      </c>
      <c r="AN125" s="9">
        <f t="shared" ca="1" si="78"/>
        <v>13.02187999</v>
      </c>
      <c r="AO125" s="7">
        <f t="shared" si="78"/>
        <v>0</v>
      </c>
      <c r="AP125" s="11">
        <f t="shared" si="78"/>
        <v>0</v>
      </c>
      <c r="AQ125" s="9">
        <f t="shared" si="78"/>
        <v>0</v>
      </c>
      <c r="AR125" s="8" t="str">
        <f t="shared" si="78"/>
        <v>J=</v>
      </c>
      <c r="AS125" s="65">
        <f t="shared" si="78"/>
        <v>44676</v>
      </c>
      <c r="AT125" s="12"/>
      <c r="AU125" s="12"/>
      <c r="AV125" s="2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c r="DD125" s="12"/>
      <c r="DE125" s="12"/>
      <c r="DF125" s="12"/>
      <c r="DG125" s="12"/>
      <c r="DH125" s="12"/>
      <c r="DI125" s="12"/>
      <c r="DJ125" s="12"/>
      <c r="DK125" s="12"/>
      <c r="DL125" s="12"/>
      <c r="DM125" s="12"/>
      <c r="DN125" s="12"/>
      <c r="DO125" s="12"/>
      <c r="DP125" s="12"/>
      <c r="DQ125" s="12"/>
      <c r="DR125" s="12"/>
      <c r="DS125" s="12"/>
      <c r="DT125" s="12"/>
      <c r="DU125" s="12"/>
      <c r="DV125" s="12"/>
      <c r="DW125" s="12"/>
      <c r="DX125" s="12"/>
      <c r="DY125" s="12"/>
      <c r="DZ125" s="12"/>
      <c r="EA125" s="12"/>
      <c r="EB125" s="12"/>
      <c r="EC125" s="12"/>
      <c r="ED125" s="12"/>
      <c r="EE125" s="12"/>
      <c r="EF125" s="12"/>
      <c r="EG125" s="12"/>
      <c r="EH125" s="12"/>
      <c r="EI125" s="12"/>
      <c r="EJ125" s="12"/>
      <c r="EK125" s="12"/>
      <c r="EL125" s="12"/>
      <c r="EM125" s="12"/>
      <c r="EN125" s="12"/>
      <c r="EO125" s="12"/>
      <c r="EP125" s="12"/>
      <c r="EQ125" s="12"/>
      <c r="ER125" s="12"/>
      <c r="ES125" s="12"/>
      <c r="ET125" s="12"/>
      <c r="EU125" s="12"/>
      <c r="EV125" s="12"/>
      <c r="EW125" s="12"/>
      <c r="EX125" s="12"/>
      <c r="EY125" s="12"/>
      <c r="EZ125" s="12"/>
      <c r="FA125" s="12"/>
      <c r="FB125" s="12"/>
      <c r="FC125" s="12"/>
      <c r="FD125" s="12"/>
      <c r="FE125" s="12"/>
      <c r="FF125" s="12"/>
      <c r="FG125" s="12"/>
      <c r="FH125" s="12"/>
      <c r="FI125" s="12"/>
      <c r="FJ125" s="12"/>
      <c r="FK125" s="12"/>
      <c r="FL125" s="12"/>
      <c r="FM125" s="12"/>
      <c r="FN125" s="12"/>
      <c r="FO125" s="12"/>
      <c r="FP125" s="12"/>
      <c r="FQ125" s="12"/>
      <c r="FR125" s="12"/>
      <c r="FS125" s="12"/>
      <c r="FT125" s="12"/>
      <c r="FU125" s="12"/>
      <c r="FV125" s="12"/>
      <c r="FW125" s="12"/>
      <c r="FX125" s="12"/>
      <c r="FY125" s="12"/>
      <c r="FZ125" s="12"/>
      <c r="GA125" s="12"/>
      <c r="GB125" s="12"/>
      <c r="GC125" s="12"/>
      <c r="GD125" s="12"/>
      <c r="GE125" s="12"/>
      <c r="GF125" s="12"/>
      <c r="GG125" s="12"/>
      <c r="GH125" s="12"/>
      <c r="GI125" s="12"/>
      <c r="GJ125" s="12"/>
      <c r="GK125" s="12"/>
      <c r="GL125" s="12"/>
      <c r="GM125" s="12"/>
      <c r="GN125" s="12"/>
      <c r="GO125" s="12"/>
      <c r="GP125" s="12"/>
      <c r="GQ125" s="12"/>
      <c r="GR125" s="12"/>
    </row>
    <row r="126" spans="1:200" x14ac:dyDescent="0.2">
      <c r="A126" s="79">
        <f t="shared" si="60"/>
        <v>43198</v>
      </c>
      <c r="B126" s="80">
        <f t="shared" ca="1" si="66"/>
        <v>1023.82444</v>
      </c>
      <c r="C126" s="81">
        <f t="shared" si="61"/>
        <v>1000</v>
      </c>
      <c r="D126" s="82">
        <f ca="1">IF(A126&lt;$B$1,VLOOKUP(A126,[1]DI!$A$4:$B$15000,2,FALSE),0)</f>
        <v>0</v>
      </c>
      <c r="E126" s="81">
        <f t="shared" ca="1" si="67"/>
        <v>0</v>
      </c>
      <c r="F126" s="83">
        <f t="shared" si="55"/>
        <v>1.1679999999999999</v>
      </c>
      <c r="G126" s="84">
        <f t="shared" ca="1" si="56"/>
        <v>1</v>
      </c>
      <c r="H126" s="81">
        <f ca="1">TRUNC(PRODUCT(G$10:G125),15)</f>
        <v>1.0238244372819501</v>
      </c>
      <c r="I126" s="81">
        <f t="shared" si="62"/>
        <v>1</v>
      </c>
      <c r="J126" s="81">
        <f t="shared" ca="1" si="57"/>
        <v>1.0238244400000001</v>
      </c>
      <c r="K126" s="81">
        <f t="shared" ca="1" si="58"/>
        <v>23.824439999999999</v>
      </c>
      <c r="L126" s="85">
        <f>IF(VLOOKUP(A126,$U$12:$AD$125,8)=VLOOKUP(A125,$U$12:$AD$125,8),0,VLOOKUP(A126,U$12:$AD$125,8))</f>
        <v>0</v>
      </c>
      <c r="M126" s="86">
        <f>IF(L126&gt;0,VLOOKUP(L126,T$12:$AC$125,7),0)</f>
        <v>0</v>
      </c>
      <c r="N126" s="81">
        <f t="shared" si="63"/>
        <v>0</v>
      </c>
      <c r="O126" s="81">
        <f t="shared" ca="1" si="59"/>
        <v>23.824439999999999</v>
      </c>
      <c r="P126" s="87" t="str">
        <f t="shared" si="64"/>
        <v>J=</v>
      </c>
      <c r="Q126" s="88">
        <f t="shared" si="65"/>
        <v>44676</v>
      </c>
      <c r="R126" s="7"/>
      <c r="S126" s="7"/>
      <c r="T126" s="154">
        <f>[2]Plan1!$A285</f>
        <v>45542</v>
      </c>
      <c r="U126" s="165" t="str">
        <f>[2]Plan1!$C285</f>
        <v>Independência do Brasil</v>
      </c>
      <c r="V126" s="12"/>
      <c r="W126" s="12"/>
      <c r="AA126" s="7"/>
      <c r="AB126" s="7"/>
      <c r="AC126" s="7"/>
      <c r="AD126" s="7"/>
      <c r="AE126" s="7"/>
      <c r="AF126" s="65">
        <f t="shared" si="79"/>
        <v>43147</v>
      </c>
      <c r="AG126" s="9">
        <f t="shared" ca="1" si="76"/>
        <v>1013.32377999</v>
      </c>
      <c r="AH126" s="9">
        <f t="shared" si="76"/>
        <v>1000</v>
      </c>
      <c r="AI126" s="4">
        <f t="shared" ca="1" si="76"/>
        <v>6.6400000000000001E-2</v>
      </c>
      <c r="AJ126" s="10">
        <f t="shared" ca="1" si="76"/>
        <v>2.5514999999999999E-4</v>
      </c>
      <c r="AK126" s="4">
        <f t="shared" si="76"/>
        <v>1.1679999999999999</v>
      </c>
      <c r="AL126" s="65">
        <f t="shared" si="77"/>
        <v>43147</v>
      </c>
      <c r="AM126" s="10">
        <f t="shared" ca="1" si="78"/>
        <v>1.0133237799999999</v>
      </c>
      <c r="AN126" s="9">
        <f t="shared" ca="1" si="78"/>
        <v>13.32377999</v>
      </c>
      <c r="AO126" s="7">
        <f t="shared" si="78"/>
        <v>0</v>
      </c>
      <c r="AP126" s="11">
        <f t="shared" si="78"/>
        <v>0</v>
      </c>
      <c r="AQ126" s="9">
        <f t="shared" si="78"/>
        <v>0</v>
      </c>
      <c r="AR126" s="8" t="str">
        <f t="shared" si="78"/>
        <v>J=</v>
      </c>
      <c r="AS126" s="65">
        <f t="shared" si="78"/>
        <v>44676</v>
      </c>
      <c r="AT126" s="12"/>
      <c r="AU126" s="12"/>
      <c r="AV126" s="2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c r="DJ126" s="12"/>
      <c r="DK126" s="12"/>
      <c r="DL126" s="12"/>
      <c r="DM126" s="12"/>
      <c r="DN126" s="12"/>
      <c r="DO126" s="12"/>
      <c r="DP126" s="12"/>
      <c r="DQ126" s="12"/>
      <c r="DR126" s="12"/>
      <c r="DS126" s="12"/>
      <c r="DT126" s="12"/>
      <c r="DU126" s="12"/>
      <c r="DV126" s="12"/>
      <c r="DW126" s="12"/>
      <c r="DX126" s="12"/>
      <c r="DY126" s="12"/>
      <c r="DZ126" s="12"/>
      <c r="EA126" s="12"/>
      <c r="EB126" s="12"/>
      <c r="EC126" s="12"/>
      <c r="ED126" s="12"/>
      <c r="EE126" s="12"/>
      <c r="EF126" s="12"/>
      <c r="EG126" s="12"/>
      <c r="EH126" s="12"/>
      <c r="EI126" s="12"/>
      <c r="EJ126" s="12"/>
      <c r="EK126" s="12"/>
      <c r="EL126" s="12"/>
      <c r="EM126" s="12"/>
      <c r="EN126" s="12"/>
      <c r="EO126" s="12"/>
      <c r="EP126" s="12"/>
      <c r="EQ126" s="12"/>
      <c r="ER126" s="12"/>
      <c r="ES126" s="12"/>
      <c r="ET126" s="12"/>
      <c r="EU126" s="12"/>
      <c r="EV126" s="12"/>
      <c r="EW126" s="12"/>
      <c r="EX126" s="12"/>
      <c r="EY126" s="12"/>
      <c r="EZ126" s="12"/>
      <c r="FA126" s="12"/>
      <c r="FB126" s="12"/>
      <c r="FC126" s="12"/>
      <c r="FD126" s="12"/>
      <c r="FE126" s="12"/>
      <c r="FF126" s="12"/>
      <c r="FG126" s="12"/>
      <c r="FH126" s="12"/>
      <c r="FI126" s="12"/>
      <c r="FJ126" s="12"/>
      <c r="FK126" s="12"/>
      <c r="FL126" s="12"/>
      <c r="FM126" s="12"/>
      <c r="FN126" s="12"/>
      <c r="FO126" s="12"/>
      <c r="FP126" s="12"/>
      <c r="FQ126" s="12"/>
      <c r="FR126" s="12"/>
      <c r="FS126" s="12"/>
      <c r="FT126" s="12"/>
      <c r="FU126" s="12"/>
      <c r="FV126" s="12"/>
      <c r="FW126" s="12"/>
      <c r="FX126" s="12"/>
      <c r="FY126" s="12"/>
      <c r="FZ126" s="12"/>
      <c r="GA126" s="12"/>
      <c r="GB126" s="12"/>
      <c r="GC126" s="12"/>
      <c r="GD126" s="12"/>
      <c r="GE126" s="12"/>
      <c r="GF126" s="12"/>
      <c r="GG126" s="12"/>
      <c r="GH126" s="12"/>
      <c r="GI126" s="12"/>
      <c r="GJ126" s="12"/>
      <c r="GK126" s="12"/>
      <c r="GL126" s="12"/>
      <c r="GM126" s="12"/>
      <c r="GN126" s="12"/>
      <c r="GO126" s="12"/>
      <c r="GP126" s="12"/>
      <c r="GQ126" s="12"/>
      <c r="GR126" s="12"/>
    </row>
    <row r="127" spans="1:200" x14ac:dyDescent="0.2">
      <c r="A127" s="79">
        <f t="shared" si="60"/>
        <v>43199</v>
      </c>
      <c r="B127" s="80">
        <f t="shared" ca="1" si="66"/>
        <v>1023.82444</v>
      </c>
      <c r="C127" s="81">
        <f t="shared" si="61"/>
        <v>1000</v>
      </c>
      <c r="D127" s="82">
        <f ca="1">IF(A127&lt;$B$1,VLOOKUP(A127,[1]DI!$A$4:$B$15000,2,FALSE),0)</f>
        <v>6.3899999999999998E-2</v>
      </c>
      <c r="E127" s="81">
        <f t="shared" ca="1" si="67"/>
        <v>2.4583E-4</v>
      </c>
      <c r="F127" s="83">
        <f t="shared" si="55"/>
        <v>1.1679999999999999</v>
      </c>
      <c r="G127" s="84">
        <f t="shared" ca="1" si="56"/>
        <v>1.00028712944</v>
      </c>
      <c r="H127" s="81">
        <f ca="1">TRUNC(PRODUCT(G$10:G126),15)</f>
        <v>1.0238244372819501</v>
      </c>
      <c r="I127" s="81">
        <f t="shared" si="62"/>
        <v>1</v>
      </c>
      <c r="J127" s="81">
        <f t="shared" ca="1" si="57"/>
        <v>1.0238244400000001</v>
      </c>
      <c r="K127" s="81">
        <f t="shared" ca="1" si="58"/>
        <v>23.824439999999999</v>
      </c>
      <c r="L127" s="85">
        <f>IF(VLOOKUP(A127,$U$12:$AD$125,8)=VLOOKUP(A126,$U$12:$AD$125,8),0,VLOOKUP(A127,U$12:$AD$125,8))</f>
        <v>0</v>
      </c>
      <c r="M127" s="86">
        <f>IF(L127&gt;0,VLOOKUP(L127,T$12:$AC$125,7),0)</f>
        <v>0</v>
      </c>
      <c r="N127" s="81">
        <f t="shared" si="63"/>
        <v>0</v>
      </c>
      <c r="O127" s="81">
        <f t="shared" ca="1" si="59"/>
        <v>23.824439999999999</v>
      </c>
      <c r="P127" s="87" t="str">
        <f t="shared" si="64"/>
        <v>J=</v>
      </c>
      <c r="Q127" s="88">
        <f t="shared" si="65"/>
        <v>44676</v>
      </c>
      <c r="R127" s="7"/>
      <c r="S127" s="7"/>
      <c r="T127" s="154">
        <f>[2]Plan1!$A286</f>
        <v>45577</v>
      </c>
      <c r="U127" s="165" t="str">
        <f>[2]Plan1!$C286</f>
        <v>Nossa Sr.a Aparecida - Padroeira do Brasil</v>
      </c>
      <c r="V127" s="12"/>
      <c r="W127" s="12"/>
      <c r="AA127" s="7"/>
      <c r="AB127" s="7"/>
      <c r="AC127" s="7"/>
      <c r="AD127" s="7"/>
      <c r="AE127" s="7"/>
      <c r="AF127" s="65">
        <f t="shared" si="79"/>
        <v>43148</v>
      </c>
      <c r="AG127" s="9">
        <f t="shared" ca="1" si="76"/>
        <v>1013.62576</v>
      </c>
      <c r="AH127" s="9">
        <f t="shared" si="76"/>
        <v>1000</v>
      </c>
      <c r="AI127" s="4">
        <f t="shared" ca="1" si="76"/>
        <v>0</v>
      </c>
      <c r="AJ127" s="10">
        <f t="shared" ca="1" si="76"/>
        <v>0</v>
      </c>
      <c r="AK127" s="4">
        <f t="shared" si="76"/>
        <v>1.1679999999999999</v>
      </c>
      <c r="AL127" s="65">
        <f t="shared" si="77"/>
        <v>43148</v>
      </c>
      <c r="AM127" s="10">
        <f t="shared" ca="1" si="78"/>
        <v>1.01362576</v>
      </c>
      <c r="AN127" s="9">
        <f t="shared" ca="1" si="78"/>
        <v>13.62576</v>
      </c>
      <c r="AO127" s="7">
        <f t="shared" si="78"/>
        <v>0</v>
      </c>
      <c r="AP127" s="11">
        <f t="shared" si="78"/>
        <v>0</v>
      </c>
      <c r="AQ127" s="9">
        <f t="shared" si="78"/>
        <v>0</v>
      </c>
      <c r="AR127" s="8" t="str">
        <f t="shared" si="78"/>
        <v>J=</v>
      </c>
      <c r="AS127" s="65">
        <f t="shared" si="78"/>
        <v>44676</v>
      </c>
      <c r="AT127" s="12"/>
      <c r="AU127" s="12"/>
      <c r="AV127" s="2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c r="DB127" s="12"/>
      <c r="DC127" s="12"/>
      <c r="DD127" s="12"/>
      <c r="DE127" s="12"/>
      <c r="DF127" s="12"/>
      <c r="DG127" s="12"/>
      <c r="DH127" s="12"/>
      <c r="DI127" s="12"/>
      <c r="DJ127" s="12"/>
      <c r="DK127" s="12"/>
      <c r="DL127" s="12"/>
      <c r="DM127" s="12"/>
      <c r="DN127" s="12"/>
      <c r="DO127" s="12"/>
      <c r="DP127" s="12"/>
      <c r="DQ127" s="12"/>
      <c r="DR127" s="12"/>
      <c r="DS127" s="12"/>
      <c r="DT127" s="12"/>
      <c r="DU127" s="12"/>
      <c r="DV127" s="12"/>
      <c r="DW127" s="12"/>
      <c r="DX127" s="12"/>
      <c r="DY127" s="12"/>
      <c r="DZ127" s="12"/>
      <c r="EA127" s="12"/>
      <c r="EB127" s="12"/>
      <c r="EC127" s="12"/>
      <c r="ED127" s="12"/>
      <c r="EE127" s="12"/>
      <c r="EF127" s="12"/>
      <c r="EG127" s="12"/>
      <c r="EH127" s="12"/>
      <c r="EI127" s="12"/>
      <c r="EJ127" s="12"/>
      <c r="EK127" s="12"/>
      <c r="EL127" s="12"/>
      <c r="EM127" s="12"/>
      <c r="EN127" s="12"/>
      <c r="EO127" s="12"/>
      <c r="EP127" s="12"/>
      <c r="EQ127" s="12"/>
      <c r="ER127" s="12"/>
      <c r="ES127" s="12"/>
      <c r="ET127" s="12"/>
      <c r="EU127" s="12"/>
      <c r="EV127" s="12"/>
      <c r="EW127" s="12"/>
      <c r="EX127" s="12"/>
      <c r="EY127" s="12"/>
      <c r="EZ127" s="12"/>
      <c r="FA127" s="12"/>
      <c r="FB127" s="12"/>
      <c r="FC127" s="12"/>
      <c r="FD127" s="12"/>
      <c r="FE127" s="12"/>
      <c r="FF127" s="12"/>
      <c r="FG127" s="12"/>
      <c r="FH127" s="12"/>
      <c r="FI127" s="12"/>
      <c r="FJ127" s="12"/>
      <c r="FK127" s="12"/>
      <c r="FL127" s="12"/>
      <c r="FM127" s="12"/>
      <c r="FN127" s="12"/>
      <c r="FO127" s="12"/>
      <c r="FP127" s="12"/>
      <c r="FQ127" s="12"/>
      <c r="FR127" s="12"/>
      <c r="FS127" s="12"/>
      <c r="FT127" s="12"/>
      <c r="FU127" s="12"/>
      <c r="FV127" s="12"/>
      <c r="FW127" s="12"/>
      <c r="FX127" s="12"/>
      <c r="FY127" s="12"/>
      <c r="FZ127" s="12"/>
      <c r="GA127" s="12"/>
      <c r="GB127" s="12"/>
      <c r="GC127" s="12"/>
      <c r="GD127" s="12"/>
      <c r="GE127" s="12"/>
      <c r="GF127" s="12"/>
      <c r="GG127" s="12"/>
      <c r="GH127" s="12"/>
      <c r="GI127" s="12"/>
      <c r="GJ127" s="12"/>
      <c r="GK127" s="12"/>
      <c r="GL127" s="12"/>
      <c r="GM127" s="12"/>
      <c r="GN127" s="12"/>
      <c r="GO127" s="12"/>
      <c r="GP127" s="12"/>
      <c r="GQ127" s="12"/>
      <c r="GR127" s="12"/>
    </row>
    <row r="128" spans="1:200" x14ac:dyDescent="0.2">
      <c r="A128" s="79">
        <f t="shared" si="60"/>
        <v>43200</v>
      </c>
      <c r="B128" s="80">
        <f t="shared" ca="1" si="66"/>
        <v>1024.11841</v>
      </c>
      <c r="C128" s="81">
        <f t="shared" si="61"/>
        <v>1000</v>
      </c>
      <c r="D128" s="82">
        <f ca="1">IF(A128&lt;$B$1,VLOOKUP(A128,[1]DI!$A$4:$B$15000,2,FALSE),0)</f>
        <v>6.3899999999999998E-2</v>
      </c>
      <c r="E128" s="81">
        <f t="shared" ca="1" si="67"/>
        <v>2.4583E-4</v>
      </c>
      <c r="F128" s="83">
        <f t="shared" si="55"/>
        <v>1.1679999999999999</v>
      </c>
      <c r="G128" s="84">
        <f t="shared" ca="1" si="56"/>
        <v>1.00028712944</v>
      </c>
      <c r="H128" s="81">
        <f ca="1">TRUNC(PRODUCT(G$10:G127),15)</f>
        <v>1.0241184074192899</v>
      </c>
      <c r="I128" s="81">
        <f t="shared" si="62"/>
        <v>1</v>
      </c>
      <c r="J128" s="81">
        <f t="shared" ca="1" si="57"/>
        <v>1.02411841</v>
      </c>
      <c r="K128" s="81">
        <f t="shared" ca="1" si="58"/>
        <v>24.118410000000001</v>
      </c>
      <c r="L128" s="85">
        <f>IF(VLOOKUP(A128,$U$12:$AD$125,8)=VLOOKUP(A127,$U$12:$AD$125,8),0,VLOOKUP(A128,U$12:$AD$125,8))</f>
        <v>0</v>
      </c>
      <c r="M128" s="86">
        <f>IF(L128&gt;0,VLOOKUP(L128,T$12:$AC$125,7),0)</f>
        <v>0</v>
      </c>
      <c r="N128" s="81">
        <f t="shared" si="63"/>
        <v>0</v>
      </c>
      <c r="O128" s="81">
        <f t="shared" ca="1" si="59"/>
        <v>24.118410000000001</v>
      </c>
      <c r="P128" s="87" t="str">
        <f t="shared" si="64"/>
        <v>J=</v>
      </c>
      <c r="Q128" s="88">
        <f t="shared" si="65"/>
        <v>44676</v>
      </c>
      <c r="R128" s="7"/>
      <c r="S128" s="7"/>
      <c r="T128" s="154">
        <f>[2]Plan1!$A287</f>
        <v>45598</v>
      </c>
      <c r="U128" s="165" t="str">
        <f>[2]Plan1!$C287</f>
        <v>Finados</v>
      </c>
      <c r="V128" s="12"/>
      <c r="W128" s="12"/>
      <c r="AA128" s="7"/>
      <c r="AB128" s="7"/>
      <c r="AC128" s="7"/>
      <c r="AD128" s="7"/>
      <c r="AE128" s="7"/>
      <c r="AF128" s="65">
        <f t="shared" si="79"/>
        <v>43149</v>
      </c>
      <c r="AG128" s="9">
        <f t="shared" ca="1" si="76"/>
        <v>1013.62576</v>
      </c>
      <c r="AH128" s="9">
        <f t="shared" si="76"/>
        <v>1000</v>
      </c>
      <c r="AI128" s="4">
        <f t="shared" ca="1" si="76"/>
        <v>0</v>
      </c>
      <c r="AJ128" s="10">
        <f t="shared" ca="1" si="76"/>
        <v>0</v>
      </c>
      <c r="AK128" s="4">
        <f t="shared" si="76"/>
        <v>1.1679999999999999</v>
      </c>
      <c r="AL128" s="65">
        <f t="shared" si="77"/>
        <v>43149</v>
      </c>
      <c r="AM128" s="10">
        <f t="shared" ca="1" si="78"/>
        <v>1.01362576</v>
      </c>
      <c r="AN128" s="9">
        <f t="shared" ca="1" si="78"/>
        <v>13.62576</v>
      </c>
      <c r="AO128" s="7">
        <f t="shared" si="78"/>
        <v>0</v>
      </c>
      <c r="AP128" s="11">
        <f t="shared" si="78"/>
        <v>0</v>
      </c>
      <c r="AQ128" s="9">
        <f t="shared" si="78"/>
        <v>0</v>
      </c>
      <c r="AR128" s="8" t="str">
        <f t="shared" si="78"/>
        <v>J=</v>
      </c>
      <c r="AS128" s="65">
        <f t="shared" si="78"/>
        <v>44676</v>
      </c>
      <c r="AT128" s="12"/>
      <c r="AU128" s="12"/>
      <c r="AV128" s="2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c r="DJ128" s="12"/>
      <c r="DK128" s="12"/>
      <c r="DL128" s="12"/>
      <c r="DM128" s="12"/>
      <c r="DN128" s="12"/>
      <c r="DO128" s="12"/>
      <c r="DP128" s="12"/>
      <c r="DQ128" s="12"/>
      <c r="DR128" s="12"/>
      <c r="DS128" s="12"/>
      <c r="DT128" s="12"/>
      <c r="DU128" s="12"/>
      <c r="DV128" s="12"/>
      <c r="DW128" s="12"/>
      <c r="DX128" s="12"/>
      <c r="DY128" s="12"/>
      <c r="DZ128" s="12"/>
      <c r="EA128" s="12"/>
      <c r="EB128" s="12"/>
      <c r="EC128" s="12"/>
      <c r="ED128" s="12"/>
      <c r="EE128" s="12"/>
      <c r="EF128" s="12"/>
      <c r="EG128" s="12"/>
      <c r="EH128" s="12"/>
      <c r="EI128" s="12"/>
      <c r="EJ128" s="12"/>
      <c r="EK128" s="12"/>
      <c r="EL128" s="12"/>
      <c r="EM128" s="12"/>
      <c r="EN128" s="12"/>
      <c r="EO128" s="12"/>
      <c r="EP128" s="12"/>
      <c r="EQ128" s="12"/>
      <c r="ER128" s="12"/>
      <c r="ES128" s="12"/>
      <c r="ET128" s="12"/>
      <c r="EU128" s="12"/>
      <c r="EV128" s="12"/>
      <c r="EW128" s="12"/>
      <c r="EX128" s="12"/>
      <c r="EY128" s="12"/>
      <c r="EZ128" s="12"/>
      <c r="FA128" s="12"/>
      <c r="FB128" s="12"/>
      <c r="FC128" s="12"/>
      <c r="FD128" s="12"/>
      <c r="FE128" s="12"/>
      <c r="FF128" s="12"/>
      <c r="FG128" s="12"/>
      <c r="FH128" s="12"/>
      <c r="FI128" s="12"/>
      <c r="FJ128" s="12"/>
      <c r="FK128" s="12"/>
      <c r="FL128" s="12"/>
      <c r="FM128" s="12"/>
      <c r="FN128" s="12"/>
      <c r="FO128" s="12"/>
      <c r="FP128" s="12"/>
      <c r="FQ128" s="12"/>
      <c r="FR128" s="12"/>
      <c r="FS128" s="12"/>
      <c r="FT128" s="12"/>
      <c r="FU128" s="12"/>
      <c r="FV128" s="12"/>
      <c r="FW128" s="12"/>
      <c r="FX128" s="12"/>
      <c r="FY128" s="12"/>
      <c r="FZ128" s="12"/>
      <c r="GA128" s="12"/>
      <c r="GB128" s="12"/>
      <c r="GC128" s="12"/>
      <c r="GD128" s="12"/>
      <c r="GE128" s="12"/>
      <c r="GF128" s="12"/>
      <c r="GG128" s="12"/>
      <c r="GH128" s="12"/>
      <c r="GI128" s="12"/>
      <c r="GJ128" s="12"/>
      <c r="GK128" s="12"/>
      <c r="GL128" s="12"/>
      <c r="GM128" s="12"/>
      <c r="GN128" s="12"/>
      <c r="GO128" s="12"/>
      <c r="GP128" s="12"/>
      <c r="GQ128" s="12"/>
      <c r="GR128" s="12"/>
    </row>
    <row r="129" spans="1:200" x14ac:dyDescent="0.2">
      <c r="A129" s="79">
        <f t="shared" si="60"/>
        <v>43201</v>
      </c>
      <c r="B129" s="80">
        <f t="shared" ca="1" si="66"/>
        <v>1024.41246</v>
      </c>
      <c r="C129" s="81">
        <f t="shared" si="61"/>
        <v>1000</v>
      </c>
      <c r="D129" s="82">
        <f ca="1">IF(A129&lt;$B$1,VLOOKUP(A129,[1]DI!$A$4:$B$15000,2,FALSE),0)</f>
        <v>6.3899999999999998E-2</v>
      </c>
      <c r="E129" s="81">
        <f t="shared" ca="1" si="67"/>
        <v>2.4583E-4</v>
      </c>
      <c r="F129" s="83">
        <f t="shared" si="55"/>
        <v>1.1679999999999999</v>
      </c>
      <c r="G129" s="84">
        <f t="shared" ca="1" si="56"/>
        <v>1.00028712944</v>
      </c>
      <c r="H129" s="81">
        <f ca="1">TRUNC(PRODUCT(G$10:G128),15)</f>
        <v>1.02441246196411</v>
      </c>
      <c r="I129" s="81">
        <f t="shared" si="62"/>
        <v>1</v>
      </c>
      <c r="J129" s="81">
        <f t="shared" ca="1" si="57"/>
        <v>1.02441246</v>
      </c>
      <c r="K129" s="81">
        <f t="shared" ca="1" si="58"/>
        <v>24.412459999999999</v>
      </c>
      <c r="L129" s="85">
        <f>IF(VLOOKUP(A129,$U$12:$AD$125,8)=VLOOKUP(A128,$U$12:$AD$125,8),0,VLOOKUP(A129,U$12:$AD$125,8))</f>
        <v>0</v>
      </c>
      <c r="M129" s="86">
        <f>IF(L129&gt;0,VLOOKUP(L129,T$12:$AC$125,7),0)</f>
        <v>0</v>
      </c>
      <c r="N129" s="81">
        <f t="shared" si="63"/>
        <v>0</v>
      </c>
      <c r="O129" s="81">
        <f t="shared" ca="1" si="59"/>
        <v>24.412459999999999</v>
      </c>
      <c r="P129" s="87" t="str">
        <f t="shared" si="64"/>
        <v>J=</v>
      </c>
      <c r="Q129" s="88">
        <f t="shared" si="65"/>
        <v>44676</v>
      </c>
      <c r="R129" s="7"/>
      <c r="S129" s="7"/>
      <c r="T129" s="154">
        <f>[2]Plan1!$A288</f>
        <v>45611</v>
      </c>
      <c r="U129" s="165" t="str">
        <f>[2]Plan1!$C288</f>
        <v>Proclamação da República</v>
      </c>
      <c r="V129" s="12"/>
      <c r="W129" s="12"/>
      <c r="AA129" s="7"/>
      <c r="AB129" s="7"/>
      <c r="AC129" s="7"/>
      <c r="AD129" s="7"/>
      <c r="AE129" s="7"/>
      <c r="AF129" s="65">
        <f t="shared" si="79"/>
        <v>43150</v>
      </c>
      <c r="AG129" s="9">
        <f t="shared" ca="1" si="76"/>
        <v>1013.62576</v>
      </c>
      <c r="AH129" s="9">
        <f t="shared" si="76"/>
        <v>1000</v>
      </c>
      <c r="AI129" s="4">
        <f t="shared" ca="1" si="76"/>
        <v>6.6400000000000001E-2</v>
      </c>
      <c r="AJ129" s="10">
        <f t="shared" ca="1" si="76"/>
        <v>2.5514999999999999E-4</v>
      </c>
      <c r="AK129" s="4">
        <f t="shared" si="76"/>
        <v>1.1679999999999999</v>
      </c>
      <c r="AL129" s="65">
        <f t="shared" si="77"/>
        <v>43150</v>
      </c>
      <c r="AM129" s="10">
        <f t="shared" ca="1" si="78"/>
        <v>1.01362576</v>
      </c>
      <c r="AN129" s="9">
        <f t="shared" ca="1" si="78"/>
        <v>13.62576</v>
      </c>
      <c r="AO129" s="7">
        <f t="shared" si="78"/>
        <v>0</v>
      </c>
      <c r="AP129" s="11">
        <f t="shared" si="78"/>
        <v>0</v>
      </c>
      <c r="AQ129" s="9">
        <f t="shared" si="78"/>
        <v>0</v>
      </c>
      <c r="AR129" s="8" t="str">
        <f t="shared" si="78"/>
        <v>J=</v>
      </c>
      <c r="AS129" s="65">
        <f t="shared" si="78"/>
        <v>44676</v>
      </c>
      <c r="AT129" s="12"/>
      <c r="AU129" s="12"/>
      <c r="AV129" s="2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c r="CW129" s="12"/>
      <c r="CX129" s="12"/>
      <c r="CY129" s="12"/>
      <c r="CZ129" s="12"/>
      <c r="DA129" s="12"/>
      <c r="DB129" s="12"/>
      <c r="DC129" s="12"/>
      <c r="DD129" s="12"/>
      <c r="DE129" s="12"/>
      <c r="DF129" s="12"/>
      <c r="DG129" s="12"/>
      <c r="DH129" s="12"/>
      <c r="DI129" s="12"/>
      <c r="DJ129" s="12"/>
      <c r="DK129" s="12"/>
      <c r="DL129" s="12"/>
      <c r="DM129" s="12"/>
      <c r="DN129" s="12"/>
      <c r="DO129" s="12"/>
      <c r="DP129" s="12"/>
      <c r="DQ129" s="12"/>
      <c r="DR129" s="12"/>
      <c r="DS129" s="12"/>
      <c r="DT129" s="12"/>
      <c r="DU129" s="12"/>
      <c r="DV129" s="12"/>
      <c r="DW129" s="12"/>
      <c r="DX129" s="12"/>
      <c r="DY129" s="12"/>
      <c r="DZ129" s="12"/>
      <c r="EA129" s="12"/>
      <c r="EB129" s="12"/>
      <c r="EC129" s="12"/>
      <c r="ED129" s="12"/>
      <c r="EE129" s="12"/>
      <c r="EF129" s="12"/>
      <c r="EG129" s="12"/>
      <c r="EH129" s="12"/>
      <c r="EI129" s="12"/>
      <c r="EJ129" s="12"/>
      <c r="EK129" s="12"/>
      <c r="EL129" s="12"/>
      <c r="EM129" s="12"/>
      <c r="EN129" s="12"/>
      <c r="EO129" s="12"/>
      <c r="EP129" s="12"/>
      <c r="EQ129" s="12"/>
      <c r="ER129" s="12"/>
      <c r="ES129" s="12"/>
      <c r="ET129" s="12"/>
      <c r="EU129" s="12"/>
      <c r="EV129" s="12"/>
      <c r="EW129" s="12"/>
      <c r="EX129" s="12"/>
      <c r="EY129" s="12"/>
      <c r="EZ129" s="12"/>
      <c r="FA129" s="12"/>
      <c r="FB129" s="12"/>
      <c r="FC129" s="12"/>
      <c r="FD129" s="12"/>
      <c r="FE129" s="12"/>
      <c r="FF129" s="12"/>
      <c r="FG129" s="12"/>
      <c r="FH129" s="12"/>
      <c r="FI129" s="12"/>
      <c r="FJ129" s="12"/>
      <c r="FK129" s="12"/>
      <c r="FL129" s="12"/>
      <c r="FM129" s="12"/>
      <c r="FN129" s="12"/>
      <c r="FO129" s="12"/>
      <c r="FP129" s="12"/>
      <c r="FQ129" s="12"/>
      <c r="FR129" s="12"/>
      <c r="FS129" s="12"/>
      <c r="FT129" s="12"/>
      <c r="FU129" s="12"/>
      <c r="FV129" s="12"/>
      <c r="FW129" s="12"/>
      <c r="FX129" s="12"/>
      <c r="FY129" s="12"/>
      <c r="FZ129" s="12"/>
      <c r="GA129" s="12"/>
      <c r="GB129" s="12"/>
      <c r="GC129" s="12"/>
      <c r="GD129" s="12"/>
      <c r="GE129" s="12"/>
      <c r="GF129" s="12"/>
      <c r="GG129" s="12"/>
      <c r="GH129" s="12"/>
      <c r="GI129" s="12"/>
      <c r="GJ129" s="12"/>
      <c r="GK129" s="12"/>
      <c r="GL129" s="12"/>
      <c r="GM129" s="12"/>
      <c r="GN129" s="12"/>
      <c r="GO129" s="12"/>
      <c r="GP129" s="12"/>
      <c r="GQ129" s="12"/>
      <c r="GR129" s="12"/>
    </row>
    <row r="130" spans="1:200" x14ac:dyDescent="0.2">
      <c r="A130" s="79">
        <f t="shared" si="60"/>
        <v>43202</v>
      </c>
      <c r="B130" s="80">
        <f t="shared" ca="1" si="66"/>
        <v>1024.7066</v>
      </c>
      <c r="C130" s="81">
        <f t="shared" si="61"/>
        <v>1000</v>
      </c>
      <c r="D130" s="82">
        <f ca="1">IF(A130&lt;$B$1,VLOOKUP(A130,[1]DI!$A$4:$B$15000,2,FALSE),0)</f>
        <v>6.3899999999999998E-2</v>
      </c>
      <c r="E130" s="81">
        <f t="shared" ca="1" si="67"/>
        <v>2.4583E-4</v>
      </c>
      <c r="F130" s="83">
        <f t="shared" si="55"/>
        <v>1.1679999999999999</v>
      </c>
      <c r="G130" s="84">
        <f t="shared" ca="1" si="56"/>
        <v>1.00028712944</v>
      </c>
      <c r="H130" s="81">
        <f ca="1">TRUNC(PRODUCT(G$10:G129),15)</f>
        <v>1.02470660094064</v>
      </c>
      <c r="I130" s="81">
        <f t="shared" si="62"/>
        <v>1</v>
      </c>
      <c r="J130" s="81">
        <f t="shared" ca="1" si="57"/>
        <v>1.0247066</v>
      </c>
      <c r="K130" s="81">
        <f t="shared" ca="1" si="58"/>
        <v>24.706600000000002</v>
      </c>
      <c r="L130" s="85">
        <f>IF(VLOOKUP(A130,$U$12:$AD$125,8)=VLOOKUP(A129,$U$12:$AD$125,8),0,VLOOKUP(A130,U$12:$AD$125,8))</f>
        <v>0</v>
      </c>
      <c r="M130" s="86">
        <f>IF(L130&gt;0,VLOOKUP(L130,T$12:$AC$125,7),0)</f>
        <v>0</v>
      </c>
      <c r="N130" s="81">
        <f t="shared" si="63"/>
        <v>0</v>
      </c>
      <c r="O130" s="81">
        <f t="shared" ca="1" si="59"/>
        <v>24.706600000000002</v>
      </c>
      <c r="P130" s="87" t="str">
        <f t="shared" si="64"/>
        <v>J=</v>
      </c>
      <c r="Q130" s="88">
        <f t="shared" si="65"/>
        <v>44676</v>
      </c>
      <c r="R130" s="7"/>
      <c r="S130" s="7"/>
      <c r="T130" s="154">
        <f>[2]Plan1!$A289</f>
        <v>45651</v>
      </c>
      <c r="U130" s="165" t="str">
        <f>[2]Plan1!$C289</f>
        <v>Natal</v>
      </c>
      <c r="V130" s="12"/>
      <c r="W130" s="12"/>
      <c r="AA130" s="7"/>
      <c r="AB130" s="7"/>
      <c r="AC130" s="7"/>
      <c r="AD130" s="7"/>
      <c r="AE130" s="7"/>
      <c r="AF130" s="65">
        <f t="shared" si="79"/>
        <v>43151</v>
      </c>
      <c r="AG130" s="9">
        <f t="shared" ca="1" si="76"/>
        <v>1013.9278399999999</v>
      </c>
      <c r="AH130" s="9">
        <f t="shared" si="76"/>
        <v>1000</v>
      </c>
      <c r="AI130" s="4">
        <f t="shared" ca="1" si="76"/>
        <v>6.6400000000000001E-2</v>
      </c>
      <c r="AJ130" s="10">
        <f t="shared" ca="1" si="76"/>
        <v>2.5514999999999999E-4</v>
      </c>
      <c r="AK130" s="4">
        <f t="shared" si="76"/>
        <v>1.1679999999999999</v>
      </c>
      <c r="AL130" s="65">
        <f t="shared" si="77"/>
        <v>43151</v>
      </c>
      <c r="AM130" s="10">
        <f t="shared" ca="1" si="78"/>
        <v>1.01392784</v>
      </c>
      <c r="AN130" s="9">
        <f t="shared" ca="1" si="78"/>
        <v>13.92784</v>
      </c>
      <c r="AO130" s="7">
        <f t="shared" si="78"/>
        <v>0</v>
      </c>
      <c r="AP130" s="11">
        <f t="shared" si="78"/>
        <v>0</v>
      </c>
      <c r="AQ130" s="9">
        <f t="shared" si="78"/>
        <v>0</v>
      </c>
      <c r="AR130" s="8" t="str">
        <f t="shared" si="78"/>
        <v>J=</v>
      </c>
      <c r="AS130" s="65">
        <f t="shared" si="78"/>
        <v>44676</v>
      </c>
      <c r="AT130" s="12"/>
      <c r="AU130" s="12"/>
      <c r="AV130" s="2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c r="DJ130" s="12"/>
      <c r="DK130" s="12"/>
      <c r="DL130" s="12"/>
      <c r="DM130" s="12"/>
      <c r="DN130" s="12"/>
      <c r="DO130" s="12"/>
      <c r="DP130" s="12"/>
      <c r="DQ130" s="12"/>
      <c r="DR130" s="12"/>
      <c r="DS130" s="12"/>
      <c r="DT130" s="12"/>
      <c r="DU130" s="12"/>
      <c r="DV130" s="12"/>
      <c r="DW130" s="12"/>
      <c r="DX130" s="12"/>
      <c r="DY130" s="12"/>
      <c r="DZ130" s="12"/>
      <c r="EA130" s="12"/>
      <c r="EB130" s="12"/>
      <c r="EC130" s="12"/>
      <c r="ED130" s="12"/>
      <c r="EE130" s="12"/>
      <c r="EF130" s="12"/>
      <c r="EG130" s="12"/>
      <c r="EH130" s="12"/>
      <c r="EI130" s="12"/>
      <c r="EJ130" s="12"/>
      <c r="EK130" s="12"/>
      <c r="EL130" s="12"/>
      <c r="EM130" s="12"/>
      <c r="EN130" s="12"/>
      <c r="EO130" s="12"/>
      <c r="EP130" s="12"/>
      <c r="EQ130" s="12"/>
      <c r="ER130" s="12"/>
      <c r="ES130" s="12"/>
      <c r="ET130" s="12"/>
      <c r="EU130" s="12"/>
      <c r="EV130" s="12"/>
      <c r="EW130" s="12"/>
      <c r="EX130" s="12"/>
      <c r="EY130" s="12"/>
      <c r="EZ130" s="12"/>
      <c r="FA130" s="12"/>
      <c r="FB130" s="12"/>
      <c r="FC130" s="12"/>
      <c r="FD130" s="12"/>
      <c r="FE130" s="12"/>
      <c r="FF130" s="12"/>
      <c r="FG130" s="12"/>
      <c r="FH130" s="12"/>
      <c r="FI130" s="12"/>
      <c r="FJ130" s="12"/>
      <c r="FK130" s="12"/>
      <c r="FL130" s="12"/>
      <c r="FM130" s="12"/>
      <c r="FN130" s="12"/>
      <c r="FO130" s="12"/>
      <c r="FP130" s="12"/>
      <c r="FQ130" s="12"/>
      <c r="FR130" s="12"/>
      <c r="FS130" s="12"/>
      <c r="FT130" s="12"/>
      <c r="FU130" s="12"/>
      <c r="FV130" s="12"/>
      <c r="FW130" s="12"/>
      <c r="FX130" s="12"/>
      <c r="FY130" s="12"/>
      <c r="FZ130" s="12"/>
      <c r="GA130" s="12"/>
      <c r="GB130" s="12"/>
      <c r="GC130" s="12"/>
      <c r="GD130" s="12"/>
      <c r="GE130" s="12"/>
      <c r="GF130" s="12"/>
      <c r="GG130" s="12"/>
      <c r="GH130" s="12"/>
      <c r="GI130" s="12"/>
      <c r="GJ130" s="12"/>
      <c r="GK130" s="12"/>
      <c r="GL130" s="12"/>
      <c r="GM130" s="12"/>
      <c r="GN130" s="12"/>
      <c r="GO130" s="12"/>
      <c r="GP130" s="12"/>
      <c r="GQ130" s="12"/>
      <c r="GR130" s="12"/>
    </row>
    <row r="131" spans="1:200" x14ac:dyDescent="0.2">
      <c r="A131" s="79">
        <f t="shared" si="60"/>
        <v>43203</v>
      </c>
      <c r="B131" s="80">
        <f t="shared" ca="1" si="66"/>
        <v>1025.00082</v>
      </c>
      <c r="C131" s="81">
        <f t="shared" si="61"/>
        <v>1000</v>
      </c>
      <c r="D131" s="82">
        <f ca="1">IF(A131&lt;$B$1,VLOOKUP(A131,[1]DI!$A$4:$B$15000,2,FALSE),0)</f>
        <v>6.3899999999999998E-2</v>
      </c>
      <c r="E131" s="81">
        <f t="shared" ca="1" si="67"/>
        <v>2.4583E-4</v>
      </c>
      <c r="F131" s="83">
        <f t="shared" si="55"/>
        <v>1.1679999999999999</v>
      </c>
      <c r="G131" s="84">
        <f t="shared" ca="1" si="56"/>
        <v>1.00028712944</v>
      </c>
      <c r="H131" s="81">
        <f ca="1">TRUNC(PRODUCT(G$10:G130),15)</f>
        <v>1.0250008243731299</v>
      </c>
      <c r="I131" s="81">
        <f t="shared" si="62"/>
        <v>1</v>
      </c>
      <c r="J131" s="81">
        <f t="shared" ca="1" si="57"/>
        <v>1.02500082</v>
      </c>
      <c r="K131" s="81">
        <f t="shared" ca="1" si="58"/>
        <v>25.000820000000001</v>
      </c>
      <c r="L131" s="85">
        <f>IF(VLOOKUP(A131,$U$12:$AD$125,8)=VLOOKUP(A130,$U$12:$AD$125,8),0,VLOOKUP(A131,U$12:$AD$125,8))</f>
        <v>0</v>
      </c>
      <c r="M131" s="86">
        <f>IF(L131&gt;0,VLOOKUP(L131,T$12:$AC$125,7),0)</f>
        <v>0</v>
      </c>
      <c r="N131" s="81">
        <f t="shared" si="63"/>
        <v>0</v>
      </c>
      <c r="O131" s="81">
        <f t="shared" ca="1" si="59"/>
        <v>25.000820000000001</v>
      </c>
      <c r="P131" s="87" t="str">
        <f t="shared" si="64"/>
        <v>J=</v>
      </c>
      <c r="Q131" s="88">
        <f t="shared" si="65"/>
        <v>44676</v>
      </c>
      <c r="R131" s="7"/>
      <c r="S131" s="7"/>
      <c r="T131" s="154">
        <f>[2]Plan1!$A290</f>
        <v>45658</v>
      </c>
      <c r="U131" s="165" t="str">
        <f>[2]Plan1!$C290</f>
        <v>Confraternização Universal</v>
      </c>
      <c r="V131" s="12"/>
      <c r="W131" s="12"/>
      <c r="AA131" s="7"/>
      <c r="AB131" s="7"/>
      <c r="AC131" s="7"/>
      <c r="AD131" s="7"/>
      <c r="AE131" s="7"/>
      <c r="AF131" s="65">
        <f t="shared" si="79"/>
        <v>43152</v>
      </c>
      <c r="AG131" s="9">
        <f t="shared" ca="1" si="76"/>
        <v>1014.23</v>
      </c>
      <c r="AH131" s="9">
        <f t="shared" si="76"/>
        <v>1000</v>
      </c>
      <c r="AI131" s="4">
        <f t="shared" ca="1" si="76"/>
        <v>6.6400000000000001E-2</v>
      </c>
      <c r="AJ131" s="10">
        <f t="shared" ca="1" si="76"/>
        <v>2.5514999999999999E-4</v>
      </c>
      <c r="AK131" s="4">
        <f t="shared" si="76"/>
        <v>1.1679999999999999</v>
      </c>
      <c r="AL131" s="65">
        <f t="shared" si="77"/>
        <v>43152</v>
      </c>
      <c r="AM131" s="10">
        <f t="shared" ca="1" si="78"/>
        <v>1.01423</v>
      </c>
      <c r="AN131" s="9">
        <f t="shared" ca="1" si="78"/>
        <v>14.23</v>
      </c>
      <c r="AO131" s="7">
        <f t="shared" si="78"/>
        <v>0</v>
      </c>
      <c r="AP131" s="11">
        <f t="shared" si="78"/>
        <v>0</v>
      </c>
      <c r="AQ131" s="9">
        <f t="shared" si="78"/>
        <v>0</v>
      </c>
      <c r="AR131" s="8" t="str">
        <f t="shared" si="78"/>
        <v>J=</v>
      </c>
      <c r="AS131" s="65">
        <f t="shared" si="78"/>
        <v>44676</v>
      </c>
      <c r="AT131" s="12"/>
      <c r="AU131" s="12"/>
      <c r="AV131" s="2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c r="DD131" s="12"/>
      <c r="DE131" s="12"/>
      <c r="DF131" s="12"/>
      <c r="DG131" s="12"/>
      <c r="DH131" s="12"/>
      <c r="DI131" s="12"/>
      <c r="DJ131" s="12"/>
      <c r="DK131" s="12"/>
      <c r="DL131" s="12"/>
      <c r="DM131" s="12"/>
      <c r="DN131" s="12"/>
      <c r="DO131" s="12"/>
      <c r="DP131" s="12"/>
      <c r="DQ131" s="12"/>
      <c r="DR131" s="12"/>
      <c r="DS131" s="12"/>
      <c r="DT131" s="12"/>
      <c r="DU131" s="12"/>
      <c r="DV131" s="12"/>
      <c r="DW131" s="12"/>
      <c r="DX131" s="12"/>
      <c r="DY131" s="12"/>
      <c r="DZ131" s="12"/>
      <c r="EA131" s="12"/>
      <c r="EB131" s="12"/>
      <c r="EC131" s="12"/>
      <c r="ED131" s="12"/>
      <c r="EE131" s="12"/>
      <c r="EF131" s="12"/>
      <c r="EG131" s="12"/>
      <c r="EH131" s="12"/>
      <c r="EI131" s="12"/>
      <c r="EJ131" s="12"/>
      <c r="EK131" s="12"/>
      <c r="EL131" s="12"/>
      <c r="EM131" s="12"/>
      <c r="EN131" s="12"/>
      <c r="EO131" s="12"/>
      <c r="EP131" s="12"/>
      <c r="EQ131" s="12"/>
      <c r="ER131" s="12"/>
      <c r="ES131" s="12"/>
      <c r="ET131" s="12"/>
      <c r="EU131" s="12"/>
      <c r="EV131" s="12"/>
      <c r="EW131" s="12"/>
      <c r="EX131" s="12"/>
      <c r="EY131" s="12"/>
      <c r="EZ131" s="12"/>
      <c r="FA131" s="12"/>
      <c r="FB131" s="12"/>
      <c r="FC131" s="12"/>
      <c r="FD131" s="12"/>
      <c r="FE131" s="12"/>
      <c r="FF131" s="12"/>
      <c r="FG131" s="12"/>
      <c r="FH131" s="12"/>
      <c r="FI131" s="12"/>
      <c r="FJ131" s="12"/>
      <c r="FK131" s="12"/>
      <c r="FL131" s="12"/>
      <c r="FM131" s="12"/>
      <c r="FN131" s="12"/>
      <c r="FO131" s="12"/>
      <c r="FP131" s="12"/>
      <c r="FQ131" s="12"/>
      <c r="FR131" s="12"/>
      <c r="FS131" s="12"/>
      <c r="FT131" s="12"/>
      <c r="FU131" s="12"/>
      <c r="FV131" s="12"/>
      <c r="FW131" s="12"/>
      <c r="FX131" s="12"/>
      <c r="FY131" s="12"/>
      <c r="FZ131" s="12"/>
      <c r="GA131" s="12"/>
      <c r="GB131" s="12"/>
      <c r="GC131" s="12"/>
      <c r="GD131" s="12"/>
      <c r="GE131" s="12"/>
      <c r="GF131" s="12"/>
      <c r="GG131" s="12"/>
      <c r="GH131" s="12"/>
      <c r="GI131" s="12"/>
      <c r="GJ131" s="12"/>
      <c r="GK131" s="12"/>
      <c r="GL131" s="12"/>
      <c r="GM131" s="12"/>
      <c r="GN131" s="12"/>
      <c r="GO131" s="12"/>
      <c r="GP131" s="12"/>
      <c r="GQ131" s="12"/>
      <c r="GR131" s="12"/>
    </row>
    <row r="132" spans="1:200" x14ac:dyDescent="0.2">
      <c r="A132" s="79">
        <f t="shared" si="60"/>
        <v>43204</v>
      </c>
      <c r="B132" s="80">
        <f t="shared" ca="1" si="66"/>
        <v>1025.2951299900001</v>
      </c>
      <c r="C132" s="81">
        <f t="shared" si="61"/>
        <v>1000</v>
      </c>
      <c r="D132" s="82">
        <f ca="1">IF(A132&lt;$B$1,VLOOKUP(A132,[1]DI!$A$4:$B$15000,2,FALSE),0)</f>
        <v>0</v>
      </c>
      <c r="E132" s="81">
        <f t="shared" ca="1" si="67"/>
        <v>0</v>
      </c>
      <c r="F132" s="83">
        <f t="shared" si="55"/>
        <v>1.1679999999999999</v>
      </c>
      <c r="G132" s="84">
        <f t="shared" ca="1" si="56"/>
        <v>1</v>
      </c>
      <c r="H132" s="81">
        <f ca="1">TRUNC(PRODUCT(G$10:G131),15)</f>
        <v>1.0252951322858299</v>
      </c>
      <c r="I132" s="81">
        <f t="shared" si="62"/>
        <v>1</v>
      </c>
      <c r="J132" s="81">
        <f t="shared" ca="1" si="57"/>
        <v>1.0252951299999999</v>
      </c>
      <c r="K132" s="81">
        <f t="shared" ca="1" si="58"/>
        <v>25.29512999</v>
      </c>
      <c r="L132" s="85">
        <f>IF(VLOOKUP(A132,$U$12:$AD$125,8)=VLOOKUP(A131,$U$12:$AD$125,8),0,VLOOKUP(A132,U$12:$AD$125,8))</f>
        <v>0</v>
      </c>
      <c r="M132" s="86">
        <f>IF(L132&gt;0,VLOOKUP(L132,T$12:$AC$125,7),0)</f>
        <v>0</v>
      </c>
      <c r="N132" s="81">
        <f t="shared" si="63"/>
        <v>0</v>
      </c>
      <c r="O132" s="81">
        <f t="shared" ca="1" si="59"/>
        <v>25.29512999</v>
      </c>
      <c r="P132" s="87" t="str">
        <f t="shared" si="64"/>
        <v>J=</v>
      </c>
      <c r="Q132" s="88">
        <f t="shared" si="65"/>
        <v>44676</v>
      </c>
      <c r="R132" s="7"/>
      <c r="S132" s="7"/>
      <c r="T132" s="154">
        <f>[2]Plan1!$A291</f>
        <v>45719</v>
      </c>
      <c r="U132" s="165" t="str">
        <f>[2]Plan1!$C291</f>
        <v>Carnaval</v>
      </c>
      <c r="V132" s="12"/>
      <c r="W132" s="12"/>
      <c r="AA132" s="7"/>
      <c r="AB132" s="7"/>
      <c r="AC132" s="7"/>
      <c r="AD132" s="7"/>
      <c r="AE132" s="7"/>
      <c r="AF132" s="65">
        <f t="shared" si="79"/>
        <v>43153</v>
      </c>
      <c r="AG132" s="9">
        <f t="shared" ca="1" si="76"/>
        <v>1014.53226</v>
      </c>
      <c r="AH132" s="9">
        <f t="shared" si="76"/>
        <v>1000</v>
      </c>
      <c r="AI132" s="4">
        <f t="shared" ca="1" si="76"/>
        <v>6.6400000000000001E-2</v>
      </c>
      <c r="AJ132" s="10">
        <f t="shared" ca="1" si="76"/>
        <v>2.5514999999999999E-4</v>
      </c>
      <c r="AK132" s="4">
        <f t="shared" si="76"/>
        <v>1.1679999999999999</v>
      </c>
      <c r="AL132" s="65">
        <f t="shared" si="77"/>
        <v>43153</v>
      </c>
      <c r="AM132" s="10">
        <f t="shared" ca="1" si="78"/>
        <v>1.01453226</v>
      </c>
      <c r="AN132" s="9">
        <f t="shared" ca="1" si="78"/>
        <v>14.532260000000001</v>
      </c>
      <c r="AO132" s="7">
        <f t="shared" si="78"/>
        <v>0</v>
      </c>
      <c r="AP132" s="11">
        <f t="shared" si="78"/>
        <v>0</v>
      </c>
      <c r="AQ132" s="9">
        <f t="shared" si="78"/>
        <v>0</v>
      </c>
      <c r="AR132" s="8" t="str">
        <f t="shared" si="78"/>
        <v>J=</v>
      </c>
      <c r="AS132" s="65">
        <f t="shared" si="78"/>
        <v>44676</v>
      </c>
      <c r="AT132" s="12"/>
      <c r="AU132" s="12"/>
      <c r="AV132" s="2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c r="CW132" s="12"/>
      <c r="CX132" s="12"/>
      <c r="CY132" s="12"/>
      <c r="CZ132" s="12"/>
      <c r="DA132" s="12"/>
      <c r="DB132" s="12"/>
      <c r="DC132" s="12"/>
      <c r="DD132" s="12"/>
      <c r="DE132" s="12"/>
      <c r="DF132" s="12"/>
      <c r="DG132" s="12"/>
      <c r="DH132" s="12"/>
      <c r="DI132" s="12"/>
      <c r="DJ132" s="12"/>
      <c r="DK132" s="12"/>
      <c r="DL132" s="12"/>
      <c r="DM132" s="12"/>
      <c r="DN132" s="12"/>
      <c r="DO132" s="12"/>
      <c r="DP132" s="12"/>
      <c r="DQ132" s="12"/>
      <c r="DR132" s="12"/>
      <c r="DS132" s="12"/>
      <c r="DT132" s="12"/>
      <c r="DU132" s="12"/>
      <c r="DV132" s="12"/>
      <c r="DW132" s="12"/>
      <c r="DX132" s="12"/>
      <c r="DY132" s="12"/>
      <c r="DZ132" s="12"/>
      <c r="EA132" s="12"/>
      <c r="EB132" s="12"/>
      <c r="EC132" s="12"/>
      <c r="ED132" s="12"/>
      <c r="EE132" s="12"/>
      <c r="EF132" s="12"/>
      <c r="EG132" s="12"/>
      <c r="EH132" s="12"/>
      <c r="EI132" s="12"/>
      <c r="EJ132" s="12"/>
      <c r="EK132" s="12"/>
      <c r="EL132" s="12"/>
      <c r="EM132" s="12"/>
      <c r="EN132" s="12"/>
      <c r="EO132" s="12"/>
      <c r="EP132" s="12"/>
      <c r="EQ132" s="12"/>
      <c r="ER132" s="12"/>
      <c r="ES132" s="12"/>
      <c r="ET132" s="12"/>
      <c r="EU132" s="12"/>
      <c r="EV132" s="12"/>
      <c r="EW132" s="12"/>
      <c r="EX132" s="12"/>
      <c r="EY132" s="12"/>
      <c r="EZ132" s="12"/>
      <c r="FA132" s="12"/>
      <c r="FB132" s="12"/>
      <c r="FC132" s="12"/>
      <c r="FD132" s="12"/>
      <c r="FE132" s="12"/>
      <c r="FF132" s="12"/>
      <c r="FG132" s="12"/>
      <c r="FH132" s="12"/>
      <c r="FI132" s="12"/>
      <c r="FJ132" s="12"/>
      <c r="FK132" s="12"/>
      <c r="FL132" s="12"/>
      <c r="FM132" s="12"/>
      <c r="FN132" s="12"/>
      <c r="FO132" s="12"/>
      <c r="FP132" s="12"/>
      <c r="FQ132" s="12"/>
      <c r="FR132" s="12"/>
      <c r="FS132" s="12"/>
      <c r="FT132" s="12"/>
      <c r="FU132" s="12"/>
      <c r="FV132" s="12"/>
      <c r="FW132" s="12"/>
      <c r="FX132" s="12"/>
      <c r="FY132" s="12"/>
      <c r="FZ132" s="12"/>
      <c r="GA132" s="12"/>
      <c r="GB132" s="12"/>
      <c r="GC132" s="12"/>
      <c r="GD132" s="12"/>
      <c r="GE132" s="12"/>
      <c r="GF132" s="12"/>
      <c r="GG132" s="12"/>
      <c r="GH132" s="12"/>
      <c r="GI132" s="12"/>
      <c r="GJ132" s="12"/>
      <c r="GK132" s="12"/>
      <c r="GL132" s="12"/>
      <c r="GM132" s="12"/>
      <c r="GN132" s="12"/>
      <c r="GO132" s="12"/>
      <c r="GP132" s="12"/>
      <c r="GQ132" s="12"/>
      <c r="GR132" s="12"/>
    </row>
    <row r="133" spans="1:200" x14ac:dyDescent="0.2">
      <c r="A133" s="79">
        <f t="shared" si="60"/>
        <v>43205</v>
      </c>
      <c r="B133" s="80">
        <f t="shared" ca="1" si="66"/>
        <v>1025.2951299900001</v>
      </c>
      <c r="C133" s="81">
        <f t="shared" si="61"/>
        <v>1000</v>
      </c>
      <c r="D133" s="82">
        <f ca="1">IF(A133&lt;$B$1,VLOOKUP(A133,[1]DI!$A$4:$B$15000,2,FALSE),0)</f>
        <v>0</v>
      </c>
      <c r="E133" s="81">
        <f t="shared" ca="1" si="67"/>
        <v>0</v>
      </c>
      <c r="F133" s="83">
        <f t="shared" si="55"/>
        <v>1.1679999999999999</v>
      </c>
      <c r="G133" s="84">
        <f t="shared" ca="1" si="56"/>
        <v>1</v>
      </c>
      <c r="H133" s="81">
        <f ca="1">TRUNC(PRODUCT(G$10:G132),15)</f>
        <v>1.0252951322858299</v>
      </c>
      <c r="I133" s="81">
        <f t="shared" si="62"/>
        <v>1</v>
      </c>
      <c r="J133" s="81">
        <f t="shared" ca="1" si="57"/>
        <v>1.0252951299999999</v>
      </c>
      <c r="K133" s="81">
        <f t="shared" ca="1" si="58"/>
        <v>25.29512999</v>
      </c>
      <c r="L133" s="85">
        <f>IF(VLOOKUP(A133,$U$12:$AD$125,8)=VLOOKUP(A132,$U$12:$AD$125,8),0,VLOOKUP(A133,U$12:$AD$125,8))</f>
        <v>0</v>
      </c>
      <c r="M133" s="86">
        <f>IF(L133&gt;0,VLOOKUP(L133,T$12:$AC$125,7),0)</f>
        <v>0</v>
      </c>
      <c r="N133" s="81">
        <f t="shared" si="63"/>
        <v>0</v>
      </c>
      <c r="O133" s="81">
        <f t="shared" ca="1" si="59"/>
        <v>25.29512999</v>
      </c>
      <c r="P133" s="87" t="str">
        <f t="shared" si="64"/>
        <v>J=</v>
      </c>
      <c r="Q133" s="88">
        <f t="shared" si="65"/>
        <v>44676</v>
      </c>
      <c r="R133" s="7"/>
      <c r="S133" s="7"/>
      <c r="T133" s="154">
        <f>[2]Plan1!$A292</f>
        <v>45720</v>
      </c>
      <c r="U133" s="165" t="str">
        <f>[2]Plan1!$C292</f>
        <v>Carnaval</v>
      </c>
      <c r="V133" s="12"/>
      <c r="W133" s="12"/>
      <c r="AA133" s="7"/>
      <c r="AB133" s="7"/>
      <c r="AC133" s="7"/>
      <c r="AD133" s="7"/>
      <c r="AE133" s="7"/>
      <c r="AF133" s="65">
        <f t="shared" si="79"/>
        <v>43154</v>
      </c>
      <c r="AG133" s="9">
        <f t="shared" ca="1" si="76"/>
        <v>1014.83459999</v>
      </c>
      <c r="AH133" s="9">
        <f t="shared" si="76"/>
        <v>1000</v>
      </c>
      <c r="AI133" s="4">
        <f t="shared" ca="1" si="76"/>
        <v>6.6400000000000001E-2</v>
      </c>
      <c r="AJ133" s="10">
        <f t="shared" ca="1" si="76"/>
        <v>2.5514999999999999E-4</v>
      </c>
      <c r="AK133" s="4">
        <f t="shared" si="76"/>
        <v>1.1679999999999999</v>
      </c>
      <c r="AL133" s="65">
        <f t="shared" si="77"/>
        <v>43154</v>
      </c>
      <c r="AM133" s="10">
        <f t="shared" ca="1" si="78"/>
        <v>1.0148345999999999</v>
      </c>
      <c r="AN133" s="9">
        <f t="shared" ca="1" si="78"/>
        <v>14.834599989999999</v>
      </c>
      <c r="AO133" s="7">
        <f t="shared" si="78"/>
        <v>0</v>
      </c>
      <c r="AP133" s="11">
        <f t="shared" si="78"/>
        <v>0</v>
      </c>
      <c r="AQ133" s="9">
        <f t="shared" si="78"/>
        <v>0</v>
      </c>
      <c r="AR133" s="8" t="str">
        <f t="shared" si="78"/>
        <v>J=</v>
      </c>
      <c r="AS133" s="65">
        <f t="shared" si="78"/>
        <v>44676</v>
      </c>
      <c r="AT133" s="12"/>
      <c r="AU133" s="12"/>
      <c r="AV133" s="2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c r="CW133" s="12"/>
      <c r="CX133" s="12"/>
      <c r="CY133" s="12"/>
      <c r="CZ133" s="12"/>
      <c r="DA133" s="12"/>
      <c r="DB133" s="12"/>
      <c r="DC133" s="12"/>
      <c r="DD133" s="12"/>
      <c r="DE133" s="12"/>
      <c r="DF133" s="12"/>
      <c r="DG133" s="12"/>
      <c r="DH133" s="12"/>
      <c r="DI133" s="12"/>
      <c r="DJ133" s="12"/>
      <c r="DK133" s="12"/>
      <c r="DL133" s="12"/>
      <c r="DM133" s="12"/>
      <c r="DN133" s="12"/>
      <c r="DO133" s="12"/>
      <c r="DP133" s="12"/>
      <c r="DQ133" s="12"/>
      <c r="DR133" s="12"/>
      <c r="DS133" s="12"/>
      <c r="DT133" s="12"/>
      <c r="DU133" s="12"/>
      <c r="DV133" s="12"/>
      <c r="DW133" s="12"/>
      <c r="DX133" s="12"/>
      <c r="DY133" s="12"/>
      <c r="DZ133" s="12"/>
      <c r="EA133" s="12"/>
      <c r="EB133" s="12"/>
      <c r="EC133" s="12"/>
      <c r="ED133" s="12"/>
      <c r="EE133" s="12"/>
      <c r="EF133" s="12"/>
      <c r="EG133" s="12"/>
      <c r="EH133" s="12"/>
      <c r="EI133" s="12"/>
      <c r="EJ133" s="12"/>
      <c r="EK133" s="12"/>
      <c r="EL133" s="12"/>
      <c r="EM133" s="12"/>
      <c r="EN133" s="12"/>
      <c r="EO133" s="12"/>
      <c r="EP133" s="12"/>
      <c r="EQ133" s="12"/>
      <c r="ER133" s="12"/>
      <c r="ES133" s="12"/>
      <c r="ET133" s="12"/>
      <c r="EU133" s="12"/>
      <c r="EV133" s="12"/>
      <c r="EW133" s="12"/>
      <c r="EX133" s="12"/>
      <c r="EY133" s="12"/>
      <c r="EZ133" s="12"/>
      <c r="FA133" s="12"/>
      <c r="FB133" s="12"/>
      <c r="FC133" s="12"/>
      <c r="FD133" s="12"/>
      <c r="FE133" s="12"/>
      <c r="FF133" s="12"/>
      <c r="FG133" s="12"/>
      <c r="FH133" s="12"/>
      <c r="FI133" s="12"/>
      <c r="FJ133" s="12"/>
      <c r="FK133" s="12"/>
      <c r="FL133" s="12"/>
      <c r="FM133" s="12"/>
      <c r="FN133" s="12"/>
      <c r="FO133" s="12"/>
      <c r="FP133" s="12"/>
      <c r="FQ133" s="12"/>
      <c r="FR133" s="12"/>
      <c r="FS133" s="12"/>
      <c r="FT133" s="12"/>
      <c r="FU133" s="12"/>
      <c r="FV133" s="12"/>
      <c r="FW133" s="12"/>
      <c r="FX133" s="12"/>
      <c r="FY133" s="12"/>
      <c r="FZ133" s="12"/>
      <c r="GA133" s="12"/>
      <c r="GB133" s="12"/>
      <c r="GC133" s="12"/>
      <c r="GD133" s="12"/>
      <c r="GE133" s="12"/>
      <c r="GF133" s="12"/>
      <c r="GG133" s="12"/>
      <c r="GH133" s="12"/>
      <c r="GI133" s="12"/>
      <c r="GJ133" s="12"/>
      <c r="GK133" s="12"/>
      <c r="GL133" s="12"/>
      <c r="GM133" s="12"/>
      <c r="GN133" s="12"/>
      <c r="GO133" s="12"/>
      <c r="GP133" s="12"/>
      <c r="GQ133" s="12"/>
      <c r="GR133" s="12"/>
    </row>
    <row r="134" spans="1:200" x14ac:dyDescent="0.2">
      <c r="A134" s="79">
        <f t="shared" si="60"/>
        <v>43206</v>
      </c>
      <c r="B134" s="80">
        <f t="shared" ca="1" si="66"/>
        <v>1025.2951299900001</v>
      </c>
      <c r="C134" s="81">
        <f t="shared" si="61"/>
        <v>1000</v>
      </c>
      <c r="D134" s="82">
        <f ca="1">IF(A134&lt;$B$1,VLOOKUP(A134,[1]DI!$A$4:$B$15000,2,FALSE),0)</f>
        <v>6.3899999999999998E-2</v>
      </c>
      <c r="E134" s="81">
        <f t="shared" ca="1" si="67"/>
        <v>2.4583E-4</v>
      </c>
      <c r="F134" s="83">
        <f t="shared" si="55"/>
        <v>1.1679999999999999</v>
      </c>
      <c r="G134" s="84">
        <f t="shared" ca="1" si="56"/>
        <v>1.00028712944</v>
      </c>
      <c r="H134" s="81">
        <f ca="1">TRUNC(PRODUCT(G$10:G133),15)</f>
        <v>1.0252951322858299</v>
      </c>
      <c r="I134" s="81">
        <f t="shared" si="62"/>
        <v>1</v>
      </c>
      <c r="J134" s="81">
        <f t="shared" ca="1" si="57"/>
        <v>1.0252951299999999</v>
      </c>
      <c r="K134" s="81">
        <f t="shared" ca="1" si="58"/>
        <v>25.29512999</v>
      </c>
      <c r="L134" s="85">
        <f>IF(VLOOKUP(A134,$U$12:$AD$125,8)=VLOOKUP(A133,$U$12:$AD$125,8),0,VLOOKUP(A134,U$12:$AD$125,8))</f>
        <v>0</v>
      </c>
      <c r="M134" s="86">
        <f>IF(L134&gt;0,VLOOKUP(L134,T$12:$AC$125,7),0)</f>
        <v>0</v>
      </c>
      <c r="N134" s="81">
        <f t="shared" si="63"/>
        <v>0</v>
      </c>
      <c r="O134" s="81">
        <f t="shared" ca="1" si="59"/>
        <v>25.29512999</v>
      </c>
      <c r="P134" s="87" t="str">
        <f t="shared" si="64"/>
        <v>J=</v>
      </c>
      <c r="Q134" s="88">
        <f t="shared" si="65"/>
        <v>44676</v>
      </c>
      <c r="R134" s="7"/>
      <c r="S134" s="7"/>
      <c r="T134" s="154">
        <f>[2]Plan1!$A293</f>
        <v>45765</v>
      </c>
      <c r="U134" s="165" t="str">
        <f>[2]Plan1!$C293</f>
        <v>Paixão de Cristo</v>
      </c>
      <c r="V134" s="12"/>
      <c r="W134" s="12"/>
      <c r="AA134" s="7"/>
      <c r="AB134" s="7"/>
      <c r="AC134" s="7"/>
      <c r="AD134" s="7"/>
      <c r="AE134" s="7"/>
      <c r="AF134" s="65">
        <f t="shared" si="79"/>
        <v>43155</v>
      </c>
      <c r="AG134" s="9">
        <f t="shared" ca="1" si="76"/>
        <v>1015.1370399899999</v>
      </c>
      <c r="AH134" s="9">
        <f t="shared" si="76"/>
        <v>1000</v>
      </c>
      <c r="AI134" s="4">
        <f t="shared" ca="1" si="76"/>
        <v>0</v>
      </c>
      <c r="AJ134" s="10">
        <f t="shared" ca="1" si="76"/>
        <v>0</v>
      </c>
      <c r="AK134" s="4">
        <f t="shared" si="76"/>
        <v>1.1679999999999999</v>
      </c>
      <c r="AL134" s="65">
        <f t="shared" si="77"/>
        <v>43155</v>
      </c>
      <c r="AM134" s="10">
        <f t="shared" ca="1" si="78"/>
        <v>1.0151370399999999</v>
      </c>
      <c r="AN134" s="9">
        <f t="shared" ca="1" si="78"/>
        <v>15.13703999</v>
      </c>
      <c r="AO134" s="7">
        <f t="shared" si="78"/>
        <v>0</v>
      </c>
      <c r="AP134" s="11">
        <f t="shared" si="78"/>
        <v>0</v>
      </c>
      <c r="AQ134" s="9">
        <f t="shared" si="78"/>
        <v>0</v>
      </c>
      <c r="AR134" s="8" t="str">
        <f t="shared" si="78"/>
        <v>J=</v>
      </c>
      <c r="AS134" s="65">
        <f t="shared" si="78"/>
        <v>44676</v>
      </c>
      <c r="AT134" s="12"/>
      <c r="AU134" s="12"/>
      <c r="AV134" s="2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c r="EU134" s="12"/>
      <c r="EV134" s="12"/>
      <c r="EW134" s="12"/>
      <c r="EX134" s="12"/>
      <c r="EY134" s="12"/>
      <c r="EZ134" s="12"/>
      <c r="FA134" s="12"/>
      <c r="FB134" s="12"/>
      <c r="FC134" s="12"/>
      <c r="FD134" s="12"/>
      <c r="FE134" s="12"/>
      <c r="FF134" s="12"/>
      <c r="FG134" s="12"/>
      <c r="FH134" s="12"/>
      <c r="FI134" s="12"/>
      <c r="FJ134" s="12"/>
      <c r="FK134" s="12"/>
      <c r="FL134" s="12"/>
      <c r="FM134" s="12"/>
      <c r="FN134" s="12"/>
      <c r="FO134" s="12"/>
      <c r="FP134" s="12"/>
      <c r="FQ134" s="12"/>
      <c r="FR134" s="12"/>
      <c r="FS134" s="12"/>
      <c r="FT134" s="12"/>
      <c r="FU134" s="12"/>
      <c r="FV134" s="12"/>
      <c r="FW134" s="12"/>
      <c r="FX134" s="12"/>
      <c r="FY134" s="12"/>
      <c r="FZ134" s="12"/>
      <c r="GA134" s="12"/>
      <c r="GB134" s="12"/>
      <c r="GC134" s="12"/>
      <c r="GD134" s="12"/>
      <c r="GE134" s="12"/>
      <c r="GF134" s="12"/>
      <c r="GG134" s="12"/>
      <c r="GH134" s="12"/>
      <c r="GI134" s="12"/>
      <c r="GJ134" s="12"/>
      <c r="GK134" s="12"/>
      <c r="GL134" s="12"/>
      <c r="GM134" s="12"/>
      <c r="GN134" s="12"/>
      <c r="GO134" s="12"/>
      <c r="GP134" s="12"/>
      <c r="GQ134" s="12"/>
      <c r="GR134" s="12"/>
    </row>
    <row r="135" spans="1:200" x14ac:dyDescent="0.2">
      <c r="A135" s="79">
        <f t="shared" si="60"/>
        <v>43207</v>
      </c>
      <c r="B135" s="80">
        <f t="shared" ca="1" si="66"/>
        <v>1025.58952</v>
      </c>
      <c r="C135" s="81">
        <f t="shared" si="61"/>
        <v>1000</v>
      </c>
      <c r="D135" s="82">
        <f ca="1">IF(A135&lt;$B$1,VLOOKUP(A135,[1]DI!$A$4:$B$15000,2,FALSE),0)</f>
        <v>6.3899999999999998E-2</v>
      </c>
      <c r="E135" s="81">
        <f t="shared" ca="1" si="67"/>
        <v>2.4583E-4</v>
      </c>
      <c r="F135" s="83">
        <f t="shared" si="55"/>
        <v>1.1679999999999999</v>
      </c>
      <c r="G135" s="84">
        <f t="shared" ca="1" si="56"/>
        <v>1.00028712944</v>
      </c>
      <c r="H135" s="81">
        <f ca="1">TRUNC(PRODUCT(G$10:G134),15)</f>
        <v>1.025589524703</v>
      </c>
      <c r="I135" s="81">
        <f t="shared" si="62"/>
        <v>1</v>
      </c>
      <c r="J135" s="81">
        <f t="shared" ca="1" si="57"/>
        <v>1.02558952</v>
      </c>
      <c r="K135" s="81">
        <f t="shared" ca="1" si="58"/>
        <v>25.58952</v>
      </c>
      <c r="L135" s="85">
        <f>IF(VLOOKUP(A135,$U$12:$AD$125,8)=VLOOKUP(A134,$U$12:$AD$125,8),0,VLOOKUP(A135,U$12:$AD$125,8))</f>
        <v>0</v>
      </c>
      <c r="M135" s="86">
        <f>IF(L135&gt;0,VLOOKUP(L135,T$12:$AC$125,7),0)</f>
        <v>0</v>
      </c>
      <c r="N135" s="81">
        <f t="shared" si="63"/>
        <v>0</v>
      </c>
      <c r="O135" s="81">
        <f t="shared" ca="1" si="59"/>
        <v>25.58952</v>
      </c>
      <c r="P135" s="87" t="str">
        <f t="shared" si="64"/>
        <v>J=</v>
      </c>
      <c r="Q135" s="88">
        <f t="shared" si="65"/>
        <v>44676</v>
      </c>
      <c r="R135" s="7"/>
      <c r="S135" s="7"/>
      <c r="T135" s="154">
        <f>[2]Plan1!$A294</f>
        <v>45768</v>
      </c>
      <c r="U135" s="165" t="str">
        <f>[2]Plan1!$C294</f>
        <v>Tiradentes</v>
      </c>
      <c r="V135" s="12"/>
      <c r="W135" s="12"/>
      <c r="AA135" s="7"/>
      <c r="AB135" s="7"/>
      <c r="AC135" s="7"/>
      <c r="AD135" s="7"/>
      <c r="AE135" s="7"/>
      <c r="AF135" s="65">
        <f t="shared" si="79"/>
        <v>43156</v>
      </c>
      <c r="AG135" s="9">
        <f t="shared" ca="1" si="76"/>
        <v>1015.1370399899999</v>
      </c>
      <c r="AH135" s="9">
        <f t="shared" si="76"/>
        <v>1000</v>
      </c>
      <c r="AI135" s="4">
        <f t="shared" ca="1" si="76"/>
        <v>0</v>
      </c>
      <c r="AJ135" s="10">
        <f t="shared" ca="1" si="76"/>
        <v>0</v>
      </c>
      <c r="AK135" s="4">
        <f t="shared" si="76"/>
        <v>1.1679999999999999</v>
      </c>
      <c r="AL135" s="65">
        <f t="shared" si="77"/>
        <v>43156</v>
      </c>
      <c r="AM135" s="10">
        <f t="shared" ca="1" si="78"/>
        <v>1.0151370399999999</v>
      </c>
      <c r="AN135" s="9">
        <f t="shared" ca="1" si="78"/>
        <v>15.13703999</v>
      </c>
      <c r="AO135" s="7">
        <f t="shared" si="78"/>
        <v>0</v>
      </c>
      <c r="AP135" s="11">
        <f t="shared" si="78"/>
        <v>0</v>
      </c>
      <c r="AQ135" s="9">
        <f t="shared" si="78"/>
        <v>0</v>
      </c>
      <c r="AR135" s="8" t="str">
        <f t="shared" si="78"/>
        <v>J=</v>
      </c>
      <c r="AS135" s="65">
        <f t="shared" si="78"/>
        <v>44676</v>
      </c>
      <c r="AT135" s="12"/>
      <c r="AU135" s="12"/>
      <c r="AV135" s="2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c r="CT135" s="12"/>
      <c r="CU135" s="12"/>
      <c r="CV135" s="12"/>
      <c r="CW135" s="12"/>
      <c r="CX135" s="12"/>
      <c r="CY135" s="12"/>
      <c r="CZ135" s="12"/>
      <c r="DA135" s="12"/>
      <c r="DB135" s="12"/>
      <c r="DC135" s="12"/>
      <c r="DD135" s="12"/>
      <c r="DE135" s="12"/>
      <c r="DF135" s="12"/>
      <c r="DG135" s="12"/>
      <c r="DH135" s="12"/>
      <c r="DI135" s="12"/>
      <c r="DJ135" s="12"/>
      <c r="DK135" s="12"/>
      <c r="DL135" s="12"/>
      <c r="DM135" s="12"/>
      <c r="DN135" s="12"/>
      <c r="DO135" s="12"/>
      <c r="DP135" s="12"/>
      <c r="DQ135" s="12"/>
      <c r="DR135" s="12"/>
      <c r="DS135" s="12"/>
      <c r="DT135" s="12"/>
      <c r="DU135" s="12"/>
      <c r="DV135" s="12"/>
      <c r="DW135" s="12"/>
      <c r="DX135" s="12"/>
      <c r="DY135" s="12"/>
      <c r="DZ135" s="12"/>
      <c r="EA135" s="12"/>
      <c r="EB135" s="12"/>
      <c r="EC135" s="12"/>
      <c r="ED135" s="12"/>
      <c r="EE135" s="12"/>
      <c r="EF135" s="12"/>
      <c r="EG135" s="12"/>
      <c r="EH135" s="12"/>
      <c r="EI135" s="12"/>
      <c r="EJ135" s="12"/>
      <c r="EK135" s="12"/>
      <c r="EL135" s="12"/>
      <c r="EM135" s="12"/>
      <c r="EN135" s="12"/>
      <c r="EO135" s="12"/>
      <c r="EP135" s="12"/>
      <c r="EQ135" s="12"/>
      <c r="ER135" s="12"/>
      <c r="ES135" s="12"/>
      <c r="ET135" s="12"/>
      <c r="EU135" s="12"/>
      <c r="EV135" s="12"/>
      <c r="EW135" s="12"/>
      <c r="EX135" s="12"/>
      <c r="EY135" s="12"/>
      <c r="EZ135" s="12"/>
      <c r="FA135" s="12"/>
      <c r="FB135" s="12"/>
      <c r="FC135" s="12"/>
      <c r="FD135" s="12"/>
      <c r="FE135" s="12"/>
      <c r="FF135" s="12"/>
      <c r="FG135" s="12"/>
      <c r="FH135" s="12"/>
      <c r="FI135" s="12"/>
      <c r="FJ135" s="12"/>
      <c r="FK135" s="12"/>
      <c r="FL135" s="12"/>
      <c r="FM135" s="12"/>
      <c r="FN135" s="12"/>
      <c r="FO135" s="12"/>
      <c r="FP135" s="12"/>
      <c r="FQ135" s="12"/>
      <c r="FR135" s="12"/>
      <c r="FS135" s="12"/>
      <c r="FT135" s="12"/>
      <c r="FU135" s="12"/>
      <c r="FV135" s="12"/>
      <c r="FW135" s="12"/>
      <c r="FX135" s="12"/>
      <c r="FY135" s="12"/>
      <c r="FZ135" s="12"/>
      <c r="GA135" s="12"/>
      <c r="GB135" s="12"/>
      <c r="GC135" s="12"/>
      <c r="GD135" s="12"/>
      <c r="GE135" s="12"/>
      <c r="GF135" s="12"/>
      <c r="GG135" s="12"/>
      <c r="GH135" s="12"/>
      <c r="GI135" s="12"/>
      <c r="GJ135" s="12"/>
      <c r="GK135" s="12"/>
      <c r="GL135" s="12"/>
      <c r="GM135" s="12"/>
      <c r="GN135" s="12"/>
      <c r="GO135" s="12"/>
      <c r="GP135" s="12"/>
      <c r="GQ135" s="12"/>
      <c r="GR135" s="12"/>
    </row>
    <row r="136" spans="1:200" x14ac:dyDescent="0.2">
      <c r="A136" s="79">
        <f t="shared" si="60"/>
        <v>43208</v>
      </c>
      <c r="B136" s="80">
        <f t="shared" ca="1" si="66"/>
        <v>1025.884</v>
      </c>
      <c r="C136" s="81">
        <f t="shared" si="61"/>
        <v>1000</v>
      </c>
      <c r="D136" s="82">
        <f ca="1">IF(A136&lt;$B$1,VLOOKUP(A136,[1]DI!$A$4:$B$15000,2,FALSE),0)</f>
        <v>6.3899999999999998E-2</v>
      </c>
      <c r="E136" s="81">
        <f t="shared" ca="1" si="67"/>
        <v>2.4583E-4</v>
      </c>
      <c r="F136" s="83">
        <f t="shared" si="55"/>
        <v>1.1679999999999999</v>
      </c>
      <c r="G136" s="84">
        <f t="shared" ca="1" si="56"/>
        <v>1.00028712944</v>
      </c>
      <c r="H136" s="81">
        <f ca="1">TRUNC(PRODUCT(G$10:G135),15)</f>
        <v>1.0258840016488999</v>
      </c>
      <c r="I136" s="81">
        <f t="shared" si="62"/>
        <v>1</v>
      </c>
      <c r="J136" s="81">
        <f t="shared" ca="1" si="57"/>
        <v>1.025884</v>
      </c>
      <c r="K136" s="81">
        <f t="shared" ca="1" si="58"/>
        <v>25.884</v>
      </c>
      <c r="L136" s="85">
        <f>IF(VLOOKUP(A136,$U$12:$AD$125,8)=VLOOKUP(A135,$U$12:$AD$125,8),0,VLOOKUP(A136,U$12:$AD$125,8))</f>
        <v>0</v>
      </c>
      <c r="M136" s="86">
        <f>IF(L136&gt;0,VLOOKUP(L136,T$12:$AC$125,7),0)</f>
        <v>0</v>
      </c>
      <c r="N136" s="81">
        <f t="shared" si="63"/>
        <v>0</v>
      </c>
      <c r="O136" s="81">
        <f t="shared" ca="1" si="59"/>
        <v>25.884</v>
      </c>
      <c r="P136" s="87" t="str">
        <f t="shared" si="64"/>
        <v>J=</v>
      </c>
      <c r="Q136" s="88">
        <f t="shared" si="65"/>
        <v>44676</v>
      </c>
      <c r="R136" s="7"/>
      <c r="S136" s="7"/>
      <c r="T136" s="154">
        <f>[2]Plan1!$A295</f>
        <v>45778</v>
      </c>
      <c r="U136" s="165" t="str">
        <f>[2]Plan1!$C295</f>
        <v>Dia do Trabalho</v>
      </c>
      <c r="V136" s="12"/>
      <c r="W136" s="12"/>
      <c r="AA136" s="7"/>
      <c r="AB136" s="7"/>
      <c r="AC136" s="7"/>
      <c r="AD136" s="7"/>
      <c r="AE136" s="7"/>
      <c r="AF136" s="65">
        <f t="shared" si="79"/>
        <v>43157</v>
      </c>
      <c r="AG136" s="9">
        <f t="shared" ca="1" si="76"/>
        <v>1015.1370399899999</v>
      </c>
      <c r="AH136" s="9">
        <f t="shared" si="76"/>
        <v>1000</v>
      </c>
      <c r="AI136" s="4">
        <f t="shared" ca="1" si="76"/>
        <v>6.6400000000000001E-2</v>
      </c>
      <c r="AJ136" s="10">
        <f t="shared" ca="1" si="76"/>
        <v>2.5514999999999999E-4</v>
      </c>
      <c r="AK136" s="4">
        <f t="shared" si="76"/>
        <v>1.1679999999999999</v>
      </c>
      <c r="AL136" s="65">
        <f t="shared" si="77"/>
        <v>43157</v>
      </c>
      <c r="AM136" s="10">
        <f t="shared" ca="1" si="78"/>
        <v>1.0151370399999999</v>
      </c>
      <c r="AN136" s="9">
        <f t="shared" ca="1" si="78"/>
        <v>15.13703999</v>
      </c>
      <c r="AO136" s="7">
        <f t="shared" si="78"/>
        <v>0</v>
      </c>
      <c r="AP136" s="11">
        <f t="shared" si="78"/>
        <v>0</v>
      </c>
      <c r="AQ136" s="9">
        <f t="shared" si="78"/>
        <v>0</v>
      </c>
      <c r="AR136" s="8" t="str">
        <f t="shared" si="78"/>
        <v>J=</v>
      </c>
      <c r="AS136" s="65">
        <f t="shared" si="78"/>
        <v>44676</v>
      </c>
      <c r="AT136" s="12"/>
      <c r="AU136" s="12"/>
      <c r="AV136" s="2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c r="CW136" s="12"/>
      <c r="CX136" s="12"/>
      <c r="CY136" s="12"/>
      <c r="CZ136" s="12"/>
      <c r="DA136" s="12"/>
      <c r="DB136" s="12"/>
      <c r="DC136" s="12"/>
      <c r="DD136" s="12"/>
      <c r="DE136" s="12"/>
      <c r="DF136" s="12"/>
      <c r="DG136" s="12"/>
      <c r="DH136" s="12"/>
      <c r="DI136" s="12"/>
      <c r="DJ136" s="12"/>
      <c r="DK136" s="12"/>
      <c r="DL136" s="12"/>
      <c r="DM136" s="12"/>
      <c r="DN136" s="12"/>
      <c r="DO136" s="12"/>
      <c r="DP136" s="12"/>
      <c r="DQ136" s="12"/>
      <c r="DR136" s="12"/>
      <c r="DS136" s="12"/>
      <c r="DT136" s="12"/>
      <c r="DU136" s="12"/>
      <c r="DV136" s="12"/>
      <c r="DW136" s="12"/>
      <c r="DX136" s="12"/>
      <c r="DY136" s="12"/>
      <c r="DZ136" s="12"/>
      <c r="EA136" s="12"/>
      <c r="EB136" s="12"/>
      <c r="EC136" s="12"/>
      <c r="ED136" s="12"/>
      <c r="EE136" s="12"/>
      <c r="EF136" s="12"/>
      <c r="EG136" s="12"/>
      <c r="EH136" s="12"/>
      <c r="EI136" s="12"/>
      <c r="EJ136" s="12"/>
      <c r="EK136" s="12"/>
      <c r="EL136" s="12"/>
      <c r="EM136" s="12"/>
      <c r="EN136" s="12"/>
      <c r="EO136" s="12"/>
      <c r="EP136" s="12"/>
      <c r="EQ136" s="12"/>
      <c r="ER136" s="12"/>
      <c r="ES136" s="12"/>
      <c r="ET136" s="12"/>
      <c r="EU136" s="12"/>
      <c r="EV136" s="12"/>
      <c r="EW136" s="12"/>
      <c r="EX136" s="12"/>
      <c r="EY136" s="12"/>
      <c r="EZ136" s="12"/>
      <c r="FA136" s="12"/>
      <c r="FB136" s="12"/>
      <c r="FC136" s="12"/>
      <c r="FD136" s="12"/>
      <c r="FE136" s="12"/>
      <c r="FF136" s="12"/>
      <c r="FG136" s="12"/>
      <c r="FH136" s="12"/>
      <c r="FI136" s="12"/>
      <c r="FJ136" s="12"/>
      <c r="FK136" s="12"/>
      <c r="FL136" s="12"/>
      <c r="FM136" s="12"/>
      <c r="FN136" s="12"/>
      <c r="FO136" s="12"/>
      <c r="FP136" s="12"/>
      <c r="FQ136" s="12"/>
      <c r="FR136" s="12"/>
      <c r="FS136" s="12"/>
      <c r="FT136" s="12"/>
      <c r="FU136" s="12"/>
      <c r="FV136" s="12"/>
      <c r="FW136" s="12"/>
      <c r="FX136" s="12"/>
      <c r="FY136" s="12"/>
      <c r="FZ136" s="12"/>
      <c r="GA136" s="12"/>
      <c r="GB136" s="12"/>
      <c r="GC136" s="12"/>
      <c r="GD136" s="12"/>
      <c r="GE136" s="12"/>
      <c r="GF136" s="12"/>
      <c r="GG136" s="12"/>
      <c r="GH136" s="12"/>
      <c r="GI136" s="12"/>
      <c r="GJ136" s="12"/>
      <c r="GK136" s="12"/>
      <c r="GL136" s="12"/>
      <c r="GM136" s="12"/>
      <c r="GN136" s="12"/>
      <c r="GO136" s="12"/>
      <c r="GP136" s="12"/>
      <c r="GQ136" s="12"/>
      <c r="GR136" s="12"/>
    </row>
    <row r="137" spans="1:200" x14ac:dyDescent="0.2">
      <c r="A137" s="79">
        <f t="shared" si="60"/>
        <v>43209</v>
      </c>
      <c r="B137" s="80">
        <f t="shared" ca="1" si="66"/>
        <v>1026.1785600000001</v>
      </c>
      <c r="C137" s="81">
        <f t="shared" si="61"/>
        <v>1000</v>
      </c>
      <c r="D137" s="82">
        <f ca="1">IF(A137&lt;$B$1,VLOOKUP(A137,[1]DI!$A$4:$B$15000,2,FALSE),0)</f>
        <v>6.3899999999999998E-2</v>
      </c>
      <c r="E137" s="81">
        <f t="shared" ca="1" si="67"/>
        <v>2.4583E-4</v>
      </c>
      <c r="F137" s="83">
        <f t="shared" si="55"/>
        <v>1.1679999999999999</v>
      </c>
      <c r="G137" s="84">
        <f t="shared" ca="1" si="56"/>
        <v>1.00028712944</v>
      </c>
      <c r="H137" s="81">
        <f ca="1">TRUNC(PRODUCT(G$10:G136),15)</f>
        <v>1.0261785631478</v>
      </c>
      <c r="I137" s="81">
        <f t="shared" si="62"/>
        <v>1</v>
      </c>
      <c r="J137" s="81">
        <f t="shared" ca="1" si="57"/>
        <v>1.02617856</v>
      </c>
      <c r="K137" s="81">
        <f t="shared" ca="1" si="58"/>
        <v>26.178560000000001</v>
      </c>
      <c r="L137" s="85">
        <f>IF(VLOOKUP(A137,$U$12:$AD$125,8)=VLOOKUP(A136,$U$12:$AD$125,8),0,VLOOKUP(A137,U$12:$AD$125,8))</f>
        <v>0</v>
      </c>
      <c r="M137" s="86">
        <f>IF(L137&gt;0,VLOOKUP(L137,T$12:$AC$125,7),0)</f>
        <v>0</v>
      </c>
      <c r="N137" s="81">
        <f t="shared" si="63"/>
        <v>0</v>
      </c>
      <c r="O137" s="81">
        <f t="shared" ca="1" si="59"/>
        <v>26.178560000000001</v>
      </c>
      <c r="P137" s="87" t="str">
        <f t="shared" si="64"/>
        <v>J=</v>
      </c>
      <c r="Q137" s="88">
        <f t="shared" si="65"/>
        <v>44676</v>
      </c>
      <c r="R137" s="7"/>
      <c r="S137" s="7"/>
      <c r="T137" s="154">
        <f>[2]Plan1!$A296</f>
        <v>45827</v>
      </c>
      <c r="U137" s="165" t="str">
        <f>[2]Plan1!$C296</f>
        <v>Corpus Christi</v>
      </c>
      <c r="V137" s="12"/>
      <c r="W137" s="12"/>
      <c r="AA137" s="7"/>
      <c r="AB137" s="7"/>
      <c r="AC137" s="7"/>
      <c r="AD137" s="7"/>
      <c r="AE137" s="7"/>
      <c r="AF137" s="65">
        <f t="shared" si="79"/>
        <v>43158</v>
      </c>
      <c r="AG137" s="9">
        <f t="shared" ref="AG137:AK150" ca="1" si="80">VLOOKUP($AF137,$A$10:$Q$3625,(AG$1)+1)</f>
        <v>1015.43957</v>
      </c>
      <c r="AH137" s="9">
        <f t="shared" si="80"/>
        <v>1000</v>
      </c>
      <c r="AI137" s="4">
        <f t="shared" ca="1" si="80"/>
        <v>6.6400000000000001E-2</v>
      </c>
      <c r="AJ137" s="10">
        <f t="shared" ca="1" si="80"/>
        <v>2.5514999999999999E-4</v>
      </c>
      <c r="AK137" s="4">
        <f t="shared" si="80"/>
        <v>1.1679999999999999</v>
      </c>
      <c r="AL137" s="65">
        <f t="shared" si="77"/>
        <v>43158</v>
      </c>
      <c r="AM137" s="10">
        <f t="shared" ref="AM137:AS150" ca="1" si="81">VLOOKUP($AF137,$A$10:$Q$3625,(AM$1)+1)</f>
        <v>1.0154395700000001</v>
      </c>
      <c r="AN137" s="9">
        <f t="shared" ca="1" si="81"/>
        <v>15.43957</v>
      </c>
      <c r="AO137" s="7">
        <f t="shared" si="81"/>
        <v>0</v>
      </c>
      <c r="AP137" s="11">
        <f t="shared" si="81"/>
        <v>0</v>
      </c>
      <c r="AQ137" s="9">
        <f t="shared" si="81"/>
        <v>0</v>
      </c>
      <c r="AR137" s="8" t="str">
        <f t="shared" si="81"/>
        <v>J=</v>
      </c>
      <c r="AS137" s="65">
        <f t="shared" si="81"/>
        <v>44676</v>
      </c>
      <c r="AT137" s="12"/>
      <c r="AU137" s="12"/>
      <c r="AV137" s="2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c r="CW137" s="12"/>
      <c r="CX137" s="12"/>
      <c r="CY137" s="12"/>
      <c r="CZ137" s="12"/>
      <c r="DA137" s="12"/>
      <c r="DB137" s="12"/>
      <c r="DC137" s="12"/>
      <c r="DD137" s="12"/>
      <c r="DE137" s="12"/>
      <c r="DF137" s="12"/>
      <c r="DG137" s="12"/>
      <c r="DH137" s="12"/>
      <c r="DI137" s="12"/>
      <c r="DJ137" s="12"/>
      <c r="DK137" s="12"/>
      <c r="DL137" s="12"/>
      <c r="DM137" s="12"/>
      <c r="DN137" s="12"/>
      <c r="DO137" s="12"/>
      <c r="DP137" s="12"/>
      <c r="DQ137" s="12"/>
      <c r="DR137" s="12"/>
      <c r="DS137" s="12"/>
      <c r="DT137" s="12"/>
      <c r="DU137" s="12"/>
      <c r="DV137" s="12"/>
      <c r="DW137" s="12"/>
      <c r="DX137" s="12"/>
      <c r="DY137" s="12"/>
      <c r="DZ137" s="12"/>
      <c r="EA137" s="12"/>
      <c r="EB137" s="12"/>
      <c r="EC137" s="12"/>
      <c r="ED137" s="12"/>
      <c r="EE137" s="12"/>
      <c r="EF137" s="12"/>
      <c r="EG137" s="12"/>
      <c r="EH137" s="12"/>
      <c r="EI137" s="12"/>
      <c r="EJ137" s="12"/>
      <c r="EK137" s="12"/>
      <c r="EL137" s="12"/>
      <c r="EM137" s="12"/>
      <c r="EN137" s="12"/>
      <c r="EO137" s="12"/>
      <c r="EP137" s="12"/>
      <c r="EQ137" s="12"/>
      <c r="ER137" s="12"/>
      <c r="ES137" s="12"/>
      <c r="ET137" s="12"/>
      <c r="EU137" s="12"/>
      <c r="EV137" s="12"/>
      <c r="EW137" s="12"/>
      <c r="EX137" s="12"/>
      <c r="EY137" s="12"/>
      <c r="EZ137" s="12"/>
      <c r="FA137" s="12"/>
      <c r="FB137" s="12"/>
      <c r="FC137" s="12"/>
      <c r="FD137" s="12"/>
      <c r="FE137" s="12"/>
      <c r="FF137" s="12"/>
      <c r="FG137" s="12"/>
      <c r="FH137" s="12"/>
      <c r="FI137" s="12"/>
      <c r="FJ137" s="12"/>
      <c r="FK137" s="12"/>
      <c r="FL137" s="12"/>
      <c r="FM137" s="12"/>
      <c r="FN137" s="12"/>
      <c r="FO137" s="12"/>
      <c r="FP137" s="12"/>
      <c r="FQ137" s="12"/>
      <c r="FR137" s="12"/>
      <c r="FS137" s="12"/>
      <c r="FT137" s="12"/>
      <c r="FU137" s="12"/>
      <c r="FV137" s="12"/>
      <c r="FW137" s="12"/>
      <c r="FX137" s="12"/>
      <c r="FY137" s="12"/>
      <c r="FZ137" s="12"/>
      <c r="GA137" s="12"/>
      <c r="GB137" s="12"/>
      <c r="GC137" s="12"/>
      <c r="GD137" s="12"/>
      <c r="GE137" s="12"/>
      <c r="GF137" s="12"/>
      <c r="GG137" s="12"/>
      <c r="GH137" s="12"/>
      <c r="GI137" s="12"/>
      <c r="GJ137" s="12"/>
      <c r="GK137" s="12"/>
      <c r="GL137" s="12"/>
      <c r="GM137" s="12"/>
      <c r="GN137" s="12"/>
      <c r="GO137" s="12"/>
      <c r="GP137" s="12"/>
      <c r="GQ137" s="12"/>
      <c r="GR137" s="12"/>
    </row>
    <row r="138" spans="1:200" x14ac:dyDescent="0.2">
      <c r="A138" s="79">
        <f t="shared" si="60"/>
        <v>43210</v>
      </c>
      <c r="B138" s="80">
        <f t="shared" ca="1" si="66"/>
        <v>1026.4732100000001</v>
      </c>
      <c r="C138" s="81">
        <f t="shared" si="61"/>
        <v>1000</v>
      </c>
      <c r="D138" s="82">
        <f ca="1">IF(A138&lt;$B$1,VLOOKUP(A138,[1]DI!$A$4:$B$15000,2,FALSE),0)</f>
        <v>6.3899999999999998E-2</v>
      </c>
      <c r="E138" s="81">
        <f t="shared" ca="1" si="67"/>
        <v>2.4583E-4</v>
      </c>
      <c r="F138" s="83">
        <f t="shared" ref="F138:F201" si="82">IF(A138&gt;$H$2,$I$3,$I$2)</f>
        <v>1.1679999999999999</v>
      </c>
      <c r="G138" s="84">
        <f t="shared" ref="G138:G201" ca="1" si="83">TRUNC((1+(E138*F138)),15)</f>
        <v>1.00028712944</v>
      </c>
      <c r="H138" s="81">
        <f ca="1">TRUNC(PRODUCT(G$10:G137),15)</f>
        <v>1.0264732092239699</v>
      </c>
      <c r="I138" s="81">
        <f t="shared" si="62"/>
        <v>1</v>
      </c>
      <c r="J138" s="81">
        <f t="shared" ref="J138:J201" ca="1" si="84">ROUND(TRUNC(H138/I138,15),8)</f>
        <v>1.02647321</v>
      </c>
      <c r="K138" s="81">
        <f t="shared" ref="K138:K201" ca="1" si="85">TRUNC((C138*(J138-1)),8)</f>
        <v>26.473210000000002</v>
      </c>
      <c r="L138" s="85">
        <f>IF(VLOOKUP(A138,$U$12:$AD$125,8)=VLOOKUP(A137,$U$12:$AD$125,8),0,VLOOKUP(A138,U$12:$AD$125,8))</f>
        <v>0</v>
      </c>
      <c r="M138" s="86">
        <f>IF(L138&gt;0,VLOOKUP(L138,T$12:$AC$125,7),0)</f>
        <v>0</v>
      </c>
      <c r="N138" s="81">
        <f t="shared" si="63"/>
        <v>0</v>
      </c>
      <c r="O138" s="81">
        <f t="shared" ref="O138:O201" ca="1" si="86">(K138+N138)</f>
        <v>26.473210000000002</v>
      </c>
      <c r="P138" s="87" t="str">
        <f t="shared" si="64"/>
        <v>J=</v>
      </c>
      <c r="Q138" s="88">
        <f t="shared" si="65"/>
        <v>44676</v>
      </c>
      <c r="R138" s="7"/>
      <c r="S138" s="7"/>
      <c r="T138" s="154">
        <f>[2]Plan1!$A297</f>
        <v>45907</v>
      </c>
      <c r="U138" s="165" t="str">
        <f>[2]Plan1!$C297</f>
        <v>Independência do Brasil</v>
      </c>
      <c r="V138" s="12"/>
      <c r="W138" s="12"/>
      <c r="AA138" s="7"/>
      <c r="AB138" s="7"/>
      <c r="AC138" s="7"/>
      <c r="AD138" s="7"/>
      <c r="AE138" s="7"/>
      <c r="AF138" s="65">
        <f t="shared" si="79"/>
        <v>43159</v>
      </c>
      <c r="AG138" s="9">
        <f t="shared" ca="1" si="80"/>
        <v>1015.74217999</v>
      </c>
      <c r="AH138" s="9">
        <f t="shared" si="80"/>
        <v>1000</v>
      </c>
      <c r="AI138" s="4">
        <f t="shared" ca="1" si="80"/>
        <v>6.6400000000000001E-2</v>
      </c>
      <c r="AJ138" s="10">
        <f t="shared" ca="1" si="80"/>
        <v>2.5514999999999999E-4</v>
      </c>
      <c r="AK138" s="4">
        <f t="shared" si="80"/>
        <v>1.1679999999999999</v>
      </c>
      <c r="AL138" s="65">
        <f t="shared" si="77"/>
        <v>43159</v>
      </c>
      <c r="AM138" s="10">
        <f t="shared" ca="1" si="81"/>
        <v>1.0157421799999999</v>
      </c>
      <c r="AN138" s="9">
        <f t="shared" ca="1" si="81"/>
        <v>15.74217999</v>
      </c>
      <c r="AO138" s="7">
        <f t="shared" si="81"/>
        <v>0</v>
      </c>
      <c r="AP138" s="11">
        <f t="shared" si="81"/>
        <v>0</v>
      </c>
      <c r="AQ138" s="9">
        <f t="shared" si="81"/>
        <v>0</v>
      </c>
      <c r="AR138" s="8" t="str">
        <f t="shared" si="81"/>
        <v>J=</v>
      </c>
      <c r="AS138" s="65">
        <f t="shared" si="81"/>
        <v>44676</v>
      </c>
      <c r="AT138" s="12"/>
      <c r="AU138" s="12"/>
      <c r="AV138" s="2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c r="DJ138" s="12"/>
      <c r="DK138" s="12"/>
      <c r="DL138" s="12"/>
      <c r="DM138" s="12"/>
      <c r="DN138" s="12"/>
      <c r="DO138" s="12"/>
      <c r="DP138" s="12"/>
      <c r="DQ138" s="12"/>
      <c r="DR138" s="12"/>
      <c r="DS138" s="12"/>
      <c r="DT138" s="12"/>
      <c r="DU138" s="12"/>
      <c r="DV138" s="12"/>
      <c r="DW138" s="12"/>
      <c r="DX138" s="12"/>
      <c r="DY138" s="12"/>
      <c r="DZ138" s="12"/>
      <c r="EA138" s="12"/>
      <c r="EB138" s="12"/>
      <c r="EC138" s="12"/>
      <c r="ED138" s="12"/>
      <c r="EE138" s="12"/>
      <c r="EF138" s="12"/>
      <c r="EG138" s="12"/>
      <c r="EH138" s="12"/>
      <c r="EI138" s="12"/>
      <c r="EJ138" s="12"/>
      <c r="EK138" s="12"/>
      <c r="EL138" s="12"/>
      <c r="EM138" s="12"/>
      <c r="EN138" s="12"/>
      <c r="EO138" s="12"/>
      <c r="EP138" s="12"/>
      <c r="EQ138" s="12"/>
      <c r="ER138" s="12"/>
      <c r="ES138" s="12"/>
      <c r="ET138" s="12"/>
      <c r="EU138" s="12"/>
      <c r="EV138" s="12"/>
      <c r="EW138" s="12"/>
      <c r="EX138" s="12"/>
      <c r="EY138" s="12"/>
      <c r="EZ138" s="12"/>
      <c r="FA138" s="12"/>
      <c r="FB138" s="12"/>
      <c r="FC138" s="12"/>
      <c r="FD138" s="12"/>
      <c r="FE138" s="12"/>
      <c r="FF138" s="12"/>
      <c r="FG138" s="12"/>
      <c r="FH138" s="12"/>
      <c r="FI138" s="12"/>
      <c r="FJ138" s="12"/>
      <c r="FK138" s="12"/>
      <c r="FL138" s="12"/>
      <c r="FM138" s="12"/>
      <c r="FN138" s="12"/>
      <c r="FO138" s="12"/>
      <c r="FP138" s="12"/>
      <c r="FQ138" s="12"/>
      <c r="FR138" s="12"/>
      <c r="FS138" s="12"/>
      <c r="FT138" s="12"/>
      <c r="FU138" s="12"/>
      <c r="FV138" s="12"/>
      <c r="FW138" s="12"/>
      <c r="FX138" s="12"/>
      <c r="FY138" s="12"/>
      <c r="FZ138" s="12"/>
      <c r="GA138" s="12"/>
      <c r="GB138" s="12"/>
      <c r="GC138" s="12"/>
      <c r="GD138" s="12"/>
      <c r="GE138" s="12"/>
      <c r="GF138" s="12"/>
      <c r="GG138" s="12"/>
      <c r="GH138" s="12"/>
      <c r="GI138" s="12"/>
      <c r="GJ138" s="12"/>
      <c r="GK138" s="12"/>
      <c r="GL138" s="12"/>
      <c r="GM138" s="12"/>
      <c r="GN138" s="12"/>
      <c r="GO138" s="12"/>
      <c r="GP138" s="12"/>
      <c r="GQ138" s="12"/>
      <c r="GR138" s="12"/>
    </row>
    <row r="139" spans="1:200" x14ac:dyDescent="0.2">
      <c r="A139" s="79">
        <f t="shared" ref="A139:A202" si="87">(A138+1)</f>
        <v>43211</v>
      </c>
      <c r="B139" s="80">
        <f t="shared" ca="1" si="66"/>
        <v>1026.76794</v>
      </c>
      <c r="C139" s="81">
        <f t="shared" ref="C139:C202" si="88">TRUNC(C138-N138,8)</f>
        <v>1000</v>
      </c>
      <c r="D139" s="82">
        <f ca="1">IF(A139&lt;$B$1,VLOOKUP(A139,[1]DI!$A$4:$B$15000,2,FALSE),0)</f>
        <v>0</v>
      </c>
      <c r="E139" s="81">
        <f t="shared" ca="1" si="67"/>
        <v>0</v>
      </c>
      <c r="F139" s="83">
        <f t="shared" si="82"/>
        <v>1.1679999999999999</v>
      </c>
      <c r="G139" s="84">
        <f t="shared" ca="1" si="83"/>
        <v>1</v>
      </c>
      <c r="H139" s="81">
        <f ca="1">TRUNC(PRODUCT(G$10:G138),15)</f>
        <v>1.02676793990171</v>
      </c>
      <c r="I139" s="81">
        <f t="shared" ref="I139:I202" si="89">IF(OR(L138&gt;0,L138="E"),H138,I138)</f>
        <v>1</v>
      </c>
      <c r="J139" s="81">
        <f t="shared" ca="1" si="84"/>
        <v>1.02676794</v>
      </c>
      <c r="K139" s="81">
        <f t="shared" ca="1" si="85"/>
        <v>26.767939999999999</v>
      </c>
      <c r="L139" s="85">
        <f>IF(VLOOKUP(A139,$U$12:$AD$125,8)=VLOOKUP(A138,$U$12:$AD$125,8),0,VLOOKUP(A139,U$12:$AD$125,8))</f>
        <v>0</v>
      </c>
      <c r="M139" s="86">
        <f>IF(L139&gt;0,VLOOKUP(L139,T$12:$AC$125,7),0)</f>
        <v>0</v>
      </c>
      <c r="N139" s="81">
        <f t="shared" ref="N139:N202" si="90">IF(M139&gt;0,(C139*M139),0)</f>
        <v>0</v>
      </c>
      <c r="O139" s="81">
        <f t="shared" ca="1" si="86"/>
        <v>26.767939999999999</v>
      </c>
      <c r="P139" s="87" t="str">
        <f t="shared" ref="P139:P202" si="91">IF(L138&gt;0,VLOOKUP(A138,$U$12:$AD$125,9),P138)</f>
        <v>J=</v>
      </c>
      <c r="Q139" s="88">
        <f t="shared" ref="Q139:Q202" si="92">IF(L138&gt;0,VLOOKUP(A138,$U$12:$AD$125,10),Q138)</f>
        <v>44676</v>
      </c>
      <c r="R139" s="7"/>
      <c r="S139" s="7"/>
      <c r="T139" s="154">
        <f>[2]Plan1!$A298</f>
        <v>45942</v>
      </c>
      <c r="U139" s="165" t="str">
        <f>[2]Plan1!$C298</f>
        <v>Nossa Sr.a Aparecida - Padroeira do Brasil</v>
      </c>
      <c r="V139" s="12"/>
      <c r="W139" s="12"/>
      <c r="AA139" s="7"/>
      <c r="AB139" s="7"/>
      <c r="AC139" s="7"/>
      <c r="AD139" s="7"/>
      <c r="AE139" s="7"/>
      <c r="AF139" s="65">
        <f t="shared" si="79"/>
        <v>43160</v>
      </c>
      <c r="AG139" s="9">
        <f t="shared" ca="1" si="80"/>
        <v>1016.04489</v>
      </c>
      <c r="AH139" s="9">
        <f t="shared" si="80"/>
        <v>1000</v>
      </c>
      <c r="AI139" s="4">
        <f t="shared" ca="1" si="80"/>
        <v>6.6400000000000001E-2</v>
      </c>
      <c r="AJ139" s="10">
        <f t="shared" ca="1" si="80"/>
        <v>2.5514999999999999E-4</v>
      </c>
      <c r="AK139" s="4">
        <f t="shared" si="80"/>
        <v>1.1679999999999999</v>
      </c>
      <c r="AL139" s="65">
        <f t="shared" si="77"/>
        <v>43160</v>
      </c>
      <c r="AM139" s="10">
        <f t="shared" ca="1" si="81"/>
        <v>1.0160448900000001</v>
      </c>
      <c r="AN139" s="9">
        <f t="shared" ca="1" si="81"/>
        <v>16.044889999999999</v>
      </c>
      <c r="AO139" s="7">
        <f t="shared" si="81"/>
        <v>0</v>
      </c>
      <c r="AP139" s="11">
        <f t="shared" si="81"/>
        <v>0</v>
      </c>
      <c r="AQ139" s="9">
        <f t="shared" si="81"/>
        <v>0</v>
      </c>
      <c r="AR139" s="8" t="str">
        <f t="shared" si="81"/>
        <v>J=</v>
      </c>
      <c r="AS139" s="65">
        <f t="shared" si="81"/>
        <v>44676</v>
      </c>
      <c r="AT139" s="12"/>
      <c r="AU139" s="12"/>
      <c r="AV139" s="2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12"/>
      <c r="CH139" s="12"/>
      <c r="CI139" s="12"/>
      <c r="CJ139" s="12"/>
      <c r="CK139" s="12"/>
      <c r="CL139" s="12"/>
      <c r="CM139" s="12"/>
      <c r="CN139" s="12"/>
      <c r="CO139" s="12"/>
      <c r="CP139" s="12"/>
      <c r="CQ139" s="12"/>
      <c r="CR139" s="12"/>
      <c r="CS139" s="12"/>
      <c r="CT139" s="12"/>
      <c r="CU139" s="12"/>
      <c r="CV139" s="12"/>
      <c r="CW139" s="12"/>
      <c r="CX139" s="12"/>
      <c r="CY139" s="12"/>
      <c r="CZ139" s="12"/>
      <c r="DA139" s="12"/>
      <c r="DB139" s="12"/>
      <c r="DC139" s="12"/>
      <c r="DD139" s="12"/>
      <c r="DE139" s="12"/>
      <c r="DF139" s="12"/>
      <c r="DG139" s="12"/>
      <c r="DH139" s="12"/>
      <c r="DI139" s="12"/>
      <c r="DJ139" s="12"/>
      <c r="DK139" s="12"/>
      <c r="DL139" s="12"/>
      <c r="DM139" s="12"/>
      <c r="DN139" s="12"/>
      <c r="DO139" s="12"/>
      <c r="DP139" s="12"/>
      <c r="DQ139" s="12"/>
      <c r="DR139" s="12"/>
      <c r="DS139" s="12"/>
      <c r="DT139" s="12"/>
      <c r="DU139" s="12"/>
      <c r="DV139" s="12"/>
      <c r="DW139" s="12"/>
      <c r="DX139" s="12"/>
      <c r="DY139" s="12"/>
      <c r="DZ139" s="12"/>
      <c r="EA139" s="12"/>
      <c r="EB139" s="12"/>
      <c r="EC139" s="12"/>
      <c r="ED139" s="12"/>
      <c r="EE139" s="12"/>
      <c r="EF139" s="12"/>
      <c r="EG139" s="12"/>
      <c r="EH139" s="12"/>
      <c r="EI139" s="12"/>
      <c r="EJ139" s="12"/>
      <c r="EK139" s="12"/>
      <c r="EL139" s="12"/>
      <c r="EM139" s="12"/>
      <c r="EN139" s="12"/>
      <c r="EO139" s="12"/>
      <c r="EP139" s="12"/>
      <c r="EQ139" s="12"/>
      <c r="ER139" s="12"/>
      <c r="ES139" s="12"/>
      <c r="ET139" s="12"/>
      <c r="EU139" s="12"/>
      <c r="EV139" s="12"/>
      <c r="EW139" s="12"/>
      <c r="EX139" s="12"/>
      <c r="EY139" s="12"/>
      <c r="EZ139" s="12"/>
      <c r="FA139" s="12"/>
      <c r="FB139" s="12"/>
      <c r="FC139" s="12"/>
      <c r="FD139" s="12"/>
      <c r="FE139" s="12"/>
      <c r="FF139" s="12"/>
      <c r="FG139" s="12"/>
      <c r="FH139" s="12"/>
      <c r="FI139" s="12"/>
      <c r="FJ139" s="12"/>
      <c r="FK139" s="12"/>
      <c r="FL139" s="12"/>
      <c r="FM139" s="12"/>
      <c r="FN139" s="12"/>
      <c r="FO139" s="12"/>
      <c r="FP139" s="12"/>
      <c r="FQ139" s="12"/>
      <c r="FR139" s="12"/>
      <c r="FS139" s="12"/>
      <c r="FT139" s="12"/>
      <c r="FU139" s="12"/>
      <c r="FV139" s="12"/>
      <c r="FW139" s="12"/>
      <c r="FX139" s="12"/>
      <c r="FY139" s="12"/>
      <c r="FZ139" s="12"/>
      <c r="GA139" s="12"/>
      <c r="GB139" s="12"/>
      <c r="GC139" s="12"/>
      <c r="GD139" s="12"/>
      <c r="GE139" s="12"/>
      <c r="GF139" s="12"/>
      <c r="GG139" s="12"/>
      <c r="GH139" s="12"/>
      <c r="GI139" s="12"/>
      <c r="GJ139" s="12"/>
      <c r="GK139" s="12"/>
      <c r="GL139" s="12"/>
      <c r="GM139" s="12"/>
      <c r="GN139" s="12"/>
      <c r="GO139" s="12"/>
      <c r="GP139" s="12"/>
      <c r="GQ139" s="12"/>
      <c r="GR139" s="12"/>
    </row>
    <row r="140" spans="1:200" x14ac:dyDescent="0.2">
      <c r="A140" s="79">
        <f t="shared" si="87"/>
        <v>43212</v>
      </c>
      <c r="B140" s="80">
        <f t="shared" ref="B140:B203" ca="1" si="93">IF(A140&lt;=TODAY(),C140+K140,IF(AND(A140&gt;TODAY(),A140&lt;=$B$1),IF(VLOOKUP(TODAY(),$A$10:$D$5000,4,FALSE)=0,"n.d",C140+K140),"n.d"))</f>
        <v>1026.76794</v>
      </c>
      <c r="C140" s="81">
        <f t="shared" si="88"/>
        <v>1000</v>
      </c>
      <c r="D140" s="82">
        <f ca="1">IF(A140&lt;$B$1,VLOOKUP(A140,[1]DI!$A$4:$B$15000,2,FALSE),0)</f>
        <v>0</v>
      </c>
      <c r="E140" s="81">
        <f t="shared" ca="1" si="67"/>
        <v>0</v>
      </c>
      <c r="F140" s="83">
        <f t="shared" si="82"/>
        <v>1.1679999999999999</v>
      </c>
      <c r="G140" s="84">
        <f t="shared" ca="1" si="83"/>
        <v>1</v>
      </c>
      <c r="H140" s="81">
        <f ca="1">TRUNC(PRODUCT(G$10:G139),15)</f>
        <v>1.02676793990171</v>
      </c>
      <c r="I140" s="81">
        <f t="shared" si="89"/>
        <v>1</v>
      </c>
      <c r="J140" s="81">
        <f t="shared" ca="1" si="84"/>
        <v>1.02676794</v>
      </c>
      <c r="K140" s="81">
        <f t="shared" ca="1" si="85"/>
        <v>26.767939999999999</v>
      </c>
      <c r="L140" s="85">
        <f>IF(VLOOKUP(A140,$U$12:$AD$125,8)=VLOOKUP(A139,$U$12:$AD$125,8),0,VLOOKUP(A140,U$12:$AD$125,8))</f>
        <v>0</v>
      </c>
      <c r="M140" s="86">
        <f>IF(L140&gt;0,VLOOKUP(L140,T$12:$AC$125,7),0)</f>
        <v>0</v>
      </c>
      <c r="N140" s="81">
        <f t="shared" si="90"/>
        <v>0</v>
      </c>
      <c r="O140" s="81">
        <f t="shared" ca="1" si="86"/>
        <v>26.767939999999999</v>
      </c>
      <c r="P140" s="87" t="str">
        <f t="shared" si="91"/>
        <v>J=</v>
      </c>
      <c r="Q140" s="88">
        <f t="shared" si="92"/>
        <v>44676</v>
      </c>
      <c r="R140" s="7"/>
      <c r="S140" s="7"/>
      <c r="T140" s="154">
        <f>[2]Plan1!$A299</f>
        <v>45963</v>
      </c>
      <c r="U140" s="165" t="str">
        <f>[2]Plan1!$C299</f>
        <v>Finados</v>
      </c>
      <c r="V140" s="12"/>
      <c r="W140" s="12"/>
      <c r="AA140" s="7"/>
      <c r="AB140" s="7"/>
      <c r="AC140" s="7"/>
      <c r="AD140" s="7"/>
      <c r="AE140" s="7"/>
      <c r="AF140" s="65">
        <f t="shared" si="79"/>
        <v>43161</v>
      </c>
      <c r="AG140" s="9">
        <f t="shared" ca="1" si="80"/>
        <v>1016.34768999</v>
      </c>
      <c r="AH140" s="9">
        <f t="shared" si="80"/>
        <v>1000</v>
      </c>
      <c r="AI140" s="4">
        <f t="shared" ca="1" si="80"/>
        <v>6.6400000000000001E-2</v>
      </c>
      <c r="AJ140" s="10">
        <f t="shared" ca="1" si="80"/>
        <v>2.5514999999999999E-4</v>
      </c>
      <c r="AK140" s="4">
        <f t="shared" si="80"/>
        <v>1.1679999999999999</v>
      </c>
      <c r="AL140" s="65">
        <f t="shared" si="77"/>
        <v>43161</v>
      </c>
      <c r="AM140" s="10">
        <f t="shared" ca="1" si="81"/>
        <v>1.0163476899999999</v>
      </c>
      <c r="AN140" s="9">
        <f t="shared" ca="1" si="81"/>
        <v>16.347689989999999</v>
      </c>
      <c r="AO140" s="7">
        <f t="shared" si="81"/>
        <v>0</v>
      </c>
      <c r="AP140" s="11">
        <f t="shared" si="81"/>
        <v>0</v>
      </c>
      <c r="AQ140" s="9">
        <f t="shared" si="81"/>
        <v>0</v>
      </c>
      <c r="AR140" s="8" t="str">
        <f t="shared" si="81"/>
        <v>J=</v>
      </c>
      <c r="AS140" s="65">
        <f t="shared" si="81"/>
        <v>44676</v>
      </c>
      <c r="AT140" s="12"/>
      <c r="AU140" s="12"/>
      <c r="AV140" s="2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c r="DJ140" s="12"/>
      <c r="DK140" s="12"/>
      <c r="DL140" s="12"/>
      <c r="DM140" s="12"/>
      <c r="DN140" s="12"/>
      <c r="DO140" s="12"/>
      <c r="DP140" s="12"/>
      <c r="DQ140" s="12"/>
      <c r="DR140" s="12"/>
      <c r="DS140" s="12"/>
      <c r="DT140" s="12"/>
      <c r="DU140" s="12"/>
      <c r="DV140" s="12"/>
      <c r="DW140" s="12"/>
      <c r="DX140" s="12"/>
      <c r="DY140" s="12"/>
      <c r="DZ140" s="12"/>
      <c r="EA140" s="12"/>
      <c r="EB140" s="12"/>
      <c r="EC140" s="12"/>
      <c r="ED140" s="12"/>
      <c r="EE140" s="12"/>
      <c r="EF140" s="12"/>
      <c r="EG140" s="12"/>
      <c r="EH140" s="12"/>
      <c r="EI140" s="12"/>
      <c r="EJ140" s="12"/>
      <c r="EK140" s="12"/>
      <c r="EL140" s="12"/>
      <c r="EM140" s="12"/>
      <c r="EN140" s="12"/>
      <c r="EO140" s="12"/>
      <c r="EP140" s="12"/>
      <c r="EQ140" s="12"/>
      <c r="ER140" s="12"/>
      <c r="ES140" s="12"/>
      <c r="ET140" s="12"/>
      <c r="EU140" s="12"/>
      <c r="EV140" s="12"/>
      <c r="EW140" s="12"/>
      <c r="EX140" s="12"/>
      <c r="EY140" s="12"/>
      <c r="EZ140" s="12"/>
      <c r="FA140" s="12"/>
      <c r="FB140" s="12"/>
      <c r="FC140" s="12"/>
      <c r="FD140" s="12"/>
      <c r="FE140" s="12"/>
      <c r="FF140" s="12"/>
      <c r="FG140" s="12"/>
      <c r="FH140" s="12"/>
      <c r="FI140" s="12"/>
      <c r="FJ140" s="12"/>
      <c r="FK140" s="12"/>
      <c r="FL140" s="12"/>
      <c r="FM140" s="12"/>
      <c r="FN140" s="12"/>
      <c r="FO140" s="12"/>
      <c r="FP140" s="12"/>
      <c r="FQ140" s="12"/>
      <c r="FR140" s="12"/>
      <c r="FS140" s="12"/>
      <c r="FT140" s="12"/>
      <c r="FU140" s="12"/>
      <c r="FV140" s="12"/>
      <c r="FW140" s="12"/>
      <c r="FX140" s="12"/>
      <c r="FY140" s="12"/>
      <c r="FZ140" s="12"/>
      <c r="GA140" s="12"/>
      <c r="GB140" s="12"/>
      <c r="GC140" s="12"/>
      <c r="GD140" s="12"/>
      <c r="GE140" s="12"/>
      <c r="GF140" s="12"/>
      <c r="GG140" s="12"/>
      <c r="GH140" s="12"/>
      <c r="GI140" s="12"/>
      <c r="GJ140" s="12"/>
      <c r="GK140" s="12"/>
      <c r="GL140" s="12"/>
      <c r="GM140" s="12"/>
      <c r="GN140" s="12"/>
      <c r="GO140" s="12"/>
      <c r="GP140" s="12"/>
      <c r="GQ140" s="12"/>
      <c r="GR140" s="12"/>
    </row>
    <row r="141" spans="1:200" x14ac:dyDescent="0.2">
      <c r="A141" s="79">
        <f t="shared" si="87"/>
        <v>43213</v>
      </c>
      <c r="B141" s="80">
        <f t="shared" ca="1" si="93"/>
        <v>1026.76794</v>
      </c>
      <c r="C141" s="81">
        <f t="shared" si="88"/>
        <v>1000</v>
      </c>
      <c r="D141" s="82">
        <f ca="1">IF(A141&lt;$B$1,VLOOKUP(A141,[1]DI!$A$4:$B$15000,2,FALSE),0)</f>
        <v>6.3899999999999998E-2</v>
      </c>
      <c r="E141" s="81">
        <f t="shared" ref="E141:E204" ca="1" si="94">ROUND((((1+D141)^(1/252)-1)),8)</f>
        <v>2.4583E-4</v>
      </c>
      <c r="F141" s="83">
        <f t="shared" si="82"/>
        <v>1.1679999999999999</v>
      </c>
      <c r="G141" s="84">
        <f t="shared" ca="1" si="83"/>
        <v>1.00028712944</v>
      </c>
      <c r="H141" s="81">
        <f ca="1">TRUNC(PRODUCT(G$10:G140),15)</f>
        <v>1.02676793990171</v>
      </c>
      <c r="I141" s="81">
        <f t="shared" si="89"/>
        <v>1</v>
      </c>
      <c r="J141" s="81">
        <f t="shared" ca="1" si="84"/>
        <v>1.02676794</v>
      </c>
      <c r="K141" s="81">
        <f t="shared" ca="1" si="85"/>
        <v>26.767939999999999</v>
      </c>
      <c r="L141" s="85">
        <f>IF(VLOOKUP(A141,$U$12:$AD$125,8)=VLOOKUP(A140,$U$12:$AD$125,8),0,VLOOKUP(A141,U$12:$AD$125,8))</f>
        <v>0</v>
      </c>
      <c r="M141" s="86">
        <f>IF(L141&gt;0,VLOOKUP(L141,T$12:$AC$125,7),0)</f>
        <v>0</v>
      </c>
      <c r="N141" s="81">
        <f t="shared" si="90"/>
        <v>0</v>
      </c>
      <c r="O141" s="81">
        <f t="shared" ca="1" si="86"/>
        <v>26.767939999999999</v>
      </c>
      <c r="P141" s="87" t="str">
        <f t="shared" si="91"/>
        <v>J=</v>
      </c>
      <c r="Q141" s="88">
        <f t="shared" si="92"/>
        <v>44676</v>
      </c>
      <c r="R141" s="7"/>
      <c r="S141" s="7"/>
      <c r="T141" s="154">
        <f>[2]Plan1!$A300</f>
        <v>45976</v>
      </c>
      <c r="U141" s="165" t="str">
        <f>[2]Plan1!$C300</f>
        <v>Proclamação da República</v>
      </c>
      <c r="V141" s="12"/>
      <c r="W141" s="12"/>
      <c r="AA141" s="7"/>
      <c r="AB141" s="7"/>
      <c r="AC141" s="7"/>
      <c r="AD141" s="7"/>
      <c r="AE141" s="7"/>
      <c r="AF141" s="65">
        <f t="shared" si="79"/>
        <v>43162</v>
      </c>
      <c r="AG141" s="9">
        <f t="shared" ca="1" si="80"/>
        <v>1016.65056999</v>
      </c>
      <c r="AH141" s="9">
        <f t="shared" si="80"/>
        <v>1000</v>
      </c>
      <c r="AI141" s="4">
        <f t="shared" ca="1" si="80"/>
        <v>0</v>
      </c>
      <c r="AJ141" s="10">
        <f t="shared" ca="1" si="80"/>
        <v>0</v>
      </c>
      <c r="AK141" s="4">
        <f t="shared" si="80"/>
        <v>1.1679999999999999</v>
      </c>
      <c r="AL141" s="65">
        <f t="shared" si="77"/>
        <v>43162</v>
      </c>
      <c r="AM141" s="10">
        <f t="shared" ca="1" si="81"/>
        <v>1.0166505699999999</v>
      </c>
      <c r="AN141" s="9">
        <f t="shared" ca="1" si="81"/>
        <v>16.650569990000001</v>
      </c>
      <c r="AO141" s="7">
        <f t="shared" si="81"/>
        <v>0</v>
      </c>
      <c r="AP141" s="11">
        <f t="shared" si="81"/>
        <v>0</v>
      </c>
      <c r="AQ141" s="9">
        <f t="shared" si="81"/>
        <v>0</v>
      </c>
      <c r="AR141" s="8" t="str">
        <f t="shared" si="81"/>
        <v>J=</v>
      </c>
      <c r="AS141" s="65">
        <f t="shared" si="81"/>
        <v>44676</v>
      </c>
      <c r="AT141" s="12"/>
      <c r="AU141" s="12"/>
      <c r="AV141" s="2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12"/>
      <c r="CI141" s="12"/>
      <c r="CJ141" s="12"/>
      <c r="CK141" s="12"/>
      <c r="CL141" s="12"/>
      <c r="CM141" s="12"/>
      <c r="CN141" s="12"/>
      <c r="CO141" s="12"/>
      <c r="CP141" s="12"/>
      <c r="CQ141" s="12"/>
      <c r="CR141" s="12"/>
      <c r="CS141" s="12"/>
      <c r="CT141" s="12"/>
      <c r="CU141" s="12"/>
      <c r="CV141" s="12"/>
      <c r="CW141" s="12"/>
      <c r="CX141" s="12"/>
      <c r="CY141" s="12"/>
      <c r="CZ141" s="12"/>
      <c r="DA141" s="12"/>
      <c r="DB141" s="12"/>
      <c r="DC141" s="12"/>
      <c r="DD141" s="12"/>
      <c r="DE141" s="12"/>
      <c r="DF141" s="12"/>
      <c r="DG141" s="12"/>
      <c r="DH141" s="12"/>
      <c r="DI141" s="12"/>
      <c r="DJ141" s="12"/>
      <c r="DK141" s="12"/>
      <c r="DL141" s="12"/>
      <c r="DM141" s="12"/>
      <c r="DN141" s="12"/>
      <c r="DO141" s="12"/>
      <c r="DP141" s="12"/>
      <c r="DQ141" s="12"/>
      <c r="DR141" s="12"/>
      <c r="DS141" s="12"/>
      <c r="DT141" s="12"/>
      <c r="DU141" s="12"/>
      <c r="DV141" s="12"/>
      <c r="DW141" s="12"/>
      <c r="DX141" s="12"/>
      <c r="DY141" s="12"/>
      <c r="DZ141" s="12"/>
      <c r="EA141" s="12"/>
      <c r="EB141" s="12"/>
      <c r="EC141" s="12"/>
      <c r="ED141" s="12"/>
      <c r="EE141" s="12"/>
      <c r="EF141" s="12"/>
      <c r="EG141" s="12"/>
      <c r="EH141" s="12"/>
      <c r="EI141" s="12"/>
      <c r="EJ141" s="12"/>
      <c r="EK141" s="12"/>
      <c r="EL141" s="12"/>
      <c r="EM141" s="12"/>
      <c r="EN141" s="12"/>
      <c r="EO141" s="12"/>
      <c r="EP141" s="12"/>
      <c r="EQ141" s="12"/>
      <c r="ER141" s="12"/>
      <c r="ES141" s="12"/>
      <c r="ET141" s="12"/>
      <c r="EU141" s="12"/>
      <c r="EV141" s="12"/>
      <c r="EW141" s="12"/>
      <c r="EX141" s="12"/>
      <c r="EY141" s="12"/>
      <c r="EZ141" s="12"/>
      <c r="FA141" s="12"/>
      <c r="FB141" s="12"/>
      <c r="FC141" s="12"/>
      <c r="FD141" s="12"/>
      <c r="FE141" s="12"/>
      <c r="FF141" s="12"/>
      <c r="FG141" s="12"/>
      <c r="FH141" s="12"/>
      <c r="FI141" s="12"/>
      <c r="FJ141" s="12"/>
      <c r="FK141" s="12"/>
      <c r="FL141" s="12"/>
      <c r="FM141" s="12"/>
      <c r="FN141" s="12"/>
      <c r="FO141" s="12"/>
      <c r="FP141" s="12"/>
      <c r="FQ141" s="12"/>
      <c r="FR141" s="12"/>
      <c r="FS141" s="12"/>
      <c r="FT141" s="12"/>
      <c r="FU141" s="12"/>
      <c r="FV141" s="12"/>
      <c r="FW141" s="12"/>
      <c r="FX141" s="12"/>
      <c r="FY141" s="12"/>
      <c r="FZ141" s="12"/>
      <c r="GA141" s="12"/>
      <c r="GB141" s="12"/>
      <c r="GC141" s="12"/>
      <c r="GD141" s="12"/>
      <c r="GE141" s="12"/>
      <c r="GF141" s="12"/>
      <c r="GG141" s="12"/>
      <c r="GH141" s="12"/>
      <c r="GI141" s="12"/>
      <c r="GJ141" s="12"/>
      <c r="GK141" s="12"/>
      <c r="GL141" s="12"/>
      <c r="GM141" s="12"/>
      <c r="GN141" s="12"/>
      <c r="GO141" s="12"/>
      <c r="GP141" s="12"/>
      <c r="GQ141" s="12"/>
      <c r="GR141" s="12"/>
    </row>
    <row r="142" spans="1:200" x14ac:dyDescent="0.2">
      <c r="A142" s="79">
        <f t="shared" si="87"/>
        <v>43214</v>
      </c>
      <c r="B142" s="80">
        <f t="shared" ca="1" si="93"/>
        <v>1027.06276</v>
      </c>
      <c r="C142" s="81">
        <f t="shared" si="88"/>
        <v>1000</v>
      </c>
      <c r="D142" s="82">
        <f ca="1">IF(A142&lt;$B$1,VLOOKUP(A142,[1]DI!$A$4:$B$15000,2,FALSE),0)</f>
        <v>6.3899999999999998E-2</v>
      </c>
      <c r="E142" s="81">
        <f t="shared" ca="1" si="94"/>
        <v>2.4583E-4</v>
      </c>
      <c r="F142" s="83">
        <f t="shared" si="82"/>
        <v>1.1679999999999999</v>
      </c>
      <c r="G142" s="84">
        <f t="shared" ca="1" si="83"/>
        <v>1.00028712944</v>
      </c>
      <c r="H142" s="81">
        <f ca="1">TRUNC(PRODUCT(G$10:G141),15)</f>
        <v>1.02706275520531</v>
      </c>
      <c r="I142" s="81">
        <f t="shared" si="89"/>
        <v>1</v>
      </c>
      <c r="J142" s="81">
        <f t="shared" ca="1" si="84"/>
        <v>1.02706276</v>
      </c>
      <c r="K142" s="81">
        <f t="shared" ca="1" si="85"/>
        <v>27.062760000000001</v>
      </c>
      <c r="L142" s="85">
        <f>IF(VLOOKUP(A142,$U$12:$AD$125,8)=VLOOKUP(A141,$U$12:$AD$125,8),0,VLOOKUP(A142,U$12:$AD$125,8))</f>
        <v>0</v>
      </c>
      <c r="M142" s="86">
        <f>IF(L142&gt;0,VLOOKUP(L142,T$12:$AC$125,7),0)</f>
        <v>0</v>
      </c>
      <c r="N142" s="81">
        <f t="shared" si="90"/>
        <v>0</v>
      </c>
      <c r="O142" s="81">
        <f t="shared" ca="1" si="86"/>
        <v>27.062760000000001</v>
      </c>
      <c r="P142" s="87" t="str">
        <f t="shared" si="91"/>
        <v>J=</v>
      </c>
      <c r="Q142" s="88">
        <f t="shared" si="92"/>
        <v>44676</v>
      </c>
      <c r="R142" s="7"/>
      <c r="S142" s="7"/>
      <c r="T142" s="154">
        <f>[2]Plan1!$A301</f>
        <v>46016</v>
      </c>
      <c r="U142" s="165" t="str">
        <f>[2]Plan1!$C301</f>
        <v>Natal</v>
      </c>
      <c r="V142" s="12"/>
      <c r="W142" s="12"/>
      <c r="AA142" s="7"/>
      <c r="AB142" s="7"/>
      <c r="AC142" s="7"/>
      <c r="AD142" s="7"/>
      <c r="AE142" s="7"/>
      <c r="AF142" s="65">
        <f t="shared" si="79"/>
        <v>43163</v>
      </c>
      <c r="AG142" s="9">
        <f t="shared" ca="1" si="80"/>
        <v>1016.65056999</v>
      </c>
      <c r="AH142" s="9">
        <f t="shared" si="80"/>
        <v>1000</v>
      </c>
      <c r="AI142" s="4">
        <f t="shared" ca="1" si="80"/>
        <v>0</v>
      </c>
      <c r="AJ142" s="10">
        <f t="shared" ca="1" si="80"/>
        <v>0</v>
      </c>
      <c r="AK142" s="4">
        <f t="shared" si="80"/>
        <v>1.1679999999999999</v>
      </c>
      <c r="AL142" s="65">
        <f t="shared" si="77"/>
        <v>43163</v>
      </c>
      <c r="AM142" s="10">
        <f t="shared" ca="1" si="81"/>
        <v>1.0166505699999999</v>
      </c>
      <c r="AN142" s="9">
        <f t="shared" ca="1" si="81"/>
        <v>16.650569990000001</v>
      </c>
      <c r="AO142" s="7">
        <f t="shared" si="81"/>
        <v>0</v>
      </c>
      <c r="AP142" s="11">
        <f t="shared" si="81"/>
        <v>0</v>
      </c>
      <c r="AQ142" s="9">
        <f t="shared" si="81"/>
        <v>0</v>
      </c>
      <c r="AR142" s="8" t="str">
        <f t="shared" si="81"/>
        <v>J=</v>
      </c>
      <c r="AS142" s="65">
        <f t="shared" si="81"/>
        <v>44676</v>
      </c>
      <c r="AT142" s="12"/>
      <c r="AU142" s="12"/>
      <c r="AV142" s="2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c r="DJ142" s="12"/>
      <c r="DK142" s="12"/>
      <c r="DL142" s="12"/>
      <c r="DM142" s="12"/>
      <c r="DN142" s="12"/>
      <c r="DO142" s="12"/>
      <c r="DP142" s="12"/>
      <c r="DQ142" s="12"/>
      <c r="DR142" s="12"/>
      <c r="DS142" s="12"/>
      <c r="DT142" s="12"/>
      <c r="DU142" s="12"/>
      <c r="DV142" s="12"/>
      <c r="DW142" s="12"/>
      <c r="DX142" s="12"/>
      <c r="DY142" s="12"/>
      <c r="DZ142" s="12"/>
      <c r="EA142" s="12"/>
      <c r="EB142" s="12"/>
      <c r="EC142" s="12"/>
      <c r="ED142" s="12"/>
      <c r="EE142" s="12"/>
      <c r="EF142" s="12"/>
      <c r="EG142" s="12"/>
      <c r="EH142" s="12"/>
      <c r="EI142" s="12"/>
      <c r="EJ142" s="12"/>
      <c r="EK142" s="12"/>
      <c r="EL142" s="12"/>
      <c r="EM142" s="12"/>
      <c r="EN142" s="12"/>
      <c r="EO142" s="12"/>
      <c r="EP142" s="12"/>
      <c r="EQ142" s="12"/>
      <c r="ER142" s="12"/>
      <c r="ES142" s="12"/>
      <c r="ET142" s="12"/>
      <c r="EU142" s="12"/>
      <c r="EV142" s="12"/>
      <c r="EW142" s="12"/>
      <c r="EX142" s="12"/>
      <c r="EY142" s="12"/>
      <c r="EZ142" s="12"/>
      <c r="FA142" s="12"/>
      <c r="FB142" s="12"/>
      <c r="FC142" s="12"/>
      <c r="FD142" s="12"/>
      <c r="FE142" s="12"/>
      <c r="FF142" s="12"/>
      <c r="FG142" s="12"/>
      <c r="FH142" s="12"/>
      <c r="FI142" s="12"/>
      <c r="FJ142" s="12"/>
      <c r="FK142" s="12"/>
      <c r="FL142" s="12"/>
      <c r="FM142" s="12"/>
      <c r="FN142" s="12"/>
      <c r="FO142" s="12"/>
      <c r="FP142" s="12"/>
      <c r="FQ142" s="12"/>
      <c r="FR142" s="12"/>
      <c r="FS142" s="12"/>
      <c r="FT142" s="12"/>
      <c r="FU142" s="12"/>
      <c r="FV142" s="12"/>
      <c r="FW142" s="12"/>
      <c r="FX142" s="12"/>
      <c r="FY142" s="12"/>
      <c r="FZ142" s="12"/>
      <c r="GA142" s="12"/>
      <c r="GB142" s="12"/>
      <c r="GC142" s="12"/>
      <c r="GD142" s="12"/>
      <c r="GE142" s="12"/>
      <c r="GF142" s="12"/>
      <c r="GG142" s="12"/>
      <c r="GH142" s="12"/>
      <c r="GI142" s="12"/>
      <c r="GJ142" s="12"/>
      <c r="GK142" s="12"/>
      <c r="GL142" s="12"/>
      <c r="GM142" s="12"/>
      <c r="GN142" s="12"/>
      <c r="GO142" s="12"/>
      <c r="GP142" s="12"/>
      <c r="GQ142" s="12"/>
      <c r="GR142" s="12"/>
    </row>
    <row r="143" spans="1:200" x14ac:dyDescent="0.2">
      <c r="A143" s="79">
        <f t="shared" si="87"/>
        <v>43215</v>
      </c>
      <c r="B143" s="80">
        <f t="shared" ca="1" si="93"/>
        <v>1027.3576599999999</v>
      </c>
      <c r="C143" s="81">
        <f t="shared" si="88"/>
        <v>1000</v>
      </c>
      <c r="D143" s="82">
        <f ca="1">IF(A143&lt;$B$1,VLOOKUP(A143,[1]DI!$A$4:$B$15000,2,FALSE),0)</f>
        <v>6.3899999999999998E-2</v>
      </c>
      <c r="E143" s="81">
        <f t="shared" ca="1" si="94"/>
        <v>2.4583E-4</v>
      </c>
      <c r="F143" s="83">
        <f t="shared" si="82"/>
        <v>1.1679999999999999</v>
      </c>
      <c r="G143" s="84">
        <f t="shared" ca="1" si="83"/>
        <v>1.00028712944</v>
      </c>
      <c r="H143" s="81">
        <f ca="1">TRUNC(PRODUCT(G$10:G142),15)</f>
        <v>1.02735765515905</v>
      </c>
      <c r="I143" s="81">
        <f t="shared" si="89"/>
        <v>1</v>
      </c>
      <c r="J143" s="81">
        <f t="shared" ca="1" si="84"/>
        <v>1.0273576600000001</v>
      </c>
      <c r="K143" s="81">
        <f t="shared" ca="1" si="85"/>
        <v>27.357659999999999</v>
      </c>
      <c r="L143" s="85">
        <f>IF(VLOOKUP(A143,$U$12:$AD$125,8)=VLOOKUP(A142,$U$12:$AD$125,8),0,VLOOKUP(A143,U$12:$AD$125,8))</f>
        <v>0</v>
      </c>
      <c r="M143" s="86">
        <f>IF(L143&gt;0,VLOOKUP(L143,T$12:$AC$125,7),0)</f>
        <v>0</v>
      </c>
      <c r="N143" s="81">
        <f t="shared" si="90"/>
        <v>0</v>
      </c>
      <c r="O143" s="81">
        <f t="shared" ca="1" si="86"/>
        <v>27.357659999999999</v>
      </c>
      <c r="P143" s="87" t="str">
        <f t="shared" si="91"/>
        <v>J=</v>
      </c>
      <c r="Q143" s="88">
        <f t="shared" si="92"/>
        <v>44676</v>
      </c>
      <c r="R143" s="7"/>
      <c r="S143" s="7"/>
      <c r="T143" s="154">
        <f>[2]Plan1!$A302</f>
        <v>46023</v>
      </c>
      <c r="U143" s="165" t="str">
        <f>[2]Plan1!$C302</f>
        <v>Confraternização Universal</v>
      </c>
      <c r="V143" s="12"/>
      <c r="W143" s="12"/>
      <c r="AA143" s="7"/>
      <c r="AB143" s="7"/>
      <c r="AC143" s="7"/>
      <c r="AD143" s="7"/>
      <c r="AE143" s="7"/>
      <c r="AF143" s="65">
        <f t="shared" si="79"/>
        <v>43164</v>
      </c>
      <c r="AG143" s="9">
        <f t="shared" ca="1" si="80"/>
        <v>1016.65056999</v>
      </c>
      <c r="AH143" s="9">
        <f t="shared" si="80"/>
        <v>1000</v>
      </c>
      <c r="AI143" s="4">
        <f t="shared" ca="1" si="80"/>
        <v>6.6400000000000001E-2</v>
      </c>
      <c r="AJ143" s="10">
        <f t="shared" ca="1" si="80"/>
        <v>2.5514999999999999E-4</v>
      </c>
      <c r="AK143" s="4">
        <f t="shared" si="80"/>
        <v>1.1679999999999999</v>
      </c>
      <c r="AL143" s="65">
        <f t="shared" si="77"/>
        <v>43164</v>
      </c>
      <c r="AM143" s="10">
        <f t="shared" ca="1" si="81"/>
        <v>1.0166505699999999</v>
      </c>
      <c r="AN143" s="9">
        <f t="shared" ca="1" si="81"/>
        <v>16.650569990000001</v>
      </c>
      <c r="AO143" s="7">
        <f t="shared" si="81"/>
        <v>0</v>
      </c>
      <c r="AP143" s="11">
        <f t="shared" si="81"/>
        <v>0</v>
      </c>
      <c r="AQ143" s="9">
        <f t="shared" si="81"/>
        <v>0</v>
      </c>
      <c r="AR143" s="8" t="str">
        <f t="shared" si="81"/>
        <v>J=</v>
      </c>
      <c r="AS143" s="65">
        <f t="shared" si="81"/>
        <v>44676</v>
      </c>
      <c r="AT143" s="12"/>
      <c r="AU143" s="12"/>
      <c r="AV143" s="2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2"/>
      <c r="CI143" s="12"/>
      <c r="CJ143" s="12"/>
      <c r="CK143" s="12"/>
      <c r="CL143" s="12"/>
      <c r="CM143" s="12"/>
      <c r="CN143" s="12"/>
      <c r="CO143" s="12"/>
      <c r="CP143" s="12"/>
      <c r="CQ143" s="12"/>
      <c r="CR143" s="12"/>
      <c r="CS143" s="12"/>
      <c r="CT143" s="12"/>
      <c r="CU143" s="12"/>
      <c r="CV143" s="12"/>
      <c r="CW143" s="12"/>
      <c r="CX143" s="12"/>
      <c r="CY143" s="12"/>
      <c r="CZ143" s="12"/>
      <c r="DA143" s="12"/>
      <c r="DB143" s="12"/>
      <c r="DC143" s="12"/>
      <c r="DD143" s="12"/>
      <c r="DE143" s="12"/>
      <c r="DF143" s="12"/>
      <c r="DG143" s="12"/>
      <c r="DH143" s="12"/>
      <c r="DI143" s="12"/>
      <c r="DJ143" s="12"/>
      <c r="DK143" s="12"/>
      <c r="DL143" s="12"/>
      <c r="DM143" s="12"/>
      <c r="DN143" s="12"/>
      <c r="DO143" s="12"/>
      <c r="DP143" s="12"/>
      <c r="DQ143" s="12"/>
      <c r="DR143" s="12"/>
      <c r="DS143" s="12"/>
      <c r="DT143" s="12"/>
      <c r="DU143" s="12"/>
      <c r="DV143" s="12"/>
      <c r="DW143" s="12"/>
      <c r="DX143" s="12"/>
      <c r="DY143" s="12"/>
      <c r="DZ143" s="12"/>
      <c r="EA143" s="12"/>
      <c r="EB143" s="12"/>
      <c r="EC143" s="12"/>
      <c r="ED143" s="12"/>
      <c r="EE143" s="12"/>
      <c r="EF143" s="12"/>
      <c r="EG143" s="12"/>
      <c r="EH143" s="12"/>
      <c r="EI143" s="12"/>
      <c r="EJ143" s="12"/>
      <c r="EK143" s="12"/>
      <c r="EL143" s="12"/>
      <c r="EM143" s="12"/>
      <c r="EN143" s="12"/>
      <c r="EO143" s="12"/>
      <c r="EP143" s="12"/>
      <c r="EQ143" s="12"/>
      <c r="ER143" s="12"/>
      <c r="ES143" s="12"/>
      <c r="ET143" s="12"/>
      <c r="EU143" s="12"/>
      <c r="EV143" s="12"/>
      <c r="EW143" s="12"/>
      <c r="EX143" s="12"/>
      <c r="EY143" s="12"/>
      <c r="EZ143" s="12"/>
      <c r="FA143" s="12"/>
      <c r="FB143" s="12"/>
      <c r="FC143" s="12"/>
      <c r="FD143" s="12"/>
      <c r="FE143" s="12"/>
      <c r="FF143" s="12"/>
      <c r="FG143" s="12"/>
      <c r="FH143" s="12"/>
      <c r="FI143" s="12"/>
      <c r="FJ143" s="12"/>
      <c r="FK143" s="12"/>
      <c r="FL143" s="12"/>
      <c r="FM143" s="12"/>
      <c r="FN143" s="12"/>
      <c r="FO143" s="12"/>
      <c r="FP143" s="12"/>
      <c r="FQ143" s="12"/>
      <c r="FR143" s="12"/>
      <c r="FS143" s="12"/>
      <c r="FT143" s="12"/>
      <c r="FU143" s="12"/>
      <c r="FV143" s="12"/>
      <c r="FW143" s="12"/>
      <c r="FX143" s="12"/>
      <c r="FY143" s="12"/>
      <c r="FZ143" s="12"/>
      <c r="GA143" s="12"/>
      <c r="GB143" s="12"/>
      <c r="GC143" s="12"/>
      <c r="GD143" s="12"/>
      <c r="GE143" s="12"/>
      <c r="GF143" s="12"/>
      <c r="GG143" s="12"/>
      <c r="GH143" s="12"/>
      <c r="GI143" s="12"/>
      <c r="GJ143" s="12"/>
      <c r="GK143" s="12"/>
      <c r="GL143" s="12"/>
      <c r="GM143" s="12"/>
      <c r="GN143" s="12"/>
      <c r="GO143" s="12"/>
      <c r="GP143" s="12"/>
      <c r="GQ143" s="12"/>
      <c r="GR143" s="12"/>
    </row>
    <row r="144" spans="1:200" x14ac:dyDescent="0.2">
      <c r="A144" s="79">
        <f t="shared" si="87"/>
        <v>43216</v>
      </c>
      <c r="B144" s="80">
        <f t="shared" ca="1" si="93"/>
        <v>1027.6526399899999</v>
      </c>
      <c r="C144" s="81">
        <f t="shared" si="88"/>
        <v>1000</v>
      </c>
      <c r="D144" s="82">
        <f ca="1">IF(A144&lt;$B$1,VLOOKUP(A144,[1]DI!$A$4:$B$15000,2,FALSE),0)</f>
        <v>6.3899999999999998E-2</v>
      </c>
      <c r="E144" s="81">
        <f t="shared" ca="1" si="94"/>
        <v>2.4583E-4</v>
      </c>
      <c r="F144" s="83">
        <f t="shared" si="82"/>
        <v>1.1679999999999999</v>
      </c>
      <c r="G144" s="84">
        <f t="shared" ca="1" si="83"/>
        <v>1.00028712944</v>
      </c>
      <c r="H144" s="81">
        <f ca="1">TRUNC(PRODUCT(G$10:G143),15)</f>
        <v>1.0276526397872601</v>
      </c>
      <c r="I144" s="81">
        <f t="shared" si="89"/>
        <v>1</v>
      </c>
      <c r="J144" s="81">
        <f t="shared" ca="1" si="84"/>
        <v>1.0276526399999999</v>
      </c>
      <c r="K144" s="81">
        <f t="shared" ca="1" si="85"/>
        <v>27.652639990000001</v>
      </c>
      <c r="L144" s="85">
        <f>IF(VLOOKUP(A144,$U$12:$AD$125,8)=VLOOKUP(A143,$U$12:$AD$125,8),0,VLOOKUP(A144,U$12:$AD$125,8))</f>
        <v>0</v>
      </c>
      <c r="M144" s="86">
        <f>IF(L144&gt;0,VLOOKUP(L144,T$12:$AC$125,7),0)</f>
        <v>0</v>
      </c>
      <c r="N144" s="81">
        <f t="shared" si="90"/>
        <v>0</v>
      </c>
      <c r="O144" s="81">
        <f t="shared" ca="1" si="86"/>
        <v>27.652639990000001</v>
      </c>
      <c r="P144" s="87" t="str">
        <f t="shared" si="91"/>
        <v>J=</v>
      </c>
      <c r="Q144" s="88">
        <f t="shared" si="92"/>
        <v>44676</v>
      </c>
      <c r="R144" s="7"/>
      <c r="S144" s="7"/>
      <c r="T144" s="154">
        <f>[2]Plan1!$A303</f>
        <v>46069</v>
      </c>
      <c r="U144" s="165" t="str">
        <f>[2]Plan1!$C303</f>
        <v>Carnaval</v>
      </c>
      <c r="V144" s="12"/>
      <c r="W144" s="12"/>
      <c r="AA144" s="7"/>
      <c r="AB144" s="7"/>
      <c r="AC144" s="7"/>
      <c r="AD144" s="7"/>
      <c r="AE144" s="7"/>
      <c r="AF144" s="65">
        <f t="shared" si="79"/>
        <v>43165</v>
      </c>
      <c r="AG144" s="9">
        <f t="shared" ca="1" si="80"/>
        <v>1016.95355</v>
      </c>
      <c r="AH144" s="9">
        <f t="shared" si="80"/>
        <v>1000</v>
      </c>
      <c r="AI144" s="4">
        <f t="shared" ca="1" si="80"/>
        <v>6.6400000000000001E-2</v>
      </c>
      <c r="AJ144" s="10">
        <f t="shared" ca="1" si="80"/>
        <v>2.5514999999999999E-4</v>
      </c>
      <c r="AK144" s="4">
        <f t="shared" si="80"/>
        <v>1.1679999999999999</v>
      </c>
      <c r="AL144" s="65">
        <f t="shared" si="77"/>
        <v>43165</v>
      </c>
      <c r="AM144" s="10">
        <f t="shared" ca="1" si="81"/>
        <v>1.01695355</v>
      </c>
      <c r="AN144" s="9">
        <f t="shared" ca="1" si="81"/>
        <v>16.95355</v>
      </c>
      <c r="AO144" s="7">
        <f t="shared" si="81"/>
        <v>0</v>
      </c>
      <c r="AP144" s="11">
        <f t="shared" si="81"/>
        <v>0</v>
      </c>
      <c r="AQ144" s="9">
        <f t="shared" si="81"/>
        <v>0</v>
      </c>
      <c r="AR144" s="8" t="str">
        <f t="shared" si="81"/>
        <v>J=</v>
      </c>
      <c r="AS144" s="65">
        <f t="shared" si="81"/>
        <v>44676</v>
      </c>
      <c r="AT144" s="12"/>
      <c r="AU144" s="12"/>
      <c r="AV144" s="2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c r="DJ144" s="12"/>
      <c r="DK144" s="12"/>
      <c r="DL144" s="12"/>
      <c r="DM144" s="12"/>
      <c r="DN144" s="12"/>
      <c r="DO144" s="12"/>
      <c r="DP144" s="12"/>
      <c r="DQ144" s="12"/>
      <c r="DR144" s="12"/>
      <c r="DS144" s="12"/>
      <c r="DT144" s="12"/>
      <c r="DU144" s="12"/>
      <c r="DV144" s="12"/>
      <c r="DW144" s="12"/>
      <c r="DX144" s="12"/>
      <c r="DY144" s="12"/>
      <c r="DZ144" s="12"/>
      <c r="EA144" s="12"/>
      <c r="EB144" s="12"/>
      <c r="EC144" s="12"/>
      <c r="ED144" s="12"/>
      <c r="EE144" s="12"/>
      <c r="EF144" s="12"/>
      <c r="EG144" s="12"/>
      <c r="EH144" s="12"/>
      <c r="EI144" s="12"/>
      <c r="EJ144" s="12"/>
      <c r="EK144" s="12"/>
      <c r="EL144" s="12"/>
      <c r="EM144" s="12"/>
      <c r="EN144" s="12"/>
      <c r="EO144" s="12"/>
      <c r="EP144" s="12"/>
      <c r="EQ144" s="12"/>
      <c r="ER144" s="12"/>
      <c r="ES144" s="12"/>
      <c r="ET144" s="12"/>
      <c r="EU144" s="12"/>
      <c r="EV144" s="12"/>
      <c r="EW144" s="12"/>
      <c r="EX144" s="12"/>
      <c r="EY144" s="12"/>
      <c r="EZ144" s="12"/>
      <c r="FA144" s="12"/>
      <c r="FB144" s="12"/>
      <c r="FC144" s="12"/>
      <c r="FD144" s="12"/>
      <c r="FE144" s="12"/>
      <c r="FF144" s="12"/>
      <c r="FG144" s="12"/>
      <c r="FH144" s="12"/>
      <c r="FI144" s="12"/>
      <c r="FJ144" s="12"/>
      <c r="FK144" s="12"/>
      <c r="FL144" s="12"/>
      <c r="FM144" s="12"/>
      <c r="FN144" s="12"/>
      <c r="FO144" s="12"/>
      <c r="FP144" s="12"/>
      <c r="FQ144" s="12"/>
      <c r="FR144" s="12"/>
      <c r="FS144" s="12"/>
      <c r="FT144" s="12"/>
      <c r="FU144" s="12"/>
      <c r="FV144" s="12"/>
      <c r="FW144" s="12"/>
      <c r="FX144" s="12"/>
      <c r="FY144" s="12"/>
      <c r="FZ144" s="12"/>
      <c r="GA144" s="12"/>
      <c r="GB144" s="12"/>
      <c r="GC144" s="12"/>
      <c r="GD144" s="12"/>
      <c r="GE144" s="12"/>
      <c r="GF144" s="12"/>
      <c r="GG144" s="12"/>
      <c r="GH144" s="12"/>
      <c r="GI144" s="12"/>
      <c r="GJ144" s="12"/>
      <c r="GK144" s="12"/>
      <c r="GL144" s="12"/>
      <c r="GM144" s="12"/>
      <c r="GN144" s="12"/>
      <c r="GO144" s="12"/>
      <c r="GP144" s="12"/>
      <c r="GQ144" s="12"/>
      <c r="GR144" s="12"/>
    </row>
    <row r="145" spans="1:203" x14ac:dyDescent="0.2">
      <c r="A145" s="79">
        <f t="shared" si="87"/>
        <v>43217</v>
      </c>
      <c r="B145" s="80">
        <f t="shared" ca="1" si="93"/>
        <v>1027.9477099999999</v>
      </c>
      <c r="C145" s="81">
        <f t="shared" si="88"/>
        <v>1000</v>
      </c>
      <c r="D145" s="82">
        <f ca="1">IF(A145&lt;$B$1,VLOOKUP(A145,[1]DI!$A$4:$B$15000,2,FALSE),0)</f>
        <v>6.3899999999999998E-2</v>
      </c>
      <c r="E145" s="81">
        <f t="shared" ca="1" si="94"/>
        <v>2.4583E-4</v>
      </c>
      <c r="F145" s="83">
        <f t="shared" si="82"/>
        <v>1.1679999999999999</v>
      </c>
      <c r="G145" s="84">
        <f t="shared" ca="1" si="83"/>
        <v>1.00028712944</v>
      </c>
      <c r="H145" s="81">
        <f ca="1">TRUNC(PRODUCT(G$10:G144),15)</f>
        <v>1.0279477091142399</v>
      </c>
      <c r="I145" s="81">
        <f t="shared" si="89"/>
        <v>1</v>
      </c>
      <c r="J145" s="81">
        <f t="shared" ca="1" si="84"/>
        <v>1.0279477100000001</v>
      </c>
      <c r="K145" s="81">
        <f t="shared" ca="1" si="85"/>
        <v>27.947710000000001</v>
      </c>
      <c r="L145" s="85">
        <f>IF(VLOOKUP(A145,$U$12:$AD$125,8)=VLOOKUP(A144,$U$12:$AD$125,8),0,VLOOKUP(A145,U$12:$AD$125,8))</f>
        <v>0</v>
      </c>
      <c r="M145" s="86">
        <f>IF(L145&gt;0,VLOOKUP(L145,T$12:$AC$125,7),0)</f>
        <v>0</v>
      </c>
      <c r="N145" s="81">
        <f t="shared" si="90"/>
        <v>0</v>
      </c>
      <c r="O145" s="81">
        <f t="shared" ca="1" si="86"/>
        <v>27.947710000000001</v>
      </c>
      <c r="P145" s="87" t="str">
        <f t="shared" si="91"/>
        <v>J=</v>
      </c>
      <c r="Q145" s="88">
        <f t="shared" si="92"/>
        <v>44676</v>
      </c>
      <c r="R145" s="7"/>
      <c r="S145" s="7"/>
      <c r="T145" s="154">
        <f>[2]Plan1!$A304</f>
        <v>46070</v>
      </c>
      <c r="U145" s="165" t="str">
        <f>[2]Plan1!$C304</f>
        <v>Carnaval</v>
      </c>
      <c r="V145" s="12"/>
      <c r="W145" s="12"/>
      <c r="AA145" s="7"/>
      <c r="AB145" s="7"/>
      <c r="AC145" s="7"/>
      <c r="AD145" s="7"/>
      <c r="AE145" s="7"/>
      <c r="AF145" s="65">
        <f t="shared" si="79"/>
        <v>43166</v>
      </c>
      <c r="AG145" s="9">
        <f t="shared" ca="1" si="80"/>
        <v>1017.25661999</v>
      </c>
      <c r="AH145" s="9">
        <f t="shared" si="80"/>
        <v>1000</v>
      </c>
      <c r="AI145" s="4">
        <f t="shared" ca="1" si="80"/>
        <v>6.6400000000000001E-2</v>
      </c>
      <c r="AJ145" s="10">
        <f t="shared" ca="1" si="80"/>
        <v>2.5514999999999999E-4</v>
      </c>
      <c r="AK145" s="4">
        <f t="shared" si="80"/>
        <v>1.1679999999999999</v>
      </c>
      <c r="AL145" s="65">
        <f t="shared" si="77"/>
        <v>43166</v>
      </c>
      <c r="AM145" s="10">
        <f t="shared" ca="1" si="81"/>
        <v>1.0172566199999999</v>
      </c>
      <c r="AN145" s="9">
        <f t="shared" ca="1" si="81"/>
        <v>17.256619990000001</v>
      </c>
      <c r="AO145" s="7">
        <f t="shared" si="81"/>
        <v>0</v>
      </c>
      <c r="AP145" s="11">
        <f t="shared" si="81"/>
        <v>0</v>
      </c>
      <c r="AQ145" s="9">
        <f t="shared" si="81"/>
        <v>0</v>
      </c>
      <c r="AR145" s="8" t="str">
        <f t="shared" si="81"/>
        <v>J=</v>
      </c>
      <c r="AS145" s="65">
        <f t="shared" si="81"/>
        <v>44676</v>
      </c>
      <c r="AT145" s="12"/>
      <c r="AU145" s="12"/>
      <c r="AV145" s="2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2"/>
      <c r="CI145" s="12"/>
      <c r="CJ145" s="12"/>
      <c r="CK145" s="12"/>
      <c r="CL145" s="12"/>
      <c r="CM145" s="12"/>
      <c r="CN145" s="12"/>
      <c r="CO145" s="12"/>
      <c r="CP145" s="12"/>
      <c r="CQ145" s="12"/>
      <c r="CR145" s="12"/>
      <c r="CS145" s="12"/>
      <c r="CT145" s="12"/>
      <c r="CU145" s="12"/>
      <c r="CV145" s="12"/>
      <c r="CW145" s="12"/>
      <c r="CX145" s="12"/>
      <c r="CY145" s="12"/>
      <c r="CZ145" s="12"/>
      <c r="DA145" s="12"/>
      <c r="DB145" s="12"/>
      <c r="DC145" s="12"/>
      <c r="DD145" s="12"/>
      <c r="DE145" s="12"/>
      <c r="DF145" s="12"/>
      <c r="DG145" s="12"/>
      <c r="DH145" s="12"/>
      <c r="DI145" s="12"/>
      <c r="DJ145" s="12"/>
      <c r="DK145" s="12"/>
      <c r="DL145" s="12"/>
      <c r="DM145" s="12"/>
      <c r="DN145" s="12"/>
      <c r="DO145" s="12"/>
      <c r="DP145" s="12"/>
      <c r="DQ145" s="12"/>
      <c r="DR145" s="12"/>
      <c r="DS145" s="12"/>
      <c r="DT145" s="12"/>
      <c r="DU145" s="12"/>
      <c r="DV145" s="12"/>
      <c r="DW145" s="12"/>
      <c r="DX145" s="12"/>
      <c r="DY145" s="12"/>
      <c r="DZ145" s="12"/>
      <c r="EA145" s="12"/>
      <c r="EB145" s="12"/>
      <c r="EC145" s="12"/>
      <c r="ED145" s="12"/>
      <c r="EE145" s="12"/>
      <c r="EF145" s="12"/>
      <c r="EG145" s="12"/>
      <c r="EH145" s="12"/>
      <c r="EI145" s="12"/>
      <c r="EJ145" s="12"/>
      <c r="EK145" s="12"/>
      <c r="EL145" s="12"/>
      <c r="EM145" s="12"/>
      <c r="EN145" s="12"/>
      <c r="EO145" s="12"/>
      <c r="EP145" s="12"/>
      <c r="EQ145" s="12"/>
      <c r="ER145" s="12"/>
      <c r="ES145" s="12"/>
      <c r="ET145" s="12"/>
      <c r="EU145" s="12"/>
      <c r="EV145" s="12"/>
      <c r="EW145" s="12"/>
      <c r="EX145" s="12"/>
      <c r="EY145" s="12"/>
      <c r="EZ145" s="12"/>
      <c r="FA145" s="12"/>
      <c r="FB145" s="12"/>
      <c r="FC145" s="12"/>
      <c r="FD145" s="12"/>
      <c r="FE145" s="12"/>
      <c r="FF145" s="12"/>
      <c r="FG145" s="12"/>
      <c r="FH145" s="12"/>
      <c r="FI145" s="12"/>
      <c r="FJ145" s="12"/>
      <c r="FK145" s="12"/>
      <c r="FL145" s="12"/>
      <c r="FM145" s="12"/>
      <c r="FN145" s="12"/>
      <c r="FO145" s="12"/>
      <c r="FP145" s="12"/>
      <c r="FQ145" s="12"/>
      <c r="FR145" s="12"/>
      <c r="FS145" s="12"/>
      <c r="FT145" s="12"/>
      <c r="FU145" s="12"/>
      <c r="FV145" s="12"/>
      <c r="FW145" s="12"/>
      <c r="FX145" s="12"/>
      <c r="FY145" s="12"/>
      <c r="FZ145" s="12"/>
      <c r="GA145" s="12"/>
      <c r="GB145" s="12"/>
      <c r="GC145" s="12"/>
      <c r="GD145" s="12"/>
      <c r="GE145" s="12"/>
      <c r="GF145" s="12"/>
      <c r="GG145" s="12"/>
      <c r="GH145" s="12"/>
      <c r="GI145" s="12"/>
      <c r="GJ145" s="12"/>
      <c r="GK145" s="12"/>
      <c r="GL145" s="12"/>
      <c r="GM145" s="12"/>
      <c r="GN145" s="12"/>
      <c r="GO145" s="12"/>
      <c r="GP145" s="12"/>
      <c r="GQ145" s="12"/>
      <c r="GR145" s="12"/>
    </row>
    <row r="146" spans="1:203" x14ac:dyDescent="0.2">
      <c r="A146" s="79">
        <f t="shared" si="87"/>
        <v>43218</v>
      </c>
      <c r="B146" s="80">
        <f t="shared" ca="1" si="93"/>
        <v>1028.2428600000001</v>
      </c>
      <c r="C146" s="81">
        <f t="shared" si="88"/>
        <v>1000</v>
      </c>
      <c r="D146" s="82">
        <f ca="1">IF(A146&lt;$B$1,VLOOKUP(A146,[1]DI!$A$4:$B$15000,2,FALSE),0)</f>
        <v>0</v>
      </c>
      <c r="E146" s="81">
        <f t="shared" ca="1" si="94"/>
        <v>0</v>
      </c>
      <c r="F146" s="83">
        <f t="shared" si="82"/>
        <v>1.1679999999999999</v>
      </c>
      <c r="G146" s="84">
        <f t="shared" ca="1" si="83"/>
        <v>1</v>
      </c>
      <c r="H146" s="81">
        <f ca="1">TRUNC(PRODUCT(G$10:G145),15)</f>
        <v>1.0282428631642999</v>
      </c>
      <c r="I146" s="81">
        <f t="shared" si="89"/>
        <v>1</v>
      </c>
      <c r="J146" s="81">
        <f t="shared" ca="1" si="84"/>
        <v>1.02824286</v>
      </c>
      <c r="K146" s="81">
        <f t="shared" ca="1" si="85"/>
        <v>28.24286</v>
      </c>
      <c r="L146" s="85">
        <f>IF(VLOOKUP(A146,$U$12:$AD$125,8)=VLOOKUP(A145,$U$12:$AD$125,8),0,VLOOKUP(A146,U$12:$AD$125,8))</f>
        <v>0</v>
      </c>
      <c r="M146" s="86">
        <f>IF(L146&gt;0,VLOOKUP(L146,T$12:$AC$125,7),0)</f>
        <v>0</v>
      </c>
      <c r="N146" s="81">
        <f t="shared" si="90"/>
        <v>0</v>
      </c>
      <c r="O146" s="81">
        <f t="shared" ca="1" si="86"/>
        <v>28.24286</v>
      </c>
      <c r="P146" s="87" t="str">
        <f t="shared" si="91"/>
        <v>J=</v>
      </c>
      <c r="Q146" s="88">
        <f t="shared" si="92"/>
        <v>44676</v>
      </c>
      <c r="R146" s="7"/>
      <c r="S146" s="7"/>
      <c r="T146" s="154">
        <f>[2]Plan1!$A305</f>
        <v>46115</v>
      </c>
      <c r="U146" s="165" t="str">
        <f>[2]Plan1!$C305</f>
        <v>Paixão de Cristo</v>
      </c>
      <c r="V146" s="12"/>
      <c r="W146" s="12"/>
      <c r="AA146" s="7"/>
      <c r="AB146" s="7"/>
      <c r="AC146" s="7"/>
      <c r="AD146" s="7"/>
      <c r="AE146" s="7"/>
      <c r="AF146" s="65">
        <f t="shared" si="79"/>
        <v>43167</v>
      </c>
      <c r="AG146" s="9">
        <f t="shared" ca="1" si="80"/>
        <v>1017.55978</v>
      </c>
      <c r="AH146" s="9">
        <f t="shared" si="80"/>
        <v>1000</v>
      </c>
      <c r="AI146" s="4">
        <f t="shared" ca="1" si="80"/>
        <v>6.6400000000000001E-2</v>
      </c>
      <c r="AJ146" s="10">
        <f t="shared" ca="1" si="80"/>
        <v>2.5514999999999999E-4</v>
      </c>
      <c r="AK146" s="4">
        <f t="shared" si="80"/>
        <v>1.1679999999999999</v>
      </c>
      <c r="AL146" s="65">
        <f t="shared" si="77"/>
        <v>43167</v>
      </c>
      <c r="AM146" s="10">
        <f t="shared" ca="1" si="81"/>
        <v>1.01755978</v>
      </c>
      <c r="AN146" s="9">
        <f t="shared" ca="1" si="81"/>
        <v>17.55978</v>
      </c>
      <c r="AO146" s="7">
        <f t="shared" si="81"/>
        <v>0</v>
      </c>
      <c r="AP146" s="11">
        <f t="shared" si="81"/>
        <v>0</v>
      </c>
      <c r="AQ146" s="9">
        <f t="shared" si="81"/>
        <v>0</v>
      </c>
      <c r="AR146" s="8" t="str">
        <f t="shared" si="81"/>
        <v>J=</v>
      </c>
      <c r="AS146" s="65">
        <f t="shared" si="81"/>
        <v>44676</v>
      </c>
      <c r="AT146" s="12"/>
      <c r="AU146" s="12"/>
      <c r="AV146" s="2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c r="DJ146" s="12"/>
      <c r="DK146" s="12"/>
      <c r="DL146" s="12"/>
      <c r="DM146" s="12"/>
      <c r="DN146" s="12"/>
      <c r="DO146" s="12"/>
      <c r="DP146" s="12"/>
      <c r="DQ146" s="12"/>
      <c r="DR146" s="12"/>
      <c r="DS146" s="12"/>
      <c r="DT146" s="12"/>
      <c r="DU146" s="12"/>
      <c r="DV146" s="12"/>
      <c r="DW146" s="12"/>
      <c r="DX146" s="12"/>
      <c r="DY146" s="12"/>
      <c r="DZ146" s="12"/>
      <c r="EA146" s="12"/>
      <c r="EB146" s="12"/>
      <c r="EC146" s="12"/>
      <c r="ED146" s="12"/>
      <c r="EE146" s="12"/>
      <c r="EF146" s="12"/>
      <c r="EG146" s="12"/>
      <c r="EH146" s="12"/>
      <c r="EI146" s="12"/>
      <c r="EJ146" s="12"/>
      <c r="EK146" s="12"/>
      <c r="EL146" s="12"/>
      <c r="EM146" s="12"/>
      <c r="EN146" s="12"/>
      <c r="EO146" s="12"/>
      <c r="EP146" s="12"/>
      <c r="EQ146" s="12"/>
      <c r="ER146" s="12"/>
      <c r="ES146" s="12"/>
      <c r="ET146" s="12"/>
      <c r="EU146" s="12"/>
      <c r="EV146" s="12"/>
      <c r="EW146" s="12"/>
      <c r="EX146" s="12"/>
      <c r="EY146" s="12"/>
      <c r="EZ146" s="12"/>
      <c r="FA146" s="12"/>
      <c r="FB146" s="12"/>
      <c r="FC146" s="12"/>
      <c r="FD146" s="12"/>
      <c r="FE146" s="12"/>
      <c r="FF146" s="12"/>
      <c r="FG146" s="12"/>
      <c r="FH146" s="12"/>
      <c r="FI146" s="12"/>
      <c r="FJ146" s="12"/>
      <c r="FK146" s="12"/>
      <c r="FL146" s="12"/>
      <c r="FM146" s="12"/>
      <c r="FN146" s="12"/>
      <c r="FO146" s="12"/>
      <c r="FP146" s="12"/>
      <c r="FQ146" s="12"/>
      <c r="FR146" s="12"/>
      <c r="FS146" s="12"/>
      <c r="FT146" s="12"/>
      <c r="FU146" s="12"/>
      <c r="FV146" s="12"/>
      <c r="FW146" s="12"/>
      <c r="FX146" s="12"/>
      <c r="FY146" s="12"/>
      <c r="FZ146" s="12"/>
      <c r="GA146" s="12"/>
      <c r="GB146" s="12"/>
      <c r="GC146" s="12"/>
      <c r="GD146" s="12"/>
      <c r="GE146" s="12"/>
      <c r="GF146" s="12"/>
      <c r="GG146" s="12"/>
      <c r="GH146" s="12"/>
      <c r="GI146" s="12"/>
      <c r="GJ146" s="12"/>
      <c r="GK146" s="12"/>
      <c r="GL146" s="12"/>
      <c r="GM146" s="12"/>
      <c r="GN146" s="12"/>
      <c r="GO146" s="12"/>
      <c r="GP146" s="12"/>
      <c r="GQ146" s="12"/>
      <c r="GR146" s="12"/>
    </row>
    <row r="147" spans="1:203" x14ac:dyDescent="0.2">
      <c r="A147" s="79">
        <f t="shared" si="87"/>
        <v>43219</v>
      </c>
      <c r="B147" s="80">
        <f t="shared" ca="1" si="93"/>
        <v>1028.2428600000001</v>
      </c>
      <c r="C147" s="81">
        <f t="shared" si="88"/>
        <v>1000</v>
      </c>
      <c r="D147" s="82">
        <f ca="1">IF(A147&lt;$B$1,VLOOKUP(A147,[1]DI!$A$4:$B$15000,2,FALSE),0)</f>
        <v>0</v>
      </c>
      <c r="E147" s="81">
        <f t="shared" ca="1" si="94"/>
        <v>0</v>
      </c>
      <c r="F147" s="83">
        <f t="shared" si="82"/>
        <v>1.1679999999999999</v>
      </c>
      <c r="G147" s="84">
        <f t="shared" ca="1" si="83"/>
        <v>1</v>
      </c>
      <c r="H147" s="81">
        <f ca="1">TRUNC(PRODUCT(G$10:G146),15)</f>
        <v>1.0282428631642999</v>
      </c>
      <c r="I147" s="81">
        <f t="shared" si="89"/>
        <v>1</v>
      </c>
      <c r="J147" s="81">
        <f t="shared" ca="1" si="84"/>
        <v>1.02824286</v>
      </c>
      <c r="K147" s="81">
        <f t="shared" ca="1" si="85"/>
        <v>28.24286</v>
      </c>
      <c r="L147" s="85">
        <f>IF(VLOOKUP(A147,$U$12:$AD$125,8)=VLOOKUP(A146,$U$12:$AD$125,8),0,VLOOKUP(A147,U$12:$AD$125,8))</f>
        <v>0</v>
      </c>
      <c r="M147" s="86">
        <f>IF(L147&gt;0,VLOOKUP(L147,T$12:$AC$125,7),0)</f>
        <v>0</v>
      </c>
      <c r="N147" s="81">
        <f t="shared" si="90"/>
        <v>0</v>
      </c>
      <c r="O147" s="81">
        <f t="shared" ca="1" si="86"/>
        <v>28.24286</v>
      </c>
      <c r="P147" s="87" t="str">
        <f t="shared" si="91"/>
        <v>J=</v>
      </c>
      <c r="Q147" s="88">
        <f t="shared" si="92"/>
        <v>44676</v>
      </c>
      <c r="R147" s="7"/>
      <c r="S147" s="7"/>
      <c r="T147" s="154">
        <f>[2]Plan1!$A306</f>
        <v>46133</v>
      </c>
      <c r="U147" s="165" t="str">
        <f>[2]Plan1!$C306</f>
        <v>Tiradentes</v>
      </c>
      <c r="V147" s="12"/>
      <c r="W147" s="12"/>
      <c r="X147" s="14"/>
      <c r="Y147" s="14"/>
      <c r="Z147" s="14"/>
      <c r="AA147" s="7"/>
      <c r="AB147" s="7"/>
      <c r="AC147" s="7"/>
      <c r="AD147" s="7"/>
      <c r="AE147" s="7"/>
      <c r="AF147" s="65">
        <f t="shared" si="79"/>
        <v>43168</v>
      </c>
      <c r="AG147" s="9">
        <f t="shared" ca="1" si="80"/>
        <v>1017.86303</v>
      </c>
      <c r="AH147" s="9">
        <f t="shared" si="80"/>
        <v>1000</v>
      </c>
      <c r="AI147" s="4">
        <f t="shared" ca="1" si="80"/>
        <v>6.6400000000000001E-2</v>
      </c>
      <c r="AJ147" s="10">
        <f t="shared" ca="1" si="80"/>
        <v>2.5514999999999999E-4</v>
      </c>
      <c r="AK147" s="4">
        <f t="shared" si="80"/>
        <v>1.1679999999999999</v>
      </c>
      <c r="AL147" s="65">
        <f t="shared" si="77"/>
        <v>43168</v>
      </c>
      <c r="AM147" s="10">
        <f t="shared" ca="1" si="81"/>
        <v>1.01786303</v>
      </c>
      <c r="AN147" s="9">
        <f t="shared" ca="1" si="81"/>
        <v>17.863029999999998</v>
      </c>
      <c r="AO147" s="7">
        <f t="shared" si="81"/>
        <v>0</v>
      </c>
      <c r="AP147" s="11">
        <f t="shared" si="81"/>
        <v>0</v>
      </c>
      <c r="AQ147" s="9">
        <f t="shared" si="81"/>
        <v>0</v>
      </c>
      <c r="AR147" s="8" t="str">
        <f t="shared" si="81"/>
        <v>J=</v>
      </c>
      <c r="AS147" s="65">
        <f t="shared" si="81"/>
        <v>44676</v>
      </c>
      <c r="AT147" s="12"/>
      <c r="AU147" s="12"/>
      <c r="AV147" s="2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12"/>
      <c r="CI147" s="12"/>
      <c r="CJ147" s="12"/>
      <c r="CK147" s="12"/>
      <c r="CL147" s="12"/>
      <c r="CM147" s="12"/>
      <c r="CN147" s="12"/>
      <c r="CO147" s="12"/>
      <c r="CP147" s="12"/>
      <c r="CQ147" s="12"/>
      <c r="CR147" s="12"/>
      <c r="CS147" s="12"/>
      <c r="CT147" s="12"/>
      <c r="CU147" s="12"/>
      <c r="CV147" s="12"/>
      <c r="CW147" s="12"/>
      <c r="CX147" s="12"/>
      <c r="CY147" s="12"/>
      <c r="CZ147" s="12"/>
      <c r="DA147" s="12"/>
      <c r="DB147" s="12"/>
      <c r="DC147" s="12"/>
      <c r="DD147" s="12"/>
      <c r="DE147" s="12"/>
      <c r="DF147" s="12"/>
      <c r="DG147" s="12"/>
      <c r="DH147" s="12"/>
      <c r="DI147" s="12"/>
      <c r="DJ147" s="12"/>
      <c r="DK147" s="12"/>
      <c r="DL147" s="12"/>
      <c r="DM147" s="12"/>
      <c r="DN147" s="12"/>
      <c r="DO147" s="12"/>
      <c r="DP147" s="12"/>
      <c r="DQ147" s="12"/>
      <c r="DR147" s="12"/>
      <c r="DS147" s="12"/>
      <c r="DT147" s="12"/>
      <c r="DU147" s="12"/>
      <c r="DV147" s="12"/>
      <c r="DW147" s="12"/>
      <c r="DX147" s="12"/>
      <c r="DY147" s="12"/>
      <c r="DZ147" s="12"/>
      <c r="EA147" s="12"/>
      <c r="EB147" s="12"/>
      <c r="EC147" s="12"/>
      <c r="ED147" s="12"/>
      <c r="EE147" s="12"/>
      <c r="EF147" s="12"/>
      <c r="EG147" s="12"/>
      <c r="EH147" s="12"/>
      <c r="EI147" s="12"/>
      <c r="EJ147" s="12"/>
      <c r="EK147" s="12"/>
      <c r="EL147" s="12"/>
      <c r="EM147" s="12"/>
      <c r="EN147" s="12"/>
      <c r="EO147" s="12"/>
      <c r="EP147" s="12"/>
      <c r="EQ147" s="12"/>
      <c r="ER147" s="12"/>
      <c r="ES147" s="12"/>
      <c r="ET147" s="12"/>
      <c r="EU147" s="12"/>
      <c r="EV147" s="12"/>
      <c r="EW147" s="12"/>
      <c r="EX147" s="12"/>
      <c r="EY147" s="12"/>
      <c r="EZ147" s="12"/>
      <c r="FA147" s="12"/>
      <c r="FB147" s="12"/>
      <c r="FC147" s="12"/>
      <c r="FD147" s="12"/>
      <c r="FE147" s="12"/>
      <c r="FF147" s="12"/>
      <c r="FG147" s="12"/>
      <c r="FH147" s="12"/>
      <c r="FI147" s="12"/>
      <c r="FJ147" s="12"/>
      <c r="FK147" s="12"/>
      <c r="FL147" s="12"/>
      <c r="FM147" s="12"/>
      <c r="FN147" s="12"/>
      <c r="FO147" s="12"/>
      <c r="FP147" s="12"/>
      <c r="FQ147" s="12"/>
      <c r="FR147" s="12"/>
      <c r="FS147" s="12"/>
      <c r="FT147" s="12"/>
      <c r="FU147" s="12"/>
      <c r="FV147" s="12"/>
      <c r="FW147" s="12"/>
      <c r="FX147" s="12"/>
      <c r="FY147" s="12"/>
      <c r="FZ147" s="12"/>
      <c r="GA147" s="12"/>
      <c r="GB147" s="12"/>
      <c r="GC147" s="12"/>
      <c r="GD147" s="12"/>
      <c r="GE147" s="12"/>
      <c r="GF147" s="12"/>
      <c r="GG147" s="12"/>
      <c r="GH147" s="12"/>
      <c r="GI147" s="12"/>
      <c r="GJ147" s="12"/>
      <c r="GK147" s="12"/>
      <c r="GL147" s="12"/>
      <c r="GM147" s="12"/>
      <c r="GN147" s="12"/>
      <c r="GO147" s="12"/>
      <c r="GP147" s="12"/>
      <c r="GQ147" s="12"/>
      <c r="GR147" s="12"/>
    </row>
    <row r="148" spans="1:203" x14ac:dyDescent="0.2">
      <c r="A148" s="79">
        <f t="shared" si="87"/>
        <v>43220</v>
      </c>
      <c r="B148" s="80">
        <f t="shared" ca="1" si="93"/>
        <v>1028.2428600000001</v>
      </c>
      <c r="C148" s="81">
        <f t="shared" si="88"/>
        <v>1000</v>
      </c>
      <c r="D148" s="82">
        <f ca="1">IF(A148&lt;$B$1,VLOOKUP(A148,[1]DI!$A$4:$B$15000,2,FALSE),0)</f>
        <v>6.3899999999999998E-2</v>
      </c>
      <c r="E148" s="81">
        <f t="shared" ca="1" si="94"/>
        <v>2.4583E-4</v>
      </c>
      <c r="F148" s="83">
        <f t="shared" si="82"/>
        <v>1.1679999999999999</v>
      </c>
      <c r="G148" s="84">
        <f t="shared" ca="1" si="83"/>
        <v>1.00028712944</v>
      </c>
      <c r="H148" s="81">
        <f ca="1">TRUNC(PRODUCT(G$10:G147),15)</f>
        <v>1.0282428631642999</v>
      </c>
      <c r="I148" s="81">
        <f t="shared" si="89"/>
        <v>1</v>
      </c>
      <c r="J148" s="81">
        <f t="shared" ca="1" si="84"/>
        <v>1.02824286</v>
      </c>
      <c r="K148" s="81">
        <f t="shared" ca="1" si="85"/>
        <v>28.24286</v>
      </c>
      <c r="L148" s="85">
        <f>IF(VLOOKUP(A148,$U$12:$AD$125,8)=VLOOKUP(A147,$U$12:$AD$125,8),0,VLOOKUP(A148,U$12:$AD$125,8))</f>
        <v>0</v>
      </c>
      <c r="M148" s="86">
        <f>IF(L148&gt;0,VLOOKUP(L148,T$12:$AC$125,7),0)</f>
        <v>0</v>
      </c>
      <c r="N148" s="81">
        <f t="shared" si="90"/>
        <v>0</v>
      </c>
      <c r="O148" s="81">
        <f t="shared" ca="1" si="86"/>
        <v>28.24286</v>
      </c>
      <c r="P148" s="87" t="str">
        <f t="shared" si="91"/>
        <v>J=</v>
      </c>
      <c r="Q148" s="88">
        <f t="shared" si="92"/>
        <v>44676</v>
      </c>
      <c r="R148" s="7"/>
      <c r="S148" s="7"/>
      <c r="T148" s="154">
        <f>[2]Plan1!$A307</f>
        <v>46143</v>
      </c>
      <c r="U148" s="165" t="str">
        <f>[2]Plan1!$C307</f>
        <v>Dia do Trabalho</v>
      </c>
      <c r="V148" s="12"/>
      <c r="W148" s="12"/>
      <c r="X148" s="14"/>
      <c r="Y148" s="14"/>
      <c r="Z148" s="14"/>
      <c r="AA148" s="7"/>
      <c r="AB148" s="7"/>
      <c r="AC148" s="7"/>
      <c r="AD148" s="7"/>
      <c r="AE148" s="7"/>
      <c r="AF148" s="65">
        <f t="shared" si="79"/>
        <v>43169</v>
      </c>
      <c r="AG148" s="9">
        <f t="shared" ca="1" si="80"/>
        <v>1018.16635999</v>
      </c>
      <c r="AH148" s="9">
        <f t="shared" si="80"/>
        <v>1000</v>
      </c>
      <c r="AI148" s="4">
        <f t="shared" ca="1" si="80"/>
        <v>0</v>
      </c>
      <c r="AJ148" s="10">
        <f t="shared" ca="1" si="80"/>
        <v>0</v>
      </c>
      <c r="AK148" s="4">
        <f t="shared" si="80"/>
        <v>1.1679999999999999</v>
      </c>
      <c r="AL148" s="65">
        <f t="shared" si="77"/>
        <v>43169</v>
      </c>
      <c r="AM148" s="10">
        <f t="shared" ca="1" si="81"/>
        <v>1.0181663599999999</v>
      </c>
      <c r="AN148" s="9">
        <f t="shared" ca="1" si="81"/>
        <v>18.16635999</v>
      </c>
      <c r="AO148" s="7">
        <f t="shared" si="81"/>
        <v>0</v>
      </c>
      <c r="AP148" s="11">
        <f t="shared" si="81"/>
        <v>0</v>
      </c>
      <c r="AQ148" s="9">
        <f t="shared" si="81"/>
        <v>0</v>
      </c>
      <c r="AR148" s="8" t="str">
        <f t="shared" si="81"/>
        <v>J=</v>
      </c>
      <c r="AS148" s="65">
        <f t="shared" si="81"/>
        <v>44676</v>
      </c>
      <c r="AT148" s="12"/>
      <c r="AU148" s="12"/>
      <c r="AV148" s="2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c r="DJ148" s="12"/>
      <c r="DK148" s="12"/>
      <c r="DL148" s="12"/>
      <c r="DM148" s="12"/>
      <c r="DN148" s="12"/>
      <c r="DO148" s="12"/>
      <c r="DP148" s="12"/>
      <c r="DQ148" s="12"/>
      <c r="DR148" s="12"/>
      <c r="DS148" s="12"/>
      <c r="DT148" s="12"/>
      <c r="DU148" s="12"/>
      <c r="DV148" s="12"/>
      <c r="DW148" s="12"/>
      <c r="DX148" s="12"/>
      <c r="DY148" s="12"/>
      <c r="DZ148" s="12"/>
      <c r="EA148" s="12"/>
      <c r="EB148" s="12"/>
      <c r="EC148" s="12"/>
      <c r="ED148" s="12"/>
      <c r="EE148" s="12"/>
      <c r="EF148" s="12"/>
      <c r="EG148" s="12"/>
      <c r="EH148" s="12"/>
      <c r="EI148" s="12"/>
      <c r="EJ148" s="12"/>
      <c r="EK148" s="12"/>
      <c r="EL148" s="12"/>
      <c r="EM148" s="12"/>
      <c r="EN148" s="12"/>
      <c r="EO148" s="12"/>
      <c r="EP148" s="12"/>
      <c r="EQ148" s="12"/>
      <c r="ER148" s="12"/>
      <c r="ES148" s="12"/>
      <c r="ET148" s="12"/>
      <c r="EU148" s="12"/>
      <c r="EV148" s="12"/>
      <c r="EW148" s="12"/>
      <c r="EX148" s="12"/>
      <c r="EY148" s="12"/>
      <c r="EZ148" s="12"/>
      <c r="FA148" s="12"/>
      <c r="FB148" s="12"/>
      <c r="FC148" s="12"/>
      <c r="FD148" s="12"/>
      <c r="FE148" s="12"/>
      <c r="FF148" s="12"/>
      <c r="FG148" s="12"/>
      <c r="FH148" s="12"/>
      <c r="FI148" s="12"/>
      <c r="FJ148" s="12"/>
      <c r="FK148" s="12"/>
      <c r="FL148" s="12"/>
      <c r="FM148" s="12"/>
      <c r="FN148" s="12"/>
      <c r="FO148" s="12"/>
      <c r="FP148" s="12"/>
      <c r="FQ148" s="12"/>
      <c r="FR148" s="12"/>
      <c r="FS148" s="12"/>
      <c r="FT148" s="12"/>
      <c r="FU148" s="12"/>
      <c r="FV148" s="12"/>
      <c r="FW148" s="12"/>
      <c r="FX148" s="12"/>
      <c r="FY148" s="12"/>
      <c r="FZ148" s="12"/>
      <c r="GA148" s="12"/>
      <c r="GB148" s="12"/>
      <c r="GC148" s="12"/>
      <c r="GD148" s="12"/>
      <c r="GE148" s="12"/>
      <c r="GF148" s="12"/>
      <c r="GG148" s="12"/>
      <c r="GH148" s="12"/>
      <c r="GI148" s="12"/>
      <c r="GJ148" s="12"/>
      <c r="GK148" s="12"/>
      <c r="GL148" s="12"/>
      <c r="GM148" s="12"/>
      <c r="GN148" s="12"/>
      <c r="GO148" s="12"/>
      <c r="GP148" s="12"/>
      <c r="GQ148" s="12"/>
      <c r="GR148" s="12"/>
    </row>
    <row r="149" spans="1:203" x14ac:dyDescent="0.2">
      <c r="A149" s="79">
        <f t="shared" si="87"/>
        <v>43221</v>
      </c>
      <c r="B149" s="80">
        <f t="shared" ca="1" si="93"/>
        <v>1028.5381</v>
      </c>
      <c r="C149" s="81">
        <f t="shared" si="88"/>
        <v>1000</v>
      </c>
      <c r="D149" s="82">
        <f ca="1">IF(A149&lt;$B$1,VLOOKUP(A149,[1]DI!$A$4:$B$15000,2,FALSE),0)</f>
        <v>0</v>
      </c>
      <c r="E149" s="81">
        <f t="shared" ca="1" si="94"/>
        <v>0</v>
      </c>
      <c r="F149" s="83">
        <f t="shared" si="82"/>
        <v>1.1679999999999999</v>
      </c>
      <c r="G149" s="84">
        <f t="shared" ca="1" si="83"/>
        <v>1</v>
      </c>
      <c r="H149" s="81">
        <f ca="1">TRUNC(PRODUCT(G$10:G148),15)</f>
        <v>1.0285381019617901</v>
      </c>
      <c r="I149" s="81">
        <f t="shared" si="89"/>
        <v>1</v>
      </c>
      <c r="J149" s="81">
        <f t="shared" ca="1" si="84"/>
        <v>1.0285381</v>
      </c>
      <c r="K149" s="81">
        <f t="shared" ca="1" si="85"/>
        <v>28.5381</v>
      </c>
      <c r="L149" s="85">
        <f>IF(VLOOKUP(A149,$U$12:$AD$125,8)=VLOOKUP(A148,$U$12:$AD$125,8),0,VLOOKUP(A149,U$12:$AD$125,8))</f>
        <v>0</v>
      </c>
      <c r="M149" s="86">
        <f>IF(L149&gt;0,VLOOKUP(L149,T$12:$AC$125,7),0)</f>
        <v>0</v>
      </c>
      <c r="N149" s="81">
        <f t="shared" si="90"/>
        <v>0</v>
      </c>
      <c r="O149" s="81">
        <f t="shared" ca="1" si="86"/>
        <v>28.5381</v>
      </c>
      <c r="P149" s="87" t="str">
        <f t="shared" si="91"/>
        <v>J=</v>
      </c>
      <c r="Q149" s="88">
        <f t="shared" si="92"/>
        <v>44676</v>
      </c>
      <c r="R149" s="7"/>
      <c r="S149" s="7"/>
      <c r="T149" s="154">
        <f>[2]Plan1!$A308</f>
        <v>46177</v>
      </c>
      <c r="U149" s="165" t="str">
        <f>[2]Plan1!$C308</f>
        <v>Corpus Christi</v>
      </c>
      <c r="V149" s="12"/>
      <c r="W149" s="12"/>
      <c r="X149" s="14"/>
      <c r="Y149" s="14"/>
      <c r="Z149" s="14"/>
      <c r="AA149" s="7"/>
      <c r="AB149" s="7"/>
      <c r="AC149" s="7"/>
      <c r="AD149" s="7"/>
      <c r="AE149" s="7"/>
      <c r="AF149" s="65">
        <f t="shared" si="79"/>
        <v>43170</v>
      </c>
      <c r="AG149" s="9">
        <f t="shared" ca="1" si="80"/>
        <v>1018.16635999</v>
      </c>
      <c r="AH149" s="9">
        <f t="shared" si="80"/>
        <v>1000</v>
      </c>
      <c r="AI149" s="4">
        <f t="shared" ca="1" si="80"/>
        <v>0</v>
      </c>
      <c r="AJ149" s="10">
        <f t="shared" ca="1" si="80"/>
        <v>0</v>
      </c>
      <c r="AK149" s="4">
        <f t="shared" si="80"/>
        <v>1.1679999999999999</v>
      </c>
      <c r="AL149" s="65">
        <f t="shared" si="77"/>
        <v>43170</v>
      </c>
      <c r="AM149" s="10">
        <f t="shared" ca="1" si="81"/>
        <v>1.0181663599999999</v>
      </c>
      <c r="AN149" s="9">
        <f t="shared" ca="1" si="81"/>
        <v>18.16635999</v>
      </c>
      <c r="AO149" s="7">
        <f t="shared" si="81"/>
        <v>0</v>
      </c>
      <c r="AP149" s="11">
        <f t="shared" si="81"/>
        <v>0</v>
      </c>
      <c r="AQ149" s="9">
        <f t="shared" si="81"/>
        <v>0</v>
      </c>
      <c r="AR149" s="8" t="str">
        <f t="shared" si="81"/>
        <v>J=</v>
      </c>
      <c r="AS149" s="65">
        <f t="shared" si="81"/>
        <v>44676</v>
      </c>
      <c r="AT149" s="12"/>
      <c r="AU149" s="12"/>
      <c r="AV149" s="2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c r="CW149" s="12"/>
      <c r="CX149" s="12"/>
      <c r="CY149" s="12"/>
      <c r="CZ149" s="12"/>
      <c r="DA149" s="12"/>
      <c r="DB149" s="12"/>
      <c r="DC149" s="12"/>
      <c r="DD149" s="12"/>
      <c r="DE149" s="12"/>
      <c r="DF149" s="12"/>
      <c r="DG149" s="12"/>
      <c r="DH149" s="12"/>
      <c r="DI149" s="12"/>
      <c r="DJ149" s="12"/>
      <c r="DK149" s="12"/>
      <c r="DL149" s="12"/>
      <c r="DM149" s="12"/>
      <c r="DN149" s="12"/>
      <c r="DO149" s="12"/>
      <c r="DP149" s="12"/>
      <c r="DQ149" s="12"/>
      <c r="DR149" s="12"/>
      <c r="DS149" s="12"/>
      <c r="DT149" s="12"/>
      <c r="DU149" s="12"/>
      <c r="DV149" s="12"/>
      <c r="DW149" s="12"/>
      <c r="DX149" s="12"/>
      <c r="DY149" s="12"/>
      <c r="DZ149" s="12"/>
      <c r="EA149" s="12"/>
      <c r="EB149" s="12"/>
      <c r="EC149" s="12"/>
      <c r="ED149" s="12"/>
      <c r="EE149" s="12"/>
      <c r="EF149" s="12"/>
      <c r="EG149" s="12"/>
      <c r="EH149" s="12"/>
      <c r="EI149" s="12"/>
      <c r="EJ149" s="12"/>
      <c r="EK149" s="12"/>
      <c r="EL149" s="12"/>
      <c r="EM149" s="12"/>
      <c r="EN149" s="12"/>
      <c r="EO149" s="12"/>
      <c r="EP149" s="12"/>
      <c r="EQ149" s="12"/>
      <c r="ER149" s="12"/>
      <c r="ES149" s="12"/>
      <c r="ET149" s="12"/>
      <c r="EU149" s="12"/>
      <c r="EV149" s="12"/>
      <c r="EW149" s="12"/>
      <c r="EX149" s="12"/>
      <c r="EY149" s="12"/>
      <c r="EZ149" s="12"/>
      <c r="FA149" s="12"/>
      <c r="FB149" s="12"/>
      <c r="FC149" s="12"/>
      <c r="FD149" s="12"/>
      <c r="FE149" s="12"/>
      <c r="FF149" s="12"/>
      <c r="FG149" s="12"/>
      <c r="FH149" s="12"/>
      <c r="FI149" s="12"/>
      <c r="FJ149" s="12"/>
      <c r="FK149" s="12"/>
      <c r="FL149" s="12"/>
      <c r="FM149" s="12"/>
      <c r="FN149" s="12"/>
      <c r="FO149" s="12"/>
      <c r="FP149" s="12"/>
      <c r="FQ149" s="12"/>
      <c r="FR149" s="12"/>
      <c r="FS149" s="12"/>
      <c r="FT149" s="12"/>
      <c r="FU149" s="12"/>
      <c r="FV149" s="12"/>
      <c r="FW149" s="12"/>
      <c r="FX149" s="12"/>
      <c r="FY149" s="12"/>
      <c r="FZ149" s="12"/>
      <c r="GA149" s="12"/>
      <c r="GB149" s="12"/>
      <c r="GC149" s="12"/>
      <c r="GD149" s="12"/>
      <c r="GE149" s="12"/>
      <c r="GF149" s="12"/>
      <c r="GG149" s="12"/>
      <c r="GH149" s="12"/>
      <c r="GI149" s="12"/>
      <c r="GJ149" s="12"/>
      <c r="GK149" s="12"/>
      <c r="GL149" s="12"/>
      <c r="GM149" s="12"/>
      <c r="GN149" s="12"/>
      <c r="GO149" s="12"/>
      <c r="GP149" s="12"/>
      <c r="GQ149" s="12"/>
      <c r="GR149" s="12"/>
    </row>
    <row r="150" spans="1:203" x14ac:dyDescent="0.2">
      <c r="A150" s="79">
        <f t="shared" si="87"/>
        <v>43222</v>
      </c>
      <c r="B150" s="80">
        <f t="shared" ca="1" si="93"/>
        <v>1028.5381</v>
      </c>
      <c r="C150" s="81">
        <f t="shared" si="88"/>
        <v>1000</v>
      </c>
      <c r="D150" s="82">
        <f ca="1">IF(A150&lt;$B$1,VLOOKUP(A150,[1]DI!$A$4:$B$15000,2,FALSE),0)</f>
        <v>6.3899999999999998E-2</v>
      </c>
      <c r="E150" s="81">
        <f t="shared" ca="1" si="94"/>
        <v>2.4583E-4</v>
      </c>
      <c r="F150" s="83">
        <f t="shared" si="82"/>
        <v>1.1679999999999999</v>
      </c>
      <c r="G150" s="84">
        <f t="shared" ca="1" si="83"/>
        <v>1.00028712944</v>
      </c>
      <c r="H150" s="81">
        <f ca="1">TRUNC(PRODUCT(G$10:G149),15)</f>
        <v>1.0285381019617901</v>
      </c>
      <c r="I150" s="81">
        <f t="shared" si="89"/>
        <v>1</v>
      </c>
      <c r="J150" s="81">
        <f t="shared" ca="1" si="84"/>
        <v>1.0285381</v>
      </c>
      <c r="K150" s="81">
        <f t="shared" ca="1" si="85"/>
        <v>28.5381</v>
      </c>
      <c r="L150" s="85">
        <f>IF(VLOOKUP(A150,$U$12:$AD$125,8)=VLOOKUP(A149,$U$12:$AD$125,8),0,VLOOKUP(A150,U$12:$AD$125,8))</f>
        <v>0</v>
      </c>
      <c r="M150" s="86">
        <f>IF(L150&gt;0,VLOOKUP(L150,T$12:$AC$125,7),0)</f>
        <v>0</v>
      </c>
      <c r="N150" s="81">
        <f t="shared" si="90"/>
        <v>0</v>
      </c>
      <c r="O150" s="81">
        <f t="shared" ca="1" si="86"/>
        <v>28.5381</v>
      </c>
      <c r="P150" s="87" t="str">
        <f t="shared" si="91"/>
        <v>J=</v>
      </c>
      <c r="Q150" s="88">
        <f t="shared" si="92"/>
        <v>44676</v>
      </c>
      <c r="R150" s="7"/>
      <c r="S150" s="7"/>
      <c r="T150" s="154">
        <f>[2]Plan1!$A309</f>
        <v>46272</v>
      </c>
      <c r="U150" s="165" t="str">
        <f>[2]Plan1!$C309</f>
        <v>Independência do Brasil</v>
      </c>
      <c r="V150" s="12"/>
      <c r="W150" s="12"/>
      <c r="X150" s="14"/>
      <c r="Y150" s="14"/>
      <c r="Z150" s="14"/>
      <c r="AA150" s="7"/>
      <c r="AB150" s="7"/>
      <c r="AC150" s="7"/>
      <c r="AD150" s="7"/>
      <c r="AE150" s="7"/>
      <c r="AF150" s="65">
        <f t="shared" si="79"/>
        <v>43171</v>
      </c>
      <c r="AG150" s="9">
        <f t="shared" ca="1" si="80"/>
        <v>1018.16635999</v>
      </c>
      <c r="AH150" s="9">
        <f t="shared" si="80"/>
        <v>1000</v>
      </c>
      <c r="AI150" s="4">
        <f t="shared" ca="1" si="80"/>
        <v>6.6400000000000001E-2</v>
      </c>
      <c r="AJ150" s="10">
        <f t="shared" ca="1" si="80"/>
        <v>2.5514999999999999E-4</v>
      </c>
      <c r="AK150" s="4">
        <f t="shared" si="80"/>
        <v>1.1679999999999999</v>
      </c>
      <c r="AL150" s="65">
        <f t="shared" si="77"/>
        <v>43171</v>
      </c>
      <c r="AM150" s="10">
        <f t="shared" ca="1" si="81"/>
        <v>1.0181663599999999</v>
      </c>
      <c r="AN150" s="9">
        <f t="shared" ca="1" si="81"/>
        <v>18.16635999</v>
      </c>
      <c r="AO150" s="7">
        <f t="shared" si="81"/>
        <v>0</v>
      </c>
      <c r="AP150" s="11">
        <f t="shared" si="81"/>
        <v>0</v>
      </c>
      <c r="AQ150" s="9">
        <f t="shared" si="81"/>
        <v>0</v>
      </c>
      <c r="AR150" s="8" t="str">
        <f t="shared" si="81"/>
        <v>J=</v>
      </c>
      <c r="AS150" s="65">
        <f t="shared" si="81"/>
        <v>44676</v>
      </c>
      <c r="AT150" s="12"/>
      <c r="AU150" s="12"/>
      <c r="AV150" s="2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c r="DJ150" s="12"/>
      <c r="DK150" s="12"/>
      <c r="DL150" s="12"/>
      <c r="DM150" s="12"/>
      <c r="DN150" s="12"/>
      <c r="DO150" s="12"/>
      <c r="DP150" s="12"/>
      <c r="DQ150" s="12"/>
      <c r="DR150" s="12"/>
      <c r="DS150" s="12"/>
      <c r="DT150" s="12"/>
      <c r="DU150" s="12"/>
      <c r="DV150" s="12"/>
      <c r="DW150" s="12"/>
      <c r="DX150" s="12"/>
      <c r="DY150" s="12"/>
      <c r="DZ150" s="12"/>
      <c r="EA150" s="12"/>
      <c r="EB150" s="12"/>
      <c r="EC150" s="12"/>
      <c r="ED150" s="12"/>
      <c r="EE150" s="12"/>
      <c r="EF150" s="12"/>
      <c r="EG150" s="12"/>
      <c r="EH150" s="12"/>
      <c r="EI150" s="12"/>
      <c r="EJ150" s="12"/>
      <c r="EK150" s="12"/>
      <c r="EL150" s="12"/>
      <c r="EM150" s="12"/>
      <c r="EN150" s="12"/>
      <c r="EO150" s="12"/>
      <c r="EP150" s="12"/>
      <c r="EQ150" s="12"/>
      <c r="ER150" s="12"/>
      <c r="ES150" s="12"/>
      <c r="ET150" s="12"/>
      <c r="EU150" s="12"/>
      <c r="EV150" s="12"/>
      <c r="EW150" s="12"/>
      <c r="EX150" s="12"/>
      <c r="EY150" s="12"/>
      <c r="EZ150" s="12"/>
      <c r="FA150" s="12"/>
      <c r="FB150" s="12"/>
      <c r="FC150" s="12"/>
      <c r="FD150" s="12"/>
      <c r="FE150" s="12"/>
      <c r="FF150" s="12"/>
      <c r="FG150" s="12"/>
      <c r="FH150" s="12"/>
      <c r="FI150" s="12"/>
      <c r="FJ150" s="12"/>
      <c r="FK150" s="12"/>
      <c r="FL150" s="12"/>
      <c r="FM150" s="12"/>
      <c r="FN150" s="12"/>
      <c r="FO150" s="12"/>
      <c r="FP150" s="12"/>
      <c r="FQ150" s="12"/>
      <c r="FR150" s="12"/>
      <c r="FS150" s="12"/>
      <c r="FT150" s="12"/>
      <c r="FU150" s="12"/>
      <c r="FV150" s="12"/>
      <c r="FW150" s="12"/>
      <c r="FX150" s="12"/>
      <c r="FY150" s="12"/>
      <c r="FZ150" s="12"/>
      <c r="GA150" s="12"/>
      <c r="GB150" s="12"/>
      <c r="GC150" s="12"/>
      <c r="GD150" s="12"/>
      <c r="GE150" s="12"/>
      <c r="GF150" s="12"/>
      <c r="GG150" s="12"/>
      <c r="GH150" s="12"/>
      <c r="GI150" s="12"/>
      <c r="GJ150" s="12"/>
      <c r="GK150" s="12"/>
      <c r="GL150" s="12"/>
      <c r="GM150" s="12"/>
      <c r="GN150" s="12"/>
      <c r="GO150" s="12"/>
      <c r="GP150" s="12"/>
      <c r="GQ150" s="12"/>
      <c r="GR150" s="12"/>
    </row>
    <row r="151" spans="1:203" x14ac:dyDescent="0.2">
      <c r="A151" s="79">
        <f t="shared" si="87"/>
        <v>43223</v>
      </c>
      <c r="B151" s="80">
        <f t="shared" ca="1" si="93"/>
        <v>1028.83342999</v>
      </c>
      <c r="C151" s="81">
        <f t="shared" si="88"/>
        <v>1000</v>
      </c>
      <c r="D151" s="82">
        <f ca="1">IF(A151&lt;$B$1,VLOOKUP(A151,[1]DI!$A$4:$B$15000,2,FALSE),0)</f>
        <v>6.3899999999999998E-2</v>
      </c>
      <c r="E151" s="81">
        <f t="shared" ca="1" si="94"/>
        <v>2.4583E-4</v>
      </c>
      <c r="F151" s="83">
        <f t="shared" si="82"/>
        <v>1.1679999999999999</v>
      </c>
      <c r="G151" s="84">
        <f t="shared" ca="1" si="83"/>
        <v>1.00028712944</v>
      </c>
      <c r="H151" s="81">
        <f ca="1">TRUNC(PRODUCT(G$10:G150),15)</f>
        <v>1.0288334255310201</v>
      </c>
      <c r="I151" s="81">
        <f t="shared" si="89"/>
        <v>1</v>
      </c>
      <c r="J151" s="81">
        <f t="shared" ca="1" si="84"/>
        <v>1.0288334299999999</v>
      </c>
      <c r="K151" s="81">
        <f t="shared" ca="1" si="85"/>
        <v>28.833429989999999</v>
      </c>
      <c r="L151" s="85">
        <f>IF(VLOOKUP(A151,$U$12:$AD$125,8)=VLOOKUP(A150,$U$12:$AD$125,8),0,VLOOKUP(A151,U$12:$AD$125,8))</f>
        <v>0</v>
      </c>
      <c r="M151" s="86">
        <f>IF(L151&gt;0,VLOOKUP(L151,T$12:$AC$125,7),0)</f>
        <v>0</v>
      </c>
      <c r="N151" s="81">
        <f t="shared" si="90"/>
        <v>0</v>
      </c>
      <c r="O151" s="81">
        <f t="shared" ca="1" si="86"/>
        <v>28.833429989999999</v>
      </c>
      <c r="P151" s="87" t="str">
        <f t="shared" si="91"/>
        <v>J=</v>
      </c>
      <c r="Q151" s="88">
        <f t="shared" si="92"/>
        <v>44676</v>
      </c>
      <c r="R151" s="7"/>
      <c r="S151" s="7"/>
      <c r="T151" s="154">
        <f>[2]Plan1!$A310</f>
        <v>46307</v>
      </c>
      <c r="U151" s="165" t="str">
        <f>[2]Plan1!$C310</f>
        <v>Nossa Sr.a Aparecida - Padroeira do Brasil</v>
      </c>
      <c r="V151" s="12"/>
      <c r="W151" s="12"/>
      <c r="X151" s="14"/>
      <c r="Y151" s="14"/>
      <c r="Z151" s="14"/>
      <c r="AA151" s="7"/>
      <c r="AB151" s="7"/>
      <c r="AC151" s="7"/>
      <c r="AD151" s="7"/>
      <c r="AE151" s="7"/>
      <c r="AF151" s="65"/>
      <c r="AG151" s="9"/>
      <c r="AH151" s="9"/>
      <c r="AI151" s="4"/>
      <c r="AJ151" s="10"/>
      <c r="AK151" s="4"/>
      <c r="AL151" s="65"/>
      <c r="AM151" s="10"/>
      <c r="AN151" s="9"/>
      <c r="AO151" s="7"/>
      <c r="AP151" s="11"/>
      <c r="AQ151" s="9"/>
      <c r="AR151" s="8"/>
      <c r="AS151" s="65"/>
      <c r="AT151" s="12"/>
      <c r="AU151" s="12"/>
      <c r="AV151" s="2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c r="CS151" s="12"/>
      <c r="CT151" s="12"/>
      <c r="CU151" s="12"/>
      <c r="CV151" s="12"/>
      <c r="CW151" s="12"/>
      <c r="CX151" s="12"/>
      <c r="CY151" s="12"/>
      <c r="CZ151" s="12"/>
      <c r="DA151" s="12"/>
      <c r="DB151" s="12"/>
      <c r="DC151" s="12"/>
      <c r="DD151" s="12"/>
      <c r="DE151" s="12"/>
      <c r="DF151" s="12"/>
      <c r="DG151" s="12"/>
      <c r="DH151" s="12"/>
      <c r="DI151" s="12"/>
      <c r="DJ151" s="12"/>
      <c r="DK151" s="12"/>
      <c r="DL151" s="12"/>
      <c r="DM151" s="12"/>
      <c r="DN151" s="12"/>
      <c r="DO151" s="12"/>
      <c r="DP151" s="12"/>
      <c r="DQ151" s="12"/>
      <c r="DR151" s="12"/>
      <c r="DS151" s="12"/>
      <c r="DT151" s="12"/>
      <c r="DU151" s="12"/>
      <c r="DV151" s="12"/>
      <c r="DW151" s="12"/>
      <c r="DX151" s="12"/>
      <c r="DY151" s="12"/>
      <c r="DZ151" s="12"/>
      <c r="EA151" s="12"/>
      <c r="EB151" s="12"/>
      <c r="EC151" s="12"/>
      <c r="ED151" s="12"/>
      <c r="EE151" s="12"/>
      <c r="EF151" s="12"/>
      <c r="EG151" s="12"/>
      <c r="EH151" s="12"/>
      <c r="EI151" s="12"/>
      <c r="EJ151" s="12"/>
      <c r="EK151" s="12"/>
      <c r="EL151" s="12"/>
      <c r="EM151" s="12"/>
      <c r="EN151" s="12"/>
      <c r="EO151" s="12"/>
      <c r="EP151" s="12"/>
      <c r="EQ151" s="12"/>
      <c r="ER151" s="12"/>
      <c r="ES151" s="12"/>
      <c r="ET151" s="12"/>
      <c r="EU151" s="12"/>
      <c r="EV151" s="12"/>
      <c r="EW151" s="12"/>
      <c r="EX151" s="12"/>
      <c r="EY151" s="12"/>
      <c r="EZ151" s="12"/>
      <c r="FA151" s="12"/>
      <c r="FB151" s="12"/>
      <c r="FC151" s="12"/>
      <c r="FD151" s="12"/>
      <c r="FE151" s="12"/>
      <c r="FF151" s="12"/>
      <c r="FG151" s="12"/>
      <c r="FH151" s="12"/>
      <c r="FI151" s="12"/>
      <c r="FJ151" s="12"/>
      <c r="FK151" s="12"/>
      <c r="FL151" s="12"/>
      <c r="FM151" s="12"/>
      <c r="FN151" s="12"/>
      <c r="FO151" s="12"/>
      <c r="FP151" s="12"/>
      <c r="FQ151" s="12"/>
      <c r="FR151" s="12"/>
      <c r="FS151" s="12"/>
      <c r="FT151" s="12"/>
      <c r="FU151" s="12"/>
      <c r="FV151" s="12"/>
      <c r="FW151" s="12"/>
      <c r="FX151" s="12"/>
      <c r="FY151" s="12"/>
      <c r="FZ151" s="12"/>
      <c r="GA151" s="12"/>
      <c r="GB151" s="12"/>
      <c r="GC151" s="12"/>
      <c r="GD151" s="12"/>
      <c r="GE151" s="12"/>
      <c r="GF151" s="12"/>
      <c r="GG151" s="12"/>
      <c r="GH151" s="12"/>
      <c r="GI151" s="12"/>
      <c r="GJ151" s="12"/>
      <c r="GK151" s="12"/>
      <c r="GL151" s="12"/>
      <c r="GM151" s="12"/>
      <c r="GN151" s="12"/>
      <c r="GO151" s="12"/>
      <c r="GP151" s="12"/>
      <c r="GQ151" s="12"/>
      <c r="GR151" s="12"/>
    </row>
    <row r="152" spans="1:203" x14ac:dyDescent="0.2">
      <c r="A152" s="79">
        <f t="shared" si="87"/>
        <v>43224</v>
      </c>
      <c r="B152" s="80">
        <f t="shared" ca="1" si="93"/>
        <v>1029.1288300000001</v>
      </c>
      <c r="C152" s="81">
        <f t="shared" si="88"/>
        <v>1000</v>
      </c>
      <c r="D152" s="82">
        <f ca="1">IF(A152&lt;$B$1,VLOOKUP(A152,[1]DI!$A$4:$B$15000,2,FALSE),0)</f>
        <v>6.3899999999999998E-2</v>
      </c>
      <c r="E152" s="81">
        <f t="shared" ca="1" si="94"/>
        <v>2.4583E-4</v>
      </c>
      <c r="F152" s="83">
        <f t="shared" si="82"/>
        <v>1.1679999999999999</v>
      </c>
      <c r="G152" s="84">
        <f t="shared" ca="1" si="83"/>
        <v>1.00028712944</v>
      </c>
      <c r="H152" s="81">
        <f ca="1">TRUNC(PRODUCT(G$10:G151),15)</f>
        <v>1.02912883389635</v>
      </c>
      <c r="I152" s="81">
        <f t="shared" si="89"/>
        <v>1</v>
      </c>
      <c r="J152" s="81">
        <f t="shared" ca="1" si="84"/>
        <v>1.0291288300000001</v>
      </c>
      <c r="K152" s="81">
        <f t="shared" ca="1" si="85"/>
        <v>29.128830000000001</v>
      </c>
      <c r="L152" s="85">
        <f>IF(VLOOKUP(A152,$U$12:$AD$125,8)=VLOOKUP(A151,$U$12:$AD$125,8),0,VLOOKUP(A152,U$12:$AD$125,8))</f>
        <v>0</v>
      </c>
      <c r="M152" s="86">
        <f>IF(L152&gt;0,VLOOKUP(L152,T$12:$AC$125,7),0)</f>
        <v>0</v>
      </c>
      <c r="N152" s="81">
        <f t="shared" si="90"/>
        <v>0</v>
      </c>
      <c r="O152" s="81">
        <f t="shared" ca="1" si="86"/>
        <v>29.128830000000001</v>
      </c>
      <c r="P152" s="87" t="str">
        <f t="shared" si="91"/>
        <v>J=</v>
      </c>
      <c r="Q152" s="88">
        <f t="shared" si="92"/>
        <v>44676</v>
      </c>
      <c r="R152" s="7"/>
      <c r="S152" s="7"/>
      <c r="T152" s="154">
        <f>[2]Plan1!$A311</f>
        <v>46328</v>
      </c>
      <c r="U152" s="165" t="str">
        <f>[2]Plan1!$C311</f>
        <v>Finados</v>
      </c>
      <c r="V152" s="12"/>
      <c r="W152" s="12"/>
      <c r="X152" s="14"/>
      <c r="Y152" s="14"/>
      <c r="Z152" s="14"/>
      <c r="AA152" s="7"/>
      <c r="AB152" s="7"/>
      <c r="AC152" s="7"/>
      <c r="AD152" s="7"/>
      <c r="AE152" s="7"/>
      <c r="AF152" s="65" t="str">
        <f t="shared" ref="AF152:AS152" si="95">$B$6</f>
        <v>ODCT21</v>
      </c>
      <c r="AG152" s="7" t="str">
        <f t="shared" si="95"/>
        <v>ODCT21</v>
      </c>
      <c r="AH152" s="7" t="str">
        <f t="shared" si="95"/>
        <v>ODCT21</v>
      </c>
      <c r="AI152" s="7" t="str">
        <f t="shared" si="95"/>
        <v>ODCT21</v>
      </c>
      <c r="AJ152" s="7" t="str">
        <f t="shared" si="95"/>
        <v>ODCT21</v>
      </c>
      <c r="AK152" s="4" t="str">
        <f t="shared" si="95"/>
        <v>ODCT21</v>
      </c>
      <c r="AL152" s="65" t="str">
        <f t="shared" si="95"/>
        <v>ODCT21</v>
      </c>
      <c r="AM152" s="7" t="str">
        <f t="shared" si="95"/>
        <v>ODCT21</v>
      </c>
      <c r="AN152" s="7" t="str">
        <f t="shared" si="95"/>
        <v>ODCT21</v>
      </c>
      <c r="AO152" s="7" t="str">
        <f t="shared" si="95"/>
        <v>ODCT21</v>
      </c>
      <c r="AP152" s="11" t="str">
        <f t="shared" si="95"/>
        <v>ODCT21</v>
      </c>
      <c r="AQ152" s="7" t="str">
        <f t="shared" si="95"/>
        <v>ODCT21</v>
      </c>
      <c r="AR152" s="8" t="str">
        <f t="shared" si="95"/>
        <v>ODCT21</v>
      </c>
      <c r="AS152" s="65" t="str">
        <f t="shared" si="95"/>
        <v>ODCT21</v>
      </c>
      <c r="AT152" s="12"/>
      <c r="AU152" s="12"/>
      <c r="AV152" s="2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c r="DJ152" s="12"/>
      <c r="DK152" s="12"/>
      <c r="DL152" s="12"/>
      <c r="DM152" s="12"/>
      <c r="DN152" s="12"/>
      <c r="DO152" s="12"/>
      <c r="DP152" s="12"/>
      <c r="DQ152" s="12"/>
      <c r="DR152" s="12"/>
      <c r="DS152" s="12"/>
      <c r="DT152" s="12"/>
      <c r="DU152" s="12"/>
      <c r="DV152" s="12"/>
      <c r="DW152" s="12"/>
      <c r="DX152" s="12"/>
      <c r="DY152" s="12"/>
      <c r="DZ152" s="12"/>
      <c r="EA152" s="12"/>
      <c r="EB152" s="12"/>
      <c r="EC152" s="12"/>
      <c r="ED152" s="12"/>
      <c r="EE152" s="12"/>
      <c r="EF152" s="12"/>
      <c r="EG152" s="12"/>
      <c r="EH152" s="12"/>
      <c r="EI152" s="12"/>
      <c r="EJ152" s="12"/>
      <c r="EK152" s="12"/>
      <c r="EL152" s="12"/>
      <c r="EM152" s="12"/>
      <c r="EN152" s="12"/>
      <c r="EO152" s="12"/>
      <c r="EP152" s="12"/>
      <c r="EQ152" s="12"/>
      <c r="ER152" s="12"/>
      <c r="ES152" s="12"/>
      <c r="ET152" s="12"/>
      <c r="EU152" s="12"/>
      <c r="EV152" s="12"/>
      <c r="EW152" s="12"/>
      <c r="EX152" s="12"/>
      <c r="EY152" s="12"/>
      <c r="EZ152" s="12"/>
      <c r="FA152" s="12"/>
      <c r="FB152" s="12"/>
      <c r="FC152" s="12"/>
      <c r="FD152" s="12"/>
      <c r="FE152" s="12"/>
      <c r="FF152" s="12"/>
      <c r="FG152" s="12"/>
      <c r="FH152" s="12"/>
      <c r="FI152" s="12"/>
      <c r="FJ152" s="12"/>
      <c r="FK152" s="12"/>
      <c r="FL152" s="12"/>
      <c r="FM152" s="12"/>
      <c r="FN152" s="12"/>
      <c r="FO152" s="12"/>
      <c r="FP152" s="12"/>
      <c r="FQ152" s="12"/>
      <c r="FR152" s="12"/>
      <c r="FS152" s="12"/>
      <c r="FT152" s="12"/>
      <c r="FU152" s="12"/>
      <c r="FV152" s="12"/>
      <c r="FW152" s="12"/>
      <c r="FX152" s="12"/>
      <c r="FY152" s="12"/>
      <c r="FZ152" s="12"/>
      <c r="GA152" s="12"/>
      <c r="GB152" s="12"/>
      <c r="GC152" s="12"/>
      <c r="GD152" s="12"/>
      <c r="GE152" s="12"/>
      <c r="GF152" s="12"/>
      <c r="GG152" s="12"/>
      <c r="GH152" s="12"/>
      <c r="GI152" s="12"/>
      <c r="GJ152" s="12"/>
      <c r="GK152" s="12"/>
      <c r="GL152" s="12"/>
      <c r="GM152" s="12"/>
      <c r="GN152" s="12"/>
      <c r="GO152" s="12"/>
      <c r="GP152" s="12"/>
      <c r="GQ152" s="12"/>
      <c r="GR152" s="12"/>
    </row>
    <row r="153" spans="1:203" x14ac:dyDescent="0.2">
      <c r="A153" s="79">
        <f t="shared" si="87"/>
        <v>43225</v>
      </c>
      <c r="B153" s="80">
        <f t="shared" ca="1" si="93"/>
        <v>1029.4243300000001</v>
      </c>
      <c r="C153" s="81">
        <f t="shared" si="88"/>
        <v>1000</v>
      </c>
      <c r="D153" s="82">
        <f ca="1">IF(A153&lt;$B$1,VLOOKUP(A153,[1]DI!$A$4:$B$15000,2,FALSE),0)</f>
        <v>0</v>
      </c>
      <c r="E153" s="81">
        <f t="shared" ca="1" si="94"/>
        <v>0</v>
      </c>
      <c r="F153" s="83">
        <f t="shared" si="82"/>
        <v>1.1679999999999999</v>
      </c>
      <c r="G153" s="84">
        <f t="shared" ca="1" si="83"/>
        <v>1</v>
      </c>
      <c r="H153" s="81">
        <f ca="1">TRUNC(PRODUCT(G$10:G152),15)</f>
        <v>1.02942432708211</v>
      </c>
      <c r="I153" s="81">
        <f t="shared" si="89"/>
        <v>1</v>
      </c>
      <c r="J153" s="81">
        <f t="shared" ca="1" si="84"/>
        <v>1.0294243300000001</v>
      </c>
      <c r="K153" s="81">
        <f t="shared" ca="1" si="85"/>
        <v>29.424330000000001</v>
      </c>
      <c r="L153" s="85">
        <f>IF(VLOOKUP(A153,$U$12:$AD$125,8)=VLOOKUP(A152,$U$12:$AD$125,8),0,VLOOKUP(A153,U$12:$AD$125,8))</f>
        <v>0</v>
      </c>
      <c r="M153" s="86">
        <f>IF(L153&gt;0,VLOOKUP(L153,T$12:$AC$125,7),0)</f>
        <v>0</v>
      </c>
      <c r="N153" s="81">
        <f t="shared" si="90"/>
        <v>0</v>
      </c>
      <c r="O153" s="81">
        <f t="shared" ca="1" si="86"/>
        <v>29.424330000000001</v>
      </c>
      <c r="P153" s="87" t="str">
        <f t="shared" si="91"/>
        <v>J=</v>
      </c>
      <c r="Q153" s="88">
        <f t="shared" si="92"/>
        <v>44676</v>
      </c>
      <c r="R153" s="7"/>
      <c r="S153" s="7"/>
      <c r="T153" s="154">
        <f>[2]Plan1!$A312</f>
        <v>46341</v>
      </c>
      <c r="U153" s="165" t="str">
        <f>[2]Plan1!$C312</f>
        <v>Proclamação da República</v>
      </c>
      <c r="V153" s="12"/>
      <c r="W153" s="12"/>
      <c r="X153" s="14"/>
      <c r="Y153" s="14"/>
      <c r="Z153" s="14"/>
      <c r="AA153" s="7"/>
      <c r="AB153" s="7"/>
      <c r="AC153" s="7"/>
      <c r="AD153" s="7"/>
      <c r="AE153" s="7"/>
      <c r="AF153" s="37" t="s">
        <v>14</v>
      </c>
      <c r="AG153" s="3" t="s">
        <v>7</v>
      </c>
      <c r="AH153" s="3" t="s">
        <v>8</v>
      </c>
      <c r="AI153" s="18" t="s">
        <v>9</v>
      </c>
      <c r="AJ153" s="19" t="s">
        <v>9</v>
      </c>
      <c r="AK153" s="18" t="s">
        <v>9</v>
      </c>
      <c r="AL153" s="67" t="s">
        <v>14</v>
      </c>
      <c r="AM153" s="19" t="s">
        <v>9</v>
      </c>
      <c r="AN153" s="3" t="s">
        <v>10</v>
      </c>
      <c r="AO153" s="6" t="s">
        <v>11</v>
      </c>
      <c r="AP153" s="20" t="s">
        <v>12</v>
      </c>
      <c r="AQ153" s="3" t="s">
        <v>12</v>
      </c>
      <c r="AR153" s="21" t="s">
        <v>13</v>
      </c>
      <c r="AS153" s="37" t="s">
        <v>13</v>
      </c>
      <c r="AT153" s="12"/>
      <c r="AU153" s="12"/>
      <c r="AV153" s="2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c r="CG153" s="12"/>
      <c r="CH153" s="12"/>
      <c r="CI153" s="12"/>
      <c r="CJ153" s="12"/>
      <c r="CK153" s="12"/>
      <c r="CL153" s="12"/>
      <c r="CM153" s="12"/>
      <c r="CN153" s="12"/>
      <c r="CO153" s="12"/>
      <c r="CP153" s="12"/>
      <c r="CQ153" s="12"/>
      <c r="CR153" s="12"/>
      <c r="CS153" s="12"/>
      <c r="CT153" s="12"/>
      <c r="CU153" s="12"/>
      <c r="CV153" s="12"/>
      <c r="CW153" s="12"/>
      <c r="CX153" s="12"/>
      <c r="CY153" s="12"/>
      <c r="CZ153" s="12"/>
      <c r="DA153" s="12"/>
      <c r="DB153" s="12"/>
      <c r="DC153" s="12"/>
      <c r="DD153" s="12"/>
      <c r="DE153" s="12"/>
      <c r="DF153" s="12"/>
      <c r="DG153" s="12"/>
      <c r="DH153" s="12"/>
      <c r="DI153" s="12"/>
      <c r="DJ153" s="12"/>
      <c r="DK153" s="12"/>
      <c r="DL153" s="12"/>
      <c r="DM153" s="12"/>
      <c r="DN153" s="12"/>
      <c r="DO153" s="12"/>
      <c r="DP153" s="12"/>
      <c r="DQ153" s="12"/>
      <c r="DR153" s="12"/>
      <c r="DS153" s="12"/>
      <c r="DT153" s="12"/>
      <c r="DU153" s="12"/>
      <c r="DV153" s="12"/>
      <c r="DW153" s="12"/>
      <c r="DX153" s="12"/>
      <c r="DY153" s="12"/>
      <c r="DZ153" s="12"/>
      <c r="EA153" s="12"/>
      <c r="EB153" s="12"/>
      <c r="EC153" s="12"/>
      <c r="ED153" s="12"/>
      <c r="EE153" s="12"/>
      <c r="EF153" s="12"/>
      <c r="EG153" s="12"/>
      <c r="EH153" s="12"/>
      <c r="EI153" s="12"/>
      <c r="EJ153" s="12"/>
      <c r="EK153" s="12"/>
      <c r="EL153" s="12"/>
      <c r="EM153" s="12"/>
      <c r="EN153" s="12"/>
      <c r="EO153" s="12"/>
      <c r="EP153" s="12"/>
      <c r="EQ153" s="12"/>
      <c r="ER153" s="12"/>
      <c r="ES153" s="12"/>
      <c r="ET153" s="12"/>
      <c r="EU153" s="12"/>
      <c r="EV153" s="12"/>
      <c r="EW153" s="12"/>
      <c r="EX153" s="12"/>
      <c r="EY153" s="12"/>
      <c r="EZ153" s="12"/>
      <c r="FA153" s="12"/>
      <c r="FB153" s="12"/>
      <c r="FC153" s="12"/>
      <c r="FD153" s="12"/>
      <c r="FE153" s="12"/>
      <c r="FF153" s="12"/>
      <c r="FG153" s="12"/>
      <c r="FH153" s="12"/>
      <c r="FI153" s="12"/>
      <c r="FJ153" s="12"/>
      <c r="FK153" s="12"/>
      <c r="FL153" s="12"/>
      <c r="FM153" s="12"/>
      <c r="FN153" s="12"/>
      <c r="FO153" s="12"/>
      <c r="FP153" s="12"/>
      <c r="FQ153" s="12"/>
      <c r="FR153" s="12"/>
      <c r="FS153" s="12"/>
      <c r="FT153" s="12"/>
      <c r="FU153" s="12"/>
      <c r="FV153" s="12"/>
      <c r="FW153" s="12"/>
      <c r="FX153" s="12"/>
      <c r="FY153" s="12"/>
      <c r="FZ153" s="12"/>
      <c r="GA153" s="12"/>
      <c r="GB153" s="12"/>
      <c r="GC153" s="12"/>
      <c r="GD153" s="12"/>
      <c r="GE153" s="12"/>
      <c r="GF153" s="12"/>
      <c r="GG153" s="12"/>
      <c r="GH153" s="12"/>
      <c r="GI153" s="12"/>
      <c r="GJ153" s="12"/>
      <c r="GK153" s="12"/>
      <c r="GL153" s="12"/>
      <c r="GM153" s="12"/>
      <c r="GN153" s="12"/>
      <c r="GO153" s="12"/>
      <c r="GP153" s="12"/>
      <c r="GQ153" s="12"/>
      <c r="GR153" s="12"/>
    </row>
    <row r="154" spans="1:203" x14ac:dyDescent="0.2">
      <c r="A154" s="79">
        <f t="shared" si="87"/>
        <v>43226</v>
      </c>
      <c r="B154" s="80">
        <f t="shared" ca="1" si="93"/>
        <v>1029.4243300000001</v>
      </c>
      <c r="C154" s="81">
        <f t="shared" si="88"/>
        <v>1000</v>
      </c>
      <c r="D154" s="82">
        <f ca="1">IF(A154&lt;$B$1,VLOOKUP(A154,[1]DI!$A$4:$B$15000,2,FALSE),0)</f>
        <v>0</v>
      </c>
      <c r="E154" s="81">
        <f t="shared" ca="1" si="94"/>
        <v>0</v>
      </c>
      <c r="F154" s="83">
        <f t="shared" si="82"/>
        <v>1.1679999999999999</v>
      </c>
      <c r="G154" s="84">
        <f t="shared" ca="1" si="83"/>
        <v>1</v>
      </c>
      <c r="H154" s="81">
        <f ca="1">TRUNC(PRODUCT(G$10:G153),15)</f>
        <v>1.02942432708211</v>
      </c>
      <c r="I154" s="81">
        <f t="shared" si="89"/>
        <v>1</v>
      </c>
      <c r="J154" s="81">
        <f t="shared" ca="1" si="84"/>
        <v>1.0294243300000001</v>
      </c>
      <c r="K154" s="81">
        <f t="shared" ca="1" si="85"/>
        <v>29.424330000000001</v>
      </c>
      <c r="L154" s="85">
        <f>IF(VLOOKUP(A154,$U$12:$AD$125,8)=VLOOKUP(A153,$U$12:$AD$125,8),0,VLOOKUP(A154,U$12:$AD$125,8))</f>
        <v>0</v>
      </c>
      <c r="M154" s="86">
        <f>IF(L154&gt;0,VLOOKUP(L154,T$12:$AC$125,7),0)</f>
        <v>0</v>
      </c>
      <c r="N154" s="81">
        <f t="shared" si="90"/>
        <v>0</v>
      </c>
      <c r="O154" s="81">
        <f t="shared" ca="1" si="86"/>
        <v>29.424330000000001</v>
      </c>
      <c r="P154" s="87" t="str">
        <f t="shared" si="91"/>
        <v>J=</v>
      </c>
      <c r="Q154" s="88">
        <f t="shared" si="92"/>
        <v>44676</v>
      </c>
      <c r="R154" s="7"/>
      <c r="S154" s="7"/>
      <c r="T154" s="154">
        <f>[2]Plan1!$A313</f>
        <v>46381</v>
      </c>
      <c r="U154" s="165" t="str">
        <f>[2]Plan1!$C313</f>
        <v>Natal</v>
      </c>
      <c r="V154" s="12"/>
      <c r="W154" s="12"/>
      <c r="X154" s="14"/>
      <c r="Y154" s="14"/>
      <c r="Z154" s="14"/>
      <c r="AA154" s="7"/>
      <c r="AB154" s="7"/>
      <c r="AC154" s="7"/>
      <c r="AD154" s="7"/>
      <c r="AE154" s="7"/>
      <c r="AF154" s="37" t="s">
        <v>65</v>
      </c>
      <c r="AG154" s="9" t="str">
        <f>$B$6</f>
        <v>ODCT21</v>
      </c>
      <c r="AH154" s="3" t="s">
        <v>15</v>
      </c>
      <c r="AI154" s="13" t="s">
        <v>16</v>
      </c>
      <c r="AJ154" s="5"/>
      <c r="AK154" s="13" t="s">
        <v>17</v>
      </c>
      <c r="AL154" s="37"/>
      <c r="AM154" s="5"/>
      <c r="AN154" s="3"/>
      <c r="AO154" s="6"/>
      <c r="AP154" s="20"/>
      <c r="AQ154" s="3"/>
      <c r="AR154" s="21" t="s">
        <v>20</v>
      </c>
      <c r="AS154" s="37" t="s">
        <v>20</v>
      </c>
      <c r="AT154" s="12"/>
      <c r="AU154" s="12"/>
      <c r="AV154" s="2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c r="DJ154" s="12"/>
      <c r="DK154" s="12"/>
      <c r="DL154" s="12"/>
      <c r="DM154" s="12"/>
      <c r="DN154" s="12"/>
      <c r="DO154" s="12"/>
      <c r="DP154" s="12"/>
      <c r="DQ154" s="12"/>
      <c r="DR154" s="12"/>
      <c r="DS154" s="12"/>
      <c r="DT154" s="12"/>
      <c r="DU154" s="12"/>
      <c r="DV154" s="12"/>
      <c r="DW154" s="12"/>
      <c r="DX154" s="12"/>
      <c r="DY154" s="12"/>
      <c r="DZ154" s="12"/>
      <c r="EA154" s="12"/>
      <c r="EB154" s="12"/>
      <c r="EC154" s="12"/>
      <c r="ED154" s="12"/>
      <c r="EE154" s="12"/>
      <c r="EF154" s="12"/>
      <c r="EG154" s="12"/>
      <c r="EH154" s="12"/>
      <c r="EI154" s="12"/>
      <c r="EJ154" s="12"/>
      <c r="EK154" s="12"/>
      <c r="EL154" s="12"/>
      <c r="EM154" s="12"/>
      <c r="EN154" s="12"/>
      <c r="EO154" s="12"/>
      <c r="EP154" s="12"/>
      <c r="EQ154" s="12"/>
      <c r="ER154" s="12"/>
      <c r="ES154" s="12"/>
      <c r="ET154" s="12"/>
      <c r="EU154" s="12"/>
      <c r="EV154" s="12"/>
      <c r="EW154" s="12"/>
      <c r="EX154" s="12"/>
      <c r="EY154" s="12"/>
      <c r="EZ154" s="12"/>
      <c r="FA154" s="12"/>
      <c r="FB154" s="12"/>
      <c r="FC154" s="12"/>
      <c r="FD154" s="12"/>
      <c r="FE154" s="12"/>
      <c r="FF154" s="12"/>
      <c r="FG154" s="12"/>
      <c r="FH154" s="12"/>
      <c r="FI154" s="12"/>
      <c r="FJ154" s="12"/>
      <c r="FK154" s="12"/>
      <c r="FL154" s="12"/>
      <c r="FM154" s="12"/>
      <c r="FN154" s="12"/>
      <c r="FO154" s="12"/>
      <c r="FP154" s="12"/>
      <c r="FQ154" s="12"/>
      <c r="FR154" s="12"/>
      <c r="FS154" s="12"/>
      <c r="FT154" s="12"/>
      <c r="FU154" s="12"/>
      <c r="FV154" s="12"/>
      <c r="FW154" s="12"/>
      <c r="FX154" s="12"/>
      <c r="FY154" s="12"/>
      <c r="FZ154" s="12"/>
      <c r="GA154" s="12"/>
      <c r="GB154" s="12"/>
      <c r="GC154" s="12"/>
      <c r="GD154" s="12"/>
      <c r="GE154" s="12"/>
      <c r="GF154" s="12"/>
      <c r="GG154" s="12"/>
      <c r="GH154" s="12"/>
      <c r="GI154" s="12"/>
      <c r="GJ154" s="12"/>
      <c r="GK154" s="12"/>
      <c r="GL154" s="12"/>
      <c r="GM154" s="12"/>
      <c r="GN154" s="12"/>
      <c r="GO154" s="12"/>
      <c r="GP154" s="12"/>
      <c r="GQ154" s="12"/>
      <c r="GR154" s="12"/>
    </row>
    <row r="155" spans="1:203" x14ac:dyDescent="0.2">
      <c r="A155" s="79">
        <f t="shared" si="87"/>
        <v>43227</v>
      </c>
      <c r="B155" s="80">
        <f t="shared" ca="1" si="93"/>
        <v>1029.4243300000001</v>
      </c>
      <c r="C155" s="81">
        <f t="shared" si="88"/>
        <v>1000</v>
      </c>
      <c r="D155" s="82">
        <f ca="1">IF(A155&lt;$B$1,VLOOKUP(A155,[1]DI!$A$4:$B$15000,2,FALSE),0)</f>
        <v>6.3899999999999998E-2</v>
      </c>
      <c r="E155" s="81">
        <f t="shared" ca="1" si="94"/>
        <v>2.4583E-4</v>
      </c>
      <c r="F155" s="83">
        <f t="shared" si="82"/>
        <v>1.1679999999999999</v>
      </c>
      <c r="G155" s="84">
        <f t="shared" ca="1" si="83"/>
        <v>1.00028712944</v>
      </c>
      <c r="H155" s="81">
        <f ca="1">TRUNC(PRODUCT(G$10:G154),15)</f>
        <v>1.02942432708211</v>
      </c>
      <c r="I155" s="81">
        <f t="shared" si="89"/>
        <v>1</v>
      </c>
      <c r="J155" s="81">
        <f t="shared" ca="1" si="84"/>
        <v>1.0294243300000001</v>
      </c>
      <c r="K155" s="81">
        <f t="shared" ca="1" si="85"/>
        <v>29.424330000000001</v>
      </c>
      <c r="L155" s="85">
        <f>IF(VLOOKUP(A155,$U$12:$AD$125,8)=VLOOKUP(A154,$U$12:$AD$125,8),0,VLOOKUP(A155,U$12:$AD$125,8))</f>
        <v>0</v>
      </c>
      <c r="M155" s="86">
        <f>IF(L155&gt;0,VLOOKUP(L155,T$12:$AC$125,7),0)</f>
        <v>0</v>
      </c>
      <c r="N155" s="81">
        <f t="shared" si="90"/>
        <v>0</v>
      </c>
      <c r="O155" s="81">
        <f t="shared" ca="1" si="86"/>
        <v>29.424330000000001</v>
      </c>
      <c r="P155" s="87" t="str">
        <f t="shared" si="91"/>
        <v>J=</v>
      </c>
      <c r="Q155" s="88">
        <f t="shared" si="92"/>
        <v>44676</v>
      </c>
      <c r="R155" s="7"/>
      <c r="S155" s="7"/>
      <c r="T155" s="154">
        <f>[2]Plan1!$A314</f>
        <v>46388</v>
      </c>
      <c r="U155" s="165" t="str">
        <f>[2]Plan1!$C314</f>
        <v>Confraternização Universal</v>
      </c>
      <c r="V155" s="12"/>
      <c r="W155" s="12"/>
      <c r="X155" s="14"/>
      <c r="Y155" s="14"/>
      <c r="Z155" s="14"/>
      <c r="AA155" s="7"/>
      <c r="AB155" s="7"/>
      <c r="AC155" s="7"/>
      <c r="AD155" s="7"/>
      <c r="AE155" s="7"/>
      <c r="AF155" s="37" t="s">
        <v>65</v>
      </c>
      <c r="AG155" s="9"/>
      <c r="AH155" s="3"/>
      <c r="AI155" s="13"/>
      <c r="AJ155" s="5"/>
      <c r="AK155" s="13"/>
      <c r="AL155" s="37"/>
      <c r="AM155" s="5"/>
      <c r="AN155" s="3"/>
      <c r="AO155" s="6"/>
      <c r="AP155" s="20"/>
      <c r="AQ155" s="3"/>
      <c r="AR155" s="21" t="s">
        <v>24</v>
      </c>
      <c r="AS155" s="37" t="s">
        <v>14</v>
      </c>
      <c r="AT155" s="12"/>
      <c r="AU155" s="12"/>
      <c r="AV155" s="2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c r="CW155" s="12"/>
      <c r="CX155" s="12"/>
      <c r="CY155" s="12"/>
      <c r="CZ155" s="12"/>
      <c r="DA155" s="12"/>
      <c r="DB155" s="12"/>
      <c r="DC155" s="12"/>
      <c r="DD155" s="12"/>
      <c r="DE155" s="12"/>
      <c r="DF155" s="12"/>
      <c r="DG155" s="12"/>
      <c r="DH155" s="12"/>
      <c r="DI155" s="12"/>
      <c r="DJ155" s="12"/>
      <c r="DK155" s="12"/>
      <c r="DL155" s="12"/>
      <c r="DM155" s="12"/>
      <c r="DN155" s="12"/>
      <c r="DO155" s="12"/>
      <c r="DP155" s="12"/>
      <c r="DQ155" s="12"/>
      <c r="DR155" s="12"/>
      <c r="DS155" s="12"/>
      <c r="DT155" s="12"/>
      <c r="DU155" s="12"/>
      <c r="DV155" s="12"/>
      <c r="DW155" s="12"/>
      <c r="DX155" s="12"/>
      <c r="DY155" s="12"/>
      <c r="DZ155" s="12"/>
      <c r="EA155" s="12"/>
      <c r="EB155" s="12"/>
      <c r="EC155" s="12"/>
      <c r="ED155" s="12"/>
      <c r="EE155" s="12"/>
      <c r="EF155" s="12"/>
      <c r="EG155" s="12"/>
      <c r="EH155" s="12"/>
      <c r="EI155" s="12"/>
      <c r="EJ155" s="12"/>
      <c r="EK155" s="12"/>
      <c r="EL155" s="12"/>
      <c r="EM155" s="12"/>
      <c r="EN155" s="12"/>
      <c r="EO155" s="12"/>
      <c r="EP155" s="12"/>
      <c r="EQ155" s="12"/>
      <c r="ER155" s="12"/>
      <c r="ES155" s="12"/>
      <c r="ET155" s="12"/>
      <c r="EU155" s="12"/>
      <c r="EV155" s="12"/>
      <c r="EW155" s="12"/>
      <c r="EX155" s="12"/>
      <c r="EY155" s="12"/>
      <c r="EZ155" s="12"/>
      <c r="FA155" s="12"/>
      <c r="FB155" s="12"/>
      <c r="FC155" s="12"/>
      <c r="FD155" s="12"/>
      <c r="FE155" s="12"/>
      <c r="FF155" s="12"/>
      <c r="FG155" s="12"/>
      <c r="FH155" s="12"/>
      <c r="FI155" s="12"/>
      <c r="FJ155" s="12"/>
      <c r="FK155" s="12"/>
      <c r="FL155" s="12"/>
      <c r="FM155" s="12"/>
      <c r="FN155" s="12"/>
      <c r="FO155" s="12"/>
      <c r="FP155" s="12"/>
      <c r="FQ155" s="12"/>
      <c r="FR155" s="12"/>
      <c r="FS155" s="12"/>
      <c r="FT155" s="12"/>
      <c r="FU155" s="12"/>
      <c r="FV155" s="12"/>
      <c r="FW155" s="12"/>
      <c r="FX155" s="12"/>
      <c r="FY155" s="12"/>
      <c r="FZ155" s="12"/>
      <c r="GA155" s="12"/>
      <c r="GB155" s="12"/>
      <c r="GC155" s="12"/>
      <c r="GD155" s="12"/>
      <c r="GE155" s="12"/>
      <c r="GF155" s="12"/>
      <c r="GG155" s="12"/>
      <c r="GH155" s="12"/>
      <c r="GI155" s="12"/>
      <c r="GJ155" s="12"/>
      <c r="GK155" s="12"/>
      <c r="GL155" s="12"/>
      <c r="GM155" s="12"/>
      <c r="GN155" s="12"/>
      <c r="GO155" s="12"/>
      <c r="GP155" s="12"/>
      <c r="GQ155" s="12"/>
      <c r="GR155" s="12"/>
    </row>
    <row r="156" spans="1:203" x14ac:dyDescent="0.2">
      <c r="A156" s="79">
        <f t="shared" si="87"/>
        <v>43228</v>
      </c>
      <c r="B156" s="80">
        <f t="shared" ca="1" si="93"/>
        <v>1029.71991</v>
      </c>
      <c r="C156" s="81">
        <f t="shared" si="88"/>
        <v>1000</v>
      </c>
      <c r="D156" s="82">
        <f ca="1">IF(A156&lt;$B$1,VLOOKUP(A156,[1]DI!$A$4:$B$15000,2,FALSE),0)</f>
        <v>6.3899999999999998E-2</v>
      </c>
      <c r="E156" s="81">
        <f t="shared" ca="1" si="94"/>
        <v>2.4583E-4</v>
      </c>
      <c r="F156" s="83">
        <f t="shared" si="82"/>
        <v>1.1679999999999999</v>
      </c>
      <c r="G156" s="84">
        <f t="shared" ca="1" si="83"/>
        <v>1.00028712944</v>
      </c>
      <c r="H156" s="81">
        <f ca="1">TRUNC(PRODUCT(G$10:G155),15)</f>
        <v>1.02971990511267</v>
      </c>
      <c r="I156" s="81">
        <f t="shared" si="89"/>
        <v>1</v>
      </c>
      <c r="J156" s="81">
        <f t="shared" ca="1" si="84"/>
        <v>1.0297199100000001</v>
      </c>
      <c r="K156" s="81">
        <f t="shared" ca="1" si="85"/>
        <v>29.719909999999999</v>
      </c>
      <c r="L156" s="85">
        <f>IF(VLOOKUP(A156,$U$12:$AD$125,8)=VLOOKUP(A155,$U$12:$AD$125,8),0,VLOOKUP(A156,U$12:$AD$125,8))</f>
        <v>0</v>
      </c>
      <c r="M156" s="86">
        <f>IF(L156&gt;0,VLOOKUP(L156,T$12:$AC$125,7),0)</f>
        <v>0</v>
      </c>
      <c r="N156" s="81">
        <f t="shared" si="90"/>
        <v>0</v>
      </c>
      <c r="O156" s="81">
        <f t="shared" ca="1" si="86"/>
        <v>29.719909999999999</v>
      </c>
      <c r="P156" s="87" t="str">
        <f t="shared" si="91"/>
        <v>J=</v>
      </c>
      <c r="Q156" s="88">
        <f t="shared" si="92"/>
        <v>44676</v>
      </c>
      <c r="R156" s="7"/>
      <c r="S156" s="16"/>
      <c r="T156" s="154">
        <f>[2]Plan1!$A315</f>
        <v>46426</v>
      </c>
      <c r="U156" s="165" t="str">
        <f>[2]Plan1!$C315</f>
        <v>Carnaval</v>
      </c>
      <c r="V156" s="12"/>
      <c r="W156" s="17"/>
      <c r="X156" s="14"/>
      <c r="Y156" s="14"/>
      <c r="Z156" s="14"/>
      <c r="AA156" s="7"/>
      <c r="AB156" s="7"/>
      <c r="AC156" s="16"/>
      <c r="AD156" s="16"/>
      <c r="AE156" s="16"/>
      <c r="AF156" s="37"/>
      <c r="AG156" s="3" t="s">
        <v>26</v>
      </c>
      <c r="AH156" s="3" t="s">
        <v>26</v>
      </c>
      <c r="AI156" s="13" t="s">
        <v>27</v>
      </c>
      <c r="AJ156" s="5" t="s">
        <v>28</v>
      </c>
      <c r="AK156" s="4" t="s">
        <v>29</v>
      </c>
      <c r="AL156" s="65"/>
      <c r="AM156" s="10" t="s">
        <v>32</v>
      </c>
      <c r="AN156" s="3" t="s">
        <v>26</v>
      </c>
      <c r="AO156" s="6"/>
      <c r="AP156" s="20" t="s">
        <v>33</v>
      </c>
      <c r="AQ156" s="3" t="s">
        <v>26</v>
      </c>
      <c r="AR156" s="21" t="s">
        <v>34</v>
      </c>
      <c r="AS156" s="65"/>
      <c r="AT156" s="17"/>
      <c r="AU156" s="17"/>
      <c r="AV156" s="23"/>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c r="BY156" s="17"/>
      <c r="BZ156" s="17"/>
      <c r="CA156" s="17"/>
      <c r="CB156" s="17"/>
      <c r="CC156" s="17"/>
      <c r="CD156" s="17"/>
      <c r="CE156" s="17"/>
      <c r="CF156" s="17"/>
      <c r="CG156" s="17"/>
      <c r="CH156" s="17"/>
      <c r="CI156" s="17"/>
      <c r="CJ156" s="17"/>
      <c r="CK156" s="17"/>
      <c r="CL156" s="17"/>
      <c r="CM156" s="17"/>
      <c r="CN156" s="17"/>
      <c r="CO156" s="17"/>
      <c r="CP156" s="17"/>
      <c r="CQ156" s="17"/>
      <c r="CR156" s="17"/>
      <c r="CS156" s="17"/>
      <c r="CT156" s="17"/>
      <c r="CU156" s="17"/>
      <c r="CV156" s="17"/>
      <c r="CW156" s="17"/>
      <c r="CX156" s="17"/>
      <c r="CY156" s="17"/>
      <c r="CZ156" s="17"/>
      <c r="DA156" s="17"/>
      <c r="DB156" s="17"/>
      <c r="DC156" s="17"/>
      <c r="DD156" s="17"/>
      <c r="DE156" s="17"/>
      <c r="DF156" s="17"/>
      <c r="DG156" s="17"/>
      <c r="DH156" s="17"/>
      <c r="DI156" s="17"/>
      <c r="DJ156" s="17"/>
      <c r="DK156" s="17"/>
      <c r="DL156" s="17"/>
      <c r="DM156" s="17"/>
      <c r="DN156" s="17"/>
      <c r="DO156" s="17"/>
      <c r="DP156" s="17"/>
      <c r="DQ156" s="17"/>
      <c r="DR156" s="17"/>
      <c r="DS156" s="17"/>
      <c r="DT156" s="17"/>
      <c r="DU156" s="17"/>
      <c r="DV156" s="17"/>
      <c r="DW156" s="17"/>
      <c r="DX156" s="17"/>
      <c r="DY156" s="17"/>
      <c r="DZ156" s="17"/>
      <c r="EA156" s="17"/>
      <c r="EB156" s="17"/>
      <c r="EC156" s="17"/>
      <c r="ED156" s="17"/>
      <c r="EE156" s="17"/>
      <c r="EF156" s="17"/>
      <c r="EG156" s="17"/>
      <c r="EH156" s="17"/>
      <c r="EI156" s="17"/>
      <c r="EJ156" s="17"/>
      <c r="EK156" s="17"/>
      <c r="EL156" s="17"/>
      <c r="EM156" s="17"/>
      <c r="EN156" s="17"/>
      <c r="EO156" s="17"/>
      <c r="EP156" s="17"/>
      <c r="EQ156" s="17"/>
      <c r="ER156" s="17"/>
      <c r="ES156" s="17"/>
      <c r="ET156" s="17"/>
      <c r="EU156" s="17"/>
      <c r="EV156" s="17"/>
      <c r="EW156" s="17"/>
      <c r="EX156" s="17"/>
      <c r="EY156" s="17"/>
      <c r="EZ156" s="17"/>
      <c r="FA156" s="17"/>
      <c r="FB156" s="17"/>
      <c r="FC156" s="17"/>
      <c r="FD156" s="17"/>
      <c r="FE156" s="17"/>
      <c r="FF156" s="17"/>
      <c r="FG156" s="17"/>
      <c r="FH156" s="17"/>
      <c r="FI156" s="17"/>
      <c r="FJ156" s="17"/>
      <c r="FK156" s="17"/>
      <c r="FL156" s="17"/>
      <c r="FM156" s="17"/>
      <c r="FN156" s="17"/>
      <c r="FO156" s="17"/>
      <c r="FP156" s="17"/>
      <c r="FQ156" s="17"/>
      <c r="FR156" s="17"/>
      <c r="FS156" s="17"/>
      <c r="FT156" s="17"/>
      <c r="FU156" s="17"/>
      <c r="FV156" s="17"/>
      <c r="FW156" s="17"/>
      <c r="FX156" s="17"/>
      <c r="FY156" s="17"/>
      <c r="FZ156" s="17"/>
      <c r="GA156" s="17"/>
      <c r="GB156" s="17"/>
      <c r="GC156" s="17"/>
      <c r="GD156" s="17"/>
      <c r="GE156" s="17"/>
      <c r="GF156" s="17"/>
      <c r="GG156" s="17"/>
      <c r="GH156" s="17"/>
      <c r="GI156" s="17"/>
      <c r="GJ156" s="17"/>
      <c r="GK156" s="17"/>
      <c r="GL156" s="17"/>
      <c r="GM156" s="17"/>
      <c r="GN156" s="17"/>
      <c r="GO156" s="17"/>
      <c r="GP156" s="17"/>
      <c r="GQ156" s="17"/>
      <c r="GR156" s="17"/>
      <c r="GS156" s="17"/>
      <c r="GT156" s="17"/>
      <c r="GU156" s="17"/>
    </row>
    <row r="157" spans="1:203" x14ac:dyDescent="0.2">
      <c r="A157" s="79">
        <f t="shared" si="87"/>
        <v>43229</v>
      </c>
      <c r="B157" s="80">
        <f t="shared" ca="1" si="93"/>
        <v>1030.01557</v>
      </c>
      <c r="C157" s="81">
        <f t="shared" si="88"/>
        <v>1000</v>
      </c>
      <c r="D157" s="82">
        <f ca="1">IF(A157&lt;$B$1,VLOOKUP(A157,[1]DI!$A$4:$B$15000,2,FALSE),0)</f>
        <v>6.3899999999999998E-2</v>
      </c>
      <c r="E157" s="81">
        <f t="shared" ca="1" si="94"/>
        <v>2.4583E-4</v>
      </c>
      <c r="F157" s="83">
        <f t="shared" si="82"/>
        <v>1.1679999999999999</v>
      </c>
      <c r="G157" s="84">
        <f t="shared" ca="1" si="83"/>
        <v>1.00028712944</v>
      </c>
      <c r="H157" s="81">
        <f ca="1">TRUNC(PRODUCT(G$10:G156),15)</f>
        <v>1.0300155680123799</v>
      </c>
      <c r="I157" s="81">
        <f t="shared" si="89"/>
        <v>1</v>
      </c>
      <c r="J157" s="81">
        <f t="shared" ca="1" si="84"/>
        <v>1.03001557</v>
      </c>
      <c r="K157" s="81">
        <f t="shared" ca="1" si="85"/>
        <v>30.01557</v>
      </c>
      <c r="L157" s="85">
        <f>IF(VLOOKUP(A157,$U$12:$AD$125,8)=VLOOKUP(A156,$U$12:$AD$125,8),0,VLOOKUP(A157,U$12:$AD$125,8))</f>
        <v>0</v>
      </c>
      <c r="M157" s="86">
        <f>IF(L157&gt;0,VLOOKUP(L157,T$12:$AC$125,7),0)</f>
        <v>0</v>
      </c>
      <c r="N157" s="81">
        <f t="shared" si="90"/>
        <v>0</v>
      </c>
      <c r="O157" s="81">
        <f t="shared" ca="1" si="86"/>
        <v>30.01557</v>
      </c>
      <c r="P157" s="87" t="str">
        <f t="shared" si="91"/>
        <v>J=</v>
      </c>
      <c r="Q157" s="88">
        <f t="shared" si="92"/>
        <v>44676</v>
      </c>
      <c r="R157" s="7"/>
      <c r="S157" s="7"/>
      <c r="T157" s="154">
        <f>[2]Plan1!$A316</f>
        <v>46427</v>
      </c>
      <c r="U157" s="165" t="str">
        <f>[2]Plan1!$C316</f>
        <v>Carnaval</v>
      </c>
      <c r="V157" s="12"/>
      <c r="W157" s="12"/>
      <c r="X157" s="14"/>
      <c r="Y157" s="14"/>
      <c r="Z157" s="14"/>
      <c r="AA157" s="7"/>
      <c r="AB157" s="7"/>
      <c r="AC157" s="7"/>
      <c r="AD157" s="7"/>
      <c r="AE157" s="7"/>
      <c r="AF157" s="65"/>
      <c r="AG157" s="9"/>
      <c r="AH157" s="9"/>
      <c r="AI157" s="4"/>
      <c r="AJ157" s="10"/>
      <c r="AK157" s="4"/>
      <c r="AL157" s="65"/>
      <c r="AM157" s="10"/>
      <c r="AN157" s="9"/>
      <c r="AO157" s="7"/>
      <c r="AP157" s="11"/>
      <c r="AQ157" s="9"/>
      <c r="AR157" s="8"/>
      <c r="AS157" s="68"/>
      <c r="AT157" s="12"/>
      <c r="AU157" s="12"/>
      <c r="AV157" s="2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c r="CG157" s="12"/>
      <c r="CH157" s="12"/>
      <c r="CI157" s="12"/>
      <c r="CJ157" s="12"/>
      <c r="CK157" s="12"/>
      <c r="CL157" s="12"/>
      <c r="CM157" s="12"/>
      <c r="CN157" s="12"/>
      <c r="CO157" s="12"/>
      <c r="CP157" s="12"/>
      <c r="CQ157" s="12"/>
      <c r="CR157" s="12"/>
      <c r="CS157" s="12"/>
      <c r="CT157" s="12"/>
      <c r="CU157" s="12"/>
      <c r="CV157" s="12"/>
      <c r="CW157" s="12"/>
      <c r="CX157" s="12"/>
      <c r="CY157" s="12"/>
      <c r="CZ157" s="12"/>
      <c r="DA157" s="12"/>
      <c r="DB157" s="12"/>
      <c r="DC157" s="12"/>
      <c r="DD157" s="12"/>
      <c r="DE157" s="12"/>
      <c r="DF157" s="12"/>
      <c r="DG157" s="12"/>
      <c r="DH157" s="12"/>
      <c r="DI157" s="12"/>
      <c r="DJ157" s="12"/>
      <c r="DK157" s="12"/>
      <c r="DL157" s="12"/>
      <c r="DM157" s="12"/>
      <c r="DN157" s="12"/>
      <c r="DO157" s="12"/>
      <c r="DP157" s="12"/>
      <c r="DQ157" s="12"/>
      <c r="DR157" s="12"/>
      <c r="DS157" s="12"/>
      <c r="DT157" s="12"/>
      <c r="DU157" s="12"/>
      <c r="DV157" s="12"/>
      <c r="DW157" s="12"/>
      <c r="DX157" s="12"/>
      <c r="DY157" s="12"/>
      <c r="DZ157" s="12"/>
      <c r="EA157" s="12"/>
      <c r="EB157" s="12"/>
      <c r="EC157" s="12"/>
      <c r="ED157" s="12"/>
      <c r="EE157" s="12"/>
      <c r="EF157" s="12"/>
      <c r="EG157" s="12"/>
      <c r="EH157" s="12"/>
      <c r="EI157" s="12"/>
      <c r="EJ157" s="12"/>
      <c r="EK157" s="12"/>
      <c r="EL157" s="12"/>
      <c r="EM157" s="12"/>
      <c r="EN157" s="12"/>
      <c r="EO157" s="12"/>
      <c r="EP157" s="12"/>
      <c r="EQ157" s="12"/>
      <c r="ER157" s="12"/>
      <c r="ES157" s="12"/>
      <c r="ET157" s="12"/>
      <c r="EU157" s="12"/>
      <c r="EV157" s="12"/>
      <c r="EW157" s="12"/>
      <c r="EX157" s="12"/>
      <c r="EY157" s="12"/>
      <c r="EZ157" s="12"/>
      <c r="FA157" s="12"/>
      <c r="FB157" s="12"/>
      <c r="FC157" s="12"/>
      <c r="FD157" s="12"/>
      <c r="FE157" s="12"/>
      <c r="FF157" s="12"/>
      <c r="FG157" s="12"/>
      <c r="FH157" s="12"/>
      <c r="FI157" s="12"/>
      <c r="FJ157" s="12"/>
      <c r="FK157" s="12"/>
      <c r="FL157" s="12"/>
      <c r="FM157" s="12"/>
      <c r="FN157" s="12"/>
      <c r="FO157" s="12"/>
      <c r="FP157" s="12"/>
      <c r="FQ157" s="12"/>
      <c r="FR157" s="12"/>
      <c r="FS157" s="12"/>
      <c r="FT157" s="12"/>
      <c r="FU157" s="12"/>
      <c r="FV157" s="12"/>
      <c r="FW157" s="12"/>
      <c r="FX157" s="12"/>
      <c r="FY157" s="12"/>
      <c r="FZ157" s="12"/>
      <c r="GA157" s="12"/>
      <c r="GB157" s="12"/>
      <c r="GC157" s="12"/>
      <c r="GD157" s="12"/>
      <c r="GE157" s="12"/>
      <c r="GF157" s="12"/>
      <c r="GG157" s="12"/>
      <c r="GH157" s="12"/>
      <c r="GI157" s="12"/>
      <c r="GJ157" s="12"/>
      <c r="GK157" s="12"/>
      <c r="GL157" s="12"/>
      <c r="GM157" s="12"/>
      <c r="GN157" s="12"/>
      <c r="GO157" s="12"/>
      <c r="GP157" s="12"/>
      <c r="GQ157" s="12"/>
      <c r="GR157" s="12"/>
    </row>
    <row r="158" spans="1:203" x14ac:dyDescent="0.2">
      <c r="A158" s="79">
        <f t="shared" si="87"/>
        <v>43230</v>
      </c>
      <c r="B158" s="80">
        <f t="shared" ca="1" si="93"/>
        <v>1030.31132</v>
      </c>
      <c r="C158" s="81">
        <f t="shared" si="88"/>
        <v>1000</v>
      </c>
      <c r="D158" s="82">
        <f ca="1">IF(A158&lt;$B$1,VLOOKUP(A158,[1]DI!$A$4:$B$15000,2,FALSE),0)</f>
        <v>6.3899999999999998E-2</v>
      </c>
      <c r="E158" s="81">
        <f t="shared" ca="1" si="94"/>
        <v>2.4583E-4</v>
      </c>
      <c r="F158" s="83">
        <f t="shared" si="82"/>
        <v>1.1679999999999999</v>
      </c>
      <c r="G158" s="84">
        <f t="shared" ca="1" si="83"/>
        <v>1.00028712944</v>
      </c>
      <c r="H158" s="81">
        <f ca="1">TRUNC(PRODUCT(G$10:G157),15)</f>
        <v>1.0303113158056201</v>
      </c>
      <c r="I158" s="81">
        <f t="shared" si="89"/>
        <v>1</v>
      </c>
      <c r="J158" s="81">
        <f t="shared" ca="1" si="84"/>
        <v>1.03031132</v>
      </c>
      <c r="K158" s="81">
        <f t="shared" ca="1" si="85"/>
        <v>30.311319999999998</v>
      </c>
      <c r="L158" s="85">
        <f>IF(VLOOKUP(A158,$U$12:$AD$125,8)=VLOOKUP(A157,$U$12:$AD$125,8),0,VLOOKUP(A158,U$12:$AD$125,8))</f>
        <v>0</v>
      </c>
      <c r="M158" s="86">
        <f>IF(L158&gt;0,VLOOKUP(L158,T$12:$AC$125,7),0)</f>
        <v>0</v>
      </c>
      <c r="N158" s="81">
        <f t="shared" si="90"/>
        <v>0</v>
      </c>
      <c r="O158" s="81">
        <f t="shared" ca="1" si="86"/>
        <v>30.311319999999998</v>
      </c>
      <c r="P158" s="87" t="str">
        <f t="shared" si="91"/>
        <v>J=</v>
      </c>
      <c r="Q158" s="88">
        <f t="shared" si="92"/>
        <v>44676</v>
      </c>
      <c r="R158" s="7"/>
      <c r="S158" s="7"/>
      <c r="T158" s="154">
        <f>[2]Plan1!$A317</f>
        <v>46472</v>
      </c>
      <c r="U158" s="165" t="str">
        <f>[2]Plan1!$C317</f>
        <v>Paixão de Cristo</v>
      </c>
      <c r="V158" s="12"/>
      <c r="W158" s="12"/>
      <c r="X158" s="14"/>
      <c r="Y158" s="14"/>
      <c r="Z158" s="14"/>
      <c r="AA158" s="7"/>
      <c r="AB158" s="7"/>
      <c r="AC158" s="7"/>
      <c r="AD158" s="7"/>
      <c r="AE158" s="7"/>
      <c r="AF158" s="65">
        <f>(AF150+1)</f>
        <v>43172</v>
      </c>
      <c r="AG158" s="9">
        <f t="shared" ref="AG158:AK173" ca="1" si="96">VLOOKUP($AF158,$A$10:$Q$3625,(AG$1)+1)</f>
        <v>1018.46978999</v>
      </c>
      <c r="AH158" s="9">
        <f t="shared" si="96"/>
        <v>1000</v>
      </c>
      <c r="AI158" s="4">
        <f t="shared" ca="1" si="96"/>
        <v>6.6400000000000001E-2</v>
      </c>
      <c r="AJ158" s="10">
        <f t="shared" ca="1" si="96"/>
        <v>2.5514999999999999E-4</v>
      </c>
      <c r="AK158" s="4">
        <f t="shared" si="96"/>
        <v>1.1679999999999999</v>
      </c>
      <c r="AL158" s="65">
        <f t="shared" ref="AL158:AL187" si="97">AF158</f>
        <v>43172</v>
      </c>
      <c r="AM158" s="10">
        <f t="shared" ref="AM158:AS173" ca="1" si="98">VLOOKUP($AF158,$A$10:$Q$3625,(AM$1)+1)</f>
        <v>1.0184697899999999</v>
      </c>
      <c r="AN158" s="9">
        <f t="shared" ca="1" si="98"/>
        <v>18.469789989999999</v>
      </c>
      <c r="AO158" s="7">
        <f t="shared" si="98"/>
        <v>0</v>
      </c>
      <c r="AP158" s="11">
        <f t="shared" si="98"/>
        <v>0</v>
      </c>
      <c r="AQ158" s="9">
        <f t="shared" si="98"/>
        <v>0</v>
      </c>
      <c r="AR158" s="8" t="str">
        <f t="shared" si="98"/>
        <v>J=</v>
      </c>
      <c r="AS158" s="65">
        <f t="shared" si="98"/>
        <v>44676</v>
      </c>
      <c r="AT158" s="12"/>
      <c r="AU158" s="12"/>
      <c r="AV158" s="2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c r="DD158" s="12"/>
      <c r="DE158" s="12"/>
      <c r="DF158" s="12"/>
      <c r="DG158" s="12"/>
      <c r="DH158" s="12"/>
      <c r="DI158" s="12"/>
      <c r="DJ158" s="12"/>
      <c r="DK158" s="12"/>
      <c r="DL158" s="12"/>
      <c r="DM158" s="12"/>
      <c r="DN158" s="12"/>
      <c r="DO158" s="12"/>
      <c r="DP158" s="12"/>
      <c r="DQ158" s="12"/>
      <c r="DR158" s="12"/>
      <c r="DS158" s="12"/>
      <c r="DT158" s="12"/>
      <c r="DU158" s="12"/>
      <c r="DV158" s="12"/>
      <c r="DW158" s="12"/>
      <c r="DX158" s="12"/>
      <c r="DY158" s="12"/>
      <c r="DZ158" s="12"/>
      <c r="EA158" s="12"/>
      <c r="EB158" s="12"/>
      <c r="EC158" s="12"/>
      <c r="ED158" s="12"/>
      <c r="EE158" s="12"/>
      <c r="EF158" s="12"/>
      <c r="EG158" s="12"/>
      <c r="EH158" s="12"/>
      <c r="EI158" s="12"/>
      <c r="EJ158" s="12"/>
      <c r="EK158" s="12"/>
      <c r="EL158" s="12"/>
      <c r="EM158" s="12"/>
      <c r="EN158" s="12"/>
      <c r="EO158" s="12"/>
      <c r="EP158" s="12"/>
      <c r="EQ158" s="12"/>
      <c r="ER158" s="12"/>
      <c r="ES158" s="12"/>
      <c r="ET158" s="12"/>
      <c r="EU158" s="12"/>
      <c r="EV158" s="12"/>
      <c r="EW158" s="12"/>
      <c r="EX158" s="12"/>
      <c r="EY158" s="12"/>
      <c r="EZ158" s="12"/>
      <c r="FA158" s="12"/>
      <c r="FB158" s="12"/>
      <c r="FC158" s="12"/>
      <c r="FD158" s="12"/>
      <c r="FE158" s="12"/>
      <c r="FF158" s="12"/>
      <c r="FG158" s="12"/>
      <c r="FH158" s="12"/>
      <c r="FI158" s="12"/>
      <c r="FJ158" s="12"/>
      <c r="FK158" s="12"/>
      <c r="FL158" s="12"/>
      <c r="FM158" s="12"/>
      <c r="FN158" s="12"/>
      <c r="FO158" s="12"/>
      <c r="FP158" s="12"/>
      <c r="FQ158" s="12"/>
      <c r="FR158" s="12"/>
      <c r="FS158" s="12"/>
      <c r="FT158" s="12"/>
      <c r="FU158" s="12"/>
      <c r="FV158" s="12"/>
      <c r="FW158" s="12"/>
      <c r="FX158" s="12"/>
      <c r="FY158" s="12"/>
      <c r="FZ158" s="12"/>
      <c r="GA158" s="12"/>
      <c r="GB158" s="12"/>
      <c r="GC158" s="12"/>
      <c r="GD158" s="12"/>
      <c r="GE158" s="12"/>
      <c r="GF158" s="12"/>
      <c r="GG158" s="12"/>
      <c r="GH158" s="12"/>
      <c r="GI158" s="12"/>
      <c r="GJ158" s="12"/>
      <c r="GK158" s="12"/>
      <c r="GL158" s="12"/>
      <c r="GM158" s="12"/>
      <c r="GN158" s="12"/>
      <c r="GO158" s="12"/>
      <c r="GP158" s="12"/>
      <c r="GQ158" s="12"/>
      <c r="GR158" s="12"/>
    </row>
    <row r="159" spans="1:203" x14ac:dyDescent="0.2">
      <c r="A159" s="79">
        <f t="shared" si="87"/>
        <v>43231</v>
      </c>
      <c r="B159" s="80">
        <f t="shared" ca="1" si="93"/>
        <v>1030.60715</v>
      </c>
      <c r="C159" s="81">
        <f t="shared" si="88"/>
        <v>1000</v>
      </c>
      <c r="D159" s="82">
        <f ca="1">IF(A159&lt;$B$1,VLOOKUP(A159,[1]DI!$A$4:$B$15000,2,FALSE),0)</f>
        <v>6.3899999999999998E-2</v>
      </c>
      <c r="E159" s="81">
        <f t="shared" ca="1" si="94"/>
        <v>2.4583E-4</v>
      </c>
      <c r="F159" s="83">
        <f t="shared" si="82"/>
        <v>1.1679999999999999</v>
      </c>
      <c r="G159" s="84">
        <f t="shared" ca="1" si="83"/>
        <v>1.00028712944</v>
      </c>
      <c r="H159" s="81">
        <f ca="1">TRUNC(PRODUCT(G$10:G158),15)</f>
        <v>1.0306071485167501</v>
      </c>
      <c r="I159" s="81">
        <f t="shared" si="89"/>
        <v>1</v>
      </c>
      <c r="J159" s="81">
        <f t="shared" ca="1" si="84"/>
        <v>1.03060715</v>
      </c>
      <c r="K159" s="81">
        <f t="shared" ca="1" si="85"/>
        <v>30.607150000000001</v>
      </c>
      <c r="L159" s="85">
        <f>IF(VLOOKUP(A159,$U$12:$AD$125,8)=VLOOKUP(A158,$U$12:$AD$125,8),0,VLOOKUP(A159,U$12:$AD$125,8))</f>
        <v>0</v>
      </c>
      <c r="M159" s="86">
        <f>IF(L159&gt;0,VLOOKUP(L159,T$12:$AC$125,7),0)</f>
        <v>0</v>
      </c>
      <c r="N159" s="81">
        <f t="shared" si="90"/>
        <v>0</v>
      </c>
      <c r="O159" s="81">
        <f t="shared" ca="1" si="86"/>
        <v>30.607150000000001</v>
      </c>
      <c r="P159" s="87" t="str">
        <f t="shared" si="91"/>
        <v>J=</v>
      </c>
      <c r="Q159" s="88">
        <f t="shared" si="92"/>
        <v>44676</v>
      </c>
      <c r="R159" s="7"/>
      <c r="S159" s="7"/>
      <c r="T159" s="154">
        <f>[2]Plan1!$A318</f>
        <v>46498</v>
      </c>
      <c r="U159" s="165" t="str">
        <f>[2]Plan1!$C318</f>
        <v>Tiradentes</v>
      </c>
      <c r="V159" s="12"/>
      <c r="W159" s="12"/>
      <c r="X159" s="14"/>
      <c r="Y159" s="14"/>
      <c r="Z159" s="14"/>
      <c r="AA159" s="7"/>
      <c r="AB159" s="7"/>
      <c r="AC159" s="7"/>
      <c r="AD159" s="7"/>
      <c r="AE159" s="7"/>
      <c r="AF159" s="65">
        <f t="shared" ref="AF159:AF187" si="99">(AF158+1)</f>
        <v>43173</v>
      </c>
      <c r="AG159" s="9">
        <f t="shared" ca="1" si="96"/>
        <v>1018.77331</v>
      </c>
      <c r="AH159" s="9">
        <f t="shared" si="96"/>
        <v>1000</v>
      </c>
      <c r="AI159" s="4">
        <f t="shared" ca="1" si="96"/>
        <v>6.6400000000000001E-2</v>
      </c>
      <c r="AJ159" s="10">
        <f t="shared" ca="1" si="96"/>
        <v>2.5514999999999999E-4</v>
      </c>
      <c r="AK159" s="4">
        <f t="shared" si="96"/>
        <v>1.1679999999999999</v>
      </c>
      <c r="AL159" s="65">
        <f t="shared" si="97"/>
        <v>43173</v>
      </c>
      <c r="AM159" s="10">
        <f t="shared" ca="1" si="98"/>
        <v>1.01877331</v>
      </c>
      <c r="AN159" s="9">
        <f t="shared" ca="1" si="98"/>
        <v>18.773309999999999</v>
      </c>
      <c r="AO159" s="7">
        <f t="shared" si="98"/>
        <v>0</v>
      </c>
      <c r="AP159" s="11">
        <f t="shared" si="98"/>
        <v>0</v>
      </c>
      <c r="AQ159" s="9">
        <f t="shared" si="98"/>
        <v>0</v>
      </c>
      <c r="AR159" s="8" t="str">
        <f t="shared" si="98"/>
        <v>J=</v>
      </c>
      <c r="AS159" s="65">
        <f t="shared" si="98"/>
        <v>44676</v>
      </c>
      <c r="AT159" s="12"/>
      <c r="AU159" s="12"/>
      <c r="AV159" s="2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c r="DJ159" s="12"/>
      <c r="DK159" s="12"/>
      <c r="DL159" s="12"/>
      <c r="DM159" s="12"/>
      <c r="DN159" s="12"/>
      <c r="DO159" s="12"/>
      <c r="DP159" s="12"/>
      <c r="DQ159" s="12"/>
      <c r="DR159" s="12"/>
      <c r="DS159" s="12"/>
      <c r="DT159" s="12"/>
      <c r="DU159" s="12"/>
      <c r="DV159" s="12"/>
      <c r="DW159" s="12"/>
      <c r="DX159" s="12"/>
      <c r="DY159" s="12"/>
      <c r="DZ159" s="12"/>
      <c r="EA159" s="12"/>
      <c r="EB159" s="12"/>
      <c r="EC159" s="12"/>
      <c r="ED159" s="12"/>
      <c r="EE159" s="12"/>
      <c r="EF159" s="12"/>
      <c r="EG159" s="12"/>
      <c r="EH159" s="12"/>
      <c r="EI159" s="12"/>
      <c r="EJ159" s="12"/>
      <c r="EK159" s="12"/>
      <c r="EL159" s="12"/>
      <c r="EM159" s="12"/>
      <c r="EN159" s="12"/>
      <c r="EO159" s="12"/>
      <c r="EP159" s="12"/>
      <c r="EQ159" s="12"/>
      <c r="ER159" s="12"/>
      <c r="ES159" s="12"/>
      <c r="ET159" s="12"/>
      <c r="EU159" s="12"/>
      <c r="EV159" s="12"/>
      <c r="EW159" s="12"/>
      <c r="EX159" s="12"/>
      <c r="EY159" s="12"/>
      <c r="EZ159" s="12"/>
      <c r="FA159" s="12"/>
      <c r="FB159" s="12"/>
      <c r="FC159" s="12"/>
      <c r="FD159" s="12"/>
      <c r="FE159" s="12"/>
      <c r="FF159" s="12"/>
      <c r="FG159" s="12"/>
      <c r="FH159" s="12"/>
      <c r="FI159" s="12"/>
      <c r="FJ159" s="12"/>
      <c r="FK159" s="12"/>
      <c r="FL159" s="12"/>
      <c r="FM159" s="12"/>
      <c r="FN159" s="12"/>
      <c r="FO159" s="12"/>
      <c r="FP159" s="12"/>
      <c r="FQ159" s="12"/>
      <c r="FR159" s="12"/>
      <c r="FS159" s="12"/>
      <c r="FT159" s="12"/>
      <c r="FU159" s="12"/>
      <c r="FV159" s="12"/>
      <c r="FW159" s="12"/>
      <c r="FX159" s="12"/>
      <c r="FY159" s="12"/>
      <c r="FZ159" s="12"/>
      <c r="GA159" s="12"/>
      <c r="GB159" s="12"/>
      <c r="GC159" s="12"/>
      <c r="GD159" s="12"/>
      <c r="GE159" s="12"/>
      <c r="GF159" s="12"/>
      <c r="GG159" s="12"/>
      <c r="GH159" s="12"/>
      <c r="GI159" s="12"/>
      <c r="GJ159" s="12"/>
      <c r="GK159" s="12"/>
      <c r="GL159" s="12"/>
      <c r="GM159" s="12"/>
      <c r="GN159" s="12"/>
      <c r="GO159" s="12"/>
      <c r="GP159" s="12"/>
      <c r="GQ159" s="12"/>
      <c r="GR159" s="12"/>
    </row>
    <row r="160" spans="1:203" x14ac:dyDescent="0.2">
      <c r="A160" s="79">
        <f t="shared" si="87"/>
        <v>43232</v>
      </c>
      <c r="B160" s="80">
        <f t="shared" ca="1" si="93"/>
        <v>1030.9030699899999</v>
      </c>
      <c r="C160" s="81">
        <f t="shared" si="88"/>
        <v>1000</v>
      </c>
      <c r="D160" s="82">
        <f ca="1">IF(A160&lt;$B$1,VLOOKUP(A160,[1]DI!$A$4:$B$15000,2,FALSE),0)</f>
        <v>0</v>
      </c>
      <c r="E160" s="81">
        <f t="shared" ca="1" si="94"/>
        <v>0</v>
      </c>
      <c r="F160" s="83">
        <f t="shared" si="82"/>
        <v>1.1679999999999999</v>
      </c>
      <c r="G160" s="84">
        <f t="shared" ca="1" si="83"/>
        <v>1</v>
      </c>
      <c r="H160" s="81">
        <f ca="1">TRUNC(PRODUCT(G$10:G159),15)</f>
        <v>1.0309030661701599</v>
      </c>
      <c r="I160" s="81">
        <f t="shared" si="89"/>
        <v>1</v>
      </c>
      <c r="J160" s="81">
        <f t="shared" ca="1" si="84"/>
        <v>1.0309030699999999</v>
      </c>
      <c r="K160" s="81">
        <f t="shared" ca="1" si="85"/>
        <v>30.903069989999999</v>
      </c>
      <c r="L160" s="85">
        <f>IF(VLOOKUP(A160,$U$12:$AD$125,8)=VLOOKUP(A159,$U$12:$AD$125,8),0,VLOOKUP(A160,U$12:$AD$125,8))</f>
        <v>0</v>
      </c>
      <c r="M160" s="86">
        <f>IF(L160&gt;0,VLOOKUP(L160,T$12:$AC$125,7),0)</f>
        <v>0</v>
      </c>
      <c r="N160" s="81">
        <f t="shared" si="90"/>
        <v>0</v>
      </c>
      <c r="O160" s="81">
        <f t="shared" ca="1" si="86"/>
        <v>30.903069989999999</v>
      </c>
      <c r="P160" s="87" t="str">
        <f t="shared" si="91"/>
        <v>J=</v>
      </c>
      <c r="Q160" s="88">
        <f t="shared" si="92"/>
        <v>44676</v>
      </c>
      <c r="R160" s="7"/>
      <c r="S160" s="7"/>
      <c r="T160" s="154">
        <f>[2]Plan1!$A319</f>
        <v>46508</v>
      </c>
      <c r="U160" s="165" t="str">
        <f>[2]Plan1!$C319</f>
        <v>Dia do Trabalho</v>
      </c>
      <c r="V160" s="12"/>
      <c r="W160" s="12"/>
      <c r="X160" s="14"/>
      <c r="Y160" s="14"/>
      <c r="Z160" s="14"/>
      <c r="AA160" s="7"/>
      <c r="AB160" s="7"/>
      <c r="AC160" s="7"/>
      <c r="AD160" s="7"/>
      <c r="AE160" s="7"/>
      <c r="AF160" s="65">
        <f t="shared" si="99"/>
        <v>43174</v>
      </c>
      <c r="AG160" s="9">
        <f t="shared" ca="1" si="96"/>
        <v>1019.07692</v>
      </c>
      <c r="AH160" s="9">
        <f t="shared" si="96"/>
        <v>1000</v>
      </c>
      <c r="AI160" s="4">
        <f t="shared" ca="1" si="96"/>
        <v>6.6400000000000001E-2</v>
      </c>
      <c r="AJ160" s="10">
        <f t="shared" ca="1" si="96"/>
        <v>2.5514999999999999E-4</v>
      </c>
      <c r="AK160" s="4">
        <f t="shared" si="96"/>
        <v>1.1679999999999999</v>
      </c>
      <c r="AL160" s="65">
        <f t="shared" si="97"/>
        <v>43174</v>
      </c>
      <c r="AM160" s="10">
        <f t="shared" ca="1" si="98"/>
        <v>1.0190769200000001</v>
      </c>
      <c r="AN160" s="9">
        <f t="shared" ca="1" si="98"/>
        <v>19.076920000000001</v>
      </c>
      <c r="AO160" s="7">
        <f t="shared" si="98"/>
        <v>0</v>
      </c>
      <c r="AP160" s="11">
        <f t="shared" si="98"/>
        <v>0</v>
      </c>
      <c r="AQ160" s="9">
        <f t="shared" si="98"/>
        <v>0</v>
      </c>
      <c r="AR160" s="8" t="str">
        <f t="shared" si="98"/>
        <v>J=</v>
      </c>
      <c r="AS160" s="65">
        <f t="shared" si="98"/>
        <v>44676</v>
      </c>
      <c r="AT160" s="12"/>
      <c r="AU160" s="12"/>
      <c r="AV160" s="2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2"/>
      <c r="DZ160" s="12"/>
      <c r="EA160" s="12"/>
      <c r="EB160" s="12"/>
      <c r="EC160" s="12"/>
      <c r="ED160" s="12"/>
      <c r="EE160" s="12"/>
      <c r="EF160" s="12"/>
      <c r="EG160" s="12"/>
      <c r="EH160" s="12"/>
      <c r="EI160" s="12"/>
      <c r="EJ160" s="12"/>
      <c r="EK160" s="12"/>
      <c r="EL160" s="12"/>
      <c r="EM160" s="12"/>
      <c r="EN160" s="12"/>
      <c r="EO160" s="12"/>
      <c r="EP160" s="12"/>
      <c r="EQ160" s="12"/>
      <c r="ER160" s="12"/>
      <c r="ES160" s="12"/>
      <c r="ET160" s="12"/>
      <c r="EU160" s="12"/>
      <c r="EV160" s="12"/>
      <c r="EW160" s="12"/>
      <c r="EX160" s="12"/>
      <c r="EY160" s="12"/>
      <c r="EZ160" s="12"/>
      <c r="FA160" s="12"/>
      <c r="FB160" s="12"/>
      <c r="FC160" s="12"/>
      <c r="FD160" s="12"/>
      <c r="FE160" s="12"/>
      <c r="FF160" s="12"/>
      <c r="FG160" s="12"/>
      <c r="FH160" s="12"/>
      <c r="FI160" s="12"/>
      <c r="FJ160" s="12"/>
      <c r="FK160" s="12"/>
      <c r="FL160" s="12"/>
      <c r="FM160" s="12"/>
      <c r="FN160" s="12"/>
      <c r="FO160" s="12"/>
      <c r="FP160" s="12"/>
      <c r="FQ160" s="12"/>
      <c r="FR160" s="12"/>
      <c r="FS160" s="12"/>
      <c r="FT160" s="12"/>
      <c r="FU160" s="12"/>
      <c r="FV160" s="12"/>
      <c r="FW160" s="12"/>
      <c r="FX160" s="12"/>
      <c r="FY160" s="12"/>
      <c r="FZ160" s="12"/>
      <c r="GA160" s="12"/>
      <c r="GB160" s="12"/>
      <c r="GC160" s="12"/>
      <c r="GD160" s="12"/>
      <c r="GE160" s="12"/>
      <c r="GF160" s="12"/>
      <c r="GG160" s="12"/>
      <c r="GH160" s="12"/>
      <c r="GI160" s="12"/>
      <c r="GJ160" s="12"/>
      <c r="GK160" s="12"/>
      <c r="GL160" s="12"/>
      <c r="GM160" s="12"/>
      <c r="GN160" s="12"/>
      <c r="GO160" s="12"/>
      <c r="GP160" s="12"/>
      <c r="GQ160" s="12"/>
      <c r="GR160" s="12"/>
    </row>
    <row r="161" spans="1:200" x14ac:dyDescent="0.2">
      <c r="A161" s="79">
        <f t="shared" si="87"/>
        <v>43233</v>
      </c>
      <c r="B161" s="80">
        <f t="shared" ca="1" si="93"/>
        <v>1030.9030699899999</v>
      </c>
      <c r="C161" s="81">
        <f t="shared" si="88"/>
        <v>1000</v>
      </c>
      <c r="D161" s="82">
        <f ca="1">IF(A161&lt;$B$1,VLOOKUP(A161,[1]DI!$A$4:$B$15000,2,FALSE),0)</f>
        <v>0</v>
      </c>
      <c r="E161" s="81">
        <f t="shared" ca="1" si="94"/>
        <v>0</v>
      </c>
      <c r="F161" s="83">
        <f t="shared" si="82"/>
        <v>1.1679999999999999</v>
      </c>
      <c r="G161" s="84">
        <f t="shared" ca="1" si="83"/>
        <v>1</v>
      </c>
      <c r="H161" s="81">
        <f ca="1">TRUNC(PRODUCT(G$10:G160),15)</f>
        <v>1.0309030661701599</v>
      </c>
      <c r="I161" s="81">
        <f t="shared" si="89"/>
        <v>1</v>
      </c>
      <c r="J161" s="81">
        <f t="shared" ca="1" si="84"/>
        <v>1.0309030699999999</v>
      </c>
      <c r="K161" s="81">
        <f t="shared" ca="1" si="85"/>
        <v>30.903069989999999</v>
      </c>
      <c r="L161" s="85">
        <f>IF(VLOOKUP(A161,$U$12:$AD$125,8)=VLOOKUP(A160,$U$12:$AD$125,8),0,VLOOKUP(A161,U$12:$AD$125,8))</f>
        <v>0</v>
      </c>
      <c r="M161" s="86">
        <f>IF(L161&gt;0,VLOOKUP(L161,T$12:$AC$125,7),0)</f>
        <v>0</v>
      </c>
      <c r="N161" s="81">
        <f t="shared" si="90"/>
        <v>0</v>
      </c>
      <c r="O161" s="81">
        <f t="shared" ca="1" si="86"/>
        <v>30.903069989999999</v>
      </c>
      <c r="P161" s="87" t="str">
        <f t="shared" si="91"/>
        <v>J=</v>
      </c>
      <c r="Q161" s="88">
        <f t="shared" si="92"/>
        <v>44676</v>
      </c>
      <c r="R161" s="7"/>
      <c r="S161" s="7"/>
      <c r="T161" s="154">
        <f>[2]Plan1!$A320</f>
        <v>46534</v>
      </c>
      <c r="U161" s="165" t="str">
        <f>[2]Plan1!$C320</f>
        <v>Corpus Christi</v>
      </c>
      <c r="V161" s="12"/>
      <c r="W161" s="12"/>
      <c r="X161" s="14"/>
      <c r="Y161" s="14"/>
      <c r="Z161" s="14"/>
      <c r="AA161" s="7"/>
      <c r="AB161" s="7"/>
      <c r="AC161" s="7"/>
      <c r="AD161" s="7"/>
      <c r="AE161" s="7"/>
      <c r="AF161" s="65">
        <f t="shared" si="99"/>
        <v>43175</v>
      </c>
      <c r="AG161" s="9">
        <f t="shared" ca="1" si="96"/>
        <v>1019.38062</v>
      </c>
      <c r="AH161" s="9">
        <f t="shared" si="96"/>
        <v>1000</v>
      </c>
      <c r="AI161" s="4">
        <f t="shared" ca="1" si="96"/>
        <v>6.6400000000000001E-2</v>
      </c>
      <c r="AJ161" s="10">
        <f t="shared" ca="1" si="96"/>
        <v>2.5514999999999999E-4</v>
      </c>
      <c r="AK161" s="4">
        <f t="shared" si="96"/>
        <v>1.1679999999999999</v>
      </c>
      <c r="AL161" s="65">
        <f t="shared" si="97"/>
        <v>43175</v>
      </c>
      <c r="AM161" s="10">
        <f t="shared" ca="1" si="98"/>
        <v>1.01938062</v>
      </c>
      <c r="AN161" s="9">
        <f t="shared" ca="1" si="98"/>
        <v>19.38062</v>
      </c>
      <c r="AO161" s="7">
        <f t="shared" si="98"/>
        <v>0</v>
      </c>
      <c r="AP161" s="11">
        <f t="shared" si="98"/>
        <v>0</v>
      </c>
      <c r="AQ161" s="9">
        <f t="shared" si="98"/>
        <v>0</v>
      </c>
      <c r="AR161" s="8" t="str">
        <f t="shared" si="98"/>
        <v>J=</v>
      </c>
      <c r="AS161" s="65">
        <f t="shared" si="98"/>
        <v>44676</v>
      </c>
      <c r="AT161" s="12"/>
      <c r="AU161" s="12"/>
      <c r="AV161" s="2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c r="DJ161" s="12"/>
      <c r="DK161" s="12"/>
      <c r="DL161" s="12"/>
      <c r="DM161" s="12"/>
      <c r="DN161" s="12"/>
      <c r="DO161" s="12"/>
      <c r="DP161" s="12"/>
      <c r="DQ161" s="12"/>
      <c r="DR161" s="12"/>
      <c r="DS161" s="12"/>
      <c r="DT161" s="12"/>
      <c r="DU161" s="12"/>
      <c r="DV161" s="12"/>
      <c r="DW161" s="12"/>
      <c r="DX161" s="12"/>
      <c r="DY161" s="12"/>
      <c r="DZ161" s="12"/>
      <c r="EA161" s="12"/>
      <c r="EB161" s="12"/>
      <c r="EC161" s="12"/>
      <c r="ED161" s="12"/>
      <c r="EE161" s="12"/>
      <c r="EF161" s="12"/>
      <c r="EG161" s="12"/>
      <c r="EH161" s="12"/>
      <c r="EI161" s="12"/>
      <c r="EJ161" s="12"/>
      <c r="EK161" s="12"/>
      <c r="EL161" s="12"/>
      <c r="EM161" s="12"/>
      <c r="EN161" s="12"/>
      <c r="EO161" s="12"/>
      <c r="EP161" s="12"/>
      <c r="EQ161" s="12"/>
      <c r="ER161" s="12"/>
      <c r="ES161" s="12"/>
      <c r="ET161" s="12"/>
      <c r="EU161" s="12"/>
      <c r="EV161" s="12"/>
      <c r="EW161" s="12"/>
      <c r="EX161" s="12"/>
      <c r="EY161" s="12"/>
      <c r="EZ161" s="12"/>
      <c r="FA161" s="12"/>
      <c r="FB161" s="12"/>
      <c r="FC161" s="12"/>
      <c r="FD161" s="12"/>
      <c r="FE161" s="12"/>
      <c r="FF161" s="12"/>
      <c r="FG161" s="12"/>
      <c r="FH161" s="12"/>
      <c r="FI161" s="12"/>
      <c r="FJ161" s="12"/>
      <c r="FK161" s="12"/>
      <c r="FL161" s="12"/>
      <c r="FM161" s="12"/>
      <c r="FN161" s="12"/>
      <c r="FO161" s="12"/>
      <c r="FP161" s="12"/>
      <c r="FQ161" s="12"/>
      <c r="FR161" s="12"/>
      <c r="FS161" s="12"/>
      <c r="FT161" s="12"/>
      <c r="FU161" s="12"/>
      <c r="FV161" s="12"/>
      <c r="FW161" s="12"/>
      <c r="FX161" s="12"/>
      <c r="FY161" s="12"/>
      <c r="FZ161" s="12"/>
      <c r="GA161" s="12"/>
      <c r="GB161" s="12"/>
      <c r="GC161" s="12"/>
      <c r="GD161" s="12"/>
      <c r="GE161" s="12"/>
      <c r="GF161" s="12"/>
      <c r="GG161" s="12"/>
      <c r="GH161" s="12"/>
      <c r="GI161" s="12"/>
      <c r="GJ161" s="12"/>
      <c r="GK161" s="12"/>
      <c r="GL161" s="12"/>
      <c r="GM161" s="12"/>
      <c r="GN161" s="12"/>
      <c r="GO161" s="12"/>
      <c r="GP161" s="12"/>
      <c r="GQ161" s="12"/>
      <c r="GR161" s="12"/>
    </row>
    <row r="162" spans="1:200" x14ac:dyDescent="0.2">
      <c r="A162" s="79">
        <f t="shared" si="87"/>
        <v>43234</v>
      </c>
      <c r="B162" s="80">
        <f t="shared" ca="1" si="93"/>
        <v>1030.9030699899999</v>
      </c>
      <c r="C162" s="81">
        <f t="shared" si="88"/>
        <v>1000</v>
      </c>
      <c r="D162" s="82">
        <f ca="1">IF(A162&lt;$B$1,VLOOKUP(A162,[1]DI!$A$4:$B$15000,2,FALSE),0)</f>
        <v>6.3899999999999998E-2</v>
      </c>
      <c r="E162" s="81">
        <f t="shared" ca="1" si="94"/>
        <v>2.4583E-4</v>
      </c>
      <c r="F162" s="83">
        <f t="shared" si="82"/>
        <v>1.1679999999999999</v>
      </c>
      <c r="G162" s="84">
        <f t="shared" ca="1" si="83"/>
        <v>1.00028712944</v>
      </c>
      <c r="H162" s="81">
        <f ca="1">TRUNC(PRODUCT(G$10:G161),15)</f>
        <v>1.0309030661701599</v>
      </c>
      <c r="I162" s="81">
        <f t="shared" si="89"/>
        <v>1</v>
      </c>
      <c r="J162" s="81">
        <f t="shared" ca="1" si="84"/>
        <v>1.0309030699999999</v>
      </c>
      <c r="K162" s="81">
        <f t="shared" ca="1" si="85"/>
        <v>30.903069989999999</v>
      </c>
      <c r="L162" s="85">
        <f>IF(VLOOKUP(A162,$U$12:$AD$125,8)=VLOOKUP(A161,$U$12:$AD$125,8),0,VLOOKUP(A162,U$12:$AD$125,8))</f>
        <v>0</v>
      </c>
      <c r="M162" s="86">
        <f>IF(L162&gt;0,VLOOKUP(L162,T$12:$AC$125,7),0)</f>
        <v>0</v>
      </c>
      <c r="N162" s="81">
        <f t="shared" si="90"/>
        <v>0</v>
      </c>
      <c r="O162" s="81">
        <f t="shared" ca="1" si="86"/>
        <v>30.903069989999999</v>
      </c>
      <c r="P162" s="87" t="str">
        <f t="shared" si="91"/>
        <v>J=</v>
      </c>
      <c r="Q162" s="88">
        <f t="shared" si="92"/>
        <v>44676</v>
      </c>
      <c r="R162" s="7"/>
      <c r="S162" s="7"/>
      <c r="T162" s="154">
        <f>[2]Plan1!$A321</f>
        <v>46637</v>
      </c>
      <c r="U162" s="165" t="str">
        <f>[2]Plan1!$C321</f>
        <v>Independência do Brasil</v>
      </c>
      <c r="V162" s="12"/>
      <c r="W162" s="12"/>
      <c r="X162" s="14"/>
      <c r="Y162" s="14"/>
      <c r="Z162" s="14"/>
      <c r="AA162" s="7"/>
      <c r="AB162" s="7"/>
      <c r="AC162" s="7"/>
      <c r="AD162" s="7"/>
      <c r="AE162" s="7"/>
      <c r="AF162" s="65">
        <f t="shared" si="99"/>
        <v>43176</v>
      </c>
      <c r="AG162" s="9">
        <f t="shared" ca="1" si="96"/>
        <v>1019.68441</v>
      </c>
      <c r="AH162" s="9">
        <f t="shared" si="96"/>
        <v>1000</v>
      </c>
      <c r="AI162" s="4">
        <f t="shared" ca="1" si="96"/>
        <v>0</v>
      </c>
      <c r="AJ162" s="10">
        <f t="shared" ca="1" si="96"/>
        <v>0</v>
      </c>
      <c r="AK162" s="4">
        <f t="shared" si="96"/>
        <v>1.1679999999999999</v>
      </c>
      <c r="AL162" s="65">
        <f t="shared" si="97"/>
        <v>43176</v>
      </c>
      <c r="AM162" s="10">
        <f t="shared" ca="1" si="98"/>
        <v>1.01968441</v>
      </c>
      <c r="AN162" s="9">
        <f t="shared" ca="1" si="98"/>
        <v>19.68441</v>
      </c>
      <c r="AO162" s="7">
        <f t="shared" si="98"/>
        <v>0</v>
      </c>
      <c r="AP162" s="11">
        <f t="shared" si="98"/>
        <v>0</v>
      </c>
      <c r="AQ162" s="9">
        <f t="shared" si="98"/>
        <v>0</v>
      </c>
      <c r="AR162" s="8" t="str">
        <f t="shared" si="98"/>
        <v>J=</v>
      </c>
      <c r="AS162" s="65">
        <f t="shared" si="98"/>
        <v>44676</v>
      </c>
      <c r="AT162" s="12"/>
      <c r="AU162" s="12"/>
      <c r="AV162" s="2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c r="CG162" s="12"/>
      <c r="CH162" s="12"/>
      <c r="CI162" s="12"/>
      <c r="CJ162" s="12"/>
      <c r="CK162" s="12"/>
      <c r="CL162" s="12"/>
      <c r="CM162" s="12"/>
      <c r="CN162" s="12"/>
      <c r="CO162" s="12"/>
      <c r="CP162" s="12"/>
      <c r="CQ162" s="12"/>
      <c r="CR162" s="12"/>
      <c r="CS162" s="12"/>
      <c r="CT162" s="12"/>
      <c r="CU162" s="12"/>
      <c r="CV162" s="12"/>
      <c r="CW162" s="12"/>
      <c r="CX162" s="12"/>
      <c r="CY162" s="12"/>
      <c r="CZ162" s="12"/>
      <c r="DA162" s="12"/>
      <c r="DB162" s="12"/>
      <c r="DC162" s="12"/>
      <c r="DD162" s="12"/>
      <c r="DE162" s="12"/>
      <c r="DF162" s="12"/>
      <c r="DG162" s="12"/>
      <c r="DH162" s="12"/>
      <c r="DI162" s="12"/>
      <c r="DJ162" s="12"/>
      <c r="DK162" s="12"/>
      <c r="DL162" s="12"/>
      <c r="DM162" s="12"/>
      <c r="DN162" s="12"/>
      <c r="DO162" s="12"/>
      <c r="DP162" s="12"/>
      <c r="DQ162" s="12"/>
      <c r="DR162" s="12"/>
      <c r="DS162" s="12"/>
      <c r="DT162" s="12"/>
      <c r="DU162" s="12"/>
      <c r="DV162" s="12"/>
      <c r="DW162" s="12"/>
      <c r="DX162" s="12"/>
      <c r="DY162" s="12"/>
      <c r="DZ162" s="12"/>
      <c r="EA162" s="12"/>
      <c r="EB162" s="12"/>
      <c r="EC162" s="12"/>
      <c r="ED162" s="12"/>
      <c r="EE162" s="12"/>
      <c r="EF162" s="12"/>
      <c r="EG162" s="12"/>
      <c r="EH162" s="12"/>
      <c r="EI162" s="12"/>
      <c r="EJ162" s="12"/>
      <c r="EK162" s="12"/>
      <c r="EL162" s="12"/>
      <c r="EM162" s="12"/>
      <c r="EN162" s="12"/>
      <c r="EO162" s="12"/>
      <c r="EP162" s="12"/>
      <c r="EQ162" s="12"/>
      <c r="ER162" s="12"/>
      <c r="ES162" s="12"/>
      <c r="ET162" s="12"/>
      <c r="EU162" s="12"/>
      <c r="EV162" s="12"/>
      <c r="EW162" s="12"/>
      <c r="EX162" s="12"/>
      <c r="EY162" s="12"/>
      <c r="EZ162" s="12"/>
      <c r="FA162" s="12"/>
      <c r="FB162" s="12"/>
      <c r="FC162" s="12"/>
      <c r="FD162" s="12"/>
      <c r="FE162" s="12"/>
      <c r="FF162" s="12"/>
      <c r="FG162" s="12"/>
      <c r="FH162" s="12"/>
      <c r="FI162" s="12"/>
      <c r="FJ162" s="12"/>
      <c r="FK162" s="12"/>
      <c r="FL162" s="12"/>
      <c r="FM162" s="12"/>
      <c r="FN162" s="12"/>
      <c r="FO162" s="12"/>
      <c r="FP162" s="12"/>
      <c r="FQ162" s="12"/>
      <c r="FR162" s="12"/>
      <c r="FS162" s="12"/>
      <c r="FT162" s="12"/>
      <c r="FU162" s="12"/>
      <c r="FV162" s="12"/>
      <c r="FW162" s="12"/>
      <c r="FX162" s="12"/>
      <c r="FY162" s="12"/>
      <c r="FZ162" s="12"/>
      <c r="GA162" s="12"/>
      <c r="GB162" s="12"/>
      <c r="GC162" s="12"/>
      <c r="GD162" s="12"/>
      <c r="GE162" s="12"/>
      <c r="GF162" s="12"/>
      <c r="GG162" s="12"/>
      <c r="GH162" s="12"/>
      <c r="GI162" s="12"/>
      <c r="GJ162" s="12"/>
      <c r="GK162" s="12"/>
      <c r="GL162" s="12"/>
      <c r="GM162" s="12"/>
      <c r="GN162" s="12"/>
      <c r="GO162" s="12"/>
      <c r="GP162" s="12"/>
      <c r="GQ162" s="12"/>
      <c r="GR162" s="12"/>
    </row>
    <row r="163" spans="1:200" x14ac:dyDescent="0.2">
      <c r="A163" s="79">
        <f t="shared" si="87"/>
        <v>43235</v>
      </c>
      <c r="B163" s="80">
        <f t="shared" ca="1" si="93"/>
        <v>1031.1990699999999</v>
      </c>
      <c r="C163" s="81">
        <f t="shared" si="88"/>
        <v>1000</v>
      </c>
      <c r="D163" s="82">
        <f ca="1">IF(A163&lt;$B$1,VLOOKUP(A163,[1]DI!$A$4:$B$15000,2,FALSE),0)</f>
        <v>6.3899999999999998E-2</v>
      </c>
      <c r="E163" s="81">
        <f t="shared" ca="1" si="94"/>
        <v>2.4583E-4</v>
      </c>
      <c r="F163" s="83">
        <f t="shared" si="82"/>
        <v>1.1679999999999999</v>
      </c>
      <c r="G163" s="84">
        <f t="shared" ca="1" si="83"/>
        <v>1.00028712944</v>
      </c>
      <c r="H163" s="81">
        <f ca="1">TRUNC(PRODUCT(G$10:G162),15)</f>
        <v>1.0311990687902499</v>
      </c>
      <c r="I163" s="81">
        <f t="shared" si="89"/>
        <v>1</v>
      </c>
      <c r="J163" s="81">
        <f t="shared" ca="1" si="84"/>
        <v>1.03119907</v>
      </c>
      <c r="K163" s="81">
        <f t="shared" ca="1" si="85"/>
        <v>31.199069999999999</v>
      </c>
      <c r="L163" s="85">
        <f>IF(VLOOKUP(A163,$U$12:$AD$125,8)=VLOOKUP(A162,$U$12:$AD$125,8),0,VLOOKUP(A163,U$12:$AD$125,8))</f>
        <v>0</v>
      </c>
      <c r="M163" s="86">
        <f>IF(L163&gt;0,VLOOKUP(L163,T$12:$AC$125,7),0)</f>
        <v>0</v>
      </c>
      <c r="N163" s="81">
        <f t="shared" si="90"/>
        <v>0</v>
      </c>
      <c r="O163" s="81">
        <f t="shared" ca="1" si="86"/>
        <v>31.199069999999999</v>
      </c>
      <c r="P163" s="87" t="str">
        <f t="shared" si="91"/>
        <v>J=</v>
      </c>
      <c r="Q163" s="88">
        <f t="shared" si="92"/>
        <v>44676</v>
      </c>
      <c r="R163" s="7"/>
      <c r="S163" s="7"/>
      <c r="T163" s="154">
        <f>[2]Plan1!$A322</f>
        <v>46672</v>
      </c>
      <c r="U163" s="165" t="str">
        <f>[2]Plan1!$C322</f>
        <v>Nossa Sr.a Aparecida - Padroeira do Brasil</v>
      </c>
      <c r="V163" s="12"/>
      <c r="W163" s="12"/>
      <c r="X163" s="14"/>
      <c r="Y163" s="14"/>
      <c r="Z163" s="14"/>
      <c r="AA163" s="7"/>
      <c r="AB163" s="7"/>
      <c r="AC163" s="7"/>
      <c r="AD163" s="7"/>
      <c r="AE163" s="7"/>
      <c r="AF163" s="65">
        <f t="shared" si="99"/>
        <v>43177</v>
      </c>
      <c r="AG163" s="9">
        <f t="shared" ca="1" si="96"/>
        <v>1019.68441</v>
      </c>
      <c r="AH163" s="9">
        <f t="shared" si="96"/>
        <v>1000</v>
      </c>
      <c r="AI163" s="4">
        <f t="shared" ca="1" si="96"/>
        <v>0</v>
      </c>
      <c r="AJ163" s="10">
        <f t="shared" ca="1" si="96"/>
        <v>0</v>
      </c>
      <c r="AK163" s="4">
        <f t="shared" si="96"/>
        <v>1.1679999999999999</v>
      </c>
      <c r="AL163" s="65">
        <f t="shared" si="97"/>
        <v>43177</v>
      </c>
      <c r="AM163" s="10">
        <f t="shared" ca="1" si="98"/>
        <v>1.01968441</v>
      </c>
      <c r="AN163" s="9">
        <f t="shared" ca="1" si="98"/>
        <v>19.68441</v>
      </c>
      <c r="AO163" s="7">
        <f t="shared" si="98"/>
        <v>0</v>
      </c>
      <c r="AP163" s="11">
        <f t="shared" si="98"/>
        <v>0</v>
      </c>
      <c r="AQ163" s="9">
        <f t="shared" si="98"/>
        <v>0</v>
      </c>
      <c r="AR163" s="8" t="str">
        <f t="shared" si="98"/>
        <v>J=</v>
      </c>
      <c r="AS163" s="65">
        <f t="shared" si="98"/>
        <v>44676</v>
      </c>
      <c r="AT163" s="12"/>
      <c r="AU163" s="12"/>
      <c r="AV163" s="2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row>
    <row r="164" spans="1:200" x14ac:dyDescent="0.2">
      <c r="A164" s="79">
        <f t="shared" si="87"/>
        <v>43236</v>
      </c>
      <c r="B164" s="80">
        <f t="shared" ca="1" si="93"/>
        <v>1031.4951599999999</v>
      </c>
      <c r="C164" s="81">
        <f t="shared" si="88"/>
        <v>1000</v>
      </c>
      <c r="D164" s="82">
        <f ca="1">IF(A164&lt;$B$1,VLOOKUP(A164,[1]DI!$A$4:$B$15000,2,FALSE),0)</f>
        <v>6.3899999999999998E-2</v>
      </c>
      <c r="E164" s="81">
        <f t="shared" ca="1" si="94"/>
        <v>2.4583E-4</v>
      </c>
      <c r="F164" s="83">
        <f t="shared" si="82"/>
        <v>1.1679999999999999</v>
      </c>
      <c r="G164" s="84">
        <f t="shared" ca="1" si="83"/>
        <v>1.00028712944</v>
      </c>
      <c r="H164" s="81">
        <f ca="1">TRUNC(PRODUCT(G$10:G163),15)</f>
        <v>1.0314951564014001</v>
      </c>
      <c r="I164" s="81">
        <f t="shared" si="89"/>
        <v>1</v>
      </c>
      <c r="J164" s="81">
        <f t="shared" ca="1" si="84"/>
        <v>1.03149516</v>
      </c>
      <c r="K164" s="81">
        <f t="shared" ca="1" si="85"/>
        <v>31.495159999999998</v>
      </c>
      <c r="L164" s="85">
        <f>IF(VLOOKUP(A164,$U$12:$AD$125,8)=VLOOKUP(A163,$U$12:$AD$125,8),0,VLOOKUP(A164,U$12:$AD$125,8))</f>
        <v>0</v>
      </c>
      <c r="M164" s="86">
        <f>IF(L164&gt;0,VLOOKUP(L164,T$12:$AC$125,7),0)</f>
        <v>0</v>
      </c>
      <c r="N164" s="81">
        <f t="shared" si="90"/>
        <v>0</v>
      </c>
      <c r="O164" s="81">
        <f t="shared" ca="1" si="86"/>
        <v>31.495159999999998</v>
      </c>
      <c r="P164" s="87" t="str">
        <f t="shared" si="91"/>
        <v>J=</v>
      </c>
      <c r="Q164" s="88">
        <f t="shared" si="92"/>
        <v>44676</v>
      </c>
      <c r="R164" s="7"/>
      <c r="S164" s="7"/>
      <c r="T164" s="154">
        <f>[2]Plan1!$A323</f>
        <v>46693</v>
      </c>
      <c r="U164" s="165" t="str">
        <f>[2]Plan1!$C323</f>
        <v>Finados</v>
      </c>
      <c r="V164" s="12"/>
      <c r="W164" s="12"/>
      <c r="X164" s="14"/>
      <c r="Y164" s="14"/>
      <c r="Z164" s="14"/>
      <c r="AA164" s="7"/>
      <c r="AB164" s="7"/>
      <c r="AC164" s="7"/>
      <c r="AD164" s="7"/>
      <c r="AE164" s="7"/>
      <c r="AF164" s="65">
        <f t="shared" si="99"/>
        <v>43178</v>
      </c>
      <c r="AG164" s="9">
        <f t="shared" ca="1" si="96"/>
        <v>1019.68441</v>
      </c>
      <c r="AH164" s="9">
        <f t="shared" si="96"/>
        <v>1000</v>
      </c>
      <c r="AI164" s="4">
        <f t="shared" ca="1" si="96"/>
        <v>6.6400000000000001E-2</v>
      </c>
      <c r="AJ164" s="10">
        <f t="shared" ca="1" si="96"/>
        <v>2.5514999999999999E-4</v>
      </c>
      <c r="AK164" s="4">
        <f t="shared" si="96"/>
        <v>1.1679999999999999</v>
      </c>
      <c r="AL164" s="65">
        <f t="shared" si="97"/>
        <v>43178</v>
      </c>
      <c r="AM164" s="10">
        <f t="shared" ca="1" si="98"/>
        <v>1.01968441</v>
      </c>
      <c r="AN164" s="9">
        <f t="shared" ca="1" si="98"/>
        <v>19.68441</v>
      </c>
      <c r="AO164" s="7">
        <f t="shared" si="98"/>
        <v>0</v>
      </c>
      <c r="AP164" s="11">
        <f t="shared" si="98"/>
        <v>0</v>
      </c>
      <c r="AQ164" s="9">
        <f t="shared" si="98"/>
        <v>0</v>
      </c>
      <c r="AR164" s="8" t="str">
        <f t="shared" si="98"/>
        <v>J=</v>
      </c>
      <c r="AS164" s="65">
        <f t="shared" si="98"/>
        <v>44676</v>
      </c>
      <c r="AT164" s="12"/>
      <c r="AU164" s="12"/>
      <c r="AV164" s="2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row>
    <row r="165" spans="1:200" x14ac:dyDescent="0.2">
      <c r="A165" s="79">
        <f t="shared" si="87"/>
        <v>43237</v>
      </c>
      <c r="B165" s="80">
        <f t="shared" ca="1" si="93"/>
        <v>1031.7913299899999</v>
      </c>
      <c r="C165" s="81">
        <f t="shared" si="88"/>
        <v>1000</v>
      </c>
      <c r="D165" s="82">
        <f ca="1">IF(A165&lt;$B$1,VLOOKUP(A165,[1]DI!$A$4:$B$15000,2,FALSE),0)</f>
        <v>6.3899999999999998E-2</v>
      </c>
      <c r="E165" s="81">
        <f t="shared" ca="1" si="94"/>
        <v>2.4583E-4</v>
      </c>
      <c r="F165" s="83">
        <f t="shared" si="82"/>
        <v>1.1679999999999999</v>
      </c>
      <c r="G165" s="84">
        <f t="shared" ca="1" si="83"/>
        <v>1.00028712944</v>
      </c>
      <c r="H165" s="81">
        <f ca="1">TRUNC(PRODUCT(G$10:G164),15)</f>
        <v>1.0317913290280201</v>
      </c>
      <c r="I165" s="81">
        <f t="shared" si="89"/>
        <v>1</v>
      </c>
      <c r="J165" s="81">
        <f t="shared" ca="1" si="84"/>
        <v>1.0317913299999999</v>
      </c>
      <c r="K165" s="81">
        <f t="shared" ca="1" si="85"/>
        <v>31.791329990000001</v>
      </c>
      <c r="L165" s="85">
        <f>IF(VLOOKUP(A165,$U$12:$AD$125,8)=VLOOKUP(A164,$U$12:$AD$125,8),0,VLOOKUP(A165,U$12:$AD$125,8))</f>
        <v>0</v>
      </c>
      <c r="M165" s="86">
        <f>IF(L165&gt;0,VLOOKUP(L165,T$12:$AC$125,7),0)</f>
        <v>0</v>
      </c>
      <c r="N165" s="81">
        <f t="shared" si="90"/>
        <v>0</v>
      </c>
      <c r="O165" s="81">
        <f t="shared" ca="1" si="86"/>
        <v>31.791329990000001</v>
      </c>
      <c r="P165" s="87" t="str">
        <f t="shared" si="91"/>
        <v>J=</v>
      </c>
      <c r="Q165" s="88">
        <f t="shared" si="92"/>
        <v>44676</v>
      </c>
      <c r="R165" s="7"/>
      <c r="S165" s="7"/>
      <c r="T165" s="154">
        <f>[2]Plan1!$A324</f>
        <v>46706</v>
      </c>
      <c r="U165" s="165" t="str">
        <f>[2]Plan1!$C324</f>
        <v>Proclamação da República</v>
      </c>
      <c r="V165" s="12"/>
      <c r="W165" s="12"/>
      <c r="X165" s="14"/>
      <c r="Y165" s="14"/>
      <c r="Z165" s="14"/>
      <c r="AA165" s="7"/>
      <c r="AB165" s="7"/>
      <c r="AC165" s="7"/>
      <c r="AD165" s="7"/>
      <c r="AE165" s="7"/>
      <c r="AF165" s="65">
        <f t="shared" si="99"/>
        <v>43179</v>
      </c>
      <c r="AG165" s="9">
        <f t="shared" ca="1" si="96"/>
        <v>1019.9883</v>
      </c>
      <c r="AH165" s="9">
        <f t="shared" si="96"/>
        <v>1000</v>
      </c>
      <c r="AI165" s="4">
        <f t="shared" ca="1" si="96"/>
        <v>6.6400000000000001E-2</v>
      </c>
      <c r="AJ165" s="10">
        <f t="shared" ca="1" si="96"/>
        <v>2.5514999999999999E-4</v>
      </c>
      <c r="AK165" s="4">
        <f t="shared" si="96"/>
        <v>1.1679999999999999</v>
      </c>
      <c r="AL165" s="65">
        <f t="shared" si="97"/>
        <v>43179</v>
      </c>
      <c r="AM165" s="10">
        <f t="shared" ca="1" si="98"/>
        <v>1.0199883000000001</v>
      </c>
      <c r="AN165" s="9">
        <f t="shared" ca="1" si="98"/>
        <v>19.988299999999999</v>
      </c>
      <c r="AO165" s="7">
        <f t="shared" si="98"/>
        <v>0</v>
      </c>
      <c r="AP165" s="11">
        <f t="shared" si="98"/>
        <v>0</v>
      </c>
      <c r="AQ165" s="9">
        <f t="shared" si="98"/>
        <v>0</v>
      </c>
      <c r="AR165" s="8" t="str">
        <f t="shared" si="98"/>
        <v>J=</v>
      </c>
      <c r="AS165" s="65">
        <f t="shared" si="98"/>
        <v>44676</v>
      </c>
      <c r="AT165" s="12"/>
      <c r="AU165" s="12"/>
      <c r="AV165" s="2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c r="DJ165" s="12"/>
      <c r="DK165" s="12"/>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c r="EU165" s="12"/>
      <c r="EV165" s="12"/>
      <c r="EW165" s="12"/>
      <c r="EX165" s="12"/>
      <c r="EY165" s="12"/>
      <c r="EZ165" s="12"/>
      <c r="FA165" s="12"/>
      <c r="FB165" s="12"/>
      <c r="FC165" s="12"/>
      <c r="FD165" s="12"/>
      <c r="FE165" s="12"/>
      <c r="FF165" s="12"/>
      <c r="FG165" s="12"/>
      <c r="FH165" s="12"/>
      <c r="FI165" s="12"/>
      <c r="FJ165" s="12"/>
      <c r="FK165" s="12"/>
      <c r="FL165" s="12"/>
      <c r="FM165" s="12"/>
      <c r="FN165" s="12"/>
      <c r="FO165" s="12"/>
      <c r="FP165" s="12"/>
      <c r="FQ165" s="12"/>
      <c r="FR165" s="12"/>
      <c r="FS165" s="12"/>
      <c r="FT165" s="12"/>
      <c r="FU165" s="12"/>
      <c r="FV165" s="12"/>
      <c r="FW165" s="12"/>
      <c r="FX165" s="12"/>
      <c r="FY165" s="12"/>
      <c r="FZ165" s="12"/>
      <c r="GA165" s="12"/>
      <c r="GB165" s="12"/>
      <c r="GC165" s="12"/>
      <c r="GD165" s="12"/>
      <c r="GE165" s="12"/>
      <c r="GF165" s="12"/>
      <c r="GG165" s="12"/>
      <c r="GH165" s="12"/>
      <c r="GI165" s="12"/>
      <c r="GJ165" s="12"/>
      <c r="GK165" s="12"/>
      <c r="GL165" s="12"/>
      <c r="GM165" s="12"/>
      <c r="GN165" s="12"/>
      <c r="GO165" s="12"/>
      <c r="GP165" s="12"/>
      <c r="GQ165" s="12"/>
      <c r="GR165" s="12"/>
    </row>
    <row r="166" spans="1:200" x14ac:dyDescent="0.2">
      <c r="A166" s="79">
        <f t="shared" si="87"/>
        <v>43238</v>
      </c>
      <c r="B166" s="80">
        <f t="shared" ca="1" si="93"/>
        <v>1032.08758999</v>
      </c>
      <c r="C166" s="81">
        <f t="shared" si="88"/>
        <v>1000</v>
      </c>
      <c r="D166" s="82">
        <f ca="1">IF(A166&lt;$B$1,VLOOKUP(A166,[1]DI!$A$4:$B$15000,2,FALSE),0)</f>
        <v>6.3899999999999998E-2</v>
      </c>
      <c r="E166" s="81">
        <f t="shared" ca="1" si="94"/>
        <v>2.4583E-4</v>
      </c>
      <c r="F166" s="83">
        <f t="shared" si="82"/>
        <v>1.1679999999999999</v>
      </c>
      <c r="G166" s="84">
        <f t="shared" ca="1" si="83"/>
        <v>1.00028712944</v>
      </c>
      <c r="H166" s="81">
        <f ca="1">TRUNC(PRODUCT(G$10:G165),15)</f>
        <v>1.0320875866945201</v>
      </c>
      <c r="I166" s="81">
        <f t="shared" si="89"/>
        <v>1</v>
      </c>
      <c r="J166" s="81">
        <f t="shared" ca="1" si="84"/>
        <v>1.0320875899999999</v>
      </c>
      <c r="K166" s="81">
        <f t="shared" ca="1" si="85"/>
        <v>32.087589989999998</v>
      </c>
      <c r="L166" s="85">
        <f>IF(VLOOKUP(A166,$U$12:$AD$125,8)=VLOOKUP(A165,$U$12:$AD$125,8),0,VLOOKUP(A166,U$12:$AD$125,8))</f>
        <v>0</v>
      </c>
      <c r="M166" s="86">
        <f>IF(L166&gt;0,VLOOKUP(L166,T$12:$AC$125,7),0)</f>
        <v>0</v>
      </c>
      <c r="N166" s="81">
        <f t="shared" si="90"/>
        <v>0</v>
      </c>
      <c r="O166" s="81">
        <f t="shared" ca="1" si="86"/>
        <v>32.087589989999998</v>
      </c>
      <c r="P166" s="87" t="str">
        <f t="shared" si="91"/>
        <v>J=</v>
      </c>
      <c r="Q166" s="88">
        <f t="shared" si="92"/>
        <v>44676</v>
      </c>
      <c r="R166" s="7"/>
      <c r="S166" s="7"/>
      <c r="T166" s="154">
        <f>[2]Plan1!$A325</f>
        <v>46746</v>
      </c>
      <c r="U166" s="165" t="str">
        <f>[2]Plan1!$C325</f>
        <v>Natal</v>
      </c>
      <c r="V166" s="12"/>
      <c r="W166" s="12"/>
      <c r="X166" s="14"/>
      <c r="Y166" s="14"/>
      <c r="Z166" s="14"/>
      <c r="AA166" s="7"/>
      <c r="AB166" s="7"/>
      <c r="AC166" s="7"/>
      <c r="AD166" s="7"/>
      <c r="AE166" s="7"/>
      <c r="AF166" s="65">
        <f t="shared" si="99"/>
        <v>43180</v>
      </c>
      <c r="AG166" s="9">
        <f t="shared" ca="1" si="96"/>
        <v>1020.29226999</v>
      </c>
      <c r="AH166" s="9">
        <f t="shared" si="96"/>
        <v>1000</v>
      </c>
      <c r="AI166" s="4">
        <f t="shared" ca="1" si="96"/>
        <v>6.6400000000000001E-2</v>
      </c>
      <c r="AJ166" s="10">
        <f t="shared" ca="1" si="96"/>
        <v>2.5514999999999999E-4</v>
      </c>
      <c r="AK166" s="4">
        <f t="shared" si="96"/>
        <v>1.1679999999999999</v>
      </c>
      <c r="AL166" s="65">
        <f t="shared" si="97"/>
        <v>43180</v>
      </c>
      <c r="AM166" s="10">
        <f t="shared" ca="1" si="98"/>
        <v>1.0202922699999999</v>
      </c>
      <c r="AN166" s="9">
        <f t="shared" ca="1" si="98"/>
        <v>20.292269990000001</v>
      </c>
      <c r="AO166" s="7">
        <f t="shared" si="98"/>
        <v>0</v>
      </c>
      <c r="AP166" s="11">
        <f t="shared" si="98"/>
        <v>0</v>
      </c>
      <c r="AQ166" s="9">
        <f t="shared" si="98"/>
        <v>0</v>
      </c>
      <c r="AR166" s="8" t="str">
        <f t="shared" si="98"/>
        <v>J=</v>
      </c>
      <c r="AS166" s="65">
        <f t="shared" si="98"/>
        <v>44676</v>
      </c>
      <c r="AT166" s="12"/>
      <c r="AU166" s="12"/>
      <c r="AV166" s="2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c r="DB166" s="12"/>
      <c r="DC166" s="12"/>
      <c r="DD166" s="12"/>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c r="EU166" s="12"/>
      <c r="EV166" s="12"/>
      <c r="EW166" s="12"/>
      <c r="EX166" s="12"/>
      <c r="EY166" s="12"/>
      <c r="EZ166" s="12"/>
      <c r="FA166" s="12"/>
      <c r="FB166" s="12"/>
      <c r="FC166" s="12"/>
      <c r="FD166" s="12"/>
      <c r="FE166" s="12"/>
      <c r="FF166" s="12"/>
      <c r="FG166" s="12"/>
      <c r="FH166" s="12"/>
      <c r="FI166" s="12"/>
      <c r="FJ166" s="12"/>
      <c r="FK166" s="12"/>
      <c r="FL166" s="12"/>
      <c r="FM166" s="12"/>
      <c r="FN166" s="12"/>
      <c r="FO166" s="12"/>
      <c r="FP166" s="12"/>
      <c r="FQ166" s="12"/>
      <c r="FR166" s="12"/>
      <c r="FS166" s="12"/>
      <c r="FT166" s="12"/>
      <c r="FU166" s="12"/>
      <c r="FV166" s="12"/>
      <c r="FW166" s="12"/>
      <c r="FX166" s="12"/>
      <c r="FY166" s="12"/>
      <c r="FZ166" s="12"/>
      <c r="GA166" s="12"/>
      <c r="GB166" s="12"/>
      <c r="GC166" s="12"/>
      <c r="GD166" s="12"/>
      <c r="GE166" s="12"/>
      <c r="GF166" s="12"/>
      <c r="GG166" s="12"/>
      <c r="GH166" s="12"/>
      <c r="GI166" s="12"/>
      <c r="GJ166" s="12"/>
      <c r="GK166" s="12"/>
      <c r="GL166" s="12"/>
      <c r="GM166" s="12"/>
      <c r="GN166" s="12"/>
      <c r="GO166" s="12"/>
      <c r="GP166" s="12"/>
      <c r="GQ166" s="12"/>
      <c r="GR166" s="12"/>
    </row>
    <row r="167" spans="1:200" x14ac:dyDescent="0.2">
      <c r="A167" s="79">
        <f t="shared" si="87"/>
        <v>43239</v>
      </c>
      <c r="B167" s="80">
        <f t="shared" ca="1" si="93"/>
        <v>1032.3839299900001</v>
      </c>
      <c r="C167" s="81">
        <f t="shared" si="88"/>
        <v>1000</v>
      </c>
      <c r="D167" s="82">
        <f ca="1">IF(A167&lt;$B$1,VLOOKUP(A167,[1]DI!$A$4:$B$15000,2,FALSE),0)</f>
        <v>0</v>
      </c>
      <c r="E167" s="81">
        <f t="shared" ca="1" si="94"/>
        <v>0</v>
      </c>
      <c r="F167" s="83">
        <f t="shared" si="82"/>
        <v>1.1679999999999999</v>
      </c>
      <c r="G167" s="84">
        <f t="shared" ca="1" si="83"/>
        <v>1</v>
      </c>
      <c r="H167" s="81">
        <f ca="1">TRUNC(PRODUCT(G$10:G166),15)</f>
        <v>1.0323839294253201</v>
      </c>
      <c r="I167" s="81">
        <f t="shared" si="89"/>
        <v>1</v>
      </c>
      <c r="J167" s="81">
        <f t="shared" ca="1" si="84"/>
        <v>1.0323839299999999</v>
      </c>
      <c r="K167" s="81">
        <f t="shared" ca="1" si="85"/>
        <v>32.383929989999999</v>
      </c>
      <c r="L167" s="85">
        <f>IF(VLOOKUP(A167,$U$12:$AD$125,8)=VLOOKUP(A166,$U$12:$AD$125,8),0,VLOOKUP(A167,U$12:$AD$125,8))</f>
        <v>0</v>
      </c>
      <c r="M167" s="86">
        <f>IF(L167&gt;0,VLOOKUP(L167,T$12:$AC$125,7),0)</f>
        <v>0</v>
      </c>
      <c r="N167" s="81">
        <f t="shared" si="90"/>
        <v>0</v>
      </c>
      <c r="O167" s="81">
        <f t="shared" ca="1" si="86"/>
        <v>32.383929989999999</v>
      </c>
      <c r="P167" s="87" t="str">
        <f t="shared" si="91"/>
        <v>J=</v>
      </c>
      <c r="Q167" s="88">
        <f t="shared" si="92"/>
        <v>44676</v>
      </c>
      <c r="R167" s="7"/>
      <c r="S167" s="7"/>
      <c r="T167" s="154">
        <f>[2]Plan1!$A326</f>
        <v>46753</v>
      </c>
      <c r="U167" s="165" t="str">
        <f>[2]Plan1!$C326</f>
        <v>Confraternização Universal</v>
      </c>
      <c r="V167" s="12"/>
      <c r="W167" s="7"/>
      <c r="X167" s="14"/>
      <c r="Y167" s="14"/>
      <c r="Z167" s="14"/>
      <c r="AA167" s="7"/>
      <c r="AB167" s="7"/>
      <c r="AC167" s="7"/>
      <c r="AD167" s="7"/>
      <c r="AE167" s="7"/>
      <c r="AF167" s="65">
        <f t="shared" si="99"/>
        <v>43181</v>
      </c>
      <c r="AG167" s="9">
        <f t="shared" ca="1" si="96"/>
        <v>1020.59633</v>
      </c>
      <c r="AH167" s="9">
        <f t="shared" si="96"/>
        <v>1000</v>
      </c>
      <c r="AI167" s="4">
        <f t="shared" ca="1" si="96"/>
        <v>6.3899999999999998E-2</v>
      </c>
      <c r="AJ167" s="10">
        <f t="shared" ca="1" si="96"/>
        <v>2.4583E-4</v>
      </c>
      <c r="AK167" s="4">
        <f t="shared" si="96"/>
        <v>1.1679999999999999</v>
      </c>
      <c r="AL167" s="65">
        <f t="shared" si="97"/>
        <v>43181</v>
      </c>
      <c r="AM167" s="10">
        <f t="shared" ca="1" si="98"/>
        <v>1.0205963300000001</v>
      </c>
      <c r="AN167" s="9">
        <f t="shared" ca="1" si="98"/>
        <v>20.596329999999998</v>
      </c>
      <c r="AO167" s="7">
        <f t="shared" si="98"/>
        <v>0</v>
      </c>
      <c r="AP167" s="11">
        <f t="shared" si="98"/>
        <v>0</v>
      </c>
      <c r="AQ167" s="9">
        <f t="shared" si="98"/>
        <v>0</v>
      </c>
      <c r="AR167" s="8" t="str">
        <f t="shared" si="98"/>
        <v>J=</v>
      </c>
      <c r="AS167" s="65">
        <f t="shared" si="98"/>
        <v>44676</v>
      </c>
      <c r="AT167" s="12"/>
      <c r="AU167" s="12"/>
      <c r="AV167" s="2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c r="CW167" s="12"/>
      <c r="CX167" s="12"/>
      <c r="CY167" s="12"/>
      <c r="CZ167" s="12"/>
      <c r="DA167" s="12"/>
      <c r="DB167" s="12"/>
      <c r="DC167" s="12"/>
      <c r="DD167" s="12"/>
      <c r="DE167" s="12"/>
      <c r="DF167" s="12"/>
      <c r="DG167" s="12"/>
      <c r="DH167" s="12"/>
      <c r="DI167" s="12"/>
      <c r="DJ167" s="12"/>
      <c r="DK167" s="12"/>
      <c r="DL167" s="12"/>
      <c r="DM167" s="12"/>
      <c r="DN167" s="12"/>
      <c r="DO167" s="12"/>
      <c r="DP167" s="12"/>
      <c r="DQ167" s="12"/>
      <c r="DR167" s="12"/>
      <c r="DS167" s="12"/>
      <c r="DT167" s="12"/>
      <c r="DU167" s="12"/>
      <c r="DV167" s="12"/>
      <c r="DW167" s="12"/>
      <c r="DX167" s="12"/>
      <c r="DY167" s="12"/>
      <c r="DZ167" s="12"/>
      <c r="EA167" s="12"/>
      <c r="EB167" s="12"/>
      <c r="EC167" s="12"/>
      <c r="ED167" s="12"/>
      <c r="EE167" s="12"/>
      <c r="EF167" s="12"/>
      <c r="EG167" s="12"/>
      <c r="EH167" s="12"/>
      <c r="EI167" s="12"/>
      <c r="EJ167" s="12"/>
      <c r="EK167" s="12"/>
      <c r="EL167" s="12"/>
      <c r="EM167" s="12"/>
      <c r="EN167" s="12"/>
      <c r="EO167" s="12"/>
      <c r="EP167" s="12"/>
      <c r="EQ167" s="12"/>
      <c r="ER167" s="12"/>
      <c r="ES167" s="12"/>
      <c r="ET167" s="12"/>
      <c r="EU167" s="12"/>
      <c r="EV167" s="12"/>
      <c r="EW167" s="12"/>
      <c r="EX167" s="12"/>
      <c r="EY167" s="12"/>
      <c r="EZ167" s="12"/>
      <c r="FA167" s="12"/>
      <c r="FB167" s="12"/>
      <c r="FC167" s="12"/>
      <c r="FD167" s="12"/>
      <c r="FE167" s="12"/>
      <c r="FF167" s="12"/>
      <c r="FG167" s="12"/>
      <c r="FH167" s="12"/>
      <c r="FI167" s="12"/>
      <c r="FJ167" s="12"/>
      <c r="FK167" s="12"/>
      <c r="FL167" s="12"/>
      <c r="FM167" s="12"/>
      <c r="FN167" s="12"/>
      <c r="FO167" s="12"/>
      <c r="FP167" s="12"/>
      <c r="FQ167" s="12"/>
      <c r="FR167" s="12"/>
      <c r="FS167" s="12"/>
      <c r="FT167" s="12"/>
      <c r="FU167" s="12"/>
      <c r="FV167" s="12"/>
      <c r="FW167" s="12"/>
      <c r="FX167" s="12"/>
      <c r="FY167" s="12"/>
      <c r="FZ167" s="12"/>
      <c r="GA167" s="12"/>
      <c r="GB167" s="12"/>
      <c r="GC167" s="12"/>
      <c r="GD167" s="12"/>
      <c r="GE167" s="12"/>
      <c r="GF167" s="12"/>
      <c r="GG167" s="12"/>
      <c r="GH167" s="12"/>
      <c r="GI167" s="12"/>
      <c r="GJ167" s="12"/>
      <c r="GK167" s="12"/>
      <c r="GL167" s="12"/>
      <c r="GM167" s="12"/>
      <c r="GN167" s="12"/>
      <c r="GO167" s="12"/>
      <c r="GP167" s="12"/>
      <c r="GQ167" s="12"/>
      <c r="GR167" s="12"/>
    </row>
    <row r="168" spans="1:200" x14ac:dyDescent="0.2">
      <c r="A168" s="79">
        <f t="shared" si="87"/>
        <v>43240</v>
      </c>
      <c r="B168" s="80">
        <f t="shared" ca="1" si="93"/>
        <v>1032.3839299900001</v>
      </c>
      <c r="C168" s="81">
        <f t="shared" si="88"/>
        <v>1000</v>
      </c>
      <c r="D168" s="82">
        <f ca="1">IF(A168&lt;$B$1,VLOOKUP(A168,[1]DI!$A$4:$B$15000,2,FALSE),0)</f>
        <v>0</v>
      </c>
      <c r="E168" s="81">
        <f t="shared" ca="1" si="94"/>
        <v>0</v>
      </c>
      <c r="F168" s="83">
        <f t="shared" si="82"/>
        <v>1.1679999999999999</v>
      </c>
      <c r="G168" s="84">
        <f t="shared" ca="1" si="83"/>
        <v>1</v>
      </c>
      <c r="H168" s="81">
        <f ca="1">TRUNC(PRODUCT(G$10:G167),15)</f>
        <v>1.0323839294253201</v>
      </c>
      <c r="I168" s="81">
        <f t="shared" si="89"/>
        <v>1</v>
      </c>
      <c r="J168" s="81">
        <f t="shared" ca="1" si="84"/>
        <v>1.0323839299999999</v>
      </c>
      <c r="K168" s="81">
        <f t="shared" ca="1" si="85"/>
        <v>32.383929989999999</v>
      </c>
      <c r="L168" s="85">
        <f>IF(VLOOKUP(A168,$U$12:$AD$125,8)=VLOOKUP(A167,$U$12:$AD$125,8),0,VLOOKUP(A168,U$12:$AD$125,8))</f>
        <v>0</v>
      </c>
      <c r="M168" s="86">
        <f>IF(L168&gt;0,VLOOKUP(L168,T$12:$AC$125,7),0)</f>
        <v>0</v>
      </c>
      <c r="N168" s="81">
        <f t="shared" si="90"/>
        <v>0</v>
      </c>
      <c r="O168" s="81">
        <f t="shared" ca="1" si="86"/>
        <v>32.383929989999999</v>
      </c>
      <c r="P168" s="87" t="str">
        <f t="shared" si="91"/>
        <v>J=</v>
      </c>
      <c r="Q168" s="88">
        <f t="shared" si="92"/>
        <v>44676</v>
      </c>
      <c r="R168" s="7"/>
      <c r="S168" s="7"/>
      <c r="T168" s="154">
        <f>[2]Plan1!$A327</f>
        <v>46811</v>
      </c>
      <c r="U168" s="165" t="str">
        <f>[2]Plan1!$C327</f>
        <v>Carnaval</v>
      </c>
      <c r="V168" s="12"/>
      <c r="W168" s="7"/>
      <c r="X168" s="14"/>
      <c r="Y168" s="14"/>
      <c r="Z168" s="14"/>
      <c r="AA168" s="7"/>
      <c r="AB168" s="7"/>
      <c r="AC168" s="7"/>
      <c r="AD168" s="7"/>
      <c r="AE168" s="7"/>
      <c r="AF168" s="65">
        <f t="shared" si="99"/>
        <v>43182</v>
      </c>
      <c r="AG168" s="9">
        <f t="shared" ca="1" si="96"/>
        <v>1020.88936999</v>
      </c>
      <c r="AH168" s="9">
        <f t="shared" si="96"/>
        <v>1000</v>
      </c>
      <c r="AI168" s="4">
        <f t="shared" ca="1" si="96"/>
        <v>6.3899999999999998E-2</v>
      </c>
      <c r="AJ168" s="10">
        <f t="shared" ca="1" si="96"/>
        <v>2.4583E-4</v>
      </c>
      <c r="AK168" s="4">
        <f t="shared" si="96"/>
        <v>1.1679999999999999</v>
      </c>
      <c r="AL168" s="65">
        <f t="shared" si="97"/>
        <v>43182</v>
      </c>
      <c r="AM168" s="10">
        <f t="shared" ca="1" si="98"/>
        <v>1.0208893699999999</v>
      </c>
      <c r="AN168" s="9">
        <f t="shared" ca="1" si="98"/>
        <v>20.889369989999999</v>
      </c>
      <c r="AO168" s="7">
        <f t="shared" si="98"/>
        <v>0</v>
      </c>
      <c r="AP168" s="11">
        <f t="shared" si="98"/>
        <v>0</v>
      </c>
      <c r="AQ168" s="9">
        <f t="shared" si="98"/>
        <v>0</v>
      </c>
      <c r="AR168" s="8" t="str">
        <f t="shared" si="98"/>
        <v>J=</v>
      </c>
      <c r="AS168" s="65">
        <f t="shared" si="98"/>
        <v>44676</v>
      </c>
      <c r="AT168" s="12"/>
      <c r="AU168" s="12"/>
      <c r="AV168" s="2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c r="CG168" s="12"/>
      <c r="CH168" s="12"/>
      <c r="CI168" s="12"/>
      <c r="CJ168" s="12"/>
      <c r="CK168" s="12"/>
      <c r="CL168" s="12"/>
      <c r="CM168" s="12"/>
      <c r="CN168" s="12"/>
      <c r="CO168" s="12"/>
      <c r="CP168" s="12"/>
      <c r="CQ168" s="12"/>
      <c r="CR168" s="12"/>
      <c r="CS168" s="12"/>
      <c r="CT168" s="12"/>
      <c r="CU168" s="12"/>
      <c r="CV168" s="12"/>
      <c r="CW168" s="12"/>
      <c r="CX168" s="12"/>
      <c r="CY168" s="12"/>
      <c r="CZ168" s="12"/>
      <c r="DA168" s="12"/>
      <c r="DB168" s="12"/>
      <c r="DC168" s="12"/>
      <c r="DD168" s="12"/>
      <c r="DE168" s="12"/>
      <c r="DF168" s="12"/>
      <c r="DG168" s="12"/>
      <c r="DH168" s="12"/>
      <c r="DI168" s="12"/>
      <c r="DJ168" s="12"/>
      <c r="DK168" s="12"/>
      <c r="DL168" s="12"/>
      <c r="DM168" s="12"/>
      <c r="DN168" s="12"/>
      <c r="DO168" s="12"/>
      <c r="DP168" s="12"/>
      <c r="DQ168" s="12"/>
      <c r="DR168" s="12"/>
      <c r="DS168" s="12"/>
      <c r="DT168" s="12"/>
      <c r="DU168" s="12"/>
      <c r="DV168" s="12"/>
      <c r="DW168" s="12"/>
      <c r="DX168" s="12"/>
      <c r="DY168" s="12"/>
      <c r="DZ168" s="12"/>
      <c r="EA168" s="12"/>
      <c r="EB168" s="12"/>
      <c r="EC168" s="12"/>
      <c r="ED168" s="12"/>
      <c r="EE168" s="12"/>
      <c r="EF168" s="12"/>
      <c r="EG168" s="12"/>
      <c r="EH168" s="12"/>
      <c r="EI168" s="12"/>
      <c r="EJ168" s="12"/>
      <c r="EK168" s="12"/>
      <c r="EL168" s="12"/>
      <c r="EM168" s="12"/>
      <c r="EN168" s="12"/>
      <c r="EO168" s="12"/>
      <c r="EP168" s="12"/>
      <c r="EQ168" s="12"/>
      <c r="ER168" s="12"/>
      <c r="ES168" s="12"/>
      <c r="ET168" s="12"/>
      <c r="EU168" s="12"/>
      <c r="EV168" s="12"/>
      <c r="EW168" s="12"/>
      <c r="EX168" s="12"/>
      <c r="EY168" s="12"/>
      <c r="EZ168" s="12"/>
      <c r="FA168" s="12"/>
      <c r="FB168" s="12"/>
      <c r="FC168" s="12"/>
      <c r="FD168" s="12"/>
      <c r="FE168" s="12"/>
      <c r="FF168" s="12"/>
      <c r="FG168" s="12"/>
      <c r="FH168" s="12"/>
      <c r="FI168" s="12"/>
      <c r="FJ168" s="12"/>
      <c r="FK168" s="12"/>
      <c r="FL168" s="12"/>
      <c r="FM168" s="12"/>
      <c r="FN168" s="12"/>
      <c r="FO168" s="12"/>
      <c r="FP168" s="12"/>
      <c r="FQ168" s="12"/>
      <c r="FR168" s="12"/>
      <c r="FS168" s="12"/>
      <c r="FT168" s="12"/>
      <c r="FU168" s="12"/>
      <c r="FV168" s="12"/>
      <c r="FW168" s="12"/>
      <c r="FX168" s="12"/>
      <c r="FY168" s="12"/>
      <c r="FZ168" s="12"/>
      <c r="GA168" s="12"/>
      <c r="GB168" s="12"/>
      <c r="GC168" s="12"/>
      <c r="GD168" s="12"/>
      <c r="GE168" s="12"/>
      <c r="GF168" s="12"/>
      <c r="GG168" s="12"/>
      <c r="GH168" s="12"/>
      <c r="GI168" s="12"/>
      <c r="GJ168" s="12"/>
      <c r="GK168" s="12"/>
      <c r="GL168" s="12"/>
      <c r="GM168" s="12"/>
      <c r="GN168" s="12"/>
      <c r="GO168" s="12"/>
      <c r="GP168" s="12"/>
      <c r="GQ168" s="12"/>
      <c r="GR168" s="12"/>
    </row>
    <row r="169" spans="1:200" x14ac:dyDescent="0.2">
      <c r="A169" s="79">
        <f t="shared" si="87"/>
        <v>43241</v>
      </c>
      <c r="B169" s="80">
        <f t="shared" ca="1" si="93"/>
        <v>1032.3839299900001</v>
      </c>
      <c r="C169" s="81">
        <f t="shared" si="88"/>
        <v>1000</v>
      </c>
      <c r="D169" s="82">
        <f ca="1">IF(A169&lt;$B$1,VLOOKUP(A169,[1]DI!$A$4:$B$15000,2,FALSE),0)</f>
        <v>6.3899999999999998E-2</v>
      </c>
      <c r="E169" s="81">
        <f t="shared" ca="1" si="94"/>
        <v>2.4583E-4</v>
      </c>
      <c r="F169" s="83">
        <f t="shared" si="82"/>
        <v>1.1679999999999999</v>
      </c>
      <c r="G169" s="84">
        <f t="shared" ca="1" si="83"/>
        <v>1.00028712944</v>
      </c>
      <c r="H169" s="81">
        <f ca="1">TRUNC(PRODUCT(G$10:G168),15)</f>
        <v>1.0323839294253201</v>
      </c>
      <c r="I169" s="81">
        <f t="shared" si="89"/>
        <v>1</v>
      </c>
      <c r="J169" s="81">
        <f t="shared" ca="1" si="84"/>
        <v>1.0323839299999999</v>
      </c>
      <c r="K169" s="81">
        <f t="shared" ca="1" si="85"/>
        <v>32.383929989999999</v>
      </c>
      <c r="L169" s="85">
        <f>IF(VLOOKUP(A169,$U$12:$AD$125,8)=VLOOKUP(A168,$U$12:$AD$125,8),0,VLOOKUP(A169,U$12:$AD$125,8))</f>
        <v>0</v>
      </c>
      <c r="M169" s="86">
        <f>IF(L169&gt;0,VLOOKUP(L169,T$12:$AC$125,7),0)</f>
        <v>0</v>
      </c>
      <c r="N169" s="81">
        <f t="shared" si="90"/>
        <v>0</v>
      </c>
      <c r="O169" s="81">
        <f t="shared" ca="1" si="86"/>
        <v>32.383929989999999</v>
      </c>
      <c r="P169" s="87" t="str">
        <f t="shared" si="91"/>
        <v>J=</v>
      </c>
      <c r="Q169" s="88">
        <f t="shared" si="92"/>
        <v>44676</v>
      </c>
      <c r="R169" s="7"/>
      <c r="S169" s="7"/>
      <c r="T169" s="154">
        <f>[2]Plan1!$A328</f>
        <v>46812</v>
      </c>
      <c r="U169" s="165" t="str">
        <f>[2]Plan1!$C328</f>
        <v>Carnaval</v>
      </c>
      <c r="V169" s="12"/>
      <c r="W169" s="7"/>
      <c r="X169" s="14"/>
      <c r="Y169" s="14"/>
      <c r="Z169" s="14"/>
      <c r="AA169" s="7"/>
      <c r="AB169" s="7"/>
      <c r="AC169" s="7"/>
      <c r="AD169" s="7"/>
      <c r="AE169" s="7"/>
      <c r="AF169" s="65">
        <f t="shared" si="99"/>
        <v>43183</v>
      </c>
      <c r="AG169" s="9">
        <f t="shared" ca="1" si="96"/>
        <v>1021.1825</v>
      </c>
      <c r="AH169" s="9">
        <f t="shared" si="96"/>
        <v>1000</v>
      </c>
      <c r="AI169" s="4">
        <f t="shared" ca="1" si="96"/>
        <v>0</v>
      </c>
      <c r="AJ169" s="10">
        <f t="shared" ca="1" si="96"/>
        <v>0</v>
      </c>
      <c r="AK169" s="4">
        <f t="shared" si="96"/>
        <v>1.1679999999999999</v>
      </c>
      <c r="AL169" s="65">
        <f t="shared" si="97"/>
        <v>43183</v>
      </c>
      <c r="AM169" s="10">
        <f t="shared" ca="1" si="98"/>
        <v>1.0211825000000001</v>
      </c>
      <c r="AN169" s="9">
        <f t="shared" ca="1" si="98"/>
        <v>21.182500000000001</v>
      </c>
      <c r="AO169" s="7">
        <f t="shared" si="98"/>
        <v>0</v>
      </c>
      <c r="AP169" s="11">
        <f t="shared" si="98"/>
        <v>0</v>
      </c>
      <c r="AQ169" s="9">
        <f t="shared" si="98"/>
        <v>0</v>
      </c>
      <c r="AR169" s="8" t="str">
        <f t="shared" si="98"/>
        <v>J=</v>
      </c>
      <c r="AS169" s="65">
        <f t="shared" si="98"/>
        <v>44676</v>
      </c>
      <c r="AT169" s="12"/>
      <c r="AU169" s="12"/>
      <c r="AV169" s="2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c r="DJ169" s="12"/>
      <c r="DK169" s="12"/>
      <c r="DL169" s="12"/>
      <c r="DM169" s="12"/>
      <c r="DN169" s="12"/>
      <c r="DO169" s="12"/>
      <c r="DP169" s="12"/>
      <c r="DQ169" s="12"/>
      <c r="DR169" s="12"/>
      <c r="DS169" s="12"/>
      <c r="DT169" s="12"/>
      <c r="DU169" s="12"/>
      <c r="DV169" s="12"/>
      <c r="DW169" s="12"/>
      <c r="DX169" s="12"/>
      <c r="DY169" s="12"/>
      <c r="DZ169" s="12"/>
      <c r="EA169" s="12"/>
      <c r="EB169" s="12"/>
      <c r="EC169" s="12"/>
      <c r="ED169" s="12"/>
      <c r="EE169" s="12"/>
      <c r="EF169" s="12"/>
      <c r="EG169" s="12"/>
      <c r="EH169" s="12"/>
      <c r="EI169" s="12"/>
      <c r="EJ169" s="12"/>
      <c r="EK169" s="12"/>
      <c r="EL169" s="12"/>
      <c r="EM169" s="12"/>
      <c r="EN169" s="12"/>
      <c r="EO169" s="12"/>
      <c r="EP169" s="12"/>
      <c r="EQ169" s="12"/>
      <c r="ER169" s="12"/>
      <c r="ES169" s="12"/>
      <c r="ET169" s="12"/>
      <c r="EU169" s="12"/>
      <c r="EV169" s="12"/>
      <c r="EW169" s="12"/>
      <c r="EX169" s="12"/>
      <c r="EY169" s="12"/>
      <c r="EZ169" s="12"/>
      <c r="FA169" s="12"/>
      <c r="FB169" s="12"/>
      <c r="FC169" s="12"/>
      <c r="FD169" s="12"/>
      <c r="FE169" s="12"/>
      <c r="FF169" s="12"/>
      <c r="FG169" s="12"/>
      <c r="FH169" s="12"/>
      <c r="FI169" s="12"/>
      <c r="FJ169" s="12"/>
      <c r="FK169" s="12"/>
      <c r="FL169" s="12"/>
      <c r="FM169" s="12"/>
      <c r="FN169" s="12"/>
      <c r="FO169" s="12"/>
      <c r="FP169" s="12"/>
      <c r="FQ169" s="12"/>
      <c r="FR169" s="12"/>
      <c r="FS169" s="12"/>
      <c r="FT169" s="12"/>
      <c r="FU169" s="12"/>
      <c r="FV169" s="12"/>
      <c r="FW169" s="12"/>
      <c r="FX169" s="12"/>
      <c r="FY169" s="12"/>
      <c r="FZ169" s="12"/>
      <c r="GA169" s="12"/>
      <c r="GB169" s="12"/>
      <c r="GC169" s="12"/>
      <c r="GD169" s="12"/>
      <c r="GE169" s="12"/>
      <c r="GF169" s="12"/>
      <c r="GG169" s="12"/>
      <c r="GH169" s="12"/>
      <c r="GI169" s="12"/>
      <c r="GJ169" s="12"/>
      <c r="GK169" s="12"/>
      <c r="GL169" s="12"/>
      <c r="GM169" s="12"/>
      <c r="GN169" s="12"/>
      <c r="GO169" s="12"/>
      <c r="GP169" s="12"/>
      <c r="GQ169" s="12"/>
      <c r="GR169" s="12"/>
    </row>
    <row r="170" spans="1:200" x14ac:dyDescent="0.2">
      <c r="A170" s="79">
        <f t="shared" si="87"/>
        <v>43242</v>
      </c>
      <c r="B170" s="80">
        <f t="shared" ca="1" si="93"/>
        <v>1032.6803600000001</v>
      </c>
      <c r="C170" s="81">
        <f t="shared" si="88"/>
        <v>1000</v>
      </c>
      <c r="D170" s="82">
        <f ca="1">IF(A170&lt;$B$1,VLOOKUP(A170,[1]DI!$A$4:$B$15000,2,FALSE),0)</f>
        <v>6.3899999999999998E-2</v>
      </c>
      <c r="E170" s="81">
        <f t="shared" ca="1" si="94"/>
        <v>2.4583E-4</v>
      </c>
      <c r="F170" s="83">
        <f t="shared" si="82"/>
        <v>1.1679999999999999</v>
      </c>
      <c r="G170" s="84">
        <f t="shared" ca="1" si="83"/>
        <v>1.00028712944</v>
      </c>
      <c r="H170" s="81">
        <f ca="1">TRUNC(PRODUCT(G$10:G169),15)</f>
        <v>1.03268035724484</v>
      </c>
      <c r="I170" s="81">
        <f t="shared" si="89"/>
        <v>1</v>
      </c>
      <c r="J170" s="81">
        <f t="shared" ca="1" si="84"/>
        <v>1.0326803600000001</v>
      </c>
      <c r="K170" s="81">
        <f t="shared" ca="1" si="85"/>
        <v>32.68036</v>
      </c>
      <c r="L170" s="85">
        <f>IF(VLOOKUP(A170,$U$12:$AD$125,8)=VLOOKUP(A169,$U$12:$AD$125,8),0,VLOOKUP(A170,U$12:$AD$125,8))</f>
        <v>0</v>
      </c>
      <c r="M170" s="86">
        <f>IF(L170&gt;0,VLOOKUP(L170,T$12:$AC$125,7),0)</f>
        <v>0</v>
      </c>
      <c r="N170" s="81">
        <f t="shared" si="90"/>
        <v>0</v>
      </c>
      <c r="O170" s="81">
        <f t="shared" ca="1" si="86"/>
        <v>32.68036</v>
      </c>
      <c r="P170" s="87" t="str">
        <f t="shared" si="91"/>
        <v>J=</v>
      </c>
      <c r="Q170" s="88">
        <f t="shared" si="92"/>
        <v>44676</v>
      </c>
      <c r="R170" s="7"/>
      <c r="S170" s="7"/>
      <c r="T170" s="154">
        <f>[2]Plan1!$A329</f>
        <v>46857</v>
      </c>
      <c r="U170" s="165" t="str">
        <f>[2]Plan1!$C329</f>
        <v>Paixão de Cristo</v>
      </c>
      <c r="V170" s="12"/>
      <c r="W170" s="7"/>
      <c r="X170" s="14"/>
      <c r="Y170" s="14"/>
      <c r="Z170" s="14"/>
      <c r="AA170" s="7"/>
      <c r="AB170" s="7"/>
      <c r="AC170" s="7"/>
      <c r="AD170" s="7"/>
      <c r="AE170" s="7"/>
      <c r="AF170" s="65">
        <f t="shared" si="99"/>
        <v>43184</v>
      </c>
      <c r="AG170" s="9">
        <f t="shared" ca="1" si="96"/>
        <v>1021.1825</v>
      </c>
      <c r="AH170" s="9">
        <f t="shared" si="96"/>
        <v>1000</v>
      </c>
      <c r="AI170" s="4">
        <f t="shared" ca="1" si="96"/>
        <v>0</v>
      </c>
      <c r="AJ170" s="10">
        <f t="shared" ca="1" si="96"/>
        <v>0</v>
      </c>
      <c r="AK170" s="4">
        <f t="shared" si="96"/>
        <v>1.1679999999999999</v>
      </c>
      <c r="AL170" s="65">
        <f t="shared" si="97"/>
        <v>43184</v>
      </c>
      <c r="AM170" s="10">
        <f t="shared" ca="1" si="98"/>
        <v>1.0211825000000001</v>
      </c>
      <c r="AN170" s="9">
        <f t="shared" ca="1" si="98"/>
        <v>21.182500000000001</v>
      </c>
      <c r="AO170" s="7">
        <f t="shared" si="98"/>
        <v>0</v>
      </c>
      <c r="AP170" s="11">
        <f t="shared" si="98"/>
        <v>0</v>
      </c>
      <c r="AQ170" s="9">
        <f t="shared" si="98"/>
        <v>0</v>
      </c>
      <c r="AR170" s="8" t="str">
        <f t="shared" si="98"/>
        <v>J=</v>
      </c>
      <c r="AS170" s="65">
        <f t="shared" si="98"/>
        <v>44676</v>
      </c>
      <c r="AT170" s="12"/>
      <c r="AU170" s="12"/>
      <c r="AV170" s="2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c r="CW170" s="12"/>
      <c r="CX170" s="12"/>
      <c r="CY170" s="12"/>
      <c r="CZ170" s="12"/>
      <c r="DA170" s="12"/>
      <c r="DB170" s="12"/>
      <c r="DC170" s="12"/>
      <c r="DD170" s="12"/>
      <c r="DE170" s="12"/>
      <c r="DF170" s="12"/>
      <c r="DG170" s="12"/>
      <c r="DH170" s="12"/>
      <c r="DI170" s="12"/>
      <c r="DJ170" s="12"/>
      <c r="DK170" s="12"/>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c r="EU170" s="12"/>
      <c r="EV170" s="12"/>
      <c r="EW170" s="12"/>
      <c r="EX170" s="12"/>
      <c r="EY170" s="12"/>
      <c r="EZ170" s="12"/>
      <c r="FA170" s="12"/>
      <c r="FB170" s="12"/>
      <c r="FC170" s="12"/>
      <c r="FD170" s="12"/>
      <c r="FE170" s="12"/>
      <c r="FF170" s="12"/>
      <c r="FG170" s="12"/>
      <c r="FH170" s="12"/>
      <c r="FI170" s="12"/>
      <c r="FJ170" s="12"/>
      <c r="FK170" s="12"/>
      <c r="FL170" s="12"/>
      <c r="FM170" s="12"/>
      <c r="FN170" s="12"/>
      <c r="FO170" s="12"/>
      <c r="FP170" s="12"/>
      <c r="FQ170" s="12"/>
      <c r="FR170" s="12"/>
      <c r="FS170" s="12"/>
      <c r="FT170" s="12"/>
      <c r="FU170" s="12"/>
      <c r="FV170" s="12"/>
      <c r="FW170" s="12"/>
      <c r="FX170" s="12"/>
      <c r="FY170" s="12"/>
      <c r="FZ170" s="12"/>
      <c r="GA170" s="12"/>
      <c r="GB170" s="12"/>
      <c r="GC170" s="12"/>
      <c r="GD170" s="12"/>
      <c r="GE170" s="12"/>
      <c r="GF170" s="12"/>
      <c r="GG170" s="12"/>
      <c r="GH170" s="12"/>
      <c r="GI170" s="12"/>
      <c r="GJ170" s="12"/>
      <c r="GK170" s="12"/>
      <c r="GL170" s="12"/>
      <c r="GM170" s="12"/>
      <c r="GN170" s="12"/>
      <c r="GO170" s="12"/>
      <c r="GP170" s="12"/>
      <c r="GQ170" s="12"/>
      <c r="GR170" s="12"/>
    </row>
    <row r="171" spans="1:200" x14ac:dyDescent="0.2">
      <c r="A171" s="79">
        <f t="shared" si="87"/>
        <v>43243</v>
      </c>
      <c r="B171" s="80">
        <f t="shared" ca="1" si="93"/>
        <v>1032.9768699900001</v>
      </c>
      <c r="C171" s="81">
        <f t="shared" si="88"/>
        <v>1000</v>
      </c>
      <c r="D171" s="82">
        <f ca="1">IF(A171&lt;$B$1,VLOOKUP(A171,[1]DI!$A$4:$B$15000,2,FALSE),0)</f>
        <v>6.3899999999999998E-2</v>
      </c>
      <c r="E171" s="81">
        <f t="shared" ca="1" si="94"/>
        <v>2.4583E-4</v>
      </c>
      <c r="F171" s="83">
        <f t="shared" si="82"/>
        <v>1.1679999999999999</v>
      </c>
      <c r="G171" s="84">
        <f t="shared" ca="1" si="83"/>
        <v>1.00028712944</v>
      </c>
      <c r="H171" s="81">
        <f ca="1">TRUNC(PRODUCT(G$10:G170),15)</f>
        <v>1.0329768701775099</v>
      </c>
      <c r="I171" s="81">
        <f t="shared" si="89"/>
        <v>1</v>
      </c>
      <c r="J171" s="81">
        <f t="shared" ca="1" si="84"/>
        <v>1.0329768699999999</v>
      </c>
      <c r="K171" s="81">
        <f t="shared" ca="1" si="85"/>
        <v>32.976869989999997</v>
      </c>
      <c r="L171" s="85">
        <f>IF(VLOOKUP(A171,$U$12:$AD$125,8)=VLOOKUP(A170,$U$12:$AD$125,8),0,VLOOKUP(A171,U$12:$AD$125,8))</f>
        <v>0</v>
      </c>
      <c r="M171" s="86">
        <f>IF(L171&gt;0,VLOOKUP(L171,T$12:$AC$125,7),0)</f>
        <v>0</v>
      </c>
      <c r="N171" s="81">
        <f t="shared" si="90"/>
        <v>0</v>
      </c>
      <c r="O171" s="81">
        <f t="shared" ca="1" si="86"/>
        <v>32.976869989999997</v>
      </c>
      <c r="P171" s="87" t="str">
        <f t="shared" si="91"/>
        <v>J=</v>
      </c>
      <c r="Q171" s="88">
        <f t="shared" si="92"/>
        <v>44676</v>
      </c>
      <c r="R171" s="7"/>
      <c r="S171" s="7"/>
      <c r="T171" s="154">
        <f>[2]Plan1!$A330</f>
        <v>46864</v>
      </c>
      <c r="U171" s="165" t="str">
        <f>[2]Plan1!$C330</f>
        <v>Tiradentes</v>
      </c>
      <c r="V171" s="12"/>
      <c r="W171" s="7"/>
      <c r="X171" s="14"/>
      <c r="Y171" s="14"/>
      <c r="Z171" s="14"/>
      <c r="AA171" s="7"/>
      <c r="AB171" s="7"/>
      <c r="AC171" s="7"/>
      <c r="AD171" s="7"/>
      <c r="AE171" s="7"/>
      <c r="AF171" s="65">
        <f t="shared" si="99"/>
        <v>43185</v>
      </c>
      <c r="AG171" s="9">
        <f t="shared" ca="1" si="96"/>
        <v>1021.1825</v>
      </c>
      <c r="AH171" s="9">
        <f t="shared" si="96"/>
        <v>1000</v>
      </c>
      <c r="AI171" s="4">
        <f t="shared" ca="1" si="96"/>
        <v>6.3899999999999998E-2</v>
      </c>
      <c r="AJ171" s="10">
        <f t="shared" ca="1" si="96"/>
        <v>2.4583E-4</v>
      </c>
      <c r="AK171" s="4">
        <f t="shared" si="96"/>
        <v>1.1679999999999999</v>
      </c>
      <c r="AL171" s="65">
        <f t="shared" si="97"/>
        <v>43185</v>
      </c>
      <c r="AM171" s="10">
        <f t="shared" ca="1" si="98"/>
        <v>1.0211825000000001</v>
      </c>
      <c r="AN171" s="9">
        <f t="shared" ca="1" si="98"/>
        <v>21.182500000000001</v>
      </c>
      <c r="AO171" s="7">
        <f t="shared" si="98"/>
        <v>0</v>
      </c>
      <c r="AP171" s="11">
        <f t="shared" si="98"/>
        <v>0</v>
      </c>
      <c r="AQ171" s="9">
        <f t="shared" si="98"/>
        <v>0</v>
      </c>
      <c r="AR171" s="8" t="str">
        <f t="shared" si="98"/>
        <v>J=</v>
      </c>
      <c r="AS171" s="65">
        <f t="shared" si="98"/>
        <v>44676</v>
      </c>
      <c r="AT171" s="12"/>
      <c r="AU171" s="12"/>
      <c r="AV171" s="2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c r="DJ171" s="12"/>
      <c r="DK171" s="12"/>
      <c r="DL171" s="12"/>
      <c r="DM171" s="12"/>
      <c r="DN171" s="12"/>
      <c r="DO171" s="12"/>
      <c r="DP171" s="12"/>
      <c r="DQ171" s="12"/>
      <c r="DR171" s="12"/>
      <c r="DS171" s="12"/>
      <c r="DT171" s="12"/>
      <c r="DU171" s="12"/>
      <c r="DV171" s="12"/>
      <c r="DW171" s="12"/>
      <c r="DX171" s="12"/>
      <c r="DY171" s="12"/>
      <c r="DZ171" s="12"/>
      <c r="EA171" s="12"/>
      <c r="EB171" s="12"/>
      <c r="EC171" s="12"/>
      <c r="ED171" s="12"/>
      <c r="EE171" s="12"/>
      <c r="EF171" s="12"/>
      <c r="EG171" s="12"/>
      <c r="EH171" s="12"/>
      <c r="EI171" s="12"/>
      <c r="EJ171" s="12"/>
      <c r="EK171" s="12"/>
      <c r="EL171" s="12"/>
      <c r="EM171" s="12"/>
      <c r="EN171" s="12"/>
      <c r="EO171" s="12"/>
      <c r="EP171" s="12"/>
      <c r="EQ171" s="12"/>
      <c r="ER171" s="12"/>
      <c r="ES171" s="12"/>
      <c r="ET171" s="12"/>
      <c r="EU171" s="12"/>
      <c r="EV171" s="12"/>
      <c r="EW171" s="12"/>
      <c r="EX171" s="12"/>
      <c r="EY171" s="12"/>
      <c r="EZ171" s="12"/>
      <c r="FA171" s="12"/>
      <c r="FB171" s="12"/>
      <c r="FC171" s="12"/>
      <c r="FD171" s="12"/>
      <c r="FE171" s="12"/>
      <c r="FF171" s="12"/>
      <c r="FG171" s="12"/>
      <c r="FH171" s="12"/>
      <c r="FI171" s="12"/>
      <c r="FJ171" s="12"/>
      <c r="FK171" s="12"/>
      <c r="FL171" s="12"/>
      <c r="FM171" s="12"/>
      <c r="FN171" s="12"/>
      <c r="FO171" s="12"/>
      <c r="FP171" s="12"/>
      <c r="FQ171" s="12"/>
      <c r="FR171" s="12"/>
      <c r="FS171" s="12"/>
      <c r="FT171" s="12"/>
      <c r="FU171" s="12"/>
      <c r="FV171" s="12"/>
      <c r="FW171" s="12"/>
      <c r="FX171" s="12"/>
      <c r="FY171" s="12"/>
      <c r="FZ171" s="12"/>
      <c r="GA171" s="12"/>
      <c r="GB171" s="12"/>
      <c r="GC171" s="12"/>
      <c r="GD171" s="12"/>
      <c r="GE171" s="12"/>
      <c r="GF171" s="12"/>
      <c r="GG171" s="12"/>
      <c r="GH171" s="12"/>
      <c r="GI171" s="12"/>
      <c r="GJ171" s="12"/>
      <c r="GK171" s="12"/>
      <c r="GL171" s="12"/>
      <c r="GM171" s="12"/>
      <c r="GN171" s="12"/>
      <c r="GO171" s="12"/>
      <c r="GP171" s="12"/>
      <c r="GQ171" s="12"/>
      <c r="GR171" s="12"/>
    </row>
    <row r="172" spans="1:200" x14ac:dyDescent="0.2">
      <c r="A172" s="79">
        <f t="shared" si="87"/>
        <v>43244</v>
      </c>
      <c r="B172" s="80">
        <f t="shared" ca="1" si="93"/>
        <v>1033.27346999</v>
      </c>
      <c r="C172" s="81">
        <f t="shared" si="88"/>
        <v>1000</v>
      </c>
      <c r="D172" s="82">
        <f ca="1">IF(A172&lt;$B$1,VLOOKUP(A172,[1]DI!$A$4:$B$15000,2,FALSE),0)</f>
        <v>6.3899999999999998E-2</v>
      </c>
      <c r="E172" s="81">
        <f t="shared" ca="1" si="94"/>
        <v>2.4583E-4</v>
      </c>
      <c r="F172" s="83">
        <f t="shared" si="82"/>
        <v>1.1679999999999999</v>
      </c>
      <c r="G172" s="84">
        <f t="shared" ca="1" si="83"/>
        <v>1.00028712944</v>
      </c>
      <c r="H172" s="81">
        <f ca="1">TRUNC(PRODUCT(G$10:G171),15)</f>
        <v>1.03327346824778</v>
      </c>
      <c r="I172" s="81">
        <f t="shared" si="89"/>
        <v>1</v>
      </c>
      <c r="J172" s="81">
        <f t="shared" ca="1" si="84"/>
        <v>1.0332734699999999</v>
      </c>
      <c r="K172" s="81">
        <f t="shared" ca="1" si="85"/>
        <v>33.273469990000002</v>
      </c>
      <c r="L172" s="85">
        <f>IF(VLOOKUP(A172,$U$12:$AD$125,8)=VLOOKUP(A171,$U$12:$AD$125,8),0,VLOOKUP(A172,U$12:$AD$125,8))</f>
        <v>0</v>
      </c>
      <c r="M172" s="86">
        <f>IF(L172&gt;0,VLOOKUP(L172,T$12:$AC$125,7),0)</f>
        <v>0</v>
      </c>
      <c r="N172" s="81">
        <f t="shared" si="90"/>
        <v>0</v>
      </c>
      <c r="O172" s="81">
        <f t="shared" ca="1" si="86"/>
        <v>33.273469990000002</v>
      </c>
      <c r="P172" s="87" t="str">
        <f t="shared" si="91"/>
        <v>J=</v>
      </c>
      <c r="Q172" s="88">
        <f t="shared" si="92"/>
        <v>44676</v>
      </c>
      <c r="R172" s="7"/>
      <c r="S172" s="7"/>
      <c r="T172" s="154">
        <f>[2]Plan1!$A331</f>
        <v>46874</v>
      </c>
      <c r="U172" s="165" t="str">
        <f>[2]Plan1!$C331</f>
        <v>Dia do Trabalho</v>
      </c>
      <c r="V172" s="12"/>
      <c r="W172" s="7"/>
      <c r="X172" s="14"/>
      <c r="Y172" s="14"/>
      <c r="Z172" s="14"/>
      <c r="AA172" s="7"/>
      <c r="AB172" s="7"/>
      <c r="AC172" s="7"/>
      <c r="AD172" s="7"/>
      <c r="AE172" s="7"/>
      <c r="AF172" s="65">
        <f t="shared" si="99"/>
        <v>43186</v>
      </c>
      <c r="AG172" s="9">
        <f t="shared" ca="1" si="96"/>
        <v>1021.47571</v>
      </c>
      <c r="AH172" s="9">
        <f t="shared" si="96"/>
        <v>1000</v>
      </c>
      <c r="AI172" s="4">
        <f t="shared" ca="1" si="96"/>
        <v>6.3899999999999998E-2</v>
      </c>
      <c r="AJ172" s="10">
        <f t="shared" ca="1" si="96"/>
        <v>2.4583E-4</v>
      </c>
      <c r="AK172" s="4">
        <f t="shared" si="96"/>
        <v>1.1679999999999999</v>
      </c>
      <c r="AL172" s="65">
        <f t="shared" si="97"/>
        <v>43186</v>
      </c>
      <c r="AM172" s="10">
        <f t="shared" ca="1" si="98"/>
        <v>1.02147571</v>
      </c>
      <c r="AN172" s="9">
        <f t="shared" ca="1" si="98"/>
        <v>21.475709999999999</v>
      </c>
      <c r="AO172" s="7">
        <f t="shared" si="98"/>
        <v>0</v>
      </c>
      <c r="AP172" s="11">
        <f t="shared" si="98"/>
        <v>0</v>
      </c>
      <c r="AQ172" s="9">
        <f t="shared" si="98"/>
        <v>0</v>
      </c>
      <c r="AR172" s="8" t="str">
        <f t="shared" si="98"/>
        <v>J=</v>
      </c>
      <c r="AS172" s="65">
        <f t="shared" si="98"/>
        <v>44676</v>
      </c>
      <c r="AT172" s="12"/>
      <c r="AU172" s="12"/>
      <c r="AV172" s="2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c r="CW172" s="12"/>
      <c r="CX172" s="12"/>
      <c r="CY172" s="12"/>
      <c r="CZ172" s="12"/>
      <c r="DA172" s="12"/>
      <c r="DB172" s="12"/>
      <c r="DC172" s="12"/>
      <c r="DD172" s="12"/>
      <c r="DE172" s="12"/>
      <c r="DF172" s="12"/>
      <c r="DG172" s="12"/>
      <c r="DH172" s="12"/>
      <c r="DI172" s="12"/>
      <c r="DJ172" s="12"/>
      <c r="DK172" s="12"/>
      <c r="DL172" s="12"/>
      <c r="DM172" s="12"/>
      <c r="DN172" s="12"/>
      <c r="DO172" s="12"/>
      <c r="DP172" s="12"/>
      <c r="DQ172" s="12"/>
      <c r="DR172" s="12"/>
      <c r="DS172" s="12"/>
      <c r="DT172" s="12"/>
      <c r="DU172" s="12"/>
      <c r="DV172" s="12"/>
      <c r="DW172" s="12"/>
      <c r="DX172" s="12"/>
      <c r="DY172" s="12"/>
      <c r="DZ172" s="12"/>
      <c r="EA172" s="12"/>
      <c r="EB172" s="12"/>
      <c r="EC172" s="12"/>
      <c r="ED172" s="12"/>
      <c r="EE172" s="12"/>
      <c r="EF172" s="12"/>
      <c r="EG172" s="12"/>
      <c r="EH172" s="12"/>
      <c r="EI172" s="12"/>
      <c r="EJ172" s="12"/>
      <c r="EK172" s="12"/>
      <c r="EL172" s="12"/>
      <c r="EM172" s="12"/>
      <c r="EN172" s="12"/>
      <c r="EO172" s="12"/>
      <c r="EP172" s="12"/>
      <c r="EQ172" s="12"/>
      <c r="ER172" s="12"/>
      <c r="ES172" s="12"/>
      <c r="ET172" s="12"/>
      <c r="EU172" s="12"/>
      <c r="EV172" s="12"/>
      <c r="EW172" s="12"/>
      <c r="EX172" s="12"/>
      <c r="EY172" s="12"/>
      <c r="EZ172" s="12"/>
      <c r="FA172" s="12"/>
      <c r="FB172" s="12"/>
      <c r="FC172" s="12"/>
      <c r="FD172" s="12"/>
      <c r="FE172" s="12"/>
      <c r="FF172" s="12"/>
      <c r="FG172" s="12"/>
      <c r="FH172" s="12"/>
      <c r="FI172" s="12"/>
      <c r="FJ172" s="12"/>
      <c r="FK172" s="12"/>
      <c r="FL172" s="12"/>
      <c r="FM172" s="12"/>
      <c r="FN172" s="12"/>
      <c r="FO172" s="12"/>
      <c r="FP172" s="12"/>
      <c r="FQ172" s="12"/>
      <c r="FR172" s="12"/>
      <c r="FS172" s="12"/>
      <c r="FT172" s="12"/>
      <c r="FU172" s="12"/>
      <c r="FV172" s="12"/>
      <c r="FW172" s="12"/>
      <c r="FX172" s="12"/>
      <c r="FY172" s="12"/>
      <c r="FZ172" s="12"/>
      <c r="GA172" s="12"/>
      <c r="GB172" s="12"/>
      <c r="GC172" s="12"/>
      <c r="GD172" s="12"/>
      <c r="GE172" s="12"/>
      <c r="GF172" s="12"/>
      <c r="GG172" s="12"/>
      <c r="GH172" s="12"/>
      <c r="GI172" s="12"/>
      <c r="GJ172" s="12"/>
      <c r="GK172" s="12"/>
      <c r="GL172" s="12"/>
      <c r="GM172" s="12"/>
      <c r="GN172" s="12"/>
      <c r="GO172" s="12"/>
      <c r="GP172" s="12"/>
      <c r="GQ172" s="12"/>
      <c r="GR172" s="12"/>
    </row>
    <row r="173" spans="1:200" x14ac:dyDescent="0.2">
      <c r="A173" s="79">
        <f t="shared" si="87"/>
        <v>43245</v>
      </c>
      <c r="B173" s="80">
        <f t="shared" ca="1" si="93"/>
        <v>1033.57015</v>
      </c>
      <c r="C173" s="81">
        <f t="shared" si="88"/>
        <v>1000</v>
      </c>
      <c r="D173" s="82">
        <f ca="1">IF(A173&lt;$B$1,VLOOKUP(A173,[1]DI!$A$4:$B$15000,2,FALSE),0)</f>
        <v>6.3899999999999998E-2</v>
      </c>
      <c r="E173" s="81">
        <f t="shared" ca="1" si="94"/>
        <v>2.4583E-4</v>
      </c>
      <c r="F173" s="83">
        <f t="shared" si="82"/>
        <v>1.1679999999999999</v>
      </c>
      <c r="G173" s="84">
        <f t="shared" ca="1" si="83"/>
        <v>1.00028712944</v>
      </c>
      <c r="H173" s="81">
        <f ca="1">TRUNC(PRODUCT(G$10:G172),15)</f>
        <v>1.0335701514800799</v>
      </c>
      <c r="I173" s="81">
        <f t="shared" si="89"/>
        <v>1</v>
      </c>
      <c r="J173" s="81">
        <f t="shared" ca="1" si="84"/>
        <v>1.0335701500000001</v>
      </c>
      <c r="K173" s="81">
        <f t="shared" ca="1" si="85"/>
        <v>33.570149999999998</v>
      </c>
      <c r="L173" s="85">
        <f>IF(VLOOKUP(A173,$U$12:$AD$125,8)=VLOOKUP(A172,$U$12:$AD$125,8),0,VLOOKUP(A173,U$12:$AD$125,8))</f>
        <v>0</v>
      </c>
      <c r="M173" s="86">
        <f>IF(L173&gt;0,VLOOKUP(L173,T$12:$AC$125,7),0)</f>
        <v>0</v>
      </c>
      <c r="N173" s="81">
        <f t="shared" si="90"/>
        <v>0</v>
      </c>
      <c r="O173" s="81">
        <f t="shared" ca="1" si="86"/>
        <v>33.570149999999998</v>
      </c>
      <c r="P173" s="87" t="str">
        <f t="shared" si="91"/>
        <v>J=</v>
      </c>
      <c r="Q173" s="88">
        <f t="shared" si="92"/>
        <v>44676</v>
      </c>
      <c r="R173" s="7"/>
      <c r="S173" s="7"/>
      <c r="T173" s="154">
        <f>[2]Plan1!$A332</f>
        <v>46919</v>
      </c>
      <c r="U173" s="165" t="str">
        <f>[2]Plan1!$C332</f>
        <v>Corpus Christi</v>
      </c>
      <c r="V173" s="12"/>
      <c r="W173" s="7"/>
      <c r="X173" s="14"/>
      <c r="Y173" s="14"/>
      <c r="Z173" s="14"/>
      <c r="AA173" s="7"/>
      <c r="AB173" s="7"/>
      <c r="AC173" s="7"/>
      <c r="AD173" s="7"/>
      <c r="AE173" s="7"/>
      <c r="AF173" s="65">
        <f t="shared" si="99"/>
        <v>43187</v>
      </c>
      <c r="AG173" s="9">
        <f t="shared" ca="1" si="96"/>
        <v>1021.76901</v>
      </c>
      <c r="AH173" s="9">
        <f t="shared" si="96"/>
        <v>1000</v>
      </c>
      <c r="AI173" s="4">
        <f t="shared" ca="1" si="96"/>
        <v>6.3899999999999998E-2</v>
      </c>
      <c r="AJ173" s="10">
        <f t="shared" ca="1" si="96"/>
        <v>2.4583E-4</v>
      </c>
      <c r="AK173" s="4">
        <f t="shared" si="96"/>
        <v>1.1679999999999999</v>
      </c>
      <c r="AL173" s="65">
        <f t="shared" si="97"/>
        <v>43187</v>
      </c>
      <c r="AM173" s="10">
        <f t="shared" ca="1" si="98"/>
        <v>1.0217690100000001</v>
      </c>
      <c r="AN173" s="9">
        <f t="shared" ca="1" si="98"/>
        <v>21.769010000000002</v>
      </c>
      <c r="AO173" s="7">
        <f t="shared" si="98"/>
        <v>0</v>
      </c>
      <c r="AP173" s="11">
        <f t="shared" si="98"/>
        <v>0</v>
      </c>
      <c r="AQ173" s="9">
        <f t="shared" si="98"/>
        <v>0</v>
      </c>
      <c r="AR173" s="8" t="str">
        <f t="shared" si="98"/>
        <v>J=</v>
      </c>
      <c r="AS173" s="65">
        <f t="shared" si="98"/>
        <v>44676</v>
      </c>
      <c r="AT173" s="12"/>
      <c r="AU173" s="12"/>
      <c r="AV173" s="2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c r="DJ173" s="12"/>
      <c r="DK173" s="12"/>
      <c r="DL173" s="12"/>
      <c r="DM173" s="12"/>
      <c r="DN173" s="12"/>
      <c r="DO173" s="12"/>
      <c r="DP173" s="12"/>
      <c r="DQ173" s="12"/>
      <c r="DR173" s="12"/>
      <c r="DS173" s="12"/>
      <c r="DT173" s="12"/>
      <c r="DU173" s="12"/>
      <c r="DV173" s="12"/>
      <c r="DW173" s="12"/>
      <c r="DX173" s="12"/>
      <c r="DY173" s="12"/>
      <c r="DZ173" s="12"/>
      <c r="EA173" s="12"/>
      <c r="EB173" s="12"/>
      <c r="EC173" s="12"/>
      <c r="ED173" s="12"/>
      <c r="EE173" s="12"/>
      <c r="EF173" s="12"/>
      <c r="EG173" s="12"/>
      <c r="EH173" s="12"/>
      <c r="EI173" s="12"/>
      <c r="EJ173" s="12"/>
      <c r="EK173" s="12"/>
      <c r="EL173" s="12"/>
      <c r="EM173" s="12"/>
      <c r="EN173" s="12"/>
      <c r="EO173" s="12"/>
      <c r="EP173" s="12"/>
      <c r="EQ173" s="12"/>
      <c r="ER173" s="12"/>
      <c r="ES173" s="12"/>
      <c r="ET173" s="12"/>
      <c r="EU173" s="12"/>
      <c r="EV173" s="12"/>
      <c r="EW173" s="12"/>
      <c r="EX173" s="12"/>
      <c r="EY173" s="12"/>
      <c r="EZ173" s="12"/>
      <c r="FA173" s="12"/>
      <c r="FB173" s="12"/>
      <c r="FC173" s="12"/>
      <c r="FD173" s="12"/>
      <c r="FE173" s="12"/>
      <c r="FF173" s="12"/>
      <c r="FG173" s="12"/>
      <c r="FH173" s="12"/>
      <c r="FI173" s="12"/>
      <c r="FJ173" s="12"/>
      <c r="FK173" s="12"/>
      <c r="FL173" s="12"/>
      <c r="FM173" s="12"/>
      <c r="FN173" s="12"/>
      <c r="FO173" s="12"/>
      <c r="FP173" s="12"/>
      <c r="FQ173" s="12"/>
      <c r="FR173" s="12"/>
      <c r="FS173" s="12"/>
      <c r="FT173" s="12"/>
      <c r="FU173" s="12"/>
      <c r="FV173" s="12"/>
      <c r="FW173" s="12"/>
      <c r="FX173" s="12"/>
      <c r="FY173" s="12"/>
      <c r="FZ173" s="12"/>
      <c r="GA173" s="12"/>
      <c r="GB173" s="12"/>
      <c r="GC173" s="12"/>
      <c r="GD173" s="12"/>
      <c r="GE173" s="12"/>
      <c r="GF173" s="12"/>
      <c r="GG173" s="12"/>
      <c r="GH173" s="12"/>
      <c r="GI173" s="12"/>
      <c r="GJ173" s="12"/>
      <c r="GK173" s="12"/>
      <c r="GL173" s="12"/>
      <c r="GM173" s="12"/>
      <c r="GN173" s="12"/>
      <c r="GO173" s="12"/>
      <c r="GP173" s="12"/>
      <c r="GQ173" s="12"/>
      <c r="GR173" s="12"/>
    </row>
    <row r="174" spans="1:200" x14ac:dyDescent="0.2">
      <c r="A174" s="79">
        <f t="shared" si="87"/>
        <v>43246</v>
      </c>
      <c r="B174" s="80">
        <f t="shared" ca="1" si="93"/>
        <v>1033.86691999</v>
      </c>
      <c r="C174" s="81">
        <f t="shared" si="88"/>
        <v>1000</v>
      </c>
      <c r="D174" s="82">
        <f ca="1">IF(A174&lt;$B$1,VLOOKUP(A174,[1]DI!$A$4:$B$15000,2,FALSE),0)</f>
        <v>0</v>
      </c>
      <c r="E174" s="81">
        <f t="shared" ca="1" si="94"/>
        <v>0</v>
      </c>
      <c r="F174" s="83">
        <f t="shared" si="82"/>
        <v>1.1679999999999999</v>
      </c>
      <c r="G174" s="84">
        <f t="shared" ca="1" si="83"/>
        <v>1</v>
      </c>
      <c r="H174" s="81">
        <f ca="1">TRUNC(PRODUCT(G$10:G173),15)</f>
        <v>1.0338669198988799</v>
      </c>
      <c r="I174" s="81">
        <f t="shared" si="89"/>
        <v>1</v>
      </c>
      <c r="J174" s="81">
        <f t="shared" ca="1" si="84"/>
        <v>1.0338669199999999</v>
      </c>
      <c r="K174" s="81">
        <f t="shared" ca="1" si="85"/>
        <v>33.86691999</v>
      </c>
      <c r="L174" s="85">
        <f>IF(VLOOKUP(A174,$U$12:$AD$125,8)=VLOOKUP(A173,$U$12:$AD$125,8),0,VLOOKUP(A174,U$12:$AD$125,8))</f>
        <v>0</v>
      </c>
      <c r="M174" s="86">
        <f>IF(L174&gt;0,VLOOKUP(L174,T$12:$AC$125,7),0)</f>
        <v>0</v>
      </c>
      <c r="N174" s="81">
        <f t="shared" si="90"/>
        <v>0</v>
      </c>
      <c r="O174" s="81">
        <f t="shared" ca="1" si="86"/>
        <v>33.86691999</v>
      </c>
      <c r="P174" s="87" t="str">
        <f t="shared" si="91"/>
        <v>J=</v>
      </c>
      <c r="Q174" s="88">
        <f t="shared" si="92"/>
        <v>44676</v>
      </c>
      <c r="R174" s="7"/>
      <c r="S174" s="7"/>
      <c r="T174" s="154">
        <f>[2]Plan1!$A333</f>
        <v>47003</v>
      </c>
      <c r="U174" s="165" t="str">
        <f>[2]Plan1!$C333</f>
        <v>Independência do Brasil</v>
      </c>
      <c r="V174" s="12"/>
      <c r="W174" s="7"/>
      <c r="X174" s="14"/>
      <c r="Y174" s="14"/>
      <c r="Z174" s="14"/>
      <c r="AA174" s="7"/>
      <c r="AB174" s="7"/>
      <c r="AC174" s="7"/>
      <c r="AD174" s="7"/>
      <c r="AE174" s="7"/>
      <c r="AF174" s="65">
        <f t="shared" si="99"/>
        <v>43188</v>
      </c>
      <c r="AG174" s="9">
        <f t="shared" ref="AG174:AK187" ca="1" si="100">VLOOKUP($AF174,$A$10:$Q$3625,(AG$1)+1)</f>
        <v>1022.0623900000001</v>
      </c>
      <c r="AH174" s="9">
        <f t="shared" si="100"/>
        <v>1000</v>
      </c>
      <c r="AI174" s="4">
        <f t="shared" ca="1" si="100"/>
        <v>6.3899999999999998E-2</v>
      </c>
      <c r="AJ174" s="10">
        <f t="shared" ca="1" si="100"/>
        <v>2.4583E-4</v>
      </c>
      <c r="AK174" s="4">
        <f t="shared" si="100"/>
        <v>1.1679999999999999</v>
      </c>
      <c r="AL174" s="65">
        <f t="shared" si="97"/>
        <v>43188</v>
      </c>
      <c r="AM174" s="10">
        <f t="shared" ref="AM174:AS187" ca="1" si="101">VLOOKUP($AF174,$A$10:$Q$3625,(AM$1)+1)</f>
        <v>1.0220623900000001</v>
      </c>
      <c r="AN174" s="9">
        <f t="shared" ca="1" si="101"/>
        <v>22.062390000000001</v>
      </c>
      <c r="AO174" s="7">
        <f t="shared" si="101"/>
        <v>0</v>
      </c>
      <c r="AP174" s="11">
        <f t="shared" si="101"/>
        <v>0</v>
      </c>
      <c r="AQ174" s="9">
        <f t="shared" si="101"/>
        <v>0</v>
      </c>
      <c r="AR174" s="8" t="str">
        <f t="shared" si="101"/>
        <v>J=</v>
      </c>
      <c r="AS174" s="65">
        <f t="shared" si="101"/>
        <v>44676</v>
      </c>
      <c r="AT174" s="12"/>
      <c r="AU174" s="12"/>
      <c r="AV174" s="2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c r="DD174" s="12"/>
      <c r="DE174" s="12"/>
      <c r="DF174" s="12"/>
      <c r="DG174" s="12"/>
      <c r="DH174" s="12"/>
      <c r="DI174" s="12"/>
      <c r="DJ174" s="12"/>
      <c r="DK174" s="12"/>
      <c r="DL174" s="12"/>
      <c r="DM174" s="12"/>
      <c r="DN174" s="12"/>
      <c r="DO174" s="12"/>
      <c r="DP174" s="12"/>
      <c r="DQ174" s="12"/>
      <c r="DR174" s="12"/>
      <c r="DS174" s="12"/>
      <c r="DT174" s="12"/>
      <c r="DU174" s="12"/>
      <c r="DV174" s="12"/>
      <c r="DW174" s="12"/>
      <c r="DX174" s="12"/>
      <c r="DY174" s="12"/>
      <c r="DZ174" s="12"/>
      <c r="EA174" s="12"/>
      <c r="EB174" s="12"/>
      <c r="EC174" s="12"/>
      <c r="ED174" s="12"/>
      <c r="EE174" s="12"/>
      <c r="EF174" s="12"/>
      <c r="EG174" s="12"/>
      <c r="EH174" s="12"/>
      <c r="EI174" s="12"/>
      <c r="EJ174" s="12"/>
      <c r="EK174" s="12"/>
      <c r="EL174" s="12"/>
      <c r="EM174" s="12"/>
      <c r="EN174" s="12"/>
      <c r="EO174" s="12"/>
      <c r="EP174" s="12"/>
      <c r="EQ174" s="12"/>
      <c r="ER174" s="12"/>
      <c r="ES174" s="12"/>
      <c r="ET174" s="12"/>
      <c r="EU174" s="12"/>
      <c r="EV174" s="12"/>
      <c r="EW174" s="12"/>
      <c r="EX174" s="12"/>
      <c r="EY174" s="12"/>
      <c r="EZ174" s="12"/>
      <c r="FA174" s="12"/>
      <c r="FB174" s="12"/>
      <c r="FC174" s="12"/>
      <c r="FD174" s="12"/>
      <c r="FE174" s="12"/>
      <c r="FF174" s="12"/>
      <c r="FG174" s="12"/>
      <c r="FH174" s="12"/>
      <c r="FI174" s="12"/>
      <c r="FJ174" s="12"/>
      <c r="FK174" s="12"/>
      <c r="FL174" s="12"/>
      <c r="FM174" s="12"/>
      <c r="FN174" s="12"/>
      <c r="FO174" s="12"/>
      <c r="FP174" s="12"/>
      <c r="FQ174" s="12"/>
      <c r="FR174" s="12"/>
      <c r="FS174" s="12"/>
      <c r="FT174" s="12"/>
      <c r="FU174" s="12"/>
      <c r="FV174" s="12"/>
      <c r="FW174" s="12"/>
      <c r="FX174" s="12"/>
      <c r="FY174" s="12"/>
      <c r="FZ174" s="12"/>
      <c r="GA174" s="12"/>
      <c r="GB174" s="12"/>
      <c r="GC174" s="12"/>
      <c r="GD174" s="12"/>
      <c r="GE174" s="12"/>
      <c r="GF174" s="12"/>
      <c r="GG174" s="12"/>
      <c r="GH174" s="12"/>
      <c r="GI174" s="12"/>
      <c r="GJ174" s="12"/>
      <c r="GK174" s="12"/>
      <c r="GL174" s="12"/>
      <c r="GM174" s="12"/>
      <c r="GN174" s="12"/>
      <c r="GO174" s="12"/>
      <c r="GP174" s="12"/>
      <c r="GQ174" s="12"/>
      <c r="GR174" s="12"/>
    </row>
    <row r="175" spans="1:200" x14ac:dyDescent="0.2">
      <c r="A175" s="79">
        <f t="shared" si="87"/>
        <v>43247</v>
      </c>
      <c r="B175" s="80">
        <f t="shared" ca="1" si="93"/>
        <v>1033.86691999</v>
      </c>
      <c r="C175" s="81">
        <f t="shared" si="88"/>
        <v>1000</v>
      </c>
      <c r="D175" s="82">
        <f ca="1">IF(A175&lt;$B$1,VLOOKUP(A175,[1]DI!$A$4:$B$15000,2,FALSE),0)</f>
        <v>0</v>
      </c>
      <c r="E175" s="81">
        <f t="shared" ca="1" si="94"/>
        <v>0</v>
      </c>
      <c r="F175" s="83">
        <f t="shared" si="82"/>
        <v>1.1679999999999999</v>
      </c>
      <c r="G175" s="84">
        <f t="shared" ca="1" si="83"/>
        <v>1</v>
      </c>
      <c r="H175" s="81">
        <f ca="1">TRUNC(PRODUCT(G$10:G174),15)</f>
        <v>1.0338669198988799</v>
      </c>
      <c r="I175" s="81">
        <f t="shared" si="89"/>
        <v>1</v>
      </c>
      <c r="J175" s="81">
        <f t="shared" ca="1" si="84"/>
        <v>1.0338669199999999</v>
      </c>
      <c r="K175" s="81">
        <f t="shared" ca="1" si="85"/>
        <v>33.86691999</v>
      </c>
      <c r="L175" s="85">
        <f>IF(VLOOKUP(A175,$U$12:$AD$125,8)=VLOOKUP(A174,$U$12:$AD$125,8),0,VLOOKUP(A175,U$12:$AD$125,8))</f>
        <v>0</v>
      </c>
      <c r="M175" s="86">
        <f>IF(L175&gt;0,VLOOKUP(L175,T$12:$AC$125,7),0)</f>
        <v>0</v>
      </c>
      <c r="N175" s="81">
        <f t="shared" si="90"/>
        <v>0</v>
      </c>
      <c r="O175" s="81">
        <f t="shared" ca="1" si="86"/>
        <v>33.86691999</v>
      </c>
      <c r="P175" s="87" t="str">
        <f t="shared" si="91"/>
        <v>J=</v>
      </c>
      <c r="Q175" s="88">
        <f t="shared" si="92"/>
        <v>44676</v>
      </c>
      <c r="R175" s="7"/>
      <c r="S175" s="7"/>
      <c r="T175" s="154">
        <f>[2]Plan1!$A334</f>
        <v>47038</v>
      </c>
      <c r="U175" s="165" t="str">
        <f>[2]Plan1!$C334</f>
        <v>Nossa Sr.a Aparecida - Padroeira do Brasil</v>
      </c>
      <c r="V175" s="12"/>
      <c r="W175" s="7"/>
      <c r="X175" s="14"/>
      <c r="Y175" s="14"/>
      <c r="Z175" s="14"/>
      <c r="AA175" s="7"/>
      <c r="AB175" s="7"/>
      <c r="AC175" s="7"/>
      <c r="AD175" s="7"/>
      <c r="AE175" s="7"/>
      <c r="AF175" s="65">
        <f t="shared" si="99"/>
        <v>43189</v>
      </c>
      <c r="AG175" s="9">
        <f t="shared" ca="1" si="100"/>
        <v>1022.35585</v>
      </c>
      <c r="AH175" s="9">
        <f t="shared" si="100"/>
        <v>1000</v>
      </c>
      <c r="AI175" s="4">
        <f t="shared" ca="1" si="100"/>
        <v>0</v>
      </c>
      <c r="AJ175" s="10">
        <f t="shared" ca="1" si="100"/>
        <v>0</v>
      </c>
      <c r="AK175" s="4">
        <f t="shared" si="100"/>
        <v>1.1679999999999999</v>
      </c>
      <c r="AL175" s="65">
        <f t="shared" si="97"/>
        <v>43189</v>
      </c>
      <c r="AM175" s="10">
        <f t="shared" ca="1" si="101"/>
        <v>1.0223558500000001</v>
      </c>
      <c r="AN175" s="9">
        <f t="shared" ca="1" si="101"/>
        <v>22.35585</v>
      </c>
      <c r="AO175" s="7">
        <f t="shared" si="101"/>
        <v>0</v>
      </c>
      <c r="AP175" s="11">
        <f t="shared" si="101"/>
        <v>0</v>
      </c>
      <c r="AQ175" s="9">
        <f t="shared" si="101"/>
        <v>0</v>
      </c>
      <c r="AR175" s="8" t="str">
        <f t="shared" si="101"/>
        <v>J=</v>
      </c>
      <c r="AS175" s="65">
        <f t="shared" si="101"/>
        <v>44676</v>
      </c>
      <c r="AT175" s="12"/>
      <c r="AU175" s="12"/>
      <c r="AV175" s="2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c r="DJ175" s="12"/>
      <c r="DK175" s="12"/>
      <c r="DL175" s="12"/>
      <c r="DM175" s="12"/>
      <c r="DN175" s="12"/>
      <c r="DO175" s="12"/>
      <c r="DP175" s="12"/>
      <c r="DQ175" s="12"/>
      <c r="DR175" s="12"/>
      <c r="DS175" s="12"/>
      <c r="DT175" s="12"/>
      <c r="DU175" s="12"/>
      <c r="DV175" s="12"/>
      <c r="DW175" s="12"/>
      <c r="DX175" s="12"/>
      <c r="DY175" s="12"/>
      <c r="DZ175" s="12"/>
      <c r="EA175" s="12"/>
      <c r="EB175" s="12"/>
      <c r="EC175" s="12"/>
      <c r="ED175" s="12"/>
      <c r="EE175" s="12"/>
      <c r="EF175" s="12"/>
      <c r="EG175" s="12"/>
      <c r="EH175" s="12"/>
      <c r="EI175" s="12"/>
      <c r="EJ175" s="12"/>
      <c r="EK175" s="12"/>
      <c r="EL175" s="12"/>
      <c r="EM175" s="12"/>
      <c r="EN175" s="12"/>
      <c r="EO175" s="12"/>
      <c r="EP175" s="12"/>
      <c r="EQ175" s="12"/>
      <c r="ER175" s="12"/>
      <c r="ES175" s="12"/>
      <c r="ET175" s="12"/>
      <c r="EU175" s="12"/>
      <c r="EV175" s="12"/>
      <c r="EW175" s="12"/>
      <c r="EX175" s="12"/>
      <c r="EY175" s="12"/>
      <c r="EZ175" s="12"/>
      <c r="FA175" s="12"/>
      <c r="FB175" s="12"/>
      <c r="FC175" s="12"/>
      <c r="FD175" s="12"/>
      <c r="FE175" s="12"/>
      <c r="FF175" s="12"/>
      <c r="FG175" s="12"/>
      <c r="FH175" s="12"/>
      <c r="FI175" s="12"/>
      <c r="FJ175" s="12"/>
      <c r="FK175" s="12"/>
      <c r="FL175" s="12"/>
      <c r="FM175" s="12"/>
      <c r="FN175" s="12"/>
      <c r="FO175" s="12"/>
      <c r="FP175" s="12"/>
      <c r="FQ175" s="12"/>
      <c r="FR175" s="12"/>
      <c r="FS175" s="12"/>
      <c r="FT175" s="12"/>
      <c r="FU175" s="12"/>
      <c r="FV175" s="12"/>
      <c r="FW175" s="12"/>
      <c r="FX175" s="12"/>
      <c r="FY175" s="12"/>
      <c r="FZ175" s="12"/>
      <c r="GA175" s="12"/>
      <c r="GB175" s="12"/>
      <c r="GC175" s="12"/>
      <c r="GD175" s="12"/>
      <c r="GE175" s="12"/>
      <c r="GF175" s="12"/>
      <c r="GG175" s="12"/>
      <c r="GH175" s="12"/>
      <c r="GI175" s="12"/>
      <c r="GJ175" s="12"/>
      <c r="GK175" s="12"/>
      <c r="GL175" s="12"/>
      <c r="GM175" s="12"/>
      <c r="GN175" s="12"/>
      <c r="GO175" s="12"/>
      <c r="GP175" s="12"/>
      <c r="GQ175" s="12"/>
      <c r="GR175" s="12"/>
    </row>
    <row r="176" spans="1:200" x14ac:dyDescent="0.2">
      <c r="A176" s="79">
        <f t="shared" si="87"/>
        <v>43248</v>
      </c>
      <c r="B176" s="80">
        <f t="shared" ca="1" si="93"/>
        <v>1033.86691999</v>
      </c>
      <c r="C176" s="81">
        <f t="shared" si="88"/>
        <v>1000</v>
      </c>
      <c r="D176" s="82">
        <f ca="1">IF(A176&lt;$B$1,VLOOKUP(A176,[1]DI!$A$4:$B$15000,2,FALSE),0)</f>
        <v>6.3899999999999998E-2</v>
      </c>
      <c r="E176" s="81">
        <f t="shared" ca="1" si="94"/>
        <v>2.4583E-4</v>
      </c>
      <c r="F176" s="83">
        <f t="shared" si="82"/>
        <v>1.1679999999999999</v>
      </c>
      <c r="G176" s="84">
        <f t="shared" ca="1" si="83"/>
        <v>1.00028712944</v>
      </c>
      <c r="H176" s="81">
        <f ca="1">TRUNC(PRODUCT(G$10:G175),15)</f>
        <v>1.0338669198988799</v>
      </c>
      <c r="I176" s="81">
        <f t="shared" si="89"/>
        <v>1</v>
      </c>
      <c r="J176" s="81">
        <f t="shared" ca="1" si="84"/>
        <v>1.0338669199999999</v>
      </c>
      <c r="K176" s="81">
        <f t="shared" ca="1" si="85"/>
        <v>33.86691999</v>
      </c>
      <c r="L176" s="85">
        <f>IF(VLOOKUP(A176,$U$12:$AD$125,8)=VLOOKUP(A175,$U$12:$AD$125,8),0,VLOOKUP(A176,U$12:$AD$125,8))</f>
        <v>0</v>
      </c>
      <c r="M176" s="86">
        <f>IF(L176&gt;0,VLOOKUP(L176,T$12:$AC$125,7),0)</f>
        <v>0</v>
      </c>
      <c r="N176" s="81">
        <f t="shared" si="90"/>
        <v>0</v>
      </c>
      <c r="O176" s="81">
        <f t="shared" ca="1" si="86"/>
        <v>33.86691999</v>
      </c>
      <c r="P176" s="87" t="str">
        <f t="shared" si="91"/>
        <v>J=</v>
      </c>
      <c r="Q176" s="88">
        <f t="shared" si="92"/>
        <v>44676</v>
      </c>
      <c r="R176" s="7"/>
      <c r="S176" s="7"/>
      <c r="T176" s="154">
        <f>[2]Plan1!$A335</f>
        <v>47059</v>
      </c>
      <c r="U176" s="165" t="str">
        <f>[2]Plan1!$C335</f>
        <v>Finados</v>
      </c>
      <c r="V176" s="12"/>
      <c r="W176" s="7"/>
      <c r="X176" s="14"/>
      <c r="Y176" s="14"/>
      <c r="Z176" s="14"/>
      <c r="AA176" s="7"/>
      <c r="AB176" s="7"/>
      <c r="AC176" s="7"/>
      <c r="AD176" s="7"/>
      <c r="AE176" s="7"/>
      <c r="AF176" s="65">
        <f t="shared" si="99"/>
        <v>43190</v>
      </c>
      <c r="AG176" s="9">
        <f t="shared" ca="1" si="100"/>
        <v>1022.35585</v>
      </c>
      <c r="AH176" s="9">
        <f t="shared" si="100"/>
        <v>1000</v>
      </c>
      <c r="AI176" s="4">
        <f t="shared" ca="1" si="100"/>
        <v>0</v>
      </c>
      <c r="AJ176" s="10">
        <f t="shared" ca="1" si="100"/>
        <v>0</v>
      </c>
      <c r="AK176" s="4">
        <f t="shared" si="100"/>
        <v>1.1679999999999999</v>
      </c>
      <c r="AL176" s="65">
        <f t="shared" si="97"/>
        <v>43190</v>
      </c>
      <c r="AM176" s="10">
        <f t="shared" ca="1" si="101"/>
        <v>1.0223558500000001</v>
      </c>
      <c r="AN176" s="9">
        <f t="shared" ca="1" si="101"/>
        <v>22.35585</v>
      </c>
      <c r="AO176" s="7">
        <f t="shared" si="101"/>
        <v>0</v>
      </c>
      <c r="AP176" s="11">
        <f t="shared" si="101"/>
        <v>0</v>
      </c>
      <c r="AQ176" s="9">
        <f t="shared" si="101"/>
        <v>0</v>
      </c>
      <c r="AR176" s="8" t="str">
        <f t="shared" si="101"/>
        <v>J=</v>
      </c>
      <c r="AS176" s="65">
        <f t="shared" si="101"/>
        <v>44676</v>
      </c>
      <c r="AT176" s="12"/>
      <c r="AU176" s="12"/>
      <c r="AV176" s="2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c r="CG176" s="12"/>
      <c r="CH176" s="12"/>
      <c r="CI176" s="12"/>
      <c r="CJ176" s="12"/>
      <c r="CK176" s="12"/>
      <c r="CL176" s="12"/>
      <c r="CM176" s="12"/>
      <c r="CN176" s="12"/>
      <c r="CO176" s="12"/>
      <c r="CP176" s="12"/>
      <c r="CQ176" s="12"/>
      <c r="CR176" s="12"/>
      <c r="CS176" s="12"/>
      <c r="CT176" s="12"/>
      <c r="CU176" s="12"/>
      <c r="CV176" s="12"/>
      <c r="CW176" s="12"/>
      <c r="CX176" s="12"/>
      <c r="CY176" s="12"/>
      <c r="CZ176" s="12"/>
      <c r="DA176" s="12"/>
      <c r="DB176" s="12"/>
      <c r="DC176" s="12"/>
      <c r="DD176" s="12"/>
      <c r="DE176" s="12"/>
      <c r="DF176" s="12"/>
      <c r="DG176" s="12"/>
      <c r="DH176" s="12"/>
      <c r="DI176" s="12"/>
      <c r="DJ176" s="12"/>
      <c r="DK176" s="12"/>
      <c r="DL176" s="12"/>
      <c r="DM176" s="12"/>
      <c r="DN176" s="12"/>
      <c r="DO176" s="12"/>
      <c r="DP176" s="12"/>
      <c r="DQ176" s="12"/>
      <c r="DR176" s="12"/>
      <c r="DS176" s="12"/>
      <c r="DT176" s="12"/>
      <c r="DU176" s="12"/>
      <c r="DV176" s="12"/>
      <c r="DW176" s="12"/>
      <c r="DX176" s="12"/>
      <c r="DY176" s="12"/>
      <c r="DZ176" s="12"/>
      <c r="EA176" s="12"/>
      <c r="EB176" s="12"/>
      <c r="EC176" s="12"/>
      <c r="ED176" s="12"/>
      <c r="EE176" s="12"/>
      <c r="EF176" s="12"/>
      <c r="EG176" s="12"/>
      <c r="EH176" s="12"/>
      <c r="EI176" s="12"/>
      <c r="EJ176" s="12"/>
      <c r="EK176" s="12"/>
      <c r="EL176" s="12"/>
      <c r="EM176" s="12"/>
      <c r="EN176" s="12"/>
      <c r="EO176" s="12"/>
      <c r="EP176" s="12"/>
      <c r="EQ176" s="12"/>
      <c r="ER176" s="12"/>
      <c r="ES176" s="12"/>
      <c r="ET176" s="12"/>
      <c r="EU176" s="12"/>
      <c r="EV176" s="12"/>
      <c r="EW176" s="12"/>
      <c r="EX176" s="12"/>
      <c r="EY176" s="12"/>
      <c r="EZ176" s="12"/>
      <c r="FA176" s="12"/>
      <c r="FB176" s="12"/>
      <c r="FC176" s="12"/>
      <c r="FD176" s="12"/>
      <c r="FE176" s="12"/>
      <c r="FF176" s="12"/>
      <c r="FG176" s="12"/>
      <c r="FH176" s="12"/>
      <c r="FI176" s="12"/>
      <c r="FJ176" s="12"/>
      <c r="FK176" s="12"/>
      <c r="FL176" s="12"/>
      <c r="FM176" s="12"/>
      <c r="FN176" s="12"/>
      <c r="FO176" s="12"/>
      <c r="FP176" s="12"/>
      <c r="FQ176" s="12"/>
      <c r="FR176" s="12"/>
      <c r="FS176" s="12"/>
      <c r="FT176" s="12"/>
      <c r="FU176" s="12"/>
      <c r="FV176" s="12"/>
      <c r="FW176" s="12"/>
      <c r="FX176" s="12"/>
      <c r="FY176" s="12"/>
      <c r="FZ176" s="12"/>
      <c r="GA176" s="12"/>
      <c r="GB176" s="12"/>
      <c r="GC176" s="12"/>
      <c r="GD176" s="12"/>
      <c r="GE176" s="12"/>
      <c r="GF176" s="12"/>
      <c r="GG176" s="12"/>
      <c r="GH176" s="12"/>
      <c r="GI176" s="12"/>
      <c r="GJ176" s="12"/>
      <c r="GK176" s="12"/>
      <c r="GL176" s="12"/>
      <c r="GM176" s="12"/>
      <c r="GN176" s="12"/>
      <c r="GO176" s="12"/>
      <c r="GP176" s="12"/>
      <c r="GQ176" s="12"/>
      <c r="GR176" s="12"/>
    </row>
    <row r="177" spans="1:203" x14ac:dyDescent="0.2">
      <c r="A177" s="79">
        <f t="shared" si="87"/>
        <v>43249</v>
      </c>
      <c r="B177" s="80">
        <f t="shared" ca="1" si="93"/>
        <v>1034.16376999</v>
      </c>
      <c r="C177" s="81">
        <f t="shared" si="88"/>
        <v>1000</v>
      </c>
      <c r="D177" s="82">
        <f ca="1">IF(A177&lt;$B$1,VLOOKUP(A177,[1]DI!$A$4:$B$15000,2,FALSE),0)</f>
        <v>6.3899999999999998E-2</v>
      </c>
      <c r="E177" s="81">
        <f t="shared" ca="1" si="94"/>
        <v>2.4583E-4</v>
      </c>
      <c r="F177" s="83">
        <f t="shared" si="82"/>
        <v>1.1679999999999999</v>
      </c>
      <c r="G177" s="84">
        <f t="shared" ca="1" si="83"/>
        <v>1.00028712944</v>
      </c>
      <c r="H177" s="81">
        <f ca="1">TRUNC(PRODUCT(G$10:G176),15)</f>
        <v>1.03416377352862</v>
      </c>
      <c r="I177" s="81">
        <f t="shared" si="89"/>
        <v>1</v>
      </c>
      <c r="J177" s="81">
        <f t="shared" ca="1" si="84"/>
        <v>1.0341637699999999</v>
      </c>
      <c r="K177" s="81">
        <f t="shared" ca="1" si="85"/>
        <v>34.163769989999999</v>
      </c>
      <c r="L177" s="85">
        <f>IF(VLOOKUP(A177,$U$12:$AD$125,8)=VLOOKUP(A176,$U$12:$AD$125,8),0,VLOOKUP(A177,U$12:$AD$125,8))</f>
        <v>0</v>
      </c>
      <c r="M177" s="86">
        <f>IF(L177&gt;0,VLOOKUP(L177,T$12:$AC$125,7),0)</f>
        <v>0</v>
      </c>
      <c r="N177" s="81">
        <f t="shared" si="90"/>
        <v>0</v>
      </c>
      <c r="O177" s="81">
        <f t="shared" ca="1" si="86"/>
        <v>34.163769989999999</v>
      </c>
      <c r="P177" s="87" t="str">
        <f t="shared" si="91"/>
        <v>J=</v>
      </c>
      <c r="Q177" s="88">
        <f t="shared" si="92"/>
        <v>44676</v>
      </c>
      <c r="R177" s="7"/>
      <c r="S177" s="7"/>
      <c r="T177" s="154">
        <f>[2]Plan1!$A336</f>
        <v>47072</v>
      </c>
      <c r="U177" s="165" t="str">
        <f>[2]Plan1!$C336</f>
        <v>Proclamação da República</v>
      </c>
      <c r="V177" s="12"/>
      <c r="W177" s="7"/>
      <c r="X177" s="14"/>
      <c r="Y177" s="14"/>
      <c r="Z177" s="14"/>
      <c r="AA177" s="7"/>
      <c r="AB177" s="7"/>
      <c r="AC177" s="7"/>
      <c r="AD177" s="7"/>
      <c r="AE177" s="7"/>
      <c r="AF177" s="65">
        <f t="shared" si="99"/>
        <v>43191</v>
      </c>
      <c r="AG177" s="9">
        <f t="shared" ca="1" si="100"/>
        <v>1022.35585</v>
      </c>
      <c r="AH177" s="9">
        <f t="shared" si="100"/>
        <v>1000</v>
      </c>
      <c r="AI177" s="4">
        <f t="shared" ca="1" si="100"/>
        <v>0</v>
      </c>
      <c r="AJ177" s="10">
        <f t="shared" ca="1" si="100"/>
        <v>0</v>
      </c>
      <c r="AK177" s="4">
        <f t="shared" si="100"/>
        <v>1.1679999999999999</v>
      </c>
      <c r="AL177" s="65">
        <f t="shared" si="97"/>
        <v>43191</v>
      </c>
      <c r="AM177" s="10">
        <f t="shared" ca="1" si="101"/>
        <v>1.0223558500000001</v>
      </c>
      <c r="AN177" s="9">
        <f t="shared" ca="1" si="101"/>
        <v>22.35585</v>
      </c>
      <c r="AO177" s="7">
        <f t="shared" si="101"/>
        <v>0</v>
      </c>
      <c r="AP177" s="11">
        <f t="shared" si="101"/>
        <v>0</v>
      </c>
      <c r="AQ177" s="9">
        <f t="shared" si="101"/>
        <v>0</v>
      </c>
      <c r="AR177" s="8" t="str">
        <f t="shared" si="101"/>
        <v>J=</v>
      </c>
      <c r="AS177" s="65">
        <f t="shared" si="101"/>
        <v>44676</v>
      </c>
      <c r="AT177" s="12"/>
      <c r="AU177" s="12"/>
      <c r="AV177" s="2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c r="DJ177" s="12"/>
      <c r="DK177" s="12"/>
      <c r="DL177" s="12"/>
      <c r="DM177" s="12"/>
      <c r="DN177" s="12"/>
      <c r="DO177" s="12"/>
      <c r="DP177" s="12"/>
      <c r="DQ177" s="12"/>
      <c r="DR177" s="12"/>
      <c r="DS177" s="12"/>
      <c r="DT177" s="12"/>
      <c r="DU177" s="12"/>
      <c r="DV177" s="12"/>
      <c r="DW177" s="12"/>
      <c r="DX177" s="12"/>
      <c r="DY177" s="12"/>
      <c r="DZ177" s="12"/>
      <c r="EA177" s="12"/>
      <c r="EB177" s="12"/>
      <c r="EC177" s="12"/>
      <c r="ED177" s="12"/>
      <c r="EE177" s="12"/>
      <c r="EF177" s="12"/>
      <c r="EG177" s="12"/>
      <c r="EH177" s="12"/>
      <c r="EI177" s="12"/>
      <c r="EJ177" s="12"/>
      <c r="EK177" s="12"/>
      <c r="EL177" s="12"/>
      <c r="EM177" s="12"/>
      <c r="EN177" s="12"/>
      <c r="EO177" s="12"/>
      <c r="EP177" s="12"/>
      <c r="EQ177" s="12"/>
      <c r="ER177" s="12"/>
      <c r="ES177" s="12"/>
      <c r="ET177" s="12"/>
      <c r="EU177" s="12"/>
      <c r="EV177" s="12"/>
      <c r="EW177" s="12"/>
      <c r="EX177" s="12"/>
      <c r="EY177" s="12"/>
      <c r="EZ177" s="12"/>
      <c r="FA177" s="12"/>
      <c r="FB177" s="12"/>
      <c r="FC177" s="12"/>
      <c r="FD177" s="12"/>
      <c r="FE177" s="12"/>
      <c r="FF177" s="12"/>
      <c r="FG177" s="12"/>
      <c r="FH177" s="12"/>
      <c r="FI177" s="12"/>
      <c r="FJ177" s="12"/>
      <c r="FK177" s="12"/>
      <c r="FL177" s="12"/>
      <c r="FM177" s="12"/>
      <c r="FN177" s="12"/>
      <c r="FO177" s="12"/>
      <c r="FP177" s="12"/>
      <c r="FQ177" s="12"/>
      <c r="FR177" s="12"/>
      <c r="FS177" s="12"/>
      <c r="FT177" s="12"/>
      <c r="FU177" s="12"/>
      <c r="FV177" s="12"/>
      <c r="FW177" s="12"/>
      <c r="FX177" s="12"/>
      <c r="FY177" s="12"/>
      <c r="FZ177" s="12"/>
      <c r="GA177" s="12"/>
      <c r="GB177" s="12"/>
      <c r="GC177" s="12"/>
      <c r="GD177" s="12"/>
      <c r="GE177" s="12"/>
      <c r="GF177" s="12"/>
      <c r="GG177" s="12"/>
      <c r="GH177" s="12"/>
      <c r="GI177" s="12"/>
      <c r="GJ177" s="12"/>
      <c r="GK177" s="12"/>
      <c r="GL177" s="12"/>
      <c r="GM177" s="12"/>
      <c r="GN177" s="12"/>
      <c r="GO177" s="12"/>
      <c r="GP177" s="12"/>
      <c r="GQ177" s="12"/>
      <c r="GR177" s="12"/>
    </row>
    <row r="178" spans="1:203" x14ac:dyDescent="0.2">
      <c r="A178" s="79">
        <f t="shared" si="87"/>
        <v>43250</v>
      </c>
      <c r="B178" s="80">
        <f t="shared" ca="1" si="93"/>
        <v>1034.4607100000001</v>
      </c>
      <c r="C178" s="81">
        <f t="shared" si="88"/>
        <v>1000</v>
      </c>
      <c r="D178" s="82">
        <f ca="1">IF(A178&lt;$B$1,VLOOKUP(A178,[1]DI!$A$4:$B$15000,2,FALSE),0)</f>
        <v>6.3899999999999998E-2</v>
      </c>
      <c r="E178" s="81">
        <f t="shared" ca="1" si="94"/>
        <v>2.4583E-4</v>
      </c>
      <c r="F178" s="83">
        <f t="shared" si="82"/>
        <v>1.1679999999999999</v>
      </c>
      <c r="G178" s="84">
        <f t="shared" ca="1" si="83"/>
        <v>1.00028712944</v>
      </c>
      <c r="H178" s="81">
        <f ca="1">TRUNC(PRODUCT(G$10:G177),15)</f>
        <v>1.0344607123937799</v>
      </c>
      <c r="I178" s="81">
        <f t="shared" si="89"/>
        <v>1</v>
      </c>
      <c r="J178" s="81">
        <f t="shared" ca="1" si="84"/>
        <v>1.0344607100000001</v>
      </c>
      <c r="K178" s="81">
        <f t="shared" ca="1" si="85"/>
        <v>34.460709999999999</v>
      </c>
      <c r="L178" s="85">
        <f>IF(VLOOKUP(A178,$U$12:$AD$125,8)=VLOOKUP(A177,$U$12:$AD$125,8),0,VLOOKUP(A178,U$12:$AD$125,8))</f>
        <v>0</v>
      </c>
      <c r="M178" s="86">
        <f>IF(L178&gt;0,VLOOKUP(L178,T$12:$AC$125,7),0)</f>
        <v>0</v>
      </c>
      <c r="N178" s="81">
        <f t="shared" si="90"/>
        <v>0</v>
      </c>
      <c r="O178" s="81">
        <f t="shared" ca="1" si="86"/>
        <v>34.460709999999999</v>
      </c>
      <c r="P178" s="87" t="str">
        <f t="shared" si="91"/>
        <v>J=</v>
      </c>
      <c r="Q178" s="88">
        <f t="shared" si="92"/>
        <v>44676</v>
      </c>
      <c r="R178" s="7"/>
      <c r="S178" s="7"/>
      <c r="T178" s="154">
        <f>[2]Plan1!$A337</f>
        <v>47112</v>
      </c>
      <c r="U178" s="165" t="str">
        <f>[2]Plan1!$C337</f>
        <v>Natal</v>
      </c>
      <c r="V178" s="12"/>
      <c r="W178" s="7"/>
      <c r="X178" s="14"/>
      <c r="Y178" s="14"/>
      <c r="Z178" s="14"/>
      <c r="AA178" s="7"/>
      <c r="AB178" s="7"/>
      <c r="AC178" s="7"/>
      <c r="AD178" s="7"/>
      <c r="AE178" s="7"/>
      <c r="AF178" s="65">
        <f t="shared" si="99"/>
        <v>43192</v>
      </c>
      <c r="AG178" s="9">
        <f t="shared" ca="1" si="100"/>
        <v>1022.35585</v>
      </c>
      <c r="AH178" s="9">
        <f t="shared" si="100"/>
        <v>1000</v>
      </c>
      <c r="AI178" s="4">
        <f t="shared" ca="1" si="100"/>
        <v>6.3899999999999998E-2</v>
      </c>
      <c r="AJ178" s="10">
        <f t="shared" ca="1" si="100"/>
        <v>2.4583E-4</v>
      </c>
      <c r="AK178" s="4">
        <f t="shared" si="100"/>
        <v>1.1679999999999999</v>
      </c>
      <c r="AL178" s="65">
        <f t="shared" si="97"/>
        <v>43192</v>
      </c>
      <c r="AM178" s="10">
        <f t="shared" ca="1" si="101"/>
        <v>1.0223558500000001</v>
      </c>
      <c r="AN178" s="9">
        <f t="shared" ca="1" si="101"/>
        <v>22.35585</v>
      </c>
      <c r="AO178" s="7">
        <f t="shared" si="101"/>
        <v>0</v>
      </c>
      <c r="AP178" s="11">
        <f t="shared" si="101"/>
        <v>0</v>
      </c>
      <c r="AQ178" s="9">
        <f t="shared" si="101"/>
        <v>0</v>
      </c>
      <c r="AR178" s="8" t="str">
        <f t="shared" si="101"/>
        <v>J=</v>
      </c>
      <c r="AS178" s="65">
        <f t="shared" si="101"/>
        <v>44676</v>
      </c>
      <c r="AT178" s="12"/>
      <c r="AU178" s="12"/>
      <c r="AV178" s="2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12"/>
      <c r="CH178" s="12"/>
      <c r="CI178" s="12"/>
      <c r="CJ178" s="12"/>
      <c r="CK178" s="12"/>
      <c r="CL178" s="12"/>
      <c r="CM178" s="12"/>
      <c r="CN178" s="12"/>
      <c r="CO178" s="12"/>
      <c r="CP178" s="12"/>
      <c r="CQ178" s="12"/>
      <c r="CR178" s="12"/>
      <c r="CS178" s="12"/>
      <c r="CT178" s="12"/>
      <c r="CU178" s="12"/>
      <c r="CV178" s="12"/>
      <c r="CW178" s="12"/>
      <c r="CX178" s="12"/>
      <c r="CY178" s="12"/>
      <c r="CZ178" s="12"/>
      <c r="DA178" s="12"/>
      <c r="DB178" s="12"/>
      <c r="DC178" s="12"/>
      <c r="DD178" s="12"/>
      <c r="DE178" s="12"/>
      <c r="DF178" s="12"/>
      <c r="DG178" s="12"/>
      <c r="DH178" s="12"/>
      <c r="DI178" s="12"/>
      <c r="DJ178" s="12"/>
      <c r="DK178" s="12"/>
      <c r="DL178" s="12"/>
      <c r="DM178" s="12"/>
      <c r="DN178" s="12"/>
      <c r="DO178" s="12"/>
      <c r="DP178" s="12"/>
      <c r="DQ178" s="12"/>
      <c r="DR178" s="12"/>
      <c r="DS178" s="12"/>
      <c r="DT178" s="12"/>
      <c r="DU178" s="12"/>
      <c r="DV178" s="12"/>
      <c r="DW178" s="12"/>
      <c r="DX178" s="12"/>
      <c r="DY178" s="12"/>
      <c r="DZ178" s="12"/>
      <c r="EA178" s="12"/>
      <c r="EB178" s="12"/>
      <c r="EC178" s="12"/>
      <c r="ED178" s="12"/>
      <c r="EE178" s="12"/>
      <c r="EF178" s="12"/>
      <c r="EG178" s="12"/>
      <c r="EH178" s="12"/>
      <c r="EI178" s="12"/>
      <c r="EJ178" s="12"/>
      <c r="EK178" s="12"/>
      <c r="EL178" s="12"/>
      <c r="EM178" s="12"/>
      <c r="EN178" s="12"/>
      <c r="EO178" s="12"/>
      <c r="EP178" s="12"/>
      <c r="EQ178" s="12"/>
      <c r="ER178" s="12"/>
      <c r="ES178" s="12"/>
      <c r="ET178" s="12"/>
      <c r="EU178" s="12"/>
      <c r="EV178" s="12"/>
      <c r="EW178" s="12"/>
      <c r="EX178" s="12"/>
      <c r="EY178" s="12"/>
      <c r="EZ178" s="12"/>
      <c r="FA178" s="12"/>
      <c r="FB178" s="12"/>
      <c r="FC178" s="12"/>
      <c r="FD178" s="12"/>
      <c r="FE178" s="12"/>
      <c r="FF178" s="12"/>
      <c r="FG178" s="12"/>
      <c r="FH178" s="12"/>
      <c r="FI178" s="12"/>
      <c r="FJ178" s="12"/>
      <c r="FK178" s="12"/>
      <c r="FL178" s="12"/>
      <c r="FM178" s="12"/>
      <c r="FN178" s="12"/>
      <c r="FO178" s="12"/>
      <c r="FP178" s="12"/>
      <c r="FQ178" s="12"/>
      <c r="FR178" s="12"/>
      <c r="FS178" s="12"/>
      <c r="FT178" s="12"/>
      <c r="FU178" s="12"/>
      <c r="FV178" s="12"/>
      <c r="FW178" s="12"/>
      <c r="FX178" s="12"/>
      <c r="FY178" s="12"/>
      <c r="FZ178" s="12"/>
      <c r="GA178" s="12"/>
      <c r="GB178" s="12"/>
      <c r="GC178" s="12"/>
      <c r="GD178" s="12"/>
      <c r="GE178" s="12"/>
      <c r="GF178" s="12"/>
      <c r="GG178" s="12"/>
      <c r="GH178" s="12"/>
      <c r="GI178" s="12"/>
      <c r="GJ178" s="12"/>
      <c r="GK178" s="12"/>
      <c r="GL178" s="12"/>
      <c r="GM178" s="12"/>
      <c r="GN178" s="12"/>
      <c r="GO178" s="12"/>
      <c r="GP178" s="12"/>
      <c r="GQ178" s="12"/>
      <c r="GR178" s="12"/>
    </row>
    <row r="179" spans="1:203" x14ac:dyDescent="0.2">
      <c r="A179" s="79">
        <f t="shared" si="87"/>
        <v>43251</v>
      </c>
      <c r="B179" s="80">
        <f t="shared" ca="1" si="93"/>
        <v>1034.75774</v>
      </c>
      <c r="C179" s="81">
        <f t="shared" si="88"/>
        <v>1000</v>
      </c>
      <c r="D179" s="82">
        <f ca="1">IF(A179&lt;$B$1,VLOOKUP(A179,[1]DI!$A$4:$B$15000,2,FALSE),0)</f>
        <v>0</v>
      </c>
      <c r="E179" s="81">
        <f t="shared" ca="1" si="94"/>
        <v>0</v>
      </c>
      <c r="F179" s="83">
        <f t="shared" si="82"/>
        <v>1.1679999999999999</v>
      </c>
      <c r="G179" s="84">
        <f t="shared" ca="1" si="83"/>
        <v>1</v>
      </c>
      <c r="H179" s="81">
        <f ca="1">TRUNC(PRODUCT(G$10:G178),15)</f>
        <v>1.0347577365188401</v>
      </c>
      <c r="I179" s="81">
        <f t="shared" si="89"/>
        <v>1</v>
      </c>
      <c r="J179" s="81">
        <f t="shared" ca="1" si="84"/>
        <v>1.0347577400000001</v>
      </c>
      <c r="K179" s="81">
        <f t="shared" ca="1" si="85"/>
        <v>34.757739999999998</v>
      </c>
      <c r="L179" s="85">
        <f>IF(VLOOKUP(A179,$U$12:$AD$125,8)=VLOOKUP(A178,$U$12:$AD$125,8),0,VLOOKUP(A179,U$12:$AD$125,8))</f>
        <v>0</v>
      </c>
      <c r="M179" s="86">
        <f>IF(L179&gt;0,VLOOKUP(L179,T$12:$AC$125,7),0)</f>
        <v>0</v>
      </c>
      <c r="N179" s="81">
        <f t="shared" si="90"/>
        <v>0</v>
      </c>
      <c r="O179" s="81">
        <f t="shared" ca="1" si="86"/>
        <v>34.757739999999998</v>
      </c>
      <c r="P179" s="87" t="str">
        <f t="shared" si="91"/>
        <v>J=</v>
      </c>
      <c r="Q179" s="88">
        <f t="shared" si="92"/>
        <v>44676</v>
      </c>
      <c r="R179" s="7"/>
      <c r="S179" s="7"/>
      <c r="T179" s="154">
        <f>[2]Plan1!$A338</f>
        <v>47119</v>
      </c>
      <c r="U179" s="165" t="str">
        <f>[2]Plan1!$C338</f>
        <v>Confraternização Universal</v>
      </c>
      <c r="V179" s="12"/>
      <c r="W179" s="7"/>
      <c r="X179" s="14"/>
      <c r="Y179" s="14"/>
      <c r="Z179" s="14"/>
      <c r="AA179" s="7"/>
      <c r="AB179" s="7"/>
      <c r="AC179" s="7"/>
      <c r="AD179" s="7"/>
      <c r="AE179" s="7"/>
      <c r="AF179" s="65">
        <f t="shared" si="99"/>
        <v>43193</v>
      </c>
      <c r="AG179" s="9">
        <f t="shared" ca="1" si="100"/>
        <v>1022.64939999</v>
      </c>
      <c r="AH179" s="9">
        <f t="shared" si="100"/>
        <v>1000</v>
      </c>
      <c r="AI179" s="4">
        <f t="shared" ca="1" si="100"/>
        <v>6.3899999999999998E-2</v>
      </c>
      <c r="AJ179" s="10">
        <f t="shared" ca="1" si="100"/>
        <v>2.4583E-4</v>
      </c>
      <c r="AK179" s="4">
        <f t="shared" si="100"/>
        <v>1.1679999999999999</v>
      </c>
      <c r="AL179" s="65">
        <f t="shared" si="97"/>
        <v>43193</v>
      </c>
      <c r="AM179" s="10">
        <f t="shared" ca="1" si="101"/>
        <v>1.0226493999999999</v>
      </c>
      <c r="AN179" s="9">
        <f t="shared" ca="1" si="101"/>
        <v>22.649399989999999</v>
      </c>
      <c r="AO179" s="7">
        <f t="shared" si="101"/>
        <v>0</v>
      </c>
      <c r="AP179" s="11">
        <f t="shared" si="101"/>
        <v>0</v>
      </c>
      <c r="AQ179" s="9">
        <f t="shared" si="101"/>
        <v>0</v>
      </c>
      <c r="AR179" s="8" t="str">
        <f t="shared" si="101"/>
        <v>J=</v>
      </c>
      <c r="AS179" s="65">
        <f t="shared" si="101"/>
        <v>44676</v>
      </c>
      <c r="AT179" s="12"/>
      <c r="AU179" s="12"/>
      <c r="AV179" s="2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c r="DJ179" s="12"/>
      <c r="DK179" s="12"/>
      <c r="DL179" s="12"/>
      <c r="DM179" s="12"/>
      <c r="DN179" s="12"/>
      <c r="DO179" s="12"/>
      <c r="DP179" s="12"/>
      <c r="DQ179" s="12"/>
      <c r="DR179" s="12"/>
      <c r="DS179" s="12"/>
      <c r="DT179" s="12"/>
      <c r="DU179" s="12"/>
      <c r="DV179" s="12"/>
      <c r="DW179" s="12"/>
      <c r="DX179" s="12"/>
      <c r="DY179" s="12"/>
      <c r="DZ179" s="12"/>
      <c r="EA179" s="12"/>
      <c r="EB179" s="12"/>
      <c r="EC179" s="12"/>
      <c r="ED179" s="12"/>
      <c r="EE179" s="12"/>
      <c r="EF179" s="12"/>
      <c r="EG179" s="12"/>
      <c r="EH179" s="12"/>
      <c r="EI179" s="12"/>
      <c r="EJ179" s="12"/>
      <c r="EK179" s="12"/>
      <c r="EL179" s="12"/>
      <c r="EM179" s="12"/>
      <c r="EN179" s="12"/>
      <c r="EO179" s="12"/>
      <c r="EP179" s="12"/>
      <c r="EQ179" s="12"/>
      <c r="ER179" s="12"/>
      <c r="ES179" s="12"/>
      <c r="ET179" s="12"/>
      <c r="EU179" s="12"/>
      <c r="EV179" s="12"/>
      <c r="EW179" s="12"/>
      <c r="EX179" s="12"/>
      <c r="EY179" s="12"/>
      <c r="EZ179" s="12"/>
      <c r="FA179" s="12"/>
      <c r="FB179" s="12"/>
      <c r="FC179" s="12"/>
      <c r="FD179" s="12"/>
      <c r="FE179" s="12"/>
      <c r="FF179" s="12"/>
      <c r="FG179" s="12"/>
      <c r="FH179" s="12"/>
      <c r="FI179" s="12"/>
      <c r="FJ179" s="12"/>
      <c r="FK179" s="12"/>
      <c r="FL179" s="12"/>
      <c r="FM179" s="12"/>
      <c r="FN179" s="12"/>
      <c r="FO179" s="12"/>
      <c r="FP179" s="12"/>
      <c r="FQ179" s="12"/>
      <c r="FR179" s="12"/>
      <c r="FS179" s="12"/>
      <c r="FT179" s="12"/>
      <c r="FU179" s="12"/>
      <c r="FV179" s="12"/>
      <c r="FW179" s="12"/>
      <c r="FX179" s="12"/>
      <c r="FY179" s="12"/>
      <c r="FZ179" s="12"/>
      <c r="GA179" s="12"/>
      <c r="GB179" s="12"/>
      <c r="GC179" s="12"/>
      <c r="GD179" s="12"/>
      <c r="GE179" s="12"/>
      <c r="GF179" s="12"/>
      <c r="GG179" s="12"/>
      <c r="GH179" s="12"/>
      <c r="GI179" s="12"/>
      <c r="GJ179" s="12"/>
      <c r="GK179" s="12"/>
      <c r="GL179" s="12"/>
      <c r="GM179" s="12"/>
      <c r="GN179" s="12"/>
      <c r="GO179" s="12"/>
      <c r="GP179" s="12"/>
      <c r="GQ179" s="12"/>
      <c r="GR179" s="12"/>
    </row>
    <row r="180" spans="1:203" x14ac:dyDescent="0.2">
      <c r="A180" s="79">
        <f t="shared" si="87"/>
        <v>43252</v>
      </c>
      <c r="B180" s="80">
        <f t="shared" ca="1" si="93"/>
        <v>1034.75774</v>
      </c>
      <c r="C180" s="81">
        <f t="shared" si="88"/>
        <v>1000</v>
      </c>
      <c r="D180" s="82">
        <f ca="1">IF(A180&lt;$B$1,VLOOKUP(A180,[1]DI!$A$4:$B$15000,2,FALSE),0)</f>
        <v>6.3899999999999998E-2</v>
      </c>
      <c r="E180" s="81">
        <f t="shared" ca="1" si="94"/>
        <v>2.4583E-4</v>
      </c>
      <c r="F180" s="83">
        <f t="shared" si="82"/>
        <v>1.1679999999999999</v>
      </c>
      <c r="G180" s="84">
        <f t="shared" ca="1" si="83"/>
        <v>1.00028712944</v>
      </c>
      <c r="H180" s="81">
        <f ca="1">TRUNC(PRODUCT(G$10:G179),15)</f>
        <v>1.0347577365188401</v>
      </c>
      <c r="I180" s="81">
        <f t="shared" si="89"/>
        <v>1</v>
      </c>
      <c r="J180" s="81">
        <f t="shared" ca="1" si="84"/>
        <v>1.0347577400000001</v>
      </c>
      <c r="K180" s="81">
        <f t="shared" ca="1" si="85"/>
        <v>34.757739999999998</v>
      </c>
      <c r="L180" s="85">
        <f>IF(VLOOKUP(A180,$U$12:$AD$125,8)=VLOOKUP(A179,$U$12:$AD$125,8),0,VLOOKUP(A180,U$12:$AD$125,8))</f>
        <v>0</v>
      </c>
      <c r="M180" s="86">
        <f>IF(L180&gt;0,VLOOKUP(L180,T$12:$AC$125,7),0)</f>
        <v>0</v>
      </c>
      <c r="N180" s="81">
        <f t="shared" si="90"/>
        <v>0</v>
      </c>
      <c r="O180" s="81">
        <f t="shared" ca="1" si="86"/>
        <v>34.757739999999998</v>
      </c>
      <c r="P180" s="87" t="str">
        <f t="shared" si="91"/>
        <v>J=</v>
      </c>
      <c r="Q180" s="88">
        <f t="shared" si="92"/>
        <v>44676</v>
      </c>
      <c r="R180" s="7"/>
      <c r="S180" s="7"/>
      <c r="T180" s="154">
        <f>[2]Plan1!$A339</f>
        <v>47161</v>
      </c>
      <c r="U180" s="165" t="str">
        <f>[2]Plan1!$C339</f>
        <v>Carnaval</v>
      </c>
      <c r="V180" s="12"/>
      <c r="W180" s="7"/>
      <c r="X180" s="14"/>
      <c r="Y180" s="14"/>
      <c r="Z180" s="14"/>
      <c r="AA180" s="7"/>
      <c r="AB180" s="7"/>
      <c r="AC180" s="7"/>
      <c r="AD180" s="7"/>
      <c r="AE180" s="7"/>
      <c r="AF180" s="65">
        <f t="shared" si="99"/>
        <v>43194</v>
      </c>
      <c r="AG180" s="9">
        <f t="shared" ca="1" si="100"/>
        <v>1022.94303</v>
      </c>
      <c r="AH180" s="9">
        <f t="shared" si="100"/>
        <v>1000</v>
      </c>
      <c r="AI180" s="4">
        <f t="shared" ca="1" si="100"/>
        <v>6.3899999999999998E-2</v>
      </c>
      <c r="AJ180" s="10">
        <f t="shared" ca="1" si="100"/>
        <v>2.4583E-4</v>
      </c>
      <c r="AK180" s="4">
        <f t="shared" si="100"/>
        <v>1.1679999999999999</v>
      </c>
      <c r="AL180" s="65">
        <f t="shared" si="97"/>
        <v>43194</v>
      </c>
      <c r="AM180" s="10">
        <f t="shared" ca="1" si="101"/>
        <v>1.02294303</v>
      </c>
      <c r="AN180" s="9">
        <f t="shared" ca="1" si="101"/>
        <v>22.94303</v>
      </c>
      <c r="AO180" s="7">
        <f t="shared" si="101"/>
        <v>0</v>
      </c>
      <c r="AP180" s="11">
        <f t="shared" si="101"/>
        <v>0</v>
      </c>
      <c r="AQ180" s="9">
        <f t="shared" si="101"/>
        <v>0</v>
      </c>
      <c r="AR180" s="8" t="str">
        <f t="shared" si="101"/>
        <v>J=</v>
      </c>
      <c r="AS180" s="65">
        <f t="shared" si="101"/>
        <v>44676</v>
      </c>
      <c r="AT180" s="12"/>
      <c r="AU180" s="12"/>
      <c r="AV180" s="2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12"/>
      <c r="CH180" s="12"/>
      <c r="CI180" s="12"/>
      <c r="CJ180" s="12"/>
      <c r="CK180" s="12"/>
      <c r="CL180" s="12"/>
      <c r="CM180" s="12"/>
      <c r="CN180" s="12"/>
      <c r="CO180" s="12"/>
      <c r="CP180" s="12"/>
      <c r="CQ180" s="12"/>
      <c r="CR180" s="12"/>
      <c r="CS180" s="12"/>
      <c r="CT180" s="12"/>
      <c r="CU180" s="12"/>
      <c r="CV180" s="12"/>
      <c r="CW180" s="12"/>
      <c r="CX180" s="12"/>
      <c r="CY180" s="12"/>
      <c r="CZ180" s="12"/>
      <c r="DA180" s="12"/>
      <c r="DB180" s="12"/>
      <c r="DC180" s="12"/>
      <c r="DD180" s="12"/>
      <c r="DE180" s="12"/>
      <c r="DF180" s="12"/>
      <c r="DG180" s="12"/>
      <c r="DH180" s="12"/>
      <c r="DI180" s="12"/>
      <c r="DJ180" s="12"/>
      <c r="DK180" s="12"/>
      <c r="DL180" s="12"/>
      <c r="DM180" s="12"/>
      <c r="DN180" s="12"/>
      <c r="DO180" s="12"/>
      <c r="DP180" s="12"/>
      <c r="DQ180" s="12"/>
      <c r="DR180" s="12"/>
      <c r="DS180" s="12"/>
      <c r="DT180" s="12"/>
      <c r="DU180" s="12"/>
      <c r="DV180" s="12"/>
      <c r="DW180" s="12"/>
      <c r="DX180" s="12"/>
      <c r="DY180" s="12"/>
      <c r="DZ180" s="12"/>
      <c r="EA180" s="12"/>
      <c r="EB180" s="12"/>
      <c r="EC180" s="12"/>
      <c r="ED180" s="12"/>
      <c r="EE180" s="12"/>
      <c r="EF180" s="12"/>
      <c r="EG180" s="12"/>
      <c r="EH180" s="12"/>
      <c r="EI180" s="12"/>
      <c r="EJ180" s="12"/>
      <c r="EK180" s="12"/>
      <c r="EL180" s="12"/>
      <c r="EM180" s="12"/>
      <c r="EN180" s="12"/>
      <c r="EO180" s="12"/>
      <c r="EP180" s="12"/>
      <c r="EQ180" s="12"/>
      <c r="ER180" s="12"/>
      <c r="ES180" s="12"/>
      <c r="ET180" s="12"/>
      <c r="EU180" s="12"/>
      <c r="EV180" s="12"/>
      <c r="EW180" s="12"/>
      <c r="EX180" s="12"/>
      <c r="EY180" s="12"/>
      <c r="EZ180" s="12"/>
      <c r="FA180" s="12"/>
      <c r="FB180" s="12"/>
      <c r="FC180" s="12"/>
      <c r="FD180" s="12"/>
      <c r="FE180" s="12"/>
      <c r="FF180" s="12"/>
      <c r="FG180" s="12"/>
      <c r="FH180" s="12"/>
      <c r="FI180" s="12"/>
      <c r="FJ180" s="12"/>
      <c r="FK180" s="12"/>
      <c r="FL180" s="12"/>
      <c r="FM180" s="12"/>
      <c r="FN180" s="12"/>
      <c r="FO180" s="12"/>
      <c r="FP180" s="12"/>
      <c r="FQ180" s="12"/>
      <c r="FR180" s="12"/>
      <c r="FS180" s="12"/>
      <c r="FT180" s="12"/>
      <c r="FU180" s="12"/>
      <c r="FV180" s="12"/>
      <c r="FW180" s="12"/>
      <c r="FX180" s="12"/>
      <c r="FY180" s="12"/>
      <c r="FZ180" s="12"/>
      <c r="GA180" s="12"/>
      <c r="GB180" s="12"/>
      <c r="GC180" s="12"/>
      <c r="GD180" s="12"/>
      <c r="GE180" s="12"/>
      <c r="GF180" s="12"/>
      <c r="GG180" s="12"/>
      <c r="GH180" s="12"/>
      <c r="GI180" s="12"/>
      <c r="GJ180" s="12"/>
      <c r="GK180" s="12"/>
      <c r="GL180" s="12"/>
      <c r="GM180" s="12"/>
      <c r="GN180" s="12"/>
      <c r="GO180" s="12"/>
      <c r="GP180" s="12"/>
      <c r="GQ180" s="12"/>
      <c r="GR180" s="12"/>
    </row>
    <row r="181" spans="1:203" x14ac:dyDescent="0.2">
      <c r="A181" s="79">
        <f t="shared" si="87"/>
        <v>43253</v>
      </c>
      <c r="B181" s="80">
        <f t="shared" ca="1" si="93"/>
        <v>1035.05485</v>
      </c>
      <c r="C181" s="81">
        <f t="shared" si="88"/>
        <v>1000</v>
      </c>
      <c r="D181" s="82">
        <f ca="1">IF(A181&lt;$B$1,VLOOKUP(A181,[1]DI!$A$4:$B$15000,2,FALSE),0)</f>
        <v>0</v>
      </c>
      <c r="E181" s="81">
        <f t="shared" ca="1" si="94"/>
        <v>0</v>
      </c>
      <c r="F181" s="83">
        <f t="shared" si="82"/>
        <v>1.1679999999999999</v>
      </c>
      <c r="G181" s="84">
        <f t="shared" ca="1" si="83"/>
        <v>1</v>
      </c>
      <c r="H181" s="81">
        <f ca="1">TRUNC(PRODUCT(G$10:G180),15)</f>
        <v>1.03505484592826</v>
      </c>
      <c r="I181" s="81">
        <f t="shared" si="89"/>
        <v>1</v>
      </c>
      <c r="J181" s="81">
        <f t="shared" ca="1" si="84"/>
        <v>1.0350548500000001</v>
      </c>
      <c r="K181" s="81">
        <f t="shared" ca="1" si="85"/>
        <v>35.054850000000002</v>
      </c>
      <c r="L181" s="85">
        <f>IF(VLOOKUP(A181,$U$12:$AD$125,8)=VLOOKUP(A180,$U$12:$AD$125,8),0,VLOOKUP(A181,U$12:$AD$125,8))</f>
        <v>0</v>
      </c>
      <c r="M181" s="86">
        <f>IF(L181&gt;0,VLOOKUP(L181,T$12:$AC$125,7),0)</f>
        <v>0</v>
      </c>
      <c r="N181" s="81">
        <f t="shared" si="90"/>
        <v>0</v>
      </c>
      <c r="O181" s="81">
        <f t="shared" ca="1" si="86"/>
        <v>35.054850000000002</v>
      </c>
      <c r="P181" s="87" t="str">
        <f t="shared" si="91"/>
        <v>J=</v>
      </c>
      <c r="Q181" s="88">
        <f t="shared" si="92"/>
        <v>44676</v>
      </c>
      <c r="R181" s="7"/>
      <c r="S181" s="7"/>
      <c r="T181" s="154">
        <f>[2]Plan1!$A340</f>
        <v>47162</v>
      </c>
      <c r="U181" s="165" t="str">
        <f>[2]Plan1!$C340</f>
        <v>Carnaval</v>
      </c>
      <c r="V181" s="12"/>
      <c r="W181" s="7"/>
      <c r="X181" s="14"/>
      <c r="Y181" s="14"/>
      <c r="Z181" s="14"/>
      <c r="AA181" s="7"/>
      <c r="AB181" s="7"/>
      <c r="AC181" s="7"/>
      <c r="AD181" s="7"/>
      <c r="AE181" s="7"/>
      <c r="AF181" s="65">
        <f t="shared" si="99"/>
        <v>43195</v>
      </c>
      <c r="AG181" s="9">
        <f t="shared" ca="1" si="100"/>
        <v>1023.23674999</v>
      </c>
      <c r="AH181" s="9">
        <f t="shared" si="100"/>
        <v>1000</v>
      </c>
      <c r="AI181" s="4">
        <f t="shared" ca="1" si="100"/>
        <v>6.3899999999999998E-2</v>
      </c>
      <c r="AJ181" s="10">
        <f t="shared" ca="1" si="100"/>
        <v>2.4583E-4</v>
      </c>
      <c r="AK181" s="4">
        <f t="shared" si="100"/>
        <v>1.1679999999999999</v>
      </c>
      <c r="AL181" s="65">
        <f t="shared" si="97"/>
        <v>43195</v>
      </c>
      <c r="AM181" s="10">
        <f t="shared" ca="1" si="101"/>
        <v>1.0232367499999999</v>
      </c>
      <c r="AN181" s="9">
        <f t="shared" ca="1" si="101"/>
        <v>23.23674999</v>
      </c>
      <c r="AO181" s="7">
        <f t="shared" si="101"/>
        <v>0</v>
      </c>
      <c r="AP181" s="11">
        <f t="shared" si="101"/>
        <v>0</v>
      </c>
      <c r="AQ181" s="9">
        <f t="shared" si="101"/>
        <v>0</v>
      </c>
      <c r="AR181" s="8" t="str">
        <f t="shared" si="101"/>
        <v>J=</v>
      </c>
      <c r="AS181" s="65">
        <f t="shared" si="101"/>
        <v>44676</v>
      </c>
      <c r="AT181" s="12"/>
      <c r="AU181" s="12"/>
      <c r="AV181" s="2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c r="DJ181" s="12"/>
      <c r="DK181" s="12"/>
      <c r="DL181" s="12"/>
      <c r="DM181" s="12"/>
      <c r="DN181" s="12"/>
      <c r="DO181" s="12"/>
      <c r="DP181" s="12"/>
      <c r="DQ181" s="12"/>
      <c r="DR181" s="12"/>
      <c r="DS181" s="12"/>
      <c r="DT181" s="12"/>
      <c r="DU181" s="12"/>
      <c r="DV181" s="12"/>
      <c r="DW181" s="12"/>
      <c r="DX181" s="12"/>
      <c r="DY181" s="12"/>
      <c r="DZ181" s="12"/>
      <c r="EA181" s="12"/>
      <c r="EB181" s="12"/>
      <c r="EC181" s="12"/>
      <c r="ED181" s="12"/>
      <c r="EE181" s="12"/>
      <c r="EF181" s="12"/>
      <c r="EG181" s="12"/>
      <c r="EH181" s="12"/>
      <c r="EI181" s="12"/>
      <c r="EJ181" s="12"/>
      <c r="EK181" s="12"/>
      <c r="EL181" s="12"/>
      <c r="EM181" s="12"/>
      <c r="EN181" s="12"/>
      <c r="EO181" s="12"/>
      <c r="EP181" s="12"/>
      <c r="EQ181" s="12"/>
      <c r="ER181" s="12"/>
      <c r="ES181" s="12"/>
      <c r="ET181" s="12"/>
      <c r="EU181" s="12"/>
      <c r="EV181" s="12"/>
      <c r="EW181" s="12"/>
      <c r="EX181" s="12"/>
      <c r="EY181" s="12"/>
      <c r="EZ181" s="12"/>
      <c r="FA181" s="12"/>
      <c r="FB181" s="12"/>
      <c r="FC181" s="12"/>
      <c r="FD181" s="12"/>
      <c r="FE181" s="12"/>
      <c r="FF181" s="12"/>
      <c r="FG181" s="12"/>
      <c r="FH181" s="12"/>
      <c r="FI181" s="12"/>
      <c r="FJ181" s="12"/>
      <c r="FK181" s="12"/>
      <c r="FL181" s="12"/>
      <c r="FM181" s="12"/>
      <c r="FN181" s="12"/>
      <c r="FO181" s="12"/>
      <c r="FP181" s="12"/>
      <c r="FQ181" s="12"/>
      <c r="FR181" s="12"/>
      <c r="FS181" s="12"/>
      <c r="FT181" s="12"/>
      <c r="FU181" s="12"/>
      <c r="FV181" s="12"/>
      <c r="FW181" s="12"/>
      <c r="FX181" s="12"/>
      <c r="FY181" s="12"/>
      <c r="FZ181" s="12"/>
      <c r="GA181" s="12"/>
      <c r="GB181" s="12"/>
      <c r="GC181" s="12"/>
      <c r="GD181" s="12"/>
      <c r="GE181" s="12"/>
      <c r="GF181" s="12"/>
      <c r="GG181" s="12"/>
      <c r="GH181" s="12"/>
      <c r="GI181" s="12"/>
      <c r="GJ181" s="12"/>
      <c r="GK181" s="12"/>
      <c r="GL181" s="12"/>
      <c r="GM181" s="12"/>
      <c r="GN181" s="12"/>
      <c r="GO181" s="12"/>
      <c r="GP181" s="12"/>
      <c r="GQ181" s="12"/>
      <c r="GR181" s="12"/>
    </row>
    <row r="182" spans="1:203" x14ac:dyDescent="0.2">
      <c r="A182" s="79">
        <f t="shared" si="87"/>
        <v>43254</v>
      </c>
      <c r="B182" s="80">
        <f t="shared" ca="1" si="93"/>
        <v>1035.05485</v>
      </c>
      <c r="C182" s="81">
        <f t="shared" si="88"/>
        <v>1000</v>
      </c>
      <c r="D182" s="82">
        <f ca="1">IF(A182&lt;$B$1,VLOOKUP(A182,[1]DI!$A$4:$B$15000,2,FALSE),0)</f>
        <v>0</v>
      </c>
      <c r="E182" s="81">
        <f t="shared" ca="1" si="94"/>
        <v>0</v>
      </c>
      <c r="F182" s="83">
        <f t="shared" si="82"/>
        <v>1.1679999999999999</v>
      </c>
      <c r="G182" s="84">
        <f t="shared" ca="1" si="83"/>
        <v>1</v>
      </c>
      <c r="H182" s="81">
        <f ca="1">TRUNC(PRODUCT(G$10:G181),15)</f>
        <v>1.03505484592826</v>
      </c>
      <c r="I182" s="81">
        <f t="shared" si="89"/>
        <v>1</v>
      </c>
      <c r="J182" s="81">
        <f t="shared" ca="1" si="84"/>
        <v>1.0350548500000001</v>
      </c>
      <c r="K182" s="81">
        <f t="shared" ca="1" si="85"/>
        <v>35.054850000000002</v>
      </c>
      <c r="L182" s="85">
        <f>IF(VLOOKUP(A182,$U$12:$AD$125,8)=VLOOKUP(A181,$U$12:$AD$125,8),0,VLOOKUP(A182,U$12:$AD$125,8))</f>
        <v>0</v>
      </c>
      <c r="M182" s="86">
        <f>IF(L182&gt;0,VLOOKUP(L182,T$12:$AC$125,7),0)</f>
        <v>0</v>
      </c>
      <c r="N182" s="81">
        <f t="shared" si="90"/>
        <v>0</v>
      </c>
      <c r="O182" s="81">
        <f t="shared" ca="1" si="86"/>
        <v>35.054850000000002</v>
      </c>
      <c r="P182" s="87" t="str">
        <f t="shared" si="91"/>
        <v>J=</v>
      </c>
      <c r="Q182" s="88">
        <f t="shared" si="92"/>
        <v>44676</v>
      </c>
      <c r="R182" s="7"/>
      <c r="S182" s="7"/>
      <c r="T182" s="154">
        <f>[2]Plan1!$A341</f>
        <v>47207</v>
      </c>
      <c r="U182" s="165" t="str">
        <f>[2]Plan1!$C341</f>
        <v>Paixão de Cristo</v>
      </c>
      <c r="V182" s="12"/>
      <c r="W182" s="7"/>
      <c r="X182" s="14"/>
      <c r="Y182" s="14"/>
      <c r="Z182" s="14"/>
      <c r="AA182" s="7"/>
      <c r="AB182" s="7"/>
      <c r="AC182" s="7"/>
      <c r="AD182" s="7"/>
      <c r="AE182" s="7"/>
      <c r="AF182" s="65">
        <f t="shared" si="99"/>
        <v>43196</v>
      </c>
      <c r="AG182" s="9">
        <f t="shared" ca="1" si="100"/>
        <v>1023.5305499999999</v>
      </c>
      <c r="AH182" s="9">
        <f t="shared" si="100"/>
        <v>1000</v>
      </c>
      <c r="AI182" s="4">
        <f t="shared" ca="1" si="100"/>
        <v>6.3899999999999998E-2</v>
      </c>
      <c r="AJ182" s="10">
        <f t="shared" ca="1" si="100"/>
        <v>2.4583E-4</v>
      </c>
      <c r="AK182" s="4">
        <f t="shared" si="100"/>
        <v>1.1679999999999999</v>
      </c>
      <c r="AL182" s="65">
        <f t="shared" si="97"/>
        <v>43196</v>
      </c>
      <c r="AM182" s="10">
        <f t="shared" ca="1" si="101"/>
        <v>1.02353055</v>
      </c>
      <c r="AN182" s="9">
        <f t="shared" ca="1" si="101"/>
        <v>23.530550000000002</v>
      </c>
      <c r="AO182" s="7">
        <f t="shared" si="101"/>
        <v>0</v>
      </c>
      <c r="AP182" s="11">
        <f t="shared" si="101"/>
        <v>0</v>
      </c>
      <c r="AQ182" s="9">
        <f t="shared" si="101"/>
        <v>0</v>
      </c>
      <c r="AR182" s="8" t="str">
        <f t="shared" si="101"/>
        <v>J=</v>
      </c>
      <c r="AS182" s="65">
        <f t="shared" si="101"/>
        <v>44676</v>
      </c>
      <c r="AT182" s="12"/>
      <c r="AU182" s="12"/>
      <c r="AV182" s="2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c r="DB182" s="12"/>
      <c r="DC182" s="12"/>
      <c r="DD182" s="12"/>
      <c r="DE182" s="12"/>
      <c r="DF182" s="12"/>
      <c r="DG182" s="12"/>
      <c r="DH182" s="12"/>
      <c r="DI182" s="12"/>
      <c r="DJ182" s="12"/>
      <c r="DK182" s="12"/>
      <c r="DL182" s="12"/>
      <c r="DM182" s="12"/>
      <c r="DN182" s="12"/>
      <c r="DO182" s="12"/>
      <c r="DP182" s="12"/>
      <c r="DQ182" s="12"/>
      <c r="DR182" s="12"/>
      <c r="DS182" s="12"/>
      <c r="DT182" s="12"/>
      <c r="DU182" s="12"/>
      <c r="DV182" s="12"/>
      <c r="DW182" s="12"/>
      <c r="DX182" s="12"/>
      <c r="DY182" s="12"/>
      <c r="DZ182" s="12"/>
      <c r="EA182" s="12"/>
      <c r="EB182" s="12"/>
      <c r="EC182" s="12"/>
      <c r="ED182" s="12"/>
      <c r="EE182" s="12"/>
      <c r="EF182" s="12"/>
      <c r="EG182" s="12"/>
      <c r="EH182" s="12"/>
      <c r="EI182" s="12"/>
      <c r="EJ182" s="12"/>
      <c r="EK182" s="12"/>
      <c r="EL182" s="12"/>
      <c r="EM182" s="12"/>
      <c r="EN182" s="12"/>
      <c r="EO182" s="12"/>
      <c r="EP182" s="12"/>
      <c r="EQ182" s="12"/>
      <c r="ER182" s="12"/>
      <c r="ES182" s="12"/>
      <c r="ET182" s="12"/>
      <c r="EU182" s="12"/>
      <c r="EV182" s="12"/>
      <c r="EW182" s="12"/>
      <c r="EX182" s="12"/>
      <c r="EY182" s="12"/>
      <c r="EZ182" s="12"/>
      <c r="FA182" s="12"/>
      <c r="FB182" s="12"/>
      <c r="FC182" s="12"/>
      <c r="FD182" s="12"/>
      <c r="FE182" s="12"/>
      <c r="FF182" s="12"/>
      <c r="FG182" s="12"/>
      <c r="FH182" s="12"/>
      <c r="FI182" s="12"/>
      <c r="FJ182" s="12"/>
      <c r="FK182" s="12"/>
      <c r="FL182" s="12"/>
      <c r="FM182" s="12"/>
      <c r="FN182" s="12"/>
      <c r="FO182" s="12"/>
      <c r="FP182" s="12"/>
      <c r="FQ182" s="12"/>
      <c r="FR182" s="12"/>
      <c r="FS182" s="12"/>
      <c r="FT182" s="12"/>
      <c r="FU182" s="12"/>
      <c r="FV182" s="12"/>
      <c r="FW182" s="12"/>
      <c r="FX182" s="12"/>
      <c r="FY182" s="12"/>
      <c r="FZ182" s="12"/>
      <c r="GA182" s="12"/>
      <c r="GB182" s="12"/>
      <c r="GC182" s="12"/>
      <c r="GD182" s="12"/>
      <c r="GE182" s="12"/>
      <c r="GF182" s="12"/>
      <c r="GG182" s="12"/>
      <c r="GH182" s="12"/>
      <c r="GI182" s="12"/>
      <c r="GJ182" s="12"/>
      <c r="GK182" s="12"/>
      <c r="GL182" s="12"/>
      <c r="GM182" s="12"/>
      <c r="GN182" s="12"/>
      <c r="GO182" s="12"/>
      <c r="GP182" s="12"/>
      <c r="GQ182" s="12"/>
      <c r="GR182" s="12"/>
    </row>
    <row r="183" spans="1:203" x14ac:dyDescent="0.2">
      <c r="A183" s="79">
        <f t="shared" si="87"/>
        <v>43255</v>
      </c>
      <c r="B183" s="80">
        <f t="shared" ca="1" si="93"/>
        <v>1035.05485</v>
      </c>
      <c r="C183" s="81">
        <f t="shared" si="88"/>
        <v>1000</v>
      </c>
      <c r="D183" s="82">
        <f ca="1">IF(A183&lt;$B$1,VLOOKUP(A183,[1]DI!$A$4:$B$15000,2,FALSE),0)</f>
        <v>6.3899999999999998E-2</v>
      </c>
      <c r="E183" s="81">
        <f t="shared" ca="1" si="94"/>
        <v>2.4583E-4</v>
      </c>
      <c r="F183" s="83">
        <f t="shared" si="82"/>
        <v>1.1679999999999999</v>
      </c>
      <c r="G183" s="84">
        <f t="shared" ca="1" si="83"/>
        <v>1.00028712944</v>
      </c>
      <c r="H183" s="81">
        <f ca="1">TRUNC(PRODUCT(G$10:G182),15)</f>
        <v>1.03505484592826</v>
      </c>
      <c r="I183" s="81">
        <f t="shared" si="89"/>
        <v>1</v>
      </c>
      <c r="J183" s="81">
        <f t="shared" ca="1" si="84"/>
        <v>1.0350548500000001</v>
      </c>
      <c r="K183" s="81">
        <f t="shared" ca="1" si="85"/>
        <v>35.054850000000002</v>
      </c>
      <c r="L183" s="85">
        <f>IF(VLOOKUP(A183,$U$12:$AD$125,8)=VLOOKUP(A182,$U$12:$AD$125,8),0,VLOOKUP(A183,U$12:$AD$125,8))</f>
        <v>0</v>
      </c>
      <c r="M183" s="86">
        <f>IF(L183&gt;0,VLOOKUP(L183,T$12:$AC$125,7),0)</f>
        <v>0</v>
      </c>
      <c r="N183" s="81">
        <f t="shared" si="90"/>
        <v>0</v>
      </c>
      <c r="O183" s="81">
        <f t="shared" ca="1" si="86"/>
        <v>35.054850000000002</v>
      </c>
      <c r="P183" s="87" t="str">
        <f t="shared" si="91"/>
        <v>J=</v>
      </c>
      <c r="Q183" s="88">
        <f t="shared" si="92"/>
        <v>44676</v>
      </c>
      <c r="R183" s="7"/>
      <c r="S183" s="7"/>
      <c r="T183" s="154">
        <f>[2]Plan1!$A342</f>
        <v>47229</v>
      </c>
      <c r="U183" s="165" t="str">
        <f>[2]Plan1!$C342</f>
        <v>Tiradentes</v>
      </c>
      <c r="V183" s="12"/>
      <c r="W183" s="7"/>
      <c r="X183" s="14"/>
      <c r="Y183" s="14"/>
      <c r="Z183" s="14"/>
      <c r="AA183" s="7"/>
      <c r="AB183" s="7"/>
      <c r="AC183" s="7"/>
      <c r="AD183" s="7"/>
      <c r="AE183" s="7"/>
      <c r="AF183" s="65">
        <f t="shared" si="99"/>
        <v>43197</v>
      </c>
      <c r="AG183" s="9">
        <f t="shared" ca="1" si="100"/>
        <v>1023.82444</v>
      </c>
      <c r="AH183" s="9">
        <f t="shared" si="100"/>
        <v>1000</v>
      </c>
      <c r="AI183" s="4">
        <f t="shared" ca="1" si="100"/>
        <v>0</v>
      </c>
      <c r="AJ183" s="10">
        <f t="shared" ca="1" si="100"/>
        <v>0</v>
      </c>
      <c r="AK183" s="4">
        <f t="shared" si="100"/>
        <v>1.1679999999999999</v>
      </c>
      <c r="AL183" s="65">
        <f t="shared" si="97"/>
        <v>43197</v>
      </c>
      <c r="AM183" s="10">
        <f t="shared" ca="1" si="101"/>
        <v>1.0238244400000001</v>
      </c>
      <c r="AN183" s="9">
        <f t="shared" ca="1" si="101"/>
        <v>23.824439999999999</v>
      </c>
      <c r="AO183" s="7">
        <f t="shared" si="101"/>
        <v>0</v>
      </c>
      <c r="AP183" s="11">
        <f t="shared" si="101"/>
        <v>0</v>
      </c>
      <c r="AQ183" s="9">
        <f t="shared" si="101"/>
        <v>0</v>
      </c>
      <c r="AR183" s="8" t="str">
        <f t="shared" si="101"/>
        <v>J=</v>
      </c>
      <c r="AS183" s="65">
        <f t="shared" si="101"/>
        <v>44676</v>
      </c>
      <c r="AT183" s="12"/>
      <c r="AU183" s="12"/>
      <c r="AV183" s="2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c r="DJ183" s="12"/>
      <c r="DK183" s="12"/>
      <c r="DL183" s="12"/>
      <c r="DM183" s="12"/>
      <c r="DN183" s="12"/>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c r="EW183" s="12"/>
      <c r="EX183" s="12"/>
      <c r="EY183" s="12"/>
      <c r="EZ183" s="12"/>
      <c r="FA183" s="12"/>
      <c r="FB183" s="12"/>
      <c r="FC183" s="12"/>
      <c r="FD183" s="12"/>
      <c r="FE183" s="12"/>
      <c r="FF183" s="12"/>
      <c r="FG183" s="12"/>
      <c r="FH183" s="12"/>
      <c r="FI183" s="12"/>
      <c r="FJ183" s="12"/>
      <c r="FK183" s="12"/>
      <c r="FL183" s="12"/>
      <c r="FM183" s="12"/>
      <c r="FN183" s="12"/>
      <c r="FO183" s="12"/>
      <c r="FP183" s="12"/>
      <c r="FQ183" s="12"/>
      <c r="FR183" s="12"/>
      <c r="FS183" s="12"/>
      <c r="FT183" s="12"/>
      <c r="FU183" s="12"/>
      <c r="FV183" s="12"/>
      <c r="FW183" s="12"/>
      <c r="FX183" s="12"/>
      <c r="FY183" s="12"/>
      <c r="FZ183" s="12"/>
      <c r="GA183" s="12"/>
      <c r="GB183" s="12"/>
      <c r="GC183" s="12"/>
      <c r="GD183" s="12"/>
      <c r="GE183" s="12"/>
      <c r="GF183" s="12"/>
      <c r="GG183" s="12"/>
      <c r="GH183" s="12"/>
      <c r="GI183" s="12"/>
      <c r="GJ183" s="12"/>
      <c r="GK183" s="12"/>
      <c r="GL183" s="12"/>
      <c r="GM183" s="12"/>
      <c r="GN183" s="12"/>
      <c r="GO183" s="12"/>
      <c r="GP183" s="12"/>
      <c r="GQ183" s="12"/>
      <c r="GR183" s="12"/>
    </row>
    <row r="184" spans="1:203" x14ac:dyDescent="0.2">
      <c r="A184" s="79">
        <f t="shared" si="87"/>
        <v>43256</v>
      </c>
      <c r="B184" s="80">
        <f t="shared" ca="1" si="93"/>
        <v>1035.35204</v>
      </c>
      <c r="C184" s="81">
        <f t="shared" si="88"/>
        <v>1000</v>
      </c>
      <c r="D184" s="82">
        <f ca="1">IF(A184&lt;$B$1,VLOOKUP(A184,[1]DI!$A$4:$B$15000,2,FALSE),0)</f>
        <v>6.3899999999999998E-2</v>
      </c>
      <c r="E184" s="81">
        <f t="shared" ca="1" si="94"/>
        <v>2.4583E-4</v>
      </c>
      <c r="F184" s="83">
        <f t="shared" si="82"/>
        <v>1.1679999999999999</v>
      </c>
      <c r="G184" s="84">
        <f t="shared" ca="1" si="83"/>
        <v>1.00028712944</v>
      </c>
      <c r="H184" s="81">
        <f ca="1">TRUNC(PRODUCT(G$10:G183),15)</f>
        <v>1.03535204064654</v>
      </c>
      <c r="I184" s="81">
        <f t="shared" si="89"/>
        <v>1</v>
      </c>
      <c r="J184" s="81">
        <f t="shared" ca="1" si="84"/>
        <v>1.03535204</v>
      </c>
      <c r="K184" s="81">
        <f t="shared" ca="1" si="85"/>
        <v>35.352040000000002</v>
      </c>
      <c r="L184" s="85">
        <f>IF(VLOOKUP(A184,$U$12:$AD$125,8)=VLOOKUP(A183,$U$12:$AD$125,8),0,VLOOKUP(A184,U$12:$AD$125,8))</f>
        <v>0</v>
      </c>
      <c r="M184" s="86">
        <f>IF(L184&gt;0,VLOOKUP(L184,T$12:$AC$125,7),0)</f>
        <v>0</v>
      </c>
      <c r="N184" s="81">
        <f t="shared" si="90"/>
        <v>0</v>
      </c>
      <c r="O184" s="81">
        <f t="shared" ca="1" si="86"/>
        <v>35.352040000000002</v>
      </c>
      <c r="P184" s="87" t="str">
        <f t="shared" si="91"/>
        <v>J=</v>
      </c>
      <c r="Q184" s="88">
        <f t="shared" si="92"/>
        <v>44676</v>
      </c>
      <c r="R184" s="7"/>
      <c r="S184" s="7"/>
      <c r="T184" s="154">
        <f>[2]Plan1!$A343</f>
        <v>47239</v>
      </c>
      <c r="U184" s="165" t="str">
        <f>[2]Plan1!$C343</f>
        <v>Dia do Trabalho</v>
      </c>
      <c r="V184" s="12"/>
      <c r="W184" s="7"/>
      <c r="X184" s="14"/>
      <c r="Y184" s="14"/>
      <c r="Z184" s="14"/>
      <c r="AA184" s="7"/>
      <c r="AB184" s="7"/>
      <c r="AC184" s="7"/>
      <c r="AD184" s="7"/>
      <c r="AE184" s="7"/>
      <c r="AF184" s="65">
        <f t="shared" si="99"/>
        <v>43198</v>
      </c>
      <c r="AG184" s="9">
        <f t="shared" ca="1" si="100"/>
        <v>1023.82444</v>
      </c>
      <c r="AH184" s="9">
        <f t="shared" si="100"/>
        <v>1000</v>
      </c>
      <c r="AI184" s="4">
        <f t="shared" ca="1" si="100"/>
        <v>0</v>
      </c>
      <c r="AJ184" s="10">
        <f t="shared" ca="1" si="100"/>
        <v>0</v>
      </c>
      <c r="AK184" s="4">
        <f t="shared" si="100"/>
        <v>1.1679999999999999</v>
      </c>
      <c r="AL184" s="65">
        <f t="shared" si="97"/>
        <v>43198</v>
      </c>
      <c r="AM184" s="10">
        <f t="shared" ca="1" si="101"/>
        <v>1.0238244400000001</v>
      </c>
      <c r="AN184" s="9">
        <f t="shared" ca="1" si="101"/>
        <v>23.824439999999999</v>
      </c>
      <c r="AO184" s="7">
        <f t="shared" si="101"/>
        <v>0</v>
      </c>
      <c r="AP184" s="11">
        <f t="shared" si="101"/>
        <v>0</v>
      </c>
      <c r="AQ184" s="9">
        <f t="shared" si="101"/>
        <v>0</v>
      </c>
      <c r="AR184" s="8" t="str">
        <f t="shared" si="101"/>
        <v>J=</v>
      </c>
      <c r="AS184" s="65">
        <f t="shared" si="101"/>
        <v>44676</v>
      </c>
      <c r="AT184" s="12"/>
      <c r="AU184" s="12"/>
      <c r="AV184" s="2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c r="CG184" s="12"/>
      <c r="CH184" s="12"/>
      <c r="CI184" s="12"/>
      <c r="CJ184" s="12"/>
      <c r="CK184" s="12"/>
      <c r="CL184" s="12"/>
      <c r="CM184" s="12"/>
      <c r="CN184" s="12"/>
      <c r="CO184" s="12"/>
      <c r="CP184" s="12"/>
      <c r="CQ184" s="12"/>
      <c r="CR184" s="12"/>
      <c r="CS184" s="12"/>
      <c r="CT184" s="12"/>
      <c r="CU184" s="12"/>
      <c r="CV184" s="12"/>
      <c r="CW184" s="12"/>
      <c r="CX184" s="12"/>
      <c r="CY184" s="12"/>
      <c r="CZ184" s="12"/>
      <c r="DA184" s="12"/>
      <c r="DB184" s="12"/>
      <c r="DC184" s="12"/>
      <c r="DD184" s="12"/>
      <c r="DE184" s="12"/>
      <c r="DF184" s="12"/>
      <c r="DG184" s="12"/>
      <c r="DH184" s="12"/>
      <c r="DI184" s="12"/>
      <c r="DJ184" s="12"/>
      <c r="DK184" s="12"/>
      <c r="DL184" s="12"/>
      <c r="DM184" s="12"/>
      <c r="DN184" s="12"/>
      <c r="DO184" s="12"/>
      <c r="DP184" s="12"/>
      <c r="DQ184" s="12"/>
      <c r="DR184" s="12"/>
      <c r="DS184" s="12"/>
      <c r="DT184" s="12"/>
      <c r="DU184" s="12"/>
      <c r="DV184" s="12"/>
      <c r="DW184" s="12"/>
      <c r="DX184" s="12"/>
      <c r="DY184" s="12"/>
      <c r="DZ184" s="12"/>
      <c r="EA184" s="12"/>
      <c r="EB184" s="12"/>
      <c r="EC184" s="12"/>
      <c r="ED184" s="12"/>
      <c r="EE184" s="12"/>
      <c r="EF184" s="12"/>
      <c r="EG184" s="12"/>
      <c r="EH184" s="12"/>
      <c r="EI184" s="12"/>
      <c r="EJ184" s="12"/>
      <c r="EK184" s="12"/>
      <c r="EL184" s="12"/>
      <c r="EM184" s="12"/>
      <c r="EN184" s="12"/>
      <c r="EO184" s="12"/>
      <c r="EP184" s="12"/>
      <c r="EQ184" s="12"/>
      <c r="ER184" s="12"/>
      <c r="ES184" s="12"/>
      <c r="ET184" s="12"/>
      <c r="EU184" s="12"/>
      <c r="EV184" s="12"/>
      <c r="EW184" s="12"/>
      <c r="EX184" s="12"/>
      <c r="EY184" s="12"/>
      <c r="EZ184" s="12"/>
      <c r="FA184" s="12"/>
      <c r="FB184" s="12"/>
      <c r="FC184" s="12"/>
      <c r="FD184" s="12"/>
      <c r="FE184" s="12"/>
      <c r="FF184" s="12"/>
      <c r="FG184" s="12"/>
      <c r="FH184" s="12"/>
      <c r="FI184" s="12"/>
      <c r="FJ184" s="12"/>
      <c r="FK184" s="12"/>
      <c r="FL184" s="12"/>
      <c r="FM184" s="12"/>
      <c r="FN184" s="12"/>
      <c r="FO184" s="12"/>
      <c r="FP184" s="12"/>
      <c r="FQ184" s="12"/>
      <c r="FR184" s="12"/>
      <c r="FS184" s="12"/>
      <c r="FT184" s="12"/>
      <c r="FU184" s="12"/>
      <c r="FV184" s="12"/>
      <c r="FW184" s="12"/>
      <c r="FX184" s="12"/>
      <c r="FY184" s="12"/>
      <c r="FZ184" s="12"/>
      <c r="GA184" s="12"/>
      <c r="GB184" s="12"/>
      <c r="GC184" s="12"/>
      <c r="GD184" s="12"/>
      <c r="GE184" s="12"/>
      <c r="GF184" s="12"/>
      <c r="GG184" s="12"/>
      <c r="GH184" s="12"/>
      <c r="GI184" s="12"/>
      <c r="GJ184" s="12"/>
      <c r="GK184" s="12"/>
      <c r="GL184" s="12"/>
      <c r="GM184" s="12"/>
      <c r="GN184" s="12"/>
      <c r="GO184" s="12"/>
      <c r="GP184" s="12"/>
      <c r="GQ184" s="12"/>
      <c r="GR184" s="12"/>
    </row>
    <row r="185" spans="1:203" x14ac:dyDescent="0.2">
      <c r="A185" s="79">
        <f t="shared" si="87"/>
        <v>43257</v>
      </c>
      <c r="B185" s="80">
        <f t="shared" ca="1" si="93"/>
        <v>1035.64932</v>
      </c>
      <c r="C185" s="81">
        <f t="shared" si="88"/>
        <v>1000</v>
      </c>
      <c r="D185" s="82">
        <f ca="1">IF(A185&lt;$B$1,VLOOKUP(A185,[1]DI!$A$4:$B$15000,2,FALSE),0)</f>
        <v>6.3899999999999998E-2</v>
      </c>
      <c r="E185" s="81">
        <f t="shared" ca="1" si="94"/>
        <v>2.4583E-4</v>
      </c>
      <c r="F185" s="83">
        <f t="shared" si="82"/>
        <v>1.1679999999999999</v>
      </c>
      <c r="G185" s="84">
        <f t="shared" ca="1" si="83"/>
        <v>1.00028712944</v>
      </c>
      <c r="H185" s="81">
        <f ca="1">TRUNC(PRODUCT(G$10:G184),15)</f>
        <v>1.0356493206981701</v>
      </c>
      <c r="I185" s="81">
        <f t="shared" si="89"/>
        <v>1</v>
      </c>
      <c r="J185" s="81">
        <f t="shared" ca="1" si="84"/>
        <v>1.0356493200000001</v>
      </c>
      <c r="K185" s="81">
        <f t="shared" ca="1" si="85"/>
        <v>35.649320000000003</v>
      </c>
      <c r="L185" s="85">
        <f>IF(VLOOKUP(A185,$U$12:$AD$125,8)=VLOOKUP(A184,$U$12:$AD$125,8),0,VLOOKUP(A185,U$12:$AD$125,8))</f>
        <v>0</v>
      </c>
      <c r="M185" s="86">
        <f>IF(L185&gt;0,VLOOKUP(L185,T$12:$AC$125,7),0)</f>
        <v>0</v>
      </c>
      <c r="N185" s="81">
        <f t="shared" si="90"/>
        <v>0</v>
      </c>
      <c r="O185" s="81">
        <f t="shared" ca="1" si="86"/>
        <v>35.649320000000003</v>
      </c>
      <c r="P185" s="87" t="str">
        <f t="shared" si="91"/>
        <v>J=</v>
      </c>
      <c r="Q185" s="88">
        <f t="shared" si="92"/>
        <v>44676</v>
      </c>
      <c r="R185" s="7"/>
      <c r="S185" s="7"/>
      <c r="T185" s="154">
        <f>[2]Plan1!$A344</f>
        <v>47269</v>
      </c>
      <c r="U185" s="165" t="str">
        <f>[2]Plan1!$C344</f>
        <v>Corpus Christi</v>
      </c>
      <c r="V185" s="12"/>
      <c r="W185" s="7"/>
      <c r="X185" s="14"/>
      <c r="Y185" s="14"/>
      <c r="Z185" s="14"/>
      <c r="AA185" s="7"/>
      <c r="AB185" s="7"/>
      <c r="AC185" s="7"/>
      <c r="AD185" s="7"/>
      <c r="AE185" s="7"/>
      <c r="AF185" s="65">
        <f t="shared" si="99"/>
        <v>43199</v>
      </c>
      <c r="AG185" s="9">
        <f t="shared" ca="1" si="100"/>
        <v>1023.82444</v>
      </c>
      <c r="AH185" s="9">
        <f t="shared" si="100"/>
        <v>1000</v>
      </c>
      <c r="AI185" s="4">
        <f t="shared" ca="1" si="100"/>
        <v>6.3899999999999998E-2</v>
      </c>
      <c r="AJ185" s="10">
        <f t="shared" ca="1" si="100"/>
        <v>2.4583E-4</v>
      </c>
      <c r="AK185" s="4">
        <f t="shared" si="100"/>
        <v>1.1679999999999999</v>
      </c>
      <c r="AL185" s="65">
        <f t="shared" si="97"/>
        <v>43199</v>
      </c>
      <c r="AM185" s="10">
        <f t="shared" ca="1" si="101"/>
        <v>1.0238244400000001</v>
      </c>
      <c r="AN185" s="9">
        <f t="shared" ca="1" si="101"/>
        <v>23.824439999999999</v>
      </c>
      <c r="AO185" s="7">
        <f t="shared" si="101"/>
        <v>0</v>
      </c>
      <c r="AP185" s="11">
        <f t="shared" si="101"/>
        <v>0</v>
      </c>
      <c r="AQ185" s="9">
        <f t="shared" si="101"/>
        <v>0</v>
      </c>
      <c r="AR185" s="8" t="str">
        <f t="shared" si="101"/>
        <v>J=</v>
      </c>
      <c r="AS185" s="65">
        <f t="shared" si="101"/>
        <v>44676</v>
      </c>
      <c r="AT185" s="12"/>
      <c r="AU185" s="12"/>
      <c r="AV185" s="2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c r="DJ185" s="12"/>
      <c r="DK185" s="12"/>
      <c r="DL185" s="12"/>
      <c r="DM185" s="12"/>
      <c r="DN185" s="12"/>
      <c r="DO185" s="12"/>
      <c r="DP185" s="12"/>
      <c r="DQ185" s="12"/>
      <c r="DR185" s="12"/>
      <c r="DS185" s="12"/>
      <c r="DT185" s="12"/>
      <c r="DU185" s="12"/>
      <c r="DV185" s="12"/>
      <c r="DW185" s="12"/>
      <c r="DX185" s="12"/>
      <c r="DY185" s="12"/>
      <c r="DZ185" s="12"/>
      <c r="EA185" s="12"/>
      <c r="EB185" s="12"/>
      <c r="EC185" s="12"/>
      <c r="ED185" s="12"/>
      <c r="EE185" s="12"/>
      <c r="EF185" s="12"/>
      <c r="EG185" s="12"/>
      <c r="EH185" s="12"/>
      <c r="EI185" s="12"/>
      <c r="EJ185" s="12"/>
      <c r="EK185" s="12"/>
      <c r="EL185" s="12"/>
      <c r="EM185" s="12"/>
      <c r="EN185" s="12"/>
      <c r="EO185" s="12"/>
      <c r="EP185" s="12"/>
      <c r="EQ185" s="12"/>
      <c r="ER185" s="12"/>
      <c r="ES185" s="12"/>
      <c r="ET185" s="12"/>
      <c r="EU185" s="12"/>
      <c r="EV185" s="12"/>
      <c r="EW185" s="12"/>
      <c r="EX185" s="12"/>
      <c r="EY185" s="12"/>
      <c r="EZ185" s="12"/>
      <c r="FA185" s="12"/>
      <c r="FB185" s="12"/>
      <c r="FC185" s="12"/>
      <c r="FD185" s="12"/>
      <c r="FE185" s="12"/>
      <c r="FF185" s="12"/>
      <c r="FG185" s="12"/>
      <c r="FH185" s="12"/>
      <c r="FI185" s="12"/>
      <c r="FJ185" s="12"/>
      <c r="FK185" s="12"/>
      <c r="FL185" s="12"/>
      <c r="FM185" s="12"/>
      <c r="FN185" s="12"/>
      <c r="FO185" s="12"/>
      <c r="FP185" s="12"/>
      <c r="FQ185" s="12"/>
      <c r="FR185" s="12"/>
      <c r="FS185" s="12"/>
      <c r="FT185" s="12"/>
      <c r="FU185" s="12"/>
      <c r="FV185" s="12"/>
      <c r="FW185" s="12"/>
      <c r="FX185" s="12"/>
      <c r="FY185" s="12"/>
      <c r="FZ185" s="12"/>
      <c r="GA185" s="12"/>
      <c r="GB185" s="12"/>
      <c r="GC185" s="12"/>
      <c r="GD185" s="12"/>
      <c r="GE185" s="12"/>
      <c r="GF185" s="12"/>
      <c r="GG185" s="12"/>
      <c r="GH185" s="12"/>
      <c r="GI185" s="12"/>
      <c r="GJ185" s="12"/>
      <c r="GK185" s="12"/>
      <c r="GL185" s="12"/>
      <c r="GM185" s="12"/>
      <c r="GN185" s="12"/>
      <c r="GO185" s="12"/>
      <c r="GP185" s="12"/>
      <c r="GQ185" s="12"/>
      <c r="GR185" s="12"/>
    </row>
    <row r="186" spans="1:203" x14ac:dyDescent="0.2">
      <c r="A186" s="79">
        <f t="shared" si="87"/>
        <v>43258</v>
      </c>
      <c r="B186" s="80">
        <f t="shared" ca="1" si="93"/>
        <v>1035.94669</v>
      </c>
      <c r="C186" s="81">
        <f t="shared" si="88"/>
        <v>1000</v>
      </c>
      <c r="D186" s="82">
        <f ca="1">IF(A186&lt;$B$1,VLOOKUP(A186,[1]DI!$A$4:$B$15000,2,FALSE),0)</f>
        <v>6.3899999999999998E-2</v>
      </c>
      <c r="E186" s="81">
        <f t="shared" ca="1" si="94"/>
        <v>2.4583E-4</v>
      </c>
      <c r="F186" s="83">
        <f t="shared" si="82"/>
        <v>1.1679999999999999</v>
      </c>
      <c r="G186" s="84">
        <f t="shared" ca="1" si="83"/>
        <v>1.00028712944</v>
      </c>
      <c r="H186" s="81">
        <f ca="1">TRUNC(PRODUCT(G$10:G185),15)</f>
        <v>1.0359466861076601</v>
      </c>
      <c r="I186" s="81">
        <f t="shared" si="89"/>
        <v>1</v>
      </c>
      <c r="J186" s="81">
        <f t="shared" ca="1" si="84"/>
        <v>1.0359466900000001</v>
      </c>
      <c r="K186" s="81">
        <f t="shared" ca="1" si="85"/>
        <v>35.946689999999997</v>
      </c>
      <c r="L186" s="85">
        <f>IF(VLOOKUP(A186,$U$12:$AD$125,8)=VLOOKUP(A185,$U$12:$AD$125,8),0,VLOOKUP(A186,U$12:$AD$125,8))</f>
        <v>0</v>
      </c>
      <c r="M186" s="86">
        <f>IF(L186&gt;0,VLOOKUP(L186,T$12:$AC$125,7),0)</f>
        <v>0</v>
      </c>
      <c r="N186" s="81">
        <f t="shared" si="90"/>
        <v>0</v>
      </c>
      <c r="O186" s="81">
        <f t="shared" ca="1" si="86"/>
        <v>35.946689999999997</v>
      </c>
      <c r="P186" s="87" t="str">
        <f t="shared" si="91"/>
        <v>J=</v>
      </c>
      <c r="Q186" s="88">
        <f t="shared" si="92"/>
        <v>44676</v>
      </c>
      <c r="R186" s="7"/>
      <c r="S186" s="7"/>
      <c r="T186" s="154">
        <f>[2]Plan1!$A345</f>
        <v>47368</v>
      </c>
      <c r="U186" s="165" t="str">
        <f>[2]Plan1!$C345</f>
        <v>Independência do Brasil</v>
      </c>
      <c r="V186" s="12"/>
      <c r="W186" s="7"/>
      <c r="X186" s="14"/>
      <c r="Y186" s="14"/>
      <c r="Z186" s="14"/>
      <c r="AA186" s="7"/>
      <c r="AB186" s="7"/>
      <c r="AC186" s="7"/>
      <c r="AD186" s="7"/>
      <c r="AE186" s="7"/>
      <c r="AF186" s="65">
        <f t="shared" si="99"/>
        <v>43200</v>
      </c>
      <c r="AG186" s="9">
        <f t="shared" ca="1" si="100"/>
        <v>1024.11841</v>
      </c>
      <c r="AH186" s="9">
        <f t="shared" si="100"/>
        <v>1000</v>
      </c>
      <c r="AI186" s="4">
        <f t="shared" ca="1" si="100"/>
        <v>6.3899999999999998E-2</v>
      </c>
      <c r="AJ186" s="10">
        <f t="shared" ca="1" si="100"/>
        <v>2.4583E-4</v>
      </c>
      <c r="AK186" s="4">
        <f t="shared" si="100"/>
        <v>1.1679999999999999</v>
      </c>
      <c r="AL186" s="65">
        <f t="shared" si="97"/>
        <v>43200</v>
      </c>
      <c r="AM186" s="10">
        <f t="shared" ca="1" si="101"/>
        <v>1.02411841</v>
      </c>
      <c r="AN186" s="9">
        <f t="shared" ca="1" si="101"/>
        <v>24.118410000000001</v>
      </c>
      <c r="AO186" s="7">
        <f t="shared" si="101"/>
        <v>0</v>
      </c>
      <c r="AP186" s="11">
        <f t="shared" si="101"/>
        <v>0</v>
      </c>
      <c r="AQ186" s="9">
        <f t="shared" si="101"/>
        <v>0</v>
      </c>
      <c r="AR186" s="8" t="str">
        <f t="shared" si="101"/>
        <v>J=</v>
      </c>
      <c r="AS186" s="65">
        <f t="shared" si="101"/>
        <v>44676</v>
      </c>
      <c r="AT186" s="12"/>
      <c r="AU186" s="12"/>
      <c r="AV186" s="2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c r="CG186" s="12"/>
      <c r="CH186" s="12"/>
      <c r="CI186" s="12"/>
      <c r="CJ186" s="12"/>
      <c r="CK186" s="12"/>
      <c r="CL186" s="12"/>
      <c r="CM186" s="12"/>
      <c r="CN186" s="12"/>
      <c r="CO186" s="12"/>
      <c r="CP186" s="12"/>
      <c r="CQ186" s="12"/>
      <c r="CR186" s="12"/>
      <c r="CS186" s="12"/>
      <c r="CT186" s="12"/>
      <c r="CU186" s="12"/>
      <c r="CV186" s="12"/>
      <c r="CW186" s="12"/>
      <c r="CX186" s="12"/>
      <c r="CY186" s="12"/>
      <c r="CZ186" s="12"/>
      <c r="DA186" s="12"/>
      <c r="DB186" s="12"/>
      <c r="DC186" s="12"/>
      <c r="DD186" s="12"/>
      <c r="DE186" s="12"/>
      <c r="DF186" s="12"/>
      <c r="DG186" s="12"/>
      <c r="DH186" s="12"/>
      <c r="DI186" s="12"/>
      <c r="DJ186" s="12"/>
      <c r="DK186" s="12"/>
      <c r="DL186" s="12"/>
      <c r="DM186" s="12"/>
      <c r="DN186" s="12"/>
      <c r="DO186" s="12"/>
      <c r="DP186" s="12"/>
      <c r="DQ186" s="12"/>
      <c r="DR186" s="12"/>
      <c r="DS186" s="12"/>
      <c r="DT186" s="12"/>
      <c r="DU186" s="12"/>
      <c r="DV186" s="12"/>
      <c r="DW186" s="12"/>
      <c r="DX186" s="12"/>
      <c r="DY186" s="12"/>
      <c r="DZ186" s="12"/>
      <c r="EA186" s="12"/>
      <c r="EB186" s="12"/>
      <c r="EC186" s="12"/>
      <c r="ED186" s="12"/>
      <c r="EE186" s="12"/>
      <c r="EF186" s="12"/>
      <c r="EG186" s="12"/>
      <c r="EH186" s="12"/>
      <c r="EI186" s="12"/>
      <c r="EJ186" s="12"/>
      <c r="EK186" s="12"/>
      <c r="EL186" s="12"/>
      <c r="EM186" s="12"/>
      <c r="EN186" s="12"/>
      <c r="EO186" s="12"/>
      <c r="EP186" s="12"/>
      <c r="EQ186" s="12"/>
      <c r="ER186" s="12"/>
      <c r="ES186" s="12"/>
      <c r="ET186" s="12"/>
      <c r="EU186" s="12"/>
      <c r="EV186" s="12"/>
      <c r="EW186" s="12"/>
      <c r="EX186" s="12"/>
      <c r="EY186" s="12"/>
      <c r="EZ186" s="12"/>
      <c r="FA186" s="12"/>
      <c r="FB186" s="12"/>
      <c r="FC186" s="12"/>
      <c r="FD186" s="12"/>
      <c r="FE186" s="12"/>
      <c r="FF186" s="12"/>
      <c r="FG186" s="12"/>
      <c r="FH186" s="12"/>
      <c r="FI186" s="12"/>
      <c r="FJ186" s="12"/>
      <c r="FK186" s="12"/>
      <c r="FL186" s="12"/>
      <c r="FM186" s="12"/>
      <c r="FN186" s="12"/>
      <c r="FO186" s="12"/>
      <c r="FP186" s="12"/>
      <c r="FQ186" s="12"/>
      <c r="FR186" s="12"/>
      <c r="FS186" s="12"/>
      <c r="FT186" s="12"/>
      <c r="FU186" s="12"/>
      <c r="FV186" s="12"/>
      <c r="FW186" s="12"/>
      <c r="FX186" s="12"/>
      <c r="FY186" s="12"/>
      <c r="FZ186" s="12"/>
      <c r="GA186" s="12"/>
      <c r="GB186" s="12"/>
      <c r="GC186" s="12"/>
      <c r="GD186" s="12"/>
      <c r="GE186" s="12"/>
      <c r="GF186" s="12"/>
      <c r="GG186" s="12"/>
      <c r="GH186" s="12"/>
      <c r="GI186" s="12"/>
      <c r="GJ186" s="12"/>
      <c r="GK186" s="12"/>
      <c r="GL186" s="12"/>
      <c r="GM186" s="12"/>
      <c r="GN186" s="12"/>
      <c r="GO186" s="12"/>
      <c r="GP186" s="12"/>
      <c r="GQ186" s="12"/>
      <c r="GR186" s="12"/>
    </row>
    <row r="187" spans="1:203" x14ac:dyDescent="0.2">
      <c r="A187" s="79">
        <f t="shared" si="87"/>
        <v>43259</v>
      </c>
      <c r="B187" s="80">
        <f t="shared" ca="1" si="93"/>
        <v>1036.24414</v>
      </c>
      <c r="C187" s="81">
        <f t="shared" si="88"/>
        <v>1000</v>
      </c>
      <c r="D187" s="82">
        <f ca="1">IF(A187&lt;$B$1,VLOOKUP(A187,[1]DI!$A$4:$B$15000,2,FALSE),0)</f>
        <v>6.3899999999999998E-2</v>
      </c>
      <c r="E187" s="81">
        <f t="shared" ca="1" si="94"/>
        <v>2.4583E-4</v>
      </c>
      <c r="F187" s="83">
        <f t="shared" si="82"/>
        <v>1.1679999999999999</v>
      </c>
      <c r="G187" s="84">
        <f t="shared" ca="1" si="83"/>
        <v>1.00028712944</v>
      </c>
      <c r="H187" s="81">
        <f ca="1">TRUNC(PRODUCT(G$10:G186),15)</f>
        <v>1.0362441368995099</v>
      </c>
      <c r="I187" s="81">
        <f t="shared" si="89"/>
        <v>1</v>
      </c>
      <c r="J187" s="81">
        <f t="shared" ca="1" si="84"/>
        <v>1.03624414</v>
      </c>
      <c r="K187" s="81">
        <f t="shared" ca="1" si="85"/>
        <v>36.244140000000002</v>
      </c>
      <c r="L187" s="85">
        <f>IF(VLOOKUP(A187,$U$12:$AD$125,8)=VLOOKUP(A186,$U$12:$AD$125,8),0,VLOOKUP(A187,U$12:$AD$125,8))</f>
        <v>0</v>
      </c>
      <c r="M187" s="86">
        <f>IF(L187&gt;0,VLOOKUP(L187,T$12:$AC$125,7),0)</f>
        <v>0</v>
      </c>
      <c r="N187" s="81">
        <f t="shared" si="90"/>
        <v>0</v>
      </c>
      <c r="O187" s="81">
        <f t="shared" ca="1" si="86"/>
        <v>36.244140000000002</v>
      </c>
      <c r="P187" s="87" t="str">
        <f t="shared" si="91"/>
        <v>J=</v>
      </c>
      <c r="Q187" s="88">
        <f t="shared" si="92"/>
        <v>44676</v>
      </c>
      <c r="R187" s="7"/>
      <c r="S187" s="7"/>
      <c r="T187" s="154">
        <f>[2]Plan1!$A346</f>
        <v>47403</v>
      </c>
      <c r="U187" s="165" t="str">
        <f>[2]Plan1!$C346</f>
        <v>Nossa Sr.a Aparecida - Padroeira do Brasil</v>
      </c>
      <c r="V187" s="12"/>
      <c r="W187" s="7"/>
      <c r="X187" s="14"/>
      <c r="Y187" s="14"/>
      <c r="Z187" s="14"/>
      <c r="AA187" s="7"/>
      <c r="AB187" s="7"/>
      <c r="AC187" s="7"/>
      <c r="AD187" s="7"/>
      <c r="AE187" s="7"/>
      <c r="AF187" s="65">
        <f t="shared" si="99"/>
        <v>43201</v>
      </c>
      <c r="AG187" s="9">
        <f t="shared" ca="1" si="100"/>
        <v>1024.41246</v>
      </c>
      <c r="AH187" s="9">
        <f t="shared" si="100"/>
        <v>1000</v>
      </c>
      <c r="AI187" s="4">
        <f t="shared" ca="1" si="100"/>
        <v>6.3899999999999998E-2</v>
      </c>
      <c r="AJ187" s="10">
        <f t="shared" ca="1" si="100"/>
        <v>2.4583E-4</v>
      </c>
      <c r="AK187" s="4">
        <f t="shared" si="100"/>
        <v>1.1679999999999999</v>
      </c>
      <c r="AL187" s="65">
        <f t="shared" si="97"/>
        <v>43201</v>
      </c>
      <c r="AM187" s="10">
        <f t="shared" ca="1" si="101"/>
        <v>1.02441246</v>
      </c>
      <c r="AN187" s="9">
        <f t="shared" ca="1" si="101"/>
        <v>24.412459999999999</v>
      </c>
      <c r="AO187" s="7">
        <f t="shared" si="101"/>
        <v>0</v>
      </c>
      <c r="AP187" s="11">
        <f t="shared" si="101"/>
        <v>0</v>
      </c>
      <c r="AQ187" s="9">
        <f t="shared" si="101"/>
        <v>0</v>
      </c>
      <c r="AR187" s="8" t="str">
        <f t="shared" si="101"/>
        <v>J=</v>
      </c>
      <c r="AS187" s="65">
        <f t="shared" si="101"/>
        <v>44676</v>
      </c>
      <c r="AT187" s="12"/>
      <c r="AU187" s="12"/>
      <c r="AV187" s="2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c r="CG187" s="12"/>
      <c r="CH187" s="12"/>
      <c r="CI187" s="12"/>
      <c r="CJ187" s="12"/>
      <c r="CK187" s="12"/>
      <c r="CL187" s="12"/>
      <c r="CM187" s="12"/>
      <c r="CN187" s="12"/>
      <c r="CO187" s="12"/>
      <c r="CP187" s="12"/>
      <c r="CQ187" s="12"/>
      <c r="CR187" s="12"/>
      <c r="CS187" s="12"/>
      <c r="CT187" s="12"/>
      <c r="CU187" s="12"/>
      <c r="CV187" s="12"/>
      <c r="CW187" s="12"/>
      <c r="CX187" s="12"/>
      <c r="CY187" s="12"/>
      <c r="CZ187" s="12"/>
      <c r="DA187" s="12"/>
      <c r="DB187" s="12"/>
      <c r="DC187" s="12"/>
      <c r="DD187" s="12"/>
      <c r="DE187" s="12"/>
      <c r="DF187" s="12"/>
      <c r="DG187" s="12"/>
      <c r="DH187" s="12"/>
      <c r="DI187" s="12"/>
      <c r="DJ187" s="12"/>
      <c r="DK187" s="12"/>
      <c r="DL187" s="12"/>
      <c r="DM187" s="12"/>
      <c r="DN187" s="12"/>
      <c r="DO187" s="12"/>
      <c r="DP187" s="12"/>
      <c r="DQ187" s="12"/>
      <c r="DR187" s="12"/>
      <c r="DS187" s="12"/>
      <c r="DT187" s="12"/>
      <c r="DU187" s="12"/>
      <c r="DV187" s="12"/>
      <c r="DW187" s="12"/>
      <c r="DX187" s="12"/>
      <c r="DY187" s="12"/>
      <c r="DZ187" s="12"/>
      <c r="EA187" s="12"/>
      <c r="EB187" s="12"/>
      <c r="EC187" s="12"/>
      <c r="ED187" s="12"/>
      <c r="EE187" s="12"/>
      <c r="EF187" s="12"/>
      <c r="EG187" s="12"/>
      <c r="EH187" s="12"/>
      <c r="EI187" s="12"/>
      <c r="EJ187" s="12"/>
      <c r="EK187" s="12"/>
      <c r="EL187" s="12"/>
      <c r="EM187" s="12"/>
      <c r="EN187" s="12"/>
      <c r="EO187" s="12"/>
      <c r="EP187" s="12"/>
      <c r="EQ187" s="12"/>
      <c r="ER187" s="12"/>
      <c r="ES187" s="12"/>
      <c r="ET187" s="12"/>
      <c r="EU187" s="12"/>
      <c r="EV187" s="12"/>
      <c r="EW187" s="12"/>
      <c r="EX187" s="12"/>
      <c r="EY187" s="12"/>
      <c r="EZ187" s="12"/>
      <c r="FA187" s="12"/>
      <c r="FB187" s="12"/>
      <c r="FC187" s="12"/>
      <c r="FD187" s="12"/>
      <c r="FE187" s="12"/>
      <c r="FF187" s="12"/>
      <c r="FG187" s="12"/>
      <c r="FH187" s="12"/>
      <c r="FI187" s="12"/>
      <c r="FJ187" s="12"/>
      <c r="FK187" s="12"/>
      <c r="FL187" s="12"/>
      <c r="FM187" s="12"/>
      <c r="FN187" s="12"/>
      <c r="FO187" s="12"/>
      <c r="FP187" s="12"/>
      <c r="FQ187" s="12"/>
      <c r="FR187" s="12"/>
      <c r="FS187" s="12"/>
      <c r="FT187" s="12"/>
      <c r="FU187" s="12"/>
      <c r="FV187" s="12"/>
      <c r="FW187" s="12"/>
      <c r="FX187" s="12"/>
      <c r="FY187" s="12"/>
      <c r="FZ187" s="12"/>
      <c r="GA187" s="12"/>
      <c r="GB187" s="12"/>
      <c r="GC187" s="12"/>
      <c r="GD187" s="12"/>
      <c r="GE187" s="12"/>
      <c r="GF187" s="12"/>
      <c r="GG187" s="12"/>
      <c r="GH187" s="12"/>
      <c r="GI187" s="12"/>
      <c r="GJ187" s="12"/>
      <c r="GK187" s="12"/>
      <c r="GL187" s="12"/>
      <c r="GM187" s="12"/>
      <c r="GN187" s="12"/>
      <c r="GO187" s="12"/>
      <c r="GP187" s="12"/>
      <c r="GQ187" s="12"/>
      <c r="GR187" s="12"/>
    </row>
    <row r="188" spans="1:203" x14ac:dyDescent="0.2">
      <c r="A188" s="79">
        <f t="shared" si="87"/>
        <v>43260</v>
      </c>
      <c r="B188" s="80">
        <f t="shared" ca="1" si="93"/>
        <v>1036.5416700000001</v>
      </c>
      <c r="C188" s="81">
        <f t="shared" si="88"/>
        <v>1000</v>
      </c>
      <c r="D188" s="82">
        <f ca="1">IF(A188&lt;$B$1,VLOOKUP(A188,[1]DI!$A$4:$B$15000,2,FALSE),0)</f>
        <v>0</v>
      </c>
      <c r="E188" s="81">
        <f t="shared" ca="1" si="94"/>
        <v>0</v>
      </c>
      <c r="F188" s="83">
        <f t="shared" si="82"/>
        <v>1.1679999999999999</v>
      </c>
      <c r="G188" s="84">
        <f t="shared" ca="1" si="83"/>
        <v>1</v>
      </c>
      <c r="H188" s="81">
        <f ca="1">TRUNC(PRODUCT(G$10:G187),15)</f>
        <v>1.03654167309824</v>
      </c>
      <c r="I188" s="81">
        <f t="shared" si="89"/>
        <v>1</v>
      </c>
      <c r="J188" s="81">
        <f t="shared" ca="1" si="84"/>
        <v>1.0365416700000001</v>
      </c>
      <c r="K188" s="81">
        <f t="shared" ca="1" si="85"/>
        <v>36.541670000000003</v>
      </c>
      <c r="L188" s="85">
        <f>IF(VLOOKUP(A188,$U$12:$AD$125,8)=VLOOKUP(A187,$U$12:$AD$125,8),0,VLOOKUP(A188,U$12:$AD$125,8))</f>
        <v>0</v>
      </c>
      <c r="M188" s="86">
        <f>IF(L188&gt;0,VLOOKUP(L188,T$12:$AC$125,7),0)</f>
        <v>0</v>
      </c>
      <c r="N188" s="81">
        <f t="shared" si="90"/>
        <v>0</v>
      </c>
      <c r="O188" s="81">
        <f t="shared" ca="1" si="86"/>
        <v>36.541670000000003</v>
      </c>
      <c r="P188" s="87" t="str">
        <f t="shared" si="91"/>
        <v>J=</v>
      </c>
      <c r="Q188" s="88">
        <f t="shared" si="92"/>
        <v>44676</v>
      </c>
      <c r="R188" s="7"/>
      <c r="S188" s="7"/>
      <c r="T188" s="154">
        <f>[2]Plan1!$A347</f>
        <v>47424</v>
      </c>
      <c r="U188" s="165" t="str">
        <f>[2]Plan1!$C347</f>
        <v>Finados</v>
      </c>
      <c r="V188" s="12"/>
      <c r="W188" s="7"/>
      <c r="X188" s="14"/>
      <c r="Y188" s="14"/>
      <c r="Z188" s="14"/>
      <c r="AA188" s="7"/>
      <c r="AB188" s="7"/>
      <c r="AC188" s="7"/>
      <c r="AD188" s="7"/>
      <c r="AE188" s="7"/>
      <c r="AF188" s="65"/>
      <c r="AG188" s="9"/>
      <c r="AH188" s="9"/>
      <c r="AI188" s="4"/>
      <c r="AJ188" s="10"/>
      <c r="AK188" s="4"/>
      <c r="AL188" s="65"/>
      <c r="AM188" s="10"/>
      <c r="AN188" s="9"/>
      <c r="AO188" s="7"/>
      <c r="AP188" s="11"/>
      <c r="AQ188" s="9"/>
      <c r="AR188" s="8"/>
      <c r="AS188" s="65"/>
      <c r="AT188" s="12"/>
      <c r="AU188" s="12"/>
      <c r="AV188" s="2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c r="DJ188" s="12"/>
      <c r="DK188" s="12"/>
      <c r="DL188" s="12"/>
      <c r="DM188" s="12"/>
      <c r="DN188" s="12"/>
      <c r="DO188" s="12"/>
      <c r="DP188" s="12"/>
      <c r="DQ188" s="12"/>
      <c r="DR188" s="12"/>
      <c r="DS188" s="12"/>
      <c r="DT188" s="12"/>
      <c r="DU188" s="12"/>
      <c r="DV188" s="12"/>
      <c r="DW188" s="12"/>
      <c r="DX188" s="12"/>
      <c r="DY188" s="12"/>
      <c r="DZ188" s="12"/>
      <c r="EA188" s="12"/>
      <c r="EB188" s="12"/>
      <c r="EC188" s="12"/>
      <c r="ED188" s="12"/>
      <c r="EE188" s="12"/>
      <c r="EF188" s="12"/>
      <c r="EG188" s="12"/>
      <c r="EH188" s="12"/>
      <c r="EI188" s="12"/>
      <c r="EJ188" s="12"/>
      <c r="EK188" s="12"/>
      <c r="EL188" s="12"/>
      <c r="EM188" s="12"/>
      <c r="EN188" s="12"/>
      <c r="EO188" s="12"/>
      <c r="EP188" s="12"/>
      <c r="EQ188" s="12"/>
      <c r="ER188" s="12"/>
      <c r="ES188" s="12"/>
      <c r="ET188" s="12"/>
      <c r="EU188" s="12"/>
      <c r="EV188" s="12"/>
      <c r="EW188" s="12"/>
      <c r="EX188" s="12"/>
      <c r="EY188" s="12"/>
      <c r="EZ188" s="12"/>
      <c r="FA188" s="12"/>
      <c r="FB188" s="12"/>
      <c r="FC188" s="12"/>
      <c r="FD188" s="12"/>
      <c r="FE188" s="12"/>
      <c r="FF188" s="12"/>
      <c r="FG188" s="12"/>
      <c r="FH188" s="12"/>
      <c r="FI188" s="12"/>
      <c r="FJ188" s="12"/>
      <c r="FK188" s="12"/>
      <c r="FL188" s="12"/>
      <c r="FM188" s="12"/>
      <c r="FN188" s="12"/>
      <c r="FO188" s="12"/>
      <c r="FP188" s="12"/>
      <c r="FQ188" s="12"/>
      <c r="FR188" s="12"/>
      <c r="FS188" s="12"/>
      <c r="FT188" s="12"/>
      <c r="FU188" s="12"/>
      <c r="FV188" s="12"/>
      <c r="FW188" s="12"/>
      <c r="FX188" s="12"/>
      <c r="FY188" s="12"/>
      <c r="FZ188" s="12"/>
      <c r="GA188" s="12"/>
      <c r="GB188" s="12"/>
      <c r="GC188" s="12"/>
      <c r="GD188" s="12"/>
      <c r="GE188" s="12"/>
      <c r="GF188" s="12"/>
      <c r="GG188" s="12"/>
      <c r="GH188" s="12"/>
      <c r="GI188" s="12"/>
      <c r="GJ188" s="12"/>
      <c r="GK188" s="12"/>
      <c r="GL188" s="12"/>
      <c r="GM188" s="12"/>
      <c r="GN188" s="12"/>
      <c r="GO188" s="12"/>
      <c r="GP188" s="12"/>
      <c r="GQ188" s="12"/>
      <c r="GR188" s="12"/>
    </row>
    <row r="189" spans="1:203" x14ac:dyDescent="0.2">
      <c r="A189" s="79">
        <f t="shared" si="87"/>
        <v>43261</v>
      </c>
      <c r="B189" s="80">
        <f t="shared" ca="1" si="93"/>
        <v>1036.5416700000001</v>
      </c>
      <c r="C189" s="81">
        <f t="shared" si="88"/>
        <v>1000</v>
      </c>
      <c r="D189" s="82">
        <f ca="1">IF(A189&lt;$B$1,VLOOKUP(A189,[1]DI!$A$4:$B$15000,2,FALSE),0)</f>
        <v>0</v>
      </c>
      <c r="E189" s="81">
        <f t="shared" ca="1" si="94"/>
        <v>0</v>
      </c>
      <c r="F189" s="83">
        <f t="shared" si="82"/>
        <v>1.1679999999999999</v>
      </c>
      <c r="G189" s="84">
        <f t="shared" ca="1" si="83"/>
        <v>1</v>
      </c>
      <c r="H189" s="81">
        <f ca="1">TRUNC(PRODUCT(G$10:G188),15)</f>
        <v>1.03654167309824</v>
      </c>
      <c r="I189" s="81">
        <f t="shared" si="89"/>
        <v>1</v>
      </c>
      <c r="J189" s="81">
        <f t="shared" ca="1" si="84"/>
        <v>1.0365416700000001</v>
      </c>
      <c r="K189" s="81">
        <f t="shared" ca="1" si="85"/>
        <v>36.541670000000003</v>
      </c>
      <c r="L189" s="85">
        <f>IF(VLOOKUP(A189,$U$12:$AD$125,8)=VLOOKUP(A188,$U$12:$AD$125,8),0,VLOOKUP(A189,U$12:$AD$125,8))</f>
        <v>0</v>
      </c>
      <c r="M189" s="86">
        <f>IF(L189&gt;0,VLOOKUP(L189,T$12:$AC$125,7),0)</f>
        <v>0</v>
      </c>
      <c r="N189" s="81">
        <f t="shared" si="90"/>
        <v>0</v>
      </c>
      <c r="O189" s="81">
        <f t="shared" ca="1" si="86"/>
        <v>36.541670000000003</v>
      </c>
      <c r="P189" s="87" t="str">
        <f t="shared" si="91"/>
        <v>J=</v>
      </c>
      <c r="Q189" s="88">
        <f t="shared" si="92"/>
        <v>44676</v>
      </c>
      <c r="R189" s="7"/>
      <c r="S189" s="7"/>
      <c r="T189" s="154">
        <f>[2]Plan1!$A348</f>
        <v>47437</v>
      </c>
      <c r="U189" s="165" t="str">
        <f>[2]Plan1!$C348</f>
        <v>Proclamação da República</v>
      </c>
      <c r="V189" s="12"/>
      <c r="W189" s="7"/>
      <c r="X189" s="14"/>
      <c r="Y189" s="14"/>
      <c r="Z189" s="14"/>
      <c r="AA189" s="7"/>
      <c r="AB189" s="7"/>
      <c r="AC189" s="7"/>
      <c r="AD189" s="7"/>
      <c r="AE189" s="7"/>
      <c r="AF189" s="65" t="str">
        <f t="shared" ref="AF189:AS189" si="102">$B$6</f>
        <v>ODCT21</v>
      </c>
      <c r="AG189" s="7" t="str">
        <f t="shared" si="102"/>
        <v>ODCT21</v>
      </c>
      <c r="AH189" s="7" t="str">
        <f t="shared" si="102"/>
        <v>ODCT21</v>
      </c>
      <c r="AI189" s="7" t="str">
        <f t="shared" si="102"/>
        <v>ODCT21</v>
      </c>
      <c r="AJ189" s="7" t="str">
        <f t="shared" si="102"/>
        <v>ODCT21</v>
      </c>
      <c r="AK189" s="4" t="str">
        <f t="shared" si="102"/>
        <v>ODCT21</v>
      </c>
      <c r="AL189" s="65" t="str">
        <f t="shared" si="102"/>
        <v>ODCT21</v>
      </c>
      <c r="AM189" s="7" t="str">
        <f t="shared" si="102"/>
        <v>ODCT21</v>
      </c>
      <c r="AN189" s="7" t="str">
        <f t="shared" si="102"/>
        <v>ODCT21</v>
      </c>
      <c r="AO189" s="7" t="str">
        <f t="shared" si="102"/>
        <v>ODCT21</v>
      </c>
      <c r="AP189" s="11" t="str">
        <f t="shared" si="102"/>
        <v>ODCT21</v>
      </c>
      <c r="AQ189" s="7" t="str">
        <f t="shared" si="102"/>
        <v>ODCT21</v>
      </c>
      <c r="AR189" s="8" t="str">
        <f t="shared" si="102"/>
        <v>ODCT21</v>
      </c>
      <c r="AS189" s="65" t="str">
        <f t="shared" si="102"/>
        <v>ODCT21</v>
      </c>
      <c r="AT189" s="12"/>
      <c r="AU189" s="12"/>
      <c r="AV189" s="2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c r="DB189" s="12"/>
      <c r="DC189" s="12"/>
      <c r="DD189" s="12"/>
      <c r="DE189" s="12"/>
      <c r="DF189" s="12"/>
      <c r="DG189" s="12"/>
      <c r="DH189" s="12"/>
      <c r="DI189" s="12"/>
      <c r="DJ189" s="12"/>
      <c r="DK189" s="12"/>
      <c r="DL189" s="12"/>
      <c r="DM189" s="12"/>
      <c r="DN189" s="12"/>
      <c r="DO189" s="12"/>
      <c r="DP189" s="12"/>
      <c r="DQ189" s="12"/>
      <c r="DR189" s="12"/>
      <c r="DS189" s="12"/>
      <c r="DT189" s="12"/>
      <c r="DU189" s="12"/>
      <c r="DV189" s="12"/>
      <c r="DW189" s="12"/>
      <c r="DX189" s="12"/>
      <c r="DY189" s="12"/>
      <c r="DZ189" s="12"/>
      <c r="EA189" s="12"/>
      <c r="EB189" s="12"/>
      <c r="EC189" s="12"/>
      <c r="ED189" s="12"/>
      <c r="EE189" s="12"/>
      <c r="EF189" s="12"/>
      <c r="EG189" s="12"/>
      <c r="EH189" s="12"/>
      <c r="EI189" s="12"/>
      <c r="EJ189" s="12"/>
      <c r="EK189" s="12"/>
      <c r="EL189" s="12"/>
      <c r="EM189" s="12"/>
      <c r="EN189" s="12"/>
      <c r="EO189" s="12"/>
      <c r="EP189" s="12"/>
      <c r="EQ189" s="12"/>
      <c r="ER189" s="12"/>
      <c r="ES189" s="12"/>
      <c r="ET189" s="12"/>
      <c r="EU189" s="12"/>
      <c r="EV189" s="12"/>
      <c r="EW189" s="12"/>
      <c r="EX189" s="12"/>
      <c r="EY189" s="12"/>
      <c r="EZ189" s="12"/>
      <c r="FA189" s="12"/>
      <c r="FB189" s="12"/>
      <c r="FC189" s="12"/>
      <c r="FD189" s="12"/>
      <c r="FE189" s="12"/>
      <c r="FF189" s="12"/>
      <c r="FG189" s="12"/>
      <c r="FH189" s="12"/>
      <c r="FI189" s="12"/>
      <c r="FJ189" s="12"/>
      <c r="FK189" s="12"/>
      <c r="FL189" s="12"/>
      <c r="FM189" s="12"/>
      <c r="FN189" s="12"/>
      <c r="FO189" s="12"/>
      <c r="FP189" s="12"/>
      <c r="FQ189" s="12"/>
      <c r="FR189" s="12"/>
      <c r="FS189" s="12"/>
      <c r="FT189" s="12"/>
      <c r="FU189" s="12"/>
      <c r="FV189" s="12"/>
      <c r="FW189" s="12"/>
      <c r="FX189" s="12"/>
      <c r="FY189" s="12"/>
      <c r="FZ189" s="12"/>
      <c r="GA189" s="12"/>
      <c r="GB189" s="12"/>
      <c r="GC189" s="12"/>
      <c r="GD189" s="12"/>
      <c r="GE189" s="12"/>
      <c r="GF189" s="12"/>
      <c r="GG189" s="12"/>
      <c r="GH189" s="12"/>
      <c r="GI189" s="12"/>
      <c r="GJ189" s="12"/>
      <c r="GK189" s="12"/>
      <c r="GL189" s="12"/>
      <c r="GM189" s="12"/>
      <c r="GN189" s="12"/>
      <c r="GO189" s="12"/>
      <c r="GP189" s="12"/>
      <c r="GQ189" s="12"/>
      <c r="GR189" s="12"/>
    </row>
    <row r="190" spans="1:203" x14ac:dyDescent="0.2">
      <c r="A190" s="79">
        <f t="shared" si="87"/>
        <v>43262</v>
      </c>
      <c r="B190" s="80">
        <f t="shared" ca="1" si="93"/>
        <v>1036.5416700000001</v>
      </c>
      <c r="C190" s="81">
        <f t="shared" si="88"/>
        <v>1000</v>
      </c>
      <c r="D190" s="82">
        <f ca="1">IF(A190&lt;$B$1,VLOOKUP(A190,[1]DI!$A$4:$B$15000,2,FALSE),0)</f>
        <v>6.3899999999999998E-2</v>
      </c>
      <c r="E190" s="81">
        <f t="shared" ca="1" si="94"/>
        <v>2.4583E-4</v>
      </c>
      <c r="F190" s="83">
        <f t="shared" si="82"/>
        <v>1.1679999999999999</v>
      </c>
      <c r="G190" s="84">
        <f t="shared" ca="1" si="83"/>
        <v>1.00028712944</v>
      </c>
      <c r="H190" s="81">
        <f ca="1">TRUNC(PRODUCT(G$10:G189),15)</f>
        <v>1.03654167309824</v>
      </c>
      <c r="I190" s="81">
        <f t="shared" si="89"/>
        <v>1</v>
      </c>
      <c r="J190" s="81">
        <f t="shared" ca="1" si="84"/>
        <v>1.0365416700000001</v>
      </c>
      <c r="K190" s="81">
        <f t="shared" ca="1" si="85"/>
        <v>36.541670000000003</v>
      </c>
      <c r="L190" s="85">
        <f>IF(VLOOKUP(A190,$U$12:$AD$125,8)=VLOOKUP(A189,$U$12:$AD$125,8),0,VLOOKUP(A190,U$12:$AD$125,8))</f>
        <v>0</v>
      </c>
      <c r="M190" s="86">
        <f>IF(L190&gt;0,VLOOKUP(L190,T$12:$AC$125,7),0)</f>
        <v>0</v>
      </c>
      <c r="N190" s="81">
        <f t="shared" si="90"/>
        <v>0</v>
      </c>
      <c r="O190" s="81">
        <f t="shared" ca="1" si="86"/>
        <v>36.541670000000003</v>
      </c>
      <c r="P190" s="87" t="str">
        <f t="shared" si="91"/>
        <v>J=</v>
      </c>
      <c r="Q190" s="88">
        <f t="shared" si="92"/>
        <v>44676</v>
      </c>
      <c r="R190" s="7"/>
      <c r="S190" s="7"/>
      <c r="T190" s="154">
        <f>[2]Plan1!$A349</f>
        <v>47477</v>
      </c>
      <c r="U190" s="165" t="str">
        <f>[2]Plan1!$C349</f>
        <v>Natal</v>
      </c>
      <c r="V190" s="12"/>
      <c r="W190" s="7"/>
      <c r="X190" s="14"/>
      <c r="Y190" s="14"/>
      <c r="Z190" s="14"/>
      <c r="AA190" s="7"/>
      <c r="AB190" s="7"/>
      <c r="AC190" s="7"/>
      <c r="AD190" s="7"/>
      <c r="AE190" s="7"/>
      <c r="AF190" s="37" t="s">
        <v>14</v>
      </c>
      <c r="AG190" s="3" t="s">
        <v>7</v>
      </c>
      <c r="AH190" s="3" t="s">
        <v>8</v>
      </c>
      <c r="AI190" s="18" t="s">
        <v>9</v>
      </c>
      <c r="AJ190" s="19" t="s">
        <v>9</v>
      </c>
      <c r="AK190" s="18" t="s">
        <v>9</v>
      </c>
      <c r="AL190" s="67" t="s">
        <v>14</v>
      </c>
      <c r="AM190" s="19" t="s">
        <v>9</v>
      </c>
      <c r="AN190" s="3" t="s">
        <v>10</v>
      </c>
      <c r="AO190" s="6" t="s">
        <v>11</v>
      </c>
      <c r="AP190" s="20" t="s">
        <v>12</v>
      </c>
      <c r="AQ190" s="3" t="s">
        <v>12</v>
      </c>
      <c r="AR190" s="21" t="s">
        <v>13</v>
      </c>
      <c r="AS190" s="37" t="s">
        <v>13</v>
      </c>
      <c r="AT190" s="12"/>
      <c r="AU190" s="12"/>
      <c r="AV190" s="2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c r="DJ190" s="12"/>
      <c r="DK190" s="12"/>
      <c r="DL190" s="12"/>
      <c r="DM190" s="12"/>
      <c r="DN190" s="12"/>
      <c r="DO190" s="12"/>
      <c r="DP190" s="12"/>
      <c r="DQ190" s="12"/>
      <c r="DR190" s="12"/>
      <c r="DS190" s="12"/>
      <c r="DT190" s="12"/>
      <c r="DU190" s="12"/>
      <c r="DV190" s="12"/>
      <c r="DW190" s="12"/>
      <c r="DX190" s="12"/>
      <c r="DY190" s="12"/>
      <c r="DZ190" s="12"/>
      <c r="EA190" s="12"/>
      <c r="EB190" s="12"/>
      <c r="EC190" s="12"/>
      <c r="ED190" s="12"/>
      <c r="EE190" s="12"/>
      <c r="EF190" s="12"/>
      <c r="EG190" s="12"/>
      <c r="EH190" s="12"/>
      <c r="EI190" s="12"/>
      <c r="EJ190" s="12"/>
      <c r="EK190" s="12"/>
      <c r="EL190" s="12"/>
      <c r="EM190" s="12"/>
      <c r="EN190" s="12"/>
      <c r="EO190" s="12"/>
      <c r="EP190" s="12"/>
      <c r="EQ190" s="12"/>
      <c r="ER190" s="12"/>
      <c r="ES190" s="12"/>
      <c r="ET190" s="12"/>
      <c r="EU190" s="12"/>
      <c r="EV190" s="12"/>
      <c r="EW190" s="12"/>
      <c r="EX190" s="12"/>
      <c r="EY190" s="12"/>
      <c r="EZ190" s="12"/>
      <c r="FA190" s="12"/>
      <c r="FB190" s="12"/>
      <c r="FC190" s="12"/>
      <c r="FD190" s="12"/>
      <c r="FE190" s="12"/>
      <c r="FF190" s="12"/>
      <c r="FG190" s="12"/>
      <c r="FH190" s="12"/>
      <c r="FI190" s="12"/>
      <c r="FJ190" s="12"/>
      <c r="FK190" s="12"/>
      <c r="FL190" s="12"/>
      <c r="FM190" s="12"/>
      <c r="FN190" s="12"/>
      <c r="FO190" s="12"/>
      <c r="FP190" s="12"/>
      <c r="FQ190" s="12"/>
      <c r="FR190" s="12"/>
      <c r="FS190" s="12"/>
      <c r="FT190" s="12"/>
      <c r="FU190" s="12"/>
      <c r="FV190" s="12"/>
      <c r="FW190" s="12"/>
      <c r="FX190" s="12"/>
      <c r="FY190" s="12"/>
      <c r="FZ190" s="12"/>
      <c r="GA190" s="12"/>
      <c r="GB190" s="12"/>
      <c r="GC190" s="12"/>
      <c r="GD190" s="12"/>
      <c r="GE190" s="12"/>
      <c r="GF190" s="12"/>
      <c r="GG190" s="12"/>
      <c r="GH190" s="12"/>
      <c r="GI190" s="12"/>
      <c r="GJ190" s="12"/>
      <c r="GK190" s="12"/>
      <c r="GL190" s="12"/>
      <c r="GM190" s="12"/>
      <c r="GN190" s="12"/>
      <c r="GO190" s="12"/>
      <c r="GP190" s="12"/>
      <c r="GQ190" s="12"/>
      <c r="GR190" s="12"/>
    </row>
    <row r="191" spans="1:203" x14ac:dyDescent="0.2">
      <c r="A191" s="79">
        <f t="shared" si="87"/>
        <v>43263</v>
      </c>
      <c r="B191" s="80">
        <f t="shared" ca="1" si="93"/>
        <v>1036.8392899999999</v>
      </c>
      <c r="C191" s="81">
        <f t="shared" si="88"/>
        <v>1000</v>
      </c>
      <c r="D191" s="82">
        <f ca="1">IF(A191&lt;$B$1,VLOOKUP(A191,[1]DI!$A$4:$B$15000,2,FALSE),0)</f>
        <v>6.3899999999999998E-2</v>
      </c>
      <c r="E191" s="81">
        <f t="shared" ca="1" si="94"/>
        <v>2.4583E-4</v>
      </c>
      <c r="F191" s="83">
        <f t="shared" si="82"/>
        <v>1.1679999999999999</v>
      </c>
      <c r="G191" s="84">
        <f t="shared" ca="1" si="83"/>
        <v>1.00028712944</v>
      </c>
      <c r="H191" s="81">
        <f ca="1">TRUNC(PRODUCT(G$10:G190),15)</f>
        <v>1.03683929472838</v>
      </c>
      <c r="I191" s="81">
        <f t="shared" si="89"/>
        <v>1</v>
      </c>
      <c r="J191" s="81">
        <f t="shared" ca="1" si="84"/>
        <v>1.0368392900000001</v>
      </c>
      <c r="K191" s="81">
        <f t="shared" ca="1" si="85"/>
        <v>36.839289999999998</v>
      </c>
      <c r="L191" s="85">
        <f>IF(VLOOKUP(A191,$U$12:$AD$125,8)=VLOOKUP(A190,$U$12:$AD$125,8),0,VLOOKUP(A191,U$12:$AD$125,8))</f>
        <v>0</v>
      </c>
      <c r="M191" s="86">
        <f>IF(L191&gt;0,VLOOKUP(L191,T$12:$AC$125,7),0)</f>
        <v>0</v>
      </c>
      <c r="N191" s="81">
        <f t="shared" si="90"/>
        <v>0</v>
      </c>
      <c r="O191" s="81">
        <f t="shared" ca="1" si="86"/>
        <v>36.839289999999998</v>
      </c>
      <c r="P191" s="87" t="str">
        <f t="shared" si="91"/>
        <v>J=</v>
      </c>
      <c r="Q191" s="88">
        <f t="shared" si="92"/>
        <v>44676</v>
      </c>
      <c r="R191" s="7"/>
      <c r="S191" s="7"/>
      <c r="T191" s="154">
        <f>[2]Plan1!$A350</f>
        <v>47484</v>
      </c>
      <c r="U191" s="165" t="str">
        <f>[2]Plan1!$C350</f>
        <v>Confraternização Universal</v>
      </c>
      <c r="V191" s="12"/>
      <c r="W191" s="7"/>
      <c r="X191" s="14"/>
      <c r="Y191" s="14"/>
      <c r="Z191" s="14"/>
      <c r="AA191" s="7"/>
      <c r="AB191" s="7"/>
      <c r="AC191" s="7"/>
      <c r="AD191" s="7"/>
      <c r="AE191" s="7"/>
      <c r="AF191" s="37" t="s">
        <v>65</v>
      </c>
      <c r="AG191" s="9" t="str">
        <f>$B$6</f>
        <v>ODCT21</v>
      </c>
      <c r="AH191" s="3" t="s">
        <v>15</v>
      </c>
      <c r="AI191" s="13" t="s">
        <v>16</v>
      </c>
      <c r="AJ191" s="5"/>
      <c r="AK191" s="13" t="s">
        <v>17</v>
      </c>
      <c r="AL191" s="37"/>
      <c r="AM191" s="5"/>
      <c r="AN191" s="3"/>
      <c r="AO191" s="6"/>
      <c r="AP191" s="20"/>
      <c r="AQ191" s="3"/>
      <c r="AR191" s="21" t="s">
        <v>20</v>
      </c>
      <c r="AS191" s="37" t="s">
        <v>20</v>
      </c>
      <c r="AT191" s="12"/>
      <c r="AU191" s="12"/>
      <c r="AV191" s="2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c r="CW191" s="12"/>
      <c r="CX191" s="12"/>
      <c r="CY191" s="12"/>
      <c r="CZ191" s="12"/>
      <c r="DA191" s="12"/>
      <c r="DB191" s="12"/>
      <c r="DC191" s="12"/>
      <c r="DD191" s="12"/>
      <c r="DE191" s="12"/>
      <c r="DF191" s="12"/>
      <c r="DG191" s="12"/>
      <c r="DH191" s="12"/>
      <c r="DI191" s="12"/>
      <c r="DJ191" s="12"/>
      <c r="DK191" s="12"/>
      <c r="DL191" s="12"/>
      <c r="DM191" s="12"/>
      <c r="DN191" s="12"/>
      <c r="DO191" s="12"/>
      <c r="DP191" s="12"/>
      <c r="DQ191" s="12"/>
      <c r="DR191" s="12"/>
      <c r="DS191" s="12"/>
      <c r="DT191" s="12"/>
      <c r="DU191" s="12"/>
      <c r="DV191" s="12"/>
      <c r="DW191" s="12"/>
      <c r="DX191" s="12"/>
      <c r="DY191" s="12"/>
      <c r="DZ191" s="12"/>
      <c r="EA191" s="12"/>
      <c r="EB191" s="12"/>
      <c r="EC191" s="12"/>
      <c r="ED191" s="12"/>
      <c r="EE191" s="12"/>
      <c r="EF191" s="12"/>
      <c r="EG191" s="12"/>
      <c r="EH191" s="12"/>
      <c r="EI191" s="12"/>
      <c r="EJ191" s="12"/>
      <c r="EK191" s="12"/>
      <c r="EL191" s="12"/>
      <c r="EM191" s="12"/>
      <c r="EN191" s="12"/>
      <c r="EO191" s="12"/>
      <c r="EP191" s="12"/>
      <c r="EQ191" s="12"/>
      <c r="ER191" s="12"/>
      <c r="ES191" s="12"/>
      <c r="ET191" s="12"/>
      <c r="EU191" s="12"/>
      <c r="EV191" s="12"/>
      <c r="EW191" s="12"/>
      <c r="EX191" s="12"/>
      <c r="EY191" s="12"/>
      <c r="EZ191" s="12"/>
      <c r="FA191" s="12"/>
      <c r="FB191" s="12"/>
      <c r="FC191" s="12"/>
      <c r="FD191" s="12"/>
      <c r="FE191" s="12"/>
      <c r="FF191" s="12"/>
      <c r="FG191" s="12"/>
      <c r="FH191" s="12"/>
      <c r="FI191" s="12"/>
      <c r="FJ191" s="12"/>
      <c r="FK191" s="12"/>
      <c r="FL191" s="12"/>
      <c r="FM191" s="12"/>
      <c r="FN191" s="12"/>
      <c r="FO191" s="12"/>
      <c r="FP191" s="12"/>
      <c r="FQ191" s="12"/>
      <c r="FR191" s="12"/>
      <c r="FS191" s="12"/>
      <c r="FT191" s="12"/>
      <c r="FU191" s="12"/>
      <c r="FV191" s="12"/>
      <c r="FW191" s="12"/>
      <c r="FX191" s="12"/>
      <c r="FY191" s="12"/>
      <c r="FZ191" s="12"/>
      <c r="GA191" s="12"/>
      <c r="GB191" s="12"/>
      <c r="GC191" s="12"/>
      <c r="GD191" s="12"/>
      <c r="GE191" s="12"/>
      <c r="GF191" s="12"/>
      <c r="GG191" s="12"/>
      <c r="GH191" s="12"/>
      <c r="GI191" s="12"/>
      <c r="GJ191" s="12"/>
      <c r="GK191" s="12"/>
      <c r="GL191" s="12"/>
      <c r="GM191" s="12"/>
      <c r="GN191" s="12"/>
      <c r="GO191" s="12"/>
      <c r="GP191" s="12"/>
      <c r="GQ191" s="12"/>
      <c r="GR191" s="12"/>
    </row>
    <row r="192" spans="1:203" x14ac:dyDescent="0.2">
      <c r="A192" s="79">
        <f t="shared" si="87"/>
        <v>43264</v>
      </c>
      <c r="B192" s="80">
        <f t="shared" ca="1" si="93"/>
        <v>1037.1369999999999</v>
      </c>
      <c r="C192" s="81">
        <f t="shared" si="88"/>
        <v>1000</v>
      </c>
      <c r="D192" s="82">
        <f ca="1">IF(A192&lt;$B$1,VLOOKUP(A192,[1]DI!$A$4:$B$15000,2,FALSE),0)</f>
        <v>6.3899999999999998E-2</v>
      </c>
      <c r="E192" s="81">
        <f t="shared" ca="1" si="94"/>
        <v>2.4583E-4</v>
      </c>
      <c r="F192" s="83">
        <f t="shared" si="82"/>
        <v>1.1679999999999999</v>
      </c>
      <c r="G192" s="84">
        <f t="shared" ca="1" si="83"/>
        <v>1.00028712944</v>
      </c>
      <c r="H192" s="81">
        <f ca="1">TRUNC(PRODUCT(G$10:G191),15)</f>
        <v>1.0371370018144399</v>
      </c>
      <c r="I192" s="81">
        <f t="shared" si="89"/>
        <v>1</v>
      </c>
      <c r="J192" s="81">
        <f t="shared" ca="1" si="84"/>
        <v>1.037137</v>
      </c>
      <c r="K192" s="81">
        <f t="shared" ca="1" si="85"/>
        <v>37.137</v>
      </c>
      <c r="L192" s="85">
        <f>IF(VLOOKUP(A192,$U$12:$AD$125,8)=VLOOKUP(A191,$U$12:$AD$125,8),0,VLOOKUP(A192,U$12:$AD$125,8))</f>
        <v>0</v>
      </c>
      <c r="M192" s="86">
        <f>IF(L192&gt;0,VLOOKUP(L192,T$12:$AC$125,7),0)</f>
        <v>0</v>
      </c>
      <c r="N192" s="81">
        <f t="shared" si="90"/>
        <v>0</v>
      </c>
      <c r="O192" s="81">
        <f t="shared" ca="1" si="86"/>
        <v>37.137</v>
      </c>
      <c r="P192" s="87" t="str">
        <f t="shared" si="91"/>
        <v>J=</v>
      </c>
      <c r="Q192" s="88">
        <f t="shared" si="92"/>
        <v>44676</v>
      </c>
      <c r="R192" s="7"/>
      <c r="S192" s="16"/>
      <c r="T192" s="154">
        <f>[2]Plan1!$A351</f>
        <v>47546</v>
      </c>
      <c r="U192" s="165" t="str">
        <f>[2]Plan1!$C351</f>
        <v>Carnaval</v>
      </c>
      <c r="V192" s="12"/>
      <c r="W192" s="16"/>
      <c r="X192" s="14"/>
      <c r="Y192" s="14"/>
      <c r="Z192" s="14"/>
      <c r="AA192" s="7"/>
      <c r="AB192" s="7"/>
      <c r="AC192" s="16"/>
      <c r="AD192" s="16"/>
      <c r="AE192" s="16"/>
      <c r="AF192" s="37" t="s">
        <v>65</v>
      </c>
      <c r="AG192" s="9"/>
      <c r="AH192" s="3"/>
      <c r="AI192" s="13"/>
      <c r="AJ192" s="5"/>
      <c r="AK192" s="13"/>
      <c r="AL192" s="37"/>
      <c r="AM192" s="5"/>
      <c r="AN192" s="3"/>
      <c r="AO192" s="6"/>
      <c r="AP192" s="20"/>
      <c r="AQ192" s="3"/>
      <c r="AR192" s="21" t="s">
        <v>24</v>
      </c>
      <c r="AS192" s="37" t="s">
        <v>14</v>
      </c>
      <c r="AT192" s="17"/>
      <c r="AU192" s="17"/>
      <c r="AV192" s="23"/>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c r="BY192" s="17"/>
      <c r="BZ192" s="17"/>
      <c r="CA192" s="17"/>
      <c r="CB192" s="17"/>
      <c r="CC192" s="17"/>
      <c r="CD192" s="17"/>
      <c r="CE192" s="17"/>
      <c r="CF192" s="17"/>
      <c r="CG192" s="17"/>
      <c r="CH192" s="17"/>
      <c r="CI192" s="17"/>
      <c r="CJ192" s="17"/>
      <c r="CK192" s="17"/>
      <c r="CL192" s="17"/>
      <c r="CM192" s="17"/>
      <c r="CN192" s="17"/>
      <c r="CO192" s="17"/>
      <c r="CP192" s="17"/>
      <c r="CQ192" s="17"/>
      <c r="CR192" s="17"/>
      <c r="CS192" s="17"/>
      <c r="CT192" s="17"/>
      <c r="CU192" s="17"/>
      <c r="CV192" s="17"/>
      <c r="CW192" s="17"/>
      <c r="CX192" s="17"/>
      <c r="CY192" s="17"/>
      <c r="CZ192" s="17"/>
      <c r="DA192" s="17"/>
      <c r="DB192" s="17"/>
      <c r="DC192" s="17"/>
      <c r="DD192" s="17"/>
      <c r="DE192" s="17"/>
      <c r="DF192" s="17"/>
      <c r="DG192" s="17"/>
      <c r="DH192" s="17"/>
      <c r="DI192" s="17"/>
      <c r="DJ192" s="17"/>
      <c r="DK192" s="17"/>
      <c r="DL192" s="17"/>
      <c r="DM192" s="17"/>
      <c r="DN192" s="17"/>
      <c r="DO192" s="17"/>
      <c r="DP192" s="17"/>
      <c r="DQ192" s="17"/>
      <c r="DR192" s="17"/>
      <c r="DS192" s="17"/>
      <c r="DT192" s="17"/>
      <c r="DU192" s="17"/>
      <c r="DV192" s="17"/>
      <c r="DW192" s="17"/>
      <c r="DX192" s="17"/>
      <c r="DY192" s="17"/>
      <c r="DZ192" s="17"/>
      <c r="EA192" s="17"/>
      <c r="EB192" s="17"/>
      <c r="EC192" s="17"/>
      <c r="ED192" s="17"/>
      <c r="EE192" s="17"/>
      <c r="EF192" s="17"/>
      <c r="EG192" s="17"/>
      <c r="EH192" s="17"/>
      <c r="EI192" s="17"/>
      <c r="EJ192" s="17"/>
      <c r="EK192" s="17"/>
      <c r="EL192" s="17"/>
      <c r="EM192" s="17"/>
      <c r="EN192" s="17"/>
      <c r="EO192" s="17"/>
      <c r="EP192" s="17"/>
      <c r="EQ192" s="17"/>
      <c r="ER192" s="17"/>
      <c r="ES192" s="17"/>
      <c r="ET192" s="17"/>
      <c r="EU192" s="17"/>
      <c r="EV192" s="17"/>
      <c r="EW192" s="17"/>
      <c r="EX192" s="17"/>
      <c r="EY192" s="17"/>
      <c r="EZ192" s="17"/>
      <c r="FA192" s="17"/>
      <c r="FB192" s="17"/>
      <c r="FC192" s="17"/>
      <c r="FD192" s="17"/>
      <c r="FE192" s="17"/>
      <c r="FF192" s="17"/>
      <c r="FG192" s="17"/>
      <c r="FH192" s="17"/>
      <c r="FI192" s="17"/>
      <c r="FJ192" s="17"/>
      <c r="FK192" s="17"/>
      <c r="FL192" s="17"/>
      <c r="FM192" s="17"/>
      <c r="FN192" s="17"/>
      <c r="FO192" s="17"/>
      <c r="FP192" s="17"/>
      <c r="FQ192" s="17"/>
      <c r="FR192" s="17"/>
      <c r="FS192" s="17"/>
      <c r="FT192" s="17"/>
      <c r="FU192" s="17"/>
      <c r="FV192" s="17"/>
      <c r="FW192" s="17"/>
      <c r="FX192" s="17"/>
      <c r="FY192" s="17"/>
      <c r="FZ192" s="17"/>
      <c r="GA192" s="17"/>
      <c r="GB192" s="17"/>
      <c r="GC192" s="17"/>
      <c r="GD192" s="17"/>
      <c r="GE192" s="17"/>
      <c r="GF192" s="17"/>
      <c r="GG192" s="17"/>
      <c r="GH192" s="17"/>
      <c r="GI192" s="17"/>
      <c r="GJ192" s="17"/>
      <c r="GK192" s="17"/>
      <c r="GL192" s="17"/>
      <c r="GM192" s="17"/>
      <c r="GN192" s="17"/>
      <c r="GO192" s="17"/>
      <c r="GP192" s="17"/>
      <c r="GQ192" s="17"/>
      <c r="GR192" s="17"/>
      <c r="GS192" s="17"/>
      <c r="GT192" s="17"/>
      <c r="GU192" s="17"/>
    </row>
    <row r="193" spans="1:203" x14ac:dyDescent="0.2">
      <c r="A193" s="79">
        <f t="shared" si="87"/>
        <v>43265</v>
      </c>
      <c r="B193" s="80">
        <f t="shared" ca="1" si="93"/>
        <v>1037.43479</v>
      </c>
      <c r="C193" s="81">
        <f t="shared" si="88"/>
        <v>1000</v>
      </c>
      <c r="D193" s="82">
        <f ca="1">IF(A193&lt;$B$1,VLOOKUP(A193,[1]DI!$A$4:$B$15000,2,FALSE),0)</f>
        <v>6.3899999999999998E-2</v>
      </c>
      <c r="E193" s="81">
        <f t="shared" ca="1" si="94"/>
        <v>2.4583E-4</v>
      </c>
      <c r="F193" s="83">
        <f t="shared" si="82"/>
        <v>1.1679999999999999</v>
      </c>
      <c r="G193" s="84">
        <f t="shared" ca="1" si="83"/>
        <v>1.00028712944</v>
      </c>
      <c r="H193" s="81">
        <f ca="1">TRUNC(PRODUCT(G$10:G192),15)</f>
        <v>1.0374347943809801</v>
      </c>
      <c r="I193" s="81">
        <f t="shared" si="89"/>
        <v>1</v>
      </c>
      <c r="J193" s="81">
        <f t="shared" ca="1" si="84"/>
        <v>1.0374347900000001</v>
      </c>
      <c r="K193" s="81">
        <f t="shared" ca="1" si="85"/>
        <v>37.43479</v>
      </c>
      <c r="L193" s="85">
        <f>IF(VLOOKUP(A193,$U$12:$AD$125,8)=VLOOKUP(A192,$U$12:$AD$125,8),0,VLOOKUP(A193,U$12:$AD$125,8))</f>
        <v>0</v>
      </c>
      <c r="M193" s="86">
        <f>IF(L193&gt;0,VLOOKUP(L193,T$12:$AC$125,7),0)</f>
        <v>0</v>
      </c>
      <c r="N193" s="81">
        <f t="shared" si="90"/>
        <v>0</v>
      </c>
      <c r="O193" s="81">
        <f t="shared" ca="1" si="86"/>
        <v>37.43479</v>
      </c>
      <c r="P193" s="87" t="str">
        <f t="shared" si="91"/>
        <v>J=</v>
      </c>
      <c r="Q193" s="88">
        <f t="shared" si="92"/>
        <v>44676</v>
      </c>
      <c r="R193" s="7"/>
      <c r="S193" s="7"/>
      <c r="T193" s="154">
        <f>[2]Plan1!$A352</f>
        <v>47547</v>
      </c>
      <c r="U193" s="165" t="str">
        <f>[2]Plan1!$C352</f>
        <v>Carnaval</v>
      </c>
      <c r="V193" s="12"/>
      <c r="W193" s="7"/>
      <c r="X193" s="14"/>
      <c r="Y193" s="14"/>
      <c r="Z193" s="14"/>
      <c r="AA193" s="7"/>
      <c r="AB193" s="7"/>
      <c r="AC193" s="7"/>
      <c r="AD193" s="7"/>
      <c r="AE193" s="7"/>
      <c r="AF193" s="37"/>
      <c r="AG193" s="3" t="s">
        <v>26</v>
      </c>
      <c r="AH193" s="3" t="s">
        <v>26</v>
      </c>
      <c r="AI193" s="13" t="s">
        <v>27</v>
      </c>
      <c r="AJ193" s="5" t="s">
        <v>28</v>
      </c>
      <c r="AK193" s="4" t="s">
        <v>29</v>
      </c>
      <c r="AL193" s="65"/>
      <c r="AM193" s="10" t="s">
        <v>32</v>
      </c>
      <c r="AN193" s="3" t="s">
        <v>26</v>
      </c>
      <c r="AO193" s="6"/>
      <c r="AP193" s="20" t="s">
        <v>33</v>
      </c>
      <c r="AQ193" s="3" t="s">
        <v>26</v>
      </c>
      <c r="AR193" s="21" t="s">
        <v>34</v>
      </c>
      <c r="AS193" s="65"/>
      <c r="AT193" s="12"/>
      <c r="AU193" s="12"/>
      <c r="AV193" s="2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c r="CW193" s="12"/>
      <c r="CX193" s="12"/>
      <c r="CY193" s="12"/>
      <c r="CZ193" s="12"/>
      <c r="DA193" s="12"/>
      <c r="DB193" s="12"/>
      <c r="DC193" s="12"/>
      <c r="DD193" s="12"/>
      <c r="DE193" s="12"/>
      <c r="DF193" s="12"/>
      <c r="DG193" s="12"/>
      <c r="DH193" s="12"/>
      <c r="DI193" s="12"/>
      <c r="DJ193" s="12"/>
      <c r="DK193" s="12"/>
      <c r="DL193" s="12"/>
      <c r="DM193" s="12"/>
      <c r="DN193" s="12"/>
      <c r="DO193" s="12"/>
      <c r="DP193" s="12"/>
      <c r="DQ193" s="12"/>
      <c r="DR193" s="12"/>
      <c r="DS193" s="12"/>
      <c r="DT193" s="12"/>
      <c r="DU193" s="12"/>
      <c r="DV193" s="12"/>
      <c r="DW193" s="12"/>
      <c r="DX193" s="12"/>
      <c r="DY193" s="12"/>
      <c r="DZ193" s="12"/>
      <c r="EA193" s="12"/>
      <c r="EB193" s="12"/>
      <c r="EC193" s="12"/>
      <c r="ED193" s="12"/>
      <c r="EE193" s="12"/>
      <c r="EF193" s="12"/>
      <c r="EG193" s="12"/>
      <c r="EH193" s="12"/>
      <c r="EI193" s="12"/>
      <c r="EJ193" s="12"/>
      <c r="EK193" s="12"/>
      <c r="EL193" s="12"/>
      <c r="EM193" s="12"/>
      <c r="EN193" s="12"/>
      <c r="EO193" s="12"/>
      <c r="EP193" s="12"/>
      <c r="EQ193" s="12"/>
      <c r="ER193" s="12"/>
      <c r="ES193" s="12"/>
      <c r="ET193" s="12"/>
      <c r="EU193" s="12"/>
      <c r="EV193" s="12"/>
      <c r="EW193" s="12"/>
      <c r="EX193" s="12"/>
      <c r="EY193" s="12"/>
      <c r="EZ193" s="12"/>
      <c r="FA193" s="12"/>
      <c r="FB193" s="12"/>
      <c r="FC193" s="12"/>
      <c r="FD193" s="12"/>
      <c r="FE193" s="12"/>
      <c r="FF193" s="12"/>
      <c r="FG193" s="12"/>
      <c r="FH193" s="12"/>
      <c r="FI193" s="12"/>
      <c r="FJ193" s="12"/>
      <c r="FK193" s="12"/>
      <c r="FL193" s="12"/>
      <c r="FM193" s="12"/>
      <c r="FN193" s="12"/>
      <c r="FO193" s="12"/>
      <c r="FP193" s="12"/>
      <c r="FQ193" s="12"/>
      <c r="FR193" s="12"/>
      <c r="FS193" s="12"/>
      <c r="FT193" s="12"/>
      <c r="FU193" s="12"/>
      <c r="FV193" s="12"/>
      <c r="FW193" s="12"/>
      <c r="FX193" s="12"/>
      <c r="FY193" s="12"/>
      <c r="FZ193" s="12"/>
      <c r="GA193" s="12"/>
      <c r="GB193" s="12"/>
      <c r="GC193" s="12"/>
      <c r="GD193" s="12"/>
      <c r="GE193" s="12"/>
      <c r="GF193" s="12"/>
      <c r="GG193" s="12"/>
      <c r="GH193" s="12"/>
      <c r="GI193" s="12"/>
      <c r="GJ193" s="12"/>
      <c r="GK193" s="12"/>
      <c r="GL193" s="12"/>
      <c r="GM193" s="12"/>
      <c r="GN193" s="12"/>
      <c r="GO193" s="12"/>
      <c r="GP193" s="12"/>
      <c r="GQ193" s="12"/>
      <c r="GR193" s="12"/>
    </row>
    <row r="194" spans="1:203" x14ac:dyDescent="0.2">
      <c r="A194" s="79">
        <f t="shared" si="87"/>
        <v>43266</v>
      </c>
      <c r="B194" s="80">
        <f t="shared" ca="1" si="93"/>
        <v>1037.7326700000001</v>
      </c>
      <c r="C194" s="81">
        <f t="shared" si="88"/>
        <v>1000</v>
      </c>
      <c r="D194" s="82">
        <f ca="1">IF(A194&lt;$B$1,VLOOKUP(A194,[1]DI!$A$4:$B$15000,2,FALSE),0)</f>
        <v>6.3899999999999998E-2</v>
      </c>
      <c r="E194" s="81">
        <f t="shared" ca="1" si="94"/>
        <v>2.4583E-4</v>
      </c>
      <c r="F194" s="83">
        <f t="shared" si="82"/>
        <v>1.1679999999999999</v>
      </c>
      <c r="G194" s="84">
        <f t="shared" ca="1" si="83"/>
        <v>1.00028712944</v>
      </c>
      <c r="H194" s="81">
        <f ca="1">TRUNC(PRODUCT(G$10:G193),15)</f>
        <v>1.03773267245252</v>
      </c>
      <c r="I194" s="81">
        <f t="shared" si="89"/>
        <v>1</v>
      </c>
      <c r="J194" s="81">
        <f t="shared" ca="1" si="84"/>
        <v>1.03773267</v>
      </c>
      <c r="K194" s="81">
        <f t="shared" ca="1" si="85"/>
        <v>37.732669999999999</v>
      </c>
      <c r="L194" s="85">
        <f>IF(VLOOKUP(A194,$U$12:$AD$125,8)=VLOOKUP(A193,$U$12:$AD$125,8),0,VLOOKUP(A194,U$12:$AD$125,8))</f>
        <v>0</v>
      </c>
      <c r="M194" s="86">
        <f>IF(L194&gt;0,VLOOKUP(L194,T$12:$AC$125,7),0)</f>
        <v>0</v>
      </c>
      <c r="N194" s="81">
        <f t="shared" si="90"/>
        <v>0</v>
      </c>
      <c r="O194" s="81">
        <f t="shared" ca="1" si="86"/>
        <v>37.732669999999999</v>
      </c>
      <c r="P194" s="87" t="str">
        <f t="shared" si="91"/>
        <v>J=</v>
      </c>
      <c r="Q194" s="88">
        <f t="shared" si="92"/>
        <v>44676</v>
      </c>
      <c r="R194" s="7"/>
      <c r="S194" s="16"/>
      <c r="T194" s="154">
        <f>[2]Plan1!$A353</f>
        <v>47592</v>
      </c>
      <c r="U194" s="165" t="str">
        <f>[2]Plan1!$C353</f>
        <v>Paixão de Cristo</v>
      </c>
      <c r="V194" s="12"/>
      <c r="W194" s="16"/>
      <c r="X194" s="14"/>
      <c r="Y194" s="14"/>
      <c r="Z194" s="14"/>
      <c r="AA194" s="7"/>
      <c r="AB194" s="7"/>
      <c r="AC194" s="16"/>
      <c r="AD194" s="16"/>
      <c r="AE194" s="16"/>
      <c r="AF194" s="65"/>
      <c r="AG194" s="9"/>
      <c r="AH194" s="9"/>
      <c r="AI194" s="4"/>
      <c r="AJ194" s="10"/>
      <c r="AK194" s="4"/>
      <c r="AL194" s="65"/>
      <c r="AM194" s="10"/>
      <c r="AN194" s="9"/>
      <c r="AO194" s="7"/>
      <c r="AP194" s="11"/>
      <c r="AQ194" s="9"/>
      <c r="AR194" s="8"/>
      <c r="AS194" s="68"/>
      <c r="AT194" s="17"/>
      <c r="AU194" s="17"/>
      <c r="AV194" s="23"/>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c r="BY194" s="17"/>
      <c r="BZ194" s="17"/>
      <c r="CA194" s="17"/>
      <c r="CB194" s="17"/>
      <c r="CC194" s="17"/>
      <c r="CD194" s="17"/>
      <c r="CE194" s="17"/>
      <c r="CF194" s="17"/>
      <c r="CG194" s="17"/>
      <c r="CH194" s="17"/>
      <c r="CI194" s="17"/>
      <c r="CJ194" s="17"/>
      <c r="CK194" s="17"/>
      <c r="CL194" s="17"/>
      <c r="CM194" s="17"/>
      <c r="CN194" s="17"/>
      <c r="CO194" s="17"/>
      <c r="CP194" s="17"/>
      <c r="CQ194" s="17"/>
      <c r="CR194" s="17"/>
      <c r="CS194" s="17"/>
      <c r="CT194" s="17"/>
      <c r="CU194" s="17"/>
      <c r="CV194" s="17"/>
      <c r="CW194" s="17"/>
      <c r="CX194" s="17"/>
      <c r="CY194" s="17"/>
      <c r="CZ194" s="17"/>
      <c r="DA194" s="17"/>
      <c r="DB194" s="17"/>
      <c r="DC194" s="17"/>
      <c r="DD194" s="17"/>
      <c r="DE194" s="17"/>
      <c r="DF194" s="17"/>
      <c r="DG194" s="17"/>
      <c r="DH194" s="17"/>
      <c r="DI194" s="17"/>
      <c r="DJ194" s="17"/>
      <c r="DK194" s="17"/>
      <c r="DL194" s="17"/>
      <c r="DM194" s="17"/>
      <c r="DN194" s="17"/>
      <c r="DO194" s="17"/>
      <c r="DP194" s="17"/>
      <c r="DQ194" s="17"/>
      <c r="DR194" s="17"/>
      <c r="DS194" s="17"/>
      <c r="DT194" s="17"/>
      <c r="DU194" s="17"/>
      <c r="DV194" s="17"/>
      <c r="DW194" s="17"/>
      <c r="DX194" s="17"/>
      <c r="DY194" s="17"/>
      <c r="DZ194" s="17"/>
      <c r="EA194" s="17"/>
      <c r="EB194" s="17"/>
      <c r="EC194" s="17"/>
      <c r="ED194" s="17"/>
      <c r="EE194" s="17"/>
      <c r="EF194" s="17"/>
      <c r="EG194" s="17"/>
      <c r="EH194" s="17"/>
      <c r="EI194" s="17"/>
      <c r="EJ194" s="17"/>
      <c r="EK194" s="17"/>
      <c r="EL194" s="17"/>
      <c r="EM194" s="17"/>
      <c r="EN194" s="17"/>
      <c r="EO194" s="17"/>
      <c r="EP194" s="17"/>
      <c r="EQ194" s="17"/>
      <c r="ER194" s="17"/>
      <c r="ES194" s="17"/>
      <c r="ET194" s="17"/>
      <c r="EU194" s="17"/>
      <c r="EV194" s="17"/>
      <c r="EW194" s="17"/>
      <c r="EX194" s="17"/>
      <c r="EY194" s="17"/>
      <c r="EZ194" s="17"/>
      <c r="FA194" s="17"/>
      <c r="FB194" s="17"/>
      <c r="FC194" s="17"/>
      <c r="FD194" s="17"/>
      <c r="FE194" s="17"/>
      <c r="FF194" s="17"/>
      <c r="FG194" s="17"/>
      <c r="FH194" s="17"/>
      <c r="FI194" s="17"/>
      <c r="FJ194" s="17"/>
      <c r="FK194" s="17"/>
      <c r="FL194" s="17"/>
      <c r="FM194" s="17"/>
      <c r="FN194" s="17"/>
      <c r="FO194" s="17"/>
      <c r="FP194" s="17"/>
      <c r="FQ194" s="17"/>
      <c r="FR194" s="17"/>
      <c r="FS194" s="17"/>
      <c r="FT194" s="17"/>
      <c r="FU194" s="17"/>
      <c r="FV194" s="17"/>
      <c r="FW194" s="17"/>
      <c r="FX194" s="17"/>
      <c r="FY194" s="17"/>
      <c r="FZ194" s="17"/>
      <c r="GA194" s="17"/>
      <c r="GB194" s="17"/>
      <c r="GC194" s="17"/>
      <c r="GD194" s="17"/>
      <c r="GE194" s="17"/>
      <c r="GF194" s="17"/>
      <c r="GG194" s="17"/>
      <c r="GH194" s="17"/>
      <c r="GI194" s="17"/>
      <c r="GJ194" s="17"/>
      <c r="GK194" s="17"/>
      <c r="GL194" s="17"/>
      <c r="GM194" s="17"/>
      <c r="GN194" s="17"/>
      <c r="GO194" s="17"/>
      <c r="GP194" s="17"/>
      <c r="GQ194" s="17"/>
      <c r="GR194" s="17"/>
      <c r="GS194" s="17"/>
      <c r="GT194" s="17"/>
      <c r="GU194" s="17"/>
    </row>
    <row r="195" spans="1:203" x14ac:dyDescent="0.2">
      <c r="A195" s="79">
        <f t="shared" si="87"/>
        <v>43267</v>
      </c>
      <c r="B195" s="80">
        <f t="shared" ca="1" si="93"/>
        <v>1038.0306399900001</v>
      </c>
      <c r="C195" s="81">
        <f t="shared" si="88"/>
        <v>1000</v>
      </c>
      <c r="D195" s="82">
        <f ca="1">IF(A195&lt;$B$1,VLOOKUP(A195,[1]DI!$A$4:$B$15000,2,FALSE),0)</f>
        <v>0</v>
      </c>
      <c r="E195" s="81">
        <f t="shared" ca="1" si="94"/>
        <v>0</v>
      </c>
      <c r="F195" s="83">
        <f t="shared" si="82"/>
        <v>1.1679999999999999</v>
      </c>
      <c r="G195" s="84">
        <f t="shared" ca="1" si="83"/>
        <v>1</v>
      </c>
      <c r="H195" s="81">
        <f ca="1">TRUNC(PRODUCT(G$10:G194),15)</f>
        <v>1.03803063605363</v>
      </c>
      <c r="I195" s="81">
        <f t="shared" si="89"/>
        <v>1</v>
      </c>
      <c r="J195" s="81">
        <f t="shared" ca="1" si="84"/>
        <v>1.0380306399999999</v>
      </c>
      <c r="K195" s="81">
        <f t="shared" ca="1" si="85"/>
        <v>38.030639989999997</v>
      </c>
      <c r="L195" s="85">
        <f>IF(VLOOKUP(A195,$U$12:$AD$125,8)=VLOOKUP(A194,$U$12:$AD$125,8),0,VLOOKUP(A195,U$12:$AD$125,8))</f>
        <v>0</v>
      </c>
      <c r="M195" s="86">
        <f>IF(L195&gt;0,VLOOKUP(L195,T$12:$AC$125,7),0)</f>
        <v>0</v>
      </c>
      <c r="N195" s="81">
        <f t="shared" si="90"/>
        <v>0</v>
      </c>
      <c r="O195" s="81">
        <f t="shared" ca="1" si="86"/>
        <v>38.030639989999997</v>
      </c>
      <c r="P195" s="87" t="str">
        <f t="shared" si="91"/>
        <v>J=</v>
      </c>
      <c r="Q195" s="88">
        <f t="shared" si="92"/>
        <v>44676</v>
      </c>
      <c r="R195" s="7"/>
      <c r="S195" s="16"/>
      <c r="T195" s="154">
        <f>[2]Plan1!$A354</f>
        <v>47594</v>
      </c>
      <c r="U195" s="165" t="str">
        <f>[2]Plan1!$C354</f>
        <v>Tiradentes</v>
      </c>
      <c r="V195" s="12"/>
      <c r="W195" s="16"/>
      <c r="X195" s="14"/>
      <c r="Y195" s="14"/>
      <c r="Z195" s="14"/>
      <c r="AA195" s="7"/>
      <c r="AB195" s="7"/>
      <c r="AC195" s="16"/>
      <c r="AD195" s="16"/>
      <c r="AE195" s="16"/>
      <c r="AF195" s="65">
        <f>(AF187+1)</f>
        <v>43202</v>
      </c>
      <c r="AG195" s="9">
        <f t="shared" ref="AG195:AK210" ca="1" si="103">VLOOKUP($AF195,$A$10:$Q$3625,(AG$1)+1)</f>
        <v>1024.7066</v>
      </c>
      <c r="AH195" s="9">
        <f t="shared" si="103"/>
        <v>1000</v>
      </c>
      <c r="AI195" s="4">
        <f t="shared" ca="1" si="103"/>
        <v>6.3899999999999998E-2</v>
      </c>
      <c r="AJ195" s="10">
        <f t="shared" ca="1" si="103"/>
        <v>2.4583E-4</v>
      </c>
      <c r="AK195" s="4">
        <f t="shared" si="103"/>
        <v>1.1679999999999999</v>
      </c>
      <c r="AL195" s="65">
        <f t="shared" ref="AL195:AL224" si="104">AF195</f>
        <v>43202</v>
      </c>
      <c r="AM195" s="10">
        <f t="shared" ref="AM195:AS210" ca="1" si="105">VLOOKUP($AF195,$A$10:$Q$3625,(AM$1)+1)</f>
        <v>1.0247066</v>
      </c>
      <c r="AN195" s="9">
        <f t="shared" ca="1" si="105"/>
        <v>24.706600000000002</v>
      </c>
      <c r="AO195" s="7">
        <f t="shared" si="105"/>
        <v>0</v>
      </c>
      <c r="AP195" s="11">
        <f t="shared" si="105"/>
        <v>0</v>
      </c>
      <c r="AQ195" s="9">
        <f t="shared" si="105"/>
        <v>0</v>
      </c>
      <c r="AR195" s="8" t="str">
        <f t="shared" si="105"/>
        <v>J=</v>
      </c>
      <c r="AS195" s="65">
        <f t="shared" si="105"/>
        <v>44676</v>
      </c>
      <c r="AT195" s="17"/>
      <c r="AU195" s="17"/>
      <c r="AV195" s="23"/>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c r="BY195" s="17"/>
      <c r="BZ195" s="17"/>
      <c r="CA195" s="17"/>
      <c r="CB195" s="17"/>
      <c r="CC195" s="17"/>
      <c r="CD195" s="17"/>
      <c r="CE195" s="17"/>
      <c r="CF195" s="17"/>
      <c r="CG195" s="17"/>
      <c r="CH195" s="17"/>
      <c r="CI195" s="17"/>
      <c r="CJ195" s="17"/>
      <c r="CK195" s="17"/>
      <c r="CL195" s="17"/>
      <c r="CM195" s="17"/>
      <c r="CN195" s="17"/>
      <c r="CO195" s="17"/>
      <c r="CP195" s="17"/>
      <c r="CQ195" s="17"/>
      <c r="CR195" s="17"/>
      <c r="CS195" s="17"/>
      <c r="CT195" s="17"/>
      <c r="CU195" s="17"/>
      <c r="CV195" s="17"/>
      <c r="CW195" s="17"/>
      <c r="CX195" s="17"/>
      <c r="CY195" s="17"/>
      <c r="CZ195" s="17"/>
      <c r="DA195" s="17"/>
      <c r="DB195" s="17"/>
      <c r="DC195" s="17"/>
      <c r="DD195" s="17"/>
      <c r="DE195" s="17"/>
      <c r="DF195" s="17"/>
      <c r="DG195" s="17"/>
      <c r="DH195" s="17"/>
      <c r="DI195" s="17"/>
      <c r="DJ195" s="17"/>
      <c r="DK195" s="17"/>
      <c r="DL195" s="17"/>
      <c r="DM195" s="17"/>
      <c r="DN195" s="17"/>
      <c r="DO195" s="17"/>
      <c r="DP195" s="17"/>
      <c r="DQ195" s="17"/>
      <c r="DR195" s="17"/>
      <c r="DS195" s="17"/>
      <c r="DT195" s="17"/>
      <c r="DU195" s="17"/>
      <c r="DV195" s="17"/>
      <c r="DW195" s="17"/>
      <c r="DX195" s="17"/>
      <c r="DY195" s="17"/>
      <c r="DZ195" s="17"/>
      <c r="EA195" s="17"/>
      <c r="EB195" s="17"/>
      <c r="EC195" s="17"/>
      <c r="ED195" s="17"/>
      <c r="EE195" s="17"/>
      <c r="EF195" s="17"/>
      <c r="EG195" s="17"/>
      <c r="EH195" s="17"/>
      <c r="EI195" s="17"/>
      <c r="EJ195" s="17"/>
      <c r="EK195" s="17"/>
      <c r="EL195" s="17"/>
      <c r="EM195" s="17"/>
      <c r="EN195" s="17"/>
      <c r="EO195" s="17"/>
      <c r="EP195" s="17"/>
      <c r="EQ195" s="17"/>
      <c r="ER195" s="17"/>
      <c r="ES195" s="17"/>
      <c r="ET195" s="17"/>
      <c r="EU195" s="17"/>
      <c r="EV195" s="17"/>
      <c r="EW195" s="17"/>
      <c r="EX195" s="17"/>
      <c r="EY195" s="17"/>
      <c r="EZ195" s="17"/>
      <c r="FA195" s="17"/>
      <c r="FB195" s="17"/>
      <c r="FC195" s="17"/>
      <c r="FD195" s="17"/>
      <c r="FE195" s="17"/>
      <c r="FF195" s="17"/>
      <c r="FG195" s="17"/>
      <c r="FH195" s="17"/>
      <c r="FI195" s="17"/>
      <c r="FJ195" s="17"/>
      <c r="FK195" s="17"/>
      <c r="FL195" s="17"/>
      <c r="FM195" s="17"/>
      <c r="FN195" s="17"/>
      <c r="FO195" s="17"/>
      <c r="FP195" s="17"/>
      <c r="FQ195" s="17"/>
      <c r="FR195" s="17"/>
      <c r="FS195" s="17"/>
      <c r="FT195" s="17"/>
      <c r="FU195" s="17"/>
      <c r="FV195" s="17"/>
      <c r="FW195" s="17"/>
      <c r="FX195" s="17"/>
      <c r="FY195" s="17"/>
      <c r="FZ195" s="17"/>
      <c r="GA195" s="17"/>
      <c r="GB195" s="17"/>
      <c r="GC195" s="17"/>
      <c r="GD195" s="17"/>
      <c r="GE195" s="17"/>
      <c r="GF195" s="17"/>
      <c r="GG195" s="17"/>
      <c r="GH195" s="17"/>
      <c r="GI195" s="17"/>
      <c r="GJ195" s="17"/>
      <c r="GK195" s="17"/>
      <c r="GL195" s="17"/>
      <c r="GM195" s="17"/>
      <c r="GN195" s="17"/>
      <c r="GO195" s="17"/>
      <c r="GP195" s="17"/>
      <c r="GQ195" s="17"/>
      <c r="GR195" s="17"/>
      <c r="GS195" s="17"/>
      <c r="GT195" s="17"/>
      <c r="GU195" s="17"/>
    </row>
    <row r="196" spans="1:203" x14ac:dyDescent="0.2">
      <c r="A196" s="79">
        <f t="shared" si="87"/>
        <v>43268</v>
      </c>
      <c r="B196" s="80">
        <f t="shared" ca="1" si="93"/>
        <v>1038.0306399900001</v>
      </c>
      <c r="C196" s="81">
        <f t="shared" si="88"/>
        <v>1000</v>
      </c>
      <c r="D196" s="82">
        <f ca="1">IF(A196&lt;$B$1,VLOOKUP(A196,[1]DI!$A$4:$B$15000,2,FALSE),0)</f>
        <v>0</v>
      </c>
      <c r="E196" s="81">
        <f t="shared" ca="1" si="94"/>
        <v>0</v>
      </c>
      <c r="F196" s="83">
        <f t="shared" si="82"/>
        <v>1.1679999999999999</v>
      </c>
      <c r="G196" s="84">
        <f t="shared" ca="1" si="83"/>
        <v>1</v>
      </c>
      <c r="H196" s="81">
        <f ca="1">TRUNC(PRODUCT(G$10:G195),15)</f>
        <v>1.03803063605363</v>
      </c>
      <c r="I196" s="81">
        <f t="shared" si="89"/>
        <v>1</v>
      </c>
      <c r="J196" s="81">
        <f t="shared" ca="1" si="84"/>
        <v>1.0380306399999999</v>
      </c>
      <c r="K196" s="81">
        <f t="shared" ca="1" si="85"/>
        <v>38.030639989999997</v>
      </c>
      <c r="L196" s="85">
        <f>IF(VLOOKUP(A196,$U$12:$AD$125,8)=VLOOKUP(A195,$U$12:$AD$125,8),0,VLOOKUP(A196,U$12:$AD$125,8))</f>
        <v>0</v>
      </c>
      <c r="M196" s="86">
        <f>IF(L196&gt;0,VLOOKUP(L196,T$12:$AC$125,7),0)</f>
        <v>0</v>
      </c>
      <c r="N196" s="81">
        <f t="shared" si="90"/>
        <v>0</v>
      </c>
      <c r="O196" s="81">
        <f t="shared" ca="1" si="86"/>
        <v>38.030639989999997</v>
      </c>
      <c r="P196" s="87" t="str">
        <f t="shared" si="91"/>
        <v>J=</v>
      </c>
      <c r="Q196" s="88">
        <f t="shared" si="92"/>
        <v>44676</v>
      </c>
      <c r="R196" s="7"/>
      <c r="S196" s="7"/>
      <c r="T196" s="154">
        <f>[2]Plan1!$A355</f>
        <v>47604</v>
      </c>
      <c r="U196" s="165" t="str">
        <f>[2]Plan1!$C355</f>
        <v>Dia do Trabalho</v>
      </c>
      <c r="V196" s="12"/>
      <c r="W196" s="7"/>
      <c r="X196" s="14"/>
      <c r="Y196" s="14"/>
      <c r="Z196" s="14"/>
      <c r="AA196" s="7"/>
      <c r="AB196" s="7"/>
      <c r="AC196" s="7"/>
      <c r="AD196" s="7"/>
      <c r="AE196" s="7"/>
      <c r="AF196" s="65">
        <f t="shared" ref="AF196:AF224" si="106">(AF195+1)</f>
        <v>43203</v>
      </c>
      <c r="AG196" s="9">
        <f t="shared" ca="1" si="103"/>
        <v>1025.00082</v>
      </c>
      <c r="AH196" s="9">
        <f t="shared" si="103"/>
        <v>1000</v>
      </c>
      <c r="AI196" s="4">
        <f t="shared" ca="1" si="103"/>
        <v>6.3899999999999998E-2</v>
      </c>
      <c r="AJ196" s="10">
        <f t="shared" ca="1" si="103"/>
        <v>2.4583E-4</v>
      </c>
      <c r="AK196" s="4">
        <f t="shared" si="103"/>
        <v>1.1679999999999999</v>
      </c>
      <c r="AL196" s="65">
        <f t="shared" si="104"/>
        <v>43203</v>
      </c>
      <c r="AM196" s="10">
        <f t="shared" ca="1" si="105"/>
        <v>1.02500082</v>
      </c>
      <c r="AN196" s="9">
        <f t="shared" ca="1" si="105"/>
        <v>25.000820000000001</v>
      </c>
      <c r="AO196" s="7">
        <f t="shared" si="105"/>
        <v>0</v>
      </c>
      <c r="AP196" s="11">
        <f t="shared" si="105"/>
        <v>0</v>
      </c>
      <c r="AQ196" s="9">
        <f t="shared" si="105"/>
        <v>0</v>
      </c>
      <c r="AR196" s="8" t="str">
        <f t="shared" si="105"/>
        <v>J=</v>
      </c>
      <c r="AS196" s="65">
        <f t="shared" si="105"/>
        <v>44676</v>
      </c>
      <c r="AT196" s="12"/>
      <c r="AU196" s="12"/>
      <c r="AV196" s="2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c r="DJ196" s="12"/>
      <c r="DK196" s="12"/>
      <c r="DL196" s="12"/>
      <c r="DM196" s="12"/>
      <c r="DN196" s="12"/>
      <c r="DO196" s="12"/>
      <c r="DP196" s="12"/>
      <c r="DQ196" s="12"/>
      <c r="DR196" s="12"/>
      <c r="DS196" s="12"/>
      <c r="DT196" s="12"/>
      <c r="DU196" s="12"/>
      <c r="DV196" s="12"/>
      <c r="DW196" s="12"/>
      <c r="DX196" s="12"/>
      <c r="DY196" s="12"/>
      <c r="DZ196" s="12"/>
      <c r="EA196" s="12"/>
      <c r="EB196" s="12"/>
      <c r="EC196" s="12"/>
      <c r="ED196" s="12"/>
      <c r="EE196" s="12"/>
      <c r="EF196" s="12"/>
      <c r="EG196" s="12"/>
      <c r="EH196" s="12"/>
      <c r="EI196" s="12"/>
      <c r="EJ196" s="12"/>
      <c r="EK196" s="12"/>
      <c r="EL196" s="12"/>
      <c r="EM196" s="12"/>
      <c r="EN196" s="12"/>
      <c r="EO196" s="12"/>
      <c r="EP196" s="12"/>
      <c r="EQ196" s="12"/>
      <c r="ER196" s="12"/>
      <c r="ES196" s="12"/>
      <c r="ET196" s="12"/>
      <c r="EU196" s="12"/>
      <c r="EV196" s="12"/>
      <c r="EW196" s="12"/>
      <c r="EX196" s="12"/>
      <c r="EY196" s="12"/>
      <c r="EZ196" s="12"/>
      <c r="FA196" s="12"/>
      <c r="FB196" s="12"/>
      <c r="FC196" s="12"/>
      <c r="FD196" s="12"/>
      <c r="FE196" s="12"/>
      <c r="FF196" s="12"/>
      <c r="FG196" s="12"/>
      <c r="FH196" s="12"/>
      <c r="FI196" s="12"/>
      <c r="FJ196" s="12"/>
      <c r="FK196" s="12"/>
      <c r="FL196" s="12"/>
      <c r="FM196" s="12"/>
      <c r="FN196" s="12"/>
      <c r="FO196" s="12"/>
      <c r="FP196" s="12"/>
      <c r="FQ196" s="12"/>
      <c r="FR196" s="12"/>
      <c r="FS196" s="12"/>
      <c r="FT196" s="12"/>
      <c r="FU196" s="12"/>
      <c r="FV196" s="12"/>
      <c r="FW196" s="12"/>
      <c r="FX196" s="12"/>
      <c r="FY196" s="12"/>
      <c r="FZ196" s="12"/>
      <c r="GA196" s="12"/>
      <c r="GB196" s="12"/>
      <c r="GC196" s="12"/>
      <c r="GD196" s="12"/>
      <c r="GE196" s="12"/>
      <c r="GF196" s="12"/>
      <c r="GG196" s="12"/>
      <c r="GH196" s="12"/>
      <c r="GI196" s="12"/>
      <c r="GJ196" s="12"/>
      <c r="GK196" s="12"/>
      <c r="GL196" s="12"/>
      <c r="GM196" s="12"/>
      <c r="GN196" s="12"/>
      <c r="GO196" s="12"/>
      <c r="GP196" s="12"/>
      <c r="GQ196" s="12"/>
      <c r="GR196" s="12"/>
    </row>
    <row r="197" spans="1:203" x14ac:dyDescent="0.2">
      <c r="A197" s="79">
        <f t="shared" si="87"/>
        <v>43269</v>
      </c>
      <c r="B197" s="80">
        <f t="shared" ca="1" si="93"/>
        <v>1038.0306399900001</v>
      </c>
      <c r="C197" s="81">
        <f t="shared" si="88"/>
        <v>1000</v>
      </c>
      <c r="D197" s="82">
        <f ca="1">IF(A197&lt;$B$1,VLOOKUP(A197,[1]DI!$A$4:$B$15000,2,FALSE),0)</f>
        <v>6.3899999999999998E-2</v>
      </c>
      <c r="E197" s="81">
        <f t="shared" ca="1" si="94"/>
        <v>2.4583E-4</v>
      </c>
      <c r="F197" s="83">
        <f t="shared" si="82"/>
        <v>1.1679999999999999</v>
      </c>
      <c r="G197" s="84">
        <f t="shared" ca="1" si="83"/>
        <v>1.00028712944</v>
      </c>
      <c r="H197" s="81">
        <f ca="1">TRUNC(PRODUCT(G$10:G196),15)</f>
        <v>1.03803063605363</v>
      </c>
      <c r="I197" s="81">
        <f t="shared" si="89"/>
        <v>1</v>
      </c>
      <c r="J197" s="81">
        <f t="shared" ca="1" si="84"/>
        <v>1.0380306399999999</v>
      </c>
      <c r="K197" s="81">
        <f t="shared" ca="1" si="85"/>
        <v>38.030639989999997</v>
      </c>
      <c r="L197" s="85">
        <f>IF(VLOOKUP(A197,$U$12:$AD$125,8)=VLOOKUP(A196,$U$12:$AD$125,8),0,VLOOKUP(A197,U$12:$AD$125,8))</f>
        <v>0</v>
      </c>
      <c r="M197" s="86">
        <f>IF(L197&gt;0,VLOOKUP(L197,T$12:$AC$125,7),0)</f>
        <v>0</v>
      </c>
      <c r="N197" s="81">
        <f t="shared" si="90"/>
        <v>0</v>
      </c>
      <c r="O197" s="81">
        <f t="shared" ca="1" si="86"/>
        <v>38.030639989999997</v>
      </c>
      <c r="P197" s="87" t="str">
        <f t="shared" si="91"/>
        <v>J=</v>
      </c>
      <c r="Q197" s="88">
        <f t="shared" si="92"/>
        <v>44676</v>
      </c>
      <c r="R197" s="7"/>
      <c r="S197" s="7"/>
      <c r="T197" s="154">
        <f>[2]Plan1!$A356</f>
        <v>47654</v>
      </c>
      <c r="U197" s="165" t="str">
        <f>[2]Plan1!$C356</f>
        <v>Corpus Christi</v>
      </c>
      <c r="V197" s="12"/>
      <c r="W197" s="7"/>
      <c r="X197" s="14"/>
      <c r="Y197" s="14"/>
      <c r="Z197" s="14"/>
      <c r="AA197" s="7"/>
      <c r="AB197" s="7"/>
      <c r="AC197" s="7"/>
      <c r="AD197" s="7"/>
      <c r="AE197" s="7"/>
      <c r="AF197" s="65">
        <f t="shared" si="106"/>
        <v>43204</v>
      </c>
      <c r="AG197" s="9">
        <f t="shared" ca="1" si="103"/>
        <v>1025.2951299900001</v>
      </c>
      <c r="AH197" s="9">
        <f t="shared" si="103"/>
        <v>1000</v>
      </c>
      <c r="AI197" s="4">
        <f t="shared" ca="1" si="103"/>
        <v>0</v>
      </c>
      <c r="AJ197" s="10">
        <f t="shared" ca="1" si="103"/>
        <v>0</v>
      </c>
      <c r="AK197" s="4">
        <f t="shared" si="103"/>
        <v>1.1679999999999999</v>
      </c>
      <c r="AL197" s="65">
        <f t="shared" si="104"/>
        <v>43204</v>
      </c>
      <c r="AM197" s="10">
        <f t="shared" ca="1" si="105"/>
        <v>1.0252951299999999</v>
      </c>
      <c r="AN197" s="9">
        <f t="shared" ca="1" si="105"/>
        <v>25.29512999</v>
      </c>
      <c r="AO197" s="7">
        <f t="shared" si="105"/>
        <v>0</v>
      </c>
      <c r="AP197" s="11">
        <f t="shared" si="105"/>
        <v>0</v>
      </c>
      <c r="AQ197" s="9">
        <f t="shared" si="105"/>
        <v>0</v>
      </c>
      <c r="AR197" s="8" t="str">
        <f t="shared" si="105"/>
        <v>J=</v>
      </c>
      <c r="AS197" s="65">
        <f t="shared" si="105"/>
        <v>44676</v>
      </c>
      <c r="AT197" s="12"/>
      <c r="AU197" s="12"/>
      <c r="AV197" s="2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c r="CG197" s="12"/>
      <c r="CH197" s="12"/>
      <c r="CI197" s="12"/>
      <c r="CJ197" s="12"/>
      <c r="CK197" s="12"/>
      <c r="CL197" s="12"/>
      <c r="CM197" s="12"/>
      <c r="CN197" s="12"/>
      <c r="CO197" s="12"/>
      <c r="CP197" s="12"/>
      <c r="CQ197" s="12"/>
      <c r="CR197" s="12"/>
      <c r="CS197" s="12"/>
      <c r="CT197" s="12"/>
      <c r="CU197" s="12"/>
      <c r="CV197" s="12"/>
      <c r="CW197" s="12"/>
      <c r="CX197" s="12"/>
      <c r="CY197" s="12"/>
      <c r="CZ197" s="12"/>
      <c r="DA197" s="12"/>
      <c r="DB197" s="12"/>
      <c r="DC197" s="12"/>
      <c r="DD197" s="12"/>
      <c r="DE197" s="12"/>
      <c r="DF197" s="12"/>
      <c r="DG197" s="12"/>
      <c r="DH197" s="12"/>
      <c r="DI197" s="12"/>
      <c r="DJ197" s="12"/>
      <c r="DK197" s="12"/>
      <c r="DL197" s="12"/>
      <c r="DM197" s="12"/>
      <c r="DN197" s="12"/>
      <c r="DO197" s="12"/>
      <c r="DP197" s="12"/>
      <c r="DQ197" s="12"/>
      <c r="DR197" s="12"/>
      <c r="DS197" s="12"/>
      <c r="DT197" s="12"/>
      <c r="DU197" s="12"/>
      <c r="DV197" s="12"/>
      <c r="DW197" s="12"/>
      <c r="DX197" s="12"/>
      <c r="DY197" s="12"/>
      <c r="DZ197" s="12"/>
      <c r="EA197" s="12"/>
      <c r="EB197" s="12"/>
      <c r="EC197" s="12"/>
      <c r="ED197" s="12"/>
      <c r="EE197" s="12"/>
      <c r="EF197" s="12"/>
      <c r="EG197" s="12"/>
      <c r="EH197" s="12"/>
      <c r="EI197" s="12"/>
      <c r="EJ197" s="12"/>
      <c r="EK197" s="12"/>
      <c r="EL197" s="12"/>
      <c r="EM197" s="12"/>
      <c r="EN197" s="12"/>
      <c r="EO197" s="12"/>
      <c r="EP197" s="12"/>
      <c r="EQ197" s="12"/>
      <c r="ER197" s="12"/>
      <c r="ES197" s="12"/>
      <c r="ET197" s="12"/>
      <c r="EU197" s="12"/>
      <c r="EV197" s="12"/>
      <c r="EW197" s="12"/>
      <c r="EX197" s="12"/>
      <c r="EY197" s="12"/>
      <c r="EZ197" s="12"/>
      <c r="FA197" s="12"/>
      <c r="FB197" s="12"/>
      <c r="FC197" s="12"/>
      <c r="FD197" s="12"/>
      <c r="FE197" s="12"/>
      <c r="FF197" s="12"/>
      <c r="FG197" s="12"/>
      <c r="FH197" s="12"/>
      <c r="FI197" s="12"/>
      <c r="FJ197" s="12"/>
      <c r="FK197" s="12"/>
      <c r="FL197" s="12"/>
      <c r="FM197" s="12"/>
      <c r="FN197" s="12"/>
      <c r="FO197" s="12"/>
      <c r="FP197" s="12"/>
      <c r="FQ197" s="12"/>
      <c r="FR197" s="12"/>
      <c r="FS197" s="12"/>
      <c r="FT197" s="12"/>
      <c r="FU197" s="12"/>
      <c r="FV197" s="12"/>
      <c r="FW197" s="12"/>
      <c r="FX197" s="12"/>
      <c r="FY197" s="12"/>
      <c r="FZ197" s="12"/>
      <c r="GA197" s="12"/>
      <c r="GB197" s="12"/>
      <c r="GC197" s="12"/>
      <c r="GD197" s="12"/>
      <c r="GE197" s="12"/>
      <c r="GF197" s="12"/>
      <c r="GG197" s="12"/>
      <c r="GH197" s="12"/>
      <c r="GI197" s="12"/>
      <c r="GJ197" s="12"/>
      <c r="GK197" s="12"/>
      <c r="GL197" s="12"/>
      <c r="GM197" s="12"/>
      <c r="GN197" s="12"/>
      <c r="GO197" s="12"/>
      <c r="GP197" s="12"/>
      <c r="GQ197" s="12"/>
      <c r="GR197" s="12"/>
    </row>
    <row r="198" spans="1:203" x14ac:dyDescent="0.2">
      <c r="A198" s="79">
        <f t="shared" si="87"/>
        <v>43270</v>
      </c>
      <c r="B198" s="80">
        <f t="shared" ca="1" si="93"/>
        <v>1038.3286899899999</v>
      </c>
      <c r="C198" s="81">
        <f t="shared" si="88"/>
        <v>1000</v>
      </c>
      <c r="D198" s="82">
        <f ca="1">IF(A198&lt;$B$1,VLOOKUP(A198,[1]DI!$A$4:$B$15000,2,FALSE),0)</f>
        <v>6.3899999999999998E-2</v>
      </c>
      <c r="E198" s="81">
        <f t="shared" ca="1" si="94"/>
        <v>2.4583E-4</v>
      </c>
      <c r="F198" s="83">
        <f t="shared" si="82"/>
        <v>1.1679999999999999</v>
      </c>
      <c r="G198" s="84">
        <f t="shared" ca="1" si="83"/>
        <v>1.00028712944</v>
      </c>
      <c r="H198" s="81">
        <f ca="1">TRUNC(PRODUCT(G$10:G197),15)</f>
        <v>1.03832868520887</v>
      </c>
      <c r="I198" s="81">
        <f t="shared" si="89"/>
        <v>1</v>
      </c>
      <c r="J198" s="81">
        <f t="shared" ca="1" si="84"/>
        <v>1.0383286899999999</v>
      </c>
      <c r="K198" s="81">
        <f t="shared" ca="1" si="85"/>
        <v>38.328689990000001</v>
      </c>
      <c r="L198" s="85">
        <f>IF(VLOOKUP(A198,$U$12:$AD$125,8)=VLOOKUP(A197,$U$12:$AD$125,8),0,VLOOKUP(A198,U$12:$AD$125,8))</f>
        <v>0</v>
      </c>
      <c r="M198" s="86">
        <f>IF(L198&gt;0,VLOOKUP(L198,T$12:$AC$125,7),0)</f>
        <v>0</v>
      </c>
      <c r="N198" s="81">
        <f t="shared" si="90"/>
        <v>0</v>
      </c>
      <c r="O198" s="81">
        <f t="shared" ca="1" si="86"/>
        <v>38.328689990000001</v>
      </c>
      <c r="P198" s="87" t="str">
        <f t="shared" si="91"/>
        <v>J=</v>
      </c>
      <c r="Q198" s="88">
        <f t="shared" si="92"/>
        <v>44676</v>
      </c>
      <c r="R198" s="7"/>
      <c r="S198" s="7"/>
      <c r="T198" s="154">
        <f>[2]Plan1!$A357</f>
        <v>47733</v>
      </c>
      <c r="U198" s="165" t="str">
        <f>[2]Plan1!$C357</f>
        <v>Independência do Brasil</v>
      </c>
      <c r="V198" s="12"/>
      <c r="W198" s="7"/>
      <c r="X198" s="14"/>
      <c r="Y198" s="14"/>
      <c r="Z198" s="14"/>
      <c r="AA198" s="7"/>
      <c r="AB198" s="7"/>
      <c r="AC198" s="7"/>
      <c r="AD198" s="7"/>
      <c r="AE198" s="7"/>
      <c r="AF198" s="65">
        <f t="shared" si="106"/>
        <v>43205</v>
      </c>
      <c r="AG198" s="9">
        <f t="shared" ca="1" si="103"/>
        <v>1025.2951299900001</v>
      </c>
      <c r="AH198" s="9">
        <f t="shared" si="103"/>
        <v>1000</v>
      </c>
      <c r="AI198" s="4">
        <f t="shared" ca="1" si="103"/>
        <v>0</v>
      </c>
      <c r="AJ198" s="10">
        <f t="shared" ca="1" si="103"/>
        <v>0</v>
      </c>
      <c r="AK198" s="4">
        <f t="shared" si="103"/>
        <v>1.1679999999999999</v>
      </c>
      <c r="AL198" s="65">
        <f t="shared" si="104"/>
        <v>43205</v>
      </c>
      <c r="AM198" s="10">
        <f t="shared" ca="1" si="105"/>
        <v>1.0252951299999999</v>
      </c>
      <c r="AN198" s="9">
        <f t="shared" ca="1" si="105"/>
        <v>25.29512999</v>
      </c>
      <c r="AO198" s="7">
        <f t="shared" si="105"/>
        <v>0</v>
      </c>
      <c r="AP198" s="11">
        <f t="shared" si="105"/>
        <v>0</v>
      </c>
      <c r="AQ198" s="9">
        <f t="shared" si="105"/>
        <v>0</v>
      </c>
      <c r="AR198" s="8" t="str">
        <f t="shared" si="105"/>
        <v>J=</v>
      </c>
      <c r="AS198" s="65">
        <f t="shared" si="105"/>
        <v>44676</v>
      </c>
      <c r="AT198" s="12"/>
      <c r="AU198" s="12"/>
      <c r="AV198" s="2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c r="DD198" s="12"/>
      <c r="DE198" s="12"/>
      <c r="DF198" s="12"/>
      <c r="DG198" s="12"/>
      <c r="DH198" s="12"/>
      <c r="DI198" s="12"/>
      <c r="DJ198" s="12"/>
      <c r="DK198" s="12"/>
      <c r="DL198" s="12"/>
      <c r="DM198" s="12"/>
      <c r="DN198" s="12"/>
      <c r="DO198" s="12"/>
      <c r="DP198" s="12"/>
      <c r="DQ198" s="12"/>
      <c r="DR198" s="12"/>
      <c r="DS198" s="12"/>
      <c r="DT198" s="12"/>
      <c r="DU198" s="12"/>
      <c r="DV198" s="12"/>
      <c r="DW198" s="12"/>
      <c r="DX198" s="12"/>
      <c r="DY198" s="12"/>
      <c r="DZ198" s="12"/>
      <c r="EA198" s="12"/>
      <c r="EB198" s="12"/>
      <c r="EC198" s="12"/>
      <c r="ED198" s="12"/>
      <c r="EE198" s="12"/>
      <c r="EF198" s="12"/>
      <c r="EG198" s="12"/>
      <c r="EH198" s="12"/>
      <c r="EI198" s="12"/>
      <c r="EJ198" s="12"/>
      <c r="EK198" s="12"/>
      <c r="EL198" s="12"/>
      <c r="EM198" s="12"/>
      <c r="EN198" s="12"/>
      <c r="EO198" s="12"/>
      <c r="EP198" s="12"/>
      <c r="EQ198" s="12"/>
      <c r="ER198" s="12"/>
      <c r="ES198" s="12"/>
      <c r="ET198" s="12"/>
      <c r="EU198" s="12"/>
      <c r="EV198" s="12"/>
      <c r="EW198" s="12"/>
      <c r="EX198" s="12"/>
      <c r="EY198" s="12"/>
      <c r="EZ198" s="12"/>
      <c r="FA198" s="12"/>
      <c r="FB198" s="12"/>
      <c r="FC198" s="12"/>
      <c r="FD198" s="12"/>
      <c r="FE198" s="12"/>
      <c r="FF198" s="12"/>
      <c r="FG198" s="12"/>
      <c r="FH198" s="12"/>
      <c r="FI198" s="12"/>
      <c r="FJ198" s="12"/>
      <c r="FK198" s="12"/>
      <c r="FL198" s="12"/>
      <c r="FM198" s="12"/>
      <c r="FN198" s="12"/>
      <c r="FO198" s="12"/>
      <c r="FP198" s="12"/>
      <c r="FQ198" s="12"/>
      <c r="FR198" s="12"/>
      <c r="FS198" s="12"/>
      <c r="FT198" s="12"/>
      <c r="FU198" s="12"/>
      <c r="FV198" s="12"/>
      <c r="FW198" s="12"/>
      <c r="FX198" s="12"/>
      <c r="FY198" s="12"/>
      <c r="FZ198" s="12"/>
      <c r="GA198" s="12"/>
      <c r="GB198" s="12"/>
      <c r="GC198" s="12"/>
      <c r="GD198" s="12"/>
      <c r="GE198" s="12"/>
      <c r="GF198" s="12"/>
      <c r="GG198" s="12"/>
      <c r="GH198" s="12"/>
      <c r="GI198" s="12"/>
      <c r="GJ198" s="12"/>
      <c r="GK198" s="12"/>
      <c r="GL198" s="12"/>
      <c r="GM198" s="12"/>
      <c r="GN198" s="12"/>
      <c r="GO198" s="12"/>
      <c r="GP198" s="12"/>
      <c r="GQ198" s="12"/>
      <c r="GR198" s="12"/>
    </row>
    <row r="199" spans="1:203" x14ac:dyDescent="0.2">
      <c r="A199" s="79">
        <f t="shared" si="87"/>
        <v>43271</v>
      </c>
      <c r="B199" s="80">
        <f t="shared" ca="1" si="93"/>
        <v>1038.62682</v>
      </c>
      <c r="C199" s="81">
        <f t="shared" si="88"/>
        <v>1000</v>
      </c>
      <c r="D199" s="82">
        <f ca="1">IF(A199&lt;$B$1,VLOOKUP(A199,[1]DI!$A$4:$B$15000,2,FALSE),0)</f>
        <v>6.3899999999999998E-2</v>
      </c>
      <c r="E199" s="81">
        <f t="shared" ca="1" si="94"/>
        <v>2.4583E-4</v>
      </c>
      <c r="F199" s="83">
        <f t="shared" si="82"/>
        <v>1.1679999999999999</v>
      </c>
      <c r="G199" s="84">
        <f t="shared" ca="1" si="83"/>
        <v>1.00028712944</v>
      </c>
      <c r="H199" s="81">
        <f ca="1">TRUNC(PRODUCT(G$10:G198),15)</f>
        <v>1.0386268199427899</v>
      </c>
      <c r="I199" s="81">
        <f t="shared" si="89"/>
        <v>1</v>
      </c>
      <c r="J199" s="81">
        <f t="shared" ca="1" si="84"/>
        <v>1.03862682</v>
      </c>
      <c r="K199" s="81">
        <f t="shared" ca="1" si="85"/>
        <v>38.626820000000002</v>
      </c>
      <c r="L199" s="85">
        <f>IF(VLOOKUP(A199,$U$12:$AD$125,8)=VLOOKUP(A198,$U$12:$AD$125,8),0,VLOOKUP(A199,U$12:$AD$125,8))</f>
        <v>0</v>
      </c>
      <c r="M199" s="86">
        <f>IF(L199&gt;0,VLOOKUP(L199,T$12:$AC$125,7),0)</f>
        <v>0</v>
      </c>
      <c r="N199" s="81">
        <f t="shared" si="90"/>
        <v>0</v>
      </c>
      <c r="O199" s="81">
        <f t="shared" ca="1" si="86"/>
        <v>38.626820000000002</v>
      </c>
      <c r="P199" s="87" t="str">
        <f t="shared" si="91"/>
        <v>J=</v>
      </c>
      <c r="Q199" s="88">
        <f t="shared" si="92"/>
        <v>44676</v>
      </c>
      <c r="R199" s="7"/>
      <c r="S199" s="7"/>
      <c r="T199" s="154">
        <f>[2]Plan1!$A358</f>
        <v>47768</v>
      </c>
      <c r="U199" s="165" t="str">
        <f>[2]Plan1!$C358</f>
        <v>Nossa Sr.a Aparecida - Padroeira do Brasil</v>
      </c>
      <c r="V199" s="12"/>
      <c r="W199" s="7"/>
      <c r="X199" s="14"/>
      <c r="Y199" s="14"/>
      <c r="Z199" s="14"/>
      <c r="AA199" s="7"/>
      <c r="AB199" s="7"/>
      <c r="AC199" s="7"/>
      <c r="AD199" s="7"/>
      <c r="AE199" s="7"/>
      <c r="AF199" s="65">
        <f t="shared" si="106"/>
        <v>43206</v>
      </c>
      <c r="AG199" s="9">
        <f t="shared" ca="1" si="103"/>
        <v>1025.2951299900001</v>
      </c>
      <c r="AH199" s="9">
        <f t="shared" si="103"/>
        <v>1000</v>
      </c>
      <c r="AI199" s="4">
        <f t="shared" ca="1" si="103"/>
        <v>6.3899999999999998E-2</v>
      </c>
      <c r="AJ199" s="10">
        <f t="shared" ca="1" si="103"/>
        <v>2.4583E-4</v>
      </c>
      <c r="AK199" s="4">
        <f t="shared" si="103"/>
        <v>1.1679999999999999</v>
      </c>
      <c r="AL199" s="65">
        <f t="shared" si="104"/>
        <v>43206</v>
      </c>
      <c r="AM199" s="10">
        <f t="shared" ca="1" si="105"/>
        <v>1.0252951299999999</v>
      </c>
      <c r="AN199" s="9">
        <f t="shared" ca="1" si="105"/>
        <v>25.29512999</v>
      </c>
      <c r="AO199" s="7">
        <f t="shared" si="105"/>
        <v>0</v>
      </c>
      <c r="AP199" s="11">
        <f t="shared" si="105"/>
        <v>0</v>
      </c>
      <c r="AQ199" s="9">
        <f t="shared" si="105"/>
        <v>0</v>
      </c>
      <c r="AR199" s="8" t="str">
        <f t="shared" si="105"/>
        <v>J=</v>
      </c>
      <c r="AS199" s="65">
        <f t="shared" si="105"/>
        <v>44676</v>
      </c>
      <c r="AT199" s="12"/>
      <c r="AU199" s="12"/>
      <c r="AV199" s="2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c r="CW199" s="12"/>
      <c r="CX199" s="12"/>
      <c r="CY199" s="12"/>
      <c r="CZ199" s="12"/>
      <c r="DA199" s="12"/>
      <c r="DB199" s="12"/>
      <c r="DC199" s="12"/>
      <c r="DD199" s="12"/>
      <c r="DE199" s="12"/>
      <c r="DF199" s="12"/>
      <c r="DG199" s="12"/>
      <c r="DH199" s="12"/>
      <c r="DI199" s="12"/>
      <c r="DJ199" s="12"/>
      <c r="DK199" s="12"/>
      <c r="DL199" s="12"/>
      <c r="DM199" s="12"/>
      <c r="DN199" s="12"/>
      <c r="DO199" s="12"/>
      <c r="DP199" s="12"/>
      <c r="DQ199" s="12"/>
      <c r="DR199" s="12"/>
      <c r="DS199" s="12"/>
      <c r="DT199" s="12"/>
      <c r="DU199" s="12"/>
      <c r="DV199" s="12"/>
      <c r="DW199" s="12"/>
      <c r="DX199" s="12"/>
      <c r="DY199" s="12"/>
      <c r="DZ199" s="12"/>
      <c r="EA199" s="12"/>
      <c r="EB199" s="12"/>
      <c r="EC199" s="12"/>
      <c r="ED199" s="12"/>
      <c r="EE199" s="12"/>
      <c r="EF199" s="12"/>
      <c r="EG199" s="12"/>
      <c r="EH199" s="12"/>
      <c r="EI199" s="12"/>
      <c r="EJ199" s="12"/>
      <c r="EK199" s="12"/>
      <c r="EL199" s="12"/>
      <c r="EM199" s="12"/>
      <c r="EN199" s="12"/>
      <c r="EO199" s="12"/>
      <c r="EP199" s="12"/>
      <c r="EQ199" s="12"/>
      <c r="ER199" s="12"/>
      <c r="ES199" s="12"/>
      <c r="ET199" s="12"/>
      <c r="EU199" s="12"/>
      <c r="EV199" s="12"/>
      <c r="EW199" s="12"/>
      <c r="EX199" s="12"/>
      <c r="EY199" s="12"/>
      <c r="EZ199" s="12"/>
      <c r="FA199" s="12"/>
      <c r="FB199" s="12"/>
      <c r="FC199" s="12"/>
      <c r="FD199" s="12"/>
      <c r="FE199" s="12"/>
      <c r="FF199" s="12"/>
      <c r="FG199" s="12"/>
      <c r="FH199" s="12"/>
      <c r="FI199" s="12"/>
      <c r="FJ199" s="12"/>
      <c r="FK199" s="12"/>
      <c r="FL199" s="12"/>
      <c r="FM199" s="12"/>
      <c r="FN199" s="12"/>
      <c r="FO199" s="12"/>
      <c r="FP199" s="12"/>
      <c r="FQ199" s="12"/>
      <c r="FR199" s="12"/>
      <c r="FS199" s="12"/>
      <c r="FT199" s="12"/>
      <c r="FU199" s="12"/>
      <c r="FV199" s="12"/>
      <c r="FW199" s="12"/>
      <c r="FX199" s="12"/>
      <c r="FY199" s="12"/>
      <c r="FZ199" s="12"/>
      <c r="GA199" s="12"/>
      <c r="GB199" s="12"/>
      <c r="GC199" s="12"/>
      <c r="GD199" s="12"/>
      <c r="GE199" s="12"/>
      <c r="GF199" s="12"/>
      <c r="GG199" s="12"/>
      <c r="GH199" s="12"/>
      <c r="GI199" s="12"/>
      <c r="GJ199" s="12"/>
      <c r="GK199" s="12"/>
      <c r="GL199" s="12"/>
      <c r="GM199" s="12"/>
      <c r="GN199" s="12"/>
      <c r="GO199" s="12"/>
      <c r="GP199" s="12"/>
      <c r="GQ199" s="12"/>
      <c r="GR199" s="12"/>
    </row>
    <row r="200" spans="1:203" x14ac:dyDescent="0.2">
      <c r="A200" s="79">
        <f t="shared" si="87"/>
        <v>43272</v>
      </c>
      <c r="B200" s="80">
        <f t="shared" ca="1" si="93"/>
        <v>1038.9250400000001</v>
      </c>
      <c r="C200" s="81">
        <f t="shared" si="88"/>
        <v>1000</v>
      </c>
      <c r="D200" s="82">
        <f ca="1">IF(A200&lt;$B$1,VLOOKUP(A200,[1]DI!$A$4:$B$15000,2,FALSE),0)</f>
        <v>6.3899999999999998E-2</v>
      </c>
      <c r="E200" s="81">
        <f t="shared" ca="1" si="94"/>
        <v>2.4583E-4</v>
      </c>
      <c r="F200" s="83">
        <f t="shared" si="82"/>
        <v>1.1679999999999999</v>
      </c>
      <c r="G200" s="84">
        <f t="shared" ca="1" si="83"/>
        <v>1.00028712944</v>
      </c>
      <c r="H200" s="81">
        <f ca="1">TRUNC(PRODUCT(G$10:G199),15)</f>
        <v>1.0389250402799699</v>
      </c>
      <c r="I200" s="81">
        <f t="shared" si="89"/>
        <v>1</v>
      </c>
      <c r="J200" s="81">
        <f t="shared" ca="1" si="84"/>
        <v>1.0389250400000001</v>
      </c>
      <c r="K200" s="81">
        <f t="shared" ca="1" si="85"/>
        <v>38.925040000000003</v>
      </c>
      <c r="L200" s="85">
        <f>IF(VLOOKUP(A200,$U$12:$AD$125,8)=VLOOKUP(A199,$U$12:$AD$125,8),0,VLOOKUP(A200,U$12:$AD$125,8))</f>
        <v>0</v>
      </c>
      <c r="M200" s="86">
        <f>IF(L200&gt;0,VLOOKUP(L200,T$12:$AC$125,7),0)</f>
        <v>0</v>
      </c>
      <c r="N200" s="81">
        <f t="shared" si="90"/>
        <v>0</v>
      </c>
      <c r="O200" s="81">
        <f t="shared" ca="1" si="86"/>
        <v>38.925040000000003</v>
      </c>
      <c r="P200" s="87" t="str">
        <f t="shared" si="91"/>
        <v>J=</v>
      </c>
      <c r="Q200" s="88">
        <f t="shared" si="92"/>
        <v>44676</v>
      </c>
      <c r="R200" s="7"/>
      <c r="S200" s="7"/>
      <c r="T200" s="154">
        <f>[2]Plan1!$A359</f>
        <v>47789</v>
      </c>
      <c r="U200" s="165" t="str">
        <f>[2]Plan1!$C359</f>
        <v>Finados</v>
      </c>
      <c r="V200" s="12"/>
      <c r="W200" s="7"/>
      <c r="X200" s="14"/>
      <c r="Y200" s="14"/>
      <c r="Z200" s="14"/>
      <c r="AA200" s="7"/>
      <c r="AB200" s="7"/>
      <c r="AC200" s="7"/>
      <c r="AD200" s="7"/>
      <c r="AE200" s="7"/>
      <c r="AF200" s="65">
        <f t="shared" si="106"/>
        <v>43207</v>
      </c>
      <c r="AG200" s="9">
        <f t="shared" ca="1" si="103"/>
        <v>1025.58952</v>
      </c>
      <c r="AH200" s="9">
        <f t="shared" si="103"/>
        <v>1000</v>
      </c>
      <c r="AI200" s="4">
        <f t="shared" ca="1" si="103"/>
        <v>6.3899999999999998E-2</v>
      </c>
      <c r="AJ200" s="10">
        <f t="shared" ca="1" si="103"/>
        <v>2.4583E-4</v>
      </c>
      <c r="AK200" s="4">
        <f t="shared" si="103"/>
        <v>1.1679999999999999</v>
      </c>
      <c r="AL200" s="65">
        <f t="shared" si="104"/>
        <v>43207</v>
      </c>
      <c r="AM200" s="10">
        <f t="shared" ca="1" si="105"/>
        <v>1.02558952</v>
      </c>
      <c r="AN200" s="9">
        <f t="shared" ca="1" si="105"/>
        <v>25.58952</v>
      </c>
      <c r="AO200" s="7">
        <f t="shared" si="105"/>
        <v>0</v>
      </c>
      <c r="AP200" s="11">
        <f t="shared" si="105"/>
        <v>0</v>
      </c>
      <c r="AQ200" s="9">
        <f t="shared" si="105"/>
        <v>0</v>
      </c>
      <c r="AR200" s="8" t="str">
        <f t="shared" si="105"/>
        <v>J=</v>
      </c>
      <c r="AS200" s="65">
        <f t="shared" si="105"/>
        <v>44676</v>
      </c>
      <c r="AT200" s="12"/>
      <c r="AU200" s="12"/>
      <c r="AV200" s="2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c r="CX200" s="12"/>
      <c r="CY200" s="12"/>
      <c r="CZ200" s="12"/>
      <c r="DA200" s="12"/>
      <c r="DB200" s="12"/>
      <c r="DC200" s="12"/>
      <c r="DD200" s="12"/>
      <c r="DE200" s="12"/>
      <c r="DF200" s="12"/>
      <c r="DG200" s="12"/>
      <c r="DH200" s="12"/>
      <c r="DI200" s="12"/>
      <c r="DJ200" s="12"/>
      <c r="DK200" s="12"/>
      <c r="DL200" s="12"/>
      <c r="DM200" s="12"/>
      <c r="DN200" s="12"/>
      <c r="DO200" s="12"/>
      <c r="DP200" s="12"/>
      <c r="DQ200" s="12"/>
      <c r="DR200" s="12"/>
      <c r="DS200" s="12"/>
      <c r="DT200" s="12"/>
      <c r="DU200" s="12"/>
      <c r="DV200" s="12"/>
      <c r="DW200" s="12"/>
      <c r="DX200" s="12"/>
      <c r="DY200" s="12"/>
      <c r="DZ200" s="12"/>
      <c r="EA200" s="12"/>
      <c r="EB200" s="12"/>
      <c r="EC200" s="12"/>
      <c r="ED200" s="12"/>
      <c r="EE200" s="12"/>
      <c r="EF200" s="12"/>
      <c r="EG200" s="12"/>
      <c r="EH200" s="12"/>
      <c r="EI200" s="12"/>
      <c r="EJ200" s="12"/>
      <c r="EK200" s="12"/>
      <c r="EL200" s="12"/>
      <c r="EM200" s="12"/>
      <c r="EN200" s="12"/>
      <c r="EO200" s="12"/>
      <c r="EP200" s="12"/>
      <c r="EQ200" s="12"/>
      <c r="ER200" s="12"/>
      <c r="ES200" s="12"/>
      <c r="ET200" s="12"/>
      <c r="EU200" s="12"/>
      <c r="EV200" s="12"/>
      <c r="EW200" s="12"/>
      <c r="EX200" s="12"/>
      <c r="EY200" s="12"/>
      <c r="EZ200" s="12"/>
      <c r="FA200" s="12"/>
      <c r="FB200" s="12"/>
      <c r="FC200" s="12"/>
      <c r="FD200" s="12"/>
      <c r="FE200" s="12"/>
      <c r="FF200" s="12"/>
      <c r="FG200" s="12"/>
      <c r="FH200" s="12"/>
      <c r="FI200" s="12"/>
      <c r="FJ200" s="12"/>
      <c r="FK200" s="12"/>
      <c r="FL200" s="12"/>
      <c r="FM200" s="12"/>
      <c r="FN200" s="12"/>
      <c r="FO200" s="12"/>
      <c r="FP200" s="12"/>
      <c r="FQ200" s="12"/>
      <c r="FR200" s="12"/>
      <c r="FS200" s="12"/>
      <c r="FT200" s="12"/>
      <c r="FU200" s="12"/>
      <c r="FV200" s="12"/>
      <c r="FW200" s="12"/>
      <c r="FX200" s="12"/>
      <c r="FY200" s="12"/>
      <c r="FZ200" s="12"/>
      <c r="GA200" s="12"/>
      <c r="GB200" s="12"/>
      <c r="GC200" s="12"/>
      <c r="GD200" s="12"/>
      <c r="GE200" s="12"/>
      <c r="GF200" s="12"/>
      <c r="GG200" s="12"/>
      <c r="GH200" s="12"/>
      <c r="GI200" s="12"/>
      <c r="GJ200" s="12"/>
      <c r="GK200" s="12"/>
      <c r="GL200" s="12"/>
      <c r="GM200" s="12"/>
      <c r="GN200" s="12"/>
      <c r="GO200" s="12"/>
      <c r="GP200" s="12"/>
      <c r="GQ200" s="12"/>
      <c r="GR200" s="12"/>
    </row>
    <row r="201" spans="1:203" x14ac:dyDescent="0.2">
      <c r="A201" s="79">
        <f t="shared" si="87"/>
        <v>43273</v>
      </c>
      <c r="B201" s="80">
        <f t="shared" ca="1" si="93"/>
        <v>1039.22335</v>
      </c>
      <c r="C201" s="81">
        <f t="shared" si="88"/>
        <v>1000</v>
      </c>
      <c r="D201" s="82">
        <f ca="1">IF(A201&lt;$B$1,VLOOKUP(A201,[1]DI!$A$4:$B$15000,2,FALSE),0)</f>
        <v>6.3899999999999998E-2</v>
      </c>
      <c r="E201" s="81">
        <f t="shared" ca="1" si="94"/>
        <v>2.4583E-4</v>
      </c>
      <c r="F201" s="83">
        <f t="shared" si="82"/>
        <v>1.1679999999999999</v>
      </c>
      <c r="G201" s="84">
        <f t="shared" ca="1" si="83"/>
        <v>1.00028712944</v>
      </c>
      <c r="H201" s="81">
        <f ca="1">TRUNC(PRODUCT(G$10:G200),15)</f>
        <v>1.03922334624498</v>
      </c>
      <c r="I201" s="81">
        <f t="shared" si="89"/>
        <v>1</v>
      </c>
      <c r="J201" s="81">
        <f t="shared" ca="1" si="84"/>
        <v>1.0392233500000001</v>
      </c>
      <c r="K201" s="81">
        <f t="shared" ca="1" si="85"/>
        <v>39.223350000000003</v>
      </c>
      <c r="L201" s="85">
        <f>IF(VLOOKUP(A201,$U$12:$AD$125,8)=VLOOKUP(A200,$U$12:$AD$125,8),0,VLOOKUP(A201,U$12:$AD$125,8))</f>
        <v>0</v>
      </c>
      <c r="M201" s="86">
        <f>IF(L201&gt;0,VLOOKUP(L201,T$12:$AC$125,7),0)</f>
        <v>0</v>
      </c>
      <c r="N201" s="81">
        <f t="shared" si="90"/>
        <v>0</v>
      </c>
      <c r="O201" s="81">
        <f t="shared" ca="1" si="86"/>
        <v>39.223350000000003</v>
      </c>
      <c r="P201" s="87" t="str">
        <f t="shared" si="91"/>
        <v>J=</v>
      </c>
      <c r="Q201" s="88">
        <f t="shared" si="92"/>
        <v>44676</v>
      </c>
      <c r="R201" s="7"/>
      <c r="S201" s="7"/>
      <c r="T201" s="154">
        <f>[2]Plan1!$A360</f>
        <v>47802</v>
      </c>
      <c r="U201" s="165" t="str">
        <f>[2]Plan1!$C360</f>
        <v>Proclamação da República</v>
      </c>
      <c r="V201" s="12"/>
      <c r="W201" s="7"/>
      <c r="X201" s="14"/>
      <c r="Y201" s="14"/>
      <c r="Z201" s="14"/>
      <c r="AA201" s="7"/>
      <c r="AB201" s="7"/>
      <c r="AC201" s="7"/>
      <c r="AD201" s="7"/>
      <c r="AE201" s="7"/>
      <c r="AF201" s="65">
        <f t="shared" si="106"/>
        <v>43208</v>
      </c>
      <c r="AG201" s="9">
        <f t="shared" ca="1" si="103"/>
        <v>1025.884</v>
      </c>
      <c r="AH201" s="9">
        <f t="shared" si="103"/>
        <v>1000</v>
      </c>
      <c r="AI201" s="4">
        <f t="shared" ca="1" si="103"/>
        <v>6.3899999999999998E-2</v>
      </c>
      <c r="AJ201" s="10">
        <f t="shared" ca="1" si="103"/>
        <v>2.4583E-4</v>
      </c>
      <c r="AK201" s="4">
        <f t="shared" si="103"/>
        <v>1.1679999999999999</v>
      </c>
      <c r="AL201" s="65">
        <f t="shared" si="104"/>
        <v>43208</v>
      </c>
      <c r="AM201" s="10">
        <f t="shared" ca="1" si="105"/>
        <v>1.025884</v>
      </c>
      <c r="AN201" s="9">
        <f t="shared" ca="1" si="105"/>
        <v>25.884</v>
      </c>
      <c r="AO201" s="7">
        <f t="shared" si="105"/>
        <v>0</v>
      </c>
      <c r="AP201" s="11">
        <f t="shared" si="105"/>
        <v>0</v>
      </c>
      <c r="AQ201" s="9">
        <f t="shared" si="105"/>
        <v>0</v>
      </c>
      <c r="AR201" s="8" t="str">
        <f t="shared" si="105"/>
        <v>J=</v>
      </c>
      <c r="AS201" s="65">
        <f t="shared" si="105"/>
        <v>44676</v>
      </c>
      <c r="AT201" s="12"/>
      <c r="AU201" s="12"/>
      <c r="AV201" s="2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c r="CW201" s="12"/>
      <c r="CX201" s="12"/>
      <c r="CY201" s="12"/>
      <c r="CZ201" s="12"/>
      <c r="DA201" s="12"/>
      <c r="DB201" s="12"/>
      <c r="DC201" s="12"/>
      <c r="DD201" s="12"/>
      <c r="DE201" s="12"/>
      <c r="DF201" s="12"/>
      <c r="DG201" s="12"/>
      <c r="DH201" s="12"/>
      <c r="DI201" s="12"/>
      <c r="DJ201" s="12"/>
      <c r="DK201" s="12"/>
      <c r="DL201" s="12"/>
      <c r="DM201" s="12"/>
      <c r="DN201" s="12"/>
      <c r="DO201" s="12"/>
      <c r="DP201" s="12"/>
      <c r="DQ201" s="12"/>
      <c r="DR201" s="12"/>
      <c r="DS201" s="12"/>
      <c r="DT201" s="12"/>
      <c r="DU201" s="12"/>
      <c r="DV201" s="12"/>
      <c r="DW201" s="12"/>
      <c r="DX201" s="12"/>
      <c r="DY201" s="12"/>
      <c r="DZ201" s="12"/>
      <c r="EA201" s="12"/>
      <c r="EB201" s="12"/>
      <c r="EC201" s="12"/>
      <c r="ED201" s="12"/>
      <c r="EE201" s="12"/>
      <c r="EF201" s="12"/>
      <c r="EG201" s="12"/>
      <c r="EH201" s="12"/>
      <c r="EI201" s="12"/>
      <c r="EJ201" s="12"/>
      <c r="EK201" s="12"/>
      <c r="EL201" s="12"/>
      <c r="EM201" s="12"/>
      <c r="EN201" s="12"/>
      <c r="EO201" s="12"/>
      <c r="EP201" s="12"/>
      <c r="EQ201" s="12"/>
      <c r="ER201" s="12"/>
      <c r="ES201" s="12"/>
      <c r="ET201" s="12"/>
      <c r="EU201" s="12"/>
      <c r="EV201" s="12"/>
      <c r="EW201" s="12"/>
      <c r="EX201" s="12"/>
      <c r="EY201" s="12"/>
      <c r="EZ201" s="12"/>
      <c r="FA201" s="12"/>
      <c r="FB201" s="12"/>
      <c r="FC201" s="12"/>
      <c r="FD201" s="12"/>
      <c r="FE201" s="12"/>
      <c r="FF201" s="12"/>
      <c r="FG201" s="12"/>
      <c r="FH201" s="12"/>
      <c r="FI201" s="12"/>
      <c r="FJ201" s="12"/>
      <c r="FK201" s="12"/>
      <c r="FL201" s="12"/>
      <c r="FM201" s="12"/>
      <c r="FN201" s="12"/>
      <c r="FO201" s="12"/>
      <c r="FP201" s="12"/>
      <c r="FQ201" s="12"/>
      <c r="FR201" s="12"/>
      <c r="FS201" s="12"/>
      <c r="FT201" s="12"/>
      <c r="FU201" s="12"/>
      <c r="FV201" s="12"/>
      <c r="FW201" s="12"/>
      <c r="FX201" s="12"/>
      <c r="FY201" s="12"/>
      <c r="FZ201" s="12"/>
      <c r="GA201" s="12"/>
      <c r="GB201" s="12"/>
      <c r="GC201" s="12"/>
      <c r="GD201" s="12"/>
      <c r="GE201" s="12"/>
      <c r="GF201" s="12"/>
      <c r="GG201" s="12"/>
      <c r="GH201" s="12"/>
      <c r="GI201" s="12"/>
      <c r="GJ201" s="12"/>
      <c r="GK201" s="12"/>
      <c r="GL201" s="12"/>
      <c r="GM201" s="12"/>
      <c r="GN201" s="12"/>
      <c r="GO201" s="12"/>
      <c r="GP201" s="12"/>
      <c r="GQ201" s="12"/>
      <c r="GR201" s="12"/>
    </row>
    <row r="202" spans="1:203" x14ac:dyDescent="0.2">
      <c r="A202" s="79">
        <f t="shared" si="87"/>
        <v>43274</v>
      </c>
      <c r="B202" s="80">
        <f t="shared" ca="1" si="93"/>
        <v>1039.5217399999999</v>
      </c>
      <c r="C202" s="81">
        <f t="shared" si="88"/>
        <v>1000</v>
      </c>
      <c r="D202" s="82">
        <f ca="1">IF(A202&lt;$B$1,VLOOKUP(A202,[1]DI!$A$4:$B$15000,2,FALSE),0)</f>
        <v>0</v>
      </c>
      <c r="E202" s="81">
        <f t="shared" ca="1" si="94"/>
        <v>0</v>
      </c>
      <c r="F202" s="83">
        <f t="shared" ref="F202:F265" si="107">IF(A202&gt;$H$2,$I$3,$I$2)</f>
        <v>1.1679999999999999</v>
      </c>
      <c r="G202" s="84">
        <f t="shared" ref="G202:G265" ca="1" si="108">TRUNC((1+(E202*F202)),15)</f>
        <v>1</v>
      </c>
      <c r="H202" s="81">
        <f ca="1">TRUNC(PRODUCT(G$10:G201),15)</f>
        <v>1.03952173786243</v>
      </c>
      <c r="I202" s="81">
        <f t="shared" si="89"/>
        <v>1</v>
      </c>
      <c r="J202" s="81">
        <f t="shared" ref="J202:J265" ca="1" si="109">ROUND(TRUNC(H202/I202,15),8)</f>
        <v>1.0395217400000001</v>
      </c>
      <c r="K202" s="81">
        <f t="shared" ref="K202:K265" ca="1" si="110">TRUNC((C202*(J202-1)),8)</f>
        <v>39.521740000000001</v>
      </c>
      <c r="L202" s="85">
        <f>IF(VLOOKUP(A202,$U$12:$AD$125,8)=VLOOKUP(A201,$U$12:$AD$125,8),0,VLOOKUP(A202,U$12:$AD$125,8))</f>
        <v>0</v>
      </c>
      <c r="M202" s="86">
        <f>IF(L202&gt;0,VLOOKUP(L202,T$12:$AC$125,7),0)</f>
        <v>0</v>
      </c>
      <c r="N202" s="81">
        <f t="shared" si="90"/>
        <v>0</v>
      </c>
      <c r="O202" s="81">
        <f t="shared" ref="O202:O265" ca="1" si="111">(K202+N202)</f>
        <v>39.521740000000001</v>
      </c>
      <c r="P202" s="87" t="str">
        <f t="shared" si="91"/>
        <v>J=</v>
      </c>
      <c r="Q202" s="88">
        <f t="shared" si="92"/>
        <v>44676</v>
      </c>
      <c r="R202" s="7"/>
      <c r="S202" s="7"/>
      <c r="T202" s="154">
        <f>[2]Plan1!$A361</f>
        <v>47842</v>
      </c>
      <c r="U202" s="165" t="str">
        <f>[2]Plan1!$C361</f>
        <v>Natal</v>
      </c>
      <c r="V202" s="12"/>
      <c r="W202" s="7"/>
      <c r="X202" s="14"/>
      <c r="Y202" s="14"/>
      <c r="Z202" s="14"/>
      <c r="AA202" s="7"/>
      <c r="AB202" s="7"/>
      <c r="AC202" s="7"/>
      <c r="AD202" s="7"/>
      <c r="AE202" s="7"/>
      <c r="AF202" s="65">
        <f t="shared" si="106"/>
        <v>43209</v>
      </c>
      <c r="AG202" s="9">
        <f t="shared" ca="1" si="103"/>
        <v>1026.1785600000001</v>
      </c>
      <c r="AH202" s="9">
        <f t="shared" si="103"/>
        <v>1000</v>
      </c>
      <c r="AI202" s="4">
        <f t="shared" ca="1" si="103"/>
        <v>6.3899999999999998E-2</v>
      </c>
      <c r="AJ202" s="10">
        <f t="shared" ca="1" si="103"/>
        <v>2.4583E-4</v>
      </c>
      <c r="AK202" s="4">
        <f t="shared" si="103"/>
        <v>1.1679999999999999</v>
      </c>
      <c r="AL202" s="65">
        <f t="shared" si="104"/>
        <v>43209</v>
      </c>
      <c r="AM202" s="10">
        <f t="shared" ca="1" si="105"/>
        <v>1.02617856</v>
      </c>
      <c r="AN202" s="9">
        <f t="shared" ca="1" si="105"/>
        <v>26.178560000000001</v>
      </c>
      <c r="AO202" s="7">
        <f t="shared" si="105"/>
        <v>0</v>
      </c>
      <c r="AP202" s="11">
        <f t="shared" si="105"/>
        <v>0</v>
      </c>
      <c r="AQ202" s="9">
        <f t="shared" si="105"/>
        <v>0</v>
      </c>
      <c r="AR202" s="8" t="str">
        <f t="shared" si="105"/>
        <v>J=</v>
      </c>
      <c r="AS202" s="65">
        <f t="shared" si="105"/>
        <v>44676</v>
      </c>
      <c r="AT202" s="12"/>
      <c r="AU202" s="12"/>
      <c r="AV202" s="2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c r="CW202" s="12"/>
      <c r="CX202" s="12"/>
      <c r="CY202" s="12"/>
      <c r="CZ202" s="12"/>
      <c r="DA202" s="12"/>
      <c r="DB202" s="12"/>
      <c r="DC202" s="12"/>
      <c r="DD202" s="12"/>
      <c r="DE202" s="12"/>
      <c r="DF202" s="12"/>
      <c r="DG202" s="12"/>
      <c r="DH202" s="12"/>
      <c r="DI202" s="12"/>
      <c r="DJ202" s="12"/>
      <c r="DK202" s="12"/>
      <c r="DL202" s="12"/>
      <c r="DM202" s="12"/>
      <c r="DN202" s="12"/>
      <c r="DO202" s="12"/>
      <c r="DP202" s="12"/>
      <c r="DQ202" s="12"/>
      <c r="DR202" s="12"/>
      <c r="DS202" s="12"/>
      <c r="DT202" s="12"/>
      <c r="DU202" s="12"/>
      <c r="DV202" s="12"/>
      <c r="DW202" s="12"/>
      <c r="DX202" s="12"/>
      <c r="DY202" s="12"/>
      <c r="DZ202" s="12"/>
      <c r="EA202" s="12"/>
      <c r="EB202" s="12"/>
      <c r="EC202" s="12"/>
      <c r="ED202" s="12"/>
      <c r="EE202" s="12"/>
      <c r="EF202" s="12"/>
      <c r="EG202" s="12"/>
      <c r="EH202" s="12"/>
      <c r="EI202" s="12"/>
      <c r="EJ202" s="12"/>
      <c r="EK202" s="12"/>
      <c r="EL202" s="12"/>
      <c r="EM202" s="12"/>
      <c r="EN202" s="12"/>
      <c r="EO202" s="12"/>
      <c r="EP202" s="12"/>
      <c r="EQ202" s="12"/>
      <c r="ER202" s="12"/>
      <c r="ES202" s="12"/>
      <c r="ET202" s="12"/>
      <c r="EU202" s="12"/>
      <c r="EV202" s="12"/>
      <c r="EW202" s="12"/>
      <c r="EX202" s="12"/>
      <c r="EY202" s="12"/>
      <c r="EZ202" s="12"/>
      <c r="FA202" s="12"/>
      <c r="FB202" s="12"/>
      <c r="FC202" s="12"/>
      <c r="FD202" s="12"/>
      <c r="FE202" s="12"/>
      <c r="FF202" s="12"/>
      <c r="FG202" s="12"/>
      <c r="FH202" s="12"/>
      <c r="FI202" s="12"/>
      <c r="FJ202" s="12"/>
      <c r="FK202" s="12"/>
      <c r="FL202" s="12"/>
      <c r="FM202" s="12"/>
      <c r="FN202" s="12"/>
      <c r="FO202" s="12"/>
      <c r="FP202" s="12"/>
      <c r="FQ202" s="12"/>
      <c r="FR202" s="12"/>
      <c r="FS202" s="12"/>
      <c r="FT202" s="12"/>
      <c r="FU202" s="12"/>
      <c r="FV202" s="12"/>
      <c r="FW202" s="12"/>
      <c r="FX202" s="12"/>
      <c r="FY202" s="12"/>
      <c r="FZ202" s="12"/>
      <c r="GA202" s="12"/>
      <c r="GB202" s="12"/>
      <c r="GC202" s="12"/>
      <c r="GD202" s="12"/>
      <c r="GE202" s="12"/>
      <c r="GF202" s="12"/>
      <c r="GG202" s="12"/>
      <c r="GH202" s="12"/>
      <c r="GI202" s="12"/>
      <c r="GJ202" s="12"/>
      <c r="GK202" s="12"/>
      <c r="GL202" s="12"/>
      <c r="GM202" s="12"/>
      <c r="GN202" s="12"/>
      <c r="GO202" s="12"/>
      <c r="GP202" s="12"/>
      <c r="GQ202" s="12"/>
      <c r="GR202" s="12"/>
    </row>
    <row r="203" spans="1:203" x14ac:dyDescent="0.2">
      <c r="A203" s="79">
        <f t="shared" ref="A203:A266" si="112">(A202+1)</f>
        <v>43275</v>
      </c>
      <c r="B203" s="80">
        <f t="shared" ca="1" si="93"/>
        <v>1039.5217399999999</v>
      </c>
      <c r="C203" s="81">
        <f t="shared" ref="C203:C266" si="113">TRUNC(C202-N202,8)</f>
        <v>1000</v>
      </c>
      <c r="D203" s="82">
        <f ca="1">IF(A203&lt;$B$1,VLOOKUP(A203,[1]DI!$A$4:$B$15000,2,FALSE),0)</f>
        <v>0</v>
      </c>
      <c r="E203" s="81">
        <f t="shared" ca="1" si="94"/>
        <v>0</v>
      </c>
      <c r="F203" s="83">
        <f t="shared" si="107"/>
        <v>1.1679999999999999</v>
      </c>
      <c r="G203" s="84">
        <f t="shared" ca="1" si="108"/>
        <v>1</v>
      </c>
      <c r="H203" s="81">
        <f ca="1">TRUNC(PRODUCT(G$10:G202),15)</f>
        <v>1.03952173786243</v>
      </c>
      <c r="I203" s="81">
        <f t="shared" ref="I203:I266" si="114">IF(OR(L202&gt;0,L202="E"),H202,I202)</f>
        <v>1</v>
      </c>
      <c r="J203" s="81">
        <f t="shared" ca="1" si="109"/>
        <v>1.0395217400000001</v>
      </c>
      <c r="K203" s="81">
        <f t="shared" ca="1" si="110"/>
        <v>39.521740000000001</v>
      </c>
      <c r="L203" s="85">
        <f>IF(VLOOKUP(A203,$U$12:$AD$125,8)=VLOOKUP(A202,$U$12:$AD$125,8),0,VLOOKUP(A203,U$12:$AD$125,8))</f>
        <v>0</v>
      </c>
      <c r="M203" s="86">
        <f>IF(L203&gt;0,VLOOKUP(L203,T$12:$AC$125,7),0)</f>
        <v>0</v>
      </c>
      <c r="N203" s="81">
        <f t="shared" ref="N203:N266" si="115">IF(M203&gt;0,(C203*M203),0)</f>
        <v>0</v>
      </c>
      <c r="O203" s="81">
        <f t="shared" ca="1" si="111"/>
        <v>39.521740000000001</v>
      </c>
      <c r="P203" s="87" t="str">
        <f t="shared" ref="P203:P266" si="116">IF(L202&gt;0,VLOOKUP(A202,$U$12:$AD$125,9),P202)</f>
        <v>J=</v>
      </c>
      <c r="Q203" s="88">
        <f t="shared" ref="Q203:Q266" si="117">IF(L202&gt;0,VLOOKUP(A202,$U$12:$AD$125,10),Q202)</f>
        <v>44676</v>
      </c>
      <c r="R203" s="7"/>
      <c r="S203" s="7"/>
      <c r="T203" s="154">
        <f>[2]Plan1!$A362</f>
        <v>47849</v>
      </c>
      <c r="U203" s="165" t="str">
        <f>[2]Plan1!$C362</f>
        <v>Confraternização Universal</v>
      </c>
      <c r="V203" s="12"/>
      <c r="W203" s="7"/>
      <c r="X203" s="14"/>
      <c r="Y203" s="14"/>
      <c r="Z203" s="14"/>
      <c r="AA203" s="7"/>
      <c r="AB203" s="7"/>
      <c r="AC203" s="7"/>
      <c r="AD203" s="7"/>
      <c r="AE203" s="7"/>
      <c r="AF203" s="65">
        <f t="shared" si="106"/>
        <v>43210</v>
      </c>
      <c r="AG203" s="9">
        <f t="shared" ca="1" si="103"/>
        <v>1026.4732100000001</v>
      </c>
      <c r="AH203" s="9">
        <f t="shared" si="103"/>
        <v>1000</v>
      </c>
      <c r="AI203" s="4">
        <f t="shared" ca="1" si="103"/>
        <v>6.3899999999999998E-2</v>
      </c>
      <c r="AJ203" s="10">
        <f t="shared" ca="1" si="103"/>
        <v>2.4583E-4</v>
      </c>
      <c r="AK203" s="4">
        <f t="shared" si="103"/>
        <v>1.1679999999999999</v>
      </c>
      <c r="AL203" s="65">
        <f t="shared" si="104"/>
        <v>43210</v>
      </c>
      <c r="AM203" s="10">
        <f t="shared" ca="1" si="105"/>
        <v>1.02647321</v>
      </c>
      <c r="AN203" s="9">
        <f t="shared" ca="1" si="105"/>
        <v>26.473210000000002</v>
      </c>
      <c r="AO203" s="7">
        <f t="shared" si="105"/>
        <v>0</v>
      </c>
      <c r="AP203" s="11">
        <f t="shared" si="105"/>
        <v>0</v>
      </c>
      <c r="AQ203" s="9">
        <f t="shared" si="105"/>
        <v>0</v>
      </c>
      <c r="AR203" s="8" t="str">
        <f t="shared" si="105"/>
        <v>J=</v>
      </c>
      <c r="AS203" s="65">
        <f t="shared" si="105"/>
        <v>44676</v>
      </c>
      <c r="AT203" s="12"/>
      <c r="AU203" s="12"/>
      <c r="AV203" s="2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c r="CW203" s="12"/>
      <c r="CX203" s="12"/>
      <c r="CY203" s="12"/>
      <c r="CZ203" s="12"/>
      <c r="DA203" s="12"/>
      <c r="DB203" s="12"/>
      <c r="DC203" s="12"/>
      <c r="DD203" s="12"/>
      <c r="DE203" s="12"/>
      <c r="DF203" s="12"/>
      <c r="DG203" s="12"/>
      <c r="DH203" s="12"/>
      <c r="DI203" s="12"/>
      <c r="DJ203" s="12"/>
      <c r="DK203" s="12"/>
      <c r="DL203" s="12"/>
      <c r="DM203" s="12"/>
      <c r="DN203" s="12"/>
      <c r="DO203" s="12"/>
      <c r="DP203" s="12"/>
      <c r="DQ203" s="12"/>
      <c r="DR203" s="12"/>
      <c r="DS203" s="12"/>
      <c r="DT203" s="12"/>
      <c r="DU203" s="12"/>
      <c r="DV203" s="12"/>
      <c r="DW203" s="12"/>
      <c r="DX203" s="12"/>
      <c r="DY203" s="12"/>
      <c r="DZ203" s="12"/>
      <c r="EA203" s="12"/>
      <c r="EB203" s="12"/>
      <c r="EC203" s="12"/>
      <c r="ED203" s="12"/>
      <c r="EE203" s="12"/>
      <c r="EF203" s="12"/>
      <c r="EG203" s="12"/>
      <c r="EH203" s="12"/>
      <c r="EI203" s="12"/>
      <c r="EJ203" s="12"/>
      <c r="EK203" s="12"/>
      <c r="EL203" s="12"/>
      <c r="EM203" s="12"/>
      <c r="EN203" s="12"/>
      <c r="EO203" s="12"/>
      <c r="EP203" s="12"/>
      <c r="EQ203" s="12"/>
      <c r="ER203" s="12"/>
      <c r="ES203" s="12"/>
      <c r="ET203" s="12"/>
      <c r="EU203" s="12"/>
      <c r="EV203" s="12"/>
      <c r="EW203" s="12"/>
      <c r="EX203" s="12"/>
      <c r="EY203" s="12"/>
      <c r="EZ203" s="12"/>
      <c r="FA203" s="12"/>
      <c r="FB203" s="12"/>
      <c r="FC203" s="12"/>
      <c r="FD203" s="12"/>
      <c r="FE203" s="12"/>
      <c r="FF203" s="12"/>
      <c r="FG203" s="12"/>
      <c r="FH203" s="12"/>
      <c r="FI203" s="12"/>
      <c r="FJ203" s="12"/>
      <c r="FK203" s="12"/>
      <c r="FL203" s="12"/>
      <c r="FM203" s="12"/>
      <c r="FN203" s="12"/>
      <c r="FO203" s="12"/>
      <c r="FP203" s="12"/>
      <c r="FQ203" s="12"/>
      <c r="FR203" s="12"/>
      <c r="FS203" s="12"/>
      <c r="FT203" s="12"/>
      <c r="FU203" s="12"/>
      <c r="FV203" s="12"/>
      <c r="FW203" s="12"/>
      <c r="FX203" s="12"/>
      <c r="FY203" s="12"/>
      <c r="FZ203" s="12"/>
      <c r="GA203" s="12"/>
      <c r="GB203" s="12"/>
      <c r="GC203" s="12"/>
      <c r="GD203" s="12"/>
      <c r="GE203" s="12"/>
      <c r="GF203" s="12"/>
      <c r="GG203" s="12"/>
      <c r="GH203" s="12"/>
      <c r="GI203" s="12"/>
      <c r="GJ203" s="12"/>
      <c r="GK203" s="12"/>
      <c r="GL203" s="12"/>
      <c r="GM203" s="12"/>
      <c r="GN203" s="12"/>
      <c r="GO203" s="12"/>
      <c r="GP203" s="12"/>
      <c r="GQ203" s="12"/>
      <c r="GR203" s="12"/>
    </row>
    <row r="204" spans="1:203" x14ac:dyDescent="0.2">
      <c r="A204" s="79">
        <f t="shared" si="112"/>
        <v>43276</v>
      </c>
      <c r="B204" s="80">
        <f t="shared" ref="B204:B267" ca="1" si="118">IF(A204&lt;=TODAY(),C204+K204,IF(AND(A204&gt;TODAY(),A204&lt;=$B$1),IF(VLOOKUP(TODAY(),$A$10:$D$5000,4,FALSE)=0,"n.d",C204+K204),"n.d"))</f>
        <v>1039.5217399999999</v>
      </c>
      <c r="C204" s="81">
        <f t="shared" si="113"/>
        <v>1000</v>
      </c>
      <c r="D204" s="82">
        <f ca="1">IF(A204&lt;$B$1,VLOOKUP(A204,[1]DI!$A$4:$B$15000,2,FALSE),0)</f>
        <v>6.3899999999999998E-2</v>
      </c>
      <c r="E204" s="81">
        <f t="shared" ca="1" si="94"/>
        <v>2.4583E-4</v>
      </c>
      <c r="F204" s="83">
        <f t="shared" si="107"/>
        <v>1.1679999999999999</v>
      </c>
      <c r="G204" s="84">
        <f t="shared" ca="1" si="108"/>
        <v>1.00028712944</v>
      </c>
      <c r="H204" s="81">
        <f ca="1">TRUNC(PRODUCT(G$10:G203),15)</f>
        <v>1.03952173786243</v>
      </c>
      <c r="I204" s="81">
        <f t="shared" si="114"/>
        <v>1</v>
      </c>
      <c r="J204" s="81">
        <f t="shared" ca="1" si="109"/>
        <v>1.0395217400000001</v>
      </c>
      <c r="K204" s="81">
        <f t="shared" ca="1" si="110"/>
        <v>39.521740000000001</v>
      </c>
      <c r="L204" s="85">
        <f>IF(VLOOKUP(A204,$U$12:$AD$125,8)=VLOOKUP(A203,$U$12:$AD$125,8),0,VLOOKUP(A204,U$12:$AD$125,8))</f>
        <v>0</v>
      </c>
      <c r="M204" s="86">
        <f>IF(L204&gt;0,VLOOKUP(L204,T$12:$AC$125,7),0)</f>
        <v>0</v>
      </c>
      <c r="N204" s="81">
        <f t="shared" si="115"/>
        <v>0</v>
      </c>
      <c r="O204" s="81">
        <f t="shared" ca="1" si="111"/>
        <v>39.521740000000001</v>
      </c>
      <c r="P204" s="87" t="str">
        <f t="shared" si="116"/>
        <v>J=</v>
      </c>
      <c r="Q204" s="88">
        <f t="shared" si="117"/>
        <v>44676</v>
      </c>
      <c r="R204" s="7"/>
      <c r="S204" s="7"/>
      <c r="T204" s="154">
        <f>[2]Plan1!$A363</f>
        <v>47903</v>
      </c>
      <c r="U204" s="165" t="str">
        <f>[2]Plan1!$C363</f>
        <v>Carnaval</v>
      </c>
      <c r="V204" s="12"/>
      <c r="W204" s="7"/>
      <c r="X204" s="14"/>
      <c r="Y204" s="14"/>
      <c r="Z204" s="14"/>
      <c r="AA204" s="7"/>
      <c r="AB204" s="7"/>
      <c r="AC204" s="7"/>
      <c r="AD204" s="7"/>
      <c r="AE204" s="7"/>
      <c r="AF204" s="65">
        <f t="shared" si="106"/>
        <v>43211</v>
      </c>
      <c r="AG204" s="9">
        <f t="shared" ca="1" si="103"/>
        <v>1026.76794</v>
      </c>
      <c r="AH204" s="9">
        <f t="shared" si="103"/>
        <v>1000</v>
      </c>
      <c r="AI204" s="4">
        <f t="shared" ca="1" si="103"/>
        <v>0</v>
      </c>
      <c r="AJ204" s="10">
        <f t="shared" ca="1" si="103"/>
        <v>0</v>
      </c>
      <c r="AK204" s="4">
        <f t="shared" si="103"/>
        <v>1.1679999999999999</v>
      </c>
      <c r="AL204" s="65">
        <f t="shared" si="104"/>
        <v>43211</v>
      </c>
      <c r="AM204" s="10">
        <f t="shared" ca="1" si="105"/>
        <v>1.02676794</v>
      </c>
      <c r="AN204" s="9">
        <f t="shared" ca="1" si="105"/>
        <v>26.767939999999999</v>
      </c>
      <c r="AO204" s="7">
        <f t="shared" si="105"/>
        <v>0</v>
      </c>
      <c r="AP204" s="11">
        <f t="shared" si="105"/>
        <v>0</v>
      </c>
      <c r="AQ204" s="9">
        <f t="shared" si="105"/>
        <v>0</v>
      </c>
      <c r="AR204" s="8" t="str">
        <f t="shared" si="105"/>
        <v>J=</v>
      </c>
      <c r="AS204" s="65">
        <f t="shared" si="105"/>
        <v>44676</v>
      </c>
      <c r="AT204" s="12"/>
      <c r="AU204" s="12"/>
      <c r="AV204" s="2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c r="DJ204" s="12"/>
      <c r="DK204" s="12"/>
      <c r="DL204" s="12"/>
      <c r="DM204" s="12"/>
      <c r="DN204" s="12"/>
      <c r="DO204" s="12"/>
      <c r="DP204" s="12"/>
      <c r="DQ204" s="12"/>
      <c r="DR204" s="12"/>
      <c r="DS204" s="12"/>
      <c r="DT204" s="12"/>
      <c r="DU204" s="12"/>
      <c r="DV204" s="12"/>
      <c r="DW204" s="12"/>
      <c r="DX204" s="12"/>
      <c r="DY204" s="12"/>
      <c r="DZ204" s="12"/>
      <c r="EA204" s="12"/>
      <c r="EB204" s="12"/>
      <c r="EC204" s="12"/>
      <c r="ED204" s="12"/>
      <c r="EE204" s="12"/>
      <c r="EF204" s="12"/>
      <c r="EG204" s="12"/>
      <c r="EH204" s="12"/>
      <c r="EI204" s="12"/>
      <c r="EJ204" s="12"/>
      <c r="EK204" s="12"/>
      <c r="EL204" s="12"/>
      <c r="EM204" s="12"/>
      <c r="EN204" s="12"/>
      <c r="EO204" s="12"/>
      <c r="EP204" s="12"/>
      <c r="EQ204" s="12"/>
      <c r="ER204" s="12"/>
      <c r="ES204" s="12"/>
      <c r="ET204" s="12"/>
      <c r="EU204" s="12"/>
      <c r="EV204" s="12"/>
      <c r="EW204" s="12"/>
      <c r="EX204" s="12"/>
      <c r="EY204" s="12"/>
      <c r="EZ204" s="12"/>
      <c r="FA204" s="12"/>
      <c r="FB204" s="12"/>
      <c r="FC204" s="12"/>
      <c r="FD204" s="12"/>
      <c r="FE204" s="12"/>
      <c r="FF204" s="12"/>
      <c r="FG204" s="12"/>
      <c r="FH204" s="12"/>
      <c r="FI204" s="12"/>
      <c r="FJ204" s="12"/>
      <c r="FK204" s="12"/>
      <c r="FL204" s="12"/>
      <c r="FM204" s="12"/>
      <c r="FN204" s="12"/>
      <c r="FO204" s="12"/>
      <c r="FP204" s="12"/>
      <c r="FQ204" s="12"/>
      <c r="FR204" s="12"/>
      <c r="FS204" s="12"/>
      <c r="FT204" s="12"/>
      <c r="FU204" s="12"/>
      <c r="FV204" s="12"/>
      <c r="FW204" s="12"/>
      <c r="FX204" s="12"/>
      <c r="FY204" s="12"/>
      <c r="FZ204" s="12"/>
      <c r="GA204" s="12"/>
      <c r="GB204" s="12"/>
      <c r="GC204" s="12"/>
      <c r="GD204" s="12"/>
      <c r="GE204" s="12"/>
      <c r="GF204" s="12"/>
      <c r="GG204" s="12"/>
      <c r="GH204" s="12"/>
      <c r="GI204" s="12"/>
      <c r="GJ204" s="12"/>
      <c r="GK204" s="12"/>
      <c r="GL204" s="12"/>
      <c r="GM204" s="12"/>
      <c r="GN204" s="12"/>
      <c r="GO204" s="12"/>
      <c r="GP204" s="12"/>
      <c r="GQ204" s="12"/>
      <c r="GR204" s="12"/>
    </row>
    <row r="205" spans="1:203" x14ac:dyDescent="0.2">
      <c r="A205" s="79">
        <f t="shared" si="112"/>
        <v>43277</v>
      </c>
      <c r="B205" s="80">
        <f t="shared" ca="1" si="118"/>
        <v>1039.8202200000001</v>
      </c>
      <c r="C205" s="81">
        <f t="shared" si="113"/>
        <v>1000</v>
      </c>
      <c r="D205" s="82">
        <f ca="1">IF(A205&lt;$B$1,VLOOKUP(A205,[1]DI!$A$4:$B$15000,2,FALSE),0)</f>
        <v>6.3899999999999998E-2</v>
      </c>
      <c r="E205" s="81">
        <f t="shared" ref="E205:E268" ca="1" si="119">ROUND((((1+D205)^(1/252)-1)),8)</f>
        <v>2.4583E-4</v>
      </c>
      <c r="F205" s="83">
        <f t="shared" si="107"/>
        <v>1.1679999999999999</v>
      </c>
      <c r="G205" s="84">
        <f t="shared" ca="1" si="108"/>
        <v>1.00028712944</v>
      </c>
      <c r="H205" s="81">
        <f ca="1">TRUNC(PRODUCT(G$10:G204),15)</f>
        <v>1.03982021515689</v>
      </c>
      <c r="I205" s="81">
        <f t="shared" si="114"/>
        <v>1</v>
      </c>
      <c r="J205" s="81">
        <f t="shared" ca="1" si="109"/>
        <v>1.03982022</v>
      </c>
      <c r="K205" s="81">
        <f t="shared" ca="1" si="110"/>
        <v>39.820219999999999</v>
      </c>
      <c r="L205" s="85">
        <f>IF(VLOOKUP(A205,$U$12:$AD$125,8)=VLOOKUP(A204,$U$12:$AD$125,8),0,VLOOKUP(A205,U$12:$AD$125,8))</f>
        <v>0</v>
      </c>
      <c r="M205" s="86">
        <f>IF(L205&gt;0,VLOOKUP(L205,T$12:$AC$125,7),0)</f>
        <v>0</v>
      </c>
      <c r="N205" s="81">
        <f t="shared" si="115"/>
        <v>0</v>
      </c>
      <c r="O205" s="81">
        <f t="shared" ca="1" si="111"/>
        <v>39.820219999999999</v>
      </c>
      <c r="P205" s="87" t="str">
        <f t="shared" si="116"/>
        <v>J=</v>
      </c>
      <c r="Q205" s="88">
        <f t="shared" si="117"/>
        <v>44676</v>
      </c>
      <c r="R205" s="7"/>
      <c r="S205" s="7"/>
      <c r="T205" s="154">
        <f>[2]Plan1!$A364</f>
        <v>47904</v>
      </c>
      <c r="U205" s="165" t="str">
        <f>[2]Plan1!$C364</f>
        <v>Carnaval</v>
      </c>
      <c r="V205" s="12"/>
      <c r="W205" s="7"/>
      <c r="X205" s="14"/>
      <c r="Y205" s="14"/>
      <c r="Z205" s="14"/>
      <c r="AA205" s="7"/>
      <c r="AB205" s="7"/>
      <c r="AC205" s="7"/>
      <c r="AD205" s="7"/>
      <c r="AE205" s="7"/>
      <c r="AF205" s="65">
        <f t="shared" si="106"/>
        <v>43212</v>
      </c>
      <c r="AG205" s="9">
        <f t="shared" ca="1" si="103"/>
        <v>1026.76794</v>
      </c>
      <c r="AH205" s="9">
        <f t="shared" si="103"/>
        <v>1000</v>
      </c>
      <c r="AI205" s="4">
        <f t="shared" ca="1" si="103"/>
        <v>0</v>
      </c>
      <c r="AJ205" s="10">
        <f t="shared" ca="1" si="103"/>
        <v>0</v>
      </c>
      <c r="AK205" s="4">
        <f t="shared" si="103"/>
        <v>1.1679999999999999</v>
      </c>
      <c r="AL205" s="65">
        <f t="shared" si="104"/>
        <v>43212</v>
      </c>
      <c r="AM205" s="10">
        <f t="shared" ca="1" si="105"/>
        <v>1.02676794</v>
      </c>
      <c r="AN205" s="9">
        <f t="shared" ca="1" si="105"/>
        <v>26.767939999999999</v>
      </c>
      <c r="AO205" s="7">
        <f t="shared" si="105"/>
        <v>0</v>
      </c>
      <c r="AP205" s="11">
        <f t="shared" si="105"/>
        <v>0</v>
      </c>
      <c r="AQ205" s="9">
        <f t="shared" si="105"/>
        <v>0</v>
      </c>
      <c r="AR205" s="8" t="str">
        <f t="shared" si="105"/>
        <v>J=</v>
      </c>
      <c r="AS205" s="65">
        <f t="shared" si="105"/>
        <v>44676</v>
      </c>
      <c r="AT205" s="12"/>
      <c r="AU205" s="12"/>
      <c r="AV205" s="2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c r="DB205" s="12"/>
      <c r="DC205" s="12"/>
      <c r="DD205" s="12"/>
      <c r="DE205" s="12"/>
      <c r="DF205" s="12"/>
      <c r="DG205" s="12"/>
      <c r="DH205" s="12"/>
      <c r="DI205" s="12"/>
      <c r="DJ205" s="12"/>
      <c r="DK205" s="12"/>
      <c r="DL205" s="12"/>
      <c r="DM205" s="12"/>
      <c r="DN205" s="12"/>
      <c r="DO205" s="12"/>
      <c r="DP205" s="12"/>
      <c r="DQ205" s="12"/>
      <c r="DR205" s="12"/>
      <c r="DS205" s="12"/>
      <c r="DT205" s="12"/>
      <c r="DU205" s="12"/>
      <c r="DV205" s="12"/>
      <c r="DW205" s="12"/>
      <c r="DX205" s="12"/>
      <c r="DY205" s="12"/>
      <c r="DZ205" s="12"/>
      <c r="EA205" s="12"/>
      <c r="EB205" s="12"/>
      <c r="EC205" s="12"/>
      <c r="ED205" s="12"/>
      <c r="EE205" s="12"/>
      <c r="EF205" s="12"/>
      <c r="EG205" s="12"/>
      <c r="EH205" s="12"/>
      <c r="EI205" s="12"/>
      <c r="EJ205" s="12"/>
      <c r="EK205" s="12"/>
      <c r="EL205" s="12"/>
      <c r="EM205" s="12"/>
      <c r="EN205" s="12"/>
      <c r="EO205" s="12"/>
      <c r="EP205" s="12"/>
      <c r="EQ205" s="12"/>
      <c r="ER205" s="12"/>
      <c r="ES205" s="12"/>
      <c r="ET205" s="12"/>
      <c r="EU205" s="12"/>
      <c r="EV205" s="12"/>
      <c r="EW205" s="12"/>
      <c r="EX205" s="12"/>
      <c r="EY205" s="12"/>
      <c r="EZ205" s="12"/>
      <c r="FA205" s="12"/>
      <c r="FB205" s="12"/>
      <c r="FC205" s="12"/>
      <c r="FD205" s="12"/>
      <c r="FE205" s="12"/>
      <c r="FF205" s="12"/>
      <c r="FG205" s="12"/>
      <c r="FH205" s="12"/>
      <c r="FI205" s="12"/>
      <c r="FJ205" s="12"/>
      <c r="FK205" s="12"/>
      <c r="FL205" s="12"/>
      <c r="FM205" s="12"/>
      <c r="FN205" s="12"/>
      <c r="FO205" s="12"/>
      <c r="FP205" s="12"/>
      <c r="FQ205" s="12"/>
      <c r="FR205" s="12"/>
      <c r="FS205" s="12"/>
      <c r="FT205" s="12"/>
      <c r="FU205" s="12"/>
      <c r="FV205" s="12"/>
      <c r="FW205" s="12"/>
      <c r="FX205" s="12"/>
      <c r="FY205" s="12"/>
      <c r="FZ205" s="12"/>
      <c r="GA205" s="12"/>
      <c r="GB205" s="12"/>
      <c r="GC205" s="12"/>
      <c r="GD205" s="12"/>
      <c r="GE205" s="12"/>
      <c r="GF205" s="12"/>
      <c r="GG205" s="12"/>
      <c r="GH205" s="12"/>
      <c r="GI205" s="12"/>
      <c r="GJ205" s="12"/>
      <c r="GK205" s="12"/>
      <c r="GL205" s="12"/>
      <c r="GM205" s="12"/>
      <c r="GN205" s="12"/>
      <c r="GO205" s="12"/>
      <c r="GP205" s="12"/>
      <c r="GQ205" s="12"/>
      <c r="GR205" s="12"/>
    </row>
    <row r="206" spans="1:203" x14ac:dyDescent="0.2">
      <c r="A206" s="79">
        <f t="shared" si="112"/>
        <v>43278</v>
      </c>
      <c r="B206" s="80">
        <f t="shared" ca="1" si="118"/>
        <v>1040.11878</v>
      </c>
      <c r="C206" s="81">
        <f t="shared" si="113"/>
        <v>1000</v>
      </c>
      <c r="D206" s="82">
        <f ca="1">IF(A206&lt;$B$1,VLOOKUP(A206,[1]DI!$A$4:$B$15000,2,FALSE),0)</f>
        <v>6.3899999999999998E-2</v>
      </c>
      <c r="E206" s="81">
        <f t="shared" ca="1" si="119"/>
        <v>2.4583E-4</v>
      </c>
      <c r="F206" s="83">
        <f t="shared" si="107"/>
        <v>1.1679999999999999</v>
      </c>
      <c r="G206" s="84">
        <f t="shared" ca="1" si="108"/>
        <v>1.00028712944</v>
      </c>
      <c r="H206" s="81">
        <f ca="1">TRUNC(PRODUCT(G$10:G205),15)</f>
        <v>1.0401187781529699</v>
      </c>
      <c r="I206" s="81">
        <f t="shared" si="114"/>
        <v>1</v>
      </c>
      <c r="J206" s="81">
        <f t="shared" ca="1" si="109"/>
        <v>1.04011878</v>
      </c>
      <c r="K206" s="81">
        <f t="shared" ca="1" si="110"/>
        <v>40.118780000000001</v>
      </c>
      <c r="L206" s="85">
        <f>IF(VLOOKUP(A206,$U$12:$AD$125,8)=VLOOKUP(A205,$U$12:$AD$125,8),0,VLOOKUP(A206,U$12:$AD$125,8))</f>
        <v>0</v>
      </c>
      <c r="M206" s="86">
        <f>IF(L206&gt;0,VLOOKUP(L206,T$12:$AC$125,7),0)</f>
        <v>0</v>
      </c>
      <c r="N206" s="81">
        <f t="shared" si="115"/>
        <v>0</v>
      </c>
      <c r="O206" s="81">
        <f t="shared" ca="1" si="111"/>
        <v>40.118780000000001</v>
      </c>
      <c r="P206" s="87" t="str">
        <f t="shared" si="116"/>
        <v>J=</v>
      </c>
      <c r="Q206" s="88">
        <f t="shared" si="117"/>
        <v>44676</v>
      </c>
      <c r="R206" s="7"/>
      <c r="S206" s="16"/>
      <c r="T206" s="154">
        <f>[2]Plan1!$A365</f>
        <v>47949</v>
      </c>
      <c r="U206" s="165" t="str">
        <f>[2]Plan1!$C365</f>
        <v>Paixão de Cristo</v>
      </c>
      <c r="V206" s="12"/>
      <c r="W206" s="16"/>
      <c r="X206" s="14"/>
      <c r="Y206" s="14"/>
      <c r="Z206" s="14"/>
      <c r="AA206" s="7"/>
      <c r="AB206" s="7"/>
      <c r="AC206" s="16"/>
      <c r="AD206" s="16"/>
      <c r="AE206" s="16"/>
      <c r="AF206" s="65">
        <f t="shared" si="106"/>
        <v>43213</v>
      </c>
      <c r="AG206" s="9">
        <f t="shared" ca="1" si="103"/>
        <v>1026.76794</v>
      </c>
      <c r="AH206" s="9">
        <f t="shared" si="103"/>
        <v>1000</v>
      </c>
      <c r="AI206" s="4">
        <f t="shared" ca="1" si="103"/>
        <v>6.3899999999999998E-2</v>
      </c>
      <c r="AJ206" s="10">
        <f t="shared" ca="1" si="103"/>
        <v>2.4583E-4</v>
      </c>
      <c r="AK206" s="4">
        <f t="shared" si="103"/>
        <v>1.1679999999999999</v>
      </c>
      <c r="AL206" s="65">
        <f t="shared" si="104"/>
        <v>43213</v>
      </c>
      <c r="AM206" s="10">
        <f t="shared" ca="1" si="105"/>
        <v>1.02676794</v>
      </c>
      <c r="AN206" s="9">
        <f t="shared" ca="1" si="105"/>
        <v>26.767939999999999</v>
      </c>
      <c r="AO206" s="7">
        <f t="shared" si="105"/>
        <v>0</v>
      </c>
      <c r="AP206" s="11">
        <f t="shared" si="105"/>
        <v>0</v>
      </c>
      <c r="AQ206" s="9">
        <f t="shared" si="105"/>
        <v>0</v>
      </c>
      <c r="AR206" s="8" t="str">
        <f t="shared" si="105"/>
        <v>J=</v>
      </c>
      <c r="AS206" s="65">
        <f t="shared" si="105"/>
        <v>44676</v>
      </c>
      <c r="AT206" s="17"/>
      <c r="AU206" s="17"/>
      <c r="AV206" s="23"/>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T206" s="17"/>
      <c r="CU206" s="17"/>
      <c r="CV206" s="17"/>
      <c r="CW206" s="17"/>
      <c r="CX206" s="17"/>
      <c r="CY206" s="17"/>
      <c r="CZ206" s="17"/>
      <c r="DA206" s="17"/>
      <c r="DB206" s="17"/>
      <c r="DC206" s="17"/>
      <c r="DD206" s="17"/>
      <c r="DE206" s="17"/>
      <c r="DF206" s="17"/>
      <c r="DG206" s="17"/>
      <c r="DH206" s="17"/>
      <c r="DI206" s="17"/>
      <c r="DJ206" s="17"/>
      <c r="DK206" s="17"/>
      <c r="DL206" s="17"/>
      <c r="DM206" s="17"/>
      <c r="DN206" s="17"/>
      <c r="DO206" s="17"/>
      <c r="DP206" s="17"/>
      <c r="DQ206" s="17"/>
      <c r="DR206" s="17"/>
      <c r="DS206" s="17"/>
      <c r="DT206" s="17"/>
      <c r="DU206" s="17"/>
      <c r="DV206" s="17"/>
      <c r="DW206" s="17"/>
      <c r="DX206" s="17"/>
      <c r="DY206" s="17"/>
      <c r="DZ206" s="17"/>
      <c r="EA206" s="17"/>
      <c r="EB206" s="17"/>
      <c r="EC206" s="17"/>
      <c r="ED206" s="17"/>
      <c r="EE206" s="17"/>
      <c r="EF206" s="17"/>
      <c r="EG206" s="17"/>
      <c r="EH206" s="17"/>
      <c r="EI206" s="17"/>
      <c r="EJ206" s="17"/>
      <c r="EK206" s="17"/>
      <c r="EL206" s="17"/>
      <c r="EM206" s="17"/>
      <c r="EN206" s="17"/>
      <c r="EO206" s="17"/>
      <c r="EP206" s="17"/>
      <c r="EQ206" s="17"/>
      <c r="ER206" s="17"/>
      <c r="ES206" s="17"/>
      <c r="ET206" s="17"/>
      <c r="EU206" s="17"/>
      <c r="EV206" s="17"/>
      <c r="EW206" s="17"/>
      <c r="EX206" s="17"/>
      <c r="EY206" s="17"/>
      <c r="EZ206" s="17"/>
      <c r="FA206" s="17"/>
      <c r="FB206" s="17"/>
      <c r="FC206" s="17"/>
      <c r="FD206" s="17"/>
      <c r="FE206" s="17"/>
      <c r="FF206" s="17"/>
      <c r="FG206" s="17"/>
      <c r="FH206" s="17"/>
      <c r="FI206" s="17"/>
      <c r="FJ206" s="17"/>
      <c r="FK206" s="17"/>
      <c r="FL206" s="17"/>
      <c r="FM206" s="17"/>
      <c r="FN206" s="17"/>
      <c r="FO206" s="17"/>
      <c r="FP206" s="17"/>
      <c r="FQ206" s="17"/>
      <c r="FR206" s="17"/>
      <c r="FS206" s="17"/>
      <c r="FT206" s="17"/>
      <c r="FU206" s="17"/>
      <c r="FV206" s="17"/>
      <c r="FW206" s="17"/>
      <c r="FX206" s="17"/>
      <c r="FY206" s="17"/>
      <c r="FZ206" s="17"/>
      <c r="GA206" s="17"/>
      <c r="GB206" s="17"/>
      <c r="GC206" s="17"/>
      <c r="GD206" s="17"/>
      <c r="GE206" s="17"/>
      <c r="GF206" s="17"/>
      <c r="GG206" s="17"/>
      <c r="GH206" s="17"/>
      <c r="GI206" s="17"/>
      <c r="GJ206" s="17"/>
      <c r="GK206" s="17"/>
      <c r="GL206" s="17"/>
      <c r="GM206" s="17"/>
      <c r="GN206" s="17"/>
      <c r="GO206" s="17"/>
      <c r="GP206" s="17"/>
      <c r="GQ206" s="17"/>
      <c r="GR206" s="17"/>
    </row>
    <row r="207" spans="1:203" x14ac:dyDescent="0.2">
      <c r="A207" s="79">
        <f t="shared" si="112"/>
        <v>43279</v>
      </c>
      <c r="B207" s="80">
        <f t="shared" ca="1" si="118"/>
        <v>1040.41743</v>
      </c>
      <c r="C207" s="81">
        <f t="shared" si="113"/>
        <v>1000</v>
      </c>
      <c r="D207" s="82">
        <f ca="1">IF(A207&lt;$B$1,VLOOKUP(A207,[1]DI!$A$4:$B$15000,2,FALSE),0)</f>
        <v>6.3899999999999998E-2</v>
      </c>
      <c r="E207" s="81">
        <f t="shared" ca="1" si="119"/>
        <v>2.4583E-4</v>
      </c>
      <c r="F207" s="83">
        <f t="shared" si="107"/>
        <v>1.1679999999999999</v>
      </c>
      <c r="G207" s="84">
        <f t="shared" ca="1" si="108"/>
        <v>1.00028712944</v>
      </c>
      <c r="H207" s="81">
        <f ca="1">TRUNC(PRODUCT(G$10:G206),15)</f>
        <v>1.0404174268752699</v>
      </c>
      <c r="I207" s="81">
        <f t="shared" si="114"/>
        <v>1</v>
      </c>
      <c r="J207" s="81">
        <f t="shared" ca="1" si="109"/>
        <v>1.04041743</v>
      </c>
      <c r="K207" s="81">
        <f t="shared" ca="1" si="110"/>
        <v>40.417430000000003</v>
      </c>
      <c r="L207" s="85">
        <f>IF(VLOOKUP(A207,$U$12:$AD$125,8)=VLOOKUP(A206,$U$12:$AD$125,8),0,VLOOKUP(A207,U$12:$AD$125,8))</f>
        <v>0</v>
      </c>
      <c r="M207" s="86">
        <f>IF(L207&gt;0,VLOOKUP(L207,T$12:$AC$125,7),0)</f>
        <v>0</v>
      </c>
      <c r="N207" s="81">
        <f t="shared" si="115"/>
        <v>0</v>
      </c>
      <c r="O207" s="81">
        <f t="shared" ca="1" si="111"/>
        <v>40.417430000000003</v>
      </c>
      <c r="P207" s="87" t="str">
        <f t="shared" si="116"/>
        <v>J=</v>
      </c>
      <c r="Q207" s="88">
        <f t="shared" si="117"/>
        <v>44676</v>
      </c>
      <c r="R207" s="7"/>
      <c r="S207" s="7"/>
      <c r="T207" s="154">
        <f>[2]Plan1!$A366</f>
        <v>47959</v>
      </c>
      <c r="U207" s="165" t="str">
        <f>[2]Plan1!$C366</f>
        <v>Tiradentes</v>
      </c>
      <c r="V207" s="12"/>
      <c r="W207" s="7"/>
      <c r="X207" s="14"/>
      <c r="Y207" s="14"/>
      <c r="Z207" s="14"/>
      <c r="AA207" s="7"/>
      <c r="AB207" s="7"/>
      <c r="AC207" s="7"/>
      <c r="AD207" s="7"/>
      <c r="AE207" s="7"/>
      <c r="AF207" s="65">
        <f t="shared" si="106"/>
        <v>43214</v>
      </c>
      <c r="AG207" s="9">
        <f t="shared" ca="1" si="103"/>
        <v>1027.06276</v>
      </c>
      <c r="AH207" s="9">
        <f t="shared" si="103"/>
        <v>1000</v>
      </c>
      <c r="AI207" s="4">
        <f t="shared" ca="1" si="103"/>
        <v>6.3899999999999998E-2</v>
      </c>
      <c r="AJ207" s="10">
        <f t="shared" ca="1" si="103"/>
        <v>2.4583E-4</v>
      </c>
      <c r="AK207" s="4">
        <f t="shared" si="103"/>
        <v>1.1679999999999999</v>
      </c>
      <c r="AL207" s="65">
        <f t="shared" si="104"/>
        <v>43214</v>
      </c>
      <c r="AM207" s="10">
        <f t="shared" ca="1" si="105"/>
        <v>1.02706276</v>
      </c>
      <c r="AN207" s="9">
        <f t="shared" ca="1" si="105"/>
        <v>27.062760000000001</v>
      </c>
      <c r="AO207" s="7">
        <f t="shared" si="105"/>
        <v>0</v>
      </c>
      <c r="AP207" s="11">
        <f t="shared" si="105"/>
        <v>0</v>
      </c>
      <c r="AQ207" s="9">
        <f t="shared" si="105"/>
        <v>0</v>
      </c>
      <c r="AR207" s="8" t="str">
        <f t="shared" si="105"/>
        <v>J=</v>
      </c>
      <c r="AS207" s="65">
        <f t="shared" si="105"/>
        <v>44676</v>
      </c>
      <c r="AT207" s="12"/>
      <c r="AU207" s="12"/>
      <c r="AV207" s="2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c r="DB207" s="12"/>
      <c r="DC207" s="12"/>
      <c r="DD207" s="12"/>
      <c r="DE207" s="12"/>
      <c r="DF207" s="12"/>
      <c r="DG207" s="12"/>
      <c r="DH207" s="12"/>
      <c r="DI207" s="12"/>
      <c r="DJ207" s="12"/>
      <c r="DK207" s="12"/>
      <c r="DL207" s="12"/>
      <c r="DM207" s="12"/>
      <c r="DN207" s="12"/>
      <c r="DO207" s="12"/>
      <c r="DP207" s="12"/>
      <c r="DQ207" s="12"/>
      <c r="DR207" s="12"/>
      <c r="DS207" s="12"/>
      <c r="DT207" s="12"/>
      <c r="DU207" s="12"/>
      <c r="DV207" s="12"/>
      <c r="DW207" s="12"/>
      <c r="DX207" s="12"/>
      <c r="DY207" s="12"/>
      <c r="DZ207" s="12"/>
      <c r="EA207" s="12"/>
      <c r="EB207" s="12"/>
      <c r="EC207" s="12"/>
      <c r="ED207" s="12"/>
      <c r="EE207" s="12"/>
      <c r="EF207" s="12"/>
      <c r="EG207" s="12"/>
      <c r="EH207" s="12"/>
      <c r="EI207" s="12"/>
      <c r="EJ207" s="12"/>
      <c r="EK207" s="12"/>
      <c r="EL207" s="12"/>
      <c r="EM207" s="12"/>
      <c r="EN207" s="12"/>
      <c r="EO207" s="12"/>
      <c r="EP207" s="12"/>
      <c r="EQ207" s="12"/>
      <c r="ER207" s="12"/>
      <c r="ES207" s="12"/>
      <c r="ET207" s="12"/>
      <c r="EU207" s="12"/>
      <c r="EV207" s="12"/>
      <c r="EW207" s="12"/>
      <c r="EX207" s="12"/>
      <c r="EY207" s="12"/>
      <c r="EZ207" s="12"/>
      <c r="FA207" s="12"/>
      <c r="FB207" s="12"/>
      <c r="FC207" s="12"/>
      <c r="FD207" s="12"/>
      <c r="FE207" s="12"/>
      <c r="FF207" s="12"/>
      <c r="FG207" s="12"/>
      <c r="FH207" s="12"/>
      <c r="FI207" s="12"/>
      <c r="FJ207" s="12"/>
      <c r="FK207" s="12"/>
      <c r="FL207" s="12"/>
      <c r="FM207" s="12"/>
      <c r="FN207" s="12"/>
      <c r="FO207" s="12"/>
      <c r="FP207" s="12"/>
      <c r="FQ207" s="12"/>
      <c r="FR207" s="12"/>
      <c r="FS207" s="12"/>
      <c r="FT207" s="12"/>
      <c r="FU207" s="12"/>
      <c r="FV207" s="12"/>
      <c r="FW207" s="12"/>
      <c r="FX207" s="12"/>
      <c r="FY207" s="12"/>
      <c r="FZ207" s="12"/>
      <c r="GA207" s="12"/>
      <c r="GB207" s="12"/>
      <c r="GC207" s="12"/>
      <c r="GD207" s="12"/>
      <c r="GE207" s="12"/>
      <c r="GF207" s="12"/>
      <c r="GG207" s="12"/>
      <c r="GH207" s="12"/>
      <c r="GI207" s="12"/>
      <c r="GJ207" s="12"/>
      <c r="GK207" s="12"/>
      <c r="GL207" s="12"/>
      <c r="GM207" s="12"/>
      <c r="GN207" s="12"/>
      <c r="GO207" s="12"/>
      <c r="GP207" s="12"/>
      <c r="GQ207" s="12"/>
      <c r="GR207" s="12"/>
    </row>
    <row r="208" spans="1:203" x14ac:dyDescent="0.2">
      <c r="A208" s="79">
        <f t="shared" si="112"/>
        <v>43280</v>
      </c>
      <c r="B208" s="80">
        <f t="shared" ca="1" si="118"/>
        <v>1040.7161599900001</v>
      </c>
      <c r="C208" s="81">
        <f t="shared" si="113"/>
        <v>1000</v>
      </c>
      <c r="D208" s="82">
        <f ca="1">IF(A208&lt;$B$1,VLOOKUP(A208,[1]DI!$A$4:$B$15000,2,FALSE),0)</f>
        <v>6.3899999999999998E-2</v>
      </c>
      <c r="E208" s="81">
        <f t="shared" ca="1" si="119"/>
        <v>2.4583E-4</v>
      </c>
      <c r="F208" s="83">
        <f t="shared" si="107"/>
        <v>1.1679999999999999</v>
      </c>
      <c r="G208" s="84">
        <f t="shared" ca="1" si="108"/>
        <v>1.00028712944</v>
      </c>
      <c r="H208" s="81">
        <f ca="1">TRUNC(PRODUCT(G$10:G207),15)</f>
        <v>1.0407161613484099</v>
      </c>
      <c r="I208" s="81">
        <f t="shared" si="114"/>
        <v>1</v>
      </c>
      <c r="J208" s="81">
        <f t="shared" ca="1" si="109"/>
        <v>1.0407161599999999</v>
      </c>
      <c r="K208" s="81">
        <f t="shared" ca="1" si="110"/>
        <v>40.716159990000001</v>
      </c>
      <c r="L208" s="85">
        <f>IF(VLOOKUP(A208,$U$12:$AD$125,8)=VLOOKUP(A207,$U$12:$AD$125,8),0,VLOOKUP(A208,U$12:$AD$125,8))</f>
        <v>0</v>
      </c>
      <c r="M208" s="86">
        <f>IF(L208&gt;0,VLOOKUP(L208,T$12:$AC$125,7),0)</f>
        <v>0</v>
      </c>
      <c r="N208" s="81">
        <f t="shared" si="115"/>
        <v>0</v>
      </c>
      <c r="O208" s="81">
        <f t="shared" ca="1" si="111"/>
        <v>40.716159990000001</v>
      </c>
      <c r="P208" s="87" t="str">
        <f t="shared" si="116"/>
        <v>J=</v>
      </c>
      <c r="Q208" s="88">
        <f t="shared" si="117"/>
        <v>44676</v>
      </c>
      <c r="R208" s="7"/>
      <c r="S208" s="7"/>
      <c r="T208" s="154">
        <f>[2]Plan1!$A367</f>
        <v>47969</v>
      </c>
      <c r="U208" s="165" t="str">
        <f>[2]Plan1!$C367</f>
        <v>Dia do Trabalho</v>
      </c>
      <c r="V208" s="12"/>
      <c r="W208" s="7"/>
      <c r="X208" s="14"/>
      <c r="Y208" s="14"/>
      <c r="Z208" s="14"/>
      <c r="AA208" s="7"/>
      <c r="AB208" s="7"/>
      <c r="AC208" s="7"/>
      <c r="AD208" s="7"/>
      <c r="AE208" s="7"/>
      <c r="AF208" s="65">
        <f t="shared" si="106"/>
        <v>43215</v>
      </c>
      <c r="AG208" s="9">
        <f t="shared" ca="1" si="103"/>
        <v>1027.3576599999999</v>
      </c>
      <c r="AH208" s="9">
        <f t="shared" si="103"/>
        <v>1000</v>
      </c>
      <c r="AI208" s="4">
        <f t="shared" ca="1" si="103"/>
        <v>6.3899999999999998E-2</v>
      </c>
      <c r="AJ208" s="10">
        <f t="shared" ca="1" si="103"/>
        <v>2.4583E-4</v>
      </c>
      <c r="AK208" s="4">
        <f t="shared" si="103"/>
        <v>1.1679999999999999</v>
      </c>
      <c r="AL208" s="65">
        <f t="shared" si="104"/>
        <v>43215</v>
      </c>
      <c r="AM208" s="10">
        <f t="shared" ca="1" si="105"/>
        <v>1.0273576600000001</v>
      </c>
      <c r="AN208" s="9">
        <f t="shared" ca="1" si="105"/>
        <v>27.357659999999999</v>
      </c>
      <c r="AO208" s="7">
        <f t="shared" si="105"/>
        <v>0</v>
      </c>
      <c r="AP208" s="11">
        <f t="shared" si="105"/>
        <v>0</v>
      </c>
      <c r="AQ208" s="9">
        <f t="shared" si="105"/>
        <v>0</v>
      </c>
      <c r="AR208" s="8" t="str">
        <f t="shared" si="105"/>
        <v>J=</v>
      </c>
      <c r="AS208" s="65">
        <f t="shared" si="105"/>
        <v>44676</v>
      </c>
      <c r="AT208" s="12"/>
      <c r="AU208" s="12"/>
      <c r="AV208" s="2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c r="DJ208" s="12"/>
      <c r="DK208" s="12"/>
      <c r="DL208" s="12"/>
      <c r="DM208" s="12"/>
      <c r="DN208" s="12"/>
      <c r="DO208" s="12"/>
      <c r="DP208" s="12"/>
      <c r="DQ208" s="12"/>
      <c r="DR208" s="12"/>
      <c r="DS208" s="12"/>
      <c r="DT208" s="12"/>
      <c r="DU208" s="12"/>
      <c r="DV208" s="12"/>
      <c r="DW208" s="12"/>
      <c r="DX208" s="12"/>
      <c r="DY208" s="12"/>
      <c r="DZ208" s="12"/>
      <c r="EA208" s="12"/>
      <c r="EB208" s="12"/>
      <c r="EC208" s="12"/>
      <c r="ED208" s="12"/>
      <c r="EE208" s="12"/>
      <c r="EF208" s="12"/>
      <c r="EG208" s="12"/>
      <c r="EH208" s="12"/>
      <c r="EI208" s="12"/>
      <c r="EJ208" s="12"/>
      <c r="EK208" s="12"/>
      <c r="EL208" s="12"/>
      <c r="EM208" s="12"/>
      <c r="EN208" s="12"/>
      <c r="EO208" s="12"/>
      <c r="EP208" s="12"/>
      <c r="EQ208" s="12"/>
      <c r="ER208" s="12"/>
      <c r="ES208" s="12"/>
      <c r="ET208" s="12"/>
      <c r="EU208" s="12"/>
      <c r="EV208" s="12"/>
      <c r="EW208" s="12"/>
      <c r="EX208" s="12"/>
      <c r="EY208" s="12"/>
      <c r="EZ208" s="12"/>
      <c r="FA208" s="12"/>
      <c r="FB208" s="12"/>
      <c r="FC208" s="12"/>
      <c r="FD208" s="12"/>
      <c r="FE208" s="12"/>
      <c r="FF208" s="12"/>
      <c r="FG208" s="12"/>
      <c r="FH208" s="12"/>
      <c r="FI208" s="12"/>
      <c r="FJ208" s="12"/>
      <c r="FK208" s="12"/>
      <c r="FL208" s="12"/>
      <c r="FM208" s="12"/>
      <c r="FN208" s="12"/>
      <c r="FO208" s="12"/>
      <c r="FP208" s="12"/>
      <c r="FQ208" s="12"/>
      <c r="FR208" s="12"/>
      <c r="FS208" s="12"/>
      <c r="FT208" s="12"/>
      <c r="FU208" s="12"/>
      <c r="FV208" s="12"/>
      <c r="FW208" s="12"/>
      <c r="FX208" s="12"/>
      <c r="FY208" s="12"/>
      <c r="FZ208" s="12"/>
      <c r="GA208" s="12"/>
      <c r="GB208" s="12"/>
      <c r="GC208" s="12"/>
      <c r="GD208" s="12"/>
      <c r="GE208" s="12"/>
      <c r="GF208" s="12"/>
      <c r="GG208" s="12"/>
      <c r="GH208" s="12"/>
      <c r="GI208" s="12"/>
      <c r="GJ208" s="12"/>
      <c r="GK208" s="12"/>
      <c r="GL208" s="12"/>
      <c r="GM208" s="12"/>
      <c r="GN208" s="12"/>
      <c r="GO208" s="12"/>
      <c r="GP208" s="12"/>
      <c r="GQ208" s="12"/>
      <c r="GR208" s="12"/>
    </row>
    <row r="209" spans="1:200" x14ac:dyDescent="0.2">
      <c r="A209" s="79">
        <f t="shared" si="112"/>
        <v>43281</v>
      </c>
      <c r="B209" s="80">
        <f t="shared" ca="1" si="118"/>
        <v>1041.01497999</v>
      </c>
      <c r="C209" s="81">
        <f t="shared" si="113"/>
        <v>1000</v>
      </c>
      <c r="D209" s="82">
        <f ca="1">IF(A209&lt;$B$1,VLOOKUP(A209,[1]DI!$A$4:$B$15000,2,FALSE),0)</f>
        <v>0</v>
      </c>
      <c r="E209" s="81">
        <f t="shared" ca="1" si="119"/>
        <v>0</v>
      </c>
      <c r="F209" s="83">
        <f t="shared" si="107"/>
        <v>1.1679999999999999</v>
      </c>
      <c r="G209" s="84">
        <f t="shared" ca="1" si="108"/>
        <v>1</v>
      </c>
      <c r="H209" s="81">
        <f ca="1">TRUNC(PRODUCT(G$10:G208),15)</f>
        <v>1.04101498159702</v>
      </c>
      <c r="I209" s="81">
        <f t="shared" si="114"/>
        <v>1</v>
      </c>
      <c r="J209" s="81">
        <f t="shared" ca="1" si="109"/>
        <v>1.0410149799999999</v>
      </c>
      <c r="K209" s="81">
        <f t="shared" ca="1" si="110"/>
        <v>41.01497999</v>
      </c>
      <c r="L209" s="85">
        <f>IF(VLOOKUP(A209,$U$12:$AD$125,8)=VLOOKUP(A208,$U$12:$AD$125,8),0,VLOOKUP(A209,U$12:$AD$125,8))</f>
        <v>0</v>
      </c>
      <c r="M209" s="86">
        <f>IF(L209&gt;0,VLOOKUP(L209,T$12:$AC$125,7),0)</f>
        <v>0</v>
      </c>
      <c r="N209" s="81">
        <f t="shared" si="115"/>
        <v>0</v>
      </c>
      <c r="O209" s="81">
        <f t="shared" ca="1" si="111"/>
        <v>41.01497999</v>
      </c>
      <c r="P209" s="87" t="str">
        <f t="shared" si="116"/>
        <v>J=</v>
      </c>
      <c r="Q209" s="88">
        <f t="shared" si="117"/>
        <v>44676</v>
      </c>
      <c r="R209" s="7"/>
      <c r="S209" s="7"/>
      <c r="T209" s="154">
        <f>[2]Plan1!$A368</f>
        <v>48011</v>
      </c>
      <c r="U209" s="165" t="str">
        <f>[2]Plan1!$C368</f>
        <v>Corpus Christi</v>
      </c>
      <c r="V209" s="12"/>
      <c r="W209" s="7"/>
      <c r="X209" s="14"/>
      <c r="Y209" s="14"/>
      <c r="Z209" s="14"/>
      <c r="AA209" s="7"/>
      <c r="AB209" s="7"/>
      <c r="AC209" s="7"/>
      <c r="AD209" s="7"/>
      <c r="AE209" s="7"/>
      <c r="AF209" s="65">
        <f t="shared" si="106"/>
        <v>43216</v>
      </c>
      <c r="AG209" s="9">
        <f t="shared" ca="1" si="103"/>
        <v>1027.6526399899999</v>
      </c>
      <c r="AH209" s="9">
        <f t="shared" si="103"/>
        <v>1000</v>
      </c>
      <c r="AI209" s="4">
        <f t="shared" ca="1" si="103"/>
        <v>6.3899999999999998E-2</v>
      </c>
      <c r="AJ209" s="10">
        <f t="shared" ca="1" si="103"/>
        <v>2.4583E-4</v>
      </c>
      <c r="AK209" s="4">
        <f t="shared" si="103"/>
        <v>1.1679999999999999</v>
      </c>
      <c r="AL209" s="65">
        <f t="shared" si="104"/>
        <v>43216</v>
      </c>
      <c r="AM209" s="10">
        <f t="shared" ca="1" si="105"/>
        <v>1.0276526399999999</v>
      </c>
      <c r="AN209" s="9">
        <f t="shared" ca="1" si="105"/>
        <v>27.652639990000001</v>
      </c>
      <c r="AO209" s="7">
        <f t="shared" si="105"/>
        <v>0</v>
      </c>
      <c r="AP209" s="11">
        <f t="shared" si="105"/>
        <v>0</v>
      </c>
      <c r="AQ209" s="9">
        <f t="shared" si="105"/>
        <v>0</v>
      </c>
      <c r="AR209" s="8" t="str">
        <f t="shared" si="105"/>
        <v>J=</v>
      </c>
      <c r="AS209" s="65">
        <f t="shared" si="105"/>
        <v>44676</v>
      </c>
      <c r="AT209" s="12"/>
      <c r="AU209" s="12"/>
      <c r="AV209" s="2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c r="CW209" s="12"/>
      <c r="CX209" s="12"/>
      <c r="CY209" s="12"/>
      <c r="CZ209" s="12"/>
      <c r="DA209" s="12"/>
      <c r="DB209" s="12"/>
      <c r="DC209" s="12"/>
      <c r="DD209" s="12"/>
      <c r="DE209" s="12"/>
      <c r="DF209" s="12"/>
      <c r="DG209" s="12"/>
      <c r="DH209" s="12"/>
      <c r="DI209" s="12"/>
      <c r="DJ209" s="12"/>
      <c r="DK209" s="12"/>
      <c r="DL209" s="12"/>
      <c r="DM209" s="12"/>
      <c r="DN209" s="12"/>
      <c r="DO209" s="12"/>
      <c r="DP209" s="12"/>
      <c r="DQ209" s="12"/>
      <c r="DR209" s="12"/>
      <c r="DS209" s="12"/>
      <c r="DT209" s="12"/>
      <c r="DU209" s="12"/>
      <c r="DV209" s="12"/>
      <c r="DW209" s="12"/>
      <c r="DX209" s="12"/>
      <c r="DY209" s="12"/>
      <c r="DZ209" s="12"/>
      <c r="EA209" s="12"/>
      <c r="EB209" s="12"/>
      <c r="EC209" s="12"/>
      <c r="ED209" s="12"/>
      <c r="EE209" s="12"/>
      <c r="EF209" s="12"/>
      <c r="EG209" s="12"/>
      <c r="EH209" s="12"/>
      <c r="EI209" s="12"/>
      <c r="EJ209" s="12"/>
      <c r="EK209" s="12"/>
      <c r="EL209" s="12"/>
      <c r="EM209" s="12"/>
      <c r="EN209" s="12"/>
      <c r="EO209" s="12"/>
      <c r="EP209" s="12"/>
      <c r="EQ209" s="12"/>
      <c r="ER209" s="12"/>
      <c r="ES209" s="12"/>
      <c r="ET209" s="12"/>
      <c r="EU209" s="12"/>
      <c r="EV209" s="12"/>
      <c r="EW209" s="12"/>
      <c r="EX209" s="12"/>
      <c r="EY209" s="12"/>
      <c r="EZ209" s="12"/>
      <c r="FA209" s="12"/>
      <c r="FB209" s="12"/>
      <c r="FC209" s="12"/>
      <c r="FD209" s="12"/>
      <c r="FE209" s="12"/>
      <c r="FF209" s="12"/>
      <c r="FG209" s="12"/>
      <c r="FH209" s="12"/>
      <c r="FI209" s="12"/>
      <c r="FJ209" s="12"/>
      <c r="FK209" s="12"/>
      <c r="FL209" s="12"/>
      <c r="FM209" s="12"/>
      <c r="FN209" s="12"/>
      <c r="FO209" s="12"/>
      <c r="FP209" s="12"/>
      <c r="FQ209" s="12"/>
      <c r="FR209" s="12"/>
      <c r="FS209" s="12"/>
      <c r="FT209" s="12"/>
      <c r="FU209" s="12"/>
      <c r="FV209" s="12"/>
      <c r="FW209" s="12"/>
      <c r="FX209" s="12"/>
      <c r="FY209" s="12"/>
      <c r="FZ209" s="12"/>
      <c r="GA209" s="12"/>
      <c r="GB209" s="12"/>
      <c r="GC209" s="12"/>
      <c r="GD209" s="12"/>
      <c r="GE209" s="12"/>
      <c r="GF209" s="12"/>
      <c r="GG209" s="12"/>
      <c r="GH209" s="12"/>
      <c r="GI209" s="12"/>
      <c r="GJ209" s="12"/>
      <c r="GK209" s="12"/>
      <c r="GL209" s="12"/>
      <c r="GM209" s="12"/>
      <c r="GN209" s="12"/>
      <c r="GO209" s="12"/>
      <c r="GP209" s="12"/>
      <c r="GQ209" s="12"/>
      <c r="GR209" s="12"/>
    </row>
    <row r="210" spans="1:200" x14ac:dyDescent="0.2">
      <c r="A210" s="79">
        <f t="shared" si="112"/>
        <v>43282</v>
      </c>
      <c r="B210" s="80">
        <f t="shared" ca="1" si="118"/>
        <v>1041.01497999</v>
      </c>
      <c r="C210" s="81">
        <f t="shared" si="113"/>
        <v>1000</v>
      </c>
      <c r="D210" s="82">
        <f ca="1">IF(A210&lt;$B$1,VLOOKUP(A210,[1]DI!$A$4:$B$15000,2,FALSE),0)</f>
        <v>0</v>
      </c>
      <c r="E210" s="81">
        <f t="shared" ca="1" si="119"/>
        <v>0</v>
      </c>
      <c r="F210" s="83">
        <f t="shared" si="107"/>
        <v>1.1679999999999999</v>
      </c>
      <c r="G210" s="84">
        <f t="shared" ca="1" si="108"/>
        <v>1</v>
      </c>
      <c r="H210" s="81">
        <f ca="1">TRUNC(PRODUCT(G$10:G209),15)</f>
        <v>1.04101498159702</v>
      </c>
      <c r="I210" s="81">
        <f t="shared" si="114"/>
        <v>1</v>
      </c>
      <c r="J210" s="81">
        <f t="shared" ca="1" si="109"/>
        <v>1.0410149799999999</v>
      </c>
      <c r="K210" s="81">
        <f t="shared" ca="1" si="110"/>
        <v>41.01497999</v>
      </c>
      <c r="L210" s="85">
        <f>IF(VLOOKUP(A210,$U$12:$AD$125,8)=VLOOKUP(A209,$U$12:$AD$125,8),0,VLOOKUP(A210,U$12:$AD$125,8))</f>
        <v>0</v>
      </c>
      <c r="M210" s="86">
        <f>IF(L210&gt;0,VLOOKUP(L210,T$12:$AC$125,7),0)</f>
        <v>0</v>
      </c>
      <c r="N210" s="81">
        <f t="shared" si="115"/>
        <v>0</v>
      </c>
      <c r="O210" s="81">
        <f t="shared" ca="1" si="111"/>
        <v>41.01497999</v>
      </c>
      <c r="P210" s="87" t="str">
        <f t="shared" si="116"/>
        <v>J=</v>
      </c>
      <c r="Q210" s="88">
        <f t="shared" si="117"/>
        <v>44676</v>
      </c>
      <c r="R210" s="7"/>
      <c r="S210" s="7"/>
      <c r="T210" s="154">
        <f>[2]Plan1!$A369</f>
        <v>48098</v>
      </c>
      <c r="U210" s="165" t="str">
        <f>[2]Plan1!$C369</f>
        <v>Independência do Brasil</v>
      </c>
      <c r="V210" s="12"/>
      <c r="W210" s="7"/>
      <c r="X210" s="14"/>
      <c r="Y210" s="14"/>
      <c r="Z210" s="14"/>
      <c r="AA210" s="7"/>
      <c r="AB210" s="7"/>
      <c r="AC210" s="7"/>
      <c r="AD210" s="7"/>
      <c r="AE210" s="7"/>
      <c r="AF210" s="65">
        <f t="shared" si="106"/>
        <v>43217</v>
      </c>
      <c r="AG210" s="9">
        <f t="shared" ca="1" si="103"/>
        <v>1027.9477099999999</v>
      </c>
      <c r="AH210" s="9">
        <f t="shared" si="103"/>
        <v>1000</v>
      </c>
      <c r="AI210" s="4">
        <f t="shared" ca="1" si="103"/>
        <v>6.3899999999999998E-2</v>
      </c>
      <c r="AJ210" s="10">
        <f t="shared" ca="1" si="103"/>
        <v>2.4583E-4</v>
      </c>
      <c r="AK210" s="4">
        <f t="shared" si="103"/>
        <v>1.1679999999999999</v>
      </c>
      <c r="AL210" s="65">
        <f t="shared" si="104"/>
        <v>43217</v>
      </c>
      <c r="AM210" s="10">
        <f t="shared" ca="1" si="105"/>
        <v>1.0279477100000001</v>
      </c>
      <c r="AN210" s="9">
        <f t="shared" ca="1" si="105"/>
        <v>27.947710000000001</v>
      </c>
      <c r="AO210" s="7">
        <f t="shared" si="105"/>
        <v>0</v>
      </c>
      <c r="AP210" s="11">
        <f t="shared" si="105"/>
        <v>0</v>
      </c>
      <c r="AQ210" s="9">
        <f t="shared" si="105"/>
        <v>0</v>
      </c>
      <c r="AR210" s="8" t="str">
        <f t="shared" si="105"/>
        <v>J=</v>
      </c>
      <c r="AS210" s="65">
        <f t="shared" si="105"/>
        <v>44676</v>
      </c>
      <c r="AT210" s="12"/>
      <c r="AU210" s="12"/>
      <c r="AV210" s="2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c r="DJ210" s="12"/>
      <c r="DK210" s="12"/>
      <c r="DL210" s="12"/>
      <c r="DM210" s="12"/>
      <c r="DN210" s="12"/>
      <c r="DO210" s="12"/>
      <c r="DP210" s="12"/>
      <c r="DQ210" s="12"/>
      <c r="DR210" s="12"/>
      <c r="DS210" s="12"/>
      <c r="DT210" s="12"/>
      <c r="DU210" s="12"/>
      <c r="DV210" s="12"/>
      <c r="DW210" s="12"/>
      <c r="DX210" s="12"/>
      <c r="DY210" s="12"/>
      <c r="DZ210" s="12"/>
      <c r="EA210" s="12"/>
      <c r="EB210" s="12"/>
      <c r="EC210" s="12"/>
      <c r="ED210" s="12"/>
      <c r="EE210" s="12"/>
      <c r="EF210" s="12"/>
      <c r="EG210" s="12"/>
      <c r="EH210" s="12"/>
      <c r="EI210" s="12"/>
      <c r="EJ210" s="12"/>
      <c r="EK210" s="12"/>
      <c r="EL210" s="12"/>
      <c r="EM210" s="12"/>
      <c r="EN210" s="12"/>
      <c r="EO210" s="12"/>
      <c r="EP210" s="12"/>
      <c r="EQ210" s="12"/>
      <c r="ER210" s="12"/>
      <c r="ES210" s="12"/>
      <c r="ET210" s="12"/>
      <c r="EU210" s="12"/>
      <c r="EV210" s="12"/>
      <c r="EW210" s="12"/>
      <c r="EX210" s="12"/>
      <c r="EY210" s="12"/>
      <c r="EZ210" s="12"/>
      <c r="FA210" s="12"/>
      <c r="FB210" s="12"/>
      <c r="FC210" s="12"/>
      <c r="FD210" s="12"/>
      <c r="FE210" s="12"/>
      <c r="FF210" s="12"/>
      <c r="FG210" s="12"/>
      <c r="FH210" s="12"/>
      <c r="FI210" s="12"/>
      <c r="FJ210" s="12"/>
      <c r="FK210" s="12"/>
      <c r="FL210" s="12"/>
      <c r="FM210" s="12"/>
      <c r="FN210" s="12"/>
      <c r="FO210" s="12"/>
      <c r="FP210" s="12"/>
      <c r="FQ210" s="12"/>
      <c r="FR210" s="12"/>
      <c r="FS210" s="12"/>
      <c r="FT210" s="12"/>
      <c r="FU210" s="12"/>
      <c r="FV210" s="12"/>
      <c r="FW210" s="12"/>
      <c r="FX210" s="12"/>
      <c r="FY210" s="12"/>
      <c r="FZ210" s="12"/>
      <c r="GA210" s="12"/>
      <c r="GB210" s="12"/>
      <c r="GC210" s="12"/>
      <c r="GD210" s="12"/>
      <c r="GE210" s="12"/>
      <c r="GF210" s="12"/>
      <c r="GG210" s="12"/>
      <c r="GH210" s="12"/>
      <c r="GI210" s="12"/>
      <c r="GJ210" s="12"/>
      <c r="GK210" s="12"/>
      <c r="GL210" s="12"/>
      <c r="GM210" s="12"/>
      <c r="GN210" s="12"/>
      <c r="GO210" s="12"/>
      <c r="GP210" s="12"/>
      <c r="GQ210" s="12"/>
      <c r="GR210" s="12"/>
    </row>
    <row r="211" spans="1:200" x14ac:dyDescent="0.2">
      <c r="A211" s="79">
        <f t="shared" si="112"/>
        <v>43283</v>
      </c>
      <c r="B211" s="80">
        <f t="shared" ca="1" si="118"/>
        <v>1041.01497999</v>
      </c>
      <c r="C211" s="81">
        <f t="shared" si="113"/>
        <v>1000</v>
      </c>
      <c r="D211" s="82">
        <f ca="1">IF(A211&lt;$B$1,VLOOKUP(A211,[1]DI!$A$4:$B$15000,2,FALSE),0)</f>
        <v>6.3899999999999998E-2</v>
      </c>
      <c r="E211" s="81">
        <f t="shared" ca="1" si="119"/>
        <v>2.4583E-4</v>
      </c>
      <c r="F211" s="83">
        <f t="shared" si="107"/>
        <v>1.1679999999999999</v>
      </c>
      <c r="G211" s="84">
        <f t="shared" ca="1" si="108"/>
        <v>1.00028712944</v>
      </c>
      <c r="H211" s="81">
        <f ca="1">TRUNC(PRODUCT(G$10:G210),15)</f>
        <v>1.04101498159702</v>
      </c>
      <c r="I211" s="81">
        <f t="shared" si="114"/>
        <v>1</v>
      </c>
      <c r="J211" s="81">
        <f t="shared" ca="1" si="109"/>
        <v>1.0410149799999999</v>
      </c>
      <c r="K211" s="81">
        <f t="shared" ca="1" si="110"/>
        <v>41.01497999</v>
      </c>
      <c r="L211" s="85">
        <f>IF(VLOOKUP(A211,$U$12:$AD$125,8)=VLOOKUP(A210,$U$12:$AD$125,8),0,VLOOKUP(A211,U$12:$AD$125,8))</f>
        <v>0</v>
      </c>
      <c r="M211" s="86">
        <f>IF(L211&gt;0,VLOOKUP(L211,T$12:$AC$125,7),0)</f>
        <v>0</v>
      </c>
      <c r="N211" s="81">
        <f t="shared" si="115"/>
        <v>0</v>
      </c>
      <c r="O211" s="81">
        <f t="shared" ca="1" si="111"/>
        <v>41.01497999</v>
      </c>
      <c r="P211" s="87" t="str">
        <f t="shared" si="116"/>
        <v>J=</v>
      </c>
      <c r="Q211" s="88">
        <f t="shared" si="117"/>
        <v>44676</v>
      </c>
      <c r="R211" s="7"/>
      <c r="S211" s="7"/>
      <c r="T211" s="154">
        <f>[2]Plan1!$A370</f>
        <v>48133</v>
      </c>
      <c r="U211" s="165" t="str">
        <f>[2]Plan1!$C370</f>
        <v>Nossa Sr.a Aparecida - Padroeira do Brasil</v>
      </c>
      <c r="V211" s="12"/>
      <c r="W211" s="7"/>
      <c r="X211" s="14"/>
      <c r="Y211" s="14"/>
      <c r="Z211" s="14"/>
      <c r="AA211" s="7"/>
      <c r="AB211" s="7"/>
      <c r="AC211" s="7"/>
      <c r="AD211" s="7"/>
      <c r="AE211" s="7"/>
      <c r="AF211" s="65">
        <f t="shared" si="106"/>
        <v>43218</v>
      </c>
      <c r="AG211" s="9">
        <f t="shared" ref="AG211:AK224" ca="1" si="120">VLOOKUP($AF211,$A$10:$Q$3625,(AG$1)+1)</f>
        <v>1028.2428600000001</v>
      </c>
      <c r="AH211" s="9">
        <f t="shared" si="120"/>
        <v>1000</v>
      </c>
      <c r="AI211" s="4">
        <f t="shared" ca="1" si="120"/>
        <v>0</v>
      </c>
      <c r="AJ211" s="10">
        <f t="shared" ca="1" si="120"/>
        <v>0</v>
      </c>
      <c r="AK211" s="4">
        <f t="shared" si="120"/>
        <v>1.1679999999999999</v>
      </c>
      <c r="AL211" s="65">
        <f t="shared" si="104"/>
        <v>43218</v>
      </c>
      <c r="AM211" s="10">
        <f t="shared" ref="AM211:AS224" ca="1" si="121">VLOOKUP($AF211,$A$10:$Q$3625,(AM$1)+1)</f>
        <v>1.02824286</v>
      </c>
      <c r="AN211" s="9">
        <f t="shared" ca="1" si="121"/>
        <v>28.24286</v>
      </c>
      <c r="AO211" s="7">
        <f t="shared" si="121"/>
        <v>0</v>
      </c>
      <c r="AP211" s="11">
        <f t="shared" si="121"/>
        <v>0</v>
      </c>
      <c r="AQ211" s="9">
        <f t="shared" si="121"/>
        <v>0</v>
      </c>
      <c r="AR211" s="8" t="str">
        <f t="shared" si="121"/>
        <v>J=</v>
      </c>
      <c r="AS211" s="65">
        <f t="shared" si="121"/>
        <v>44676</v>
      </c>
      <c r="AT211" s="12"/>
      <c r="AU211" s="12"/>
      <c r="AV211" s="2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c r="DB211" s="12"/>
      <c r="DC211" s="12"/>
      <c r="DD211" s="12"/>
      <c r="DE211" s="12"/>
      <c r="DF211" s="12"/>
      <c r="DG211" s="12"/>
      <c r="DH211" s="12"/>
      <c r="DI211" s="12"/>
      <c r="DJ211" s="12"/>
      <c r="DK211" s="12"/>
      <c r="DL211" s="12"/>
      <c r="DM211" s="12"/>
      <c r="DN211" s="12"/>
      <c r="DO211" s="12"/>
      <c r="DP211" s="12"/>
      <c r="DQ211" s="12"/>
      <c r="DR211" s="12"/>
      <c r="DS211" s="12"/>
      <c r="DT211" s="12"/>
      <c r="DU211" s="12"/>
      <c r="DV211" s="12"/>
      <c r="DW211" s="12"/>
      <c r="DX211" s="12"/>
      <c r="DY211" s="12"/>
      <c r="DZ211" s="12"/>
      <c r="EA211" s="12"/>
      <c r="EB211" s="12"/>
      <c r="EC211" s="12"/>
      <c r="ED211" s="12"/>
      <c r="EE211" s="12"/>
      <c r="EF211" s="12"/>
      <c r="EG211" s="12"/>
      <c r="EH211" s="12"/>
      <c r="EI211" s="12"/>
      <c r="EJ211" s="12"/>
      <c r="EK211" s="12"/>
      <c r="EL211" s="12"/>
      <c r="EM211" s="12"/>
      <c r="EN211" s="12"/>
      <c r="EO211" s="12"/>
      <c r="EP211" s="12"/>
      <c r="EQ211" s="12"/>
      <c r="ER211" s="12"/>
      <c r="ES211" s="12"/>
      <c r="ET211" s="12"/>
      <c r="EU211" s="12"/>
      <c r="EV211" s="12"/>
      <c r="EW211" s="12"/>
      <c r="EX211" s="12"/>
      <c r="EY211" s="12"/>
      <c r="EZ211" s="12"/>
      <c r="FA211" s="12"/>
      <c r="FB211" s="12"/>
      <c r="FC211" s="12"/>
      <c r="FD211" s="12"/>
      <c r="FE211" s="12"/>
      <c r="FF211" s="12"/>
      <c r="FG211" s="12"/>
      <c r="FH211" s="12"/>
      <c r="FI211" s="12"/>
      <c r="FJ211" s="12"/>
      <c r="FK211" s="12"/>
      <c r="FL211" s="12"/>
      <c r="FM211" s="12"/>
      <c r="FN211" s="12"/>
      <c r="FO211" s="12"/>
      <c r="FP211" s="12"/>
      <c r="FQ211" s="12"/>
      <c r="FR211" s="12"/>
      <c r="FS211" s="12"/>
      <c r="FT211" s="12"/>
      <c r="FU211" s="12"/>
      <c r="FV211" s="12"/>
      <c r="FW211" s="12"/>
      <c r="FX211" s="12"/>
      <c r="FY211" s="12"/>
      <c r="FZ211" s="12"/>
      <c r="GA211" s="12"/>
      <c r="GB211" s="12"/>
      <c r="GC211" s="12"/>
      <c r="GD211" s="12"/>
      <c r="GE211" s="12"/>
      <c r="GF211" s="12"/>
      <c r="GG211" s="12"/>
      <c r="GH211" s="12"/>
      <c r="GI211" s="12"/>
      <c r="GJ211" s="12"/>
      <c r="GK211" s="12"/>
      <c r="GL211" s="12"/>
      <c r="GM211" s="12"/>
      <c r="GN211" s="12"/>
      <c r="GO211" s="12"/>
      <c r="GP211" s="12"/>
      <c r="GQ211" s="12"/>
      <c r="GR211" s="12"/>
    </row>
    <row r="212" spans="1:200" x14ac:dyDescent="0.2">
      <c r="A212" s="79">
        <f t="shared" si="112"/>
        <v>43284</v>
      </c>
      <c r="B212" s="80">
        <f t="shared" ca="1" si="118"/>
        <v>1041.3138899999999</v>
      </c>
      <c r="C212" s="81">
        <f t="shared" si="113"/>
        <v>1000</v>
      </c>
      <c r="D212" s="82">
        <f ca="1">IF(A212&lt;$B$1,VLOOKUP(A212,[1]DI!$A$4:$B$15000,2,FALSE),0)</f>
        <v>6.3899999999999998E-2</v>
      </c>
      <c r="E212" s="81">
        <f t="shared" ca="1" si="119"/>
        <v>2.4583E-4</v>
      </c>
      <c r="F212" s="83">
        <f t="shared" si="107"/>
        <v>1.1679999999999999</v>
      </c>
      <c r="G212" s="84">
        <f t="shared" ca="1" si="108"/>
        <v>1.00028712944</v>
      </c>
      <c r="H212" s="81">
        <f ca="1">TRUNC(PRODUCT(G$10:G211),15)</f>
        <v>1.04131388764572</v>
      </c>
      <c r="I212" s="81">
        <f t="shared" si="114"/>
        <v>1</v>
      </c>
      <c r="J212" s="81">
        <f t="shared" ca="1" si="109"/>
        <v>1.0413138900000001</v>
      </c>
      <c r="K212" s="81">
        <f t="shared" ca="1" si="110"/>
        <v>41.313890000000001</v>
      </c>
      <c r="L212" s="85">
        <f>IF(VLOOKUP(A212,$U$12:$AD$125,8)=VLOOKUP(A211,$U$12:$AD$125,8),0,VLOOKUP(A212,U$12:$AD$125,8))</f>
        <v>0</v>
      </c>
      <c r="M212" s="86">
        <f>IF(L212&gt;0,VLOOKUP(L212,T$12:$AC$125,7),0)</f>
        <v>0</v>
      </c>
      <c r="N212" s="81">
        <f t="shared" si="115"/>
        <v>0</v>
      </c>
      <c r="O212" s="81">
        <f t="shared" ca="1" si="111"/>
        <v>41.313890000000001</v>
      </c>
      <c r="P212" s="87" t="str">
        <f t="shared" si="116"/>
        <v>J=</v>
      </c>
      <c r="Q212" s="88">
        <f t="shared" si="117"/>
        <v>44676</v>
      </c>
      <c r="R212" s="7"/>
      <c r="S212" s="7"/>
      <c r="T212" s="154">
        <f>[2]Plan1!$A371</f>
        <v>48154</v>
      </c>
      <c r="U212" s="165" t="str">
        <f>[2]Plan1!$C371</f>
        <v>Finados</v>
      </c>
      <c r="V212" s="12"/>
      <c r="W212" s="7"/>
      <c r="X212" s="14"/>
      <c r="Y212" s="14"/>
      <c r="Z212" s="14"/>
      <c r="AA212" s="7"/>
      <c r="AB212" s="7"/>
      <c r="AC212" s="7"/>
      <c r="AD212" s="7"/>
      <c r="AE212" s="7"/>
      <c r="AF212" s="65">
        <f t="shared" si="106"/>
        <v>43219</v>
      </c>
      <c r="AG212" s="9">
        <f t="shared" ca="1" si="120"/>
        <v>1028.2428600000001</v>
      </c>
      <c r="AH212" s="9">
        <f t="shared" si="120"/>
        <v>1000</v>
      </c>
      <c r="AI212" s="4">
        <f t="shared" ca="1" si="120"/>
        <v>0</v>
      </c>
      <c r="AJ212" s="10">
        <f t="shared" ca="1" si="120"/>
        <v>0</v>
      </c>
      <c r="AK212" s="4">
        <f t="shared" si="120"/>
        <v>1.1679999999999999</v>
      </c>
      <c r="AL212" s="65">
        <f t="shared" si="104"/>
        <v>43219</v>
      </c>
      <c r="AM212" s="10">
        <f t="shared" ca="1" si="121"/>
        <v>1.02824286</v>
      </c>
      <c r="AN212" s="9">
        <f t="shared" ca="1" si="121"/>
        <v>28.24286</v>
      </c>
      <c r="AO212" s="7">
        <f t="shared" si="121"/>
        <v>0</v>
      </c>
      <c r="AP212" s="11">
        <f t="shared" si="121"/>
        <v>0</v>
      </c>
      <c r="AQ212" s="9">
        <f t="shared" si="121"/>
        <v>0</v>
      </c>
      <c r="AR212" s="8" t="str">
        <f t="shared" si="121"/>
        <v>J=</v>
      </c>
      <c r="AS212" s="65">
        <f t="shared" si="121"/>
        <v>44676</v>
      </c>
      <c r="AT212" s="12"/>
      <c r="AU212" s="12"/>
      <c r="AV212" s="2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c r="DJ212" s="12"/>
      <c r="DK212" s="12"/>
      <c r="DL212" s="12"/>
      <c r="DM212" s="12"/>
      <c r="DN212" s="12"/>
      <c r="DO212" s="12"/>
      <c r="DP212" s="12"/>
      <c r="DQ212" s="12"/>
      <c r="DR212" s="12"/>
      <c r="DS212" s="12"/>
      <c r="DT212" s="12"/>
      <c r="DU212" s="12"/>
      <c r="DV212" s="12"/>
      <c r="DW212" s="12"/>
      <c r="DX212" s="12"/>
      <c r="DY212" s="12"/>
      <c r="DZ212" s="12"/>
      <c r="EA212" s="12"/>
      <c r="EB212" s="12"/>
      <c r="EC212" s="12"/>
      <c r="ED212" s="12"/>
      <c r="EE212" s="12"/>
      <c r="EF212" s="12"/>
      <c r="EG212" s="12"/>
      <c r="EH212" s="12"/>
      <c r="EI212" s="12"/>
      <c r="EJ212" s="12"/>
      <c r="EK212" s="12"/>
      <c r="EL212" s="12"/>
      <c r="EM212" s="12"/>
      <c r="EN212" s="12"/>
      <c r="EO212" s="12"/>
      <c r="EP212" s="12"/>
      <c r="EQ212" s="12"/>
      <c r="ER212" s="12"/>
      <c r="ES212" s="12"/>
      <c r="ET212" s="12"/>
      <c r="EU212" s="12"/>
      <c r="EV212" s="12"/>
      <c r="EW212" s="12"/>
      <c r="EX212" s="12"/>
      <c r="EY212" s="12"/>
      <c r="EZ212" s="12"/>
      <c r="FA212" s="12"/>
      <c r="FB212" s="12"/>
      <c r="FC212" s="12"/>
      <c r="FD212" s="12"/>
      <c r="FE212" s="12"/>
      <c r="FF212" s="12"/>
      <c r="FG212" s="12"/>
      <c r="FH212" s="12"/>
      <c r="FI212" s="12"/>
      <c r="FJ212" s="12"/>
      <c r="FK212" s="12"/>
      <c r="FL212" s="12"/>
      <c r="FM212" s="12"/>
      <c r="FN212" s="12"/>
      <c r="FO212" s="12"/>
      <c r="FP212" s="12"/>
      <c r="FQ212" s="12"/>
      <c r="FR212" s="12"/>
      <c r="FS212" s="12"/>
      <c r="FT212" s="12"/>
      <c r="FU212" s="12"/>
      <c r="FV212" s="12"/>
      <c r="FW212" s="12"/>
      <c r="FX212" s="12"/>
      <c r="FY212" s="12"/>
      <c r="FZ212" s="12"/>
      <c r="GA212" s="12"/>
      <c r="GB212" s="12"/>
      <c r="GC212" s="12"/>
      <c r="GD212" s="12"/>
      <c r="GE212" s="12"/>
      <c r="GF212" s="12"/>
      <c r="GG212" s="12"/>
      <c r="GH212" s="12"/>
      <c r="GI212" s="12"/>
      <c r="GJ212" s="12"/>
      <c r="GK212" s="12"/>
      <c r="GL212" s="12"/>
      <c r="GM212" s="12"/>
      <c r="GN212" s="12"/>
      <c r="GO212" s="12"/>
      <c r="GP212" s="12"/>
      <c r="GQ212" s="12"/>
      <c r="GR212" s="12"/>
    </row>
    <row r="213" spans="1:200" x14ac:dyDescent="0.2">
      <c r="A213" s="79">
        <f t="shared" si="112"/>
        <v>43285</v>
      </c>
      <c r="B213" s="80">
        <f t="shared" ca="1" si="118"/>
        <v>1041.6128799999999</v>
      </c>
      <c r="C213" s="81">
        <f t="shared" si="113"/>
        <v>1000</v>
      </c>
      <c r="D213" s="82">
        <f ca="1">IF(A213&lt;$B$1,VLOOKUP(A213,[1]DI!$A$4:$B$15000,2,FALSE),0)</f>
        <v>6.3899999999999998E-2</v>
      </c>
      <c r="E213" s="81">
        <f t="shared" ca="1" si="119"/>
        <v>2.4583E-4</v>
      </c>
      <c r="F213" s="83">
        <f t="shared" si="107"/>
        <v>1.1679999999999999</v>
      </c>
      <c r="G213" s="84">
        <f t="shared" ca="1" si="108"/>
        <v>1.00028712944</v>
      </c>
      <c r="H213" s="81">
        <f ca="1">TRUNC(PRODUCT(G$10:G212),15)</f>
        <v>1.0416128795191399</v>
      </c>
      <c r="I213" s="81">
        <f t="shared" si="114"/>
        <v>1</v>
      </c>
      <c r="J213" s="81">
        <f t="shared" ca="1" si="109"/>
        <v>1.04161288</v>
      </c>
      <c r="K213" s="81">
        <f t="shared" ca="1" si="110"/>
        <v>41.612879999999997</v>
      </c>
      <c r="L213" s="85">
        <f>IF(VLOOKUP(A213,$U$12:$AD$125,8)=VLOOKUP(A212,$U$12:$AD$125,8),0,VLOOKUP(A213,U$12:$AD$125,8))</f>
        <v>0</v>
      </c>
      <c r="M213" s="86">
        <f>IF(L213&gt;0,VLOOKUP(L213,T$12:$AC$125,7),0)</f>
        <v>0</v>
      </c>
      <c r="N213" s="81">
        <f t="shared" si="115"/>
        <v>0</v>
      </c>
      <c r="O213" s="81">
        <f t="shared" ca="1" si="111"/>
        <v>41.612879999999997</v>
      </c>
      <c r="P213" s="87" t="str">
        <f t="shared" si="116"/>
        <v>J=</v>
      </c>
      <c r="Q213" s="88">
        <f t="shared" si="117"/>
        <v>44676</v>
      </c>
      <c r="R213" s="7"/>
      <c r="S213" s="7"/>
      <c r="T213" s="154">
        <f>[2]Plan1!$A372</f>
        <v>48167</v>
      </c>
      <c r="U213" s="165" t="str">
        <f>[2]Plan1!$C372</f>
        <v>Proclamação da República</v>
      </c>
      <c r="V213" s="12"/>
      <c r="W213" s="7"/>
      <c r="X213" s="14"/>
      <c r="Y213" s="14"/>
      <c r="Z213" s="14"/>
      <c r="AA213" s="7"/>
      <c r="AB213" s="7"/>
      <c r="AC213" s="7"/>
      <c r="AD213" s="7"/>
      <c r="AE213" s="7"/>
      <c r="AF213" s="65">
        <f t="shared" si="106"/>
        <v>43220</v>
      </c>
      <c r="AG213" s="9">
        <f t="shared" ca="1" si="120"/>
        <v>1028.2428600000001</v>
      </c>
      <c r="AH213" s="9">
        <f t="shared" si="120"/>
        <v>1000</v>
      </c>
      <c r="AI213" s="4">
        <f t="shared" ca="1" si="120"/>
        <v>6.3899999999999998E-2</v>
      </c>
      <c r="AJ213" s="10">
        <f t="shared" ca="1" si="120"/>
        <v>2.4583E-4</v>
      </c>
      <c r="AK213" s="4">
        <f t="shared" si="120"/>
        <v>1.1679999999999999</v>
      </c>
      <c r="AL213" s="65">
        <f t="shared" si="104"/>
        <v>43220</v>
      </c>
      <c r="AM213" s="10">
        <f t="shared" ca="1" si="121"/>
        <v>1.02824286</v>
      </c>
      <c r="AN213" s="9">
        <f t="shared" ca="1" si="121"/>
        <v>28.24286</v>
      </c>
      <c r="AO213" s="7">
        <f t="shared" si="121"/>
        <v>0</v>
      </c>
      <c r="AP213" s="11">
        <f t="shared" si="121"/>
        <v>0</v>
      </c>
      <c r="AQ213" s="9">
        <f t="shared" si="121"/>
        <v>0</v>
      </c>
      <c r="AR213" s="8" t="str">
        <f t="shared" si="121"/>
        <v>J=</v>
      </c>
      <c r="AS213" s="65">
        <f t="shared" si="121"/>
        <v>44676</v>
      </c>
      <c r="AT213" s="12"/>
      <c r="AU213" s="12"/>
      <c r="AV213" s="2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c r="CG213" s="12"/>
      <c r="CH213" s="12"/>
      <c r="CI213" s="12"/>
      <c r="CJ213" s="12"/>
      <c r="CK213" s="12"/>
      <c r="CL213" s="12"/>
      <c r="CM213" s="12"/>
      <c r="CN213" s="12"/>
      <c r="CO213" s="12"/>
      <c r="CP213" s="12"/>
      <c r="CQ213" s="12"/>
      <c r="CR213" s="12"/>
      <c r="CS213" s="12"/>
      <c r="CT213" s="12"/>
      <c r="CU213" s="12"/>
      <c r="CV213" s="12"/>
      <c r="CW213" s="12"/>
      <c r="CX213" s="12"/>
      <c r="CY213" s="12"/>
      <c r="CZ213" s="12"/>
      <c r="DA213" s="12"/>
      <c r="DB213" s="12"/>
      <c r="DC213" s="12"/>
      <c r="DD213" s="12"/>
      <c r="DE213" s="12"/>
      <c r="DF213" s="12"/>
      <c r="DG213" s="12"/>
      <c r="DH213" s="12"/>
      <c r="DI213" s="12"/>
      <c r="DJ213" s="12"/>
      <c r="DK213" s="12"/>
      <c r="DL213" s="12"/>
      <c r="DM213" s="12"/>
      <c r="DN213" s="12"/>
      <c r="DO213" s="12"/>
      <c r="DP213" s="12"/>
      <c r="DQ213" s="12"/>
      <c r="DR213" s="12"/>
      <c r="DS213" s="12"/>
      <c r="DT213" s="12"/>
      <c r="DU213" s="12"/>
      <c r="DV213" s="12"/>
      <c r="DW213" s="12"/>
      <c r="DX213" s="12"/>
      <c r="DY213" s="12"/>
      <c r="DZ213" s="12"/>
      <c r="EA213" s="12"/>
      <c r="EB213" s="12"/>
      <c r="EC213" s="12"/>
      <c r="ED213" s="12"/>
      <c r="EE213" s="12"/>
      <c r="EF213" s="12"/>
      <c r="EG213" s="12"/>
      <c r="EH213" s="12"/>
      <c r="EI213" s="12"/>
      <c r="EJ213" s="12"/>
      <c r="EK213" s="12"/>
      <c r="EL213" s="12"/>
      <c r="EM213" s="12"/>
      <c r="EN213" s="12"/>
      <c r="EO213" s="12"/>
      <c r="EP213" s="12"/>
      <c r="EQ213" s="12"/>
      <c r="ER213" s="12"/>
      <c r="ES213" s="12"/>
      <c r="ET213" s="12"/>
      <c r="EU213" s="12"/>
      <c r="EV213" s="12"/>
      <c r="EW213" s="12"/>
      <c r="EX213" s="12"/>
      <c r="EY213" s="12"/>
      <c r="EZ213" s="12"/>
      <c r="FA213" s="12"/>
      <c r="FB213" s="12"/>
      <c r="FC213" s="12"/>
      <c r="FD213" s="12"/>
      <c r="FE213" s="12"/>
      <c r="FF213" s="12"/>
      <c r="FG213" s="12"/>
      <c r="FH213" s="12"/>
      <c r="FI213" s="12"/>
      <c r="FJ213" s="12"/>
      <c r="FK213" s="12"/>
      <c r="FL213" s="12"/>
      <c r="FM213" s="12"/>
      <c r="FN213" s="12"/>
      <c r="FO213" s="12"/>
      <c r="FP213" s="12"/>
      <c r="FQ213" s="12"/>
      <c r="FR213" s="12"/>
      <c r="FS213" s="12"/>
      <c r="FT213" s="12"/>
      <c r="FU213" s="12"/>
      <c r="FV213" s="12"/>
      <c r="FW213" s="12"/>
      <c r="FX213" s="12"/>
      <c r="FY213" s="12"/>
      <c r="FZ213" s="12"/>
      <c r="GA213" s="12"/>
      <c r="GB213" s="12"/>
      <c r="GC213" s="12"/>
      <c r="GD213" s="12"/>
      <c r="GE213" s="12"/>
      <c r="GF213" s="12"/>
      <c r="GG213" s="12"/>
      <c r="GH213" s="12"/>
      <c r="GI213" s="12"/>
      <c r="GJ213" s="12"/>
      <c r="GK213" s="12"/>
      <c r="GL213" s="12"/>
      <c r="GM213" s="12"/>
      <c r="GN213" s="12"/>
      <c r="GO213" s="12"/>
      <c r="GP213" s="12"/>
      <c r="GQ213" s="12"/>
      <c r="GR213" s="12"/>
    </row>
    <row r="214" spans="1:200" x14ac:dyDescent="0.2">
      <c r="A214" s="79">
        <f t="shared" si="112"/>
        <v>43286</v>
      </c>
      <c r="B214" s="80">
        <f t="shared" ca="1" si="118"/>
        <v>1041.9119599999999</v>
      </c>
      <c r="C214" s="81">
        <f t="shared" si="113"/>
        <v>1000</v>
      </c>
      <c r="D214" s="82">
        <f ca="1">IF(A214&lt;$B$1,VLOOKUP(A214,[1]DI!$A$4:$B$15000,2,FALSE),0)</f>
        <v>6.3899999999999998E-2</v>
      </c>
      <c r="E214" s="81">
        <f t="shared" ca="1" si="119"/>
        <v>2.4583E-4</v>
      </c>
      <c r="F214" s="83">
        <f t="shared" si="107"/>
        <v>1.1679999999999999</v>
      </c>
      <c r="G214" s="84">
        <f t="shared" ca="1" si="108"/>
        <v>1.00028712944</v>
      </c>
      <c r="H214" s="81">
        <f ca="1">TRUNC(PRODUCT(G$10:G213),15)</f>
        <v>1.04191195724194</v>
      </c>
      <c r="I214" s="81">
        <f t="shared" si="114"/>
        <v>1</v>
      </c>
      <c r="J214" s="81">
        <f t="shared" ca="1" si="109"/>
        <v>1.04191196</v>
      </c>
      <c r="K214" s="81">
        <f t="shared" ca="1" si="110"/>
        <v>41.911960000000001</v>
      </c>
      <c r="L214" s="85">
        <f>IF(VLOOKUP(A214,$U$12:$AD$125,8)=VLOOKUP(A213,$U$12:$AD$125,8),0,VLOOKUP(A214,U$12:$AD$125,8))</f>
        <v>0</v>
      </c>
      <c r="M214" s="86">
        <f>IF(L214&gt;0,VLOOKUP(L214,T$12:$AC$125,7),0)</f>
        <v>0</v>
      </c>
      <c r="N214" s="81">
        <f t="shared" si="115"/>
        <v>0</v>
      </c>
      <c r="O214" s="81">
        <f t="shared" ca="1" si="111"/>
        <v>41.911960000000001</v>
      </c>
      <c r="P214" s="87" t="str">
        <f t="shared" si="116"/>
        <v>J=</v>
      </c>
      <c r="Q214" s="88">
        <f t="shared" si="117"/>
        <v>44676</v>
      </c>
      <c r="R214" s="7"/>
      <c r="S214" s="7"/>
      <c r="T214" s="154">
        <f>[2]Plan1!$A373</f>
        <v>48207</v>
      </c>
      <c r="U214" s="165" t="str">
        <f>[2]Plan1!$C373</f>
        <v>Natal</v>
      </c>
      <c r="V214" s="12"/>
      <c r="W214" s="7"/>
      <c r="X214" s="14"/>
      <c r="Y214" s="14"/>
      <c r="Z214" s="14"/>
      <c r="AA214" s="7"/>
      <c r="AB214" s="7"/>
      <c r="AC214" s="7"/>
      <c r="AD214" s="7"/>
      <c r="AE214" s="7"/>
      <c r="AF214" s="65">
        <f t="shared" si="106"/>
        <v>43221</v>
      </c>
      <c r="AG214" s="9">
        <f t="shared" ca="1" si="120"/>
        <v>1028.5381</v>
      </c>
      <c r="AH214" s="9">
        <f t="shared" si="120"/>
        <v>1000</v>
      </c>
      <c r="AI214" s="4">
        <f t="shared" ca="1" si="120"/>
        <v>0</v>
      </c>
      <c r="AJ214" s="10">
        <f t="shared" ca="1" si="120"/>
        <v>0</v>
      </c>
      <c r="AK214" s="4">
        <f t="shared" si="120"/>
        <v>1.1679999999999999</v>
      </c>
      <c r="AL214" s="65">
        <f t="shared" si="104"/>
        <v>43221</v>
      </c>
      <c r="AM214" s="10">
        <f t="shared" ca="1" si="121"/>
        <v>1.0285381</v>
      </c>
      <c r="AN214" s="9">
        <f t="shared" ca="1" si="121"/>
        <v>28.5381</v>
      </c>
      <c r="AO214" s="7">
        <f t="shared" si="121"/>
        <v>0</v>
      </c>
      <c r="AP214" s="11">
        <f t="shared" si="121"/>
        <v>0</v>
      </c>
      <c r="AQ214" s="9">
        <f t="shared" si="121"/>
        <v>0</v>
      </c>
      <c r="AR214" s="8" t="str">
        <f t="shared" si="121"/>
        <v>J=</v>
      </c>
      <c r="AS214" s="65">
        <f t="shared" si="121"/>
        <v>44676</v>
      </c>
      <c r="AT214" s="12"/>
      <c r="AU214" s="12"/>
      <c r="AV214" s="2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c r="DJ214" s="12"/>
      <c r="DK214" s="12"/>
      <c r="DL214" s="12"/>
      <c r="DM214" s="12"/>
      <c r="DN214" s="12"/>
      <c r="DO214" s="12"/>
      <c r="DP214" s="12"/>
      <c r="DQ214" s="12"/>
      <c r="DR214" s="12"/>
      <c r="DS214" s="12"/>
      <c r="DT214" s="12"/>
      <c r="DU214" s="12"/>
      <c r="DV214" s="12"/>
      <c r="DW214" s="12"/>
      <c r="DX214" s="12"/>
      <c r="DY214" s="12"/>
      <c r="DZ214" s="12"/>
      <c r="EA214" s="12"/>
      <c r="EB214" s="12"/>
      <c r="EC214" s="12"/>
      <c r="ED214" s="12"/>
      <c r="EE214" s="12"/>
      <c r="EF214" s="12"/>
      <c r="EG214" s="12"/>
      <c r="EH214" s="12"/>
      <c r="EI214" s="12"/>
      <c r="EJ214" s="12"/>
      <c r="EK214" s="12"/>
      <c r="EL214" s="12"/>
      <c r="EM214" s="12"/>
      <c r="EN214" s="12"/>
      <c r="EO214" s="12"/>
      <c r="EP214" s="12"/>
      <c r="EQ214" s="12"/>
      <c r="ER214" s="12"/>
      <c r="ES214" s="12"/>
      <c r="ET214" s="12"/>
      <c r="EU214" s="12"/>
      <c r="EV214" s="12"/>
      <c r="EW214" s="12"/>
      <c r="EX214" s="12"/>
      <c r="EY214" s="12"/>
      <c r="EZ214" s="12"/>
      <c r="FA214" s="12"/>
      <c r="FB214" s="12"/>
      <c r="FC214" s="12"/>
      <c r="FD214" s="12"/>
      <c r="FE214" s="12"/>
      <c r="FF214" s="12"/>
      <c r="FG214" s="12"/>
      <c r="FH214" s="12"/>
      <c r="FI214" s="12"/>
      <c r="FJ214" s="12"/>
      <c r="FK214" s="12"/>
      <c r="FL214" s="12"/>
      <c r="FM214" s="12"/>
      <c r="FN214" s="12"/>
      <c r="FO214" s="12"/>
      <c r="FP214" s="12"/>
      <c r="FQ214" s="12"/>
      <c r="FR214" s="12"/>
      <c r="FS214" s="12"/>
      <c r="FT214" s="12"/>
      <c r="FU214" s="12"/>
      <c r="FV214" s="12"/>
      <c r="FW214" s="12"/>
      <c r="FX214" s="12"/>
      <c r="FY214" s="12"/>
      <c r="FZ214" s="12"/>
      <c r="GA214" s="12"/>
      <c r="GB214" s="12"/>
      <c r="GC214" s="12"/>
      <c r="GD214" s="12"/>
      <c r="GE214" s="12"/>
      <c r="GF214" s="12"/>
      <c r="GG214" s="12"/>
      <c r="GH214" s="12"/>
      <c r="GI214" s="12"/>
      <c r="GJ214" s="12"/>
      <c r="GK214" s="12"/>
      <c r="GL214" s="12"/>
      <c r="GM214" s="12"/>
      <c r="GN214" s="12"/>
      <c r="GO214" s="12"/>
      <c r="GP214" s="12"/>
      <c r="GQ214" s="12"/>
      <c r="GR214" s="12"/>
    </row>
    <row r="215" spans="1:200" x14ac:dyDescent="0.2">
      <c r="A215" s="79">
        <f t="shared" si="112"/>
        <v>43287</v>
      </c>
      <c r="B215" s="80">
        <f t="shared" ca="1" si="118"/>
        <v>1042.21111999</v>
      </c>
      <c r="C215" s="81">
        <f t="shared" si="113"/>
        <v>1000</v>
      </c>
      <c r="D215" s="82">
        <f ca="1">IF(A215&lt;$B$1,VLOOKUP(A215,[1]DI!$A$4:$B$15000,2,FALSE),0)</f>
        <v>6.3899999999999998E-2</v>
      </c>
      <c r="E215" s="81">
        <f t="shared" ca="1" si="119"/>
        <v>2.4583E-4</v>
      </c>
      <c r="F215" s="83">
        <f t="shared" si="107"/>
        <v>1.1679999999999999</v>
      </c>
      <c r="G215" s="84">
        <f t="shared" ca="1" si="108"/>
        <v>1.00028712944</v>
      </c>
      <c r="H215" s="81">
        <f ca="1">TRUNC(PRODUCT(G$10:G214),15)</f>
        <v>1.0422111208387499</v>
      </c>
      <c r="I215" s="81">
        <f t="shared" si="114"/>
        <v>1</v>
      </c>
      <c r="J215" s="81">
        <f t="shared" ca="1" si="109"/>
        <v>1.0422111199999999</v>
      </c>
      <c r="K215" s="81">
        <f t="shared" ca="1" si="110"/>
        <v>42.21111999</v>
      </c>
      <c r="L215" s="85">
        <f>IF(VLOOKUP(A215,$U$12:$AD$125,8)=VLOOKUP(A214,$U$12:$AD$125,8),0,VLOOKUP(A215,U$12:$AD$125,8))</f>
        <v>0</v>
      </c>
      <c r="M215" s="86">
        <f>IF(L215&gt;0,VLOOKUP(L215,T$12:$AC$125,7),0)</f>
        <v>0</v>
      </c>
      <c r="N215" s="81">
        <f t="shared" si="115"/>
        <v>0</v>
      </c>
      <c r="O215" s="81">
        <f t="shared" ca="1" si="111"/>
        <v>42.21111999</v>
      </c>
      <c r="P215" s="87" t="str">
        <f t="shared" si="116"/>
        <v>J=</v>
      </c>
      <c r="Q215" s="88">
        <f t="shared" si="117"/>
        <v>44676</v>
      </c>
      <c r="R215" s="7"/>
      <c r="S215" s="7"/>
      <c r="T215" s="154">
        <f>[2]Plan1!$A374</f>
        <v>48214</v>
      </c>
      <c r="U215" s="165" t="str">
        <f>[2]Plan1!$C374</f>
        <v>Confraternização Universal</v>
      </c>
      <c r="V215" s="12"/>
      <c r="W215" s="7"/>
      <c r="X215" s="14"/>
      <c r="Y215" s="14"/>
      <c r="Z215" s="14"/>
      <c r="AA215" s="7"/>
      <c r="AB215" s="7"/>
      <c r="AC215" s="7"/>
      <c r="AD215" s="7"/>
      <c r="AE215" s="7"/>
      <c r="AF215" s="65">
        <f t="shared" si="106"/>
        <v>43222</v>
      </c>
      <c r="AG215" s="9">
        <f t="shared" ca="1" si="120"/>
        <v>1028.5381</v>
      </c>
      <c r="AH215" s="9">
        <f t="shared" si="120"/>
        <v>1000</v>
      </c>
      <c r="AI215" s="4">
        <f t="shared" ca="1" si="120"/>
        <v>6.3899999999999998E-2</v>
      </c>
      <c r="AJ215" s="10">
        <f t="shared" ca="1" si="120"/>
        <v>2.4583E-4</v>
      </c>
      <c r="AK215" s="4">
        <f t="shared" si="120"/>
        <v>1.1679999999999999</v>
      </c>
      <c r="AL215" s="65">
        <f t="shared" si="104"/>
        <v>43222</v>
      </c>
      <c r="AM215" s="10">
        <f t="shared" ca="1" si="121"/>
        <v>1.0285381</v>
      </c>
      <c r="AN215" s="9">
        <f t="shared" ca="1" si="121"/>
        <v>28.5381</v>
      </c>
      <c r="AO215" s="7">
        <f t="shared" si="121"/>
        <v>0</v>
      </c>
      <c r="AP215" s="11">
        <f t="shared" si="121"/>
        <v>0</v>
      </c>
      <c r="AQ215" s="9">
        <f t="shared" si="121"/>
        <v>0</v>
      </c>
      <c r="AR215" s="8" t="str">
        <f t="shared" si="121"/>
        <v>J=</v>
      </c>
      <c r="AS215" s="65">
        <f t="shared" si="121"/>
        <v>44676</v>
      </c>
      <c r="AT215" s="12"/>
      <c r="AU215" s="12"/>
      <c r="AV215" s="2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c r="CG215" s="12"/>
      <c r="CH215" s="12"/>
      <c r="CI215" s="12"/>
      <c r="CJ215" s="12"/>
      <c r="CK215" s="12"/>
      <c r="CL215" s="12"/>
      <c r="CM215" s="12"/>
      <c r="CN215" s="12"/>
      <c r="CO215" s="12"/>
      <c r="CP215" s="12"/>
      <c r="CQ215" s="12"/>
      <c r="CR215" s="12"/>
      <c r="CS215" s="12"/>
      <c r="CT215" s="12"/>
      <c r="CU215" s="12"/>
      <c r="CV215" s="12"/>
      <c r="CW215" s="12"/>
      <c r="CX215" s="12"/>
      <c r="CY215" s="12"/>
      <c r="CZ215" s="12"/>
      <c r="DA215" s="12"/>
      <c r="DB215" s="12"/>
      <c r="DC215" s="12"/>
      <c r="DD215" s="12"/>
      <c r="DE215" s="12"/>
      <c r="DF215" s="12"/>
      <c r="DG215" s="12"/>
      <c r="DH215" s="12"/>
      <c r="DI215" s="12"/>
      <c r="DJ215" s="12"/>
      <c r="DK215" s="12"/>
      <c r="DL215" s="12"/>
      <c r="DM215" s="12"/>
      <c r="DN215" s="12"/>
      <c r="DO215" s="12"/>
      <c r="DP215" s="12"/>
      <c r="DQ215" s="12"/>
      <c r="DR215" s="12"/>
      <c r="DS215" s="12"/>
      <c r="DT215" s="12"/>
      <c r="DU215" s="12"/>
      <c r="DV215" s="12"/>
      <c r="DW215" s="12"/>
      <c r="DX215" s="12"/>
      <c r="DY215" s="12"/>
      <c r="DZ215" s="12"/>
      <c r="EA215" s="12"/>
      <c r="EB215" s="12"/>
      <c r="EC215" s="12"/>
      <c r="ED215" s="12"/>
      <c r="EE215" s="12"/>
      <c r="EF215" s="12"/>
      <c r="EG215" s="12"/>
      <c r="EH215" s="12"/>
      <c r="EI215" s="12"/>
      <c r="EJ215" s="12"/>
      <c r="EK215" s="12"/>
      <c r="EL215" s="12"/>
      <c r="EM215" s="12"/>
      <c r="EN215" s="12"/>
      <c r="EO215" s="12"/>
      <c r="EP215" s="12"/>
      <c r="EQ215" s="12"/>
      <c r="ER215" s="12"/>
      <c r="ES215" s="12"/>
      <c r="ET215" s="12"/>
      <c r="EU215" s="12"/>
      <c r="EV215" s="12"/>
      <c r="EW215" s="12"/>
      <c r="EX215" s="12"/>
      <c r="EY215" s="12"/>
      <c r="EZ215" s="12"/>
      <c r="FA215" s="12"/>
      <c r="FB215" s="12"/>
      <c r="FC215" s="12"/>
      <c r="FD215" s="12"/>
      <c r="FE215" s="12"/>
      <c r="FF215" s="12"/>
      <c r="FG215" s="12"/>
      <c r="FH215" s="12"/>
      <c r="FI215" s="12"/>
      <c r="FJ215" s="12"/>
      <c r="FK215" s="12"/>
      <c r="FL215" s="12"/>
      <c r="FM215" s="12"/>
      <c r="FN215" s="12"/>
      <c r="FO215" s="12"/>
      <c r="FP215" s="12"/>
      <c r="FQ215" s="12"/>
      <c r="FR215" s="12"/>
      <c r="FS215" s="12"/>
      <c r="FT215" s="12"/>
      <c r="FU215" s="12"/>
      <c r="FV215" s="12"/>
      <c r="FW215" s="12"/>
      <c r="FX215" s="12"/>
      <c r="FY215" s="12"/>
      <c r="FZ215" s="12"/>
      <c r="GA215" s="12"/>
      <c r="GB215" s="12"/>
      <c r="GC215" s="12"/>
      <c r="GD215" s="12"/>
      <c r="GE215" s="12"/>
      <c r="GF215" s="12"/>
      <c r="GG215" s="12"/>
      <c r="GH215" s="12"/>
      <c r="GI215" s="12"/>
      <c r="GJ215" s="12"/>
      <c r="GK215" s="12"/>
      <c r="GL215" s="12"/>
      <c r="GM215" s="12"/>
      <c r="GN215" s="12"/>
      <c r="GO215" s="12"/>
      <c r="GP215" s="12"/>
      <c r="GQ215" s="12"/>
      <c r="GR215" s="12"/>
    </row>
    <row r="216" spans="1:200" x14ac:dyDescent="0.2">
      <c r="A216" s="79">
        <f t="shared" si="112"/>
        <v>43288</v>
      </c>
      <c r="B216" s="80">
        <f t="shared" ca="1" si="118"/>
        <v>1042.51037</v>
      </c>
      <c r="C216" s="81">
        <f t="shared" si="113"/>
        <v>1000</v>
      </c>
      <c r="D216" s="82">
        <f ca="1">IF(A216&lt;$B$1,VLOOKUP(A216,[1]DI!$A$4:$B$15000,2,FALSE),0)</f>
        <v>0</v>
      </c>
      <c r="E216" s="81">
        <f t="shared" ca="1" si="119"/>
        <v>0</v>
      </c>
      <c r="F216" s="83">
        <f t="shared" si="107"/>
        <v>1.1679999999999999</v>
      </c>
      <c r="G216" s="84">
        <f t="shared" ca="1" si="108"/>
        <v>1</v>
      </c>
      <c r="H216" s="81">
        <f ca="1">TRUNC(PRODUCT(G$10:G215),15)</f>
        <v>1.04251037033424</v>
      </c>
      <c r="I216" s="81">
        <f t="shared" si="114"/>
        <v>1</v>
      </c>
      <c r="J216" s="81">
        <f t="shared" ca="1" si="109"/>
        <v>1.04251037</v>
      </c>
      <c r="K216" s="81">
        <f t="shared" ca="1" si="110"/>
        <v>42.510370000000002</v>
      </c>
      <c r="L216" s="85">
        <f>IF(VLOOKUP(A216,$U$12:$AD$125,8)=VLOOKUP(A215,$U$12:$AD$125,8),0,VLOOKUP(A216,U$12:$AD$125,8))</f>
        <v>0</v>
      </c>
      <c r="M216" s="86">
        <f>IF(L216&gt;0,VLOOKUP(L216,T$12:$AC$125,7),0)</f>
        <v>0</v>
      </c>
      <c r="N216" s="81">
        <f t="shared" si="115"/>
        <v>0</v>
      </c>
      <c r="O216" s="81">
        <f t="shared" ca="1" si="111"/>
        <v>42.510370000000002</v>
      </c>
      <c r="P216" s="87" t="str">
        <f t="shared" si="116"/>
        <v>J=</v>
      </c>
      <c r="Q216" s="88">
        <f t="shared" si="117"/>
        <v>44676</v>
      </c>
      <c r="R216" s="7"/>
      <c r="S216" s="7"/>
      <c r="T216" s="154">
        <f>[2]Plan1!$A375</f>
        <v>48253</v>
      </c>
      <c r="U216" s="165" t="str">
        <f>[2]Plan1!$C375</f>
        <v>Carnaval</v>
      </c>
      <c r="V216" s="12"/>
      <c r="W216" s="7"/>
      <c r="X216" s="14"/>
      <c r="Y216" s="14"/>
      <c r="Z216" s="14"/>
      <c r="AA216" s="7"/>
      <c r="AB216" s="7"/>
      <c r="AC216" s="7"/>
      <c r="AD216" s="7"/>
      <c r="AE216" s="7"/>
      <c r="AF216" s="65">
        <f t="shared" si="106"/>
        <v>43223</v>
      </c>
      <c r="AG216" s="9">
        <f t="shared" ca="1" si="120"/>
        <v>1028.83342999</v>
      </c>
      <c r="AH216" s="9">
        <f t="shared" si="120"/>
        <v>1000</v>
      </c>
      <c r="AI216" s="4">
        <f t="shared" ca="1" si="120"/>
        <v>6.3899999999999998E-2</v>
      </c>
      <c r="AJ216" s="10">
        <f t="shared" ca="1" si="120"/>
        <v>2.4583E-4</v>
      </c>
      <c r="AK216" s="4">
        <f t="shared" si="120"/>
        <v>1.1679999999999999</v>
      </c>
      <c r="AL216" s="65">
        <f t="shared" si="104"/>
        <v>43223</v>
      </c>
      <c r="AM216" s="10">
        <f t="shared" ca="1" si="121"/>
        <v>1.0288334299999999</v>
      </c>
      <c r="AN216" s="9">
        <f t="shared" ca="1" si="121"/>
        <v>28.833429989999999</v>
      </c>
      <c r="AO216" s="7">
        <f t="shared" si="121"/>
        <v>0</v>
      </c>
      <c r="AP216" s="11">
        <f t="shared" si="121"/>
        <v>0</v>
      </c>
      <c r="AQ216" s="9">
        <f t="shared" si="121"/>
        <v>0</v>
      </c>
      <c r="AR216" s="8" t="str">
        <f t="shared" si="121"/>
        <v>J=</v>
      </c>
      <c r="AS216" s="65">
        <f t="shared" si="121"/>
        <v>44676</v>
      </c>
      <c r="AT216" s="12"/>
      <c r="AU216" s="12"/>
      <c r="AV216" s="2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c r="DJ216" s="12"/>
      <c r="DK216" s="12"/>
      <c r="DL216" s="12"/>
      <c r="DM216" s="12"/>
      <c r="DN216" s="12"/>
      <c r="DO216" s="12"/>
      <c r="DP216" s="12"/>
      <c r="DQ216" s="12"/>
      <c r="DR216" s="12"/>
      <c r="DS216" s="12"/>
      <c r="DT216" s="12"/>
      <c r="DU216" s="12"/>
      <c r="DV216" s="12"/>
      <c r="DW216" s="12"/>
      <c r="DX216" s="12"/>
      <c r="DY216" s="12"/>
      <c r="DZ216" s="12"/>
      <c r="EA216" s="12"/>
      <c r="EB216" s="12"/>
      <c r="EC216" s="12"/>
      <c r="ED216" s="12"/>
      <c r="EE216" s="12"/>
      <c r="EF216" s="12"/>
      <c r="EG216" s="12"/>
      <c r="EH216" s="12"/>
      <c r="EI216" s="12"/>
      <c r="EJ216" s="12"/>
      <c r="EK216" s="12"/>
      <c r="EL216" s="12"/>
      <c r="EM216" s="12"/>
      <c r="EN216" s="12"/>
      <c r="EO216" s="12"/>
      <c r="EP216" s="12"/>
      <c r="EQ216" s="12"/>
      <c r="ER216" s="12"/>
      <c r="ES216" s="12"/>
      <c r="ET216" s="12"/>
      <c r="EU216" s="12"/>
      <c r="EV216" s="12"/>
      <c r="EW216" s="12"/>
      <c r="EX216" s="12"/>
      <c r="EY216" s="12"/>
      <c r="EZ216" s="12"/>
      <c r="FA216" s="12"/>
      <c r="FB216" s="12"/>
      <c r="FC216" s="12"/>
      <c r="FD216" s="12"/>
      <c r="FE216" s="12"/>
      <c r="FF216" s="12"/>
      <c r="FG216" s="12"/>
      <c r="FH216" s="12"/>
      <c r="FI216" s="12"/>
      <c r="FJ216" s="12"/>
      <c r="FK216" s="12"/>
      <c r="FL216" s="12"/>
      <c r="FM216" s="12"/>
      <c r="FN216" s="12"/>
      <c r="FO216" s="12"/>
      <c r="FP216" s="12"/>
      <c r="FQ216" s="12"/>
      <c r="FR216" s="12"/>
      <c r="FS216" s="12"/>
      <c r="FT216" s="12"/>
      <c r="FU216" s="12"/>
      <c r="FV216" s="12"/>
      <c r="FW216" s="12"/>
      <c r="FX216" s="12"/>
      <c r="FY216" s="12"/>
      <c r="FZ216" s="12"/>
      <c r="GA216" s="12"/>
      <c r="GB216" s="12"/>
      <c r="GC216" s="12"/>
      <c r="GD216" s="12"/>
      <c r="GE216" s="12"/>
      <c r="GF216" s="12"/>
      <c r="GG216" s="12"/>
      <c r="GH216" s="12"/>
      <c r="GI216" s="12"/>
      <c r="GJ216" s="12"/>
      <c r="GK216" s="12"/>
      <c r="GL216" s="12"/>
      <c r="GM216" s="12"/>
      <c r="GN216" s="12"/>
      <c r="GO216" s="12"/>
      <c r="GP216" s="12"/>
      <c r="GQ216" s="12"/>
      <c r="GR216" s="12"/>
    </row>
    <row r="217" spans="1:200" x14ac:dyDescent="0.2">
      <c r="A217" s="79">
        <f t="shared" si="112"/>
        <v>43289</v>
      </c>
      <c r="B217" s="80">
        <f t="shared" ca="1" si="118"/>
        <v>1042.51037</v>
      </c>
      <c r="C217" s="81">
        <f t="shared" si="113"/>
        <v>1000</v>
      </c>
      <c r="D217" s="82">
        <f ca="1">IF(A217&lt;$B$1,VLOOKUP(A217,[1]DI!$A$4:$B$15000,2,FALSE),0)</f>
        <v>0</v>
      </c>
      <c r="E217" s="81">
        <f t="shared" ca="1" si="119"/>
        <v>0</v>
      </c>
      <c r="F217" s="83">
        <f t="shared" si="107"/>
        <v>1.1679999999999999</v>
      </c>
      <c r="G217" s="84">
        <f t="shared" ca="1" si="108"/>
        <v>1</v>
      </c>
      <c r="H217" s="81">
        <f ca="1">TRUNC(PRODUCT(G$10:G216),15)</f>
        <v>1.04251037033424</v>
      </c>
      <c r="I217" s="81">
        <f t="shared" si="114"/>
        <v>1</v>
      </c>
      <c r="J217" s="81">
        <f t="shared" ca="1" si="109"/>
        <v>1.04251037</v>
      </c>
      <c r="K217" s="81">
        <f t="shared" ca="1" si="110"/>
        <v>42.510370000000002</v>
      </c>
      <c r="L217" s="85">
        <f>IF(VLOOKUP(A217,$U$12:$AD$125,8)=VLOOKUP(A216,$U$12:$AD$125,8),0,VLOOKUP(A217,U$12:$AD$125,8))</f>
        <v>0</v>
      </c>
      <c r="M217" s="86">
        <f>IF(L217&gt;0,VLOOKUP(L217,T$12:$AC$125,7),0)</f>
        <v>0</v>
      </c>
      <c r="N217" s="81">
        <f t="shared" si="115"/>
        <v>0</v>
      </c>
      <c r="O217" s="81">
        <f t="shared" ca="1" si="111"/>
        <v>42.510370000000002</v>
      </c>
      <c r="P217" s="87" t="str">
        <f t="shared" si="116"/>
        <v>J=</v>
      </c>
      <c r="Q217" s="88">
        <f t="shared" si="117"/>
        <v>44676</v>
      </c>
      <c r="R217" s="7"/>
      <c r="S217" s="7"/>
      <c r="T217" s="154">
        <f>[2]Plan1!$A376</f>
        <v>48254</v>
      </c>
      <c r="U217" s="165" t="str">
        <f>[2]Plan1!$C376</f>
        <v>Carnaval</v>
      </c>
      <c r="V217" s="12"/>
      <c r="W217" s="7"/>
      <c r="X217" s="14"/>
      <c r="Y217" s="14"/>
      <c r="Z217" s="14"/>
      <c r="AA217" s="7"/>
      <c r="AB217" s="7"/>
      <c r="AC217" s="7"/>
      <c r="AD217" s="7"/>
      <c r="AE217" s="7"/>
      <c r="AF217" s="65">
        <f t="shared" si="106"/>
        <v>43224</v>
      </c>
      <c r="AG217" s="9">
        <f t="shared" ca="1" si="120"/>
        <v>1029.1288300000001</v>
      </c>
      <c r="AH217" s="9">
        <f t="shared" si="120"/>
        <v>1000</v>
      </c>
      <c r="AI217" s="4">
        <f t="shared" ca="1" si="120"/>
        <v>6.3899999999999998E-2</v>
      </c>
      <c r="AJ217" s="10">
        <f t="shared" ca="1" si="120"/>
        <v>2.4583E-4</v>
      </c>
      <c r="AK217" s="4">
        <f t="shared" si="120"/>
        <v>1.1679999999999999</v>
      </c>
      <c r="AL217" s="65">
        <f t="shared" si="104"/>
        <v>43224</v>
      </c>
      <c r="AM217" s="10">
        <f t="shared" ca="1" si="121"/>
        <v>1.0291288300000001</v>
      </c>
      <c r="AN217" s="9">
        <f t="shared" ca="1" si="121"/>
        <v>29.128830000000001</v>
      </c>
      <c r="AO217" s="7">
        <f t="shared" si="121"/>
        <v>0</v>
      </c>
      <c r="AP217" s="11">
        <f t="shared" si="121"/>
        <v>0</v>
      </c>
      <c r="AQ217" s="9">
        <f t="shared" si="121"/>
        <v>0</v>
      </c>
      <c r="AR217" s="8" t="str">
        <f t="shared" si="121"/>
        <v>J=</v>
      </c>
      <c r="AS217" s="65">
        <f t="shared" si="121"/>
        <v>44676</v>
      </c>
      <c r="AT217" s="12"/>
      <c r="AU217" s="12"/>
      <c r="AV217" s="2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c r="CW217" s="12"/>
      <c r="CX217" s="12"/>
      <c r="CY217" s="12"/>
      <c r="CZ217" s="12"/>
      <c r="DA217" s="12"/>
      <c r="DB217" s="12"/>
      <c r="DC217" s="12"/>
      <c r="DD217" s="12"/>
      <c r="DE217" s="12"/>
      <c r="DF217" s="12"/>
      <c r="DG217" s="12"/>
      <c r="DH217" s="12"/>
      <c r="DI217" s="12"/>
      <c r="DJ217" s="12"/>
      <c r="DK217" s="12"/>
      <c r="DL217" s="12"/>
      <c r="DM217" s="12"/>
      <c r="DN217" s="12"/>
      <c r="DO217" s="12"/>
      <c r="DP217" s="12"/>
      <c r="DQ217" s="12"/>
      <c r="DR217" s="12"/>
      <c r="DS217" s="12"/>
      <c r="DT217" s="12"/>
      <c r="DU217" s="12"/>
      <c r="DV217" s="12"/>
      <c r="DW217" s="12"/>
      <c r="DX217" s="12"/>
      <c r="DY217" s="12"/>
      <c r="DZ217" s="12"/>
      <c r="EA217" s="12"/>
      <c r="EB217" s="12"/>
      <c r="EC217" s="12"/>
      <c r="ED217" s="12"/>
      <c r="EE217" s="12"/>
      <c r="EF217" s="12"/>
      <c r="EG217" s="12"/>
      <c r="EH217" s="12"/>
      <c r="EI217" s="12"/>
      <c r="EJ217" s="12"/>
      <c r="EK217" s="12"/>
      <c r="EL217" s="12"/>
      <c r="EM217" s="12"/>
      <c r="EN217" s="12"/>
      <c r="EO217" s="12"/>
      <c r="EP217" s="12"/>
      <c r="EQ217" s="12"/>
      <c r="ER217" s="12"/>
      <c r="ES217" s="12"/>
      <c r="ET217" s="12"/>
      <c r="EU217" s="12"/>
      <c r="EV217" s="12"/>
      <c r="EW217" s="12"/>
      <c r="EX217" s="12"/>
      <c r="EY217" s="12"/>
      <c r="EZ217" s="12"/>
      <c r="FA217" s="12"/>
      <c r="FB217" s="12"/>
      <c r="FC217" s="12"/>
      <c r="FD217" s="12"/>
      <c r="FE217" s="12"/>
      <c r="FF217" s="12"/>
      <c r="FG217" s="12"/>
      <c r="FH217" s="12"/>
      <c r="FI217" s="12"/>
      <c r="FJ217" s="12"/>
      <c r="FK217" s="12"/>
      <c r="FL217" s="12"/>
      <c r="FM217" s="12"/>
      <c r="FN217" s="12"/>
      <c r="FO217" s="12"/>
      <c r="FP217" s="12"/>
      <c r="FQ217" s="12"/>
      <c r="FR217" s="12"/>
      <c r="FS217" s="12"/>
      <c r="FT217" s="12"/>
      <c r="FU217" s="12"/>
      <c r="FV217" s="12"/>
      <c r="FW217" s="12"/>
      <c r="FX217" s="12"/>
      <c r="FY217" s="12"/>
      <c r="FZ217" s="12"/>
      <c r="GA217" s="12"/>
      <c r="GB217" s="12"/>
      <c r="GC217" s="12"/>
      <c r="GD217" s="12"/>
      <c r="GE217" s="12"/>
      <c r="GF217" s="12"/>
      <c r="GG217" s="12"/>
      <c r="GH217" s="12"/>
      <c r="GI217" s="12"/>
      <c r="GJ217" s="12"/>
      <c r="GK217" s="12"/>
      <c r="GL217" s="12"/>
      <c r="GM217" s="12"/>
      <c r="GN217" s="12"/>
      <c r="GO217" s="12"/>
      <c r="GP217" s="12"/>
      <c r="GQ217" s="12"/>
      <c r="GR217" s="12"/>
    </row>
    <row r="218" spans="1:200" x14ac:dyDescent="0.2">
      <c r="A218" s="79">
        <f t="shared" si="112"/>
        <v>43290</v>
      </c>
      <c r="B218" s="80">
        <f t="shared" ca="1" si="118"/>
        <v>1042.51037</v>
      </c>
      <c r="C218" s="81">
        <f t="shared" si="113"/>
        <v>1000</v>
      </c>
      <c r="D218" s="82">
        <f ca="1">IF(A218&lt;$B$1,VLOOKUP(A218,[1]DI!$A$4:$B$15000,2,FALSE),0)</f>
        <v>6.3899999999999998E-2</v>
      </c>
      <c r="E218" s="81">
        <f t="shared" ca="1" si="119"/>
        <v>2.4583E-4</v>
      </c>
      <c r="F218" s="83">
        <f t="shared" si="107"/>
        <v>1.1679999999999999</v>
      </c>
      <c r="G218" s="84">
        <f t="shared" ca="1" si="108"/>
        <v>1.00028712944</v>
      </c>
      <c r="H218" s="81">
        <f ca="1">TRUNC(PRODUCT(G$10:G217),15)</f>
        <v>1.04251037033424</v>
      </c>
      <c r="I218" s="81">
        <f t="shared" si="114"/>
        <v>1</v>
      </c>
      <c r="J218" s="81">
        <f t="shared" ca="1" si="109"/>
        <v>1.04251037</v>
      </c>
      <c r="K218" s="81">
        <f t="shared" ca="1" si="110"/>
        <v>42.510370000000002</v>
      </c>
      <c r="L218" s="85">
        <f>IF(VLOOKUP(A218,$U$12:$AD$125,8)=VLOOKUP(A217,$U$12:$AD$125,8),0,VLOOKUP(A218,U$12:$AD$125,8))</f>
        <v>0</v>
      </c>
      <c r="M218" s="86">
        <f>IF(L218&gt;0,VLOOKUP(L218,T$12:$AC$125,7),0)</f>
        <v>0</v>
      </c>
      <c r="N218" s="81">
        <f t="shared" si="115"/>
        <v>0</v>
      </c>
      <c r="O218" s="81">
        <f t="shared" ca="1" si="111"/>
        <v>42.510370000000002</v>
      </c>
      <c r="P218" s="87" t="str">
        <f t="shared" si="116"/>
        <v>J=</v>
      </c>
      <c r="Q218" s="88">
        <f t="shared" si="117"/>
        <v>44676</v>
      </c>
      <c r="R218" s="7"/>
      <c r="S218" s="7"/>
      <c r="T218" s="154">
        <f>[2]Plan1!$A377</f>
        <v>48299</v>
      </c>
      <c r="U218" s="165" t="str">
        <f>[2]Plan1!$C377</f>
        <v>Paixão de Cristo</v>
      </c>
      <c r="V218" s="12"/>
      <c r="W218" s="7"/>
      <c r="X218" s="14"/>
      <c r="Y218" s="14"/>
      <c r="Z218" s="14"/>
      <c r="AA218" s="7"/>
      <c r="AB218" s="7"/>
      <c r="AC218" s="7"/>
      <c r="AD218" s="7"/>
      <c r="AE218" s="7"/>
      <c r="AF218" s="65">
        <f t="shared" si="106"/>
        <v>43225</v>
      </c>
      <c r="AG218" s="9">
        <f t="shared" ca="1" si="120"/>
        <v>1029.4243300000001</v>
      </c>
      <c r="AH218" s="9">
        <f t="shared" si="120"/>
        <v>1000</v>
      </c>
      <c r="AI218" s="4">
        <f t="shared" ca="1" si="120"/>
        <v>0</v>
      </c>
      <c r="AJ218" s="10">
        <f t="shared" ca="1" si="120"/>
        <v>0</v>
      </c>
      <c r="AK218" s="4">
        <f t="shared" si="120"/>
        <v>1.1679999999999999</v>
      </c>
      <c r="AL218" s="65">
        <f t="shared" si="104"/>
        <v>43225</v>
      </c>
      <c r="AM218" s="10">
        <f t="shared" ca="1" si="121"/>
        <v>1.0294243300000001</v>
      </c>
      <c r="AN218" s="9">
        <f t="shared" ca="1" si="121"/>
        <v>29.424330000000001</v>
      </c>
      <c r="AO218" s="7">
        <f t="shared" si="121"/>
        <v>0</v>
      </c>
      <c r="AP218" s="11">
        <f t="shared" si="121"/>
        <v>0</v>
      </c>
      <c r="AQ218" s="9">
        <f t="shared" si="121"/>
        <v>0</v>
      </c>
      <c r="AR218" s="8" t="str">
        <f t="shared" si="121"/>
        <v>J=</v>
      </c>
      <c r="AS218" s="65">
        <f t="shared" si="121"/>
        <v>44676</v>
      </c>
      <c r="AT218" s="12"/>
      <c r="AU218" s="12"/>
      <c r="AV218" s="2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c r="DJ218" s="12"/>
      <c r="DK218" s="12"/>
      <c r="DL218" s="12"/>
      <c r="DM218" s="12"/>
      <c r="DN218" s="12"/>
      <c r="DO218" s="12"/>
      <c r="DP218" s="12"/>
      <c r="DQ218" s="12"/>
      <c r="DR218" s="12"/>
      <c r="DS218" s="12"/>
      <c r="DT218" s="12"/>
      <c r="DU218" s="12"/>
      <c r="DV218" s="12"/>
      <c r="DW218" s="12"/>
      <c r="DX218" s="12"/>
      <c r="DY218" s="12"/>
      <c r="DZ218" s="12"/>
      <c r="EA218" s="12"/>
      <c r="EB218" s="12"/>
      <c r="EC218" s="12"/>
      <c r="ED218" s="12"/>
      <c r="EE218" s="12"/>
      <c r="EF218" s="12"/>
      <c r="EG218" s="12"/>
      <c r="EH218" s="12"/>
      <c r="EI218" s="12"/>
      <c r="EJ218" s="12"/>
      <c r="EK218" s="12"/>
      <c r="EL218" s="12"/>
      <c r="EM218" s="12"/>
      <c r="EN218" s="12"/>
      <c r="EO218" s="12"/>
      <c r="EP218" s="12"/>
      <c r="EQ218" s="12"/>
      <c r="ER218" s="12"/>
      <c r="ES218" s="12"/>
      <c r="ET218" s="12"/>
      <c r="EU218" s="12"/>
      <c r="EV218" s="12"/>
      <c r="EW218" s="12"/>
      <c r="EX218" s="12"/>
      <c r="EY218" s="12"/>
      <c r="EZ218" s="12"/>
      <c r="FA218" s="12"/>
      <c r="FB218" s="12"/>
      <c r="FC218" s="12"/>
      <c r="FD218" s="12"/>
      <c r="FE218" s="12"/>
      <c r="FF218" s="12"/>
      <c r="FG218" s="12"/>
      <c r="FH218" s="12"/>
      <c r="FI218" s="12"/>
      <c r="FJ218" s="12"/>
      <c r="FK218" s="12"/>
      <c r="FL218" s="12"/>
      <c r="FM218" s="12"/>
      <c r="FN218" s="12"/>
      <c r="FO218" s="12"/>
      <c r="FP218" s="12"/>
      <c r="FQ218" s="12"/>
      <c r="FR218" s="12"/>
      <c r="FS218" s="12"/>
      <c r="FT218" s="12"/>
      <c r="FU218" s="12"/>
      <c r="FV218" s="12"/>
      <c r="FW218" s="12"/>
      <c r="FX218" s="12"/>
      <c r="FY218" s="12"/>
      <c r="FZ218" s="12"/>
      <c r="GA218" s="12"/>
      <c r="GB218" s="12"/>
      <c r="GC218" s="12"/>
      <c r="GD218" s="12"/>
      <c r="GE218" s="12"/>
      <c r="GF218" s="12"/>
      <c r="GG218" s="12"/>
      <c r="GH218" s="12"/>
      <c r="GI218" s="12"/>
      <c r="GJ218" s="12"/>
      <c r="GK218" s="12"/>
      <c r="GL218" s="12"/>
      <c r="GM218" s="12"/>
      <c r="GN218" s="12"/>
      <c r="GO218" s="12"/>
      <c r="GP218" s="12"/>
      <c r="GQ218" s="12"/>
      <c r="GR218" s="12"/>
    </row>
    <row r="219" spans="1:200" x14ac:dyDescent="0.2">
      <c r="A219" s="79">
        <f t="shared" si="112"/>
        <v>43291</v>
      </c>
      <c r="B219" s="80">
        <f t="shared" ca="1" si="118"/>
        <v>1042.80971</v>
      </c>
      <c r="C219" s="81">
        <f t="shared" si="113"/>
        <v>1000</v>
      </c>
      <c r="D219" s="82">
        <f ca="1">IF(A219&lt;$B$1,VLOOKUP(A219,[1]DI!$A$4:$B$15000,2,FALSE),0)</f>
        <v>6.3899999999999998E-2</v>
      </c>
      <c r="E219" s="81">
        <f t="shared" ca="1" si="119"/>
        <v>2.4583E-4</v>
      </c>
      <c r="F219" s="83">
        <f t="shared" si="107"/>
        <v>1.1679999999999999</v>
      </c>
      <c r="G219" s="84">
        <f t="shared" ca="1" si="108"/>
        <v>1.00028712944</v>
      </c>
      <c r="H219" s="81">
        <f ca="1">TRUNC(PRODUCT(G$10:G218),15)</f>
        <v>1.0428097057530601</v>
      </c>
      <c r="I219" s="81">
        <f t="shared" si="114"/>
        <v>1</v>
      </c>
      <c r="J219" s="81">
        <f t="shared" ca="1" si="109"/>
        <v>1.04280971</v>
      </c>
      <c r="K219" s="81">
        <f t="shared" ca="1" si="110"/>
        <v>42.809710000000003</v>
      </c>
      <c r="L219" s="85">
        <f>IF(VLOOKUP(A219,$U$12:$AD$125,8)=VLOOKUP(A218,$U$12:$AD$125,8),0,VLOOKUP(A219,U$12:$AD$125,8))</f>
        <v>0</v>
      </c>
      <c r="M219" s="86">
        <f>IF(L219&gt;0,VLOOKUP(L219,T$12:$AC$125,7),0)</f>
        <v>0</v>
      </c>
      <c r="N219" s="81">
        <f t="shared" si="115"/>
        <v>0</v>
      </c>
      <c r="O219" s="81">
        <f t="shared" ca="1" si="111"/>
        <v>42.809710000000003</v>
      </c>
      <c r="P219" s="87" t="str">
        <f t="shared" si="116"/>
        <v>J=</v>
      </c>
      <c r="Q219" s="88">
        <f t="shared" si="117"/>
        <v>44676</v>
      </c>
      <c r="R219" s="7"/>
      <c r="S219" s="7"/>
      <c r="T219" s="154">
        <f>[2]Plan1!$A378</f>
        <v>48325</v>
      </c>
      <c r="U219" s="165" t="str">
        <f>[2]Plan1!$C378</f>
        <v>Tiradentes</v>
      </c>
      <c r="V219" s="12"/>
      <c r="W219" s="7"/>
      <c r="X219" s="14"/>
      <c r="Y219" s="14"/>
      <c r="Z219" s="14"/>
      <c r="AA219" s="7"/>
      <c r="AB219" s="7"/>
      <c r="AC219" s="7"/>
      <c r="AD219" s="7"/>
      <c r="AE219" s="7"/>
      <c r="AF219" s="65">
        <f t="shared" si="106"/>
        <v>43226</v>
      </c>
      <c r="AG219" s="9">
        <f t="shared" ca="1" si="120"/>
        <v>1029.4243300000001</v>
      </c>
      <c r="AH219" s="9">
        <f t="shared" si="120"/>
        <v>1000</v>
      </c>
      <c r="AI219" s="4">
        <f t="shared" ca="1" si="120"/>
        <v>0</v>
      </c>
      <c r="AJ219" s="10">
        <f t="shared" ca="1" si="120"/>
        <v>0</v>
      </c>
      <c r="AK219" s="4">
        <f t="shared" si="120"/>
        <v>1.1679999999999999</v>
      </c>
      <c r="AL219" s="65">
        <f t="shared" si="104"/>
        <v>43226</v>
      </c>
      <c r="AM219" s="10">
        <f t="shared" ca="1" si="121"/>
        <v>1.0294243300000001</v>
      </c>
      <c r="AN219" s="9">
        <f t="shared" ca="1" si="121"/>
        <v>29.424330000000001</v>
      </c>
      <c r="AO219" s="7">
        <f t="shared" si="121"/>
        <v>0</v>
      </c>
      <c r="AP219" s="11">
        <f t="shared" si="121"/>
        <v>0</v>
      </c>
      <c r="AQ219" s="9">
        <f t="shared" si="121"/>
        <v>0</v>
      </c>
      <c r="AR219" s="8" t="str">
        <f t="shared" si="121"/>
        <v>J=</v>
      </c>
      <c r="AS219" s="65">
        <f t="shared" si="121"/>
        <v>44676</v>
      </c>
      <c r="AT219" s="12"/>
      <c r="AU219" s="12"/>
      <c r="AV219" s="2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c r="CG219" s="12"/>
      <c r="CH219" s="12"/>
      <c r="CI219" s="12"/>
      <c r="CJ219" s="12"/>
      <c r="CK219" s="12"/>
      <c r="CL219" s="12"/>
      <c r="CM219" s="12"/>
      <c r="CN219" s="12"/>
      <c r="CO219" s="12"/>
      <c r="CP219" s="12"/>
      <c r="CQ219" s="12"/>
      <c r="CR219" s="12"/>
      <c r="CS219" s="12"/>
      <c r="CT219" s="12"/>
      <c r="CU219" s="12"/>
      <c r="CV219" s="12"/>
      <c r="CW219" s="12"/>
      <c r="CX219" s="12"/>
      <c r="CY219" s="12"/>
      <c r="CZ219" s="12"/>
      <c r="DA219" s="12"/>
      <c r="DB219" s="12"/>
      <c r="DC219" s="12"/>
      <c r="DD219" s="12"/>
      <c r="DE219" s="12"/>
      <c r="DF219" s="12"/>
      <c r="DG219" s="12"/>
      <c r="DH219" s="12"/>
      <c r="DI219" s="12"/>
      <c r="DJ219" s="12"/>
      <c r="DK219" s="12"/>
      <c r="DL219" s="12"/>
      <c r="DM219" s="12"/>
      <c r="DN219" s="12"/>
      <c r="DO219" s="12"/>
      <c r="DP219" s="12"/>
      <c r="DQ219" s="12"/>
      <c r="DR219" s="12"/>
      <c r="DS219" s="12"/>
      <c r="DT219" s="12"/>
      <c r="DU219" s="12"/>
      <c r="DV219" s="12"/>
      <c r="DW219" s="12"/>
      <c r="DX219" s="12"/>
      <c r="DY219" s="12"/>
      <c r="DZ219" s="12"/>
      <c r="EA219" s="12"/>
      <c r="EB219" s="12"/>
      <c r="EC219" s="12"/>
      <c r="ED219" s="12"/>
      <c r="EE219" s="12"/>
      <c r="EF219" s="12"/>
      <c r="EG219" s="12"/>
      <c r="EH219" s="12"/>
      <c r="EI219" s="12"/>
      <c r="EJ219" s="12"/>
      <c r="EK219" s="12"/>
      <c r="EL219" s="12"/>
      <c r="EM219" s="12"/>
      <c r="EN219" s="12"/>
      <c r="EO219" s="12"/>
      <c r="EP219" s="12"/>
      <c r="EQ219" s="12"/>
      <c r="ER219" s="12"/>
      <c r="ES219" s="12"/>
      <c r="ET219" s="12"/>
      <c r="EU219" s="12"/>
      <c r="EV219" s="12"/>
      <c r="EW219" s="12"/>
      <c r="EX219" s="12"/>
      <c r="EY219" s="12"/>
      <c r="EZ219" s="12"/>
      <c r="FA219" s="12"/>
      <c r="FB219" s="12"/>
      <c r="FC219" s="12"/>
      <c r="FD219" s="12"/>
      <c r="FE219" s="12"/>
      <c r="FF219" s="12"/>
      <c r="FG219" s="12"/>
      <c r="FH219" s="12"/>
      <c r="FI219" s="12"/>
      <c r="FJ219" s="12"/>
      <c r="FK219" s="12"/>
      <c r="FL219" s="12"/>
      <c r="FM219" s="12"/>
      <c r="FN219" s="12"/>
      <c r="FO219" s="12"/>
      <c r="FP219" s="12"/>
      <c r="FQ219" s="12"/>
      <c r="FR219" s="12"/>
      <c r="FS219" s="12"/>
      <c r="FT219" s="12"/>
      <c r="FU219" s="12"/>
      <c r="FV219" s="12"/>
      <c r="FW219" s="12"/>
      <c r="FX219" s="12"/>
      <c r="FY219" s="12"/>
      <c r="FZ219" s="12"/>
      <c r="GA219" s="12"/>
      <c r="GB219" s="12"/>
      <c r="GC219" s="12"/>
      <c r="GD219" s="12"/>
      <c r="GE219" s="12"/>
      <c r="GF219" s="12"/>
      <c r="GG219" s="12"/>
      <c r="GH219" s="12"/>
      <c r="GI219" s="12"/>
      <c r="GJ219" s="12"/>
      <c r="GK219" s="12"/>
      <c r="GL219" s="12"/>
      <c r="GM219" s="12"/>
      <c r="GN219" s="12"/>
      <c r="GO219" s="12"/>
      <c r="GP219" s="12"/>
      <c r="GQ219" s="12"/>
      <c r="GR219" s="12"/>
    </row>
    <row r="220" spans="1:200" x14ac:dyDescent="0.2">
      <c r="A220" s="79">
        <f t="shared" si="112"/>
        <v>43292</v>
      </c>
      <c r="B220" s="80">
        <f t="shared" ca="1" si="118"/>
        <v>1043.1091299899999</v>
      </c>
      <c r="C220" s="81">
        <f t="shared" si="113"/>
        <v>1000</v>
      </c>
      <c r="D220" s="82">
        <f ca="1">IF(A220&lt;$B$1,VLOOKUP(A220,[1]DI!$A$4:$B$15000,2,FALSE),0)</f>
        <v>6.3899999999999998E-2</v>
      </c>
      <c r="E220" s="81">
        <f t="shared" ca="1" si="119"/>
        <v>2.4583E-4</v>
      </c>
      <c r="F220" s="83">
        <f t="shared" si="107"/>
        <v>1.1679999999999999</v>
      </c>
      <c r="G220" s="84">
        <f t="shared" ca="1" si="108"/>
        <v>1.00028712944</v>
      </c>
      <c r="H220" s="81">
        <f ca="1">TRUNC(PRODUCT(G$10:G219),15)</f>
        <v>1.0431091271199</v>
      </c>
      <c r="I220" s="81">
        <f t="shared" si="114"/>
        <v>1</v>
      </c>
      <c r="J220" s="81">
        <f t="shared" ca="1" si="109"/>
        <v>1.0431091299999999</v>
      </c>
      <c r="K220" s="81">
        <f t="shared" ca="1" si="110"/>
        <v>43.10912999</v>
      </c>
      <c r="L220" s="85">
        <f>IF(VLOOKUP(A220,$U$12:$AD$125,8)=VLOOKUP(A219,$U$12:$AD$125,8),0,VLOOKUP(A220,U$12:$AD$125,8))</f>
        <v>0</v>
      </c>
      <c r="M220" s="86">
        <f>IF(L220&gt;0,VLOOKUP(L220,T$12:$AC$125,7),0)</f>
        <v>0</v>
      </c>
      <c r="N220" s="81">
        <f t="shared" si="115"/>
        <v>0</v>
      </c>
      <c r="O220" s="81">
        <f t="shared" ca="1" si="111"/>
        <v>43.10912999</v>
      </c>
      <c r="P220" s="87" t="str">
        <f t="shared" si="116"/>
        <v>J=</v>
      </c>
      <c r="Q220" s="88">
        <f t="shared" si="117"/>
        <v>44676</v>
      </c>
      <c r="R220" s="7"/>
      <c r="S220" s="7"/>
      <c r="T220" s="154">
        <f>[2]Plan1!$A379</f>
        <v>48335</v>
      </c>
      <c r="U220" s="165" t="str">
        <f>[2]Plan1!$C379</f>
        <v>Dia do Trabalho</v>
      </c>
      <c r="V220" s="12"/>
      <c r="W220" s="7"/>
      <c r="X220" s="14"/>
      <c r="Y220" s="14"/>
      <c r="Z220" s="14"/>
      <c r="AA220" s="7"/>
      <c r="AB220" s="7"/>
      <c r="AC220" s="7"/>
      <c r="AD220" s="7"/>
      <c r="AE220" s="7"/>
      <c r="AF220" s="65">
        <f t="shared" si="106"/>
        <v>43227</v>
      </c>
      <c r="AG220" s="9">
        <f t="shared" ca="1" si="120"/>
        <v>1029.4243300000001</v>
      </c>
      <c r="AH220" s="9">
        <f t="shared" si="120"/>
        <v>1000</v>
      </c>
      <c r="AI220" s="4">
        <f t="shared" ca="1" si="120"/>
        <v>6.3899999999999998E-2</v>
      </c>
      <c r="AJ220" s="10">
        <f t="shared" ca="1" si="120"/>
        <v>2.4583E-4</v>
      </c>
      <c r="AK220" s="4">
        <f t="shared" si="120"/>
        <v>1.1679999999999999</v>
      </c>
      <c r="AL220" s="65">
        <f t="shared" si="104"/>
        <v>43227</v>
      </c>
      <c r="AM220" s="10">
        <f t="shared" ca="1" si="121"/>
        <v>1.0294243300000001</v>
      </c>
      <c r="AN220" s="9">
        <f t="shared" ca="1" si="121"/>
        <v>29.424330000000001</v>
      </c>
      <c r="AO220" s="7">
        <f t="shared" si="121"/>
        <v>0</v>
      </c>
      <c r="AP220" s="11">
        <f t="shared" si="121"/>
        <v>0</v>
      </c>
      <c r="AQ220" s="9">
        <f t="shared" si="121"/>
        <v>0</v>
      </c>
      <c r="AR220" s="8" t="str">
        <f t="shared" si="121"/>
        <v>J=</v>
      </c>
      <c r="AS220" s="65">
        <f t="shared" si="121"/>
        <v>44676</v>
      </c>
      <c r="AT220" s="12"/>
      <c r="AU220" s="12"/>
      <c r="AV220" s="2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c r="DJ220" s="12"/>
      <c r="DK220" s="12"/>
      <c r="DL220" s="12"/>
      <c r="DM220" s="12"/>
      <c r="DN220" s="12"/>
      <c r="DO220" s="12"/>
      <c r="DP220" s="12"/>
      <c r="DQ220" s="12"/>
      <c r="DR220" s="12"/>
      <c r="DS220" s="12"/>
      <c r="DT220" s="12"/>
      <c r="DU220" s="12"/>
      <c r="DV220" s="12"/>
      <c r="DW220" s="12"/>
      <c r="DX220" s="12"/>
      <c r="DY220" s="12"/>
      <c r="DZ220" s="12"/>
      <c r="EA220" s="12"/>
      <c r="EB220" s="12"/>
      <c r="EC220" s="12"/>
      <c r="ED220" s="12"/>
      <c r="EE220" s="12"/>
      <c r="EF220" s="12"/>
      <c r="EG220" s="12"/>
      <c r="EH220" s="12"/>
      <c r="EI220" s="12"/>
      <c r="EJ220" s="12"/>
      <c r="EK220" s="12"/>
      <c r="EL220" s="12"/>
      <c r="EM220" s="12"/>
      <c r="EN220" s="12"/>
      <c r="EO220" s="12"/>
      <c r="EP220" s="12"/>
      <c r="EQ220" s="12"/>
      <c r="ER220" s="12"/>
      <c r="ES220" s="12"/>
      <c r="ET220" s="12"/>
      <c r="EU220" s="12"/>
      <c r="EV220" s="12"/>
      <c r="EW220" s="12"/>
      <c r="EX220" s="12"/>
      <c r="EY220" s="12"/>
      <c r="EZ220" s="12"/>
      <c r="FA220" s="12"/>
      <c r="FB220" s="12"/>
      <c r="FC220" s="12"/>
      <c r="FD220" s="12"/>
      <c r="FE220" s="12"/>
      <c r="FF220" s="12"/>
      <c r="FG220" s="12"/>
      <c r="FH220" s="12"/>
      <c r="FI220" s="12"/>
      <c r="FJ220" s="12"/>
      <c r="FK220" s="12"/>
      <c r="FL220" s="12"/>
      <c r="FM220" s="12"/>
      <c r="FN220" s="12"/>
      <c r="FO220" s="12"/>
      <c r="FP220" s="12"/>
      <c r="FQ220" s="12"/>
      <c r="FR220" s="12"/>
      <c r="FS220" s="12"/>
      <c r="FT220" s="12"/>
      <c r="FU220" s="12"/>
      <c r="FV220" s="12"/>
      <c r="FW220" s="12"/>
      <c r="FX220" s="12"/>
      <c r="FY220" s="12"/>
      <c r="FZ220" s="12"/>
      <c r="GA220" s="12"/>
      <c r="GB220" s="12"/>
      <c r="GC220" s="12"/>
      <c r="GD220" s="12"/>
      <c r="GE220" s="12"/>
      <c r="GF220" s="12"/>
      <c r="GG220" s="12"/>
      <c r="GH220" s="12"/>
      <c r="GI220" s="12"/>
      <c r="GJ220" s="12"/>
      <c r="GK220" s="12"/>
      <c r="GL220" s="12"/>
      <c r="GM220" s="12"/>
      <c r="GN220" s="12"/>
      <c r="GO220" s="12"/>
      <c r="GP220" s="12"/>
      <c r="GQ220" s="12"/>
      <c r="GR220" s="12"/>
    </row>
    <row r="221" spans="1:200" x14ac:dyDescent="0.2">
      <c r="A221" s="79">
        <f t="shared" si="112"/>
        <v>43293</v>
      </c>
      <c r="B221" s="80">
        <f t="shared" ca="1" si="118"/>
        <v>1043.4086299999999</v>
      </c>
      <c r="C221" s="81">
        <f t="shared" si="113"/>
        <v>1000</v>
      </c>
      <c r="D221" s="82">
        <f ca="1">IF(A221&lt;$B$1,VLOOKUP(A221,[1]DI!$A$4:$B$15000,2,FALSE),0)</f>
        <v>6.3899999999999998E-2</v>
      </c>
      <c r="E221" s="81">
        <f t="shared" ca="1" si="119"/>
        <v>2.4583E-4</v>
      </c>
      <c r="F221" s="83">
        <f t="shared" si="107"/>
        <v>1.1679999999999999</v>
      </c>
      <c r="G221" s="84">
        <f t="shared" ca="1" si="108"/>
        <v>1.00028712944</v>
      </c>
      <c r="H221" s="81">
        <f ca="1">TRUNC(PRODUCT(G$10:G220),15)</f>
        <v>1.04340863445943</v>
      </c>
      <c r="I221" s="81">
        <f t="shared" si="114"/>
        <v>1</v>
      </c>
      <c r="J221" s="81">
        <f t="shared" ca="1" si="109"/>
        <v>1.0434086300000001</v>
      </c>
      <c r="K221" s="81">
        <f t="shared" ca="1" si="110"/>
        <v>43.408630000000002</v>
      </c>
      <c r="L221" s="85">
        <f>IF(VLOOKUP(A221,$U$12:$AD$125,8)=VLOOKUP(A220,$U$12:$AD$125,8),0,VLOOKUP(A221,U$12:$AD$125,8))</f>
        <v>0</v>
      </c>
      <c r="M221" s="86">
        <f>IF(L221&gt;0,VLOOKUP(L221,T$12:$AC$125,7),0)</f>
        <v>0</v>
      </c>
      <c r="N221" s="81">
        <f t="shared" si="115"/>
        <v>0</v>
      </c>
      <c r="O221" s="81">
        <f t="shared" ca="1" si="111"/>
        <v>43.408630000000002</v>
      </c>
      <c r="P221" s="87" t="str">
        <f t="shared" si="116"/>
        <v>J=</v>
      </c>
      <c r="Q221" s="88">
        <f t="shared" si="117"/>
        <v>44676</v>
      </c>
      <c r="R221" s="7"/>
      <c r="S221" s="7"/>
      <c r="T221" s="154">
        <f>[2]Plan1!$A380</f>
        <v>48361</v>
      </c>
      <c r="U221" s="165" t="str">
        <f>[2]Plan1!$C380</f>
        <v>Corpus Christi</v>
      </c>
      <c r="V221" s="12"/>
      <c r="W221" s="7"/>
      <c r="X221" s="14"/>
      <c r="Y221" s="14"/>
      <c r="Z221" s="14"/>
      <c r="AA221" s="7"/>
      <c r="AB221" s="7"/>
      <c r="AC221" s="7"/>
      <c r="AD221" s="7"/>
      <c r="AE221" s="7"/>
      <c r="AF221" s="65">
        <f t="shared" si="106"/>
        <v>43228</v>
      </c>
      <c r="AG221" s="9">
        <f t="shared" ca="1" si="120"/>
        <v>1029.71991</v>
      </c>
      <c r="AH221" s="9">
        <f t="shared" si="120"/>
        <v>1000</v>
      </c>
      <c r="AI221" s="4">
        <f t="shared" ca="1" si="120"/>
        <v>6.3899999999999998E-2</v>
      </c>
      <c r="AJ221" s="10">
        <f t="shared" ca="1" si="120"/>
        <v>2.4583E-4</v>
      </c>
      <c r="AK221" s="4">
        <f t="shared" si="120"/>
        <v>1.1679999999999999</v>
      </c>
      <c r="AL221" s="65">
        <f t="shared" si="104"/>
        <v>43228</v>
      </c>
      <c r="AM221" s="10">
        <f t="shared" ca="1" si="121"/>
        <v>1.0297199100000001</v>
      </c>
      <c r="AN221" s="9">
        <f t="shared" ca="1" si="121"/>
        <v>29.719909999999999</v>
      </c>
      <c r="AO221" s="7">
        <f t="shared" si="121"/>
        <v>0</v>
      </c>
      <c r="AP221" s="11">
        <f t="shared" si="121"/>
        <v>0</v>
      </c>
      <c r="AQ221" s="9">
        <f t="shared" si="121"/>
        <v>0</v>
      </c>
      <c r="AR221" s="8" t="str">
        <f t="shared" si="121"/>
        <v>J=</v>
      </c>
      <c r="AS221" s="65">
        <f t="shared" si="121"/>
        <v>44676</v>
      </c>
      <c r="AT221" s="12"/>
      <c r="AU221" s="12"/>
      <c r="AV221" s="2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c r="CW221" s="12"/>
      <c r="CX221" s="12"/>
      <c r="CY221" s="12"/>
      <c r="CZ221" s="12"/>
      <c r="DA221" s="12"/>
      <c r="DB221" s="12"/>
      <c r="DC221" s="12"/>
      <c r="DD221" s="12"/>
      <c r="DE221" s="12"/>
      <c r="DF221" s="12"/>
      <c r="DG221" s="12"/>
      <c r="DH221" s="12"/>
      <c r="DI221" s="12"/>
      <c r="DJ221" s="12"/>
      <c r="DK221" s="12"/>
      <c r="DL221" s="12"/>
      <c r="DM221" s="12"/>
      <c r="DN221" s="12"/>
      <c r="DO221" s="12"/>
      <c r="DP221" s="12"/>
      <c r="DQ221" s="12"/>
      <c r="DR221" s="12"/>
      <c r="DS221" s="12"/>
      <c r="DT221" s="12"/>
      <c r="DU221" s="12"/>
      <c r="DV221" s="12"/>
      <c r="DW221" s="12"/>
      <c r="DX221" s="12"/>
      <c r="DY221" s="12"/>
      <c r="DZ221" s="12"/>
      <c r="EA221" s="12"/>
      <c r="EB221" s="12"/>
      <c r="EC221" s="12"/>
      <c r="ED221" s="12"/>
      <c r="EE221" s="12"/>
      <c r="EF221" s="12"/>
      <c r="EG221" s="12"/>
      <c r="EH221" s="12"/>
      <c r="EI221" s="12"/>
      <c r="EJ221" s="12"/>
      <c r="EK221" s="12"/>
      <c r="EL221" s="12"/>
      <c r="EM221" s="12"/>
      <c r="EN221" s="12"/>
      <c r="EO221" s="12"/>
      <c r="EP221" s="12"/>
      <c r="EQ221" s="12"/>
      <c r="ER221" s="12"/>
      <c r="ES221" s="12"/>
      <c r="ET221" s="12"/>
      <c r="EU221" s="12"/>
      <c r="EV221" s="12"/>
      <c r="EW221" s="12"/>
      <c r="EX221" s="12"/>
      <c r="EY221" s="12"/>
      <c r="EZ221" s="12"/>
      <c r="FA221" s="12"/>
      <c r="FB221" s="12"/>
      <c r="FC221" s="12"/>
      <c r="FD221" s="12"/>
      <c r="FE221" s="12"/>
      <c r="FF221" s="12"/>
      <c r="FG221" s="12"/>
      <c r="FH221" s="12"/>
      <c r="FI221" s="12"/>
      <c r="FJ221" s="12"/>
      <c r="FK221" s="12"/>
      <c r="FL221" s="12"/>
      <c r="FM221" s="12"/>
      <c r="FN221" s="12"/>
      <c r="FO221" s="12"/>
      <c r="FP221" s="12"/>
      <c r="FQ221" s="12"/>
      <c r="FR221" s="12"/>
      <c r="FS221" s="12"/>
      <c r="FT221" s="12"/>
      <c r="FU221" s="12"/>
      <c r="FV221" s="12"/>
      <c r="FW221" s="12"/>
      <c r="FX221" s="12"/>
      <c r="FY221" s="12"/>
      <c r="FZ221" s="12"/>
      <c r="GA221" s="12"/>
      <c r="GB221" s="12"/>
      <c r="GC221" s="12"/>
      <c r="GD221" s="12"/>
      <c r="GE221" s="12"/>
      <c r="GF221" s="12"/>
      <c r="GG221" s="12"/>
      <c r="GH221" s="12"/>
      <c r="GI221" s="12"/>
      <c r="GJ221" s="12"/>
      <c r="GK221" s="12"/>
      <c r="GL221" s="12"/>
      <c r="GM221" s="12"/>
      <c r="GN221" s="12"/>
      <c r="GO221" s="12"/>
      <c r="GP221" s="12"/>
      <c r="GQ221" s="12"/>
      <c r="GR221" s="12"/>
    </row>
    <row r="222" spans="1:200" x14ac:dyDescent="0.2">
      <c r="A222" s="79">
        <f t="shared" si="112"/>
        <v>43294</v>
      </c>
      <c r="B222" s="80">
        <f t="shared" ca="1" si="118"/>
        <v>1043.70823</v>
      </c>
      <c r="C222" s="81">
        <f t="shared" si="113"/>
        <v>1000</v>
      </c>
      <c r="D222" s="82">
        <f ca="1">IF(A222&lt;$B$1,VLOOKUP(A222,[1]DI!$A$4:$B$15000,2,FALSE),0)</f>
        <v>6.3899999999999998E-2</v>
      </c>
      <c r="E222" s="81">
        <f t="shared" ca="1" si="119"/>
        <v>2.4583E-4</v>
      </c>
      <c r="F222" s="83">
        <f t="shared" si="107"/>
        <v>1.1679999999999999</v>
      </c>
      <c r="G222" s="84">
        <f t="shared" ca="1" si="108"/>
        <v>1.00028712944</v>
      </c>
      <c r="H222" s="81">
        <f ca="1">TRUNC(PRODUCT(G$10:G221),15)</f>
        <v>1.0437082277963401</v>
      </c>
      <c r="I222" s="81">
        <f t="shared" si="114"/>
        <v>1</v>
      </c>
      <c r="J222" s="81">
        <f t="shared" ca="1" si="109"/>
        <v>1.04370823</v>
      </c>
      <c r="K222" s="81">
        <f t="shared" ca="1" si="110"/>
        <v>43.70823</v>
      </c>
      <c r="L222" s="85">
        <f>IF(VLOOKUP(A222,$U$12:$AD$125,8)=VLOOKUP(A221,$U$12:$AD$125,8),0,VLOOKUP(A222,U$12:$AD$125,8))</f>
        <v>0</v>
      </c>
      <c r="M222" s="86">
        <f>IF(L222&gt;0,VLOOKUP(L222,T$12:$AC$125,7),0)</f>
        <v>0</v>
      </c>
      <c r="N222" s="81">
        <f t="shared" si="115"/>
        <v>0</v>
      </c>
      <c r="O222" s="81">
        <f t="shared" ca="1" si="111"/>
        <v>43.70823</v>
      </c>
      <c r="P222" s="87" t="str">
        <f t="shared" si="116"/>
        <v>J=</v>
      </c>
      <c r="Q222" s="88">
        <f t="shared" si="117"/>
        <v>44676</v>
      </c>
      <c r="R222" s="7"/>
      <c r="S222" s="7"/>
      <c r="T222" s="154">
        <f>[2]Plan1!$A381</f>
        <v>48464</v>
      </c>
      <c r="U222" s="165" t="str">
        <f>[2]Plan1!$C381</f>
        <v>Independência do Brasil</v>
      </c>
      <c r="V222" s="12"/>
      <c r="W222" s="7"/>
      <c r="X222" s="14"/>
      <c r="Y222" s="14"/>
      <c r="Z222" s="14"/>
      <c r="AA222" s="7"/>
      <c r="AB222" s="7"/>
      <c r="AC222" s="7"/>
      <c r="AD222" s="7"/>
      <c r="AE222" s="7"/>
      <c r="AF222" s="65">
        <f t="shared" si="106"/>
        <v>43229</v>
      </c>
      <c r="AG222" s="9">
        <f t="shared" ca="1" si="120"/>
        <v>1030.01557</v>
      </c>
      <c r="AH222" s="9">
        <f t="shared" si="120"/>
        <v>1000</v>
      </c>
      <c r="AI222" s="4">
        <f t="shared" ca="1" si="120"/>
        <v>6.3899999999999998E-2</v>
      </c>
      <c r="AJ222" s="10">
        <f t="shared" ca="1" si="120"/>
        <v>2.4583E-4</v>
      </c>
      <c r="AK222" s="4">
        <f t="shared" si="120"/>
        <v>1.1679999999999999</v>
      </c>
      <c r="AL222" s="65">
        <f t="shared" si="104"/>
        <v>43229</v>
      </c>
      <c r="AM222" s="10">
        <f t="shared" ca="1" si="121"/>
        <v>1.03001557</v>
      </c>
      <c r="AN222" s="9">
        <f t="shared" ca="1" si="121"/>
        <v>30.01557</v>
      </c>
      <c r="AO222" s="7">
        <f t="shared" si="121"/>
        <v>0</v>
      </c>
      <c r="AP222" s="11">
        <f t="shared" si="121"/>
        <v>0</v>
      </c>
      <c r="AQ222" s="9">
        <f t="shared" si="121"/>
        <v>0</v>
      </c>
      <c r="AR222" s="8" t="str">
        <f t="shared" si="121"/>
        <v>J=</v>
      </c>
      <c r="AS222" s="65">
        <f t="shared" si="121"/>
        <v>44676</v>
      </c>
      <c r="AT222" s="12"/>
      <c r="AU222" s="12"/>
      <c r="AV222" s="2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c r="DW222" s="12"/>
      <c r="DX222" s="12"/>
      <c r="DY222" s="12"/>
      <c r="DZ222" s="12"/>
      <c r="EA222" s="12"/>
      <c r="EB222" s="12"/>
      <c r="EC222" s="12"/>
      <c r="ED222" s="12"/>
      <c r="EE222" s="12"/>
      <c r="EF222" s="12"/>
      <c r="EG222" s="12"/>
      <c r="EH222" s="12"/>
      <c r="EI222" s="12"/>
      <c r="EJ222" s="12"/>
      <c r="EK222" s="12"/>
      <c r="EL222" s="12"/>
      <c r="EM222" s="12"/>
      <c r="EN222" s="12"/>
      <c r="EO222" s="12"/>
      <c r="EP222" s="12"/>
      <c r="EQ222" s="12"/>
      <c r="ER222" s="12"/>
      <c r="ES222" s="12"/>
      <c r="ET222" s="12"/>
      <c r="EU222" s="12"/>
      <c r="EV222" s="12"/>
      <c r="EW222" s="12"/>
      <c r="EX222" s="12"/>
      <c r="EY222" s="12"/>
      <c r="EZ222" s="12"/>
      <c r="FA222" s="12"/>
      <c r="FB222" s="12"/>
      <c r="FC222" s="12"/>
      <c r="FD222" s="12"/>
      <c r="FE222" s="12"/>
      <c r="FF222" s="12"/>
      <c r="FG222" s="12"/>
      <c r="FH222" s="12"/>
      <c r="FI222" s="12"/>
      <c r="FJ222" s="12"/>
      <c r="FK222" s="12"/>
      <c r="FL222" s="12"/>
      <c r="FM222" s="12"/>
      <c r="FN222" s="12"/>
      <c r="FO222" s="12"/>
      <c r="FP222" s="12"/>
      <c r="FQ222" s="12"/>
      <c r="FR222" s="12"/>
      <c r="FS222" s="12"/>
      <c r="FT222" s="12"/>
      <c r="FU222" s="12"/>
      <c r="FV222" s="12"/>
      <c r="FW222" s="12"/>
      <c r="FX222" s="12"/>
      <c r="FY222" s="12"/>
      <c r="FZ222" s="12"/>
      <c r="GA222" s="12"/>
      <c r="GB222" s="12"/>
      <c r="GC222" s="12"/>
      <c r="GD222" s="12"/>
      <c r="GE222" s="12"/>
      <c r="GF222" s="12"/>
      <c r="GG222" s="12"/>
      <c r="GH222" s="12"/>
      <c r="GI222" s="12"/>
      <c r="GJ222" s="12"/>
      <c r="GK222" s="12"/>
      <c r="GL222" s="12"/>
      <c r="GM222" s="12"/>
      <c r="GN222" s="12"/>
      <c r="GO222" s="12"/>
      <c r="GP222" s="12"/>
      <c r="GQ222" s="12"/>
      <c r="GR222" s="12"/>
    </row>
    <row r="223" spans="1:200" x14ac:dyDescent="0.2">
      <c r="A223" s="79">
        <f t="shared" si="112"/>
        <v>43295</v>
      </c>
      <c r="B223" s="80">
        <f t="shared" ca="1" si="118"/>
        <v>1044.0079099899999</v>
      </c>
      <c r="C223" s="81">
        <f t="shared" si="113"/>
        <v>1000</v>
      </c>
      <c r="D223" s="82">
        <f ca="1">IF(A223&lt;$B$1,VLOOKUP(A223,[1]DI!$A$4:$B$15000,2,FALSE),0)</f>
        <v>0</v>
      </c>
      <c r="E223" s="81">
        <f t="shared" ca="1" si="119"/>
        <v>0</v>
      </c>
      <c r="F223" s="83">
        <f t="shared" si="107"/>
        <v>1.1679999999999999</v>
      </c>
      <c r="G223" s="84">
        <f t="shared" ca="1" si="108"/>
        <v>1</v>
      </c>
      <c r="H223" s="81">
        <f ca="1">TRUNC(PRODUCT(G$10:G222),15)</f>
        <v>1.0440079071553101</v>
      </c>
      <c r="I223" s="81">
        <f t="shared" si="114"/>
        <v>1</v>
      </c>
      <c r="J223" s="81">
        <f t="shared" ca="1" si="109"/>
        <v>1.0440079099999999</v>
      </c>
      <c r="K223" s="81">
        <f t="shared" ca="1" si="110"/>
        <v>44.007909990000002</v>
      </c>
      <c r="L223" s="85">
        <f>IF(VLOOKUP(A223,$U$12:$AD$125,8)=VLOOKUP(A222,$U$12:$AD$125,8),0,VLOOKUP(A223,U$12:$AD$125,8))</f>
        <v>0</v>
      </c>
      <c r="M223" s="86">
        <f>IF(L223&gt;0,VLOOKUP(L223,T$12:$AC$125,7),0)</f>
        <v>0</v>
      </c>
      <c r="N223" s="81">
        <f t="shared" si="115"/>
        <v>0</v>
      </c>
      <c r="O223" s="81">
        <f t="shared" ca="1" si="111"/>
        <v>44.007909990000002</v>
      </c>
      <c r="P223" s="87" t="str">
        <f t="shared" si="116"/>
        <v>J=</v>
      </c>
      <c r="Q223" s="88">
        <f t="shared" si="117"/>
        <v>44676</v>
      </c>
      <c r="R223" s="7"/>
      <c r="S223" s="7"/>
      <c r="T223" s="154">
        <f>[2]Plan1!$A382</f>
        <v>48499</v>
      </c>
      <c r="U223" s="165" t="str">
        <f>[2]Plan1!$C382</f>
        <v>Nossa Sr.a Aparecida - Padroeira do Brasil</v>
      </c>
      <c r="V223" s="12"/>
      <c r="W223" s="7"/>
      <c r="X223" s="14"/>
      <c r="Y223" s="14"/>
      <c r="Z223" s="14"/>
      <c r="AA223" s="7"/>
      <c r="AB223" s="7"/>
      <c r="AC223" s="7"/>
      <c r="AD223" s="7"/>
      <c r="AE223" s="7"/>
      <c r="AF223" s="65">
        <f t="shared" si="106"/>
        <v>43230</v>
      </c>
      <c r="AG223" s="9">
        <f t="shared" ca="1" si="120"/>
        <v>1030.31132</v>
      </c>
      <c r="AH223" s="9">
        <f t="shared" si="120"/>
        <v>1000</v>
      </c>
      <c r="AI223" s="4">
        <f t="shared" ca="1" si="120"/>
        <v>6.3899999999999998E-2</v>
      </c>
      <c r="AJ223" s="10">
        <f t="shared" ca="1" si="120"/>
        <v>2.4583E-4</v>
      </c>
      <c r="AK223" s="4">
        <f t="shared" si="120"/>
        <v>1.1679999999999999</v>
      </c>
      <c r="AL223" s="65">
        <f t="shared" si="104"/>
        <v>43230</v>
      </c>
      <c r="AM223" s="10">
        <f t="shared" ca="1" si="121"/>
        <v>1.03031132</v>
      </c>
      <c r="AN223" s="9">
        <f t="shared" ca="1" si="121"/>
        <v>30.311319999999998</v>
      </c>
      <c r="AO223" s="7">
        <f t="shared" si="121"/>
        <v>0</v>
      </c>
      <c r="AP223" s="11">
        <f t="shared" si="121"/>
        <v>0</v>
      </c>
      <c r="AQ223" s="9">
        <f t="shared" si="121"/>
        <v>0</v>
      </c>
      <c r="AR223" s="8" t="str">
        <f t="shared" si="121"/>
        <v>J=</v>
      </c>
      <c r="AS223" s="65">
        <f t="shared" si="121"/>
        <v>44676</v>
      </c>
      <c r="AT223" s="12"/>
      <c r="AU223" s="12"/>
      <c r="AV223" s="2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c r="DI223" s="12"/>
      <c r="DJ223" s="12"/>
      <c r="DK223" s="12"/>
      <c r="DL223" s="12"/>
      <c r="DM223" s="12"/>
      <c r="DN223" s="12"/>
      <c r="DO223" s="12"/>
      <c r="DP223" s="12"/>
      <c r="DQ223" s="12"/>
      <c r="DR223" s="12"/>
      <c r="DS223" s="12"/>
      <c r="DT223" s="12"/>
      <c r="DU223" s="12"/>
      <c r="DV223" s="12"/>
      <c r="DW223" s="12"/>
      <c r="DX223" s="12"/>
      <c r="DY223" s="12"/>
      <c r="DZ223" s="12"/>
      <c r="EA223" s="12"/>
      <c r="EB223" s="12"/>
      <c r="EC223" s="12"/>
      <c r="ED223" s="12"/>
      <c r="EE223" s="12"/>
      <c r="EF223" s="12"/>
      <c r="EG223" s="12"/>
      <c r="EH223" s="12"/>
      <c r="EI223" s="12"/>
      <c r="EJ223" s="12"/>
      <c r="EK223" s="12"/>
      <c r="EL223" s="12"/>
      <c r="EM223" s="12"/>
      <c r="EN223" s="12"/>
      <c r="EO223" s="12"/>
      <c r="EP223" s="12"/>
      <c r="EQ223" s="12"/>
      <c r="ER223" s="12"/>
      <c r="ES223" s="12"/>
      <c r="ET223" s="12"/>
      <c r="EU223" s="12"/>
      <c r="EV223" s="12"/>
      <c r="EW223" s="12"/>
      <c r="EX223" s="12"/>
      <c r="EY223" s="12"/>
      <c r="EZ223" s="12"/>
      <c r="FA223" s="12"/>
      <c r="FB223" s="12"/>
      <c r="FC223" s="12"/>
      <c r="FD223" s="12"/>
      <c r="FE223" s="12"/>
      <c r="FF223" s="12"/>
      <c r="FG223" s="12"/>
      <c r="FH223" s="12"/>
      <c r="FI223" s="12"/>
      <c r="FJ223" s="12"/>
      <c r="FK223" s="12"/>
      <c r="FL223" s="12"/>
      <c r="FM223" s="12"/>
      <c r="FN223" s="12"/>
      <c r="FO223" s="12"/>
      <c r="FP223" s="12"/>
      <c r="FQ223" s="12"/>
      <c r="FR223" s="12"/>
      <c r="FS223" s="12"/>
      <c r="FT223" s="12"/>
      <c r="FU223" s="12"/>
      <c r="FV223" s="12"/>
      <c r="FW223" s="12"/>
      <c r="FX223" s="12"/>
      <c r="FY223" s="12"/>
      <c r="FZ223" s="12"/>
      <c r="GA223" s="12"/>
      <c r="GB223" s="12"/>
      <c r="GC223" s="12"/>
      <c r="GD223" s="12"/>
      <c r="GE223" s="12"/>
      <c r="GF223" s="12"/>
      <c r="GG223" s="12"/>
      <c r="GH223" s="12"/>
      <c r="GI223" s="12"/>
      <c r="GJ223" s="12"/>
      <c r="GK223" s="12"/>
      <c r="GL223" s="12"/>
      <c r="GM223" s="12"/>
      <c r="GN223" s="12"/>
      <c r="GO223" s="12"/>
      <c r="GP223" s="12"/>
      <c r="GQ223" s="12"/>
      <c r="GR223" s="12"/>
    </row>
    <row r="224" spans="1:200" x14ac:dyDescent="0.2">
      <c r="A224" s="79">
        <f t="shared" si="112"/>
        <v>43296</v>
      </c>
      <c r="B224" s="80">
        <f t="shared" ca="1" si="118"/>
        <v>1044.0079099899999</v>
      </c>
      <c r="C224" s="81">
        <f t="shared" si="113"/>
        <v>1000</v>
      </c>
      <c r="D224" s="82">
        <f ca="1">IF(A224&lt;$B$1,VLOOKUP(A224,[1]DI!$A$4:$B$15000,2,FALSE),0)</f>
        <v>0</v>
      </c>
      <c r="E224" s="81">
        <f t="shared" ca="1" si="119"/>
        <v>0</v>
      </c>
      <c r="F224" s="83">
        <f t="shared" si="107"/>
        <v>1.1679999999999999</v>
      </c>
      <c r="G224" s="84">
        <f t="shared" ca="1" si="108"/>
        <v>1</v>
      </c>
      <c r="H224" s="81">
        <f ca="1">TRUNC(PRODUCT(G$10:G223),15)</f>
        <v>1.0440079071553101</v>
      </c>
      <c r="I224" s="81">
        <f t="shared" si="114"/>
        <v>1</v>
      </c>
      <c r="J224" s="81">
        <f t="shared" ca="1" si="109"/>
        <v>1.0440079099999999</v>
      </c>
      <c r="K224" s="81">
        <f t="shared" ca="1" si="110"/>
        <v>44.007909990000002</v>
      </c>
      <c r="L224" s="85">
        <f>IF(VLOOKUP(A224,$U$12:$AD$125,8)=VLOOKUP(A223,$U$12:$AD$125,8),0,VLOOKUP(A224,U$12:$AD$125,8))</f>
        <v>0</v>
      </c>
      <c r="M224" s="86">
        <f>IF(L224&gt;0,VLOOKUP(L224,T$12:$AC$125,7),0)</f>
        <v>0</v>
      </c>
      <c r="N224" s="81">
        <f t="shared" si="115"/>
        <v>0</v>
      </c>
      <c r="O224" s="81">
        <f t="shared" ca="1" si="111"/>
        <v>44.007909990000002</v>
      </c>
      <c r="P224" s="87" t="str">
        <f t="shared" si="116"/>
        <v>J=</v>
      </c>
      <c r="Q224" s="88">
        <f t="shared" si="117"/>
        <v>44676</v>
      </c>
      <c r="R224" s="7"/>
      <c r="S224" s="7"/>
      <c r="T224" s="154">
        <f>[2]Plan1!$A383</f>
        <v>48520</v>
      </c>
      <c r="U224" s="165" t="str">
        <f>[2]Plan1!$C383</f>
        <v>Finados</v>
      </c>
      <c r="V224" s="12"/>
      <c r="W224" s="7"/>
      <c r="X224" s="14"/>
      <c r="Y224" s="14"/>
      <c r="Z224" s="14"/>
      <c r="AA224" s="7"/>
      <c r="AB224" s="7"/>
      <c r="AC224" s="7"/>
      <c r="AD224" s="7"/>
      <c r="AE224" s="7"/>
      <c r="AF224" s="65">
        <f t="shared" si="106"/>
        <v>43231</v>
      </c>
      <c r="AG224" s="9">
        <f t="shared" ca="1" si="120"/>
        <v>1030.60715</v>
      </c>
      <c r="AH224" s="9">
        <f t="shared" si="120"/>
        <v>1000</v>
      </c>
      <c r="AI224" s="4">
        <f t="shared" ca="1" si="120"/>
        <v>6.3899999999999998E-2</v>
      </c>
      <c r="AJ224" s="10">
        <f t="shared" ca="1" si="120"/>
        <v>2.4583E-4</v>
      </c>
      <c r="AK224" s="4">
        <f t="shared" si="120"/>
        <v>1.1679999999999999</v>
      </c>
      <c r="AL224" s="65">
        <f t="shared" si="104"/>
        <v>43231</v>
      </c>
      <c r="AM224" s="10">
        <f t="shared" ca="1" si="121"/>
        <v>1.03060715</v>
      </c>
      <c r="AN224" s="9">
        <f t="shared" ca="1" si="121"/>
        <v>30.607150000000001</v>
      </c>
      <c r="AO224" s="7">
        <f t="shared" si="121"/>
        <v>0</v>
      </c>
      <c r="AP224" s="11">
        <f t="shared" si="121"/>
        <v>0</v>
      </c>
      <c r="AQ224" s="9">
        <f t="shared" si="121"/>
        <v>0</v>
      </c>
      <c r="AR224" s="8" t="str">
        <f t="shared" si="121"/>
        <v>J=</v>
      </c>
      <c r="AS224" s="65">
        <f t="shared" si="121"/>
        <v>44676</v>
      </c>
      <c r="AT224" s="12"/>
      <c r="AU224" s="12"/>
      <c r="AV224" s="2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c r="DI224" s="12"/>
      <c r="DJ224" s="12"/>
      <c r="DK224" s="12"/>
      <c r="DL224" s="12"/>
      <c r="DM224" s="12"/>
      <c r="DN224" s="12"/>
      <c r="DO224" s="12"/>
      <c r="DP224" s="12"/>
      <c r="DQ224" s="12"/>
      <c r="DR224" s="12"/>
      <c r="DS224" s="12"/>
      <c r="DT224" s="12"/>
      <c r="DU224" s="12"/>
      <c r="DV224" s="12"/>
      <c r="DW224" s="12"/>
      <c r="DX224" s="12"/>
      <c r="DY224" s="12"/>
      <c r="DZ224" s="12"/>
      <c r="EA224" s="12"/>
      <c r="EB224" s="12"/>
      <c r="EC224" s="12"/>
      <c r="ED224" s="12"/>
      <c r="EE224" s="12"/>
      <c r="EF224" s="12"/>
      <c r="EG224" s="12"/>
      <c r="EH224" s="12"/>
      <c r="EI224" s="12"/>
      <c r="EJ224" s="12"/>
      <c r="EK224" s="12"/>
      <c r="EL224" s="12"/>
      <c r="EM224" s="12"/>
      <c r="EN224" s="12"/>
      <c r="EO224" s="12"/>
      <c r="EP224" s="12"/>
      <c r="EQ224" s="12"/>
      <c r="ER224" s="12"/>
      <c r="ES224" s="12"/>
      <c r="ET224" s="12"/>
      <c r="EU224" s="12"/>
      <c r="EV224" s="12"/>
      <c r="EW224" s="12"/>
      <c r="EX224" s="12"/>
      <c r="EY224" s="12"/>
      <c r="EZ224" s="12"/>
      <c r="FA224" s="12"/>
      <c r="FB224" s="12"/>
      <c r="FC224" s="12"/>
      <c r="FD224" s="12"/>
      <c r="FE224" s="12"/>
      <c r="FF224" s="12"/>
      <c r="FG224" s="12"/>
      <c r="FH224" s="12"/>
      <c r="FI224" s="12"/>
      <c r="FJ224" s="12"/>
      <c r="FK224" s="12"/>
      <c r="FL224" s="12"/>
      <c r="FM224" s="12"/>
      <c r="FN224" s="12"/>
      <c r="FO224" s="12"/>
      <c r="FP224" s="12"/>
      <c r="FQ224" s="12"/>
      <c r="FR224" s="12"/>
      <c r="FS224" s="12"/>
      <c r="FT224" s="12"/>
      <c r="FU224" s="12"/>
      <c r="FV224" s="12"/>
      <c r="FW224" s="12"/>
      <c r="FX224" s="12"/>
      <c r="FY224" s="12"/>
      <c r="FZ224" s="12"/>
      <c r="GA224" s="12"/>
      <c r="GB224" s="12"/>
      <c r="GC224" s="12"/>
      <c r="GD224" s="12"/>
      <c r="GE224" s="12"/>
      <c r="GF224" s="12"/>
      <c r="GG224" s="12"/>
      <c r="GH224" s="12"/>
      <c r="GI224" s="12"/>
      <c r="GJ224" s="12"/>
      <c r="GK224" s="12"/>
      <c r="GL224" s="12"/>
      <c r="GM224" s="12"/>
      <c r="GN224" s="12"/>
      <c r="GO224" s="12"/>
      <c r="GP224" s="12"/>
      <c r="GQ224" s="12"/>
      <c r="GR224" s="12"/>
    </row>
    <row r="225" spans="1:203" x14ac:dyDescent="0.2">
      <c r="A225" s="79">
        <f t="shared" si="112"/>
        <v>43297</v>
      </c>
      <c r="B225" s="80">
        <f t="shared" ca="1" si="118"/>
        <v>1044.0079099899999</v>
      </c>
      <c r="C225" s="81">
        <f t="shared" si="113"/>
        <v>1000</v>
      </c>
      <c r="D225" s="82">
        <f ca="1">IF(A225&lt;$B$1,VLOOKUP(A225,[1]DI!$A$4:$B$15000,2,FALSE),0)</f>
        <v>6.3899999999999998E-2</v>
      </c>
      <c r="E225" s="81">
        <f t="shared" ca="1" si="119"/>
        <v>2.4583E-4</v>
      </c>
      <c r="F225" s="83">
        <f t="shared" si="107"/>
        <v>1.1679999999999999</v>
      </c>
      <c r="G225" s="84">
        <f t="shared" ca="1" si="108"/>
        <v>1.00028712944</v>
      </c>
      <c r="H225" s="81">
        <f ca="1">TRUNC(PRODUCT(G$10:G224),15)</f>
        <v>1.0440079071553101</v>
      </c>
      <c r="I225" s="81">
        <f t="shared" si="114"/>
        <v>1</v>
      </c>
      <c r="J225" s="81">
        <f t="shared" ca="1" si="109"/>
        <v>1.0440079099999999</v>
      </c>
      <c r="K225" s="81">
        <f t="shared" ca="1" si="110"/>
        <v>44.007909990000002</v>
      </c>
      <c r="L225" s="85">
        <f>IF(VLOOKUP(A225,$U$12:$AD$125,8)=VLOOKUP(A224,$U$12:$AD$125,8),0,VLOOKUP(A225,U$12:$AD$125,8))</f>
        <v>0</v>
      </c>
      <c r="M225" s="86">
        <f>IF(L225&gt;0,VLOOKUP(L225,T$12:$AC$125,7),0)</f>
        <v>0</v>
      </c>
      <c r="N225" s="81">
        <f t="shared" si="115"/>
        <v>0</v>
      </c>
      <c r="O225" s="81">
        <f t="shared" ca="1" si="111"/>
        <v>44.007909990000002</v>
      </c>
      <c r="P225" s="87" t="str">
        <f t="shared" si="116"/>
        <v>J=</v>
      </c>
      <c r="Q225" s="88">
        <f t="shared" si="117"/>
        <v>44676</v>
      </c>
      <c r="R225" s="25"/>
      <c r="S225" s="16"/>
      <c r="T225" s="154">
        <f>[2]Plan1!$A384</f>
        <v>48533</v>
      </c>
      <c r="U225" s="165" t="str">
        <f>[2]Plan1!$C384</f>
        <v>Proclamação da República</v>
      </c>
      <c r="V225" s="17"/>
      <c r="W225" s="16"/>
      <c r="X225" s="14"/>
      <c r="Y225" s="14"/>
      <c r="Z225" s="14"/>
      <c r="AA225" s="7"/>
      <c r="AB225" s="7"/>
      <c r="AC225" s="16"/>
      <c r="AD225" s="16"/>
      <c r="AE225" s="16"/>
      <c r="AF225" s="65"/>
      <c r="AG225" s="9"/>
      <c r="AH225" s="9"/>
      <c r="AI225" s="4"/>
      <c r="AJ225" s="10"/>
      <c r="AK225" s="4"/>
      <c r="AL225" s="65"/>
      <c r="AM225" s="10"/>
      <c r="AN225" s="9"/>
      <c r="AO225" s="7"/>
      <c r="AP225" s="11"/>
      <c r="AQ225" s="9"/>
      <c r="AR225" s="24"/>
      <c r="AS225" s="65"/>
      <c r="AT225" s="17"/>
      <c r="AU225" s="17"/>
      <c r="AV225" s="23"/>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c r="BY225" s="17"/>
      <c r="BZ225" s="17"/>
      <c r="CA225" s="17"/>
      <c r="CB225" s="17"/>
      <c r="CC225" s="17"/>
      <c r="CD225" s="17"/>
      <c r="CE225" s="17"/>
      <c r="CF225" s="17"/>
      <c r="CG225" s="17"/>
      <c r="CH225" s="17"/>
      <c r="CI225" s="17"/>
      <c r="CJ225" s="17"/>
      <c r="CK225" s="17"/>
      <c r="CL225" s="17"/>
      <c r="CM225" s="17"/>
      <c r="CN225" s="17"/>
      <c r="CO225" s="17"/>
      <c r="CP225" s="17"/>
      <c r="CQ225" s="17"/>
      <c r="CR225" s="17"/>
      <c r="CS225" s="17"/>
      <c r="CT225" s="17"/>
      <c r="CU225" s="17"/>
      <c r="CV225" s="17"/>
      <c r="CW225" s="17"/>
      <c r="CX225" s="17"/>
      <c r="CY225" s="17"/>
      <c r="CZ225" s="17"/>
      <c r="DA225" s="17"/>
      <c r="DB225" s="17"/>
      <c r="DC225" s="17"/>
      <c r="DD225" s="17"/>
      <c r="DE225" s="17"/>
      <c r="DF225" s="17"/>
      <c r="DG225" s="17"/>
      <c r="DH225" s="17"/>
      <c r="DI225" s="17"/>
      <c r="DJ225" s="17"/>
      <c r="DK225" s="17"/>
      <c r="DL225" s="17"/>
      <c r="DM225" s="17"/>
      <c r="DN225" s="17"/>
      <c r="DO225" s="17"/>
      <c r="DP225" s="17"/>
      <c r="DQ225" s="17"/>
      <c r="DR225" s="17"/>
      <c r="DS225" s="17"/>
      <c r="DT225" s="17"/>
      <c r="DU225" s="17"/>
      <c r="DV225" s="17"/>
      <c r="DW225" s="17"/>
      <c r="DX225" s="17"/>
      <c r="DY225" s="17"/>
      <c r="DZ225" s="17"/>
      <c r="EA225" s="17"/>
      <c r="EB225" s="17"/>
      <c r="EC225" s="17"/>
      <c r="ED225" s="17"/>
      <c r="EE225" s="17"/>
      <c r="EF225" s="17"/>
      <c r="EG225" s="17"/>
      <c r="EH225" s="17"/>
      <c r="EI225" s="17"/>
      <c r="EJ225" s="17"/>
      <c r="EK225" s="17"/>
      <c r="EL225" s="17"/>
      <c r="EM225" s="17"/>
      <c r="EN225" s="17"/>
      <c r="EO225" s="17"/>
      <c r="EP225" s="17"/>
      <c r="EQ225" s="17"/>
      <c r="ER225" s="17"/>
      <c r="ES225" s="17"/>
      <c r="ET225" s="17"/>
      <c r="EU225" s="17"/>
      <c r="EV225" s="17"/>
      <c r="EW225" s="17"/>
      <c r="EX225" s="17"/>
      <c r="EY225" s="17"/>
      <c r="EZ225" s="17"/>
      <c r="FA225" s="17"/>
      <c r="FB225" s="17"/>
      <c r="FC225" s="17"/>
      <c r="FD225" s="17"/>
      <c r="FE225" s="17"/>
      <c r="FF225" s="17"/>
      <c r="FG225" s="17"/>
      <c r="FH225" s="17"/>
      <c r="FI225" s="17"/>
      <c r="FJ225" s="17"/>
      <c r="FK225" s="17"/>
      <c r="FL225" s="17"/>
      <c r="FM225" s="17"/>
      <c r="FN225" s="17"/>
      <c r="FO225" s="17"/>
      <c r="FP225" s="17"/>
      <c r="FQ225" s="17"/>
      <c r="FR225" s="17"/>
      <c r="FS225" s="17"/>
      <c r="FT225" s="17"/>
      <c r="FU225" s="17"/>
      <c r="FV225" s="17"/>
      <c r="FW225" s="17"/>
      <c r="FX225" s="17"/>
      <c r="FY225" s="17"/>
      <c r="FZ225" s="17"/>
      <c r="GA225" s="17"/>
      <c r="GB225" s="17"/>
      <c r="GC225" s="17"/>
      <c r="GD225" s="17"/>
      <c r="GE225" s="17"/>
      <c r="GF225" s="17"/>
      <c r="GG225" s="17"/>
      <c r="GH225" s="17"/>
      <c r="GI225" s="17"/>
      <c r="GJ225" s="17"/>
      <c r="GK225" s="17"/>
      <c r="GL225" s="17"/>
      <c r="GM225" s="17"/>
      <c r="GN225" s="17"/>
      <c r="GO225" s="17"/>
      <c r="GP225" s="17"/>
      <c r="GQ225" s="17"/>
      <c r="GR225" s="17"/>
      <c r="GS225" s="17"/>
      <c r="GT225" s="17"/>
      <c r="GU225" s="17"/>
    </row>
    <row r="226" spans="1:203" x14ac:dyDescent="0.2">
      <c r="A226" s="79">
        <f t="shared" si="112"/>
        <v>43298</v>
      </c>
      <c r="B226" s="80">
        <f t="shared" ca="1" si="118"/>
        <v>1044.3076699999999</v>
      </c>
      <c r="C226" s="81">
        <f t="shared" si="113"/>
        <v>1000</v>
      </c>
      <c r="D226" s="82">
        <f ca="1">IF(A226&lt;$B$1,VLOOKUP(A226,[1]DI!$A$4:$B$15000,2,FALSE),0)</f>
        <v>6.3899999999999998E-2</v>
      </c>
      <c r="E226" s="81">
        <f t="shared" ca="1" si="119"/>
        <v>2.4583E-4</v>
      </c>
      <c r="F226" s="83">
        <f t="shared" si="107"/>
        <v>1.1679999999999999</v>
      </c>
      <c r="G226" s="84">
        <f t="shared" ca="1" si="108"/>
        <v>1.00028712944</v>
      </c>
      <c r="H226" s="81">
        <f ca="1">TRUNC(PRODUCT(G$10:G225),15)</f>
        <v>1.0443076725610401</v>
      </c>
      <c r="I226" s="81">
        <f t="shared" si="114"/>
        <v>1</v>
      </c>
      <c r="J226" s="81">
        <f t="shared" ca="1" si="109"/>
        <v>1.04430767</v>
      </c>
      <c r="K226" s="81">
        <f t="shared" ca="1" si="110"/>
        <v>44.307670000000002</v>
      </c>
      <c r="L226" s="85">
        <f>IF(VLOOKUP(A226,$U$12:$AD$125,8)=VLOOKUP(A225,$U$12:$AD$125,8),0,VLOOKUP(A226,U$12:$AD$125,8))</f>
        <v>0</v>
      </c>
      <c r="M226" s="86">
        <f>IF(L226&gt;0,VLOOKUP(L226,T$12:$AC$125,7),0)</f>
        <v>0</v>
      </c>
      <c r="N226" s="81">
        <f t="shared" si="115"/>
        <v>0</v>
      </c>
      <c r="O226" s="81">
        <f t="shared" ca="1" si="111"/>
        <v>44.307670000000002</v>
      </c>
      <c r="P226" s="87" t="str">
        <f t="shared" si="116"/>
        <v>J=</v>
      </c>
      <c r="Q226" s="88">
        <f t="shared" si="117"/>
        <v>44676</v>
      </c>
      <c r="R226" s="7"/>
      <c r="S226" s="7"/>
      <c r="T226" s="154">
        <f>[2]Plan1!$A385</f>
        <v>48573</v>
      </c>
      <c r="U226" s="165" t="str">
        <f>[2]Plan1!$C385</f>
        <v>Natal</v>
      </c>
      <c r="V226" s="12"/>
      <c r="W226" s="7"/>
      <c r="X226" s="14"/>
      <c r="Y226" s="14"/>
      <c r="Z226" s="14"/>
      <c r="AA226" s="7"/>
      <c r="AB226" s="7"/>
      <c r="AC226" s="7"/>
      <c r="AD226" s="7"/>
      <c r="AE226" s="7"/>
      <c r="AF226" s="65" t="str">
        <f t="shared" ref="AF226:AS226" si="122">$B$6</f>
        <v>ODCT21</v>
      </c>
      <c r="AG226" s="7" t="str">
        <f t="shared" si="122"/>
        <v>ODCT21</v>
      </c>
      <c r="AH226" s="7" t="str">
        <f t="shared" si="122"/>
        <v>ODCT21</v>
      </c>
      <c r="AI226" s="7" t="str">
        <f t="shared" si="122"/>
        <v>ODCT21</v>
      </c>
      <c r="AJ226" s="7" t="str">
        <f t="shared" si="122"/>
        <v>ODCT21</v>
      </c>
      <c r="AK226" s="4" t="str">
        <f t="shared" si="122"/>
        <v>ODCT21</v>
      </c>
      <c r="AL226" s="65" t="str">
        <f t="shared" si="122"/>
        <v>ODCT21</v>
      </c>
      <c r="AM226" s="7" t="str">
        <f t="shared" si="122"/>
        <v>ODCT21</v>
      </c>
      <c r="AN226" s="7" t="str">
        <f t="shared" si="122"/>
        <v>ODCT21</v>
      </c>
      <c r="AO226" s="7" t="str">
        <f t="shared" si="122"/>
        <v>ODCT21</v>
      </c>
      <c r="AP226" s="11" t="str">
        <f t="shared" si="122"/>
        <v>ODCT21</v>
      </c>
      <c r="AQ226" s="7" t="str">
        <f t="shared" si="122"/>
        <v>ODCT21</v>
      </c>
      <c r="AR226" s="8" t="str">
        <f t="shared" si="122"/>
        <v>ODCT21</v>
      </c>
      <c r="AS226" s="65" t="str">
        <f t="shared" si="122"/>
        <v>ODCT21</v>
      </c>
      <c r="AT226" s="12"/>
      <c r="AU226" s="12"/>
      <c r="AV226" s="2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c r="DI226" s="12"/>
      <c r="DJ226" s="12"/>
      <c r="DK226" s="12"/>
      <c r="DL226" s="12"/>
      <c r="DM226" s="12"/>
      <c r="DN226" s="12"/>
      <c r="DO226" s="12"/>
      <c r="DP226" s="12"/>
      <c r="DQ226" s="12"/>
      <c r="DR226" s="12"/>
      <c r="DS226" s="12"/>
      <c r="DT226" s="12"/>
      <c r="DU226" s="12"/>
      <c r="DV226" s="12"/>
      <c r="DW226" s="12"/>
      <c r="DX226" s="12"/>
      <c r="DY226" s="12"/>
      <c r="DZ226" s="12"/>
      <c r="EA226" s="12"/>
      <c r="EB226" s="12"/>
      <c r="EC226" s="12"/>
      <c r="ED226" s="12"/>
      <c r="EE226" s="12"/>
      <c r="EF226" s="12"/>
      <c r="EG226" s="12"/>
      <c r="EH226" s="12"/>
      <c r="EI226" s="12"/>
      <c r="EJ226" s="12"/>
      <c r="EK226" s="12"/>
      <c r="EL226" s="12"/>
      <c r="EM226" s="12"/>
      <c r="EN226" s="12"/>
      <c r="EO226" s="12"/>
      <c r="EP226" s="12"/>
      <c r="EQ226" s="12"/>
      <c r="ER226" s="12"/>
      <c r="ES226" s="12"/>
      <c r="ET226" s="12"/>
      <c r="EU226" s="12"/>
      <c r="EV226" s="12"/>
      <c r="EW226" s="12"/>
      <c r="EX226" s="12"/>
      <c r="EY226" s="12"/>
      <c r="EZ226" s="12"/>
      <c r="FA226" s="12"/>
      <c r="FB226" s="12"/>
      <c r="FC226" s="12"/>
      <c r="FD226" s="12"/>
      <c r="FE226" s="12"/>
      <c r="FF226" s="12"/>
      <c r="FG226" s="12"/>
      <c r="FH226" s="12"/>
      <c r="FI226" s="12"/>
      <c r="FJ226" s="12"/>
      <c r="FK226" s="12"/>
      <c r="FL226" s="12"/>
      <c r="FM226" s="12"/>
      <c r="FN226" s="12"/>
      <c r="FO226" s="12"/>
      <c r="FP226" s="12"/>
      <c r="FQ226" s="12"/>
      <c r="FR226" s="12"/>
      <c r="FS226" s="12"/>
      <c r="FT226" s="12"/>
      <c r="FU226" s="12"/>
      <c r="FV226" s="12"/>
      <c r="FW226" s="12"/>
      <c r="FX226" s="12"/>
      <c r="FY226" s="12"/>
      <c r="FZ226" s="12"/>
      <c r="GA226" s="12"/>
      <c r="GB226" s="12"/>
      <c r="GC226" s="12"/>
      <c r="GD226" s="12"/>
      <c r="GE226" s="12"/>
      <c r="GF226" s="12"/>
      <c r="GG226" s="12"/>
      <c r="GH226" s="12"/>
      <c r="GI226" s="12"/>
      <c r="GJ226" s="12"/>
      <c r="GK226" s="12"/>
      <c r="GL226" s="12"/>
      <c r="GM226" s="12"/>
      <c r="GN226" s="12"/>
      <c r="GO226" s="12"/>
      <c r="GP226" s="12"/>
      <c r="GQ226" s="12"/>
      <c r="GR226" s="12"/>
    </row>
    <row r="227" spans="1:203" x14ac:dyDescent="0.2">
      <c r="A227" s="79">
        <f t="shared" si="112"/>
        <v>43299</v>
      </c>
      <c r="B227" s="80">
        <f t="shared" ca="1" si="118"/>
        <v>1044.60752</v>
      </c>
      <c r="C227" s="81">
        <f t="shared" si="113"/>
        <v>1000</v>
      </c>
      <c r="D227" s="82">
        <f ca="1">IF(A227&lt;$B$1,VLOOKUP(A227,[1]DI!$A$4:$B$15000,2,FALSE),0)</f>
        <v>6.3899999999999998E-2</v>
      </c>
      <c r="E227" s="81">
        <f t="shared" ca="1" si="119"/>
        <v>2.4583E-4</v>
      </c>
      <c r="F227" s="83">
        <f t="shared" si="107"/>
        <v>1.1679999999999999</v>
      </c>
      <c r="G227" s="84">
        <f t="shared" ca="1" si="108"/>
        <v>1.00028712944</v>
      </c>
      <c r="H227" s="81">
        <f ca="1">TRUNC(PRODUCT(G$10:G226),15)</f>
        <v>1.04460752403825</v>
      </c>
      <c r="I227" s="81">
        <f t="shared" si="114"/>
        <v>1</v>
      </c>
      <c r="J227" s="81">
        <f t="shared" ca="1" si="109"/>
        <v>1.04460752</v>
      </c>
      <c r="K227" s="81">
        <f t="shared" ca="1" si="110"/>
        <v>44.607520000000001</v>
      </c>
      <c r="L227" s="85">
        <f>IF(VLOOKUP(A227,$U$12:$AD$125,8)=VLOOKUP(A226,$U$12:$AD$125,8),0,VLOOKUP(A227,U$12:$AD$125,8))</f>
        <v>0</v>
      </c>
      <c r="M227" s="86">
        <f>IF(L227&gt;0,VLOOKUP(L227,T$12:$AC$125,7),0)</f>
        <v>0</v>
      </c>
      <c r="N227" s="81">
        <f t="shared" si="115"/>
        <v>0</v>
      </c>
      <c r="O227" s="81">
        <f t="shared" ca="1" si="111"/>
        <v>44.607520000000001</v>
      </c>
      <c r="P227" s="87" t="str">
        <f t="shared" si="116"/>
        <v>J=</v>
      </c>
      <c r="Q227" s="88">
        <f t="shared" si="117"/>
        <v>44676</v>
      </c>
      <c r="R227" s="7"/>
      <c r="S227" s="7"/>
      <c r="T227" s="154">
        <f>[2]Plan1!$A386</f>
        <v>48580</v>
      </c>
      <c r="U227" s="165" t="str">
        <f>[2]Plan1!$C386</f>
        <v>Confraternização Universal</v>
      </c>
      <c r="V227" s="12"/>
      <c r="W227" s="7"/>
      <c r="X227" s="14"/>
      <c r="Y227" s="14"/>
      <c r="Z227" s="14"/>
      <c r="AA227" s="7"/>
      <c r="AB227" s="7"/>
      <c r="AC227" s="7"/>
      <c r="AD227" s="7"/>
      <c r="AE227" s="7"/>
      <c r="AF227" s="37" t="s">
        <v>14</v>
      </c>
      <c r="AG227" s="3" t="s">
        <v>7</v>
      </c>
      <c r="AH227" s="3" t="s">
        <v>8</v>
      </c>
      <c r="AI227" s="18" t="s">
        <v>9</v>
      </c>
      <c r="AJ227" s="19" t="s">
        <v>9</v>
      </c>
      <c r="AK227" s="18" t="s">
        <v>9</v>
      </c>
      <c r="AL227" s="67" t="s">
        <v>14</v>
      </c>
      <c r="AM227" s="19" t="s">
        <v>9</v>
      </c>
      <c r="AN227" s="3" t="s">
        <v>10</v>
      </c>
      <c r="AO227" s="6" t="s">
        <v>11</v>
      </c>
      <c r="AP227" s="20" t="s">
        <v>12</v>
      </c>
      <c r="AQ227" s="3" t="s">
        <v>12</v>
      </c>
      <c r="AR227" s="21" t="s">
        <v>13</v>
      </c>
      <c r="AS227" s="37" t="s">
        <v>13</v>
      </c>
      <c r="AT227" s="12"/>
      <c r="AU227" s="12"/>
      <c r="AV227" s="2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c r="DJ227" s="12"/>
      <c r="DK227" s="12"/>
      <c r="DL227" s="12"/>
      <c r="DM227" s="12"/>
      <c r="DN227" s="12"/>
      <c r="DO227" s="12"/>
      <c r="DP227" s="12"/>
      <c r="DQ227" s="12"/>
      <c r="DR227" s="12"/>
      <c r="DS227" s="12"/>
      <c r="DT227" s="12"/>
      <c r="DU227" s="12"/>
      <c r="DV227" s="12"/>
      <c r="DW227" s="12"/>
      <c r="DX227" s="12"/>
      <c r="DY227" s="12"/>
      <c r="DZ227" s="12"/>
      <c r="EA227" s="12"/>
      <c r="EB227" s="12"/>
      <c r="EC227" s="12"/>
      <c r="ED227" s="12"/>
      <c r="EE227" s="12"/>
      <c r="EF227" s="12"/>
      <c r="EG227" s="12"/>
      <c r="EH227" s="12"/>
      <c r="EI227" s="12"/>
      <c r="EJ227" s="12"/>
      <c r="EK227" s="12"/>
      <c r="EL227" s="12"/>
      <c r="EM227" s="12"/>
      <c r="EN227" s="12"/>
      <c r="EO227" s="12"/>
      <c r="EP227" s="12"/>
      <c r="EQ227" s="12"/>
      <c r="ER227" s="12"/>
      <c r="ES227" s="12"/>
      <c r="ET227" s="12"/>
      <c r="EU227" s="12"/>
      <c r="EV227" s="12"/>
      <c r="EW227" s="12"/>
      <c r="EX227" s="12"/>
      <c r="EY227" s="12"/>
      <c r="EZ227" s="12"/>
      <c r="FA227" s="12"/>
      <c r="FB227" s="12"/>
      <c r="FC227" s="12"/>
      <c r="FD227" s="12"/>
      <c r="FE227" s="12"/>
      <c r="FF227" s="12"/>
      <c r="FG227" s="12"/>
      <c r="FH227" s="12"/>
      <c r="FI227" s="12"/>
      <c r="FJ227" s="12"/>
      <c r="FK227" s="12"/>
      <c r="FL227" s="12"/>
      <c r="FM227" s="12"/>
      <c r="FN227" s="12"/>
      <c r="FO227" s="12"/>
      <c r="FP227" s="12"/>
      <c r="FQ227" s="12"/>
      <c r="FR227" s="12"/>
      <c r="FS227" s="12"/>
      <c r="FT227" s="12"/>
      <c r="FU227" s="12"/>
      <c r="FV227" s="12"/>
      <c r="FW227" s="12"/>
      <c r="FX227" s="12"/>
      <c r="FY227" s="12"/>
      <c r="FZ227" s="12"/>
      <c r="GA227" s="12"/>
      <c r="GB227" s="12"/>
      <c r="GC227" s="12"/>
      <c r="GD227" s="12"/>
      <c r="GE227" s="12"/>
      <c r="GF227" s="12"/>
      <c r="GG227" s="12"/>
      <c r="GH227" s="12"/>
      <c r="GI227" s="12"/>
      <c r="GJ227" s="12"/>
      <c r="GK227" s="12"/>
      <c r="GL227" s="12"/>
      <c r="GM227" s="12"/>
      <c r="GN227" s="12"/>
      <c r="GO227" s="12"/>
      <c r="GP227" s="12"/>
      <c r="GQ227" s="12"/>
      <c r="GR227" s="12"/>
    </row>
    <row r="228" spans="1:203" x14ac:dyDescent="0.2">
      <c r="A228" s="79">
        <f t="shared" si="112"/>
        <v>43300</v>
      </c>
      <c r="B228" s="80">
        <f t="shared" ca="1" si="118"/>
        <v>1044.90745999</v>
      </c>
      <c r="C228" s="81">
        <f t="shared" si="113"/>
        <v>1000</v>
      </c>
      <c r="D228" s="82">
        <f ca="1">IF(A228&lt;$B$1,VLOOKUP(A228,[1]DI!$A$4:$B$15000,2,FALSE),0)</f>
        <v>6.3899999999999998E-2</v>
      </c>
      <c r="E228" s="81">
        <f t="shared" ca="1" si="119"/>
        <v>2.4583E-4</v>
      </c>
      <c r="F228" s="83">
        <f t="shared" si="107"/>
        <v>1.1679999999999999</v>
      </c>
      <c r="G228" s="84">
        <f t="shared" ca="1" si="108"/>
        <v>1.00028712944</v>
      </c>
      <c r="H228" s="81">
        <f ca="1">TRUNC(PRODUCT(G$10:G227),15)</f>
        <v>1.04490746161165</v>
      </c>
      <c r="I228" s="81">
        <f t="shared" si="114"/>
        <v>1</v>
      </c>
      <c r="J228" s="81">
        <f t="shared" ca="1" si="109"/>
        <v>1.0449074599999999</v>
      </c>
      <c r="K228" s="81">
        <f t="shared" ca="1" si="110"/>
        <v>44.90745999</v>
      </c>
      <c r="L228" s="85">
        <f>IF(VLOOKUP(A228,$U$12:$AD$125,8)=VLOOKUP(A227,$U$12:$AD$125,8),0,VLOOKUP(A228,U$12:$AD$125,8))</f>
        <v>0</v>
      </c>
      <c r="M228" s="86">
        <f>IF(L228&gt;0,VLOOKUP(L228,T$12:$AC$125,7),0)</f>
        <v>0</v>
      </c>
      <c r="N228" s="81">
        <f t="shared" si="115"/>
        <v>0</v>
      </c>
      <c r="O228" s="81">
        <f t="shared" ca="1" si="111"/>
        <v>44.90745999</v>
      </c>
      <c r="P228" s="87" t="str">
        <f t="shared" si="116"/>
        <v>J=</v>
      </c>
      <c r="Q228" s="88">
        <f t="shared" si="117"/>
        <v>44676</v>
      </c>
      <c r="R228" s="7"/>
      <c r="S228" s="7"/>
      <c r="T228" s="154">
        <f>[2]Plan1!$A387</f>
        <v>48638</v>
      </c>
      <c r="U228" s="165" t="str">
        <f>[2]Plan1!$C387</f>
        <v>Carnaval</v>
      </c>
      <c r="V228" s="12"/>
      <c r="W228" s="7"/>
      <c r="X228" s="14"/>
      <c r="Y228" s="14"/>
      <c r="Z228" s="14"/>
      <c r="AA228" s="7"/>
      <c r="AB228" s="7"/>
      <c r="AC228" s="7"/>
      <c r="AD228" s="7"/>
      <c r="AE228" s="7"/>
      <c r="AF228" s="37" t="s">
        <v>65</v>
      </c>
      <c r="AG228" s="9" t="str">
        <f>$B$6</f>
        <v>ODCT21</v>
      </c>
      <c r="AH228" s="3" t="s">
        <v>15</v>
      </c>
      <c r="AI228" s="13" t="s">
        <v>16</v>
      </c>
      <c r="AJ228" s="5"/>
      <c r="AK228" s="13" t="s">
        <v>17</v>
      </c>
      <c r="AL228" s="37"/>
      <c r="AM228" s="5"/>
      <c r="AN228" s="3"/>
      <c r="AO228" s="6"/>
      <c r="AP228" s="20"/>
      <c r="AQ228" s="3"/>
      <c r="AR228" s="21" t="s">
        <v>20</v>
      </c>
      <c r="AS228" s="37" t="s">
        <v>20</v>
      </c>
      <c r="AT228" s="12"/>
      <c r="AU228" s="12"/>
      <c r="AV228" s="2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12"/>
      <c r="CH228" s="12"/>
      <c r="CI228" s="12"/>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c r="DI228" s="12"/>
      <c r="DJ228" s="12"/>
      <c r="DK228" s="12"/>
      <c r="DL228" s="12"/>
      <c r="DM228" s="12"/>
      <c r="DN228" s="12"/>
      <c r="DO228" s="12"/>
      <c r="DP228" s="12"/>
      <c r="DQ228" s="12"/>
      <c r="DR228" s="12"/>
      <c r="DS228" s="12"/>
      <c r="DT228" s="12"/>
      <c r="DU228" s="12"/>
      <c r="DV228" s="12"/>
      <c r="DW228" s="12"/>
      <c r="DX228" s="12"/>
      <c r="DY228" s="12"/>
      <c r="DZ228" s="12"/>
      <c r="EA228" s="12"/>
      <c r="EB228" s="12"/>
      <c r="EC228" s="12"/>
      <c r="ED228" s="12"/>
      <c r="EE228" s="12"/>
      <c r="EF228" s="12"/>
      <c r="EG228" s="12"/>
      <c r="EH228" s="12"/>
      <c r="EI228" s="12"/>
      <c r="EJ228" s="12"/>
      <c r="EK228" s="12"/>
      <c r="EL228" s="12"/>
      <c r="EM228" s="12"/>
      <c r="EN228" s="12"/>
      <c r="EO228" s="12"/>
      <c r="EP228" s="12"/>
      <c r="EQ228" s="12"/>
      <c r="ER228" s="12"/>
      <c r="ES228" s="12"/>
      <c r="ET228" s="12"/>
      <c r="EU228" s="12"/>
      <c r="EV228" s="12"/>
      <c r="EW228" s="12"/>
      <c r="EX228" s="12"/>
      <c r="EY228" s="12"/>
      <c r="EZ228" s="12"/>
      <c r="FA228" s="12"/>
      <c r="FB228" s="12"/>
      <c r="FC228" s="12"/>
      <c r="FD228" s="12"/>
      <c r="FE228" s="12"/>
      <c r="FF228" s="12"/>
      <c r="FG228" s="12"/>
      <c r="FH228" s="12"/>
      <c r="FI228" s="12"/>
      <c r="FJ228" s="12"/>
      <c r="FK228" s="12"/>
      <c r="FL228" s="12"/>
      <c r="FM228" s="12"/>
      <c r="FN228" s="12"/>
      <c r="FO228" s="12"/>
      <c r="FP228" s="12"/>
      <c r="FQ228" s="12"/>
      <c r="FR228" s="12"/>
      <c r="FS228" s="12"/>
      <c r="FT228" s="12"/>
      <c r="FU228" s="12"/>
      <c r="FV228" s="12"/>
      <c r="FW228" s="12"/>
      <c r="FX228" s="12"/>
      <c r="FY228" s="12"/>
      <c r="FZ228" s="12"/>
      <c r="GA228" s="12"/>
      <c r="GB228" s="12"/>
      <c r="GC228" s="12"/>
      <c r="GD228" s="12"/>
      <c r="GE228" s="12"/>
      <c r="GF228" s="12"/>
      <c r="GG228" s="12"/>
      <c r="GH228" s="12"/>
      <c r="GI228" s="12"/>
      <c r="GJ228" s="12"/>
      <c r="GK228" s="12"/>
      <c r="GL228" s="12"/>
      <c r="GM228" s="12"/>
      <c r="GN228" s="12"/>
      <c r="GO228" s="12"/>
      <c r="GP228" s="12"/>
      <c r="GQ228" s="12"/>
      <c r="GR228" s="12"/>
    </row>
    <row r="229" spans="1:203" x14ac:dyDescent="0.2">
      <c r="A229" s="79">
        <f t="shared" si="112"/>
        <v>43301</v>
      </c>
      <c r="B229" s="80">
        <f t="shared" ca="1" si="118"/>
        <v>1045.2074899899999</v>
      </c>
      <c r="C229" s="81">
        <f t="shared" si="113"/>
        <v>1000</v>
      </c>
      <c r="D229" s="82">
        <f ca="1">IF(A229&lt;$B$1,VLOOKUP(A229,[1]DI!$A$4:$B$15000,2,FALSE),0)</f>
        <v>6.3899999999999998E-2</v>
      </c>
      <c r="E229" s="81">
        <f t="shared" ca="1" si="119"/>
        <v>2.4583E-4</v>
      </c>
      <c r="F229" s="83">
        <f t="shared" si="107"/>
        <v>1.1679999999999999</v>
      </c>
      <c r="G229" s="84">
        <f t="shared" ca="1" si="108"/>
        <v>1.00028712944</v>
      </c>
      <c r="H229" s="81">
        <f ca="1">TRUNC(PRODUCT(G$10:G228),15)</f>
        <v>1.0452074853059601</v>
      </c>
      <c r="I229" s="81">
        <f t="shared" si="114"/>
        <v>1</v>
      </c>
      <c r="J229" s="81">
        <f t="shared" ca="1" si="109"/>
        <v>1.0452074899999999</v>
      </c>
      <c r="K229" s="81">
        <f t="shared" ca="1" si="110"/>
        <v>45.207489989999999</v>
      </c>
      <c r="L229" s="85">
        <f>IF(VLOOKUP(A229,$U$12:$AD$125,8)=VLOOKUP(A228,$U$12:$AD$125,8),0,VLOOKUP(A229,U$12:$AD$125,8))</f>
        <v>0</v>
      </c>
      <c r="M229" s="86">
        <f>IF(L229&gt;0,VLOOKUP(L229,T$12:$AC$125,7),0)</f>
        <v>0</v>
      </c>
      <c r="N229" s="81">
        <f t="shared" si="115"/>
        <v>0</v>
      </c>
      <c r="O229" s="81">
        <f t="shared" ca="1" si="111"/>
        <v>45.207489989999999</v>
      </c>
      <c r="P229" s="87" t="str">
        <f t="shared" si="116"/>
        <v>J=</v>
      </c>
      <c r="Q229" s="88">
        <f t="shared" si="117"/>
        <v>44676</v>
      </c>
      <c r="R229" s="7"/>
      <c r="S229" s="7"/>
      <c r="T229" s="154">
        <f>[2]Plan1!$A388</f>
        <v>48639</v>
      </c>
      <c r="U229" s="165" t="str">
        <f>[2]Plan1!$C388</f>
        <v>Carnaval</v>
      </c>
      <c r="V229" s="12"/>
      <c r="W229" s="7"/>
      <c r="X229" s="14"/>
      <c r="Y229" s="14"/>
      <c r="Z229" s="14"/>
      <c r="AA229" s="7"/>
      <c r="AB229" s="7"/>
      <c r="AC229" s="7"/>
      <c r="AD229" s="7"/>
      <c r="AE229" s="7"/>
      <c r="AF229" s="37" t="s">
        <v>65</v>
      </c>
      <c r="AG229" s="9"/>
      <c r="AH229" s="3"/>
      <c r="AI229" s="13"/>
      <c r="AJ229" s="5"/>
      <c r="AK229" s="13"/>
      <c r="AL229" s="37"/>
      <c r="AM229" s="5"/>
      <c r="AN229" s="3"/>
      <c r="AO229" s="6"/>
      <c r="AP229" s="20"/>
      <c r="AQ229" s="3"/>
      <c r="AR229" s="21" t="s">
        <v>24</v>
      </c>
      <c r="AS229" s="37" t="s">
        <v>14</v>
      </c>
      <c r="AT229" s="12"/>
      <c r="AU229" s="12"/>
      <c r="AV229" s="2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c r="DJ229" s="12"/>
      <c r="DK229" s="12"/>
      <c r="DL229" s="12"/>
      <c r="DM229" s="12"/>
      <c r="DN229" s="12"/>
      <c r="DO229" s="12"/>
      <c r="DP229" s="12"/>
      <c r="DQ229" s="12"/>
      <c r="DR229" s="12"/>
      <c r="DS229" s="12"/>
      <c r="DT229" s="12"/>
      <c r="DU229" s="12"/>
      <c r="DV229" s="12"/>
      <c r="DW229" s="12"/>
      <c r="DX229" s="12"/>
      <c r="DY229" s="12"/>
      <c r="DZ229" s="12"/>
      <c r="EA229" s="12"/>
      <c r="EB229" s="12"/>
      <c r="EC229" s="12"/>
      <c r="ED229" s="12"/>
      <c r="EE229" s="12"/>
      <c r="EF229" s="12"/>
      <c r="EG229" s="12"/>
      <c r="EH229" s="12"/>
      <c r="EI229" s="12"/>
      <c r="EJ229" s="12"/>
      <c r="EK229" s="12"/>
      <c r="EL229" s="12"/>
      <c r="EM229" s="12"/>
      <c r="EN229" s="12"/>
      <c r="EO229" s="12"/>
      <c r="EP229" s="12"/>
      <c r="EQ229" s="12"/>
      <c r="ER229" s="12"/>
      <c r="ES229" s="12"/>
      <c r="ET229" s="12"/>
      <c r="EU229" s="12"/>
      <c r="EV229" s="12"/>
      <c r="EW229" s="12"/>
      <c r="EX229" s="12"/>
      <c r="EY229" s="12"/>
      <c r="EZ229" s="12"/>
      <c r="FA229" s="12"/>
      <c r="FB229" s="12"/>
      <c r="FC229" s="12"/>
      <c r="FD229" s="12"/>
      <c r="FE229" s="12"/>
      <c r="FF229" s="12"/>
      <c r="FG229" s="12"/>
      <c r="FH229" s="12"/>
      <c r="FI229" s="12"/>
      <c r="FJ229" s="12"/>
      <c r="FK229" s="12"/>
      <c r="FL229" s="12"/>
      <c r="FM229" s="12"/>
      <c r="FN229" s="12"/>
      <c r="FO229" s="12"/>
      <c r="FP229" s="12"/>
      <c r="FQ229" s="12"/>
      <c r="FR229" s="12"/>
      <c r="FS229" s="12"/>
      <c r="FT229" s="12"/>
      <c r="FU229" s="12"/>
      <c r="FV229" s="12"/>
      <c r="FW229" s="12"/>
      <c r="FX229" s="12"/>
      <c r="FY229" s="12"/>
      <c r="FZ229" s="12"/>
      <c r="GA229" s="12"/>
      <c r="GB229" s="12"/>
      <c r="GC229" s="12"/>
      <c r="GD229" s="12"/>
      <c r="GE229" s="12"/>
      <c r="GF229" s="12"/>
      <c r="GG229" s="12"/>
      <c r="GH229" s="12"/>
      <c r="GI229" s="12"/>
      <c r="GJ229" s="12"/>
      <c r="GK229" s="12"/>
      <c r="GL229" s="12"/>
      <c r="GM229" s="12"/>
      <c r="GN229" s="12"/>
      <c r="GO229" s="12"/>
      <c r="GP229" s="12"/>
      <c r="GQ229" s="12"/>
      <c r="GR229" s="12"/>
    </row>
    <row r="230" spans="1:203" x14ac:dyDescent="0.2">
      <c r="A230" s="79">
        <f t="shared" si="112"/>
        <v>43302</v>
      </c>
      <c r="B230" s="80">
        <f t="shared" ca="1" si="118"/>
        <v>1045.5075999999999</v>
      </c>
      <c r="C230" s="81">
        <f t="shared" si="113"/>
        <v>1000</v>
      </c>
      <c r="D230" s="82">
        <f ca="1">IF(A230&lt;$B$1,VLOOKUP(A230,[1]DI!$A$4:$B$15000,2,FALSE),0)</f>
        <v>0</v>
      </c>
      <c r="E230" s="81">
        <f t="shared" ca="1" si="119"/>
        <v>0</v>
      </c>
      <c r="F230" s="83">
        <f t="shared" si="107"/>
        <v>1.1679999999999999</v>
      </c>
      <c r="G230" s="84">
        <f t="shared" ca="1" si="108"/>
        <v>1</v>
      </c>
      <c r="H230" s="81">
        <f ca="1">TRUNC(PRODUCT(G$10:G229),15)</f>
        <v>1.0455075951458901</v>
      </c>
      <c r="I230" s="81">
        <f t="shared" si="114"/>
        <v>1</v>
      </c>
      <c r="J230" s="81">
        <f t="shared" ca="1" si="109"/>
        <v>1.0455076000000001</v>
      </c>
      <c r="K230" s="81">
        <f t="shared" ca="1" si="110"/>
        <v>45.507599999999996</v>
      </c>
      <c r="L230" s="85">
        <f>IF(VLOOKUP(A230,$U$12:$AD$125,8)=VLOOKUP(A229,$U$12:$AD$125,8),0,VLOOKUP(A230,U$12:$AD$125,8))</f>
        <v>0</v>
      </c>
      <c r="M230" s="86">
        <f>IF(L230&gt;0,VLOOKUP(L230,T$12:$AC$125,7),0)</f>
        <v>0</v>
      </c>
      <c r="N230" s="81">
        <f t="shared" si="115"/>
        <v>0</v>
      </c>
      <c r="O230" s="81">
        <f t="shared" ca="1" si="111"/>
        <v>45.507599999999996</v>
      </c>
      <c r="P230" s="87" t="str">
        <f t="shared" si="116"/>
        <v>J=</v>
      </c>
      <c r="Q230" s="88">
        <f t="shared" si="117"/>
        <v>44676</v>
      </c>
      <c r="R230" s="7"/>
      <c r="S230" s="7"/>
      <c r="T230" s="154">
        <f>[2]Plan1!$A389</f>
        <v>48684</v>
      </c>
      <c r="U230" s="165" t="str">
        <f>[2]Plan1!$C389</f>
        <v>Paixão de Cristo</v>
      </c>
      <c r="V230" s="12"/>
      <c r="W230" s="7"/>
      <c r="X230" s="14"/>
      <c r="Y230" s="14"/>
      <c r="Z230" s="14"/>
      <c r="AA230" s="7"/>
      <c r="AB230" s="7"/>
      <c r="AC230" s="7"/>
      <c r="AD230" s="7"/>
      <c r="AE230" s="7"/>
      <c r="AF230" s="37"/>
      <c r="AG230" s="3" t="s">
        <v>26</v>
      </c>
      <c r="AH230" s="3" t="s">
        <v>26</v>
      </c>
      <c r="AI230" s="13" t="s">
        <v>27</v>
      </c>
      <c r="AJ230" s="5" t="s">
        <v>28</v>
      </c>
      <c r="AK230" s="4" t="s">
        <v>29</v>
      </c>
      <c r="AL230" s="65"/>
      <c r="AM230" s="10" t="s">
        <v>32</v>
      </c>
      <c r="AN230" s="3" t="s">
        <v>26</v>
      </c>
      <c r="AO230" s="6"/>
      <c r="AP230" s="20" t="s">
        <v>33</v>
      </c>
      <c r="AQ230" s="3" t="s">
        <v>26</v>
      </c>
      <c r="AR230" s="21" t="s">
        <v>34</v>
      </c>
      <c r="AS230" s="65"/>
      <c r="AT230" s="12"/>
      <c r="AU230" s="12"/>
      <c r="AV230" s="2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c r="DW230" s="12"/>
      <c r="DX230" s="12"/>
      <c r="DY230" s="12"/>
      <c r="DZ230" s="12"/>
      <c r="EA230" s="12"/>
      <c r="EB230" s="12"/>
      <c r="EC230" s="12"/>
      <c r="ED230" s="12"/>
      <c r="EE230" s="12"/>
      <c r="EF230" s="12"/>
      <c r="EG230" s="12"/>
      <c r="EH230" s="12"/>
      <c r="EI230" s="12"/>
      <c r="EJ230" s="12"/>
      <c r="EK230" s="12"/>
      <c r="EL230" s="12"/>
      <c r="EM230" s="12"/>
      <c r="EN230" s="12"/>
      <c r="EO230" s="12"/>
      <c r="EP230" s="12"/>
      <c r="EQ230" s="12"/>
      <c r="ER230" s="12"/>
      <c r="ES230" s="12"/>
      <c r="ET230" s="12"/>
      <c r="EU230" s="12"/>
      <c r="EV230" s="12"/>
      <c r="EW230" s="12"/>
      <c r="EX230" s="12"/>
      <c r="EY230" s="12"/>
      <c r="EZ230" s="12"/>
      <c r="FA230" s="12"/>
      <c r="FB230" s="12"/>
      <c r="FC230" s="12"/>
      <c r="FD230" s="12"/>
      <c r="FE230" s="12"/>
      <c r="FF230" s="12"/>
      <c r="FG230" s="12"/>
      <c r="FH230" s="12"/>
      <c r="FI230" s="12"/>
      <c r="FJ230" s="12"/>
      <c r="FK230" s="12"/>
      <c r="FL230" s="12"/>
      <c r="FM230" s="12"/>
      <c r="FN230" s="12"/>
      <c r="FO230" s="12"/>
      <c r="FP230" s="12"/>
      <c r="FQ230" s="12"/>
      <c r="FR230" s="12"/>
      <c r="FS230" s="12"/>
      <c r="FT230" s="12"/>
      <c r="FU230" s="12"/>
      <c r="FV230" s="12"/>
      <c r="FW230" s="12"/>
      <c r="FX230" s="12"/>
      <c r="FY230" s="12"/>
      <c r="FZ230" s="12"/>
      <c r="GA230" s="12"/>
      <c r="GB230" s="12"/>
      <c r="GC230" s="12"/>
      <c r="GD230" s="12"/>
      <c r="GE230" s="12"/>
      <c r="GF230" s="12"/>
      <c r="GG230" s="12"/>
      <c r="GH230" s="12"/>
      <c r="GI230" s="12"/>
      <c r="GJ230" s="12"/>
      <c r="GK230" s="12"/>
      <c r="GL230" s="12"/>
      <c r="GM230" s="12"/>
      <c r="GN230" s="12"/>
      <c r="GO230" s="12"/>
      <c r="GP230" s="12"/>
      <c r="GQ230" s="12"/>
      <c r="GR230" s="12"/>
    </row>
    <row r="231" spans="1:203" x14ac:dyDescent="0.2">
      <c r="A231" s="79">
        <f t="shared" si="112"/>
        <v>43303</v>
      </c>
      <c r="B231" s="80">
        <f t="shared" ca="1" si="118"/>
        <v>1045.5075999999999</v>
      </c>
      <c r="C231" s="81">
        <f t="shared" si="113"/>
        <v>1000</v>
      </c>
      <c r="D231" s="82">
        <f ca="1">IF(A231&lt;$B$1,VLOOKUP(A231,[1]DI!$A$4:$B$15000,2,FALSE),0)</f>
        <v>0</v>
      </c>
      <c r="E231" s="81">
        <f t="shared" ca="1" si="119"/>
        <v>0</v>
      </c>
      <c r="F231" s="83">
        <f t="shared" si="107"/>
        <v>1.1679999999999999</v>
      </c>
      <c r="G231" s="84">
        <f t="shared" ca="1" si="108"/>
        <v>1</v>
      </c>
      <c r="H231" s="81">
        <f ca="1">TRUNC(PRODUCT(G$10:G230),15)</f>
        <v>1.0455075951458901</v>
      </c>
      <c r="I231" s="81">
        <f t="shared" si="114"/>
        <v>1</v>
      </c>
      <c r="J231" s="81">
        <f t="shared" ca="1" si="109"/>
        <v>1.0455076000000001</v>
      </c>
      <c r="K231" s="81">
        <f t="shared" ca="1" si="110"/>
        <v>45.507599999999996</v>
      </c>
      <c r="L231" s="85">
        <f>IF(VLOOKUP(A231,$U$12:$AD$125,8)=VLOOKUP(A230,$U$12:$AD$125,8),0,VLOOKUP(A231,U$12:$AD$125,8))</f>
        <v>0</v>
      </c>
      <c r="M231" s="86">
        <f>IF(L231&gt;0,VLOOKUP(L231,T$12:$AC$125,7),0)</f>
        <v>0</v>
      </c>
      <c r="N231" s="81">
        <f t="shared" si="115"/>
        <v>0</v>
      </c>
      <c r="O231" s="81">
        <f t="shared" ca="1" si="111"/>
        <v>45.507599999999996</v>
      </c>
      <c r="P231" s="87" t="str">
        <f t="shared" si="116"/>
        <v>J=</v>
      </c>
      <c r="Q231" s="88">
        <f t="shared" si="117"/>
        <v>44676</v>
      </c>
      <c r="R231" s="7"/>
      <c r="S231" s="7"/>
      <c r="T231" s="154">
        <f>[2]Plan1!$A390</f>
        <v>48690</v>
      </c>
      <c r="U231" s="165" t="str">
        <f>[2]Plan1!$C390</f>
        <v>Tiradentes</v>
      </c>
      <c r="V231" s="12"/>
      <c r="W231" s="7"/>
      <c r="X231" s="14"/>
      <c r="Y231" s="14"/>
      <c r="Z231" s="14"/>
      <c r="AA231" s="7"/>
      <c r="AB231" s="7"/>
      <c r="AC231" s="7"/>
      <c r="AD231" s="7"/>
      <c r="AE231" s="7"/>
      <c r="AF231" s="65"/>
      <c r="AG231" s="9"/>
      <c r="AH231" s="9"/>
      <c r="AI231" s="4"/>
      <c r="AJ231" s="10"/>
      <c r="AK231" s="4"/>
      <c r="AL231" s="65"/>
      <c r="AM231" s="10"/>
      <c r="AN231" s="9"/>
      <c r="AO231" s="7"/>
      <c r="AP231" s="11"/>
      <c r="AQ231" s="9"/>
      <c r="AR231" s="8"/>
      <c r="AS231" s="68"/>
      <c r="AT231" s="12"/>
      <c r="AU231" s="12"/>
      <c r="AV231" s="2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c r="DJ231" s="12"/>
      <c r="DK231" s="12"/>
      <c r="DL231" s="12"/>
      <c r="DM231" s="12"/>
      <c r="DN231" s="12"/>
      <c r="DO231" s="12"/>
      <c r="DP231" s="12"/>
      <c r="DQ231" s="12"/>
      <c r="DR231" s="12"/>
      <c r="DS231" s="12"/>
      <c r="DT231" s="12"/>
      <c r="DU231" s="12"/>
      <c r="DV231" s="12"/>
      <c r="DW231" s="12"/>
      <c r="DX231" s="12"/>
      <c r="DY231" s="12"/>
      <c r="DZ231" s="12"/>
      <c r="EA231" s="12"/>
      <c r="EB231" s="12"/>
      <c r="EC231" s="12"/>
      <c r="ED231" s="12"/>
      <c r="EE231" s="12"/>
      <c r="EF231" s="12"/>
      <c r="EG231" s="12"/>
      <c r="EH231" s="12"/>
      <c r="EI231" s="12"/>
      <c r="EJ231" s="12"/>
      <c r="EK231" s="12"/>
      <c r="EL231" s="12"/>
      <c r="EM231" s="12"/>
      <c r="EN231" s="12"/>
      <c r="EO231" s="12"/>
      <c r="EP231" s="12"/>
      <c r="EQ231" s="12"/>
      <c r="ER231" s="12"/>
      <c r="ES231" s="12"/>
      <c r="ET231" s="12"/>
      <c r="EU231" s="12"/>
      <c r="EV231" s="12"/>
      <c r="EW231" s="12"/>
      <c r="EX231" s="12"/>
      <c r="EY231" s="12"/>
      <c r="EZ231" s="12"/>
      <c r="FA231" s="12"/>
      <c r="FB231" s="12"/>
      <c r="FC231" s="12"/>
      <c r="FD231" s="12"/>
      <c r="FE231" s="12"/>
      <c r="FF231" s="12"/>
      <c r="FG231" s="12"/>
      <c r="FH231" s="12"/>
      <c r="FI231" s="12"/>
      <c r="FJ231" s="12"/>
      <c r="FK231" s="12"/>
      <c r="FL231" s="12"/>
      <c r="FM231" s="12"/>
      <c r="FN231" s="12"/>
      <c r="FO231" s="12"/>
      <c r="FP231" s="12"/>
      <c r="FQ231" s="12"/>
      <c r="FR231" s="12"/>
      <c r="FS231" s="12"/>
      <c r="FT231" s="12"/>
      <c r="FU231" s="12"/>
      <c r="FV231" s="12"/>
      <c r="FW231" s="12"/>
      <c r="FX231" s="12"/>
      <c r="FY231" s="12"/>
      <c r="FZ231" s="12"/>
      <c r="GA231" s="12"/>
      <c r="GB231" s="12"/>
      <c r="GC231" s="12"/>
      <c r="GD231" s="12"/>
      <c r="GE231" s="12"/>
      <c r="GF231" s="12"/>
      <c r="GG231" s="12"/>
      <c r="GH231" s="12"/>
      <c r="GI231" s="12"/>
      <c r="GJ231" s="12"/>
      <c r="GK231" s="12"/>
      <c r="GL231" s="12"/>
      <c r="GM231" s="12"/>
      <c r="GN231" s="12"/>
      <c r="GO231" s="12"/>
      <c r="GP231" s="12"/>
      <c r="GQ231" s="12"/>
      <c r="GR231" s="12"/>
    </row>
    <row r="232" spans="1:203" x14ac:dyDescent="0.2">
      <c r="A232" s="79">
        <f t="shared" si="112"/>
        <v>43304</v>
      </c>
      <c r="B232" s="80">
        <f t="shared" ca="1" si="118"/>
        <v>1045.5075999999999</v>
      </c>
      <c r="C232" s="81">
        <f t="shared" si="113"/>
        <v>1000</v>
      </c>
      <c r="D232" s="82">
        <f ca="1">IF(A232&lt;$B$1,VLOOKUP(A232,[1]DI!$A$4:$B$15000,2,FALSE),0)</f>
        <v>6.3899999999999998E-2</v>
      </c>
      <c r="E232" s="81">
        <f t="shared" ca="1" si="119"/>
        <v>2.4583E-4</v>
      </c>
      <c r="F232" s="83">
        <f t="shared" si="107"/>
        <v>1.1679999999999999</v>
      </c>
      <c r="G232" s="84">
        <f t="shared" ca="1" si="108"/>
        <v>1.00028712944</v>
      </c>
      <c r="H232" s="81">
        <f ca="1">TRUNC(PRODUCT(G$10:G231),15)</f>
        <v>1.0455075951458901</v>
      </c>
      <c r="I232" s="81">
        <f t="shared" si="114"/>
        <v>1</v>
      </c>
      <c r="J232" s="81">
        <f t="shared" ca="1" si="109"/>
        <v>1.0455076000000001</v>
      </c>
      <c r="K232" s="81">
        <f t="shared" ca="1" si="110"/>
        <v>45.507599999999996</v>
      </c>
      <c r="L232" s="85">
        <f>IF(VLOOKUP(A232,$U$12:$AD$125,8)=VLOOKUP(A231,$U$12:$AD$125,8),0,VLOOKUP(A232,U$12:$AD$125,8))</f>
        <v>0</v>
      </c>
      <c r="M232" s="86">
        <f>IF(L232&gt;0,VLOOKUP(L232,T$12:$AC$125,7),0)</f>
        <v>0</v>
      </c>
      <c r="N232" s="81">
        <f t="shared" si="115"/>
        <v>0</v>
      </c>
      <c r="O232" s="81">
        <f t="shared" ca="1" si="111"/>
        <v>45.507599999999996</v>
      </c>
      <c r="P232" s="87" t="str">
        <f t="shared" si="116"/>
        <v>J=</v>
      </c>
      <c r="Q232" s="88">
        <f t="shared" si="117"/>
        <v>44676</v>
      </c>
      <c r="R232" s="7"/>
      <c r="S232" s="7"/>
      <c r="T232" s="154">
        <f>[2]Plan1!$A391</f>
        <v>48700</v>
      </c>
      <c r="U232" s="165" t="str">
        <f>[2]Plan1!$C391</f>
        <v>Dia do Trabalho</v>
      </c>
      <c r="V232" s="12"/>
      <c r="W232" s="7"/>
      <c r="X232" s="14"/>
      <c r="Y232" s="14"/>
      <c r="Z232" s="14"/>
      <c r="AA232" s="7"/>
      <c r="AB232" s="7"/>
      <c r="AC232" s="7"/>
      <c r="AD232" s="7"/>
      <c r="AE232" s="7"/>
      <c r="AF232" s="65">
        <f>(AF224+1)</f>
        <v>43232</v>
      </c>
      <c r="AG232" s="9">
        <f t="shared" ref="AG232:AK247" ca="1" si="123">VLOOKUP($AF232,$A$10:$Q$3625,(AG$1)+1)</f>
        <v>1030.9030699899999</v>
      </c>
      <c r="AH232" s="9">
        <f t="shared" si="123"/>
        <v>1000</v>
      </c>
      <c r="AI232" s="4">
        <f t="shared" ca="1" si="123"/>
        <v>0</v>
      </c>
      <c r="AJ232" s="10">
        <f t="shared" ca="1" si="123"/>
        <v>0</v>
      </c>
      <c r="AK232" s="4">
        <f t="shared" si="123"/>
        <v>1.1679999999999999</v>
      </c>
      <c r="AL232" s="65">
        <f t="shared" ref="AL232:AL261" si="124">AF232</f>
        <v>43232</v>
      </c>
      <c r="AM232" s="10">
        <f t="shared" ref="AM232:AS247" ca="1" si="125">VLOOKUP($AF232,$A$10:$Q$3625,(AM$1)+1)</f>
        <v>1.0309030699999999</v>
      </c>
      <c r="AN232" s="9">
        <f t="shared" ca="1" si="125"/>
        <v>30.903069989999999</v>
      </c>
      <c r="AO232" s="7">
        <f t="shared" si="125"/>
        <v>0</v>
      </c>
      <c r="AP232" s="11">
        <f t="shared" si="125"/>
        <v>0</v>
      </c>
      <c r="AQ232" s="9">
        <f t="shared" si="125"/>
        <v>0</v>
      </c>
      <c r="AR232" s="8" t="str">
        <f t="shared" si="125"/>
        <v>J=</v>
      </c>
      <c r="AS232" s="65">
        <f t="shared" si="125"/>
        <v>44676</v>
      </c>
      <c r="AT232" s="12"/>
      <c r="AU232" s="12"/>
      <c r="AV232" s="2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12"/>
      <c r="CH232" s="12"/>
      <c r="CI232" s="12"/>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c r="DI232" s="12"/>
      <c r="DJ232" s="12"/>
      <c r="DK232" s="12"/>
      <c r="DL232" s="12"/>
      <c r="DM232" s="12"/>
      <c r="DN232" s="12"/>
      <c r="DO232" s="12"/>
      <c r="DP232" s="12"/>
      <c r="DQ232" s="12"/>
      <c r="DR232" s="12"/>
      <c r="DS232" s="12"/>
      <c r="DT232" s="12"/>
      <c r="DU232" s="12"/>
      <c r="DV232" s="12"/>
      <c r="DW232" s="12"/>
      <c r="DX232" s="12"/>
      <c r="DY232" s="12"/>
      <c r="DZ232" s="12"/>
      <c r="EA232" s="12"/>
      <c r="EB232" s="12"/>
      <c r="EC232" s="12"/>
      <c r="ED232" s="12"/>
      <c r="EE232" s="12"/>
      <c r="EF232" s="12"/>
      <c r="EG232" s="12"/>
      <c r="EH232" s="12"/>
      <c r="EI232" s="12"/>
      <c r="EJ232" s="12"/>
      <c r="EK232" s="12"/>
      <c r="EL232" s="12"/>
      <c r="EM232" s="12"/>
      <c r="EN232" s="12"/>
      <c r="EO232" s="12"/>
      <c r="EP232" s="12"/>
      <c r="EQ232" s="12"/>
      <c r="ER232" s="12"/>
      <c r="ES232" s="12"/>
      <c r="ET232" s="12"/>
      <c r="EU232" s="12"/>
      <c r="EV232" s="12"/>
      <c r="EW232" s="12"/>
      <c r="EX232" s="12"/>
      <c r="EY232" s="12"/>
      <c r="EZ232" s="12"/>
      <c r="FA232" s="12"/>
      <c r="FB232" s="12"/>
      <c r="FC232" s="12"/>
      <c r="FD232" s="12"/>
      <c r="FE232" s="12"/>
      <c r="FF232" s="12"/>
      <c r="FG232" s="12"/>
      <c r="FH232" s="12"/>
      <c r="FI232" s="12"/>
      <c r="FJ232" s="12"/>
      <c r="FK232" s="12"/>
      <c r="FL232" s="12"/>
      <c r="FM232" s="12"/>
      <c r="FN232" s="12"/>
      <c r="FO232" s="12"/>
      <c r="FP232" s="12"/>
      <c r="FQ232" s="12"/>
      <c r="FR232" s="12"/>
      <c r="FS232" s="12"/>
      <c r="FT232" s="12"/>
      <c r="FU232" s="12"/>
      <c r="FV232" s="12"/>
      <c r="FW232" s="12"/>
      <c r="FX232" s="12"/>
      <c r="FY232" s="12"/>
      <c r="FZ232" s="12"/>
      <c r="GA232" s="12"/>
      <c r="GB232" s="12"/>
      <c r="GC232" s="12"/>
      <c r="GD232" s="12"/>
      <c r="GE232" s="12"/>
      <c r="GF232" s="12"/>
      <c r="GG232" s="12"/>
      <c r="GH232" s="12"/>
      <c r="GI232" s="12"/>
      <c r="GJ232" s="12"/>
      <c r="GK232" s="12"/>
      <c r="GL232" s="12"/>
      <c r="GM232" s="12"/>
      <c r="GN232" s="12"/>
      <c r="GO232" s="12"/>
      <c r="GP232" s="12"/>
      <c r="GQ232" s="12"/>
      <c r="GR232" s="12"/>
    </row>
    <row r="233" spans="1:203" x14ac:dyDescent="0.2">
      <c r="A233" s="79">
        <f t="shared" si="112"/>
        <v>43305</v>
      </c>
      <c r="B233" s="80">
        <f t="shared" ca="1" si="118"/>
        <v>1045.8077900000001</v>
      </c>
      <c r="C233" s="81">
        <f t="shared" si="113"/>
        <v>1000</v>
      </c>
      <c r="D233" s="82">
        <f ca="1">IF(A233&lt;$B$1,VLOOKUP(A233,[1]DI!$A$4:$B$15000,2,FALSE),0)</f>
        <v>6.3899999999999998E-2</v>
      </c>
      <c r="E233" s="81">
        <f t="shared" ca="1" si="119"/>
        <v>2.4583E-4</v>
      </c>
      <c r="F233" s="83">
        <f t="shared" si="107"/>
        <v>1.1679999999999999</v>
      </c>
      <c r="G233" s="84">
        <f t="shared" ca="1" si="108"/>
        <v>1.00028712944</v>
      </c>
      <c r="H233" s="81">
        <f ca="1">TRUNC(PRODUCT(G$10:G232),15)</f>
        <v>1.0458077911562</v>
      </c>
      <c r="I233" s="81">
        <f t="shared" si="114"/>
        <v>1</v>
      </c>
      <c r="J233" s="81">
        <f t="shared" ca="1" si="109"/>
        <v>1.04580779</v>
      </c>
      <c r="K233" s="81">
        <f t="shared" ca="1" si="110"/>
        <v>45.807789999999997</v>
      </c>
      <c r="L233" s="85">
        <f>IF(VLOOKUP(A233,$U$12:$AD$125,8)=VLOOKUP(A232,$U$12:$AD$125,8),0,VLOOKUP(A233,U$12:$AD$125,8))</f>
        <v>0</v>
      </c>
      <c r="M233" s="86">
        <f>IF(L233&gt;0,VLOOKUP(L233,T$12:$AC$125,7),0)</f>
        <v>0</v>
      </c>
      <c r="N233" s="81">
        <f t="shared" si="115"/>
        <v>0</v>
      </c>
      <c r="O233" s="81">
        <f t="shared" ca="1" si="111"/>
        <v>45.807789999999997</v>
      </c>
      <c r="P233" s="87" t="str">
        <f t="shared" si="116"/>
        <v>J=</v>
      </c>
      <c r="Q233" s="88">
        <f t="shared" si="117"/>
        <v>44676</v>
      </c>
      <c r="R233" s="7"/>
      <c r="S233" s="7"/>
      <c r="T233" s="154">
        <f>[2]Plan1!$A392</f>
        <v>48746</v>
      </c>
      <c r="U233" s="165" t="str">
        <f>[2]Plan1!$C392</f>
        <v>Corpus Christi</v>
      </c>
      <c r="V233" s="12"/>
      <c r="W233" s="7"/>
      <c r="X233" s="14"/>
      <c r="Y233" s="14"/>
      <c r="Z233" s="14"/>
      <c r="AA233" s="7"/>
      <c r="AB233" s="7"/>
      <c r="AC233" s="7"/>
      <c r="AD233" s="7"/>
      <c r="AE233" s="7"/>
      <c r="AF233" s="65">
        <f t="shared" ref="AF233:AF261" si="126">(AF232+1)</f>
        <v>43233</v>
      </c>
      <c r="AG233" s="9">
        <f t="shared" ca="1" si="123"/>
        <v>1030.9030699899999</v>
      </c>
      <c r="AH233" s="9">
        <f t="shared" si="123"/>
        <v>1000</v>
      </c>
      <c r="AI233" s="4">
        <f t="shared" ca="1" si="123"/>
        <v>0</v>
      </c>
      <c r="AJ233" s="10">
        <f t="shared" ca="1" si="123"/>
        <v>0</v>
      </c>
      <c r="AK233" s="4">
        <f t="shared" si="123"/>
        <v>1.1679999999999999</v>
      </c>
      <c r="AL233" s="65">
        <f t="shared" si="124"/>
        <v>43233</v>
      </c>
      <c r="AM233" s="10">
        <f t="shared" ca="1" si="125"/>
        <v>1.0309030699999999</v>
      </c>
      <c r="AN233" s="9">
        <f t="shared" ca="1" si="125"/>
        <v>30.903069989999999</v>
      </c>
      <c r="AO233" s="7">
        <f t="shared" si="125"/>
        <v>0</v>
      </c>
      <c r="AP233" s="11">
        <f t="shared" si="125"/>
        <v>0</v>
      </c>
      <c r="AQ233" s="9">
        <f t="shared" si="125"/>
        <v>0</v>
      </c>
      <c r="AR233" s="8" t="str">
        <f t="shared" si="125"/>
        <v>J=</v>
      </c>
      <c r="AS233" s="65">
        <f t="shared" si="125"/>
        <v>44676</v>
      </c>
      <c r="AT233" s="12"/>
      <c r="AU233" s="12"/>
      <c r="AV233" s="2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12"/>
      <c r="CH233" s="12"/>
      <c r="CI233" s="12"/>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c r="DI233" s="12"/>
      <c r="DJ233" s="12"/>
      <c r="DK233" s="12"/>
      <c r="DL233" s="12"/>
      <c r="DM233" s="12"/>
      <c r="DN233" s="12"/>
      <c r="DO233" s="12"/>
      <c r="DP233" s="12"/>
      <c r="DQ233" s="12"/>
      <c r="DR233" s="12"/>
      <c r="DS233" s="12"/>
      <c r="DT233" s="12"/>
      <c r="DU233" s="12"/>
      <c r="DV233" s="12"/>
      <c r="DW233" s="12"/>
      <c r="DX233" s="12"/>
      <c r="DY233" s="12"/>
      <c r="DZ233" s="12"/>
      <c r="EA233" s="12"/>
      <c r="EB233" s="12"/>
      <c r="EC233" s="12"/>
      <c r="ED233" s="12"/>
      <c r="EE233" s="12"/>
      <c r="EF233" s="12"/>
      <c r="EG233" s="12"/>
      <c r="EH233" s="12"/>
      <c r="EI233" s="12"/>
      <c r="EJ233" s="12"/>
      <c r="EK233" s="12"/>
      <c r="EL233" s="12"/>
      <c r="EM233" s="12"/>
      <c r="EN233" s="12"/>
      <c r="EO233" s="12"/>
      <c r="EP233" s="12"/>
      <c r="EQ233" s="12"/>
      <c r="ER233" s="12"/>
      <c r="ES233" s="12"/>
      <c r="ET233" s="12"/>
      <c r="EU233" s="12"/>
      <c r="EV233" s="12"/>
      <c r="EW233" s="12"/>
      <c r="EX233" s="12"/>
      <c r="EY233" s="12"/>
      <c r="EZ233" s="12"/>
      <c r="FA233" s="12"/>
      <c r="FB233" s="12"/>
      <c r="FC233" s="12"/>
      <c r="FD233" s="12"/>
      <c r="FE233" s="12"/>
      <c r="FF233" s="12"/>
      <c r="FG233" s="12"/>
      <c r="FH233" s="12"/>
      <c r="FI233" s="12"/>
      <c r="FJ233" s="12"/>
      <c r="FK233" s="12"/>
      <c r="FL233" s="12"/>
      <c r="FM233" s="12"/>
      <c r="FN233" s="12"/>
      <c r="FO233" s="12"/>
      <c r="FP233" s="12"/>
      <c r="FQ233" s="12"/>
      <c r="FR233" s="12"/>
      <c r="FS233" s="12"/>
      <c r="FT233" s="12"/>
      <c r="FU233" s="12"/>
      <c r="FV233" s="12"/>
      <c r="FW233" s="12"/>
      <c r="FX233" s="12"/>
      <c r="FY233" s="12"/>
      <c r="FZ233" s="12"/>
      <c r="GA233" s="12"/>
      <c r="GB233" s="12"/>
      <c r="GC233" s="12"/>
      <c r="GD233" s="12"/>
      <c r="GE233" s="12"/>
      <c r="GF233" s="12"/>
      <c r="GG233" s="12"/>
      <c r="GH233" s="12"/>
      <c r="GI233" s="12"/>
      <c r="GJ233" s="12"/>
      <c r="GK233" s="12"/>
      <c r="GL233" s="12"/>
      <c r="GM233" s="12"/>
      <c r="GN233" s="12"/>
      <c r="GO233" s="12"/>
      <c r="GP233" s="12"/>
      <c r="GQ233" s="12"/>
      <c r="GR233" s="12"/>
    </row>
    <row r="234" spans="1:203" x14ac:dyDescent="0.2">
      <c r="A234" s="79">
        <f t="shared" si="112"/>
        <v>43306</v>
      </c>
      <c r="B234" s="80">
        <f t="shared" ca="1" si="118"/>
        <v>1046.10807</v>
      </c>
      <c r="C234" s="81">
        <f t="shared" si="113"/>
        <v>1000</v>
      </c>
      <c r="D234" s="82">
        <f ca="1">IF(A234&lt;$B$1,VLOOKUP(A234,[1]DI!$A$4:$B$15000,2,FALSE),0)</f>
        <v>6.3899999999999998E-2</v>
      </c>
      <c r="E234" s="81">
        <f t="shared" ca="1" si="119"/>
        <v>2.4583E-4</v>
      </c>
      <c r="F234" s="83">
        <f t="shared" si="107"/>
        <v>1.1679999999999999</v>
      </c>
      <c r="G234" s="84">
        <f t="shared" ca="1" si="108"/>
        <v>1.00028712944</v>
      </c>
      <c r="H234" s="81">
        <f ca="1">TRUNC(PRODUCT(G$10:G233),15)</f>
        <v>1.0461080733616299</v>
      </c>
      <c r="I234" s="81">
        <f t="shared" si="114"/>
        <v>1</v>
      </c>
      <c r="J234" s="81">
        <f t="shared" ca="1" si="109"/>
        <v>1.0461080700000001</v>
      </c>
      <c r="K234" s="81">
        <f t="shared" ca="1" si="110"/>
        <v>46.108069999999998</v>
      </c>
      <c r="L234" s="85">
        <f>IF(VLOOKUP(A234,$U$12:$AD$125,8)=VLOOKUP(A233,$U$12:$AD$125,8),0,VLOOKUP(A234,U$12:$AD$125,8))</f>
        <v>0</v>
      </c>
      <c r="M234" s="86">
        <f>IF(L234&gt;0,VLOOKUP(L234,T$12:$AC$125,7),0)</f>
        <v>0</v>
      </c>
      <c r="N234" s="81">
        <f t="shared" si="115"/>
        <v>0</v>
      </c>
      <c r="O234" s="81">
        <f t="shared" ca="1" si="111"/>
        <v>46.108069999999998</v>
      </c>
      <c r="P234" s="87" t="str">
        <f t="shared" si="116"/>
        <v>J=</v>
      </c>
      <c r="Q234" s="88">
        <f t="shared" si="117"/>
        <v>44676</v>
      </c>
      <c r="R234" s="7"/>
      <c r="S234" s="7"/>
      <c r="T234" s="154">
        <f>[2]Plan1!$A393</f>
        <v>48829</v>
      </c>
      <c r="U234" s="165" t="str">
        <f>[2]Plan1!$C393</f>
        <v>Independência do Brasil</v>
      </c>
      <c r="V234" s="12"/>
      <c r="W234" s="7"/>
      <c r="X234" s="14"/>
      <c r="Y234" s="14"/>
      <c r="Z234" s="14"/>
      <c r="AA234" s="7"/>
      <c r="AB234" s="7"/>
      <c r="AC234" s="7"/>
      <c r="AD234" s="7"/>
      <c r="AE234" s="7"/>
      <c r="AF234" s="65">
        <f t="shared" si="126"/>
        <v>43234</v>
      </c>
      <c r="AG234" s="9">
        <f t="shared" ca="1" si="123"/>
        <v>1030.9030699899999</v>
      </c>
      <c r="AH234" s="9">
        <f t="shared" si="123"/>
        <v>1000</v>
      </c>
      <c r="AI234" s="4">
        <f t="shared" ca="1" si="123"/>
        <v>6.3899999999999998E-2</v>
      </c>
      <c r="AJ234" s="10">
        <f t="shared" ca="1" si="123"/>
        <v>2.4583E-4</v>
      </c>
      <c r="AK234" s="4">
        <f t="shared" si="123"/>
        <v>1.1679999999999999</v>
      </c>
      <c r="AL234" s="65">
        <f t="shared" si="124"/>
        <v>43234</v>
      </c>
      <c r="AM234" s="10">
        <f t="shared" ca="1" si="125"/>
        <v>1.0309030699999999</v>
      </c>
      <c r="AN234" s="9">
        <f t="shared" ca="1" si="125"/>
        <v>30.903069989999999</v>
      </c>
      <c r="AO234" s="7">
        <f t="shared" si="125"/>
        <v>0</v>
      </c>
      <c r="AP234" s="11">
        <f t="shared" si="125"/>
        <v>0</v>
      </c>
      <c r="AQ234" s="9">
        <f t="shared" si="125"/>
        <v>0</v>
      </c>
      <c r="AR234" s="8" t="str">
        <f t="shared" si="125"/>
        <v>J=</v>
      </c>
      <c r="AS234" s="65">
        <f t="shared" si="125"/>
        <v>44676</v>
      </c>
      <c r="AT234" s="12"/>
      <c r="AU234" s="12"/>
      <c r="AV234" s="2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c r="CG234" s="12"/>
      <c r="CH234" s="12"/>
      <c r="CI234" s="12"/>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12"/>
      <c r="DH234" s="12"/>
      <c r="DI234" s="12"/>
      <c r="DJ234" s="12"/>
      <c r="DK234" s="12"/>
      <c r="DL234" s="12"/>
      <c r="DM234" s="12"/>
      <c r="DN234" s="12"/>
      <c r="DO234" s="12"/>
      <c r="DP234" s="12"/>
      <c r="DQ234" s="12"/>
      <c r="DR234" s="12"/>
      <c r="DS234" s="12"/>
      <c r="DT234" s="12"/>
      <c r="DU234" s="12"/>
      <c r="DV234" s="12"/>
      <c r="DW234" s="12"/>
      <c r="DX234" s="12"/>
      <c r="DY234" s="12"/>
      <c r="DZ234" s="12"/>
      <c r="EA234" s="12"/>
      <c r="EB234" s="12"/>
      <c r="EC234" s="12"/>
      <c r="ED234" s="12"/>
      <c r="EE234" s="12"/>
      <c r="EF234" s="12"/>
      <c r="EG234" s="12"/>
      <c r="EH234" s="12"/>
      <c r="EI234" s="12"/>
      <c r="EJ234" s="12"/>
      <c r="EK234" s="12"/>
      <c r="EL234" s="12"/>
      <c r="EM234" s="12"/>
      <c r="EN234" s="12"/>
      <c r="EO234" s="12"/>
      <c r="EP234" s="12"/>
      <c r="EQ234" s="12"/>
      <c r="ER234" s="12"/>
      <c r="ES234" s="12"/>
      <c r="ET234" s="12"/>
      <c r="EU234" s="12"/>
      <c r="EV234" s="12"/>
      <c r="EW234" s="12"/>
      <c r="EX234" s="12"/>
      <c r="EY234" s="12"/>
      <c r="EZ234" s="12"/>
      <c r="FA234" s="12"/>
      <c r="FB234" s="12"/>
      <c r="FC234" s="12"/>
      <c r="FD234" s="12"/>
      <c r="FE234" s="12"/>
      <c r="FF234" s="12"/>
      <c r="FG234" s="12"/>
      <c r="FH234" s="12"/>
      <c r="FI234" s="12"/>
      <c r="FJ234" s="12"/>
      <c r="FK234" s="12"/>
      <c r="FL234" s="12"/>
      <c r="FM234" s="12"/>
      <c r="FN234" s="12"/>
      <c r="FO234" s="12"/>
      <c r="FP234" s="12"/>
      <c r="FQ234" s="12"/>
      <c r="FR234" s="12"/>
      <c r="FS234" s="12"/>
      <c r="FT234" s="12"/>
      <c r="FU234" s="12"/>
      <c r="FV234" s="12"/>
      <c r="FW234" s="12"/>
      <c r="FX234" s="12"/>
      <c r="FY234" s="12"/>
      <c r="FZ234" s="12"/>
      <c r="GA234" s="12"/>
      <c r="GB234" s="12"/>
      <c r="GC234" s="12"/>
      <c r="GD234" s="12"/>
      <c r="GE234" s="12"/>
      <c r="GF234" s="12"/>
      <c r="GG234" s="12"/>
      <c r="GH234" s="12"/>
      <c r="GI234" s="12"/>
      <c r="GJ234" s="12"/>
      <c r="GK234" s="12"/>
      <c r="GL234" s="12"/>
      <c r="GM234" s="12"/>
      <c r="GN234" s="12"/>
      <c r="GO234" s="12"/>
      <c r="GP234" s="12"/>
      <c r="GQ234" s="12"/>
      <c r="GR234" s="12"/>
    </row>
    <row r="235" spans="1:203" x14ac:dyDescent="0.2">
      <c r="A235" s="79">
        <f t="shared" si="112"/>
        <v>43307</v>
      </c>
      <c r="B235" s="80">
        <f t="shared" ca="1" si="118"/>
        <v>1046.4084399999999</v>
      </c>
      <c r="C235" s="81">
        <f t="shared" si="113"/>
        <v>1000</v>
      </c>
      <c r="D235" s="82">
        <f ca="1">IF(A235&lt;$B$1,VLOOKUP(A235,[1]DI!$A$4:$B$15000,2,FALSE),0)</f>
        <v>6.3899999999999998E-2</v>
      </c>
      <c r="E235" s="81">
        <f t="shared" ca="1" si="119"/>
        <v>2.4583E-4</v>
      </c>
      <c r="F235" s="83">
        <f t="shared" si="107"/>
        <v>1.1679999999999999</v>
      </c>
      <c r="G235" s="84">
        <f t="shared" ca="1" si="108"/>
        <v>1.00028712944</v>
      </c>
      <c r="H235" s="81">
        <f ca="1">TRUNC(PRODUCT(G$10:G234),15)</f>
        <v>1.0464084417869099</v>
      </c>
      <c r="I235" s="81">
        <f t="shared" si="114"/>
        <v>1</v>
      </c>
      <c r="J235" s="81">
        <f t="shared" ca="1" si="109"/>
        <v>1.04640844</v>
      </c>
      <c r="K235" s="81">
        <f t="shared" ca="1" si="110"/>
        <v>46.408439999999999</v>
      </c>
      <c r="L235" s="85">
        <f>IF(VLOOKUP(A235,$U$12:$AD$125,8)=VLOOKUP(A234,$U$12:$AD$125,8),0,VLOOKUP(A235,U$12:$AD$125,8))</f>
        <v>0</v>
      </c>
      <c r="M235" s="86">
        <f>IF(L235&gt;0,VLOOKUP(L235,T$12:$AC$125,7),0)</f>
        <v>0</v>
      </c>
      <c r="N235" s="81">
        <f t="shared" si="115"/>
        <v>0</v>
      </c>
      <c r="O235" s="81">
        <f t="shared" ca="1" si="111"/>
        <v>46.408439999999999</v>
      </c>
      <c r="P235" s="87" t="str">
        <f t="shared" si="116"/>
        <v>J=</v>
      </c>
      <c r="Q235" s="88">
        <f t="shared" si="117"/>
        <v>44676</v>
      </c>
      <c r="R235" s="7"/>
      <c r="S235" s="7"/>
      <c r="T235" s="154">
        <f>[2]Plan1!$A394</f>
        <v>48864</v>
      </c>
      <c r="U235" s="165" t="str">
        <f>[2]Plan1!$C394</f>
        <v>Nossa Sr.a Aparecida - Padroeira do Brasil</v>
      </c>
      <c r="V235" s="12"/>
      <c r="W235" s="7"/>
      <c r="X235" s="14"/>
      <c r="Y235" s="14"/>
      <c r="Z235" s="14"/>
      <c r="AA235" s="7"/>
      <c r="AB235" s="7"/>
      <c r="AC235" s="7"/>
      <c r="AD235" s="7"/>
      <c r="AE235" s="7"/>
      <c r="AF235" s="65">
        <f t="shared" si="126"/>
        <v>43235</v>
      </c>
      <c r="AG235" s="9">
        <f t="shared" ca="1" si="123"/>
        <v>1031.1990699999999</v>
      </c>
      <c r="AH235" s="9">
        <f t="shared" si="123"/>
        <v>1000</v>
      </c>
      <c r="AI235" s="4">
        <f t="shared" ca="1" si="123"/>
        <v>6.3899999999999998E-2</v>
      </c>
      <c r="AJ235" s="10">
        <f t="shared" ca="1" si="123"/>
        <v>2.4583E-4</v>
      </c>
      <c r="AK235" s="4">
        <f t="shared" si="123"/>
        <v>1.1679999999999999</v>
      </c>
      <c r="AL235" s="65">
        <f t="shared" si="124"/>
        <v>43235</v>
      </c>
      <c r="AM235" s="10">
        <f t="shared" ca="1" si="125"/>
        <v>1.03119907</v>
      </c>
      <c r="AN235" s="9">
        <f t="shared" ca="1" si="125"/>
        <v>31.199069999999999</v>
      </c>
      <c r="AO235" s="7">
        <f t="shared" si="125"/>
        <v>0</v>
      </c>
      <c r="AP235" s="11">
        <f t="shared" si="125"/>
        <v>0</v>
      </c>
      <c r="AQ235" s="9">
        <f t="shared" si="125"/>
        <v>0</v>
      </c>
      <c r="AR235" s="8" t="str">
        <f t="shared" si="125"/>
        <v>J=</v>
      </c>
      <c r="AS235" s="65">
        <f t="shared" si="125"/>
        <v>44676</v>
      </c>
      <c r="AT235" s="12"/>
      <c r="AU235" s="12"/>
      <c r="AV235" s="2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c r="DJ235" s="12"/>
      <c r="DK235" s="12"/>
      <c r="DL235" s="12"/>
      <c r="DM235" s="12"/>
      <c r="DN235" s="12"/>
      <c r="DO235" s="12"/>
      <c r="DP235" s="12"/>
      <c r="DQ235" s="12"/>
      <c r="DR235" s="12"/>
      <c r="DS235" s="12"/>
      <c r="DT235" s="12"/>
      <c r="DU235" s="12"/>
      <c r="DV235" s="12"/>
      <c r="DW235" s="12"/>
      <c r="DX235" s="12"/>
      <c r="DY235" s="12"/>
      <c r="DZ235" s="12"/>
      <c r="EA235" s="12"/>
      <c r="EB235" s="12"/>
      <c r="EC235" s="12"/>
      <c r="ED235" s="12"/>
      <c r="EE235" s="12"/>
      <c r="EF235" s="12"/>
      <c r="EG235" s="12"/>
      <c r="EH235" s="12"/>
      <c r="EI235" s="12"/>
      <c r="EJ235" s="12"/>
      <c r="EK235" s="12"/>
      <c r="EL235" s="12"/>
      <c r="EM235" s="12"/>
      <c r="EN235" s="12"/>
      <c r="EO235" s="12"/>
      <c r="EP235" s="12"/>
      <c r="EQ235" s="12"/>
      <c r="ER235" s="12"/>
      <c r="ES235" s="12"/>
      <c r="ET235" s="12"/>
      <c r="EU235" s="12"/>
      <c r="EV235" s="12"/>
      <c r="EW235" s="12"/>
      <c r="EX235" s="12"/>
      <c r="EY235" s="12"/>
      <c r="EZ235" s="12"/>
      <c r="FA235" s="12"/>
      <c r="FB235" s="12"/>
      <c r="FC235" s="12"/>
      <c r="FD235" s="12"/>
      <c r="FE235" s="12"/>
      <c r="FF235" s="12"/>
      <c r="FG235" s="12"/>
      <c r="FH235" s="12"/>
      <c r="FI235" s="12"/>
      <c r="FJ235" s="12"/>
      <c r="FK235" s="12"/>
      <c r="FL235" s="12"/>
      <c r="FM235" s="12"/>
      <c r="FN235" s="12"/>
      <c r="FO235" s="12"/>
      <c r="FP235" s="12"/>
      <c r="FQ235" s="12"/>
      <c r="FR235" s="12"/>
      <c r="FS235" s="12"/>
      <c r="FT235" s="12"/>
      <c r="FU235" s="12"/>
      <c r="FV235" s="12"/>
      <c r="FW235" s="12"/>
      <c r="FX235" s="12"/>
      <c r="FY235" s="12"/>
      <c r="FZ235" s="12"/>
      <c r="GA235" s="12"/>
      <c r="GB235" s="12"/>
      <c r="GC235" s="12"/>
      <c r="GD235" s="12"/>
      <c r="GE235" s="12"/>
      <c r="GF235" s="12"/>
      <c r="GG235" s="12"/>
      <c r="GH235" s="12"/>
      <c r="GI235" s="12"/>
      <c r="GJ235" s="12"/>
      <c r="GK235" s="12"/>
      <c r="GL235" s="12"/>
      <c r="GM235" s="12"/>
      <c r="GN235" s="12"/>
      <c r="GO235" s="12"/>
      <c r="GP235" s="12"/>
      <c r="GQ235" s="12"/>
      <c r="GR235" s="12"/>
    </row>
    <row r="236" spans="1:203" x14ac:dyDescent="0.2">
      <c r="A236" s="79">
        <f t="shared" si="112"/>
        <v>43308</v>
      </c>
      <c r="B236" s="80">
        <f t="shared" ca="1" si="118"/>
        <v>1046.7089000000001</v>
      </c>
      <c r="C236" s="81">
        <f t="shared" si="113"/>
        <v>1000</v>
      </c>
      <c r="D236" s="82">
        <f ca="1">IF(A236&lt;$B$1,VLOOKUP(A236,[1]DI!$A$4:$B$15000,2,FALSE),0)</f>
        <v>6.3899999999999998E-2</v>
      </c>
      <c r="E236" s="81">
        <f t="shared" ca="1" si="119"/>
        <v>2.4583E-4</v>
      </c>
      <c r="F236" s="83">
        <f t="shared" si="107"/>
        <v>1.1679999999999999</v>
      </c>
      <c r="G236" s="84">
        <f t="shared" ca="1" si="108"/>
        <v>1.00028712944</v>
      </c>
      <c r="H236" s="81">
        <f ca="1">TRUNC(PRODUCT(G$10:G235),15)</f>
        <v>1.0467088964568101</v>
      </c>
      <c r="I236" s="81">
        <f t="shared" si="114"/>
        <v>1</v>
      </c>
      <c r="J236" s="81">
        <f t="shared" ca="1" si="109"/>
        <v>1.0467089000000001</v>
      </c>
      <c r="K236" s="81">
        <f t="shared" ca="1" si="110"/>
        <v>46.7089</v>
      </c>
      <c r="L236" s="85">
        <f>IF(VLOOKUP(A236,$U$12:$AD$125,8)=VLOOKUP(A235,$U$12:$AD$125,8),0,VLOOKUP(A236,U$12:$AD$125,8))</f>
        <v>0</v>
      </c>
      <c r="M236" s="86">
        <f>IF(L236&gt;0,VLOOKUP(L236,T$12:$AC$125,7),0)</f>
        <v>0</v>
      </c>
      <c r="N236" s="81">
        <f t="shared" si="115"/>
        <v>0</v>
      </c>
      <c r="O236" s="81">
        <f t="shared" ca="1" si="111"/>
        <v>46.7089</v>
      </c>
      <c r="P236" s="87" t="str">
        <f t="shared" si="116"/>
        <v>J=</v>
      </c>
      <c r="Q236" s="88">
        <f t="shared" si="117"/>
        <v>44676</v>
      </c>
      <c r="R236" s="7"/>
      <c r="S236" s="7"/>
      <c r="T236" s="154">
        <f>[2]Plan1!$A395</f>
        <v>48885</v>
      </c>
      <c r="U236" s="165" t="str">
        <f>[2]Plan1!$C395</f>
        <v>Finados</v>
      </c>
      <c r="V236" s="12"/>
      <c r="W236" s="7"/>
      <c r="X236" s="14"/>
      <c r="Y236" s="14"/>
      <c r="Z236" s="14"/>
      <c r="AA236" s="7"/>
      <c r="AB236" s="7"/>
      <c r="AC236" s="7"/>
      <c r="AD236" s="7"/>
      <c r="AE236" s="7"/>
      <c r="AF236" s="65">
        <f t="shared" si="126"/>
        <v>43236</v>
      </c>
      <c r="AG236" s="9">
        <f t="shared" ca="1" si="123"/>
        <v>1031.4951599999999</v>
      </c>
      <c r="AH236" s="9">
        <f t="shared" si="123"/>
        <v>1000</v>
      </c>
      <c r="AI236" s="4">
        <f t="shared" ca="1" si="123"/>
        <v>6.3899999999999998E-2</v>
      </c>
      <c r="AJ236" s="10">
        <f t="shared" ca="1" si="123"/>
        <v>2.4583E-4</v>
      </c>
      <c r="AK236" s="4">
        <f t="shared" si="123"/>
        <v>1.1679999999999999</v>
      </c>
      <c r="AL236" s="65">
        <f t="shared" si="124"/>
        <v>43236</v>
      </c>
      <c r="AM236" s="10">
        <f t="shared" ca="1" si="125"/>
        <v>1.03149516</v>
      </c>
      <c r="AN236" s="9">
        <f t="shared" ca="1" si="125"/>
        <v>31.495159999999998</v>
      </c>
      <c r="AO236" s="7">
        <f t="shared" si="125"/>
        <v>0</v>
      </c>
      <c r="AP236" s="11">
        <f t="shared" si="125"/>
        <v>0</v>
      </c>
      <c r="AQ236" s="9">
        <f t="shared" si="125"/>
        <v>0</v>
      </c>
      <c r="AR236" s="8" t="str">
        <f t="shared" si="125"/>
        <v>J=</v>
      </c>
      <c r="AS236" s="65">
        <f t="shared" si="125"/>
        <v>44676</v>
      </c>
      <c r="AT236" s="12"/>
      <c r="AU236" s="12"/>
      <c r="AV236" s="2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c r="CG236" s="12"/>
      <c r="CH236" s="12"/>
      <c r="CI236" s="12"/>
      <c r="CJ236" s="12"/>
      <c r="CK236" s="12"/>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c r="DI236" s="12"/>
      <c r="DJ236" s="12"/>
      <c r="DK236" s="12"/>
      <c r="DL236" s="12"/>
      <c r="DM236" s="12"/>
      <c r="DN236" s="12"/>
      <c r="DO236" s="12"/>
      <c r="DP236" s="12"/>
      <c r="DQ236" s="12"/>
      <c r="DR236" s="12"/>
      <c r="DS236" s="12"/>
      <c r="DT236" s="12"/>
      <c r="DU236" s="12"/>
      <c r="DV236" s="12"/>
      <c r="DW236" s="12"/>
      <c r="DX236" s="12"/>
      <c r="DY236" s="12"/>
      <c r="DZ236" s="12"/>
      <c r="EA236" s="12"/>
      <c r="EB236" s="12"/>
      <c r="EC236" s="12"/>
      <c r="ED236" s="12"/>
      <c r="EE236" s="12"/>
      <c r="EF236" s="12"/>
      <c r="EG236" s="12"/>
      <c r="EH236" s="12"/>
      <c r="EI236" s="12"/>
      <c r="EJ236" s="12"/>
      <c r="EK236" s="12"/>
      <c r="EL236" s="12"/>
      <c r="EM236" s="12"/>
      <c r="EN236" s="12"/>
      <c r="EO236" s="12"/>
      <c r="EP236" s="12"/>
      <c r="EQ236" s="12"/>
      <c r="ER236" s="12"/>
      <c r="ES236" s="12"/>
      <c r="ET236" s="12"/>
      <c r="EU236" s="12"/>
      <c r="EV236" s="12"/>
      <c r="EW236" s="12"/>
      <c r="EX236" s="12"/>
      <c r="EY236" s="12"/>
      <c r="EZ236" s="12"/>
      <c r="FA236" s="12"/>
      <c r="FB236" s="12"/>
      <c r="FC236" s="12"/>
      <c r="FD236" s="12"/>
      <c r="FE236" s="12"/>
      <c r="FF236" s="12"/>
      <c r="FG236" s="12"/>
      <c r="FH236" s="12"/>
      <c r="FI236" s="12"/>
      <c r="FJ236" s="12"/>
      <c r="FK236" s="12"/>
      <c r="FL236" s="12"/>
      <c r="FM236" s="12"/>
      <c r="FN236" s="12"/>
      <c r="FO236" s="12"/>
      <c r="FP236" s="12"/>
      <c r="FQ236" s="12"/>
      <c r="FR236" s="12"/>
      <c r="FS236" s="12"/>
      <c r="FT236" s="12"/>
      <c r="FU236" s="12"/>
      <c r="FV236" s="12"/>
      <c r="FW236" s="12"/>
      <c r="FX236" s="12"/>
      <c r="FY236" s="12"/>
      <c r="FZ236" s="12"/>
      <c r="GA236" s="12"/>
      <c r="GB236" s="12"/>
      <c r="GC236" s="12"/>
      <c r="GD236" s="12"/>
      <c r="GE236" s="12"/>
      <c r="GF236" s="12"/>
      <c r="GG236" s="12"/>
      <c r="GH236" s="12"/>
      <c r="GI236" s="12"/>
      <c r="GJ236" s="12"/>
      <c r="GK236" s="12"/>
      <c r="GL236" s="12"/>
      <c r="GM236" s="12"/>
      <c r="GN236" s="12"/>
      <c r="GO236" s="12"/>
      <c r="GP236" s="12"/>
      <c r="GQ236" s="12"/>
      <c r="GR236" s="12"/>
    </row>
    <row r="237" spans="1:203" x14ac:dyDescent="0.2">
      <c r="A237" s="79">
        <f t="shared" si="112"/>
        <v>43309</v>
      </c>
      <c r="B237" s="80">
        <f t="shared" ca="1" si="118"/>
        <v>1047.00944</v>
      </c>
      <c r="C237" s="81">
        <f t="shared" si="113"/>
        <v>1000</v>
      </c>
      <c r="D237" s="82">
        <f ca="1">IF(A237&lt;$B$1,VLOOKUP(A237,[1]DI!$A$4:$B$15000,2,FALSE),0)</f>
        <v>0</v>
      </c>
      <c r="E237" s="81">
        <f t="shared" ca="1" si="119"/>
        <v>0</v>
      </c>
      <c r="F237" s="83">
        <f t="shared" si="107"/>
        <v>1.1679999999999999</v>
      </c>
      <c r="G237" s="84">
        <f t="shared" ca="1" si="108"/>
        <v>1</v>
      </c>
      <c r="H237" s="81">
        <f ca="1">TRUNC(PRODUCT(G$10:G236),15)</f>
        <v>1.0470094373961001</v>
      </c>
      <c r="I237" s="81">
        <f t="shared" si="114"/>
        <v>1</v>
      </c>
      <c r="J237" s="81">
        <f t="shared" ca="1" si="109"/>
        <v>1.0470094400000001</v>
      </c>
      <c r="K237" s="81">
        <f t="shared" ca="1" si="110"/>
        <v>47.009439999999998</v>
      </c>
      <c r="L237" s="85">
        <f>IF(VLOOKUP(A237,$U$12:$AD$125,8)=VLOOKUP(A236,$U$12:$AD$125,8),0,VLOOKUP(A237,U$12:$AD$125,8))</f>
        <v>0</v>
      </c>
      <c r="M237" s="86">
        <f>IF(L237&gt;0,VLOOKUP(L237,T$12:$AC$125,7),0)</f>
        <v>0</v>
      </c>
      <c r="N237" s="81">
        <f t="shared" si="115"/>
        <v>0</v>
      </c>
      <c r="O237" s="81">
        <f t="shared" ca="1" si="111"/>
        <v>47.009439999999998</v>
      </c>
      <c r="P237" s="87" t="str">
        <f t="shared" si="116"/>
        <v>J=</v>
      </c>
      <c r="Q237" s="88">
        <f t="shared" si="117"/>
        <v>44676</v>
      </c>
      <c r="R237" s="7"/>
      <c r="S237" s="7"/>
      <c r="T237" s="154">
        <f>[2]Plan1!$A396</f>
        <v>48898</v>
      </c>
      <c r="U237" s="165" t="str">
        <f>[2]Plan1!$C396</f>
        <v>Proclamação da República</v>
      </c>
      <c r="V237" s="12"/>
      <c r="W237" s="7"/>
      <c r="X237" s="14"/>
      <c r="Y237" s="14"/>
      <c r="Z237" s="14"/>
      <c r="AA237" s="7"/>
      <c r="AB237" s="7"/>
      <c r="AC237" s="7"/>
      <c r="AD237" s="7"/>
      <c r="AE237" s="7"/>
      <c r="AF237" s="65">
        <f t="shared" si="126"/>
        <v>43237</v>
      </c>
      <c r="AG237" s="9">
        <f t="shared" ca="1" si="123"/>
        <v>1031.7913299899999</v>
      </c>
      <c r="AH237" s="9">
        <f t="shared" si="123"/>
        <v>1000</v>
      </c>
      <c r="AI237" s="4">
        <f t="shared" ca="1" si="123"/>
        <v>6.3899999999999998E-2</v>
      </c>
      <c r="AJ237" s="10">
        <f t="shared" ca="1" si="123"/>
        <v>2.4583E-4</v>
      </c>
      <c r="AK237" s="4">
        <f t="shared" si="123"/>
        <v>1.1679999999999999</v>
      </c>
      <c r="AL237" s="65">
        <f t="shared" si="124"/>
        <v>43237</v>
      </c>
      <c r="AM237" s="10">
        <f t="shared" ca="1" si="125"/>
        <v>1.0317913299999999</v>
      </c>
      <c r="AN237" s="9">
        <f t="shared" ca="1" si="125"/>
        <v>31.791329990000001</v>
      </c>
      <c r="AO237" s="7">
        <f t="shared" si="125"/>
        <v>0</v>
      </c>
      <c r="AP237" s="11">
        <f t="shared" si="125"/>
        <v>0</v>
      </c>
      <c r="AQ237" s="9">
        <f t="shared" si="125"/>
        <v>0</v>
      </c>
      <c r="AR237" s="8" t="str">
        <f t="shared" si="125"/>
        <v>J=</v>
      </c>
      <c r="AS237" s="65">
        <f t="shared" si="125"/>
        <v>44676</v>
      </c>
      <c r="AT237" s="12"/>
      <c r="AU237" s="12"/>
      <c r="AV237" s="2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c r="DJ237" s="12"/>
      <c r="DK237" s="12"/>
      <c r="DL237" s="12"/>
      <c r="DM237" s="12"/>
      <c r="DN237" s="12"/>
      <c r="DO237" s="12"/>
      <c r="DP237" s="12"/>
      <c r="DQ237" s="12"/>
      <c r="DR237" s="12"/>
      <c r="DS237" s="12"/>
      <c r="DT237" s="12"/>
      <c r="DU237" s="12"/>
      <c r="DV237" s="12"/>
      <c r="DW237" s="12"/>
      <c r="DX237" s="12"/>
      <c r="DY237" s="12"/>
      <c r="DZ237" s="12"/>
      <c r="EA237" s="12"/>
      <c r="EB237" s="12"/>
      <c r="EC237" s="12"/>
      <c r="ED237" s="12"/>
      <c r="EE237" s="12"/>
      <c r="EF237" s="12"/>
      <c r="EG237" s="12"/>
      <c r="EH237" s="12"/>
      <c r="EI237" s="12"/>
      <c r="EJ237" s="12"/>
      <c r="EK237" s="12"/>
      <c r="EL237" s="12"/>
      <c r="EM237" s="12"/>
      <c r="EN237" s="12"/>
      <c r="EO237" s="12"/>
      <c r="EP237" s="12"/>
      <c r="EQ237" s="12"/>
      <c r="ER237" s="12"/>
      <c r="ES237" s="12"/>
      <c r="ET237" s="12"/>
      <c r="EU237" s="12"/>
      <c r="EV237" s="12"/>
      <c r="EW237" s="12"/>
      <c r="EX237" s="12"/>
      <c r="EY237" s="12"/>
      <c r="EZ237" s="12"/>
      <c r="FA237" s="12"/>
      <c r="FB237" s="12"/>
      <c r="FC237" s="12"/>
      <c r="FD237" s="12"/>
      <c r="FE237" s="12"/>
      <c r="FF237" s="12"/>
      <c r="FG237" s="12"/>
      <c r="FH237" s="12"/>
      <c r="FI237" s="12"/>
      <c r="FJ237" s="12"/>
      <c r="FK237" s="12"/>
      <c r="FL237" s="12"/>
      <c r="FM237" s="12"/>
      <c r="FN237" s="12"/>
      <c r="FO237" s="12"/>
      <c r="FP237" s="12"/>
      <c r="FQ237" s="12"/>
      <c r="FR237" s="12"/>
      <c r="FS237" s="12"/>
      <c r="FT237" s="12"/>
      <c r="FU237" s="12"/>
      <c r="FV237" s="12"/>
      <c r="FW237" s="12"/>
      <c r="FX237" s="12"/>
      <c r="FY237" s="12"/>
      <c r="FZ237" s="12"/>
      <c r="GA237" s="12"/>
      <c r="GB237" s="12"/>
      <c r="GC237" s="12"/>
      <c r="GD237" s="12"/>
      <c r="GE237" s="12"/>
      <c r="GF237" s="12"/>
      <c r="GG237" s="12"/>
      <c r="GH237" s="12"/>
      <c r="GI237" s="12"/>
      <c r="GJ237" s="12"/>
      <c r="GK237" s="12"/>
      <c r="GL237" s="12"/>
      <c r="GM237" s="12"/>
      <c r="GN237" s="12"/>
      <c r="GO237" s="12"/>
      <c r="GP237" s="12"/>
      <c r="GQ237" s="12"/>
      <c r="GR237" s="12"/>
    </row>
    <row r="238" spans="1:203" x14ac:dyDescent="0.2">
      <c r="A238" s="79">
        <f t="shared" si="112"/>
        <v>43310</v>
      </c>
      <c r="B238" s="80">
        <f t="shared" ca="1" si="118"/>
        <v>1047.00944</v>
      </c>
      <c r="C238" s="81">
        <f t="shared" si="113"/>
        <v>1000</v>
      </c>
      <c r="D238" s="82">
        <f ca="1">IF(A238&lt;$B$1,VLOOKUP(A238,[1]DI!$A$4:$B$15000,2,FALSE),0)</f>
        <v>0</v>
      </c>
      <c r="E238" s="81">
        <f t="shared" ca="1" si="119"/>
        <v>0</v>
      </c>
      <c r="F238" s="83">
        <f t="shared" si="107"/>
        <v>1.1679999999999999</v>
      </c>
      <c r="G238" s="84">
        <f t="shared" ca="1" si="108"/>
        <v>1</v>
      </c>
      <c r="H238" s="81">
        <f ca="1">TRUNC(PRODUCT(G$10:G237),15)</f>
        <v>1.0470094373961001</v>
      </c>
      <c r="I238" s="81">
        <f t="shared" si="114"/>
        <v>1</v>
      </c>
      <c r="J238" s="81">
        <f t="shared" ca="1" si="109"/>
        <v>1.0470094400000001</v>
      </c>
      <c r="K238" s="81">
        <f t="shared" ca="1" si="110"/>
        <v>47.009439999999998</v>
      </c>
      <c r="L238" s="85">
        <f>IF(VLOOKUP(A238,$U$12:$AD$125,8)=VLOOKUP(A237,$U$12:$AD$125,8),0,VLOOKUP(A238,U$12:$AD$125,8))</f>
        <v>0</v>
      </c>
      <c r="M238" s="86">
        <f>IF(L238&gt;0,VLOOKUP(L238,T$12:$AC$125,7),0)</f>
        <v>0</v>
      </c>
      <c r="N238" s="81">
        <f t="shared" si="115"/>
        <v>0</v>
      </c>
      <c r="O238" s="81">
        <f t="shared" ca="1" si="111"/>
        <v>47.009439999999998</v>
      </c>
      <c r="P238" s="87" t="str">
        <f t="shared" si="116"/>
        <v>J=</v>
      </c>
      <c r="Q238" s="88">
        <f t="shared" si="117"/>
        <v>44676</v>
      </c>
      <c r="R238" s="7"/>
      <c r="S238" s="7"/>
      <c r="T238" s="154">
        <f>[2]Plan1!$A397</f>
        <v>48938</v>
      </c>
      <c r="U238" s="165" t="str">
        <f>[2]Plan1!$C397</f>
        <v>Natal</v>
      </c>
      <c r="V238" s="12"/>
      <c r="W238" s="7"/>
      <c r="X238" s="14"/>
      <c r="Y238" s="14"/>
      <c r="Z238" s="14"/>
      <c r="AA238" s="7"/>
      <c r="AB238" s="7"/>
      <c r="AC238" s="7"/>
      <c r="AD238" s="7"/>
      <c r="AE238" s="7"/>
      <c r="AF238" s="65">
        <f t="shared" si="126"/>
        <v>43238</v>
      </c>
      <c r="AG238" s="9">
        <f t="shared" ca="1" si="123"/>
        <v>1032.08758999</v>
      </c>
      <c r="AH238" s="9">
        <f t="shared" si="123"/>
        <v>1000</v>
      </c>
      <c r="AI238" s="4">
        <f t="shared" ca="1" si="123"/>
        <v>6.3899999999999998E-2</v>
      </c>
      <c r="AJ238" s="10">
        <f t="shared" ca="1" si="123"/>
        <v>2.4583E-4</v>
      </c>
      <c r="AK238" s="4">
        <f t="shared" si="123"/>
        <v>1.1679999999999999</v>
      </c>
      <c r="AL238" s="65">
        <f t="shared" si="124"/>
        <v>43238</v>
      </c>
      <c r="AM238" s="10">
        <f t="shared" ca="1" si="125"/>
        <v>1.0320875899999999</v>
      </c>
      <c r="AN238" s="9">
        <f t="shared" ca="1" si="125"/>
        <v>32.087589989999998</v>
      </c>
      <c r="AO238" s="7">
        <f t="shared" si="125"/>
        <v>0</v>
      </c>
      <c r="AP238" s="11">
        <f t="shared" si="125"/>
        <v>0</v>
      </c>
      <c r="AQ238" s="9">
        <f t="shared" si="125"/>
        <v>0</v>
      </c>
      <c r="AR238" s="8" t="str">
        <f t="shared" si="125"/>
        <v>J=</v>
      </c>
      <c r="AS238" s="65">
        <f t="shared" si="125"/>
        <v>44676</v>
      </c>
      <c r="AT238" s="12"/>
      <c r="AU238" s="12"/>
      <c r="AV238" s="2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c r="DB238" s="12"/>
      <c r="DC238" s="12"/>
      <c r="DD238" s="12"/>
      <c r="DE238" s="12"/>
      <c r="DF238" s="12"/>
      <c r="DG238" s="12"/>
      <c r="DH238" s="12"/>
      <c r="DI238" s="12"/>
      <c r="DJ238" s="12"/>
      <c r="DK238" s="12"/>
      <c r="DL238" s="12"/>
      <c r="DM238" s="12"/>
      <c r="DN238" s="12"/>
      <c r="DO238" s="12"/>
      <c r="DP238" s="12"/>
      <c r="DQ238" s="12"/>
      <c r="DR238" s="12"/>
      <c r="DS238" s="12"/>
      <c r="DT238" s="12"/>
      <c r="DU238" s="12"/>
      <c r="DV238" s="12"/>
      <c r="DW238" s="12"/>
      <c r="DX238" s="12"/>
      <c r="DY238" s="12"/>
      <c r="DZ238" s="12"/>
      <c r="EA238" s="12"/>
      <c r="EB238" s="12"/>
      <c r="EC238" s="12"/>
      <c r="ED238" s="12"/>
      <c r="EE238" s="12"/>
      <c r="EF238" s="12"/>
      <c r="EG238" s="12"/>
      <c r="EH238" s="12"/>
      <c r="EI238" s="12"/>
      <c r="EJ238" s="12"/>
      <c r="EK238" s="12"/>
      <c r="EL238" s="12"/>
      <c r="EM238" s="12"/>
      <c r="EN238" s="12"/>
      <c r="EO238" s="12"/>
      <c r="EP238" s="12"/>
      <c r="EQ238" s="12"/>
      <c r="ER238" s="12"/>
      <c r="ES238" s="12"/>
      <c r="ET238" s="12"/>
      <c r="EU238" s="12"/>
      <c r="EV238" s="12"/>
      <c r="EW238" s="12"/>
      <c r="EX238" s="12"/>
      <c r="EY238" s="12"/>
      <c r="EZ238" s="12"/>
      <c r="FA238" s="12"/>
      <c r="FB238" s="12"/>
      <c r="FC238" s="12"/>
      <c r="FD238" s="12"/>
      <c r="FE238" s="12"/>
      <c r="FF238" s="12"/>
      <c r="FG238" s="12"/>
      <c r="FH238" s="12"/>
      <c r="FI238" s="12"/>
      <c r="FJ238" s="12"/>
      <c r="FK238" s="12"/>
      <c r="FL238" s="12"/>
      <c r="FM238" s="12"/>
      <c r="FN238" s="12"/>
      <c r="FO238" s="12"/>
      <c r="FP238" s="12"/>
      <c r="FQ238" s="12"/>
      <c r="FR238" s="12"/>
      <c r="FS238" s="12"/>
      <c r="FT238" s="12"/>
      <c r="FU238" s="12"/>
      <c r="FV238" s="12"/>
      <c r="FW238" s="12"/>
      <c r="FX238" s="12"/>
      <c r="FY238" s="12"/>
      <c r="FZ238" s="12"/>
      <c r="GA238" s="12"/>
      <c r="GB238" s="12"/>
      <c r="GC238" s="12"/>
      <c r="GD238" s="12"/>
      <c r="GE238" s="12"/>
      <c r="GF238" s="12"/>
      <c r="GG238" s="12"/>
      <c r="GH238" s="12"/>
      <c r="GI238" s="12"/>
      <c r="GJ238" s="12"/>
      <c r="GK238" s="12"/>
      <c r="GL238" s="12"/>
      <c r="GM238" s="12"/>
      <c r="GN238" s="12"/>
      <c r="GO238" s="12"/>
      <c r="GP238" s="12"/>
      <c r="GQ238" s="12"/>
      <c r="GR238" s="12"/>
    </row>
    <row r="239" spans="1:203" x14ac:dyDescent="0.2">
      <c r="A239" s="79">
        <f t="shared" si="112"/>
        <v>43311</v>
      </c>
      <c r="B239" s="80">
        <f t="shared" ca="1" si="118"/>
        <v>1047.00944</v>
      </c>
      <c r="C239" s="81">
        <f t="shared" si="113"/>
        <v>1000</v>
      </c>
      <c r="D239" s="82">
        <f ca="1">IF(A239&lt;$B$1,VLOOKUP(A239,[1]DI!$A$4:$B$15000,2,FALSE),0)</f>
        <v>6.3899999999999998E-2</v>
      </c>
      <c r="E239" s="81">
        <f t="shared" ca="1" si="119"/>
        <v>2.4583E-4</v>
      </c>
      <c r="F239" s="83">
        <f t="shared" si="107"/>
        <v>1.1679999999999999</v>
      </c>
      <c r="G239" s="84">
        <f t="shared" ca="1" si="108"/>
        <v>1.00028712944</v>
      </c>
      <c r="H239" s="81">
        <f ca="1">TRUNC(PRODUCT(G$10:G238),15)</f>
        <v>1.0470094373961001</v>
      </c>
      <c r="I239" s="81">
        <f t="shared" si="114"/>
        <v>1</v>
      </c>
      <c r="J239" s="81">
        <f t="shared" ca="1" si="109"/>
        <v>1.0470094400000001</v>
      </c>
      <c r="K239" s="81">
        <f t="shared" ca="1" si="110"/>
        <v>47.009439999999998</v>
      </c>
      <c r="L239" s="85">
        <f>IF(VLOOKUP(A239,$U$12:$AD$125,8)=VLOOKUP(A238,$U$12:$AD$125,8),0,VLOOKUP(A239,U$12:$AD$125,8))</f>
        <v>0</v>
      </c>
      <c r="M239" s="86">
        <f>IF(L239&gt;0,VLOOKUP(L239,T$12:$AC$125,7),0)</f>
        <v>0</v>
      </c>
      <c r="N239" s="81">
        <f t="shared" si="115"/>
        <v>0</v>
      </c>
      <c r="O239" s="81">
        <f t="shared" ca="1" si="111"/>
        <v>47.009439999999998</v>
      </c>
      <c r="P239" s="87" t="str">
        <f t="shared" si="116"/>
        <v>J=</v>
      </c>
      <c r="Q239" s="88">
        <f t="shared" si="117"/>
        <v>44676</v>
      </c>
      <c r="R239" s="7"/>
      <c r="S239" s="7"/>
      <c r="T239" s="154">
        <f>[2]Plan1!$A398</f>
        <v>48945</v>
      </c>
      <c r="U239" s="165" t="str">
        <f>[2]Plan1!$C398</f>
        <v>Confraternização Universal</v>
      </c>
      <c r="V239" s="12"/>
      <c r="W239" s="7"/>
      <c r="X239" s="14"/>
      <c r="Y239" s="14"/>
      <c r="Z239" s="14"/>
      <c r="AA239" s="7"/>
      <c r="AB239" s="7"/>
      <c r="AC239" s="7"/>
      <c r="AD239" s="7"/>
      <c r="AE239" s="7"/>
      <c r="AF239" s="65">
        <f t="shared" si="126"/>
        <v>43239</v>
      </c>
      <c r="AG239" s="9">
        <f t="shared" ca="1" si="123"/>
        <v>1032.3839299900001</v>
      </c>
      <c r="AH239" s="9">
        <f t="shared" si="123"/>
        <v>1000</v>
      </c>
      <c r="AI239" s="4">
        <f t="shared" ca="1" si="123"/>
        <v>0</v>
      </c>
      <c r="AJ239" s="10">
        <f t="shared" ca="1" si="123"/>
        <v>0</v>
      </c>
      <c r="AK239" s="4">
        <f t="shared" si="123"/>
        <v>1.1679999999999999</v>
      </c>
      <c r="AL239" s="65">
        <f t="shared" si="124"/>
        <v>43239</v>
      </c>
      <c r="AM239" s="10">
        <f t="shared" ca="1" si="125"/>
        <v>1.0323839299999999</v>
      </c>
      <c r="AN239" s="9">
        <f t="shared" ca="1" si="125"/>
        <v>32.383929989999999</v>
      </c>
      <c r="AO239" s="7">
        <f t="shared" si="125"/>
        <v>0</v>
      </c>
      <c r="AP239" s="11">
        <f t="shared" si="125"/>
        <v>0</v>
      </c>
      <c r="AQ239" s="9">
        <f t="shared" si="125"/>
        <v>0</v>
      </c>
      <c r="AR239" s="8" t="str">
        <f t="shared" si="125"/>
        <v>J=</v>
      </c>
      <c r="AS239" s="65">
        <f t="shared" si="125"/>
        <v>44676</v>
      </c>
      <c r="AT239" s="12"/>
      <c r="AU239" s="12"/>
      <c r="AV239" s="2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c r="DJ239" s="12"/>
      <c r="DK239" s="12"/>
      <c r="DL239" s="12"/>
      <c r="DM239" s="12"/>
      <c r="DN239" s="12"/>
      <c r="DO239" s="12"/>
      <c r="DP239" s="12"/>
      <c r="DQ239" s="12"/>
      <c r="DR239" s="12"/>
      <c r="DS239" s="12"/>
      <c r="DT239" s="12"/>
      <c r="DU239" s="12"/>
      <c r="DV239" s="12"/>
      <c r="DW239" s="12"/>
      <c r="DX239" s="12"/>
      <c r="DY239" s="12"/>
      <c r="DZ239" s="12"/>
      <c r="EA239" s="12"/>
      <c r="EB239" s="12"/>
      <c r="EC239" s="12"/>
      <c r="ED239" s="12"/>
      <c r="EE239" s="12"/>
      <c r="EF239" s="12"/>
      <c r="EG239" s="12"/>
      <c r="EH239" s="12"/>
      <c r="EI239" s="12"/>
      <c r="EJ239" s="12"/>
      <c r="EK239" s="12"/>
      <c r="EL239" s="12"/>
      <c r="EM239" s="12"/>
      <c r="EN239" s="12"/>
      <c r="EO239" s="12"/>
      <c r="EP239" s="12"/>
      <c r="EQ239" s="12"/>
      <c r="ER239" s="12"/>
      <c r="ES239" s="12"/>
      <c r="ET239" s="12"/>
      <c r="EU239" s="12"/>
      <c r="EV239" s="12"/>
      <c r="EW239" s="12"/>
      <c r="EX239" s="12"/>
      <c r="EY239" s="12"/>
      <c r="EZ239" s="12"/>
      <c r="FA239" s="12"/>
      <c r="FB239" s="12"/>
      <c r="FC239" s="12"/>
      <c r="FD239" s="12"/>
      <c r="FE239" s="12"/>
      <c r="FF239" s="12"/>
      <c r="FG239" s="12"/>
      <c r="FH239" s="12"/>
      <c r="FI239" s="12"/>
      <c r="FJ239" s="12"/>
      <c r="FK239" s="12"/>
      <c r="FL239" s="12"/>
      <c r="FM239" s="12"/>
      <c r="FN239" s="12"/>
      <c r="FO239" s="12"/>
      <c r="FP239" s="12"/>
      <c r="FQ239" s="12"/>
      <c r="FR239" s="12"/>
      <c r="FS239" s="12"/>
      <c r="FT239" s="12"/>
      <c r="FU239" s="12"/>
      <c r="FV239" s="12"/>
      <c r="FW239" s="12"/>
      <c r="FX239" s="12"/>
      <c r="FY239" s="12"/>
      <c r="FZ239" s="12"/>
      <c r="GA239" s="12"/>
      <c r="GB239" s="12"/>
      <c r="GC239" s="12"/>
      <c r="GD239" s="12"/>
      <c r="GE239" s="12"/>
      <c r="GF239" s="12"/>
      <c r="GG239" s="12"/>
      <c r="GH239" s="12"/>
      <c r="GI239" s="12"/>
      <c r="GJ239" s="12"/>
      <c r="GK239" s="12"/>
      <c r="GL239" s="12"/>
      <c r="GM239" s="12"/>
      <c r="GN239" s="12"/>
      <c r="GO239" s="12"/>
      <c r="GP239" s="12"/>
      <c r="GQ239" s="12"/>
      <c r="GR239" s="12"/>
    </row>
    <row r="240" spans="1:203" x14ac:dyDescent="0.2">
      <c r="A240" s="79">
        <f t="shared" si="112"/>
        <v>43312</v>
      </c>
      <c r="B240" s="80">
        <f t="shared" ca="1" si="118"/>
        <v>1047.31006</v>
      </c>
      <c r="C240" s="81">
        <f t="shared" si="113"/>
        <v>1000</v>
      </c>
      <c r="D240" s="82">
        <f ca="1">IF(A240&lt;$B$1,VLOOKUP(A240,[1]DI!$A$4:$B$15000,2,FALSE),0)</f>
        <v>6.3899999999999998E-2</v>
      </c>
      <c r="E240" s="81">
        <f t="shared" ca="1" si="119"/>
        <v>2.4583E-4</v>
      </c>
      <c r="F240" s="83">
        <f t="shared" si="107"/>
        <v>1.1679999999999999</v>
      </c>
      <c r="G240" s="84">
        <f t="shared" ca="1" si="108"/>
        <v>1.00028712944</v>
      </c>
      <c r="H240" s="81">
        <f ca="1">TRUNC(PRODUCT(G$10:G239),15)</f>
        <v>1.0473100646295299</v>
      </c>
      <c r="I240" s="81">
        <f t="shared" si="114"/>
        <v>1</v>
      </c>
      <c r="J240" s="81">
        <f t="shared" ca="1" si="109"/>
        <v>1.04731006</v>
      </c>
      <c r="K240" s="81">
        <f t="shared" ca="1" si="110"/>
        <v>47.31006</v>
      </c>
      <c r="L240" s="85">
        <f>IF(VLOOKUP(A240,$U$12:$AD$125,8)=VLOOKUP(A239,$U$12:$AD$125,8),0,VLOOKUP(A240,U$12:$AD$125,8))</f>
        <v>0</v>
      </c>
      <c r="M240" s="86">
        <f>IF(L240&gt;0,VLOOKUP(L240,T$12:$AC$125,7),0)</f>
        <v>0</v>
      </c>
      <c r="N240" s="81">
        <f t="shared" si="115"/>
        <v>0</v>
      </c>
      <c r="O240" s="81">
        <f t="shared" ca="1" si="111"/>
        <v>47.31006</v>
      </c>
      <c r="P240" s="87" t="str">
        <f t="shared" si="116"/>
        <v>J=</v>
      </c>
      <c r="Q240" s="88">
        <f t="shared" si="117"/>
        <v>44676</v>
      </c>
      <c r="R240" s="7"/>
      <c r="S240" s="7"/>
      <c r="T240" s="154">
        <f>[2]Plan1!$A399</f>
        <v>48995</v>
      </c>
      <c r="U240" s="165" t="str">
        <f>[2]Plan1!$C399</f>
        <v>Carnaval</v>
      </c>
      <c r="V240" s="12"/>
      <c r="W240" s="7"/>
      <c r="X240" s="14"/>
      <c r="Y240" s="14"/>
      <c r="Z240" s="14"/>
      <c r="AA240" s="7"/>
      <c r="AB240" s="7"/>
      <c r="AC240" s="7"/>
      <c r="AD240" s="7"/>
      <c r="AE240" s="7"/>
      <c r="AF240" s="65">
        <f t="shared" si="126"/>
        <v>43240</v>
      </c>
      <c r="AG240" s="9">
        <f t="shared" ca="1" si="123"/>
        <v>1032.3839299900001</v>
      </c>
      <c r="AH240" s="9">
        <f t="shared" si="123"/>
        <v>1000</v>
      </c>
      <c r="AI240" s="4">
        <f t="shared" ca="1" si="123"/>
        <v>0</v>
      </c>
      <c r="AJ240" s="10">
        <f t="shared" ca="1" si="123"/>
        <v>0</v>
      </c>
      <c r="AK240" s="4">
        <f t="shared" si="123"/>
        <v>1.1679999999999999</v>
      </c>
      <c r="AL240" s="65">
        <f t="shared" si="124"/>
        <v>43240</v>
      </c>
      <c r="AM240" s="10">
        <f t="shared" ca="1" si="125"/>
        <v>1.0323839299999999</v>
      </c>
      <c r="AN240" s="9">
        <f t="shared" ca="1" si="125"/>
        <v>32.383929989999999</v>
      </c>
      <c r="AO240" s="7">
        <f t="shared" si="125"/>
        <v>0</v>
      </c>
      <c r="AP240" s="11">
        <f t="shared" si="125"/>
        <v>0</v>
      </c>
      <c r="AQ240" s="9">
        <f t="shared" si="125"/>
        <v>0</v>
      </c>
      <c r="AR240" s="8" t="str">
        <f t="shared" si="125"/>
        <v>J=</v>
      </c>
      <c r="AS240" s="65">
        <f t="shared" si="125"/>
        <v>44676</v>
      </c>
      <c r="AT240" s="12"/>
      <c r="AU240" s="12"/>
      <c r="AV240" s="2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c r="CG240" s="12"/>
      <c r="CH240" s="12"/>
      <c r="CI240" s="12"/>
      <c r="CJ240" s="12"/>
      <c r="CK240" s="12"/>
      <c r="CL240" s="12"/>
      <c r="CM240" s="12"/>
      <c r="CN240" s="12"/>
      <c r="CO240" s="12"/>
      <c r="CP240" s="12"/>
      <c r="CQ240" s="12"/>
      <c r="CR240" s="12"/>
      <c r="CS240" s="12"/>
      <c r="CT240" s="12"/>
      <c r="CU240" s="12"/>
      <c r="CV240" s="12"/>
      <c r="CW240" s="12"/>
      <c r="CX240" s="12"/>
      <c r="CY240" s="12"/>
      <c r="CZ240" s="12"/>
      <c r="DA240" s="12"/>
      <c r="DB240" s="12"/>
      <c r="DC240" s="12"/>
      <c r="DD240" s="12"/>
      <c r="DE240" s="12"/>
      <c r="DF240" s="12"/>
      <c r="DG240" s="12"/>
      <c r="DH240" s="12"/>
      <c r="DI240" s="12"/>
      <c r="DJ240" s="12"/>
      <c r="DK240" s="12"/>
      <c r="DL240" s="12"/>
      <c r="DM240" s="12"/>
      <c r="DN240" s="12"/>
      <c r="DO240" s="12"/>
      <c r="DP240" s="12"/>
      <c r="DQ240" s="12"/>
      <c r="DR240" s="12"/>
      <c r="DS240" s="12"/>
      <c r="DT240" s="12"/>
      <c r="DU240" s="12"/>
      <c r="DV240" s="12"/>
      <c r="DW240" s="12"/>
      <c r="DX240" s="12"/>
      <c r="DY240" s="12"/>
      <c r="DZ240" s="12"/>
      <c r="EA240" s="12"/>
      <c r="EB240" s="12"/>
      <c r="EC240" s="12"/>
      <c r="ED240" s="12"/>
      <c r="EE240" s="12"/>
      <c r="EF240" s="12"/>
      <c r="EG240" s="12"/>
      <c r="EH240" s="12"/>
      <c r="EI240" s="12"/>
      <c r="EJ240" s="12"/>
      <c r="EK240" s="12"/>
      <c r="EL240" s="12"/>
      <c r="EM240" s="12"/>
      <c r="EN240" s="12"/>
      <c r="EO240" s="12"/>
      <c r="EP240" s="12"/>
      <c r="EQ240" s="12"/>
      <c r="ER240" s="12"/>
      <c r="ES240" s="12"/>
      <c r="ET240" s="12"/>
      <c r="EU240" s="12"/>
      <c r="EV240" s="12"/>
      <c r="EW240" s="12"/>
      <c r="EX240" s="12"/>
      <c r="EY240" s="12"/>
      <c r="EZ240" s="12"/>
      <c r="FA240" s="12"/>
      <c r="FB240" s="12"/>
      <c r="FC240" s="12"/>
      <c r="FD240" s="12"/>
      <c r="FE240" s="12"/>
      <c r="FF240" s="12"/>
      <c r="FG240" s="12"/>
      <c r="FH240" s="12"/>
      <c r="FI240" s="12"/>
      <c r="FJ240" s="12"/>
      <c r="FK240" s="12"/>
      <c r="FL240" s="12"/>
      <c r="FM240" s="12"/>
      <c r="FN240" s="12"/>
      <c r="FO240" s="12"/>
      <c r="FP240" s="12"/>
      <c r="FQ240" s="12"/>
      <c r="FR240" s="12"/>
      <c r="FS240" s="12"/>
      <c r="FT240" s="12"/>
      <c r="FU240" s="12"/>
      <c r="FV240" s="12"/>
      <c r="FW240" s="12"/>
      <c r="FX240" s="12"/>
      <c r="FY240" s="12"/>
      <c r="FZ240" s="12"/>
      <c r="GA240" s="12"/>
      <c r="GB240" s="12"/>
      <c r="GC240" s="12"/>
      <c r="GD240" s="12"/>
      <c r="GE240" s="12"/>
      <c r="GF240" s="12"/>
      <c r="GG240" s="12"/>
      <c r="GH240" s="12"/>
      <c r="GI240" s="12"/>
      <c r="GJ240" s="12"/>
      <c r="GK240" s="12"/>
      <c r="GL240" s="12"/>
      <c r="GM240" s="12"/>
      <c r="GN240" s="12"/>
      <c r="GO240" s="12"/>
      <c r="GP240" s="12"/>
      <c r="GQ240" s="12"/>
      <c r="GR240" s="12"/>
    </row>
    <row r="241" spans="1:203" x14ac:dyDescent="0.2">
      <c r="A241" s="79">
        <f t="shared" si="112"/>
        <v>43313</v>
      </c>
      <c r="B241" s="80">
        <f t="shared" ca="1" si="118"/>
        <v>1047.61078</v>
      </c>
      <c r="C241" s="81">
        <f t="shared" si="113"/>
        <v>1000</v>
      </c>
      <c r="D241" s="82">
        <f ca="1">IF(A241&lt;$B$1,VLOOKUP(A241,[1]DI!$A$4:$B$15000,2,FALSE),0)</f>
        <v>6.3899999999999998E-2</v>
      </c>
      <c r="E241" s="81">
        <f t="shared" ca="1" si="119"/>
        <v>2.4583E-4</v>
      </c>
      <c r="F241" s="83">
        <f t="shared" si="107"/>
        <v>1.1679999999999999</v>
      </c>
      <c r="G241" s="84">
        <f t="shared" ca="1" si="108"/>
        <v>1.00028712944</v>
      </c>
      <c r="H241" s="81">
        <f ca="1">TRUNC(PRODUCT(G$10:G240),15)</f>
        <v>1.04761077818189</v>
      </c>
      <c r="I241" s="81">
        <f t="shared" si="114"/>
        <v>1</v>
      </c>
      <c r="J241" s="81">
        <f t="shared" ca="1" si="109"/>
        <v>1.0476107800000001</v>
      </c>
      <c r="K241" s="81">
        <f t="shared" ca="1" si="110"/>
        <v>47.610779999999998</v>
      </c>
      <c r="L241" s="85">
        <f>IF(VLOOKUP(A241,$U$12:$AD$125,8)=VLOOKUP(A240,$U$12:$AD$125,8),0,VLOOKUP(A241,U$12:$AD$125,8))</f>
        <v>0</v>
      </c>
      <c r="M241" s="86">
        <f>IF(L241&gt;0,VLOOKUP(L241,T$12:$AC$125,7),0)</f>
        <v>0</v>
      </c>
      <c r="N241" s="81">
        <f t="shared" si="115"/>
        <v>0</v>
      </c>
      <c r="O241" s="81">
        <f t="shared" ca="1" si="111"/>
        <v>47.610779999999998</v>
      </c>
      <c r="P241" s="87" t="str">
        <f t="shared" si="116"/>
        <v>J=</v>
      </c>
      <c r="Q241" s="88">
        <f t="shared" si="117"/>
        <v>44676</v>
      </c>
      <c r="R241" s="7"/>
      <c r="S241" s="7"/>
      <c r="T241" s="154">
        <f>[2]Plan1!$A400</f>
        <v>48996</v>
      </c>
      <c r="U241" s="165" t="str">
        <f>[2]Plan1!$C400</f>
        <v>Carnaval</v>
      </c>
      <c r="V241" s="12"/>
      <c r="W241" s="7"/>
      <c r="X241" s="14"/>
      <c r="Y241" s="14"/>
      <c r="Z241" s="14"/>
      <c r="AA241" s="7"/>
      <c r="AB241" s="7"/>
      <c r="AC241" s="7"/>
      <c r="AD241" s="7"/>
      <c r="AE241" s="7"/>
      <c r="AF241" s="65">
        <f t="shared" si="126"/>
        <v>43241</v>
      </c>
      <c r="AG241" s="9">
        <f t="shared" ca="1" si="123"/>
        <v>1032.3839299900001</v>
      </c>
      <c r="AH241" s="9">
        <f t="shared" si="123"/>
        <v>1000</v>
      </c>
      <c r="AI241" s="4">
        <f t="shared" ca="1" si="123"/>
        <v>6.3899999999999998E-2</v>
      </c>
      <c r="AJ241" s="10">
        <f t="shared" ca="1" si="123"/>
        <v>2.4583E-4</v>
      </c>
      <c r="AK241" s="4">
        <f t="shared" si="123"/>
        <v>1.1679999999999999</v>
      </c>
      <c r="AL241" s="65">
        <f t="shared" si="124"/>
        <v>43241</v>
      </c>
      <c r="AM241" s="10">
        <f t="shared" ca="1" si="125"/>
        <v>1.0323839299999999</v>
      </c>
      <c r="AN241" s="9">
        <f t="shared" ca="1" si="125"/>
        <v>32.383929989999999</v>
      </c>
      <c r="AO241" s="7">
        <f t="shared" si="125"/>
        <v>0</v>
      </c>
      <c r="AP241" s="11">
        <f t="shared" si="125"/>
        <v>0</v>
      </c>
      <c r="AQ241" s="9">
        <f t="shared" si="125"/>
        <v>0</v>
      </c>
      <c r="AR241" s="8" t="str">
        <f t="shared" si="125"/>
        <v>J=</v>
      </c>
      <c r="AS241" s="65">
        <f t="shared" si="125"/>
        <v>44676</v>
      </c>
      <c r="AT241" s="12"/>
      <c r="AU241" s="12"/>
      <c r="AV241" s="2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c r="DJ241" s="12"/>
      <c r="DK241" s="12"/>
      <c r="DL241" s="12"/>
      <c r="DM241" s="12"/>
      <c r="DN241" s="12"/>
      <c r="DO241" s="12"/>
      <c r="DP241" s="12"/>
      <c r="DQ241" s="12"/>
      <c r="DR241" s="12"/>
      <c r="DS241" s="12"/>
      <c r="DT241" s="12"/>
      <c r="DU241" s="12"/>
      <c r="DV241" s="12"/>
      <c r="DW241" s="12"/>
      <c r="DX241" s="12"/>
      <c r="DY241" s="12"/>
      <c r="DZ241" s="12"/>
      <c r="EA241" s="12"/>
      <c r="EB241" s="12"/>
      <c r="EC241" s="12"/>
      <c r="ED241" s="12"/>
      <c r="EE241" s="12"/>
      <c r="EF241" s="12"/>
      <c r="EG241" s="12"/>
      <c r="EH241" s="12"/>
      <c r="EI241" s="12"/>
      <c r="EJ241" s="12"/>
      <c r="EK241" s="12"/>
      <c r="EL241" s="12"/>
      <c r="EM241" s="12"/>
      <c r="EN241" s="12"/>
      <c r="EO241" s="12"/>
      <c r="EP241" s="12"/>
      <c r="EQ241" s="12"/>
      <c r="ER241" s="12"/>
      <c r="ES241" s="12"/>
      <c r="ET241" s="12"/>
      <c r="EU241" s="12"/>
      <c r="EV241" s="12"/>
      <c r="EW241" s="12"/>
      <c r="EX241" s="12"/>
      <c r="EY241" s="12"/>
      <c r="EZ241" s="12"/>
      <c r="FA241" s="12"/>
      <c r="FB241" s="12"/>
      <c r="FC241" s="12"/>
      <c r="FD241" s="12"/>
      <c r="FE241" s="12"/>
      <c r="FF241" s="12"/>
      <c r="FG241" s="12"/>
      <c r="FH241" s="12"/>
      <c r="FI241" s="12"/>
      <c r="FJ241" s="12"/>
      <c r="FK241" s="12"/>
      <c r="FL241" s="12"/>
      <c r="FM241" s="12"/>
      <c r="FN241" s="12"/>
      <c r="FO241" s="12"/>
      <c r="FP241" s="12"/>
      <c r="FQ241" s="12"/>
      <c r="FR241" s="12"/>
      <c r="FS241" s="12"/>
      <c r="FT241" s="12"/>
      <c r="FU241" s="12"/>
      <c r="FV241" s="12"/>
      <c r="FW241" s="12"/>
      <c r="FX241" s="12"/>
      <c r="FY241" s="12"/>
      <c r="FZ241" s="12"/>
      <c r="GA241" s="12"/>
      <c r="GB241" s="12"/>
      <c r="GC241" s="12"/>
      <c r="GD241" s="12"/>
      <c r="GE241" s="12"/>
      <c r="GF241" s="12"/>
      <c r="GG241" s="12"/>
      <c r="GH241" s="12"/>
      <c r="GI241" s="12"/>
      <c r="GJ241" s="12"/>
      <c r="GK241" s="12"/>
      <c r="GL241" s="12"/>
      <c r="GM241" s="12"/>
      <c r="GN241" s="12"/>
      <c r="GO241" s="12"/>
      <c r="GP241" s="12"/>
      <c r="GQ241" s="12"/>
      <c r="GR241" s="12"/>
    </row>
    <row r="242" spans="1:203" x14ac:dyDescent="0.2">
      <c r="A242" s="79">
        <f t="shared" si="112"/>
        <v>43314</v>
      </c>
      <c r="B242" s="80">
        <f t="shared" ca="1" si="118"/>
        <v>1047.91158</v>
      </c>
      <c r="C242" s="81">
        <f t="shared" si="113"/>
        <v>1000</v>
      </c>
      <c r="D242" s="82">
        <f ca="1">IF(A242&lt;$B$1,VLOOKUP(A242,[1]DI!$A$4:$B$15000,2,FALSE),0)</f>
        <v>6.3899999999999998E-2</v>
      </c>
      <c r="E242" s="81">
        <f t="shared" ca="1" si="119"/>
        <v>2.4583E-4</v>
      </c>
      <c r="F242" s="83">
        <f t="shared" si="107"/>
        <v>1.1679999999999999</v>
      </c>
      <c r="G242" s="84">
        <f t="shared" ca="1" si="108"/>
        <v>1.00028712944</v>
      </c>
      <c r="H242" s="81">
        <f ca="1">TRUNC(PRODUCT(G$10:G241),15)</f>
        <v>1.04791157807797</v>
      </c>
      <c r="I242" s="81">
        <f t="shared" si="114"/>
        <v>1</v>
      </c>
      <c r="J242" s="81">
        <f t="shared" ca="1" si="109"/>
        <v>1.0479115800000001</v>
      </c>
      <c r="K242" s="81">
        <f t="shared" ca="1" si="110"/>
        <v>47.911580000000001</v>
      </c>
      <c r="L242" s="85">
        <f>IF(VLOOKUP(A242,$U$12:$AD$125,8)=VLOOKUP(A241,$U$12:$AD$125,8),0,VLOOKUP(A242,U$12:$AD$125,8))</f>
        <v>0</v>
      </c>
      <c r="M242" s="86">
        <f>IF(L242&gt;0,VLOOKUP(L242,T$12:$AC$125,7),0)</f>
        <v>0</v>
      </c>
      <c r="N242" s="81">
        <f t="shared" si="115"/>
        <v>0</v>
      </c>
      <c r="O242" s="81">
        <f t="shared" ca="1" si="111"/>
        <v>47.911580000000001</v>
      </c>
      <c r="P242" s="87" t="str">
        <f t="shared" si="116"/>
        <v>J=</v>
      </c>
      <c r="Q242" s="88">
        <f t="shared" si="117"/>
        <v>44676</v>
      </c>
      <c r="R242" s="7"/>
      <c r="S242" s="7"/>
      <c r="T242" s="154">
        <f>[2]Plan1!$A401</f>
        <v>49041</v>
      </c>
      <c r="U242" s="165" t="str">
        <f>[2]Plan1!$C401</f>
        <v>Paixão de Cristo</v>
      </c>
      <c r="V242" s="12"/>
      <c r="W242" s="7"/>
      <c r="AA242" s="7"/>
      <c r="AB242" s="7"/>
      <c r="AC242" s="7"/>
      <c r="AD242" s="7"/>
      <c r="AE242" s="7"/>
      <c r="AF242" s="65">
        <f t="shared" si="126"/>
        <v>43242</v>
      </c>
      <c r="AG242" s="9">
        <f t="shared" ca="1" si="123"/>
        <v>1032.6803600000001</v>
      </c>
      <c r="AH242" s="9">
        <f t="shared" si="123"/>
        <v>1000</v>
      </c>
      <c r="AI242" s="4">
        <f t="shared" ca="1" si="123"/>
        <v>6.3899999999999998E-2</v>
      </c>
      <c r="AJ242" s="10">
        <f t="shared" ca="1" si="123"/>
        <v>2.4583E-4</v>
      </c>
      <c r="AK242" s="4">
        <f t="shared" si="123"/>
        <v>1.1679999999999999</v>
      </c>
      <c r="AL242" s="65">
        <f t="shared" si="124"/>
        <v>43242</v>
      </c>
      <c r="AM242" s="10">
        <f t="shared" ca="1" si="125"/>
        <v>1.0326803600000001</v>
      </c>
      <c r="AN242" s="9">
        <f t="shared" ca="1" si="125"/>
        <v>32.68036</v>
      </c>
      <c r="AO242" s="7">
        <f t="shared" si="125"/>
        <v>0</v>
      </c>
      <c r="AP242" s="11">
        <f t="shared" si="125"/>
        <v>0</v>
      </c>
      <c r="AQ242" s="9">
        <f t="shared" si="125"/>
        <v>0</v>
      </c>
      <c r="AR242" s="8" t="str">
        <f t="shared" si="125"/>
        <v>J=</v>
      </c>
      <c r="AS242" s="65">
        <f t="shared" si="125"/>
        <v>44676</v>
      </c>
      <c r="AT242" s="12"/>
      <c r="AU242" s="12"/>
      <c r="AV242" s="2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c r="CW242" s="12"/>
      <c r="CX242" s="12"/>
      <c r="CY242" s="12"/>
      <c r="CZ242" s="12"/>
      <c r="DA242" s="12"/>
      <c r="DB242" s="12"/>
      <c r="DC242" s="12"/>
      <c r="DD242" s="12"/>
      <c r="DE242" s="12"/>
      <c r="DF242" s="12"/>
      <c r="DG242" s="12"/>
      <c r="DH242" s="12"/>
      <c r="DI242" s="12"/>
      <c r="DJ242" s="12"/>
      <c r="DK242" s="12"/>
      <c r="DL242" s="12"/>
      <c r="DM242" s="12"/>
      <c r="DN242" s="12"/>
      <c r="DO242" s="12"/>
      <c r="DP242" s="12"/>
      <c r="DQ242" s="12"/>
      <c r="DR242" s="12"/>
      <c r="DS242" s="12"/>
      <c r="DT242" s="12"/>
      <c r="DU242" s="12"/>
      <c r="DV242" s="12"/>
      <c r="DW242" s="12"/>
      <c r="DX242" s="12"/>
      <c r="DY242" s="12"/>
      <c r="DZ242" s="12"/>
      <c r="EA242" s="12"/>
      <c r="EB242" s="12"/>
      <c r="EC242" s="12"/>
      <c r="ED242" s="12"/>
      <c r="EE242" s="12"/>
      <c r="EF242" s="12"/>
      <c r="EG242" s="12"/>
      <c r="EH242" s="12"/>
      <c r="EI242" s="12"/>
      <c r="EJ242" s="12"/>
      <c r="EK242" s="12"/>
      <c r="EL242" s="12"/>
      <c r="EM242" s="12"/>
      <c r="EN242" s="12"/>
      <c r="EO242" s="12"/>
      <c r="EP242" s="12"/>
      <c r="EQ242" s="12"/>
      <c r="ER242" s="12"/>
      <c r="ES242" s="12"/>
      <c r="ET242" s="12"/>
      <c r="EU242" s="12"/>
      <c r="EV242" s="12"/>
      <c r="EW242" s="12"/>
      <c r="EX242" s="12"/>
      <c r="EY242" s="12"/>
      <c r="EZ242" s="12"/>
      <c r="FA242" s="12"/>
      <c r="FB242" s="12"/>
      <c r="FC242" s="12"/>
      <c r="FD242" s="12"/>
      <c r="FE242" s="12"/>
      <c r="FF242" s="12"/>
      <c r="FG242" s="12"/>
      <c r="FH242" s="12"/>
      <c r="FI242" s="12"/>
      <c r="FJ242" s="12"/>
      <c r="FK242" s="12"/>
      <c r="FL242" s="12"/>
      <c r="FM242" s="12"/>
      <c r="FN242" s="12"/>
      <c r="FO242" s="12"/>
      <c r="FP242" s="12"/>
      <c r="FQ242" s="12"/>
      <c r="FR242" s="12"/>
      <c r="FS242" s="12"/>
      <c r="FT242" s="12"/>
      <c r="FU242" s="12"/>
      <c r="FV242" s="12"/>
      <c r="FW242" s="12"/>
      <c r="FX242" s="12"/>
      <c r="FY242" s="12"/>
      <c r="FZ242" s="12"/>
      <c r="GA242" s="12"/>
      <c r="GB242" s="12"/>
      <c r="GC242" s="12"/>
      <c r="GD242" s="12"/>
      <c r="GE242" s="12"/>
      <c r="GF242" s="12"/>
      <c r="GG242" s="12"/>
      <c r="GH242" s="12"/>
      <c r="GI242" s="12"/>
      <c r="GJ242" s="12"/>
      <c r="GK242" s="12"/>
      <c r="GL242" s="12"/>
      <c r="GM242" s="12"/>
      <c r="GN242" s="12"/>
      <c r="GO242" s="12"/>
      <c r="GP242" s="12"/>
      <c r="GQ242" s="12"/>
      <c r="GR242" s="12"/>
    </row>
    <row r="243" spans="1:203" x14ac:dyDescent="0.2">
      <c r="A243" s="79">
        <f t="shared" si="112"/>
        <v>43315</v>
      </c>
      <c r="B243" s="80">
        <f t="shared" ca="1" si="118"/>
        <v>1048.21246</v>
      </c>
      <c r="C243" s="81">
        <f t="shared" si="113"/>
        <v>1000</v>
      </c>
      <c r="D243" s="82">
        <f ca="1">IF(A243&lt;$B$1,VLOOKUP(A243,[1]DI!$A$4:$B$15000,2,FALSE),0)</f>
        <v>6.3899999999999998E-2</v>
      </c>
      <c r="E243" s="81">
        <f t="shared" ca="1" si="119"/>
        <v>2.4583E-4</v>
      </c>
      <c r="F243" s="83">
        <f t="shared" si="107"/>
        <v>1.1679999999999999</v>
      </c>
      <c r="G243" s="84">
        <f t="shared" ca="1" si="108"/>
        <v>1.00028712944</v>
      </c>
      <c r="H243" s="81">
        <f ca="1">TRUNC(PRODUCT(G$10:G242),15)</f>
        <v>1.0482124643425501</v>
      </c>
      <c r="I243" s="81">
        <f t="shared" si="114"/>
        <v>1</v>
      </c>
      <c r="J243" s="81">
        <f t="shared" ca="1" si="109"/>
        <v>1.04821246</v>
      </c>
      <c r="K243" s="81">
        <f t="shared" ca="1" si="110"/>
        <v>48.21246</v>
      </c>
      <c r="L243" s="85">
        <f>IF(VLOOKUP(A243,$U$12:$AD$125,8)=VLOOKUP(A242,$U$12:$AD$125,8),0,VLOOKUP(A243,U$12:$AD$125,8))</f>
        <v>0</v>
      </c>
      <c r="M243" s="86">
        <f>IF(L243&gt;0,VLOOKUP(L243,T$12:$AC$125,7),0)</f>
        <v>0</v>
      </c>
      <c r="N243" s="81">
        <f t="shared" si="115"/>
        <v>0</v>
      </c>
      <c r="O243" s="81">
        <f t="shared" ca="1" si="111"/>
        <v>48.21246</v>
      </c>
      <c r="P243" s="87" t="str">
        <f t="shared" si="116"/>
        <v>J=</v>
      </c>
      <c r="Q243" s="88">
        <f t="shared" si="117"/>
        <v>44676</v>
      </c>
      <c r="R243" s="7"/>
      <c r="S243" s="7"/>
      <c r="T243" s="154">
        <f>[2]Plan1!$A402</f>
        <v>49055</v>
      </c>
      <c r="U243" s="165" t="str">
        <f>[2]Plan1!$C402</f>
        <v>Tiradentes</v>
      </c>
      <c r="V243" s="12"/>
      <c r="W243" s="7"/>
      <c r="AA243" s="7"/>
      <c r="AB243" s="7"/>
      <c r="AC243" s="7"/>
      <c r="AD243" s="7"/>
      <c r="AE243" s="7"/>
      <c r="AF243" s="65">
        <f t="shared" si="126"/>
        <v>43243</v>
      </c>
      <c r="AG243" s="9">
        <f t="shared" ca="1" si="123"/>
        <v>1032.9768699900001</v>
      </c>
      <c r="AH243" s="9">
        <f t="shared" si="123"/>
        <v>1000</v>
      </c>
      <c r="AI243" s="4">
        <f t="shared" ca="1" si="123"/>
        <v>6.3899999999999998E-2</v>
      </c>
      <c r="AJ243" s="10">
        <f t="shared" ca="1" si="123"/>
        <v>2.4583E-4</v>
      </c>
      <c r="AK243" s="4">
        <f t="shared" si="123"/>
        <v>1.1679999999999999</v>
      </c>
      <c r="AL243" s="65">
        <f t="shared" si="124"/>
        <v>43243</v>
      </c>
      <c r="AM243" s="10">
        <f t="shared" ca="1" si="125"/>
        <v>1.0329768699999999</v>
      </c>
      <c r="AN243" s="9">
        <f t="shared" ca="1" si="125"/>
        <v>32.976869989999997</v>
      </c>
      <c r="AO243" s="7">
        <f t="shared" si="125"/>
        <v>0</v>
      </c>
      <c r="AP243" s="11">
        <f t="shared" si="125"/>
        <v>0</v>
      </c>
      <c r="AQ243" s="9">
        <f t="shared" si="125"/>
        <v>0</v>
      </c>
      <c r="AR243" s="8" t="str">
        <f t="shared" si="125"/>
        <v>J=</v>
      </c>
      <c r="AS243" s="65">
        <f t="shared" si="125"/>
        <v>44676</v>
      </c>
      <c r="AT243" s="12"/>
      <c r="AU243" s="12"/>
      <c r="AV243" s="2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c r="DJ243" s="12"/>
      <c r="DK243" s="12"/>
      <c r="DL243" s="12"/>
      <c r="DM243" s="12"/>
      <c r="DN243" s="12"/>
      <c r="DO243" s="12"/>
      <c r="DP243" s="12"/>
      <c r="DQ243" s="12"/>
      <c r="DR243" s="12"/>
      <c r="DS243" s="12"/>
      <c r="DT243" s="12"/>
      <c r="DU243" s="12"/>
      <c r="DV243" s="12"/>
      <c r="DW243" s="12"/>
      <c r="DX243" s="12"/>
      <c r="DY243" s="12"/>
      <c r="DZ243" s="12"/>
      <c r="EA243" s="12"/>
      <c r="EB243" s="12"/>
      <c r="EC243" s="12"/>
      <c r="ED243" s="12"/>
      <c r="EE243" s="12"/>
      <c r="EF243" s="12"/>
      <c r="EG243" s="12"/>
      <c r="EH243" s="12"/>
      <c r="EI243" s="12"/>
      <c r="EJ243" s="12"/>
      <c r="EK243" s="12"/>
      <c r="EL243" s="12"/>
      <c r="EM243" s="12"/>
      <c r="EN243" s="12"/>
      <c r="EO243" s="12"/>
      <c r="EP243" s="12"/>
      <c r="EQ243" s="12"/>
      <c r="ER243" s="12"/>
      <c r="ES243" s="12"/>
      <c r="ET243" s="12"/>
      <c r="EU243" s="12"/>
      <c r="EV243" s="12"/>
      <c r="EW243" s="12"/>
      <c r="EX243" s="12"/>
      <c r="EY243" s="12"/>
      <c r="EZ243" s="12"/>
      <c r="FA243" s="12"/>
      <c r="FB243" s="12"/>
      <c r="FC243" s="12"/>
      <c r="FD243" s="12"/>
      <c r="FE243" s="12"/>
      <c r="FF243" s="12"/>
      <c r="FG243" s="12"/>
      <c r="FH243" s="12"/>
      <c r="FI243" s="12"/>
      <c r="FJ243" s="12"/>
      <c r="FK243" s="12"/>
      <c r="FL243" s="12"/>
      <c r="FM243" s="12"/>
      <c r="FN243" s="12"/>
      <c r="FO243" s="12"/>
      <c r="FP243" s="12"/>
      <c r="FQ243" s="12"/>
      <c r="FR243" s="12"/>
      <c r="FS243" s="12"/>
      <c r="FT243" s="12"/>
      <c r="FU243" s="12"/>
      <c r="FV243" s="12"/>
      <c r="FW243" s="12"/>
      <c r="FX243" s="12"/>
      <c r="FY243" s="12"/>
      <c r="FZ243" s="12"/>
      <c r="GA243" s="12"/>
      <c r="GB243" s="12"/>
      <c r="GC243" s="12"/>
      <c r="GD243" s="12"/>
      <c r="GE243" s="12"/>
      <c r="GF243" s="12"/>
      <c r="GG243" s="12"/>
      <c r="GH243" s="12"/>
      <c r="GI243" s="12"/>
      <c r="GJ243" s="12"/>
      <c r="GK243" s="12"/>
      <c r="GL243" s="12"/>
      <c r="GM243" s="12"/>
      <c r="GN243" s="12"/>
      <c r="GO243" s="12"/>
      <c r="GP243" s="12"/>
      <c r="GQ243" s="12"/>
      <c r="GR243" s="12"/>
    </row>
    <row r="244" spans="1:203" x14ac:dyDescent="0.2">
      <c r="A244" s="79">
        <f t="shared" si="112"/>
        <v>43316</v>
      </c>
      <c r="B244" s="80">
        <f t="shared" ca="1" si="118"/>
        <v>1048.5134399999999</v>
      </c>
      <c r="C244" s="81">
        <f t="shared" si="113"/>
        <v>1000</v>
      </c>
      <c r="D244" s="82">
        <f ca="1">IF(A244&lt;$B$1,VLOOKUP(A244,[1]DI!$A$4:$B$15000,2,FALSE),0)</f>
        <v>0</v>
      </c>
      <c r="E244" s="81">
        <f t="shared" ca="1" si="119"/>
        <v>0</v>
      </c>
      <c r="F244" s="83">
        <f t="shared" si="107"/>
        <v>1.1679999999999999</v>
      </c>
      <c r="G244" s="84">
        <f t="shared" ca="1" si="108"/>
        <v>1</v>
      </c>
      <c r="H244" s="81">
        <f ca="1">TRUNC(PRODUCT(G$10:G243),15)</f>
        <v>1.0485134370004401</v>
      </c>
      <c r="I244" s="81">
        <f t="shared" si="114"/>
        <v>1</v>
      </c>
      <c r="J244" s="81">
        <f t="shared" ca="1" si="109"/>
        <v>1.04851344</v>
      </c>
      <c r="K244" s="81">
        <f t="shared" ca="1" si="110"/>
        <v>48.513440000000003</v>
      </c>
      <c r="L244" s="85">
        <f>IF(VLOOKUP(A244,$U$12:$AD$125,8)=VLOOKUP(A243,$U$12:$AD$125,8),0,VLOOKUP(A244,U$12:$AD$125,8))</f>
        <v>0</v>
      </c>
      <c r="M244" s="86">
        <f>IF(L244&gt;0,VLOOKUP(L244,T$12:$AC$125,7),0)</f>
        <v>0</v>
      </c>
      <c r="N244" s="81">
        <f t="shared" si="115"/>
        <v>0</v>
      </c>
      <c r="O244" s="81">
        <f t="shared" ca="1" si="111"/>
        <v>48.513440000000003</v>
      </c>
      <c r="P244" s="87" t="str">
        <f t="shared" si="116"/>
        <v>J=</v>
      </c>
      <c r="Q244" s="88">
        <f t="shared" si="117"/>
        <v>44676</v>
      </c>
      <c r="R244" s="7"/>
      <c r="S244" s="7"/>
      <c r="T244" s="154">
        <f>[2]Plan1!$A403</f>
        <v>49065</v>
      </c>
      <c r="U244" s="165" t="str">
        <f>[2]Plan1!$C403</f>
        <v>Dia do Trabalho</v>
      </c>
      <c r="V244" s="12"/>
      <c r="W244" s="7"/>
      <c r="AA244" s="7"/>
      <c r="AB244" s="7"/>
      <c r="AC244" s="7"/>
      <c r="AD244" s="7"/>
      <c r="AE244" s="7"/>
      <c r="AF244" s="65">
        <f t="shared" si="126"/>
        <v>43244</v>
      </c>
      <c r="AG244" s="9">
        <f t="shared" ca="1" si="123"/>
        <v>1033.27346999</v>
      </c>
      <c r="AH244" s="9">
        <f t="shared" si="123"/>
        <v>1000</v>
      </c>
      <c r="AI244" s="4">
        <f t="shared" ca="1" si="123"/>
        <v>6.3899999999999998E-2</v>
      </c>
      <c r="AJ244" s="10">
        <f t="shared" ca="1" si="123"/>
        <v>2.4583E-4</v>
      </c>
      <c r="AK244" s="4">
        <f t="shared" si="123"/>
        <v>1.1679999999999999</v>
      </c>
      <c r="AL244" s="65">
        <f t="shared" si="124"/>
        <v>43244</v>
      </c>
      <c r="AM244" s="10">
        <f t="shared" ca="1" si="125"/>
        <v>1.0332734699999999</v>
      </c>
      <c r="AN244" s="9">
        <f t="shared" ca="1" si="125"/>
        <v>33.273469990000002</v>
      </c>
      <c r="AO244" s="7">
        <f t="shared" si="125"/>
        <v>0</v>
      </c>
      <c r="AP244" s="11">
        <f t="shared" si="125"/>
        <v>0</v>
      </c>
      <c r="AQ244" s="9">
        <f t="shared" si="125"/>
        <v>0</v>
      </c>
      <c r="AR244" s="8" t="str">
        <f t="shared" si="125"/>
        <v>J=</v>
      </c>
      <c r="AS244" s="65">
        <f t="shared" si="125"/>
        <v>44676</v>
      </c>
      <c r="AT244" s="12"/>
      <c r="AU244" s="12"/>
      <c r="AV244" s="2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c r="CG244" s="12"/>
      <c r="CH244" s="12"/>
      <c r="CI244" s="12"/>
      <c r="CJ244" s="12"/>
      <c r="CK244" s="12"/>
      <c r="CL244" s="12"/>
      <c r="CM244" s="12"/>
      <c r="CN244" s="12"/>
      <c r="CO244" s="12"/>
      <c r="CP244" s="12"/>
      <c r="CQ244" s="12"/>
      <c r="CR244" s="12"/>
      <c r="CS244" s="12"/>
      <c r="CT244" s="12"/>
      <c r="CU244" s="12"/>
      <c r="CV244" s="12"/>
      <c r="CW244" s="12"/>
      <c r="CX244" s="12"/>
      <c r="CY244" s="12"/>
      <c r="CZ244" s="12"/>
      <c r="DA244" s="12"/>
      <c r="DB244" s="12"/>
      <c r="DC244" s="12"/>
      <c r="DD244" s="12"/>
      <c r="DE244" s="12"/>
      <c r="DF244" s="12"/>
      <c r="DG244" s="12"/>
      <c r="DH244" s="12"/>
      <c r="DI244" s="12"/>
      <c r="DJ244" s="12"/>
      <c r="DK244" s="12"/>
      <c r="DL244" s="12"/>
      <c r="DM244" s="12"/>
      <c r="DN244" s="12"/>
      <c r="DO244" s="12"/>
      <c r="DP244" s="12"/>
      <c r="DQ244" s="12"/>
      <c r="DR244" s="12"/>
      <c r="DS244" s="12"/>
      <c r="DT244" s="12"/>
      <c r="DU244" s="12"/>
      <c r="DV244" s="12"/>
      <c r="DW244" s="12"/>
      <c r="DX244" s="12"/>
      <c r="DY244" s="12"/>
      <c r="DZ244" s="12"/>
      <c r="EA244" s="12"/>
      <c r="EB244" s="12"/>
      <c r="EC244" s="12"/>
      <c r="ED244" s="12"/>
      <c r="EE244" s="12"/>
      <c r="EF244" s="12"/>
      <c r="EG244" s="12"/>
      <c r="EH244" s="12"/>
      <c r="EI244" s="12"/>
      <c r="EJ244" s="12"/>
      <c r="EK244" s="12"/>
      <c r="EL244" s="12"/>
      <c r="EM244" s="12"/>
      <c r="EN244" s="12"/>
      <c r="EO244" s="12"/>
      <c r="EP244" s="12"/>
      <c r="EQ244" s="12"/>
      <c r="ER244" s="12"/>
      <c r="ES244" s="12"/>
      <c r="ET244" s="12"/>
      <c r="EU244" s="12"/>
      <c r="EV244" s="12"/>
      <c r="EW244" s="12"/>
      <c r="EX244" s="12"/>
      <c r="EY244" s="12"/>
      <c r="EZ244" s="12"/>
      <c r="FA244" s="12"/>
      <c r="FB244" s="12"/>
      <c r="FC244" s="12"/>
      <c r="FD244" s="12"/>
      <c r="FE244" s="12"/>
      <c r="FF244" s="12"/>
      <c r="FG244" s="12"/>
      <c r="FH244" s="12"/>
      <c r="FI244" s="12"/>
      <c r="FJ244" s="12"/>
      <c r="FK244" s="12"/>
      <c r="FL244" s="12"/>
      <c r="FM244" s="12"/>
      <c r="FN244" s="12"/>
      <c r="FO244" s="12"/>
      <c r="FP244" s="12"/>
      <c r="FQ244" s="12"/>
      <c r="FR244" s="12"/>
      <c r="FS244" s="12"/>
      <c r="FT244" s="12"/>
      <c r="FU244" s="12"/>
      <c r="FV244" s="12"/>
      <c r="FW244" s="12"/>
      <c r="FX244" s="12"/>
      <c r="FY244" s="12"/>
      <c r="FZ244" s="12"/>
      <c r="GA244" s="12"/>
      <c r="GB244" s="12"/>
      <c r="GC244" s="12"/>
      <c r="GD244" s="12"/>
      <c r="GE244" s="12"/>
      <c r="GF244" s="12"/>
      <c r="GG244" s="12"/>
      <c r="GH244" s="12"/>
      <c r="GI244" s="12"/>
      <c r="GJ244" s="12"/>
      <c r="GK244" s="12"/>
      <c r="GL244" s="12"/>
      <c r="GM244" s="12"/>
      <c r="GN244" s="12"/>
      <c r="GO244" s="12"/>
      <c r="GP244" s="12"/>
      <c r="GQ244" s="12"/>
      <c r="GR244" s="12"/>
    </row>
    <row r="245" spans="1:203" x14ac:dyDescent="0.2">
      <c r="A245" s="79">
        <f t="shared" si="112"/>
        <v>43317</v>
      </c>
      <c r="B245" s="80">
        <f t="shared" ca="1" si="118"/>
        <v>1048.5134399999999</v>
      </c>
      <c r="C245" s="81">
        <f t="shared" si="113"/>
        <v>1000</v>
      </c>
      <c r="D245" s="82">
        <f ca="1">IF(A245&lt;$B$1,VLOOKUP(A245,[1]DI!$A$4:$B$15000,2,FALSE),0)</f>
        <v>0</v>
      </c>
      <c r="E245" s="81">
        <f t="shared" ca="1" si="119"/>
        <v>0</v>
      </c>
      <c r="F245" s="83">
        <f t="shared" si="107"/>
        <v>1.1679999999999999</v>
      </c>
      <c r="G245" s="84">
        <f t="shared" ca="1" si="108"/>
        <v>1</v>
      </c>
      <c r="H245" s="81">
        <f ca="1">TRUNC(PRODUCT(G$10:G244),15)</f>
        <v>1.0485134370004401</v>
      </c>
      <c r="I245" s="81">
        <f t="shared" si="114"/>
        <v>1</v>
      </c>
      <c r="J245" s="81">
        <f t="shared" ca="1" si="109"/>
        <v>1.04851344</v>
      </c>
      <c r="K245" s="81">
        <f t="shared" ca="1" si="110"/>
        <v>48.513440000000003</v>
      </c>
      <c r="L245" s="85">
        <f>IF(VLOOKUP(A245,$U$12:$AD$125,8)=VLOOKUP(A244,$U$12:$AD$125,8),0,VLOOKUP(A245,U$12:$AD$125,8))</f>
        <v>0</v>
      </c>
      <c r="M245" s="86">
        <f>IF(L245&gt;0,VLOOKUP(L245,T$12:$AC$125,7),0)</f>
        <v>0</v>
      </c>
      <c r="N245" s="81">
        <f t="shared" si="115"/>
        <v>0</v>
      </c>
      <c r="O245" s="81">
        <f t="shared" ca="1" si="111"/>
        <v>48.513440000000003</v>
      </c>
      <c r="P245" s="87" t="str">
        <f t="shared" si="116"/>
        <v>J=</v>
      </c>
      <c r="Q245" s="88">
        <f t="shared" si="117"/>
        <v>44676</v>
      </c>
      <c r="R245" s="7"/>
      <c r="S245" s="7"/>
      <c r="T245" s="154">
        <f>[2]Plan1!$A404</f>
        <v>49103</v>
      </c>
      <c r="U245" s="165" t="str">
        <f>[2]Plan1!$C404</f>
        <v>Corpus Christi</v>
      </c>
      <c r="V245" s="12"/>
      <c r="W245" s="7"/>
      <c r="AA245" s="7"/>
      <c r="AB245" s="7"/>
      <c r="AC245" s="7"/>
      <c r="AD245" s="7"/>
      <c r="AE245" s="7"/>
      <c r="AF245" s="65">
        <f t="shared" si="126"/>
        <v>43245</v>
      </c>
      <c r="AG245" s="9">
        <f t="shared" ca="1" si="123"/>
        <v>1033.57015</v>
      </c>
      <c r="AH245" s="9">
        <f t="shared" si="123"/>
        <v>1000</v>
      </c>
      <c r="AI245" s="4">
        <f t="shared" ca="1" si="123"/>
        <v>6.3899999999999998E-2</v>
      </c>
      <c r="AJ245" s="10">
        <f t="shared" ca="1" si="123"/>
        <v>2.4583E-4</v>
      </c>
      <c r="AK245" s="4">
        <f t="shared" si="123"/>
        <v>1.1679999999999999</v>
      </c>
      <c r="AL245" s="65">
        <f t="shared" si="124"/>
        <v>43245</v>
      </c>
      <c r="AM245" s="10">
        <f t="shared" ca="1" si="125"/>
        <v>1.0335701500000001</v>
      </c>
      <c r="AN245" s="9">
        <f t="shared" ca="1" si="125"/>
        <v>33.570149999999998</v>
      </c>
      <c r="AO245" s="7">
        <f t="shared" si="125"/>
        <v>0</v>
      </c>
      <c r="AP245" s="11">
        <f t="shared" si="125"/>
        <v>0</v>
      </c>
      <c r="AQ245" s="9">
        <f t="shared" si="125"/>
        <v>0</v>
      </c>
      <c r="AR245" s="8" t="str">
        <f t="shared" si="125"/>
        <v>J=</v>
      </c>
      <c r="AS245" s="65">
        <f t="shared" si="125"/>
        <v>44676</v>
      </c>
      <c r="AT245" s="12"/>
      <c r="AU245" s="12"/>
      <c r="AV245" s="2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c r="DJ245" s="12"/>
      <c r="DK245" s="12"/>
      <c r="DL245" s="12"/>
      <c r="DM245" s="12"/>
      <c r="DN245" s="12"/>
      <c r="DO245" s="12"/>
      <c r="DP245" s="12"/>
      <c r="DQ245" s="12"/>
      <c r="DR245" s="12"/>
      <c r="DS245" s="12"/>
      <c r="DT245" s="12"/>
      <c r="DU245" s="12"/>
      <c r="DV245" s="12"/>
      <c r="DW245" s="12"/>
      <c r="DX245" s="12"/>
      <c r="DY245" s="12"/>
      <c r="DZ245" s="12"/>
      <c r="EA245" s="12"/>
      <c r="EB245" s="12"/>
      <c r="EC245" s="12"/>
      <c r="ED245" s="12"/>
      <c r="EE245" s="12"/>
      <c r="EF245" s="12"/>
      <c r="EG245" s="12"/>
      <c r="EH245" s="12"/>
      <c r="EI245" s="12"/>
      <c r="EJ245" s="12"/>
      <c r="EK245" s="12"/>
      <c r="EL245" s="12"/>
      <c r="EM245" s="12"/>
      <c r="EN245" s="12"/>
      <c r="EO245" s="12"/>
      <c r="EP245" s="12"/>
      <c r="EQ245" s="12"/>
      <c r="ER245" s="12"/>
      <c r="ES245" s="12"/>
      <c r="ET245" s="12"/>
      <c r="EU245" s="12"/>
      <c r="EV245" s="12"/>
      <c r="EW245" s="12"/>
      <c r="EX245" s="12"/>
      <c r="EY245" s="12"/>
      <c r="EZ245" s="12"/>
      <c r="FA245" s="12"/>
      <c r="FB245" s="12"/>
      <c r="FC245" s="12"/>
      <c r="FD245" s="12"/>
      <c r="FE245" s="12"/>
      <c r="FF245" s="12"/>
      <c r="FG245" s="12"/>
      <c r="FH245" s="12"/>
      <c r="FI245" s="12"/>
      <c r="FJ245" s="12"/>
      <c r="FK245" s="12"/>
      <c r="FL245" s="12"/>
      <c r="FM245" s="12"/>
      <c r="FN245" s="12"/>
      <c r="FO245" s="12"/>
      <c r="FP245" s="12"/>
      <c r="FQ245" s="12"/>
      <c r="FR245" s="12"/>
      <c r="FS245" s="12"/>
      <c r="FT245" s="12"/>
      <c r="FU245" s="12"/>
      <c r="FV245" s="12"/>
      <c r="FW245" s="12"/>
      <c r="FX245" s="12"/>
      <c r="FY245" s="12"/>
      <c r="FZ245" s="12"/>
      <c r="GA245" s="12"/>
      <c r="GB245" s="12"/>
      <c r="GC245" s="12"/>
      <c r="GD245" s="12"/>
      <c r="GE245" s="12"/>
      <c r="GF245" s="12"/>
      <c r="GG245" s="12"/>
      <c r="GH245" s="12"/>
      <c r="GI245" s="12"/>
      <c r="GJ245" s="12"/>
      <c r="GK245" s="12"/>
      <c r="GL245" s="12"/>
      <c r="GM245" s="12"/>
      <c r="GN245" s="12"/>
      <c r="GO245" s="12"/>
      <c r="GP245" s="12"/>
      <c r="GQ245" s="12"/>
      <c r="GR245" s="12"/>
    </row>
    <row r="246" spans="1:203" x14ac:dyDescent="0.2">
      <c r="A246" s="79">
        <f t="shared" si="112"/>
        <v>43318</v>
      </c>
      <c r="B246" s="80">
        <f t="shared" ca="1" si="118"/>
        <v>1048.5134399999999</v>
      </c>
      <c r="C246" s="81">
        <f t="shared" si="113"/>
        <v>1000</v>
      </c>
      <c r="D246" s="82">
        <f ca="1">IF(A246&lt;$B$1,VLOOKUP(A246,[1]DI!$A$4:$B$15000,2,FALSE),0)</f>
        <v>6.3899999999999998E-2</v>
      </c>
      <c r="E246" s="81">
        <f t="shared" ca="1" si="119"/>
        <v>2.4583E-4</v>
      </c>
      <c r="F246" s="83">
        <f t="shared" si="107"/>
        <v>1.1679999999999999</v>
      </c>
      <c r="G246" s="84">
        <f t="shared" ca="1" si="108"/>
        <v>1.00028712944</v>
      </c>
      <c r="H246" s="81">
        <f ca="1">TRUNC(PRODUCT(G$10:G245),15)</f>
        <v>1.0485134370004401</v>
      </c>
      <c r="I246" s="81">
        <f t="shared" si="114"/>
        <v>1</v>
      </c>
      <c r="J246" s="81">
        <f t="shared" ca="1" si="109"/>
        <v>1.04851344</v>
      </c>
      <c r="K246" s="81">
        <f t="shared" ca="1" si="110"/>
        <v>48.513440000000003</v>
      </c>
      <c r="L246" s="85">
        <f>IF(VLOOKUP(A246,$U$12:$AD$125,8)=VLOOKUP(A245,$U$12:$AD$125,8),0,VLOOKUP(A246,U$12:$AD$125,8))</f>
        <v>0</v>
      </c>
      <c r="M246" s="86">
        <f>IF(L246&gt;0,VLOOKUP(L246,T$12:$AC$125,7),0)</f>
        <v>0</v>
      </c>
      <c r="N246" s="81">
        <f t="shared" si="115"/>
        <v>0</v>
      </c>
      <c r="O246" s="81">
        <f t="shared" ca="1" si="111"/>
        <v>48.513440000000003</v>
      </c>
      <c r="P246" s="87" t="str">
        <f t="shared" si="116"/>
        <v>J=</v>
      </c>
      <c r="Q246" s="88">
        <f t="shared" si="117"/>
        <v>44676</v>
      </c>
      <c r="R246" s="7"/>
      <c r="S246" s="7"/>
      <c r="T246" s="154">
        <f>[2]Plan1!$A405</f>
        <v>49194</v>
      </c>
      <c r="U246" s="165" t="str">
        <f>[2]Plan1!$C405</f>
        <v>Independência do Brasil</v>
      </c>
      <c r="V246" s="12"/>
      <c r="W246" s="7"/>
      <c r="AA246" s="7"/>
      <c r="AB246" s="7"/>
      <c r="AC246" s="7"/>
      <c r="AD246" s="7"/>
      <c r="AE246" s="7"/>
      <c r="AF246" s="65">
        <f t="shared" si="126"/>
        <v>43246</v>
      </c>
      <c r="AG246" s="9">
        <f t="shared" ca="1" si="123"/>
        <v>1033.86691999</v>
      </c>
      <c r="AH246" s="9">
        <f t="shared" si="123"/>
        <v>1000</v>
      </c>
      <c r="AI246" s="4">
        <f t="shared" ca="1" si="123"/>
        <v>0</v>
      </c>
      <c r="AJ246" s="10">
        <f t="shared" ca="1" si="123"/>
        <v>0</v>
      </c>
      <c r="AK246" s="4">
        <f t="shared" si="123"/>
        <v>1.1679999999999999</v>
      </c>
      <c r="AL246" s="65">
        <f t="shared" si="124"/>
        <v>43246</v>
      </c>
      <c r="AM246" s="10">
        <f t="shared" ca="1" si="125"/>
        <v>1.0338669199999999</v>
      </c>
      <c r="AN246" s="9">
        <f t="shared" ca="1" si="125"/>
        <v>33.86691999</v>
      </c>
      <c r="AO246" s="7">
        <f t="shared" si="125"/>
        <v>0</v>
      </c>
      <c r="AP246" s="11">
        <f t="shared" si="125"/>
        <v>0</v>
      </c>
      <c r="AQ246" s="9">
        <f t="shared" si="125"/>
        <v>0</v>
      </c>
      <c r="AR246" s="8" t="str">
        <f t="shared" si="125"/>
        <v>J=</v>
      </c>
      <c r="AS246" s="65">
        <f t="shared" si="125"/>
        <v>44676</v>
      </c>
      <c r="AT246" s="12"/>
      <c r="AU246" s="12"/>
      <c r="AV246" s="2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c r="DB246" s="12"/>
      <c r="DC246" s="12"/>
      <c r="DD246" s="12"/>
      <c r="DE246" s="12"/>
      <c r="DF246" s="12"/>
      <c r="DG246" s="12"/>
      <c r="DH246" s="12"/>
      <c r="DI246" s="12"/>
      <c r="DJ246" s="12"/>
      <c r="DK246" s="12"/>
      <c r="DL246" s="12"/>
      <c r="DM246" s="12"/>
      <c r="DN246" s="12"/>
      <c r="DO246" s="12"/>
      <c r="DP246" s="12"/>
      <c r="DQ246" s="12"/>
      <c r="DR246" s="12"/>
      <c r="DS246" s="12"/>
      <c r="DT246" s="12"/>
      <c r="DU246" s="12"/>
      <c r="DV246" s="12"/>
      <c r="DW246" s="12"/>
      <c r="DX246" s="12"/>
      <c r="DY246" s="12"/>
      <c r="DZ246" s="12"/>
      <c r="EA246" s="12"/>
      <c r="EB246" s="12"/>
      <c r="EC246" s="12"/>
      <c r="ED246" s="12"/>
      <c r="EE246" s="12"/>
      <c r="EF246" s="12"/>
      <c r="EG246" s="12"/>
      <c r="EH246" s="12"/>
      <c r="EI246" s="12"/>
      <c r="EJ246" s="12"/>
      <c r="EK246" s="12"/>
      <c r="EL246" s="12"/>
      <c r="EM246" s="12"/>
      <c r="EN246" s="12"/>
      <c r="EO246" s="12"/>
      <c r="EP246" s="12"/>
      <c r="EQ246" s="12"/>
      <c r="ER246" s="12"/>
      <c r="ES246" s="12"/>
      <c r="ET246" s="12"/>
      <c r="EU246" s="12"/>
      <c r="EV246" s="12"/>
      <c r="EW246" s="12"/>
      <c r="EX246" s="12"/>
      <c r="EY246" s="12"/>
      <c r="EZ246" s="12"/>
      <c r="FA246" s="12"/>
      <c r="FB246" s="12"/>
      <c r="FC246" s="12"/>
      <c r="FD246" s="12"/>
      <c r="FE246" s="12"/>
      <c r="FF246" s="12"/>
      <c r="FG246" s="12"/>
      <c r="FH246" s="12"/>
      <c r="FI246" s="12"/>
      <c r="FJ246" s="12"/>
      <c r="FK246" s="12"/>
      <c r="FL246" s="12"/>
      <c r="FM246" s="12"/>
      <c r="FN246" s="12"/>
      <c r="FO246" s="12"/>
      <c r="FP246" s="12"/>
      <c r="FQ246" s="12"/>
      <c r="FR246" s="12"/>
      <c r="FS246" s="12"/>
      <c r="FT246" s="12"/>
      <c r="FU246" s="12"/>
      <c r="FV246" s="12"/>
      <c r="FW246" s="12"/>
      <c r="FX246" s="12"/>
      <c r="FY246" s="12"/>
      <c r="FZ246" s="12"/>
      <c r="GA246" s="12"/>
      <c r="GB246" s="12"/>
      <c r="GC246" s="12"/>
      <c r="GD246" s="12"/>
      <c r="GE246" s="12"/>
      <c r="GF246" s="12"/>
      <c r="GG246" s="12"/>
      <c r="GH246" s="12"/>
      <c r="GI246" s="12"/>
      <c r="GJ246" s="12"/>
      <c r="GK246" s="12"/>
      <c r="GL246" s="12"/>
      <c r="GM246" s="12"/>
      <c r="GN246" s="12"/>
      <c r="GO246" s="12"/>
      <c r="GP246" s="12"/>
      <c r="GQ246" s="12"/>
      <c r="GR246" s="12"/>
    </row>
    <row r="247" spans="1:203" x14ac:dyDescent="0.2">
      <c r="A247" s="79">
        <f t="shared" si="112"/>
        <v>43319</v>
      </c>
      <c r="B247" s="80">
        <f t="shared" ca="1" si="118"/>
        <v>1048.8145</v>
      </c>
      <c r="C247" s="81">
        <f t="shared" si="113"/>
        <v>1000</v>
      </c>
      <c r="D247" s="82">
        <f ca="1">IF(A247&lt;$B$1,VLOOKUP(A247,[1]DI!$A$4:$B$15000,2,FALSE),0)</f>
        <v>6.3899999999999998E-2</v>
      </c>
      <c r="E247" s="81">
        <f t="shared" ca="1" si="119"/>
        <v>2.4583E-4</v>
      </c>
      <c r="F247" s="83">
        <f t="shared" si="107"/>
        <v>1.1679999999999999</v>
      </c>
      <c r="G247" s="84">
        <f t="shared" ca="1" si="108"/>
        <v>1.00028712944</v>
      </c>
      <c r="H247" s="81">
        <f ca="1">TRUNC(PRODUCT(G$10:G246),15)</f>
        <v>1.0488144960764401</v>
      </c>
      <c r="I247" s="81">
        <f t="shared" si="114"/>
        <v>1</v>
      </c>
      <c r="J247" s="81">
        <f t="shared" ca="1" si="109"/>
        <v>1.0488145</v>
      </c>
      <c r="K247" s="81">
        <f t="shared" ca="1" si="110"/>
        <v>48.814500000000002</v>
      </c>
      <c r="L247" s="85">
        <f>IF(VLOOKUP(A247,$U$12:$AD$125,8)=VLOOKUP(A246,$U$12:$AD$125,8),0,VLOOKUP(A247,U$12:$AD$125,8))</f>
        <v>0</v>
      </c>
      <c r="M247" s="86">
        <f>IF(L247&gt;0,VLOOKUP(L247,T$12:$AC$125,7),0)</f>
        <v>0</v>
      </c>
      <c r="N247" s="81">
        <f t="shared" si="115"/>
        <v>0</v>
      </c>
      <c r="O247" s="81">
        <f t="shared" ca="1" si="111"/>
        <v>48.814500000000002</v>
      </c>
      <c r="P247" s="87" t="str">
        <f t="shared" si="116"/>
        <v>J=</v>
      </c>
      <c r="Q247" s="88">
        <f t="shared" si="117"/>
        <v>44676</v>
      </c>
      <c r="R247" s="7"/>
      <c r="S247" s="16"/>
      <c r="T247" s="154">
        <f>[2]Plan1!$A406</f>
        <v>49229</v>
      </c>
      <c r="U247" s="165" t="str">
        <f>[2]Plan1!$C406</f>
        <v>Nossa Sr.a Aparecida - Padroeira do Brasil</v>
      </c>
      <c r="V247" s="12"/>
      <c r="W247" s="16"/>
      <c r="AA247" s="16"/>
      <c r="AB247" s="16"/>
      <c r="AC247" s="16"/>
      <c r="AD247" s="16"/>
      <c r="AE247" s="16"/>
      <c r="AF247" s="65">
        <f t="shared" si="126"/>
        <v>43247</v>
      </c>
      <c r="AG247" s="9">
        <f t="shared" ca="1" si="123"/>
        <v>1033.86691999</v>
      </c>
      <c r="AH247" s="9">
        <f t="shared" si="123"/>
        <v>1000</v>
      </c>
      <c r="AI247" s="4">
        <f t="shared" ca="1" si="123"/>
        <v>0</v>
      </c>
      <c r="AJ247" s="10">
        <f t="shared" ca="1" si="123"/>
        <v>0</v>
      </c>
      <c r="AK247" s="4">
        <f t="shared" si="123"/>
        <v>1.1679999999999999</v>
      </c>
      <c r="AL247" s="65">
        <f t="shared" si="124"/>
        <v>43247</v>
      </c>
      <c r="AM247" s="10">
        <f t="shared" ca="1" si="125"/>
        <v>1.0338669199999999</v>
      </c>
      <c r="AN247" s="9">
        <f t="shared" ca="1" si="125"/>
        <v>33.86691999</v>
      </c>
      <c r="AO247" s="7">
        <f t="shared" si="125"/>
        <v>0</v>
      </c>
      <c r="AP247" s="11">
        <f t="shared" si="125"/>
        <v>0</v>
      </c>
      <c r="AQ247" s="9">
        <f t="shared" si="125"/>
        <v>0</v>
      </c>
      <c r="AR247" s="8" t="str">
        <f t="shared" si="125"/>
        <v>J=</v>
      </c>
      <c r="AS247" s="65">
        <f t="shared" si="125"/>
        <v>44676</v>
      </c>
      <c r="AT247" s="17"/>
      <c r="AU247" s="17"/>
      <c r="AV247" s="23"/>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c r="BY247" s="17"/>
      <c r="BZ247" s="17"/>
      <c r="CA247" s="17"/>
      <c r="CB247" s="17"/>
      <c r="CC247" s="17"/>
      <c r="CD247" s="17"/>
      <c r="CE247" s="17"/>
      <c r="CF247" s="17"/>
      <c r="CG247" s="17"/>
      <c r="CH247" s="17"/>
      <c r="CI247" s="17"/>
      <c r="CJ247" s="17"/>
      <c r="CK247" s="17"/>
      <c r="CL247" s="17"/>
      <c r="CM247" s="17"/>
      <c r="CN247" s="17"/>
      <c r="CO247" s="17"/>
      <c r="CP247" s="17"/>
      <c r="CQ247" s="17"/>
      <c r="CR247" s="17"/>
      <c r="CS247" s="17"/>
      <c r="CT247" s="17"/>
      <c r="CU247" s="17"/>
      <c r="CV247" s="17"/>
      <c r="CW247" s="17"/>
      <c r="CX247" s="17"/>
      <c r="CY247" s="17"/>
      <c r="CZ247" s="17"/>
      <c r="DA247" s="17"/>
      <c r="DB247" s="17"/>
      <c r="DC247" s="17"/>
      <c r="DD247" s="17"/>
      <c r="DE247" s="17"/>
      <c r="DF247" s="17"/>
      <c r="DG247" s="17"/>
      <c r="DH247" s="17"/>
      <c r="DI247" s="17"/>
      <c r="DJ247" s="17"/>
      <c r="DK247" s="17"/>
      <c r="DL247" s="17"/>
      <c r="DM247" s="17"/>
      <c r="DN247" s="17"/>
      <c r="DO247" s="17"/>
      <c r="DP247" s="17"/>
      <c r="DQ247" s="17"/>
      <c r="DR247" s="17"/>
      <c r="DS247" s="17"/>
      <c r="DT247" s="17"/>
      <c r="DU247" s="17"/>
      <c r="DV247" s="17"/>
      <c r="DW247" s="17"/>
      <c r="DX247" s="17"/>
      <c r="DY247" s="17"/>
      <c r="DZ247" s="17"/>
      <c r="EA247" s="17"/>
      <c r="EB247" s="17"/>
      <c r="EC247" s="17"/>
      <c r="ED247" s="17"/>
      <c r="EE247" s="17"/>
      <c r="EF247" s="17"/>
      <c r="EG247" s="17"/>
      <c r="EH247" s="17"/>
      <c r="EI247" s="17"/>
      <c r="EJ247" s="17"/>
      <c r="EK247" s="17"/>
      <c r="EL247" s="17"/>
      <c r="EM247" s="17"/>
      <c r="EN247" s="17"/>
      <c r="EO247" s="17"/>
      <c r="EP247" s="17"/>
      <c r="EQ247" s="17"/>
      <c r="ER247" s="17"/>
      <c r="ES247" s="17"/>
      <c r="ET247" s="17"/>
      <c r="EU247" s="17"/>
      <c r="EV247" s="17"/>
      <c r="EW247" s="17"/>
      <c r="EX247" s="17"/>
      <c r="EY247" s="17"/>
      <c r="EZ247" s="17"/>
      <c r="FA247" s="17"/>
      <c r="FB247" s="17"/>
      <c r="FC247" s="17"/>
      <c r="FD247" s="17"/>
      <c r="FE247" s="17"/>
      <c r="FF247" s="17"/>
      <c r="FG247" s="17"/>
      <c r="FH247" s="17"/>
      <c r="FI247" s="17"/>
      <c r="FJ247" s="17"/>
      <c r="FK247" s="17"/>
      <c r="FL247" s="17"/>
      <c r="FM247" s="17"/>
      <c r="FN247" s="17"/>
      <c r="FO247" s="17"/>
      <c r="FP247" s="17"/>
      <c r="FQ247" s="17"/>
      <c r="FR247" s="17"/>
      <c r="FS247" s="17"/>
      <c r="FT247" s="17"/>
      <c r="FU247" s="17"/>
      <c r="FV247" s="17"/>
      <c r="FW247" s="17"/>
      <c r="FX247" s="17"/>
      <c r="FY247" s="17"/>
      <c r="FZ247" s="17"/>
      <c r="GA247" s="17"/>
      <c r="GB247" s="17"/>
      <c r="GC247" s="17"/>
      <c r="GD247" s="17"/>
      <c r="GE247" s="17"/>
      <c r="GF247" s="17"/>
      <c r="GG247" s="17"/>
      <c r="GH247" s="17"/>
      <c r="GI247" s="17"/>
      <c r="GJ247" s="17"/>
      <c r="GK247" s="17"/>
      <c r="GL247" s="17"/>
      <c r="GM247" s="17"/>
      <c r="GN247" s="17"/>
      <c r="GO247" s="17"/>
      <c r="GP247" s="17"/>
      <c r="GQ247" s="17"/>
      <c r="GR247" s="17"/>
      <c r="GS247" s="17"/>
      <c r="GT247" s="17"/>
      <c r="GU247" s="17"/>
    </row>
    <row r="248" spans="1:203" x14ac:dyDescent="0.2">
      <c r="A248" s="79">
        <f t="shared" si="112"/>
        <v>43320</v>
      </c>
      <c r="B248" s="80">
        <f t="shared" ca="1" si="118"/>
        <v>1049.1156399900001</v>
      </c>
      <c r="C248" s="81">
        <f t="shared" si="113"/>
        <v>1000</v>
      </c>
      <c r="D248" s="82">
        <f ca="1">IF(A248&lt;$B$1,VLOOKUP(A248,[1]DI!$A$4:$B$15000,2,FALSE),0)</f>
        <v>6.3899999999999998E-2</v>
      </c>
      <c r="E248" s="81">
        <f t="shared" ca="1" si="119"/>
        <v>2.4583E-4</v>
      </c>
      <c r="F248" s="83">
        <f t="shared" si="107"/>
        <v>1.1679999999999999</v>
      </c>
      <c r="G248" s="84">
        <f t="shared" ca="1" si="108"/>
        <v>1.00028712944</v>
      </c>
      <c r="H248" s="81">
        <f ca="1">TRUNC(PRODUCT(G$10:G247),15)</f>
        <v>1.04911564159536</v>
      </c>
      <c r="I248" s="81">
        <f t="shared" si="114"/>
        <v>1</v>
      </c>
      <c r="J248" s="81">
        <f t="shared" ca="1" si="109"/>
        <v>1.0491156399999999</v>
      </c>
      <c r="K248" s="81">
        <f t="shared" ca="1" si="110"/>
        <v>49.115639989999998</v>
      </c>
      <c r="L248" s="85">
        <f>IF(VLOOKUP(A248,$U$12:$AD$125,8)=VLOOKUP(A247,$U$12:$AD$125,8),0,VLOOKUP(A248,U$12:$AD$125,8))</f>
        <v>0</v>
      </c>
      <c r="M248" s="86">
        <f>IF(L248&gt;0,VLOOKUP(L248,T$12:$AC$125,7),0)</f>
        <v>0</v>
      </c>
      <c r="N248" s="81">
        <f t="shared" si="115"/>
        <v>0</v>
      </c>
      <c r="O248" s="81">
        <f t="shared" ca="1" si="111"/>
        <v>49.115639989999998</v>
      </c>
      <c r="P248" s="87" t="str">
        <f t="shared" si="116"/>
        <v>J=</v>
      </c>
      <c r="Q248" s="88">
        <f t="shared" si="117"/>
        <v>44676</v>
      </c>
      <c r="R248" s="7"/>
      <c r="S248" s="7"/>
      <c r="T248" s="154">
        <f>[2]Plan1!$A407</f>
        <v>49250</v>
      </c>
      <c r="U248" s="165" t="str">
        <f>[2]Plan1!$C407</f>
        <v>Finados</v>
      </c>
      <c r="V248" s="12"/>
      <c r="W248" s="7"/>
      <c r="AA248" s="7"/>
      <c r="AB248" s="7"/>
      <c r="AC248" s="7"/>
      <c r="AD248" s="7"/>
      <c r="AE248" s="7"/>
      <c r="AF248" s="65">
        <f t="shared" si="126"/>
        <v>43248</v>
      </c>
      <c r="AG248" s="9">
        <f t="shared" ref="AG248:AK261" ca="1" si="127">VLOOKUP($AF248,$A$10:$Q$3625,(AG$1)+1)</f>
        <v>1033.86691999</v>
      </c>
      <c r="AH248" s="9">
        <f t="shared" si="127"/>
        <v>1000</v>
      </c>
      <c r="AI248" s="4">
        <f t="shared" ca="1" si="127"/>
        <v>6.3899999999999998E-2</v>
      </c>
      <c r="AJ248" s="10">
        <f t="shared" ca="1" si="127"/>
        <v>2.4583E-4</v>
      </c>
      <c r="AK248" s="4">
        <f t="shared" si="127"/>
        <v>1.1679999999999999</v>
      </c>
      <c r="AL248" s="65">
        <f t="shared" si="124"/>
        <v>43248</v>
      </c>
      <c r="AM248" s="10">
        <f t="shared" ref="AM248:AS261" ca="1" si="128">VLOOKUP($AF248,$A$10:$Q$3625,(AM$1)+1)</f>
        <v>1.0338669199999999</v>
      </c>
      <c r="AN248" s="9">
        <f t="shared" ca="1" si="128"/>
        <v>33.86691999</v>
      </c>
      <c r="AO248" s="7">
        <f t="shared" si="128"/>
        <v>0</v>
      </c>
      <c r="AP248" s="11">
        <f t="shared" si="128"/>
        <v>0</v>
      </c>
      <c r="AQ248" s="9">
        <f t="shared" si="128"/>
        <v>0</v>
      </c>
      <c r="AR248" s="8" t="str">
        <f t="shared" si="128"/>
        <v>J=</v>
      </c>
      <c r="AS248" s="65">
        <f t="shared" si="128"/>
        <v>44676</v>
      </c>
      <c r="AT248" s="12"/>
      <c r="AU248" s="12"/>
      <c r="AV248" s="2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c r="CG248" s="12"/>
      <c r="CH248" s="12"/>
      <c r="CI248" s="12"/>
      <c r="CJ248" s="12"/>
      <c r="CK248" s="12"/>
      <c r="CL248" s="12"/>
      <c r="CM248" s="12"/>
      <c r="CN248" s="12"/>
      <c r="CO248" s="12"/>
      <c r="CP248" s="12"/>
      <c r="CQ248" s="12"/>
      <c r="CR248" s="12"/>
      <c r="CS248" s="12"/>
      <c r="CT248" s="12"/>
      <c r="CU248" s="12"/>
      <c r="CV248" s="12"/>
      <c r="CW248" s="12"/>
      <c r="CX248" s="12"/>
      <c r="CY248" s="12"/>
      <c r="CZ248" s="12"/>
      <c r="DA248" s="12"/>
      <c r="DB248" s="12"/>
      <c r="DC248" s="12"/>
      <c r="DD248" s="12"/>
      <c r="DE248" s="12"/>
      <c r="DF248" s="12"/>
      <c r="DG248" s="12"/>
      <c r="DH248" s="12"/>
      <c r="DI248" s="12"/>
      <c r="DJ248" s="12"/>
      <c r="DK248" s="12"/>
      <c r="DL248" s="12"/>
      <c r="DM248" s="12"/>
      <c r="DN248" s="12"/>
      <c r="DO248" s="12"/>
      <c r="DP248" s="12"/>
      <c r="DQ248" s="12"/>
      <c r="DR248" s="12"/>
      <c r="DS248" s="12"/>
      <c r="DT248" s="12"/>
      <c r="DU248" s="12"/>
      <c r="DV248" s="12"/>
      <c r="DW248" s="12"/>
      <c r="DX248" s="12"/>
      <c r="DY248" s="12"/>
      <c r="DZ248" s="12"/>
      <c r="EA248" s="12"/>
      <c r="EB248" s="12"/>
      <c r="EC248" s="12"/>
      <c r="ED248" s="12"/>
      <c r="EE248" s="12"/>
      <c r="EF248" s="12"/>
      <c r="EG248" s="12"/>
      <c r="EH248" s="12"/>
      <c r="EI248" s="12"/>
      <c r="EJ248" s="12"/>
      <c r="EK248" s="12"/>
      <c r="EL248" s="12"/>
      <c r="EM248" s="12"/>
      <c r="EN248" s="12"/>
      <c r="EO248" s="12"/>
      <c r="EP248" s="12"/>
      <c r="EQ248" s="12"/>
      <c r="ER248" s="12"/>
      <c r="ES248" s="12"/>
      <c r="ET248" s="12"/>
      <c r="EU248" s="12"/>
      <c r="EV248" s="12"/>
      <c r="EW248" s="12"/>
      <c r="EX248" s="12"/>
      <c r="EY248" s="12"/>
      <c r="EZ248" s="12"/>
      <c r="FA248" s="12"/>
      <c r="FB248" s="12"/>
      <c r="FC248" s="12"/>
      <c r="FD248" s="12"/>
      <c r="FE248" s="12"/>
      <c r="FF248" s="12"/>
      <c r="FG248" s="12"/>
      <c r="FH248" s="12"/>
      <c r="FI248" s="12"/>
      <c r="FJ248" s="12"/>
      <c r="FK248" s="12"/>
      <c r="FL248" s="12"/>
      <c r="FM248" s="12"/>
      <c r="FN248" s="12"/>
      <c r="FO248" s="12"/>
      <c r="FP248" s="12"/>
      <c r="FQ248" s="12"/>
      <c r="FR248" s="12"/>
      <c r="FS248" s="12"/>
      <c r="FT248" s="12"/>
      <c r="FU248" s="12"/>
      <c r="FV248" s="12"/>
      <c r="FW248" s="12"/>
      <c r="FX248" s="12"/>
      <c r="FY248" s="12"/>
      <c r="FZ248" s="12"/>
      <c r="GA248" s="12"/>
      <c r="GB248" s="12"/>
      <c r="GC248" s="12"/>
      <c r="GD248" s="12"/>
      <c r="GE248" s="12"/>
      <c r="GF248" s="12"/>
      <c r="GG248" s="12"/>
      <c r="GH248" s="12"/>
      <c r="GI248" s="12"/>
      <c r="GJ248" s="12"/>
      <c r="GK248" s="12"/>
      <c r="GL248" s="12"/>
      <c r="GM248" s="12"/>
      <c r="GN248" s="12"/>
      <c r="GO248" s="12"/>
      <c r="GP248" s="12"/>
      <c r="GQ248" s="12"/>
      <c r="GR248" s="12"/>
    </row>
    <row r="249" spans="1:203" x14ac:dyDescent="0.2">
      <c r="A249" s="79">
        <f t="shared" si="112"/>
        <v>43321</v>
      </c>
      <c r="B249" s="80">
        <f t="shared" ca="1" si="118"/>
        <v>1049.4168699899999</v>
      </c>
      <c r="C249" s="81">
        <f t="shared" si="113"/>
        <v>1000</v>
      </c>
      <c r="D249" s="82">
        <f ca="1">IF(A249&lt;$B$1,VLOOKUP(A249,[1]DI!$A$4:$B$15000,2,FALSE),0)</f>
        <v>6.3899999999999998E-2</v>
      </c>
      <c r="E249" s="81">
        <f t="shared" ca="1" si="119"/>
        <v>2.4583E-4</v>
      </c>
      <c r="F249" s="83">
        <f t="shared" si="107"/>
        <v>1.1679999999999999</v>
      </c>
      <c r="G249" s="84">
        <f t="shared" ca="1" si="108"/>
        <v>1.00028712944</v>
      </c>
      <c r="H249" s="81">
        <f ca="1">TRUNC(PRODUCT(G$10:G248),15)</f>
        <v>1.04941687358203</v>
      </c>
      <c r="I249" s="81">
        <f t="shared" si="114"/>
        <v>1</v>
      </c>
      <c r="J249" s="81">
        <f t="shared" ca="1" si="109"/>
        <v>1.0494168699999999</v>
      </c>
      <c r="K249" s="81">
        <f t="shared" ca="1" si="110"/>
        <v>49.416869990000002</v>
      </c>
      <c r="L249" s="85">
        <f>IF(VLOOKUP(A249,$U$12:$AD$125,8)=VLOOKUP(A248,$U$12:$AD$125,8),0,VLOOKUP(A249,U$12:$AD$125,8))</f>
        <v>0</v>
      </c>
      <c r="M249" s="86">
        <f>IF(L249&gt;0,VLOOKUP(L249,T$12:$AC$125,7),0)</f>
        <v>0</v>
      </c>
      <c r="N249" s="81">
        <f t="shared" si="115"/>
        <v>0</v>
      </c>
      <c r="O249" s="81">
        <f t="shared" ca="1" si="111"/>
        <v>49.416869990000002</v>
      </c>
      <c r="P249" s="87" t="str">
        <f t="shared" si="116"/>
        <v>J=</v>
      </c>
      <c r="Q249" s="88">
        <f t="shared" si="117"/>
        <v>44676</v>
      </c>
      <c r="R249" s="7"/>
      <c r="S249" s="7"/>
      <c r="T249" s="154">
        <f>[2]Plan1!$A408</f>
        <v>49263</v>
      </c>
      <c r="U249" s="165" t="str">
        <f>[2]Plan1!$C408</f>
        <v>Proclamação da República</v>
      </c>
      <c r="V249" s="12"/>
      <c r="W249" s="7"/>
      <c r="AA249" s="7"/>
      <c r="AB249" s="7"/>
      <c r="AC249" s="7"/>
      <c r="AD249" s="7"/>
      <c r="AE249" s="7"/>
      <c r="AF249" s="65">
        <f t="shared" si="126"/>
        <v>43249</v>
      </c>
      <c r="AG249" s="9">
        <f t="shared" ca="1" si="127"/>
        <v>1034.16376999</v>
      </c>
      <c r="AH249" s="9">
        <f t="shared" si="127"/>
        <v>1000</v>
      </c>
      <c r="AI249" s="4">
        <f t="shared" ca="1" si="127"/>
        <v>6.3899999999999998E-2</v>
      </c>
      <c r="AJ249" s="10">
        <f t="shared" ca="1" si="127"/>
        <v>2.4583E-4</v>
      </c>
      <c r="AK249" s="4">
        <f t="shared" si="127"/>
        <v>1.1679999999999999</v>
      </c>
      <c r="AL249" s="65">
        <f t="shared" si="124"/>
        <v>43249</v>
      </c>
      <c r="AM249" s="10">
        <f t="shared" ca="1" si="128"/>
        <v>1.0341637699999999</v>
      </c>
      <c r="AN249" s="9">
        <f t="shared" ca="1" si="128"/>
        <v>34.163769989999999</v>
      </c>
      <c r="AO249" s="7">
        <f t="shared" si="128"/>
        <v>0</v>
      </c>
      <c r="AP249" s="11">
        <f t="shared" si="128"/>
        <v>0</v>
      </c>
      <c r="AQ249" s="9">
        <f t="shared" si="128"/>
        <v>0</v>
      </c>
      <c r="AR249" s="8" t="str">
        <f t="shared" si="128"/>
        <v>J=</v>
      </c>
      <c r="AS249" s="65">
        <f t="shared" si="128"/>
        <v>44676</v>
      </c>
      <c r="AT249" s="12"/>
      <c r="AU249" s="12"/>
      <c r="AV249" s="2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c r="DJ249" s="12"/>
      <c r="DK249" s="12"/>
      <c r="DL249" s="12"/>
      <c r="DM249" s="12"/>
      <c r="DN249" s="12"/>
      <c r="DO249" s="12"/>
      <c r="DP249" s="12"/>
      <c r="DQ249" s="12"/>
      <c r="DR249" s="12"/>
      <c r="DS249" s="12"/>
      <c r="DT249" s="12"/>
      <c r="DU249" s="12"/>
      <c r="DV249" s="12"/>
      <c r="DW249" s="12"/>
      <c r="DX249" s="12"/>
      <c r="DY249" s="12"/>
      <c r="DZ249" s="12"/>
      <c r="EA249" s="12"/>
      <c r="EB249" s="12"/>
      <c r="EC249" s="12"/>
      <c r="ED249" s="12"/>
      <c r="EE249" s="12"/>
      <c r="EF249" s="12"/>
      <c r="EG249" s="12"/>
      <c r="EH249" s="12"/>
      <c r="EI249" s="12"/>
      <c r="EJ249" s="12"/>
      <c r="EK249" s="12"/>
      <c r="EL249" s="12"/>
      <c r="EM249" s="12"/>
      <c r="EN249" s="12"/>
      <c r="EO249" s="12"/>
      <c r="EP249" s="12"/>
      <c r="EQ249" s="12"/>
      <c r="ER249" s="12"/>
      <c r="ES249" s="12"/>
      <c r="ET249" s="12"/>
      <c r="EU249" s="12"/>
      <c r="EV249" s="12"/>
      <c r="EW249" s="12"/>
      <c r="EX249" s="12"/>
      <c r="EY249" s="12"/>
      <c r="EZ249" s="12"/>
      <c r="FA249" s="12"/>
      <c r="FB249" s="12"/>
      <c r="FC249" s="12"/>
      <c r="FD249" s="12"/>
      <c r="FE249" s="12"/>
      <c r="FF249" s="12"/>
      <c r="FG249" s="12"/>
      <c r="FH249" s="12"/>
      <c r="FI249" s="12"/>
      <c r="FJ249" s="12"/>
      <c r="FK249" s="12"/>
      <c r="FL249" s="12"/>
      <c r="FM249" s="12"/>
      <c r="FN249" s="12"/>
      <c r="FO249" s="12"/>
      <c r="FP249" s="12"/>
      <c r="FQ249" s="12"/>
      <c r="FR249" s="12"/>
      <c r="FS249" s="12"/>
      <c r="FT249" s="12"/>
      <c r="FU249" s="12"/>
      <c r="FV249" s="12"/>
      <c r="FW249" s="12"/>
      <c r="FX249" s="12"/>
      <c r="FY249" s="12"/>
      <c r="FZ249" s="12"/>
      <c r="GA249" s="12"/>
      <c r="GB249" s="12"/>
      <c r="GC249" s="12"/>
      <c r="GD249" s="12"/>
      <c r="GE249" s="12"/>
      <c r="GF249" s="12"/>
      <c r="GG249" s="12"/>
      <c r="GH249" s="12"/>
      <c r="GI249" s="12"/>
      <c r="GJ249" s="12"/>
      <c r="GK249" s="12"/>
      <c r="GL249" s="12"/>
      <c r="GM249" s="12"/>
      <c r="GN249" s="12"/>
      <c r="GO249" s="12"/>
      <c r="GP249" s="12"/>
      <c r="GQ249" s="12"/>
      <c r="GR249" s="12"/>
    </row>
    <row r="250" spans="1:203" x14ac:dyDescent="0.2">
      <c r="A250" s="79">
        <f t="shared" si="112"/>
        <v>43322</v>
      </c>
      <c r="B250" s="80">
        <f t="shared" ca="1" si="118"/>
        <v>1049.71819</v>
      </c>
      <c r="C250" s="81">
        <f t="shared" si="113"/>
        <v>1000</v>
      </c>
      <c r="D250" s="82">
        <f ca="1">IF(A250&lt;$B$1,VLOOKUP(A250,[1]DI!$A$4:$B$15000,2,FALSE),0)</f>
        <v>6.3899999999999998E-2</v>
      </c>
      <c r="E250" s="81">
        <f t="shared" ca="1" si="119"/>
        <v>2.4583E-4</v>
      </c>
      <c r="F250" s="83">
        <f t="shared" si="107"/>
        <v>1.1679999999999999</v>
      </c>
      <c r="G250" s="84">
        <f t="shared" ca="1" si="108"/>
        <v>1.00028712944</v>
      </c>
      <c r="H250" s="81">
        <f ca="1">TRUNC(PRODUCT(G$10:G249),15)</f>
        <v>1.0497181920612699</v>
      </c>
      <c r="I250" s="81">
        <f t="shared" si="114"/>
        <v>1</v>
      </c>
      <c r="J250" s="81">
        <f t="shared" ca="1" si="109"/>
        <v>1.0497181900000001</v>
      </c>
      <c r="K250" s="81">
        <f t="shared" ca="1" si="110"/>
        <v>49.71819</v>
      </c>
      <c r="L250" s="85">
        <f>IF(VLOOKUP(A250,$U$12:$AD$125,8)=VLOOKUP(A249,$U$12:$AD$125,8),0,VLOOKUP(A250,U$12:$AD$125,8))</f>
        <v>0</v>
      </c>
      <c r="M250" s="86">
        <f>IF(L250&gt;0,VLOOKUP(L250,T$12:$AC$125,7),0)</f>
        <v>0</v>
      </c>
      <c r="N250" s="81">
        <f t="shared" si="115"/>
        <v>0</v>
      </c>
      <c r="O250" s="81">
        <f t="shared" ca="1" si="111"/>
        <v>49.71819</v>
      </c>
      <c r="P250" s="87" t="str">
        <f t="shared" si="116"/>
        <v>J=</v>
      </c>
      <c r="Q250" s="88">
        <f t="shared" si="117"/>
        <v>44676</v>
      </c>
      <c r="R250" s="7"/>
      <c r="S250" s="7"/>
      <c r="T250" s="154">
        <f>[2]Plan1!$A409</f>
        <v>49303</v>
      </c>
      <c r="U250" s="165" t="str">
        <f>[2]Plan1!$C409</f>
        <v>Natal</v>
      </c>
      <c r="V250" s="12"/>
      <c r="W250" s="7"/>
      <c r="AA250" s="7"/>
      <c r="AB250" s="7"/>
      <c r="AC250" s="7"/>
      <c r="AD250" s="7"/>
      <c r="AE250" s="7"/>
      <c r="AF250" s="65">
        <f t="shared" si="126"/>
        <v>43250</v>
      </c>
      <c r="AG250" s="9">
        <f t="shared" ca="1" si="127"/>
        <v>1034.4607100000001</v>
      </c>
      <c r="AH250" s="9">
        <f t="shared" si="127"/>
        <v>1000</v>
      </c>
      <c r="AI250" s="4">
        <f t="shared" ca="1" si="127"/>
        <v>6.3899999999999998E-2</v>
      </c>
      <c r="AJ250" s="10">
        <f t="shared" ca="1" si="127"/>
        <v>2.4583E-4</v>
      </c>
      <c r="AK250" s="4">
        <f t="shared" si="127"/>
        <v>1.1679999999999999</v>
      </c>
      <c r="AL250" s="65">
        <f t="shared" si="124"/>
        <v>43250</v>
      </c>
      <c r="AM250" s="10">
        <f t="shared" ca="1" si="128"/>
        <v>1.0344607100000001</v>
      </c>
      <c r="AN250" s="9">
        <f t="shared" ca="1" si="128"/>
        <v>34.460709999999999</v>
      </c>
      <c r="AO250" s="7">
        <f t="shared" si="128"/>
        <v>0</v>
      </c>
      <c r="AP250" s="11">
        <f t="shared" si="128"/>
        <v>0</v>
      </c>
      <c r="AQ250" s="9">
        <f t="shared" si="128"/>
        <v>0</v>
      </c>
      <c r="AR250" s="8" t="str">
        <f t="shared" si="128"/>
        <v>J=</v>
      </c>
      <c r="AS250" s="65">
        <f t="shared" si="128"/>
        <v>44676</v>
      </c>
      <c r="AT250" s="12"/>
      <c r="AU250" s="12"/>
      <c r="AV250" s="2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c r="CG250" s="12"/>
      <c r="CH250" s="12"/>
      <c r="CI250" s="12"/>
      <c r="CJ250" s="12"/>
      <c r="CK250" s="12"/>
      <c r="CL250" s="12"/>
      <c r="CM250" s="12"/>
      <c r="CN250" s="12"/>
      <c r="CO250" s="12"/>
      <c r="CP250" s="12"/>
      <c r="CQ250" s="12"/>
      <c r="CR250" s="12"/>
      <c r="CS250" s="12"/>
      <c r="CT250" s="12"/>
      <c r="CU250" s="12"/>
      <c r="CV250" s="12"/>
      <c r="CW250" s="12"/>
      <c r="CX250" s="12"/>
      <c r="CY250" s="12"/>
      <c r="CZ250" s="12"/>
      <c r="DA250" s="12"/>
      <c r="DB250" s="12"/>
      <c r="DC250" s="12"/>
      <c r="DD250" s="12"/>
      <c r="DE250" s="12"/>
      <c r="DF250" s="12"/>
      <c r="DG250" s="12"/>
      <c r="DH250" s="12"/>
      <c r="DI250" s="12"/>
      <c r="DJ250" s="12"/>
      <c r="DK250" s="12"/>
      <c r="DL250" s="12"/>
      <c r="DM250" s="12"/>
      <c r="DN250" s="12"/>
      <c r="DO250" s="12"/>
      <c r="DP250" s="12"/>
      <c r="DQ250" s="12"/>
      <c r="DR250" s="12"/>
      <c r="DS250" s="12"/>
      <c r="DT250" s="12"/>
      <c r="DU250" s="12"/>
      <c r="DV250" s="12"/>
      <c r="DW250" s="12"/>
      <c r="DX250" s="12"/>
      <c r="DY250" s="12"/>
      <c r="DZ250" s="12"/>
      <c r="EA250" s="12"/>
      <c r="EB250" s="12"/>
      <c r="EC250" s="12"/>
      <c r="ED250" s="12"/>
      <c r="EE250" s="12"/>
      <c r="EF250" s="12"/>
      <c r="EG250" s="12"/>
      <c r="EH250" s="12"/>
      <c r="EI250" s="12"/>
      <c r="EJ250" s="12"/>
      <c r="EK250" s="12"/>
      <c r="EL250" s="12"/>
      <c r="EM250" s="12"/>
      <c r="EN250" s="12"/>
      <c r="EO250" s="12"/>
      <c r="EP250" s="12"/>
      <c r="EQ250" s="12"/>
      <c r="ER250" s="12"/>
      <c r="ES250" s="12"/>
      <c r="ET250" s="12"/>
      <c r="EU250" s="12"/>
      <c r="EV250" s="12"/>
      <c r="EW250" s="12"/>
      <c r="EX250" s="12"/>
      <c r="EY250" s="12"/>
      <c r="EZ250" s="12"/>
      <c r="FA250" s="12"/>
      <c r="FB250" s="12"/>
      <c r="FC250" s="12"/>
      <c r="FD250" s="12"/>
      <c r="FE250" s="12"/>
      <c r="FF250" s="12"/>
      <c r="FG250" s="12"/>
      <c r="FH250" s="12"/>
      <c r="FI250" s="12"/>
      <c r="FJ250" s="12"/>
      <c r="FK250" s="12"/>
      <c r="FL250" s="12"/>
      <c r="FM250" s="12"/>
      <c r="FN250" s="12"/>
      <c r="FO250" s="12"/>
      <c r="FP250" s="12"/>
      <c r="FQ250" s="12"/>
      <c r="FR250" s="12"/>
      <c r="FS250" s="12"/>
      <c r="FT250" s="12"/>
      <c r="FU250" s="12"/>
      <c r="FV250" s="12"/>
      <c r="FW250" s="12"/>
      <c r="FX250" s="12"/>
      <c r="FY250" s="12"/>
      <c r="FZ250" s="12"/>
      <c r="GA250" s="12"/>
      <c r="GB250" s="12"/>
      <c r="GC250" s="12"/>
      <c r="GD250" s="12"/>
      <c r="GE250" s="12"/>
      <c r="GF250" s="12"/>
      <c r="GG250" s="12"/>
      <c r="GH250" s="12"/>
      <c r="GI250" s="12"/>
      <c r="GJ250" s="12"/>
      <c r="GK250" s="12"/>
      <c r="GL250" s="12"/>
      <c r="GM250" s="12"/>
      <c r="GN250" s="12"/>
      <c r="GO250" s="12"/>
      <c r="GP250" s="12"/>
      <c r="GQ250" s="12"/>
      <c r="GR250" s="12"/>
    </row>
    <row r="251" spans="1:203" x14ac:dyDescent="0.2">
      <c r="A251" s="79">
        <f t="shared" si="112"/>
        <v>43323</v>
      </c>
      <c r="B251" s="80">
        <f t="shared" ca="1" si="118"/>
        <v>1050.01959999</v>
      </c>
      <c r="C251" s="81">
        <f t="shared" si="113"/>
        <v>1000</v>
      </c>
      <c r="D251" s="82">
        <f ca="1">IF(A251&lt;$B$1,VLOOKUP(A251,[1]DI!$A$4:$B$15000,2,FALSE),0)</f>
        <v>0</v>
      </c>
      <c r="E251" s="81">
        <f t="shared" ca="1" si="119"/>
        <v>0</v>
      </c>
      <c r="F251" s="83">
        <f t="shared" si="107"/>
        <v>1.1679999999999999</v>
      </c>
      <c r="G251" s="84">
        <f t="shared" ca="1" si="108"/>
        <v>1</v>
      </c>
      <c r="H251" s="81">
        <f ca="1">TRUNC(PRODUCT(G$10:G250),15)</f>
        <v>1.05001959705791</v>
      </c>
      <c r="I251" s="81">
        <f t="shared" si="114"/>
        <v>1</v>
      </c>
      <c r="J251" s="81">
        <f t="shared" ca="1" si="109"/>
        <v>1.0500195999999999</v>
      </c>
      <c r="K251" s="81">
        <f t="shared" ca="1" si="110"/>
        <v>50.019599990000003</v>
      </c>
      <c r="L251" s="85">
        <f>IF(VLOOKUP(A251,$U$12:$AD$125,8)=VLOOKUP(A250,$U$12:$AD$125,8),0,VLOOKUP(A251,U$12:$AD$125,8))</f>
        <v>0</v>
      </c>
      <c r="M251" s="86">
        <f>IF(L251&gt;0,VLOOKUP(L251,T$12:$AC$125,7),0)</f>
        <v>0</v>
      </c>
      <c r="N251" s="81">
        <f t="shared" si="115"/>
        <v>0</v>
      </c>
      <c r="O251" s="81">
        <f t="shared" ca="1" si="111"/>
        <v>50.019599990000003</v>
      </c>
      <c r="P251" s="87" t="str">
        <f t="shared" si="116"/>
        <v>J=</v>
      </c>
      <c r="Q251" s="88">
        <f t="shared" si="117"/>
        <v>44676</v>
      </c>
      <c r="R251" s="7"/>
      <c r="S251" s="7"/>
      <c r="T251" s="154">
        <f>[2]Plan1!$A410</f>
        <v>49310</v>
      </c>
      <c r="U251" s="165" t="str">
        <f>[2]Plan1!$C410</f>
        <v>Confraternização Universal</v>
      </c>
      <c r="V251" s="12"/>
      <c r="W251" s="7"/>
      <c r="AA251" s="7"/>
      <c r="AB251" s="7"/>
      <c r="AC251" s="7"/>
      <c r="AD251" s="7"/>
      <c r="AE251" s="7"/>
      <c r="AF251" s="65">
        <f t="shared" si="126"/>
        <v>43251</v>
      </c>
      <c r="AG251" s="9">
        <f t="shared" ca="1" si="127"/>
        <v>1034.75774</v>
      </c>
      <c r="AH251" s="9">
        <f t="shared" si="127"/>
        <v>1000</v>
      </c>
      <c r="AI251" s="4">
        <f t="shared" ca="1" si="127"/>
        <v>0</v>
      </c>
      <c r="AJ251" s="10">
        <f t="shared" ca="1" si="127"/>
        <v>0</v>
      </c>
      <c r="AK251" s="4">
        <f t="shared" si="127"/>
        <v>1.1679999999999999</v>
      </c>
      <c r="AL251" s="65">
        <f t="shared" si="124"/>
        <v>43251</v>
      </c>
      <c r="AM251" s="10">
        <f t="shared" ca="1" si="128"/>
        <v>1.0347577400000001</v>
      </c>
      <c r="AN251" s="9">
        <f t="shared" ca="1" si="128"/>
        <v>34.757739999999998</v>
      </c>
      <c r="AO251" s="7">
        <f t="shared" si="128"/>
        <v>0</v>
      </c>
      <c r="AP251" s="11">
        <f t="shared" si="128"/>
        <v>0</v>
      </c>
      <c r="AQ251" s="9">
        <f t="shared" si="128"/>
        <v>0</v>
      </c>
      <c r="AR251" s="8" t="str">
        <f t="shared" si="128"/>
        <v>J=</v>
      </c>
      <c r="AS251" s="65">
        <f t="shared" si="128"/>
        <v>44676</v>
      </c>
      <c r="AT251" s="12"/>
      <c r="AU251" s="12"/>
      <c r="AV251" s="2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c r="DJ251" s="12"/>
      <c r="DK251" s="12"/>
      <c r="DL251" s="12"/>
      <c r="DM251" s="12"/>
      <c r="DN251" s="12"/>
      <c r="DO251" s="12"/>
      <c r="DP251" s="12"/>
      <c r="DQ251" s="12"/>
      <c r="DR251" s="12"/>
      <c r="DS251" s="12"/>
      <c r="DT251" s="12"/>
      <c r="DU251" s="12"/>
      <c r="DV251" s="12"/>
      <c r="DW251" s="12"/>
      <c r="DX251" s="12"/>
      <c r="DY251" s="12"/>
      <c r="DZ251" s="12"/>
      <c r="EA251" s="12"/>
      <c r="EB251" s="12"/>
      <c r="EC251" s="12"/>
      <c r="ED251" s="12"/>
      <c r="EE251" s="12"/>
      <c r="EF251" s="12"/>
      <c r="EG251" s="12"/>
      <c r="EH251" s="12"/>
      <c r="EI251" s="12"/>
      <c r="EJ251" s="12"/>
      <c r="EK251" s="12"/>
      <c r="EL251" s="12"/>
      <c r="EM251" s="12"/>
      <c r="EN251" s="12"/>
      <c r="EO251" s="12"/>
      <c r="EP251" s="12"/>
      <c r="EQ251" s="12"/>
      <c r="ER251" s="12"/>
      <c r="ES251" s="12"/>
      <c r="ET251" s="12"/>
      <c r="EU251" s="12"/>
      <c r="EV251" s="12"/>
      <c r="EW251" s="12"/>
      <c r="EX251" s="12"/>
      <c r="EY251" s="12"/>
      <c r="EZ251" s="12"/>
      <c r="FA251" s="12"/>
      <c r="FB251" s="12"/>
      <c r="FC251" s="12"/>
      <c r="FD251" s="12"/>
      <c r="FE251" s="12"/>
      <c r="FF251" s="12"/>
      <c r="FG251" s="12"/>
      <c r="FH251" s="12"/>
      <c r="FI251" s="12"/>
      <c r="FJ251" s="12"/>
      <c r="FK251" s="12"/>
      <c r="FL251" s="12"/>
      <c r="FM251" s="12"/>
      <c r="FN251" s="12"/>
      <c r="FO251" s="12"/>
      <c r="FP251" s="12"/>
      <c r="FQ251" s="12"/>
      <c r="FR251" s="12"/>
      <c r="FS251" s="12"/>
      <c r="FT251" s="12"/>
      <c r="FU251" s="12"/>
      <c r="FV251" s="12"/>
      <c r="FW251" s="12"/>
      <c r="FX251" s="12"/>
      <c r="FY251" s="12"/>
      <c r="FZ251" s="12"/>
      <c r="GA251" s="12"/>
      <c r="GB251" s="12"/>
      <c r="GC251" s="12"/>
      <c r="GD251" s="12"/>
      <c r="GE251" s="12"/>
      <c r="GF251" s="12"/>
      <c r="GG251" s="12"/>
      <c r="GH251" s="12"/>
      <c r="GI251" s="12"/>
      <c r="GJ251" s="12"/>
      <c r="GK251" s="12"/>
      <c r="GL251" s="12"/>
      <c r="GM251" s="12"/>
      <c r="GN251" s="12"/>
      <c r="GO251" s="12"/>
      <c r="GP251" s="12"/>
      <c r="GQ251" s="12"/>
      <c r="GR251" s="12"/>
    </row>
    <row r="252" spans="1:203" x14ac:dyDescent="0.2">
      <c r="A252" s="79">
        <f t="shared" si="112"/>
        <v>43324</v>
      </c>
      <c r="B252" s="80">
        <f t="shared" ca="1" si="118"/>
        <v>1050.01959999</v>
      </c>
      <c r="C252" s="81">
        <f t="shared" si="113"/>
        <v>1000</v>
      </c>
      <c r="D252" s="82">
        <f ca="1">IF(A252&lt;$B$1,VLOOKUP(A252,[1]DI!$A$4:$B$15000,2,FALSE),0)</f>
        <v>0</v>
      </c>
      <c r="E252" s="81">
        <f t="shared" ca="1" si="119"/>
        <v>0</v>
      </c>
      <c r="F252" s="83">
        <f t="shared" si="107"/>
        <v>1.1679999999999999</v>
      </c>
      <c r="G252" s="84">
        <f t="shared" ca="1" si="108"/>
        <v>1</v>
      </c>
      <c r="H252" s="81">
        <f ca="1">TRUNC(PRODUCT(G$10:G251),15)</f>
        <v>1.05001959705791</v>
      </c>
      <c r="I252" s="81">
        <f t="shared" si="114"/>
        <v>1</v>
      </c>
      <c r="J252" s="81">
        <f t="shared" ca="1" si="109"/>
        <v>1.0500195999999999</v>
      </c>
      <c r="K252" s="81">
        <f t="shared" ca="1" si="110"/>
        <v>50.019599990000003</v>
      </c>
      <c r="L252" s="85">
        <f>IF(VLOOKUP(A252,$U$12:$AD$125,8)=VLOOKUP(A251,$U$12:$AD$125,8),0,VLOOKUP(A252,U$12:$AD$125,8))</f>
        <v>0</v>
      </c>
      <c r="M252" s="86">
        <f>IF(L252&gt;0,VLOOKUP(L252,T$12:$AC$125,7),0)</f>
        <v>0</v>
      </c>
      <c r="N252" s="81">
        <f t="shared" si="115"/>
        <v>0</v>
      </c>
      <c r="O252" s="81">
        <f t="shared" ca="1" si="111"/>
        <v>50.019599990000003</v>
      </c>
      <c r="P252" s="87" t="str">
        <f t="shared" si="116"/>
        <v>J=</v>
      </c>
      <c r="Q252" s="88">
        <f t="shared" si="117"/>
        <v>44676</v>
      </c>
      <c r="R252" s="7"/>
      <c r="S252" s="7"/>
      <c r="T252" s="154">
        <f>[2]Plan1!$A411</f>
        <v>49345</v>
      </c>
      <c r="U252" s="165" t="str">
        <f>[2]Plan1!$C411</f>
        <v>Carnaval</v>
      </c>
      <c r="V252" s="12"/>
      <c r="W252" s="7"/>
      <c r="AA252" s="7"/>
      <c r="AB252" s="7"/>
      <c r="AC252" s="7"/>
      <c r="AD252" s="7"/>
      <c r="AE252" s="7"/>
      <c r="AF252" s="65">
        <f t="shared" si="126"/>
        <v>43252</v>
      </c>
      <c r="AG252" s="9">
        <f t="shared" ca="1" si="127"/>
        <v>1034.75774</v>
      </c>
      <c r="AH252" s="9">
        <f t="shared" si="127"/>
        <v>1000</v>
      </c>
      <c r="AI252" s="4">
        <f t="shared" ca="1" si="127"/>
        <v>6.3899999999999998E-2</v>
      </c>
      <c r="AJ252" s="10">
        <f t="shared" ca="1" si="127"/>
        <v>2.4583E-4</v>
      </c>
      <c r="AK252" s="4">
        <f t="shared" si="127"/>
        <v>1.1679999999999999</v>
      </c>
      <c r="AL252" s="65">
        <f t="shared" si="124"/>
        <v>43252</v>
      </c>
      <c r="AM252" s="10">
        <f t="shared" ca="1" si="128"/>
        <v>1.0347577400000001</v>
      </c>
      <c r="AN252" s="9">
        <f t="shared" ca="1" si="128"/>
        <v>34.757739999999998</v>
      </c>
      <c r="AO252" s="7">
        <f t="shared" si="128"/>
        <v>0</v>
      </c>
      <c r="AP252" s="11">
        <f t="shared" si="128"/>
        <v>0</v>
      </c>
      <c r="AQ252" s="9">
        <f t="shared" si="128"/>
        <v>0</v>
      </c>
      <c r="AR252" s="8" t="str">
        <f t="shared" si="128"/>
        <v>J=</v>
      </c>
      <c r="AS252" s="65">
        <f t="shared" si="128"/>
        <v>44676</v>
      </c>
      <c r="AT252" s="12"/>
      <c r="AU252" s="12"/>
      <c r="AV252" s="2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c r="CG252" s="12"/>
      <c r="CH252" s="12"/>
      <c r="CI252" s="12"/>
      <c r="CJ252" s="12"/>
      <c r="CK252" s="12"/>
      <c r="CL252" s="12"/>
      <c r="CM252" s="12"/>
      <c r="CN252" s="12"/>
      <c r="CO252" s="12"/>
      <c r="CP252" s="12"/>
      <c r="CQ252" s="12"/>
      <c r="CR252" s="12"/>
      <c r="CS252" s="12"/>
      <c r="CT252" s="12"/>
      <c r="CU252" s="12"/>
      <c r="CV252" s="12"/>
      <c r="CW252" s="12"/>
      <c r="CX252" s="12"/>
      <c r="CY252" s="12"/>
      <c r="CZ252" s="12"/>
      <c r="DA252" s="12"/>
      <c r="DB252" s="12"/>
      <c r="DC252" s="12"/>
      <c r="DD252" s="12"/>
      <c r="DE252" s="12"/>
      <c r="DF252" s="12"/>
      <c r="DG252" s="12"/>
      <c r="DH252" s="12"/>
      <c r="DI252" s="12"/>
      <c r="DJ252" s="12"/>
      <c r="DK252" s="12"/>
      <c r="DL252" s="12"/>
      <c r="DM252" s="12"/>
      <c r="DN252" s="12"/>
      <c r="DO252" s="12"/>
      <c r="DP252" s="12"/>
      <c r="DQ252" s="12"/>
      <c r="DR252" s="12"/>
      <c r="DS252" s="12"/>
      <c r="DT252" s="12"/>
      <c r="DU252" s="12"/>
      <c r="DV252" s="12"/>
      <c r="DW252" s="12"/>
      <c r="DX252" s="12"/>
      <c r="DY252" s="12"/>
      <c r="DZ252" s="12"/>
      <c r="EA252" s="12"/>
      <c r="EB252" s="12"/>
      <c r="EC252" s="12"/>
      <c r="ED252" s="12"/>
      <c r="EE252" s="12"/>
      <c r="EF252" s="12"/>
      <c r="EG252" s="12"/>
      <c r="EH252" s="12"/>
      <c r="EI252" s="12"/>
      <c r="EJ252" s="12"/>
      <c r="EK252" s="12"/>
      <c r="EL252" s="12"/>
      <c r="EM252" s="12"/>
      <c r="EN252" s="12"/>
      <c r="EO252" s="12"/>
      <c r="EP252" s="12"/>
      <c r="EQ252" s="12"/>
      <c r="ER252" s="12"/>
      <c r="ES252" s="12"/>
      <c r="ET252" s="12"/>
      <c r="EU252" s="12"/>
      <c r="EV252" s="12"/>
      <c r="EW252" s="12"/>
      <c r="EX252" s="12"/>
      <c r="EY252" s="12"/>
      <c r="EZ252" s="12"/>
      <c r="FA252" s="12"/>
      <c r="FB252" s="12"/>
      <c r="FC252" s="12"/>
      <c r="FD252" s="12"/>
      <c r="FE252" s="12"/>
      <c r="FF252" s="12"/>
      <c r="FG252" s="12"/>
      <c r="FH252" s="12"/>
      <c r="FI252" s="12"/>
      <c r="FJ252" s="12"/>
      <c r="FK252" s="12"/>
      <c r="FL252" s="12"/>
      <c r="FM252" s="12"/>
      <c r="FN252" s="12"/>
      <c r="FO252" s="12"/>
      <c r="FP252" s="12"/>
      <c r="FQ252" s="12"/>
      <c r="FR252" s="12"/>
      <c r="FS252" s="12"/>
      <c r="FT252" s="12"/>
      <c r="FU252" s="12"/>
      <c r="FV252" s="12"/>
      <c r="FW252" s="12"/>
      <c r="FX252" s="12"/>
      <c r="FY252" s="12"/>
      <c r="FZ252" s="12"/>
      <c r="GA252" s="12"/>
      <c r="GB252" s="12"/>
      <c r="GC252" s="12"/>
      <c r="GD252" s="12"/>
      <c r="GE252" s="12"/>
      <c r="GF252" s="12"/>
      <c r="GG252" s="12"/>
      <c r="GH252" s="12"/>
      <c r="GI252" s="12"/>
      <c r="GJ252" s="12"/>
      <c r="GK252" s="12"/>
      <c r="GL252" s="12"/>
      <c r="GM252" s="12"/>
      <c r="GN252" s="12"/>
      <c r="GO252" s="12"/>
      <c r="GP252" s="12"/>
      <c r="GQ252" s="12"/>
      <c r="GR252" s="12"/>
    </row>
    <row r="253" spans="1:203" x14ac:dyDescent="0.2">
      <c r="A253" s="79">
        <f t="shared" si="112"/>
        <v>43325</v>
      </c>
      <c r="B253" s="80">
        <f t="shared" ca="1" si="118"/>
        <v>1050.01959999</v>
      </c>
      <c r="C253" s="81">
        <f t="shared" si="113"/>
        <v>1000</v>
      </c>
      <c r="D253" s="82">
        <f ca="1">IF(A253&lt;$B$1,VLOOKUP(A253,[1]DI!$A$4:$B$15000,2,FALSE),0)</f>
        <v>6.3899999999999998E-2</v>
      </c>
      <c r="E253" s="81">
        <f t="shared" ca="1" si="119"/>
        <v>2.4583E-4</v>
      </c>
      <c r="F253" s="83">
        <f t="shared" si="107"/>
        <v>1.1679999999999999</v>
      </c>
      <c r="G253" s="84">
        <f t="shared" ca="1" si="108"/>
        <v>1.00028712944</v>
      </c>
      <c r="H253" s="81">
        <f ca="1">TRUNC(PRODUCT(G$10:G252),15)</f>
        <v>1.05001959705791</v>
      </c>
      <c r="I253" s="81">
        <f t="shared" si="114"/>
        <v>1</v>
      </c>
      <c r="J253" s="81">
        <f t="shared" ca="1" si="109"/>
        <v>1.0500195999999999</v>
      </c>
      <c r="K253" s="81">
        <f t="shared" ca="1" si="110"/>
        <v>50.019599990000003</v>
      </c>
      <c r="L253" s="85">
        <f>IF(VLOOKUP(A253,$U$12:$AD$125,8)=VLOOKUP(A252,$U$12:$AD$125,8),0,VLOOKUP(A253,U$12:$AD$125,8))</f>
        <v>0</v>
      </c>
      <c r="M253" s="86">
        <f>IF(L253&gt;0,VLOOKUP(L253,T$12:$AC$125,7),0)</f>
        <v>0</v>
      </c>
      <c r="N253" s="81">
        <f t="shared" si="115"/>
        <v>0</v>
      </c>
      <c r="O253" s="81">
        <f t="shared" ca="1" si="111"/>
        <v>50.019599990000003</v>
      </c>
      <c r="P253" s="87" t="str">
        <f t="shared" si="116"/>
        <v>J=</v>
      </c>
      <c r="Q253" s="88">
        <f t="shared" si="117"/>
        <v>44676</v>
      </c>
      <c r="R253" s="7"/>
      <c r="S253" s="7"/>
      <c r="T253" s="154">
        <f>[2]Plan1!$A412</f>
        <v>49346</v>
      </c>
      <c r="U253" s="165" t="str">
        <f>[2]Plan1!$C412</f>
        <v>Carnaval</v>
      </c>
      <c r="V253" s="12"/>
      <c r="W253" s="7"/>
      <c r="AA253" s="7"/>
      <c r="AB253" s="7"/>
      <c r="AC253" s="7"/>
      <c r="AD253" s="7"/>
      <c r="AE253" s="7"/>
      <c r="AF253" s="65">
        <f t="shared" si="126"/>
        <v>43253</v>
      </c>
      <c r="AG253" s="9">
        <f t="shared" ca="1" si="127"/>
        <v>1035.05485</v>
      </c>
      <c r="AH253" s="9">
        <f t="shared" si="127"/>
        <v>1000</v>
      </c>
      <c r="AI253" s="4">
        <f t="shared" ca="1" si="127"/>
        <v>0</v>
      </c>
      <c r="AJ253" s="10">
        <f t="shared" ca="1" si="127"/>
        <v>0</v>
      </c>
      <c r="AK253" s="4">
        <f t="shared" si="127"/>
        <v>1.1679999999999999</v>
      </c>
      <c r="AL253" s="65">
        <f t="shared" si="124"/>
        <v>43253</v>
      </c>
      <c r="AM253" s="10">
        <f t="shared" ca="1" si="128"/>
        <v>1.0350548500000001</v>
      </c>
      <c r="AN253" s="9">
        <f t="shared" ca="1" si="128"/>
        <v>35.054850000000002</v>
      </c>
      <c r="AO253" s="7">
        <f t="shared" si="128"/>
        <v>0</v>
      </c>
      <c r="AP253" s="11">
        <f t="shared" si="128"/>
        <v>0</v>
      </c>
      <c r="AQ253" s="9">
        <f t="shared" si="128"/>
        <v>0</v>
      </c>
      <c r="AR253" s="8" t="str">
        <f t="shared" si="128"/>
        <v>J=</v>
      </c>
      <c r="AS253" s="65">
        <f t="shared" si="128"/>
        <v>44676</v>
      </c>
      <c r="AT253" s="12"/>
      <c r="AU253" s="12"/>
      <c r="AV253" s="2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c r="CG253" s="12"/>
      <c r="CH253" s="12"/>
      <c r="CI253" s="12"/>
      <c r="CJ253" s="12"/>
      <c r="CK253" s="12"/>
      <c r="CL253" s="12"/>
      <c r="CM253" s="12"/>
      <c r="CN253" s="12"/>
      <c r="CO253" s="12"/>
      <c r="CP253" s="12"/>
      <c r="CQ253" s="12"/>
      <c r="CR253" s="12"/>
      <c r="CS253" s="12"/>
      <c r="CT253" s="12"/>
      <c r="CU253" s="12"/>
      <c r="CV253" s="12"/>
      <c r="CW253" s="12"/>
      <c r="CX253" s="12"/>
      <c r="CY253" s="12"/>
      <c r="CZ253" s="12"/>
      <c r="DA253" s="12"/>
      <c r="DB253" s="12"/>
      <c r="DC253" s="12"/>
      <c r="DD253" s="12"/>
      <c r="DE253" s="12"/>
      <c r="DF253" s="12"/>
      <c r="DG253" s="12"/>
      <c r="DH253" s="12"/>
      <c r="DI253" s="12"/>
      <c r="DJ253" s="12"/>
      <c r="DK253" s="12"/>
      <c r="DL253" s="12"/>
      <c r="DM253" s="12"/>
      <c r="DN253" s="12"/>
      <c r="DO253" s="12"/>
      <c r="DP253" s="12"/>
      <c r="DQ253" s="12"/>
      <c r="DR253" s="12"/>
      <c r="DS253" s="12"/>
      <c r="DT253" s="12"/>
      <c r="DU253" s="12"/>
      <c r="DV253" s="12"/>
      <c r="DW253" s="12"/>
      <c r="DX253" s="12"/>
      <c r="DY253" s="12"/>
      <c r="DZ253" s="12"/>
      <c r="EA253" s="12"/>
      <c r="EB253" s="12"/>
      <c r="EC253" s="12"/>
      <c r="ED253" s="12"/>
      <c r="EE253" s="12"/>
      <c r="EF253" s="12"/>
      <c r="EG253" s="12"/>
      <c r="EH253" s="12"/>
      <c r="EI253" s="12"/>
      <c r="EJ253" s="12"/>
      <c r="EK253" s="12"/>
      <c r="EL253" s="12"/>
      <c r="EM253" s="12"/>
      <c r="EN253" s="12"/>
      <c r="EO253" s="12"/>
      <c r="EP253" s="12"/>
      <c r="EQ253" s="12"/>
      <c r="ER253" s="12"/>
      <c r="ES253" s="12"/>
      <c r="ET253" s="12"/>
      <c r="EU253" s="12"/>
      <c r="EV253" s="12"/>
      <c r="EW253" s="12"/>
      <c r="EX253" s="12"/>
      <c r="EY253" s="12"/>
      <c r="EZ253" s="12"/>
      <c r="FA253" s="12"/>
      <c r="FB253" s="12"/>
      <c r="FC253" s="12"/>
      <c r="FD253" s="12"/>
      <c r="FE253" s="12"/>
      <c r="FF253" s="12"/>
      <c r="FG253" s="12"/>
      <c r="FH253" s="12"/>
      <c r="FI253" s="12"/>
      <c r="FJ253" s="12"/>
      <c r="FK253" s="12"/>
      <c r="FL253" s="12"/>
      <c r="FM253" s="12"/>
      <c r="FN253" s="12"/>
      <c r="FO253" s="12"/>
      <c r="FP253" s="12"/>
      <c r="FQ253" s="12"/>
      <c r="FR253" s="12"/>
      <c r="FS253" s="12"/>
      <c r="FT253" s="12"/>
      <c r="FU253" s="12"/>
      <c r="FV253" s="12"/>
      <c r="FW253" s="12"/>
      <c r="FX253" s="12"/>
      <c r="FY253" s="12"/>
      <c r="FZ253" s="12"/>
      <c r="GA253" s="12"/>
      <c r="GB253" s="12"/>
      <c r="GC253" s="12"/>
      <c r="GD253" s="12"/>
      <c r="GE253" s="12"/>
      <c r="GF253" s="12"/>
      <c r="GG253" s="12"/>
      <c r="GH253" s="12"/>
      <c r="GI253" s="12"/>
      <c r="GJ253" s="12"/>
      <c r="GK253" s="12"/>
      <c r="GL253" s="12"/>
      <c r="GM253" s="12"/>
      <c r="GN253" s="12"/>
      <c r="GO253" s="12"/>
      <c r="GP253" s="12"/>
      <c r="GQ253" s="12"/>
      <c r="GR253" s="12"/>
    </row>
    <row r="254" spans="1:203" x14ac:dyDescent="0.2">
      <c r="A254" s="79">
        <f t="shared" si="112"/>
        <v>43326</v>
      </c>
      <c r="B254" s="80">
        <f t="shared" ca="1" si="118"/>
        <v>1050.3210899999999</v>
      </c>
      <c r="C254" s="81">
        <f t="shared" si="113"/>
        <v>1000</v>
      </c>
      <c r="D254" s="82">
        <f ca="1">IF(A254&lt;$B$1,VLOOKUP(A254,[1]DI!$A$4:$B$15000,2,FALSE),0)</f>
        <v>6.3899999999999998E-2</v>
      </c>
      <c r="E254" s="81">
        <f t="shared" ca="1" si="119"/>
        <v>2.4583E-4</v>
      </c>
      <c r="F254" s="83">
        <f t="shared" si="107"/>
        <v>1.1679999999999999</v>
      </c>
      <c r="G254" s="84">
        <f t="shared" ca="1" si="108"/>
        <v>1.00028712944</v>
      </c>
      <c r="H254" s="81">
        <f ca="1">TRUNC(PRODUCT(G$10:G253),15)</f>
        <v>1.0503210885968</v>
      </c>
      <c r="I254" s="81">
        <f t="shared" si="114"/>
        <v>1</v>
      </c>
      <c r="J254" s="81">
        <f t="shared" ca="1" si="109"/>
        <v>1.05032109</v>
      </c>
      <c r="K254" s="81">
        <f t="shared" ca="1" si="110"/>
        <v>50.321089999999998</v>
      </c>
      <c r="L254" s="85">
        <f>IF(VLOOKUP(A254,$U$12:$AD$125,8)=VLOOKUP(A253,$U$12:$AD$125,8),0,VLOOKUP(A254,U$12:$AD$125,8))</f>
        <v>0</v>
      </c>
      <c r="M254" s="86">
        <f>IF(L254&gt;0,VLOOKUP(L254,T$12:$AC$125,7),0)</f>
        <v>0</v>
      </c>
      <c r="N254" s="81">
        <f t="shared" si="115"/>
        <v>0</v>
      </c>
      <c r="O254" s="81">
        <f t="shared" ca="1" si="111"/>
        <v>50.321089999999998</v>
      </c>
      <c r="P254" s="87" t="str">
        <f t="shared" si="116"/>
        <v>J=</v>
      </c>
      <c r="Q254" s="88">
        <f t="shared" si="117"/>
        <v>44676</v>
      </c>
      <c r="R254" s="7"/>
      <c r="S254" s="7"/>
      <c r="T254" s="154">
        <f>[2]Plan1!$A413</f>
        <v>49391</v>
      </c>
      <c r="U254" s="165" t="str">
        <f>[2]Plan1!$C413</f>
        <v>Paixão de Cristo</v>
      </c>
      <c r="V254" s="12"/>
      <c r="W254" s="7"/>
      <c r="AA254" s="7"/>
      <c r="AB254" s="7"/>
      <c r="AC254" s="7"/>
      <c r="AD254" s="7"/>
      <c r="AE254" s="7"/>
      <c r="AF254" s="65">
        <f t="shared" si="126"/>
        <v>43254</v>
      </c>
      <c r="AG254" s="9">
        <f t="shared" ca="1" si="127"/>
        <v>1035.05485</v>
      </c>
      <c r="AH254" s="9">
        <f t="shared" si="127"/>
        <v>1000</v>
      </c>
      <c r="AI254" s="4">
        <f t="shared" ca="1" si="127"/>
        <v>0</v>
      </c>
      <c r="AJ254" s="10">
        <f t="shared" ca="1" si="127"/>
        <v>0</v>
      </c>
      <c r="AK254" s="4">
        <f t="shared" si="127"/>
        <v>1.1679999999999999</v>
      </c>
      <c r="AL254" s="65">
        <f t="shared" si="124"/>
        <v>43254</v>
      </c>
      <c r="AM254" s="10">
        <f t="shared" ca="1" si="128"/>
        <v>1.0350548500000001</v>
      </c>
      <c r="AN254" s="9">
        <f t="shared" ca="1" si="128"/>
        <v>35.054850000000002</v>
      </c>
      <c r="AO254" s="7">
        <f t="shared" si="128"/>
        <v>0</v>
      </c>
      <c r="AP254" s="11">
        <f t="shared" si="128"/>
        <v>0</v>
      </c>
      <c r="AQ254" s="9">
        <f t="shared" si="128"/>
        <v>0</v>
      </c>
      <c r="AR254" s="8" t="str">
        <f t="shared" si="128"/>
        <v>J=</v>
      </c>
      <c r="AS254" s="65">
        <f t="shared" si="128"/>
        <v>44676</v>
      </c>
      <c r="AT254" s="12"/>
      <c r="AU254" s="12"/>
      <c r="AV254" s="2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c r="DJ254" s="12"/>
      <c r="DK254" s="12"/>
      <c r="DL254" s="12"/>
      <c r="DM254" s="12"/>
      <c r="DN254" s="12"/>
      <c r="DO254" s="12"/>
      <c r="DP254" s="12"/>
      <c r="DQ254" s="12"/>
      <c r="DR254" s="12"/>
      <c r="DS254" s="12"/>
      <c r="DT254" s="12"/>
      <c r="DU254" s="12"/>
      <c r="DV254" s="12"/>
      <c r="DW254" s="12"/>
      <c r="DX254" s="12"/>
      <c r="DY254" s="12"/>
      <c r="DZ254" s="12"/>
      <c r="EA254" s="12"/>
      <c r="EB254" s="12"/>
      <c r="EC254" s="12"/>
      <c r="ED254" s="12"/>
      <c r="EE254" s="12"/>
      <c r="EF254" s="12"/>
      <c r="EG254" s="12"/>
      <c r="EH254" s="12"/>
      <c r="EI254" s="12"/>
      <c r="EJ254" s="12"/>
      <c r="EK254" s="12"/>
      <c r="EL254" s="12"/>
      <c r="EM254" s="12"/>
      <c r="EN254" s="12"/>
      <c r="EO254" s="12"/>
      <c r="EP254" s="12"/>
      <c r="EQ254" s="12"/>
      <c r="ER254" s="12"/>
      <c r="ES254" s="12"/>
      <c r="ET254" s="12"/>
      <c r="EU254" s="12"/>
      <c r="EV254" s="12"/>
      <c r="EW254" s="12"/>
      <c r="EX254" s="12"/>
      <c r="EY254" s="12"/>
      <c r="EZ254" s="12"/>
      <c r="FA254" s="12"/>
      <c r="FB254" s="12"/>
      <c r="FC254" s="12"/>
      <c r="FD254" s="12"/>
      <c r="FE254" s="12"/>
      <c r="FF254" s="12"/>
      <c r="FG254" s="12"/>
      <c r="FH254" s="12"/>
      <c r="FI254" s="12"/>
      <c r="FJ254" s="12"/>
      <c r="FK254" s="12"/>
      <c r="FL254" s="12"/>
      <c r="FM254" s="12"/>
      <c r="FN254" s="12"/>
      <c r="FO254" s="12"/>
      <c r="FP254" s="12"/>
      <c r="FQ254" s="12"/>
      <c r="FR254" s="12"/>
      <c r="FS254" s="12"/>
      <c r="FT254" s="12"/>
      <c r="FU254" s="12"/>
      <c r="FV254" s="12"/>
      <c r="FW254" s="12"/>
      <c r="FX254" s="12"/>
      <c r="FY254" s="12"/>
      <c r="FZ254" s="12"/>
      <c r="GA254" s="12"/>
      <c r="GB254" s="12"/>
      <c r="GC254" s="12"/>
      <c r="GD254" s="12"/>
      <c r="GE254" s="12"/>
      <c r="GF254" s="12"/>
      <c r="GG254" s="12"/>
      <c r="GH254" s="12"/>
      <c r="GI254" s="12"/>
      <c r="GJ254" s="12"/>
      <c r="GK254" s="12"/>
      <c r="GL254" s="12"/>
      <c r="GM254" s="12"/>
      <c r="GN254" s="12"/>
      <c r="GO254" s="12"/>
      <c r="GP254" s="12"/>
      <c r="GQ254" s="12"/>
      <c r="GR254" s="12"/>
    </row>
    <row r="255" spans="1:203" x14ac:dyDescent="0.2">
      <c r="A255" s="79">
        <f t="shared" si="112"/>
        <v>43327</v>
      </c>
      <c r="B255" s="80">
        <f t="shared" ca="1" si="118"/>
        <v>1050.62267</v>
      </c>
      <c r="C255" s="81">
        <f t="shared" si="113"/>
        <v>1000</v>
      </c>
      <c r="D255" s="82">
        <f ca="1">IF(A255&lt;$B$1,VLOOKUP(A255,[1]DI!$A$4:$B$15000,2,FALSE),0)</f>
        <v>6.3899999999999998E-2</v>
      </c>
      <c r="E255" s="81">
        <f t="shared" ca="1" si="119"/>
        <v>2.4583E-4</v>
      </c>
      <c r="F255" s="83">
        <f t="shared" si="107"/>
        <v>1.1679999999999999</v>
      </c>
      <c r="G255" s="84">
        <f t="shared" ca="1" si="108"/>
        <v>1.00028712944</v>
      </c>
      <c r="H255" s="81">
        <f ca="1">TRUNC(PRODUCT(G$10:G254),15)</f>
        <v>1.05062266670279</v>
      </c>
      <c r="I255" s="81">
        <f t="shared" si="114"/>
        <v>1</v>
      </c>
      <c r="J255" s="81">
        <f t="shared" ca="1" si="109"/>
        <v>1.0506226700000001</v>
      </c>
      <c r="K255" s="81">
        <f t="shared" ca="1" si="110"/>
        <v>50.622669999999999</v>
      </c>
      <c r="L255" s="85">
        <f>IF(VLOOKUP(A255,$U$12:$AD$125,8)=VLOOKUP(A254,$U$12:$AD$125,8),0,VLOOKUP(A255,U$12:$AD$125,8))</f>
        <v>0</v>
      </c>
      <c r="M255" s="86">
        <f>IF(L255&gt;0,VLOOKUP(L255,T$12:$AC$125,7),0)</f>
        <v>0</v>
      </c>
      <c r="N255" s="81">
        <f t="shared" si="115"/>
        <v>0</v>
      </c>
      <c r="O255" s="81">
        <f t="shared" ca="1" si="111"/>
        <v>50.622669999999999</v>
      </c>
      <c r="P255" s="87" t="str">
        <f t="shared" si="116"/>
        <v>J=</v>
      </c>
      <c r="Q255" s="88">
        <f t="shared" si="117"/>
        <v>44676</v>
      </c>
      <c r="R255" s="7"/>
      <c r="S255" s="7"/>
      <c r="T255" s="154">
        <f>[2]Plan1!$A414</f>
        <v>49420</v>
      </c>
      <c r="U255" s="165" t="str">
        <f>[2]Plan1!$C414</f>
        <v>Tiradentes</v>
      </c>
      <c r="V255" s="12"/>
      <c r="W255" s="7"/>
      <c r="AA255" s="7"/>
      <c r="AB255" s="7"/>
      <c r="AC255" s="7"/>
      <c r="AD255" s="7"/>
      <c r="AE255" s="7"/>
      <c r="AF255" s="65">
        <f t="shared" si="126"/>
        <v>43255</v>
      </c>
      <c r="AG255" s="9">
        <f t="shared" ca="1" si="127"/>
        <v>1035.05485</v>
      </c>
      <c r="AH255" s="9">
        <f t="shared" si="127"/>
        <v>1000</v>
      </c>
      <c r="AI255" s="4">
        <f t="shared" ca="1" si="127"/>
        <v>6.3899999999999998E-2</v>
      </c>
      <c r="AJ255" s="10">
        <f t="shared" ca="1" si="127"/>
        <v>2.4583E-4</v>
      </c>
      <c r="AK255" s="4">
        <f t="shared" si="127"/>
        <v>1.1679999999999999</v>
      </c>
      <c r="AL255" s="65">
        <f t="shared" si="124"/>
        <v>43255</v>
      </c>
      <c r="AM255" s="10">
        <f t="shared" ca="1" si="128"/>
        <v>1.0350548500000001</v>
      </c>
      <c r="AN255" s="9">
        <f t="shared" ca="1" si="128"/>
        <v>35.054850000000002</v>
      </c>
      <c r="AO255" s="7">
        <f t="shared" si="128"/>
        <v>0</v>
      </c>
      <c r="AP255" s="11">
        <f t="shared" si="128"/>
        <v>0</v>
      </c>
      <c r="AQ255" s="9">
        <f t="shared" si="128"/>
        <v>0</v>
      </c>
      <c r="AR255" s="8" t="str">
        <f t="shared" si="128"/>
        <v>J=</v>
      </c>
      <c r="AS255" s="65">
        <f t="shared" si="128"/>
        <v>44676</v>
      </c>
      <c r="AT255" s="12"/>
      <c r="AU255" s="12"/>
      <c r="AV255" s="2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c r="DB255" s="12"/>
      <c r="DC255" s="12"/>
      <c r="DD255" s="12"/>
      <c r="DE255" s="12"/>
      <c r="DF255" s="12"/>
      <c r="DG255" s="12"/>
      <c r="DH255" s="12"/>
      <c r="DI255" s="12"/>
      <c r="DJ255" s="12"/>
      <c r="DK255" s="12"/>
      <c r="DL255" s="12"/>
      <c r="DM255" s="12"/>
      <c r="DN255" s="12"/>
      <c r="DO255" s="12"/>
      <c r="DP255" s="12"/>
      <c r="DQ255" s="12"/>
      <c r="DR255" s="12"/>
      <c r="DS255" s="12"/>
      <c r="DT255" s="12"/>
      <c r="DU255" s="12"/>
      <c r="DV255" s="12"/>
      <c r="DW255" s="12"/>
      <c r="DX255" s="12"/>
      <c r="DY255" s="12"/>
      <c r="DZ255" s="12"/>
      <c r="EA255" s="12"/>
      <c r="EB255" s="12"/>
      <c r="EC255" s="12"/>
      <c r="ED255" s="12"/>
      <c r="EE255" s="12"/>
      <c r="EF255" s="12"/>
      <c r="EG255" s="12"/>
      <c r="EH255" s="12"/>
      <c r="EI255" s="12"/>
      <c r="EJ255" s="12"/>
      <c r="EK255" s="12"/>
      <c r="EL255" s="12"/>
      <c r="EM255" s="12"/>
      <c r="EN255" s="12"/>
      <c r="EO255" s="12"/>
      <c r="EP255" s="12"/>
      <c r="EQ255" s="12"/>
      <c r="ER255" s="12"/>
      <c r="ES255" s="12"/>
      <c r="ET255" s="12"/>
      <c r="EU255" s="12"/>
      <c r="EV255" s="12"/>
      <c r="EW255" s="12"/>
      <c r="EX255" s="12"/>
      <c r="EY255" s="12"/>
      <c r="EZ255" s="12"/>
      <c r="FA255" s="12"/>
      <c r="FB255" s="12"/>
      <c r="FC255" s="12"/>
      <c r="FD255" s="12"/>
      <c r="FE255" s="12"/>
      <c r="FF255" s="12"/>
      <c r="FG255" s="12"/>
      <c r="FH255" s="12"/>
      <c r="FI255" s="12"/>
      <c r="FJ255" s="12"/>
      <c r="FK255" s="12"/>
      <c r="FL255" s="12"/>
      <c r="FM255" s="12"/>
      <c r="FN255" s="12"/>
      <c r="FO255" s="12"/>
      <c r="FP255" s="12"/>
      <c r="FQ255" s="12"/>
      <c r="FR255" s="12"/>
      <c r="FS255" s="12"/>
      <c r="FT255" s="12"/>
      <c r="FU255" s="12"/>
      <c r="FV255" s="12"/>
      <c r="FW255" s="12"/>
      <c r="FX255" s="12"/>
      <c r="FY255" s="12"/>
      <c r="FZ255" s="12"/>
      <c r="GA255" s="12"/>
      <c r="GB255" s="12"/>
      <c r="GC255" s="12"/>
      <c r="GD255" s="12"/>
      <c r="GE255" s="12"/>
      <c r="GF255" s="12"/>
      <c r="GG255" s="12"/>
      <c r="GH255" s="12"/>
      <c r="GI255" s="12"/>
      <c r="GJ255" s="12"/>
      <c r="GK255" s="12"/>
      <c r="GL255" s="12"/>
      <c r="GM255" s="12"/>
      <c r="GN255" s="12"/>
      <c r="GO255" s="12"/>
      <c r="GP255" s="12"/>
      <c r="GQ255" s="12"/>
      <c r="GR255" s="12"/>
    </row>
    <row r="256" spans="1:203" x14ac:dyDescent="0.2">
      <c r="A256" s="79">
        <f t="shared" si="112"/>
        <v>43328</v>
      </c>
      <c r="B256" s="80">
        <f t="shared" ca="1" si="118"/>
        <v>1050.9243300000001</v>
      </c>
      <c r="C256" s="81">
        <f t="shared" si="113"/>
        <v>1000</v>
      </c>
      <c r="D256" s="82">
        <f ca="1">IF(A256&lt;$B$1,VLOOKUP(A256,[1]DI!$A$4:$B$15000,2,FALSE),0)</f>
        <v>6.3899999999999998E-2</v>
      </c>
      <c r="E256" s="81">
        <f t="shared" ca="1" si="119"/>
        <v>2.4583E-4</v>
      </c>
      <c r="F256" s="83">
        <f t="shared" si="107"/>
        <v>1.1679999999999999</v>
      </c>
      <c r="G256" s="84">
        <f t="shared" ca="1" si="108"/>
        <v>1.00028712944</v>
      </c>
      <c r="H256" s="81">
        <f ca="1">TRUNC(PRODUCT(G$10:G255),15)</f>
        <v>1.0509243314007299</v>
      </c>
      <c r="I256" s="81">
        <f t="shared" si="114"/>
        <v>1</v>
      </c>
      <c r="J256" s="81">
        <f t="shared" ca="1" si="109"/>
        <v>1.05092433</v>
      </c>
      <c r="K256" s="81">
        <f t="shared" ca="1" si="110"/>
        <v>50.924329999999998</v>
      </c>
      <c r="L256" s="85">
        <f>IF(VLOOKUP(A256,$U$12:$AD$125,8)=VLOOKUP(A255,$U$12:$AD$125,8),0,VLOOKUP(A256,U$12:$AD$125,8))</f>
        <v>0</v>
      </c>
      <c r="M256" s="86">
        <f>IF(L256&gt;0,VLOOKUP(L256,T$12:$AC$125,7),0)</f>
        <v>0</v>
      </c>
      <c r="N256" s="81">
        <f t="shared" si="115"/>
        <v>0</v>
      </c>
      <c r="O256" s="81">
        <f t="shared" ca="1" si="111"/>
        <v>50.924329999999998</v>
      </c>
      <c r="P256" s="87" t="str">
        <f t="shared" si="116"/>
        <v>J=</v>
      </c>
      <c r="Q256" s="88">
        <f t="shared" si="117"/>
        <v>44676</v>
      </c>
      <c r="R256" s="7"/>
      <c r="S256" s="7"/>
      <c r="T256" s="154">
        <f>[2]Plan1!$A415</f>
        <v>49430</v>
      </c>
      <c r="U256" s="165" t="str">
        <f>[2]Plan1!$C415</f>
        <v>Dia do Trabalho</v>
      </c>
      <c r="V256" s="12"/>
      <c r="W256" s="7"/>
      <c r="AA256" s="7"/>
      <c r="AB256" s="7"/>
      <c r="AC256" s="7"/>
      <c r="AD256" s="7"/>
      <c r="AE256" s="7"/>
      <c r="AF256" s="65">
        <f t="shared" si="126"/>
        <v>43256</v>
      </c>
      <c r="AG256" s="9">
        <f t="shared" ca="1" si="127"/>
        <v>1035.35204</v>
      </c>
      <c r="AH256" s="9">
        <f t="shared" si="127"/>
        <v>1000</v>
      </c>
      <c r="AI256" s="4">
        <f t="shared" ca="1" si="127"/>
        <v>6.3899999999999998E-2</v>
      </c>
      <c r="AJ256" s="10">
        <f t="shared" ca="1" si="127"/>
        <v>2.4583E-4</v>
      </c>
      <c r="AK256" s="4">
        <f t="shared" si="127"/>
        <v>1.1679999999999999</v>
      </c>
      <c r="AL256" s="65">
        <f t="shared" si="124"/>
        <v>43256</v>
      </c>
      <c r="AM256" s="10">
        <f t="shared" ca="1" si="128"/>
        <v>1.03535204</v>
      </c>
      <c r="AN256" s="9">
        <f t="shared" ca="1" si="128"/>
        <v>35.352040000000002</v>
      </c>
      <c r="AO256" s="7">
        <f t="shared" si="128"/>
        <v>0</v>
      </c>
      <c r="AP256" s="11">
        <f t="shared" si="128"/>
        <v>0</v>
      </c>
      <c r="AQ256" s="9">
        <f t="shared" si="128"/>
        <v>0</v>
      </c>
      <c r="AR256" s="8" t="str">
        <f t="shared" si="128"/>
        <v>J=</v>
      </c>
      <c r="AS256" s="65">
        <f t="shared" si="128"/>
        <v>44676</v>
      </c>
      <c r="AT256" s="12"/>
      <c r="AU256" s="12"/>
      <c r="AV256" s="2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c r="DJ256" s="12"/>
      <c r="DK256" s="12"/>
      <c r="DL256" s="12"/>
      <c r="DM256" s="12"/>
      <c r="DN256" s="12"/>
      <c r="DO256" s="12"/>
      <c r="DP256" s="12"/>
      <c r="DQ256" s="12"/>
      <c r="DR256" s="12"/>
      <c r="DS256" s="12"/>
      <c r="DT256" s="12"/>
      <c r="DU256" s="12"/>
      <c r="DV256" s="12"/>
      <c r="DW256" s="12"/>
      <c r="DX256" s="12"/>
      <c r="DY256" s="12"/>
      <c r="DZ256" s="12"/>
      <c r="EA256" s="12"/>
      <c r="EB256" s="12"/>
      <c r="EC256" s="12"/>
      <c r="ED256" s="12"/>
      <c r="EE256" s="12"/>
      <c r="EF256" s="12"/>
      <c r="EG256" s="12"/>
      <c r="EH256" s="12"/>
      <c r="EI256" s="12"/>
      <c r="EJ256" s="12"/>
      <c r="EK256" s="12"/>
      <c r="EL256" s="12"/>
      <c r="EM256" s="12"/>
      <c r="EN256" s="12"/>
      <c r="EO256" s="12"/>
      <c r="EP256" s="12"/>
      <c r="EQ256" s="12"/>
      <c r="ER256" s="12"/>
      <c r="ES256" s="12"/>
      <c r="ET256" s="12"/>
      <c r="EU256" s="12"/>
      <c r="EV256" s="12"/>
      <c r="EW256" s="12"/>
      <c r="EX256" s="12"/>
      <c r="EY256" s="12"/>
      <c r="EZ256" s="12"/>
      <c r="FA256" s="12"/>
      <c r="FB256" s="12"/>
      <c r="FC256" s="12"/>
      <c r="FD256" s="12"/>
      <c r="FE256" s="12"/>
      <c r="FF256" s="12"/>
      <c r="FG256" s="12"/>
      <c r="FH256" s="12"/>
      <c r="FI256" s="12"/>
      <c r="FJ256" s="12"/>
      <c r="FK256" s="12"/>
      <c r="FL256" s="12"/>
      <c r="FM256" s="12"/>
      <c r="FN256" s="12"/>
      <c r="FO256" s="12"/>
      <c r="FP256" s="12"/>
      <c r="FQ256" s="12"/>
      <c r="FR256" s="12"/>
      <c r="FS256" s="12"/>
      <c r="FT256" s="12"/>
      <c r="FU256" s="12"/>
      <c r="FV256" s="12"/>
      <c r="FW256" s="12"/>
      <c r="FX256" s="12"/>
      <c r="FY256" s="12"/>
      <c r="FZ256" s="12"/>
      <c r="GA256" s="12"/>
      <c r="GB256" s="12"/>
      <c r="GC256" s="12"/>
      <c r="GD256" s="12"/>
      <c r="GE256" s="12"/>
      <c r="GF256" s="12"/>
      <c r="GG256" s="12"/>
      <c r="GH256" s="12"/>
      <c r="GI256" s="12"/>
      <c r="GJ256" s="12"/>
      <c r="GK256" s="12"/>
      <c r="GL256" s="12"/>
      <c r="GM256" s="12"/>
      <c r="GN256" s="12"/>
      <c r="GO256" s="12"/>
      <c r="GP256" s="12"/>
      <c r="GQ256" s="12"/>
      <c r="GR256" s="12"/>
    </row>
    <row r="257" spans="1:205" x14ac:dyDescent="0.2">
      <c r="A257" s="79">
        <f t="shared" si="112"/>
        <v>43329</v>
      </c>
      <c r="B257" s="80">
        <f t="shared" ca="1" si="118"/>
        <v>1051.2260799999999</v>
      </c>
      <c r="C257" s="81">
        <f t="shared" si="113"/>
        <v>1000</v>
      </c>
      <c r="D257" s="82">
        <f ca="1">IF(A257&lt;$B$1,VLOOKUP(A257,[1]DI!$A$4:$B$15000,2,FALSE),0)</f>
        <v>6.3899999999999998E-2</v>
      </c>
      <c r="E257" s="81">
        <f t="shared" ca="1" si="119"/>
        <v>2.4583E-4</v>
      </c>
      <c r="F257" s="83">
        <f t="shared" si="107"/>
        <v>1.1679999999999999</v>
      </c>
      <c r="G257" s="84">
        <f t="shared" ca="1" si="108"/>
        <v>1.00028712944</v>
      </c>
      <c r="H257" s="81">
        <f ca="1">TRUNC(PRODUCT(G$10:G256),15)</f>
        <v>1.05122608271549</v>
      </c>
      <c r="I257" s="81">
        <f t="shared" si="114"/>
        <v>1</v>
      </c>
      <c r="J257" s="81">
        <f t="shared" ca="1" si="109"/>
        <v>1.05122608</v>
      </c>
      <c r="K257" s="81">
        <f t="shared" ca="1" si="110"/>
        <v>51.226080000000003</v>
      </c>
      <c r="L257" s="85">
        <f>IF(VLOOKUP(A257,$U$12:$AD$125,8)=VLOOKUP(A256,$U$12:$AD$125,8),0,VLOOKUP(A257,U$12:$AD$125,8))</f>
        <v>0</v>
      </c>
      <c r="M257" s="86">
        <f>IF(L257&gt;0,VLOOKUP(L257,T$12:$AC$125,7),0)</f>
        <v>0</v>
      </c>
      <c r="N257" s="81">
        <f t="shared" si="115"/>
        <v>0</v>
      </c>
      <c r="O257" s="81">
        <f t="shared" ca="1" si="111"/>
        <v>51.226080000000003</v>
      </c>
      <c r="P257" s="87" t="str">
        <f t="shared" si="116"/>
        <v>J=</v>
      </c>
      <c r="Q257" s="88">
        <f t="shared" si="117"/>
        <v>44676</v>
      </c>
      <c r="R257" s="7"/>
      <c r="S257" s="7"/>
      <c r="T257" s="154">
        <f>[2]Plan1!$A416</f>
        <v>49453</v>
      </c>
      <c r="U257" s="165" t="str">
        <f>[2]Plan1!$C416</f>
        <v>Corpus Christi</v>
      </c>
      <c r="V257" s="12"/>
      <c r="W257" s="7"/>
      <c r="AA257" s="7"/>
      <c r="AB257" s="7"/>
      <c r="AC257" s="7"/>
      <c r="AD257" s="7"/>
      <c r="AE257" s="7"/>
      <c r="AF257" s="65">
        <f t="shared" si="126"/>
        <v>43257</v>
      </c>
      <c r="AG257" s="9">
        <f t="shared" ca="1" si="127"/>
        <v>1035.64932</v>
      </c>
      <c r="AH257" s="9">
        <f t="shared" si="127"/>
        <v>1000</v>
      </c>
      <c r="AI257" s="4">
        <f t="shared" ca="1" si="127"/>
        <v>6.3899999999999998E-2</v>
      </c>
      <c r="AJ257" s="10">
        <f t="shared" ca="1" si="127"/>
        <v>2.4583E-4</v>
      </c>
      <c r="AK257" s="4">
        <f t="shared" si="127"/>
        <v>1.1679999999999999</v>
      </c>
      <c r="AL257" s="65">
        <f t="shared" si="124"/>
        <v>43257</v>
      </c>
      <c r="AM257" s="10">
        <f t="shared" ca="1" si="128"/>
        <v>1.0356493200000001</v>
      </c>
      <c r="AN257" s="9">
        <f t="shared" ca="1" si="128"/>
        <v>35.649320000000003</v>
      </c>
      <c r="AO257" s="7">
        <f t="shared" si="128"/>
        <v>0</v>
      </c>
      <c r="AP257" s="11">
        <f t="shared" si="128"/>
        <v>0</v>
      </c>
      <c r="AQ257" s="9">
        <f t="shared" si="128"/>
        <v>0</v>
      </c>
      <c r="AR257" s="8" t="str">
        <f t="shared" si="128"/>
        <v>J=</v>
      </c>
      <c r="AS257" s="65">
        <f t="shared" si="128"/>
        <v>44676</v>
      </c>
      <c r="AT257" s="12"/>
      <c r="AU257" s="12"/>
      <c r="AV257" s="2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c r="DB257" s="12"/>
      <c r="DC257" s="12"/>
      <c r="DD257" s="12"/>
      <c r="DE257" s="12"/>
      <c r="DF257" s="12"/>
      <c r="DG257" s="12"/>
      <c r="DH257" s="12"/>
      <c r="DI257" s="12"/>
      <c r="DJ257" s="12"/>
      <c r="DK257" s="12"/>
      <c r="DL257" s="12"/>
      <c r="DM257" s="12"/>
      <c r="DN257" s="12"/>
      <c r="DO257" s="12"/>
      <c r="DP257" s="12"/>
      <c r="DQ257" s="12"/>
      <c r="DR257" s="12"/>
      <c r="DS257" s="12"/>
      <c r="DT257" s="12"/>
      <c r="DU257" s="12"/>
      <c r="DV257" s="12"/>
      <c r="DW257" s="12"/>
      <c r="DX257" s="12"/>
      <c r="DY257" s="12"/>
      <c r="DZ257" s="12"/>
      <c r="EA257" s="12"/>
      <c r="EB257" s="12"/>
      <c r="EC257" s="12"/>
      <c r="ED257" s="12"/>
      <c r="EE257" s="12"/>
      <c r="EF257" s="12"/>
      <c r="EG257" s="12"/>
      <c r="EH257" s="12"/>
      <c r="EI257" s="12"/>
      <c r="EJ257" s="12"/>
      <c r="EK257" s="12"/>
      <c r="EL257" s="12"/>
      <c r="EM257" s="12"/>
      <c r="EN257" s="12"/>
      <c r="EO257" s="12"/>
      <c r="EP257" s="12"/>
      <c r="EQ257" s="12"/>
      <c r="ER257" s="12"/>
      <c r="ES257" s="12"/>
      <c r="ET257" s="12"/>
      <c r="EU257" s="12"/>
      <c r="EV257" s="12"/>
      <c r="EW257" s="12"/>
      <c r="EX257" s="12"/>
      <c r="EY257" s="12"/>
      <c r="EZ257" s="12"/>
      <c r="FA257" s="12"/>
      <c r="FB257" s="12"/>
      <c r="FC257" s="12"/>
      <c r="FD257" s="12"/>
      <c r="FE257" s="12"/>
      <c r="FF257" s="12"/>
      <c r="FG257" s="12"/>
      <c r="FH257" s="12"/>
      <c r="FI257" s="12"/>
      <c r="FJ257" s="12"/>
      <c r="FK257" s="12"/>
      <c r="FL257" s="12"/>
      <c r="FM257" s="12"/>
      <c r="FN257" s="12"/>
      <c r="FO257" s="12"/>
      <c r="FP257" s="12"/>
      <c r="FQ257" s="12"/>
      <c r="FR257" s="12"/>
      <c r="FS257" s="12"/>
      <c r="FT257" s="12"/>
      <c r="FU257" s="12"/>
      <c r="FV257" s="12"/>
      <c r="FW257" s="12"/>
      <c r="FX257" s="12"/>
      <c r="FY257" s="12"/>
      <c r="FZ257" s="12"/>
      <c r="GA257" s="12"/>
      <c r="GB257" s="12"/>
      <c r="GC257" s="12"/>
      <c r="GD257" s="12"/>
      <c r="GE257" s="12"/>
      <c r="GF257" s="12"/>
      <c r="GG257" s="12"/>
      <c r="GH257" s="12"/>
      <c r="GI257" s="12"/>
      <c r="GJ257" s="12"/>
      <c r="GK257" s="12"/>
      <c r="GL257" s="12"/>
      <c r="GM257" s="12"/>
      <c r="GN257" s="12"/>
      <c r="GO257" s="12"/>
      <c r="GP257" s="12"/>
      <c r="GQ257" s="12"/>
      <c r="GR257" s="12"/>
    </row>
    <row r="258" spans="1:205" x14ac:dyDescent="0.2">
      <c r="A258" s="79">
        <f t="shared" si="112"/>
        <v>43330</v>
      </c>
      <c r="B258" s="80">
        <f t="shared" ca="1" si="118"/>
        <v>1051.52792</v>
      </c>
      <c r="C258" s="81">
        <f t="shared" si="113"/>
        <v>1000</v>
      </c>
      <c r="D258" s="82">
        <f ca="1">IF(A258&lt;$B$1,VLOOKUP(A258,[1]DI!$A$4:$B$15000,2,FALSE),0)</f>
        <v>0</v>
      </c>
      <c r="E258" s="81">
        <f t="shared" ca="1" si="119"/>
        <v>0</v>
      </c>
      <c r="F258" s="83">
        <f t="shared" si="107"/>
        <v>1.1679999999999999</v>
      </c>
      <c r="G258" s="84">
        <f t="shared" ca="1" si="108"/>
        <v>1</v>
      </c>
      <c r="H258" s="81">
        <f ca="1">TRUNC(PRODUCT(G$10:G257),15)</f>
        <v>1.0515279206719299</v>
      </c>
      <c r="I258" s="81">
        <f t="shared" si="114"/>
        <v>1</v>
      </c>
      <c r="J258" s="81">
        <f t="shared" ca="1" si="109"/>
        <v>1.0515279200000001</v>
      </c>
      <c r="K258" s="81">
        <f t="shared" ca="1" si="110"/>
        <v>51.527920000000002</v>
      </c>
      <c r="L258" s="85">
        <f>IF(VLOOKUP(A258,$U$12:$AD$125,8)=VLOOKUP(A257,$U$12:$AD$125,8),0,VLOOKUP(A258,U$12:$AD$125,8))</f>
        <v>0</v>
      </c>
      <c r="M258" s="86">
        <f>IF(L258&gt;0,VLOOKUP(L258,T$12:$AC$125,7),0)</f>
        <v>0</v>
      </c>
      <c r="N258" s="81">
        <f t="shared" si="115"/>
        <v>0</v>
      </c>
      <c r="O258" s="81">
        <f t="shared" ca="1" si="111"/>
        <v>51.527920000000002</v>
      </c>
      <c r="P258" s="87" t="str">
        <f t="shared" si="116"/>
        <v>J=</v>
      </c>
      <c r="Q258" s="88">
        <f t="shared" si="117"/>
        <v>44676</v>
      </c>
      <c r="R258" s="25"/>
      <c r="S258" s="16"/>
      <c r="T258" s="154">
        <f>[2]Plan1!$A417</f>
        <v>49559</v>
      </c>
      <c r="U258" s="165" t="str">
        <f>[2]Plan1!$C417</f>
        <v>Independência do Brasil</v>
      </c>
      <c r="V258" s="17"/>
      <c r="W258" s="16"/>
      <c r="X258" s="17"/>
      <c r="Y258" s="17"/>
      <c r="Z258" s="17"/>
      <c r="AA258" s="16"/>
      <c r="AB258" s="16"/>
      <c r="AC258" s="16"/>
      <c r="AD258" s="16"/>
      <c r="AE258" s="16"/>
      <c r="AF258" s="65">
        <f t="shared" si="126"/>
        <v>43258</v>
      </c>
      <c r="AG258" s="9">
        <f t="shared" ca="1" si="127"/>
        <v>1035.94669</v>
      </c>
      <c r="AH258" s="9">
        <f t="shared" si="127"/>
        <v>1000</v>
      </c>
      <c r="AI258" s="4">
        <f t="shared" ca="1" si="127"/>
        <v>6.3899999999999998E-2</v>
      </c>
      <c r="AJ258" s="10">
        <f t="shared" ca="1" si="127"/>
        <v>2.4583E-4</v>
      </c>
      <c r="AK258" s="4">
        <f t="shared" si="127"/>
        <v>1.1679999999999999</v>
      </c>
      <c r="AL258" s="65">
        <f t="shared" si="124"/>
        <v>43258</v>
      </c>
      <c r="AM258" s="10">
        <f t="shared" ca="1" si="128"/>
        <v>1.0359466900000001</v>
      </c>
      <c r="AN258" s="9">
        <f t="shared" ca="1" si="128"/>
        <v>35.946689999999997</v>
      </c>
      <c r="AO258" s="7">
        <f t="shared" si="128"/>
        <v>0</v>
      </c>
      <c r="AP258" s="11">
        <f t="shared" si="128"/>
        <v>0</v>
      </c>
      <c r="AQ258" s="9">
        <f t="shared" si="128"/>
        <v>0</v>
      </c>
      <c r="AR258" s="8" t="str">
        <f t="shared" si="128"/>
        <v>J=</v>
      </c>
      <c r="AS258" s="65">
        <f t="shared" si="128"/>
        <v>44676</v>
      </c>
      <c r="AT258" s="17"/>
      <c r="AU258" s="17"/>
      <c r="AV258" s="23"/>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c r="BY258" s="17"/>
      <c r="BZ258" s="17"/>
      <c r="CA258" s="17"/>
      <c r="CB258" s="17"/>
      <c r="CC258" s="17"/>
      <c r="CD258" s="17"/>
      <c r="CE258" s="17"/>
      <c r="CF258" s="17"/>
      <c r="CG258" s="17"/>
      <c r="CH258" s="17"/>
      <c r="CI258" s="17"/>
      <c r="CJ258" s="17"/>
      <c r="CK258" s="17"/>
      <c r="CL258" s="17"/>
      <c r="CM258" s="17"/>
      <c r="CN258" s="17"/>
      <c r="CO258" s="17"/>
      <c r="CP258" s="17"/>
      <c r="CQ258" s="17"/>
      <c r="CR258" s="17"/>
      <c r="CS258" s="17"/>
      <c r="CT258" s="17"/>
      <c r="CU258" s="17"/>
      <c r="CV258" s="17"/>
      <c r="CW258" s="17"/>
      <c r="CX258" s="17"/>
      <c r="CY258" s="17"/>
      <c r="CZ258" s="17"/>
      <c r="DA258" s="17"/>
      <c r="DB258" s="17"/>
      <c r="DC258" s="17"/>
      <c r="DD258" s="17"/>
      <c r="DE258" s="17"/>
      <c r="DF258" s="17"/>
      <c r="DG258" s="17"/>
      <c r="DH258" s="17"/>
      <c r="DI258" s="17"/>
      <c r="DJ258" s="17"/>
      <c r="DK258" s="17"/>
      <c r="DL258" s="17"/>
      <c r="DM258" s="17"/>
      <c r="DN258" s="17"/>
      <c r="DO258" s="17"/>
      <c r="DP258" s="17"/>
      <c r="DQ258" s="17"/>
      <c r="DR258" s="17"/>
      <c r="DS258" s="17"/>
      <c r="DT258" s="17"/>
      <c r="DU258" s="17"/>
      <c r="DV258" s="17"/>
      <c r="DW258" s="17"/>
      <c r="DX258" s="17"/>
      <c r="DY258" s="17"/>
      <c r="DZ258" s="17"/>
      <c r="EA258" s="17"/>
      <c r="EB258" s="17"/>
      <c r="EC258" s="17"/>
      <c r="ED258" s="17"/>
      <c r="EE258" s="17"/>
      <c r="EF258" s="17"/>
      <c r="EG258" s="17"/>
      <c r="EH258" s="17"/>
      <c r="EI258" s="17"/>
      <c r="EJ258" s="17"/>
      <c r="EK258" s="17"/>
      <c r="EL258" s="17"/>
      <c r="EM258" s="17"/>
      <c r="EN258" s="17"/>
      <c r="EO258" s="17"/>
      <c r="EP258" s="17"/>
      <c r="EQ258" s="17"/>
      <c r="ER258" s="17"/>
      <c r="ES258" s="17"/>
      <c r="ET258" s="17"/>
      <c r="EU258" s="17"/>
      <c r="EV258" s="17"/>
      <c r="EW258" s="17"/>
      <c r="EX258" s="17"/>
      <c r="EY258" s="17"/>
      <c r="EZ258" s="17"/>
      <c r="FA258" s="17"/>
      <c r="FB258" s="17"/>
      <c r="FC258" s="17"/>
      <c r="FD258" s="17"/>
      <c r="FE258" s="17"/>
      <c r="FF258" s="17"/>
      <c r="FG258" s="17"/>
      <c r="FH258" s="17"/>
      <c r="FI258" s="17"/>
      <c r="FJ258" s="17"/>
      <c r="FK258" s="17"/>
      <c r="FL258" s="17"/>
      <c r="FM258" s="17"/>
      <c r="FN258" s="17"/>
      <c r="FO258" s="17"/>
      <c r="FP258" s="17"/>
      <c r="FQ258" s="17"/>
      <c r="FR258" s="17"/>
      <c r="FS258" s="17"/>
      <c r="FT258" s="17"/>
      <c r="FU258" s="17"/>
      <c r="FV258" s="17"/>
      <c r="FW258" s="17"/>
      <c r="FX258" s="17"/>
      <c r="FY258" s="17"/>
      <c r="FZ258" s="17"/>
      <c r="GA258" s="17"/>
      <c r="GB258" s="17"/>
      <c r="GC258" s="17"/>
      <c r="GD258" s="17"/>
      <c r="GE258" s="17"/>
      <c r="GF258" s="17"/>
      <c r="GG258" s="17"/>
      <c r="GH258" s="17"/>
      <c r="GI258" s="17"/>
      <c r="GJ258" s="17"/>
      <c r="GK258" s="17"/>
      <c r="GL258" s="17"/>
      <c r="GM258" s="17"/>
      <c r="GN258" s="17"/>
      <c r="GO258" s="17"/>
      <c r="GP258" s="17"/>
      <c r="GQ258" s="17"/>
      <c r="GR258" s="17"/>
      <c r="GS258" s="17"/>
      <c r="GT258" s="17"/>
      <c r="GU258" s="17"/>
      <c r="GV258" s="17"/>
      <c r="GW258" s="17"/>
    </row>
    <row r="259" spans="1:205" x14ac:dyDescent="0.2">
      <c r="A259" s="79">
        <f t="shared" si="112"/>
        <v>43331</v>
      </c>
      <c r="B259" s="80">
        <f t="shared" ca="1" si="118"/>
        <v>1051.52792</v>
      </c>
      <c r="C259" s="81">
        <f t="shared" si="113"/>
        <v>1000</v>
      </c>
      <c r="D259" s="82">
        <f ca="1">IF(A259&lt;$B$1,VLOOKUP(A259,[1]DI!$A$4:$B$15000,2,FALSE),0)</f>
        <v>0</v>
      </c>
      <c r="E259" s="81">
        <f t="shared" ca="1" si="119"/>
        <v>0</v>
      </c>
      <c r="F259" s="83">
        <f t="shared" si="107"/>
        <v>1.1679999999999999</v>
      </c>
      <c r="G259" s="84">
        <f t="shared" ca="1" si="108"/>
        <v>1</v>
      </c>
      <c r="H259" s="81">
        <f ca="1">TRUNC(PRODUCT(G$10:G258),15)</f>
        <v>1.0515279206719299</v>
      </c>
      <c r="I259" s="81">
        <f t="shared" si="114"/>
        <v>1</v>
      </c>
      <c r="J259" s="81">
        <f t="shared" ca="1" si="109"/>
        <v>1.0515279200000001</v>
      </c>
      <c r="K259" s="81">
        <f t="shared" ca="1" si="110"/>
        <v>51.527920000000002</v>
      </c>
      <c r="L259" s="85">
        <f>IF(VLOOKUP(A259,$U$12:$AD$125,8)=VLOOKUP(A258,$U$12:$AD$125,8),0,VLOOKUP(A259,U$12:$AD$125,8))</f>
        <v>0</v>
      </c>
      <c r="M259" s="86">
        <f>IF(L259&gt;0,VLOOKUP(L259,T$12:$AC$125,7),0)</f>
        <v>0</v>
      </c>
      <c r="N259" s="81">
        <f t="shared" si="115"/>
        <v>0</v>
      </c>
      <c r="O259" s="81">
        <f t="shared" ca="1" si="111"/>
        <v>51.527920000000002</v>
      </c>
      <c r="P259" s="87" t="str">
        <f t="shared" si="116"/>
        <v>J=</v>
      </c>
      <c r="Q259" s="88">
        <f t="shared" si="117"/>
        <v>44676</v>
      </c>
      <c r="R259" s="7"/>
      <c r="S259" s="7"/>
      <c r="T259" s="154">
        <f>[2]Plan1!$A418</f>
        <v>49594</v>
      </c>
      <c r="U259" s="165" t="str">
        <f>[2]Plan1!$C418</f>
        <v>Nossa Sr.a Aparecida - Padroeira do Brasil</v>
      </c>
      <c r="V259" s="12"/>
      <c r="W259" s="7"/>
      <c r="AA259" s="7"/>
      <c r="AB259" s="7"/>
      <c r="AC259" s="7"/>
      <c r="AD259" s="7"/>
      <c r="AE259" s="7"/>
      <c r="AF259" s="65">
        <f t="shared" si="126"/>
        <v>43259</v>
      </c>
      <c r="AG259" s="9">
        <f t="shared" ca="1" si="127"/>
        <v>1036.24414</v>
      </c>
      <c r="AH259" s="9">
        <f t="shared" si="127"/>
        <v>1000</v>
      </c>
      <c r="AI259" s="4">
        <f t="shared" ca="1" si="127"/>
        <v>6.3899999999999998E-2</v>
      </c>
      <c r="AJ259" s="10">
        <f t="shared" ca="1" si="127"/>
        <v>2.4583E-4</v>
      </c>
      <c r="AK259" s="4">
        <f t="shared" si="127"/>
        <v>1.1679999999999999</v>
      </c>
      <c r="AL259" s="65">
        <f t="shared" si="124"/>
        <v>43259</v>
      </c>
      <c r="AM259" s="10">
        <f t="shared" ca="1" si="128"/>
        <v>1.03624414</v>
      </c>
      <c r="AN259" s="9">
        <f t="shared" ca="1" si="128"/>
        <v>36.244140000000002</v>
      </c>
      <c r="AO259" s="7">
        <f t="shared" si="128"/>
        <v>0</v>
      </c>
      <c r="AP259" s="11">
        <f t="shared" si="128"/>
        <v>0</v>
      </c>
      <c r="AQ259" s="9">
        <f t="shared" si="128"/>
        <v>0</v>
      </c>
      <c r="AR259" s="8" t="str">
        <f t="shared" si="128"/>
        <v>J=</v>
      </c>
      <c r="AS259" s="65">
        <f t="shared" si="128"/>
        <v>44676</v>
      </c>
      <c r="AT259" s="12"/>
      <c r="AU259" s="12"/>
      <c r="AV259" s="2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c r="DB259" s="12"/>
      <c r="DC259" s="12"/>
      <c r="DD259" s="12"/>
      <c r="DE259" s="12"/>
      <c r="DF259" s="12"/>
      <c r="DG259" s="12"/>
      <c r="DH259" s="12"/>
      <c r="DI259" s="12"/>
      <c r="DJ259" s="12"/>
      <c r="DK259" s="12"/>
      <c r="DL259" s="12"/>
      <c r="DM259" s="12"/>
      <c r="DN259" s="12"/>
      <c r="DO259" s="12"/>
      <c r="DP259" s="12"/>
      <c r="DQ259" s="12"/>
      <c r="DR259" s="12"/>
      <c r="DS259" s="12"/>
      <c r="DT259" s="12"/>
      <c r="DU259" s="12"/>
      <c r="DV259" s="12"/>
      <c r="DW259" s="12"/>
      <c r="DX259" s="12"/>
      <c r="DY259" s="12"/>
      <c r="DZ259" s="12"/>
      <c r="EA259" s="12"/>
      <c r="EB259" s="12"/>
      <c r="EC259" s="12"/>
      <c r="ED259" s="12"/>
      <c r="EE259" s="12"/>
      <c r="EF259" s="12"/>
      <c r="EG259" s="12"/>
      <c r="EH259" s="12"/>
      <c r="EI259" s="12"/>
      <c r="EJ259" s="12"/>
      <c r="EK259" s="12"/>
      <c r="EL259" s="12"/>
      <c r="EM259" s="12"/>
      <c r="EN259" s="12"/>
      <c r="EO259" s="12"/>
      <c r="EP259" s="12"/>
      <c r="EQ259" s="12"/>
      <c r="ER259" s="12"/>
      <c r="ES259" s="12"/>
      <c r="ET259" s="12"/>
      <c r="EU259" s="12"/>
      <c r="EV259" s="12"/>
      <c r="EW259" s="12"/>
      <c r="EX259" s="12"/>
      <c r="EY259" s="12"/>
      <c r="EZ259" s="12"/>
      <c r="FA259" s="12"/>
      <c r="FB259" s="12"/>
      <c r="FC259" s="12"/>
      <c r="FD259" s="12"/>
      <c r="FE259" s="12"/>
      <c r="FF259" s="12"/>
      <c r="FG259" s="12"/>
      <c r="FH259" s="12"/>
      <c r="FI259" s="12"/>
      <c r="FJ259" s="12"/>
      <c r="FK259" s="12"/>
      <c r="FL259" s="12"/>
      <c r="FM259" s="12"/>
      <c r="FN259" s="12"/>
      <c r="FO259" s="12"/>
      <c r="FP259" s="12"/>
      <c r="FQ259" s="12"/>
      <c r="FR259" s="12"/>
      <c r="FS259" s="12"/>
      <c r="FT259" s="12"/>
      <c r="FU259" s="12"/>
      <c r="FV259" s="12"/>
      <c r="FW259" s="12"/>
      <c r="FX259" s="12"/>
      <c r="FY259" s="12"/>
      <c r="FZ259" s="12"/>
      <c r="GA259" s="12"/>
      <c r="GB259" s="12"/>
      <c r="GC259" s="12"/>
      <c r="GD259" s="12"/>
      <c r="GE259" s="12"/>
      <c r="GF259" s="12"/>
      <c r="GG259" s="12"/>
      <c r="GH259" s="12"/>
      <c r="GI259" s="12"/>
      <c r="GJ259" s="12"/>
      <c r="GK259" s="12"/>
      <c r="GL259" s="12"/>
      <c r="GM259" s="12"/>
      <c r="GN259" s="12"/>
      <c r="GO259" s="12"/>
      <c r="GP259" s="12"/>
      <c r="GQ259" s="12"/>
      <c r="GR259" s="12"/>
    </row>
    <row r="260" spans="1:205" x14ac:dyDescent="0.2">
      <c r="A260" s="79">
        <f t="shared" si="112"/>
        <v>43332</v>
      </c>
      <c r="B260" s="80">
        <f t="shared" ca="1" si="118"/>
        <v>1051.52792</v>
      </c>
      <c r="C260" s="81">
        <f t="shared" si="113"/>
        <v>1000</v>
      </c>
      <c r="D260" s="82">
        <f ca="1">IF(A260&lt;$B$1,VLOOKUP(A260,[1]DI!$A$4:$B$15000,2,FALSE),0)</f>
        <v>6.3899999999999998E-2</v>
      </c>
      <c r="E260" s="81">
        <f t="shared" ca="1" si="119"/>
        <v>2.4583E-4</v>
      </c>
      <c r="F260" s="83">
        <f t="shared" si="107"/>
        <v>1.1679999999999999</v>
      </c>
      <c r="G260" s="84">
        <f t="shared" ca="1" si="108"/>
        <v>1.00028712944</v>
      </c>
      <c r="H260" s="81">
        <f ca="1">TRUNC(PRODUCT(G$10:G259),15)</f>
        <v>1.0515279206719299</v>
      </c>
      <c r="I260" s="81">
        <f t="shared" si="114"/>
        <v>1</v>
      </c>
      <c r="J260" s="81">
        <f t="shared" ca="1" si="109"/>
        <v>1.0515279200000001</v>
      </c>
      <c r="K260" s="81">
        <f t="shared" ca="1" si="110"/>
        <v>51.527920000000002</v>
      </c>
      <c r="L260" s="85">
        <f>IF(VLOOKUP(A260,$U$12:$AD$125,8)=VLOOKUP(A259,$U$12:$AD$125,8),0,VLOOKUP(A260,U$12:$AD$125,8))</f>
        <v>0</v>
      </c>
      <c r="M260" s="86">
        <f>IF(L260&gt;0,VLOOKUP(L260,T$12:$AC$125,7),0)</f>
        <v>0</v>
      </c>
      <c r="N260" s="81">
        <f t="shared" si="115"/>
        <v>0</v>
      </c>
      <c r="O260" s="81">
        <f t="shared" ca="1" si="111"/>
        <v>51.527920000000002</v>
      </c>
      <c r="P260" s="87" t="str">
        <f t="shared" si="116"/>
        <v>J=</v>
      </c>
      <c r="Q260" s="88">
        <f t="shared" si="117"/>
        <v>44676</v>
      </c>
      <c r="R260" s="7"/>
      <c r="S260" s="7"/>
      <c r="T260" s="154">
        <f>[2]Plan1!$A419</f>
        <v>49615</v>
      </c>
      <c r="U260" s="165" t="str">
        <f>[2]Plan1!$C419</f>
        <v>Finados</v>
      </c>
      <c r="V260" s="12"/>
      <c r="W260" s="7"/>
      <c r="AA260" s="7"/>
      <c r="AB260" s="7"/>
      <c r="AC260" s="7"/>
      <c r="AD260" s="7"/>
      <c r="AE260" s="7"/>
      <c r="AF260" s="65">
        <f t="shared" si="126"/>
        <v>43260</v>
      </c>
      <c r="AG260" s="9">
        <f t="shared" ca="1" si="127"/>
        <v>1036.5416700000001</v>
      </c>
      <c r="AH260" s="9">
        <f t="shared" si="127"/>
        <v>1000</v>
      </c>
      <c r="AI260" s="4">
        <f t="shared" ca="1" si="127"/>
        <v>0</v>
      </c>
      <c r="AJ260" s="10">
        <f t="shared" ca="1" si="127"/>
        <v>0</v>
      </c>
      <c r="AK260" s="4">
        <f t="shared" si="127"/>
        <v>1.1679999999999999</v>
      </c>
      <c r="AL260" s="65">
        <f t="shared" si="124"/>
        <v>43260</v>
      </c>
      <c r="AM260" s="10">
        <f t="shared" ca="1" si="128"/>
        <v>1.0365416700000001</v>
      </c>
      <c r="AN260" s="9">
        <f t="shared" ca="1" si="128"/>
        <v>36.541670000000003</v>
      </c>
      <c r="AO260" s="7">
        <f t="shared" si="128"/>
        <v>0</v>
      </c>
      <c r="AP260" s="11">
        <f t="shared" si="128"/>
        <v>0</v>
      </c>
      <c r="AQ260" s="9">
        <f t="shared" si="128"/>
        <v>0</v>
      </c>
      <c r="AR260" s="8" t="str">
        <f t="shared" si="128"/>
        <v>J=</v>
      </c>
      <c r="AS260" s="65">
        <f t="shared" si="128"/>
        <v>44676</v>
      </c>
      <c r="AT260" s="12"/>
      <c r="AU260" s="12"/>
      <c r="AV260" s="2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c r="DJ260" s="12"/>
      <c r="DK260" s="12"/>
      <c r="DL260" s="12"/>
      <c r="DM260" s="12"/>
      <c r="DN260" s="12"/>
      <c r="DO260" s="12"/>
      <c r="DP260" s="12"/>
      <c r="DQ260" s="12"/>
      <c r="DR260" s="12"/>
      <c r="DS260" s="12"/>
      <c r="DT260" s="12"/>
      <c r="DU260" s="12"/>
      <c r="DV260" s="12"/>
      <c r="DW260" s="12"/>
      <c r="DX260" s="12"/>
      <c r="DY260" s="12"/>
      <c r="DZ260" s="12"/>
      <c r="EA260" s="12"/>
      <c r="EB260" s="12"/>
      <c r="EC260" s="12"/>
      <c r="ED260" s="12"/>
      <c r="EE260" s="12"/>
      <c r="EF260" s="12"/>
      <c r="EG260" s="12"/>
      <c r="EH260" s="12"/>
      <c r="EI260" s="12"/>
      <c r="EJ260" s="12"/>
      <c r="EK260" s="12"/>
      <c r="EL260" s="12"/>
      <c r="EM260" s="12"/>
      <c r="EN260" s="12"/>
      <c r="EO260" s="12"/>
      <c r="EP260" s="12"/>
      <c r="EQ260" s="12"/>
      <c r="ER260" s="12"/>
      <c r="ES260" s="12"/>
      <c r="ET260" s="12"/>
      <c r="EU260" s="12"/>
      <c r="EV260" s="12"/>
      <c r="EW260" s="12"/>
      <c r="EX260" s="12"/>
      <c r="EY260" s="12"/>
      <c r="EZ260" s="12"/>
      <c r="FA260" s="12"/>
      <c r="FB260" s="12"/>
      <c r="FC260" s="12"/>
      <c r="FD260" s="12"/>
      <c r="FE260" s="12"/>
      <c r="FF260" s="12"/>
      <c r="FG260" s="12"/>
      <c r="FH260" s="12"/>
      <c r="FI260" s="12"/>
      <c r="FJ260" s="12"/>
      <c r="FK260" s="12"/>
      <c r="FL260" s="12"/>
      <c r="FM260" s="12"/>
      <c r="FN260" s="12"/>
      <c r="FO260" s="12"/>
      <c r="FP260" s="12"/>
      <c r="FQ260" s="12"/>
      <c r="FR260" s="12"/>
      <c r="FS260" s="12"/>
      <c r="FT260" s="12"/>
      <c r="FU260" s="12"/>
      <c r="FV260" s="12"/>
      <c r="FW260" s="12"/>
      <c r="FX260" s="12"/>
      <c r="FY260" s="12"/>
      <c r="FZ260" s="12"/>
      <c r="GA260" s="12"/>
      <c r="GB260" s="12"/>
      <c r="GC260" s="12"/>
      <c r="GD260" s="12"/>
      <c r="GE260" s="12"/>
      <c r="GF260" s="12"/>
      <c r="GG260" s="12"/>
      <c r="GH260" s="12"/>
      <c r="GI260" s="12"/>
      <c r="GJ260" s="12"/>
      <c r="GK260" s="12"/>
      <c r="GL260" s="12"/>
      <c r="GM260" s="12"/>
      <c r="GN260" s="12"/>
      <c r="GO260" s="12"/>
      <c r="GP260" s="12"/>
      <c r="GQ260" s="12"/>
      <c r="GR260" s="12"/>
    </row>
    <row r="261" spans="1:205" x14ac:dyDescent="0.2">
      <c r="A261" s="79">
        <f t="shared" si="112"/>
        <v>43333</v>
      </c>
      <c r="B261" s="80">
        <f t="shared" ca="1" si="118"/>
        <v>1051.8298500000001</v>
      </c>
      <c r="C261" s="81">
        <f t="shared" si="113"/>
        <v>1000</v>
      </c>
      <c r="D261" s="82">
        <f ca="1">IF(A261&lt;$B$1,VLOOKUP(A261,[1]DI!$A$4:$B$15000,2,FALSE),0)</f>
        <v>6.3899999999999998E-2</v>
      </c>
      <c r="E261" s="81">
        <f t="shared" ca="1" si="119"/>
        <v>2.4583E-4</v>
      </c>
      <c r="F261" s="83">
        <f t="shared" si="107"/>
        <v>1.1679999999999999</v>
      </c>
      <c r="G261" s="84">
        <f t="shared" ca="1" si="108"/>
        <v>1.00028712944</v>
      </c>
      <c r="H261" s="81">
        <f ca="1">TRUNC(PRODUCT(G$10:G260),15)</f>
        <v>1.0518298452949399</v>
      </c>
      <c r="I261" s="81">
        <f t="shared" si="114"/>
        <v>1</v>
      </c>
      <c r="J261" s="81">
        <f t="shared" ca="1" si="109"/>
        <v>1.0518298500000001</v>
      </c>
      <c r="K261" s="81">
        <f t="shared" ca="1" si="110"/>
        <v>51.82985</v>
      </c>
      <c r="L261" s="85">
        <f>IF(VLOOKUP(A261,$U$12:$AD$125,8)=VLOOKUP(A260,$U$12:$AD$125,8),0,VLOOKUP(A261,U$12:$AD$125,8))</f>
        <v>0</v>
      </c>
      <c r="M261" s="86">
        <f>IF(L261&gt;0,VLOOKUP(L261,T$12:$AC$125,7),0)</f>
        <v>0</v>
      </c>
      <c r="N261" s="81">
        <f t="shared" si="115"/>
        <v>0</v>
      </c>
      <c r="O261" s="81">
        <f t="shared" ca="1" si="111"/>
        <v>51.82985</v>
      </c>
      <c r="P261" s="87" t="str">
        <f t="shared" si="116"/>
        <v>J=</v>
      </c>
      <c r="Q261" s="88">
        <f t="shared" si="117"/>
        <v>44676</v>
      </c>
      <c r="R261" s="7"/>
      <c r="S261" s="7"/>
      <c r="T261" s="154">
        <f>[2]Plan1!$A420</f>
        <v>49628</v>
      </c>
      <c r="U261" s="165" t="str">
        <f>[2]Plan1!$C420</f>
        <v>Proclamação da República</v>
      </c>
      <c r="V261" s="12"/>
      <c r="W261" s="7"/>
      <c r="AA261" s="7"/>
      <c r="AB261" s="7"/>
      <c r="AC261" s="7"/>
      <c r="AD261" s="7"/>
      <c r="AE261" s="7"/>
      <c r="AF261" s="65">
        <f t="shared" si="126"/>
        <v>43261</v>
      </c>
      <c r="AG261" s="9">
        <f t="shared" ca="1" si="127"/>
        <v>1036.5416700000001</v>
      </c>
      <c r="AH261" s="9">
        <f t="shared" si="127"/>
        <v>1000</v>
      </c>
      <c r="AI261" s="4">
        <f t="shared" ca="1" si="127"/>
        <v>0</v>
      </c>
      <c r="AJ261" s="10">
        <f t="shared" ca="1" si="127"/>
        <v>0</v>
      </c>
      <c r="AK261" s="4">
        <f t="shared" si="127"/>
        <v>1.1679999999999999</v>
      </c>
      <c r="AL261" s="65">
        <f t="shared" si="124"/>
        <v>43261</v>
      </c>
      <c r="AM261" s="10">
        <f t="shared" ca="1" si="128"/>
        <v>1.0365416700000001</v>
      </c>
      <c r="AN261" s="9">
        <f t="shared" ca="1" si="128"/>
        <v>36.541670000000003</v>
      </c>
      <c r="AO261" s="7">
        <f t="shared" si="128"/>
        <v>0</v>
      </c>
      <c r="AP261" s="11">
        <f t="shared" si="128"/>
        <v>0</v>
      </c>
      <c r="AQ261" s="9">
        <f t="shared" si="128"/>
        <v>0</v>
      </c>
      <c r="AR261" s="8" t="str">
        <f t="shared" si="128"/>
        <v>J=</v>
      </c>
      <c r="AS261" s="65">
        <f t="shared" si="128"/>
        <v>44676</v>
      </c>
      <c r="AT261" s="12"/>
      <c r="AU261" s="12"/>
      <c r="AV261" s="2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c r="CG261" s="12"/>
      <c r="CH261" s="12"/>
      <c r="CI261" s="12"/>
      <c r="CJ261" s="12"/>
      <c r="CK261" s="12"/>
      <c r="CL261" s="12"/>
      <c r="CM261" s="12"/>
      <c r="CN261" s="12"/>
      <c r="CO261" s="12"/>
      <c r="CP261" s="12"/>
      <c r="CQ261" s="12"/>
      <c r="CR261" s="12"/>
      <c r="CS261" s="12"/>
      <c r="CT261" s="12"/>
      <c r="CU261" s="12"/>
      <c r="CV261" s="12"/>
      <c r="CW261" s="12"/>
      <c r="CX261" s="12"/>
      <c r="CY261" s="12"/>
      <c r="CZ261" s="12"/>
      <c r="DA261" s="12"/>
      <c r="DB261" s="12"/>
      <c r="DC261" s="12"/>
      <c r="DD261" s="12"/>
      <c r="DE261" s="12"/>
      <c r="DF261" s="12"/>
      <c r="DG261" s="12"/>
      <c r="DH261" s="12"/>
      <c r="DI261" s="12"/>
      <c r="DJ261" s="12"/>
      <c r="DK261" s="12"/>
      <c r="DL261" s="12"/>
      <c r="DM261" s="12"/>
      <c r="DN261" s="12"/>
      <c r="DO261" s="12"/>
      <c r="DP261" s="12"/>
      <c r="DQ261" s="12"/>
      <c r="DR261" s="12"/>
      <c r="DS261" s="12"/>
      <c r="DT261" s="12"/>
      <c r="DU261" s="12"/>
      <c r="DV261" s="12"/>
      <c r="DW261" s="12"/>
      <c r="DX261" s="12"/>
      <c r="DY261" s="12"/>
      <c r="DZ261" s="12"/>
      <c r="EA261" s="12"/>
      <c r="EB261" s="12"/>
      <c r="EC261" s="12"/>
      <c r="ED261" s="12"/>
      <c r="EE261" s="12"/>
      <c r="EF261" s="12"/>
      <c r="EG261" s="12"/>
      <c r="EH261" s="12"/>
      <c r="EI261" s="12"/>
      <c r="EJ261" s="12"/>
      <c r="EK261" s="12"/>
      <c r="EL261" s="12"/>
      <c r="EM261" s="12"/>
      <c r="EN261" s="12"/>
      <c r="EO261" s="12"/>
      <c r="EP261" s="12"/>
      <c r="EQ261" s="12"/>
      <c r="ER261" s="12"/>
      <c r="ES261" s="12"/>
      <c r="ET261" s="12"/>
      <c r="EU261" s="12"/>
      <c r="EV261" s="12"/>
      <c r="EW261" s="12"/>
      <c r="EX261" s="12"/>
      <c r="EY261" s="12"/>
      <c r="EZ261" s="12"/>
      <c r="FA261" s="12"/>
      <c r="FB261" s="12"/>
      <c r="FC261" s="12"/>
      <c r="FD261" s="12"/>
      <c r="FE261" s="12"/>
      <c r="FF261" s="12"/>
      <c r="FG261" s="12"/>
      <c r="FH261" s="12"/>
      <c r="FI261" s="12"/>
      <c r="FJ261" s="12"/>
      <c r="FK261" s="12"/>
      <c r="FL261" s="12"/>
      <c r="FM261" s="12"/>
      <c r="FN261" s="12"/>
      <c r="FO261" s="12"/>
      <c r="FP261" s="12"/>
      <c r="FQ261" s="12"/>
      <c r="FR261" s="12"/>
      <c r="FS261" s="12"/>
      <c r="FT261" s="12"/>
      <c r="FU261" s="12"/>
      <c r="FV261" s="12"/>
      <c r="FW261" s="12"/>
      <c r="FX261" s="12"/>
      <c r="FY261" s="12"/>
      <c r="FZ261" s="12"/>
      <c r="GA261" s="12"/>
      <c r="GB261" s="12"/>
      <c r="GC261" s="12"/>
      <c r="GD261" s="12"/>
      <c r="GE261" s="12"/>
      <c r="GF261" s="12"/>
      <c r="GG261" s="12"/>
      <c r="GH261" s="12"/>
      <c r="GI261" s="12"/>
      <c r="GJ261" s="12"/>
      <c r="GK261" s="12"/>
      <c r="GL261" s="12"/>
      <c r="GM261" s="12"/>
      <c r="GN261" s="12"/>
      <c r="GO261" s="12"/>
      <c r="GP261" s="12"/>
      <c r="GQ261" s="12"/>
      <c r="GR261" s="12"/>
    </row>
    <row r="262" spans="1:205" x14ac:dyDescent="0.2">
      <c r="A262" s="79">
        <f t="shared" si="112"/>
        <v>43334</v>
      </c>
      <c r="B262" s="80">
        <f t="shared" ca="1" si="118"/>
        <v>1052.13186</v>
      </c>
      <c r="C262" s="81">
        <f t="shared" si="113"/>
        <v>1000</v>
      </c>
      <c r="D262" s="82">
        <f ca="1">IF(A262&lt;$B$1,VLOOKUP(A262,[1]DI!$A$4:$B$15000,2,FALSE),0)</f>
        <v>6.3899999999999998E-2</v>
      </c>
      <c r="E262" s="81">
        <f t="shared" ca="1" si="119"/>
        <v>2.4583E-4</v>
      </c>
      <c r="F262" s="83">
        <f t="shared" si="107"/>
        <v>1.1679999999999999</v>
      </c>
      <c r="G262" s="84">
        <f t="shared" ca="1" si="108"/>
        <v>1.00028712944</v>
      </c>
      <c r="H262" s="81">
        <f ca="1">TRUNC(PRODUCT(G$10:G261),15)</f>
        <v>1.0521318566094</v>
      </c>
      <c r="I262" s="81">
        <f t="shared" si="114"/>
        <v>1</v>
      </c>
      <c r="J262" s="81">
        <f t="shared" ca="1" si="109"/>
        <v>1.05213186</v>
      </c>
      <c r="K262" s="81">
        <f t="shared" ca="1" si="110"/>
        <v>52.131860000000003</v>
      </c>
      <c r="L262" s="85">
        <f>IF(VLOOKUP(A262,$U$12:$AD$125,8)=VLOOKUP(A261,$U$12:$AD$125,8),0,VLOOKUP(A262,U$12:$AD$125,8))</f>
        <v>0</v>
      </c>
      <c r="M262" s="86">
        <f>IF(L262&gt;0,VLOOKUP(L262,T$12:$AC$125,7),0)</f>
        <v>0</v>
      </c>
      <c r="N262" s="81">
        <f t="shared" si="115"/>
        <v>0</v>
      </c>
      <c r="O262" s="81">
        <f t="shared" ca="1" si="111"/>
        <v>52.131860000000003</v>
      </c>
      <c r="P262" s="87" t="str">
        <f t="shared" si="116"/>
        <v>J=</v>
      </c>
      <c r="Q262" s="88">
        <f t="shared" si="117"/>
        <v>44676</v>
      </c>
      <c r="R262" s="7"/>
      <c r="S262" s="7"/>
      <c r="T262" s="154">
        <f>[2]Plan1!$A421</f>
        <v>49668</v>
      </c>
      <c r="U262" s="165" t="str">
        <f>[2]Plan1!$C421</f>
        <v>Natal</v>
      </c>
      <c r="V262" s="12"/>
      <c r="W262" s="7"/>
      <c r="AA262" s="7"/>
      <c r="AB262" s="7"/>
      <c r="AC262" s="7"/>
      <c r="AD262" s="7"/>
      <c r="AE262" s="7"/>
      <c r="AF262" s="65"/>
      <c r="AG262" s="9"/>
      <c r="AH262" s="9"/>
      <c r="AI262" s="4"/>
      <c r="AJ262" s="10"/>
      <c r="AK262" s="4"/>
      <c r="AL262" s="65"/>
      <c r="AM262" s="10"/>
      <c r="AN262" s="9"/>
      <c r="AO262" s="7"/>
      <c r="AP262" s="11"/>
      <c r="AQ262" s="9"/>
      <c r="AR262" s="8"/>
      <c r="AS262" s="65"/>
      <c r="AT262" s="12"/>
      <c r="AU262" s="12"/>
      <c r="AV262" s="2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c r="DJ262" s="12"/>
      <c r="DK262" s="12"/>
      <c r="DL262" s="12"/>
      <c r="DM262" s="12"/>
      <c r="DN262" s="12"/>
      <c r="DO262" s="12"/>
      <c r="DP262" s="12"/>
      <c r="DQ262" s="12"/>
      <c r="DR262" s="12"/>
      <c r="DS262" s="12"/>
      <c r="DT262" s="12"/>
      <c r="DU262" s="12"/>
      <c r="DV262" s="12"/>
      <c r="DW262" s="12"/>
      <c r="DX262" s="12"/>
      <c r="DY262" s="12"/>
      <c r="DZ262" s="12"/>
      <c r="EA262" s="12"/>
      <c r="EB262" s="12"/>
      <c r="EC262" s="12"/>
      <c r="ED262" s="12"/>
      <c r="EE262" s="12"/>
      <c r="EF262" s="12"/>
      <c r="EG262" s="12"/>
      <c r="EH262" s="12"/>
      <c r="EI262" s="12"/>
      <c r="EJ262" s="12"/>
      <c r="EK262" s="12"/>
      <c r="EL262" s="12"/>
      <c r="EM262" s="12"/>
      <c r="EN262" s="12"/>
      <c r="EO262" s="12"/>
      <c r="EP262" s="12"/>
      <c r="EQ262" s="12"/>
      <c r="ER262" s="12"/>
      <c r="ES262" s="12"/>
      <c r="ET262" s="12"/>
      <c r="EU262" s="12"/>
      <c r="EV262" s="12"/>
      <c r="EW262" s="12"/>
      <c r="EX262" s="12"/>
      <c r="EY262" s="12"/>
      <c r="EZ262" s="12"/>
      <c r="FA262" s="12"/>
      <c r="FB262" s="12"/>
      <c r="FC262" s="12"/>
      <c r="FD262" s="12"/>
      <c r="FE262" s="12"/>
      <c r="FF262" s="12"/>
      <c r="FG262" s="12"/>
      <c r="FH262" s="12"/>
      <c r="FI262" s="12"/>
      <c r="FJ262" s="12"/>
      <c r="FK262" s="12"/>
      <c r="FL262" s="12"/>
      <c r="FM262" s="12"/>
      <c r="FN262" s="12"/>
      <c r="FO262" s="12"/>
      <c r="FP262" s="12"/>
      <c r="FQ262" s="12"/>
      <c r="FR262" s="12"/>
      <c r="FS262" s="12"/>
      <c r="FT262" s="12"/>
      <c r="FU262" s="12"/>
      <c r="FV262" s="12"/>
      <c r="FW262" s="12"/>
      <c r="FX262" s="12"/>
      <c r="FY262" s="12"/>
      <c r="FZ262" s="12"/>
      <c r="GA262" s="12"/>
      <c r="GB262" s="12"/>
      <c r="GC262" s="12"/>
      <c r="GD262" s="12"/>
      <c r="GE262" s="12"/>
      <c r="GF262" s="12"/>
      <c r="GG262" s="12"/>
      <c r="GH262" s="12"/>
      <c r="GI262" s="12"/>
      <c r="GJ262" s="12"/>
      <c r="GK262" s="12"/>
      <c r="GL262" s="12"/>
      <c r="GM262" s="12"/>
      <c r="GN262" s="12"/>
      <c r="GO262" s="12"/>
      <c r="GP262" s="12"/>
      <c r="GQ262" s="12"/>
      <c r="GR262" s="12"/>
    </row>
    <row r="263" spans="1:205" x14ac:dyDescent="0.2">
      <c r="A263" s="79">
        <f t="shared" si="112"/>
        <v>43335</v>
      </c>
      <c r="B263" s="80">
        <f t="shared" ca="1" si="118"/>
        <v>1052.4339500000001</v>
      </c>
      <c r="C263" s="81">
        <f t="shared" si="113"/>
        <v>1000</v>
      </c>
      <c r="D263" s="82">
        <f ca="1">IF(A263&lt;$B$1,VLOOKUP(A263,[1]DI!$A$4:$B$15000,2,FALSE),0)</f>
        <v>6.3899999999999998E-2</v>
      </c>
      <c r="E263" s="81">
        <f t="shared" ca="1" si="119"/>
        <v>2.4583E-4</v>
      </c>
      <c r="F263" s="83">
        <f t="shared" si="107"/>
        <v>1.1679999999999999</v>
      </c>
      <c r="G263" s="84">
        <f t="shared" ca="1" si="108"/>
        <v>1.00028712944</v>
      </c>
      <c r="H263" s="81">
        <f ca="1">TRUNC(PRODUCT(G$10:G262),15)</f>
        <v>1.05243395464019</v>
      </c>
      <c r="I263" s="81">
        <f t="shared" si="114"/>
        <v>1</v>
      </c>
      <c r="J263" s="81">
        <f t="shared" ca="1" si="109"/>
        <v>1.05243395</v>
      </c>
      <c r="K263" s="81">
        <f t="shared" ca="1" si="110"/>
        <v>52.433950000000003</v>
      </c>
      <c r="L263" s="85">
        <f>IF(VLOOKUP(A263,$U$12:$AD$125,8)=VLOOKUP(A262,$U$12:$AD$125,8),0,VLOOKUP(A263,U$12:$AD$125,8))</f>
        <v>0</v>
      </c>
      <c r="M263" s="86">
        <f>IF(L263&gt;0,VLOOKUP(L263,T$12:$AC$125,7),0)</f>
        <v>0</v>
      </c>
      <c r="N263" s="81">
        <f t="shared" si="115"/>
        <v>0</v>
      </c>
      <c r="O263" s="81">
        <f t="shared" ca="1" si="111"/>
        <v>52.433950000000003</v>
      </c>
      <c r="P263" s="87" t="str">
        <f t="shared" si="116"/>
        <v>J=</v>
      </c>
      <c r="Q263" s="88">
        <f t="shared" si="117"/>
        <v>44676</v>
      </c>
      <c r="R263" s="7"/>
      <c r="S263" s="7"/>
      <c r="T263" s="154">
        <f>[2]Plan1!$A422</f>
        <v>49675</v>
      </c>
      <c r="U263" s="165" t="str">
        <f>[2]Plan1!$C422</f>
        <v>Confraternização Universal</v>
      </c>
      <c r="V263" s="12"/>
      <c r="W263" s="7"/>
      <c r="AA263" s="7"/>
      <c r="AB263" s="7"/>
      <c r="AC263" s="7"/>
      <c r="AD263" s="7"/>
      <c r="AE263" s="7"/>
      <c r="AF263" s="65" t="str">
        <f t="shared" ref="AF263:AS263" si="129">$B$6</f>
        <v>ODCT21</v>
      </c>
      <c r="AG263" s="7" t="str">
        <f t="shared" si="129"/>
        <v>ODCT21</v>
      </c>
      <c r="AH263" s="7" t="str">
        <f t="shared" si="129"/>
        <v>ODCT21</v>
      </c>
      <c r="AI263" s="7" t="str">
        <f t="shared" si="129"/>
        <v>ODCT21</v>
      </c>
      <c r="AJ263" s="7" t="str">
        <f t="shared" si="129"/>
        <v>ODCT21</v>
      </c>
      <c r="AK263" s="4" t="str">
        <f t="shared" si="129"/>
        <v>ODCT21</v>
      </c>
      <c r="AL263" s="65" t="str">
        <f t="shared" si="129"/>
        <v>ODCT21</v>
      </c>
      <c r="AM263" s="7" t="str">
        <f t="shared" si="129"/>
        <v>ODCT21</v>
      </c>
      <c r="AN263" s="7" t="str">
        <f t="shared" si="129"/>
        <v>ODCT21</v>
      </c>
      <c r="AO263" s="7" t="str">
        <f t="shared" si="129"/>
        <v>ODCT21</v>
      </c>
      <c r="AP263" s="11" t="str">
        <f t="shared" si="129"/>
        <v>ODCT21</v>
      </c>
      <c r="AQ263" s="7" t="str">
        <f t="shared" si="129"/>
        <v>ODCT21</v>
      </c>
      <c r="AR263" s="8" t="str">
        <f t="shared" si="129"/>
        <v>ODCT21</v>
      </c>
      <c r="AS263" s="65" t="str">
        <f t="shared" si="129"/>
        <v>ODCT21</v>
      </c>
      <c r="AT263" s="12"/>
      <c r="AU263" s="12"/>
      <c r="AV263" s="2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c r="CG263" s="12"/>
      <c r="CH263" s="12"/>
      <c r="CI263" s="12"/>
      <c r="CJ263" s="12"/>
      <c r="CK263" s="12"/>
      <c r="CL263" s="12"/>
      <c r="CM263" s="12"/>
      <c r="CN263" s="12"/>
      <c r="CO263" s="12"/>
      <c r="CP263" s="12"/>
      <c r="CQ263" s="12"/>
      <c r="CR263" s="12"/>
      <c r="CS263" s="12"/>
      <c r="CT263" s="12"/>
      <c r="CU263" s="12"/>
      <c r="CV263" s="12"/>
      <c r="CW263" s="12"/>
      <c r="CX263" s="12"/>
      <c r="CY263" s="12"/>
      <c r="CZ263" s="12"/>
      <c r="DA263" s="12"/>
      <c r="DB263" s="12"/>
      <c r="DC263" s="12"/>
      <c r="DD263" s="12"/>
      <c r="DE263" s="12"/>
      <c r="DF263" s="12"/>
      <c r="DG263" s="12"/>
      <c r="DH263" s="12"/>
      <c r="DI263" s="12"/>
      <c r="DJ263" s="12"/>
      <c r="DK263" s="12"/>
      <c r="DL263" s="12"/>
      <c r="DM263" s="12"/>
      <c r="DN263" s="12"/>
      <c r="DO263" s="12"/>
      <c r="DP263" s="12"/>
      <c r="DQ263" s="12"/>
      <c r="DR263" s="12"/>
      <c r="DS263" s="12"/>
      <c r="DT263" s="12"/>
      <c r="DU263" s="12"/>
      <c r="DV263" s="12"/>
      <c r="DW263" s="12"/>
      <c r="DX263" s="12"/>
      <c r="DY263" s="12"/>
      <c r="DZ263" s="12"/>
      <c r="EA263" s="12"/>
      <c r="EB263" s="12"/>
      <c r="EC263" s="12"/>
      <c r="ED263" s="12"/>
      <c r="EE263" s="12"/>
      <c r="EF263" s="12"/>
      <c r="EG263" s="12"/>
      <c r="EH263" s="12"/>
      <c r="EI263" s="12"/>
      <c r="EJ263" s="12"/>
      <c r="EK263" s="12"/>
      <c r="EL263" s="12"/>
      <c r="EM263" s="12"/>
      <c r="EN263" s="12"/>
      <c r="EO263" s="12"/>
      <c r="EP263" s="12"/>
      <c r="EQ263" s="12"/>
      <c r="ER263" s="12"/>
      <c r="ES263" s="12"/>
      <c r="ET263" s="12"/>
      <c r="EU263" s="12"/>
      <c r="EV263" s="12"/>
      <c r="EW263" s="12"/>
      <c r="EX263" s="12"/>
      <c r="EY263" s="12"/>
      <c r="EZ263" s="12"/>
      <c r="FA263" s="12"/>
      <c r="FB263" s="12"/>
      <c r="FC263" s="12"/>
      <c r="FD263" s="12"/>
      <c r="FE263" s="12"/>
      <c r="FF263" s="12"/>
      <c r="FG263" s="12"/>
      <c r="FH263" s="12"/>
      <c r="FI263" s="12"/>
      <c r="FJ263" s="12"/>
      <c r="FK263" s="12"/>
      <c r="FL263" s="12"/>
      <c r="FM263" s="12"/>
      <c r="FN263" s="12"/>
      <c r="FO263" s="12"/>
      <c r="FP263" s="12"/>
      <c r="FQ263" s="12"/>
      <c r="FR263" s="12"/>
      <c r="FS263" s="12"/>
      <c r="FT263" s="12"/>
      <c r="FU263" s="12"/>
      <c r="FV263" s="12"/>
      <c r="FW263" s="12"/>
      <c r="FX263" s="12"/>
      <c r="FY263" s="12"/>
      <c r="FZ263" s="12"/>
      <c r="GA263" s="12"/>
      <c r="GB263" s="12"/>
      <c r="GC263" s="12"/>
      <c r="GD263" s="12"/>
      <c r="GE263" s="12"/>
      <c r="GF263" s="12"/>
      <c r="GG263" s="12"/>
      <c r="GH263" s="12"/>
      <c r="GI263" s="12"/>
      <c r="GJ263" s="12"/>
      <c r="GK263" s="12"/>
      <c r="GL263" s="12"/>
      <c r="GM263" s="12"/>
      <c r="GN263" s="12"/>
      <c r="GO263" s="12"/>
      <c r="GP263" s="12"/>
      <c r="GQ263" s="12"/>
      <c r="GR263" s="12"/>
    </row>
    <row r="264" spans="1:205" x14ac:dyDescent="0.2">
      <c r="A264" s="79">
        <f t="shared" si="112"/>
        <v>43336</v>
      </c>
      <c r="B264" s="80">
        <f t="shared" ca="1" si="118"/>
        <v>1052.7361399900001</v>
      </c>
      <c r="C264" s="81">
        <f t="shared" si="113"/>
        <v>1000</v>
      </c>
      <c r="D264" s="82">
        <f ca="1">IF(A264&lt;$B$1,VLOOKUP(A264,[1]DI!$A$4:$B$15000,2,FALSE),0)</f>
        <v>6.3899999999999998E-2</v>
      </c>
      <c r="E264" s="81">
        <f t="shared" ca="1" si="119"/>
        <v>2.4583E-4</v>
      </c>
      <c r="F264" s="83">
        <f t="shared" si="107"/>
        <v>1.1679999999999999</v>
      </c>
      <c r="G264" s="84">
        <f t="shared" ca="1" si="108"/>
        <v>1.00028712944</v>
      </c>
      <c r="H264" s="81">
        <f ca="1">TRUNC(PRODUCT(G$10:G263),15)</f>
        <v>1.0527361394122201</v>
      </c>
      <c r="I264" s="81">
        <f t="shared" si="114"/>
        <v>1</v>
      </c>
      <c r="J264" s="81">
        <f t="shared" ca="1" si="109"/>
        <v>1.0527361399999999</v>
      </c>
      <c r="K264" s="81">
        <f t="shared" ca="1" si="110"/>
        <v>52.736139989999998</v>
      </c>
      <c r="L264" s="85">
        <f>IF(VLOOKUP(A264,$U$12:$AD$125,8)=VLOOKUP(A263,$U$12:$AD$125,8),0,VLOOKUP(A264,U$12:$AD$125,8))</f>
        <v>0</v>
      </c>
      <c r="M264" s="86">
        <f>IF(L264&gt;0,VLOOKUP(L264,T$12:$AC$125,7),0)</f>
        <v>0</v>
      </c>
      <c r="N264" s="81">
        <f t="shared" si="115"/>
        <v>0</v>
      </c>
      <c r="O264" s="81">
        <f t="shared" ca="1" si="111"/>
        <v>52.736139989999998</v>
      </c>
      <c r="P264" s="87" t="str">
        <f t="shared" si="116"/>
        <v>J=</v>
      </c>
      <c r="Q264" s="88">
        <f t="shared" si="117"/>
        <v>44676</v>
      </c>
      <c r="R264" s="7"/>
      <c r="S264" s="7"/>
      <c r="T264" s="154">
        <f>[2]Plan1!$A423</f>
        <v>49730</v>
      </c>
      <c r="U264" s="165" t="str">
        <f>[2]Plan1!$C423</f>
        <v>Carnaval</v>
      </c>
      <c r="V264" s="12"/>
      <c r="W264" s="7"/>
      <c r="AA264" s="7"/>
      <c r="AB264" s="7"/>
      <c r="AC264" s="7"/>
      <c r="AD264" s="7"/>
      <c r="AE264" s="7"/>
      <c r="AF264" s="37" t="s">
        <v>14</v>
      </c>
      <c r="AG264" s="3" t="s">
        <v>7</v>
      </c>
      <c r="AH264" s="3" t="s">
        <v>8</v>
      </c>
      <c r="AI264" s="18" t="s">
        <v>9</v>
      </c>
      <c r="AJ264" s="19" t="s">
        <v>9</v>
      </c>
      <c r="AK264" s="18" t="s">
        <v>9</v>
      </c>
      <c r="AL264" s="67" t="s">
        <v>14</v>
      </c>
      <c r="AM264" s="19" t="s">
        <v>9</v>
      </c>
      <c r="AN264" s="3" t="s">
        <v>10</v>
      </c>
      <c r="AO264" s="6" t="s">
        <v>11</v>
      </c>
      <c r="AP264" s="20" t="s">
        <v>12</v>
      </c>
      <c r="AQ264" s="3" t="s">
        <v>12</v>
      </c>
      <c r="AR264" s="21" t="s">
        <v>13</v>
      </c>
      <c r="AS264" s="37" t="s">
        <v>13</v>
      </c>
      <c r="AT264" s="12"/>
      <c r="AU264" s="12"/>
      <c r="AV264" s="2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c r="CG264" s="12"/>
      <c r="CH264" s="12"/>
      <c r="CI264" s="12"/>
      <c r="CJ264" s="12"/>
      <c r="CK264" s="12"/>
      <c r="CL264" s="12"/>
      <c r="CM264" s="12"/>
      <c r="CN264" s="12"/>
      <c r="CO264" s="12"/>
      <c r="CP264" s="12"/>
      <c r="CQ264" s="12"/>
      <c r="CR264" s="12"/>
      <c r="CS264" s="12"/>
      <c r="CT264" s="12"/>
      <c r="CU264" s="12"/>
      <c r="CV264" s="12"/>
      <c r="CW264" s="12"/>
      <c r="CX264" s="12"/>
      <c r="CY264" s="12"/>
      <c r="CZ264" s="12"/>
      <c r="DA264" s="12"/>
      <c r="DB264" s="12"/>
      <c r="DC264" s="12"/>
      <c r="DD264" s="12"/>
      <c r="DE264" s="12"/>
      <c r="DF264" s="12"/>
      <c r="DG264" s="12"/>
      <c r="DH264" s="12"/>
      <c r="DI264" s="12"/>
      <c r="DJ264" s="12"/>
      <c r="DK264" s="12"/>
      <c r="DL264" s="12"/>
      <c r="DM264" s="12"/>
      <c r="DN264" s="12"/>
      <c r="DO264" s="12"/>
      <c r="DP264" s="12"/>
      <c r="DQ264" s="12"/>
      <c r="DR264" s="12"/>
      <c r="DS264" s="12"/>
      <c r="DT264" s="12"/>
      <c r="DU264" s="12"/>
      <c r="DV264" s="12"/>
      <c r="DW264" s="12"/>
      <c r="DX264" s="12"/>
      <c r="DY264" s="12"/>
      <c r="DZ264" s="12"/>
      <c r="EA264" s="12"/>
      <c r="EB264" s="12"/>
      <c r="EC264" s="12"/>
      <c r="ED264" s="12"/>
      <c r="EE264" s="12"/>
      <c r="EF264" s="12"/>
      <c r="EG264" s="12"/>
      <c r="EH264" s="12"/>
      <c r="EI264" s="12"/>
      <c r="EJ264" s="12"/>
      <c r="EK264" s="12"/>
      <c r="EL264" s="12"/>
      <c r="EM264" s="12"/>
      <c r="EN264" s="12"/>
      <c r="EO264" s="12"/>
      <c r="EP264" s="12"/>
      <c r="EQ264" s="12"/>
      <c r="ER264" s="12"/>
      <c r="ES264" s="12"/>
      <c r="ET264" s="12"/>
      <c r="EU264" s="12"/>
      <c r="EV264" s="12"/>
      <c r="EW264" s="12"/>
      <c r="EX264" s="12"/>
      <c r="EY264" s="12"/>
      <c r="EZ264" s="12"/>
      <c r="FA264" s="12"/>
      <c r="FB264" s="12"/>
      <c r="FC264" s="12"/>
      <c r="FD264" s="12"/>
      <c r="FE264" s="12"/>
      <c r="FF264" s="12"/>
      <c r="FG264" s="12"/>
      <c r="FH264" s="12"/>
      <c r="FI264" s="12"/>
      <c r="FJ264" s="12"/>
      <c r="FK264" s="12"/>
      <c r="FL264" s="12"/>
      <c r="FM264" s="12"/>
      <c r="FN264" s="12"/>
      <c r="FO264" s="12"/>
      <c r="FP264" s="12"/>
      <c r="FQ264" s="12"/>
      <c r="FR264" s="12"/>
      <c r="FS264" s="12"/>
      <c r="FT264" s="12"/>
      <c r="FU264" s="12"/>
      <c r="FV264" s="12"/>
      <c r="FW264" s="12"/>
      <c r="FX264" s="12"/>
      <c r="FY264" s="12"/>
      <c r="FZ264" s="12"/>
      <c r="GA264" s="12"/>
      <c r="GB264" s="12"/>
      <c r="GC264" s="12"/>
      <c r="GD264" s="12"/>
      <c r="GE264" s="12"/>
      <c r="GF264" s="12"/>
      <c r="GG264" s="12"/>
      <c r="GH264" s="12"/>
      <c r="GI264" s="12"/>
      <c r="GJ264" s="12"/>
      <c r="GK264" s="12"/>
      <c r="GL264" s="12"/>
      <c r="GM264" s="12"/>
      <c r="GN264" s="12"/>
      <c r="GO264" s="12"/>
      <c r="GP264" s="12"/>
      <c r="GQ264" s="12"/>
      <c r="GR264" s="12"/>
    </row>
    <row r="265" spans="1:205" x14ac:dyDescent="0.2">
      <c r="A265" s="79">
        <f t="shared" si="112"/>
        <v>43337</v>
      </c>
      <c r="B265" s="80">
        <f t="shared" ca="1" si="118"/>
        <v>1053.0384100000001</v>
      </c>
      <c r="C265" s="81">
        <f t="shared" si="113"/>
        <v>1000</v>
      </c>
      <c r="D265" s="82">
        <f ca="1">IF(A265&lt;$B$1,VLOOKUP(A265,[1]DI!$A$4:$B$15000,2,FALSE),0)</f>
        <v>0</v>
      </c>
      <c r="E265" s="81">
        <f t="shared" ca="1" si="119"/>
        <v>0</v>
      </c>
      <c r="F265" s="83">
        <f t="shared" si="107"/>
        <v>1.1679999999999999</v>
      </c>
      <c r="G265" s="84">
        <f t="shared" ca="1" si="108"/>
        <v>1</v>
      </c>
      <c r="H265" s="81">
        <f ca="1">TRUNC(PRODUCT(G$10:G264),15)</f>
        <v>1.0530384109504001</v>
      </c>
      <c r="I265" s="81">
        <f t="shared" si="114"/>
        <v>1</v>
      </c>
      <c r="J265" s="81">
        <f t="shared" ca="1" si="109"/>
        <v>1.0530384100000001</v>
      </c>
      <c r="K265" s="81">
        <f t="shared" ca="1" si="110"/>
        <v>53.038409999999999</v>
      </c>
      <c r="L265" s="85">
        <f>IF(VLOOKUP(A265,$U$12:$AD$125,8)=VLOOKUP(A264,$U$12:$AD$125,8),0,VLOOKUP(A265,U$12:$AD$125,8))</f>
        <v>0</v>
      </c>
      <c r="M265" s="86">
        <f>IF(L265&gt;0,VLOOKUP(L265,T$12:$AC$125,7),0)</f>
        <v>0</v>
      </c>
      <c r="N265" s="81">
        <f t="shared" si="115"/>
        <v>0</v>
      </c>
      <c r="O265" s="81">
        <f t="shared" ca="1" si="111"/>
        <v>53.038409999999999</v>
      </c>
      <c r="P265" s="87" t="str">
        <f t="shared" si="116"/>
        <v>J=</v>
      </c>
      <c r="Q265" s="88">
        <f t="shared" si="117"/>
        <v>44676</v>
      </c>
      <c r="R265" s="7"/>
      <c r="S265" s="7"/>
      <c r="T265" s="154">
        <f>[2]Plan1!$A424</f>
        <v>49731</v>
      </c>
      <c r="U265" s="165" t="str">
        <f>[2]Plan1!$C424</f>
        <v>Carnaval</v>
      </c>
      <c r="V265" s="12"/>
      <c r="W265" s="7"/>
      <c r="AA265" s="7"/>
      <c r="AB265" s="7"/>
      <c r="AC265" s="7"/>
      <c r="AD265" s="7"/>
      <c r="AE265" s="7"/>
      <c r="AF265" s="37" t="s">
        <v>65</v>
      </c>
      <c r="AG265" s="9" t="str">
        <f>$B$6</f>
        <v>ODCT21</v>
      </c>
      <c r="AH265" s="3" t="s">
        <v>15</v>
      </c>
      <c r="AI265" s="13" t="s">
        <v>16</v>
      </c>
      <c r="AJ265" s="5"/>
      <c r="AK265" s="13" t="s">
        <v>17</v>
      </c>
      <c r="AL265" s="37"/>
      <c r="AM265" s="5"/>
      <c r="AN265" s="3"/>
      <c r="AO265" s="6"/>
      <c r="AP265" s="20"/>
      <c r="AQ265" s="3"/>
      <c r="AR265" s="21" t="s">
        <v>20</v>
      </c>
      <c r="AS265" s="37" t="s">
        <v>20</v>
      </c>
      <c r="AT265" s="12"/>
      <c r="AU265" s="12"/>
      <c r="AV265" s="2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c r="CG265" s="12"/>
      <c r="CH265" s="12"/>
      <c r="CI265" s="12"/>
      <c r="CJ265" s="12"/>
      <c r="CK265" s="12"/>
      <c r="CL265" s="12"/>
      <c r="CM265" s="12"/>
      <c r="CN265" s="12"/>
      <c r="CO265" s="12"/>
      <c r="CP265" s="12"/>
      <c r="CQ265" s="12"/>
      <c r="CR265" s="12"/>
      <c r="CS265" s="12"/>
      <c r="CT265" s="12"/>
      <c r="CU265" s="12"/>
      <c r="CV265" s="12"/>
      <c r="CW265" s="12"/>
      <c r="CX265" s="12"/>
      <c r="CY265" s="12"/>
      <c r="CZ265" s="12"/>
      <c r="DA265" s="12"/>
      <c r="DB265" s="12"/>
      <c r="DC265" s="12"/>
      <c r="DD265" s="12"/>
      <c r="DE265" s="12"/>
      <c r="DF265" s="12"/>
      <c r="DG265" s="12"/>
      <c r="DH265" s="12"/>
      <c r="DI265" s="12"/>
      <c r="DJ265" s="12"/>
      <c r="DK265" s="12"/>
      <c r="DL265" s="12"/>
      <c r="DM265" s="12"/>
      <c r="DN265" s="12"/>
      <c r="DO265" s="12"/>
      <c r="DP265" s="12"/>
      <c r="DQ265" s="12"/>
      <c r="DR265" s="12"/>
      <c r="DS265" s="12"/>
      <c r="DT265" s="12"/>
      <c r="DU265" s="12"/>
      <c r="DV265" s="12"/>
      <c r="DW265" s="12"/>
      <c r="DX265" s="12"/>
      <c r="DY265" s="12"/>
      <c r="DZ265" s="12"/>
      <c r="EA265" s="12"/>
      <c r="EB265" s="12"/>
      <c r="EC265" s="12"/>
      <c r="ED265" s="12"/>
      <c r="EE265" s="12"/>
      <c r="EF265" s="12"/>
      <c r="EG265" s="12"/>
      <c r="EH265" s="12"/>
      <c r="EI265" s="12"/>
      <c r="EJ265" s="12"/>
      <c r="EK265" s="12"/>
      <c r="EL265" s="12"/>
      <c r="EM265" s="12"/>
      <c r="EN265" s="12"/>
      <c r="EO265" s="12"/>
      <c r="EP265" s="12"/>
      <c r="EQ265" s="12"/>
      <c r="ER265" s="12"/>
      <c r="ES265" s="12"/>
      <c r="ET265" s="12"/>
      <c r="EU265" s="12"/>
      <c r="EV265" s="12"/>
      <c r="EW265" s="12"/>
      <c r="EX265" s="12"/>
      <c r="EY265" s="12"/>
      <c r="EZ265" s="12"/>
      <c r="FA265" s="12"/>
      <c r="FB265" s="12"/>
      <c r="FC265" s="12"/>
      <c r="FD265" s="12"/>
      <c r="FE265" s="12"/>
      <c r="FF265" s="12"/>
      <c r="FG265" s="12"/>
      <c r="FH265" s="12"/>
      <c r="FI265" s="12"/>
      <c r="FJ265" s="12"/>
      <c r="FK265" s="12"/>
      <c r="FL265" s="12"/>
      <c r="FM265" s="12"/>
      <c r="FN265" s="12"/>
      <c r="FO265" s="12"/>
      <c r="FP265" s="12"/>
      <c r="FQ265" s="12"/>
      <c r="FR265" s="12"/>
      <c r="FS265" s="12"/>
      <c r="FT265" s="12"/>
      <c r="FU265" s="12"/>
      <c r="FV265" s="12"/>
      <c r="FW265" s="12"/>
      <c r="FX265" s="12"/>
      <c r="FY265" s="12"/>
      <c r="FZ265" s="12"/>
      <c r="GA265" s="12"/>
      <c r="GB265" s="12"/>
      <c r="GC265" s="12"/>
      <c r="GD265" s="12"/>
      <c r="GE265" s="12"/>
      <c r="GF265" s="12"/>
      <c r="GG265" s="12"/>
      <c r="GH265" s="12"/>
      <c r="GI265" s="12"/>
      <c r="GJ265" s="12"/>
      <c r="GK265" s="12"/>
      <c r="GL265" s="12"/>
      <c r="GM265" s="12"/>
      <c r="GN265" s="12"/>
      <c r="GO265" s="12"/>
      <c r="GP265" s="12"/>
      <c r="GQ265" s="12"/>
      <c r="GR265" s="12"/>
    </row>
    <row r="266" spans="1:205" x14ac:dyDescent="0.2">
      <c r="A266" s="79">
        <f t="shared" si="112"/>
        <v>43338</v>
      </c>
      <c r="B266" s="80">
        <f t="shared" ca="1" si="118"/>
        <v>1053.0384100000001</v>
      </c>
      <c r="C266" s="81">
        <f t="shared" si="113"/>
        <v>1000</v>
      </c>
      <c r="D266" s="82">
        <f ca="1">IF(A266&lt;$B$1,VLOOKUP(A266,[1]DI!$A$4:$B$15000,2,FALSE),0)</f>
        <v>0</v>
      </c>
      <c r="E266" s="81">
        <f t="shared" ca="1" si="119"/>
        <v>0</v>
      </c>
      <c r="F266" s="83">
        <f t="shared" ref="F266:F329" si="130">IF(A266&gt;$H$2,$I$3,$I$2)</f>
        <v>1.1679999999999999</v>
      </c>
      <c r="G266" s="84">
        <f t="shared" ref="G266:G329" ca="1" si="131">TRUNC((1+(E266*F266)),15)</f>
        <v>1</v>
      </c>
      <c r="H266" s="81">
        <f ca="1">TRUNC(PRODUCT(G$10:G265),15)</f>
        <v>1.0530384109504001</v>
      </c>
      <c r="I266" s="81">
        <f t="shared" si="114"/>
        <v>1</v>
      </c>
      <c r="J266" s="81">
        <f t="shared" ref="J266:J329" ca="1" si="132">ROUND(TRUNC(H266/I266,15),8)</f>
        <v>1.0530384100000001</v>
      </c>
      <c r="K266" s="81">
        <f t="shared" ref="K266:K329" ca="1" si="133">TRUNC((C266*(J266-1)),8)</f>
        <v>53.038409999999999</v>
      </c>
      <c r="L266" s="85">
        <f>IF(VLOOKUP(A266,$U$12:$AD$125,8)=VLOOKUP(A265,$U$12:$AD$125,8),0,VLOOKUP(A266,U$12:$AD$125,8))</f>
        <v>0</v>
      </c>
      <c r="M266" s="86">
        <f>IF(L266&gt;0,VLOOKUP(L266,T$12:$AC$125,7),0)</f>
        <v>0</v>
      </c>
      <c r="N266" s="81">
        <f t="shared" si="115"/>
        <v>0</v>
      </c>
      <c r="O266" s="81">
        <f t="shared" ref="O266:O329" ca="1" si="134">(K266+N266)</f>
        <v>53.038409999999999</v>
      </c>
      <c r="P266" s="87" t="str">
        <f t="shared" si="116"/>
        <v>J=</v>
      </c>
      <c r="Q266" s="88">
        <f t="shared" si="117"/>
        <v>44676</v>
      </c>
      <c r="R266" s="7"/>
      <c r="S266" s="7"/>
      <c r="T266" s="154">
        <f>[2]Plan1!$A425</f>
        <v>49776</v>
      </c>
      <c r="U266" s="165" t="str">
        <f>[2]Plan1!$C425</f>
        <v>Paixão de Cristo</v>
      </c>
      <c r="V266" s="12"/>
      <c r="W266" s="7"/>
      <c r="AA266" s="7"/>
      <c r="AB266" s="7"/>
      <c r="AC266" s="7"/>
      <c r="AD266" s="7"/>
      <c r="AE266" s="7"/>
      <c r="AF266" s="37" t="s">
        <v>65</v>
      </c>
      <c r="AG266" s="9"/>
      <c r="AH266" s="3"/>
      <c r="AI266" s="13"/>
      <c r="AJ266" s="5"/>
      <c r="AK266" s="13"/>
      <c r="AL266" s="37"/>
      <c r="AM266" s="5"/>
      <c r="AN266" s="3"/>
      <c r="AO266" s="6"/>
      <c r="AP266" s="20"/>
      <c r="AQ266" s="3"/>
      <c r="AR266" s="21" t="s">
        <v>24</v>
      </c>
      <c r="AS266" s="37" t="s">
        <v>14</v>
      </c>
      <c r="AT266" s="12"/>
      <c r="AU266" s="12"/>
      <c r="AV266" s="2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c r="CG266" s="12"/>
      <c r="CH266" s="12"/>
      <c r="CI266" s="12"/>
      <c r="CJ266" s="12"/>
      <c r="CK266" s="12"/>
      <c r="CL266" s="12"/>
      <c r="CM266" s="12"/>
      <c r="CN266" s="12"/>
      <c r="CO266" s="12"/>
      <c r="CP266" s="12"/>
      <c r="CQ266" s="12"/>
      <c r="CR266" s="12"/>
      <c r="CS266" s="12"/>
      <c r="CT266" s="12"/>
      <c r="CU266" s="12"/>
      <c r="CV266" s="12"/>
      <c r="CW266" s="12"/>
      <c r="CX266" s="12"/>
      <c r="CY266" s="12"/>
      <c r="CZ266" s="12"/>
      <c r="DA266" s="12"/>
      <c r="DB266" s="12"/>
      <c r="DC266" s="12"/>
      <c r="DD266" s="12"/>
      <c r="DE266" s="12"/>
      <c r="DF266" s="12"/>
      <c r="DG266" s="12"/>
      <c r="DH266" s="12"/>
      <c r="DI266" s="12"/>
      <c r="DJ266" s="12"/>
      <c r="DK266" s="12"/>
      <c r="DL266" s="12"/>
      <c r="DM266" s="12"/>
      <c r="DN266" s="12"/>
      <c r="DO266" s="12"/>
      <c r="DP266" s="12"/>
      <c r="DQ266" s="12"/>
      <c r="DR266" s="12"/>
      <c r="DS266" s="12"/>
      <c r="DT266" s="12"/>
      <c r="DU266" s="12"/>
      <c r="DV266" s="12"/>
      <c r="DW266" s="12"/>
      <c r="DX266" s="12"/>
      <c r="DY266" s="12"/>
      <c r="DZ266" s="12"/>
      <c r="EA266" s="12"/>
      <c r="EB266" s="12"/>
      <c r="EC266" s="12"/>
      <c r="ED266" s="12"/>
      <c r="EE266" s="12"/>
      <c r="EF266" s="12"/>
      <c r="EG266" s="12"/>
      <c r="EH266" s="12"/>
      <c r="EI266" s="12"/>
      <c r="EJ266" s="12"/>
      <c r="EK266" s="12"/>
      <c r="EL266" s="12"/>
      <c r="EM266" s="12"/>
      <c r="EN266" s="12"/>
      <c r="EO266" s="12"/>
      <c r="EP266" s="12"/>
      <c r="EQ266" s="12"/>
      <c r="ER266" s="12"/>
      <c r="ES266" s="12"/>
      <c r="ET266" s="12"/>
      <c r="EU266" s="12"/>
      <c r="EV266" s="12"/>
      <c r="EW266" s="12"/>
      <c r="EX266" s="12"/>
      <c r="EY266" s="12"/>
      <c r="EZ266" s="12"/>
      <c r="FA266" s="12"/>
      <c r="FB266" s="12"/>
      <c r="FC266" s="12"/>
      <c r="FD266" s="12"/>
      <c r="FE266" s="12"/>
      <c r="FF266" s="12"/>
      <c r="FG266" s="12"/>
      <c r="FH266" s="12"/>
      <c r="FI266" s="12"/>
      <c r="FJ266" s="12"/>
      <c r="FK266" s="12"/>
      <c r="FL266" s="12"/>
      <c r="FM266" s="12"/>
      <c r="FN266" s="12"/>
      <c r="FO266" s="12"/>
      <c r="FP266" s="12"/>
      <c r="FQ266" s="12"/>
      <c r="FR266" s="12"/>
      <c r="FS266" s="12"/>
      <c r="FT266" s="12"/>
      <c r="FU266" s="12"/>
      <c r="FV266" s="12"/>
      <c r="FW266" s="12"/>
      <c r="FX266" s="12"/>
      <c r="FY266" s="12"/>
      <c r="FZ266" s="12"/>
      <c r="GA266" s="12"/>
      <c r="GB266" s="12"/>
      <c r="GC266" s="12"/>
      <c r="GD266" s="12"/>
      <c r="GE266" s="12"/>
      <c r="GF266" s="12"/>
      <c r="GG266" s="12"/>
      <c r="GH266" s="12"/>
      <c r="GI266" s="12"/>
      <c r="GJ266" s="12"/>
      <c r="GK266" s="12"/>
      <c r="GL266" s="12"/>
      <c r="GM266" s="12"/>
      <c r="GN266" s="12"/>
      <c r="GO266" s="12"/>
      <c r="GP266" s="12"/>
      <c r="GQ266" s="12"/>
      <c r="GR266" s="12"/>
    </row>
    <row r="267" spans="1:205" x14ac:dyDescent="0.2">
      <c r="A267" s="79">
        <f t="shared" ref="A267:A330" si="135">(A266+1)</f>
        <v>43339</v>
      </c>
      <c r="B267" s="80">
        <f t="shared" ca="1" si="118"/>
        <v>1053.0384100000001</v>
      </c>
      <c r="C267" s="81">
        <f t="shared" ref="C267:C330" si="136">TRUNC(C266-N266,8)</f>
        <v>1000</v>
      </c>
      <c r="D267" s="82">
        <f ca="1">IF(A267&lt;$B$1,VLOOKUP(A267,[1]DI!$A$4:$B$15000,2,FALSE),0)</f>
        <v>6.3899999999999998E-2</v>
      </c>
      <c r="E267" s="81">
        <f t="shared" ca="1" si="119"/>
        <v>2.4583E-4</v>
      </c>
      <c r="F267" s="83">
        <f t="shared" si="130"/>
        <v>1.1679999999999999</v>
      </c>
      <c r="G267" s="84">
        <f t="shared" ca="1" si="131"/>
        <v>1.00028712944</v>
      </c>
      <c r="H267" s="81">
        <f ca="1">TRUNC(PRODUCT(G$10:G266),15)</f>
        <v>1.0530384109504001</v>
      </c>
      <c r="I267" s="81">
        <f t="shared" ref="I267:I330" si="137">IF(OR(L266&gt;0,L266="E"),H266,I266)</f>
        <v>1</v>
      </c>
      <c r="J267" s="81">
        <f t="shared" ca="1" si="132"/>
        <v>1.0530384100000001</v>
      </c>
      <c r="K267" s="81">
        <f t="shared" ca="1" si="133"/>
        <v>53.038409999999999</v>
      </c>
      <c r="L267" s="85">
        <f>IF(VLOOKUP(A267,$U$12:$AD$125,8)=VLOOKUP(A266,$U$12:$AD$125,8),0,VLOOKUP(A267,U$12:$AD$125,8))</f>
        <v>0</v>
      </c>
      <c r="M267" s="86">
        <f>IF(L267&gt;0,VLOOKUP(L267,T$12:$AC$125,7),0)</f>
        <v>0</v>
      </c>
      <c r="N267" s="81">
        <f t="shared" ref="N267:N330" si="138">IF(M267&gt;0,(C267*M267),0)</f>
        <v>0</v>
      </c>
      <c r="O267" s="81">
        <f t="shared" ca="1" si="134"/>
        <v>53.038409999999999</v>
      </c>
      <c r="P267" s="87" t="str">
        <f t="shared" ref="P267:P330" si="139">IF(L266&gt;0,VLOOKUP(A266,$U$12:$AD$125,9),P266)</f>
        <v>J=</v>
      </c>
      <c r="Q267" s="88">
        <f t="shared" ref="Q267:Q330" si="140">IF(L266&gt;0,VLOOKUP(A266,$U$12:$AD$125,10),Q266)</f>
        <v>44676</v>
      </c>
      <c r="R267" s="7"/>
      <c r="S267" s="7"/>
      <c r="T267" s="154">
        <f>[2]Plan1!$A426</f>
        <v>49786</v>
      </c>
      <c r="U267" s="165" t="str">
        <f>[2]Plan1!$C426</f>
        <v>Tiradentes</v>
      </c>
      <c r="V267" s="12"/>
      <c r="W267" s="7"/>
      <c r="AA267" s="7"/>
      <c r="AB267" s="7"/>
      <c r="AC267" s="7"/>
      <c r="AD267" s="7"/>
      <c r="AE267" s="7"/>
      <c r="AF267" s="37"/>
      <c r="AG267" s="3" t="s">
        <v>26</v>
      </c>
      <c r="AH267" s="3" t="s">
        <v>26</v>
      </c>
      <c r="AI267" s="13" t="s">
        <v>27</v>
      </c>
      <c r="AJ267" s="5" t="s">
        <v>28</v>
      </c>
      <c r="AK267" s="4" t="s">
        <v>29</v>
      </c>
      <c r="AL267" s="65"/>
      <c r="AM267" s="10" t="s">
        <v>32</v>
      </c>
      <c r="AN267" s="3" t="s">
        <v>26</v>
      </c>
      <c r="AO267" s="6"/>
      <c r="AP267" s="20" t="s">
        <v>33</v>
      </c>
      <c r="AQ267" s="3" t="s">
        <v>26</v>
      </c>
      <c r="AR267" s="21" t="s">
        <v>34</v>
      </c>
      <c r="AS267" s="65"/>
      <c r="AT267" s="12"/>
      <c r="AU267" s="12"/>
      <c r="AV267" s="2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c r="CG267" s="12"/>
      <c r="CH267" s="12"/>
      <c r="CI267" s="12"/>
      <c r="CJ267" s="12"/>
      <c r="CK267" s="12"/>
      <c r="CL267" s="12"/>
      <c r="CM267" s="12"/>
      <c r="CN267" s="12"/>
      <c r="CO267" s="12"/>
      <c r="CP267" s="12"/>
      <c r="CQ267" s="12"/>
      <c r="CR267" s="12"/>
      <c r="CS267" s="12"/>
      <c r="CT267" s="12"/>
      <c r="CU267" s="12"/>
      <c r="CV267" s="12"/>
      <c r="CW267" s="12"/>
      <c r="CX267" s="12"/>
      <c r="CY267" s="12"/>
      <c r="CZ267" s="12"/>
      <c r="DA267" s="12"/>
      <c r="DB267" s="12"/>
      <c r="DC267" s="12"/>
      <c r="DD267" s="12"/>
      <c r="DE267" s="12"/>
      <c r="DF267" s="12"/>
      <c r="DG267" s="12"/>
      <c r="DH267" s="12"/>
      <c r="DI267" s="12"/>
      <c r="DJ267" s="12"/>
      <c r="DK267" s="12"/>
      <c r="DL267" s="12"/>
      <c r="DM267" s="12"/>
      <c r="DN267" s="12"/>
      <c r="DO267" s="12"/>
      <c r="DP267" s="12"/>
      <c r="DQ267" s="12"/>
      <c r="DR267" s="12"/>
      <c r="DS267" s="12"/>
      <c r="DT267" s="12"/>
      <c r="DU267" s="12"/>
      <c r="DV267" s="12"/>
      <c r="DW267" s="12"/>
      <c r="DX267" s="12"/>
      <c r="DY267" s="12"/>
      <c r="DZ267" s="12"/>
      <c r="EA267" s="12"/>
      <c r="EB267" s="12"/>
      <c r="EC267" s="12"/>
      <c r="ED267" s="12"/>
      <c r="EE267" s="12"/>
      <c r="EF267" s="12"/>
      <c r="EG267" s="12"/>
      <c r="EH267" s="12"/>
      <c r="EI267" s="12"/>
      <c r="EJ267" s="12"/>
      <c r="EK267" s="12"/>
      <c r="EL267" s="12"/>
      <c r="EM267" s="12"/>
      <c r="EN267" s="12"/>
      <c r="EO267" s="12"/>
      <c r="EP267" s="12"/>
      <c r="EQ267" s="12"/>
      <c r="ER267" s="12"/>
      <c r="ES267" s="12"/>
      <c r="ET267" s="12"/>
      <c r="EU267" s="12"/>
      <c r="EV267" s="12"/>
      <c r="EW267" s="12"/>
      <c r="EX267" s="12"/>
      <c r="EY267" s="12"/>
      <c r="EZ267" s="12"/>
      <c r="FA267" s="12"/>
      <c r="FB267" s="12"/>
      <c r="FC267" s="12"/>
      <c r="FD267" s="12"/>
      <c r="FE267" s="12"/>
      <c r="FF267" s="12"/>
      <c r="FG267" s="12"/>
      <c r="FH267" s="12"/>
      <c r="FI267" s="12"/>
      <c r="FJ267" s="12"/>
      <c r="FK267" s="12"/>
      <c r="FL267" s="12"/>
      <c r="FM267" s="12"/>
      <c r="FN267" s="12"/>
      <c r="FO267" s="12"/>
      <c r="FP267" s="12"/>
      <c r="FQ267" s="12"/>
      <c r="FR267" s="12"/>
      <c r="FS267" s="12"/>
      <c r="FT267" s="12"/>
      <c r="FU267" s="12"/>
      <c r="FV267" s="12"/>
      <c r="FW267" s="12"/>
      <c r="FX267" s="12"/>
      <c r="FY267" s="12"/>
      <c r="FZ267" s="12"/>
      <c r="GA267" s="12"/>
      <c r="GB267" s="12"/>
      <c r="GC267" s="12"/>
      <c r="GD267" s="12"/>
      <c r="GE267" s="12"/>
      <c r="GF267" s="12"/>
      <c r="GG267" s="12"/>
      <c r="GH267" s="12"/>
      <c r="GI267" s="12"/>
      <c r="GJ267" s="12"/>
      <c r="GK267" s="12"/>
      <c r="GL267" s="12"/>
      <c r="GM267" s="12"/>
      <c r="GN267" s="12"/>
      <c r="GO267" s="12"/>
      <c r="GP267" s="12"/>
      <c r="GQ267" s="12"/>
      <c r="GR267" s="12"/>
    </row>
    <row r="268" spans="1:205" x14ac:dyDescent="0.2">
      <c r="A268" s="79">
        <f t="shared" si="135"/>
        <v>43340</v>
      </c>
      <c r="B268" s="80">
        <f t="shared" ref="B268:B331" ca="1" si="141">IF(A268&lt;=TODAY(),C268+K268,IF(AND(A268&gt;TODAY(),A268&lt;=$B$1),IF(VLOOKUP(TODAY(),$A$10:$D$5000,4,FALSE)=0,"n.d",C268+K268),"n.d"))</f>
        <v>1053.3407699899999</v>
      </c>
      <c r="C268" s="81">
        <f t="shared" si="136"/>
        <v>1000</v>
      </c>
      <c r="D268" s="82">
        <f ca="1">IF(A268&lt;$B$1,VLOOKUP(A268,[1]DI!$A$4:$B$15000,2,FALSE),0)</f>
        <v>6.3899999999999998E-2</v>
      </c>
      <c r="E268" s="81">
        <f t="shared" ca="1" si="119"/>
        <v>2.4583E-4</v>
      </c>
      <c r="F268" s="83">
        <f t="shared" si="130"/>
        <v>1.1679999999999999</v>
      </c>
      <c r="G268" s="84">
        <f t="shared" ca="1" si="131"/>
        <v>1.00028712944</v>
      </c>
      <c r="H268" s="81">
        <f ca="1">TRUNC(PRODUCT(G$10:G267),15)</f>
        <v>1.0533407692796399</v>
      </c>
      <c r="I268" s="81">
        <f t="shared" si="137"/>
        <v>1</v>
      </c>
      <c r="J268" s="81">
        <f t="shared" ca="1" si="132"/>
        <v>1.0533407699999999</v>
      </c>
      <c r="K268" s="81">
        <f t="shared" ca="1" si="133"/>
        <v>53.340769989999998</v>
      </c>
      <c r="L268" s="85">
        <f>IF(VLOOKUP(A268,$U$12:$AD$125,8)=VLOOKUP(A267,$U$12:$AD$125,8),0,VLOOKUP(A268,U$12:$AD$125,8))</f>
        <v>0</v>
      </c>
      <c r="M268" s="86">
        <f>IF(L268&gt;0,VLOOKUP(L268,T$12:$AC$125,7),0)</f>
        <v>0</v>
      </c>
      <c r="N268" s="81">
        <f t="shared" si="138"/>
        <v>0</v>
      </c>
      <c r="O268" s="81">
        <f t="shared" ca="1" si="134"/>
        <v>53.340769989999998</v>
      </c>
      <c r="P268" s="87" t="str">
        <f t="shared" si="139"/>
        <v>J=</v>
      </c>
      <c r="Q268" s="88">
        <f t="shared" si="140"/>
        <v>44676</v>
      </c>
      <c r="R268" s="7"/>
      <c r="S268" s="7"/>
      <c r="T268" s="154">
        <f>[2]Plan1!$A427</f>
        <v>49796</v>
      </c>
      <c r="U268" s="165" t="str">
        <f>[2]Plan1!$C427</f>
        <v>Dia do Trabalho</v>
      </c>
      <c r="V268" s="12"/>
      <c r="W268" s="7"/>
      <c r="AA268" s="7"/>
      <c r="AB268" s="7"/>
      <c r="AC268" s="7"/>
      <c r="AD268" s="7"/>
      <c r="AE268" s="7"/>
      <c r="AF268" s="65"/>
      <c r="AG268" s="9"/>
      <c r="AH268" s="9"/>
      <c r="AI268" s="4"/>
      <c r="AJ268" s="10"/>
      <c r="AK268" s="4"/>
      <c r="AL268" s="65"/>
      <c r="AM268" s="10"/>
      <c r="AN268" s="9"/>
      <c r="AO268" s="7"/>
      <c r="AP268" s="11"/>
      <c r="AQ268" s="9"/>
      <c r="AR268" s="8"/>
      <c r="AS268" s="68"/>
      <c r="AT268" s="12"/>
      <c r="AU268" s="12"/>
      <c r="AV268" s="2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c r="CG268" s="12"/>
      <c r="CH268" s="12"/>
      <c r="CI268" s="12"/>
      <c r="CJ268" s="12"/>
      <c r="CK268" s="12"/>
      <c r="CL268" s="12"/>
      <c r="CM268" s="12"/>
      <c r="CN268" s="12"/>
      <c r="CO268" s="12"/>
      <c r="CP268" s="12"/>
      <c r="CQ268" s="12"/>
      <c r="CR268" s="12"/>
      <c r="CS268" s="12"/>
      <c r="CT268" s="12"/>
      <c r="CU268" s="12"/>
      <c r="CV268" s="12"/>
      <c r="CW268" s="12"/>
      <c r="CX268" s="12"/>
      <c r="CY268" s="12"/>
      <c r="CZ268" s="12"/>
      <c r="DA268" s="12"/>
      <c r="DB268" s="12"/>
      <c r="DC268" s="12"/>
      <c r="DD268" s="12"/>
      <c r="DE268" s="12"/>
      <c r="DF268" s="12"/>
      <c r="DG268" s="12"/>
      <c r="DH268" s="12"/>
      <c r="DI268" s="12"/>
      <c r="DJ268" s="12"/>
      <c r="DK268" s="12"/>
      <c r="DL268" s="12"/>
      <c r="DM268" s="12"/>
      <c r="DN268" s="12"/>
      <c r="DO268" s="12"/>
      <c r="DP268" s="12"/>
      <c r="DQ268" s="12"/>
      <c r="DR268" s="12"/>
      <c r="DS268" s="12"/>
      <c r="DT268" s="12"/>
      <c r="DU268" s="12"/>
      <c r="DV268" s="12"/>
      <c r="DW268" s="12"/>
      <c r="DX268" s="12"/>
      <c r="DY268" s="12"/>
      <c r="DZ268" s="12"/>
      <c r="EA268" s="12"/>
      <c r="EB268" s="12"/>
      <c r="EC268" s="12"/>
      <c r="ED268" s="12"/>
      <c r="EE268" s="12"/>
      <c r="EF268" s="12"/>
      <c r="EG268" s="12"/>
      <c r="EH268" s="12"/>
      <c r="EI268" s="12"/>
      <c r="EJ268" s="12"/>
      <c r="EK268" s="12"/>
      <c r="EL268" s="12"/>
      <c r="EM268" s="12"/>
      <c r="EN268" s="12"/>
      <c r="EO268" s="12"/>
      <c r="EP268" s="12"/>
      <c r="EQ268" s="12"/>
      <c r="ER268" s="12"/>
      <c r="ES268" s="12"/>
      <c r="ET268" s="12"/>
      <c r="EU268" s="12"/>
      <c r="EV268" s="12"/>
      <c r="EW268" s="12"/>
      <c r="EX268" s="12"/>
      <c r="EY268" s="12"/>
      <c r="EZ268" s="12"/>
      <c r="FA268" s="12"/>
      <c r="FB268" s="12"/>
      <c r="FC268" s="12"/>
      <c r="FD268" s="12"/>
      <c r="FE268" s="12"/>
      <c r="FF268" s="12"/>
      <c r="FG268" s="12"/>
      <c r="FH268" s="12"/>
      <c r="FI268" s="12"/>
      <c r="FJ268" s="12"/>
      <c r="FK268" s="12"/>
      <c r="FL268" s="12"/>
      <c r="FM268" s="12"/>
      <c r="FN268" s="12"/>
      <c r="FO268" s="12"/>
      <c r="FP268" s="12"/>
      <c r="FQ268" s="12"/>
      <c r="FR268" s="12"/>
      <c r="FS268" s="12"/>
      <c r="FT268" s="12"/>
      <c r="FU268" s="12"/>
      <c r="FV268" s="12"/>
      <c r="FW268" s="12"/>
      <c r="FX268" s="12"/>
      <c r="FY268" s="12"/>
      <c r="FZ268" s="12"/>
      <c r="GA268" s="12"/>
      <c r="GB268" s="12"/>
      <c r="GC268" s="12"/>
      <c r="GD268" s="12"/>
      <c r="GE268" s="12"/>
      <c r="GF268" s="12"/>
      <c r="GG268" s="12"/>
      <c r="GH268" s="12"/>
      <c r="GI268" s="12"/>
      <c r="GJ268" s="12"/>
      <c r="GK268" s="12"/>
      <c r="GL268" s="12"/>
      <c r="GM268" s="12"/>
      <c r="GN268" s="12"/>
      <c r="GO268" s="12"/>
      <c r="GP268" s="12"/>
      <c r="GQ268" s="12"/>
      <c r="GR268" s="12"/>
    </row>
    <row r="269" spans="1:205" x14ac:dyDescent="0.2">
      <c r="A269" s="79">
        <f t="shared" si="135"/>
        <v>43341</v>
      </c>
      <c r="B269" s="80">
        <f t="shared" ca="1" si="141"/>
        <v>1053.6432099900001</v>
      </c>
      <c r="C269" s="81">
        <f t="shared" si="136"/>
        <v>1000</v>
      </c>
      <c r="D269" s="82">
        <f ca="1">IF(A269&lt;$B$1,VLOOKUP(A269,[1]DI!$A$4:$B$15000,2,FALSE),0)</f>
        <v>6.3899999999999998E-2</v>
      </c>
      <c r="E269" s="81">
        <f t="shared" ref="E269:E332" ca="1" si="142">ROUND((((1+D269)^(1/252)-1)),8)</f>
        <v>2.4583E-4</v>
      </c>
      <c r="F269" s="83">
        <f t="shared" si="130"/>
        <v>1.1679999999999999</v>
      </c>
      <c r="G269" s="84">
        <f t="shared" ca="1" si="131"/>
        <v>1.00028712944</v>
      </c>
      <c r="H269" s="81">
        <f ca="1">TRUNC(PRODUCT(G$10:G268),15)</f>
        <v>1.05364321442485</v>
      </c>
      <c r="I269" s="81">
        <f t="shared" si="137"/>
        <v>1</v>
      </c>
      <c r="J269" s="81">
        <f t="shared" ca="1" si="132"/>
        <v>1.0536432099999999</v>
      </c>
      <c r="K269" s="81">
        <f t="shared" ca="1" si="133"/>
        <v>53.643209990000003</v>
      </c>
      <c r="L269" s="85">
        <f>IF(VLOOKUP(A269,$U$12:$AD$125,8)=VLOOKUP(A268,$U$12:$AD$125,8),0,VLOOKUP(A269,U$12:$AD$125,8))</f>
        <v>0</v>
      </c>
      <c r="M269" s="86">
        <f>IF(L269&gt;0,VLOOKUP(L269,T$12:$AC$125,7),0)</f>
        <v>0</v>
      </c>
      <c r="N269" s="81">
        <f t="shared" si="138"/>
        <v>0</v>
      </c>
      <c r="O269" s="81">
        <f t="shared" ca="1" si="134"/>
        <v>53.643209990000003</v>
      </c>
      <c r="P269" s="87" t="str">
        <f t="shared" si="139"/>
        <v>J=</v>
      </c>
      <c r="Q269" s="88">
        <f t="shared" si="140"/>
        <v>44676</v>
      </c>
      <c r="R269" s="7"/>
      <c r="S269" s="7"/>
      <c r="T269" s="154">
        <f>[2]Plan1!$A428</f>
        <v>49838</v>
      </c>
      <c r="U269" s="165" t="str">
        <f>[2]Plan1!$C428</f>
        <v>Corpus Christi</v>
      </c>
      <c r="V269" s="12"/>
      <c r="W269" s="7"/>
      <c r="AA269" s="7"/>
      <c r="AB269" s="7"/>
      <c r="AC269" s="7"/>
      <c r="AD269" s="7"/>
      <c r="AE269" s="7"/>
      <c r="AF269" s="65">
        <f>(AF261+1)</f>
        <v>43262</v>
      </c>
      <c r="AG269" s="9">
        <f t="shared" ref="AG269:AK284" ca="1" si="143">VLOOKUP($AF269,$A$10:$Q$3625,(AG$1)+1)</f>
        <v>1036.5416700000001</v>
      </c>
      <c r="AH269" s="9">
        <f t="shared" si="143"/>
        <v>1000</v>
      </c>
      <c r="AI269" s="4">
        <f t="shared" ca="1" si="143"/>
        <v>6.3899999999999998E-2</v>
      </c>
      <c r="AJ269" s="10">
        <f t="shared" ca="1" si="143"/>
        <v>2.4583E-4</v>
      </c>
      <c r="AK269" s="4">
        <f t="shared" si="143"/>
        <v>1.1679999999999999</v>
      </c>
      <c r="AL269" s="65">
        <f t="shared" ref="AL269:AL298" si="144">AF269</f>
        <v>43262</v>
      </c>
      <c r="AM269" s="10">
        <f t="shared" ref="AM269:AS284" ca="1" si="145">VLOOKUP($AF269,$A$10:$Q$3625,(AM$1)+1)</f>
        <v>1.0365416700000001</v>
      </c>
      <c r="AN269" s="9">
        <f t="shared" ca="1" si="145"/>
        <v>36.541670000000003</v>
      </c>
      <c r="AO269" s="7">
        <f t="shared" si="145"/>
        <v>0</v>
      </c>
      <c r="AP269" s="11">
        <f t="shared" si="145"/>
        <v>0</v>
      </c>
      <c r="AQ269" s="9">
        <f t="shared" si="145"/>
        <v>0</v>
      </c>
      <c r="AR269" s="8" t="str">
        <f t="shared" si="145"/>
        <v>J=</v>
      </c>
      <c r="AS269" s="65">
        <f t="shared" si="145"/>
        <v>44676</v>
      </c>
      <c r="AT269" s="12"/>
      <c r="AU269" s="12"/>
      <c r="AV269" s="2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c r="CG269" s="12"/>
      <c r="CH269" s="12"/>
      <c r="CI269" s="12"/>
      <c r="CJ269" s="12"/>
      <c r="CK269" s="12"/>
      <c r="CL269" s="12"/>
      <c r="CM269" s="12"/>
      <c r="CN269" s="12"/>
      <c r="CO269" s="12"/>
      <c r="CP269" s="12"/>
      <c r="CQ269" s="12"/>
      <c r="CR269" s="12"/>
      <c r="CS269" s="12"/>
      <c r="CT269" s="12"/>
      <c r="CU269" s="12"/>
      <c r="CV269" s="12"/>
      <c r="CW269" s="12"/>
      <c r="CX269" s="12"/>
      <c r="CY269" s="12"/>
      <c r="CZ269" s="12"/>
      <c r="DA269" s="12"/>
      <c r="DB269" s="12"/>
      <c r="DC269" s="12"/>
      <c r="DD269" s="12"/>
      <c r="DE269" s="12"/>
      <c r="DF269" s="12"/>
      <c r="DG269" s="12"/>
      <c r="DH269" s="12"/>
      <c r="DI269" s="12"/>
      <c r="DJ269" s="12"/>
      <c r="DK269" s="12"/>
      <c r="DL269" s="12"/>
      <c r="DM269" s="12"/>
      <c r="DN269" s="12"/>
      <c r="DO269" s="12"/>
      <c r="DP269" s="12"/>
      <c r="DQ269" s="12"/>
      <c r="DR269" s="12"/>
      <c r="DS269" s="12"/>
      <c r="DT269" s="12"/>
      <c r="DU269" s="12"/>
      <c r="DV269" s="12"/>
      <c r="DW269" s="12"/>
      <c r="DX269" s="12"/>
      <c r="DY269" s="12"/>
      <c r="DZ269" s="12"/>
      <c r="EA269" s="12"/>
      <c r="EB269" s="12"/>
      <c r="EC269" s="12"/>
      <c r="ED269" s="12"/>
      <c r="EE269" s="12"/>
      <c r="EF269" s="12"/>
      <c r="EG269" s="12"/>
      <c r="EH269" s="12"/>
      <c r="EI269" s="12"/>
      <c r="EJ269" s="12"/>
      <c r="EK269" s="12"/>
      <c r="EL269" s="12"/>
      <c r="EM269" s="12"/>
      <c r="EN269" s="12"/>
      <c r="EO269" s="12"/>
      <c r="EP269" s="12"/>
      <c r="EQ269" s="12"/>
      <c r="ER269" s="12"/>
      <c r="ES269" s="12"/>
      <c r="ET269" s="12"/>
      <c r="EU269" s="12"/>
      <c r="EV269" s="12"/>
      <c r="EW269" s="12"/>
      <c r="EX269" s="12"/>
      <c r="EY269" s="12"/>
      <c r="EZ269" s="12"/>
      <c r="FA269" s="12"/>
      <c r="FB269" s="12"/>
      <c r="FC269" s="12"/>
      <c r="FD269" s="12"/>
      <c r="FE269" s="12"/>
      <c r="FF269" s="12"/>
      <c r="FG269" s="12"/>
      <c r="FH269" s="12"/>
      <c r="FI269" s="12"/>
      <c r="FJ269" s="12"/>
      <c r="FK269" s="12"/>
      <c r="FL269" s="12"/>
      <c r="FM269" s="12"/>
      <c r="FN269" s="12"/>
      <c r="FO269" s="12"/>
      <c r="FP269" s="12"/>
      <c r="FQ269" s="12"/>
      <c r="FR269" s="12"/>
      <c r="FS269" s="12"/>
      <c r="FT269" s="12"/>
      <c r="FU269" s="12"/>
      <c r="FV269" s="12"/>
      <c r="FW269" s="12"/>
      <c r="FX269" s="12"/>
      <c r="FY269" s="12"/>
      <c r="FZ269" s="12"/>
      <c r="GA269" s="12"/>
      <c r="GB269" s="12"/>
      <c r="GC269" s="12"/>
      <c r="GD269" s="12"/>
      <c r="GE269" s="12"/>
      <c r="GF269" s="12"/>
      <c r="GG269" s="12"/>
      <c r="GH269" s="12"/>
      <c r="GI269" s="12"/>
      <c r="GJ269" s="12"/>
      <c r="GK269" s="12"/>
      <c r="GL269" s="12"/>
      <c r="GM269" s="12"/>
      <c r="GN269" s="12"/>
      <c r="GO269" s="12"/>
      <c r="GP269" s="12"/>
      <c r="GQ269" s="12"/>
      <c r="GR269" s="12"/>
    </row>
    <row r="270" spans="1:205" x14ac:dyDescent="0.2">
      <c r="A270" s="79">
        <f t="shared" si="135"/>
        <v>43342</v>
      </c>
      <c r="B270" s="80">
        <f t="shared" ca="1" si="141"/>
        <v>1053.9457500000001</v>
      </c>
      <c r="C270" s="81">
        <f t="shared" si="136"/>
        <v>1000</v>
      </c>
      <c r="D270" s="82">
        <f ca="1">IF(A270&lt;$B$1,VLOOKUP(A270,[1]DI!$A$4:$B$15000,2,FALSE),0)</f>
        <v>6.3899999999999998E-2</v>
      </c>
      <c r="E270" s="81">
        <f t="shared" ca="1" si="142"/>
        <v>2.4583E-4</v>
      </c>
      <c r="F270" s="83">
        <f t="shared" si="130"/>
        <v>1.1679999999999999</v>
      </c>
      <c r="G270" s="84">
        <f t="shared" ca="1" si="131"/>
        <v>1.00028712944</v>
      </c>
      <c r="H270" s="81">
        <f ca="1">TRUNC(PRODUCT(G$10:G269),15)</f>
        <v>1.0539457464109701</v>
      </c>
      <c r="I270" s="81">
        <f t="shared" si="137"/>
        <v>1</v>
      </c>
      <c r="J270" s="81">
        <f t="shared" ca="1" si="132"/>
        <v>1.05394575</v>
      </c>
      <c r="K270" s="81">
        <f t="shared" ca="1" si="133"/>
        <v>53.945749999999997</v>
      </c>
      <c r="L270" s="85">
        <f>IF(VLOOKUP(A270,$U$12:$AD$125,8)=VLOOKUP(A269,$U$12:$AD$125,8),0,VLOOKUP(A270,U$12:$AD$125,8))</f>
        <v>0</v>
      </c>
      <c r="M270" s="86">
        <f>IF(L270&gt;0,VLOOKUP(L270,T$12:$AC$125,7),0)</f>
        <v>0</v>
      </c>
      <c r="N270" s="81">
        <f t="shared" si="138"/>
        <v>0</v>
      </c>
      <c r="O270" s="81">
        <f t="shared" ca="1" si="134"/>
        <v>53.945749999999997</v>
      </c>
      <c r="P270" s="87" t="str">
        <f t="shared" si="139"/>
        <v>J=</v>
      </c>
      <c r="Q270" s="88">
        <f t="shared" si="140"/>
        <v>44676</v>
      </c>
      <c r="R270" s="7"/>
      <c r="S270" s="7"/>
      <c r="T270" s="154">
        <f>[2]Plan1!$A429</f>
        <v>49925</v>
      </c>
      <c r="U270" s="165" t="str">
        <f>[2]Plan1!$C429</f>
        <v>Independência do Brasil</v>
      </c>
      <c r="V270" s="12"/>
      <c r="W270" s="7"/>
      <c r="AA270" s="7"/>
      <c r="AB270" s="7"/>
      <c r="AC270" s="7"/>
      <c r="AD270" s="7"/>
      <c r="AE270" s="7"/>
      <c r="AF270" s="65">
        <f t="shared" ref="AF270:AF298" si="146">(AF269+1)</f>
        <v>43263</v>
      </c>
      <c r="AG270" s="9">
        <f t="shared" ca="1" si="143"/>
        <v>1036.8392899999999</v>
      </c>
      <c r="AH270" s="9">
        <f t="shared" si="143"/>
        <v>1000</v>
      </c>
      <c r="AI270" s="4">
        <f t="shared" ca="1" si="143"/>
        <v>6.3899999999999998E-2</v>
      </c>
      <c r="AJ270" s="10">
        <f t="shared" ca="1" si="143"/>
        <v>2.4583E-4</v>
      </c>
      <c r="AK270" s="4">
        <f t="shared" si="143"/>
        <v>1.1679999999999999</v>
      </c>
      <c r="AL270" s="65">
        <f t="shared" si="144"/>
        <v>43263</v>
      </c>
      <c r="AM270" s="10">
        <f t="shared" ca="1" si="145"/>
        <v>1.0368392900000001</v>
      </c>
      <c r="AN270" s="9">
        <f t="shared" ca="1" si="145"/>
        <v>36.839289999999998</v>
      </c>
      <c r="AO270" s="7">
        <f t="shared" si="145"/>
        <v>0</v>
      </c>
      <c r="AP270" s="11">
        <f t="shared" si="145"/>
        <v>0</v>
      </c>
      <c r="AQ270" s="9">
        <f t="shared" si="145"/>
        <v>0</v>
      </c>
      <c r="AR270" s="8" t="str">
        <f t="shared" si="145"/>
        <v>J=</v>
      </c>
      <c r="AS270" s="65">
        <f t="shared" si="145"/>
        <v>44676</v>
      </c>
      <c r="AT270" s="12"/>
      <c r="AU270" s="12"/>
      <c r="AV270" s="2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c r="DJ270" s="12"/>
      <c r="DK270" s="12"/>
      <c r="DL270" s="12"/>
      <c r="DM270" s="12"/>
      <c r="DN270" s="12"/>
      <c r="DO270" s="12"/>
      <c r="DP270" s="12"/>
      <c r="DQ270" s="12"/>
      <c r="DR270" s="12"/>
      <c r="DS270" s="12"/>
      <c r="DT270" s="12"/>
      <c r="DU270" s="12"/>
      <c r="DV270" s="12"/>
      <c r="DW270" s="12"/>
      <c r="DX270" s="12"/>
      <c r="DY270" s="12"/>
      <c r="DZ270" s="12"/>
      <c r="EA270" s="12"/>
      <c r="EB270" s="12"/>
      <c r="EC270" s="12"/>
      <c r="ED270" s="12"/>
      <c r="EE270" s="12"/>
      <c r="EF270" s="12"/>
      <c r="EG270" s="12"/>
      <c r="EH270" s="12"/>
      <c r="EI270" s="12"/>
      <c r="EJ270" s="12"/>
      <c r="EK270" s="12"/>
      <c r="EL270" s="12"/>
      <c r="EM270" s="12"/>
      <c r="EN270" s="12"/>
      <c r="EO270" s="12"/>
      <c r="EP270" s="12"/>
      <c r="EQ270" s="12"/>
      <c r="ER270" s="12"/>
      <c r="ES270" s="12"/>
      <c r="ET270" s="12"/>
      <c r="EU270" s="12"/>
      <c r="EV270" s="12"/>
      <c r="EW270" s="12"/>
      <c r="EX270" s="12"/>
      <c r="EY270" s="12"/>
      <c r="EZ270" s="12"/>
      <c r="FA270" s="12"/>
      <c r="FB270" s="12"/>
      <c r="FC270" s="12"/>
      <c r="FD270" s="12"/>
      <c r="FE270" s="12"/>
      <c r="FF270" s="12"/>
      <c r="FG270" s="12"/>
      <c r="FH270" s="12"/>
      <c r="FI270" s="12"/>
      <c r="FJ270" s="12"/>
      <c r="FK270" s="12"/>
      <c r="FL270" s="12"/>
      <c r="FM270" s="12"/>
      <c r="FN270" s="12"/>
      <c r="FO270" s="12"/>
      <c r="FP270" s="12"/>
      <c r="FQ270" s="12"/>
      <c r="FR270" s="12"/>
      <c r="FS270" s="12"/>
      <c r="FT270" s="12"/>
      <c r="FU270" s="12"/>
      <c r="FV270" s="12"/>
      <c r="FW270" s="12"/>
      <c r="FX270" s="12"/>
      <c r="FY270" s="12"/>
      <c r="FZ270" s="12"/>
      <c r="GA270" s="12"/>
      <c r="GB270" s="12"/>
      <c r="GC270" s="12"/>
      <c r="GD270" s="12"/>
      <c r="GE270" s="12"/>
      <c r="GF270" s="12"/>
      <c r="GG270" s="12"/>
      <c r="GH270" s="12"/>
      <c r="GI270" s="12"/>
      <c r="GJ270" s="12"/>
      <c r="GK270" s="12"/>
      <c r="GL270" s="12"/>
      <c r="GM270" s="12"/>
      <c r="GN270" s="12"/>
      <c r="GO270" s="12"/>
      <c r="GP270" s="12"/>
      <c r="GQ270" s="12"/>
      <c r="GR270" s="12"/>
    </row>
    <row r="271" spans="1:205" x14ac:dyDescent="0.2">
      <c r="A271" s="79">
        <f t="shared" si="135"/>
        <v>43343</v>
      </c>
      <c r="B271" s="80">
        <f t="shared" ca="1" si="141"/>
        <v>1054.24837</v>
      </c>
      <c r="C271" s="81">
        <f t="shared" si="136"/>
        <v>1000</v>
      </c>
      <c r="D271" s="82">
        <f ca="1">IF(A271&lt;$B$1,VLOOKUP(A271,[1]DI!$A$4:$B$15000,2,FALSE),0)</f>
        <v>6.3899999999999998E-2</v>
      </c>
      <c r="E271" s="81">
        <f t="shared" ca="1" si="142"/>
        <v>2.4583E-4</v>
      </c>
      <c r="F271" s="83">
        <f t="shared" si="130"/>
        <v>1.1679999999999999</v>
      </c>
      <c r="G271" s="84">
        <f t="shared" ca="1" si="131"/>
        <v>1.00028712944</v>
      </c>
      <c r="H271" s="81">
        <f ca="1">TRUNC(PRODUCT(G$10:G270),15)</f>
        <v>1.05424836526292</v>
      </c>
      <c r="I271" s="81">
        <f t="shared" si="137"/>
        <v>1</v>
      </c>
      <c r="J271" s="81">
        <f t="shared" ca="1" si="132"/>
        <v>1.05424837</v>
      </c>
      <c r="K271" s="81">
        <f t="shared" ca="1" si="133"/>
        <v>54.248370000000001</v>
      </c>
      <c r="L271" s="85">
        <f>IF(VLOOKUP(A271,$U$12:$AD$125,8)=VLOOKUP(A270,$U$12:$AD$125,8),0,VLOOKUP(A271,U$12:$AD$125,8))</f>
        <v>0</v>
      </c>
      <c r="M271" s="86">
        <f>IF(L271&gt;0,VLOOKUP(L271,T$12:$AC$125,7),0)</f>
        <v>0</v>
      </c>
      <c r="N271" s="81">
        <f t="shared" si="138"/>
        <v>0</v>
      </c>
      <c r="O271" s="81">
        <f t="shared" ca="1" si="134"/>
        <v>54.248370000000001</v>
      </c>
      <c r="P271" s="87" t="str">
        <f t="shared" si="139"/>
        <v>J=</v>
      </c>
      <c r="Q271" s="88">
        <f t="shared" si="140"/>
        <v>44676</v>
      </c>
      <c r="R271" s="7"/>
      <c r="S271" s="7"/>
      <c r="T271" s="154">
        <f>[2]Plan1!$A430</f>
        <v>49960</v>
      </c>
      <c r="U271" s="165" t="str">
        <f>[2]Plan1!$C430</f>
        <v>Nossa Sr.a Aparecida - Padroeira do Brasil</v>
      </c>
      <c r="V271" s="12"/>
      <c r="W271" s="7"/>
      <c r="AA271" s="7"/>
      <c r="AB271" s="7"/>
      <c r="AC271" s="7"/>
      <c r="AD271" s="7"/>
      <c r="AE271" s="7"/>
      <c r="AF271" s="65">
        <f t="shared" si="146"/>
        <v>43264</v>
      </c>
      <c r="AG271" s="9">
        <f t="shared" ca="1" si="143"/>
        <v>1037.1369999999999</v>
      </c>
      <c r="AH271" s="9">
        <f t="shared" si="143"/>
        <v>1000</v>
      </c>
      <c r="AI271" s="4">
        <f t="shared" ca="1" si="143"/>
        <v>6.3899999999999998E-2</v>
      </c>
      <c r="AJ271" s="10">
        <f t="shared" ca="1" si="143"/>
        <v>2.4583E-4</v>
      </c>
      <c r="AK271" s="4">
        <f t="shared" si="143"/>
        <v>1.1679999999999999</v>
      </c>
      <c r="AL271" s="65">
        <f t="shared" si="144"/>
        <v>43264</v>
      </c>
      <c r="AM271" s="10">
        <f t="shared" ca="1" si="145"/>
        <v>1.037137</v>
      </c>
      <c r="AN271" s="9">
        <f t="shared" ca="1" si="145"/>
        <v>37.137</v>
      </c>
      <c r="AO271" s="7">
        <f t="shared" si="145"/>
        <v>0</v>
      </c>
      <c r="AP271" s="11">
        <f t="shared" si="145"/>
        <v>0</v>
      </c>
      <c r="AQ271" s="9">
        <f t="shared" si="145"/>
        <v>0</v>
      </c>
      <c r="AR271" s="8" t="str">
        <f t="shared" si="145"/>
        <v>J=</v>
      </c>
      <c r="AS271" s="65">
        <f t="shared" si="145"/>
        <v>44676</v>
      </c>
      <c r="AT271" s="12"/>
      <c r="AU271" s="12"/>
      <c r="AV271" s="2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c r="CG271" s="12"/>
      <c r="CH271" s="12"/>
      <c r="CI271" s="12"/>
      <c r="CJ271" s="12"/>
      <c r="CK271" s="12"/>
      <c r="CL271" s="12"/>
      <c r="CM271" s="12"/>
      <c r="CN271" s="12"/>
      <c r="CO271" s="12"/>
      <c r="CP271" s="12"/>
      <c r="CQ271" s="12"/>
      <c r="CR271" s="12"/>
      <c r="CS271" s="12"/>
      <c r="CT271" s="12"/>
      <c r="CU271" s="12"/>
      <c r="CV271" s="12"/>
      <c r="CW271" s="12"/>
      <c r="CX271" s="12"/>
      <c r="CY271" s="12"/>
      <c r="CZ271" s="12"/>
      <c r="DA271" s="12"/>
      <c r="DB271" s="12"/>
      <c r="DC271" s="12"/>
      <c r="DD271" s="12"/>
      <c r="DE271" s="12"/>
      <c r="DF271" s="12"/>
      <c r="DG271" s="12"/>
      <c r="DH271" s="12"/>
      <c r="DI271" s="12"/>
      <c r="DJ271" s="12"/>
      <c r="DK271" s="12"/>
      <c r="DL271" s="12"/>
      <c r="DM271" s="12"/>
      <c r="DN271" s="12"/>
      <c r="DO271" s="12"/>
      <c r="DP271" s="12"/>
      <c r="DQ271" s="12"/>
      <c r="DR271" s="12"/>
      <c r="DS271" s="12"/>
      <c r="DT271" s="12"/>
      <c r="DU271" s="12"/>
      <c r="DV271" s="12"/>
      <c r="DW271" s="12"/>
      <c r="DX271" s="12"/>
      <c r="DY271" s="12"/>
      <c r="DZ271" s="12"/>
      <c r="EA271" s="12"/>
      <c r="EB271" s="12"/>
      <c r="EC271" s="12"/>
      <c r="ED271" s="12"/>
      <c r="EE271" s="12"/>
      <c r="EF271" s="12"/>
      <c r="EG271" s="12"/>
      <c r="EH271" s="12"/>
      <c r="EI271" s="12"/>
      <c r="EJ271" s="12"/>
      <c r="EK271" s="12"/>
      <c r="EL271" s="12"/>
      <c r="EM271" s="12"/>
      <c r="EN271" s="12"/>
      <c r="EO271" s="12"/>
      <c r="EP271" s="12"/>
      <c r="EQ271" s="12"/>
      <c r="ER271" s="12"/>
      <c r="ES271" s="12"/>
      <c r="ET271" s="12"/>
      <c r="EU271" s="12"/>
      <c r="EV271" s="12"/>
      <c r="EW271" s="12"/>
      <c r="EX271" s="12"/>
      <c r="EY271" s="12"/>
      <c r="EZ271" s="12"/>
      <c r="FA271" s="12"/>
      <c r="FB271" s="12"/>
      <c r="FC271" s="12"/>
      <c r="FD271" s="12"/>
      <c r="FE271" s="12"/>
      <c r="FF271" s="12"/>
      <c r="FG271" s="12"/>
      <c r="FH271" s="12"/>
      <c r="FI271" s="12"/>
      <c r="FJ271" s="12"/>
      <c r="FK271" s="12"/>
      <c r="FL271" s="12"/>
      <c r="FM271" s="12"/>
      <c r="FN271" s="12"/>
      <c r="FO271" s="12"/>
      <c r="FP271" s="12"/>
      <c r="FQ271" s="12"/>
      <c r="FR271" s="12"/>
      <c r="FS271" s="12"/>
      <c r="FT271" s="12"/>
      <c r="FU271" s="12"/>
      <c r="FV271" s="12"/>
      <c r="FW271" s="12"/>
      <c r="FX271" s="12"/>
      <c r="FY271" s="12"/>
      <c r="FZ271" s="12"/>
      <c r="GA271" s="12"/>
      <c r="GB271" s="12"/>
      <c r="GC271" s="12"/>
      <c r="GD271" s="12"/>
      <c r="GE271" s="12"/>
      <c r="GF271" s="12"/>
      <c r="GG271" s="12"/>
      <c r="GH271" s="12"/>
      <c r="GI271" s="12"/>
      <c r="GJ271" s="12"/>
      <c r="GK271" s="12"/>
      <c r="GL271" s="12"/>
      <c r="GM271" s="12"/>
      <c r="GN271" s="12"/>
      <c r="GO271" s="12"/>
      <c r="GP271" s="12"/>
      <c r="GQ271" s="12"/>
      <c r="GR271" s="12"/>
    </row>
    <row r="272" spans="1:205" x14ac:dyDescent="0.2">
      <c r="A272" s="79">
        <f t="shared" si="135"/>
        <v>43344</v>
      </c>
      <c r="B272" s="80">
        <f t="shared" ca="1" si="141"/>
        <v>1054.55107</v>
      </c>
      <c r="C272" s="81">
        <f t="shared" si="136"/>
        <v>1000</v>
      </c>
      <c r="D272" s="82">
        <f ca="1">IF(A272&lt;$B$1,VLOOKUP(A272,[1]DI!$A$4:$B$15000,2,FALSE),0)</f>
        <v>0</v>
      </c>
      <c r="E272" s="81">
        <f t="shared" ca="1" si="142"/>
        <v>0</v>
      </c>
      <c r="F272" s="83">
        <f t="shared" si="130"/>
        <v>1.1679999999999999</v>
      </c>
      <c r="G272" s="84">
        <f t="shared" ca="1" si="131"/>
        <v>1</v>
      </c>
      <c r="H272" s="81">
        <f ca="1">TRUNC(PRODUCT(G$10:G271),15)</f>
        <v>1.05455107100566</v>
      </c>
      <c r="I272" s="81">
        <f t="shared" si="137"/>
        <v>1</v>
      </c>
      <c r="J272" s="81">
        <f t="shared" ca="1" si="132"/>
        <v>1.05455107</v>
      </c>
      <c r="K272" s="81">
        <f t="shared" ca="1" si="133"/>
        <v>54.551070000000003</v>
      </c>
      <c r="L272" s="85">
        <f>IF(VLOOKUP(A272,$U$12:$AD$125,8)=VLOOKUP(A271,$U$12:$AD$125,8),0,VLOOKUP(A272,U$12:$AD$125,8))</f>
        <v>0</v>
      </c>
      <c r="M272" s="86">
        <f>IF(L272&gt;0,VLOOKUP(L272,T$12:$AC$125,7),0)</f>
        <v>0</v>
      </c>
      <c r="N272" s="81">
        <f t="shared" si="138"/>
        <v>0</v>
      </c>
      <c r="O272" s="81">
        <f t="shared" ca="1" si="134"/>
        <v>54.551070000000003</v>
      </c>
      <c r="P272" s="87" t="str">
        <f t="shared" si="139"/>
        <v>J=</v>
      </c>
      <c r="Q272" s="88">
        <f t="shared" si="140"/>
        <v>44676</v>
      </c>
      <c r="R272" s="7"/>
      <c r="S272" s="7"/>
      <c r="T272" s="154">
        <f>[2]Plan1!$A431</f>
        <v>49981</v>
      </c>
      <c r="U272" s="165" t="str">
        <f>[2]Plan1!$C431</f>
        <v>Finados</v>
      </c>
      <c r="V272" s="12"/>
      <c r="W272" s="7"/>
      <c r="AA272" s="7"/>
      <c r="AB272" s="7"/>
      <c r="AC272" s="7"/>
      <c r="AD272" s="7"/>
      <c r="AE272" s="7"/>
      <c r="AF272" s="65">
        <f t="shared" si="146"/>
        <v>43265</v>
      </c>
      <c r="AG272" s="9">
        <f t="shared" ca="1" si="143"/>
        <v>1037.43479</v>
      </c>
      <c r="AH272" s="9">
        <f t="shared" si="143"/>
        <v>1000</v>
      </c>
      <c r="AI272" s="4">
        <f t="shared" ca="1" si="143"/>
        <v>6.3899999999999998E-2</v>
      </c>
      <c r="AJ272" s="10">
        <f t="shared" ca="1" si="143"/>
        <v>2.4583E-4</v>
      </c>
      <c r="AK272" s="4">
        <f t="shared" si="143"/>
        <v>1.1679999999999999</v>
      </c>
      <c r="AL272" s="65">
        <f t="shared" si="144"/>
        <v>43265</v>
      </c>
      <c r="AM272" s="10">
        <f t="shared" ca="1" si="145"/>
        <v>1.0374347900000001</v>
      </c>
      <c r="AN272" s="9">
        <f t="shared" ca="1" si="145"/>
        <v>37.43479</v>
      </c>
      <c r="AO272" s="7">
        <f t="shared" si="145"/>
        <v>0</v>
      </c>
      <c r="AP272" s="11">
        <f t="shared" si="145"/>
        <v>0</v>
      </c>
      <c r="AQ272" s="9">
        <f t="shared" si="145"/>
        <v>0</v>
      </c>
      <c r="AR272" s="8" t="str">
        <f t="shared" si="145"/>
        <v>J=</v>
      </c>
      <c r="AS272" s="65">
        <f t="shared" si="145"/>
        <v>44676</v>
      </c>
      <c r="AT272" s="12"/>
      <c r="AU272" s="12"/>
      <c r="AV272" s="2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c r="DJ272" s="12"/>
      <c r="DK272" s="12"/>
      <c r="DL272" s="12"/>
      <c r="DM272" s="12"/>
      <c r="DN272" s="12"/>
      <c r="DO272" s="12"/>
      <c r="DP272" s="12"/>
      <c r="DQ272" s="12"/>
      <c r="DR272" s="12"/>
      <c r="DS272" s="12"/>
      <c r="DT272" s="12"/>
      <c r="DU272" s="12"/>
      <c r="DV272" s="12"/>
      <c r="DW272" s="12"/>
      <c r="DX272" s="12"/>
      <c r="DY272" s="12"/>
      <c r="DZ272" s="12"/>
      <c r="EA272" s="12"/>
      <c r="EB272" s="12"/>
      <c r="EC272" s="12"/>
      <c r="ED272" s="12"/>
      <c r="EE272" s="12"/>
      <c r="EF272" s="12"/>
      <c r="EG272" s="12"/>
      <c r="EH272" s="12"/>
      <c r="EI272" s="12"/>
      <c r="EJ272" s="12"/>
      <c r="EK272" s="12"/>
      <c r="EL272" s="12"/>
      <c r="EM272" s="12"/>
      <c r="EN272" s="12"/>
      <c r="EO272" s="12"/>
      <c r="EP272" s="12"/>
      <c r="EQ272" s="12"/>
      <c r="ER272" s="12"/>
      <c r="ES272" s="12"/>
      <c r="ET272" s="12"/>
      <c r="EU272" s="12"/>
      <c r="EV272" s="12"/>
      <c r="EW272" s="12"/>
      <c r="EX272" s="12"/>
      <c r="EY272" s="12"/>
      <c r="EZ272" s="12"/>
      <c r="FA272" s="12"/>
      <c r="FB272" s="12"/>
      <c r="FC272" s="12"/>
      <c r="FD272" s="12"/>
      <c r="FE272" s="12"/>
      <c r="FF272" s="12"/>
      <c r="FG272" s="12"/>
      <c r="FH272" s="12"/>
      <c r="FI272" s="12"/>
      <c r="FJ272" s="12"/>
      <c r="FK272" s="12"/>
      <c r="FL272" s="12"/>
      <c r="FM272" s="12"/>
      <c r="FN272" s="12"/>
      <c r="FO272" s="12"/>
      <c r="FP272" s="12"/>
      <c r="FQ272" s="12"/>
      <c r="FR272" s="12"/>
      <c r="FS272" s="12"/>
      <c r="FT272" s="12"/>
      <c r="FU272" s="12"/>
      <c r="FV272" s="12"/>
      <c r="FW272" s="12"/>
      <c r="FX272" s="12"/>
      <c r="FY272" s="12"/>
      <c r="FZ272" s="12"/>
      <c r="GA272" s="12"/>
      <c r="GB272" s="12"/>
      <c r="GC272" s="12"/>
      <c r="GD272" s="12"/>
      <c r="GE272" s="12"/>
      <c r="GF272" s="12"/>
      <c r="GG272" s="12"/>
      <c r="GH272" s="12"/>
      <c r="GI272" s="12"/>
      <c r="GJ272" s="12"/>
      <c r="GK272" s="12"/>
      <c r="GL272" s="12"/>
      <c r="GM272" s="12"/>
      <c r="GN272" s="12"/>
      <c r="GO272" s="12"/>
      <c r="GP272" s="12"/>
      <c r="GQ272" s="12"/>
      <c r="GR272" s="12"/>
    </row>
    <row r="273" spans="1:205" x14ac:dyDescent="0.2">
      <c r="A273" s="79">
        <f t="shared" si="135"/>
        <v>43345</v>
      </c>
      <c r="B273" s="80">
        <f t="shared" ca="1" si="141"/>
        <v>1054.55107</v>
      </c>
      <c r="C273" s="81">
        <f t="shared" si="136"/>
        <v>1000</v>
      </c>
      <c r="D273" s="82">
        <f ca="1">IF(A273&lt;$B$1,VLOOKUP(A273,[1]DI!$A$4:$B$15000,2,FALSE),0)</f>
        <v>0</v>
      </c>
      <c r="E273" s="81">
        <f t="shared" ca="1" si="142"/>
        <v>0</v>
      </c>
      <c r="F273" s="83">
        <f t="shared" si="130"/>
        <v>1.1679999999999999</v>
      </c>
      <c r="G273" s="84">
        <f t="shared" ca="1" si="131"/>
        <v>1</v>
      </c>
      <c r="H273" s="81">
        <f ca="1">TRUNC(PRODUCT(G$10:G272),15)</f>
        <v>1.05455107100566</v>
      </c>
      <c r="I273" s="81">
        <f t="shared" si="137"/>
        <v>1</v>
      </c>
      <c r="J273" s="81">
        <f t="shared" ca="1" si="132"/>
        <v>1.05455107</v>
      </c>
      <c r="K273" s="81">
        <f t="shared" ca="1" si="133"/>
        <v>54.551070000000003</v>
      </c>
      <c r="L273" s="85">
        <f>IF(VLOOKUP(A273,$U$12:$AD$125,8)=VLOOKUP(A272,$U$12:$AD$125,8),0,VLOOKUP(A273,U$12:$AD$125,8))</f>
        <v>0</v>
      </c>
      <c r="M273" s="86">
        <f>IF(L273&gt;0,VLOOKUP(L273,T$12:$AC$125,7),0)</f>
        <v>0</v>
      </c>
      <c r="N273" s="81">
        <f t="shared" si="138"/>
        <v>0</v>
      </c>
      <c r="O273" s="81">
        <f t="shared" ca="1" si="134"/>
        <v>54.551070000000003</v>
      </c>
      <c r="P273" s="87" t="str">
        <f t="shared" si="139"/>
        <v>J=</v>
      </c>
      <c r="Q273" s="88">
        <f t="shared" si="140"/>
        <v>44676</v>
      </c>
      <c r="R273" s="7"/>
      <c r="S273" s="7"/>
      <c r="T273" s="154">
        <f>[2]Plan1!$A432</f>
        <v>49994</v>
      </c>
      <c r="U273" s="165" t="str">
        <f>[2]Plan1!$C432</f>
        <v>Proclamação da República</v>
      </c>
      <c r="V273" s="12"/>
      <c r="W273" s="7"/>
      <c r="AA273" s="7"/>
      <c r="AB273" s="7"/>
      <c r="AC273" s="7"/>
      <c r="AD273" s="7"/>
      <c r="AE273" s="7"/>
      <c r="AF273" s="65">
        <f t="shared" si="146"/>
        <v>43266</v>
      </c>
      <c r="AG273" s="9">
        <f t="shared" ca="1" si="143"/>
        <v>1037.7326700000001</v>
      </c>
      <c r="AH273" s="9">
        <f t="shared" si="143"/>
        <v>1000</v>
      </c>
      <c r="AI273" s="4">
        <f t="shared" ca="1" si="143"/>
        <v>6.3899999999999998E-2</v>
      </c>
      <c r="AJ273" s="10">
        <f t="shared" ca="1" si="143"/>
        <v>2.4583E-4</v>
      </c>
      <c r="AK273" s="4">
        <f t="shared" si="143"/>
        <v>1.1679999999999999</v>
      </c>
      <c r="AL273" s="65">
        <f t="shared" si="144"/>
        <v>43266</v>
      </c>
      <c r="AM273" s="10">
        <f t="shared" ca="1" si="145"/>
        <v>1.03773267</v>
      </c>
      <c r="AN273" s="9">
        <f t="shared" ca="1" si="145"/>
        <v>37.732669999999999</v>
      </c>
      <c r="AO273" s="7">
        <f t="shared" si="145"/>
        <v>0</v>
      </c>
      <c r="AP273" s="11">
        <f t="shared" si="145"/>
        <v>0</v>
      </c>
      <c r="AQ273" s="9">
        <f t="shared" si="145"/>
        <v>0</v>
      </c>
      <c r="AR273" s="8" t="str">
        <f t="shared" si="145"/>
        <v>J=</v>
      </c>
      <c r="AS273" s="65">
        <f t="shared" si="145"/>
        <v>44676</v>
      </c>
      <c r="AT273" s="12"/>
      <c r="AU273" s="12"/>
      <c r="AV273" s="2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c r="CG273" s="12"/>
      <c r="CH273" s="12"/>
      <c r="CI273" s="12"/>
      <c r="CJ273" s="12"/>
      <c r="CK273" s="12"/>
      <c r="CL273" s="12"/>
      <c r="CM273" s="12"/>
      <c r="CN273" s="12"/>
      <c r="CO273" s="12"/>
      <c r="CP273" s="12"/>
      <c r="CQ273" s="12"/>
      <c r="CR273" s="12"/>
      <c r="CS273" s="12"/>
      <c r="CT273" s="12"/>
      <c r="CU273" s="12"/>
      <c r="CV273" s="12"/>
      <c r="CW273" s="12"/>
      <c r="CX273" s="12"/>
      <c r="CY273" s="12"/>
      <c r="CZ273" s="12"/>
      <c r="DA273" s="12"/>
      <c r="DB273" s="12"/>
      <c r="DC273" s="12"/>
      <c r="DD273" s="12"/>
      <c r="DE273" s="12"/>
      <c r="DF273" s="12"/>
      <c r="DG273" s="12"/>
      <c r="DH273" s="12"/>
      <c r="DI273" s="12"/>
      <c r="DJ273" s="12"/>
      <c r="DK273" s="12"/>
      <c r="DL273" s="12"/>
      <c r="DM273" s="12"/>
      <c r="DN273" s="12"/>
      <c r="DO273" s="12"/>
      <c r="DP273" s="12"/>
      <c r="DQ273" s="12"/>
      <c r="DR273" s="12"/>
      <c r="DS273" s="12"/>
      <c r="DT273" s="12"/>
      <c r="DU273" s="12"/>
      <c r="DV273" s="12"/>
      <c r="DW273" s="12"/>
      <c r="DX273" s="12"/>
      <c r="DY273" s="12"/>
      <c r="DZ273" s="12"/>
      <c r="EA273" s="12"/>
      <c r="EB273" s="12"/>
      <c r="EC273" s="12"/>
      <c r="ED273" s="12"/>
      <c r="EE273" s="12"/>
      <c r="EF273" s="12"/>
      <c r="EG273" s="12"/>
      <c r="EH273" s="12"/>
      <c r="EI273" s="12"/>
      <c r="EJ273" s="12"/>
      <c r="EK273" s="12"/>
      <c r="EL273" s="12"/>
      <c r="EM273" s="12"/>
      <c r="EN273" s="12"/>
      <c r="EO273" s="12"/>
      <c r="EP273" s="12"/>
      <c r="EQ273" s="12"/>
      <c r="ER273" s="12"/>
      <c r="ES273" s="12"/>
      <c r="ET273" s="12"/>
      <c r="EU273" s="12"/>
      <c r="EV273" s="12"/>
      <c r="EW273" s="12"/>
      <c r="EX273" s="12"/>
      <c r="EY273" s="12"/>
      <c r="EZ273" s="12"/>
      <c r="FA273" s="12"/>
      <c r="FB273" s="12"/>
      <c r="FC273" s="12"/>
      <c r="FD273" s="12"/>
      <c r="FE273" s="12"/>
      <c r="FF273" s="12"/>
      <c r="FG273" s="12"/>
      <c r="FH273" s="12"/>
      <c r="FI273" s="12"/>
      <c r="FJ273" s="12"/>
      <c r="FK273" s="12"/>
      <c r="FL273" s="12"/>
      <c r="FM273" s="12"/>
      <c r="FN273" s="12"/>
      <c r="FO273" s="12"/>
      <c r="FP273" s="12"/>
      <c r="FQ273" s="12"/>
      <c r="FR273" s="12"/>
      <c r="FS273" s="12"/>
      <c r="FT273" s="12"/>
      <c r="FU273" s="12"/>
      <c r="FV273" s="12"/>
      <c r="FW273" s="12"/>
      <c r="FX273" s="12"/>
      <c r="FY273" s="12"/>
      <c r="FZ273" s="12"/>
      <c r="GA273" s="12"/>
      <c r="GB273" s="12"/>
      <c r="GC273" s="12"/>
      <c r="GD273" s="12"/>
      <c r="GE273" s="12"/>
      <c r="GF273" s="12"/>
      <c r="GG273" s="12"/>
      <c r="GH273" s="12"/>
      <c r="GI273" s="12"/>
      <c r="GJ273" s="12"/>
      <c r="GK273" s="12"/>
      <c r="GL273" s="12"/>
      <c r="GM273" s="12"/>
      <c r="GN273" s="12"/>
      <c r="GO273" s="12"/>
      <c r="GP273" s="12"/>
      <c r="GQ273" s="12"/>
      <c r="GR273" s="12"/>
    </row>
    <row r="274" spans="1:205" x14ac:dyDescent="0.2">
      <c r="A274" s="79">
        <f t="shared" si="135"/>
        <v>43346</v>
      </c>
      <c r="B274" s="80">
        <f t="shared" ca="1" si="141"/>
        <v>1054.55107</v>
      </c>
      <c r="C274" s="81">
        <f t="shared" si="136"/>
        <v>1000</v>
      </c>
      <c r="D274" s="82">
        <f ca="1">IF(A274&lt;$B$1,VLOOKUP(A274,[1]DI!$A$4:$B$15000,2,FALSE),0)</f>
        <v>6.3899999999999998E-2</v>
      </c>
      <c r="E274" s="81">
        <f t="shared" ca="1" si="142"/>
        <v>2.4583E-4</v>
      </c>
      <c r="F274" s="83">
        <f t="shared" si="130"/>
        <v>1.1679999999999999</v>
      </c>
      <c r="G274" s="84">
        <f t="shared" ca="1" si="131"/>
        <v>1.00028712944</v>
      </c>
      <c r="H274" s="81">
        <f ca="1">TRUNC(PRODUCT(G$10:G273),15)</f>
        <v>1.05455107100566</v>
      </c>
      <c r="I274" s="81">
        <f t="shared" si="137"/>
        <v>1</v>
      </c>
      <c r="J274" s="81">
        <f t="shared" ca="1" si="132"/>
        <v>1.05455107</v>
      </c>
      <c r="K274" s="81">
        <f t="shared" ca="1" si="133"/>
        <v>54.551070000000003</v>
      </c>
      <c r="L274" s="85">
        <f>IF(VLOOKUP(A274,$U$12:$AD$125,8)=VLOOKUP(A273,$U$12:$AD$125,8),0,VLOOKUP(A274,U$12:$AD$125,8))</f>
        <v>0</v>
      </c>
      <c r="M274" s="86">
        <f>IF(L274&gt;0,VLOOKUP(L274,T$12:$AC$125,7),0)</f>
        <v>0</v>
      </c>
      <c r="N274" s="81">
        <f t="shared" si="138"/>
        <v>0</v>
      </c>
      <c r="O274" s="81">
        <f t="shared" ca="1" si="134"/>
        <v>54.551070000000003</v>
      </c>
      <c r="P274" s="87" t="str">
        <f t="shared" si="139"/>
        <v>J=</v>
      </c>
      <c r="Q274" s="88">
        <f t="shared" si="140"/>
        <v>44676</v>
      </c>
      <c r="R274" s="7"/>
      <c r="S274" s="7"/>
      <c r="T274" s="154">
        <f>[2]Plan1!$A433</f>
        <v>50034</v>
      </c>
      <c r="U274" s="165" t="str">
        <f>[2]Plan1!$C433</f>
        <v>Natal</v>
      </c>
      <c r="V274" s="12"/>
      <c r="W274" s="7"/>
      <c r="AA274" s="7"/>
      <c r="AB274" s="7"/>
      <c r="AC274" s="7"/>
      <c r="AD274" s="7"/>
      <c r="AE274" s="7"/>
      <c r="AF274" s="65">
        <f t="shared" si="146"/>
        <v>43267</v>
      </c>
      <c r="AG274" s="9">
        <f t="shared" ca="1" si="143"/>
        <v>1038.0306399900001</v>
      </c>
      <c r="AH274" s="9">
        <f t="shared" si="143"/>
        <v>1000</v>
      </c>
      <c r="AI274" s="4">
        <f t="shared" ca="1" si="143"/>
        <v>0</v>
      </c>
      <c r="AJ274" s="10">
        <f t="shared" ca="1" si="143"/>
        <v>0</v>
      </c>
      <c r="AK274" s="4">
        <f t="shared" si="143"/>
        <v>1.1679999999999999</v>
      </c>
      <c r="AL274" s="65">
        <f t="shared" si="144"/>
        <v>43267</v>
      </c>
      <c r="AM274" s="10">
        <f t="shared" ca="1" si="145"/>
        <v>1.0380306399999999</v>
      </c>
      <c r="AN274" s="9">
        <f t="shared" ca="1" si="145"/>
        <v>38.030639989999997</v>
      </c>
      <c r="AO274" s="7">
        <f t="shared" si="145"/>
        <v>0</v>
      </c>
      <c r="AP274" s="11">
        <f t="shared" si="145"/>
        <v>0</v>
      </c>
      <c r="AQ274" s="9">
        <f t="shared" si="145"/>
        <v>0</v>
      </c>
      <c r="AR274" s="8" t="str">
        <f t="shared" si="145"/>
        <v>J=</v>
      </c>
      <c r="AS274" s="65">
        <f t="shared" si="145"/>
        <v>44676</v>
      </c>
      <c r="AT274" s="12"/>
      <c r="AU274" s="12"/>
      <c r="AV274" s="2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c r="DJ274" s="12"/>
      <c r="DK274" s="12"/>
      <c r="DL274" s="12"/>
      <c r="DM274" s="12"/>
      <c r="DN274" s="12"/>
      <c r="DO274" s="12"/>
      <c r="DP274" s="12"/>
      <c r="DQ274" s="12"/>
      <c r="DR274" s="12"/>
      <c r="DS274" s="12"/>
      <c r="DT274" s="12"/>
      <c r="DU274" s="12"/>
      <c r="DV274" s="12"/>
      <c r="DW274" s="12"/>
      <c r="DX274" s="12"/>
      <c r="DY274" s="12"/>
      <c r="DZ274" s="12"/>
      <c r="EA274" s="12"/>
      <c r="EB274" s="12"/>
      <c r="EC274" s="12"/>
      <c r="ED274" s="12"/>
      <c r="EE274" s="12"/>
      <c r="EF274" s="12"/>
      <c r="EG274" s="12"/>
      <c r="EH274" s="12"/>
      <c r="EI274" s="12"/>
      <c r="EJ274" s="12"/>
      <c r="EK274" s="12"/>
      <c r="EL274" s="12"/>
      <c r="EM274" s="12"/>
      <c r="EN274" s="12"/>
      <c r="EO274" s="12"/>
      <c r="EP274" s="12"/>
      <c r="EQ274" s="12"/>
      <c r="ER274" s="12"/>
      <c r="ES274" s="12"/>
      <c r="ET274" s="12"/>
      <c r="EU274" s="12"/>
      <c r="EV274" s="12"/>
      <c r="EW274" s="12"/>
      <c r="EX274" s="12"/>
      <c r="EY274" s="12"/>
      <c r="EZ274" s="12"/>
      <c r="FA274" s="12"/>
      <c r="FB274" s="12"/>
      <c r="FC274" s="12"/>
      <c r="FD274" s="12"/>
      <c r="FE274" s="12"/>
      <c r="FF274" s="12"/>
      <c r="FG274" s="12"/>
      <c r="FH274" s="12"/>
      <c r="FI274" s="12"/>
      <c r="FJ274" s="12"/>
      <c r="FK274" s="12"/>
      <c r="FL274" s="12"/>
      <c r="FM274" s="12"/>
      <c r="FN274" s="12"/>
      <c r="FO274" s="12"/>
      <c r="FP274" s="12"/>
      <c r="FQ274" s="12"/>
      <c r="FR274" s="12"/>
      <c r="FS274" s="12"/>
      <c r="FT274" s="12"/>
      <c r="FU274" s="12"/>
      <c r="FV274" s="12"/>
      <c r="FW274" s="12"/>
      <c r="FX274" s="12"/>
      <c r="FY274" s="12"/>
      <c r="FZ274" s="12"/>
      <c r="GA274" s="12"/>
      <c r="GB274" s="12"/>
      <c r="GC274" s="12"/>
      <c r="GD274" s="12"/>
      <c r="GE274" s="12"/>
      <c r="GF274" s="12"/>
      <c r="GG274" s="12"/>
      <c r="GH274" s="12"/>
      <c r="GI274" s="12"/>
      <c r="GJ274" s="12"/>
      <c r="GK274" s="12"/>
      <c r="GL274" s="12"/>
      <c r="GM274" s="12"/>
      <c r="GN274" s="12"/>
      <c r="GO274" s="12"/>
      <c r="GP274" s="12"/>
      <c r="GQ274" s="12"/>
      <c r="GR274" s="12"/>
    </row>
    <row r="275" spans="1:205" x14ac:dyDescent="0.2">
      <c r="A275" s="79">
        <f t="shared" si="135"/>
        <v>43347</v>
      </c>
      <c r="B275" s="80">
        <f t="shared" ca="1" si="141"/>
        <v>1054.85385999</v>
      </c>
      <c r="C275" s="81">
        <f t="shared" si="136"/>
        <v>1000</v>
      </c>
      <c r="D275" s="82">
        <f ca="1">IF(A275&lt;$B$1,VLOOKUP(A275,[1]DI!$A$4:$B$15000,2,FALSE),0)</f>
        <v>6.3899999999999998E-2</v>
      </c>
      <c r="E275" s="81">
        <f t="shared" ca="1" si="142"/>
        <v>2.4583E-4</v>
      </c>
      <c r="F275" s="83">
        <f t="shared" si="130"/>
        <v>1.1679999999999999</v>
      </c>
      <c r="G275" s="84">
        <f t="shared" ca="1" si="131"/>
        <v>1.00028712944</v>
      </c>
      <c r="H275" s="81">
        <f ca="1">TRUNC(PRODUCT(G$10:G274),15)</f>
        <v>1.05485386366413</v>
      </c>
      <c r="I275" s="81">
        <f t="shared" si="137"/>
        <v>1</v>
      </c>
      <c r="J275" s="81">
        <f t="shared" ca="1" si="132"/>
        <v>1.0548538599999999</v>
      </c>
      <c r="K275" s="81">
        <f t="shared" ca="1" si="133"/>
        <v>54.853859989999997</v>
      </c>
      <c r="L275" s="85">
        <f>IF(VLOOKUP(A275,$U$12:$AD$125,8)=VLOOKUP(A274,$U$12:$AD$125,8),0,VLOOKUP(A275,U$12:$AD$125,8))</f>
        <v>0</v>
      </c>
      <c r="M275" s="86">
        <f>IF(L275&gt;0,VLOOKUP(L275,T$12:$AC$125,7),0)</f>
        <v>0</v>
      </c>
      <c r="N275" s="81">
        <f t="shared" si="138"/>
        <v>0</v>
      </c>
      <c r="O275" s="81">
        <f t="shared" ca="1" si="134"/>
        <v>54.853859989999997</v>
      </c>
      <c r="P275" s="87" t="str">
        <f t="shared" si="139"/>
        <v>J=</v>
      </c>
      <c r="Q275" s="88">
        <f t="shared" si="140"/>
        <v>44676</v>
      </c>
      <c r="R275" s="7"/>
      <c r="S275" s="7"/>
      <c r="T275" s="154">
        <f>[2]Plan1!$A434</f>
        <v>50041</v>
      </c>
      <c r="U275" s="165" t="str">
        <f>[2]Plan1!$C434</f>
        <v>Confraternização Universal</v>
      </c>
      <c r="V275" s="12"/>
      <c r="W275" s="7"/>
      <c r="AA275" s="7"/>
      <c r="AB275" s="7"/>
      <c r="AC275" s="7"/>
      <c r="AD275" s="7"/>
      <c r="AE275" s="7"/>
      <c r="AF275" s="65">
        <f t="shared" si="146"/>
        <v>43268</v>
      </c>
      <c r="AG275" s="9">
        <f t="shared" ca="1" si="143"/>
        <v>1038.0306399900001</v>
      </c>
      <c r="AH275" s="9">
        <f t="shared" si="143"/>
        <v>1000</v>
      </c>
      <c r="AI275" s="4">
        <f t="shared" ca="1" si="143"/>
        <v>0</v>
      </c>
      <c r="AJ275" s="10">
        <f t="shared" ca="1" si="143"/>
        <v>0</v>
      </c>
      <c r="AK275" s="4">
        <f t="shared" si="143"/>
        <v>1.1679999999999999</v>
      </c>
      <c r="AL275" s="65">
        <f t="shared" si="144"/>
        <v>43268</v>
      </c>
      <c r="AM275" s="10">
        <f t="shared" ca="1" si="145"/>
        <v>1.0380306399999999</v>
      </c>
      <c r="AN275" s="9">
        <f t="shared" ca="1" si="145"/>
        <v>38.030639989999997</v>
      </c>
      <c r="AO275" s="7">
        <f t="shared" si="145"/>
        <v>0</v>
      </c>
      <c r="AP275" s="11">
        <f t="shared" si="145"/>
        <v>0</v>
      </c>
      <c r="AQ275" s="9">
        <f t="shared" si="145"/>
        <v>0</v>
      </c>
      <c r="AR275" s="8" t="str">
        <f t="shared" si="145"/>
        <v>J=</v>
      </c>
      <c r="AS275" s="65">
        <f t="shared" si="145"/>
        <v>44676</v>
      </c>
      <c r="AT275" s="12"/>
      <c r="AU275" s="12"/>
      <c r="AV275" s="2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c r="CG275" s="12"/>
      <c r="CH275" s="12"/>
      <c r="CI275" s="12"/>
      <c r="CJ275" s="12"/>
      <c r="CK275" s="12"/>
      <c r="CL275" s="12"/>
      <c r="CM275" s="12"/>
      <c r="CN275" s="12"/>
      <c r="CO275" s="12"/>
      <c r="CP275" s="12"/>
      <c r="CQ275" s="12"/>
      <c r="CR275" s="12"/>
      <c r="CS275" s="12"/>
      <c r="CT275" s="12"/>
      <c r="CU275" s="12"/>
      <c r="CV275" s="12"/>
      <c r="CW275" s="12"/>
      <c r="CX275" s="12"/>
      <c r="CY275" s="12"/>
      <c r="CZ275" s="12"/>
      <c r="DA275" s="12"/>
      <c r="DB275" s="12"/>
      <c r="DC275" s="12"/>
      <c r="DD275" s="12"/>
      <c r="DE275" s="12"/>
      <c r="DF275" s="12"/>
      <c r="DG275" s="12"/>
      <c r="DH275" s="12"/>
      <c r="DI275" s="12"/>
      <c r="DJ275" s="12"/>
      <c r="DK275" s="12"/>
      <c r="DL275" s="12"/>
      <c r="DM275" s="12"/>
      <c r="DN275" s="12"/>
      <c r="DO275" s="12"/>
      <c r="DP275" s="12"/>
      <c r="DQ275" s="12"/>
      <c r="DR275" s="12"/>
      <c r="DS275" s="12"/>
      <c r="DT275" s="12"/>
      <c r="DU275" s="12"/>
      <c r="DV275" s="12"/>
      <c r="DW275" s="12"/>
      <c r="DX275" s="12"/>
      <c r="DY275" s="12"/>
      <c r="DZ275" s="12"/>
      <c r="EA275" s="12"/>
      <c r="EB275" s="12"/>
      <c r="EC275" s="12"/>
      <c r="ED275" s="12"/>
      <c r="EE275" s="12"/>
      <c r="EF275" s="12"/>
      <c r="EG275" s="12"/>
      <c r="EH275" s="12"/>
      <c r="EI275" s="12"/>
      <c r="EJ275" s="12"/>
      <c r="EK275" s="12"/>
      <c r="EL275" s="12"/>
      <c r="EM275" s="12"/>
      <c r="EN275" s="12"/>
      <c r="EO275" s="12"/>
      <c r="EP275" s="12"/>
      <c r="EQ275" s="12"/>
      <c r="ER275" s="12"/>
      <c r="ES275" s="12"/>
      <c r="ET275" s="12"/>
      <c r="EU275" s="12"/>
      <c r="EV275" s="12"/>
      <c r="EW275" s="12"/>
      <c r="EX275" s="12"/>
      <c r="EY275" s="12"/>
      <c r="EZ275" s="12"/>
      <c r="FA275" s="12"/>
      <c r="FB275" s="12"/>
      <c r="FC275" s="12"/>
      <c r="FD275" s="12"/>
      <c r="FE275" s="12"/>
      <c r="FF275" s="12"/>
      <c r="FG275" s="12"/>
      <c r="FH275" s="12"/>
      <c r="FI275" s="12"/>
      <c r="FJ275" s="12"/>
      <c r="FK275" s="12"/>
      <c r="FL275" s="12"/>
      <c r="FM275" s="12"/>
      <c r="FN275" s="12"/>
      <c r="FO275" s="12"/>
      <c r="FP275" s="12"/>
      <c r="FQ275" s="12"/>
      <c r="FR275" s="12"/>
      <c r="FS275" s="12"/>
      <c r="FT275" s="12"/>
      <c r="FU275" s="12"/>
      <c r="FV275" s="12"/>
      <c r="FW275" s="12"/>
      <c r="FX275" s="12"/>
      <c r="FY275" s="12"/>
      <c r="FZ275" s="12"/>
      <c r="GA275" s="12"/>
      <c r="GB275" s="12"/>
      <c r="GC275" s="12"/>
      <c r="GD275" s="12"/>
      <c r="GE275" s="12"/>
      <c r="GF275" s="12"/>
      <c r="GG275" s="12"/>
      <c r="GH275" s="12"/>
      <c r="GI275" s="12"/>
      <c r="GJ275" s="12"/>
      <c r="GK275" s="12"/>
      <c r="GL275" s="12"/>
      <c r="GM275" s="12"/>
      <c r="GN275" s="12"/>
      <c r="GO275" s="12"/>
      <c r="GP275" s="12"/>
      <c r="GQ275" s="12"/>
      <c r="GR275" s="12"/>
    </row>
    <row r="276" spans="1:205" x14ac:dyDescent="0.2">
      <c r="A276" s="79">
        <f t="shared" si="135"/>
        <v>43348</v>
      </c>
      <c r="B276" s="80">
        <f t="shared" ca="1" si="141"/>
        <v>1055.15673999</v>
      </c>
      <c r="C276" s="81">
        <f t="shared" si="136"/>
        <v>1000</v>
      </c>
      <c r="D276" s="82">
        <f ca="1">IF(A276&lt;$B$1,VLOOKUP(A276,[1]DI!$A$4:$B$15000,2,FALSE),0)</f>
        <v>6.3899999999999998E-2</v>
      </c>
      <c r="E276" s="81">
        <f t="shared" ca="1" si="142"/>
        <v>2.4583E-4</v>
      </c>
      <c r="F276" s="83">
        <f t="shared" si="130"/>
        <v>1.1679999999999999</v>
      </c>
      <c r="G276" s="84">
        <f t="shared" ca="1" si="131"/>
        <v>1.00028712944</v>
      </c>
      <c r="H276" s="81">
        <f ca="1">TRUNC(PRODUCT(G$10:G275),15)</f>
        <v>1.05515674326329</v>
      </c>
      <c r="I276" s="81">
        <f t="shared" si="137"/>
        <v>1</v>
      </c>
      <c r="J276" s="81">
        <f t="shared" ca="1" si="132"/>
        <v>1.0551567399999999</v>
      </c>
      <c r="K276" s="81">
        <f t="shared" ca="1" si="133"/>
        <v>55.156739989999998</v>
      </c>
      <c r="L276" s="85">
        <f>IF(VLOOKUP(A276,$U$12:$AD$125,8)=VLOOKUP(A275,$U$12:$AD$125,8),0,VLOOKUP(A276,U$12:$AD$125,8))</f>
        <v>0</v>
      </c>
      <c r="M276" s="86">
        <f>IF(L276&gt;0,VLOOKUP(L276,T$12:$AC$125,7),0)</f>
        <v>0</v>
      </c>
      <c r="N276" s="81">
        <f t="shared" si="138"/>
        <v>0</v>
      </c>
      <c r="O276" s="81">
        <f t="shared" ca="1" si="134"/>
        <v>55.156739989999998</v>
      </c>
      <c r="P276" s="87" t="str">
        <f t="shared" si="139"/>
        <v>J=</v>
      </c>
      <c r="Q276" s="88">
        <f t="shared" si="140"/>
        <v>44676</v>
      </c>
      <c r="R276" s="7"/>
      <c r="S276" s="7"/>
      <c r="T276" s="154">
        <f>[2]Plan1!$A435</f>
        <v>50087</v>
      </c>
      <c r="U276" s="165" t="str">
        <f>[2]Plan1!$C435</f>
        <v>Carnaval</v>
      </c>
      <c r="V276" s="12"/>
      <c r="W276" s="7"/>
      <c r="AA276" s="7"/>
      <c r="AB276" s="7"/>
      <c r="AC276" s="7"/>
      <c r="AD276" s="7"/>
      <c r="AE276" s="7"/>
      <c r="AF276" s="65">
        <f t="shared" si="146"/>
        <v>43269</v>
      </c>
      <c r="AG276" s="9">
        <f t="shared" ca="1" si="143"/>
        <v>1038.0306399900001</v>
      </c>
      <c r="AH276" s="9">
        <f t="shared" si="143"/>
        <v>1000</v>
      </c>
      <c r="AI276" s="4">
        <f t="shared" ca="1" si="143"/>
        <v>6.3899999999999998E-2</v>
      </c>
      <c r="AJ276" s="10">
        <f t="shared" ca="1" si="143"/>
        <v>2.4583E-4</v>
      </c>
      <c r="AK276" s="4">
        <f t="shared" si="143"/>
        <v>1.1679999999999999</v>
      </c>
      <c r="AL276" s="65">
        <f t="shared" si="144"/>
        <v>43269</v>
      </c>
      <c r="AM276" s="10">
        <f t="shared" ca="1" si="145"/>
        <v>1.0380306399999999</v>
      </c>
      <c r="AN276" s="9">
        <f t="shared" ca="1" si="145"/>
        <v>38.030639989999997</v>
      </c>
      <c r="AO276" s="7">
        <f t="shared" si="145"/>
        <v>0</v>
      </c>
      <c r="AP276" s="11">
        <f t="shared" si="145"/>
        <v>0</v>
      </c>
      <c r="AQ276" s="9">
        <f t="shared" si="145"/>
        <v>0</v>
      </c>
      <c r="AR276" s="8" t="str">
        <f t="shared" si="145"/>
        <v>J=</v>
      </c>
      <c r="AS276" s="65">
        <f t="shared" si="145"/>
        <v>44676</v>
      </c>
      <c r="AT276" s="12"/>
      <c r="AU276" s="12"/>
      <c r="AV276" s="2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c r="DJ276" s="12"/>
      <c r="DK276" s="12"/>
      <c r="DL276" s="12"/>
      <c r="DM276" s="12"/>
      <c r="DN276" s="12"/>
      <c r="DO276" s="12"/>
      <c r="DP276" s="12"/>
      <c r="DQ276" s="12"/>
      <c r="DR276" s="12"/>
      <c r="DS276" s="12"/>
      <c r="DT276" s="12"/>
      <c r="DU276" s="12"/>
      <c r="DV276" s="12"/>
      <c r="DW276" s="12"/>
      <c r="DX276" s="12"/>
      <c r="DY276" s="12"/>
      <c r="DZ276" s="12"/>
      <c r="EA276" s="12"/>
      <c r="EB276" s="12"/>
      <c r="EC276" s="12"/>
      <c r="ED276" s="12"/>
      <c r="EE276" s="12"/>
      <c r="EF276" s="12"/>
      <c r="EG276" s="12"/>
      <c r="EH276" s="12"/>
      <c r="EI276" s="12"/>
      <c r="EJ276" s="12"/>
      <c r="EK276" s="12"/>
      <c r="EL276" s="12"/>
      <c r="EM276" s="12"/>
      <c r="EN276" s="12"/>
      <c r="EO276" s="12"/>
      <c r="EP276" s="12"/>
      <c r="EQ276" s="12"/>
      <c r="ER276" s="12"/>
      <c r="ES276" s="12"/>
      <c r="ET276" s="12"/>
      <c r="EU276" s="12"/>
      <c r="EV276" s="12"/>
      <c r="EW276" s="12"/>
      <c r="EX276" s="12"/>
      <c r="EY276" s="12"/>
      <c r="EZ276" s="12"/>
      <c r="FA276" s="12"/>
      <c r="FB276" s="12"/>
      <c r="FC276" s="12"/>
      <c r="FD276" s="12"/>
      <c r="FE276" s="12"/>
      <c r="FF276" s="12"/>
      <c r="FG276" s="12"/>
      <c r="FH276" s="12"/>
      <c r="FI276" s="12"/>
      <c r="FJ276" s="12"/>
      <c r="FK276" s="12"/>
      <c r="FL276" s="12"/>
      <c r="FM276" s="12"/>
      <c r="FN276" s="12"/>
      <c r="FO276" s="12"/>
      <c r="FP276" s="12"/>
      <c r="FQ276" s="12"/>
      <c r="FR276" s="12"/>
      <c r="FS276" s="12"/>
      <c r="FT276" s="12"/>
      <c r="FU276" s="12"/>
      <c r="FV276" s="12"/>
      <c r="FW276" s="12"/>
      <c r="FX276" s="12"/>
      <c r="FY276" s="12"/>
      <c r="FZ276" s="12"/>
      <c r="GA276" s="12"/>
      <c r="GB276" s="12"/>
      <c r="GC276" s="12"/>
      <c r="GD276" s="12"/>
      <c r="GE276" s="12"/>
      <c r="GF276" s="12"/>
      <c r="GG276" s="12"/>
      <c r="GH276" s="12"/>
      <c r="GI276" s="12"/>
      <c r="GJ276" s="12"/>
      <c r="GK276" s="12"/>
      <c r="GL276" s="12"/>
      <c r="GM276" s="12"/>
      <c r="GN276" s="12"/>
      <c r="GO276" s="12"/>
      <c r="GP276" s="12"/>
      <c r="GQ276" s="12"/>
      <c r="GR276" s="12"/>
    </row>
    <row r="277" spans="1:205" x14ac:dyDescent="0.2">
      <c r="A277" s="79">
        <f t="shared" si="135"/>
        <v>43349</v>
      </c>
      <c r="B277" s="80">
        <f t="shared" ca="1" si="141"/>
        <v>1055.4597100000001</v>
      </c>
      <c r="C277" s="81">
        <f t="shared" si="136"/>
        <v>1000</v>
      </c>
      <c r="D277" s="82">
        <f ca="1">IF(A277&lt;$B$1,VLOOKUP(A277,[1]DI!$A$4:$B$15000,2,FALSE),0)</f>
        <v>6.3899999999999998E-2</v>
      </c>
      <c r="E277" s="81">
        <f t="shared" ca="1" si="142"/>
        <v>2.4583E-4</v>
      </c>
      <c r="F277" s="83">
        <f t="shared" si="130"/>
        <v>1.1679999999999999</v>
      </c>
      <c r="G277" s="84">
        <f t="shared" ca="1" si="131"/>
        <v>1.00028712944</v>
      </c>
      <c r="H277" s="81">
        <f ca="1">TRUNC(PRODUCT(G$10:G276),15)</f>
        <v>1.05545970982809</v>
      </c>
      <c r="I277" s="81">
        <f t="shared" si="137"/>
        <v>1</v>
      </c>
      <c r="J277" s="81">
        <f t="shared" ca="1" si="132"/>
        <v>1.0554597100000001</v>
      </c>
      <c r="K277" s="81">
        <f t="shared" ca="1" si="133"/>
        <v>55.459710000000001</v>
      </c>
      <c r="L277" s="85">
        <f>IF(VLOOKUP(A277,$U$12:$AD$125,8)=VLOOKUP(A276,$U$12:$AD$125,8),0,VLOOKUP(A277,U$12:$AD$125,8))</f>
        <v>0</v>
      </c>
      <c r="M277" s="86">
        <f>IF(L277&gt;0,VLOOKUP(L277,T$12:$AC$125,7),0)</f>
        <v>0</v>
      </c>
      <c r="N277" s="81">
        <f t="shared" si="138"/>
        <v>0</v>
      </c>
      <c r="O277" s="81">
        <f t="shared" ca="1" si="134"/>
        <v>55.459710000000001</v>
      </c>
      <c r="P277" s="87" t="str">
        <f t="shared" si="139"/>
        <v>J=</v>
      </c>
      <c r="Q277" s="88">
        <f t="shared" si="140"/>
        <v>44676</v>
      </c>
      <c r="R277" s="7"/>
      <c r="S277" s="7"/>
      <c r="T277" s="154">
        <f>[2]Plan1!$A436</f>
        <v>50088</v>
      </c>
      <c r="U277" s="165" t="str">
        <f>[2]Plan1!$C436</f>
        <v>Carnaval</v>
      </c>
      <c r="V277" s="12"/>
      <c r="W277" s="7"/>
      <c r="AA277" s="7"/>
      <c r="AB277" s="7"/>
      <c r="AC277" s="7"/>
      <c r="AD277" s="7"/>
      <c r="AE277" s="7"/>
      <c r="AF277" s="65">
        <f t="shared" si="146"/>
        <v>43270</v>
      </c>
      <c r="AG277" s="9">
        <f t="shared" ca="1" si="143"/>
        <v>1038.3286899899999</v>
      </c>
      <c r="AH277" s="9">
        <f t="shared" si="143"/>
        <v>1000</v>
      </c>
      <c r="AI277" s="4">
        <f t="shared" ca="1" si="143"/>
        <v>6.3899999999999998E-2</v>
      </c>
      <c r="AJ277" s="10">
        <f t="shared" ca="1" si="143"/>
        <v>2.4583E-4</v>
      </c>
      <c r="AK277" s="4">
        <f t="shared" si="143"/>
        <v>1.1679999999999999</v>
      </c>
      <c r="AL277" s="65">
        <f t="shared" si="144"/>
        <v>43270</v>
      </c>
      <c r="AM277" s="10">
        <f t="shared" ca="1" si="145"/>
        <v>1.0383286899999999</v>
      </c>
      <c r="AN277" s="9">
        <f t="shared" ca="1" si="145"/>
        <v>38.328689990000001</v>
      </c>
      <c r="AO277" s="7">
        <f t="shared" si="145"/>
        <v>0</v>
      </c>
      <c r="AP277" s="11">
        <f t="shared" si="145"/>
        <v>0</v>
      </c>
      <c r="AQ277" s="9">
        <f t="shared" si="145"/>
        <v>0</v>
      </c>
      <c r="AR277" s="8" t="str">
        <f t="shared" si="145"/>
        <v>J=</v>
      </c>
      <c r="AS277" s="65">
        <f t="shared" si="145"/>
        <v>44676</v>
      </c>
      <c r="AT277" s="12"/>
      <c r="AU277" s="12"/>
      <c r="AV277" s="2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c r="CG277" s="12"/>
      <c r="CH277" s="12"/>
      <c r="CI277" s="12"/>
      <c r="CJ277" s="12"/>
      <c r="CK277" s="12"/>
      <c r="CL277" s="12"/>
      <c r="CM277" s="12"/>
      <c r="CN277" s="12"/>
      <c r="CO277" s="12"/>
      <c r="CP277" s="12"/>
      <c r="CQ277" s="12"/>
      <c r="CR277" s="12"/>
      <c r="CS277" s="12"/>
      <c r="CT277" s="12"/>
      <c r="CU277" s="12"/>
      <c r="CV277" s="12"/>
      <c r="CW277" s="12"/>
      <c r="CX277" s="12"/>
      <c r="CY277" s="12"/>
      <c r="CZ277" s="12"/>
      <c r="DA277" s="12"/>
      <c r="DB277" s="12"/>
      <c r="DC277" s="12"/>
      <c r="DD277" s="12"/>
      <c r="DE277" s="12"/>
      <c r="DF277" s="12"/>
      <c r="DG277" s="12"/>
      <c r="DH277" s="12"/>
      <c r="DI277" s="12"/>
      <c r="DJ277" s="12"/>
      <c r="DK277" s="12"/>
      <c r="DL277" s="12"/>
      <c r="DM277" s="12"/>
      <c r="DN277" s="12"/>
      <c r="DO277" s="12"/>
      <c r="DP277" s="12"/>
      <c r="DQ277" s="12"/>
      <c r="DR277" s="12"/>
      <c r="DS277" s="12"/>
      <c r="DT277" s="12"/>
      <c r="DU277" s="12"/>
      <c r="DV277" s="12"/>
      <c r="DW277" s="12"/>
      <c r="DX277" s="12"/>
      <c r="DY277" s="12"/>
      <c r="DZ277" s="12"/>
      <c r="EA277" s="12"/>
      <c r="EB277" s="12"/>
      <c r="EC277" s="12"/>
      <c r="ED277" s="12"/>
      <c r="EE277" s="12"/>
      <c r="EF277" s="12"/>
      <c r="EG277" s="12"/>
      <c r="EH277" s="12"/>
      <c r="EI277" s="12"/>
      <c r="EJ277" s="12"/>
      <c r="EK277" s="12"/>
      <c r="EL277" s="12"/>
      <c r="EM277" s="12"/>
      <c r="EN277" s="12"/>
      <c r="EO277" s="12"/>
      <c r="EP277" s="12"/>
      <c r="EQ277" s="12"/>
      <c r="ER277" s="12"/>
      <c r="ES277" s="12"/>
      <c r="ET277" s="12"/>
      <c r="EU277" s="12"/>
      <c r="EV277" s="12"/>
      <c r="EW277" s="12"/>
      <c r="EX277" s="12"/>
      <c r="EY277" s="12"/>
      <c r="EZ277" s="12"/>
      <c r="FA277" s="12"/>
      <c r="FB277" s="12"/>
      <c r="FC277" s="12"/>
      <c r="FD277" s="12"/>
      <c r="FE277" s="12"/>
      <c r="FF277" s="12"/>
      <c r="FG277" s="12"/>
      <c r="FH277" s="12"/>
      <c r="FI277" s="12"/>
      <c r="FJ277" s="12"/>
      <c r="FK277" s="12"/>
      <c r="FL277" s="12"/>
      <c r="FM277" s="12"/>
      <c r="FN277" s="12"/>
      <c r="FO277" s="12"/>
      <c r="FP277" s="12"/>
      <c r="FQ277" s="12"/>
      <c r="FR277" s="12"/>
      <c r="FS277" s="12"/>
      <c r="FT277" s="12"/>
      <c r="FU277" s="12"/>
      <c r="FV277" s="12"/>
      <c r="FW277" s="12"/>
      <c r="FX277" s="12"/>
      <c r="FY277" s="12"/>
      <c r="FZ277" s="12"/>
      <c r="GA277" s="12"/>
      <c r="GB277" s="12"/>
      <c r="GC277" s="12"/>
      <c r="GD277" s="12"/>
      <c r="GE277" s="12"/>
      <c r="GF277" s="12"/>
      <c r="GG277" s="12"/>
      <c r="GH277" s="12"/>
      <c r="GI277" s="12"/>
      <c r="GJ277" s="12"/>
      <c r="GK277" s="12"/>
      <c r="GL277" s="12"/>
      <c r="GM277" s="12"/>
      <c r="GN277" s="12"/>
      <c r="GO277" s="12"/>
      <c r="GP277" s="12"/>
      <c r="GQ277" s="12"/>
      <c r="GR277" s="12"/>
    </row>
    <row r="278" spans="1:205" x14ac:dyDescent="0.2">
      <c r="A278" s="79">
        <f t="shared" si="135"/>
        <v>43350</v>
      </c>
      <c r="B278" s="80">
        <f t="shared" ca="1" si="141"/>
        <v>1055.7627599899999</v>
      </c>
      <c r="C278" s="81">
        <f t="shared" si="136"/>
        <v>1000</v>
      </c>
      <c r="D278" s="82">
        <f ca="1">IF(A278&lt;$B$1,VLOOKUP(A278,[1]DI!$A$4:$B$15000,2,FALSE),0)</f>
        <v>0</v>
      </c>
      <c r="E278" s="81">
        <f t="shared" ca="1" si="142"/>
        <v>0</v>
      </c>
      <c r="F278" s="83">
        <f t="shared" si="130"/>
        <v>1.1679999999999999</v>
      </c>
      <c r="G278" s="84">
        <f t="shared" ca="1" si="131"/>
        <v>1</v>
      </c>
      <c r="H278" s="81">
        <f ca="1">TRUNC(PRODUCT(G$10:G277),15)</f>
        <v>1.05576276338352</v>
      </c>
      <c r="I278" s="81">
        <f t="shared" si="137"/>
        <v>1</v>
      </c>
      <c r="J278" s="81">
        <f t="shared" ca="1" si="132"/>
        <v>1.0557627599999999</v>
      </c>
      <c r="K278" s="81">
        <f t="shared" ca="1" si="133"/>
        <v>55.762759989999999</v>
      </c>
      <c r="L278" s="85">
        <f>IF(VLOOKUP(A278,$U$12:$AD$125,8)=VLOOKUP(A277,$U$12:$AD$125,8),0,VLOOKUP(A278,U$12:$AD$125,8))</f>
        <v>0</v>
      </c>
      <c r="M278" s="86">
        <f>IF(L278&gt;0,VLOOKUP(L278,T$12:$AC$125,7),0)</f>
        <v>0</v>
      </c>
      <c r="N278" s="81">
        <f t="shared" si="138"/>
        <v>0</v>
      </c>
      <c r="O278" s="81">
        <f t="shared" ca="1" si="134"/>
        <v>55.762759989999999</v>
      </c>
      <c r="P278" s="87" t="str">
        <f t="shared" si="139"/>
        <v>J=</v>
      </c>
      <c r="Q278" s="88">
        <f t="shared" si="140"/>
        <v>44676</v>
      </c>
      <c r="R278" s="7"/>
      <c r="S278" s="7"/>
      <c r="T278" s="154">
        <f>[2]Plan1!$A437</f>
        <v>50133</v>
      </c>
      <c r="U278" s="165" t="str">
        <f>[2]Plan1!$C437</f>
        <v>Paixão de Cristo</v>
      </c>
      <c r="V278" s="12"/>
      <c r="W278" s="7"/>
      <c r="AA278" s="7"/>
      <c r="AB278" s="7"/>
      <c r="AC278" s="7"/>
      <c r="AD278" s="7"/>
      <c r="AE278" s="7"/>
      <c r="AF278" s="65">
        <f t="shared" si="146"/>
        <v>43271</v>
      </c>
      <c r="AG278" s="9">
        <f t="shared" ca="1" si="143"/>
        <v>1038.62682</v>
      </c>
      <c r="AH278" s="9">
        <f t="shared" si="143"/>
        <v>1000</v>
      </c>
      <c r="AI278" s="4">
        <f t="shared" ca="1" si="143"/>
        <v>6.3899999999999998E-2</v>
      </c>
      <c r="AJ278" s="10">
        <f t="shared" ca="1" si="143"/>
        <v>2.4583E-4</v>
      </c>
      <c r="AK278" s="4">
        <f t="shared" si="143"/>
        <v>1.1679999999999999</v>
      </c>
      <c r="AL278" s="65">
        <f t="shared" si="144"/>
        <v>43271</v>
      </c>
      <c r="AM278" s="10">
        <f t="shared" ca="1" si="145"/>
        <v>1.03862682</v>
      </c>
      <c r="AN278" s="9">
        <f t="shared" ca="1" si="145"/>
        <v>38.626820000000002</v>
      </c>
      <c r="AO278" s="7">
        <f t="shared" si="145"/>
        <v>0</v>
      </c>
      <c r="AP278" s="11">
        <f t="shared" si="145"/>
        <v>0</v>
      </c>
      <c r="AQ278" s="9">
        <f t="shared" si="145"/>
        <v>0</v>
      </c>
      <c r="AR278" s="8" t="str">
        <f t="shared" si="145"/>
        <v>J=</v>
      </c>
      <c r="AS278" s="65">
        <f t="shared" si="145"/>
        <v>44676</v>
      </c>
      <c r="AT278" s="12"/>
      <c r="AU278" s="12"/>
      <c r="AV278" s="2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c r="DJ278" s="12"/>
      <c r="DK278" s="12"/>
      <c r="DL278" s="12"/>
      <c r="DM278" s="12"/>
      <c r="DN278" s="12"/>
      <c r="DO278" s="12"/>
      <c r="DP278" s="12"/>
      <c r="DQ278" s="12"/>
      <c r="DR278" s="12"/>
      <c r="DS278" s="12"/>
      <c r="DT278" s="12"/>
      <c r="DU278" s="12"/>
      <c r="DV278" s="12"/>
      <c r="DW278" s="12"/>
      <c r="DX278" s="12"/>
      <c r="DY278" s="12"/>
      <c r="DZ278" s="12"/>
      <c r="EA278" s="12"/>
      <c r="EB278" s="12"/>
      <c r="EC278" s="12"/>
      <c r="ED278" s="12"/>
      <c r="EE278" s="12"/>
      <c r="EF278" s="12"/>
      <c r="EG278" s="12"/>
      <c r="EH278" s="12"/>
      <c r="EI278" s="12"/>
      <c r="EJ278" s="12"/>
      <c r="EK278" s="12"/>
      <c r="EL278" s="12"/>
      <c r="EM278" s="12"/>
      <c r="EN278" s="12"/>
      <c r="EO278" s="12"/>
      <c r="EP278" s="12"/>
      <c r="EQ278" s="12"/>
      <c r="ER278" s="12"/>
      <c r="ES278" s="12"/>
      <c r="ET278" s="12"/>
      <c r="EU278" s="12"/>
      <c r="EV278" s="12"/>
      <c r="EW278" s="12"/>
      <c r="EX278" s="12"/>
      <c r="EY278" s="12"/>
      <c r="EZ278" s="12"/>
      <c r="FA278" s="12"/>
      <c r="FB278" s="12"/>
      <c r="FC278" s="12"/>
      <c r="FD278" s="12"/>
      <c r="FE278" s="12"/>
      <c r="FF278" s="12"/>
      <c r="FG278" s="12"/>
      <c r="FH278" s="12"/>
      <c r="FI278" s="12"/>
      <c r="FJ278" s="12"/>
      <c r="FK278" s="12"/>
      <c r="FL278" s="12"/>
      <c r="FM278" s="12"/>
      <c r="FN278" s="12"/>
      <c r="FO278" s="12"/>
      <c r="FP278" s="12"/>
      <c r="FQ278" s="12"/>
      <c r="FR278" s="12"/>
      <c r="FS278" s="12"/>
      <c r="FT278" s="12"/>
      <c r="FU278" s="12"/>
      <c r="FV278" s="12"/>
      <c r="FW278" s="12"/>
      <c r="FX278" s="12"/>
      <c r="FY278" s="12"/>
      <c r="FZ278" s="12"/>
      <c r="GA278" s="12"/>
      <c r="GB278" s="12"/>
      <c r="GC278" s="12"/>
      <c r="GD278" s="12"/>
      <c r="GE278" s="12"/>
      <c r="GF278" s="12"/>
      <c r="GG278" s="12"/>
      <c r="GH278" s="12"/>
      <c r="GI278" s="12"/>
      <c r="GJ278" s="12"/>
      <c r="GK278" s="12"/>
      <c r="GL278" s="12"/>
      <c r="GM278" s="12"/>
      <c r="GN278" s="12"/>
      <c r="GO278" s="12"/>
      <c r="GP278" s="12"/>
      <c r="GQ278" s="12"/>
      <c r="GR278" s="12"/>
    </row>
    <row r="279" spans="1:205" x14ac:dyDescent="0.2">
      <c r="A279" s="79">
        <f t="shared" si="135"/>
        <v>43351</v>
      </c>
      <c r="B279" s="80">
        <f t="shared" ca="1" si="141"/>
        <v>1055.7627599899999</v>
      </c>
      <c r="C279" s="81">
        <f t="shared" si="136"/>
        <v>1000</v>
      </c>
      <c r="D279" s="82">
        <f ca="1">IF(A279&lt;$B$1,VLOOKUP(A279,[1]DI!$A$4:$B$15000,2,FALSE),0)</f>
        <v>0</v>
      </c>
      <c r="E279" s="81">
        <f t="shared" ca="1" si="142"/>
        <v>0</v>
      </c>
      <c r="F279" s="83">
        <f t="shared" si="130"/>
        <v>1.1679999999999999</v>
      </c>
      <c r="G279" s="84">
        <f t="shared" ca="1" si="131"/>
        <v>1</v>
      </c>
      <c r="H279" s="81">
        <f ca="1">TRUNC(PRODUCT(G$10:G278),15)</f>
        <v>1.05576276338352</v>
      </c>
      <c r="I279" s="81">
        <f t="shared" si="137"/>
        <v>1</v>
      </c>
      <c r="J279" s="81">
        <f t="shared" ca="1" si="132"/>
        <v>1.0557627599999999</v>
      </c>
      <c r="K279" s="81">
        <f t="shared" ca="1" si="133"/>
        <v>55.762759989999999</v>
      </c>
      <c r="L279" s="85">
        <f>IF(VLOOKUP(A279,$U$12:$AD$125,8)=VLOOKUP(A278,$U$12:$AD$125,8),0,VLOOKUP(A279,U$12:$AD$125,8))</f>
        <v>0</v>
      </c>
      <c r="M279" s="86">
        <f>IF(L279&gt;0,VLOOKUP(L279,T$12:$AC$125,7),0)</f>
        <v>0</v>
      </c>
      <c r="N279" s="81">
        <f t="shared" si="138"/>
        <v>0</v>
      </c>
      <c r="O279" s="81">
        <f t="shared" ca="1" si="134"/>
        <v>55.762759989999999</v>
      </c>
      <c r="P279" s="87" t="str">
        <f t="shared" si="139"/>
        <v>J=</v>
      </c>
      <c r="Q279" s="88">
        <f t="shared" si="140"/>
        <v>44676</v>
      </c>
      <c r="R279" s="7"/>
      <c r="S279" s="7"/>
      <c r="T279" s="154">
        <f>[2]Plan1!$A438</f>
        <v>50151</v>
      </c>
      <c r="U279" s="165" t="str">
        <f>[2]Plan1!$C438</f>
        <v>Tiradentes</v>
      </c>
      <c r="V279" s="12"/>
      <c r="W279" s="7"/>
      <c r="AA279" s="7"/>
      <c r="AB279" s="7"/>
      <c r="AC279" s="7"/>
      <c r="AD279" s="7"/>
      <c r="AE279" s="7"/>
      <c r="AF279" s="65">
        <f t="shared" si="146"/>
        <v>43272</v>
      </c>
      <c r="AG279" s="9">
        <f t="shared" ca="1" si="143"/>
        <v>1038.9250400000001</v>
      </c>
      <c r="AH279" s="9">
        <f t="shared" si="143"/>
        <v>1000</v>
      </c>
      <c r="AI279" s="4">
        <f t="shared" ca="1" si="143"/>
        <v>6.3899999999999998E-2</v>
      </c>
      <c r="AJ279" s="10">
        <f t="shared" ca="1" si="143"/>
        <v>2.4583E-4</v>
      </c>
      <c r="AK279" s="4">
        <f t="shared" si="143"/>
        <v>1.1679999999999999</v>
      </c>
      <c r="AL279" s="65">
        <f t="shared" si="144"/>
        <v>43272</v>
      </c>
      <c r="AM279" s="10">
        <f t="shared" ca="1" si="145"/>
        <v>1.0389250400000001</v>
      </c>
      <c r="AN279" s="9">
        <f t="shared" ca="1" si="145"/>
        <v>38.925040000000003</v>
      </c>
      <c r="AO279" s="7">
        <f t="shared" si="145"/>
        <v>0</v>
      </c>
      <c r="AP279" s="11">
        <f t="shared" si="145"/>
        <v>0</v>
      </c>
      <c r="AQ279" s="9">
        <f t="shared" si="145"/>
        <v>0</v>
      </c>
      <c r="AR279" s="8" t="str">
        <f t="shared" si="145"/>
        <v>J=</v>
      </c>
      <c r="AS279" s="65">
        <f t="shared" si="145"/>
        <v>44676</v>
      </c>
      <c r="AT279" s="12"/>
      <c r="AU279" s="12"/>
      <c r="AV279" s="2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c r="CG279" s="12"/>
      <c r="CH279" s="12"/>
      <c r="CI279" s="12"/>
      <c r="CJ279" s="12"/>
      <c r="CK279" s="12"/>
      <c r="CL279" s="12"/>
      <c r="CM279" s="12"/>
      <c r="CN279" s="12"/>
      <c r="CO279" s="12"/>
      <c r="CP279" s="12"/>
      <c r="CQ279" s="12"/>
      <c r="CR279" s="12"/>
      <c r="CS279" s="12"/>
      <c r="CT279" s="12"/>
      <c r="CU279" s="12"/>
      <c r="CV279" s="12"/>
      <c r="CW279" s="12"/>
      <c r="CX279" s="12"/>
      <c r="CY279" s="12"/>
      <c r="CZ279" s="12"/>
      <c r="DA279" s="12"/>
      <c r="DB279" s="12"/>
      <c r="DC279" s="12"/>
      <c r="DD279" s="12"/>
      <c r="DE279" s="12"/>
      <c r="DF279" s="12"/>
      <c r="DG279" s="12"/>
      <c r="DH279" s="12"/>
      <c r="DI279" s="12"/>
      <c r="DJ279" s="12"/>
      <c r="DK279" s="12"/>
      <c r="DL279" s="12"/>
      <c r="DM279" s="12"/>
      <c r="DN279" s="12"/>
      <c r="DO279" s="12"/>
      <c r="DP279" s="12"/>
      <c r="DQ279" s="12"/>
      <c r="DR279" s="12"/>
      <c r="DS279" s="12"/>
      <c r="DT279" s="12"/>
      <c r="DU279" s="12"/>
      <c r="DV279" s="12"/>
      <c r="DW279" s="12"/>
      <c r="DX279" s="12"/>
      <c r="DY279" s="12"/>
      <c r="DZ279" s="12"/>
      <c r="EA279" s="12"/>
      <c r="EB279" s="12"/>
      <c r="EC279" s="12"/>
      <c r="ED279" s="12"/>
      <c r="EE279" s="12"/>
      <c r="EF279" s="12"/>
      <c r="EG279" s="12"/>
      <c r="EH279" s="12"/>
      <c r="EI279" s="12"/>
      <c r="EJ279" s="12"/>
      <c r="EK279" s="12"/>
      <c r="EL279" s="12"/>
      <c r="EM279" s="12"/>
      <c r="EN279" s="12"/>
      <c r="EO279" s="12"/>
      <c r="EP279" s="12"/>
      <c r="EQ279" s="12"/>
      <c r="ER279" s="12"/>
      <c r="ES279" s="12"/>
      <c r="ET279" s="12"/>
      <c r="EU279" s="12"/>
      <c r="EV279" s="12"/>
      <c r="EW279" s="12"/>
      <c r="EX279" s="12"/>
      <c r="EY279" s="12"/>
      <c r="EZ279" s="12"/>
      <c r="FA279" s="12"/>
      <c r="FB279" s="12"/>
      <c r="FC279" s="12"/>
      <c r="FD279" s="12"/>
      <c r="FE279" s="12"/>
      <c r="FF279" s="12"/>
      <c r="FG279" s="12"/>
      <c r="FH279" s="12"/>
      <c r="FI279" s="12"/>
      <c r="FJ279" s="12"/>
      <c r="FK279" s="12"/>
      <c r="FL279" s="12"/>
      <c r="FM279" s="12"/>
      <c r="FN279" s="12"/>
      <c r="FO279" s="12"/>
      <c r="FP279" s="12"/>
      <c r="FQ279" s="12"/>
      <c r="FR279" s="12"/>
      <c r="FS279" s="12"/>
      <c r="FT279" s="12"/>
      <c r="FU279" s="12"/>
      <c r="FV279" s="12"/>
      <c r="FW279" s="12"/>
      <c r="FX279" s="12"/>
      <c r="FY279" s="12"/>
      <c r="FZ279" s="12"/>
      <c r="GA279" s="12"/>
      <c r="GB279" s="12"/>
      <c r="GC279" s="12"/>
      <c r="GD279" s="12"/>
      <c r="GE279" s="12"/>
      <c r="GF279" s="12"/>
      <c r="GG279" s="12"/>
      <c r="GH279" s="12"/>
      <c r="GI279" s="12"/>
      <c r="GJ279" s="12"/>
      <c r="GK279" s="12"/>
      <c r="GL279" s="12"/>
      <c r="GM279" s="12"/>
      <c r="GN279" s="12"/>
      <c r="GO279" s="12"/>
      <c r="GP279" s="12"/>
      <c r="GQ279" s="12"/>
      <c r="GR279" s="12"/>
    </row>
    <row r="280" spans="1:205" x14ac:dyDescent="0.2">
      <c r="A280" s="79">
        <f t="shared" si="135"/>
        <v>43352</v>
      </c>
      <c r="B280" s="80">
        <f t="shared" ca="1" si="141"/>
        <v>1055.7627599899999</v>
      </c>
      <c r="C280" s="81">
        <f t="shared" si="136"/>
        <v>1000</v>
      </c>
      <c r="D280" s="82">
        <f ca="1">IF(A280&lt;$B$1,VLOOKUP(A280,[1]DI!$A$4:$B$15000,2,FALSE),0)</f>
        <v>0</v>
      </c>
      <c r="E280" s="81">
        <f t="shared" ca="1" si="142"/>
        <v>0</v>
      </c>
      <c r="F280" s="83">
        <f t="shared" si="130"/>
        <v>1.1679999999999999</v>
      </c>
      <c r="G280" s="84">
        <f t="shared" ca="1" si="131"/>
        <v>1</v>
      </c>
      <c r="H280" s="81">
        <f ca="1">TRUNC(PRODUCT(G$10:G279),15)</f>
        <v>1.05576276338352</v>
      </c>
      <c r="I280" s="81">
        <f t="shared" si="137"/>
        <v>1</v>
      </c>
      <c r="J280" s="81">
        <f t="shared" ca="1" si="132"/>
        <v>1.0557627599999999</v>
      </c>
      <c r="K280" s="81">
        <f t="shared" ca="1" si="133"/>
        <v>55.762759989999999</v>
      </c>
      <c r="L280" s="85">
        <f>IF(VLOOKUP(A280,$U$12:$AD$125,8)=VLOOKUP(A279,$U$12:$AD$125,8),0,VLOOKUP(A280,U$12:$AD$125,8))</f>
        <v>0</v>
      </c>
      <c r="M280" s="86">
        <f>IF(L280&gt;0,VLOOKUP(L280,T$12:$AC$125,7),0)</f>
        <v>0</v>
      </c>
      <c r="N280" s="81">
        <f t="shared" si="138"/>
        <v>0</v>
      </c>
      <c r="O280" s="81">
        <f t="shared" ca="1" si="134"/>
        <v>55.762759989999999</v>
      </c>
      <c r="P280" s="87" t="str">
        <f t="shared" si="139"/>
        <v>J=</v>
      </c>
      <c r="Q280" s="88">
        <f t="shared" si="140"/>
        <v>44676</v>
      </c>
      <c r="R280" s="7"/>
      <c r="S280" s="7"/>
      <c r="T280" s="154">
        <f>[2]Plan1!$A439</f>
        <v>50161</v>
      </c>
      <c r="U280" s="165" t="str">
        <f>[2]Plan1!$C439</f>
        <v>Dia do Trabalho</v>
      </c>
      <c r="V280" s="12"/>
      <c r="W280" s="7"/>
      <c r="AA280" s="7"/>
      <c r="AB280" s="7"/>
      <c r="AC280" s="7"/>
      <c r="AD280" s="7"/>
      <c r="AE280" s="7"/>
      <c r="AF280" s="65">
        <f t="shared" si="146"/>
        <v>43273</v>
      </c>
      <c r="AG280" s="9">
        <f t="shared" ca="1" si="143"/>
        <v>1039.22335</v>
      </c>
      <c r="AH280" s="9">
        <f t="shared" si="143"/>
        <v>1000</v>
      </c>
      <c r="AI280" s="4">
        <f t="shared" ca="1" si="143"/>
        <v>6.3899999999999998E-2</v>
      </c>
      <c r="AJ280" s="10">
        <f t="shared" ca="1" si="143"/>
        <v>2.4583E-4</v>
      </c>
      <c r="AK280" s="4">
        <f t="shared" si="143"/>
        <v>1.1679999999999999</v>
      </c>
      <c r="AL280" s="65">
        <f t="shared" si="144"/>
        <v>43273</v>
      </c>
      <c r="AM280" s="10">
        <f t="shared" ca="1" si="145"/>
        <v>1.0392233500000001</v>
      </c>
      <c r="AN280" s="9">
        <f t="shared" ca="1" si="145"/>
        <v>39.223350000000003</v>
      </c>
      <c r="AO280" s="7">
        <f t="shared" si="145"/>
        <v>0</v>
      </c>
      <c r="AP280" s="11">
        <f t="shared" si="145"/>
        <v>0</v>
      </c>
      <c r="AQ280" s="9">
        <f t="shared" si="145"/>
        <v>0</v>
      </c>
      <c r="AR280" s="8" t="str">
        <f t="shared" si="145"/>
        <v>J=</v>
      </c>
      <c r="AS280" s="65">
        <f t="shared" si="145"/>
        <v>44676</v>
      </c>
      <c r="AT280" s="12"/>
      <c r="AU280" s="12"/>
      <c r="AV280" s="2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c r="DJ280" s="12"/>
      <c r="DK280" s="12"/>
      <c r="DL280" s="12"/>
      <c r="DM280" s="12"/>
      <c r="DN280" s="12"/>
      <c r="DO280" s="12"/>
      <c r="DP280" s="12"/>
      <c r="DQ280" s="12"/>
      <c r="DR280" s="12"/>
      <c r="DS280" s="12"/>
      <c r="DT280" s="12"/>
      <c r="DU280" s="12"/>
      <c r="DV280" s="12"/>
      <c r="DW280" s="12"/>
      <c r="DX280" s="12"/>
      <c r="DY280" s="12"/>
      <c r="DZ280" s="12"/>
      <c r="EA280" s="12"/>
      <c r="EB280" s="12"/>
      <c r="EC280" s="12"/>
      <c r="ED280" s="12"/>
      <c r="EE280" s="12"/>
      <c r="EF280" s="12"/>
      <c r="EG280" s="12"/>
      <c r="EH280" s="12"/>
      <c r="EI280" s="12"/>
      <c r="EJ280" s="12"/>
      <c r="EK280" s="12"/>
      <c r="EL280" s="12"/>
      <c r="EM280" s="12"/>
      <c r="EN280" s="12"/>
      <c r="EO280" s="12"/>
      <c r="EP280" s="12"/>
      <c r="EQ280" s="12"/>
      <c r="ER280" s="12"/>
      <c r="ES280" s="12"/>
      <c r="ET280" s="12"/>
      <c r="EU280" s="12"/>
      <c r="EV280" s="12"/>
      <c r="EW280" s="12"/>
      <c r="EX280" s="12"/>
      <c r="EY280" s="12"/>
      <c r="EZ280" s="12"/>
      <c r="FA280" s="12"/>
      <c r="FB280" s="12"/>
      <c r="FC280" s="12"/>
      <c r="FD280" s="12"/>
      <c r="FE280" s="12"/>
      <c r="FF280" s="12"/>
      <c r="FG280" s="12"/>
      <c r="FH280" s="12"/>
      <c r="FI280" s="12"/>
      <c r="FJ280" s="12"/>
      <c r="FK280" s="12"/>
      <c r="FL280" s="12"/>
      <c r="FM280" s="12"/>
      <c r="FN280" s="12"/>
      <c r="FO280" s="12"/>
      <c r="FP280" s="12"/>
      <c r="FQ280" s="12"/>
      <c r="FR280" s="12"/>
      <c r="FS280" s="12"/>
      <c r="FT280" s="12"/>
      <c r="FU280" s="12"/>
      <c r="FV280" s="12"/>
      <c r="FW280" s="12"/>
      <c r="FX280" s="12"/>
      <c r="FY280" s="12"/>
      <c r="FZ280" s="12"/>
      <c r="GA280" s="12"/>
      <c r="GB280" s="12"/>
      <c r="GC280" s="12"/>
      <c r="GD280" s="12"/>
      <c r="GE280" s="12"/>
      <c r="GF280" s="12"/>
      <c r="GG280" s="12"/>
      <c r="GH280" s="12"/>
      <c r="GI280" s="12"/>
      <c r="GJ280" s="12"/>
      <c r="GK280" s="12"/>
      <c r="GL280" s="12"/>
      <c r="GM280" s="12"/>
      <c r="GN280" s="12"/>
      <c r="GO280" s="12"/>
      <c r="GP280" s="12"/>
      <c r="GQ280" s="12"/>
      <c r="GR280" s="12"/>
    </row>
    <row r="281" spans="1:205" x14ac:dyDescent="0.2">
      <c r="A281" s="79">
        <f t="shared" si="135"/>
        <v>43353</v>
      </c>
      <c r="B281" s="80">
        <f t="shared" ca="1" si="141"/>
        <v>1055.7627599899999</v>
      </c>
      <c r="C281" s="81">
        <f t="shared" si="136"/>
        <v>1000</v>
      </c>
      <c r="D281" s="82">
        <f ca="1">IF(A281&lt;$B$1,VLOOKUP(A281,[1]DI!$A$4:$B$15000,2,FALSE),0)</f>
        <v>6.3899999999999998E-2</v>
      </c>
      <c r="E281" s="81">
        <f t="shared" ca="1" si="142"/>
        <v>2.4583E-4</v>
      </c>
      <c r="F281" s="83">
        <f t="shared" si="130"/>
        <v>1.1679999999999999</v>
      </c>
      <c r="G281" s="84">
        <f t="shared" ca="1" si="131"/>
        <v>1.00028712944</v>
      </c>
      <c r="H281" s="81">
        <f ca="1">TRUNC(PRODUCT(G$10:G280),15)</f>
        <v>1.05576276338352</v>
      </c>
      <c r="I281" s="81">
        <f t="shared" si="137"/>
        <v>1</v>
      </c>
      <c r="J281" s="81">
        <f t="shared" ca="1" si="132"/>
        <v>1.0557627599999999</v>
      </c>
      <c r="K281" s="81">
        <f t="shared" ca="1" si="133"/>
        <v>55.762759989999999</v>
      </c>
      <c r="L281" s="85">
        <f>IF(VLOOKUP(A281,$U$12:$AD$125,8)=VLOOKUP(A280,$U$12:$AD$125,8),0,VLOOKUP(A281,U$12:$AD$125,8))</f>
        <v>0</v>
      </c>
      <c r="M281" s="86">
        <f>IF(L281&gt;0,VLOOKUP(L281,T$12:$AC$125,7),0)</f>
        <v>0</v>
      </c>
      <c r="N281" s="81">
        <f t="shared" si="138"/>
        <v>0</v>
      </c>
      <c r="O281" s="81">
        <f t="shared" ca="1" si="134"/>
        <v>55.762759989999999</v>
      </c>
      <c r="P281" s="87" t="str">
        <f t="shared" si="139"/>
        <v>J=</v>
      </c>
      <c r="Q281" s="88">
        <f t="shared" si="140"/>
        <v>44676</v>
      </c>
      <c r="R281" s="7"/>
      <c r="S281" s="7"/>
      <c r="T281" s="154">
        <f>[2]Plan1!$A440</f>
        <v>50195</v>
      </c>
      <c r="U281" s="165" t="str">
        <f>[2]Plan1!$C440</f>
        <v>Corpus Christi</v>
      </c>
      <c r="V281" s="12"/>
      <c r="W281" s="7"/>
      <c r="AA281" s="7"/>
      <c r="AB281" s="7"/>
      <c r="AC281" s="7"/>
      <c r="AD281" s="7"/>
      <c r="AE281" s="7"/>
      <c r="AF281" s="65">
        <f t="shared" si="146"/>
        <v>43274</v>
      </c>
      <c r="AG281" s="9">
        <f t="shared" ca="1" si="143"/>
        <v>1039.5217399999999</v>
      </c>
      <c r="AH281" s="9">
        <f t="shared" si="143"/>
        <v>1000</v>
      </c>
      <c r="AI281" s="4">
        <f t="shared" ca="1" si="143"/>
        <v>0</v>
      </c>
      <c r="AJ281" s="10">
        <f t="shared" ca="1" si="143"/>
        <v>0</v>
      </c>
      <c r="AK281" s="4">
        <f t="shared" si="143"/>
        <v>1.1679999999999999</v>
      </c>
      <c r="AL281" s="65">
        <f t="shared" si="144"/>
        <v>43274</v>
      </c>
      <c r="AM281" s="10">
        <f t="shared" ca="1" si="145"/>
        <v>1.0395217400000001</v>
      </c>
      <c r="AN281" s="9">
        <f t="shared" ca="1" si="145"/>
        <v>39.521740000000001</v>
      </c>
      <c r="AO281" s="7">
        <f t="shared" si="145"/>
        <v>0</v>
      </c>
      <c r="AP281" s="11">
        <f t="shared" si="145"/>
        <v>0</v>
      </c>
      <c r="AQ281" s="9">
        <f t="shared" si="145"/>
        <v>0</v>
      </c>
      <c r="AR281" s="8" t="str">
        <f t="shared" si="145"/>
        <v>J=</v>
      </c>
      <c r="AS281" s="65">
        <f t="shared" si="145"/>
        <v>44676</v>
      </c>
      <c r="AT281" s="12"/>
      <c r="AU281" s="12"/>
      <c r="AV281" s="2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c r="CG281" s="12"/>
      <c r="CH281" s="12"/>
      <c r="CI281" s="12"/>
      <c r="CJ281" s="12"/>
      <c r="CK281" s="12"/>
      <c r="CL281" s="12"/>
      <c r="CM281" s="12"/>
      <c r="CN281" s="12"/>
      <c r="CO281" s="12"/>
      <c r="CP281" s="12"/>
      <c r="CQ281" s="12"/>
      <c r="CR281" s="12"/>
      <c r="CS281" s="12"/>
      <c r="CT281" s="12"/>
      <c r="CU281" s="12"/>
      <c r="CV281" s="12"/>
      <c r="CW281" s="12"/>
      <c r="CX281" s="12"/>
      <c r="CY281" s="12"/>
      <c r="CZ281" s="12"/>
      <c r="DA281" s="12"/>
      <c r="DB281" s="12"/>
      <c r="DC281" s="12"/>
      <c r="DD281" s="12"/>
      <c r="DE281" s="12"/>
      <c r="DF281" s="12"/>
      <c r="DG281" s="12"/>
      <c r="DH281" s="12"/>
      <c r="DI281" s="12"/>
      <c r="DJ281" s="12"/>
      <c r="DK281" s="12"/>
      <c r="DL281" s="12"/>
      <c r="DM281" s="12"/>
      <c r="DN281" s="12"/>
      <c r="DO281" s="12"/>
      <c r="DP281" s="12"/>
      <c r="DQ281" s="12"/>
      <c r="DR281" s="12"/>
      <c r="DS281" s="12"/>
      <c r="DT281" s="12"/>
      <c r="DU281" s="12"/>
      <c r="DV281" s="12"/>
      <c r="DW281" s="12"/>
      <c r="DX281" s="12"/>
      <c r="DY281" s="12"/>
      <c r="DZ281" s="12"/>
      <c r="EA281" s="12"/>
      <c r="EB281" s="12"/>
      <c r="EC281" s="12"/>
      <c r="ED281" s="12"/>
      <c r="EE281" s="12"/>
      <c r="EF281" s="12"/>
      <c r="EG281" s="12"/>
      <c r="EH281" s="12"/>
      <c r="EI281" s="12"/>
      <c r="EJ281" s="12"/>
      <c r="EK281" s="12"/>
      <c r="EL281" s="12"/>
      <c r="EM281" s="12"/>
      <c r="EN281" s="12"/>
      <c r="EO281" s="12"/>
      <c r="EP281" s="12"/>
      <c r="EQ281" s="12"/>
      <c r="ER281" s="12"/>
      <c r="ES281" s="12"/>
      <c r="ET281" s="12"/>
      <c r="EU281" s="12"/>
      <c r="EV281" s="12"/>
      <c r="EW281" s="12"/>
      <c r="EX281" s="12"/>
      <c r="EY281" s="12"/>
      <c r="EZ281" s="12"/>
      <c r="FA281" s="12"/>
      <c r="FB281" s="12"/>
      <c r="FC281" s="12"/>
      <c r="FD281" s="12"/>
      <c r="FE281" s="12"/>
      <c r="FF281" s="12"/>
      <c r="FG281" s="12"/>
      <c r="FH281" s="12"/>
      <c r="FI281" s="12"/>
      <c r="FJ281" s="12"/>
      <c r="FK281" s="12"/>
      <c r="FL281" s="12"/>
      <c r="FM281" s="12"/>
      <c r="FN281" s="12"/>
      <c r="FO281" s="12"/>
      <c r="FP281" s="12"/>
      <c r="FQ281" s="12"/>
      <c r="FR281" s="12"/>
      <c r="FS281" s="12"/>
      <c r="FT281" s="12"/>
      <c r="FU281" s="12"/>
      <c r="FV281" s="12"/>
      <c r="FW281" s="12"/>
      <c r="FX281" s="12"/>
      <c r="FY281" s="12"/>
      <c r="FZ281" s="12"/>
      <c r="GA281" s="12"/>
      <c r="GB281" s="12"/>
      <c r="GC281" s="12"/>
      <c r="GD281" s="12"/>
      <c r="GE281" s="12"/>
      <c r="GF281" s="12"/>
      <c r="GG281" s="12"/>
      <c r="GH281" s="12"/>
      <c r="GI281" s="12"/>
      <c r="GJ281" s="12"/>
      <c r="GK281" s="12"/>
      <c r="GL281" s="12"/>
      <c r="GM281" s="12"/>
      <c r="GN281" s="12"/>
      <c r="GO281" s="12"/>
      <c r="GP281" s="12"/>
      <c r="GQ281" s="12"/>
      <c r="GR281" s="12"/>
    </row>
    <row r="282" spans="1:205" x14ac:dyDescent="0.2">
      <c r="A282" s="79">
        <f t="shared" si="135"/>
        <v>43354</v>
      </c>
      <c r="B282" s="80">
        <f t="shared" ca="1" si="141"/>
        <v>1056.0658999899999</v>
      </c>
      <c r="C282" s="81">
        <f t="shared" si="136"/>
        <v>1000</v>
      </c>
      <c r="D282" s="82">
        <f ca="1">IF(A282&lt;$B$1,VLOOKUP(A282,[1]DI!$A$4:$B$15000,2,FALSE),0)</f>
        <v>6.3899999999999998E-2</v>
      </c>
      <c r="E282" s="81">
        <f t="shared" ca="1" si="142"/>
        <v>2.4583E-4</v>
      </c>
      <c r="F282" s="83">
        <f t="shared" si="130"/>
        <v>1.1679999999999999</v>
      </c>
      <c r="G282" s="84">
        <f t="shared" ca="1" si="131"/>
        <v>1.00028712944</v>
      </c>
      <c r="H282" s="81">
        <f ca="1">TRUNC(PRODUCT(G$10:G281),15)</f>
        <v>1.0560659039545399</v>
      </c>
      <c r="I282" s="81">
        <f t="shared" si="137"/>
        <v>1</v>
      </c>
      <c r="J282" s="81">
        <f t="shared" ca="1" si="132"/>
        <v>1.0560658999999999</v>
      </c>
      <c r="K282" s="81">
        <f t="shared" ca="1" si="133"/>
        <v>56.065899989999998</v>
      </c>
      <c r="L282" s="85">
        <f>IF(VLOOKUP(A282,$U$12:$AD$125,8)=VLOOKUP(A281,$U$12:$AD$125,8),0,VLOOKUP(A282,U$12:$AD$125,8))</f>
        <v>0</v>
      </c>
      <c r="M282" s="86">
        <f>IF(L282&gt;0,VLOOKUP(L282,T$12:$AC$125,7),0)</f>
        <v>0</v>
      </c>
      <c r="N282" s="81">
        <f t="shared" si="138"/>
        <v>0</v>
      </c>
      <c r="O282" s="81">
        <f t="shared" ca="1" si="134"/>
        <v>56.065899989999998</v>
      </c>
      <c r="P282" s="87" t="str">
        <f t="shared" si="139"/>
        <v>J=</v>
      </c>
      <c r="Q282" s="88">
        <f t="shared" si="140"/>
        <v>44676</v>
      </c>
      <c r="R282" s="7"/>
      <c r="S282" s="7"/>
      <c r="T282" s="154">
        <f>[2]Plan1!$A441</f>
        <v>50290</v>
      </c>
      <c r="U282" s="165" t="str">
        <f>[2]Plan1!$C441</f>
        <v>Independência do Brasil</v>
      </c>
      <c r="V282" s="12"/>
      <c r="W282" s="7"/>
      <c r="AA282" s="7"/>
      <c r="AB282" s="7"/>
      <c r="AC282" s="7"/>
      <c r="AD282" s="7"/>
      <c r="AE282" s="7"/>
      <c r="AF282" s="65">
        <f t="shared" si="146"/>
        <v>43275</v>
      </c>
      <c r="AG282" s="9">
        <f t="shared" ca="1" si="143"/>
        <v>1039.5217399999999</v>
      </c>
      <c r="AH282" s="9">
        <f t="shared" si="143"/>
        <v>1000</v>
      </c>
      <c r="AI282" s="4">
        <f t="shared" ca="1" si="143"/>
        <v>0</v>
      </c>
      <c r="AJ282" s="10">
        <f t="shared" ca="1" si="143"/>
        <v>0</v>
      </c>
      <c r="AK282" s="4">
        <f t="shared" si="143"/>
        <v>1.1679999999999999</v>
      </c>
      <c r="AL282" s="65">
        <f t="shared" si="144"/>
        <v>43275</v>
      </c>
      <c r="AM282" s="10">
        <f t="shared" ca="1" si="145"/>
        <v>1.0395217400000001</v>
      </c>
      <c r="AN282" s="9">
        <f t="shared" ca="1" si="145"/>
        <v>39.521740000000001</v>
      </c>
      <c r="AO282" s="7">
        <f t="shared" si="145"/>
        <v>0</v>
      </c>
      <c r="AP282" s="11">
        <f t="shared" si="145"/>
        <v>0</v>
      </c>
      <c r="AQ282" s="9">
        <f t="shared" si="145"/>
        <v>0</v>
      </c>
      <c r="AR282" s="8" t="str">
        <f t="shared" si="145"/>
        <v>J=</v>
      </c>
      <c r="AS282" s="65">
        <f t="shared" si="145"/>
        <v>44676</v>
      </c>
      <c r="AT282" s="12"/>
      <c r="AU282" s="12"/>
      <c r="AV282" s="2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c r="DJ282" s="12"/>
      <c r="DK282" s="12"/>
      <c r="DL282" s="12"/>
      <c r="DM282" s="12"/>
      <c r="DN282" s="12"/>
      <c r="DO282" s="12"/>
      <c r="DP282" s="12"/>
      <c r="DQ282" s="12"/>
      <c r="DR282" s="12"/>
      <c r="DS282" s="12"/>
      <c r="DT282" s="12"/>
      <c r="DU282" s="12"/>
      <c r="DV282" s="12"/>
      <c r="DW282" s="12"/>
      <c r="DX282" s="12"/>
      <c r="DY282" s="12"/>
      <c r="DZ282" s="12"/>
      <c r="EA282" s="12"/>
      <c r="EB282" s="12"/>
      <c r="EC282" s="12"/>
      <c r="ED282" s="12"/>
      <c r="EE282" s="12"/>
      <c r="EF282" s="12"/>
      <c r="EG282" s="12"/>
      <c r="EH282" s="12"/>
      <c r="EI282" s="12"/>
      <c r="EJ282" s="12"/>
      <c r="EK282" s="12"/>
      <c r="EL282" s="12"/>
      <c r="EM282" s="12"/>
      <c r="EN282" s="12"/>
      <c r="EO282" s="12"/>
      <c r="EP282" s="12"/>
      <c r="EQ282" s="12"/>
      <c r="ER282" s="12"/>
      <c r="ES282" s="12"/>
      <c r="ET282" s="12"/>
      <c r="EU282" s="12"/>
      <c r="EV282" s="12"/>
      <c r="EW282" s="12"/>
      <c r="EX282" s="12"/>
      <c r="EY282" s="12"/>
      <c r="EZ282" s="12"/>
      <c r="FA282" s="12"/>
      <c r="FB282" s="12"/>
      <c r="FC282" s="12"/>
      <c r="FD282" s="12"/>
      <c r="FE282" s="12"/>
      <c r="FF282" s="12"/>
      <c r="FG282" s="12"/>
      <c r="FH282" s="12"/>
      <c r="FI282" s="12"/>
      <c r="FJ282" s="12"/>
      <c r="FK282" s="12"/>
      <c r="FL282" s="12"/>
      <c r="FM282" s="12"/>
      <c r="FN282" s="12"/>
      <c r="FO282" s="12"/>
      <c r="FP282" s="12"/>
      <c r="FQ282" s="12"/>
      <c r="FR282" s="12"/>
      <c r="FS282" s="12"/>
      <c r="FT282" s="12"/>
      <c r="FU282" s="12"/>
      <c r="FV282" s="12"/>
      <c r="FW282" s="12"/>
      <c r="FX282" s="12"/>
      <c r="FY282" s="12"/>
      <c r="FZ282" s="12"/>
      <c r="GA282" s="12"/>
      <c r="GB282" s="12"/>
      <c r="GC282" s="12"/>
      <c r="GD282" s="12"/>
      <c r="GE282" s="12"/>
      <c r="GF282" s="12"/>
      <c r="GG282" s="12"/>
      <c r="GH282" s="12"/>
      <c r="GI282" s="12"/>
      <c r="GJ282" s="12"/>
      <c r="GK282" s="12"/>
      <c r="GL282" s="12"/>
      <c r="GM282" s="12"/>
      <c r="GN282" s="12"/>
      <c r="GO282" s="12"/>
      <c r="GP282" s="12"/>
      <c r="GQ282" s="12"/>
      <c r="GR282" s="12"/>
    </row>
    <row r="283" spans="1:205" x14ac:dyDescent="0.2">
      <c r="A283" s="79">
        <f t="shared" si="135"/>
        <v>43355</v>
      </c>
      <c r="B283" s="80">
        <f t="shared" ca="1" si="141"/>
        <v>1056.36913</v>
      </c>
      <c r="C283" s="81">
        <f t="shared" si="136"/>
        <v>1000</v>
      </c>
      <c r="D283" s="82">
        <f ca="1">IF(A283&lt;$B$1,VLOOKUP(A283,[1]DI!$A$4:$B$15000,2,FALSE),0)</f>
        <v>6.3899999999999998E-2</v>
      </c>
      <c r="E283" s="81">
        <f t="shared" ca="1" si="142"/>
        <v>2.4583E-4</v>
      </c>
      <c r="F283" s="83">
        <f t="shared" si="130"/>
        <v>1.1679999999999999</v>
      </c>
      <c r="G283" s="84">
        <f t="shared" ca="1" si="131"/>
        <v>1.00028712944</v>
      </c>
      <c r="H283" s="81">
        <f ca="1">TRUNC(PRODUCT(G$10:G282),15)</f>
        <v>1.0563691315661501</v>
      </c>
      <c r="I283" s="81">
        <f t="shared" si="137"/>
        <v>1</v>
      </c>
      <c r="J283" s="81">
        <f t="shared" ca="1" si="132"/>
        <v>1.05636913</v>
      </c>
      <c r="K283" s="81">
        <f t="shared" ca="1" si="133"/>
        <v>56.369129999999998</v>
      </c>
      <c r="L283" s="85">
        <f>IF(VLOOKUP(A283,$U$12:$AD$125,8)=VLOOKUP(A282,$U$12:$AD$125,8),0,VLOOKUP(A283,U$12:$AD$125,8))</f>
        <v>0</v>
      </c>
      <c r="M283" s="86">
        <f>IF(L283&gt;0,VLOOKUP(L283,T$12:$AC$125,7),0)</f>
        <v>0</v>
      </c>
      <c r="N283" s="81">
        <f t="shared" si="138"/>
        <v>0</v>
      </c>
      <c r="O283" s="81">
        <f t="shared" ca="1" si="134"/>
        <v>56.369129999999998</v>
      </c>
      <c r="P283" s="87" t="str">
        <f t="shared" si="139"/>
        <v>J=</v>
      </c>
      <c r="Q283" s="88">
        <f t="shared" si="140"/>
        <v>44676</v>
      </c>
      <c r="R283" s="7"/>
      <c r="S283" s="7"/>
      <c r="T283" s="154">
        <f>[2]Plan1!$A442</f>
        <v>50325</v>
      </c>
      <c r="U283" s="165" t="str">
        <f>[2]Plan1!$C442</f>
        <v>Nossa Sr.a Aparecida - Padroeira do Brasil</v>
      </c>
      <c r="V283" s="12"/>
      <c r="W283" s="7"/>
      <c r="AA283" s="7"/>
      <c r="AB283" s="7"/>
      <c r="AC283" s="7"/>
      <c r="AD283" s="7"/>
      <c r="AE283" s="7"/>
      <c r="AF283" s="65">
        <f t="shared" si="146"/>
        <v>43276</v>
      </c>
      <c r="AG283" s="9">
        <f t="shared" ca="1" si="143"/>
        <v>1039.5217399999999</v>
      </c>
      <c r="AH283" s="9">
        <f t="shared" si="143"/>
        <v>1000</v>
      </c>
      <c r="AI283" s="4">
        <f t="shared" ca="1" si="143"/>
        <v>6.3899999999999998E-2</v>
      </c>
      <c r="AJ283" s="10">
        <f t="shared" ca="1" si="143"/>
        <v>2.4583E-4</v>
      </c>
      <c r="AK283" s="4">
        <f t="shared" si="143"/>
        <v>1.1679999999999999</v>
      </c>
      <c r="AL283" s="65">
        <f t="shared" si="144"/>
        <v>43276</v>
      </c>
      <c r="AM283" s="10">
        <f t="shared" ca="1" si="145"/>
        <v>1.0395217400000001</v>
      </c>
      <c r="AN283" s="9">
        <f t="shared" ca="1" si="145"/>
        <v>39.521740000000001</v>
      </c>
      <c r="AO283" s="7">
        <f t="shared" si="145"/>
        <v>0</v>
      </c>
      <c r="AP283" s="11">
        <f t="shared" si="145"/>
        <v>0</v>
      </c>
      <c r="AQ283" s="9">
        <f t="shared" si="145"/>
        <v>0</v>
      </c>
      <c r="AR283" s="8" t="str">
        <f t="shared" si="145"/>
        <v>J=</v>
      </c>
      <c r="AS283" s="65">
        <f t="shared" si="145"/>
        <v>44676</v>
      </c>
      <c r="AT283" s="12"/>
      <c r="AU283" s="12"/>
      <c r="AV283" s="2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c r="CG283" s="12"/>
      <c r="CH283" s="12"/>
      <c r="CI283" s="12"/>
      <c r="CJ283" s="12"/>
      <c r="CK283" s="12"/>
      <c r="CL283" s="12"/>
      <c r="CM283" s="12"/>
      <c r="CN283" s="12"/>
      <c r="CO283" s="12"/>
      <c r="CP283" s="12"/>
      <c r="CQ283" s="12"/>
      <c r="CR283" s="12"/>
      <c r="CS283" s="12"/>
      <c r="CT283" s="12"/>
      <c r="CU283" s="12"/>
      <c r="CV283" s="12"/>
      <c r="CW283" s="12"/>
      <c r="CX283" s="12"/>
      <c r="CY283" s="12"/>
      <c r="CZ283" s="12"/>
      <c r="DA283" s="12"/>
      <c r="DB283" s="12"/>
      <c r="DC283" s="12"/>
      <c r="DD283" s="12"/>
      <c r="DE283" s="12"/>
      <c r="DF283" s="12"/>
      <c r="DG283" s="12"/>
      <c r="DH283" s="12"/>
      <c r="DI283" s="12"/>
      <c r="DJ283" s="12"/>
      <c r="DK283" s="12"/>
      <c r="DL283" s="12"/>
      <c r="DM283" s="12"/>
      <c r="DN283" s="12"/>
      <c r="DO283" s="12"/>
      <c r="DP283" s="12"/>
      <c r="DQ283" s="12"/>
      <c r="DR283" s="12"/>
      <c r="DS283" s="12"/>
      <c r="DT283" s="12"/>
      <c r="DU283" s="12"/>
      <c r="DV283" s="12"/>
      <c r="DW283" s="12"/>
      <c r="DX283" s="12"/>
      <c r="DY283" s="12"/>
      <c r="DZ283" s="12"/>
      <c r="EA283" s="12"/>
      <c r="EB283" s="12"/>
      <c r="EC283" s="12"/>
      <c r="ED283" s="12"/>
      <c r="EE283" s="12"/>
      <c r="EF283" s="12"/>
      <c r="EG283" s="12"/>
      <c r="EH283" s="12"/>
      <c r="EI283" s="12"/>
      <c r="EJ283" s="12"/>
      <c r="EK283" s="12"/>
      <c r="EL283" s="12"/>
      <c r="EM283" s="12"/>
      <c r="EN283" s="12"/>
      <c r="EO283" s="12"/>
      <c r="EP283" s="12"/>
      <c r="EQ283" s="12"/>
      <c r="ER283" s="12"/>
      <c r="ES283" s="12"/>
      <c r="ET283" s="12"/>
      <c r="EU283" s="12"/>
      <c r="EV283" s="12"/>
      <c r="EW283" s="12"/>
      <c r="EX283" s="12"/>
      <c r="EY283" s="12"/>
      <c r="EZ283" s="12"/>
      <c r="FA283" s="12"/>
      <c r="FB283" s="12"/>
      <c r="FC283" s="12"/>
      <c r="FD283" s="12"/>
      <c r="FE283" s="12"/>
      <c r="FF283" s="12"/>
      <c r="FG283" s="12"/>
      <c r="FH283" s="12"/>
      <c r="FI283" s="12"/>
      <c r="FJ283" s="12"/>
      <c r="FK283" s="12"/>
      <c r="FL283" s="12"/>
      <c r="FM283" s="12"/>
      <c r="FN283" s="12"/>
      <c r="FO283" s="12"/>
      <c r="FP283" s="12"/>
      <c r="FQ283" s="12"/>
      <c r="FR283" s="12"/>
      <c r="FS283" s="12"/>
      <c r="FT283" s="12"/>
      <c r="FU283" s="12"/>
      <c r="FV283" s="12"/>
      <c r="FW283" s="12"/>
      <c r="FX283" s="12"/>
      <c r="FY283" s="12"/>
      <c r="FZ283" s="12"/>
      <c r="GA283" s="12"/>
      <c r="GB283" s="12"/>
      <c r="GC283" s="12"/>
      <c r="GD283" s="12"/>
      <c r="GE283" s="12"/>
      <c r="GF283" s="12"/>
      <c r="GG283" s="12"/>
      <c r="GH283" s="12"/>
      <c r="GI283" s="12"/>
      <c r="GJ283" s="12"/>
      <c r="GK283" s="12"/>
      <c r="GL283" s="12"/>
      <c r="GM283" s="12"/>
      <c r="GN283" s="12"/>
      <c r="GO283" s="12"/>
      <c r="GP283" s="12"/>
      <c r="GQ283" s="12"/>
      <c r="GR283" s="12"/>
    </row>
    <row r="284" spans="1:205" x14ac:dyDescent="0.2">
      <c r="A284" s="79">
        <f t="shared" si="135"/>
        <v>43356</v>
      </c>
      <c r="B284" s="80">
        <f t="shared" ca="1" si="141"/>
        <v>1056.67245</v>
      </c>
      <c r="C284" s="81">
        <f t="shared" si="136"/>
        <v>1000</v>
      </c>
      <c r="D284" s="82">
        <f ca="1">IF(A284&lt;$B$1,VLOOKUP(A284,[1]DI!$A$4:$B$15000,2,FALSE),0)</f>
        <v>6.3899999999999998E-2</v>
      </c>
      <c r="E284" s="81">
        <f t="shared" ca="1" si="142"/>
        <v>2.4583E-4</v>
      </c>
      <c r="F284" s="83">
        <f t="shared" si="130"/>
        <v>1.1679999999999999</v>
      </c>
      <c r="G284" s="84">
        <f t="shared" ca="1" si="131"/>
        <v>1.00028712944</v>
      </c>
      <c r="H284" s="81">
        <f ca="1">TRUNC(PRODUCT(G$10:G283),15)</f>
        <v>1.0566724462433299</v>
      </c>
      <c r="I284" s="81">
        <f t="shared" si="137"/>
        <v>1</v>
      </c>
      <c r="J284" s="81">
        <f t="shared" ca="1" si="132"/>
        <v>1.05667245</v>
      </c>
      <c r="K284" s="81">
        <f t="shared" ca="1" si="133"/>
        <v>56.672449999999998</v>
      </c>
      <c r="L284" s="85">
        <f>IF(VLOOKUP(A284,$U$12:$AD$125,8)=VLOOKUP(A283,$U$12:$AD$125,8),0,VLOOKUP(A284,U$12:$AD$125,8))</f>
        <v>0</v>
      </c>
      <c r="M284" s="86">
        <f>IF(L284&gt;0,VLOOKUP(L284,T$12:$AC$125,7),0)</f>
        <v>0</v>
      </c>
      <c r="N284" s="81">
        <f t="shared" si="138"/>
        <v>0</v>
      </c>
      <c r="O284" s="81">
        <f t="shared" ca="1" si="134"/>
        <v>56.672449999999998</v>
      </c>
      <c r="P284" s="87" t="str">
        <f t="shared" si="139"/>
        <v>J=</v>
      </c>
      <c r="Q284" s="88">
        <f t="shared" si="140"/>
        <v>44676</v>
      </c>
      <c r="R284" s="7"/>
      <c r="S284" s="7"/>
      <c r="T284" s="154">
        <f>[2]Plan1!$A443</f>
        <v>50346</v>
      </c>
      <c r="U284" s="165" t="str">
        <f>[2]Plan1!$C443</f>
        <v>Finados</v>
      </c>
      <c r="V284" s="12"/>
      <c r="W284" s="7"/>
      <c r="AA284" s="7"/>
      <c r="AB284" s="7"/>
      <c r="AC284" s="7"/>
      <c r="AD284" s="7"/>
      <c r="AE284" s="7"/>
      <c r="AF284" s="65">
        <f t="shared" si="146"/>
        <v>43277</v>
      </c>
      <c r="AG284" s="9">
        <f t="shared" ca="1" si="143"/>
        <v>1039.8202200000001</v>
      </c>
      <c r="AH284" s="9">
        <f t="shared" si="143"/>
        <v>1000</v>
      </c>
      <c r="AI284" s="4">
        <f t="shared" ca="1" si="143"/>
        <v>6.3899999999999998E-2</v>
      </c>
      <c r="AJ284" s="10">
        <f t="shared" ca="1" si="143"/>
        <v>2.4583E-4</v>
      </c>
      <c r="AK284" s="4">
        <f t="shared" si="143"/>
        <v>1.1679999999999999</v>
      </c>
      <c r="AL284" s="65">
        <f t="shared" si="144"/>
        <v>43277</v>
      </c>
      <c r="AM284" s="10">
        <f t="shared" ca="1" si="145"/>
        <v>1.03982022</v>
      </c>
      <c r="AN284" s="9">
        <f t="shared" ca="1" si="145"/>
        <v>39.820219999999999</v>
      </c>
      <c r="AO284" s="7">
        <f t="shared" si="145"/>
        <v>0</v>
      </c>
      <c r="AP284" s="11">
        <f t="shared" si="145"/>
        <v>0</v>
      </c>
      <c r="AQ284" s="9">
        <f t="shared" si="145"/>
        <v>0</v>
      </c>
      <c r="AR284" s="8" t="str">
        <f t="shared" si="145"/>
        <v>J=</v>
      </c>
      <c r="AS284" s="65">
        <f t="shared" si="145"/>
        <v>44676</v>
      </c>
      <c r="AT284" s="12"/>
      <c r="AU284" s="12"/>
      <c r="AV284" s="2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c r="DJ284" s="12"/>
      <c r="DK284" s="12"/>
      <c r="DL284" s="12"/>
      <c r="DM284" s="12"/>
      <c r="DN284" s="12"/>
      <c r="DO284" s="12"/>
      <c r="DP284" s="12"/>
      <c r="DQ284" s="12"/>
      <c r="DR284" s="12"/>
      <c r="DS284" s="12"/>
      <c r="DT284" s="12"/>
      <c r="DU284" s="12"/>
      <c r="DV284" s="12"/>
      <c r="DW284" s="12"/>
      <c r="DX284" s="12"/>
      <c r="DY284" s="12"/>
      <c r="DZ284" s="12"/>
      <c r="EA284" s="12"/>
      <c r="EB284" s="12"/>
      <c r="EC284" s="12"/>
      <c r="ED284" s="12"/>
      <c r="EE284" s="12"/>
      <c r="EF284" s="12"/>
      <c r="EG284" s="12"/>
      <c r="EH284" s="12"/>
      <c r="EI284" s="12"/>
      <c r="EJ284" s="12"/>
      <c r="EK284" s="12"/>
      <c r="EL284" s="12"/>
      <c r="EM284" s="12"/>
      <c r="EN284" s="12"/>
      <c r="EO284" s="12"/>
      <c r="EP284" s="12"/>
      <c r="EQ284" s="12"/>
      <c r="ER284" s="12"/>
      <c r="ES284" s="12"/>
      <c r="ET284" s="12"/>
      <c r="EU284" s="12"/>
      <c r="EV284" s="12"/>
      <c r="EW284" s="12"/>
      <c r="EX284" s="12"/>
      <c r="EY284" s="12"/>
      <c r="EZ284" s="12"/>
      <c r="FA284" s="12"/>
      <c r="FB284" s="12"/>
      <c r="FC284" s="12"/>
      <c r="FD284" s="12"/>
      <c r="FE284" s="12"/>
      <c r="FF284" s="12"/>
      <c r="FG284" s="12"/>
      <c r="FH284" s="12"/>
      <c r="FI284" s="12"/>
      <c r="FJ284" s="12"/>
      <c r="FK284" s="12"/>
      <c r="FL284" s="12"/>
      <c r="FM284" s="12"/>
      <c r="FN284" s="12"/>
      <c r="FO284" s="12"/>
      <c r="FP284" s="12"/>
      <c r="FQ284" s="12"/>
      <c r="FR284" s="12"/>
      <c r="FS284" s="12"/>
      <c r="FT284" s="12"/>
      <c r="FU284" s="12"/>
      <c r="FV284" s="12"/>
      <c r="FW284" s="12"/>
      <c r="FX284" s="12"/>
      <c r="FY284" s="12"/>
      <c r="FZ284" s="12"/>
      <c r="GA284" s="12"/>
      <c r="GB284" s="12"/>
      <c r="GC284" s="12"/>
      <c r="GD284" s="12"/>
      <c r="GE284" s="12"/>
      <c r="GF284" s="12"/>
      <c r="GG284" s="12"/>
      <c r="GH284" s="12"/>
      <c r="GI284" s="12"/>
      <c r="GJ284" s="12"/>
      <c r="GK284" s="12"/>
      <c r="GL284" s="12"/>
      <c r="GM284" s="12"/>
      <c r="GN284" s="12"/>
      <c r="GO284" s="12"/>
      <c r="GP284" s="12"/>
      <c r="GQ284" s="12"/>
      <c r="GR284" s="12"/>
    </row>
    <row r="285" spans="1:205" x14ac:dyDescent="0.2">
      <c r="A285" s="79">
        <f t="shared" si="135"/>
        <v>43357</v>
      </c>
      <c r="B285" s="80">
        <f t="shared" ca="1" si="141"/>
        <v>1056.9758499899999</v>
      </c>
      <c r="C285" s="81">
        <f t="shared" si="136"/>
        <v>1000</v>
      </c>
      <c r="D285" s="82">
        <f ca="1">IF(A285&lt;$B$1,VLOOKUP(A285,[1]DI!$A$4:$B$15000,2,FALSE),0)</f>
        <v>6.3899999999999998E-2</v>
      </c>
      <c r="E285" s="81">
        <f t="shared" ca="1" si="142"/>
        <v>2.4583E-4</v>
      </c>
      <c r="F285" s="83">
        <f t="shared" si="130"/>
        <v>1.1679999999999999</v>
      </c>
      <c r="G285" s="84">
        <f t="shared" ca="1" si="131"/>
        <v>1.00028712944</v>
      </c>
      <c r="H285" s="81">
        <f ca="1">TRUNC(PRODUCT(G$10:G284),15)</f>
        <v>1.05697584801108</v>
      </c>
      <c r="I285" s="81">
        <f t="shared" si="137"/>
        <v>1</v>
      </c>
      <c r="J285" s="81">
        <f t="shared" ca="1" si="132"/>
        <v>1.0569758499999999</v>
      </c>
      <c r="K285" s="81">
        <f t="shared" ca="1" si="133"/>
        <v>56.97584999</v>
      </c>
      <c r="L285" s="85">
        <f>IF(VLOOKUP(A285,$U$12:$AD$125,8)=VLOOKUP(A284,$U$12:$AD$125,8),0,VLOOKUP(A285,U$12:$AD$125,8))</f>
        <v>0</v>
      </c>
      <c r="M285" s="86">
        <f>IF(L285&gt;0,VLOOKUP(L285,T$12:$AC$125,7),0)</f>
        <v>0</v>
      </c>
      <c r="N285" s="81">
        <f t="shared" si="138"/>
        <v>0</v>
      </c>
      <c r="O285" s="81">
        <f t="shared" ca="1" si="134"/>
        <v>56.97584999</v>
      </c>
      <c r="P285" s="87" t="str">
        <f t="shared" si="139"/>
        <v>J=</v>
      </c>
      <c r="Q285" s="88">
        <f t="shared" si="140"/>
        <v>44676</v>
      </c>
      <c r="R285" s="7"/>
      <c r="S285" s="7"/>
      <c r="T285" s="154">
        <f>[2]Plan1!$A444</f>
        <v>50359</v>
      </c>
      <c r="U285" s="165" t="str">
        <f>[2]Plan1!$C444</f>
        <v>Proclamação da República</v>
      </c>
      <c r="V285" s="12"/>
      <c r="W285" s="7"/>
      <c r="X285" s="7"/>
      <c r="Y285" s="7"/>
      <c r="Z285" s="7"/>
      <c r="AA285" s="7"/>
      <c r="AB285" s="7"/>
      <c r="AC285" s="7"/>
      <c r="AD285" s="7"/>
      <c r="AE285" s="7"/>
      <c r="AF285" s="65">
        <f t="shared" si="146"/>
        <v>43278</v>
      </c>
      <c r="AG285" s="9">
        <f t="shared" ref="AG285:AK298" ca="1" si="147">VLOOKUP($AF285,$A$10:$Q$3625,(AG$1)+1)</f>
        <v>1040.11878</v>
      </c>
      <c r="AH285" s="9">
        <f t="shared" si="147"/>
        <v>1000</v>
      </c>
      <c r="AI285" s="4">
        <f t="shared" ca="1" si="147"/>
        <v>6.3899999999999998E-2</v>
      </c>
      <c r="AJ285" s="10">
        <f t="shared" ca="1" si="147"/>
        <v>2.4583E-4</v>
      </c>
      <c r="AK285" s="4">
        <f t="shared" si="147"/>
        <v>1.1679999999999999</v>
      </c>
      <c r="AL285" s="65">
        <f t="shared" si="144"/>
        <v>43278</v>
      </c>
      <c r="AM285" s="10">
        <f t="shared" ref="AM285:AS298" ca="1" si="148">VLOOKUP($AF285,$A$10:$Q$3625,(AM$1)+1)</f>
        <v>1.04011878</v>
      </c>
      <c r="AN285" s="9">
        <f t="shared" ca="1" si="148"/>
        <v>40.118780000000001</v>
      </c>
      <c r="AO285" s="7">
        <f t="shared" si="148"/>
        <v>0</v>
      </c>
      <c r="AP285" s="11">
        <f t="shared" si="148"/>
        <v>0</v>
      </c>
      <c r="AQ285" s="9">
        <f t="shared" si="148"/>
        <v>0</v>
      </c>
      <c r="AR285" s="8" t="str">
        <f t="shared" si="148"/>
        <v>J=</v>
      </c>
      <c r="AS285" s="65">
        <f t="shared" si="148"/>
        <v>44676</v>
      </c>
      <c r="AT285" s="12"/>
      <c r="AU285" s="12"/>
      <c r="AV285" s="2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c r="CG285" s="12"/>
      <c r="CH285" s="12"/>
      <c r="CI285" s="12"/>
      <c r="CJ285" s="12"/>
      <c r="CK285" s="12"/>
      <c r="CL285" s="12"/>
      <c r="CM285" s="12"/>
      <c r="CN285" s="12"/>
      <c r="CO285" s="12"/>
      <c r="CP285" s="12"/>
      <c r="CQ285" s="12"/>
      <c r="CR285" s="12"/>
      <c r="CS285" s="12"/>
      <c r="CT285" s="12"/>
      <c r="CU285" s="12"/>
      <c r="CV285" s="12"/>
      <c r="CW285" s="12"/>
      <c r="CX285" s="12"/>
      <c r="CY285" s="12"/>
      <c r="CZ285" s="12"/>
      <c r="DA285" s="12"/>
      <c r="DB285" s="12"/>
      <c r="DC285" s="12"/>
      <c r="DD285" s="12"/>
      <c r="DE285" s="12"/>
      <c r="DF285" s="12"/>
      <c r="DG285" s="12"/>
      <c r="DH285" s="12"/>
      <c r="DI285" s="12"/>
      <c r="DJ285" s="12"/>
      <c r="DK285" s="12"/>
      <c r="DL285" s="12"/>
      <c r="DM285" s="12"/>
      <c r="DN285" s="12"/>
      <c r="DO285" s="12"/>
      <c r="DP285" s="12"/>
      <c r="DQ285" s="12"/>
      <c r="DR285" s="12"/>
      <c r="DS285" s="12"/>
      <c r="DT285" s="12"/>
      <c r="DU285" s="12"/>
      <c r="DV285" s="12"/>
      <c r="DW285" s="12"/>
      <c r="DX285" s="12"/>
      <c r="DY285" s="12"/>
      <c r="DZ285" s="12"/>
      <c r="EA285" s="12"/>
      <c r="EB285" s="12"/>
      <c r="EC285" s="12"/>
      <c r="ED285" s="12"/>
      <c r="EE285" s="12"/>
      <c r="EF285" s="12"/>
      <c r="EG285" s="12"/>
      <c r="EH285" s="12"/>
      <c r="EI285" s="12"/>
      <c r="EJ285" s="12"/>
      <c r="EK285" s="12"/>
      <c r="EL285" s="12"/>
      <c r="EM285" s="12"/>
      <c r="EN285" s="12"/>
      <c r="EO285" s="12"/>
      <c r="EP285" s="12"/>
      <c r="EQ285" s="12"/>
      <c r="ER285" s="12"/>
      <c r="ES285" s="12"/>
      <c r="ET285" s="12"/>
      <c r="EU285" s="12"/>
      <c r="EV285" s="12"/>
      <c r="EW285" s="12"/>
      <c r="EX285" s="12"/>
      <c r="EY285" s="12"/>
      <c r="EZ285" s="12"/>
      <c r="FA285" s="12"/>
      <c r="FB285" s="12"/>
      <c r="FC285" s="12"/>
      <c r="FD285" s="12"/>
      <c r="FE285" s="12"/>
      <c r="FF285" s="12"/>
      <c r="FG285" s="12"/>
      <c r="FH285" s="12"/>
      <c r="FI285" s="12"/>
      <c r="FJ285" s="12"/>
      <c r="FK285" s="12"/>
      <c r="FL285" s="12"/>
      <c r="FM285" s="12"/>
      <c r="FN285" s="12"/>
      <c r="FO285" s="12"/>
      <c r="FP285" s="12"/>
      <c r="FQ285" s="12"/>
      <c r="FR285" s="12"/>
      <c r="FS285" s="12"/>
      <c r="FT285" s="12"/>
      <c r="FU285" s="12"/>
      <c r="FV285" s="12"/>
      <c r="FW285" s="12"/>
      <c r="FX285" s="12"/>
      <c r="FY285" s="12"/>
      <c r="FZ285" s="12"/>
      <c r="GA285" s="12"/>
      <c r="GB285" s="12"/>
      <c r="GC285" s="12"/>
      <c r="GD285" s="12"/>
      <c r="GE285" s="12"/>
      <c r="GF285" s="12"/>
      <c r="GG285" s="12"/>
      <c r="GH285" s="12"/>
      <c r="GI285" s="12"/>
      <c r="GJ285" s="12"/>
      <c r="GK285" s="12"/>
      <c r="GL285" s="12"/>
      <c r="GM285" s="12"/>
      <c r="GN285" s="12"/>
      <c r="GO285" s="12"/>
      <c r="GP285" s="12"/>
      <c r="GQ285" s="12"/>
      <c r="GR285" s="12"/>
    </row>
    <row r="286" spans="1:205" x14ac:dyDescent="0.2">
      <c r="A286" s="79">
        <f t="shared" si="135"/>
        <v>43358</v>
      </c>
      <c r="B286" s="80">
        <f t="shared" ca="1" si="141"/>
        <v>1057.27934</v>
      </c>
      <c r="C286" s="81">
        <f t="shared" si="136"/>
        <v>1000</v>
      </c>
      <c r="D286" s="82">
        <f ca="1">IF(A286&lt;$B$1,VLOOKUP(A286,[1]DI!$A$4:$B$15000,2,FALSE),0)</f>
        <v>0</v>
      </c>
      <c r="E286" s="81">
        <f t="shared" ca="1" si="142"/>
        <v>0</v>
      </c>
      <c r="F286" s="83">
        <f t="shared" si="130"/>
        <v>1.1679999999999999</v>
      </c>
      <c r="G286" s="84">
        <f t="shared" ca="1" si="131"/>
        <v>1</v>
      </c>
      <c r="H286" s="81">
        <f ca="1">TRUNC(PRODUCT(G$10:G285),15)</f>
        <v>1.05727933689441</v>
      </c>
      <c r="I286" s="81">
        <f t="shared" si="137"/>
        <v>1</v>
      </c>
      <c r="J286" s="81">
        <f t="shared" ca="1" si="132"/>
        <v>1.05727934</v>
      </c>
      <c r="K286" s="81">
        <f t="shared" ca="1" si="133"/>
        <v>57.279339999999998</v>
      </c>
      <c r="L286" s="85">
        <f>IF(VLOOKUP(A286,$U$12:$AD$125,8)=VLOOKUP(A285,$U$12:$AD$125,8),0,VLOOKUP(A286,U$12:$AD$125,8))</f>
        <v>0</v>
      </c>
      <c r="M286" s="86">
        <f>IF(L286&gt;0,VLOOKUP(L286,T$12:$AC$125,7),0)</f>
        <v>0</v>
      </c>
      <c r="N286" s="81">
        <f t="shared" si="138"/>
        <v>0</v>
      </c>
      <c r="O286" s="81">
        <f t="shared" ca="1" si="134"/>
        <v>57.279339999999998</v>
      </c>
      <c r="P286" s="87" t="str">
        <f t="shared" si="139"/>
        <v>J=</v>
      </c>
      <c r="Q286" s="88">
        <f t="shared" si="140"/>
        <v>44676</v>
      </c>
      <c r="R286" s="7"/>
      <c r="S286" s="16"/>
      <c r="T286" s="154">
        <f>[2]Plan1!$A445</f>
        <v>50399</v>
      </c>
      <c r="U286" s="165" t="str">
        <f>[2]Plan1!$C445</f>
        <v>Natal</v>
      </c>
      <c r="V286" s="12"/>
      <c r="W286" s="16"/>
      <c r="X286" s="16"/>
      <c r="Y286" s="16"/>
      <c r="Z286" s="7"/>
      <c r="AA286" s="16"/>
      <c r="AB286" s="16"/>
      <c r="AC286" s="16"/>
      <c r="AD286" s="16"/>
      <c r="AE286" s="16"/>
      <c r="AF286" s="65">
        <f t="shared" si="146"/>
        <v>43279</v>
      </c>
      <c r="AG286" s="9">
        <f t="shared" ca="1" si="147"/>
        <v>1040.41743</v>
      </c>
      <c r="AH286" s="9">
        <f t="shared" si="147"/>
        <v>1000</v>
      </c>
      <c r="AI286" s="4">
        <f t="shared" ca="1" si="147"/>
        <v>6.3899999999999998E-2</v>
      </c>
      <c r="AJ286" s="10">
        <f t="shared" ca="1" si="147"/>
        <v>2.4583E-4</v>
      </c>
      <c r="AK286" s="4">
        <f t="shared" si="147"/>
        <v>1.1679999999999999</v>
      </c>
      <c r="AL286" s="65">
        <f t="shared" si="144"/>
        <v>43279</v>
      </c>
      <c r="AM286" s="10">
        <f t="shared" ca="1" si="148"/>
        <v>1.04041743</v>
      </c>
      <c r="AN286" s="9">
        <f t="shared" ca="1" si="148"/>
        <v>40.417430000000003</v>
      </c>
      <c r="AO286" s="7">
        <f t="shared" si="148"/>
        <v>0</v>
      </c>
      <c r="AP286" s="11">
        <f t="shared" si="148"/>
        <v>0</v>
      </c>
      <c r="AQ286" s="9">
        <f t="shared" si="148"/>
        <v>0</v>
      </c>
      <c r="AR286" s="8" t="str">
        <f t="shared" si="148"/>
        <v>J=</v>
      </c>
      <c r="AS286" s="65">
        <f t="shared" si="148"/>
        <v>44676</v>
      </c>
      <c r="AT286" s="17"/>
      <c r="AU286" s="17"/>
      <c r="AV286" s="23"/>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c r="BY286" s="17"/>
      <c r="BZ286" s="17"/>
      <c r="CA286" s="17"/>
      <c r="CB286" s="17"/>
      <c r="CC286" s="17"/>
      <c r="CD286" s="17"/>
      <c r="CE286" s="17"/>
      <c r="CF286" s="17"/>
      <c r="CG286" s="17"/>
      <c r="CH286" s="17"/>
      <c r="CI286" s="17"/>
      <c r="CJ286" s="17"/>
      <c r="CK286" s="17"/>
      <c r="CL286" s="17"/>
      <c r="CM286" s="17"/>
      <c r="CN286" s="17"/>
      <c r="CO286" s="17"/>
      <c r="CP286" s="17"/>
      <c r="CQ286" s="17"/>
      <c r="CR286" s="17"/>
      <c r="CS286" s="17"/>
      <c r="CT286" s="17"/>
      <c r="CU286" s="17"/>
      <c r="CV286" s="17"/>
      <c r="CW286" s="17"/>
      <c r="CX286" s="17"/>
      <c r="CY286" s="17"/>
      <c r="CZ286" s="17"/>
      <c r="DA286" s="17"/>
      <c r="DB286" s="17"/>
      <c r="DC286" s="17"/>
      <c r="DD286" s="17"/>
      <c r="DE286" s="17"/>
      <c r="DF286" s="17"/>
      <c r="DG286" s="17"/>
      <c r="DH286" s="17"/>
      <c r="DI286" s="17"/>
      <c r="DJ286" s="17"/>
      <c r="DK286" s="17"/>
      <c r="DL286" s="17"/>
      <c r="DM286" s="17"/>
      <c r="DN286" s="17"/>
      <c r="DO286" s="17"/>
      <c r="DP286" s="17"/>
      <c r="DQ286" s="17"/>
      <c r="DR286" s="17"/>
      <c r="DS286" s="17"/>
      <c r="DT286" s="17"/>
      <c r="DU286" s="17"/>
      <c r="DV286" s="17"/>
      <c r="DW286" s="17"/>
      <c r="DX286" s="17"/>
      <c r="DY286" s="17"/>
      <c r="DZ286" s="17"/>
      <c r="EA286" s="17"/>
      <c r="EB286" s="17"/>
      <c r="EC286" s="17"/>
      <c r="ED286" s="17"/>
      <c r="EE286" s="17"/>
      <c r="EF286" s="17"/>
      <c r="EG286" s="17"/>
      <c r="EH286" s="17"/>
      <c r="EI286" s="17"/>
      <c r="EJ286" s="17"/>
      <c r="EK286" s="17"/>
      <c r="EL286" s="17"/>
      <c r="EM286" s="17"/>
      <c r="EN286" s="17"/>
      <c r="EO286" s="17"/>
      <c r="EP286" s="17"/>
      <c r="EQ286" s="17"/>
      <c r="ER286" s="17"/>
      <c r="ES286" s="17"/>
      <c r="ET286" s="17"/>
      <c r="EU286" s="17"/>
      <c r="EV286" s="17"/>
      <c r="EW286" s="17"/>
      <c r="EX286" s="17"/>
      <c r="EY286" s="17"/>
      <c r="EZ286" s="17"/>
      <c r="FA286" s="17"/>
      <c r="FB286" s="17"/>
      <c r="FC286" s="17"/>
      <c r="FD286" s="17"/>
      <c r="FE286" s="17"/>
      <c r="FF286" s="17"/>
      <c r="FG286" s="17"/>
      <c r="FH286" s="17"/>
      <c r="FI286" s="17"/>
      <c r="FJ286" s="17"/>
      <c r="FK286" s="17"/>
      <c r="FL286" s="17"/>
      <c r="FM286" s="17"/>
      <c r="FN286" s="17"/>
      <c r="FO286" s="17"/>
      <c r="FP286" s="17"/>
      <c r="FQ286" s="17"/>
      <c r="FR286" s="17"/>
      <c r="FS286" s="17"/>
      <c r="FT286" s="17"/>
      <c r="FU286" s="17"/>
      <c r="FV286" s="17"/>
      <c r="FW286" s="17"/>
      <c r="FX286" s="17"/>
      <c r="FY286" s="17"/>
      <c r="FZ286" s="17"/>
      <c r="GA286" s="17"/>
      <c r="GB286" s="17"/>
      <c r="GC286" s="17"/>
      <c r="GD286" s="17"/>
      <c r="GE286" s="17"/>
      <c r="GF286" s="17"/>
      <c r="GG286" s="17"/>
      <c r="GH286" s="17"/>
      <c r="GI286" s="17"/>
      <c r="GJ286" s="17"/>
      <c r="GK286" s="17"/>
      <c r="GL286" s="17"/>
      <c r="GM286" s="17"/>
      <c r="GN286" s="17"/>
      <c r="GO286" s="17"/>
      <c r="GP286" s="17"/>
      <c r="GQ286" s="17"/>
      <c r="GR286" s="17"/>
      <c r="GS286" s="17"/>
      <c r="GT286" s="17"/>
      <c r="GU286" s="17"/>
    </row>
    <row r="287" spans="1:205" x14ac:dyDescent="0.2">
      <c r="A287" s="79">
        <f t="shared" si="135"/>
        <v>43359</v>
      </c>
      <c r="B287" s="80">
        <f t="shared" ca="1" si="141"/>
        <v>1057.27934</v>
      </c>
      <c r="C287" s="81">
        <f t="shared" si="136"/>
        <v>1000</v>
      </c>
      <c r="D287" s="82">
        <f ca="1">IF(A287&lt;$B$1,VLOOKUP(A287,[1]DI!$A$4:$B$15000,2,FALSE),0)</f>
        <v>0</v>
      </c>
      <c r="E287" s="81">
        <f t="shared" ca="1" si="142"/>
        <v>0</v>
      </c>
      <c r="F287" s="83">
        <f t="shared" si="130"/>
        <v>1.1679999999999999</v>
      </c>
      <c r="G287" s="84">
        <f t="shared" ca="1" si="131"/>
        <v>1</v>
      </c>
      <c r="H287" s="81">
        <f ca="1">TRUNC(PRODUCT(G$10:G286),15)</f>
        <v>1.05727933689441</v>
      </c>
      <c r="I287" s="81">
        <f t="shared" si="137"/>
        <v>1</v>
      </c>
      <c r="J287" s="81">
        <f t="shared" ca="1" si="132"/>
        <v>1.05727934</v>
      </c>
      <c r="K287" s="81">
        <f t="shared" ca="1" si="133"/>
        <v>57.279339999999998</v>
      </c>
      <c r="L287" s="85">
        <f>IF(VLOOKUP(A287,$U$12:$AD$125,8)=VLOOKUP(A286,$U$12:$AD$125,8),0,VLOOKUP(A287,U$12:$AD$125,8))</f>
        <v>0</v>
      </c>
      <c r="M287" s="86">
        <f>IF(L287&gt;0,VLOOKUP(L287,T$12:$AC$125,7),0)</f>
        <v>0</v>
      </c>
      <c r="N287" s="81">
        <f t="shared" si="138"/>
        <v>0</v>
      </c>
      <c r="O287" s="81">
        <f t="shared" ca="1" si="134"/>
        <v>57.279339999999998</v>
      </c>
      <c r="P287" s="87" t="str">
        <f t="shared" si="139"/>
        <v>J=</v>
      </c>
      <c r="Q287" s="88">
        <f t="shared" si="140"/>
        <v>44676</v>
      </c>
      <c r="R287" s="7"/>
      <c r="S287" s="7"/>
      <c r="T287" s="154">
        <f>[2]Plan1!$A446</f>
        <v>50406</v>
      </c>
      <c r="U287" s="165" t="str">
        <f>[2]Plan1!$C446</f>
        <v>Confraternização Universal</v>
      </c>
      <c r="V287" s="12"/>
      <c r="W287" s="7"/>
      <c r="X287" s="7"/>
      <c r="Y287" s="7"/>
      <c r="Z287" s="7"/>
      <c r="AA287" s="7"/>
      <c r="AB287" s="7"/>
      <c r="AC287" s="7"/>
      <c r="AD287" s="7"/>
      <c r="AE287" s="7"/>
      <c r="AF287" s="65">
        <f t="shared" si="146"/>
        <v>43280</v>
      </c>
      <c r="AG287" s="9">
        <f t="shared" ca="1" si="147"/>
        <v>1040.7161599900001</v>
      </c>
      <c r="AH287" s="9">
        <f t="shared" si="147"/>
        <v>1000</v>
      </c>
      <c r="AI287" s="4">
        <f t="shared" ca="1" si="147"/>
        <v>6.3899999999999998E-2</v>
      </c>
      <c r="AJ287" s="10">
        <f t="shared" ca="1" si="147"/>
        <v>2.4583E-4</v>
      </c>
      <c r="AK287" s="4">
        <f t="shared" si="147"/>
        <v>1.1679999999999999</v>
      </c>
      <c r="AL287" s="65">
        <f t="shared" si="144"/>
        <v>43280</v>
      </c>
      <c r="AM287" s="10">
        <f t="shared" ca="1" si="148"/>
        <v>1.0407161599999999</v>
      </c>
      <c r="AN287" s="9">
        <f t="shared" ca="1" si="148"/>
        <v>40.716159990000001</v>
      </c>
      <c r="AO287" s="7">
        <f t="shared" si="148"/>
        <v>0</v>
      </c>
      <c r="AP287" s="11">
        <f t="shared" si="148"/>
        <v>0</v>
      </c>
      <c r="AQ287" s="9">
        <f t="shared" si="148"/>
        <v>0</v>
      </c>
      <c r="AR287" s="8" t="str">
        <f t="shared" si="148"/>
        <v>J=</v>
      </c>
      <c r="AS287" s="65">
        <f t="shared" si="148"/>
        <v>44676</v>
      </c>
      <c r="AT287" s="12"/>
      <c r="AU287" s="12"/>
      <c r="AV287" s="2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c r="CG287" s="12"/>
      <c r="CH287" s="12"/>
      <c r="CI287" s="12"/>
      <c r="CJ287" s="12"/>
      <c r="CK287" s="12"/>
      <c r="CL287" s="12"/>
      <c r="CM287" s="12"/>
      <c r="CN287" s="12"/>
      <c r="CO287" s="12"/>
      <c r="CP287" s="12"/>
      <c r="CQ287" s="12"/>
      <c r="CR287" s="12"/>
      <c r="CS287" s="12"/>
      <c r="CT287" s="12"/>
      <c r="CU287" s="12"/>
      <c r="CV287" s="12"/>
      <c r="CW287" s="12"/>
      <c r="CX287" s="12"/>
      <c r="CY287" s="12"/>
      <c r="CZ287" s="12"/>
      <c r="DA287" s="12"/>
      <c r="DB287" s="12"/>
      <c r="DC287" s="12"/>
      <c r="DD287" s="12"/>
      <c r="DE287" s="12"/>
      <c r="DF287" s="12"/>
      <c r="DG287" s="12"/>
      <c r="DH287" s="12"/>
      <c r="DI287" s="12"/>
      <c r="DJ287" s="12"/>
      <c r="DK287" s="12"/>
      <c r="DL287" s="12"/>
      <c r="DM287" s="12"/>
      <c r="DN287" s="12"/>
      <c r="DO287" s="12"/>
      <c r="DP287" s="12"/>
      <c r="DQ287" s="12"/>
      <c r="DR287" s="12"/>
      <c r="DS287" s="12"/>
      <c r="DT287" s="12"/>
      <c r="DU287" s="12"/>
      <c r="DV287" s="12"/>
      <c r="DW287" s="12"/>
      <c r="DX287" s="12"/>
      <c r="DY287" s="12"/>
      <c r="DZ287" s="12"/>
      <c r="EA287" s="12"/>
      <c r="EB287" s="12"/>
      <c r="EC287" s="12"/>
      <c r="ED287" s="12"/>
      <c r="EE287" s="12"/>
      <c r="EF287" s="12"/>
      <c r="EG287" s="12"/>
      <c r="EH287" s="12"/>
      <c r="EI287" s="12"/>
      <c r="EJ287" s="12"/>
      <c r="EK287" s="12"/>
      <c r="EL287" s="12"/>
      <c r="EM287" s="12"/>
      <c r="EN287" s="12"/>
      <c r="EO287" s="12"/>
      <c r="EP287" s="12"/>
      <c r="EQ287" s="12"/>
      <c r="ER287" s="12"/>
      <c r="ES287" s="12"/>
      <c r="ET287" s="12"/>
      <c r="EU287" s="12"/>
      <c r="EV287" s="12"/>
      <c r="EW287" s="12"/>
      <c r="EX287" s="12"/>
      <c r="EY287" s="12"/>
      <c r="EZ287" s="12"/>
      <c r="FA287" s="12"/>
      <c r="FB287" s="12"/>
      <c r="FC287" s="12"/>
      <c r="FD287" s="12"/>
      <c r="FE287" s="12"/>
      <c r="FF287" s="12"/>
      <c r="FG287" s="12"/>
      <c r="FH287" s="12"/>
      <c r="FI287" s="12"/>
      <c r="FJ287" s="12"/>
      <c r="FK287" s="12"/>
      <c r="FL287" s="12"/>
      <c r="FM287" s="12"/>
      <c r="FN287" s="12"/>
      <c r="FO287" s="12"/>
      <c r="FP287" s="12"/>
      <c r="FQ287" s="12"/>
      <c r="FR287" s="12"/>
      <c r="FS287" s="12"/>
      <c r="FT287" s="12"/>
      <c r="FU287" s="12"/>
      <c r="FV287" s="12"/>
      <c r="FW287" s="12"/>
      <c r="FX287" s="12"/>
      <c r="FY287" s="12"/>
      <c r="FZ287" s="12"/>
      <c r="GA287" s="12"/>
      <c r="GB287" s="12"/>
      <c r="GC287" s="12"/>
      <c r="GD287" s="12"/>
      <c r="GE287" s="12"/>
      <c r="GF287" s="12"/>
      <c r="GG287" s="12"/>
      <c r="GH287" s="12"/>
      <c r="GI287" s="12"/>
      <c r="GJ287" s="12"/>
      <c r="GK287" s="12"/>
      <c r="GL287" s="12"/>
      <c r="GM287" s="12"/>
      <c r="GN287" s="12"/>
      <c r="GO287" s="12"/>
      <c r="GP287" s="12"/>
      <c r="GQ287" s="12"/>
      <c r="GR287" s="12"/>
    </row>
    <row r="288" spans="1:205" x14ac:dyDescent="0.2">
      <c r="A288" s="79">
        <f t="shared" si="135"/>
        <v>43360</v>
      </c>
      <c r="B288" s="80">
        <f t="shared" ca="1" si="141"/>
        <v>1057.27934</v>
      </c>
      <c r="C288" s="81">
        <f t="shared" si="136"/>
        <v>1000</v>
      </c>
      <c r="D288" s="82">
        <f ca="1">IF(A288&lt;$B$1,VLOOKUP(A288,[1]DI!$A$4:$B$15000,2,FALSE),0)</f>
        <v>6.3899999999999998E-2</v>
      </c>
      <c r="E288" s="81">
        <f t="shared" ca="1" si="142"/>
        <v>2.4583E-4</v>
      </c>
      <c r="F288" s="83">
        <f t="shared" si="130"/>
        <v>1.1679999999999999</v>
      </c>
      <c r="G288" s="84">
        <f t="shared" ca="1" si="131"/>
        <v>1.00028712944</v>
      </c>
      <c r="H288" s="81">
        <f ca="1">TRUNC(PRODUCT(G$10:G287),15)</f>
        <v>1.05727933689441</v>
      </c>
      <c r="I288" s="81">
        <f t="shared" si="137"/>
        <v>1</v>
      </c>
      <c r="J288" s="81">
        <f t="shared" ca="1" si="132"/>
        <v>1.05727934</v>
      </c>
      <c r="K288" s="81">
        <f t="shared" ca="1" si="133"/>
        <v>57.279339999999998</v>
      </c>
      <c r="L288" s="85">
        <f>IF(VLOOKUP(A288,$U$12:$AD$125,8)=VLOOKUP(A287,$U$12:$AD$125,8),0,VLOOKUP(A288,U$12:$AD$125,8))</f>
        <v>0</v>
      </c>
      <c r="M288" s="86">
        <f>IF(L288&gt;0,VLOOKUP(L288,T$12:$AC$125,7),0)</f>
        <v>0</v>
      </c>
      <c r="N288" s="81">
        <f t="shared" si="138"/>
        <v>0</v>
      </c>
      <c r="O288" s="81">
        <f t="shared" ca="1" si="134"/>
        <v>57.279339999999998</v>
      </c>
      <c r="P288" s="87" t="str">
        <f t="shared" si="139"/>
        <v>J=</v>
      </c>
      <c r="Q288" s="88">
        <f t="shared" si="140"/>
        <v>44676</v>
      </c>
      <c r="R288" s="25"/>
      <c r="S288" s="16"/>
      <c r="T288" s="154">
        <f>[2]Plan1!$A447</f>
        <v>50472</v>
      </c>
      <c r="U288" s="165" t="str">
        <f>[2]Plan1!$C447</f>
        <v>Carnaval</v>
      </c>
      <c r="V288" s="17"/>
      <c r="W288" s="16"/>
      <c r="X288" s="16"/>
      <c r="Y288" s="16"/>
      <c r="Z288" s="16"/>
      <c r="AA288" s="16"/>
      <c r="AB288" s="16"/>
      <c r="AC288" s="16"/>
      <c r="AD288" s="16"/>
      <c r="AE288" s="16"/>
      <c r="AF288" s="65">
        <f t="shared" si="146"/>
        <v>43281</v>
      </c>
      <c r="AG288" s="9">
        <f t="shared" ca="1" si="147"/>
        <v>1041.01497999</v>
      </c>
      <c r="AH288" s="9">
        <f t="shared" si="147"/>
        <v>1000</v>
      </c>
      <c r="AI288" s="4">
        <f t="shared" ca="1" si="147"/>
        <v>0</v>
      </c>
      <c r="AJ288" s="10">
        <f t="shared" ca="1" si="147"/>
        <v>0</v>
      </c>
      <c r="AK288" s="4">
        <f t="shared" si="147"/>
        <v>1.1679999999999999</v>
      </c>
      <c r="AL288" s="65">
        <f t="shared" si="144"/>
        <v>43281</v>
      </c>
      <c r="AM288" s="10">
        <f t="shared" ca="1" si="148"/>
        <v>1.0410149799999999</v>
      </c>
      <c r="AN288" s="9">
        <f t="shared" ca="1" si="148"/>
        <v>41.01497999</v>
      </c>
      <c r="AO288" s="7">
        <f t="shared" si="148"/>
        <v>0</v>
      </c>
      <c r="AP288" s="11">
        <f t="shared" si="148"/>
        <v>0</v>
      </c>
      <c r="AQ288" s="9">
        <f t="shared" si="148"/>
        <v>0</v>
      </c>
      <c r="AR288" s="8" t="str">
        <f t="shared" si="148"/>
        <v>J=</v>
      </c>
      <c r="AS288" s="65">
        <f t="shared" si="148"/>
        <v>44676</v>
      </c>
      <c r="AT288" s="17"/>
      <c r="AU288" s="17"/>
      <c r="AV288" s="23"/>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c r="BY288" s="17"/>
      <c r="BZ288" s="17"/>
      <c r="CA288" s="17"/>
      <c r="CB288" s="17"/>
      <c r="CC288" s="17"/>
      <c r="CD288" s="17"/>
      <c r="CE288" s="17"/>
      <c r="CF288" s="17"/>
      <c r="CG288" s="17"/>
      <c r="CH288" s="17"/>
      <c r="CI288" s="17"/>
      <c r="CJ288" s="17"/>
      <c r="CK288" s="17"/>
      <c r="CL288" s="17"/>
      <c r="CM288" s="17"/>
      <c r="CN288" s="17"/>
      <c r="CO288" s="17"/>
      <c r="CP288" s="17"/>
      <c r="CQ288" s="17"/>
      <c r="CR288" s="17"/>
      <c r="CS288" s="17"/>
      <c r="CT288" s="17"/>
      <c r="CU288" s="17"/>
      <c r="CV288" s="17"/>
      <c r="CW288" s="17"/>
      <c r="CX288" s="17"/>
      <c r="CY288" s="17"/>
      <c r="CZ288" s="17"/>
      <c r="DA288" s="17"/>
      <c r="DB288" s="17"/>
      <c r="DC288" s="17"/>
      <c r="DD288" s="17"/>
      <c r="DE288" s="17"/>
      <c r="DF288" s="17"/>
      <c r="DG288" s="17"/>
      <c r="DH288" s="17"/>
      <c r="DI288" s="17"/>
      <c r="DJ288" s="17"/>
      <c r="DK288" s="17"/>
      <c r="DL288" s="17"/>
      <c r="DM288" s="17"/>
      <c r="DN288" s="17"/>
      <c r="DO288" s="17"/>
      <c r="DP288" s="17"/>
      <c r="DQ288" s="17"/>
      <c r="DR288" s="17"/>
      <c r="DS288" s="17"/>
      <c r="DT288" s="17"/>
      <c r="DU288" s="17"/>
      <c r="DV288" s="17"/>
      <c r="DW288" s="17"/>
      <c r="DX288" s="17"/>
      <c r="DY288" s="17"/>
      <c r="DZ288" s="17"/>
      <c r="EA288" s="17"/>
      <c r="EB288" s="17"/>
      <c r="EC288" s="17"/>
      <c r="ED288" s="17"/>
      <c r="EE288" s="17"/>
      <c r="EF288" s="17"/>
      <c r="EG288" s="17"/>
      <c r="EH288" s="17"/>
      <c r="EI288" s="17"/>
      <c r="EJ288" s="17"/>
      <c r="EK288" s="17"/>
      <c r="EL288" s="17"/>
      <c r="EM288" s="17"/>
      <c r="EN288" s="17"/>
      <c r="EO288" s="17"/>
      <c r="EP288" s="17"/>
      <c r="EQ288" s="17"/>
      <c r="ER288" s="17"/>
      <c r="ES288" s="17"/>
      <c r="ET288" s="17"/>
      <c r="EU288" s="17"/>
      <c r="EV288" s="17"/>
      <c r="EW288" s="17"/>
      <c r="EX288" s="17"/>
      <c r="EY288" s="17"/>
      <c r="EZ288" s="17"/>
      <c r="FA288" s="17"/>
      <c r="FB288" s="17"/>
      <c r="FC288" s="17"/>
      <c r="FD288" s="17"/>
      <c r="FE288" s="17"/>
      <c r="FF288" s="17"/>
      <c r="FG288" s="17"/>
      <c r="FH288" s="17"/>
      <c r="FI288" s="17"/>
      <c r="FJ288" s="17"/>
      <c r="FK288" s="17"/>
      <c r="FL288" s="17"/>
      <c r="FM288" s="17"/>
      <c r="FN288" s="17"/>
      <c r="FO288" s="17"/>
      <c r="FP288" s="17"/>
      <c r="FQ288" s="17"/>
      <c r="FR288" s="17"/>
      <c r="FS288" s="17"/>
      <c r="FT288" s="17"/>
      <c r="FU288" s="17"/>
      <c r="FV288" s="17"/>
      <c r="FW288" s="17"/>
      <c r="FX288" s="17"/>
      <c r="FY288" s="17"/>
      <c r="FZ288" s="17"/>
      <c r="GA288" s="17"/>
      <c r="GB288" s="17"/>
      <c r="GC288" s="17"/>
      <c r="GD288" s="17"/>
      <c r="GE288" s="17"/>
      <c r="GF288" s="17"/>
      <c r="GG288" s="17"/>
      <c r="GH288" s="17"/>
      <c r="GI288" s="17"/>
      <c r="GJ288" s="17"/>
      <c r="GK288" s="17"/>
      <c r="GL288" s="17"/>
      <c r="GM288" s="17"/>
      <c r="GN288" s="17"/>
      <c r="GO288" s="17"/>
      <c r="GP288" s="17"/>
      <c r="GQ288" s="17"/>
      <c r="GR288" s="17"/>
      <c r="GS288" s="17"/>
      <c r="GT288" s="17"/>
      <c r="GU288" s="17"/>
      <c r="GV288" s="17"/>
      <c r="GW288" s="17"/>
    </row>
    <row r="289" spans="1:200" x14ac:dyDescent="0.2">
      <c r="A289" s="79">
        <f t="shared" si="135"/>
        <v>43361</v>
      </c>
      <c r="B289" s="80">
        <f t="shared" ca="1" si="141"/>
        <v>1057.5829100000001</v>
      </c>
      <c r="C289" s="81">
        <f t="shared" si="136"/>
        <v>1000</v>
      </c>
      <c r="D289" s="82">
        <f ca="1">IF(A289&lt;$B$1,VLOOKUP(A289,[1]DI!$A$4:$B$15000,2,FALSE),0)</f>
        <v>6.3899999999999998E-2</v>
      </c>
      <c r="E289" s="81">
        <f t="shared" ca="1" si="142"/>
        <v>2.4583E-4</v>
      </c>
      <c r="F289" s="83">
        <f t="shared" si="130"/>
        <v>1.1679999999999999</v>
      </c>
      <c r="G289" s="84">
        <f t="shared" ca="1" si="131"/>
        <v>1.00028712944</v>
      </c>
      <c r="H289" s="81">
        <f ca="1">TRUNC(PRODUCT(G$10:G288),15)</f>
        <v>1.0575829129183401</v>
      </c>
      <c r="I289" s="81">
        <f t="shared" si="137"/>
        <v>1</v>
      </c>
      <c r="J289" s="81">
        <f t="shared" ca="1" si="132"/>
        <v>1.05758291</v>
      </c>
      <c r="K289" s="81">
        <f t="shared" ca="1" si="133"/>
        <v>57.582909999999998</v>
      </c>
      <c r="L289" s="85">
        <f>IF(VLOOKUP(A289,$U$12:$AD$125,8)=VLOOKUP(A288,$U$12:$AD$125,8),0,VLOOKUP(A289,U$12:$AD$125,8))</f>
        <v>0</v>
      </c>
      <c r="M289" s="86">
        <f>IF(L289&gt;0,VLOOKUP(L289,T$12:$AC$125,7),0)</f>
        <v>0</v>
      </c>
      <c r="N289" s="81">
        <f t="shared" si="138"/>
        <v>0</v>
      </c>
      <c r="O289" s="81">
        <f t="shared" ca="1" si="134"/>
        <v>57.582909999999998</v>
      </c>
      <c r="P289" s="87" t="str">
        <f t="shared" si="139"/>
        <v>J=</v>
      </c>
      <c r="Q289" s="88">
        <f t="shared" si="140"/>
        <v>44676</v>
      </c>
      <c r="R289" s="7"/>
      <c r="S289" s="7"/>
      <c r="T289" s="154">
        <f>[2]Plan1!$A448</f>
        <v>50473</v>
      </c>
      <c r="U289" s="165" t="str">
        <f>[2]Plan1!$C448</f>
        <v>Carnaval</v>
      </c>
      <c r="V289" s="12"/>
      <c r="W289" s="7"/>
      <c r="X289" s="7"/>
      <c r="Y289" s="7"/>
      <c r="Z289" s="7"/>
      <c r="AA289" s="7"/>
      <c r="AB289" s="7"/>
      <c r="AC289" s="7"/>
      <c r="AD289" s="7"/>
      <c r="AE289" s="7"/>
      <c r="AF289" s="65">
        <f t="shared" si="146"/>
        <v>43282</v>
      </c>
      <c r="AG289" s="9">
        <f t="shared" ca="1" si="147"/>
        <v>1041.01497999</v>
      </c>
      <c r="AH289" s="9">
        <f t="shared" si="147"/>
        <v>1000</v>
      </c>
      <c r="AI289" s="4">
        <f t="shared" ca="1" si="147"/>
        <v>0</v>
      </c>
      <c r="AJ289" s="10">
        <f t="shared" ca="1" si="147"/>
        <v>0</v>
      </c>
      <c r="AK289" s="4">
        <f t="shared" si="147"/>
        <v>1.1679999999999999</v>
      </c>
      <c r="AL289" s="65">
        <f t="shared" si="144"/>
        <v>43282</v>
      </c>
      <c r="AM289" s="10">
        <f t="shared" ca="1" si="148"/>
        <v>1.0410149799999999</v>
      </c>
      <c r="AN289" s="9">
        <f t="shared" ca="1" si="148"/>
        <v>41.01497999</v>
      </c>
      <c r="AO289" s="7">
        <f t="shared" si="148"/>
        <v>0</v>
      </c>
      <c r="AP289" s="11">
        <f t="shared" si="148"/>
        <v>0</v>
      </c>
      <c r="AQ289" s="9">
        <f t="shared" si="148"/>
        <v>0</v>
      </c>
      <c r="AR289" s="8" t="str">
        <f t="shared" si="148"/>
        <v>J=</v>
      </c>
      <c r="AS289" s="65">
        <f t="shared" si="148"/>
        <v>44676</v>
      </c>
      <c r="AT289" s="12"/>
      <c r="AU289" s="12"/>
      <c r="AV289" s="2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c r="CG289" s="12"/>
      <c r="CH289" s="12"/>
      <c r="CI289" s="12"/>
      <c r="CJ289" s="12"/>
      <c r="CK289" s="12"/>
      <c r="CL289" s="12"/>
      <c r="CM289" s="12"/>
      <c r="CN289" s="12"/>
      <c r="CO289" s="12"/>
      <c r="CP289" s="12"/>
      <c r="CQ289" s="12"/>
      <c r="CR289" s="12"/>
      <c r="CS289" s="12"/>
      <c r="CT289" s="12"/>
      <c r="CU289" s="12"/>
      <c r="CV289" s="12"/>
      <c r="CW289" s="12"/>
      <c r="CX289" s="12"/>
      <c r="CY289" s="12"/>
      <c r="CZ289" s="12"/>
      <c r="DA289" s="12"/>
      <c r="DB289" s="12"/>
      <c r="DC289" s="12"/>
      <c r="DD289" s="12"/>
      <c r="DE289" s="12"/>
      <c r="DF289" s="12"/>
      <c r="DG289" s="12"/>
      <c r="DH289" s="12"/>
      <c r="DI289" s="12"/>
      <c r="DJ289" s="12"/>
      <c r="DK289" s="12"/>
      <c r="DL289" s="12"/>
      <c r="DM289" s="12"/>
      <c r="DN289" s="12"/>
      <c r="DO289" s="12"/>
      <c r="DP289" s="12"/>
      <c r="DQ289" s="12"/>
      <c r="DR289" s="12"/>
      <c r="DS289" s="12"/>
      <c r="DT289" s="12"/>
      <c r="DU289" s="12"/>
      <c r="DV289" s="12"/>
      <c r="DW289" s="12"/>
      <c r="DX289" s="12"/>
      <c r="DY289" s="12"/>
      <c r="DZ289" s="12"/>
      <c r="EA289" s="12"/>
      <c r="EB289" s="12"/>
      <c r="EC289" s="12"/>
      <c r="ED289" s="12"/>
      <c r="EE289" s="12"/>
      <c r="EF289" s="12"/>
      <c r="EG289" s="12"/>
      <c r="EH289" s="12"/>
      <c r="EI289" s="12"/>
      <c r="EJ289" s="12"/>
      <c r="EK289" s="12"/>
      <c r="EL289" s="12"/>
      <c r="EM289" s="12"/>
      <c r="EN289" s="12"/>
      <c r="EO289" s="12"/>
      <c r="EP289" s="12"/>
      <c r="EQ289" s="12"/>
      <c r="ER289" s="12"/>
      <c r="ES289" s="12"/>
      <c r="ET289" s="12"/>
      <c r="EU289" s="12"/>
      <c r="EV289" s="12"/>
      <c r="EW289" s="12"/>
      <c r="EX289" s="12"/>
      <c r="EY289" s="12"/>
      <c r="EZ289" s="12"/>
      <c r="FA289" s="12"/>
      <c r="FB289" s="12"/>
      <c r="FC289" s="12"/>
      <c r="FD289" s="12"/>
      <c r="FE289" s="12"/>
      <c r="FF289" s="12"/>
      <c r="FG289" s="12"/>
      <c r="FH289" s="12"/>
      <c r="FI289" s="12"/>
      <c r="FJ289" s="12"/>
      <c r="FK289" s="12"/>
      <c r="FL289" s="12"/>
      <c r="FM289" s="12"/>
      <c r="FN289" s="12"/>
      <c r="FO289" s="12"/>
      <c r="FP289" s="12"/>
      <c r="FQ289" s="12"/>
      <c r="FR289" s="12"/>
      <c r="FS289" s="12"/>
      <c r="FT289" s="12"/>
      <c r="FU289" s="12"/>
      <c r="FV289" s="12"/>
      <c r="FW289" s="12"/>
      <c r="FX289" s="12"/>
      <c r="FY289" s="12"/>
      <c r="FZ289" s="12"/>
      <c r="GA289" s="12"/>
      <c r="GB289" s="12"/>
      <c r="GC289" s="12"/>
      <c r="GD289" s="12"/>
      <c r="GE289" s="12"/>
      <c r="GF289" s="12"/>
      <c r="GG289" s="12"/>
      <c r="GH289" s="12"/>
      <c r="GI289" s="12"/>
      <c r="GJ289" s="12"/>
      <c r="GK289" s="12"/>
      <c r="GL289" s="12"/>
      <c r="GM289" s="12"/>
      <c r="GN289" s="12"/>
      <c r="GO289" s="12"/>
      <c r="GP289" s="12"/>
      <c r="GQ289" s="12"/>
      <c r="GR289" s="12"/>
    </row>
    <row r="290" spans="1:200" x14ac:dyDescent="0.2">
      <c r="A290" s="79">
        <f t="shared" si="135"/>
        <v>43362</v>
      </c>
      <c r="B290" s="80">
        <f t="shared" ca="1" si="141"/>
        <v>1057.88657999</v>
      </c>
      <c r="C290" s="81">
        <f t="shared" si="136"/>
        <v>1000</v>
      </c>
      <c r="D290" s="82">
        <f ca="1">IF(A290&lt;$B$1,VLOOKUP(A290,[1]DI!$A$4:$B$15000,2,FALSE),0)</f>
        <v>6.3899999999999998E-2</v>
      </c>
      <c r="E290" s="81">
        <f t="shared" ca="1" si="142"/>
        <v>2.4583E-4</v>
      </c>
      <c r="F290" s="83">
        <f t="shared" si="130"/>
        <v>1.1679999999999999</v>
      </c>
      <c r="G290" s="84">
        <f t="shared" ca="1" si="131"/>
        <v>1.00028712944</v>
      </c>
      <c r="H290" s="81">
        <f ca="1">TRUNC(PRODUCT(G$10:G289),15)</f>
        <v>1.05788657610788</v>
      </c>
      <c r="I290" s="81">
        <f t="shared" si="137"/>
        <v>1</v>
      </c>
      <c r="J290" s="81">
        <f t="shared" ca="1" si="132"/>
        <v>1.0578865799999999</v>
      </c>
      <c r="K290" s="81">
        <f t="shared" ca="1" si="133"/>
        <v>57.886579990000001</v>
      </c>
      <c r="L290" s="85">
        <f>IF(VLOOKUP(A290,$U$12:$AD$125,8)=VLOOKUP(A289,$U$12:$AD$125,8),0,VLOOKUP(A290,U$12:$AD$125,8))</f>
        <v>0</v>
      </c>
      <c r="M290" s="86">
        <f>IF(L290&gt;0,VLOOKUP(L290,T$12:$AC$125,7),0)</f>
        <v>0</v>
      </c>
      <c r="N290" s="81">
        <f t="shared" si="138"/>
        <v>0</v>
      </c>
      <c r="O290" s="81">
        <f t="shared" ca="1" si="134"/>
        <v>57.886579990000001</v>
      </c>
      <c r="P290" s="87" t="str">
        <f t="shared" si="139"/>
        <v>J=</v>
      </c>
      <c r="Q290" s="88">
        <f t="shared" si="140"/>
        <v>44676</v>
      </c>
      <c r="R290" s="7"/>
      <c r="S290" s="7"/>
      <c r="T290" s="154">
        <f>[2]Plan1!$A449</f>
        <v>50516</v>
      </c>
      <c r="U290" s="165" t="str">
        <f>[2]Plan1!$C449</f>
        <v>Tiradentes</v>
      </c>
      <c r="V290" s="12"/>
      <c r="W290" s="7"/>
      <c r="X290" s="7"/>
      <c r="Y290" s="7"/>
      <c r="Z290" s="7"/>
      <c r="AA290" s="7"/>
      <c r="AB290" s="7"/>
      <c r="AC290" s="7"/>
      <c r="AD290" s="7"/>
      <c r="AE290" s="7"/>
      <c r="AF290" s="65">
        <f t="shared" si="146"/>
        <v>43283</v>
      </c>
      <c r="AG290" s="9">
        <f t="shared" ca="1" si="147"/>
        <v>1041.01497999</v>
      </c>
      <c r="AH290" s="9">
        <f t="shared" si="147"/>
        <v>1000</v>
      </c>
      <c r="AI290" s="4">
        <f t="shared" ca="1" si="147"/>
        <v>6.3899999999999998E-2</v>
      </c>
      <c r="AJ290" s="10">
        <f t="shared" ca="1" si="147"/>
        <v>2.4583E-4</v>
      </c>
      <c r="AK290" s="4">
        <f t="shared" si="147"/>
        <v>1.1679999999999999</v>
      </c>
      <c r="AL290" s="65">
        <f t="shared" si="144"/>
        <v>43283</v>
      </c>
      <c r="AM290" s="10">
        <f t="shared" ca="1" si="148"/>
        <v>1.0410149799999999</v>
      </c>
      <c r="AN290" s="9">
        <f t="shared" ca="1" si="148"/>
        <v>41.01497999</v>
      </c>
      <c r="AO290" s="7">
        <f t="shared" si="148"/>
        <v>0</v>
      </c>
      <c r="AP290" s="11">
        <f t="shared" si="148"/>
        <v>0</v>
      </c>
      <c r="AQ290" s="9">
        <f t="shared" si="148"/>
        <v>0</v>
      </c>
      <c r="AR290" s="8" t="str">
        <f t="shared" si="148"/>
        <v>J=</v>
      </c>
      <c r="AS290" s="65">
        <f t="shared" si="148"/>
        <v>44676</v>
      </c>
      <c r="AT290" s="12"/>
      <c r="AU290" s="12"/>
      <c r="AV290" s="2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c r="CG290" s="12"/>
      <c r="CH290" s="12"/>
      <c r="CI290" s="12"/>
      <c r="CJ290" s="12"/>
      <c r="CK290" s="12"/>
      <c r="CL290" s="12"/>
      <c r="CM290" s="12"/>
      <c r="CN290" s="12"/>
      <c r="CO290" s="12"/>
      <c r="CP290" s="12"/>
      <c r="CQ290" s="12"/>
      <c r="CR290" s="12"/>
      <c r="CS290" s="12"/>
      <c r="CT290" s="12"/>
      <c r="CU290" s="12"/>
      <c r="CV290" s="12"/>
      <c r="CW290" s="12"/>
      <c r="CX290" s="12"/>
      <c r="CY290" s="12"/>
      <c r="CZ290" s="12"/>
      <c r="DA290" s="12"/>
      <c r="DB290" s="12"/>
      <c r="DC290" s="12"/>
      <c r="DD290" s="12"/>
      <c r="DE290" s="12"/>
      <c r="DF290" s="12"/>
      <c r="DG290" s="12"/>
      <c r="DH290" s="12"/>
      <c r="DI290" s="12"/>
      <c r="DJ290" s="12"/>
      <c r="DK290" s="12"/>
      <c r="DL290" s="12"/>
      <c r="DM290" s="12"/>
      <c r="DN290" s="12"/>
      <c r="DO290" s="12"/>
      <c r="DP290" s="12"/>
      <c r="DQ290" s="12"/>
      <c r="DR290" s="12"/>
      <c r="DS290" s="12"/>
      <c r="DT290" s="12"/>
      <c r="DU290" s="12"/>
      <c r="DV290" s="12"/>
      <c r="DW290" s="12"/>
      <c r="DX290" s="12"/>
      <c r="DY290" s="12"/>
      <c r="DZ290" s="12"/>
      <c r="EA290" s="12"/>
      <c r="EB290" s="12"/>
      <c r="EC290" s="12"/>
      <c r="ED290" s="12"/>
      <c r="EE290" s="12"/>
      <c r="EF290" s="12"/>
      <c r="EG290" s="12"/>
      <c r="EH290" s="12"/>
      <c r="EI290" s="12"/>
      <c r="EJ290" s="12"/>
      <c r="EK290" s="12"/>
      <c r="EL290" s="12"/>
      <c r="EM290" s="12"/>
      <c r="EN290" s="12"/>
      <c r="EO290" s="12"/>
      <c r="EP290" s="12"/>
      <c r="EQ290" s="12"/>
      <c r="ER290" s="12"/>
      <c r="ES290" s="12"/>
      <c r="ET290" s="12"/>
      <c r="EU290" s="12"/>
      <c r="EV290" s="12"/>
      <c r="EW290" s="12"/>
      <c r="EX290" s="12"/>
      <c r="EY290" s="12"/>
      <c r="EZ290" s="12"/>
      <c r="FA290" s="12"/>
      <c r="FB290" s="12"/>
      <c r="FC290" s="12"/>
      <c r="FD290" s="12"/>
      <c r="FE290" s="12"/>
      <c r="FF290" s="12"/>
      <c r="FG290" s="12"/>
      <c r="FH290" s="12"/>
      <c r="FI290" s="12"/>
      <c r="FJ290" s="12"/>
      <c r="FK290" s="12"/>
      <c r="FL290" s="12"/>
      <c r="FM290" s="12"/>
      <c r="FN290" s="12"/>
      <c r="FO290" s="12"/>
      <c r="FP290" s="12"/>
      <c r="FQ290" s="12"/>
      <c r="FR290" s="12"/>
      <c r="FS290" s="12"/>
      <c r="FT290" s="12"/>
      <c r="FU290" s="12"/>
      <c r="FV290" s="12"/>
      <c r="FW290" s="12"/>
      <c r="FX290" s="12"/>
      <c r="FY290" s="12"/>
      <c r="FZ290" s="12"/>
      <c r="GA290" s="12"/>
      <c r="GB290" s="12"/>
      <c r="GC290" s="12"/>
      <c r="GD290" s="12"/>
      <c r="GE290" s="12"/>
      <c r="GF290" s="12"/>
      <c r="GG290" s="12"/>
      <c r="GH290" s="12"/>
      <c r="GI290" s="12"/>
      <c r="GJ290" s="12"/>
      <c r="GK290" s="12"/>
      <c r="GL290" s="12"/>
      <c r="GM290" s="12"/>
      <c r="GN290" s="12"/>
      <c r="GO290" s="12"/>
      <c r="GP290" s="12"/>
      <c r="GQ290" s="12"/>
      <c r="GR290" s="12"/>
    </row>
    <row r="291" spans="1:200" x14ac:dyDescent="0.2">
      <c r="A291" s="79">
        <f t="shared" si="135"/>
        <v>43363</v>
      </c>
      <c r="B291" s="80">
        <f t="shared" ca="1" si="141"/>
        <v>1058.1903299999999</v>
      </c>
      <c r="C291" s="81">
        <f t="shared" si="136"/>
        <v>1000</v>
      </c>
      <c r="D291" s="82">
        <f ca="1">IF(A291&lt;$B$1,VLOOKUP(A291,[1]DI!$A$4:$B$15000,2,FALSE),0)</f>
        <v>6.3899999999999998E-2</v>
      </c>
      <c r="E291" s="81">
        <f t="shared" ca="1" si="142"/>
        <v>2.4583E-4</v>
      </c>
      <c r="F291" s="83">
        <f t="shared" si="130"/>
        <v>1.1679999999999999</v>
      </c>
      <c r="G291" s="84">
        <f t="shared" ca="1" si="131"/>
        <v>1.00028712944</v>
      </c>
      <c r="H291" s="81">
        <f ca="1">TRUNC(PRODUCT(G$10:G290),15)</f>
        <v>1.0581903264880601</v>
      </c>
      <c r="I291" s="81">
        <f t="shared" si="137"/>
        <v>1</v>
      </c>
      <c r="J291" s="81">
        <f t="shared" ca="1" si="132"/>
        <v>1.05819033</v>
      </c>
      <c r="K291" s="81">
        <f t="shared" ca="1" si="133"/>
        <v>58.190330000000003</v>
      </c>
      <c r="L291" s="85">
        <f>IF(VLOOKUP(A291,$U$12:$AD$125,8)=VLOOKUP(A290,$U$12:$AD$125,8),0,VLOOKUP(A291,U$12:$AD$125,8))</f>
        <v>0</v>
      </c>
      <c r="M291" s="86">
        <f>IF(L291&gt;0,VLOOKUP(L291,T$12:$AC$125,7),0)</f>
        <v>0</v>
      </c>
      <c r="N291" s="81">
        <f t="shared" si="138"/>
        <v>0</v>
      </c>
      <c r="O291" s="81">
        <f t="shared" ca="1" si="134"/>
        <v>58.190330000000003</v>
      </c>
      <c r="P291" s="87" t="str">
        <f t="shared" si="139"/>
        <v>J=</v>
      </c>
      <c r="Q291" s="88">
        <f t="shared" si="140"/>
        <v>44676</v>
      </c>
      <c r="R291" s="7"/>
      <c r="S291" s="7"/>
      <c r="T291" s="154">
        <f>[2]Plan1!$A450</f>
        <v>50518</v>
      </c>
      <c r="U291" s="165" t="str">
        <f>[2]Plan1!$C450</f>
        <v>Paixão de Cristo</v>
      </c>
      <c r="V291" s="12"/>
      <c r="W291" s="7"/>
      <c r="X291" s="7"/>
      <c r="Y291" s="7"/>
      <c r="Z291" s="7"/>
      <c r="AA291" s="7"/>
      <c r="AB291" s="7"/>
      <c r="AC291" s="7"/>
      <c r="AD291" s="7"/>
      <c r="AE291" s="7"/>
      <c r="AF291" s="65">
        <f t="shared" si="146"/>
        <v>43284</v>
      </c>
      <c r="AG291" s="9">
        <f t="shared" ca="1" si="147"/>
        <v>1041.3138899999999</v>
      </c>
      <c r="AH291" s="9">
        <f t="shared" si="147"/>
        <v>1000</v>
      </c>
      <c r="AI291" s="4">
        <f t="shared" ca="1" si="147"/>
        <v>6.3899999999999998E-2</v>
      </c>
      <c r="AJ291" s="10">
        <f t="shared" ca="1" si="147"/>
        <v>2.4583E-4</v>
      </c>
      <c r="AK291" s="4">
        <f t="shared" si="147"/>
        <v>1.1679999999999999</v>
      </c>
      <c r="AL291" s="65">
        <f t="shared" si="144"/>
        <v>43284</v>
      </c>
      <c r="AM291" s="10">
        <f t="shared" ca="1" si="148"/>
        <v>1.0413138900000001</v>
      </c>
      <c r="AN291" s="9">
        <f t="shared" ca="1" si="148"/>
        <v>41.313890000000001</v>
      </c>
      <c r="AO291" s="7">
        <f t="shared" si="148"/>
        <v>0</v>
      </c>
      <c r="AP291" s="11">
        <f t="shared" si="148"/>
        <v>0</v>
      </c>
      <c r="AQ291" s="9">
        <f t="shared" si="148"/>
        <v>0</v>
      </c>
      <c r="AR291" s="8" t="str">
        <f t="shared" si="148"/>
        <v>J=</v>
      </c>
      <c r="AS291" s="65">
        <f t="shared" si="148"/>
        <v>44676</v>
      </c>
      <c r="AT291" s="12"/>
      <c r="AU291" s="12"/>
      <c r="AV291" s="2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c r="DI291" s="12"/>
      <c r="DJ291" s="12"/>
      <c r="DK291" s="12"/>
      <c r="DL291" s="12"/>
      <c r="DM291" s="12"/>
      <c r="DN291" s="12"/>
      <c r="DO291" s="12"/>
      <c r="DP291" s="12"/>
      <c r="DQ291" s="12"/>
      <c r="DR291" s="12"/>
      <c r="DS291" s="12"/>
      <c r="DT291" s="12"/>
      <c r="DU291" s="12"/>
      <c r="DV291" s="12"/>
      <c r="DW291" s="12"/>
      <c r="DX291" s="12"/>
      <c r="DY291" s="12"/>
      <c r="DZ291" s="12"/>
      <c r="EA291" s="12"/>
      <c r="EB291" s="12"/>
      <c r="EC291" s="12"/>
      <c r="ED291" s="12"/>
      <c r="EE291" s="12"/>
      <c r="EF291" s="12"/>
      <c r="EG291" s="12"/>
      <c r="EH291" s="12"/>
      <c r="EI291" s="12"/>
      <c r="EJ291" s="12"/>
      <c r="EK291" s="12"/>
      <c r="EL291" s="12"/>
      <c r="EM291" s="12"/>
      <c r="EN291" s="12"/>
      <c r="EO291" s="12"/>
      <c r="EP291" s="12"/>
      <c r="EQ291" s="12"/>
      <c r="ER291" s="12"/>
      <c r="ES291" s="12"/>
      <c r="ET291" s="12"/>
      <c r="EU291" s="12"/>
      <c r="EV291" s="12"/>
      <c r="EW291" s="12"/>
      <c r="EX291" s="12"/>
      <c r="EY291" s="12"/>
      <c r="EZ291" s="12"/>
      <c r="FA291" s="12"/>
      <c r="FB291" s="12"/>
      <c r="FC291" s="12"/>
      <c r="FD291" s="12"/>
      <c r="FE291" s="12"/>
      <c r="FF291" s="12"/>
      <c r="FG291" s="12"/>
      <c r="FH291" s="12"/>
      <c r="FI291" s="12"/>
      <c r="FJ291" s="12"/>
      <c r="FK291" s="12"/>
      <c r="FL291" s="12"/>
      <c r="FM291" s="12"/>
      <c r="FN291" s="12"/>
      <c r="FO291" s="12"/>
      <c r="FP291" s="12"/>
      <c r="FQ291" s="12"/>
      <c r="FR291" s="12"/>
      <c r="FS291" s="12"/>
      <c r="FT291" s="12"/>
      <c r="FU291" s="12"/>
      <c r="FV291" s="12"/>
      <c r="FW291" s="12"/>
      <c r="FX291" s="12"/>
      <c r="FY291" s="12"/>
      <c r="FZ291" s="12"/>
      <c r="GA291" s="12"/>
      <c r="GB291" s="12"/>
      <c r="GC291" s="12"/>
      <c r="GD291" s="12"/>
      <c r="GE291" s="12"/>
      <c r="GF291" s="12"/>
      <c r="GG291" s="12"/>
      <c r="GH291" s="12"/>
      <c r="GI291" s="12"/>
      <c r="GJ291" s="12"/>
      <c r="GK291" s="12"/>
      <c r="GL291" s="12"/>
      <c r="GM291" s="12"/>
      <c r="GN291" s="12"/>
      <c r="GO291" s="12"/>
      <c r="GP291" s="12"/>
      <c r="GQ291" s="12"/>
      <c r="GR291" s="12"/>
    </row>
    <row r="292" spans="1:200" x14ac:dyDescent="0.2">
      <c r="A292" s="79">
        <f t="shared" si="135"/>
        <v>43364</v>
      </c>
      <c r="B292" s="80">
        <f t="shared" ca="1" si="141"/>
        <v>1058.49416</v>
      </c>
      <c r="C292" s="81">
        <f t="shared" si="136"/>
        <v>1000</v>
      </c>
      <c r="D292" s="82">
        <f ca="1">IF(A292&lt;$B$1,VLOOKUP(A292,[1]DI!$A$4:$B$15000,2,FALSE),0)</f>
        <v>6.3899999999999998E-2</v>
      </c>
      <c r="E292" s="81">
        <f t="shared" ca="1" si="142"/>
        <v>2.4583E-4</v>
      </c>
      <c r="F292" s="83">
        <f t="shared" si="130"/>
        <v>1.1679999999999999</v>
      </c>
      <c r="G292" s="84">
        <f t="shared" ca="1" si="131"/>
        <v>1.00028712944</v>
      </c>
      <c r="H292" s="81">
        <f ca="1">TRUNC(PRODUCT(G$10:G291),15)</f>
        <v>1.0584941640839201</v>
      </c>
      <c r="I292" s="81">
        <f t="shared" si="137"/>
        <v>1</v>
      </c>
      <c r="J292" s="81">
        <f t="shared" ca="1" si="132"/>
        <v>1.05849416</v>
      </c>
      <c r="K292" s="81">
        <f t="shared" ca="1" si="133"/>
        <v>58.494160000000001</v>
      </c>
      <c r="L292" s="85">
        <f>IF(VLOOKUP(A292,$U$12:$AD$125,8)=VLOOKUP(A291,$U$12:$AD$125,8),0,VLOOKUP(A292,U$12:$AD$125,8))</f>
        <v>0</v>
      </c>
      <c r="M292" s="86">
        <f>IF(L292&gt;0,VLOOKUP(L292,T$12:$AC$125,7),0)</f>
        <v>0</v>
      </c>
      <c r="N292" s="81">
        <f t="shared" si="138"/>
        <v>0</v>
      </c>
      <c r="O292" s="81">
        <f t="shared" ca="1" si="134"/>
        <v>58.494160000000001</v>
      </c>
      <c r="P292" s="87" t="str">
        <f t="shared" si="139"/>
        <v>J=</v>
      </c>
      <c r="Q292" s="88">
        <f t="shared" si="140"/>
        <v>44676</v>
      </c>
      <c r="R292" s="7"/>
      <c r="S292" s="7"/>
      <c r="T292" s="154">
        <f>[2]Plan1!$A451</f>
        <v>50526</v>
      </c>
      <c r="U292" s="165" t="str">
        <f>[2]Plan1!$C451</f>
        <v>Dia do Trabalho</v>
      </c>
      <c r="V292" s="12"/>
      <c r="W292" s="7"/>
      <c r="X292" s="7"/>
      <c r="Y292" s="7"/>
      <c r="Z292" s="7"/>
      <c r="AA292" s="7"/>
      <c r="AB292" s="7"/>
      <c r="AC292" s="7"/>
      <c r="AD292" s="7"/>
      <c r="AE292" s="7"/>
      <c r="AF292" s="65">
        <f t="shared" si="146"/>
        <v>43285</v>
      </c>
      <c r="AG292" s="9">
        <f t="shared" ca="1" si="147"/>
        <v>1041.6128799999999</v>
      </c>
      <c r="AH292" s="9">
        <f t="shared" si="147"/>
        <v>1000</v>
      </c>
      <c r="AI292" s="4">
        <f t="shared" ca="1" si="147"/>
        <v>6.3899999999999998E-2</v>
      </c>
      <c r="AJ292" s="10">
        <f t="shared" ca="1" si="147"/>
        <v>2.4583E-4</v>
      </c>
      <c r="AK292" s="4">
        <f t="shared" si="147"/>
        <v>1.1679999999999999</v>
      </c>
      <c r="AL292" s="65">
        <f t="shared" si="144"/>
        <v>43285</v>
      </c>
      <c r="AM292" s="10">
        <f t="shared" ca="1" si="148"/>
        <v>1.04161288</v>
      </c>
      <c r="AN292" s="9">
        <f t="shared" ca="1" si="148"/>
        <v>41.612879999999997</v>
      </c>
      <c r="AO292" s="7">
        <f t="shared" si="148"/>
        <v>0</v>
      </c>
      <c r="AP292" s="11">
        <f t="shared" si="148"/>
        <v>0</v>
      </c>
      <c r="AQ292" s="9">
        <f t="shared" si="148"/>
        <v>0</v>
      </c>
      <c r="AR292" s="8" t="str">
        <f t="shared" si="148"/>
        <v>J=</v>
      </c>
      <c r="AS292" s="65">
        <f t="shared" si="148"/>
        <v>44676</v>
      </c>
      <c r="AT292" s="12"/>
      <c r="AU292" s="12"/>
      <c r="AV292" s="2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c r="CX292" s="12"/>
      <c r="CY292" s="12"/>
      <c r="CZ292" s="12"/>
      <c r="DA292" s="12"/>
      <c r="DB292" s="12"/>
      <c r="DC292" s="12"/>
      <c r="DD292" s="12"/>
      <c r="DE292" s="12"/>
      <c r="DF292" s="12"/>
      <c r="DG292" s="12"/>
      <c r="DH292" s="12"/>
      <c r="DI292" s="12"/>
      <c r="DJ292" s="12"/>
      <c r="DK292" s="12"/>
      <c r="DL292" s="12"/>
      <c r="DM292" s="12"/>
      <c r="DN292" s="12"/>
      <c r="DO292" s="12"/>
      <c r="DP292" s="12"/>
      <c r="DQ292" s="12"/>
      <c r="DR292" s="12"/>
      <c r="DS292" s="12"/>
      <c r="DT292" s="12"/>
      <c r="DU292" s="12"/>
      <c r="DV292" s="12"/>
      <c r="DW292" s="12"/>
      <c r="DX292" s="12"/>
      <c r="DY292" s="12"/>
      <c r="DZ292" s="12"/>
      <c r="EA292" s="12"/>
      <c r="EB292" s="12"/>
      <c r="EC292" s="12"/>
      <c r="ED292" s="12"/>
      <c r="EE292" s="12"/>
      <c r="EF292" s="12"/>
      <c r="EG292" s="12"/>
      <c r="EH292" s="12"/>
      <c r="EI292" s="12"/>
      <c r="EJ292" s="12"/>
      <c r="EK292" s="12"/>
      <c r="EL292" s="12"/>
      <c r="EM292" s="12"/>
      <c r="EN292" s="12"/>
      <c r="EO292" s="12"/>
      <c r="EP292" s="12"/>
      <c r="EQ292" s="12"/>
      <c r="ER292" s="12"/>
      <c r="ES292" s="12"/>
      <c r="ET292" s="12"/>
      <c r="EU292" s="12"/>
      <c r="EV292" s="12"/>
      <c r="EW292" s="12"/>
      <c r="EX292" s="12"/>
      <c r="EY292" s="12"/>
      <c r="EZ292" s="12"/>
      <c r="FA292" s="12"/>
      <c r="FB292" s="12"/>
      <c r="FC292" s="12"/>
      <c r="FD292" s="12"/>
      <c r="FE292" s="12"/>
      <c r="FF292" s="12"/>
      <c r="FG292" s="12"/>
      <c r="FH292" s="12"/>
      <c r="FI292" s="12"/>
      <c r="FJ292" s="12"/>
      <c r="FK292" s="12"/>
      <c r="FL292" s="12"/>
      <c r="FM292" s="12"/>
      <c r="FN292" s="12"/>
      <c r="FO292" s="12"/>
      <c r="FP292" s="12"/>
      <c r="FQ292" s="12"/>
      <c r="FR292" s="12"/>
      <c r="FS292" s="12"/>
      <c r="FT292" s="12"/>
      <c r="FU292" s="12"/>
      <c r="FV292" s="12"/>
      <c r="FW292" s="12"/>
      <c r="FX292" s="12"/>
      <c r="FY292" s="12"/>
      <c r="FZ292" s="12"/>
      <c r="GA292" s="12"/>
      <c r="GB292" s="12"/>
      <c r="GC292" s="12"/>
      <c r="GD292" s="12"/>
      <c r="GE292" s="12"/>
      <c r="GF292" s="12"/>
      <c r="GG292" s="12"/>
      <c r="GH292" s="12"/>
      <c r="GI292" s="12"/>
      <c r="GJ292" s="12"/>
      <c r="GK292" s="12"/>
      <c r="GL292" s="12"/>
      <c r="GM292" s="12"/>
      <c r="GN292" s="12"/>
      <c r="GO292" s="12"/>
      <c r="GP292" s="12"/>
      <c r="GQ292" s="12"/>
      <c r="GR292" s="12"/>
    </row>
    <row r="293" spans="1:200" x14ac:dyDescent="0.2">
      <c r="A293" s="79">
        <f t="shared" si="135"/>
        <v>43365</v>
      </c>
      <c r="B293" s="80">
        <f t="shared" ca="1" si="141"/>
        <v>1058.79809</v>
      </c>
      <c r="C293" s="81">
        <f t="shared" si="136"/>
        <v>1000</v>
      </c>
      <c r="D293" s="82">
        <f ca="1">IF(A293&lt;$B$1,VLOOKUP(A293,[1]DI!$A$4:$B$15000,2,FALSE),0)</f>
        <v>0</v>
      </c>
      <c r="E293" s="81">
        <f t="shared" ca="1" si="142"/>
        <v>0</v>
      </c>
      <c r="F293" s="83">
        <f t="shared" si="130"/>
        <v>1.1679999999999999</v>
      </c>
      <c r="G293" s="84">
        <f t="shared" ca="1" si="131"/>
        <v>1</v>
      </c>
      <c r="H293" s="81">
        <f ca="1">TRUNC(PRODUCT(G$10:G292),15)</f>
        <v>1.05879808892049</v>
      </c>
      <c r="I293" s="81">
        <f t="shared" si="137"/>
        <v>1</v>
      </c>
      <c r="J293" s="81">
        <f t="shared" ca="1" si="132"/>
        <v>1.05879809</v>
      </c>
      <c r="K293" s="81">
        <f t="shared" ca="1" si="133"/>
        <v>58.798090000000002</v>
      </c>
      <c r="L293" s="85">
        <f>IF(VLOOKUP(A293,$U$12:$AD$125,8)=VLOOKUP(A292,$U$12:$AD$125,8),0,VLOOKUP(A293,U$12:$AD$125,8))</f>
        <v>0</v>
      </c>
      <c r="M293" s="86">
        <f>IF(L293&gt;0,VLOOKUP(L293,T$12:$AC$125,7),0)</f>
        <v>0</v>
      </c>
      <c r="N293" s="81">
        <f t="shared" si="138"/>
        <v>0</v>
      </c>
      <c r="O293" s="81">
        <f t="shared" ca="1" si="134"/>
        <v>58.798090000000002</v>
      </c>
      <c r="P293" s="87" t="str">
        <f t="shared" si="139"/>
        <v>J=</v>
      </c>
      <c r="Q293" s="88">
        <f t="shared" si="140"/>
        <v>44676</v>
      </c>
      <c r="R293" s="7"/>
      <c r="S293" s="7"/>
      <c r="T293" s="154">
        <f>[2]Plan1!$A452</f>
        <v>50580</v>
      </c>
      <c r="U293" s="165" t="str">
        <f>[2]Plan1!$C452</f>
        <v>Corpus Christi</v>
      </c>
      <c r="V293" s="12"/>
      <c r="W293" s="7"/>
      <c r="X293" s="7"/>
      <c r="Y293" s="7"/>
      <c r="Z293" s="7"/>
      <c r="AA293" s="7"/>
      <c r="AB293" s="7"/>
      <c r="AC293" s="7"/>
      <c r="AD293" s="7"/>
      <c r="AE293" s="7"/>
      <c r="AF293" s="65">
        <f t="shared" si="146"/>
        <v>43286</v>
      </c>
      <c r="AG293" s="9">
        <f t="shared" ca="1" si="147"/>
        <v>1041.9119599999999</v>
      </c>
      <c r="AH293" s="9">
        <f t="shared" si="147"/>
        <v>1000</v>
      </c>
      <c r="AI293" s="4">
        <f t="shared" ca="1" si="147"/>
        <v>6.3899999999999998E-2</v>
      </c>
      <c r="AJ293" s="10">
        <f t="shared" ca="1" si="147"/>
        <v>2.4583E-4</v>
      </c>
      <c r="AK293" s="4">
        <f t="shared" si="147"/>
        <v>1.1679999999999999</v>
      </c>
      <c r="AL293" s="65">
        <f t="shared" si="144"/>
        <v>43286</v>
      </c>
      <c r="AM293" s="10">
        <f t="shared" ca="1" si="148"/>
        <v>1.04191196</v>
      </c>
      <c r="AN293" s="9">
        <f t="shared" ca="1" si="148"/>
        <v>41.911960000000001</v>
      </c>
      <c r="AO293" s="7">
        <f t="shared" si="148"/>
        <v>0</v>
      </c>
      <c r="AP293" s="11">
        <f t="shared" si="148"/>
        <v>0</v>
      </c>
      <c r="AQ293" s="9">
        <f t="shared" si="148"/>
        <v>0</v>
      </c>
      <c r="AR293" s="8" t="str">
        <f t="shared" si="148"/>
        <v>J=</v>
      </c>
      <c r="AS293" s="65">
        <f t="shared" si="148"/>
        <v>44676</v>
      </c>
      <c r="AT293" s="12"/>
      <c r="AU293" s="12"/>
      <c r="AV293" s="2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c r="CG293" s="12"/>
      <c r="CH293" s="12"/>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c r="DI293" s="12"/>
      <c r="DJ293" s="12"/>
      <c r="DK293" s="12"/>
      <c r="DL293" s="12"/>
      <c r="DM293" s="12"/>
      <c r="DN293" s="12"/>
      <c r="DO293" s="12"/>
      <c r="DP293" s="12"/>
      <c r="DQ293" s="12"/>
      <c r="DR293" s="12"/>
      <c r="DS293" s="12"/>
      <c r="DT293" s="12"/>
      <c r="DU293" s="12"/>
      <c r="DV293" s="12"/>
      <c r="DW293" s="12"/>
      <c r="DX293" s="12"/>
      <c r="DY293" s="12"/>
      <c r="DZ293" s="12"/>
      <c r="EA293" s="12"/>
      <c r="EB293" s="12"/>
      <c r="EC293" s="12"/>
      <c r="ED293" s="12"/>
      <c r="EE293" s="12"/>
      <c r="EF293" s="12"/>
      <c r="EG293" s="12"/>
      <c r="EH293" s="12"/>
      <c r="EI293" s="12"/>
      <c r="EJ293" s="12"/>
      <c r="EK293" s="12"/>
      <c r="EL293" s="12"/>
      <c r="EM293" s="12"/>
      <c r="EN293" s="12"/>
      <c r="EO293" s="12"/>
      <c r="EP293" s="12"/>
      <c r="EQ293" s="12"/>
      <c r="ER293" s="12"/>
      <c r="ES293" s="12"/>
      <c r="ET293" s="12"/>
      <c r="EU293" s="12"/>
      <c r="EV293" s="12"/>
      <c r="EW293" s="12"/>
      <c r="EX293" s="12"/>
      <c r="EY293" s="12"/>
      <c r="EZ293" s="12"/>
      <c r="FA293" s="12"/>
      <c r="FB293" s="12"/>
      <c r="FC293" s="12"/>
      <c r="FD293" s="12"/>
      <c r="FE293" s="12"/>
      <c r="FF293" s="12"/>
      <c r="FG293" s="12"/>
      <c r="FH293" s="12"/>
      <c r="FI293" s="12"/>
      <c r="FJ293" s="12"/>
      <c r="FK293" s="12"/>
      <c r="FL293" s="12"/>
      <c r="FM293" s="12"/>
      <c r="FN293" s="12"/>
      <c r="FO293" s="12"/>
      <c r="FP293" s="12"/>
      <c r="FQ293" s="12"/>
      <c r="FR293" s="12"/>
      <c r="FS293" s="12"/>
      <c r="FT293" s="12"/>
      <c r="FU293" s="12"/>
      <c r="FV293" s="12"/>
      <c r="FW293" s="12"/>
      <c r="FX293" s="12"/>
      <c r="FY293" s="12"/>
      <c r="FZ293" s="12"/>
      <c r="GA293" s="12"/>
      <c r="GB293" s="12"/>
      <c r="GC293" s="12"/>
      <c r="GD293" s="12"/>
      <c r="GE293" s="12"/>
      <c r="GF293" s="12"/>
      <c r="GG293" s="12"/>
      <c r="GH293" s="12"/>
      <c r="GI293" s="12"/>
      <c r="GJ293" s="12"/>
      <c r="GK293" s="12"/>
      <c r="GL293" s="12"/>
      <c r="GM293" s="12"/>
      <c r="GN293" s="12"/>
      <c r="GO293" s="12"/>
      <c r="GP293" s="12"/>
      <c r="GQ293" s="12"/>
      <c r="GR293" s="12"/>
    </row>
    <row r="294" spans="1:200" x14ac:dyDescent="0.2">
      <c r="A294" s="79">
        <f t="shared" si="135"/>
        <v>43366</v>
      </c>
      <c r="B294" s="80">
        <f t="shared" ca="1" si="141"/>
        <v>1058.79809</v>
      </c>
      <c r="C294" s="81">
        <f t="shared" si="136"/>
        <v>1000</v>
      </c>
      <c r="D294" s="82">
        <f ca="1">IF(A294&lt;$B$1,VLOOKUP(A294,[1]DI!$A$4:$B$15000,2,FALSE),0)</f>
        <v>0</v>
      </c>
      <c r="E294" s="81">
        <f t="shared" ca="1" si="142"/>
        <v>0</v>
      </c>
      <c r="F294" s="83">
        <f t="shared" si="130"/>
        <v>1.1679999999999999</v>
      </c>
      <c r="G294" s="84">
        <f t="shared" ca="1" si="131"/>
        <v>1</v>
      </c>
      <c r="H294" s="81">
        <f ca="1">TRUNC(PRODUCT(G$10:G293),15)</f>
        <v>1.05879808892049</v>
      </c>
      <c r="I294" s="81">
        <f t="shared" si="137"/>
        <v>1</v>
      </c>
      <c r="J294" s="81">
        <f t="shared" ca="1" si="132"/>
        <v>1.05879809</v>
      </c>
      <c r="K294" s="81">
        <f t="shared" ca="1" si="133"/>
        <v>58.798090000000002</v>
      </c>
      <c r="L294" s="85">
        <f>IF(VLOOKUP(A294,$U$12:$AD$125,8)=VLOOKUP(A293,$U$12:$AD$125,8),0,VLOOKUP(A294,U$12:$AD$125,8))</f>
        <v>0</v>
      </c>
      <c r="M294" s="86">
        <f>IF(L294&gt;0,VLOOKUP(L294,T$12:$AC$125,7),0)</f>
        <v>0</v>
      </c>
      <c r="N294" s="81">
        <f t="shared" si="138"/>
        <v>0</v>
      </c>
      <c r="O294" s="81">
        <f t="shared" ca="1" si="134"/>
        <v>58.798090000000002</v>
      </c>
      <c r="P294" s="87" t="str">
        <f t="shared" si="139"/>
        <v>J=</v>
      </c>
      <c r="Q294" s="88">
        <f t="shared" si="140"/>
        <v>44676</v>
      </c>
      <c r="R294" s="7"/>
      <c r="S294" s="7"/>
      <c r="T294" s="154">
        <f>[2]Plan1!$A453</f>
        <v>50655</v>
      </c>
      <c r="U294" s="165" t="str">
        <f>[2]Plan1!$C453</f>
        <v>Independência do Brasil</v>
      </c>
      <c r="V294" s="12"/>
      <c r="W294" s="7"/>
      <c r="X294" s="7"/>
      <c r="Y294" s="7"/>
      <c r="Z294" s="7"/>
      <c r="AA294" s="7"/>
      <c r="AB294" s="7"/>
      <c r="AC294" s="7"/>
      <c r="AD294" s="7"/>
      <c r="AE294" s="7"/>
      <c r="AF294" s="65">
        <f t="shared" si="146"/>
        <v>43287</v>
      </c>
      <c r="AG294" s="9">
        <f t="shared" ca="1" si="147"/>
        <v>1042.21111999</v>
      </c>
      <c r="AH294" s="9">
        <f t="shared" si="147"/>
        <v>1000</v>
      </c>
      <c r="AI294" s="4">
        <f t="shared" ca="1" si="147"/>
        <v>6.3899999999999998E-2</v>
      </c>
      <c r="AJ294" s="10">
        <f t="shared" ca="1" si="147"/>
        <v>2.4583E-4</v>
      </c>
      <c r="AK294" s="4">
        <f t="shared" si="147"/>
        <v>1.1679999999999999</v>
      </c>
      <c r="AL294" s="65">
        <f t="shared" si="144"/>
        <v>43287</v>
      </c>
      <c r="AM294" s="10">
        <f t="shared" ca="1" si="148"/>
        <v>1.0422111199999999</v>
      </c>
      <c r="AN294" s="9">
        <f t="shared" ca="1" si="148"/>
        <v>42.21111999</v>
      </c>
      <c r="AO294" s="7">
        <f t="shared" si="148"/>
        <v>0</v>
      </c>
      <c r="AP294" s="11">
        <f t="shared" si="148"/>
        <v>0</v>
      </c>
      <c r="AQ294" s="9">
        <f t="shared" si="148"/>
        <v>0</v>
      </c>
      <c r="AR294" s="8" t="str">
        <f t="shared" si="148"/>
        <v>J=</v>
      </c>
      <c r="AS294" s="65">
        <f t="shared" si="148"/>
        <v>44676</v>
      </c>
      <c r="AT294" s="12"/>
      <c r="AU294" s="12"/>
      <c r="AV294" s="2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c r="CG294" s="12"/>
      <c r="CH294" s="12"/>
      <c r="CI294" s="12"/>
      <c r="CJ294" s="12"/>
      <c r="CK294" s="12"/>
      <c r="CL294" s="12"/>
      <c r="CM294" s="12"/>
      <c r="CN294" s="12"/>
      <c r="CO294" s="12"/>
      <c r="CP294" s="12"/>
      <c r="CQ294" s="12"/>
      <c r="CR294" s="12"/>
      <c r="CS294" s="12"/>
      <c r="CT294" s="12"/>
      <c r="CU294" s="12"/>
      <c r="CV294" s="12"/>
      <c r="CW294" s="12"/>
      <c r="CX294" s="12"/>
      <c r="CY294" s="12"/>
      <c r="CZ294" s="12"/>
      <c r="DA294" s="12"/>
      <c r="DB294" s="12"/>
      <c r="DC294" s="12"/>
      <c r="DD294" s="12"/>
      <c r="DE294" s="12"/>
      <c r="DF294" s="12"/>
      <c r="DG294" s="12"/>
      <c r="DH294" s="12"/>
      <c r="DI294" s="12"/>
      <c r="DJ294" s="12"/>
      <c r="DK294" s="12"/>
      <c r="DL294" s="12"/>
      <c r="DM294" s="12"/>
      <c r="DN294" s="12"/>
      <c r="DO294" s="12"/>
      <c r="DP294" s="12"/>
      <c r="DQ294" s="12"/>
      <c r="DR294" s="12"/>
      <c r="DS294" s="12"/>
      <c r="DT294" s="12"/>
      <c r="DU294" s="12"/>
      <c r="DV294" s="12"/>
      <c r="DW294" s="12"/>
      <c r="DX294" s="12"/>
      <c r="DY294" s="12"/>
      <c r="DZ294" s="12"/>
      <c r="EA294" s="12"/>
      <c r="EB294" s="12"/>
      <c r="EC294" s="12"/>
      <c r="ED294" s="12"/>
      <c r="EE294" s="12"/>
      <c r="EF294" s="12"/>
      <c r="EG294" s="12"/>
      <c r="EH294" s="12"/>
      <c r="EI294" s="12"/>
      <c r="EJ294" s="12"/>
      <c r="EK294" s="12"/>
      <c r="EL294" s="12"/>
      <c r="EM294" s="12"/>
      <c r="EN294" s="12"/>
      <c r="EO294" s="12"/>
      <c r="EP294" s="12"/>
      <c r="EQ294" s="12"/>
      <c r="ER294" s="12"/>
      <c r="ES294" s="12"/>
      <c r="ET294" s="12"/>
      <c r="EU294" s="12"/>
      <c r="EV294" s="12"/>
      <c r="EW294" s="12"/>
      <c r="EX294" s="12"/>
      <c r="EY294" s="12"/>
      <c r="EZ294" s="12"/>
      <c r="FA294" s="12"/>
      <c r="FB294" s="12"/>
      <c r="FC294" s="12"/>
      <c r="FD294" s="12"/>
      <c r="FE294" s="12"/>
      <c r="FF294" s="12"/>
      <c r="FG294" s="12"/>
      <c r="FH294" s="12"/>
      <c r="FI294" s="12"/>
      <c r="FJ294" s="12"/>
      <c r="FK294" s="12"/>
      <c r="FL294" s="12"/>
      <c r="FM294" s="12"/>
      <c r="FN294" s="12"/>
      <c r="FO294" s="12"/>
      <c r="FP294" s="12"/>
      <c r="FQ294" s="12"/>
      <c r="FR294" s="12"/>
      <c r="FS294" s="12"/>
      <c r="FT294" s="12"/>
      <c r="FU294" s="12"/>
      <c r="FV294" s="12"/>
      <c r="FW294" s="12"/>
      <c r="FX294" s="12"/>
      <c r="FY294" s="12"/>
      <c r="FZ294" s="12"/>
      <c r="GA294" s="12"/>
      <c r="GB294" s="12"/>
      <c r="GC294" s="12"/>
      <c r="GD294" s="12"/>
      <c r="GE294" s="12"/>
      <c r="GF294" s="12"/>
      <c r="GG294" s="12"/>
      <c r="GH294" s="12"/>
      <c r="GI294" s="12"/>
      <c r="GJ294" s="12"/>
      <c r="GK294" s="12"/>
      <c r="GL294" s="12"/>
      <c r="GM294" s="12"/>
      <c r="GN294" s="12"/>
      <c r="GO294" s="12"/>
      <c r="GP294" s="12"/>
      <c r="GQ294" s="12"/>
      <c r="GR294" s="12"/>
    </row>
    <row r="295" spans="1:200" x14ac:dyDescent="0.2">
      <c r="A295" s="79">
        <f t="shared" si="135"/>
        <v>43367</v>
      </c>
      <c r="B295" s="80">
        <f t="shared" ca="1" si="141"/>
        <v>1058.79809</v>
      </c>
      <c r="C295" s="81">
        <f t="shared" si="136"/>
        <v>1000</v>
      </c>
      <c r="D295" s="82">
        <f ca="1">IF(A295&lt;$B$1,VLOOKUP(A295,[1]DI!$A$4:$B$15000,2,FALSE),0)</f>
        <v>6.3899999999999998E-2</v>
      </c>
      <c r="E295" s="81">
        <f t="shared" ca="1" si="142"/>
        <v>2.4583E-4</v>
      </c>
      <c r="F295" s="83">
        <f t="shared" si="130"/>
        <v>1.1679999999999999</v>
      </c>
      <c r="G295" s="84">
        <f t="shared" ca="1" si="131"/>
        <v>1.00028712944</v>
      </c>
      <c r="H295" s="81">
        <f ca="1">TRUNC(PRODUCT(G$10:G294),15)</f>
        <v>1.05879808892049</v>
      </c>
      <c r="I295" s="81">
        <f t="shared" si="137"/>
        <v>1</v>
      </c>
      <c r="J295" s="81">
        <f t="shared" ca="1" si="132"/>
        <v>1.05879809</v>
      </c>
      <c r="K295" s="81">
        <f t="shared" ca="1" si="133"/>
        <v>58.798090000000002</v>
      </c>
      <c r="L295" s="85">
        <f>IF(VLOOKUP(A295,$U$12:$AD$125,8)=VLOOKUP(A294,$U$12:$AD$125,8),0,VLOOKUP(A295,U$12:$AD$125,8))</f>
        <v>0</v>
      </c>
      <c r="M295" s="86">
        <f>IF(L295&gt;0,VLOOKUP(L295,T$12:$AC$125,7),0)</f>
        <v>0</v>
      </c>
      <c r="N295" s="81">
        <f t="shared" si="138"/>
        <v>0</v>
      </c>
      <c r="O295" s="81">
        <f t="shared" ca="1" si="134"/>
        <v>58.798090000000002</v>
      </c>
      <c r="P295" s="87" t="str">
        <f t="shared" si="139"/>
        <v>J=</v>
      </c>
      <c r="Q295" s="88">
        <f t="shared" si="140"/>
        <v>44676</v>
      </c>
      <c r="R295" s="7"/>
      <c r="S295" s="7"/>
      <c r="T295" s="154">
        <f>[2]Plan1!$A454</f>
        <v>50690</v>
      </c>
      <c r="U295" s="165" t="str">
        <f>[2]Plan1!$C454</f>
        <v>Nossa Sr.a Aparecida - Padroeira do Brasil</v>
      </c>
      <c r="V295" s="12"/>
      <c r="W295" s="7"/>
      <c r="X295" s="7"/>
      <c r="Y295" s="7"/>
      <c r="Z295" s="7"/>
      <c r="AA295" s="7"/>
      <c r="AB295" s="7"/>
      <c r="AC295" s="7"/>
      <c r="AD295" s="7"/>
      <c r="AE295" s="7"/>
      <c r="AF295" s="65">
        <f t="shared" si="146"/>
        <v>43288</v>
      </c>
      <c r="AG295" s="9">
        <f t="shared" ca="1" si="147"/>
        <v>1042.51037</v>
      </c>
      <c r="AH295" s="9">
        <f t="shared" si="147"/>
        <v>1000</v>
      </c>
      <c r="AI295" s="4">
        <f t="shared" ca="1" si="147"/>
        <v>0</v>
      </c>
      <c r="AJ295" s="10">
        <f t="shared" ca="1" si="147"/>
        <v>0</v>
      </c>
      <c r="AK295" s="4">
        <f t="shared" si="147"/>
        <v>1.1679999999999999</v>
      </c>
      <c r="AL295" s="65">
        <f t="shared" si="144"/>
        <v>43288</v>
      </c>
      <c r="AM295" s="10">
        <f t="shared" ca="1" si="148"/>
        <v>1.04251037</v>
      </c>
      <c r="AN295" s="9">
        <f t="shared" ca="1" si="148"/>
        <v>42.510370000000002</v>
      </c>
      <c r="AO295" s="7">
        <f t="shared" si="148"/>
        <v>0</v>
      </c>
      <c r="AP295" s="11">
        <f t="shared" si="148"/>
        <v>0</v>
      </c>
      <c r="AQ295" s="9">
        <f t="shared" si="148"/>
        <v>0</v>
      </c>
      <c r="AR295" s="8" t="str">
        <f t="shared" si="148"/>
        <v>J=</v>
      </c>
      <c r="AS295" s="65">
        <f t="shared" si="148"/>
        <v>44676</v>
      </c>
      <c r="AT295" s="12"/>
      <c r="AU295" s="12"/>
      <c r="AV295" s="2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c r="DJ295" s="12"/>
      <c r="DK295" s="12"/>
      <c r="DL295" s="12"/>
      <c r="DM295" s="12"/>
      <c r="DN295" s="12"/>
      <c r="DO295" s="12"/>
      <c r="DP295" s="12"/>
      <c r="DQ295" s="12"/>
      <c r="DR295" s="12"/>
      <c r="DS295" s="12"/>
      <c r="DT295" s="12"/>
      <c r="DU295" s="12"/>
      <c r="DV295" s="12"/>
      <c r="DW295" s="12"/>
      <c r="DX295" s="12"/>
      <c r="DY295" s="12"/>
      <c r="DZ295" s="12"/>
      <c r="EA295" s="12"/>
      <c r="EB295" s="12"/>
      <c r="EC295" s="12"/>
      <c r="ED295" s="12"/>
      <c r="EE295" s="12"/>
      <c r="EF295" s="12"/>
      <c r="EG295" s="12"/>
      <c r="EH295" s="12"/>
      <c r="EI295" s="12"/>
      <c r="EJ295" s="12"/>
      <c r="EK295" s="12"/>
      <c r="EL295" s="12"/>
      <c r="EM295" s="12"/>
      <c r="EN295" s="12"/>
      <c r="EO295" s="12"/>
      <c r="EP295" s="12"/>
      <c r="EQ295" s="12"/>
      <c r="ER295" s="12"/>
      <c r="ES295" s="12"/>
      <c r="ET295" s="12"/>
      <c r="EU295" s="12"/>
      <c r="EV295" s="12"/>
      <c r="EW295" s="12"/>
      <c r="EX295" s="12"/>
      <c r="EY295" s="12"/>
      <c r="EZ295" s="12"/>
      <c r="FA295" s="12"/>
      <c r="FB295" s="12"/>
      <c r="FC295" s="12"/>
      <c r="FD295" s="12"/>
      <c r="FE295" s="12"/>
      <c r="FF295" s="12"/>
      <c r="FG295" s="12"/>
      <c r="FH295" s="12"/>
      <c r="FI295" s="12"/>
      <c r="FJ295" s="12"/>
      <c r="FK295" s="12"/>
      <c r="FL295" s="12"/>
      <c r="FM295" s="12"/>
      <c r="FN295" s="12"/>
      <c r="FO295" s="12"/>
      <c r="FP295" s="12"/>
      <c r="FQ295" s="12"/>
      <c r="FR295" s="12"/>
      <c r="FS295" s="12"/>
      <c r="FT295" s="12"/>
      <c r="FU295" s="12"/>
      <c r="FV295" s="12"/>
      <c r="FW295" s="12"/>
      <c r="FX295" s="12"/>
      <c r="FY295" s="12"/>
      <c r="FZ295" s="12"/>
      <c r="GA295" s="12"/>
      <c r="GB295" s="12"/>
      <c r="GC295" s="12"/>
      <c r="GD295" s="12"/>
      <c r="GE295" s="12"/>
      <c r="GF295" s="12"/>
      <c r="GG295" s="12"/>
      <c r="GH295" s="12"/>
      <c r="GI295" s="12"/>
      <c r="GJ295" s="12"/>
      <c r="GK295" s="12"/>
      <c r="GL295" s="12"/>
      <c r="GM295" s="12"/>
      <c r="GN295" s="12"/>
      <c r="GO295" s="12"/>
      <c r="GP295" s="12"/>
      <c r="GQ295" s="12"/>
      <c r="GR295" s="12"/>
    </row>
    <row r="296" spans="1:200" x14ac:dyDescent="0.2">
      <c r="A296" s="79">
        <f t="shared" si="135"/>
        <v>43368</v>
      </c>
      <c r="B296" s="80">
        <f t="shared" ca="1" si="141"/>
        <v>1059.1021000000001</v>
      </c>
      <c r="C296" s="81">
        <f t="shared" si="136"/>
        <v>1000</v>
      </c>
      <c r="D296" s="82">
        <f ca="1">IF(A296&lt;$B$1,VLOOKUP(A296,[1]DI!$A$4:$B$15000,2,FALSE),0)</f>
        <v>6.3899999999999998E-2</v>
      </c>
      <c r="E296" s="81">
        <f t="shared" ca="1" si="142"/>
        <v>2.4583E-4</v>
      </c>
      <c r="F296" s="83">
        <f t="shared" si="130"/>
        <v>1.1679999999999999</v>
      </c>
      <c r="G296" s="84">
        <f t="shared" ca="1" si="131"/>
        <v>1.00028712944</v>
      </c>
      <c r="H296" s="81">
        <f ca="1">TRUNC(PRODUCT(G$10:G295),15)</f>
        <v>1.0591021010228401</v>
      </c>
      <c r="I296" s="81">
        <f t="shared" si="137"/>
        <v>1</v>
      </c>
      <c r="J296" s="81">
        <f t="shared" ca="1" si="132"/>
        <v>1.0591021</v>
      </c>
      <c r="K296" s="81">
        <f t="shared" ca="1" si="133"/>
        <v>59.1021</v>
      </c>
      <c r="L296" s="85">
        <f>IF(VLOOKUP(A296,$U$12:$AD$125,8)=VLOOKUP(A295,$U$12:$AD$125,8),0,VLOOKUP(A296,U$12:$AD$125,8))</f>
        <v>0</v>
      </c>
      <c r="M296" s="86">
        <f>IF(L296&gt;0,VLOOKUP(L296,T$12:$AC$125,7),0)</f>
        <v>0</v>
      </c>
      <c r="N296" s="81">
        <f t="shared" si="138"/>
        <v>0</v>
      </c>
      <c r="O296" s="81">
        <f t="shared" ca="1" si="134"/>
        <v>59.1021</v>
      </c>
      <c r="P296" s="87" t="str">
        <f t="shared" si="139"/>
        <v>J=</v>
      </c>
      <c r="Q296" s="88">
        <f t="shared" si="140"/>
        <v>44676</v>
      </c>
      <c r="R296" s="7"/>
      <c r="S296" s="7"/>
      <c r="T296" s="154">
        <f>[2]Plan1!$A455</f>
        <v>50711</v>
      </c>
      <c r="U296" s="165" t="str">
        <f>[2]Plan1!$C455</f>
        <v>Finados</v>
      </c>
      <c r="V296" s="12"/>
      <c r="W296" s="7"/>
      <c r="X296" s="7"/>
      <c r="Y296" s="7"/>
      <c r="Z296" s="7"/>
      <c r="AA296" s="7"/>
      <c r="AB296" s="7"/>
      <c r="AC296" s="7"/>
      <c r="AD296" s="7"/>
      <c r="AE296" s="7"/>
      <c r="AF296" s="65">
        <f t="shared" si="146"/>
        <v>43289</v>
      </c>
      <c r="AG296" s="9">
        <f t="shared" ca="1" si="147"/>
        <v>1042.51037</v>
      </c>
      <c r="AH296" s="9">
        <f t="shared" si="147"/>
        <v>1000</v>
      </c>
      <c r="AI296" s="4">
        <f t="shared" ca="1" si="147"/>
        <v>0</v>
      </c>
      <c r="AJ296" s="10">
        <f t="shared" ca="1" si="147"/>
        <v>0</v>
      </c>
      <c r="AK296" s="4">
        <f t="shared" si="147"/>
        <v>1.1679999999999999</v>
      </c>
      <c r="AL296" s="65">
        <f t="shared" si="144"/>
        <v>43289</v>
      </c>
      <c r="AM296" s="10">
        <f t="shared" ca="1" si="148"/>
        <v>1.04251037</v>
      </c>
      <c r="AN296" s="9">
        <f t="shared" ca="1" si="148"/>
        <v>42.510370000000002</v>
      </c>
      <c r="AO296" s="7">
        <f t="shared" si="148"/>
        <v>0</v>
      </c>
      <c r="AP296" s="11">
        <f t="shared" si="148"/>
        <v>0</v>
      </c>
      <c r="AQ296" s="9">
        <f t="shared" si="148"/>
        <v>0</v>
      </c>
      <c r="AR296" s="8" t="str">
        <f t="shared" si="148"/>
        <v>J=</v>
      </c>
      <c r="AS296" s="65">
        <f t="shared" si="148"/>
        <v>44676</v>
      </c>
      <c r="AT296" s="12"/>
      <c r="AU296" s="12"/>
      <c r="AV296" s="2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c r="CG296" s="12"/>
      <c r="CH296" s="12"/>
      <c r="CI296" s="12"/>
      <c r="CJ296" s="12"/>
      <c r="CK296" s="12"/>
      <c r="CL296" s="12"/>
      <c r="CM296" s="12"/>
      <c r="CN296" s="12"/>
      <c r="CO296" s="12"/>
      <c r="CP296" s="12"/>
      <c r="CQ296" s="12"/>
      <c r="CR296" s="12"/>
      <c r="CS296" s="12"/>
      <c r="CT296" s="12"/>
      <c r="CU296" s="12"/>
      <c r="CV296" s="12"/>
      <c r="CW296" s="12"/>
      <c r="CX296" s="12"/>
      <c r="CY296" s="12"/>
      <c r="CZ296" s="12"/>
      <c r="DA296" s="12"/>
      <c r="DB296" s="12"/>
      <c r="DC296" s="12"/>
      <c r="DD296" s="12"/>
      <c r="DE296" s="12"/>
      <c r="DF296" s="12"/>
      <c r="DG296" s="12"/>
      <c r="DH296" s="12"/>
      <c r="DI296" s="12"/>
      <c r="DJ296" s="12"/>
      <c r="DK296" s="12"/>
      <c r="DL296" s="12"/>
      <c r="DM296" s="12"/>
      <c r="DN296" s="12"/>
      <c r="DO296" s="12"/>
      <c r="DP296" s="12"/>
      <c r="DQ296" s="12"/>
      <c r="DR296" s="12"/>
      <c r="DS296" s="12"/>
      <c r="DT296" s="12"/>
      <c r="DU296" s="12"/>
      <c r="DV296" s="12"/>
      <c r="DW296" s="12"/>
      <c r="DX296" s="12"/>
      <c r="DY296" s="12"/>
      <c r="DZ296" s="12"/>
      <c r="EA296" s="12"/>
      <c r="EB296" s="12"/>
      <c r="EC296" s="12"/>
      <c r="ED296" s="12"/>
      <c r="EE296" s="12"/>
      <c r="EF296" s="12"/>
      <c r="EG296" s="12"/>
      <c r="EH296" s="12"/>
      <c r="EI296" s="12"/>
      <c r="EJ296" s="12"/>
      <c r="EK296" s="12"/>
      <c r="EL296" s="12"/>
      <c r="EM296" s="12"/>
      <c r="EN296" s="12"/>
      <c r="EO296" s="12"/>
      <c r="EP296" s="12"/>
      <c r="EQ296" s="12"/>
      <c r="ER296" s="12"/>
      <c r="ES296" s="12"/>
      <c r="ET296" s="12"/>
      <c r="EU296" s="12"/>
      <c r="EV296" s="12"/>
      <c r="EW296" s="12"/>
      <c r="EX296" s="12"/>
      <c r="EY296" s="12"/>
      <c r="EZ296" s="12"/>
      <c r="FA296" s="12"/>
      <c r="FB296" s="12"/>
      <c r="FC296" s="12"/>
      <c r="FD296" s="12"/>
      <c r="FE296" s="12"/>
      <c r="FF296" s="12"/>
      <c r="FG296" s="12"/>
      <c r="FH296" s="12"/>
      <c r="FI296" s="12"/>
      <c r="FJ296" s="12"/>
      <c r="FK296" s="12"/>
      <c r="FL296" s="12"/>
      <c r="FM296" s="12"/>
      <c r="FN296" s="12"/>
      <c r="FO296" s="12"/>
      <c r="FP296" s="12"/>
      <c r="FQ296" s="12"/>
      <c r="FR296" s="12"/>
      <c r="FS296" s="12"/>
      <c r="FT296" s="12"/>
      <c r="FU296" s="12"/>
      <c r="FV296" s="12"/>
      <c r="FW296" s="12"/>
      <c r="FX296" s="12"/>
      <c r="FY296" s="12"/>
      <c r="FZ296" s="12"/>
      <c r="GA296" s="12"/>
      <c r="GB296" s="12"/>
      <c r="GC296" s="12"/>
      <c r="GD296" s="12"/>
      <c r="GE296" s="12"/>
      <c r="GF296" s="12"/>
      <c r="GG296" s="12"/>
      <c r="GH296" s="12"/>
      <c r="GI296" s="12"/>
      <c r="GJ296" s="12"/>
      <c r="GK296" s="12"/>
      <c r="GL296" s="12"/>
      <c r="GM296" s="12"/>
      <c r="GN296" s="12"/>
      <c r="GO296" s="12"/>
      <c r="GP296" s="12"/>
      <c r="GQ296" s="12"/>
      <c r="GR296" s="12"/>
    </row>
    <row r="297" spans="1:200" x14ac:dyDescent="0.2">
      <c r="A297" s="79">
        <f t="shared" si="135"/>
        <v>43369</v>
      </c>
      <c r="B297" s="80">
        <f t="shared" ca="1" si="141"/>
        <v>1059.4061999999999</v>
      </c>
      <c r="C297" s="81">
        <f t="shared" si="136"/>
        <v>1000</v>
      </c>
      <c r="D297" s="82">
        <f ca="1">IF(A297&lt;$B$1,VLOOKUP(A297,[1]DI!$A$4:$B$15000,2,FALSE),0)</f>
        <v>6.3899999999999998E-2</v>
      </c>
      <c r="E297" s="81">
        <f t="shared" ca="1" si="142"/>
        <v>2.4583E-4</v>
      </c>
      <c r="F297" s="83">
        <f t="shared" si="130"/>
        <v>1.1679999999999999</v>
      </c>
      <c r="G297" s="84">
        <f t="shared" ca="1" si="131"/>
        <v>1.00028712944</v>
      </c>
      <c r="H297" s="81">
        <f ca="1">TRUNC(PRODUCT(G$10:G296),15)</f>
        <v>1.0594062004160101</v>
      </c>
      <c r="I297" s="81">
        <f t="shared" si="137"/>
        <v>1</v>
      </c>
      <c r="J297" s="81">
        <f t="shared" ca="1" si="132"/>
        <v>1.0594062</v>
      </c>
      <c r="K297" s="81">
        <f t="shared" ca="1" si="133"/>
        <v>59.406199999999998</v>
      </c>
      <c r="L297" s="85">
        <f>IF(VLOOKUP(A297,$U$12:$AD$125,8)=VLOOKUP(A296,$U$12:$AD$125,8),0,VLOOKUP(A297,U$12:$AD$125,8))</f>
        <v>0</v>
      </c>
      <c r="M297" s="86">
        <f>IF(L297&gt;0,VLOOKUP(L297,T$12:$AC$125,7),0)</f>
        <v>0</v>
      </c>
      <c r="N297" s="81">
        <f t="shared" si="138"/>
        <v>0</v>
      </c>
      <c r="O297" s="81">
        <f t="shared" ca="1" si="134"/>
        <v>59.406199999999998</v>
      </c>
      <c r="P297" s="87" t="str">
        <f t="shared" si="139"/>
        <v>J=</v>
      </c>
      <c r="Q297" s="88">
        <f t="shared" si="140"/>
        <v>44676</v>
      </c>
      <c r="R297" s="7"/>
      <c r="S297" s="7"/>
      <c r="T297" s="154">
        <f>[2]Plan1!$A456</f>
        <v>50724</v>
      </c>
      <c r="U297" s="165" t="str">
        <f>[2]Plan1!$C456</f>
        <v>Proclamação da República</v>
      </c>
      <c r="V297" s="12"/>
      <c r="W297" s="7"/>
      <c r="X297" s="7"/>
      <c r="Y297" s="7"/>
      <c r="Z297" s="7"/>
      <c r="AA297" s="7"/>
      <c r="AB297" s="7"/>
      <c r="AC297" s="7"/>
      <c r="AD297" s="7"/>
      <c r="AE297" s="7"/>
      <c r="AF297" s="65">
        <f t="shared" si="146"/>
        <v>43290</v>
      </c>
      <c r="AG297" s="9">
        <f t="shared" ca="1" si="147"/>
        <v>1042.51037</v>
      </c>
      <c r="AH297" s="9">
        <f t="shared" si="147"/>
        <v>1000</v>
      </c>
      <c r="AI297" s="4">
        <f t="shared" ca="1" si="147"/>
        <v>6.3899999999999998E-2</v>
      </c>
      <c r="AJ297" s="10">
        <f t="shared" ca="1" si="147"/>
        <v>2.4583E-4</v>
      </c>
      <c r="AK297" s="4">
        <f t="shared" si="147"/>
        <v>1.1679999999999999</v>
      </c>
      <c r="AL297" s="65">
        <f t="shared" si="144"/>
        <v>43290</v>
      </c>
      <c r="AM297" s="10">
        <f t="shared" ca="1" si="148"/>
        <v>1.04251037</v>
      </c>
      <c r="AN297" s="9">
        <f t="shared" ca="1" si="148"/>
        <v>42.510370000000002</v>
      </c>
      <c r="AO297" s="7">
        <f t="shared" si="148"/>
        <v>0</v>
      </c>
      <c r="AP297" s="11">
        <f t="shared" si="148"/>
        <v>0</v>
      </c>
      <c r="AQ297" s="9">
        <f t="shared" si="148"/>
        <v>0</v>
      </c>
      <c r="AR297" s="8" t="str">
        <f t="shared" si="148"/>
        <v>J=</v>
      </c>
      <c r="AS297" s="65">
        <f t="shared" si="148"/>
        <v>44676</v>
      </c>
      <c r="AT297" s="12"/>
      <c r="AU297" s="12"/>
      <c r="AV297" s="2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c r="DJ297" s="12"/>
      <c r="DK297" s="12"/>
      <c r="DL297" s="12"/>
      <c r="DM297" s="12"/>
      <c r="DN297" s="12"/>
      <c r="DO297" s="12"/>
      <c r="DP297" s="12"/>
      <c r="DQ297" s="12"/>
      <c r="DR297" s="12"/>
      <c r="DS297" s="12"/>
      <c r="DT297" s="12"/>
      <c r="DU297" s="12"/>
      <c r="DV297" s="12"/>
      <c r="DW297" s="12"/>
      <c r="DX297" s="12"/>
      <c r="DY297" s="12"/>
      <c r="DZ297" s="12"/>
      <c r="EA297" s="12"/>
      <c r="EB297" s="12"/>
      <c r="EC297" s="12"/>
      <c r="ED297" s="12"/>
      <c r="EE297" s="12"/>
      <c r="EF297" s="12"/>
      <c r="EG297" s="12"/>
      <c r="EH297" s="12"/>
      <c r="EI297" s="12"/>
      <c r="EJ297" s="12"/>
      <c r="EK297" s="12"/>
      <c r="EL297" s="12"/>
      <c r="EM297" s="12"/>
      <c r="EN297" s="12"/>
      <c r="EO297" s="12"/>
      <c r="EP297" s="12"/>
      <c r="EQ297" s="12"/>
      <c r="ER297" s="12"/>
      <c r="ES297" s="12"/>
      <c r="ET297" s="12"/>
      <c r="EU297" s="12"/>
      <c r="EV297" s="12"/>
      <c r="EW297" s="12"/>
      <c r="EX297" s="12"/>
      <c r="EY297" s="12"/>
      <c r="EZ297" s="12"/>
      <c r="FA297" s="12"/>
      <c r="FB297" s="12"/>
      <c r="FC297" s="12"/>
      <c r="FD297" s="12"/>
      <c r="FE297" s="12"/>
      <c r="FF297" s="12"/>
      <c r="FG297" s="12"/>
      <c r="FH297" s="12"/>
      <c r="FI297" s="12"/>
      <c r="FJ297" s="12"/>
      <c r="FK297" s="12"/>
      <c r="FL297" s="12"/>
      <c r="FM297" s="12"/>
      <c r="FN297" s="12"/>
      <c r="FO297" s="12"/>
      <c r="FP297" s="12"/>
      <c r="FQ297" s="12"/>
      <c r="FR297" s="12"/>
      <c r="FS297" s="12"/>
      <c r="FT297" s="12"/>
      <c r="FU297" s="12"/>
      <c r="FV297" s="12"/>
      <c r="FW297" s="12"/>
      <c r="FX297" s="12"/>
      <c r="FY297" s="12"/>
      <c r="FZ297" s="12"/>
      <c r="GA297" s="12"/>
      <c r="GB297" s="12"/>
      <c r="GC297" s="12"/>
      <c r="GD297" s="12"/>
      <c r="GE297" s="12"/>
      <c r="GF297" s="12"/>
      <c r="GG297" s="12"/>
      <c r="GH297" s="12"/>
      <c r="GI297" s="12"/>
      <c r="GJ297" s="12"/>
      <c r="GK297" s="12"/>
      <c r="GL297" s="12"/>
      <c r="GM297" s="12"/>
      <c r="GN297" s="12"/>
      <c r="GO297" s="12"/>
      <c r="GP297" s="12"/>
      <c r="GQ297" s="12"/>
      <c r="GR297" s="12"/>
    </row>
    <row r="298" spans="1:200" x14ac:dyDescent="0.2">
      <c r="A298" s="79">
        <f t="shared" si="135"/>
        <v>43370</v>
      </c>
      <c r="B298" s="80">
        <f t="shared" ca="1" si="141"/>
        <v>1059.71039</v>
      </c>
      <c r="C298" s="81">
        <f t="shared" si="136"/>
        <v>1000</v>
      </c>
      <c r="D298" s="82">
        <f ca="1">IF(A298&lt;$B$1,VLOOKUP(A298,[1]DI!$A$4:$B$15000,2,FALSE),0)</f>
        <v>6.3899999999999998E-2</v>
      </c>
      <c r="E298" s="81">
        <f t="shared" ca="1" si="142"/>
        <v>2.4583E-4</v>
      </c>
      <c r="F298" s="83">
        <f t="shared" si="130"/>
        <v>1.1679999999999999</v>
      </c>
      <c r="G298" s="84">
        <f t="shared" ca="1" si="131"/>
        <v>1.00028712944</v>
      </c>
      <c r="H298" s="81">
        <f ca="1">TRUNC(PRODUCT(G$10:G297),15)</f>
        <v>1.0597103871250699</v>
      </c>
      <c r="I298" s="81">
        <f t="shared" si="137"/>
        <v>1</v>
      </c>
      <c r="J298" s="81">
        <f t="shared" ca="1" si="132"/>
        <v>1.05971039</v>
      </c>
      <c r="K298" s="81">
        <f t="shared" ca="1" si="133"/>
        <v>59.710389999999997</v>
      </c>
      <c r="L298" s="85">
        <f>IF(VLOOKUP(A298,$U$12:$AD$125,8)=VLOOKUP(A297,$U$12:$AD$125,8),0,VLOOKUP(A298,U$12:$AD$125,8))</f>
        <v>0</v>
      </c>
      <c r="M298" s="86">
        <f>IF(L298&gt;0,VLOOKUP(L298,T$12:$AC$125,7),0)</f>
        <v>0</v>
      </c>
      <c r="N298" s="81">
        <f t="shared" si="138"/>
        <v>0</v>
      </c>
      <c r="O298" s="81">
        <f t="shared" ca="1" si="134"/>
        <v>59.710389999999997</v>
      </c>
      <c r="P298" s="87" t="str">
        <f t="shared" si="139"/>
        <v>J=</v>
      </c>
      <c r="Q298" s="88">
        <f t="shared" si="140"/>
        <v>44676</v>
      </c>
      <c r="R298" s="7"/>
      <c r="S298" s="7"/>
      <c r="T298" s="154">
        <f>[2]Plan1!$A457</f>
        <v>50764</v>
      </c>
      <c r="U298" s="165" t="str">
        <f>[2]Plan1!$C457</f>
        <v>Natal</v>
      </c>
      <c r="V298" s="12"/>
      <c r="W298" s="7"/>
      <c r="X298" s="7"/>
      <c r="Y298" s="7"/>
      <c r="Z298" s="7"/>
      <c r="AA298" s="7"/>
      <c r="AB298" s="7"/>
      <c r="AC298" s="7"/>
      <c r="AD298" s="7"/>
      <c r="AE298" s="7"/>
      <c r="AF298" s="65">
        <f t="shared" si="146"/>
        <v>43291</v>
      </c>
      <c r="AG298" s="9">
        <f t="shared" ca="1" si="147"/>
        <v>1042.80971</v>
      </c>
      <c r="AH298" s="9">
        <f t="shared" si="147"/>
        <v>1000</v>
      </c>
      <c r="AI298" s="4">
        <f t="shared" ca="1" si="147"/>
        <v>6.3899999999999998E-2</v>
      </c>
      <c r="AJ298" s="10">
        <f t="shared" ca="1" si="147"/>
        <v>2.4583E-4</v>
      </c>
      <c r="AK298" s="4">
        <f t="shared" si="147"/>
        <v>1.1679999999999999</v>
      </c>
      <c r="AL298" s="65">
        <f t="shared" si="144"/>
        <v>43291</v>
      </c>
      <c r="AM298" s="10">
        <f t="shared" ca="1" si="148"/>
        <v>1.04280971</v>
      </c>
      <c r="AN298" s="9">
        <f t="shared" ca="1" si="148"/>
        <v>42.809710000000003</v>
      </c>
      <c r="AO298" s="7">
        <f t="shared" si="148"/>
        <v>0</v>
      </c>
      <c r="AP298" s="11">
        <f t="shared" si="148"/>
        <v>0</v>
      </c>
      <c r="AQ298" s="9">
        <f t="shared" si="148"/>
        <v>0</v>
      </c>
      <c r="AR298" s="8" t="str">
        <f t="shared" si="148"/>
        <v>J=</v>
      </c>
      <c r="AS298" s="65">
        <f t="shared" si="148"/>
        <v>44676</v>
      </c>
      <c r="AT298" s="12"/>
      <c r="AU298" s="12"/>
      <c r="AV298" s="2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c r="CG298" s="12"/>
      <c r="CH298" s="12"/>
      <c r="CI298" s="12"/>
      <c r="CJ298" s="12"/>
      <c r="CK298" s="12"/>
      <c r="CL298" s="12"/>
      <c r="CM298" s="12"/>
      <c r="CN298" s="12"/>
      <c r="CO298" s="12"/>
      <c r="CP298" s="12"/>
      <c r="CQ298" s="12"/>
      <c r="CR298" s="12"/>
      <c r="CS298" s="12"/>
      <c r="CT298" s="12"/>
      <c r="CU298" s="12"/>
      <c r="CV298" s="12"/>
      <c r="CW298" s="12"/>
      <c r="CX298" s="12"/>
      <c r="CY298" s="12"/>
      <c r="CZ298" s="12"/>
      <c r="DA298" s="12"/>
      <c r="DB298" s="12"/>
      <c r="DC298" s="12"/>
      <c r="DD298" s="12"/>
      <c r="DE298" s="12"/>
      <c r="DF298" s="12"/>
      <c r="DG298" s="12"/>
      <c r="DH298" s="12"/>
      <c r="DI298" s="12"/>
      <c r="DJ298" s="12"/>
      <c r="DK298" s="12"/>
      <c r="DL298" s="12"/>
      <c r="DM298" s="12"/>
      <c r="DN298" s="12"/>
      <c r="DO298" s="12"/>
      <c r="DP298" s="12"/>
      <c r="DQ298" s="12"/>
      <c r="DR298" s="12"/>
      <c r="DS298" s="12"/>
      <c r="DT298" s="12"/>
      <c r="DU298" s="12"/>
      <c r="DV298" s="12"/>
      <c r="DW298" s="12"/>
      <c r="DX298" s="12"/>
      <c r="DY298" s="12"/>
      <c r="DZ298" s="12"/>
      <c r="EA298" s="12"/>
      <c r="EB298" s="12"/>
      <c r="EC298" s="12"/>
      <c r="ED298" s="12"/>
      <c r="EE298" s="12"/>
      <c r="EF298" s="12"/>
      <c r="EG298" s="12"/>
      <c r="EH298" s="12"/>
      <c r="EI298" s="12"/>
      <c r="EJ298" s="12"/>
      <c r="EK298" s="12"/>
      <c r="EL298" s="12"/>
      <c r="EM298" s="12"/>
      <c r="EN298" s="12"/>
      <c r="EO298" s="12"/>
      <c r="EP298" s="12"/>
      <c r="EQ298" s="12"/>
      <c r="ER298" s="12"/>
      <c r="ES298" s="12"/>
      <c r="ET298" s="12"/>
      <c r="EU298" s="12"/>
      <c r="EV298" s="12"/>
      <c r="EW298" s="12"/>
      <c r="EX298" s="12"/>
      <c r="EY298" s="12"/>
      <c r="EZ298" s="12"/>
      <c r="FA298" s="12"/>
      <c r="FB298" s="12"/>
      <c r="FC298" s="12"/>
      <c r="FD298" s="12"/>
      <c r="FE298" s="12"/>
      <c r="FF298" s="12"/>
      <c r="FG298" s="12"/>
      <c r="FH298" s="12"/>
      <c r="FI298" s="12"/>
      <c r="FJ298" s="12"/>
      <c r="FK298" s="12"/>
      <c r="FL298" s="12"/>
      <c r="FM298" s="12"/>
      <c r="FN298" s="12"/>
      <c r="FO298" s="12"/>
      <c r="FP298" s="12"/>
      <c r="FQ298" s="12"/>
      <c r="FR298" s="12"/>
      <c r="FS298" s="12"/>
      <c r="FT298" s="12"/>
      <c r="FU298" s="12"/>
      <c r="FV298" s="12"/>
      <c r="FW298" s="12"/>
      <c r="FX298" s="12"/>
      <c r="FY298" s="12"/>
      <c r="FZ298" s="12"/>
      <c r="GA298" s="12"/>
      <c r="GB298" s="12"/>
      <c r="GC298" s="12"/>
      <c r="GD298" s="12"/>
      <c r="GE298" s="12"/>
      <c r="GF298" s="12"/>
      <c r="GG298" s="12"/>
      <c r="GH298" s="12"/>
      <c r="GI298" s="12"/>
      <c r="GJ298" s="12"/>
      <c r="GK298" s="12"/>
      <c r="GL298" s="12"/>
      <c r="GM298" s="12"/>
      <c r="GN298" s="12"/>
      <c r="GO298" s="12"/>
      <c r="GP298" s="12"/>
      <c r="GQ298" s="12"/>
      <c r="GR298" s="12"/>
    </row>
    <row r="299" spans="1:200" x14ac:dyDescent="0.2">
      <c r="A299" s="79">
        <f t="shared" si="135"/>
        <v>43371</v>
      </c>
      <c r="B299" s="80">
        <f t="shared" ca="1" si="141"/>
        <v>1060.01466</v>
      </c>
      <c r="C299" s="81">
        <f t="shared" si="136"/>
        <v>1000</v>
      </c>
      <c r="D299" s="82">
        <f ca="1">IF(A299&lt;$B$1,VLOOKUP(A299,[1]DI!$A$4:$B$15000,2,FALSE),0)</f>
        <v>6.3899999999999998E-2</v>
      </c>
      <c r="E299" s="81">
        <f t="shared" ca="1" si="142"/>
        <v>2.4583E-4</v>
      </c>
      <c r="F299" s="83">
        <f t="shared" si="130"/>
        <v>1.1679999999999999</v>
      </c>
      <c r="G299" s="84">
        <f t="shared" ca="1" si="131"/>
        <v>1.00028712944</v>
      </c>
      <c r="H299" s="81">
        <f ca="1">TRUNC(PRODUCT(G$10:G298),15)</f>
        <v>1.06001466117508</v>
      </c>
      <c r="I299" s="81">
        <f t="shared" si="137"/>
        <v>1</v>
      </c>
      <c r="J299" s="81">
        <f t="shared" ca="1" si="132"/>
        <v>1.06001466</v>
      </c>
      <c r="K299" s="81">
        <f t="shared" ca="1" si="133"/>
        <v>60.014659999999999</v>
      </c>
      <c r="L299" s="85">
        <f>IF(VLOOKUP(A299,$U$12:$AD$125,8)=VLOOKUP(A298,$U$12:$AD$125,8),0,VLOOKUP(A299,U$12:$AD$125,8))</f>
        <v>0</v>
      </c>
      <c r="M299" s="86">
        <f>IF(L299&gt;0,VLOOKUP(L299,T$12:$AC$125,7),0)</f>
        <v>0</v>
      </c>
      <c r="N299" s="81">
        <f t="shared" si="138"/>
        <v>0</v>
      </c>
      <c r="O299" s="81">
        <f t="shared" ca="1" si="134"/>
        <v>60.014659999999999</v>
      </c>
      <c r="P299" s="87" t="str">
        <f t="shared" si="139"/>
        <v>J=</v>
      </c>
      <c r="Q299" s="88">
        <f t="shared" si="140"/>
        <v>44676</v>
      </c>
      <c r="R299" s="7"/>
      <c r="S299" s="7"/>
      <c r="T299" s="154">
        <f>[2]Plan1!$A458</f>
        <v>50771</v>
      </c>
      <c r="U299" s="165" t="str">
        <f>[2]Plan1!$C458</f>
        <v>Confraternização Universal</v>
      </c>
      <c r="V299" s="12"/>
      <c r="W299" s="7"/>
      <c r="X299" s="7"/>
      <c r="Y299" s="7"/>
      <c r="Z299" s="7"/>
      <c r="AA299" s="7"/>
      <c r="AB299" s="7"/>
      <c r="AC299" s="7"/>
      <c r="AD299" s="7"/>
      <c r="AE299" s="7"/>
      <c r="AF299" s="65"/>
      <c r="AG299" s="9"/>
      <c r="AH299" s="9"/>
      <c r="AI299" s="4"/>
      <c r="AJ299" s="10"/>
      <c r="AK299" s="4"/>
      <c r="AL299" s="65"/>
      <c r="AM299" s="10"/>
      <c r="AN299" s="9"/>
      <c r="AO299" s="7"/>
      <c r="AP299" s="11"/>
      <c r="AQ299" s="9"/>
      <c r="AR299" s="8"/>
      <c r="AS299" s="65"/>
      <c r="AT299" s="12"/>
      <c r="AU299" s="12"/>
      <c r="AV299" s="2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c r="CG299" s="12"/>
      <c r="CH299" s="12"/>
      <c r="CI299" s="12"/>
      <c r="CJ299" s="12"/>
      <c r="CK299" s="12"/>
      <c r="CL299" s="12"/>
      <c r="CM299" s="12"/>
      <c r="CN299" s="12"/>
      <c r="CO299" s="12"/>
      <c r="CP299" s="12"/>
      <c r="CQ299" s="12"/>
      <c r="CR299" s="12"/>
      <c r="CS299" s="12"/>
      <c r="CT299" s="12"/>
      <c r="CU299" s="12"/>
      <c r="CV299" s="12"/>
      <c r="CW299" s="12"/>
      <c r="CX299" s="12"/>
      <c r="CY299" s="12"/>
      <c r="CZ299" s="12"/>
      <c r="DA299" s="12"/>
      <c r="DB299" s="12"/>
      <c r="DC299" s="12"/>
      <c r="DD299" s="12"/>
      <c r="DE299" s="12"/>
      <c r="DF299" s="12"/>
      <c r="DG299" s="12"/>
      <c r="DH299" s="12"/>
      <c r="DI299" s="12"/>
      <c r="DJ299" s="12"/>
      <c r="DK299" s="12"/>
      <c r="DL299" s="12"/>
      <c r="DM299" s="12"/>
      <c r="DN299" s="12"/>
      <c r="DO299" s="12"/>
      <c r="DP299" s="12"/>
      <c r="DQ299" s="12"/>
      <c r="DR299" s="12"/>
      <c r="DS299" s="12"/>
      <c r="DT299" s="12"/>
      <c r="DU299" s="12"/>
      <c r="DV299" s="12"/>
      <c r="DW299" s="12"/>
      <c r="DX299" s="12"/>
      <c r="DY299" s="12"/>
      <c r="DZ299" s="12"/>
      <c r="EA299" s="12"/>
      <c r="EB299" s="12"/>
      <c r="EC299" s="12"/>
      <c r="ED299" s="12"/>
      <c r="EE299" s="12"/>
      <c r="EF299" s="12"/>
      <c r="EG299" s="12"/>
      <c r="EH299" s="12"/>
      <c r="EI299" s="12"/>
      <c r="EJ299" s="12"/>
      <c r="EK299" s="12"/>
      <c r="EL299" s="12"/>
      <c r="EM299" s="12"/>
      <c r="EN299" s="12"/>
      <c r="EO299" s="12"/>
      <c r="EP299" s="12"/>
      <c r="EQ299" s="12"/>
      <c r="ER299" s="12"/>
      <c r="ES299" s="12"/>
      <c r="ET299" s="12"/>
      <c r="EU299" s="12"/>
      <c r="EV299" s="12"/>
      <c r="EW299" s="12"/>
      <c r="EX299" s="12"/>
      <c r="EY299" s="12"/>
      <c r="EZ299" s="12"/>
      <c r="FA299" s="12"/>
      <c r="FB299" s="12"/>
      <c r="FC299" s="12"/>
      <c r="FD299" s="12"/>
      <c r="FE299" s="12"/>
      <c r="FF299" s="12"/>
      <c r="FG299" s="12"/>
      <c r="FH299" s="12"/>
      <c r="FI299" s="12"/>
      <c r="FJ299" s="12"/>
      <c r="FK299" s="12"/>
      <c r="FL299" s="12"/>
      <c r="FM299" s="12"/>
      <c r="FN299" s="12"/>
      <c r="FO299" s="12"/>
      <c r="FP299" s="12"/>
      <c r="FQ299" s="12"/>
      <c r="FR299" s="12"/>
      <c r="FS299" s="12"/>
      <c r="FT299" s="12"/>
      <c r="FU299" s="12"/>
      <c r="FV299" s="12"/>
      <c r="FW299" s="12"/>
      <c r="FX299" s="12"/>
      <c r="FY299" s="12"/>
      <c r="FZ299" s="12"/>
      <c r="GA299" s="12"/>
      <c r="GB299" s="12"/>
      <c r="GC299" s="12"/>
      <c r="GD299" s="12"/>
      <c r="GE299" s="12"/>
      <c r="GF299" s="12"/>
      <c r="GG299" s="12"/>
      <c r="GH299" s="12"/>
      <c r="GI299" s="12"/>
      <c r="GJ299" s="12"/>
      <c r="GK299" s="12"/>
      <c r="GL299" s="12"/>
      <c r="GM299" s="12"/>
      <c r="GN299" s="12"/>
      <c r="GO299" s="12"/>
      <c r="GP299" s="12"/>
      <c r="GQ299" s="12"/>
      <c r="GR299" s="12"/>
    </row>
    <row r="300" spans="1:200" x14ac:dyDescent="0.2">
      <c r="A300" s="79">
        <f t="shared" si="135"/>
        <v>43372</v>
      </c>
      <c r="B300" s="80">
        <f t="shared" ca="1" si="141"/>
        <v>1060.31901999</v>
      </c>
      <c r="C300" s="81">
        <f t="shared" si="136"/>
        <v>1000</v>
      </c>
      <c r="D300" s="82">
        <f ca="1">IF(A300&lt;$B$1,VLOOKUP(A300,[1]DI!$A$4:$B$15000,2,FALSE),0)</f>
        <v>0</v>
      </c>
      <c r="E300" s="81">
        <f t="shared" ca="1" si="142"/>
        <v>0</v>
      </c>
      <c r="F300" s="83">
        <f t="shared" si="130"/>
        <v>1.1679999999999999</v>
      </c>
      <c r="G300" s="84">
        <f t="shared" ca="1" si="131"/>
        <v>1</v>
      </c>
      <c r="H300" s="81">
        <f ca="1">TRUNC(PRODUCT(G$10:G299),15)</f>
        <v>1.0603190225911401</v>
      </c>
      <c r="I300" s="81">
        <f t="shared" si="137"/>
        <v>1</v>
      </c>
      <c r="J300" s="81">
        <f t="shared" ca="1" si="132"/>
        <v>1.0603190199999999</v>
      </c>
      <c r="K300" s="81">
        <f t="shared" ca="1" si="133"/>
        <v>60.319019990000001</v>
      </c>
      <c r="L300" s="85">
        <f>IF(VLOOKUP(A300,$U$12:$AD$125,8)=VLOOKUP(A299,$U$12:$AD$125,8),0,VLOOKUP(A300,U$12:$AD$125,8))</f>
        <v>0</v>
      </c>
      <c r="M300" s="86">
        <f>IF(L300&gt;0,VLOOKUP(L300,T$12:$AC$125,7),0)</f>
        <v>0</v>
      </c>
      <c r="N300" s="81">
        <f t="shared" si="138"/>
        <v>0</v>
      </c>
      <c r="O300" s="81">
        <f t="shared" ca="1" si="134"/>
        <v>60.319019990000001</v>
      </c>
      <c r="P300" s="87" t="str">
        <f t="shared" si="139"/>
        <v>J=</v>
      </c>
      <c r="Q300" s="88">
        <f t="shared" si="140"/>
        <v>44676</v>
      </c>
      <c r="R300" s="7"/>
      <c r="S300" s="7"/>
      <c r="T300" s="154">
        <f>[2]Plan1!$A459</f>
        <v>50822</v>
      </c>
      <c r="U300" s="165" t="str">
        <f>[2]Plan1!$C459</f>
        <v>Carnaval</v>
      </c>
      <c r="V300" s="12"/>
      <c r="W300" s="7"/>
      <c r="X300" s="7"/>
      <c r="Y300" s="7"/>
      <c r="Z300" s="7"/>
      <c r="AA300" s="7"/>
      <c r="AB300" s="7"/>
      <c r="AC300" s="7"/>
      <c r="AD300" s="7"/>
      <c r="AE300" s="7"/>
      <c r="AF300" s="65" t="str">
        <f t="shared" ref="AF300:AS300" si="149">$B$6</f>
        <v>ODCT21</v>
      </c>
      <c r="AG300" s="7" t="str">
        <f t="shared" si="149"/>
        <v>ODCT21</v>
      </c>
      <c r="AH300" s="7" t="str">
        <f t="shared" si="149"/>
        <v>ODCT21</v>
      </c>
      <c r="AI300" s="7" t="str">
        <f t="shared" si="149"/>
        <v>ODCT21</v>
      </c>
      <c r="AJ300" s="7" t="str">
        <f t="shared" si="149"/>
        <v>ODCT21</v>
      </c>
      <c r="AK300" s="4" t="str">
        <f t="shared" si="149"/>
        <v>ODCT21</v>
      </c>
      <c r="AL300" s="65" t="str">
        <f t="shared" si="149"/>
        <v>ODCT21</v>
      </c>
      <c r="AM300" s="7" t="str">
        <f t="shared" si="149"/>
        <v>ODCT21</v>
      </c>
      <c r="AN300" s="7" t="str">
        <f t="shared" si="149"/>
        <v>ODCT21</v>
      </c>
      <c r="AO300" s="7" t="str">
        <f t="shared" si="149"/>
        <v>ODCT21</v>
      </c>
      <c r="AP300" s="11" t="str">
        <f t="shared" si="149"/>
        <v>ODCT21</v>
      </c>
      <c r="AQ300" s="7" t="str">
        <f t="shared" si="149"/>
        <v>ODCT21</v>
      </c>
      <c r="AR300" s="8" t="str">
        <f t="shared" si="149"/>
        <v>ODCT21</v>
      </c>
      <c r="AS300" s="65" t="str">
        <f t="shared" si="149"/>
        <v>ODCT21</v>
      </c>
      <c r="AT300" s="12"/>
      <c r="AU300" s="12"/>
      <c r="AV300" s="2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c r="CG300" s="12"/>
      <c r="CH300" s="12"/>
      <c r="CI300" s="12"/>
      <c r="CJ300" s="12"/>
      <c r="CK300" s="12"/>
      <c r="CL300" s="12"/>
      <c r="CM300" s="12"/>
      <c r="CN300" s="12"/>
      <c r="CO300" s="12"/>
      <c r="CP300" s="12"/>
      <c r="CQ300" s="12"/>
      <c r="CR300" s="12"/>
      <c r="CS300" s="12"/>
      <c r="CT300" s="12"/>
      <c r="CU300" s="12"/>
      <c r="CV300" s="12"/>
      <c r="CW300" s="12"/>
      <c r="CX300" s="12"/>
      <c r="CY300" s="12"/>
      <c r="CZ300" s="12"/>
      <c r="DA300" s="12"/>
      <c r="DB300" s="12"/>
      <c r="DC300" s="12"/>
      <c r="DD300" s="12"/>
      <c r="DE300" s="12"/>
      <c r="DF300" s="12"/>
      <c r="DG300" s="12"/>
      <c r="DH300" s="12"/>
      <c r="DI300" s="12"/>
      <c r="DJ300" s="12"/>
      <c r="DK300" s="12"/>
      <c r="DL300" s="12"/>
      <c r="DM300" s="12"/>
      <c r="DN300" s="12"/>
      <c r="DO300" s="12"/>
      <c r="DP300" s="12"/>
      <c r="DQ300" s="12"/>
      <c r="DR300" s="12"/>
      <c r="DS300" s="12"/>
      <c r="DT300" s="12"/>
      <c r="DU300" s="12"/>
      <c r="DV300" s="12"/>
      <c r="DW300" s="12"/>
      <c r="DX300" s="12"/>
      <c r="DY300" s="12"/>
      <c r="DZ300" s="12"/>
      <c r="EA300" s="12"/>
      <c r="EB300" s="12"/>
      <c r="EC300" s="12"/>
      <c r="ED300" s="12"/>
      <c r="EE300" s="12"/>
      <c r="EF300" s="12"/>
      <c r="EG300" s="12"/>
      <c r="EH300" s="12"/>
      <c r="EI300" s="12"/>
      <c r="EJ300" s="12"/>
      <c r="EK300" s="12"/>
      <c r="EL300" s="12"/>
      <c r="EM300" s="12"/>
      <c r="EN300" s="12"/>
      <c r="EO300" s="12"/>
      <c r="EP300" s="12"/>
      <c r="EQ300" s="12"/>
      <c r="ER300" s="12"/>
      <c r="ES300" s="12"/>
      <c r="ET300" s="12"/>
      <c r="EU300" s="12"/>
      <c r="EV300" s="12"/>
      <c r="EW300" s="12"/>
      <c r="EX300" s="12"/>
      <c r="EY300" s="12"/>
      <c r="EZ300" s="12"/>
      <c r="FA300" s="12"/>
      <c r="FB300" s="12"/>
      <c r="FC300" s="12"/>
      <c r="FD300" s="12"/>
      <c r="FE300" s="12"/>
      <c r="FF300" s="12"/>
      <c r="FG300" s="12"/>
      <c r="FH300" s="12"/>
      <c r="FI300" s="12"/>
      <c r="FJ300" s="12"/>
      <c r="FK300" s="12"/>
      <c r="FL300" s="12"/>
      <c r="FM300" s="12"/>
      <c r="FN300" s="12"/>
      <c r="FO300" s="12"/>
      <c r="FP300" s="12"/>
      <c r="FQ300" s="12"/>
      <c r="FR300" s="12"/>
      <c r="FS300" s="12"/>
      <c r="FT300" s="12"/>
      <c r="FU300" s="12"/>
      <c r="FV300" s="12"/>
      <c r="FW300" s="12"/>
      <c r="FX300" s="12"/>
      <c r="FY300" s="12"/>
      <c r="FZ300" s="12"/>
      <c r="GA300" s="12"/>
      <c r="GB300" s="12"/>
      <c r="GC300" s="12"/>
      <c r="GD300" s="12"/>
      <c r="GE300" s="12"/>
      <c r="GF300" s="12"/>
      <c r="GG300" s="12"/>
      <c r="GH300" s="12"/>
      <c r="GI300" s="12"/>
      <c r="GJ300" s="12"/>
      <c r="GK300" s="12"/>
      <c r="GL300" s="12"/>
      <c r="GM300" s="12"/>
      <c r="GN300" s="12"/>
      <c r="GO300" s="12"/>
      <c r="GP300" s="12"/>
      <c r="GQ300" s="12"/>
      <c r="GR300" s="12"/>
    </row>
    <row r="301" spans="1:200" x14ac:dyDescent="0.2">
      <c r="A301" s="79">
        <f t="shared" si="135"/>
        <v>43373</v>
      </c>
      <c r="B301" s="80">
        <f t="shared" ca="1" si="141"/>
        <v>1060.31901999</v>
      </c>
      <c r="C301" s="81">
        <f t="shared" si="136"/>
        <v>1000</v>
      </c>
      <c r="D301" s="82">
        <f ca="1">IF(A301&lt;$B$1,VLOOKUP(A301,[1]DI!$A$4:$B$15000,2,FALSE),0)</f>
        <v>0</v>
      </c>
      <c r="E301" s="81">
        <f t="shared" ca="1" si="142"/>
        <v>0</v>
      </c>
      <c r="F301" s="83">
        <f t="shared" si="130"/>
        <v>1.1679999999999999</v>
      </c>
      <c r="G301" s="84">
        <f t="shared" ca="1" si="131"/>
        <v>1</v>
      </c>
      <c r="H301" s="81">
        <f ca="1">TRUNC(PRODUCT(G$10:G300),15)</f>
        <v>1.0603190225911401</v>
      </c>
      <c r="I301" s="81">
        <f t="shared" si="137"/>
        <v>1</v>
      </c>
      <c r="J301" s="81">
        <f t="shared" ca="1" si="132"/>
        <v>1.0603190199999999</v>
      </c>
      <c r="K301" s="81">
        <f t="shared" ca="1" si="133"/>
        <v>60.319019990000001</v>
      </c>
      <c r="L301" s="85">
        <f>IF(VLOOKUP(A301,$U$12:$AD$125,8)=VLOOKUP(A300,$U$12:$AD$125,8),0,VLOOKUP(A301,U$12:$AD$125,8))</f>
        <v>0</v>
      </c>
      <c r="M301" s="86">
        <f>IF(L301&gt;0,VLOOKUP(L301,T$12:$AC$125,7),0)</f>
        <v>0</v>
      </c>
      <c r="N301" s="81">
        <f t="shared" si="138"/>
        <v>0</v>
      </c>
      <c r="O301" s="81">
        <f t="shared" ca="1" si="134"/>
        <v>60.319019990000001</v>
      </c>
      <c r="P301" s="87" t="str">
        <f t="shared" si="139"/>
        <v>J=</v>
      </c>
      <c r="Q301" s="88">
        <f t="shared" si="140"/>
        <v>44676</v>
      </c>
      <c r="R301" s="7"/>
      <c r="S301" s="7"/>
      <c r="T301" s="154">
        <f>[2]Plan1!$A460</f>
        <v>50823</v>
      </c>
      <c r="U301" s="165" t="str">
        <f>[2]Plan1!$C460</f>
        <v>Carnaval</v>
      </c>
      <c r="V301" s="12"/>
      <c r="W301" s="7"/>
      <c r="X301" s="7"/>
      <c r="Y301" s="7"/>
      <c r="Z301" s="7"/>
      <c r="AA301" s="7"/>
      <c r="AB301" s="7"/>
      <c r="AC301" s="7"/>
      <c r="AD301" s="7"/>
      <c r="AE301" s="7"/>
      <c r="AF301" s="37" t="s">
        <v>14</v>
      </c>
      <c r="AG301" s="3" t="s">
        <v>7</v>
      </c>
      <c r="AH301" s="3" t="s">
        <v>8</v>
      </c>
      <c r="AI301" s="18" t="s">
        <v>9</v>
      </c>
      <c r="AJ301" s="19" t="s">
        <v>9</v>
      </c>
      <c r="AK301" s="18" t="s">
        <v>9</v>
      </c>
      <c r="AL301" s="67" t="s">
        <v>14</v>
      </c>
      <c r="AM301" s="19" t="s">
        <v>9</v>
      </c>
      <c r="AN301" s="3" t="s">
        <v>10</v>
      </c>
      <c r="AO301" s="6" t="s">
        <v>11</v>
      </c>
      <c r="AP301" s="20" t="s">
        <v>12</v>
      </c>
      <c r="AQ301" s="3" t="s">
        <v>12</v>
      </c>
      <c r="AR301" s="21" t="s">
        <v>13</v>
      </c>
      <c r="AS301" s="37" t="s">
        <v>13</v>
      </c>
      <c r="AT301" s="12"/>
      <c r="AU301" s="12"/>
      <c r="AV301" s="2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c r="DJ301" s="12"/>
      <c r="DK301" s="12"/>
      <c r="DL301" s="12"/>
      <c r="DM301" s="12"/>
      <c r="DN301" s="12"/>
      <c r="DO301" s="12"/>
      <c r="DP301" s="12"/>
      <c r="DQ301" s="12"/>
      <c r="DR301" s="12"/>
      <c r="DS301" s="12"/>
      <c r="DT301" s="12"/>
      <c r="DU301" s="12"/>
      <c r="DV301" s="12"/>
      <c r="DW301" s="12"/>
      <c r="DX301" s="12"/>
      <c r="DY301" s="12"/>
      <c r="DZ301" s="12"/>
      <c r="EA301" s="12"/>
      <c r="EB301" s="12"/>
      <c r="EC301" s="12"/>
      <c r="ED301" s="12"/>
      <c r="EE301" s="12"/>
      <c r="EF301" s="12"/>
      <c r="EG301" s="12"/>
      <c r="EH301" s="12"/>
      <c r="EI301" s="12"/>
      <c r="EJ301" s="12"/>
      <c r="EK301" s="12"/>
      <c r="EL301" s="12"/>
      <c r="EM301" s="12"/>
      <c r="EN301" s="12"/>
      <c r="EO301" s="12"/>
      <c r="EP301" s="12"/>
      <c r="EQ301" s="12"/>
      <c r="ER301" s="12"/>
      <c r="ES301" s="12"/>
      <c r="ET301" s="12"/>
      <c r="EU301" s="12"/>
      <c r="EV301" s="12"/>
      <c r="EW301" s="12"/>
      <c r="EX301" s="12"/>
      <c r="EY301" s="12"/>
      <c r="EZ301" s="12"/>
      <c r="FA301" s="12"/>
      <c r="FB301" s="12"/>
      <c r="FC301" s="12"/>
      <c r="FD301" s="12"/>
      <c r="FE301" s="12"/>
      <c r="FF301" s="12"/>
      <c r="FG301" s="12"/>
      <c r="FH301" s="12"/>
      <c r="FI301" s="12"/>
      <c r="FJ301" s="12"/>
      <c r="FK301" s="12"/>
      <c r="FL301" s="12"/>
      <c r="FM301" s="12"/>
      <c r="FN301" s="12"/>
      <c r="FO301" s="12"/>
      <c r="FP301" s="12"/>
      <c r="FQ301" s="12"/>
      <c r="FR301" s="12"/>
      <c r="FS301" s="12"/>
      <c r="FT301" s="12"/>
      <c r="FU301" s="12"/>
      <c r="FV301" s="12"/>
      <c r="FW301" s="12"/>
      <c r="FX301" s="12"/>
      <c r="FY301" s="12"/>
      <c r="FZ301" s="12"/>
      <c r="GA301" s="12"/>
      <c r="GB301" s="12"/>
      <c r="GC301" s="12"/>
      <c r="GD301" s="12"/>
      <c r="GE301" s="12"/>
      <c r="GF301" s="12"/>
      <c r="GG301" s="12"/>
      <c r="GH301" s="12"/>
      <c r="GI301" s="12"/>
      <c r="GJ301" s="12"/>
      <c r="GK301" s="12"/>
      <c r="GL301" s="12"/>
      <c r="GM301" s="12"/>
      <c r="GN301" s="12"/>
      <c r="GO301" s="12"/>
      <c r="GP301" s="12"/>
      <c r="GQ301" s="12"/>
      <c r="GR301" s="12"/>
    </row>
    <row r="302" spans="1:200" x14ac:dyDescent="0.2">
      <c r="A302" s="79">
        <f t="shared" si="135"/>
        <v>43374</v>
      </c>
      <c r="B302" s="80">
        <f t="shared" ca="1" si="141"/>
        <v>1060.31901999</v>
      </c>
      <c r="C302" s="81">
        <f t="shared" si="136"/>
        <v>1000</v>
      </c>
      <c r="D302" s="82">
        <f ca="1">IF(A302&lt;$B$1,VLOOKUP(A302,[1]DI!$A$4:$B$15000,2,FALSE),0)</f>
        <v>6.4000000000000001E-2</v>
      </c>
      <c r="E302" s="81">
        <f t="shared" ca="1" si="142"/>
        <v>2.4620000000000002E-4</v>
      </c>
      <c r="F302" s="83">
        <f t="shared" si="130"/>
        <v>1.1679999999999999</v>
      </c>
      <c r="G302" s="84">
        <f t="shared" ca="1" si="131"/>
        <v>1.0002875616</v>
      </c>
      <c r="H302" s="81">
        <f ca="1">TRUNC(PRODUCT(G$10:G301),15)</f>
        <v>1.0603190225911401</v>
      </c>
      <c r="I302" s="81">
        <f t="shared" si="137"/>
        <v>1</v>
      </c>
      <c r="J302" s="81">
        <f t="shared" ca="1" si="132"/>
        <v>1.0603190199999999</v>
      </c>
      <c r="K302" s="81">
        <f t="shared" ca="1" si="133"/>
        <v>60.319019990000001</v>
      </c>
      <c r="L302" s="85">
        <f>IF(VLOOKUP(A302,$U$12:$AD$125,8)=VLOOKUP(A301,$U$12:$AD$125,8),0,VLOOKUP(A302,U$12:$AD$125,8))</f>
        <v>0</v>
      </c>
      <c r="M302" s="86">
        <f>IF(L302&gt;0,VLOOKUP(L302,T$12:$AC$125,7),0)</f>
        <v>0</v>
      </c>
      <c r="N302" s="81">
        <f t="shared" si="138"/>
        <v>0</v>
      </c>
      <c r="O302" s="81">
        <f t="shared" ca="1" si="134"/>
        <v>60.319019990000001</v>
      </c>
      <c r="P302" s="87" t="str">
        <f t="shared" si="139"/>
        <v>J=</v>
      </c>
      <c r="Q302" s="88">
        <f t="shared" si="140"/>
        <v>44676</v>
      </c>
      <c r="R302" s="7"/>
      <c r="S302" s="7"/>
      <c r="T302" s="154">
        <f>[2]Plan1!$A461</f>
        <v>50868</v>
      </c>
      <c r="U302" s="165" t="str">
        <f>[2]Plan1!$C461</f>
        <v>Paixão de Cristo</v>
      </c>
      <c r="V302" s="12"/>
      <c r="W302" s="7"/>
      <c r="X302" s="7"/>
      <c r="Y302" s="7"/>
      <c r="Z302" s="7"/>
      <c r="AA302" s="7"/>
      <c r="AB302" s="7"/>
      <c r="AC302" s="7"/>
      <c r="AD302" s="7"/>
      <c r="AE302" s="7"/>
      <c r="AF302" s="37" t="s">
        <v>65</v>
      </c>
      <c r="AG302" s="9" t="str">
        <f>$B$6</f>
        <v>ODCT21</v>
      </c>
      <c r="AH302" s="3" t="s">
        <v>15</v>
      </c>
      <c r="AI302" s="13" t="s">
        <v>16</v>
      </c>
      <c r="AJ302" s="5"/>
      <c r="AK302" s="13" t="s">
        <v>17</v>
      </c>
      <c r="AL302" s="37"/>
      <c r="AM302" s="5"/>
      <c r="AN302" s="3"/>
      <c r="AO302" s="6"/>
      <c r="AP302" s="20"/>
      <c r="AQ302" s="3"/>
      <c r="AR302" s="21" t="s">
        <v>20</v>
      </c>
      <c r="AS302" s="37" t="s">
        <v>20</v>
      </c>
      <c r="AT302" s="12"/>
      <c r="AU302" s="12"/>
      <c r="AV302" s="2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c r="CG302" s="12"/>
      <c r="CH302" s="12"/>
      <c r="CI302" s="12"/>
      <c r="CJ302" s="12"/>
      <c r="CK302" s="12"/>
      <c r="CL302" s="12"/>
      <c r="CM302" s="12"/>
      <c r="CN302" s="12"/>
      <c r="CO302" s="12"/>
      <c r="CP302" s="12"/>
      <c r="CQ302" s="12"/>
      <c r="CR302" s="12"/>
      <c r="CS302" s="12"/>
      <c r="CT302" s="12"/>
      <c r="CU302" s="12"/>
      <c r="CV302" s="12"/>
      <c r="CW302" s="12"/>
      <c r="CX302" s="12"/>
      <c r="CY302" s="12"/>
      <c r="CZ302" s="12"/>
      <c r="DA302" s="12"/>
      <c r="DB302" s="12"/>
      <c r="DC302" s="12"/>
      <c r="DD302" s="12"/>
      <c r="DE302" s="12"/>
      <c r="DF302" s="12"/>
      <c r="DG302" s="12"/>
      <c r="DH302" s="12"/>
      <c r="DI302" s="12"/>
      <c r="DJ302" s="12"/>
      <c r="DK302" s="12"/>
      <c r="DL302" s="12"/>
      <c r="DM302" s="12"/>
      <c r="DN302" s="12"/>
      <c r="DO302" s="12"/>
      <c r="DP302" s="12"/>
      <c r="DQ302" s="12"/>
      <c r="DR302" s="12"/>
      <c r="DS302" s="12"/>
      <c r="DT302" s="12"/>
      <c r="DU302" s="12"/>
      <c r="DV302" s="12"/>
      <c r="DW302" s="12"/>
      <c r="DX302" s="12"/>
      <c r="DY302" s="12"/>
      <c r="DZ302" s="12"/>
      <c r="EA302" s="12"/>
      <c r="EB302" s="12"/>
      <c r="EC302" s="12"/>
      <c r="ED302" s="12"/>
      <c r="EE302" s="12"/>
      <c r="EF302" s="12"/>
      <c r="EG302" s="12"/>
      <c r="EH302" s="12"/>
      <c r="EI302" s="12"/>
      <c r="EJ302" s="12"/>
      <c r="EK302" s="12"/>
      <c r="EL302" s="12"/>
      <c r="EM302" s="12"/>
      <c r="EN302" s="12"/>
      <c r="EO302" s="12"/>
      <c r="EP302" s="12"/>
      <c r="EQ302" s="12"/>
      <c r="ER302" s="12"/>
      <c r="ES302" s="12"/>
      <c r="ET302" s="12"/>
      <c r="EU302" s="12"/>
      <c r="EV302" s="12"/>
      <c r="EW302" s="12"/>
      <c r="EX302" s="12"/>
      <c r="EY302" s="12"/>
      <c r="EZ302" s="12"/>
      <c r="FA302" s="12"/>
      <c r="FB302" s="12"/>
      <c r="FC302" s="12"/>
      <c r="FD302" s="12"/>
      <c r="FE302" s="12"/>
      <c r="FF302" s="12"/>
      <c r="FG302" s="12"/>
      <c r="FH302" s="12"/>
      <c r="FI302" s="12"/>
      <c r="FJ302" s="12"/>
      <c r="FK302" s="12"/>
      <c r="FL302" s="12"/>
      <c r="FM302" s="12"/>
      <c r="FN302" s="12"/>
      <c r="FO302" s="12"/>
      <c r="FP302" s="12"/>
      <c r="FQ302" s="12"/>
      <c r="FR302" s="12"/>
      <c r="FS302" s="12"/>
      <c r="FT302" s="12"/>
      <c r="FU302" s="12"/>
      <c r="FV302" s="12"/>
      <c r="FW302" s="12"/>
      <c r="FX302" s="12"/>
      <c r="FY302" s="12"/>
      <c r="FZ302" s="12"/>
      <c r="GA302" s="12"/>
      <c r="GB302" s="12"/>
      <c r="GC302" s="12"/>
      <c r="GD302" s="12"/>
      <c r="GE302" s="12"/>
      <c r="GF302" s="12"/>
      <c r="GG302" s="12"/>
      <c r="GH302" s="12"/>
      <c r="GI302" s="12"/>
      <c r="GJ302" s="12"/>
      <c r="GK302" s="12"/>
      <c r="GL302" s="12"/>
      <c r="GM302" s="12"/>
      <c r="GN302" s="12"/>
      <c r="GO302" s="12"/>
      <c r="GP302" s="12"/>
      <c r="GQ302" s="12"/>
      <c r="GR302" s="12"/>
    </row>
    <row r="303" spans="1:200" x14ac:dyDescent="0.2">
      <c r="A303" s="79">
        <f t="shared" si="135"/>
        <v>43375</v>
      </c>
      <c r="B303" s="80">
        <f t="shared" ca="1" si="141"/>
        <v>1060.62393</v>
      </c>
      <c r="C303" s="81">
        <f t="shared" si="136"/>
        <v>1000</v>
      </c>
      <c r="D303" s="82">
        <f ca="1">IF(A303&lt;$B$1,VLOOKUP(A303,[1]DI!$A$4:$B$15000,2,FALSE),0)</f>
        <v>6.4000000000000001E-2</v>
      </c>
      <c r="E303" s="81">
        <f t="shared" ca="1" si="142"/>
        <v>2.4620000000000002E-4</v>
      </c>
      <c r="F303" s="83">
        <f t="shared" si="130"/>
        <v>1.1679999999999999</v>
      </c>
      <c r="G303" s="84">
        <f t="shared" ca="1" si="131"/>
        <v>1.0002875616</v>
      </c>
      <c r="H303" s="81">
        <f ca="1">TRUNC(PRODUCT(G$10:G302),15)</f>
        <v>1.06062392962578</v>
      </c>
      <c r="I303" s="81">
        <f t="shared" si="137"/>
        <v>1</v>
      </c>
      <c r="J303" s="81">
        <f t="shared" ca="1" si="132"/>
        <v>1.06062393</v>
      </c>
      <c r="K303" s="81">
        <f t="shared" ca="1" si="133"/>
        <v>60.623930000000001</v>
      </c>
      <c r="L303" s="85">
        <f>IF(VLOOKUP(A303,$U$12:$AD$125,8)=VLOOKUP(A302,$U$12:$AD$125,8),0,VLOOKUP(A303,U$12:$AD$125,8))</f>
        <v>0</v>
      </c>
      <c r="M303" s="86">
        <f>IF(L303&gt;0,VLOOKUP(L303,T$12:$AC$125,7),0)</f>
        <v>0</v>
      </c>
      <c r="N303" s="81">
        <f t="shared" si="138"/>
        <v>0</v>
      </c>
      <c r="O303" s="81">
        <f t="shared" ca="1" si="134"/>
        <v>60.623930000000001</v>
      </c>
      <c r="P303" s="87" t="str">
        <f t="shared" si="139"/>
        <v>J=</v>
      </c>
      <c r="Q303" s="88">
        <f t="shared" si="140"/>
        <v>44676</v>
      </c>
      <c r="R303" s="7"/>
      <c r="S303" s="7"/>
      <c r="T303" s="154">
        <f>[2]Plan1!$A462</f>
        <v>50881</v>
      </c>
      <c r="U303" s="165" t="str">
        <f>[2]Plan1!$C462</f>
        <v>Tiradentes</v>
      </c>
      <c r="V303" s="12"/>
      <c r="W303" s="7"/>
      <c r="X303" s="7"/>
      <c r="Y303" s="7"/>
      <c r="Z303" s="7"/>
      <c r="AA303" s="7"/>
      <c r="AB303" s="7"/>
      <c r="AC303" s="7"/>
      <c r="AD303" s="7"/>
      <c r="AE303" s="7"/>
      <c r="AF303" s="37" t="s">
        <v>65</v>
      </c>
      <c r="AG303" s="9"/>
      <c r="AH303" s="3"/>
      <c r="AI303" s="13"/>
      <c r="AJ303" s="5"/>
      <c r="AK303" s="13"/>
      <c r="AL303" s="37"/>
      <c r="AM303" s="5"/>
      <c r="AN303" s="3"/>
      <c r="AO303" s="6"/>
      <c r="AP303" s="20"/>
      <c r="AQ303" s="3"/>
      <c r="AR303" s="21" t="s">
        <v>24</v>
      </c>
      <c r="AS303" s="37" t="s">
        <v>14</v>
      </c>
      <c r="AT303" s="12"/>
      <c r="AU303" s="12"/>
      <c r="AV303" s="2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c r="DJ303" s="12"/>
      <c r="DK303" s="12"/>
      <c r="DL303" s="12"/>
      <c r="DM303" s="12"/>
      <c r="DN303" s="12"/>
      <c r="DO303" s="12"/>
      <c r="DP303" s="12"/>
      <c r="DQ303" s="12"/>
      <c r="DR303" s="12"/>
      <c r="DS303" s="12"/>
      <c r="DT303" s="12"/>
      <c r="DU303" s="12"/>
      <c r="DV303" s="12"/>
      <c r="DW303" s="12"/>
      <c r="DX303" s="12"/>
      <c r="DY303" s="12"/>
      <c r="DZ303" s="12"/>
      <c r="EA303" s="12"/>
      <c r="EB303" s="12"/>
      <c r="EC303" s="12"/>
      <c r="ED303" s="12"/>
      <c r="EE303" s="12"/>
      <c r="EF303" s="12"/>
      <c r="EG303" s="12"/>
      <c r="EH303" s="12"/>
      <c r="EI303" s="12"/>
      <c r="EJ303" s="12"/>
      <c r="EK303" s="12"/>
      <c r="EL303" s="12"/>
      <c r="EM303" s="12"/>
      <c r="EN303" s="12"/>
      <c r="EO303" s="12"/>
      <c r="EP303" s="12"/>
      <c r="EQ303" s="12"/>
      <c r="ER303" s="12"/>
      <c r="ES303" s="12"/>
      <c r="ET303" s="12"/>
      <c r="EU303" s="12"/>
      <c r="EV303" s="12"/>
      <c r="EW303" s="12"/>
      <c r="EX303" s="12"/>
      <c r="EY303" s="12"/>
      <c r="EZ303" s="12"/>
      <c r="FA303" s="12"/>
      <c r="FB303" s="12"/>
      <c r="FC303" s="12"/>
      <c r="FD303" s="12"/>
      <c r="FE303" s="12"/>
      <c r="FF303" s="12"/>
      <c r="FG303" s="12"/>
      <c r="FH303" s="12"/>
      <c r="FI303" s="12"/>
      <c r="FJ303" s="12"/>
      <c r="FK303" s="12"/>
      <c r="FL303" s="12"/>
      <c r="FM303" s="12"/>
      <c r="FN303" s="12"/>
      <c r="FO303" s="12"/>
      <c r="FP303" s="12"/>
      <c r="FQ303" s="12"/>
      <c r="FR303" s="12"/>
      <c r="FS303" s="12"/>
      <c r="FT303" s="12"/>
      <c r="FU303" s="12"/>
      <c r="FV303" s="12"/>
      <c r="FW303" s="12"/>
      <c r="FX303" s="12"/>
      <c r="FY303" s="12"/>
      <c r="FZ303" s="12"/>
      <c r="GA303" s="12"/>
      <c r="GB303" s="12"/>
      <c r="GC303" s="12"/>
      <c r="GD303" s="12"/>
      <c r="GE303" s="12"/>
      <c r="GF303" s="12"/>
      <c r="GG303" s="12"/>
      <c r="GH303" s="12"/>
      <c r="GI303" s="12"/>
      <c r="GJ303" s="12"/>
      <c r="GK303" s="12"/>
      <c r="GL303" s="12"/>
      <c r="GM303" s="12"/>
      <c r="GN303" s="12"/>
      <c r="GO303" s="12"/>
      <c r="GP303" s="12"/>
      <c r="GQ303" s="12"/>
      <c r="GR303" s="12"/>
    </row>
    <row r="304" spans="1:200" x14ac:dyDescent="0.2">
      <c r="A304" s="79">
        <f t="shared" si="135"/>
        <v>43376</v>
      </c>
      <c r="B304" s="80">
        <f t="shared" ca="1" si="141"/>
        <v>1060.9289200000001</v>
      </c>
      <c r="C304" s="81">
        <f t="shared" si="136"/>
        <v>1000</v>
      </c>
      <c r="D304" s="82">
        <f ca="1">IF(A304&lt;$B$1,VLOOKUP(A304,[1]DI!$A$4:$B$15000,2,FALSE),0)</f>
        <v>6.4000000000000001E-2</v>
      </c>
      <c r="E304" s="81">
        <f t="shared" ca="1" si="142"/>
        <v>2.4620000000000002E-4</v>
      </c>
      <c r="F304" s="83">
        <f t="shared" si="130"/>
        <v>1.1679999999999999</v>
      </c>
      <c r="G304" s="84">
        <f t="shared" ca="1" si="131"/>
        <v>1.0002875616</v>
      </c>
      <c r="H304" s="81">
        <f ca="1">TRUNC(PRODUCT(G$10:G303),15)</f>
        <v>1.06092892433999</v>
      </c>
      <c r="I304" s="81">
        <f t="shared" si="137"/>
        <v>1</v>
      </c>
      <c r="J304" s="81">
        <f t="shared" ca="1" si="132"/>
        <v>1.0609289200000001</v>
      </c>
      <c r="K304" s="81">
        <f t="shared" ca="1" si="133"/>
        <v>60.928919999999998</v>
      </c>
      <c r="L304" s="85">
        <f>IF(VLOOKUP(A304,$U$12:$AD$125,8)=VLOOKUP(A303,$U$12:$AD$125,8),0,VLOOKUP(A304,U$12:$AD$125,8))</f>
        <v>0</v>
      </c>
      <c r="M304" s="86">
        <f>IF(L304&gt;0,VLOOKUP(L304,T$12:$AC$125,7),0)</f>
        <v>0</v>
      </c>
      <c r="N304" s="81">
        <f t="shared" si="138"/>
        <v>0</v>
      </c>
      <c r="O304" s="81">
        <f t="shared" ca="1" si="134"/>
        <v>60.928919999999998</v>
      </c>
      <c r="P304" s="87" t="str">
        <f t="shared" si="139"/>
        <v>J=</v>
      </c>
      <c r="Q304" s="88">
        <f t="shared" si="140"/>
        <v>44676</v>
      </c>
      <c r="R304" s="7"/>
      <c r="S304" s="7"/>
      <c r="T304" s="154">
        <f>[2]Plan1!$A463</f>
        <v>50891</v>
      </c>
      <c r="U304" s="165" t="str">
        <f>[2]Plan1!$C463</f>
        <v>Dia do Trabalho</v>
      </c>
      <c r="V304" s="12"/>
      <c r="W304" s="7"/>
      <c r="X304" s="7"/>
      <c r="Y304" s="7"/>
      <c r="Z304" s="7"/>
      <c r="AA304" s="7"/>
      <c r="AB304" s="7"/>
      <c r="AC304" s="7"/>
      <c r="AD304" s="7"/>
      <c r="AE304" s="7"/>
      <c r="AF304" s="37"/>
      <c r="AG304" s="3" t="s">
        <v>26</v>
      </c>
      <c r="AH304" s="3" t="s">
        <v>26</v>
      </c>
      <c r="AI304" s="13" t="s">
        <v>27</v>
      </c>
      <c r="AJ304" s="5" t="s">
        <v>28</v>
      </c>
      <c r="AK304" s="4" t="s">
        <v>29</v>
      </c>
      <c r="AL304" s="65"/>
      <c r="AM304" s="10" t="s">
        <v>32</v>
      </c>
      <c r="AN304" s="3" t="s">
        <v>26</v>
      </c>
      <c r="AO304" s="6"/>
      <c r="AP304" s="20" t="s">
        <v>33</v>
      </c>
      <c r="AQ304" s="3" t="s">
        <v>26</v>
      </c>
      <c r="AR304" s="21" t="s">
        <v>34</v>
      </c>
      <c r="AS304" s="65"/>
      <c r="AT304" s="12"/>
      <c r="AU304" s="12"/>
      <c r="AV304" s="2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c r="CG304" s="12"/>
      <c r="CH304" s="12"/>
      <c r="CI304" s="12"/>
      <c r="CJ304" s="12"/>
      <c r="CK304" s="12"/>
      <c r="CL304" s="12"/>
      <c r="CM304" s="12"/>
      <c r="CN304" s="12"/>
      <c r="CO304" s="12"/>
      <c r="CP304" s="12"/>
      <c r="CQ304" s="12"/>
      <c r="CR304" s="12"/>
      <c r="CS304" s="12"/>
      <c r="CT304" s="12"/>
      <c r="CU304" s="12"/>
      <c r="CV304" s="12"/>
      <c r="CW304" s="12"/>
      <c r="CX304" s="12"/>
      <c r="CY304" s="12"/>
      <c r="CZ304" s="12"/>
      <c r="DA304" s="12"/>
      <c r="DB304" s="12"/>
      <c r="DC304" s="12"/>
      <c r="DD304" s="12"/>
      <c r="DE304" s="12"/>
      <c r="DF304" s="12"/>
      <c r="DG304" s="12"/>
      <c r="DH304" s="12"/>
      <c r="DI304" s="12"/>
      <c r="DJ304" s="12"/>
      <c r="DK304" s="12"/>
      <c r="DL304" s="12"/>
      <c r="DM304" s="12"/>
      <c r="DN304" s="12"/>
      <c r="DO304" s="12"/>
      <c r="DP304" s="12"/>
      <c r="DQ304" s="12"/>
      <c r="DR304" s="12"/>
      <c r="DS304" s="12"/>
      <c r="DT304" s="12"/>
      <c r="DU304" s="12"/>
      <c r="DV304" s="12"/>
      <c r="DW304" s="12"/>
      <c r="DX304" s="12"/>
      <c r="DY304" s="12"/>
      <c r="DZ304" s="12"/>
      <c r="EA304" s="12"/>
      <c r="EB304" s="12"/>
      <c r="EC304" s="12"/>
      <c r="ED304" s="12"/>
      <c r="EE304" s="12"/>
      <c r="EF304" s="12"/>
      <c r="EG304" s="12"/>
      <c r="EH304" s="12"/>
      <c r="EI304" s="12"/>
      <c r="EJ304" s="12"/>
      <c r="EK304" s="12"/>
      <c r="EL304" s="12"/>
      <c r="EM304" s="12"/>
      <c r="EN304" s="12"/>
      <c r="EO304" s="12"/>
      <c r="EP304" s="12"/>
      <c r="EQ304" s="12"/>
      <c r="ER304" s="12"/>
      <c r="ES304" s="12"/>
      <c r="ET304" s="12"/>
      <c r="EU304" s="12"/>
      <c r="EV304" s="12"/>
      <c r="EW304" s="12"/>
      <c r="EX304" s="12"/>
      <c r="EY304" s="12"/>
      <c r="EZ304" s="12"/>
      <c r="FA304" s="12"/>
      <c r="FB304" s="12"/>
      <c r="FC304" s="12"/>
      <c r="FD304" s="12"/>
      <c r="FE304" s="12"/>
      <c r="FF304" s="12"/>
      <c r="FG304" s="12"/>
      <c r="FH304" s="12"/>
      <c r="FI304" s="12"/>
      <c r="FJ304" s="12"/>
      <c r="FK304" s="12"/>
      <c r="FL304" s="12"/>
      <c r="FM304" s="12"/>
      <c r="FN304" s="12"/>
      <c r="FO304" s="12"/>
      <c r="FP304" s="12"/>
      <c r="FQ304" s="12"/>
      <c r="FR304" s="12"/>
      <c r="FS304" s="12"/>
      <c r="FT304" s="12"/>
      <c r="FU304" s="12"/>
      <c r="FV304" s="12"/>
      <c r="FW304" s="12"/>
      <c r="FX304" s="12"/>
      <c r="FY304" s="12"/>
      <c r="FZ304" s="12"/>
      <c r="GA304" s="12"/>
      <c r="GB304" s="12"/>
      <c r="GC304" s="12"/>
      <c r="GD304" s="12"/>
      <c r="GE304" s="12"/>
      <c r="GF304" s="12"/>
      <c r="GG304" s="12"/>
      <c r="GH304" s="12"/>
      <c r="GI304" s="12"/>
      <c r="GJ304" s="12"/>
      <c r="GK304" s="12"/>
      <c r="GL304" s="12"/>
      <c r="GM304" s="12"/>
      <c r="GN304" s="12"/>
      <c r="GO304" s="12"/>
      <c r="GP304" s="12"/>
      <c r="GQ304" s="12"/>
      <c r="GR304" s="12"/>
    </row>
    <row r="305" spans="1:200" x14ac:dyDescent="0.2">
      <c r="A305" s="79">
        <f t="shared" si="135"/>
        <v>43377</v>
      </c>
      <c r="B305" s="80">
        <f t="shared" ca="1" si="141"/>
        <v>1061.23400999</v>
      </c>
      <c r="C305" s="81">
        <f t="shared" si="136"/>
        <v>1000</v>
      </c>
      <c r="D305" s="82">
        <f ca="1">IF(A305&lt;$B$1,VLOOKUP(A305,[1]DI!$A$4:$B$15000,2,FALSE),0)</f>
        <v>6.4000000000000001E-2</v>
      </c>
      <c r="E305" s="81">
        <f t="shared" ca="1" si="142"/>
        <v>2.4620000000000002E-4</v>
      </c>
      <c r="F305" s="83">
        <f t="shared" si="130"/>
        <v>1.1679999999999999</v>
      </c>
      <c r="G305" s="84">
        <f t="shared" ca="1" si="131"/>
        <v>1.0002875616</v>
      </c>
      <c r="H305" s="81">
        <f ca="1">TRUNC(PRODUCT(G$10:G304),15)</f>
        <v>1.0612340067589601</v>
      </c>
      <c r="I305" s="81">
        <f t="shared" si="137"/>
        <v>1</v>
      </c>
      <c r="J305" s="81">
        <f t="shared" ca="1" si="132"/>
        <v>1.0612340099999999</v>
      </c>
      <c r="K305" s="81">
        <f t="shared" ca="1" si="133"/>
        <v>61.234009989999997</v>
      </c>
      <c r="L305" s="85">
        <f>IF(VLOOKUP(A305,$U$12:$AD$125,8)=VLOOKUP(A304,$U$12:$AD$125,8),0,VLOOKUP(A305,U$12:$AD$125,8))</f>
        <v>0</v>
      </c>
      <c r="M305" s="86">
        <f>IF(L305&gt;0,VLOOKUP(L305,T$12:$AC$125,7),0)</f>
        <v>0</v>
      </c>
      <c r="N305" s="81">
        <f t="shared" si="138"/>
        <v>0</v>
      </c>
      <c r="O305" s="81">
        <f t="shared" ca="1" si="134"/>
        <v>61.234009989999997</v>
      </c>
      <c r="P305" s="87" t="str">
        <f t="shared" si="139"/>
        <v>J=</v>
      </c>
      <c r="Q305" s="88">
        <f t="shared" si="140"/>
        <v>44676</v>
      </c>
      <c r="R305" s="7"/>
      <c r="S305" s="7"/>
      <c r="T305" s="154">
        <f>[2]Plan1!$A464</f>
        <v>50930</v>
      </c>
      <c r="U305" s="165" t="str">
        <f>[2]Plan1!$C464</f>
        <v>Corpus Christi</v>
      </c>
      <c r="V305" s="12"/>
      <c r="W305" s="7"/>
      <c r="X305" s="7"/>
      <c r="Y305" s="7"/>
      <c r="Z305" s="7"/>
      <c r="AA305" s="7"/>
      <c r="AB305" s="7"/>
      <c r="AC305" s="7"/>
      <c r="AD305" s="7"/>
      <c r="AE305" s="7"/>
      <c r="AF305" s="65"/>
      <c r="AG305" s="9"/>
      <c r="AH305" s="9"/>
      <c r="AI305" s="4"/>
      <c r="AJ305" s="10"/>
      <c r="AK305" s="4"/>
      <c r="AL305" s="65"/>
      <c r="AM305" s="10"/>
      <c r="AN305" s="9"/>
      <c r="AO305" s="7"/>
      <c r="AP305" s="11"/>
      <c r="AQ305" s="9"/>
      <c r="AR305" s="8"/>
      <c r="AS305" s="68"/>
      <c r="AT305" s="12"/>
      <c r="AU305" s="12"/>
      <c r="AV305" s="2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c r="DJ305" s="12"/>
      <c r="DK305" s="12"/>
      <c r="DL305" s="12"/>
      <c r="DM305" s="12"/>
      <c r="DN305" s="12"/>
      <c r="DO305" s="12"/>
      <c r="DP305" s="12"/>
      <c r="DQ305" s="12"/>
      <c r="DR305" s="12"/>
      <c r="DS305" s="12"/>
      <c r="DT305" s="12"/>
      <c r="DU305" s="12"/>
      <c r="DV305" s="12"/>
      <c r="DW305" s="12"/>
      <c r="DX305" s="12"/>
      <c r="DY305" s="12"/>
      <c r="DZ305" s="12"/>
      <c r="EA305" s="12"/>
      <c r="EB305" s="12"/>
      <c r="EC305" s="12"/>
      <c r="ED305" s="12"/>
      <c r="EE305" s="12"/>
      <c r="EF305" s="12"/>
      <c r="EG305" s="12"/>
      <c r="EH305" s="12"/>
      <c r="EI305" s="12"/>
      <c r="EJ305" s="12"/>
      <c r="EK305" s="12"/>
      <c r="EL305" s="12"/>
      <c r="EM305" s="12"/>
      <c r="EN305" s="12"/>
      <c r="EO305" s="12"/>
      <c r="EP305" s="12"/>
      <c r="EQ305" s="12"/>
      <c r="ER305" s="12"/>
      <c r="ES305" s="12"/>
      <c r="ET305" s="12"/>
      <c r="EU305" s="12"/>
      <c r="EV305" s="12"/>
      <c r="EW305" s="12"/>
      <c r="EX305" s="12"/>
      <c r="EY305" s="12"/>
      <c r="EZ305" s="12"/>
      <c r="FA305" s="12"/>
      <c r="FB305" s="12"/>
      <c r="FC305" s="12"/>
      <c r="FD305" s="12"/>
      <c r="FE305" s="12"/>
      <c r="FF305" s="12"/>
      <c r="FG305" s="12"/>
      <c r="FH305" s="12"/>
      <c r="FI305" s="12"/>
      <c r="FJ305" s="12"/>
      <c r="FK305" s="12"/>
      <c r="FL305" s="12"/>
      <c r="FM305" s="12"/>
      <c r="FN305" s="12"/>
      <c r="FO305" s="12"/>
      <c r="FP305" s="12"/>
      <c r="FQ305" s="12"/>
      <c r="FR305" s="12"/>
      <c r="FS305" s="12"/>
      <c r="FT305" s="12"/>
      <c r="FU305" s="12"/>
      <c r="FV305" s="12"/>
      <c r="FW305" s="12"/>
      <c r="FX305" s="12"/>
      <c r="FY305" s="12"/>
      <c r="FZ305" s="12"/>
      <c r="GA305" s="12"/>
      <c r="GB305" s="12"/>
      <c r="GC305" s="12"/>
      <c r="GD305" s="12"/>
      <c r="GE305" s="12"/>
      <c r="GF305" s="12"/>
      <c r="GG305" s="12"/>
      <c r="GH305" s="12"/>
      <c r="GI305" s="12"/>
      <c r="GJ305" s="12"/>
      <c r="GK305" s="12"/>
      <c r="GL305" s="12"/>
      <c r="GM305" s="12"/>
      <c r="GN305" s="12"/>
      <c r="GO305" s="12"/>
      <c r="GP305" s="12"/>
      <c r="GQ305" s="12"/>
      <c r="GR305" s="12"/>
    </row>
    <row r="306" spans="1:200" x14ac:dyDescent="0.2">
      <c r="A306" s="79">
        <f t="shared" si="135"/>
        <v>43378</v>
      </c>
      <c r="B306" s="80">
        <f t="shared" ca="1" si="141"/>
        <v>1061.53918</v>
      </c>
      <c r="C306" s="81">
        <f t="shared" si="136"/>
        <v>1000</v>
      </c>
      <c r="D306" s="82">
        <f ca="1">IF(A306&lt;$B$1,VLOOKUP(A306,[1]DI!$A$4:$B$15000,2,FALSE),0)</f>
        <v>6.4000000000000001E-2</v>
      </c>
      <c r="E306" s="81">
        <f t="shared" ca="1" si="142"/>
        <v>2.4620000000000002E-4</v>
      </c>
      <c r="F306" s="83">
        <f t="shared" si="130"/>
        <v>1.1679999999999999</v>
      </c>
      <c r="G306" s="84">
        <f t="shared" ca="1" si="131"/>
        <v>1.0002875616</v>
      </c>
      <c r="H306" s="81">
        <f ca="1">TRUNC(PRODUCT(G$10:G305),15)</f>
        <v>1.0615391769079101</v>
      </c>
      <c r="I306" s="81">
        <f t="shared" si="137"/>
        <v>1</v>
      </c>
      <c r="J306" s="81">
        <f t="shared" ca="1" si="132"/>
        <v>1.06153918</v>
      </c>
      <c r="K306" s="81">
        <f t="shared" ca="1" si="133"/>
        <v>61.539180000000002</v>
      </c>
      <c r="L306" s="85">
        <f>IF(VLOOKUP(A306,$U$12:$AD$125,8)=VLOOKUP(A305,$U$12:$AD$125,8),0,VLOOKUP(A306,U$12:$AD$125,8))</f>
        <v>0</v>
      </c>
      <c r="M306" s="86">
        <f>IF(L306&gt;0,VLOOKUP(L306,T$12:$AC$125,7),0)</f>
        <v>0</v>
      </c>
      <c r="N306" s="81">
        <f t="shared" si="138"/>
        <v>0</v>
      </c>
      <c r="O306" s="81">
        <f t="shared" ca="1" si="134"/>
        <v>61.539180000000002</v>
      </c>
      <c r="P306" s="87" t="str">
        <f t="shared" si="139"/>
        <v>J=</v>
      </c>
      <c r="Q306" s="88">
        <f t="shared" si="140"/>
        <v>44676</v>
      </c>
      <c r="R306" s="7"/>
      <c r="S306" s="7"/>
      <c r="T306" s="154">
        <f>[2]Plan1!$A465</f>
        <v>51020</v>
      </c>
      <c r="U306" s="165" t="str">
        <f>[2]Plan1!$C465</f>
        <v>Independência do Brasil</v>
      </c>
      <c r="V306" s="12"/>
      <c r="W306" s="7"/>
      <c r="X306" s="7"/>
      <c r="Y306" s="7"/>
      <c r="Z306" s="7"/>
      <c r="AA306" s="7"/>
      <c r="AB306" s="7"/>
      <c r="AC306" s="7"/>
      <c r="AD306" s="7"/>
      <c r="AE306" s="7"/>
      <c r="AF306" s="65">
        <f>(AF298+1)</f>
        <v>43292</v>
      </c>
      <c r="AG306" s="9">
        <f t="shared" ref="AG306:AK321" ca="1" si="150">VLOOKUP($AF306,$A$10:$Q$3625,(AG$1)+1)</f>
        <v>1043.1091299899999</v>
      </c>
      <c r="AH306" s="9">
        <f t="shared" si="150"/>
        <v>1000</v>
      </c>
      <c r="AI306" s="4">
        <f t="shared" ca="1" si="150"/>
        <v>6.3899999999999998E-2</v>
      </c>
      <c r="AJ306" s="10">
        <f t="shared" ca="1" si="150"/>
        <v>2.4583E-4</v>
      </c>
      <c r="AK306" s="4">
        <f t="shared" si="150"/>
        <v>1.1679999999999999</v>
      </c>
      <c r="AL306" s="65">
        <f t="shared" ref="AL306:AL335" si="151">AF306</f>
        <v>43292</v>
      </c>
      <c r="AM306" s="10">
        <f t="shared" ref="AM306:AS321" ca="1" si="152">VLOOKUP($AF306,$A$10:$Q$3625,(AM$1)+1)</f>
        <v>1.0431091299999999</v>
      </c>
      <c r="AN306" s="9">
        <f t="shared" ca="1" si="152"/>
        <v>43.10912999</v>
      </c>
      <c r="AO306" s="7">
        <f t="shared" si="152"/>
        <v>0</v>
      </c>
      <c r="AP306" s="11">
        <f t="shared" si="152"/>
        <v>0</v>
      </c>
      <c r="AQ306" s="9">
        <f t="shared" si="152"/>
        <v>0</v>
      </c>
      <c r="AR306" s="8" t="str">
        <f t="shared" si="152"/>
        <v>J=</v>
      </c>
      <c r="AS306" s="65">
        <f t="shared" si="152"/>
        <v>44676</v>
      </c>
      <c r="AT306" s="12"/>
      <c r="AU306" s="12"/>
      <c r="AV306" s="2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c r="CG306" s="12"/>
      <c r="CH306" s="12"/>
      <c r="CI306" s="12"/>
      <c r="CJ306" s="12"/>
      <c r="CK306" s="12"/>
      <c r="CL306" s="12"/>
      <c r="CM306" s="12"/>
      <c r="CN306" s="12"/>
      <c r="CO306" s="12"/>
      <c r="CP306" s="12"/>
      <c r="CQ306" s="12"/>
      <c r="CR306" s="12"/>
      <c r="CS306" s="12"/>
      <c r="CT306" s="12"/>
      <c r="CU306" s="12"/>
      <c r="CV306" s="12"/>
      <c r="CW306" s="12"/>
      <c r="CX306" s="12"/>
      <c r="CY306" s="12"/>
      <c r="CZ306" s="12"/>
      <c r="DA306" s="12"/>
      <c r="DB306" s="12"/>
      <c r="DC306" s="12"/>
      <c r="DD306" s="12"/>
      <c r="DE306" s="12"/>
      <c r="DF306" s="12"/>
      <c r="DG306" s="12"/>
      <c r="DH306" s="12"/>
      <c r="DI306" s="12"/>
      <c r="DJ306" s="12"/>
      <c r="DK306" s="12"/>
      <c r="DL306" s="12"/>
      <c r="DM306" s="12"/>
      <c r="DN306" s="12"/>
      <c r="DO306" s="12"/>
      <c r="DP306" s="12"/>
      <c r="DQ306" s="12"/>
      <c r="DR306" s="12"/>
      <c r="DS306" s="12"/>
      <c r="DT306" s="12"/>
      <c r="DU306" s="12"/>
      <c r="DV306" s="12"/>
      <c r="DW306" s="12"/>
      <c r="DX306" s="12"/>
      <c r="DY306" s="12"/>
      <c r="DZ306" s="12"/>
      <c r="EA306" s="12"/>
      <c r="EB306" s="12"/>
      <c r="EC306" s="12"/>
      <c r="ED306" s="12"/>
      <c r="EE306" s="12"/>
      <c r="EF306" s="12"/>
      <c r="EG306" s="12"/>
      <c r="EH306" s="12"/>
      <c r="EI306" s="12"/>
      <c r="EJ306" s="12"/>
      <c r="EK306" s="12"/>
      <c r="EL306" s="12"/>
      <c r="EM306" s="12"/>
      <c r="EN306" s="12"/>
      <c r="EO306" s="12"/>
      <c r="EP306" s="12"/>
      <c r="EQ306" s="12"/>
      <c r="ER306" s="12"/>
      <c r="ES306" s="12"/>
      <c r="ET306" s="12"/>
      <c r="EU306" s="12"/>
      <c r="EV306" s="12"/>
      <c r="EW306" s="12"/>
      <c r="EX306" s="12"/>
      <c r="EY306" s="12"/>
      <c r="EZ306" s="12"/>
      <c r="FA306" s="12"/>
      <c r="FB306" s="12"/>
      <c r="FC306" s="12"/>
      <c r="FD306" s="12"/>
      <c r="FE306" s="12"/>
      <c r="FF306" s="12"/>
      <c r="FG306" s="12"/>
      <c r="FH306" s="12"/>
      <c r="FI306" s="12"/>
      <c r="FJ306" s="12"/>
      <c r="FK306" s="12"/>
      <c r="FL306" s="12"/>
      <c r="FM306" s="12"/>
      <c r="FN306" s="12"/>
      <c r="FO306" s="12"/>
      <c r="FP306" s="12"/>
      <c r="FQ306" s="12"/>
      <c r="FR306" s="12"/>
      <c r="FS306" s="12"/>
      <c r="FT306" s="12"/>
      <c r="FU306" s="12"/>
      <c r="FV306" s="12"/>
      <c r="FW306" s="12"/>
      <c r="FX306" s="12"/>
      <c r="FY306" s="12"/>
      <c r="FZ306" s="12"/>
      <c r="GA306" s="12"/>
      <c r="GB306" s="12"/>
      <c r="GC306" s="12"/>
      <c r="GD306" s="12"/>
      <c r="GE306" s="12"/>
      <c r="GF306" s="12"/>
      <c r="GG306" s="12"/>
      <c r="GH306" s="12"/>
      <c r="GI306" s="12"/>
      <c r="GJ306" s="12"/>
      <c r="GK306" s="12"/>
      <c r="GL306" s="12"/>
      <c r="GM306" s="12"/>
      <c r="GN306" s="12"/>
      <c r="GO306" s="12"/>
      <c r="GP306" s="12"/>
      <c r="GQ306" s="12"/>
      <c r="GR306" s="12"/>
    </row>
    <row r="307" spans="1:200" x14ac:dyDescent="0.2">
      <c r="A307" s="79">
        <f t="shared" si="135"/>
        <v>43379</v>
      </c>
      <c r="B307" s="80">
        <f t="shared" ca="1" si="141"/>
        <v>1061.8444300000001</v>
      </c>
      <c r="C307" s="81">
        <f t="shared" si="136"/>
        <v>1000</v>
      </c>
      <c r="D307" s="82">
        <f ca="1">IF(A307&lt;$B$1,VLOOKUP(A307,[1]DI!$A$4:$B$15000,2,FALSE),0)</f>
        <v>0</v>
      </c>
      <c r="E307" s="81">
        <f t="shared" ca="1" si="142"/>
        <v>0</v>
      </c>
      <c r="F307" s="83">
        <f t="shared" si="130"/>
        <v>1.1679999999999999</v>
      </c>
      <c r="G307" s="84">
        <f t="shared" ca="1" si="131"/>
        <v>1</v>
      </c>
      <c r="H307" s="81">
        <f ca="1">TRUNC(PRODUCT(G$10:G306),15)</f>
        <v>1.0618444348120899</v>
      </c>
      <c r="I307" s="81">
        <f t="shared" si="137"/>
        <v>1</v>
      </c>
      <c r="J307" s="81">
        <f t="shared" ca="1" si="132"/>
        <v>1.0618444300000001</v>
      </c>
      <c r="K307" s="81">
        <f t="shared" ca="1" si="133"/>
        <v>61.844430000000003</v>
      </c>
      <c r="L307" s="85">
        <f>IF(VLOOKUP(A307,$U$12:$AD$125,8)=VLOOKUP(A306,$U$12:$AD$125,8),0,VLOOKUP(A307,U$12:$AD$125,8))</f>
        <v>0</v>
      </c>
      <c r="M307" s="86">
        <f>IF(L307&gt;0,VLOOKUP(L307,T$12:$AC$125,7),0)</f>
        <v>0</v>
      </c>
      <c r="N307" s="81">
        <f t="shared" si="138"/>
        <v>0</v>
      </c>
      <c r="O307" s="81">
        <f t="shared" ca="1" si="134"/>
        <v>61.844430000000003</v>
      </c>
      <c r="P307" s="87" t="str">
        <f t="shared" si="139"/>
        <v>J=</v>
      </c>
      <c r="Q307" s="88">
        <f t="shared" si="140"/>
        <v>44676</v>
      </c>
      <c r="R307" s="7"/>
      <c r="S307" s="7"/>
      <c r="T307" s="154">
        <f>[2]Plan1!$A466</f>
        <v>51055</v>
      </c>
      <c r="U307" s="165" t="str">
        <f>[2]Plan1!$C466</f>
        <v>Nossa Sr.a Aparecida - Padroeira do Brasil</v>
      </c>
      <c r="V307" s="12"/>
      <c r="W307" s="7"/>
      <c r="X307" s="7"/>
      <c r="Y307" s="7"/>
      <c r="Z307" s="7"/>
      <c r="AA307" s="7"/>
      <c r="AB307" s="7"/>
      <c r="AC307" s="7"/>
      <c r="AD307" s="7"/>
      <c r="AE307" s="7"/>
      <c r="AF307" s="65">
        <f t="shared" ref="AF307:AF335" si="153">(AF306+1)</f>
        <v>43293</v>
      </c>
      <c r="AG307" s="9">
        <f t="shared" ca="1" si="150"/>
        <v>1043.4086299999999</v>
      </c>
      <c r="AH307" s="9">
        <f t="shared" si="150"/>
        <v>1000</v>
      </c>
      <c r="AI307" s="4">
        <f t="shared" ca="1" si="150"/>
        <v>6.3899999999999998E-2</v>
      </c>
      <c r="AJ307" s="10">
        <f t="shared" ca="1" si="150"/>
        <v>2.4583E-4</v>
      </c>
      <c r="AK307" s="4">
        <f t="shared" si="150"/>
        <v>1.1679999999999999</v>
      </c>
      <c r="AL307" s="65">
        <f t="shared" si="151"/>
        <v>43293</v>
      </c>
      <c r="AM307" s="10">
        <f t="shared" ca="1" si="152"/>
        <v>1.0434086300000001</v>
      </c>
      <c r="AN307" s="9">
        <f t="shared" ca="1" si="152"/>
        <v>43.408630000000002</v>
      </c>
      <c r="AO307" s="7">
        <f t="shared" si="152"/>
        <v>0</v>
      </c>
      <c r="AP307" s="11">
        <f t="shared" si="152"/>
        <v>0</v>
      </c>
      <c r="AQ307" s="9">
        <f t="shared" si="152"/>
        <v>0</v>
      </c>
      <c r="AR307" s="8" t="str">
        <f t="shared" si="152"/>
        <v>J=</v>
      </c>
      <c r="AS307" s="65">
        <f t="shared" si="152"/>
        <v>44676</v>
      </c>
      <c r="AT307" s="12"/>
      <c r="AU307" s="12"/>
      <c r="AV307" s="2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c r="DJ307" s="12"/>
      <c r="DK307" s="12"/>
      <c r="DL307" s="12"/>
      <c r="DM307" s="12"/>
      <c r="DN307" s="12"/>
      <c r="DO307" s="12"/>
      <c r="DP307" s="12"/>
      <c r="DQ307" s="12"/>
      <c r="DR307" s="12"/>
      <c r="DS307" s="12"/>
      <c r="DT307" s="12"/>
      <c r="DU307" s="12"/>
      <c r="DV307" s="12"/>
      <c r="DW307" s="12"/>
      <c r="DX307" s="12"/>
      <c r="DY307" s="12"/>
      <c r="DZ307" s="12"/>
      <c r="EA307" s="12"/>
      <c r="EB307" s="12"/>
      <c r="EC307" s="12"/>
      <c r="ED307" s="12"/>
      <c r="EE307" s="12"/>
      <c r="EF307" s="12"/>
      <c r="EG307" s="12"/>
      <c r="EH307" s="12"/>
      <c r="EI307" s="12"/>
      <c r="EJ307" s="12"/>
      <c r="EK307" s="12"/>
      <c r="EL307" s="12"/>
      <c r="EM307" s="12"/>
      <c r="EN307" s="12"/>
      <c r="EO307" s="12"/>
      <c r="EP307" s="12"/>
      <c r="EQ307" s="12"/>
      <c r="ER307" s="12"/>
      <c r="ES307" s="12"/>
      <c r="ET307" s="12"/>
      <c r="EU307" s="12"/>
      <c r="EV307" s="12"/>
      <c r="EW307" s="12"/>
      <c r="EX307" s="12"/>
      <c r="EY307" s="12"/>
      <c r="EZ307" s="12"/>
      <c r="FA307" s="12"/>
      <c r="FB307" s="12"/>
      <c r="FC307" s="12"/>
      <c r="FD307" s="12"/>
      <c r="FE307" s="12"/>
      <c r="FF307" s="12"/>
      <c r="FG307" s="12"/>
      <c r="FH307" s="12"/>
      <c r="FI307" s="12"/>
      <c r="FJ307" s="12"/>
      <c r="FK307" s="12"/>
      <c r="FL307" s="12"/>
      <c r="FM307" s="12"/>
      <c r="FN307" s="12"/>
      <c r="FO307" s="12"/>
      <c r="FP307" s="12"/>
      <c r="FQ307" s="12"/>
      <c r="FR307" s="12"/>
      <c r="FS307" s="12"/>
      <c r="FT307" s="12"/>
      <c r="FU307" s="12"/>
      <c r="FV307" s="12"/>
      <c r="FW307" s="12"/>
      <c r="FX307" s="12"/>
      <c r="FY307" s="12"/>
      <c r="FZ307" s="12"/>
      <c r="GA307" s="12"/>
      <c r="GB307" s="12"/>
      <c r="GC307" s="12"/>
      <c r="GD307" s="12"/>
      <c r="GE307" s="12"/>
      <c r="GF307" s="12"/>
      <c r="GG307" s="12"/>
      <c r="GH307" s="12"/>
      <c r="GI307" s="12"/>
      <c r="GJ307" s="12"/>
      <c r="GK307" s="12"/>
      <c r="GL307" s="12"/>
      <c r="GM307" s="12"/>
      <c r="GN307" s="12"/>
      <c r="GO307" s="12"/>
      <c r="GP307" s="12"/>
      <c r="GQ307" s="12"/>
      <c r="GR307" s="12"/>
    </row>
    <row r="308" spans="1:200" x14ac:dyDescent="0.2">
      <c r="A308" s="79">
        <f t="shared" si="135"/>
        <v>43380</v>
      </c>
      <c r="B308" s="80">
        <f t="shared" ca="1" si="141"/>
        <v>1061.8444300000001</v>
      </c>
      <c r="C308" s="81">
        <f t="shared" si="136"/>
        <v>1000</v>
      </c>
      <c r="D308" s="82">
        <f ca="1">IF(A308&lt;$B$1,VLOOKUP(A308,[1]DI!$A$4:$B$15000,2,FALSE),0)</f>
        <v>0</v>
      </c>
      <c r="E308" s="81">
        <f t="shared" ca="1" si="142"/>
        <v>0</v>
      </c>
      <c r="F308" s="83">
        <f t="shared" si="130"/>
        <v>1.1679999999999999</v>
      </c>
      <c r="G308" s="84">
        <f t="shared" ca="1" si="131"/>
        <v>1</v>
      </c>
      <c r="H308" s="81">
        <f ca="1">TRUNC(PRODUCT(G$10:G307),15)</f>
        <v>1.0618444348120899</v>
      </c>
      <c r="I308" s="81">
        <f t="shared" si="137"/>
        <v>1</v>
      </c>
      <c r="J308" s="81">
        <f t="shared" ca="1" si="132"/>
        <v>1.0618444300000001</v>
      </c>
      <c r="K308" s="81">
        <f t="shared" ca="1" si="133"/>
        <v>61.844430000000003</v>
      </c>
      <c r="L308" s="85">
        <f>IF(VLOOKUP(A308,$U$12:$AD$125,8)=VLOOKUP(A307,$U$12:$AD$125,8),0,VLOOKUP(A308,U$12:$AD$125,8))</f>
        <v>0</v>
      </c>
      <c r="M308" s="86">
        <f>IF(L308&gt;0,VLOOKUP(L308,T$12:$AC$125,7),0)</f>
        <v>0</v>
      </c>
      <c r="N308" s="81">
        <f t="shared" si="138"/>
        <v>0</v>
      </c>
      <c r="O308" s="81">
        <f t="shared" ca="1" si="134"/>
        <v>61.844430000000003</v>
      </c>
      <c r="P308" s="87" t="str">
        <f t="shared" si="139"/>
        <v>J=</v>
      </c>
      <c r="Q308" s="88">
        <f t="shared" si="140"/>
        <v>44676</v>
      </c>
      <c r="R308" s="7"/>
      <c r="S308" s="7"/>
      <c r="T308" s="154">
        <f>[2]Plan1!$A467</f>
        <v>51076</v>
      </c>
      <c r="U308" s="165" t="str">
        <f>[2]Plan1!$C467</f>
        <v>Finados</v>
      </c>
      <c r="V308" s="12"/>
      <c r="W308" s="7"/>
      <c r="X308" s="7"/>
      <c r="Y308" s="7"/>
      <c r="Z308" s="7"/>
      <c r="AA308" s="7"/>
      <c r="AB308" s="7"/>
      <c r="AC308" s="7"/>
      <c r="AD308" s="7"/>
      <c r="AE308" s="7"/>
      <c r="AF308" s="65">
        <f t="shared" si="153"/>
        <v>43294</v>
      </c>
      <c r="AG308" s="9">
        <f t="shared" ca="1" si="150"/>
        <v>1043.70823</v>
      </c>
      <c r="AH308" s="9">
        <f t="shared" si="150"/>
        <v>1000</v>
      </c>
      <c r="AI308" s="4">
        <f t="shared" ca="1" si="150"/>
        <v>6.3899999999999998E-2</v>
      </c>
      <c r="AJ308" s="10">
        <f t="shared" ca="1" si="150"/>
        <v>2.4583E-4</v>
      </c>
      <c r="AK308" s="4">
        <f t="shared" si="150"/>
        <v>1.1679999999999999</v>
      </c>
      <c r="AL308" s="65">
        <f t="shared" si="151"/>
        <v>43294</v>
      </c>
      <c r="AM308" s="10">
        <f t="shared" ca="1" si="152"/>
        <v>1.04370823</v>
      </c>
      <c r="AN308" s="9">
        <f t="shared" ca="1" si="152"/>
        <v>43.70823</v>
      </c>
      <c r="AO308" s="7">
        <f t="shared" si="152"/>
        <v>0</v>
      </c>
      <c r="AP308" s="11">
        <f t="shared" si="152"/>
        <v>0</v>
      </c>
      <c r="AQ308" s="9">
        <f t="shared" si="152"/>
        <v>0</v>
      </c>
      <c r="AR308" s="8" t="str">
        <f t="shared" si="152"/>
        <v>J=</v>
      </c>
      <c r="AS308" s="65">
        <f t="shared" si="152"/>
        <v>44676</v>
      </c>
      <c r="AT308" s="12"/>
      <c r="AU308" s="12"/>
      <c r="AV308" s="2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c r="CG308" s="12"/>
      <c r="CH308" s="12"/>
      <c r="CI308" s="12"/>
      <c r="CJ308" s="12"/>
      <c r="CK308" s="12"/>
      <c r="CL308" s="12"/>
      <c r="CM308" s="12"/>
      <c r="CN308" s="12"/>
      <c r="CO308" s="12"/>
      <c r="CP308" s="12"/>
      <c r="CQ308" s="12"/>
      <c r="CR308" s="12"/>
      <c r="CS308" s="12"/>
      <c r="CT308" s="12"/>
      <c r="CU308" s="12"/>
      <c r="CV308" s="12"/>
      <c r="CW308" s="12"/>
      <c r="CX308" s="12"/>
      <c r="CY308" s="12"/>
      <c r="CZ308" s="12"/>
      <c r="DA308" s="12"/>
      <c r="DB308" s="12"/>
      <c r="DC308" s="12"/>
      <c r="DD308" s="12"/>
      <c r="DE308" s="12"/>
      <c r="DF308" s="12"/>
      <c r="DG308" s="12"/>
      <c r="DH308" s="12"/>
      <c r="DI308" s="12"/>
      <c r="DJ308" s="12"/>
      <c r="DK308" s="12"/>
      <c r="DL308" s="12"/>
      <c r="DM308" s="12"/>
      <c r="DN308" s="12"/>
      <c r="DO308" s="12"/>
      <c r="DP308" s="12"/>
      <c r="DQ308" s="12"/>
      <c r="DR308" s="12"/>
      <c r="DS308" s="12"/>
      <c r="DT308" s="12"/>
      <c r="DU308" s="12"/>
      <c r="DV308" s="12"/>
      <c r="DW308" s="12"/>
      <c r="DX308" s="12"/>
      <c r="DY308" s="12"/>
      <c r="DZ308" s="12"/>
      <c r="EA308" s="12"/>
      <c r="EB308" s="12"/>
      <c r="EC308" s="12"/>
      <c r="ED308" s="12"/>
      <c r="EE308" s="12"/>
      <c r="EF308" s="12"/>
      <c r="EG308" s="12"/>
      <c r="EH308" s="12"/>
      <c r="EI308" s="12"/>
      <c r="EJ308" s="12"/>
      <c r="EK308" s="12"/>
      <c r="EL308" s="12"/>
      <c r="EM308" s="12"/>
      <c r="EN308" s="12"/>
      <c r="EO308" s="12"/>
      <c r="EP308" s="12"/>
      <c r="EQ308" s="12"/>
      <c r="ER308" s="12"/>
      <c r="ES308" s="12"/>
      <c r="ET308" s="12"/>
      <c r="EU308" s="12"/>
      <c r="EV308" s="12"/>
      <c r="EW308" s="12"/>
      <c r="EX308" s="12"/>
      <c r="EY308" s="12"/>
      <c r="EZ308" s="12"/>
      <c r="FA308" s="12"/>
      <c r="FB308" s="12"/>
      <c r="FC308" s="12"/>
      <c r="FD308" s="12"/>
      <c r="FE308" s="12"/>
      <c r="FF308" s="12"/>
      <c r="FG308" s="12"/>
      <c r="FH308" s="12"/>
      <c r="FI308" s="12"/>
      <c r="FJ308" s="12"/>
      <c r="FK308" s="12"/>
      <c r="FL308" s="12"/>
      <c r="FM308" s="12"/>
      <c r="FN308" s="12"/>
      <c r="FO308" s="12"/>
      <c r="FP308" s="12"/>
      <c r="FQ308" s="12"/>
      <c r="FR308" s="12"/>
      <c r="FS308" s="12"/>
      <c r="FT308" s="12"/>
      <c r="FU308" s="12"/>
      <c r="FV308" s="12"/>
      <c r="FW308" s="12"/>
      <c r="FX308" s="12"/>
      <c r="FY308" s="12"/>
      <c r="FZ308" s="12"/>
      <c r="GA308" s="12"/>
      <c r="GB308" s="12"/>
      <c r="GC308" s="12"/>
      <c r="GD308" s="12"/>
      <c r="GE308" s="12"/>
      <c r="GF308" s="12"/>
      <c r="GG308" s="12"/>
      <c r="GH308" s="12"/>
      <c r="GI308" s="12"/>
      <c r="GJ308" s="12"/>
      <c r="GK308" s="12"/>
      <c r="GL308" s="12"/>
      <c r="GM308" s="12"/>
      <c r="GN308" s="12"/>
      <c r="GO308" s="12"/>
      <c r="GP308" s="12"/>
      <c r="GQ308" s="12"/>
      <c r="GR308" s="12"/>
    </row>
    <row r="309" spans="1:200" x14ac:dyDescent="0.2">
      <c r="A309" s="79">
        <f t="shared" si="135"/>
        <v>43381</v>
      </c>
      <c r="B309" s="80">
        <f t="shared" ca="1" si="141"/>
        <v>1061.8444300000001</v>
      </c>
      <c r="C309" s="81">
        <f t="shared" si="136"/>
        <v>1000</v>
      </c>
      <c r="D309" s="82">
        <f ca="1">IF(A309&lt;$B$1,VLOOKUP(A309,[1]DI!$A$4:$B$15000,2,FALSE),0)</f>
        <v>6.4000000000000001E-2</v>
      </c>
      <c r="E309" s="81">
        <f t="shared" ca="1" si="142"/>
        <v>2.4620000000000002E-4</v>
      </c>
      <c r="F309" s="83">
        <f t="shared" si="130"/>
        <v>1.1679999999999999</v>
      </c>
      <c r="G309" s="84">
        <f t="shared" ca="1" si="131"/>
        <v>1.0002875616</v>
      </c>
      <c r="H309" s="81">
        <f ca="1">TRUNC(PRODUCT(G$10:G308),15)</f>
        <v>1.0618444348120899</v>
      </c>
      <c r="I309" s="81">
        <f t="shared" si="137"/>
        <v>1</v>
      </c>
      <c r="J309" s="81">
        <f t="shared" ca="1" si="132"/>
        <v>1.0618444300000001</v>
      </c>
      <c r="K309" s="81">
        <f t="shared" ca="1" si="133"/>
        <v>61.844430000000003</v>
      </c>
      <c r="L309" s="85">
        <f>IF(VLOOKUP(A309,$U$12:$AD$125,8)=VLOOKUP(A308,$U$12:$AD$125,8),0,VLOOKUP(A309,U$12:$AD$125,8))</f>
        <v>0</v>
      </c>
      <c r="M309" s="86">
        <f>IF(L309&gt;0,VLOOKUP(L309,T$12:$AC$125,7),0)</f>
        <v>0</v>
      </c>
      <c r="N309" s="81">
        <f t="shared" si="138"/>
        <v>0</v>
      </c>
      <c r="O309" s="81">
        <f t="shared" ca="1" si="134"/>
        <v>61.844430000000003</v>
      </c>
      <c r="P309" s="87" t="str">
        <f t="shared" si="139"/>
        <v>J=</v>
      </c>
      <c r="Q309" s="88">
        <f t="shared" si="140"/>
        <v>44676</v>
      </c>
      <c r="R309" s="7"/>
      <c r="S309" s="7"/>
      <c r="T309" s="154">
        <f>[2]Plan1!$A468</f>
        <v>51089</v>
      </c>
      <c r="U309" s="165" t="str">
        <f>[2]Plan1!$C468</f>
        <v>Proclamação da República</v>
      </c>
      <c r="V309" s="12"/>
      <c r="W309" s="7"/>
      <c r="X309" s="7"/>
      <c r="Y309" s="7"/>
      <c r="Z309" s="7"/>
      <c r="AA309" s="7"/>
      <c r="AB309" s="7"/>
      <c r="AC309" s="7"/>
      <c r="AD309" s="7"/>
      <c r="AE309" s="7"/>
      <c r="AF309" s="65">
        <f t="shared" si="153"/>
        <v>43295</v>
      </c>
      <c r="AG309" s="9">
        <f t="shared" ca="1" si="150"/>
        <v>1044.0079099899999</v>
      </c>
      <c r="AH309" s="9">
        <f t="shared" si="150"/>
        <v>1000</v>
      </c>
      <c r="AI309" s="4">
        <f t="shared" ca="1" si="150"/>
        <v>0</v>
      </c>
      <c r="AJ309" s="10">
        <f t="shared" ca="1" si="150"/>
        <v>0</v>
      </c>
      <c r="AK309" s="4">
        <f t="shared" si="150"/>
        <v>1.1679999999999999</v>
      </c>
      <c r="AL309" s="65">
        <f t="shared" si="151"/>
        <v>43295</v>
      </c>
      <c r="AM309" s="10">
        <f t="shared" ca="1" si="152"/>
        <v>1.0440079099999999</v>
      </c>
      <c r="AN309" s="9">
        <f t="shared" ca="1" si="152"/>
        <v>44.007909990000002</v>
      </c>
      <c r="AO309" s="7">
        <f t="shared" si="152"/>
        <v>0</v>
      </c>
      <c r="AP309" s="11">
        <f t="shared" si="152"/>
        <v>0</v>
      </c>
      <c r="AQ309" s="9">
        <f t="shared" si="152"/>
        <v>0</v>
      </c>
      <c r="AR309" s="8" t="str">
        <f t="shared" si="152"/>
        <v>J=</v>
      </c>
      <c r="AS309" s="65">
        <f t="shared" si="152"/>
        <v>44676</v>
      </c>
      <c r="AT309" s="12"/>
      <c r="AU309" s="12"/>
      <c r="AV309" s="2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c r="DJ309" s="12"/>
      <c r="DK309" s="12"/>
      <c r="DL309" s="12"/>
      <c r="DM309" s="12"/>
      <c r="DN309" s="12"/>
      <c r="DO309" s="12"/>
      <c r="DP309" s="12"/>
      <c r="DQ309" s="12"/>
      <c r="DR309" s="12"/>
      <c r="DS309" s="12"/>
      <c r="DT309" s="12"/>
      <c r="DU309" s="12"/>
      <c r="DV309" s="12"/>
      <c r="DW309" s="12"/>
      <c r="DX309" s="12"/>
      <c r="DY309" s="12"/>
      <c r="DZ309" s="12"/>
      <c r="EA309" s="12"/>
      <c r="EB309" s="12"/>
      <c r="EC309" s="12"/>
      <c r="ED309" s="12"/>
      <c r="EE309" s="12"/>
      <c r="EF309" s="12"/>
      <c r="EG309" s="12"/>
      <c r="EH309" s="12"/>
      <c r="EI309" s="12"/>
      <c r="EJ309" s="12"/>
      <c r="EK309" s="12"/>
      <c r="EL309" s="12"/>
      <c r="EM309" s="12"/>
      <c r="EN309" s="12"/>
      <c r="EO309" s="12"/>
      <c r="EP309" s="12"/>
      <c r="EQ309" s="12"/>
      <c r="ER309" s="12"/>
      <c r="ES309" s="12"/>
      <c r="ET309" s="12"/>
      <c r="EU309" s="12"/>
      <c r="EV309" s="12"/>
      <c r="EW309" s="12"/>
      <c r="EX309" s="12"/>
      <c r="EY309" s="12"/>
      <c r="EZ309" s="12"/>
      <c r="FA309" s="12"/>
      <c r="FB309" s="12"/>
      <c r="FC309" s="12"/>
      <c r="FD309" s="12"/>
      <c r="FE309" s="12"/>
      <c r="FF309" s="12"/>
      <c r="FG309" s="12"/>
      <c r="FH309" s="12"/>
      <c r="FI309" s="12"/>
      <c r="FJ309" s="12"/>
      <c r="FK309" s="12"/>
      <c r="FL309" s="12"/>
      <c r="FM309" s="12"/>
      <c r="FN309" s="12"/>
      <c r="FO309" s="12"/>
      <c r="FP309" s="12"/>
      <c r="FQ309" s="12"/>
      <c r="FR309" s="12"/>
      <c r="FS309" s="12"/>
      <c r="FT309" s="12"/>
      <c r="FU309" s="12"/>
      <c r="FV309" s="12"/>
      <c r="FW309" s="12"/>
      <c r="FX309" s="12"/>
      <c r="FY309" s="12"/>
      <c r="FZ309" s="12"/>
      <c r="GA309" s="12"/>
      <c r="GB309" s="12"/>
      <c r="GC309" s="12"/>
      <c r="GD309" s="12"/>
      <c r="GE309" s="12"/>
      <c r="GF309" s="12"/>
      <c r="GG309" s="12"/>
      <c r="GH309" s="12"/>
      <c r="GI309" s="12"/>
      <c r="GJ309" s="12"/>
      <c r="GK309" s="12"/>
      <c r="GL309" s="12"/>
      <c r="GM309" s="12"/>
      <c r="GN309" s="12"/>
      <c r="GO309" s="12"/>
      <c r="GP309" s="12"/>
      <c r="GQ309" s="12"/>
      <c r="GR309" s="12"/>
    </row>
    <row r="310" spans="1:200" x14ac:dyDescent="0.2">
      <c r="A310" s="79">
        <f t="shared" si="135"/>
        <v>43382</v>
      </c>
      <c r="B310" s="80">
        <f t="shared" ca="1" si="141"/>
        <v>1062.1497799900001</v>
      </c>
      <c r="C310" s="81">
        <f t="shared" si="136"/>
        <v>1000</v>
      </c>
      <c r="D310" s="82">
        <f ca="1">IF(A310&lt;$B$1,VLOOKUP(A310,[1]DI!$A$4:$B$15000,2,FALSE),0)</f>
        <v>6.4000000000000001E-2</v>
      </c>
      <c r="E310" s="81">
        <f t="shared" ca="1" si="142"/>
        <v>2.4620000000000002E-4</v>
      </c>
      <c r="F310" s="83">
        <f t="shared" si="130"/>
        <v>1.1679999999999999</v>
      </c>
      <c r="G310" s="84">
        <f t="shared" ca="1" si="131"/>
        <v>1.0002875616</v>
      </c>
      <c r="H310" s="81">
        <f ca="1">TRUNC(PRODUCT(G$10:G309),15)</f>
        <v>1.0621497804967099</v>
      </c>
      <c r="I310" s="81">
        <f t="shared" si="137"/>
        <v>1</v>
      </c>
      <c r="J310" s="81">
        <f t="shared" ca="1" si="132"/>
        <v>1.0621497799999999</v>
      </c>
      <c r="K310" s="81">
        <f t="shared" ca="1" si="133"/>
        <v>62.149779989999999</v>
      </c>
      <c r="L310" s="85">
        <f>IF(VLOOKUP(A310,$U$12:$AD$125,8)=VLOOKUP(A309,$U$12:$AD$125,8),0,VLOOKUP(A310,U$12:$AD$125,8))</f>
        <v>0</v>
      </c>
      <c r="M310" s="86">
        <f>IF(L310&gt;0,VLOOKUP(L310,T$12:$AC$125,7),0)</f>
        <v>0</v>
      </c>
      <c r="N310" s="81">
        <f t="shared" si="138"/>
        <v>0</v>
      </c>
      <c r="O310" s="81">
        <f t="shared" ca="1" si="134"/>
        <v>62.149779989999999</v>
      </c>
      <c r="P310" s="87" t="str">
        <f t="shared" si="139"/>
        <v>J=</v>
      </c>
      <c r="Q310" s="88">
        <f t="shared" si="140"/>
        <v>44676</v>
      </c>
      <c r="R310" s="7"/>
      <c r="S310" s="7"/>
      <c r="T310" s="154">
        <f>[2]Plan1!$A469</f>
        <v>51129</v>
      </c>
      <c r="U310" s="165" t="str">
        <f>[2]Plan1!$C469</f>
        <v>Natal</v>
      </c>
      <c r="V310" s="12"/>
      <c r="W310" s="7"/>
      <c r="X310" s="7"/>
      <c r="Y310" s="7"/>
      <c r="Z310" s="7"/>
      <c r="AA310" s="7"/>
      <c r="AB310" s="7"/>
      <c r="AC310" s="7"/>
      <c r="AD310" s="7"/>
      <c r="AE310" s="7"/>
      <c r="AF310" s="65">
        <f t="shared" si="153"/>
        <v>43296</v>
      </c>
      <c r="AG310" s="9">
        <f t="shared" ca="1" si="150"/>
        <v>1044.0079099899999</v>
      </c>
      <c r="AH310" s="9">
        <f t="shared" si="150"/>
        <v>1000</v>
      </c>
      <c r="AI310" s="4">
        <f t="shared" ca="1" si="150"/>
        <v>0</v>
      </c>
      <c r="AJ310" s="10">
        <f t="shared" ca="1" si="150"/>
        <v>0</v>
      </c>
      <c r="AK310" s="4">
        <f t="shared" si="150"/>
        <v>1.1679999999999999</v>
      </c>
      <c r="AL310" s="65">
        <f t="shared" si="151"/>
        <v>43296</v>
      </c>
      <c r="AM310" s="10">
        <f t="shared" ca="1" si="152"/>
        <v>1.0440079099999999</v>
      </c>
      <c r="AN310" s="9">
        <f t="shared" ca="1" si="152"/>
        <v>44.007909990000002</v>
      </c>
      <c r="AO310" s="7">
        <f t="shared" si="152"/>
        <v>0</v>
      </c>
      <c r="AP310" s="11">
        <f t="shared" si="152"/>
        <v>0</v>
      </c>
      <c r="AQ310" s="9">
        <f t="shared" si="152"/>
        <v>0</v>
      </c>
      <c r="AR310" s="8" t="str">
        <f t="shared" si="152"/>
        <v>J=</v>
      </c>
      <c r="AS310" s="65">
        <f t="shared" si="152"/>
        <v>44676</v>
      </c>
      <c r="AT310" s="12"/>
      <c r="AU310" s="12"/>
      <c r="AV310" s="2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c r="CG310" s="12"/>
      <c r="CH310" s="12"/>
      <c r="CI310" s="12"/>
      <c r="CJ310" s="12"/>
      <c r="CK310" s="12"/>
      <c r="CL310" s="12"/>
      <c r="CM310" s="12"/>
      <c r="CN310" s="12"/>
      <c r="CO310" s="12"/>
      <c r="CP310" s="12"/>
      <c r="CQ310" s="12"/>
      <c r="CR310" s="12"/>
      <c r="CS310" s="12"/>
      <c r="CT310" s="12"/>
      <c r="CU310" s="12"/>
      <c r="CV310" s="12"/>
      <c r="CW310" s="12"/>
      <c r="CX310" s="12"/>
      <c r="CY310" s="12"/>
      <c r="CZ310" s="12"/>
      <c r="DA310" s="12"/>
      <c r="DB310" s="12"/>
      <c r="DC310" s="12"/>
      <c r="DD310" s="12"/>
      <c r="DE310" s="12"/>
      <c r="DF310" s="12"/>
      <c r="DG310" s="12"/>
      <c r="DH310" s="12"/>
      <c r="DI310" s="12"/>
      <c r="DJ310" s="12"/>
      <c r="DK310" s="12"/>
      <c r="DL310" s="12"/>
      <c r="DM310" s="12"/>
      <c r="DN310" s="12"/>
      <c r="DO310" s="12"/>
      <c r="DP310" s="12"/>
      <c r="DQ310" s="12"/>
      <c r="DR310" s="12"/>
      <c r="DS310" s="12"/>
      <c r="DT310" s="12"/>
      <c r="DU310" s="12"/>
      <c r="DV310" s="12"/>
      <c r="DW310" s="12"/>
      <c r="DX310" s="12"/>
      <c r="DY310" s="12"/>
      <c r="DZ310" s="12"/>
      <c r="EA310" s="12"/>
      <c r="EB310" s="12"/>
      <c r="EC310" s="12"/>
      <c r="ED310" s="12"/>
      <c r="EE310" s="12"/>
      <c r="EF310" s="12"/>
      <c r="EG310" s="12"/>
      <c r="EH310" s="12"/>
      <c r="EI310" s="12"/>
      <c r="EJ310" s="12"/>
      <c r="EK310" s="12"/>
      <c r="EL310" s="12"/>
      <c r="EM310" s="12"/>
      <c r="EN310" s="12"/>
      <c r="EO310" s="12"/>
      <c r="EP310" s="12"/>
      <c r="EQ310" s="12"/>
      <c r="ER310" s="12"/>
      <c r="ES310" s="12"/>
      <c r="ET310" s="12"/>
      <c r="EU310" s="12"/>
      <c r="EV310" s="12"/>
      <c r="EW310" s="12"/>
      <c r="EX310" s="12"/>
      <c r="EY310" s="12"/>
      <c r="EZ310" s="12"/>
      <c r="FA310" s="12"/>
      <c r="FB310" s="12"/>
      <c r="FC310" s="12"/>
      <c r="FD310" s="12"/>
      <c r="FE310" s="12"/>
      <c r="FF310" s="12"/>
      <c r="FG310" s="12"/>
      <c r="FH310" s="12"/>
      <c r="FI310" s="12"/>
      <c r="FJ310" s="12"/>
      <c r="FK310" s="12"/>
      <c r="FL310" s="12"/>
      <c r="FM310" s="12"/>
      <c r="FN310" s="12"/>
      <c r="FO310" s="12"/>
      <c r="FP310" s="12"/>
      <c r="FQ310" s="12"/>
      <c r="FR310" s="12"/>
      <c r="FS310" s="12"/>
      <c r="FT310" s="12"/>
      <c r="FU310" s="12"/>
      <c r="FV310" s="12"/>
      <c r="FW310" s="12"/>
      <c r="FX310" s="12"/>
      <c r="FY310" s="12"/>
      <c r="FZ310" s="12"/>
      <c r="GA310" s="12"/>
      <c r="GB310" s="12"/>
      <c r="GC310" s="12"/>
      <c r="GD310" s="12"/>
      <c r="GE310" s="12"/>
      <c r="GF310" s="12"/>
      <c r="GG310" s="12"/>
      <c r="GH310" s="12"/>
      <c r="GI310" s="12"/>
      <c r="GJ310" s="12"/>
      <c r="GK310" s="12"/>
      <c r="GL310" s="12"/>
      <c r="GM310" s="12"/>
      <c r="GN310" s="12"/>
      <c r="GO310" s="12"/>
      <c r="GP310" s="12"/>
      <c r="GQ310" s="12"/>
      <c r="GR310" s="12"/>
    </row>
    <row r="311" spans="1:200" x14ac:dyDescent="0.2">
      <c r="A311" s="79">
        <f t="shared" si="135"/>
        <v>43383</v>
      </c>
      <c r="B311" s="80">
        <f t="shared" ca="1" si="141"/>
        <v>1062.4552100000001</v>
      </c>
      <c r="C311" s="81">
        <f t="shared" si="136"/>
        <v>1000</v>
      </c>
      <c r="D311" s="82">
        <f ca="1">IF(A311&lt;$B$1,VLOOKUP(A311,[1]DI!$A$4:$B$15000,2,FALSE),0)</f>
        <v>6.4000000000000001E-2</v>
      </c>
      <c r="E311" s="81">
        <f t="shared" ca="1" si="142"/>
        <v>2.4620000000000002E-4</v>
      </c>
      <c r="F311" s="83">
        <f t="shared" si="130"/>
        <v>1.1679999999999999</v>
      </c>
      <c r="G311" s="84">
        <f t="shared" ca="1" si="131"/>
        <v>1.0002875616</v>
      </c>
      <c r="H311" s="81">
        <f ca="1">TRUNC(PRODUCT(G$10:G310),15)</f>
        <v>1.06245521398703</v>
      </c>
      <c r="I311" s="81">
        <f t="shared" si="137"/>
        <v>1</v>
      </c>
      <c r="J311" s="81">
        <f t="shared" ca="1" si="132"/>
        <v>1.06245521</v>
      </c>
      <c r="K311" s="81">
        <f t="shared" ca="1" si="133"/>
        <v>62.455210000000001</v>
      </c>
      <c r="L311" s="85">
        <f>IF(VLOOKUP(A311,$U$12:$AD$125,8)=VLOOKUP(A310,$U$12:$AD$125,8),0,VLOOKUP(A311,U$12:$AD$125,8))</f>
        <v>0</v>
      </c>
      <c r="M311" s="86">
        <f>IF(L311&gt;0,VLOOKUP(L311,T$12:$AC$125,7),0)</f>
        <v>0</v>
      </c>
      <c r="N311" s="81">
        <f t="shared" si="138"/>
        <v>0</v>
      </c>
      <c r="O311" s="81">
        <f t="shared" ca="1" si="134"/>
        <v>62.455210000000001</v>
      </c>
      <c r="P311" s="87" t="str">
        <f t="shared" si="139"/>
        <v>J=</v>
      </c>
      <c r="Q311" s="88">
        <f t="shared" si="140"/>
        <v>44676</v>
      </c>
      <c r="R311" s="7"/>
      <c r="S311" s="7"/>
      <c r="T311" s="154">
        <f>[2]Plan1!$A470</f>
        <v>51136</v>
      </c>
      <c r="U311" s="165" t="str">
        <f>[2]Plan1!$C470</f>
        <v>Confraternização Universal</v>
      </c>
      <c r="V311" s="12"/>
      <c r="W311" s="7"/>
      <c r="X311" s="7"/>
      <c r="Y311" s="7"/>
      <c r="Z311" s="7"/>
      <c r="AA311" s="7"/>
      <c r="AB311" s="7"/>
      <c r="AC311" s="7"/>
      <c r="AD311" s="7"/>
      <c r="AE311" s="7"/>
      <c r="AF311" s="65">
        <f t="shared" si="153"/>
        <v>43297</v>
      </c>
      <c r="AG311" s="9">
        <f t="shared" ca="1" si="150"/>
        <v>1044.0079099899999</v>
      </c>
      <c r="AH311" s="9">
        <f t="shared" si="150"/>
        <v>1000</v>
      </c>
      <c r="AI311" s="4">
        <f t="shared" ca="1" si="150"/>
        <v>6.3899999999999998E-2</v>
      </c>
      <c r="AJ311" s="10">
        <f t="shared" ca="1" si="150"/>
        <v>2.4583E-4</v>
      </c>
      <c r="AK311" s="4">
        <f t="shared" si="150"/>
        <v>1.1679999999999999</v>
      </c>
      <c r="AL311" s="65">
        <f t="shared" si="151"/>
        <v>43297</v>
      </c>
      <c r="AM311" s="10">
        <f t="shared" ca="1" si="152"/>
        <v>1.0440079099999999</v>
      </c>
      <c r="AN311" s="9">
        <f t="shared" ca="1" si="152"/>
        <v>44.007909990000002</v>
      </c>
      <c r="AO311" s="7">
        <f t="shared" si="152"/>
        <v>0</v>
      </c>
      <c r="AP311" s="11">
        <f t="shared" si="152"/>
        <v>0</v>
      </c>
      <c r="AQ311" s="9">
        <f t="shared" si="152"/>
        <v>0</v>
      </c>
      <c r="AR311" s="8" t="str">
        <f t="shared" si="152"/>
        <v>J=</v>
      </c>
      <c r="AS311" s="65">
        <f t="shared" si="152"/>
        <v>44676</v>
      </c>
      <c r="AT311" s="12"/>
      <c r="AU311" s="12"/>
      <c r="AV311" s="2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c r="DJ311" s="12"/>
      <c r="DK311" s="12"/>
      <c r="DL311" s="12"/>
      <c r="DM311" s="12"/>
      <c r="DN311" s="12"/>
      <c r="DO311" s="12"/>
      <c r="DP311" s="12"/>
      <c r="DQ311" s="12"/>
      <c r="DR311" s="12"/>
      <c r="DS311" s="12"/>
      <c r="DT311" s="12"/>
      <c r="DU311" s="12"/>
      <c r="DV311" s="12"/>
      <c r="DW311" s="12"/>
      <c r="DX311" s="12"/>
      <c r="DY311" s="12"/>
      <c r="DZ311" s="12"/>
      <c r="EA311" s="12"/>
      <c r="EB311" s="12"/>
      <c r="EC311" s="12"/>
      <c r="ED311" s="12"/>
      <c r="EE311" s="12"/>
      <c r="EF311" s="12"/>
      <c r="EG311" s="12"/>
      <c r="EH311" s="12"/>
      <c r="EI311" s="12"/>
      <c r="EJ311" s="12"/>
      <c r="EK311" s="12"/>
      <c r="EL311" s="12"/>
      <c r="EM311" s="12"/>
      <c r="EN311" s="12"/>
      <c r="EO311" s="12"/>
      <c r="EP311" s="12"/>
      <c r="EQ311" s="12"/>
      <c r="ER311" s="12"/>
      <c r="ES311" s="12"/>
      <c r="ET311" s="12"/>
      <c r="EU311" s="12"/>
      <c r="EV311" s="12"/>
      <c r="EW311" s="12"/>
      <c r="EX311" s="12"/>
      <c r="EY311" s="12"/>
      <c r="EZ311" s="12"/>
      <c r="FA311" s="12"/>
      <c r="FB311" s="12"/>
      <c r="FC311" s="12"/>
      <c r="FD311" s="12"/>
      <c r="FE311" s="12"/>
      <c r="FF311" s="12"/>
      <c r="FG311" s="12"/>
      <c r="FH311" s="12"/>
      <c r="FI311" s="12"/>
      <c r="FJ311" s="12"/>
      <c r="FK311" s="12"/>
      <c r="FL311" s="12"/>
      <c r="FM311" s="12"/>
      <c r="FN311" s="12"/>
      <c r="FO311" s="12"/>
      <c r="FP311" s="12"/>
      <c r="FQ311" s="12"/>
      <c r="FR311" s="12"/>
      <c r="FS311" s="12"/>
      <c r="FT311" s="12"/>
      <c r="FU311" s="12"/>
      <c r="FV311" s="12"/>
      <c r="FW311" s="12"/>
      <c r="FX311" s="12"/>
      <c r="FY311" s="12"/>
      <c r="FZ311" s="12"/>
      <c r="GA311" s="12"/>
      <c r="GB311" s="12"/>
      <c r="GC311" s="12"/>
      <c r="GD311" s="12"/>
      <c r="GE311" s="12"/>
      <c r="GF311" s="12"/>
      <c r="GG311" s="12"/>
      <c r="GH311" s="12"/>
      <c r="GI311" s="12"/>
      <c r="GJ311" s="12"/>
      <c r="GK311" s="12"/>
      <c r="GL311" s="12"/>
      <c r="GM311" s="12"/>
      <c r="GN311" s="12"/>
      <c r="GO311" s="12"/>
      <c r="GP311" s="12"/>
      <c r="GQ311" s="12"/>
      <c r="GR311" s="12"/>
    </row>
    <row r="312" spans="1:200" x14ac:dyDescent="0.2">
      <c r="A312" s="79">
        <f t="shared" si="135"/>
        <v>43384</v>
      </c>
      <c r="B312" s="80">
        <f t="shared" ca="1" si="141"/>
        <v>1062.7607399999999</v>
      </c>
      <c r="C312" s="81">
        <f t="shared" si="136"/>
        <v>1000</v>
      </c>
      <c r="D312" s="82">
        <f ca="1">IF(A312&lt;$B$1,VLOOKUP(A312,[1]DI!$A$4:$B$15000,2,FALSE),0)</f>
        <v>6.4000000000000001E-2</v>
      </c>
      <c r="E312" s="81">
        <f t="shared" ca="1" si="142"/>
        <v>2.4620000000000002E-4</v>
      </c>
      <c r="F312" s="83">
        <f t="shared" si="130"/>
        <v>1.1679999999999999</v>
      </c>
      <c r="G312" s="84">
        <f t="shared" ca="1" si="131"/>
        <v>1.0002875616</v>
      </c>
      <c r="H312" s="81">
        <f ca="1">TRUNC(PRODUCT(G$10:G311),15)</f>
        <v>1.0627607353083</v>
      </c>
      <c r="I312" s="81">
        <f t="shared" si="137"/>
        <v>1</v>
      </c>
      <c r="J312" s="81">
        <f t="shared" ca="1" si="132"/>
        <v>1.0627607400000001</v>
      </c>
      <c r="K312" s="81">
        <f t="shared" ca="1" si="133"/>
        <v>62.760739999999998</v>
      </c>
      <c r="L312" s="85">
        <f>IF(VLOOKUP(A312,$U$12:$AD$125,8)=VLOOKUP(A311,$U$12:$AD$125,8),0,VLOOKUP(A312,U$12:$AD$125,8))</f>
        <v>0</v>
      </c>
      <c r="M312" s="86">
        <f>IF(L312&gt;0,VLOOKUP(L312,T$12:$AC$125,7),0)</f>
        <v>0</v>
      </c>
      <c r="N312" s="81">
        <f t="shared" si="138"/>
        <v>0</v>
      </c>
      <c r="O312" s="81">
        <f t="shared" ca="1" si="134"/>
        <v>62.760739999999998</v>
      </c>
      <c r="P312" s="87" t="str">
        <f t="shared" si="139"/>
        <v>J=</v>
      </c>
      <c r="Q312" s="88">
        <f t="shared" si="140"/>
        <v>44676</v>
      </c>
      <c r="R312" s="7"/>
      <c r="S312" s="7"/>
      <c r="T312" s="154">
        <f>[2]Plan1!$A471</f>
        <v>51179</v>
      </c>
      <c r="U312" s="165" t="str">
        <f>[2]Plan1!$C471</f>
        <v>Carnaval</v>
      </c>
      <c r="V312" s="12"/>
      <c r="W312" s="7"/>
      <c r="X312" s="7"/>
      <c r="Y312" s="7"/>
      <c r="Z312" s="7"/>
      <c r="AA312" s="7"/>
      <c r="AB312" s="7"/>
      <c r="AC312" s="7"/>
      <c r="AD312" s="7"/>
      <c r="AE312" s="7"/>
      <c r="AF312" s="65">
        <f t="shared" si="153"/>
        <v>43298</v>
      </c>
      <c r="AG312" s="9">
        <f t="shared" ca="1" si="150"/>
        <v>1044.3076699999999</v>
      </c>
      <c r="AH312" s="9">
        <f t="shared" si="150"/>
        <v>1000</v>
      </c>
      <c r="AI312" s="4">
        <f t="shared" ca="1" si="150"/>
        <v>6.3899999999999998E-2</v>
      </c>
      <c r="AJ312" s="10">
        <f t="shared" ca="1" si="150"/>
        <v>2.4583E-4</v>
      </c>
      <c r="AK312" s="4">
        <f t="shared" si="150"/>
        <v>1.1679999999999999</v>
      </c>
      <c r="AL312" s="65">
        <f t="shared" si="151"/>
        <v>43298</v>
      </c>
      <c r="AM312" s="10">
        <f t="shared" ca="1" si="152"/>
        <v>1.04430767</v>
      </c>
      <c r="AN312" s="9">
        <f t="shared" ca="1" si="152"/>
        <v>44.307670000000002</v>
      </c>
      <c r="AO312" s="7">
        <f t="shared" si="152"/>
        <v>0</v>
      </c>
      <c r="AP312" s="11">
        <f t="shared" si="152"/>
        <v>0</v>
      </c>
      <c r="AQ312" s="9">
        <f t="shared" si="152"/>
        <v>0</v>
      </c>
      <c r="AR312" s="8" t="str">
        <f t="shared" si="152"/>
        <v>J=</v>
      </c>
      <c r="AS312" s="65">
        <f t="shared" si="152"/>
        <v>44676</v>
      </c>
      <c r="AT312" s="12"/>
      <c r="AU312" s="12"/>
      <c r="AV312" s="2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c r="CG312" s="12"/>
      <c r="CH312" s="12"/>
      <c r="CI312" s="12"/>
      <c r="CJ312" s="12"/>
      <c r="CK312" s="12"/>
      <c r="CL312" s="12"/>
      <c r="CM312" s="12"/>
      <c r="CN312" s="12"/>
      <c r="CO312" s="12"/>
      <c r="CP312" s="12"/>
      <c r="CQ312" s="12"/>
      <c r="CR312" s="12"/>
      <c r="CS312" s="12"/>
      <c r="CT312" s="12"/>
      <c r="CU312" s="12"/>
      <c r="CV312" s="12"/>
      <c r="CW312" s="12"/>
      <c r="CX312" s="12"/>
      <c r="CY312" s="12"/>
      <c r="CZ312" s="12"/>
      <c r="DA312" s="12"/>
      <c r="DB312" s="12"/>
      <c r="DC312" s="12"/>
      <c r="DD312" s="12"/>
      <c r="DE312" s="12"/>
      <c r="DF312" s="12"/>
      <c r="DG312" s="12"/>
      <c r="DH312" s="12"/>
      <c r="DI312" s="12"/>
      <c r="DJ312" s="12"/>
      <c r="DK312" s="12"/>
      <c r="DL312" s="12"/>
      <c r="DM312" s="12"/>
      <c r="DN312" s="12"/>
      <c r="DO312" s="12"/>
      <c r="DP312" s="12"/>
      <c r="DQ312" s="12"/>
      <c r="DR312" s="12"/>
      <c r="DS312" s="12"/>
      <c r="DT312" s="12"/>
      <c r="DU312" s="12"/>
      <c r="DV312" s="12"/>
      <c r="DW312" s="12"/>
      <c r="DX312" s="12"/>
      <c r="DY312" s="12"/>
      <c r="DZ312" s="12"/>
      <c r="EA312" s="12"/>
      <c r="EB312" s="12"/>
      <c r="EC312" s="12"/>
      <c r="ED312" s="12"/>
      <c r="EE312" s="12"/>
      <c r="EF312" s="12"/>
      <c r="EG312" s="12"/>
      <c r="EH312" s="12"/>
      <c r="EI312" s="12"/>
      <c r="EJ312" s="12"/>
      <c r="EK312" s="12"/>
      <c r="EL312" s="12"/>
      <c r="EM312" s="12"/>
      <c r="EN312" s="12"/>
      <c r="EO312" s="12"/>
      <c r="EP312" s="12"/>
      <c r="EQ312" s="12"/>
      <c r="ER312" s="12"/>
      <c r="ES312" s="12"/>
      <c r="ET312" s="12"/>
      <c r="EU312" s="12"/>
      <c r="EV312" s="12"/>
      <c r="EW312" s="12"/>
      <c r="EX312" s="12"/>
      <c r="EY312" s="12"/>
      <c r="EZ312" s="12"/>
      <c r="FA312" s="12"/>
      <c r="FB312" s="12"/>
      <c r="FC312" s="12"/>
      <c r="FD312" s="12"/>
      <c r="FE312" s="12"/>
      <c r="FF312" s="12"/>
      <c r="FG312" s="12"/>
      <c r="FH312" s="12"/>
      <c r="FI312" s="12"/>
      <c r="FJ312" s="12"/>
      <c r="FK312" s="12"/>
      <c r="FL312" s="12"/>
      <c r="FM312" s="12"/>
      <c r="FN312" s="12"/>
      <c r="FO312" s="12"/>
      <c r="FP312" s="12"/>
      <c r="FQ312" s="12"/>
      <c r="FR312" s="12"/>
      <c r="FS312" s="12"/>
      <c r="FT312" s="12"/>
      <c r="FU312" s="12"/>
      <c r="FV312" s="12"/>
      <c r="FW312" s="12"/>
      <c r="FX312" s="12"/>
      <c r="FY312" s="12"/>
      <c r="FZ312" s="12"/>
      <c r="GA312" s="12"/>
      <c r="GB312" s="12"/>
      <c r="GC312" s="12"/>
      <c r="GD312" s="12"/>
      <c r="GE312" s="12"/>
      <c r="GF312" s="12"/>
      <c r="GG312" s="12"/>
      <c r="GH312" s="12"/>
      <c r="GI312" s="12"/>
      <c r="GJ312" s="12"/>
      <c r="GK312" s="12"/>
      <c r="GL312" s="12"/>
      <c r="GM312" s="12"/>
      <c r="GN312" s="12"/>
      <c r="GO312" s="12"/>
      <c r="GP312" s="12"/>
      <c r="GQ312" s="12"/>
      <c r="GR312" s="12"/>
    </row>
    <row r="313" spans="1:200" x14ac:dyDescent="0.2">
      <c r="A313" s="79">
        <f t="shared" si="135"/>
        <v>43385</v>
      </c>
      <c r="B313" s="80">
        <f t="shared" ca="1" si="141"/>
        <v>1063.0663400000001</v>
      </c>
      <c r="C313" s="81">
        <f t="shared" si="136"/>
        <v>1000</v>
      </c>
      <c r="D313" s="82">
        <f ca="1">IF(A313&lt;$B$1,VLOOKUP(A313,[1]DI!$A$4:$B$15000,2,FALSE),0)</f>
        <v>0</v>
      </c>
      <c r="E313" s="81">
        <f t="shared" ca="1" si="142"/>
        <v>0</v>
      </c>
      <c r="F313" s="83">
        <f t="shared" si="130"/>
        <v>1.1679999999999999</v>
      </c>
      <c r="G313" s="84">
        <f t="shared" ca="1" si="131"/>
        <v>1</v>
      </c>
      <c r="H313" s="81">
        <f ca="1">TRUNC(PRODUCT(G$10:G312),15)</f>
        <v>1.06306634448576</v>
      </c>
      <c r="I313" s="81">
        <f t="shared" si="137"/>
        <v>1</v>
      </c>
      <c r="J313" s="81">
        <f t="shared" ca="1" si="132"/>
        <v>1.06306634</v>
      </c>
      <c r="K313" s="81">
        <f t="shared" ca="1" si="133"/>
        <v>63.066339999999997</v>
      </c>
      <c r="L313" s="85">
        <f>IF(VLOOKUP(A313,$U$12:$AD$125,8)=VLOOKUP(A312,$U$12:$AD$125,8),0,VLOOKUP(A313,U$12:$AD$125,8))</f>
        <v>0</v>
      </c>
      <c r="M313" s="86">
        <f>IF(L313&gt;0,VLOOKUP(L313,T$12:$AC$125,7),0)</f>
        <v>0</v>
      </c>
      <c r="N313" s="81">
        <f t="shared" si="138"/>
        <v>0</v>
      </c>
      <c r="O313" s="81">
        <f t="shared" ca="1" si="134"/>
        <v>63.066339999999997</v>
      </c>
      <c r="P313" s="87" t="str">
        <f t="shared" si="139"/>
        <v>J=</v>
      </c>
      <c r="Q313" s="88">
        <f t="shared" si="140"/>
        <v>44676</v>
      </c>
      <c r="R313" s="7"/>
      <c r="S313" s="7"/>
      <c r="T313" s="154">
        <f>[2]Plan1!$A472</f>
        <v>51180</v>
      </c>
      <c r="U313" s="165" t="str">
        <f>[2]Plan1!$C472</f>
        <v>Carnaval</v>
      </c>
      <c r="V313" s="12"/>
      <c r="W313" s="7"/>
      <c r="X313" s="7"/>
      <c r="Y313" s="7"/>
      <c r="Z313" s="7"/>
      <c r="AA313" s="7"/>
      <c r="AB313" s="7"/>
      <c r="AC313" s="7"/>
      <c r="AD313" s="7"/>
      <c r="AE313" s="7"/>
      <c r="AF313" s="65">
        <f t="shared" si="153"/>
        <v>43299</v>
      </c>
      <c r="AG313" s="9">
        <f t="shared" ca="1" si="150"/>
        <v>1044.60752</v>
      </c>
      <c r="AH313" s="9">
        <f t="shared" si="150"/>
        <v>1000</v>
      </c>
      <c r="AI313" s="4">
        <f t="shared" ca="1" si="150"/>
        <v>6.3899999999999998E-2</v>
      </c>
      <c r="AJ313" s="10">
        <f t="shared" ca="1" si="150"/>
        <v>2.4583E-4</v>
      </c>
      <c r="AK313" s="4">
        <f t="shared" si="150"/>
        <v>1.1679999999999999</v>
      </c>
      <c r="AL313" s="65">
        <f t="shared" si="151"/>
        <v>43299</v>
      </c>
      <c r="AM313" s="10">
        <f t="shared" ca="1" si="152"/>
        <v>1.04460752</v>
      </c>
      <c r="AN313" s="9">
        <f t="shared" ca="1" si="152"/>
        <v>44.607520000000001</v>
      </c>
      <c r="AO313" s="7">
        <f t="shared" si="152"/>
        <v>0</v>
      </c>
      <c r="AP313" s="11">
        <f t="shared" si="152"/>
        <v>0</v>
      </c>
      <c r="AQ313" s="9">
        <f t="shared" si="152"/>
        <v>0</v>
      </c>
      <c r="AR313" s="8" t="str">
        <f t="shared" si="152"/>
        <v>J=</v>
      </c>
      <c r="AS313" s="65">
        <f t="shared" si="152"/>
        <v>44676</v>
      </c>
      <c r="AT313" s="12"/>
      <c r="AU313" s="12"/>
      <c r="AV313" s="2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c r="DJ313" s="12"/>
      <c r="DK313" s="12"/>
      <c r="DL313" s="12"/>
      <c r="DM313" s="12"/>
      <c r="DN313" s="12"/>
      <c r="DO313" s="12"/>
      <c r="DP313" s="12"/>
      <c r="DQ313" s="12"/>
      <c r="DR313" s="12"/>
      <c r="DS313" s="12"/>
      <c r="DT313" s="12"/>
      <c r="DU313" s="12"/>
      <c r="DV313" s="12"/>
      <c r="DW313" s="12"/>
      <c r="DX313" s="12"/>
      <c r="DY313" s="12"/>
      <c r="DZ313" s="12"/>
      <c r="EA313" s="12"/>
      <c r="EB313" s="12"/>
      <c r="EC313" s="12"/>
      <c r="ED313" s="12"/>
      <c r="EE313" s="12"/>
      <c r="EF313" s="12"/>
      <c r="EG313" s="12"/>
      <c r="EH313" s="12"/>
      <c r="EI313" s="12"/>
      <c r="EJ313" s="12"/>
      <c r="EK313" s="12"/>
      <c r="EL313" s="12"/>
      <c r="EM313" s="12"/>
      <c r="EN313" s="12"/>
      <c r="EO313" s="12"/>
      <c r="EP313" s="12"/>
      <c r="EQ313" s="12"/>
      <c r="ER313" s="12"/>
      <c r="ES313" s="12"/>
      <c r="ET313" s="12"/>
      <c r="EU313" s="12"/>
      <c r="EV313" s="12"/>
      <c r="EW313" s="12"/>
      <c r="EX313" s="12"/>
      <c r="EY313" s="12"/>
      <c r="EZ313" s="12"/>
      <c r="FA313" s="12"/>
      <c r="FB313" s="12"/>
      <c r="FC313" s="12"/>
      <c r="FD313" s="12"/>
      <c r="FE313" s="12"/>
      <c r="FF313" s="12"/>
      <c r="FG313" s="12"/>
      <c r="FH313" s="12"/>
      <c r="FI313" s="12"/>
      <c r="FJ313" s="12"/>
      <c r="FK313" s="12"/>
      <c r="FL313" s="12"/>
      <c r="FM313" s="12"/>
      <c r="FN313" s="12"/>
      <c r="FO313" s="12"/>
      <c r="FP313" s="12"/>
      <c r="FQ313" s="12"/>
      <c r="FR313" s="12"/>
      <c r="FS313" s="12"/>
      <c r="FT313" s="12"/>
      <c r="FU313" s="12"/>
      <c r="FV313" s="12"/>
      <c r="FW313" s="12"/>
      <c r="FX313" s="12"/>
      <c r="FY313" s="12"/>
      <c r="FZ313" s="12"/>
      <c r="GA313" s="12"/>
      <c r="GB313" s="12"/>
      <c r="GC313" s="12"/>
      <c r="GD313" s="12"/>
      <c r="GE313" s="12"/>
      <c r="GF313" s="12"/>
      <c r="GG313" s="12"/>
      <c r="GH313" s="12"/>
      <c r="GI313" s="12"/>
      <c r="GJ313" s="12"/>
      <c r="GK313" s="12"/>
      <c r="GL313" s="12"/>
      <c r="GM313" s="12"/>
      <c r="GN313" s="12"/>
      <c r="GO313" s="12"/>
      <c r="GP313" s="12"/>
      <c r="GQ313" s="12"/>
      <c r="GR313" s="12"/>
    </row>
    <row r="314" spans="1:200" x14ac:dyDescent="0.2">
      <c r="A314" s="79">
        <f t="shared" si="135"/>
        <v>43386</v>
      </c>
      <c r="B314" s="80">
        <f t="shared" ca="1" si="141"/>
        <v>1063.0663400000001</v>
      </c>
      <c r="C314" s="81">
        <f t="shared" si="136"/>
        <v>1000</v>
      </c>
      <c r="D314" s="82">
        <f ca="1">IF(A314&lt;$B$1,VLOOKUP(A314,[1]DI!$A$4:$B$15000,2,FALSE),0)</f>
        <v>0</v>
      </c>
      <c r="E314" s="81">
        <f t="shared" ca="1" si="142"/>
        <v>0</v>
      </c>
      <c r="F314" s="83">
        <f t="shared" si="130"/>
        <v>1.1679999999999999</v>
      </c>
      <c r="G314" s="84">
        <f t="shared" ca="1" si="131"/>
        <v>1</v>
      </c>
      <c r="H314" s="81">
        <f ca="1">TRUNC(PRODUCT(G$10:G313),15)</f>
        <v>1.06306634448576</v>
      </c>
      <c r="I314" s="81">
        <f t="shared" si="137"/>
        <v>1</v>
      </c>
      <c r="J314" s="81">
        <f t="shared" ca="1" si="132"/>
        <v>1.06306634</v>
      </c>
      <c r="K314" s="81">
        <f t="shared" ca="1" si="133"/>
        <v>63.066339999999997</v>
      </c>
      <c r="L314" s="85">
        <f>IF(VLOOKUP(A314,$U$12:$AD$125,8)=VLOOKUP(A313,$U$12:$AD$125,8),0,VLOOKUP(A314,U$12:$AD$125,8))</f>
        <v>0</v>
      </c>
      <c r="M314" s="86">
        <f>IF(L314&gt;0,VLOOKUP(L314,T$12:$AC$125,7),0)</f>
        <v>0</v>
      </c>
      <c r="N314" s="81">
        <f t="shared" si="138"/>
        <v>0</v>
      </c>
      <c r="O314" s="81">
        <f t="shared" ca="1" si="134"/>
        <v>63.066339999999997</v>
      </c>
      <c r="P314" s="87" t="str">
        <f t="shared" si="139"/>
        <v>J=</v>
      </c>
      <c r="Q314" s="88">
        <f t="shared" si="140"/>
        <v>44676</v>
      </c>
      <c r="R314" s="7"/>
      <c r="S314" s="7"/>
      <c r="T314" s="154">
        <f>[2]Plan1!$A473</f>
        <v>51225</v>
      </c>
      <c r="U314" s="165" t="str">
        <f>[2]Plan1!$C473</f>
        <v>Paixão de Cristo</v>
      </c>
      <c r="V314" s="12"/>
      <c r="W314" s="7"/>
      <c r="X314" s="7"/>
      <c r="Y314" s="7"/>
      <c r="Z314" s="7"/>
      <c r="AA314" s="7"/>
      <c r="AB314" s="7"/>
      <c r="AC314" s="7"/>
      <c r="AD314" s="7"/>
      <c r="AE314" s="7"/>
      <c r="AF314" s="65">
        <f t="shared" si="153"/>
        <v>43300</v>
      </c>
      <c r="AG314" s="9">
        <f t="shared" ca="1" si="150"/>
        <v>1044.90745999</v>
      </c>
      <c r="AH314" s="9">
        <f t="shared" si="150"/>
        <v>1000</v>
      </c>
      <c r="AI314" s="4">
        <f t="shared" ca="1" si="150"/>
        <v>6.3899999999999998E-2</v>
      </c>
      <c r="AJ314" s="10">
        <f t="shared" ca="1" si="150"/>
        <v>2.4583E-4</v>
      </c>
      <c r="AK314" s="4">
        <f t="shared" si="150"/>
        <v>1.1679999999999999</v>
      </c>
      <c r="AL314" s="65">
        <f t="shared" si="151"/>
        <v>43300</v>
      </c>
      <c r="AM314" s="10">
        <f t="shared" ca="1" si="152"/>
        <v>1.0449074599999999</v>
      </c>
      <c r="AN314" s="9">
        <f t="shared" ca="1" si="152"/>
        <v>44.90745999</v>
      </c>
      <c r="AO314" s="7">
        <f t="shared" si="152"/>
        <v>0</v>
      </c>
      <c r="AP314" s="11">
        <f t="shared" si="152"/>
        <v>0</v>
      </c>
      <c r="AQ314" s="9">
        <f t="shared" si="152"/>
        <v>0</v>
      </c>
      <c r="AR314" s="8" t="str">
        <f t="shared" si="152"/>
        <v>J=</v>
      </c>
      <c r="AS314" s="65">
        <f t="shared" si="152"/>
        <v>44676</v>
      </c>
      <c r="AT314" s="12"/>
      <c r="AU314" s="12"/>
      <c r="AV314" s="2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c r="CG314" s="12"/>
      <c r="CH314" s="12"/>
      <c r="CI314" s="12"/>
      <c r="CJ314" s="12"/>
      <c r="CK314" s="12"/>
      <c r="CL314" s="12"/>
      <c r="CM314" s="12"/>
      <c r="CN314" s="12"/>
      <c r="CO314" s="12"/>
      <c r="CP314" s="12"/>
      <c r="CQ314" s="12"/>
      <c r="CR314" s="12"/>
      <c r="CS314" s="12"/>
      <c r="CT314" s="12"/>
      <c r="CU314" s="12"/>
      <c r="CV314" s="12"/>
      <c r="CW314" s="12"/>
      <c r="CX314" s="12"/>
      <c r="CY314" s="12"/>
      <c r="CZ314" s="12"/>
      <c r="DA314" s="12"/>
      <c r="DB314" s="12"/>
      <c r="DC314" s="12"/>
      <c r="DD314" s="12"/>
      <c r="DE314" s="12"/>
      <c r="DF314" s="12"/>
      <c r="DG314" s="12"/>
      <c r="DH314" s="12"/>
      <c r="DI314" s="12"/>
      <c r="DJ314" s="12"/>
      <c r="DK314" s="12"/>
      <c r="DL314" s="12"/>
      <c r="DM314" s="12"/>
      <c r="DN314" s="12"/>
      <c r="DO314" s="12"/>
      <c r="DP314" s="12"/>
      <c r="DQ314" s="12"/>
      <c r="DR314" s="12"/>
      <c r="DS314" s="12"/>
      <c r="DT314" s="12"/>
      <c r="DU314" s="12"/>
      <c r="DV314" s="12"/>
      <c r="DW314" s="12"/>
      <c r="DX314" s="12"/>
      <c r="DY314" s="12"/>
      <c r="DZ314" s="12"/>
      <c r="EA314" s="12"/>
      <c r="EB314" s="12"/>
      <c r="EC314" s="12"/>
      <c r="ED314" s="12"/>
      <c r="EE314" s="12"/>
      <c r="EF314" s="12"/>
      <c r="EG314" s="12"/>
      <c r="EH314" s="12"/>
      <c r="EI314" s="12"/>
      <c r="EJ314" s="12"/>
      <c r="EK314" s="12"/>
      <c r="EL314" s="12"/>
      <c r="EM314" s="12"/>
      <c r="EN314" s="12"/>
      <c r="EO314" s="12"/>
      <c r="EP314" s="12"/>
      <c r="EQ314" s="12"/>
      <c r="ER314" s="12"/>
      <c r="ES314" s="12"/>
      <c r="ET314" s="12"/>
      <c r="EU314" s="12"/>
      <c r="EV314" s="12"/>
      <c r="EW314" s="12"/>
      <c r="EX314" s="12"/>
      <c r="EY314" s="12"/>
      <c r="EZ314" s="12"/>
      <c r="FA314" s="12"/>
      <c r="FB314" s="12"/>
      <c r="FC314" s="12"/>
      <c r="FD314" s="12"/>
      <c r="FE314" s="12"/>
      <c r="FF314" s="12"/>
      <c r="FG314" s="12"/>
      <c r="FH314" s="12"/>
      <c r="FI314" s="12"/>
      <c r="FJ314" s="12"/>
      <c r="FK314" s="12"/>
      <c r="FL314" s="12"/>
      <c r="FM314" s="12"/>
      <c r="FN314" s="12"/>
      <c r="FO314" s="12"/>
      <c r="FP314" s="12"/>
      <c r="FQ314" s="12"/>
      <c r="FR314" s="12"/>
      <c r="FS314" s="12"/>
      <c r="FT314" s="12"/>
      <c r="FU314" s="12"/>
      <c r="FV314" s="12"/>
      <c r="FW314" s="12"/>
      <c r="FX314" s="12"/>
      <c r="FY314" s="12"/>
      <c r="FZ314" s="12"/>
      <c r="GA314" s="12"/>
      <c r="GB314" s="12"/>
      <c r="GC314" s="12"/>
      <c r="GD314" s="12"/>
      <c r="GE314" s="12"/>
      <c r="GF314" s="12"/>
      <c r="GG314" s="12"/>
      <c r="GH314" s="12"/>
      <c r="GI314" s="12"/>
      <c r="GJ314" s="12"/>
      <c r="GK314" s="12"/>
      <c r="GL314" s="12"/>
      <c r="GM314" s="12"/>
      <c r="GN314" s="12"/>
      <c r="GO314" s="12"/>
      <c r="GP314" s="12"/>
      <c r="GQ314" s="12"/>
      <c r="GR314" s="12"/>
    </row>
    <row r="315" spans="1:200" x14ac:dyDescent="0.2">
      <c r="A315" s="79">
        <f t="shared" si="135"/>
        <v>43387</v>
      </c>
      <c r="B315" s="80">
        <f t="shared" ca="1" si="141"/>
        <v>1063.0663400000001</v>
      </c>
      <c r="C315" s="81">
        <f t="shared" si="136"/>
        <v>1000</v>
      </c>
      <c r="D315" s="82">
        <f ca="1">IF(A315&lt;$B$1,VLOOKUP(A315,[1]DI!$A$4:$B$15000,2,FALSE),0)</f>
        <v>0</v>
      </c>
      <c r="E315" s="81">
        <f t="shared" ca="1" si="142"/>
        <v>0</v>
      </c>
      <c r="F315" s="83">
        <f t="shared" si="130"/>
        <v>1.1679999999999999</v>
      </c>
      <c r="G315" s="84">
        <f t="shared" ca="1" si="131"/>
        <v>1</v>
      </c>
      <c r="H315" s="81">
        <f ca="1">TRUNC(PRODUCT(G$10:G314),15)</f>
        <v>1.06306634448576</v>
      </c>
      <c r="I315" s="81">
        <f t="shared" si="137"/>
        <v>1</v>
      </c>
      <c r="J315" s="81">
        <f t="shared" ca="1" si="132"/>
        <v>1.06306634</v>
      </c>
      <c r="K315" s="81">
        <f t="shared" ca="1" si="133"/>
        <v>63.066339999999997</v>
      </c>
      <c r="L315" s="85">
        <f>IF(VLOOKUP(A315,$U$12:$AD$125,8)=VLOOKUP(A314,$U$12:$AD$125,8),0,VLOOKUP(A315,U$12:$AD$125,8))</f>
        <v>0</v>
      </c>
      <c r="M315" s="86">
        <f>IF(L315&gt;0,VLOOKUP(L315,T$12:$AC$125,7),0)</f>
        <v>0</v>
      </c>
      <c r="N315" s="81">
        <f t="shared" si="138"/>
        <v>0</v>
      </c>
      <c r="O315" s="81">
        <f t="shared" ca="1" si="134"/>
        <v>63.066339999999997</v>
      </c>
      <c r="P315" s="87" t="str">
        <f t="shared" si="139"/>
        <v>J=</v>
      </c>
      <c r="Q315" s="88">
        <f t="shared" si="140"/>
        <v>44676</v>
      </c>
      <c r="R315" s="7"/>
      <c r="S315" s="7"/>
      <c r="T315" s="154">
        <f>[2]Plan1!$A474</f>
        <v>51247</v>
      </c>
      <c r="U315" s="165" t="str">
        <f>[2]Plan1!$C474</f>
        <v>Tiradentes</v>
      </c>
      <c r="V315" s="12"/>
      <c r="W315" s="7"/>
      <c r="X315" s="7"/>
      <c r="Y315" s="7"/>
      <c r="Z315" s="7"/>
      <c r="AA315" s="7"/>
      <c r="AB315" s="7"/>
      <c r="AC315" s="7"/>
      <c r="AD315" s="7"/>
      <c r="AE315" s="7"/>
      <c r="AF315" s="65">
        <f t="shared" si="153"/>
        <v>43301</v>
      </c>
      <c r="AG315" s="9">
        <f t="shared" ca="1" si="150"/>
        <v>1045.2074899899999</v>
      </c>
      <c r="AH315" s="9">
        <f t="shared" si="150"/>
        <v>1000</v>
      </c>
      <c r="AI315" s="4">
        <f t="shared" ca="1" si="150"/>
        <v>6.3899999999999998E-2</v>
      </c>
      <c r="AJ315" s="10">
        <f t="shared" ca="1" si="150"/>
        <v>2.4583E-4</v>
      </c>
      <c r="AK315" s="4">
        <f t="shared" si="150"/>
        <v>1.1679999999999999</v>
      </c>
      <c r="AL315" s="65">
        <f t="shared" si="151"/>
        <v>43301</v>
      </c>
      <c r="AM315" s="10">
        <f t="shared" ca="1" si="152"/>
        <v>1.0452074899999999</v>
      </c>
      <c r="AN315" s="9">
        <f t="shared" ca="1" si="152"/>
        <v>45.207489989999999</v>
      </c>
      <c r="AO315" s="7">
        <f t="shared" si="152"/>
        <v>0</v>
      </c>
      <c r="AP315" s="11">
        <f t="shared" si="152"/>
        <v>0</v>
      </c>
      <c r="AQ315" s="9">
        <f t="shared" si="152"/>
        <v>0</v>
      </c>
      <c r="AR315" s="8" t="str">
        <f t="shared" si="152"/>
        <v>J=</v>
      </c>
      <c r="AS315" s="65">
        <f t="shared" si="152"/>
        <v>44676</v>
      </c>
      <c r="AT315" s="12"/>
      <c r="AU315" s="12"/>
      <c r="AV315" s="2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c r="DJ315" s="12"/>
      <c r="DK315" s="12"/>
      <c r="DL315" s="12"/>
      <c r="DM315" s="12"/>
      <c r="DN315" s="12"/>
      <c r="DO315" s="12"/>
      <c r="DP315" s="12"/>
      <c r="DQ315" s="12"/>
      <c r="DR315" s="12"/>
      <c r="DS315" s="12"/>
      <c r="DT315" s="12"/>
      <c r="DU315" s="12"/>
      <c r="DV315" s="12"/>
      <c r="DW315" s="12"/>
      <c r="DX315" s="12"/>
      <c r="DY315" s="12"/>
      <c r="DZ315" s="12"/>
      <c r="EA315" s="12"/>
      <c r="EB315" s="12"/>
      <c r="EC315" s="12"/>
      <c r="ED315" s="12"/>
      <c r="EE315" s="12"/>
      <c r="EF315" s="12"/>
      <c r="EG315" s="12"/>
      <c r="EH315" s="12"/>
      <c r="EI315" s="12"/>
      <c r="EJ315" s="12"/>
      <c r="EK315" s="12"/>
      <c r="EL315" s="12"/>
      <c r="EM315" s="12"/>
      <c r="EN315" s="12"/>
      <c r="EO315" s="12"/>
      <c r="EP315" s="12"/>
      <c r="EQ315" s="12"/>
      <c r="ER315" s="12"/>
      <c r="ES315" s="12"/>
      <c r="ET315" s="12"/>
      <c r="EU315" s="12"/>
      <c r="EV315" s="12"/>
      <c r="EW315" s="12"/>
      <c r="EX315" s="12"/>
      <c r="EY315" s="12"/>
      <c r="EZ315" s="12"/>
      <c r="FA315" s="12"/>
      <c r="FB315" s="12"/>
      <c r="FC315" s="12"/>
      <c r="FD315" s="12"/>
      <c r="FE315" s="12"/>
      <c r="FF315" s="12"/>
      <c r="FG315" s="12"/>
      <c r="FH315" s="12"/>
      <c r="FI315" s="12"/>
      <c r="FJ315" s="12"/>
      <c r="FK315" s="12"/>
      <c r="FL315" s="12"/>
      <c r="FM315" s="12"/>
      <c r="FN315" s="12"/>
      <c r="FO315" s="12"/>
      <c r="FP315" s="12"/>
      <c r="FQ315" s="12"/>
      <c r="FR315" s="12"/>
      <c r="FS315" s="12"/>
      <c r="FT315" s="12"/>
      <c r="FU315" s="12"/>
      <c r="FV315" s="12"/>
      <c r="FW315" s="12"/>
      <c r="FX315" s="12"/>
      <c r="FY315" s="12"/>
      <c r="FZ315" s="12"/>
      <c r="GA315" s="12"/>
      <c r="GB315" s="12"/>
      <c r="GC315" s="12"/>
      <c r="GD315" s="12"/>
      <c r="GE315" s="12"/>
      <c r="GF315" s="12"/>
      <c r="GG315" s="12"/>
      <c r="GH315" s="12"/>
      <c r="GI315" s="12"/>
      <c r="GJ315" s="12"/>
      <c r="GK315" s="12"/>
      <c r="GL315" s="12"/>
      <c r="GM315" s="12"/>
      <c r="GN315" s="12"/>
      <c r="GO315" s="12"/>
      <c r="GP315" s="12"/>
      <c r="GQ315" s="12"/>
      <c r="GR315" s="12"/>
    </row>
    <row r="316" spans="1:200" x14ac:dyDescent="0.2">
      <c r="A316" s="79">
        <f t="shared" si="135"/>
        <v>43388</v>
      </c>
      <c r="B316" s="80">
        <f t="shared" ca="1" si="141"/>
        <v>1063.0663400000001</v>
      </c>
      <c r="C316" s="81">
        <f t="shared" si="136"/>
        <v>1000</v>
      </c>
      <c r="D316" s="82">
        <f ca="1">IF(A316&lt;$B$1,VLOOKUP(A316,[1]DI!$A$4:$B$15000,2,FALSE),0)</f>
        <v>6.4000000000000001E-2</v>
      </c>
      <c r="E316" s="81">
        <f t="shared" ca="1" si="142"/>
        <v>2.4620000000000002E-4</v>
      </c>
      <c r="F316" s="83">
        <f t="shared" si="130"/>
        <v>1.1679999999999999</v>
      </c>
      <c r="G316" s="84">
        <f t="shared" ca="1" si="131"/>
        <v>1.0002875616</v>
      </c>
      <c r="H316" s="81">
        <f ca="1">TRUNC(PRODUCT(G$10:G315),15)</f>
        <v>1.06306634448576</v>
      </c>
      <c r="I316" s="81">
        <f t="shared" si="137"/>
        <v>1</v>
      </c>
      <c r="J316" s="81">
        <f t="shared" ca="1" si="132"/>
        <v>1.06306634</v>
      </c>
      <c r="K316" s="81">
        <f t="shared" ca="1" si="133"/>
        <v>63.066339999999997</v>
      </c>
      <c r="L316" s="85">
        <f>IF(VLOOKUP(A316,$U$12:$AD$125,8)=VLOOKUP(A315,$U$12:$AD$125,8),0,VLOOKUP(A316,U$12:$AD$125,8))</f>
        <v>0</v>
      </c>
      <c r="M316" s="86">
        <f>IF(L316&gt;0,VLOOKUP(L316,T$12:$AC$125,7),0)</f>
        <v>0</v>
      </c>
      <c r="N316" s="81">
        <f t="shared" si="138"/>
        <v>0</v>
      </c>
      <c r="O316" s="81">
        <f t="shared" ca="1" si="134"/>
        <v>63.066339999999997</v>
      </c>
      <c r="P316" s="87" t="str">
        <f t="shared" si="139"/>
        <v>J=</v>
      </c>
      <c r="Q316" s="88">
        <f t="shared" si="140"/>
        <v>44676</v>
      </c>
      <c r="R316" s="25"/>
      <c r="S316" s="7"/>
      <c r="T316" s="154">
        <f>[2]Plan1!$A475</f>
        <v>51257</v>
      </c>
      <c r="U316" s="165" t="str">
        <f>[2]Plan1!$C475</f>
        <v>Dia do Trabalho</v>
      </c>
      <c r="V316" s="12"/>
      <c r="W316" s="7"/>
      <c r="X316" s="7"/>
      <c r="Y316" s="7"/>
      <c r="Z316" s="7"/>
      <c r="AA316" s="7"/>
      <c r="AB316" s="7"/>
      <c r="AC316" s="7"/>
      <c r="AD316" s="7"/>
      <c r="AE316" s="7"/>
      <c r="AF316" s="65">
        <f t="shared" si="153"/>
        <v>43302</v>
      </c>
      <c r="AG316" s="9">
        <f t="shared" ca="1" si="150"/>
        <v>1045.5075999999999</v>
      </c>
      <c r="AH316" s="9">
        <f t="shared" si="150"/>
        <v>1000</v>
      </c>
      <c r="AI316" s="4">
        <f t="shared" ca="1" si="150"/>
        <v>0</v>
      </c>
      <c r="AJ316" s="10">
        <f t="shared" ca="1" si="150"/>
        <v>0</v>
      </c>
      <c r="AK316" s="4">
        <f t="shared" si="150"/>
        <v>1.1679999999999999</v>
      </c>
      <c r="AL316" s="65">
        <f t="shared" si="151"/>
        <v>43302</v>
      </c>
      <c r="AM316" s="10">
        <f t="shared" ca="1" si="152"/>
        <v>1.0455076000000001</v>
      </c>
      <c r="AN316" s="9">
        <f t="shared" ca="1" si="152"/>
        <v>45.507599999999996</v>
      </c>
      <c r="AO316" s="7">
        <f t="shared" si="152"/>
        <v>0</v>
      </c>
      <c r="AP316" s="11">
        <f t="shared" si="152"/>
        <v>0</v>
      </c>
      <c r="AQ316" s="9">
        <f t="shared" si="152"/>
        <v>0</v>
      </c>
      <c r="AR316" s="8" t="str">
        <f t="shared" si="152"/>
        <v>J=</v>
      </c>
      <c r="AS316" s="65">
        <f t="shared" si="152"/>
        <v>44676</v>
      </c>
      <c r="AT316" s="12"/>
      <c r="AU316" s="12"/>
      <c r="AV316" s="2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c r="CG316" s="12"/>
      <c r="CH316" s="12"/>
      <c r="CI316" s="12"/>
      <c r="CJ316" s="12"/>
      <c r="CK316" s="12"/>
      <c r="CL316" s="12"/>
      <c r="CM316" s="12"/>
      <c r="CN316" s="12"/>
      <c r="CO316" s="12"/>
      <c r="CP316" s="12"/>
      <c r="CQ316" s="12"/>
      <c r="CR316" s="12"/>
      <c r="CS316" s="12"/>
      <c r="CT316" s="12"/>
      <c r="CU316" s="12"/>
      <c r="CV316" s="12"/>
      <c r="CW316" s="12"/>
      <c r="CX316" s="12"/>
      <c r="CY316" s="12"/>
      <c r="CZ316" s="12"/>
      <c r="DA316" s="12"/>
      <c r="DB316" s="12"/>
      <c r="DC316" s="12"/>
      <c r="DD316" s="12"/>
      <c r="DE316" s="12"/>
      <c r="DF316" s="12"/>
      <c r="DG316" s="12"/>
      <c r="DH316" s="12"/>
      <c r="DI316" s="12"/>
      <c r="DJ316" s="12"/>
      <c r="DK316" s="12"/>
      <c r="DL316" s="12"/>
      <c r="DM316" s="12"/>
      <c r="DN316" s="12"/>
      <c r="DO316" s="12"/>
      <c r="DP316" s="12"/>
      <c r="DQ316" s="12"/>
      <c r="DR316" s="12"/>
      <c r="DS316" s="12"/>
      <c r="DT316" s="12"/>
      <c r="DU316" s="12"/>
      <c r="DV316" s="12"/>
      <c r="DW316" s="12"/>
      <c r="DX316" s="12"/>
      <c r="DY316" s="12"/>
      <c r="DZ316" s="12"/>
      <c r="EA316" s="12"/>
      <c r="EB316" s="12"/>
      <c r="EC316" s="12"/>
      <c r="ED316" s="12"/>
      <c r="EE316" s="12"/>
      <c r="EF316" s="12"/>
      <c r="EG316" s="12"/>
      <c r="EH316" s="12"/>
      <c r="EI316" s="12"/>
      <c r="EJ316" s="12"/>
      <c r="EK316" s="12"/>
      <c r="EL316" s="12"/>
      <c r="EM316" s="12"/>
      <c r="EN316" s="12"/>
      <c r="EO316" s="12"/>
      <c r="EP316" s="12"/>
      <c r="EQ316" s="12"/>
      <c r="ER316" s="12"/>
      <c r="ES316" s="12"/>
      <c r="ET316" s="12"/>
      <c r="EU316" s="12"/>
      <c r="EV316" s="12"/>
      <c r="EW316" s="12"/>
      <c r="EX316" s="12"/>
      <c r="EY316" s="12"/>
      <c r="EZ316" s="12"/>
      <c r="FA316" s="12"/>
      <c r="FB316" s="12"/>
      <c r="FC316" s="12"/>
      <c r="FD316" s="12"/>
      <c r="FE316" s="12"/>
      <c r="FF316" s="12"/>
      <c r="FG316" s="12"/>
      <c r="FH316" s="12"/>
      <c r="FI316" s="12"/>
      <c r="FJ316" s="12"/>
      <c r="FK316" s="12"/>
      <c r="FL316" s="12"/>
      <c r="FM316" s="12"/>
      <c r="FN316" s="12"/>
      <c r="FO316" s="12"/>
      <c r="FP316" s="12"/>
      <c r="FQ316" s="12"/>
      <c r="FR316" s="12"/>
      <c r="FS316" s="12"/>
      <c r="FT316" s="12"/>
      <c r="FU316" s="12"/>
      <c r="FV316" s="12"/>
      <c r="FW316" s="12"/>
      <c r="FX316" s="12"/>
      <c r="FY316" s="12"/>
      <c r="FZ316" s="12"/>
      <c r="GA316" s="12"/>
      <c r="GB316" s="12"/>
      <c r="GC316" s="12"/>
      <c r="GD316" s="12"/>
      <c r="GE316" s="12"/>
      <c r="GF316" s="12"/>
      <c r="GG316" s="12"/>
      <c r="GH316" s="12"/>
      <c r="GI316" s="12"/>
      <c r="GJ316" s="12"/>
      <c r="GK316" s="12"/>
      <c r="GL316" s="12"/>
      <c r="GM316" s="12"/>
      <c r="GN316" s="12"/>
      <c r="GO316" s="12"/>
      <c r="GP316" s="12"/>
      <c r="GQ316" s="12"/>
      <c r="GR316" s="12"/>
    </row>
    <row r="317" spans="1:200" x14ac:dyDescent="0.2">
      <c r="A317" s="79">
        <f t="shared" si="135"/>
        <v>43389</v>
      </c>
      <c r="B317" s="80">
        <f t="shared" ca="1" si="141"/>
        <v>1063.37204</v>
      </c>
      <c r="C317" s="81">
        <f t="shared" si="136"/>
        <v>1000</v>
      </c>
      <c r="D317" s="82">
        <f ca="1">IF(A317&lt;$B$1,VLOOKUP(A317,[1]DI!$A$4:$B$15000,2,FALSE),0)</f>
        <v>6.4000000000000001E-2</v>
      </c>
      <c r="E317" s="81">
        <f t="shared" ca="1" si="142"/>
        <v>2.4620000000000002E-4</v>
      </c>
      <c r="F317" s="83">
        <f t="shared" si="130"/>
        <v>1.1679999999999999</v>
      </c>
      <c r="G317" s="84">
        <f t="shared" ca="1" si="131"/>
        <v>1.0002875616</v>
      </c>
      <c r="H317" s="81">
        <f ca="1">TRUNC(PRODUCT(G$10:G316),15)</f>
        <v>1.0633720415446799</v>
      </c>
      <c r="I317" s="81">
        <f t="shared" si="137"/>
        <v>1</v>
      </c>
      <c r="J317" s="81">
        <f t="shared" ca="1" si="132"/>
        <v>1.06337204</v>
      </c>
      <c r="K317" s="81">
        <f t="shared" ca="1" si="133"/>
        <v>63.372039999999998</v>
      </c>
      <c r="L317" s="85">
        <f>IF(VLOOKUP(A317,$U$12:$AD$125,8)=VLOOKUP(A316,$U$12:$AD$125,8),0,VLOOKUP(A317,U$12:$AD$125,8))</f>
        <v>0</v>
      </c>
      <c r="M317" s="86">
        <f>IF(L317&gt;0,VLOOKUP(L317,T$12:$AC$125,7),0)</f>
        <v>0</v>
      </c>
      <c r="N317" s="81">
        <f t="shared" si="138"/>
        <v>0</v>
      </c>
      <c r="O317" s="81">
        <f t="shared" ca="1" si="134"/>
        <v>63.372039999999998</v>
      </c>
      <c r="P317" s="87" t="str">
        <f t="shared" si="139"/>
        <v>J=</v>
      </c>
      <c r="Q317" s="88">
        <f t="shared" si="140"/>
        <v>44676</v>
      </c>
      <c r="R317" s="7"/>
      <c r="S317" s="7"/>
      <c r="T317" s="154">
        <f>[2]Plan1!$A476</f>
        <v>51287</v>
      </c>
      <c r="U317" s="165" t="str">
        <f>[2]Plan1!$C476</f>
        <v>Corpus Christi</v>
      </c>
      <c r="V317" s="12"/>
      <c r="W317" s="7"/>
      <c r="X317" s="7"/>
      <c r="Y317" s="7"/>
      <c r="Z317" s="7"/>
      <c r="AA317" s="7"/>
      <c r="AB317" s="7"/>
      <c r="AC317" s="7"/>
      <c r="AD317" s="7"/>
      <c r="AE317" s="7"/>
      <c r="AF317" s="65">
        <f t="shared" si="153"/>
        <v>43303</v>
      </c>
      <c r="AG317" s="9">
        <f t="shared" ca="1" si="150"/>
        <v>1045.5075999999999</v>
      </c>
      <c r="AH317" s="9">
        <f t="shared" si="150"/>
        <v>1000</v>
      </c>
      <c r="AI317" s="4">
        <f t="shared" ca="1" si="150"/>
        <v>0</v>
      </c>
      <c r="AJ317" s="10">
        <f t="shared" ca="1" si="150"/>
        <v>0</v>
      </c>
      <c r="AK317" s="4">
        <f t="shared" si="150"/>
        <v>1.1679999999999999</v>
      </c>
      <c r="AL317" s="65">
        <f t="shared" si="151"/>
        <v>43303</v>
      </c>
      <c r="AM317" s="10">
        <f t="shared" ca="1" si="152"/>
        <v>1.0455076000000001</v>
      </c>
      <c r="AN317" s="9">
        <f t="shared" ca="1" si="152"/>
        <v>45.507599999999996</v>
      </c>
      <c r="AO317" s="7">
        <f t="shared" si="152"/>
        <v>0</v>
      </c>
      <c r="AP317" s="11">
        <f t="shared" si="152"/>
        <v>0</v>
      </c>
      <c r="AQ317" s="9">
        <f t="shared" si="152"/>
        <v>0</v>
      </c>
      <c r="AR317" s="8" t="str">
        <f t="shared" si="152"/>
        <v>J=</v>
      </c>
      <c r="AS317" s="65">
        <f t="shared" si="152"/>
        <v>44676</v>
      </c>
      <c r="AT317" s="12"/>
      <c r="AU317" s="12"/>
      <c r="AV317" s="2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c r="DJ317" s="12"/>
      <c r="DK317" s="12"/>
      <c r="DL317" s="12"/>
      <c r="DM317" s="12"/>
      <c r="DN317" s="12"/>
      <c r="DO317" s="12"/>
      <c r="DP317" s="12"/>
      <c r="DQ317" s="12"/>
      <c r="DR317" s="12"/>
      <c r="DS317" s="12"/>
      <c r="DT317" s="12"/>
      <c r="DU317" s="12"/>
      <c r="DV317" s="12"/>
      <c r="DW317" s="12"/>
      <c r="DX317" s="12"/>
      <c r="DY317" s="12"/>
      <c r="DZ317" s="12"/>
      <c r="EA317" s="12"/>
      <c r="EB317" s="12"/>
      <c r="EC317" s="12"/>
      <c r="ED317" s="12"/>
      <c r="EE317" s="12"/>
      <c r="EF317" s="12"/>
      <c r="EG317" s="12"/>
      <c r="EH317" s="12"/>
      <c r="EI317" s="12"/>
      <c r="EJ317" s="12"/>
      <c r="EK317" s="12"/>
      <c r="EL317" s="12"/>
      <c r="EM317" s="12"/>
      <c r="EN317" s="12"/>
      <c r="EO317" s="12"/>
      <c r="EP317" s="12"/>
      <c r="EQ317" s="12"/>
      <c r="ER317" s="12"/>
      <c r="ES317" s="12"/>
      <c r="ET317" s="12"/>
      <c r="EU317" s="12"/>
      <c r="EV317" s="12"/>
      <c r="EW317" s="12"/>
      <c r="EX317" s="12"/>
      <c r="EY317" s="12"/>
      <c r="EZ317" s="12"/>
      <c r="FA317" s="12"/>
      <c r="FB317" s="12"/>
      <c r="FC317" s="12"/>
      <c r="FD317" s="12"/>
      <c r="FE317" s="12"/>
      <c r="FF317" s="12"/>
      <c r="FG317" s="12"/>
      <c r="FH317" s="12"/>
      <c r="FI317" s="12"/>
      <c r="FJ317" s="12"/>
      <c r="FK317" s="12"/>
      <c r="FL317" s="12"/>
      <c r="FM317" s="12"/>
      <c r="FN317" s="12"/>
      <c r="FO317" s="12"/>
      <c r="FP317" s="12"/>
      <c r="FQ317" s="12"/>
      <c r="FR317" s="12"/>
      <c r="FS317" s="12"/>
      <c r="FT317" s="12"/>
      <c r="FU317" s="12"/>
      <c r="FV317" s="12"/>
      <c r="FW317" s="12"/>
      <c r="FX317" s="12"/>
      <c r="FY317" s="12"/>
      <c r="FZ317" s="12"/>
      <c r="GA317" s="12"/>
      <c r="GB317" s="12"/>
      <c r="GC317" s="12"/>
      <c r="GD317" s="12"/>
      <c r="GE317" s="12"/>
      <c r="GF317" s="12"/>
      <c r="GG317" s="12"/>
      <c r="GH317" s="12"/>
      <c r="GI317" s="12"/>
      <c r="GJ317" s="12"/>
      <c r="GK317" s="12"/>
      <c r="GL317" s="12"/>
      <c r="GM317" s="12"/>
      <c r="GN317" s="12"/>
      <c r="GO317" s="12"/>
      <c r="GP317" s="12"/>
      <c r="GQ317" s="12"/>
      <c r="GR317" s="12"/>
    </row>
    <row r="318" spans="1:200" x14ac:dyDescent="0.2">
      <c r="A318" s="79">
        <f t="shared" si="135"/>
        <v>43390</v>
      </c>
      <c r="B318" s="80">
        <f t="shared" ca="1" si="141"/>
        <v>1063.6778300000001</v>
      </c>
      <c r="C318" s="81">
        <f t="shared" si="136"/>
        <v>1000</v>
      </c>
      <c r="D318" s="82">
        <f ca="1">IF(A318&lt;$B$1,VLOOKUP(A318,[1]DI!$A$4:$B$15000,2,FALSE),0)</f>
        <v>6.4000000000000001E-2</v>
      </c>
      <c r="E318" s="81">
        <f t="shared" ca="1" si="142"/>
        <v>2.4620000000000002E-4</v>
      </c>
      <c r="F318" s="83">
        <f t="shared" si="130"/>
        <v>1.1679999999999999</v>
      </c>
      <c r="G318" s="84">
        <f t="shared" ca="1" si="131"/>
        <v>1.0002875616</v>
      </c>
      <c r="H318" s="81">
        <f ca="1">TRUNC(PRODUCT(G$10:G317),15)</f>
        <v>1.0636778265103499</v>
      </c>
      <c r="I318" s="81">
        <f t="shared" si="137"/>
        <v>1</v>
      </c>
      <c r="J318" s="81">
        <f t="shared" ca="1" si="132"/>
        <v>1.06367783</v>
      </c>
      <c r="K318" s="81">
        <f t="shared" ca="1" si="133"/>
        <v>63.67783</v>
      </c>
      <c r="L318" s="85">
        <f>IF(VLOOKUP(A318,$U$12:$AD$125,8)=VLOOKUP(A317,$U$12:$AD$125,8),0,VLOOKUP(A318,U$12:$AD$125,8))</f>
        <v>0</v>
      </c>
      <c r="M318" s="86">
        <f>IF(L318&gt;0,VLOOKUP(L318,T$12:$AC$125,7),0)</f>
        <v>0</v>
      </c>
      <c r="N318" s="81">
        <f t="shared" si="138"/>
        <v>0</v>
      </c>
      <c r="O318" s="81">
        <f t="shared" ca="1" si="134"/>
        <v>63.67783</v>
      </c>
      <c r="P318" s="87" t="str">
        <f t="shared" si="139"/>
        <v>J=</v>
      </c>
      <c r="Q318" s="88">
        <f t="shared" si="140"/>
        <v>44676</v>
      </c>
      <c r="R318" s="7"/>
      <c r="S318" s="7"/>
      <c r="T318" s="154">
        <f>[2]Plan1!$A477</f>
        <v>51386</v>
      </c>
      <c r="U318" s="165" t="str">
        <f>[2]Plan1!$C477</f>
        <v>Independência do Brasil</v>
      </c>
      <c r="V318" s="12"/>
      <c r="W318" s="7"/>
      <c r="X318" s="7"/>
      <c r="Y318" s="7"/>
      <c r="Z318" s="7"/>
      <c r="AA318" s="7"/>
      <c r="AB318" s="7"/>
      <c r="AC318" s="7"/>
      <c r="AD318" s="7"/>
      <c r="AE318" s="7"/>
      <c r="AF318" s="65">
        <f t="shared" si="153"/>
        <v>43304</v>
      </c>
      <c r="AG318" s="9">
        <f t="shared" ca="1" si="150"/>
        <v>1045.5075999999999</v>
      </c>
      <c r="AH318" s="9">
        <f t="shared" si="150"/>
        <v>1000</v>
      </c>
      <c r="AI318" s="4">
        <f t="shared" ca="1" si="150"/>
        <v>6.3899999999999998E-2</v>
      </c>
      <c r="AJ318" s="10">
        <f t="shared" ca="1" si="150"/>
        <v>2.4583E-4</v>
      </c>
      <c r="AK318" s="4">
        <f t="shared" si="150"/>
        <v>1.1679999999999999</v>
      </c>
      <c r="AL318" s="65">
        <f t="shared" si="151"/>
        <v>43304</v>
      </c>
      <c r="AM318" s="10">
        <f t="shared" ca="1" si="152"/>
        <v>1.0455076000000001</v>
      </c>
      <c r="AN318" s="9">
        <f t="shared" ca="1" si="152"/>
        <v>45.507599999999996</v>
      </c>
      <c r="AO318" s="7">
        <f t="shared" si="152"/>
        <v>0</v>
      </c>
      <c r="AP318" s="11">
        <f t="shared" si="152"/>
        <v>0</v>
      </c>
      <c r="AQ318" s="9">
        <f t="shared" si="152"/>
        <v>0</v>
      </c>
      <c r="AR318" s="8" t="str">
        <f t="shared" si="152"/>
        <v>J=</v>
      </c>
      <c r="AS318" s="65">
        <f t="shared" si="152"/>
        <v>44676</v>
      </c>
      <c r="AT318" s="12"/>
      <c r="AU318" s="12"/>
      <c r="AV318" s="2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c r="CG318" s="12"/>
      <c r="CH318" s="12"/>
      <c r="CI318" s="12"/>
      <c r="CJ318" s="12"/>
      <c r="CK318" s="12"/>
      <c r="CL318" s="12"/>
      <c r="CM318" s="12"/>
      <c r="CN318" s="12"/>
      <c r="CO318" s="12"/>
      <c r="CP318" s="12"/>
      <c r="CQ318" s="12"/>
      <c r="CR318" s="12"/>
      <c r="CS318" s="12"/>
      <c r="CT318" s="12"/>
      <c r="CU318" s="12"/>
      <c r="CV318" s="12"/>
      <c r="CW318" s="12"/>
      <c r="CX318" s="12"/>
      <c r="CY318" s="12"/>
      <c r="CZ318" s="12"/>
      <c r="DA318" s="12"/>
      <c r="DB318" s="12"/>
      <c r="DC318" s="12"/>
      <c r="DD318" s="12"/>
      <c r="DE318" s="12"/>
      <c r="DF318" s="12"/>
      <c r="DG318" s="12"/>
      <c r="DH318" s="12"/>
      <c r="DI318" s="12"/>
      <c r="DJ318" s="12"/>
      <c r="DK318" s="12"/>
      <c r="DL318" s="12"/>
      <c r="DM318" s="12"/>
      <c r="DN318" s="12"/>
      <c r="DO318" s="12"/>
      <c r="DP318" s="12"/>
      <c r="DQ318" s="12"/>
      <c r="DR318" s="12"/>
      <c r="DS318" s="12"/>
      <c r="DT318" s="12"/>
      <c r="DU318" s="12"/>
      <c r="DV318" s="12"/>
      <c r="DW318" s="12"/>
      <c r="DX318" s="12"/>
      <c r="DY318" s="12"/>
      <c r="DZ318" s="12"/>
      <c r="EA318" s="12"/>
      <c r="EB318" s="12"/>
      <c r="EC318" s="12"/>
      <c r="ED318" s="12"/>
      <c r="EE318" s="12"/>
      <c r="EF318" s="12"/>
      <c r="EG318" s="12"/>
      <c r="EH318" s="12"/>
      <c r="EI318" s="12"/>
      <c r="EJ318" s="12"/>
      <c r="EK318" s="12"/>
      <c r="EL318" s="12"/>
      <c r="EM318" s="12"/>
      <c r="EN318" s="12"/>
      <c r="EO318" s="12"/>
      <c r="EP318" s="12"/>
      <c r="EQ318" s="12"/>
      <c r="ER318" s="12"/>
      <c r="ES318" s="12"/>
      <c r="ET318" s="12"/>
      <c r="EU318" s="12"/>
      <c r="EV318" s="12"/>
      <c r="EW318" s="12"/>
      <c r="EX318" s="12"/>
      <c r="EY318" s="12"/>
      <c r="EZ318" s="12"/>
      <c r="FA318" s="12"/>
      <c r="FB318" s="12"/>
      <c r="FC318" s="12"/>
      <c r="FD318" s="12"/>
      <c r="FE318" s="12"/>
      <c r="FF318" s="12"/>
      <c r="FG318" s="12"/>
      <c r="FH318" s="12"/>
      <c r="FI318" s="12"/>
      <c r="FJ318" s="12"/>
      <c r="FK318" s="12"/>
      <c r="FL318" s="12"/>
      <c r="FM318" s="12"/>
      <c r="FN318" s="12"/>
      <c r="FO318" s="12"/>
      <c r="FP318" s="12"/>
      <c r="FQ318" s="12"/>
      <c r="FR318" s="12"/>
      <c r="FS318" s="12"/>
      <c r="FT318" s="12"/>
      <c r="FU318" s="12"/>
      <c r="FV318" s="12"/>
      <c r="FW318" s="12"/>
      <c r="FX318" s="12"/>
      <c r="FY318" s="12"/>
      <c r="FZ318" s="12"/>
      <c r="GA318" s="12"/>
      <c r="GB318" s="12"/>
      <c r="GC318" s="12"/>
      <c r="GD318" s="12"/>
      <c r="GE318" s="12"/>
      <c r="GF318" s="12"/>
      <c r="GG318" s="12"/>
      <c r="GH318" s="12"/>
      <c r="GI318" s="12"/>
      <c r="GJ318" s="12"/>
      <c r="GK318" s="12"/>
      <c r="GL318" s="12"/>
      <c r="GM318" s="12"/>
      <c r="GN318" s="12"/>
      <c r="GO318" s="12"/>
      <c r="GP318" s="12"/>
      <c r="GQ318" s="12"/>
      <c r="GR318" s="12"/>
    </row>
    <row r="319" spans="1:200" x14ac:dyDescent="0.2">
      <c r="A319" s="79">
        <f t="shared" si="135"/>
        <v>43391</v>
      </c>
      <c r="B319" s="80">
        <f t="shared" ca="1" si="141"/>
        <v>1063.9837</v>
      </c>
      <c r="C319" s="81">
        <f t="shared" si="136"/>
        <v>1000</v>
      </c>
      <c r="D319" s="82">
        <f ca="1">IF(A319&lt;$B$1,VLOOKUP(A319,[1]DI!$A$4:$B$15000,2,FALSE),0)</f>
        <v>6.4000000000000001E-2</v>
      </c>
      <c r="E319" s="81">
        <f t="shared" ca="1" si="142"/>
        <v>2.4620000000000002E-4</v>
      </c>
      <c r="F319" s="83">
        <f t="shared" si="130"/>
        <v>1.1679999999999999</v>
      </c>
      <c r="G319" s="84">
        <f t="shared" ca="1" si="131"/>
        <v>1.0002875616</v>
      </c>
      <c r="H319" s="81">
        <f ca="1">TRUNC(PRODUCT(G$10:G318),15)</f>
        <v>1.0639836994080201</v>
      </c>
      <c r="I319" s="81">
        <f t="shared" si="137"/>
        <v>1</v>
      </c>
      <c r="J319" s="81">
        <f t="shared" ca="1" si="132"/>
        <v>1.0639837000000001</v>
      </c>
      <c r="K319" s="81">
        <f t="shared" ca="1" si="133"/>
        <v>63.983699999999999</v>
      </c>
      <c r="L319" s="85">
        <f>IF(VLOOKUP(A319,$U$12:$AD$125,8)=VLOOKUP(A318,$U$12:$AD$125,8),0,VLOOKUP(A319,U$12:$AD$125,8))</f>
        <v>0</v>
      </c>
      <c r="M319" s="86">
        <f>IF(L319&gt;0,VLOOKUP(L319,T$12:$AC$125,7),0)</f>
        <v>0</v>
      </c>
      <c r="N319" s="81">
        <f t="shared" si="138"/>
        <v>0</v>
      </c>
      <c r="O319" s="81">
        <f t="shared" ca="1" si="134"/>
        <v>63.983699999999999</v>
      </c>
      <c r="P319" s="87" t="str">
        <f t="shared" si="139"/>
        <v>J=</v>
      </c>
      <c r="Q319" s="88">
        <f t="shared" si="140"/>
        <v>44676</v>
      </c>
      <c r="R319" s="7"/>
      <c r="S319" s="7"/>
      <c r="T319" s="154">
        <f>[2]Plan1!$A478</f>
        <v>51421</v>
      </c>
      <c r="U319" s="165" t="str">
        <f>[2]Plan1!$C478</f>
        <v>Nossa Sr.a Aparecida - Padroeira do Brasil</v>
      </c>
      <c r="V319" s="12"/>
      <c r="W319" s="7"/>
      <c r="X319" s="7"/>
      <c r="Y319" s="7"/>
      <c r="Z319" s="7"/>
      <c r="AA319" s="7"/>
      <c r="AB319" s="7"/>
      <c r="AC319" s="7"/>
      <c r="AD319" s="7"/>
      <c r="AE319" s="7"/>
      <c r="AF319" s="65">
        <f t="shared" si="153"/>
        <v>43305</v>
      </c>
      <c r="AG319" s="9">
        <f t="shared" ca="1" si="150"/>
        <v>1045.8077900000001</v>
      </c>
      <c r="AH319" s="9">
        <f t="shared" si="150"/>
        <v>1000</v>
      </c>
      <c r="AI319" s="4">
        <f t="shared" ca="1" si="150"/>
        <v>6.3899999999999998E-2</v>
      </c>
      <c r="AJ319" s="10">
        <f t="shared" ca="1" si="150"/>
        <v>2.4583E-4</v>
      </c>
      <c r="AK319" s="4">
        <f t="shared" si="150"/>
        <v>1.1679999999999999</v>
      </c>
      <c r="AL319" s="65">
        <f t="shared" si="151"/>
        <v>43305</v>
      </c>
      <c r="AM319" s="10">
        <f t="shared" ca="1" si="152"/>
        <v>1.04580779</v>
      </c>
      <c r="AN319" s="9">
        <f t="shared" ca="1" si="152"/>
        <v>45.807789999999997</v>
      </c>
      <c r="AO319" s="7">
        <f t="shared" si="152"/>
        <v>0</v>
      </c>
      <c r="AP319" s="11">
        <f t="shared" si="152"/>
        <v>0</v>
      </c>
      <c r="AQ319" s="9">
        <f t="shared" si="152"/>
        <v>0</v>
      </c>
      <c r="AR319" s="8" t="str">
        <f t="shared" si="152"/>
        <v>J=</v>
      </c>
      <c r="AS319" s="65">
        <f t="shared" si="152"/>
        <v>44676</v>
      </c>
      <c r="AT319" s="12"/>
      <c r="AU319" s="12"/>
      <c r="AV319" s="2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c r="CG319" s="12"/>
      <c r="CH319" s="12"/>
      <c r="CI319" s="12"/>
      <c r="CJ319" s="12"/>
      <c r="CK319" s="12"/>
      <c r="CL319" s="12"/>
      <c r="CM319" s="12"/>
      <c r="CN319" s="12"/>
      <c r="CO319" s="12"/>
      <c r="CP319" s="12"/>
      <c r="CQ319" s="12"/>
      <c r="CR319" s="12"/>
      <c r="CS319" s="12"/>
      <c r="CT319" s="12"/>
      <c r="CU319" s="12"/>
      <c r="CV319" s="12"/>
      <c r="CW319" s="12"/>
      <c r="CX319" s="12"/>
      <c r="CY319" s="12"/>
      <c r="CZ319" s="12"/>
      <c r="DA319" s="12"/>
      <c r="DB319" s="12"/>
      <c r="DC319" s="12"/>
      <c r="DD319" s="12"/>
      <c r="DE319" s="12"/>
      <c r="DF319" s="12"/>
      <c r="DG319" s="12"/>
      <c r="DH319" s="12"/>
      <c r="DI319" s="12"/>
      <c r="DJ319" s="12"/>
      <c r="DK319" s="12"/>
      <c r="DL319" s="12"/>
      <c r="DM319" s="12"/>
      <c r="DN319" s="12"/>
      <c r="DO319" s="12"/>
      <c r="DP319" s="12"/>
      <c r="DQ319" s="12"/>
      <c r="DR319" s="12"/>
      <c r="DS319" s="12"/>
      <c r="DT319" s="12"/>
      <c r="DU319" s="12"/>
      <c r="DV319" s="12"/>
      <c r="DW319" s="12"/>
      <c r="DX319" s="12"/>
      <c r="DY319" s="12"/>
      <c r="DZ319" s="12"/>
      <c r="EA319" s="12"/>
      <c r="EB319" s="12"/>
      <c r="EC319" s="12"/>
      <c r="ED319" s="12"/>
      <c r="EE319" s="12"/>
      <c r="EF319" s="12"/>
      <c r="EG319" s="12"/>
      <c r="EH319" s="12"/>
      <c r="EI319" s="12"/>
      <c r="EJ319" s="12"/>
      <c r="EK319" s="12"/>
      <c r="EL319" s="12"/>
      <c r="EM319" s="12"/>
      <c r="EN319" s="12"/>
      <c r="EO319" s="12"/>
      <c r="EP319" s="12"/>
      <c r="EQ319" s="12"/>
      <c r="ER319" s="12"/>
      <c r="ES319" s="12"/>
      <c r="ET319" s="12"/>
      <c r="EU319" s="12"/>
      <c r="EV319" s="12"/>
      <c r="EW319" s="12"/>
      <c r="EX319" s="12"/>
      <c r="EY319" s="12"/>
      <c r="EZ319" s="12"/>
      <c r="FA319" s="12"/>
      <c r="FB319" s="12"/>
      <c r="FC319" s="12"/>
      <c r="FD319" s="12"/>
      <c r="FE319" s="12"/>
      <c r="FF319" s="12"/>
      <c r="FG319" s="12"/>
      <c r="FH319" s="12"/>
      <c r="FI319" s="12"/>
      <c r="FJ319" s="12"/>
      <c r="FK319" s="12"/>
      <c r="FL319" s="12"/>
      <c r="FM319" s="12"/>
      <c r="FN319" s="12"/>
      <c r="FO319" s="12"/>
      <c r="FP319" s="12"/>
      <c r="FQ319" s="12"/>
      <c r="FR319" s="12"/>
      <c r="FS319" s="12"/>
      <c r="FT319" s="12"/>
      <c r="FU319" s="12"/>
      <c r="FV319" s="12"/>
      <c r="FW319" s="12"/>
      <c r="FX319" s="12"/>
      <c r="FY319" s="12"/>
      <c r="FZ319" s="12"/>
      <c r="GA319" s="12"/>
      <c r="GB319" s="12"/>
      <c r="GC319" s="12"/>
      <c r="GD319" s="12"/>
      <c r="GE319" s="12"/>
      <c r="GF319" s="12"/>
      <c r="GG319" s="12"/>
      <c r="GH319" s="12"/>
      <c r="GI319" s="12"/>
      <c r="GJ319" s="12"/>
      <c r="GK319" s="12"/>
      <c r="GL319" s="12"/>
      <c r="GM319" s="12"/>
      <c r="GN319" s="12"/>
      <c r="GO319" s="12"/>
      <c r="GP319" s="12"/>
      <c r="GQ319" s="12"/>
      <c r="GR319" s="12"/>
    </row>
    <row r="320" spans="1:200" x14ac:dyDescent="0.2">
      <c r="A320" s="79">
        <f t="shared" si="135"/>
        <v>43392</v>
      </c>
      <c r="B320" s="80">
        <f t="shared" ca="1" si="141"/>
        <v>1064.2896599999999</v>
      </c>
      <c r="C320" s="81">
        <f t="shared" si="136"/>
        <v>1000</v>
      </c>
      <c r="D320" s="82">
        <f ca="1">IF(A320&lt;$B$1,VLOOKUP(A320,[1]DI!$A$4:$B$15000,2,FALSE),0)</f>
        <v>6.4000000000000001E-2</v>
      </c>
      <c r="E320" s="81">
        <f t="shared" ca="1" si="142"/>
        <v>2.4620000000000002E-4</v>
      </c>
      <c r="F320" s="83">
        <f t="shared" si="130"/>
        <v>1.1679999999999999</v>
      </c>
      <c r="G320" s="84">
        <f t="shared" ca="1" si="131"/>
        <v>1.0002875616</v>
      </c>
      <c r="H320" s="81">
        <f ca="1">TRUNC(PRODUCT(G$10:G319),15)</f>
        <v>1.0642896602630001</v>
      </c>
      <c r="I320" s="81">
        <f t="shared" si="137"/>
        <v>1</v>
      </c>
      <c r="J320" s="81">
        <f t="shared" ca="1" si="132"/>
        <v>1.06428966</v>
      </c>
      <c r="K320" s="81">
        <f t="shared" ca="1" si="133"/>
        <v>64.289659999999998</v>
      </c>
      <c r="L320" s="85">
        <f>IF(VLOOKUP(A320,$U$12:$AD$125,8)=VLOOKUP(A319,$U$12:$AD$125,8),0,VLOOKUP(A320,U$12:$AD$125,8))</f>
        <v>0</v>
      </c>
      <c r="M320" s="86">
        <f>IF(L320&gt;0,VLOOKUP(L320,T$12:$AC$125,7),0)</f>
        <v>0</v>
      </c>
      <c r="N320" s="81">
        <f t="shared" si="138"/>
        <v>0</v>
      </c>
      <c r="O320" s="81">
        <f t="shared" ca="1" si="134"/>
        <v>64.289659999999998</v>
      </c>
      <c r="P320" s="87" t="str">
        <f t="shared" si="139"/>
        <v>J=</v>
      </c>
      <c r="Q320" s="88">
        <f t="shared" si="140"/>
        <v>44676</v>
      </c>
      <c r="R320" s="7"/>
      <c r="S320" s="7"/>
      <c r="T320" s="154">
        <f>[2]Plan1!$A479</f>
        <v>51442</v>
      </c>
      <c r="U320" s="165" t="str">
        <f>[2]Plan1!$C479</f>
        <v>Finados</v>
      </c>
      <c r="V320" s="12"/>
      <c r="W320" s="7"/>
      <c r="X320" s="7"/>
      <c r="Y320" s="7"/>
      <c r="Z320" s="7"/>
      <c r="AA320" s="7"/>
      <c r="AB320" s="7"/>
      <c r="AC320" s="7"/>
      <c r="AD320" s="7"/>
      <c r="AE320" s="7"/>
      <c r="AF320" s="65">
        <f t="shared" si="153"/>
        <v>43306</v>
      </c>
      <c r="AG320" s="9">
        <f t="shared" ca="1" si="150"/>
        <v>1046.10807</v>
      </c>
      <c r="AH320" s="9">
        <f t="shared" si="150"/>
        <v>1000</v>
      </c>
      <c r="AI320" s="4">
        <f t="shared" ca="1" si="150"/>
        <v>6.3899999999999998E-2</v>
      </c>
      <c r="AJ320" s="10">
        <f t="shared" ca="1" si="150"/>
        <v>2.4583E-4</v>
      </c>
      <c r="AK320" s="4">
        <f t="shared" si="150"/>
        <v>1.1679999999999999</v>
      </c>
      <c r="AL320" s="65">
        <f t="shared" si="151"/>
        <v>43306</v>
      </c>
      <c r="AM320" s="10">
        <f t="shared" ca="1" si="152"/>
        <v>1.0461080700000001</v>
      </c>
      <c r="AN320" s="9">
        <f t="shared" ca="1" si="152"/>
        <v>46.108069999999998</v>
      </c>
      <c r="AO320" s="7">
        <f t="shared" si="152"/>
        <v>0</v>
      </c>
      <c r="AP320" s="11">
        <f t="shared" si="152"/>
        <v>0</v>
      </c>
      <c r="AQ320" s="9">
        <f t="shared" si="152"/>
        <v>0</v>
      </c>
      <c r="AR320" s="8" t="str">
        <f t="shared" si="152"/>
        <v>J=</v>
      </c>
      <c r="AS320" s="65">
        <f t="shared" si="152"/>
        <v>44676</v>
      </c>
      <c r="AT320" s="12"/>
      <c r="AU320" s="12"/>
      <c r="AV320" s="2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c r="DJ320" s="12"/>
      <c r="DK320" s="12"/>
      <c r="DL320" s="12"/>
      <c r="DM320" s="12"/>
      <c r="DN320" s="12"/>
      <c r="DO320" s="12"/>
      <c r="DP320" s="12"/>
      <c r="DQ320" s="12"/>
      <c r="DR320" s="12"/>
      <c r="DS320" s="12"/>
      <c r="DT320" s="12"/>
      <c r="DU320" s="12"/>
      <c r="DV320" s="12"/>
      <c r="DW320" s="12"/>
      <c r="DX320" s="12"/>
      <c r="DY320" s="12"/>
      <c r="DZ320" s="12"/>
      <c r="EA320" s="12"/>
      <c r="EB320" s="12"/>
      <c r="EC320" s="12"/>
      <c r="ED320" s="12"/>
      <c r="EE320" s="12"/>
      <c r="EF320" s="12"/>
      <c r="EG320" s="12"/>
      <c r="EH320" s="12"/>
      <c r="EI320" s="12"/>
      <c r="EJ320" s="12"/>
      <c r="EK320" s="12"/>
      <c r="EL320" s="12"/>
      <c r="EM320" s="12"/>
      <c r="EN320" s="12"/>
      <c r="EO320" s="12"/>
      <c r="EP320" s="12"/>
      <c r="EQ320" s="12"/>
      <c r="ER320" s="12"/>
      <c r="ES320" s="12"/>
      <c r="ET320" s="12"/>
      <c r="EU320" s="12"/>
      <c r="EV320" s="12"/>
      <c r="EW320" s="12"/>
      <c r="EX320" s="12"/>
      <c r="EY320" s="12"/>
      <c r="EZ320" s="12"/>
      <c r="FA320" s="12"/>
      <c r="FB320" s="12"/>
      <c r="FC320" s="12"/>
      <c r="FD320" s="12"/>
      <c r="FE320" s="12"/>
      <c r="FF320" s="12"/>
      <c r="FG320" s="12"/>
      <c r="FH320" s="12"/>
      <c r="FI320" s="12"/>
      <c r="FJ320" s="12"/>
      <c r="FK320" s="12"/>
      <c r="FL320" s="12"/>
      <c r="FM320" s="12"/>
      <c r="FN320" s="12"/>
      <c r="FO320" s="12"/>
      <c r="FP320" s="12"/>
      <c r="FQ320" s="12"/>
      <c r="FR320" s="12"/>
      <c r="FS320" s="12"/>
      <c r="FT320" s="12"/>
      <c r="FU320" s="12"/>
      <c r="FV320" s="12"/>
      <c r="FW320" s="12"/>
      <c r="FX320" s="12"/>
      <c r="FY320" s="12"/>
      <c r="FZ320" s="12"/>
      <c r="GA320" s="12"/>
      <c r="GB320" s="12"/>
      <c r="GC320" s="12"/>
      <c r="GD320" s="12"/>
      <c r="GE320" s="12"/>
      <c r="GF320" s="12"/>
      <c r="GG320" s="12"/>
      <c r="GH320" s="12"/>
      <c r="GI320" s="12"/>
      <c r="GJ320" s="12"/>
      <c r="GK320" s="12"/>
      <c r="GL320" s="12"/>
      <c r="GM320" s="12"/>
      <c r="GN320" s="12"/>
      <c r="GO320" s="12"/>
      <c r="GP320" s="12"/>
      <c r="GQ320" s="12"/>
      <c r="GR320" s="12"/>
    </row>
    <row r="321" spans="1:200" x14ac:dyDescent="0.2">
      <c r="A321" s="79">
        <f t="shared" si="135"/>
        <v>43393</v>
      </c>
      <c r="B321" s="80">
        <f t="shared" ca="1" si="141"/>
        <v>1064.5957100000001</v>
      </c>
      <c r="C321" s="81">
        <f t="shared" si="136"/>
        <v>1000</v>
      </c>
      <c r="D321" s="82">
        <f ca="1">IF(A321&lt;$B$1,VLOOKUP(A321,[1]DI!$A$4:$B$15000,2,FALSE),0)</f>
        <v>0</v>
      </c>
      <c r="E321" s="81">
        <f t="shared" ca="1" si="142"/>
        <v>0</v>
      </c>
      <c r="F321" s="83">
        <f t="shared" si="130"/>
        <v>1.1679999999999999</v>
      </c>
      <c r="G321" s="84">
        <f t="shared" ca="1" si="131"/>
        <v>1</v>
      </c>
      <c r="H321" s="81">
        <f ca="1">TRUNC(PRODUCT(G$10:G320),15)</f>
        <v>1.06459570910057</v>
      </c>
      <c r="I321" s="81">
        <f t="shared" si="137"/>
        <v>1</v>
      </c>
      <c r="J321" s="81">
        <f t="shared" ca="1" si="132"/>
        <v>1.0645957100000001</v>
      </c>
      <c r="K321" s="81">
        <f t="shared" ca="1" si="133"/>
        <v>64.595709999999997</v>
      </c>
      <c r="L321" s="85">
        <f>IF(VLOOKUP(A321,$U$12:$AD$125,8)=VLOOKUP(A320,$U$12:$AD$125,8),0,VLOOKUP(A321,U$12:$AD$125,8))</f>
        <v>0</v>
      </c>
      <c r="M321" s="86">
        <f>IF(L321&gt;0,VLOOKUP(L321,T$12:$AC$125,7),0)</f>
        <v>0</v>
      </c>
      <c r="N321" s="81">
        <f t="shared" si="138"/>
        <v>0</v>
      </c>
      <c r="O321" s="81">
        <f t="shared" ca="1" si="134"/>
        <v>64.595709999999997</v>
      </c>
      <c r="P321" s="87" t="str">
        <f t="shared" si="139"/>
        <v>J=</v>
      </c>
      <c r="Q321" s="88">
        <f t="shared" si="140"/>
        <v>44676</v>
      </c>
      <c r="R321" s="7"/>
      <c r="S321" s="7"/>
      <c r="T321" s="154">
        <f>[2]Plan1!$A480</f>
        <v>51455</v>
      </c>
      <c r="U321" s="165" t="str">
        <f>[2]Plan1!$C480</f>
        <v>Proclamação da República</v>
      </c>
      <c r="V321" s="12"/>
      <c r="W321" s="7"/>
      <c r="X321" s="7"/>
      <c r="Y321" s="7"/>
      <c r="Z321" s="7"/>
      <c r="AA321" s="7"/>
      <c r="AB321" s="7"/>
      <c r="AC321" s="7"/>
      <c r="AD321" s="7"/>
      <c r="AE321" s="7"/>
      <c r="AF321" s="65">
        <f t="shared" si="153"/>
        <v>43307</v>
      </c>
      <c r="AG321" s="9">
        <f t="shared" ca="1" si="150"/>
        <v>1046.4084399999999</v>
      </c>
      <c r="AH321" s="9">
        <f t="shared" si="150"/>
        <v>1000</v>
      </c>
      <c r="AI321" s="4">
        <f t="shared" ca="1" si="150"/>
        <v>6.3899999999999998E-2</v>
      </c>
      <c r="AJ321" s="10">
        <f t="shared" ca="1" si="150"/>
        <v>2.4583E-4</v>
      </c>
      <c r="AK321" s="4">
        <f t="shared" si="150"/>
        <v>1.1679999999999999</v>
      </c>
      <c r="AL321" s="65">
        <f t="shared" si="151"/>
        <v>43307</v>
      </c>
      <c r="AM321" s="10">
        <f t="shared" ca="1" si="152"/>
        <v>1.04640844</v>
      </c>
      <c r="AN321" s="9">
        <f t="shared" ca="1" si="152"/>
        <v>46.408439999999999</v>
      </c>
      <c r="AO321" s="7">
        <f t="shared" si="152"/>
        <v>0</v>
      </c>
      <c r="AP321" s="11">
        <f t="shared" si="152"/>
        <v>0</v>
      </c>
      <c r="AQ321" s="9">
        <f t="shared" si="152"/>
        <v>0</v>
      </c>
      <c r="AR321" s="8" t="str">
        <f t="shared" si="152"/>
        <v>J=</v>
      </c>
      <c r="AS321" s="65">
        <f t="shared" si="152"/>
        <v>44676</v>
      </c>
      <c r="AT321" s="12"/>
      <c r="AU321" s="12"/>
      <c r="AV321" s="2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c r="CG321" s="12"/>
      <c r="CH321" s="12"/>
      <c r="CI321" s="12"/>
      <c r="CJ321" s="12"/>
      <c r="CK321" s="12"/>
      <c r="CL321" s="12"/>
      <c r="CM321" s="12"/>
      <c r="CN321" s="12"/>
      <c r="CO321" s="12"/>
      <c r="CP321" s="12"/>
      <c r="CQ321" s="12"/>
      <c r="CR321" s="12"/>
      <c r="CS321" s="12"/>
      <c r="CT321" s="12"/>
      <c r="CU321" s="12"/>
      <c r="CV321" s="12"/>
      <c r="CW321" s="12"/>
      <c r="CX321" s="12"/>
      <c r="CY321" s="12"/>
      <c r="CZ321" s="12"/>
      <c r="DA321" s="12"/>
      <c r="DB321" s="12"/>
      <c r="DC321" s="12"/>
      <c r="DD321" s="12"/>
      <c r="DE321" s="12"/>
      <c r="DF321" s="12"/>
      <c r="DG321" s="12"/>
      <c r="DH321" s="12"/>
      <c r="DI321" s="12"/>
      <c r="DJ321" s="12"/>
      <c r="DK321" s="12"/>
      <c r="DL321" s="12"/>
      <c r="DM321" s="12"/>
      <c r="DN321" s="12"/>
      <c r="DO321" s="12"/>
      <c r="DP321" s="12"/>
      <c r="DQ321" s="12"/>
      <c r="DR321" s="12"/>
      <c r="DS321" s="12"/>
      <c r="DT321" s="12"/>
      <c r="DU321" s="12"/>
      <c r="DV321" s="12"/>
      <c r="DW321" s="12"/>
      <c r="DX321" s="12"/>
      <c r="DY321" s="12"/>
      <c r="DZ321" s="12"/>
      <c r="EA321" s="12"/>
      <c r="EB321" s="12"/>
      <c r="EC321" s="12"/>
      <c r="ED321" s="12"/>
      <c r="EE321" s="12"/>
      <c r="EF321" s="12"/>
      <c r="EG321" s="12"/>
      <c r="EH321" s="12"/>
      <c r="EI321" s="12"/>
      <c r="EJ321" s="12"/>
      <c r="EK321" s="12"/>
      <c r="EL321" s="12"/>
      <c r="EM321" s="12"/>
      <c r="EN321" s="12"/>
      <c r="EO321" s="12"/>
      <c r="EP321" s="12"/>
      <c r="EQ321" s="12"/>
      <c r="ER321" s="12"/>
      <c r="ES321" s="12"/>
      <c r="ET321" s="12"/>
      <c r="EU321" s="12"/>
      <c r="EV321" s="12"/>
      <c r="EW321" s="12"/>
      <c r="EX321" s="12"/>
      <c r="EY321" s="12"/>
      <c r="EZ321" s="12"/>
      <c r="FA321" s="12"/>
      <c r="FB321" s="12"/>
      <c r="FC321" s="12"/>
      <c r="FD321" s="12"/>
      <c r="FE321" s="12"/>
      <c r="FF321" s="12"/>
      <c r="FG321" s="12"/>
      <c r="FH321" s="12"/>
      <c r="FI321" s="12"/>
      <c r="FJ321" s="12"/>
      <c r="FK321" s="12"/>
      <c r="FL321" s="12"/>
      <c r="FM321" s="12"/>
      <c r="FN321" s="12"/>
      <c r="FO321" s="12"/>
      <c r="FP321" s="12"/>
      <c r="FQ321" s="12"/>
      <c r="FR321" s="12"/>
      <c r="FS321" s="12"/>
      <c r="FT321" s="12"/>
      <c r="FU321" s="12"/>
      <c r="FV321" s="12"/>
      <c r="FW321" s="12"/>
      <c r="FX321" s="12"/>
      <c r="FY321" s="12"/>
      <c r="FZ321" s="12"/>
      <c r="GA321" s="12"/>
      <c r="GB321" s="12"/>
      <c r="GC321" s="12"/>
      <c r="GD321" s="12"/>
      <c r="GE321" s="12"/>
      <c r="GF321" s="12"/>
      <c r="GG321" s="12"/>
      <c r="GH321" s="12"/>
      <c r="GI321" s="12"/>
      <c r="GJ321" s="12"/>
      <c r="GK321" s="12"/>
      <c r="GL321" s="12"/>
      <c r="GM321" s="12"/>
      <c r="GN321" s="12"/>
      <c r="GO321" s="12"/>
      <c r="GP321" s="12"/>
      <c r="GQ321" s="12"/>
      <c r="GR321" s="12"/>
    </row>
    <row r="322" spans="1:200" x14ac:dyDescent="0.2">
      <c r="A322" s="79">
        <f t="shared" si="135"/>
        <v>43394</v>
      </c>
      <c r="B322" s="80">
        <f t="shared" ca="1" si="141"/>
        <v>1064.5957100000001</v>
      </c>
      <c r="C322" s="81">
        <f t="shared" si="136"/>
        <v>1000</v>
      </c>
      <c r="D322" s="82">
        <f ca="1">IF(A322&lt;$B$1,VLOOKUP(A322,[1]DI!$A$4:$B$15000,2,FALSE),0)</f>
        <v>0</v>
      </c>
      <c r="E322" s="81">
        <f t="shared" ca="1" si="142"/>
        <v>0</v>
      </c>
      <c r="F322" s="83">
        <f t="shared" si="130"/>
        <v>1.1679999999999999</v>
      </c>
      <c r="G322" s="84">
        <f t="shared" ca="1" si="131"/>
        <v>1</v>
      </c>
      <c r="H322" s="81">
        <f ca="1">TRUNC(PRODUCT(G$10:G321),15)</f>
        <v>1.06459570910057</v>
      </c>
      <c r="I322" s="81">
        <f t="shared" si="137"/>
        <v>1</v>
      </c>
      <c r="J322" s="81">
        <f t="shared" ca="1" si="132"/>
        <v>1.0645957100000001</v>
      </c>
      <c r="K322" s="81">
        <f t="shared" ca="1" si="133"/>
        <v>64.595709999999997</v>
      </c>
      <c r="L322" s="85">
        <f>IF(VLOOKUP(A322,$U$12:$AD$125,8)=VLOOKUP(A321,$U$12:$AD$125,8),0,VLOOKUP(A322,U$12:$AD$125,8))</f>
        <v>0</v>
      </c>
      <c r="M322" s="86">
        <f>IF(L322&gt;0,VLOOKUP(L322,T$12:$AC$125,7),0)</f>
        <v>0</v>
      </c>
      <c r="N322" s="81">
        <f t="shared" si="138"/>
        <v>0</v>
      </c>
      <c r="O322" s="81">
        <f t="shared" ca="1" si="134"/>
        <v>64.595709999999997</v>
      </c>
      <c r="P322" s="87" t="str">
        <f t="shared" si="139"/>
        <v>J=</v>
      </c>
      <c r="Q322" s="88">
        <f t="shared" si="140"/>
        <v>44676</v>
      </c>
      <c r="R322" s="7"/>
      <c r="S322" s="7"/>
      <c r="T322" s="154">
        <f>[2]Plan1!$A481</f>
        <v>51495</v>
      </c>
      <c r="U322" s="165" t="str">
        <f>[2]Plan1!$C481</f>
        <v>Natal</v>
      </c>
      <c r="V322" s="12"/>
      <c r="W322" s="7"/>
      <c r="X322" s="7"/>
      <c r="Y322" s="7"/>
      <c r="Z322" s="7"/>
      <c r="AA322" s="7"/>
      <c r="AB322" s="7"/>
      <c r="AC322" s="7"/>
      <c r="AD322" s="7"/>
      <c r="AE322" s="7"/>
      <c r="AF322" s="65">
        <f t="shared" si="153"/>
        <v>43308</v>
      </c>
      <c r="AG322" s="9">
        <f t="shared" ref="AG322:AK335" ca="1" si="154">VLOOKUP($AF322,$A$10:$Q$3625,(AG$1)+1)</f>
        <v>1046.7089000000001</v>
      </c>
      <c r="AH322" s="9">
        <f t="shared" si="154"/>
        <v>1000</v>
      </c>
      <c r="AI322" s="4">
        <f t="shared" ca="1" si="154"/>
        <v>6.3899999999999998E-2</v>
      </c>
      <c r="AJ322" s="10">
        <f t="shared" ca="1" si="154"/>
        <v>2.4583E-4</v>
      </c>
      <c r="AK322" s="4">
        <f t="shared" si="154"/>
        <v>1.1679999999999999</v>
      </c>
      <c r="AL322" s="65">
        <f t="shared" si="151"/>
        <v>43308</v>
      </c>
      <c r="AM322" s="10">
        <f t="shared" ref="AM322:AS335" ca="1" si="155">VLOOKUP($AF322,$A$10:$Q$3625,(AM$1)+1)</f>
        <v>1.0467089000000001</v>
      </c>
      <c r="AN322" s="9">
        <f t="shared" ca="1" si="155"/>
        <v>46.7089</v>
      </c>
      <c r="AO322" s="7">
        <f t="shared" si="155"/>
        <v>0</v>
      </c>
      <c r="AP322" s="11">
        <f t="shared" si="155"/>
        <v>0</v>
      </c>
      <c r="AQ322" s="9">
        <f t="shared" si="155"/>
        <v>0</v>
      </c>
      <c r="AR322" s="8" t="str">
        <f t="shared" si="155"/>
        <v>J=</v>
      </c>
      <c r="AS322" s="65">
        <f t="shared" si="155"/>
        <v>44676</v>
      </c>
      <c r="AT322" s="12"/>
      <c r="AU322" s="12"/>
      <c r="AV322" s="2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c r="DJ322" s="12"/>
      <c r="DK322" s="12"/>
      <c r="DL322" s="12"/>
      <c r="DM322" s="12"/>
      <c r="DN322" s="12"/>
      <c r="DO322" s="12"/>
      <c r="DP322" s="12"/>
      <c r="DQ322" s="12"/>
      <c r="DR322" s="12"/>
      <c r="DS322" s="12"/>
      <c r="DT322" s="12"/>
      <c r="DU322" s="12"/>
      <c r="DV322" s="12"/>
      <c r="DW322" s="12"/>
      <c r="DX322" s="12"/>
      <c r="DY322" s="12"/>
      <c r="DZ322" s="12"/>
      <c r="EA322" s="12"/>
      <c r="EB322" s="12"/>
      <c r="EC322" s="12"/>
      <c r="ED322" s="12"/>
      <c r="EE322" s="12"/>
      <c r="EF322" s="12"/>
      <c r="EG322" s="12"/>
      <c r="EH322" s="12"/>
      <c r="EI322" s="12"/>
      <c r="EJ322" s="12"/>
      <c r="EK322" s="12"/>
      <c r="EL322" s="12"/>
      <c r="EM322" s="12"/>
      <c r="EN322" s="12"/>
      <c r="EO322" s="12"/>
      <c r="EP322" s="12"/>
      <c r="EQ322" s="12"/>
      <c r="ER322" s="12"/>
      <c r="ES322" s="12"/>
      <c r="ET322" s="12"/>
      <c r="EU322" s="12"/>
      <c r="EV322" s="12"/>
      <c r="EW322" s="12"/>
      <c r="EX322" s="12"/>
      <c r="EY322" s="12"/>
      <c r="EZ322" s="12"/>
      <c r="FA322" s="12"/>
      <c r="FB322" s="12"/>
      <c r="FC322" s="12"/>
      <c r="FD322" s="12"/>
      <c r="FE322" s="12"/>
      <c r="FF322" s="12"/>
      <c r="FG322" s="12"/>
      <c r="FH322" s="12"/>
      <c r="FI322" s="12"/>
      <c r="FJ322" s="12"/>
      <c r="FK322" s="12"/>
      <c r="FL322" s="12"/>
      <c r="FM322" s="12"/>
      <c r="FN322" s="12"/>
      <c r="FO322" s="12"/>
      <c r="FP322" s="12"/>
      <c r="FQ322" s="12"/>
      <c r="FR322" s="12"/>
      <c r="FS322" s="12"/>
      <c r="FT322" s="12"/>
      <c r="FU322" s="12"/>
      <c r="FV322" s="12"/>
      <c r="FW322" s="12"/>
      <c r="FX322" s="12"/>
      <c r="FY322" s="12"/>
      <c r="FZ322" s="12"/>
      <c r="GA322" s="12"/>
      <c r="GB322" s="12"/>
      <c r="GC322" s="12"/>
      <c r="GD322" s="12"/>
      <c r="GE322" s="12"/>
      <c r="GF322" s="12"/>
      <c r="GG322" s="12"/>
      <c r="GH322" s="12"/>
      <c r="GI322" s="12"/>
      <c r="GJ322" s="12"/>
      <c r="GK322" s="12"/>
      <c r="GL322" s="12"/>
      <c r="GM322" s="12"/>
      <c r="GN322" s="12"/>
      <c r="GO322" s="12"/>
      <c r="GP322" s="12"/>
      <c r="GQ322" s="12"/>
      <c r="GR322" s="12"/>
    </row>
    <row r="323" spans="1:200" x14ac:dyDescent="0.2">
      <c r="A323" s="79">
        <f t="shared" si="135"/>
        <v>43395</v>
      </c>
      <c r="B323" s="80">
        <f t="shared" ca="1" si="141"/>
        <v>1064.5957100000001</v>
      </c>
      <c r="C323" s="81">
        <f t="shared" si="136"/>
        <v>1000</v>
      </c>
      <c r="D323" s="82">
        <f ca="1">IF(A323&lt;$B$1,VLOOKUP(A323,[1]DI!$A$4:$B$15000,2,FALSE),0)</f>
        <v>6.4000000000000001E-2</v>
      </c>
      <c r="E323" s="81">
        <f t="shared" ca="1" si="142"/>
        <v>2.4620000000000002E-4</v>
      </c>
      <c r="F323" s="83">
        <f t="shared" si="130"/>
        <v>1.1679999999999999</v>
      </c>
      <c r="G323" s="84">
        <f t="shared" ca="1" si="131"/>
        <v>1.0002875616</v>
      </c>
      <c r="H323" s="81">
        <f ca="1">TRUNC(PRODUCT(G$10:G322),15)</f>
        <v>1.06459570910057</v>
      </c>
      <c r="I323" s="81">
        <f t="shared" si="137"/>
        <v>1</v>
      </c>
      <c r="J323" s="81">
        <f t="shared" ca="1" si="132"/>
        <v>1.0645957100000001</v>
      </c>
      <c r="K323" s="81">
        <f t="shared" ca="1" si="133"/>
        <v>64.595709999999997</v>
      </c>
      <c r="L323" s="85">
        <f>IF(VLOOKUP(A323,$U$12:$AD$125,8)=VLOOKUP(A322,$U$12:$AD$125,8),0,VLOOKUP(A323,U$12:$AD$125,8))</f>
        <v>0</v>
      </c>
      <c r="M323" s="86">
        <f>IF(L323&gt;0,VLOOKUP(L323,T$12:$AC$125,7),0)</f>
        <v>0</v>
      </c>
      <c r="N323" s="81">
        <f t="shared" si="138"/>
        <v>0</v>
      </c>
      <c r="O323" s="81">
        <f t="shared" ca="1" si="134"/>
        <v>64.595709999999997</v>
      </c>
      <c r="P323" s="87" t="str">
        <f t="shared" si="139"/>
        <v>J=</v>
      </c>
      <c r="Q323" s="88">
        <f t="shared" si="140"/>
        <v>44676</v>
      </c>
      <c r="R323" s="7"/>
      <c r="S323" s="7"/>
      <c r="T323" s="154">
        <f>[2]Plan1!$A482</f>
        <v>51502</v>
      </c>
      <c r="U323" s="165" t="str">
        <f>[2]Plan1!$C482</f>
        <v>Confraternização Universal</v>
      </c>
      <c r="V323" s="12"/>
      <c r="W323" s="7"/>
      <c r="X323" s="7"/>
      <c r="Y323" s="7"/>
      <c r="Z323" s="7"/>
      <c r="AA323" s="7"/>
      <c r="AB323" s="7"/>
      <c r="AC323" s="7"/>
      <c r="AD323" s="7"/>
      <c r="AE323" s="7"/>
      <c r="AF323" s="65">
        <f t="shared" si="153"/>
        <v>43309</v>
      </c>
      <c r="AG323" s="9">
        <f t="shared" ca="1" si="154"/>
        <v>1047.00944</v>
      </c>
      <c r="AH323" s="9">
        <f t="shared" si="154"/>
        <v>1000</v>
      </c>
      <c r="AI323" s="4">
        <f t="shared" ca="1" si="154"/>
        <v>0</v>
      </c>
      <c r="AJ323" s="10">
        <f t="shared" ca="1" si="154"/>
        <v>0</v>
      </c>
      <c r="AK323" s="4">
        <f t="shared" si="154"/>
        <v>1.1679999999999999</v>
      </c>
      <c r="AL323" s="65">
        <f t="shared" si="151"/>
        <v>43309</v>
      </c>
      <c r="AM323" s="10">
        <f t="shared" ca="1" si="155"/>
        <v>1.0470094400000001</v>
      </c>
      <c r="AN323" s="9">
        <f t="shared" ca="1" si="155"/>
        <v>47.009439999999998</v>
      </c>
      <c r="AO323" s="7">
        <f t="shared" si="155"/>
        <v>0</v>
      </c>
      <c r="AP323" s="11">
        <f t="shared" si="155"/>
        <v>0</v>
      </c>
      <c r="AQ323" s="9">
        <f t="shared" si="155"/>
        <v>0</v>
      </c>
      <c r="AR323" s="8" t="str">
        <f t="shared" si="155"/>
        <v>J=</v>
      </c>
      <c r="AS323" s="65">
        <f t="shared" si="155"/>
        <v>44676</v>
      </c>
      <c r="AT323" s="12"/>
      <c r="AU323" s="12"/>
      <c r="AV323" s="2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c r="CG323" s="12"/>
      <c r="CH323" s="12"/>
      <c r="CI323" s="12"/>
      <c r="CJ323" s="12"/>
      <c r="CK323" s="12"/>
      <c r="CL323" s="12"/>
      <c r="CM323" s="12"/>
      <c r="CN323" s="12"/>
      <c r="CO323" s="12"/>
      <c r="CP323" s="12"/>
      <c r="CQ323" s="12"/>
      <c r="CR323" s="12"/>
      <c r="CS323" s="12"/>
      <c r="CT323" s="12"/>
      <c r="CU323" s="12"/>
      <c r="CV323" s="12"/>
      <c r="CW323" s="12"/>
      <c r="CX323" s="12"/>
      <c r="CY323" s="12"/>
      <c r="CZ323" s="12"/>
      <c r="DA323" s="12"/>
      <c r="DB323" s="12"/>
      <c r="DC323" s="12"/>
      <c r="DD323" s="12"/>
      <c r="DE323" s="12"/>
      <c r="DF323" s="12"/>
      <c r="DG323" s="12"/>
      <c r="DH323" s="12"/>
      <c r="DI323" s="12"/>
      <c r="DJ323" s="12"/>
      <c r="DK323" s="12"/>
      <c r="DL323" s="12"/>
      <c r="DM323" s="12"/>
      <c r="DN323" s="12"/>
      <c r="DO323" s="12"/>
      <c r="DP323" s="12"/>
      <c r="DQ323" s="12"/>
      <c r="DR323" s="12"/>
      <c r="DS323" s="12"/>
      <c r="DT323" s="12"/>
      <c r="DU323" s="12"/>
      <c r="DV323" s="12"/>
      <c r="DW323" s="12"/>
      <c r="DX323" s="12"/>
      <c r="DY323" s="12"/>
      <c r="DZ323" s="12"/>
      <c r="EA323" s="12"/>
      <c r="EB323" s="12"/>
      <c r="EC323" s="12"/>
      <c r="ED323" s="12"/>
      <c r="EE323" s="12"/>
      <c r="EF323" s="12"/>
      <c r="EG323" s="12"/>
      <c r="EH323" s="12"/>
      <c r="EI323" s="12"/>
      <c r="EJ323" s="12"/>
      <c r="EK323" s="12"/>
      <c r="EL323" s="12"/>
      <c r="EM323" s="12"/>
      <c r="EN323" s="12"/>
      <c r="EO323" s="12"/>
      <c r="EP323" s="12"/>
      <c r="EQ323" s="12"/>
      <c r="ER323" s="12"/>
      <c r="ES323" s="12"/>
      <c r="ET323" s="12"/>
      <c r="EU323" s="12"/>
      <c r="EV323" s="12"/>
      <c r="EW323" s="12"/>
      <c r="EX323" s="12"/>
      <c r="EY323" s="12"/>
      <c r="EZ323" s="12"/>
      <c r="FA323" s="12"/>
      <c r="FB323" s="12"/>
      <c r="FC323" s="12"/>
      <c r="FD323" s="12"/>
      <c r="FE323" s="12"/>
      <c r="FF323" s="12"/>
      <c r="FG323" s="12"/>
      <c r="FH323" s="12"/>
      <c r="FI323" s="12"/>
      <c r="FJ323" s="12"/>
      <c r="FK323" s="12"/>
      <c r="FL323" s="12"/>
      <c r="FM323" s="12"/>
      <c r="FN323" s="12"/>
      <c r="FO323" s="12"/>
      <c r="FP323" s="12"/>
      <c r="FQ323" s="12"/>
      <c r="FR323" s="12"/>
      <c r="FS323" s="12"/>
      <c r="FT323" s="12"/>
      <c r="FU323" s="12"/>
      <c r="FV323" s="12"/>
      <c r="FW323" s="12"/>
      <c r="FX323" s="12"/>
      <c r="FY323" s="12"/>
      <c r="FZ323" s="12"/>
      <c r="GA323" s="12"/>
      <c r="GB323" s="12"/>
      <c r="GC323" s="12"/>
      <c r="GD323" s="12"/>
      <c r="GE323" s="12"/>
      <c r="GF323" s="12"/>
      <c r="GG323" s="12"/>
      <c r="GH323" s="12"/>
      <c r="GI323" s="12"/>
      <c r="GJ323" s="12"/>
      <c r="GK323" s="12"/>
      <c r="GL323" s="12"/>
      <c r="GM323" s="12"/>
      <c r="GN323" s="12"/>
      <c r="GO323" s="12"/>
      <c r="GP323" s="12"/>
      <c r="GQ323" s="12"/>
      <c r="GR323" s="12"/>
    </row>
    <row r="324" spans="1:200" x14ac:dyDescent="0.2">
      <c r="A324" s="79">
        <f t="shared" si="135"/>
        <v>43396</v>
      </c>
      <c r="B324" s="80">
        <f t="shared" ca="1" si="141"/>
        <v>1064.90185</v>
      </c>
      <c r="C324" s="81">
        <f t="shared" si="136"/>
        <v>1000</v>
      </c>
      <c r="D324" s="82">
        <f ca="1">IF(A324&lt;$B$1,VLOOKUP(A324,[1]DI!$A$4:$B$15000,2,FALSE),0)</f>
        <v>6.4000000000000001E-2</v>
      </c>
      <c r="E324" s="81">
        <f t="shared" ca="1" si="142"/>
        <v>2.4620000000000002E-4</v>
      </c>
      <c r="F324" s="83">
        <f t="shared" si="130"/>
        <v>1.1679999999999999</v>
      </c>
      <c r="G324" s="84">
        <f t="shared" ca="1" si="131"/>
        <v>1.0002875616</v>
      </c>
      <c r="H324" s="81">
        <f ca="1">TRUNC(PRODUCT(G$10:G323),15)</f>
        <v>1.06490184594603</v>
      </c>
      <c r="I324" s="81">
        <f t="shared" si="137"/>
        <v>1</v>
      </c>
      <c r="J324" s="81">
        <f t="shared" ca="1" si="132"/>
        <v>1.06490185</v>
      </c>
      <c r="K324" s="81">
        <f t="shared" ca="1" si="133"/>
        <v>64.901849999999996</v>
      </c>
      <c r="L324" s="85">
        <f>IF(VLOOKUP(A324,$U$12:$AD$125,8)=VLOOKUP(A323,$U$12:$AD$125,8),0,VLOOKUP(A324,U$12:$AD$125,8))</f>
        <v>0</v>
      </c>
      <c r="M324" s="86">
        <f>IF(L324&gt;0,VLOOKUP(L324,T$12:$AC$125,7),0)</f>
        <v>0</v>
      </c>
      <c r="N324" s="81">
        <f t="shared" si="138"/>
        <v>0</v>
      </c>
      <c r="O324" s="81">
        <f t="shared" ca="1" si="134"/>
        <v>64.901849999999996</v>
      </c>
      <c r="P324" s="87" t="str">
        <f t="shared" si="139"/>
        <v>J=</v>
      </c>
      <c r="Q324" s="88">
        <f t="shared" si="140"/>
        <v>44676</v>
      </c>
      <c r="R324" s="7"/>
      <c r="S324" s="7"/>
      <c r="T324" s="154">
        <f>[2]Plan1!$A483</f>
        <v>51564</v>
      </c>
      <c r="U324" s="165" t="str">
        <f>[2]Plan1!$C483</f>
        <v>Carnaval</v>
      </c>
      <c r="V324" s="12"/>
      <c r="W324" s="7"/>
      <c r="X324" s="7"/>
      <c r="Y324" s="7"/>
      <c r="Z324" s="7"/>
      <c r="AA324" s="7"/>
      <c r="AB324" s="7"/>
      <c r="AC324" s="7"/>
      <c r="AD324" s="7"/>
      <c r="AE324" s="7"/>
      <c r="AF324" s="65">
        <f t="shared" si="153"/>
        <v>43310</v>
      </c>
      <c r="AG324" s="9">
        <f t="shared" ca="1" si="154"/>
        <v>1047.00944</v>
      </c>
      <c r="AH324" s="9">
        <f t="shared" si="154"/>
        <v>1000</v>
      </c>
      <c r="AI324" s="4">
        <f t="shared" ca="1" si="154"/>
        <v>0</v>
      </c>
      <c r="AJ324" s="10">
        <f t="shared" ca="1" si="154"/>
        <v>0</v>
      </c>
      <c r="AK324" s="4">
        <f t="shared" si="154"/>
        <v>1.1679999999999999</v>
      </c>
      <c r="AL324" s="65">
        <f t="shared" si="151"/>
        <v>43310</v>
      </c>
      <c r="AM324" s="10">
        <f t="shared" ca="1" si="155"/>
        <v>1.0470094400000001</v>
      </c>
      <c r="AN324" s="9">
        <f t="shared" ca="1" si="155"/>
        <v>47.009439999999998</v>
      </c>
      <c r="AO324" s="7">
        <f t="shared" si="155"/>
        <v>0</v>
      </c>
      <c r="AP324" s="11">
        <f t="shared" si="155"/>
        <v>0</v>
      </c>
      <c r="AQ324" s="9">
        <f t="shared" si="155"/>
        <v>0</v>
      </c>
      <c r="AR324" s="8" t="str">
        <f t="shared" si="155"/>
        <v>J=</v>
      </c>
      <c r="AS324" s="65">
        <f t="shared" si="155"/>
        <v>44676</v>
      </c>
      <c r="AT324" s="12"/>
      <c r="AU324" s="12"/>
      <c r="AV324" s="2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c r="DJ324" s="12"/>
      <c r="DK324" s="12"/>
      <c r="DL324" s="12"/>
      <c r="DM324" s="12"/>
      <c r="DN324" s="12"/>
      <c r="DO324" s="12"/>
      <c r="DP324" s="12"/>
      <c r="DQ324" s="12"/>
      <c r="DR324" s="12"/>
      <c r="DS324" s="12"/>
      <c r="DT324" s="12"/>
      <c r="DU324" s="12"/>
      <c r="DV324" s="12"/>
      <c r="DW324" s="12"/>
      <c r="DX324" s="12"/>
      <c r="DY324" s="12"/>
      <c r="DZ324" s="12"/>
      <c r="EA324" s="12"/>
      <c r="EB324" s="12"/>
      <c r="EC324" s="12"/>
      <c r="ED324" s="12"/>
      <c r="EE324" s="12"/>
      <c r="EF324" s="12"/>
      <c r="EG324" s="12"/>
      <c r="EH324" s="12"/>
      <c r="EI324" s="12"/>
      <c r="EJ324" s="12"/>
      <c r="EK324" s="12"/>
      <c r="EL324" s="12"/>
      <c r="EM324" s="12"/>
      <c r="EN324" s="12"/>
      <c r="EO324" s="12"/>
      <c r="EP324" s="12"/>
      <c r="EQ324" s="12"/>
      <c r="ER324" s="12"/>
      <c r="ES324" s="12"/>
      <c r="ET324" s="12"/>
      <c r="EU324" s="12"/>
      <c r="EV324" s="12"/>
      <c r="EW324" s="12"/>
      <c r="EX324" s="12"/>
      <c r="EY324" s="12"/>
      <c r="EZ324" s="12"/>
      <c r="FA324" s="12"/>
      <c r="FB324" s="12"/>
      <c r="FC324" s="12"/>
      <c r="FD324" s="12"/>
      <c r="FE324" s="12"/>
      <c r="FF324" s="12"/>
      <c r="FG324" s="12"/>
      <c r="FH324" s="12"/>
      <c r="FI324" s="12"/>
      <c r="FJ324" s="12"/>
      <c r="FK324" s="12"/>
      <c r="FL324" s="12"/>
      <c r="FM324" s="12"/>
      <c r="FN324" s="12"/>
      <c r="FO324" s="12"/>
      <c r="FP324" s="12"/>
      <c r="FQ324" s="12"/>
      <c r="FR324" s="12"/>
      <c r="FS324" s="12"/>
      <c r="FT324" s="12"/>
      <c r="FU324" s="12"/>
      <c r="FV324" s="12"/>
      <c r="FW324" s="12"/>
      <c r="FX324" s="12"/>
      <c r="FY324" s="12"/>
      <c r="FZ324" s="12"/>
      <c r="GA324" s="12"/>
      <c r="GB324" s="12"/>
      <c r="GC324" s="12"/>
      <c r="GD324" s="12"/>
      <c r="GE324" s="12"/>
      <c r="GF324" s="12"/>
      <c r="GG324" s="12"/>
      <c r="GH324" s="12"/>
      <c r="GI324" s="12"/>
      <c r="GJ324" s="12"/>
      <c r="GK324" s="12"/>
      <c r="GL324" s="12"/>
      <c r="GM324" s="12"/>
      <c r="GN324" s="12"/>
      <c r="GO324" s="12"/>
      <c r="GP324" s="12"/>
      <c r="GQ324" s="12"/>
      <c r="GR324" s="12"/>
    </row>
    <row r="325" spans="1:200" x14ac:dyDescent="0.2">
      <c r="A325" s="79">
        <f t="shared" si="135"/>
        <v>43397</v>
      </c>
      <c r="B325" s="80">
        <f t="shared" ca="1" si="141"/>
        <v>1065.20806999</v>
      </c>
      <c r="C325" s="81">
        <f t="shared" si="136"/>
        <v>1000</v>
      </c>
      <c r="D325" s="82">
        <f ca="1">IF(A325&lt;$B$1,VLOOKUP(A325,[1]DI!$A$4:$B$15000,2,FALSE),0)</f>
        <v>6.4000000000000001E-2</v>
      </c>
      <c r="E325" s="81">
        <f t="shared" ca="1" si="142"/>
        <v>2.4620000000000002E-4</v>
      </c>
      <c r="F325" s="83">
        <f t="shared" si="130"/>
        <v>1.1679999999999999</v>
      </c>
      <c r="G325" s="84">
        <f t="shared" ca="1" si="131"/>
        <v>1.0002875616</v>
      </c>
      <c r="H325" s="81">
        <f ca="1">TRUNC(PRODUCT(G$10:G324),15)</f>
        <v>1.06520807082469</v>
      </c>
      <c r="I325" s="81">
        <f t="shared" si="137"/>
        <v>1</v>
      </c>
      <c r="J325" s="81">
        <f t="shared" ca="1" si="132"/>
        <v>1.06520807</v>
      </c>
      <c r="K325" s="81">
        <f t="shared" ca="1" si="133"/>
        <v>65.208069989999998</v>
      </c>
      <c r="L325" s="85">
        <f>IF(VLOOKUP(A325,$U$12:$AD$125,8)=VLOOKUP(A324,$U$12:$AD$125,8),0,VLOOKUP(A325,U$12:$AD$125,8))</f>
        <v>0</v>
      </c>
      <c r="M325" s="86">
        <f>IF(L325&gt;0,VLOOKUP(L325,T$12:$AC$125,7),0)</f>
        <v>0</v>
      </c>
      <c r="N325" s="81">
        <f t="shared" si="138"/>
        <v>0</v>
      </c>
      <c r="O325" s="81">
        <f t="shared" ca="1" si="134"/>
        <v>65.208069989999998</v>
      </c>
      <c r="P325" s="87" t="str">
        <f t="shared" si="139"/>
        <v>J=</v>
      </c>
      <c r="Q325" s="88">
        <f t="shared" si="140"/>
        <v>44676</v>
      </c>
      <c r="R325" s="7"/>
      <c r="S325" s="7"/>
      <c r="T325" s="154">
        <f>[2]Plan1!$A484</f>
        <v>51565</v>
      </c>
      <c r="U325" s="165" t="str">
        <f>[2]Plan1!$C484</f>
        <v>Carnaval</v>
      </c>
      <c r="V325" s="12"/>
      <c r="W325" s="7"/>
      <c r="X325" s="7"/>
      <c r="Y325" s="7"/>
      <c r="Z325" s="7"/>
      <c r="AA325" s="7"/>
      <c r="AB325" s="7"/>
      <c r="AC325" s="7"/>
      <c r="AD325" s="7"/>
      <c r="AE325" s="7"/>
      <c r="AF325" s="65">
        <f t="shared" si="153"/>
        <v>43311</v>
      </c>
      <c r="AG325" s="9">
        <f t="shared" ca="1" si="154"/>
        <v>1047.00944</v>
      </c>
      <c r="AH325" s="9">
        <f t="shared" si="154"/>
        <v>1000</v>
      </c>
      <c r="AI325" s="4">
        <f t="shared" ca="1" si="154"/>
        <v>6.3899999999999998E-2</v>
      </c>
      <c r="AJ325" s="10">
        <f t="shared" ca="1" si="154"/>
        <v>2.4583E-4</v>
      </c>
      <c r="AK325" s="4">
        <f t="shared" si="154"/>
        <v>1.1679999999999999</v>
      </c>
      <c r="AL325" s="65">
        <f t="shared" si="151"/>
        <v>43311</v>
      </c>
      <c r="AM325" s="10">
        <f t="shared" ca="1" si="155"/>
        <v>1.0470094400000001</v>
      </c>
      <c r="AN325" s="9">
        <f t="shared" ca="1" si="155"/>
        <v>47.009439999999998</v>
      </c>
      <c r="AO325" s="7">
        <f t="shared" si="155"/>
        <v>0</v>
      </c>
      <c r="AP325" s="11">
        <f t="shared" si="155"/>
        <v>0</v>
      </c>
      <c r="AQ325" s="9">
        <f t="shared" si="155"/>
        <v>0</v>
      </c>
      <c r="AR325" s="8" t="str">
        <f t="shared" si="155"/>
        <v>J=</v>
      </c>
      <c r="AS325" s="65">
        <f t="shared" si="155"/>
        <v>44676</v>
      </c>
      <c r="AT325" s="12"/>
      <c r="AU325" s="12"/>
      <c r="AV325" s="2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c r="CG325" s="12"/>
      <c r="CH325" s="12"/>
      <c r="CI325" s="12"/>
      <c r="CJ325" s="12"/>
      <c r="CK325" s="12"/>
      <c r="CL325" s="12"/>
      <c r="CM325" s="12"/>
      <c r="CN325" s="12"/>
      <c r="CO325" s="12"/>
      <c r="CP325" s="12"/>
      <c r="CQ325" s="12"/>
      <c r="CR325" s="12"/>
      <c r="CS325" s="12"/>
      <c r="CT325" s="12"/>
      <c r="CU325" s="12"/>
      <c r="CV325" s="12"/>
      <c r="CW325" s="12"/>
      <c r="CX325" s="12"/>
      <c r="CY325" s="12"/>
      <c r="CZ325" s="12"/>
      <c r="DA325" s="12"/>
      <c r="DB325" s="12"/>
      <c r="DC325" s="12"/>
      <c r="DD325" s="12"/>
      <c r="DE325" s="12"/>
      <c r="DF325" s="12"/>
      <c r="DG325" s="12"/>
      <c r="DH325" s="12"/>
      <c r="DI325" s="12"/>
      <c r="DJ325" s="12"/>
      <c r="DK325" s="12"/>
      <c r="DL325" s="12"/>
      <c r="DM325" s="12"/>
      <c r="DN325" s="12"/>
      <c r="DO325" s="12"/>
      <c r="DP325" s="12"/>
      <c r="DQ325" s="12"/>
      <c r="DR325" s="12"/>
      <c r="DS325" s="12"/>
      <c r="DT325" s="12"/>
      <c r="DU325" s="12"/>
      <c r="DV325" s="12"/>
      <c r="DW325" s="12"/>
      <c r="DX325" s="12"/>
      <c r="DY325" s="12"/>
      <c r="DZ325" s="12"/>
      <c r="EA325" s="12"/>
      <c r="EB325" s="12"/>
      <c r="EC325" s="12"/>
      <c r="ED325" s="12"/>
      <c r="EE325" s="12"/>
      <c r="EF325" s="12"/>
      <c r="EG325" s="12"/>
      <c r="EH325" s="12"/>
      <c r="EI325" s="12"/>
      <c r="EJ325" s="12"/>
      <c r="EK325" s="12"/>
      <c r="EL325" s="12"/>
      <c r="EM325" s="12"/>
      <c r="EN325" s="12"/>
      <c r="EO325" s="12"/>
      <c r="EP325" s="12"/>
      <c r="EQ325" s="12"/>
      <c r="ER325" s="12"/>
      <c r="ES325" s="12"/>
      <c r="ET325" s="12"/>
      <c r="EU325" s="12"/>
      <c r="EV325" s="12"/>
      <c r="EW325" s="12"/>
      <c r="EX325" s="12"/>
      <c r="EY325" s="12"/>
      <c r="EZ325" s="12"/>
      <c r="FA325" s="12"/>
      <c r="FB325" s="12"/>
      <c r="FC325" s="12"/>
      <c r="FD325" s="12"/>
      <c r="FE325" s="12"/>
      <c r="FF325" s="12"/>
      <c r="FG325" s="12"/>
      <c r="FH325" s="12"/>
      <c r="FI325" s="12"/>
      <c r="FJ325" s="12"/>
      <c r="FK325" s="12"/>
      <c r="FL325" s="12"/>
      <c r="FM325" s="12"/>
      <c r="FN325" s="12"/>
      <c r="FO325" s="12"/>
      <c r="FP325" s="12"/>
      <c r="FQ325" s="12"/>
      <c r="FR325" s="12"/>
      <c r="FS325" s="12"/>
      <c r="FT325" s="12"/>
      <c r="FU325" s="12"/>
      <c r="FV325" s="12"/>
      <c r="FW325" s="12"/>
      <c r="FX325" s="12"/>
      <c r="FY325" s="12"/>
      <c r="FZ325" s="12"/>
      <c r="GA325" s="12"/>
      <c r="GB325" s="12"/>
      <c r="GC325" s="12"/>
      <c r="GD325" s="12"/>
      <c r="GE325" s="12"/>
      <c r="GF325" s="12"/>
      <c r="GG325" s="12"/>
      <c r="GH325" s="12"/>
      <c r="GI325" s="12"/>
      <c r="GJ325" s="12"/>
      <c r="GK325" s="12"/>
      <c r="GL325" s="12"/>
      <c r="GM325" s="12"/>
      <c r="GN325" s="12"/>
      <c r="GO325" s="12"/>
      <c r="GP325" s="12"/>
      <c r="GQ325" s="12"/>
      <c r="GR325" s="12"/>
    </row>
    <row r="326" spans="1:200" x14ac:dyDescent="0.2">
      <c r="A326" s="79">
        <f t="shared" si="135"/>
        <v>43398</v>
      </c>
      <c r="B326" s="80">
        <f t="shared" ca="1" si="141"/>
        <v>1065.5143800000001</v>
      </c>
      <c r="C326" s="81">
        <f t="shared" si="136"/>
        <v>1000</v>
      </c>
      <c r="D326" s="82">
        <f ca="1">IF(A326&lt;$B$1,VLOOKUP(A326,[1]DI!$A$4:$B$15000,2,FALSE),0)</f>
        <v>6.4000000000000001E-2</v>
      </c>
      <c r="E326" s="81">
        <f t="shared" ca="1" si="142"/>
        <v>2.4620000000000002E-4</v>
      </c>
      <c r="F326" s="83">
        <f t="shared" si="130"/>
        <v>1.1679999999999999</v>
      </c>
      <c r="G326" s="84">
        <f t="shared" ca="1" si="131"/>
        <v>1.0002875616</v>
      </c>
      <c r="H326" s="81">
        <f ca="1">TRUNC(PRODUCT(G$10:G325),15)</f>
        <v>1.0655143837618699</v>
      </c>
      <c r="I326" s="81">
        <f t="shared" si="137"/>
        <v>1</v>
      </c>
      <c r="J326" s="81">
        <f t="shared" ca="1" si="132"/>
        <v>1.06551438</v>
      </c>
      <c r="K326" s="81">
        <f t="shared" ca="1" si="133"/>
        <v>65.514380000000003</v>
      </c>
      <c r="L326" s="85">
        <f>IF(VLOOKUP(A326,$U$12:$AD$125,8)=VLOOKUP(A325,$U$12:$AD$125,8),0,VLOOKUP(A326,U$12:$AD$125,8))</f>
        <v>0</v>
      </c>
      <c r="M326" s="86">
        <f>IF(L326&gt;0,VLOOKUP(L326,T$12:$AC$125,7),0)</f>
        <v>0</v>
      </c>
      <c r="N326" s="81">
        <f t="shared" si="138"/>
        <v>0</v>
      </c>
      <c r="O326" s="81">
        <f t="shared" ca="1" si="134"/>
        <v>65.514380000000003</v>
      </c>
      <c r="P326" s="87" t="str">
        <f t="shared" si="139"/>
        <v>J=</v>
      </c>
      <c r="Q326" s="88">
        <f t="shared" si="140"/>
        <v>44676</v>
      </c>
      <c r="R326" s="7"/>
      <c r="S326" s="7"/>
      <c r="T326" s="154">
        <f>[2]Plan1!$A485</f>
        <v>51610</v>
      </c>
      <c r="U326" s="165" t="str">
        <f>[2]Plan1!$C485</f>
        <v>Paixão de Cristo</v>
      </c>
      <c r="V326" s="12"/>
      <c r="W326" s="7"/>
      <c r="X326" s="7"/>
      <c r="Y326" s="7"/>
      <c r="Z326" s="7"/>
      <c r="AA326" s="7"/>
      <c r="AB326" s="7"/>
      <c r="AC326" s="7"/>
      <c r="AD326" s="7"/>
      <c r="AE326" s="7"/>
      <c r="AF326" s="65">
        <f t="shared" si="153"/>
        <v>43312</v>
      </c>
      <c r="AG326" s="9">
        <f t="shared" ca="1" si="154"/>
        <v>1047.31006</v>
      </c>
      <c r="AH326" s="9">
        <f t="shared" si="154"/>
        <v>1000</v>
      </c>
      <c r="AI326" s="4">
        <f t="shared" ca="1" si="154"/>
        <v>6.3899999999999998E-2</v>
      </c>
      <c r="AJ326" s="10">
        <f t="shared" ca="1" si="154"/>
        <v>2.4583E-4</v>
      </c>
      <c r="AK326" s="4">
        <f t="shared" si="154"/>
        <v>1.1679999999999999</v>
      </c>
      <c r="AL326" s="65">
        <f t="shared" si="151"/>
        <v>43312</v>
      </c>
      <c r="AM326" s="10">
        <f t="shared" ca="1" si="155"/>
        <v>1.04731006</v>
      </c>
      <c r="AN326" s="9">
        <f t="shared" ca="1" si="155"/>
        <v>47.31006</v>
      </c>
      <c r="AO326" s="7">
        <f t="shared" si="155"/>
        <v>0</v>
      </c>
      <c r="AP326" s="11">
        <f t="shared" si="155"/>
        <v>0</v>
      </c>
      <c r="AQ326" s="9">
        <f t="shared" si="155"/>
        <v>0</v>
      </c>
      <c r="AR326" s="8" t="str">
        <f t="shared" si="155"/>
        <v>J=</v>
      </c>
      <c r="AS326" s="65">
        <f t="shared" si="155"/>
        <v>44676</v>
      </c>
      <c r="AT326" s="12"/>
      <c r="AU326" s="12"/>
      <c r="AV326" s="2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c r="DJ326" s="12"/>
      <c r="DK326" s="12"/>
      <c r="DL326" s="12"/>
      <c r="DM326" s="12"/>
      <c r="DN326" s="12"/>
      <c r="DO326" s="12"/>
      <c r="DP326" s="12"/>
      <c r="DQ326" s="12"/>
      <c r="DR326" s="12"/>
      <c r="DS326" s="12"/>
      <c r="DT326" s="12"/>
      <c r="DU326" s="12"/>
      <c r="DV326" s="12"/>
      <c r="DW326" s="12"/>
      <c r="DX326" s="12"/>
      <c r="DY326" s="12"/>
      <c r="DZ326" s="12"/>
      <c r="EA326" s="12"/>
      <c r="EB326" s="12"/>
      <c r="EC326" s="12"/>
      <c r="ED326" s="12"/>
      <c r="EE326" s="12"/>
      <c r="EF326" s="12"/>
      <c r="EG326" s="12"/>
      <c r="EH326" s="12"/>
      <c r="EI326" s="12"/>
      <c r="EJ326" s="12"/>
      <c r="EK326" s="12"/>
      <c r="EL326" s="12"/>
      <c r="EM326" s="12"/>
      <c r="EN326" s="12"/>
      <c r="EO326" s="12"/>
      <c r="EP326" s="12"/>
      <c r="EQ326" s="12"/>
      <c r="ER326" s="12"/>
      <c r="ES326" s="12"/>
      <c r="ET326" s="12"/>
      <c r="EU326" s="12"/>
      <c r="EV326" s="12"/>
      <c r="EW326" s="12"/>
      <c r="EX326" s="12"/>
      <c r="EY326" s="12"/>
      <c r="EZ326" s="12"/>
      <c r="FA326" s="12"/>
      <c r="FB326" s="12"/>
      <c r="FC326" s="12"/>
      <c r="FD326" s="12"/>
      <c r="FE326" s="12"/>
      <c r="FF326" s="12"/>
      <c r="FG326" s="12"/>
      <c r="FH326" s="12"/>
      <c r="FI326" s="12"/>
      <c r="FJ326" s="12"/>
      <c r="FK326" s="12"/>
      <c r="FL326" s="12"/>
      <c r="FM326" s="12"/>
      <c r="FN326" s="12"/>
      <c r="FO326" s="12"/>
      <c r="FP326" s="12"/>
      <c r="FQ326" s="12"/>
      <c r="FR326" s="12"/>
      <c r="FS326" s="12"/>
      <c r="FT326" s="12"/>
      <c r="FU326" s="12"/>
      <c r="FV326" s="12"/>
      <c r="FW326" s="12"/>
      <c r="FX326" s="12"/>
      <c r="FY326" s="12"/>
      <c r="FZ326" s="12"/>
      <c r="GA326" s="12"/>
      <c r="GB326" s="12"/>
      <c r="GC326" s="12"/>
      <c r="GD326" s="12"/>
      <c r="GE326" s="12"/>
      <c r="GF326" s="12"/>
      <c r="GG326" s="12"/>
      <c r="GH326" s="12"/>
      <c r="GI326" s="12"/>
      <c r="GJ326" s="12"/>
      <c r="GK326" s="12"/>
      <c r="GL326" s="12"/>
      <c r="GM326" s="12"/>
      <c r="GN326" s="12"/>
      <c r="GO326" s="12"/>
      <c r="GP326" s="12"/>
      <c r="GQ326" s="12"/>
      <c r="GR326" s="12"/>
    </row>
    <row r="327" spans="1:200" x14ac:dyDescent="0.2">
      <c r="A327" s="79">
        <f t="shared" si="135"/>
        <v>43399</v>
      </c>
      <c r="B327" s="80">
        <f t="shared" ca="1" si="141"/>
        <v>1065.8207799900001</v>
      </c>
      <c r="C327" s="81">
        <f t="shared" si="136"/>
        <v>1000</v>
      </c>
      <c r="D327" s="82">
        <f ca="1">IF(A327&lt;$B$1,VLOOKUP(A327,[1]DI!$A$4:$B$15000,2,FALSE),0)</f>
        <v>6.4000000000000001E-2</v>
      </c>
      <c r="E327" s="81">
        <f t="shared" ca="1" si="142"/>
        <v>2.4620000000000002E-4</v>
      </c>
      <c r="F327" s="83">
        <f t="shared" si="130"/>
        <v>1.1679999999999999</v>
      </c>
      <c r="G327" s="84">
        <f t="shared" ca="1" si="131"/>
        <v>1.0002875616</v>
      </c>
      <c r="H327" s="81">
        <f ca="1">TRUNC(PRODUCT(G$10:G326),15)</f>
        <v>1.06582078478289</v>
      </c>
      <c r="I327" s="81">
        <f t="shared" si="137"/>
        <v>1</v>
      </c>
      <c r="J327" s="81">
        <f t="shared" ca="1" si="132"/>
        <v>1.0658207799999999</v>
      </c>
      <c r="K327" s="81">
        <f t="shared" ca="1" si="133"/>
        <v>65.820779990000005</v>
      </c>
      <c r="L327" s="85">
        <f>IF(VLOOKUP(A327,$U$12:$AD$125,8)=VLOOKUP(A326,$U$12:$AD$125,8),0,VLOOKUP(A327,U$12:$AD$125,8))</f>
        <v>0</v>
      </c>
      <c r="M327" s="86">
        <f>IF(L327&gt;0,VLOOKUP(L327,T$12:$AC$125,7),0)</f>
        <v>0</v>
      </c>
      <c r="N327" s="81">
        <f t="shared" si="138"/>
        <v>0</v>
      </c>
      <c r="O327" s="81">
        <f t="shared" ca="1" si="134"/>
        <v>65.820779990000005</v>
      </c>
      <c r="P327" s="87" t="str">
        <f t="shared" si="139"/>
        <v>J=</v>
      </c>
      <c r="Q327" s="88">
        <f t="shared" si="140"/>
        <v>44676</v>
      </c>
      <c r="R327" s="7"/>
      <c r="S327" s="7"/>
      <c r="T327" s="154">
        <f>[2]Plan1!$A486</f>
        <v>51612</v>
      </c>
      <c r="U327" s="165" t="str">
        <f>[2]Plan1!$C486</f>
        <v>Tiradentes</v>
      </c>
      <c r="V327" s="12"/>
      <c r="W327" s="7"/>
      <c r="X327" s="7"/>
      <c r="Y327" s="7"/>
      <c r="Z327" s="7"/>
      <c r="AA327" s="7"/>
      <c r="AB327" s="7"/>
      <c r="AC327" s="7"/>
      <c r="AD327" s="7"/>
      <c r="AE327" s="7"/>
      <c r="AF327" s="65">
        <f t="shared" si="153"/>
        <v>43313</v>
      </c>
      <c r="AG327" s="9">
        <f t="shared" ca="1" si="154"/>
        <v>1047.61078</v>
      </c>
      <c r="AH327" s="9">
        <f t="shared" si="154"/>
        <v>1000</v>
      </c>
      <c r="AI327" s="4">
        <f t="shared" ca="1" si="154"/>
        <v>6.3899999999999998E-2</v>
      </c>
      <c r="AJ327" s="10">
        <f t="shared" ca="1" si="154"/>
        <v>2.4583E-4</v>
      </c>
      <c r="AK327" s="4">
        <f t="shared" si="154"/>
        <v>1.1679999999999999</v>
      </c>
      <c r="AL327" s="65">
        <f t="shared" si="151"/>
        <v>43313</v>
      </c>
      <c r="AM327" s="10">
        <f t="shared" ca="1" si="155"/>
        <v>1.0476107800000001</v>
      </c>
      <c r="AN327" s="9">
        <f t="shared" ca="1" si="155"/>
        <v>47.610779999999998</v>
      </c>
      <c r="AO327" s="7">
        <f t="shared" si="155"/>
        <v>0</v>
      </c>
      <c r="AP327" s="11">
        <f t="shared" si="155"/>
        <v>0</v>
      </c>
      <c r="AQ327" s="9">
        <f t="shared" si="155"/>
        <v>0</v>
      </c>
      <c r="AR327" s="8" t="str">
        <f t="shared" si="155"/>
        <v>J=</v>
      </c>
      <c r="AS327" s="65">
        <f t="shared" si="155"/>
        <v>44676</v>
      </c>
      <c r="AT327" s="12"/>
      <c r="AU327" s="12"/>
      <c r="AV327" s="2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c r="CG327" s="12"/>
      <c r="CH327" s="12"/>
      <c r="CI327" s="12"/>
      <c r="CJ327" s="12"/>
      <c r="CK327" s="12"/>
      <c r="CL327" s="12"/>
      <c r="CM327" s="12"/>
      <c r="CN327" s="12"/>
      <c r="CO327" s="12"/>
      <c r="CP327" s="12"/>
      <c r="CQ327" s="12"/>
      <c r="CR327" s="12"/>
      <c r="CS327" s="12"/>
      <c r="CT327" s="12"/>
      <c r="CU327" s="12"/>
      <c r="CV327" s="12"/>
      <c r="CW327" s="12"/>
      <c r="CX327" s="12"/>
      <c r="CY327" s="12"/>
      <c r="CZ327" s="12"/>
      <c r="DA327" s="12"/>
      <c r="DB327" s="12"/>
      <c r="DC327" s="12"/>
      <c r="DD327" s="12"/>
      <c r="DE327" s="12"/>
      <c r="DF327" s="12"/>
      <c r="DG327" s="12"/>
      <c r="DH327" s="12"/>
      <c r="DI327" s="12"/>
      <c r="DJ327" s="12"/>
      <c r="DK327" s="12"/>
      <c r="DL327" s="12"/>
      <c r="DM327" s="12"/>
      <c r="DN327" s="12"/>
      <c r="DO327" s="12"/>
      <c r="DP327" s="12"/>
      <c r="DQ327" s="12"/>
      <c r="DR327" s="12"/>
      <c r="DS327" s="12"/>
      <c r="DT327" s="12"/>
      <c r="DU327" s="12"/>
      <c r="DV327" s="12"/>
      <c r="DW327" s="12"/>
      <c r="DX327" s="12"/>
      <c r="DY327" s="12"/>
      <c r="DZ327" s="12"/>
      <c r="EA327" s="12"/>
      <c r="EB327" s="12"/>
      <c r="EC327" s="12"/>
      <c r="ED327" s="12"/>
      <c r="EE327" s="12"/>
      <c r="EF327" s="12"/>
      <c r="EG327" s="12"/>
      <c r="EH327" s="12"/>
      <c r="EI327" s="12"/>
      <c r="EJ327" s="12"/>
      <c r="EK327" s="12"/>
      <c r="EL327" s="12"/>
      <c r="EM327" s="12"/>
      <c r="EN327" s="12"/>
      <c r="EO327" s="12"/>
      <c r="EP327" s="12"/>
      <c r="EQ327" s="12"/>
      <c r="ER327" s="12"/>
      <c r="ES327" s="12"/>
      <c r="ET327" s="12"/>
      <c r="EU327" s="12"/>
      <c r="EV327" s="12"/>
      <c r="EW327" s="12"/>
      <c r="EX327" s="12"/>
      <c r="EY327" s="12"/>
      <c r="EZ327" s="12"/>
      <c r="FA327" s="12"/>
      <c r="FB327" s="12"/>
      <c r="FC327" s="12"/>
      <c r="FD327" s="12"/>
      <c r="FE327" s="12"/>
      <c r="FF327" s="12"/>
      <c r="FG327" s="12"/>
      <c r="FH327" s="12"/>
      <c r="FI327" s="12"/>
      <c r="FJ327" s="12"/>
      <c r="FK327" s="12"/>
      <c r="FL327" s="12"/>
      <c r="FM327" s="12"/>
      <c r="FN327" s="12"/>
      <c r="FO327" s="12"/>
      <c r="FP327" s="12"/>
      <c r="FQ327" s="12"/>
      <c r="FR327" s="12"/>
      <c r="FS327" s="12"/>
      <c r="FT327" s="12"/>
      <c r="FU327" s="12"/>
      <c r="FV327" s="12"/>
      <c r="FW327" s="12"/>
      <c r="FX327" s="12"/>
      <c r="FY327" s="12"/>
      <c r="FZ327" s="12"/>
      <c r="GA327" s="12"/>
      <c r="GB327" s="12"/>
      <c r="GC327" s="12"/>
      <c r="GD327" s="12"/>
      <c r="GE327" s="12"/>
      <c r="GF327" s="12"/>
      <c r="GG327" s="12"/>
      <c r="GH327" s="12"/>
      <c r="GI327" s="12"/>
      <c r="GJ327" s="12"/>
      <c r="GK327" s="12"/>
      <c r="GL327" s="12"/>
      <c r="GM327" s="12"/>
      <c r="GN327" s="12"/>
      <c r="GO327" s="12"/>
      <c r="GP327" s="12"/>
      <c r="GQ327" s="12"/>
      <c r="GR327" s="12"/>
    </row>
    <row r="328" spans="1:200" x14ac:dyDescent="0.2">
      <c r="A328" s="79">
        <f t="shared" si="135"/>
        <v>43400</v>
      </c>
      <c r="B328" s="80">
        <f t="shared" ca="1" si="141"/>
        <v>1066.12727</v>
      </c>
      <c r="C328" s="81">
        <f t="shared" si="136"/>
        <v>1000</v>
      </c>
      <c r="D328" s="82">
        <f ca="1">IF(A328&lt;$B$1,VLOOKUP(A328,[1]DI!$A$4:$B$15000,2,FALSE),0)</f>
        <v>0</v>
      </c>
      <c r="E328" s="81">
        <f t="shared" ca="1" si="142"/>
        <v>0</v>
      </c>
      <c r="F328" s="83">
        <f t="shared" si="130"/>
        <v>1.1679999999999999</v>
      </c>
      <c r="G328" s="84">
        <f t="shared" ca="1" si="131"/>
        <v>1</v>
      </c>
      <c r="H328" s="81">
        <f ca="1">TRUNC(PRODUCT(G$10:G327),15)</f>
        <v>1.0661272739130701</v>
      </c>
      <c r="I328" s="81">
        <f t="shared" si="137"/>
        <v>1</v>
      </c>
      <c r="J328" s="81">
        <f t="shared" ca="1" si="132"/>
        <v>1.06612727</v>
      </c>
      <c r="K328" s="81">
        <f t="shared" ca="1" si="133"/>
        <v>66.127269999999996</v>
      </c>
      <c r="L328" s="85">
        <f>IF(VLOOKUP(A328,$U$12:$AD$125,8)=VLOOKUP(A327,$U$12:$AD$125,8),0,VLOOKUP(A328,U$12:$AD$125,8))</f>
        <v>0</v>
      </c>
      <c r="M328" s="86">
        <f>IF(L328&gt;0,VLOOKUP(L328,T$12:$AC$125,7),0)</f>
        <v>0</v>
      </c>
      <c r="N328" s="81">
        <f t="shared" si="138"/>
        <v>0</v>
      </c>
      <c r="O328" s="81">
        <f t="shared" ca="1" si="134"/>
        <v>66.127269999999996</v>
      </c>
      <c r="P328" s="87" t="str">
        <f t="shared" si="139"/>
        <v>J=</v>
      </c>
      <c r="Q328" s="88">
        <f t="shared" si="140"/>
        <v>44676</v>
      </c>
      <c r="R328" s="7"/>
      <c r="S328" s="7"/>
      <c r="T328" s="154">
        <f>[2]Plan1!$A487</f>
        <v>51622</v>
      </c>
      <c r="U328" s="165" t="str">
        <f>[2]Plan1!$C487</f>
        <v>Dia do Trabalho</v>
      </c>
      <c r="V328" s="12"/>
      <c r="W328" s="7"/>
      <c r="X328" s="7"/>
      <c r="Y328" s="7"/>
      <c r="Z328" s="7"/>
      <c r="AA328" s="7"/>
      <c r="AB328" s="7"/>
      <c r="AC328" s="7"/>
      <c r="AD328" s="7"/>
      <c r="AE328" s="7"/>
      <c r="AF328" s="65">
        <f t="shared" si="153"/>
        <v>43314</v>
      </c>
      <c r="AG328" s="9">
        <f t="shared" ca="1" si="154"/>
        <v>1047.91158</v>
      </c>
      <c r="AH328" s="9">
        <f t="shared" si="154"/>
        <v>1000</v>
      </c>
      <c r="AI328" s="4">
        <f t="shared" ca="1" si="154"/>
        <v>6.3899999999999998E-2</v>
      </c>
      <c r="AJ328" s="10">
        <f t="shared" ca="1" si="154"/>
        <v>2.4583E-4</v>
      </c>
      <c r="AK328" s="4">
        <f t="shared" si="154"/>
        <v>1.1679999999999999</v>
      </c>
      <c r="AL328" s="65">
        <f t="shared" si="151"/>
        <v>43314</v>
      </c>
      <c r="AM328" s="10">
        <f t="shared" ca="1" si="155"/>
        <v>1.0479115800000001</v>
      </c>
      <c r="AN328" s="9">
        <f t="shared" ca="1" si="155"/>
        <v>47.911580000000001</v>
      </c>
      <c r="AO328" s="7">
        <f t="shared" si="155"/>
        <v>0</v>
      </c>
      <c r="AP328" s="11">
        <f t="shared" si="155"/>
        <v>0</v>
      </c>
      <c r="AQ328" s="9">
        <f t="shared" si="155"/>
        <v>0</v>
      </c>
      <c r="AR328" s="8" t="str">
        <f t="shared" si="155"/>
        <v>J=</v>
      </c>
      <c r="AS328" s="65">
        <f t="shared" si="155"/>
        <v>44676</v>
      </c>
      <c r="AT328" s="12"/>
      <c r="AU328" s="12"/>
      <c r="AV328" s="2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c r="DJ328" s="12"/>
      <c r="DK328" s="12"/>
      <c r="DL328" s="12"/>
      <c r="DM328" s="12"/>
      <c r="DN328" s="12"/>
      <c r="DO328" s="12"/>
      <c r="DP328" s="12"/>
      <c r="DQ328" s="12"/>
      <c r="DR328" s="12"/>
      <c r="DS328" s="12"/>
      <c r="DT328" s="12"/>
      <c r="DU328" s="12"/>
      <c r="DV328" s="12"/>
      <c r="DW328" s="12"/>
      <c r="DX328" s="12"/>
      <c r="DY328" s="12"/>
      <c r="DZ328" s="12"/>
      <c r="EA328" s="12"/>
      <c r="EB328" s="12"/>
      <c r="EC328" s="12"/>
      <c r="ED328" s="12"/>
      <c r="EE328" s="12"/>
      <c r="EF328" s="12"/>
      <c r="EG328" s="12"/>
      <c r="EH328" s="12"/>
      <c r="EI328" s="12"/>
      <c r="EJ328" s="12"/>
      <c r="EK328" s="12"/>
      <c r="EL328" s="12"/>
      <c r="EM328" s="12"/>
      <c r="EN328" s="12"/>
      <c r="EO328" s="12"/>
      <c r="EP328" s="12"/>
      <c r="EQ328" s="12"/>
      <c r="ER328" s="12"/>
      <c r="ES328" s="12"/>
      <c r="ET328" s="12"/>
      <c r="EU328" s="12"/>
      <c r="EV328" s="12"/>
      <c r="EW328" s="12"/>
      <c r="EX328" s="12"/>
      <c r="EY328" s="12"/>
      <c r="EZ328" s="12"/>
      <c r="FA328" s="12"/>
      <c r="FB328" s="12"/>
      <c r="FC328" s="12"/>
      <c r="FD328" s="12"/>
      <c r="FE328" s="12"/>
      <c r="FF328" s="12"/>
      <c r="FG328" s="12"/>
      <c r="FH328" s="12"/>
      <c r="FI328" s="12"/>
      <c r="FJ328" s="12"/>
      <c r="FK328" s="12"/>
      <c r="FL328" s="12"/>
      <c r="FM328" s="12"/>
      <c r="FN328" s="12"/>
      <c r="FO328" s="12"/>
      <c r="FP328" s="12"/>
      <c r="FQ328" s="12"/>
      <c r="FR328" s="12"/>
      <c r="FS328" s="12"/>
      <c r="FT328" s="12"/>
      <c r="FU328" s="12"/>
      <c r="FV328" s="12"/>
      <c r="FW328" s="12"/>
      <c r="FX328" s="12"/>
      <c r="FY328" s="12"/>
      <c r="FZ328" s="12"/>
      <c r="GA328" s="12"/>
      <c r="GB328" s="12"/>
      <c r="GC328" s="12"/>
      <c r="GD328" s="12"/>
      <c r="GE328" s="12"/>
      <c r="GF328" s="12"/>
      <c r="GG328" s="12"/>
      <c r="GH328" s="12"/>
      <c r="GI328" s="12"/>
      <c r="GJ328" s="12"/>
      <c r="GK328" s="12"/>
      <c r="GL328" s="12"/>
      <c r="GM328" s="12"/>
      <c r="GN328" s="12"/>
      <c r="GO328" s="12"/>
      <c r="GP328" s="12"/>
      <c r="GQ328" s="12"/>
      <c r="GR328" s="12"/>
    </row>
    <row r="329" spans="1:200" x14ac:dyDescent="0.2">
      <c r="A329" s="79">
        <f t="shared" si="135"/>
        <v>43401</v>
      </c>
      <c r="B329" s="80">
        <f t="shared" ca="1" si="141"/>
        <v>1066.12727</v>
      </c>
      <c r="C329" s="81">
        <f t="shared" si="136"/>
        <v>1000</v>
      </c>
      <c r="D329" s="82">
        <f ca="1">IF(A329&lt;$B$1,VLOOKUP(A329,[1]DI!$A$4:$B$15000,2,FALSE),0)</f>
        <v>0</v>
      </c>
      <c r="E329" s="81">
        <f t="shared" ca="1" si="142"/>
        <v>0</v>
      </c>
      <c r="F329" s="83">
        <f t="shared" si="130"/>
        <v>1.1679999999999999</v>
      </c>
      <c r="G329" s="84">
        <f t="shared" ca="1" si="131"/>
        <v>1</v>
      </c>
      <c r="H329" s="81">
        <f ca="1">TRUNC(PRODUCT(G$10:G328),15)</f>
        <v>1.0661272739130701</v>
      </c>
      <c r="I329" s="81">
        <f t="shared" si="137"/>
        <v>1</v>
      </c>
      <c r="J329" s="81">
        <f t="shared" ca="1" si="132"/>
        <v>1.06612727</v>
      </c>
      <c r="K329" s="81">
        <f t="shared" ca="1" si="133"/>
        <v>66.127269999999996</v>
      </c>
      <c r="L329" s="85">
        <f>IF(VLOOKUP(A329,$U$12:$AD$125,8)=VLOOKUP(A328,$U$12:$AD$125,8),0,VLOOKUP(A329,U$12:$AD$125,8))</f>
        <v>0</v>
      </c>
      <c r="M329" s="86">
        <f>IF(L329&gt;0,VLOOKUP(L329,T$12:$AC$125,7),0)</f>
        <v>0</v>
      </c>
      <c r="N329" s="81">
        <f t="shared" si="138"/>
        <v>0</v>
      </c>
      <c r="O329" s="81">
        <f t="shared" ca="1" si="134"/>
        <v>66.127269999999996</v>
      </c>
      <c r="P329" s="87" t="str">
        <f t="shared" si="139"/>
        <v>J=</v>
      </c>
      <c r="Q329" s="88">
        <f t="shared" si="140"/>
        <v>44676</v>
      </c>
      <c r="R329" s="7"/>
      <c r="S329" s="7"/>
      <c r="T329" s="154">
        <f>[2]Plan1!$A488</f>
        <v>51672</v>
      </c>
      <c r="U329" s="165" t="str">
        <f>[2]Plan1!$C488</f>
        <v>Corpus Christi</v>
      </c>
      <c r="V329" s="12"/>
      <c r="W329" s="7"/>
      <c r="X329" s="7"/>
      <c r="Y329" s="7"/>
      <c r="Z329" s="7"/>
      <c r="AA329" s="7"/>
      <c r="AB329" s="7"/>
      <c r="AC329" s="7"/>
      <c r="AD329" s="7"/>
      <c r="AE329" s="7"/>
      <c r="AF329" s="65">
        <f t="shared" si="153"/>
        <v>43315</v>
      </c>
      <c r="AG329" s="9">
        <f t="shared" ca="1" si="154"/>
        <v>1048.21246</v>
      </c>
      <c r="AH329" s="9">
        <f t="shared" si="154"/>
        <v>1000</v>
      </c>
      <c r="AI329" s="4">
        <f t="shared" ca="1" si="154"/>
        <v>6.3899999999999998E-2</v>
      </c>
      <c r="AJ329" s="10">
        <f t="shared" ca="1" si="154"/>
        <v>2.4583E-4</v>
      </c>
      <c r="AK329" s="4">
        <f t="shared" si="154"/>
        <v>1.1679999999999999</v>
      </c>
      <c r="AL329" s="65">
        <f t="shared" si="151"/>
        <v>43315</v>
      </c>
      <c r="AM329" s="10">
        <f t="shared" ca="1" si="155"/>
        <v>1.04821246</v>
      </c>
      <c r="AN329" s="9">
        <f t="shared" ca="1" si="155"/>
        <v>48.21246</v>
      </c>
      <c r="AO329" s="7">
        <f t="shared" si="155"/>
        <v>0</v>
      </c>
      <c r="AP329" s="11">
        <f t="shared" si="155"/>
        <v>0</v>
      </c>
      <c r="AQ329" s="9">
        <f t="shared" si="155"/>
        <v>0</v>
      </c>
      <c r="AR329" s="8" t="str">
        <f t="shared" si="155"/>
        <v>J=</v>
      </c>
      <c r="AS329" s="65">
        <f t="shared" si="155"/>
        <v>44676</v>
      </c>
      <c r="AT329" s="12"/>
      <c r="AU329" s="12"/>
      <c r="AV329" s="2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c r="CG329" s="12"/>
      <c r="CH329" s="12"/>
      <c r="CI329" s="12"/>
      <c r="CJ329" s="12"/>
      <c r="CK329" s="12"/>
      <c r="CL329" s="12"/>
      <c r="CM329" s="12"/>
      <c r="CN329" s="12"/>
      <c r="CO329" s="12"/>
      <c r="CP329" s="12"/>
      <c r="CQ329" s="12"/>
      <c r="CR329" s="12"/>
      <c r="CS329" s="12"/>
      <c r="CT329" s="12"/>
      <c r="CU329" s="12"/>
      <c r="CV329" s="12"/>
      <c r="CW329" s="12"/>
      <c r="CX329" s="12"/>
      <c r="CY329" s="12"/>
      <c r="CZ329" s="12"/>
      <c r="DA329" s="12"/>
      <c r="DB329" s="12"/>
      <c r="DC329" s="12"/>
      <c r="DD329" s="12"/>
      <c r="DE329" s="12"/>
      <c r="DF329" s="12"/>
      <c r="DG329" s="12"/>
      <c r="DH329" s="12"/>
      <c r="DI329" s="12"/>
      <c r="DJ329" s="12"/>
      <c r="DK329" s="12"/>
      <c r="DL329" s="12"/>
      <c r="DM329" s="12"/>
      <c r="DN329" s="12"/>
      <c r="DO329" s="12"/>
      <c r="DP329" s="12"/>
      <c r="DQ329" s="12"/>
      <c r="DR329" s="12"/>
      <c r="DS329" s="12"/>
      <c r="DT329" s="12"/>
      <c r="DU329" s="12"/>
      <c r="DV329" s="12"/>
      <c r="DW329" s="12"/>
      <c r="DX329" s="12"/>
      <c r="DY329" s="12"/>
      <c r="DZ329" s="12"/>
      <c r="EA329" s="12"/>
      <c r="EB329" s="12"/>
      <c r="EC329" s="12"/>
      <c r="ED329" s="12"/>
      <c r="EE329" s="12"/>
      <c r="EF329" s="12"/>
      <c r="EG329" s="12"/>
      <c r="EH329" s="12"/>
      <c r="EI329" s="12"/>
      <c r="EJ329" s="12"/>
      <c r="EK329" s="12"/>
      <c r="EL329" s="12"/>
      <c r="EM329" s="12"/>
      <c r="EN329" s="12"/>
      <c r="EO329" s="12"/>
      <c r="EP329" s="12"/>
      <c r="EQ329" s="12"/>
      <c r="ER329" s="12"/>
      <c r="ES329" s="12"/>
      <c r="ET329" s="12"/>
      <c r="EU329" s="12"/>
      <c r="EV329" s="12"/>
      <c r="EW329" s="12"/>
      <c r="EX329" s="12"/>
      <c r="EY329" s="12"/>
      <c r="EZ329" s="12"/>
      <c r="FA329" s="12"/>
      <c r="FB329" s="12"/>
      <c r="FC329" s="12"/>
      <c r="FD329" s="12"/>
      <c r="FE329" s="12"/>
      <c r="FF329" s="12"/>
      <c r="FG329" s="12"/>
      <c r="FH329" s="12"/>
      <c r="FI329" s="12"/>
      <c r="FJ329" s="12"/>
      <c r="FK329" s="12"/>
      <c r="FL329" s="12"/>
      <c r="FM329" s="12"/>
      <c r="FN329" s="12"/>
      <c r="FO329" s="12"/>
      <c r="FP329" s="12"/>
      <c r="FQ329" s="12"/>
      <c r="FR329" s="12"/>
      <c r="FS329" s="12"/>
      <c r="FT329" s="12"/>
      <c r="FU329" s="12"/>
      <c r="FV329" s="12"/>
      <c r="FW329" s="12"/>
      <c r="FX329" s="12"/>
      <c r="FY329" s="12"/>
      <c r="FZ329" s="12"/>
      <c r="GA329" s="12"/>
      <c r="GB329" s="12"/>
      <c r="GC329" s="12"/>
      <c r="GD329" s="12"/>
      <c r="GE329" s="12"/>
      <c r="GF329" s="12"/>
      <c r="GG329" s="12"/>
      <c r="GH329" s="12"/>
      <c r="GI329" s="12"/>
      <c r="GJ329" s="12"/>
      <c r="GK329" s="12"/>
      <c r="GL329" s="12"/>
      <c r="GM329" s="12"/>
      <c r="GN329" s="12"/>
      <c r="GO329" s="12"/>
      <c r="GP329" s="12"/>
      <c r="GQ329" s="12"/>
      <c r="GR329" s="12"/>
    </row>
    <row r="330" spans="1:200" x14ac:dyDescent="0.2">
      <c r="A330" s="79">
        <f t="shared" si="135"/>
        <v>43402</v>
      </c>
      <c r="B330" s="80">
        <f t="shared" ca="1" si="141"/>
        <v>1066.12727</v>
      </c>
      <c r="C330" s="81">
        <f t="shared" si="136"/>
        <v>1000</v>
      </c>
      <c r="D330" s="82">
        <f ca="1">IF(A330&lt;$B$1,VLOOKUP(A330,[1]DI!$A$4:$B$15000,2,FALSE),0)</f>
        <v>6.4000000000000001E-2</v>
      </c>
      <c r="E330" s="81">
        <f t="shared" ca="1" si="142"/>
        <v>2.4620000000000002E-4</v>
      </c>
      <c r="F330" s="83">
        <f t="shared" ref="F330:F393" si="156">IF(A330&gt;$H$2,$I$3,$I$2)</f>
        <v>1.1679999999999999</v>
      </c>
      <c r="G330" s="84">
        <f t="shared" ref="G330:G393" ca="1" si="157">TRUNC((1+(E330*F330)),15)</f>
        <v>1.0002875616</v>
      </c>
      <c r="H330" s="81">
        <f ca="1">TRUNC(PRODUCT(G$10:G329),15)</f>
        <v>1.0661272739130701</v>
      </c>
      <c r="I330" s="81">
        <f t="shared" si="137"/>
        <v>1</v>
      </c>
      <c r="J330" s="81">
        <f t="shared" ref="J330:J393" ca="1" si="158">ROUND(TRUNC(H330/I330,15),8)</f>
        <v>1.06612727</v>
      </c>
      <c r="K330" s="81">
        <f t="shared" ref="K330:K393" ca="1" si="159">TRUNC((C330*(J330-1)),8)</f>
        <v>66.127269999999996</v>
      </c>
      <c r="L330" s="85">
        <f>IF(VLOOKUP(A330,$U$12:$AD$125,8)=VLOOKUP(A329,$U$12:$AD$125,8),0,VLOOKUP(A330,U$12:$AD$125,8))</f>
        <v>0</v>
      </c>
      <c r="M330" s="86">
        <f>IF(L330&gt;0,VLOOKUP(L330,T$12:$AC$125,7),0)</f>
        <v>0</v>
      </c>
      <c r="N330" s="81">
        <f t="shared" si="138"/>
        <v>0</v>
      </c>
      <c r="O330" s="81">
        <f t="shared" ref="O330:O393" ca="1" si="160">(K330+N330)</f>
        <v>66.127269999999996</v>
      </c>
      <c r="P330" s="87" t="str">
        <f t="shared" si="139"/>
        <v>J=</v>
      </c>
      <c r="Q330" s="88">
        <f t="shared" si="140"/>
        <v>44676</v>
      </c>
      <c r="R330" s="7"/>
      <c r="S330" s="7"/>
      <c r="T330" s="154">
        <f>[2]Plan1!$A489</f>
        <v>51751</v>
      </c>
      <c r="U330" s="165" t="str">
        <f>[2]Plan1!$C489</f>
        <v>Independência do Brasil</v>
      </c>
      <c r="V330" s="12"/>
      <c r="W330" s="7"/>
      <c r="X330" s="7"/>
      <c r="Y330" s="7"/>
      <c r="Z330" s="7"/>
      <c r="AA330" s="7"/>
      <c r="AB330" s="7"/>
      <c r="AC330" s="7"/>
      <c r="AD330" s="7"/>
      <c r="AE330" s="7"/>
      <c r="AF330" s="65">
        <f t="shared" si="153"/>
        <v>43316</v>
      </c>
      <c r="AG330" s="9">
        <f t="shared" ca="1" si="154"/>
        <v>1048.5134399999999</v>
      </c>
      <c r="AH330" s="9">
        <f t="shared" si="154"/>
        <v>1000</v>
      </c>
      <c r="AI330" s="4">
        <f t="shared" ca="1" si="154"/>
        <v>0</v>
      </c>
      <c r="AJ330" s="10">
        <f t="shared" ca="1" si="154"/>
        <v>0</v>
      </c>
      <c r="AK330" s="4">
        <f t="shared" si="154"/>
        <v>1.1679999999999999</v>
      </c>
      <c r="AL330" s="65">
        <f t="shared" si="151"/>
        <v>43316</v>
      </c>
      <c r="AM330" s="10">
        <f t="shared" ca="1" si="155"/>
        <v>1.04851344</v>
      </c>
      <c r="AN330" s="9">
        <f t="shared" ca="1" si="155"/>
        <v>48.513440000000003</v>
      </c>
      <c r="AO330" s="7">
        <f t="shared" si="155"/>
        <v>0</v>
      </c>
      <c r="AP330" s="11">
        <f t="shared" si="155"/>
        <v>0</v>
      </c>
      <c r="AQ330" s="9">
        <f t="shared" si="155"/>
        <v>0</v>
      </c>
      <c r="AR330" s="8" t="str">
        <f t="shared" si="155"/>
        <v>J=</v>
      </c>
      <c r="AS330" s="65">
        <f t="shared" si="155"/>
        <v>44676</v>
      </c>
      <c r="AT330" s="12"/>
      <c r="AU330" s="12"/>
      <c r="AV330" s="2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c r="CG330" s="12"/>
      <c r="CH330" s="12"/>
      <c r="CI330" s="12"/>
      <c r="CJ330" s="12"/>
      <c r="CK330" s="12"/>
      <c r="CL330" s="12"/>
      <c r="CM330" s="12"/>
      <c r="CN330" s="12"/>
      <c r="CO330" s="12"/>
      <c r="CP330" s="12"/>
      <c r="CQ330" s="12"/>
      <c r="CR330" s="12"/>
      <c r="CS330" s="12"/>
      <c r="CT330" s="12"/>
      <c r="CU330" s="12"/>
      <c r="CV330" s="12"/>
      <c r="CW330" s="12"/>
      <c r="CX330" s="12"/>
      <c r="CY330" s="12"/>
      <c r="CZ330" s="12"/>
      <c r="DA330" s="12"/>
      <c r="DB330" s="12"/>
      <c r="DC330" s="12"/>
      <c r="DD330" s="12"/>
      <c r="DE330" s="12"/>
      <c r="DF330" s="12"/>
      <c r="DG330" s="12"/>
      <c r="DH330" s="12"/>
      <c r="DI330" s="12"/>
      <c r="DJ330" s="12"/>
      <c r="DK330" s="12"/>
      <c r="DL330" s="12"/>
      <c r="DM330" s="12"/>
      <c r="DN330" s="12"/>
      <c r="DO330" s="12"/>
      <c r="DP330" s="12"/>
      <c r="DQ330" s="12"/>
      <c r="DR330" s="12"/>
      <c r="DS330" s="12"/>
      <c r="DT330" s="12"/>
      <c r="DU330" s="12"/>
      <c r="DV330" s="12"/>
      <c r="DW330" s="12"/>
      <c r="DX330" s="12"/>
      <c r="DY330" s="12"/>
      <c r="DZ330" s="12"/>
      <c r="EA330" s="12"/>
      <c r="EB330" s="12"/>
      <c r="EC330" s="12"/>
      <c r="ED330" s="12"/>
      <c r="EE330" s="12"/>
      <c r="EF330" s="12"/>
      <c r="EG330" s="12"/>
      <c r="EH330" s="12"/>
      <c r="EI330" s="12"/>
      <c r="EJ330" s="12"/>
      <c r="EK330" s="12"/>
      <c r="EL330" s="12"/>
      <c r="EM330" s="12"/>
      <c r="EN330" s="12"/>
      <c r="EO330" s="12"/>
      <c r="EP330" s="12"/>
      <c r="EQ330" s="12"/>
      <c r="ER330" s="12"/>
      <c r="ES330" s="12"/>
      <c r="ET330" s="12"/>
      <c r="EU330" s="12"/>
      <c r="EV330" s="12"/>
      <c r="EW330" s="12"/>
      <c r="EX330" s="12"/>
      <c r="EY330" s="12"/>
      <c r="EZ330" s="12"/>
      <c r="FA330" s="12"/>
      <c r="FB330" s="12"/>
      <c r="FC330" s="12"/>
      <c r="FD330" s="12"/>
      <c r="FE330" s="12"/>
      <c r="FF330" s="12"/>
      <c r="FG330" s="12"/>
      <c r="FH330" s="12"/>
      <c r="FI330" s="12"/>
      <c r="FJ330" s="12"/>
      <c r="FK330" s="12"/>
      <c r="FL330" s="12"/>
      <c r="FM330" s="12"/>
      <c r="FN330" s="12"/>
      <c r="FO330" s="12"/>
      <c r="FP330" s="12"/>
      <c r="FQ330" s="12"/>
      <c r="FR330" s="12"/>
      <c r="FS330" s="12"/>
      <c r="FT330" s="12"/>
      <c r="FU330" s="12"/>
      <c r="FV330" s="12"/>
      <c r="FW330" s="12"/>
      <c r="FX330" s="12"/>
      <c r="FY330" s="12"/>
      <c r="FZ330" s="12"/>
      <c r="GA330" s="12"/>
      <c r="GB330" s="12"/>
      <c r="GC330" s="12"/>
      <c r="GD330" s="12"/>
      <c r="GE330" s="12"/>
      <c r="GF330" s="12"/>
      <c r="GG330" s="12"/>
      <c r="GH330" s="12"/>
      <c r="GI330" s="12"/>
      <c r="GJ330" s="12"/>
      <c r="GK330" s="12"/>
      <c r="GL330" s="12"/>
      <c r="GM330" s="12"/>
      <c r="GN330" s="12"/>
      <c r="GO330" s="12"/>
      <c r="GP330" s="12"/>
      <c r="GQ330" s="12"/>
      <c r="GR330" s="12"/>
    </row>
    <row r="331" spans="1:200" x14ac:dyDescent="0.2">
      <c r="A331" s="79">
        <f t="shared" ref="A331:A394" si="161">(A330+1)</f>
        <v>43403</v>
      </c>
      <c r="B331" s="80">
        <f t="shared" ca="1" si="141"/>
        <v>1066.43384999</v>
      </c>
      <c r="C331" s="81">
        <f t="shared" ref="C331:C394" si="162">TRUNC(C330-N330,8)</f>
        <v>1000</v>
      </c>
      <c r="D331" s="82">
        <f ca="1">IF(A331&lt;$B$1,VLOOKUP(A331,[1]DI!$A$4:$B$15000,2,FALSE),0)</f>
        <v>6.4000000000000001E-2</v>
      </c>
      <c r="E331" s="81">
        <f t="shared" ca="1" si="142"/>
        <v>2.4620000000000002E-4</v>
      </c>
      <c r="F331" s="83">
        <f t="shared" si="156"/>
        <v>1.1679999999999999</v>
      </c>
      <c r="G331" s="84">
        <f t="shared" ca="1" si="157"/>
        <v>1.0002875616</v>
      </c>
      <c r="H331" s="81">
        <f ca="1">TRUNC(PRODUCT(G$10:G330),15)</f>
        <v>1.06643385117776</v>
      </c>
      <c r="I331" s="81">
        <f t="shared" ref="I331:I394" si="163">IF(OR(L330&gt;0,L330="E"),H330,I330)</f>
        <v>1</v>
      </c>
      <c r="J331" s="81">
        <f t="shared" ca="1" si="158"/>
        <v>1.0664338499999999</v>
      </c>
      <c r="K331" s="81">
        <f t="shared" ca="1" si="159"/>
        <v>66.433849989999999</v>
      </c>
      <c r="L331" s="85">
        <f>IF(VLOOKUP(A331,$U$12:$AD$125,8)=VLOOKUP(A330,$U$12:$AD$125,8),0,VLOOKUP(A331,U$12:$AD$125,8))</f>
        <v>0</v>
      </c>
      <c r="M331" s="86">
        <f>IF(L331&gt;0,VLOOKUP(L331,T$12:$AC$125,7),0)</f>
        <v>0</v>
      </c>
      <c r="N331" s="81">
        <f t="shared" ref="N331:N394" si="164">IF(M331&gt;0,(C331*M331),0)</f>
        <v>0</v>
      </c>
      <c r="O331" s="81">
        <f t="shared" ca="1" si="160"/>
        <v>66.433849989999999</v>
      </c>
      <c r="P331" s="87" t="str">
        <f t="shared" ref="P331:P394" si="165">IF(L330&gt;0,VLOOKUP(A330,$U$12:$AD$125,9),P330)</f>
        <v>J=</v>
      </c>
      <c r="Q331" s="88">
        <f t="shared" ref="Q331:Q394" si="166">IF(L330&gt;0,VLOOKUP(A330,$U$12:$AD$125,10),Q330)</f>
        <v>44676</v>
      </c>
      <c r="R331" s="7"/>
      <c r="S331" s="7"/>
      <c r="T331" s="154">
        <f>[2]Plan1!$A490</f>
        <v>51786</v>
      </c>
      <c r="U331" s="165" t="str">
        <f>[2]Plan1!$C490</f>
        <v>Nossa Sr.a Aparecida - Padroeira do Brasil</v>
      </c>
      <c r="V331" s="12"/>
      <c r="W331" s="7"/>
      <c r="X331" s="7"/>
      <c r="Y331" s="7"/>
      <c r="Z331" s="7"/>
      <c r="AA331" s="7"/>
      <c r="AB331" s="7"/>
      <c r="AC331" s="7"/>
      <c r="AD331" s="7"/>
      <c r="AE331" s="7"/>
      <c r="AF331" s="65">
        <f t="shared" si="153"/>
        <v>43317</v>
      </c>
      <c r="AG331" s="9">
        <f t="shared" ca="1" si="154"/>
        <v>1048.5134399999999</v>
      </c>
      <c r="AH331" s="9">
        <f t="shared" si="154"/>
        <v>1000</v>
      </c>
      <c r="AI331" s="4">
        <f t="shared" ca="1" si="154"/>
        <v>0</v>
      </c>
      <c r="AJ331" s="10">
        <f t="shared" ca="1" si="154"/>
        <v>0</v>
      </c>
      <c r="AK331" s="4">
        <f t="shared" si="154"/>
        <v>1.1679999999999999</v>
      </c>
      <c r="AL331" s="65">
        <f t="shared" si="151"/>
        <v>43317</v>
      </c>
      <c r="AM331" s="10">
        <f t="shared" ca="1" si="155"/>
        <v>1.04851344</v>
      </c>
      <c r="AN331" s="9">
        <f t="shared" ca="1" si="155"/>
        <v>48.513440000000003</v>
      </c>
      <c r="AO331" s="7">
        <f t="shared" si="155"/>
        <v>0</v>
      </c>
      <c r="AP331" s="11">
        <f t="shared" si="155"/>
        <v>0</v>
      </c>
      <c r="AQ331" s="9">
        <f t="shared" si="155"/>
        <v>0</v>
      </c>
      <c r="AR331" s="8" t="str">
        <f t="shared" si="155"/>
        <v>J=</v>
      </c>
      <c r="AS331" s="65">
        <f t="shared" si="155"/>
        <v>44676</v>
      </c>
      <c r="AT331" s="12"/>
      <c r="AU331" s="12"/>
      <c r="AV331" s="2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c r="CG331" s="12"/>
      <c r="CH331" s="12"/>
      <c r="CI331" s="12"/>
      <c r="CJ331" s="12"/>
      <c r="CK331" s="12"/>
      <c r="CL331" s="12"/>
      <c r="CM331" s="12"/>
      <c r="CN331" s="12"/>
      <c r="CO331" s="12"/>
      <c r="CP331" s="12"/>
      <c r="CQ331" s="12"/>
      <c r="CR331" s="12"/>
      <c r="CS331" s="12"/>
      <c r="CT331" s="12"/>
      <c r="CU331" s="12"/>
      <c r="CV331" s="12"/>
      <c r="CW331" s="12"/>
      <c r="CX331" s="12"/>
      <c r="CY331" s="12"/>
      <c r="CZ331" s="12"/>
      <c r="DA331" s="12"/>
      <c r="DB331" s="12"/>
      <c r="DC331" s="12"/>
      <c r="DD331" s="12"/>
      <c r="DE331" s="12"/>
      <c r="DF331" s="12"/>
      <c r="DG331" s="12"/>
      <c r="DH331" s="12"/>
      <c r="DI331" s="12"/>
      <c r="DJ331" s="12"/>
      <c r="DK331" s="12"/>
      <c r="DL331" s="12"/>
      <c r="DM331" s="12"/>
      <c r="DN331" s="12"/>
      <c r="DO331" s="12"/>
      <c r="DP331" s="12"/>
      <c r="DQ331" s="12"/>
      <c r="DR331" s="12"/>
      <c r="DS331" s="12"/>
      <c r="DT331" s="12"/>
      <c r="DU331" s="12"/>
      <c r="DV331" s="12"/>
      <c r="DW331" s="12"/>
      <c r="DX331" s="12"/>
      <c r="DY331" s="12"/>
      <c r="DZ331" s="12"/>
      <c r="EA331" s="12"/>
      <c r="EB331" s="12"/>
      <c r="EC331" s="12"/>
      <c r="ED331" s="12"/>
      <c r="EE331" s="12"/>
      <c r="EF331" s="12"/>
      <c r="EG331" s="12"/>
      <c r="EH331" s="12"/>
      <c r="EI331" s="12"/>
      <c r="EJ331" s="12"/>
      <c r="EK331" s="12"/>
      <c r="EL331" s="12"/>
      <c r="EM331" s="12"/>
      <c r="EN331" s="12"/>
      <c r="EO331" s="12"/>
      <c r="EP331" s="12"/>
      <c r="EQ331" s="12"/>
      <c r="ER331" s="12"/>
      <c r="ES331" s="12"/>
      <c r="ET331" s="12"/>
      <c r="EU331" s="12"/>
      <c r="EV331" s="12"/>
      <c r="EW331" s="12"/>
      <c r="EX331" s="12"/>
      <c r="EY331" s="12"/>
      <c r="EZ331" s="12"/>
      <c r="FA331" s="12"/>
      <c r="FB331" s="12"/>
      <c r="FC331" s="12"/>
      <c r="FD331" s="12"/>
      <c r="FE331" s="12"/>
      <c r="FF331" s="12"/>
      <c r="FG331" s="12"/>
      <c r="FH331" s="12"/>
      <c r="FI331" s="12"/>
      <c r="FJ331" s="12"/>
      <c r="FK331" s="12"/>
      <c r="FL331" s="12"/>
      <c r="FM331" s="12"/>
      <c r="FN331" s="12"/>
      <c r="FO331" s="12"/>
      <c r="FP331" s="12"/>
      <c r="FQ331" s="12"/>
      <c r="FR331" s="12"/>
      <c r="FS331" s="12"/>
      <c r="FT331" s="12"/>
      <c r="FU331" s="12"/>
      <c r="FV331" s="12"/>
      <c r="FW331" s="12"/>
      <c r="FX331" s="12"/>
      <c r="FY331" s="12"/>
      <c r="FZ331" s="12"/>
      <c r="GA331" s="12"/>
      <c r="GB331" s="12"/>
      <c r="GC331" s="12"/>
      <c r="GD331" s="12"/>
      <c r="GE331" s="12"/>
      <c r="GF331" s="12"/>
      <c r="GG331" s="12"/>
      <c r="GH331" s="12"/>
      <c r="GI331" s="12"/>
      <c r="GJ331" s="12"/>
      <c r="GK331" s="12"/>
      <c r="GL331" s="12"/>
      <c r="GM331" s="12"/>
      <c r="GN331" s="12"/>
      <c r="GO331" s="12"/>
      <c r="GP331" s="12"/>
      <c r="GQ331" s="12"/>
      <c r="GR331" s="12"/>
    </row>
    <row r="332" spans="1:200" x14ac:dyDescent="0.2">
      <c r="A332" s="79">
        <f t="shared" si="161"/>
        <v>43404</v>
      </c>
      <c r="B332" s="80">
        <f t="shared" ref="B332:B395" ca="1" si="167">IF(A332&lt;=TODAY(),C332+K332,IF(AND(A332&gt;TODAY(),A332&lt;=$B$1),IF(VLOOKUP(TODAY(),$A$10:$D$5000,4,FALSE)=0,"n.d",C332+K332),"n.d"))</f>
        <v>1066.7405200000001</v>
      </c>
      <c r="C332" s="81">
        <f t="shared" si="162"/>
        <v>1000</v>
      </c>
      <c r="D332" s="82">
        <f ca="1">IF(A332&lt;$B$1,VLOOKUP(A332,[1]DI!$A$4:$B$15000,2,FALSE),0)</f>
        <v>6.4000000000000001E-2</v>
      </c>
      <c r="E332" s="81">
        <f t="shared" ca="1" si="142"/>
        <v>2.4620000000000002E-4</v>
      </c>
      <c r="F332" s="83">
        <f t="shared" si="156"/>
        <v>1.1679999999999999</v>
      </c>
      <c r="G332" s="84">
        <f t="shared" ca="1" si="157"/>
        <v>1.0002875616</v>
      </c>
      <c r="H332" s="81">
        <f ca="1">TRUNC(PRODUCT(G$10:G331),15)</f>
        <v>1.0667405166023001</v>
      </c>
      <c r="I332" s="81">
        <f t="shared" si="163"/>
        <v>1</v>
      </c>
      <c r="J332" s="81">
        <f t="shared" ca="1" si="158"/>
        <v>1.06674052</v>
      </c>
      <c r="K332" s="81">
        <f t="shared" ca="1" si="159"/>
        <v>66.740520000000004</v>
      </c>
      <c r="L332" s="85">
        <f>IF(VLOOKUP(A332,$U$12:$AD$125,8)=VLOOKUP(A331,$U$12:$AD$125,8),0,VLOOKUP(A332,U$12:$AD$125,8))</f>
        <v>0</v>
      </c>
      <c r="M332" s="86">
        <f>IF(L332&gt;0,VLOOKUP(L332,T$12:$AC$125,7),0)</f>
        <v>0</v>
      </c>
      <c r="N332" s="81">
        <f t="shared" si="164"/>
        <v>0</v>
      </c>
      <c r="O332" s="81">
        <f t="shared" ca="1" si="160"/>
        <v>66.740520000000004</v>
      </c>
      <c r="P332" s="87" t="str">
        <f t="shared" si="165"/>
        <v>J=</v>
      </c>
      <c r="Q332" s="88">
        <f t="shared" si="166"/>
        <v>44676</v>
      </c>
      <c r="R332" s="7"/>
      <c r="S332" s="7"/>
      <c r="T332" s="154">
        <f>[2]Plan1!$A491</f>
        <v>51807</v>
      </c>
      <c r="U332" s="165" t="str">
        <f>[2]Plan1!$C491</f>
        <v>Finados</v>
      </c>
      <c r="V332" s="12"/>
      <c r="W332" s="7"/>
      <c r="X332" s="7"/>
      <c r="Y332" s="7"/>
      <c r="Z332" s="7"/>
      <c r="AA332" s="7"/>
      <c r="AB332" s="7"/>
      <c r="AC332" s="7"/>
      <c r="AD332" s="7"/>
      <c r="AE332" s="7"/>
      <c r="AF332" s="65">
        <f t="shared" si="153"/>
        <v>43318</v>
      </c>
      <c r="AG332" s="9">
        <f t="shared" ca="1" si="154"/>
        <v>1048.5134399999999</v>
      </c>
      <c r="AH332" s="9">
        <f t="shared" si="154"/>
        <v>1000</v>
      </c>
      <c r="AI332" s="4">
        <f t="shared" ca="1" si="154"/>
        <v>6.3899999999999998E-2</v>
      </c>
      <c r="AJ332" s="10">
        <f t="shared" ca="1" si="154"/>
        <v>2.4583E-4</v>
      </c>
      <c r="AK332" s="4">
        <f t="shared" si="154"/>
        <v>1.1679999999999999</v>
      </c>
      <c r="AL332" s="65">
        <f t="shared" si="151"/>
        <v>43318</v>
      </c>
      <c r="AM332" s="10">
        <f t="shared" ca="1" si="155"/>
        <v>1.04851344</v>
      </c>
      <c r="AN332" s="9">
        <f t="shared" ca="1" si="155"/>
        <v>48.513440000000003</v>
      </c>
      <c r="AO332" s="7">
        <f t="shared" si="155"/>
        <v>0</v>
      </c>
      <c r="AP332" s="11">
        <f t="shared" si="155"/>
        <v>0</v>
      </c>
      <c r="AQ332" s="9">
        <f t="shared" si="155"/>
        <v>0</v>
      </c>
      <c r="AR332" s="8" t="str">
        <f t="shared" si="155"/>
        <v>J=</v>
      </c>
      <c r="AS332" s="65">
        <f t="shared" si="155"/>
        <v>44676</v>
      </c>
      <c r="AT332" s="12"/>
      <c r="AU332" s="12"/>
      <c r="AV332" s="2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c r="CG332" s="12"/>
      <c r="CH332" s="12"/>
      <c r="CI332" s="12"/>
      <c r="CJ332" s="12"/>
      <c r="CK332" s="12"/>
      <c r="CL332" s="12"/>
      <c r="CM332" s="12"/>
      <c r="CN332" s="12"/>
      <c r="CO332" s="12"/>
      <c r="CP332" s="12"/>
      <c r="CQ332" s="12"/>
      <c r="CR332" s="12"/>
      <c r="CS332" s="12"/>
      <c r="CT332" s="12"/>
      <c r="CU332" s="12"/>
      <c r="CV332" s="12"/>
      <c r="CW332" s="12"/>
      <c r="CX332" s="12"/>
      <c r="CY332" s="12"/>
      <c r="CZ332" s="12"/>
      <c r="DA332" s="12"/>
      <c r="DB332" s="12"/>
      <c r="DC332" s="12"/>
      <c r="DD332" s="12"/>
      <c r="DE332" s="12"/>
      <c r="DF332" s="12"/>
      <c r="DG332" s="12"/>
      <c r="DH332" s="12"/>
      <c r="DI332" s="12"/>
      <c r="DJ332" s="12"/>
      <c r="DK332" s="12"/>
      <c r="DL332" s="12"/>
      <c r="DM332" s="12"/>
      <c r="DN332" s="12"/>
      <c r="DO332" s="12"/>
      <c r="DP332" s="12"/>
      <c r="DQ332" s="12"/>
      <c r="DR332" s="12"/>
      <c r="DS332" s="12"/>
      <c r="DT332" s="12"/>
      <c r="DU332" s="12"/>
      <c r="DV332" s="12"/>
      <c r="DW332" s="12"/>
      <c r="DX332" s="12"/>
      <c r="DY332" s="12"/>
      <c r="DZ332" s="12"/>
      <c r="EA332" s="12"/>
      <c r="EB332" s="12"/>
      <c r="EC332" s="12"/>
      <c r="ED332" s="12"/>
      <c r="EE332" s="12"/>
      <c r="EF332" s="12"/>
      <c r="EG332" s="12"/>
      <c r="EH332" s="12"/>
      <c r="EI332" s="12"/>
      <c r="EJ332" s="12"/>
      <c r="EK332" s="12"/>
      <c r="EL332" s="12"/>
      <c r="EM332" s="12"/>
      <c r="EN332" s="12"/>
      <c r="EO332" s="12"/>
      <c r="EP332" s="12"/>
      <c r="EQ332" s="12"/>
      <c r="ER332" s="12"/>
      <c r="ES332" s="12"/>
      <c r="ET332" s="12"/>
      <c r="EU332" s="12"/>
      <c r="EV332" s="12"/>
      <c r="EW332" s="12"/>
      <c r="EX332" s="12"/>
      <c r="EY332" s="12"/>
      <c r="EZ332" s="12"/>
      <c r="FA332" s="12"/>
      <c r="FB332" s="12"/>
      <c r="FC332" s="12"/>
      <c r="FD332" s="12"/>
      <c r="FE332" s="12"/>
      <c r="FF332" s="12"/>
      <c r="FG332" s="12"/>
      <c r="FH332" s="12"/>
      <c r="FI332" s="12"/>
      <c r="FJ332" s="12"/>
      <c r="FK332" s="12"/>
      <c r="FL332" s="12"/>
      <c r="FM332" s="12"/>
      <c r="FN332" s="12"/>
      <c r="FO332" s="12"/>
      <c r="FP332" s="12"/>
      <c r="FQ332" s="12"/>
      <c r="FR332" s="12"/>
      <c r="FS332" s="12"/>
      <c r="FT332" s="12"/>
      <c r="FU332" s="12"/>
      <c r="FV332" s="12"/>
      <c r="FW332" s="12"/>
      <c r="FX332" s="12"/>
      <c r="FY332" s="12"/>
      <c r="FZ332" s="12"/>
      <c r="GA332" s="12"/>
      <c r="GB332" s="12"/>
      <c r="GC332" s="12"/>
      <c r="GD332" s="12"/>
      <c r="GE332" s="12"/>
      <c r="GF332" s="12"/>
      <c r="GG332" s="12"/>
      <c r="GH332" s="12"/>
      <c r="GI332" s="12"/>
      <c r="GJ332" s="12"/>
      <c r="GK332" s="12"/>
      <c r="GL332" s="12"/>
      <c r="GM332" s="12"/>
      <c r="GN332" s="12"/>
      <c r="GO332" s="12"/>
      <c r="GP332" s="12"/>
      <c r="GQ332" s="12"/>
      <c r="GR332" s="12"/>
    </row>
    <row r="333" spans="1:200" x14ac:dyDescent="0.2">
      <c r="A333" s="79">
        <f t="shared" si="161"/>
        <v>43405</v>
      </c>
      <c r="B333" s="80">
        <f t="shared" ca="1" si="167"/>
        <v>1067.04727</v>
      </c>
      <c r="C333" s="81">
        <f t="shared" si="162"/>
        <v>1000</v>
      </c>
      <c r="D333" s="82">
        <f ca="1">IF(A333&lt;$B$1,VLOOKUP(A333,[1]DI!$A$4:$B$15000,2,FALSE),0)</f>
        <v>6.4000000000000001E-2</v>
      </c>
      <c r="E333" s="81">
        <f t="shared" ref="E333:E396" ca="1" si="168">ROUND((((1+D333)^(1/252)-1)),8)</f>
        <v>2.4620000000000002E-4</v>
      </c>
      <c r="F333" s="83">
        <f t="shared" si="156"/>
        <v>1.1679999999999999</v>
      </c>
      <c r="G333" s="84">
        <f t="shared" ca="1" si="157"/>
        <v>1.0002875616</v>
      </c>
      <c r="H333" s="81">
        <f ca="1">TRUNC(PRODUCT(G$10:G332),15)</f>
        <v>1.0670472702120399</v>
      </c>
      <c r="I333" s="81">
        <f t="shared" si="163"/>
        <v>1</v>
      </c>
      <c r="J333" s="81">
        <f t="shared" ca="1" si="158"/>
        <v>1.06704727</v>
      </c>
      <c r="K333" s="81">
        <f t="shared" ca="1" si="159"/>
        <v>67.047269999999997</v>
      </c>
      <c r="L333" s="85">
        <f>IF(VLOOKUP(A333,$U$12:$AD$125,8)=VLOOKUP(A332,$U$12:$AD$125,8),0,VLOOKUP(A333,U$12:$AD$125,8))</f>
        <v>0</v>
      </c>
      <c r="M333" s="86">
        <f>IF(L333&gt;0,VLOOKUP(L333,T$12:$AC$125,7),0)</f>
        <v>0</v>
      </c>
      <c r="N333" s="81">
        <f t="shared" si="164"/>
        <v>0</v>
      </c>
      <c r="O333" s="81">
        <f t="shared" ca="1" si="160"/>
        <v>67.047269999999997</v>
      </c>
      <c r="P333" s="87" t="str">
        <f t="shared" si="165"/>
        <v>J=</v>
      </c>
      <c r="Q333" s="88">
        <f t="shared" si="166"/>
        <v>44676</v>
      </c>
      <c r="R333" s="7"/>
      <c r="S333" s="7"/>
      <c r="T333" s="154">
        <f>[2]Plan1!$A492</f>
        <v>51820</v>
      </c>
      <c r="U333" s="165" t="str">
        <f>[2]Plan1!$C492</f>
        <v>Proclamação da República</v>
      </c>
      <c r="V333" s="12"/>
      <c r="W333" s="7"/>
      <c r="X333" s="7"/>
      <c r="Y333" s="7"/>
      <c r="Z333" s="7"/>
      <c r="AA333" s="7"/>
      <c r="AB333" s="7"/>
      <c r="AC333" s="7"/>
      <c r="AD333" s="7"/>
      <c r="AE333" s="7"/>
      <c r="AF333" s="65">
        <f t="shared" si="153"/>
        <v>43319</v>
      </c>
      <c r="AG333" s="9">
        <f t="shared" ca="1" si="154"/>
        <v>1048.8145</v>
      </c>
      <c r="AH333" s="9">
        <f t="shared" si="154"/>
        <v>1000</v>
      </c>
      <c r="AI333" s="4">
        <f t="shared" ca="1" si="154"/>
        <v>6.3899999999999998E-2</v>
      </c>
      <c r="AJ333" s="10">
        <f t="shared" ca="1" si="154"/>
        <v>2.4583E-4</v>
      </c>
      <c r="AK333" s="4">
        <f t="shared" si="154"/>
        <v>1.1679999999999999</v>
      </c>
      <c r="AL333" s="65">
        <f t="shared" si="151"/>
        <v>43319</v>
      </c>
      <c r="AM333" s="10">
        <f t="shared" ca="1" si="155"/>
        <v>1.0488145</v>
      </c>
      <c r="AN333" s="9">
        <f t="shared" ca="1" si="155"/>
        <v>48.814500000000002</v>
      </c>
      <c r="AO333" s="7">
        <f t="shared" si="155"/>
        <v>0</v>
      </c>
      <c r="AP333" s="11">
        <f t="shared" si="155"/>
        <v>0</v>
      </c>
      <c r="AQ333" s="9">
        <f t="shared" si="155"/>
        <v>0</v>
      </c>
      <c r="AR333" s="8" t="str">
        <f t="shared" si="155"/>
        <v>J=</v>
      </c>
      <c r="AS333" s="65">
        <f t="shared" si="155"/>
        <v>44676</v>
      </c>
      <c r="AT333" s="12"/>
      <c r="AU333" s="12"/>
      <c r="AV333" s="2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c r="CG333" s="12"/>
      <c r="CH333" s="12"/>
      <c r="CI333" s="12"/>
      <c r="CJ333" s="12"/>
      <c r="CK333" s="12"/>
      <c r="CL333" s="12"/>
      <c r="CM333" s="12"/>
      <c r="CN333" s="12"/>
      <c r="CO333" s="12"/>
      <c r="CP333" s="12"/>
      <c r="CQ333" s="12"/>
      <c r="CR333" s="12"/>
      <c r="CS333" s="12"/>
      <c r="CT333" s="12"/>
      <c r="CU333" s="12"/>
      <c r="CV333" s="12"/>
      <c r="CW333" s="12"/>
      <c r="CX333" s="12"/>
      <c r="CY333" s="12"/>
      <c r="CZ333" s="12"/>
      <c r="DA333" s="12"/>
      <c r="DB333" s="12"/>
      <c r="DC333" s="12"/>
      <c r="DD333" s="12"/>
      <c r="DE333" s="12"/>
      <c r="DF333" s="12"/>
      <c r="DG333" s="12"/>
      <c r="DH333" s="12"/>
      <c r="DI333" s="12"/>
      <c r="DJ333" s="12"/>
      <c r="DK333" s="12"/>
      <c r="DL333" s="12"/>
      <c r="DM333" s="12"/>
      <c r="DN333" s="12"/>
      <c r="DO333" s="12"/>
      <c r="DP333" s="12"/>
      <c r="DQ333" s="12"/>
      <c r="DR333" s="12"/>
      <c r="DS333" s="12"/>
      <c r="DT333" s="12"/>
      <c r="DU333" s="12"/>
      <c r="DV333" s="12"/>
      <c r="DW333" s="12"/>
      <c r="DX333" s="12"/>
      <c r="DY333" s="12"/>
      <c r="DZ333" s="12"/>
      <c r="EA333" s="12"/>
      <c r="EB333" s="12"/>
      <c r="EC333" s="12"/>
      <c r="ED333" s="12"/>
      <c r="EE333" s="12"/>
      <c r="EF333" s="12"/>
      <c r="EG333" s="12"/>
      <c r="EH333" s="12"/>
      <c r="EI333" s="12"/>
      <c r="EJ333" s="12"/>
      <c r="EK333" s="12"/>
      <c r="EL333" s="12"/>
      <c r="EM333" s="12"/>
      <c r="EN333" s="12"/>
      <c r="EO333" s="12"/>
      <c r="EP333" s="12"/>
      <c r="EQ333" s="12"/>
      <c r="ER333" s="12"/>
      <c r="ES333" s="12"/>
      <c r="ET333" s="12"/>
      <c r="EU333" s="12"/>
      <c r="EV333" s="12"/>
      <c r="EW333" s="12"/>
      <c r="EX333" s="12"/>
      <c r="EY333" s="12"/>
      <c r="EZ333" s="12"/>
      <c r="FA333" s="12"/>
      <c r="FB333" s="12"/>
      <c r="FC333" s="12"/>
      <c r="FD333" s="12"/>
      <c r="FE333" s="12"/>
      <c r="FF333" s="12"/>
      <c r="FG333" s="12"/>
      <c r="FH333" s="12"/>
      <c r="FI333" s="12"/>
      <c r="FJ333" s="12"/>
      <c r="FK333" s="12"/>
      <c r="FL333" s="12"/>
      <c r="FM333" s="12"/>
      <c r="FN333" s="12"/>
      <c r="FO333" s="12"/>
      <c r="FP333" s="12"/>
      <c r="FQ333" s="12"/>
      <c r="FR333" s="12"/>
      <c r="FS333" s="12"/>
      <c r="FT333" s="12"/>
      <c r="FU333" s="12"/>
      <c r="FV333" s="12"/>
      <c r="FW333" s="12"/>
      <c r="FX333" s="12"/>
      <c r="FY333" s="12"/>
      <c r="FZ333" s="12"/>
      <c r="GA333" s="12"/>
      <c r="GB333" s="12"/>
      <c r="GC333" s="12"/>
      <c r="GD333" s="12"/>
      <c r="GE333" s="12"/>
      <c r="GF333" s="12"/>
      <c r="GG333" s="12"/>
      <c r="GH333" s="12"/>
      <c r="GI333" s="12"/>
      <c r="GJ333" s="12"/>
      <c r="GK333" s="12"/>
      <c r="GL333" s="12"/>
      <c r="GM333" s="12"/>
      <c r="GN333" s="12"/>
      <c r="GO333" s="12"/>
      <c r="GP333" s="12"/>
      <c r="GQ333" s="12"/>
      <c r="GR333" s="12"/>
    </row>
    <row r="334" spans="1:200" x14ac:dyDescent="0.2">
      <c r="A334" s="79">
        <f t="shared" si="161"/>
        <v>43406</v>
      </c>
      <c r="B334" s="80">
        <f t="shared" ca="1" si="167"/>
        <v>1067.3541099900001</v>
      </c>
      <c r="C334" s="81">
        <f t="shared" si="162"/>
        <v>1000</v>
      </c>
      <c r="D334" s="82">
        <f ca="1">IF(A334&lt;$B$1,VLOOKUP(A334,[1]DI!$A$4:$B$15000,2,FALSE),0)</f>
        <v>0</v>
      </c>
      <c r="E334" s="81">
        <f t="shared" ca="1" si="168"/>
        <v>0</v>
      </c>
      <c r="F334" s="83">
        <f t="shared" si="156"/>
        <v>1.1679999999999999</v>
      </c>
      <c r="G334" s="84">
        <f t="shared" ca="1" si="157"/>
        <v>1</v>
      </c>
      <c r="H334" s="81">
        <f ca="1">TRUNC(PRODUCT(G$10:G333),15)</f>
        <v>1.06735411203234</v>
      </c>
      <c r="I334" s="81">
        <f t="shared" si="163"/>
        <v>1</v>
      </c>
      <c r="J334" s="81">
        <f t="shared" ca="1" si="158"/>
        <v>1.0673541099999999</v>
      </c>
      <c r="K334" s="81">
        <f t="shared" ca="1" si="159"/>
        <v>67.354109989999998</v>
      </c>
      <c r="L334" s="85">
        <f>IF(VLOOKUP(A334,$U$12:$AD$125,8)=VLOOKUP(A333,$U$12:$AD$125,8),0,VLOOKUP(A334,U$12:$AD$125,8))</f>
        <v>0</v>
      </c>
      <c r="M334" s="86">
        <f>IF(L334&gt;0,VLOOKUP(L334,T$12:$AC$125,7),0)</f>
        <v>0</v>
      </c>
      <c r="N334" s="81">
        <f t="shared" si="164"/>
        <v>0</v>
      </c>
      <c r="O334" s="81">
        <f t="shared" ca="1" si="160"/>
        <v>67.354109989999998</v>
      </c>
      <c r="P334" s="87" t="str">
        <f t="shared" si="165"/>
        <v>J=</v>
      </c>
      <c r="Q334" s="88">
        <f t="shared" si="166"/>
        <v>44676</v>
      </c>
      <c r="R334" s="7"/>
      <c r="S334" s="7"/>
      <c r="T334" s="154">
        <f>[2]Plan1!$A493</f>
        <v>51860</v>
      </c>
      <c r="U334" s="165" t="str">
        <f>[2]Plan1!$C493</f>
        <v>Natal</v>
      </c>
      <c r="V334" s="12"/>
      <c r="W334" s="7"/>
      <c r="X334" s="7"/>
      <c r="Y334" s="7"/>
      <c r="Z334" s="7"/>
      <c r="AA334" s="7"/>
      <c r="AB334" s="7"/>
      <c r="AC334" s="7"/>
      <c r="AD334" s="7"/>
      <c r="AE334" s="7"/>
      <c r="AF334" s="65">
        <f t="shared" si="153"/>
        <v>43320</v>
      </c>
      <c r="AG334" s="9">
        <f t="shared" ca="1" si="154"/>
        <v>1049.1156399900001</v>
      </c>
      <c r="AH334" s="9">
        <f t="shared" si="154"/>
        <v>1000</v>
      </c>
      <c r="AI334" s="4">
        <f t="shared" ca="1" si="154"/>
        <v>6.3899999999999998E-2</v>
      </c>
      <c r="AJ334" s="10">
        <f t="shared" ca="1" si="154"/>
        <v>2.4583E-4</v>
      </c>
      <c r="AK334" s="4">
        <f t="shared" si="154"/>
        <v>1.1679999999999999</v>
      </c>
      <c r="AL334" s="65">
        <f t="shared" si="151"/>
        <v>43320</v>
      </c>
      <c r="AM334" s="10">
        <f t="shared" ca="1" si="155"/>
        <v>1.0491156399999999</v>
      </c>
      <c r="AN334" s="9">
        <f t="shared" ca="1" si="155"/>
        <v>49.115639989999998</v>
      </c>
      <c r="AO334" s="7">
        <f t="shared" si="155"/>
        <v>0</v>
      </c>
      <c r="AP334" s="11">
        <f t="shared" si="155"/>
        <v>0</v>
      </c>
      <c r="AQ334" s="9">
        <f t="shared" si="155"/>
        <v>0</v>
      </c>
      <c r="AR334" s="8" t="str">
        <f t="shared" si="155"/>
        <v>J=</v>
      </c>
      <c r="AS334" s="65">
        <f t="shared" si="155"/>
        <v>44676</v>
      </c>
      <c r="AT334" s="12"/>
      <c r="AU334" s="12"/>
      <c r="AV334" s="2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12"/>
      <c r="CH334" s="12"/>
      <c r="CI334" s="12"/>
      <c r="CJ334" s="12"/>
      <c r="CK334" s="12"/>
      <c r="CL334" s="12"/>
      <c r="CM334" s="12"/>
      <c r="CN334" s="12"/>
      <c r="CO334" s="12"/>
      <c r="CP334" s="12"/>
      <c r="CQ334" s="12"/>
      <c r="CR334" s="12"/>
      <c r="CS334" s="12"/>
      <c r="CT334" s="12"/>
      <c r="CU334" s="12"/>
      <c r="CV334" s="12"/>
      <c r="CW334" s="12"/>
      <c r="CX334" s="12"/>
      <c r="CY334" s="12"/>
      <c r="CZ334" s="12"/>
      <c r="DA334" s="12"/>
      <c r="DB334" s="12"/>
      <c r="DC334" s="12"/>
      <c r="DD334" s="12"/>
      <c r="DE334" s="12"/>
      <c r="DF334" s="12"/>
      <c r="DG334" s="12"/>
      <c r="DH334" s="12"/>
      <c r="DI334" s="12"/>
      <c r="DJ334" s="12"/>
      <c r="DK334" s="12"/>
      <c r="DL334" s="12"/>
      <c r="DM334" s="12"/>
      <c r="DN334" s="12"/>
      <c r="DO334" s="12"/>
      <c r="DP334" s="12"/>
      <c r="DQ334" s="12"/>
      <c r="DR334" s="12"/>
      <c r="DS334" s="12"/>
      <c r="DT334" s="12"/>
      <c r="DU334" s="12"/>
      <c r="DV334" s="12"/>
      <c r="DW334" s="12"/>
      <c r="DX334" s="12"/>
      <c r="DY334" s="12"/>
      <c r="DZ334" s="12"/>
      <c r="EA334" s="12"/>
      <c r="EB334" s="12"/>
      <c r="EC334" s="12"/>
      <c r="ED334" s="12"/>
      <c r="EE334" s="12"/>
      <c r="EF334" s="12"/>
      <c r="EG334" s="12"/>
      <c r="EH334" s="12"/>
      <c r="EI334" s="12"/>
      <c r="EJ334" s="12"/>
      <c r="EK334" s="12"/>
      <c r="EL334" s="12"/>
      <c r="EM334" s="12"/>
      <c r="EN334" s="12"/>
      <c r="EO334" s="12"/>
      <c r="EP334" s="12"/>
      <c r="EQ334" s="12"/>
      <c r="ER334" s="12"/>
      <c r="ES334" s="12"/>
      <c r="ET334" s="12"/>
      <c r="EU334" s="12"/>
      <c r="EV334" s="12"/>
      <c r="EW334" s="12"/>
      <c r="EX334" s="12"/>
      <c r="EY334" s="12"/>
      <c r="EZ334" s="12"/>
      <c r="FA334" s="12"/>
      <c r="FB334" s="12"/>
      <c r="FC334" s="12"/>
      <c r="FD334" s="12"/>
      <c r="FE334" s="12"/>
      <c r="FF334" s="12"/>
      <c r="FG334" s="12"/>
      <c r="FH334" s="12"/>
      <c r="FI334" s="12"/>
      <c r="FJ334" s="12"/>
      <c r="FK334" s="12"/>
      <c r="FL334" s="12"/>
      <c r="FM334" s="12"/>
      <c r="FN334" s="12"/>
      <c r="FO334" s="12"/>
      <c r="FP334" s="12"/>
      <c r="FQ334" s="12"/>
      <c r="FR334" s="12"/>
      <c r="FS334" s="12"/>
      <c r="FT334" s="12"/>
      <c r="FU334" s="12"/>
      <c r="FV334" s="12"/>
      <c r="FW334" s="12"/>
      <c r="FX334" s="12"/>
      <c r="FY334" s="12"/>
      <c r="FZ334" s="12"/>
      <c r="GA334" s="12"/>
      <c r="GB334" s="12"/>
      <c r="GC334" s="12"/>
      <c r="GD334" s="12"/>
      <c r="GE334" s="12"/>
      <c r="GF334" s="12"/>
      <c r="GG334" s="12"/>
      <c r="GH334" s="12"/>
      <c r="GI334" s="12"/>
      <c r="GJ334" s="12"/>
      <c r="GK334" s="12"/>
      <c r="GL334" s="12"/>
      <c r="GM334" s="12"/>
      <c r="GN334" s="12"/>
      <c r="GO334" s="12"/>
      <c r="GP334" s="12"/>
      <c r="GQ334" s="12"/>
      <c r="GR334" s="12"/>
    </row>
    <row r="335" spans="1:200" x14ac:dyDescent="0.2">
      <c r="A335" s="79">
        <f t="shared" si="161"/>
        <v>43407</v>
      </c>
      <c r="B335" s="80">
        <f t="shared" ca="1" si="167"/>
        <v>1067.3541099900001</v>
      </c>
      <c r="C335" s="81">
        <f t="shared" si="162"/>
        <v>1000</v>
      </c>
      <c r="D335" s="82">
        <f ca="1">IF(A335&lt;$B$1,VLOOKUP(A335,[1]DI!$A$4:$B$15000,2,FALSE),0)</f>
        <v>0</v>
      </c>
      <c r="E335" s="81">
        <f t="shared" ca="1" si="168"/>
        <v>0</v>
      </c>
      <c r="F335" s="83">
        <f t="shared" si="156"/>
        <v>1.1679999999999999</v>
      </c>
      <c r="G335" s="84">
        <f t="shared" ca="1" si="157"/>
        <v>1</v>
      </c>
      <c r="H335" s="81">
        <f ca="1">TRUNC(PRODUCT(G$10:G334),15)</f>
        <v>1.06735411203234</v>
      </c>
      <c r="I335" s="81">
        <f t="shared" si="163"/>
        <v>1</v>
      </c>
      <c r="J335" s="81">
        <f t="shared" ca="1" si="158"/>
        <v>1.0673541099999999</v>
      </c>
      <c r="K335" s="81">
        <f t="shared" ca="1" si="159"/>
        <v>67.354109989999998</v>
      </c>
      <c r="L335" s="85">
        <f>IF(VLOOKUP(A335,$U$12:$AD$125,8)=VLOOKUP(A334,$U$12:$AD$125,8),0,VLOOKUP(A335,U$12:$AD$125,8))</f>
        <v>0</v>
      </c>
      <c r="M335" s="86">
        <f>IF(L335&gt;0,VLOOKUP(L335,T$12:$AC$125,7),0)</f>
        <v>0</v>
      </c>
      <c r="N335" s="81">
        <f t="shared" si="164"/>
        <v>0</v>
      </c>
      <c r="O335" s="81">
        <f t="shared" ca="1" si="160"/>
        <v>67.354109989999998</v>
      </c>
      <c r="P335" s="87" t="str">
        <f t="shared" si="165"/>
        <v>J=</v>
      </c>
      <c r="Q335" s="88">
        <f t="shared" si="166"/>
        <v>44676</v>
      </c>
      <c r="R335" s="7"/>
      <c r="S335" s="7"/>
      <c r="T335" s="154">
        <f>[2]Plan1!$A494</f>
        <v>51867</v>
      </c>
      <c r="U335" s="165" t="str">
        <f>[2]Plan1!$C494</f>
        <v>Confraternização Universal</v>
      </c>
      <c r="V335" s="12"/>
      <c r="W335" s="7"/>
      <c r="X335" s="7"/>
      <c r="Y335" s="7"/>
      <c r="Z335" s="7"/>
      <c r="AA335" s="7"/>
      <c r="AB335" s="7"/>
      <c r="AC335" s="7"/>
      <c r="AD335" s="7"/>
      <c r="AE335" s="7"/>
      <c r="AF335" s="65">
        <f t="shared" si="153"/>
        <v>43321</v>
      </c>
      <c r="AG335" s="9">
        <f t="shared" ca="1" si="154"/>
        <v>1049.4168699899999</v>
      </c>
      <c r="AH335" s="9">
        <f t="shared" si="154"/>
        <v>1000</v>
      </c>
      <c r="AI335" s="4">
        <f t="shared" ca="1" si="154"/>
        <v>6.3899999999999998E-2</v>
      </c>
      <c r="AJ335" s="10">
        <f t="shared" ca="1" si="154"/>
        <v>2.4583E-4</v>
      </c>
      <c r="AK335" s="4">
        <f t="shared" si="154"/>
        <v>1.1679999999999999</v>
      </c>
      <c r="AL335" s="65">
        <f t="shared" si="151"/>
        <v>43321</v>
      </c>
      <c r="AM335" s="10">
        <f t="shared" ca="1" si="155"/>
        <v>1.0494168699999999</v>
      </c>
      <c r="AN335" s="9">
        <f t="shared" ca="1" si="155"/>
        <v>49.416869990000002</v>
      </c>
      <c r="AO335" s="7">
        <f t="shared" si="155"/>
        <v>0</v>
      </c>
      <c r="AP335" s="11">
        <f t="shared" si="155"/>
        <v>0</v>
      </c>
      <c r="AQ335" s="9">
        <f t="shared" si="155"/>
        <v>0</v>
      </c>
      <c r="AR335" s="8" t="str">
        <f t="shared" si="155"/>
        <v>J=</v>
      </c>
      <c r="AS335" s="65">
        <f t="shared" si="155"/>
        <v>44676</v>
      </c>
      <c r="AT335" s="12"/>
      <c r="AU335" s="12"/>
      <c r="AV335" s="2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c r="CG335" s="12"/>
      <c r="CH335" s="12"/>
      <c r="CI335" s="12"/>
      <c r="CJ335" s="12"/>
      <c r="CK335" s="12"/>
      <c r="CL335" s="12"/>
      <c r="CM335" s="12"/>
      <c r="CN335" s="12"/>
      <c r="CO335" s="12"/>
      <c r="CP335" s="12"/>
      <c r="CQ335" s="12"/>
      <c r="CR335" s="12"/>
      <c r="CS335" s="12"/>
      <c r="CT335" s="12"/>
      <c r="CU335" s="12"/>
      <c r="CV335" s="12"/>
      <c r="CW335" s="12"/>
      <c r="CX335" s="12"/>
      <c r="CY335" s="12"/>
      <c r="CZ335" s="12"/>
      <c r="DA335" s="12"/>
      <c r="DB335" s="12"/>
      <c r="DC335" s="12"/>
      <c r="DD335" s="12"/>
      <c r="DE335" s="12"/>
      <c r="DF335" s="12"/>
      <c r="DG335" s="12"/>
      <c r="DH335" s="12"/>
      <c r="DI335" s="12"/>
      <c r="DJ335" s="12"/>
      <c r="DK335" s="12"/>
      <c r="DL335" s="12"/>
      <c r="DM335" s="12"/>
      <c r="DN335" s="12"/>
      <c r="DO335" s="12"/>
      <c r="DP335" s="12"/>
      <c r="DQ335" s="12"/>
      <c r="DR335" s="12"/>
      <c r="DS335" s="12"/>
      <c r="DT335" s="12"/>
      <c r="DU335" s="12"/>
      <c r="DV335" s="12"/>
      <c r="DW335" s="12"/>
      <c r="DX335" s="12"/>
      <c r="DY335" s="12"/>
      <c r="DZ335" s="12"/>
      <c r="EA335" s="12"/>
      <c r="EB335" s="12"/>
      <c r="EC335" s="12"/>
      <c r="ED335" s="12"/>
      <c r="EE335" s="12"/>
      <c r="EF335" s="12"/>
      <c r="EG335" s="12"/>
      <c r="EH335" s="12"/>
      <c r="EI335" s="12"/>
      <c r="EJ335" s="12"/>
      <c r="EK335" s="12"/>
      <c r="EL335" s="12"/>
      <c r="EM335" s="12"/>
      <c r="EN335" s="12"/>
      <c r="EO335" s="12"/>
      <c r="EP335" s="12"/>
      <c r="EQ335" s="12"/>
      <c r="ER335" s="12"/>
      <c r="ES335" s="12"/>
      <c r="ET335" s="12"/>
      <c r="EU335" s="12"/>
      <c r="EV335" s="12"/>
      <c r="EW335" s="12"/>
      <c r="EX335" s="12"/>
      <c r="EY335" s="12"/>
      <c r="EZ335" s="12"/>
      <c r="FA335" s="12"/>
      <c r="FB335" s="12"/>
      <c r="FC335" s="12"/>
      <c r="FD335" s="12"/>
      <c r="FE335" s="12"/>
      <c r="FF335" s="12"/>
      <c r="FG335" s="12"/>
      <c r="FH335" s="12"/>
      <c r="FI335" s="12"/>
      <c r="FJ335" s="12"/>
      <c r="FK335" s="12"/>
      <c r="FL335" s="12"/>
      <c r="FM335" s="12"/>
      <c r="FN335" s="12"/>
      <c r="FO335" s="12"/>
      <c r="FP335" s="12"/>
      <c r="FQ335" s="12"/>
      <c r="FR335" s="12"/>
      <c r="FS335" s="12"/>
      <c r="FT335" s="12"/>
      <c r="FU335" s="12"/>
      <c r="FV335" s="12"/>
      <c r="FW335" s="12"/>
      <c r="FX335" s="12"/>
      <c r="FY335" s="12"/>
      <c r="FZ335" s="12"/>
      <c r="GA335" s="12"/>
      <c r="GB335" s="12"/>
      <c r="GC335" s="12"/>
      <c r="GD335" s="12"/>
      <c r="GE335" s="12"/>
      <c r="GF335" s="12"/>
      <c r="GG335" s="12"/>
      <c r="GH335" s="12"/>
      <c r="GI335" s="12"/>
      <c r="GJ335" s="12"/>
      <c r="GK335" s="12"/>
      <c r="GL335" s="12"/>
      <c r="GM335" s="12"/>
      <c r="GN335" s="12"/>
      <c r="GO335" s="12"/>
      <c r="GP335" s="12"/>
      <c r="GQ335" s="12"/>
      <c r="GR335" s="12"/>
    </row>
    <row r="336" spans="1:200" x14ac:dyDescent="0.2">
      <c r="A336" s="79">
        <f t="shared" si="161"/>
        <v>43408</v>
      </c>
      <c r="B336" s="80">
        <f t="shared" ca="1" si="167"/>
        <v>1067.3541099900001</v>
      </c>
      <c r="C336" s="81">
        <f t="shared" si="162"/>
        <v>1000</v>
      </c>
      <c r="D336" s="82">
        <f ca="1">IF(A336&lt;$B$1,VLOOKUP(A336,[1]DI!$A$4:$B$15000,2,FALSE),0)</f>
        <v>0</v>
      </c>
      <c r="E336" s="81">
        <f t="shared" ca="1" si="168"/>
        <v>0</v>
      </c>
      <c r="F336" s="83">
        <f t="shared" si="156"/>
        <v>1.1679999999999999</v>
      </c>
      <c r="G336" s="84">
        <f t="shared" ca="1" si="157"/>
        <v>1</v>
      </c>
      <c r="H336" s="81">
        <f ca="1">TRUNC(PRODUCT(G$10:G335),15)</f>
        <v>1.06735411203234</v>
      </c>
      <c r="I336" s="81">
        <f t="shared" si="163"/>
        <v>1</v>
      </c>
      <c r="J336" s="81">
        <f t="shared" ca="1" si="158"/>
        <v>1.0673541099999999</v>
      </c>
      <c r="K336" s="81">
        <f t="shared" ca="1" si="159"/>
        <v>67.354109989999998</v>
      </c>
      <c r="L336" s="85">
        <f>IF(VLOOKUP(A336,$U$12:$AD$125,8)=VLOOKUP(A335,$U$12:$AD$125,8),0,VLOOKUP(A336,U$12:$AD$125,8))</f>
        <v>0</v>
      </c>
      <c r="M336" s="86">
        <f>IF(L336&gt;0,VLOOKUP(L336,T$12:$AC$125,7),0)</f>
        <v>0</v>
      </c>
      <c r="N336" s="81">
        <f t="shared" si="164"/>
        <v>0</v>
      </c>
      <c r="O336" s="81">
        <f t="shared" ca="1" si="160"/>
        <v>67.354109989999998</v>
      </c>
      <c r="P336" s="87" t="str">
        <f t="shared" si="165"/>
        <v>J=</v>
      </c>
      <c r="Q336" s="88">
        <f t="shared" si="166"/>
        <v>44676</v>
      </c>
      <c r="R336" s="7"/>
      <c r="S336" s="7"/>
      <c r="T336" s="154">
        <f>[2]Plan1!$A495</f>
        <v>51914</v>
      </c>
      <c r="U336" s="165" t="str">
        <f>[2]Plan1!$C495</f>
        <v>Carnaval</v>
      </c>
      <c r="V336" s="12"/>
      <c r="W336" s="7"/>
      <c r="X336" s="7"/>
      <c r="Y336" s="7"/>
      <c r="Z336" s="7"/>
      <c r="AA336" s="7"/>
      <c r="AB336" s="7"/>
      <c r="AC336" s="7"/>
      <c r="AD336" s="7"/>
      <c r="AE336" s="7"/>
      <c r="AF336" s="65"/>
      <c r="AG336" s="9"/>
      <c r="AH336" s="9"/>
      <c r="AI336" s="4"/>
      <c r="AJ336" s="10"/>
      <c r="AK336" s="4"/>
      <c r="AL336" s="65"/>
      <c r="AM336" s="10"/>
      <c r="AN336" s="9"/>
      <c r="AO336" s="7"/>
      <c r="AP336" s="11"/>
      <c r="AQ336" s="9"/>
      <c r="AR336" s="24"/>
      <c r="AS336" s="65"/>
      <c r="AT336" s="12"/>
      <c r="AU336" s="12"/>
      <c r="AV336" s="2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c r="DJ336" s="12"/>
      <c r="DK336" s="12"/>
      <c r="DL336" s="12"/>
      <c r="DM336" s="12"/>
      <c r="DN336" s="12"/>
      <c r="DO336" s="12"/>
      <c r="DP336" s="12"/>
      <c r="DQ336" s="12"/>
      <c r="DR336" s="12"/>
      <c r="DS336" s="12"/>
      <c r="DT336" s="12"/>
      <c r="DU336" s="12"/>
      <c r="DV336" s="12"/>
      <c r="DW336" s="12"/>
      <c r="DX336" s="12"/>
      <c r="DY336" s="12"/>
      <c r="DZ336" s="12"/>
      <c r="EA336" s="12"/>
      <c r="EB336" s="12"/>
      <c r="EC336" s="12"/>
      <c r="ED336" s="12"/>
      <c r="EE336" s="12"/>
      <c r="EF336" s="12"/>
      <c r="EG336" s="12"/>
      <c r="EH336" s="12"/>
      <c r="EI336" s="12"/>
      <c r="EJ336" s="12"/>
      <c r="EK336" s="12"/>
      <c r="EL336" s="12"/>
      <c r="EM336" s="12"/>
      <c r="EN336" s="12"/>
      <c r="EO336" s="12"/>
      <c r="EP336" s="12"/>
      <c r="EQ336" s="12"/>
      <c r="ER336" s="12"/>
      <c r="ES336" s="12"/>
      <c r="ET336" s="12"/>
      <c r="EU336" s="12"/>
      <c r="EV336" s="12"/>
      <c r="EW336" s="12"/>
      <c r="EX336" s="12"/>
      <c r="EY336" s="12"/>
      <c r="EZ336" s="12"/>
      <c r="FA336" s="12"/>
      <c r="FB336" s="12"/>
      <c r="FC336" s="12"/>
      <c r="FD336" s="12"/>
      <c r="FE336" s="12"/>
      <c r="FF336" s="12"/>
      <c r="FG336" s="12"/>
      <c r="FH336" s="12"/>
      <c r="FI336" s="12"/>
      <c r="FJ336" s="12"/>
      <c r="FK336" s="12"/>
      <c r="FL336" s="12"/>
      <c r="FM336" s="12"/>
      <c r="FN336" s="12"/>
      <c r="FO336" s="12"/>
      <c r="FP336" s="12"/>
      <c r="FQ336" s="12"/>
      <c r="FR336" s="12"/>
      <c r="FS336" s="12"/>
      <c r="FT336" s="12"/>
      <c r="FU336" s="12"/>
      <c r="FV336" s="12"/>
      <c r="FW336" s="12"/>
      <c r="FX336" s="12"/>
      <c r="FY336" s="12"/>
      <c r="FZ336" s="12"/>
      <c r="GA336" s="12"/>
      <c r="GB336" s="12"/>
      <c r="GC336" s="12"/>
      <c r="GD336" s="12"/>
      <c r="GE336" s="12"/>
      <c r="GF336" s="12"/>
      <c r="GG336" s="12"/>
      <c r="GH336" s="12"/>
      <c r="GI336" s="12"/>
      <c r="GJ336" s="12"/>
      <c r="GK336" s="12"/>
      <c r="GL336" s="12"/>
      <c r="GM336" s="12"/>
      <c r="GN336" s="12"/>
      <c r="GO336" s="12"/>
      <c r="GP336" s="12"/>
      <c r="GQ336" s="12"/>
      <c r="GR336" s="12"/>
    </row>
    <row r="337" spans="1:205" x14ac:dyDescent="0.2">
      <c r="A337" s="79">
        <f t="shared" si="161"/>
        <v>43409</v>
      </c>
      <c r="B337" s="80">
        <f t="shared" ca="1" si="167"/>
        <v>1067.3541099900001</v>
      </c>
      <c r="C337" s="81">
        <f t="shared" si="162"/>
        <v>1000</v>
      </c>
      <c r="D337" s="82">
        <f ca="1">IF(A337&lt;$B$1,VLOOKUP(A337,[1]DI!$A$4:$B$15000,2,FALSE),0)</f>
        <v>6.4000000000000001E-2</v>
      </c>
      <c r="E337" s="81">
        <f t="shared" ca="1" si="168"/>
        <v>2.4620000000000002E-4</v>
      </c>
      <c r="F337" s="83">
        <f t="shared" si="156"/>
        <v>1.1679999999999999</v>
      </c>
      <c r="G337" s="84">
        <f t="shared" ca="1" si="157"/>
        <v>1.0002875616</v>
      </c>
      <c r="H337" s="81">
        <f ca="1">TRUNC(PRODUCT(G$10:G336),15)</f>
        <v>1.06735411203234</v>
      </c>
      <c r="I337" s="81">
        <f t="shared" si="163"/>
        <v>1</v>
      </c>
      <c r="J337" s="81">
        <f t="shared" ca="1" si="158"/>
        <v>1.0673541099999999</v>
      </c>
      <c r="K337" s="81">
        <f t="shared" ca="1" si="159"/>
        <v>67.354109989999998</v>
      </c>
      <c r="L337" s="85">
        <f>IF(VLOOKUP(A337,$U$12:$AD$125,8)=VLOOKUP(A336,$U$12:$AD$125,8),0,VLOOKUP(A337,U$12:$AD$125,8))</f>
        <v>0</v>
      </c>
      <c r="M337" s="86">
        <f>IF(L337&gt;0,VLOOKUP(L337,T$12:$AC$125,7),0)</f>
        <v>0</v>
      </c>
      <c r="N337" s="81">
        <f t="shared" si="164"/>
        <v>0</v>
      </c>
      <c r="O337" s="81">
        <f t="shared" ca="1" si="160"/>
        <v>67.354109989999998</v>
      </c>
      <c r="P337" s="87" t="str">
        <f t="shared" si="165"/>
        <v>J=</v>
      </c>
      <c r="Q337" s="88">
        <f t="shared" si="166"/>
        <v>44676</v>
      </c>
      <c r="R337" s="7"/>
      <c r="S337" s="7"/>
      <c r="T337" s="154">
        <f>[2]Plan1!$A496</f>
        <v>51915</v>
      </c>
      <c r="U337" s="165" t="str">
        <f>[2]Plan1!$C496</f>
        <v>Carnaval</v>
      </c>
      <c r="V337" s="12"/>
      <c r="W337" s="7"/>
      <c r="X337" s="7"/>
      <c r="Y337" s="7"/>
      <c r="Z337" s="7"/>
      <c r="AA337" s="7"/>
      <c r="AB337" s="7"/>
      <c r="AC337" s="7"/>
      <c r="AD337" s="7"/>
      <c r="AE337" s="7"/>
      <c r="AF337" s="65" t="str">
        <f t="shared" ref="AF337:AS337" si="169">$B$6</f>
        <v>ODCT21</v>
      </c>
      <c r="AG337" s="7" t="str">
        <f t="shared" si="169"/>
        <v>ODCT21</v>
      </c>
      <c r="AH337" s="7" t="str">
        <f t="shared" si="169"/>
        <v>ODCT21</v>
      </c>
      <c r="AI337" s="7" t="str">
        <f t="shared" si="169"/>
        <v>ODCT21</v>
      </c>
      <c r="AJ337" s="7" t="str">
        <f t="shared" si="169"/>
        <v>ODCT21</v>
      </c>
      <c r="AK337" s="4" t="str">
        <f t="shared" si="169"/>
        <v>ODCT21</v>
      </c>
      <c r="AL337" s="65" t="str">
        <f t="shared" si="169"/>
        <v>ODCT21</v>
      </c>
      <c r="AM337" s="7" t="str">
        <f t="shared" si="169"/>
        <v>ODCT21</v>
      </c>
      <c r="AN337" s="7" t="str">
        <f t="shared" si="169"/>
        <v>ODCT21</v>
      </c>
      <c r="AO337" s="7" t="str">
        <f t="shared" si="169"/>
        <v>ODCT21</v>
      </c>
      <c r="AP337" s="11" t="str">
        <f t="shared" si="169"/>
        <v>ODCT21</v>
      </c>
      <c r="AQ337" s="7" t="str">
        <f t="shared" si="169"/>
        <v>ODCT21</v>
      </c>
      <c r="AR337" s="8" t="str">
        <f t="shared" si="169"/>
        <v>ODCT21</v>
      </c>
      <c r="AS337" s="65" t="str">
        <f t="shared" si="169"/>
        <v>ODCT21</v>
      </c>
      <c r="AT337" s="12"/>
      <c r="AU337" s="12"/>
      <c r="AV337" s="2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c r="CG337" s="12"/>
      <c r="CH337" s="12"/>
      <c r="CI337" s="12"/>
      <c r="CJ337" s="12"/>
      <c r="CK337" s="12"/>
      <c r="CL337" s="12"/>
      <c r="CM337" s="12"/>
      <c r="CN337" s="12"/>
      <c r="CO337" s="12"/>
      <c r="CP337" s="12"/>
      <c r="CQ337" s="12"/>
      <c r="CR337" s="12"/>
      <c r="CS337" s="12"/>
      <c r="CT337" s="12"/>
      <c r="CU337" s="12"/>
      <c r="CV337" s="12"/>
      <c r="CW337" s="12"/>
      <c r="CX337" s="12"/>
      <c r="CY337" s="12"/>
      <c r="CZ337" s="12"/>
      <c r="DA337" s="12"/>
      <c r="DB337" s="12"/>
      <c r="DC337" s="12"/>
      <c r="DD337" s="12"/>
      <c r="DE337" s="12"/>
      <c r="DF337" s="12"/>
      <c r="DG337" s="12"/>
      <c r="DH337" s="12"/>
      <c r="DI337" s="12"/>
      <c r="DJ337" s="12"/>
      <c r="DK337" s="12"/>
      <c r="DL337" s="12"/>
      <c r="DM337" s="12"/>
      <c r="DN337" s="12"/>
      <c r="DO337" s="12"/>
      <c r="DP337" s="12"/>
      <c r="DQ337" s="12"/>
      <c r="DR337" s="12"/>
      <c r="DS337" s="12"/>
      <c r="DT337" s="12"/>
      <c r="DU337" s="12"/>
      <c r="DV337" s="12"/>
      <c r="DW337" s="12"/>
      <c r="DX337" s="12"/>
      <c r="DY337" s="12"/>
      <c r="DZ337" s="12"/>
      <c r="EA337" s="12"/>
      <c r="EB337" s="12"/>
      <c r="EC337" s="12"/>
      <c r="ED337" s="12"/>
      <c r="EE337" s="12"/>
      <c r="EF337" s="12"/>
      <c r="EG337" s="12"/>
      <c r="EH337" s="12"/>
      <c r="EI337" s="12"/>
      <c r="EJ337" s="12"/>
      <c r="EK337" s="12"/>
      <c r="EL337" s="12"/>
      <c r="EM337" s="12"/>
      <c r="EN337" s="12"/>
      <c r="EO337" s="12"/>
      <c r="EP337" s="12"/>
      <c r="EQ337" s="12"/>
      <c r="ER337" s="12"/>
      <c r="ES337" s="12"/>
      <c r="ET337" s="12"/>
      <c r="EU337" s="12"/>
      <c r="EV337" s="12"/>
      <c r="EW337" s="12"/>
      <c r="EX337" s="12"/>
      <c r="EY337" s="12"/>
      <c r="EZ337" s="12"/>
      <c r="FA337" s="12"/>
      <c r="FB337" s="12"/>
      <c r="FC337" s="12"/>
      <c r="FD337" s="12"/>
      <c r="FE337" s="12"/>
      <c r="FF337" s="12"/>
      <c r="FG337" s="12"/>
      <c r="FH337" s="12"/>
      <c r="FI337" s="12"/>
      <c r="FJ337" s="12"/>
      <c r="FK337" s="12"/>
      <c r="FL337" s="12"/>
      <c r="FM337" s="12"/>
      <c r="FN337" s="12"/>
      <c r="FO337" s="12"/>
      <c r="FP337" s="12"/>
      <c r="FQ337" s="12"/>
      <c r="FR337" s="12"/>
      <c r="FS337" s="12"/>
      <c r="FT337" s="12"/>
      <c r="FU337" s="12"/>
      <c r="FV337" s="12"/>
      <c r="FW337" s="12"/>
      <c r="FX337" s="12"/>
      <c r="FY337" s="12"/>
      <c r="FZ337" s="12"/>
      <c r="GA337" s="12"/>
      <c r="GB337" s="12"/>
      <c r="GC337" s="12"/>
      <c r="GD337" s="12"/>
      <c r="GE337" s="12"/>
      <c r="GF337" s="12"/>
      <c r="GG337" s="12"/>
      <c r="GH337" s="12"/>
      <c r="GI337" s="12"/>
      <c r="GJ337" s="12"/>
      <c r="GK337" s="12"/>
      <c r="GL337" s="12"/>
      <c r="GM337" s="12"/>
      <c r="GN337" s="12"/>
      <c r="GO337" s="12"/>
      <c r="GP337" s="12"/>
      <c r="GQ337" s="12"/>
      <c r="GR337" s="12"/>
    </row>
    <row r="338" spans="1:205" x14ac:dyDescent="0.2">
      <c r="A338" s="79">
        <f t="shared" si="161"/>
        <v>43410</v>
      </c>
      <c r="B338" s="80">
        <f t="shared" ca="1" si="167"/>
        <v>1067.66104</v>
      </c>
      <c r="C338" s="81">
        <f t="shared" si="162"/>
        <v>1000</v>
      </c>
      <c r="D338" s="82">
        <f ca="1">IF(A338&lt;$B$1,VLOOKUP(A338,[1]DI!$A$4:$B$15000,2,FALSE),0)</f>
        <v>6.4000000000000001E-2</v>
      </c>
      <c r="E338" s="81">
        <f t="shared" ca="1" si="168"/>
        <v>2.4620000000000002E-4</v>
      </c>
      <c r="F338" s="83">
        <f t="shared" si="156"/>
        <v>1.1679999999999999</v>
      </c>
      <c r="G338" s="84">
        <f t="shared" ca="1" si="157"/>
        <v>1.0002875616</v>
      </c>
      <c r="H338" s="81">
        <f ca="1">TRUNC(PRODUCT(G$10:G337),15)</f>
        <v>1.0676610420885599</v>
      </c>
      <c r="I338" s="81">
        <f t="shared" si="163"/>
        <v>1</v>
      </c>
      <c r="J338" s="81">
        <f t="shared" ca="1" si="158"/>
        <v>1.06766104</v>
      </c>
      <c r="K338" s="81">
        <f t="shared" ca="1" si="159"/>
        <v>67.66104</v>
      </c>
      <c r="L338" s="85">
        <f>IF(VLOOKUP(A338,$U$12:$AD$125,8)=VLOOKUP(A337,$U$12:$AD$125,8),0,VLOOKUP(A338,U$12:$AD$125,8))</f>
        <v>0</v>
      </c>
      <c r="M338" s="86">
        <f>IF(L338&gt;0,VLOOKUP(L338,T$12:$AC$125,7),0)</f>
        <v>0</v>
      </c>
      <c r="N338" s="81">
        <f t="shared" si="164"/>
        <v>0</v>
      </c>
      <c r="O338" s="81">
        <f t="shared" ca="1" si="160"/>
        <v>67.66104</v>
      </c>
      <c r="P338" s="87" t="str">
        <f t="shared" si="165"/>
        <v>J=</v>
      </c>
      <c r="Q338" s="88">
        <f t="shared" si="166"/>
        <v>44676</v>
      </c>
      <c r="R338" s="7"/>
      <c r="S338" s="16"/>
      <c r="T338" s="154">
        <f>[2]Plan1!$A497</f>
        <v>51960</v>
      </c>
      <c r="U338" s="165" t="str">
        <f>[2]Plan1!$C497</f>
        <v>Paixão de Cristo</v>
      </c>
      <c r="V338" s="16"/>
      <c r="W338" s="16"/>
      <c r="X338" s="16"/>
      <c r="Y338" s="16"/>
      <c r="Z338" s="7"/>
      <c r="AA338" s="16"/>
      <c r="AB338" s="16"/>
      <c r="AC338" s="16"/>
      <c r="AD338" s="16"/>
      <c r="AE338" s="16"/>
      <c r="AF338" s="37" t="s">
        <v>14</v>
      </c>
      <c r="AG338" s="3" t="s">
        <v>7</v>
      </c>
      <c r="AH338" s="3" t="s">
        <v>8</v>
      </c>
      <c r="AI338" s="18" t="s">
        <v>9</v>
      </c>
      <c r="AJ338" s="19" t="s">
        <v>9</v>
      </c>
      <c r="AK338" s="18" t="s">
        <v>9</v>
      </c>
      <c r="AL338" s="67" t="s">
        <v>14</v>
      </c>
      <c r="AM338" s="19" t="s">
        <v>9</v>
      </c>
      <c r="AN338" s="3" t="s">
        <v>10</v>
      </c>
      <c r="AO338" s="6" t="s">
        <v>11</v>
      </c>
      <c r="AP338" s="20" t="s">
        <v>12</v>
      </c>
      <c r="AQ338" s="3" t="s">
        <v>12</v>
      </c>
      <c r="AR338" s="21" t="s">
        <v>13</v>
      </c>
      <c r="AS338" s="37" t="s">
        <v>13</v>
      </c>
      <c r="AT338" s="17"/>
      <c r="AU338" s="17"/>
      <c r="AV338" s="23"/>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c r="BY338" s="17"/>
      <c r="BZ338" s="17"/>
      <c r="CA338" s="17"/>
      <c r="CB338" s="17"/>
      <c r="CC338" s="17"/>
      <c r="CD338" s="17"/>
      <c r="CE338" s="17"/>
      <c r="CF338" s="17"/>
      <c r="CG338" s="17"/>
      <c r="CH338" s="17"/>
      <c r="CI338" s="17"/>
      <c r="CJ338" s="17"/>
      <c r="CK338" s="17"/>
      <c r="CL338" s="17"/>
      <c r="CM338" s="17"/>
      <c r="CN338" s="17"/>
      <c r="CO338" s="17"/>
      <c r="CP338" s="17"/>
      <c r="CQ338" s="17"/>
      <c r="CR338" s="17"/>
      <c r="CS338" s="17"/>
      <c r="CT338" s="17"/>
      <c r="CU338" s="17"/>
      <c r="CV338" s="17"/>
      <c r="CW338" s="17"/>
      <c r="CX338" s="17"/>
      <c r="CY338" s="17"/>
      <c r="CZ338" s="17"/>
      <c r="DA338" s="17"/>
      <c r="DB338" s="17"/>
      <c r="DC338" s="17"/>
      <c r="DD338" s="17"/>
      <c r="DE338" s="17"/>
      <c r="DF338" s="17"/>
      <c r="DG338" s="17"/>
      <c r="DH338" s="17"/>
      <c r="DI338" s="17"/>
      <c r="DJ338" s="17"/>
      <c r="DK338" s="17"/>
      <c r="DL338" s="17"/>
      <c r="DM338" s="17"/>
      <c r="DN338" s="17"/>
      <c r="DO338" s="17"/>
      <c r="DP338" s="17"/>
      <c r="DQ338" s="17"/>
      <c r="DR338" s="17"/>
      <c r="DS338" s="17"/>
      <c r="DT338" s="17"/>
      <c r="DU338" s="17"/>
      <c r="DV338" s="17"/>
      <c r="DW338" s="17"/>
      <c r="DX338" s="17"/>
      <c r="DY338" s="17"/>
      <c r="DZ338" s="17"/>
      <c r="EA338" s="17"/>
      <c r="EB338" s="17"/>
      <c r="EC338" s="17"/>
      <c r="ED338" s="17"/>
      <c r="EE338" s="17"/>
      <c r="EF338" s="17"/>
      <c r="EG338" s="17"/>
      <c r="EH338" s="17"/>
      <c r="EI338" s="17"/>
      <c r="EJ338" s="17"/>
      <c r="EK338" s="17"/>
      <c r="EL338" s="17"/>
      <c r="EM338" s="17"/>
      <c r="EN338" s="17"/>
      <c r="EO338" s="17"/>
      <c r="EP338" s="17"/>
      <c r="EQ338" s="17"/>
      <c r="ER338" s="17"/>
      <c r="ES338" s="17"/>
      <c r="ET338" s="17"/>
      <c r="EU338" s="17"/>
      <c r="EV338" s="17"/>
      <c r="EW338" s="17"/>
      <c r="EX338" s="17"/>
      <c r="EY338" s="17"/>
      <c r="EZ338" s="17"/>
      <c r="FA338" s="17"/>
      <c r="FB338" s="17"/>
      <c r="FC338" s="17"/>
      <c r="FD338" s="17"/>
      <c r="FE338" s="17"/>
      <c r="FF338" s="17"/>
      <c r="FG338" s="17"/>
      <c r="FH338" s="17"/>
      <c r="FI338" s="17"/>
      <c r="FJ338" s="17"/>
      <c r="FK338" s="17"/>
      <c r="FL338" s="17"/>
      <c r="FM338" s="17"/>
      <c r="FN338" s="17"/>
      <c r="FO338" s="17"/>
      <c r="FP338" s="17"/>
      <c r="FQ338" s="17"/>
      <c r="FR338" s="17"/>
      <c r="FS338" s="17"/>
      <c r="FT338" s="17"/>
      <c r="FU338" s="17"/>
      <c r="FV338" s="17"/>
      <c r="FW338" s="17"/>
      <c r="FX338" s="17"/>
      <c r="FY338" s="17"/>
      <c r="FZ338" s="17"/>
      <c r="GA338" s="17"/>
      <c r="GB338" s="17"/>
      <c r="GC338" s="17"/>
      <c r="GD338" s="17"/>
      <c r="GE338" s="17"/>
      <c r="GF338" s="17"/>
      <c r="GG338" s="17"/>
      <c r="GH338" s="17"/>
      <c r="GI338" s="17"/>
      <c r="GJ338" s="17"/>
      <c r="GK338" s="17"/>
      <c r="GL338" s="17"/>
      <c r="GM338" s="17"/>
      <c r="GN338" s="17"/>
      <c r="GO338" s="17"/>
      <c r="GP338" s="17"/>
      <c r="GQ338" s="17"/>
      <c r="GR338" s="17"/>
      <c r="GS338" s="17"/>
      <c r="GT338" s="17"/>
      <c r="GU338" s="17"/>
    </row>
    <row r="339" spans="1:205" x14ac:dyDescent="0.2">
      <c r="A339" s="79">
        <f t="shared" si="161"/>
        <v>43411</v>
      </c>
      <c r="B339" s="80">
        <f t="shared" ca="1" si="167"/>
        <v>1067.9680599999999</v>
      </c>
      <c r="C339" s="81">
        <f t="shared" si="162"/>
        <v>1000</v>
      </c>
      <c r="D339" s="82">
        <f ca="1">IF(A339&lt;$B$1,VLOOKUP(A339,[1]DI!$A$4:$B$15000,2,FALSE),0)</f>
        <v>6.4000000000000001E-2</v>
      </c>
      <c r="E339" s="81">
        <f t="shared" ca="1" si="168"/>
        <v>2.4620000000000002E-4</v>
      </c>
      <c r="F339" s="83">
        <f t="shared" si="156"/>
        <v>1.1679999999999999</v>
      </c>
      <c r="G339" s="84">
        <f t="shared" ca="1" si="157"/>
        <v>1.0002875616</v>
      </c>
      <c r="H339" s="81">
        <f ca="1">TRUNC(PRODUCT(G$10:G338),15)</f>
        <v>1.0679680604060799</v>
      </c>
      <c r="I339" s="81">
        <f t="shared" si="163"/>
        <v>1</v>
      </c>
      <c r="J339" s="81">
        <f t="shared" ca="1" si="158"/>
        <v>1.0679680600000001</v>
      </c>
      <c r="K339" s="81">
        <f t="shared" ca="1" si="159"/>
        <v>67.968059999999994</v>
      </c>
      <c r="L339" s="85">
        <f>IF(VLOOKUP(A339,$U$12:$AD$125,8)=VLOOKUP(A338,$U$12:$AD$125,8),0,VLOOKUP(A339,U$12:$AD$125,8))</f>
        <v>0</v>
      </c>
      <c r="M339" s="86">
        <f>IF(L339&gt;0,VLOOKUP(L339,T$12:$AC$125,7),0)</f>
        <v>0</v>
      </c>
      <c r="N339" s="81">
        <f t="shared" si="164"/>
        <v>0</v>
      </c>
      <c r="O339" s="81">
        <f t="shared" ca="1" si="160"/>
        <v>67.968059999999994</v>
      </c>
      <c r="P339" s="87" t="str">
        <f t="shared" si="165"/>
        <v>J=</v>
      </c>
      <c r="Q339" s="88">
        <f t="shared" si="166"/>
        <v>44676</v>
      </c>
      <c r="R339" s="7"/>
      <c r="S339" s="7"/>
      <c r="T339" s="154">
        <f>[2]Plan1!$A498</f>
        <v>51977</v>
      </c>
      <c r="U339" s="165" t="str">
        <f>[2]Plan1!$C498</f>
        <v>Tiradentes</v>
      </c>
      <c r="V339" s="7"/>
      <c r="W339" s="7"/>
      <c r="X339" s="7"/>
      <c r="Y339" s="7"/>
      <c r="Z339" s="7"/>
      <c r="AA339" s="7"/>
      <c r="AB339" s="7"/>
      <c r="AC339" s="7"/>
      <c r="AD339" s="7"/>
      <c r="AE339" s="7"/>
      <c r="AF339" s="37" t="s">
        <v>65</v>
      </c>
      <c r="AG339" s="9" t="str">
        <f>$B$6</f>
        <v>ODCT21</v>
      </c>
      <c r="AH339" s="3" t="s">
        <v>15</v>
      </c>
      <c r="AI339" s="13" t="s">
        <v>16</v>
      </c>
      <c r="AJ339" s="5"/>
      <c r="AK339" s="13" t="s">
        <v>17</v>
      </c>
      <c r="AL339" s="37"/>
      <c r="AM339" s="5"/>
      <c r="AN339" s="3"/>
      <c r="AO339" s="6"/>
      <c r="AP339" s="20"/>
      <c r="AQ339" s="3"/>
      <c r="AR339" s="21" t="s">
        <v>20</v>
      </c>
      <c r="AS339" s="37" t="s">
        <v>20</v>
      </c>
      <c r="AT339" s="12"/>
      <c r="AU339" s="12"/>
      <c r="AV339" s="2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c r="CG339" s="12"/>
      <c r="CH339" s="12"/>
      <c r="CI339" s="12"/>
      <c r="CJ339" s="12"/>
      <c r="CK339" s="12"/>
      <c r="CL339" s="12"/>
      <c r="CM339" s="12"/>
      <c r="CN339" s="12"/>
      <c r="CO339" s="12"/>
      <c r="CP339" s="12"/>
      <c r="CQ339" s="12"/>
      <c r="CR339" s="12"/>
      <c r="CS339" s="12"/>
      <c r="CT339" s="12"/>
      <c r="CU339" s="12"/>
      <c r="CV339" s="12"/>
      <c r="CW339" s="12"/>
      <c r="CX339" s="12"/>
      <c r="CY339" s="12"/>
      <c r="CZ339" s="12"/>
      <c r="DA339" s="12"/>
      <c r="DB339" s="12"/>
      <c r="DC339" s="12"/>
      <c r="DD339" s="12"/>
      <c r="DE339" s="12"/>
      <c r="DF339" s="12"/>
      <c r="DG339" s="12"/>
      <c r="DH339" s="12"/>
      <c r="DI339" s="12"/>
      <c r="DJ339" s="12"/>
      <c r="DK339" s="12"/>
      <c r="DL339" s="12"/>
      <c r="DM339" s="12"/>
      <c r="DN339" s="12"/>
      <c r="DO339" s="12"/>
      <c r="DP339" s="12"/>
      <c r="DQ339" s="12"/>
      <c r="DR339" s="12"/>
      <c r="DS339" s="12"/>
      <c r="DT339" s="12"/>
      <c r="DU339" s="12"/>
      <c r="DV339" s="12"/>
      <c r="DW339" s="12"/>
      <c r="DX339" s="12"/>
      <c r="DY339" s="12"/>
      <c r="DZ339" s="12"/>
      <c r="EA339" s="12"/>
      <c r="EB339" s="12"/>
      <c r="EC339" s="12"/>
      <c r="ED339" s="12"/>
      <c r="EE339" s="12"/>
      <c r="EF339" s="12"/>
      <c r="EG339" s="12"/>
      <c r="EH339" s="12"/>
      <c r="EI339" s="12"/>
      <c r="EJ339" s="12"/>
      <c r="EK339" s="12"/>
      <c r="EL339" s="12"/>
      <c r="EM339" s="12"/>
      <c r="EN339" s="12"/>
      <c r="EO339" s="12"/>
      <c r="EP339" s="12"/>
      <c r="EQ339" s="12"/>
      <c r="ER339" s="12"/>
      <c r="ES339" s="12"/>
      <c r="ET339" s="12"/>
      <c r="EU339" s="12"/>
      <c r="EV339" s="12"/>
      <c r="EW339" s="12"/>
      <c r="EX339" s="12"/>
      <c r="EY339" s="12"/>
      <c r="EZ339" s="12"/>
      <c r="FA339" s="12"/>
      <c r="FB339" s="12"/>
      <c r="FC339" s="12"/>
      <c r="FD339" s="12"/>
      <c r="FE339" s="12"/>
      <c r="FF339" s="12"/>
      <c r="FG339" s="12"/>
      <c r="FH339" s="12"/>
      <c r="FI339" s="12"/>
      <c r="FJ339" s="12"/>
      <c r="FK339" s="12"/>
      <c r="FL339" s="12"/>
      <c r="FM339" s="12"/>
      <c r="FN339" s="12"/>
      <c r="FO339" s="12"/>
      <c r="FP339" s="12"/>
      <c r="FQ339" s="12"/>
      <c r="FR339" s="12"/>
      <c r="FS339" s="12"/>
      <c r="FT339" s="12"/>
      <c r="FU339" s="12"/>
      <c r="FV339" s="12"/>
      <c r="FW339" s="12"/>
      <c r="FX339" s="12"/>
      <c r="FY339" s="12"/>
      <c r="FZ339" s="12"/>
      <c r="GA339" s="12"/>
      <c r="GB339" s="12"/>
      <c r="GC339" s="12"/>
      <c r="GD339" s="12"/>
      <c r="GE339" s="12"/>
      <c r="GF339" s="12"/>
      <c r="GG339" s="12"/>
      <c r="GH339" s="12"/>
      <c r="GI339" s="12"/>
      <c r="GJ339" s="12"/>
      <c r="GK339" s="12"/>
      <c r="GL339" s="12"/>
      <c r="GM339" s="12"/>
      <c r="GN339" s="12"/>
      <c r="GO339" s="12"/>
      <c r="GP339" s="12"/>
      <c r="GQ339" s="12"/>
      <c r="GR339" s="12"/>
    </row>
    <row r="340" spans="1:205" x14ac:dyDescent="0.2">
      <c r="A340" s="79">
        <f t="shared" si="161"/>
        <v>43412</v>
      </c>
      <c r="B340" s="80">
        <f t="shared" ca="1" si="167"/>
        <v>1068.27516999</v>
      </c>
      <c r="C340" s="81">
        <f t="shared" si="162"/>
        <v>1000</v>
      </c>
      <c r="D340" s="82">
        <f ca="1">IF(A340&lt;$B$1,VLOOKUP(A340,[1]DI!$A$4:$B$15000,2,FALSE),0)</f>
        <v>6.4000000000000001E-2</v>
      </c>
      <c r="E340" s="81">
        <f t="shared" ca="1" si="168"/>
        <v>2.4620000000000002E-4</v>
      </c>
      <c r="F340" s="83">
        <f t="shared" si="156"/>
        <v>1.1679999999999999</v>
      </c>
      <c r="G340" s="84">
        <f t="shared" ca="1" si="157"/>
        <v>1.0002875616</v>
      </c>
      <c r="H340" s="81">
        <f ca="1">TRUNC(PRODUCT(G$10:G339),15)</f>
        <v>1.0682751670102799</v>
      </c>
      <c r="I340" s="81">
        <f t="shared" si="163"/>
        <v>1</v>
      </c>
      <c r="J340" s="81">
        <f t="shared" ca="1" si="158"/>
        <v>1.0682751699999999</v>
      </c>
      <c r="K340" s="81">
        <f t="shared" ca="1" si="159"/>
        <v>68.275169989999995</v>
      </c>
      <c r="L340" s="85">
        <f>IF(VLOOKUP(A340,$U$12:$AD$125,8)=VLOOKUP(A339,$U$12:$AD$125,8),0,VLOOKUP(A340,U$12:$AD$125,8))</f>
        <v>0</v>
      </c>
      <c r="M340" s="86">
        <f>IF(L340&gt;0,VLOOKUP(L340,T$12:$AC$125,7),0)</f>
        <v>0</v>
      </c>
      <c r="N340" s="81">
        <f t="shared" si="164"/>
        <v>0</v>
      </c>
      <c r="O340" s="81">
        <f t="shared" ca="1" si="160"/>
        <v>68.275169989999995</v>
      </c>
      <c r="P340" s="87" t="str">
        <f t="shared" si="165"/>
        <v>J=</v>
      </c>
      <c r="Q340" s="88">
        <f t="shared" si="166"/>
        <v>44676</v>
      </c>
      <c r="R340" s="7"/>
      <c r="S340" s="7"/>
      <c r="T340" s="154">
        <f>[2]Plan1!$A499</f>
        <v>51987</v>
      </c>
      <c r="U340" s="165" t="str">
        <f>[2]Plan1!$C499</f>
        <v>Dia do Trabalho</v>
      </c>
      <c r="V340" s="7"/>
      <c r="W340" s="7"/>
      <c r="X340" s="7"/>
      <c r="Y340" s="7"/>
      <c r="Z340" s="7"/>
      <c r="AA340" s="7"/>
      <c r="AB340" s="7"/>
      <c r="AC340" s="7"/>
      <c r="AD340" s="7"/>
      <c r="AE340" s="7"/>
      <c r="AF340" s="37" t="s">
        <v>65</v>
      </c>
      <c r="AG340" s="9"/>
      <c r="AH340" s="3"/>
      <c r="AI340" s="13"/>
      <c r="AJ340" s="5"/>
      <c r="AK340" s="13"/>
      <c r="AL340" s="37"/>
      <c r="AM340" s="5"/>
      <c r="AN340" s="3"/>
      <c r="AO340" s="6"/>
      <c r="AP340" s="20"/>
      <c r="AQ340" s="3"/>
      <c r="AR340" s="21" t="s">
        <v>24</v>
      </c>
      <c r="AS340" s="37" t="s">
        <v>14</v>
      </c>
      <c r="AT340" s="12"/>
      <c r="AU340" s="12"/>
      <c r="AV340" s="2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c r="DI340" s="12"/>
      <c r="DJ340" s="12"/>
      <c r="DK340" s="12"/>
      <c r="DL340" s="12"/>
      <c r="DM340" s="12"/>
      <c r="DN340" s="12"/>
      <c r="DO340" s="12"/>
      <c r="DP340" s="12"/>
      <c r="DQ340" s="12"/>
      <c r="DR340" s="12"/>
      <c r="DS340" s="12"/>
      <c r="DT340" s="12"/>
      <c r="DU340" s="12"/>
      <c r="DV340" s="12"/>
      <c r="DW340" s="12"/>
      <c r="DX340" s="12"/>
      <c r="DY340" s="12"/>
      <c r="DZ340" s="12"/>
      <c r="EA340" s="12"/>
      <c r="EB340" s="12"/>
      <c r="EC340" s="12"/>
      <c r="ED340" s="12"/>
      <c r="EE340" s="12"/>
      <c r="EF340" s="12"/>
      <c r="EG340" s="12"/>
      <c r="EH340" s="12"/>
      <c r="EI340" s="12"/>
      <c r="EJ340" s="12"/>
      <c r="EK340" s="12"/>
      <c r="EL340" s="12"/>
      <c r="EM340" s="12"/>
      <c r="EN340" s="12"/>
      <c r="EO340" s="12"/>
      <c r="EP340" s="12"/>
      <c r="EQ340" s="12"/>
      <c r="ER340" s="12"/>
      <c r="ES340" s="12"/>
      <c r="ET340" s="12"/>
      <c r="EU340" s="12"/>
      <c r="EV340" s="12"/>
      <c r="EW340" s="12"/>
      <c r="EX340" s="12"/>
      <c r="EY340" s="12"/>
      <c r="EZ340" s="12"/>
      <c r="FA340" s="12"/>
      <c r="FB340" s="12"/>
      <c r="FC340" s="12"/>
      <c r="FD340" s="12"/>
      <c r="FE340" s="12"/>
      <c r="FF340" s="12"/>
      <c r="FG340" s="12"/>
      <c r="FH340" s="12"/>
      <c r="FI340" s="12"/>
      <c r="FJ340" s="12"/>
      <c r="FK340" s="12"/>
      <c r="FL340" s="12"/>
      <c r="FM340" s="12"/>
      <c r="FN340" s="12"/>
      <c r="FO340" s="12"/>
      <c r="FP340" s="12"/>
      <c r="FQ340" s="12"/>
      <c r="FR340" s="12"/>
      <c r="FS340" s="12"/>
      <c r="FT340" s="12"/>
      <c r="FU340" s="12"/>
      <c r="FV340" s="12"/>
      <c r="FW340" s="12"/>
      <c r="FX340" s="12"/>
      <c r="FY340" s="12"/>
      <c r="FZ340" s="12"/>
      <c r="GA340" s="12"/>
      <c r="GB340" s="12"/>
      <c r="GC340" s="12"/>
      <c r="GD340" s="12"/>
      <c r="GE340" s="12"/>
      <c r="GF340" s="12"/>
      <c r="GG340" s="12"/>
      <c r="GH340" s="12"/>
      <c r="GI340" s="12"/>
      <c r="GJ340" s="12"/>
      <c r="GK340" s="12"/>
      <c r="GL340" s="12"/>
      <c r="GM340" s="12"/>
      <c r="GN340" s="12"/>
      <c r="GO340" s="12"/>
      <c r="GP340" s="12"/>
      <c r="GQ340" s="12"/>
      <c r="GR340" s="12"/>
    </row>
    <row r="341" spans="1:205" x14ac:dyDescent="0.2">
      <c r="A341" s="79">
        <f t="shared" si="161"/>
        <v>43413</v>
      </c>
      <c r="B341" s="80">
        <f t="shared" ca="1" si="167"/>
        <v>1068.5823599999999</v>
      </c>
      <c r="C341" s="81">
        <f t="shared" si="162"/>
        <v>1000</v>
      </c>
      <c r="D341" s="82">
        <f ca="1">IF(A341&lt;$B$1,VLOOKUP(A341,[1]DI!$A$4:$B$15000,2,FALSE),0)</f>
        <v>6.4000000000000001E-2</v>
      </c>
      <c r="E341" s="81">
        <f t="shared" ca="1" si="168"/>
        <v>2.4620000000000002E-4</v>
      </c>
      <c r="F341" s="83">
        <f t="shared" si="156"/>
        <v>1.1679999999999999</v>
      </c>
      <c r="G341" s="84">
        <f t="shared" ca="1" si="157"/>
        <v>1.0002875616</v>
      </c>
      <c r="H341" s="81">
        <f ca="1">TRUNC(PRODUCT(G$10:G340),15)</f>
        <v>1.06858236192655</v>
      </c>
      <c r="I341" s="81">
        <f t="shared" si="163"/>
        <v>1</v>
      </c>
      <c r="J341" s="81">
        <f t="shared" ca="1" si="158"/>
        <v>1.06858236</v>
      </c>
      <c r="K341" s="81">
        <f t="shared" ca="1" si="159"/>
        <v>68.582359999999994</v>
      </c>
      <c r="L341" s="85">
        <f>IF(VLOOKUP(A341,$U$12:$AD$125,8)=VLOOKUP(A340,$U$12:$AD$125,8),0,VLOOKUP(A341,U$12:$AD$125,8))</f>
        <v>0</v>
      </c>
      <c r="M341" s="86">
        <f>IF(L341&gt;0,VLOOKUP(L341,T$12:$AC$125,7),0)</f>
        <v>0</v>
      </c>
      <c r="N341" s="81">
        <f t="shared" si="164"/>
        <v>0</v>
      </c>
      <c r="O341" s="81">
        <f t="shared" ca="1" si="160"/>
        <v>68.582359999999994</v>
      </c>
      <c r="P341" s="87" t="str">
        <f t="shared" si="165"/>
        <v>J=</v>
      </c>
      <c r="Q341" s="88">
        <f t="shared" si="166"/>
        <v>44676</v>
      </c>
      <c r="R341" s="7"/>
      <c r="S341" s="7"/>
      <c r="T341" s="154">
        <f>[2]Plan1!$A500</f>
        <v>52022</v>
      </c>
      <c r="U341" s="165" t="str">
        <f>[2]Plan1!$C500</f>
        <v>Corpus Christi</v>
      </c>
      <c r="V341" s="7"/>
      <c r="W341" s="7"/>
      <c r="X341" s="7"/>
      <c r="Y341" s="7"/>
      <c r="Z341" s="7"/>
      <c r="AA341" s="7"/>
      <c r="AB341" s="7"/>
      <c r="AC341" s="7"/>
      <c r="AD341" s="7"/>
      <c r="AE341" s="7"/>
      <c r="AF341" s="37"/>
      <c r="AG341" s="3" t="s">
        <v>26</v>
      </c>
      <c r="AH341" s="3" t="s">
        <v>26</v>
      </c>
      <c r="AI341" s="13" t="s">
        <v>27</v>
      </c>
      <c r="AJ341" s="5" t="s">
        <v>28</v>
      </c>
      <c r="AK341" s="4" t="s">
        <v>29</v>
      </c>
      <c r="AL341" s="65"/>
      <c r="AM341" s="10" t="s">
        <v>32</v>
      </c>
      <c r="AN341" s="3" t="s">
        <v>26</v>
      </c>
      <c r="AO341" s="6"/>
      <c r="AP341" s="20" t="s">
        <v>33</v>
      </c>
      <c r="AQ341" s="3" t="s">
        <v>26</v>
      </c>
      <c r="AR341" s="21" t="s">
        <v>34</v>
      </c>
      <c r="AS341" s="65"/>
      <c r="AT341" s="12"/>
      <c r="AU341" s="12"/>
      <c r="AV341" s="2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c r="CG341" s="12"/>
      <c r="CH341" s="12"/>
      <c r="CI341" s="12"/>
      <c r="CJ341" s="12"/>
      <c r="CK341" s="12"/>
      <c r="CL341" s="12"/>
      <c r="CM341" s="12"/>
      <c r="CN341" s="12"/>
      <c r="CO341" s="12"/>
      <c r="CP341" s="12"/>
      <c r="CQ341" s="12"/>
      <c r="CR341" s="12"/>
      <c r="CS341" s="12"/>
      <c r="CT341" s="12"/>
      <c r="CU341" s="12"/>
      <c r="CV341" s="12"/>
      <c r="CW341" s="12"/>
      <c r="CX341" s="12"/>
      <c r="CY341" s="12"/>
      <c r="CZ341" s="12"/>
      <c r="DA341" s="12"/>
      <c r="DB341" s="12"/>
      <c r="DC341" s="12"/>
      <c r="DD341" s="12"/>
      <c r="DE341" s="12"/>
      <c r="DF341" s="12"/>
      <c r="DG341" s="12"/>
      <c r="DH341" s="12"/>
      <c r="DI341" s="12"/>
      <c r="DJ341" s="12"/>
      <c r="DK341" s="12"/>
      <c r="DL341" s="12"/>
      <c r="DM341" s="12"/>
      <c r="DN341" s="12"/>
      <c r="DO341" s="12"/>
      <c r="DP341" s="12"/>
      <c r="DQ341" s="12"/>
      <c r="DR341" s="12"/>
      <c r="DS341" s="12"/>
      <c r="DT341" s="12"/>
      <c r="DU341" s="12"/>
      <c r="DV341" s="12"/>
      <c r="DW341" s="12"/>
      <c r="DX341" s="12"/>
      <c r="DY341" s="12"/>
      <c r="DZ341" s="12"/>
      <c r="EA341" s="12"/>
      <c r="EB341" s="12"/>
      <c r="EC341" s="12"/>
      <c r="ED341" s="12"/>
      <c r="EE341" s="12"/>
      <c r="EF341" s="12"/>
      <c r="EG341" s="12"/>
      <c r="EH341" s="12"/>
      <c r="EI341" s="12"/>
      <c r="EJ341" s="12"/>
      <c r="EK341" s="12"/>
      <c r="EL341" s="12"/>
      <c r="EM341" s="12"/>
      <c r="EN341" s="12"/>
      <c r="EO341" s="12"/>
      <c r="EP341" s="12"/>
      <c r="EQ341" s="12"/>
      <c r="ER341" s="12"/>
      <c r="ES341" s="12"/>
      <c r="ET341" s="12"/>
      <c r="EU341" s="12"/>
      <c r="EV341" s="12"/>
      <c r="EW341" s="12"/>
      <c r="EX341" s="12"/>
      <c r="EY341" s="12"/>
      <c r="EZ341" s="12"/>
      <c r="FA341" s="12"/>
      <c r="FB341" s="12"/>
      <c r="FC341" s="12"/>
      <c r="FD341" s="12"/>
      <c r="FE341" s="12"/>
      <c r="FF341" s="12"/>
      <c r="FG341" s="12"/>
      <c r="FH341" s="12"/>
      <c r="FI341" s="12"/>
      <c r="FJ341" s="12"/>
      <c r="FK341" s="12"/>
      <c r="FL341" s="12"/>
      <c r="FM341" s="12"/>
      <c r="FN341" s="12"/>
      <c r="FO341" s="12"/>
      <c r="FP341" s="12"/>
      <c r="FQ341" s="12"/>
      <c r="FR341" s="12"/>
      <c r="FS341" s="12"/>
      <c r="FT341" s="12"/>
      <c r="FU341" s="12"/>
      <c r="FV341" s="12"/>
      <c r="FW341" s="12"/>
      <c r="FX341" s="12"/>
      <c r="FY341" s="12"/>
      <c r="FZ341" s="12"/>
      <c r="GA341" s="12"/>
      <c r="GB341" s="12"/>
      <c r="GC341" s="12"/>
      <c r="GD341" s="12"/>
      <c r="GE341" s="12"/>
      <c r="GF341" s="12"/>
      <c r="GG341" s="12"/>
      <c r="GH341" s="12"/>
      <c r="GI341" s="12"/>
      <c r="GJ341" s="12"/>
      <c r="GK341" s="12"/>
      <c r="GL341" s="12"/>
      <c r="GM341" s="12"/>
      <c r="GN341" s="12"/>
      <c r="GO341" s="12"/>
      <c r="GP341" s="12"/>
      <c r="GQ341" s="12"/>
      <c r="GR341" s="12"/>
    </row>
    <row r="342" spans="1:205" x14ac:dyDescent="0.2">
      <c r="A342" s="79">
        <f t="shared" si="161"/>
        <v>43414</v>
      </c>
      <c r="B342" s="80">
        <f t="shared" ca="1" si="167"/>
        <v>1068.8896500000001</v>
      </c>
      <c r="C342" s="81">
        <f t="shared" si="162"/>
        <v>1000</v>
      </c>
      <c r="D342" s="82">
        <f ca="1">IF(A342&lt;$B$1,VLOOKUP(A342,[1]DI!$A$4:$B$15000,2,FALSE),0)</f>
        <v>0</v>
      </c>
      <c r="E342" s="81">
        <f t="shared" ca="1" si="168"/>
        <v>0</v>
      </c>
      <c r="F342" s="83">
        <f t="shared" si="156"/>
        <v>1.1679999999999999</v>
      </c>
      <c r="G342" s="84">
        <f t="shared" ca="1" si="157"/>
        <v>1</v>
      </c>
      <c r="H342" s="81">
        <f ca="1">TRUNC(PRODUCT(G$10:G341),15)</f>
        <v>1.0688896451802701</v>
      </c>
      <c r="I342" s="81">
        <f t="shared" si="163"/>
        <v>1</v>
      </c>
      <c r="J342" s="81">
        <f t="shared" ca="1" si="158"/>
        <v>1.06888965</v>
      </c>
      <c r="K342" s="81">
        <f t="shared" ca="1" si="159"/>
        <v>68.889650000000003</v>
      </c>
      <c r="L342" s="85">
        <f>IF(VLOOKUP(A342,$U$12:$AD$125,8)=VLOOKUP(A341,$U$12:$AD$125,8),0,VLOOKUP(A342,U$12:$AD$125,8))</f>
        <v>0</v>
      </c>
      <c r="M342" s="86">
        <f>IF(L342&gt;0,VLOOKUP(L342,T$12:$AC$125,7),0)</f>
        <v>0</v>
      </c>
      <c r="N342" s="81">
        <f t="shared" si="164"/>
        <v>0</v>
      </c>
      <c r="O342" s="81">
        <f t="shared" ca="1" si="160"/>
        <v>68.889650000000003</v>
      </c>
      <c r="P342" s="87" t="str">
        <f t="shared" si="165"/>
        <v>J=</v>
      </c>
      <c r="Q342" s="88">
        <f t="shared" si="166"/>
        <v>44676</v>
      </c>
      <c r="R342" s="7"/>
      <c r="S342" s="7"/>
      <c r="T342" s="154">
        <f>[2]Plan1!$A501</f>
        <v>52116</v>
      </c>
      <c r="U342" s="165" t="str">
        <f>[2]Plan1!$C501</f>
        <v>Independência do Brasil</v>
      </c>
      <c r="V342" s="7"/>
      <c r="W342" s="7"/>
      <c r="X342" s="7"/>
      <c r="Y342" s="7"/>
      <c r="Z342" s="7"/>
      <c r="AA342" s="7"/>
      <c r="AB342" s="7"/>
      <c r="AC342" s="7"/>
      <c r="AD342" s="7"/>
      <c r="AE342" s="7"/>
      <c r="AF342" s="65"/>
      <c r="AG342" s="9"/>
      <c r="AH342" s="9"/>
      <c r="AI342" s="4"/>
      <c r="AJ342" s="10"/>
      <c r="AK342" s="4"/>
      <c r="AL342" s="65"/>
      <c r="AM342" s="10"/>
      <c r="AN342" s="9"/>
      <c r="AO342" s="7"/>
      <c r="AP342" s="11"/>
      <c r="AQ342" s="9"/>
      <c r="AR342" s="8"/>
      <c r="AS342" s="68"/>
      <c r="AT342" s="12"/>
      <c r="AU342" s="12"/>
      <c r="AV342" s="2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c r="DJ342" s="12"/>
      <c r="DK342" s="12"/>
      <c r="DL342" s="12"/>
      <c r="DM342" s="12"/>
      <c r="DN342" s="12"/>
      <c r="DO342" s="12"/>
      <c r="DP342" s="12"/>
      <c r="DQ342" s="12"/>
      <c r="DR342" s="12"/>
      <c r="DS342" s="12"/>
      <c r="DT342" s="12"/>
      <c r="DU342" s="12"/>
      <c r="DV342" s="12"/>
      <c r="DW342" s="12"/>
      <c r="DX342" s="12"/>
      <c r="DY342" s="12"/>
      <c r="DZ342" s="12"/>
      <c r="EA342" s="12"/>
      <c r="EB342" s="12"/>
      <c r="EC342" s="12"/>
      <c r="ED342" s="12"/>
      <c r="EE342" s="12"/>
      <c r="EF342" s="12"/>
      <c r="EG342" s="12"/>
      <c r="EH342" s="12"/>
      <c r="EI342" s="12"/>
      <c r="EJ342" s="12"/>
      <c r="EK342" s="12"/>
      <c r="EL342" s="12"/>
      <c r="EM342" s="12"/>
      <c r="EN342" s="12"/>
      <c r="EO342" s="12"/>
      <c r="EP342" s="12"/>
      <c r="EQ342" s="12"/>
      <c r="ER342" s="12"/>
      <c r="ES342" s="12"/>
      <c r="ET342" s="12"/>
      <c r="EU342" s="12"/>
      <c r="EV342" s="12"/>
      <c r="EW342" s="12"/>
      <c r="EX342" s="12"/>
      <c r="EY342" s="12"/>
      <c r="EZ342" s="12"/>
      <c r="FA342" s="12"/>
      <c r="FB342" s="12"/>
      <c r="FC342" s="12"/>
      <c r="FD342" s="12"/>
      <c r="FE342" s="12"/>
      <c r="FF342" s="12"/>
      <c r="FG342" s="12"/>
      <c r="FH342" s="12"/>
      <c r="FI342" s="12"/>
      <c r="FJ342" s="12"/>
      <c r="FK342" s="12"/>
      <c r="FL342" s="12"/>
      <c r="FM342" s="12"/>
      <c r="FN342" s="12"/>
      <c r="FO342" s="12"/>
      <c r="FP342" s="12"/>
      <c r="FQ342" s="12"/>
      <c r="FR342" s="12"/>
      <c r="FS342" s="12"/>
      <c r="FT342" s="12"/>
      <c r="FU342" s="12"/>
      <c r="FV342" s="12"/>
      <c r="FW342" s="12"/>
      <c r="FX342" s="12"/>
      <c r="FY342" s="12"/>
      <c r="FZ342" s="12"/>
      <c r="GA342" s="12"/>
      <c r="GB342" s="12"/>
      <c r="GC342" s="12"/>
      <c r="GD342" s="12"/>
      <c r="GE342" s="12"/>
      <c r="GF342" s="12"/>
      <c r="GG342" s="12"/>
      <c r="GH342" s="12"/>
      <c r="GI342" s="12"/>
      <c r="GJ342" s="12"/>
      <c r="GK342" s="12"/>
      <c r="GL342" s="12"/>
      <c r="GM342" s="12"/>
      <c r="GN342" s="12"/>
      <c r="GO342" s="12"/>
      <c r="GP342" s="12"/>
      <c r="GQ342" s="12"/>
      <c r="GR342" s="12"/>
    </row>
    <row r="343" spans="1:205" x14ac:dyDescent="0.2">
      <c r="A343" s="79">
        <f t="shared" si="161"/>
        <v>43415</v>
      </c>
      <c r="B343" s="80">
        <f t="shared" ca="1" si="167"/>
        <v>1068.8896500000001</v>
      </c>
      <c r="C343" s="81">
        <f t="shared" si="162"/>
        <v>1000</v>
      </c>
      <c r="D343" s="82">
        <f ca="1">IF(A343&lt;$B$1,VLOOKUP(A343,[1]DI!$A$4:$B$15000,2,FALSE),0)</f>
        <v>0</v>
      </c>
      <c r="E343" s="81">
        <f t="shared" ca="1" si="168"/>
        <v>0</v>
      </c>
      <c r="F343" s="83">
        <f t="shared" si="156"/>
        <v>1.1679999999999999</v>
      </c>
      <c r="G343" s="84">
        <f t="shared" ca="1" si="157"/>
        <v>1</v>
      </c>
      <c r="H343" s="81">
        <f ca="1">TRUNC(PRODUCT(G$10:G342),15)</f>
        <v>1.0688896451802701</v>
      </c>
      <c r="I343" s="81">
        <f t="shared" si="163"/>
        <v>1</v>
      </c>
      <c r="J343" s="81">
        <f t="shared" ca="1" si="158"/>
        <v>1.06888965</v>
      </c>
      <c r="K343" s="81">
        <f t="shared" ca="1" si="159"/>
        <v>68.889650000000003</v>
      </c>
      <c r="L343" s="85">
        <f>IF(VLOOKUP(A343,$U$12:$AD$125,8)=VLOOKUP(A342,$U$12:$AD$125,8),0,VLOOKUP(A343,U$12:$AD$125,8))</f>
        <v>0</v>
      </c>
      <c r="M343" s="86">
        <f>IF(L343&gt;0,VLOOKUP(L343,T$12:$AC$125,7),0)</f>
        <v>0</v>
      </c>
      <c r="N343" s="81">
        <f t="shared" si="164"/>
        <v>0</v>
      </c>
      <c r="O343" s="81">
        <f t="shared" ca="1" si="160"/>
        <v>68.889650000000003</v>
      </c>
      <c r="P343" s="87" t="str">
        <f t="shared" si="165"/>
        <v>J=</v>
      </c>
      <c r="Q343" s="88">
        <f t="shared" si="166"/>
        <v>44676</v>
      </c>
      <c r="R343" s="7"/>
      <c r="S343" s="7"/>
      <c r="T343" s="154">
        <f>[2]Plan1!$A502</f>
        <v>52151</v>
      </c>
      <c r="U343" s="165" t="str">
        <f>[2]Plan1!$C502</f>
        <v>Nossa Sr.a Aparecida - Padroeira do Brasil</v>
      </c>
      <c r="V343" s="7"/>
      <c r="W343" s="7"/>
      <c r="X343" s="7"/>
      <c r="Y343" s="7"/>
      <c r="Z343" s="7"/>
      <c r="AA343" s="7"/>
      <c r="AB343" s="7"/>
      <c r="AC343" s="7"/>
      <c r="AD343" s="7"/>
      <c r="AE343" s="7"/>
      <c r="AF343" s="65">
        <f>(AF335+1)</f>
        <v>43322</v>
      </c>
      <c r="AG343" s="9">
        <f t="shared" ref="AG343:AK358" ca="1" si="170">VLOOKUP($AF343,$A$10:$Q$3625,(AG$1)+1)</f>
        <v>1049.71819</v>
      </c>
      <c r="AH343" s="9">
        <f t="shared" si="170"/>
        <v>1000</v>
      </c>
      <c r="AI343" s="4">
        <f t="shared" ca="1" si="170"/>
        <v>6.3899999999999998E-2</v>
      </c>
      <c r="AJ343" s="10">
        <f t="shared" ca="1" si="170"/>
        <v>2.4583E-4</v>
      </c>
      <c r="AK343" s="4">
        <f t="shared" si="170"/>
        <v>1.1679999999999999</v>
      </c>
      <c r="AL343" s="65">
        <f t="shared" ref="AL343:AL372" si="171">AF343</f>
        <v>43322</v>
      </c>
      <c r="AM343" s="10">
        <f t="shared" ref="AM343:AS358" ca="1" si="172">VLOOKUP($AF343,$A$10:$Q$3625,(AM$1)+1)</f>
        <v>1.0497181900000001</v>
      </c>
      <c r="AN343" s="9">
        <f t="shared" ca="1" si="172"/>
        <v>49.71819</v>
      </c>
      <c r="AO343" s="7">
        <f t="shared" si="172"/>
        <v>0</v>
      </c>
      <c r="AP343" s="11">
        <f t="shared" si="172"/>
        <v>0</v>
      </c>
      <c r="AQ343" s="9">
        <f t="shared" si="172"/>
        <v>0</v>
      </c>
      <c r="AR343" s="8" t="str">
        <f t="shared" si="172"/>
        <v>J=</v>
      </c>
      <c r="AS343" s="65">
        <f t="shared" si="172"/>
        <v>44676</v>
      </c>
      <c r="AT343" s="12"/>
      <c r="AU343" s="12"/>
      <c r="AV343" s="2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c r="CG343" s="12"/>
      <c r="CH343" s="12"/>
      <c r="CI343" s="12"/>
      <c r="CJ343" s="12"/>
      <c r="CK343" s="12"/>
      <c r="CL343" s="12"/>
      <c r="CM343" s="12"/>
      <c r="CN343" s="12"/>
      <c r="CO343" s="12"/>
      <c r="CP343" s="12"/>
      <c r="CQ343" s="12"/>
      <c r="CR343" s="12"/>
      <c r="CS343" s="12"/>
      <c r="CT343" s="12"/>
      <c r="CU343" s="12"/>
      <c r="CV343" s="12"/>
      <c r="CW343" s="12"/>
      <c r="CX343" s="12"/>
      <c r="CY343" s="12"/>
      <c r="CZ343" s="12"/>
      <c r="DA343" s="12"/>
      <c r="DB343" s="12"/>
      <c r="DC343" s="12"/>
      <c r="DD343" s="12"/>
      <c r="DE343" s="12"/>
      <c r="DF343" s="12"/>
      <c r="DG343" s="12"/>
      <c r="DH343" s="12"/>
      <c r="DI343" s="12"/>
      <c r="DJ343" s="12"/>
      <c r="DK343" s="12"/>
      <c r="DL343" s="12"/>
      <c r="DM343" s="12"/>
      <c r="DN343" s="12"/>
      <c r="DO343" s="12"/>
      <c r="DP343" s="12"/>
      <c r="DQ343" s="12"/>
      <c r="DR343" s="12"/>
      <c r="DS343" s="12"/>
      <c r="DT343" s="12"/>
      <c r="DU343" s="12"/>
      <c r="DV343" s="12"/>
      <c r="DW343" s="12"/>
      <c r="DX343" s="12"/>
      <c r="DY343" s="12"/>
      <c r="DZ343" s="12"/>
      <c r="EA343" s="12"/>
      <c r="EB343" s="12"/>
      <c r="EC343" s="12"/>
      <c r="ED343" s="12"/>
      <c r="EE343" s="12"/>
      <c r="EF343" s="12"/>
      <c r="EG343" s="12"/>
      <c r="EH343" s="12"/>
      <c r="EI343" s="12"/>
      <c r="EJ343" s="12"/>
      <c r="EK343" s="12"/>
      <c r="EL343" s="12"/>
      <c r="EM343" s="12"/>
      <c r="EN343" s="12"/>
      <c r="EO343" s="12"/>
      <c r="EP343" s="12"/>
      <c r="EQ343" s="12"/>
      <c r="ER343" s="12"/>
      <c r="ES343" s="12"/>
      <c r="ET343" s="12"/>
      <c r="EU343" s="12"/>
      <c r="EV343" s="12"/>
      <c r="EW343" s="12"/>
      <c r="EX343" s="12"/>
      <c r="EY343" s="12"/>
      <c r="EZ343" s="12"/>
      <c r="FA343" s="12"/>
      <c r="FB343" s="12"/>
      <c r="FC343" s="12"/>
      <c r="FD343" s="12"/>
      <c r="FE343" s="12"/>
      <c r="FF343" s="12"/>
      <c r="FG343" s="12"/>
      <c r="FH343" s="12"/>
      <c r="FI343" s="12"/>
      <c r="FJ343" s="12"/>
      <c r="FK343" s="12"/>
      <c r="FL343" s="12"/>
      <c r="FM343" s="12"/>
      <c r="FN343" s="12"/>
      <c r="FO343" s="12"/>
      <c r="FP343" s="12"/>
      <c r="FQ343" s="12"/>
      <c r="FR343" s="12"/>
      <c r="FS343" s="12"/>
      <c r="FT343" s="12"/>
      <c r="FU343" s="12"/>
      <c r="FV343" s="12"/>
      <c r="FW343" s="12"/>
      <c r="FX343" s="12"/>
      <c r="FY343" s="12"/>
      <c r="FZ343" s="12"/>
      <c r="GA343" s="12"/>
      <c r="GB343" s="12"/>
      <c r="GC343" s="12"/>
      <c r="GD343" s="12"/>
      <c r="GE343" s="12"/>
      <c r="GF343" s="12"/>
      <c r="GG343" s="12"/>
      <c r="GH343" s="12"/>
      <c r="GI343" s="12"/>
      <c r="GJ343" s="12"/>
      <c r="GK343" s="12"/>
      <c r="GL343" s="12"/>
      <c r="GM343" s="12"/>
      <c r="GN343" s="12"/>
      <c r="GO343" s="12"/>
      <c r="GP343" s="12"/>
      <c r="GQ343" s="12"/>
      <c r="GR343" s="12"/>
    </row>
    <row r="344" spans="1:205" x14ac:dyDescent="0.2">
      <c r="A344" s="79">
        <f t="shared" si="161"/>
        <v>43416</v>
      </c>
      <c r="B344" s="80">
        <f t="shared" ca="1" si="167"/>
        <v>1068.8896500000001</v>
      </c>
      <c r="C344" s="81">
        <f t="shared" si="162"/>
        <v>1000</v>
      </c>
      <c r="D344" s="82">
        <f ca="1">IF(A344&lt;$B$1,VLOOKUP(A344,[1]DI!$A$4:$B$15000,2,FALSE),0)</f>
        <v>6.4000000000000001E-2</v>
      </c>
      <c r="E344" s="81">
        <f t="shared" ca="1" si="168"/>
        <v>2.4620000000000002E-4</v>
      </c>
      <c r="F344" s="83">
        <f t="shared" si="156"/>
        <v>1.1679999999999999</v>
      </c>
      <c r="G344" s="84">
        <f t="shared" ca="1" si="157"/>
        <v>1.0002875616</v>
      </c>
      <c r="H344" s="81">
        <f ca="1">TRUNC(PRODUCT(G$10:G343),15)</f>
        <v>1.0688896451802701</v>
      </c>
      <c r="I344" s="81">
        <f t="shared" si="163"/>
        <v>1</v>
      </c>
      <c r="J344" s="81">
        <f t="shared" ca="1" si="158"/>
        <v>1.06888965</v>
      </c>
      <c r="K344" s="81">
        <f t="shared" ca="1" si="159"/>
        <v>68.889650000000003</v>
      </c>
      <c r="L344" s="85">
        <f>IF(VLOOKUP(A344,$U$12:$AD$125,8)=VLOOKUP(A343,$U$12:$AD$125,8),0,VLOOKUP(A344,U$12:$AD$125,8))</f>
        <v>0</v>
      </c>
      <c r="M344" s="86">
        <f>IF(L344&gt;0,VLOOKUP(L344,T$12:$AC$125,7),0)</f>
        <v>0</v>
      </c>
      <c r="N344" s="81">
        <f t="shared" si="164"/>
        <v>0</v>
      </c>
      <c r="O344" s="81">
        <f t="shared" ca="1" si="160"/>
        <v>68.889650000000003</v>
      </c>
      <c r="P344" s="87" t="str">
        <f t="shared" si="165"/>
        <v>J=</v>
      </c>
      <c r="Q344" s="88">
        <f t="shared" si="166"/>
        <v>44676</v>
      </c>
      <c r="R344" s="7"/>
      <c r="S344" s="7"/>
      <c r="T344" s="154">
        <f>[2]Plan1!$A503</f>
        <v>52172</v>
      </c>
      <c r="U344" s="165" t="str">
        <f>[2]Plan1!$C503</f>
        <v>Finados</v>
      </c>
      <c r="V344" s="7"/>
      <c r="W344" s="7"/>
      <c r="X344" s="7"/>
      <c r="Y344" s="7"/>
      <c r="Z344" s="7"/>
      <c r="AA344" s="7"/>
      <c r="AB344" s="7"/>
      <c r="AC344" s="7"/>
      <c r="AD344" s="7"/>
      <c r="AE344" s="7"/>
      <c r="AF344" s="65">
        <f t="shared" ref="AF344:AF372" si="173">(AF343+1)</f>
        <v>43323</v>
      </c>
      <c r="AG344" s="9">
        <f t="shared" ca="1" si="170"/>
        <v>1050.01959999</v>
      </c>
      <c r="AH344" s="9">
        <f t="shared" si="170"/>
        <v>1000</v>
      </c>
      <c r="AI344" s="4">
        <f t="shared" ca="1" si="170"/>
        <v>0</v>
      </c>
      <c r="AJ344" s="10">
        <f t="shared" ca="1" si="170"/>
        <v>0</v>
      </c>
      <c r="AK344" s="4">
        <f t="shared" si="170"/>
        <v>1.1679999999999999</v>
      </c>
      <c r="AL344" s="65">
        <f t="shared" si="171"/>
        <v>43323</v>
      </c>
      <c r="AM344" s="10">
        <f t="shared" ca="1" si="172"/>
        <v>1.0500195999999999</v>
      </c>
      <c r="AN344" s="9">
        <f t="shared" ca="1" si="172"/>
        <v>50.019599990000003</v>
      </c>
      <c r="AO344" s="7">
        <f t="shared" si="172"/>
        <v>0</v>
      </c>
      <c r="AP344" s="11">
        <f t="shared" si="172"/>
        <v>0</v>
      </c>
      <c r="AQ344" s="9">
        <f t="shared" si="172"/>
        <v>0</v>
      </c>
      <c r="AR344" s="8" t="str">
        <f t="shared" si="172"/>
        <v>J=</v>
      </c>
      <c r="AS344" s="65">
        <f t="shared" si="172"/>
        <v>44676</v>
      </c>
      <c r="AT344" s="12"/>
      <c r="AU344" s="12"/>
      <c r="AV344" s="2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c r="CG344" s="12"/>
      <c r="CH344" s="12"/>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c r="DI344" s="12"/>
      <c r="DJ344" s="12"/>
      <c r="DK344" s="12"/>
      <c r="DL344" s="12"/>
      <c r="DM344" s="12"/>
      <c r="DN344" s="12"/>
      <c r="DO344" s="12"/>
      <c r="DP344" s="12"/>
      <c r="DQ344" s="12"/>
      <c r="DR344" s="12"/>
      <c r="DS344" s="12"/>
      <c r="DT344" s="12"/>
      <c r="DU344" s="12"/>
      <c r="DV344" s="12"/>
      <c r="DW344" s="12"/>
      <c r="DX344" s="12"/>
      <c r="DY344" s="12"/>
      <c r="DZ344" s="12"/>
      <c r="EA344" s="12"/>
      <c r="EB344" s="12"/>
      <c r="EC344" s="12"/>
      <c r="ED344" s="12"/>
      <c r="EE344" s="12"/>
      <c r="EF344" s="12"/>
      <c r="EG344" s="12"/>
      <c r="EH344" s="12"/>
      <c r="EI344" s="12"/>
      <c r="EJ344" s="12"/>
      <c r="EK344" s="12"/>
      <c r="EL344" s="12"/>
      <c r="EM344" s="12"/>
      <c r="EN344" s="12"/>
      <c r="EO344" s="12"/>
      <c r="EP344" s="12"/>
      <c r="EQ344" s="12"/>
      <c r="ER344" s="12"/>
      <c r="ES344" s="12"/>
      <c r="ET344" s="12"/>
      <c r="EU344" s="12"/>
      <c r="EV344" s="12"/>
      <c r="EW344" s="12"/>
      <c r="EX344" s="12"/>
      <c r="EY344" s="12"/>
      <c r="EZ344" s="12"/>
      <c r="FA344" s="12"/>
      <c r="FB344" s="12"/>
      <c r="FC344" s="12"/>
      <c r="FD344" s="12"/>
      <c r="FE344" s="12"/>
      <c r="FF344" s="12"/>
      <c r="FG344" s="12"/>
      <c r="FH344" s="12"/>
      <c r="FI344" s="12"/>
      <c r="FJ344" s="12"/>
      <c r="FK344" s="12"/>
      <c r="FL344" s="12"/>
      <c r="FM344" s="12"/>
      <c r="FN344" s="12"/>
      <c r="FO344" s="12"/>
      <c r="FP344" s="12"/>
      <c r="FQ344" s="12"/>
      <c r="FR344" s="12"/>
      <c r="FS344" s="12"/>
      <c r="FT344" s="12"/>
      <c r="FU344" s="12"/>
      <c r="FV344" s="12"/>
      <c r="FW344" s="12"/>
      <c r="FX344" s="12"/>
      <c r="FY344" s="12"/>
      <c r="FZ344" s="12"/>
      <c r="GA344" s="12"/>
      <c r="GB344" s="12"/>
      <c r="GC344" s="12"/>
      <c r="GD344" s="12"/>
      <c r="GE344" s="12"/>
      <c r="GF344" s="12"/>
      <c r="GG344" s="12"/>
      <c r="GH344" s="12"/>
      <c r="GI344" s="12"/>
      <c r="GJ344" s="12"/>
      <c r="GK344" s="12"/>
      <c r="GL344" s="12"/>
      <c r="GM344" s="12"/>
      <c r="GN344" s="12"/>
      <c r="GO344" s="12"/>
      <c r="GP344" s="12"/>
      <c r="GQ344" s="12"/>
      <c r="GR344" s="12"/>
    </row>
    <row r="345" spans="1:205" x14ac:dyDescent="0.2">
      <c r="A345" s="79">
        <f t="shared" si="161"/>
        <v>43417</v>
      </c>
      <c r="B345" s="80">
        <f t="shared" ca="1" si="167"/>
        <v>1069.1970200000001</v>
      </c>
      <c r="C345" s="81">
        <f t="shared" si="162"/>
        <v>1000</v>
      </c>
      <c r="D345" s="82">
        <f ca="1">IF(A345&lt;$B$1,VLOOKUP(A345,[1]DI!$A$4:$B$15000,2,FALSE),0)</f>
        <v>6.4000000000000001E-2</v>
      </c>
      <c r="E345" s="81">
        <f t="shared" ca="1" si="168"/>
        <v>2.4620000000000002E-4</v>
      </c>
      <c r="F345" s="83">
        <f t="shared" si="156"/>
        <v>1.1679999999999999</v>
      </c>
      <c r="G345" s="84">
        <f t="shared" ca="1" si="157"/>
        <v>1.0002875616</v>
      </c>
      <c r="H345" s="81">
        <f ca="1">TRUNC(PRODUCT(G$10:G344),15)</f>
        <v>1.0691970167968701</v>
      </c>
      <c r="I345" s="81">
        <f t="shared" si="163"/>
        <v>1</v>
      </c>
      <c r="J345" s="81">
        <f t="shared" ca="1" si="158"/>
        <v>1.0691970200000001</v>
      </c>
      <c r="K345" s="81">
        <f t="shared" ca="1" si="159"/>
        <v>69.197019999999995</v>
      </c>
      <c r="L345" s="85">
        <f>IF(VLOOKUP(A345,$U$12:$AD$125,8)=VLOOKUP(A344,$U$12:$AD$125,8),0,VLOOKUP(A345,U$12:$AD$125,8))</f>
        <v>0</v>
      </c>
      <c r="M345" s="86">
        <f>IF(L345&gt;0,VLOOKUP(L345,T$12:$AC$125,7),0)</f>
        <v>0</v>
      </c>
      <c r="N345" s="81">
        <f t="shared" si="164"/>
        <v>0</v>
      </c>
      <c r="O345" s="81">
        <f t="shared" ca="1" si="160"/>
        <v>69.197019999999995</v>
      </c>
      <c r="P345" s="87" t="str">
        <f t="shared" si="165"/>
        <v>J=</v>
      </c>
      <c r="Q345" s="88">
        <f t="shared" si="166"/>
        <v>44676</v>
      </c>
      <c r="R345" s="7"/>
      <c r="S345" s="7"/>
      <c r="T345" s="154">
        <f>[2]Plan1!$A504</f>
        <v>52185</v>
      </c>
      <c r="U345" s="165" t="str">
        <f>[2]Plan1!$C504</f>
        <v>Proclamação da República</v>
      </c>
      <c r="V345" s="7"/>
      <c r="W345" s="7"/>
      <c r="X345" s="7"/>
      <c r="Y345" s="7"/>
      <c r="Z345" s="7"/>
      <c r="AA345" s="7"/>
      <c r="AB345" s="7"/>
      <c r="AC345" s="7"/>
      <c r="AD345" s="7"/>
      <c r="AE345" s="7"/>
      <c r="AF345" s="65">
        <f t="shared" si="173"/>
        <v>43324</v>
      </c>
      <c r="AG345" s="9">
        <f t="shared" ca="1" si="170"/>
        <v>1050.01959999</v>
      </c>
      <c r="AH345" s="9">
        <f t="shared" si="170"/>
        <v>1000</v>
      </c>
      <c r="AI345" s="4">
        <f t="shared" ca="1" si="170"/>
        <v>0</v>
      </c>
      <c r="AJ345" s="10">
        <f t="shared" ca="1" si="170"/>
        <v>0</v>
      </c>
      <c r="AK345" s="4">
        <f t="shared" si="170"/>
        <v>1.1679999999999999</v>
      </c>
      <c r="AL345" s="65">
        <f t="shared" si="171"/>
        <v>43324</v>
      </c>
      <c r="AM345" s="10">
        <f t="shared" ca="1" si="172"/>
        <v>1.0500195999999999</v>
      </c>
      <c r="AN345" s="9">
        <f t="shared" ca="1" si="172"/>
        <v>50.019599990000003</v>
      </c>
      <c r="AO345" s="7">
        <f t="shared" si="172"/>
        <v>0</v>
      </c>
      <c r="AP345" s="11">
        <f t="shared" si="172"/>
        <v>0</v>
      </c>
      <c r="AQ345" s="9">
        <f t="shared" si="172"/>
        <v>0</v>
      </c>
      <c r="AR345" s="8" t="str">
        <f t="shared" si="172"/>
        <v>J=</v>
      </c>
      <c r="AS345" s="65">
        <f t="shared" si="172"/>
        <v>44676</v>
      </c>
      <c r="AT345" s="12"/>
      <c r="AU345" s="12"/>
      <c r="AV345" s="2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c r="CG345" s="12"/>
      <c r="CH345" s="12"/>
      <c r="CI345" s="12"/>
      <c r="CJ345" s="12"/>
      <c r="CK345" s="12"/>
      <c r="CL345" s="12"/>
      <c r="CM345" s="12"/>
      <c r="CN345" s="12"/>
      <c r="CO345" s="12"/>
      <c r="CP345" s="12"/>
      <c r="CQ345" s="12"/>
      <c r="CR345" s="12"/>
      <c r="CS345" s="12"/>
      <c r="CT345" s="12"/>
      <c r="CU345" s="12"/>
      <c r="CV345" s="12"/>
      <c r="CW345" s="12"/>
      <c r="CX345" s="12"/>
      <c r="CY345" s="12"/>
      <c r="CZ345" s="12"/>
      <c r="DA345" s="12"/>
      <c r="DB345" s="12"/>
      <c r="DC345" s="12"/>
      <c r="DD345" s="12"/>
      <c r="DE345" s="12"/>
      <c r="DF345" s="12"/>
      <c r="DG345" s="12"/>
      <c r="DH345" s="12"/>
      <c r="DI345" s="12"/>
      <c r="DJ345" s="12"/>
      <c r="DK345" s="12"/>
      <c r="DL345" s="12"/>
      <c r="DM345" s="12"/>
      <c r="DN345" s="12"/>
      <c r="DO345" s="12"/>
      <c r="DP345" s="12"/>
      <c r="DQ345" s="12"/>
      <c r="DR345" s="12"/>
      <c r="DS345" s="12"/>
      <c r="DT345" s="12"/>
      <c r="DU345" s="12"/>
      <c r="DV345" s="12"/>
      <c r="DW345" s="12"/>
      <c r="DX345" s="12"/>
      <c r="DY345" s="12"/>
      <c r="DZ345" s="12"/>
      <c r="EA345" s="12"/>
      <c r="EB345" s="12"/>
      <c r="EC345" s="12"/>
      <c r="ED345" s="12"/>
      <c r="EE345" s="12"/>
      <c r="EF345" s="12"/>
      <c r="EG345" s="12"/>
      <c r="EH345" s="12"/>
      <c r="EI345" s="12"/>
      <c r="EJ345" s="12"/>
      <c r="EK345" s="12"/>
      <c r="EL345" s="12"/>
      <c r="EM345" s="12"/>
      <c r="EN345" s="12"/>
      <c r="EO345" s="12"/>
      <c r="EP345" s="12"/>
      <c r="EQ345" s="12"/>
      <c r="ER345" s="12"/>
      <c r="ES345" s="12"/>
      <c r="ET345" s="12"/>
      <c r="EU345" s="12"/>
      <c r="EV345" s="12"/>
      <c r="EW345" s="12"/>
      <c r="EX345" s="12"/>
      <c r="EY345" s="12"/>
      <c r="EZ345" s="12"/>
      <c r="FA345" s="12"/>
      <c r="FB345" s="12"/>
      <c r="FC345" s="12"/>
      <c r="FD345" s="12"/>
      <c r="FE345" s="12"/>
      <c r="FF345" s="12"/>
      <c r="FG345" s="12"/>
      <c r="FH345" s="12"/>
      <c r="FI345" s="12"/>
      <c r="FJ345" s="12"/>
      <c r="FK345" s="12"/>
      <c r="FL345" s="12"/>
      <c r="FM345" s="12"/>
      <c r="FN345" s="12"/>
      <c r="FO345" s="12"/>
      <c r="FP345" s="12"/>
      <c r="FQ345" s="12"/>
      <c r="FR345" s="12"/>
      <c r="FS345" s="12"/>
      <c r="FT345" s="12"/>
      <c r="FU345" s="12"/>
      <c r="FV345" s="12"/>
      <c r="FW345" s="12"/>
      <c r="FX345" s="12"/>
      <c r="FY345" s="12"/>
      <c r="FZ345" s="12"/>
      <c r="GA345" s="12"/>
      <c r="GB345" s="12"/>
      <c r="GC345" s="12"/>
      <c r="GD345" s="12"/>
      <c r="GE345" s="12"/>
      <c r="GF345" s="12"/>
      <c r="GG345" s="12"/>
      <c r="GH345" s="12"/>
      <c r="GI345" s="12"/>
      <c r="GJ345" s="12"/>
      <c r="GK345" s="12"/>
      <c r="GL345" s="12"/>
      <c r="GM345" s="12"/>
      <c r="GN345" s="12"/>
      <c r="GO345" s="12"/>
      <c r="GP345" s="12"/>
      <c r="GQ345" s="12"/>
      <c r="GR345" s="12"/>
    </row>
    <row r="346" spans="1:205" x14ac:dyDescent="0.2">
      <c r="A346" s="79">
        <f t="shared" si="161"/>
        <v>43418</v>
      </c>
      <c r="B346" s="80">
        <f t="shared" ca="1" si="167"/>
        <v>1069.5044800000001</v>
      </c>
      <c r="C346" s="81">
        <f t="shared" si="162"/>
        <v>1000</v>
      </c>
      <c r="D346" s="82">
        <f ca="1">IF(A346&lt;$B$1,VLOOKUP(A346,[1]DI!$A$4:$B$15000,2,FALSE),0)</f>
        <v>6.4000000000000001E-2</v>
      </c>
      <c r="E346" s="81">
        <f t="shared" ca="1" si="168"/>
        <v>2.4620000000000002E-4</v>
      </c>
      <c r="F346" s="83">
        <f t="shared" si="156"/>
        <v>1.1679999999999999</v>
      </c>
      <c r="G346" s="84">
        <f t="shared" ca="1" si="157"/>
        <v>1.0002875616</v>
      </c>
      <c r="H346" s="81">
        <f ca="1">TRUNC(PRODUCT(G$10:G345),15)</f>
        <v>1.0695044768017301</v>
      </c>
      <c r="I346" s="81">
        <f t="shared" si="163"/>
        <v>1</v>
      </c>
      <c r="J346" s="81">
        <f t="shared" ca="1" si="158"/>
        <v>1.06950448</v>
      </c>
      <c r="K346" s="81">
        <f t="shared" ca="1" si="159"/>
        <v>69.504480000000001</v>
      </c>
      <c r="L346" s="85">
        <f>IF(VLOOKUP(A346,$U$12:$AD$125,8)=VLOOKUP(A345,$U$12:$AD$125,8),0,VLOOKUP(A346,U$12:$AD$125,8))</f>
        <v>0</v>
      </c>
      <c r="M346" s="86">
        <f>IF(L346&gt;0,VLOOKUP(L346,T$12:$AC$125,7),0)</f>
        <v>0</v>
      </c>
      <c r="N346" s="81">
        <f t="shared" si="164"/>
        <v>0</v>
      </c>
      <c r="O346" s="81">
        <f t="shared" ca="1" si="160"/>
        <v>69.504480000000001</v>
      </c>
      <c r="P346" s="87" t="str">
        <f t="shared" si="165"/>
        <v>J=</v>
      </c>
      <c r="Q346" s="88">
        <f t="shared" si="166"/>
        <v>44676</v>
      </c>
      <c r="R346" s="7"/>
      <c r="S346" s="7"/>
      <c r="T346" s="154">
        <f>[2]Plan1!$A505</f>
        <v>52225</v>
      </c>
      <c r="U346" s="165" t="str">
        <f>[2]Plan1!$C505</f>
        <v>Natal</v>
      </c>
      <c r="V346" s="7"/>
      <c r="W346" s="7"/>
      <c r="X346" s="7"/>
      <c r="Y346" s="7"/>
      <c r="Z346" s="7"/>
      <c r="AA346" s="7"/>
      <c r="AB346" s="7"/>
      <c r="AC346" s="7"/>
      <c r="AD346" s="7"/>
      <c r="AE346" s="7"/>
      <c r="AF346" s="65">
        <f t="shared" si="173"/>
        <v>43325</v>
      </c>
      <c r="AG346" s="9">
        <f t="shared" ca="1" si="170"/>
        <v>1050.01959999</v>
      </c>
      <c r="AH346" s="9">
        <f t="shared" si="170"/>
        <v>1000</v>
      </c>
      <c r="AI346" s="4">
        <f t="shared" ca="1" si="170"/>
        <v>6.3899999999999998E-2</v>
      </c>
      <c r="AJ346" s="10">
        <f t="shared" ca="1" si="170"/>
        <v>2.4583E-4</v>
      </c>
      <c r="AK346" s="4">
        <f t="shared" si="170"/>
        <v>1.1679999999999999</v>
      </c>
      <c r="AL346" s="65">
        <f t="shared" si="171"/>
        <v>43325</v>
      </c>
      <c r="AM346" s="10">
        <f t="shared" ca="1" si="172"/>
        <v>1.0500195999999999</v>
      </c>
      <c r="AN346" s="9">
        <f t="shared" ca="1" si="172"/>
        <v>50.019599990000003</v>
      </c>
      <c r="AO346" s="7">
        <f t="shared" si="172"/>
        <v>0</v>
      </c>
      <c r="AP346" s="11">
        <f t="shared" si="172"/>
        <v>0</v>
      </c>
      <c r="AQ346" s="9">
        <f t="shared" si="172"/>
        <v>0</v>
      </c>
      <c r="AR346" s="8" t="str">
        <f t="shared" si="172"/>
        <v>J=</v>
      </c>
      <c r="AS346" s="65">
        <f t="shared" si="172"/>
        <v>44676</v>
      </c>
      <c r="AT346" s="12"/>
      <c r="AU346" s="12"/>
      <c r="AV346" s="2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c r="DJ346" s="12"/>
      <c r="DK346" s="12"/>
      <c r="DL346" s="12"/>
      <c r="DM346" s="12"/>
      <c r="DN346" s="12"/>
      <c r="DO346" s="12"/>
      <c r="DP346" s="12"/>
      <c r="DQ346" s="12"/>
      <c r="DR346" s="12"/>
      <c r="DS346" s="12"/>
      <c r="DT346" s="12"/>
      <c r="DU346" s="12"/>
      <c r="DV346" s="12"/>
      <c r="DW346" s="12"/>
      <c r="DX346" s="12"/>
      <c r="DY346" s="12"/>
      <c r="DZ346" s="12"/>
      <c r="EA346" s="12"/>
      <c r="EB346" s="12"/>
      <c r="EC346" s="12"/>
      <c r="ED346" s="12"/>
      <c r="EE346" s="12"/>
      <c r="EF346" s="12"/>
      <c r="EG346" s="12"/>
      <c r="EH346" s="12"/>
      <c r="EI346" s="12"/>
      <c r="EJ346" s="12"/>
      <c r="EK346" s="12"/>
      <c r="EL346" s="12"/>
      <c r="EM346" s="12"/>
      <c r="EN346" s="12"/>
      <c r="EO346" s="12"/>
      <c r="EP346" s="12"/>
      <c r="EQ346" s="12"/>
      <c r="ER346" s="12"/>
      <c r="ES346" s="12"/>
      <c r="ET346" s="12"/>
      <c r="EU346" s="12"/>
      <c r="EV346" s="12"/>
      <c r="EW346" s="12"/>
      <c r="EX346" s="12"/>
      <c r="EY346" s="12"/>
      <c r="EZ346" s="12"/>
      <c r="FA346" s="12"/>
      <c r="FB346" s="12"/>
      <c r="FC346" s="12"/>
      <c r="FD346" s="12"/>
      <c r="FE346" s="12"/>
      <c r="FF346" s="12"/>
      <c r="FG346" s="12"/>
      <c r="FH346" s="12"/>
      <c r="FI346" s="12"/>
      <c r="FJ346" s="12"/>
      <c r="FK346" s="12"/>
      <c r="FL346" s="12"/>
      <c r="FM346" s="12"/>
      <c r="FN346" s="12"/>
      <c r="FO346" s="12"/>
      <c r="FP346" s="12"/>
      <c r="FQ346" s="12"/>
      <c r="FR346" s="12"/>
      <c r="FS346" s="12"/>
      <c r="FT346" s="12"/>
      <c r="FU346" s="12"/>
      <c r="FV346" s="12"/>
      <c r="FW346" s="12"/>
      <c r="FX346" s="12"/>
      <c r="FY346" s="12"/>
      <c r="FZ346" s="12"/>
      <c r="GA346" s="12"/>
      <c r="GB346" s="12"/>
      <c r="GC346" s="12"/>
      <c r="GD346" s="12"/>
      <c r="GE346" s="12"/>
      <c r="GF346" s="12"/>
      <c r="GG346" s="12"/>
      <c r="GH346" s="12"/>
      <c r="GI346" s="12"/>
      <c r="GJ346" s="12"/>
      <c r="GK346" s="12"/>
      <c r="GL346" s="12"/>
      <c r="GM346" s="12"/>
      <c r="GN346" s="12"/>
      <c r="GO346" s="12"/>
      <c r="GP346" s="12"/>
      <c r="GQ346" s="12"/>
      <c r="GR346" s="12"/>
    </row>
    <row r="347" spans="1:205" x14ac:dyDescent="0.2">
      <c r="A347" s="79">
        <f t="shared" si="161"/>
        <v>43419</v>
      </c>
      <c r="B347" s="80">
        <f t="shared" ca="1" si="167"/>
        <v>1069.81203</v>
      </c>
      <c r="C347" s="81">
        <f t="shared" si="162"/>
        <v>1000</v>
      </c>
      <c r="D347" s="82">
        <f ca="1">IF(A347&lt;$B$1,VLOOKUP(A347,[1]DI!$A$4:$B$15000,2,FALSE),0)</f>
        <v>0</v>
      </c>
      <c r="E347" s="81">
        <f t="shared" ca="1" si="168"/>
        <v>0</v>
      </c>
      <c r="F347" s="83">
        <f t="shared" si="156"/>
        <v>1.1679999999999999</v>
      </c>
      <c r="G347" s="84">
        <f t="shared" ca="1" si="157"/>
        <v>1</v>
      </c>
      <c r="H347" s="81">
        <f ca="1">TRUNC(PRODUCT(G$10:G346),15)</f>
        <v>1.0698120252202901</v>
      </c>
      <c r="I347" s="81">
        <f t="shared" si="163"/>
        <v>1</v>
      </c>
      <c r="J347" s="81">
        <f t="shared" ca="1" si="158"/>
        <v>1.06981203</v>
      </c>
      <c r="K347" s="81">
        <f t="shared" ca="1" si="159"/>
        <v>69.812029999999993</v>
      </c>
      <c r="L347" s="85">
        <f>IF(VLOOKUP(A347,$U$12:$AD$125,8)=VLOOKUP(A346,$U$12:$AD$125,8),0,VLOOKUP(A347,U$12:$AD$125,8))</f>
        <v>0</v>
      </c>
      <c r="M347" s="86">
        <f>IF(L347&gt;0,VLOOKUP(L347,T$12:$AC$125,7),0)</f>
        <v>0</v>
      </c>
      <c r="N347" s="81">
        <f t="shared" si="164"/>
        <v>0</v>
      </c>
      <c r="O347" s="81">
        <f t="shared" ca="1" si="160"/>
        <v>69.812029999999993</v>
      </c>
      <c r="P347" s="87" t="str">
        <f t="shared" si="165"/>
        <v>J=</v>
      </c>
      <c r="Q347" s="88">
        <f t="shared" si="166"/>
        <v>44676</v>
      </c>
      <c r="R347" s="7"/>
      <c r="S347" s="7"/>
      <c r="T347" s="154">
        <f>[2]Plan1!$A506</f>
        <v>52232</v>
      </c>
      <c r="U347" s="165" t="str">
        <f>[2]Plan1!$C506</f>
        <v>Confraternização Universal</v>
      </c>
      <c r="V347" s="7"/>
      <c r="W347" s="7"/>
      <c r="X347" s="7"/>
      <c r="Y347" s="7"/>
      <c r="Z347" s="7"/>
      <c r="AA347" s="7"/>
      <c r="AB347" s="7"/>
      <c r="AC347" s="7"/>
      <c r="AD347" s="7"/>
      <c r="AE347" s="7"/>
      <c r="AF347" s="65">
        <f t="shared" si="173"/>
        <v>43326</v>
      </c>
      <c r="AG347" s="9">
        <f t="shared" ca="1" si="170"/>
        <v>1050.3210899999999</v>
      </c>
      <c r="AH347" s="9">
        <f t="shared" si="170"/>
        <v>1000</v>
      </c>
      <c r="AI347" s="4">
        <f t="shared" ca="1" si="170"/>
        <v>6.3899999999999998E-2</v>
      </c>
      <c r="AJ347" s="10">
        <f t="shared" ca="1" si="170"/>
        <v>2.4583E-4</v>
      </c>
      <c r="AK347" s="4">
        <f t="shared" si="170"/>
        <v>1.1679999999999999</v>
      </c>
      <c r="AL347" s="65">
        <f t="shared" si="171"/>
        <v>43326</v>
      </c>
      <c r="AM347" s="10">
        <f t="shared" ca="1" si="172"/>
        <v>1.05032109</v>
      </c>
      <c r="AN347" s="9">
        <f t="shared" ca="1" si="172"/>
        <v>50.321089999999998</v>
      </c>
      <c r="AO347" s="7">
        <f t="shared" si="172"/>
        <v>0</v>
      </c>
      <c r="AP347" s="11">
        <f t="shared" si="172"/>
        <v>0</v>
      </c>
      <c r="AQ347" s="9">
        <f t="shared" si="172"/>
        <v>0</v>
      </c>
      <c r="AR347" s="8" t="str">
        <f t="shared" si="172"/>
        <v>J=</v>
      </c>
      <c r="AS347" s="65">
        <f t="shared" si="172"/>
        <v>44676</v>
      </c>
      <c r="AT347" s="12"/>
      <c r="AU347" s="12"/>
      <c r="AV347" s="2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c r="CG347" s="12"/>
      <c r="CH347" s="12"/>
      <c r="CI347" s="12"/>
      <c r="CJ347" s="12"/>
      <c r="CK347" s="12"/>
      <c r="CL347" s="12"/>
      <c r="CM347" s="12"/>
      <c r="CN347" s="12"/>
      <c r="CO347" s="12"/>
      <c r="CP347" s="12"/>
      <c r="CQ347" s="12"/>
      <c r="CR347" s="12"/>
      <c r="CS347" s="12"/>
      <c r="CT347" s="12"/>
      <c r="CU347" s="12"/>
      <c r="CV347" s="12"/>
      <c r="CW347" s="12"/>
      <c r="CX347" s="12"/>
      <c r="CY347" s="12"/>
      <c r="CZ347" s="12"/>
      <c r="DA347" s="12"/>
      <c r="DB347" s="12"/>
      <c r="DC347" s="12"/>
      <c r="DD347" s="12"/>
      <c r="DE347" s="12"/>
      <c r="DF347" s="12"/>
      <c r="DG347" s="12"/>
      <c r="DH347" s="12"/>
      <c r="DI347" s="12"/>
      <c r="DJ347" s="12"/>
      <c r="DK347" s="12"/>
      <c r="DL347" s="12"/>
      <c r="DM347" s="12"/>
      <c r="DN347" s="12"/>
      <c r="DO347" s="12"/>
      <c r="DP347" s="12"/>
      <c r="DQ347" s="12"/>
      <c r="DR347" s="12"/>
      <c r="DS347" s="12"/>
      <c r="DT347" s="12"/>
      <c r="DU347" s="12"/>
      <c r="DV347" s="12"/>
      <c r="DW347" s="12"/>
      <c r="DX347" s="12"/>
      <c r="DY347" s="12"/>
      <c r="DZ347" s="12"/>
      <c r="EA347" s="12"/>
      <c r="EB347" s="12"/>
      <c r="EC347" s="12"/>
      <c r="ED347" s="12"/>
      <c r="EE347" s="12"/>
      <c r="EF347" s="12"/>
      <c r="EG347" s="12"/>
      <c r="EH347" s="12"/>
      <c r="EI347" s="12"/>
      <c r="EJ347" s="12"/>
      <c r="EK347" s="12"/>
      <c r="EL347" s="12"/>
      <c r="EM347" s="12"/>
      <c r="EN347" s="12"/>
      <c r="EO347" s="12"/>
      <c r="EP347" s="12"/>
      <c r="EQ347" s="12"/>
      <c r="ER347" s="12"/>
      <c r="ES347" s="12"/>
      <c r="ET347" s="12"/>
      <c r="EU347" s="12"/>
      <c r="EV347" s="12"/>
      <c r="EW347" s="12"/>
      <c r="EX347" s="12"/>
      <c r="EY347" s="12"/>
      <c r="EZ347" s="12"/>
      <c r="FA347" s="12"/>
      <c r="FB347" s="12"/>
      <c r="FC347" s="12"/>
      <c r="FD347" s="12"/>
      <c r="FE347" s="12"/>
      <c r="FF347" s="12"/>
      <c r="FG347" s="12"/>
      <c r="FH347" s="12"/>
      <c r="FI347" s="12"/>
      <c r="FJ347" s="12"/>
      <c r="FK347" s="12"/>
      <c r="FL347" s="12"/>
      <c r="FM347" s="12"/>
      <c r="FN347" s="12"/>
      <c r="FO347" s="12"/>
      <c r="FP347" s="12"/>
      <c r="FQ347" s="12"/>
      <c r="FR347" s="12"/>
      <c r="FS347" s="12"/>
      <c r="FT347" s="12"/>
      <c r="FU347" s="12"/>
      <c r="FV347" s="12"/>
      <c r="FW347" s="12"/>
      <c r="FX347" s="12"/>
      <c r="FY347" s="12"/>
      <c r="FZ347" s="12"/>
      <c r="GA347" s="12"/>
      <c r="GB347" s="12"/>
      <c r="GC347" s="12"/>
      <c r="GD347" s="12"/>
      <c r="GE347" s="12"/>
      <c r="GF347" s="12"/>
      <c r="GG347" s="12"/>
      <c r="GH347" s="12"/>
      <c r="GI347" s="12"/>
      <c r="GJ347" s="12"/>
      <c r="GK347" s="12"/>
      <c r="GL347" s="12"/>
      <c r="GM347" s="12"/>
      <c r="GN347" s="12"/>
      <c r="GO347" s="12"/>
      <c r="GP347" s="12"/>
      <c r="GQ347" s="12"/>
      <c r="GR347" s="12"/>
    </row>
    <row r="348" spans="1:205" x14ac:dyDescent="0.2">
      <c r="A348" s="79">
        <f t="shared" si="161"/>
        <v>43420</v>
      </c>
      <c r="B348" s="80">
        <f t="shared" ca="1" si="167"/>
        <v>1069.81203</v>
      </c>
      <c r="C348" s="81">
        <f t="shared" si="162"/>
        <v>1000</v>
      </c>
      <c r="D348" s="82">
        <f ca="1">IF(A348&lt;$B$1,VLOOKUP(A348,[1]DI!$A$4:$B$15000,2,FALSE),0)</f>
        <v>6.4000000000000001E-2</v>
      </c>
      <c r="E348" s="81">
        <f t="shared" ca="1" si="168"/>
        <v>2.4620000000000002E-4</v>
      </c>
      <c r="F348" s="83">
        <f t="shared" si="156"/>
        <v>1.1679999999999999</v>
      </c>
      <c r="G348" s="84">
        <f t="shared" ca="1" si="157"/>
        <v>1.0002875616</v>
      </c>
      <c r="H348" s="81">
        <f ca="1">TRUNC(PRODUCT(G$10:G347),15)</f>
        <v>1.0698120252202901</v>
      </c>
      <c r="I348" s="81">
        <f t="shared" si="163"/>
        <v>1</v>
      </c>
      <c r="J348" s="81">
        <f t="shared" ca="1" si="158"/>
        <v>1.06981203</v>
      </c>
      <c r="K348" s="81">
        <f t="shared" ca="1" si="159"/>
        <v>69.812029999999993</v>
      </c>
      <c r="L348" s="85">
        <f>IF(VLOOKUP(A348,$U$12:$AD$125,8)=VLOOKUP(A347,$U$12:$AD$125,8),0,VLOOKUP(A348,U$12:$AD$125,8))</f>
        <v>0</v>
      </c>
      <c r="M348" s="86">
        <f>IF(L348&gt;0,VLOOKUP(L348,T$12:$AC$125,7),0)</f>
        <v>0</v>
      </c>
      <c r="N348" s="81">
        <f t="shared" si="164"/>
        <v>0</v>
      </c>
      <c r="O348" s="81">
        <f t="shared" ca="1" si="160"/>
        <v>69.812029999999993</v>
      </c>
      <c r="P348" s="87" t="str">
        <f t="shared" si="165"/>
        <v>J=</v>
      </c>
      <c r="Q348" s="88">
        <f t="shared" si="166"/>
        <v>44676</v>
      </c>
      <c r="R348" s="7"/>
      <c r="S348" s="7"/>
      <c r="T348" s="154">
        <f>[2]Plan1!$A507</f>
        <v>52271</v>
      </c>
      <c r="U348" s="165" t="str">
        <f>[2]Plan1!$C507</f>
        <v>Carnaval</v>
      </c>
      <c r="V348" s="7"/>
      <c r="W348" s="7"/>
      <c r="X348" s="7"/>
      <c r="Y348" s="7"/>
      <c r="Z348" s="7"/>
      <c r="AA348" s="7"/>
      <c r="AB348" s="7"/>
      <c r="AC348" s="7"/>
      <c r="AD348" s="7"/>
      <c r="AE348" s="7"/>
      <c r="AF348" s="65">
        <f t="shared" si="173"/>
        <v>43327</v>
      </c>
      <c r="AG348" s="9">
        <f t="shared" ca="1" si="170"/>
        <v>1050.62267</v>
      </c>
      <c r="AH348" s="9">
        <f t="shared" si="170"/>
        <v>1000</v>
      </c>
      <c r="AI348" s="4">
        <f t="shared" ca="1" si="170"/>
        <v>6.3899999999999998E-2</v>
      </c>
      <c r="AJ348" s="10">
        <f t="shared" ca="1" si="170"/>
        <v>2.4583E-4</v>
      </c>
      <c r="AK348" s="4">
        <f t="shared" si="170"/>
        <v>1.1679999999999999</v>
      </c>
      <c r="AL348" s="65">
        <f t="shared" si="171"/>
        <v>43327</v>
      </c>
      <c r="AM348" s="10">
        <f t="shared" ca="1" si="172"/>
        <v>1.0506226700000001</v>
      </c>
      <c r="AN348" s="9">
        <f t="shared" ca="1" si="172"/>
        <v>50.622669999999999</v>
      </c>
      <c r="AO348" s="7">
        <f t="shared" si="172"/>
        <v>0</v>
      </c>
      <c r="AP348" s="11">
        <f t="shared" si="172"/>
        <v>0</v>
      </c>
      <c r="AQ348" s="9">
        <f t="shared" si="172"/>
        <v>0</v>
      </c>
      <c r="AR348" s="8" t="str">
        <f t="shared" si="172"/>
        <v>J=</v>
      </c>
      <c r="AS348" s="65">
        <f t="shared" si="172"/>
        <v>44676</v>
      </c>
      <c r="AT348" s="12"/>
      <c r="AU348" s="12"/>
      <c r="AV348" s="2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c r="CG348" s="12"/>
      <c r="CH348" s="12"/>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c r="DJ348" s="12"/>
      <c r="DK348" s="12"/>
      <c r="DL348" s="12"/>
      <c r="DM348" s="12"/>
      <c r="DN348" s="12"/>
      <c r="DO348" s="12"/>
      <c r="DP348" s="12"/>
      <c r="DQ348" s="12"/>
      <c r="DR348" s="12"/>
      <c r="DS348" s="12"/>
      <c r="DT348" s="12"/>
      <c r="DU348" s="12"/>
      <c r="DV348" s="12"/>
      <c r="DW348" s="12"/>
      <c r="DX348" s="12"/>
      <c r="DY348" s="12"/>
      <c r="DZ348" s="12"/>
      <c r="EA348" s="12"/>
      <c r="EB348" s="12"/>
      <c r="EC348" s="12"/>
      <c r="ED348" s="12"/>
      <c r="EE348" s="12"/>
      <c r="EF348" s="12"/>
      <c r="EG348" s="12"/>
      <c r="EH348" s="12"/>
      <c r="EI348" s="12"/>
      <c r="EJ348" s="12"/>
      <c r="EK348" s="12"/>
      <c r="EL348" s="12"/>
      <c r="EM348" s="12"/>
      <c r="EN348" s="12"/>
      <c r="EO348" s="12"/>
      <c r="EP348" s="12"/>
      <c r="EQ348" s="12"/>
      <c r="ER348" s="12"/>
      <c r="ES348" s="12"/>
      <c r="ET348" s="12"/>
      <c r="EU348" s="12"/>
      <c r="EV348" s="12"/>
      <c r="EW348" s="12"/>
      <c r="EX348" s="12"/>
      <c r="EY348" s="12"/>
      <c r="EZ348" s="12"/>
      <c r="FA348" s="12"/>
      <c r="FB348" s="12"/>
      <c r="FC348" s="12"/>
      <c r="FD348" s="12"/>
      <c r="FE348" s="12"/>
      <c r="FF348" s="12"/>
      <c r="FG348" s="12"/>
      <c r="FH348" s="12"/>
      <c r="FI348" s="12"/>
      <c r="FJ348" s="12"/>
      <c r="FK348" s="12"/>
      <c r="FL348" s="12"/>
      <c r="FM348" s="12"/>
      <c r="FN348" s="12"/>
      <c r="FO348" s="12"/>
      <c r="FP348" s="12"/>
      <c r="FQ348" s="12"/>
      <c r="FR348" s="12"/>
      <c r="FS348" s="12"/>
      <c r="FT348" s="12"/>
      <c r="FU348" s="12"/>
      <c r="FV348" s="12"/>
      <c r="FW348" s="12"/>
      <c r="FX348" s="12"/>
      <c r="FY348" s="12"/>
      <c r="FZ348" s="12"/>
      <c r="GA348" s="12"/>
      <c r="GB348" s="12"/>
      <c r="GC348" s="12"/>
      <c r="GD348" s="12"/>
      <c r="GE348" s="12"/>
      <c r="GF348" s="12"/>
      <c r="GG348" s="12"/>
      <c r="GH348" s="12"/>
      <c r="GI348" s="12"/>
      <c r="GJ348" s="12"/>
      <c r="GK348" s="12"/>
      <c r="GL348" s="12"/>
      <c r="GM348" s="12"/>
      <c r="GN348" s="12"/>
      <c r="GO348" s="12"/>
      <c r="GP348" s="12"/>
      <c r="GQ348" s="12"/>
      <c r="GR348" s="12"/>
    </row>
    <row r="349" spans="1:205" x14ac:dyDescent="0.2">
      <c r="A349" s="79">
        <f t="shared" si="161"/>
        <v>43421</v>
      </c>
      <c r="B349" s="80">
        <f t="shared" ca="1" si="167"/>
        <v>1070.1196600000001</v>
      </c>
      <c r="C349" s="81">
        <f t="shared" si="162"/>
        <v>1000</v>
      </c>
      <c r="D349" s="82">
        <f ca="1">IF(A349&lt;$B$1,VLOOKUP(A349,[1]DI!$A$4:$B$15000,2,FALSE),0)</f>
        <v>0</v>
      </c>
      <c r="E349" s="81">
        <f t="shared" ca="1" si="168"/>
        <v>0</v>
      </c>
      <c r="F349" s="83">
        <f t="shared" si="156"/>
        <v>1.1679999999999999</v>
      </c>
      <c r="G349" s="84">
        <f t="shared" ca="1" si="157"/>
        <v>1</v>
      </c>
      <c r="H349" s="81">
        <f ca="1">TRUNC(PRODUCT(G$10:G348),15)</f>
        <v>1.0701196620779601</v>
      </c>
      <c r="I349" s="81">
        <f t="shared" si="163"/>
        <v>1</v>
      </c>
      <c r="J349" s="81">
        <f t="shared" ca="1" si="158"/>
        <v>1.07011966</v>
      </c>
      <c r="K349" s="81">
        <f t="shared" ca="1" si="159"/>
        <v>70.119659999999996</v>
      </c>
      <c r="L349" s="85">
        <f>IF(VLOOKUP(A349,$U$12:$AD$125,8)=VLOOKUP(A348,$U$12:$AD$125,8),0,VLOOKUP(A349,U$12:$AD$125,8))</f>
        <v>0</v>
      </c>
      <c r="M349" s="86">
        <f>IF(L349&gt;0,VLOOKUP(L349,T$12:$AC$125,7),0)</f>
        <v>0</v>
      </c>
      <c r="N349" s="81">
        <f t="shared" si="164"/>
        <v>0</v>
      </c>
      <c r="O349" s="81">
        <f t="shared" ca="1" si="160"/>
        <v>70.119659999999996</v>
      </c>
      <c r="P349" s="87" t="str">
        <f t="shared" si="165"/>
        <v>J=</v>
      </c>
      <c r="Q349" s="88">
        <f t="shared" si="166"/>
        <v>44676</v>
      </c>
      <c r="R349" s="25"/>
      <c r="S349" s="16"/>
      <c r="T349" s="154">
        <f>[2]Plan1!$A508</f>
        <v>52272</v>
      </c>
      <c r="U349" s="165" t="str">
        <f>[2]Plan1!$C508</f>
        <v>Carnaval</v>
      </c>
      <c r="V349" s="16"/>
      <c r="W349" s="16"/>
      <c r="X349" s="16"/>
      <c r="Y349" s="16"/>
      <c r="Z349" s="16"/>
      <c r="AA349" s="16"/>
      <c r="AB349" s="16"/>
      <c r="AC349" s="16"/>
      <c r="AD349" s="16"/>
      <c r="AE349" s="16"/>
      <c r="AF349" s="65">
        <f t="shared" si="173"/>
        <v>43328</v>
      </c>
      <c r="AG349" s="9">
        <f t="shared" ca="1" si="170"/>
        <v>1050.9243300000001</v>
      </c>
      <c r="AH349" s="9">
        <f t="shared" si="170"/>
        <v>1000</v>
      </c>
      <c r="AI349" s="4">
        <f t="shared" ca="1" si="170"/>
        <v>6.3899999999999998E-2</v>
      </c>
      <c r="AJ349" s="10">
        <f t="shared" ca="1" si="170"/>
        <v>2.4583E-4</v>
      </c>
      <c r="AK349" s="4">
        <f t="shared" si="170"/>
        <v>1.1679999999999999</v>
      </c>
      <c r="AL349" s="65">
        <f t="shared" si="171"/>
        <v>43328</v>
      </c>
      <c r="AM349" s="10">
        <f t="shared" ca="1" si="172"/>
        <v>1.05092433</v>
      </c>
      <c r="AN349" s="9">
        <f t="shared" ca="1" si="172"/>
        <v>50.924329999999998</v>
      </c>
      <c r="AO349" s="7">
        <f t="shared" si="172"/>
        <v>0</v>
      </c>
      <c r="AP349" s="11">
        <f t="shared" si="172"/>
        <v>0</v>
      </c>
      <c r="AQ349" s="9">
        <f t="shared" si="172"/>
        <v>0</v>
      </c>
      <c r="AR349" s="8" t="str">
        <f t="shared" si="172"/>
        <v>J=</v>
      </c>
      <c r="AS349" s="65">
        <f t="shared" si="172"/>
        <v>44676</v>
      </c>
      <c r="AT349" s="17"/>
      <c r="AU349" s="17"/>
      <c r="AV349" s="23"/>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c r="BY349" s="17"/>
      <c r="BZ349" s="17"/>
      <c r="CA349" s="17"/>
      <c r="CB349" s="17"/>
      <c r="CC349" s="17"/>
      <c r="CD349" s="17"/>
      <c r="CE349" s="17"/>
      <c r="CF349" s="17"/>
      <c r="CG349" s="17"/>
      <c r="CH349" s="17"/>
      <c r="CI349" s="17"/>
      <c r="CJ349" s="17"/>
      <c r="CK349" s="17"/>
      <c r="CL349" s="17"/>
      <c r="CM349" s="17"/>
      <c r="CN349" s="17"/>
      <c r="CO349" s="17"/>
      <c r="CP349" s="17"/>
      <c r="CQ349" s="17"/>
      <c r="CR349" s="17"/>
      <c r="CS349" s="17"/>
      <c r="CT349" s="17"/>
      <c r="CU349" s="17"/>
      <c r="CV349" s="17"/>
      <c r="CW349" s="17"/>
      <c r="CX349" s="17"/>
      <c r="CY349" s="17"/>
      <c r="CZ349" s="17"/>
      <c r="DA349" s="17"/>
      <c r="DB349" s="17"/>
      <c r="DC349" s="17"/>
      <c r="DD349" s="17"/>
      <c r="DE349" s="17"/>
      <c r="DF349" s="17"/>
      <c r="DG349" s="17"/>
      <c r="DH349" s="17"/>
      <c r="DI349" s="17"/>
      <c r="DJ349" s="17"/>
      <c r="DK349" s="17"/>
      <c r="DL349" s="17"/>
      <c r="DM349" s="17"/>
      <c r="DN349" s="17"/>
      <c r="DO349" s="17"/>
      <c r="DP349" s="17"/>
      <c r="DQ349" s="17"/>
      <c r="DR349" s="17"/>
      <c r="DS349" s="17"/>
      <c r="DT349" s="17"/>
      <c r="DU349" s="17"/>
      <c r="DV349" s="17"/>
      <c r="DW349" s="17"/>
      <c r="DX349" s="17"/>
      <c r="DY349" s="17"/>
      <c r="DZ349" s="17"/>
      <c r="EA349" s="17"/>
      <c r="EB349" s="17"/>
      <c r="EC349" s="17"/>
      <c r="ED349" s="17"/>
      <c r="EE349" s="17"/>
      <c r="EF349" s="17"/>
      <c r="EG349" s="17"/>
      <c r="EH349" s="17"/>
      <c r="EI349" s="17"/>
      <c r="EJ349" s="17"/>
      <c r="EK349" s="17"/>
      <c r="EL349" s="17"/>
      <c r="EM349" s="17"/>
      <c r="EN349" s="17"/>
      <c r="EO349" s="17"/>
      <c r="EP349" s="17"/>
      <c r="EQ349" s="17"/>
      <c r="ER349" s="17"/>
      <c r="ES349" s="17"/>
      <c r="ET349" s="17"/>
      <c r="EU349" s="17"/>
      <c r="EV349" s="17"/>
      <c r="EW349" s="17"/>
      <c r="EX349" s="17"/>
      <c r="EY349" s="17"/>
      <c r="EZ349" s="17"/>
      <c r="FA349" s="17"/>
      <c r="FB349" s="17"/>
      <c r="FC349" s="17"/>
      <c r="FD349" s="17"/>
      <c r="FE349" s="17"/>
      <c r="FF349" s="17"/>
      <c r="FG349" s="17"/>
      <c r="FH349" s="17"/>
      <c r="FI349" s="17"/>
      <c r="FJ349" s="17"/>
      <c r="FK349" s="17"/>
      <c r="FL349" s="17"/>
      <c r="FM349" s="17"/>
      <c r="FN349" s="17"/>
      <c r="FO349" s="17"/>
      <c r="FP349" s="17"/>
      <c r="FQ349" s="17"/>
      <c r="FR349" s="17"/>
      <c r="FS349" s="17"/>
      <c r="FT349" s="17"/>
      <c r="FU349" s="17"/>
      <c r="FV349" s="17"/>
      <c r="FW349" s="17"/>
      <c r="FX349" s="17"/>
      <c r="FY349" s="17"/>
      <c r="FZ349" s="17"/>
      <c r="GA349" s="17"/>
      <c r="GB349" s="17"/>
      <c r="GC349" s="17"/>
      <c r="GD349" s="17"/>
      <c r="GE349" s="17"/>
      <c r="GF349" s="17"/>
      <c r="GG349" s="17"/>
      <c r="GH349" s="17"/>
      <c r="GI349" s="17"/>
      <c r="GJ349" s="17"/>
      <c r="GK349" s="17"/>
      <c r="GL349" s="17"/>
      <c r="GM349" s="17"/>
      <c r="GN349" s="17"/>
      <c r="GO349" s="17"/>
      <c r="GP349" s="17"/>
      <c r="GQ349" s="17"/>
      <c r="GR349" s="17"/>
      <c r="GS349" s="17"/>
      <c r="GT349" s="17"/>
      <c r="GU349" s="17"/>
      <c r="GV349" s="17"/>
      <c r="GW349" s="17"/>
    </row>
    <row r="350" spans="1:205" x14ac:dyDescent="0.2">
      <c r="A350" s="79">
        <f t="shared" si="161"/>
        <v>43422</v>
      </c>
      <c r="B350" s="80">
        <f t="shared" ca="1" si="167"/>
        <v>1070.1196600000001</v>
      </c>
      <c r="C350" s="81">
        <f t="shared" si="162"/>
        <v>1000</v>
      </c>
      <c r="D350" s="82">
        <f ca="1">IF(A350&lt;$B$1,VLOOKUP(A350,[1]DI!$A$4:$B$15000,2,FALSE),0)</f>
        <v>0</v>
      </c>
      <c r="E350" s="81">
        <f t="shared" ca="1" si="168"/>
        <v>0</v>
      </c>
      <c r="F350" s="83">
        <f t="shared" si="156"/>
        <v>1.1679999999999999</v>
      </c>
      <c r="G350" s="84">
        <f t="shared" ca="1" si="157"/>
        <v>1</v>
      </c>
      <c r="H350" s="81">
        <f ca="1">TRUNC(PRODUCT(G$10:G349),15)</f>
        <v>1.0701196620779601</v>
      </c>
      <c r="I350" s="81">
        <f t="shared" si="163"/>
        <v>1</v>
      </c>
      <c r="J350" s="81">
        <f t="shared" ca="1" si="158"/>
        <v>1.07011966</v>
      </c>
      <c r="K350" s="81">
        <f t="shared" ca="1" si="159"/>
        <v>70.119659999999996</v>
      </c>
      <c r="L350" s="85">
        <f>IF(VLOOKUP(A350,$U$12:$AD$125,8)=VLOOKUP(A349,$U$12:$AD$125,8),0,VLOOKUP(A350,U$12:$AD$125,8))</f>
        <v>0</v>
      </c>
      <c r="M350" s="86">
        <f>IF(L350&gt;0,VLOOKUP(L350,T$12:$AC$125,7),0)</f>
        <v>0</v>
      </c>
      <c r="N350" s="81">
        <f t="shared" si="164"/>
        <v>0</v>
      </c>
      <c r="O350" s="81">
        <f t="shared" ca="1" si="160"/>
        <v>70.119659999999996</v>
      </c>
      <c r="P350" s="87" t="str">
        <f t="shared" si="165"/>
        <v>J=</v>
      </c>
      <c r="Q350" s="88">
        <f t="shared" si="166"/>
        <v>44676</v>
      </c>
      <c r="R350" s="7"/>
      <c r="S350" s="7"/>
      <c r="T350" s="154">
        <f>[2]Plan1!$A509</f>
        <v>52317</v>
      </c>
      <c r="U350" s="165" t="str">
        <f>[2]Plan1!$C509</f>
        <v>Paixão de Cristo</v>
      </c>
      <c r="V350" s="7"/>
      <c r="W350" s="7"/>
      <c r="X350" s="7"/>
      <c r="Y350" s="7"/>
      <c r="Z350" s="7"/>
      <c r="AA350" s="7"/>
      <c r="AB350" s="7"/>
      <c r="AC350" s="7"/>
      <c r="AD350" s="7"/>
      <c r="AE350" s="7"/>
      <c r="AF350" s="65">
        <f t="shared" si="173"/>
        <v>43329</v>
      </c>
      <c r="AG350" s="9">
        <f t="shared" ca="1" si="170"/>
        <v>1051.2260799999999</v>
      </c>
      <c r="AH350" s="9">
        <f t="shared" si="170"/>
        <v>1000</v>
      </c>
      <c r="AI350" s="4">
        <f t="shared" ca="1" si="170"/>
        <v>6.3899999999999998E-2</v>
      </c>
      <c r="AJ350" s="10">
        <f t="shared" ca="1" si="170"/>
        <v>2.4583E-4</v>
      </c>
      <c r="AK350" s="4">
        <f t="shared" si="170"/>
        <v>1.1679999999999999</v>
      </c>
      <c r="AL350" s="65">
        <f t="shared" si="171"/>
        <v>43329</v>
      </c>
      <c r="AM350" s="10">
        <f t="shared" ca="1" si="172"/>
        <v>1.05122608</v>
      </c>
      <c r="AN350" s="9">
        <f t="shared" ca="1" si="172"/>
        <v>51.226080000000003</v>
      </c>
      <c r="AO350" s="7">
        <f t="shared" si="172"/>
        <v>0</v>
      </c>
      <c r="AP350" s="11">
        <f t="shared" si="172"/>
        <v>0</v>
      </c>
      <c r="AQ350" s="9">
        <f t="shared" si="172"/>
        <v>0</v>
      </c>
      <c r="AR350" s="8" t="str">
        <f t="shared" si="172"/>
        <v>J=</v>
      </c>
      <c r="AS350" s="65">
        <f t="shared" si="172"/>
        <v>44676</v>
      </c>
      <c r="AT350" s="12"/>
      <c r="AU350" s="12"/>
      <c r="AV350" s="2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c r="DJ350" s="12"/>
      <c r="DK350" s="12"/>
      <c r="DL350" s="12"/>
      <c r="DM350" s="12"/>
      <c r="DN350" s="12"/>
      <c r="DO350" s="12"/>
      <c r="DP350" s="12"/>
      <c r="DQ350" s="12"/>
      <c r="DR350" s="12"/>
      <c r="DS350" s="12"/>
      <c r="DT350" s="12"/>
      <c r="DU350" s="12"/>
      <c r="DV350" s="12"/>
      <c r="DW350" s="12"/>
      <c r="DX350" s="12"/>
      <c r="DY350" s="12"/>
      <c r="DZ350" s="12"/>
      <c r="EA350" s="12"/>
      <c r="EB350" s="12"/>
      <c r="EC350" s="12"/>
      <c r="ED350" s="12"/>
      <c r="EE350" s="12"/>
      <c r="EF350" s="12"/>
      <c r="EG350" s="12"/>
      <c r="EH350" s="12"/>
      <c r="EI350" s="12"/>
      <c r="EJ350" s="12"/>
      <c r="EK350" s="12"/>
      <c r="EL350" s="12"/>
      <c r="EM350" s="12"/>
      <c r="EN350" s="12"/>
      <c r="EO350" s="12"/>
      <c r="EP350" s="12"/>
      <c r="EQ350" s="12"/>
      <c r="ER350" s="12"/>
      <c r="ES350" s="12"/>
      <c r="ET350" s="12"/>
      <c r="EU350" s="12"/>
      <c r="EV350" s="12"/>
      <c r="EW350" s="12"/>
      <c r="EX350" s="12"/>
      <c r="EY350" s="12"/>
      <c r="EZ350" s="12"/>
      <c r="FA350" s="12"/>
      <c r="FB350" s="12"/>
      <c r="FC350" s="12"/>
      <c r="FD350" s="12"/>
      <c r="FE350" s="12"/>
      <c r="FF350" s="12"/>
      <c r="FG350" s="12"/>
      <c r="FH350" s="12"/>
      <c r="FI350" s="12"/>
      <c r="FJ350" s="12"/>
      <c r="FK350" s="12"/>
      <c r="FL350" s="12"/>
      <c r="FM350" s="12"/>
      <c r="FN350" s="12"/>
      <c r="FO350" s="12"/>
      <c r="FP350" s="12"/>
      <c r="FQ350" s="12"/>
      <c r="FR350" s="12"/>
      <c r="FS350" s="12"/>
      <c r="FT350" s="12"/>
      <c r="FU350" s="12"/>
      <c r="FV350" s="12"/>
      <c r="FW350" s="12"/>
      <c r="FX350" s="12"/>
      <c r="FY350" s="12"/>
      <c r="FZ350" s="12"/>
      <c r="GA350" s="12"/>
      <c r="GB350" s="12"/>
      <c r="GC350" s="12"/>
      <c r="GD350" s="12"/>
      <c r="GE350" s="12"/>
      <c r="GF350" s="12"/>
      <c r="GG350" s="12"/>
      <c r="GH350" s="12"/>
      <c r="GI350" s="12"/>
      <c r="GJ350" s="12"/>
      <c r="GK350" s="12"/>
      <c r="GL350" s="12"/>
      <c r="GM350" s="12"/>
      <c r="GN350" s="12"/>
      <c r="GO350" s="12"/>
      <c r="GP350" s="12"/>
      <c r="GQ350" s="12"/>
      <c r="GR350" s="12"/>
    </row>
    <row r="351" spans="1:205" x14ac:dyDescent="0.2">
      <c r="A351" s="79">
        <f t="shared" si="161"/>
        <v>43423</v>
      </c>
      <c r="B351" s="80">
        <f t="shared" ca="1" si="167"/>
        <v>1070.1196600000001</v>
      </c>
      <c r="C351" s="81">
        <f t="shared" si="162"/>
        <v>1000</v>
      </c>
      <c r="D351" s="82">
        <f ca="1">IF(A351&lt;$B$1,VLOOKUP(A351,[1]DI!$A$4:$B$15000,2,FALSE),0)</f>
        <v>6.4000000000000001E-2</v>
      </c>
      <c r="E351" s="81">
        <f t="shared" ca="1" si="168"/>
        <v>2.4620000000000002E-4</v>
      </c>
      <c r="F351" s="83">
        <f t="shared" si="156"/>
        <v>1.1679999999999999</v>
      </c>
      <c r="G351" s="84">
        <f t="shared" ca="1" si="157"/>
        <v>1.0002875616</v>
      </c>
      <c r="H351" s="81">
        <f ca="1">TRUNC(PRODUCT(G$10:G350),15)</f>
        <v>1.0701196620779601</v>
      </c>
      <c r="I351" s="81">
        <f t="shared" si="163"/>
        <v>1</v>
      </c>
      <c r="J351" s="81">
        <f t="shared" ca="1" si="158"/>
        <v>1.07011966</v>
      </c>
      <c r="K351" s="81">
        <f t="shared" ca="1" si="159"/>
        <v>70.119659999999996</v>
      </c>
      <c r="L351" s="85">
        <f>IF(VLOOKUP(A351,$U$12:$AD$125,8)=VLOOKUP(A350,$U$12:$AD$125,8),0,VLOOKUP(A351,U$12:$AD$125,8))</f>
        <v>0</v>
      </c>
      <c r="M351" s="86">
        <f>IF(L351&gt;0,VLOOKUP(L351,T$12:$AC$125,7),0)</f>
        <v>0</v>
      </c>
      <c r="N351" s="81">
        <f t="shared" si="164"/>
        <v>0</v>
      </c>
      <c r="O351" s="81">
        <f t="shared" ca="1" si="160"/>
        <v>70.119659999999996</v>
      </c>
      <c r="P351" s="87" t="str">
        <f t="shared" si="165"/>
        <v>J=</v>
      </c>
      <c r="Q351" s="88">
        <f t="shared" si="166"/>
        <v>44676</v>
      </c>
      <c r="R351" s="7"/>
      <c r="S351" s="7"/>
      <c r="T351" s="154">
        <f>[2]Plan1!$A510</f>
        <v>52342</v>
      </c>
      <c r="U351" s="165" t="str">
        <f>[2]Plan1!$C510</f>
        <v>Tiradentes</v>
      </c>
      <c r="V351" s="7"/>
      <c r="W351" s="7"/>
      <c r="X351" s="7"/>
      <c r="Y351" s="7"/>
      <c r="Z351" s="7"/>
      <c r="AA351" s="7"/>
      <c r="AB351" s="7"/>
      <c r="AC351" s="7"/>
      <c r="AD351" s="7"/>
      <c r="AE351" s="7"/>
      <c r="AF351" s="65">
        <f t="shared" si="173"/>
        <v>43330</v>
      </c>
      <c r="AG351" s="9">
        <f t="shared" ca="1" si="170"/>
        <v>1051.52792</v>
      </c>
      <c r="AH351" s="9">
        <f t="shared" si="170"/>
        <v>1000</v>
      </c>
      <c r="AI351" s="4">
        <f t="shared" ca="1" si="170"/>
        <v>0</v>
      </c>
      <c r="AJ351" s="10">
        <f t="shared" ca="1" si="170"/>
        <v>0</v>
      </c>
      <c r="AK351" s="4">
        <f t="shared" si="170"/>
        <v>1.1679999999999999</v>
      </c>
      <c r="AL351" s="65">
        <f t="shared" si="171"/>
        <v>43330</v>
      </c>
      <c r="AM351" s="10">
        <f t="shared" ca="1" si="172"/>
        <v>1.0515279200000001</v>
      </c>
      <c r="AN351" s="9">
        <f t="shared" ca="1" si="172"/>
        <v>51.527920000000002</v>
      </c>
      <c r="AO351" s="7">
        <f t="shared" si="172"/>
        <v>0</v>
      </c>
      <c r="AP351" s="11">
        <f t="shared" si="172"/>
        <v>0</v>
      </c>
      <c r="AQ351" s="9">
        <f t="shared" si="172"/>
        <v>0</v>
      </c>
      <c r="AR351" s="8" t="str">
        <f t="shared" si="172"/>
        <v>J=</v>
      </c>
      <c r="AS351" s="65">
        <f t="shared" si="172"/>
        <v>44676</v>
      </c>
      <c r="AT351" s="12"/>
      <c r="AU351" s="12"/>
      <c r="AV351" s="2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c r="CG351" s="12"/>
      <c r="CH351" s="12"/>
      <c r="CI351" s="12"/>
      <c r="CJ351" s="12"/>
      <c r="CK351" s="12"/>
      <c r="CL351" s="12"/>
      <c r="CM351" s="12"/>
      <c r="CN351" s="12"/>
      <c r="CO351" s="12"/>
      <c r="CP351" s="12"/>
      <c r="CQ351" s="12"/>
      <c r="CR351" s="12"/>
      <c r="CS351" s="12"/>
      <c r="CT351" s="12"/>
      <c r="CU351" s="12"/>
      <c r="CV351" s="12"/>
      <c r="CW351" s="12"/>
      <c r="CX351" s="12"/>
      <c r="CY351" s="12"/>
      <c r="CZ351" s="12"/>
      <c r="DA351" s="12"/>
      <c r="DB351" s="12"/>
      <c r="DC351" s="12"/>
      <c r="DD351" s="12"/>
      <c r="DE351" s="12"/>
      <c r="DF351" s="12"/>
      <c r="DG351" s="12"/>
      <c r="DH351" s="12"/>
      <c r="DI351" s="12"/>
      <c r="DJ351" s="12"/>
      <c r="DK351" s="12"/>
      <c r="DL351" s="12"/>
      <c r="DM351" s="12"/>
      <c r="DN351" s="12"/>
      <c r="DO351" s="12"/>
      <c r="DP351" s="12"/>
      <c r="DQ351" s="12"/>
      <c r="DR351" s="12"/>
      <c r="DS351" s="12"/>
      <c r="DT351" s="12"/>
      <c r="DU351" s="12"/>
      <c r="DV351" s="12"/>
      <c r="DW351" s="12"/>
      <c r="DX351" s="12"/>
      <c r="DY351" s="12"/>
      <c r="DZ351" s="12"/>
      <c r="EA351" s="12"/>
      <c r="EB351" s="12"/>
      <c r="EC351" s="12"/>
      <c r="ED351" s="12"/>
      <c r="EE351" s="12"/>
      <c r="EF351" s="12"/>
      <c r="EG351" s="12"/>
      <c r="EH351" s="12"/>
      <c r="EI351" s="12"/>
      <c r="EJ351" s="12"/>
      <c r="EK351" s="12"/>
      <c r="EL351" s="12"/>
      <c r="EM351" s="12"/>
      <c r="EN351" s="12"/>
      <c r="EO351" s="12"/>
      <c r="EP351" s="12"/>
      <c r="EQ351" s="12"/>
      <c r="ER351" s="12"/>
      <c r="ES351" s="12"/>
      <c r="ET351" s="12"/>
      <c r="EU351" s="12"/>
      <c r="EV351" s="12"/>
      <c r="EW351" s="12"/>
      <c r="EX351" s="12"/>
      <c r="EY351" s="12"/>
      <c r="EZ351" s="12"/>
      <c r="FA351" s="12"/>
      <c r="FB351" s="12"/>
      <c r="FC351" s="12"/>
      <c r="FD351" s="12"/>
      <c r="FE351" s="12"/>
      <c r="FF351" s="12"/>
      <c r="FG351" s="12"/>
      <c r="FH351" s="12"/>
      <c r="FI351" s="12"/>
      <c r="FJ351" s="12"/>
      <c r="FK351" s="12"/>
      <c r="FL351" s="12"/>
      <c r="FM351" s="12"/>
      <c r="FN351" s="12"/>
      <c r="FO351" s="12"/>
      <c r="FP351" s="12"/>
      <c r="FQ351" s="12"/>
      <c r="FR351" s="12"/>
      <c r="FS351" s="12"/>
      <c r="FT351" s="12"/>
      <c r="FU351" s="12"/>
      <c r="FV351" s="12"/>
      <c r="FW351" s="12"/>
      <c r="FX351" s="12"/>
      <c r="FY351" s="12"/>
      <c r="FZ351" s="12"/>
      <c r="GA351" s="12"/>
      <c r="GB351" s="12"/>
      <c r="GC351" s="12"/>
      <c r="GD351" s="12"/>
      <c r="GE351" s="12"/>
      <c r="GF351" s="12"/>
      <c r="GG351" s="12"/>
      <c r="GH351" s="12"/>
      <c r="GI351" s="12"/>
      <c r="GJ351" s="12"/>
      <c r="GK351" s="12"/>
      <c r="GL351" s="12"/>
      <c r="GM351" s="12"/>
      <c r="GN351" s="12"/>
      <c r="GO351" s="12"/>
      <c r="GP351" s="12"/>
      <c r="GQ351" s="12"/>
      <c r="GR351" s="12"/>
    </row>
    <row r="352" spans="1:205" x14ac:dyDescent="0.2">
      <c r="A352" s="79">
        <f t="shared" si="161"/>
        <v>43424</v>
      </c>
      <c r="B352" s="80">
        <f t="shared" ca="1" si="167"/>
        <v>1070.4273900000001</v>
      </c>
      <c r="C352" s="81">
        <f t="shared" si="162"/>
        <v>1000</v>
      </c>
      <c r="D352" s="82">
        <f ca="1">IF(A352&lt;$B$1,VLOOKUP(A352,[1]DI!$A$4:$B$15000,2,FALSE),0)</f>
        <v>6.4000000000000001E-2</v>
      </c>
      <c r="E352" s="81">
        <f t="shared" ca="1" si="168"/>
        <v>2.4620000000000002E-4</v>
      </c>
      <c r="F352" s="83">
        <f t="shared" si="156"/>
        <v>1.1679999999999999</v>
      </c>
      <c r="G352" s="84">
        <f t="shared" ca="1" si="157"/>
        <v>1.0002875616</v>
      </c>
      <c r="H352" s="81">
        <f ca="1">TRUNC(PRODUCT(G$10:G351),15)</f>
        <v>1.07042738740018</v>
      </c>
      <c r="I352" s="81">
        <f t="shared" si="163"/>
        <v>1</v>
      </c>
      <c r="J352" s="81">
        <f t="shared" ca="1" si="158"/>
        <v>1.0704273900000001</v>
      </c>
      <c r="K352" s="81">
        <f t="shared" ca="1" si="159"/>
        <v>70.427390000000003</v>
      </c>
      <c r="L352" s="85">
        <f>IF(VLOOKUP(A352,$U$12:$AD$125,8)=VLOOKUP(A351,$U$12:$AD$125,8),0,VLOOKUP(A352,U$12:$AD$125,8))</f>
        <v>0</v>
      </c>
      <c r="M352" s="86">
        <f>IF(L352&gt;0,VLOOKUP(L352,T$12:$AC$125,7),0)</f>
        <v>0</v>
      </c>
      <c r="N352" s="81">
        <f t="shared" si="164"/>
        <v>0</v>
      </c>
      <c r="O352" s="81">
        <f t="shared" ca="1" si="160"/>
        <v>70.427390000000003</v>
      </c>
      <c r="P352" s="87" t="str">
        <f t="shared" si="165"/>
        <v>J=</v>
      </c>
      <c r="Q352" s="88">
        <f t="shared" si="166"/>
        <v>44676</v>
      </c>
      <c r="R352" s="7"/>
      <c r="S352" s="7"/>
      <c r="T352" s="154">
        <f>[2]Plan1!$A511</f>
        <v>52352</v>
      </c>
      <c r="U352" s="165" t="str">
        <f>[2]Plan1!$C511</f>
        <v>Dia do Trabalho</v>
      </c>
      <c r="V352" s="7"/>
      <c r="W352" s="7"/>
      <c r="X352" s="7"/>
      <c r="Y352" s="7"/>
      <c r="Z352" s="7"/>
      <c r="AA352" s="7"/>
      <c r="AB352" s="7"/>
      <c r="AC352" s="7"/>
      <c r="AD352" s="7"/>
      <c r="AE352" s="7"/>
      <c r="AF352" s="65">
        <f t="shared" si="173"/>
        <v>43331</v>
      </c>
      <c r="AG352" s="9">
        <f t="shared" ca="1" si="170"/>
        <v>1051.52792</v>
      </c>
      <c r="AH352" s="9">
        <f t="shared" si="170"/>
        <v>1000</v>
      </c>
      <c r="AI352" s="4">
        <f t="shared" ca="1" si="170"/>
        <v>0</v>
      </c>
      <c r="AJ352" s="10">
        <f t="shared" ca="1" si="170"/>
        <v>0</v>
      </c>
      <c r="AK352" s="4">
        <f t="shared" si="170"/>
        <v>1.1679999999999999</v>
      </c>
      <c r="AL352" s="65">
        <f t="shared" si="171"/>
        <v>43331</v>
      </c>
      <c r="AM352" s="10">
        <f t="shared" ca="1" si="172"/>
        <v>1.0515279200000001</v>
      </c>
      <c r="AN352" s="9">
        <f t="shared" ca="1" si="172"/>
        <v>51.527920000000002</v>
      </c>
      <c r="AO352" s="7">
        <f t="shared" si="172"/>
        <v>0</v>
      </c>
      <c r="AP352" s="11">
        <f t="shared" si="172"/>
        <v>0</v>
      </c>
      <c r="AQ352" s="9">
        <f t="shared" si="172"/>
        <v>0</v>
      </c>
      <c r="AR352" s="8" t="str">
        <f t="shared" si="172"/>
        <v>J=</v>
      </c>
      <c r="AS352" s="65">
        <f t="shared" si="172"/>
        <v>44676</v>
      </c>
      <c r="AT352" s="12"/>
      <c r="AU352" s="12"/>
      <c r="AV352" s="2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c r="CG352" s="12"/>
      <c r="CH352" s="12"/>
      <c r="CI352" s="12"/>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c r="DI352" s="12"/>
      <c r="DJ352" s="12"/>
      <c r="DK352" s="12"/>
      <c r="DL352" s="12"/>
      <c r="DM352" s="12"/>
      <c r="DN352" s="12"/>
      <c r="DO352" s="12"/>
      <c r="DP352" s="12"/>
      <c r="DQ352" s="12"/>
      <c r="DR352" s="12"/>
      <c r="DS352" s="12"/>
      <c r="DT352" s="12"/>
      <c r="DU352" s="12"/>
      <c r="DV352" s="12"/>
      <c r="DW352" s="12"/>
      <c r="DX352" s="12"/>
      <c r="DY352" s="12"/>
      <c r="DZ352" s="12"/>
      <c r="EA352" s="12"/>
      <c r="EB352" s="12"/>
      <c r="EC352" s="12"/>
      <c r="ED352" s="12"/>
      <c r="EE352" s="12"/>
      <c r="EF352" s="12"/>
      <c r="EG352" s="12"/>
      <c r="EH352" s="12"/>
      <c r="EI352" s="12"/>
      <c r="EJ352" s="12"/>
      <c r="EK352" s="12"/>
      <c r="EL352" s="12"/>
      <c r="EM352" s="12"/>
      <c r="EN352" s="12"/>
      <c r="EO352" s="12"/>
      <c r="EP352" s="12"/>
      <c r="EQ352" s="12"/>
      <c r="ER352" s="12"/>
      <c r="ES352" s="12"/>
      <c r="ET352" s="12"/>
      <c r="EU352" s="12"/>
      <c r="EV352" s="12"/>
      <c r="EW352" s="12"/>
      <c r="EX352" s="12"/>
      <c r="EY352" s="12"/>
      <c r="EZ352" s="12"/>
      <c r="FA352" s="12"/>
      <c r="FB352" s="12"/>
      <c r="FC352" s="12"/>
      <c r="FD352" s="12"/>
      <c r="FE352" s="12"/>
      <c r="FF352" s="12"/>
      <c r="FG352" s="12"/>
      <c r="FH352" s="12"/>
      <c r="FI352" s="12"/>
      <c r="FJ352" s="12"/>
      <c r="FK352" s="12"/>
      <c r="FL352" s="12"/>
      <c r="FM352" s="12"/>
      <c r="FN352" s="12"/>
      <c r="FO352" s="12"/>
      <c r="FP352" s="12"/>
      <c r="FQ352" s="12"/>
      <c r="FR352" s="12"/>
      <c r="FS352" s="12"/>
      <c r="FT352" s="12"/>
      <c r="FU352" s="12"/>
      <c r="FV352" s="12"/>
      <c r="FW352" s="12"/>
      <c r="FX352" s="12"/>
      <c r="FY352" s="12"/>
      <c r="FZ352" s="12"/>
      <c r="GA352" s="12"/>
      <c r="GB352" s="12"/>
      <c r="GC352" s="12"/>
      <c r="GD352" s="12"/>
      <c r="GE352" s="12"/>
      <c r="GF352" s="12"/>
      <c r="GG352" s="12"/>
      <c r="GH352" s="12"/>
      <c r="GI352" s="12"/>
      <c r="GJ352" s="12"/>
      <c r="GK352" s="12"/>
      <c r="GL352" s="12"/>
      <c r="GM352" s="12"/>
      <c r="GN352" s="12"/>
      <c r="GO352" s="12"/>
      <c r="GP352" s="12"/>
      <c r="GQ352" s="12"/>
      <c r="GR352" s="12"/>
    </row>
    <row r="353" spans="1:200" x14ac:dyDescent="0.2">
      <c r="A353" s="79">
        <f t="shared" si="161"/>
        <v>43425</v>
      </c>
      <c r="B353" s="80">
        <f t="shared" ca="1" si="167"/>
        <v>1070.7352000000001</v>
      </c>
      <c r="C353" s="81">
        <f t="shared" si="162"/>
        <v>1000</v>
      </c>
      <c r="D353" s="82">
        <f ca="1">IF(A353&lt;$B$1,VLOOKUP(A353,[1]DI!$A$4:$B$15000,2,FALSE),0)</f>
        <v>6.4000000000000001E-2</v>
      </c>
      <c r="E353" s="81">
        <f t="shared" ca="1" si="168"/>
        <v>2.4620000000000002E-4</v>
      </c>
      <c r="F353" s="83">
        <f t="shared" si="156"/>
        <v>1.1679999999999999</v>
      </c>
      <c r="G353" s="84">
        <f t="shared" ca="1" si="157"/>
        <v>1.0002875616</v>
      </c>
      <c r="H353" s="81">
        <f ca="1">TRUNC(PRODUCT(G$10:G352),15)</f>
        <v>1.0707352012123801</v>
      </c>
      <c r="I353" s="81">
        <f t="shared" si="163"/>
        <v>1</v>
      </c>
      <c r="J353" s="81">
        <f t="shared" ca="1" si="158"/>
        <v>1.0707352000000001</v>
      </c>
      <c r="K353" s="81">
        <f t="shared" ca="1" si="159"/>
        <v>70.735200000000006</v>
      </c>
      <c r="L353" s="85">
        <f>IF(VLOOKUP(A353,$U$12:$AD$125,8)=VLOOKUP(A352,$U$12:$AD$125,8),0,VLOOKUP(A353,U$12:$AD$125,8))</f>
        <v>0</v>
      </c>
      <c r="M353" s="86">
        <f>IF(L353&gt;0,VLOOKUP(L353,T$12:$AC$125,7),0)</f>
        <v>0</v>
      </c>
      <c r="N353" s="81">
        <f t="shared" si="164"/>
        <v>0</v>
      </c>
      <c r="O353" s="81">
        <f t="shared" ca="1" si="160"/>
        <v>70.735200000000006</v>
      </c>
      <c r="P353" s="87" t="str">
        <f t="shared" si="165"/>
        <v>J=</v>
      </c>
      <c r="Q353" s="88">
        <f t="shared" si="166"/>
        <v>44676</v>
      </c>
      <c r="R353" s="7"/>
      <c r="S353" s="7"/>
      <c r="T353" s="154">
        <f>[2]Plan1!$A512</f>
        <v>52379</v>
      </c>
      <c r="U353" s="165" t="str">
        <f>[2]Plan1!$C512</f>
        <v>Corpus Christi</v>
      </c>
      <c r="V353" s="7"/>
      <c r="W353" s="7"/>
      <c r="X353" s="7"/>
      <c r="Y353" s="7"/>
      <c r="Z353" s="7"/>
      <c r="AA353" s="7"/>
      <c r="AB353" s="7"/>
      <c r="AC353" s="7"/>
      <c r="AD353" s="7"/>
      <c r="AE353" s="7"/>
      <c r="AF353" s="65">
        <f t="shared" si="173"/>
        <v>43332</v>
      </c>
      <c r="AG353" s="9">
        <f t="shared" ca="1" si="170"/>
        <v>1051.52792</v>
      </c>
      <c r="AH353" s="9">
        <f t="shared" si="170"/>
        <v>1000</v>
      </c>
      <c r="AI353" s="4">
        <f t="shared" ca="1" si="170"/>
        <v>6.3899999999999998E-2</v>
      </c>
      <c r="AJ353" s="10">
        <f t="shared" ca="1" si="170"/>
        <v>2.4583E-4</v>
      </c>
      <c r="AK353" s="4">
        <f t="shared" si="170"/>
        <v>1.1679999999999999</v>
      </c>
      <c r="AL353" s="65">
        <f t="shared" si="171"/>
        <v>43332</v>
      </c>
      <c r="AM353" s="10">
        <f t="shared" ca="1" si="172"/>
        <v>1.0515279200000001</v>
      </c>
      <c r="AN353" s="9">
        <f t="shared" ca="1" si="172"/>
        <v>51.527920000000002</v>
      </c>
      <c r="AO353" s="7">
        <f t="shared" si="172"/>
        <v>0</v>
      </c>
      <c r="AP353" s="11">
        <f t="shared" si="172"/>
        <v>0</v>
      </c>
      <c r="AQ353" s="9">
        <f t="shared" si="172"/>
        <v>0</v>
      </c>
      <c r="AR353" s="8" t="str">
        <f t="shared" si="172"/>
        <v>J=</v>
      </c>
      <c r="AS353" s="65">
        <f t="shared" si="172"/>
        <v>44676</v>
      </c>
      <c r="AT353" s="12"/>
      <c r="AU353" s="12"/>
      <c r="AV353" s="2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c r="CG353" s="12"/>
      <c r="CH353" s="12"/>
      <c r="CI353" s="12"/>
      <c r="CJ353" s="12"/>
      <c r="CK353" s="12"/>
      <c r="CL353" s="12"/>
      <c r="CM353" s="12"/>
      <c r="CN353" s="12"/>
      <c r="CO353" s="12"/>
      <c r="CP353" s="12"/>
      <c r="CQ353" s="12"/>
      <c r="CR353" s="12"/>
      <c r="CS353" s="12"/>
      <c r="CT353" s="12"/>
      <c r="CU353" s="12"/>
      <c r="CV353" s="12"/>
      <c r="CW353" s="12"/>
      <c r="CX353" s="12"/>
      <c r="CY353" s="12"/>
      <c r="CZ353" s="12"/>
      <c r="DA353" s="12"/>
      <c r="DB353" s="12"/>
      <c r="DC353" s="12"/>
      <c r="DD353" s="12"/>
      <c r="DE353" s="12"/>
      <c r="DF353" s="12"/>
      <c r="DG353" s="12"/>
      <c r="DH353" s="12"/>
      <c r="DI353" s="12"/>
      <c r="DJ353" s="12"/>
      <c r="DK353" s="12"/>
      <c r="DL353" s="12"/>
      <c r="DM353" s="12"/>
      <c r="DN353" s="12"/>
      <c r="DO353" s="12"/>
      <c r="DP353" s="12"/>
      <c r="DQ353" s="12"/>
      <c r="DR353" s="12"/>
      <c r="DS353" s="12"/>
      <c r="DT353" s="12"/>
      <c r="DU353" s="12"/>
      <c r="DV353" s="12"/>
      <c r="DW353" s="12"/>
      <c r="DX353" s="12"/>
      <c r="DY353" s="12"/>
      <c r="DZ353" s="12"/>
      <c r="EA353" s="12"/>
      <c r="EB353" s="12"/>
      <c r="EC353" s="12"/>
      <c r="ED353" s="12"/>
      <c r="EE353" s="12"/>
      <c r="EF353" s="12"/>
      <c r="EG353" s="12"/>
      <c r="EH353" s="12"/>
      <c r="EI353" s="12"/>
      <c r="EJ353" s="12"/>
      <c r="EK353" s="12"/>
      <c r="EL353" s="12"/>
      <c r="EM353" s="12"/>
      <c r="EN353" s="12"/>
      <c r="EO353" s="12"/>
      <c r="EP353" s="12"/>
      <c r="EQ353" s="12"/>
      <c r="ER353" s="12"/>
      <c r="ES353" s="12"/>
      <c r="ET353" s="12"/>
      <c r="EU353" s="12"/>
      <c r="EV353" s="12"/>
      <c r="EW353" s="12"/>
      <c r="EX353" s="12"/>
      <c r="EY353" s="12"/>
      <c r="EZ353" s="12"/>
      <c r="FA353" s="12"/>
      <c r="FB353" s="12"/>
      <c r="FC353" s="12"/>
      <c r="FD353" s="12"/>
      <c r="FE353" s="12"/>
      <c r="FF353" s="12"/>
      <c r="FG353" s="12"/>
      <c r="FH353" s="12"/>
      <c r="FI353" s="12"/>
      <c r="FJ353" s="12"/>
      <c r="FK353" s="12"/>
      <c r="FL353" s="12"/>
      <c r="FM353" s="12"/>
      <c r="FN353" s="12"/>
      <c r="FO353" s="12"/>
      <c r="FP353" s="12"/>
      <c r="FQ353" s="12"/>
      <c r="FR353" s="12"/>
      <c r="FS353" s="12"/>
      <c r="FT353" s="12"/>
      <c r="FU353" s="12"/>
      <c r="FV353" s="12"/>
      <c r="FW353" s="12"/>
      <c r="FX353" s="12"/>
      <c r="FY353" s="12"/>
      <c r="FZ353" s="12"/>
      <c r="GA353" s="12"/>
      <c r="GB353" s="12"/>
      <c r="GC353" s="12"/>
      <c r="GD353" s="12"/>
      <c r="GE353" s="12"/>
      <c r="GF353" s="12"/>
      <c r="GG353" s="12"/>
      <c r="GH353" s="12"/>
      <c r="GI353" s="12"/>
      <c r="GJ353" s="12"/>
      <c r="GK353" s="12"/>
      <c r="GL353" s="12"/>
      <c r="GM353" s="12"/>
      <c r="GN353" s="12"/>
      <c r="GO353" s="12"/>
      <c r="GP353" s="12"/>
      <c r="GQ353" s="12"/>
      <c r="GR353" s="12"/>
    </row>
    <row r="354" spans="1:200" x14ac:dyDescent="0.2">
      <c r="A354" s="79">
        <f t="shared" si="161"/>
        <v>43426</v>
      </c>
      <c r="B354" s="80">
        <f t="shared" ca="1" si="167"/>
        <v>1071.0431000000001</v>
      </c>
      <c r="C354" s="81">
        <f t="shared" si="162"/>
        <v>1000</v>
      </c>
      <c r="D354" s="82">
        <f ca="1">IF(A354&lt;$B$1,VLOOKUP(A354,[1]DI!$A$4:$B$15000,2,FALSE),0)</f>
        <v>6.4000000000000001E-2</v>
      </c>
      <c r="E354" s="81">
        <f t="shared" ca="1" si="168"/>
        <v>2.4620000000000002E-4</v>
      </c>
      <c r="F354" s="83">
        <f t="shared" si="156"/>
        <v>1.1679999999999999</v>
      </c>
      <c r="G354" s="84">
        <f t="shared" ca="1" si="157"/>
        <v>1.0002875616</v>
      </c>
      <c r="H354" s="81">
        <f ca="1">TRUNC(PRODUCT(G$10:G353),15)</f>
        <v>1.0710431035400201</v>
      </c>
      <c r="I354" s="81">
        <f t="shared" si="163"/>
        <v>1</v>
      </c>
      <c r="J354" s="81">
        <f t="shared" ca="1" si="158"/>
        <v>1.0710431</v>
      </c>
      <c r="K354" s="81">
        <f t="shared" ca="1" si="159"/>
        <v>71.043099999999995</v>
      </c>
      <c r="L354" s="85">
        <f>IF(VLOOKUP(A354,$U$12:$AD$125,8)=VLOOKUP(A353,$U$12:$AD$125,8),0,VLOOKUP(A354,U$12:$AD$125,8))</f>
        <v>0</v>
      </c>
      <c r="M354" s="86">
        <f>IF(L354&gt;0,VLOOKUP(L354,T$12:$AC$125,7),0)</f>
        <v>0</v>
      </c>
      <c r="N354" s="81">
        <f t="shared" si="164"/>
        <v>0</v>
      </c>
      <c r="O354" s="81">
        <f t="shared" ca="1" si="160"/>
        <v>71.043099999999995</v>
      </c>
      <c r="P354" s="87" t="str">
        <f t="shared" si="165"/>
        <v>J=</v>
      </c>
      <c r="Q354" s="88">
        <f t="shared" si="166"/>
        <v>44676</v>
      </c>
      <c r="R354" s="7"/>
      <c r="S354" s="7"/>
      <c r="T354" s="154">
        <f>[2]Plan1!$A513</f>
        <v>52481</v>
      </c>
      <c r="U354" s="165" t="str">
        <f>[2]Plan1!$C513</f>
        <v>Independência do Brasil</v>
      </c>
      <c r="V354" s="7"/>
      <c r="W354" s="7"/>
      <c r="X354" s="7"/>
      <c r="Y354" s="7"/>
      <c r="Z354" s="7"/>
      <c r="AA354" s="7"/>
      <c r="AB354" s="7"/>
      <c r="AC354" s="7"/>
      <c r="AD354" s="7"/>
      <c r="AE354" s="7"/>
      <c r="AF354" s="65">
        <f t="shared" si="173"/>
        <v>43333</v>
      </c>
      <c r="AG354" s="9">
        <f t="shared" ca="1" si="170"/>
        <v>1051.8298500000001</v>
      </c>
      <c r="AH354" s="9">
        <f t="shared" si="170"/>
        <v>1000</v>
      </c>
      <c r="AI354" s="4">
        <f t="shared" ca="1" si="170"/>
        <v>6.3899999999999998E-2</v>
      </c>
      <c r="AJ354" s="10">
        <f t="shared" ca="1" si="170"/>
        <v>2.4583E-4</v>
      </c>
      <c r="AK354" s="4">
        <f t="shared" si="170"/>
        <v>1.1679999999999999</v>
      </c>
      <c r="AL354" s="65">
        <f t="shared" si="171"/>
        <v>43333</v>
      </c>
      <c r="AM354" s="10">
        <f t="shared" ca="1" si="172"/>
        <v>1.0518298500000001</v>
      </c>
      <c r="AN354" s="9">
        <f t="shared" ca="1" si="172"/>
        <v>51.82985</v>
      </c>
      <c r="AO354" s="7">
        <f t="shared" si="172"/>
        <v>0</v>
      </c>
      <c r="AP354" s="11">
        <f t="shared" si="172"/>
        <v>0</v>
      </c>
      <c r="AQ354" s="9">
        <f t="shared" si="172"/>
        <v>0</v>
      </c>
      <c r="AR354" s="8" t="str">
        <f t="shared" si="172"/>
        <v>J=</v>
      </c>
      <c r="AS354" s="65">
        <f t="shared" si="172"/>
        <v>44676</v>
      </c>
      <c r="AT354" s="12"/>
      <c r="AU354" s="12"/>
      <c r="AV354" s="2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c r="CG354" s="12"/>
      <c r="CH354" s="12"/>
      <c r="CI354" s="12"/>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c r="DI354" s="12"/>
      <c r="DJ354" s="12"/>
      <c r="DK354" s="12"/>
      <c r="DL354" s="12"/>
      <c r="DM354" s="12"/>
      <c r="DN354" s="12"/>
      <c r="DO354" s="12"/>
      <c r="DP354" s="12"/>
      <c r="DQ354" s="12"/>
      <c r="DR354" s="12"/>
      <c r="DS354" s="12"/>
      <c r="DT354" s="12"/>
      <c r="DU354" s="12"/>
      <c r="DV354" s="12"/>
      <c r="DW354" s="12"/>
      <c r="DX354" s="12"/>
      <c r="DY354" s="12"/>
      <c r="DZ354" s="12"/>
      <c r="EA354" s="12"/>
      <c r="EB354" s="12"/>
      <c r="EC354" s="12"/>
      <c r="ED354" s="12"/>
      <c r="EE354" s="12"/>
      <c r="EF354" s="12"/>
      <c r="EG354" s="12"/>
      <c r="EH354" s="12"/>
      <c r="EI354" s="12"/>
      <c r="EJ354" s="12"/>
      <c r="EK354" s="12"/>
      <c r="EL354" s="12"/>
      <c r="EM354" s="12"/>
      <c r="EN354" s="12"/>
      <c r="EO354" s="12"/>
      <c r="EP354" s="12"/>
      <c r="EQ354" s="12"/>
      <c r="ER354" s="12"/>
      <c r="ES354" s="12"/>
      <c r="ET354" s="12"/>
      <c r="EU354" s="12"/>
      <c r="EV354" s="12"/>
      <c r="EW354" s="12"/>
      <c r="EX354" s="12"/>
      <c r="EY354" s="12"/>
      <c r="EZ354" s="12"/>
      <c r="FA354" s="12"/>
      <c r="FB354" s="12"/>
      <c r="FC354" s="12"/>
      <c r="FD354" s="12"/>
      <c r="FE354" s="12"/>
      <c r="FF354" s="12"/>
      <c r="FG354" s="12"/>
      <c r="FH354" s="12"/>
      <c r="FI354" s="12"/>
      <c r="FJ354" s="12"/>
      <c r="FK354" s="12"/>
      <c r="FL354" s="12"/>
      <c r="FM354" s="12"/>
      <c r="FN354" s="12"/>
      <c r="FO354" s="12"/>
      <c r="FP354" s="12"/>
      <c r="FQ354" s="12"/>
      <c r="FR354" s="12"/>
      <c r="FS354" s="12"/>
      <c r="FT354" s="12"/>
      <c r="FU354" s="12"/>
      <c r="FV354" s="12"/>
      <c r="FW354" s="12"/>
      <c r="FX354" s="12"/>
      <c r="FY354" s="12"/>
      <c r="FZ354" s="12"/>
      <c r="GA354" s="12"/>
      <c r="GB354" s="12"/>
      <c r="GC354" s="12"/>
      <c r="GD354" s="12"/>
      <c r="GE354" s="12"/>
      <c r="GF354" s="12"/>
      <c r="GG354" s="12"/>
      <c r="GH354" s="12"/>
      <c r="GI354" s="12"/>
      <c r="GJ354" s="12"/>
      <c r="GK354" s="12"/>
      <c r="GL354" s="12"/>
      <c r="GM354" s="12"/>
      <c r="GN354" s="12"/>
      <c r="GO354" s="12"/>
      <c r="GP354" s="12"/>
      <c r="GQ354" s="12"/>
      <c r="GR354" s="12"/>
    </row>
    <row r="355" spans="1:200" x14ac:dyDescent="0.2">
      <c r="A355" s="79">
        <f t="shared" si="161"/>
        <v>43427</v>
      </c>
      <c r="B355" s="80">
        <f t="shared" ca="1" si="167"/>
        <v>1071.3510900000001</v>
      </c>
      <c r="C355" s="81">
        <f t="shared" si="162"/>
        <v>1000</v>
      </c>
      <c r="D355" s="82">
        <f ca="1">IF(A355&lt;$B$1,VLOOKUP(A355,[1]DI!$A$4:$B$15000,2,FALSE),0)</f>
        <v>6.4000000000000001E-2</v>
      </c>
      <c r="E355" s="81">
        <f t="shared" ca="1" si="168"/>
        <v>2.4620000000000002E-4</v>
      </c>
      <c r="F355" s="83">
        <f t="shared" si="156"/>
        <v>1.1679999999999999</v>
      </c>
      <c r="G355" s="84">
        <f t="shared" ca="1" si="157"/>
        <v>1.0002875616</v>
      </c>
      <c r="H355" s="81">
        <f ca="1">TRUNC(PRODUCT(G$10:G354),15)</f>
        <v>1.07135109440854</v>
      </c>
      <c r="I355" s="81">
        <f t="shared" si="163"/>
        <v>1</v>
      </c>
      <c r="J355" s="81">
        <f t="shared" ca="1" si="158"/>
        <v>1.0713510900000001</v>
      </c>
      <c r="K355" s="81">
        <f t="shared" ca="1" si="159"/>
        <v>71.351089999999999</v>
      </c>
      <c r="L355" s="85">
        <f>IF(VLOOKUP(A355,$U$12:$AD$125,8)=VLOOKUP(A354,$U$12:$AD$125,8),0,VLOOKUP(A355,U$12:$AD$125,8))</f>
        <v>0</v>
      </c>
      <c r="M355" s="86">
        <f>IF(L355&gt;0,VLOOKUP(L355,T$12:$AC$125,7),0)</f>
        <v>0</v>
      </c>
      <c r="N355" s="81">
        <f t="shared" si="164"/>
        <v>0</v>
      </c>
      <c r="O355" s="81">
        <f t="shared" ca="1" si="160"/>
        <v>71.351089999999999</v>
      </c>
      <c r="P355" s="87" t="str">
        <f t="shared" si="165"/>
        <v>J=</v>
      </c>
      <c r="Q355" s="88">
        <f t="shared" si="166"/>
        <v>44676</v>
      </c>
      <c r="R355" s="7"/>
      <c r="S355" s="7"/>
      <c r="T355" s="154">
        <f>[2]Plan1!$A514</f>
        <v>52516</v>
      </c>
      <c r="U355" s="165" t="str">
        <f>[2]Plan1!$C514</f>
        <v>Nossa Sr.a Aparecida - Padroeira do Brasil</v>
      </c>
      <c r="V355" s="7"/>
      <c r="W355" s="7"/>
      <c r="X355" s="7"/>
      <c r="Y355" s="7"/>
      <c r="Z355" s="7"/>
      <c r="AA355" s="7"/>
      <c r="AB355" s="7"/>
      <c r="AC355" s="7"/>
      <c r="AD355" s="7"/>
      <c r="AE355" s="7"/>
      <c r="AF355" s="65">
        <f t="shared" si="173"/>
        <v>43334</v>
      </c>
      <c r="AG355" s="9">
        <f t="shared" ca="1" si="170"/>
        <v>1052.13186</v>
      </c>
      <c r="AH355" s="9">
        <f t="shared" si="170"/>
        <v>1000</v>
      </c>
      <c r="AI355" s="4">
        <f t="shared" ca="1" si="170"/>
        <v>6.3899999999999998E-2</v>
      </c>
      <c r="AJ355" s="10">
        <f t="shared" ca="1" si="170"/>
        <v>2.4583E-4</v>
      </c>
      <c r="AK355" s="4">
        <f t="shared" si="170"/>
        <v>1.1679999999999999</v>
      </c>
      <c r="AL355" s="65">
        <f t="shared" si="171"/>
        <v>43334</v>
      </c>
      <c r="AM355" s="10">
        <f t="shared" ca="1" si="172"/>
        <v>1.05213186</v>
      </c>
      <c r="AN355" s="9">
        <f t="shared" ca="1" si="172"/>
        <v>52.131860000000003</v>
      </c>
      <c r="AO355" s="7">
        <f t="shared" si="172"/>
        <v>0</v>
      </c>
      <c r="AP355" s="11">
        <f t="shared" si="172"/>
        <v>0</v>
      </c>
      <c r="AQ355" s="9">
        <f t="shared" si="172"/>
        <v>0</v>
      </c>
      <c r="AR355" s="8" t="str">
        <f t="shared" si="172"/>
        <v>J=</v>
      </c>
      <c r="AS355" s="65">
        <f t="shared" si="172"/>
        <v>44676</v>
      </c>
      <c r="AT355" s="12"/>
      <c r="AU355" s="12"/>
      <c r="AV355" s="2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c r="CG355" s="12"/>
      <c r="CH355" s="12"/>
      <c r="CI355" s="12"/>
      <c r="CJ355" s="12"/>
      <c r="CK355" s="12"/>
      <c r="CL355" s="12"/>
      <c r="CM355" s="12"/>
      <c r="CN355" s="12"/>
      <c r="CO355" s="12"/>
      <c r="CP355" s="12"/>
      <c r="CQ355" s="12"/>
      <c r="CR355" s="12"/>
      <c r="CS355" s="12"/>
      <c r="CT355" s="12"/>
      <c r="CU355" s="12"/>
      <c r="CV355" s="12"/>
      <c r="CW355" s="12"/>
      <c r="CX355" s="12"/>
      <c r="CY355" s="12"/>
      <c r="CZ355" s="12"/>
      <c r="DA355" s="12"/>
      <c r="DB355" s="12"/>
      <c r="DC355" s="12"/>
      <c r="DD355" s="12"/>
      <c r="DE355" s="12"/>
      <c r="DF355" s="12"/>
      <c r="DG355" s="12"/>
      <c r="DH355" s="12"/>
      <c r="DI355" s="12"/>
      <c r="DJ355" s="12"/>
      <c r="DK355" s="12"/>
      <c r="DL355" s="12"/>
      <c r="DM355" s="12"/>
      <c r="DN355" s="12"/>
      <c r="DO355" s="12"/>
      <c r="DP355" s="12"/>
      <c r="DQ355" s="12"/>
      <c r="DR355" s="12"/>
      <c r="DS355" s="12"/>
      <c r="DT355" s="12"/>
      <c r="DU355" s="12"/>
      <c r="DV355" s="12"/>
      <c r="DW355" s="12"/>
      <c r="DX355" s="12"/>
      <c r="DY355" s="12"/>
      <c r="DZ355" s="12"/>
      <c r="EA355" s="12"/>
      <c r="EB355" s="12"/>
      <c r="EC355" s="12"/>
      <c r="ED355" s="12"/>
      <c r="EE355" s="12"/>
      <c r="EF355" s="12"/>
      <c r="EG355" s="12"/>
      <c r="EH355" s="12"/>
      <c r="EI355" s="12"/>
      <c r="EJ355" s="12"/>
      <c r="EK355" s="12"/>
      <c r="EL355" s="12"/>
      <c r="EM355" s="12"/>
      <c r="EN355" s="12"/>
      <c r="EO355" s="12"/>
      <c r="EP355" s="12"/>
      <c r="EQ355" s="12"/>
      <c r="ER355" s="12"/>
      <c r="ES355" s="12"/>
      <c r="ET355" s="12"/>
      <c r="EU355" s="12"/>
      <c r="EV355" s="12"/>
      <c r="EW355" s="12"/>
      <c r="EX355" s="12"/>
      <c r="EY355" s="12"/>
      <c r="EZ355" s="12"/>
      <c r="FA355" s="12"/>
      <c r="FB355" s="12"/>
      <c r="FC355" s="12"/>
      <c r="FD355" s="12"/>
      <c r="FE355" s="12"/>
      <c r="FF355" s="12"/>
      <c r="FG355" s="12"/>
      <c r="FH355" s="12"/>
      <c r="FI355" s="12"/>
      <c r="FJ355" s="12"/>
      <c r="FK355" s="12"/>
      <c r="FL355" s="12"/>
      <c r="FM355" s="12"/>
      <c r="FN355" s="12"/>
      <c r="FO355" s="12"/>
      <c r="FP355" s="12"/>
      <c r="FQ355" s="12"/>
      <c r="FR355" s="12"/>
      <c r="FS355" s="12"/>
      <c r="FT355" s="12"/>
      <c r="FU355" s="12"/>
      <c r="FV355" s="12"/>
      <c r="FW355" s="12"/>
      <c r="FX355" s="12"/>
      <c r="FY355" s="12"/>
      <c r="FZ355" s="12"/>
      <c r="GA355" s="12"/>
      <c r="GB355" s="12"/>
      <c r="GC355" s="12"/>
      <c r="GD355" s="12"/>
      <c r="GE355" s="12"/>
      <c r="GF355" s="12"/>
      <c r="GG355" s="12"/>
      <c r="GH355" s="12"/>
      <c r="GI355" s="12"/>
      <c r="GJ355" s="12"/>
      <c r="GK355" s="12"/>
      <c r="GL355" s="12"/>
      <c r="GM355" s="12"/>
      <c r="GN355" s="12"/>
      <c r="GO355" s="12"/>
      <c r="GP355" s="12"/>
      <c r="GQ355" s="12"/>
      <c r="GR355" s="12"/>
    </row>
    <row r="356" spans="1:200" x14ac:dyDescent="0.2">
      <c r="A356" s="79">
        <f t="shared" si="161"/>
        <v>43428</v>
      </c>
      <c r="B356" s="80">
        <f t="shared" ca="1" si="167"/>
        <v>1071.6591699999999</v>
      </c>
      <c r="C356" s="81">
        <f t="shared" si="162"/>
        <v>1000</v>
      </c>
      <c r="D356" s="82">
        <f ca="1">IF(A356&lt;$B$1,VLOOKUP(A356,[1]DI!$A$4:$B$15000,2,FALSE),0)</f>
        <v>0</v>
      </c>
      <c r="E356" s="81">
        <f t="shared" ca="1" si="168"/>
        <v>0</v>
      </c>
      <c r="F356" s="83">
        <f t="shared" si="156"/>
        <v>1.1679999999999999</v>
      </c>
      <c r="G356" s="84">
        <f t="shared" ca="1" si="157"/>
        <v>1</v>
      </c>
      <c r="H356" s="81">
        <f ca="1">TRUNC(PRODUCT(G$10:G355),15)</f>
        <v>1.07165917384341</v>
      </c>
      <c r="I356" s="81">
        <f t="shared" si="163"/>
        <v>1</v>
      </c>
      <c r="J356" s="81">
        <f t="shared" ca="1" si="158"/>
        <v>1.07165917</v>
      </c>
      <c r="K356" s="81">
        <f t="shared" ca="1" si="159"/>
        <v>71.659170000000003</v>
      </c>
      <c r="L356" s="85">
        <f>IF(VLOOKUP(A356,$U$12:$AD$125,8)=VLOOKUP(A355,$U$12:$AD$125,8),0,VLOOKUP(A356,U$12:$AD$125,8))</f>
        <v>0</v>
      </c>
      <c r="M356" s="86">
        <f>IF(L356&gt;0,VLOOKUP(L356,T$12:$AC$125,7),0)</f>
        <v>0</v>
      </c>
      <c r="N356" s="81">
        <f t="shared" si="164"/>
        <v>0</v>
      </c>
      <c r="O356" s="81">
        <f t="shared" ca="1" si="160"/>
        <v>71.659170000000003</v>
      </c>
      <c r="P356" s="87" t="str">
        <f t="shared" si="165"/>
        <v>J=</v>
      </c>
      <c r="Q356" s="88">
        <f t="shared" si="166"/>
        <v>44676</v>
      </c>
      <c r="R356" s="7"/>
      <c r="S356" s="7"/>
      <c r="T356" s="154">
        <f>[2]Plan1!$A515</f>
        <v>52537</v>
      </c>
      <c r="U356" s="165" t="str">
        <f>[2]Plan1!$C515</f>
        <v>Finados</v>
      </c>
      <c r="V356" s="7"/>
      <c r="W356" s="7"/>
      <c r="X356" s="7"/>
      <c r="Y356" s="7"/>
      <c r="Z356" s="7"/>
      <c r="AA356" s="7"/>
      <c r="AB356" s="7"/>
      <c r="AC356" s="7"/>
      <c r="AD356" s="7"/>
      <c r="AE356" s="7"/>
      <c r="AF356" s="65">
        <f t="shared" si="173"/>
        <v>43335</v>
      </c>
      <c r="AG356" s="9">
        <f t="shared" ca="1" si="170"/>
        <v>1052.4339500000001</v>
      </c>
      <c r="AH356" s="9">
        <f t="shared" si="170"/>
        <v>1000</v>
      </c>
      <c r="AI356" s="4">
        <f t="shared" ca="1" si="170"/>
        <v>6.3899999999999998E-2</v>
      </c>
      <c r="AJ356" s="10">
        <f t="shared" ca="1" si="170"/>
        <v>2.4583E-4</v>
      </c>
      <c r="AK356" s="4">
        <f t="shared" si="170"/>
        <v>1.1679999999999999</v>
      </c>
      <c r="AL356" s="65">
        <f t="shared" si="171"/>
        <v>43335</v>
      </c>
      <c r="AM356" s="10">
        <f t="shared" ca="1" si="172"/>
        <v>1.05243395</v>
      </c>
      <c r="AN356" s="9">
        <f t="shared" ca="1" si="172"/>
        <v>52.433950000000003</v>
      </c>
      <c r="AO356" s="7">
        <f t="shared" si="172"/>
        <v>0</v>
      </c>
      <c r="AP356" s="11">
        <f t="shared" si="172"/>
        <v>0</v>
      </c>
      <c r="AQ356" s="9">
        <f t="shared" si="172"/>
        <v>0</v>
      </c>
      <c r="AR356" s="8" t="str">
        <f t="shared" si="172"/>
        <v>J=</v>
      </c>
      <c r="AS356" s="65">
        <f t="shared" si="172"/>
        <v>44676</v>
      </c>
      <c r="AT356" s="12"/>
      <c r="AU356" s="12"/>
      <c r="AV356" s="2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c r="CG356" s="12"/>
      <c r="CH356" s="12"/>
      <c r="CI356" s="12"/>
      <c r="CJ356" s="12"/>
      <c r="CK356" s="12"/>
      <c r="CL356" s="12"/>
      <c r="CM356" s="12"/>
      <c r="CN356" s="12"/>
      <c r="CO356" s="12"/>
      <c r="CP356" s="12"/>
      <c r="CQ356" s="12"/>
      <c r="CR356" s="12"/>
      <c r="CS356" s="12"/>
      <c r="CT356" s="12"/>
      <c r="CU356" s="12"/>
      <c r="CV356" s="12"/>
      <c r="CW356" s="12"/>
      <c r="CX356" s="12"/>
      <c r="CY356" s="12"/>
      <c r="CZ356" s="12"/>
      <c r="DA356" s="12"/>
      <c r="DB356" s="12"/>
      <c r="DC356" s="12"/>
      <c r="DD356" s="12"/>
      <c r="DE356" s="12"/>
      <c r="DF356" s="12"/>
      <c r="DG356" s="12"/>
      <c r="DH356" s="12"/>
      <c r="DI356" s="12"/>
      <c r="DJ356" s="12"/>
      <c r="DK356" s="12"/>
      <c r="DL356" s="12"/>
      <c r="DM356" s="12"/>
      <c r="DN356" s="12"/>
      <c r="DO356" s="12"/>
      <c r="DP356" s="12"/>
      <c r="DQ356" s="12"/>
      <c r="DR356" s="12"/>
      <c r="DS356" s="12"/>
      <c r="DT356" s="12"/>
      <c r="DU356" s="12"/>
      <c r="DV356" s="12"/>
      <c r="DW356" s="12"/>
      <c r="DX356" s="12"/>
      <c r="DY356" s="12"/>
      <c r="DZ356" s="12"/>
      <c r="EA356" s="12"/>
      <c r="EB356" s="12"/>
      <c r="EC356" s="12"/>
      <c r="ED356" s="12"/>
      <c r="EE356" s="12"/>
      <c r="EF356" s="12"/>
      <c r="EG356" s="12"/>
      <c r="EH356" s="12"/>
      <c r="EI356" s="12"/>
      <c r="EJ356" s="12"/>
      <c r="EK356" s="12"/>
      <c r="EL356" s="12"/>
      <c r="EM356" s="12"/>
      <c r="EN356" s="12"/>
      <c r="EO356" s="12"/>
      <c r="EP356" s="12"/>
      <c r="EQ356" s="12"/>
      <c r="ER356" s="12"/>
      <c r="ES356" s="12"/>
      <c r="ET356" s="12"/>
      <c r="EU356" s="12"/>
      <c r="EV356" s="12"/>
      <c r="EW356" s="12"/>
      <c r="EX356" s="12"/>
      <c r="EY356" s="12"/>
      <c r="EZ356" s="12"/>
      <c r="FA356" s="12"/>
      <c r="FB356" s="12"/>
      <c r="FC356" s="12"/>
      <c r="FD356" s="12"/>
      <c r="FE356" s="12"/>
      <c r="FF356" s="12"/>
      <c r="FG356" s="12"/>
      <c r="FH356" s="12"/>
      <c r="FI356" s="12"/>
      <c r="FJ356" s="12"/>
      <c r="FK356" s="12"/>
      <c r="FL356" s="12"/>
      <c r="FM356" s="12"/>
      <c r="FN356" s="12"/>
      <c r="FO356" s="12"/>
      <c r="FP356" s="12"/>
      <c r="FQ356" s="12"/>
      <c r="FR356" s="12"/>
      <c r="FS356" s="12"/>
      <c r="FT356" s="12"/>
      <c r="FU356" s="12"/>
      <c r="FV356" s="12"/>
      <c r="FW356" s="12"/>
      <c r="FX356" s="12"/>
      <c r="FY356" s="12"/>
      <c r="FZ356" s="12"/>
      <c r="GA356" s="12"/>
      <c r="GB356" s="12"/>
      <c r="GC356" s="12"/>
      <c r="GD356" s="12"/>
      <c r="GE356" s="12"/>
      <c r="GF356" s="12"/>
      <c r="GG356" s="12"/>
      <c r="GH356" s="12"/>
      <c r="GI356" s="12"/>
      <c r="GJ356" s="12"/>
      <c r="GK356" s="12"/>
      <c r="GL356" s="12"/>
      <c r="GM356" s="12"/>
      <c r="GN356" s="12"/>
      <c r="GO356" s="12"/>
      <c r="GP356" s="12"/>
      <c r="GQ356" s="12"/>
      <c r="GR356" s="12"/>
    </row>
    <row r="357" spans="1:200" x14ac:dyDescent="0.2">
      <c r="A357" s="79">
        <f t="shared" si="161"/>
        <v>43429</v>
      </c>
      <c r="B357" s="80">
        <f t="shared" ca="1" si="167"/>
        <v>1071.6591699999999</v>
      </c>
      <c r="C357" s="81">
        <f t="shared" si="162"/>
        <v>1000</v>
      </c>
      <c r="D357" s="82">
        <f ca="1">IF(A357&lt;$B$1,VLOOKUP(A357,[1]DI!$A$4:$B$15000,2,FALSE),0)</f>
        <v>0</v>
      </c>
      <c r="E357" s="81">
        <f t="shared" ca="1" si="168"/>
        <v>0</v>
      </c>
      <c r="F357" s="83">
        <f t="shared" si="156"/>
        <v>1.1679999999999999</v>
      </c>
      <c r="G357" s="84">
        <f t="shared" ca="1" si="157"/>
        <v>1</v>
      </c>
      <c r="H357" s="81">
        <f ca="1">TRUNC(PRODUCT(G$10:G356),15)</f>
        <v>1.07165917384341</v>
      </c>
      <c r="I357" s="81">
        <f t="shared" si="163"/>
        <v>1</v>
      </c>
      <c r="J357" s="81">
        <f t="shared" ca="1" si="158"/>
        <v>1.07165917</v>
      </c>
      <c r="K357" s="81">
        <f t="shared" ca="1" si="159"/>
        <v>71.659170000000003</v>
      </c>
      <c r="L357" s="85">
        <f>IF(VLOOKUP(A357,$U$12:$AD$125,8)=VLOOKUP(A356,$U$12:$AD$125,8),0,VLOOKUP(A357,U$12:$AD$125,8))</f>
        <v>0</v>
      </c>
      <c r="M357" s="86">
        <f>IF(L357&gt;0,VLOOKUP(L357,T$12:$AC$125,7),0)</f>
        <v>0</v>
      </c>
      <c r="N357" s="81">
        <f t="shared" si="164"/>
        <v>0</v>
      </c>
      <c r="O357" s="81">
        <f t="shared" ca="1" si="160"/>
        <v>71.659170000000003</v>
      </c>
      <c r="P357" s="87" t="str">
        <f t="shared" si="165"/>
        <v>J=</v>
      </c>
      <c r="Q357" s="88">
        <f t="shared" si="166"/>
        <v>44676</v>
      </c>
      <c r="R357" s="7"/>
      <c r="S357" s="7"/>
      <c r="T357" s="154">
        <f>[2]Plan1!$A516</f>
        <v>52550</v>
      </c>
      <c r="U357" s="165" t="str">
        <f>[2]Plan1!$C516</f>
        <v>Proclamação da República</v>
      </c>
      <c r="V357" s="7"/>
      <c r="W357" s="7"/>
      <c r="X357" s="7"/>
      <c r="Y357" s="7"/>
      <c r="Z357" s="7"/>
      <c r="AA357" s="7"/>
      <c r="AB357" s="7"/>
      <c r="AC357" s="7"/>
      <c r="AD357" s="7"/>
      <c r="AE357" s="7"/>
      <c r="AF357" s="65">
        <f t="shared" si="173"/>
        <v>43336</v>
      </c>
      <c r="AG357" s="9">
        <f t="shared" ca="1" si="170"/>
        <v>1052.7361399900001</v>
      </c>
      <c r="AH357" s="9">
        <f t="shared" si="170"/>
        <v>1000</v>
      </c>
      <c r="AI357" s="4">
        <f t="shared" ca="1" si="170"/>
        <v>6.3899999999999998E-2</v>
      </c>
      <c r="AJ357" s="10">
        <f t="shared" ca="1" si="170"/>
        <v>2.4583E-4</v>
      </c>
      <c r="AK357" s="4">
        <f t="shared" si="170"/>
        <v>1.1679999999999999</v>
      </c>
      <c r="AL357" s="65">
        <f t="shared" si="171"/>
        <v>43336</v>
      </c>
      <c r="AM357" s="10">
        <f t="shared" ca="1" si="172"/>
        <v>1.0527361399999999</v>
      </c>
      <c r="AN357" s="9">
        <f t="shared" ca="1" si="172"/>
        <v>52.736139989999998</v>
      </c>
      <c r="AO357" s="7">
        <f t="shared" si="172"/>
        <v>0</v>
      </c>
      <c r="AP357" s="11">
        <f t="shared" si="172"/>
        <v>0</v>
      </c>
      <c r="AQ357" s="9">
        <f t="shared" si="172"/>
        <v>0</v>
      </c>
      <c r="AR357" s="8" t="str">
        <f t="shared" si="172"/>
        <v>J=</v>
      </c>
      <c r="AS357" s="65">
        <f t="shared" si="172"/>
        <v>44676</v>
      </c>
      <c r="AT357" s="12"/>
      <c r="AU357" s="12"/>
      <c r="AV357" s="2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c r="CG357" s="12"/>
      <c r="CH357" s="12"/>
      <c r="CI357" s="12"/>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c r="DI357" s="12"/>
      <c r="DJ357" s="12"/>
      <c r="DK357" s="12"/>
      <c r="DL357" s="12"/>
      <c r="DM357" s="12"/>
      <c r="DN357" s="12"/>
      <c r="DO357" s="12"/>
      <c r="DP357" s="12"/>
      <c r="DQ357" s="12"/>
      <c r="DR357" s="12"/>
      <c r="DS357" s="12"/>
      <c r="DT357" s="12"/>
      <c r="DU357" s="12"/>
      <c r="DV357" s="12"/>
      <c r="DW357" s="12"/>
      <c r="DX357" s="12"/>
      <c r="DY357" s="12"/>
      <c r="DZ357" s="12"/>
      <c r="EA357" s="12"/>
      <c r="EB357" s="12"/>
      <c r="EC357" s="12"/>
      <c r="ED357" s="12"/>
      <c r="EE357" s="12"/>
      <c r="EF357" s="12"/>
      <c r="EG357" s="12"/>
      <c r="EH357" s="12"/>
      <c r="EI357" s="12"/>
      <c r="EJ357" s="12"/>
      <c r="EK357" s="12"/>
      <c r="EL357" s="12"/>
      <c r="EM357" s="12"/>
      <c r="EN357" s="12"/>
      <c r="EO357" s="12"/>
      <c r="EP357" s="12"/>
      <c r="EQ357" s="12"/>
      <c r="ER357" s="12"/>
      <c r="ES357" s="12"/>
      <c r="ET357" s="12"/>
      <c r="EU357" s="12"/>
      <c r="EV357" s="12"/>
      <c r="EW357" s="12"/>
      <c r="EX357" s="12"/>
      <c r="EY357" s="12"/>
      <c r="EZ357" s="12"/>
      <c r="FA357" s="12"/>
      <c r="FB357" s="12"/>
      <c r="FC357" s="12"/>
      <c r="FD357" s="12"/>
      <c r="FE357" s="12"/>
      <c r="FF357" s="12"/>
      <c r="FG357" s="12"/>
      <c r="FH357" s="12"/>
      <c r="FI357" s="12"/>
      <c r="FJ357" s="12"/>
      <c r="FK357" s="12"/>
      <c r="FL357" s="12"/>
      <c r="FM357" s="12"/>
      <c r="FN357" s="12"/>
      <c r="FO357" s="12"/>
      <c r="FP357" s="12"/>
      <c r="FQ357" s="12"/>
      <c r="FR357" s="12"/>
      <c r="FS357" s="12"/>
      <c r="FT357" s="12"/>
      <c r="FU357" s="12"/>
      <c r="FV357" s="12"/>
      <c r="FW357" s="12"/>
      <c r="FX357" s="12"/>
      <c r="FY357" s="12"/>
      <c r="FZ357" s="12"/>
      <c r="GA357" s="12"/>
      <c r="GB357" s="12"/>
      <c r="GC357" s="12"/>
      <c r="GD357" s="12"/>
      <c r="GE357" s="12"/>
      <c r="GF357" s="12"/>
      <c r="GG357" s="12"/>
      <c r="GH357" s="12"/>
      <c r="GI357" s="12"/>
      <c r="GJ357" s="12"/>
      <c r="GK357" s="12"/>
      <c r="GL357" s="12"/>
      <c r="GM357" s="12"/>
      <c r="GN357" s="12"/>
      <c r="GO357" s="12"/>
      <c r="GP357" s="12"/>
      <c r="GQ357" s="12"/>
      <c r="GR357" s="12"/>
    </row>
    <row r="358" spans="1:200" x14ac:dyDescent="0.2">
      <c r="A358" s="79">
        <f t="shared" si="161"/>
        <v>43430</v>
      </c>
      <c r="B358" s="80">
        <f t="shared" ca="1" si="167"/>
        <v>1071.6591699999999</v>
      </c>
      <c r="C358" s="81">
        <f t="shared" si="162"/>
        <v>1000</v>
      </c>
      <c r="D358" s="82">
        <f ca="1">IF(A358&lt;$B$1,VLOOKUP(A358,[1]DI!$A$4:$B$15000,2,FALSE),0)</f>
        <v>6.4000000000000001E-2</v>
      </c>
      <c r="E358" s="81">
        <f t="shared" ca="1" si="168"/>
        <v>2.4620000000000002E-4</v>
      </c>
      <c r="F358" s="83">
        <f t="shared" si="156"/>
        <v>1.1679999999999999</v>
      </c>
      <c r="G358" s="84">
        <f t="shared" ca="1" si="157"/>
        <v>1.0002875616</v>
      </c>
      <c r="H358" s="81">
        <f ca="1">TRUNC(PRODUCT(G$10:G357),15)</f>
        <v>1.07165917384341</v>
      </c>
      <c r="I358" s="81">
        <f t="shared" si="163"/>
        <v>1</v>
      </c>
      <c r="J358" s="81">
        <f t="shared" ca="1" si="158"/>
        <v>1.07165917</v>
      </c>
      <c r="K358" s="81">
        <f t="shared" ca="1" si="159"/>
        <v>71.659170000000003</v>
      </c>
      <c r="L358" s="85">
        <f>IF(VLOOKUP(A358,$U$12:$AD$125,8)=VLOOKUP(A357,$U$12:$AD$125,8),0,VLOOKUP(A358,U$12:$AD$125,8))</f>
        <v>0</v>
      </c>
      <c r="M358" s="86">
        <f>IF(L358&gt;0,VLOOKUP(L358,T$12:$AC$125,7),0)</f>
        <v>0</v>
      </c>
      <c r="N358" s="81">
        <f t="shared" si="164"/>
        <v>0</v>
      </c>
      <c r="O358" s="81">
        <f t="shared" ca="1" si="160"/>
        <v>71.659170000000003</v>
      </c>
      <c r="P358" s="87" t="str">
        <f t="shared" si="165"/>
        <v>J=</v>
      </c>
      <c r="Q358" s="88">
        <f t="shared" si="166"/>
        <v>44676</v>
      </c>
      <c r="R358" s="7"/>
      <c r="S358" s="7"/>
      <c r="T358" s="154">
        <f>[2]Plan1!$A517</f>
        <v>52590</v>
      </c>
      <c r="U358" s="165" t="str">
        <f>[2]Plan1!$C517</f>
        <v>Natal</v>
      </c>
      <c r="V358" s="7"/>
      <c r="W358" s="7"/>
      <c r="X358" s="7"/>
      <c r="Y358" s="7"/>
      <c r="Z358" s="7"/>
      <c r="AA358" s="7"/>
      <c r="AB358" s="7"/>
      <c r="AC358" s="7"/>
      <c r="AD358" s="7"/>
      <c r="AE358" s="7"/>
      <c r="AF358" s="65">
        <f t="shared" si="173"/>
        <v>43337</v>
      </c>
      <c r="AG358" s="9">
        <f t="shared" ca="1" si="170"/>
        <v>1053.0384100000001</v>
      </c>
      <c r="AH358" s="9">
        <f t="shared" si="170"/>
        <v>1000</v>
      </c>
      <c r="AI358" s="4">
        <f t="shared" ca="1" si="170"/>
        <v>0</v>
      </c>
      <c r="AJ358" s="10">
        <f t="shared" ca="1" si="170"/>
        <v>0</v>
      </c>
      <c r="AK358" s="4">
        <f t="shared" si="170"/>
        <v>1.1679999999999999</v>
      </c>
      <c r="AL358" s="65">
        <f t="shared" si="171"/>
        <v>43337</v>
      </c>
      <c r="AM358" s="10">
        <f t="shared" ca="1" si="172"/>
        <v>1.0530384100000001</v>
      </c>
      <c r="AN358" s="9">
        <f t="shared" ca="1" si="172"/>
        <v>53.038409999999999</v>
      </c>
      <c r="AO358" s="7">
        <f t="shared" si="172"/>
        <v>0</v>
      </c>
      <c r="AP358" s="11">
        <f t="shared" si="172"/>
        <v>0</v>
      </c>
      <c r="AQ358" s="9">
        <f t="shared" si="172"/>
        <v>0</v>
      </c>
      <c r="AR358" s="8" t="str">
        <f t="shared" si="172"/>
        <v>J=</v>
      </c>
      <c r="AS358" s="65">
        <f t="shared" si="172"/>
        <v>44676</v>
      </c>
      <c r="AT358" s="12"/>
      <c r="AU358" s="12"/>
      <c r="AV358" s="2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c r="CG358" s="12"/>
      <c r="CH358" s="12"/>
      <c r="CI358" s="12"/>
      <c r="CJ358" s="12"/>
      <c r="CK358" s="12"/>
      <c r="CL358" s="12"/>
      <c r="CM358" s="12"/>
      <c r="CN358" s="12"/>
      <c r="CO358" s="12"/>
      <c r="CP358" s="12"/>
      <c r="CQ358" s="12"/>
      <c r="CR358" s="12"/>
      <c r="CS358" s="12"/>
      <c r="CT358" s="12"/>
      <c r="CU358" s="12"/>
      <c r="CV358" s="12"/>
      <c r="CW358" s="12"/>
      <c r="CX358" s="12"/>
      <c r="CY358" s="12"/>
      <c r="CZ358" s="12"/>
      <c r="DA358" s="12"/>
      <c r="DB358" s="12"/>
      <c r="DC358" s="12"/>
      <c r="DD358" s="12"/>
      <c r="DE358" s="12"/>
      <c r="DF358" s="12"/>
      <c r="DG358" s="12"/>
      <c r="DH358" s="12"/>
      <c r="DI358" s="12"/>
      <c r="DJ358" s="12"/>
      <c r="DK358" s="12"/>
      <c r="DL358" s="12"/>
      <c r="DM358" s="12"/>
      <c r="DN358" s="12"/>
      <c r="DO358" s="12"/>
      <c r="DP358" s="12"/>
      <c r="DQ358" s="12"/>
      <c r="DR358" s="12"/>
      <c r="DS358" s="12"/>
      <c r="DT358" s="12"/>
      <c r="DU358" s="12"/>
      <c r="DV358" s="12"/>
      <c r="DW358" s="12"/>
      <c r="DX358" s="12"/>
      <c r="DY358" s="12"/>
      <c r="DZ358" s="12"/>
      <c r="EA358" s="12"/>
      <c r="EB358" s="12"/>
      <c r="EC358" s="12"/>
      <c r="ED358" s="12"/>
      <c r="EE358" s="12"/>
      <c r="EF358" s="12"/>
      <c r="EG358" s="12"/>
      <c r="EH358" s="12"/>
      <c r="EI358" s="12"/>
      <c r="EJ358" s="12"/>
      <c r="EK358" s="12"/>
      <c r="EL358" s="12"/>
      <c r="EM358" s="12"/>
      <c r="EN358" s="12"/>
      <c r="EO358" s="12"/>
      <c r="EP358" s="12"/>
      <c r="EQ358" s="12"/>
      <c r="ER358" s="12"/>
      <c r="ES358" s="12"/>
      <c r="ET358" s="12"/>
      <c r="EU358" s="12"/>
      <c r="EV358" s="12"/>
      <c r="EW358" s="12"/>
      <c r="EX358" s="12"/>
      <c r="EY358" s="12"/>
      <c r="EZ358" s="12"/>
      <c r="FA358" s="12"/>
      <c r="FB358" s="12"/>
      <c r="FC358" s="12"/>
      <c r="FD358" s="12"/>
      <c r="FE358" s="12"/>
      <c r="FF358" s="12"/>
      <c r="FG358" s="12"/>
      <c r="FH358" s="12"/>
      <c r="FI358" s="12"/>
      <c r="FJ358" s="12"/>
      <c r="FK358" s="12"/>
      <c r="FL358" s="12"/>
      <c r="FM358" s="12"/>
      <c r="FN358" s="12"/>
      <c r="FO358" s="12"/>
      <c r="FP358" s="12"/>
      <c r="FQ358" s="12"/>
      <c r="FR358" s="12"/>
      <c r="FS358" s="12"/>
      <c r="FT358" s="12"/>
      <c r="FU358" s="12"/>
      <c r="FV358" s="12"/>
      <c r="FW358" s="12"/>
      <c r="FX358" s="12"/>
      <c r="FY358" s="12"/>
      <c r="FZ358" s="12"/>
      <c r="GA358" s="12"/>
      <c r="GB358" s="12"/>
      <c r="GC358" s="12"/>
      <c r="GD358" s="12"/>
      <c r="GE358" s="12"/>
      <c r="GF358" s="12"/>
      <c r="GG358" s="12"/>
      <c r="GH358" s="12"/>
      <c r="GI358" s="12"/>
      <c r="GJ358" s="12"/>
      <c r="GK358" s="12"/>
      <c r="GL358" s="12"/>
      <c r="GM358" s="12"/>
      <c r="GN358" s="12"/>
      <c r="GO358" s="12"/>
      <c r="GP358" s="12"/>
      <c r="GQ358" s="12"/>
      <c r="GR358" s="12"/>
    </row>
    <row r="359" spans="1:200" x14ac:dyDescent="0.2">
      <c r="A359" s="79">
        <f t="shared" si="161"/>
        <v>43431</v>
      </c>
      <c r="B359" s="80">
        <f t="shared" ca="1" si="167"/>
        <v>1071.9673399999999</v>
      </c>
      <c r="C359" s="81">
        <f t="shared" si="162"/>
        <v>1000</v>
      </c>
      <c r="D359" s="82">
        <f ca="1">IF(A359&lt;$B$1,VLOOKUP(A359,[1]DI!$A$4:$B$15000,2,FALSE),0)</f>
        <v>6.4000000000000001E-2</v>
      </c>
      <c r="E359" s="81">
        <f t="shared" ca="1" si="168"/>
        <v>2.4620000000000002E-4</v>
      </c>
      <c r="F359" s="83">
        <f t="shared" si="156"/>
        <v>1.1679999999999999</v>
      </c>
      <c r="G359" s="84">
        <f t="shared" ca="1" si="157"/>
        <v>1.0002875616</v>
      </c>
      <c r="H359" s="81">
        <f ca="1">TRUNC(PRODUCT(G$10:G358),15)</f>
        <v>1.0719673418700999</v>
      </c>
      <c r="I359" s="81">
        <f t="shared" si="163"/>
        <v>1</v>
      </c>
      <c r="J359" s="81">
        <f t="shared" ca="1" si="158"/>
        <v>1.07196734</v>
      </c>
      <c r="K359" s="81">
        <f t="shared" ca="1" si="159"/>
        <v>71.967339999999993</v>
      </c>
      <c r="L359" s="85">
        <f>IF(VLOOKUP(A359,$U$12:$AD$125,8)=VLOOKUP(A358,$U$12:$AD$125,8),0,VLOOKUP(A359,U$12:$AD$125,8))</f>
        <v>0</v>
      </c>
      <c r="M359" s="86">
        <f>IF(L359&gt;0,VLOOKUP(L359,T$12:$AC$125,7),0)</f>
        <v>0</v>
      </c>
      <c r="N359" s="81">
        <f t="shared" si="164"/>
        <v>0</v>
      </c>
      <c r="O359" s="81">
        <f t="shared" ca="1" si="160"/>
        <v>71.967339999999993</v>
      </c>
      <c r="P359" s="87" t="str">
        <f t="shared" si="165"/>
        <v>J=</v>
      </c>
      <c r="Q359" s="88">
        <f t="shared" si="166"/>
        <v>44676</v>
      </c>
      <c r="R359" s="7"/>
      <c r="S359" s="7"/>
      <c r="T359" s="154">
        <f>[2]Plan1!$A518</f>
        <v>52597</v>
      </c>
      <c r="U359" s="165" t="str">
        <f>[2]Plan1!$C518</f>
        <v>Confraternização Universal</v>
      </c>
      <c r="V359" s="7"/>
      <c r="W359" s="7"/>
      <c r="X359" s="7"/>
      <c r="Y359" s="7"/>
      <c r="Z359" s="7"/>
      <c r="AA359" s="7"/>
      <c r="AB359" s="7"/>
      <c r="AC359" s="7"/>
      <c r="AD359" s="7"/>
      <c r="AE359" s="7"/>
      <c r="AF359" s="65">
        <f t="shared" si="173"/>
        <v>43338</v>
      </c>
      <c r="AG359" s="9">
        <f t="shared" ref="AG359:AK372" ca="1" si="174">VLOOKUP($AF359,$A$10:$Q$3625,(AG$1)+1)</f>
        <v>1053.0384100000001</v>
      </c>
      <c r="AH359" s="9">
        <f t="shared" si="174"/>
        <v>1000</v>
      </c>
      <c r="AI359" s="4">
        <f t="shared" ca="1" si="174"/>
        <v>0</v>
      </c>
      <c r="AJ359" s="10">
        <f t="shared" ca="1" si="174"/>
        <v>0</v>
      </c>
      <c r="AK359" s="4">
        <f t="shared" si="174"/>
        <v>1.1679999999999999</v>
      </c>
      <c r="AL359" s="65">
        <f t="shared" si="171"/>
        <v>43338</v>
      </c>
      <c r="AM359" s="10">
        <f t="shared" ref="AM359:AS372" ca="1" si="175">VLOOKUP($AF359,$A$10:$Q$3625,(AM$1)+1)</f>
        <v>1.0530384100000001</v>
      </c>
      <c r="AN359" s="9">
        <f t="shared" ca="1" si="175"/>
        <v>53.038409999999999</v>
      </c>
      <c r="AO359" s="7">
        <f t="shared" si="175"/>
        <v>0</v>
      </c>
      <c r="AP359" s="11">
        <f t="shared" si="175"/>
        <v>0</v>
      </c>
      <c r="AQ359" s="9">
        <f t="shared" si="175"/>
        <v>0</v>
      </c>
      <c r="AR359" s="8" t="str">
        <f t="shared" si="175"/>
        <v>J=</v>
      </c>
      <c r="AS359" s="65">
        <f t="shared" si="175"/>
        <v>44676</v>
      </c>
      <c r="AT359" s="12"/>
      <c r="AU359" s="12"/>
      <c r="AV359" s="2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c r="DI359" s="12"/>
      <c r="DJ359" s="12"/>
      <c r="DK359" s="12"/>
      <c r="DL359" s="12"/>
      <c r="DM359" s="12"/>
      <c r="DN359" s="12"/>
      <c r="DO359" s="12"/>
      <c r="DP359" s="12"/>
      <c r="DQ359" s="12"/>
      <c r="DR359" s="12"/>
      <c r="DS359" s="12"/>
      <c r="DT359" s="12"/>
      <c r="DU359" s="12"/>
      <c r="DV359" s="12"/>
      <c r="DW359" s="12"/>
      <c r="DX359" s="12"/>
      <c r="DY359" s="12"/>
      <c r="DZ359" s="12"/>
      <c r="EA359" s="12"/>
      <c r="EB359" s="12"/>
      <c r="EC359" s="12"/>
      <c r="ED359" s="12"/>
      <c r="EE359" s="12"/>
      <c r="EF359" s="12"/>
      <c r="EG359" s="12"/>
      <c r="EH359" s="12"/>
      <c r="EI359" s="12"/>
      <c r="EJ359" s="12"/>
      <c r="EK359" s="12"/>
      <c r="EL359" s="12"/>
      <c r="EM359" s="12"/>
      <c r="EN359" s="12"/>
      <c r="EO359" s="12"/>
      <c r="EP359" s="12"/>
      <c r="EQ359" s="12"/>
      <c r="ER359" s="12"/>
      <c r="ES359" s="12"/>
      <c r="ET359" s="12"/>
      <c r="EU359" s="12"/>
      <c r="EV359" s="12"/>
      <c r="EW359" s="12"/>
      <c r="EX359" s="12"/>
      <c r="EY359" s="12"/>
      <c r="EZ359" s="12"/>
      <c r="FA359" s="12"/>
      <c r="FB359" s="12"/>
      <c r="FC359" s="12"/>
      <c r="FD359" s="12"/>
      <c r="FE359" s="12"/>
      <c r="FF359" s="12"/>
      <c r="FG359" s="12"/>
      <c r="FH359" s="12"/>
      <c r="FI359" s="12"/>
      <c r="FJ359" s="12"/>
      <c r="FK359" s="12"/>
      <c r="FL359" s="12"/>
      <c r="FM359" s="12"/>
      <c r="FN359" s="12"/>
      <c r="FO359" s="12"/>
      <c r="FP359" s="12"/>
      <c r="FQ359" s="12"/>
      <c r="FR359" s="12"/>
      <c r="FS359" s="12"/>
      <c r="FT359" s="12"/>
      <c r="FU359" s="12"/>
      <c r="FV359" s="12"/>
      <c r="FW359" s="12"/>
      <c r="FX359" s="12"/>
      <c r="FY359" s="12"/>
      <c r="FZ359" s="12"/>
      <c r="GA359" s="12"/>
      <c r="GB359" s="12"/>
      <c r="GC359" s="12"/>
      <c r="GD359" s="12"/>
      <c r="GE359" s="12"/>
      <c r="GF359" s="12"/>
      <c r="GG359" s="12"/>
      <c r="GH359" s="12"/>
      <c r="GI359" s="12"/>
      <c r="GJ359" s="12"/>
      <c r="GK359" s="12"/>
      <c r="GL359" s="12"/>
      <c r="GM359" s="12"/>
      <c r="GN359" s="12"/>
      <c r="GO359" s="12"/>
      <c r="GP359" s="12"/>
      <c r="GQ359" s="12"/>
      <c r="GR359" s="12"/>
    </row>
    <row r="360" spans="1:200" x14ac:dyDescent="0.2">
      <c r="A360" s="79">
        <f t="shared" si="161"/>
        <v>43432</v>
      </c>
      <c r="B360" s="80">
        <f t="shared" ca="1" si="167"/>
        <v>1072.2755999999999</v>
      </c>
      <c r="C360" s="81">
        <f t="shared" si="162"/>
        <v>1000</v>
      </c>
      <c r="D360" s="82">
        <f ca="1">IF(A360&lt;$B$1,VLOOKUP(A360,[1]DI!$A$4:$B$15000,2,FALSE),0)</f>
        <v>6.4000000000000001E-2</v>
      </c>
      <c r="E360" s="81">
        <f t="shared" ca="1" si="168"/>
        <v>2.4620000000000002E-4</v>
      </c>
      <c r="F360" s="83">
        <f t="shared" si="156"/>
        <v>1.1679999999999999</v>
      </c>
      <c r="G360" s="84">
        <f t="shared" ca="1" si="157"/>
        <v>1.0002875616</v>
      </c>
      <c r="H360" s="81">
        <f ca="1">TRUNC(PRODUCT(G$10:G359),15)</f>
        <v>1.0722755985140699</v>
      </c>
      <c r="I360" s="81">
        <f t="shared" si="163"/>
        <v>1</v>
      </c>
      <c r="J360" s="81">
        <f t="shared" ca="1" si="158"/>
        <v>1.0722756</v>
      </c>
      <c r="K360" s="81">
        <f t="shared" ca="1" si="159"/>
        <v>72.275599999999997</v>
      </c>
      <c r="L360" s="85">
        <f>IF(VLOOKUP(A360,$U$12:$AD$125,8)=VLOOKUP(A359,$U$12:$AD$125,8),0,VLOOKUP(A360,U$12:$AD$125,8))</f>
        <v>0</v>
      </c>
      <c r="M360" s="86">
        <f>IF(L360&gt;0,VLOOKUP(L360,T$12:$AC$125,7),0)</f>
        <v>0</v>
      </c>
      <c r="N360" s="81">
        <f t="shared" si="164"/>
        <v>0</v>
      </c>
      <c r="O360" s="81">
        <f t="shared" ca="1" si="160"/>
        <v>72.275599999999997</v>
      </c>
      <c r="P360" s="87" t="str">
        <f t="shared" si="165"/>
        <v>J=</v>
      </c>
      <c r="Q360" s="88">
        <f t="shared" si="166"/>
        <v>44676</v>
      </c>
      <c r="R360" s="7"/>
      <c r="S360" s="7"/>
      <c r="T360" s="154">
        <f>[2]Plan1!$A519</f>
        <v>52656</v>
      </c>
      <c r="U360" s="165" t="str">
        <f>[2]Plan1!$C519</f>
        <v>Carnaval</v>
      </c>
      <c r="V360" s="7"/>
      <c r="W360" s="7"/>
      <c r="X360" s="7"/>
      <c r="Y360" s="7"/>
      <c r="Z360" s="7"/>
      <c r="AA360" s="7"/>
      <c r="AB360" s="7"/>
      <c r="AC360" s="7"/>
      <c r="AD360" s="7"/>
      <c r="AE360" s="7"/>
      <c r="AF360" s="65">
        <f t="shared" si="173"/>
        <v>43339</v>
      </c>
      <c r="AG360" s="9">
        <f t="shared" ca="1" si="174"/>
        <v>1053.0384100000001</v>
      </c>
      <c r="AH360" s="9">
        <f t="shared" si="174"/>
        <v>1000</v>
      </c>
      <c r="AI360" s="4">
        <f t="shared" ca="1" si="174"/>
        <v>6.3899999999999998E-2</v>
      </c>
      <c r="AJ360" s="10">
        <f t="shared" ca="1" si="174"/>
        <v>2.4583E-4</v>
      </c>
      <c r="AK360" s="4">
        <f t="shared" si="174"/>
        <v>1.1679999999999999</v>
      </c>
      <c r="AL360" s="65">
        <f t="shared" si="171"/>
        <v>43339</v>
      </c>
      <c r="AM360" s="10">
        <f t="shared" ca="1" si="175"/>
        <v>1.0530384100000001</v>
      </c>
      <c r="AN360" s="9">
        <f t="shared" ca="1" si="175"/>
        <v>53.038409999999999</v>
      </c>
      <c r="AO360" s="7">
        <f t="shared" si="175"/>
        <v>0</v>
      </c>
      <c r="AP360" s="11">
        <f t="shared" si="175"/>
        <v>0</v>
      </c>
      <c r="AQ360" s="9">
        <f t="shared" si="175"/>
        <v>0</v>
      </c>
      <c r="AR360" s="8" t="str">
        <f t="shared" si="175"/>
        <v>J=</v>
      </c>
      <c r="AS360" s="65">
        <f t="shared" si="175"/>
        <v>44676</v>
      </c>
      <c r="AT360" s="12"/>
      <c r="AU360" s="12"/>
      <c r="AV360" s="2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c r="CG360" s="12"/>
      <c r="CH360" s="12"/>
      <c r="CI360" s="12"/>
      <c r="CJ360" s="12"/>
      <c r="CK360" s="12"/>
      <c r="CL360" s="12"/>
      <c r="CM360" s="12"/>
      <c r="CN360" s="12"/>
      <c r="CO360" s="12"/>
      <c r="CP360" s="12"/>
      <c r="CQ360" s="12"/>
      <c r="CR360" s="12"/>
      <c r="CS360" s="12"/>
      <c r="CT360" s="12"/>
      <c r="CU360" s="12"/>
      <c r="CV360" s="12"/>
      <c r="CW360" s="12"/>
      <c r="CX360" s="12"/>
      <c r="CY360" s="12"/>
      <c r="CZ360" s="12"/>
      <c r="DA360" s="12"/>
      <c r="DB360" s="12"/>
      <c r="DC360" s="12"/>
      <c r="DD360" s="12"/>
      <c r="DE360" s="12"/>
      <c r="DF360" s="12"/>
      <c r="DG360" s="12"/>
      <c r="DH360" s="12"/>
      <c r="DI360" s="12"/>
      <c r="DJ360" s="12"/>
      <c r="DK360" s="12"/>
      <c r="DL360" s="12"/>
      <c r="DM360" s="12"/>
      <c r="DN360" s="12"/>
      <c r="DO360" s="12"/>
      <c r="DP360" s="12"/>
      <c r="DQ360" s="12"/>
      <c r="DR360" s="12"/>
      <c r="DS360" s="12"/>
      <c r="DT360" s="12"/>
      <c r="DU360" s="12"/>
      <c r="DV360" s="12"/>
      <c r="DW360" s="12"/>
      <c r="DX360" s="12"/>
      <c r="DY360" s="12"/>
      <c r="DZ360" s="12"/>
      <c r="EA360" s="12"/>
      <c r="EB360" s="12"/>
      <c r="EC360" s="12"/>
      <c r="ED360" s="12"/>
      <c r="EE360" s="12"/>
      <c r="EF360" s="12"/>
      <c r="EG360" s="12"/>
      <c r="EH360" s="12"/>
      <c r="EI360" s="12"/>
      <c r="EJ360" s="12"/>
      <c r="EK360" s="12"/>
      <c r="EL360" s="12"/>
      <c r="EM360" s="12"/>
      <c r="EN360" s="12"/>
      <c r="EO360" s="12"/>
      <c r="EP360" s="12"/>
      <c r="EQ360" s="12"/>
      <c r="ER360" s="12"/>
      <c r="ES360" s="12"/>
      <c r="ET360" s="12"/>
      <c r="EU360" s="12"/>
      <c r="EV360" s="12"/>
      <c r="EW360" s="12"/>
      <c r="EX360" s="12"/>
      <c r="EY360" s="12"/>
      <c r="EZ360" s="12"/>
      <c r="FA360" s="12"/>
      <c r="FB360" s="12"/>
      <c r="FC360" s="12"/>
      <c r="FD360" s="12"/>
      <c r="FE360" s="12"/>
      <c r="FF360" s="12"/>
      <c r="FG360" s="12"/>
      <c r="FH360" s="12"/>
      <c r="FI360" s="12"/>
      <c r="FJ360" s="12"/>
      <c r="FK360" s="12"/>
      <c r="FL360" s="12"/>
      <c r="FM360" s="12"/>
      <c r="FN360" s="12"/>
      <c r="FO360" s="12"/>
      <c r="FP360" s="12"/>
      <c r="FQ360" s="12"/>
      <c r="FR360" s="12"/>
      <c r="FS360" s="12"/>
      <c r="FT360" s="12"/>
      <c r="FU360" s="12"/>
      <c r="FV360" s="12"/>
      <c r="FW360" s="12"/>
      <c r="FX360" s="12"/>
      <c r="FY360" s="12"/>
      <c r="FZ360" s="12"/>
      <c r="GA360" s="12"/>
      <c r="GB360" s="12"/>
      <c r="GC360" s="12"/>
      <c r="GD360" s="12"/>
      <c r="GE360" s="12"/>
      <c r="GF360" s="12"/>
      <c r="GG360" s="12"/>
      <c r="GH360" s="12"/>
      <c r="GI360" s="12"/>
      <c r="GJ360" s="12"/>
      <c r="GK360" s="12"/>
      <c r="GL360" s="12"/>
      <c r="GM360" s="12"/>
      <c r="GN360" s="12"/>
      <c r="GO360" s="12"/>
      <c r="GP360" s="12"/>
      <c r="GQ360" s="12"/>
      <c r="GR360" s="12"/>
    </row>
    <row r="361" spans="1:200" x14ac:dyDescent="0.2">
      <c r="A361" s="79">
        <f t="shared" si="161"/>
        <v>43433</v>
      </c>
      <c r="B361" s="80">
        <f t="shared" ca="1" si="167"/>
        <v>1072.5839399900001</v>
      </c>
      <c r="C361" s="81">
        <f t="shared" si="162"/>
        <v>1000</v>
      </c>
      <c r="D361" s="82">
        <f ca="1">IF(A361&lt;$B$1,VLOOKUP(A361,[1]DI!$A$4:$B$15000,2,FALSE),0)</f>
        <v>6.4000000000000001E-2</v>
      </c>
      <c r="E361" s="81">
        <f t="shared" ca="1" si="168"/>
        <v>2.4620000000000002E-4</v>
      </c>
      <c r="F361" s="83">
        <f t="shared" si="156"/>
        <v>1.1679999999999999</v>
      </c>
      <c r="G361" s="84">
        <f t="shared" ca="1" si="157"/>
        <v>1.0002875616</v>
      </c>
      <c r="H361" s="81">
        <f ca="1">TRUNC(PRODUCT(G$10:G360),15)</f>
        <v>1.07258394380082</v>
      </c>
      <c r="I361" s="81">
        <f t="shared" si="163"/>
        <v>1</v>
      </c>
      <c r="J361" s="81">
        <f t="shared" ca="1" si="158"/>
        <v>1.0725839399999999</v>
      </c>
      <c r="K361" s="81">
        <f t="shared" ca="1" si="159"/>
        <v>72.583939990000005</v>
      </c>
      <c r="L361" s="85">
        <f>IF(VLOOKUP(A361,$U$12:$AD$125,8)=VLOOKUP(A360,$U$12:$AD$125,8),0,VLOOKUP(A361,U$12:$AD$125,8))</f>
        <v>0</v>
      </c>
      <c r="M361" s="86">
        <f>IF(L361&gt;0,VLOOKUP(L361,T$12:$AC$125,7),0)</f>
        <v>0</v>
      </c>
      <c r="N361" s="81">
        <f t="shared" si="164"/>
        <v>0</v>
      </c>
      <c r="O361" s="81">
        <f t="shared" ca="1" si="160"/>
        <v>72.583939990000005</v>
      </c>
      <c r="P361" s="87" t="str">
        <f t="shared" si="165"/>
        <v>J=</v>
      </c>
      <c r="Q361" s="88">
        <f t="shared" si="166"/>
        <v>44676</v>
      </c>
      <c r="R361" s="7"/>
      <c r="S361" s="7"/>
      <c r="T361" s="154">
        <f>[2]Plan1!$A520</f>
        <v>52657</v>
      </c>
      <c r="U361" s="165" t="str">
        <f>[2]Plan1!$C520</f>
        <v>Carnaval</v>
      </c>
      <c r="V361" s="7"/>
      <c r="W361" s="7"/>
      <c r="X361" s="7"/>
      <c r="Y361" s="7"/>
      <c r="Z361" s="7"/>
      <c r="AA361" s="7"/>
      <c r="AB361" s="7"/>
      <c r="AC361" s="7"/>
      <c r="AD361" s="7"/>
      <c r="AE361" s="7"/>
      <c r="AF361" s="65">
        <f t="shared" si="173"/>
        <v>43340</v>
      </c>
      <c r="AG361" s="9">
        <f t="shared" ca="1" si="174"/>
        <v>1053.3407699899999</v>
      </c>
      <c r="AH361" s="9">
        <f t="shared" si="174"/>
        <v>1000</v>
      </c>
      <c r="AI361" s="4">
        <f t="shared" ca="1" si="174"/>
        <v>6.3899999999999998E-2</v>
      </c>
      <c r="AJ361" s="10">
        <f t="shared" ca="1" si="174"/>
        <v>2.4583E-4</v>
      </c>
      <c r="AK361" s="4">
        <f t="shared" si="174"/>
        <v>1.1679999999999999</v>
      </c>
      <c r="AL361" s="65">
        <f t="shared" si="171"/>
        <v>43340</v>
      </c>
      <c r="AM361" s="10">
        <f t="shared" ca="1" si="175"/>
        <v>1.0533407699999999</v>
      </c>
      <c r="AN361" s="9">
        <f t="shared" ca="1" si="175"/>
        <v>53.340769989999998</v>
      </c>
      <c r="AO361" s="7">
        <f t="shared" si="175"/>
        <v>0</v>
      </c>
      <c r="AP361" s="11">
        <f t="shared" si="175"/>
        <v>0</v>
      </c>
      <c r="AQ361" s="9">
        <f t="shared" si="175"/>
        <v>0</v>
      </c>
      <c r="AR361" s="8" t="str">
        <f t="shared" si="175"/>
        <v>J=</v>
      </c>
      <c r="AS361" s="65">
        <f t="shared" si="175"/>
        <v>44676</v>
      </c>
      <c r="AT361" s="12"/>
      <c r="AU361" s="12"/>
      <c r="AV361" s="2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c r="CG361" s="12"/>
      <c r="CH361" s="12"/>
      <c r="CI361" s="12"/>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c r="DI361" s="12"/>
      <c r="DJ361" s="12"/>
      <c r="DK361" s="12"/>
      <c r="DL361" s="12"/>
      <c r="DM361" s="12"/>
      <c r="DN361" s="12"/>
      <c r="DO361" s="12"/>
      <c r="DP361" s="12"/>
      <c r="DQ361" s="12"/>
      <c r="DR361" s="12"/>
      <c r="DS361" s="12"/>
      <c r="DT361" s="12"/>
      <c r="DU361" s="12"/>
      <c r="DV361" s="12"/>
      <c r="DW361" s="12"/>
      <c r="DX361" s="12"/>
      <c r="DY361" s="12"/>
      <c r="DZ361" s="12"/>
      <c r="EA361" s="12"/>
      <c r="EB361" s="12"/>
      <c r="EC361" s="12"/>
      <c r="ED361" s="12"/>
      <c r="EE361" s="12"/>
      <c r="EF361" s="12"/>
      <c r="EG361" s="12"/>
      <c r="EH361" s="12"/>
      <c r="EI361" s="12"/>
      <c r="EJ361" s="12"/>
      <c r="EK361" s="12"/>
      <c r="EL361" s="12"/>
      <c r="EM361" s="12"/>
      <c r="EN361" s="12"/>
      <c r="EO361" s="12"/>
      <c r="EP361" s="12"/>
      <c r="EQ361" s="12"/>
      <c r="ER361" s="12"/>
      <c r="ES361" s="12"/>
      <c r="ET361" s="12"/>
      <c r="EU361" s="12"/>
      <c r="EV361" s="12"/>
      <c r="EW361" s="12"/>
      <c r="EX361" s="12"/>
      <c r="EY361" s="12"/>
      <c r="EZ361" s="12"/>
      <c r="FA361" s="12"/>
      <c r="FB361" s="12"/>
      <c r="FC361" s="12"/>
      <c r="FD361" s="12"/>
      <c r="FE361" s="12"/>
      <c r="FF361" s="12"/>
      <c r="FG361" s="12"/>
      <c r="FH361" s="12"/>
      <c r="FI361" s="12"/>
      <c r="FJ361" s="12"/>
      <c r="FK361" s="12"/>
      <c r="FL361" s="12"/>
      <c r="FM361" s="12"/>
      <c r="FN361" s="12"/>
      <c r="FO361" s="12"/>
      <c r="FP361" s="12"/>
      <c r="FQ361" s="12"/>
      <c r="FR361" s="12"/>
      <c r="FS361" s="12"/>
      <c r="FT361" s="12"/>
      <c r="FU361" s="12"/>
      <c r="FV361" s="12"/>
      <c r="FW361" s="12"/>
      <c r="FX361" s="12"/>
      <c r="FY361" s="12"/>
      <c r="FZ361" s="12"/>
      <c r="GA361" s="12"/>
      <c r="GB361" s="12"/>
      <c r="GC361" s="12"/>
      <c r="GD361" s="12"/>
      <c r="GE361" s="12"/>
      <c r="GF361" s="12"/>
      <c r="GG361" s="12"/>
      <c r="GH361" s="12"/>
      <c r="GI361" s="12"/>
      <c r="GJ361" s="12"/>
      <c r="GK361" s="12"/>
      <c r="GL361" s="12"/>
      <c r="GM361" s="12"/>
      <c r="GN361" s="12"/>
      <c r="GO361" s="12"/>
      <c r="GP361" s="12"/>
      <c r="GQ361" s="12"/>
      <c r="GR361" s="12"/>
    </row>
    <row r="362" spans="1:200" x14ac:dyDescent="0.2">
      <c r="A362" s="79">
        <f t="shared" si="161"/>
        <v>43434</v>
      </c>
      <c r="B362" s="80">
        <f t="shared" ca="1" si="167"/>
        <v>1072.89238</v>
      </c>
      <c r="C362" s="81">
        <f t="shared" si="162"/>
        <v>1000</v>
      </c>
      <c r="D362" s="82">
        <f ca="1">IF(A362&lt;$B$1,VLOOKUP(A362,[1]DI!$A$4:$B$15000,2,FALSE),0)</f>
        <v>6.4000000000000001E-2</v>
      </c>
      <c r="E362" s="81">
        <f t="shared" ca="1" si="168"/>
        <v>2.4620000000000002E-4</v>
      </c>
      <c r="F362" s="83">
        <f t="shared" si="156"/>
        <v>1.1679999999999999</v>
      </c>
      <c r="G362" s="84">
        <f t="shared" ca="1" si="157"/>
        <v>1.0002875616</v>
      </c>
      <c r="H362" s="81">
        <f ca="1">TRUNC(PRODUCT(G$10:G361),15)</f>
        <v>1.0728923777558399</v>
      </c>
      <c r="I362" s="81">
        <f t="shared" si="163"/>
        <v>1</v>
      </c>
      <c r="J362" s="81">
        <f t="shared" ca="1" si="158"/>
        <v>1.0728923800000001</v>
      </c>
      <c r="K362" s="81">
        <f t="shared" ca="1" si="159"/>
        <v>72.892380000000003</v>
      </c>
      <c r="L362" s="85">
        <f>IF(VLOOKUP(A362,$U$12:$AD$125,8)=VLOOKUP(A361,$U$12:$AD$125,8),0,VLOOKUP(A362,U$12:$AD$125,8))</f>
        <v>0</v>
      </c>
      <c r="M362" s="86">
        <f>IF(L362&gt;0,VLOOKUP(L362,T$12:$AC$125,7),0)</f>
        <v>0</v>
      </c>
      <c r="N362" s="81">
        <f t="shared" si="164"/>
        <v>0</v>
      </c>
      <c r="O362" s="81">
        <f t="shared" ca="1" si="160"/>
        <v>72.892380000000003</v>
      </c>
      <c r="P362" s="87" t="str">
        <f t="shared" si="165"/>
        <v>J=</v>
      </c>
      <c r="Q362" s="88">
        <f t="shared" si="166"/>
        <v>44676</v>
      </c>
      <c r="R362" s="7"/>
      <c r="S362" s="7"/>
      <c r="T362" s="154">
        <f>[2]Plan1!$A521</f>
        <v>52702</v>
      </c>
      <c r="U362" s="165" t="str">
        <f>[2]Plan1!$C521</f>
        <v>Paixão de Cristo</v>
      </c>
      <c r="V362" s="7"/>
      <c r="W362" s="7"/>
      <c r="X362" s="7"/>
      <c r="Y362" s="7"/>
      <c r="Z362" s="7"/>
      <c r="AA362" s="7"/>
      <c r="AB362" s="7"/>
      <c r="AC362" s="7"/>
      <c r="AD362" s="7"/>
      <c r="AE362" s="7"/>
      <c r="AF362" s="65">
        <f t="shared" si="173"/>
        <v>43341</v>
      </c>
      <c r="AG362" s="9">
        <f t="shared" ca="1" si="174"/>
        <v>1053.6432099900001</v>
      </c>
      <c r="AH362" s="9">
        <f t="shared" si="174"/>
        <v>1000</v>
      </c>
      <c r="AI362" s="4">
        <f t="shared" ca="1" si="174"/>
        <v>6.3899999999999998E-2</v>
      </c>
      <c r="AJ362" s="10">
        <f t="shared" ca="1" si="174"/>
        <v>2.4583E-4</v>
      </c>
      <c r="AK362" s="4">
        <f t="shared" si="174"/>
        <v>1.1679999999999999</v>
      </c>
      <c r="AL362" s="65">
        <f t="shared" si="171"/>
        <v>43341</v>
      </c>
      <c r="AM362" s="10">
        <f t="shared" ca="1" si="175"/>
        <v>1.0536432099999999</v>
      </c>
      <c r="AN362" s="9">
        <f t="shared" ca="1" si="175"/>
        <v>53.643209990000003</v>
      </c>
      <c r="AO362" s="7">
        <f t="shared" si="175"/>
        <v>0</v>
      </c>
      <c r="AP362" s="11">
        <f t="shared" si="175"/>
        <v>0</v>
      </c>
      <c r="AQ362" s="9">
        <f t="shared" si="175"/>
        <v>0</v>
      </c>
      <c r="AR362" s="8" t="str">
        <f t="shared" si="175"/>
        <v>J=</v>
      </c>
      <c r="AS362" s="65">
        <f t="shared" si="175"/>
        <v>44676</v>
      </c>
      <c r="AT362" s="12"/>
      <c r="AU362" s="12"/>
      <c r="AV362" s="2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c r="CG362" s="12"/>
      <c r="CH362" s="12"/>
      <c r="CI362" s="12"/>
      <c r="CJ362" s="12"/>
      <c r="CK362" s="12"/>
      <c r="CL362" s="12"/>
      <c r="CM362" s="12"/>
      <c r="CN362" s="12"/>
      <c r="CO362" s="12"/>
      <c r="CP362" s="12"/>
      <c r="CQ362" s="12"/>
      <c r="CR362" s="12"/>
      <c r="CS362" s="12"/>
      <c r="CT362" s="12"/>
      <c r="CU362" s="12"/>
      <c r="CV362" s="12"/>
      <c r="CW362" s="12"/>
      <c r="CX362" s="12"/>
      <c r="CY362" s="12"/>
      <c r="CZ362" s="12"/>
      <c r="DA362" s="12"/>
      <c r="DB362" s="12"/>
      <c r="DC362" s="12"/>
      <c r="DD362" s="12"/>
      <c r="DE362" s="12"/>
      <c r="DF362" s="12"/>
      <c r="DG362" s="12"/>
      <c r="DH362" s="12"/>
      <c r="DI362" s="12"/>
      <c r="DJ362" s="12"/>
      <c r="DK362" s="12"/>
      <c r="DL362" s="12"/>
      <c r="DM362" s="12"/>
      <c r="DN362" s="12"/>
      <c r="DO362" s="12"/>
      <c r="DP362" s="12"/>
      <c r="DQ362" s="12"/>
      <c r="DR362" s="12"/>
      <c r="DS362" s="12"/>
      <c r="DT362" s="12"/>
      <c r="DU362" s="12"/>
      <c r="DV362" s="12"/>
      <c r="DW362" s="12"/>
      <c r="DX362" s="12"/>
      <c r="DY362" s="12"/>
      <c r="DZ362" s="12"/>
      <c r="EA362" s="12"/>
      <c r="EB362" s="12"/>
      <c r="EC362" s="12"/>
      <c r="ED362" s="12"/>
      <c r="EE362" s="12"/>
      <c r="EF362" s="12"/>
      <c r="EG362" s="12"/>
      <c r="EH362" s="12"/>
      <c r="EI362" s="12"/>
      <c r="EJ362" s="12"/>
      <c r="EK362" s="12"/>
      <c r="EL362" s="12"/>
      <c r="EM362" s="12"/>
      <c r="EN362" s="12"/>
      <c r="EO362" s="12"/>
      <c r="EP362" s="12"/>
      <c r="EQ362" s="12"/>
      <c r="ER362" s="12"/>
      <c r="ES362" s="12"/>
      <c r="ET362" s="12"/>
      <c r="EU362" s="12"/>
      <c r="EV362" s="12"/>
      <c r="EW362" s="12"/>
      <c r="EX362" s="12"/>
      <c r="EY362" s="12"/>
      <c r="EZ362" s="12"/>
      <c r="FA362" s="12"/>
      <c r="FB362" s="12"/>
      <c r="FC362" s="12"/>
      <c r="FD362" s="12"/>
      <c r="FE362" s="12"/>
      <c r="FF362" s="12"/>
      <c r="FG362" s="12"/>
      <c r="FH362" s="12"/>
      <c r="FI362" s="12"/>
      <c r="FJ362" s="12"/>
      <c r="FK362" s="12"/>
      <c r="FL362" s="12"/>
      <c r="FM362" s="12"/>
      <c r="FN362" s="12"/>
      <c r="FO362" s="12"/>
      <c r="FP362" s="12"/>
      <c r="FQ362" s="12"/>
      <c r="FR362" s="12"/>
      <c r="FS362" s="12"/>
      <c r="FT362" s="12"/>
      <c r="FU362" s="12"/>
      <c r="FV362" s="12"/>
      <c r="FW362" s="12"/>
      <c r="FX362" s="12"/>
      <c r="FY362" s="12"/>
      <c r="FZ362" s="12"/>
      <c r="GA362" s="12"/>
      <c r="GB362" s="12"/>
      <c r="GC362" s="12"/>
      <c r="GD362" s="12"/>
      <c r="GE362" s="12"/>
      <c r="GF362" s="12"/>
      <c r="GG362" s="12"/>
      <c r="GH362" s="12"/>
      <c r="GI362" s="12"/>
      <c r="GJ362" s="12"/>
      <c r="GK362" s="12"/>
      <c r="GL362" s="12"/>
      <c r="GM362" s="12"/>
      <c r="GN362" s="12"/>
      <c r="GO362" s="12"/>
      <c r="GP362" s="12"/>
      <c r="GQ362" s="12"/>
      <c r="GR362" s="12"/>
    </row>
    <row r="363" spans="1:200" x14ac:dyDescent="0.2">
      <c r="A363" s="79">
        <f t="shared" si="161"/>
        <v>43435</v>
      </c>
      <c r="B363" s="80">
        <f t="shared" ca="1" si="167"/>
        <v>1073.2009</v>
      </c>
      <c r="C363" s="81">
        <f t="shared" si="162"/>
        <v>1000</v>
      </c>
      <c r="D363" s="82">
        <f ca="1">IF(A363&lt;$B$1,VLOOKUP(A363,[1]DI!$A$4:$B$15000,2,FALSE),0)</f>
        <v>0</v>
      </c>
      <c r="E363" s="81">
        <f t="shared" ca="1" si="168"/>
        <v>0</v>
      </c>
      <c r="F363" s="83">
        <f t="shared" si="156"/>
        <v>1.1679999999999999</v>
      </c>
      <c r="G363" s="84">
        <f t="shared" ca="1" si="157"/>
        <v>1</v>
      </c>
      <c r="H363" s="81">
        <f ca="1">TRUNC(PRODUCT(G$10:G362),15)</f>
        <v>1.0732009004046099</v>
      </c>
      <c r="I363" s="81">
        <f t="shared" si="163"/>
        <v>1</v>
      </c>
      <c r="J363" s="81">
        <f t="shared" ca="1" si="158"/>
        <v>1.0732009</v>
      </c>
      <c r="K363" s="81">
        <f t="shared" ca="1" si="159"/>
        <v>73.200900000000004</v>
      </c>
      <c r="L363" s="85">
        <f>IF(VLOOKUP(A363,$U$12:$AD$125,8)=VLOOKUP(A362,$U$12:$AD$125,8),0,VLOOKUP(A363,U$12:$AD$125,8))</f>
        <v>0</v>
      </c>
      <c r="M363" s="86">
        <f>IF(L363&gt;0,VLOOKUP(L363,T$12:$AC$125,7),0)</f>
        <v>0</v>
      </c>
      <c r="N363" s="81">
        <f t="shared" si="164"/>
        <v>0</v>
      </c>
      <c r="O363" s="81">
        <f t="shared" ca="1" si="160"/>
        <v>73.200900000000004</v>
      </c>
      <c r="P363" s="87" t="str">
        <f t="shared" si="165"/>
        <v>J=</v>
      </c>
      <c r="Q363" s="88">
        <f t="shared" si="166"/>
        <v>44676</v>
      </c>
      <c r="R363" s="7"/>
      <c r="S363" s="7"/>
      <c r="T363" s="154">
        <f>[2]Plan1!$A522</f>
        <v>52708</v>
      </c>
      <c r="U363" s="165" t="str">
        <f>[2]Plan1!$C522</f>
        <v>Tiradentes</v>
      </c>
      <c r="V363" s="7"/>
      <c r="W363" s="7"/>
      <c r="X363" s="7"/>
      <c r="Y363" s="7"/>
      <c r="Z363" s="7"/>
      <c r="AA363" s="7"/>
      <c r="AB363" s="7"/>
      <c r="AC363" s="7"/>
      <c r="AD363" s="7"/>
      <c r="AE363" s="7"/>
      <c r="AF363" s="65">
        <f t="shared" si="173"/>
        <v>43342</v>
      </c>
      <c r="AG363" s="9">
        <f t="shared" ca="1" si="174"/>
        <v>1053.9457500000001</v>
      </c>
      <c r="AH363" s="9">
        <f t="shared" si="174"/>
        <v>1000</v>
      </c>
      <c r="AI363" s="4">
        <f t="shared" ca="1" si="174"/>
        <v>6.3899999999999998E-2</v>
      </c>
      <c r="AJ363" s="10">
        <f t="shared" ca="1" si="174"/>
        <v>2.4583E-4</v>
      </c>
      <c r="AK363" s="4">
        <f t="shared" si="174"/>
        <v>1.1679999999999999</v>
      </c>
      <c r="AL363" s="65">
        <f t="shared" si="171"/>
        <v>43342</v>
      </c>
      <c r="AM363" s="10">
        <f t="shared" ca="1" si="175"/>
        <v>1.05394575</v>
      </c>
      <c r="AN363" s="9">
        <f t="shared" ca="1" si="175"/>
        <v>53.945749999999997</v>
      </c>
      <c r="AO363" s="7">
        <f t="shared" si="175"/>
        <v>0</v>
      </c>
      <c r="AP363" s="11">
        <f t="shared" si="175"/>
        <v>0</v>
      </c>
      <c r="AQ363" s="9">
        <f t="shared" si="175"/>
        <v>0</v>
      </c>
      <c r="AR363" s="8" t="str">
        <f t="shared" si="175"/>
        <v>J=</v>
      </c>
      <c r="AS363" s="65">
        <f t="shared" si="175"/>
        <v>44676</v>
      </c>
      <c r="AT363" s="12"/>
      <c r="AU363" s="12"/>
      <c r="AV363" s="2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c r="CG363" s="12"/>
      <c r="CH363" s="12"/>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c r="DI363" s="12"/>
      <c r="DJ363" s="12"/>
      <c r="DK363" s="12"/>
      <c r="DL363" s="12"/>
      <c r="DM363" s="12"/>
      <c r="DN363" s="12"/>
      <c r="DO363" s="12"/>
      <c r="DP363" s="12"/>
      <c r="DQ363" s="12"/>
      <c r="DR363" s="12"/>
      <c r="DS363" s="12"/>
      <c r="DT363" s="12"/>
      <c r="DU363" s="12"/>
      <c r="DV363" s="12"/>
      <c r="DW363" s="12"/>
      <c r="DX363" s="12"/>
      <c r="DY363" s="12"/>
      <c r="DZ363" s="12"/>
      <c r="EA363" s="12"/>
      <c r="EB363" s="12"/>
      <c r="EC363" s="12"/>
      <c r="ED363" s="12"/>
      <c r="EE363" s="12"/>
      <c r="EF363" s="12"/>
      <c r="EG363" s="12"/>
      <c r="EH363" s="12"/>
      <c r="EI363" s="12"/>
      <c r="EJ363" s="12"/>
      <c r="EK363" s="12"/>
      <c r="EL363" s="12"/>
      <c r="EM363" s="12"/>
      <c r="EN363" s="12"/>
      <c r="EO363" s="12"/>
      <c r="EP363" s="12"/>
      <c r="EQ363" s="12"/>
      <c r="ER363" s="12"/>
      <c r="ES363" s="12"/>
      <c r="ET363" s="12"/>
      <c r="EU363" s="12"/>
      <c r="EV363" s="12"/>
      <c r="EW363" s="12"/>
      <c r="EX363" s="12"/>
      <c r="EY363" s="12"/>
      <c r="EZ363" s="12"/>
      <c r="FA363" s="12"/>
      <c r="FB363" s="12"/>
      <c r="FC363" s="12"/>
      <c r="FD363" s="12"/>
      <c r="FE363" s="12"/>
      <c r="FF363" s="12"/>
      <c r="FG363" s="12"/>
      <c r="FH363" s="12"/>
      <c r="FI363" s="12"/>
      <c r="FJ363" s="12"/>
      <c r="FK363" s="12"/>
      <c r="FL363" s="12"/>
      <c r="FM363" s="12"/>
      <c r="FN363" s="12"/>
      <c r="FO363" s="12"/>
      <c r="FP363" s="12"/>
      <c r="FQ363" s="12"/>
      <c r="FR363" s="12"/>
      <c r="FS363" s="12"/>
      <c r="FT363" s="12"/>
      <c r="FU363" s="12"/>
      <c r="FV363" s="12"/>
      <c r="FW363" s="12"/>
      <c r="FX363" s="12"/>
      <c r="FY363" s="12"/>
      <c r="FZ363" s="12"/>
      <c r="GA363" s="12"/>
      <c r="GB363" s="12"/>
      <c r="GC363" s="12"/>
      <c r="GD363" s="12"/>
      <c r="GE363" s="12"/>
      <c r="GF363" s="12"/>
      <c r="GG363" s="12"/>
      <c r="GH363" s="12"/>
      <c r="GI363" s="12"/>
      <c r="GJ363" s="12"/>
      <c r="GK363" s="12"/>
      <c r="GL363" s="12"/>
      <c r="GM363" s="12"/>
      <c r="GN363" s="12"/>
      <c r="GO363" s="12"/>
      <c r="GP363" s="12"/>
      <c r="GQ363" s="12"/>
      <c r="GR363" s="12"/>
    </row>
    <row r="364" spans="1:200" x14ac:dyDescent="0.2">
      <c r="A364" s="79">
        <f t="shared" si="161"/>
        <v>43436</v>
      </c>
      <c r="B364" s="80">
        <f t="shared" ca="1" si="167"/>
        <v>1073.2009</v>
      </c>
      <c r="C364" s="81">
        <f t="shared" si="162"/>
        <v>1000</v>
      </c>
      <c r="D364" s="82">
        <f ca="1">IF(A364&lt;$B$1,VLOOKUP(A364,[1]DI!$A$4:$B$15000,2,FALSE),0)</f>
        <v>0</v>
      </c>
      <c r="E364" s="81">
        <f t="shared" ca="1" si="168"/>
        <v>0</v>
      </c>
      <c r="F364" s="83">
        <f t="shared" si="156"/>
        <v>1.1679999999999999</v>
      </c>
      <c r="G364" s="84">
        <f t="shared" ca="1" si="157"/>
        <v>1</v>
      </c>
      <c r="H364" s="81">
        <f ca="1">TRUNC(PRODUCT(G$10:G363),15)</f>
        <v>1.0732009004046099</v>
      </c>
      <c r="I364" s="81">
        <f t="shared" si="163"/>
        <v>1</v>
      </c>
      <c r="J364" s="81">
        <f t="shared" ca="1" si="158"/>
        <v>1.0732009</v>
      </c>
      <c r="K364" s="81">
        <f t="shared" ca="1" si="159"/>
        <v>73.200900000000004</v>
      </c>
      <c r="L364" s="85">
        <f>IF(VLOOKUP(A364,$U$12:$AD$125,8)=VLOOKUP(A363,$U$12:$AD$125,8),0,VLOOKUP(A364,U$12:$AD$125,8))</f>
        <v>0</v>
      </c>
      <c r="M364" s="86">
        <f>IF(L364&gt;0,VLOOKUP(L364,T$12:$AC$125,7),0)</f>
        <v>0</v>
      </c>
      <c r="N364" s="81">
        <f t="shared" si="164"/>
        <v>0</v>
      </c>
      <c r="O364" s="81">
        <f t="shared" ca="1" si="160"/>
        <v>73.200900000000004</v>
      </c>
      <c r="P364" s="87" t="str">
        <f t="shared" si="165"/>
        <v>J=</v>
      </c>
      <c r="Q364" s="88">
        <f t="shared" si="166"/>
        <v>44676</v>
      </c>
      <c r="R364" s="7"/>
      <c r="S364" s="7"/>
      <c r="T364" s="154">
        <f>[2]Plan1!$A523</f>
        <v>52718</v>
      </c>
      <c r="U364" s="165" t="str">
        <f>[2]Plan1!$C523</f>
        <v>Dia do Trabalho</v>
      </c>
      <c r="V364" s="7"/>
      <c r="W364" s="7"/>
      <c r="X364" s="7"/>
      <c r="Y364" s="7"/>
      <c r="Z364" s="7"/>
      <c r="AA364" s="7"/>
      <c r="AB364" s="7"/>
      <c r="AC364" s="7"/>
      <c r="AD364" s="7"/>
      <c r="AE364" s="7"/>
      <c r="AF364" s="65">
        <f t="shared" si="173"/>
        <v>43343</v>
      </c>
      <c r="AG364" s="9">
        <f t="shared" ca="1" si="174"/>
        <v>1054.24837</v>
      </c>
      <c r="AH364" s="9">
        <f t="shared" si="174"/>
        <v>1000</v>
      </c>
      <c r="AI364" s="4">
        <f t="shared" ca="1" si="174"/>
        <v>6.3899999999999998E-2</v>
      </c>
      <c r="AJ364" s="10">
        <f t="shared" ca="1" si="174"/>
        <v>2.4583E-4</v>
      </c>
      <c r="AK364" s="4">
        <f t="shared" si="174"/>
        <v>1.1679999999999999</v>
      </c>
      <c r="AL364" s="65">
        <f t="shared" si="171"/>
        <v>43343</v>
      </c>
      <c r="AM364" s="10">
        <f t="shared" ca="1" si="175"/>
        <v>1.05424837</v>
      </c>
      <c r="AN364" s="9">
        <f t="shared" ca="1" si="175"/>
        <v>54.248370000000001</v>
      </c>
      <c r="AO364" s="7">
        <f t="shared" si="175"/>
        <v>0</v>
      </c>
      <c r="AP364" s="11">
        <f t="shared" si="175"/>
        <v>0</v>
      </c>
      <c r="AQ364" s="9">
        <f t="shared" si="175"/>
        <v>0</v>
      </c>
      <c r="AR364" s="8" t="str">
        <f t="shared" si="175"/>
        <v>J=</v>
      </c>
      <c r="AS364" s="65">
        <f t="shared" si="175"/>
        <v>44676</v>
      </c>
      <c r="AT364" s="12"/>
      <c r="AU364" s="12"/>
      <c r="AV364" s="2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c r="CG364" s="12"/>
      <c r="CH364" s="12"/>
      <c r="CI364" s="12"/>
      <c r="CJ364" s="12"/>
      <c r="CK364" s="12"/>
      <c r="CL364" s="12"/>
      <c r="CM364" s="12"/>
      <c r="CN364" s="12"/>
      <c r="CO364" s="12"/>
      <c r="CP364" s="12"/>
      <c r="CQ364" s="12"/>
      <c r="CR364" s="12"/>
      <c r="CS364" s="12"/>
      <c r="CT364" s="12"/>
      <c r="CU364" s="12"/>
      <c r="CV364" s="12"/>
      <c r="CW364" s="12"/>
      <c r="CX364" s="12"/>
      <c r="CY364" s="12"/>
      <c r="CZ364" s="12"/>
      <c r="DA364" s="12"/>
      <c r="DB364" s="12"/>
      <c r="DC364" s="12"/>
      <c r="DD364" s="12"/>
      <c r="DE364" s="12"/>
      <c r="DF364" s="12"/>
      <c r="DG364" s="12"/>
      <c r="DH364" s="12"/>
      <c r="DI364" s="12"/>
      <c r="DJ364" s="12"/>
      <c r="DK364" s="12"/>
      <c r="DL364" s="12"/>
      <c r="DM364" s="12"/>
      <c r="DN364" s="12"/>
      <c r="DO364" s="12"/>
      <c r="DP364" s="12"/>
      <c r="DQ364" s="12"/>
      <c r="DR364" s="12"/>
      <c r="DS364" s="12"/>
      <c r="DT364" s="12"/>
      <c r="DU364" s="12"/>
      <c r="DV364" s="12"/>
      <c r="DW364" s="12"/>
      <c r="DX364" s="12"/>
      <c r="DY364" s="12"/>
      <c r="DZ364" s="12"/>
      <c r="EA364" s="12"/>
      <c r="EB364" s="12"/>
      <c r="EC364" s="12"/>
      <c r="ED364" s="12"/>
      <c r="EE364" s="12"/>
      <c r="EF364" s="12"/>
      <c r="EG364" s="12"/>
      <c r="EH364" s="12"/>
      <c r="EI364" s="12"/>
      <c r="EJ364" s="12"/>
      <c r="EK364" s="12"/>
      <c r="EL364" s="12"/>
      <c r="EM364" s="12"/>
      <c r="EN364" s="12"/>
      <c r="EO364" s="12"/>
      <c r="EP364" s="12"/>
      <c r="EQ364" s="12"/>
      <c r="ER364" s="12"/>
      <c r="ES364" s="12"/>
      <c r="ET364" s="12"/>
      <c r="EU364" s="12"/>
      <c r="EV364" s="12"/>
      <c r="EW364" s="12"/>
      <c r="EX364" s="12"/>
      <c r="EY364" s="12"/>
      <c r="EZ364" s="12"/>
      <c r="FA364" s="12"/>
      <c r="FB364" s="12"/>
      <c r="FC364" s="12"/>
      <c r="FD364" s="12"/>
      <c r="FE364" s="12"/>
      <c r="FF364" s="12"/>
      <c r="FG364" s="12"/>
      <c r="FH364" s="12"/>
      <c r="FI364" s="12"/>
      <c r="FJ364" s="12"/>
      <c r="FK364" s="12"/>
      <c r="FL364" s="12"/>
      <c r="FM364" s="12"/>
      <c r="FN364" s="12"/>
      <c r="FO364" s="12"/>
      <c r="FP364" s="12"/>
      <c r="FQ364" s="12"/>
      <c r="FR364" s="12"/>
      <c r="FS364" s="12"/>
      <c r="FT364" s="12"/>
      <c r="FU364" s="12"/>
      <c r="FV364" s="12"/>
      <c r="FW364" s="12"/>
      <c r="FX364" s="12"/>
      <c r="FY364" s="12"/>
      <c r="FZ364" s="12"/>
      <c r="GA364" s="12"/>
      <c r="GB364" s="12"/>
      <c r="GC364" s="12"/>
      <c r="GD364" s="12"/>
      <c r="GE364" s="12"/>
      <c r="GF364" s="12"/>
      <c r="GG364" s="12"/>
      <c r="GH364" s="12"/>
      <c r="GI364" s="12"/>
      <c r="GJ364" s="12"/>
      <c r="GK364" s="12"/>
      <c r="GL364" s="12"/>
      <c r="GM364" s="12"/>
      <c r="GN364" s="12"/>
      <c r="GO364" s="12"/>
      <c r="GP364" s="12"/>
      <c r="GQ364" s="12"/>
      <c r="GR364" s="12"/>
    </row>
    <row r="365" spans="1:200" x14ac:dyDescent="0.2">
      <c r="A365" s="79">
        <f t="shared" si="161"/>
        <v>43437</v>
      </c>
      <c r="B365" s="80">
        <f t="shared" ca="1" si="167"/>
        <v>1073.2009</v>
      </c>
      <c r="C365" s="81">
        <f t="shared" si="162"/>
        <v>1000</v>
      </c>
      <c r="D365" s="82">
        <f ca="1">IF(A365&lt;$B$1,VLOOKUP(A365,[1]DI!$A$4:$B$15000,2,FALSE),0)</f>
        <v>6.4000000000000001E-2</v>
      </c>
      <c r="E365" s="81">
        <f t="shared" ca="1" si="168"/>
        <v>2.4620000000000002E-4</v>
      </c>
      <c r="F365" s="83">
        <f t="shared" si="156"/>
        <v>1.1679999999999999</v>
      </c>
      <c r="G365" s="84">
        <f t="shared" ca="1" si="157"/>
        <v>1.0002875616</v>
      </c>
      <c r="H365" s="81">
        <f ca="1">TRUNC(PRODUCT(G$10:G364),15)</f>
        <v>1.0732009004046099</v>
      </c>
      <c r="I365" s="81">
        <f t="shared" si="163"/>
        <v>1</v>
      </c>
      <c r="J365" s="81">
        <f t="shared" ca="1" si="158"/>
        <v>1.0732009</v>
      </c>
      <c r="K365" s="81">
        <f t="shared" ca="1" si="159"/>
        <v>73.200900000000004</v>
      </c>
      <c r="L365" s="85">
        <f>IF(VLOOKUP(A365,$U$12:$AD$125,8)=VLOOKUP(A364,$U$12:$AD$125,8),0,VLOOKUP(A365,U$12:$AD$125,8))</f>
        <v>0</v>
      </c>
      <c r="M365" s="86">
        <f>IF(L365&gt;0,VLOOKUP(L365,T$12:$AC$125,7),0)</f>
        <v>0</v>
      </c>
      <c r="N365" s="81">
        <f t="shared" si="164"/>
        <v>0</v>
      </c>
      <c r="O365" s="81">
        <f t="shared" ca="1" si="160"/>
        <v>73.200900000000004</v>
      </c>
      <c r="P365" s="87" t="str">
        <f t="shared" si="165"/>
        <v>J=</v>
      </c>
      <c r="Q365" s="88">
        <f t="shared" si="166"/>
        <v>44676</v>
      </c>
      <c r="R365" s="7"/>
      <c r="S365" s="7"/>
      <c r="T365" s="154">
        <f>[2]Plan1!$A524</f>
        <v>52764</v>
      </c>
      <c r="U365" s="165" t="str">
        <f>[2]Plan1!$C524</f>
        <v>Corpus Christi</v>
      </c>
      <c r="V365" s="7"/>
      <c r="W365" s="7"/>
      <c r="X365" s="7"/>
      <c r="Y365" s="7"/>
      <c r="Z365" s="7"/>
      <c r="AA365" s="7"/>
      <c r="AB365" s="7"/>
      <c r="AC365" s="7"/>
      <c r="AD365" s="7"/>
      <c r="AE365" s="7"/>
      <c r="AF365" s="65">
        <f t="shared" si="173"/>
        <v>43344</v>
      </c>
      <c r="AG365" s="9">
        <f t="shared" ca="1" si="174"/>
        <v>1054.55107</v>
      </c>
      <c r="AH365" s="9">
        <f t="shared" si="174"/>
        <v>1000</v>
      </c>
      <c r="AI365" s="4">
        <f t="shared" ca="1" si="174"/>
        <v>0</v>
      </c>
      <c r="AJ365" s="10">
        <f t="shared" ca="1" si="174"/>
        <v>0</v>
      </c>
      <c r="AK365" s="4">
        <f t="shared" si="174"/>
        <v>1.1679999999999999</v>
      </c>
      <c r="AL365" s="65">
        <f t="shared" si="171"/>
        <v>43344</v>
      </c>
      <c r="AM365" s="10">
        <f t="shared" ca="1" si="175"/>
        <v>1.05455107</v>
      </c>
      <c r="AN365" s="9">
        <f t="shared" ca="1" si="175"/>
        <v>54.551070000000003</v>
      </c>
      <c r="AO365" s="7">
        <f t="shared" si="175"/>
        <v>0</v>
      </c>
      <c r="AP365" s="11">
        <f t="shared" si="175"/>
        <v>0</v>
      </c>
      <c r="AQ365" s="9">
        <f t="shared" si="175"/>
        <v>0</v>
      </c>
      <c r="AR365" s="8" t="str">
        <f t="shared" si="175"/>
        <v>J=</v>
      </c>
      <c r="AS365" s="65">
        <f t="shared" si="175"/>
        <v>44676</v>
      </c>
      <c r="AT365" s="12"/>
      <c r="AU365" s="12"/>
      <c r="AV365" s="2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c r="CG365" s="12"/>
      <c r="CH365" s="12"/>
      <c r="CI365" s="12"/>
      <c r="CJ365" s="12"/>
      <c r="CK365" s="12"/>
      <c r="CL365" s="12"/>
      <c r="CM365" s="12"/>
      <c r="CN365" s="12"/>
      <c r="CO365" s="12"/>
      <c r="CP365" s="12"/>
      <c r="CQ365" s="12"/>
      <c r="CR365" s="12"/>
      <c r="CS365" s="12"/>
      <c r="CT365" s="12"/>
      <c r="CU365" s="12"/>
      <c r="CV365" s="12"/>
      <c r="CW365" s="12"/>
      <c r="CX365" s="12"/>
      <c r="CY365" s="12"/>
      <c r="CZ365" s="12"/>
      <c r="DA365" s="12"/>
      <c r="DB365" s="12"/>
      <c r="DC365" s="12"/>
      <c r="DD365" s="12"/>
      <c r="DE365" s="12"/>
      <c r="DF365" s="12"/>
      <c r="DG365" s="12"/>
      <c r="DH365" s="12"/>
      <c r="DI365" s="12"/>
      <c r="DJ365" s="12"/>
      <c r="DK365" s="12"/>
      <c r="DL365" s="12"/>
      <c r="DM365" s="12"/>
      <c r="DN365" s="12"/>
      <c r="DO365" s="12"/>
      <c r="DP365" s="12"/>
      <c r="DQ365" s="12"/>
      <c r="DR365" s="12"/>
      <c r="DS365" s="12"/>
      <c r="DT365" s="12"/>
      <c r="DU365" s="12"/>
      <c r="DV365" s="12"/>
      <c r="DW365" s="12"/>
      <c r="DX365" s="12"/>
      <c r="DY365" s="12"/>
      <c r="DZ365" s="12"/>
      <c r="EA365" s="12"/>
      <c r="EB365" s="12"/>
      <c r="EC365" s="12"/>
      <c r="ED365" s="12"/>
      <c r="EE365" s="12"/>
      <c r="EF365" s="12"/>
      <c r="EG365" s="12"/>
      <c r="EH365" s="12"/>
      <c r="EI365" s="12"/>
      <c r="EJ365" s="12"/>
      <c r="EK365" s="12"/>
      <c r="EL365" s="12"/>
      <c r="EM365" s="12"/>
      <c r="EN365" s="12"/>
      <c r="EO365" s="12"/>
      <c r="EP365" s="12"/>
      <c r="EQ365" s="12"/>
      <c r="ER365" s="12"/>
      <c r="ES365" s="12"/>
      <c r="ET365" s="12"/>
      <c r="EU365" s="12"/>
      <c r="EV365" s="12"/>
      <c r="EW365" s="12"/>
      <c r="EX365" s="12"/>
      <c r="EY365" s="12"/>
      <c r="EZ365" s="12"/>
      <c r="FA365" s="12"/>
      <c r="FB365" s="12"/>
      <c r="FC365" s="12"/>
      <c r="FD365" s="12"/>
      <c r="FE365" s="12"/>
      <c r="FF365" s="12"/>
      <c r="FG365" s="12"/>
      <c r="FH365" s="12"/>
      <c r="FI365" s="12"/>
      <c r="FJ365" s="12"/>
      <c r="FK365" s="12"/>
      <c r="FL365" s="12"/>
      <c r="FM365" s="12"/>
      <c r="FN365" s="12"/>
      <c r="FO365" s="12"/>
      <c r="FP365" s="12"/>
      <c r="FQ365" s="12"/>
      <c r="FR365" s="12"/>
      <c r="FS365" s="12"/>
      <c r="FT365" s="12"/>
      <c r="FU365" s="12"/>
      <c r="FV365" s="12"/>
      <c r="FW365" s="12"/>
      <c r="FX365" s="12"/>
      <c r="FY365" s="12"/>
      <c r="FZ365" s="12"/>
      <c r="GA365" s="12"/>
      <c r="GB365" s="12"/>
      <c r="GC365" s="12"/>
      <c r="GD365" s="12"/>
      <c r="GE365" s="12"/>
      <c r="GF365" s="12"/>
      <c r="GG365" s="12"/>
      <c r="GH365" s="12"/>
      <c r="GI365" s="12"/>
      <c r="GJ365" s="12"/>
      <c r="GK365" s="12"/>
      <c r="GL365" s="12"/>
      <c r="GM365" s="12"/>
      <c r="GN365" s="12"/>
      <c r="GO365" s="12"/>
      <c r="GP365" s="12"/>
      <c r="GQ365" s="12"/>
      <c r="GR365" s="12"/>
    </row>
    <row r="366" spans="1:200" x14ac:dyDescent="0.2">
      <c r="A366" s="79">
        <f t="shared" si="161"/>
        <v>43438</v>
      </c>
      <c r="B366" s="80">
        <f t="shared" ca="1" si="167"/>
        <v>1073.5095100000001</v>
      </c>
      <c r="C366" s="81">
        <f t="shared" si="162"/>
        <v>1000</v>
      </c>
      <c r="D366" s="82">
        <f ca="1">IF(A366&lt;$B$1,VLOOKUP(A366,[1]DI!$A$4:$B$15000,2,FALSE),0)</f>
        <v>6.4000000000000001E-2</v>
      </c>
      <c r="E366" s="81">
        <f t="shared" ca="1" si="168"/>
        <v>2.4620000000000002E-4</v>
      </c>
      <c r="F366" s="83">
        <f t="shared" si="156"/>
        <v>1.1679999999999999</v>
      </c>
      <c r="G366" s="84">
        <f t="shared" ca="1" si="157"/>
        <v>1.0002875616</v>
      </c>
      <c r="H366" s="81">
        <f ca="1">TRUNC(PRODUCT(G$10:G365),15)</f>
        <v>1.0735095117726501</v>
      </c>
      <c r="I366" s="81">
        <f t="shared" si="163"/>
        <v>1</v>
      </c>
      <c r="J366" s="81">
        <f t="shared" ca="1" si="158"/>
        <v>1.0735095100000001</v>
      </c>
      <c r="K366" s="81">
        <f t="shared" ca="1" si="159"/>
        <v>73.509510000000006</v>
      </c>
      <c r="L366" s="85">
        <f>IF(VLOOKUP(A366,$U$12:$AD$125,8)=VLOOKUP(A365,$U$12:$AD$125,8),0,VLOOKUP(A366,U$12:$AD$125,8))</f>
        <v>0</v>
      </c>
      <c r="M366" s="86">
        <f>IF(L366&gt;0,VLOOKUP(L366,T$12:$AC$125,7),0)</f>
        <v>0</v>
      </c>
      <c r="N366" s="81">
        <f t="shared" si="164"/>
        <v>0</v>
      </c>
      <c r="O366" s="81">
        <f t="shared" ca="1" si="160"/>
        <v>73.509510000000006</v>
      </c>
      <c r="P366" s="87" t="str">
        <f t="shared" si="165"/>
        <v>J=</v>
      </c>
      <c r="Q366" s="88">
        <f t="shared" si="166"/>
        <v>44676</v>
      </c>
      <c r="R366" s="7"/>
      <c r="S366" s="7"/>
      <c r="T366" s="154">
        <f>[2]Plan1!$A525</f>
        <v>52847</v>
      </c>
      <c r="U366" s="165" t="str">
        <f>[2]Plan1!$C525</f>
        <v>Independência do Brasil</v>
      </c>
      <c r="V366" s="7"/>
      <c r="W366" s="7"/>
      <c r="X366" s="7"/>
      <c r="Y366" s="7"/>
      <c r="Z366" s="7"/>
      <c r="AA366" s="7"/>
      <c r="AB366" s="7"/>
      <c r="AC366" s="7"/>
      <c r="AD366" s="7"/>
      <c r="AE366" s="7"/>
      <c r="AF366" s="65">
        <f t="shared" si="173"/>
        <v>43345</v>
      </c>
      <c r="AG366" s="9">
        <f t="shared" ca="1" si="174"/>
        <v>1054.55107</v>
      </c>
      <c r="AH366" s="9">
        <f t="shared" si="174"/>
        <v>1000</v>
      </c>
      <c r="AI366" s="4">
        <f t="shared" ca="1" si="174"/>
        <v>0</v>
      </c>
      <c r="AJ366" s="10">
        <f t="shared" ca="1" si="174"/>
        <v>0</v>
      </c>
      <c r="AK366" s="4">
        <f t="shared" si="174"/>
        <v>1.1679999999999999</v>
      </c>
      <c r="AL366" s="65">
        <f t="shared" si="171"/>
        <v>43345</v>
      </c>
      <c r="AM366" s="10">
        <f t="shared" ca="1" si="175"/>
        <v>1.05455107</v>
      </c>
      <c r="AN366" s="9">
        <f t="shared" ca="1" si="175"/>
        <v>54.551070000000003</v>
      </c>
      <c r="AO366" s="7">
        <f t="shared" si="175"/>
        <v>0</v>
      </c>
      <c r="AP366" s="11">
        <f t="shared" si="175"/>
        <v>0</v>
      </c>
      <c r="AQ366" s="9">
        <f t="shared" si="175"/>
        <v>0</v>
      </c>
      <c r="AR366" s="8" t="str">
        <f t="shared" si="175"/>
        <v>J=</v>
      </c>
      <c r="AS366" s="65">
        <f t="shared" si="175"/>
        <v>44676</v>
      </c>
      <c r="AT366" s="12"/>
      <c r="AU366" s="12"/>
      <c r="AV366" s="2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c r="CG366" s="12"/>
      <c r="CH366" s="12"/>
      <c r="CI366" s="12"/>
      <c r="CJ366" s="12"/>
      <c r="CK366" s="12"/>
      <c r="CL366" s="12"/>
      <c r="CM366" s="12"/>
      <c r="CN366" s="12"/>
      <c r="CO366" s="12"/>
      <c r="CP366" s="12"/>
      <c r="CQ366" s="12"/>
      <c r="CR366" s="12"/>
      <c r="CS366" s="12"/>
      <c r="CT366" s="12"/>
      <c r="CU366" s="12"/>
      <c r="CV366" s="12"/>
      <c r="CW366" s="12"/>
      <c r="CX366" s="12"/>
      <c r="CY366" s="12"/>
      <c r="CZ366" s="12"/>
      <c r="DA366" s="12"/>
      <c r="DB366" s="12"/>
      <c r="DC366" s="12"/>
      <c r="DD366" s="12"/>
      <c r="DE366" s="12"/>
      <c r="DF366" s="12"/>
      <c r="DG366" s="12"/>
      <c r="DH366" s="12"/>
      <c r="DI366" s="12"/>
      <c r="DJ366" s="12"/>
      <c r="DK366" s="12"/>
      <c r="DL366" s="12"/>
      <c r="DM366" s="12"/>
      <c r="DN366" s="12"/>
      <c r="DO366" s="12"/>
      <c r="DP366" s="12"/>
      <c r="DQ366" s="12"/>
      <c r="DR366" s="12"/>
      <c r="DS366" s="12"/>
      <c r="DT366" s="12"/>
      <c r="DU366" s="12"/>
      <c r="DV366" s="12"/>
      <c r="DW366" s="12"/>
      <c r="DX366" s="12"/>
      <c r="DY366" s="12"/>
      <c r="DZ366" s="12"/>
      <c r="EA366" s="12"/>
      <c r="EB366" s="12"/>
      <c r="EC366" s="12"/>
      <c r="ED366" s="12"/>
      <c r="EE366" s="12"/>
      <c r="EF366" s="12"/>
      <c r="EG366" s="12"/>
      <c r="EH366" s="12"/>
      <c r="EI366" s="12"/>
      <c r="EJ366" s="12"/>
      <c r="EK366" s="12"/>
      <c r="EL366" s="12"/>
      <c r="EM366" s="12"/>
      <c r="EN366" s="12"/>
      <c r="EO366" s="12"/>
      <c r="EP366" s="12"/>
      <c r="EQ366" s="12"/>
      <c r="ER366" s="12"/>
      <c r="ES366" s="12"/>
      <c r="ET366" s="12"/>
      <c r="EU366" s="12"/>
      <c r="EV366" s="12"/>
      <c r="EW366" s="12"/>
      <c r="EX366" s="12"/>
      <c r="EY366" s="12"/>
      <c r="EZ366" s="12"/>
      <c r="FA366" s="12"/>
      <c r="FB366" s="12"/>
      <c r="FC366" s="12"/>
      <c r="FD366" s="12"/>
      <c r="FE366" s="12"/>
      <c r="FF366" s="12"/>
      <c r="FG366" s="12"/>
      <c r="FH366" s="12"/>
      <c r="FI366" s="12"/>
      <c r="FJ366" s="12"/>
      <c r="FK366" s="12"/>
      <c r="FL366" s="12"/>
      <c r="FM366" s="12"/>
      <c r="FN366" s="12"/>
      <c r="FO366" s="12"/>
      <c r="FP366" s="12"/>
      <c r="FQ366" s="12"/>
      <c r="FR366" s="12"/>
      <c r="FS366" s="12"/>
      <c r="FT366" s="12"/>
      <c r="FU366" s="12"/>
      <c r="FV366" s="12"/>
      <c r="FW366" s="12"/>
      <c r="FX366" s="12"/>
      <c r="FY366" s="12"/>
      <c r="FZ366" s="12"/>
      <c r="GA366" s="12"/>
      <c r="GB366" s="12"/>
      <c r="GC366" s="12"/>
      <c r="GD366" s="12"/>
      <c r="GE366" s="12"/>
      <c r="GF366" s="12"/>
      <c r="GG366" s="12"/>
      <c r="GH366" s="12"/>
      <c r="GI366" s="12"/>
      <c r="GJ366" s="12"/>
      <c r="GK366" s="12"/>
      <c r="GL366" s="12"/>
      <c r="GM366" s="12"/>
      <c r="GN366" s="12"/>
      <c r="GO366" s="12"/>
      <c r="GP366" s="12"/>
      <c r="GQ366" s="12"/>
      <c r="GR366" s="12"/>
    </row>
    <row r="367" spans="1:200" x14ac:dyDescent="0.2">
      <c r="A367" s="79">
        <f t="shared" si="161"/>
        <v>43439</v>
      </c>
      <c r="B367" s="80">
        <f t="shared" ca="1" si="167"/>
        <v>1073.8182099999999</v>
      </c>
      <c r="C367" s="81">
        <f t="shared" si="162"/>
        <v>1000</v>
      </c>
      <c r="D367" s="82">
        <f ca="1">IF(A367&lt;$B$1,VLOOKUP(A367,[1]DI!$A$4:$B$15000,2,FALSE),0)</f>
        <v>6.4000000000000001E-2</v>
      </c>
      <c r="E367" s="81">
        <f t="shared" ca="1" si="168"/>
        <v>2.4620000000000002E-4</v>
      </c>
      <c r="F367" s="83">
        <f t="shared" si="156"/>
        <v>1.1679999999999999</v>
      </c>
      <c r="G367" s="84">
        <f t="shared" ca="1" si="157"/>
        <v>1.0002875616</v>
      </c>
      <c r="H367" s="81">
        <f ca="1">TRUNC(PRODUCT(G$10:G366),15)</f>
        <v>1.07381821188547</v>
      </c>
      <c r="I367" s="81">
        <f t="shared" si="163"/>
        <v>1</v>
      </c>
      <c r="J367" s="81">
        <f t="shared" ca="1" si="158"/>
        <v>1.07381821</v>
      </c>
      <c r="K367" s="81">
        <f t="shared" ca="1" si="159"/>
        <v>73.818209999999993</v>
      </c>
      <c r="L367" s="85">
        <f>IF(VLOOKUP(A367,$U$12:$AD$125,8)=VLOOKUP(A366,$U$12:$AD$125,8),0,VLOOKUP(A367,U$12:$AD$125,8))</f>
        <v>0</v>
      </c>
      <c r="M367" s="86">
        <f>IF(L367&gt;0,VLOOKUP(L367,T$12:$AC$125,7),0)</f>
        <v>0</v>
      </c>
      <c r="N367" s="81">
        <f t="shared" si="164"/>
        <v>0</v>
      </c>
      <c r="O367" s="81">
        <f t="shared" ca="1" si="160"/>
        <v>73.818209999999993</v>
      </c>
      <c r="P367" s="87" t="str">
        <f t="shared" si="165"/>
        <v>J=</v>
      </c>
      <c r="Q367" s="88">
        <f t="shared" si="166"/>
        <v>44676</v>
      </c>
      <c r="R367" s="7"/>
      <c r="S367" s="7"/>
      <c r="T367" s="154">
        <f>[2]Plan1!$A526</f>
        <v>52882</v>
      </c>
      <c r="U367" s="165" t="str">
        <f>[2]Plan1!$C526</f>
        <v>Nossa Sr.a Aparecida - Padroeira do Brasil</v>
      </c>
      <c r="V367" s="7"/>
      <c r="W367" s="7"/>
      <c r="X367" s="7"/>
      <c r="Y367" s="7"/>
      <c r="Z367" s="7"/>
      <c r="AA367" s="7"/>
      <c r="AB367" s="7"/>
      <c r="AC367" s="7"/>
      <c r="AD367" s="7"/>
      <c r="AE367" s="7"/>
      <c r="AF367" s="65">
        <f t="shared" si="173"/>
        <v>43346</v>
      </c>
      <c r="AG367" s="9">
        <f t="shared" ca="1" si="174"/>
        <v>1054.55107</v>
      </c>
      <c r="AH367" s="9">
        <f t="shared" si="174"/>
        <v>1000</v>
      </c>
      <c r="AI367" s="4">
        <f t="shared" ca="1" si="174"/>
        <v>6.3899999999999998E-2</v>
      </c>
      <c r="AJ367" s="10">
        <f t="shared" ca="1" si="174"/>
        <v>2.4583E-4</v>
      </c>
      <c r="AK367" s="4">
        <f t="shared" si="174"/>
        <v>1.1679999999999999</v>
      </c>
      <c r="AL367" s="65">
        <f t="shared" si="171"/>
        <v>43346</v>
      </c>
      <c r="AM367" s="10">
        <f t="shared" ca="1" si="175"/>
        <v>1.05455107</v>
      </c>
      <c r="AN367" s="9">
        <f t="shared" ca="1" si="175"/>
        <v>54.551070000000003</v>
      </c>
      <c r="AO367" s="7">
        <f t="shared" si="175"/>
        <v>0</v>
      </c>
      <c r="AP367" s="11">
        <f t="shared" si="175"/>
        <v>0</v>
      </c>
      <c r="AQ367" s="9">
        <f t="shared" si="175"/>
        <v>0</v>
      </c>
      <c r="AR367" s="8" t="str">
        <f t="shared" si="175"/>
        <v>J=</v>
      </c>
      <c r="AS367" s="65">
        <f t="shared" si="175"/>
        <v>44676</v>
      </c>
      <c r="AT367" s="12"/>
      <c r="AU367" s="12"/>
      <c r="AV367" s="2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c r="CG367" s="12"/>
      <c r="CH367" s="12"/>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c r="DJ367" s="12"/>
      <c r="DK367" s="12"/>
      <c r="DL367" s="12"/>
      <c r="DM367" s="12"/>
      <c r="DN367" s="12"/>
      <c r="DO367" s="12"/>
      <c r="DP367" s="12"/>
      <c r="DQ367" s="12"/>
      <c r="DR367" s="12"/>
      <c r="DS367" s="12"/>
      <c r="DT367" s="12"/>
      <c r="DU367" s="12"/>
      <c r="DV367" s="12"/>
      <c r="DW367" s="12"/>
      <c r="DX367" s="12"/>
      <c r="DY367" s="12"/>
      <c r="DZ367" s="12"/>
      <c r="EA367" s="12"/>
      <c r="EB367" s="12"/>
      <c r="EC367" s="12"/>
      <c r="ED367" s="12"/>
      <c r="EE367" s="12"/>
      <c r="EF367" s="12"/>
      <c r="EG367" s="12"/>
      <c r="EH367" s="12"/>
      <c r="EI367" s="12"/>
      <c r="EJ367" s="12"/>
      <c r="EK367" s="12"/>
      <c r="EL367" s="12"/>
      <c r="EM367" s="12"/>
      <c r="EN367" s="12"/>
      <c r="EO367" s="12"/>
      <c r="EP367" s="12"/>
      <c r="EQ367" s="12"/>
      <c r="ER367" s="12"/>
      <c r="ES367" s="12"/>
      <c r="ET367" s="12"/>
      <c r="EU367" s="12"/>
      <c r="EV367" s="12"/>
      <c r="EW367" s="12"/>
      <c r="EX367" s="12"/>
      <c r="EY367" s="12"/>
      <c r="EZ367" s="12"/>
      <c r="FA367" s="12"/>
      <c r="FB367" s="12"/>
      <c r="FC367" s="12"/>
      <c r="FD367" s="12"/>
      <c r="FE367" s="12"/>
      <c r="FF367" s="12"/>
      <c r="FG367" s="12"/>
      <c r="FH367" s="12"/>
      <c r="FI367" s="12"/>
      <c r="FJ367" s="12"/>
      <c r="FK367" s="12"/>
      <c r="FL367" s="12"/>
      <c r="FM367" s="12"/>
      <c r="FN367" s="12"/>
      <c r="FO367" s="12"/>
      <c r="FP367" s="12"/>
      <c r="FQ367" s="12"/>
      <c r="FR367" s="12"/>
      <c r="FS367" s="12"/>
      <c r="FT367" s="12"/>
      <c r="FU367" s="12"/>
      <c r="FV367" s="12"/>
      <c r="FW367" s="12"/>
      <c r="FX367" s="12"/>
      <c r="FY367" s="12"/>
      <c r="FZ367" s="12"/>
      <c r="GA367" s="12"/>
      <c r="GB367" s="12"/>
      <c r="GC367" s="12"/>
      <c r="GD367" s="12"/>
      <c r="GE367" s="12"/>
      <c r="GF367" s="12"/>
      <c r="GG367" s="12"/>
      <c r="GH367" s="12"/>
      <c r="GI367" s="12"/>
      <c r="GJ367" s="12"/>
      <c r="GK367" s="12"/>
      <c r="GL367" s="12"/>
      <c r="GM367" s="12"/>
      <c r="GN367" s="12"/>
      <c r="GO367" s="12"/>
      <c r="GP367" s="12"/>
      <c r="GQ367" s="12"/>
      <c r="GR367" s="12"/>
    </row>
    <row r="368" spans="1:200" x14ac:dyDescent="0.2">
      <c r="A368" s="79">
        <f t="shared" si="161"/>
        <v>43440</v>
      </c>
      <c r="B368" s="80">
        <f t="shared" ca="1" si="167"/>
        <v>1074.127</v>
      </c>
      <c r="C368" s="81">
        <f t="shared" si="162"/>
        <v>1000</v>
      </c>
      <c r="D368" s="82">
        <f ca="1">IF(A368&lt;$B$1,VLOOKUP(A368,[1]DI!$A$4:$B$15000,2,FALSE),0)</f>
        <v>6.4000000000000001E-2</v>
      </c>
      <c r="E368" s="81">
        <f t="shared" ca="1" si="168"/>
        <v>2.4620000000000002E-4</v>
      </c>
      <c r="F368" s="83">
        <f t="shared" si="156"/>
        <v>1.1679999999999999</v>
      </c>
      <c r="G368" s="84">
        <f t="shared" ca="1" si="157"/>
        <v>1.0002875616</v>
      </c>
      <c r="H368" s="81">
        <f ca="1">TRUNC(PRODUCT(G$10:G367),15)</f>
        <v>1.0741270007685899</v>
      </c>
      <c r="I368" s="81">
        <f t="shared" si="163"/>
        <v>1</v>
      </c>
      <c r="J368" s="81">
        <f t="shared" ca="1" si="158"/>
        <v>1.0741270000000001</v>
      </c>
      <c r="K368" s="81">
        <f t="shared" ca="1" si="159"/>
        <v>74.126999999999995</v>
      </c>
      <c r="L368" s="85">
        <f>IF(VLOOKUP(A368,$U$12:$AD$125,8)=VLOOKUP(A367,$U$12:$AD$125,8),0,VLOOKUP(A368,U$12:$AD$125,8))</f>
        <v>0</v>
      </c>
      <c r="M368" s="86">
        <f>IF(L368&gt;0,VLOOKUP(L368,T$12:$AC$125,7),0)</f>
        <v>0</v>
      </c>
      <c r="N368" s="81">
        <f t="shared" si="164"/>
        <v>0</v>
      </c>
      <c r="O368" s="81">
        <f t="shared" ca="1" si="160"/>
        <v>74.126999999999995</v>
      </c>
      <c r="P368" s="87" t="str">
        <f t="shared" si="165"/>
        <v>J=</v>
      </c>
      <c r="Q368" s="88">
        <f t="shared" si="166"/>
        <v>44676</v>
      </c>
      <c r="R368" s="7"/>
      <c r="S368" s="7"/>
      <c r="T368" s="154">
        <f>[2]Plan1!$A527</f>
        <v>52903</v>
      </c>
      <c r="U368" s="165" t="str">
        <f>[2]Plan1!$C527</f>
        <v>Finados</v>
      </c>
      <c r="V368" s="7"/>
      <c r="W368" s="7"/>
      <c r="X368" s="7"/>
      <c r="Y368" s="7"/>
      <c r="Z368" s="7"/>
      <c r="AA368" s="7"/>
      <c r="AB368" s="7"/>
      <c r="AC368" s="7"/>
      <c r="AD368" s="7"/>
      <c r="AE368" s="7"/>
      <c r="AF368" s="65">
        <f t="shared" si="173"/>
        <v>43347</v>
      </c>
      <c r="AG368" s="9">
        <f t="shared" ca="1" si="174"/>
        <v>1054.85385999</v>
      </c>
      <c r="AH368" s="9">
        <f t="shared" si="174"/>
        <v>1000</v>
      </c>
      <c r="AI368" s="4">
        <f t="shared" ca="1" si="174"/>
        <v>6.3899999999999998E-2</v>
      </c>
      <c r="AJ368" s="10">
        <f t="shared" ca="1" si="174"/>
        <v>2.4583E-4</v>
      </c>
      <c r="AK368" s="4">
        <f t="shared" si="174"/>
        <v>1.1679999999999999</v>
      </c>
      <c r="AL368" s="65">
        <f t="shared" si="171"/>
        <v>43347</v>
      </c>
      <c r="AM368" s="10">
        <f t="shared" ca="1" si="175"/>
        <v>1.0548538599999999</v>
      </c>
      <c r="AN368" s="9">
        <f t="shared" ca="1" si="175"/>
        <v>54.853859989999997</v>
      </c>
      <c r="AO368" s="7">
        <f t="shared" si="175"/>
        <v>0</v>
      </c>
      <c r="AP368" s="11">
        <f t="shared" si="175"/>
        <v>0</v>
      </c>
      <c r="AQ368" s="9">
        <f t="shared" si="175"/>
        <v>0</v>
      </c>
      <c r="AR368" s="8" t="str">
        <f t="shared" si="175"/>
        <v>J=</v>
      </c>
      <c r="AS368" s="65">
        <f t="shared" si="175"/>
        <v>44676</v>
      </c>
      <c r="AT368" s="12"/>
      <c r="AU368" s="12"/>
      <c r="AV368" s="2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c r="CG368" s="12"/>
      <c r="CH368" s="12"/>
      <c r="CI368" s="12"/>
      <c r="CJ368" s="12"/>
      <c r="CK368" s="12"/>
      <c r="CL368" s="12"/>
      <c r="CM368" s="12"/>
      <c r="CN368" s="12"/>
      <c r="CO368" s="12"/>
      <c r="CP368" s="12"/>
      <c r="CQ368" s="12"/>
      <c r="CR368" s="12"/>
      <c r="CS368" s="12"/>
      <c r="CT368" s="12"/>
      <c r="CU368" s="12"/>
      <c r="CV368" s="12"/>
      <c r="CW368" s="12"/>
      <c r="CX368" s="12"/>
      <c r="CY368" s="12"/>
      <c r="CZ368" s="12"/>
      <c r="DA368" s="12"/>
      <c r="DB368" s="12"/>
      <c r="DC368" s="12"/>
      <c r="DD368" s="12"/>
      <c r="DE368" s="12"/>
      <c r="DF368" s="12"/>
      <c r="DG368" s="12"/>
      <c r="DH368" s="12"/>
      <c r="DI368" s="12"/>
      <c r="DJ368" s="12"/>
      <c r="DK368" s="12"/>
      <c r="DL368" s="12"/>
      <c r="DM368" s="12"/>
      <c r="DN368" s="12"/>
      <c r="DO368" s="12"/>
      <c r="DP368" s="12"/>
      <c r="DQ368" s="12"/>
      <c r="DR368" s="12"/>
      <c r="DS368" s="12"/>
      <c r="DT368" s="12"/>
      <c r="DU368" s="12"/>
      <c r="DV368" s="12"/>
      <c r="DW368" s="12"/>
      <c r="DX368" s="12"/>
      <c r="DY368" s="12"/>
      <c r="DZ368" s="12"/>
      <c r="EA368" s="12"/>
      <c r="EB368" s="12"/>
      <c r="EC368" s="12"/>
      <c r="ED368" s="12"/>
      <c r="EE368" s="12"/>
      <c r="EF368" s="12"/>
      <c r="EG368" s="12"/>
      <c r="EH368" s="12"/>
      <c r="EI368" s="12"/>
      <c r="EJ368" s="12"/>
      <c r="EK368" s="12"/>
      <c r="EL368" s="12"/>
      <c r="EM368" s="12"/>
      <c r="EN368" s="12"/>
      <c r="EO368" s="12"/>
      <c r="EP368" s="12"/>
      <c r="EQ368" s="12"/>
      <c r="ER368" s="12"/>
      <c r="ES368" s="12"/>
      <c r="ET368" s="12"/>
      <c r="EU368" s="12"/>
      <c r="EV368" s="12"/>
      <c r="EW368" s="12"/>
      <c r="EX368" s="12"/>
      <c r="EY368" s="12"/>
      <c r="EZ368" s="12"/>
      <c r="FA368" s="12"/>
      <c r="FB368" s="12"/>
      <c r="FC368" s="12"/>
      <c r="FD368" s="12"/>
      <c r="FE368" s="12"/>
      <c r="FF368" s="12"/>
      <c r="FG368" s="12"/>
      <c r="FH368" s="12"/>
      <c r="FI368" s="12"/>
      <c r="FJ368" s="12"/>
      <c r="FK368" s="12"/>
      <c r="FL368" s="12"/>
      <c r="FM368" s="12"/>
      <c r="FN368" s="12"/>
      <c r="FO368" s="12"/>
      <c r="FP368" s="12"/>
      <c r="FQ368" s="12"/>
      <c r="FR368" s="12"/>
      <c r="FS368" s="12"/>
      <c r="FT368" s="12"/>
      <c r="FU368" s="12"/>
      <c r="FV368" s="12"/>
      <c r="FW368" s="12"/>
      <c r="FX368" s="12"/>
      <c r="FY368" s="12"/>
      <c r="FZ368" s="12"/>
      <c r="GA368" s="12"/>
      <c r="GB368" s="12"/>
      <c r="GC368" s="12"/>
      <c r="GD368" s="12"/>
      <c r="GE368" s="12"/>
      <c r="GF368" s="12"/>
      <c r="GG368" s="12"/>
      <c r="GH368" s="12"/>
      <c r="GI368" s="12"/>
      <c r="GJ368" s="12"/>
      <c r="GK368" s="12"/>
      <c r="GL368" s="12"/>
      <c r="GM368" s="12"/>
      <c r="GN368" s="12"/>
      <c r="GO368" s="12"/>
      <c r="GP368" s="12"/>
      <c r="GQ368" s="12"/>
      <c r="GR368" s="12"/>
    </row>
    <row r="369" spans="1:205" x14ac:dyDescent="0.2">
      <c r="A369" s="79">
        <f t="shared" si="161"/>
        <v>43441</v>
      </c>
      <c r="B369" s="80">
        <f t="shared" ca="1" si="167"/>
        <v>1074.43588</v>
      </c>
      <c r="C369" s="81">
        <f t="shared" si="162"/>
        <v>1000</v>
      </c>
      <c r="D369" s="82">
        <f ca="1">IF(A369&lt;$B$1,VLOOKUP(A369,[1]DI!$A$4:$B$15000,2,FALSE),0)</f>
        <v>6.4000000000000001E-2</v>
      </c>
      <c r="E369" s="81">
        <f t="shared" ca="1" si="168"/>
        <v>2.4620000000000002E-4</v>
      </c>
      <c r="F369" s="83">
        <f t="shared" si="156"/>
        <v>1.1679999999999999</v>
      </c>
      <c r="G369" s="84">
        <f t="shared" ca="1" si="157"/>
        <v>1.0002875616</v>
      </c>
      <c r="H369" s="81">
        <f ca="1">TRUNC(PRODUCT(G$10:G368),15)</f>
        <v>1.0744358784475401</v>
      </c>
      <c r="I369" s="81">
        <f t="shared" si="163"/>
        <v>1</v>
      </c>
      <c r="J369" s="81">
        <f t="shared" ca="1" si="158"/>
        <v>1.07443588</v>
      </c>
      <c r="K369" s="81">
        <f t="shared" ca="1" si="159"/>
        <v>74.435879999999997</v>
      </c>
      <c r="L369" s="85">
        <f>IF(VLOOKUP(A369,$U$12:$AD$125,8)=VLOOKUP(A368,$U$12:$AD$125,8),0,VLOOKUP(A369,U$12:$AD$125,8))</f>
        <v>0</v>
      </c>
      <c r="M369" s="86">
        <f>IF(L369&gt;0,VLOOKUP(L369,T$12:$AC$125,7),0)</f>
        <v>0</v>
      </c>
      <c r="N369" s="81">
        <f t="shared" si="164"/>
        <v>0</v>
      </c>
      <c r="O369" s="81">
        <f t="shared" ca="1" si="160"/>
        <v>74.435879999999997</v>
      </c>
      <c r="P369" s="87" t="str">
        <f t="shared" si="165"/>
        <v>J=</v>
      </c>
      <c r="Q369" s="88">
        <f t="shared" si="166"/>
        <v>44676</v>
      </c>
      <c r="R369" s="7"/>
      <c r="S369" s="7"/>
      <c r="T369" s="154">
        <f>[2]Plan1!$A528</f>
        <v>52916</v>
      </c>
      <c r="U369" s="165" t="str">
        <f>[2]Plan1!$C528</f>
        <v>Proclamação da República</v>
      </c>
      <c r="V369" s="7"/>
      <c r="W369" s="7"/>
      <c r="X369" s="7"/>
      <c r="Y369" s="7"/>
      <c r="Z369" s="7"/>
      <c r="AA369" s="7"/>
      <c r="AB369" s="7"/>
      <c r="AC369" s="7"/>
      <c r="AD369" s="7"/>
      <c r="AE369" s="7"/>
      <c r="AF369" s="65">
        <f t="shared" si="173"/>
        <v>43348</v>
      </c>
      <c r="AG369" s="9">
        <f t="shared" ca="1" si="174"/>
        <v>1055.15673999</v>
      </c>
      <c r="AH369" s="9">
        <f t="shared" si="174"/>
        <v>1000</v>
      </c>
      <c r="AI369" s="4">
        <f t="shared" ca="1" si="174"/>
        <v>6.3899999999999998E-2</v>
      </c>
      <c r="AJ369" s="10">
        <f t="shared" ca="1" si="174"/>
        <v>2.4583E-4</v>
      </c>
      <c r="AK369" s="4">
        <f t="shared" si="174"/>
        <v>1.1679999999999999</v>
      </c>
      <c r="AL369" s="65">
        <f t="shared" si="171"/>
        <v>43348</v>
      </c>
      <c r="AM369" s="10">
        <f t="shared" ca="1" si="175"/>
        <v>1.0551567399999999</v>
      </c>
      <c r="AN369" s="9">
        <f t="shared" ca="1" si="175"/>
        <v>55.156739989999998</v>
      </c>
      <c r="AO369" s="7">
        <f t="shared" si="175"/>
        <v>0</v>
      </c>
      <c r="AP369" s="11">
        <f t="shared" si="175"/>
        <v>0</v>
      </c>
      <c r="AQ369" s="9">
        <f t="shared" si="175"/>
        <v>0</v>
      </c>
      <c r="AR369" s="8" t="str">
        <f t="shared" si="175"/>
        <v>J=</v>
      </c>
      <c r="AS369" s="65">
        <f t="shared" si="175"/>
        <v>44676</v>
      </c>
      <c r="AT369" s="12"/>
      <c r="AU369" s="12"/>
      <c r="AV369" s="2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c r="CG369" s="12"/>
      <c r="CH369" s="12"/>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c r="DI369" s="12"/>
      <c r="DJ369" s="12"/>
      <c r="DK369" s="12"/>
      <c r="DL369" s="12"/>
      <c r="DM369" s="12"/>
      <c r="DN369" s="12"/>
      <c r="DO369" s="12"/>
      <c r="DP369" s="12"/>
      <c r="DQ369" s="12"/>
      <c r="DR369" s="12"/>
      <c r="DS369" s="12"/>
      <c r="DT369" s="12"/>
      <c r="DU369" s="12"/>
      <c r="DV369" s="12"/>
      <c r="DW369" s="12"/>
      <c r="DX369" s="12"/>
      <c r="DY369" s="12"/>
      <c r="DZ369" s="12"/>
      <c r="EA369" s="12"/>
      <c r="EB369" s="12"/>
      <c r="EC369" s="12"/>
      <c r="ED369" s="12"/>
      <c r="EE369" s="12"/>
      <c r="EF369" s="12"/>
      <c r="EG369" s="12"/>
      <c r="EH369" s="12"/>
      <c r="EI369" s="12"/>
      <c r="EJ369" s="12"/>
      <c r="EK369" s="12"/>
      <c r="EL369" s="12"/>
      <c r="EM369" s="12"/>
      <c r="EN369" s="12"/>
      <c r="EO369" s="12"/>
      <c r="EP369" s="12"/>
      <c r="EQ369" s="12"/>
      <c r="ER369" s="12"/>
      <c r="ES369" s="12"/>
      <c r="ET369" s="12"/>
      <c r="EU369" s="12"/>
      <c r="EV369" s="12"/>
      <c r="EW369" s="12"/>
      <c r="EX369" s="12"/>
      <c r="EY369" s="12"/>
      <c r="EZ369" s="12"/>
      <c r="FA369" s="12"/>
      <c r="FB369" s="12"/>
      <c r="FC369" s="12"/>
      <c r="FD369" s="12"/>
      <c r="FE369" s="12"/>
      <c r="FF369" s="12"/>
      <c r="FG369" s="12"/>
      <c r="FH369" s="12"/>
      <c r="FI369" s="12"/>
      <c r="FJ369" s="12"/>
      <c r="FK369" s="12"/>
      <c r="FL369" s="12"/>
      <c r="FM369" s="12"/>
      <c r="FN369" s="12"/>
      <c r="FO369" s="12"/>
      <c r="FP369" s="12"/>
      <c r="FQ369" s="12"/>
      <c r="FR369" s="12"/>
      <c r="FS369" s="12"/>
      <c r="FT369" s="12"/>
      <c r="FU369" s="12"/>
      <c r="FV369" s="12"/>
      <c r="FW369" s="12"/>
      <c r="FX369" s="12"/>
      <c r="FY369" s="12"/>
      <c r="FZ369" s="12"/>
      <c r="GA369" s="12"/>
      <c r="GB369" s="12"/>
      <c r="GC369" s="12"/>
      <c r="GD369" s="12"/>
      <c r="GE369" s="12"/>
      <c r="GF369" s="12"/>
      <c r="GG369" s="12"/>
      <c r="GH369" s="12"/>
      <c r="GI369" s="12"/>
      <c r="GJ369" s="12"/>
      <c r="GK369" s="12"/>
      <c r="GL369" s="12"/>
      <c r="GM369" s="12"/>
      <c r="GN369" s="12"/>
      <c r="GO369" s="12"/>
      <c r="GP369" s="12"/>
      <c r="GQ369" s="12"/>
      <c r="GR369" s="12"/>
    </row>
    <row r="370" spans="1:205" x14ac:dyDescent="0.2">
      <c r="A370" s="79">
        <f t="shared" si="161"/>
        <v>43442</v>
      </c>
      <c r="B370" s="80">
        <f t="shared" ca="1" si="167"/>
        <v>1074.7448399899999</v>
      </c>
      <c r="C370" s="81">
        <f t="shared" si="162"/>
        <v>1000</v>
      </c>
      <c r="D370" s="82">
        <f ca="1">IF(A370&lt;$B$1,VLOOKUP(A370,[1]DI!$A$4:$B$15000,2,FALSE),0)</f>
        <v>0</v>
      </c>
      <c r="E370" s="81">
        <f t="shared" ca="1" si="168"/>
        <v>0</v>
      </c>
      <c r="F370" s="83">
        <f t="shared" si="156"/>
        <v>1.1679999999999999</v>
      </c>
      <c r="G370" s="84">
        <f t="shared" ca="1" si="157"/>
        <v>1</v>
      </c>
      <c r="H370" s="81">
        <f ca="1">TRUNC(PRODUCT(G$10:G369),15)</f>
        <v>1.0747448449478401</v>
      </c>
      <c r="I370" s="81">
        <f t="shared" si="163"/>
        <v>1</v>
      </c>
      <c r="J370" s="81">
        <f t="shared" ca="1" si="158"/>
        <v>1.0747448399999999</v>
      </c>
      <c r="K370" s="81">
        <f t="shared" ca="1" si="159"/>
        <v>74.744839990000003</v>
      </c>
      <c r="L370" s="85">
        <f>IF(VLOOKUP(A370,$U$12:$AD$125,8)=VLOOKUP(A369,$U$12:$AD$125,8),0,VLOOKUP(A370,U$12:$AD$125,8))</f>
        <v>0</v>
      </c>
      <c r="M370" s="86">
        <f>IF(L370&gt;0,VLOOKUP(L370,T$12:$AC$125,7),0)</f>
        <v>0</v>
      </c>
      <c r="N370" s="81">
        <f t="shared" si="164"/>
        <v>0</v>
      </c>
      <c r="O370" s="81">
        <f t="shared" ca="1" si="160"/>
        <v>74.744839990000003</v>
      </c>
      <c r="P370" s="87" t="str">
        <f t="shared" si="165"/>
        <v>J=</v>
      </c>
      <c r="Q370" s="88">
        <f t="shared" si="166"/>
        <v>44676</v>
      </c>
      <c r="R370" s="7"/>
      <c r="S370" s="7"/>
      <c r="T370" s="154">
        <f>[2]Plan1!$A529</f>
        <v>52956</v>
      </c>
      <c r="U370" s="165" t="str">
        <f>[2]Plan1!$C529</f>
        <v>Natal</v>
      </c>
      <c r="V370" s="7"/>
      <c r="W370" s="7"/>
      <c r="X370" s="7"/>
      <c r="Y370" s="7"/>
      <c r="Z370" s="7"/>
      <c r="AA370" s="7"/>
      <c r="AB370" s="7"/>
      <c r="AC370" s="7"/>
      <c r="AD370" s="7"/>
      <c r="AE370" s="7"/>
      <c r="AF370" s="65">
        <f t="shared" si="173"/>
        <v>43349</v>
      </c>
      <c r="AG370" s="9">
        <f t="shared" ca="1" si="174"/>
        <v>1055.4597100000001</v>
      </c>
      <c r="AH370" s="9">
        <f t="shared" si="174"/>
        <v>1000</v>
      </c>
      <c r="AI370" s="4">
        <f t="shared" ca="1" si="174"/>
        <v>6.3899999999999998E-2</v>
      </c>
      <c r="AJ370" s="10">
        <f t="shared" ca="1" si="174"/>
        <v>2.4583E-4</v>
      </c>
      <c r="AK370" s="4">
        <f t="shared" si="174"/>
        <v>1.1679999999999999</v>
      </c>
      <c r="AL370" s="65">
        <f t="shared" si="171"/>
        <v>43349</v>
      </c>
      <c r="AM370" s="10">
        <f t="shared" ca="1" si="175"/>
        <v>1.0554597100000001</v>
      </c>
      <c r="AN370" s="9">
        <f t="shared" ca="1" si="175"/>
        <v>55.459710000000001</v>
      </c>
      <c r="AO370" s="7">
        <f t="shared" si="175"/>
        <v>0</v>
      </c>
      <c r="AP370" s="11">
        <f t="shared" si="175"/>
        <v>0</v>
      </c>
      <c r="AQ370" s="9">
        <f t="shared" si="175"/>
        <v>0</v>
      </c>
      <c r="AR370" s="8" t="str">
        <f t="shared" si="175"/>
        <v>J=</v>
      </c>
      <c r="AS370" s="65">
        <f t="shared" si="175"/>
        <v>44676</v>
      </c>
      <c r="AT370" s="12"/>
      <c r="AU370" s="12"/>
      <c r="AV370" s="2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c r="CG370" s="12"/>
      <c r="CH370" s="12"/>
      <c r="CI370" s="12"/>
      <c r="CJ370" s="12"/>
      <c r="CK370" s="12"/>
      <c r="CL370" s="12"/>
      <c r="CM370" s="12"/>
      <c r="CN370" s="12"/>
      <c r="CO370" s="12"/>
      <c r="CP370" s="12"/>
      <c r="CQ370" s="12"/>
      <c r="CR370" s="12"/>
      <c r="CS370" s="12"/>
      <c r="CT370" s="12"/>
      <c r="CU370" s="12"/>
      <c r="CV370" s="12"/>
      <c r="CW370" s="12"/>
      <c r="CX370" s="12"/>
      <c r="CY370" s="12"/>
      <c r="CZ370" s="12"/>
      <c r="DA370" s="12"/>
      <c r="DB370" s="12"/>
      <c r="DC370" s="12"/>
      <c r="DD370" s="12"/>
      <c r="DE370" s="12"/>
      <c r="DF370" s="12"/>
      <c r="DG370" s="12"/>
      <c r="DH370" s="12"/>
      <c r="DI370" s="12"/>
      <c r="DJ370" s="12"/>
      <c r="DK370" s="12"/>
      <c r="DL370" s="12"/>
      <c r="DM370" s="12"/>
      <c r="DN370" s="12"/>
      <c r="DO370" s="12"/>
      <c r="DP370" s="12"/>
      <c r="DQ370" s="12"/>
      <c r="DR370" s="12"/>
      <c r="DS370" s="12"/>
      <c r="DT370" s="12"/>
      <c r="DU370" s="12"/>
      <c r="DV370" s="12"/>
      <c r="DW370" s="12"/>
      <c r="DX370" s="12"/>
      <c r="DY370" s="12"/>
      <c r="DZ370" s="12"/>
      <c r="EA370" s="12"/>
      <c r="EB370" s="12"/>
      <c r="EC370" s="12"/>
      <c r="ED370" s="12"/>
      <c r="EE370" s="12"/>
      <c r="EF370" s="12"/>
      <c r="EG370" s="12"/>
      <c r="EH370" s="12"/>
      <c r="EI370" s="12"/>
      <c r="EJ370" s="12"/>
      <c r="EK370" s="12"/>
      <c r="EL370" s="12"/>
      <c r="EM370" s="12"/>
      <c r="EN370" s="12"/>
      <c r="EO370" s="12"/>
      <c r="EP370" s="12"/>
      <c r="EQ370" s="12"/>
      <c r="ER370" s="12"/>
      <c r="ES370" s="12"/>
      <c r="ET370" s="12"/>
      <c r="EU370" s="12"/>
      <c r="EV370" s="12"/>
      <c r="EW370" s="12"/>
      <c r="EX370" s="12"/>
      <c r="EY370" s="12"/>
      <c r="EZ370" s="12"/>
      <c r="FA370" s="12"/>
      <c r="FB370" s="12"/>
      <c r="FC370" s="12"/>
      <c r="FD370" s="12"/>
      <c r="FE370" s="12"/>
      <c r="FF370" s="12"/>
      <c r="FG370" s="12"/>
      <c r="FH370" s="12"/>
      <c r="FI370" s="12"/>
      <c r="FJ370" s="12"/>
      <c r="FK370" s="12"/>
      <c r="FL370" s="12"/>
      <c r="FM370" s="12"/>
      <c r="FN370" s="12"/>
      <c r="FO370" s="12"/>
      <c r="FP370" s="12"/>
      <c r="FQ370" s="12"/>
      <c r="FR370" s="12"/>
      <c r="FS370" s="12"/>
      <c r="FT370" s="12"/>
      <c r="FU370" s="12"/>
      <c r="FV370" s="12"/>
      <c r="FW370" s="12"/>
      <c r="FX370" s="12"/>
      <c r="FY370" s="12"/>
      <c r="FZ370" s="12"/>
      <c r="GA370" s="12"/>
      <c r="GB370" s="12"/>
      <c r="GC370" s="12"/>
      <c r="GD370" s="12"/>
      <c r="GE370" s="12"/>
      <c r="GF370" s="12"/>
      <c r="GG370" s="12"/>
      <c r="GH370" s="12"/>
      <c r="GI370" s="12"/>
      <c r="GJ370" s="12"/>
      <c r="GK370" s="12"/>
      <c r="GL370" s="12"/>
      <c r="GM370" s="12"/>
      <c r="GN370" s="12"/>
      <c r="GO370" s="12"/>
      <c r="GP370" s="12"/>
      <c r="GQ370" s="12"/>
      <c r="GR370" s="12"/>
    </row>
    <row r="371" spans="1:205" x14ac:dyDescent="0.2">
      <c r="A371" s="79">
        <f t="shared" si="161"/>
        <v>43443</v>
      </c>
      <c r="B371" s="80">
        <f t="shared" ca="1" si="167"/>
        <v>1074.7448399899999</v>
      </c>
      <c r="C371" s="81">
        <f t="shared" si="162"/>
        <v>1000</v>
      </c>
      <c r="D371" s="82">
        <f ca="1">IF(A371&lt;$B$1,VLOOKUP(A371,[1]DI!$A$4:$B$15000,2,FALSE),0)</f>
        <v>0</v>
      </c>
      <c r="E371" s="81">
        <f t="shared" ca="1" si="168"/>
        <v>0</v>
      </c>
      <c r="F371" s="83">
        <f t="shared" si="156"/>
        <v>1.1679999999999999</v>
      </c>
      <c r="G371" s="84">
        <f t="shared" ca="1" si="157"/>
        <v>1</v>
      </c>
      <c r="H371" s="81">
        <f ca="1">TRUNC(PRODUCT(G$10:G370),15)</f>
        <v>1.0747448449478401</v>
      </c>
      <c r="I371" s="81">
        <f t="shared" si="163"/>
        <v>1</v>
      </c>
      <c r="J371" s="81">
        <f t="shared" ca="1" si="158"/>
        <v>1.0747448399999999</v>
      </c>
      <c r="K371" s="81">
        <f t="shared" ca="1" si="159"/>
        <v>74.744839990000003</v>
      </c>
      <c r="L371" s="85">
        <f>IF(VLOOKUP(A371,$U$12:$AD$125,8)=VLOOKUP(A370,$U$12:$AD$125,8),0,VLOOKUP(A371,U$12:$AD$125,8))</f>
        <v>0</v>
      </c>
      <c r="M371" s="86">
        <f>IF(L371&gt;0,VLOOKUP(L371,T$12:$AC$125,7),0)</f>
        <v>0</v>
      </c>
      <c r="N371" s="81">
        <f t="shared" si="164"/>
        <v>0</v>
      </c>
      <c r="O371" s="81">
        <f t="shared" ca="1" si="160"/>
        <v>74.744839990000003</v>
      </c>
      <c r="P371" s="87" t="str">
        <f t="shared" si="165"/>
        <v>J=</v>
      </c>
      <c r="Q371" s="88">
        <f t="shared" si="166"/>
        <v>44676</v>
      </c>
      <c r="R371" s="7"/>
      <c r="S371" s="7"/>
      <c r="T371" s="154">
        <f>[2]Plan1!$A530</f>
        <v>52963</v>
      </c>
      <c r="U371" s="165" t="str">
        <f>[2]Plan1!$C530</f>
        <v>Confraternização Universal</v>
      </c>
      <c r="V371" s="7"/>
      <c r="W371" s="7"/>
      <c r="X371" s="7"/>
      <c r="Y371" s="7"/>
      <c r="Z371" s="7"/>
      <c r="AA371" s="7"/>
      <c r="AB371" s="7"/>
      <c r="AC371" s="7"/>
      <c r="AD371" s="7"/>
      <c r="AE371" s="7"/>
      <c r="AF371" s="65">
        <f t="shared" si="173"/>
        <v>43350</v>
      </c>
      <c r="AG371" s="9">
        <f t="shared" ca="1" si="174"/>
        <v>1055.7627599899999</v>
      </c>
      <c r="AH371" s="9">
        <f t="shared" si="174"/>
        <v>1000</v>
      </c>
      <c r="AI371" s="4">
        <f t="shared" ca="1" si="174"/>
        <v>0</v>
      </c>
      <c r="AJ371" s="10">
        <f t="shared" ca="1" si="174"/>
        <v>0</v>
      </c>
      <c r="AK371" s="4">
        <f t="shared" si="174"/>
        <v>1.1679999999999999</v>
      </c>
      <c r="AL371" s="65">
        <f t="shared" si="171"/>
        <v>43350</v>
      </c>
      <c r="AM371" s="10">
        <f t="shared" ca="1" si="175"/>
        <v>1.0557627599999999</v>
      </c>
      <c r="AN371" s="9">
        <f t="shared" ca="1" si="175"/>
        <v>55.762759989999999</v>
      </c>
      <c r="AO371" s="7">
        <f t="shared" si="175"/>
        <v>0</v>
      </c>
      <c r="AP371" s="11">
        <f t="shared" si="175"/>
        <v>0</v>
      </c>
      <c r="AQ371" s="9">
        <f t="shared" si="175"/>
        <v>0</v>
      </c>
      <c r="AR371" s="8" t="str">
        <f t="shared" si="175"/>
        <v>J=</v>
      </c>
      <c r="AS371" s="65">
        <f t="shared" si="175"/>
        <v>44676</v>
      </c>
      <c r="AT371" s="12"/>
      <c r="AU371" s="12"/>
      <c r="AV371" s="2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c r="CG371" s="12"/>
      <c r="CH371" s="12"/>
      <c r="CI371" s="12"/>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c r="DI371" s="12"/>
      <c r="DJ371" s="12"/>
      <c r="DK371" s="12"/>
      <c r="DL371" s="12"/>
      <c r="DM371" s="12"/>
      <c r="DN371" s="12"/>
      <c r="DO371" s="12"/>
      <c r="DP371" s="12"/>
      <c r="DQ371" s="12"/>
      <c r="DR371" s="12"/>
      <c r="DS371" s="12"/>
      <c r="DT371" s="12"/>
      <c r="DU371" s="12"/>
      <c r="DV371" s="12"/>
      <c r="DW371" s="12"/>
      <c r="DX371" s="12"/>
      <c r="DY371" s="12"/>
      <c r="DZ371" s="12"/>
      <c r="EA371" s="12"/>
      <c r="EB371" s="12"/>
      <c r="EC371" s="12"/>
      <c r="ED371" s="12"/>
      <c r="EE371" s="12"/>
      <c r="EF371" s="12"/>
      <c r="EG371" s="12"/>
      <c r="EH371" s="12"/>
      <c r="EI371" s="12"/>
      <c r="EJ371" s="12"/>
      <c r="EK371" s="12"/>
      <c r="EL371" s="12"/>
      <c r="EM371" s="12"/>
      <c r="EN371" s="12"/>
      <c r="EO371" s="12"/>
      <c r="EP371" s="12"/>
      <c r="EQ371" s="12"/>
      <c r="ER371" s="12"/>
      <c r="ES371" s="12"/>
      <c r="ET371" s="12"/>
      <c r="EU371" s="12"/>
      <c r="EV371" s="12"/>
      <c r="EW371" s="12"/>
      <c r="EX371" s="12"/>
      <c r="EY371" s="12"/>
      <c r="EZ371" s="12"/>
      <c r="FA371" s="12"/>
      <c r="FB371" s="12"/>
      <c r="FC371" s="12"/>
      <c r="FD371" s="12"/>
      <c r="FE371" s="12"/>
      <c r="FF371" s="12"/>
      <c r="FG371" s="12"/>
      <c r="FH371" s="12"/>
      <c r="FI371" s="12"/>
      <c r="FJ371" s="12"/>
      <c r="FK371" s="12"/>
      <c r="FL371" s="12"/>
      <c r="FM371" s="12"/>
      <c r="FN371" s="12"/>
      <c r="FO371" s="12"/>
      <c r="FP371" s="12"/>
      <c r="FQ371" s="12"/>
      <c r="FR371" s="12"/>
      <c r="FS371" s="12"/>
      <c r="FT371" s="12"/>
      <c r="FU371" s="12"/>
      <c r="FV371" s="12"/>
      <c r="FW371" s="12"/>
      <c r="FX371" s="12"/>
      <c r="FY371" s="12"/>
      <c r="FZ371" s="12"/>
      <c r="GA371" s="12"/>
      <c r="GB371" s="12"/>
      <c r="GC371" s="12"/>
      <c r="GD371" s="12"/>
      <c r="GE371" s="12"/>
      <c r="GF371" s="12"/>
      <c r="GG371" s="12"/>
      <c r="GH371" s="12"/>
      <c r="GI371" s="12"/>
      <c r="GJ371" s="12"/>
      <c r="GK371" s="12"/>
      <c r="GL371" s="12"/>
      <c r="GM371" s="12"/>
      <c r="GN371" s="12"/>
      <c r="GO371" s="12"/>
      <c r="GP371" s="12"/>
      <c r="GQ371" s="12"/>
      <c r="GR371" s="12"/>
    </row>
    <row r="372" spans="1:205" x14ac:dyDescent="0.2">
      <c r="A372" s="79">
        <f t="shared" si="161"/>
        <v>43444</v>
      </c>
      <c r="B372" s="80">
        <f t="shared" ca="1" si="167"/>
        <v>1074.7448399899999</v>
      </c>
      <c r="C372" s="81">
        <f t="shared" si="162"/>
        <v>1000</v>
      </c>
      <c r="D372" s="82">
        <f ca="1">IF(A372&lt;$B$1,VLOOKUP(A372,[1]DI!$A$4:$B$15000,2,FALSE),0)</f>
        <v>6.4000000000000001E-2</v>
      </c>
      <c r="E372" s="81">
        <f t="shared" ca="1" si="168"/>
        <v>2.4620000000000002E-4</v>
      </c>
      <c r="F372" s="83">
        <f t="shared" si="156"/>
        <v>1.1679999999999999</v>
      </c>
      <c r="G372" s="84">
        <f t="shared" ca="1" si="157"/>
        <v>1.0002875616</v>
      </c>
      <c r="H372" s="81">
        <f ca="1">TRUNC(PRODUCT(G$10:G371),15)</f>
        <v>1.0747448449478401</v>
      </c>
      <c r="I372" s="81">
        <f t="shared" si="163"/>
        <v>1</v>
      </c>
      <c r="J372" s="81">
        <f t="shared" ca="1" si="158"/>
        <v>1.0747448399999999</v>
      </c>
      <c r="K372" s="81">
        <f t="shared" ca="1" si="159"/>
        <v>74.744839990000003</v>
      </c>
      <c r="L372" s="85">
        <f>IF(VLOOKUP(A372,$U$12:$AD$125,8)=VLOOKUP(A371,$U$12:$AD$125,8),0,VLOOKUP(A372,U$12:$AD$125,8))</f>
        <v>0</v>
      </c>
      <c r="M372" s="86">
        <f>IF(L372&gt;0,VLOOKUP(L372,T$12:$AC$125,7),0)</f>
        <v>0</v>
      </c>
      <c r="N372" s="81">
        <f t="shared" si="164"/>
        <v>0</v>
      </c>
      <c r="O372" s="81">
        <f t="shared" ca="1" si="160"/>
        <v>74.744839990000003</v>
      </c>
      <c r="P372" s="87" t="str">
        <f t="shared" si="165"/>
        <v>J=</v>
      </c>
      <c r="Q372" s="88">
        <f t="shared" si="166"/>
        <v>44676</v>
      </c>
      <c r="R372" s="7"/>
      <c r="S372" s="7"/>
      <c r="T372" s="154">
        <f>[2]Plan1!$A531</f>
        <v>53013</v>
      </c>
      <c r="U372" s="165" t="str">
        <f>[2]Plan1!$C531</f>
        <v>Carnaval</v>
      </c>
      <c r="V372" s="7"/>
      <c r="W372" s="7"/>
      <c r="X372" s="7"/>
      <c r="Y372" s="7"/>
      <c r="Z372" s="7"/>
      <c r="AA372" s="7"/>
      <c r="AB372" s="7"/>
      <c r="AC372" s="7"/>
      <c r="AD372" s="7"/>
      <c r="AE372" s="7"/>
      <c r="AF372" s="65">
        <f t="shared" si="173"/>
        <v>43351</v>
      </c>
      <c r="AG372" s="9">
        <f t="shared" ca="1" si="174"/>
        <v>1055.7627599899999</v>
      </c>
      <c r="AH372" s="9">
        <f t="shared" si="174"/>
        <v>1000</v>
      </c>
      <c r="AI372" s="4">
        <f t="shared" ca="1" si="174"/>
        <v>0</v>
      </c>
      <c r="AJ372" s="10">
        <f t="shared" ca="1" si="174"/>
        <v>0</v>
      </c>
      <c r="AK372" s="4">
        <f t="shared" si="174"/>
        <v>1.1679999999999999</v>
      </c>
      <c r="AL372" s="65">
        <f t="shared" si="171"/>
        <v>43351</v>
      </c>
      <c r="AM372" s="10">
        <f t="shared" ca="1" si="175"/>
        <v>1.0557627599999999</v>
      </c>
      <c r="AN372" s="9">
        <f t="shared" ca="1" si="175"/>
        <v>55.762759989999999</v>
      </c>
      <c r="AO372" s="7">
        <f t="shared" si="175"/>
        <v>0</v>
      </c>
      <c r="AP372" s="11">
        <f t="shared" si="175"/>
        <v>0</v>
      </c>
      <c r="AQ372" s="9">
        <f t="shared" si="175"/>
        <v>0</v>
      </c>
      <c r="AR372" s="8" t="str">
        <f t="shared" si="175"/>
        <v>J=</v>
      </c>
      <c r="AS372" s="65">
        <f t="shared" si="175"/>
        <v>44676</v>
      </c>
      <c r="AT372" s="12"/>
      <c r="AU372" s="12"/>
      <c r="AV372" s="2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c r="CG372" s="12"/>
      <c r="CH372" s="12"/>
      <c r="CI372" s="12"/>
      <c r="CJ372" s="12"/>
      <c r="CK372" s="12"/>
      <c r="CL372" s="12"/>
      <c r="CM372" s="12"/>
      <c r="CN372" s="12"/>
      <c r="CO372" s="12"/>
      <c r="CP372" s="12"/>
      <c r="CQ372" s="12"/>
      <c r="CR372" s="12"/>
      <c r="CS372" s="12"/>
      <c r="CT372" s="12"/>
      <c r="CU372" s="12"/>
      <c r="CV372" s="12"/>
      <c r="CW372" s="12"/>
      <c r="CX372" s="12"/>
      <c r="CY372" s="12"/>
      <c r="CZ372" s="12"/>
      <c r="DA372" s="12"/>
      <c r="DB372" s="12"/>
      <c r="DC372" s="12"/>
      <c r="DD372" s="12"/>
      <c r="DE372" s="12"/>
      <c r="DF372" s="12"/>
      <c r="DG372" s="12"/>
      <c r="DH372" s="12"/>
      <c r="DI372" s="12"/>
      <c r="DJ372" s="12"/>
      <c r="DK372" s="12"/>
      <c r="DL372" s="12"/>
      <c r="DM372" s="12"/>
      <c r="DN372" s="12"/>
      <c r="DO372" s="12"/>
      <c r="DP372" s="12"/>
      <c r="DQ372" s="12"/>
      <c r="DR372" s="12"/>
      <c r="DS372" s="12"/>
      <c r="DT372" s="12"/>
      <c r="DU372" s="12"/>
      <c r="DV372" s="12"/>
      <c r="DW372" s="12"/>
      <c r="DX372" s="12"/>
      <c r="DY372" s="12"/>
      <c r="DZ372" s="12"/>
      <c r="EA372" s="12"/>
      <c r="EB372" s="12"/>
      <c r="EC372" s="12"/>
      <c r="ED372" s="12"/>
      <c r="EE372" s="12"/>
      <c r="EF372" s="12"/>
      <c r="EG372" s="12"/>
      <c r="EH372" s="12"/>
      <c r="EI372" s="12"/>
      <c r="EJ372" s="12"/>
      <c r="EK372" s="12"/>
      <c r="EL372" s="12"/>
      <c r="EM372" s="12"/>
      <c r="EN372" s="12"/>
      <c r="EO372" s="12"/>
      <c r="EP372" s="12"/>
      <c r="EQ372" s="12"/>
      <c r="ER372" s="12"/>
      <c r="ES372" s="12"/>
      <c r="ET372" s="12"/>
      <c r="EU372" s="12"/>
      <c r="EV372" s="12"/>
      <c r="EW372" s="12"/>
      <c r="EX372" s="12"/>
      <c r="EY372" s="12"/>
      <c r="EZ372" s="12"/>
      <c r="FA372" s="12"/>
      <c r="FB372" s="12"/>
      <c r="FC372" s="12"/>
      <c r="FD372" s="12"/>
      <c r="FE372" s="12"/>
      <c r="FF372" s="12"/>
      <c r="FG372" s="12"/>
      <c r="FH372" s="12"/>
      <c r="FI372" s="12"/>
      <c r="FJ372" s="12"/>
      <c r="FK372" s="12"/>
      <c r="FL372" s="12"/>
      <c r="FM372" s="12"/>
      <c r="FN372" s="12"/>
      <c r="FO372" s="12"/>
      <c r="FP372" s="12"/>
      <c r="FQ372" s="12"/>
      <c r="FR372" s="12"/>
      <c r="FS372" s="12"/>
      <c r="FT372" s="12"/>
      <c r="FU372" s="12"/>
      <c r="FV372" s="12"/>
      <c r="FW372" s="12"/>
      <c r="FX372" s="12"/>
      <c r="FY372" s="12"/>
      <c r="FZ372" s="12"/>
      <c r="GA372" s="12"/>
      <c r="GB372" s="12"/>
      <c r="GC372" s="12"/>
      <c r="GD372" s="12"/>
      <c r="GE372" s="12"/>
      <c r="GF372" s="12"/>
      <c r="GG372" s="12"/>
      <c r="GH372" s="12"/>
      <c r="GI372" s="12"/>
      <c r="GJ372" s="12"/>
      <c r="GK372" s="12"/>
      <c r="GL372" s="12"/>
      <c r="GM372" s="12"/>
      <c r="GN372" s="12"/>
      <c r="GO372" s="12"/>
      <c r="GP372" s="12"/>
      <c r="GQ372" s="12"/>
      <c r="GR372" s="12"/>
    </row>
    <row r="373" spans="1:205" x14ac:dyDescent="0.2">
      <c r="A373" s="79">
        <f t="shared" si="161"/>
        <v>43445</v>
      </c>
      <c r="B373" s="80">
        <f t="shared" ca="1" si="167"/>
        <v>1075.05389999</v>
      </c>
      <c r="C373" s="81">
        <f t="shared" si="162"/>
        <v>1000</v>
      </c>
      <c r="D373" s="82">
        <f ca="1">IF(A373&lt;$B$1,VLOOKUP(A373,[1]DI!$A$4:$B$15000,2,FALSE),0)</f>
        <v>6.4000000000000001E-2</v>
      </c>
      <c r="E373" s="81">
        <f t="shared" ca="1" si="168"/>
        <v>2.4620000000000002E-4</v>
      </c>
      <c r="F373" s="83">
        <f t="shared" si="156"/>
        <v>1.1679999999999999</v>
      </c>
      <c r="G373" s="84">
        <f t="shared" ca="1" si="157"/>
        <v>1.0002875616</v>
      </c>
      <c r="H373" s="81">
        <f ca="1">TRUNC(PRODUCT(G$10:G372),15)</f>
        <v>1.0750539002950501</v>
      </c>
      <c r="I373" s="81">
        <f t="shared" si="163"/>
        <v>1</v>
      </c>
      <c r="J373" s="81">
        <f t="shared" ca="1" si="158"/>
        <v>1.0750538999999999</v>
      </c>
      <c r="K373" s="81">
        <f t="shared" ca="1" si="159"/>
        <v>75.053899990000005</v>
      </c>
      <c r="L373" s="85">
        <f>IF(VLOOKUP(A373,$U$12:$AD$125,8)=VLOOKUP(A372,$U$12:$AD$125,8),0,VLOOKUP(A373,U$12:$AD$125,8))</f>
        <v>0</v>
      </c>
      <c r="M373" s="86">
        <f>IF(L373&gt;0,VLOOKUP(L373,T$12:$AC$125,7),0)</f>
        <v>0</v>
      </c>
      <c r="N373" s="81">
        <f t="shared" si="164"/>
        <v>0</v>
      </c>
      <c r="O373" s="81">
        <f t="shared" ca="1" si="160"/>
        <v>75.053899990000005</v>
      </c>
      <c r="P373" s="87" t="str">
        <f t="shared" si="165"/>
        <v>J=</v>
      </c>
      <c r="Q373" s="88">
        <f t="shared" si="166"/>
        <v>44676</v>
      </c>
      <c r="R373" s="7"/>
      <c r="S373" s="7"/>
      <c r="T373" s="154">
        <f>[2]Plan1!$A532</f>
        <v>53014</v>
      </c>
      <c r="U373" s="165" t="str">
        <f>[2]Plan1!$C532</f>
        <v>Carnaval</v>
      </c>
      <c r="V373" s="7"/>
      <c r="W373" s="7"/>
      <c r="X373" s="7"/>
      <c r="Y373" s="7"/>
      <c r="Z373" s="7"/>
      <c r="AA373" s="7"/>
      <c r="AB373" s="7"/>
      <c r="AC373" s="7"/>
      <c r="AD373" s="7"/>
      <c r="AE373" s="7"/>
      <c r="AF373" s="65"/>
      <c r="AG373" s="9"/>
      <c r="AH373" s="9"/>
      <c r="AI373" s="4"/>
      <c r="AJ373" s="10"/>
      <c r="AK373" s="4"/>
      <c r="AL373" s="65"/>
      <c r="AM373" s="10"/>
      <c r="AN373" s="9"/>
      <c r="AO373" s="7"/>
      <c r="AP373" s="11"/>
      <c r="AQ373" s="9"/>
      <c r="AR373" s="8"/>
      <c r="AS373" s="65"/>
      <c r="AT373" s="12"/>
      <c r="AU373" s="12"/>
      <c r="AV373" s="2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c r="CG373" s="12"/>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c r="DJ373" s="12"/>
      <c r="DK373" s="12"/>
      <c r="DL373" s="12"/>
      <c r="DM373" s="12"/>
      <c r="DN373" s="12"/>
      <c r="DO373" s="12"/>
      <c r="DP373" s="12"/>
      <c r="DQ373" s="12"/>
      <c r="DR373" s="12"/>
      <c r="DS373" s="12"/>
      <c r="DT373" s="12"/>
      <c r="DU373" s="12"/>
      <c r="DV373" s="12"/>
      <c r="DW373" s="12"/>
      <c r="DX373" s="12"/>
      <c r="DY373" s="12"/>
      <c r="DZ373" s="12"/>
      <c r="EA373" s="12"/>
      <c r="EB373" s="12"/>
      <c r="EC373" s="12"/>
      <c r="ED373" s="12"/>
      <c r="EE373" s="12"/>
      <c r="EF373" s="12"/>
      <c r="EG373" s="12"/>
      <c r="EH373" s="12"/>
      <c r="EI373" s="12"/>
      <c r="EJ373" s="12"/>
      <c r="EK373" s="12"/>
      <c r="EL373" s="12"/>
      <c r="EM373" s="12"/>
      <c r="EN373" s="12"/>
      <c r="EO373" s="12"/>
      <c r="EP373" s="12"/>
      <c r="EQ373" s="12"/>
      <c r="ER373" s="12"/>
      <c r="ES373" s="12"/>
      <c r="ET373" s="12"/>
      <c r="EU373" s="12"/>
      <c r="EV373" s="12"/>
      <c r="EW373" s="12"/>
      <c r="EX373" s="12"/>
      <c r="EY373" s="12"/>
      <c r="EZ373" s="12"/>
      <c r="FA373" s="12"/>
      <c r="FB373" s="12"/>
      <c r="FC373" s="12"/>
      <c r="FD373" s="12"/>
      <c r="FE373" s="12"/>
      <c r="FF373" s="12"/>
      <c r="FG373" s="12"/>
      <c r="FH373" s="12"/>
      <c r="FI373" s="12"/>
      <c r="FJ373" s="12"/>
      <c r="FK373" s="12"/>
      <c r="FL373" s="12"/>
      <c r="FM373" s="12"/>
      <c r="FN373" s="12"/>
      <c r="FO373" s="12"/>
      <c r="FP373" s="12"/>
      <c r="FQ373" s="12"/>
      <c r="FR373" s="12"/>
      <c r="FS373" s="12"/>
      <c r="FT373" s="12"/>
      <c r="FU373" s="12"/>
      <c r="FV373" s="12"/>
      <c r="FW373" s="12"/>
      <c r="FX373" s="12"/>
      <c r="FY373" s="12"/>
      <c r="FZ373" s="12"/>
      <c r="GA373" s="12"/>
      <c r="GB373" s="12"/>
      <c r="GC373" s="12"/>
      <c r="GD373" s="12"/>
      <c r="GE373" s="12"/>
      <c r="GF373" s="12"/>
      <c r="GG373" s="12"/>
      <c r="GH373" s="12"/>
      <c r="GI373" s="12"/>
      <c r="GJ373" s="12"/>
      <c r="GK373" s="12"/>
      <c r="GL373" s="12"/>
      <c r="GM373" s="12"/>
      <c r="GN373" s="12"/>
      <c r="GO373" s="12"/>
      <c r="GP373" s="12"/>
      <c r="GQ373" s="12"/>
      <c r="GR373" s="12"/>
    </row>
    <row r="374" spans="1:205" x14ac:dyDescent="0.2">
      <c r="A374" s="79">
        <f t="shared" si="161"/>
        <v>43446</v>
      </c>
      <c r="B374" s="80">
        <f t="shared" ca="1" si="167"/>
        <v>1075.36304</v>
      </c>
      <c r="C374" s="81">
        <f t="shared" si="162"/>
        <v>1000</v>
      </c>
      <c r="D374" s="82">
        <f ca="1">IF(A374&lt;$B$1,VLOOKUP(A374,[1]DI!$A$4:$B$15000,2,FALSE),0)</f>
        <v>6.4000000000000001E-2</v>
      </c>
      <c r="E374" s="81">
        <f t="shared" ca="1" si="168"/>
        <v>2.4620000000000002E-4</v>
      </c>
      <c r="F374" s="83">
        <f t="shared" si="156"/>
        <v>1.1679999999999999</v>
      </c>
      <c r="G374" s="84">
        <f t="shared" ca="1" si="157"/>
        <v>1.0002875616</v>
      </c>
      <c r="H374" s="81">
        <f ca="1">TRUNC(PRODUCT(G$10:G373),15)</f>
        <v>1.0753630445147</v>
      </c>
      <c r="I374" s="81">
        <f t="shared" si="163"/>
        <v>1</v>
      </c>
      <c r="J374" s="81">
        <f t="shared" ca="1" si="158"/>
        <v>1.07536304</v>
      </c>
      <c r="K374" s="81">
        <f t="shared" ca="1" si="159"/>
        <v>75.363039999999998</v>
      </c>
      <c r="L374" s="85">
        <f>IF(VLOOKUP(A374,$U$12:$AD$125,8)=VLOOKUP(A373,$U$12:$AD$125,8),0,VLOOKUP(A374,U$12:$AD$125,8))</f>
        <v>0</v>
      </c>
      <c r="M374" s="86">
        <f>IF(L374&gt;0,VLOOKUP(L374,T$12:$AC$125,7),0)</f>
        <v>0</v>
      </c>
      <c r="N374" s="81">
        <f t="shared" si="164"/>
        <v>0</v>
      </c>
      <c r="O374" s="81">
        <f t="shared" ca="1" si="160"/>
        <v>75.363039999999998</v>
      </c>
      <c r="P374" s="87" t="str">
        <f t="shared" si="165"/>
        <v>J=</v>
      </c>
      <c r="Q374" s="88">
        <f t="shared" si="166"/>
        <v>44676</v>
      </c>
      <c r="R374" s="7"/>
      <c r="S374" s="9"/>
      <c r="T374" s="154">
        <f>[2]Plan1!$A533</f>
        <v>53059</v>
      </c>
      <c r="U374" s="165" t="str">
        <f>[2]Plan1!$C533</f>
        <v>Paixão de Cristo</v>
      </c>
      <c r="V374" s="9"/>
      <c r="W374" s="9"/>
      <c r="X374" s="9"/>
      <c r="Y374" s="9"/>
      <c r="Z374" s="7"/>
      <c r="AA374" s="9"/>
      <c r="AB374" s="9"/>
      <c r="AC374" s="9"/>
      <c r="AD374" s="9"/>
      <c r="AE374" s="9"/>
      <c r="AF374" s="65" t="str">
        <f t="shared" ref="AF374:AS374" si="176">$B$6</f>
        <v>ODCT21</v>
      </c>
      <c r="AG374" s="7" t="str">
        <f t="shared" si="176"/>
        <v>ODCT21</v>
      </c>
      <c r="AH374" s="7" t="str">
        <f t="shared" si="176"/>
        <v>ODCT21</v>
      </c>
      <c r="AI374" s="7" t="str">
        <f t="shared" si="176"/>
        <v>ODCT21</v>
      </c>
      <c r="AJ374" s="7" t="str">
        <f t="shared" si="176"/>
        <v>ODCT21</v>
      </c>
      <c r="AK374" s="4" t="str">
        <f t="shared" si="176"/>
        <v>ODCT21</v>
      </c>
      <c r="AL374" s="65" t="str">
        <f t="shared" si="176"/>
        <v>ODCT21</v>
      </c>
      <c r="AM374" s="7" t="str">
        <f t="shared" si="176"/>
        <v>ODCT21</v>
      </c>
      <c r="AN374" s="7" t="str">
        <f t="shared" si="176"/>
        <v>ODCT21</v>
      </c>
      <c r="AO374" s="7" t="str">
        <f t="shared" si="176"/>
        <v>ODCT21</v>
      </c>
      <c r="AP374" s="11" t="str">
        <f t="shared" si="176"/>
        <v>ODCT21</v>
      </c>
      <c r="AQ374" s="7" t="str">
        <f t="shared" si="176"/>
        <v>ODCT21</v>
      </c>
      <c r="AR374" s="8" t="str">
        <f t="shared" si="176"/>
        <v>ODCT21</v>
      </c>
      <c r="AS374" s="65" t="str">
        <f t="shared" si="176"/>
        <v>ODCT21</v>
      </c>
      <c r="AT374" s="12"/>
      <c r="AU374" s="12"/>
      <c r="AV374" s="2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c r="CG374" s="12"/>
      <c r="CH374" s="12"/>
      <c r="CI374" s="12"/>
      <c r="CJ374" s="12"/>
      <c r="CK374" s="12"/>
      <c r="CL374" s="12"/>
      <c r="CM374" s="12"/>
      <c r="CN374" s="12"/>
      <c r="CO374" s="12"/>
      <c r="CP374" s="12"/>
      <c r="CQ374" s="12"/>
      <c r="CR374" s="12"/>
      <c r="CS374" s="12"/>
      <c r="CT374" s="12"/>
      <c r="CU374" s="12"/>
      <c r="CV374" s="12"/>
      <c r="CW374" s="12"/>
      <c r="CX374" s="12"/>
      <c r="CY374" s="12"/>
      <c r="CZ374" s="12"/>
      <c r="DA374" s="12"/>
      <c r="DB374" s="12"/>
      <c r="DC374" s="12"/>
      <c r="DD374" s="12"/>
      <c r="DE374" s="12"/>
      <c r="DF374" s="12"/>
      <c r="DG374" s="12"/>
      <c r="DH374" s="12"/>
      <c r="DI374" s="12"/>
      <c r="DJ374" s="12"/>
      <c r="DK374" s="12"/>
      <c r="DL374" s="12"/>
      <c r="DM374" s="12"/>
      <c r="DN374" s="12"/>
      <c r="DO374" s="12"/>
      <c r="DP374" s="12"/>
      <c r="DQ374" s="12"/>
      <c r="DR374" s="12"/>
      <c r="DS374" s="12"/>
      <c r="DT374" s="12"/>
      <c r="DU374" s="12"/>
      <c r="DV374" s="12"/>
      <c r="DW374" s="12"/>
      <c r="DX374" s="12"/>
      <c r="DY374" s="12"/>
      <c r="DZ374" s="12"/>
      <c r="EA374" s="12"/>
      <c r="EB374" s="12"/>
      <c r="EC374" s="12"/>
      <c r="ED374" s="12"/>
      <c r="EE374" s="12"/>
      <c r="EF374" s="12"/>
      <c r="EG374" s="12"/>
      <c r="EH374" s="12"/>
      <c r="EI374" s="12"/>
      <c r="EJ374" s="12"/>
      <c r="EK374" s="12"/>
      <c r="EL374" s="12"/>
      <c r="EM374" s="12"/>
      <c r="EN374" s="12"/>
      <c r="EO374" s="12"/>
      <c r="EP374" s="12"/>
      <c r="EQ374" s="12"/>
      <c r="ER374" s="12"/>
      <c r="ES374" s="12"/>
      <c r="ET374" s="12"/>
      <c r="EU374" s="12"/>
      <c r="EV374" s="12"/>
      <c r="EW374" s="12"/>
      <c r="EX374" s="12"/>
      <c r="EY374" s="12"/>
      <c r="EZ374" s="12"/>
      <c r="FA374" s="12"/>
      <c r="FB374" s="12"/>
      <c r="FC374" s="12"/>
      <c r="FD374" s="12"/>
      <c r="FE374" s="12"/>
      <c r="FF374" s="12"/>
      <c r="FG374" s="12"/>
      <c r="FH374" s="12"/>
      <c r="FI374" s="12"/>
      <c r="FJ374" s="12"/>
      <c r="FK374" s="12"/>
      <c r="FL374" s="12"/>
      <c r="FM374" s="12"/>
      <c r="FN374" s="12"/>
      <c r="FO374" s="12"/>
      <c r="FP374" s="12"/>
      <c r="FQ374" s="12"/>
      <c r="FR374" s="12"/>
      <c r="FS374" s="12"/>
      <c r="FT374" s="12"/>
      <c r="FU374" s="12"/>
      <c r="FV374" s="12"/>
      <c r="FW374" s="12"/>
      <c r="FX374" s="12"/>
      <c r="FY374" s="12"/>
      <c r="FZ374" s="12"/>
      <c r="GA374" s="12"/>
      <c r="GB374" s="12"/>
      <c r="GC374" s="12"/>
      <c r="GD374" s="12"/>
      <c r="GE374" s="12"/>
      <c r="GF374" s="12"/>
      <c r="GG374" s="12"/>
      <c r="GH374" s="12"/>
      <c r="GI374" s="12"/>
      <c r="GJ374" s="12"/>
      <c r="GK374" s="12"/>
      <c r="GL374" s="12"/>
      <c r="GM374" s="12"/>
      <c r="GN374" s="12"/>
      <c r="GO374" s="12"/>
      <c r="GP374" s="12"/>
      <c r="GQ374" s="12"/>
      <c r="GR374" s="12"/>
    </row>
    <row r="375" spans="1:205" x14ac:dyDescent="0.2">
      <c r="A375" s="79">
        <f t="shared" si="161"/>
        <v>43447</v>
      </c>
      <c r="B375" s="80">
        <f t="shared" ca="1" si="167"/>
        <v>1075.67228</v>
      </c>
      <c r="C375" s="81">
        <f t="shared" si="162"/>
        <v>1000</v>
      </c>
      <c r="D375" s="82">
        <f ca="1">IF(A375&lt;$B$1,VLOOKUP(A375,[1]DI!$A$4:$B$15000,2,FALSE),0)</f>
        <v>6.4000000000000001E-2</v>
      </c>
      <c r="E375" s="81">
        <f t="shared" ca="1" si="168"/>
        <v>2.4620000000000002E-4</v>
      </c>
      <c r="F375" s="83">
        <f t="shared" si="156"/>
        <v>1.1679999999999999</v>
      </c>
      <c r="G375" s="84">
        <f t="shared" ca="1" si="157"/>
        <v>1.0002875616</v>
      </c>
      <c r="H375" s="81">
        <f ca="1">TRUNC(PRODUCT(G$10:G374),15)</f>
        <v>1.07567227763236</v>
      </c>
      <c r="I375" s="81">
        <f t="shared" si="163"/>
        <v>1</v>
      </c>
      <c r="J375" s="81">
        <f t="shared" ca="1" si="158"/>
        <v>1.07567228</v>
      </c>
      <c r="K375" s="81">
        <f t="shared" ca="1" si="159"/>
        <v>75.672280000000001</v>
      </c>
      <c r="L375" s="85">
        <f>IF(VLOOKUP(A375,$U$12:$AD$125,8)=VLOOKUP(A374,$U$12:$AD$125,8),0,VLOOKUP(A375,U$12:$AD$125,8))</f>
        <v>0</v>
      </c>
      <c r="M375" s="86">
        <f>IF(L375&gt;0,VLOOKUP(L375,T$12:$AC$125,7),0)</f>
        <v>0</v>
      </c>
      <c r="N375" s="81">
        <f t="shared" si="164"/>
        <v>0</v>
      </c>
      <c r="O375" s="81">
        <f t="shared" ca="1" si="160"/>
        <v>75.672280000000001</v>
      </c>
      <c r="P375" s="87" t="str">
        <f t="shared" si="165"/>
        <v>J=</v>
      </c>
      <c r="Q375" s="88">
        <f t="shared" si="166"/>
        <v>44676</v>
      </c>
      <c r="R375" s="7"/>
      <c r="S375" s="26"/>
      <c r="T375" s="154">
        <f>[2]Plan1!$A534</f>
        <v>53073</v>
      </c>
      <c r="U375" s="165" t="str">
        <f>[2]Plan1!$C534</f>
        <v>Tiradentes</v>
      </c>
      <c r="V375" s="26"/>
      <c r="W375" s="26"/>
      <c r="X375" s="26"/>
      <c r="Y375" s="26"/>
      <c r="Z375" s="7"/>
      <c r="AA375" s="26"/>
      <c r="AB375" s="26"/>
      <c r="AC375" s="26"/>
      <c r="AD375" s="26"/>
      <c r="AE375" s="26"/>
      <c r="AF375" s="37" t="s">
        <v>14</v>
      </c>
      <c r="AG375" s="3" t="s">
        <v>7</v>
      </c>
      <c r="AH375" s="3" t="s">
        <v>8</v>
      </c>
      <c r="AI375" s="18" t="s">
        <v>9</v>
      </c>
      <c r="AJ375" s="19" t="s">
        <v>9</v>
      </c>
      <c r="AK375" s="18" t="s">
        <v>9</v>
      </c>
      <c r="AL375" s="67" t="s">
        <v>14</v>
      </c>
      <c r="AM375" s="19" t="s">
        <v>9</v>
      </c>
      <c r="AN375" s="3" t="s">
        <v>10</v>
      </c>
      <c r="AO375" s="6" t="s">
        <v>11</v>
      </c>
      <c r="AP375" s="20" t="s">
        <v>12</v>
      </c>
      <c r="AQ375" s="3" t="s">
        <v>12</v>
      </c>
      <c r="AR375" s="21" t="s">
        <v>13</v>
      </c>
      <c r="AS375" s="37" t="s">
        <v>13</v>
      </c>
      <c r="AT375" s="17"/>
      <c r="AU375" s="17"/>
      <c r="AV375" s="23"/>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c r="BY375" s="17"/>
      <c r="BZ375" s="17"/>
      <c r="CA375" s="17"/>
      <c r="CB375" s="17"/>
      <c r="CC375" s="17"/>
      <c r="CD375" s="17"/>
      <c r="CE375" s="17"/>
      <c r="CF375" s="17"/>
      <c r="CG375" s="17"/>
      <c r="CH375" s="17"/>
      <c r="CI375" s="17"/>
      <c r="CJ375" s="17"/>
      <c r="CK375" s="17"/>
      <c r="CL375" s="17"/>
      <c r="CM375" s="17"/>
      <c r="CN375" s="17"/>
      <c r="CO375" s="17"/>
      <c r="CP375" s="17"/>
      <c r="CQ375" s="17"/>
      <c r="CR375" s="17"/>
      <c r="CS375" s="17"/>
      <c r="CT375" s="17"/>
      <c r="CU375" s="17"/>
      <c r="CV375" s="17"/>
      <c r="CW375" s="17"/>
      <c r="CX375" s="17"/>
      <c r="CY375" s="17"/>
      <c r="CZ375" s="17"/>
      <c r="DA375" s="17"/>
      <c r="DB375" s="17"/>
      <c r="DC375" s="17"/>
      <c r="DD375" s="17"/>
      <c r="DE375" s="17"/>
      <c r="DF375" s="17"/>
      <c r="DG375" s="17"/>
      <c r="DH375" s="17"/>
      <c r="DI375" s="17"/>
      <c r="DJ375" s="17"/>
      <c r="DK375" s="17"/>
      <c r="DL375" s="17"/>
      <c r="DM375" s="17"/>
      <c r="DN375" s="17"/>
      <c r="DO375" s="17"/>
      <c r="DP375" s="17"/>
      <c r="DQ375" s="17"/>
      <c r="DR375" s="17"/>
      <c r="DS375" s="17"/>
      <c r="DT375" s="17"/>
      <c r="DU375" s="17"/>
      <c r="DV375" s="17"/>
      <c r="DW375" s="17"/>
      <c r="DX375" s="17"/>
      <c r="DY375" s="17"/>
      <c r="DZ375" s="17"/>
      <c r="EA375" s="17"/>
      <c r="EB375" s="17"/>
      <c r="EC375" s="17"/>
      <c r="ED375" s="17"/>
      <c r="EE375" s="17"/>
      <c r="EF375" s="17"/>
      <c r="EG375" s="17"/>
      <c r="EH375" s="17"/>
      <c r="EI375" s="17"/>
      <c r="EJ375" s="17"/>
      <c r="EK375" s="17"/>
      <c r="EL375" s="17"/>
      <c r="EM375" s="17"/>
      <c r="EN375" s="17"/>
      <c r="EO375" s="17"/>
      <c r="EP375" s="17"/>
      <c r="EQ375" s="17"/>
      <c r="ER375" s="17"/>
      <c r="ES375" s="17"/>
      <c r="ET375" s="17"/>
      <c r="EU375" s="17"/>
      <c r="EV375" s="17"/>
      <c r="EW375" s="17"/>
      <c r="EX375" s="17"/>
      <c r="EY375" s="17"/>
      <c r="EZ375" s="17"/>
      <c r="FA375" s="17"/>
      <c r="FB375" s="17"/>
      <c r="FC375" s="17"/>
      <c r="FD375" s="17"/>
      <c r="FE375" s="17"/>
      <c r="FF375" s="17"/>
      <c r="FG375" s="17"/>
      <c r="FH375" s="17"/>
      <c r="FI375" s="17"/>
      <c r="FJ375" s="17"/>
      <c r="FK375" s="17"/>
      <c r="FL375" s="17"/>
      <c r="FM375" s="17"/>
      <c r="FN375" s="17"/>
      <c r="FO375" s="17"/>
      <c r="FP375" s="17"/>
      <c r="FQ375" s="17"/>
      <c r="FR375" s="17"/>
      <c r="FS375" s="17"/>
      <c r="FT375" s="17"/>
      <c r="FU375" s="17"/>
      <c r="FV375" s="17"/>
      <c r="FW375" s="17"/>
      <c r="FX375" s="17"/>
      <c r="FY375" s="17"/>
      <c r="FZ375" s="17"/>
      <c r="GA375" s="17"/>
      <c r="GB375" s="17"/>
      <c r="GC375" s="17"/>
      <c r="GD375" s="17"/>
      <c r="GE375" s="17"/>
      <c r="GF375" s="17"/>
      <c r="GG375" s="17"/>
      <c r="GH375" s="17"/>
      <c r="GI375" s="17"/>
      <c r="GJ375" s="17"/>
      <c r="GK375" s="17"/>
      <c r="GL375" s="17"/>
      <c r="GM375" s="17"/>
      <c r="GN375" s="17"/>
      <c r="GO375" s="17"/>
      <c r="GP375" s="17"/>
      <c r="GQ375" s="17"/>
      <c r="GR375" s="17"/>
      <c r="GS375" s="17"/>
      <c r="GT375" s="17"/>
      <c r="GU375" s="17"/>
    </row>
    <row r="376" spans="1:205" x14ac:dyDescent="0.2">
      <c r="A376" s="79">
        <f t="shared" si="161"/>
        <v>43448</v>
      </c>
      <c r="B376" s="80">
        <f t="shared" ca="1" si="167"/>
        <v>1075.9816000000001</v>
      </c>
      <c r="C376" s="81">
        <f t="shared" si="162"/>
        <v>1000</v>
      </c>
      <c r="D376" s="82">
        <f ca="1">IF(A376&lt;$B$1,VLOOKUP(A376,[1]DI!$A$4:$B$15000,2,FALSE),0)</f>
        <v>6.4000000000000001E-2</v>
      </c>
      <c r="E376" s="81">
        <f t="shared" ca="1" si="168"/>
        <v>2.4620000000000002E-4</v>
      </c>
      <c r="F376" s="83">
        <f t="shared" si="156"/>
        <v>1.1679999999999999</v>
      </c>
      <c r="G376" s="84">
        <f t="shared" ca="1" si="157"/>
        <v>1.0002875616</v>
      </c>
      <c r="H376" s="81">
        <f ca="1">TRUNC(PRODUCT(G$10:G375),15)</f>
        <v>1.07598159967359</v>
      </c>
      <c r="I376" s="81">
        <f t="shared" si="163"/>
        <v>1</v>
      </c>
      <c r="J376" s="81">
        <f t="shared" ca="1" si="158"/>
        <v>1.0759816</v>
      </c>
      <c r="K376" s="81">
        <f t="shared" ca="1" si="159"/>
        <v>75.9816</v>
      </c>
      <c r="L376" s="85">
        <f>IF(VLOOKUP(A376,$U$12:$AD$125,8)=VLOOKUP(A375,$U$12:$AD$125,8),0,VLOOKUP(A376,U$12:$AD$125,8))</f>
        <v>0</v>
      </c>
      <c r="M376" s="86">
        <f>IF(L376&gt;0,VLOOKUP(L376,T$12:$AC$125,7),0)</f>
        <v>0</v>
      </c>
      <c r="N376" s="81">
        <f t="shared" si="164"/>
        <v>0</v>
      </c>
      <c r="O376" s="81">
        <f t="shared" ca="1" si="160"/>
        <v>75.9816</v>
      </c>
      <c r="P376" s="87" t="str">
        <f t="shared" si="165"/>
        <v>J=</v>
      </c>
      <c r="Q376" s="88">
        <f t="shared" si="166"/>
        <v>44676</v>
      </c>
      <c r="R376" s="7"/>
      <c r="S376" s="10"/>
      <c r="T376" s="154">
        <f>[2]Plan1!$A535</f>
        <v>53083</v>
      </c>
      <c r="U376" s="165" t="str">
        <f>[2]Plan1!$C535</f>
        <v>Dia do Trabalho</v>
      </c>
      <c r="V376" s="10"/>
      <c r="W376" s="10"/>
      <c r="X376" s="10"/>
      <c r="Y376" s="10"/>
      <c r="Z376" s="7"/>
      <c r="AA376" s="10"/>
      <c r="AB376" s="10"/>
      <c r="AC376" s="10"/>
      <c r="AD376" s="10"/>
      <c r="AE376" s="10"/>
      <c r="AF376" s="37" t="s">
        <v>65</v>
      </c>
      <c r="AG376" s="9" t="str">
        <f>$B$6</f>
        <v>ODCT21</v>
      </c>
      <c r="AH376" s="3" t="s">
        <v>15</v>
      </c>
      <c r="AI376" s="13" t="s">
        <v>16</v>
      </c>
      <c r="AJ376" s="5"/>
      <c r="AK376" s="13" t="s">
        <v>17</v>
      </c>
      <c r="AL376" s="37"/>
      <c r="AM376" s="5"/>
      <c r="AN376" s="3"/>
      <c r="AO376" s="6"/>
      <c r="AP376" s="20"/>
      <c r="AQ376" s="3"/>
      <c r="AR376" s="21" t="s">
        <v>20</v>
      </c>
      <c r="AS376" s="37" t="s">
        <v>20</v>
      </c>
      <c r="AT376" s="12"/>
      <c r="AU376" s="12"/>
      <c r="AV376" s="2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c r="CG376" s="12"/>
      <c r="CH376" s="12"/>
      <c r="CI376" s="12"/>
      <c r="CJ376" s="12"/>
      <c r="CK376" s="12"/>
      <c r="CL376" s="12"/>
      <c r="CM376" s="12"/>
      <c r="CN376" s="12"/>
      <c r="CO376" s="12"/>
      <c r="CP376" s="12"/>
      <c r="CQ376" s="12"/>
      <c r="CR376" s="12"/>
      <c r="CS376" s="12"/>
      <c r="CT376" s="12"/>
      <c r="CU376" s="12"/>
      <c r="CV376" s="12"/>
      <c r="CW376" s="12"/>
      <c r="CX376" s="12"/>
      <c r="CY376" s="12"/>
      <c r="CZ376" s="12"/>
      <c r="DA376" s="12"/>
      <c r="DB376" s="12"/>
      <c r="DC376" s="12"/>
      <c r="DD376" s="12"/>
      <c r="DE376" s="12"/>
      <c r="DF376" s="12"/>
      <c r="DG376" s="12"/>
      <c r="DH376" s="12"/>
      <c r="DI376" s="12"/>
      <c r="DJ376" s="12"/>
      <c r="DK376" s="12"/>
      <c r="DL376" s="12"/>
      <c r="DM376" s="12"/>
      <c r="DN376" s="12"/>
      <c r="DO376" s="12"/>
      <c r="DP376" s="12"/>
      <c r="DQ376" s="12"/>
      <c r="DR376" s="12"/>
      <c r="DS376" s="12"/>
      <c r="DT376" s="12"/>
      <c r="DU376" s="12"/>
      <c r="DV376" s="12"/>
      <c r="DW376" s="12"/>
      <c r="DX376" s="12"/>
      <c r="DY376" s="12"/>
      <c r="DZ376" s="12"/>
      <c r="EA376" s="12"/>
      <c r="EB376" s="12"/>
      <c r="EC376" s="12"/>
      <c r="ED376" s="12"/>
      <c r="EE376" s="12"/>
      <c r="EF376" s="12"/>
      <c r="EG376" s="12"/>
      <c r="EH376" s="12"/>
      <c r="EI376" s="12"/>
      <c r="EJ376" s="12"/>
      <c r="EK376" s="12"/>
      <c r="EL376" s="12"/>
      <c r="EM376" s="12"/>
      <c r="EN376" s="12"/>
      <c r="EO376" s="12"/>
      <c r="EP376" s="12"/>
      <c r="EQ376" s="12"/>
      <c r="ER376" s="12"/>
      <c r="ES376" s="12"/>
      <c r="ET376" s="12"/>
      <c r="EU376" s="12"/>
      <c r="EV376" s="12"/>
      <c r="EW376" s="12"/>
      <c r="EX376" s="12"/>
      <c r="EY376" s="12"/>
      <c r="EZ376" s="12"/>
      <c r="FA376" s="12"/>
      <c r="FB376" s="12"/>
      <c r="FC376" s="12"/>
      <c r="FD376" s="12"/>
      <c r="FE376" s="12"/>
      <c r="FF376" s="12"/>
      <c r="FG376" s="12"/>
      <c r="FH376" s="12"/>
      <c r="FI376" s="12"/>
      <c r="FJ376" s="12"/>
      <c r="FK376" s="12"/>
      <c r="FL376" s="12"/>
      <c r="FM376" s="12"/>
      <c r="FN376" s="12"/>
      <c r="FO376" s="12"/>
      <c r="FP376" s="12"/>
      <c r="FQ376" s="12"/>
      <c r="FR376" s="12"/>
      <c r="FS376" s="12"/>
      <c r="FT376" s="12"/>
      <c r="FU376" s="12"/>
      <c r="FV376" s="12"/>
      <c r="FW376" s="12"/>
      <c r="FX376" s="12"/>
      <c r="FY376" s="12"/>
      <c r="FZ376" s="12"/>
      <c r="GA376" s="12"/>
      <c r="GB376" s="12"/>
      <c r="GC376" s="12"/>
      <c r="GD376" s="12"/>
      <c r="GE376" s="12"/>
      <c r="GF376" s="12"/>
      <c r="GG376" s="12"/>
      <c r="GH376" s="12"/>
      <c r="GI376" s="12"/>
      <c r="GJ376" s="12"/>
      <c r="GK376" s="12"/>
      <c r="GL376" s="12"/>
      <c r="GM376" s="12"/>
      <c r="GN376" s="12"/>
      <c r="GO376" s="12"/>
      <c r="GP376" s="12"/>
      <c r="GQ376" s="12"/>
      <c r="GR376" s="12"/>
      <c r="GS376" s="12"/>
      <c r="GT376" s="12"/>
      <c r="GU376" s="12"/>
    </row>
    <row r="377" spans="1:205" x14ac:dyDescent="0.2">
      <c r="A377" s="79">
        <f t="shared" si="161"/>
        <v>43449</v>
      </c>
      <c r="B377" s="80">
        <f t="shared" ca="1" si="167"/>
        <v>1076.2910099999999</v>
      </c>
      <c r="C377" s="81">
        <f t="shared" si="162"/>
        <v>1000</v>
      </c>
      <c r="D377" s="82">
        <f ca="1">IF(A377&lt;$B$1,VLOOKUP(A377,[1]DI!$A$4:$B$15000,2,FALSE),0)</f>
        <v>0</v>
      </c>
      <c r="E377" s="81">
        <f t="shared" ca="1" si="168"/>
        <v>0</v>
      </c>
      <c r="F377" s="83">
        <f t="shared" si="156"/>
        <v>1.1679999999999999</v>
      </c>
      <c r="G377" s="84">
        <f t="shared" ca="1" si="157"/>
        <v>1</v>
      </c>
      <c r="H377" s="81">
        <f ca="1">TRUNC(PRODUCT(G$10:G376),15)</f>
        <v>1.07629101066397</v>
      </c>
      <c r="I377" s="81">
        <f t="shared" si="163"/>
        <v>1</v>
      </c>
      <c r="J377" s="81">
        <f t="shared" ca="1" si="158"/>
        <v>1.07629101</v>
      </c>
      <c r="K377" s="81">
        <f t="shared" ca="1" si="159"/>
        <v>76.29101</v>
      </c>
      <c r="L377" s="85">
        <f>IF(VLOOKUP(A377,$U$12:$AD$125,8)=VLOOKUP(A376,$U$12:$AD$125,8),0,VLOOKUP(A377,U$12:$AD$125,8))</f>
        <v>0</v>
      </c>
      <c r="M377" s="86">
        <f>IF(L377&gt;0,VLOOKUP(L377,T$12:$AC$125,7),0)</f>
        <v>0</v>
      </c>
      <c r="N377" s="81">
        <f t="shared" si="164"/>
        <v>0</v>
      </c>
      <c r="O377" s="81">
        <f t="shared" ca="1" si="160"/>
        <v>76.29101</v>
      </c>
      <c r="P377" s="87" t="str">
        <f t="shared" si="165"/>
        <v>J=</v>
      </c>
      <c r="Q377" s="88">
        <f t="shared" si="166"/>
        <v>44676</v>
      </c>
      <c r="R377" s="7"/>
      <c r="S377" s="27"/>
      <c r="T377" s="154">
        <f>[2]Plan1!$A536</f>
        <v>53121</v>
      </c>
      <c r="U377" s="165" t="str">
        <f>[2]Plan1!$C536</f>
        <v>Corpus Christi</v>
      </c>
      <c r="V377" s="27"/>
      <c r="W377" s="27"/>
      <c r="X377" s="27"/>
      <c r="Y377" s="27"/>
      <c r="Z377" s="7"/>
      <c r="AA377" s="27"/>
      <c r="AB377" s="27"/>
      <c r="AC377" s="27"/>
      <c r="AD377" s="27"/>
      <c r="AE377" s="27"/>
      <c r="AF377" s="37" t="s">
        <v>65</v>
      </c>
      <c r="AG377" s="9"/>
      <c r="AH377" s="3"/>
      <c r="AI377" s="13"/>
      <c r="AJ377" s="5"/>
      <c r="AK377" s="13"/>
      <c r="AL377" s="37"/>
      <c r="AM377" s="5"/>
      <c r="AN377" s="3"/>
      <c r="AO377" s="6"/>
      <c r="AP377" s="20"/>
      <c r="AQ377" s="3"/>
      <c r="AR377" s="21" t="s">
        <v>24</v>
      </c>
      <c r="AS377" s="37" t="s">
        <v>14</v>
      </c>
      <c r="AT377" s="17"/>
      <c r="AU377" s="17"/>
      <c r="AV377" s="23"/>
      <c r="AW377" s="17"/>
      <c r="AX377" s="17"/>
      <c r="AY377" s="17"/>
      <c r="AZ377" s="17"/>
      <c r="BA377" s="17"/>
      <c r="BB377" s="17"/>
      <c r="BC377" s="17"/>
      <c r="BD377" s="17"/>
      <c r="BE377" s="17"/>
      <c r="BF377" s="17"/>
      <c r="BG377" s="17"/>
      <c r="BH377" s="17"/>
      <c r="BI377" s="17"/>
      <c r="BJ377" s="17"/>
      <c r="BK377" s="17"/>
      <c r="BL377" s="17"/>
      <c r="BM377" s="17"/>
      <c r="BN377" s="17"/>
      <c r="BO377" s="17"/>
      <c r="BP377" s="17"/>
      <c r="BQ377" s="17"/>
      <c r="BR377" s="17"/>
      <c r="BS377" s="17"/>
      <c r="BT377" s="17"/>
      <c r="BU377" s="17"/>
      <c r="BV377" s="17"/>
      <c r="BW377" s="17"/>
      <c r="BX377" s="17"/>
      <c r="BY377" s="17"/>
      <c r="BZ377" s="17"/>
      <c r="CA377" s="17"/>
      <c r="CB377" s="17"/>
      <c r="CC377" s="17"/>
      <c r="CD377" s="17"/>
      <c r="CE377" s="17"/>
      <c r="CF377" s="17"/>
      <c r="CG377" s="17"/>
      <c r="CH377" s="17"/>
      <c r="CI377" s="17"/>
      <c r="CJ377" s="17"/>
      <c r="CK377" s="17"/>
      <c r="CL377" s="17"/>
      <c r="CM377" s="17"/>
      <c r="CN377" s="17"/>
      <c r="CO377" s="17"/>
      <c r="CP377" s="17"/>
      <c r="CQ377" s="17"/>
      <c r="CR377" s="17"/>
      <c r="CS377" s="17"/>
      <c r="CT377" s="17"/>
      <c r="CU377" s="17"/>
      <c r="CV377" s="17"/>
      <c r="CW377" s="17"/>
      <c r="CX377" s="17"/>
      <c r="CY377" s="17"/>
      <c r="CZ377" s="17"/>
      <c r="DA377" s="17"/>
      <c r="DB377" s="17"/>
      <c r="DC377" s="17"/>
      <c r="DD377" s="17"/>
      <c r="DE377" s="17"/>
      <c r="DF377" s="17"/>
      <c r="DG377" s="17"/>
      <c r="DH377" s="17"/>
      <c r="DI377" s="17"/>
      <c r="DJ377" s="17"/>
      <c r="DK377" s="17"/>
      <c r="DL377" s="17"/>
      <c r="DM377" s="17"/>
      <c r="DN377" s="17"/>
      <c r="DO377" s="17"/>
      <c r="DP377" s="17"/>
      <c r="DQ377" s="17"/>
      <c r="DR377" s="17"/>
      <c r="DS377" s="17"/>
      <c r="DT377" s="17"/>
      <c r="DU377" s="17"/>
      <c r="DV377" s="17"/>
      <c r="DW377" s="17"/>
      <c r="DX377" s="17"/>
      <c r="DY377" s="17"/>
      <c r="DZ377" s="17"/>
      <c r="EA377" s="17"/>
      <c r="EB377" s="17"/>
      <c r="EC377" s="17"/>
      <c r="ED377" s="17"/>
      <c r="EE377" s="17"/>
      <c r="EF377" s="17"/>
      <c r="EG377" s="17"/>
      <c r="EH377" s="17"/>
      <c r="EI377" s="17"/>
      <c r="EJ377" s="17"/>
      <c r="EK377" s="17"/>
      <c r="EL377" s="17"/>
      <c r="EM377" s="17"/>
      <c r="EN377" s="17"/>
      <c r="EO377" s="17"/>
      <c r="EP377" s="17"/>
      <c r="EQ377" s="17"/>
      <c r="ER377" s="17"/>
      <c r="ES377" s="17"/>
      <c r="ET377" s="17"/>
      <c r="EU377" s="17"/>
      <c r="EV377" s="17"/>
      <c r="EW377" s="17"/>
      <c r="EX377" s="17"/>
      <c r="EY377" s="17"/>
      <c r="EZ377" s="17"/>
      <c r="FA377" s="17"/>
      <c r="FB377" s="17"/>
      <c r="FC377" s="17"/>
      <c r="FD377" s="17"/>
      <c r="FE377" s="17"/>
      <c r="FF377" s="17"/>
      <c r="FG377" s="17"/>
      <c r="FH377" s="17"/>
      <c r="FI377" s="17"/>
      <c r="FJ377" s="17"/>
      <c r="FK377" s="17"/>
      <c r="FL377" s="17"/>
      <c r="FM377" s="17"/>
      <c r="FN377" s="17"/>
      <c r="FO377" s="17"/>
      <c r="FP377" s="17"/>
      <c r="FQ377" s="17"/>
      <c r="FR377" s="17"/>
      <c r="FS377" s="17"/>
      <c r="FT377" s="17"/>
      <c r="FU377" s="17"/>
      <c r="FV377" s="17"/>
      <c r="FW377" s="17"/>
      <c r="FX377" s="17"/>
      <c r="FY377" s="17"/>
      <c r="FZ377" s="17"/>
      <c r="GA377" s="17"/>
      <c r="GB377" s="17"/>
      <c r="GC377" s="17"/>
      <c r="GD377" s="17"/>
      <c r="GE377" s="17"/>
      <c r="GF377" s="17"/>
      <c r="GG377" s="17"/>
      <c r="GH377" s="17"/>
      <c r="GI377" s="17"/>
      <c r="GJ377" s="17"/>
      <c r="GK377" s="17"/>
      <c r="GL377" s="17"/>
      <c r="GM377" s="17"/>
      <c r="GN377" s="17"/>
      <c r="GO377" s="17"/>
      <c r="GP377" s="17"/>
      <c r="GQ377" s="17"/>
      <c r="GR377" s="17"/>
      <c r="GS377" s="17"/>
      <c r="GT377" s="17"/>
      <c r="GU377" s="17"/>
    </row>
    <row r="378" spans="1:205" x14ac:dyDescent="0.2">
      <c r="A378" s="79">
        <f t="shared" si="161"/>
        <v>43450</v>
      </c>
      <c r="B378" s="80">
        <f t="shared" ca="1" si="167"/>
        <v>1076.2910099999999</v>
      </c>
      <c r="C378" s="81">
        <f t="shared" si="162"/>
        <v>1000</v>
      </c>
      <c r="D378" s="82">
        <f ca="1">IF(A378&lt;$B$1,VLOOKUP(A378,[1]DI!$A$4:$B$15000,2,FALSE),0)</f>
        <v>0</v>
      </c>
      <c r="E378" s="81">
        <f t="shared" ca="1" si="168"/>
        <v>0</v>
      </c>
      <c r="F378" s="83">
        <f t="shared" si="156"/>
        <v>1.1679999999999999</v>
      </c>
      <c r="G378" s="84">
        <f t="shared" ca="1" si="157"/>
        <v>1</v>
      </c>
      <c r="H378" s="81">
        <f ca="1">TRUNC(PRODUCT(G$10:G377),15)</f>
        <v>1.07629101066397</v>
      </c>
      <c r="I378" s="81">
        <f t="shared" si="163"/>
        <v>1</v>
      </c>
      <c r="J378" s="81">
        <f t="shared" ca="1" si="158"/>
        <v>1.07629101</v>
      </c>
      <c r="K378" s="81">
        <f t="shared" ca="1" si="159"/>
        <v>76.29101</v>
      </c>
      <c r="L378" s="85">
        <f>IF(VLOOKUP(A378,$U$12:$AD$125,8)=VLOOKUP(A377,$U$12:$AD$125,8),0,VLOOKUP(A378,U$12:$AD$125,8))</f>
        <v>0</v>
      </c>
      <c r="M378" s="86">
        <f>IF(L378&gt;0,VLOOKUP(L378,T$12:$AC$125,7),0)</f>
        <v>0</v>
      </c>
      <c r="N378" s="81">
        <f t="shared" si="164"/>
        <v>0</v>
      </c>
      <c r="O378" s="81">
        <f t="shared" ca="1" si="160"/>
        <v>76.29101</v>
      </c>
      <c r="P378" s="87" t="str">
        <f t="shared" si="165"/>
        <v>J=</v>
      </c>
      <c r="Q378" s="88">
        <f t="shared" si="166"/>
        <v>44676</v>
      </c>
      <c r="R378" s="7"/>
      <c r="S378" s="10"/>
      <c r="T378" s="154">
        <f>[2]Plan1!$A537</f>
        <v>53212</v>
      </c>
      <c r="U378" s="165" t="str">
        <f>[2]Plan1!$C537</f>
        <v>Independência do Brasil</v>
      </c>
      <c r="V378" s="10"/>
      <c r="W378" s="10"/>
      <c r="X378" s="10"/>
      <c r="Y378" s="10"/>
      <c r="Z378" s="7"/>
      <c r="AA378" s="10"/>
      <c r="AB378" s="10"/>
      <c r="AC378" s="10"/>
      <c r="AD378" s="10"/>
      <c r="AE378" s="10"/>
      <c r="AF378" s="37"/>
      <c r="AG378" s="3" t="s">
        <v>26</v>
      </c>
      <c r="AH378" s="3" t="s">
        <v>26</v>
      </c>
      <c r="AI378" s="13" t="s">
        <v>27</v>
      </c>
      <c r="AJ378" s="5" t="s">
        <v>28</v>
      </c>
      <c r="AK378" s="4" t="s">
        <v>29</v>
      </c>
      <c r="AL378" s="65"/>
      <c r="AM378" s="10" t="s">
        <v>32</v>
      </c>
      <c r="AN378" s="3" t="s">
        <v>26</v>
      </c>
      <c r="AO378" s="6"/>
      <c r="AP378" s="20" t="s">
        <v>33</v>
      </c>
      <c r="AQ378" s="3" t="s">
        <v>26</v>
      </c>
      <c r="AR378" s="21" t="s">
        <v>34</v>
      </c>
      <c r="AS378" s="65"/>
      <c r="AT378" s="12"/>
      <c r="AU378" s="12"/>
      <c r="AV378" s="2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c r="CG378" s="12"/>
      <c r="CH378" s="12"/>
      <c r="CI378" s="12"/>
      <c r="CJ378" s="12"/>
      <c r="CK378" s="12"/>
      <c r="CL378" s="12"/>
      <c r="CM378" s="12"/>
      <c r="CN378" s="12"/>
      <c r="CO378" s="12"/>
      <c r="CP378" s="12"/>
      <c r="CQ378" s="12"/>
      <c r="CR378" s="12"/>
      <c r="CS378" s="12"/>
      <c r="CT378" s="12"/>
      <c r="CU378" s="12"/>
      <c r="CV378" s="12"/>
      <c r="CW378" s="12"/>
      <c r="CX378" s="12"/>
      <c r="CY378" s="12"/>
      <c r="CZ378" s="12"/>
      <c r="DA378" s="12"/>
      <c r="DB378" s="12"/>
      <c r="DC378" s="12"/>
      <c r="DD378" s="12"/>
      <c r="DE378" s="12"/>
      <c r="DF378" s="12"/>
      <c r="DG378" s="12"/>
      <c r="DH378" s="12"/>
      <c r="DI378" s="12"/>
      <c r="DJ378" s="12"/>
      <c r="DK378" s="12"/>
      <c r="DL378" s="12"/>
      <c r="DM378" s="12"/>
      <c r="DN378" s="12"/>
      <c r="DO378" s="12"/>
      <c r="DP378" s="12"/>
      <c r="DQ378" s="12"/>
      <c r="DR378" s="12"/>
      <c r="DS378" s="12"/>
      <c r="DT378" s="12"/>
      <c r="DU378" s="12"/>
      <c r="DV378" s="12"/>
      <c r="DW378" s="12"/>
      <c r="DX378" s="12"/>
      <c r="DY378" s="12"/>
      <c r="DZ378" s="12"/>
      <c r="EA378" s="12"/>
      <c r="EB378" s="12"/>
      <c r="EC378" s="12"/>
      <c r="ED378" s="12"/>
      <c r="EE378" s="12"/>
      <c r="EF378" s="12"/>
      <c r="EG378" s="12"/>
      <c r="EH378" s="12"/>
      <c r="EI378" s="12"/>
      <c r="EJ378" s="12"/>
      <c r="EK378" s="12"/>
      <c r="EL378" s="12"/>
      <c r="EM378" s="12"/>
      <c r="EN378" s="12"/>
      <c r="EO378" s="12"/>
      <c r="EP378" s="12"/>
      <c r="EQ378" s="12"/>
      <c r="ER378" s="12"/>
      <c r="ES378" s="12"/>
      <c r="ET378" s="12"/>
      <c r="EU378" s="12"/>
      <c r="EV378" s="12"/>
      <c r="EW378" s="12"/>
      <c r="EX378" s="12"/>
      <c r="EY378" s="12"/>
      <c r="EZ378" s="12"/>
      <c r="FA378" s="12"/>
      <c r="FB378" s="12"/>
      <c r="FC378" s="12"/>
      <c r="FD378" s="12"/>
      <c r="FE378" s="12"/>
      <c r="FF378" s="12"/>
      <c r="FG378" s="12"/>
      <c r="FH378" s="12"/>
      <c r="FI378" s="12"/>
      <c r="FJ378" s="12"/>
      <c r="FK378" s="12"/>
      <c r="FL378" s="12"/>
      <c r="FM378" s="12"/>
      <c r="FN378" s="12"/>
      <c r="FO378" s="12"/>
      <c r="FP378" s="12"/>
      <c r="FQ378" s="12"/>
      <c r="FR378" s="12"/>
      <c r="FS378" s="12"/>
      <c r="FT378" s="12"/>
      <c r="FU378" s="12"/>
      <c r="FV378" s="12"/>
      <c r="FW378" s="12"/>
      <c r="FX378" s="12"/>
      <c r="FY378" s="12"/>
      <c r="FZ378" s="12"/>
      <c r="GA378" s="12"/>
      <c r="GB378" s="12"/>
      <c r="GC378" s="12"/>
      <c r="GD378" s="12"/>
      <c r="GE378" s="12"/>
      <c r="GF378" s="12"/>
      <c r="GG378" s="12"/>
      <c r="GH378" s="12"/>
      <c r="GI378" s="12"/>
      <c r="GJ378" s="12"/>
      <c r="GK378" s="12"/>
      <c r="GL378" s="12"/>
      <c r="GM378" s="12"/>
      <c r="GN378" s="12"/>
      <c r="GO378" s="12"/>
      <c r="GP378" s="12"/>
      <c r="GQ378" s="12"/>
      <c r="GR378" s="12"/>
    </row>
    <row r="379" spans="1:205" x14ac:dyDescent="0.2">
      <c r="A379" s="79">
        <f t="shared" si="161"/>
        <v>43451</v>
      </c>
      <c r="B379" s="80">
        <f t="shared" ca="1" si="167"/>
        <v>1076.2910099999999</v>
      </c>
      <c r="C379" s="81">
        <f t="shared" si="162"/>
        <v>1000</v>
      </c>
      <c r="D379" s="82">
        <f ca="1">IF(A379&lt;$B$1,VLOOKUP(A379,[1]DI!$A$4:$B$15000,2,FALSE),0)</f>
        <v>6.4000000000000001E-2</v>
      </c>
      <c r="E379" s="81">
        <f t="shared" ca="1" si="168"/>
        <v>2.4620000000000002E-4</v>
      </c>
      <c r="F379" s="83">
        <f t="shared" si="156"/>
        <v>1.1679999999999999</v>
      </c>
      <c r="G379" s="84">
        <f t="shared" ca="1" si="157"/>
        <v>1.0002875616</v>
      </c>
      <c r="H379" s="81">
        <f ca="1">TRUNC(PRODUCT(G$10:G378),15)</f>
        <v>1.07629101066397</v>
      </c>
      <c r="I379" s="81">
        <f t="shared" si="163"/>
        <v>1</v>
      </c>
      <c r="J379" s="81">
        <f t="shared" ca="1" si="158"/>
        <v>1.07629101</v>
      </c>
      <c r="K379" s="81">
        <f t="shared" ca="1" si="159"/>
        <v>76.29101</v>
      </c>
      <c r="L379" s="85">
        <f>IF(VLOOKUP(A379,$U$12:$AD$125,8)=VLOOKUP(A378,$U$12:$AD$125,8),0,VLOOKUP(A379,U$12:$AD$125,8))</f>
        <v>0</v>
      </c>
      <c r="M379" s="86">
        <f>IF(L379&gt;0,VLOOKUP(L379,T$12:$AC$125,7),0)</f>
        <v>0</v>
      </c>
      <c r="N379" s="81">
        <f t="shared" si="164"/>
        <v>0</v>
      </c>
      <c r="O379" s="81">
        <f t="shared" ca="1" si="160"/>
        <v>76.29101</v>
      </c>
      <c r="P379" s="87" t="str">
        <f t="shared" si="165"/>
        <v>J=</v>
      </c>
      <c r="Q379" s="88">
        <f t="shared" si="166"/>
        <v>44676</v>
      </c>
      <c r="R379" s="25"/>
      <c r="S379" s="27"/>
      <c r="T379" s="154">
        <f>[2]Plan1!$A538</f>
        <v>53247</v>
      </c>
      <c r="U379" s="165" t="str">
        <f>[2]Plan1!$C538</f>
        <v>Nossa Sr.a Aparecida - Padroeira do Brasil</v>
      </c>
      <c r="V379" s="27"/>
      <c r="W379" s="27"/>
      <c r="X379" s="27"/>
      <c r="Y379" s="27"/>
      <c r="Z379" s="16"/>
      <c r="AA379" s="27"/>
      <c r="AB379" s="27"/>
      <c r="AC379" s="27"/>
      <c r="AD379" s="27"/>
      <c r="AE379" s="27"/>
      <c r="AF379" s="65"/>
      <c r="AG379" s="9"/>
      <c r="AH379" s="9"/>
      <c r="AI379" s="4"/>
      <c r="AJ379" s="10"/>
      <c r="AK379" s="4"/>
      <c r="AL379" s="65"/>
      <c r="AM379" s="10"/>
      <c r="AN379" s="9"/>
      <c r="AO379" s="7"/>
      <c r="AP379" s="11"/>
      <c r="AQ379" s="9"/>
      <c r="AR379" s="8"/>
      <c r="AS379" s="68"/>
      <c r="AT379" s="17"/>
      <c r="AU379" s="17"/>
      <c r="AV379" s="23"/>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c r="BY379" s="17"/>
      <c r="BZ379" s="17"/>
      <c r="CA379" s="17"/>
      <c r="CB379" s="17"/>
      <c r="CC379" s="17"/>
      <c r="CD379" s="17"/>
      <c r="CE379" s="17"/>
      <c r="CF379" s="17"/>
      <c r="CG379" s="17"/>
      <c r="CH379" s="17"/>
      <c r="CI379" s="17"/>
      <c r="CJ379" s="17"/>
      <c r="CK379" s="17"/>
      <c r="CL379" s="17"/>
      <c r="CM379" s="17"/>
      <c r="CN379" s="17"/>
      <c r="CO379" s="17"/>
      <c r="CP379" s="17"/>
      <c r="CQ379" s="17"/>
      <c r="CR379" s="17"/>
      <c r="CS379" s="17"/>
      <c r="CT379" s="17"/>
      <c r="CU379" s="17"/>
      <c r="CV379" s="17"/>
      <c r="CW379" s="17"/>
      <c r="CX379" s="17"/>
      <c r="CY379" s="17"/>
      <c r="CZ379" s="17"/>
      <c r="DA379" s="17"/>
      <c r="DB379" s="17"/>
      <c r="DC379" s="17"/>
      <c r="DD379" s="17"/>
      <c r="DE379" s="17"/>
      <c r="DF379" s="17"/>
      <c r="DG379" s="17"/>
      <c r="DH379" s="17"/>
      <c r="DI379" s="17"/>
      <c r="DJ379" s="17"/>
      <c r="DK379" s="17"/>
      <c r="DL379" s="17"/>
      <c r="DM379" s="17"/>
      <c r="DN379" s="17"/>
      <c r="DO379" s="17"/>
      <c r="DP379" s="17"/>
      <c r="DQ379" s="17"/>
      <c r="DR379" s="17"/>
      <c r="DS379" s="17"/>
      <c r="DT379" s="17"/>
      <c r="DU379" s="17"/>
      <c r="DV379" s="17"/>
      <c r="DW379" s="17"/>
      <c r="DX379" s="17"/>
      <c r="DY379" s="17"/>
      <c r="DZ379" s="17"/>
      <c r="EA379" s="17"/>
      <c r="EB379" s="17"/>
      <c r="EC379" s="17"/>
      <c r="ED379" s="17"/>
      <c r="EE379" s="17"/>
      <c r="EF379" s="17"/>
      <c r="EG379" s="17"/>
      <c r="EH379" s="17"/>
      <c r="EI379" s="17"/>
      <c r="EJ379" s="17"/>
      <c r="EK379" s="17"/>
      <c r="EL379" s="17"/>
      <c r="EM379" s="17"/>
      <c r="EN379" s="17"/>
      <c r="EO379" s="17"/>
      <c r="EP379" s="17"/>
      <c r="EQ379" s="17"/>
      <c r="ER379" s="17"/>
      <c r="ES379" s="17"/>
      <c r="ET379" s="17"/>
      <c r="EU379" s="17"/>
      <c r="EV379" s="17"/>
      <c r="EW379" s="17"/>
      <c r="EX379" s="17"/>
      <c r="EY379" s="17"/>
      <c r="EZ379" s="17"/>
      <c r="FA379" s="17"/>
      <c r="FB379" s="17"/>
      <c r="FC379" s="17"/>
      <c r="FD379" s="17"/>
      <c r="FE379" s="17"/>
      <c r="FF379" s="17"/>
      <c r="FG379" s="17"/>
      <c r="FH379" s="17"/>
      <c r="FI379" s="17"/>
      <c r="FJ379" s="17"/>
      <c r="FK379" s="17"/>
      <c r="FL379" s="17"/>
      <c r="FM379" s="17"/>
      <c r="FN379" s="17"/>
      <c r="FO379" s="17"/>
      <c r="FP379" s="17"/>
      <c r="FQ379" s="17"/>
      <c r="FR379" s="17"/>
      <c r="FS379" s="17"/>
      <c r="FT379" s="17"/>
      <c r="FU379" s="17"/>
      <c r="FV379" s="17"/>
      <c r="FW379" s="17"/>
      <c r="FX379" s="17"/>
      <c r="FY379" s="17"/>
      <c r="FZ379" s="17"/>
      <c r="GA379" s="17"/>
      <c r="GB379" s="17"/>
      <c r="GC379" s="17"/>
      <c r="GD379" s="17"/>
      <c r="GE379" s="17"/>
      <c r="GF379" s="17"/>
      <c r="GG379" s="17"/>
      <c r="GH379" s="17"/>
      <c r="GI379" s="17"/>
      <c r="GJ379" s="17"/>
      <c r="GK379" s="17"/>
      <c r="GL379" s="17"/>
      <c r="GM379" s="17"/>
      <c r="GN379" s="17"/>
      <c r="GO379" s="17"/>
      <c r="GP379" s="17"/>
      <c r="GQ379" s="17"/>
      <c r="GR379" s="17"/>
      <c r="GS379" s="17"/>
      <c r="GT379" s="17"/>
      <c r="GU379" s="17"/>
      <c r="GV379" s="17"/>
      <c r="GW379" s="17"/>
    </row>
    <row r="380" spans="1:205" x14ac:dyDescent="0.2">
      <c r="A380" s="79">
        <f t="shared" si="161"/>
        <v>43452</v>
      </c>
      <c r="B380" s="80">
        <f t="shared" ca="1" si="167"/>
        <v>1076.60051</v>
      </c>
      <c r="C380" s="81">
        <f t="shared" si="162"/>
        <v>1000</v>
      </c>
      <c r="D380" s="82">
        <f ca="1">IF(A380&lt;$B$1,VLOOKUP(A380,[1]DI!$A$4:$B$15000,2,FALSE),0)</f>
        <v>6.4000000000000001E-2</v>
      </c>
      <c r="E380" s="81">
        <f t="shared" ca="1" si="168"/>
        <v>2.4620000000000002E-4</v>
      </c>
      <c r="F380" s="83">
        <f t="shared" si="156"/>
        <v>1.1679999999999999</v>
      </c>
      <c r="G380" s="84">
        <f t="shared" ca="1" si="157"/>
        <v>1.0002875616</v>
      </c>
      <c r="H380" s="81">
        <f ca="1">TRUNC(PRODUCT(G$10:G379),15)</f>
        <v>1.0766005106290599</v>
      </c>
      <c r="I380" s="81">
        <f t="shared" si="163"/>
        <v>1</v>
      </c>
      <c r="J380" s="81">
        <f t="shared" ca="1" si="158"/>
        <v>1.07660051</v>
      </c>
      <c r="K380" s="81">
        <f t="shared" ca="1" si="159"/>
        <v>76.60051</v>
      </c>
      <c r="L380" s="85">
        <f>IF(VLOOKUP(A380,$U$12:$AD$125,8)=VLOOKUP(A379,$U$12:$AD$125,8),0,VLOOKUP(A380,U$12:$AD$125,8))</f>
        <v>0</v>
      </c>
      <c r="M380" s="86">
        <f>IF(L380&gt;0,VLOOKUP(L380,T$12:$AC$125,7),0)</f>
        <v>0</v>
      </c>
      <c r="N380" s="81">
        <f t="shared" si="164"/>
        <v>0</v>
      </c>
      <c r="O380" s="81">
        <f t="shared" ca="1" si="160"/>
        <v>76.60051</v>
      </c>
      <c r="P380" s="87" t="str">
        <f t="shared" si="165"/>
        <v>J=</v>
      </c>
      <c r="Q380" s="88">
        <f t="shared" si="166"/>
        <v>44676</v>
      </c>
      <c r="R380" s="7"/>
      <c r="S380" s="7"/>
      <c r="T380" s="154">
        <f>[2]Plan1!$A539</f>
        <v>53268</v>
      </c>
      <c r="U380" s="165" t="str">
        <f>[2]Plan1!$C539</f>
        <v>Finados</v>
      </c>
      <c r="V380" s="7"/>
      <c r="W380" s="7"/>
      <c r="X380" s="7"/>
      <c r="Y380" s="7"/>
      <c r="Z380" s="7"/>
      <c r="AA380" s="7"/>
      <c r="AB380" s="7"/>
      <c r="AC380" s="7"/>
      <c r="AD380" s="7"/>
      <c r="AE380" s="7"/>
      <c r="AF380" s="65">
        <f>(AF372+1)</f>
        <v>43352</v>
      </c>
      <c r="AG380" s="9">
        <f t="shared" ref="AG380:AK395" ca="1" si="177">VLOOKUP($AF380,$A$10:$Q$3625,(AG$1)+1)</f>
        <v>1055.7627599899999</v>
      </c>
      <c r="AH380" s="9">
        <f t="shared" si="177"/>
        <v>1000</v>
      </c>
      <c r="AI380" s="4">
        <f t="shared" ca="1" si="177"/>
        <v>0</v>
      </c>
      <c r="AJ380" s="10">
        <f t="shared" ca="1" si="177"/>
        <v>0</v>
      </c>
      <c r="AK380" s="4">
        <f t="shared" si="177"/>
        <v>1.1679999999999999</v>
      </c>
      <c r="AL380" s="65">
        <f t="shared" ref="AL380:AL409" si="178">AF380</f>
        <v>43352</v>
      </c>
      <c r="AM380" s="10">
        <f t="shared" ref="AM380:AS395" ca="1" si="179">VLOOKUP($AF380,$A$10:$Q$3625,(AM$1)+1)</f>
        <v>1.0557627599999999</v>
      </c>
      <c r="AN380" s="9">
        <f t="shared" ca="1" si="179"/>
        <v>55.762759989999999</v>
      </c>
      <c r="AO380" s="7">
        <f t="shared" si="179"/>
        <v>0</v>
      </c>
      <c r="AP380" s="11">
        <f t="shared" si="179"/>
        <v>0</v>
      </c>
      <c r="AQ380" s="9">
        <f t="shared" si="179"/>
        <v>0</v>
      </c>
      <c r="AR380" s="8" t="str">
        <f t="shared" si="179"/>
        <v>J=</v>
      </c>
      <c r="AS380" s="65">
        <f t="shared" si="179"/>
        <v>44676</v>
      </c>
      <c r="AT380" s="12"/>
      <c r="AU380" s="12"/>
      <c r="AV380" s="2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c r="CG380" s="12"/>
      <c r="CH380" s="12"/>
      <c r="CI380" s="12"/>
      <c r="CJ380" s="12"/>
      <c r="CK380" s="12"/>
      <c r="CL380" s="12"/>
      <c r="CM380" s="12"/>
      <c r="CN380" s="12"/>
      <c r="CO380" s="12"/>
      <c r="CP380" s="12"/>
      <c r="CQ380" s="12"/>
      <c r="CR380" s="12"/>
      <c r="CS380" s="12"/>
      <c r="CT380" s="12"/>
      <c r="CU380" s="12"/>
      <c r="CV380" s="12"/>
      <c r="CW380" s="12"/>
      <c r="CX380" s="12"/>
      <c r="CY380" s="12"/>
      <c r="CZ380" s="12"/>
      <c r="DA380" s="12"/>
      <c r="DB380" s="12"/>
      <c r="DC380" s="12"/>
      <c r="DD380" s="12"/>
      <c r="DE380" s="12"/>
      <c r="DF380" s="12"/>
      <c r="DG380" s="12"/>
      <c r="DH380" s="12"/>
      <c r="DI380" s="12"/>
      <c r="DJ380" s="12"/>
      <c r="DK380" s="12"/>
      <c r="DL380" s="12"/>
      <c r="DM380" s="12"/>
      <c r="DN380" s="12"/>
      <c r="DO380" s="12"/>
      <c r="DP380" s="12"/>
      <c r="DQ380" s="12"/>
      <c r="DR380" s="12"/>
      <c r="DS380" s="12"/>
      <c r="DT380" s="12"/>
      <c r="DU380" s="12"/>
      <c r="DV380" s="12"/>
      <c r="DW380" s="12"/>
      <c r="DX380" s="12"/>
      <c r="DY380" s="12"/>
      <c r="DZ380" s="12"/>
      <c r="EA380" s="12"/>
      <c r="EB380" s="12"/>
      <c r="EC380" s="12"/>
      <c r="ED380" s="12"/>
      <c r="EE380" s="12"/>
      <c r="EF380" s="12"/>
      <c r="EG380" s="12"/>
      <c r="EH380" s="12"/>
      <c r="EI380" s="12"/>
      <c r="EJ380" s="12"/>
      <c r="EK380" s="12"/>
      <c r="EL380" s="12"/>
      <c r="EM380" s="12"/>
      <c r="EN380" s="12"/>
      <c r="EO380" s="12"/>
      <c r="EP380" s="12"/>
      <c r="EQ380" s="12"/>
      <c r="ER380" s="12"/>
      <c r="ES380" s="12"/>
      <c r="ET380" s="12"/>
      <c r="EU380" s="12"/>
      <c r="EV380" s="12"/>
      <c r="EW380" s="12"/>
      <c r="EX380" s="12"/>
      <c r="EY380" s="12"/>
      <c r="EZ380" s="12"/>
      <c r="FA380" s="12"/>
      <c r="FB380" s="12"/>
      <c r="FC380" s="12"/>
      <c r="FD380" s="12"/>
      <c r="FE380" s="12"/>
      <c r="FF380" s="12"/>
      <c r="FG380" s="12"/>
      <c r="FH380" s="12"/>
      <c r="FI380" s="12"/>
      <c r="FJ380" s="12"/>
      <c r="FK380" s="12"/>
      <c r="FL380" s="12"/>
      <c r="FM380" s="12"/>
      <c r="FN380" s="12"/>
      <c r="FO380" s="12"/>
      <c r="FP380" s="12"/>
      <c r="FQ380" s="12"/>
      <c r="FR380" s="12"/>
      <c r="FS380" s="12"/>
      <c r="FT380" s="12"/>
      <c r="FU380" s="12"/>
      <c r="FV380" s="12"/>
      <c r="FW380" s="12"/>
      <c r="FX380" s="12"/>
      <c r="FY380" s="12"/>
      <c r="FZ380" s="12"/>
      <c r="GA380" s="12"/>
      <c r="GB380" s="12"/>
      <c r="GC380" s="12"/>
      <c r="GD380" s="12"/>
      <c r="GE380" s="12"/>
      <c r="GF380" s="12"/>
      <c r="GG380" s="12"/>
      <c r="GH380" s="12"/>
      <c r="GI380" s="12"/>
      <c r="GJ380" s="12"/>
      <c r="GK380" s="12"/>
      <c r="GL380" s="12"/>
      <c r="GM380" s="12"/>
      <c r="GN380" s="12"/>
      <c r="GO380" s="12"/>
      <c r="GP380" s="12"/>
      <c r="GQ380" s="12"/>
      <c r="GR380" s="12"/>
    </row>
    <row r="381" spans="1:205" x14ac:dyDescent="0.2">
      <c r="A381" s="79">
        <f t="shared" si="161"/>
        <v>43453</v>
      </c>
      <c r="B381" s="80">
        <f t="shared" ca="1" si="167"/>
        <v>1076.9101000000001</v>
      </c>
      <c r="C381" s="81">
        <f t="shared" si="162"/>
        <v>1000</v>
      </c>
      <c r="D381" s="82">
        <f ca="1">IF(A381&lt;$B$1,VLOOKUP(A381,[1]DI!$A$4:$B$15000,2,FALSE),0)</f>
        <v>6.4000000000000001E-2</v>
      </c>
      <c r="E381" s="81">
        <f t="shared" ca="1" si="168"/>
        <v>2.4620000000000002E-4</v>
      </c>
      <c r="F381" s="83">
        <f t="shared" si="156"/>
        <v>1.1679999999999999</v>
      </c>
      <c r="G381" s="84">
        <f t="shared" ca="1" si="157"/>
        <v>1.0002875616</v>
      </c>
      <c r="H381" s="81">
        <f ca="1">TRUNC(PRODUCT(G$10:G380),15)</f>
        <v>1.07691009959446</v>
      </c>
      <c r="I381" s="81">
        <f t="shared" si="163"/>
        <v>1</v>
      </c>
      <c r="J381" s="81">
        <f t="shared" ca="1" si="158"/>
        <v>1.0769101000000001</v>
      </c>
      <c r="K381" s="81">
        <f t="shared" ca="1" si="159"/>
        <v>76.9101</v>
      </c>
      <c r="L381" s="85">
        <f>IF(VLOOKUP(A381,$U$12:$AD$125,8)=VLOOKUP(A380,$U$12:$AD$125,8),0,VLOOKUP(A381,U$12:$AD$125,8))</f>
        <v>0</v>
      </c>
      <c r="M381" s="86">
        <f>IF(L381&gt;0,VLOOKUP(L381,T$12:$AC$125,7),0)</f>
        <v>0</v>
      </c>
      <c r="N381" s="81">
        <f t="shared" si="164"/>
        <v>0</v>
      </c>
      <c r="O381" s="81">
        <f t="shared" ca="1" si="160"/>
        <v>76.9101</v>
      </c>
      <c r="P381" s="87" t="str">
        <f t="shared" si="165"/>
        <v>J=</v>
      </c>
      <c r="Q381" s="88">
        <f t="shared" si="166"/>
        <v>44676</v>
      </c>
      <c r="R381" s="7"/>
      <c r="S381" s="7"/>
      <c r="T381" s="154">
        <f>[2]Plan1!$A540</f>
        <v>53281</v>
      </c>
      <c r="U381" s="165" t="str">
        <f>[2]Plan1!$C540</f>
        <v>Proclamação da República</v>
      </c>
      <c r="V381" s="7"/>
      <c r="W381" s="7"/>
      <c r="X381" s="7"/>
      <c r="Y381" s="7"/>
      <c r="Z381" s="7"/>
      <c r="AA381" s="7"/>
      <c r="AB381" s="7"/>
      <c r="AC381" s="7"/>
      <c r="AD381" s="7"/>
      <c r="AE381" s="7"/>
      <c r="AF381" s="65">
        <f t="shared" ref="AF381:AF409" si="180">(AF380+1)</f>
        <v>43353</v>
      </c>
      <c r="AG381" s="9">
        <f t="shared" ca="1" si="177"/>
        <v>1055.7627599899999</v>
      </c>
      <c r="AH381" s="9">
        <f t="shared" si="177"/>
        <v>1000</v>
      </c>
      <c r="AI381" s="4">
        <f t="shared" ca="1" si="177"/>
        <v>6.3899999999999998E-2</v>
      </c>
      <c r="AJ381" s="10">
        <f t="shared" ca="1" si="177"/>
        <v>2.4583E-4</v>
      </c>
      <c r="AK381" s="4">
        <f t="shared" si="177"/>
        <v>1.1679999999999999</v>
      </c>
      <c r="AL381" s="65">
        <f t="shared" si="178"/>
        <v>43353</v>
      </c>
      <c r="AM381" s="10">
        <f t="shared" ca="1" si="179"/>
        <v>1.0557627599999999</v>
      </c>
      <c r="AN381" s="9">
        <f t="shared" ca="1" si="179"/>
        <v>55.762759989999999</v>
      </c>
      <c r="AO381" s="7">
        <f t="shared" si="179"/>
        <v>0</v>
      </c>
      <c r="AP381" s="11">
        <f t="shared" si="179"/>
        <v>0</v>
      </c>
      <c r="AQ381" s="9">
        <f t="shared" si="179"/>
        <v>0</v>
      </c>
      <c r="AR381" s="8" t="str">
        <f t="shared" si="179"/>
        <v>J=</v>
      </c>
      <c r="AS381" s="65">
        <f t="shared" si="179"/>
        <v>44676</v>
      </c>
      <c r="AT381" s="12"/>
      <c r="AU381" s="12"/>
      <c r="AV381" s="2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c r="DJ381" s="12"/>
      <c r="DK381" s="12"/>
      <c r="DL381" s="12"/>
      <c r="DM381" s="12"/>
      <c r="DN381" s="12"/>
      <c r="DO381" s="12"/>
      <c r="DP381" s="12"/>
      <c r="DQ381" s="12"/>
      <c r="DR381" s="12"/>
      <c r="DS381" s="12"/>
      <c r="DT381" s="12"/>
      <c r="DU381" s="12"/>
      <c r="DV381" s="12"/>
      <c r="DW381" s="12"/>
      <c r="DX381" s="12"/>
      <c r="DY381" s="12"/>
      <c r="DZ381" s="12"/>
      <c r="EA381" s="12"/>
      <c r="EB381" s="12"/>
      <c r="EC381" s="12"/>
      <c r="ED381" s="12"/>
      <c r="EE381" s="12"/>
      <c r="EF381" s="12"/>
      <c r="EG381" s="12"/>
      <c r="EH381" s="12"/>
      <c r="EI381" s="12"/>
      <c r="EJ381" s="12"/>
      <c r="EK381" s="12"/>
      <c r="EL381" s="12"/>
      <c r="EM381" s="12"/>
      <c r="EN381" s="12"/>
      <c r="EO381" s="12"/>
      <c r="EP381" s="12"/>
      <c r="EQ381" s="12"/>
      <c r="ER381" s="12"/>
      <c r="ES381" s="12"/>
      <c r="ET381" s="12"/>
      <c r="EU381" s="12"/>
      <c r="EV381" s="12"/>
      <c r="EW381" s="12"/>
      <c r="EX381" s="12"/>
      <c r="EY381" s="12"/>
      <c r="EZ381" s="12"/>
      <c r="FA381" s="12"/>
      <c r="FB381" s="12"/>
      <c r="FC381" s="12"/>
      <c r="FD381" s="12"/>
      <c r="FE381" s="12"/>
      <c r="FF381" s="12"/>
      <c r="FG381" s="12"/>
      <c r="FH381" s="12"/>
      <c r="FI381" s="12"/>
      <c r="FJ381" s="12"/>
      <c r="FK381" s="12"/>
      <c r="FL381" s="12"/>
      <c r="FM381" s="12"/>
      <c r="FN381" s="12"/>
      <c r="FO381" s="12"/>
      <c r="FP381" s="12"/>
      <c r="FQ381" s="12"/>
      <c r="FR381" s="12"/>
      <c r="FS381" s="12"/>
      <c r="FT381" s="12"/>
      <c r="FU381" s="12"/>
      <c r="FV381" s="12"/>
      <c r="FW381" s="12"/>
      <c r="FX381" s="12"/>
      <c r="FY381" s="12"/>
      <c r="FZ381" s="12"/>
      <c r="GA381" s="12"/>
      <c r="GB381" s="12"/>
      <c r="GC381" s="12"/>
      <c r="GD381" s="12"/>
      <c r="GE381" s="12"/>
      <c r="GF381" s="12"/>
      <c r="GG381" s="12"/>
      <c r="GH381" s="12"/>
      <c r="GI381" s="12"/>
      <c r="GJ381" s="12"/>
      <c r="GK381" s="12"/>
      <c r="GL381" s="12"/>
      <c r="GM381" s="12"/>
      <c r="GN381" s="12"/>
      <c r="GO381" s="12"/>
      <c r="GP381" s="12"/>
      <c r="GQ381" s="12"/>
      <c r="GR381" s="12"/>
    </row>
    <row r="382" spans="1:205" x14ac:dyDescent="0.2">
      <c r="A382" s="79">
        <f t="shared" si="161"/>
        <v>43454</v>
      </c>
      <c r="B382" s="80">
        <f t="shared" ca="1" si="167"/>
        <v>1077.2197799999999</v>
      </c>
      <c r="C382" s="81">
        <f t="shared" si="162"/>
        <v>1000</v>
      </c>
      <c r="D382" s="82">
        <f ca="1">IF(A382&lt;$B$1,VLOOKUP(A382,[1]DI!$A$4:$B$15000,2,FALSE),0)</f>
        <v>6.4000000000000001E-2</v>
      </c>
      <c r="E382" s="81">
        <f t="shared" ca="1" si="168"/>
        <v>2.4620000000000002E-4</v>
      </c>
      <c r="F382" s="83">
        <f t="shared" si="156"/>
        <v>1.1679999999999999</v>
      </c>
      <c r="G382" s="84">
        <f t="shared" ca="1" si="157"/>
        <v>1.0002875616</v>
      </c>
      <c r="H382" s="81">
        <f ca="1">TRUNC(PRODUCT(G$10:G381),15)</f>
        <v>1.0772197775857499</v>
      </c>
      <c r="I382" s="81">
        <f t="shared" si="163"/>
        <v>1</v>
      </c>
      <c r="J382" s="81">
        <f t="shared" ca="1" si="158"/>
        <v>1.0772197800000001</v>
      </c>
      <c r="K382" s="81">
        <f t="shared" ca="1" si="159"/>
        <v>77.21978</v>
      </c>
      <c r="L382" s="85">
        <f>IF(VLOOKUP(A382,$U$12:$AD$125,8)=VLOOKUP(A381,$U$12:$AD$125,8),0,VLOOKUP(A382,U$12:$AD$125,8))</f>
        <v>0</v>
      </c>
      <c r="M382" s="86">
        <f>IF(L382&gt;0,VLOOKUP(L382,T$12:$AC$125,7),0)</f>
        <v>0</v>
      </c>
      <c r="N382" s="81">
        <f t="shared" si="164"/>
        <v>0</v>
      </c>
      <c r="O382" s="81">
        <f t="shared" ca="1" si="160"/>
        <v>77.21978</v>
      </c>
      <c r="P382" s="87" t="str">
        <f t="shared" si="165"/>
        <v>J=</v>
      </c>
      <c r="Q382" s="88">
        <f t="shared" si="166"/>
        <v>44676</v>
      </c>
      <c r="R382" s="7"/>
      <c r="S382" s="7"/>
      <c r="T382" s="154">
        <f>[2]Plan1!$A541</f>
        <v>53321</v>
      </c>
      <c r="U382" s="165" t="str">
        <f>[2]Plan1!$C541</f>
        <v>Natal</v>
      </c>
      <c r="V382" s="7"/>
      <c r="W382" s="7"/>
      <c r="X382" s="7"/>
      <c r="Y382" s="7"/>
      <c r="Z382" s="7"/>
      <c r="AA382" s="7"/>
      <c r="AB382" s="7"/>
      <c r="AC382" s="7"/>
      <c r="AD382" s="7"/>
      <c r="AE382" s="7"/>
      <c r="AF382" s="65">
        <f t="shared" si="180"/>
        <v>43354</v>
      </c>
      <c r="AG382" s="9">
        <f t="shared" ca="1" si="177"/>
        <v>1056.0658999899999</v>
      </c>
      <c r="AH382" s="9">
        <f t="shared" si="177"/>
        <v>1000</v>
      </c>
      <c r="AI382" s="4">
        <f t="shared" ca="1" si="177"/>
        <v>6.3899999999999998E-2</v>
      </c>
      <c r="AJ382" s="10">
        <f t="shared" ca="1" si="177"/>
        <v>2.4583E-4</v>
      </c>
      <c r="AK382" s="4">
        <f t="shared" si="177"/>
        <v>1.1679999999999999</v>
      </c>
      <c r="AL382" s="65">
        <f t="shared" si="178"/>
        <v>43354</v>
      </c>
      <c r="AM382" s="10">
        <f t="shared" ca="1" si="179"/>
        <v>1.0560658999999999</v>
      </c>
      <c r="AN382" s="9">
        <f t="shared" ca="1" si="179"/>
        <v>56.065899989999998</v>
      </c>
      <c r="AO382" s="7">
        <f t="shared" si="179"/>
        <v>0</v>
      </c>
      <c r="AP382" s="11">
        <f t="shared" si="179"/>
        <v>0</v>
      </c>
      <c r="AQ382" s="9">
        <f t="shared" si="179"/>
        <v>0</v>
      </c>
      <c r="AR382" s="8" t="str">
        <f t="shared" si="179"/>
        <v>J=</v>
      </c>
      <c r="AS382" s="65">
        <f t="shared" si="179"/>
        <v>44676</v>
      </c>
      <c r="AT382" s="12"/>
      <c r="AU382" s="12"/>
      <c r="AV382" s="2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12"/>
      <c r="CH382" s="12"/>
      <c r="CI382" s="12"/>
      <c r="CJ382" s="12"/>
      <c r="CK382" s="12"/>
      <c r="CL382" s="12"/>
      <c r="CM382" s="12"/>
      <c r="CN382" s="12"/>
      <c r="CO382" s="12"/>
      <c r="CP382" s="12"/>
      <c r="CQ382" s="12"/>
      <c r="CR382" s="12"/>
      <c r="CS382" s="12"/>
      <c r="CT382" s="12"/>
      <c r="CU382" s="12"/>
      <c r="CV382" s="12"/>
      <c r="CW382" s="12"/>
      <c r="CX382" s="12"/>
      <c r="CY382" s="12"/>
      <c r="CZ382" s="12"/>
      <c r="DA382" s="12"/>
      <c r="DB382" s="12"/>
      <c r="DC382" s="12"/>
      <c r="DD382" s="12"/>
      <c r="DE382" s="12"/>
      <c r="DF382" s="12"/>
      <c r="DG382" s="12"/>
      <c r="DH382" s="12"/>
      <c r="DI382" s="12"/>
      <c r="DJ382" s="12"/>
      <c r="DK382" s="12"/>
      <c r="DL382" s="12"/>
      <c r="DM382" s="12"/>
      <c r="DN382" s="12"/>
      <c r="DO382" s="12"/>
      <c r="DP382" s="12"/>
      <c r="DQ382" s="12"/>
      <c r="DR382" s="12"/>
      <c r="DS382" s="12"/>
      <c r="DT382" s="12"/>
      <c r="DU382" s="12"/>
      <c r="DV382" s="12"/>
      <c r="DW382" s="12"/>
      <c r="DX382" s="12"/>
      <c r="DY382" s="12"/>
      <c r="DZ382" s="12"/>
      <c r="EA382" s="12"/>
      <c r="EB382" s="12"/>
      <c r="EC382" s="12"/>
      <c r="ED382" s="12"/>
      <c r="EE382" s="12"/>
      <c r="EF382" s="12"/>
      <c r="EG382" s="12"/>
      <c r="EH382" s="12"/>
      <c r="EI382" s="12"/>
      <c r="EJ382" s="12"/>
      <c r="EK382" s="12"/>
      <c r="EL382" s="12"/>
      <c r="EM382" s="12"/>
      <c r="EN382" s="12"/>
      <c r="EO382" s="12"/>
      <c r="EP382" s="12"/>
      <c r="EQ382" s="12"/>
      <c r="ER382" s="12"/>
      <c r="ES382" s="12"/>
      <c r="ET382" s="12"/>
      <c r="EU382" s="12"/>
      <c r="EV382" s="12"/>
      <c r="EW382" s="12"/>
      <c r="EX382" s="12"/>
      <c r="EY382" s="12"/>
      <c r="EZ382" s="12"/>
      <c r="FA382" s="12"/>
      <c r="FB382" s="12"/>
      <c r="FC382" s="12"/>
      <c r="FD382" s="12"/>
      <c r="FE382" s="12"/>
      <c r="FF382" s="12"/>
      <c r="FG382" s="12"/>
      <c r="FH382" s="12"/>
      <c r="FI382" s="12"/>
      <c r="FJ382" s="12"/>
      <c r="FK382" s="12"/>
      <c r="FL382" s="12"/>
      <c r="FM382" s="12"/>
      <c r="FN382" s="12"/>
      <c r="FO382" s="12"/>
      <c r="FP382" s="12"/>
      <c r="FQ382" s="12"/>
      <c r="FR382" s="12"/>
      <c r="FS382" s="12"/>
      <c r="FT382" s="12"/>
      <c r="FU382" s="12"/>
      <c r="FV382" s="12"/>
      <c r="FW382" s="12"/>
      <c r="FX382" s="12"/>
      <c r="FY382" s="12"/>
      <c r="FZ382" s="12"/>
      <c r="GA382" s="12"/>
      <c r="GB382" s="12"/>
      <c r="GC382" s="12"/>
      <c r="GD382" s="12"/>
      <c r="GE382" s="12"/>
      <c r="GF382" s="12"/>
      <c r="GG382" s="12"/>
      <c r="GH382" s="12"/>
      <c r="GI382" s="12"/>
      <c r="GJ382" s="12"/>
      <c r="GK382" s="12"/>
      <c r="GL382" s="12"/>
      <c r="GM382" s="12"/>
      <c r="GN382" s="12"/>
      <c r="GO382" s="12"/>
      <c r="GP382" s="12"/>
      <c r="GQ382" s="12"/>
      <c r="GR382" s="12"/>
    </row>
    <row r="383" spans="1:205" x14ac:dyDescent="0.2">
      <c r="A383" s="79">
        <f t="shared" si="161"/>
        <v>43455</v>
      </c>
      <c r="B383" s="80">
        <f t="shared" ca="1" si="167"/>
        <v>1077.52954</v>
      </c>
      <c r="C383" s="81">
        <f t="shared" si="162"/>
        <v>1000</v>
      </c>
      <c r="D383" s="82">
        <f ca="1">IF(A383&lt;$B$1,VLOOKUP(A383,[1]DI!$A$4:$B$15000,2,FALSE),0)</f>
        <v>6.4000000000000001E-2</v>
      </c>
      <c r="E383" s="81">
        <f t="shared" ca="1" si="168"/>
        <v>2.4620000000000002E-4</v>
      </c>
      <c r="F383" s="83">
        <f t="shared" si="156"/>
        <v>1.1679999999999999</v>
      </c>
      <c r="G383" s="84">
        <f t="shared" ca="1" si="157"/>
        <v>1.0002875616</v>
      </c>
      <c r="H383" s="81">
        <f ca="1">TRUNC(PRODUCT(G$10:G382),15)</f>
        <v>1.07752954462855</v>
      </c>
      <c r="I383" s="81">
        <f t="shared" si="163"/>
        <v>1</v>
      </c>
      <c r="J383" s="81">
        <f t="shared" ca="1" si="158"/>
        <v>1.07752954</v>
      </c>
      <c r="K383" s="81">
        <f t="shared" ca="1" si="159"/>
        <v>77.529539999999997</v>
      </c>
      <c r="L383" s="85">
        <f>IF(VLOOKUP(A383,$U$12:$AD$125,8)=VLOOKUP(A382,$U$12:$AD$125,8),0,VLOOKUP(A383,U$12:$AD$125,8))</f>
        <v>0</v>
      </c>
      <c r="M383" s="86">
        <f>IF(L383&gt;0,VLOOKUP(L383,T$12:$AC$125,7),0)</f>
        <v>0</v>
      </c>
      <c r="N383" s="81">
        <f t="shared" si="164"/>
        <v>0</v>
      </c>
      <c r="O383" s="81">
        <f t="shared" ca="1" si="160"/>
        <v>77.529539999999997</v>
      </c>
      <c r="P383" s="87" t="str">
        <f t="shared" si="165"/>
        <v>J=</v>
      </c>
      <c r="Q383" s="88">
        <f t="shared" si="166"/>
        <v>44676</v>
      </c>
      <c r="R383" s="7"/>
      <c r="S383" s="7"/>
      <c r="T383" s="154">
        <f>[2]Plan1!$A542</f>
        <v>53328</v>
      </c>
      <c r="U383" s="165" t="str">
        <f>[2]Plan1!$C542</f>
        <v>Confraternização Universal</v>
      </c>
      <c r="V383" s="7"/>
      <c r="W383" s="7"/>
      <c r="X383" s="7"/>
      <c r="Y383" s="7"/>
      <c r="Z383" s="7"/>
      <c r="AA383" s="7"/>
      <c r="AB383" s="7"/>
      <c r="AC383" s="7"/>
      <c r="AD383" s="7"/>
      <c r="AE383" s="7"/>
      <c r="AF383" s="65">
        <f t="shared" si="180"/>
        <v>43355</v>
      </c>
      <c r="AG383" s="9">
        <f t="shared" ca="1" si="177"/>
        <v>1056.36913</v>
      </c>
      <c r="AH383" s="9">
        <f t="shared" si="177"/>
        <v>1000</v>
      </c>
      <c r="AI383" s="4">
        <f t="shared" ca="1" si="177"/>
        <v>6.3899999999999998E-2</v>
      </c>
      <c r="AJ383" s="10">
        <f t="shared" ca="1" si="177"/>
        <v>2.4583E-4</v>
      </c>
      <c r="AK383" s="4">
        <f t="shared" si="177"/>
        <v>1.1679999999999999</v>
      </c>
      <c r="AL383" s="65">
        <f t="shared" si="178"/>
        <v>43355</v>
      </c>
      <c r="AM383" s="10">
        <f t="shared" ca="1" si="179"/>
        <v>1.05636913</v>
      </c>
      <c r="AN383" s="9">
        <f t="shared" ca="1" si="179"/>
        <v>56.369129999999998</v>
      </c>
      <c r="AO383" s="7">
        <f t="shared" si="179"/>
        <v>0</v>
      </c>
      <c r="AP383" s="11">
        <f t="shared" si="179"/>
        <v>0</v>
      </c>
      <c r="AQ383" s="9">
        <f t="shared" si="179"/>
        <v>0</v>
      </c>
      <c r="AR383" s="8" t="str">
        <f t="shared" si="179"/>
        <v>J=</v>
      </c>
      <c r="AS383" s="65">
        <f t="shared" si="179"/>
        <v>44676</v>
      </c>
      <c r="AT383" s="12"/>
      <c r="AU383" s="12"/>
      <c r="AV383" s="2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c r="DJ383" s="12"/>
      <c r="DK383" s="12"/>
      <c r="DL383" s="12"/>
      <c r="DM383" s="12"/>
      <c r="DN383" s="12"/>
      <c r="DO383" s="12"/>
      <c r="DP383" s="12"/>
      <c r="DQ383" s="12"/>
      <c r="DR383" s="12"/>
      <c r="DS383" s="12"/>
      <c r="DT383" s="12"/>
      <c r="DU383" s="12"/>
      <c r="DV383" s="12"/>
      <c r="DW383" s="12"/>
      <c r="DX383" s="12"/>
      <c r="DY383" s="12"/>
      <c r="DZ383" s="12"/>
      <c r="EA383" s="12"/>
      <c r="EB383" s="12"/>
      <c r="EC383" s="12"/>
      <c r="ED383" s="12"/>
      <c r="EE383" s="12"/>
      <c r="EF383" s="12"/>
      <c r="EG383" s="12"/>
      <c r="EH383" s="12"/>
      <c r="EI383" s="12"/>
      <c r="EJ383" s="12"/>
      <c r="EK383" s="12"/>
      <c r="EL383" s="12"/>
      <c r="EM383" s="12"/>
      <c r="EN383" s="12"/>
      <c r="EO383" s="12"/>
      <c r="EP383" s="12"/>
      <c r="EQ383" s="12"/>
      <c r="ER383" s="12"/>
      <c r="ES383" s="12"/>
      <c r="ET383" s="12"/>
      <c r="EU383" s="12"/>
      <c r="EV383" s="12"/>
      <c r="EW383" s="12"/>
      <c r="EX383" s="12"/>
      <c r="EY383" s="12"/>
      <c r="EZ383" s="12"/>
      <c r="FA383" s="12"/>
      <c r="FB383" s="12"/>
      <c r="FC383" s="12"/>
      <c r="FD383" s="12"/>
      <c r="FE383" s="12"/>
      <c r="FF383" s="12"/>
      <c r="FG383" s="12"/>
      <c r="FH383" s="12"/>
      <c r="FI383" s="12"/>
      <c r="FJ383" s="12"/>
      <c r="FK383" s="12"/>
      <c r="FL383" s="12"/>
      <c r="FM383" s="12"/>
      <c r="FN383" s="12"/>
      <c r="FO383" s="12"/>
      <c r="FP383" s="12"/>
      <c r="FQ383" s="12"/>
      <c r="FR383" s="12"/>
      <c r="FS383" s="12"/>
      <c r="FT383" s="12"/>
      <c r="FU383" s="12"/>
      <c r="FV383" s="12"/>
      <c r="FW383" s="12"/>
      <c r="FX383" s="12"/>
      <c r="FY383" s="12"/>
      <c r="FZ383" s="12"/>
      <c r="GA383" s="12"/>
      <c r="GB383" s="12"/>
      <c r="GC383" s="12"/>
      <c r="GD383" s="12"/>
      <c r="GE383" s="12"/>
      <c r="GF383" s="12"/>
      <c r="GG383" s="12"/>
      <c r="GH383" s="12"/>
      <c r="GI383" s="12"/>
      <c r="GJ383" s="12"/>
      <c r="GK383" s="12"/>
      <c r="GL383" s="12"/>
      <c r="GM383" s="12"/>
      <c r="GN383" s="12"/>
      <c r="GO383" s="12"/>
      <c r="GP383" s="12"/>
      <c r="GQ383" s="12"/>
      <c r="GR383" s="12"/>
    </row>
    <row r="384" spans="1:205" x14ac:dyDescent="0.2">
      <c r="A384" s="79">
        <f t="shared" si="161"/>
        <v>43456</v>
      </c>
      <c r="B384" s="80">
        <f t="shared" ca="1" si="167"/>
        <v>1077.8394000000001</v>
      </c>
      <c r="C384" s="81">
        <f t="shared" si="162"/>
        <v>1000</v>
      </c>
      <c r="D384" s="82">
        <f ca="1">IF(A384&lt;$B$1,VLOOKUP(A384,[1]DI!$A$4:$B$15000,2,FALSE),0)</f>
        <v>0</v>
      </c>
      <c r="E384" s="81">
        <f t="shared" ca="1" si="168"/>
        <v>0</v>
      </c>
      <c r="F384" s="83">
        <f t="shared" si="156"/>
        <v>1.1679999999999999</v>
      </c>
      <c r="G384" s="84">
        <f t="shared" ca="1" si="157"/>
        <v>1</v>
      </c>
      <c r="H384" s="81">
        <f ca="1">TRUNC(PRODUCT(G$10:G383),15)</f>
        <v>1.07783940074845</v>
      </c>
      <c r="I384" s="81">
        <f t="shared" si="163"/>
        <v>1</v>
      </c>
      <c r="J384" s="81">
        <f t="shared" ca="1" si="158"/>
        <v>1.0778394</v>
      </c>
      <c r="K384" s="81">
        <f t="shared" ca="1" si="159"/>
        <v>77.839399999999998</v>
      </c>
      <c r="L384" s="85">
        <f>IF(VLOOKUP(A384,$U$12:$AD$125,8)=VLOOKUP(A383,$U$12:$AD$125,8),0,VLOOKUP(A384,U$12:$AD$125,8))</f>
        <v>0</v>
      </c>
      <c r="M384" s="86">
        <f>IF(L384&gt;0,VLOOKUP(L384,T$12:$AC$125,7),0)</f>
        <v>0</v>
      </c>
      <c r="N384" s="81">
        <f t="shared" si="164"/>
        <v>0</v>
      </c>
      <c r="O384" s="81">
        <f t="shared" ca="1" si="160"/>
        <v>77.839399999999998</v>
      </c>
      <c r="P384" s="87" t="str">
        <f t="shared" si="165"/>
        <v>J=</v>
      </c>
      <c r="Q384" s="88">
        <f t="shared" si="166"/>
        <v>44676</v>
      </c>
      <c r="R384" s="7"/>
      <c r="S384" s="7"/>
      <c r="T384" s="154">
        <f>[2]Plan1!$A543</f>
        <v>53363</v>
      </c>
      <c r="U384" s="165" t="str">
        <f>[2]Plan1!$C543</f>
        <v>Carnaval</v>
      </c>
      <c r="V384" s="7"/>
      <c r="W384" s="7"/>
      <c r="X384" s="7"/>
      <c r="Y384" s="7"/>
      <c r="Z384" s="7"/>
      <c r="AA384" s="7"/>
      <c r="AB384" s="7"/>
      <c r="AC384" s="7"/>
      <c r="AD384" s="7"/>
      <c r="AE384" s="7"/>
      <c r="AF384" s="65">
        <f t="shared" si="180"/>
        <v>43356</v>
      </c>
      <c r="AG384" s="9">
        <f t="shared" ca="1" si="177"/>
        <v>1056.67245</v>
      </c>
      <c r="AH384" s="9">
        <f t="shared" si="177"/>
        <v>1000</v>
      </c>
      <c r="AI384" s="4">
        <f t="shared" ca="1" si="177"/>
        <v>6.3899999999999998E-2</v>
      </c>
      <c r="AJ384" s="10">
        <f t="shared" ca="1" si="177"/>
        <v>2.4583E-4</v>
      </c>
      <c r="AK384" s="4">
        <f t="shared" si="177"/>
        <v>1.1679999999999999</v>
      </c>
      <c r="AL384" s="65">
        <f t="shared" si="178"/>
        <v>43356</v>
      </c>
      <c r="AM384" s="10">
        <f t="shared" ca="1" si="179"/>
        <v>1.05667245</v>
      </c>
      <c r="AN384" s="9">
        <f t="shared" ca="1" si="179"/>
        <v>56.672449999999998</v>
      </c>
      <c r="AO384" s="7">
        <f t="shared" si="179"/>
        <v>0</v>
      </c>
      <c r="AP384" s="11">
        <f t="shared" si="179"/>
        <v>0</v>
      </c>
      <c r="AQ384" s="9">
        <f t="shared" si="179"/>
        <v>0</v>
      </c>
      <c r="AR384" s="8" t="str">
        <f t="shared" si="179"/>
        <v>J=</v>
      </c>
      <c r="AS384" s="65">
        <f t="shared" si="179"/>
        <v>44676</v>
      </c>
      <c r="AT384" s="12"/>
      <c r="AU384" s="12"/>
      <c r="AV384" s="2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c r="CG384" s="12"/>
      <c r="CH384" s="12"/>
      <c r="CI384" s="12"/>
      <c r="CJ384" s="12"/>
      <c r="CK384" s="12"/>
      <c r="CL384" s="12"/>
      <c r="CM384" s="12"/>
      <c r="CN384" s="12"/>
      <c r="CO384" s="12"/>
      <c r="CP384" s="12"/>
      <c r="CQ384" s="12"/>
      <c r="CR384" s="12"/>
      <c r="CS384" s="12"/>
      <c r="CT384" s="12"/>
      <c r="CU384" s="12"/>
      <c r="CV384" s="12"/>
      <c r="CW384" s="12"/>
      <c r="CX384" s="12"/>
      <c r="CY384" s="12"/>
      <c r="CZ384" s="12"/>
      <c r="DA384" s="12"/>
      <c r="DB384" s="12"/>
      <c r="DC384" s="12"/>
      <c r="DD384" s="12"/>
      <c r="DE384" s="12"/>
      <c r="DF384" s="12"/>
      <c r="DG384" s="12"/>
      <c r="DH384" s="12"/>
      <c r="DI384" s="12"/>
      <c r="DJ384" s="12"/>
      <c r="DK384" s="12"/>
      <c r="DL384" s="12"/>
      <c r="DM384" s="12"/>
      <c r="DN384" s="12"/>
      <c r="DO384" s="12"/>
      <c r="DP384" s="12"/>
      <c r="DQ384" s="12"/>
      <c r="DR384" s="12"/>
      <c r="DS384" s="12"/>
      <c r="DT384" s="12"/>
      <c r="DU384" s="12"/>
      <c r="DV384" s="12"/>
      <c r="DW384" s="12"/>
      <c r="DX384" s="12"/>
      <c r="DY384" s="12"/>
      <c r="DZ384" s="12"/>
      <c r="EA384" s="12"/>
      <c r="EB384" s="12"/>
      <c r="EC384" s="12"/>
      <c r="ED384" s="12"/>
      <c r="EE384" s="12"/>
      <c r="EF384" s="12"/>
      <c r="EG384" s="12"/>
      <c r="EH384" s="12"/>
      <c r="EI384" s="12"/>
      <c r="EJ384" s="12"/>
      <c r="EK384" s="12"/>
      <c r="EL384" s="12"/>
      <c r="EM384" s="12"/>
      <c r="EN384" s="12"/>
      <c r="EO384" s="12"/>
      <c r="EP384" s="12"/>
      <c r="EQ384" s="12"/>
      <c r="ER384" s="12"/>
      <c r="ES384" s="12"/>
      <c r="ET384" s="12"/>
      <c r="EU384" s="12"/>
      <c r="EV384" s="12"/>
      <c r="EW384" s="12"/>
      <c r="EX384" s="12"/>
      <c r="EY384" s="12"/>
      <c r="EZ384" s="12"/>
      <c r="FA384" s="12"/>
      <c r="FB384" s="12"/>
      <c r="FC384" s="12"/>
      <c r="FD384" s="12"/>
      <c r="FE384" s="12"/>
      <c r="FF384" s="12"/>
      <c r="FG384" s="12"/>
      <c r="FH384" s="12"/>
      <c r="FI384" s="12"/>
      <c r="FJ384" s="12"/>
      <c r="FK384" s="12"/>
      <c r="FL384" s="12"/>
      <c r="FM384" s="12"/>
      <c r="FN384" s="12"/>
      <c r="FO384" s="12"/>
      <c r="FP384" s="12"/>
      <c r="FQ384" s="12"/>
      <c r="FR384" s="12"/>
      <c r="FS384" s="12"/>
      <c r="FT384" s="12"/>
      <c r="FU384" s="12"/>
      <c r="FV384" s="12"/>
      <c r="FW384" s="12"/>
      <c r="FX384" s="12"/>
      <c r="FY384" s="12"/>
      <c r="FZ384" s="12"/>
      <c r="GA384" s="12"/>
      <c r="GB384" s="12"/>
      <c r="GC384" s="12"/>
      <c r="GD384" s="12"/>
      <c r="GE384" s="12"/>
      <c r="GF384" s="12"/>
      <c r="GG384" s="12"/>
      <c r="GH384" s="12"/>
      <c r="GI384" s="12"/>
      <c r="GJ384" s="12"/>
      <c r="GK384" s="12"/>
      <c r="GL384" s="12"/>
      <c r="GM384" s="12"/>
      <c r="GN384" s="12"/>
      <c r="GO384" s="12"/>
      <c r="GP384" s="12"/>
      <c r="GQ384" s="12"/>
      <c r="GR384" s="12"/>
    </row>
    <row r="385" spans="1:200" x14ac:dyDescent="0.2">
      <c r="A385" s="79">
        <f t="shared" si="161"/>
        <v>43457</v>
      </c>
      <c r="B385" s="80">
        <f t="shared" ca="1" si="167"/>
        <v>1077.8394000000001</v>
      </c>
      <c r="C385" s="81">
        <f t="shared" si="162"/>
        <v>1000</v>
      </c>
      <c r="D385" s="82">
        <f ca="1">IF(A385&lt;$B$1,VLOOKUP(A385,[1]DI!$A$4:$B$15000,2,FALSE),0)</f>
        <v>0</v>
      </c>
      <c r="E385" s="81">
        <f t="shared" ca="1" si="168"/>
        <v>0</v>
      </c>
      <c r="F385" s="83">
        <f t="shared" si="156"/>
        <v>1.1679999999999999</v>
      </c>
      <c r="G385" s="84">
        <f t="shared" ca="1" si="157"/>
        <v>1</v>
      </c>
      <c r="H385" s="81">
        <f ca="1">TRUNC(PRODUCT(G$10:G384),15)</f>
        <v>1.07783940074845</v>
      </c>
      <c r="I385" s="81">
        <f t="shared" si="163"/>
        <v>1</v>
      </c>
      <c r="J385" s="81">
        <f t="shared" ca="1" si="158"/>
        <v>1.0778394</v>
      </c>
      <c r="K385" s="81">
        <f t="shared" ca="1" si="159"/>
        <v>77.839399999999998</v>
      </c>
      <c r="L385" s="85">
        <f>IF(VLOOKUP(A385,$U$12:$AD$125,8)=VLOOKUP(A384,$U$12:$AD$125,8),0,VLOOKUP(A385,U$12:$AD$125,8))</f>
        <v>0</v>
      </c>
      <c r="M385" s="86">
        <f>IF(L385&gt;0,VLOOKUP(L385,T$12:$AC$125,7),0)</f>
        <v>0</v>
      </c>
      <c r="N385" s="81">
        <f t="shared" si="164"/>
        <v>0</v>
      </c>
      <c r="O385" s="81">
        <f t="shared" ca="1" si="160"/>
        <v>77.839399999999998</v>
      </c>
      <c r="P385" s="87" t="str">
        <f t="shared" si="165"/>
        <v>J=</v>
      </c>
      <c r="Q385" s="88">
        <f t="shared" si="166"/>
        <v>44676</v>
      </c>
      <c r="R385" s="7"/>
      <c r="S385" s="16"/>
      <c r="T385" s="154">
        <f>[2]Plan1!$A544</f>
        <v>53364</v>
      </c>
      <c r="U385" s="165" t="str">
        <f>[2]Plan1!$C544</f>
        <v>Carnaval</v>
      </c>
      <c r="V385" s="16"/>
      <c r="W385" s="16"/>
      <c r="X385" s="16"/>
      <c r="Y385" s="16"/>
      <c r="Z385" s="7"/>
      <c r="AA385" s="16"/>
      <c r="AB385" s="16"/>
      <c r="AC385" s="16"/>
      <c r="AD385" s="16"/>
      <c r="AE385" s="16"/>
      <c r="AF385" s="65">
        <f t="shared" si="180"/>
        <v>43357</v>
      </c>
      <c r="AG385" s="9">
        <f t="shared" ca="1" si="177"/>
        <v>1056.9758499899999</v>
      </c>
      <c r="AH385" s="9">
        <f t="shared" si="177"/>
        <v>1000</v>
      </c>
      <c r="AI385" s="4">
        <f t="shared" ca="1" si="177"/>
        <v>6.3899999999999998E-2</v>
      </c>
      <c r="AJ385" s="10">
        <f t="shared" ca="1" si="177"/>
        <v>2.4583E-4</v>
      </c>
      <c r="AK385" s="4">
        <f t="shared" si="177"/>
        <v>1.1679999999999999</v>
      </c>
      <c r="AL385" s="65">
        <f t="shared" si="178"/>
        <v>43357</v>
      </c>
      <c r="AM385" s="10">
        <f t="shared" ca="1" si="179"/>
        <v>1.0569758499999999</v>
      </c>
      <c r="AN385" s="9">
        <f t="shared" ca="1" si="179"/>
        <v>56.97584999</v>
      </c>
      <c r="AO385" s="7">
        <f t="shared" si="179"/>
        <v>0</v>
      </c>
      <c r="AP385" s="11">
        <f t="shared" si="179"/>
        <v>0</v>
      </c>
      <c r="AQ385" s="9">
        <f t="shared" si="179"/>
        <v>0</v>
      </c>
      <c r="AR385" s="8" t="str">
        <f t="shared" si="179"/>
        <v>J=</v>
      </c>
      <c r="AS385" s="65">
        <f t="shared" si="179"/>
        <v>44676</v>
      </c>
      <c r="AT385" s="17"/>
      <c r="AU385" s="17"/>
      <c r="AV385" s="23"/>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c r="BY385" s="17"/>
      <c r="BZ385" s="17"/>
      <c r="CA385" s="17"/>
      <c r="CB385" s="17"/>
      <c r="CC385" s="17"/>
      <c r="CD385" s="17"/>
      <c r="CE385" s="17"/>
      <c r="CF385" s="17"/>
      <c r="CG385" s="17"/>
      <c r="CH385" s="17"/>
      <c r="CI385" s="17"/>
      <c r="CJ385" s="17"/>
      <c r="CK385" s="17"/>
      <c r="CL385" s="17"/>
      <c r="CM385" s="17"/>
      <c r="CN385" s="17"/>
      <c r="CO385" s="17"/>
      <c r="CP385" s="17"/>
      <c r="CQ385" s="17"/>
      <c r="CR385" s="17"/>
      <c r="CS385" s="17"/>
      <c r="CT385" s="17"/>
      <c r="CU385" s="17"/>
      <c r="CV385" s="17"/>
      <c r="CW385" s="17"/>
      <c r="CX385" s="17"/>
      <c r="CY385" s="17"/>
      <c r="CZ385" s="17"/>
      <c r="DA385" s="17"/>
      <c r="DB385" s="17"/>
      <c r="DC385" s="17"/>
      <c r="DD385" s="17"/>
      <c r="DE385" s="17"/>
      <c r="DF385" s="17"/>
      <c r="DG385" s="17"/>
      <c r="DH385" s="17"/>
      <c r="DI385" s="17"/>
      <c r="DJ385" s="17"/>
      <c r="DK385" s="17"/>
      <c r="DL385" s="17"/>
      <c r="DM385" s="17"/>
      <c r="DN385" s="17"/>
      <c r="DO385" s="17"/>
      <c r="DP385" s="17"/>
      <c r="DQ385" s="17"/>
      <c r="DR385" s="17"/>
      <c r="DS385" s="17"/>
      <c r="DT385" s="17"/>
      <c r="DU385" s="17"/>
      <c r="DV385" s="17"/>
      <c r="DW385" s="17"/>
      <c r="DX385" s="17"/>
      <c r="DY385" s="17"/>
      <c r="DZ385" s="17"/>
      <c r="EA385" s="17"/>
      <c r="EB385" s="17"/>
      <c r="EC385" s="17"/>
      <c r="ED385" s="17"/>
      <c r="EE385" s="17"/>
      <c r="EF385" s="17"/>
      <c r="EG385" s="17"/>
      <c r="EH385" s="17"/>
      <c r="EI385" s="17"/>
      <c r="EJ385" s="17"/>
      <c r="EK385" s="17"/>
      <c r="EL385" s="17"/>
      <c r="EM385" s="17"/>
      <c r="EN385" s="17"/>
      <c r="EO385" s="17"/>
      <c r="EP385" s="17"/>
      <c r="EQ385" s="17"/>
      <c r="ER385" s="17"/>
      <c r="ES385" s="17"/>
      <c r="ET385" s="17"/>
      <c r="EU385" s="17"/>
      <c r="EV385" s="17"/>
      <c r="EW385" s="17"/>
      <c r="EX385" s="17"/>
      <c r="EY385" s="17"/>
      <c r="EZ385" s="17"/>
      <c r="FA385" s="17"/>
      <c r="FB385" s="17"/>
      <c r="FC385" s="17"/>
      <c r="FD385" s="17"/>
      <c r="FE385" s="17"/>
      <c r="FF385" s="17"/>
      <c r="FG385" s="17"/>
      <c r="FH385" s="17"/>
      <c r="FI385" s="17"/>
      <c r="FJ385" s="17"/>
      <c r="FK385" s="17"/>
      <c r="FL385" s="17"/>
      <c r="FM385" s="17"/>
      <c r="FN385" s="17"/>
      <c r="FO385" s="17"/>
      <c r="FP385" s="17"/>
      <c r="FQ385" s="17"/>
      <c r="FR385" s="17"/>
      <c r="FS385" s="17"/>
      <c r="FT385" s="17"/>
      <c r="FU385" s="17"/>
      <c r="FV385" s="17"/>
      <c r="FW385" s="17"/>
      <c r="FX385" s="17"/>
      <c r="FY385" s="17"/>
      <c r="FZ385" s="17"/>
      <c r="GA385" s="17"/>
      <c r="GB385" s="17"/>
      <c r="GC385" s="17"/>
      <c r="GD385" s="17"/>
      <c r="GE385" s="17"/>
      <c r="GF385" s="17"/>
      <c r="GG385" s="17"/>
      <c r="GH385" s="17"/>
      <c r="GI385" s="17"/>
      <c r="GJ385" s="17"/>
      <c r="GK385" s="17"/>
      <c r="GL385" s="17"/>
      <c r="GM385" s="17"/>
      <c r="GN385" s="17"/>
      <c r="GO385" s="17"/>
      <c r="GP385" s="17"/>
      <c r="GQ385" s="17"/>
      <c r="GR385" s="17"/>
    </row>
    <row r="386" spans="1:200" x14ac:dyDescent="0.2">
      <c r="A386" s="79">
        <f t="shared" si="161"/>
        <v>43458</v>
      </c>
      <c r="B386" s="80">
        <f t="shared" ca="1" si="167"/>
        <v>1077.8394000000001</v>
      </c>
      <c r="C386" s="81">
        <f t="shared" si="162"/>
        <v>1000</v>
      </c>
      <c r="D386" s="82">
        <f ca="1">IF(A386&lt;$B$1,VLOOKUP(A386,[1]DI!$A$4:$B$15000,2,FALSE),0)</f>
        <v>6.4000000000000001E-2</v>
      </c>
      <c r="E386" s="81">
        <f t="shared" ca="1" si="168"/>
        <v>2.4620000000000002E-4</v>
      </c>
      <c r="F386" s="83">
        <f t="shared" si="156"/>
        <v>1.1679999999999999</v>
      </c>
      <c r="G386" s="84">
        <f t="shared" ca="1" si="157"/>
        <v>1.0002875616</v>
      </c>
      <c r="H386" s="81">
        <f ca="1">TRUNC(PRODUCT(G$10:G385),15)</f>
        <v>1.07783940074845</v>
      </c>
      <c r="I386" s="81">
        <f t="shared" si="163"/>
        <v>1</v>
      </c>
      <c r="J386" s="81">
        <f t="shared" ca="1" si="158"/>
        <v>1.0778394</v>
      </c>
      <c r="K386" s="81">
        <f t="shared" ca="1" si="159"/>
        <v>77.839399999999998</v>
      </c>
      <c r="L386" s="85">
        <f>IF(VLOOKUP(A386,$U$12:$AD$125,8)=VLOOKUP(A385,$U$12:$AD$125,8),0,VLOOKUP(A386,U$12:$AD$125,8))</f>
        <v>0</v>
      </c>
      <c r="M386" s="86">
        <f>IF(L386&gt;0,VLOOKUP(L386,T$12:$AC$125,7),0)</f>
        <v>0</v>
      </c>
      <c r="N386" s="81">
        <f t="shared" si="164"/>
        <v>0</v>
      </c>
      <c r="O386" s="81">
        <f t="shared" ca="1" si="160"/>
        <v>77.839399999999998</v>
      </c>
      <c r="P386" s="87" t="str">
        <f t="shared" si="165"/>
        <v>J=</v>
      </c>
      <c r="Q386" s="88">
        <f t="shared" si="166"/>
        <v>44676</v>
      </c>
      <c r="R386" s="7"/>
      <c r="S386" s="7"/>
      <c r="T386" s="154">
        <f>[2]Plan1!$A545</f>
        <v>53409</v>
      </c>
      <c r="U386" s="165" t="str">
        <f>[2]Plan1!$C545</f>
        <v>Paixão de Cristo</v>
      </c>
      <c r="V386" s="7"/>
      <c r="W386" s="7"/>
      <c r="X386" s="7"/>
      <c r="Y386" s="7"/>
      <c r="Z386" s="7"/>
      <c r="AA386" s="7"/>
      <c r="AB386" s="7"/>
      <c r="AC386" s="7"/>
      <c r="AD386" s="7"/>
      <c r="AE386" s="7"/>
      <c r="AF386" s="65">
        <f t="shared" si="180"/>
        <v>43358</v>
      </c>
      <c r="AG386" s="9">
        <f t="shared" ca="1" si="177"/>
        <v>1057.27934</v>
      </c>
      <c r="AH386" s="9">
        <f t="shared" si="177"/>
        <v>1000</v>
      </c>
      <c r="AI386" s="4">
        <f t="shared" ca="1" si="177"/>
        <v>0</v>
      </c>
      <c r="AJ386" s="10">
        <f t="shared" ca="1" si="177"/>
        <v>0</v>
      </c>
      <c r="AK386" s="4">
        <f t="shared" si="177"/>
        <v>1.1679999999999999</v>
      </c>
      <c r="AL386" s="65">
        <f t="shared" si="178"/>
        <v>43358</v>
      </c>
      <c r="AM386" s="10">
        <f t="shared" ca="1" si="179"/>
        <v>1.05727934</v>
      </c>
      <c r="AN386" s="9">
        <f t="shared" ca="1" si="179"/>
        <v>57.279339999999998</v>
      </c>
      <c r="AO386" s="7">
        <f t="shared" si="179"/>
        <v>0</v>
      </c>
      <c r="AP386" s="11">
        <f t="shared" si="179"/>
        <v>0</v>
      </c>
      <c r="AQ386" s="9">
        <f t="shared" si="179"/>
        <v>0</v>
      </c>
      <c r="AR386" s="8" t="str">
        <f t="shared" si="179"/>
        <v>J=</v>
      </c>
      <c r="AS386" s="65">
        <f t="shared" si="179"/>
        <v>44676</v>
      </c>
      <c r="AT386" s="12"/>
      <c r="AU386" s="12"/>
      <c r="AV386" s="2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c r="CG386" s="12"/>
      <c r="CH386" s="12"/>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c r="DI386" s="12"/>
      <c r="DJ386" s="12"/>
      <c r="DK386" s="12"/>
      <c r="DL386" s="12"/>
      <c r="DM386" s="12"/>
      <c r="DN386" s="12"/>
      <c r="DO386" s="12"/>
      <c r="DP386" s="12"/>
      <c r="DQ386" s="12"/>
      <c r="DR386" s="12"/>
      <c r="DS386" s="12"/>
      <c r="DT386" s="12"/>
      <c r="DU386" s="12"/>
      <c r="DV386" s="12"/>
      <c r="DW386" s="12"/>
      <c r="DX386" s="12"/>
      <c r="DY386" s="12"/>
      <c r="DZ386" s="12"/>
      <c r="EA386" s="12"/>
      <c r="EB386" s="12"/>
      <c r="EC386" s="12"/>
      <c r="ED386" s="12"/>
      <c r="EE386" s="12"/>
      <c r="EF386" s="12"/>
      <c r="EG386" s="12"/>
      <c r="EH386" s="12"/>
      <c r="EI386" s="12"/>
      <c r="EJ386" s="12"/>
      <c r="EK386" s="12"/>
      <c r="EL386" s="12"/>
      <c r="EM386" s="12"/>
      <c r="EN386" s="12"/>
      <c r="EO386" s="12"/>
      <c r="EP386" s="12"/>
      <c r="EQ386" s="12"/>
      <c r="ER386" s="12"/>
      <c r="ES386" s="12"/>
      <c r="ET386" s="12"/>
      <c r="EU386" s="12"/>
      <c r="EV386" s="12"/>
      <c r="EW386" s="12"/>
      <c r="EX386" s="12"/>
      <c r="EY386" s="12"/>
      <c r="EZ386" s="12"/>
      <c r="FA386" s="12"/>
      <c r="FB386" s="12"/>
      <c r="FC386" s="12"/>
      <c r="FD386" s="12"/>
      <c r="FE386" s="12"/>
      <c r="FF386" s="12"/>
      <c r="FG386" s="12"/>
      <c r="FH386" s="12"/>
      <c r="FI386" s="12"/>
      <c r="FJ386" s="12"/>
      <c r="FK386" s="12"/>
      <c r="FL386" s="12"/>
      <c r="FM386" s="12"/>
      <c r="FN386" s="12"/>
      <c r="FO386" s="12"/>
      <c r="FP386" s="12"/>
      <c r="FQ386" s="12"/>
      <c r="FR386" s="12"/>
      <c r="FS386" s="12"/>
      <c r="FT386" s="12"/>
      <c r="FU386" s="12"/>
      <c r="FV386" s="12"/>
      <c r="FW386" s="12"/>
      <c r="FX386" s="12"/>
      <c r="FY386" s="12"/>
      <c r="FZ386" s="12"/>
      <c r="GA386" s="12"/>
      <c r="GB386" s="12"/>
      <c r="GC386" s="12"/>
      <c r="GD386" s="12"/>
      <c r="GE386" s="12"/>
      <c r="GF386" s="12"/>
      <c r="GG386" s="12"/>
      <c r="GH386" s="12"/>
      <c r="GI386" s="12"/>
      <c r="GJ386" s="12"/>
      <c r="GK386" s="12"/>
      <c r="GL386" s="12"/>
      <c r="GM386" s="12"/>
      <c r="GN386" s="12"/>
      <c r="GO386" s="12"/>
      <c r="GP386" s="12"/>
      <c r="GQ386" s="12"/>
      <c r="GR386" s="12"/>
    </row>
    <row r="387" spans="1:200" x14ac:dyDescent="0.2">
      <c r="A387" s="79">
        <f t="shared" si="161"/>
        <v>43459</v>
      </c>
      <c r="B387" s="80">
        <f t="shared" ca="1" si="167"/>
        <v>1078.14934999</v>
      </c>
      <c r="C387" s="81">
        <f t="shared" si="162"/>
        <v>1000</v>
      </c>
      <c r="D387" s="82">
        <f ca="1">IF(A387&lt;$B$1,VLOOKUP(A387,[1]DI!$A$4:$B$15000,2,FALSE),0)</f>
        <v>0</v>
      </c>
      <c r="E387" s="81">
        <f t="shared" ca="1" si="168"/>
        <v>0</v>
      </c>
      <c r="F387" s="83">
        <f t="shared" si="156"/>
        <v>1.1679999999999999</v>
      </c>
      <c r="G387" s="84">
        <f t="shared" ca="1" si="157"/>
        <v>1</v>
      </c>
      <c r="H387" s="81">
        <f ca="1">TRUNC(PRODUCT(G$10:G386),15)</f>
        <v>1.07814934597107</v>
      </c>
      <c r="I387" s="81">
        <f t="shared" si="163"/>
        <v>1</v>
      </c>
      <c r="J387" s="81">
        <f t="shared" ca="1" si="158"/>
        <v>1.0781493499999999</v>
      </c>
      <c r="K387" s="81">
        <f t="shared" ca="1" si="159"/>
        <v>78.149349990000005</v>
      </c>
      <c r="L387" s="85">
        <f>IF(VLOOKUP(A387,$U$12:$AD$125,8)=VLOOKUP(A386,$U$12:$AD$125,8),0,VLOOKUP(A387,U$12:$AD$125,8))</f>
        <v>0</v>
      </c>
      <c r="M387" s="86">
        <f>IF(L387&gt;0,VLOOKUP(L387,T$12:$AC$125,7),0)</f>
        <v>0</v>
      </c>
      <c r="N387" s="81">
        <f t="shared" si="164"/>
        <v>0</v>
      </c>
      <c r="O387" s="81">
        <f t="shared" ca="1" si="160"/>
        <v>78.149349990000005</v>
      </c>
      <c r="P387" s="87" t="str">
        <f t="shared" si="165"/>
        <v>J=</v>
      </c>
      <c r="Q387" s="88">
        <f t="shared" si="166"/>
        <v>44676</v>
      </c>
      <c r="R387" s="7"/>
      <c r="S387" s="7"/>
      <c r="T387" s="154">
        <f>[2]Plan1!$A546</f>
        <v>53438</v>
      </c>
      <c r="U387" s="165" t="str">
        <f>[2]Plan1!$C546</f>
        <v>Tiradentes</v>
      </c>
      <c r="V387" s="7"/>
      <c r="W387" s="7"/>
      <c r="X387" s="7"/>
      <c r="Y387" s="7"/>
      <c r="Z387" s="7"/>
      <c r="AA387" s="7"/>
      <c r="AB387" s="7"/>
      <c r="AC387" s="7"/>
      <c r="AD387" s="7"/>
      <c r="AE387" s="7"/>
      <c r="AF387" s="65">
        <f t="shared" si="180"/>
        <v>43359</v>
      </c>
      <c r="AG387" s="9">
        <f t="shared" ca="1" si="177"/>
        <v>1057.27934</v>
      </c>
      <c r="AH387" s="9">
        <f t="shared" si="177"/>
        <v>1000</v>
      </c>
      <c r="AI387" s="4">
        <f t="shared" ca="1" si="177"/>
        <v>0</v>
      </c>
      <c r="AJ387" s="10">
        <f t="shared" ca="1" si="177"/>
        <v>0</v>
      </c>
      <c r="AK387" s="4">
        <f t="shared" si="177"/>
        <v>1.1679999999999999</v>
      </c>
      <c r="AL387" s="65">
        <f t="shared" si="178"/>
        <v>43359</v>
      </c>
      <c r="AM387" s="10">
        <f t="shared" ca="1" si="179"/>
        <v>1.05727934</v>
      </c>
      <c r="AN387" s="9">
        <f t="shared" ca="1" si="179"/>
        <v>57.279339999999998</v>
      </c>
      <c r="AO387" s="7">
        <f t="shared" si="179"/>
        <v>0</v>
      </c>
      <c r="AP387" s="11">
        <f t="shared" si="179"/>
        <v>0</v>
      </c>
      <c r="AQ387" s="9">
        <f t="shared" si="179"/>
        <v>0</v>
      </c>
      <c r="AR387" s="8" t="str">
        <f t="shared" si="179"/>
        <v>J=</v>
      </c>
      <c r="AS387" s="65">
        <f t="shared" si="179"/>
        <v>44676</v>
      </c>
      <c r="AT387" s="12"/>
      <c r="AU387" s="12"/>
      <c r="AV387" s="2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c r="CG387" s="12"/>
      <c r="CH387" s="12"/>
      <c r="CI387" s="12"/>
      <c r="CJ387" s="12"/>
      <c r="CK387" s="12"/>
      <c r="CL387" s="12"/>
      <c r="CM387" s="12"/>
      <c r="CN387" s="12"/>
      <c r="CO387" s="12"/>
      <c r="CP387" s="12"/>
      <c r="CQ387" s="12"/>
      <c r="CR387" s="12"/>
      <c r="CS387" s="12"/>
      <c r="CT387" s="12"/>
      <c r="CU387" s="12"/>
      <c r="CV387" s="12"/>
      <c r="CW387" s="12"/>
      <c r="CX387" s="12"/>
      <c r="CY387" s="12"/>
      <c r="CZ387" s="12"/>
      <c r="DA387" s="12"/>
      <c r="DB387" s="12"/>
      <c r="DC387" s="12"/>
      <c r="DD387" s="12"/>
      <c r="DE387" s="12"/>
      <c r="DF387" s="12"/>
      <c r="DG387" s="12"/>
      <c r="DH387" s="12"/>
      <c r="DI387" s="12"/>
      <c r="DJ387" s="12"/>
      <c r="DK387" s="12"/>
      <c r="DL387" s="12"/>
      <c r="DM387" s="12"/>
      <c r="DN387" s="12"/>
      <c r="DO387" s="12"/>
      <c r="DP387" s="12"/>
      <c r="DQ387" s="12"/>
      <c r="DR387" s="12"/>
      <c r="DS387" s="12"/>
      <c r="DT387" s="12"/>
      <c r="DU387" s="12"/>
      <c r="DV387" s="12"/>
      <c r="DW387" s="12"/>
      <c r="DX387" s="12"/>
      <c r="DY387" s="12"/>
      <c r="DZ387" s="12"/>
      <c r="EA387" s="12"/>
      <c r="EB387" s="12"/>
      <c r="EC387" s="12"/>
      <c r="ED387" s="12"/>
      <c r="EE387" s="12"/>
      <c r="EF387" s="12"/>
      <c r="EG387" s="12"/>
      <c r="EH387" s="12"/>
      <c r="EI387" s="12"/>
      <c r="EJ387" s="12"/>
      <c r="EK387" s="12"/>
      <c r="EL387" s="12"/>
      <c r="EM387" s="12"/>
      <c r="EN387" s="12"/>
      <c r="EO387" s="12"/>
      <c r="EP387" s="12"/>
      <c r="EQ387" s="12"/>
      <c r="ER387" s="12"/>
      <c r="ES387" s="12"/>
      <c r="ET387" s="12"/>
      <c r="EU387" s="12"/>
      <c r="EV387" s="12"/>
      <c r="EW387" s="12"/>
      <c r="EX387" s="12"/>
      <c r="EY387" s="12"/>
      <c r="EZ387" s="12"/>
      <c r="FA387" s="12"/>
      <c r="FB387" s="12"/>
      <c r="FC387" s="12"/>
      <c r="FD387" s="12"/>
      <c r="FE387" s="12"/>
      <c r="FF387" s="12"/>
      <c r="FG387" s="12"/>
      <c r="FH387" s="12"/>
      <c r="FI387" s="12"/>
      <c r="FJ387" s="12"/>
      <c r="FK387" s="12"/>
      <c r="FL387" s="12"/>
      <c r="FM387" s="12"/>
      <c r="FN387" s="12"/>
      <c r="FO387" s="12"/>
      <c r="FP387" s="12"/>
      <c r="FQ387" s="12"/>
      <c r="FR387" s="12"/>
      <c r="FS387" s="12"/>
      <c r="FT387" s="12"/>
      <c r="FU387" s="12"/>
      <c r="FV387" s="12"/>
      <c r="FW387" s="12"/>
      <c r="FX387" s="12"/>
      <c r="FY387" s="12"/>
      <c r="FZ387" s="12"/>
      <c r="GA387" s="12"/>
      <c r="GB387" s="12"/>
      <c r="GC387" s="12"/>
      <c r="GD387" s="12"/>
      <c r="GE387" s="12"/>
      <c r="GF387" s="12"/>
      <c r="GG387" s="12"/>
      <c r="GH387" s="12"/>
      <c r="GI387" s="12"/>
      <c r="GJ387" s="12"/>
      <c r="GK387" s="12"/>
      <c r="GL387" s="12"/>
      <c r="GM387" s="12"/>
      <c r="GN387" s="12"/>
      <c r="GO387" s="12"/>
      <c r="GP387" s="12"/>
      <c r="GQ387" s="12"/>
      <c r="GR387" s="12"/>
    </row>
    <row r="388" spans="1:200" x14ac:dyDescent="0.2">
      <c r="A388" s="79">
        <f t="shared" si="161"/>
        <v>43460</v>
      </c>
      <c r="B388" s="80">
        <f t="shared" ca="1" si="167"/>
        <v>1078.14934999</v>
      </c>
      <c r="C388" s="81">
        <f t="shared" si="162"/>
        <v>1000</v>
      </c>
      <c r="D388" s="82">
        <f ca="1">IF(A388&lt;$B$1,VLOOKUP(A388,[1]DI!$A$4:$B$15000,2,FALSE),0)</f>
        <v>6.4000000000000001E-2</v>
      </c>
      <c r="E388" s="81">
        <f t="shared" ca="1" si="168"/>
        <v>2.4620000000000002E-4</v>
      </c>
      <c r="F388" s="83">
        <f t="shared" si="156"/>
        <v>1.1679999999999999</v>
      </c>
      <c r="G388" s="84">
        <f t="shared" ca="1" si="157"/>
        <v>1.0002875616</v>
      </c>
      <c r="H388" s="81">
        <f ca="1">TRUNC(PRODUCT(G$10:G387),15)</f>
        <v>1.07814934597107</v>
      </c>
      <c r="I388" s="81">
        <f t="shared" si="163"/>
        <v>1</v>
      </c>
      <c r="J388" s="81">
        <f t="shared" ca="1" si="158"/>
        <v>1.0781493499999999</v>
      </c>
      <c r="K388" s="81">
        <f t="shared" ca="1" si="159"/>
        <v>78.149349990000005</v>
      </c>
      <c r="L388" s="85">
        <f>IF(VLOOKUP(A388,$U$12:$AD$125,8)=VLOOKUP(A387,$U$12:$AD$125,8),0,VLOOKUP(A388,U$12:$AD$125,8))</f>
        <v>0</v>
      </c>
      <c r="M388" s="86">
        <f>IF(L388&gt;0,VLOOKUP(L388,T$12:$AC$125,7),0)</f>
        <v>0</v>
      </c>
      <c r="N388" s="81">
        <f t="shared" si="164"/>
        <v>0</v>
      </c>
      <c r="O388" s="81">
        <f t="shared" ca="1" si="160"/>
        <v>78.149349990000005</v>
      </c>
      <c r="P388" s="87" t="str">
        <f t="shared" si="165"/>
        <v>J=</v>
      </c>
      <c r="Q388" s="88">
        <f t="shared" si="166"/>
        <v>44676</v>
      </c>
      <c r="R388" s="7"/>
      <c r="S388" s="7"/>
      <c r="T388" s="154">
        <f>[2]Plan1!$A547</f>
        <v>53448</v>
      </c>
      <c r="U388" s="165" t="str">
        <f>[2]Plan1!$C547</f>
        <v>Dia do Trabalho</v>
      </c>
      <c r="V388" s="7"/>
      <c r="W388" s="7"/>
      <c r="X388" s="7"/>
      <c r="Y388" s="7"/>
      <c r="Z388" s="7"/>
      <c r="AA388" s="7"/>
      <c r="AB388" s="7"/>
      <c r="AC388" s="7"/>
      <c r="AD388" s="7"/>
      <c r="AE388" s="7"/>
      <c r="AF388" s="65">
        <f t="shared" si="180"/>
        <v>43360</v>
      </c>
      <c r="AG388" s="9">
        <f t="shared" ca="1" si="177"/>
        <v>1057.27934</v>
      </c>
      <c r="AH388" s="9">
        <f t="shared" si="177"/>
        <v>1000</v>
      </c>
      <c r="AI388" s="4">
        <f t="shared" ca="1" si="177"/>
        <v>6.3899999999999998E-2</v>
      </c>
      <c r="AJ388" s="10">
        <f t="shared" ca="1" si="177"/>
        <v>2.4583E-4</v>
      </c>
      <c r="AK388" s="4">
        <f t="shared" si="177"/>
        <v>1.1679999999999999</v>
      </c>
      <c r="AL388" s="65">
        <f t="shared" si="178"/>
        <v>43360</v>
      </c>
      <c r="AM388" s="10">
        <f t="shared" ca="1" si="179"/>
        <v>1.05727934</v>
      </c>
      <c r="AN388" s="9">
        <f t="shared" ca="1" si="179"/>
        <v>57.279339999999998</v>
      </c>
      <c r="AO388" s="7">
        <f t="shared" si="179"/>
        <v>0</v>
      </c>
      <c r="AP388" s="11">
        <f t="shared" si="179"/>
        <v>0</v>
      </c>
      <c r="AQ388" s="9">
        <f t="shared" si="179"/>
        <v>0</v>
      </c>
      <c r="AR388" s="8" t="str">
        <f t="shared" si="179"/>
        <v>J=</v>
      </c>
      <c r="AS388" s="65">
        <f t="shared" si="179"/>
        <v>44676</v>
      </c>
      <c r="AT388" s="12"/>
      <c r="AU388" s="12"/>
      <c r="AV388" s="2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c r="CG388" s="12"/>
      <c r="CH388" s="12"/>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c r="DJ388" s="12"/>
      <c r="DK388" s="12"/>
      <c r="DL388" s="12"/>
      <c r="DM388" s="12"/>
      <c r="DN388" s="12"/>
      <c r="DO388" s="12"/>
      <c r="DP388" s="12"/>
      <c r="DQ388" s="12"/>
      <c r="DR388" s="12"/>
      <c r="DS388" s="12"/>
      <c r="DT388" s="12"/>
      <c r="DU388" s="12"/>
      <c r="DV388" s="12"/>
      <c r="DW388" s="12"/>
      <c r="DX388" s="12"/>
      <c r="DY388" s="12"/>
      <c r="DZ388" s="12"/>
      <c r="EA388" s="12"/>
      <c r="EB388" s="12"/>
      <c r="EC388" s="12"/>
      <c r="ED388" s="12"/>
      <c r="EE388" s="12"/>
      <c r="EF388" s="12"/>
      <c r="EG388" s="12"/>
      <c r="EH388" s="12"/>
      <c r="EI388" s="12"/>
      <c r="EJ388" s="12"/>
      <c r="EK388" s="12"/>
      <c r="EL388" s="12"/>
      <c r="EM388" s="12"/>
      <c r="EN388" s="12"/>
      <c r="EO388" s="12"/>
      <c r="EP388" s="12"/>
      <c r="EQ388" s="12"/>
      <c r="ER388" s="12"/>
      <c r="ES388" s="12"/>
      <c r="ET388" s="12"/>
      <c r="EU388" s="12"/>
      <c r="EV388" s="12"/>
      <c r="EW388" s="12"/>
      <c r="EX388" s="12"/>
      <c r="EY388" s="12"/>
      <c r="EZ388" s="12"/>
      <c r="FA388" s="12"/>
      <c r="FB388" s="12"/>
      <c r="FC388" s="12"/>
      <c r="FD388" s="12"/>
      <c r="FE388" s="12"/>
      <c r="FF388" s="12"/>
      <c r="FG388" s="12"/>
      <c r="FH388" s="12"/>
      <c r="FI388" s="12"/>
      <c r="FJ388" s="12"/>
      <c r="FK388" s="12"/>
      <c r="FL388" s="12"/>
      <c r="FM388" s="12"/>
      <c r="FN388" s="12"/>
      <c r="FO388" s="12"/>
      <c r="FP388" s="12"/>
      <c r="FQ388" s="12"/>
      <c r="FR388" s="12"/>
      <c r="FS388" s="12"/>
      <c r="FT388" s="12"/>
      <c r="FU388" s="12"/>
      <c r="FV388" s="12"/>
      <c r="FW388" s="12"/>
      <c r="FX388" s="12"/>
      <c r="FY388" s="12"/>
      <c r="FZ388" s="12"/>
      <c r="GA388" s="12"/>
      <c r="GB388" s="12"/>
      <c r="GC388" s="12"/>
      <c r="GD388" s="12"/>
      <c r="GE388" s="12"/>
      <c r="GF388" s="12"/>
      <c r="GG388" s="12"/>
      <c r="GH388" s="12"/>
      <c r="GI388" s="12"/>
      <c r="GJ388" s="12"/>
      <c r="GK388" s="12"/>
      <c r="GL388" s="12"/>
      <c r="GM388" s="12"/>
      <c r="GN388" s="12"/>
      <c r="GO388" s="12"/>
      <c r="GP388" s="12"/>
      <c r="GQ388" s="12"/>
      <c r="GR388" s="12"/>
    </row>
    <row r="389" spans="1:200" x14ac:dyDescent="0.2">
      <c r="A389" s="79">
        <f t="shared" si="161"/>
        <v>43461</v>
      </c>
      <c r="B389" s="80">
        <f t="shared" ca="1" si="167"/>
        <v>1078.45938</v>
      </c>
      <c r="C389" s="81">
        <f t="shared" si="162"/>
        <v>1000</v>
      </c>
      <c r="D389" s="82">
        <f ca="1">IF(A389&lt;$B$1,VLOOKUP(A389,[1]DI!$A$4:$B$15000,2,FALSE),0)</f>
        <v>6.4000000000000001E-2</v>
      </c>
      <c r="E389" s="81">
        <f t="shared" ca="1" si="168"/>
        <v>2.4620000000000002E-4</v>
      </c>
      <c r="F389" s="83">
        <f t="shared" si="156"/>
        <v>1.1679999999999999</v>
      </c>
      <c r="G389" s="84">
        <f t="shared" ca="1" si="157"/>
        <v>1.0002875616</v>
      </c>
      <c r="H389" s="81">
        <f ca="1">TRUNC(PRODUCT(G$10:G388),15)</f>
        <v>1.0784593803220299</v>
      </c>
      <c r="I389" s="81">
        <f t="shared" si="163"/>
        <v>1</v>
      </c>
      <c r="J389" s="81">
        <f t="shared" ca="1" si="158"/>
        <v>1.07845938</v>
      </c>
      <c r="K389" s="81">
        <f t="shared" ca="1" si="159"/>
        <v>78.459379999999996</v>
      </c>
      <c r="L389" s="85">
        <f>IF(VLOOKUP(A389,$U$12:$AD$125,8)=VLOOKUP(A388,$U$12:$AD$125,8),0,VLOOKUP(A389,U$12:$AD$125,8))</f>
        <v>0</v>
      </c>
      <c r="M389" s="86">
        <f>IF(L389&gt;0,VLOOKUP(L389,T$12:$AC$125,7),0)</f>
        <v>0</v>
      </c>
      <c r="N389" s="81">
        <f t="shared" si="164"/>
        <v>0</v>
      </c>
      <c r="O389" s="81">
        <f t="shared" ca="1" si="160"/>
        <v>78.459379999999996</v>
      </c>
      <c r="P389" s="87" t="str">
        <f t="shared" si="165"/>
        <v>J=</v>
      </c>
      <c r="Q389" s="88">
        <f t="shared" si="166"/>
        <v>44676</v>
      </c>
      <c r="R389" s="7"/>
      <c r="S389" s="7"/>
      <c r="T389" s="154">
        <f>[2]Plan1!$A548</f>
        <v>53471</v>
      </c>
      <c r="U389" s="165" t="str">
        <f>[2]Plan1!$C548</f>
        <v>Corpus Christi</v>
      </c>
      <c r="V389" s="7"/>
      <c r="W389" s="7"/>
      <c r="X389" s="7"/>
      <c r="Y389" s="7"/>
      <c r="Z389" s="7"/>
      <c r="AA389" s="7"/>
      <c r="AB389" s="7"/>
      <c r="AC389" s="7"/>
      <c r="AD389" s="7"/>
      <c r="AE389" s="7"/>
      <c r="AF389" s="65">
        <f t="shared" si="180"/>
        <v>43361</v>
      </c>
      <c r="AG389" s="9">
        <f t="shared" ca="1" si="177"/>
        <v>1057.5829100000001</v>
      </c>
      <c r="AH389" s="9">
        <f t="shared" si="177"/>
        <v>1000</v>
      </c>
      <c r="AI389" s="4">
        <f t="shared" ca="1" si="177"/>
        <v>6.3899999999999998E-2</v>
      </c>
      <c r="AJ389" s="10">
        <f t="shared" ca="1" si="177"/>
        <v>2.4583E-4</v>
      </c>
      <c r="AK389" s="4">
        <f t="shared" si="177"/>
        <v>1.1679999999999999</v>
      </c>
      <c r="AL389" s="65">
        <f t="shared" si="178"/>
        <v>43361</v>
      </c>
      <c r="AM389" s="10">
        <f t="shared" ca="1" si="179"/>
        <v>1.05758291</v>
      </c>
      <c r="AN389" s="9">
        <f t="shared" ca="1" si="179"/>
        <v>57.582909999999998</v>
      </c>
      <c r="AO389" s="7">
        <f t="shared" si="179"/>
        <v>0</v>
      </c>
      <c r="AP389" s="11">
        <f t="shared" si="179"/>
        <v>0</v>
      </c>
      <c r="AQ389" s="9">
        <f t="shared" si="179"/>
        <v>0</v>
      </c>
      <c r="AR389" s="8" t="str">
        <f t="shared" si="179"/>
        <v>J=</v>
      </c>
      <c r="AS389" s="65">
        <f t="shared" si="179"/>
        <v>44676</v>
      </c>
      <c r="AT389" s="12"/>
      <c r="AU389" s="12"/>
      <c r="AV389" s="2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c r="CG389" s="12"/>
      <c r="CH389" s="12"/>
      <c r="CI389" s="12"/>
      <c r="CJ389" s="12"/>
      <c r="CK389" s="12"/>
      <c r="CL389" s="12"/>
      <c r="CM389" s="12"/>
      <c r="CN389" s="12"/>
      <c r="CO389" s="12"/>
      <c r="CP389" s="12"/>
      <c r="CQ389" s="12"/>
      <c r="CR389" s="12"/>
      <c r="CS389" s="12"/>
      <c r="CT389" s="12"/>
      <c r="CU389" s="12"/>
      <c r="CV389" s="12"/>
      <c r="CW389" s="12"/>
      <c r="CX389" s="12"/>
      <c r="CY389" s="12"/>
      <c r="CZ389" s="12"/>
      <c r="DA389" s="12"/>
      <c r="DB389" s="12"/>
      <c r="DC389" s="12"/>
      <c r="DD389" s="12"/>
      <c r="DE389" s="12"/>
      <c r="DF389" s="12"/>
      <c r="DG389" s="12"/>
      <c r="DH389" s="12"/>
      <c r="DI389" s="12"/>
      <c r="DJ389" s="12"/>
      <c r="DK389" s="12"/>
      <c r="DL389" s="12"/>
      <c r="DM389" s="12"/>
      <c r="DN389" s="12"/>
      <c r="DO389" s="12"/>
      <c r="DP389" s="12"/>
      <c r="DQ389" s="12"/>
      <c r="DR389" s="12"/>
      <c r="DS389" s="12"/>
      <c r="DT389" s="12"/>
      <c r="DU389" s="12"/>
      <c r="DV389" s="12"/>
      <c r="DW389" s="12"/>
      <c r="DX389" s="12"/>
      <c r="DY389" s="12"/>
      <c r="DZ389" s="12"/>
      <c r="EA389" s="12"/>
      <c r="EB389" s="12"/>
      <c r="EC389" s="12"/>
      <c r="ED389" s="12"/>
      <c r="EE389" s="12"/>
      <c r="EF389" s="12"/>
      <c r="EG389" s="12"/>
      <c r="EH389" s="12"/>
      <c r="EI389" s="12"/>
      <c r="EJ389" s="12"/>
      <c r="EK389" s="12"/>
      <c r="EL389" s="12"/>
      <c r="EM389" s="12"/>
      <c r="EN389" s="12"/>
      <c r="EO389" s="12"/>
      <c r="EP389" s="12"/>
      <c r="EQ389" s="12"/>
      <c r="ER389" s="12"/>
      <c r="ES389" s="12"/>
      <c r="ET389" s="12"/>
      <c r="EU389" s="12"/>
      <c r="EV389" s="12"/>
      <c r="EW389" s="12"/>
      <c r="EX389" s="12"/>
      <c r="EY389" s="12"/>
      <c r="EZ389" s="12"/>
      <c r="FA389" s="12"/>
      <c r="FB389" s="12"/>
      <c r="FC389" s="12"/>
      <c r="FD389" s="12"/>
      <c r="FE389" s="12"/>
      <c r="FF389" s="12"/>
      <c r="FG389" s="12"/>
      <c r="FH389" s="12"/>
      <c r="FI389" s="12"/>
      <c r="FJ389" s="12"/>
      <c r="FK389" s="12"/>
      <c r="FL389" s="12"/>
      <c r="FM389" s="12"/>
      <c r="FN389" s="12"/>
      <c r="FO389" s="12"/>
      <c r="FP389" s="12"/>
      <c r="FQ389" s="12"/>
      <c r="FR389" s="12"/>
      <c r="FS389" s="12"/>
      <c r="FT389" s="12"/>
      <c r="FU389" s="12"/>
      <c r="FV389" s="12"/>
      <c r="FW389" s="12"/>
      <c r="FX389" s="12"/>
      <c r="FY389" s="12"/>
      <c r="FZ389" s="12"/>
      <c r="GA389" s="12"/>
      <c r="GB389" s="12"/>
      <c r="GC389" s="12"/>
      <c r="GD389" s="12"/>
      <c r="GE389" s="12"/>
      <c r="GF389" s="12"/>
      <c r="GG389" s="12"/>
      <c r="GH389" s="12"/>
      <c r="GI389" s="12"/>
      <c r="GJ389" s="12"/>
      <c r="GK389" s="12"/>
      <c r="GL389" s="12"/>
      <c r="GM389" s="12"/>
      <c r="GN389" s="12"/>
      <c r="GO389" s="12"/>
      <c r="GP389" s="12"/>
      <c r="GQ389" s="12"/>
      <c r="GR389" s="12"/>
    </row>
    <row r="390" spans="1:200" x14ac:dyDescent="0.2">
      <c r="A390" s="79">
        <f t="shared" si="161"/>
        <v>43462</v>
      </c>
      <c r="B390" s="80">
        <f t="shared" ca="1" si="167"/>
        <v>1078.76949999</v>
      </c>
      <c r="C390" s="81">
        <f t="shared" si="162"/>
        <v>1000</v>
      </c>
      <c r="D390" s="82">
        <f ca="1">IF(A390&lt;$B$1,VLOOKUP(A390,[1]DI!$A$4:$B$15000,2,FALSE),0)</f>
        <v>6.4000000000000001E-2</v>
      </c>
      <c r="E390" s="81">
        <f t="shared" ca="1" si="168"/>
        <v>2.4620000000000002E-4</v>
      </c>
      <c r="F390" s="83">
        <f t="shared" si="156"/>
        <v>1.1679999999999999</v>
      </c>
      <c r="G390" s="84">
        <f t="shared" ca="1" si="157"/>
        <v>1.0002875616</v>
      </c>
      <c r="H390" s="81">
        <f ca="1">TRUNC(PRODUCT(G$10:G389),15)</f>
        <v>1.07876950382697</v>
      </c>
      <c r="I390" s="81">
        <f t="shared" si="163"/>
        <v>1</v>
      </c>
      <c r="J390" s="81">
        <f t="shared" ca="1" si="158"/>
        <v>1.0787694999999999</v>
      </c>
      <c r="K390" s="81">
        <f t="shared" ca="1" si="159"/>
        <v>78.76949999</v>
      </c>
      <c r="L390" s="85">
        <f>IF(VLOOKUP(A390,$U$12:$AD$125,8)=VLOOKUP(A389,$U$12:$AD$125,8),0,VLOOKUP(A390,U$12:$AD$125,8))</f>
        <v>0</v>
      </c>
      <c r="M390" s="86">
        <f>IF(L390&gt;0,VLOOKUP(L390,T$12:$AC$125,7),0)</f>
        <v>0</v>
      </c>
      <c r="N390" s="81">
        <f t="shared" si="164"/>
        <v>0</v>
      </c>
      <c r="O390" s="81">
        <f t="shared" ca="1" si="160"/>
        <v>78.76949999</v>
      </c>
      <c r="P390" s="87" t="str">
        <f t="shared" si="165"/>
        <v>J=</v>
      </c>
      <c r="Q390" s="88">
        <f t="shared" si="166"/>
        <v>44676</v>
      </c>
      <c r="R390" s="7"/>
      <c r="S390" s="7"/>
      <c r="T390" s="154">
        <f>[2]Plan1!$A549</f>
        <v>53577</v>
      </c>
      <c r="U390" s="165" t="str">
        <f>[2]Plan1!$C549</f>
        <v>Independência do Brasil</v>
      </c>
      <c r="V390" s="7"/>
      <c r="W390" s="7"/>
      <c r="X390" s="7"/>
      <c r="Y390" s="7"/>
      <c r="Z390" s="7"/>
      <c r="AA390" s="7"/>
      <c r="AB390" s="7"/>
      <c r="AC390" s="7"/>
      <c r="AD390" s="7"/>
      <c r="AE390" s="7"/>
      <c r="AF390" s="65">
        <f t="shared" si="180"/>
        <v>43362</v>
      </c>
      <c r="AG390" s="9">
        <f t="shared" ca="1" si="177"/>
        <v>1057.88657999</v>
      </c>
      <c r="AH390" s="9">
        <f t="shared" si="177"/>
        <v>1000</v>
      </c>
      <c r="AI390" s="4">
        <f t="shared" ca="1" si="177"/>
        <v>6.3899999999999998E-2</v>
      </c>
      <c r="AJ390" s="10">
        <f t="shared" ca="1" si="177"/>
        <v>2.4583E-4</v>
      </c>
      <c r="AK390" s="4">
        <f t="shared" si="177"/>
        <v>1.1679999999999999</v>
      </c>
      <c r="AL390" s="65">
        <f t="shared" si="178"/>
        <v>43362</v>
      </c>
      <c r="AM390" s="10">
        <f t="shared" ca="1" si="179"/>
        <v>1.0578865799999999</v>
      </c>
      <c r="AN390" s="9">
        <f t="shared" ca="1" si="179"/>
        <v>57.886579990000001</v>
      </c>
      <c r="AO390" s="7">
        <f t="shared" si="179"/>
        <v>0</v>
      </c>
      <c r="AP390" s="11">
        <f t="shared" si="179"/>
        <v>0</v>
      </c>
      <c r="AQ390" s="9">
        <f t="shared" si="179"/>
        <v>0</v>
      </c>
      <c r="AR390" s="8" t="str">
        <f t="shared" si="179"/>
        <v>J=</v>
      </c>
      <c r="AS390" s="65">
        <f t="shared" si="179"/>
        <v>44676</v>
      </c>
      <c r="AT390" s="12"/>
      <c r="AU390" s="12"/>
      <c r="AV390" s="2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c r="DJ390" s="12"/>
      <c r="DK390" s="12"/>
      <c r="DL390" s="12"/>
      <c r="DM390" s="12"/>
      <c r="DN390" s="12"/>
      <c r="DO390" s="12"/>
      <c r="DP390" s="12"/>
      <c r="DQ390" s="12"/>
      <c r="DR390" s="12"/>
      <c r="DS390" s="12"/>
      <c r="DT390" s="12"/>
      <c r="DU390" s="12"/>
      <c r="DV390" s="12"/>
      <c r="DW390" s="12"/>
      <c r="DX390" s="12"/>
      <c r="DY390" s="12"/>
      <c r="DZ390" s="12"/>
      <c r="EA390" s="12"/>
      <c r="EB390" s="12"/>
      <c r="EC390" s="12"/>
      <c r="ED390" s="12"/>
      <c r="EE390" s="12"/>
      <c r="EF390" s="12"/>
      <c r="EG390" s="12"/>
      <c r="EH390" s="12"/>
      <c r="EI390" s="12"/>
      <c r="EJ390" s="12"/>
      <c r="EK390" s="12"/>
      <c r="EL390" s="12"/>
      <c r="EM390" s="12"/>
      <c r="EN390" s="12"/>
      <c r="EO390" s="12"/>
      <c r="EP390" s="12"/>
      <c r="EQ390" s="12"/>
      <c r="ER390" s="12"/>
      <c r="ES390" s="12"/>
      <c r="ET390" s="12"/>
      <c r="EU390" s="12"/>
      <c r="EV390" s="12"/>
      <c r="EW390" s="12"/>
      <c r="EX390" s="12"/>
      <c r="EY390" s="12"/>
      <c r="EZ390" s="12"/>
      <c r="FA390" s="12"/>
      <c r="FB390" s="12"/>
      <c r="FC390" s="12"/>
      <c r="FD390" s="12"/>
      <c r="FE390" s="12"/>
      <c r="FF390" s="12"/>
      <c r="FG390" s="12"/>
      <c r="FH390" s="12"/>
      <c r="FI390" s="12"/>
      <c r="FJ390" s="12"/>
      <c r="FK390" s="12"/>
      <c r="FL390" s="12"/>
      <c r="FM390" s="12"/>
      <c r="FN390" s="12"/>
      <c r="FO390" s="12"/>
      <c r="FP390" s="12"/>
      <c r="FQ390" s="12"/>
      <c r="FR390" s="12"/>
      <c r="FS390" s="12"/>
      <c r="FT390" s="12"/>
      <c r="FU390" s="12"/>
      <c r="FV390" s="12"/>
      <c r="FW390" s="12"/>
      <c r="FX390" s="12"/>
      <c r="FY390" s="12"/>
      <c r="FZ390" s="12"/>
      <c r="GA390" s="12"/>
      <c r="GB390" s="12"/>
      <c r="GC390" s="12"/>
      <c r="GD390" s="12"/>
      <c r="GE390" s="12"/>
      <c r="GF390" s="12"/>
      <c r="GG390" s="12"/>
      <c r="GH390" s="12"/>
      <c r="GI390" s="12"/>
      <c r="GJ390" s="12"/>
      <c r="GK390" s="12"/>
      <c r="GL390" s="12"/>
      <c r="GM390" s="12"/>
      <c r="GN390" s="12"/>
      <c r="GO390" s="12"/>
      <c r="GP390" s="12"/>
      <c r="GQ390" s="12"/>
      <c r="GR390" s="12"/>
    </row>
    <row r="391" spans="1:200" x14ac:dyDescent="0.2">
      <c r="A391" s="79">
        <f t="shared" si="161"/>
        <v>43463</v>
      </c>
      <c r="B391" s="80">
        <f t="shared" ca="1" si="167"/>
        <v>1079.07972</v>
      </c>
      <c r="C391" s="81">
        <f t="shared" si="162"/>
        <v>1000</v>
      </c>
      <c r="D391" s="82">
        <f ca="1">IF(A391&lt;$B$1,VLOOKUP(A391,[1]DI!$A$4:$B$15000,2,FALSE),0)</f>
        <v>0</v>
      </c>
      <c r="E391" s="81">
        <f t="shared" ca="1" si="168"/>
        <v>0</v>
      </c>
      <c r="F391" s="83">
        <f t="shared" si="156"/>
        <v>1.1679999999999999</v>
      </c>
      <c r="G391" s="84">
        <f t="shared" ca="1" si="157"/>
        <v>1</v>
      </c>
      <c r="H391" s="81">
        <f ca="1">TRUNC(PRODUCT(G$10:G390),15)</f>
        <v>1.07907971651153</v>
      </c>
      <c r="I391" s="81">
        <f t="shared" si="163"/>
        <v>1</v>
      </c>
      <c r="J391" s="81">
        <f t="shared" ca="1" si="158"/>
        <v>1.07907972</v>
      </c>
      <c r="K391" s="81">
        <f t="shared" ca="1" si="159"/>
        <v>79.079719999999995</v>
      </c>
      <c r="L391" s="85">
        <f>IF(VLOOKUP(A391,$U$12:$AD$125,8)=VLOOKUP(A390,$U$12:$AD$125,8),0,VLOOKUP(A391,U$12:$AD$125,8))</f>
        <v>0</v>
      </c>
      <c r="M391" s="86">
        <f>IF(L391&gt;0,VLOOKUP(L391,T$12:$AC$125,7),0)</f>
        <v>0</v>
      </c>
      <c r="N391" s="81">
        <f t="shared" si="164"/>
        <v>0</v>
      </c>
      <c r="O391" s="81">
        <f t="shared" ca="1" si="160"/>
        <v>79.079719999999995</v>
      </c>
      <c r="P391" s="87" t="str">
        <f t="shared" si="165"/>
        <v>J=</v>
      </c>
      <c r="Q391" s="88">
        <f t="shared" si="166"/>
        <v>44676</v>
      </c>
      <c r="R391" s="7"/>
      <c r="S391" s="7"/>
      <c r="T391" s="154">
        <f>[2]Plan1!$A550</f>
        <v>53612</v>
      </c>
      <c r="U391" s="165" t="str">
        <f>[2]Plan1!$C550</f>
        <v>Nossa Sr.a Aparecida - Padroeira do Brasil</v>
      </c>
      <c r="V391" s="7"/>
      <c r="W391" s="7"/>
      <c r="X391" s="7"/>
      <c r="Y391" s="7"/>
      <c r="Z391" s="7"/>
      <c r="AA391" s="7"/>
      <c r="AB391" s="7"/>
      <c r="AC391" s="7"/>
      <c r="AD391" s="7"/>
      <c r="AE391" s="7"/>
      <c r="AF391" s="65">
        <f t="shared" si="180"/>
        <v>43363</v>
      </c>
      <c r="AG391" s="9">
        <f t="shared" ca="1" si="177"/>
        <v>1058.1903299999999</v>
      </c>
      <c r="AH391" s="9">
        <f t="shared" si="177"/>
        <v>1000</v>
      </c>
      <c r="AI391" s="4">
        <f t="shared" ca="1" si="177"/>
        <v>6.3899999999999998E-2</v>
      </c>
      <c r="AJ391" s="10">
        <f t="shared" ca="1" si="177"/>
        <v>2.4583E-4</v>
      </c>
      <c r="AK391" s="4">
        <f t="shared" si="177"/>
        <v>1.1679999999999999</v>
      </c>
      <c r="AL391" s="65">
        <f t="shared" si="178"/>
        <v>43363</v>
      </c>
      <c r="AM391" s="10">
        <f t="shared" ca="1" si="179"/>
        <v>1.05819033</v>
      </c>
      <c r="AN391" s="9">
        <f t="shared" ca="1" si="179"/>
        <v>58.190330000000003</v>
      </c>
      <c r="AO391" s="7">
        <f t="shared" si="179"/>
        <v>0</v>
      </c>
      <c r="AP391" s="11">
        <f t="shared" si="179"/>
        <v>0</v>
      </c>
      <c r="AQ391" s="9">
        <f t="shared" si="179"/>
        <v>0</v>
      </c>
      <c r="AR391" s="8" t="str">
        <f t="shared" si="179"/>
        <v>J=</v>
      </c>
      <c r="AS391" s="65">
        <f t="shared" si="179"/>
        <v>44676</v>
      </c>
      <c r="AT391" s="12"/>
      <c r="AU391" s="12"/>
      <c r="AV391" s="2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c r="CG391" s="12"/>
      <c r="CH391" s="12"/>
      <c r="CI391" s="12"/>
      <c r="CJ391" s="12"/>
      <c r="CK391" s="12"/>
      <c r="CL391" s="12"/>
      <c r="CM391" s="12"/>
      <c r="CN391" s="12"/>
      <c r="CO391" s="12"/>
      <c r="CP391" s="12"/>
      <c r="CQ391" s="12"/>
      <c r="CR391" s="12"/>
      <c r="CS391" s="12"/>
      <c r="CT391" s="12"/>
      <c r="CU391" s="12"/>
      <c r="CV391" s="12"/>
      <c r="CW391" s="12"/>
      <c r="CX391" s="12"/>
      <c r="CY391" s="12"/>
      <c r="CZ391" s="12"/>
      <c r="DA391" s="12"/>
      <c r="DB391" s="12"/>
      <c r="DC391" s="12"/>
      <c r="DD391" s="12"/>
      <c r="DE391" s="12"/>
      <c r="DF391" s="12"/>
      <c r="DG391" s="12"/>
      <c r="DH391" s="12"/>
      <c r="DI391" s="12"/>
      <c r="DJ391" s="12"/>
      <c r="DK391" s="12"/>
      <c r="DL391" s="12"/>
      <c r="DM391" s="12"/>
      <c r="DN391" s="12"/>
      <c r="DO391" s="12"/>
      <c r="DP391" s="12"/>
      <c r="DQ391" s="12"/>
      <c r="DR391" s="12"/>
      <c r="DS391" s="12"/>
      <c r="DT391" s="12"/>
      <c r="DU391" s="12"/>
      <c r="DV391" s="12"/>
      <c r="DW391" s="12"/>
      <c r="DX391" s="12"/>
      <c r="DY391" s="12"/>
      <c r="DZ391" s="12"/>
      <c r="EA391" s="12"/>
      <c r="EB391" s="12"/>
      <c r="EC391" s="12"/>
      <c r="ED391" s="12"/>
      <c r="EE391" s="12"/>
      <c r="EF391" s="12"/>
      <c r="EG391" s="12"/>
      <c r="EH391" s="12"/>
      <c r="EI391" s="12"/>
      <c r="EJ391" s="12"/>
      <c r="EK391" s="12"/>
      <c r="EL391" s="12"/>
      <c r="EM391" s="12"/>
      <c r="EN391" s="12"/>
      <c r="EO391" s="12"/>
      <c r="EP391" s="12"/>
      <c r="EQ391" s="12"/>
      <c r="ER391" s="12"/>
      <c r="ES391" s="12"/>
      <c r="ET391" s="12"/>
      <c r="EU391" s="12"/>
      <c r="EV391" s="12"/>
      <c r="EW391" s="12"/>
      <c r="EX391" s="12"/>
      <c r="EY391" s="12"/>
      <c r="EZ391" s="12"/>
      <c r="FA391" s="12"/>
      <c r="FB391" s="12"/>
      <c r="FC391" s="12"/>
      <c r="FD391" s="12"/>
      <c r="FE391" s="12"/>
      <c r="FF391" s="12"/>
      <c r="FG391" s="12"/>
      <c r="FH391" s="12"/>
      <c r="FI391" s="12"/>
      <c r="FJ391" s="12"/>
      <c r="FK391" s="12"/>
      <c r="FL391" s="12"/>
      <c r="FM391" s="12"/>
      <c r="FN391" s="12"/>
      <c r="FO391" s="12"/>
      <c r="FP391" s="12"/>
      <c r="FQ391" s="12"/>
      <c r="FR391" s="12"/>
      <c r="FS391" s="12"/>
      <c r="FT391" s="12"/>
      <c r="FU391" s="12"/>
      <c r="FV391" s="12"/>
      <c r="FW391" s="12"/>
      <c r="FX391" s="12"/>
      <c r="FY391" s="12"/>
      <c r="FZ391" s="12"/>
      <c r="GA391" s="12"/>
      <c r="GB391" s="12"/>
      <c r="GC391" s="12"/>
      <c r="GD391" s="12"/>
      <c r="GE391" s="12"/>
      <c r="GF391" s="12"/>
      <c r="GG391" s="12"/>
      <c r="GH391" s="12"/>
      <c r="GI391" s="12"/>
      <c r="GJ391" s="12"/>
      <c r="GK391" s="12"/>
      <c r="GL391" s="12"/>
      <c r="GM391" s="12"/>
      <c r="GN391" s="12"/>
      <c r="GO391" s="12"/>
      <c r="GP391" s="12"/>
      <c r="GQ391" s="12"/>
      <c r="GR391" s="12"/>
    </row>
    <row r="392" spans="1:200" x14ac:dyDescent="0.2">
      <c r="A392" s="79">
        <f t="shared" si="161"/>
        <v>43464</v>
      </c>
      <c r="B392" s="80">
        <f t="shared" ca="1" si="167"/>
        <v>1079.07972</v>
      </c>
      <c r="C392" s="81">
        <f t="shared" si="162"/>
        <v>1000</v>
      </c>
      <c r="D392" s="82">
        <f ca="1">IF(A392&lt;$B$1,VLOOKUP(A392,[1]DI!$A$4:$B$15000,2,FALSE),0)</f>
        <v>0</v>
      </c>
      <c r="E392" s="81">
        <f t="shared" ca="1" si="168"/>
        <v>0</v>
      </c>
      <c r="F392" s="83">
        <f t="shared" si="156"/>
        <v>1.1679999999999999</v>
      </c>
      <c r="G392" s="84">
        <f t="shared" ca="1" si="157"/>
        <v>1</v>
      </c>
      <c r="H392" s="81">
        <f ca="1">TRUNC(PRODUCT(G$10:G391),15)</f>
        <v>1.07907971651153</v>
      </c>
      <c r="I392" s="81">
        <f t="shared" si="163"/>
        <v>1</v>
      </c>
      <c r="J392" s="81">
        <f t="shared" ca="1" si="158"/>
        <v>1.07907972</v>
      </c>
      <c r="K392" s="81">
        <f t="shared" ca="1" si="159"/>
        <v>79.079719999999995</v>
      </c>
      <c r="L392" s="85">
        <f>IF(VLOOKUP(A392,$U$12:$AD$125,8)=VLOOKUP(A391,$U$12:$AD$125,8),0,VLOOKUP(A392,U$12:$AD$125,8))</f>
        <v>0</v>
      </c>
      <c r="M392" s="86">
        <f>IF(L392&gt;0,VLOOKUP(L392,T$12:$AC$125,7),0)</f>
        <v>0</v>
      </c>
      <c r="N392" s="81">
        <f t="shared" si="164"/>
        <v>0</v>
      </c>
      <c r="O392" s="81">
        <f t="shared" ca="1" si="160"/>
        <v>79.079719999999995</v>
      </c>
      <c r="P392" s="87" t="str">
        <f t="shared" si="165"/>
        <v>J=</v>
      </c>
      <c r="Q392" s="88">
        <f t="shared" si="166"/>
        <v>44676</v>
      </c>
      <c r="R392" s="7"/>
      <c r="S392" s="7"/>
      <c r="T392" s="154">
        <f>[2]Plan1!$A551</f>
        <v>53633</v>
      </c>
      <c r="U392" s="165" t="str">
        <f>[2]Plan1!$C551</f>
        <v>Finados</v>
      </c>
      <c r="V392" s="7"/>
      <c r="W392" s="7"/>
      <c r="X392" s="7"/>
      <c r="Y392" s="7"/>
      <c r="Z392" s="7"/>
      <c r="AA392" s="7"/>
      <c r="AB392" s="7"/>
      <c r="AC392" s="7"/>
      <c r="AD392" s="7"/>
      <c r="AE392" s="7"/>
      <c r="AF392" s="65">
        <f t="shared" si="180"/>
        <v>43364</v>
      </c>
      <c r="AG392" s="9">
        <f t="shared" ca="1" si="177"/>
        <v>1058.49416</v>
      </c>
      <c r="AH392" s="9">
        <f t="shared" si="177"/>
        <v>1000</v>
      </c>
      <c r="AI392" s="4">
        <f t="shared" ca="1" si="177"/>
        <v>6.3899999999999998E-2</v>
      </c>
      <c r="AJ392" s="10">
        <f t="shared" ca="1" si="177"/>
        <v>2.4583E-4</v>
      </c>
      <c r="AK392" s="4">
        <f t="shared" si="177"/>
        <v>1.1679999999999999</v>
      </c>
      <c r="AL392" s="65">
        <f t="shared" si="178"/>
        <v>43364</v>
      </c>
      <c r="AM392" s="10">
        <f t="shared" ca="1" si="179"/>
        <v>1.05849416</v>
      </c>
      <c r="AN392" s="9">
        <f t="shared" ca="1" si="179"/>
        <v>58.494160000000001</v>
      </c>
      <c r="AO392" s="7">
        <f t="shared" si="179"/>
        <v>0</v>
      </c>
      <c r="AP392" s="11">
        <f t="shared" si="179"/>
        <v>0</v>
      </c>
      <c r="AQ392" s="9">
        <f t="shared" si="179"/>
        <v>0</v>
      </c>
      <c r="AR392" s="8" t="str">
        <f t="shared" si="179"/>
        <v>J=</v>
      </c>
      <c r="AS392" s="65">
        <f t="shared" si="179"/>
        <v>44676</v>
      </c>
      <c r="AT392" s="12"/>
      <c r="AU392" s="12"/>
      <c r="AV392" s="2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c r="CG392" s="12"/>
      <c r="CH392" s="12"/>
      <c r="CI392" s="12"/>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c r="DI392" s="12"/>
      <c r="DJ392" s="12"/>
      <c r="DK392" s="12"/>
      <c r="DL392" s="12"/>
      <c r="DM392" s="12"/>
      <c r="DN392" s="12"/>
      <c r="DO392" s="12"/>
      <c r="DP392" s="12"/>
      <c r="DQ392" s="12"/>
      <c r="DR392" s="12"/>
      <c r="DS392" s="12"/>
      <c r="DT392" s="12"/>
      <c r="DU392" s="12"/>
      <c r="DV392" s="12"/>
      <c r="DW392" s="12"/>
      <c r="DX392" s="12"/>
      <c r="DY392" s="12"/>
      <c r="DZ392" s="12"/>
      <c r="EA392" s="12"/>
      <c r="EB392" s="12"/>
      <c r="EC392" s="12"/>
      <c r="ED392" s="12"/>
      <c r="EE392" s="12"/>
      <c r="EF392" s="12"/>
      <c r="EG392" s="12"/>
      <c r="EH392" s="12"/>
      <c r="EI392" s="12"/>
      <c r="EJ392" s="12"/>
      <c r="EK392" s="12"/>
      <c r="EL392" s="12"/>
      <c r="EM392" s="12"/>
      <c r="EN392" s="12"/>
      <c r="EO392" s="12"/>
      <c r="EP392" s="12"/>
      <c r="EQ392" s="12"/>
      <c r="ER392" s="12"/>
      <c r="ES392" s="12"/>
      <c r="ET392" s="12"/>
      <c r="EU392" s="12"/>
      <c r="EV392" s="12"/>
      <c r="EW392" s="12"/>
      <c r="EX392" s="12"/>
      <c r="EY392" s="12"/>
      <c r="EZ392" s="12"/>
      <c r="FA392" s="12"/>
      <c r="FB392" s="12"/>
      <c r="FC392" s="12"/>
      <c r="FD392" s="12"/>
      <c r="FE392" s="12"/>
      <c r="FF392" s="12"/>
      <c r="FG392" s="12"/>
      <c r="FH392" s="12"/>
      <c r="FI392" s="12"/>
      <c r="FJ392" s="12"/>
      <c r="FK392" s="12"/>
      <c r="FL392" s="12"/>
      <c r="FM392" s="12"/>
      <c r="FN392" s="12"/>
      <c r="FO392" s="12"/>
      <c r="FP392" s="12"/>
      <c r="FQ392" s="12"/>
      <c r="FR392" s="12"/>
      <c r="FS392" s="12"/>
      <c r="FT392" s="12"/>
      <c r="FU392" s="12"/>
      <c r="FV392" s="12"/>
      <c r="FW392" s="12"/>
      <c r="FX392" s="12"/>
      <c r="FY392" s="12"/>
      <c r="FZ392" s="12"/>
      <c r="GA392" s="12"/>
      <c r="GB392" s="12"/>
      <c r="GC392" s="12"/>
      <c r="GD392" s="12"/>
      <c r="GE392" s="12"/>
      <c r="GF392" s="12"/>
      <c r="GG392" s="12"/>
      <c r="GH392" s="12"/>
      <c r="GI392" s="12"/>
      <c r="GJ392" s="12"/>
      <c r="GK392" s="12"/>
      <c r="GL392" s="12"/>
      <c r="GM392" s="12"/>
      <c r="GN392" s="12"/>
      <c r="GO392" s="12"/>
      <c r="GP392" s="12"/>
      <c r="GQ392" s="12"/>
      <c r="GR392" s="12"/>
    </row>
    <row r="393" spans="1:200" x14ac:dyDescent="0.2">
      <c r="A393" s="79">
        <f t="shared" si="161"/>
        <v>43465</v>
      </c>
      <c r="B393" s="80">
        <f t="shared" ca="1" si="167"/>
        <v>1079.07972</v>
      </c>
      <c r="C393" s="81">
        <f t="shared" si="162"/>
        <v>1000</v>
      </c>
      <c r="D393" s="82">
        <f ca="1">IF(A393&lt;$B$1,VLOOKUP(A393,[1]DI!$A$4:$B$15000,2,FALSE),0)</f>
        <v>6.4000000000000001E-2</v>
      </c>
      <c r="E393" s="81">
        <f t="shared" ca="1" si="168"/>
        <v>2.4620000000000002E-4</v>
      </c>
      <c r="F393" s="83">
        <f t="shared" si="156"/>
        <v>1.1679999999999999</v>
      </c>
      <c r="G393" s="84">
        <f t="shared" ca="1" si="157"/>
        <v>1.0002875616</v>
      </c>
      <c r="H393" s="81">
        <f ca="1">TRUNC(PRODUCT(G$10:G392),15)</f>
        <v>1.07907971651153</v>
      </c>
      <c r="I393" s="81">
        <f t="shared" si="163"/>
        <v>1</v>
      </c>
      <c r="J393" s="81">
        <f t="shared" ca="1" si="158"/>
        <v>1.07907972</v>
      </c>
      <c r="K393" s="81">
        <f t="shared" ca="1" si="159"/>
        <v>79.079719999999995</v>
      </c>
      <c r="L393" s="85">
        <f>IF(VLOOKUP(A393,$U$12:$AD$125,8)=VLOOKUP(A392,$U$12:$AD$125,8),0,VLOOKUP(A393,U$12:$AD$125,8))</f>
        <v>0</v>
      </c>
      <c r="M393" s="86">
        <f>IF(L393&gt;0,VLOOKUP(L393,T$12:$AC$125,7),0)</f>
        <v>0</v>
      </c>
      <c r="N393" s="81">
        <f t="shared" si="164"/>
        <v>0</v>
      </c>
      <c r="O393" s="81">
        <f t="shared" ca="1" si="160"/>
        <v>79.079719999999995</v>
      </c>
      <c r="P393" s="87" t="str">
        <f t="shared" si="165"/>
        <v>J=</v>
      </c>
      <c r="Q393" s="88">
        <f t="shared" si="166"/>
        <v>44676</v>
      </c>
      <c r="R393" s="7"/>
      <c r="S393" s="7"/>
      <c r="T393" s="154">
        <f>[2]Plan1!$A552</f>
        <v>53646</v>
      </c>
      <c r="U393" s="165" t="str">
        <f>[2]Plan1!$C552</f>
        <v>Proclamação da República</v>
      </c>
      <c r="V393" s="7"/>
      <c r="W393" s="7"/>
      <c r="X393" s="7"/>
      <c r="Y393" s="7"/>
      <c r="Z393" s="7"/>
      <c r="AA393" s="7"/>
      <c r="AB393" s="7"/>
      <c r="AC393" s="7"/>
      <c r="AD393" s="7"/>
      <c r="AE393" s="7"/>
      <c r="AF393" s="65">
        <f t="shared" si="180"/>
        <v>43365</v>
      </c>
      <c r="AG393" s="9">
        <f t="shared" ca="1" si="177"/>
        <v>1058.79809</v>
      </c>
      <c r="AH393" s="9">
        <f t="shared" si="177"/>
        <v>1000</v>
      </c>
      <c r="AI393" s="4">
        <f t="shared" ca="1" si="177"/>
        <v>0</v>
      </c>
      <c r="AJ393" s="10">
        <f t="shared" ca="1" si="177"/>
        <v>0</v>
      </c>
      <c r="AK393" s="4">
        <f t="shared" si="177"/>
        <v>1.1679999999999999</v>
      </c>
      <c r="AL393" s="65">
        <f t="shared" si="178"/>
        <v>43365</v>
      </c>
      <c r="AM393" s="10">
        <f t="shared" ca="1" si="179"/>
        <v>1.05879809</v>
      </c>
      <c r="AN393" s="9">
        <f t="shared" ca="1" si="179"/>
        <v>58.798090000000002</v>
      </c>
      <c r="AO393" s="7">
        <f t="shared" si="179"/>
        <v>0</v>
      </c>
      <c r="AP393" s="11">
        <f t="shared" si="179"/>
        <v>0</v>
      </c>
      <c r="AQ393" s="9">
        <f t="shared" si="179"/>
        <v>0</v>
      </c>
      <c r="AR393" s="8" t="str">
        <f t="shared" si="179"/>
        <v>J=</v>
      </c>
      <c r="AS393" s="65">
        <f t="shared" si="179"/>
        <v>44676</v>
      </c>
      <c r="AT393" s="12"/>
      <c r="AU393" s="12"/>
      <c r="AV393" s="2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c r="CG393" s="12"/>
      <c r="CH393" s="12"/>
      <c r="CI393" s="12"/>
      <c r="CJ393" s="12"/>
      <c r="CK393" s="12"/>
      <c r="CL393" s="12"/>
      <c r="CM393" s="12"/>
      <c r="CN393" s="12"/>
      <c r="CO393" s="12"/>
      <c r="CP393" s="12"/>
      <c r="CQ393" s="12"/>
      <c r="CR393" s="12"/>
      <c r="CS393" s="12"/>
      <c r="CT393" s="12"/>
      <c r="CU393" s="12"/>
      <c r="CV393" s="12"/>
      <c r="CW393" s="12"/>
      <c r="CX393" s="12"/>
      <c r="CY393" s="12"/>
      <c r="CZ393" s="12"/>
      <c r="DA393" s="12"/>
      <c r="DB393" s="12"/>
      <c r="DC393" s="12"/>
      <c r="DD393" s="12"/>
      <c r="DE393" s="12"/>
      <c r="DF393" s="12"/>
      <c r="DG393" s="12"/>
      <c r="DH393" s="12"/>
      <c r="DI393" s="12"/>
      <c r="DJ393" s="12"/>
      <c r="DK393" s="12"/>
      <c r="DL393" s="12"/>
      <c r="DM393" s="12"/>
      <c r="DN393" s="12"/>
      <c r="DO393" s="12"/>
      <c r="DP393" s="12"/>
      <c r="DQ393" s="12"/>
      <c r="DR393" s="12"/>
      <c r="DS393" s="12"/>
      <c r="DT393" s="12"/>
      <c r="DU393" s="12"/>
      <c r="DV393" s="12"/>
      <c r="DW393" s="12"/>
      <c r="DX393" s="12"/>
      <c r="DY393" s="12"/>
      <c r="DZ393" s="12"/>
      <c r="EA393" s="12"/>
      <c r="EB393" s="12"/>
      <c r="EC393" s="12"/>
      <c r="ED393" s="12"/>
      <c r="EE393" s="12"/>
      <c r="EF393" s="12"/>
      <c r="EG393" s="12"/>
      <c r="EH393" s="12"/>
      <c r="EI393" s="12"/>
      <c r="EJ393" s="12"/>
      <c r="EK393" s="12"/>
      <c r="EL393" s="12"/>
      <c r="EM393" s="12"/>
      <c r="EN393" s="12"/>
      <c r="EO393" s="12"/>
      <c r="EP393" s="12"/>
      <c r="EQ393" s="12"/>
      <c r="ER393" s="12"/>
      <c r="ES393" s="12"/>
      <c r="ET393" s="12"/>
      <c r="EU393" s="12"/>
      <c r="EV393" s="12"/>
      <c r="EW393" s="12"/>
      <c r="EX393" s="12"/>
      <c r="EY393" s="12"/>
      <c r="EZ393" s="12"/>
      <c r="FA393" s="12"/>
      <c r="FB393" s="12"/>
      <c r="FC393" s="12"/>
      <c r="FD393" s="12"/>
      <c r="FE393" s="12"/>
      <c r="FF393" s="12"/>
      <c r="FG393" s="12"/>
      <c r="FH393" s="12"/>
      <c r="FI393" s="12"/>
      <c r="FJ393" s="12"/>
      <c r="FK393" s="12"/>
      <c r="FL393" s="12"/>
      <c r="FM393" s="12"/>
      <c r="FN393" s="12"/>
      <c r="FO393" s="12"/>
      <c r="FP393" s="12"/>
      <c r="FQ393" s="12"/>
      <c r="FR393" s="12"/>
      <c r="FS393" s="12"/>
      <c r="FT393" s="12"/>
      <c r="FU393" s="12"/>
      <c r="FV393" s="12"/>
      <c r="FW393" s="12"/>
      <c r="FX393" s="12"/>
      <c r="FY393" s="12"/>
      <c r="FZ393" s="12"/>
      <c r="GA393" s="12"/>
      <c r="GB393" s="12"/>
      <c r="GC393" s="12"/>
      <c r="GD393" s="12"/>
      <c r="GE393" s="12"/>
      <c r="GF393" s="12"/>
      <c r="GG393" s="12"/>
      <c r="GH393" s="12"/>
      <c r="GI393" s="12"/>
      <c r="GJ393" s="12"/>
      <c r="GK393" s="12"/>
      <c r="GL393" s="12"/>
      <c r="GM393" s="12"/>
      <c r="GN393" s="12"/>
      <c r="GO393" s="12"/>
      <c r="GP393" s="12"/>
      <c r="GQ393" s="12"/>
      <c r="GR393" s="12"/>
    </row>
    <row r="394" spans="1:200" x14ac:dyDescent="0.2">
      <c r="A394" s="79">
        <f t="shared" si="161"/>
        <v>43466</v>
      </c>
      <c r="B394" s="80">
        <f t="shared" ca="1" si="167"/>
        <v>1079.39002</v>
      </c>
      <c r="C394" s="81">
        <f t="shared" si="162"/>
        <v>1000</v>
      </c>
      <c r="D394" s="82">
        <f ca="1">IF(A394&lt;$B$1,VLOOKUP(A394,[1]DI!$A$4:$B$15000,2,FALSE),0)</f>
        <v>0</v>
      </c>
      <c r="E394" s="81">
        <f t="shared" ca="1" si="168"/>
        <v>0</v>
      </c>
      <c r="F394" s="83">
        <f t="shared" ref="F394:F457" si="181">IF(A394&gt;$H$2,$I$3,$I$2)</f>
        <v>1.1679999999999999</v>
      </c>
      <c r="G394" s="84">
        <f t="shared" ref="G394:G457" ca="1" si="182">TRUNC((1+(E394*F394)),15)</f>
        <v>1</v>
      </c>
      <c r="H394" s="81">
        <f ca="1">TRUNC(PRODUCT(G$10:G393),15)</f>
        <v>1.0793900184013301</v>
      </c>
      <c r="I394" s="81">
        <f t="shared" si="163"/>
        <v>1</v>
      </c>
      <c r="J394" s="81">
        <f t="shared" ref="J394:J457" ca="1" si="183">ROUND(TRUNC(H394/I394,15),8)</f>
        <v>1.07939002</v>
      </c>
      <c r="K394" s="81">
        <f t="shared" ref="K394:K457" ca="1" si="184">TRUNC((C394*(J394-1)),8)</f>
        <v>79.390020000000007</v>
      </c>
      <c r="L394" s="85">
        <f>IF(VLOOKUP(A394,$U$12:$AD$125,8)=VLOOKUP(A393,$U$12:$AD$125,8),0,VLOOKUP(A394,U$12:$AD$125,8))</f>
        <v>0</v>
      </c>
      <c r="M394" s="86">
        <f>IF(L394&gt;0,VLOOKUP(L394,T$12:$AC$125,7),0)</f>
        <v>0</v>
      </c>
      <c r="N394" s="81">
        <f t="shared" si="164"/>
        <v>0</v>
      </c>
      <c r="O394" s="81">
        <f t="shared" ref="O394:O457" ca="1" si="185">(K394+N394)</f>
        <v>79.390020000000007</v>
      </c>
      <c r="P394" s="87" t="str">
        <f t="shared" si="165"/>
        <v>J=</v>
      </c>
      <c r="Q394" s="88">
        <f t="shared" si="166"/>
        <v>44676</v>
      </c>
      <c r="R394" s="7"/>
      <c r="S394" s="7"/>
      <c r="T394" s="154">
        <f>[2]Plan1!$A553</f>
        <v>53686</v>
      </c>
      <c r="U394" s="165" t="str">
        <f>[2]Plan1!$C553</f>
        <v>Natal</v>
      </c>
      <c r="V394" s="7"/>
      <c r="W394" s="7"/>
      <c r="X394" s="7"/>
      <c r="Y394" s="7"/>
      <c r="Z394" s="7"/>
      <c r="AA394" s="7"/>
      <c r="AB394" s="7"/>
      <c r="AC394" s="7"/>
      <c r="AD394" s="7"/>
      <c r="AE394" s="7"/>
      <c r="AF394" s="65">
        <f t="shared" si="180"/>
        <v>43366</v>
      </c>
      <c r="AG394" s="9">
        <f t="shared" ca="1" si="177"/>
        <v>1058.79809</v>
      </c>
      <c r="AH394" s="9">
        <f t="shared" si="177"/>
        <v>1000</v>
      </c>
      <c r="AI394" s="4">
        <f t="shared" ca="1" si="177"/>
        <v>0</v>
      </c>
      <c r="AJ394" s="10">
        <f t="shared" ca="1" si="177"/>
        <v>0</v>
      </c>
      <c r="AK394" s="4">
        <f t="shared" si="177"/>
        <v>1.1679999999999999</v>
      </c>
      <c r="AL394" s="65">
        <f t="shared" si="178"/>
        <v>43366</v>
      </c>
      <c r="AM394" s="10">
        <f t="shared" ca="1" si="179"/>
        <v>1.05879809</v>
      </c>
      <c r="AN394" s="9">
        <f t="shared" ca="1" si="179"/>
        <v>58.798090000000002</v>
      </c>
      <c r="AO394" s="7">
        <f t="shared" si="179"/>
        <v>0</v>
      </c>
      <c r="AP394" s="11">
        <f t="shared" si="179"/>
        <v>0</v>
      </c>
      <c r="AQ394" s="9">
        <f t="shared" si="179"/>
        <v>0</v>
      </c>
      <c r="AR394" s="8" t="str">
        <f t="shared" si="179"/>
        <v>J=</v>
      </c>
      <c r="AS394" s="65">
        <f t="shared" si="179"/>
        <v>44676</v>
      </c>
      <c r="AT394" s="12"/>
      <c r="AU394" s="12"/>
      <c r="AV394" s="2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c r="CG394" s="12"/>
      <c r="CH394" s="12"/>
      <c r="CI394" s="12"/>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c r="DI394" s="12"/>
      <c r="DJ394" s="12"/>
      <c r="DK394" s="12"/>
      <c r="DL394" s="12"/>
      <c r="DM394" s="12"/>
      <c r="DN394" s="12"/>
      <c r="DO394" s="12"/>
      <c r="DP394" s="12"/>
      <c r="DQ394" s="12"/>
      <c r="DR394" s="12"/>
      <c r="DS394" s="12"/>
      <c r="DT394" s="12"/>
      <c r="DU394" s="12"/>
      <c r="DV394" s="12"/>
      <c r="DW394" s="12"/>
      <c r="DX394" s="12"/>
      <c r="DY394" s="12"/>
      <c r="DZ394" s="12"/>
      <c r="EA394" s="12"/>
      <c r="EB394" s="12"/>
      <c r="EC394" s="12"/>
      <c r="ED394" s="12"/>
      <c r="EE394" s="12"/>
      <c r="EF394" s="12"/>
      <c r="EG394" s="12"/>
      <c r="EH394" s="12"/>
      <c r="EI394" s="12"/>
      <c r="EJ394" s="12"/>
      <c r="EK394" s="12"/>
      <c r="EL394" s="12"/>
      <c r="EM394" s="12"/>
      <c r="EN394" s="12"/>
      <c r="EO394" s="12"/>
      <c r="EP394" s="12"/>
      <c r="EQ394" s="12"/>
      <c r="ER394" s="12"/>
      <c r="ES394" s="12"/>
      <c r="ET394" s="12"/>
      <c r="EU394" s="12"/>
      <c r="EV394" s="12"/>
      <c r="EW394" s="12"/>
      <c r="EX394" s="12"/>
      <c r="EY394" s="12"/>
      <c r="EZ394" s="12"/>
      <c r="FA394" s="12"/>
      <c r="FB394" s="12"/>
      <c r="FC394" s="12"/>
      <c r="FD394" s="12"/>
      <c r="FE394" s="12"/>
      <c r="FF394" s="12"/>
      <c r="FG394" s="12"/>
      <c r="FH394" s="12"/>
      <c r="FI394" s="12"/>
      <c r="FJ394" s="12"/>
      <c r="FK394" s="12"/>
      <c r="FL394" s="12"/>
      <c r="FM394" s="12"/>
      <c r="FN394" s="12"/>
      <c r="FO394" s="12"/>
      <c r="FP394" s="12"/>
      <c r="FQ394" s="12"/>
      <c r="FR394" s="12"/>
      <c r="FS394" s="12"/>
      <c r="FT394" s="12"/>
      <c r="FU394" s="12"/>
      <c r="FV394" s="12"/>
      <c r="FW394" s="12"/>
      <c r="FX394" s="12"/>
      <c r="FY394" s="12"/>
      <c r="FZ394" s="12"/>
      <c r="GA394" s="12"/>
      <c r="GB394" s="12"/>
      <c r="GC394" s="12"/>
      <c r="GD394" s="12"/>
      <c r="GE394" s="12"/>
      <c r="GF394" s="12"/>
      <c r="GG394" s="12"/>
      <c r="GH394" s="12"/>
      <c r="GI394" s="12"/>
      <c r="GJ394" s="12"/>
      <c r="GK394" s="12"/>
      <c r="GL394" s="12"/>
      <c r="GM394" s="12"/>
      <c r="GN394" s="12"/>
      <c r="GO394" s="12"/>
      <c r="GP394" s="12"/>
      <c r="GQ394" s="12"/>
      <c r="GR394" s="12"/>
    </row>
    <row r="395" spans="1:200" x14ac:dyDescent="0.2">
      <c r="A395" s="79">
        <f t="shared" ref="A395:A458" si="186">(A394+1)</f>
        <v>43467</v>
      </c>
      <c r="B395" s="80">
        <f t="shared" ca="1" si="167"/>
        <v>1079.39002</v>
      </c>
      <c r="C395" s="81">
        <f t="shared" ref="C395:C458" si="187">TRUNC(C394-N394,8)</f>
        <v>1000</v>
      </c>
      <c r="D395" s="82">
        <f ca="1">IF(A395&lt;$B$1,VLOOKUP(A395,[1]DI!$A$4:$B$15000,2,FALSE),0)</f>
        <v>6.4000000000000001E-2</v>
      </c>
      <c r="E395" s="81">
        <f t="shared" ca="1" si="168"/>
        <v>2.4620000000000002E-4</v>
      </c>
      <c r="F395" s="83">
        <f t="shared" si="181"/>
        <v>1.1679999999999999</v>
      </c>
      <c r="G395" s="84">
        <f t="shared" ca="1" si="182"/>
        <v>1.0002875616</v>
      </c>
      <c r="H395" s="81">
        <f ca="1">TRUNC(PRODUCT(G$10:G394),15)</f>
        <v>1.0793900184013301</v>
      </c>
      <c r="I395" s="81">
        <f t="shared" ref="I395:I458" si="188">IF(OR(L394&gt;0,L394="E"),H394,I394)</f>
        <v>1</v>
      </c>
      <c r="J395" s="81">
        <f t="shared" ca="1" si="183"/>
        <v>1.07939002</v>
      </c>
      <c r="K395" s="81">
        <f t="shared" ca="1" si="184"/>
        <v>79.390020000000007</v>
      </c>
      <c r="L395" s="85">
        <f>IF(VLOOKUP(A395,$U$12:$AD$125,8)=VLOOKUP(A394,$U$12:$AD$125,8),0,VLOOKUP(A395,U$12:$AD$125,8))</f>
        <v>0</v>
      </c>
      <c r="M395" s="86">
        <f>IF(L395&gt;0,VLOOKUP(L395,T$12:$AC$125,7),0)</f>
        <v>0</v>
      </c>
      <c r="N395" s="81">
        <f t="shared" ref="N395:N458" si="189">IF(M395&gt;0,(C395*M395),0)</f>
        <v>0</v>
      </c>
      <c r="O395" s="81">
        <f t="shared" ca="1" si="185"/>
        <v>79.390020000000007</v>
      </c>
      <c r="P395" s="87" t="str">
        <f t="shared" ref="P395:P458" si="190">IF(L394&gt;0,VLOOKUP(A394,$U$12:$AD$125,9),P394)</f>
        <v>J=</v>
      </c>
      <c r="Q395" s="88">
        <f t="shared" ref="Q395:Q458" si="191">IF(L394&gt;0,VLOOKUP(A394,$U$12:$AD$125,10),Q394)</f>
        <v>44676</v>
      </c>
      <c r="R395" s="7"/>
      <c r="S395" s="7"/>
      <c r="T395" s="154">
        <f>[2]Plan1!$A554</f>
        <v>53693</v>
      </c>
      <c r="U395" s="165" t="str">
        <f>[2]Plan1!$C554</f>
        <v>Confraternização Universal</v>
      </c>
      <c r="V395" s="7"/>
      <c r="W395" s="7"/>
      <c r="X395" s="7"/>
      <c r="Y395" s="7"/>
      <c r="Z395" s="7"/>
      <c r="AA395" s="7"/>
      <c r="AB395" s="7"/>
      <c r="AC395" s="7"/>
      <c r="AD395" s="7"/>
      <c r="AE395" s="7"/>
      <c r="AF395" s="65">
        <f t="shared" si="180"/>
        <v>43367</v>
      </c>
      <c r="AG395" s="9">
        <f t="shared" ca="1" si="177"/>
        <v>1058.79809</v>
      </c>
      <c r="AH395" s="9">
        <f t="shared" si="177"/>
        <v>1000</v>
      </c>
      <c r="AI395" s="4">
        <f t="shared" ca="1" si="177"/>
        <v>6.3899999999999998E-2</v>
      </c>
      <c r="AJ395" s="10">
        <f t="shared" ca="1" si="177"/>
        <v>2.4583E-4</v>
      </c>
      <c r="AK395" s="4">
        <f t="shared" si="177"/>
        <v>1.1679999999999999</v>
      </c>
      <c r="AL395" s="65">
        <f t="shared" si="178"/>
        <v>43367</v>
      </c>
      <c r="AM395" s="10">
        <f t="shared" ca="1" si="179"/>
        <v>1.05879809</v>
      </c>
      <c r="AN395" s="9">
        <f t="shared" ca="1" si="179"/>
        <v>58.798090000000002</v>
      </c>
      <c r="AO395" s="7">
        <f t="shared" si="179"/>
        <v>0</v>
      </c>
      <c r="AP395" s="11">
        <f t="shared" si="179"/>
        <v>0</v>
      </c>
      <c r="AQ395" s="9">
        <f t="shared" si="179"/>
        <v>0</v>
      </c>
      <c r="AR395" s="8" t="str">
        <f t="shared" si="179"/>
        <v>J=</v>
      </c>
      <c r="AS395" s="65">
        <f t="shared" si="179"/>
        <v>44676</v>
      </c>
      <c r="AT395" s="12"/>
      <c r="AU395" s="12"/>
      <c r="AV395" s="2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c r="CG395" s="12"/>
      <c r="CH395" s="12"/>
      <c r="CI395" s="12"/>
      <c r="CJ395" s="12"/>
      <c r="CK395" s="12"/>
      <c r="CL395" s="12"/>
      <c r="CM395" s="12"/>
      <c r="CN395" s="12"/>
      <c r="CO395" s="12"/>
      <c r="CP395" s="12"/>
      <c r="CQ395" s="12"/>
      <c r="CR395" s="12"/>
      <c r="CS395" s="12"/>
      <c r="CT395" s="12"/>
      <c r="CU395" s="12"/>
      <c r="CV395" s="12"/>
      <c r="CW395" s="12"/>
      <c r="CX395" s="12"/>
      <c r="CY395" s="12"/>
      <c r="CZ395" s="12"/>
      <c r="DA395" s="12"/>
      <c r="DB395" s="12"/>
      <c r="DC395" s="12"/>
      <c r="DD395" s="12"/>
      <c r="DE395" s="12"/>
      <c r="DF395" s="12"/>
      <c r="DG395" s="12"/>
      <c r="DH395" s="12"/>
      <c r="DI395" s="12"/>
      <c r="DJ395" s="12"/>
      <c r="DK395" s="12"/>
      <c r="DL395" s="12"/>
      <c r="DM395" s="12"/>
      <c r="DN395" s="12"/>
      <c r="DO395" s="12"/>
      <c r="DP395" s="12"/>
      <c r="DQ395" s="12"/>
      <c r="DR395" s="12"/>
      <c r="DS395" s="12"/>
      <c r="DT395" s="12"/>
      <c r="DU395" s="12"/>
      <c r="DV395" s="12"/>
      <c r="DW395" s="12"/>
      <c r="DX395" s="12"/>
      <c r="DY395" s="12"/>
      <c r="DZ395" s="12"/>
      <c r="EA395" s="12"/>
      <c r="EB395" s="12"/>
      <c r="EC395" s="12"/>
      <c r="ED395" s="12"/>
      <c r="EE395" s="12"/>
      <c r="EF395" s="12"/>
      <c r="EG395" s="12"/>
      <c r="EH395" s="12"/>
      <c r="EI395" s="12"/>
      <c r="EJ395" s="12"/>
      <c r="EK395" s="12"/>
      <c r="EL395" s="12"/>
      <c r="EM395" s="12"/>
      <c r="EN395" s="12"/>
      <c r="EO395" s="12"/>
      <c r="EP395" s="12"/>
      <c r="EQ395" s="12"/>
      <c r="ER395" s="12"/>
      <c r="ES395" s="12"/>
      <c r="ET395" s="12"/>
      <c r="EU395" s="12"/>
      <c r="EV395" s="12"/>
      <c r="EW395" s="12"/>
      <c r="EX395" s="12"/>
      <c r="EY395" s="12"/>
      <c r="EZ395" s="12"/>
      <c r="FA395" s="12"/>
      <c r="FB395" s="12"/>
      <c r="FC395" s="12"/>
      <c r="FD395" s="12"/>
      <c r="FE395" s="12"/>
      <c r="FF395" s="12"/>
      <c r="FG395" s="12"/>
      <c r="FH395" s="12"/>
      <c r="FI395" s="12"/>
      <c r="FJ395" s="12"/>
      <c r="FK395" s="12"/>
      <c r="FL395" s="12"/>
      <c r="FM395" s="12"/>
      <c r="FN395" s="12"/>
      <c r="FO395" s="12"/>
      <c r="FP395" s="12"/>
      <c r="FQ395" s="12"/>
      <c r="FR395" s="12"/>
      <c r="FS395" s="12"/>
      <c r="FT395" s="12"/>
      <c r="FU395" s="12"/>
      <c r="FV395" s="12"/>
      <c r="FW395" s="12"/>
      <c r="FX395" s="12"/>
      <c r="FY395" s="12"/>
      <c r="FZ395" s="12"/>
      <c r="GA395" s="12"/>
      <c r="GB395" s="12"/>
      <c r="GC395" s="12"/>
      <c r="GD395" s="12"/>
      <c r="GE395" s="12"/>
      <c r="GF395" s="12"/>
      <c r="GG395" s="12"/>
      <c r="GH395" s="12"/>
      <c r="GI395" s="12"/>
      <c r="GJ395" s="12"/>
      <c r="GK395" s="12"/>
      <c r="GL395" s="12"/>
      <c r="GM395" s="12"/>
      <c r="GN395" s="12"/>
      <c r="GO395" s="12"/>
      <c r="GP395" s="12"/>
      <c r="GQ395" s="12"/>
      <c r="GR395" s="12"/>
    </row>
    <row r="396" spans="1:200" x14ac:dyDescent="0.2">
      <c r="A396" s="79">
        <f t="shared" si="186"/>
        <v>43468</v>
      </c>
      <c r="B396" s="80">
        <f t="shared" ref="B396:B459" ca="1" si="192">IF(A396&lt;=TODAY(),C396+K396,IF(AND(A396&gt;TODAY(),A396&lt;=$B$1),IF(VLOOKUP(TODAY(),$A$10:$D$5000,4,FALSE)=0,"n.d",C396+K396),"n.d"))</f>
        <v>1079.7004099999999</v>
      </c>
      <c r="C396" s="81">
        <f t="shared" si="187"/>
        <v>1000</v>
      </c>
      <c r="D396" s="82">
        <f ca="1">IF(A396&lt;$B$1,VLOOKUP(A396,[1]DI!$A$4:$B$15000,2,FALSE),0)</f>
        <v>6.4000000000000001E-2</v>
      </c>
      <c r="E396" s="81">
        <f t="shared" ca="1" si="168"/>
        <v>2.4620000000000002E-4</v>
      </c>
      <c r="F396" s="83">
        <f t="shared" si="181"/>
        <v>1.1679999999999999</v>
      </c>
      <c r="G396" s="84">
        <f t="shared" ca="1" si="182"/>
        <v>1.0002875616</v>
      </c>
      <c r="H396" s="81">
        <f ca="1">TRUNC(PRODUCT(G$10:G395),15)</f>
        <v>1.0797004095220499</v>
      </c>
      <c r="I396" s="81">
        <f t="shared" si="188"/>
        <v>1</v>
      </c>
      <c r="J396" s="81">
        <f t="shared" ca="1" si="183"/>
        <v>1.0797004100000001</v>
      </c>
      <c r="K396" s="81">
        <f t="shared" ca="1" si="184"/>
        <v>79.700410000000005</v>
      </c>
      <c r="L396" s="85">
        <f>IF(VLOOKUP(A396,$U$12:$AD$125,8)=VLOOKUP(A395,$U$12:$AD$125,8),0,VLOOKUP(A396,U$12:$AD$125,8))</f>
        <v>0</v>
      </c>
      <c r="M396" s="86">
        <f>IF(L396&gt;0,VLOOKUP(L396,T$12:$AC$125,7),0)</f>
        <v>0</v>
      </c>
      <c r="N396" s="81">
        <f t="shared" si="189"/>
        <v>0</v>
      </c>
      <c r="O396" s="81">
        <f t="shared" ca="1" si="185"/>
        <v>79.700410000000005</v>
      </c>
      <c r="P396" s="87" t="str">
        <f t="shared" si="190"/>
        <v>J=</v>
      </c>
      <c r="Q396" s="88">
        <f t="shared" si="191"/>
        <v>44676</v>
      </c>
      <c r="R396" s="7"/>
      <c r="S396" s="7"/>
      <c r="T396" s="154">
        <f>[2]Plan1!$A555</f>
        <v>53748</v>
      </c>
      <c r="U396" s="165" t="str">
        <f>[2]Plan1!$C555</f>
        <v>Carnaval</v>
      </c>
      <c r="V396" s="7"/>
      <c r="W396" s="7"/>
      <c r="X396" s="7"/>
      <c r="Y396" s="7"/>
      <c r="Z396" s="7"/>
      <c r="AA396" s="7"/>
      <c r="AB396" s="7"/>
      <c r="AC396" s="7"/>
      <c r="AD396" s="7"/>
      <c r="AE396" s="7"/>
      <c r="AF396" s="65">
        <f t="shared" si="180"/>
        <v>43368</v>
      </c>
      <c r="AG396" s="9">
        <f t="shared" ref="AG396:AK409" ca="1" si="193">VLOOKUP($AF396,$A$10:$Q$3625,(AG$1)+1)</f>
        <v>1059.1021000000001</v>
      </c>
      <c r="AH396" s="9">
        <f t="shared" si="193"/>
        <v>1000</v>
      </c>
      <c r="AI396" s="4">
        <f t="shared" ca="1" si="193"/>
        <v>6.3899999999999998E-2</v>
      </c>
      <c r="AJ396" s="10">
        <f t="shared" ca="1" si="193"/>
        <v>2.4583E-4</v>
      </c>
      <c r="AK396" s="4">
        <f t="shared" si="193"/>
        <v>1.1679999999999999</v>
      </c>
      <c r="AL396" s="65">
        <f t="shared" si="178"/>
        <v>43368</v>
      </c>
      <c r="AM396" s="10">
        <f t="shared" ref="AM396:AS409" ca="1" si="194">VLOOKUP($AF396,$A$10:$Q$3625,(AM$1)+1)</f>
        <v>1.0591021</v>
      </c>
      <c r="AN396" s="9">
        <f t="shared" ca="1" si="194"/>
        <v>59.1021</v>
      </c>
      <c r="AO396" s="7">
        <f t="shared" si="194"/>
        <v>0</v>
      </c>
      <c r="AP396" s="11">
        <f t="shared" si="194"/>
        <v>0</v>
      </c>
      <c r="AQ396" s="9">
        <f t="shared" si="194"/>
        <v>0</v>
      </c>
      <c r="AR396" s="8" t="str">
        <f t="shared" si="194"/>
        <v>J=</v>
      </c>
      <c r="AS396" s="65">
        <f t="shared" si="194"/>
        <v>44676</v>
      </c>
      <c r="AT396" s="12"/>
      <c r="AU396" s="12"/>
      <c r="AV396" s="2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c r="CG396" s="12"/>
      <c r="CH396" s="12"/>
      <c r="CI396" s="12"/>
      <c r="CJ396" s="12"/>
      <c r="CK396" s="12"/>
      <c r="CL396" s="12"/>
      <c r="CM396" s="12"/>
      <c r="CN396" s="12"/>
      <c r="CO396" s="12"/>
      <c r="CP396" s="12"/>
      <c r="CQ396" s="12"/>
      <c r="CR396" s="12"/>
      <c r="CS396" s="12"/>
      <c r="CT396" s="12"/>
      <c r="CU396" s="12"/>
      <c r="CV396" s="12"/>
      <c r="CW396" s="12"/>
      <c r="CX396" s="12"/>
      <c r="CY396" s="12"/>
      <c r="CZ396" s="12"/>
      <c r="DA396" s="12"/>
      <c r="DB396" s="12"/>
      <c r="DC396" s="12"/>
      <c r="DD396" s="12"/>
      <c r="DE396" s="12"/>
      <c r="DF396" s="12"/>
      <c r="DG396" s="12"/>
      <c r="DH396" s="12"/>
      <c r="DI396" s="12"/>
      <c r="DJ396" s="12"/>
      <c r="DK396" s="12"/>
      <c r="DL396" s="12"/>
      <c r="DM396" s="12"/>
      <c r="DN396" s="12"/>
      <c r="DO396" s="12"/>
      <c r="DP396" s="12"/>
      <c r="DQ396" s="12"/>
      <c r="DR396" s="12"/>
      <c r="DS396" s="12"/>
      <c r="DT396" s="12"/>
      <c r="DU396" s="12"/>
      <c r="DV396" s="12"/>
      <c r="DW396" s="12"/>
      <c r="DX396" s="12"/>
      <c r="DY396" s="12"/>
      <c r="DZ396" s="12"/>
      <c r="EA396" s="12"/>
      <c r="EB396" s="12"/>
      <c r="EC396" s="12"/>
      <c r="ED396" s="12"/>
      <c r="EE396" s="12"/>
      <c r="EF396" s="12"/>
      <c r="EG396" s="12"/>
      <c r="EH396" s="12"/>
      <c r="EI396" s="12"/>
      <c r="EJ396" s="12"/>
      <c r="EK396" s="12"/>
      <c r="EL396" s="12"/>
      <c r="EM396" s="12"/>
      <c r="EN396" s="12"/>
      <c r="EO396" s="12"/>
      <c r="EP396" s="12"/>
      <c r="EQ396" s="12"/>
      <c r="ER396" s="12"/>
      <c r="ES396" s="12"/>
      <c r="ET396" s="12"/>
      <c r="EU396" s="12"/>
      <c r="EV396" s="12"/>
      <c r="EW396" s="12"/>
      <c r="EX396" s="12"/>
      <c r="EY396" s="12"/>
      <c r="EZ396" s="12"/>
      <c r="FA396" s="12"/>
      <c r="FB396" s="12"/>
      <c r="FC396" s="12"/>
      <c r="FD396" s="12"/>
      <c r="FE396" s="12"/>
      <c r="FF396" s="12"/>
      <c r="FG396" s="12"/>
      <c r="FH396" s="12"/>
      <c r="FI396" s="12"/>
      <c r="FJ396" s="12"/>
      <c r="FK396" s="12"/>
      <c r="FL396" s="12"/>
      <c r="FM396" s="12"/>
      <c r="FN396" s="12"/>
      <c r="FO396" s="12"/>
      <c r="FP396" s="12"/>
      <c r="FQ396" s="12"/>
      <c r="FR396" s="12"/>
      <c r="FS396" s="12"/>
      <c r="FT396" s="12"/>
      <c r="FU396" s="12"/>
      <c r="FV396" s="12"/>
      <c r="FW396" s="12"/>
      <c r="FX396" s="12"/>
      <c r="FY396" s="12"/>
      <c r="FZ396" s="12"/>
      <c r="GA396" s="12"/>
      <c r="GB396" s="12"/>
      <c r="GC396" s="12"/>
      <c r="GD396" s="12"/>
      <c r="GE396" s="12"/>
      <c r="GF396" s="12"/>
      <c r="GG396" s="12"/>
      <c r="GH396" s="12"/>
      <c r="GI396" s="12"/>
      <c r="GJ396" s="12"/>
      <c r="GK396" s="12"/>
      <c r="GL396" s="12"/>
      <c r="GM396" s="12"/>
      <c r="GN396" s="12"/>
      <c r="GO396" s="12"/>
      <c r="GP396" s="12"/>
      <c r="GQ396" s="12"/>
      <c r="GR396" s="12"/>
    </row>
    <row r="397" spans="1:200" x14ac:dyDescent="0.2">
      <c r="A397" s="79">
        <f t="shared" si="186"/>
        <v>43469</v>
      </c>
      <c r="B397" s="80">
        <f t="shared" ca="1" si="192"/>
        <v>1080.01089</v>
      </c>
      <c r="C397" s="81">
        <f t="shared" si="187"/>
        <v>1000</v>
      </c>
      <c r="D397" s="82">
        <f ca="1">IF(A397&lt;$B$1,VLOOKUP(A397,[1]DI!$A$4:$B$15000,2,FALSE),0)</f>
        <v>6.4000000000000001E-2</v>
      </c>
      <c r="E397" s="81">
        <f t="shared" ref="E397:E460" ca="1" si="195">ROUND((((1+D397)^(1/252)-1)),8)</f>
        <v>2.4620000000000002E-4</v>
      </c>
      <c r="F397" s="83">
        <f t="shared" si="181"/>
        <v>1.1679999999999999</v>
      </c>
      <c r="G397" s="84">
        <f t="shared" ca="1" si="182"/>
        <v>1.0002875616</v>
      </c>
      <c r="H397" s="81">
        <f ca="1">TRUNC(PRODUCT(G$10:G396),15)</f>
        <v>1.0800108898993299</v>
      </c>
      <c r="I397" s="81">
        <f t="shared" si="188"/>
        <v>1</v>
      </c>
      <c r="J397" s="81">
        <f t="shared" ca="1" si="183"/>
        <v>1.0800108900000001</v>
      </c>
      <c r="K397" s="81">
        <f t="shared" ca="1" si="184"/>
        <v>80.010890000000003</v>
      </c>
      <c r="L397" s="85">
        <f>IF(VLOOKUP(A397,$U$12:$AD$125,8)=VLOOKUP(A396,$U$12:$AD$125,8),0,VLOOKUP(A397,U$12:$AD$125,8))</f>
        <v>0</v>
      </c>
      <c r="M397" s="86">
        <f>IF(L397&gt;0,VLOOKUP(L397,T$12:$AC$125,7),0)</f>
        <v>0</v>
      </c>
      <c r="N397" s="81">
        <f t="shared" si="189"/>
        <v>0</v>
      </c>
      <c r="O397" s="81">
        <f t="shared" ca="1" si="185"/>
        <v>80.010890000000003</v>
      </c>
      <c r="P397" s="87" t="str">
        <f t="shared" si="190"/>
        <v>J=</v>
      </c>
      <c r="Q397" s="88">
        <f t="shared" si="191"/>
        <v>44676</v>
      </c>
      <c r="R397" s="7"/>
      <c r="S397" s="7"/>
      <c r="T397" s="154">
        <f>[2]Plan1!$A556</f>
        <v>53749</v>
      </c>
      <c r="U397" s="165" t="str">
        <f>[2]Plan1!$C556</f>
        <v>Carnaval</v>
      </c>
      <c r="V397" s="7"/>
      <c r="W397" s="7"/>
      <c r="X397" s="7"/>
      <c r="Y397" s="7"/>
      <c r="Z397" s="7"/>
      <c r="AA397" s="7"/>
      <c r="AB397" s="7"/>
      <c r="AC397" s="7"/>
      <c r="AD397" s="7"/>
      <c r="AE397" s="7"/>
      <c r="AF397" s="65">
        <f t="shared" si="180"/>
        <v>43369</v>
      </c>
      <c r="AG397" s="9">
        <f t="shared" ca="1" si="193"/>
        <v>1059.4061999999999</v>
      </c>
      <c r="AH397" s="9">
        <f t="shared" si="193"/>
        <v>1000</v>
      </c>
      <c r="AI397" s="4">
        <f t="shared" ca="1" si="193"/>
        <v>6.3899999999999998E-2</v>
      </c>
      <c r="AJ397" s="10">
        <f t="shared" ca="1" si="193"/>
        <v>2.4583E-4</v>
      </c>
      <c r="AK397" s="4">
        <f t="shared" si="193"/>
        <v>1.1679999999999999</v>
      </c>
      <c r="AL397" s="65">
        <f t="shared" si="178"/>
        <v>43369</v>
      </c>
      <c r="AM397" s="10">
        <f t="shared" ca="1" si="194"/>
        <v>1.0594062</v>
      </c>
      <c r="AN397" s="9">
        <f t="shared" ca="1" si="194"/>
        <v>59.406199999999998</v>
      </c>
      <c r="AO397" s="7">
        <f t="shared" si="194"/>
        <v>0</v>
      </c>
      <c r="AP397" s="11">
        <f t="shared" si="194"/>
        <v>0</v>
      </c>
      <c r="AQ397" s="9">
        <f t="shared" si="194"/>
        <v>0</v>
      </c>
      <c r="AR397" s="8" t="str">
        <f t="shared" si="194"/>
        <v>J=</v>
      </c>
      <c r="AS397" s="65">
        <f t="shared" si="194"/>
        <v>44676</v>
      </c>
      <c r="AT397" s="12"/>
      <c r="AU397" s="12"/>
      <c r="AV397" s="2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c r="CG397" s="12"/>
      <c r="CH397" s="12"/>
      <c r="CI397" s="12"/>
      <c r="CJ397" s="12"/>
      <c r="CK397" s="12"/>
      <c r="CL397" s="12"/>
      <c r="CM397" s="12"/>
      <c r="CN397" s="12"/>
      <c r="CO397" s="12"/>
      <c r="CP397" s="12"/>
      <c r="CQ397" s="12"/>
      <c r="CR397" s="12"/>
      <c r="CS397" s="12"/>
      <c r="CT397" s="12"/>
      <c r="CU397" s="12"/>
      <c r="CV397" s="12"/>
      <c r="CW397" s="12"/>
      <c r="CX397" s="12"/>
      <c r="CY397" s="12"/>
      <c r="CZ397" s="12"/>
      <c r="DA397" s="12"/>
      <c r="DB397" s="12"/>
      <c r="DC397" s="12"/>
      <c r="DD397" s="12"/>
      <c r="DE397" s="12"/>
      <c r="DF397" s="12"/>
      <c r="DG397" s="12"/>
      <c r="DH397" s="12"/>
      <c r="DI397" s="12"/>
      <c r="DJ397" s="12"/>
      <c r="DK397" s="12"/>
      <c r="DL397" s="12"/>
      <c r="DM397" s="12"/>
      <c r="DN397" s="12"/>
      <c r="DO397" s="12"/>
      <c r="DP397" s="12"/>
      <c r="DQ397" s="12"/>
      <c r="DR397" s="12"/>
      <c r="DS397" s="12"/>
      <c r="DT397" s="12"/>
      <c r="DU397" s="12"/>
      <c r="DV397" s="12"/>
      <c r="DW397" s="12"/>
      <c r="DX397" s="12"/>
      <c r="DY397" s="12"/>
      <c r="DZ397" s="12"/>
      <c r="EA397" s="12"/>
      <c r="EB397" s="12"/>
      <c r="EC397" s="12"/>
      <c r="ED397" s="12"/>
      <c r="EE397" s="12"/>
      <c r="EF397" s="12"/>
      <c r="EG397" s="12"/>
      <c r="EH397" s="12"/>
      <c r="EI397" s="12"/>
      <c r="EJ397" s="12"/>
      <c r="EK397" s="12"/>
      <c r="EL397" s="12"/>
      <c r="EM397" s="12"/>
      <c r="EN397" s="12"/>
      <c r="EO397" s="12"/>
      <c r="EP397" s="12"/>
      <c r="EQ397" s="12"/>
      <c r="ER397" s="12"/>
      <c r="ES397" s="12"/>
      <c r="ET397" s="12"/>
      <c r="EU397" s="12"/>
      <c r="EV397" s="12"/>
      <c r="EW397" s="12"/>
      <c r="EX397" s="12"/>
      <c r="EY397" s="12"/>
      <c r="EZ397" s="12"/>
      <c r="FA397" s="12"/>
      <c r="FB397" s="12"/>
      <c r="FC397" s="12"/>
      <c r="FD397" s="12"/>
      <c r="FE397" s="12"/>
      <c r="FF397" s="12"/>
      <c r="FG397" s="12"/>
      <c r="FH397" s="12"/>
      <c r="FI397" s="12"/>
      <c r="FJ397" s="12"/>
      <c r="FK397" s="12"/>
      <c r="FL397" s="12"/>
      <c r="FM397" s="12"/>
      <c r="FN397" s="12"/>
      <c r="FO397" s="12"/>
      <c r="FP397" s="12"/>
      <c r="FQ397" s="12"/>
      <c r="FR397" s="12"/>
      <c r="FS397" s="12"/>
      <c r="FT397" s="12"/>
      <c r="FU397" s="12"/>
      <c r="FV397" s="12"/>
      <c r="FW397" s="12"/>
      <c r="FX397" s="12"/>
      <c r="FY397" s="12"/>
      <c r="FZ397" s="12"/>
      <c r="GA397" s="12"/>
      <c r="GB397" s="12"/>
      <c r="GC397" s="12"/>
      <c r="GD397" s="12"/>
      <c r="GE397" s="12"/>
      <c r="GF397" s="12"/>
      <c r="GG397" s="12"/>
      <c r="GH397" s="12"/>
      <c r="GI397" s="12"/>
      <c r="GJ397" s="12"/>
      <c r="GK397" s="12"/>
      <c r="GL397" s="12"/>
      <c r="GM397" s="12"/>
      <c r="GN397" s="12"/>
      <c r="GO397" s="12"/>
      <c r="GP397" s="12"/>
      <c r="GQ397" s="12"/>
      <c r="GR397" s="12"/>
    </row>
    <row r="398" spans="1:200" x14ac:dyDescent="0.2">
      <c r="A398" s="79">
        <f t="shared" si="186"/>
        <v>43470</v>
      </c>
      <c r="B398" s="80">
        <f t="shared" ca="1" si="192"/>
        <v>1080.3214600000001</v>
      </c>
      <c r="C398" s="81">
        <f t="shared" si="187"/>
        <v>1000</v>
      </c>
      <c r="D398" s="82">
        <f ca="1">IF(A398&lt;$B$1,VLOOKUP(A398,[1]DI!$A$4:$B$15000,2,FALSE),0)</f>
        <v>0</v>
      </c>
      <c r="E398" s="81">
        <f t="shared" ca="1" si="195"/>
        <v>0</v>
      </c>
      <c r="F398" s="83">
        <f t="shared" si="181"/>
        <v>1.1679999999999999</v>
      </c>
      <c r="G398" s="84">
        <f t="shared" ca="1" si="182"/>
        <v>1</v>
      </c>
      <c r="H398" s="81">
        <f ca="1">TRUNC(PRODUCT(G$10:G397),15)</f>
        <v>1.08032145955885</v>
      </c>
      <c r="I398" s="81">
        <f t="shared" si="188"/>
        <v>1</v>
      </c>
      <c r="J398" s="81">
        <f t="shared" ca="1" si="183"/>
        <v>1.08032146</v>
      </c>
      <c r="K398" s="81">
        <f t="shared" ca="1" si="184"/>
        <v>80.321460000000002</v>
      </c>
      <c r="L398" s="85">
        <f>IF(VLOOKUP(A398,$U$12:$AD$125,8)=VLOOKUP(A397,$U$12:$AD$125,8),0,VLOOKUP(A398,U$12:$AD$125,8))</f>
        <v>0</v>
      </c>
      <c r="M398" s="86">
        <f>IF(L398&gt;0,VLOOKUP(L398,T$12:$AC$125,7),0)</f>
        <v>0</v>
      </c>
      <c r="N398" s="81">
        <f t="shared" si="189"/>
        <v>0</v>
      </c>
      <c r="O398" s="81">
        <f t="shared" ca="1" si="185"/>
        <v>80.321460000000002</v>
      </c>
      <c r="P398" s="87" t="str">
        <f t="shared" si="190"/>
        <v>J=</v>
      </c>
      <c r="Q398" s="88">
        <f t="shared" si="191"/>
        <v>44676</v>
      </c>
      <c r="R398" s="7"/>
      <c r="S398" s="7"/>
      <c r="T398" s="154">
        <f>[2]Plan1!$A557</f>
        <v>53794</v>
      </c>
      <c r="U398" s="165" t="str">
        <f>[2]Plan1!$C557</f>
        <v>Paixão de Cristo</v>
      </c>
      <c r="V398" s="7"/>
      <c r="W398" s="7"/>
      <c r="X398" s="7"/>
      <c r="Y398" s="7"/>
      <c r="Z398" s="7"/>
      <c r="AA398" s="7"/>
      <c r="AB398" s="7"/>
      <c r="AC398" s="7"/>
      <c r="AD398" s="7"/>
      <c r="AE398" s="7"/>
      <c r="AF398" s="65">
        <f t="shared" si="180"/>
        <v>43370</v>
      </c>
      <c r="AG398" s="9">
        <f t="shared" ca="1" si="193"/>
        <v>1059.71039</v>
      </c>
      <c r="AH398" s="9">
        <f t="shared" si="193"/>
        <v>1000</v>
      </c>
      <c r="AI398" s="4">
        <f t="shared" ca="1" si="193"/>
        <v>6.3899999999999998E-2</v>
      </c>
      <c r="AJ398" s="10">
        <f t="shared" ca="1" si="193"/>
        <v>2.4583E-4</v>
      </c>
      <c r="AK398" s="4">
        <f t="shared" si="193"/>
        <v>1.1679999999999999</v>
      </c>
      <c r="AL398" s="65">
        <f t="shared" si="178"/>
        <v>43370</v>
      </c>
      <c r="AM398" s="10">
        <f t="shared" ca="1" si="194"/>
        <v>1.05971039</v>
      </c>
      <c r="AN398" s="9">
        <f t="shared" ca="1" si="194"/>
        <v>59.710389999999997</v>
      </c>
      <c r="AO398" s="7">
        <f t="shared" si="194"/>
        <v>0</v>
      </c>
      <c r="AP398" s="11">
        <f t="shared" si="194"/>
        <v>0</v>
      </c>
      <c r="AQ398" s="9">
        <f t="shared" si="194"/>
        <v>0</v>
      </c>
      <c r="AR398" s="8" t="str">
        <f t="shared" si="194"/>
        <v>J=</v>
      </c>
      <c r="AS398" s="65">
        <f t="shared" si="194"/>
        <v>44676</v>
      </c>
      <c r="AT398" s="12"/>
      <c r="AU398" s="12"/>
      <c r="AV398" s="2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c r="CG398" s="12"/>
      <c r="CH398" s="12"/>
      <c r="CI398" s="12"/>
      <c r="CJ398" s="12"/>
      <c r="CK398" s="12"/>
      <c r="CL398" s="12"/>
      <c r="CM398" s="12"/>
      <c r="CN398" s="12"/>
      <c r="CO398" s="12"/>
      <c r="CP398" s="12"/>
      <c r="CQ398" s="12"/>
      <c r="CR398" s="12"/>
      <c r="CS398" s="12"/>
      <c r="CT398" s="12"/>
      <c r="CU398" s="12"/>
      <c r="CV398" s="12"/>
      <c r="CW398" s="12"/>
      <c r="CX398" s="12"/>
      <c r="CY398" s="12"/>
      <c r="CZ398" s="12"/>
      <c r="DA398" s="12"/>
      <c r="DB398" s="12"/>
      <c r="DC398" s="12"/>
      <c r="DD398" s="12"/>
      <c r="DE398" s="12"/>
      <c r="DF398" s="12"/>
      <c r="DG398" s="12"/>
      <c r="DH398" s="12"/>
      <c r="DI398" s="12"/>
      <c r="DJ398" s="12"/>
      <c r="DK398" s="12"/>
      <c r="DL398" s="12"/>
      <c r="DM398" s="12"/>
      <c r="DN398" s="12"/>
      <c r="DO398" s="12"/>
      <c r="DP398" s="12"/>
      <c r="DQ398" s="12"/>
      <c r="DR398" s="12"/>
      <c r="DS398" s="12"/>
      <c r="DT398" s="12"/>
      <c r="DU398" s="12"/>
      <c r="DV398" s="12"/>
      <c r="DW398" s="12"/>
      <c r="DX398" s="12"/>
      <c r="DY398" s="12"/>
      <c r="DZ398" s="12"/>
      <c r="EA398" s="12"/>
      <c r="EB398" s="12"/>
      <c r="EC398" s="12"/>
      <c r="ED398" s="12"/>
      <c r="EE398" s="12"/>
      <c r="EF398" s="12"/>
      <c r="EG398" s="12"/>
      <c r="EH398" s="12"/>
      <c r="EI398" s="12"/>
      <c r="EJ398" s="12"/>
      <c r="EK398" s="12"/>
      <c r="EL398" s="12"/>
      <c r="EM398" s="12"/>
      <c r="EN398" s="12"/>
      <c r="EO398" s="12"/>
      <c r="EP398" s="12"/>
      <c r="EQ398" s="12"/>
      <c r="ER398" s="12"/>
      <c r="ES398" s="12"/>
      <c r="ET398" s="12"/>
      <c r="EU398" s="12"/>
      <c r="EV398" s="12"/>
      <c r="EW398" s="12"/>
      <c r="EX398" s="12"/>
      <c r="EY398" s="12"/>
      <c r="EZ398" s="12"/>
      <c r="FA398" s="12"/>
      <c r="FB398" s="12"/>
      <c r="FC398" s="12"/>
      <c r="FD398" s="12"/>
      <c r="FE398" s="12"/>
      <c r="FF398" s="12"/>
      <c r="FG398" s="12"/>
      <c r="FH398" s="12"/>
      <c r="FI398" s="12"/>
      <c r="FJ398" s="12"/>
      <c r="FK398" s="12"/>
      <c r="FL398" s="12"/>
      <c r="FM398" s="12"/>
      <c r="FN398" s="12"/>
      <c r="FO398" s="12"/>
      <c r="FP398" s="12"/>
      <c r="FQ398" s="12"/>
      <c r="FR398" s="12"/>
      <c r="FS398" s="12"/>
      <c r="FT398" s="12"/>
      <c r="FU398" s="12"/>
      <c r="FV398" s="12"/>
      <c r="FW398" s="12"/>
      <c r="FX398" s="12"/>
      <c r="FY398" s="12"/>
      <c r="FZ398" s="12"/>
      <c r="GA398" s="12"/>
      <c r="GB398" s="12"/>
      <c r="GC398" s="12"/>
      <c r="GD398" s="12"/>
      <c r="GE398" s="12"/>
      <c r="GF398" s="12"/>
      <c r="GG398" s="12"/>
      <c r="GH398" s="12"/>
      <c r="GI398" s="12"/>
      <c r="GJ398" s="12"/>
      <c r="GK398" s="12"/>
      <c r="GL398" s="12"/>
      <c r="GM398" s="12"/>
      <c r="GN398" s="12"/>
      <c r="GO398" s="12"/>
      <c r="GP398" s="12"/>
      <c r="GQ398" s="12"/>
      <c r="GR398" s="12"/>
    </row>
    <row r="399" spans="1:200" x14ac:dyDescent="0.2">
      <c r="A399" s="79">
        <f t="shared" si="186"/>
        <v>43471</v>
      </c>
      <c r="B399" s="80">
        <f t="shared" ca="1" si="192"/>
        <v>1080.3214600000001</v>
      </c>
      <c r="C399" s="81">
        <f t="shared" si="187"/>
        <v>1000</v>
      </c>
      <c r="D399" s="82">
        <f ca="1">IF(A399&lt;$B$1,VLOOKUP(A399,[1]DI!$A$4:$B$15000,2,FALSE),0)</f>
        <v>0</v>
      </c>
      <c r="E399" s="81">
        <f t="shared" ca="1" si="195"/>
        <v>0</v>
      </c>
      <c r="F399" s="83">
        <f t="shared" si="181"/>
        <v>1.1679999999999999</v>
      </c>
      <c r="G399" s="84">
        <f t="shared" ca="1" si="182"/>
        <v>1</v>
      </c>
      <c r="H399" s="81">
        <f ca="1">TRUNC(PRODUCT(G$10:G398),15)</f>
        <v>1.08032145955885</v>
      </c>
      <c r="I399" s="81">
        <f t="shared" si="188"/>
        <v>1</v>
      </c>
      <c r="J399" s="81">
        <f t="shared" ca="1" si="183"/>
        <v>1.08032146</v>
      </c>
      <c r="K399" s="81">
        <f t="shared" ca="1" si="184"/>
        <v>80.321460000000002</v>
      </c>
      <c r="L399" s="85">
        <f>IF(VLOOKUP(A399,$U$12:$AD$125,8)=VLOOKUP(A398,$U$12:$AD$125,8),0,VLOOKUP(A399,U$12:$AD$125,8))</f>
        <v>0</v>
      </c>
      <c r="M399" s="86">
        <f>IF(L399&gt;0,VLOOKUP(L399,T$12:$AC$125,7),0)</f>
        <v>0</v>
      </c>
      <c r="N399" s="81">
        <f t="shared" si="189"/>
        <v>0</v>
      </c>
      <c r="O399" s="81">
        <f t="shared" ca="1" si="185"/>
        <v>80.321460000000002</v>
      </c>
      <c r="P399" s="87" t="str">
        <f t="shared" si="190"/>
        <v>J=</v>
      </c>
      <c r="Q399" s="88">
        <f t="shared" si="191"/>
        <v>44676</v>
      </c>
      <c r="R399" s="7"/>
      <c r="S399" s="7"/>
      <c r="T399" s="154">
        <f>[2]Plan1!$A558</f>
        <v>53803</v>
      </c>
      <c r="U399" s="165" t="str">
        <f>[2]Plan1!$C558</f>
        <v>Tiradentes</v>
      </c>
      <c r="V399" s="7"/>
      <c r="W399" s="7"/>
      <c r="X399" s="7"/>
      <c r="Y399" s="7"/>
      <c r="Z399" s="7"/>
      <c r="AA399" s="7"/>
      <c r="AB399" s="7"/>
      <c r="AC399" s="7"/>
      <c r="AD399" s="7"/>
      <c r="AE399" s="7"/>
      <c r="AF399" s="65">
        <f t="shared" si="180"/>
        <v>43371</v>
      </c>
      <c r="AG399" s="9">
        <f t="shared" ca="1" si="193"/>
        <v>1060.01466</v>
      </c>
      <c r="AH399" s="9">
        <f t="shared" si="193"/>
        <v>1000</v>
      </c>
      <c r="AI399" s="4">
        <f t="shared" ca="1" si="193"/>
        <v>6.3899999999999998E-2</v>
      </c>
      <c r="AJ399" s="10">
        <f t="shared" ca="1" si="193"/>
        <v>2.4583E-4</v>
      </c>
      <c r="AK399" s="4">
        <f t="shared" si="193"/>
        <v>1.1679999999999999</v>
      </c>
      <c r="AL399" s="65">
        <f t="shared" si="178"/>
        <v>43371</v>
      </c>
      <c r="AM399" s="10">
        <f t="shared" ca="1" si="194"/>
        <v>1.06001466</v>
      </c>
      <c r="AN399" s="9">
        <f t="shared" ca="1" si="194"/>
        <v>60.014659999999999</v>
      </c>
      <c r="AO399" s="7">
        <f t="shared" si="194"/>
        <v>0</v>
      </c>
      <c r="AP399" s="11">
        <f t="shared" si="194"/>
        <v>0</v>
      </c>
      <c r="AQ399" s="9">
        <f t="shared" si="194"/>
        <v>0</v>
      </c>
      <c r="AR399" s="8" t="str">
        <f t="shared" si="194"/>
        <v>J=</v>
      </c>
      <c r="AS399" s="65">
        <f t="shared" si="194"/>
        <v>44676</v>
      </c>
      <c r="AT399" s="12"/>
      <c r="AU399" s="12"/>
      <c r="AV399" s="2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c r="CG399" s="12"/>
      <c r="CH399" s="12"/>
      <c r="CI399" s="12"/>
      <c r="CJ399" s="12"/>
      <c r="CK399" s="12"/>
      <c r="CL399" s="12"/>
      <c r="CM399" s="12"/>
      <c r="CN399" s="12"/>
      <c r="CO399" s="12"/>
      <c r="CP399" s="12"/>
      <c r="CQ399" s="12"/>
      <c r="CR399" s="12"/>
      <c r="CS399" s="12"/>
      <c r="CT399" s="12"/>
      <c r="CU399" s="12"/>
      <c r="CV399" s="12"/>
      <c r="CW399" s="12"/>
      <c r="CX399" s="12"/>
      <c r="CY399" s="12"/>
      <c r="CZ399" s="12"/>
      <c r="DA399" s="12"/>
      <c r="DB399" s="12"/>
      <c r="DC399" s="12"/>
      <c r="DD399" s="12"/>
      <c r="DE399" s="12"/>
      <c r="DF399" s="12"/>
      <c r="DG399" s="12"/>
      <c r="DH399" s="12"/>
      <c r="DI399" s="12"/>
      <c r="DJ399" s="12"/>
      <c r="DK399" s="12"/>
      <c r="DL399" s="12"/>
      <c r="DM399" s="12"/>
      <c r="DN399" s="12"/>
      <c r="DO399" s="12"/>
      <c r="DP399" s="12"/>
      <c r="DQ399" s="12"/>
      <c r="DR399" s="12"/>
      <c r="DS399" s="12"/>
      <c r="DT399" s="12"/>
      <c r="DU399" s="12"/>
      <c r="DV399" s="12"/>
      <c r="DW399" s="12"/>
      <c r="DX399" s="12"/>
      <c r="DY399" s="12"/>
      <c r="DZ399" s="12"/>
      <c r="EA399" s="12"/>
      <c r="EB399" s="12"/>
      <c r="EC399" s="12"/>
      <c r="ED399" s="12"/>
      <c r="EE399" s="12"/>
      <c r="EF399" s="12"/>
      <c r="EG399" s="12"/>
      <c r="EH399" s="12"/>
      <c r="EI399" s="12"/>
      <c r="EJ399" s="12"/>
      <c r="EK399" s="12"/>
      <c r="EL399" s="12"/>
      <c r="EM399" s="12"/>
      <c r="EN399" s="12"/>
      <c r="EO399" s="12"/>
      <c r="EP399" s="12"/>
      <c r="EQ399" s="12"/>
      <c r="ER399" s="12"/>
      <c r="ES399" s="12"/>
      <c r="ET399" s="12"/>
      <c r="EU399" s="12"/>
      <c r="EV399" s="12"/>
      <c r="EW399" s="12"/>
      <c r="EX399" s="12"/>
      <c r="EY399" s="12"/>
      <c r="EZ399" s="12"/>
      <c r="FA399" s="12"/>
      <c r="FB399" s="12"/>
      <c r="FC399" s="12"/>
      <c r="FD399" s="12"/>
      <c r="FE399" s="12"/>
      <c r="FF399" s="12"/>
      <c r="FG399" s="12"/>
      <c r="FH399" s="12"/>
      <c r="FI399" s="12"/>
      <c r="FJ399" s="12"/>
      <c r="FK399" s="12"/>
      <c r="FL399" s="12"/>
      <c r="FM399" s="12"/>
      <c r="FN399" s="12"/>
      <c r="FO399" s="12"/>
      <c r="FP399" s="12"/>
      <c r="FQ399" s="12"/>
      <c r="FR399" s="12"/>
      <c r="FS399" s="12"/>
      <c r="FT399" s="12"/>
      <c r="FU399" s="12"/>
      <c r="FV399" s="12"/>
      <c r="FW399" s="12"/>
      <c r="FX399" s="12"/>
      <c r="FY399" s="12"/>
      <c r="FZ399" s="12"/>
      <c r="GA399" s="12"/>
      <c r="GB399" s="12"/>
      <c r="GC399" s="12"/>
      <c r="GD399" s="12"/>
      <c r="GE399" s="12"/>
      <c r="GF399" s="12"/>
      <c r="GG399" s="12"/>
      <c r="GH399" s="12"/>
      <c r="GI399" s="12"/>
      <c r="GJ399" s="12"/>
      <c r="GK399" s="12"/>
      <c r="GL399" s="12"/>
      <c r="GM399" s="12"/>
      <c r="GN399" s="12"/>
      <c r="GO399" s="12"/>
      <c r="GP399" s="12"/>
      <c r="GQ399" s="12"/>
      <c r="GR399" s="12"/>
    </row>
    <row r="400" spans="1:200" x14ac:dyDescent="0.2">
      <c r="A400" s="79">
        <f t="shared" si="186"/>
        <v>43472</v>
      </c>
      <c r="B400" s="80">
        <f t="shared" ca="1" si="192"/>
        <v>1080.3214600000001</v>
      </c>
      <c r="C400" s="81">
        <f t="shared" si="187"/>
        <v>1000</v>
      </c>
      <c r="D400" s="82">
        <f ca="1">IF(A400&lt;$B$1,VLOOKUP(A400,[1]DI!$A$4:$B$15000,2,FALSE),0)</f>
        <v>6.4000000000000001E-2</v>
      </c>
      <c r="E400" s="81">
        <f t="shared" ca="1" si="195"/>
        <v>2.4620000000000002E-4</v>
      </c>
      <c r="F400" s="83">
        <f t="shared" si="181"/>
        <v>1.1679999999999999</v>
      </c>
      <c r="G400" s="84">
        <f t="shared" ca="1" si="182"/>
        <v>1.0002875616</v>
      </c>
      <c r="H400" s="81">
        <f ca="1">TRUNC(PRODUCT(G$10:G399),15)</f>
        <v>1.08032145955885</v>
      </c>
      <c r="I400" s="81">
        <f t="shared" si="188"/>
        <v>1</v>
      </c>
      <c r="J400" s="81">
        <f t="shared" ca="1" si="183"/>
        <v>1.08032146</v>
      </c>
      <c r="K400" s="81">
        <f t="shared" ca="1" si="184"/>
        <v>80.321460000000002</v>
      </c>
      <c r="L400" s="85">
        <f>IF(VLOOKUP(A400,$U$12:$AD$125,8)=VLOOKUP(A399,$U$12:$AD$125,8),0,VLOOKUP(A400,U$12:$AD$125,8))</f>
        <v>0</v>
      </c>
      <c r="M400" s="86">
        <f>IF(L400&gt;0,VLOOKUP(L400,T$12:$AC$125,7),0)</f>
        <v>0</v>
      </c>
      <c r="N400" s="81">
        <f t="shared" si="189"/>
        <v>0</v>
      </c>
      <c r="O400" s="81">
        <f t="shared" ca="1" si="185"/>
        <v>80.321460000000002</v>
      </c>
      <c r="P400" s="87" t="str">
        <f t="shared" si="190"/>
        <v>J=</v>
      </c>
      <c r="Q400" s="88">
        <f t="shared" si="191"/>
        <v>44676</v>
      </c>
      <c r="R400" s="7"/>
      <c r="S400" s="7"/>
      <c r="T400" s="154">
        <f>[2]Plan1!$A559</f>
        <v>53813</v>
      </c>
      <c r="U400" s="165" t="str">
        <f>[2]Plan1!$C559</f>
        <v>Dia do Trabalho</v>
      </c>
      <c r="V400" s="7"/>
      <c r="W400" s="7"/>
      <c r="X400" s="7"/>
      <c r="Y400" s="7"/>
      <c r="Z400" s="7"/>
      <c r="AA400" s="7"/>
      <c r="AB400" s="7"/>
      <c r="AC400" s="7"/>
      <c r="AD400" s="7"/>
      <c r="AE400" s="7"/>
      <c r="AF400" s="65">
        <f t="shared" si="180"/>
        <v>43372</v>
      </c>
      <c r="AG400" s="9">
        <f t="shared" ca="1" si="193"/>
        <v>1060.31901999</v>
      </c>
      <c r="AH400" s="9">
        <f t="shared" si="193"/>
        <v>1000</v>
      </c>
      <c r="AI400" s="4">
        <f t="shared" ca="1" si="193"/>
        <v>0</v>
      </c>
      <c r="AJ400" s="10">
        <f t="shared" ca="1" si="193"/>
        <v>0</v>
      </c>
      <c r="AK400" s="4">
        <f t="shared" si="193"/>
        <v>1.1679999999999999</v>
      </c>
      <c r="AL400" s="65">
        <f t="shared" si="178"/>
        <v>43372</v>
      </c>
      <c r="AM400" s="10">
        <f t="shared" ca="1" si="194"/>
        <v>1.0603190199999999</v>
      </c>
      <c r="AN400" s="9">
        <f t="shared" ca="1" si="194"/>
        <v>60.319019990000001</v>
      </c>
      <c r="AO400" s="7">
        <f t="shared" si="194"/>
        <v>0</v>
      </c>
      <c r="AP400" s="11">
        <f t="shared" si="194"/>
        <v>0</v>
      </c>
      <c r="AQ400" s="9">
        <f t="shared" si="194"/>
        <v>0</v>
      </c>
      <c r="AR400" s="8" t="str">
        <f t="shared" si="194"/>
        <v>J=</v>
      </c>
      <c r="AS400" s="65">
        <f t="shared" si="194"/>
        <v>44676</v>
      </c>
      <c r="AT400" s="12"/>
      <c r="AU400" s="12"/>
      <c r="AV400" s="2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c r="CG400" s="12"/>
      <c r="CH400" s="12"/>
      <c r="CI400" s="12"/>
      <c r="CJ400" s="12"/>
      <c r="CK400" s="12"/>
      <c r="CL400" s="12"/>
      <c r="CM400" s="12"/>
      <c r="CN400" s="12"/>
      <c r="CO400" s="12"/>
      <c r="CP400" s="12"/>
      <c r="CQ400" s="12"/>
      <c r="CR400" s="12"/>
      <c r="CS400" s="12"/>
      <c r="CT400" s="12"/>
      <c r="CU400" s="12"/>
      <c r="CV400" s="12"/>
      <c r="CW400" s="12"/>
      <c r="CX400" s="12"/>
      <c r="CY400" s="12"/>
      <c r="CZ400" s="12"/>
      <c r="DA400" s="12"/>
      <c r="DB400" s="12"/>
      <c r="DC400" s="12"/>
      <c r="DD400" s="12"/>
      <c r="DE400" s="12"/>
      <c r="DF400" s="12"/>
      <c r="DG400" s="12"/>
      <c r="DH400" s="12"/>
      <c r="DI400" s="12"/>
      <c r="DJ400" s="12"/>
      <c r="DK400" s="12"/>
      <c r="DL400" s="12"/>
      <c r="DM400" s="12"/>
      <c r="DN400" s="12"/>
      <c r="DO400" s="12"/>
      <c r="DP400" s="12"/>
      <c r="DQ400" s="12"/>
      <c r="DR400" s="12"/>
      <c r="DS400" s="12"/>
      <c r="DT400" s="12"/>
      <c r="DU400" s="12"/>
      <c r="DV400" s="12"/>
      <c r="DW400" s="12"/>
      <c r="DX400" s="12"/>
      <c r="DY400" s="12"/>
      <c r="DZ400" s="12"/>
      <c r="EA400" s="12"/>
      <c r="EB400" s="12"/>
      <c r="EC400" s="12"/>
      <c r="ED400" s="12"/>
      <c r="EE400" s="12"/>
      <c r="EF400" s="12"/>
      <c r="EG400" s="12"/>
      <c r="EH400" s="12"/>
      <c r="EI400" s="12"/>
      <c r="EJ400" s="12"/>
      <c r="EK400" s="12"/>
      <c r="EL400" s="12"/>
      <c r="EM400" s="12"/>
      <c r="EN400" s="12"/>
      <c r="EO400" s="12"/>
      <c r="EP400" s="12"/>
      <c r="EQ400" s="12"/>
      <c r="ER400" s="12"/>
      <c r="ES400" s="12"/>
      <c r="ET400" s="12"/>
      <c r="EU400" s="12"/>
      <c r="EV400" s="12"/>
      <c r="EW400" s="12"/>
      <c r="EX400" s="12"/>
      <c r="EY400" s="12"/>
      <c r="EZ400" s="12"/>
      <c r="FA400" s="12"/>
      <c r="FB400" s="12"/>
      <c r="FC400" s="12"/>
      <c r="FD400" s="12"/>
      <c r="FE400" s="12"/>
      <c r="FF400" s="12"/>
      <c r="FG400" s="12"/>
      <c r="FH400" s="12"/>
      <c r="FI400" s="12"/>
      <c r="FJ400" s="12"/>
      <c r="FK400" s="12"/>
      <c r="FL400" s="12"/>
      <c r="FM400" s="12"/>
      <c r="FN400" s="12"/>
      <c r="FO400" s="12"/>
      <c r="FP400" s="12"/>
      <c r="FQ400" s="12"/>
      <c r="FR400" s="12"/>
      <c r="FS400" s="12"/>
      <c r="FT400" s="12"/>
      <c r="FU400" s="12"/>
      <c r="FV400" s="12"/>
      <c r="FW400" s="12"/>
      <c r="FX400" s="12"/>
      <c r="FY400" s="12"/>
      <c r="FZ400" s="12"/>
      <c r="GA400" s="12"/>
      <c r="GB400" s="12"/>
      <c r="GC400" s="12"/>
      <c r="GD400" s="12"/>
      <c r="GE400" s="12"/>
      <c r="GF400" s="12"/>
      <c r="GG400" s="12"/>
      <c r="GH400" s="12"/>
      <c r="GI400" s="12"/>
      <c r="GJ400" s="12"/>
      <c r="GK400" s="12"/>
      <c r="GL400" s="12"/>
      <c r="GM400" s="12"/>
      <c r="GN400" s="12"/>
      <c r="GO400" s="12"/>
      <c r="GP400" s="12"/>
      <c r="GQ400" s="12"/>
      <c r="GR400" s="12"/>
    </row>
    <row r="401" spans="1:200" x14ac:dyDescent="0.2">
      <c r="A401" s="79">
        <f t="shared" si="186"/>
        <v>43473</v>
      </c>
      <c r="B401" s="80">
        <f t="shared" ca="1" si="192"/>
        <v>1080.63212</v>
      </c>
      <c r="C401" s="81">
        <f t="shared" si="187"/>
        <v>1000</v>
      </c>
      <c r="D401" s="82">
        <f ca="1">IF(A401&lt;$B$1,VLOOKUP(A401,[1]DI!$A$4:$B$15000,2,FALSE),0)</f>
        <v>6.4000000000000001E-2</v>
      </c>
      <c r="E401" s="81">
        <f t="shared" ca="1" si="195"/>
        <v>2.4620000000000002E-4</v>
      </c>
      <c r="F401" s="83">
        <f t="shared" si="181"/>
        <v>1.1679999999999999</v>
      </c>
      <c r="G401" s="84">
        <f t="shared" ca="1" si="182"/>
        <v>1.0002875616</v>
      </c>
      <c r="H401" s="81">
        <f ca="1">TRUNC(PRODUCT(G$10:G400),15)</f>
        <v>1.0806321185262699</v>
      </c>
      <c r="I401" s="81">
        <f t="shared" si="188"/>
        <v>1</v>
      </c>
      <c r="J401" s="81">
        <f t="shared" ca="1" si="183"/>
        <v>1.08063212</v>
      </c>
      <c r="K401" s="81">
        <f t="shared" ca="1" si="184"/>
        <v>80.63212</v>
      </c>
      <c r="L401" s="85">
        <f>IF(VLOOKUP(A401,$U$12:$AD$125,8)=VLOOKUP(A400,$U$12:$AD$125,8),0,VLOOKUP(A401,U$12:$AD$125,8))</f>
        <v>0</v>
      </c>
      <c r="M401" s="86">
        <f>IF(L401&gt;0,VLOOKUP(L401,T$12:$AC$125,7),0)</f>
        <v>0</v>
      </c>
      <c r="N401" s="81">
        <f t="shared" si="189"/>
        <v>0</v>
      </c>
      <c r="O401" s="81">
        <f t="shared" ca="1" si="185"/>
        <v>80.63212</v>
      </c>
      <c r="P401" s="87" t="str">
        <f t="shared" si="190"/>
        <v>J=</v>
      </c>
      <c r="Q401" s="88">
        <f t="shared" si="191"/>
        <v>44676</v>
      </c>
      <c r="R401" s="7"/>
      <c r="S401" s="7"/>
      <c r="T401" s="154">
        <f>[2]Plan1!$A560</f>
        <v>53856</v>
      </c>
      <c r="U401" s="165" t="str">
        <f>[2]Plan1!$C560</f>
        <v>Corpus Christi</v>
      </c>
      <c r="V401" s="7"/>
      <c r="W401" s="7"/>
      <c r="X401" s="7"/>
      <c r="Y401" s="7"/>
      <c r="Z401" s="7"/>
      <c r="AA401" s="7"/>
      <c r="AB401" s="7"/>
      <c r="AC401" s="7"/>
      <c r="AD401" s="7"/>
      <c r="AE401" s="7"/>
      <c r="AF401" s="65">
        <f t="shared" si="180"/>
        <v>43373</v>
      </c>
      <c r="AG401" s="9">
        <f t="shared" ca="1" si="193"/>
        <v>1060.31901999</v>
      </c>
      <c r="AH401" s="9">
        <f t="shared" si="193"/>
        <v>1000</v>
      </c>
      <c r="AI401" s="4">
        <f t="shared" ca="1" si="193"/>
        <v>0</v>
      </c>
      <c r="AJ401" s="10">
        <f t="shared" ca="1" si="193"/>
        <v>0</v>
      </c>
      <c r="AK401" s="4">
        <f t="shared" si="193"/>
        <v>1.1679999999999999</v>
      </c>
      <c r="AL401" s="65">
        <f t="shared" si="178"/>
        <v>43373</v>
      </c>
      <c r="AM401" s="10">
        <f t="shared" ca="1" si="194"/>
        <v>1.0603190199999999</v>
      </c>
      <c r="AN401" s="9">
        <f t="shared" ca="1" si="194"/>
        <v>60.319019990000001</v>
      </c>
      <c r="AO401" s="7">
        <f t="shared" si="194"/>
        <v>0</v>
      </c>
      <c r="AP401" s="11">
        <f t="shared" si="194"/>
        <v>0</v>
      </c>
      <c r="AQ401" s="9">
        <f t="shared" si="194"/>
        <v>0</v>
      </c>
      <c r="AR401" s="8" t="str">
        <f t="shared" si="194"/>
        <v>J=</v>
      </c>
      <c r="AS401" s="65">
        <f t="shared" si="194"/>
        <v>44676</v>
      </c>
      <c r="AT401" s="12"/>
      <c r="AU401" s="12"/>
      <c r="AV401" s="2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c r="CG401" s="12"/>
      <c r="CH401" s="12"/>
      <c r="CI401" s="12"/>
      <c r="CJ401" s="12"/>
      <c r="CK401" s="12"/>
      <c r="CL401" s="12"/>
      <c r="CM401" s="12"/>
      <c r="CN401" s="12"/>
      <c r="CO401" s="12"/>
      <c r="CP401" s="12"/>
      <c r="CQ401" s="12"/>
      <c r="CR401" s="12"/>
      <c r="CS401" s="12"/>
      <c r="CT401" s="12"/>
      <c r="CU401" s="12"/>
      <c r="CV401" s="12"/>
      <c r="CW401" s="12"/>
      <c r="CX401" s="12"/>
      <c r="CY401" s="12"/>
      <c r="CZ401" s="12"/>
      <c r="DA401" s="12"/>
      <c r="DB401" s="12"/>
      <c r="DC401" s="12"/>
      <c r="DD401" s="12"/>
      <c r="DE401" s="12"/>
      <c r="DF401" s="12"/>
      <c r="DG401" s="12"/>
      <c r="DH401" s="12"/>
      <c r="DI401" s="12"/>
      <c r="DJ401" s="12"/>
      <c r="DK401" s="12"/>
      <c r="DL401" s="12"/>
      <c r="DM401" s="12"/>
      <c r="DN401" s="12"/>
      <c r="DO401" s="12"/>
      <c r="DP401" s="12"/>
      <c r="DQ401" s="12"/>
      <c r="DR401" s="12"/>
      <c r="DS401" s="12"/>
      <c r="DT401" s="12"/>
      <c r="DU401" s="12"/>
      <c r="DV401" s="12"/>
      <c r="DW401" s="12"/>
      <c r="DX401" s="12"/>
      <c r="DY401" s="12"/>
      <c r="DZ401" s="12"/>
      <c r="EA401" s="12"/>
      <c r="EB401" s="12"/>
      <c r="EC401" s="12"/>
      <c r="ED401" s="12"/>
      <c r="EE401" s="12"/>
      <c r="EF401" s="12"/>
      <c r="EG401" s="12"/>
      <c r="EH401" s="12"/>
      <c r="EI401" s="12"/>
      <c r="EJ401" s="12"/>
      <c r="EK401" s="12"/>
      <c r="EL401" s="12"/>
      <c r="EM401" s="12"/>
      <c r="EN401" s="12"/>
      <c r="EO401" s="12"/>
      <c r="EP401" s="12"/>
      <c r="EQ401" s="12"/>
      <c r="ER401" s="12"/>
      <c r="ES401" s="12"/>
      <c r="ET401" s="12"/>
      <c r="EU401" s="12"/>
      <c r="EV401" s="12"/>
      <c r="EW401" s="12"/>
      <c r="EX401" s="12"/>
      <c r="EY401" s="12"/>
      <c r="EZ401" s="12"/>
      <c r="FA401" s="12"/>
      <c r="FB401" s="12"/>
      <c r="FC401" s="12"/>
      <c r="FD401" s="12"/>
      <c r="FE401" s="12"/>
      <c r="FF401" s="12"/>
      <c r="FG401" s="12"/>
      <c r="FH401" s="12"/>
      <c r="FI401" s="12"/>
      <c r="FJ401" s="12"/>
      <c r="FK401" s="12"/>
      <c r="FL401" s="12"/>
      <c r="FM401" s="12"/>
      <c r="FN401" s="12"/>
      <c r="FO401" s="12"/>
      <c r="FP401" s="12"/>
      <c r="FQ401" s="12"/>
      <c r="FR401" s="12"/>
      <c r="FS401" s="12"/>
      <c r="FT401" s="12"/>
      <c r="FU401" s="12"/>
      <c r="FV401" s="12"/>
      <c r="FW401" s="12"/>
      <c r="FX401" s="12"/>
      <c r="FY401" s="12"/>
      <c r="FZ401" s="12"/>
      <c r="GA401" s="12"/>
      <c r="GB401" s="12"/>
      <c r="GC401" s="12"/>
      <c r="GD401" s="12"/>
      <c r="GE401" s="12"/>
      <c r="GF401" s="12"/>
      <c r="GG401" s="12"/>
      <c r="GH401" s="12"/>
      <c r="GI401" s="12"/>
      <c r="GJ401" s="12"/>
      <c r="GK401" s="12"/>
      <c r="GL401" s="12"/>
      <c r="GM401" s="12"/>
      <c r="GN401" s="12"/>
      <c r="GO401" s="12"/>
      <c r="GP401" s="12"/>
      <c r="GQ401" s="12"/>
      <c r="GR401" s="12"/>
    </row>
    <row r="402" spans="1:200" x14ac:dyDescent="0.2">
      <c r="A402" s="79">
        <f t="shared" si="186"/>
        <v>43474</v>
      </c>
      <c r="B402" s="80">
        <f t="shared" ca="1" si="192"/>
        <v>1080.94286999</v>
      </c>
      <c r="C402" s="81">
        <f t="shared" si="187"/>
        <v>1000</v>
      </c>
      <c r="D402" s="82">
        <f ca="1">IF(A402&lt;$B$1,VLOOKUP(A402,[1]DI!$A$4:$B$15000,2,FALSE),0)</f>
        <v>6.4000000000000001E-2</v>
      </c>
      <c r="E402" s="81">
        <f t="shared" ca="1" si="195"/>
        <v>2.4620000000000002E-4</v>
      </c>
      <c r="F402" s="83">
        <f t="shared" si="181"/>
        <v>1.1679999999999999</v>
      </c>
      <c r="G402" s="84">
        <f t="shared" ca="1" si="182"/>
        <v>1.0002875616</v>
      </c>
      <c r="H402" s="81">
        <f ca="1">TRUNC(PRODUCT(G$10:G401),15)</f>
        <v>1.08094286682729</v>
      </c>
      <c r="I402" s="81">
        <f t="shared" si="188"/>
        <v>1</v>
      </c>
      <c r="J402" s="81">
        <f t="shared" ca="1" si="183"/>
        <v>1.0809428699999999</v>
      </c>
      <c r="K402" s="81">
        <f t="shared" ca="1" si="184"/>
        <v>80.942869990000005</v>
      </c>
      <c r="L402" s="85">
        <f>IF(VLOOKUP(A402,$U$12:$AD$125,8)=VLOOKUP(A401,$U$12:$AD$125,8),0,VLOOKUP(A402,U$12:$AD$125,8))</f>
        <v>0</v>
      </c>
      <c r="M402" s="86">
        <f>IF(L402&gt;0,VLOOKUP(L402,T$12:$AC$125,7),0)</f>
        <v>0</v>
      </c>
      <c r="N402" s="81">
        <f t="shared" si="189"/>
        <v>0</v>
      </c>
      <c r="O402" s="81">
        <f t="shared" ca="1" si="185"/>
        <v>80.942869990000005</v>
      </c>
      <c r="P402" s="87" t="str">
        <f t="shared" si="190"/>
        <v>J=</v>
      </c>
      <c r="Q402" s="88">
        <f t="shared" si="191"/>
        <v>44676</v>
      </c>
      <c r="R402" s="7"/>
      <c r="S402" s="7"/>
      <c r="T402" s="154">
        <f>[2]Plan1!$A561</f>
        <v>53942</v>
      </c>
      <c r="U402" s="165" t="str">
        <f>[2]Plan1!$C561</f>
        <v>Independência do Brasil</v>
      </c>
      <c r="V402" s="7"/>
      <c r="W402" s="7"/>
      <c r="X402" s="7"/>
      <c r="Y402" s="7"/>
      <c r="Z402" s="7"/>
      <c r="AA402" s="7"/>
      <c r="AB402" s="7"/>
      <c r="AC402" s="7"/>
      <c r="AD402" s="7"/>
      <c r="AE402" s="7"/>
      <c r="AF402" s="65">
        <f t="shared" si="180"/>
        <v>43374</v>
      </c>
      <c r="AG402" s="9">
        <f t="shared" ca="1" si="193"/>
        <v>1060.31901999</v>
      </c>
      <c r="AH402" s="9">
        <f t="shared" si="193"/>
        <v>1000</v>
      </c>
      <c r="AI402" s="4">
        <f t="shared" ca="1" si="193"/>
        <v>6.4000000000000001E-2</v>
      </c>
      <c r="AJ402" s="10">
        <f t="shared" ca="1" si="193"/>
        <v>2.4620000000000002E-4</v>
      </c>
      <c r="AK402" s="4">
        <f t="shared" si="193"/>
        <v>1.1679999999999999</v>
      </c>
      <c r="AL402" s="65">
        <f t="shared" si="178"/>
        <v>43374</v>
      </c>
      <c r="AM402" s="10">
        <f t="shared" ca="1" si="194"/>
        <v>1.0603190199999999</v>
      </c>
      <c r="AN402" s="9">
        <f t="shared" ca="1" si="194"/>
        <v>60.319019990000001</v>
      </c>
      <c r="AO402" s="7">
        <f t="shared" si="194"/>
        <v>0</v>
      </c>
      <c r="AP402" s="11">
        <f t="shared" si="194"/>
        <v>0</v>
      </c>
      <c r="AQ402" s="9">
        <f t="shared" si="194"/>
        <v>0</v>
      </c>
      <c r="AR402" s="8" t="str">
        <f t="shared" si="194"/>
        <v>J=</v>
      </c>
      <c r="AS402" s="65">
        <f t="shared" si="194"/>
        <v>44676</v>
      </c>
      <c r="AT402" s="12"/>
      <c r="AU402" s="12"/>
      <c r="AV402" s="2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c r="DI402" s="12"/>
      <c r="DJ402" s="12"/>
      <c r="DK402" s="12"/>
      <c r="DL402" s="12"/>
      <c r="DM402" s="12"/>
      <c r="DN402" s="12"/>
      <c r="DO402" s="12"/>
      <c r="DP402" s="12"/>
      <c r="DQ402" s="12"/>
      <c r="DR402" s="12"/>
      <c r="DS402" s="12"/>
      <c r="DT402" s="12"/>
      <c r="DU402" s="12"/>
      <c r="DV402" s="12"/>
      <c r="DW402" s="12"/>
      <c r="DX402" s="12"/>
      <c r="DY402" s="12"/>
      <c r="DZ402" s="12"/>
      <c r="EA402" s="12"/>
      <c r="EB402" s="12"/>
      <c r="EC402" s="12"/>
      <c r="ED402" s="12"/>
      <c r="EE402" s="12"/>
      <c r="EF402" s="12"/>
      <c r="EG402" s="12"/>
      <c r="EH402" s="12"/>
      <c r="EI402" s="12"/>
      <c r="EJ402" s="12"/>
      <c r="EK402" s="12"/>
      <c r="EL402" s="12"/>
      <c r="EM402" s="12"/>
      <c r="EN402" s="12"/>
      <c r="EO402" s="12"/>
      <c r="EP402" s="12"/>
      <c r="EQ402" s="12"/>
      <c r="ER402" s="12"/>
      <c r="ES402" s="12"/>
      <c r="ET402" s="12"/>
      <c r="EU402" s="12"/>
      <c r="EV402" s="12"/>
      <c r="EW402" s="12"/>
      <c r="EX402" s="12"/>
      <c r="EY402" s="12"/>
      <c r="EZ402" s="12"/>
      <c r="FA402" s="12"/>
      <c r="FB402" s="12"/>
      <c r="FC402" s="12"/>
      <c r="FD402" s="12"/>
      <c r="FE402" s="12"/>
      <c r="FF402" s="12"/>
      <c r="FG402" s="12"/>
      <c r="FH402" s="12"/>
      <c r="FI402" s="12"/>
      <c r="FJ402" s="12"/>
      <c r="FK402" s="12"/>
      <c r="FL402" s="12"/>
      <c r="FM402" s="12"/>
      <c r="FN402" s="12"/>
      <c r="FO402" s="12"/>
      <c r="FP402" s="12"/>
      <c r="FQ402" s="12"/>
      <c r="FR402" s="12"/>
      <c r="FS402" s="12"/>
      <c r="FT402" s="12"/>
      <c r="FU402" s="12"/>
      <c r="FV402" s="12"/>
      <c r="FW402" s="12"/>
      <c r="FX402" s="12"/>
      <c r="FY402" s="12"/>
      <c r="FZ402" s="12"/>
      <c r="GA402" s="12"/>
      <c r="GB402" s="12"/>
      <c r="GC402" s="12"/>
      <c r="GD402" s="12"/>
      <c r="GE402" s="12"/>
      <c r="GF402" s="12"/>
      <c r="GG402" s="12"/>
      <c r="GH402" s="12"/>
      <c r="GI402" s="12"/>
      <c r="GJ402" s="12"/>
      <c r="GK402" s="12"/>
      <c r="GL402" s="12"/>
      <c r="GM402" s="12"/>
      <c r="GN402" s="12"/>
      <c r="GO402" s="12"/>
      <c r="GP402" s="12"/>
      <c r="GQ402" s="12"/>
      <c r="GR402" s="12"/>
    </row>
    <row r="403" spans="1:200" x14ac:dyDescent="0.2">
      <c r="A403" s="79">
        <f t="shared" si="186"/>
        <v>43475</v>
      </c>
      <c r="B403" s="80">
        <f t="shared" ca="1" si="192"/>
        <v>1081.2537</v>
      </c>
      <c r="C403" s="81">
        <f t="shared" si="187"/>
        <v>1000</v>
      </c>
      <c r="D403" s="82">
        <f ca="1">IF(A403&lt;$B$1,VLOOKUP(A403,[1]DI!$A$4:$B$15000,2,FALSE),0)</f>
        <v>6.4000000000000001E-2</v>
      </c>
      <c r="E403" s="81">
        <f t="shared" ca="1" si="195"/>
        <v>2.4620000000000002E-4</v>
      </c>
      <c r="F403" s="83">
        <f t="shared" si="181"/>
        <v>1.1679999999999999</v>
      </c>
      <c r="G403" s="84">
        <f t="shared" ca="1" si="182"/>
        <v>1.0002875616</v>
      </c>
      <c r="H403" s="81">
        <f ca="1">TRUNC(PRODUCT(G$10:G402),15)</f>
        <v>1.0812537044875801</v>
      </c>
      <c r="I403" s="81">
        <f t="shared" si="188"/>
        <v>1</v>
      </c>
      <c r="J403" s="81">
        <f t="shared" ca="1" si="183"/>
        <v>1.0812537</v>
      </c>
      <c r="K403" s="81">
        <f t="shared" ca="1" si="184"/>
        <v>81.253699999999995</v>
      </c>
      <c r="L403" s="85">
        <f>IF(VLOOKUP(A403,$U$12:$AD$125,8)=VLOOKUP(A402,$U$12:$AD$125,8),0,VLOOKUP(A403,U$12:$AD$125,8))</f>
        <v>0</v>
      </c>
      <c r="M403" s="86">
        <f>IF(L403&gt;0,VLOOKUP(L403,T$12:$AC$125,7),0)</f>
        <v>0</v>
      </c>
      <c r="N403" s="81">
        <f t="shared" si="189"/>
        <v>0</v>
      </c>
      <c r="O403" s="81">
        <f t="shared" ca="1" si="185"/>
        <v>81.253699999999995</v>
      </c>
      <c r="P403" s="87" t="str">
        <f t="shared" si="190"/>
        <v>J=</v>
      </c>
      <c r="Q403" s="88">
        <f t="shared" si="191"/>
        <v>44676</v>
      </c>
      <c r="R403" s="7"/>
      <c r="S403" s="7"/>
      <c r="T403" s="154">
        <f>[2]Plan1!$A562</f>
        <v>53977</v>
      </c>
      <c r="U403" s="165" t="str">
        <f>[2]Plan1!$C562</f>
        <v>Nossa Sr.a Aparecida - Padroeira do Brasil</v>
      </c>
      <c r="V403" s="7"/>
      <c r="W403" s="7"/>
      <c r="X403" s="7"/>
      <c r="Y403" s="7"/>
      <c r="Z403" s="7"/>
      <c r="AA403" s="7"/>
      <c r="AB403" s="7"/>
      <c r="AC403" s="7"/>
      <c r="AD403" s="7"/>
      <c r="AE403" s="7"/>
      <c r="AF403" s="65">
        <f t="shared" si="180"/>
        <v>43375</v>
      </c>
      <c r="AG403" s="9">
        <f t="shared" ca="1" si="193"/>
        <v>1060.62393</v>
      </c>
      <c r="AH403" s="9">
        <f t="shared" si="193"/>
        <v>1000</v>
      </c>
      <c r="AI403" s="4">
        <f t="shared" ca="1" si="193"/>
        <v>6.4000000000000001E-2</v>
      </c>
      <c r="AJ403" s="10">
        <f t="shared" ca="1" si="193"/>
        <v>2.4620000000000002E-4</v>
      </c>
      <c r="AK403" s="4">
        <f t="shared" si="193"/>
        <v>1.1679999999999999</v>
      </c>
      <c r="AL403" s="65">
        <f t="shared" si="178"/>
        <v>43375</v>
      </c>
      <c r="AM403" s="10">
        <f t="shared" ca="1" si="194"/>
        <v>1.06062393</v>
      </c>
      <c r="AN403" s="9">
        <f t="shared" ca="1" si="194"/>
        <v>60.623930000000001</v>
      </c>
      <c r="AO403" s="7">
        <f t="shared" si="194"/>
        <v>0</v>
      </c>
      <c r="AP403" s="11">
        <f t="shared" si="194"/>
        <v>0</v>
      </c>
      <c r="AQ403" s="9">
        <f t="shared" si="194"/>
        <v>0</v>
      </c>
      <c r="AR403" s="8" t="str">
        <f t="shared" si="194"/>
        <v>J=</v>
      </c>
      <c r="AS403" s="65">
        <f t="shared" si="194"/>
        <v>44676</v>
      </c>
      <c r="AT403" s="12"/>
      <c r="AU403" s="12"/>
      <c r="AV403" s="2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c r="CG403" s="12"/>
      <c r="CH403" s="12"/>
      <c r="CI403" s="12"/>
      <c r="CJ403" s="12"/>
      <c r="CK403" s="12"/>
      <c r="CL403" s="12"/>
      <c r="CM403" s="12"/>
      <c r="CN403" s="12"/>
      <c r="CO403" s="12"/>
      <c r="CP403" s="12"/>
      <c r="CQ403" s="12"/>
      <c r="CR403" s="12"/>
      <c r="CS403" s="12"/>
      <c r="CT403" s="12"/>
      <c r="CU403" s="12"/>
      <c r="CV403" s="12"/>
      <c r="CW403" s="12"/>
      <c r="CX403" s="12"/>
      <c r="CY403" s="12"/>
      <c r="CZ403" s="12"/>
      <c r="DA403" s="12"/>
      <c r="DB403" s="12"/>
      <c r="DC403" s="12"/>
      <c r="DD403" s="12"/>
      <c r="DE403" s="12"/>
      <c r="DF403" s="12"/>
      <c r="DG403" s="12"/>
      <c r="DH403" s="12"/>
      <c r="DI403" s="12"/>
      <c r="DJ403" s="12"/>
      <c r="DK403" s="12"/>
      <c r="DL403" s="12"/>
      <c r="DM403" s="12"/>
      <c r="DN403" s="12"/>
      <c r="DO403" s="12"/>
      <c r="DP403" s="12"/>
      <c r="DQ403" s="12"/>
      <c r="DR403" s="12"/>
      <c r="DS403" s="12"/>
      <c r="DT403" s="12"/>
      <c r="DU403" s="12"/>
      <c r="DV403" s="12"/>
      <c r="DW403" s="12"/>
      <c r="DX403" s="12"/>
      <c r="DY403" s="12"/>
      <c r="DZ403" s="12"/>
      <c r="EA403" s="12"/>
      <c r="EB403" s="12"/>
      <c r="EC403" s="12"/>
      <c r="ED403" s="12"/>
      <c r="EE403" s="12"/>
      <c r="EF403" s="12"/>
      <c r="EG403" s="12"/>
      <c r="EH403" s="12"/>
      <c r="EI403" s="12"/>
      <c r="EJ403" s="12"/>
      <c r="EK403" s="12"/>
      <c r="EL403" s="12"/>
      <c r="EM403" s="12"/>
      <c r="EN403" s="12"/>
      <c r="EO403" s="12"/>
      <c r="EP403" s="12"/>
      <c r="EQ403" s="12"/>
      <c r="ER403" s="12"/>
      <c r="ES403" s="12"/>
      <c r="ET403" s="12"/>
      <c r="EU403" s="12"/>
      <c r="EV403" s="12"/>
      <c r="EW403" s="12"/>
      <c r="EX403" s="12"/>
      <c r="EY403" s="12"/>
      <c r="EZ403" s="12"/>
      <c r="FA403" s="12"/>
      <c r="FB403" s="12"/>
      <c r="FC403" s="12"/>
      <c r="FD403" s="12"/>
      <c r="FE403" s="12"/>
      <c r="FF403" s="12"/>
      <c r="FG403" s="12"/>
      <c r="FH403" s="12"/>
      <c r="FI403" s="12"/>
      <c r="FJ403" s="12"/>
      <c r="FK403" s="12"/>
      <c r="FL403" s="12"/>
      <c r="FM403" s="12"/>
      <c r="FN403" s="12"/>
      <c r="FO403" s="12"/>
      <c r="FP403" s="12"/>
      <c r="FQ403" s="12"/>
      <c r="FR403" s="12"/>
      <c r="FS403" s="12"/>
      <c r="FT403" s="12"/>
      <c r="FU403" s="12"/>
      <c r="FV403" s="12"/>
      <c r="FW403" s="12"/>
      <c r="FX403" s="12"/>
      <c r="FY403" s="12"/>
      <c r="FZ403" s="12"/>
      <c r="GA403" s="12"/>
      <c r="GB403" s="12"/>
      <c r="GC403" s="12"/>
      <c r="GD403" s="12"/>
      <c r="GE403" s="12"/>
      <c r="GF403" s="12"/>
      <c r="GG403" s="12"/>
      <c r="GH403" s="12"/>
      <c r="GI403" s="12"/>
      <c r="GJ403" s="12"/>
      <c r="GK403" s="12"/>
      <c r="GL403" s="12"/>
      <c r="GM403" s="12"/>
      <c r="GN403" s="12"/>
      <c r="GO403" s="12"/>
      <c r="GP403" s="12"/>
      <c r="GQ403" s="12"/>
      <c r="GR403" s="12"/>
    </row>
    <row r="404" spans="1:200" x14ac:dyDescent="0.2">
      <c r="A404" s="79">
        <f t="shared" si="186"/>
        <v>43476</v>
      </c>
      <c r="B404" s="80">
        <f t="shared" ca="1" si="192"/>
        <v>1081.56462999</v>
      </c>
      <c r="C404" s="81">
        <f t="shared" si="187"/>
        <v>1000</v>
      </c>
      <c r="D404" s="82">
        <f ca="1">IF(A404&lt;$B$1,VLOOKUP(A404,[1]DI!$A$4:$B$15000,2,FALSE),0)</f>
        <v>6.4000000000000001E-2</v>
      </c>
      <c r="E404" s="81">
        <f t="shared" ca="1" si="195"/>
        <v>2.4620000000000002E-4</v>
      </c>
      <c r="F404" s="83">
        <f t="shared" si="181"/>
        <v>1.1679999999999999</v>
      </c>
      <c r="G404" s="84">
        <f t="shared" ca="1" si="182"/>
        <v>1.0002875616</v>
      </c>
      <c r="H404" s="81">
        <f ca="1">TRUNC(PRODUCT(G$10:G403),15)</f>
        <v>1.08156463153285</v>
      </c>
      <c r="I404" s="81">
        <f t="shared" si="188"/>
        <v>1</v>
      </c>
      <c r="J404" s="81">
        <f t="shared" ca="1" si="183"/>
        <v>1.0815646299999999</v>
      </c>
      <c r="K404" s="81">
        <f t="shared" ca="1" si="184"/>
        <v>81.56462999</v>
      </c>
      <c r="L404" s="85">
        <f>IF(VLOOKUP(A404,$U$12:$AD$125,8)=VLOOKUP(A403,$U$12:$AD$125,8),0,VLOOKUP(A404,U$12:$AD$125,8))</f>
        <v>0</v>
      </c>
      <c r="M404" s="86">
        <f>IF(L404&gt;0,VLOOKUP(L404,T$12:$AC$125,7),0)</f>
        <v>0</v>
      </c>
      <c r="N404" s="81">
        <f t="shared" si="189"/>
        <v>0</v>
      </c>
      <c r="O404" s="81">
        <f t="shared" ca="1" si="185"/>
        <v>81.56462999</v>
      </c>
      <c r="P404" s="87" t="str">
        <f t="shared" si="190"/>
        <v>J=</v>
      </c>
      <c r="Q404" s="88">
        <f t="shared" si="191"/>
        <v>44676</v>
      </c>
      <c r="R404" s="7"/>
      <c r="S404" s="7"/>
      <c r="T404" s="154">
        <f>[2]Plan1!$A563</f>
        <v>53998</v>
      </c>
      <c r="U404" s="165" t="str">
        <f>[2]Plan1!$C563</f>
        <v>Finados</v>
      </c>
      <c r="V404" s="7"/>
      <c r="W404" s="7"/>
      <c r="X404" s="7"/>
      <c r="Y404" s="7"/>
      <c r="Z404" s="7"/>
      <c r="AA404" s="7"/>
      <c r="AB404" s="7"/>
      <c r="AC404" s="7"/>
      <c r="AD404" s="7"/>
      <c r="AE404" s="7"/>
      <c r="AF404" s="65">
        <f t="shared" si="180"/>
        <v>43376</v>
      </c>
      <c r="AG404" s="9">
        <f t="shared" ca="1" si="193"/>
        <v>1060.9289200000001</v>
      </c>
      <c r="AH404" s="9">
        <f t="shared" si="193"/>
        <v>1000</v>
      </c>
      <c r="AI404" s="4">
        <f t="shared" ca="1" si="193"/>
        <v>6.4000000000000001E-2</v>
      </c>
      <c r="AJ404" s="10">
        <f t="shared" ca="1" si="193"/>
        <v>2.4620000000000002E-4</v>
      </c>
      <c r="AK404" s="4">
        <f t="shared" si="193"/>
        <v>1.1679999999999999</v>
      </c>
      <c r="AL404" s="65">
        <f t="shared" si="178"/>
        <v>43376</v>
      </c>
      <c r="AM404" s="10">
        <f t="shared" ca="1" si="194"/>
        <v>1.0609289200000001</v>
      </c>
      <c r="AN404" s="9">
        <f t="shared" ca="1" si="194"/>
        <v>60.928919999999998</v>
      </c>
      <c r="AO404" s="7">
        <f t="shared" si="194"/>
        <v>0</v>
      </c>
      <c r="AP404" s="11">
        <f t="shared" si="194"/>
        <v>0</v>
      </c>
      <c r="AQ404" s="9">
        <f t="shared" si="194"/>
        <v>0</v>
      </c>
      <c r="AR404" s="8" t="str">
        <f t="shared" si="194"/>
        <v>J=</v>
      </c>
      <c r="AS404" s="65">
        <f t="shared" si="194"/>
        <v>44676</v>
      </c>
      <c r="AT404" s="12"/>
      <c r="AU404" s="12"/>
      <c r="AV404" s="2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c r="CG404" s="12"/>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c r="DJ404" s="12"/>
      <c r="DK404" s="12"/>
      <c r="DL404" s="12"/>
      <c r="DM404" s="12"/>
      <c r="DN404" s="12"/>
      <c r="DO404" s="12"/>
      <c r="DP404" s="12"/>
      <c r="DQ404" s="12"/>
      <c r="DR404" s="12"/>
      <c r="DS404" s="12"/>
      <c r="DT404" s="12"/>
      <c r="DU404" s="12"/>
      <c r="DV404" s="12"/>
      <c r="DW404" s="12"/>
      <c r="DX404" s="12"/>
      <c r="DY404" s="12"/>
      <c r="DZ404" s="12"/>
      <c r="EA404" s="12"/>
      <c r="EB404" s="12"/>
      <c r="EC404" s="12"/>
      <c r="ED404" s="12"/>
      <c r="EE404" s="12"/>
      <c r="EF404" s="12"/>
      <c r="EG404" s="12"/>
      <c r="EH404" s="12"/>
      <c r="EI404" s="12"/>
      <c r="EJ404" s="12"/>
      <c r="EK404" s="12"/>
      <c r="EL404" s="12"/>
      <c r="EM404" s="12"/>
      <c r="EN404" s="12"/>
      <c r="EO404" s="12"/>
      <c r="EP404" s="12"/>
      <c r="EQ404" s="12"/>
      <c r="ER404" s="12"/>
      <c r="ES404" s="12"/>
      <c r="ET404" s="12"/>
      <c r="EU404" s="12"/>
      <c r="EV404" s="12"/>
      <c r="EW404" s="12"/>
      <c r="EX404" s="12"/>
      <c r="EY404" s="12"/>
      <c r="EZ404" s="12"/>
      <c r="FA404" s="12"/>
      <c r="FB404" s="12"/>
      <c r="FC404" s="12"/>
      <c r="FD404" s="12"/>
      <c r="FE404" s="12"/>
      <c r="FF404" s="12"/>
      <c r="FG404" s="12"/>
      <c r="FH404" s="12"/>
      <c r="FI404" s="12"/>
      <c r="FJ404" s="12"/>
      <c r="FK404" s="12"/>
      <c r="FL404" s="12"/>
      <c r="FM404" s="12"/>
      <c r="FN404" s="12"/>
      <c r="FO404" s="12"/>
      <c r="FP404" s="12"/>
      <c r="FQ404" s="12"/>
      <c r="FR404" s="12"/>
      <c r="FS404" s="12"/>
      <c r="FT404" s="12"/>
      <c r="FU404" s="12"/>
      <c r="FV404" s="12"/>
      <c r="FW404" s="12"/>
      <c r="FX404" s="12"/>
      <c r="FY404" s="12"/>
      <c r="FZ404" s="12"/>
      <c r="GA404" s="12"/>
      <c r="GB404" s="12"/>
      <c r="GC404" s="12"/>
      <c r="GD404" s="12"/>
      <c r="GE404" s="12"/>
      <c r="GF404" s="12"/>
      <c r="GG404" s="12"/>
      <c r="GH404" s="12"/>
      <c r="GI404" s="12"/>
      <c r="GJ404" s="12"/>
      <c r="GK404" s="12"/>
      <c r="GL404" s="12"/>
      <c r="GM404" s="12"/>
      <c r="GN404" s="12"/>
      <c r="GO404" s="12"/>
      <c r="GP404" s="12"/>
      <c r="GQ404" s="12"/>
      <c r="GR404" s="12"/>
    </row>
    <row r="405" spans="1:200" x14ac:dyDescent="0.2">
      <c r="A405" s="79">
        <f t="shared" si="186"/>
        <v>43477</v>
      </c>
      <c r="B405" s="80">
        <f t="shared" ca="1" si="192"/>
        <v>1081.87565</v>
      </c>
      <c r="C405" s="81">
        <f t="shared" si="187"/>
        <v>1000</v>
      </c>
      <c r="D405" s="82">
        <f ca="1">IF(A405&lt;$B$1,VLOOKUP(A405,[1]DI!$A$4:$B$15000,2,FALSE),0)</f>
        <v>0</v>
      </c>
      <c r="E405" s="81">
        <f t="shared" ca="1" si="195"/>
        <v>0</v>
      </c>
      <c r="F405" s="83">
        <f t="shared" si="181"/>
        <v>1.1679999999999999</v>
      </c>
      <c r="G405" s="84">
        <f t="shared" ca="1" si="182"/>
        <v>1</v>
      </c>
      <c r="H405" s="81">
        <f ca="1">TRUNC(PRODUCT(G$10:G404),15)</f>
        <v>1.0818756479888001</v>
      </c>
      <c r="I405" s="81">
        <f t="shared" si="188"/>
        <v>1</v>
      </c>
      <c r="J405" s="81">
        <f t="shared" ca="1" si="183"/>
        <v>1.08187565</v>
      </c>
      <c r="K405" s="81">
        <f t="shared" ca="1" si="184"/>
        <v>81.875649999999993</v>
      </c>
      <c r="L405" s="85">
        <f>IF(VLOOKUP(A405,$U$12:$AD$125,8)=VLOOKUP(A404,$U$12:$AD$125,8),0,VLOOKUP(A405,U$12:$AD$125,8))</f>
        <v>0</v>
      </c>
      <c r="M405" s="86">
        <f>IF(L405&gt;0,VLOOKUP(L405,T$12:$AC$125,7),0)</f>
        <v>0</v>
      </c>
      <c r="N405" s="81">
        <f t="shared" si="189"/>
        <v>0</v>
      </c>
      <c r="O405" s="81">
        <f t="shared" ca="1" si="185"/>
        <v>81.875649999999993</v>
      </c>
      <c r="P405" s="87" t="str">
        <f t="shared" si="190"/>
        <v>J=</v>
      </c>
      <c r="Q405" s="88">
        <f t="shared" si="191"/>
        <v>44676</v>
      </c>
      <c r="R405" s="7"/>
      <c r="S405" s="7"/>
      <c r="T405" s="154">
        <f>[2]Plan1!$A564</f>
        <v>54011</v>
      </c>
      <c r="U405" s="165" t="str">
        <f>[2]Plan1!$C564</f>
        <v>Proclamação da República</v>
      </c>
      <c r="V405" s="7"/>
      <c r="W405" s="7"/>
      <c r="X405" s="7"/>
      <c r="Y405" s="7"/>
      <c r="Z405" s="7"/>
      <c r="AA405" s="7"/>
      <c r="AB405" s="7"/>
      <c r="AC405" s="7"/>
      <c r="AD405" s="7"/>
      <c r="AE405" s="7"/>
      <c r="AF405" s="65">
        <f t="shared" si="180"/>
        <v>43377</v>
      </c>
      <c r="AG405" s="9">
        <f t="shared" ca="1" si="193"/>
        <v>1061.23400999</v>
      </c>
      <c r="AH405" s="9">
        <f t="shared" si="193"/>
        <v>1000</v>
      </c>
      <c r="AI405" s="4">
        <f t="shared" ca="1" si="193"/>
        <v>6.4000000000000001E-2</v>
      </c>
      <c r="AJ405" s="10">
        <f t="shared" ca="1" si="193"/>
        <v>2.4620000000000002E-4</v>
      </c>
      <c r="AK405" s="4">
        <f t="shared" si="193"/>
        <v>1.1679999999999999</v>
      </c>
      <c r="AL405" s="65">
        <f t="shared" si="178"/>
        <v>43377</v>
      </c>
      <c r="AM405" s="10">
        <f t="shared" ca="1" si="194"/>
        <v>1.0612340099999999</v>
      </c>
      <c r="AN405" s="9">
        <f t="shared" ca="1" si="194"/>
        <v>61.234009989999997</v>
      </c>
      <c r="AO405" s="7">
        <f t="shared" si="194"/>
        <v>0</v>
      </c>
      <c r="AP405" s="11">
        <f t="shared" si="194"/>
        <v>0</v>
      </c>
      <c r="AQ405" s="9">
        <f t="shared" si="194"/>
        <v>0</v>
      </c>
      <c r="AR405" s="8" t="str">
        <f t="shared" si="194"/>
        <v>J=</v>
      </c>
      <c r="AS405" s="65">
        <f t="shared" si="194"/>
        <v>44676</v>
      </c>
      <c r="AT405" s="12"/>
      <c r="AU405" s="12"/>
      <c r="AV405" s="2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c r="CG405" s="12"/>
      <c r="CH405" s="12"/>
      <c r="CI405" s="12"/>
      <c r="CJ405" s="12"/>
      <c r="CK405" s="12"/>
      <c r="CL405" s="12"/>
      <c r="CM405" s="12"/>
      <c r="CN405" s="12"/>
      <c r="CO405" s="12"/>
      <c r="CP405" s="12"/>
      <c r="CQ405" s="12"/>
      <c r="CR405" s="12"/>
      <c r="CS405" s="12"/>
      <c r="CT405" s="12"/>
      <c r="CU405" s="12"/>
      <c r="CV405" s="12"/>
      <c r="CW405" s="12"/>
      <c r="CX405" s="12"/>
      <c r="CY405" s="12"/>
      <c r="CZ405" s="12"/>
      <c r="DA405" s="12"/>
      <c r="DB405" s="12"/>
      <c r="DC405" s="12"/>
      <c r="DD405" s="12"/>
      <c r="DE405" s="12"/>
      <c r="DF405" s="12"/>
      <c r="DG405" s="12"/>
      <c r="DH405" s="12"/>
      <c r="DI405" s="12"/>
      <c r="DJ405" s="12"/>
      <c r="DK405" s="12"/>
      <c r="DL405" s="12"/>
      <c r="DM405" s="12"/>
      <c r="DN405" s="12"/>
      <c r="DO405" s="12"/>
      <c r="DP405" s="12"/>
      <c r="DQ405" s="12"/>
      <c r="DR405" s="12"/>
      <c r="DS405" s="12"/>
      <c r="DT405" s="12"/>
      <c r="DU405" s="12"/>
      <c r="DV405" s="12"/>
      <c r="DW405" s="12"/>
      <c r="DX405" s="12"/>
      <c r="DY405" s="12"/>
      <c r="DZ405" s="12"/>
      <c r="EA405" s="12"/>
      <c r="EB405" s="12"/>
      <c r="EC405" s="12"/>
      <c r="ED405" s="12"/>
      <c r="EE405" s="12"/>
      <c r="EF405" s="12"/>
      <c r="EG405" s="12"/>
      <c r="EH405" s="12"/>
      <c r="EI405" s="12"/>
      <c r="EJ405" s="12"/>
      <c r="EK405" s="12"/>
      <c r="EL405" s="12"/>
      <c r="EM405" s="12"/>
      <c r="EN405" s="12"/>
      <c r="EO405" s="12"/>
      <c r="EP405" s="12"/>
      <c r="EQ405" s="12"/>
      <c r="ER405" s="12"/>
      <c r="ES405" s="12"/>
      <c r="ET405" s="12"/>
      <c r="EU405" s="12"/>
      <c r="EV405" s="12"/>
      <c r="EW405" s="12"/>
      <c r="EX405" s="12"/>
      <c r="EY405" s="12"/>
      <c r="EZ405" s="12"/>
      <c r="FA405" s="12"/>
      <c r="FB405" s="12"/>
      <c r="FC405" s="12"/>
      <c r="FD405" s="12"/>
      <c r="FE405" s="12"/>
      <c r="FF405" s="12"/>
      <c r="FG405" s="12"/>
      <c r="FH405" s="12"/>
      <c r="FI405" s="12"/>
      <c r="FJ405" s="12"/>
      <c r="FK405" s="12"/>
      <c r="FL405" s="12"/>
      <c r="FM405" s="12"/>
      <c r="FN405" s="12"/>
      <c r="FO405" s="12"/>
      <c r="FP405" s="12"/>
      <c r="FQ405" s="12"/>
      <c r="FR405" s="12"/>
      <c r="FS405" s="12"/>
      <c r="FT405" s="12"/>
      <c r="FU405" s="12"/>
      <c r="FV405" s="12"/>
      <c r="FW405" s="12"/>
      <c r="FX405" s="12"/>
      <c r="FY405" s="12"/>
      <c r="FZ405" s="12"/>
      <c r="GA405" s="12"/>
      <c r="GB405" s="12"/>
      <c r="GC405" s="12"/>
      <c r="GD405" s="12"/>
      <c r="GE405" s="12"/>
      <c r="GF405" s="12"/>
      <c r="GG405" s="12"/>
      <c r="GH405" s="12"/>
      <c r="GI405" s="12"/>
      <c r="GJ405" s="12"/>
      <c r="GK405" s="12"/>
      <c r="GL405" s="12"/>
      <c r="GM405" s="12"/>
      <c r="GN405" s="12"/>
      <c r="GO405" s="12"/>
      <c r="GP405" s="12"/>
      <c r="GQ405" s="12"/>
      <c r="GR405" s="12"/>
    </row>
    <row r="406" spans="1:200" x14ac:dyDescent="0.2">
      <c r="A406" s="79">
        <f t="shared" si="186"/>
        <v>43478</v>
      </c>
      <c r="B406" s="80">
        <f t="shared" ca="1" si="192"/>
        <v>1081.87565</v>
      </c>
      <c r="C406" s="81">
        <f t="shared" si="187"/>
        <v>1000</v>
      </c>
      <c r="D406" s="82">
        <f ca="1">IF(A406&lt;$B$1,VLOOKUP(A406,[1]DI!$A$4:$B$15000,2,FALSE),0)</f>
        <v>0</v>
      </c>
      <c r="E406" s="81">
        <f t="shared" ca="1" si="195"/>
        <v>0</v>
      </c>
      <c r="F406" s="83">
        <f t="shared" si="181"/>
        <v>1.1679999999999999</v>
      </c>
      <c r="G406" s="84">
        <f t="shared" ca="1" si="182"/>
        <v>1</v>
      </c>
      <c r="H406" s="81">
        <f ca="1">TRUNC(PRODUCT(G$10:G405),15)</f>
        <v>1.0818756479888001</v>
      </c>
      <c r="I406" s="81">
        <f t="shared" si="188"/>
        <v>1</v>
      </c>
      <c r="J406" s="81">
        <f t="shared" ca="1" si="183"/>
        <v>1.08187565</v>
      </c>
      <c r="K406" s="81">
        <f t="shared" ca="1" si="184"/>
        <v>81.875649999999993</v>
      </c>
      <c r="L406" s="85">
        <f>IF(VLOOKUP(A406,$U$12:$AD$125,8)=VLOOKUP(A405,$U$12:$AD$125,8),0,VLOOKUP(A406,U$12:$AD$125,8))</f>
        <v>0</v>
      </c>
      <c r="M406" s="86">
        <f>IF(L406&gt;0,VLOOKUP(L406,T$12:$AC$125,7),0)</f>
        <v>0</v>
      </c>
      <c r="N406" s="81">
        <f t="shared" si="189"/>
        <v>0</v>
      </c>
      <c r="O406" s="81">
        <f t="shared" ca="1" si="185"/>
        <v>81.875649999999993</v>
      </c>
      <c r="P406" s="87" t="str">
        <f t="shared" si="190"/>
        <v>J=</v>
      </c>
      <c r="Q406" s="88">
        <f t="shared" si="191"/>
        <v>44676</v>
      </c>
      <c r="R406" s="7"/>
      <c r="S406" s="7"/>
      <c r="T406" s="154">
        <f>[2]Plan1!$A565</f>
        <v>54051</v>
      </c>
      <c r="U406" s="165" t="str">
        <f>[2]Plan1!$C565</f>
        <v>Natal</v>
      </c>
      <c r="V406" s="7"/>
      <c r="W406" s="7"/>
      <c r="X406" s="7"/>
      <c r="Y406" s="7"/>
      <c r="Z406" s="7"/>
      <c r="AA406" s="7"/>
      <c r="AB406" s="7"/>
      <c r="AC406" s="7"/>
      <c r="AD406" s="7"/>
      <c r="AE406" s="7"/>
      <c r="AF406" s="65">
        <f t="shared" si="180"/>
        <v>43378</v>
      </c>
      <c r="AG406" s="9">
        <f t="shared" ca="1" si="193"/>
        <v>1061.53918</v>
      </c>
      <c r="AH406" s="9">
        <f t="shared" si="193"/>
        <v>1000</v>
      </c>
      <c r="AI406" s="4">
        <f t="shared" ca="1" si="193"/>
        <v>6.4000000000000001E-2</v>
      </c>
      <c r="AJ406" s="10">
        <f t="shared" ca="1" si="193"/>
        <v>2.4620000000000002E-4</v>
      </c>
      <c r="AK406" s="4">
        <f t="shared" si="193"/>
        <v>1.1679999999999999</v>
      </c>
      <c r="AL406" s="65">
        <f t="shared" si="178"/>
        <v>43378</v>
      </c>
      <c r="AM406" s="10">
        <f t="shared" ca="1" si="194"/>
        <v>1.06153918</v>
      </c>
      <c r="AN406" s="9">
        <f t="shared" ca="1" si="194"/>
        <v>61.539180000000002</v>
      </c>
      <c r="AO406" s="7">
        <f t="shared" si="194"/>
        <v>0</v>
      </c>
      <c r="AP406" s="11">
        <f t="shared" si="194"/>
        <v>0</v>
      </c>
      <c r="AQ406" s="9">
        <f t="shared" si="194"/>
        <v>0</v>
      </c>
      <c r="AR406" s="8" t="str">
        <f t="shared" si="194"/>
        <v>J=</v>
      </c>
      <c r="AS406" s="65">
        <f t="shared" si="194"/>
        <v>44676</v>
      </c>
      <c r="AT406" s="12"/>
      <c r="AU406" s="12"/>
      <c r="AV406" s="2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c r="DJ406" s="12"/>
      <c r="DK406" s="12"/>
      <c r="DL406" s="12"/>
      <c r="DM406" s="12"/>
      <c r="DN406" s="12"/>
      <c r="DO406" s="12"/>
      <c r="DP406" s="12"/>
      <c r="DQ406" s="12"/>
      <c r="DR406" s="12"/>
      <c r="DS406" s="12"/>
      <c r="DT406" s="12"/>
      <c r="DU406" s="12"/>
      <c r="DV406" s="12"/>
      <c r="DW406" s="12"/>
      <c r="DX406" s="12"/>
      <c r="DY406" s="12"/>
      <c r="DZ406" s="12"/>
      <c r="EA406" s="12"/>
      <c r="EB406" s="12"/>
      <c r="EC406" s="12"/>
      <c r="ED406" s="12"/>
      <c r="EE406" s="12"/>
      <c r="EF406" s="12"/>
      <c r="EG406" s="12"/>
      <c r="EH406" s="12"/>
      <c r="EI406" s="12"/>
      <c r="EJ406" s="12"/>
      <c r="EK406" s="12"/>
      <c r="EL406" s="12"/>
      <c r="EM406" s="12"/>
      <c r="EN406" s="12"/>
      <c r="EO406" s="12"/>
      <c r="EP406" s="12"/>
      <c r="EQ406" s="12"/>
      <c r="ER406" s="12"/>
      <c r="ES406" s="12"/>
      <c r="ET406" s="12"/>
      <c r="EU406" s="12"/>
      <c r="EV406" s="12"/>
      <c r="EW406" s="12"/>
      <c r="EX406" s="12"/>
      <c r="EY406" s="12"/>
      <c r="EZ406" s="12"/>
      <c r="FA406" s="12"/>
      <c r="FB406" s="12"/>
      <c r="FC406" s="12"/>
      <c r="FD406" s="12"/>
      <c r="FE406" s="12"/>
      <c r="FF406" s="12"/>
      <c r="FG406" s="12"/>
      <c r="FH406" s="12"/>
      <c r="FI406" s="12"/>
      <c r="FJ406" s="12"/>
      <c r="FK406" s="12"/>
      <c r="FL406" s="12"/>
      <c r="FM406" s="12"/>
      <c r="FN406" s="12"/>
      <c r="FO406" s="12"/>
      <c r="FP406" s="12"/>
      <c r="FQ406" s="12"/>
      <c r="FR406" s="12"/>
      <c r="FS406" s="12"/>
      <c r="FT406" s="12"/>
      <c r="FU406" s="12"/>
      <c r="FV406" s="12"/>
      <c r="FW406" s="12"/>
      <c r="FX406" s="12"/>
      <c r="FY406" s="12"/>
      <c r="FZ406" s="12"/>
      <c r="GA406" s="12"/>
      <c r="GB406" s="12"/>
      <c r="GC406" s="12"/>
      <c r="GD406" s="12"/>
      <c r="GE406" s="12"/>
      <c r="GF406" s="12"/>
      <c r="GG406" s="12"/>
      <c r="GH406" s="12"/>
      <c r="GI406" s="12"/>
      <c r="GJ406" s="12"/>
      <c r="GK406" s="12"/>
      <c r="GL406" s="12"/>
      <c r="GM406" s="12"/>
      <c r="GN406" s="12"/>
      <c r="GO406" s="12"/>
      <c r="GP406" s="12"/>
      <c r="GQ406" s="12"/>
      <c r="GR406" s="12"/>
    </row>
    <row r="407" spans="1:200" x14ac:dyDescent="0.2">
      <c r="A407" s="79">
        <f t="shared" si="186"/>
        <v>43479</v>
      </c>
      <c r="B407" s="80">
        <f t="shared" ca="1" si="192"/>
        <v>1081.87565</v>
      </c>
      <c r="C407" s="81">
        <f t="shared" si="187"/>
        <v>1000</v>
      </c>
      <c r="D407" s="82">
        <f ca="1">IF(A407&lt;$B$1,VLOOKUP(A407,[1]DI!$A$4:$B$15000,2,FALSE),0)</f>
        <v>6.4000000000000001E-2</v>
      </c>
      <c r="E407" s="81">
        <f t="shared" ca="1" si="195"/>
        <v>2.4620000000000002E-4</v>
      </c>
      <c r="F407" s="83">
        <f t="shared" si="181"/>
        <v>1.1679999999999999</v>
      </c>
      <c r="G407" s="84">
        <f t="shared" ca="1" si="182"/>
        <v>1.0002875616</v>
      </c>
      <c r="H407" s="81">
        <f ca="1">TRUNC(PRODUCT(G$10:G406),15)</f>
        <v>1.0818756479888001</v>
      </c>
      <c r="I407" s="81">
        <f t="shared" si="188"/>
        <v>1</v>
      </c>
      <c r="J407" s="81">
        <f t="shared" ca="1" si="183"/>
        <v>1.08187565</v>
      </c>
      <c r="K407" s="81">
        <f t="shared" ca="1" si="184"/>
        <v>81.875649999999993</v>
      </c>
      <c r="L407" s="85">
        <f>IF(VLOOKUP(A407,$U$12:$AD$125,8)=VLOOKUP(A406,$U$12:$AD$125,8),0,VLOOKUP(A407,U$12:$AD$125,8))</f>
        <v>0</v>
      </c>
      <c r="M407" s="86">
        <f>IF(L407&gt;0,VLOOKUP(L407,T$12:$AC$125,7),0)</f>
        <v>0</v>
      </c>
      <c r="N407" s="81">
        <f t="shared" si="189"/>
        <v>0</v>
      </c>
      <c r="O407" s="81">
        <f t="shared" ca="1" si="185"/>
        <v>81.875649999999993</v>
      </c>
      <c r="P407" s="87" t="str">
        <f t="shared" si="190"/>
        <v>J=</v>
      </c>
      <c r="Q407" s="88">
        <f t="shared" si="191"/>
        <v>44676</v>
      </c>
      <c r="R407" s="7"/>
      <c r="S407" s="7"/>
      <c r="T407" s="154">
        <f>[2]Plan1!$A566</f>
        <v>54058</v>
      </c>
      <c r="U407" s="165" t="str">
        <f>[2]Plan1!$C566</f>
        <v>Confraternização Universal</v>
      </c>
      <c r="V407" s="7"/>
      <c r="W407" s="7"/>
      <c r="X407" s="7"/>
      <c r="Y407" s="7"/>
      <c r="Z407" s="7"/>
      <c r="AA407" s="7"/>
      <c r="AB407" s="7"/>
      <c r="AC407" s="7"/>
      <c r="AD407" s="7"/>
      <c r="AE407" s="7"/>
      <c r="AF407" s="65">
        <f t="shared" si="180"/>
        <v>43379</v>
      </c>
      <c r="AG407" s="9">
        <f t="shared" ca="1" si="193"/>
        <v>1061.8444300000001</v>
      </c>
      <c r="AH407" s="9">
        <f t="shared" si="193"/>
        <v>1000</v>
      </c>
      <c r="AI407" s="4">
        <f t="shared" ca="1" si="193"/>
        <v>0</v>
      </c>
      <c r="AJ407" s="10">
        <f t="shared" ca="1" si="193"/>
        <v>0</v>
      </c>
      <c r="AK407" s="4">
        <f t="shared" si="193"/>
        <v>1.1679999999999999</v>
      </c>
      <c r="AL407" s="65">
        <f t="shared" si="178"/>
        <v>43379</v>
      </c>
      <c r="AM407" s="10">
        <f t="shared" ca="1" si="194"/>
        <v>1.0618444300000001</v>
      </c>
      <c r="AN407" s="9">
        <f t="shared" ca="1" si="194"/>
        <v>61.844430000000003</v>
      </c>
      <c r="AO407" s="7">
        <f t="shared" si="194"/>
        <v>0</v>
      </c>
      <c r="AP407" s="11">
        <f t="shared" si="194"/>
        <v>0</v>
      </c>
      <c r="AQ407" s="9">
        <f t="shared" si="194"/>
        <v>0</v>
      </c>
      <c r="AR407" s="8" t="str">
        <f t="shared" si="194"/>
        <v>J=</v>
      </c>
      <c r="AS407" s="65">
        <f t="shared" si="194"/>
        <v>44676</v>
      </c>
      <c r="AT407" s="12"/>
      <c r="AU407" s="12"/>
      <c r="AV407" s="2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c r="CG407" s="12"/>
      <c r="CH407" s="12"/>
      <c r="CI407" s="12"/>
      <c r="CJ407" s="12"/>
      <c r="CK407" s="12"/>
      <c r="CL407" s="12"/>
      <c r="CM407" s="12"/>
      <c r="CN407" s="12"/>
      <c r="CO407" s="12"/>
      <c r="CP407" s="12"/>
      <c r="CQ407" s="12"/>
      <c r="CR407" s="12"/>
      <c r="CS407" s="12"/>
      <c r="CT407" s="12"/>
      <c r="CU407" s="12"/>
      <c r="CV407" s="12"/>
      <c r="CW407" s="12"/>
      <c r="CX407" s="12"/>
      <c r="CY407" s="12"/>
      <c r="CZ407" s="12"/>
      <c r="DA407" s="12"/>
      <c r="DB407" s="12"/>
      <c r="DC407" s="12"/>
      <c r="DD407" s="12"/>
      <c r="DE407" s="12"/>
      <c r="DF407" s="12"/>
      <c r="DG407" s="12"/>
      <c r="DH407" s="12"/>
      <c r="DI407" s="12"/>
      <c r="DJ407" s="12"/>
      <c r="DK407" s="12"/>
      <c r="DL407" s="12"/>
      <c r="DM407" s="12"/>
      <c r="DN407" s="12"/>
      <c r="DO407" s="12"/>
      <c r="DP407" s="12"/>
      <c r="DQ407" s="12"/>
      <c r="DR407" s="12"/>
      <c r="DS407" s="12"/>
      <c r="DT407" s="12"/>
      <c r="DU407" s="12"/>
      <c r="DV407" s="12"/>
      <c r="DW407" s="12"/>
      <c r="DX407" s="12"/>
      <c r="DY407" s="12"/>
      <c r="DZ407" s="12"/>
      <c r="EA407" s="12"/>
      <c r="EB407" s="12"/>
      <c r="EC407" s="12"/>
      <c r="ED407" s="12"/>
      <c r="EE407" s="12"/>
      <c r="EF407" s="12"/>
      <c r="EG407" s="12"/>
      <c r="EH407" s="12"/>
      <c r="EI407" s="12"/>
      <c r="EJ407" s="12"/>
      <c r="EK407" s="12"/>
      <c r="EL407" s="12"/>
      <c r="EM407" s="12"/>
      <c r="EN407" s="12"/>
      <c r="EO407" s="12"/>
      <c r="EP407" s="12"/>
      <c r="EQ407" s="12"/>
      <c r="ER407" s="12"/>
      <c r="ES407" s="12"/>
      <c r="ET407" s="12"/>
      <c r="EU407" s="12"/>
      <c r="EV407" s="12"/>
      <c r="EW407" s="12"/>
      <c r="EX407" s="12"/>
      <c r="EY407" s="12"/>
      <c r="EZ407" s="12"/>
      <c r="FA407" s="12"/>
      <c r="FB407" s="12"/>
      <c r="FC407" s="12"/>
      <c r="FD407" s="12"/>
      <c r="FE407" s="12"/>
      <c r="FF407" s="12"/>
      <c r="FG407" s="12"/>
      <c r="FH407" s="12"/>
      <c r="FI407" s="12"/>
      <c r="FJ407" s="12"/>
      <c r="FK407" s="12"/>
      <c r="FL407" s="12"/>
      <c r="FM407" s="12"/>
      <c r="FN407" s="12"/>
      <c r="FO407" s="12"/>
      <c r="FP407" s="12"/>
      <c r="FQ407" s="12"/>
      <c r="FR407" s="12"/>
      <c r="FS407" s="12"/>
      <c r="FT407" s="12"/>
      <c r="FU407" s="12"/>
      <c r="FV407" s="12"/>
      <c r="FW407" s="12"/>
      <c r="FX407" s="12"/>
      <c r="FY407" s="12"/>
      <c r="FZ407" s="12"/>
      <c r="GA407" s="12"/>
      <c r="GB407" s="12"/>
      <c r="GC407" s="12"/>
      <c r="GD407" s="12"/>
      <c r="GE407" s="12"/>
      <c r="GF407" s="12"/>
      <c r="GG407" s="12"/>
      <c r="GH407" s="12"/>
      <c r="GI407" s="12"/>
      <c r="GJ407" s="12"/>
      <c r="GK407" s="12"/>
      <c r="GL407" s="12"/>
      <c r="GM407" s="12"/>
      <c r="GN407" s="12"/>
      <c r="GO407" s="12"/>
      <c r="GP407" s="12"/>
      <c r="GQ407" s="12"/>
      <c r="GR407" s="12"/>
    </row>
    <row r="408" spans="1:200" x14ac:dyDescent="0.2">
      <c r="A408" s="79">
        <f t="shared" si="186"/>
        <v>43480</v>
      </c>
      <c r="B408" s="80">
        <f t="shared" ca="1" si="192"/>
        <v>1082.1867500000001</v>
      </c>
      <c r="C408" s="81">
        <f t="shared" si="187"/>
        <v>1000</v>
      </c>
      <c r="D408" s="82">
        <f ca="1">IF(A408&lt;$B$1,VLOOKUP(A408,[1]DI!$A$4:$B$15000,2,FALSE),0)</f>
        <v>6.4000000000000001E-2</v>
      </c>
      <c r="E408" s="81">
        <f t="shared" ca="1" si="195"/>
        <v>2.4620000000000002E-4</v>
      </c>
      <c r="F408" s="83">
        <f t="shared" si="181"/>
        <v>1.1679999999999999</v>
      </c>
      <c r="G408" s="84">
        <f t="shared" ca="1" si="182"/>
        <v>1.0002875616</v>
      </c>
      <c r="H408" s="81">
        <f ca="1">TRUNC(PRODUCT(G$10:G407),15)</f>
        <v>1.0821867538811301</v>
      </c>
      <c r="I408" s="81">
        <f t="shared" si="188"/>
        <v>1</v>
      </c>
      <c r="J408" s="81">
        <f t="shared" ca="1" si="183"/>
        <v>1.08218675</v>
      </c>
      <c r="K408" s="81">
        <f t="shared" ca="1" si="184"/>
        <v>82.186750000000004</v>
      </c>
      <c r="L408" s="85">
        <f>IF(VLOOKUP(A408,$U$12:$AD$125,8)=VLOOKUP(A407,$U$12:$AD$125,8),0,VLOOKUP(A408,U$12:$AD$125,8))</f>
        <v>0</v>
      </c>
      <c r="M408" s="86">
        <f>IF(L408&gt;0,VLOOKUP(L408,T$12:$AC$125,7),0)</f>
        <v>0</v>
      </c>
      <c r="N408" s="81">
        <f t="shared" si="189"/>
        <v>0</v>
      </c>
      <c r="O408" s="81">
        <f t="shared" ca="1" si="185"/>
        <v>82.186750000000004</v>
      </c>
      <c r="P408" s="87" t="str">
        <f t="shared" si="190"/>
        <v>J=</v>
      </c>
      <c r="Q408" s="88">
        <f t="shared" si="191"/>
        <v>44676</v>
      </c>
      <c r="R408" s="7"/>
      <c r="S408" s="7"/>
      <c r="T408" s="154">
        <f>[2]Plan1!$A567</f>
        <v>54105</v>
      </c>
      <c r="U408" s="165" t="str">
        <f>[2]Plan1!$C567</f>
        <v>Carnaval</v>
      </c>
      <c r="V408" s="7"/>
      <c r="W408" s="7"/>
      <c r="X408" s="7"/>
      <c r="Y408" s="7"/>
      <c r="Z408" s="7"/>
      <c r="AA408" s="7"/>
      <c r="AB408" s="7"/>
      <c r="AC408" s="7"/>
      <c r="AD408" s="7"/>
      <c r="AE408" s="7"/>
      <c r="AF408" s="65">
        <f t="shared" si="180"/>
        <v>43380</v>
      </c>
      <c r="AG408" s="9">
        <f t="shared" ca="1" si="193"/>
        <v>1061.8444300000001</v>
      </c>
      <c r="AH408" s="9">
        <f t="shared" si="193"/>
        <v>1000</v>
      </c>
      <c r="AI408" s="4">
        <f t="shared" ca="1" si="193"/>
        <v>0</v>
      </c>
      <c r="AJ408" s="10">
        <f t="shared" ca="1" si="193"/>
        <v>0</v>
      </c>
      <c r="AK408" s="4">
        <f t="shared" si="193"/>
        <v>1.1679999999999999</v>
      </c>
      <c r="AL408" s="65">
        <f t="shared" si="178"/>
        <v>43380</v>
      </c>
      <c r="AM408" s="10">
        <f t="shared" ca="1" si="194"/>
        <v>1.0618444300000001</v>
      </c>
      <c r="AN408" s="9">
        <f t="shared" ca="1" si="194"/>
        <v>61.844430000000003</v>
      </c>
      <c r="AO408" s="7">
        <f t="shared" si="194"/>
        <v>0</v>
      </c>
      <c r="AP408" s="11">
        <f t="shared" si="194"/>
        <v>0</v>
      </c>
      <c r="AQ408" s="9">
        <f t="shared" si="194"/>
        <v>0</v>
      </c>
      <c r="AR408" s="8" t="str">
        <f t="shared" si="194"/>
        <v>J=</v>
      </c>
      <c r="AS408" s="65">
        <f t="shared" si="194"/>
        <v>44676</v>
      </c>
      <c r="AT408" s="12"/>
      <c r="AU408" s="12"/>
      <c r="AV408" s="2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c r="CG408" s="12"/>
      <c r="CH408" s="12"/>
      <c r="CI408" s="12"/>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c r="DI408" s="12"/>
      <c r="DJ408" s="12"/>
      <c r="DK408" s="12"/>
      <c r="DL408" s="12"/>
      <c r="DM408" s="12"/>
      <c r="DN408" s="12"/>
      <c r="DO408" s="12"/>
      <c r="DP408" s="12"/>
      <c r="DQ408" s="12"/>
      <c r="DR408" s="12"/>
      <c r="DS408" s="12"/>
      <c r="DT408" s="12"/>
      <c r="DU408" s="12"/>
      <c r="DV408" s="12"/>
      <c r="DW408" s="12"/>
      <c r="DX408" s="12"/>
      <c r="DY408" s="12"/>
      <c r="DZ408" s="12"/>
      <c r="EA408" s="12"/>
      <c r="EB408" s="12"/>
      <c r="EC408" s="12"/>
      <c r="ED408" s="12"/>
      <c r="EE408" s="12"/>
      <c r="EF408" s="12"/>
      <c r="EG408" s="12"/>
      <c r="EH408" s="12"/>
      <c r="EI408" s="12"/>
      <c r="EJ408" s="12"/>
      <c r="EK408" s="12"/>
      <c r="EL408" s="12"/>
      <c r="EM408" s="12"/>
      <c r="EN408" s="12"/>
      <c r="EO408" s="12"/>
      <c r="EP408" s="12"/>
      <c r="EQ408" s="12"/>
      <c r="ER408" s="12"/>
      <c r="ES408" s="12"/>
      <c r="ET408" s="12"/>
      <c r="EU408" s="12"/>
      <c r="EV408" s="12"/>
      <c r="EW408" s="12"/>
      <c r="EX408" s="12"/>
      <c r="EY408" s="12"/>
      <c r="EZ408" s="12"/>
      <c r="FA408" s="12"/>
      <c r="FB408" s="12"/>
      <c r="FC408" s="12"/>
      <c r="FD408" s="12"/>
      <c r="FE408" s="12"/>
      <c r="FF408" s="12"/>
      <c r="FG408" s="12"/>
      <c r="FH408" s="12"/>
      <c r="FI408" s="12"/>
      <c r="FJ408" s="12"/>
      <c r="FK408" s="12"/>
      <c r="FL408" s="12"/>
      <c r="FM408" s="12"/>
      <c r="FN408" s="12"/>
      <c r="FO408" s="12"/>
      <c r="FP408" s="12"/>
      <c r="FQ408" s="12"/>
      <c r="FR408" s="12"/>
      <c r="FS408" s="12"/>
      <c r="FT408" s="12"/>
      <c r="FU408" s="12"/>
      <c r="FV408" s="12"/>
      <c r="FW408" s="12"/>
      <c r="FX408" s="12"/>
      <c r="FY408" s="12"/>
      <c r="FZ408" s="12"/>
      <c r="GA408" s="12"/>
      <c r="GB408" s="12"/>
      <c r="GC408" s="12"/>
      <c r="GD408" s="12"/>
      <c r="GE408" s="12"/>
      <c r="GF408" s="12"/>
      <c r="GG408" s="12"/>
      <c r="GH408" s="12"/>
      <c r="GI408" s="12"/>
      <c r="GJ408" s="12"/>
      <c r="GK408" s="12"/>
      <c r="GL408" s="12"/>
      <c r="GM408" s="12"/>
      <c r="GN408" s="12"/>
      <c r="GO408" s="12"/>
      <c r="GP408" s="12"/>
      <c r="GQ408" s="12"/>
      <c r="GR408" s="12"/>
    </row>
    <row r="409" spans="1:200" x14ac:dyDescent="0.2">
      <c r="A409" s="79">
        <f t="shared" si="186"/>
        <v>43481</v>
      </c>
      <c r="B409" s="80">
        <f t="shared" ca="1" si="192"/>
        <v>1082.4979499999999</v>
      </c>
      <c r="C409" s="81">
        <f t="shared" si="187"/>
        <v>1000</v>
      </c>
      <c r="D409" s="82">
        <f ca="1">IF(A409&lt;$B$1,VLOOKUP(A409,[1]DI!$A$4:$B$15000,2,FALSE),0)</f>
        <v>6.4000000000000001E-2</v>
      </c>
      <c r="E409" s="81">
        <f t="shared" ca="1" si="195"/>
        <v>2.4620000000000002E-4</v>
      </c>
      <c r="F409" s="83">
        <f t="shared" si="181"/>
        <v>1.1679999999999999</v>
      </c>
      <c r="G409" s="84">
        <f t="shared" ca="1" si="182"/>
        <v>1.0002875616</v>
      </c>
      <c r="H409" s="81">
        <f ca="1">TRUNC(PRODUCT(G$10:G408),15)</f>
        <v>1.08249794923558</v>
      </c>
      <c r="I409" s="81">
        <f t="shared" si="188"/>
        <v>1</v>
      </c>
      <c r="J409" s="81">
        <f t="shared" ca="1" si="183"/>
        <v>1.08249795</v>
      </c>
      <c r="K409" s="81">
        <f t="shared" ca="1" si="184"/>
        <v>82.497950000000003</v>
      </c>
      <c r="L409" s="85">
        <f>IF(VLOOKUP(A409,$U$12:$AD$125,8)=VLOOKUP(A408,$U$12:$AD$125,8),0,VLOOKUP(A409,U$12:$AD$125,8))</f>
        <v>0</v>
      </c>
      <c r="M409" s="86">
        <f>IF(L409&gt;0,VLOOKUP(L409,T$12:$AC$125,7),0)</f>
        <v>0</v>
      </c>
      <c r="N409" s="81">
        <f t="shared" si="189"/>
        <v>0</v>
      </c>
      <c r="O409" s="81">
        <f t="shared" ca="1" si="185"/>
        <v>82.497950000000003</v>
      </c>
      <c r="P409" s="87" t="str">
        <f t="shared" si="190"/>
        <v>J=</v>
      </c>
      <c r="Q409" s="88">
        <f t="shared" si="191"/>
        <v>44676</v>
      </c>
      <c r="R409" s="7"/>
      <c r="S409" s="7"/>
      <c r="T409" s="154">
        <f>[2]Plan1!$A568</f>
        <v>54106</v>
      </c>
      <c r="U409" s="165" t="str">
        <f>[2]Plan1!$C568</f>
        <v>Carnaval</v>
      </c>
      <c r="V409" s="7"/>
      <c r="W409" s="7"/>
      <c r="X409" s="7"/>
      <c r="Y409" s="7"/>
      <c r="Z409" s="7"/>
      <c r="AA409" s="7"/>
      <c r="AB409" s="7"/>
      <c r="AC409" s="7"/>
      <c r="AD409" s="7"/>
      <c r="AE409" s="7"/>
      <c r="AF409" s="65">
        <f t="shared" si="180"/>
        <v>43381</v>
      </c>
      <c r="AG409" s="9">
        <f t="shared" ca="1" si="193"/>
        <v>1061.8444300000001</v>
      </c>
      <c r="AH409" s="9">
        <f t="shared" si="193"/>
        <v>1000</v>
      </c>
      <c r="AI409" s="4">
        <f t="shared" ca="1" si="193"/>
        <v>6.4000000000000001E-2</v>
      </c>
      <c r="AJ409" s="10">
        <f t="shared" ca="1" si="193"/>
        <v>2.4620000000000002E-4</v>
      </c>
      <c r="AK409" s="4">
        <f t="shared" si="193"/>
        <v>1.1679999999999999</v>
      </c>
      <c r="AL409" s="65">
        <f t="shared" si="178"/>
        <v>43381</v>
      </c>
      <c r="AM409" s="10">
        <f t="shared" ca="1" si="194"/>
        <v>1.0618444300000001</v>
      </c>
      <c r="AN409" s="9">
        <f t="shared" ca="1" si="194"/>
        <v>61.844430000000003</v>
      </c>
      <c r="AO409" s="7">
        <f t="shared" si="194"/>
        <v>0</v>
      </c>
      <c r="AP409" s="11">
        <f t="shared" si="194"/>
        <v>0</v>
      </c>
      <c r="AQ409" s="9">
        <f t="shared" si="194"/>
        <v>0</v>
      </c>
      <c r="AR409" s="8" t="str">
        <f t="shared" si="194"/>
        <v>J=</v>
      </c>
      <c r="AS409" s="65">
        <f t="shared" si="194"/>
        <v>44676</v>
      </c>
      <c r="AT409" s="12"/>
      <c r="AU409" s="12"/>
      <c r="AV409" s="2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c r="CG409" s="12"/>
      <c r="CH409" s="12"/>
      <c r="CI409" s="12"/>
      <c r="CJ409" s="12"/>
      <c r="CK409" s="12"/>
      <c r="CL409" s="12"/>
      <c r="CM409" s="12"/>
      <c r="CN409" s="12"/>
      <c r="CO409" s="12"/>
      <c r="CP409" s="12"/>
      <c r="CQ409" s="12"/>
      <c r="CR409" s="12"/>
      <c r="CS409" s="12"/>
      <c r="CT409" s="12"/>
      <c r="CU409" s="12"/>
      <c r="CV409" s="12"/>
      <c r="CW409" s="12"/>
      <c r="CX409" s="12"/>
      <c r="CY409" s="12"/>
      <c r="CZ409" s="12"/>
      <c r="DA409" s="12"/>
      <c r="DB409" s="12"/>
      <c r="DC409" s="12"/>
      <c r="DD409" s="12"/>
      <c r="DE409" s="12"/>
      <c r="DF409" s="12"/>
      <c r="DG409" s="12"/>
      <c r="DH409" s="12"/>
      <c r="DI409" s="12"/>
      <c r="DJ409" s="12"/>
      <c r="DK409" s="12"/>
      <c r="DL409" s="12"/>
      <c r="DM409" s="12"/>
      <c r="DN409" s="12"/>
      <c r="DO409" s="12"/>
      <c r="DP409" s="12"/>
      <c r="DQ409" s="12"/>
      <c r="DR409" s="12"/>
      <c r="DS409" s="12"/>
      <c r="DT409" s="12"/>
      <c r="DU409" s="12"/>
      <c r="DV409" s="12"/>
      <c r="DW409" s="12"/>
      <c r="DX409" s="12"/>
      <c r="DY409" s="12"/>
      <c r="DZ409" s="12"/>
      <c r="EA409" s="12"/>
      <c r="EB409" s="12"/>
      <c r="EC409" s="12"/>
      <c r="ED409" s="12"/>
      <c r="EE409" s="12"/>
      <c r="EF409" s="12"/>
      <c r="EG409" s="12"/>
      <c r="EH409" s="12"/>
      <c r="EI409" s="12"/>
      <c r="EJ409" s="12"/>
      <c r="EK409" s="12"/>
      <c r="EL409" s="12"/>
      <c r="EM409" s="12"/>
      <c r="EN409" s="12"/>
      <c r="EO409" s="12"/>
      <c r="EP409" s="12"/>
      <c r="EQ409" s="12"/>
      <c r="ER409" s="12"/>
      <c r="ES409" s="12"/>
      <c r="ET409" s="12"/>
      <c r="EU409" s="12"/>
      <c r="EV409" s="12"/>
      <c r="EW409" s="12"/>
      <c r="EX409" s="12"/>
      <c r="EY409" s="12"/>
      <c r="EZ409" s="12"/>
      <c r="FA409" s="12"/>
      <c r="FB409" s="12"/>
      <c r="FC409" s="12"/>
      <c r="FD409" s="12"/>
      <c r="FE409" s="12"/>
      <c r="FF409" s="12"/>
      <c r="FG409" s="12"/>
      <c r="FH409" s="12"/>
      <c r="FI409" s="12"/>
      <c r="FJ409" s="12"/>
      <c r="FK409" s="12"/>
      <c r="FL409" s="12"/>
      <c r="FM409" s="12"/>
      <c r="FN409" s="12"/>
      <c r="FO409" s="12"/>
      <c r="FP409" s="12"/>
      <c r="FQ409" s="12"/>
      <c r="FR409" s="12"/>
      <c r="FS409" s="12"/>
      <c r="FT409" s="12"/>
      <c r="FU409" s="12"/>
      <c r="FV409" s="12"/>
      <c r="FW409" s="12"/>
      <c r="FX409" s="12"/>
      <c r="FY409" s="12"/>
      <c r="FZ409" s="12"/>
      <c r="GA409" s="12"/>
      <c r="GB409" s="12"/>
      <c r="GC409" s="12"/>
      <c r="GD409" s="12"/>
      <c r="GE409" s="12"/>
      <c r="GF409" s="12"/>
      <c r="GG409" s="12"/>
      <c r="GH409" s="12"/>
      <c r="GI409" s="12"/>
      <c r="GJ409" s="12"/>
      <c r="GK409" s="12"/>
      <c r="GL409" s="12"/>
      <c r="GM409" s="12"/>
      <c r="GN409" s="12"/>
      <c r="GO409" s="12"/>
      <c r="GP409" s="12"/>
      <c r="GQ409" s="12"/>
      <c r="GR409" s="12"/>
    </row>
    <row r="410" spans="1:200" x14ac:dyDescent="0.2">
      <c r="A410" s="79">
        <f t="shared" si="186"/>
        <v>43482</v>
      </c>
      <c r="B410" s="80">
        <f t="shared" ca="1" si="192"/>
        <v>1082.8092300000001</v>
      </c>
      <c r="C410" s="81">
        <f t="shared" si="187"/>
        <v>1000</v>
      </c>
      <c r="D410" s="82">
        <f ca="1">IF(A410&lt;$B$1,VLOOKUP(A410,[1]DI!$A$4:$B$15000,2,FALSE),0)</f>
        <v>6.4000000000000001E-2</v>
      </c>
      <c r="E410" s="81">
        <f t="shared" ca="1" si="195"/>
        <v>2.4620000000000002E-4</v>
      </c>
      <c r="F410" s="83">
        <f t="shared" si="181"/>
        <v>1.1679999999999999</v>
      </c>
      <c r="G410" s="84">
        <f t="shared" ca="1" si="182"/>
        <v>1.0002875616</v>
      </c>
      <c r="H410" s="81">
        <f ca="1">TRUNC(PRODUCT(G$10:G409),15)</f>
        <v>1.0828092340778599</v>
      </c>
      <c r="I410" s="81">
        <f t="shared" si="188"/>
        <v>1</v>
      </c>
      <c r="J410" s="81">
        <f t="shared" ca="1" si="183"/>
        <v>1.0828092300000001</v>
      </c>
      <c r="K410" s="81">
        <f t="shared" ca="1" si="184"/>
        <v>82.809229999999999</v>
      </c>
      <c r="L410" s="85">
        <f>IF(VLOOKUP(A410,$U$12:$AD$125,8)=VLOOKUP(A409,$U$12:$AD$125,8),0,VLOOKUP(A410,U$12:$AD$125,8))</f>
        <v>0</v>
      </c>
      <c r="M410" s="86">
        <f>IF(L410&gt;0,VLOOKUP(L410,T$12:$AC$125,7),0)</f>
        <v>0</v>
      </c>
      <c r="N410" s="81">
        <f t="shared" si="189"/>
        <v>0</v>
      </c>
      <c r="O410" s="81">
        <f t="shared" ca="1" si="185"/>
        <v>82.809229999999999</v>
      </c>
      <c r="P410" s="87" t="str">
        <f t="shared" si="190"/>
        <v>J=</v>
      </c>
      <c r="Q410" s="88">
        <f t="shared" si="191"/>
        <v>44676</v>
      </c>
      <c r="R410" s="7"/>
      <c r="S410" s="7"/>
      <c r="T410" s="154">
        <f>[2]Plan1!$A569</f>
        <v>54151</v>
      </c>
      <c r="U410" s="165" t="str">
        <f>[2]Plan1!$C569</f>
        <v>Paixão de Cristo</v>
      </c>
      <c r="V410" s="7"/>
      <c r="W410" s="7"/>
      <c r="X410" s="7"/>
      <c r="Y410" s="7"/>
      <c r="Z410" s="7"/>
      <c r="AA410" s="7"/>
      <c r="AB410" s="7"/>
      <c r="AC410" s="7"/>
      <c r="AD410" s="7"/>
      <c r="AE410" s="7"/>
      <c r="AF410" s="65"/>
      <c r="AG410" s="9"/>
      <c r="AH410" s="9"/>
      <c r="AI410" s="4"/>
      <c r="AJ410" s="10"/>
      <c r="AK410" s="4"/>
      <c r="AL410" s="65"/>
      <c r="AM410" s="10"/>
      <c r="AN410" s="9"/>
      <c r="AO410" s="7"/>
      <c r="AP410" s="11"/>
      <c r="AQ410" s="9"/>
      <c r="AR410" s="8"/>
      <c r="AS410" s="65"/>
      <c r="AT410" s="12"/>
      <c r="AU410" s="12"/>
      <c r="AV410" s="2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c r="CG410" s="12"/>
      <c r="CH410" s="12"/>
      <c r="CI410" s="12"/>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c r="DI410" s="12"/>
      <c r="DJ410" s="12"/>
      <c r="DK410" s="12"/>
      <c r="DL410" s="12"/>
      <c r="DM410" s="12"/>
      <c r="DN410" s="12"/>
      <c r="DO410" s="12"/>
      <c r="DP410" s="12"/>
      <c r="DQ410" s="12"/>
      <c r="DR410" s="12"/>
      <c r="DS410" s="12"/>
      <c r="DT410" s="12"/>
      <c r="DU410" s="12"/>
      <c r="DV410" s="12"/>
      <c r="DW410" s="12"/>
      <c r="DX410" s="12"/>
      <c r="DY410" s="12"/>
      <c r="DZ410" s="12"/>
      <c r="EA410" s="12"/>
      <c r="EB410" s="12"/>
      <c r="EC410" s="12"/>
      <c r="ED410" s="12"/>
      <c r="EE410" s="12"/>
      <c r="EF410" s="12"/>
      <c r="EG410" s="12"/>
      <c r="EH410" s="12"/>
      <c r="EI410" s="12"/>
      <c r="EJ410" s="12"/>
      <c r="EK410" s="12"/>
      <c r="EL410" s="12"/>
      <c r="EM410" s="12"/>
      <c r="EN410" s="12"/>
      <c r="EO410" s="12"/>
      <c r="EP410" s="12"/>
      <c r="EQ410" s="12"/>
      <c r="ER410" s="12"/>
      <c r="ES410" s="12"/>
      <c r="ET410" s="12"/>
      <c r="EU410" s="12"/>
      <c r="EV410" s="12"/>
      <c r="EW410" s="12"/>
      <c r="EX410" s="12"/>
      <c r="EY410" s="12"/>
      <c r="EZ410" s="12"/>
      <c r="FA410" s="12"/>
      <c r="FB410" s="12"/>
      <c r="FC410" s="12"/>
      <c r="FD410" s="12"/>
      <c r="FE410" s="12"/>
      <c r="FF410" s="12"/>
      <c r="FG410" s="12"/>
      <c r="FH410" s="12"/>
      <c r="FI410" s="12"/>
      <c r="FJ410" s="12"/>
      <c r="FK410" s="12"/>
      <c r="FL410" s="12"/>
      <c r="FM410" s="12"/>
      <c r="FN410" s="12"/>
      <c r="FO410" s="12"/>
      <c r="FP410" s="12"/>
      <c r="FQ410" s="12"/>
      <c r="FR410" s="12"/>
      <c r="FS410" s="12"/>
      <c r="FT410" s="12"/>
      <c r="FU410" s="12"/>
      <c r="FV410" s="12"/>
      <c r="FW410" s="12"/>
      <c r="FX410" s="12"/>
      <c r="FY410" s="12"/>
      <c r="FZ410" s="12"/>
      <c r="GA410" s="12"/>
      <c r="GB410" s="12"/>
      <c r="GC410" s="12"/>
      <c r="GD410" s="12"/>
      <c r="GE410" s="12"/>
      <c r="GF410" s="12"/>
      <c r="GG410" s="12"/>
      <c r="GH410" s="12"/>
      <c r="GI410" s="12"/>
      <c r="GJ410" s="12"/>
      <c r="GK410" s="12"/>
      <c r="GL410" s="12"/>
      <c r="GM410" s="12"/>
      <c r="GN410" s="12"/>
      <c r="GO410" s="12"/>
      <c r="GP410" s="12"/>
      <c r="GQ410" s="12"/>
      <c r="GR410" s="12"/>
    </row>
    <row r="411" spans="1:200" x14ac:dyDescent="0.2">
      <c r="A411" s="79">
        <f t="shared" si="186"/>
        <v>43483</v>
      </c>
      <c r="B411" s="80">
        <f t="shared" ca="1" si="192"/>
        <v>1083.12060999</v>
      </c>
      <c r="C411" s="81">
        <f t="shared" si="187"/>
        <v>1000</v>
      </c>
      <c r="D411" s="82">
        <f ca="1">IF(A411&lt;$B$1,VLOOKUP(A411,[1]DI!$A$4:$B$15000,2,FALSE),0)</f>
        <v>6.4000000000000001E-2</v>
      </c>
      <c r="E411" s="81">
        <f t="shared" ca="1" si="195"/>
        <v>2.4620000000000002E-4</v>
      </c>
      <c r="F411" s="83">
        <f t="shared" si="181"/>
        <v>1.1679999999999999</v>
      </c>
      <c r="G411" s="84">
        <f t="shared" ca="1" si="182"/>
        <v>1.0002875616</v>
      </c>
      <c r="H411" s="81">
        <f ca="1">TRUNC(PRODUCT(G$10:G410),15)</f>
        <v>1.0831206084336999</v>
      </c>
      <c r="I411" s="81">
        <f t="shared" si="188"/>
        <v>1</v>
      </c>
      <c r="J411" s="81">
        <f t="shared" ca="1" si="183"/>
        <v>1.0831206099999999</v>
      </c>
      <c r="K411" s="81">
        <f t="shared" ca="1" si="184"/>
        <v>83.120609990000005</v>
      </c>
      <c r="L411" s="85">
        <f>IF(VLOOKUP(A411,$U$12:$AD$125,8)=VLOOKUP(A410,$U$12:$AD$125,8),0,VLOOKUP(A411,U$12:$AD$125,8))</f>
        <v>0</v>
      </c>
      <c r="M411" s="86">
        <f>IF(L411&gt;0,VLOOKUP(L411,T$12:$AC$125,7),0)</f>
        <v>0</v>
      </c>
      <c r="N411" s="81">
        <f t="shared" si="189"/>
        <v>0</v>
      </c>
      <c r="O411" s="81">
        <f t="shared" ca="1" si="185"/>
        <v>83.120609990000005</v>
      </c>
      <c r="P411" s="87" t="str">
        <f t="shared" si="190"/>
        <v>J=</v>
      </c>
      <c r="Q411" s="88">
        <f t="shared" si="191"/>
        <v>44676</v>
      </c>
      <c r="R411" s="7"/>
      <c r="S411" s="7"/>
      <c r="T411" s="154">
        <f>[2]Plan1!$A570</f>
        <v>54169</v>
      </c>
      <c r="U411" s="165" t="str">
        <f>[2]Plan1!$C570</f>
        <v>Tiradentes</v>
      </c>
      <c r="V411" s="7"/>
      <c r="W411" s="7"/>
      <c r="X411" s="7"/>
      <c r="Y411" s="7"/>
      <c r="Z411" s="7"/>
      <c r="AA411" s="7"/>
      <c r="AB411" s="7"/>
      <c r="AC411" s="7"/>
      <c r="AD411" s="7"/>
      <c r="AE411" s="7"/>
      <c r="AF411" s="65" t="str">
        <f t="shared" ref="AF411:AS411" si="196">$B$6</f>
        <v>ODCT21</v>
      </c>
      <c r="AG411" s="7" t="str">
        <f t="shared" si="196"/>
        <v>ODCT21</v>
      </c>
      <c r="AH411" s="7" t="str">
        <f t="shared" si="196"/>
        <v>ODCT21</v>
      </c>
      <c r="AI411" s="7" t="str">
        <f t="shared" si="196"/>
        <v>ODCT21</v>
      </c>
      <c r="AJ411" s="7" t="str">
        <f t="shared" si="196"/>
        <v>ODCT21</v>
      </c>
      <c r="AK411" s="4" t="str">
        <f t="shared" si="196"/>
        <v>ODCT21</v>
      </c>
      <c r="AL411" s="65" t="str">
        <f t="shared" si="196"/>
        <v>ODCT21</v>
      </c>
      <c r="AM411" s="7" t="str">
        <f t="shared" si="196"/>
        <v>ODCT21</v>
      </c>
      <c r="AN411" s="7" t="str">
        <f t="shared" si="196"/>
        <v>ODCT21</v>
      </c>
      <c r="AO411" s="7" t="str">
        <f t="shared" si="196"/>
        <v>ODCT21</v>
      </c>
      <c r="AP411" s="11" t="str">
        <f t="shared" si="196"/>
        <v>ODCT21</v>
      </c>
      <c r="AQ411" s="7" t="str">
        <f t="shared" si="196"/>
        <v>ODCT21</v>
      </c>
      <c r="AR411" s="8" t="str">
        <f t="shared" si="196"/>
        <v>ODCT21</v>
      </c>
      <c r="AS411" s="65" t="str">
        <f t="shared" si="196"/>
        <v>ODCT21</v>
      </c>
      <c r="AT411" s="12"/>
      <c r="AU411" s="12"/>
      <c r="AV411" s="2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c r="CG411" s="12"/>
      <c r="CH411" s="12"/>
      <c r="CI411" s="12"/>
      <c r="CJ411" s="12"/>
      <c r="CK411" s="12"/>
      <c r="CL411" s="12"/>
      <c r="CM411" s="12"/>
      <c r="CN411" s="12"/>
      <c r="CO411" s="12"/>
      <c r="CP411" s="12"/>
      <c r="CQ411" s="12"/>
      <c r="CR411" s="12"/>
      <c r="CS411" s="12"/>
      <c r="CT411" s="12"/>
      <c r="CU411" s="12"/>
      <c r="CV411" s="12"/>
      <c r="CW411" s="12"/>
      <c r="CX411" s="12"/>
      <c r="CY411" s="12"/>
      <c r="CZ411" s="12"/>
      <c r="DA411" s="12"/>
      <c r="DB411" s="12"/>
      <c r="DC411" s="12"/>
      <c r="DD411" s="12"/>
      <c r="DE411" s="12"/>
      <c r="DF411" s="12"/>
      <c r="DG411" s="12"/>
      <c r="DH411" s="12"/>
      <c r="DI411" s="12"/>
      <c r="DJ411" s="12"/>
      <c r="DK411" s="12"/>
      <c r="DL411" s="12"/>
      <c r="DM411" s="12"/>
      <c r="DN411" s="12"/>
      <c r="DO411" s="12"/>
      <c r="DP411" s="12"/>
      <c r="DQ411" s="12"/>
      <c r="DR411" s="12"/>
      <c r="DS411" s="12"/>
      <c r="DT411" s="12"/>
      <c r="DU411" s="12"/>
      <c r="DV411" s="12"/>
      <c r="DW411" s="12"/>
      <c r="DX411" s="12"/>
      <c r="DY411" s="12"/>
      <c r="DZ411" s="12"/>
      <c r="EA411" s="12"/>
      <c r="EB411" s="12"/>
      <c r="EC411" s="12"/>
      <c r="ED411" s="12"/>
      <c r="EE411" s="12"/>
      <c r="EF411" s="12"/>
      <c r="EG411" s="12"/>
      <c r="EH411" s="12"/>
      <c r="EI411" s="12"/>
      <c r="EJ411" s="12"/>
      <c r="EK411" s="12"/>
      <c r="EL411" s="12"/>
      <c r="EM411" s="12"/>
      <c r="EN411" s="12"/>
      <c r="EO411" s="12"/>
      <c r="EP411" s="12"/>
      <c r="EQ411" s="12"/>
      <c r="ER411" s="12"/>
      <c r="ES411" s="12"/>
      <c r="ET411" s="12"/>
      <c r="EU411" s="12"/>
      <c r="EV411" s="12"/>
      <c r="EW411" s="12"/>
      <c r="EX411" s="12"/>
      <c r="EY411" s="12"/>
      <c r="EZ411" s="12"/>
      <c r="FA411" s="12"/>
      <c r="FB411" s="12"/>
      <c r="FC411" s="12"/>
      <c r="FD411" s="12"/>
      <c r="FE411" s="12"/>
      <c r="FF411" s="12"/>
      <c r="FG411" s="12"/>
      <c r="FH411" s="12"/>
      <c r="FI411" s="12"/>
      <c r="FJ411" s="12"/>
      <c r="FK411" s="12"/>
      <c r="FL411" s="12"/>
      <c r="FM411" s="12"/>
      <c r="FN411" s="12"/>
      <c r="FO411" s="12"/>
      <c r="FP411" s="12"/>
      <c r="FQ411" s="12"/>
      <c r="FR411" s="12"/>
      <c r="FS411" s="12"/>
      <c r="FT411" s="12"/>
      <c r="FU411" s="12"/>
      <c r="FV411" s="12"/>
      <c r="FW411" s="12"/>
      <c r="FX411" s="12"/>
      <c r="FY411" s="12"/>
      <c r="FZ411" s="12"/>
      <c r="GA411" s="12"/>
      <c r="GB411" s="12"/>
      <c r="GC411" s="12"/>
      <c r="GD411" s="12"/>
      <c r="GE411" s="12"/>
      <c r="GF411" s="12"/>
      <c r="GG411" s="12"/>
      <c r="GH411" s="12"/>
      <c r="GI411" s="12"/>
      <c r="GJ411" s="12"/>
      <c r="GK411" s="12"/>
      <c r="GL411" s="12"/>
      <c r="GM411" s="12"/>
      <c r="GN411" s="12"/>
      <c r="GO411" s="12"/>
      <c r="GP411" s="12"/>
      <c r="GQ411" s="12"/>
      <c r="GR411" s="12"/>
    </row>
    <row r="412" spans="1:200" x14ac:dyDescent="0.2">
      <c r="A412" s="79">
        <f t="shared" si="186"/>
        <v>43484</v>
      </c>
      <c r="B412" s="80">
        <f t="shared" ca="1" si="192"/>
        <v>1083.4320700000001</v>
      </c>
      <c r="C412" s="81">
        <f t="shared" si="187"/>
        <v>1000</v>
      </c>
      <c r="D412" s="82">
        <f ca="1">IF(A412&lt;$B$1,VLOOKUP(A412,[1]DI!$A$4:$B$15000,2,FALSE),0)</f>
        <v>0</v>
      </c>
      <c r="E412" s="81">
        <f t="shared" ca="1" si="195"/>
        <v>0</v>
      </c>
      <c r="F412" s="83">
        <f t="shared" si="181"/>
        <v>1.1679999999999999</v>
      </c>
      <c r="G412" s="84">
        <f t="shared" ca="1" si="182"/>
        <v>1</v>
      </c>
      <c r="H412" s="81">
        <f ca="1">TRUNC(PRODUCT(G$10:G411),15)</f>
        <v>1.08343207232886</v>
      </c>
      <c r="I412" s="81">
        <f t="shared" si="188"/>
        <v>1</v>
      </c>
      <c r="J412" s="81">
        <f t="shared" ca="1" si="183"/>
        <v>1.08343207</v>
      </c>
      <c r="K412" s="81">
        <f t="shared" ca="1" si="184"/>
        <v>83.432069999999996</v>
      </c>
      <c r="L412" s="85">
        <f>IF(VLOOKUP(A412,$U$12:$AD$125,8)=VLOOKUP(A411,$U$12:$AD$125,8),0,VLOOKUP(A412,U$12:$AD$125,8))</f>
        <v>0</v>
      </c>
      <c r="M412" s="86">
        <f>IF(L412&gt;0,VLOOKUP(L412,T$12:$AC$125,7),0)</f>
        <v>0</v>
      </c>
      <c r="N412" s="81">
        <f t="shared" si="189"/>
        <v>0</v>
      </c>
      <c r="O412" s="81">
        <f t="shared" ca="1" si="185"/>
        <v>83.432069999999996</v>
      </c>
      <c r="P412" s="87" t="str">
        <f t="shared" si="190"/>
        <v>J=</v>
      </c>
      <c r="Q412" s="88">
        <f t="shared" si="191"/>
        <v>44676</v>
      </c>
      <c r="R412" s="7"/>
      <c r="S412" s="7"/>
      <c r="T412" s="154">
        <f>[2]Plan1!$A571</f>
        <v>54179</v>
      </c>
      <c r="U412" s="165" t="str">
        <f>[2]Plan1!$C571</f>
        <v>Dia do Trabalho</v>
      </c>
      <c r="V412" s="7"/>
      <c r="W412" s="7"/>
      <c r="X412" s="7"/>
      <c r="Y412" s="7"/>
      <c r="Z412" s="7"/>
      <c r="AA412" s="7"/>
      <c r="AB412" s="7"/>
      <c r="AC412" s="7"/>
      <c r="AD412" s="7"/>
      <c r="AE412" s="7"/>
      <c r="AF412" s="37" t="s">
        <v>14</v>
      </c>
      <c r="AG412" s="3" t="s">
        <v>7</v>
      </c>
      <c r="AH412" s="3" t="s">
        <v>8</v>
      </c>
      <c r="AI412" s="18" t="s">
        <v>9</v>
      </c>
      <c r="AJ412" s="19" t="s">
        <v>9</v>
      </c>
      <c r="AK412" s="18" t="s">
        <v>9</v>
      </c>
      <c r="AL412" s="67" t="s">
        <v>14</v>
      </c>
      <c r="AM412" s="19" t="s">
        <v>9</v>
      </c>
      <c r="AN412" s="3" t="s">
        <v>10</v>
      </c>
      <c r="AO412" s="6" t="s">
        <v>11</v>
      </c>
      <c r="AP412" s="20" t="s">
        <v>12</v>
      </c>
      <c r="AQ412" s="3" t="s">
        <v>12</v>
      </c>
      <c r="AR412" s="21" t="s">
        <v>13</v>
      </c>
      <c r="AS412" s="37" t="s">
        <v>13</v>
      </c>
      <c r="AT412" s="12"/>
      <c r="AU412" s="12"/>
      <c r="AV412" s="2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c r="CG412" s="12"/>
      <c r="CH412" s="12"/>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c r="DI412" s="12"/>
      <c r="DJ412" s="12"/>
      <c r="DK412" s="12"/>
      <c r="DL412" s="12"/>
      <c r="DM412" s="12"/>
      <c r="DN412" s="12"/>
      <c r="DO412" s="12"/>
      <c r="DP412" s="12"/>
      <c r="DQ412" s="12"/>
      <c r="DR412" s="12"/>
      <c r="DS412" s="12"/>
      <c r="DT412" s="12"/>
      <c r="DU412" s="12"/>
      <c r="DV412" s="12"/>
      <c r="DW412" s="12"/>
      <c r="DX412" s="12"/>
      <c r="DY412" s="12"/>
      <c r="DZ412" s="12"/>
      <c r="EA412" s="12"/>
      <c r="EB412" s="12"/>
      <c r="EC412" s="12"/>
      <c r="ED412" s="12"/>
      <c r="EE412" s="12"/>
      <c r="EF412" s="12"/>
      <c r="EG412" s="12"/>
      <c r="EH412" s="12"/>
      <c r="EI412" s="12"/>
      <c r="EJ412" s="12"/>
      <c r="EK412" s="12"/>
      <c r="EL412" s="12"/>
      <c r="EM412" s="12"/>
      <c r="EN412" s="12"/>
      <c r="EO412" s="12"/>
      <c r="EP412" s="12"/>
      <c r="EQ412" s="12"/>
      <c r="ER412" s="12"/>
      <c r="ES412" s="12"/>
      <c r="ET412" s="12"/>
      <c r="EU412" s="12"/>
      <c r="EV412" s="12"/>
      <c r="EW412" s="12"/>
      <c r="EX412" s="12"/>
      <c r="EY412" s="12"/>
      <c r="EZ412" s="12"/>
      <c r="FA412" s="12"/>
      <c r="FB412" s="12"/>
      <c r="FC412" s="12"/>
      <c r="FD412" s="12"/>
      <c r="FE412" s="12"/>
      <c r="FF412" s="12"/>
      <c r="FG412" s="12"/>
      <c r="FH412" s="12"/>
      <c r="FI412" s="12"/>
      <c r="FJ412" s="12"/>
      <c r="FK412" s="12"/>
      <c r="FL412" s="12"/>
      <c r="FM412" s="12"/>
      <c r="FN412" s="12"/>
      <c r="FO412" s="12"/>
      <c r="FP412" s="12"/>
      <c r="FQ412" s="12"/>
      <c r="FR412" s="12"/>
      <c r="FS412" s="12"/>
      <c r="FT412" s="12"/>
      <c r="FU412" s="12"/>
      <c r="FV412" s="12"/>
      <c r="FW412" s="12"/>
      <c r="FX412" s="12"/>
      <c r="FY412" s="12"/>
      <c r="FZ412" s="12"/>
      <c r="GA412" s="12"/>
      <c r="GB412" s="12"/>
      <c r="GC412" s="12"/>
      <c r="GD412" s="12"/>
      <c r="GE412" s="12"/>
      <c r="GF412" s="12"/>
      <c r="GG412" s="12"/>
      <c r="GH412" s="12"/>
      <c r="GI412" s="12"/>
      <c r="GJ412" s="12"/>
      <c r="GK412" s="12"/>
      <c r="GL412" s="12"/>
      <c r="GM412" s="12"/>
      <c r="GN412" s="12"/>
      <c r="GO412" s="12"/>
      <c r="GP412" s="12"/>
      <c r="GQ412" s="12"/>
      <c r="GR412" s="12"/>
    </row>
    <row r="413" spans="1:200" x14ac:dyDescent="0.2">
      <c r="A413" s="79">
        <f t="shared" si="186"/>
        <v>43485</v>
      </c>
      <c r="B413" s="80">
        <f t="shared" ca="1" si="192"/>
        <v>1083.4320700000001</v>
      </c>
      <c r="C413" s="81">
        <f t="shared" si="187"/>
        <v>1000</v>
      </c>
      <c r="D413" s="82">
        <f ca="1">IF(A413&lt;$B$1,VLOOKUP(A413,[1]DI!$A$4:$B$15000,2,FALSE),0)</f>
        <v>0</v>
      </c>
      <c r="E413" s="81">
        <f t="shared" ca="1" si="195"/>
        <v>0</v>
      </c>
      <c r="F413" s="83">
        <f t="shared" si="181"/>
        <v>1.1679999999999999</v>
      </c>
      <c r="G413" s="84">
        <f t="shared" ca="1" si="182"/>
        <v>1</v>
      </c>
      <c r="H413" s="81">
        <f ca="1">TRUNC(PRODUCT(G$10:G412),15)</f>
        <v>1.08343207232886</v>
      </c>
      <c r="I413" s="81">
        <f t="shared" si="188"/>
        <v>1</v>
      </c>
      <c r="J413" s="81">
        <f t="shared" ca="1" si="183"/>
        <v>1.08343207</v>
      </c>
      <c r="K413" s="81">
        <f t="shared" ca="1" si="184"/>
        <v>83.432069999999996</v>
      </c>
      <c r="L413" s="85">
        <f>IF(VLOOKUP(A413,$U$12:$AD$125,8)=VLOOKUP(A412,$U$12:$AD$125,8),0,VLOOKUP(A413,U$12:$AD$125,8))</f>
        <v>0</v>
      </c>
      <c r="M413" s="86">
        <f>IF(L413&gt;0,VLOOKUP(L413,T$12:$AC$125,7),0)</f>
        <v>0</v>
      </c>
      <c r="N413" s="81">
        <f t="shared" si="189"/>
        <v>0</v>
      </c>
      <c r="O413" s="81">
        <f t="shared" ca="1" si="185"/>
        <v>83.432069999999996</v>
      </c>
      <c r="P413" s="87" t="str">
        <f t="shared" si="190"/>
        <v>J=</v>
      </c>
      <c r="Q413" s="88">
        <f t="shared" si="191"/>
        <v>44676</v>
      </c>
      <c r="R413" s="7"/>
      <c r="S413" s="7"/>
      <c r="T413" s="154">
        <f>[2]Plan1!$A572</f>
        <v>54213</v>
      </c>
      <c r="U413" s="165" t="str">
        <f>[2]Plan1!$C572</f>
        <v>Corpus Christi</v>
      </c>
      <c r="V413" s="7"/>
      <c r="W413" s="7"/>
      <c r="X413" s="7"/>
      <c r="Y413" s="7"/>
      <c r="Z413" s="7"/>
      <c r="AA413" s="7"/>
      <c r="AB413" s="7"/>
      <c r="AC413" s="7"/>
      <c r="AD413" s="7"/>
      <c r="AE413" s="7"/>
      <c r="AF413" s="37" t="s">
        <v>65</v>
      </c>
      <c r="AG413" s="9" t="str">
        <f>$B$6</f>
        <v>ODCT21</v>
      </c>
      <c r="AH413" s="3" t="s">
        <v>15</v>
      </c>
      <c r="AI413" s="13" t="s">
        <v>16</v>
      </c>
      <c r="AJ413" s="5"/>
      <c r="AK413" s="13" t="s">
        <v>17</v>
      </c>
      <c r="AL413" s="37"/>
      <c r="AM413" s="5"/>
      <c r="AN413" s="3"/>
      <c r="AO413" s="6"/>
      <c r="AP413" s="20"/>
      <c r="AQ413" s="3"/>
      <c r="AR413" s="21" t="s">
        <v>20</v>
      </c>
      <c r="AS413" s="37" t="s">
        <v>20</v>
      </c>
      <c r="AT413" s="12"/>
      <c r="AU413" s="12"/>
      <c r="AV413" s="2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c r="CG413" s="12"/>
      <c r="CH413" s="12"/>
      <c r="CI413" s="12"/>
      <c r="CJ413" s="12"/>
      <c r="CK413" s="12"/>
      <c r="CL413" s="12"/>
      <c r="CM413" s="12"/>
      <c r="CN413" s="12"/>
      <c r="CO413" s="12"/>
      <c r="CP413" s="12"/>
      <c r="CQ413" s="12"/>
      <c r="CR413" s="12"/>
      <c r="CS413" s="12"/>
      <c r="CT413" s="12"/>
      <c r="CU413" s="12"/>
      <c r="CV413" s="12"/>
      <c r="CW413" s="12"/>
      <c r="CX413" s="12"/>
      <c r="CY413" s="12"/>
      <c r="CZ413" s="12"/>
      <c r="DA413" s="12"/>
      <c r="DB413" s="12"/>
      <c r="DC413" s="12"/>
      <c r="DD413" s="12"/>
      <c r="DE413" s="12"/>
      <c r="DF413" s="12"/>
      <c r="DG413" s="12"/>
      <c r="DH413" s="12"/>
      <c r="DI413" s="12"/>
      <c r="DJ413" s="12"/>
      <c r="DK413" s="12"/>
      <c r="DL413" s="12"/>
      <c r="DM413" s="12"/>
      <c r="DN413" s="12"/>
      <c r="DO413" s="12"/>
      <c r="DP413" s="12"/>
      <c r="DQ413" s="12"/>
      <c r="DR413" s="12"/>
      <c r="DS413" s="12"/>
      <c r="DT413" s="12"/>
      <c r="DU413" s="12"/>
      <c r="DV413" s="12"/>
      <c r="DW413" s="12"/>
      <c r="DX413" s="12"/>
      <c r="DY413" s="12"/>
      <c r="DZ413" s="12"/>
      <c r="EA413" s="12"/>
      <c r="EB413" s="12"/>
      <c r="EC413" s="12"/>
      <c r="ED413" s="12"/>
      <c r="EE413" s="12"/>
      <c r="EF413" s="12"/>
      <c r="EG413" s="12"/>
      <c r="EH413" s="12"/>
      <c r="EI413" s="12"/>
      <c r="EJ413" s="12"/>
      <c r="EK413" s="12"/>
      <c r="EL413" s="12"/>
      <c r="EM413" s="12"/>
      <c r="EN413" s="12"/>
      <c r="EO413" s="12"/>
      <c r="EP413" s="12"/>
      <c r="EQ413" s="12"/>
      <c r="ER413" s="12"/>
      <c r="ES413" s="12"/>
      <c r="ET413" s="12"/>
      <c r="EU413" s="12"/>
      <c r="EV413" s="12"/>
      <c r="EW413" s="12"/>
      <c r="EX413" s="12"/>
      <c r="EY413" s="12"/>
      <c r="EZ413" s="12"/>
      <c r="FA413" s="12"/>
      <c r="FB413" s="12"/>
      <c r="FC413" s="12"/>
      <c r="FD413" s="12"/>
      <c r="FE413" s="12"/>
      <c r="FF413" s="12"/>
      <c r="FG413" s="12"/>
      <c r="FH413" s="12"/>
      <c r="FI413" s="12"/>
      <c r="FJ413" s="12"/>
      <c r="FK413" s="12"/>
      <c r="FL413" s="12"/>
      <c r="FM413" s="12"/>
      <c r="FN413" s="12"/>
      <c r="FO413" s="12"/>
      <c r="FP413" s="12"/>
      <c r="FQ413" s="12"/>
      <c r="FR413" s="12"/>
      <c r="FS413" s="12"/>
      <c r="FT413" s="12"/>
      <c r="FU413" s="12"/>
      <c r="FV413" s="12"/>
      <c r="FW413" s="12"/>
      <c r="FX413" s="12"/>
      <c r="FY413" s="12"/>
      <c r="FZ413" s="12"/>
      <c r="GA413" s="12"/>
      <c r="GB413" s="12"/>
      <c r="GC413" s="12"/>
      <c r="GD413" s="12"/>
      <c r="GE413" s="12"/>
      <c r="GF413" s="12"/>
      <c r="GG413" s="12"/>
      <c r="GH413" s="12"/>
      <c r="GI413" s="12"/>
      <c r="GJ413" s="12"/>
      <c r="GK413" s="12"/>
      <c r="GL413" s="12"/>
      <c r="GM413" s="12"/>
      <c r="GN413" s="12"/>
      <c r="GO413" s="12"/>
      <c r="GP413" s="12"/>
      <c r="GQ413" s="12"/>
      <c r="GR413" s="12"/>
    </row>
    <row r="414" spans="1:200" x14ac:dyDescent="0.2">
      <c r="A414" s="79">
        <f t="shared" si="186"/>
        <v>43486</v>
      </c>
      <c r="B414" s="80">
        <f t="shared" ca="1" si="192"/>
        <v>1083.4320700000001</v>
      </c>
      <c r="C414" s="81">
        <f t="shared" si="187"/>
        <v>1000</v>
      </c>
      <c r="D414" s="82">
        <f ca="1">IF(A414&lt;$B$1,VLOOKUP(A414,[1]DI!$A$4:$B$15000,2,FALSE),0)</f>
        <v>6.4000000000000001E-2</v>
      </c>
      <c r="E414" s="81">
        <f t="shared" ca="1" si="195"/>
        <v>2.4620000000000002E-4</v>
      </c>
      <c r="F414" s="83">
        <f t="shared" si="181"/>
        <v>1.1679999999999999</v>
      </c>
      <c r="G414" s="84">
        <f t="shared" ca="1" si="182"/>
        <v>1.0002875616</v>
      </c>
      <c r="H414" s="81">
        <f ca="1">TRUNC(PRODUCT(G$10:G413),15)</f>
        <v>1.08343207232886</v>
      </c>
      <c r="I414" s="81">
        <f t="shared" si="188"/>
        <v>1</v>
      </c>
      <c r="J414" s="81">
        <f t="shared" ca="1" si="183"/>
        <v>1.08343207</v>
      </c>
      <c r="K414" s="81">
        <f t="shared" ca="1" si="184"/>
        <v>83.432069999999996</v>
      </c>
      <c r="L414" s="85">
        <f>IF(VLOOKUP(A414,$U$12:$AD$125,8)=VLOOKUP(A413,$U$12:$AD$125,8),0,VLOOKUP(A414,U$12:$AD$125,8))</f>
        <v>0</v>
      </c>
      <c r="M414" s="86">
        <f>IF(L414&gt;0,VLOOKUP(L414,T$12:$AC$125,7),0)</f>
        <v>0</v>
      </c>
      <c r="N414" s="81">
        <f t="shared" si="189"/>
        <v>0</v>
      </c>
      <c r="O414" s="81">
        <f t="shared" ca="1" si="185"/>
        <v>83.432069999999996</v>
      </c>
      <c r="P414" s="87" t="str">
        <f t="shared" si="190"/>
        <v>J=</v>
      </c>
      <c r="Q414" s="88">
        <f t="shared" si="191"/>
        <v>44676</v>
      </c>
      <c r="R414" s="7"/>
      <c r="S414" s="7"/>
      <c r="T414" s="154">
        <f>[2]Plan1!$A573</f>
        <v>54308</v>
      </c>
      <c r="U414" s="165" t="str">
        <f>[2]Plan1!$C573</f>
        <v>Independência do Brasil</v>
      </c>
      <c r="V414" s="7"/>
      <c r="W414" s="7"/>
      <c r="X414" s="7"/>
      <c r="Y414" s="7"/>
      <c r="Z414" s="7"/>
      <c r="AA414" s="7"/>
      <c r="AB414" s="7"/>
      <c r="AC414" s="7"/>
      <c r="AD414" s="7"/>
      <c r="AE414" s="7"/>
      <c r="AF414" s="37" t="s">
        <v>65</v>
      </c>
      <c r="AG414" s="9"/>
      <c r="AH414" s="3"/>
      <c r="AI414" s="13"/>
      <c r="AJ414" s="5"/>
      <c r="AK414" s="13"/>
      <c r="AL414" s="37"/>
      <c r="AM414" s="5"/>
      <c r="AN414" s="3"/>
      <c r="AO414" s="6"/>
      <c r="AP414" s="20"/>
      <c r="AQ414" s="3"/>
      <c r="AR414" s="21" t="s">
        <v>24</v>
      </c>
      <c r="AS414" s="37" t="s">
        <v>14</v>
      </c>
      <c r="AT414" s="12"/>
      <c r="AU414" s="12"/>
      <c r="AV414" s="2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c r="DJ414" s="12"/>
      <c r="DK414" s="12"/>
      <c r="DL414" s="12"/>
      <c r="DM414" s="12"/>
      <c r="DN414" s="12"/>
      <c r="DO414" s="12"/>
      <c r="DP414" s="12"/>
      <c r="DQ414" s="12"/>
      <c r="DR414" s="12"/>
      <c r="DS414" s="12"/>
      <c r="DT414" s="12"/>
      <c r="DU414" s="12"/>
      <c r="DV414" s="12"/>
      <c r="DW414" s="12"/>
      <c r="DX414" s="12"/>
      <c r="DY414" s="12"/>
      <c r="DZ414" s="12"/>
      <c r="EA414" s="12"/>
      <c r="EB414" s="12"/>
      <c r="EC414" s="12"/>
      <c r="ED414" s="12"/>
      <c r="EE414" s="12"/>
      <c r="EF414" s="12"/>
      <c r="EG414" s="12"/>
      <c r="EH414" s="12"/>
      <c r="EI414" s="12"/>
      <c r="EJ414" s="12"/>
      <c r="EK414" s="12"/>
      <c r="EL414" s="12"/>
      <c r="EM414" s="12"/>
      <c r="EN414" s="12"/>
      <c r="EO414" s="12"/>
      <c r="EP414" s="12"/>
      <c r="EQ414" s="12"/>
      <c r="ER414" s="12"/>
      <c r="ES414" s="12"/>
      <c r="ET414" s="12"/>
      <c r="EU414" s="12"/>
      <c r="EV414" s="12"/>
      <c r="EW414" s="12"/>
      <c r="EX414" s="12"/>
      <c r="EY414" s="12"/>
      <c r="EZ414" s="12"/>
      <c r="FA414" s="12"/>
      <c r="FB414" s="12"/>
      <c r="FC414" s="12"/>
      <c r="FD414" s="12"/>
      <c r="FE414" s="12"/>
      <c r="FF414" s="12"/>
      <c r="FG414" s="12"/>
      <c r="FH414" s="12"/>
      <c r="FI414" s="12"/>
      <c r="FJ414" s="12"/>
      <c r="FK414" s="12"/>
      <c r="FL414" s="12"/>
      <c r="FM414" s="12"/>
      <c r="FN414" s="12"/>
      <c r="FO414" s="12"/>
      <c r="FP414" s="12"/>
      <c r="FQ414" s="12"/>
      <c r="FR414" s="12"/>
      <c r="FS414" s="12"/>
      <c r="FT414" s="12"/>
      <c r="FU414" s="12"/>
      <c r="FV414" s="12"/>
      <c r="FW414" s="12"/>
      <c r="FX414" s="12"/>
      <c r="FY414" s="12"/>
      <c r="FZ414" s="12"/>
      <c r="GA414" s="12"/>
      <c r="GB414" s="12"/>
      <c r="GC414" s="12"/>
      <c r="GD414" s="12"/>
      <c r="GE414" s="12"/>
      <c r="GF414" s="12"/>
      <c r="GG414" s="12"/>
      <c r="GH414" s="12"/>
      <c r="GI414" s="12"/>
      <c r="GJ414" s="12"/>
      <c r="GK414" s="12"/>
      <c r="GL414" s="12"/>
      <c r="GM414" s="12"/>
      <c r="GN414" s="12"/>
      <c r="GO414" s="12"/>
      <c r="GP414" s="12"/>
      <c r="GQ414" s="12"/>
      <c r="GR414" s="12"/>
    </row>
    <row r="415" spans="1:200" x14ac:dyDescent="0.2">
      <c r="A415" s="79">
        <f t="shared" si="186"/>
        <v>43487</v>
      </c>
      <c r="B415" s="80">
        <f t="shared" ca="1" si="192"/>
        <v>1083.7436299999999</v>
      </c>
      <c r="C415" s="81">
        <f t="shared" si="187"/>
        <v>1000</v>
      </c>
      <c r="D415" s="82">
        <f ca="1">IF(A415&lt;$B$1,VLOOKUP(A415,[1]DI!$A$4:$B$15000,2,FALSE),0)</f>
        <v>6.4000000000000001E-2</v>
      </c>
      <c r="E415" s="81">
        <f t="shared" ca="1" si="195"/>
        <v>2.4620000000000002E-4</v>
      </c>
      <c r="F415" s="83">
        <f t="shared" si="181"/>
        <v>1.1679999999999999</v>
      </c>
      <c r="G415" s="84">
        <f t="shared" ca="1" si="182"/>
        <v>1.0002875616</v>
      </c>
      <c r="H415" s="81">
        <f ca="1">TRUNC(PRODUCT(G$10:G414),15)</f>
        <v>1.08374362578907</v>
      </c>
      <c r="I415" s="81">
        <f t="shared" si="188"/>
        <v>1</v>
      </c>
      <c r="J415" s="81">
        <f t="shared" ca="1" si="183"/>
        <v>1.0837436300000001</v>
      </c>
      <c r="K415" s="81">
        <f t="shared" ca="1" si="184"/>
        <v>83.743629999999996</v>
      </c>
      <c r="L415" s="85">
        <f>IF(VLOOKUP(A415,$U$12:$AD$125,8)=VLOOKUP(A414,$U$12:$AD$125,8),0,VLOOKUP(A415,U$12:$AD$125,8))</f>
        <v>0</v>
      </c>
      <c r="M415" s="86">
        <f>IF(L415&gt;0,VLOOKUP(L415,T$12:$AC$125,7),0)</f>
        <v>0</v>
      </c>
      <c r="N415" s="81">
        <f t="shared" si="189"/>
        <v>0</v>
      </c>
      <c r="O415" s="81">
        <f t="shared" ca="1" si="185"/>
        <v>83.743629999999996</v>
      </c>
      <c r="P415" s="87" t="str">
        <f t="shared" si="190"/>
        <v>J=</v>
      </c>
      <c r="Q415" s="88">
        <f t="shared" si="191"/>
        <v>44676</v>
      </c>
      <c r="R415" s="7"/>
      <c r="S415" s="7"/>
      <c r="T415" s="154">
        <f>[2]Plan1!$A574</f>
        <v>54343</v>
      </c>
      <c r="U415" s="165" t="str">
        <f>[2]Plan1!$C574</f>
        <v>Nossa Sr.a Aparecida - Padroeira do Brasil</v>
      </c>
      <c r="V415" s="7"/>
      <c r="W415" s="7"/>
      <c r="X415" s="7"/>
      <c r="Y415" s="7"/>
      <c r="Z415" s="7"/>
      <c r="AA415" s="7"/>
      <c r="AB415" s="7"/>
      <c r="AC415" s="7"/>
      <c r="AD415" s="7"/>
      <c r="AE415" s="7"/>
      <c r="AF415" s="37"/>
      <c r="AG415" s="3" t="s">
        <v>26</v>
      </c>
      <c r="AH415" s="3" t="s">
        <v>26</v>
      </c>
      <c r="AI415" s="13" t="s">
        <v>27</v>
      </c>
      <c r="AJ415" s="5" t="s">
        <v>28</v>
      </c>
      <c r="AK415" s="4" t="s">
        <v>29</v>
      </c>
      <c r="AL415" s="65"/>
      <c r="AM415" s="10" t="s">
        <v>32</v>
      </c>
      <c r="AN415" s="3" t="s">
        <v>26</v>
      </c>
      <c r="AO415" s="6"/>
      <c r="AP415" s="20" t="s">
        <v>33</v>
      </c>
      <c r="AQ415" s="3" t="s">
        <v>26</v>
      </c>
      <c r="AR415" s="21" t="s">
        <v>34</v>
      </c>
      <c r="AS415" s="65"/>
      <c r="AT415" s="12"/>
      <c r="AU415" s="12"/>
      <c r="AV415" s="2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c r="CG415" s="12"/>
      <c r="CH415" s="12"/>
      <c r="CI415" s="12"/>
      <c r="CJ415" s="12"/>
      <c r="CK415" s="12"/>
      <c r="CL415" s="12"/>
      <c r="CM415" s="12"/>
      <c r="CN415" s="12"/>
      <c r="CO415" s="12"/>
      <c r="CP415" s="12"/>
      <c r="CQ415" s="12"/>
      <c r="CR415" s="12"/>
      <c r="CS415" s="12"/>
      <c r="CT415" s="12"/>
      <c r="CU415" s="12"/>
      <c r="CV415" s="12"/>
      <c r="CW415" s="12"/>
      <c r="CX415" s="12"/>
      <c r="CY415" s="12"/>
      <c r="CZ415" s="12"/>
      <c r="DA415" s="12"/>
      <c r="DB415" s="12"/>
      <c r="DC415" s="12"/>
      <c r="DD415" s="12"/>
      <c r="DE415" s="12"/>
      <c r="DF415" s="12"/>
      <c r="DG415" s="12"/>
      <c r="DH415" s="12"/>
      <c r="DI415" s="12"/>
      <c r="DJ415" s="12"/>
      <c r="DK415" s="12"/>
      <c r="DL415" s="12"/>
      <c r="DM415" s="12"/>
      <c r="DN415" s="12"/>
      <c r="DO415" s="12"/>
      <c r="DP415" s="12"/>
      <c r="DQ415" s="12"/>
      <c r="DR415" s="12"/>
      <c r="DS415" s="12"/>
      <c r="DT415" s="12"/>
      <c r="DU415" s="12"/>
      <c r="DV415" s="12"/>
      <c r="DW415" s="12"/>
      <c r="DX415" s="12"/>
      <c r="DY415" s="12"/>
      <c r="DZ415" s="12"/>
      <c r="EA415" s="12"/>
      <c r="EB415" s="12"/>
      <c r="EC415" s="12"/>
      <c r="ED415" s="12"/>
      <c r="EE415" s="12"/>
      <c r="EF415" s="12"/>
      <c r="EG415" s="12"/>
      <c r="EH415" s="12"/>
      <c r="EI415" s="12"/>
      <c r="EJ415" s="12"/>
      <c r="EK415" s="12"/>
      <c r="EL415" s="12"/>
      <c r="EM415" s="12"/>
      <c r="EN415" s="12"/>
      <c r="EO415" s="12"/>
      <c r="EP415" s="12"/>
      <c r="EQ415" s="12"/>
      <c r="ER415" s="12"/>
      <c r="ES415" s="12"/>
      <c r="ET415" s="12"/>
      <c r="EU415" s="12"/>
      <c r="EV415" s="12"/>
      <c r="EW415" s="12"/>
      <c r="EX415" s="12"/>
      <c r="EY415" s="12"/>
      <c r="EZ415" s="12"/>
      <c r="FA415" s="12"/>
      <c r="FB415" s="12"/>
      <c r="FC415" s="12"/>
      <c r="FD415" s="12"/>
      <c r="FE415" s="12"/>
      <c r="FF415" s="12"/>
      <c r="FG415" s="12"/>
      <c r="FH415" s="12"/>
      <c r="FI415" s="12"/>
      <c r="FJ415" s="12"/>
      <c r="FK415" s="12"/>
      <c r="FL415" s="12"/>
      <c r="FM415" s="12"/>
      <c r="FN415" s="12"/>
      <c r="FO415" s="12"/>
      <c r="FP415" s="12"/>
      <c r="FQ415" s="12"/>
      <c r="FR415" s="12"/>
      <c r="FS415" s="12"/>
      <c r="FT415" s="12"/>
      <c r="FU415" s="12"/>
      <c r="FV415" s="12"/>
      <c r="FW415" s="12"/>
      <c r="FX415" s="12"/>
      <c r="FY415" s="12"/>
      <c r="FZ415" s="12"/>
      <c r="GA415" s="12"/>
      <c r="GB415" s="12"/>
      <c r="GC415" s="12"/>
      <c r="GD415" s="12"/>
      <c r="GE415" s="12"/>
      <c r="GF415" s="12"/>
      <c r="GG415" s="12"/>
      <c r="GH415" s="12"/>
      <c r="GI415" s="12"/>
      <c r="GJ415" s="12"/>
      <c r="GK415" s="12"/>
      <c r="GL415" s="12"/>
      <c r="GM415" s="12"/>
      <c r="GN415" s="12"/>
      <c r="GO415" s="12"/>
      <c r="GP415" s="12"/>
      <c r="GQ415" s="12"/>
      <c r="GR415" s="12"/>
    </row>
    <row r="416" spans="1:200" x14ac:dyDescent="0.2">
      <c r="A416" s="79">
        <f t="shared" si="186"/>
        <v>43488</v>
      </c>
      <c r="B416" s="80">
        <f t="shared" ca="1" si="192"/>
        <v>1084.0552699899999</v>
      </c>
      <c r="C416" s="81">
        <f t="shared" si="187"/>
        <v>1000</v>
      </c>
      <c r="D416" s="82">
        <f ca="1">IF(A416&lt;$B$1,VLOOKUP(A416,[1]DI!$A$4:$B$15000,2,FALSE),0)</f>
        <v>6.4000000000000001E-2</v>
      </c>
      <c r="E416" s="81">
        <f t="shared" ca="1" si="195"/>
        <v>2.4620000000000002E-4</v>
      </c>
      <c r="F416" s="83">
        <f t="shared" si="181"/>
        <v>1.1679999999999999</v>
      </c>
      <c r="G416" s="84">
        <f t="shared" ca="1" si="182"/>
        <v>1.0002875616</v>
      </c>
      <c r="H416" s="81">
        <f ca="1">TRUNC(PRODUCT(G$10:G415),15)</f>
        <v>1.08405526884009</v>
      </c>
      <c r="I416" s="81">
        <f t="shared" si="188"/>
        <v>1</v>
      </c>
      <c r="J416" s="81">
        <f t="shared" ca="1" si="183"/>
        <v>1.0840552699999999</v>
      </c>
      <c r="K416" s="81">
        <f t="shared" ca="1" si="184"/>
        <v>84.055269989999999</v>
      </c>
      <c r="L416" s="85">
        <f>IF(VLOOKUP(A416,$U$12:$AD$125,8)=VLOOKUP(A415,$U$12:$AD$125,8),0,VLOOKUP(A416,U$12:$AD$125,8))</f>
        <v>0</v>
      </c>
      <c r="M416" s="86">
        <f>IF(L416&gt;0,VLOOKUP(L416,T$12:$AC$125,7),0)</f>
        <v>0</v>
      </c>
      <c r="N416" s="81">
        <f t="shared" si="189"/>
        <v>0</v>
      </c>
      <c r="O416" s="81">
        <f t="shared" ca="1" si="185"/>
        <v>84.055269989999999</v>
      </c>
      <c r="P416" s="87" t="str">
        <f t="shared" si="190"/>
        <v>J=</v>
      </c>
      <c r="Q416" s="88">
        <f t="shared" si="191"/>
        <v>44676</v>
      </c>
      <c r="R416" s="7"/>
      <c r="S416" s="7"/>
      <c r="T416" s="154">
        <f>[2]Plan1!$A575</f>
        <v>54364</v>
      </c>
      <c r="U416" s="165" t="str">
        <f>[2]Plan1!$C575</f>
        <v>Finados</v>
      </c>
      <c r="V416" s="7"/>
      <c r="W416" s="7"/>
      <c r="X416" s="7"/>
      <c r="Y416" s="7"/>
      <c r="Z416" s="7"/>
      <c r="AA416" s="7"/>
      <c r="AB416" s="7"/>
      <c r="AC416" s="7"/>
      <c r="AD416" s="7"/>
      <c r="AE416" s="7"/>
      <c r="AF416" s="65"/>
      <c r="AG416" s="9"/>
      <c r="AH416" s="9"/>
      <c r="AI416" s="4"/>
      <c r="AJ416" s="10"/>
      <c r="AK416" s="4"/>
      <c r="AL416" s="65"/>
      <c r="AM416" s="10"/>
      <c r="AN416" s="9"/>
      <c r="AO416" s="7"/>
      <c r="AP416" s="11"/>
      <c r="AQ416" s="9"/>
      <c r="AR416" s="8"/>
      <c r="AS416" s="68"/>
      <c r="AT416" s="12"/>
      <c r="AU416" s="12"/>
      <c r="AV416" s="2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c r="CG416" s="12"/>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c r="DJ416" s="12"/>
      <c r="DK416" s="12"/>
      <c r="DL416" s="12"/>
      <c r="DM416" s="12"/>
      <c r="DN416" s="12"/>
      <c r="DO416" s="12"/>
      <c r="DP416" s="12"/>
      <c r="DQ416" s="12"/>
      <c r="DR416" s="12"/>
      <c r="DS416" s="12"/>
      <c r="DT416" s="12"/>
      <c r="DU416" s="12"/>
      <c r="DV416" s="12"/>
      <c r="DW416" s="12"/>
      <c r="DX416" s="12"/>
      <c r="DY416" s="12"/>
      <c r="DZ416" s="12"/>
      <c r="EA416" s="12"/>
      <c r="EB416" s="12"/>
      <c r="EC416" s="12"/>
      <c r="ED416" s="12"/>
      <c r="EE416" s="12"/>
      <c r="EF416" s="12"/>
      <c r="EG416" s="12"/>
      <c r="EH416" s="12"/>
      <c r="EI416" s="12"/>
      <c r="EJ416" s="12"/>
      <c r="EK416" s="12"/>
      <c r="EL416" s="12"/>
      <c r="EM416" s="12"/>
      <c r="EN416" s="12"/>
      <c r="EO416" s="12"/>
      <c r="EP416" s="12"/>
      <c r="EQ416" s="12"/>
      <c r="ER416" s="12"/>
      <c r="ES416" s="12"/>
      <c r="ET416" s="12"/>
      <c r="EU416" s="12"/>
      <c r="EV416" s="12"/>
      <c r="EW416" s="12"/>
      <c r="EX416" s="12"/>
      <c r="EY416" s="12"/>
      <c r="EZ416" s="12"/>
      <c r="FA416" s="12"/>
      <c r="FB416" s="12"/>
      <c r="FC416" s="12"/>
      <c r="FD416" s="12"/>
      <c r="FE416" s="12"/>
      <c r="FF416" s="12"/>
      <c r="FG416" s="12"/>
      <c r="FH416" s="12"/>
      <c r="FI416" s="12"/>
      <c r="FJ416" s="12"/>
      <c r="FK416" s="12"/>
      <c r="FL416" s="12"/>
      <c r="FM416" s="12"/>
      <c r="FN416" s="12"/>
      <c r="FO416" s="12"/>
      <c r="FP416" s="12"/>
      <c r="FQ416" s="12"/>
      <c r="FR416" s="12"/>
      <c r="FS416" s="12"/>
      <c r="FT416" s="12"/>
      <c r="FU416" s="12"/>
      <c r="FV416" s="12"/>
      <c r="FW416" s="12"/>
      <c r="FX416" s="12"/>
      <c r="FY416" s="12"/>
      <c r="FZ416" s="12"/>
      <c r="GA416" s="12"/>
      <c r="GB416" s="12"/>
      <c r="GC416" s="12"/>
      <c r="GD416" s="12"/>
      <c r="GE416" s="12"/>
      <c r="GF416" s="12"/>
      <c r="GG416" s="12"/>
      <c r="GH416" s="12"/>
      <c r="GI416" s="12"/>
      <c r="GJ416" s="12"/>
      <c r="GK416" s="12"/>
      <c r="GL416" s="12"/>
      <c r="GM416" s="12"/>
      <c r="GN416" s="12"/>
      <c r="GO416" s="12"/>
      <c r="GP416" s="12"/>
      <c r="GQ416" s="12"/>
      <c r="GR416" s="12"/>
    </row>
    <row r="417" spans="1:203" x14ac:dyDescent="0.2">
      <c r="A417" s="79">
        <f t="shared" si="186"/>
        <v>43489</v>
      </c>
      <c r="B417" s="80">
        <f t="shared" ca="1" si="192"/>
        <v>1084.367</v>
      </c>
      <c r="C417" s="81">
        <f t="shared" si="187"/>
        <v>1000</v>
      </c>
      <c r="D417" s="82">
        <f ca="1">IF(A417&lt;$B$1,VLOOKUP(A417,[1]DI!$A$4:$B$15000,2,FALSE),0)</f>
        <v>6.4000000000000001E-2</v>
      </c>
      <c r="E417" s="81">
        <f t="shared" ca="1" si="195"/>
        <v>2.4620000000000002E-4</v>
      </c>
      <c r="F417" s="83">
        <f t="shared" si="181"/>
        <v>1.1679999999999999</v>
      </c>
      <c r="G417" s="84">
        <f t="shared" ca="1" si="182"/>
        <v>1.0002875616</v>
      </c>
      <c r="H417" s="81">
        <f ca="1">TRUNC(PRODUCT(G$10:G416),15)</f>
        <v>1.0843670015076901</v>
      </c>
      <c r="I417" s="81">
        <f t="shared" si="188"/>
        <v>1</v>
      </c>
      <c r="J417" s="81">
        <f t="shared" ca="1" si="183"/>
        <v>1.0843670000000001</v>
      </c>
      <c r="K417" s="81">
        <f t="shared" ca="1" si="184"/>
        <v>84.367000000000004</v>
      </c>
      <c r="L417" s="85">
        <f>IF(VLOOKUP(A417,$U$12:$AD$125,8)=VLOOKUP(A416,$U$12:$AD$125,8),0,VLOOKUP(A417,U$12:$AD$125,8))</f>
        <v>0</v>
      </c>
      <c r="M417" s="86">
        <f>IF(L417&gt;0,VLOOKUP(L417,T$12:$AC$125,7),0)</f>
        <v>0</v>
      </c>
      <c r="N417" s="81">
        <f t="shared" si="189"/>
        <v>0</v>
      </c>
      <c r="O417" s="81">
        <f t="shared" ca="1" si="185"/>
        <v>84.367000000000004</v>
      </c>
      <c r="P417" s="87" t="str">
        <f t="shared" si="190"/>
        <v>J=</v>
      </c>
      <c r="Q417" s="88">
        <f t="shared" si="191"/>
        <v>44676</v>
      </c>
      <c r="R417" s="7"/>
      <c r="S417" s="7"/>
      <c r="T417" s="154">
        <f>[2]Plan1!$A576</f>
        <v>54377</v>
      </c>
      <c r="U417" s="165" t="str">
        <f>[2]Plan1!$C576</f>
        <v>Proclamação da República</v>
      </c>
      <c r="V417" s="7"/>
      <c r="W417" s="7"/>
      <c r="X417" s="7"/>
      <c r="Y417" s="7"/>
      <c r="Z417" s="7"/>
      <c r="AA417" s="7"/>
      <c r="AB417" s="7"/>
      <c r="AC417" s="7"/>
      <c r="AD417" s="7"/>
      <c r="AE417" s="7"/>
      <c r="AF417" s="65">
        <f>(AF409+1)</f>
        <v>43382</v>
      </c>
      <c r="AG417" s="9">
        <f t="shared" ref="AG417:AK432" ca="1" si="197">VLOOKUP($AF417,$A$10:$Q$3625,(AG$1)+1)</f>
        <v>1062.1497799900001</v>
      </c>
      <c r="AH417" s="9">
        <f t="shared" si="197"/>
        <v>1000</v>
      </c>
      <c r="AI417" s="4">
        <f t="shared" ca="1" si="197"/>
        <v>6.4000000000000001E-2</v>
      </c>
      <c r="AJ417" s="10">
        <f t="shared" ca="1" si="197"/>
        <v>2.4620000000000002E-4</v>
      </c>
      <c r="AK417" s="4">
        <f t="shared" si="197"/>
        <v>1.1679999999999999</v>
      </c>
      <c r="AL417" s="65">
        <f t="shared" ref="AL417:AL446" si="198">AF417</f>
        <v>43382</v>
      </c>
      <c r="AM417" s="10">
        <f t="shared" ref="AM417:AS432" ca="1" si="199">VLOOKUP($AF417,$A$10:$Q$3625,(AM$1)+1)</f>
        <v>1.0621497799999999</v>
      </c>
      <c r="AN417" s="9">
        <f t="shared" ca="1" si="199"/>
        <v>62.149779989999999</v>
      </c>
      <c r="AO417" s="7">
        <f t="shared" si="199"/>
        <v>0</v>
      </c>
      <c r="AP417" s="11">
        <f t="shared" si="199"/>
        <v>0</v>
      </c>
      <c r="AQ417" s="9">
        <f t="shared" si="199"/>
        <v>0</v>
      </c>
      <c r="AR417" s="8" t="str">
        <f t="shared" si="199"/>
        <v>J=</v>
      </c>
      <c r="AS417" s="65">
        <f t="shared" si="199"/>
        <v>44676</v>
      </c>
      <c r="AT417" s="12"/>
      <c r="AU417" s="12"/>
      <c r="AV417" s="2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c r="CG417" s="12"/>
      <c r="CH417" s="12"/>
      <c r="CI417" s="12"/>
      <c r="CJ417" s="12"/>
      <c r="CK417" s="12"/>
      <c r="CL417" s="12"/>
      <c r="CM417" s="12"/>
      <c r="CN417" s="12"/>
      <c r="CO417" s="12"/>
      <c r="CP417" s="12"/>
      <c r="CQ417" s="12"/>
      <c r="CR417" s="12"/>
      <c r="CS417" s="12"/>
      <c r="CT417" s="12"/>
      <c r="CU417" s="12"/>
      <c r="CV417" s="12"/>
      <c r="CW417" s="12"/>
      <c r="CX417" s="12"/>
      <c r="CY417" s="12"/>
      <c r="CZ417" s="12"/>
      <c r="DA417" s="12"/>
      <c r="DB417" s="12"/>
      <c r="DC417" s="12"/>
      <c r="DD417" s="12"/>
      <c r="DE417" s="12"/>
      <c r="DF417" s="12"/>
      <c r="DG417" s="12"/>
      <c r="DH417" s="12"/>
      <c r="DI417" s="12"/>
      <c r="DJ417" s="12"/>
      <c r="DK417" s="12"/>
      <c r="DL417" s="12"/>
      <c r="DM417" s="12"/>
      <c r="DN417" s="12"/>
      <c r="DO417" s="12"/>
      <c r="DP417" s="12"/>
      <c r="DQ417" s="12"/>
      <c r="DR417" s="12"/>
      <c r="DS417" s="12"/>
      <c r="DT417" s="12"/>
      <c r="DU417" s="12"/>
      <c r="DV417" s="12"/>
      <c r="DW417" s="12"/>
      <c r="DX417" s="12"/>
      <c r="DY417" s="12"/>
      <c r="DZ417" s="12"/>
      <c r="EA417" s="12"/>
      <c r="EB417" s="12"/>
      <c r="EC417" s="12"/>
      <c r="ED417" s="12"/>
      <c r="EE417" s="12"/>
      <c r="EF417" s="12"/>
      <c r="EG417" s="12"/>
      <c r="EH417" s="12"/>
      <c r="EI417" s="12"/>
      <c r="EJ417" s="12"/>
      <c r="EK417" s="12"/>
      <c r="EL417" s="12"/>
      <c r="EM417" s="12"/>
      <c r="EN417" s="12"/>
      <c r="EO417" s="12"/>
      <c r="EP417" s="12"/>
      <c r="EQ417" s="12"/>
      <c r="ER417" s="12"/>
      <c r="ES417" s="12"/>
      <c r="ET417" s="12"/>
      <c r="EU417" s="12"/>
      <c r="EV417" s="12"/>
      <c r="EW417" s="12"/>
      <c r="EX417" s="12"/>
      <c r="EY417" s="12"/>
      <c r="EZ417" s="12"/>
      <c r="FA417" s="12"/>
      <c r="FB417" s="12"/>
      <c r="FC417" s="12"/>
      <c r="FD417" s="12"/>
      <c r="FE417" s="12"/>
      <c r="FF417" s="12"/>
      <c r="FG417" s="12"/>
      <c r="FH417" s="12"/>
      <c r="FI417" s="12"/>
      <c r="FJ417" s="12"/>
      <c r="FK417" s="12"/>
      <c r="FL417" s="12"/>
      <c r="FM417" s="12"/>
      <c r="FN417" s="12"/>
      <c r="FO417" s="12"/>
      <c r="FP417" s="12"/>
      <c r="FQ417" s="12"/>
      <c r="FR417" s="12"/>
      <c r="FS417" s="12"/>
      <c r="FT417" s="12"/>
      <c r="FU417" s="12"/>
      <c r="FV417" s="12"/>
      <c r="FW417" s="12"/>
      <c r="FX417" s="12"/>
      <c r="FY417" s="12"/>
      <c r="FZ417" s="12"/>
      <c r="GA417" s="12"/>
      <c r="GB417" s="12"/>
      <c r="GC417" s="12"/>
      <c r="GD417" s="12"/>
      <c r="GE417" s="12"/>
      <c r="GF417" s="12"/>
      <c r="GG417" s="12"/>
      <c r="GH417" s="12"/>
      <c r="GI417" s="12"/>
      <c r="GJ417" s="12"/>
      <c r="GK417" s="12"/>
      <c r="GL417" s="12"/>
      <c r="GM417" s="12"/>
      <c r="GN417" s="12"/>
      <c r="GO417" s="12"/>
      <c r="GP417" s="12"/>
      <c r="GQ417" s="12"/>
      <c r="GR417" s="12"/>
    </row>
    <row r="418" spans="1:203" x14ac:dyDescent="0.2">
      <c r="A418" s="79">
        <f t="shared" si="186"/>
        <v>43490</v>
      </c>
      <c r="B418" s="80">
        <f t="shared" ca="1" si="192"/>
        <v>1084.67881999</v>
      </c>
      <c r="C418" s="81">
        <f t="shared" si="187"/>
        <v>1000</v>
      </c>
      <c r="D418" s="82">
        <f ca="1">IF(A418&lt;$B$1,VLOOKUP(A418,[1]DI!$A$4:$B$15000,2,FALSE),0)</f>
        <v>6.4000000000000001E-2</v>
      </c>
      <c r="E418" s="81">
        <f t="shared" ca="1" si="195"/>
        <v>2.4620000000000002E-4</v>
      </c>
      <c r="F418" s="83">
        <f t="shared" si="181"/>
        <v>1.1679999999999999</v>
      </c>
      <c r="G418" s="84">
        <f t="shared" ca="1" si="182"/>
        <v>1.0002875616</v>
      </c>
      <c r="H418" s="81">
        <f ca="1">TRUNC(PRODUCT(G$10:G417),15)</f>
        <v>1.0846788238176299</v>
      </c>
      <c r="I418" s="81">
        <f t="shared" si="188"/>
        <v>1</v>
      </c>
      <c r="J418" s="81">
        <f t="shared" ca="1" si="183"/>
        <v>1.0846788199999999</v>
      </c>
      <c r="K418" s="81">
        <f t="shared" ca="1" si="184"/>
        <v>84.678819989999994</v>
      </c>
      <c r="L418" s="85">
        <f>IF(VLOOKUP(A418,$U$12:$AD$125,8)=VLOOKUP(A417,$U$12:$AD$125,8),0,VLOOKUP(A418,U$12:$AD$125,8))</f>
        <v>0</v>
      </c>
      <c r="M418" s="86">
        <f>IF(L418&gt;0,VLOOKUP(L418,T$12:$AC$125,7),0)</f>
        <v>0</v>
      </c>
      <c r="N418" s="81">
        <f t="shared" si="189"/>
        <v>0</v>
      </c>
      <c r="O418" s="81">
        <f t="shared" ca="1" si="185"/>
        <v>84.678819989999994</v>
      </c>
      <c r="P418" s="87" t="str">
        <f t="shared" si="190"/>
        <v>J=</v>
      </c>
      <c r="Q418" s="88">
        <f t="shared" si="191"/>
        <v>44676</v>
      </c>
      <c r="R418" s="7"/>
      <c r="S418" s="7"/>
      <c r="T418" s="154">
        <f>[2]Plan1!$A577</f>
        <v>54417</v>
      </c>
      <c r="U418" s="165" t="str">
        <f>[2]Plan1!$C577</f>
        <v>Natal</v>
      </c>
      <c r="V418" s="7"/>
      <c r="W418" s="7"/>
      <c r="X418" s="7"/>
      <c r="Y418" s="7"/>
      <c r="Z418" s="7"/>
      <c r="AA418" s="7"/>
      <c r="AB418" s="7"/>
      <c r="AC418" s="7"/>
      <c r="AD418" s="7"/>
      <c r="AE418" s="7"/>
      <c r="AF418" s="65">
        <f t="shared" ref="AF418:AF446" si="200">(AF417+1)</f>
        <v>43383</v>
      </c>
      <c r="AG418" s="9">
        <f t="shared" ca="1" si="197"/>
        <v>1062.4552100000001</v>
      </c>
      <c r="AH418" s="9">
        <f t="shared" si="197"/>
        <v>1000</v>
      </c>
      <c r="AI418" s="4">
        <f t="shared" ca="1" si="197"/>
        <v>6.4000000000000001E-2</v>
      </c>
      <c r="AJ418" s="10">
        <f t="shared" ca="1" si="197"/>
        <v>2.4620000000000002E-4</v>
      </c>
      <c r="AK418" s="4">
        <f t="shared" si="197"/>
        <v>1.1679999999999999</v>
      </c>
      <c r="AL418" s="65">
        <f t="shared" si="198"/>
        <v>43383</v>
      </c>
      <c r="AM418" s="10">
        <f t="shared" ca="1" si="199"/>
        <v>1.06245521</v>
      </c>
      <c r="AN418" s="9">
        <f t="shared" ca="1" si="199"/>
        <v>62.455210000000001</v>
      </c>
      <c r="AO418" s="7">
        <f t="shared" si="199"/>
        <v>0</v>
      </c>
      <c r="AP418" s="11">
        <f t="shared" si="199"/>
        <v>0</v>
      </c>
      <c r="AQ418" s="9">
        <f t="shared" si="199"/>
        <v>0</v>
      </c>
      <c r="AR418" s="8" t="str">
        <f t="shared" si="199"/>
        <v>J=</v>
      </c>
      <c r="AS418" s="65">
        <f t="shared" si="199"/>
        <v>44676</v>
      </c>
      <c r="AT418" s="12"/>
      <c r="AU418" s="12"/>
      <c r="AV418" s="2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c r="CG418" s="12"/>
      <c r="CH418" s="12"/>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c r="DI418" s="12"/>
      <c r="DJ418" s="12"/>
      <c r="DK418" s="12"/>
      <c r="DL418" s="12"/>
      <c r="DM418" s="12"/>
      <c r="DN418" s="12"/>
      <c r="DO418" s="12"/>
      <c r="DP418" s="12"/>
      <c r="DQ418" s="12"/>
      <c r="DR418" s="12"/>
      <c r="DS418" s="12"/>
      <c r="DT418" s="12"/>
      <c r="DU418" s="12"/>
      <c r="DV418" s="12"/>
      <c r="DW418" s="12"/>
      <c r="DX418" s="12"/>
      <c r="DY418" s="12"/>
      <c r="DZ418" s="12"/>
      <c r="EA418" s="12"/>
      <c r="EB418" s="12"/>
      <c r="EC418" s="12"/>
      <c r="ED418" s="12"/>
      <c r="EE418" s="12"/>
      <c r="EF418" s="12"/>
      <c r="EG418" s="12"/>
      <c r="EH418" s="12"/>
      <c r="EI418" s="12"/>
      <c r="EJ418" s="12"/>
      <c r="EK418" s="12"/>
      <c r="EL418" s="12"/>
      <c r="EM418" s="12"/>
      <c r="EN418" s="12"/>
      <c r="EO418" s="12"/>
      <c r="EP418" s="12"/>
      <c r="EQ418" s="12"/>
      <c r="ER418" s="12"/>
      <c r="ES418" s="12"/>
      <c r="ET418" s="12"/>
      <c r="EU418" s="12"/>
      <c r="EV418" s="12"/>
      <c r="EW418" s="12"/>
      <c r="EX418" s="12"/>
      <c r="EY418" s="12"/>
      <c r="EZ418" s="12"/>
      <c r="FA418" s="12"/>
      <c r="FB418" s="12"/>
      <c r="FC418" s="12"/>
      <c r="FD418" s="12"/>
      <c r="FE418" s="12"/>
      <c r="FF418" s="12"/>
      <c r="FG418" s="12"/>
      <c r="FH418" s="12"/>
      <c r="FI418" s="12"/>
      <c r="FJ418" s="12"/>
      <c r="FK418" s="12"/>
      <c r="FL418" s="12"/>
      <c r="FM418" s="12"/>
      <c r="FN418" s="12"/>
      <c r="FO418" s="12"/>
      <c r="FP418" s="12"/>
      <c r="FQ418" s="12"/>
      <c r="FR418" s="12"/>
      <c r="FS418" s="12"/>
      <c r="FT418" s="12"/>
      <c r="FU418" s="12"/>
      <c r="FV418" s="12"/>
      <c r="FW418" s="12"/>
      <c r="FX418" s="12"/>
      <c r="FY418" s="12"/>
      <c r="FZ418" s="12"/>
      <c r="GA418" s="12"/>
      <c r="GB418" s="12"/>
      <c r="GC418" s="12"/>
      <c r="GD418" s="12"/>
      <c r="GE418" s="12"/>
      <c r="GF418" s="12"/>
      <c r="GG418" s="12"/>
      <c r="GH418" s="12"/>
      <c r="GI418" s="12"/>
      <c r="GJ418" s="12"/>
      <c r="GK418" s="12"/>
      <c r="GL418" s="12"/>
      <c r="GM418" s="12"/>
      <c r="GN418" s="12"/>
      <c r="GO418" s="12"/>
      <c r="GP418" s="12"/>
      <c r="GQ418" s="12"/>
      <c r="GR418" s="12"/>
    </row>
    <row r="419" spans="1:203" x14ac:dyDescent="0.2">
      <c r="A419" s="79">
        <f t="shared" si="186"/>
        <v>43491</v>
      </c>
      <c r="B419" s="80">
        <f t="shared" ca="1" si="192"/>
        <v>1084.99074</v>
      </c>
      <c r="C419" s="81">
        <f t="shared" si="187"/>
        <v>1000</v>
      </c>
      <c r="D419" s="82">
        <f ca="1">IF(A419&lt;$B$1,VLOOKUP(A419,[1]DI!$A$4:$B$15000,2,FALSE),0)</f>
        <v>0</v>
      </c>
      <c r="E419" s="81">
        <f t="shared" ca="1" si="195"/>
        <v>0</v>
      </c>
      <c r="F419" s="83">
        <f t="shared" si="181"/>
        <v>1.1679999999999999</v>
      </c>
      <c r="G419" s="84">
        <f t="shared" ca="1" si="182"/>
        <v>1</v>
      </c>
      <c r="H419" s="81">
        <f ca="1">TRUNC(PRODUCT(G$10:G418),15)</f>
        <v>1.0849907357956901</v>
      </c>
      <c r="I419" s="81">
        <f t="shared" si="188"/>
        <v>1</v>
      </c>
      <c r="J419" s="81">
        <f t="shared" ca="1" si="183"/>
        <v>1.0849907400000001</v>
      </c>
      <c r="K419" s="81">
        <f t="shared" ca="1" si="184"/>
        <v>84.990740000000002</v>
      </c>
      <c r="L419" s="85">
        <f>IF(VLOOKUP(A419,$U$12:$AD$125,8)=VLOOKUP(A418,$U$12:$AD$125,8),0,VLOOKUP(A419,U$12:$AD$125,8))</f>
        <v>0</v>
      </c>
      <c r="M419" s="86">
        <f>IF(L419&gt;0,VLOOKUP(L419,T$12:$AC$125,7),0)</f>
        <v>0</v>
      </c>
      <c r="N419" s="81">
        <f t="shared" si="189"/>
        <v>0</v>
      </c>
      <c r="O419" s="81">
        <f t="shared" ca="1" si="185"/>
        <v>84.990740000000002</v>
      </c>
      <c r="P419" s="87" t="str">
        <f t="shared" si="190"/>
        <v>J=</v>
      </c>
      <c r="Q419" s="88">
        <f t="shared" si="191"/>
        <v>44676</v>
      </c>
      <c r="R419" s="7"/>
      <c r="S419" s="7"/>
      <c r="T419" s="154">
        <f>[2]Plan1!$A578</f>
        <v>54424</v>
      </c>
      <c r="U419" s="165" t="str">
        <f>[2]Plan1!$C578</f>
        <v>Confraternização Universal</v>
      </c>
      <c r="V419" s="7"/>
      <c r="W419" s="7"/>
      <c r="X419" s="7"/>
      <c r="Y419" s="7"/>
      <c r="Z419" s="7"/>
      <c r="AA419" s="7"/>
      <c r="AB419" s="7"/>
      <c r="AC419" s="7"/>
      <c r="AD419" s="7"/>
      <c r="AE419" s="7"/>
      <c r="AF419" s="65">
        <f t="shared" si="200"/>
        <v>43384</v>
      </c>
      <c r="AG419" s="9">
        <f t="shared" ca="1" si="197"/>
        <v>1062.7607399999999</v>
      </c>
      <c r="AH419" s="9">
        <f t="shared" si="197"/>
        <v>1000</v>
      </c>
      <c r="AI419" s="4">
        <f t="shared" ca="1" si="197"/>
        <v>6.4000000000000001E-2</v>
      </c>
      <c r="AJ419" s="10">
        <f t="shared" ca="1" si="197"/>
        <v>2.4620000000000002E-4</v>
      </c>
      <c r="AK419" s="4">
        <f t="shared" si="197"/>
        <v>1.1679999999999999</v>
      </c>
      <c r="AL419" s="65">
        <f t="shared" si="198"/>
        <v>43384</v>
      </c>
      <c r="AM419" s="10">
        <f t="shared" ca="1" si="199"/>
        <v>1.0627607400000001</v>
      </c>
      <c r="AN419" s="9">
        <f t="shared" ca="1" si="199"/>
        <v>62.760739999999998</v>
      </c>
      <c r="AO419" s="7">
        <f t="shared" si="199"/>
        <v>0</v>
      </c>
      <c r="AP419" s="11">
        <f t="shared" si="199"/>
        <v>0</v>
      </c>
      <c r="AQ419" s="9">
        <f t="shared" si="199"/>
        <v>0</v>
      </c>
      <c r="AR419" s="8" t="str">
        <f t="shared" si="199"/>
        <v>J=</v>
      </c>
      <c r="AS419" s="65">
        <f t="shared" si="199"/>
        <v>44676</v>
      </c>
      <c r="AT419" s="12"/>
      <c r="AU419" s="12"/>
      <c r="AV419" s="2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c r="CG419" s="12"/>
      <c r="CH419" s="12"/>
      <c r="CI419" s="12"/>
      <c r="CJ419" s="12"/>
      <c r="CK419" s="12"/>
      <c r="CL419" s="12"/>
      <c r="CM419" s="12"/>
      <c r="CN419" s="12"/>
      <c r="CO419" s="12"/>
      <c r="CP419" s="12"/>
      <c r="CQ419" s="12"/>
      <c r="CR419" s="12"/>
      <c r="CS419" s="12"/>
      <c r="CT419" s="12"/>
      <c r="CU419" s="12"/>
      <c r="CV419" s="12"/>
      <c r="CW419" s="12"/>
      <c r="CX419" s="12"/>
      <c r="CY419" s="12"/>
      <c r="CZ419" s="12"/>
      <c r="DA419" s="12"/>
      <c r="DB419" s="12"/>
      <c r="DC419" s="12"/>
      <c r="DD419" s="12"/>
      <c r="DE419" s="12"/>
      <c r="DF419" s="12"/>
      <c r="DG419" s="12"/>
      <c r="DH419" s="12"/>
      <c r="DI419" s="12"/>
      <c r="DJ419" s="12"/>
      <c r="DK419" s="12"/>
      <c r="DL419" s="12"/>
      <c r="DM419" s="12"/>
      <c r="DN419" s="12"/>
      <c r="DO419" s="12"/>
      <c r="DP419" s="12"/>
      <c r="DQ419" s="12"/>
      <c r="DR419" s="12"/>
      <c r="DS419" s="12"/>
      <c r="DT419" s="12"/>
      <c r="DU419" s="12"/>
      <c r="DV419" s="12"/>
      <c r="DW419" s="12"/>
      <c r="DX419" s="12"/>
      <c r="DY419" s="12"/>
      <c r="DZ419" s="12"/>
      <c r="EA419" s="12"/>
      <c r="EB419" s="12"/>
      <c r="EC419" s="12"/>
      <c r="ED419" s="12"/>
      <c r="EE419" s="12"/>
      <c r="EF419" s="12"/>
      <c r="EG419" s="12"/>
      <c r="EH419" s="12"/>
      <c r="EI419" s="12"/>
      <c r="EJ419" s="12"/>
      <c r="EK419" s="12"/>
      <c r="EL419" s="12"/>
      <c r="EM419" s="12"/>
      <c r="EN419" s="12"/>
      <c r="EO419" s="12"/>
      <c r="EP419" s="12"/>
      <c r="EQ419" s="12"/>
      <c r="ER419" s="12"/>
      <c r="ES419" s="12"/>
      <c r="ET419" s="12"/>
      <c r="EU419" s="12"/>
      <c r="EV419" s="12"/>
      <c r="EW419" s="12"/>
      <c r="EX419" s="12"/>
      <c r="EY419" s="12"/>
      <c r="EZ419" s="12"/>
      <c r="FA419" s="12"/>
      <c r="FB419" s="12"/>
      <c r="FC419" s="12"/>
      <c r="FD419" s="12"/>
      <c r="FE419" s="12"/>
      <c r="FF419" s="12"/>
      <c r="FG419" s="12"/>
      <c r="FH419" s="12"/>
      <c r="FI419" s="12"/>
      <c r="FJ419" s="12"/>
      <c r="FK419" s="12"/>
      <c r="FL419" s="12"/>
      <c r="FM419" s="12"/>
      <c r="FN419" s="12"/>
      <c r="FO419" s="12"/>
      <c r="FP419" s="12"/>
      <c r="FQ419" s="12"/>
      <c r="FR419" s="12"/>
      <c r="FS419" s="12"/>
      <c r="FT419" s="12"/>
      <c r="FU419" s="12"/>
      <c r="FV419" s="12"/>
      <c r="FW419" s="12"/>
      <c r="FX419" s="12"/>
      <c r="FY419" s="12"/>
      <c r="FZ419" s="12"/>
      <c r="GA419" s="12"/>
      <c r="GB419" s="12"/>
      <c r="GC419" s="12"/>
      <c r="GD419" s="12"/>
      <c r="GE419" s="12"/>
      <c r="GF419" s="12"/>
      <c r="GG419" s="12"/>
      <c r="GH419" s="12"/>
      <c r="GI419" s="12"/>
      <c r="GJ419" s="12"/>
      <c r="GK419" s="12"/>
      <c r="GL419" s="12"/>
      <c r="GM419" s="12"/>
      <c r="GN419" s="12"/>
      <c r="GO419" s="12"/>
      <c r="GP419" s="12"/>
      <c r="GQ419" s="12"/>
      <c r="GR419" s="12"/>
    </row>
    <row r="420" spans="1:203" x14ac:dyDescent="0.2">
      <c r="A420" s="79">
        <f t="shared" si="186"/>
        <v>43492</v>
      </c>
      <c r="B420" s="80">
        <f t="shared" ca="1" si="192"/>
        <v>1084.99074</v>
      </c>
      <c r="C420" s="81">
        <f t="shared" si="187"/>
        <v>1000</v>
      </c>
      <c r="D420" s="82">
        <f ca="1">IF(A420&lt;$B$1,VLOOKUP(A420,[1]DI!$A$4:$B$15000,2,FALSE),0)</f>
        <v>0</v>
      </c>
      <c r="E420" s="81">
        <f t="shared" ca="1" si="195"/>
        <v>0</v>
      </c>
      <c r="F420" s="83">
        <f t="shared" si="181"/>
        <v>1.1679999999999999</v>
      </c>
      <c r="G420" s="84">
        <f t="shared" ca="1" si="182"/>
        <v>1</v>
      </c>
      <c r="H420" s="81">
        <f ca="1">TRUNC(PRODUCT(G$10:G419),15)</f>
        <v>1.0849907357956901</v>
      </c>
      <c r="I420" s="81">
        <f t="shared" si="188"/>
        <v>1</v>
      </c>
      <c r="J420" s="81">
        <f t="shared" ca="1" si="183"/>
        <v>1.0849907400000001</v>
      </c>
      <c r="K420" s="81">
        <f t="shared" ca="1" si="184"/>
        <v>84.990740000000002</v>
      </c>
      <c r="L420" s="85">
        <f>IF(VLOOKUP(A420,$U$12:$AD$125,8)=VLOOKUP(A419,$U$12:$AD$125,8),0,VLOOKUP(A420,U$12:$AD$125,8))</f>
        <v>0</v>
      </c>
      <c r="M420" s="86">
        <f>IF(L420&gt;0,VLOOKUP(L420,T$12:$AC$125,7),0)</f>
        <v>0</v>
      </c>
      <c r="N420" s="81">
        <f t="shared" si="189"/>
        <v>0</v>
      </c>
      <c r="O420" s="81">
        <f t="shared" ca="1" si="185"/>
        <v>84.990740000000002</v>
      </c>
      <c r="P420" s="87" t="str">
        <f t="shared" si="190"/>
        <v>J=</v>
      </c>
      <c r="Q420" s="88">
        <f t="shared" si="191"/>
        <v>44676</v>
      </c>
      <c r="R420" s="7"/>
      <c r="S420" s="7"/>
      <c r="V420" s="7"/>
      <c r="W420" s="7"/>
      <c r="X420" s="7"/>
      <c r="Y420" s="7"/>
      <c r="Z420" s="7"/>
      <c r="AA420" s="7"/>
      <c r="AB420" s="7"/>
      <c r="AC420" s="7"/>
      <c r="AD420" s="7"/>
      <c r="AE420" s="7"/>
      <c r="AF420" s="65">
        <f t="shared" si="200"/>
        <v>43385</v>
      </c>
      <c r="AG420" s="9">
        <f t="shared" ca="1" si="197"/>
        <v>1063.0663400000001</v>
      </c>
      <c r="AH420" s="9">
        <f t="shared" si="197"/>
        <v>1000</v>
      </c>
      <c r="AI420" s="4">
        <f t="shared" ca="1" si="197"/>
        <v>0</v>
      </c>
      <c r="AJ420" s="10">
        <f t="shared" ca="1" si="197"/>
        <v>0</v>
      </c>
      <c r="AK420" s="4">
        <f t="shared" si="197"/>
        <v>1.1679999999999999</v>
      </c>
      <c r="AL420" s="65">
        <f t="shared" si="198"/>
        <v>43385</v>
      </c>
      <c r="AM420" s="10">
        <f t="shared" ca="1" si="199"/>
        <v>1.06306634</v>
      </c>
      <c r="AN420" s="9">
        <f t="shared" ca="1" si="199"/>
        <v>63.066339999999997</v>
      </c>
      <c r="AO420" s="7">
        <f t="shared" si="199"/>
        <v>0</v>
      </c>
      <c r="AP420" s="11">
        <f t="shared" si="199"/>
        <v>0</v>
      </c>
      <c r="AQ420" s="9">
        <f t="shared" si="199"/>
        <v>0</v>
      </c>
      <c r="AR420" s="8" t="str">
        <f t="shared" si="199"/>
        <v>J=</v>
      </c>
      <c r="AS420" s="65">
        <f t="shared" si="199"/>
        <v>44676</v>
      </c>
      <c r="AT420" s="12"/>
      <c r="AU420" s="12"/>
      <c r="AV420" s="2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c r="CG420" s="12"/>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c r="DJ420" s="12"/>
      <c r="DK420" s="12"/>
      <c r="DL420" s="12"/>
      <c r="DM420" s="12"/>
      <c r="DN420" s="12"/>
      <c r="DO420" s="12"/>
      <c r="DP420" s="12"/>
      <c r="DQ420" s="12"/>
      <c r="DR420" s="12"/>
      <c r="DS420" s="12"/>
      <c r="DT420" s="12"/>
      <c r="DU420" s="12"/>
      <c r="DV420" s="12"/>
      <c r="DW420" s="12"/>
      <c r="DX420" s="12"/>
      <c r="DY420" s="12"/>
      <c r="DZ420" s="12"/>
      <c r="EA420" s="12"/>
      <c r="EB420" s="12"/>
      <c r="EC420" s="12"/>
      <c r="ED420" s="12"/>
      <c r="EE420" s="12"/>
      <c r="EF420" s="12"/>
      <c r="EG420" s="12"/>
      <c r="EH420" s="12"/>
      <c r="EI420" s="12"/>
      <c r="EJ420" s="12"/>
      <c r="EK420" s="12"/>
      <c r="EL420" s="12"/>
      <c r="EM420" s="12"/>
      <c r="EN420" s="12"/>
      <c r="EO420" s="12"/>
      <c r="EP420" s="12"/>
      <c r="EQ420" s="12"/>
      <c r="ER420" s="12"/>
      <c r="ES420" s="12"/>
      <c r="ET420" s="12"/>
      <c r="EU420" s="12"/>
      <c r="EV420" s="12"/>
      <c r="EW420" s="12"/>
      <c r="EX420" s="12"/>
      <c r="EY420" s="12"/>
      <c r="EZ420" s="12"/>
      <c r="FA420" s="12"/>
      <c r="FB420" s="12"/>
      <c r="FC420" s="12"/>
      <c r="FD420" s="12"/>
      <c r="FE420" s="12"/>
      <c r="FF420" s="12"/>
      <c r="FG420" s="12"/>
      <c r="FH420" s="12"/>
      <c r="FI420" s="12"/>
      <c r="FJ420" s="12"/>
      <c r="FK420" s="12"/>
      <c r="FL420" s="12"/>
      <c r="FM420" s="12"/>
      <c r="FN420" s="12"/>
      <c r="FO420" s="12"/>
      <c r="FP420" s="12"/>
      <c r="FQ420" s="12"/>
      <c r="FR420" s="12"/>
      <c r="FS420" s="12"/>
      <c r="FT420" s="12"/>
      <c r="FU420" s="12"/>
      <c r="FV420" s="12"/>
      <c r="FW420" s="12"/>
      <c r="FX420" s="12"/>
      <c r="FY420" s="12"/>
      <c r="FZ420" s="12"/>
      <c r="GA420" s="12"/>
      <c r="GB420" s="12"/>
      <c r="GC420" s="12"/>
      <c r="GD420" s="12"/>
      <c r="GE420" s="12"/>
      <c r="GF420" s="12"/>
      <c r="GG420" s="12"/>
      <c r="GH420" s="12"/>
      <c r="GI420" s="12"/>
      <c r="GJ420" s="12"/>
      <c r="GK420" s="12"/>
      <c r="GL420" s="12"/>
      <c r="GM420" s="12"/>
      <c r="GN420" s="12"/>
      <c r="GO420" s="12"/>
      <c r="GP420" s="12"/>
      <c r="GQ420" s="12"/>
      <c r="GR420" s="12"/>
    </row>
    <row r="421" spans="1:203" x14ac:dyDescent="0.2">
      <c r="A421" s="79">
        <f t="shared" si="186"/>
        <v>43493</v>
      </c>
      <c r="B421" s="80">
        <f t="shared" ca="1" si="192"/>
        <v>1084.99074</v>
      </c>
      <c r="C421" s="81">
        <f t="shared" si="187"/>
        <v>1000</v>
      </c>
      <c r="D421" s="82">
        <f ca="1">IF(A421&lt;$B$1,VLOOKUP(A421,[1]DI!$A$4:$B$15000,2,FALSE),0)</f>
        <v>6.4000000000000001E-2</v>
      </c>
      <c r="E421" s="81">
        <f t="shared" ca="1" si="195"/>
        <v>2.4620000000000002E-4</v>
      </c>
      <c r="F421" s="83">
        <f t="shared" si="181"/>
        <v>1.1679999999999999</v>
      </c>
      <c r="G421" s="84">
        <f t="shared" ca="1" si="182"/>
        <v>1.0002875616</v>
      </c>
      <c r="H421" s="81">
        <f ca="1">TRUNC(PRODUCT(G$10:G420),15)</f>
        <v>1.0849907357956901</v>
      </c>
      <c r="I421" s="81">
        <f t="shared" si="188"/>
        <v>1</v>
      </c>
      <c r="J421" s="81">
        <f t="shared" ca="1" si="183"/>
        <v>1.0849907400000001</v>
      </c>
      <c r="K421" s="81">
        <f t="shared" ca="1" si="184"/>
        <v>84.990740000000002</v>
      </c>
      <c r="L421" s="85">
        <f>IF(VLOOKUP(A421,$U$12:$AD$125,8)=VLOOKUP(A420,$U$12:$AD$125,8),0,VLOOKUP(A421,U$12:$AD$125,8))</f>
        <v>0</v>
      </c>
      <c r="M421" s="86">
        <f>IF(L421&gt;0,VLOOKUP(L421,T$12:$AC$125,7),0)</f>
        <v>0</v>
      </c>
      <c r="N421" s="81">
        <f t="shared" si="189"/>
        <v>0</v>
      </c>
      <c r="O421" s="81">
        <f t="shared" ca="1" si="185"/>
        <v>84.990740000000002</v>
      </c>
      <c r="P421" s="87" t="str">
        <f t="shared" si="190"/>
        <v>J=</v>
      </c>
      <c r="Q421" s="88">
        <f t="shared" si="191"/>
        <v>44676</v>
      </c>
      <c r="R421" s="7"/>
      <c r="S421" s="7"/>
      <c r="V421" s="7"/>
      <c r="W421" s="7"/>
      <c r="X421" s="7"/>
      <c r="Y421" s="7"/>
      <c r="Z421" s="7"/>
      <c r="AA421" s="7"/>
      <c r="AB421" s="7"/>
      <c r="AC421" s="7"/>
      <c r="AD421" s="7"/>
      <c r="AE421" s="7"/>
      <c r="AF421" s="65">
        <f t="shared" si="200"/>
        <v>43386</v>
      </c>
      <c r="AG421" s="9">
        <f t="shared" ca="1" si="197"/>
        <v>1063.0663400000001</v>
      </c>
      <c r="AH421" s="9">
        <f t="shared" si="197"/>
        <v>1000</v>
      </c>
      <c r="AI421" s="4">
        <f t="shared" ca="1" si="197"/>
        <v>0</v>
      </c>
      <c r="AJ421" s="10">
        <f t="shared" ca="1" si="197"/>
        <v>0</v>
      </c>
      <c r="AK421" s="4">
        <f t="shared" si="197"/>
        <v>1.1679999999999999</v>
      </c>
      <c r="AL421" s="65">
        <f t="shared" si="198"/>
        <v>43386</v>
      </c>
      <c r="AM421" s="10">
        <f t="shared" ca="1" si="199"/>
        <v>1.06306634</v>
      </c>
      <c r="AN421" s="9">
        <f t="shared" ca="1" si="199"/>
        <v>63.066339999999997</v>
      </c>
      <c r="AO421" s="7">
        <f t="shared" si="199"/>
        <v>0</v>
      </c>
      <c r="AP421" s="11">
        <f t="shared" si="199"/>
        <v>0</v>
      </c>
      <c r="AQ421" s="9">
        <f t="shared" si="199"/>
        <v>0</v>
      </c>
      <c r="AR421" s="8" t="str">
        <f t="shared" si="199"/>
        <v>J=</v>
      </c>
      <c r="AS421" s="65">
        <f t="shared" si="199"/>
        <v>44676</v>
      </c>
      <c r="AT421" s="12"/>
      <c r="AU421" s="12"/>
      <c r="AV421" s="2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c r="CG421" s="12"/>
      <c r="CH421" s="12"/>
      <c r="CI421" s="12"/>
      <c r="CJ421" s="12"/>
      <c r="CK421" s="12"/>
      <c r="CL421" s="12"/>
      <c r="CM421" s="12"/>
      <c r="CN421" s="12"/>
      <c r="CO421" s="12"/>
      <c r="CP421" s="12"/>
      <c r="CQ421" s="12"/>
      <c r="CR421" s="12"/>
      <c r="CS421" s="12"/>
      <c r="CT421" s="12"/>
      <c r="CU421" s="12"/>
      <c r="CV421" s="12"/>
      <c r="CW421" s="12"/>
      <c r="CX421" s="12"/>
      <c r="CY421" s="12"/>
      <c r="CZ421" s="12"/>
      <c r="DA421" s="12"/>
      <c r="DB421" s="12"/>
      <c r="DC421" s="12"/>
      <c r="DD421" s="12"/>
      <c r="DE421" s="12"/>
      <c r="DF421" s="12"/>
      <c r="DG421" s="12"/>
      <c r="DH421" s="12"/>
      <c r="DI421" s="12"/>
      <c r="DJ421" s="12"/>
      <c r="DK421" s="12"/>
      <c r="DL421" s="12"/>
      <c r="DM421" s="12"/>
      <c r="DN421" s="12"/>
      <c r="DO421" s="12"/>
      <c r="DP421" s="12"/>
      <c r="DQ421" s="12"/>
      <c r="DR421" s="12"/>
      <c r="DS421" s="12"/>
      <c r="DT421" s="12"/>
      <c r="DU421" s="12"/>
      <c r="DV421" s="12"/>
      <c r="DW421" s="12"/>
      <c r="DX421" s="12"/>
      <c r="DY421" s="12"/>
      <c r="DZ421" s="12"/>
      <c r="EA421" s="12"/>
      <c r="EB421" s="12"/>
      <c r="EC421" s="12"/>
      <c r="ED421" s="12"/>
      <c r="EE421" s="12"/>
      <c r="EF421" s="12"/>
      <c r="EG421" s="12"/>
      <c r="EH421" s="12"/>
      <c r="EI421" s="12"/>
      <c r="EJ421" s="12"/>
      <c r="EK421" s="12"/>
      <c r="EL421" s="12"/>
      <c r="EM421" s="12"/>
      <c r="EN421" s="12"/>
      <c r="EO421" s="12"/>
      <c r="EP421" s="12"/>
      <c r="EQ421" s="12"/>
      <c r="ER421" s="12"/>
      <c r="ES421" s="12"/>
      <c r="ET421" s="12"/>
      <c r="EU421" s="12"/>
      <c r="EV421" s="12"/>
      <c r="EW421" s="12"/>
      <c r="EX421" s="12"/>
      <c r="EY421" s="12"/>
      <c r="EZ421" s="12"/>
      <c r="FA421" s="12"/>
      <c r="FB421" s="12"/>
      <c r="FC421" s="12"/>
      <c r="FD421" s="12"/>
      <c r="FE421" s="12"/>
      <c r="FF421" s="12"/>
      <c r="FG421" s="12"/>
      <c r="FH421" s="12"/>
      <c r="FI421" s="12"/>
      <c r="FJ421" s="12"/>
      <c r="FK421" s="12"/>
      <c r="FL421" s="12"/>
      <c r="FM421" s="12"/>
      <c r="FN421" s="12"/>
      <c r="FO421" s="12"/>
      <c r="FP421" s="12"/>
      <c r="FQ421" s="12"/>
      <c r="FR421" s="12"/>
      <c r="FS421" s="12"/>
      <c r="FT421" s="12"/>
      <c r="FU421" s="12"/>
      <c r="FV421" s="12"/>
      <c r="FW421" s="12"/>
      <c r="FX421" s="12"/>
      <c r="FY421" s="12"/>
      <c r="FZ421" s="12"/>
      <c r="GA421" s="12"/>
      <c r="GB421" s="12"/>
      <c r="GC421" s="12"/>
      <c r="GD421" s="12"/>
      <c r="GE421" s="12"/>
      <c r="GF421" s="12"/>
      <c r="GG421" s="12"/>
      <c r="GH421" s="12"/>
      <c r="GI421" s="12"/>
      <c r="GJ421" s="12"/>
      <c r="GK421" s="12"/>
      <c r="GL421" s="12"/>
      <c r="GM421" s="12"/>
      <c r="GN421" s="12"/>
      <c r="GO421" s="12"/>
      <c r="GP421" s="12"/>
      <c r="GQ421" s="12"/>
      <c r="GR421" s="12"/>
    </row>
    <row r="422" spans="1:203" x14ac:dyDescent="0.2">
      <c r="A422" s="79">
        <f t="shared" si="186"/>
        <v>43494</v>
      </c>
      <c r="B422" s="80">
        <f t="shared" ca="1" si="192"/>
        <v>1085.30273999</v>
      </c>
      <c r="C422" s="81">
        <f t="shared" si="187"/>
        <v>1000</v>
      </c>
      <c r="D422" s="82">
        <f ca="1">IF(A422&lt;$B$1,VLOOKUP(A422,[1]DI!$A$4:$B$15000,2,FALSE),0)</f>
        <v>6.4000000000000001E-2</v>
      </c>
      <c r="E422" s="81">
        <f t="shared" ca="1" si="195"/>
        <v>2.4620000000000002E-4</v>
      </c>
      <c r="F422" s="83">
        <f t="shared" si="181"/>
        <v>1.1679999999999999</v>
      </c>
      <c r="G422" s="84">
        <f t="shared" ca="1" si="182"/>
        <v>1.0002875616</v>
      </c>
      <c r="H422" s="81">
        <f ca="1">TRUNC(PRODUCT(G$10:G421),15)</f>
        <v>1.08530273746766</v>
      </c>
      <c r="I422" s="81">
        <f t="shared" si="188"/>
        <v>1</v>
      </c>
      <c r="J422" s="81">
        <f t="shared" ca="1" si="183"/>
        <v>1.0853027399999999</v>
      </c>
      <c r="K422" s="81">
        <f t="shared" ca="1" si="184"/>
        <v>85.302739990000006</v>
      </c>
      <c r="L422" s="85">
        <f>IF(VLOOKUP(A422,$U$12:$AD$125,8)=VLOOKUP(A421,$U$12:$AD$125,8),0,VLOOKUP(A422,U$12:$AD$125,8))</f>
        <v>0</v>
      </c>
      <c r="M422" s="86">
        <f>IF(L422&gt;0,VLOOKUP(L422,T$12:$AC$125,7),0)</f>
        <v>0</v>
      </c>
      <c r="N422" s="81">
        <f t="shared" si="189"/>
        <v>0</v>
      </c>
      <c r="O422" s="81">
        <f t="shared" ca="1" si="185"/>
        <v>85.302739990000006</v>
      </c>
      <c r="P422" s="87" t="str">
        <f t="shared" si="190"/>
        <v>J=</v>
      </c>
      <c r="Q422" s="88">
        <f t="shared" si="191"/>
        <v>44676</v>
      </c>
      <c r="R422" s="7"/>
      <c r="S422" s="7"/>
      <c r="V422" s="7"/>
      <c r="W422" s="7"/>
      <c r="X422" s="7"/>
      <c r="Y422" s="7"/>
      <c r="Z422" s="7"/>
      <c r="AA422" s="7"/>
      <c r="AB422" s="7"/>
      <c r="AC422" s="7"/>
      <c r="AD422" s="7"/>
      <c r="AE422" s="7"/>
      <c r="AF422" s="65">
        <f t="shared" si="200"/>
        <v>43387</v>
      </c>
      <c r="AG422" s="9">
        <f t="shared" ca="1" si="197"/>
        <v>1063.0663400000001</v>
      </c>
      <c r="AH422" s="9">
        <f t="shared" si="197"/>
        <v>1000</v>
      </c>
      <c r="AI422" s="4">
        <f t="shared" ca="1" si="197"/>
        <v>0</v>
      </c>
      <c r="AJ422" s="10">
        <f t="shared" ca="1" si="197"/>
        <v>0</v>
      </c>
      <c r="AK422" s="4">
        <f t="shared" si="197"/>
        <v>1.1679999999999999</v>
      </c>
      <c r="AL422" s="65">
        <f t="shared" si="198"/>
        <v>43387</v>
      </c>
      <c r="AM422" s="10">
        <f t="shared" ca="1" si="199"/>
        <v>1.06306634</v>
      </c>
      <c r="AN422" s="9">
        <f t="shared" ca="1" si="199"/>
        <v>63.066339999999997</v>
      </c>
      <c r="AO422" s="7">
        <f t="shared" si="199"/>
        <v>0</v>
      </c>
      <c r="AP422" s="11">
        <f t="shared" si="199"/>
        <v>0</v>
      </c>
      <c r="AQ422" s="9">
        <f t="shared" si="199"/>
        <v>0</v>
      </c>
      <c r="AR422" s="8" t="str">
        <f t="shared" si="199"/>
        <v>J=</v>
      </c>
      <c r="AS422" s="65">
        <f t="shared" si="199"/>
        <v>44676</v>
      </c>
      <c r="AT422" s="12"/>
      <c r="AU422" s="12"/>
      <c r="AV422" s="2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12"/>
      <c r="CH422" s="12"/>
      <c r="CI422" s="12"/>
      <c r="CJ422" s="12"/>
      <c r="CK422" s="12"/>
      <c r="CL422" s="12"/>
      <c r="CM422" s="12"/>
      <c r="CN422" s="12"/>
      <c r="CO422" s="12"/>
      <c r="CP422" s="12"/>
      <c r="CQ422" s="12"/>
      <c r="CR422" s="12"/>
      <c r="CS422" s="12"/>
      <c r="CT422" s="12"/>
      <c r="CU422" s="12"/>
      <c r="CV422" s="12"/>
      <c r="CW422" s="12"/>
      <c r="CX422" s="12"/>
      <c r="CY422" s="12"/>
      <c r="CZ422" s="12"/>
      <c r="DA422" s="12"/>
      <c r="DB422" s="12"/>
      <c r="DC422" s="12"/>
      <c r="DD422" s="12"/>
      <c r="DE422" s="12"/>
      <c r="DF422" s="12"/>
      <c r="DG422" s="12"/>
      <c r="DH422" s="12"/>
      <c r="DI422" s="12"/>
      <c r="DJ422" s="12"/>
      <c r="DK422" s="12"/>
      <c r="DL422" s="12"/>
      <c r="DM422" s="12"/>
      <c r="DN422" s="12"/>
      <c r="DO422" s="12"/>
      <c r="DP422" s="12"/>
      <c r="DQ422" s="12"/>
      <c r="DR422" s="12"/>
      <c r="DS422" s="12"/>
      <c r="DT422" s="12"/>
      <c r="DU422" s="12"/>
      <c r="DV422" s="12"/>
      <c r="DW422" s="12"/>
      <c r="DX422" s="12"/>
      <c r="DY422" s="12"/>
      <c r="DZ422" s="12"/>
      <c r="EA422" s="12"/>
      <c r="EB422" s="12"/>
      <c r="EC422" s="12"/>
      <c r="ED422" s="12"/>
      <c r="EE422" s="12"/>
      <c r="EF422" s="12"/>
      <c r="EG422" s="12"/>
      <c r="EH422" s="12"/>
      <c r="EI422" s="12"/>
      <c r="EJ422" s="12"/>
      <c r="EK422" s="12"/>
      <c r="EL422" s="12"/>
      <c r="EM422" s="12"/>
      <c r="EN422" s="12"/>
      <c r="EO422" s="12"/>
      <c r="EP422" s="12"/>
      <c r="EQ422" s="12"/>
      <c r="ER422" s="12"/>
      <c r="ES422" s="12"/>
      <c r="ET422" s="12"/>
      <c r="EU422" s="12"/>
      <c r="EV422" s="12"/>
      <c r="EW422" s="12"/>
      <c r="EX422" s="12"/>
      <c r="EY422" s="12"/>
      <c r="EZ422" s="12"/>
      <c r="FA422" s="12"/>
      <c r="FB422" s="12"/>
      <c r="FC422" s="12"/>
      <c r="FD422" s="12"/>
      <c r="FE422" s="12"/>
      <c r="FF422" s="12"/>
      <c r="FG422" s="12"/>
      <c r="FH422" s="12"/>
      <c r="FI422" s="12"/>
      <c r="FJ422" s="12"/>
      <c r="FK422" s="12"/>
      <c r="FL422" s="12"/>
      <c r="FM422" s="12"/>
      <c r="FN422" s="12"/>
      <c r="FO422" s="12"/>
      <c r="FP422" s="12"/>
      <c r="FQ422" s="12"/>
      <c r="FR422" s="12"/>
      <c r="FS422" s="12"/>
      <c r="FT422" s="12"/>
      <c r="FU422" s="12"/>
      <c r="FV422" s="12"/>
      <c r="FW422" s="12"/>
      <c r="FX422" s="12"/>
      <c r="FY422" s="12"/>
      <c r="FZ422" s="12"/>
      <c r="GA422" s="12"/>
      <c r="GB422" s="12"/>
      <c r="GC422" s="12"/>
      <c r="GD422" s="12"/>
      <c r="GE422" s="12"/>
      <c r="GF422" s="12"/>
      <c r="GG422" s="12"/>
      <c r="GH422" s="12"/>
      <c r="GI422" s="12"/>
      <c r="GJ422" s="12"/>
      <c r="GK422" s="12"/>
      <c r="GL422" s="12"/>
      <c r="GM422" s="12"/>
      <c r="GN422" s="12"/>
      <c r="GO422" s="12"/>
      <c r="GP422" s="12"/>
      <c r="GQ422" s="12"/>
      <c r="GR422" s="12"/>
    </row>
    <row r="423" spans="1:203" x14ac:dyDescent="0.2">
      <c r="A423" s="79">
        <f t="shared" si="186"/>
        <v>43495</v>
      </c>
      <c r="B423" s="80">
        <f t="shared" ca="1" si="192"/>
        <v>1085.6148299900001</v>
      </c>
      <c r="C423" s="81">
        <f t="shared" si="187"/>
        <v>1000</v>
      </c>
      <c r="D423" s="82">
        <f ca="1">IF(A423&lt;$B$1,VLOOKUP(A423,[1]DI!$A$4:$B$15000,2,FALSE),0)</f>
        <v>6.4000000000000001E-2</v>
      </c>
      <c r="E423" s="81">
        <f t="shared" ca="1" si="195"/>
        <v>2.4620000000000002E-4</v>
      </c>
      <c r="F423" s="83">
        <f t="shared" si="181"/>
        <v>1.1679999999999999</v>
      </c>
      <c r="G423" s="84">
        <f t="shared" ca="1" si="182"/>
        <v>1.0002875616</v>
      </c>
      <c r="H423" s="81">
        <f ca="1">TRUNC(PRODUCT(G$10:G422),15)</f>
        <v>1.0856148288593299</v>
      </c>
      <c r="I423" s="81">
        <f t="shared" si="188"/>
        <v>1</v>
      </c>
      <c r="J423" s="81">
        <f t="shared" ca="1" si="183"/>
        <v>1.0856148299999999</v>
      </c>
      <c r="K423" s="81">
        <f t="shared" ca="1" si="184"/>
        <v>85.614829990000004</v>
      </c>
      <c r="L423" s="85">
        <f>IF(VLOOKUP(A423,$U$12:$AD$125,8)=VLOOKUP(A422,$U$12:$AD$125,8),0,VLOOKUP(A423,U$12:$AD$125,8))</f>
        <v>0</v>
      </c>
      <c r="M423" s="86">
        <f>IF(L423&gt;0,VLOOKUP(L423,T$12:$AC$125,7),0)</f>
        <v>0</v>
      </c>
      <c r="N423" s="81">
        <f t="shared" si="189"/>
        <v>0</v>
      </c>
      <c r="O423" s="81">
        <f t="shared" ca="1" si="185"/>
        <v>85.614829990000004</v>
      </c>
      <c r="P423" s="87" t="str">
        <f t="shared" si="190"/>
        <v>J=</v>
      </c>
      <c r="Q423" s="88">
        <f t="shared" si="191"/>
        <v>44676</v>
      </c>
      <c r="R423" s="7"/>
      <c r="S423" s="7"/>
      <c r="V423" s="7"/>
      <c r="W423" s="7"/>
      <c r="X423" s="7"/>
      <c r="Y423" s="7"/>
      <c r="Z423" s="7"/>
      <c r="AA423" s="7"/>
      <c r="AB423" s="7"/>
      <c r="AC423" s="7"/>
      <c r="AD423" s="7"/>
      <c r="AE423" s="7"/>
      <c r="AF423" s="65">
        <f t="shared" si="200"/>
        <v>43388</v>
      </c>
      <c r="AG423" s="9">
        <f t="shared" ca="1" si="197"/>
        <v>1063.0663400000001</v>
      </c>
      <c r="AH423" s="9">
        <f t="shared" si="197"/>
        <v>1000</v>
      </c>
      <c r="AI423" s="4">
        <f t="shared" ca="1" si="197"/>
        <v>6.4000000000000001E-2</v>
      </c>
      <c r="AJ423" s="10">
        <f t="shared" ca="1" si="197"/>
        <v>2.4620000000000002E-4</v>
      </c>
      <c r="AK423" s="4">
        <f t="shared" si="197"/>
        <v>1.1679999999999999</v>
      </c>
      <c r="AL423" s="65">
        <f t="shared" si="198"/>
        <v>43388</v>
      </c>
      <c r="AM423" s="10">
        <f t="shared" ca="1" si="199"/>
        <v>1.06306634</v>
      </c>
      <c r="AN423" s="9">
        <f t="shared" ca="1" si="199"/>
        <v>63.066339999999997</v>
      </c>
      <c r="AO423" s="7">
        <f t="shared" si="199"/>
        <v>0</v>
      </c>
      <c r="AP423" s="11">
        <f t="shared" si="199"/>
        <v>0</v>
      </c>
      <c r="AQ423" s="9">
        <f t="shared" si="199"/>
        <v>0</v>
      </c>
      <c r="AR423" s="8" t="str">
        <f t="shared" si="199"/>
        <v>J=</v>
      </c>
      <c r="AS423" s="65">
        <f t="shared" si="199"/>
        <v>44676</v>
      </c>
      <c r="AT423" s="12"/>
      <c r="AU423" s="12"/>
      <c r="AV423" s="2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c r="CG423" s="12"/>
      <c r="CH423" s="12"/>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c r="DI423" s="12"/>
      <c r="DJ423" s="12"/>
      <c r="DK423" s="12"/>
      <c r="DL423" s="12"/>
      <c r="DM423" s="12"/>
      <c r="DN423" s="12"/>
      <c r="DO423" s="12"/>
      <c r="DP423" s="12"/>
      <c r="DQ423" s="12"/>
      <c r="DR423" s="12"/>
      <c r="DS423" s="12"/>
      <c r="DT423" s="12"/>
      <c r="DU423" s="12"/>
      <c r="DV423" s="12"/>
      <c r="DW423" s="12"/>
      <c r="DX423" s="12"/>
      <c r="DY423" s="12"/>
      <c r="DZ423" s="12"/>
      <c r="EA423" s="12"/>
      <c r="EB423" s="12"/>
      <c r="EC423" s="12"/>
      <c r="ED423" s="12"/>
      <c r="EE423" s="12"/>
      <c r="EF423" s="12"/>
      <c r="EG423" s="12"/>
      <c r="EH423" s="12"/>
      <c r="EI423" s="12"/>
      <c r="EJ423" s="12"/>
      <c r="EK423" s="12"/>
      <c r="EL423" s="12"/>
      <c r="EM423" s="12"/>
      <c r="EN423" s="12"/>
      <c r="EO423" s="12"/>
      <c r="EP423" s="12"/>
      <c r="EQ423" s="12"/>
      <c r="ER423" s="12"/>
      <c r="ES423" s="12"/>
      <c r="ET423" s="12"/>
      <c r="EU423" s="12"/>
      <c r="EV423" s="12"/>
      <c r="EW423" s="12"/>
      <c r="EX423" s="12"/>
      <c r="EY423" s="12"/>
      <c r="EZ423" s="12"/>
      <c r="FA423" s="12"/>
      <c r="FB423" s="12"/>
      <c r="FC423" s="12"/>
      <c r="FD423" s="12"/>
      <c r="FE423" s="12"/>
      <c r="FF423" s="12"/>
      <c r="FG423" s="12"/>
      <c r="FH423" s="12"/>
      <c r="FI423" s="12"/>
      <c r="FJ423" s="12"/>
      <c r="FK423" s="12"/>
      <c r="FL423" s="12"/>
      <c r="FM423" s="12"/>
      <c r="FN423" s="12"/>
      <c r="FO423" s="12"/>
      <c r="FP423" s="12"/>
      <c r="FQ423" s="12"/>
      <c r="FR423" s="12"/>
      <c r="FS423" s="12"/>
      <c r="FT423" s="12"/>
      <c r="FU423" s="12"/>
      <c r="FV423" s="12"/>
      <c r="FW423" s="12"/>
      <c r="FX423" s="12"/>
      <c r="FY423" s="12"/>
      <c r="FZ423" s="12"/>
      <c r="GA423" s="12"/>
      <c r="GB423" s="12"/>
      <c r="GC423" s="12"/>
      <c r="GD423" s="12"/>
      <c r="GE423" s="12"/>
      <c r="GF423" s="12"/>
      <c r="GG423" s="12"/>
      <c r="GH423" s="12"/>
      <c r="GI423" s="12"/>
      <c r="GJ423" s="12"/>
      <c r="GK423" s="12"/>
      <c r="GL423" s="12"/>
      <c r="GM423" s="12"/>
      <c r="GN423" s="12"/>
      <c r="GO423" s="12"/>
      <c r="GP423" s="12"/>
      <c r="GQ423" s="12"/>
      <c r="GR423" s="12"/>
    </row>
    <row r="424" spans="1:203" x14ac:dyDescent="0.2">
      <c r="A424" s="79">
        <f t="shared" si="186"/>
        <v>43496</v>
      </c>
      <c r="B424" s="80">
        <f t="shared" ca="1" si="192"/>
        <v>1085.9270099999999</v>
      </c>
      <c r="C424" s="81">
        <f t="shared" si="187"/>
        <v>1000</v>
      </c>
      <c r="D424" s="82">
        <f ca="1">IF(A424&lt;$B$1,VLOOKUP(A424,[1]DI!$A$4:$B$15000,2,FALSE),0)</f>
        <v>6.4000000000000001E-2</v>
      </c>
      <c r="E424" s="81">
        <f t="shared" ca="1" si="195"/>
        <v>2.4620000000000002E-4</v>
      </c>
      <c r="F424" s="83">
        <f t="shared" si="181"/>
        <v>1.1679999999999999</v>
      </c>
      <c r="G424" s="84">
        <f t="shared" ca="1" si="182"/>
        <v>1.0002875616</v>
      </c>
      <c r="H424" s="81">
        <f ca="1">TRUNC(PRODUCT(G$10:G423),15)</f>
        <v>1.0859270099964999</v>
      </c>
      <c r="I424" s="81">
        <f t="shared" si="188"/>
        <v>1</v>
      </c>
      <c r="J424" s="81">
        <f t="shared" ca="1" si="183"/>
        <v>1.08592701</v>
      </c>
      <c r="K424" s="81">
        <f t="shared" ca="1" si="184"/>
        <v>85.927009999999996</v>
      </c>
      <c r="L424" s="85">
        <f>IF(VLOOKUP(A424,$U$12:$AD$125,8)=VLOOKUP(A423,$U$12:$AD$125,8),0,VLOOKUP(A424,U$12:$AD$125,8))</f>
        <v>0</v>
      </c>
      <c r="M424" s="86">
        <f>IF(L424&gt;0,VLOOKUP(L424,T$12:$AC$125,7),0)</f>
        <v>0</v>
      </c>
      <c r="N424" s="81">
        <f t="shared" si="189"/>
        <v>0</v>
      </c>
      <c r="O424" s="81">
        <f t="shared" ca="1" si="185"/>
        <v>85.927009999999996</v>
      </c>
      <c r="P424" s="87" t="str">
        <f t="shared" si="190"/>
        <v>J=</v>
      </c>
      <c r="Q424" s="88">
        <f t="shared" si="191"/>
        <v>44676</v>
      </c>
      <c r="R424" s="7"/>
      <c r="S424" s="7"/>
      <c r="V424" s="7"/>
      <c r="W424" s="7"/>
      <c r="X424" s="7"/>
      <c r="Y424" s="7"/>
      <c r="Z424" s="7"/>
      <c r="AA424" s="7"/>
      <c r="AB424" s="7"/>
      <c r="AC424" s="7"/>
      <c r="AD424" s="7"/>
      <c r="AE424" s="7"/>
      <c r="AF424" s="65">
        <f t="shared" si="200"/>
        <v>43389</v>
      </c>
      <c r="AG424" s="9">
        <f t="shared" ca="1" si="197"/>
        <v>1063.37204</v>
      </c>
      <c r="AH424" s="9">
        <f t="shared" si="197"/>
        <v>1000</v>
      </c>
      <c r="AI424" s="4">
        <f t="shared" ca="1" si="197"/>
        <v>6.4000000000000001E-2</v>
      </c>
      <c r="AJ424" s="10">
        <f t="shared" ca="1" si="197"/>
        <v>2.4620000000000002E-4</v>
      </c>
      <c r="AK424" s="4">
        <f t="shared" si="197"/>
        <v>1.1679999999999999</v>
      </c>
      <c r="AL424" s="65">
        <f t="shared" si="198"/>
        <v>43389</v>
      </c>
      <c r="AM424" s="10">
        <f t="shared" ca="1" si="199"/>
        <v>1.06337204</v>
      </c>
      <c r="AN424" s="9">
        <f t="shared" ca="1" si="199"/>
        <v>63.372039999999998</v>
      </c>
      <c r="AO424" s="7">
        <f t="shared" si="199"/>
        <v>0</v>
      </c>
      <c r="AP424" s="11">
        <f t="shared" si="199"/>
        <v>0</v>
      </c>
      <c r="AQ424" s="9">
        <f t="shared" si="199"/>
        <v>0</v>
      </c>
      <c r="AR424" s="8" t="str">
        <f t="shared" si="199"/>
        <v>J=</v>
      </c>
      <c r="AS424" s="65">
        <f t="shared" si="199"/>
        <v>44676</v>
      </c>
      <c r="AT424" s="12"/>
      <c r="AU424" s="12"/>
      <c r="AV424" s="2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c r="CG424" s="12"/>
      <c r="CH424" s="12"/>
      <c r="CI424" s="12"/>
      <c r="CJ424" s="12"/>
      <c r="CK424" s="12"/>
      <c r="CL424" s="12"/>
      <c r="CM424" s="12"/>
      <c r="CN424" s="12"/>
      <c r="CO424" s="12"/>
      <c r="CP424" s="12"/>
      <c r="CQ424" s="12"/>
      <c r="CR424" s="12"/>
      <c r="CS424" s="12"/>
      <c r="CT424" s="12"/>
      <c r="CU424" s="12"/>
      <c r="CV424" s="12"/>
      <c r="CW424" s="12"/>
      <c r="CX424" s="12"/>
      <c r="CY424" s="12"/>
      <c r="CZ424" s="12"/>
      <c r="DA424" s="12"/>
      <c r="DB424" s="12"/>
      <c r="DC424" s="12"/>
      <c r="DD424" s="12"/>
      <c r="DE424" s="12"/>
      <c r="DF424" s="12"/>
      <c r="DG424" s="12"/>
      <c r="DH424" s="12"/>
      <c r="DI424" s="12"/>
      <c r="DJ424" s="12"/>
      <c r="DK424" s="12"/>
      <c r="DL424" s="12"/>
      <c r="DM424" s="12"/>
      <c r="DN424" s="12"/>
      <c r="DO424" s="12"/>
      <c r="DP424" s="12"/>
      <c r="DQ424" s="12"/>
      <c r="DR424" s="12"/>
      <c r="DS424" s="12"/>
      <c r="DT424" s="12"/>
      <c r="DU424" s="12"/>
      <c r="DV424" s="12"/>
      <c r="DW424" s="12"/>
      <c r="DX424" s="12"/>
      <c r="DY424" s="12"/>
      <c r="DZ424" s="12"/>
      <c r="EA424" s="12"/>
      <c r="EB424" s="12"/>
      <c r="EC424" s="12"/>
      <c r="ED424" s="12"/>
      <c r="EE424" s="12"/>
      <c r="EF424" s="12"/>
      <c r="EG424" s="12"/>
      <c r="EH424" s="12"/>
      <c r="EI424" s="12"/>
      <c r="EJ424" s="12"/>
      <c r="EK424" s="12"/>
      <c r="EL424" s="12"/>
      <c r="EM424" s="12"/>
      <c r="EN424" s="12"/>
      <c r="EO424" s="12"/>
      <c r="EP424" s="12"/>
      <c r="EQ424" s="12"/>
      <c r="ER424" s="12"/>
      <c r="ES424" s="12"/>
      <c r="ET424" s="12"/>
      <c r="EU424" s="12"/>
      <c r="EV424" s="12"/>
      <c r="EW424" s="12"/>
      <c r="EX424" s="12"/>
      <c r="EY424" s="12"/>
      <c r="EZ424" s="12"/>
      <c r="FA424" s="12"/>
      <c r="FB424" s="12"/>
      <c r="FC424" s="12"/>
      <c r="FD424" s="12"/>
      <c r="FE424" s="12"/>
      <c r="FF424" s="12"/>
      <c r="FG424" s="12"/>
      <c r="FH424" s="12"/>
      <c r="FI424" s="12"/>
      <c r="FJ424" s="12"/>
      <c r="FK424" s="12"/>
      <c r="FL424" s="12"/>
      <c r="FM424" s="12"/>
      <c r="FN424" s="12"/>
      <c r="FO424" s="12"/>
      <c r="FP424" s="12"/>
      <c r="FQ424" s="12"/>
      <c r="FR424" s="12"/>
      <c r="FS424" s="12"/>
      <c r="FT424" s="12"/>
      <c r="FU424" s="12"/>
      <c r="FV424" s="12"/>
      <c r="FW424" s="12"/>
      <c r="FX424" s="12"/>
      <c r="FY424" s="12"/>
      <c r="FZ424" s="12"/>
      <c r="GA424" s="12"/>
      <c r="GB424" s="12"/>
      <c r="GC424" s="12"/>
      <c r="GD424" s="12"/>
      <c r="GE424" s="12"/>
      <c r="GF424" s="12"/>
      <c r="GG424" s="12"/>
      <c r="GH424" s="12"/>
      <c r="GI424" s="12"/>
      <c r="GJ424" s="12"/>
      <c r="GK424" s="12"/>
      <c r="GL424" s="12"/>
      <c r="GM424" s="12"/>
      <c r="GN424" s="12"/>
      <c r="GO424" s="12"/>
      <c r="GP424" s="12"/>
      <c r="GQ424" s="12"/>
      <c r="GR424" s="12"/>
    </row>
    <row r="425" spans="1:203" x14ac:dyDescent="0.2">
      <c r="A425" s="79">
        <f t="shared" si="186"/>
        <v>43497</v>
      </c>
      <c r="B425" s="80">
        <f t="shared" ca="1" si="192"/>
        <v>1086.23928</v>
      </c>
      <c r="C425" s="81">
        <f t="shared" si="187"/>
        <v>1000</v>
      </c>
      <c r="D425" s="82">
        <f ca="1">IF(A425&lt;$B$1,VLOOKUP(A425,[1]DI!$A$4:$B$15000,2,FALSE),0)</f>
        <v>6.4000000000000001E-2</v>
      </c>
      <c r="E425" s="81">
        <f t="shared" ca="1" si="195"/>
        <v>2.4620000000000002E-4</v>
      </c>
      <c r="F425" s="83">
        <f t="shared" si="181"/>
        <v>1.1679999999999999</v>
      </c>
      <c r="G425" s="84">
        <f t="shared" ca="1" si="182"/>
        <v>1.0002875616</v>
      </c>
      <c r="H425" s="81">
        <f ca="1">TRUNC(PRODUCT(G$10:G424),15)</f>
        <v>1.0862392809049799</v>
      </c>
      <c r="I425" s="81">
        <f t="shared" si="188"/>
        <v>1</v>
      </c>
      <c r="J425" s="81">
        <f t="shared" ca="1" si="183"/>
        <v>1.08623928</v>
      </c>
      <c r="K425" s="81">
        <f t="shared" ca="1" si="184"/>
        <v>86.239279999999994</v>
      </c>
      <c r="L425" s="85">
        <f>IF(VLOOKUP(A425,$U$12:$AD$125,8)=VLOOKUP(A424,$U$12:$AD$125,8),0,VLOOKUP(A425,U$12:$AD$125,8))</f>
        <v>0</v>
      </c>
      <c r="M425" s="86">
        <f>IF(L425&gt;0,VLOOKUP(L425,T$12:$AC$125,7),0)</f>
        <v>0</v>
      </c>
      <c r="N425" s="81">
        <f t="shared" si="189"/>
        <v>0</v>
      </c>
      <c r="O425" s="81">
        <f t="shared" ca="1" si="185"/>
        <v>86.239279999999994</v>
      </c>
      <c r="P425" s="87" t="str">
        <f t="shared" si="190"/>
        <v>J=</v>
      </c>
      <c r="Q425" s="88">
        <f t="shared" si="191"/>
        <v>44676</v>
      </c>
      <c r="R425" s="7"/>
      <c r="S425" s="7"/>
      <c r="V425" s="7"/>
      <c r="W425" s="7"/>
      <c r="X425" s="7"/>
      <c r="Y425" s="7"/>
      <c r="Z425" s="7"/>
      <c r="AA425" s="7"/>
      <c r="AB425" s="7"/>
      <c r="AC425" s="7"/>
      <c r="AD425" s="7"/>
      <c r="AE425" s="7"/>
      <c r="AF425" s="65">
        <f t="shared" si="200"/>
        <v>43390</v>
      </c>
      <c r="AG425" s="9">
        <f t="shared" ca="1" si="197"/>
        <v>1063.6778300000001</v>
      </c>
      <c r="AH425" s="9">
        <f t="shared" si="197"/>
        <v>1000</v>
      </c>
      <c r="AI425" s="4">
        <f t="shared" ca="1" si="197"/>
        <v>6.4000000000000001E-2</v>
      </c>
      <c r="AJ425" s="10">
        <f t="shared" ca="1" si="197"/>
        <v>2.4620000000000002E-4</v>
      </c>
      <c r="AK425" s="4">
        <f t="shared" si="197"/>
        <v>1.1679999999999999</v>
      </c>
      <c r="AL425" s="65">
        <f t="shared" si="198"/>
        <v>43390</v>
      </c>
      <c r="AM425" s="10">
        <f t="shared" ca="1" si="199"/>
        <v>1.06367783</v>
      </c>
      <c r="AN425" s="9">
        <f t="shared" ca="1" si="199"/>
        <v>63.67783</v>
      </c>
      <c r="AO425" s="7">
        <f t="shared" si="199"/>
        <v>0</v>
      </c>
      <c r="AP425" s="11">
        <f t="shared" si="199"/>
        <v>0</v>
      </c>
      <c r="AQ425" s="9">
        <f t="shared" si="199"/>
        <v>0</v>
      </c>
      <c r="AR425" s="8" t="str">
        <f t="shared" si="199"/>
        <v>J=</v>
      </c>
      <c r="AS425" s="65">
        <f t="shared" si="199"/>
        <v>44676</v>
      </c>
      <c r="AT425" s="12"/>
      <c r="AU425" s="12"/>
      <c r="AV425" s="2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c r="DJ425" s="12"/>
      <c r="DK425" s="12"/>
      <c r="DL425" s="12"/>
      <c r="DM425" s="12"/>
      <c r="DN425" s="12"/>
      <c r="DO425" s="12"/>
      <c r="DP425" s="12"/>
      <c r="DQ425" s="12"/>
      <c r="DR425" s="12"/>
      <c r="DS425" s="12"/>
      <c r="DT425" s="12"/>
      <c r="DU425" s="12"/>
      <c r="DV425" s="12"/>
      <c r="DW425" s="12"/>
      <c r="DX425" s="12"/>
      <c r="DY425" s="12"/>
      <c r="DZ425" s="12"/>
      <c r="EA425" s="12"/>
      <c r="EB425" s="12"/>
      <c r="EC425" s="12"/>
      <c r="ED425" s="12"/>
      <c r="EE425" s="12"/>
      <c r="EF425" s="12"/>
      <c r="EG425" s="12"/>
      <c r="EH425" s="12"/>
      <c r="EI425" s="12"/>
      <c r="EJ425" s="12"/>
      <c r="EK425" s="12"/>
      <c r="EL425" s="12"/>
      <c r="EM425" s="12"/>
      <c r="EN425" s="12"/>
      <c r="EO425" s="12"/>
      <c r="EP425" s="12"/>
      <c r="EQ425" s="12"/>
      <c r="ER425" s="12"/>
      <c r="ES425" s="12"/>
      <c r="ET425" s="12"/>
      <c r="EU425" s="12"/>
      <c r="EV425" s="12"/>
      <c r="EW425" s="12"/>
      <c r="EX425" s="12"/>
      <c r="EY425" s="12"/>
      <c r="EZ425" s="12"/>
      <c r="FA425" s="12"/>
      <c r="FB425" s="12"/>
      <c r="FC425" s="12"/>
      <c r="FD425" s="12"/>
      <c r="FE425" s="12"/>
      <c r="FF425" s="12"/>
      <c r="FG425" s="12"/>
      <c r="FH425" s="12"/>
      <c r="FI425" s="12"/>
      <c r="FJ425" s="12"/>
      <c r="FK425" s="12"/>
      <c r="FL425" s="12"/>
      <c r="FM425" s="12"/>
      <c r="FN425" s="12"/>
      <c r="FO425" s="12"/>
      <c r="FP425" s="12"/>
      <c r="FQ425" s="12"/>
      <c r="FR425" s="12"/>
      <c r="FS425" s="12"/>
      <c r="FT425" s="12"/>
      <c r="FU425" s="12"/>
      <c r="FV425" s="12"/>
      <c r="FW425" s="12"/>
      <c r="FX425" s="12"/>
      <c r="FY425" s="12"/>
      <c r="FZ425" s="12"/>
      <c r="GA425" s="12"/>
      <c r="GB425" s="12"/>
      <c r="GC425" s="12"/>
      <c r="GD425" s="12"/>
      <c r="GE425" s="12"/>
      <c r="GF425" s="12"/>
      <c r="GG425" s="12"/>
      <c r="GH425" s="12"/>
      <c r="GI425" s="12"/>
      <c r="GJ425" s="12"/>
      <c r="GK425" s="12"/>
      <c r="GL425" s="12"/>
      <c r="GM425" s="12"/>
      <c r="GN425" s="12"/>
      <c r="GO425" s="12"/>
      <c r="GP425" s="12"/>
      <c r="GQ425" s="12"/>
      <c r="GR425" s="12"/>
    </row>
    <row r="426" spans="1:203" x14ac:dyDescent="0.2">
      <c r="A426" s="79">
        <f t="shared" si="186"/>
        <v>43498</v>
      </c>
      <c r="B426" s="80">
        <f t="shared" ca="1" si="192"/>
        <v>1086.55163999</v>
      </c>
      <c r="C426" s="81">
        <f t="shared" si="187"/>
        <v>1000</v>
      </c>
      <c r="D426" s="82">
        <f ca="1">IF(A426&lt;$B$1,VLOOKUP(A426,[1]DI!$A$4:$B$15000,2,FALSE),0)</f>
        <v>0</v>
      </c>
      <c r="E426" s="81">
        <f t="shared" ca="1" si="195"/>
        <v>0</v>
      </c>
      <c r="F426" s="83">
        <f t="shared" si="181"/>
        <v>1.1679999999999999</v>
      </c>
      <c r="G426" s="84">
        <f t="shared" ca="1" si="182"/>
        <v>1</v>
      </c>
      <c r="H426" s="81">
        <f ca="1">TRUNC(PRODUCT(G$10:G425),15)</f>
        <v>1.08655164161058</v>
      </c>
      <c r="I426" s="81">
        <f t="shared" si="188"/>
        <v>1</v>
      </c>
      <c r="J426" s="81">
        <f t="shared" ca="1" si="183"/>
        <v>1.0865516399999999</v>
      </c>
      <c r="K426" s="81">
        <f t="shared" ca="1" si="184"/>
        <v>86.551639989999998</v>
      </c>
      <c r="L426" s="85">
        <f>IF(VLOOKUP(A426,$U$12:$AD$125,8)=VLOOKUP(A425,$U$12:$AD$125,8),0,VLOOKUP(A426,U$12:$AD$125,8))</f>
        <v>0</v>
      </c>
      <c r="M426" s="86">
        <f>IF(L426&gt;0,VLOOKUP(L426,T$12:$AC$125,7),0)</f>
        <v>0</v>
      </c>
      <c r="N426" s="81">
        <f t="shared" si="189"/>
        <v>0</v>
      </c>
      <c r="O426" s="81">
        <f t="shared" ca="1" si="185"/>
        <v>86.551639989999998</v>
      </c>
      <c r="P426" s="87" t="str">
        <f t="shared" si="190"/>
        <v>J=</v>
      </c>
      <c r="Q426" s="88">
        <f t="shared" si="191"/>
        <v>44676</v>
      </c>
      <c r="R426" s="7"/>
      <c r="S426" s="7"/>
      <c r="V426" s="7"/>
      <c r="W426" s="7"/>
      <c r="X426" s="7"/>
      <c r="Y426" s="7"/>
      <c r="Z426" s="7"/>
      <c r="AA426" s="7"/>
      <c r="AB426" s="7"/>
      <c r="AC426" s="7"/>
      <c r="AD426" s="7"/>
      <c r="AE426" s="7"/>
      <c r="AF426" s="65">
        <f t="shared" si="200"/>
        <v>43391</v>
      </c>
      <c r="AG426" s="9">
        <f t="shared" ca="1" si="197"/>
        <v>1063.9837</v>
      </c>
      <c r="AH426" s="9">
        <f t="shared" si="197"/>
        <v>1000</v>
      </c>
      <c r="AI426" s="4">
        <f t="shared" ca="1" si="197"/>
        <v>6.4000000000000001E-2</v>
      </c>
      <c r="AJ426" s="10">
        <f t="shared" ca="1" si="197"/>
        <v>2.4620000000000002E-4</v>
      </c>
      <c r="AK426" s="4">
        <f t="shared" si="197"/>
        <v>1.1679999999999999</v>
      </c>
      <c r="AL426" s="65">
        <f t="shared" si="198"/>
        <v>43391</v>
      </c>
      <c r="AM426" s="10">
        <f t="shared" ca="1" si="199"/>
        <v>1.0639837000000001</v>
      </c>
      <c r="AN426" s="9">
        <f t="shared" ca="1" si="199"/>
        <v>63.983699999999999</v>
      </c>
      <c r="AO426" s="7">
        <f t="shared" si="199"/>
        <v>0</v>
      </c>
      <c r="AP426" s="11">
        <f t="shared" si="199"/>
        <v>0</v>
      </c>
      <c r="AQ426" s="9">
        <f t="shared" si="199"/>
        <v>0</v>
      </c>
      <c r="AR426" s="8" t="str">
        <f t="shared" si="199"/>
        <v>J=</v>
      </c>
      <c r="AS426" s="65">
        <f t="shared" si="199"/>
        <v>44676</v>
      </c>
      <c r="AT426" s="12"/>
      <c r="AU426" s="12"/>
      <c r="AV426" s="2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c r="CG426" s="12"/>
      <c r="CH426" s="12"/>
      <c r="CI426" s="12"/>
      <c r="CJ426" s="12"/>
      <c r="CK426" s="12"/>
      <c r="CL426" s="12"/>
      <c r="CM426" s="12"/>
      <c r="CN426" s="12"/>
      <c r="CO426" s="12"/>
      <c r="CP426" s="12"/>
      <c r="CQ426" s="12"/>
      <c r="CR426" s="12"/>
      <c r="CS426" s="12"/>
      <c r="CT426" s="12"/>
      <c r="CU426" s="12"/>
      <c r="CV426" s="12"/>
      <c r="CW426" s="12"/>
      <c r="CX426" s="12"/>
      <c r="CY426" s="12"/>
      <c r="CZ426" s="12"/>
      <c r="DA426" s="12"/>
      <c r="DB426" s="12"/>
      <c r="DC426" s="12"/>
      <c r="DD426" s="12"/>
      <c r="DE426" s="12"/>
      <c r="DF426" s="12"/>
      <c r="DG426" s="12"/>
      <c r="DH426" s="12"/>
      <c r="DI426" s="12"/>
      <c r="DJ426" s="12"/>
      <c r="DK426" s="12"/>
      <c r="DL426" s="12"/>
      <c r="DM426" s="12"/>
      <c r="DN426" s="12"/>
      <c r="DO426" s="12"/>
      <c r="DP426" s="12"/>
      <c r="DQ426" s="12"/>
      <c r="DR426" s="12"/>
      <c r="DS426" s="12"/>
      <c r="DT426" s="12"/>
      <c r="DU426" s="12"/>
      <c r="DV426" s="12"/>
      <c r="DW426" s="12"/>
      <c r="DX426" s="12"/>
      <c r="DY426" s="12"/>
      <c r="DZ426" s="12"/>
      <c r="EA426" s="12"/>
      <c r="EB426" s="12"/>
      <c r="EC426" s="12"/>
      <c r="ED426" s="12"/>
      <c r="EE426" s="12"/>
      <c r="EF426" s="12"/>
      <c r="EG426" s="12"/>
      <c r="EH426" s="12"/>
      <c r="EI426" s="12"/>
      <c r="EJ426" s="12"/>
      <c r="EK426" s="12"/>
      <c r="EL426" s="12"/>
      <c r="EM426" s="12"/>
      <c r="EN426" s="12"/>
      <c r="EO426" s="12"/>
      <c r="EP426" s="12"/>
      <c r="EQ426" s="12"/>
      <c r="ER426" s="12"/>
      <c r="ES426" s="12"/>
      <c r="ET426" s="12"/>
      <c r="EU426" s="12"/>
      <c r="EV426" s="12"/>
      <c r="EW426" s="12"/>
      <c r="EX426" s="12"/>
      <c r="EY426" s="12"/>
      <c r="EZ426" s="12"/>
      <c r="FA426" s="12"/>
      <c r="FB426" s="12"/>
      <c r="FC426" s="12"/>
      <c r="FD426" s="12"/>
      <c r="FE426" s="12"/>
      <c r="FF426" s="12"/>
      <c r="FG426" s="12"/>
      <c r="FH426" s="12"/>
      <c r="FI426" s="12"/>
      <c r="FJ426" s="12"/>
      <c r="FK426" s="12"/>
      <c r="FL426" s="12"/>
      <c r="FM426" s="12"/>
      <c r="FN426" s="12"/>
      <c r="FO426" s="12"/>
      <c r="FP426" s="12"/>
      <c r="FQ426" s="12"/>
      <c r="FR426" s="12"/>
      <c r="FS426" s="12"/>
      <c r="FT426" s="12"/>
      <c r="FU426" s="12"/>
      <c r="FV426" s="12"/>
      <c r="FW426" s="12"/>
      <c r="FX426" s="12"/>
      <c r="FY426" s="12"/>
      <c r="FZ426" s="12"/>
      <c r="GA426" s="12"/>
      <c r="GB426" s="12"/>
      <c r="GC426" s="12"/>
      <c r="GD426" s="12"/>
      <c r="GE426" s="12"/>
      <c r="GF426" s="12"/>
      <c r="GG426" s="12"/>
      <c r="GH426" s="12"/>
      <c r="GI426" s="12"/>
      <c r="GJ426" s="12"/>
      <c r="GK426" s="12"/>
      <c r="GL426" s="12"/>
      <c r="GM426" s="12"/>
      <c r="GN426" s="12"/>
      <c r="GO426" s="12"/>
      <c r="GP426" s="12"/>
      <c r="GQ426" s="12"/>
      <c r="GR426" s="12"/>
    </row>
    <row r="427" spans="1:203" x14ac:dyDescent="0.2">
      <c r="A427" s="79">
        <f t="shared" si="186"/>
        <v>43499</v>
      </c>
      <c r="B427" s="80">
        <f t="shared" ca="1" si="192"/>
        <v>1086.55163999</v>
      </c>
      <c r="C427" s="81">
        <f t="shared" si="187"/>
        <v>1000</v>
      </c>
      <c r="D427" s="82">
        <f ca="1">IF(A427&lt;$B$1,VLOOKUP(A427,[1]DI!$A$4:$B$15000,2,FALSE),0)</f>
        <v>0</v>
      </c>
      <c r="E427" s="81">
        <f t="shared" ca="1" si="195"/>
        <v>0</v>
      </c>
      <c r="F427" s="83">
        <f t="shared" si="181"/>
        <v>1.1679999999999999</v>
      </c>
      <c r="G427" s="84">
        <f t="shared" ca="1" si="182"/>
        <v>1</v>
      </c>
      <c r="H427" s="81">
        <f ca="1">TRUNC(PRODUCT(G$10:G426),15)</f>
        <v>1.08655164161058</v>
      </c>
      <c r="I427" s="81">
        <f t="shared" si="188"/>
        <v>1</v>
      </c>
      <c r="J427" s="81">
        <f t="shared" ca="1" si="183"/>
        <v>1.0865516399999999</v>
      </c>
      <c r="K427" s="81">
        <f t="shared" ca="1" si="184"/>
        <v>86.551639989999998</v>
      </c>
      <c r="L427" s="85">
        <f>IF(VLOOKUP(A427,$U$12:$AD$125,8)=VLOOKUP(A426,$U$12:$AD$125,8),0,VLOOKUP(A427,U$12:$AD$125,8))</f>
        <v>0</v>
      </c>
      <c r="M427" s="86">
        <f>IF(L427&gt;0,VLOOKUP(L427,T$12:$AC$125,7),0)</f>
        <v>0</v>
      </c>
      <c r="N427" s="81">
        <f t="shared" si="189"/>
        <v>0</v>
      </c>
      <c r="O427" s="81">
        <f t="shared" ca="1" si="185"/>
        <v>86.551639989999998</v>
      </c>
      <c r="P427" s="87" t="str">
        <f t="shared" si="190"/>
        <v>J=</v>
      </c>
      <c r="Q427" s="88">
        <f t="shared" si="191"/>
        <v>44676</v>
      </c>
      <c r="R427" s="7"/>
      <c r="S427" s="7"/>
      <c r="V427" s="7"/>
      <c r="W427" s="7"/>
      <c r="X427" s="7"/>
      <c r="Y427" s="7"/>
      <c r="Z427" s="7"/>
      <c r="AA427" s="7"/>
      <c r="AB427" s="7"/>
      <c r="AC427" s="7"/>
      <c r="AD427" s="7"/>
      <c r="AE427" s="7"/>
      <c r="AF427" s="65">
        <f t="shared" si="200"/>
        <v>43392</v>
      </c>
      <c r="AG427" s="9">
        <f t="shared" ca="1" si="197"/>
        <v>1064.2896599999999</v>
      </c>
      <c r="AH427" s="9">
        <f t="shared" si="197"/>
        <v>1000</v>
      </c>
      <c r="AI427" s="4">
        <f t="shared" ca="1" si="197"/>
        <v>6.4000000000000001E-2</v>
      </c>
      <c r="AJ427" s="10">
        <f t="shared" ca="1" si="197"/>
        <v>2.4620000000000002E-4</v>
      </c>
      <c r="AK427" s="4">
        <f t="shared" si="197"/>
        <v>1.1679999999999999</v>
      </c>
      <c r="AL427" s="65">
        <f t="shared" si="198"/>
        <v>43392</v>
      </c>
      <c r="AM427" s="10">
        <f t="shared" ca="1" si="199"/>
        <v>1.06428966</v>
      </c>
      <c r="AN427" s="9">
        <f t="shared" ca="1" si="199"/>
        <v>64.289659999999998</v>
      </c>
      <c r="AO427" s="7">
        <f t="shared" si="199"/>
        <v>0</v>
      </c>
      <c r="AP427" s="11">
        <f t="shared" si="199"/>
        <v>0</v>
      </c>
      <c r="AQ427" s="9">
        <f t="shared" si="199"/>
        <v>0</v>
      </c>
      <c r="AR427" s="8" t="str">
        <f t="shared" si="199"/>
        <v>J=</v>
      </c>
      <c r="AS427" s="65">
        <f t="shared" si="199"/>
        <v>44676</v>
      </c>
      <c r="AT427" s="12"/>
      <c r="AU427" s="12"/>
      <c r="AV427" s="2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c r="CG427" s="12"/>
      <c r="CH427" s="12"/>
      <c r="CI427" s="12"/>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c r="DI427" s="12"/>
      <c r="DJ427" s="12"/>
      <c r="DK427" s="12"/>
      <c r="DL427" s="12"/>
      <c r="DM427" s="12"/>
      <c r="DN427" s="12"/>
      <c r="DO427" s="12"/>
      <c r="DP427" s="12"/>
      <c r="DQ427" s="12"/>
      <c r="DR427" s="12"/>
      <c r="DS427" s="12"/>
      <c r="DT427" s="12"/>
      <c r="DU427" s="12"/>
      <c r="DV427" s="12"/>
      <c r="DW427" s="12"/>
      <c r="DX427" s="12"/>
      <c r="DY427" s="12"/>
      <c r="DZ427" s="12"/>
      <c r="EA427" s="12"/>
      <c r="EB427" s="12"/>
      <c r="EC427" s="12"/>
      <c r="ED427" s="12"/>
      <c r="EE427" s="12"/>
      <c r="EF427" s="12"/>
      <c r="EG427" s="12"/>
      <c r="EH427" s="12"/>
      <c r="EI427" s="12"/>
      <c r="EJ427" s="12"/>
      <c r="EK427" s="12"/>
      <c r="EL427" s="12"/>
      <c r="EM427" s="12"/>
      <c r="EN427" s="12"/>
      <c r="EO427" s="12"/>
      <c r="EP427" s="12"/>
      <c r="EQ427" s="12"/>
      <c r="ER427" s="12"/>
      <c r="ES427" s="12"/>
      <c r="ET427" s="12"/>
      <c r="EU427" s="12"/>
      <c r="EV427" s="12"/>
      <c r="EW427" s="12"/>
      <c r="EX427" s="12"/>
      <c r="EY427" s="12"/>
      <c r="EZ427" s="12"/>
      <c r="FA427" s="12"/>
      <c r="FB427" s="12"/>
      <c r="FC427" s="12"/>
      <c r="FD427" s="12"/>
      <c r="FE427" s="12"/>
      <c r="FF427" s="12"/>
      <c r="FG427" s="12"/>
      <c r="FH427" s="12"/>
      <c r="FI427" s="12"/>
      <c r="FJ427" s="12"/>
      <c r="FK427" s="12"/>
      <c r="FL427" s="12"/>
      <c r="FM427" s="12"/>
      <c r="FN427" s="12"/>
      <c r="FO427" s="12"/>
      <c r="FP427" s="12"/>
      <c r="FQ427" s="12"/>
      <c r="FR427" s="12"/>
      <c r="FS427" s="12"/>
      <c r="FT427" s="12"/>
      <c r="FU427" s="12"/>
      <c r="FV427" s="12"/>
      <c r="FW427" s="12"/>
      <c r="FX427" s="12"/>
      <c r="FY427" s="12"/>
      <c r="FZ427" s="12"/>
      <c r="GA427" s="12"/>
      <c r="GB427" s="12"/>
      <c r="GC427" s="12"/>
      <c r="GD427" s="12"/>
      <c r="GE427" s="12"/>
      <c r="GF427" s="12"/>
      <c r="GG427" s="12"/>
      <c r="GH427" s="12"/>
      <c r="GI427" s="12"/>
      <c r="GJ427" s="12"/>
      <c r="GK427" s="12"/>
      <c r="GL427" s="12"/>
      <c r="GM427" s="12"/>
      <c r="GN427" s="12"/>
      <c r="GO427" s="12"/>
      <c r="GP427" s="12"/>
      <c r="GQ427" s="12"/>
      <c r="GR427" s="12"/>
    </row>
    <row r="428" spans="1:203" x14ac:dyDescent="0.2">
      <c r="A428" s="79">
        <f t="shared" si="186"/>
        <v>43500</v>
      </c>
      <c r="B428" s="80">
        <f t="shared" ca="1" si="192"/>
        <v>1086.55163999</v>
      </c>
      <c r="C428" s="81">
        <f t="shared" si="187"/>
        <v>1000</v>
      </c>
      <c r="D428" s="82">
        <f ca="1">IF(A428&lt;$B$1,VLOOKUP(A428,[1]DI!$A$4:$B$15000,2,FALSE),0)</f>
        <v>6.4000000000000001E-2</v>
      </c>
      <c r="E428" s="81">
        <f t="shared" ca="1" si="195"/>
        <v>2.4620000000000002E-4</v>
      </c>
      <c r="F428" s="83">
        <f t="shared" si="181"/>
        <v>1.1679999999999999</v>
      </c>
      <c r="G428" s="84">
        <f t="shared" ca="1" si="182"/>
        <v>1.0002875616</v>
      </c>
      <c r="H428" s="81">
        <f ca="1">TRUNC(PRODUCT(G$10:G427),15)</f>
        <v>1.08655164161058</v>
      </c>
      <c r="I428" s="81">
        <f t="shared" si="188"/>
        <v>1</v>
      </c>
      <c r="J428" s="81">
        <f t="shared" ca="1" si="183"/>
        <v>1.0865516399999999</v>
      </c>
      <c r="K428" s="81">
        <f t="shared" ca="1" si="184"/>
        <v>86.551639989999998</v>
      </c>
      <c r="L428" s="85">
        <f>IF(VLOOKUP(A428,$U$12:$AD$125,8)=VLOOKUP(A427,$U$12:$AD$125,8),0,VLOOKUP(A428,U$12:$AD$125,8))</f>
        <v>0</v>
      </c>
      <c r="M428" s="86">
        <f>IF(L428&gt;0,VLOOKUP(L428,T$12:$AC$125,7),0)</f>
        <v>0</v>
      </c>
      <c r="N428" s="81">
        <f t="shared" si="189"/>
        <v>0</v>
      </c>
      <c r="O428" s="81">
        <f t="shared" ca="1" si="185"/>
        <v>86.551639989999998</v>
      </c>
      <c r="P428" s="87" t="str">
        <f t="shared" si="190"/>
        <v>J=</v>
      </c>
      <c r="Q428" s="88">
        <f t="shared" si="191"/>
        <v>44676</v>
      </c>
      <c r="R428" s="7"/>
      <c r="S428" s="7"/>
      <c r="V428" s="7"/>
      <c r="W428" s="7"/>
      <c r="X428" s="7"/>
      <c r="Y428" s="7"/>
      <c r="Z428" s="7"/>
      <c r="AA428" s="7"/>
      <c r="AB428" s="7"/>
      <c r="AC428" s="7"/>
      <c r="AD428" s="7"/>
      <c r="AE428" s="7"/>
      <c r="AF428" s="65">
        <f t="shared" si="200"/>
        <v>43393</v>
      </c>
      <c r="AG428" s="9">
        <f t="shared" ca="1" si="197"/>
        <v>1064.5957100000001</v>
      </c>
      <c r="AH428" s="9">
        <f t="shared" si="197"/>
        <v>1000</v>
      </c>
      <c r="AI428" s="4">
        <f t="shared" ca="1" si="197"/>
        <v>0</v>
      </c>
      <c r="AJ428" s="10">
        <f t="shared" ca="1" si="197"/>
        <v>0</v>
      </c>
      <c r="AK428" s="4">
        <f t="shared" si="197"/>
        <v>1.1679999999999999</v>
      </c>
      <c r="AL428" s="65">
        <f t="shared" si="198"/>
        <v>43393</v>
      </c>
      <c r="AM428" s="10">
        <f t="shared" ca="1" si="199"/>
        <v>1.0645957100000001</v>
      </c>
      <c r="AN428" s="9">
        <f t="shared" ca="1" si="199"/>
        <v>64.595709999999997</v>
      </c>
      <c r="AO428" s="7">
        <f t="shared" si="199"/>
        <v>0</v>
      </c>
      <c r="AP428" s="11">
        <f t="shared" si="199"/>
        <v>0</v>
      </c>
      <c r="AQ428" s="9">
        <f t="shared" si="199"/>
        <v>0</v>
      </c>
      <c r="AR428" s="8" t="str">
        <f t="shared" si="199"/>
        <v>J=</v>
      </c>
      <c r="AS428" s="65">
        <f t="shared" si="199"/>
        <v>44676</v>
      </c>
      <c r="AT428" s="12"/>
      <c r="AU428" s="12"/>
      <c r="AV428" s="2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c r="CG428" s="12"/>
      <c r="CH428" s="12"/>
      <c r="CI428" s="12"/>
      <c r="CJ428" s="12"/>
      <c r="CK428" s="12"/>
      <c r="CL428" s="12"/>
      <c r="CM428" s="12"/>
      <c r="CN428" s="12"/>
      <c r="CO428" s="12"/>
      <c r="CP428" s="12"/>
      <c r="CQ428" s="12"/>
      <c r="CR428" s="12"/>
      <c r="CS428" s="12"/>
      <c r="CT428" s="12"/>
      <c r="CU428" s="12"/>
      <c r="CV428" s="12"/>
      <c r="CW428" s="12"/>
      <c r="CX428" s="12"/>
      <c r="CY428" s="12"/>
      <c r="CZ428" s="12"/>
      <c r="DA428" s="12"/>
      <c r="DB428" s="12"/>
      <c r="DC428" s="12"/>
      <c r="DD428" s="12"/>
      <c r="DE428" s="12"/>
      <c r="DF428" s="12"/>
      <c r="DG428" s="12"/>
      <c r="DH428" s="12"/>
      <c r="DI428" s="12"/>
      <c r="DJ428" s="12"/>
      <c r="DK428" s="12"/>
      <c r="DL428" s="12"/>
      <c r="DM428" s="12"/>
      <c r="DN428" s="12"/>
      <c r="DO428" s="12"/>
      <c r="DP428" s="12"/>
      <c r="DQ428" s="12"/>
      <c r="DR428" s="12"/>
      <c r="DS428" s="12"/>
      <c r="DT428" s="12"/>
      <c r="DU428" s="12"/>
      <c r="DV428" s="12"/>
      <c r="DW428" s="12"/>
      <c r="DX428" s="12"/>
      <c r="DY428" s="12"/>
      <c r="DZ428" s="12"/>
      <c r="EA428" s="12"/>
      <c r="EB428" s="12"/>
      <c r="EC428" s="12"/>
      <c r="ED428" s="12"/>
      <c r="EE428" s="12"/>
      <c r="EF428" s="12"/>
      <c r="EG428" s="12"/>
      <c r="EH428" s="12"/>
      <c r="EI428" s="12"/>
      <c r="EJ428" s="12"/>
      <c r="EK428" s="12"/>
      <c r="EL428" s="12"/>
      <c r="EM428" s="12"/>
      <c r="EN428" s="12"/>
      <c r="EO428" s="12"/>
      <c r="EP428" s="12"/>
      <c r="EQ428" s="12"/>
      <c r="ER428" s="12"/>
      <c r="ES428" s="12"/>
      <c r="ET428" s="12"/>
      <c r="EU428" s="12"/>
      <c r="EV428" s="12"/>
      <c r="EW428" s="12"/>
      <c r="EX428" s="12"/>
      <c r="EY428" s="12"/>
      <c r="EZ428" s="12"/>
      <c r="FA428" s="12"/>
      <c r="FB428" s="12"/>
      <c r="FC428" s="12"/>
      <c r="FD428" s="12"/>
      <c r="FE428" s="12"/>
      <c r="FF428" s="12"/>
      <c r="FG428" s="12"/>
      <c r="FH428" s="12"/>
      <c r="FI428" s="12"/>
      <c r="FJ428" s="12"/>
      <c r="FK428" s="12"/>
      <c r="FL428" s="12"/>
      <c r="FM428" s="12"/>
      <c r="FN428" s="12"/>
      <c r="FO428" s="12"/>
      <c r="FP428" s="12"/>
      <c r="FQ428" s="12"/>
      <c r="FR428" s="12"/>
      <c r="FS428" s="12"/>
      <c r="FT428" s="12"/>
      <c r="FU428" s="12"/>
      <c r="FV428" s="12"/>
      <c r="FW428" s="12"/>
      <c r="FX428" s="12"/>
      <c r="FY428" s="12"/>
      <c r="FZ428" s="12"/>
      <c r="GA428" s="12"/>
      <c r="GB428" s="12"/>
      <c r="GC428" s="12"/>
      <c r="GD428" s="12"/>
      <c r="GE428" s="12"/>
      <c r="GF428" s="12"/>
      <c r="GG428" s="12"/>
      <c r="GH428" s="12"/>
      <c r="GI428" s="12"/>
      <c r="GJ428" s="12"/>
      <c r="GK428" s="12"/>
      <c r="GL428" s="12"/>
      <c r="GM428" s="12"/>
      <c r="GN428" s="12"/>
      <c r="GO428" s="12"/>
      <c r="GP428" s="12"/>
      <c r="GQ428" s="12"/>
      <c r="GR428" s="12"/>
    </row>
    <row r="429" spans="1:203" x14ac:dyDescent="0.2">
      <c r="A429" s="79">
        <f t="shared" si="186"/>
        <v>43501</v>
      </c>
      <c r="B429" s="80">
        <f t="shared" ca="1" si="192"/>
        <v>1086.8640899899999</v>
      </c>
      <c r="C429" s="81">
        <f t="shared" si="187"/>
        <v>1000</v>
      </c>
      <c r="D429" s="82">
        <f ca="1">IF(A429&lt;$B$1,VLOOKUP(A429,[1]DI!$A$4:$B$15000,2,FALSE),0)</f>
        <v>6.4000000000000001E-2</v>
      </c>
      <c r="E429" s="81">
        <f t="shared" ca="1" si="195"/>
        <v>2.4620000000000002E-4</v>
      </c>
      <c r="F429" s="83">
        <f t="shared" si="181"/>
        <v>1.1679999999999999</v>
      </c>
      <c r="G429" s="84">
        <f t="shared" ca="1" si="182"/>
        <v>1.0002875616</v>
      </c>
      <c r="H429" s="81">
        <f ca="1">TRUNC(PRODUCT(G$10:G428),15)</f>
        <v>1.0868640921391199</v>
      </c>
      <c r="I429" s="81">
        <f t="shared" si="188"/>
        <v>1</v>
      </c>
      <c r="J429" s="81">
        <f t="shared" ca="1" si="183"/>
        <v>1.0868640899999999</v>
      </c>
      <c r="K429" s="81">
        <f t="shared" ca="1" si="184"/>
        <v>86.864089989999997</v>
      </c>
      <c r="L429" s="85">
        <f>IF(VLOOKUP(A429,$U$12:$AD$125,8)=VLOOKUP(A428,$U$12:$AD$125,8),0,VLOOKUP(A429,U$12:$AD$125,8))</f>
        <v>0</v>
      </c>
      <c r="M429" s="86">
        <f>IF(L429&gt;0,VLOOKUP(L429,T$12:$AC$125,7),0)</f>
        <v>0</v>
      </c>
      <c r="N429" s="81">
        <f t="shared" si="189"/>
        <v>0</v>
      </c>
      <c r="O429" s="81">
        <f t="shared" ca="1" si="185"/>
        <v>86.864089989999997</v>
      </c>
      <c r="P429" s="87" t="str">
        <f t="shared" si="190"/>
        <v>J=</v>
      </c>
      <c r="Q429" s="88">
        <f t="shared" si="191"/>
        <v>44676</v>
      </c>
      <c r="R429" s="7"/>
      <c r="S429" s="16"/>
      <c r="V429" s="16"/>
      <c r="W429" s="16"/>
      <c r="X429" s="16"/>
      <c r="Y429" s="16"/>
      <c r="Z429" s="7"/>
      <c r="AA429" s="16"/>
      <c r="AB429" s="16"/>
      <c r="AC429" s="16"/>
      <c r="AD429" s="16"/>
      <c r="AE429" s="16"/>
      <c r="AF429" s="65">
        <f t="shared" si="200"/>
        <v>43394</v>
      </c>
      <c r="AG429" s="9">
        <f t="shared" ca="1" si="197"/>
        <v>1064.5957100000001</v>
      </c>
      <c r="AH429" s="9">
        <f t="shared" si="197"/>
        <v>1000</v>
      </c>
      <c r="AI429" s="4">
        <f t="shared" ca="1" si="197"/>
        <v>0</v>
      </c>
      <c r="AJ429" s="10">
        <f t="shared" ca="1" si="197"/>
        <v>0</v>
      </c>
      <c r="AK429" s="4">
        <f t="shared" si="197"/>
        <v>1.1679999999999999</v>
      </c>
      <c r="AL429" s="65">
        <f t="shared" si="198"/>
        <v>43394</v>
      </c>
      <c r="AM429" s="10">
        <f t="shared" ca="1" si="199"/>
        <v>1.0645957100000001</v>
      </c>
      <c r="AN429" s="9">
        <f t="shared" ca="1" si="199"/>
        <v>64.595709999999997</v>
      </c>
      <c r="AO429" s="7">
        <f t="shared" si="199"/>
        <v>0</v>
      </c>
      <c r="AP429" s="11">
        <f t="shared" si="199"/>
        <v>0</v>
      </c>
      <c r="AQ429" s="9">
        <f t="shared" si="199"/>
        <v>0</v>
      </c>
      <c r="AR429" s="8" t="str">
        <f t="shared" si="199"/>
        <v>J=</v>
      </c>
      <c r="AS429" s="65">
        <f t="shared" si="199"/>
        <v>44676</v>
      </c>
      <c r="AT429" s="17"/>
      <c r="AU429" s="17"/>
      <c r="AV429" s="23"/>
      <c r="AW429" s="17"/>
      <c r="AX429" s="17"/>
      <c r="AY429" s="17"/>
      <c r="AZ429" s="17"/>
      <c r="BA429" s="17"/>
      <c r="BB429" s="17"/>
      <c r="BC429" s="17"/>
      <c r="BD429" s="17"/>
      <c r="BE429" s="17"/>
      <c r="BF429" s="17"/>
      <c r="BG429" s="17"/>
      <c r="BH429" s="17"/>
      <c r="BI429" s="17"/>
      <c r="BJ429" s="17"/>
      <c r="BK429" s="17"/>
      <c r="BL429" s="17"/>
      <c r="BM429" s="17"/>
      <c r="BN429" s="17"/>
      <c r="BO429" s="17"/>
      <c r="BP429" s="17"/>
      <c r="BQ429" s="17"/>
      <c r="BR429" s="17"/>
      <c r="BS429" s="17"/>
      <c r="BT429" s="17"/>
      <c r="BU429" s="17"/>
      <c r="BV429" s="17"/>
      <c r="BW429" s="17"/>
      <c r="BX429" s="17"/>
      <c r="BY429" s="17"/>
      <c r="BZ429" s="17"/>
      <c r="CA429" s="17"/>
      <c r="CB429" s="17"/>
      <c r="CC429" s="17"/>
      <c r="CD429" s="17"/>
      <c r="CE429" s="17"/>
      <c r="CF429" s="17"/>
      <c r="CG429" s="17"/>
      <c r="CH429" s="17"/>
      <c r="CI429" s="17"/>
      <c r="CJ429" s="17"/>
      <c r="CK429" s="17"/>
      <c r="CL429" s="17"/>
      <c r="CM429" s="17"/>
      <c r="CN429" s="17"/>
      <c r="CO429" s="17"/>
      <c r="CP429" s="17"/>
      <c r="CQ429" s="17"/>
      <c r="CR429" s="17"/>
      <c r="CS429" s="17"/>
      <c r="CT429" s="17"/>
      <c r="CU429" s="17"/>
      <c r="CV429" s="17"/>
      <c r="CW429" s="17"/>
      <c r="CX429" s="17"/>
      <c r="CY429" s="17"/>
      <c r="CZ429" s="17"/>
      <c r="DA429" s="17"/>
      <c r="DB429" s="17"/>
      <c r="DC429" s="17"/>
      <c r="DD429" s="17"/>
      <c r="DE429" s="17"/>
      <c r="DF429" s="17"/>
      <c r="DG429" s="17"/>
      <c r="DH429" s="17"/>
      <c r="DI429" s="17"/>
      <c r="DJ429" s="17"/>
      <c r="DK429" s="17"/>
      <c r="DL429" s="17"/>
      <c r="DM429" s="17"/>
      <c r="DN429" s="17"/>
      <c r="DO429" s="17"/>
      <c r="DP429" s="17"/>
      <c r="DQ429" s="17"/>
      <c r="DR429" s="17"/>
      <c r="DS429" s="17"/>
      <c r="DT429" s="17"/>
      <c r="DU429" s="17"/>
      <c r="DV429" s="17"/>
      <c r="DW429" s="17"/>
      <c r="DX429" s="17"/>
      <c r="DY429" s="17"/>
      <c r="DZ429" s="17"/>
      <c r="EA429" s="17"/>
      <c r="EB429" s="17"/>
      <c r="EC429" s="17"/>
      <c r="ED429" s="17"/>
      <c r="EE429" s="17"/>
      <c r="EF429" s="17"/>
      <c r="EG429" s="17"/>
      <c r="EH429" s="17"/>
      <c r="EI429" s="17"/>
      <c r="EJ429" s="17"/>
      <c r="EK429" s="17"/>
      <c r="EL429" s="17"/>
      <c r="EM429" s="17"/>
      <c r="EN429" s="17"/>
      <c r="EO429" s="17"/>
      <c r="EP429" s="17"/>
      <c r="EQ429" s="17"/>
      <c r="ER429" s="17"/>
      <c r="ES429" s="17"/>
      <c r="ET429" s="17"/>
      <c r="EU429" s="17"/>
      <c r="EV429" s="17"/>
      <c r="EW429" s="17"/>
      <c r="EX429" s="17"/>
      <c r="EY429" s="17"/>
      <c r="EZ429" s="17"/>
      <c r="FA429" s="17"/>
      <c r="FB429" s="17"/>
      <c r="FC429" s="17"/>
      <c r="FD429" s="17"/>
      <c r="FE429" s="17"/>
      <c r="FF429" s="17"/>
      <c r="FG429" s="17"/>
      <c r="FH429" s="17"/>
      <c r="FI429" s="17"/>
      <c r="FJ429" s="17"/>
      <c r="FK429" s="17"/>
      <c r="FL429" s="17"/>
      <c r="FM429" s="17"/>
      <c r="FN429" s="17"/>
      <c r="FO429" s="17"/>
      <c r="FP429" s="17"/>
      <c r="FQ429" s="17"/>
      <c r="FR429" s="17"/>
      <c r="FS429" s="17"/>
      <c r="FT429" s="17"/>
      <c r="FU429" s="17"/>
      <c r="FV429" s="17"/>
      <c r="FW429" s="17"/>
      <c r="FX429" s="17"/>
      <c r="FY429" s="17"/>
      <c r="FZ429" s="17"/>
      <c r="GA429" s="17"/>
      <c r="GB429" s="17"/>
      <c r="GC429" s="17"/>
      <c r="GD429" s="17"/>
      <c r="GE429" s="17"/>
      <c r="GF429" s="17"/>
      <c r="GG429" s="17"/>
      <c r="GH429" s="17"/>
      <c r="GI429" s="17"/>
      <c r="GJ429" s="17"/>
      <c r="GK429" s="17"/>
      <c r="GL429" s="17"/>
      <c r="GM429" s="17"/>
      <c r="GN429" s="17"/>
      <c r="GO429" s="17"/>
      <c r="GP429" s="17"/>
      <c r="GQ429" s="17"/>
      <c r="GR429" s="17"/>
      <c r="GS429" s="17"/>
      <c r="GT429" s="17"/>
      <c r="GU429" s="17"/>
    </row>
    <row r="430" spans="1:203" x14ac:dyDescent="0.2">
      <c r="A430" s="79">
        <f t="shared" si="186"/>
        <v>43502</v>
      </c>
      <c r="B430" s="80">
        <f t="shared" ca="1" si="192"/>
        <v>1087.1766299999999</v>
      </c>
      <c r="C430" s="81">
        <f t="shared" si="187"/>
        <v>1000</v>
      </c>
      <c r="D430" s="82">
        <f ca="1">IF(A430&lt;$B$1,VLOOKUP(A430,[1]DI!$A$4:$B$15000,2,FALSE),0)</f>
        <v>6.4000000000000001E-2</v>
      </c>
      <c r="E430" s="81">
        <f t="shared" ca="1" si="195"/>
        <v>2.4620000000000002E-4</v>
      </c>
      <c r="F430" s="83">
        <f t="shared" si="181"/>
        <v>1.1679999999999999</v>
      </c>
      <c r="G430" s="84">
        <f t="shared" ca="1" si="182"/>
        <v>1.0002875616</v>
      </c>
      <c r="H430" s="81">
        <f ca="1">TRUNC(PRODUCT(G$10:G429),15)</f>
        <v>1.08717663251644</v>
      </c>
      <c r="I430" s="81">
        <f t="shared" si="188"/>
        <v>1</v>
      </c>
      <c r="J430" s="81">
        <f t="shared" ca="1" si="183"/>
        <v>1.0871766300000001</v>
      </c>
      <c r="K430" s="81">
        <f t="shared" ca="1" si="184"/>
        <v>87.176630000000003</v>
      </c>
      <c r="L430" s="85">
        <f>IF(VLOOKUP(A430,$U$12:$AD$125,8)=VLOOKUP(A429,$U$12:$AD$125,8),0,VLOOKUP(A430,U$12:$AD$125,8))</f>
        <v>0</v>
      </c>
      <c r="M430" s="86">
        <f>IF(L430&gt;0,VLOOKUP(L430,T$12:$AC$125,7),0)</f>
        <v>0</v>
      </c>
      <c r="N430" s="81">
        <f t="shared" si="189"/>
        <v>0</v>
      </c>
      <c r="O430" s="81">
        <f t="shared" ca="1" si="185"/>
        <v>87.176630000000003</v>
      </c>
      <c r="P430" s="87" t="str">
        <f t="shared" si="190"/>
        <v>J=</v>
      </c>
      <c r="Q430" s="88">
        <f t="shared" si="191"/>
        <v>44676</v>
      </c>
      <c r="R430" s="7"/>
      <c r="S430" s="7"/>
      <c r="V430" s="7"/>
      <c r="W430" s="7"/>
      <c r="X430" s="7"/>
      <c r="Y430" s="7"/>
      <c r="Z430" s="7"/>
      <c r="AA430" s="7"/>
      <c r="AB430" s="7"/>
      <c r="AC430" s="7"/>
      <c r="AD430" s="7"/>
      <c r="AE430" s="7"/>
      <c r="AF430" s="65">
        <f t="shared" si="200"/>
        <v>43395</v>
      </c>
      <c r="AG430" s="9">
        <f t="shared" ca="1" si="197"/>
        <v>1064.5957100000001</v>
      </c>
      <c r="AH430" s="9">
        <f t="shared" si="197"/>
        <v>1000</v>
      </c>
      <c r="AI430" s="4">
        <f t="shared" ca="1" si="197"/>
        <v>6.4000000000000001E-2</v>
      </c>
      <c r="AJ430" s="10">
        <f t="shared" ca="1" si="197"/>
        <v>2.4620000000000002E-4</v>
      </c>
      <c r="AK430" s="4">
        <f t="shared" si="197"/>
        <v>1.1679999999999999</v>
      </c>
      <c r="AL430" s="65">
        <f t="shared" si="198"/>
        <v>43395</v>
      </c>
      <c r="AM430" s="10">
        <f t="shared" ca="1" si="199"/>
        <v>1.0645957100000001</v>
      </c>
      <c r="AN430" s="9">
        <f t="shared" ca="1" si="199"/>
        <v>64.595709999999997</v>
      </c>
      <c r="AO430" s="7">
        <f t="shared" si="199"/>
        <v>0</v>
      </c>
      <c r="AP430" s="11">
        <f t="shared" si="199"/>
        <v>0</v>
      </c>
      <c r="AQ430" s="9">
        <f t="shared" si="199"/>
        <v>0</v>
      </c>
      <c r="AR430" s="8" t="str">
        <f t="shared" si="199"/>
        <v>J=</v>
      </c>
      <c r="AS430" s="65">
        <f t="shared" si="199"/>
        <v>44676</v>
      </c>
      <c r="AT430" s="12"/>
      <c r="AU430" s="12"/>
      <c r="AV430" s="2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c r="CG430" s="12"/>
      <c r="CH430" s="12"/>
      <c r="CI430" s="12"/>
      <c r="CJ430" s="12"/>
      <c r="CK430" s="12"/>
      <c r="CL430" s="12"/>
      <c r="CM430" s="12"/>
      <c r="CN430" s="12"/>
      <c r="CO430" s="12"/>
      <c r="CP430" s="12"/>
      <c r="CQ430" s="12"/>
      <c r="CR430" s="12"/>
      <c r="CS430" s="12"/>
      <c r="CT430" s="12"/>
      <c r="CU430" s="12"/>
      <c r="CV430" s="12"/>
      <c r="CW430" s="12"/>
      <c r="CX430" s="12"/>
      <c r="CY430" s="12"/>
      <c r="CZ430" s="12"/>
      <c r="DA430" s="12"/>
      <c r="DB430" s="12"/>
      <c r="DC430" s="12"/>
      <c r="DD430" s="12"/>
      <c r="DE430" s="12"/>
      <c r="DF430" s="12"/>
      <c r="DG430" s="12"/>
      <c r="DH430" s="12"/>
      <c r="DI430" s="12"/>
      <c r="DJ430" s="12"/>
      <c r="DK430" s="12"/>
      <c r="DL430" s="12"/>
      <c r="DM430" s="12"/>
      <c r="DN430" s="12"/>
      <c r="DO430" s="12"/>
      <c r="DP430" s="12"/>
      <c r="DQ430" s="12"/>
      <c r="DR430" s="12"/>
      <c r="DS430" s="12"/>
      <c r="DT430" s="12"/>
      <c r="DU430" s="12"/>
      <c r="DV430" s="12"/>
      <c r="DW430" s="12"/>
      <c r="DX430" s="12"/>
      <c r="DY430" s="12"/>
      <c r="DZ430" s="12"/>
      <c r="EA430" s="12"/>
      <c r="EB430" s="12"/>
      <c r="EC430" s="12"/>
      <c r="ED430" s="12"/>
      <c r="EE430" s="12"/>
      <c r="EF430" s="12"/>
      <c r="EG430" s="12"/>
      <c r="EH430" s="12"/>
      <c r="EI430" s="12"/>
      <c r="EJ430" s="12"/>
      <c r="EK430" s="12"/>
      <c r="EL430" s="12"/>
      <c r="EM430" s="12"/>
      <c r="EN430" s="12"/>
      <c r="EO430" s="12"/>
      <c r="EP430" s="12"/>
      <c r="EQ430" s="12"/>
      <c r="ER430" s="12"/>
      <c r="ES430" s="12"/>
      <c r="ET430" s="12"/>
      <c r="EU430" s="12"/>
      <c r="EV430" s="12"/>
      <c r="EW430" s="12"/>
      <c r="EX430" s="12"/>
      <c r="EY430" s="12"/>
      <c r="EZ430" s="12"/>
      <c r="FA430" s="12"/>
      <c r="FB430" s="12"/>
      <c r="FC430" s="12"/>
      <c r="FD430" s="12"/>
      <c r="FE430" s="12"/>
      <c r="FF430" s="12"/>
      <c r="FG430" s="12"/>
      <c r="FH430" s="12"/>
      <c r="FI430" s="12"/>
      <c r="FJ430" s="12"/>
      <c r="FK430" s="12"/>
      <c r="FL430" s="12"/>
      <c r="FM430" s="12"/>
      <c r="FN430" s="12"/>
      <c r="FO430" s="12"/>
      <c r="FP430" s="12"/>
      <c r="FQ430" s="12"/>
      <c r="FR430" s="12"/>
      <c r="FS430" s="12"/>
      <c r="FT430" s="12"/>
      <c r="FU430" s="12"/>
      <c r="FV430" s="12"/>
      <c r="FW430" s="12"/>
      <c r="FX430" s="12"/>
      <c r="FY430" s="12"/>
      <c r="FZ430" s="12"/>
      <c r="GA430" s="12"/>
      <c r="GB430" s="12"/>
      <c r="GC430" s="12"/>
      <c r="GD430" s="12"/>
      <c r="GE430" s="12"/>
      <c r="GF430" s="12"/>
      <c r="GG430" s="12"/>
      <c r="GH430" s="12"/>
      <c r="GI430" s="12"/>
      <c r="GJ430" s="12"/>
      <c r="GK430" s="12"/>
      <c r="GL430" s="12"/>
      <c r="GM430" s="12"/>
      <c r="GN430" s="12"/>
      <c r="GO430" s="12"/>
      <c r="GP430" s="12"/>
      <c r="GQ430" s="12"/>
      <c r="GR430" s="12"/>
    </row>
    <row r="431" spans="1:203" x14ac:dyDescent="0.2">
      <c r="A431" s="79">
        <f t="shared" si="186"/>
        <v>43503</v>
      </c>
      <c r="B431" s="80">
        <f t="shared" ca="1" si="192"/>
        <v>1087.4892599899999</v>
      </c>
      <c r="C431" s="81">
        <f t="shared" si="187"/>
        <v>1000</v>
      </c>
      <c r="D431" s="82">
        <f ca="1">IF(A431&lt;$B$1,VLOOKUP(A431,[1]DI!$A$4:$B$15000,2,FALSE),0)</f>
        <v>6.4000000000000001E-2</v>
      </c>
      <c r="E431" s="81">
        <f t="shared" ca="1" si="195"/>
        <v>2.4620000000000002E-4</v>
      </c>
      <c r="F431" s="83">
        <f t="shared" si="181"/>
        <v>1.1679999999999999</v>
      </c>
      <c r="G431" s="84">
        <f t="shared" ca="1" si="182"/>
        <v>1.0002875616</v>
      </c>
      <c r="H431" s="81">
        <f ca="1">TRUNC(PRODUCT(G$10:G430),15)</f>
        <v>1.0874892627683701</v>
      </c>
      <c r="I431" s="81">
        <f t="shared" si="188"/>
        <v>1</v>
      </c>
      <c r="J431" s="81">
        <f t="shared" ca="1" si="183"/>
        <v>1.0874892599999999</v>
      </c>
      <c r="K431" s="81">
        <f t="shared" ca="1" si="184"/>
        <v>87.489259989999994</v>
      </c>
      <c r="L431" s="85">
        <f>IF(VLOOKUP(A431,$U$12:$AD$125,8)=VLOOKUP(A430,$U$12:$AD$125,8),0,VLOOKUP(A431,U$12:$AD$125,8))</f>
        <v>0</v>
      </c>
      <c r="M431" s="86">
        <f>IF(L431&gt;0,VLOOKUP(L431,T$12:$AC$125,7),0)</f>
        <v>0</v>
      </c>
      <c r="N431" s="81">
        <f t="shared" si="189"/>
        <v>0</v>
      </c>
      <c r="O431" s="81">
        <f t="shared" ca="1" si="185"/>
        <v>87.489259989999994</v>
      </c>
      <c r="P431" s="87" t="str">
        <f t="shared" si="190"/>
        <v>J=</v>
      </c>
      <c r="Q431" s="88">
        <f t="shared" si="191"/>
        <v>44676</v>
      </c>
      <c r="R431" s="7"/>
      <c r="S431" s="7"/>
      <c r="V431" s="7"/>
      <c r="W431" s="7"/>
      <c r="X431" s="7"/>
      <c r="Y431" s="7"/>
      <c r="Z431" s="7"/>
      <c r="AA431" s="7"/>
      <c r="AB431" s="7"/>
      <c r="AC431" s="7"/>
      <c r="AD431" s="7"/>
      <c r="AE431" s="7"/>
      <c r="AF431" s="65">
        <f t="shared" si="200"/>
        <v>43396</v>
      </c>
      <c r="AG431" s="9">
        <f t="shared" ca="1" si="197"/>
        <v>1064.90185</v>
      </c>
      <c r="AH431" s="9">
        <f t="shared" si="197"/>
        <v>1000</v>
      </c>
      <c r="AI431" s="4">
        <f t="shared" ca="1" si="197"/>
        <v>6.4000000000000001E-2</v>
      </c>
      <c r="AJ431" s="10">
        <f t="shared" ca="1" si="197"/>
        <v>2.4620000000000002E-4</v>
      </c>
      <c r="AK431" s="4">
        <f t="shared" si="197"/>
        <v>1.1679999999999999</v>
      </c>
      <c r="AL431" s="65">
        <f t="shared" si="198"/>
        <v>43396</v>
      </c>
      <c r="AM431" s="10">
        <f t="shared" ca="1" si="199"/>
        <v>1.06490185</v>
      </c>
      <c r="AN431" s="9">
        <f t="shared" ca="1" si="199"/>
        <v>64.901849999999996</v>
      </c>
      <c r="AO431" s="7">
        <f t="shared" si="199"/>
        <v>0</v>
      </c>
      <c r="AP431" s="11">
        <f t="shared" si="199"/>
        <v>0</v>
      </c>
      <c r="AQ431" s="9">
        <f t="shared" si="199"/>
        <v>0</v>
      </c>
      <c r="AR431" s="8" t="str">
        <f t="shared" si="199"/>
        <v>J=</v>
      </c>
      <c r="AS431" s="65">
        <f t="shared" si="199"/>
        <v>44676</v>
      </c>
      <c r="AT431" s="12"/>
      <c r="AU431" s="12"/>
      <c r="AV431" s="2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c r="CG431" s="12"/>
      <c r="CH431" s="12"/>
      <c r="CI431" s="12"/>
      <c r="CJ431" s="12"/>
      <c r="CK431" s="12"/>
      <c r="CL431" s="12"/>
      <c r="CM431" s="12"/>
      <c r="CN431" s="12"/>
      <c r="CO431" s="12"/>
      <c r="CP431" s="12"/>
      <c r="CQ431" s="12"/>
      <c r="CR431" s="12"/>
      <c r="CS431" s="12"/>
      <c r="CT431" s="12"/>
      <c r="CU431" s="12"/>
      <c r="CV431" s="12"/>
      <c r="CW431" s="12"/>
      <c r="CX431" s="12"/>
      <c r="CY431" s="12"/>
      <c r="CZ431" s="12"/>
      <c r="DA431" s="12"/>
      <c r="DB431" s="12"/>
      <c r="DC431" s="12"/>
      <c r="DD431" s="12"/>
      <c r="DE431" s="12"/>
      <c r="DF431" s="12"/>
      <c r="DG431" s="12"/>
      <c r="DH431" s="12"/>
      <c r="DI431" s="12"/>
      <c r="DJ431" s="12"/>
      <c r="DK431" s="12"/>
      <c r="DL431" s="12"/>
      <c r="DM431" s="12"/>
      <c r="DN431" s="12"/>
      <c r="DO431" s="12"/>
      <c r="DP431" s="12"/>
      <c r="DQ431" s="12"/>
      <c r="DR431" s="12"/>
      <c r="DS431" s="12"/>
      <c r="DT431" s="12"/>
      <c r="DU431" s="12"/>
      <c r="DV431" s="12"/>
      <c r="DW431" s="12"/>
      <c r="DX431" s="12"/>
      <c r="DY431" s="12"/>
      <c r="DZ431" s="12"/>
      <c r="EA431" s="12"/>
      <c r="EB431" s="12"/>
      <c r="EC431" s="12"/>
      <c r="ED431" s="12"/>
      <c r="EE431" s="12"/>
      <c r="EF431" s="12"/>
      <c r="EG431" s="12"/>
      <c r="EH431" s="12"/>
      <c r="EI431" s="12"/>
      <c r="EJ431" s="12"/>
      <c r="EK431" s="12"/>
      <c r="EL431" s="12"/>
      <c r="EM431" s="12"/>
      <c r="EN431" s="12"/>
      <c r="EO431" s="12"/>
      <c r="EP431" s="12"/>
      <c r="EQ431" s="12"/>
      <c r="ER431" s="12"/>
      <c r="ES431" s="12"/>
      <c r="ET431" s="12"/>
      <c r="EU431" s="12"/>
      <c r="EV431" s="12"/>
      <c r="EW431" s="12"/>
      <c r="EX431" s="12"/>
      <c r="EY431" s="12"/>
      <c r="EZ431" s="12"/>
      <c r="FA431" s="12"/>
      <c r="FB431" s="12"/>
      <c r="FC431" s="12"/>
      <c r="FD431" s="12"/>
      <c r="FE431" s="12"/>
      <c r="FF431" s="12"/>
      <c r="FG431" s="12"/>
      <c r="FH431" s="12"/>
      <c r="FI431" s="12"/>
      <c r="FJ431" s="12"/>
      <c r="FK431" s="12"/>
      <c r="FL431" s="12"/>
      <c r="FM431" s="12"/>
      <c r="FN431" s="12"/>
      <c r="FO431" s="12"/>
      <c r="FP431" s="12"/>
      <c r="FQ431" s="12"/>
      <c r="FR431" s="12"/>
      <c r="FS431" s="12"/>
      <c r="FT431" s="12"/>
      <c r="FU431" s="12"/>
      <c r="FV431" s="12"/>
      <c r="FW431" s="12"/>
      <c r="FX431" s="12"/>
      <c r="FY431" s="12"/>
      <c r="FZ431" s="12"/>
      <c r="GA431" s="12"/>
      <c r="GB431" s="12"/>
      <c r="GC431" s="12"/>
      <c r="GD431" s="12"/>
      <c r="GE431" s="12"/>
      <c r="GF431" s="12"/>
      <c r="GG431" s="12"/>
      <c r="GH431" s="12"/>
      <c r="GI431" s="12"/>
      <c r="GJ431" s="12"/>
      <c r="GK431" s="12"/>
      <c r="GL431" s="12"/>
      <c r="GM431" s="12"/>
      <c r="GN431" s="12"/>
      <c r="GO431" s="12"/>
      <c r="GP431" s="12"/>
      <c r="GQ431" s="12"/>
      <c r="GR431" s="12"/>
    </row>
    <row r="432" spans="1:203" x14ac:dyDescent="0.2">
      <c r="A432" s="79">
        <f t="shared" si="186"/>
        <v>43504</v>
      </c>
      <c r="B432" s="80">
        <f t="shared" ca="1" si="192"/>
        <v>1087.80198</v>
      </c>
      <c r="C432" s="81">
        <f t="shared" si="187"/>
        <v>1000</v>
      </c>
      <c r="D432" s="82">
        <f ca="1">IF(A432&lt;$B$1,VLOOKUP(A432,[1]DI!$A$4:$B$15000,2,FALSE),0)</f>
        <v>6.4000000000000001E-2</v>
      </c>
      <c r="E432" s="81">
        <f t="shared" ca="1" si="195"/>
        <v>2.4620000000000002E-4</v>
      </c>
      <c r="F432" s="83">
        <f t="shared" si="181"/>
        <v>1.1679999999999999</v>
      </c>
      <c r="G432" s="84">
        <f t="shared" ca="1" si="182"/>
        <v>1.0002875616</v>
      </c>
      <c r="H432" s="81">
        <f ca="1">TRUNC(PRODUCT(G$10:G431),15)</f>
        <v>1.0878019829207599</v>
      </c>
      <c r="I432" s="81">
        <f t="shared" si="188"/>
        <v>1</v>
      </c>
      <c r="J432" s="81">
        <f t="shared" ca="1" si="183"/>
        <v>1.0878019800000001</v>
      </c>
      <c r="K432" s="81">
        <f t="shared" ca="1" si="184"/>
        <v>87.80198</v>
      </c>
      <c r="L432" s="85">
        <f>IF(VLOOKUP(A432,$U$12:$AD$125,8)=VLOOKUP(A431,$U$12:$AD$125,8),0,VLOOKUP(A432,U$12:$AD$125,8))</f>
        <v>0</v>
      </c>
      <c r="M432" s="86">
        <f>IF(L432&gt;0,VLOOKUP(L432,T$12:$AC$125,7),0)</f>
        <v>0</v>
      </c>
      <c r="N432" s="81">
        <f t="shared" si="189"/>
        <v>0</v>
      </c>
      <c r="O432" s="81">
        <f t="shared" ca="1" si="185"/>
        <v>87.80198</v>
      </c>
      <c r="P432" s="87" t="str">
        <f t="shared" si="190"/>
        <v>J=</v>
      </c>
      <c r="Q432" s="88">
        <f t="shared" si="191"/>
        <v>44676</v>
      </c>
      <c r="R432" s="7"/>
      <c r="S432" s="7"/>
      <c r="V432" s="7"/>
      <c r="W432" s="7"/>
      <c r="X432" s="7"/>
      <c r="Y432" s="7"/>
      <c r="Z432" s="7"/>
      <c r="AA432" s="7"/>
      <c r="AB432" s="7"/>
      <c r="AC432" s="7"/>
      <c r="AD432" s="7"/>
      <c r="AE432" s="7"/>
      <c r="AF432" s="65">
        <f t="shared" si="200"/>
        <v>43397</v>
      </c>
      <c r="AG432" s="9">
        <f t="shared" ca="1" si="197"/>
        <v>1065.20806999</v>
      </c>
      <c r="AH432" s="9">
        <f t="shared" si="197"/>
        <v>1000</v>
      </c>
      <c r="AI432" s="4">
        <f t="shared" ca="1" si="197"/>
        <v>6.4000000000000001E-2</v>
      </c>
      <c r="AJ432" s="10">
        <f t="shared" ca="1" si="197"/>
        <v>2.4620000000000002E-4</v>
      </c>
      <c r="AK432" s="4">
        <f t="shared" si="197"/>
        <v>1.1679999999999999</v>
      </c>
      <c r="AL432" s="65">
        <f t="shared" si="198"/>
        <v>43397</v>
      </c>
      <c r="AM432" s="10">
        <f t="shared" ca="1" si="199"/>
        <v>1.06520807</v>
      </c>
      <c r="AN432" s="9">
        <f t="shared" ca="1" si="199"/>
        <v>65.208069989999998</v>
      </c>
      <c r="AO432" s="7">
        <f t="shared" si="199"/>
        <v>0</v>
      </c>
      <c r="AP432" s="11">
        <f t="shared" si="199"/>
        <v>0</v>
      </c>
      <c r="AQ432" s="9">
        <f t="shared" si="199"/>
        <v>0</v>
      </c>
      <c r="AR432" s="8" t="str">
        <f t="shared" si="199"/>
        <v>J=</v>
      </c>
      <c r="AS432" s="65">
        <f t="shared" si="199"/>
        <v>44676</v>
      </c>
      <c r="AT432" s="12"/>
      <c r="AU432" s="12"/>
      <c r="AV432" s="2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c r="CG432" s="12"/>
      <c r="CH432" s="12"/>
      <c r="CI432" s="12"/>
      <c r="CJ432" s="12"/>
      <c r="CK432" s="12"/>
      <c r="CL432" s="12"/>
      <c r="CM432" s="12"/>
      <c r="CN432" s="12"/>
      <c r="CO432" s="12"/>
      <c r="CP432" s="12"/>
      <c r="CQ432" s="12"/>
      <c r="CR432" s="12"/>
      <c r="CS432" s="12"/>
      <c r="CT432" s="12"/>
      <c r="CU432" s="12"/>
      <c r="CV432" s="12"/>
      <c r="CW432" s="12"/>
      <c r="CX432" s="12"/>
      <c r="CY432" s="12"/>
      <c r="CZ432" s="12"/>
      <c r="DA432" s="12"/>
      <c r="DB432" s="12"/>
      <c r="DC432" s="12"/>
      <c r="DD432" s="12"/>
      <c r="DE432" s="12"/>
      <c r="DF432" s="12"/>
      <c r="DG432" s="12"/>
      <c r="DH432" s="12"/>
      <c r="DI432" s="12"/>
      <c r="DJ432" s="12"/>
      <c r="DK432" s="12"/>
      <c r="DL432" s="12"/>
      <c r="DM432" s="12"/>
      <c r="DN432" s="12"/>
      <c r="DO432" s="12"/>
      <c r="DP432" s="12"/>
      <c r="DQ432" s="12"/>
      <c r="DR432" s="12"/>
      <c r="DS432" s="12"/>
      <c r="DT432" s="12"/>
      <c r="DU432" s="12"/>
      <c r="DV432" s="12"/>
      <c r="DW432" s="12"/>
      <c r="DX432" s="12"/>
      <c r="DY432" s="12"/>
      <c r="DZ432" s="12"/>
      <c r="EA432" s="12"/>
      <c r="EB432" s="12"/>
      <c r="EC432" s="12"/>
      <c r="ED432" s="12"/>
      <c r="EE432" s="12"/>
      <c r="EF432" s="12"/>
      <c r="EG432" s="12"/>
      <c r="EH432" s="12"/>
      <c r="EI432" s="12"/>
      <c r="EJ432" s="12"/>
      <c r="EK432" s="12"/>
      <c r="EL432" s="12"/>
      <c r="EM432" s="12"/>
      <c r="EN432" s="12"/>
      <c r="EO432" s="12"/>
      <c r="EP432" s="12"/>
      <c r="EQ432" s="12"/>
      <c r="ER432" s="12"/>
      <c r="ES432" s="12"/>
      <c r="ET432" s="12"/>
      <c r="EU432" s="12"/>
      <c r="EV432" s="12"/>
      <c r="EW432" s="12"/>
      <c r="EX432" s="12"/>
      <c r="EY432" s="12"/>
      <c r="EZ432" s="12"/>
      <c r="FA432" s="12"/>
      <c r="FB432" s="12"/>
      <c r="FC432" s="12"/>
      <c r="FD432" s="12"/>
      <c r="FE432" s="12"/>
      <c r="FF432" s="12"/>
      <c r="FG432" s="12"/>
      <c r="FH432" s="12"/>
      <c r="FI432" s="12"/>
      <c r="FJ432" s="12"/>
      <c r="FK432" s="12"/>
      <c r="FL432" s="12"/>
      <c r="FM432" s="12"/>
      <c r="FN432" s="12"/>
      <c r="FO432" s="12"/>
      <c r="FP432" s="12"/>
      <c r="FQ432" s="12"/>
      <c r="FR432" s="12"/>
      <c r="FS432" s="12"/>
      <c r="FT432" s="12"/>
      <c r="FU432" s="12"/>
      <c r="FV432" s="12"/>
      <c r="FW432" s="12"/>
      <c r="FX432" s="12"/>
      <c r="FY432" s="12"/>
      <c r="FZ432" s="12"/>
      <c r="GA432" s="12"/>
      <c r="GB432" s="12"/>
      <c r="GC432" s="12"/>
      <c r="GD432" s="12"/>
      <c r="GE432" s="12"/>
      <c r="GF432" s="12"/>
      <c r="GG432" s="12"/>
      <c r="GH432" s="12"/>
      <c r="GI432" s="12"/>
      <c r="GJ432" s="12"/>
      <c r="GK432" s="12"/>
      <c r="GL432" s="12"/>
      <c r="GM432" s="12"/>
      <c r="GN432" s="12"/>
      <c r="GO432" s="12"/>
      <c r="GP432" s="12"/>
      <c r="GQ432" s="12"/>
      <c r="GR432" s="12"/>
    </row>
    <row r="433" spans="1:200" x14ac:dyDescent="0.2">
      <c r="A433" s="79">
        <f t="shared" si="186"/>
        <v>43505</v>
      </c>
      <c r="B433" s="80">
        <f t="shared" ca="1" si="192"/>
        <v>1088.1147900000001</v>
      </c>
      <c r="C433" s="81">
        <f t="shared" si="187"/>
        <v>1000</v>
      </c>
      <c r="D433" s="82">
        <f ca="1">IF(A433&lt;$B$1,VLOOKUP(A433,[1]DI!$A$4:$B$15000,2,FALSE),0)</f>
        <v>0</v>
      </c>
      <c r="E433" s="81">
        <f t="shared" ca="1" si="195"/>
        <v>0</v>
      </c>
      <c r="F433" s="83">
        <f t="shared" si="181"/>
        <v>1.1679999999999999</v>
      </c>
      <c r="G433" s="84">
        <f t="shared" ca="1" si="182"/>
        <v>1</v>
      </c>
      <c r="H433" s="81">
        <f ca="1">TRUNC(PRODUCT(G$10:G432),15)</f>
        <v>1.0881147929994499</v>
      </c>
      <c r="I433" s="81">
        <f t="shared" si="188"/>
        <v>1</v>
      </c>
      <c r="J433" s="81">
        <f t="shared" ca="1" si="183"/>
        <v>1.0881147900000001</v>
      </c>
      <c r="K433" s="81">
        <f t="shared" ca="1" si="184"/>
        <v>88.114789999999999</v>
      </c>
      <c r="L433" s="85">
        <f>IF(VLOOKUP(A433,$U$12:$AD$125,8)=VLOOKUP(A432,$U$12:$AD$125,8),0,VLOOKUP(A433,U$12:$AD$125,8))</f>
        <v>0</v>
      </c>
      <c r="M433" s="86">
        <f>IF(L433&gt;0,VLOOKUP(L433,T$12:$AC$125,7),0)</f>
        <v>0</v>
      </c>
      <c r="N433" s="81">
        <f t="shared" si="189"/>
        <v>0</v>
      </c>
      <c r="O433" s="81">
        <f t="shared" ca="1" si="185"/>
        <v>88.114789999999999</v>
      </c>
      <c r="P433" s="87" t="str">
        <f t="shared" si="190"/>
        <v>J=</v>
      </c>
      <c r="Q433" s="88">
        <f t="shared" si="191"/>
        <v>44676</v>
      </c>
      <c r="R433" s="7"/>
      <c r="S433" s="7"/>
      <c r="V433" s="7"/>
      <c r="W433" s="7"/>
      <c r="X433" s="7"/>
      <c r="Y433" s="7"/>
      <c r="Z433" s="7"/>
      <c r="AA433" s="7"/>
      <c r="AB433" s="7"/>
      <c r="AC433" s="7"/>
      <c r="AD433" s="7"/>
      <c r="AE433" s="7"/>
      <c r="AF433" s="65">
        <f t="shared" si="200"/>
        <v>43398</v>
      </c>
      <c r="AG433" s="9">
        <f t="shared" ref="AG433:AK446" ca="1" si="201">VLOOKUP($AF433,$A$10:$Q$3625,(AG$1)+1)</f>
        <v>1065.5143800000001</v>
      </c>
      <c r="AH433" s="9">
        <f t="shared" si="201"/>
        <v>1000</v>
      </c>
      <c r="AI433" s="4">
        <f t="shared" ca="1" si="201"/>
        <v>6.4000000000000001E-2</v>
      </c>
      <c r="AJ433" s="10">
        <f t="shared" ca="1" si="201"/>
        <v>2.4620000000000002E-4</v>
      </c>
      <c r="AK433" s="4">
        <f t="shared" si="201"/>
        <v>1.1679999999999999</v>
      </c>
      <c r="AL433" s="65">
        <f t="shared" si="198"/>
        <v>43398</v>
      </c>
      <c r="AM433" s="10">
        <f t="shared" ref="AM433:AS446" ca="1" si="202">VLOOKUP($AF433,$A$10:$Q$3625,(AM$1)+1)</f>
        <v>1.06551438</v>
      </c>
      <c r="AN433" s="9">
        <f t="shared" ca="1" si="202"/>
        <v>65.514380000000003</v>
      </c>
      <c r="AO433" s="7">
        <f t="shared" si="202"/>
        <v>0</v>
      </c>
      <c r="AP433" s="11">
        <f t="shared" si="202"/>
        <v>0</v>
      </c>
      <c r="AQ433" s="9">
        <f t="shared" si="202"/>
        <v>0</v>
      </c>
      <c r="AR433" s="8" t="str">
        <f t="shared" si="202"/>
        <v>J=</v>
      </c>
      <c r="AS433" s="65">
        <f t="shared" si="202"/>
        <v>44676</v>
      </c>
      <c r="AT433" s="12"/>
      <c r="AU433" s="12"/>
      <c r="AV433" s="2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c r="CG433" s="12"/>
      <c r="CH433" s="12"/>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c r="DI433" s="12"/>
      <c r="DJ433" s="12"/>
      <c r="DK433" s="12"/>
      <c r="DL433" s="12"/>
      <c r="DM433" s="12"/>
      <c r="DN433" s="12"/>
      <c r="DO433" s="12"/>
      <c r="DP433" s="12"/>
      <c r="DQ433" s="12"/>
      <c r="DR433" s="12"/>
      <c r="DS433" s="12"/>
      <c r="DT433" s="12"/>
      <c r="DU433" s="12"/>
      <c r="DV433" s="12"/>
      <c r="DW433" s="12"/>
      <c r="DX433" s="12"/>
      <c r="DY433" s="12"/>
      <c r="DZ433" s="12"/>
      <c r="EA433" s="12"/>
      <c r="EB433" s="12"/>
      <c r="EC433" s="12"/>
      <c r="ED433" s="12"/>
      <c r="EE433" s="12"/>
      <c r="EF433" s="12"/>
      <c r="EG433" s="12"/>
      <c r="EH433" s="12"/>
      <c r="EI433" s="12"/>
      <c r="EJ433" s="12"/>
      <c r="EK433" s="12"/>
      <c r="EL433" s="12"/>
      <c r="EM433" s="12"/>
      <c r="EN433" s="12"/>
      <c r="EO433" s="12"/>
      <c r="EP433" s="12"/>
      <c r="EQ433" s="12"/>
      <c r="ER433" s="12"/>
      <c r="ES433" s="12"/>
      <c r="ET433" s="12"/>
      <c r="EU433" s="12"/>
      <c r="EV433" s="12"/>
      <c r="EW433" s="12"/>
      <c r="EX433" s="12"/>
      <c r="EY433" s="12"/>
      <c r="EZ433" s="12"/>
      <c r="FA433" s="12"/>
      <c r="FB433" s="12"/>
      <c r="FC433" s="12"/>
      <c r="FD433" s="12"/>
      <c r="FE433" s="12"/>
      <c r="FF433" s="12"/>
      <c r="FG433" s="12"/>
      <c r="FH433" s="12"/>
      <c r="FI433" s="12"/>
      <c r="FJ433" s="12"/>
      <c r="FK433" s="12"/>
      <c r="FL433" s="12"/>
      <c r="FM433" s="12"/>
      <c r="FN433" s="12"/>
      <c r="FO433" s="12"/>
      <c r="FP433" s="12"/>
      <c r="FQ433" s="12"/>
      <c r="FR433" s="12"/>
      <c r="FS433" s="12"/>
      <c r="FT433" s="12"/>
      <c r="FU433" s="12"/>
      <c r="FV433" s="12"/>
      <c r="FW433" s="12"/>
      <c r="FX433" s="12"/>
      <c r="FY433" s="12"/>
      <c r="FZ433" s="12"/>
      <c r="GA433" s="12"/>
      <c r="GB433" s="12"/>
      <c r="GC433" s="12"/>
      <c r="GD433" s="12"/>
      <c r="GE433" s="12"/>
      <c r="GF433" s="12"/>
      <c r="GG433" s="12"/>
      <c r="GH433" s="12"/>
      <c r="GI433" s="12"/>
      <c r="GJ433" s="12"/>
      <c r="GK433" s="12"/>
      <c r="GL433" s="12"/>
      <c r="GM433" s="12"/>
      <c r="GN433" s="12"/>
      <c r="GO433" s="12"/>
      <c r="GP433" s="12"/>
      <c r="GQ433" s="12"/>
      <c r="GR433" s="12"/>
    </row>
    <row r="434" spans="1:200" x14ac:dyDescent="0.2">
      <c r="A434" s="79">
        <f t="shared" si="186"/>
        <v>43506</v>
      </c>
      <c r="B434" s="80">
        <f t="shared" ca="1" si="192"/>
        <v>1088.1147900000001</v>
      </c>
      <c r="C434" s="81">
        <f t="shared" si="187"/>
        <v>1000</v>
      </c>
      <c r="D434" s="82">
        <f ca="1">IF(A434&lt;$B$1,VLOOKUP(A434,[1]DI!$A$4:$B$15000,2,FALSE),0)</f>
        <v>0</v>
      </c>
      <c r="E434" s="81">
        <f t="shared" ca="1" si="195"/>
        <v>0</v>
      </c>
      <c r="F434" s="83">
        <f t="shared" si="181"/>
        <v>1.1679999999999999</v>
      </c>
      <c r="G434" s="84">
        <f t="shared" ca="1" si="182"/>
        <v>1</v>
      </c>
      <c r="H434" s="81">
        <f ca="1">TRUNC(PRODUCT(G$10:G433),15)</f>
        <v>1.0881147929994499</v>
      </c>
      <c r="I434" s="81">
        <f t="shared" si="188"/>
        <v>1</v>
      </c>
      <c r="J434" s="81">
        <f t="shared" ca="1" si="183"/>
        <v>1.0881147900000001</v>
      </c>
      <c r="K434" s="81">
        <f t="shared" ca="1" si="184"/>
        <v>88.114789999999999</v>
      </c>
      <c r="L434" s="85">
        <f>IF(VLOOKUP(A434,$U$12:$AD$125,8)=VLOOKUP(A433,$U$12:$AD$125,8),0,VLOOKUP(A434,U$12:$AD$125,8))</f>
        <v>0</v>
      </c>
      <c r="M434" s="86">
        <f>IF(L434&gt;0,VLOOKUP(L434,T$12:$AC$125,7),0)</f>
        <v>0</v>
      </c>
      <c r="N434" s="81">
        <f t="shared" si="189"/>
        <v>0</v>
      </c>
      <c r="O434" s="81">
        <f t="shared" ca="1" si="185"/>
        <v>88.114789999999999</v>
      </c>
      <c r="P434" s="87" t="str">
        <f t="shared" si="190"/>
        <v>J=</v>
      </c>
      <c r="Q434" s="88">
        <f t="shared" si="191"/>
        <v>44676</v>
      </c>
      <c r="R434" s="7"/>
      <c r="S434" s="7"/>
      <c r="V434" s="7"/>
      <c r="W434" s="7"/>
      <c r="X434" s="7"/>
      <c r="Y434" s="7"/>
      <c r="Z434" s="7"/>
      <c r="AA434" s="7"/>
      <c r="AB434" s="7"/>
      <c r="AC434" s="7"/>
      <c r="AD434" s="7"/>
      <c r="AE434" s="7"/>
      <c r="AF434" s="65">
        <f t="shared" si="200"/>
        <v>43399</v>
      </c>
      <c r="AG434" s="9">
        <f t="shared" ca="1" si="201"/>
        <v>1065.8207799900001</v>
      </c>
      <c r="AH434" s="9">
        <f t="shared" si="201"/>
        <v>1000</v>
      </c>
      <c r="AI434" s="4">
        <f t="shared" ca="1" si="201"/>
        <v>6.4000000000000001E-2</v>
      </c>
      <c r="AJ434" s="10">
        <f t="shared" ca="1" si="201"/>
        <v>2.4620000000000002E-4</v>
      </c>
      <c r="AK434" s="4">
        <f t="shared" si="201"/>
        <v>1.1679999999999999</v>
      </c>
      <c r="AL434" s="65">
        <f t="shared" si="198"/>
        <v>43399</v>
      </c>
      <c r="AM434" s="10">
        <f t="shared" ca="1" si="202"/>
        <v>1.0658207799999999</v>
      </c>
      <c r="AN434" s="9">
        <f t="shared" ca="1" si="202"/>
        <v>65.820779990000005</v>
      </c>
      <c r="AO434" s="7">
        <f t="shared" si="202"/>
        <v>0</v>
      </c>
      <c r="AP434" s="11">
        <f t="shared" si="202"/>
        <v>0</v>
      </c>
      <c r="AQ434" s="9">
        <f t="shared" si="202"/>
        <v>0</v>
      </c>
      <c r="AR434" s="8" t="str">
        <f t="shared" si="202"/>
        <v>J=</v>
      </c>
      <c r="AS434" s="65">
        <f t="shared" si="202"/>
        <v>44676</v>
      </c>
      <c r="AT434" s="12"/>
      <c r="AU434" s="12"/>
      <c r="AV434" s="2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c r="CG434" s="12"/>
      <c r="CH434" s="12"/>
      <c r="CI434" s="12"/>
      <c r="CJ434" s="12"/>
      <c r="CK434" s="12"/>
      <c r="CL434" s="12"/>
      <c r="CM434" s="12"/>
      <c r="CN434" s="12"/>
      <c r="CO434" s="12"/>
      <c r="CP434" s="12"/>
      <c r="CQ434" s="12"/>
      <c r="CR434" s="12"/>
      <c r="CS434" s="12"/>
      <c r="CT434" s="12"/>
      <c r="CU434" s="12"/>
      <c r="CV434" s="12"/>
      <c r="CW434" s="12"/>
      <c r="CX434" s="12"/>
      <c r="CY434" s="12"/>
      <c r="CZ434" s="12"/>
      <c r="DA434" s="12"/>
      <c r="DB434" s="12"/>
      <c r="DC434" s="12"/>
      <c r="DD434" s="12"/>
      <c r="DE434" s="12"/>
      <c r="DF434" s="12"/>
      <c r="DG434" s="12"/>
      <c r="DH434" s="12"/>
      <c r="DI434" s="12"/>
      <c r="DJ434" s="12"/>
      <c r="DK434" s="12"/>
      <c r="DL434" s="12"/>
      <c r="DM434" s="12"/>
      <c r="DN434" s="12"/>
      <c r="DO434" s="12"/>
      <c r="DP434" s="12"/>
      <c r="DQ434" s="12"/>
      <c r="DR434" s="12"/>
      <c r="DS434" s="12"/>
      <c r="DT434" s="12"/>
      <c r="DU434" s="12"/>
      <c r="DV434" s="12"/>
      <c r="DW434" s="12"/>
      <c r="DX434" s="12"/>
      <c r="DY434" s="12"/>
      <c r="DZ434" s="12"/>
      <c r="EA434" s="12"/>
      <c r="EB434" s="12"/>
      <c r="EC434" s="12"/>
      <c r="ED434" s="12"/>
      <c r="EE434" s="12"/>
      <c r="EF434" s="12"/>
      <c r="EG434" s="12"/>
      <c r="EH434" s="12"/>
      <c r="EI434" s="12"/>
      <c r="EJ434" s="12"/>
      <c r="EK434" s="12"/>
      <c r="EL434" s="12"/>
      <c r="EM434" s="12"/>
      <c r="EN434" s="12"/>
      <c r="EO434" s="12"/>
      <c r="EP434" s="12"/>
      <c r="EQ434" s="12"/>
      <c r="ER434" s="12"/>
      <c r="ES434" s="12"/>
      <c r="ET434" s="12"/>
      <c r="EU434" s="12"/>
      <c r="EV434" s="12"/>
      <c r="EW434" s="12"/>
      <c r="EX434" s="12"/>
      <c r="EY434" s="12"/>
      <c r="EZ434" s="12"/>
      <c r="FA434" s="12"/>
      <c r="FB434" s="12"/>
      <c r="FC434" s="12"/>
      <c r="FD434" s="12"/>
      <c r="FE434" s="12"/>
      <c r="FF434" s="12"/>
      <c r="FG434" s="12"/>
      <c r="FH434" s="12"/>
      <c r="FI434" s="12"/>
      <c r="FJ434" s="12"/>
      <c r="FK434" s="12"/>
      <c r="FL434" s="12"/>
      <c r="FM434" s="12"/>
      <c r="FN434" s="12"/>
      <c r="FO434" s="12"/>
      <c r="FP434" s="12"/>
      <c r="FQ434" s="12"/>
      <c r="FR434" s="12"/>
      <c r="FS434" s="12"/>
      <c r="FT434" s="12"/>
      <c r="FU434" s="12"/>
      <c r="FV434" s="12"/>
      <c r="FW434" s="12"/>
      <c r="FX434" s="12"/>
      <c r="FY434" s="12"/>
      <c r="FZ434" s="12"/>
      <c r="GA434" s="12"/>
      <c r="GB434" s="12"/>
      <c r="GC434" s="12"/>
      <c r="GD434" s="12"/>
      <c r="GE434" s="12"/>
      <c r="GF434" s="12"/>
      <c r="GG434" s="12"/>
      <c r="GH434" s="12"/>
      <c r="GI434" s="12"/>
      <c r="GJ434" s="12"/>
      <c r="GK434" s="12"/>
      <c r="GL434" s="12"/>
      <c r="GM434" s="12"/>
      <c r="GN434" s="12"/>
      <c r="GO434" s="12"/>
      <c r="GP434" s="12"/>
      <c r="GQ434" s="12"/>
      <c r="GR434" s="12"/>
    </row>
    <row r="435" spans="1:200" x14ac:dyDescent="0.2">
      <c r="A435" s="79">
        <f t="shared" si="186"/>
        <v>43507</v>
      </c>
      <c r="B435" s="80">
        <f t="shared" ca="1" si="192"/>
        <v>1088.1147900000001</v>
      </c>
      <c r="C435" s="81">
        <f t="shared" si="187"/>
        <v>1000</v>
      </c>
      <c r="D435" s="82">
        <f ca="1">IF(A435&lt;$B$1,VLOOKUP(A435,[1]DI!$A$4:$B$15000,2,FALSE),0)</f>
        <v>6.4000000000000001E-2</v>
      </c>
      <c r="E435" s="81">
        <f t="shared" ca="1" si="195"/>
        <v>2.4620000000000002E-4</v>
      </c>
      <c r="F435" s="83">
        <f t="shared" si="181"/>
        <v>1.1679999999999999</v>
      </c>
      <c r="G435" s="84">
        <f t="shared" ca="1" si="182"/>
        <v>1.0002875616</v>
      </c>
      <c r="H435" s="81">
        <f ca="1">TRUNC(PRODUCT(G$10:G434),15)</f>
        <v>1.0881147929994499</v>
      </c>
      <c r="I435" s="81">
        <f t="shared" si="188"/>
        <v>1</v>
      </c>
      <c r="J435" s="81">
        <f t="shared" ca="1" si="183"/>
        <v>1.0881147900000001</v>
      </c>
      <c r="K435" s="81">
        <f t="shared" ca="1" si="184"/>
        <v>88.114789999999999</v>
      </c>
      <c r="L435" s="85">
        <f>IF(VLOOKUP(A435,$U$12:$AD$125,8)=VLOOKUP(A434,$U$12:$AD$125,8),0,VLOOKUP(A435,U$12:$AD$125,8))</f>
        <v>0</v>
      </c>
      <c r="M435" s="86">
        <f>IF(L435&gt;0,VLOOKUP(L435,T$12:$AC$125,7),0)</f>
        <v>0</v>
      </c>
      <c r="N435" s="81">
        <f t="shared" si="189"/>
        <v>0</v>
      </c>
      <c r="O435" s="81">
        <f t="shared" ca="1" si="185"/>
        <v>88.114789999999999</v>
      </c>
      <c r="P435" s="87" t="str">
        <f t="shared" si="190"/>
        <v>J=</v>
      </c>
      <c r="Q435" s="88">
        <f t="shared" si="191"/>
        <v>44676</v>
      </c>
      <c r="R435" s="7"/>
      <c r="S435" s="7"/>
      <c r="V435" s="7"/>
      <c r="W435" s="7"/>
      <c r="X435" s="7"/>
      <c r="Y435" s="7"/>
      <c r="Z435" s="7"/>
      <c r="AA435" s="7"/>
      <c r="AB435" s="7"/>
      <c r="AC435" s="7"/>
      <c r="AD435" s="7"/>
      <c r="AE435" s="7"/>
      <c r="AF435" s="65">
        <f t="shared" si="200"/>
        <v>43400</v>
      </c>
      <c r="AG435" s="9">
        <f t="shared" ca="1" si="201"/>
        <v>1066.12727</v>
      </c>
      <c r="AH435" s="9">
        <f t="shared" si="201"/>
        <v>1000</v>
      </c>
      <c r="AI435" s="4">
        <f t="shared" ca="1" si="201"/>
        <v>0</v>
      </c>
      <c r="AJ435" s="10">
        <f t="shared" ca="1" si="201"/>
        <v>0</v>
      </c>
      <c r="AK435" s="4">
        <f t="shared" si="201"/>
        <v>1.1679999999999999</v>
      </c>
      <c r="AL435" s="65">
        <f t="shared" si="198"/>
        <v>43400</v>
      </c>
      <c r="AM435" s="10">
        <f t="shared" ca="1" si="202"/>
        <v>1.06612727</v>
      </c>
      <c r="AN435" s="9">
        <f t="shared" ca="1" si="202"/>
        <v>66.127269999999996</v>
      </c>
      <c r="AO435" s="7">
        <f t="shared" si="202"/>
        <v>0</v>
      </c>
      <c r="AP435" s="11">
        <f t="shared" si="202"/>
        <v>0</v>
      </c>
      <c r="AQ435" s="9">
        <f t="shared" si="202"/>
        <v>0</v>
      </c>
      <c r="AR435" s="8" t="str">
        <f t="shared" si="202"/>
        <v>J=</v>
      </c>
      <c r="AS435" s="65">
        <f t="shared" si="202"/>
        <v>44676</v>
      </c>
      <c r="AT435" s="12"/>
      <c r="AU435" s="12"/>
      <c r="AV435" s="2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c r="CG435" s="12"/>
      <c r="CH435" s="12"/>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c r="DJ435" s="12"/>
      <c r="DK435" s="12"/>
      <c r="DL435" s="12"/>
      <c r="DM435" s="12"/>
      <c r="DN435" s="12"/>
      <c r="DO435" s="12"/>
      <c r="DP435" s="12"/>
      <c r="DQ435" s="12"/>
      <c r="DR435" s="12"/>
      <c r="DS435" s="12"/>
      <c r="DT435" s="12"/>
      <c r="DU435" s="12"/>
      <c r="DV435" s="12"/>
      <c r="DW435" s="12"/>
      <c r="DX435" s="12"/>
      <c r="DY435" s="12"/>
      <c r="DZ435" s="12"/>
      <c r="EA435" s="12"/>
      <c r="EB435" s="12"/>
      <c r="EC435" s="12"/>
      <c r="ED435" s="12"/>
      <c r="EE435" s="12"/>
      <c r="EF435" s="12"/>
      <c r="EG435" s="12"/>
      <c r="EH435" s="12"/>
      <c r="EI435" s="12"/>
      <c r="EJ435" s="12"/>
      <c r="EK435" s="12"/>
      <c r="EL435" s="12"/>
      <c r="EM435" s="12"/>
      <c r="EN435" s="12"/>
      <c r="EO435" s="12"/>
      <c r="EP435" s="12"/>
      <c r="EQ435" s="12"/>
      <c r="ER435" s="12"/>
      <c r="ES435" s="12"/>
      <c r="ET435" s="12"/>
      <c r="EU435" s="12"/>
      <c r="EV435" s="12"/>
      <c r="EW435" s="12"/>
      <c r="EX435" s="12"/>
      <c r="EY435" s="12"/>
      <c r="EZ435" s="12"/>
      <c r="FA435" s="12"/>
      <c r="FB435" s="12"/>
      <c r="FC435" s="12"/>
      <c r="FD435" s="12"/>
      <c r="FE435" s="12"/>
      <c r="FF435" s="12"/>
      <c r="FG435" s="12"/>
      <c r="FH435" s="12"/>
      <c r="FI435" s="12"/>
      <c r="FJ435" s="12"/>
      <c r="FK435" s="12"/>
      <c r="FL435" s="12"/>
      <c r="FM435" s="12"/>
      <c r="FN435" s="12"/>
      <c r="FO435" s="12"/>
      <c r="FP435" s="12"/>
      <c r="FQ435" s="12"/>
      <c r="FR435" s="12"/>
      <c r="FS435" s="12"/>
      <c r="FT435" s="12"/>
      <c r="FU435" s="12"/>
      <c r="FV435" s="12"/>
      <c r="FW435" s="12"/>
      <c r="FX435" s="12"/>
      <c r="FY435" s="12"/>
      <c r="FZ435" s="12"/>
      <c r="GA435" s="12"/>
      <c r="GB435" s="12"/>
      <c r="GC435" s="12"/>
      <c r="GD435" s="12"/>
      <c r="GE435" s="12"/>
      <c r="GF435" s="12"/>
      <c r="GG435" s="12"/>
      <c r="GH435" s="12"/>
      <c r="GI435" s="12"/>
      <c r="GJ435" s="12"/>
      <c r="GK435" s="12"/>
      <c r="GL435" s="12"/>
      <c r="GM435" s="12"/>
      <c r="GN435" s="12"/>
      <c r="GO435" s="12"/>
      <c r="GP435" s="12"/>
      <c r="GQ435" s="12"/>
      <c r="GR435" s="12"/>
    </row>
    <row r="436" spans="1:200" x14ac:dyDescent="0.2">
      <c r="A436" s="79">
        <f t="shared" si="186"/>
        <v>43508</v>
      </c>
      <c r="B436" s="80">
        <f t="shared" ca="1" si="192"/>
        <v>1088.42769</v>
      </c>
      <c r="C436" s="81">
        <f t="shared" si="187"/>
        <v>1000</v>
      </c>
      <c r="D436" s="82">
        <f ca="1">IF(A436&lt;$B$1,VLOOKUP(A436,[1]DI!$A$4:$B$15000,2,FALSE),0)</f>
        <v>6.4000000000000001E-2</v>
      </c>
      <c r="E436" s="81">
        <f t="shared" ca="1" si="195"/>
        <v>2.4620000000000002E-4</v>
      </c>
      <c r="F436" s="83">
        <f t="shared" si="181"/>
        <v>1.1679999999999999</v>
      </c>
      <c r="G436" s="84">
        <f t="shared" ca="1" si="182"/>
        <v>1.0002875616</v>
      </c>
      <c r="H436" s="81">
        <f ca="1">TRUNC(PRODUCT(G$10:G435),15)</f>
        <v>1.0884276930303101</v>
      </c>
      <c r="I436" s="81">
        <f t="shared" si="188"/>
        <v>1</v>
      </c>
      <c r="J436" s="81">
        <f t="shared" ca="1" si="183"/>
        <v>1.0884276900000001</v>
      </c>
      <c r="K436" s="81">
        <f t="shared" ca="1" si="184"/>
        <v>88.427689999999998</v>
      </c>
      <c r="L436" s="85">
        <f>IF(VLOOKUP(A436,$U$12:$AD$125,8)=VLOOKUP(A435,$U$12:$AD$125,8),0,VLOOKUP(A436,U$12:$AD$125,8))</f>
        <v>0</v>
      </c>
      <c r="M436" s="86">
        <f>IF(L436&gt;0,VLOOKUP(L436,T$12:$AC$125,7),0)</f>
        <v>0</v>
      </c>
      <c r="N436" s="81">
        <f t="shared" si="189"/>
        <v>0</v>
      </c>
      <c r="O436" s="81">
        <f t="shared" ca="1" si="185"/>
        <v>88.427689999999998</v>
      </c>
      <c r="P436" s="87" t="str">
        <f t="shared" si="190"/>
        <v>J=</v>
      </c>
      <c r="Q436" s="88">
        <f t="shared" si="191"/>
        <v>44676</v>
      </c>
      <c r="R436" s="7"/>
      <c r="S436" s="7"/>
      <c r="V436" s="7"/>
      <c r="W436" s="7"/>
      <c r="X436" s="7"/>
      <c r="Y436" s="7"/>
      <c r="Z436" s="7"/>
      <c r="AA436" s="7"/>
      <c r="AB436" s="7"/>
      <c r="AC436" s="7"/>
      <c r="AD436" s="7"/>
      <c r="AE436" s="7"/>
      <c r="AF436" s="65">
        <f t="shared" si="200"/>
        <v>43401</v>
      </c>
      <c r="AG436" s="9">
        <f t="shared" ca="1" si="201"/>
        <v>1066.12727</v>
      </c>
      <c r="AH436" s="9">
        <f t="shared" si="201"/>
        <v>1000</v>
      </c>
      <c r="AI436" s="4">
        <f t="shared" ca="1" si="201"/>
        <v>0</v>
      </c>
      <c r="AJ436" s="10">
        <f t="shared" ca="1" si="201"/>
        <v>0</v>
      </c>
      <c r="AK436" s="4">
        <f t="shared" si="201"/>
        <v>1.1679999999999999</v>
      </c>
      <c r="AL436" s="65">
        <f t="shared" si="198"/>
        <v>43401</v>
      </c>
      <c r="AM436" s="10">
        <f t="shared" ca="1" si="202"/>
        <v>1.06612727</v>
      </c>
      <c r="AN436" s="9">
        <f t="shared" ca="1" si="202"/>
        <v>66.127269999999996</v>
      </c>
      <c r="AO436" s="7">
        <f t="shared" si="202"/>
        <v>0</v>
      </c>
      <c r="AP436" s="11">
        <f t="shared" si="202"/>
        <v>0</v>
      </c>
      <c r="AQ436" s="9">
        <f t="shared" si="202"/>
        <v>0</v>
      </c>
      <c r="AR436" s="8" t="str">
        <f t="shared" si="202"/>
        <v>J=</v>
      </c>
      <c r="AS436" s="65">
        <f t="shared" si="202"/>
        <v>44676</v>
      </c>
      <c r="AT436" s="12"/>
      <c r="AU436" s="12"/>
      <c r="AV436" s="2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c r="CG436" s="12"/>
      <c r="CH436" s="12"/>
      <c r="CI436" s="12"/>
      <c r="CJ436" s="12"/>
      <c r="CK436" s="12"/>
      <c r="CL436" s="12"/>
      <c r="CM436" s="12"/>
      <c r="CN436" s="12"/>
      <c r="CO436" s="12"/>
      <c r="CP436" s="12"/>
      <c r="CQ436" s="12"/>
      <c r="CR436" s="12"/>
      <c r="CS436" s="12"/>
      <c r="CT436" s="12"/>
      <c r="CU436" s="12"/>
      <c r="CV436" s="12"/>
      <c r="CW436" s="12"/>
      <c r="CX436" s="12"/>
      <c r="CY436" s="12"/>
      <c r="CZ436" s="12"/>
      <c r="DA436" s="12"/>
      <c r="DB436" s="12"/>
      <c r="DC436" s="12"/>
      <c r="DD436" s="12"/>
      <c r="DE436" s="12"/>
      <c r="DF436" s="12"/>
      <c r="DG436" s="12"/>
      <c r="DH436" s="12"/>
      <c r="DI436" s="12"/>
      <c r="DJ436" s="12"/>
      <c r="DK436" s="12"/>
      <c r="DL436" s="12"/>
      <c r="DM436" s="12"/>
      <c r="DN436" s="12"/>
      <c r="DO436" s="12"/>
      <c r="DP436" s="12"/>
      <c r="DQ436" s="12"/>
      <c r="DR436" s="12"/>
      <c r="DS436" s="12"/>
      <c r="DT436" s="12"/>
      <c r="DU436" s="12"/>
      <c r="DV436" s="12"/>
      <c r="DW436" s="12"/>
      <c r="DX436" s="12"/>
      <c r="DY436" s="12"/>
      <c r="DZ436" s="12"/>
      <c r="EA436" s="12"/>
      <c r="EB436" s="12"/>
      <c r="EC436" s="12"/>
      <c r="ED436" s="12"/>
      <c r="EE436" s="12"/>
      <c r="EF436" s="12"/>
      <c r="EG436" s="12"/>
      <c r="EH436" s="12"/>
      <c r="EI436" s="12"/>
      <c r="EJ436" s="12"/>
      <c r="EK436" s="12"/>
      <c r="EL436" s="12"/>
      <c r="EM436" s="12"/>
      <c r="EN436" s="12"/>
      <c r="EO436" s="12"/>
      <c r="EP436" s="12"/>
      <c r="EQ436" s="12"/>
      <c r="ER436" s="12"/>
      <c r="ES436" s="12"/>
      <c r="ET436" s="12"/>
      <c r="EU436" s="12"/>
      <c r="EV436" s="12"/>
      <c r="EW436" s="12"/>
      <c r="EX436" s="12"/>
      <c r="EY436" s="12"/>
      <c r="EZ436" s="12"/>
      <c r="FA436" s="12"/>
      <c r="FB436" s="12"/>
      <c r="FC436" s="12"/>
      <c r="FD436" s="12"/>
      <c r="FE436" s="12"/>
      <c r="FF436" s="12"/>
      <c r="FG436" s="12"/>
      <c r="FH436" s="12"/>
      <c r="FI436" s="12"/>
      <c r="FJ436" s="12"/>
      <c r="FK436" s="12"/>
      <c r="FL436" s="12"/>
      <c r="FM436" s="12"/>
      <c r="FN436" s="12"/>
      <c r="FO436" s="12"/>
      <c r="FP436" s="12"/>
      <c r="FQ436" s="12"/>
      <c r="FR436" s="12"/>
      <c r="FS436" s="12"/>
      <c r="FT436" s="12"/>
      <c r="FU436" s="12"/>
      <c r="FV436" s="12"/>
      <c r="FW436" s="12"/>
      <c r="FX436" s="12"/>
      <c r="FY436" s="12"/>
      <c r="FZ436" s="12"/>
      <c r="GA436" s="12"/>
      <c r="GB436" s="12"/>
      <c r="GC436" s="12"/>
      <c r="GD436" s="12"/>
      <c r="GE436" s="12"/>
      <c r="GF436" s="12"/>
      <c r="GG436" s="12"/>
      <c r="GH436" s="12"/>
      <c r="GI436" s="12"/>
      <c r="GJ436" s="12"/>
      <c r="GK436" s="12"/>
      <c r="GL436" s="12"/>
      <c r="GM436" s="12"/>
      <c r="GN436" s="12"/>
      <c r="GO436" s="12"/>
      <c r="GP436" s="12"/>
      <c r="GQ436" s="12"/>
      <c r="GR436" s="12"/>
    </row>
    <row r="437" spans="1:200" x14ac:dyDescent="0.2">
      <c r="A437" s="79">
        <f t="shared" si="186"/>
        <v>43509</v>
      </c>
      <c r="B437" s="80">
        <f t="shared" ca="1" si="192"/>
        <v>1088.74067999</v>
      </c>
      <c r="C437" s="81">
        <f t="shared" si="187"/>
        <v>1000</v>
      </c>
      <c r="D437" s="82">
        <f ca="1">IF(A437&lt;$B$1,VLOOKUP(A437,[1]DI!$A$4:$B$15000,2,FALSE),0)</f>
        <v>6.4000000000000001E-2</v>
      </c>
      <c r="E437" s="81">
        <f t="shared" ca="1" si="195"/>
        <v>2.4620000000000002E-4</v>
      </c>
      <c r="F437" s="83">
        <f t="shared" si="181"/>
        <v>1.1679999999999999</v>
      </c>
      <c r="G437" s="84">
        <f t="shared" ca="1" si="182"/>
        <v>1.0002875616</v>
      </c>
      <c r="H437" s="81">
        <f ca="1">TRUNC(PRODUCT(G$10:G436),15)</f>
        <v>1.0887406830391999</v>
      </c>
      <c r="I437" s="81">
        <f t="shared" si="188"/>
        <v>1</v>
      </c>
      <c r="J437" s="81">
        <f t="shared" ca="1" si="183"/>
        <v>1.0887406799999999</v>
      </c>
      <c r="K437" s="81">
        <f t="shared" ca="1" si="184"/>
        <v>88.740679990000004</v>
      </c>
      <c r="L437" s="85">
        <f>IF(VLOOKUP(A437,$U$12:$AD$125,8)=VLOOKUP(A436,$U$12:$AD$125,8),0,VLOOKUP(A437,U$12:$AD$125,8))</f>
        <v>0</v>
      </c>
      <c r="M437" s="86">
        <f>IF(L437&gt;0,VLOOKUP(L437,T$12:$AC$125,7),0)</f>
        <v>0</v>
      </c>
      <c r="N437" s="81">
        <f t="shared" si="189"/>
        <v>0</v>
      </c>
      <c r="O437" s="81">
        <f t="shared" ca="1" si="185"/>
        <v>88.740679990000004</v>
      </c>
      <c r="P437" s="87" t="str">
        <f t="shared" si="190"/>
        <v>J=</v>
      </c>
      <c r="Q437" s="88">
        <f t="shared" si="191"/>
        <v>44676</v>
      </c>
      <c r="R437" s="7"/>
      <c r="S437" s="7"/>
      <c r="V437" s="7"/>
      <c r="W437" s="7"/>
      <c r="X437" s="7"/>
      <c r="Y437" s="7"/>
      <c r="Z437" s="7"/>
      <c r="AA437" s="7"/>
      <c r="AB437" s="7"/>
      <c r="AC437" s="7"/>
      <c r="AD437" s="7"/>
      <c r="AE437" s="7"/>
      <c r="AF437" s="65">
        <f t="shared" si="200"/>
        <v>43402</v>
      </c>
      <c r="AG437" s="9">
        <f t="shared" ca="1" si="201"/>
        <v>1066.12727</v>
      </c>
      <c r="AH437" s="9">
        <f t="shared" si="201"/>
        <v>1000</v>
      </c>
      <c r="AI437" s="4">
        <f t="shared" ca="1" si="201"/>
        <v>6.4000000000000001E-2</v>
      </c>
      <c r="AJ437" s="10">
        <f t="shared" ca="1" si="201"/>
        <v>2.4620000000000002E-4</v>
      </c>
      <c r="AK437" s="4">
        <f t="shared" si="201"/>
        <v>1.1679999999999999</v>
      </c>
      <c r="AL437" s="65">
        <f t="shared" si="198"/>
        <v>43402</v>
      </c>
      <c r="AM437" s="10">
        <f t="shared" ca="1" si="202"/>
        <v>1.06612727</v>
      </c>
      <c r="AN437" s="9">
        <f t="shared" ca="1" si="202"/>
        <v>66.127269999999996</v>
      </c>
      <c r="AO437" s="7">
        <f t="shared" si="202"/>
        <v>0</v>
      </c>
      <c r="AP437" s="11">
        <f t="shared" si="202"/>
        <v>0</v>
      </c>
      <c r="AQ437" s="9">
        <f t="shared" si="202"/>
        <v>0</v>
      </c>
      <c r="AR437" s="8" t="str">
        <f t="shared" si="202"/>
        <v>J=</v>
      </c>
      <c r="AS437" s="65">
        <f t="shared" si="202"/>
        <v>44676</v>
      </c>
      <c r="AT437" s="12"/>
      <c r="AU437" s="12"/>
      <c r="AV437" s="2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c r="CG437" s="12"/>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c r="DJ437" s="12"/>
      <c r="DK437" s="12"/>
      <c r="DL437" s="12"/>
      <c r="DM437" s="12"/>
      <c r="DN437" s="12"/>
      <c r="DO437" s="12"/>
      <c r="DP437" s="12"/>
      <c r="DQ437" s="12"/>
      <c r="DR437" s="12"/>
      <c r="DS437" s="12"/>
      <c r="DT437" s="12"/>
      <c r="DU437" s="12"/>
      <c r="DV437" s="12"/>
      <c r="DW437" s="12"/>
      <c r="DX437" s="12"/>
      <c r="DY437" s="12"/>
      <c r="DZ437" s="12"/>
      <c r="EA437" s="12"/>
      <c r="EB437" s="12"/>
      <c r="EC437" s="12"/>
      <c r="ED437" s="12"/>
      <c r="EE437" s="12"/>
      <c r="EF437" s="12"/>
      <c r="EG437" s="12"/>
      <c r="EH437" s="12"/>
      <c r="EI437" s="12"/>
      <c r="EJ437" s="12"/>
      <c r="EK437" s="12"/>
      <c r="EL437" s="12"/>
      <c r="EM437" s="12"/>
      <c r="EN437" s="12"/>
      <c r="EO437" s="12"/>
      <c r="EP437" s="12"/>
      <c r="EQ437" s="12"/>
      <c r="ER437" s="12"/>
      <c r="ES437" s="12"/>
      <c r="ET437" s="12"/>
      <c r="EU437" s="12"/>
      <c r="EV437" s="12"/>
      <c r="EW437" s="12"/>
      <c r="EX437" s="12"/>
      <c r="EY437" s="12"/>
      <c r="EZ437" s="12"/>
      <c r="FA437" s="12"/>
      <c r="FB437" s="12"/>
      <c r="FC437" s="12"/>
      <c r="FD437" s="12"/>
      <c r="FE437" s="12"/>
      <c r="FF437" s="12"/>
      <c r="FG437" s="12"/>
      <c r="FH437" s="12"/>
      <c r="FI437" s="12"/>
      <c r="FJ437" s="12"/>
      <c r="FK437" s="12"/>
      <c r="FL437" s="12"/>
      <c r="FM437" s="12"/>
      <c r="FN437" s="12"/>
      <c r="FO437" s="12"/>
      <c r="FP437" s="12"/>
      <c r="FQ437" s="12"/>
      <c r="FR437" s="12"/>
      <c r="FS437" s="12"/>
      <c r="FT437" s="12"/>
      <c r="FU437" s="12"/>
      <c r="FV437" s="12"/>
      <c r="FW437" s="12"/>
      <c r="FX437" s="12"/>
      <c r="FY437" s="12"/>
      <c r="FZ437" s="12"/>
      <c r="GA437" s="12"/>
      <c r="GB437" s="12"/>
      <c r="GC437" s="12"/>
      <c r="GD437" s="12"/>
      <c r="GE437" s="12"/>
      <c r="GF437" s="12"/>
      <c r="GG437" s="12"/>
      <c r="GH437" s="12"/>
      <c r="GI437" s="12"/>
      <c r="GJ437" s="12"/>
      <c r="GK437" s="12"/>
      <c r="GL437" s="12"/>
      <c r="GM437" s="12"/>
      <c r="GN437" s="12"/>
      <c r="GO437" s="12"/>
      <c r="GP437" s="12"/>
      <c r="GQ437" s="12"/>
      <c r="GR437" s="12"/>
    </row>
    <row r="438" spans="1:200" x14ac:dyDescent="0.2">
      <c r="A438" s="79">
        <f t="shared" si="186"/>
        <v>43510</v>
      </c>
      <c r="B438" s="80">
        <f t="shared" ca="1" si="192"/>
        <v>1089.05376</v>
      </c>
      <c r="C438" s="81">
        <f t="shared" si="187"/>
        <v>1000</v>
      </c>
      <c r="D438" s="82">
        <f ca="1">IF(A438&lt;$B$1,VLOOKUP(A438,[1]DI!$A$4:$B$15000,2,FALSE),0)</f>
        <v>6.4000000000000001E-2</v>
      </c>
      <c r="E438" s="81">
        <f t="shared" ca="1" si="195"/>
        <v>2.4620000000000002E-4</v>
      </c>
      <c r="F438" s="83">
        <f t="shared" si="181"/>
        <v>1.1679999999999999</v>
      </c>
      <c r="G438" s="84">
        <f t="shared" ca="1" si="182"/>
        <v>1.0002875616</v>
      </c>
      <c r="H438" s="81">
        <f ca="1">TRUNC(PRODUCT(G$10:G437),15)</f>
        <v>1.0890537630520001</v>
      </c>
      <c r="I438" s="81">
        <f t="shared" si="188"/>
        <v>1</v>
      </c>
      <c r="J438" s="81">
        <f t="shared" ca="1" si="183"/>
        <v>1.0890537600000001</v>
      </c>
      <c r="K438" s="81">
        <f t="shared" ca="1" si="184"/>
        <v>89.053759999999997</v>
      </c>
      <c r="L438" s="85">
        <f>IF(VLOOKUP(A438,$U$12:$AD$125,8)=VLOOKUP(A437,$U$12:$AD$125,8),0,VLOOKUP(A438,U$12:$AD$125,8))</f>
        <v>0</v>
      </c>
      <c r="M438" s="86">
        <f>IF(L438&gt;0,VLOOKUP(L438,T$12:$AC$125,7),0)</f>
        <v>0</v>
      </c>
      <c r="N438" s="81">
        <f t="shared" si="189"/>
        <v>0</v>
      </c>
      <c r="O438" s="81">
        <f t="shared" ca="1" si="185"/>
        <v>89.053759999999997</v>
      </c>
      <c r="P438" s="87" t="str">
        <f t="shared" si="190"/>
        <v>J=</v>
      </c>
      <c r="Q438" s="88">
        <f t="shared" si="191"/>
        <v>44676</v>
      </c>
      <c r="R438" s="7"/>
      <c r="S438" s="7"/>
      <c r="V438" s="7"/>
      <c r="W438" s="7"/>
      <c r="X438" s="7"/>
      <c r="Y438" s="7"/>
      <c r="Z438" s="7"/>
      <c r="AA438" s="7"/>
      <c r="AB438" s="7"/>
      <c r="AC438" s="7"/>
      <c r="AD438" s="7"/>
      <c r="AE438" s="7"/>
      <c r="AF438" s="65">
        <f t="shared" si="200"/>
        <v>43403</v>
      </c>
      <c r="AG438" s="9">
        <f t="shared" ca="1" si="201"/>
        <v>1066.43384999</v>
      </c>
      <c r="AH438" s="9">
        <f t="shared" si="201"/>
        <v>1000</v>
      </c>
      <c r="AI438" s="4">
        <f t="shared" ca="1" si="201"/>
        <v>6.4000000000000001E-2</v>
      </c>
      <c r="AJ438" s="10">
        <f t="shared" ca="1" si="201"/>
        <v>2.4620000000000002E-4</v>
      </c>
      <c r="AK438" s="4">
        <f t="shared" si="201"/>
        <v>1.1679999999999999</v>
      </c>
      <c r="AL438" s="65">
        <f t="shared" si="198"/>
        <v>43403</v>
      </c>
      <c r="AM438" s="10">
        <f t="shared" ca="1" si="202"/>
        <v>1.0664338499999999</v>
      </c>
      <c r="AN438" s="9">
        <f t="shared" ca="1" si="202"/>
        <v>66.433849989999999</v>
      </c>
      <c r="AO438" s="7">
        <f t="shared" si="202"/>
        <v>0</v>
      </c>
      <c r="AP438" s="11">
        <f t="shared" si="202"/>
        <v>0</v>
      </c>
      <c r="AQ438" s="9">
        <f t="shared" si="202"/>
        <v>0</v>
      </c>
      <c r="AR438" s="8" t="str">
        <f t="shared" si="202"/>
        <v>J=</v>
      </c>
      <c r="AS438" s="65">
        <f t="shared" si="202"/>
        <v>44676</v>
      </c>
      <c r="AT438" s="12"/>
      <c r="AU438" s="12"/>
      <c r="AV438" s="2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c r="CG438" s="12"/>
      <c r="CH438" s="12"/>
      <c r="CI438" s="12"/>
      <c r="CJ438" s="12"/>
      <c r="CK438" s="12"/>
      <c r="CL438" s="12"/>
      <c r="CM438" s="12"/>
      <c r="CN438" s="12"/>
      <c r="CO438" s="12"/>
      <c r="CP438" s="12"/>
      <c r="CQ438" s="12"/>
      <c r="CR438" s="12"/>
      <c r="CS438" s="12"/>
      <c r="CT438" s="12"/>
      <c r="CU438" s="12"/>
      <c r="CV438" s="12"/>
      <c r="CW438" s="12"/>
      <c r="CX438" s="12"/>
      <c r="CY438" s="12"/>
      <c r="CZ438" s="12"/>
      <c r="DA438" s="12"/>
      <c r="DB438" s="12"/>
      <c r="DC438" s="12"/>
      <c r="DD438" s="12"/>
      <c r="DE438" s="12"/>
      <c r="DF438" s="12"/>
      <c r="DG438" s="12"/>
      <c r="DH438" s="12"/>
      <c r="DI438" s="12"/>
      <c r="DJ438" s="12"/>
      <c r="DK438" s="12"/>
      <c r="DL438" s="12"/>
      <c r="DM438" s="12"/>
      <c r="DN438" s="12"/>
      <c r="DO438" s="12"/>
      <c r="DP438" s="12"/>
      <c r="DQ438" s="12"/>
      <c r="DR438" s="12"/>
      <c r="DS438" s="12"/>
      <c r="DT438" s="12"/>
      <c r="DU438" s="12"/>
      <c r="DV438" s="12"/>
      <c r="DW438" s="12"/>
      <c r="DX438" s="12"/>
      <c r="DY438" s="12"/>
      <c r="DZ438" s="12"/>
      <c r="EA438" s="12"/>
      <c r="EB438" s="12"/>
      <c r="EC438" s="12"/>
      <c r="ED438" s="12"/>
      <c r="EE438" s="12"/>
      <c r="EF438" s="12"/>
      <c r="EG438" s="12"/>
      <c r="EH438" s="12"/>
      <c r="EI438" s="12"/>
      <c r="EJ438" s="12"/>
      <c r="EK438" s="12"/>
      <c r="EL438" s="12"/>
      <c r="EM438" s="12"/>
      <c r="EN438" s="12"/>
      <c r="EO438" s="12"/>
      <c r="EP438" s="12"/>
      <c r="EQ438" s="12"/>
      <c r="ER438" s="12"/>
      <c r="ES438" s="12"/>
      <c r="ET438" s="12"/>
      <c r="EU438" s="12"/>
      <c r="EV438" s="12"/>
      <c r="EW438" s="12"/>
      <c r="EX438" s="12"/>
      <c r="EY438" s="12"/>
      <c r="EZ438" s="12"/>
      <c r="FA438" s="12"/>
      <c r="FB438" s="12"/>
      <c r="FC438" s="12"/>
      <c r="FD438" s="12"/>
      <c r="FE438" s="12"/>
      <c r="FF438" s="12"/>
      <c r="FG438" s="12"/>
      <c r="FH438" s="12"/>
      <c r="FI438" s="12"/>
      <c r="FJ438" s="12"/>
      <c r="FK438" s="12"/>
      <c r="FL438" s="12"/>
      <c r="FM438" s="12"/>
      <c r="FN438" s="12"/>
      <c r="FO438" s="12"/>
      <c r="FP438" s="12"/>
      <c r="FQ438" s="12"/>
      <c r="FR438" s="12"/>
      <c r="FS438" s="12"/>
      <c r="FT438" s="12"/>
      <c r="FU438" s="12"/>
      <c r="FV438" s="12"/>
      <c r="FW438" s="12"/>
      <c r="FX438" s="12"/>
      <c r="FY438" s="12"/>
      <c r="FZ438" s="12"/>
      <c r="GA438" s="12"/>
      <c r="GB438" s="12"/>
      <c r="GC438" s="12"/>
      <c r="GD438" s="12"/>
      <c r="GE438" s="12"/>
      <c r="GF438" s="12"/>
      <c r="GG438" s="12"/>
      <c r="GH438" s="12"/>
      <c r="GI438" s="12"/>
      <c r="GJ438" s="12"/>
      <c r="GK438" s="12"/>
      <c r="GL438" s="12"/>
      <c r="GM438" s="12"/>
      <c r="GN438" s="12"/>
      <c r="GO438" s="12"/>
      <c r="GP438" s="12"/>
      <c r="GQ438" s="12"/>
      <c r="GR438" s="12"/>
    </row>
    <row r="439" spans="1:200" x14ac:dyDescent="0.2">
      <c r="A439" s="79">
        <f t="shared" si="186"/>
        <v>43511</v>
      </c>
      <c r="B439" s="80">
        <f t="shared" ca="1" si="192"/>
        <v>1089.3669299999999</v>
      </c>
      <c r="C439" s="81">
        <f t="shared" si="187"/>
        <v>1000</v>
      </c>
      <c r="D439" s="82">
        <f ca="1">IF(A439&lt;$B$1,VLOOKUP(A439,[1]DI!$A$4:$B$15000,2,FALSE),0)</f>
        <v>6.4000000000000001E-2</v>
      </c>
      <c r="E439" s="81">
        <f t="shared" ca="1" si="195"/>
        <v>2.4620000000000002E-4</v>
      </c>
      <c r="F439" s="83">
        <f t="shared" si="181"/>
        <v>1.1679999999999999</v>
      </c>
      <c r="G439" s="84">
        <f t="shared" ca="1" si="182"/>
        <v>1.0002875616</v>
      </c>
      <c r="H439" s="81">
        <f ca="1">TRUNC(PRODUCT(G$10:G438),15)</f>
        <v>1.0893669330945901</v>
      </c>
      <c r="I439" s="81">
        <f t="shared" si="188"/>
        <v>1</v>
      </c>
      <c r="J439" s="81">
        <f t="shared" ca="1" si="183"/>
        <v>1.08936693</v>
      </c>
      <c r="K439" s="81">
        <f t="shared" ca="1" si="184"/>
        <v>89.366929999999996</v>
      </c>
      <c r="L439" s="85">
        <f>IF(VLOOKUP(A439,$U$12:$AD$125,8)=VLOOKUP(A438,$U$12:$AD$125,8),0,VLOOKUP(A439,U$12:$AD$125,8))</f>
        <v>0</v>
      </c>
      <c r="M439" s="86">
        <f>IF(L439&gt;0,VLOOKUP(L439,T$12:$AC$125,7),0)</f>
        <v>0</v>
      </c>
      <c r="N439" s="81">
        <f t="shared" si="189"/>
        <v>0</v>
      </c>
      <c r="O439" s="81">
        <f t="shared" ca="1" si="185"/>
        <v>89.366929999999996</v>
      </c>
      <c r="P439" s="87" t="str">
        <f t="shared" si="190"/>
        <v>J=</v>
      </c>
      <c r="Q439" s="88">
        <f t="shared" si="191"/>
        <v>44676</v>
      </c>
      <c r="R439" s="7"/>
      <c r="S439" s="7"/>
      <c r="V439" s="7"/>
      <c r="W439" s="7"/>
      <c r="X439" s="7"/>
      <c r="Y439" s="7"/>
      <c r="Z439" s="7"/>
      <c r="AA439" s="7"/>
      <c r="AB439" s="7"/>
      <c r="AC439" s="7"/>
      <c r="AD439" s="7"/>
      <c r="AE439" s="7"/>
      <c r="AF439" s="65">
        <f t="shared" si="200"/>
        <v>43404</v>
      </c>
      <c r="AG439" s="9">
        <f t="shared" ca="1" si="201"/>
        <v>1066.7405200000001</v>
      </c>
      <c r="AH439" s="9">
        <f t="shared" si="201"/>
        <v>1000</v>
      </c>
      <c r="AI439" s="4">
        <f t="shared" ca="1" si="201"/>
        <v>6.4000000000000001E-2</v>
      </c>
      <c r="AJ439" s="10">
        <f t="shared" ca="1" si="201"/>
        <v>2.4620000000000002E-4</v>
      </c>
      <c r="AK439" s="4">
        <f t="shared" si="201"/>
        <v>1.1679999999999999</v>
      </c>
      <c r="AL439" s="65">
        <f t="shared" si="198"/>
        <v>43404</v>
      </c>
      <c r="AM439" s="10">
        <f t="shared" ca="1" si="202"/>
        <v>1.06674052</v>
      </c>
      <c r="AN439" s="9">
        <f t="shared" ca="1" si="202"/>
        <v>66.740520000000004</v>
      </c>
      <c r="AO439" s="7">
        <f t="shared" si="202"/>
        <v>0</v>
      </c>
      <c r="AP439" s="11">
        <f t="shared" si="202"/>
        <v>0</v>
      </c>
      <c r="AQ439" s="9">
        <f t="shared" si="202"/>
        <v>0</v>
      </c>
      <c r="AR439" s="8" t="str">
        <f t="shared" si="202"/>
        <v>J=</v>
      </c>
      <c r="AS439" s="65">
        <f t="shared" si="202"/>
        <v>44676</v>
      </c>
      <c r="AT439" s="12"/>
      <c r="AU439" s="12"/>
      <c r="AV439" s="2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c r="DJ439" s="12"/>
      <c r="DK439" s="12"/>
      <c r="DL439" s="12"/>
      <c r="DM439" s="12"/>
      <c r="DN439" s="12"/>
      <c r="DO439" s="12"/>
      <c r="DP439" s="12"/>
      <c r="DQ439" s="12"/>
      <c r="DR439" s="12"/>
      <c r="DS439" s="12"/>
      <c r="DT439" s="12"/>
      <c r="DU439" s="12"/>
      <c r="DV439" s="12"/>
      <c r="DW439" s="12"/>
      <c r="DX439" s="12"/>
      <c r="DY439" s="12"/>
      <c r="DZ439" s="12"/>
      <c r="EA439" s="12"/>
      <c r="EB439" s="12"/>
      <c r="EC439" s="12"/>
      <c r="ED439" s="12"/>
      <c r="EE439" s="12"/>
      <c r="EF439" s="12"/>
      <c r="EG439" s="12"/>
      <c r="EH439" s="12"/>
      <c r="EI439" s="12"/>
      <c r="EJ439" s="12"/>
      <c r="EK439" s="12"/>
      <c r="EL439" s="12"/>
      <c r="EM439" s="12"/>
      <c r="EN439" s="12"/>
      <c r="EO439" s="12"/>
      <c r="EP439" s="12"/>
      <c r="EQ439" s="12"/>
      <c r="ER439" s="12"/>
      <c r="ES439" s="12"/>
      <c r="ET439" s="12"/>
      <c r="EU439" s="12"/>
      <c r="EV439" s="12"/>
      <c r="EW439" s="12"/>
      <c r="EX439" s="12"/>
      <c r="EY439" s="12"/>
      <c r="EZ439" s="12"/>
      <c r="FA439" s="12"/>
      <c r="FB439" s="12"/>
      <c r="FC439" s="12"/>
      <c r="FD439" s="12"/>
      <c r="FE439" s="12"/>
      <c r="FF439" s="12"/>
      <c r="FG439" s="12"/>
      <c r="FH439" s="12"/>
      <c r="FI439" s="12"/>
      <c r="FJ439" s="12"/>
      <c r="FK439" s="12"/>
      <c r="FL439" s="12"/>
      <c r="FM439" s="12"/>
      <c r="FN439" s="12"/>
      <c r="FO439" s="12"/>
      <c r="FP439" s="12"/>
      <c r="FQ439" s="12"/>
      <c r="FR439" s="12"/>
      <c r="FS439" s="12"/>
      <c r="FT439" s="12"/>
      <c r="FU439" s="12"/>
      <c r="FV439" s="12"/>
      <c r="FW439" s="12"/>
      <c r="FX439" s="12"/>
      <c r="FY439" s="12"/>
      <c r="FZ439" s="12"/>
      <c r="GA439" s="12"/>
      <c r="GB439" s="12"/>
      <c r="GC439" s="12"/>
      <c r="GD439" s="12"/>
      <c r="GE439" s="12"/>
      <c r="GF439" s="12"/>
      <c r="GG439" s="12"/>
      <c r="GH439" s="12"/>
      <c r="GI439" s="12"/>
      <c r="GJ439" s="12"/>
      <c r="GK439" s="12"/>
      <c r="GL439" s="12"/>
      <c r="GM439" s="12"/>
      <c r="GN439" s="12"/>
      <c r="GO439" s="12"/>
      <c r="GP439" s="12"/>
      <c r="GQ439" s="12"/>
      <c r="GR439" s="12"/>
    </row>
    <row r="440" spans="1:200" x14ac:dyDescent="0.2">
      <c r="A440" s="79">
        <f t="shared" si="186"/>
        <v>43512</v>
      </c>
      <c r="B440" s="80">
        <f t="shared" ca="1" si="192"/>
        <v>1089.6801899899999</v>
      </c>
      <c r="C440" s="81">
        <f t="shared" si="187"/>
        <v>1000</v>
      </c>
      <c r="D440" s="82">
        <f ca="1">IF(A440&lt;$B$1,VLOOKUP(A440,[1]DI!$A$4:$B$15000,2,FALSE),0)</f>
        <v>0</v>
      </c>
      <c r="E440" s="81">
        <f t="shared" ca="1" si="195"/>
        <v>0</v>
      </c>
      <c r="F440" s="83">
        <f t="shared" si="181"/>
        <v>1.1679999999999999</v>
      </c>
      <c r="G440" s="84">
        <f t="shared" ca="1" si="182"/>
        <v>1</v>
      </c>
      <c r="H440" s="81">
        <f ca="1">TRUNC(PRODUCT(G$10:G439),15)</f>
        <v>1.0896801931928499</v>
      </c>
      <c r="I440" s="81">
        <f t="shared" si="188"/>
        <v>1</v>
      </c>
      <c r="J440" s="81">
        <f t="shared" ca="1" si="183"/>
        <v>1.0896801899999999</v>
      </c>
      <c r="K440" s="81">
        <f t="shared" ca="1" si="184"/>
        <v>89.680189990000002</v>
      </c>
      <c r="L440" s="85">
        <f>IF(VLOOKUP(A440,$U$12:$AD$125,8)=VLOOKUP(A439,$U$12:$AD$125,8),0,VLOOKUP(A440,U$12:$AD$125,8))</f>
        <v>0</v>
      </c>
      <c r="M440" s="86">
        <f>IF(L440&gt;0,VLOOKUP(L440,T$12:$AC$125,7),0)</f>
        <v>0</v>
      </c>
      <c r="N440" s="81">
        <f t="shared" si="189"/>
        <v>0</v>
      </c>
      <c r="O440" s="81">
        <f t="shared" ca="1" si="185"/>
        <v>89.680189990000002</v>
      </c>
      <c r="P440" s="87" t="str">
        <f t="shared" si="190"/>
        <v>J=</v>
      </c>
      <c r="Q440" s="88">
        <f t="shared" si="191"/>
        <v>44676</v>
      </c>
      <c r="R440" s="7"/>
      <c r="S440" s="7"/>
      <c r="V440" s="7"/>
      <c r="W440" s="7"/>
      <c r="X440" s="7"/>
      <c r="Y440" s="7"/>
      <c r="Z440" s="7"/>
      <c r="AA440" s="7"/>
      <c r="AB440" s="7"/>
      <c r="AC440" s="7"/>
      <c r="AD440" s="7"/>
      <c r="AE440" s="7"/>
      <c r="AF440" s="65">
        <f t="shared" si="200"/>
        <v>43405</v>
      </c>
      <c r="AG440" s="9">
        <f t="shared" ca="1" si="201"/>
        <v>1067.04727</v>
      </c>
      <c r="AH440" s="9">
        <f t="shared" si="201"/>
        <v>1000</v>
      </c>
      <c r="AI440" s="4">
        <f t="shared" ca="1" si="201"/>
        <v>6.4000000000000001E-2</v>
      </c>
      <c r="AJ440" s="10">
        <f t="shared" ca="1" si="201"/>
        <v>2.4620000000000002E-4</v>
      </c>
      <c r="AK440" s="4">
        <f t="shared" si="201"/>
        <v>1.1679999999999999</v>
      </c>
      <c r="AL440" s="65">
        <f t="shared" si="198"/>
        <v>43405</v>
      </c>
      <c r="AM440" s="10">
        <f t="shared" ca="1" si="202"/>
        <v>1.06704727</v>
      </c>
      <c r="AN440" s="9">
        <f t="shared" ca="1" si="202"/>
        <v>67.047269999999997</v>
      </c>
      <c r="AO440" s="7">
        <f t="shared" si="202"/>
        <v>0</v>
      </c>
      <c r="AP440" s="11">
        <f t="shared" si="202"/>
        <v>0</v>
      </c>
      <c r="AQ440" s="9">
        <f t="shared" si="202"/>
        <v>0</v>
      </c>
      <c r="AR440" s="8" t="str">
        <f t="shared" si="202"/>
        <v>J=</v>
      </c>
      <c r="AS440" s="65">
        <f t="shared" si="202"/>
        <v>44676</v>
      </c>
      <c r="AT440" s="12"/>
      <c r="AU440" s="12"/>
      <c r="AV440" s="2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c r="CG440" s="12"/>
      <c r="CH440" s="12"/>
      <c r="CI440" s="12"/>
      <c r="CJ440" s="12"/>
      <c r="CK440" s="12"/>
      <c r="CL440" s="12"/>
      <c r="CM440" s="12"/>
      <c r="CN440" s="12"/>
      <c r="CO440" s="12"/>
      <c r="CP440" s="12"/>
      <c r="CQ440" s="12"/>
      <c r="CR440" s="12"/>
      <c r="CS440" s="12"/>
      <c r="CT440" s="12"/>
      <c r="CU440" s="12"/>
      <c r="CV440" s="12"/>
      <c r="CW440" s="12"/>
      <c r="CX440" s="12"/>
      <c r="CY440" s="12"/>
      <c r="CZ440" s="12"/>
      <c r="DA440" s="12"/>
      <c r="DB440" s="12"/>
      <c r="DC440" s="12"/>
      <c r="DD440" s="12"/>
      <c r="DE440" s="12"/>
      <c r="DF440" s="12"/>
      <c r="DG440" s="12"/>
      <c r="DH440" s="12"/>
      <c r="DI440" s="12"/>
      <c r="DJ440" s="12"/>
      <c r="DK440" s="12"/>
      <c r="DL440" s="12"/>
      <c r="DM440" s="12"/>
      <c r="DN440" s="12"/>
      <c r="DO440" s="12"/>
      <c r="DP440" s="12"/>
      <c r="DQ440" s="12"/>
      <c r="DR440" s="12"/>
      <c r="DS440" s="12"/>
      <c r="DT440" s="12"/>
      <c r="DU440" s="12"/>
      <c r="DV440" s="12"/>
      <c r="DW440" s="12"/>
      <c r="DX440" s="12"/>
      <c r="DY440" s="12"/>
      <c r="DZ440" s="12"/>
      <c r="EA440" s="12"/>
      <c r="EB440" s="12"/>
      <c r="EC440" s="12"/>
      <c r="ED440" s="12"/>
      <c r="EE440" s="12"/>
      <c r="EF440" s="12"/>
      <c r="EG440" s="12"/>
      <c r="EH440" s="12"/>
      <c r="EI440" s="12"/>
      <c r="EJ440" s="12"/>
      <c r="EK440" s="12"/>
      <c r="EL440" s="12"/>
      <c r="EM440" s="12"/>
      <c r="EN440" s="12"/>
      <c r="EO440" s="12"/>
      <c r="EP440" s="12"/>
      <c r="EQ440" s="12"/>
      <c r="ER440" s="12"/>
      <c r="ES440" s="12"/>
      <c r="ET440" s="12"/>
      <c r="EU440" s="12"/>
      <c r="EV440" s="12"/>
      <c r="EW440" s="12"/>
      <c r="EX440" s="12"/>
      <c r="EY440" s="12"/>
      <c r="EZ440" s="12"/>
      <c r="FA440" s="12"/>
      <c r="FB440" s="12"/>
      <c r="FC440" s="12"/>
      <c r="FD440" s="12"/>
      <c r="FE440" s="12"/>
      <c r="FF440" s="12"/>
      <c r="FG440" s="12"/>
      <c r="FH440" s="12"/>
      <c r="FI440" s="12"/>
      <c r="FJ440" s="12"/>
      <c r="FK440" s="12"/>
      <c r="FL440" s="12"/>
      <c r="FM440" s="12"/>
      <c r="FN440" s="12"/>
      <c r="FO440" s="12"/>
      <c r="FP440" s="12"/>
      <c r="FQ440" s="12"/>
      <c r="FR440" s="12"/>
      <c r="FS440" s="12"/>
      <c r="FT440" s="12"/>
      <c r="FU440" s="12"/>
      <c r="FV440" s="12"/>
      <c r="FW440" s="12"/>
      <c r="FX440" s="12"/>
      <c r="FY440" s="12"/>
      <c r="FZ440" s="12"/>
      <c r="GA440" s="12"/>
      <c r="GB440" s="12"/>
      <c r="GC440" s="12"/>
      <c r="GD440" s="12"/>
      <c r="GE440" s="12"/>
      <c r="GF440" s="12"/>
      <c r="GG440" s="12"/>
      <c r="GH440" s="12"/>
      <c r="GI440" s="12"/>
      <c r="GJ440" s="12"/>
      <c r="GK440" s="12"/>
      <c r="GL440" s="12"/>
      <c r="GM440" s="12"/>
      <c r="GN440" s="12"/>
      <c r="GO440" s="12"/>
      <c r="GP440" s="12"/>
      <c r="GQ440" s="12"/>
      <c r="GR440" s="12"/>
    </row>
    <row r="441" spans="1:200" x14ac:dyDescent="0.2">
      <c r="A441" s="79">
        <f t="shared" si="186"/>
        <v>43513</v>
      </c>
      <c r="B441" s="80">
        <f t="shared" ca="1" si="192"/>
        <v>1089.6801899899999</v>
      </c>
      <c r="C441" s="81">
        <f t="shared" si="187"/>
        <v>1000</v>
      </c>
      <c r="D441" s="82">
        <f ca="1">IF(A441&lt;$B$1,VLOOKUP(A441,[1]DI!$A$4:$B$15000,2,FALSE),0)</f>
        <v>0</v>
      </c>
      <c r="E441" s="81">
        <f t="shared" ca="1" si="195"/>
        <v>0</v>
      </c>
      <c r="F441" s="83">
        <f t="shared" si="181"/>
        <v>1.1679999999999999</v>
      </c>
      <c r="G441" s="84">
        <f t="shared" ca="1" si="182"/>
        <v>1</v>
      </c>
      <c r="H441" s="81">
        <f ca="1">TRUNC(PRODUCT(G$10:G440),15)</f>
        <v>1.0896801931928499</v>
      </c>
      <c r="I441" s="81">
        <f t="shared" si="188"/>
        <v>1</v>
      </c>
      <c r="J441" s="81">
        <f t="shared" ca="1" si="183"/>
        <v>1.0896801899999999</v>
      </c>
      <c r="K441" s="81">
        <f t="shared" ca="1" si="184"/>
        <v>89.680189990000002</v>
      </c>
      <c r="L441" s="85">
        <f>IF(VLOOKUP(A441,$U$12:$AD$125,8)=VLOOKUP(A440,$U$12:$AD$125,8),0,VLOOKUP(A441,U$12:$AD$125,8))</f>
        <v>0</v>
      </c>
      <c r="M441" s="86">
        <f>IF(L441&gt;0,VLOOKUP(L441,T$12:$AC$125,7),0)</f>
        <v>0</v>
      </c>
      <c r="N441" s="81">
        <f t="shared" si="189"/>
        <v>0</v>
      </c>
      <c r="O441" s="81">
        <f t="shared" ca="1" si="185"/>
        <v>89.680189990000002</v>
      </c>
      <c r="P441" s="87" t="str">
        <f t="shared" si="190"/>
        <v>J=</v>
      </c>
      <c r="Q441" s="88">
        <f t="shared" si="191"/>
        <v>44676</v>
      </c>
      <c r="R441" s="7"/>
      <c r="S441" s="7"/>
      <c r="V441" s="7"/>
      <c r="W441" s="7"/>
      <c r="X441" s="7"/>
      <c r="Y441" s="7"/>
      <c r="Z441" s="7"/>
      <c r="AA441" s="7"/>
      <c r="AB441" s="7"/>
      <c r="AC441" s="7"/>
      <c r="AD441" s="7"/>
      <c r="AE441" s="7"/>
      <c r="AF441" s="65">
        <f t="shared" si="200"/>
        <v>43406</v>
      </c>
      <c r="AG441" s="9">
        <f t="shared" ca="1" si="201"/>
        <v>1067.3541099900001</v>
      </c>
      <c r="AH441" s="9">
        <f t="shared" si="201"/>
        <v>1000</v>
      </c>
      <c r="AI441" s="4">
        <f t="shared" ca="1" si="201"/>
        <v>0</v>
      </c>
      <c r="AJ441" s="10">
        <f t="shared" ca="1" si="201"/>
        <v>0</v>
      </c>
      <c r="AK441" s="4">
        <f t="shared" si="201"/>
        <v>1.1679999999999999</v>
      </c>
      <c r="AL441" s="65">
        <f t="shared" si="198"/>
        <v>43406</v>
      </c>
      <c r="AM441" s="10">
        <f t="shared" ca="1" si="202"/>
        <v>1.0673541099999999</v>
      </c>
      <c r="AN441" s="9">
        <f t="shared" ca="1" si="202"/>
        <v>67.354109989999998</v>
      </c>
      <c r="AO441" s="7">
        <f t="shared" si="202"/>
        <v>0</v>
      </c>
      <c r="AP441" s="11">
        <f t="shared" si="202"/>
        <v>0</v>
      </c>
      <c r="AQ441" s="9">
        <f t="shared" si="202"/>
        <v>0</v>
      </c>
      <c r="AR441" s="8" t="str">
        <f t="shared" si="202"/>
        <v>J=</v>
      </c>
      <c r="AS441" s="65">
        <f t="shared" si="202"/>
        <v>44676</v>
      </c>
      <c r="AT441" s="12"/>
      <c r="AU441" s="12"/>
      <c r="AV441" s="2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c r="CG441" s="12"/>
      <c r="CH441" s="12"/>
      <c r="CI441" s="12"/>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c r="DI441" s="12"/>
      <c r="DJ441" s="12"/>
      <c r="DK441" s="12"/>
      <c r="DL441" s="12"/>
      <c r="DM441" s="12"/>
      <c r="DN441" s="12"/>
      <c r="DO441" s="12"/>
      <c r="DP441" s="12"/>
      <c r="DQ441" s="12"/>
      <c r="DR441" s="12"/>
      <c r="DS441" s="12"/>
      <c r="DT441" s="12"/>
      <c r="DU441" s="12"/>
      <c r="DV441" s="12"/>
      <c r="DW441" s="12"/>
      <c r="DX441" s="12"/>
      <c r="DY441" s="12"/>
      <c r="DZ441" s="12"/>
      <c r="EA441" s="12"/>
      <c r="EB441" s="12"/>
      <c r="EC441" s="12"/>
      <c r="ED441" s="12"/>
      <c r="EE441" s="12"/>
      <c r="EF441" s="12"/>
      <c r="EG441" s="12"/>
      <c r="EH441" s="12"/>
      <c r="EI441" s="12"/>
      <c r="EJ441" s="12"/>
      <c r="EK441" s="12"/>
      <c r="EL441" s="12"/>
      <c r="EM441" s="12"/>
      <c r="EN441" s="12"/>
      <c r="EO441" s="12"/>
      <c r="EP441" s="12"/>
      <c r="EQ441" s="12"/>
      <c r="ER441" s="12"/>
      <c r="ES441" s="12"/>
      <c r="ET441" s="12"/>
      <c r="EU441" s="12"/>
      <c r="EV441" s="12"/>
      <c r="EW441" s="12"/>
      <c r="EX441" s="12"/>
      <c r="EY441" s="12"/>
      <c r="EZ441" s="12"/>
      <c r="FA441" s="12"/>
      <c r="FB441" s="12"/>
      <c r="FC441" s="12"/>
      <c r="FD441" s="12"/>
      <c r="FE441" s="12"/>
      <c r="FF441" s="12"/>
      <c r="FG441" s="12"/>
      <c r="FH441" s="12"/>
      <c r="FI441" s="12"/>
      <c r="FJ441" s="12"/>
      <c r="FK441" s="12"/>
      <c r="FL441" s="12"/>
      <c r="FM441" s="12"/>
      <c r="FN441" s="12"/>
      <c r="FO441" s="12"/>
      <c r="FP441" s="12"/>
      <c r="FQ441" s="12"/>
      <c r="FR441" s="12"/>
      <c r="FS441" s="12"/>
      <c r="FT441" s="12"/>
      <c r="FU441" s="12"/>
      <c r="FV441" s="12"/>
      <c r="FW441" s="12"/>
      <c r="FX441" s="12"/>
      <c r="FY441" s="12"/>
      <c r="FZ441" s="12"/>
      <c r="GA441" s="12"/>
      <c r="GB441" s="12"/>
      <c r="GC441" s="12"/>
      <c r="GD441" s="12"/>
      <c r="GE441" s="12"/>
      <c r="GF441" s="12"/>
      <c r="GG441" s="12"/>
      <c r="GH441" s="12"/>
      <c r="GI441" s="12"/>
      <c r="GJ441" s="12"/>
      <c r="GK441" s="12"/>
      <c r="GL441" s="12"/>
      <c r="GM441" s="12"/>
      <c r="GN441" s="12"/>
      <c r="GO441" s="12"/>
      <c r="GP441" s="12"/>
      <c r="GQ441" s="12"/>
      <c r="GR441" s="12"/>
    </row>
    <row r="442" spans="1:200" x14ac:dyDescent="0.2">
      <c r="A442" s="79">
        <f t="shared" si="186"/>
        <v>43514</v>
      </c>
      <c r="B442" s="80">
        <f t="shared" ca="1" si="192"/>
        <v>1089.6801899899999</v>
      </c>
      <c r="C442" s="81">
        <f t="shared" si="187"/>
        <v>1000</v>
      </c>
      <c r="D442" s="82">
        <f ca="1">IF(A442&lt;$B$1,VLOOKUP(A442,[1]DI!$A$4:$B$15000,2,FALSE),0)</f>
        <v>6.4000000000000001E-2</v>
      </c>
      <c r="E442" s="81">
        <f t="shared" ca="1" si="195"/>
        <v>2.4620000000000002E-4</v>
      </c>
      <c r="F442" s="83">
        <f t="shared" si="181"/>
        <v>1.1679999999999999</v>
      </c>
      <c r="G442" s="84">
        <f t="shared" ca="1" si="182"/>
        <v>1.0002875616</v>
      </c>
      <c r="H442" s="81">
        <f ca="1">TRUNC(PRODUCT(G$10:G441),15)</f>
        <v>1.0896801931928499</v>
      </c>
      <c r="I442" s="81">
        <f t="shared" si="188"/>
        <v>1</v>
      </c>
      <c r="J442" s="81">
        <f t="shared" ca="1" si="183"/>
        <v>1.0896801899999999</v>
      </c>
      <c r="K442" s="81">
        <f t="shared" ca="1" si="184"/>
        <v>89.680189990000002</v>
      </c>
      <c r="L442" s="85">
        <f>IF(VLOOKUP(A442,$U$12:$AD$125,8)=VLOOKUP(A441,$U$12:$AD$125,8),0,VLOOKUP(A442,U$12:$AD$125,8))</f>
        <v>0</v>
      </c>
      <c r="M442" s="86">
        <f>IF(L442&gt;0,VLOOKUP(L442,T$12:$AC$125,7),0)</f>
        <v>0</v>
      </c>
      <c r="N442" s="81">
        <f t="shared" si="189"/>
        <v>0</v>
      </c>
      <c r="O442" s="81">
        <f t="shared" ca="1" si="185"/>
        <v>89.680189990000002</v>
      </c>
      <c r="P442" s="87" t="str">
        <f t="shared" si="190"/>
        <v>J=</v>
      </c>
      <c r="Q442" s="88">
        <f t="shared" si="191"/>
        <v>44676</v>
      </c>
      <c r="R442" s="7"/>
      <c r="S442" s="7"/>
      <c r="V442" s="7"/>
      <c r="W442" s="7"/>
      <c r="X442" s="7"/>
      <c r="Y442" s="7"/>
      <c r="Z442" s="7"/>
      <c r="AA442" s="7"/>
      <c r="AB442" s="7"/>
      <c r="AC442" s="7"/>
      <c r="AD442" s="7"/>
      <c r="AE442" s="7"/>
      <c r="AF442" s="65">
        <f t="shared" si="200"/>
        <v>43407</v>
      </c>
      <c r="AG442" s="9">
        <f t="shared" ca="1" si="201"/>
        <v>1067.3541099900001</v>
      </c>
      <c r="AH442" s="9">
        <f t="shared" si="201"/>
        <v>1000</v>
      </c>
      <c r="AI442" s="4">
        <f t="shared" ca="1" si="201"/>
        <v>0</v>
      </c>
      <c r="AJ442" s="10">
        <f t="shared" ca="1" si="201"/>
        <v>0</v>
      </c>
      <c r="AK442" s="4">
        <f t="shared" si="201"/>
        <v>1.1679999999999999</v>
      </c>
      <c r="AL442" s="65">
        <f t="shared" si="198"/>
        <v>43407</v>
      </c>
      <c r="AM442" s="10">
        <f t="shared" ca="1" si="202"/>
        <v>1.0673541099999999</v>
      </c>
      <c r="AN442" s="9">
        <f t="shared" ca="1" si="202"/>
        <v>67.354109989999998</v>
      </c>
      <c r="AO442" s="7">
        <f t="shared" si="202"/>
        <v>0</v>
      </c>
      <c r="AP442" s="11">
        <f t="shared" si="202"/>
        <v>0</v>
      </c>
      <c r="AQ442" s="9">
        <f t="shared" si="202"/>
        <v>0</v>
      </c>
      <c r="AR442" s="8" t="str">
        <f t="shared" si="202"/>
        <v>J=</v>
      </c>
      <c r="AS442" s="65">
        <f t="shared" si="202"/>
        <v>44676</v>
      </c>
      <c r="AT442" s="12"/>
      <c r="AU442" s="12"/>
      <c r="AV442" s="2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c r="CG442" s="12"/>
      <c r="CH442" s="12"/>
      <c r="CI442" s="12"/>
      <c r="CJ442" s="12"/>
      <c r="CK442" s="12"/>
      <c r="CL442" s="12"/>
      <c r="CM442" s="12"/>
      <c r="CN442" s="12"/>
      <c r="CO442" s="12"/>
      <c r="CP442" s="12"/>
      <c r="CQ442" s="12"/>
      <c r="CR442" s="12"/>
      <c r="CS442" s="12"/>
      <c r="CT442" s="12"/>
      <c r="CU442" s="12"/>
      <c r="CV442" s="12"/>
      <c r="CW442" s="12"/>
      <c r="CX442" s="12"/>
      <c r="CY442" s="12"/>
      <c r="CZ442" s="12"/>
      <c r="DA442" s="12"/>
      <c r="DB442" s="12"/>
      <c r="DC442" s="12"/>
      <c r="DD442" s="12"/>
      <c r="DE442" s="12"/>
      <c r="DF442" s="12"/>
      <c r="DG442" s="12"/>
      <c r="DH442" s="12"/>
      <c r="DI442" s="12"/>
      <c r="DJ442" s="12"/>
      <c r="DK442" s="12"/>
      <c r="DL442" s="12"/>
      <c r="DM442" s="12"/>
      <c r="DN442" s="12"/>
      <c r="DO442" s="12"/>
      <c r="DP442" s="12"/>
      <c r="DQ442" s="12"/>
      <c r="DR442" s="12"/>
      <c r="DS442" s="12"/>
      <c r="DT442" s="12"/>
      <c r="DU442" s="12"/>
      <c r="DV442" s="12"/>
      <c r="DW442" s="12"/>
      <c r="DX442" s="12"/>
      <c r="DY442" s="12"/>
      <c r="DZ442" s="12"/>
      <c r="EA442" s="12"/>
      <c r="EB442" s="12"/>
      <c r="EC442" s="12"/>
      <c r="ED442" s="12"/>
      <c r="EE442" s="12"/>
      <c r="EF442" s="12"/>
      <c r="EG442" s="12"/>
      <c r="EH442" s="12"/>
      <c r="EI442" s="12"/>
      <c r="EJ442" s="12"/>
      <c r="EK442" s="12"/>
      <c r="EL442" s="12"/>
      <c r="EM442" s="12"/>
      <c r="EN442" s="12"/>
      <c r="EO442" s="12"/>
      <c r="EP442" s="12"/>
      <c r="EQ442" s="12"/>
      <c r="ER442" s="12"/>
      <c r="ES442" s="12"/>
      <c r="ET442" s="12"/>
      <c r="EU442" s="12"/>
      <c r="EV442" s="12"/>
      <c r="EW442" s="12"/>
      <c r="EX442" s="12"/>
      <c r="EY442" s="12"/>
      <c r="EZ442" s="12"/>
      <c r="FA442" s="12"/>
      <c r="FB442" s="12"/>
      <c r="FC442" s="12"/>
      <c r="FD442" s="12"/>
      <c r="FE442" s="12"/>
      <c r="FF442" s="12"/>
      <c r="FG442" s="12"/>
      <c r="FH442" s="12"/>
      <c r="FI442" s="12"/>
      <c r="FJ442" s="12"/>
      <c r="FK442" s="12"/>
      <c r="FL442" s="12"/>
      <c r="FM442" s="12"/>
      <c r="FN442" s="12"/>
      <c r="FO442" s="12"/>
      <c r="FP442" s="12"/>
      <c r="FQ442" s="12"/>
      <c r="FR442" s="12"/>
      <c r="FS442" s="12"/>
      <c r="FT442" s="12"/>
      <c r="FU442" s="12"/>
      <c r="FV442" s="12"/>
      <c r="FW442" s="12"/>
      <c r="FX442" s="12"/>
      <c r="FY442" s="12"/>
      <c r="FZ442" s="12"/>
      <c r="GA442" s="12"/>
      <c r="GB442" s="12"/>
      <c r="GC442" s="12"/>
      <c r="GD442" s="12"/>
      <c r="GE442" s="12"/>
      <c r="GF442" s="12"/>
      <c r="GG442" s="12"/>
      <c r="GH442" s="12"/>
      <c r="GI442" s="12"/>
      <c r="GJ442" s="12"/>
      <c r="GK442" s="12"/>
      <c r="GL442" s="12"/>
      <c r="GM442" s="12"/>
      <c r="GN442" s="12"/>
      <c r="GO442" s="12"/>
      <c r="GP442" s="12"/>
      <c r="GQ442" s="12"/>
      <c r="GR442" s="12"/>
    </row>
    <row r="443" spans="1:200" x14ac:dyDescent="0.2">
      <c r="A443" s="79">
        <f t="shared" si="186"/>
        <v>43515</v>
      </c>
      <c r="B443" s="80">
        <f t="shared" ca="1" si="192"/>
        <v>1089.9935399999999</v>
      </c>
      <c r="C443" s="81">
        <f t="shared" si="187"/>
        <v>1000</v>
      </c>
      <c r="D443" s="82">
        <f ca="1">IF(A443&lt;$B$1,VLOOKUP(A443,[1]DI!$A$4:$B$15000,2,FALSE),0)</f>
        <v>6.4000000000000001E-2</v>
      </c>
      <c r="E443" s="81">
        <f t="shared" ca="1" si="195"/>
        <v>2.4620000000000002E-4</v>
      </c>
      <c r="F443" s="83">
        <f t="shared" si="181"/>
        <v>1.1679999999999999</v>
      </c>
      <c r="G443" s="84">
        <f t="shared" ca="1" si="182"/>
        <v>1.0002875616</v>
      </c>
      <c r="H443" s="81">
        <f ca="1">TRUNC(PRODUCT(G$10:G442),15)</f>
        <v>1.0899935433726999</v>
      </c>
      <c r="I443" s="81">
        <f t="shared" si="188"/>
        <v>1</v>
      </c>
      <c r="J443" s="81">
        <f t="shared" ca="1" si="183"/>
        <v>1.08999354</v>
      </c>
      <c r="K443" s="81">
        <f t="shared" ca="1" si="184"/>
        <v>89.993539999999996</v>
      </c>
      <c r="L443" s="85">
        <f>IF(VLOOKUP(A443,$U$12:$AD$125,8)=VLOOKUP(A442,$U$12:$AD$125,8),0,VLOOKUP(A443,U$12:$AD$125,8))</f>
        <v>0</v>
      </c>
      <c r="M443" s="86">
        <f>IF(L443&gt;0,VLOOKUP(L443,T$12:$AC$125,7),0)</f>
        <v>0</v>
      </c>
      <c r="N443" s="81">
        <f t="shared" si="189"/>
        <v>0</v>
      </c>
      <c r="O443" s="81">
        <f t="shared" ca="1" si="185"/>
        <v>89.993539999999996</v>
      </c>
      <c r="P443" s="87" t="str">
        <f t="shared" si="190"/>
        <v>J=</v>
      </c>
      <c r="Q443" s="88">
        <f t="shared" si="191"/>
        <v>44676</v>
      </c>
      <c r="R443" s="7"/>
      <c r="S443" s="7"/>
      <c r="V443" s="7"/>
      <c r="W443" s="7"/>
      <c r="X443" s="7"/>
      <c r="Y443" s="7"/>
      <c r="Z443" s="7"/>
      <c r="AA443" s="7"/>
      <c r="AB443" s="7"/>
      <c r="AC443" s="7"/>
      <c r="AD443" s="7"/>
      <c r="AE443" s="7"/>
      <c r="AF443" s="65">
        <f t="shared" si="200"/>
        <v>43408</v>
      </c>
      <c r="AG443" s="9">
        <f t="shared" ca="1" si="201"/>
        <v>1067.3541099900001</v>
      </c>
      <c r="AH443" s="9">
        <f t="shared" si="201"/>
        <v>1000</v>
      </c>
      <c r="AI443" s="4">
        <f t="shared" ca="1" si="201"/>
        <v>0</v>
      </c>
      <c r="AJ443" s="10">
        <f t="shared" ca="1" si="201"/>
        <v>0</v>
      </c>
      <c r="AK443" s="4">
        <f t="shared" si="201"/>
        <v>1.1679999999999999</v>
      </c>
      <c r="AL443" s="65">
        <f t="shared" si="198"/>
        <v>43408</v>
      </c>
      <c r="AM443" s="10">
        <f t="shared" ca="1" si="202"/>
        <v>1.0673541099999999</v>
      </c>
      <c r="AN443" s="9">
        <f t="shared" ca="1" si="202"/>
        <v>67.354109989999998</v>
      </c>
      <c r="AO443" s="7">
        <f t="shared" si="202"/>
        <v>0</v>
      </c>
      <c r="AP443" s="11">
        <f t="shared" si="202"/>
        <v>0</v>
      </c>
      <c r="AQ443" s="9">
        <f t="shared" si="202"/>
        <v>0</v>
      </c>
      <c r="AR443" s="8" t="str">
        <f t="shared" si="202"/>
        <v>J=</v>
      </c>
      <c r="AS443" s="65">
        <f t="shared" si="202"/>
        <v>44676</v>
      </c>
      <c r="AT443" s="12"/>
      <c r="AU443" s="12"/>
      <c r="AV443" s="2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c r="CG443" s="12"/>
      <c r="CH443" s="12"/>
      <c r="CI443" s="12"/>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c r="DI443" s="12"/>
      <c r="DJ443" s="12"/>
      <c r="DK443" s="12"/>
      <c r="DL443" s="12"/>
      <c r="DM443" s="12"/>
      <c r="DN443" s="12"/>
      <c r="DO443" s="12"/>
      <c r="DP443" s="12"/>
      <c r="DQ443" s="12"/>
      <c r="DR443" s="12"/>
      <c r="DS443" s="12"/>
      <c r="DT443" s="12"/>
      <c r="DU443" s="12"/>
      <c r="DV443" s="12"/>
      <c r="DW443" s="12"/>
      <c r="DX443" s="12"/>
      <c r="DY443" s="12"/>
      <c r="DZ443" s="12"/>
      <c r="EA443" s="12"/>
      <c r="EB443" s="12"/>
      <c r="EC443" s="12"/>
      <c r="ED443" s="12"/>
      <c r="EE443" s="12"/>
      <c r="EF443" s="12"/>
      <c r="EG443" s="12"/>
      <c r="EH443" s="12"/>
      <c r="EI443" s="12"/>
      <c r="EJ443" s="12"/>
      <c r="EK443" s="12"/>
      <c r="EL443" s="12"/>
      <c r="EM443" s="12"/>
      <c r="EN443" s="12"/>
      <c r="EO443" s="12"/>
      <c r="EP443" s="12"/>
      <c r="EQ443" s="12"/>
      <c r="ER443" s="12"/>
      <c r="ES443" s="12"/>
      <c r="ET443" s="12"/>
      <c r="EU443" s="12"/>
      <c r="EV443" s="12"/>
      <c r="EW443" s="12"/>
      <c r="EX443" s="12"/>
      <c r="EY443" s="12"/>
      <c r="EZ443" s="12"/>
      <c r="FA443" s="12"/>
      <c r="FB443" s="12"/>
      <c r="FC443" s="12"/>
      <c r="FD443" s="12"/>
      <c r="FE443" s="12"/>
      <c r="FF443" s="12"/>
      <c r="FG443" s="12"/>
      <c r="FH443" s="12"/>
      <c r="FI443" s="12"/>
      <c r="FJ443" s="12"/>
      <c r="FK443" s="12"/>
      <c r="FL443" s="12"/>
      <c r="FM443" s="12"/>
      <c r="FN443" s="12"/>
      <c r="FO443" s="12"/>
      <c r="FP443" s="12"/>
      <c r="FQ443" s="12"/>
      <c r="FR443" s="12"/>
      <c r="FS443" s="12"/>
      <c r="FT443" s="12"/>
      <c r="FU443" s="12"/>
      <c r="FV443" s="12"/>
      <c r="FW443" s="12"/>
      <c r="FX443" s="12"/>
      <c r="FY443" s="12"/>
      <c r="FZ443" s="12"/>
      <c r="GA443" s="12"/>
      <c r="GB443" s="12"/>
      <c r="GC443" s="12"/>
      <c r="GD443" s="12"/>
      <c r="GE443" s="12"/>
      <c r="GF443" s="12"/>
      <c r="GG443" s="12"/>
      <c r="GH443" s="12"/>
      <c r="GI443" s="12"/>
      <c r="GJ443" s="12"/>
      <c r="GK443" s="12"/>
      <c r="GL443" s="12"/>
      <c r="GM443" s="12"/>
      <c r="GN443" s="12"/>
      <c r="GO443" s="12"/>
      <c r="GP443" s="12"/>
      <c r="GQ443" s="12"/>
      <c r="GR443" s="12"/>
    </row>
    <row r="444" spans="1:200" x14ac:dyDescent="0.2">
      <c r="A444" s="79">
        <f t="shared" si="186"/>
        <v>43516</v>
      </c>
      <c r="B444" s="80">
        <f t="shared" ca="1" si="192"/>
        <v>1090.3069800000001</v>
      </c>
      <c r="C444" s="81">
        <f t="shared" si="187"/>
        <v>1000</v>
      </c>
      <c r="D444" s="82">
        <f ca="1">IF(A444&lt;$B$1,VLOOKUP(A444,[1]DI!$A$4:$B$15000,2,FALSE),0)</f>
        <v>6.4000000000000001E-2</v>
      </c>
      <c r="E444" s="81">
        <f t="shared" ca="1" si="195"/>
        <v>2.4620000000000002E-4</v>
      </c>
      <c r="F444" s="83">
        <f t="shared" si="181"/>
        <v>1.1679999999999999</v>
      </c>
      <c r="G444" s="84">
        <f t="shared" ca="1" si="182"/>
        <v>1.0002875616</v>
      </c>
      <c r="H444" s="81">
        <f ca="1">TRUNC(PRODUCT(G$10:G443),15)</f>
        <v>1.0903069836600201</v>
      </c>
      <c r="I444" s="81">
        <f t="shared" si="188"/>
        <v>1</v>
      </c>
      <c r="J444" s="81">
        <f t="shared" ca="1" si="183"/>
        <v>1.09030698</v>
      </c>
      <c r="K444" s="81">
        <f t="shared" ca="1" si="184"/>
        <v>90.306979999999996</v>
      </c>
      <c r="L444" s="85">
        <f>IF(VLOOKUP(A444,$U$12:$AD$125,8)=VLOOKUP(A443,$U$12:$AD$125,8),0,VLOOKUP(A444,U$12:$AD$125,8))</f>
        <v>0</v>
      </c>
      <c r="M444" s="86">
        <f>IF(L444&gt;0,VLOOKUP(L444,T$12:$AC$125,7),0)</f>
        <v>0</v>
      </c>
      <c r="N444" s="81">
        <f t="shared" si="189"/>
        <v>0</v>
      </c>
      <c r="O444" s="81">
        <f t="shared" ca="1" si="185"/>
        <v>90.306979999999996</v>
      </c>
      <c r="P444" s="87" t="str">
        <f t="shared" si="190"/>
        <v>J=</v>
      </c>
      <c r="Q444" s="88">
        <f t="shared" si="191"/>
        <v>44676</v>
      </c>
      <c r="R444" s="7"/>
      <c r="S444" s="7"/>
      <c r="V444" s="7"/>
      <c r="W444" s="7"/>
      <c r="X444" s="7"/>
      <c r="Y444" s="7"/>
      <c r="Z444" s="7"/>
      <c r="AA444" s="7"/>
      <c r="AB444" s="7"/>
      <c r="AC444" s="7"/>
      <c r="AD444" s="7"/>
      <c r="AE444" s="7"/>
      <c r="AF444" s="65">
        <f t="shared" si="200"/>
        <v>43409</v>
      </c>
      <c r="AG444" s="9">
        <f t="shared" ca="1" si="201"/>
        <v>1067.3541099900001</v>
      </c>
      <c r="AH444" s="9">
        <f t="shared" si="201"/>
        <v>1000</v>
      </c>
      <c r="AI444" s="4">
        <f t="shared" ca="1" si="201"/>
        <v>6.4000000000000001E-2</v>
      </c>
      <c r="AJ444" s="10">
        <f t="shared" ca="1" si="201"/>
        <v>2.4620000000000002E-4</v>
      </c>
      <c r="AK444" s="4">
        <f t="shared" si="201"/>
        <v>1.1679999999999999</v>
      </c>
      <c r="AL444" s="65">
        <f t="shared" si="198"/>
        <v>43409</v>
      </c>
      <c r="AM444" s="10">
        <f t="shared" ca="1" si="202"/>
        <v>1.0673541099999999</v>
      </c>
      <c r="AN444" s="9">
        <f t="shared" ca="1" si="202"/>
        <v>67.354109989999998</v>
      </c>
      <c r="AO444" s="7">
        <f t="shared" si="202"/>
        <v>0</v>
      </c>
      <c r="AP444" s="11">
        <f t="shared" si="202"/>
        <v>0</v>
      </c>
      <c r="AQ444" s="9">
        <f t="shared" si="202"/>
        <v>0</v>
      </c>
      <c r="AR444" s="8" t="str">
        <f t="shared" si="202"/>
        <v>J=</v>
      </c>
      <c r="AS444" s="65">
        <f t="shared" si="202"/>
        <v>44676</v>
      </c>
      <c r="AT444" s="12"/>
      <c r="AU444" s="12"/>
      <c r="AV444" s="2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c r="CG444" s="12"/>
      <c r="CH444" s="12"/>
      <c r="CI444" s="12"/>
      <c r="CJ444" s="12"/>
      <c r="CK444" s="12"/>
      <c r="CL444" s="12"/>
      <c r="CM444" s="12"/>
      <c r="CN444" s="12"/>
      <c r="CO444" s="12"/>
      <c r="CP444" s="12"/>
      <c r="CQ444" s="12"/>
      <c r="CR444" s="12"/>
      <c r="CS444" s="12"/>
      <c r="CT444" s="12"/>
      <c r="CU444" s="12"/>
      <c r="CV444" s="12"/>
      <c r="CW444" s="12"/>
      <c r="CX444" s="12"/>
      <c r="CY444" s="12"/>
      <c r="CZ444" s="12"/>
      <c r="DA444" s="12"/>
      <c r="DB444" s="12"/>
      <c r="DC444" s="12"/>
      <c r="DD444" s="12"/>
      <c r="DE444" s="12"/>
      <c r="DF444" s="12"/>
      <c r="DG444" s="12"/>
      <c r="DH444" s="12"/>
      <c r="DI444" s="12"/>
      <c r="DJ444" s="12"/>
      <c r="DK444" s="12"/>
      <c r="DL444" s="12"/>
      <c r="DM444" s="12"/>
      <c r="DN444" s="12"/>
      <c r="DO444" s="12"/>
      <c r="DP444" s="12"/>
      <c r="DQ444" s="12"/>
      <c r="DR444" s="12"/>
      <c r="DS444" s="12"/>
      <c r="DT444" s="12"/>
      <c r="DU444" s="12"/>
      <c r="DV444" s="12"/>
      <c r="DW444" s="12"/>
      <c r="DX444" s="12"/>
      <c r="DY444" s="12"/>
      <c r="DZ444" s="12"/>
      <c r="EA444" s="12"/>
      <c r="EB444" s="12"/>
      <c r="EC444" s="12"/>
      <c r="ED444" s="12"/>
      <c r="EE444" s="12"/>
      <c r="EF444" s="12"/>
      <c r="EG444" s="12"/>
      <c r="EH444" s="12"/>
      <c r="EI444" s="12"/>
      <c r="EJ444" s="12"/>
      <c r="EK444" s="12"/>
      <c r="EL444" s="12"/>
      <c r="EM444" s="12"/>
      <c r="EN444" s="12"/>
      <c r="EO444" s="12"/>
      <c r="EP444" s="12"/>
      <c r="EQ444" s="12"/>
      <c r="ER444" s="12"/>
      <c r="ES444" s="12"/>
      <c r="ET444" s="12"/>
      <c r="EU444" s="12"/>
      <c r="EV444" s="12"/>
      <c r="EW444" s="12"/>
      <c r="EX444" s="12"/>
      <c r="EY444" s="12"/>
      <c r="EZ444" s="12"/>
      <c r="FA444" s="12"/>
      <c r="FB444" s="12"/>
      <c r="FC444" s="12"/>
      <c r="FD444" s="12"/>
      <c r="FE444" s="12"/>
      <c r="FF444" s="12"/>
      <c r="FG444" s="12"/>
      <c r="FH444" s="12"/>
      <c r="FI444" s="12"/>
      <c r="FJ444" s="12"/>
      <c r="FK444" s="12"/>
      <c r="FL444" s="12"/>
      <c r="FM444" s="12"/>
      <c r="FN444" s="12"/>
      <c r="FO444" s="12"/>
      <c r="FP444" s="12"/>
      <c r="FQ444" s="12"/>
      <c r="FR444" s="12"/>
      <c r="FS444" s="12"/>
      <c r="FT444" s="12"/>
      <c r="FU444" s="12"/>
      <c r="FV444" s="12"/>
      <c r="FW444" s="12"/>
      <c r="FX444" s="12"/>
      <c r="FY444" s="12"/>
      <c r="FZ444" s="12"/>
      <c r="GA444" s="12"/>
      <c r="GB444" s="12"/>
      <c r="GC444" s="12"/>
      <c r="GD444" s="12"/>
      <c r="GE444" s="12"/>
      <c r="GF444" s="12"/>
      <c r="GG444" s="12"/>
      <c r="GH444" s="12"/>
      <c r="GI444" s="12"/>
      <c r="GJ444" s="12"/>
      <c r="GK444" s="12"/>
      <c r="GL444" s="12"/>
      <c r="GM444" s="12"/>
      <c r="GN444" s="12"/>
      <c r="GO444" s="12"/>
      <c r="GP444" s="12"/>
      <c r="GQ444" s="12"/>
      <c r="GR444" s="12"/>
    </row>
    <row r="445" spans="1:200" x14ac:dyDescent="0.2">
      <c r="A445" s="79">
        <f t="shared" si="186"/>
        <v>43517</v>
      </c>
      <c r="B445" s="80">
        <f t="shared" ca="1" si="192"/>
        <v>1090.6205099900001</v>
      </c>
      <c r="C445" s="81">
        <f t="shared" si="187"/>
        <v>1000</v>
      </c>
      <c r="D445" s="82">
        <f ca="1">IF(A445&lt;$B$1,VLOOKUP(A445,[1]DI!$A$4:$B$15000,2,FALSE),0)</f>
        <v>6.4000000000000001E-2</v>
      </c>
      <c r="E445" s="81">
        <f t="shared" ca="1" si="195"/>
        <v>2.4620000000000002E-4</v>
      </c>
      <c r="F445" s="83">
        <f t="shared" si="181"/>
        <v>1.1679999999999999</v>
      </c>
      <c r="G445" s="84">
        <f t="shared" ca="1" si="182"/>
        <v>1.0002875616</v>
      </c>
      <c r="H445" s="81">
        <f ca="1">TRUNC(PRODUCT(G$10:G444),15)</f>
        <v>1.0906205140807299</v>
      </c>
      <c r="I445" s="81">
        <f t="shared" si="188"/>
        <v>1</v>
      </c>
      <c r="J445" s="81">
        <f t="shared" ca="1" si="183"/>
        <v>1.0906205099999999</v>
      </c>
      <c r="K445" s="81">
        <f t="shared" ca="1" si="184"/>
        <v>90.620509990000002</v>
      </c>
      <c r="L445" s="85">
        <f>IF(VLOOKUP(A445,$U$12:$AD$125,8)=VLOOKUP(A444,$U$12:$AD$125,8),0,VLOOKUP(A445,U$12:$AD$125,8))</f>
        <v>0</v>
      </c>
      <c r="M445" s="86">
        <f>IF(L445&gt;0,VLOOKUP(L445,T$12:$AC$125,7),0)</f>
        <v>0</v>
      </c>
      <c r="N445" s="81">
        <f t="shared" si="189"/>
        <v>0</v>
      </c>
      <c r="O445" s="81">
        <f t="shared" ca="1" si="185"/>
        <v>90.620509990000002</v>
      </c>
      <c r="P445" s="87" t="str">
        <f t="shared" si="190"/>
        <v>J=</v>
      </c>
      <c r="Q445" s="88">
        <f t="shared" si="191"/>
        <v>44676</v>
      </c>
      <c r="R445" s="7"/>
      <c r="S445" s="7"/>
      <c r="V445" s="7"/>
      <c r="W445" s="7"/>
      <c r="X445" s="7"/>
      <c r="Y445" s="7"/>
      <c r="Z445" s="7"/>
      <c r="AA445" s="7"/>
      <c r="AB445" s="7"/>
      <c r="AC445" s="7"/>
      <c r="AD445" s="7"/>
      <c r="AE445" s="7"/>
      <c r="AF445" s="65">
        <f t="shared" si="200"/>
        <v>43410</v>
      </c>
      <c r="AG445" s="9">
        <f t="shared" ca="1" si="201"/>
        <v>1067.66104</v>
      </c>
      <c r="AH445" s="9">
        <f t="shared" si="201"/>
        <v>1000</v>
      </c>
      <c r="AI445" s="4">
        <f t="shared" ca="1" si="201"/>
        <v>6.4000000000000001E-2</v>
      </c>
      <c r="AJ445" s="10">
        <f t="shared" ca="1" si="201"/>
        <v>2.4620000000000002E-4</v>
      </c>
      <c r="AK445" s="4">
        <f t="shared" si="201"/>
        <v>1.1679999999999999</v>
      </c>
      <c r="AL445" s="65">
        <f t="shared" si="198"/>
        <v>43410</v>
      </c>
      <c r="AM445" s="10">
        <f t="shared" ca="1" si="202"/>
        <v>1.06766104</v>
      </c>
      <c r="AN445" s="9">
        <f t="shared" ca="1" si="202"/>
        <v>67.66104</v>
      </c>
      <c r="AO445" s="7">
        <f t="shared" si="202"/>
        <v>0</v>
      </c>
      <c r="AP445" s="11">
        <f t="shared" si="202"/>
        <v>0</v>
      </c>
      <c r="AQ445" s="9">
        <f t="shared" si="202"/>
        <v>0</v>
      </c>
      <c r="AR445" s="8" t="str">
        <f t="shared" si="202"/>
        <v>J=</v>
      </c>
      <c r="AS445" s="65">
        <f t="shared" si="202"/>
        <v>44676</v>
      </c>
      <c r="AT445" s="12"/>
      <c r="AU445" s="12"/>
      <c r="AV445" s="2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c r="CG445" s="12"/>
      <c r="CH445" s="12"/>
      <c r="CI445" s="12"/>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c r="DI445" s="12"/>
      <c r="DJ445" s="12"/>
      <c r="DK445" s="12"/>
      <c r="DL445" s="12"/>
      <c r="DM445" s="12"/>
      <c r="DN445" s="12"/>
      <c r="DO445" s="12"/>
      <c r="DP445" s="12"/>
      <c r="DQ445" s="12"/>
      <c r="DR445" s="12"/>
      <c r="DS445" s="12"/>
      <c r="DT445" s="12"/>
      <c r="DU445" s="12"/>
      <c r="DV445" s="12"/>
      <c r="DW445" s="12"/>
      <c r="DX445" s="12"/>
      <c r="DY445" s="12"/>
      <c r="DZ445" s="12"/>
      <c r="EA445" s="12"/>
      <c r="EB445" s="12"/>
      <c r="EC445" s="12"/>
      <c r="ED445" s="12"/>
      <c r="EE445" s="12"/>
      <c r="EF445" s="12"/>
      <c r="EG445" s="12"/>
      <c r="EH445" s="12"/>
      <c r="EI445" s="12"/>
      <c r="EJ445" s="12"/>
      <c r="EK445" s="12"/>
      <c r="EL445" s="12"/>
      <c r="EM445" s="12"/>
      <c r="EN445" s="12"/>
      <c r="EO445" s="12"/>
      <c r="EP445" s="12"/>
      <c r="EQ445" s="12"/>
      <c r="ER445" s="12"/>
      <c r="ES445" s="12"/>
      <c r="ET445" s="12"/>
      <c r="EU445" s="12"/>
      <c r="EV445" s="12"/>
      <c r="EW445" s="12"/>
      <c r="EX445" s="12"/>
      <c r="EY445" s="12"/>
      <c r="EZ445" s="12"/>
      <c r="FA445" s="12"/>
      <c r="FB445" s="12"/>
      <c r="FC445" s="12"/>
      <c r="FD445" s="12"/>
      <c r="FE445" s="12"/>
      <c r="FF445" s="12"/>
      <c r="FG445" s="12"/>
      <c r="FH445" s="12"/>
      <c r="FI445" s="12"/>
      <c r="FJ445" s="12"/>
      <c r="FK445" s="12"/>
      <c r="FL445" s="12"/>
      <c r="FM445" s="12"/>
      <c r="FN445" s="12"/>
      <c r="FO445" s="12"/>
      <c r="FP445" s="12"/>
      <c r="FQ445" s="12"/>
      <c r="FR445" s="12"/>
      <c r="FS445" s="12"/>
      <c r="FT445" s="12"/>
      <c r="FU445" s="12"/>
      <c r="FV445" s="12"/>
      <c r="FW445" s="12"/>
      <c r="FX445" s="12"/>
      <c r="FY445" s="12"/>
      <c r="FZ445" s="12"/>
      <c r="GA445" s="12"/>
      <c r="GB445" s="12"/>
      <c r="GC445" s="12"/>
      <c r="GD445" s="12"/>
      <c r="GE445" s="12"/>
      <c r="GF445" s="12"/>
      <c r="GG445" s="12"/>
      <c r="GH445" s="12"/>
      <c r="GI445" s="12"/>
      <c r="GJ445" s="12"/>
      <c r="GK445" s="12"/>
      <c r="GL445" s="12"/>
      <c r="GM445" s="12"/>
      <c r="GN445" s="12"/>
      <c r="GO445" s="12"/>
      <c r="GP445" s="12"/>
      <c r="GQ445" s="12"/>
      <c r="GR445" s="12"/>
    </row>
    <row r="446" spans="1:200" x14ac:dyDescent="0.2">
      <c r="A446" s="79">
        <f t="shared" si="186"/>
        <v>43518</v>
      </c>
      <c r="B446" s="80">
        <f t="shared" ca="1" si="192"/>
        <v>1090.9341300000001</v>
      </c>
      <c r="C446" s="81">
        <f t="shared" si="187"/>
        <v>1000</v>
      </c>
      <c r="D446" s="82">
        <f ca="1">IF(A446&lt;$B$1,VLOOKUP(A446,[1]DI!$A$4:$B$15000,2,FALSE),0)</f>
        <v>6.4000000000000001E-2</v>
      </c>
      <c r="E446" s="81">
        <f t="shared" ca="1" si="195"/>
        <v>2.4620000000000002E-4</v>
      </c>
      <c r="F446" s="83">
        <f t="shared" si="181"/>
        <v>1.1679999999999999</v>
      </c>
      <c r="G446" s="84">
        <f t="shared" ca="1" si="182"/>
        <v>1.0002875616</v>
      </c>
      <c r="H446" s="81">
        <f ca="1">TRUNC(PRODUCT(G$10:G445),15)</f>
        <v>1.09093413466075</v>
      </c>
      <c r="I446" s="81">
        <f t="shared" si="188"/>
        <v>1</v>
      </c>
      <c r="J446" s="81">
        <f t="shared" ca="1" si="183"/>
        <v>1.0909341299999999</v>
      </c>
      <c r="K446" s="81">
        <f t="shared" ca="1" si="184"/>
        <v>90.934129999999996</v>
      </c>
      <c r="L446" s="85">
        <f>IF(VLOOKUP(A446,$U$12:$AD$125,8)=VLOOKUP(A445,$U$12:$AD$125,8),0,VLOOKUP(A446,U$12:$AD$125,8))</f>
        <v>0</v>
      </c>
      <c r="M446" s="86">
        <f>IF(L446&gt;0,VLOOKUP(L446,T$12:$AC$125,7),0)</f>
        <v>0</v>
      </c>
      <c r="N446" s="81">
        <f t="shared" si="189"/>
        <v>0</v>
      </c>
      <c r="O446" s="81">
        <f t="shared" ca="1" si="185"/>
        <v>90.934129999999996</v>
      </c>
      <c r="P446" s="87" t="str">
        <f t="shared" si="190"/>
        <v>J=</v>
      </c>
      <c r="Q446" s="88">
        <f t="shared" si="191"/>
        <v>44676</v>
      </c>
      <c r="R446" s="7"/>
      <c r="S446" s="7"/>
      <c r="V446" s="7"/>
      <c r="W446" s="7"/>
      <c r="X446" s="7"/>
      <c r="Y446" s="7"/>
      <c r="Z446" s="7"/>
      <c r="AA446" s="7"/>
      <c r="AB446" s="7"/>
      <c r="AC446" s="7"/>
      <c r="AD446" s="7"/>
      <c r="AE446" s="7"/>
      <c r="AF446" s="65">
        <f t="shared" si="200"/>
        <v>43411</v>
      </c>
      <c r="AG446" s="9">
        <f t="shared" ca="1" si="201"/>
        <v>1067.9680599999999</v>
      </c>
      <c r="AH446" s="9">
        <f t="shared" si="201"/>
        <v>1000</v>
      </c>
      <c r="AI446" s="4">
        <f t="shared" ca="1" si="201"/>
        <v>6.4000000000000001E-2</v>
      </c>
      <c r="AJ446" s="10">
        <f t="shared" ca="1" si="201"/>
        <v>2.4620000000000002E-4</v>
      </c>
      <c r="AK446" s="4">
        <f t="shared" si="201"/>
        <v>1.1679999999999999</v>
      </c>
      <c r="AL446" s="65">
        <f t="shared" si="198"/>
        <v>43411</v>
      </c>
      <c r="AM446" s="10">
        <f t="shared" ca="1" si="202"/>
        <v>1.0679680600000001</v>
      </c>
      <c r="AN446" s="9">
        <f t="shared" ca="1" si="202"/>
        <v>67.968059999999994</v>
      </c>
      <c r="AO446" s="7">
        <f t="shared" si="202"/>
        <v>0</v>
      </c>
      <c r="AP446" s="11">
        <f t="shared" si="202"/>
        <v>0</v>
      </c>
      <c r="AQ446" s="9">
        <f t="shared" si="202"/>
        <v>0</v>
      </c>
      <c r="AR446" s="8" t="str">
        <f t="shared" si="202"/>
        <v>J=</v>
      </c>
      <c r="AS446" s="65">
        <f t="shared" si="202"/>
        <v>44676</v>
      </c>
      <c r="AT446" s="12"/>
      <c r="AU446" s="12"/>
      <c r="AV446" s="2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c r="CG446" s="12"/>
      <c r="CH446" s="12"/>
      <c r="CI446" s="12"/>
      <c r="CJ446" s="12"/>
      <c r="CK446" s="12"/>
      <c r="CL446" s="12"/>
      <c r="CM446" s="12"/>
      <c r="CN446" s="12"/>
      <c r="CO446" s="12"/>
      <c r="CP446" s="12"/>
      <c r="CQ446" s="12"/>
      <c r="CR446" s="12"/>
      <c r="CS446" s="12"/>
      <c r="CT446" s="12"/>
      <c r="CU446" s="12"/>
      <c r="CV446" s="12"/>
      <c r="CW446" s="12"/>
      <c r="CX446" s="12"/>
      <c r="CY446" s="12"/>
      <c r="CZ446" s="12"/>
      <c r="DA446" s="12"/>
      <c r="DB446" s="12"/>
      <c r="DC446" s="12"/>
      <c r="DD446" s="12"/>
      <c r="DE446" s="12"/>
      <c r="DF446" s="12"/>
      <c r="DG446" s="12"/>
      <c r="DH446" s="12"/>
      <c r="DI446" s="12"/>
      <c r="DJ446" s="12"/>
      <c r="DK446" s="12"/>
      <c r="DL446" s="12"/>
      <c r="DM446" s="12"/>
      <c r="DN446" s="12"/>
      <c r="DO446" s="12"/>
      <c r="DP446" s="12"/>
      <c r="DQ446" s="12"/>
      <c r="DR446" s="12"/>
      <c r="DS446" s="12"/>
      <c r="DT446" s="12"/>
      <c r="DU446" s="12"/>
      <c r="DV446" s="12"/>
      <c r="DW446" s="12"/>
      <c r="DX446" s="12"/>
      <c r="DY446" s="12"/>
      <c r="DZ446" s="12"/>
      <c r="EA446" s="12"/>
      <c r="EB446" s="12"/>
      <c r="EC446" s="12"/>
      <c r="ED446" s="12"/>
      <c r="EE446" s="12"/>
      <c r="EF446" s="12"/>
      <c r="EG446" s="12"/>
      <c r="EH446" s="12"/>
      <c r="EI446" s="12"/>
      <c r="EJ446" s="12"/>
      <c r="EK446" s="12"/>
      <c r="EL446" s="12"/>
      <c r="EM446" s="12"/>
      <c r="EN446" s="12"/>
      <c r="EO446" s="12"/>
      <c r="EP446" s="12"/>
      <c r="EQ446" s="12"/>
      <c r="ER446" s="12"/>
      <c r="ES446" s="12"/>
      <c r="ET446" s="12"/>
      <c r="EU446" s="12"/>
      <c r="EV446" s="12"/>
      <c r="EW446" s="12"/>
      <c r="EX446" s="12"/>
      <c r="EY446" s="12"/>
      <c r="EZ446" s="12"/>
      <c r="FA446" s="12"/>
      <c r="FB446" s="12"/>
      <c r="FC446" s="12"/>
      <c r="FD446" s="12"/>
      <c r="FE446" s="12"/>
      <c r="FF446" s="12"/>
      <c r="FG446" s="12"/>
      <c r="FH446" s="12"/>
      <c r="FI446" s="12"/>
      <c r="FJ446" s="12"/>
      <c r="FK446" s="12"/>
      <c r="FL446" s="12"/>
      <c r="FM446" s="12"/>
      <c r="FN446" s="12"/>
      <c r="FO446" s="12"/>
      <c r="FP446" s="12"/>
      <c r="FQ446" s="12"/>
      <c r="FR446" s="12"/>
      <c r="FS446" s="12"/>
      <c r="FT446" s="12"/>
      <c r="FU446" s="12"/>
      <c r="FV446" s="12"/>
      <c r="FW446" s="12"/>
      <c r="FX446" s="12"/>
      <c r="FY446" s="12"/>
      <c r="FZ446" s="12"/>
      <c r="GA446" s="12"/>
      <c r="GB446" s="12"/>
      <c r="GC446" s="12"/>
      <c r="GD446" s="12"/>
      <c r="GE446" s="12"/>
      <c r="GF446" s="12"/>
      <c r="GG446" s="12"/>
      <c r="GH446" s="12"/>
      <c r="GI446" s="12"/>
      <c r="GJ446" s="12"/>
      <c r="GK446" s="12"/>
      <c r="GL446" s="12"/>
      <c r="GM446" s="12"/>
      <c r="GN446" s="12"/>
      <c r="GO446" s="12"/>
      <c r="GP446" s="12"/>
      <c r="GQ446" s="12"/>
      <c r="GR446" s="12"/>
    </row>
    <row r="447" spans="1:200" x14ac:dyDescent="0.2">
      <c r="A447" s="79">
        <f t="shared" si="186"/>
        <v>43519</v>
      </c>
      <c r="B447" s="80">
        <f t="shared" ca="1" si="192"/>
        <v>1091.24785</v>
      </c>
      <c r="C447" s="81">
        <f t="shared" si="187"/>
        <v>1000</v>
      </c>
      <c r="D447" s="82">
        <f ca="1">IF(A447&lt;$B$1,VLOOKUP(A447,[1]DI!$A$4:$B$15000,2,FALSE),0)</f>
        <v>0</v>
      </c>
      <c r="E447" s="81">
        <f t="shared" ca="1" si="195"/>
        <v>0</v>
      </c>
      <c r="F447" s="83">
        <f t="shared" si="181"/>
        <v>1.1679999999999999</v>
      </c>
      <c r="G447" s="84">
        <f t="shared" ca="1" si="182"/>
        <v>1</v>
      </c>
      <c r="H447" s="81">
        <f ca="1">TRUNC(PRODUCT(G$10:G446),15)</f>
        <v>1.0912478454260099</v>
      </c>
      <c r="I447" s="81">
        <f t="shared" si="188"/>
        <v>1</v>
      </c>
      <c r="J447" s="81">
        <f t="shared" ca="1" si="183"/>
        <v>1.09124785</v>
      </c>
      <c r="K447" s="81">
        <f t="shared" ca="1" si="184"/>
        <v>91.24785</v>
      </c>
      <c r="L447" s="85">
        <f>IF(VLOOKUP(A447,$U$12:$AD$125,8)=VLOOKUP(A446,$U$12:$AD$125,8),0,VLOOKUP(A447,U$12:$AD$125,8))</f>
        <v>0</v>
      </c>
      <c r="M447" s="86">
        <f>IF(L447&gt;0,VLOOKUP(L447,T$12:$AC$125,7),0)</f>
        <v>0</v>
      </c>
      <c r="N447" s="81">
        <f t="shared" si="189"/>
        <v>0</v>
      </c>
      <c r="O447" s="81">
        <f t="shared" ca="1" si="185"/>
        <v>91.24785</v>
      </c>
      <c r="P447" s="87" t="str">
        <f t="shared" si="190"/>
        <v>J=</v>
      </c>
      <c r="Q447" s="88">
        <f t="shared" si="191"/>
        <v>44676</v>
      </c>
      <c r="R447" s="7"/>
      <c r="S447" s="7"/>
      <c r="V447" s="7"/>
      <c r="W447" s="7"/>
      <c r="X447" s="7"/>
      <c r="Y447" s="7"/>
      <c r="Z447" s="7"/>
      <c r="AA447" s="7"/>
      <c r="AB447" s="7"/>
      <c r="AC447" s="7"/>
      <c r="AD447" s="7"/>
      <c r="AE447" s="7"/>
      <c r="AF447" s="65"/>
      <c r="AG447" s="9"/>
      <c r="AH447" s="9"/>
      <c r="AI447" s="4"/>
      <c r="AJ447" s="10"/>
      <c r="AK447" s="4"/>
      <c r="AL447" s="65"/>
      <c r="AM447" s="10"/>
      <c r="AN447" s="9"/>
      <c r="AO447" s="7"/>
      <c r="AP447" s="11"/>
      <c r="AQ447" s="9"/>
      <c r="AR447" s="24"/>
      <c r="AS447" s="65"/>
      <c r="AT447" s="12"/>
      <c r="AU447" s="12"/>
      <c r="AV447" s="2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c r="CG447" s="12"/>
      <c r="CH447" s="12"/>
      <c r="CI447" s="12"/>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c r="DI447" s="12"/>
      <c r="DJ447" s="12"/>
      <c r="DK447" s="12"/>
      <c r="DL447" s="12"/>
      <c r="DM447" s="12"/>
      <c r="DN447" s="12"/>
      <c r="DO447" s="12"/>
      <c r="DP447" s="12"/>
      <c r="DQ447" s="12"/>
      <c r="DR447" s="12"/>
      <c r="DS447" s="12"/>
      <c r="DT447" s="12"/>
      <c r="DU447" s="12"/>
      <c r="DV447" s="12"/>
      <c r="DW447" s="12"/>
      <c r="DX447" s="12"/>
      <c r="DY447" s="12"/>
      <c r="DZ447" s="12"/>
      <c r="EA447" s="12"/>
      <c r="EB447" s="12"/>
      <c r="EC447" s="12"/>
      <c r="ED447" s="12"/>
      <c r="EE447" s="12"/>
      <c r="EF447" s="12"/>
      <c r="EG447" s="12"/>
      <c r="EH447" s="12"/>
      <c r="EI447" s="12"/>
      <c r="EJ447" s="12"/>
      <c r="EK447" s="12"/>
      <c r="EL447" s="12"/>
      <c r="EM447" s="12"/>
      <c r="EN447" s="12"/>
      <c r="EO447" s="12"/>
      <c r="EP447" s="12"/>
      <c r="EQ447" s="12"/>
      <c r="ER447" s="12"/>
      <c r="ES447" s="12"/>
      <c r="ET447" s="12"/>
      <c r="EU447" s="12"/>
      <c r="EV447" s="12"/>
      <c r="EW447" s="12"/>
      <c r="EX447" s="12"/>
      <c r="EY447" s="12"/>
      <c r="EZ447" s="12"/>
      <c r="FA447" s="12"/>
      <c r="FB447" s="12"/>
      <c r="FC447" s="12"/>
      <c r="FD447" s="12"/>
      <c r="FE447" s="12"/>
      <c r="FF447" s="12"/>
      <c r="FG447" s="12"/>
      <c r="FH447" s="12"/>
      <c r="FI447" s="12"/>
      <c r="FJ447" s="12"/>
      <c r="FK447" s="12"/>
      <c r="FL447" s="12"/>
      <c r="FM447" s="12"/>
      <c r="FN447" s="12"/>
      <c r="FO447" s="12"/>
      <c r="FP447" s="12"/>
      <c r="FQ447" s="12"/>
      <c r="FR447" s="12"/>
      <c r="FS447" s="12"/>
      <c r="FT447" s="12"/>
      <c r="FU447" s="12"/>
      <c r="FV447" s="12"/>
      <c r="FW447" s="12"/>
      <c r="FX447" s="12"/>
      <c r="FY447" s="12"/>
      <c r="FZ447" s="12"/>
      <c r="GA447" s="12"/>
      <c r="GB447" s="12"/>
      <c r="GC447" s="12"/>
      <c r="GD447" s="12"/>
      <c r="GE447" s="12"/>
      <c r="GF447" s="12"/>
      <c r="GG447" s="12"/>
      <c r="GH447" s="12"/>
      <c r="GI447" s="12"/>
      <c r="GJ447" s="12"/>
      <c r="GK447" s="12"/>
      <c r="GL447" s="12"/>
      <c r="GM447" s="12"/>
      <c r="GN447" s="12"/>
      <c r="GO447" s="12"/>
      <c r="GP447" s="12"/>
      <c r="GQ447" s="12"/>
      <c r="GR447" s="12"/>
    </row>
    <row r="448" spans="1:200" x14ac:dyDescent="0.2">
      <c r="A448" s="79">
        <f t="shared" si="186"/>
        <v>43520</v>
      </c>
      <c r="B448" s="80">
        <f t="shared" ca="1" si="192"/>
        <v>1091.24785</v>
      </c>
      <c r="C448" s="81">
        <f t="shared" si="187"/>
        <v>1000</v>
      </c>
      <c r="D448" s="82">
        <f ca="1">IF(A448&lt;$B$1,VLOOKUP(A448,[1]DI!$A$4:$B$15000,2,FALSE),0)</f>
        <v>0</v>
      </c>
      <c r="E448" s="81">
        <f t="shared" ca="1" si="195"/>
        <v>0</v>
      </c>
      <c r="F448" s="83">
        <f t="shared" si="181"/>
        <v>1.1679999999999999</v>
      </c>
      <c r="G448" s="84">
        <f t="shared" ca="1" si="182"/>
        <v>1</v>
      </c>
      <c r="H448" s="81">
        <f ca="1">TRUNC(PRODUCT(G$10:G447),15)</f>
        <v>1.0912478454260099</v>
      </c>
      <c r="I448" s="81">
        <f t="shared" si="188"/>
        <v>1</v>
      </c>
      <c r="J448" s="81">
        <f t="shared" ca="1" si="183"/>
        <v>1.09124785</v>
      </c>
      <c r="K448" s="81">
        <f t="shared" ca="1" si="184"/>
        <v>91.24785</v>
      </c>
      <c r="L448" s="85">
        <f>IF(VLOOKUP(A448,$U$12:$AD$125,8)=VLOOKUP(A447,$U$12:$AD$125,8),0,VLOOKUP(A448,U$12:$AD$125,8))</f>
        <v>0</v>
      </c>
      <c r="M448" s="86">
        <f>IF(L448&gt;0,VLOOKUP(L448,T$12:$AC$125,7),0)</f>
        <v>0</v>
      </c>
      <c r="N448" s="81">
        <f t="shared" si="189"/>
        <v>0</v>
      </c>
      <c r="O448" s="81">
        <f t="shared" ca="1" si="185"/>
        <v>91.24785</v>
      </c>
      <c r="P448" s="87" t="str">
        <f t="shared" si="190"/>
        <v>J=</v>
      </c>
      <c r="Q448" s="88">
        <f t="shared" si="191"/>
        <v>44676</v>
      </c>
      <c r="R448" s="7"/>
      <c r="S448" s="7"/>
      <c r="V448" s="7"/>
      <c r="W448" s="7"/>
      <c r="X448" s="7"/>
      <c r="Y448" s="7"/>
      <c r="Z448" s="7"/>
      <c r="AA448" s="7"/>
      <c r="AB448" s="7"/>
      <c r="AC448" s="7"/>
      <c r="AD448" s="7"/>
      <c r="AE448" s="7"/>
      <c r="AF448" s="65" t="str">
        <f t="shared" ref="AF448:AS448" si="203">$B$6</f>
        <v>ODCT21</v>
      </c>
      <c r="AG448" s="7" t="str">
        <f t="shared" si="203"/>
        <v>ODCT21</v>
      </c>
      <c r="AH448" s="7" t="str">
        <f t="shared" si="203"/>
        <v>ODCT21</v>
      </c>
      <c r="AI448" s="7" t="str">
        <f t="shared" si="203"/>
        <v>ODCT21</v>
      </c>
      <c r="AJ448" s="7" t="str">
        <f t="shared" si="203"/>
        <v>ODCT21</v>
      </c>
      <c r="AK448" s="4" t="str">
        <f t="shared" si="203"/>
        <v>ODCT21</v>
      </c>
      <c r="AL448" s="65" t="str">
        <f t="shared" si="203"/>
        <v>ODCT21</v>
      </c>
      <c r="AM448" s="7" t="str">
        <f t="shared" si="203"/>
        <v>ODCT21</v>
      </c>
      <c r="AN448" s="7" t="str">
        <f t="shared" si="203"/>
        <v>ODCT21</v>
      </c>
      <c r="AO448" s="7" t="str">
        <f t="shared" si="203"/>
        <v>ODCT21</v>
      </c>
      <c r="AP448" s="11" t="str">
        <f t="shared" si="203"/>
        <v>ODCT21</v>
      </c>
      <c r="AQ448" s="7" t="str">
        <f t="shared" si="203"/>
        <v>ODCT21</v>
      </c>
      <c r="AR448" s="8" t="str">
        <f t="shared" si="203"/>
        <v>ODCT21</v>
      </c>
      <c r="AS448" s="65" t="str">
        <f t="shared" si="203"/>
        <v>ODCT21</v>
      </c>
      <c r="AT448" s="12"/>
      <c r="AU448" s="12"/>
      <c r="AV448" s="2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c r="CF448" s="12"/>
      <c r="CG448" s="12"/>
      <c r="CH448" s="12"/>
      <c r="CI448" s="12"/>
      <c r="CJ448" s="12"/>
      <c r="CK448" s="12"/>
      <c r="CL448" s="12"/>
      <c r="CM448" s="12"/>
      <c r="CN448" s="12"/>
      <c r="CO448" s="12"/>
      <c r="CP448" s="12"/>
      <c r="CQ448" s="12"/>
      <c r="CR448" s="12"/>
      <c r="CS448" s="12"/>
      <c r="CT448" s="12"/>
      <c r="CU448" s="12"/>
      <c r="CV448" s="12"/>
      <c r="CW448" s="12"/>
      <c r="CX448" s="12"/>
      <c r="CY448" s="12"/>
      <c r="CZ448" s="12"/>
      <c r="DA448" s="12"/>
      <c r="DB448" s="12"/>
      <c r="DC448" s="12"/>
      <c r="DD448" s="12"/>
      <c r="DE448" s="12"/>
      <c r="DF448" s="12"/>
      <c r="DG448" s="12"/>
      <c r="DH448" s="12"/>
      <c r="DI448" s="12"/>
      <c r="DJ448" s="12"/>
      <c r="DK448" s="12"/>
      <c r="DL448" s="12"/>
      <c r="DM448" s="12"/>
      <c r="DN448" s="12"/>
      <c r="DO448" s="12"/>
      <c r="DP448" s="12"/>
      <c r="DQ448" s="12"/>
      <c r="DR448" s="12"/>
      <c r="DS448" s="12"/>
      <c r="DT448" s="12"/>
      <c r="DU448" s="12"/>
      <c r="DV448" s="12"/>
      <c r="DW448" s="12"/>
      <c r="DX448" s="12"/>
      <c r="DY448" s="12"/>
      <c r="DZ448" s="12"/>
      <c r="EA448" s="12"/>
      <c r="EB448" s="12"/>
      <c r="EC448" s="12"/>
      <c r="ED448" s="12"/>
      <c r="EE448" s="12"/>
      <c r="EF448" s="12"/>
      <c r="EG448" s="12"/>
      <c r="EH448" s="12"/>
      <c r="EI448" s="12"/>
      <c r="EJ448" s="12"/>
      <c r="EK448" s="12"/>
      <c r="EL448" s="12"/>
      <c r="EM448" s="12"/>
      <c r="EN448" s="12"/>
      <c r="EO448" s="12"/>
      <c r="EP448" s="12"/>
      <c r="EQ448" s="12"/>
      <c r="ER448" s="12"/>
      <c r="ES448" s="12"/>
      <c r="ET448" s="12"/>
      <c r="EU448" s="12"/>
      <c r="EV448" s="12"/>
      <c r="EW448" s="12"/>
      <c r="EX448" s="12"/>
      <c r="EY448" s="12"/>
      <c r="EZ448" s="12"/>
      <c r="FA448" s="12"/>
      <c r="FB448" s="12"/>
      <c r="FC448" s="12"/>
      <c r="FD448" s="12"/>
      <c r="FE448" s="12"/>
      <c r="FF448" s="12"/>
      <c r="FG448" s="12"/>
      <c r="FH448" s="12"/>
      <c r="FI448" s="12"/>
      <c r="FJ448" s="12"/>
      <c r="FK448" s="12"/>
      <c r="FL448" s="12"/>
      <c r="FM448" s="12"/>
      <c r="FN448" s="12"/>
      <c r="FO448" s="12"/>
      <c r="FP448" s="12"/>
      <c r="FQ448" s="12"/>
      <c r="FR448" s="12"/>
      <c r="FS448" s="12"/>
      <c r="FT448" s="12"/>
      <c r="FU448" s="12"/>
      <c r="FV448" s="12"/>
      <c r="FW448" s="12"/>
      <c r="FX448" s="12"/>
      <c r="FY448" s="12"/>
      <c r="FZ448" s="12"/>
      <c r="GA448" s="12"/>
      <c r="GB448" s="12"/>
      <c r="GC448" s="12"/>
      <c r="GD448" s="12"/>
      <c r="GE448" s="12"/>
      <c r="GF448" s="12"/>
      <c r="GG448" s="12"/>
      <c r="GH448" s="12"/>
      <c r="GI448" s="12"/>
      <c r="GJ448" s="12"/>
      <c r="GK448" s="12"/>
      <c r="GL448" s="12"/>
      <c r="GM448" s="12"/>
      <c r="GN448" s="12"/>
      <c r="GO448" s="12"/>
      <c r="GP448" s="12"/>
      <c r="GQ448" s="12"/>
      <c r="GR448" s="12"/>
    </row>
    <row r="449" spans="1:200" x14ac:dyDescent="0.2">
      <c r="A449" s="79">
        <f t="shared" si="186"/>
        <v>43521</v>
      </c>
      <c r="B449" s="80">
        <f t="shared" ca="1" si="192"/>
        <v>1091.24785</v>
      </c>
      <c r="C449" s="81">
        <f t="shared" si="187"/>
        <v>1000</v>
      </c>
      <c r="D449" s="82">
        <f ca="1">IF(A449&lt;$B$1,VLOOKUP(A449,[1]DI!$A$4:$B$15000,2,FALSE),0)</f>
        <v>6.4000000000000001E-2</v>
      </c>
      <c r="E449" s="81">
        <f t="shared" ca="1" si="195"/>
        <v>2.4620000000000002E-4</v>
      </c>
      <c r="F449" s="83">
        <f t="shared" si="181"/>
        <v>1.1679999999999999</v>
      </c>
      <c r="G449" s="84">
        <f t="shared" ca="1" si="182"/>
        <v>1.0002875616</v>
      </c>
      <c r="H449" s="81">
        <f ca="1">TRUNC(PRODUCT(G$10:G448),15)</f>
        <v>1.0912478454260099</v>
      </c>
      <c r="I449" s="81">
        <f t="shared" si="188"/>
        <v>1</v>
      </c>
      <c r="J449" s="81">
        <f t="shared" ca="1" si="183"/>
        <v>1.09124785</v>
      </c>
      <c r="K449" s="81">
        <f t="shared" ca="1" si="184"/>
        <v>91.24785</v>
      </c>
      <c r="L449" s="85">
        <f>IF(VLOOKUP(A449,$U$12:$AD$125,8)=VLOOKUP(A448,$U$12:$AD$125,8),0,VLOOKUP(A449,U$12:$AD$125,8))</f>
        <v>0</v>
      </c>
      <c r="M449" s="86">
        <f>IF(L449&gt;0,VLOOKUP(L449,T$12:$AC$125,7),0)</f>
        <v>0</v>
      </c>
      <c r="N449" s="81">
        <f t="shared" si="189"/>
        <v>0</v>
      </c>
      <c r="O449" s="81">
        <f t="shared" ca="1" si="185"/>
        <v>91.24785</v>
      </c>
      <c r="P449" s="87" t="str">
        <f t="shared" si="190"/>
        <v>J=</v>
      </c>
      <c r="Q449" s="88">
        <f t="shared" si="191"/>
        <v>44676</v>
      </c>
      <c r="R449" s="7"/>
      <c r="S449" s="7"/>
      <c r="V449" s="7"/>
      <c r="W449" s="7"/>
      <c r="X449" s="7"/>
      <c r="Y449" s="7"/>
      <c r="Z449" s="7"/>
      <c r="AA449" s="7"/>
      <c r="AB449" s="7"/>
      <c r="AC449" s="7"/>
      <c r="AD449" s="7"/>
      <c r="AE449" s="7"/>
      <c r="AF449" s="37" t="s">
        <v>14</v>
      </c>
      <c r="AG449" s="3" t="s">
        <v>7</v>
      </c>
      <c r="AH449" s="3" t="s">
        <v>8</v>
      </c>
      <c r="AI449" s="18" t="s">
        <v>9</v>
      </c>
      <c r="AJ449" s="19" t="s">
        <v>9</v>
      </c>
      <c r="AK449" s="18" t="s">
        <v>9</v>
      </c>
      <c r="AL449" s="67" t="s">
        <v>14</v>
      </c>
      <c r="AM449" s="19" t="s">
        <v>9</v>
      </c>
      <c r="AN449" s="3" t="s">
        <v>10</v>
      </c>
      <c r="AO449" s="6" t="s">
        <v>11</v>
      </c>
      <c r="AP449" s="20" t="s">
        <v>12</v>
      </c>
      <c r="AQ449" s="3" t="s">
        <v>12</v>
      </c>
      <c r="AR449" s="21" t="s">
        <v>13</v>
      </c>
      <c r="AS449" s="37" t="s">
        <v>13</v>
      </c>
      <c r="AT449" s="12"/>
      <c r="AU449" s="12"/>
      <c r="AV449" s="2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c r="CG449" s="12"/>
      <c r="CH449" s="12"/>
      <c r="CI449" s="12"/>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c r="DI449" s="12"/>
      <c r="DJ449" s="12"/>
      <c r="DK449" s="12"/>
      <c r="DL449" s="12"/>
      <c r="DM449" s="12"/>
      <c r="DN449" s="12"/>
      <c r="DO449" s="12"/>
      <c r="DP449" s="12"/>
      <c r="DQ449" s="12"/>
      <c r="DR449" s="12"/>
      <c r="DS449" s="12"/>
      <c r="DT449" s="12"/>
      <c r="DU449" s="12"/>
      <c r="DV449" s="12"/>
      <c r="DW449" s="12"/>
      <c r="DX449" s="12"/>
      <c r="DY449" s="12"/>
      <c r="DZ449" s="12"/>
      <c r="EA449" s="12"/>
      <c r="EB449" s="12"/>
      <c r="EC449" s="12"/>
      <c r="ED449" s="12"/>
      <c r="EE449" s="12"/>
      <c r="EF449" s="12"/>
      <c r="EG449" s="12"/>
      <c r="EH449" s="12"/>
      <c r="EI449" s="12"/>
      <c r="EJ449" s="12"/>
      <c r="EK449" s="12"/>
      <c r="EL449" s="12"/>
      <c r="EM449" s="12"/>
      <c r="EN449" s="12"/>
      <c r="EO449" s="12"/>
      <c r="EP449" s="12"/>
      <c r="EQ449" s="12"/>
      <c r="ER449" s="12"/>
      <c r="ES449" s="12"/>
      <c r="ET449" s="12"/>
      <c r="EU449" s="12"/>
      <c r="EV449" s="12"/>
      <c r="EW449" s="12"/>
      <c r="EX449" s="12"/>
      <c r="EY449" s="12"/>
      <c r="EZ449" s="12"/>
      <c r="FA449" s="12"/>
      <c r="FB449" s="12"/>
      <c r="FC449" s="12"/>
      <c r="FD449" s="12"/>
      <c r="FE449" s="12"/>
      <c r="FF449" s="12"/>
      <c r="FG449" s="12"/>
      <c r="FH449" s="12"/>
      <c r="FI449" s="12"/>
      <c r="FJ449" s="12"/>
      <c r="FK449" s="12"/>
      <c r="FL449" s="12"/>
      <c r="FM449" s="12"/>
      <c r="FN449" s="12"/>
      <c r="FO449" s="12"/>
      <c r="FP449" s="12"/>
      <c r="FQ449" s="12"/>
      <c r="FR449" s="12"/>
      <c r="FS449" s="12"/>
      <c r="FT449" s="12"/>
      <c r="FU449" s="12"/>
      <c r="FV449" s="12"/>
      <c r="FW449" s="12"/>
      <c r="FX449" s="12"/>
      <c r="FY449" s="12"/>
      <c r="FZ449" s="12"/>
      <c r="GA449" s="12"/>
      <c r="GB449" s="12"/>
      <c r="GC449" s="12"/>
      <c r="GD449" s="12"/>
      <c r="GE449" s="12"/>
      <c r="GF449" s="12"/>
      <c r="GG449" s="12"/>
      <c r="GH449" s="12"/>
      <c r="GI449" s="12"/>
      <c r="GJ449" s="12"/>
      <c r="GK449" s="12"/>
      <c r="GL449" s="12"/>
      <c r="GM449" s="12"/>
      <c r="GN449" s="12"/>
      <c r="GO449" s="12"/>
      <c r="GP449" s="12"/>
      <c r="GQ449" s="12"/>
      <c r="GR449" s="12"/>
    </row>
    <row r="450" spans="1:200" x14ac:dyDescent="0.2">
      <c r="A450" s="79">
        <f t="shared" si="186"/>
        <v>43522</v>
      </c>
      <c r="B450" s="80">
        <f t="shared" ca="1" si="192"/>
        <v>1091.5616500000001</v>
      </c>
      <c r="C450" s="81">
        <f t="shared" si="187"/>
        <v>1000</v>
      </c>
      <c r="D450" s="82">
        <f ca="1">IF(A450&lt;$B$1,VLOOKUP(A450,[1]DI!$A$4:$B$15000,2,FALSE),0)</f>
        <v>6.4000000000000001E-2</v>
      </c>
      <c r="E450" s="81">
        <f t="shared" ca="1" si="195"/>
        <v>2.4620000000000002E-4</v>
      </c>
      <c r="F450" s="83">
        <f t="shared" si="181"/>
        <v>1.1679999999999999</v>
      </c>
      <c r="G450" s="84">
        <f t="shared" ca="1" si="182"/>
        <v>1.0002875616</v>
      </c>
      <c r="H450" s="81">
        <f ca="1">TRUNC(PRODUCT(G$10:G449),15)</f>
        <v>1.09156164640244</v>
      </c>
      <c r="I450" s="81">
        <f t="shared" si="188"/>
        <v>1</v>
      </c>
      <c r="J450" s="81">
        <f t="shared" ca="1" si="183"/>
        <v>1.09156165</v>
      </c>
      <c r="K450" s="81">
        <f t="shared" ca="1" si="184"/>
        <v>91.56165</v>
      </c>
      <c r="L450" s="85">
        <f>IF(VLOOKUP(A450,$U$12:$AD$125,8)=VLOOKUP(A449,$U$12:$AD$125,8),0,VLOOKUP(A450,U$12:$AD$125,8))</f>
        <v>0</v>
      </c>
      <c r="M450" s="86">
        <f>IF(L450&gt;0,VLOOKUP(L450,T$12:$AC$125,7),0)</f>
        <v>0</v>
      </c>
      <c r="N450" s="81">
        <f t="shared" si="189"/>
        <v>0</v>
      </c>
      <c r="O450" s="81">
        <f t="shared" ca="1" si="185"/>
        <v>91.56165</v>
      </c>
      <c r="P450" s="87" t="str">
        <f t="shared" si="190"/>
        <v>J=</v>
      </c>
      <c r="Q450" s="88">
        <f t="shared" si="191"/>
        <v>44676</v>
      </c>
      <c r="R450" s="7"/>
      <c r="S450" s="7"/>
      <c r="V450" s="7"/>
      <c r="W450" s="7"/>
      <c r="X450" s="7"/>
      <c r="Y450" s="7"/>
      <c r="Z450" s="7"/>
      <c r="AA450" s="7"/>
      <c r="AB450" s="7"/>
      <c r="AC450" s="7"/>
      <c r="AD450" s="7"/>
      <c r="AE450" s="7"/>
      <c r="AF450" s="37" t="s">
        <v>65</v>
      </c>
      <c r="AG450" s="9" t="str">
        <f>$B$6</f>
        <v>ODCT21</v>
      </c>
      <c r="AH450" s="3" t="s">
        <v>15</v>
      </c>
      <c r="AI450" s="13" t="s">
        <v>16</v>
      </c>
      <c r="AJ450" s="5"/>
      <c r="AK450" s="13" t="s">
        <v>17</v>
      </c>
      <c r="AL450" s="37"/>
      <c r="AM450" s="5"/>
      <c r="AN450" s="3"/>
      <c r="AO450" s="6"/>
      <c r="AP450" s="20"/>
      <c r="AQ450" s="3"/>
      <c r="AR450" s="21" t="s">
        <v>20</v>
      </c>
      <c r="AS450" s="37" t="s">
        <v>20</v>
      </c>
      <c r="AT450" s="12"/>
      <c r="AU450" s="12"/>
      <c r="AV450" s="2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c r="CG450" s="12"/>
      <c r="CH450" s="12"/>
      <c r="CI450" s="12"/>
      <c r="CJ450" s="12"/>
      <c r="CK450" s="12"/>
      <c r="CL450" s="12"/>
      <c r="CM450" s="12"/>
      <c r="CN450" s="12"/>
      <c r="CO450" s="12"/>
      <c r="CP450" s="12"/>
      <c r="CQ450" s="12"/>
      <c r="CR450" s="12"/>
      <c r="CS450" s="12"/>
      <c r="CT450" s="12"/>
      <c r="CU450" s="12"/>
      <c r="CV450" s="12"/>
      <c r="CW450" s="12"/>
      <c r="CX450" s="12"/>
      <c r="CY450" s="12"/>
      <c r="CZ450" s="12"/>
      <c r="DA450" s="12"/>
      <c r="DB450" s="12"/>
      <c r="DC450" s="12"/>
      <c r="DD450" s="12"/>
      <c r="DE450" s="12"/>
      <c r="DF450" s="12"/>
      <c r="DG450" s="12"/>
      <c r="DH450" s="12"/>
      <c r="DI450" s="12"/>
      <c r="DJ450" s="12"/>
      <c r="DK450" s="12"/>
      <c r="DL450" s="12"/>
      <c r="DM450" s="12"/>
      <c r="DN450" s="12"/>
      <c r="DO450" s="12"/>
      <c r="DP450" s="12"/>
      <c r="DQ450" s="12"/>
      <c r="DR450" s="12"/>
      <c r="DS450" s="12"/>
      <c r="DT450" s="12"/>
      <c r="DU450" s="12"/>
      <c r="DV450" s="12"/>
      <c r="DW450" s="12"/>
      <c r="DX450" s="12"/>
      <c r="DY450" s="12"/>
      <c r="DZ450" s="12"/>
      <c r="EA450" s="12"/>
      <c r="EB450" s="12"/>
      <c r="EC450" s="12"/>
      <c r="ED450" s="12"/>
      <c r="EE450" s="12"/>
      <c r="EF450" s="12"/>
      <c r="EG450" s="12"/>
      <c r="EH450" s="12"/>
      <c r="EI450" s="12"/>
      <c r="EJ450" s="12"/>
      <c r="EK450" s="12"/>
      <c r="EL450" s="12"/>
      <c r="EM450" s="12"/>
      <c r="EN450" s="12"/>
      <c r="EO450" s="12"/>
      <c r="EP450" s="12"/>
      <c r="EQ450" s="12"/>
      <c r="ER450" s="12"/>
      <c r="ES450" s="12"/>
      <c r="ET450" s="12"/>
      <c r="EU450" s="12"/>
      <c r="EV450" s="12"/>
      <c r="EW450" s="12"/>
      <c r="EX450" s="12"/>
      <c r="EY450" s="12"/>
      <c r="EZ450" s="12"/>
      <c r="FA450" s="12"/>
      <c r="FB450" s="12"/>
      <c r="FC450" s="12"/>
      <c r="FD450" s="12"/>
      <c r="FE450" s="12"/>
      <c r="FF450" s="12"/>
      <c r="FG450" s="12"/>
      <c r="FH450" s="12"/>
      <c r="FI450" s="12"/>
      <c r="FJ450" s="12"/>
      <c r="FK450" s="12"/>
      <c r="FL450" s="12"/>
      <c r="FM450" s="12"/>
      <c r="FN450" s="12"/>
      <c r="FO450" s="12"/>
      <c r="FP450" s="12"/>
      <c r="FQ450" s="12"/>
      <c r="FR450" s="12"/>
      <c r="FS450" s="12"/>
      <c r="FT450" s="12"/>
      <c r="FU450" s="12"/>
      <c r="FV450" s="12"/>
      <c r="FW450" s="12"/>
      <c r="FX450" s="12"/>
      <c r="FY450" s="12"/>
      <c r="FZ450" s="12"/>
      <c r="GA450" s="12"/>
      <c r="GB450" s="12"/>
      <c r="GC450" s="12"/>
      <c r="GD450" s="12"/>
      <c r="GE450" s="12"/>
      <c r="GF450" s="12"/>
      <c r="GG450" s="12"/>
      <c r="GH450" s="12"/>
      <c r="GI450" s="12"/>
      <c r="GJ450" s="12"/>
      <c r="GK450" s="12"/>
      <c r="GL450" s="12"/>
      <c r="GM450" s="12"/>
      <c r="GN450" s="12"/>
      <c r="GO450" s="12"/>
      <c r="GP450" s="12"/>
      <c r="GQ450" s="12"/>
      <c r="GR450" s="12"/>
    </row>
    <row r="451" spans="1:200" x14ac:dyDescent="0.2">
      <c r="A451" s="79">
        <f t="shared" si="186"/>
        <v>43523</v>
      </c>
      <c r="B451" s="80">
        <f t="shared" ca="1" si="192"/>
        <v>1091.87554</v>
      </c>
      <c r="C451" s="81">
        <f t="shared" si="187"/>
        <v>1000</v>
      </c>
      <c r="D451" s="82">
        <f ca="1">IF(A451&lt;$B$1,VLOOKUP(A451,[1]DI!$A$4:$B$15000,2,FALSE),0)</f>
        <v>6.4000000000000001E-2</v>
      </c>
      <c r="E451" s="81">
        <f t="shared" ca="1" si="195"/>
        <v>2.4620000000000002E-4</v>
      </c>
      <c r="F451" s="83">
        <f t="shared" si="181"/>
        <v>1.1679999999999999</v>
      </c>
      <c r="G451" s="84">
        <f t="shared" ca="1" si="182"/>
        <v>1.0002875616</v>
      </c>
      <c r="H451" s="81">
        <f ca="1">TRUNC(PRODUCT(G$10:G450),15)</f>
        <v>1.0918755376159801</v>
      </c>
      <c r="I451" s="81">
        <f t="shared" si="188"/>
        <v>1</v>
      </c>
      <c r="J451" s="81">
        <f t="shared" ca="1" si="183"/>
        <v>1.09187554</v>
      </c>
      <c r="K451" s="81">
        <f t="shared" ca="1" si="184"/>
        <v>91.875540000000001</v>
      </c>
      <c r="L451" s="85">
        <f>IF(VLOOKUP(A451,$U$12:$AD$125,8)=VLOOKUP(A450,$U$12:$AD$125,8),0,VLOOKUP(A451,U$12:$AD$125,8))</f>
        <v>0</v>
      </c>
      <c r="M451" s="86">
        <f>IF(L451&gt;0,VLOOKUP(L451,T$12:$AC$125,7),0)</f>
        <v>0</v>
      </c>
      <c r="N451" s="81">
        <f t="shared" si="189"/>
        <v>0</v>
      </c>
      <c r="O451" s="81">
        <f t="shared" ca="1" si="185"/>
        <v>91.875540000000001</v>
      </c>
      <c r="P451" s="87" t="str">
        <f t="shared" si="190"/>
        <v>J=</v>
      </c>
      <c r="Q451" s="88">
        <f t="shared" si="191"/>
        <v>44676</v>
      </c>
      <c r="R451" s="7"/>
      <c r="S451" s="7"/>
      <c r="V451" s="7"/>
      <c r="W451" s="7"/>
      <c r="X451" s="7"/>
      <c r="Y451" s="7"/>
      <c r="Z451" s="7"/>
      <c r="AA451" s="7"/>
      <c r="AB451" s="7"/>
      <c r="AC451" s="7"/>
      <c r="AD451" s="7"/>
      <c r="AE451" s="7"/>
      <c r="AF451" s="37" t="s">
        <v>65</v>
      </c>
      <c r="AG451" s="9"/>
      <c r="AH451" s="3"/>
      <c r="AI451" s="13"/>
      <c r="AJ451" s="5"/>
      <c r="AK451" s="13"/>
      <c r="AL451" s="37"/>
      <c r="AM451" s="5"/>
      <c r="AN451" s="3"/>
      <c r="AO451" s="6"/>
      <c r="AP451" s="20"/>
      <c r="AQ451" s="3"/>
      <c r="AR451" s="21" t="s">
        <v>24</v>
      </c>
      <c r="AS451" s="37" t="s">
        <v>14</v>
      </c>
      <c r="AT451" s="12"/>
      <c r="AU451" s="12"/>
      <c r="AV451" s="2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c r="CG451" s="12"/>
      <c r="CH451" s="12"/>
      <c r="CI451" s="12"/>
      <c r="CJ451" s="12"/>
      <c r="CK451" s="12"/>
      <c r="CL451" s="12"/>
      <c r="CM451" s="12"/>
      <c r="CN451" s="12"/>
      <c r="CO451" s="12"/>
      <c r="CP451" s="12"/>
      <c r="CQ451" s="12"/>
      <c r="CR451" s="12"/>
      <c r="CS451" s="12"/>
      <c r="CT451" s="12"/>
      <c r="CU451" s="12"/>
      <c r="CV451" s="12"/>
      <c r="CW451" s="12"/>
      <c r="CX451" s="12"/>
      <c r="CY451" s="12"/>
      <c r="CZ451" s="12"/>
      <c r="DA451" s="12"/>
      <c r="DB451" s="12"/>
      <c r="DC451" s="12"/>
      <c r="DD451" s="12"/>
      <c r="DE451" s="12"/>
      <c r="DF451" s="12"/>
      <c r="DG451" s="12"/>
      <c r="DH451" s="12"/>
      <c r="DI451" s="12"/>
      <c r="DJ451" s="12"/>
      <c r="DK451" s="12"/>
      <c r="DL451" s="12"/>
      <c r="DM451" s="12"/>
      <c r="DN451" s="12"/>
      <c r="DO451" s="12"/>
      <c r="DP451" s="12"/>
      <c r="DQ451" s="12"/>
      <c r="DR451" s="12"/>
      <c r="DS451" s="12"/>
      <c r="DT451" s="12"/>
      <c r="DU451" s="12"/>
      <c r="DV451" s="12"/>
      <c r="DW451" s="12"/>
      <c r="DX451" s="12"/>
      <c r="DY451" s="12"/>
      <c r="DZ451" s="12"/>
      <c r="EA451" s="12"/>
      <c r="EB451" s="12"/>
      <c r="EC451" s="12"/>
      <c r="ED451" s="12"/>
      <c r="EE451" s="12"/>
      <c r="EF451" s="12"/>
      <c r="EG451" s="12"/>
      <c r="EH451" s="12"/>
      <c r="EI451" s="12"/>
      <c r="EJ451" s="12"/>
      <c r="EK451" s="12"/>
      <c r="EL451" s="12"/>
      <c r="EM451" s="12"/>
      <c r="EN451" s="12"/>
      <c r="EO451" s="12"/>
      <c r="EP451" s="12"/>
      <c r="EQ451" s="12"/>
      <c r="ER451" s="12"/>
      <c r="ES451" s="12"/>
      <c r="ET451" s="12"/>
      <c r="EU451" s="12"/>
      <c r="EV451" s="12"/>
      <c r="EW451" s="12"/>
      <c r="EX451" s="12"/>
      <c r="EY451" s="12"/>
      <c r="EZ451" s="12"/>
      <c r="FA451" s="12"/>
      <c r="FB451" s="12"/>
      <c r="FC451" s="12"/>
      <c r="FD451" s="12"/>
      <c r="FE451" s="12"/>
      <c r="FF451" s="12"/>
      <c r="FG451" s="12"/>
      <c r="FH451" s="12"/>
      <c r="FI451" s="12"/>
      <c r="FJ451" s="12"/>
      <c r="FK451" s="12"/>
      <c r="FL451" s="12"/>
      <c r="FM451" s="12"/>
      <c r="FN451" s="12"/>
      <c r="FO451" s="12"/>
      <c r="FP451" s="12"/>
      <c r="FQ451" s="12"/>
      <c r="FR451" s="12"/>
      <c r="FS451" s="12"/>
      <c r="FT451" s="12"/>
      <c r="FU451" s="12"/>
      <c r="FV451" s="12"/>
      <c r="FW451" s="12"/>
      <c r="FX451" s="12"/>
      <c r="FY451" s="12"/>
      <c r="FZ451" s="12"/>
      <c r="GA451" s="12"/>
      <c r="GB451" s="12"/>
      <c r="GC451" s="12"/>
      <c r="GD451" s="12"/>
      <c r="GE451" s="12"/>
      <c r="GF451" s="12"/>
      <c r="GG451" s="12"/>
      <c r="GH451" s="12"/>
      <c r="GI451" s="12"/>
      <c r="GJ451" s="12"/>
      <c r="GK451" s="12"/>
      <c r="GL451" s="12"/>
      <c r="GM451" s="12"/>
      <c r="GN451" s="12"/>
      <c r="GO451" s="12"/>
      <c r="GP451" s="12"/>
      <c r="GQ451" s="12"/>
      <c r="GR451" s="12"/>
    </row>
    <row r="452" spans="1:200" x14ac:dyDescent="0.2">
      <c r="A452" s="79">
        <f t="shared" si="186"/>
        <v>43524</v>
      </c>
      <c r="B452" s="80">
        <f t="shared" ca="1" si="192"/>
        <v>1092.1895199999999</v>
      </c>
      <c r="C452" s="81">
        <f t="shared" si="187"/>
        <v>1000</v>
      </c>
      <c r="D452" s="82">
        <f ca="1">IF(A452&lt;$B$1,VLOOKUP(A452,[1]DI!$A$4:$B$15000,2,FALSE),0)</f>
        <v>6.4000000000000001E-2</v>
      </c>
      <c r="E452" s="81">
        <f t="shared" ca="1" si="195"/>
        <v>2.4620000000000002E-4</v>
      </c>
      <c r="F452" s="83">
        <f t="shared" si="181"/>
        <v>1.1679999999999999</v>
      </c>
      <c r="G452" s="84">
        <f t="shared" ca="1" si="182"/>
        <v>1.0002875616</v>
      </c>
      <c r="H452" s="81">
        <f ca="1">TRUNC(PRODUCT(G$10:G451),15)</f>
        <v>1.0921895190925699</v>
      </c>
      <c r="I452" s="81">
        <f t="shared" si="188"/>
        <v>1</v>
      </c>
      <c r="J452" s="81">
        <f t="shared" ca="1" si="183"/>
        <v>1.09218952</v>
      </c>
      <c r="K452" s="81">
        <f t="shared" ca="1" si="184"/>
        <v>92.189520000000002</v>
      </c>
      <c r="L452" s="85">
        <f>IF(VLOOKUP(A452,$U$12:$AD$125,8)=VLOOKUP(A451,$U$12:$AD$125,8),0,VLOOKUP(A452,U$12:$AD$125,8))</f>
        <v>0</v>
      </c>
      <c r="M452" s="86">
        <f>IF(L452&gt;0,VLOOKUP(L452,T$12:$AC$125,7),0)</f>
        <v>0</v>
      </c>
      <c r="N452" s="81">
        <f t="shared" si="189"/>
        <v>0</v>
      </c>
      <c r="O452" s="81">
        <f t="shared" ca="1" si="185"/>
        <v>92.189520000000002</v>
      </c>
      <c r="P452" s="87" t="str">
        <f t="shared" si="190"/>
        <v>J=</v>
      </c>
      <c r="Q452" s="88">
        <f t="shared" si="191"/>
        <v>44676</v>
      </c>
      <c r="R452" s="7"/>
      <c r="S452" s="7"/>
      <c r="V452" s="7"/>
      <c r="W452" s="7"/>
      <c r="X452" s="7"/>
      <c r="Y452" s="7"/>
      <c r="Z452" s="7"/>
      <c r="AA452" s="7"/>
      <c r="AB452" s="7"/>
      <c r="AC452" s="7"/>
      <c r="AD452" s="7"/>
      <c r="AE452" s="7"/>
      <c r="AF452" s="37"/>
      <c r="AG452" s="3" t="s">
        <v>26</v>
      </c>
      <c r="AH452" s="3" t="s">
        <v>26</v>
      </c>
      <c r="AI452" s="13" t="s">
        <v>27</v>
      </c>
      <c r="AJ452" s="5" t="s">
        <v>28</v>
      </c>
      <c r="AK452" s="4" t="s">
        <v>29</v>
      </c>
      <c r="AL452" s="65"/>
      <c r="AM452" s="10" t="s">
        <v>32</v>
      </c>
      <c r="AN452" s="3" t="s">
        <v>26</v>
      </c>
      <c r="AO452" s="6"/>
      <c r="AP452" s="20" t="s">
        <v>33</v>
      </c>
      <c r="AQ452" s="3" t="s">
        <v>26</v>
      </c>
      <c r="AR452" s="21" t="s">
        <v>34</v>
      </c>
      <c r="AS452" s="65"/>
      <c r="AT452" s="12"/>
      <c r="AU452" s="12"/>
      <c r="AV452" s="2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c r="CG452" s="12"/>
      <c r="CH452" s="12"/>
      <c r="CI452" s="12"/>
      <c r="CJ452" s="12"/>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c r="DH452" s="12"/>
      <c r="DI452" s="12"/>
      <c r="DJ452" s="12"/>
      <c r="DK452" s="12"/>
      <c r="DL452" s="12"/>
      <c r="DM452" s="12"/>
      <c r="DN452" s="12"/>
      <c r="DO452" s="12"/>
      <c r="DP452" s="12"/>
      <c r="DQ452" s="12"/>
      <c r="DR452" s="12"/>
      <c r="DS452" s="12"/>
      <c r="DT452" s="12"/>
      <c r="DU452" s="12"/>
      <c r="DV452" s="12"/>
      <c r="DW452" s="12"/>
      <c r="DX452" s="12"/>
      <c r="DY452" s="12"/>
      <c r="DZ452" s="12"/>
      <c r="EA452" s="12"/>
      <c r="EB452" s="12"/>
      <c r="EC452" s="12"/>
      <c r="ED452" s="12"/>
      <c r="EE452" s="12"/>
      <c r="EF452" s="12"/>
      <c r="EG452" s="12"/>
      <c r="EH452" s="12"/>
      <c r="EI452" s="12"/>
      <c r="EJ452" s="12"/>
      <c r="EK452" s="12"/>
      <c r="EL452" s="12"/>
      <c r="EM452" s="12"/>
      <c r="EN452" s="12"/>
      <c r="EO452" s="12"/>
      <c r="EP452" s="12"/>
      <c r="EQ452" s="12"/>
      <c r="ER452" s="12"/>
      <c r="ES452" s="12"/>
      <c r="ET452" s="12"/>
      <c r="EU452" s="12"/>
      <c r="EV452" s="12"/>
      <c r="EW452" s="12"/>
      <c r="EX452" s="12"/>
      <c r="EY452" s="12"/>
      <c r="EZ452" s="12"/>
      <c r="FA452" s="12"/>
      <c r="FB452" s="12"/>
      <c r="FC452" s="12"/>
      <c r="FD452" s="12"/>
      <c r="FE452" s="12"/>
      <c r="FF452" s="12"/>
      <c r="FG452" s="12"/>
      <c r="FH452" s="12"/>
      <c r="FI452" s="12"/>
      <c r="FJ452" s="12"/>
      <c r="FK452" s="12"/>
      <c r="FL452" s="12"/>
      <c r="FM452" s="12"/>
      <c r="FN452" s="12"/>
      <c r="FO452" s="12"/>
      <c r="FP452" s="12"/>
      <c r="FQ452" s="12"/>
      <c r="FR452" s="12"/>
      <c r="FS452" s="12"/>
      <c r="FT452" s="12"/>
      <c r="FU452" s="12"/>
      <c r="FV452" s="12"/>
      <c r="FW452" s="12"/>
      <c r="FX452" s="12"/>
      <c r="FY452" s="12"/>
      <c r="FZ452" s="12"/>
      <c r="GA452" s="12"/>
      <c r="GB452" s="12"/>
      <c r="GC452" s="12"/>
      <c r="GD452" s="12"/>
      <c r="GE452" s="12"/>
      <c r="GF452" s="12"/>
      <c r="GG452" s="12"/>
      <c r="GH452" s="12"/>
      <c r="GI452" s="12"/>
      <c r="GJ452" s="12"/>
      <c r="GK452" s="12"/>
      <c r="GL452" s="12"/>
      <c r="GM452" s="12"/>
      <c r="GN452" s="12"/>
      <c r="GO452" s="12"/>
      <c r="GP452" s="12"/>
      <c r="GQ452" s="12"/>
      <c r="GR452" s="12"/>
    </row>
    <row r="453" spans="1:200" x14ac:dyDescent="0.2">
      <c r="A453" s="79">
        <f t="shared" si="186"/>
        <v>43525</v>
      </c>
      <c r="B453" s="80">
        <f t="shared" ca="1" si="192"/>
        <v>1092.50359</v>
      </c>
      <c r="C453" s="81">
        <f t="shared" si="187"/>
        <v>1000</v>
      </c>
      <c r="D453" s="82">
        <f ca="1">IF(A453&lt;$B$1,VLOOKUP(A453,[1]DI!$A$4:$B$15000,2,FALSE),0)</f>
        <v>6.4000000000000001E-2</v>
      </c>
      <c r="E453" s="81">
        <f t="shared" ca="1" si="195"/>
        <v>2.4620000000000002E-4</v>
      </c>
      <c r="F453" s="83">
        <f t="shared" si="181"/>
        <v>1.1679999999999999</v>
      </c>
      <c r="G453" s="84">
        <f t="shared" ca="1" si="182"/>
        <v>1.0002875616</v>
      </c>
      <c r="H453" s="81">
        <f ca="1">TRUNC(PRODUCT(G$10:G452),15)</f>
        <v>1.0925035908581899</v>
      </c>
      <c r="I453" s="81">
        <f t="shared" si="188"/>
        <v>1</v>
      </c>
      <c r="J453" s="81">
        <f t="shared" ca="1" si="183"/>
        <v>1.09250359</v>
      </c>
      <c r="K453" s="81">
        <f t="shared" ca="1" si="184"/>
        <v>92.503590000000003</v>
      </c>
      <c r="L453" s="85">
        <f>IF(VLOOKUP(A453,$U$12:$AD$125,8)=VLOOKUP(A452,$U$12:$AD$125,8),0,VLOOKUP(A453,U$12:$AD$125,8))</f>
        <v>0</v>
      </c>
      <c r="M453" s="86">
        <f>IF(L453&gt;0,VLOOKUP(L453,T$12:$AC$125,7),0)</f>
        <v>0</v>
      </c>
      <c r="N453" s="81">
        <f t="shared" si="189"/>
        <v>0</v>
      </c>
      <c r="O453" s="81">
        <f t="shared" ca="1" si="185"/>
        <v>92.503590000000003</v>
      </c>
      <c r="P453" s="87" t="str">
        <f t="shared" si="190"/>
        <v>J=</v>
      </c>
      <c r="Q453" s="88">
        <f t="shared" si="191"/>
        <v>44676</v>
      </c>
      <c r="R453" s="7"/>
      <c r="S453" s="7"/>
      <c r="V453" s="7"/>
      <c r="W453" s="7"/>
      <c r="X453" s="7"/>
      <c r="Y453" s="7"/>
      <c r="Z453" s="7"/>
      <c r="AA453" s="7"/>
      <c r="AB453" s="7"/>
      <c r="AC453" s="7"/>
      <c r="AD453" s="7"/>
      <c r="AE453" s="7"/>
      <c r="AF453" s="65"/>
      <c r="AG453" s="9"/>
      <c r="AH453" s="9"/>
      <c r="AI453" s="4"/>
      <c r="AJ453" s="10"/>
      <c r="AK453" s="4"/>
      <c r="AL453" s="65"/>
      <c r="AM453" s="10"/>
      <c r="AN453" s="9"/>
      <c r="AO453" s="7"/>
      <c r="AP453" s="11"/>
      <c r="AQ453" s="9"/>
      <c r="AR453" s="8"/>
      <c r="AS453" s="68"/>
      <c r="AT453" s="12"/>
      <c r="AU453" s="12"/>
      <c r="AV453" s="2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c r="CG453" s="12"/>
      <c r="CH453" s="12"/>
      <c r="CI453" s="12"/>
      <c r="CJ453" s="12"/>
      <c r="CK453" s="12"/>
      <c r="CL453" s="12"/>
      <c r="CM453" s="12"/>
      <c r="CN453" s="12"/>
      <c r="CO453" s="12"/>
      <c r="CP453" s="12"/>
      <c r="CQ453" s="12"/>
      <c r="CR453" s="12"/>
      <c r="CS453" s="12"/>
      <c r="CT453" s="12"/>
      <c r="CU453" s="12"/>
      <c r="CV453" s="12"/>
      <c r="CW453" s="12"/>
      <c r="CX453" s="12"/>
      <c r="CY453" s="12"/>
      <c r="CZ453" s="12"/>
      <c r="DA453" s="12"/>
      <c r="DB453" s="12"/>
      <c r="DC453" s="12"/>
      <c r="DD453" s="12"/>
      <c r="DE453" s="12"/>
      <c r="DF453" s="12"/>
      <c r="DG453" s="12"/>
      <c r="DH453" s="12"/>
      <c r="DI453" s="12"/>
      <c r="DJ453" s="12"/>
      <c r="DK453" s="12"/>
      <c r="DL453" s="12"/>
      <c r="DM453" s="12"/>
      <c r="DN453" s="12"/>
      <c r="DO453" s="12"/>
      <c r="DP453" s="12"/>
      <c r="DQ453" s="12"/>
      <c r="DR453" s="12"/>
      <c r="DS453" s="12"/>
      <c r="DT453" s="12"/>
      <c r="DU453" s="12"/>
      <c r="DV453" s="12"/>
      <c r="DW453" s="12"/>
      <c r="DX453" s="12"/>
      <c r="DY453" s="12"/>
      <c r="DZ453" s="12"/>
      <c r="EA453" s="12"/>
      <c r="EB453" s="12"/>
      <c r="EC453" s="12"/>
      <c r="ED453" s="12"/>
      <c r="EE453" s="12"/>
      <c r="EF453" s="12"/>
      <c r="EG453" s="12"/>
      <c r="EH453" s="12"/>
      <c r="EI453" s="12"/>
      <c r="EJ453" s="12"/>
      <c r="EK453" s="12"/>
      <c r="EL453" s="12"/>
      <c r="EM453" s="12"/>
      <c r="EN453" s="12"/>
      <c r="EO453" s="12"/>
      <c r="EP453" s="12"/>
      <c r="EQ453" s="12"/>
      <c r="ER453" s="12"/>
      <c r="ES453" s="12"/>
      <c r="ET453" s="12"/>
      <c r="EU453" s="12"/>
      <c r="EV453" s="12"/>
      <c r="EW453" s="12"/>
      <c r="EX453" s="12"/>
      <c r="EY453" s="12"/>
      <c r="EZ453" s="12"/>
      <c r="FA453" s="12"/>
      <c r="FB453" s="12"/>
      <c r="FC453" s="12"/>
      <c r="FD453" s="12"/>
      <c r="FE453" s="12"/>
      <c r="FF453" s="12"/>
      <c r="FG453" s="12"/>
      <c r="FH453" s="12"/>
      <c r="FI453" s="12"/>
      <c r="FJ453" s="12"/>
      <c r="FK453" s="12"/>
      <c r="FL453" s="12"/>
      <c r="FM453" s="12"/>
      <c r="FN453" s="12"/>
      <c r="FO453" s="12"/>
      <c r="FP453" s="12"/>
      <c r="FQ453" s="12"/>
      <c r="FR453" s="12"/>
      <c r="FS453" s="12"/>
      <c r="FT453" s="12"/>
      <c r="FU453" s="12"/>
      <c r="FV453" s="12"/>
      <c r="FW453" s="12"/>
      <c r="FX453" s="12"/>
      <c r="FY453" s="12"/>
      <c r="FZ453" s="12"/>
      <c r="GA453" s="12"/>
      <c r="GB453" s="12"/>
      <c r="GC453" s="12"/>
      <c r="GD453" s="12"/>
      <c r="GE453" s="12"/>
      <c r="GF453" s="12"/>
      <c r="GG453" s="12"/>
      <c r="GH453" s="12"/>
      <c r="GI453" s="12"/>
      <c r="GJ453" s="12"/>
      <c r="GK453" s="12"/>
      <c r="GL453" s="12"/>
      <c r="GM453" s="12"/>
      <c r="GN453" s="12"/>
      <c r="GO453" s="12"/>
      <c r="GP453" s="12"/>
      <c r="GQ453" s="12"/>
      <c r="GR453" s="12"/>
    </row>
    <row r="454" spans="1:200" x14ac:dyDescent="0.2">
      <c r="A454" s="79">
        <f t="shared" si="186"/>
        <v>43526</v>
      </c>
      <c r="B454" s="80">
        <f t="shared" ca="1" si="192"/>
        <v>1092.8177499999999</v>
      </c>
      <c r="C454" s="81">
        <f t="shared" si="187"/>
        <v>1000</v>
      </c>
      <c r="D454" s="82">
        <f ca="1">IF(A454&lt;$B$1,VLOOKUP(A454,[1]DI!$A$4:$B$15000,2,FALSE),0)</f>
        <v>0</v>
      </c>
      <c r="E454" s="81">
        <f t="shared" ca="1" si="195"/>
        <v>0</v>
      </c>
      <c r="F454" s="83">
        <f t="shared" si="181"/>
        <v>1.1679999999999999</v>
      </c>
      <c r="G454" s="84">
        <f t="shared" ca="1" si="182"/>
        <v>1</v>
      </c>
      <c r="H454" s="81">
        <f ca="1">TRUNC(PRODUCT(G$10:G453),15)</f>
        <v>1.0928177529387799</v>
      </c>
      <c r="I454" s="81">
        <f t="shared" si="188"/>
        <v>1</v>
      </c>
      <c r="J454" s="81">
        <f t="shared" ca="1" si="183"/>
        <v>1.09281775</v>
      </c>
      <c r="K454" s="81">
        <f t="shared" ca="1" si="184"/>
        <v>92.817750000000004</v>
      </c>
      <c r="L454" s="85">
        <f>IF(VLOOKUP(A454,$U$12:$AD$125,8)=VLOOKUP(A453,$U$12:$AD$125,8),0,VLOOKUP(A454,U$12:$AD$125,8))</f>
        <v>0</v>
      </c>
      <c r="M454" s="86">
        <f>IF(L454&gt;0,VLOOKUP(L454,T$12:$AC$125,7),0)</f>
        <v>0</v>
      </c>
      <c r="N454" s="81">
        <f t="shared" si="189"/>
        <v>0</v>
      </c>
      <c r="O454" s="81">
        <f t="shared" ca="1" si="185"/>
        <v>92.817750000000004</v>
      </c>
      <c r="P454" s="87" t="str">
        <f t="shared" si="190"/>
        <v>J=</v>
      </c>
      <c r="Q454" s="88">
        <f t="shared" si="191"/>
        <v>44676</v>
      </c>
      <c r="R454" s="7"/>
      <c r="S454" s="7"/>
      <c r="V454" s="7"/>
      <c r="W454" s="7"/>
      <c r="X454" s="7"/>
      <c r="Y454" s="7"/>
      <c r="Z454" s="7"/>
      <c r="AA454" s="7"/>
      <c r="AB454" s="7"/>
      <c r="AC454" s="7"/>
      <c r="AD454" s="7"/>
      <c r="AE454" s="7"/>
      <c r="AF454" s="65">
        <f>(AF446+1)</f>
        <v>43412</v>
      </c>
      <c r="AG454" s="9">
        <f t="shared" ref="AG454:AK469" ca="1" si="204">VLOOKUP($AF454,$A$10:$Q$3625,(AG$1)+1)</f>
        <v>1068.27516999</v>
      </c>
      <c r="AH454" s="9">
        <f t="shared" si="204"/>
        <v>1000</v>
      </c>
      <c r="AI454" s="4">
        <f t="shared" ca="1" si="204"/>
        <v>6.4000000000000001E-2</v>
      </c>
      <c r="AJ454" s="10">
        <f t="shared" ca="1" si="204"/>
        <v>2.4620000000000002E-4</v>
      </c>
      <c r="AK454" s="4">
        <f t="shared" si="204"/>
        <v>1.1679999999999999</v>
      </c>
      <c r="AL454" s="65">
        <f t="shared" ref="AL454:AL483" si="205">AF454</f>
        <v>43412</v>
      </c>
      <c r="AM454" s="10">
        <f t="shared" ref="AM454:AS469" ca="1" si="206">VLOOKUP($AF454,$A$10:$Q$3625,(AM$1)+1)</f>
        <v>1.0682751699999999</v>
      </c>
      <c r="AN454" s="9">
        <f t="shared" ca="1" si="206"/>
        <v>68.275169989999995</v>
      </c>
      <c r="AO454" s="7">
        <f t="shared" si="206"/>
        <v>0</v>
      </c>
      <c r="AP454" s="11">
        <f t="shared" si="206"/>
        <v>0</v>
      </c>
      <c r="AQ454" s="9">
        <f t="shared" si="206"/>
        <v>0</v>
      </c>
      <c r="AR454" s="8" t="str">
        <f t="shared" si="206"/>
        <v>J=</v>
      </c>
      <c r="AS454" s="65">
        <f t="shared" si="206"/>
        <v>44676</v>
      </c>
      <c r="AT454" s="12"/>
      <c r="AU454" s="12"/>
      <c r="AV454" s="2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c r="DI454" s="12"/>
      <c r="DJ454" s="12"/>
      <c r="DK454" s="12"/>
      <c r="DL454" s="12"/>
      <c r="DM454" s="12"/>
      <c r="DN454" s="12"/>
      <c r="DO454" s="12"/>
      <c r="DP454" s="12"/>
      <c r="DQ454" s="12"/>
      <c r="DR454" s="12"/>
      <c r="DS454" s="12"/>
      <c r="DT454" s="12"/>
      <c r="DU454" s="12"/>
      <c r="DV454" s="12"/>
      <c r="DW454" s="12"/>
      <c r="DX454" s="12"/>
      <c r="DY454" s="12"/>
      <c r="DZ454" s="12"/>
      <c r="EA454" s="12"/>
      <c r="EB454" s="12"/>
      <c r="EC454" s="12"/>
      <c r="ED454" s="12"/>
      <c r="EE454" s="12"/>
      <c r="EF454" s="12"/>
      <c r="EG454" s="12"/>
      <c r="EH454" s="12"/>
      <c r="EI454" s="12"/>
      <c r="EJ454" s="12"/>
      <c r="EK454" s="12"/>
      <c r="EL454" s="12"/>
      <c r="EM454" s="12"/>
      <c r="EN454" s="12"/>
      <c r="EO454" s="12"/>
      <c r="EP454" s="12"/>
      <c r="EQ454" s="12"/>
      <c r="ER454" s="12"/>
      <c r="ES454" s="12"/>
      <c r="ET454" s="12"/>
      <c r="EU454" s="12"/>
      <c r="EV454" s="12"/>
      <c r="EW454" s="12"/>
      <c r="EX454" s="12"/>
      <c r="EY454" s="12"/>
      <c r="EZ454" s="12"/>
      <c r="FA454" s="12"/>
      <c r="FB454" s="12"/>
      <c r="FC454" s="12"/>
      <c r="FD454" s="12"/>
      <c r="FE454" s="12"/>
      <c r="FF454" s="12"/>
      <c r="FG454" s="12"/>
      <c r="FH454" s="12"/>
      <c r="FI454" s="12"/>
      <c r="FJ454" s="12"/>
      <c r="FK454" s="12"/>
      <c r="FL454" s="12"/>
      <c r="FM454" s="12"/>
      <c r="FN454" s="12"/>
      <c r="FO454" s="12"/>
      <c r="FP454" s="12"/>
      <c r="FQ454" s="12"/>
      <c r="FR454" s="12"/>
      <c r="FS454" s="12"/>
      <c r="FT454" s="12"/>
      <c r="FU454" s="12"/>
      <c r="FV454" s="12"/>
      <c r="FW454" s="12"/>
      <c r="FX454" s="12"/>
      <c r="FY454" s="12"/>
      <c r="FZ454" s="12"/>
      <c r="GA454" s="12"/>
      <c r="GB454" s="12"/>
      <c r="GC454" s="12"/>
      <c r="GD454" s="12"/>
      <c r="GE454" s="12"/>
      <c r="GF454" s="12"/>
      <c r="GG454" s="12"/>
      <c r="GH454" s="12"/>
      <c r="GI454" s="12"/>
      <c r="GJ454" s="12"/>
      <c r="GK454" s="12"/>
      <c r="GL454" s="12"/>
      <c r="GM454" s="12"/>
      <c r="GN454" s="12"/>
      <c r="GO454" s="12"/>
      <c r="GP454" s="12"/>
      <c r="GQ454" s="12"/>
      <c r="GR454" s="12"/>
    </row>
    <row r="455" spans="1:200" x14ac:dyDescent="0.2">
      <c r="A455" s="79">
        <f t="shared" si="186"/>
        <v>43527</v>
      </c>
      <c r="B455" s="80">
        <f t="shared" ca="1" si="192"/>
        <v>1092.8177499999999</v>
      </c>
      <c r="C455" s="81">
        <f t="shared" si="187"/>
        <v>1000</v>
      </c>
      <c r="D455" s="82">
        <f ca="1">IF(A455&lt;$B$1,VLOOKUP(A455,[1]DI!$A$4:$B$15000,2,FALSE),0)</f>
        <v>0</v>
      </c>
      <c r="E455" s="81">
        <f t="shared" ca="1" si="195"/>
        <v>0</v>
      </c>
      <c r="F455" s="83">
        <f t="shared" si="181"/>
        <v>1.1679999999999999</v>
      </c>
      <c r="G455" s="84">
        <f t="shared" ca="1" si="182"/>
        <v>1</v>
      </c>
      <c r="H455" s="81">
        <f ca="1">TRUNC(PRODUCT(G$10:G454),15)</f>
        <v>1.0928177529387799</v>
      </c>
      <c r="I455" s="81">
        <f t="shared" si="188"/>
        <v>1</v>
      </c>
      <c r="J455" s="81">
        <f t="shared" ca="1" si="183"/>
        <v>1.09281775</v>
      </c>
      <c r="K455" s="81">
        <f t="shared" ca="1" si="184"/>
        <v>92.817750000000004</v>
      </c>
      <c r="L455" s="85">
        <f>IF(VLOOKUP(A455,$U$12:$AD$125,8)=VLOOKUP(A454,$U$12:$AD$125,8),0,VLOOKUP(A455,U$12:$AD$125,8))</f>
        <v>0</v>
      </c>
      <c r="M455" s="86">
        <f>IF(L455&gt;0,VLOOKUP(L455,T$12:$AC$125,7),0)</f>
        <v>0</v>
      </c>
      <c r="N455" s="81">
        <f t="shared" si="189"/>
        <v>0</v>
      </c>
      <c r="O455" s="81">
        <f t="shared" ca="1" si="185"/>
        <v>92.817750000000004</v>
      </c>
      <c r="P455" s="87" t="str">
        <f t="shared" si="190"/>
        <v>J=</v>
      </c>
      <c r="Q455" s="88">
        <f t="shared" si="191"/>
        <v>44676</v>
      </c>
      <c r="R455" s="7"/>
      <c r="S455" s="7"/>
      <c r="V455" s="7"/>
      <c r="W455" s="7"/>
      <c r="X455" s="7"/>
      <c r="Y455" s="7"/>
      <c r="Z455" s="7"/>
      <c r="AA455" s="7"/>
      <c r="AB455" s="7"/>
      <c r="AC455" s="7"/>
      <c r="AD455" s="7"/>
      <c r="AE455" s="7"/>
      <c r="AF455" s="65">
        <f t="shared" ref="AF455:AF483" si="207">(AF454+1)</f>
        <v>43413</v>
      </c>
      <c r="AG455" s="9">
        <f t="shared" ca="1" si="204"/>
        <v>1068.5823599999999</v>
      </c>
      <c r="AH455" s="9">
        <f t="shared" si="204"/>
        <v>1000</v>
      </c>
      <c r="AI455" s="4">
        <f t="shared" ca="1" si="204"/>
        <v>6.4000000000000001E-2</v>
      </c>
      <c r="AJ455" s="10">
        <f t="shared" ca="1" si="204"/>
        <v>2.4620000000000002E-4</v>
      </c>
      <c r="AK455" s="4">
        <f t="shared" si="204"/>
        <v>1.1679999999999999</v>
      </c>
      <c r="AL455" s="65">
        <f t="shared" si="205"/>
        <v>43413</v>
      </c>
      <c r="AM455" s="10">
        <f t="shared" ca="1" si="206"/>
        <v>1.06858236</v>
      </c>
      <c r="AN455" s="9">
        <f t="shared" ca="1" si="206"/>
        <v>68.582359999999994</v>
      </c>
      <c r="AO455" s="7">
        <f t="shared" si="206"/>
        <v>0</v>
      </c>
      <c r="AP455" s="11">
        <f t="shared" si="206"/>
        <v>0</v>
      </c>
      <c r="AQ455" s="9">
        <f t="shared" si="206"/>
        <v>0</v>
      </c>
      <c r="AR455" s="8" t="str">
        <f t="shared" si="206"/>
        <v>J=</v>
      </c>
      <c r="AS455" s="65">
        <f t="shared" si="206"/>
        <v>44676</v>
      </c>
      <c r="AT455" s="12"/>
      <c r="AU455" s="12"/>
      <c r="AV455" s="2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c r="CF455" s="12"/>
      <c r="CG455" s="12"/>
      <c r="CH455" s="12"/>
      <c r="CI455" s="12"/>
      <c r="CJ455" s="12"/>
      <c r="CK455" s="12"/>
      <c r="CL455" s="12"/>
      <c r="CM455" s="12"/>
      <c r="CN455" s="12"/>
      <c r="CO455" s="12"/>
      <c r="CP455" s="12"/>
      <c r="CQ455" s="12"/>
      <c r="CR455" s="12"/>
      <c r="CS455" s="12"/>
      <c r="CT455" s="12"/>
      <c r="CU455" s="12"/>
      <c r="CV455" s="12"/>
      <c r="CW455" s="12"/>
      <c r="CX455" s="12"/>
      <c r="CY455" s="12"/>
      <c r="CZ455" s="12"/>
      <c r="DA455" s="12"/>
      <c r="DB455" s="12"/>
      <c r="DC455" s="12"/>
      <c r="DD455" s="12"/>
      <c r="DE455" s="12"/>
      <c r="DF455" s="12"/>
      <c r="DG455" s="12"/>
      <c r="DH455" s="12"/>
      <c r="DI455" s="12"/>
      <c r="DJ455" s="12"/>
      <c r="DK455" s="12"/>
      <c r="DL455" s="12"/>
      <c r="DM455" s="12"/>
      <c r="DN455" s="12"/>
      <c r="DO455" s="12"/>
      <c r="DP455" s="12"/>
      <c r="DQ455" s="12"/>
      <c r="DR455" s="12"/>
      <c r="DS455" s="12"/>
      <c r="DT455" s="12"/>
      <c r="DU455" s="12"/>
      <c r="DV455" s="12"/>
      <c r="DW455" s="12"/>
      <c r="DX455" s="12"/>
      <c r="DY455" s="12"/>
      <c r="DZ455" s="12"/>
      <c r="EA455" s="12"/>
      <c r="EB455" s="12"/>
      <c r="EC455" s="12"/>
      <c r="ED455" s="12"/>
      <c r="EE455" s="12"/>
      <c r="EF455" s="12"/>
      <c r="EG455" s="12"/>
      <c r="EH455" s="12"/>
      <c r="EI455" s="12"/>
      <c r="EJ455" s="12"/>
      <c r="EK455" s="12"/>
      <c r="EL455" s="12"/>
      <c r="EM455" s="12"/>
      <c r="EN455" s="12"/>
      <c r="EO455" s="12"/>
      <c r="EP455" s="12"/>
      <c r="EQ455" s="12"/>
      <c r="ER455" s="12"/>
      <c r="ES455" s="12"/>
      <c r="ET455" s="12"/>
      <c r="EU455" s="12"/>
      <c r="EV455" s="12"/>
      <c r="EW455" s="12"/>
      <c r="EX455" s="12"/>
      <c r="EY455" s="12"/>
      <c r="EZ455" s="12"/>
      <c r="FA455" s="12"/>
      <c r="FB455" s="12"/>
      <c r="FC455" s="12"/>
      <c r="FD455" s="12"/>
      <c r="FE455" s="12"/>
      <c r="FF455" s="12"/>
      <c r="FG455" s="12"/>
      <c r="FH455" s="12"/>
      <c r="FI455" s="12"/>
      <c r="FJ455" s="12"/>
      <c r="FK455" s="12"/>
      <c r="FL455" s="12"/>
      <c r="FM455" s="12"/>
      <c r="FN455" s="12"/>
      <c r="FO455" s="12"/>
      <c r="FP455" s="12"/>
      <c r="FQ455" s="12"/>
      <c r="FR455" s="12"/>
      <c r="FS455" s="12"/>
      <c r="FT455" s="12"/>
      <c r="FU455" s="12"/>
      <c r="FV455" s="12"/>
      <c r="FW455" s="12"/>
      <c r="FX455" s="12"/>
      <c r="FY455" s="12"/>
      <c r="FZ455" s="12"/>
      <c r="GA455" s="12"/>
      <c r="GB455" s="12"/>
      <c r="GC455" s="12"/>
      <c r="GD455" s="12"/>
      <c r="GE455" s="12"/>
      <c r="GF455" s="12"/>
      <c r="GG455" s="12"/>
      <c r="GH455" s="12"/>
      <c r="GI455" s="12"/>
      <c r="GJ455" s="12"/>
      <c r="GK455" s="12"/>
      <c r="GL455" s="12"/>
      <c r="GM455" s="12"/>
      <c r="GN455" s="12"/>
      <c r="GO455" s="12"/>
      <c r="GP455" s="12"/>
      <c r="GQ455" s="12"/>
      <c r="GR455" s="12"/>
    </row>
    <row r="456" spans="1:200" x14ac:dyDescent="0.2">
      <c r="A456" s="79">
        <f t="shared" si="186"/>
        <v>43528</v>
      </c>
      <c r="B456" s="80">
        <f t="shared" ca="1" si="192"/>
        <v>1092.8177499999999</v>
      </c>
      <c r="C456" s="81">
        <f t="shared" si="187"/>
        <v>1000</v>
      </c>
      <c r="D456" s="82">
        <f ca="1">IF(A456&lt;$B$1,VLOOKUP(A456,[1]DI!$A$4:$B$15000,2,FALSE),0)</f>
        <v>0</v>
      </c>
      <c r="E456" s="81">
        <f t="shared" ca="1" si="195"/>
        <v>0</v>
      </c>
      <c r="F456" s="83">
        <f t="shared" si="181"/>
        <v>1.1679999999999999</v>
      </c>
      <c r="G456" s="84">
        <f t="shared" ca="1" si="182"/>
        <v>1</v>
      </c>
      <c r="H456" s="81">
        <f ca="1">TRUNC(PRODUCT(G$10:G455),15)</f>
        <v>1.0928177529387799</v>
      </c>
      <c r="I456" s="81">
        <f t="shared" si="188"/>
        <v>1</v>
      </c>
      <c r="J456" s="81">
        <f t="shared" ca="1" si="183"/>
        <v>1.09281775</v>
      </c>
      <c r="K456" s="81">
        <f t="shared" ca="1" si="184"/>
        <v>92.817750000000004</v>
      </c>
      <c r="L456" s="85">
        <f>IF(VLOOKUP(A456,$U$12:$AD$125,8)=VLOOKUP(A455,$U$12:$AD$125,8),0,VLOOKUP(A456,U$12:$AD$125,8))</f>
        <v>0</v>
      </c>
      <c r="M456" s="86">
        <f>IF(L456&gt;0,VLOOKUP(L456,T$12:$AC$125,7),0)</f>
        <v>0</v>
      </c>
      <c r="N456" s="81">
        <f t="shared" si="189"/>
        <v>0</v>
      </c>
      <c r="O456" s="81">
        <f t="shared" ca="1" si="185"/>
        <v>92.817750000000004</v>
      </c>
      <c r="P456" s="87" t="str">
        <f t="shared" si="190"/>
        <v>J=</v>
      </c>
      <c r="Q456" s="88">
        <f t="shared" si="191"/>
        <v>44676</v>
      </c>
      <c r="R456" s="7"/>
      <c r="S456" s="7"/>
      <c r="V456" s="7"/>
      <c r="W456" s="7"/>
      <c r="X456" s="7"/>
      <c r="Y456" s="7"/>
      <c r="Z456" s="7"/>
      <c r="AA456" s="7"/>
      <c r="AB456" s="7"/>
      <c r="AC456" s="7"/>
      <c r="AD456" s="7"/>
      <c r="AE456" s="7"/>
      <c r="AF456" s="65">
        <f t="shared" si="207"/>
        <v>43414</v>
      </c>
      <c r="AG456" s="9">
        <f t="shared" ca="1" si="204"/>
        <v>1068.8896500000001</v>
      </c>
      <c r="AH456" s="9">
        <f t="shared" si="204"/>
        <v>1000</v>
      </c>
      <c r="AI456" s="4">
        <f t="shared" ca="1" si="204"/>
        <v>0</v>
      </c>
      <c r="AJ456" s="10">
        <f t="shared" ca="1" si="204"/>
        <v>0</v>
      </c>
      <c r="AK456" s="4">
        <f t="shared" si="204"/>
        <v>1.1679999999999999</v>
      </c>
      <c r="AL456" s="65">
        <f t="shared" si="205"/>
        <v>43414</v>
      </c>
      <c r="AM456" s="10">
        <f t="shared" ca="1" si="206"/>
        <v>1.06888965</v>
      </c>
      <c r="AN456" s="9">
        <f t="shared" ca="1" si="206"/>
        <v>68.889650000000003</v>
      </c>
      <c r="AO456" s="7">
        <f t="shared" si="206"/>
        <v>0</v>
      </c>
      <c r="AP456" s="11">
        <f t="shared" si="206"/>
        <v>0</v>
      </c>
      <c r="AQ456" s="9">
        <f t="shared" si="206"/>
        <v>0</v>
      </c>
      <c r="AR456" s="8" t="str">
        <f t="shared" si="206"/>
        <v>J=</v>
      </c>
      <c r="AS456" s="65">
        <f t="shared" si="206"/>
        <v>44676</v>
      </c>
      <c r="AT456" s="12"/>
      <c r="AU456" s="12"/>
      <c r="AV456" s="2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c r="CF456" s="12"/>
      <c r="CG456" s="12"/>
      <c r="CH456" s="12"/>
      <c r="CI456" s="12"/>
      <c r="CJ456" s="12"/>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c r="DH456" s="12"/>
      <c r="DI456" s="12"/>
      <c r="DJ456" s="12"/>
      <c r="DK456" s="12"/>
      <c r="DL456" s="12"/>
      <c r="DM456" s="12"/>
      <c r="DN456" s="12"/>
      <c r="DO456" s="12"/>
      <c r="DP456" s="12"/>
      <c r="DQ456" s="12"/>
      <c r="DR456" s="12"/>
      <c r="DS456" s="12"/>
      <c r="DT456" s="12"/>
      <c r="DU456" s="12"/>
      <c r="DV456" s="12"/>
      <c r="DW456" s="12"/>
      <c r="DX456" s="12"/>
      <c r="DY456" s="12"/>
      <c r="DZ456" s="12"/>
      <c r="EA456" s="12"/>
      <c r="EB456" s="12"/>
      <c r="EC456" s="12"/>
      <c r="ED456" s="12"/>
      <c r="EE456" s="12"/>
      <c r="EF456" s="12"/>
      <c r="EG456" s="12"/>
      <c r="EH456" s="12"/>
      <c r="EI456" s="12"/>
      <c r="EJ456" s="12"/>
      <c r="EK456" s="12"/>
      <c r="EL456" s="12"/>
      <c r="EM456" s="12"/>
      <c r="EN456" s="12"/>
      <c r="EO456" s="12"/>
      <c r="EP456" s="12"/>
      <c r="EQ456" s="12"/>
      <c r="ER456" s="12"/>
      <c r="ES456" s="12"/>
      <c r="ET456" s="12"/>
      <c r="EU456" s="12"/>
      <c r="EV456" s="12"/>
      <c r="EW456" s="12"/>
      <c r="EX456" s="12"/>
      <c r="EY456" s="12"/>
      <c r="EZ456" s="12"/>
      <c r="FA456" s="12"/>
      <c r="FB456" s="12"/>
      <c r="FC456" s="12"/>
      <c r="FD456" s="12"/>
      <c r="FE456" s="12"/>
      <c r="FF456" s="12"/>
      <c r="FG456" s="12"/>
      <c r="FH456" s="12"/>
      <c r="FI456" s="12"/>
      <c r="FJ456" s="12"/>
      <c r="FK456" s="12"/>
      <c r="FL456" s="12"/>
      <c r="FM456" s="12"/>
      <c r="FN456" s="12"/>
      <c r="FO456" s="12"/>
      <c r="FP456" s="12"/>
      <c r="FQ456" s="12"/>
      <c r="FR456" s="12"/>
      <c r="FS456" s="12"/>
      <c r="FT456" s="12"/>
      <c r="FU456" s="12"/>
      <c r="FV456" s="12"/>
      <c r="FW456" s="12"/>
      <c r="FX456" s="12"/>
      <c r="FY456" s="12"/>
      <c r="FZ456" s="12"/>
      <c r="GA456" s="12"/>
      <c r="GB456" s="12"/>
      <c r="GC456" s="12"/>
      <c r="GD456" s="12"/>
      <c r="GE456" s="12"/>
      <c r="GF456" s="12"/>
      <c r="GG456" s="12"/>
      <c r="GH456" s="12"/>
      <c r="GI456" s="12"/>
      <c r="GJ456" s="12"/>
      <c r="GK456" s="12"/>
      <c r="GL456" s="12"/>
      <c r="GM456" s="12"/>
      <c r="GN456" s="12"/>
      <c r="GO456" s="12"/>
      <c r="GP456" s="12"/>
      <c r="GQ456" s="12"/>
      <c r="GR456" s="12"/>
    </row>
    <row r="457" spans="1:200" x14ac:dyDescent="0.2">
      <c r="A457" s="79">
        <f t="shared" si="186"/>
        <v>43529</v>
      </c>
      <c r="B457" s="80">
        <f t="shared" ca="1" si="192"/>
        <v>1092.8177499999999</v>
      </c>
      <c r="C457" s="81">
        <f t="shared" si="187"/>
        <v>1000</v>
      </c>
      <c r="D457" s="82">
        <f ca="1">IF(A457&lt;$B$1,VLOOKUP(A457,[1]DI!$A$4:$B$15000,2,FALSE),0)</f>
        <v>0</v>
      </c>
      <c r="E457" s="81">
        <f t="shared" ca="1" si="195"/>
        <v>0</v>
      </c>
      <c r="F457" s="83">
        <f t="shared" si="181"/>
        <v>1.1679999999999999</v>
      </c>
      <c r="G457" s="84">
        <f t="shared" ca="1" si="182"/>
        <v>1</v>
      </c>
      <c r="H457" s="81">
        <f ca="1">TRUNC(PRODUCT(G$10:G456),15)</f>
        <v>1.0928177529387799</v>
      </c>
      <c r="I457" s="81">
        <f t="shared" si="188"/>
        <v>1</v>
      </c>
      <c r="J457" s="81">
        <f t="shared" ca="1" si="183"/>
        <v>1.09281775</v>
      </c>
      <c r="K457" s="81">
        <f t="shared" ca="1" si="184"/>
        <v>92.817750000000004</v>
      </c>
      <c r="L457" s="85">
        <f>IF(VLOOKUP(A457,$U$12:$AD$125,8)=VLOOKUP(A456,$U$12:$AD$125,8),0,VLOOKUP(A457,U$12:$AD$125,8))</f>
        <v>0</v>
      </c>
      <c r="M457" s="86">
        <f>IF(L457&gt;0,VLOOKUP(L457,T$12:$AC$125,7),0)</f>
        <v>0</v>
      </c>
      <c r="N457" s="81">
        <f t="shared" si="189"/>
        <v>0</v>
      </c>
      <c r="O457" s="81">
        <f t="shared" ca="1" si="185"/>
        <v>92.817750000000004</v>
      </c>
      <c r="P457" s="87" t="str">
        <f t="shared" si="190"/>
        <v>J=</v>
      </c>
      <c r="Q457" s="88">
        <f t="shared" si="191"/>
        <v>44676</v>
      </c>
      <c r="R457" s="7"/>
      <c r="S457" s="7"/>
      <c r="V457" s="7"/>
      <c r="W457" s="7"/>
      <c r="X457" s="7"/>
      <c r="Y457" s="7"/>
      <c r="Z457" s="7"/>
      <c r="AA457" s="7"/>
      <c r="AB457" s="7"/>
      <c r="AC457" s="7"/>
      <c r="AD457" s="7"/>
      <c r="AE457" s="7"/>
      <c r="AF457" s="65">
        <f t="shared" si="207"/>
        <v>43415</v>
      </c>
      <c r="AG457" s="9">
        <f t="shared" ca="1" si="204"/>
        <v>1068.8896500000001</v>
      </c>
      <c r="AH457" s="9">
        <f t="shared" si="204"/>
        <v>1000</v>
      </c>
      <c r="AI457" s="4">
        <f t="shared" ca="1" si="204"/>
        <v>0</v>
      </c>
      <c r="AJ457" s="10">
        <f t="shared" ca="1" si="204"/>
        <v>0</v>
      </c>
      <c r="AK457" s="4">
        <f t="shared" si="204"/>
        <v>1.1679999999999999</v>
      </c>
      <c r="AL457" s="65">
        <f t="shared" si="205"/>
        <v>43415</v>
      </c>
      <c r="AM457" s="10">
        <f t="shared" ca="1" si="206"/>
        <v>1.06888965</v>
      </c>
      <c r="AN457" s="9">
        <f t="shared" ca="1" si="206"/>
        <v>68.889650000000003</v>
      </c>
      <c r="AO457" s="7">
        <f t="shared" si="206"/>
        <v>0</v>
      </c>
      <c r="AP457" s="11">
        <f t="shared" si="206"/>
        <v>0</v>
      </c>
      <c r="AQ457" s="9">
        <f t="shared" si="206"/>
        <v>0</v>
      </c>
      <c r="AR457" s="8" t="str">
        <f t="shared" si="206"/>
        <v>J=</v>
      </c>
      <c r="AS457" s="65">
        <f t="shared" si="206"/>
        <v>44676</v>
      </c>
      <c r="AT457" s="12"/>
      <c r="AU457" s="12"/>
      <c r="AV457" s="2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c r="CF457" s="12"/>
      <c r="CG457" s="12"/>
      <c r="CH457" s="12"/>
      <c r="CI457" s="12"/>
      <c r="CJ457" s="12"/>
      <c r="CK457" s="12"/>
      <c r="CL457" s="12"/>
      <c r="CM457" s="12"/>
      <c r="CN457" s="12"/>
      <c r="CO457" s="12"/>
      <c r="CP457" s="12"/>
      <c r="CQ457" s="12"/>
      <c r="CR457" s="12"/>
      <c r="CS457" s="12"/>
      <c r="CT457" s="12"/>
      <c r="CU457" s="12"/>
      <c r="CV457" s="12"/>
      <c r="CW457" s="12"/>
      <c r="CX457" s="12"/>
      <c r="CY457" s="12"/>
      <c r="CZ457" s="12"/>
      <c r="DA457" s="12"/>
      <c r="DB457" s="12"/>
      <c r="DC457" s="12"/>
      <c r="DD457" s="12"/>
      <c r="DE457" s="12"/>
      <c r="DF457" s="12"/>
      <c r="DG457" s="12"/>
      <c r="DH457" s="12"/>
      <c r="DI457" s="12"/>
      <c r="DJ457" s="12"/>
      <c r="DK457" s="12"/>
      <c r="DL457" s="12"/>
      <c r="DM457" s="12"/>
      <c r="DN457" s="12"/>
      <c r="DO457" s="12"/>
      <c r="DP457" s="12"/>
      <c r="DQ457" s="12"/>
      <c r="DR457" s="12"/>
      <c r="DS457" s="12"/>
      <c r="DT457" s="12"/>
      <c r="DU457" s="12"/>
      <c r="DV457" s="12"/>
      <c r="DW457" s="12"/>
      <c r="DX457" s="12"/>
      <c r="DY457" s="12"/>
      <c r="DZ457" s="12"/>
      <c r="EA457" s="12"/>
      <c r="EB457" s="12"/>
      <c r="EC457" s="12"/>
      <c r="ED457" s="12"/>
      <c r="EE457" s="12"/>
      <c r="EF457" s="12"/>
      <c r="EG457" s="12"/>
      <c r="EH457" s="12"/>
      <c r="EI457" s="12"/>
      <c r="EJ457" s="12"/>
      <c r="EK457" s="12"/>
      <c r="EL457" s="12"/>
      <c r="EM457" s="12"/>
      <c r="EN457" s="12"/>
      <c r="EO457" s="12"/>
      <c r="EP457" s="12"/>
      <c r="EQ457" s="12"/>
      <c r="ER457" s="12"/>
      <c r="ES457" s="12"/>
      <c r="ET457" s="12"/>
      <c r="EU457" s="12"/>
      <c r="EV457" s="12"/>
      <c r="EW457" s="12"/>
      <c r="EX457" s="12"/>
      <c r="EY457" s="12"/>
      <c r="EZ457" s="12"/>
      <c r="FA457" s="12"/>
      <c r="FB457" s="12"/>
      <c r="FC457" s="12"/>
      <c r="FD457" s="12"/>
      <c r="FE457" s="12"/>
      <c r="FF457" s="12"/>
      <c r="FG457" s="12"/>
      <c r="FH457" s="12"/>
      <c r="FI457" s="12"/>
      <c r="FJ457" s="12"/>
      <c r="FK457" s="12"/>
      <c r="FL457" s="12"/>
      <c r="FM457" s="12"/>
      <c r="FN457" s="12"/>
      <c r="FO457" s="12"/>
      <c r="FP457" s="12"/>
      <c r="FQ457" s="12"/>
      <c r="FR457" s="12"/>
      <c r="FS457" s="12"/>
      <c r="FT457" s="12"/>
      <c r="FU457" s="12"/>
      <c r="FV457" s="12"/>
      <c r="FW457" s="12"/>
      <c r="FX457" s="12"/>
      <c r="FY457" s="12"/>
      <c r="FZ457" s="12"/>
      <c r="GA457" s="12"/>
      <c r="GB457" s="12"/>
      <c r="GC457" s="12"/>
      <c r="GD457" s="12"/>
      <c r="GE457" s="12"/>
      <c r="GF457" s="12"/>
      <c r="GG457" s="12"/>
      <c r="GH457" s="12"/>
      <c r="GI457" s="12"/>
      <c r="GJ457" s="12"/>
      <c r="GK457" s="12"/>
      <c r="GL457" s="12"/>
      <c r="GM457" s="12"/>
      <c r="GN457" s="12"/>
      <c r="GO457" s="12"/>
      <c r="GP457" s="12"/>
      <c r="GQ457" s="12"/>
      <c r="GR457" s="12"/>
    </row>
    <row r="458" spans="1:200" x14ac:dyDescent="0.2">
      <c r="A458" s="79">
        <f t="shared" si="186"/>
        <v>43530</v>
      </c>
      <c r="B458" s="80">
        <f t="shared" ca="1" si="192"/>
        <v>1092.8177499999999</v>
      </c>
      <c r="C458" s="81">
        <f t="shared" si="187"/>
        <v>1000</v>
      </c>
      <c r="D458" s="82">
        <f ca="1">IF(A458&lt;$B$1,VLOOKUP(A458,[1]DI!$A$4:$B$15000,2,FALSE),0)</f>
        <v>6.4000000000000001E-2</v>
      </c>
      <c r="E458" s="81">
        <f t="shared" ca="1" si="195"/>
        <v>2.4620000000000002E-4</v>
      </c>
      <c r="F458" s="83">
        <f t="shared" ref="F458:F521" si="208">IF(A458&gt;$H$2,$I$3,$I$2)</f>
        <v>1.1679999999999999</v>
      </c>
      <c r="G458" s="84">
        <f t="shared" ref="G458:G521" ca="1" si="209">TRUNC((1+(E458*F458)),15)</f>
        <v>1.0002875616</v>
      </c>
      <c r="H458" s="81">
        <f ca="1">TRUNC(PRODUCT(G$10:G457),15)</f>
        <v>1.0928177529387799</v>
      </c>
      <c r="I458" s="81">
        <f t="shared" si="188"/>
        <v>1</v>
      </c>
      <c r="J458" s="81">
        <f t="shared" ref="J458:J521" ca="1" si="210">ROUND(TRUNC(H458/I458,15),8)</f>
        <v>1.09281775</v>
      </c>
      <c r="K458" s="81">
        <f t="shared" ref="K458:K521" ca="1" si="211">TRUNC((C458*(J458-1)),8)</f>
        <v>92.817750000000004</v>
      </c>
      <c r="L458" s="85">
        <f>IF(VLOOKUP(A458,$U$12:$AD$125,8)=VLOOKUP(A457,$U$12:$AD$125,8),0,VLOOKUP(A458,U$12:$AD$125,8))</f>
        <v>0</v>
      </c>
      <c r="M458" s="86">
        <f>IF(L458&gt;0,VLOOKUP(L458,T$12:$AC$125,7),0)</f>
        <v>0</v>
      </c>
      <c r="N458" s="81">
        <f t="shared" si="189"/>
        <v>0</v>
      </c>
      <c r="O458" s="81">
        <f t="shared" ref="O458:O521" ca="1" si="212">(K458+N458)</f>
        <v>92.817750000000004</v>
      </c>
      <c r="P458" s="87" t="str">
        <f t="shared" si="190"/>
        <v>J=</v>
      </c>
      <c r="Q458" s="88">
        <f t="shared" si="191"/>
        <v>44676</v>
      </c>
      <c r="R458" s="7"/>
      <c r="S458" s="7"/>
      <c r="V458" s="7"/>
      <c r="W458" s="7"/>
      <c r="X458" s="7"/>
      <c r="Y458" s="7"/>
      <c r="Z458" s="7"/>
      <c r="AA458" s="7"/>
      <c r="AB458" s="7"/>
      <c r="AC458" s="7"/>
      <c r="AD458" s="7"/>
      <c r="AE458" s="7"/>
      <c r="AF458" s="65">
        <f t="shared" si="207"/>
        <v>43416</v>
      </c>
      <c r="AG458" s="9">
        <f t="shared" ca="1" si="204"/>
        <v>1068.8896500000001</v>
      </c>
      <c r="AH458" s="9">
        <f t="shared" si="204"/>
        <v>1000</v>
      </c>
      <c r="AI458" s="4">
        <f t="shared" ca="1" si="204"/>
        <v>6.4000000000000001E-2</v>
      </c>
      <c r="AJ458" s="10">
        <f t="shared" ca="1" si="204"/>
        <v>2.4620000000000002E-4</v>
      </c>
      <c r="AK458" s="4">
        <f t="shared" si="204"/>
        <v>1.1679999999999999</v>
      </c>
      <c r="AL458" s="65">
        <f t="shared" si="205"/>
        <v>43416</v>
      </c>
      <c r="AM458" s="10">
        <f t="shared" ca="1" si="206"/>
        <v>1.06888965</v>
      </c>
      <c r="AN458" s="9">
        <f t="shared" ca="1" si="206"/>
        <v>68.889650000000003</v>
      </c>
      <c r="AO458" s="7">
        <f t="shared" si="206"/>
        <v>0</v>
      </c>
      <c r="AP458" s="11">
        <f t="shared" si="206"/>
        <v>0</v>
      </c>
      <c r="AQ458" s="9">
        <f t="shared" si="206"/>
        <v>0</v>
      </c>
      <c r="AR458" s="8" t="str">
        <f t="shared" si="206"/>
        <v>J=</v>
      </c>
      <c r="AS458" s="65">
        <f t="shared" si="206"/>
        <v>44676</v>
      </c>
      <c r="AT458" s="12"/>
      <c r="AU458" s="12"/>
      <c r="AV458" s="2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c r="CF458" s="12"/>
      <c r="CG458" s="12"/>
      <c r="CH458" s="12"/>
      <c r="CI458" s="12"/>
      <c r="CJ458" s="12"/>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12"/>
      <c r="DG458" s="12"/>
      <c r="DH458" s="12"/>
      <c r="DI458" s="12"/>
      <c r="DJ458" s="12"/>
      <c r="DK458" s="12"/>
      <c r="DL458" s="12"/>
      <c r="DM458" s="12"/>
      <c r="DN458" s="12"/>
      <c r="DO458" s="12"/>
      <c r="DP458" s="12"/>
      <c r="DQ458" s="12"/>
      <c r="DR458" s="12"/>
      <c r="DS458" s="12"/>
      <c r="DT458" s="12"/>
      <c r="DU458" s="12"/>
      <c r="DV458" s="12"/>
      <c r="DW458" s="12"/>
      <c r="DX458" s="12"/>
      <c r="DY458" s="12"/>
      <c r="DZ458" s="12"/>
      <c r="EA458" s="12"/>
      <c r="EB458" s="12"/>
      <c r="EC458" s="12"/>
      <c r="ED458" s="12"/>
      <c r="EE458" s="12"/>
      <c r="EF458" s="12"/>
      <c r="EG458" s="12"/>
      <c r="EH458" s="12"/>
      <c r="EI458" s="12"/>
      <c r="EJ458" s="12"/>
      <c r="EK458" s="12"/>
      <c r="EL458" s="12"/>
      <c r="EM458" s="12"/>
      <c r="EN458" s="12"/>
      <c r="EO458" s="12"/>
      <c r="EP458" s="12"/>
      <c r="EQ458" s="12"/>
      <c r="ER458" s="12"/>
      <c r="ES458" s="12"/>
      <c r="ET458" s="12"/>
      <c r="EU458" s="12"/>
      <c r="EV458" s="12"/>
      <c r="EW458" s="12"/>
      <c r="EX458" s="12"/>
      <c r="EY458" s="12"/>
      <c r="EZ458" s="12"/>
      <c r="FA458" s="12"/>
      <c r="FB458" s="12"/>
      <c r="FC458" s="12"/>
      <c r="FD458" s="12"/>
      <c r="FE458" s="12"/>
      <c r="FF458" s="12"/>
      <c r="FG458" s="12"/>
      <c r="FH458" s="12"/>
      <c r="FI458" s="12"/>
      <c r="FJ458" s="12"/>
      <c r="FK458" s="12"/>
      <c r="FL458" s="12"/>
      <c r="FM458" s="12"/>
      <c r="FN458" s="12"/>
      <c r="FO458" s="12"/>
      <c r="FP458" s="12"/>
      <c r="FQ458" s="12"/>
      <c r="FR458" s="12"/>
      <c r="FS458" s="12"/>
      <c r="FT458" s="12"/>
      <c r="FU458" s="12"/>
      <c r="FV458" s="12"/>
      <c r="FW458" s="12"/>
      <c r="FX458" s="12"/>
      <c r="FY458" s="12"/>
      <c r="FZ458" s="12"/>
      <c r="GA458" s="12"/>
      <c r="GB458" s="12"/>
      <c r="GC458" s="12"/>
      <c r="GD458" s="12"/>
      <c r="GE458" s="12"/>
      <c r="GF458" s="12"/>
      <c r="GG458" s="12"/>
      <c r="GH458" s="12"/>
      <c r="GI458" s="12"/>
      <c r="GJ458" s="12"/>
      <c r="GK458" s="12"/>
      <c r="GL458" s="12"/>
      <c r="GM458" s="12"/>
      <c r="GN458" s="12"/>
      <c r="GO458" s="12"/>
      <c r="GP458" s="12"/>
      <c r="GQ458" s="12"/>
      <c r="GR458" s="12"/>
    </row>
    <row r="459" spans="1:200" x14ac:dyDescent="0.2">
      <c r="A459" s="79">
        <f t="shared" ref="A459:A522" si="213">(A458+1)</f>
        <v>43531</v>
      </c>
      <c r="B459" s="80">
        <f t="shared" ca="1" si="192"/>
        <v>1093.1320099899999</v>
      </c>
      <c r="C459" s="81">
        <f t="shared" ref="C459:C522" si="214">TRUNC(C458-N458,8)</f>
        <v>1000</v>
      </c>
      <c r="D459" s="82">
        <f ca="1">IF(A459&lt;$B$1,VLOOKUP(A459,[1]DI!$A$4:$B$15000,2,FALSE),0)</f>
        <v>6.4000000000000001E-2</v>
      </c>
      <c r="E459" s="81">
        <f t="shared" ca="1" si="195"/>
        <v>2.4620000000000002E-4</v>
      </c>
      <c r="F459" s="83">
        <f t="shared" si="208"/>
        <v>1.1679999999999999</v>
      </c>
      <c r="G459" s="84">
        <f t="shared" ca="1" si="209"/>
        <v>1.0002875616</v>
      </c>
      <c r="H459" s="81">
        <f ca="1">TRUNC(PRODUCT(G$10:G458),15)</f>
        <v>1.09313200536032</v>
      </c>
      <c r="I459" s="81">
        <f t="shared" ref="I459:I522" si="215">IF(OR(L458&gt;0,L458="E"),H458,I458)</f>
        <v>1</v>
      </c>
      <c r="J459" s="81">
        <f t="shared" ca="1" si="210"/>
        <v>1.0931320099999999</v>
      </c>
      <c r="K459" s="81">
        <f t="shared" ca="1" si="211"/>
        <v>93.13200999</v>
      </c>
      <c r="L459" s="85">
        <f>IF(VLOOKUP(A459,$U$12:$AD$125,8)=VLOOKUP(A458,$U$12:$AD$125,8),0,VLOOKUP(A459,U$12:$AD$125,8))</f>
        <v>0</v>
      </c>
      <c r="M459" s="86">
        <f>IF(L459&gt;0,VLOOKUP(L459,T$12:$AC$125,7),0)</f>
        <v>0</v>
      </c>
      <c r="N459" s="81">
        <f t="shared" ref="N459:N522" si="216">IF(M459&gt;0,(C459*M459),0)</f>
        <v>0</v>
      </c>
      <c r="O459" s="81">
        <f t="shared" ca="1" si="212"/>
        <v>93.13200999</v>
      </c>
      <c r="P459" s="87" t="str">
        <f t="shared" ref="P459:P522" si="217">IF(L458&gt;0,VLOOKUP(A458,$U$12:$AD$125,9),P458)</f>
        <v>J=</v>
      </c>
      <c r="Q459" s="88">
        <f t="shared" ref="Q459:Q522" si="218">IF(L458&gt;0,VLOOKUP(A458,$U$12:$AD$125,10),Q458)</f>
        <v>44676</v>
      </c>
      <c r="R459" s="7"/>
      <c r="S459" s="7"/>
      <c r="V459" s="7"/>
      <c r="W459" s="7"/>
      <c r="X459" s="7"/>
      <c r="Y459" s="7"/>
      <c r="Z459" s="7"/>
      <c r="AA459" s="7"/>
      <c r="AB459" s="7"/>
      <c r="AC459" s="7"/>
      <c r="AD459" s="7"/>
      <c r="AE459" s="7"/>
      <c r="AF459" s="65">
        <f t="shared" si="207"/>
        <v>43417</v>
      </c>
      <c r="AG459" s="9">
        <f t="shared" ca="1" si="204"/>
        <v>1069.1970200000001</v>
      </c>
      <c r="AH459" s="9">
        <f t="shared" si="204"/>
        <v>1000</v>
      </c>
      <c r="AI459" s="4">
        <f t="shared" ca="1" si="204"/>
        <v>6.4000000000000001E-2</v>
      </c>
      <c r="AJ459" s="10">
        <f t="shared" ca="1" si="204"/>
        <v>2.4620000000000002E-4</v>
      </c>
      <c r="AK459" s="4">
        <f t="shared" si="204"/>
        <v>1.1679999999999999</v>
      </c>
      <c r="AL459" s="65">
        <f t="shared" si="205"/>
        <v>43417</v>
      </c>
      <c r="AM459" s="10">
        <f t="shared" ca="1" si="206"/>
        <v>1.0691970200000001</v>
      </c>
      <c r="AN459" s="9">
        <f t="shared" ca="1" si="206"/>
        <v>69.197019999999995</v>
      </c>
      <c r="AO459" s="7">
        <f t="shared" si="206"/>
        <v>0</v>
      </c>
      <c r="AP459" s="11">
        <f t="shared" si="206"/>
        <v>0</v>
      </c>
      <c r="AQ459" s="9">
        <f t="shared" si="206"/>
        <v>0</v>
      </c>
      <c r="AR459" s="8" t="str">
        <f t="shared" si="206"/>
        <v>J=</v>
      </c>
      <c r="AS459" s="65">
        <f t="shared" si="206"/>
        <v>44676</v>
      </c>
      <c r="AT459" s="12"/>
      <c r="AU459" s="12"/>
      <c r="AV459" s="2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c r="CG459" s="12"/>
      <c r="CH459" s="12"/>
      <c r="CI459" s="12"/>
      <c r="CJ459" s="12"/>
      <c r="CK459" s="12"/>
      <c r="CL459" s="12"/>
      <c r="CM459" s="12"/>
      <c r="CN459" s="12"/>
      <c r="CO459" s="12"/>
      <c r="CP459" s="12"/>
      <c r="CQ459" s="12"/>
      <c r="CR459" s="12"/>
      <c r="CS459" s="12"/>
      <c r="CT459" s="12"/>
      <c r="CU459" s="12"/>
      <c r="CV459" s="12"/>
      <c r="CW459" s="12"/>
      <c r="CX459" s="12"/>
      <c r="CY459" s="12"/>
      <c r="CZ459" s="12"/>
      <c r="DA459" s="12"/>
      <c r="DB459" s="12"/>
      <c r="DC459" s="12"/>
      <c r="DD459" s="12"/>
      <c r="DE459" s="12"/>
      <c r="DF459" s="12"/>
      <c r="DG459" s="12"/>
      <c r="DH459" s="12"/>
      <c r="DI459" s="12"/>
      <c r="DJ459" s="12"/>
      <c r="DK459" s="12"/>
      <c r="DL459" s="12"/>
      <c r="DM459" s="12"/>
      <c r="DN459" s="12"/>
      <c r="DO459" s="12"/>
      <c r="DP459" s="12"/>
      <c r="DQ459" s="12"/>
      <c r="DR459" s="12"/>
      <c r="DS459" s="12"/>
      <c r="DT459" s="12"/>
      <c r="DU459" s="12"/>
      <c r="DV459" s="12"/>
      <c r="DW459" s="12"/>
      <c r="DX459" s="12"/>
      <c r="DY459" s="12"/>
      <c r="DZ459" s="12"/>
      <c r="EA459" s="12"/>
      <c r="EB459" s="12"/>
      <c r="EC459" s="12"/>
      <c r="ED459" s="12"/>
      <c r="EE459" s="12"/>
      <c r="EF459" s="12"/>
      <c r="EG459" s="12"/>
      <c r="EH459" s="12"/>
      <c r="EI459" s="12"/>
      <c r="EJ459" s="12"/>
      <c r="EK459" s="12"/>
      <c r="EL459" s="12"/>
      <c r="EM459" s="12"/>
      <c r="EN459" s="12"/>
      <c r="EO459" s="12"/>
      <c r="EP459" s="12"/>
      <c r="EQ459" s="12"/>
      <c r="ER459" s="12"/>
      <c r="ES459" s="12"/>
      <c r="ET459" s="12"/>
      <c r="EU459" s="12"/>
      <c r="EV459" s="12"/>
      <c r="EW459" s="12"/>
      <c r="EX459" s="12"/>
      <c r="EY459" s="12"/>
      <c r="EZ459" s="12"/>
      <c r="FA459" s="12"/>
      <c r="FB459" s="12"/>
      <c r="FC459" s="12"/>
      <c r="FD459" s="12"/>
      <c r="FE459" s="12"/>
      <c r="FF459" s="12"/>
      <c r="FG459" s="12"/>
      <c r="FH459" s="12"/>
      <c r="FI459" s="12"/>
      <c r="FJ459" s="12"/>
      <c r="FK459" s="12"/>
      <c r="FL459" s="12"/>
      <c r="FM459" s="12"/>
      <c r="FN459" s="12"/>
      <c r="FO459" s="12"/>
      <c r="FP459" s="12"/>
      <c r="FQ459" s="12"/>
      <c r="FR459" s="12"/>
      <c r="FS459" s="12"/>
      <c r="FT459" s="12"/>
      <c r="FU459" s="12"/>
      <c r="FV459" s="12"/>
      <c r="FW459" s="12"/>
      <c r="FX459" s="12"/>
      <c r="FY459" s="12"/>
      <c r="FZ459" s="12"/>
      <c r="GA459" s="12"/>
      <c r="GB459" s="12"/>
      <c r="GC459" s="12"/>
      <c r="GD459" s="12"/>
      <c r="GE459" s="12"/>
      <c r="GF459" s="12"/>
      <c r="GG459" s="12"/>
      <c r="GH459" s="12"/>
      <c r="GI459" s="12"/>
      <c r="GJ459" s="12"/>
      <c r="GK459" s="12"/>
      <c r="GL459" s="12"/>
      <c r="GM459" s="12"/>
      <c r="GN459" s="12"/>
      <c r="GO459" s="12"/>
      <c r="GP459" s="12"/>
      <c r="GQ459" s="12"/>
      <c r="GR459" s="12"/>
    </row>
    <row r="460" spans="1:200" x14ac:dyDescent="0.2">
      <c r="A460" s="79">
        <f t="shared" si="213"/>
        <v>43532</v>
      </c>
      <c r="B460" s="80">
        <f t="shared" ref="B460:B523" ca="1" si="219">IF(A460&lt;=TODAY(),C460+K460,IF(AND(A460&gt;TODAY(),A460&lt;=$B$1),IF(VLOOKUP(TODAY(),$A$10:$D$5000,4,FALSE)=0,"n.d",C460+K460),"n.d"))</f>
        <v>1093.4463499999999</v>
      </c>
      <c r="C460" s="81">
        <f t="shared" si="214"/>
        <v>1000</v>
      </c>
      <c r="D460" s="82">
        <f ca="1">IF(A460&lt;$B$1,VLOOKUP(A460,[1]DI!$A$4:$B$15000,2,FALSE),0)</f>
        <v>6.4000000000000001E-2</v>
      </c>
      <c r="E460" s="81">
        <f t="shared" ca="1" si="195"/>
        <v>2.4620000000000002E-4</v>
      </c>
      <c r="F460" s="83">
        <f t="shared" si="208"/>
        <v>1.1679999999999999</v>
      </c>
      <c r="G460" s="84">
        <f t="shared" ca="1" si="209"/>
        <v>1.0002875616</v>
      </c>
      <c r="H460" s="81">
        <f ca="1">TRUNC(PRODUCT(G$10:G459),15)</f>
        <v>1.0934463481487999</v>
      </c>
      <c r="I460" s="81">
        <f t="shared" si="215"/>
        <v>1</v>
      </c>
      <c r="J460" s="81">
        <f t="shared" ca="1" si="210"/>
        <v>1.09344635</v>
      </c>
      <c r="K460" s="81">
        <f t="shared" ca="1" si="211"/>
        <v>93.446349999999995</v>
      </c>
      <c r="L460" s="85">
        <f>IF(VLOOKUP(A460,$U$12:$AD$125,8)=VLOOKUP(A459,$U$12:$AD$125,8),0,VLOOKUP(A460,U$12:$AD$125,8))</f>
        <v>0</v>
      </c>
      <c r="M460" s="86">
        <f>IF(L460&gt;0,VLOOKUP(L460,T$12:$AC$125,7),0)</f>
        <v>0</v>
      </c>
      <c r="N460" s="81">
        <f t="shared" si="216"/>
        <v>0</v>
      </c>
      <c r="O460" s="81">
        <f t="shared" ca="1" si="212"/>
        <v>93.446349999999995</v>
      </c>
      <c r="P460" s="87" t="str">
        <f t="shared" si="217"/>
        <v>J=</v>
      </c>
      <c r="Q460" s="88">
        <f t="shared" si="218"/>
        <v>44676</v>
      </c>
      <c r="R460" s="7"/>
      <c r="S460" s="7"/>
      <c r="V460" s="7"/>
      <c r="W460" s="7"/>
      <c r="X460" s="7"/>
      <c r="Y460" s="7"/>
      <c r="Z460" s="7"/>
      <c r="AA460" s="7"/>
      <c r="AB460" s="7"/>
      <c r="AC460" s="7"/>
      <c r="AD460" s="7"/>
      <c r="AE460" s="7"/>
      <c r="AF460" s="65">
        <f t="shared" si="207"/>
        <v>43418</v>
      </c>
      <c r="AG460" s="9">
        <f t="shared" ca="1" si="204"/>
        <v>1069.5044800000001</v>
      </c>
      <c r="AH460" s="9">
        <f t="shared" si="204"/>
        <v>1000</v>
      </c>
      <c r="AI460" s="4">
        <f t="shared" ca="1" si="204"/>
        <v>6.4000000000000001E-2</v>
      </c>
      <c r="AJ460" s="10">
        <f t="shared" ca="1" si="204"/>
        <v>2.4620000000000002E-4</v>
      </c>
      <c r="AK460" s="4">
        <f t="shared" si="204"/>
        <v>1.1679999999999999</v>
      </c>
      <c r="AL460" s="65">
        <f t="shared" si="205"/>
        <v>43418</v>
      </c>
      <c r="AM460" s="10">
        <f t="shared" ca="1" si="206"/>
        <v>1.06950448</v>
      </c>
      <c r="AN460" s="9">
        <f t="shared" ca="1" si="206"/>
        <v>69.504480000000001</v>
      </c>
      <c r="AO460" s="7">
        <f t="shared" si="206"/>
        <v>0</v>
      </c>
      <c r="AP460" s="11">
        <f t="shared" si="206"/>
        <v>0</v>
      </c>
      <c r="AQ460" s="9">
        <f t="shared" si="206"/>
        <v>0</v>
      </c>
      <c r="AR460" s="8" t="str">
        <f t="shared" si="206"/>
        <v>J=</v>
      </c>
      <c r="AS460" s="65">
        <f t="shared" si="206"/>
        <v>44676</v>
      </c>
      <c r="AT460" s="12"/>
      <c r="AU460" s="12"/>
      <c r="AV460" s="2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c r="CF460" s="12"/>
      <c r="CG460" s="12"/>
      <c r="CH460" s="12"/>
      <c r="CI460" s="12"/>
      <c r="CJ460" s="12"/>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c r="DI460" s="12"/>
      <c r="DJ460" s="12"/>
      <c r="DK460" s="12"/>
      <c r="DL460" s="12"/>
      <c r="DM460" s="12"/>
      <c r="DN460" s="12"/>
      <c r="DO460" s="12"/>
      <c r="DP460" s="12"/>
      <c r="DQ460" s="12"/>
      <c r="DR460" s="12"/>
      <c r="DS460" s="12"/>
      <c r="DT460" s="12"/>
      <c r="DU460" s="12"/>
      <c r="DV460" s="12"/>
      <c r="DW460" s="12"/>
      <c r="DX460" s="12"/>
      <c r="DY460" s="12"/>
      <c r="DZ460" s="12"/>
      <c r="EA460" s="12"/>
      <c r="EB460" s="12"/>
      <c r="EC460" s="12"/>
      <c r="ED460" s="12"/>
      <c r="EE460" s="12"/>
      <c r="EF460" s="12"/>
      <c r="EG460" s="12"/>
      <c r="EH460" s="12"/>
      <c r="EI460" s="12"/>
      <c r="EJ460" s="12"/>
      <c r="EK460" s="12"/>
      <c r="EL460" s="12"/>
      <c r="EM460" s="12"/>
      <c r="EN460" s="12"/>
      <c r="EO460" s="12"/>
      <c r="EP460" s="12"/>
      <c r="EQ460" s="12"/>
      <c r="ER460" s="12"/>
      <c r="ES460" s="12"/>
      <c r="ET460" s="12"/>
      <c r="EU460" s="12"/>
      <c r="EV460" s="12"/>
      <c r="EW460" s="12"/>
      <c r="EX460" s="12"/>
      <c r="EY460" s="12"/>
      <c r="EZ460" s="12"/>
      <c r="FA460" s="12"/>
      <c r="FB460" s="12"/>
      <c r="FC460" s="12"/>
      <c r="FD460" s="12"/>
      <c r="FE460" s="12"/>
      <c r="FF460" s="12"/>
      <c r="FG460" s="12"/>
      <c r="FH460" s="12"/>
      <c r="FI460" s="12"/>
      <c r="FJ460" s="12"/>
      <c r="FK460" s="12"/>
      <c r="FL460" s="12"/>
      <c r="FM460" s="12"/>
      <c r="FN460" s="12"/>
      <c r="FO460" s="12"/>
      <c r="FP460" s="12"/>
      <c r="FQ460" s="12"/>
      <c r="FR460" s="12"/>
      <c r="FS460" s="12"/>
      <c r="FT460" s="12"/>
      <c r="FU460" s="12"/>
      <c r="FV460" s="12"/>
      <c r="FW460" s="12"/>
      <c r="FX460" s="12"/>
      <c r="FY460" s="12"/>
      <c r="FZ460" s="12"/>
      <c r="GA460" s="12"/>
      <c r="GB460" s="12"/>
      <c r="GC460" s="12"/>
      <c r="GD460" s="12"/>
      <c r="GE460" s="12"/>
      <c r="GF460" s="12"/>
      <c r="GG460" s="12"/>
      <c r="GH460" s="12"/>
      <c r="GI460" s="12"/>
      <c r="GJ460" s="12"/>
      <c r="GK460" s="12"/>
      <c r="GL460" s="12"/>
      <c r="GM460" s="12"/>
      <c r="GN460" s="12"/>
      <c r="GO460" s="12"/>
      <c r="GP460" s="12"/>
      <c r="GQ460" s="12"/>
      <c r="GR460" s="12"/>
    </row>
    <row r="461" spans="1:200" x14ac:dyDescent="0.2">
      <c r="A461" s="79">
        <f t="shared" si="213"/>
        <v>43533</v>
      </c>
      <c r="B461" s="80">
        <f t="shared" ca="1" si="219"/>
        <v>1093.7607800000001</v>
      </c>
      <c r="C461" s="81">
        <f t="shared" si="214"/>
        <v>1000</v>
      </c>
      <c r="D461" s="82">
        <f ca="1">IF(A461&lt;$B$1,VLOOKUP(A461,[1]DI!$A$4:$B$15000,2,FALSE),0)</f>
        <v>0</v>
      </c>
      <c r="E461" s="81">
        <f t="shared" ref="E461:E524" ca="1" si="220">ROUND((((1+D461)^(1/252)-1)),8)</f>
        <v>0</v>
      </c>
      <c r="F461" s="83">
        <f t="shared" si="208"/>
        <v>1.1679999999999999</v>
      </c>
      <c r="G461" s="84">
        <f t="shared" ca="1" si="209"/>
        <v>1</v>
      </c>
      <c r="H461" s="81">
        <f ca="1">TRUNC(PRODUCT(G$10:G460),15)</f>
        <v>1.09376078133018</v>
      </c>
      <c r="I461" s="81">
        <f t="shared" si="215"/>
        <v>1</v>
      </c>
      <c r="J461" s="81">
        <f t="shared" ca="1" si="210"/>
        <v>1.09376078</v>
      </c>
      <c r="K461" s="81">
        <f t="shared" ca="1" si="211"/>
        <v>93.760779999999997</v>
      </c>
      <c r="L461" s="85">
        <f>IF(VLOOKUP(A461,$U$12:$AD$125,8)=VLOOKUP(A460,$U$12:$AD$125,8),0,VLOOKUP(A461,U$12:$AD$125,8))</f>
        <v>0</v>
      </c>
      <c r="M461" s="86">
        <f>IF(L461&gt;0,VLOOKUP(L461,T$12:$AC$125,7),0)</f>
        <v>0</v>
      </c>
      <c r="N461" s="81">
        <f t="shared" si="216"/>
        <v>0</v>
      </c>
      <c r="O461" s="81">
        <f t="shared" ca="1" si="212"/>
        <v>93.760779999999997</v>
      </c>
      <c r="P461" s="87" t="str">
        <f t="shared" si="217"/>
        <v>J=</v>
      </c>
      <c r="Q461" s="88">
        <f t="shared" si="218"/>
        <v>44676</v>
      </c>
      <c r="R461" s="7"/>
      <c r="S461" s="7"/>
      <c r="V461" s="7"/>
      <c r="W461" s="7"/>
      <c r="X461" s="7"/>
      <c r="Y461" s="7"/>
      <c r="Z461" s="7"/>
      <c r="AA461" s="7"/>
      <c r="AB461" s="7"/>
      <c r="AC461" s="7"/>
      <c r="AD461" s="7"/>
      <c r="AE461" s="7"/>
      <c r="AF461" s="65">
        <f t="shared" si="207"/>
        <v>43419</v>
      </c>
      <c r="AG461" s="9">
        <f t="shared" ca="1" si="204"/>
        <v>1069.81203</v>
      </c>
      <c r="AH461" s="9">
        <f t="shared" si="204"/>
        <v>1000</v>
      </c>
      <c r="AI461" s="4">
        <f t="shared" ca="1" si="204"/>
        <v>0</v>
      </c>
      <c r="AJ461" s="10">
        <f t="shared" ca="1" si="204"/>
        <v>0</v>
      </c>
      <c r="AK461" s="4">
        <f t="shared" si="204"/>
        <v>1.1679999999999999</v>
      </c>
      <c r="AL461" s="65">
        <f t="shared" si="205"/>
        <v>43419</v>
      </c>
      <c r="AM461" s="10">
        <f t="shared" ca="1" si="206"/>
        <v>1.06981203</v>
      </c>
      <c r="AN461" s="9">
        <f t="shared" ca="1" si="206"/>
        <v>69.812029999999993</v>
      </c>
      <c r="AO461" s="7">
        <f t="shared" si="206"/>
        <v>0</v>
      </c>
      <c r="AP461" s="11">
        <f t="shared" si="206"/>
        <v>0</v>
      </c>
      <c r="AQ461" s="9">
        <f t="shared" si="206"/>
        <v>0</v>
      </c>
      <c r="AR461" s="8" t="str">
        <f t="shared" si="206"/>
        <v>J=</v>
      </c>
      <c r="AS461" s="65">
        <f t="shared" si="206"/>
        <v>44676</v>
      </c>
      <c r="AT461" s="12"/>
      <c r="AU461" s="12"/>
      <c r="AV461" s="2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c r="CG461" s="12"/>
      <c r="CH461" s="12"/>
      <c r="CI461" s="12"/>
      <c r="CJ461" s="12"/>
      <c r="CK461" s="12"/>
      <c r="CL461" s="12"/>
      <c r="CM461" s="12"/>
      <c r="CN461" s="12"/>
      <c r="CO461" s="12"/>
      <c r="CP461" s="12"/>
      <c r="CQ461" s="12"/>
      <c r="CR461" s="12"/>
      <c r="CS461" s="12"/>
      <c r="CT461" s="12"/>
      <c r="CU461" s="12"/>
      <c r="CV461" s="12"/>
      <c r="CW461" s="12"/>
      <c r="CX461" s="12"/>
      <c r="CY461" s="12"/>
      <c r="CZ461" s="12"/>
      <c r="DA461" s="12"/>
      <c r="DB461" s="12"/>
      <c r="DC461" s="12"/>
      <c r="DD461" s="12"/>
      <c r="DE461" s="12"/>
      <c r="DF461" s="12"/>
      <c r="DG461" s="12"/>
      <c r="DH461" s="12"/>
      <c r="DI461" s="12"/>
      <c r="DJ461" s="12"/>
      <c r="DK461" s="12"/>
      <c r="DL461" s="12"/>
      <c r="DM461" s="12"/>
      <c r="DN461" s="12"/>
      <c r="DO461" s="12"/>
      <c r="DP461" s="12"/>
      <c r="DQ461" s="12"/>
      <c r="DR461" s="12"/>
      <c r="DS461" s="12"/>
      <c r="DT461" s="12"/>
      <c r="DU461" s="12"/>
      <c r="DV461" s="12"/>
      <c r="DW461" s="12"/>
      <c r="DX461" s="12"/>
      <c r="DY461" s="12"/>
      <c r="DZ461" s="12"/>
      <c r="EA461" s="12"/>
      <c r="EB461" s="12"/>
      <c r="EC461" s="12"/>
      <c r="ED461" s="12"/>
      <c r="EE461" s="12"/>
      <c r="EF461" s="12"/>
      <c r="EG461" s="12"/>
      <c r="EH461" s="12"/>
      <c r="EI461" s="12"/>
      <c r="EJ461" s="12"/>
      <c r="EK461" s="12"/>
      <c r="EL461" s="12"/>
      <c r="EM461" s="12"/>
      <c r="EN461" s="12"/>
      <c r="EO461" s="12"/>
      <c r="EP461" s="12"/>
      <c r="EQ461" s="12"/>
      <c r="ER461" s="12"/>
      <c r="ES461" s="12"/>
      <c r="ET461" s="12"/>
      <c r="EU461" s="12"/>
      <c r="EV461" s="12"/>
      <c r="EW461" s="12"/>
      <c r="EX461" s="12"/>
      <c r="EY461" s="12"/>
      <c r="EZ461" s="12"/>
      <c r="FA461" s="12"/>
      <c r="FB461" s="12"/>
      <c r="FC461" s="12"/>
      <c r="FD461" s="12"/>
      <c r="FE461" s="12"/>
      <c r="FF461" s="12"/>
      <c r="FG461" s="12"/>
      <c r="FH461" s="12"/>
      <c r="FI461" s="12"/>
      <c r="FJ461" s="12"/>
      <c r="FK461" s="12"/>
      <c r="FL461" s="12"/>
      <c r="FM461" s="12"/>
      <c r="FN461" s="12"/>
      <c r="FO461" s="12"/>
      <c r="FP461" s="12"/>
      <c r="FQ461" s="12"/>
      <c r="FR461" s="12"/>
      <c r="FS461" s="12"/>
      <c r="FT461" s="12"/>
      <c r="FU461" s="12"/>
      <c r="FV461" s="12"/>
      <c r="FW461" s="12"/>
      <c r="FX461" s="12"/>
      <c r="FY461" s="12"/>
      <c r="FZ461" s="12"/>
      <c r="GA461" s="12"/>
      <c r="GB461" s="12"/>
      <c r="GC461" s="12"/>
      <c r="GD461" s="12"/>
      <c r="GE461" s="12"/>
      <c r="GF461" s="12"/>
      <c r="GG461" s="12"/>
      <c r="GH461" s="12"/>
      <c r="GI461" s="12"/>
      <c r="GJ461" s="12"/>
      <c r="GK461" s="12"/>
      <c r="GL461" s="12"/>
      <c r="GM461" s="12"/>
      <c r="GN461" s="12"/>
      <c r="GO461" s="12"/>
      <c r="GP461" s="12"/>
      <c r="GQ461" s="12"/>
      <c r="GR461" s="12"/>
    </row>
    <row r="462" spans="1:200" x14ac:dyDescent="0.2">
      <c r="A462" s="79">
        <f t="shared" si="213"/>
        <v>43534</v>
      </c>
      <c r="B462" s="80">
        <f t="shared" ca="1" si="219"/>
        <v>1093.7607800000001</v>
      </c>
      <c r="C462" s="81">
        <f t="shared" si="214"/>
        <v>1000</v>
      </c>
      <c r="D462" s="82">
        <f ca="1">IF(A462&lt;$B$1,VLOOKUP(A462,[1]DI!$A$4:$B$15000,2,FALSE),0)</f>
        <v>0</v>
      </c>
      <c r="E462" s="81">
        <f t="shared" ca="1" si="220"/>
        <v>0</v>
      </c>
      <c r="F462" s="83">
        <f t="shared" si="208"/>
        <v>1.1679999999999999</v>
      </c>
      <c r="G462" s="84">
        <f t="shared" ca="1" si="209"/>
        <v>1</v>
      </c>
      <c r="H462" s="81">
        <f ca="1">TRUNC(PRODUCT(G$10:G461),15)</f>
        <v>1.09376078133018</v>
      </c>
      <c r="I462" s="81">
        <f t="shared" si="215"/>
        <v>1</v>
      </c>
      <c r="J462" s="81">
        <f t="shared" ca="1" si="210"/>
        <v>1.09376078</v>
      </c>
      <c r="K462" s="81">
        <f t="shared" ca="1" si="211"/>
        <v>93.760779999999997</v>
      </c>
      <c r="L462" s="85">
        <f>IF(VLOOKUP(A462,$U$12:$AD$125,8)=VLOOKUP(A461,$U$12:$AD$125,8),0,VLOOKUP(A462,U$12:$AD$125,8))</f>
        <v>0</v>
      </c>
      <c r="M462" s="86">
        <f>IF(L462&gt;0,VLOOKUP(L462,T$12:$AC$125,7),0)</f>
        <v>0</v>
      </c>
      <c r="N462" s="81">
        <f t="shared" si="216"/>
        <v>0</v>
      </c>
      <c r="O462" s="81">
        <f t="shared" ca="1" si="212"/>
        <v>93.760779999999997</v>
      </c>
      <c r="P462" s="87" t="str">
        <f t="shared" si="217"/>
        <v>J=</v>
      </c>
      <c r="Q462" s="88">
        <f t="shared" si="218"/>
        <v>44676</v>
      </c>
      <c r="R462" s="7"/>
      <c r="S462" s="7"/>
      <c r="V462" s="7"/>
      <c r="W462" s="7"/>
      <c r="X462" s="7"/>
      <c r="Y462" s="7"/>
      <c r="Z462" s="7"/>
      <c r="AA462" s="7"/>
      <c r="AB462" s="7"/>
      <c r="AC462" s="7"/>
      <c r="AD462" s="7"/>
      <c r="AE462" s="7"/>
      <c r="AF462" s="65">
        <f t="shared" si="207"/>
        <v>43420</v>
      </c>
      <c r="AG462" s="9">
        <f t="shared" ca="1" si="204"/>
        <v>1069.81203</v>
      </c>
      <c r="AH462" s="9">
        <f t="shared" si="204"/>
        <v>1000</v>
      </c>
      <c r="AI462" s="4">
        <f t="shared" ca="1" si="204"/>
        <v>6.4000000000000001E-2</v>
      </c>
      <c r="AJ462" s="10">
        <f t="shared" ca="1" si="204"/>
        <v>2.4620000000000002E-4</v>
      </c>
      <c r="AK462" s="4">
        <f t="shared" si="204"/>
        <v>1.1679999999999999</v>
      </c>
      <c r="AL462" s="65">
        <f t="shared" si="205"/>
        <v>43420</v>
      </c>
      <c r="AM462" s="10">
        <f t="shared" ca="1" si="206"/>
        <v>1.06981203</v>
      </c>
      <c r="AN462" s="9">
        <f t="shared" ca="1" si="206"/>
        <v>69.812029999999993</v>
      </c>
      <c r="AO462" s="7">
        <f t="shared" si="206"/>
        <v>0</v>
      </c>
      <c r="AP462" s="11">
        <f t="shared" si="206"/>
        <v>0</v>
      </c>
      <c r="AQ462" s="9">
        <f t="shared" si="206"/>
        <v>0</v>
      </c>
      <c r="AR462" s="8" t="str">
        <f t="shared" si="206"/>
        <v>J=</v>
      </c>
      <c r="AS462" s="65">
        <f t="shared" si="206"/>
        <v>44676</v>
      </c>
      <c r="AT462" s="12"/>
      <c r="AU462" s="12"/>
      <c r="AV462" s="2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c r="CG462" s="12"/>
      <c r="CH462" s="12"/>
      <c r="CI462" s="12"/>
      <c r="CJ462" s="12"/>
      <c r="CK462" s="12"/>
      <c r="CL462" s="12"/>
      <c r="CM462" s="12"/>
      <c r="CN462" s="12"/>
      <c r="CO462" s="12"/>
      <c r="CP462" s="12"/>
      <c r="CQ462" s="12"/>
      <c r="CR462" s="12"/>
      <c r="CS462" s="12"/>
      <c r="CT462" s="12"/>
      <c r="CU462" s="12"/>
      <c r="CV462" s="12"/>
      <c r="CW462" s="12"/>
      <c r="CX462" s="12"/>
      <c r="CY462" s="12"/>
      <c r="CZ462" s="12"/>
      <c r="DA462" s="12"/>
      <c r="DB462" s="12"/>
      <c r="DC462" s="12"/>
      <c r="DD462" s="12"/>
      <c r="DE462" s="12"/>
      <c r="DF462" s="12"/>
      <c r="DG462" s="12"/>
      <c r="DH462" s="12"/>
      <c r="DI462" s="12"/>
      <c r="DJ462" s="12"/>
      <c r="DK462" s="12"/>
      <c r="DL462" s="12"/>
      <c r="DM462" s="12"/>
      <c r="DN462" s="12"/>
      <c r="DO462" s="12"/>
      <c r="DP462" s="12"/>
      <c r="DQ462" s="12"/>
      <c r="DR462" s="12"/>
      <c r="DS462" s="12"/>
      <c r="DT462" s="12"/>
      <c r="DU462" s="12"/>
      <c r="DV462" s="12"/>
      <c r="DW462" s="12"/>
      <c r="DX462" s="12"/>
      <c r="DY462" s="12"/>
      <c r="DZ462" s="12"/>
      <c r="EA462" s="12"/>
      <c r="EB462" s="12"/>
      <c r="EC462" s="12"/>
      <c r="ED462" s="12"/>
      <c r="EE462" s="12"/>
      <c r="EF462" s="12"/>
      <c r="EG462" s="12"/>
      <c r="EH462" s="12"/>
      <c r="EI462" s="12"/>
      <c r="EJ462" s="12"/>
      <c r="EK462" s="12"/>
      <c r="EL462" s="12"/>
      <c r="EM462" s="12"/>
      <c r="EN462" s="12"/>
      <c r="EO462" s="12"/>
      <c r="EP462" s="12"/>
      <c r="EQ462" s="12"/>
      <c r="ER462" s="12"/>
      <c r="ES462" s="12"/>
      <c r="ET462" s="12"/>
      <c r="EU462" s="12"/>
      <c r="EV462" s="12"/>
      <c r="EW462" s="12"/>
      <c r="EX462" s="12"/>
      <c r="EY462" s="12"/>
      <c r="EZ462" s="12"/>
      <c r="FA462" s="12"/>
      <c r="FB462" s="12"/>
      <c r="FC462" s="12"/>
      <c r="FD462" s="12"/>
      <c r="FE462" s="12"/>
      <c r="FF462" s="12"/>
      <c r="FG462" s="12"/>
      <c r="FH462" s="12"/>
      <c r="FI462" s="12"/>
      <c r="FJ462" s="12"/>
      <c r="FK462" s="12"/>
      <c r="FL462" s="12"/>
      <c r="FM462" s="12"/>
      <c r="FN462" s="12"/>
      <c r="FO462" s="12"/>
      <c r="FP462" s="12"/>
      <c r="FQ462" s="12"/>
      <c r="FR462" s="12"/>
      <c r="FS462" s="12"/>
      <c r="FT462" s="12"/>
      <c r="FU462" s="12"/>
      <c r="FV462" s="12"/>
      <c r="FW462" s="12"/>
      <c r="FX462" s="12"/>
      <c r="FY462" s="12"/>
      <c r="FZ462" s="12"/>
      <c r="GA462" s="12"/>
      <c r="GB462" s="12"/>
      <c r="GC462" s="12"/>
      <c r="GD462" s="12"/>
      <c r="GE462" s="12"/>
      <c r="GF462" s="12"/>
      <c r="GG462" s="12"/>
      <c r="GH462" s="12"/>
      <c r="GI462" s="12"/>
      <c r="GJ462" s="12"/>
      <c r="GK462" s="12"/>
      <c r="GL462" s="12"/>
      <c r="GM462" s="12"/>
      <c r="GN462" s="12"/>
      <c r="GO462" s="12"/>
      <c r="GP462" s="12"/>
      <c r="GQ462" s="12"/>
      <c r="GR462" s="12"/>
    </row>
    <row r="463" spans="1:200" x14ac:dyDescent="0.2">
      <c r="A463" s="79">
        <f t="shared" si="213"/>
        <v>43535</v>
      </c>
      <c r="B463" s="80">
        <f t="shared" ca="1" si="219"/>
        <v>1093.7607800000001</v>
      </c>
      <c r="C463" s="81">
        <f t="shared" si="214"/>
        <v>1000</v>
      </c>
      <c r="D463" s="82">
        <f ca="1">IF(A463&lt;$B$1,VLOOKUP(A463,[1]DI!$A$4:$B$15000,2,FALSE),0)</f>
        <v>6.4000000000000001E-2</v>
      </c>
      <c r="E463" s="81">
        <f t="shared" ca="1" si="220"/>
        <v>2.4620000000000002E-4</v>
      </c>
      <c r="F463" s="83">
        <f t="shared" si="208"/>
        <v>1.1679999999999999</v>
      </c>
      <c r="G463" s="84">
        <f t="shared" ca="1" si="209"/>
        <v>1.0002875616</v>
      </c>
      <c r="H463" s="81">
        <f ca="1">TRUNC(PRODUCT(G$10:G462),15)</f>
        <v>1.09376078133018</v>
      </c>
      <c r="I463" s="81">
        <f t="shared" si="215"/>
        <v>1</v>
      </c>
      <c r="J463" s="81">
        <f t="shared" ca="1" si="210"/>
        <v>1.09376078</v>
      </c>
      <c r="K463" s="81">
        <f t="shared" ca="1" si="211"/>
        <v>93.760779999999997</v>
      </c>
      <c r="L463" s="85">
        <f>IF(VLOOKUP(A463,$U$12:$AD$125,8)=VLOOKUP(A462,$U$12:$AD$125,8),0,VLOOKUP(A463,U$12:$AD$125,8))</f>
        <v>0</v>
      </c>
      <c r="M463" s="86">
        <f>IF(L463&gt;0,VLOOKUP(L463,T$12:$AC$125,7),0)</f>
        <v>0</v>
      </c>
      <c r="N463" s="81">
        <f t="shared" si="216"/>
        <v>0</v>
      </c>
      <c r="O463" s="81">
        <f t="shared" ca="1" si="212"/>
        <v>93.760779999999997</v>
      </c>
      <c r="P463" s="87" t="str">
        <f t="shared" si="217"/>
        <v>J=</v>
      </c>
      <c r="Q463" s="88">
        <f t="shared" si="218"/>
        <v>44676</v>
      </c>
      <c r="R463" s="7"/>
      <c r="S463" s="7"/>
      <c r="V463" s="7"/>
      <c r="W463" s="7"/>
      <c r="X463" s="7"/>
      <c r="Y463" s="7"/>
      <c r="Z463" s="7"/>
      <c r="AA463" s="7"/>
      <c r="AB463" s="7"/>
      <c r="AC463" s="7"/>
      <c r="AD463" s="7"/>
      <c r="AE463" s="7"/>
      <c r="AF463" s="65">
        <f t="shared" si="207"/>
        <v>43421</v>
      </c>
      <c r="AG463" s="9">
        <f t="shared" ca="1" si="204"/>
        <v>1070.1196600000001</v>
      </c>
      <c r="AH463" s="9">
        <f t="shared" si="204"/>
        <v>1000</v>
      </c>
      <c r="AI463" s="4">
        <f t="shared" ca="1" si="204"/>
        <v>0</v>
      </c>
      <c r="AJ463" s="10">
        <f t="shared" ca="1" si="204"/>
        <v>0</v>
      </c>
      <c r="AK463" s="4">
        <f t="shared" si="204"/>
        <v>1.1679999999999999</v>
      </c>
      <c r="AL463" s="65">
        <f t="shared" si="205"/>
        <v>43421</v>
      </c>
      <c r="AM463" s="10">
        <f t="shared" ca="1" si="206"/>
        <v>1.07011966</v>
      </c>
      <c r="AN463" s="9">
        <f t="shared" ca="1" si="206"/>
        <v>70.119659999999996</v>
      </c>
      <c r="AO463" s="7">
        <f t="shared" si="206"/>
        <v>0</v>
      </c>
      <c r="AP463" s="11">
        <f t="shared" si="206"/>
        <v>0</v>
      </c>
      <c r="AQ463" s="9">
        <f t="shared" si="206"/>
        <v>0</v>
      </c>
      <c r="AR463" s="8" t="str">
        <f t="shared" si="206"/>
        <v>J=</v>
      </c>
      <c r="AS463" s="65">
        <f t="shared" si="206"/>
        <v>44676</v>
      </c>
      <c r="AT463" s="12"/>
      <c r="AU463" s="12"/>
      <c r="AV463" s="2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c r="CG463" s="12"/>
      <c r="CH463" s="12"/>
      <c r="CI463" s="12"/>
      <c r="CJ463" s="12"/>
      <c r="CK463" s="12"/>
      <c r="CL463" s="12"/>
      <c r="CM463" s="12"/>
      <c r="CN463" s="12"/>
      <c r="CO463" s="12"/>
      <c r="CP463" s="12"/>
      <c r="CQ463" s="12"/>
      <c r="CR463" s="12"/>
      <c r="CS463" s="12"/>
      <c r="CT463" s="12"/>
      <c r="CU463" s="12"/>
      <c r="CV463" s="12"/>
      <c r="CW463" s="12"/>
      <c r="CX463" s="12"/>
      <c r="CY463" s="12"/>
      <c r="CZ463" s="12"/>
      <c r="DA463" s="12"/>
      <c r="DB463" s="12"/>
      <c r="DC463" s="12"/>
      <c r="DD463" s="12"/>
      <c r="DE463" s="12"/>
      <c r="DF463" s="12"/>
      <c r="DG463" s="12"/>
      <c r="DH463" s="12"/>
      <c r="DI463" s="12"/>
      <c r="DJ463" s="12"/>
      <c r="DK463" s="12"/>
      <c r="DL463" s="12"/>
      <c r="DM463" s="12"/>
      <c r="DN463" s="12"/>
      <c r="DO463" s="12"/>
      <c r="DP463" s="12"/>
      <c r="DQ463" s="12"/>
      <c r="DR463" s="12"/>
      <c r="DS463" s="12"/>
      <c r="DT463" s="12"/>
      <c r="DU463" s="12"/>
      <c r="DV463" s="12"/>
      <c r="DW463" s="12"/>
      <c r="DX463" s="12"/>
      <c r="DY463" s="12"/>
      <c r="DZ463" s="12"/>
      <c r="EA463" s="12"/>
      <c r="EB463" s="12"/>
      <c r="EC463" s="12"/>
      <c r="ED463" s="12"/>
      <c r="EE463" s="12"/>
      <c r="EF463" s="12"/>
      <c r="EG463" s="12"/>
      <c r="EH463" s="12"/>
      <c r="EI463" s="12"/>
      <c r="EJ463" s="12"/>
      <c r="EK463" s="12"/>
      <c r="EL463" s="12"/>
      <c r="EM463" s="12"/>
      <c r="EN463" s="12"/>
      <c r="EO463" s="12"/>
      <c r="EP463" s="12"/>
      <c r="EQ463" s="12"/>
      <c r="ER463" s="12"/>
      <c r="ES463" s="12"/>
      <c r="ET463" s="12"/>
      <c r="EU463" s="12"/>
      <c r="EV463" s="12"/>
      <c r="EW463" s="12"/>
      <c r="EX463" s="12"/>
      <c r="EY463" s="12"/>
      <c r="EZ463" s="12"/>
      <c r="FA463" s="12"/>
      <c r="FB463" s="12"/>
      <c r="FC463" s="12"/>
      <c r="FD463" s="12"/>
      <c r="FE463" s="12"/>
      <c r="FF463" s="12"/>
      <c r="FG463" s="12"/>
      <c r="FH463" s="12"/>
      <c r="FI463" s="12"/>
      <c r="FJ463" s="12"/>
      <c r="FK463" s="12"/>
      <c r="FL463" s="12"/>
      <c r="FM463" s="12"/>
      <c r="FN463" s="12"/>
      <c r="FO463" s="12"/>
      <c r="FP463" s="12"/>
      <c r="FQ463" s="12"/>
      <c r="FR463" s="12"/>
      <c r="FS463" s="12"/>
      <c r="FT463" s="12"/>
      <c r="FU463" s="12"/>
      <c r="FV463" s="12"/>
      <c r="FW463" s="12"/>
      <c r="FX463" s="12"/>
      <c r="FY463" s="12"/>
      <c r="FZ463" s="12"/>
      <c r="GA463" s="12"/>
      <c r="GB463" s="12"/>
      <c r="GC463" s="12"/>
      <c r="GD463" s="12"/>
      <c r="GE463" s="12"/>
      <c r="GF463" s="12"/>
      <c r="GG463" s="12"/>
      <c r="GH463" s="12"/>
      <c r="GI463" s="12"/>
      <c r="GJ463" s="12"/>
      <c r="GK463" s="12"/>
      <c r="GL463" s="12"/>
      <c r="GM463" s="12"/>
      <c r="GN463" s="12"/>
      <c r="GO463" s="12"/>
      <c r="GP463" s="12"/>
      <c r="GQ463" s="12"/>
      <c r="GR463" s="12"/>
    </row>
    <row r="464" spans="1:200" x14ac:dyDescent="0.2">
      <c r="A464" s="79">
        <f t="shared" si="213"/>
        <v>43536</v>
      </c>
      <c r="B464" s="80">
        <f t="shared" ca="1" si="219"/>
        <v>1094.0753</v>
      </c>
      <c r="C464" s="81">
        <f t="shared" si="214"/>
        <v>1000</v>
      </c>
      <c r="D464" s="82">
        <f ca="1">IF(A464&lt;$B$1,VLOOKUP(A464,[1]DI!$A$4:$B$15000,2,FALSE),0)</f>
        <v>6.4000000000000001E-2</v>
      </c>
      <c r="E464" s="81">
        <f t="shared" ca="1" si="220"/>
        <v>2.4620000000000002E-4</v>
      </c>
      <c r="F464" s="83">
        <f t="shared" si="208"/>
        <v>1.1679999999999999</v>
      </c>
      <c r="G464" s="84">
        <f t="shared" ca="1" si="209"/>
        <v>1.0002875616</v>
      </c>
      <c r="H464" s="81">
        <f ca="1">TRUNC(PRODUCT(G$10:G463),15)</f>
        <v>1.0940753049304801</v>
      </c>
      <c r="I464" s="81">
        <f t="shared" si="215"/>
        <v>1</v>
      </c>
      <c r="J464" s="81">
        <f t="shared" ca="1" si="210"/>
        <v>1.0940753000000001</v>
      </c>
      <c r="K464" s="81">
        <f t="shared" ca="1" si="211"/>
        <v>94.075299999999999</v>
      </c>
      <c r="L464" s="85">
        <f>IF(VLOOKUP(A464,$U$12:$AD$125,8)=VLOOKUP(A463,$U$12:$AD$125,8),0,VLOOKUP(A464,U$12:$AD$125,8))</f>
        <v>0</v>
      </c>
      <c r="M464" s="86">
        <f>IF(L464&gt;0,VLOOKUP(L464,T$12:$AC$125,7),0)</f>
        <v>0</v>
      </c>
      <c r="N464" s="81">
        <f t="shared" si="216"/>
        <v>0</v>
      </c>
      <c r="O464" s="81">
        <f t="shared" ca="1" si="212"/>
        <v>94.075299999999999</v>
      </c>
      <c r="P464" s="87" t="str">
        <f t="shared" si="217"/>
        <v>J=</v>
      </c>
      <c r="Q464" s="88">
        <f t="shared" si="218"/>
        <v>44676</v>
      </c>
      <c r="R464" s="7"/>
      <c r="S464" s="7"/>
      <c r="V464" s="7"/>
      <c r="W464" s="7"/>
      <c r="X464" s="7"/>
      <c r="Y464" s="7"/>
      <c r="Z464" s="7"/>
      <c r="AA464" s="7"/>
      <c r="AB464" s="7"/>
      <c r="AC464" s="7"/>
      <c r="AD464" s="7"/>
      <c r="AE464" s="7"/>
      <c r="AF464" s="65">
        <f t="shared" si="207"/>
        <v>43422</v>
      </c>
      <c r="AG464" s="9">
        <f t="shared" ca="1" si="204"/>
        <v>1070.1196600000001</v>
      </c>
      <c r="AH464" s="9">
        <f t="shared" si="204"/>
        <v>1000</v>
      </c>
      <c r="AI464" s="4">
        <f t="shared" ca="1" si="204"/>
        <v>0</v>
      </c>
      <c r="AJ464" s="10">
        <f t="shared" ca="1" si="204"/>
        <v>0</v>
      </c>
      <c r="AK464" s="4">
        <f t="shared" si="204"/>
        <v>1.1679999999999999</v>
      </c>
      <c r="AL464" s="65">
        <f t="shared" si="205"/>
        <v>43422</v>
      </c>
      <c r="AM464" s="10">
        <f t="shared" ca="1" si="206"/>
        <v>1.07011966</v>
      </c>
      <c r="AN464" s="9">
        <f t="shared" ca="1" si="206"/>
        <v>70.119659999999996</v>
      </c>
      <c r="AO464" s="7">
        <f t="shared" si="206"/>
        <v>0</v>
      </c>
      <c r="AP464" s="11">
        <f t="shared" si="206"/>
        <v>0</v>
      </c>
      <c r="AQ464" s="9">
        <f t="shared" si="206"/>
        <v>0</v>
      </c>
      <c r="AR464" s="8" t="str">
        <f t="shared" si="206"/>
        <v>J=</v>
      </c>
      <c r="AS464" s="65">
        <f t="shared" si="206"/>
        <v>44676</v>
      </c>
      <c r="AT464" s="12"/>
      <c r="AU464" s="12"/>
      <c r="AV464" s="2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c r="CG464" s="12"/>
      <c r="CH464" s="12"/>
      <c r="CI464" s="12"/>
      <c r="CJ464" s="12"/>
      <c r="CK464" s="12"/>
      <c r="CL464" s="12"/>
      <c r="CM464" s="12"/>
      <c r="CN464" s="12"/>
      <c r="CO464" s="12"/>
      <c r="CP464" s="12"/>
      <c r="CQ464" s="12"/>
      <c r="CR464" s="12"/>
      <c r="CS464" s="12"/>
      <c r="CT464" s="12"/>
      <c r="CU464" s="12"/>
      <c r="CV464" s="12"/>
      <c r="CW464" s="12"/>
      <c r="CX464" s="12"/>
      <c r="CY464" s="12"/>
      <c r="CZ464" s="12"/>
      <c r="DA464" s="12"/>
      <c r="DB464" s="12"/>
      <c r="DC464" s="12"/>
      <c r="DD464" s="12"/>
      <c r="DE464" s="12"/>
      <c r="DF464" s="12"/>
      <c r="DG464" s="12"/>
      <c r="DH464" s="12"/>
      <c r="DI464" s="12"/>
      <c r="DJ464" s="12"/>
      <c r="DK464" s="12"/>
      <c r="DL464" s="12"/>
      <c r="DM464" s="12"/>
      <c r="DN464" s="12"/>
      <c r="DO464" s="12"/>
      <c r="DP464" s="12"/>
      <c r="DQ464" s="12"/>
      <c r="DR464" s="12"/>
      <c r="DS464" s="12"/>
      <c r="DT464" s="12"/>
      <c r="DU464" s="12"/>
      <c r="DV464" s="12"/>
      <c r="DW464" s="12"/>
      <c r="DX464" s="12"/>
      <c r="DY464" s="12"/>
      <c r="DZ464" s="12"/>
      <c r="EA464" s="12"/>
      <c r="EB464" s="12"/>
      <c r="EC464" s="12"/>
      <c r="ED464" s="12"/>
      <c r="EE464" s="12"/>
      <c r="EF464" s="12"/>
      <c r="EG464" s="12"/>
      <c r="EH464" s="12"/>
      <c r="EI464" s="12"/>
      <c r="EJ464" s="12"/>
      <c r="EK464" s="12"/>
      <c r="EL464" s="12"/>
      <c r="EM464" s="12"/>
      <c r="EN464" s="12"/>
      <c r="EO464" s="12"/>
      <c r="EP464" s="12"/>
      <c r="EQ464" s="12"/>
      <c r="ER464" s="12"/>
      <c r="ES464" s="12"/>
      <c r="ET464" s="12"/>
      <c r="EU464" s="12"/>
      <c r="EV464" s="12"/>
      <c r="EW464" s="12"/>
      <c r="EX464" s="12"/>
      <c r="EY464" s="12"/>
      <c r="EZ464" s="12"/>
      <c r="FA464" s="12"/>
      <c r="FB464" s="12"/>
      <c r="FC464" s="12"/>
      <c r="FD464" s="12"/>
      <c r="FE464" s="12"/>
      <c r="FF464" s="12"/>
      <c r="FG464" s="12"/>
      <c r="FH464" s="12"/>
      <c r="FI464" s="12"/>
      <c r="FJ464" s="12"/>
      <c r="FK464" s="12"/>
      <c r="FL464" s="12"/>
      <c r="FM464" s="12"/>
      <c r="FN464" s="12"/>
      <c r="FO464" s="12"/>
      <c r="FP464" s="12"/>
      <c r="FQ464" s="12"/>
      <c r="FR464" s="12"/>
      <c r="FS464" s="12"/>
      <c r="FT464" s="12"/>
      <c r="FU464" s="12"/>
      <c r="FV464" s="12"/>
      <c r="FW464" s="12"/>
      <c r="FX464" s="12"/>
      <c r="FY464" s="12"/>
      <c r="FZ464" s="12"/>
      <c r="GA464" s="12"/>
      <c r="GB464" s="12"/>
      <c r="GC464" s="12"/>
      <c r="GD464" s="12"/>
      <c r="GE464" s="12"/>
      <c r="GF464" s="12"/>
      <c r="GG464" s="12"/>
      <c r="GH464" s="12"/>
      <c r="GI464" s="12"/>
      <c r="GJ464" s="12"/>
      <c r="GK464" s="12"/>
      <c r="GL464" s="12"/>
      <c r="GM464" s="12"/>
      <c r="GN464" s="12"/>
      <c r="GO464" s="12"/>
      <c r="GP464" s="12"/>
      <c r="GQ464" s="12"/>
      <c r="GR464" s="12"/>
    </row>
    <row r="465" spans="1:203" x14ac:dyDescent="0.2">
      <c r="A465" s="79">
        <f t="shared" si="213"/>
        <v>43537</v>
      </c>
      <c r="B465" s="80">
        <f t="shared" ca="1" si="219"/>
        <v>1094.3899200000001</v>
      </c>
      <c r="C465" s="81">
        <f t="shared" si="214"/>
        <v>1000</v>
      </c>
      <c r="D465" s="82">
        <f ca="1">IF(A465&lt;$B$1,VLOOKUP(A465,[1]DI!$A$4:$B$15000,2,FALSE),0)</f>
        <v>6.4000000000000001E-2</v>
      </c>
      <c r="E465" s="81">
        <f t="shared" ca="1" si="220"/>
        <v>2.4620000000000002E-4</v>
      </c>
      <c r="F465" s="83">
        <f t="shared" si="208"/>
        <v>1.1679999999999999</v>
      </c>
      <c r="G465" s="84">
        <f t="shared" ca="1" si="209"/>
        <v>1.0002875616</v>
      </c>
      <c r="H465" s="81">
        <f ca="1">TRUNC(PRODUCT(G$10:G464),15)</f>
        <v>1.09438991897569</v>
      </c>
      <c r="I465" s="81">
        <f t="shared" si="215"/>
        <v>1</v>
      </c>
      <c r="J465" s="81">
        <f t="shared" ca="1" si="210"/>
        <v>1.09438992</v>
      </c>
      <c r="K465" s="81">
        <f t="shared" ca="1" si="211"/>
        <v>94.389920000000004</v>
      </c>
      <c r="L465" s="85">
        <f>IF(VLOOKUP(A465,$U$12:$AD$125,8)=VLOOKUP(A464,$U$12:$AD$125,8),0,VLOOKUP(A465,U$12:$AD$125,8))</f>
        <v>0</v>
      </c>
      <c r="M465" s="86">
        <f>IF(L465&gt;0,VLOOKUP(L465,T$12:$AC$125,7),0)</f>
        <v>0</v>
      </c>
      <c r="N465" s="81">
        <f t="shared" si="216"/>
        <v>0</v>
      </c>
      <c r="O465" s="81">
        <f t="shared" ca="1" si="212"/>
        <v>94.389920000000004</v>
      </c>
      <c r="P465" s="87" t="str">
        <f t="shared" si="217"/>
        <v>J=</v>
      </c>
      <c r="Q465" s="88">
        <f t="shared" si="218"/>
        <v>44676</v>
      </c>
      <c r="R465" s="7"/>
      <c r="S465" s="7"/>
      <c r="V465" s="7"/>
      <c r="W465" s="7"/>
      <c r="X465" s="7"/>
      <c r="Y465" s="7"/>
      <c r="Z465" s="7"/>
      <c r="AA465" s="7"/>
      <c r="AB465" s="7"/>
      <c r="AC465" s="7"/>
      <c r="AD465" s="7"/>
      <c r="AE465" s="7"/>
      <c r="AF465" s="65">
        <f t="shared" si="207"/>
        <v>43423</v>
      </c>
      <c r="AG465" s="9">
        <f t="shared" ca="1" si="204"/>
        <v>1070.1196600000001</v>
      </c>
      <c r="AH465" s="9">
        <f t="shared" si="204"/>
        <v>1000</v>
      </c>
      <c r="AI465" s="4">
        <f t="shared" ca="1" si="204"/>
        <v>6.4000000000000001E-2</v>
      </c>
      <c r="AJ465" s="10">
        <f t="shared" ca="1" si="204"/>
        <v>2.4620000000000002E-4</v>
      </c>
      <c r="AK465" s="4">
        <f t="shared" si="204"/>
        <v>1.1679999999999999</v>
      </c>
      <c r="AL465" s="65">
        <f t="shared" si="205"/>
        <v>43423</v>
      </c>
      <c r="AM465" s="10">
        <f t="shared" ca="1" si="206"/>
        <v>1.07011966</v>
      </c>
      <c r="AN465" s="9">
        <f t="shared" ca="1" si="206"/>
        <v>70.119659999999996</v>
      </c>
      <c r="AO465" s="7">
        <f t="shared" si="206"/>
        <v>0</v>
      </c>
      <c r="AP465" s="11">
        <f t="shared" si="206"/>
        <v>0</v>
      </c>
      <c r="AQ465" s="9">
        <f t="shared" si="206"/>
        <v>0</v>
      </c>
      <c r="AR465" s="8" t="str">
        <f t="shared" si="206"/>
        <v>J=</v>
      </c>
      <c r="AS465" s="65">
        <f t="shared" si="206"/>
        <v>44676</v>
      </c>
      <c r="AT465" s="12"/>
      <c r="AU465" s="12"/>
      <c r="AV465" s="2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c r="CG465" s="12"/>
      <c r="CH465" s="12"/>
      <c r="CI465" s="12"/>
      <c r="CJ465" s="12"/>
      <c r="CK465" s="12"/>
      <c r="CL465" s="12"/>
      <c r="CM465" s="12"/>
      <c r="CN465" s="12"/>
      <c r="CO465" s="12"/>
      <c r="CP465" s="12"/>
      <c r="CQ465" s="12"/>
      <c r="CR465" s="12"/>
      <c r="CS465" s="12"/>
      <c r="CT465" s="12"/>
      <c r="CU465" s="12"/>
      <c r="CV465" s="12"/>
      <c r="CW465" s="12"/>
      <c r="CX465" s="12"/>
      <c r="CY465" s="12"/>
      <c r="CZ465" s="12"/>
      <c r="DA465" s="12"/>
      <c r="DB465" s="12"/>
      <c r="DC465" s="12"/>
      <c r="DD465" s="12"/>
      <c r="DE465" s="12"/>
      <c r="DF465" s="12"/>
      <c r="DG465" s="12"/>
      <c r="DH465" s="12"/>
      <c r="DI465" s="12"/>
      <c r="DJ465" s="12"/>
      <c r="DK465" s="12"/>
      <c r="DL465" s="12"/>
      <c r="DM465" s="12"/>
      <c r="DN465" s="12"/>
      <c r="DO465" s="12"/>
      <c r="DP465" s="12"/>
      <c r="DQ465" s="12"/>
      <c r="DR465" s="12"/>
      <c r="DS465" s="12"/>
      <c r="DT465" s="12"/>
      <c r="DU465" s="12"/>
      <c r="DV465" s="12"/>
      <c r="DW465" s="12"/>
      <c r="DX465" s="12"/>
      <c r="DY465" s="12"/>
      <c r="DZ465" s="12"/>
      <c r="EA465" s="12"/>
      <c r="EB465" s="12"/>
      <c r="EC465" s="12"/>
      <c r="ED465" s="12"/>
      <c r="EE465" s="12"/>
      <c r="EF465" s="12"/>
      <c r="EG465" s="12"/>
      <c r="EH465" s="12"/>
      <c r="EI465" s="12"/>
      <c r="EJ465" s="12"/>
      <c r="EK465" s="12"/>
      <c r="EL465" s="12"/>
      <c r="EM465" s="12"/>
      <c r="EN465" s="12"/>
      <c r="EO465" s="12"/>
      <c r="EP465" s="12"/>
      <c r="EQ465" s="12"/>
      <c r="ER465" s="12"/>
      <c r="ES465" s="12"/>
      <c r="ET465" s="12"/>
      <c r="EU465" s="12"/>
      <c r="EV465" s="12"/>
      <c r="EW465" s="12"/>
      <c r="EX465" s="12"/>
      <c r="EY465" s="12"/>
      <c r="EZ465" s="12"/>
      <c r="FA465" s="12"/>
      <c r="FB465" s="12"/>
      <c r="FC465" s="12"/>
      <c r="FD465" s="12"/>
      <c r="FE465" s="12"/>
      <c r="FF465" s="12"/>
      <c r="FG465" s="12"/>
      <c r="FH465" s="12"/>
      <c r="FI465" s="12"/>
      <c r="FJ465" s="12"/>
      <c r="FK465" s="12"/>
      <c r="FL465" s="12"/>
      <c r="FM465" s="12"/>
      <c r="FN465" s="12"/>
      <c r="FO465" s="12"/>
      <c r="FP465" s="12"/>
      <c r="FQ465" s="12"/>
      <c r="FR465" s="12"/>
      <c r="FS465" s="12"/>
      <c r="FT465" s="12"/>
      <c r="FU465" s="12"/>
      <c r="FV465" s="12"/>
      <c r="FW465" s="12"/>
      <c r="FX465" s="12"/>
      <c r="FY465" s="12"/>
      <c r="FZ465" s="12"/>
      <c r="GA465" s="12"/>
      <c r="GB465" s="12"/>
      <c r="GC465" s="12"/>
      <c r="GD465" s="12"/>
      <c r="GE465" s="12"/>
      <c r="GF465" s="12"/>
      <c r="GG465" s="12"/>
      <c r="GH465" s="12"/>
      <c r="GI465" s="12"/>
      <c r="GJ465" s="12"/>
      <c r="GK465" s="12"/>
      <c r="GL465" s="12"/>
      <c r="GM465" s="12"/>
      <c r="GN465" s="12"/>
      <c r="GO465" s="12"/>
      <c r="GP465" s="12"/>
      <c r="GQ465" s="12"/>
      <c r="GR465" s="12"/>
    </row>
    <row r="466" spans="1:203" x14ac:dyDescent="0.2">
      <c r="A466" s="79">
        <f t="shared" si="213"/>
        <v>43538</v>
      </c>
      <c r="B466" s="80">
        <f t="shared" ca="1" si="219"/>
        <v>1094.7046199900001</v>
      </c>
      <c r="C466" s="81">
        <f t="shared" si="214"/>
        <v>1000</v>
      </c>
      <c r="D466" s="82">
        <f ca="1">IF(A466&lt;$B$1,VLOOKUP(A466,[1]DI!$A$4:$B$15000,2,FALSE),0)</f>
        <v>6.4000000000000001E-2</v>
      </c>
      <c r="E466" s="81">
        <f t="shared" ca="1" si="220"/>
        <v>2.4620000000000002E-4</v>
      </c>
      <c r="F466" s="83">
        <f t="shared" si="208"/>
        <v>1.1679999999999999</v>
      </c>
      <c r="G466" s="84">
        <f t="shared" ca="1" si="209"/>
        <v>1.0002875616</v>
      </c>
      <c r="H466" s="81">
        <f ca="1">TRUNC(PRODUCT(G$10:G465),15)</f>
        <v>1.0947046234918101</v>
      </c>
      <c r="I466" s="81">
        <f t="shared" si="215"/>
        <v>1</v>
      </c>
      <c r="J466" s="81">
        <f t="shared" ca="1" si="210"/>
        <v>1.0947046199999999</v>
      </c>
      <c r="K466" s="81">
        <f t="shared" ca="1" si="211"/>
        <v>94.704619989999998</v>
      </c>
      <c r="L466" s="85">
        <f>IF(VLOOKUP(A466,$U$12:$AD$125,8)=VLOOKUP(A465,$U$12:$AD$125,8),0,VLOOKUP(A466,U$12:$AD$125,8))</f>
        <v>0</v>
      </c>
      <c r="M466" s="86">
        <f>IF(L466&gt;0,VLOOKUP(L466,T$12:$AC$125,7),0)</f>
        <v>0</v>
      </c>
      <c r="N466" s="81">
        <f t="shared" si="216"/>
        <v>0</v>
      </c>
      <c r="O466" s="81">
        <f t="shared" ca="1" si="212"/>
        <v>94.704619989999998</v>
      </c>
      <c r="P466" s="87" t="str">
        <f t="shared" si="217"/>
        <v>J=</v>
      </c>
      <c r="Q466" s="88">
        <f t="shared" si="218"/>
        <v>44676</v>
      </c>
      <c r="R466" s="7"/>
      <c r="S466" s="7"/>
      <c r="V466" s="7"/>
      <c r="W466" s="7"/>
      <c r="X466" s="7"/>
      <c r="Y466" s="7"/>
      <c r="Z466" s="7"/>
      <c r="AA466" s="7"/>
      <c r="AB466" s="7"/>
      <c r="AC466" s="7"/>
      <c r="AD466" s="7"/>
      <c r="AE466" s="7"/>
      <c r="AF466" s="65">
        <f t="shared" si="207"/>
        <v>43424</v>
      </c>
      <c r="AG466" s="9">
        <f t="shared" ca="1" si="204"/>
        <v>1070.4273900000001</v>
      </c>
      <c r="AH466" s="9">
        <f t="shared" si="204"/>
        <v>1000</v>
      </c>
      <c r="AI466" s="4">
        <f t="shared" ca="1" si="204"/>
        <v>6.4000000000000001E-2</v>
      </c>
      <c r="AJ466" s="10">
        <f t="shared" ca="1" si="204"/>
        <v>2.4620000000000002E-4</v>
      </c>
      <c r="AK466" s="4">
        <f t="shared" si="204"/>
        <v>1.1679999999999999</v>
      </c>
      <c r="AL466" s="65">
        <f t="shared" si="205"/>
        <v>43424</v>
      </c>
      <c r="AM466" s="10">
        <f t="shared" ca="1" si="206"/>
        <v>1.0704273900000001</v>
      </c>
      <c r="AN466" s="9">
        <f t="shared" ca="1" si="206"/>
        <v>70.427390000000003</v>
      </c>
      <c r="AO466" s="7">
        <f t="shared" si="206"/>
        <v>0</v>
      </c>
      <c r="AP466" s="11">
        <f t="shared" si="206"/>
        <v>0</v>
      </c>
      <c r="AQ466" s="9">
        <f t="shared" si="206"/>
        <v>0</v>
      </c>
      <c r="AR466" s="8" t="str">
        <f t="shared" si="206"/>
        <v>J=</v>
      </c>
      <c r="AS466" s="65">
        <f t="shared" si="206"/>
        <v>44676</v>
      </c>
      <c r="AT466" s="12"/>
      <c r="AU466" s="12"/>
      <c r="AV466" s="2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c r="CF466" s="12"/>
      <c r="CG466" s="12"/>
      <c r="CH466" s="12"/>
      <c r="CI466" s="12"/>
      <c r="CJ466" s="12"/>
      <c r="CK466" s="12"/>
      <c r="CL466" s="12"/>
      <c r="CM466" s="12"/>
      <c r="CN466" s="12"/>
      <c r="CO466" s="12"/>
      <c r="CP466" s="12"/>
      <c r="CQ466" s="12"/>
      <c r="CR466" s="12"/>
      <c r="CS466" s="12"/>
      <c r="CT466" s="12"/>
      <c r="CU466" s="12"/>
      <c r="CV466" s="12"/>
      <c r="CW466" s="12"/>
      <c r="CX466" s="12"/>
      <c r="CY466" s="12"/>
      <c r="CZ466" s="12"/>
      <c r="DA466" s="12"/>
      <c r="DB466" s="12"/>
      <c r="DC466" s="12"/>
      <c r="DD466" s="12"/>
      <c r="DE466" s="12"/>
      <c r="DF466" s="12"/>
      <c r="DG466" s="12"/>
      <c r="DH466" s="12"/>
      <c r="DI466" s="12"/>
      <c r="DJ466" s="12"/>
      <c r="DK466" s="12"/>
      <c r="DL466" s="12"/>
      <c r="DM466" s="12"/>
      <c r="DN466" s="12"/>
      <c r="DO466" s="12"/>
      <c r="DP466" s="12"/>
      <c r="DQ466" s="12"/>
      <c r="DR466" s="12"/>
      <c r="DS466" s="12"/>
      <c r="DT466" s="12"/>
      <c r="DU466" s="12"/>
      <c r="DV466" s="12"/>
      <c r="DW466" s="12"/>
      <c r="DX466" s="12"/>
      <c r="DY466" s="12"/>
      <c r="DZ466" s="12"/>
      <c r="EA466" s="12"/>
      <c r="EB466" s="12"/>
      <c r="EC466" s="12"/>
      <c r="ED466" s="12"/>
      <c r="EE466" s="12"/>
      <c r="EF466" s="12"/>
      <c r="EG466" s="12"/>
      <c r="EH466" s="12"/>
      <c r="EI466" s="12"/>
      <c r="EJ466" s="12"/>
      <c r="EK466" s="12"/>
      <c r="EL466" s="12"/>
      <c r="EM466" s="12"/>
      <c r="EN466" s="12"/>
      <c r="EO466" s="12"/>
      <c r="EP466" s="12"/>
      <c r="EQ466" s="12"/>
      <c r="ER466" s="12"/>
      <c r="ES466" s="12"/>
      <c r="ET466" s="12"/>
      <c r="EU466" s="12"/>
      <c r="EV466" s="12"/>
      <c r="EW466" s="12"/>
      <c r="EX466" s="12"/>
      <c r="EY466" s="12"/>
      <c r="EZ466" s="12"/>
      <c r="FA466" s="12"/>
      <c r="FB466" s="12"/>
      <c r="FC466" s="12"/>
      <c r="FD466" s="12"/>
      <c r="FE466" s="12"/>
      <c r="FF466" s="12"/>
      <c r="FG466" s="12"/>
      <c r="FH466" s="12"/>
      <c r="FI466" s="12"/>
      <c r="FJ466" s="12"/>
      <c r="FK466" s="12"/>
      <c r="FL466" s="12"/>
      <c r="FM466" s="12"/>
      <c r="FN466" s="12"/>
      <c r="FO466" s="12"/>
      <c r="FP466" s="12"/>
      <c r="FQ466" s="12"/>
      <c r="FR466" s="12"/>
      <c r="FS466" s="12"/>
      <c r="FT466" s="12"/>
      <c r="FU466" s="12"/>
      <c r="FV466" s="12"/>
      <c r="FW466" s="12"/>
      <c r="FX466" s="12"/>
      <c r="FY466" s="12"/>
      <c r="FZ466" s="12"/>
      <c r="GA466" s="12"/>
      <c r="GB466" s="12"/>
      <c r="GC466" s="12"/>
      <c r="GD466" s="12"/>
      <c r="GE466" s="12"/>
      <c r="GF466" s="12"/>
      <c r="GG466" s="12"/>
      <c r="GH466" s="12"/>
      <c r="GI466" s="12"/>
      <c r="GJ466" s="12"/>
      <c r="GK466" s="12"/>
      <c r="GL466" s="12"/>
      <c r="GM466" s="12"/>
      <c r="GN466" s="12"/>
      <c r="GO466" s="12"/>
      <c r="GP466" s="12"/>
      <c r="GQ466" s="12"/>
      <c r="GR466" s="12"/>
    </row>
    <row r="467" spans="1:203" x14ac:dyDescent="0.2">
      <c r="A467" s="79">
        <f t="shared" si="213"/>
        <v>43539</v>
      </c>
      <c r="B467" s="80">
        <f t="shared" ca="1" si="219"/>
        <v>1095.0194200000001</v>
      </c>
      <c r="C467" s="81">
        <f t="shared" si="214"/>
        <v>1000</v>
      </c>
      <c r="D467" s="82">
        <f ca="1">IF(A467&lt;$B$1,VLOOKUP(A467,[1]DI!$A$4:$B$15000,2,FALSE),0)</f>
        <v>6.4000000000000001E-2</v>
      </c>
      <c r="E467" s="81">
        <f t="shared" ca="1" si="220"/>
        <v>2.4620000000000002E-4</v>
      </c>
      <c r="F467" s="83">
        <f t="shared" si="208"/>
        <v>1.1679999999999999</v>
      </c>
      <c r="G467" s="84">
        <f t="shared" ca="1" si="209"/>
        <v>1.0002875616</v>
      </c>
      <c r="H467" s="81">
        <f ca="1">TRUNC(PRODUCT(G$10:G466),15)</f>
        <v>1.0950194185048701</v>
      </c>
      <c r="I467" s="81">
        <f t="shared" si="215"/>
        <v>1</v>
      </c>
      <c r="J467" s="81">
        <f t="shared" ca="1" si="210"/>
        <v>1.0950194200000001</v>
      </c>
      <c r="K467" s="81">
        <f t="shared" ca="1" si="211"/>
        <v>95.019419999999997</v>
      </c>
      <c r="L467" s="85">
        <f>IF(VLOOKUP(A467,$U$12:$AD$125,8)=VLOOKUP(A466,$U$12:$AD$125,8),0,VLOOKUP(A467,U$12:$AD$125,8))</f>
        <v>0</v>
      </c>
      <c r="M467" s="86">
        <f>IF(L467&gt;0,VLOOKUP(L467,T$12:$AC$125,7),0)</f>
        <v>0</v>
      </c>
      <c r="N467" s="81">
        <f t="shared" si="216"/>
        <v>0</v>
      </c>
      <c r="O467" s="81">
        <f t="shared" ca="1" si="212"/>
        <v>95.019419999999997</v>
      </c>
      <c r="P467" s="87" t="str">
        <f t="shared" si="217"/>
        <v>J=</v>
      </c>
      <c r="Q467" s="88">
        <f t="shared" si="218"/>
        <v>44676</v>
      </c>
      <c r="R467" s="7"/>
      <c r="S467" s="7"/>
      <c r="V467" s="7"/>
      <c r="W467" s="7"/>
      <c r="X467" s="7"/>
      <c r="Y467" s="7"/>
      <c r="Z467" s="7"/>
      <c r="AA467" s="7"/>
      <c r="AB467" s="7"/>
      <c r="AC467" s="7"/>
      <c r="AD467" s="7"/>
      <c r="AE467" s="7"/>
      <c r="AF467" s="65">
        <f t="shared" si="207"/>
        <v>43425</v>
      </c>
      <c r="AG467" s="9">
        <f t="shared" ca="1" si="204"/>
        <v>1070.7352000000001</v>
      </c>
      <c r="AH467" s="9">
        <f t="shared" si="204"/>
        <v>1000</v>
      </c>
      <c r="AI467" s="4">
        <f t="shared" ca="1" si="204"/>
        <v>6.4000000000000001E-2</v>
      </c>
      <c r="AJ467" s="10">
        <f t="shared" ca="1" si="204"/>
        <v>2.4620000000000002E-4</v>
      </c>
      <c r="AK467" s="4">
        <f t="shared" si="204"/>
        <v>1.1679999999999999</v>
      </c>
      <c r="AL467" s="65">
        <f t="shared" si="205"/>
        <v>43425</v>
      </c>
      <c r="AM467" s="10">
        <f t="shared" ca="1" si="206"/>
        <v>1.0707352000000001</v>
      </c>
      <c r="AN467" s="9">
        <f t="shared" ca="1" si="206"/>
        <v>70.735200000000006</v>
      </c>
      <c r="AO467" s="7">
        <f t="shared" si="206"/>
        <v>0</v>
      </c>
      <c r="AP467" s="11">
        <f t="shared" si="206"/>
        <v>0</v>
      </c>
      <c r="AQ467" s="9">
        <f t="shared" si="206"/>
        <v>0</v>
      </c>
      <c r="AR467" s="8" t="str">
        <f t="shared" si="206"/>
        <v>J=</v>
      </c>
      <c r="AS467" s="65">
        <f t="shared" si="206"/>
        <v>44676</v>
      </c>
      <c r="AT467" s="12"/>
      <c r="AU467" s="12"/>
      <c r="AV467" s="2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c r="CF467" s="12"/>
      <c r="CG467" s="12"/>
      <c r="CH467" s="12"/>
      <c r="CI467" s="12"/>
      <c r="CJ467" s="12"/>
      <c r="CK467" s="12"/>
      <c r="CL467" s="12"/>
      <c r="CM467" s="12"/>
      <c r="CN467" s="12"/>
      <c r="CO467" s="12"/>
      <c r="CP467" s="12"/>
      <c r="CQ467" s="12"/>
      <c r="CR467" s="12"/>
      <c r="CS467" s="12"/>
      <c r="CT467" s="12"/>
      <c r="CU467" s="12"/>
      <c r="CV467" s="12"/>
      <c r="CW467" s="12"/>
      <c r="CX467" s="12"/>
      <c r="CY467" s="12"/>
      <c r="CZ467" s="12"/>
      <c r="DA467" s="12"/>
      <c r="DB467" s="12"/>
      <c r="DC467" s="12"/>
      <c r="DD467" s="12"/>
      <c r="DE467" s="12"/>
      <c r="DF467" s="12"/>
      <c r="DG467" s="12"/>
      <c r="DH467" s="12"/>
      <c r="DI467" s="12"/>
      <c r="DJ467" s="12"/>
      <c r="DK467" s="12"/>
      <c r="DL467" s="12"/>
      <c r="DM467" s="12"/>
      <c r="DN467" s="12"/>
      <c r="DO467" s="12"/>
      <c r="DP467" s="12"/>
      <c r="DQ467" s="12"/>
      <c r="DR467" s="12"/>
      <c r="DS467" s="12"/>
      <c r="DT467" s="12"/>
      <c r="DU467" s="12"/>
      <c r="DV467" s="12"/>
      <c r="DW467" s="12"/>
      <c r="DX467" s="12"/>
      <c r="DY467" s="12"/>
      <c r="DZ467" s="12"/>
      <c r="EA467" s="12"/>
      <c r="EB467" s="12"/>
      <c r="EC467" s="12"/>
      <c r="ED467" s="12"/>
      <c r="EE467" s="12"/>
      <c r="EF467" s="12"/>
      <c r="EG467" s="12"/>
      <c r="EH467" s="12"/>
      <c r="EI467" s="12"/>
      <c r="EJ467" s="12"/>
      <c r="EK467" s="12"/>
      <c r="EL467" s="12"/>
      <c r="EM467" s="12"/>
      <c r="EN467" s="12"/>
      <c r="EO467" s="12"/>
      <c r="EP467" s="12"/>
      <c r="EQ467" s="12"/>
      <c r="ER467" s="12"/>
      <c r="ES467" s="12"/>
      <c r="ET467" s="12"/>
      <c r="EU467" s="12"/>
      <c r="EV467" s="12"/>
      <c r="EW467" s="12"/>
      <c r="EX467" s="12"/>
      <c r="EY467" s="12"/>
      <c r="EZ467" s="12"/>
      <c r="FA467" s="12"/>
      <c r="FB467" s="12"/>
      <c r="FC467" s="12"/>
      <c r="FD467" s="12"/>
      <c r="FE467" s="12"/>
      <c r="FF467" s="12"/>
      <c r="FG467" s="12"/>
      <c r="FH467" s="12"/>
      <c r="FI467" s="12"/>
      <c r="FJ467" s="12"/>
      <c r="FK467" s="12"/>
      <c r="FL467" s="12"/>
      <c r="FM467" s="12"/>
      <c r="FN467" s="12"/>
      <c r="FO467" s="12"/>
      <c r="FP467" s="12"/>
      <c r="FQ467" s="12"/>
      <c r="FR467" s="12"/>
      <c r="FS467" s="12"/>
      <c r="FT467" s="12"/>
      <c r="FU467" s="12"/>
      <c r="FV467" s="12"/>
      <c r="FW467" s="12"/>
      <c r="FX467" s="12"/>
      <c r="FY467" s="12"/>
      <c r="FZ467" s="12"/>
      <c r="GA467" s="12"/>
      <c r="GB467" s="12"/>
      <c r="GC467" s="12"/>
      <c r="GD467" s="12"/>
      <c r="GE467" s="12"/>
      <c r="GF467" s="12"/>
      <c r="GG467" s="12"/>
      <c r="GH467" s="12"/>
      <c r="GI467" s="12"/>
      <c r="GJ467" s="12"/>
      <c r="GK467" s="12"/>
      <c r="GL467" s="12"/>
      <c r="GM467" s="12"/>
      <c r="GN467" s="12"/>
      <c r="GO467" s="12"/>
      <c r="GP467" s="12"/>
      <c r="GQ467" s="12"/>
      <c r="GR467" s="12"/>
    </row>
    <row r="468" spans="1:203" x14ac:dyDescent="0.2">
      <c r="A468" s="79">
        <f t="shared" si="213"/>
        <v>43540</v>
      </c>
      <c r="B468" s="80">
        <f t="shared" ca="1" si="219"/>
        <v>1095.3343</v>
      </c>
      <c r="C468" s="81">
        <f t="shared" si="214"/>
        <v>1000</v>
      </c>
      <c r="D468" s="82">
        <f ca="1">IF(A468&lt;$B$1,VLOOKUP(A468,[1]DI!$A$4:$B$15000,2,FALSE),0)</f>
        <v>0</v>
      </c>
      <c r="E468" s="81">
        <f t="shared" ca="1" si="220"/>
        <v>0</v>
      </c>
      <c r="F468" s="83">
        <f t="shared" si="208"/>
        <v>1.1679999999999999</v>
      </c>
      <c r="G468" s="84">
        <f t="shared" ca="1" si="209"/>
        <v>1</v>
      </c>
      <c r="H468" s="81">
        <f ca="1">TRUNC(PRODUCT(G$10:G467),15)</f>
        <v>1.09533430404089</v>
      </c>
      <c r="I468" s="81">
        <f t="shared" si="215"/>
        <v>1</v>
      </c>
      <c r="J468" s="81">
        <f t="shared" ca="1" si="210"/>
        <v>1.0953343</v>
      </c>
      <c r="K468" s="81">
        <f t="shared" ca="1" si="211"/>
        <v>95.334299999999999</v>
      </c>
      <c r="L468" s="85">
        <f>IF(VLOOKUP(A468,$U$12:$AD$125,8)=VLOOKUP(A467,$U$12:$AD$125,8),0,VLOOKUP(A468,U$12:$AD$125,8))</f>
        <v>0</v>
      </c>
      <c r="M468" s="86">
        <f>IF(L468&gt;0,VLOOKUP(L468,T$12:$AC$125,7),0)</f>
        <v>0</v>
      </c>
      <c r="N468" s="81">
        <f t="shared" si="216"/>
        <v>0</v>
      </c>
      <c r="O468" s="81">
        <f t="shared" ca="1" si="212"/>
        <v>95.334299999999999</v>
      </c>
      <c r="P468" s="87" t="str">
        <f t="shared" si="217"/>
        <v>J=</v>
      </c>
      <c r="Q468" s="88">
        <f t="shared" si="218"/>
        <v>44676</v>
      </c>
      <c r="R468" s="7"/>
      <c r="S468" s="16"/>
      <c r="V468" s="16"/>
      <c r="W468" s="16"/>
      <c r="X468" s="16"/>
      <c r="Y468" s="16"/>
      <c r="Z468" s="7"/>
      <c r="AA468" s="16"/>
      <c r="AB468" s="16"/>
      <c r="AC468" s="16"/>
      <c r="AD468" s="16"/>
      <c r="AE468" s="16"/>
      <c r="AF468" s="65">
        <f t="shared" si="207"/>
        <v>43426</v>
      </c>
      <c r="AG468" s="9">
        <f t="shared" ca="1" si="204"/>
        <v>1071.0431000000001</v>
      </c>
      <c r="AH468" s="9">
        <f t="shared" si="204"/>
        <v>1000</v>
      </c>
      <c r="AI468" s="4">
        <f t="shared" ca="1" si="204"/>
        <v>6.4000000000000001E-2</v>
      </c>
      <c r="AJ468" s="10">
        <f t="shared" ca="1" si="204"/>
        <v>2.4620000000000002E-4</v>
      </c>
      <c r="AK468" s="4">
        <f t="shared" si="204"/>
        <v>1.1679999999999999</v>
      </c>
      <c r="AL468" s="65">
        <f t="shared" si="205"/>
        <v>43426</v>
      </c>
      <c r="AM468" s="10">
        <f t="shared" ca="1" si="206"/>
        <v>1.0710431</v>
      </c>
      <c r="AN468" s="9">
        <f t="shared" ca="1" si="206"/>
        <v>71.043099999999995</v>
      </c>
      <c r="AO468" s="7">
        <f t="shared" si="206"/>
        <v>0</v>
      </c>
      <c r="AP468" s="11">
        <f t="shared" si="206"/>
        <v>0</v>
      </c>
      <c r="AQ468" s="9">
        <f t="shared" si="206"/>
        <v>0</v>
      </c>
      <c r="AR468" s="8" t="str">
        <f t="shared" si="206"/>
        <v>J=</v>
      </c>
      <c r="AS468" s="65">
        <f t="shared" si="206"/>
        <v>44676</v>
      </c>
      <c r="AT468" s="17"/>
      <c r="AU468" s="17"/>
      <c r="AV468" s="23"/>
      <c r="AW468" s="17"/>
      <c r="AX468" s="17"/>
      <c r="AY468" s="17"/>
      <c r="AZ468" s="17"/>
      <c r="BA468" s="17"/>
      <c r="BB468" s="17"/>
      <c r="BC468" s="17"/>
      <c r="BD468" s="17"/>
      <c r="BE468" s="17"/>
      <c r="BF468" s="17"/>
      <c r="BG468" s="17"/>
      <c r="BH468" s="17"/>
      <c r="BI468" s="17"/>
      <c r="BJ468" s="17"/>
      <c r="BK468" s="17"/>
      <c r="BL468" s="17"/>
      <c r="BM468" s="17"/>
      <c r="BN468" s="17"/>
      <c r="BO468" s="17"/>
      <c r="BP468" s="17"/>
      <c r="BQ468" s="17"/>
      <c r="BR468" s="17"/>
      <c r="BS468" s="17"/>
      <c r="BT468" s="17"/>
      <c r="BU468" s="17"/>
      <c r="BV468" s="17"/>
      <c r="BW468" s="17"/>
      <c r="BX468" s="17"/>
      <c r="BY468" s="17"/>
      <c r="BZ468" s="17"/>
      <c r="CA468" s="17"/>
      <c r="CB468" s="17"/>
      <c r="CC468" s="17"/>
      <c r="CD468" s="17"/>
      <c r="CE468" s="17"/>
      <c r="CF468" s="17"/>
      <c r="CG468" s="17"/>
      <c r="CH468" s="17"/>
      <c r="CI468" s="17"/>
      <c r="CJ468" s="17"/>
      <c r="CK468" s="17"/>
      <c r="CL468" s="17"/>
      <c r="CM468" s="17"/>
      <c r="CN468" s="17"/>
      <c r="CO468" s="17"/>
      <c r="CP468" s="17"/>
      <c r="CQ468" s="17"/>
      <c r="CR468" s="17"/>
      <c r="CS468" s="17"/>
      <c r="CT468" s="17"/>
      <c r="CU468" s="17"/>
      <c r="CV468" s="17"/>
      <c r="CW468" s="17"/>
      <c r="CX468" s="17"/>
      <c r="CY468" s="17"/>
      <c r="CZ468" s="17"/>
      <c r="DA468" s="17"/>
      <c r="DB468" s="17"/>
      <c r="DC468" s="17"/>
      <c r="DD468" s="17"/>
      <c r="DE468" s="17"/>
      <c r="DF468" s="17"/>
      <c r="DG468" s="17"/>
      <c r="DH468" s="17"/>
      <c r="DI468" s="17"/>
      <c r="DJ468" s="17"/>
      <c r="DK468" s="17"/>
      <c r="DL468" s="17"/>
      <c r="DM468" s="17"/>
      <c r="DN468" s="17"/>
      <c r="DO468" s="17"/>
      <c r="DP468" s="17"/>
      <c r="DQ468" s="17"/>
      <c r="DR468" s="17"/>
      <c r="DS468" s="17"/>
      <c r="DT468" s="17"/>
      <c r="DU468" s="17"/>
      <c r="DV468" s="17"/>
      <c r="DW468" s="17"/>
      <c r="DX468" s="17"/>
      <c r="DY468" s="17"/>
      <c r="DZ468" s="17"/>
      <c r="EA468" s="17"/>
      <c r="EB468" s="17"/>
      <c r="EC468" s="17"/>
      <c r="ED468" s="17"/>
      <c r="EE468" s="17"/>
      <c r="EF468" s="17"/>
      <c r="EG468" s="17"/>
      <c r="EH468" s="17"/>
      <c r="EI468" s="17"/>
      <c r="EJ468" s="17"/>
      <c r="EK468" s="17"/>
      <c r="EL468" s="17"/>
      <c r="EM468" s="17"/>
      <c r="EN468" s="17"/>
      <c r="EO468" s="17"/>
      <c r="EP468" s="17"/>
      <c r="EQ468" s="17"/>
      <c r="ER468" s="17"/>
      <c r="ES468" s="17"/>
      <c r="ET468" s="17"/>
      <c r="EU468" s="17"/>
      <c r="EV468" s="17"/>
      <c r="EW468" s="17"/>
      <c r="EX468" s="17"/>
      <c r="EY468" s="17"/>
      <c r="EZ468" s="17"/>
      <c r="FA468" s="17"/>
      <c r="FB468" s="17"/>
      <c r="FC468" s="17"/>
      <c r="FD468" s="17"/>
      <c r="FE468" s="17"/>
      <c r="FF468" s="17"/>
      <c r="FG468" s="17"/>
      <c r="FH468" s="17"/>
      <c r="FI468" s="17"/>
      <c r="FJ468" s="17"/>
      <c r="FK468" s="17"/>
      <c r="FL468" s="17"/>
      <c r="FM468" s="17"/>
      <c r="FN468" s="17"/>
      <c r="FO468" s="17"/>
      <c r="FP468" s="17"/>
      <c r="FQ468" s="17"/>
      <c r="FR468" s="17"/>
      <c r="FS468" s="17"/>
      <c r="FT468" s="17"/>
      <c r="FU468" s="17"/>
      <c r="FV468" s="17"/>
      <c r="FW468" s="17"/>
      <c r="FX468" s="17"/>
      <c r="FY468" s="17"/>
      <c r="FZ468" s="17"/>
      <c r="GA468" s="17"/>
      <c r="GB468" s="17"/>
      <c r="GC468" s="17"/>
      <c r="GD468" s="17"/>
      <c r="GE468" s="17"/>
      <c r="GF468" s="17"/>
      <c r="GG468" s="17"/>
      <c r="GH468" s="17"/>
      <c r="GI468" s="17"/>
      <c r="GJ468" s="17"/>
      <c r="GK468" s="17"/>
      <c r="GL468" s="17"/>
      <c r="GM468" s="17"/>
      <c r="GN468" s="17"/>
      <c r="GO468" s="17"/>
      <c r="GP468" s="17"/>
      <c r="GQ468" s="17"/>
      <c r="GR468" s="17"/>
      <c r="GS468" s="17"/>
      <c r="GT468" s="17"/>
      <c r="GU468" s="17"/>
    </row>
    <row r="469" spans="1:203" x14ac:dyDescent="0.2">
      <c r="A469" s="79">
        <f t="shared" si="213"/>
        <v>43541</v>
      </c>
      <c r="B469" s="80">
        <f t="shared" ca="1" si="219"/>
        <v>1095.3343</v>
      </c>
      <c r="C469" s="81">
        <f t="shared" si="214"/>
        <v>1000</v>
      </c>
      <c r="D469" s="82">
        <f ca="1">IF(A469&lt;$B$1,VLOOKUP(A469,[1]DI!$A$4:$B$15000,2,FALSE),0)</f>
        <v>0</v>
      </c>
      <c r="E469" s="81">
        <f t="shared" ca="1" si="220"/>
        <v>0</v>
      </c>
      <c r="F469" s="83">
        <f t="shared" si="208"/>
        <v>1.1679999999999999</v>
      </c>
      <c r="G469" s="84">
        <f t="shared" ca="1" si="209"/>
        <v>1</v>
      </c>
      <c r="H469" s="81">
        <f ca="1">TRUNC(PRODUCT(G$10:G468),15)</f>
        <v>1.09533430404089</v>
      </c>
      <c r="I469" s="81">
        <f t="shared" si="215"/>
        <v>1</v>
      </c>
      <c r="J469" s="81">
        <f t="shared" ca="1" si="210"/>
        <v>1.0953343</v>
      </c>
      <c r="K469" s="81">
        <f t="shared" ca="1" si="211"/>
        <v>95.334299999999999</v>
      </c>
      <c r="L469" s="85">
        <f>IF(VLOOKUP(A469,$U$12:$AD$125,8)=VLOOKUP(A468,$U$12:$AD$125,8),0,VLOOKUP(A469,U$12:$AD$125,8))</f>
        <v>0</v>
      </c>
      <c r="M469" s="86">
        <f>IF(L469&gt;0,VLOOKUP(L469,T$12:$AC$125,7),0)</f>
        <v>0</v>
      </c>
      <c r="N469" s="81">
        <f t="shared" si="216"/>
        <v>0</v>
      </c>
      <c r="O469" s="81">
        <f t="shared" ca="1" si="212"/>
        <v>95.334299999999999</v>
      </c>
      <c r="P469" s="87" t="str">
        <f t="shared" si="217"/>
        <v>J=</v>
      </c>
      <c r="Q469" s="88">
        <f t="shared" si="218"/>
        <v>44676</v>
      </c>
      <c r="R469" s="7"/>
      <c r="S469" s="7"/>
      <c r="V469" s="7"/>
      <c r="W469" s="7"/>
      <c r="X469" s="7"/>
      <c r="Y469" s="7"/>
      <c r="Z469" s="7"/>
      <c r="AA469" s="7"/>
      <c r="AB469" s="7"/>
      <c r="AC469" s="7"/>
      <c r="AD469" s="7"/>
      <c r="AE469" s="7"/>
      <c r="AF469" s="65">
        <f t="shared" si="207"/>
        <v>43427</v>
      </c>
      <c r="AG469" s="9">
        <f t="shared" ca="1" si="204"/>
        <v>1071.3510900000001</v>
      </c>
      <c r="AH469" s="9">
        <f t="shared" si="204"/>
        <v>1000</v>
      </c>
      <c r="AI469" s="4">
        <f t="shared" ca="1" si="204"/>
        <v>6.4000000000000001E-2</v>
      </c>
      <c r="AJ469" s="10">
        <f t="shared" ca="1" si="204"/>
        <v>2.4620000000000002E-4</v>
      </c>
      <c r="AK469" s="4">
        <f t="shared" si="204"/>
        <v>1.1679999999999999</v>
      </c>
      <c r="AL469" s="65">
        <f t="shared" si="205"/>
        <v>43427</v>
      </c>
      <c r="AM469" s="10">
        <f t="shared" ca="1" si="206"/>
        <v>1.0713510900000001</v>
      </c>
      <c r="AN469" s="9">
        <f t="shared" ca="1" si="206"/>
        <v>71.351089999999999</v>
      </c>
      <c r="AO469" s="7">
        <f t="shared" si="206"/>
        <v>0</v>
      </c>
      <c r="AP469" s="11">
        <f t="shared" si="206"/>
        <v>0</v>
      </c>
      <c r="AQ469" s="9">
        <f t="shared" si="206"/>
        <v>0</v>
      </c>
      <c r="AR469" s="8" t="str">
        <f t="shared" si="206"/>
        <v>J=</v>
      </c>
      <c r="AS469" s="65">
        <f t="shared" si="206"/>
        <v>44676</v>
      </c>
      <c r="AT469" s="12"/>
      <c r="AU469" s="12"/>
      <c r="AV469" s="22"/>
      <c r="AW469" s="12"/>
      <c r="AX469" s="12"/>
      <c r="AY469" s="12"/>
      <c r="AZ469" s="12"/>
      <c r="BA469" s="12"/>
      <c r="BB469" s="12"/>
      <c r="BC469" s="12"/>
      <c r="BD469" s="12"/>
      <c r="BE469" s="12"/>
      <c r="BF469" s="12"/>
      <c r="BG469" s="12"/>
      <c r="BH469" s="12"/>
      <c r="BI469" s="12"/>
      <c r="BJ469" s="12"/>
      <c r="BK469" s="12"/>
      <c r="BL469" s="12"/>
      <c r="BM469" s="12"/>
      <c r="BN469" s="12"/>
      <c r="BO469" s="12"/>
      <c r="BP469" s="12"/>
      <c r="BQ469" s="12"/>
      <c r="BR469" s="12"/>
      <c r="BS469" s="12"/>
      <c r="BT469" s="12"/>
      <c r="BU469" s="12"/>
      <c r="BV469" s="12"/>
      <c r="BW469" s="12"/>
      <c r="BX469" s="12"/>
      <c r="BY469" s="12"/>
      <c r="BZ469" s="12"/>
      <c r="CA469" s="12"/>
      <c r="CB469" s="12"/>
      <c r="CC469" s="12"/>
      <c r="CD469" s="12"/>
      <c r="CE469" s="12"/>
      <c r="CF469" s="12"/>
      <c r="CG469" s="12"/>
      <c r="CH469" s="12"/>
      <c r="CI469" s="12"/>
      <c r="CJ469" s="12"/>
      <c r="CK469" s="12"/>
      <c r="CL469" s="12"/>
      <c r="CM469" s="12"/>
      <c r="CN469" s="12"/>
      <c r="CO469" s="12"/>
      <c r="CP469" s="12"/>
      <c r="CQ469" s="12"/>
      <c r="CR469" s="12"/>
      <c r="CS469" s="12"/>
      <c r="CT469" s="12"/>
      <c r="CU469" s="12"/>
      <c r="CV469" s="12"/>
      <c r="CW469" s="12"/>
      <c r="CX469" s="12"/>
      <c r="CY469" s="12"/>
      <c r="CZ469" s="12"/>
      <c r="DA469" s="12"/>
      <c r="DB469" s="12"/>
      <c r="DC469" s="12"/>
      <c r="DD469" s="12"/>
      <c r="DE469" s="12"/>
      <c r="DF469" s="12"/>
      <c r="DG469" s="12"/>
      <c r="DH469" s="12"/>
      <c r="DI469" s="12"/>
      <c r="DJ469" s="12"/>
      <c r="DK469" s="12"/>
      <c r="DL469" s="12"/>
      <c r="DM469" s="12"/>
      <c r="DN469" s="12"/>
      <c r="DO469" s="12"/>
      <c r="DP469" s="12"/>
      <c r="DQ469" s="12"/>
      <c r="DR469" s="12"/>
      <c r="DS469" s="12"/>
      <c r="DT469" s="12"/>
      <c r="DU469" s="12"/>
      <c r="DV469" s="12"/>
      <c r="DW469" s="12"/>
      <c r="DX469" s="12"/>
      <c r="DY469" s="12"/>
      <c r="DZ469" s="12"/>
      <c r="EA469" s="12"/>
      <c r="EB469" s="12"/>
      <c r="EC469" s="12"/>
      <c r="ED469" s="12"/>
      <c r="EE469" s="12"/>
      <c r="EF469" s="12"/>
      <c r="EG469" s="12"/>
      <c r="EH469" s="12"/>
      <c r="EI469" s="12"/>
      <c r="EJ469" s="12"/>
      <c r="EK469" s="12"/>
      <c r="EL469" s="12"/>
      <c r="EM469" s="12"/>
      <c r="EN469" s="12"/>
      <c r="EO469" s="12"/>
      <c r="EP469" s="12"/>
      <c r="EQ469" s="12"/>
      <c r="ER469" s="12"/>
      <c r="ES469" s="12"/>
      <c r="ET469" s="12"/>
      <c r="EU469" s="12"/>
      <c r="EV469" s="12"/>
      <c r="EW469" s="12"/>
      <c r="EX469" s="12"/>
      <c r="EY469" s="12"/>
      <c r="EZ469" s="12"/>
      <c r="FA469" s="12"/>
      <c r="FB469" s="12"/>
      <c r="FC469" s="12"/>
      <c r="FD469" s="12"/>
      <c r="FE469" s="12"/>
      <c r="FF469" s="12"/>
      <c r="FG469" s="12"/>
      <c r="FH469" s="12"/>
      <c r="FI469" s="12"/>
      <c r="FJ469" s="12"/>
      <c r="FK469" s="12"/>
      <c r="FL469" s="12"/>
      <c r="FM469" s="12"/>
      <c r="FN469" s="12"/>
      <c r="FO469" s="12"/>
      <c r="FP469" s="12"/>
      <c r="FQ469" s="12"/>
      <c r="FR469" s="12"/>
      <c r="FS469" s="12"/>
      <c r="FT469" s="12"/>
      <c r="FU469" s="12"/>
      <c r="FV469" s="12"/>
      <c r="FW469" s="12"/>
      <c r="FX469" s="12"/>
      <c r="FY469" s="12"/>
      <c r="FZ469" s="12"/>
      <c r="GA469" s="12"/>
      <c r="GB469" s="12"/>
      <c r="GC469" s="12"/>
      <c r="GD469" s="12"/>
      <c r="GE469" s="12"/>
      <c r="GF469" s="12"/>
      <c r="GG469" s="12"/>
      <c r="GH469" s="12"/>
      <c r="GI469" s="12"/>
      <c r="GJ469" s="12"/>
      <c r="GK469" s="12"/>
      <c r="GL469" s="12"/>
      <c r="GM469" s="12"/>
      <c r="GN469" s="12"/>
      <c r="GO469" s="12"/>
      <c r="GP469" s="12"/>
      <c r="GQ469" s="12"/>
      <c r="GR469" s="12"/>
    </row>
    <row r="470" spans="1:203" x14ac:dyDescent="0.2">
      <c r="A470" s="79">
        <f t="shared" si="213"/>
        <v>43542</v>
      </c>
      <c r="B470" s="80">
        <f t="shared" ca="1" si="219"/>
        <v>1095.3343</v>
      </c>
      <c r="C470" s="81">
        <f t="shared" si="214"/>
        <v>1000</v>
      </c>
      <c r="D470" s="82">
        <f ca="1">IF(A470&lt;$B$1,VLOOKUP(A470,[1]DI!$A$4:$B$15000,2,FALSE),0)</f>
        <v>6.4000000000000001E-2</v>
      </c>
      <c r="E470" s="81">
        <f t="shared" ca="1" si="220"/>
        <v>2.4620000000000002E-4</v>
      </c>
      <c r="F470" s="83">
        <f t="shared" si="208"/>
        <v>1.1679999999999999</v>
      </c>
      <c r="G470" s="84">
        <f t="shared" ca="1" si="209"/>
        <v>1.0002875616</v>
      </c>
      <c r="H470" s="81">
        <f ca="1">TRUNC(PRODUCT(G$10:G469),15)</f>
        <v>1.09533430404089</v>
      </c>
      <c r="I470" s="81">
        <f t="shared" si="215"/>
        <v>1</v>
      </c>
      <c r="J470" s="81">
        <f t="shared" ca="1" si="210"/>
        <v>1.0953343</v>
      </c>
      <c r="K470" s="81">
        <f t="shared" ca="1" si="211"/>
        <v>95.334299999999999</v>
      </c>
      <c r="L470" s="85">
        <f>IF(VLOOKUP(A470,$U$12:$AD$125,8)=VLOOKUP(A469,$U$12:$AD$125,8),0,VLOOKUP(A470,U$12:$AD$125,8))</f>
        <v>0</v>
      </c>
      <c r="M470" s="86">
        <f>IF(L470&gt;0,VLOOKUP(L470,T$12:$AC$125,7),0)</f>
        <v>0</v>
      </c>
      <c r="N470" s="81">
        <f t="shared" si="216"/>
        <v>0</v>
      </c>
      <c r="O470" s="81">
        <f t="shared" ca="1" si="212"/>
        <v>95.334299999999999</v>
      </c>
      <c r="P470" s="87" t="str">
        <f t="shared" si="217"/>
        <v>J=</v>
      </c>
      <c r="Q470" s="88">
        <f t="shared" si="218"/>
        <v>44676</v>
      </c>
      <c r="R470" s="7"/>
      <c r="S470" s="7"/>
      <c r="V470" s="7"/>
      <c r="W470" s="7"/>
      <c r="X470" s="7"/>
      <c r="Y470" s="7"/>
      <c r="Z470" s="7"/>
      <c r="AA470" s="7"/>
      <c r="AB470" s="7"/>
      <c r="AC470" s="7"/>
      <c r="AD470" s="7"/>
      <c r="AE470" s="7"/>
      <c r="AF470" s="65">
        <f t="shared" si="207"/>
        <v>43428</v>
      </c>
      <c r="AG470" s="9">
        <f t="shared" ref="AG470:AK483" ca="1" si="221">VLOOKUP($AF470,$A$10:$Q$3625,(AG$1)+1)</f>
        <v>1071.6591699999999</v>
      </c>
      <c r="AH470" s="9">
        <f t="shared" si="221"/>
        <v>1000</v>
      </c>
      <c r="AI470" s="4">
        <f t="shared" ca="1" si="221"/>
        <v>0</v>
      </c>
      <c r="AJ470" s="10">
        <f t="shared" ca="1" si="221"/>
        <v>0</v>
      </c>
      <c r="AK470" s="4">
        <f t="shared" si="221"/>
        <v>1.1679999999999999</v>
      </c>
      <c r="AL470" s="65">
        <f t="shared" si="205"/>
        <v>43428</v>
      </c>
      <c r="AM470" s="10">
        <f t="shared" ref="AM470:AS483" ca="1" si="222">VLOOKUP($AF470,$A$10:$Q$3625,(AM$1)+1)</f>
        <v>1.07165917</v>
      </c>
      <c r="AN470" s="9">
        <f t="shared" ca="1" si="222"/>
        <v>71.659170000000003</v>
      </c>
      <c r="AO470" s="7">
        <f t="shared" si="222"/>
        <v>0</v>
      </c>
      <c r="AP470" s="11">
        <f t="shared" si="222"/>
        <v>0</v>
      </c>
      <c r="AQ470" s="9">
        <f t="shared" si="222"/>
        <v>0</v>
      </c>
      <c r="AR470" s="8" t="str">
        <f t="shared" si="222"/>
        <v>J=</v>
      </c>
      <c r="AS470" s="65">
        <f t="shared" si="222"/>
        <v>44676</v>
      </c>
      <c r="AT470" s="12"/>
      <c r="AU470" s="12"/>
      <c r="AV470" s="22"/>
      <c r="AW470" s="12"/>
      <c r="AX470" s="12"/>
      <c r="AY470" s="12"/>
      <c r="AZ470" s="12"/>
      <c r="BA470" s="12"/>
      <c r="BB470" s="12"/>
      <c r="BC470" s="12"/>
      <c r="BD470" s="12"/>
      <c r="BE470" s="12"/>
      <c r="BF470" s="12"/>
      <c r="BG470" s="12"/>
      <c r="BH470" s="12"/>
      <c r="BI470" s="12"/>
      <c r="BJ470" s="12"/>
      <c r="BK470" s="12"/>
      <c r="BL470" s="12"/>
      <c r="BM470" s="12"/>
      <c r="BN470" s="12"/>
      <c r="BO470" s="12"/>
      <c r="BP470" s="12"/>
      <c r="BQ470" s="12"/>
      <c r="BR470" s="12"/>
      <c r="BS470" s="12"/>
      <c r="BT470" s="12"/>
      <c r="BU470" s="12"/>
      <c r="BV470" s="12"/>
      <c r="BW470" s="12"/>
      <c r="BX470" s="12"/>
      <c r="BY470" s="12"/>
      <c r="BZ470" s="12"/>
      <c r="CA470" s="12"/>
      <c r="CB470" s="12"/>
      <c r="CC470" s="12"/>
      <c r="CD470" s="12"/>
      <c r="CE470" s="12"/>
      <c r="CF470" s="12"/>
      <c r="CG470" s="12"/>
      <c r="CH470" s="12"/>
      <c r="CI470" s="12"/>
      <c r="CJ470" s="12"/>
      <c r="CK470" s="12"/>
      <c r="CL470" s="12"/>
      <c r="CM470" s="12"/>
      <c r="CN470" s="12"/>
      <c r="CO470" s="12"/>
      <c r="CP470" s="12"/>
      <c r="CQ470" s="12"/>
      <c r="CR470" s="12"/>
      <c r="CS470" s="12"/>
      <c r="CT470" s="12"/>
      <c r="CU470" s="12"/>
      <c r="CV470" s="12"/>
      <c r="CW470" s="12"/>
      <c r="CX470" s="12"/>
      <c r="CY470" s="12"/>
      <c r="CZ470" s="12"/>
      <c r="DA470" s="12"/>
      <c r="DB470" s="12"/>
      <c r="DC470" s="12"/>
      <c r="DD470" s="12"/>
      <c r="DE470" s="12"/>
      <c r="DF470" s="12"/>
      <c r="DG470" s="12"/>
      <c r="DH470" s="12"/>
      <c r="DI470" s="12"/>
      <c r="DJ470" s="12"/>
      <c r="DK470" s="12"/>
      <c r="DL470" s="12"/>
      <c r="DM470" s="12"/>
      <c r="DN470" s="12"/>
      <c r="DO470" s="12"/>
      <c r="DP470" s="12"/>
      <c r="DQ470" s="12"/>
      <c r="DR470" s="12"/>
      <c r="DS470" s="12"/>
      <c r="DT470" s="12"/>
      <c r="DU470" s="12"/>
      <c r="DV470" s="12"/>
      <c r="DW470" s="12"/>
      <c r="DX470" s="12"/>
      <c r="DY470" s="12"/>
      <c r="DZ470" s="12"/>
      <c r="EA470" s="12"/>
      <c r="EB470" s="12"/>
      <c r="EC470" s="12"/>
      <c r="ED470" s="12"/>
      <c r="EE470" s="12"/>
      <c r="EF470" s="12"/>
      <c r="EG470" s="12"/>
      <c r="EH470" s="12"/>
      <c r="EI470" s="12"/>
      <c r="EJ470" s="12"/>
      <c r="EK470" s="12"/>
      <c r="EL470" s="12"/>
      <c r="EM470" s="12"/>
      <c r="EN470" s="12"/>
      <c r="EO470" s="12"/>
      <c r="EP470" s="12"/>
      <c r="EQ470" s="12"/>
      <c r="ER470" s="12"/>
      <c r="ES470" s="12"/>
      <c r="ET470" s="12"/>
      <c r="EU470" s="12"/>
      <c r="EV470" s="12"/>
      <c r="EW470" s="12"/>
      <c r="EX470" s="12"/>
      <c r="EY470" s="12"/>
      <c r="EZ470" s="12"/>
      <c r="FA470" s="12"/>
      <c r="FB470" s="12"/>
      <c r="FC470" s="12"/>
      <c r="FD470" s="12"/>
      <c r="FE470" s="12"/>
      <c r="FF470" s="12"/>
      <c r="FG470" s="12"/>
      <c r="FH470" s="12"/>
      <c r="FI470" s="12"/>
      <c r="FJ470" s="12"/>
      <c r="FK470" s="12"/>
      <c r="FL470" s="12"/>
      <c r="FM470" s="12"/>
      <c r="FN470" s="12"/>
      <c r="FO470" s="12"/>
      <c r="FP470" s="12"/>
      <c r="FQ470" s="12"/>
      <c r="FR470" s="12"/>
      <c r="FS470" s="12"/>
      <c r="FT470" s="12"/>
      <c r="FU470" s="12"/>
      <c r="FV470" s="12"/>
      <c r="FW470" s="12"/>
      <c r="FX470" s="12"/>
      <c r="FY470" s="12"/>
      <c r="FZ470" s="12"/>
      <c r="GA470" s="12"/>
      <c r="GB470" s="12"/>
      <c r="GC470" s="12"/>
      <c r="GD470" s="12"/>
      <c r="GE470" s="12"/>
      <c r="GF470" s="12"/>
      <c r="GG470" s="12"/>
      <c r="GH470" s="12"/>
      <c r="GI470" s="12"/>
      <c r="GJ470" s="12"/>
      <c r="GK470" s="12"/>
      <c r="GL470" s="12"/>
      <c r="GM470" s="12"/>
      <c r="GN470" s="12"/>
      <c r="GO470" s="12"/>
      <c r="GP470" s="12"/>
      <c r="GQ470" s="12"/>
      <c r="GR470" s="12"/>
    </row>
    <row r="471" spans="1:203" x14ac:dyDescent="0.2">
      <c r="A471" s="79">
        <f t="shared" si="213"/>
        <v>43543</v>
      </c>
      <c r="B471" s="80">
        <f t="shared" ca="1" si="219"/>
        <v>1095.64927999</v>
      </c>
      <c r="C471" s="81">
        <f t="shared" si="214"/>
        <v>1000</v>
      </c>
      <c r="D471" s="82">
        <f ca="1">IF(A471&lt;$B$1,VLOOKUP(A471,[1]DI!$A$4:$B$15000,2,FALSE),0)</f>
        <v>6.4000000000000001E-2</v>
      </c>
      <c r="E471" s="81">
        <f t="shared" ca="1" si="220"/>
        <v>2.4620000000000002E-4</v>
      </c>
      <c r="F471" s="83">
        <f t="shared" si="208"/>
        <v>1.1679999999999999</v>
      </c>
      <c r="G471" s="84">
        <f t="shared" ca="1" si="209"/>
        <v>1.0002875616</v>
      </c>
      <c r="H471" s="81">
        <f ca="1">TRUNC(PRODUCT(G$10:G470),15)</f>
        <v>1.0956492801258899</v>
      </c>
      <c r="I471" s="81">
        <f t="shared" si="215"/>
        <v>1</v>
      </c>
      <c r="J471" s="81">
        <f t="shared" ca="1" si="210"/>
        <v>1.0956492799999999</v>
      </c>
      <c r="K471" s="81">
        <f t="shared" ca="1" si="211"/>
        <v>95.649279989999997</v>
      </c>
      <c r="L471" s="85">
        <f>IF(VLOOKUP(A471,$U$12:$AD$125,8)=VLOOKUP(A470,$U$12:$AD$125,8),0,VLOOKUP(A471,U$12:$AD$125,8))</f>
        <v>0</v>
      </c>
      <c r="M471" s="86">
        <f>IF(L471&gt;0,VLOOKUP(L471,T$12:$AC$125,7),0)</f>
        <v>0</v>
      </c>
      <c r="N471" s="81">
        <f t="shared" si="216"/>
        <v>0</v>
      </c>
      <c r="O471" s="81">
        <f t="shared" ca="1" si="212"/>
        <v>95.649279989999997</v>
      </c>
      <c r="P471" s="87" t="str">
        <f t="shared" si="217"/>
        <v>J=</v>
      </c>
      <c r="Q471" s="88">
        <f t="shared" si="218"/>
        <v>44676</v>
      </c>
      <c r="R471" s="7"/>
      <c r="S471" s="7"/>
      <c r="V471" s="7"/>
      <c r="W471" s="7"/>
      <c r="X471" s="7"/>
      <c r="Y471" s="7"/>
      <c r="Z471" s="7"/>
      <c r="AA471" s="7"/>
      <c r="AB471" s="7"/>
      <c r="AC471" s="7"/>
      <c r="AD471" s="7"/>
      <c r="AE471" s="7"/>
      <c r="AF471" s="65">
        <f t="shared" si="207"/>
        <v>43429</v>
      </c>
      <c r="AG471" s="9">
        <f t="shared" ca="1" si="221"/>
        <v>1071.6591699999999</v>
      </c>
      <c r="AH471" s="9">
        <f t="shared" si="221"/>
        <v>1000</v>
      </c>
      <c r="AI471" s="4">
        <f t="shared" ca="1" si="221"/>
        <v>0</v>
      </c>
      <c r="AJ471" s="10">
        <f t="shared" ca="1" si="221"/>
        <v>0</v>
      </c>
      <c r="AK471" s="4">
        <f t="shared" si="221"/>
        <v>1.1679999999999999</v>
      </c>
      <c r="AL471" s="65">
        <f t="shared" si="205"/>
        <v>43429</v>
      </c>
      <c r="AM471" s="10">
        <f t="shared" ca="1" si="222"/>
        <v>1.07165917</v>
      </c>
      <c r="AN471" s="9">
        <f t="shared" ca="1" si="222"/>
        <v>71.659170000000003</v>
      </c>
      <c r="AO471" s="7">
        <f t="shared" si="222"/>
        <v>0</v>
      </c>
      <c r="AP471" s="11">
        <f t="shared" si="222"/>
        <v>0</v>
      </c>
      <c r="AQ471" s="9">
        <f t="shared" si="222"/>
        <v>0</v>
      </c>
      <c r="AR471" s="8" t="str">
        <f t="shared" si="222"/>
        <v>J=</v>
      </c>
      <c r="AS471" s="65">
        <f t="shared" si="222"/>
        <v>44676</v>
      </c>
      <c r="AT471" s="12"/>
      <c r="AU471" s="12"/>
      <c r="AV471" s="22"/>
      <c r="AW471" s="12"/>
      <c r="AX471" s="12"/>
      <c r="AY471" s="12"/>
      <c r="AZ471" s="12"/>
      <c r="BA471" s="12"/>
      <c r="BB471" s="12"/>
      <c r="BC471" s="12"/>
      <c r="BD471" s="12"/>
      <c r="BE471" s="12"/>
      <c r="BF471" s="12"/>
      <c r="BG471" s="12"/>
      <c r="BH471" s="12"/>
      <c r="BI471" s="12"/>
      <c r="BJ471" s="12"/>
      <c r="BK471" s="12"/>
      <c r="BL471" s="12"/>
      <c r="BM471" s="12"/>
      <c r="BN471" s="12"/>
      <c r="BO471" s="12"/>
      <c r="BP471" s="12"/>
      <c r="BQ471" s="12"/>
      <c r="BR471" s="12"/>
      <c r="BS471" s="12"/>
      <c r="BT471" s="12"/>
      <c r="BU471" s="12"/>
      <c r="BV471" s="12"/>
      <c r="BW471" s="12"/>
      <c r="BX471" s="12"/>
      <c r="BY471" s="12"/>
      <c r="BZ471" s="12"/>
      <c r="CA471" s="12"/>
      <c r="CB471" s="12"/>
      <c r="CC471" s="12"/>
      <c r="CD471" s="12"/>
      <c r="CE471" s="12"/>
      <c r="CF471" s="12"/>
      <c r="CG471" s="12"/>
      <c r="CH471" s="12"/>
      <c r="CI471" s="12"/>
      <c r="CJ471" s="12"/>
      <c r="CK471" s="12"/>
      <c r="CL471" s="12"/>
      <c r="CM471" s="12"/>
      <c r="CN471" s="12"/>
      <c r="CO471" s="12"/>
      <c r="CP471" s="12"/>
      <c r="CQ471" s="12"/>
      <c r="CR471" s="12"/>
      <c r="CS471" s="12"/>
      <c r="CT471" s="12"/>
      <c r="CU471" s="12"/>
      <c r="CV471" s="12"/>
      <c r="CW471" s="12"/>
      <c r="CX471" s="12"/>
      <c r="CY471" s="12"/>
      <c r="CZ471" s="12"/>
      <c r="DA471" s="12"/>
      <c r="DB471" s="12"/>
      <c r="DC471" s="12"/>
      <c r="DD471" s="12"/>
      <c r="DE471" s="12"/>
      <c r="DF471" s="12"/>
      <c r="DG471" s="12"/>
      <c r="DH471" s="12"/>
      <c r="DI471" s="12"/>
      <c r="DJ471" s="12"/>
      <c r="DK471" s="12"/>
      <c r="DL471" s="12"/>
      <c r="DM471" s="12"/>
      <c r="DN471" s="12"/>
      <c r="DO471" s="12"/>
      <c r="DP471" s="12"/>
      <c r="DQ471" s="12"/>
      <c r="DR471" s="12"/>
      <c r="DS471" s="12"/>
      <c r="DT471" s="12"/>
      <c r="DU471" s="12"/>
      <c r="DV471" s="12"/>
      <c r="DW471" s="12"/>
      <c r="DX471" s="12"/>
      <c r="DY471" s="12"/>
      <c r="DZ471" s="12"/>
      <c r="EA471" s="12"/>
      <c r="EB471" s="12"/>
      <c r="EC471" s="12"/>
      <c r="ED471" s="12"/>
      <c r="EE471" s="12"/>
      <c r="EF471" s="12"/>
      <c r="EG471" s="12"/>
      <c r="EH471" s="12"/>
      <c r="EI471" s="12"/>
      <c r="EJ471" s="12"/>
      <c r="EK471" s="12"/>
      <c r="EL471" s="12"/>
      <c r="EM471" s="12"/>
      <c r="EN471" s="12"/>
      <c r="EO471" s="12"/>
      <c r="EP471" s="12"/>
      <c r="EQ471" s="12"/>
      <c r="ER471" s="12"/>
      <c r="ES471" s="12"/>
      <c r="ET471" s="12"/>
      <c r="EU471" s="12"/>
      <c r="EV471" s="12"/>
      <c r="EW471" s="12"/>
      <c r="EX471" s="12"/>
      <c r="EY471" s="12"/>
      <c r="EZ471" s="12"/>
      <c r="FA471" s="12"/>
      <c r="FB471" s="12"/>
      <c r="FC471" s="12"/>
      <c r="FD471" s="12"/>
      <c r="FE471" s="12"/>
      <c r="FF471" s="12"/>
      <c r="FG471" s="12"/>
      <c r="FH471" s="12"/>
      <c r="FI471" s="12"/>
      <c r="FJ471" s="12"/>
      <c r="FK471" s="12"/>
      <c r="FL471" s="12"/>
      <c r="FM471" s="12"/>
      <c r="FN471" s="12"/>
      <c r="FO471" s="12"/>
      <c r="FP471" s="12"/>
      <c r="FQ471" s="12"/>
      <c r="FR471" s="12"/>
      <c r="FS471" s="12"/>
      <c r="FT471" s="12"/>
      <c r="FU471" s="12"/>
      <c r="FV471" s="12"/>
      <c r="FW471" s="12"/>
      <c r="FX471" s="12"/>
      <c r="FY471" s="12"/>
      <c r="FZ471" s="12"/>
      <c r="GA471" s="12"/>
      <c r="GB471" s="12"/>
      <c r="GC471" s="12"/>
      <c r="GD471" s="12"/>
      <c r="GE471" s="12"/>
      <c r="GF471" s="12"/>
      <c r="GG471" s="12"/>
      <c r="GH471" s="12"/>
      <c r="GI471" s="12"/>
      <c r="GJ471" s="12"/>
      <c r="GK471" s="12"/>
      <c r="GL471" s="12"/>
      <c r="GM471" s="12"/>
      <c r="GN471" s="12"/>
      <c r="GO471" s="12"/>
      <c r="GP471" s="12"/>
      <c r="GQ471" s="12"/>
      <c r="GR471" s="12"/>
    </row>
    <row r="472" spans="1:203" x14ac:dyDescent="0.2">
      <c r="A472" s="79">
        <f t="shared" si="213"/>
        <v>43544</v>
      </c>
      <c r="B472" s="80">
        <f t="shared" ca="1" si="219"/>
        <v>1095.96435</v>
      </c>
      <c r="C472" s="81">
        <f t="shared" si="214"/>
        <v>1000</v>
      </c>
      <c r="D472" s="82">
        <f ca="1">IF(A472&lt;$B$1,VLOOKUP(A472,[1]DI!$A$4:$B$15000,2,FALSE),0)</f>
        <v>6.4000000000000001E-2</v>
      </c>
      <c r="E472" s="81">
        <f t="shared" ca="1" si="220"/>
        <v>2.4620000000000002E-4</v>
      </c>
      <c r="F472" s="83">
        <f t="shared" si="208"/>
        <v>1.1679999999999999</v>
      </c>
      <c r="G472" s="84">
        <f t="shared" ca="1" si="209"/>
        <v>1.0002875616</v>
      </c>
      <c r="H472" s="81">
        <f ca="1">TRUNC(PRODUCT(G$10:G471),15)</f>
        <v>1.0959643467859199</v>
      </c>
      <c r="I472" s="81">
        <f t="shared" si="215"/>
        <v>1</v>
      </c>
      <c r="J472" s="81">
        <f t="shared" ca="1" si="210"/>
        <v>1.09596435</v>
      </c>
      <c r="K472" s="81">
        <f t="shared" ca="1" si="211"/>
        <v>95.964349999999996</v>
      </c>
      <c r="L472" s="85">
        <f>IF(VLOOKUP(A472,$U$12:$AD$125,8)=VLOOKUP(A471,$U$12:$AD$125,8),0,VLOOKUP(A472,U$12:$AD$125,8))</f>
        <v>0</v>
      </c>
      <c r="M472" s="86">
        <f>IF(L472&gt;0,VLOOKUP(L472,T$12:$AC$125,7),0)</f>
        <v>0</v>
      </c>
      <c r="N472" s="81">
        <f t="shared" si="216"/>
        <v>0</v>
      </c>
      <c r="O472" s="81">
        <f t="shared" ca="1" si="212"/>
        <v>95.964349999999996</v>
      </c>
      <c r="P472" s="87" t="str">
        <f t="shared" si="217"/>
        <v>J=</v>
      </c>
      <c r="Q472" s="88">
        <f t="shared" si="218"/>
        <v>44676</v>
      </c>
      <c r="R472" s="7"/>
      <c r="S472" s="7"/>
      <c r="V472" s="7"/>
      <c r="W472" s="7"/>
      <c r="X472" s="7"/>
      <c r="Y472" s="7"/>
      <c r="Z472" s="7"/>
      <c r="AA472" s="7"/>
      <c r="AB472" s="7"/>
      <c r="AC472" s="7"/>
      <c r="AD472" s="7"/>
      <c r="AE472" s="7"/>
      <c r="AF472" s="65">
        <f t="shared" si="207"/>
        <v>43430</v>
      </c>
      <c r="AG472" s="9">
        <f t="shared" ca="1" si="221"/>
        <v>1071.6591699999999</v>
      </c>
      <c r="AH472" s="9">
        <f t="shared" si="221"/>
        <v>1000</v>
      </c>
      <c r="AI472" s="4">
        <f t="shared" ca="1" si="221"/>
        <v>6.4000000000000001E-2</v>
      </c>
      <c r="AJ472" s="10">
        <f t="shared" ca="1" si="221"/>
        <v>2.4620000000000002E-4</v>
      </c>
      <c r="AK472" s="4">
        <f t="shared" si="221"/>
        <v>1.1679999999999999</v>
      </c>
      <c r="AL472" s="65">
        <f t="shared" si="205"/>
        <v>43430</v>
      </c>
      <c r="AM472" s="10">
        <f t="shared" ca="1" si="222"/>
        <v>1.07165917</v>
      </c>
      <c r="AN472" s="9">
        <f t="shared" ca="1" si="222"/>
        <v>71.659170000000003</v>
      </c>
      <c r="AO472" s="7">
        <f t="shared" si="222"/>
        <v>0</v>
      </c>
      <c r="AP472" s="11">
        <f t="shared" si="222"/>
        <v>0</v>
      </c>
      <c r="AQ472" s="9">
        <f t="shared" si="222"/>
        <v>0</v>
      </c>
      <c r="AR472" s="8" t="str">
        <f t="shared" si="222"/>
        <v>J=</v>
      </c>
      <c r="AS472" s="65">
        <f t="shared" si="222"/>
        <v>44676</v>
      </c>
      <c r="AT472" s="12"/>
      <c r="AU472" s="12"/>
      <c r="AV472" s="22"/>
      <c r="AW472" s="12"/>
      <c r="AX472" s="12"/>
      <c r="AY472" s="12"/>
      <c r="AZ472" s="12"/>
      <c r="BA472" s="12"/>
      <c r="BB472" s="12"/>
      <c r="BC472" s="12"/>
      <c r="BD472" s="12"/>
      <c r="BE472" s="12"/>
      <c r="BF472" s="12"/>
      <c r="BG472" s="12"/>
      <c r="BH472" s="12"/>
      <c r="BI472" s="12"/>
      <c r="BJ472" s="12"/>
      <c r="BK472" s="12"/>
      <c r="BL472" s="12"/>
      <c r="BM472" s="12"/>
      <c r="BN472" s="12"/>
      <c r="BO472" s="12"/>
      <c r="BP472" s="12"/>
      <c r="BQ472" s="12"/>
      <c r="BR472" s="12"/>
      <c r="BS472" s="12"/>
      <c r="BT472" s="12"/>
      <c r="BU472" s="12"/>
      <c r="BV472" s="12"/>
      <c r="BW472" s="12"/>
      <c r="BX472" s="12"/>
      <c r="BY472" s="12"/>
      <c r="BZ472" s="12"/>
      <c r="CA472" s="12"/>
      <c r="CB472" s="12"/>
      <c r="CC472" s="12"/>
      <c r="CD472" s="12"/>
      <c r="CE472" s="12"/>
      <c r="CF472" s="12"/>
      <c r="CG472" s="12"/>
      <c r="CH472" s="12"/>
      <c r="CI472" s="12"/>
      <c r="CJ472" s="12"/>
      <c r="CK472" s="12"/>
      <c r="CL472" s="12"/>
      <c r="CM472" s="12"/>
      <c r="CN472" s="12"/>
      <c r="CO472" s="12"/>
      <c r="CP472" s="12"/>
      <c r="CQ472" s="12"/>
      <c r="CR472" s="12"/>
      <c r="CS472" s="12"/>
      <c r="CT472" s="12"/>
      <c r="CU472" s="12"/>
      <c r="CV472" s="12"/>
      <c r="CW472" s="12"/>
      <c r="CX472" s="12"/>
      <c r="CY472" s="12"/>
      <c r="CZ472" s="12"/>
      <c r="DA472" s="12"/>
      <c r="DB472" s="12"/>
      <c r="DC472" s="12"/>
      <c r="DD472" s="12"/>
      <c r="DE472" s="12"/>
      <c r="DF472" s="12"/>
      <c r="DG472" s="12"/>
      <c r="DH472" s="12"/>
      <c r="DI472" s="12"/>
      <c r="DJ472" s="12"/>
      <c r="DK472" s="12"/>
      <c r="DL472" s="12"/>
      <c r="DM472" s="12"/>
      <c r="DN472" s="12"/>
      <c r="DO472" s="12"/>
      <c r="DP472" s="12"/>
      <c r="DQ472" s="12"/>
      <c r="DR472" s="12"/>
      <c r="DS472" s="12"/>
      <c r="DT472" s="12"/>
      <c r="DU472" s="12"/>
      <c r="DV472" s="12"/>
      <c r="DW472" s="12"/>
      <c r="DX472" s="12"/>
      <c r="DY472" s="12"/>
      <c r="DZ472" s="12"/>
      <c r="EA472" s="12"/>
      <c r="EB472" s="12"/>
      <c r="EC472" s="12"/>
      <c r="ED472" s="12"/>
      <c r="EE472" s="12"/>
      <c r="EF472" s="12"/>
      <c r="EG472" s="12"/>
      <c r="EH472" s="12"/>
      <c r="EI472" s="12"/>
      <c r="EJ472" s="12"/>
      <c r="EK472" s="12"/>
      <c r="EL472" s="12"/>
      <c r="EM472" s="12"/>
      <c r="EN472" s="12"/>
      <c r="EO472" s="12"/>
      <c r="EP472" s="12"/>
      <c r="EQ472" s="12"/>
      <c r="ER472" s="12"/>
      <c r="ES472" s="12"/>
      <c r="ET472" s="12"/>
      <c r="EU472" s="12"/>
      <c r="EV472" s="12"/>
      <c r="EW472" s="12"/>
      <c r="EX472" s="12"/>
      <c r="EY472" s="12"/>
      <c r="EZ472" s="12"/>
      <c r="FA472" s="12"/>
      <c r="FB472" s="12"/>
      <c r="FC472" s="12"/>
      <c r="FD472" s="12"/>
      <c r="FE472" s="12"/>
      <c r="FF472" s="12"/>
      <c r="FG472" s="12"/>
      <c r="FH472" s="12"/>
      <c r="FI472" s="12"/>
      <c r="FJ472" s="12"/>
      <c r="FK472" s="12"/>
      <c r="FL472" s="12"/>
      <c r="FM472" s="12"/>
      <c r="FN472" s="12"/>
      <c r="FO472" s="12"/>
      <c r="FP472" s="12"/>
      <c r="FQ472" s="12"/>
      <c r="FR472" s="12"/>
      <c r="FS472" s="12"/>
      <c r="FT472" s="12"/>
      <c r="FU472" s="12"/>
      <c r="FV472" s="12"/>
      <c r="FW472" s="12"/>
      <c r="FX472" s="12"/>
      <c r="FY472" s="12"/>
      <c r="FZ472" s="12"/>
      <c r="GA472" s="12"/>
      <c r="GB472" s="12"/>
      <c r="GC472" s="12"/>
      <c r="GD472" s="12"/>
      <c r="GE472" s="12"/>
      <c r="GF472" s="12"/>
      <c r="GG472" s="12"/>
      <c r="GH472" s="12"/>
      <c r="GI472" s="12"/>
      <c r="GJ472" s="12"/>
      <c r="GK472" s="12"/>
      <c r="GL472" s="12"/>
      <c r="GM472" s="12"/>
      <c r="GN472" s="12"/>
      <c r="GO472" s="12"/>
      <c r="GP472" s="12"/>
      <c r="GQ472" s="12"/>
      <c r="GR472" s="12"/>
    </row>
    <row r="473" spans="1:203" x14ac:dyDescent="0.2">
      <c r="A473" s="79">
        <f t="shared" si="213"/>
        <v>43545</v>
      </c>
      <c r="B473" s="80">
        <f t="shared" ca="1" si="219"/>
        <v>1096.2795000000001</v>
      </c>
      <c r="C473" s="81">
        <f t="shared" si="214"/>
        <v>1000</v>
      </c>
      <c r="D473" s="82">
        <f ca="1">IF(A473&lt;$B$1,VLOOKUP(A473,[1]DI!$A$4:$B$15000,2,FALSE),0)</f>
        <v>6.4000000000000001E-2</v>
      </c>
      <c r="E473" s="81">
        <f t="shared" ca="1" si="220"/>
        <v>2.4620000000000002E-4</v>
      </c>
      <c r="F473" s="83">
        <f t="shared" si="208"/>
        <v>1.1679999999999999</v>
      </c>
      <c r="G473" s="84">
        <f t="shared" ca="1" si="209"/>
        <v>1.0002875616</v>
      </c>
      <c r="H473" s="81">
        <f ca="1">TRUNC(PRODUCT(G$10:G472),15)</f>
        <v>1.0962795040470299</v>
      </c>
      <c r="I473" s="81">
        <f t="shared" si="215"/>
        <v>1</v>
      </c>
      <c r="J473" s="81">
        <f t="shared" ca="1" si="210"/>
        <v>1.0962795000000001</v>
      </c>
      <c r="K473" s="81">
        <f t="shared" ca="1" si="211"/>
        <v>96.279499999999999</v>
      </c>
      <c r="L473" s="85">
        <f>IF(VLOOKUP(A473,$U$12:$AD$125,8)=VLOOKUP(A472,$U$12:$AD$125,8),0,VLOOKUP(A473,U$12:$AD$125,8))</f>
        <v>0</v>
      </c>
      <c r="M473" s="86">
        <f>IF(L473&gt;0,VLOOKUP(L473,T$12:$AC$125,7),0)</f>
        <v>0</v>
      </c>
      <c r="N473" s="81">
        <f t="shared" si="216"/>
        <v>0</v>
      </c>
      <c r="O473" s="81">
        <f t="shared" ca="1" si="212"/>
        <v>96.279499999999999</v>
      </c>
      <c r="P473" s="87" t="str">
        <f t="shared" si="217"/>
        <v>J=</v>
      </c>
      <c r="Q473" s="88">
        <f t="shared" si="218"/>
        <v>44676</v>
      </c>
      <c r="R473" s="7"/>
      <c r="S473" s="7"/>
      <c r="V473" s="7"/>
      <c r="W473" s="7"/>
      <c r="X473" s="7"/>
      <c r="Y473" s="7"/>
      <c r="Z473" s="7"/>
      <c r="AA473" s="7"/>
      <c r="AB473" s="7"/>
      <c r="AC473" s="7"/>
      <c r="AD473" s="7"/>
      <c r="AE473" s="7"/>
      <c r="AF473" s="65">
        <f t="shared" si="207"/>
        <v>43431</v>
      </c>
      <c r="AG473" s="9">
        <f t="shared" ca="1" si="221"/>
        <v>1071.9673399999999</v>
      </c>
      <c r="AH473" s="9">
        <f t="shared" si="221"/>
        <v>1000</v>
      </c>
      <c r="AI473" s="4">
        <f t="shared" ca="1" si="221"/>
        <v>6.4000000000000001E-2</v>
      </c>
      <c r="AJ473" s="10">
        <f t="shared" ca="1" si="221"/>
        <v>2.4620000000000002E-4</v>
      </c>
      <c r="AK473" s="4">
        <f t="shared" si="221"/>
        <v>1.1679999999999999</v>
      </c>
      <c r="AL473" s="65">
        <f t="shared" si="205"/>
        <v>43431</v>
      </c>
      <c r="AM473" s="10">
        <f t="shared" ca="1" si="222"/>
        <v>1.07196734</v>
      </c>
      <c r="AN473" s="9">
        <f t="shared" ca="1" si="222"/>
        <v>71.967339999999993</v>
      </c>
      <c r="AO473" s="7">
        <f t="shared" si="222"/>
        <v>0</v>
      </c>
      <c r="AP473" s="11">
        <f t="shared" si="222"/>
        <v>0</v>
      </c>
      <c r="AQ473" s="9">
        <f t="shared" si="222"/>
        <v>0</v>
      </c>
      <c r="AR473" s="8" t="str">
        <f t="shared" si="222"/>
        <v>J=</v>
      </c>
      <c r="AS473" s="65">
        <f t="shared" si="222"/>
        <v>44676</v>
      </c>
      <c r="AT473" s="12"/>
      <c r="AU473" s="12"/>
      <c r="AV473" s="22"/>
      <c r="AW473" s="12"/>
      <c r="AX473" s="12"/>
      <c r="AY473" s="12"/>
      <c r="AZ473" s="12"/>
      <c r="BA473" s="12"/>
      <c r="BB473" s="12"/>
      <c r="BC473" s="12"/>
      <c r="BD473" s="12"/>
      <c r="BE473" s="12"/>
      <c r="BF473" s="12"/>
      <c r="BG473" s="12"/>
      <c r="BH473" s="12"/>
      <c r="BI473" s="12"/>
      <c r="BJ473" s="12"/>
      <c r="BK473" s="12"/>
      <c r="BL473" s="12"/>
      <c r="BM473" s="12"/>
      <c r="BN473" s="12"/>
      <c r="BO473" s="12"/>
      <c r="BP473" s="12"/>
      <c r="BQ473" s="12"/>
      <c r="BR473" s="12"/>
      <c r="BS473" s="12"/>
      <c r="BT473" s="12"/>
      <c r="BU473" s="12"/>
      <c r="BV473" s="12"/>
      <c r="BW473" s="12"/>
      <c r="BX473" s="12"/>
      <c r="BY473" s="12"/>
      <c r="BZ473" s="12"/>
      <c r="CA473" s="12"/>
      <c r="CB473" s="12"/>
      <c r="CC473" s="12"/>
      <c r="CD473" s="12"/>
      <c r="CE473" s="12"/>
      <c r="CF473" s="12"/>
      <c r="CG473" s="12"/>
      <c r="CH473" s="12"/>
      <c r="CI473" s="12"/>
      <c r="CJ473" s="12"/>
      <c r="CK473" s="12"/>
      <c r="CL473" s="12"/>
      <c r="CM473" s="12"/>
      <c r="CN473" s="12"/>
      <c r="CO473" s="12"/>
      <c r="CP473" s="12"/>
      <c r="CQ473" s="12"/>
      <c r="CR473" s="12"/>
      <c r="CS473" s="12"/>
      <c r="CT473" s="12"/>
      <c r="CU473" s="12"/>
      <c r="CV473" s="12"/>
      <c r="CW473" s="12"/>
      <c r="CX473" s="12"/>
      <c r="CY473" s="12"/>
      <c r="CZ473" s="12"/>
      <c r="DA473" s="12"/>
      <c r="DB473" s="12"/>
      <c r="DC473" s="12"/>
      <c r="DD473" s="12"/>
      <c r="DE473" s="12"/>
      <c r="DF473" s="12"/>
      <c r="DG473" s="12"/>
      <c r="DH473" s="12"/>
      <c r="DI473" s="12"/>
      <c r="DJ473" s="12"/>
      <c r="DK473" s="12"/>
      <c r="DL473" s="12"/>
      <c r="DM473" s="12"/>
      <c r="DN473" s="12"/>
      <c r="DO473" s="12"/>
      <c r="DP473" s="12"/>
      <c r="DQ473" s="12"/>
      <c r="DR473" s="12"/>
      <c r="DS473" s="12"/>
      <c r="DT473" s="12"/>
      <c r="DU473" s="12"/>
      <c r="DV473" s="12"/>
      <c r="DW473" s="12"/>
      <c r="DX473" s="12"/>
      <c r="DY473" s="12"/>
      <c r="DZ473" s="12"/>
      <c r="EA473" s="12"/>
      <c r="EB473" s="12"/>
      <c r="EC473" s="12"/>
      <c r="ED473" s="12"/>
      <c r="EE473" s="12"/>
      <c r="EF473" s="12"/>
      <c r="EG473" s="12"/>
      <c r="EH473" s="12"/>
      <c r="EI473" s="12"/>
      <c r="EJ473" s="12"/>
      <c r="EK473" s="12"/>
      <c r="EL473" s="12"/>
      <c r="EM473" s="12"/>
      <c r="EN473" s="12"/>
      <c r="EO473" s="12"/>
      <c r="EP473" s="12"/>
      <c r="EQ473" s="12"/>
      <c r="ER473" s="12"/>
      <c r="ES473" s="12"/>
      <c r="ET473" s="12"/>
      <c r="EU473" s="12"/>
      <c r="EV473" s="12"/>
      <c r="EW473" s="12"/>
      <c r="EX473" s="12"/>
      <c r="EY473" s="12"/>
      <c r="EZ473" s="12"/>
      <c r="FA473" s="12"/>
      <c r="FB473" s="12"/>
      <c r="FC473" s="12"/>
      <c r="FD473" s="12"/>
      <c r="FE473" s="12"/>
      <c r="FF473" s="12"/>
      <c r="FG473" s="12"/>
      <c r="FH473" s="12"/>
      <c r="FI473" s="12"/>
      <c r="FJ473" s="12"/>
      <c r="FK473" s="12"/>
      <c r="FL473" s="12"/>
      <c r="FM473" s="12"/>
      <c r="FN473" s="12"/>
      <c r="FO473" s="12"/>
      <c r="FP473" s="12"/>
      <c r="FQ473" s="12"/>
      <c r="FR473" s="12"/>
      <c r="FS473" s="12"/>
      <c r="FT473" s="12"/>
      <c r="FU473" s="12"/>
      <c r="FV473" s="12"/>
      <c r="FW473" s="12"/>
      <c r="FX473" s="12"/>
      <c r="FY473" s="12"/>
      <c r="FZ473" s="12"/>
      <c r="GA473" s="12"/>
      <c r="GB473" s="12"/>
      <c r="GC473" s="12"/>
      <c r="GD473" s="12"/>
      <c r="GE473" s="12"/>
      <c r="GF473" s="12"/>
      <c r="GG473" s="12"/>
      <c r="GH473" s="12"/>
      <c r="GI473" s="12"/>
      <c r="GJ473" s="12"/>
      <c r="GK473" s="12"/>
      <c r="GL473" s="12"/>
      <c r="GM473" s="12"/>
      <c r="GN473" s="12"/>
      <c r="GO473" s="12"/>
      <c r="GP473" s="12"/>
      <c r="GQ473" s="12"/>
      <c r="GR473" s="12"/>
    </row>
    <row r="474" spans="1:203" x14ac:dyDescent="0.2">
      <c r="A474" s="79">
        <f t="shared" si="213"/>
        <v>43546</v>
      </c>
      <c r="B474" s="80">
        <f t="shared" ca="1" si="219"/>
        <v>1096.5947499900001</v>
      </c>
      <c r="C474" s="81">
        <f t="shared" si="214"/>
        <v>1000</v>
      </c>
      <c r="D474" s="82">
        <f ca="1">IF(A474&lt;$B$1,VLOOKUP(A474,[1]DI!$A$4:$B$15000,2,FALSE),0)</f>
        <v>6.4000000000000001E-2</v>
      </c>
      <c r="E474" s="81">
        <f t="shared" ca="1" si="220"/>
        <v>2.4620000000000002E-4</v>
      </c>
      <c r="F474" s="83">
        <f t="shared" si="208"/>
        <v>1.1679999999999999</v>
      </c>
      <c r="G474" s="84">
        <f t="shared" ca="1" si="209"/>
        <v>1.0002875616</v>
      </c>
      <c r="H474" s="81">
        <f ca="1">TRUNC(PRODUCT(G$10:G473),15)</f>
        <v>1.0965947519352599</v>
      </c>
      <c r="I474" s="81">
        <f t="shared" si="215"/>
        <v>1</v>
      </c>
      <c r="J474" s="81">
        <f t="shared" ca="1" si="210"/>
        <v>1.09659475</v>
      </c>
      <c r="K474" s="81">
        <f t="shared" ca="1" si="211"/>
        <v>96.594749989999997</v>
      </c>
      <c r="L474" s="85">
        <f>IF(VLOOKUP(A474,$U$12:$AD$125,8)=VLOOKUP(A473,$U$12:$AD$125,8),0,VLOOKUP(A474,U$12:$AD$125,8))</f>
        <v>0</v>
      </c>
      <c r="M474" s="86">
        <f>IF(L474&gt;0,VLOOKUP(L474,T$12:$AC$125,7),0)</f>
        <v>0</v>
      </c>
      <c r="N474" s="81">
        <f t="shared" si="216"/>
        <v>0</v>
      </c>
      <c r="O474" s="81">
        <f t="shared" ca="1" si="212"/>
        <v>96.594749989999997</v>
      </c>
      <c r="P474" s="87" t="str">
        <f t="shared" si="217"/>
        <v>J=</v>
      </c>
      <c r="Q474" s="88">
        <f t="shared" si="218"/>
        <v>44676</v>
      </c>
      <c r="R474" s="7"/>
      <c r="S474" s="7"/>
      <c r="V474" s="7"/>
      <c r="W474" s="7"/>
      <c r="X474" s="7"/>
      <c r="Y474" s="7"/>
      <c r="Z474" s="7"/>
      <c r="AA474" s="7"/>
      <c r="AB474" s="7"/>
      <c r="AC474" s="7"/>
      <c r="AD474" s="7"/>
      <c r="AE474" s="7"/>
      <c r="AF474" s="65">
        <f t="shared" si="207"/>
        <v>43432</v>
      </c>
      <c r="AG474" s="9">
        <f t="shared" ca="1" si="221"/>
        <v>1072.2755999999999</v>
      </c>
      <c r="AH474" s="9">
        <f t="shared" si="221"/>
        <v>1000</v>
      </c>
      <c r="AI474" s="4">
        <f t="shared" ca="1" si="221"/>
        <v>6.4000000000000001E-2</v>
      </c>
      <c r="AJ474" s="10">
        <f t="shared" ca="1" si="221"/>
        <v>2.4620000000000002E-4</v>
      </c>
      <c r="AK474" s="4">
        <f t="shared" si="221"/>
        <v>1.1679999999999999</v>
      </c>
      <c r="AL474" s="65">
        <f t="shared" si="205"/>
        <v>43432</v>
      </c>
      <c r="AM474" s="10">
        <f t="shared" ca="1" si="222"/>
        <v>1.0722756</v>
      </c>
      <c r="AN474" s="9">
        <f t="shared" ca="1" si="222"/>
        <v>72.275599999999997</v>
      </c>
      <c r="AO474" s="7">
        <f t="shared" si="222"/>
        <v>0</v>
      </c>
      <c r="AP474" s="11">
        <f t="shared" si="222"/>
        <v>0</v>
      </c>
      <c r="AQ474" s="9">
        <f t="shared" si="222"/>
        <v>0</v>
      </c>
      <c r="AR474" s="8" t="str">
        <f t="shared" si="222"/>
        <v>J=</v>
      </c>
      <c r="AS474" s="65">
        <f t="shared" si="222"/>
        <v>44676</v>
      </c>
      <c r="AT474" s="12"/>
      <c r="AU474" s="12"/>
      <c r="AV474" s="22"/>
      <c r="AW474" s="12"/>
      <c r="AX474" s="12"/>
      <c r="AY474" s="12"/>
      <c r="AZ474" s="12"/>
      <c r="BA474" s="12"/>
      <c r="BB474" s="12"/>
      <c r="BC474" s="12"/>
      <c r="BD474" s="12"/>
      <c r="BE474" s="12"/>
      <c r="BF474" s="12"/>
      <c r="BG474" s="12"/>
      <c r="BH474" s="12"/>
      <c r="BI474" s="12"/>
      <c r="BJ474" s="12"/>
      <c r="BK474" s="12"/>
      <c r="BL474" s="12"/>
      <c r="BM474" s="12"/>
      <c r="BN474" s="12"/>
      <c r="BO474" s="12"/>
      <c r="BP474" s="12"/>
      <c r="BQ474" s="12"/>
      <c r="BR474" s="12"/>
      <c r="BS474" s="12"/>
      <c r="BT474" s="12"/>
      <c r="BU474" s="12"/>
      <c r="BV474" s="12"/>
      <c r="BW474" s="12"/>
      <c r="BX474" s="12"/>
      <c r="BY474" s="12"/>
      <c r="BZ474" s="12"/>
      <c r="CA474" s="12"/>
      <c r="CB474" s="12"/>
      <c r="CC474" s="12"/>
      <c r="CD474" s="12"/>
      <c r="CE474" s="12"/>
      <c r="CF474" s="12"/>
      <c r="CG474" s="12"/>
      <c r="CH474" s="12"/>
      <c r="CI474" s="12"/>
      <c r="CJ474" s="12"/>
      <c r="CK474" s="12"/>
      <c r="CL474" s="12"/>
      <c r="CM474" s="12"/>
      <c r="CN474" s="12"/>
      <c r="CO474" s="12"/>
      <c r="CP474" s="12"/>
      <c r="CQ474" s="12"/>
      <c r="CR474" s="12"/>
      <c r="CS474" s="12"/>
      <c r="CT474" s="12"/>
      <c r="CU474" s="12"/>
      <c r="CV474" s="12"/>
      <c r="CW474" s="12"/>
      <c r="CX474" s="12"/>
      <c r="CY474" s="12"/>
      <c r="CZ474" s="12"/>
      <c r="DA474" s="12"/>
      <c r="DB474" s="12"/>
      <c r="DC474" s="12"/>
      <c r="DD474" s="12"/>
      <c r="DE474" s="12"/>
      <c r="DF474" s="12"/>
      <c r="DG474" s="12"/>
      <c r="DH474" s="12"/>
      <c r="DI474" s="12"/>
      <c r="DJ474" s="12"/>
      <c r="DK474" s="12"/>
      <c r="DL474" s="12"/>
      <c r="DM474" s="12"/>
      <c r="DN474" s="12"/>
      <c r="DO474" s="12"/>
      <c r="DP474" s="12"/>
      <c r="DQ474" s="12"/>
      <c r="DR474" s="12"/>
      <c r="DS474" s="12"/>
      <c r="DT474" s="12"/>
      <c r="DU474" s="12"/>
      <c r="DV474" s="12"/>
      <c r="DW474" s="12"/>
      <c r="DX474" s="12"/>
      <c r="DY474" s="12"/>
      <c r="DZ474" s="12"/>
      <c r="EA474" s="12"/>
      <c r="EB474" s="12"/>
      <c r="EC474" s="12"/>
      <c r="ED474" s="12"/>
      <c r="EE474" s="12"/>
      <c r="EF474" s="12"/>
      <c r="EG474" s="12"/>
      <c r="EH474" s="12"/>
      <c r="EI474" s="12"/>
      <c r="EJ474" s="12"/>
      <c r="EK474" s="12"/>
      <c r="EL474" s="12"/>
      <c r="EM474" s="12"/>
      <c r="EN474" s="12"/>
      <c r="EO474" s="12"/>
      <c r="EP474" s="12"/>
      <c r="EQ474" s="12"/>
      <c r="ER474" s="12"/>
      <c r="ES474" s="12"/>
      <c r="ET474" s="12"/>
      <c r="EU474" s="12"/>
      <c r="EV474" s="12"/>
      <c r="EW474" s="12"/>
      <c r="EX474" s="12"/>
      <c r="EY474" s="12"/>
      <c r="EZ474" s="12"/>
      <c r="FA474" s="12"/>
      <c r="FB474" s="12"/>
      <c r="FC474" s="12"/>
      <c r="FD474" s="12"/>
      <c r="FE474" s="12"/>
      <c r="FF474" s="12"/>
      <c r="FG474" s="12"/>
      <c r="FH474" s="12"/>
      <c r="FI474" s="12"/>
      <c r="FJ474" s="12"/>
      <c r="FK474" s="12"/>
      <c r="FL474" s="12"/>
      <c r="FM474" s="12"/>
      <c r="FN474" s="12"/>
      <c r="FO474" s="12"/>
      <c r="FP474" s="12"/>
      <c r="FQ474" s="12"/>
      <c r="FR474" s="12"/>
      <c r="FS474" s="12"/>
      <c r="FT474" s="12"/>
      <c r="FU474" s="12"/>
      <c r="FV474" s="12"/>
      <c r="FW474" s="12"/>
      <c r="FX474" s="12"/>
      <c r="FY474" s="12"/>
      <c r="FZ474" s="12"/>
      <c r="GA474" s="12"/>
      <c r="GB474" s="12"/>
      <c r="GC474" s="12"/>
      <c r="GD474" s="12"/>
      <c r="GE474" s="12"/>
      <c r="GF474" s="12"/>
      <c r="GG474" s="12"/>
      <c r="GH474" s="12"/>
      <c r="GI474" s="12"/>
      <c r="GJ474" s="12"/>
      <c r="GK474" s="12"/>
      <c r="GL474" s="12"/>
      <c r="GM474" s="12"/>
      <c r="GN474" s="12"/>
      <c r="GO474" s="12"/>
      <c r="GP474" s="12"/>
      <c r="GQ474" s="12"/>
      <c r="GR474" s="12"/>
    </row>
    <row r="475" spans="1:203" x14ac:dyDescent="0.2">
      <c r="A475" s="79">
        <f t="shared" si="213"/>
        <v>43547</v>
      </c>
      <c r="B475" s="80">
        <f t="shared" ca="1" si="219"/>
        <v>1096.9100900000001</v>
      </c>
      <c r="C475" s="81">
        <f t="shared" si="214"/>
        <v>1000</v>
      </c>
      <c r="D475" s="82">
        <f ca="1">IF(A475&lt;$B$1,VLOOKUP(A475,[1]DI!$A$4:$B$15000,2,FALSE),0)</f>
        <v>0</v>
      </c>
      <c r="E475" s="81">
        <f t="shared" ca="1" si="220"/>
        <v>0</v>
      </c>
      <c r="F475" s="83">
        <f t="shared" si="208"/>
        <v>1.1679999999999999</v>
      </c>
      <c r="G475" s="84">
        <f t="shared" ca="1" si="209"/>
        <v>1</v>
      </c>
      <c r="H475" s="81">
        <f ca="1">TRUNC(PRODUCT(G$10:G474),15)</f>
        <v>1.09691009047668</v>
      </c>
      <c r="I475" s="81">
        <f t="shared" si="215"/>
        <v>1</v>
      </c>
      <c r="J475" s="81">
        <f t="shared" ca="1" si="210"/>
        <v>1.0969100899999999</v>
      </c>
      <c r="K475" s="81">
        <f t="shared" ca="1" si="211"/>
        <v>96.910089999999997</v>
      </c>
      <c r="L475" s="85">
        <f>IF(VLOOKUP(A475,$U$12:$AD$125,8)=VLOOKUP(A474,$U$12:$AD$125,8),0,VLOOKUP(A475,U$12:$AD$125,8))</f>
        <v>0</v>
      </c>
      <c r="M475" s="86">
        <f>IF(L475&gt;0,VLOOKUP(L475,T$12:$AC$125,7),0)</f>
        <v>0</v>
      </c>
      <c r="N475" s="81">
        <f t="shared" si="216"/>
        <v>0</v>
      </c>
      <c r="O475" s="81">
        <f t="shared" ca="1" si="212"/>
        <v>96.910089999999997</v>
      </c>
      <c r="P475" s="87" t="str">
        <f t="shared" si="217"/>
        <v>J=</v>
      </c>
      <c r="Q475" s="88">
        <f t="shared" si="218"/>
        <v>44676</v>
      </c>
      <c r="R475" s="7"/>
      <c r="S475" s="7"/>
      <c r="V475" s="7"/>
      <c r="W475" s="7"/>
      <c r="X475" s="7"/>
      <c r="Y475" s="7"/>
      <c r="Z475" s="7"/>
      <c r="AA475" s="7"/>
      <c r="AB475" s="7"/>
      <c r="AC475" s="7"/>
      <c r="AD475" s="7"/>
      <c r="AE475" s="7"/>
      <c r="AF475" s="65">
        <f t="shared" si="207"/>
        <v>43433</v>
      </c>
      <c r="AG475" s="9">
        <f t="shared" ca="1" si="221"/>
        <v>1072.5839399900001</v>
      </c>
      <c r="AH475" s="9">
        <f t="shared" si="221"/>
        <v>1000</v>
      </c>
      <c r="AI475" s="4">
        <f t="shared" ca="1" si="221"/>
        <v>6.4000000000000001E-2</v>
      </c>
      <c r="AJ475" s="10">
        <f t="shared" ca="1" si="221"/>
        <v>2.4620000000000002E-4</v>
      </c>
      <c r="AK475" s="4">
        <f t="shared" si="221"/>
        <v>1.1679999999999999</v>
      </c>
      <c r="AL475" s="65">
        <f t="shared" si="205"/>
        <v>43433</v>
      </c>
      <c r="AM475" s="10">
        <f t="shared" ca="1" si="222"/>
        <v>1.0725839399999999</v>
      </c>
      <c r="AN475" s="9">
        <f t="shared" ca="1" si="222"/>
        <v>72.583939990000005</v>
      </c>
      <c r="AO475" s="7">
        <f t="shared" si="222"/>
        <v>0</v>
      </c>
      <c r="AP475" s="11">
        <f t="shared" si="222"/>
        <v>0</v>
      </c>
      <c r="AQ475" s="9">
        <f t="shared" si="222"/>
        <v>0</v>
      </c>
      <c r="AR475" s="8" t="str">
        <f t="shared" si="222"/>
        <v>J=</v>
      </c>
      <c r="AS475" s="65">
        <f t="shared" si="222"/>
        <v>44676</v>
      </c>
      <c r="AT475" s="12"/>
      <c r="AU475" s="12"/>
      <c r="AV475" s="22"/>
      <c r="AW475" s="12"/>
      <c r="AX475" s="12"/>
      <c r="AY475" s="12"/>
      <c r="AZ475" s="12"/>
      <c r="BA475" s="12"/>
      <c r="BB475" s="12"/>
      <c r="BC475" s="12"/>
      <c r="BD475" s="12"/>
      <c r="BE475" s="12"/>
      <c r="BF475" s="12"/>
      <c r="BG475" s="12"/>
      <c r="BH475" s="12"/>
      <c r="BI475" s="12"/>
      <c r="BJ475" s="12"/>
      <c r="BK475" s="12"/>
      <c r="BL475" s="12"/>
      <c r="BM475" s="12"/>
      <c r="BN475" s="12"/>
      <c r="BO475" s="12"/>
      <c r="BP475" s="12"/>
      <c r="BQ475" s="12"/>
      <c r="BR475" s="12"/>
      <c r="BS475" s="12"/>
      <c r="BT475" s="12"/>
      <c r="BU475" s="12"/>
      <c r="BV475" s="12"/>
      <c r="BW475" s="12"/>
      <c r="BX475" s="12"/>
      <c r="BY475" s="12"/>
      <c r="BZ475" s="12"/>
      <c r="CA475" s="12"/>
      <c r="CB475" s="12"/>
      <c r="CC475" s="12"/>
      <c r="CD475" s="12"/>
      <c r="CE475" s="12"/>
      <c r="CF475" s="12"/>
      <c r="CG475" s="12"/>
      <c r="CH475" s="12"/>
      <c r="CI475" s="12"/>
      <c r="CJ475" s="12"/>
      <c r="CK475" s="12"/>
      <c r="CL475" s="12"/>
      <c r="CM475" s="12"/>
      <c r="CN475" s="12"/>
      <c r="CO475" s="12"/>
      <c r="CP475" s="12"/>
      <c r="CQ475" s="12"/>
      <c r="CR475" s="12"/>
      <c r="CS475" s="12"/>
      <c r="CT475" s="12"/>
      <c r="CU475" s="12"/>
      <c r="CV475" s="12"/>
      <c r="CW475" s="12"/>
      <c r="CX475" s="12"/>
      <c r="CY475" s="12"/>
      <c r="CZ475" s="12"/>
      <c r="DA475" s="12"/>
      <c r="DB475" s="12"/>
      <c r="DC475" s="12"/>
      <c r="DD475" s="12"/>
      <c r="DE475" s="12"/>
      <c r="DF475" s="12"/>
      <c r="DG475" s="12"/>
      <c r="DH475" s="12"/>
      <c r="DI475" s="12"/>
      <c r="DJ475" s="12"/>
      <c r="DK475" s="12"/>
      <c r="DL475" s="12"/>
      <c r="DM475" s="12"/>
      <c r="DN475" s="12"/>
      <c r="DO475" s="12"/>
      <c r="DP475" s="12"/>
      <c r="DQ475" s="12"/>
      <c r="DR475" s="12"/>
      <c r="DS475" s="12"/>
      <c r="DT475" s="12"/>
      <c r="DU475" s="12"/>
      <c r="DV475" s="12"/>
      <c r="DW475" s="12"/>
      <c r="DX475" s="12"/>
      <c r="DY475" s="12"/>
      <c r="DZ475" s="12"/>
      <c r="EA475" s="12"/>
      <c r="EB475" s="12"/>
      <c r="EC475" s="12"/>
      <c r="ED475" s="12"/>
      <c r="EE475" s="12"/>
      <c r="EF475" s="12"/>
      <c r="EG475" s="12"/>
      <c r="EH475" s="12"/>
      <c r="EI475" s="12"/>
      <c r="EJ475" s="12"/>
      <c r="EK475" s="12"/>
      <c r="EL475" s="12"/>
      <c r="EM475" s="12"/>
      <c r="EN475" s="12"/>
      <c r="EO475" s="12"/>
      <c r="EP475" s="12"/>
      <c r="EQ475" s="12"/>
      <c r="ER475" s="12"/>
      <c r="ES475" s="12"/>
      <c r="ET475" s="12"/>
      <c r="EU475" s="12"/>
      <c r="EV475" s="12"/>
      <c r="EW475" s="12"/>
      <c r="EX475" s="12"/>
      <c r="EY475" s="12"/>
      <c r="EZ475" s="12"/>
      <c r="FA475" s="12"/>
      <c r="FB475" s="12"/>
      <c r="FC475" s="12"/>
      <c r="FD475" s="12"/>
      <c r="FE475" s="12"/>
      <c r="FF475" s="12"/>
      <c r="FG475" s="12"/>
      <c r="FH475" s="12"/>
      <c r="FI475" s="12"/>
      <c r="FJ475" s="12"/>
      <c r="FK475" s="12"/>
      <c r="FL475" s="12"/>
      <c r="FM475" s="12"/>
      <c r="FN475" s="12"/>
      <c r="FO475" s="12"/>
      <c r="FP475" s="12"/>
      <c r="FQ475" s="12"/>
      <c r="FR475" s="12"/>
      <c r="FS475" s="12"/>
      <c r="FT475" s="12"/>
      <c r="FU475" s="12"/>
      <c r="FV475" s="12"/>
      <c r="FW475" s="12"/>
      <c r="FX475" s="12"/>
      <c r="FY475" s="12"/>
      <c r="FZ475" s="12"/>
      <c r="GA475" s="12"/>
      <c r="GB475" s="12"/>
      <c r="GC475" s="12"/>
      <c r="GD475" s="12"/>
      <c r="GE475" s="12"/>
      <c r="GF475" s="12"/>
      <c r="GG475" s="12"/>
      <c r="GH475" s="12"/>
      <c r="GI475" s="12"/>
      <c r="GJ475" s="12"/>
      <c r="GK475" s="12"/>
      <c r="GL475" s="12"/>
      <c r="GM475" s="12"/>
      <c r="GN475" s="12"/>
      <c r="GO475" s="12"/>
      <c r="GP475" s="12"/>
      <c r="GQ475" s="12"/>
      <c r="GR475" s="12"/>
    </row>
    <row r="476" spans="1:203" x14ac:dyDescent="0.2">
      <c r="A476" s="79">
        <f t="shared" si="213"/>
        <v>43548</v>
      </c>
      <c r="B476" s="80">
        <f t="shared" ca="1" si="219"/>
        <v>1096.9100900000001</v>
      </c>
      <c r="C476" s="81">
        <f t="shared" si="214"/>
        <v>1000</v>
      </c>
      <c r="D476" s="82">
        <f ca="1">IF(A476&lt;$B$1,VLOOKUP(A476,[1]DI!$A$4:$B$15000,2,FALSE),0)</f>
        <v>0</v>
      </c>
      <c r="E476" s="81">
        <f t="shared" ca="1" si="220"/>
        <v>0</v>
      </c>
      <c r="F476" s="83">
        <f t="shared" si="208"/>
        <v>1.1679999999999999</v>
      </c>
      <c r="G476" s="84">
        <f t="shared" ca="1" si="209"/>
        <v>1</v>
      </c>
      <c r="H476" s="81">
        <f ca="1">TRUNC(PRODUCT(G$10:G475),15)</f>
        <v>1.09691009047668</v>
      </c>
      <c r="I476" s="81">
        <f t="shared" si="215"/>
        <v>1</v>
      </c>
      <c r="J476" s="81">
        <f t="shared" ca="1" si="210"/>
        <v>1.0969100899999999</v>
      </c>
      <c r="K476" s="81">
        <f t="shared" ca="1" si="211"/>
        <v>96.910089999999997</v>
      </c>
      <c r="L476" s="85">
        <f>IF(VLOOKUP(A476,$U$12:$AD$125,8)=VLOOKUP(A475,$U$12:$AD$125,8),0,VLOOKUP(A476,U$12:$AD$125,8))</f>
        <v>0</v>
      </c>
      <c r="M476" s="86">
        <f>IF(L476&gt;0,VLOOKUP(L476,T$12:$AC$125,7),0)</f>
        <v>0</v>
      </c>
      <c r="N476" s="81">
        <f t="shared" si="216"/>
        <v>0</v>
      </c>
      <c r="O476" s="81">
        <f t="shared" ca="1" si="212"/>
        <v>96.910089999999997</v>
      </c>
      <c r="P476" s="87" t="str">
        <f t="shared" si="217"/>
        <v>J=</v>
      </c>
      <c r="Q476" s="88">
        <f t="shared" si="218"/>
        <v>44676</v>
      </c>
      <c r="R476" s="7"/>
      <c r="S476" s="7"/>
      <c r="V476" s="7"/>
      <c r="W476" s="7"/>
      <c r="X476" s="7"/>
      <c r="Y476" s="7"/>
      <c r="Z476" s="7"/>
      <c r="AA476" s="7"/>
      <c r="AB476" s="7"/>
      <c r="AC476" s="7"/>
      <c r="AD476" s="7"/>
      <c r="AE476" s="7"/>
      <c r="AF476" s="65">
        <f t="shared" si="207"/>
        <v>43434</v>
      </c>
      <c r="AG476" s="9">
        <f t="shared" ca="1" si="221"/>
        <v>1072.89238</v>
      </c>
      <c r="AH476" s="9">
        <f t="shared" si="221"/>
        <v>1000</v>
      </c>
      <c r="AI476" s="4">
        <f t="shared" ca="1" si="221"/>
        <v>6.4000000000000001E-2</v>
      </c>
      <c r="AJ476" s="10">
        <f t="shared" ca="1" si="221"/>
        <v>2.4620000000000002E-4</v>
      </c>
      <c r="AK476" s="4">
        <f t="shared" si="221"/>
        <v>1.1679999999999999</v>
      </c>
      <c r="AL476" s="65">
        <f t="shared" si="205"/>
        <v>43434</v>
      </c>
      <c r="AM476" s="10">
        <f t="shared" ca="1" si="222"/>
        <v>1.0728923800000001</v>
      </c>
      <c r="AN476" s="9">
        <f t="shared" ca="1" si="222"/>
        <v>72.892380000000003</v>
      </c>
      <c r="AO476" s="7">
        <f t="shared" si="222"/>
        <v>0</v>
      </c>
      <c r="AP476" s="11">
        <f t="shared" si="222"/>
        <v>0</v>
      </c>
      <c r="AQ476" s="9">
        <f t="shared" si="222"/>
        <v>0</v>
      </c>
      <c r="AR476" s="8" t="str">
        <f t="shared" si="222"/>
        <v>J=</v>
      </c>
      <c r="AS476" s="65">
        <f t="shared" si="222"/>
        <v>44676</v>
      </c>
      <c r="AT476" s="12"/>
      <c r="AU476" s="12"/>
      <c r="AV476" s="22"/>
      <c r="AW476" s="12"/>
      <c r="AX476" s="12"/>
      <c r="AY476" s="12"/>
      <c r="AZ476" s="12"/>
      <c r="BA476" s="12"/>
      <c r="BB476" s="12"/>
      <c r="BC476" s="12"/>
      <c r="BD476" s="12"/>
      <c r="BE476" s="12"/>
      <c r="BF476" s="12"/>
      <c r="BG476" s="12"/>
      <c r="BH476" s="12"/>
      <c r="BI476" s="12"/>
      <c r="BJ476" s="12"/>
      <c r="BK476" s="12"/>
      <c r="BL476" s="12"/>
      <c r="BM476" s="12"/>
      <c r="BN476" s="12"/>
      <c r="BO476" s="12"/>
      <c r="BP476" s="12"/>
      <c r="BQ476" s="12"/>
      <c r="BR476" s="12"/>
      <c r="BS476" s="12"/>
      <c r="BT476" s="12"/>
      <c r="BU476" s="12"/>
      <c r="BV476" s="12"/>
      <c r="BW476" s="12"/>
      <c r="BX476" s="12"/>
      <c r="BY476" s="12"/>
      <c r="BZ476" s="12"/>
      <c r="CA476" s="12"/>
      <c r="CB476" s="12"/>
      <c r="CC476" s="12"/>
      <c r="CD476" s="12"/>
      <c r="CE476" s="12"/>
      <c r="CF476" s="12"/>
      <c r="CG476" s="12"/>
      <c r="CH476" s="12"/>
      <c r="CI476" s="12"/>
      <c r="CJ476" s="12"/>
      <c r="CK476" s="12"/>
      <c r="CL476" s="12"/>
      <c r="CM476" s="12"/>
      <c r="CN476" s="12"/>
      <c r="CO476" s="12"/>
      <c r="CP476" s="12"/>
      <c r="CQ476" s="12"/>
      <c r="CR476" s="12"/>
      <c r="CS476" s="12"/>
      <c r="CT476" s="12"/>
      <c r="CU476" s="12"/>
      <c r="CV476" s="12"/>
      <c r="CW476" s="12"/>
      <c r="CX476" s="12"/>
      <c r="CY476" s="12"/>
      <c r="CZ476" s="12"/>
      <c r="DA476" s="12"/>
      <c r="DB476" s="12"/>
      <c r="DC476" s="12"/>
      <c r="DD476" s="12"/>
      <c r="DE476" s="12"/>
      <c r="DF476" s="12"/>
      <c r="DG476" s="12"/>
      <c r="DH476" s="12"/>
      <c r="DI476" s="12"/>
      <c r="DJ476" s="12"/>
      <c r="DK476" s="12"/>
      <c r="DL476" s="12"/>
      <c r="DM476" s="12"/>
      <c r="DN476" s="12"/>
      <c r="DO476" s="12"/>
      <c r="DP476" s="12"/>
      <c r="DQ476" s="12"/>
      <c r="DR476" s="12"/>
      <c r="DS476" s="12"/>
      <c r="DT476" s="12"/>
      <c r="DU476" s="12"/>
      <c r="DV476" s="12"/>
      <c r="DW476" s="12"/>
      <c r="DX476" s="12"/>
      <c r="DY476" s="12"/>
      <c r="DZ476" s="12"/>
      <c r="EA476" s="12"/>
      <c r="EB476" s="12"/>
      <c r="EC476" s="12"/>
      <c r="ED476" s="12"/>
      <c r="EE476" s="12"/>
      <c r="EF476" s="12"/>
      <c r="EG476" s="12"/>
      <c r="EH476" s="12"/>
      <c r="EI476" s="12"/>
      <c r="EJ476" s="12"/>
      <c r="EK476" s="12"/>
      <c r="EL476" s="12"/>
      <c r="EM476" s="12"/>
      <c r="EN476" s="12"/>
      <c r="EO476" s="12"/>
      <c r="EP476" s="12"/>
      <c r="EQ476" s="12"/>
      <c r="ER476" s="12"/>
      <c r="ES476" s="12"/>
      <c r="ET476" s="12"/>
      <c r="EU476" s="12"/>
      <c r="EV476" s="12"/>
      <c r="EW476" s="12"/>
      <c r="EX476" s="12"/>
      <c r="EY476" s="12"/>
      <c r="EZ476" s="12"/>
      <c r="FA476" s="12"/>
      <c r="FB476" s="12"/>
      <c r="FC476" s="12"/>
      <c r="FD476" s="12"/>
      <c r="FE476" s="12"/>
      <c r="FF476" s="12"/>
      <c r="FG476" s="12"/>
      <c r="FH476" s="12"/>
      <c r="FI476" s="12"/>
      <c r="FJ476" s="12"/>
      <c r="FK476" s="12"/>
      <c r="FL476" s="12"/>
      <c r="FM476" s="12"/>
      <c r="FN476" s="12"/>
      <c r="FO476" s="12"/>
      <c r="FP476" s="12"/>
      <c r="FQ476" s="12"/>
      <c r="FR476" s="12"/>
      <c r="FS476" s="12"/>
      <c r="FT476" s="12"/>
      <c r="FU476" s="12"/>
      <c r="FV476" s="12"/>
      <c r="FW476" s="12"/>
      <c r="FX476" s="12"/>
      <c r="FY476" s="12"/>
      <c r="FZ476" s="12"/>
      <c r="GA476" s="12"/>
      <c r="GB476" s="12"/>
      <c r="GC476" s="12"/>
      <c r="GD476" s="12"/>
      <c r="GE476" s="12"/>
      <c r="GF476" s="12"/>
      <c r="GG476" s="12"/>
      <c r="GH476" s="12"/>
      <c r="GI476" s="12"/>
      <c r="GJ476" s="12"/>
      <c r="GK476" s="12"/>
      <c r="GL476" s="12"/>
      <c r="GM476" s="12"/>
      <c r="GN476" s="12"/>
      <c r="GO476" s="12"/>
      <c r="GP476" s="12"/>
      <c r="GQ476" s="12"/>
      <c r="GR476" s="12"/>
    </row>
    <row r="477" spans="1:203" x14ac:dyDescent="0.2">
      <c r="A477" s="79">
        <f t="shared" si="213"/>
        <v>43549</v>
      </c>
      <c r="B477" s="80">
        <f t="shared" ca="1" si="219"/>
        <v>1096.9100900000001</v>
      </c>
      <c r="C477" s="81">
        <f t="shared" si="214"/>
        <v>1000</v>
      </c>
      <c r="D477" s="82">
        <f ca="1">IF(A477&lt;$B$1,VLOOKUP(A477,[1]DI!$A$4:$B$15000,2,FALSE),0)</f>
        <v>6.4000000000000001E-2</v>
      </c>
      <c r="E477" s="81">
        <f t="shared" ca="1" si="220"/>
        <v>2.4620000000000002E-4</v>
      </c>
      <c r="F477" s="83">
        <f t="shared" si="208"/>
        <v>1.1679999999999999</v>
      </c>
      <c r="G477" s="84">
        <f t="shared" ca="1" si="209"/>
        <v>1.0002875616</v>
      </c>
      <c r="H477" s="81">
        <f ca="1">TRUNC(PRODUCT(G$10:G476),15)</f>
        <v>1.09691009047668</v>
      </c>
      <c r="I477" s="81">
        <f t="shared" si="215"/>
        <v>1</v>
      </c>
      <c r="J477" s="81">
        <f t="shared" ca="1" si="210"/>
        <v>1.0969100899999999</v>
      </c>
      <c r="K477" s="81">
        <f t="shared" ca="1" si="211"/>
        <v>96.910089999999997</v>
      </c>
      <c r="L477" s="85">
        <f>IF(VLOOKUP(A477,$U$12:$AD$125,8)=VLOOKUP(A476,$U$12:$AD$125,8),0,VLOOKUP(A477,U$12:$AD$125,8))</f>
        <v>0</v>
      </c>
      <c r="M477" s="86">
        <f>IF(L477&gt;0,VLOOKUP(L477,T$12:$AC$125,7),0)</f>
        <v>0</v>
      </c>
      <c r="N477" s="81">
        <f t="shared" si="216"/>
        <v>0</v>
      </c>
      <c r="O477" s="81">
        <f t="shared" ca="1" si="212"/>
        <v>96.910089999999997</v>
      </c>
      <c r="P477" s="87" t="str">
        <f t="shared" si="217"/>
        <v>J=</v>
      </c>
      <c r="Q477" s="88">
        <f t="shared" si="218"/>
        <v>44676</v>
      </c>
      <c r="R477" s="7"/>
      <c r="S477" s="7"/>
      <c r="V477" s="7"/>
      <c r="W477" s="7"/>
      <c r="X477" s="7"/>
      <c r="Y477" s="7"/>
      <c r="Z477" s="7"/>
      <c r="AA477" s="7"/>
      <c r="AB477" s="7"/>
      <c r="AC477" s="7"/>
      <c r="AD477" s="7"/>
      <c r="AE477" s="7"/>
      <c r="AF477" s="65">
        <f t="shared" si="207"/>
        <v>43435</v>
      </c>
      <c r="AG477" s="9">
        <f t="shared" ca="1" si="221"/>
        <v>1073.2009</v>
      </c>
      <c r="AH477" s="9">
        <f t="shared" si="221"/>
        <v>1000</v>
      </c>
      <c r="AI477" s="4">
        <f t="shared" ca="1" si="221"/>
        <v>0</v>
      </c>
      <c r="AJ477" s="10">
        <f t="shared" ca="1" si="221"/>
        <v>0</v>
      </c>
      <c r="AK477" s="4">
        <f t="shared" si="221"/>
        <v>1.1679999999999999</v>
      </c>
      <c r="AL477" s="65">
        <f t="shared" si="205"/>
        <v>43435</v>
      </c>
      <c r="AM477" s="10">
        <f t="shared" ca="1" si="222"/>
        <v>1.0732009</v>
      </c>
      <c r="AN477" s="9">
        <f t="shared" ca="1" si="222"/>
        <v>73.200900000000004</v>
      </c>
      <c r="AO477" s="7">
        <f t="shared" si="222"/>
        <v>0</v>
      </c>
      <c r="AP477" s="11">
        <f t="shared" si="222"/>
        <v>0</v>
      </c>
      <c r="AQ477" s="9">
        <f t="shared" si="222"/>
        <v>0</v>
      </c>
      <c r="AR477" s="8" t="str">
        <f t="shared" si="222"/>
        <v>J=</v>
      </c>
      <c r="AS477" s="65">
        <f t="shared" si="222"/>
        <v>44676</v>
      </c>
      <c r="AT477" s="12"/>
      <c r="AU477" s="12"/>
      <c r="AV477" s="22"/>
      <c r="AW477" s="12"/>
      <c r="AX477" s="12"/>
      <c r="AY477" s="12"/>
      <c r="AZ477" s="12"/>
      <c r="BA477" s="12"/>
      <c r="BB477" s="12"/>
      <c r="BC477" s="12"/>
      <c r="BD477" s="12"/>
      <c r="BE477" s="12"/>
      <c r="BF477" s="12"/>
      <c r="BG477" s="12"/>
      <c r="BH477" s="12"/>
      <c r="BI477" s="12"/>
      <c r="BJ477" s="12"/>
      <c r="BK477" s="12"/>
      <c r="BL477" s="12"/>
      <c r="BM477" s="12"/>
      <c r="BN477" s="12"/>
      <c r="BO477" s="12"/>
      <c r="BP477" s="12"/>
      <c r="BQ477" s="12"/>
      <c r="BR477" s="12"/>
      <c r="BS477" s="12"/>
      <c r="BT477" s="12"/>
      <c r="BU477" s="12"/>
      <c r="BV477" s="12"/>
      <c r="BW477" s="12"/>
      <c r="BX477" s="12"/>
      <c r="BY477" s="12"/>
      <c r="BZ477" s="12"/>
      <c r="CA477" s="12"/>
      <c r="CB477" s="12"/>
      <c r="CC477" s="12"/>
      <c r="CD477" s="12"/>
      <c r="CE477" s="12"/>
      <c r="CF477" s="12"/>
      <c r="CG477" s="12"/>
      <c r="CH477" s="12"/>
      <c r="CI477" s="12"/>
      <c r="CJ477" s="12"/>
      <c r="CK477" s="12"/>
      <c r="CL477" s="12"/>
      <c r="CM477" s="12"/>
      <c r="CN477" s="12"/>
      <c r="CO477" s="12"/>
      <c r="CP477" s="12"/>
      <c r="CQ477" s="12"/>
      <c r="CR477" s="12"/>
      <c r="CS477" s="12"/>
      <c r="CT477" s="12"/>
      <c r="CU477" s="12"/>
      <c r="CV477" s="12"/>
      <c r="CW477" s="12"/>
      <c r="CX477" s="12"/>
      <c r="CY477" s="12"/>
      <c r="CZ477" s="12"/>
      <c r="DA477" s="12"/>
      <c r="DB477" s="12"/>
      <c r="DC477" s="12"/>
      <c r="DD477" s="12"/>
      <c r="DE477" s="12"/>
      <c r="DF477" s="12"/>
      <c r="DG477" s="12"/>
      <c r="DH477" s="12"/>
      <c r="DI477" s="12"/>
      <c r="DJ477" s="12"/>
      <c r="DK477" s="12"/>
      <c r="DL477" s="12"/>
      <c r="DM477" s="12"/>
      <c r="DN477" s="12"/>
      <c r="DO477" s="12"/>
      <c r="DP477" s="12"/>
      <c r="DQ477" s="12"/>
      <c r="DR477" s="12"/>
      <c r="DS477" s="12"/>
      <c r="DT477" s="12"/>
      <c r="DU477" s="12"/>
      <c r="DV477" s="12"/>
      <c r="DW477" s="12"/>
      <c r="DX477" s="12"/>
      <c r="DY477" s="12"/>
      <c r="DZ477" s="12"/>
      <c r="EA477" s="12"/>
      <c r="EB477" s="12"/>
      <c r="EC477" s="12"/>
      <c r="ED477" s="12"/>
      <c r="EE477" s="12"/>
      <c r="EF477" s="12"/>
      <c r="EG477" s="12"/>
      <c r="EH477" s="12"/>
      <c r="EI477" s="12"/>
      <c r="EJ477" s="12"/>
      <c r="EK477" s="12"/>
      <c r="EL477" s="12"/>
      <c r="EM477" s="12"/>
      <c r="EN477" s="12"/>
      <c r="EO477" s="12"/>
      <c r="EP477" s="12"/>
      <c r="EQ477" s="12"/>
      <c r="ER477" s="12"/>
      <c r="ES477" s="12"/>
      <c r="ET477" s="12"/>
      <c r="EU477" s="12"/>
      <c r="EV477" s="12"/>
      <c r="EW477" s="12"/>
      <c r="EX477" s="12"/>
      <c r="EY477" s="12"/>
      <c r="EZ477" s="12"/>
      <c r="FA477" s="12"/>
      <c r="FB477" s="12"/>
      <c r="FC477" s="12"/>
      <c r="FD477" s="12"/>
      <c r="FE477" s="12"/>
      <c r="FF477" s="12"/>
      <c r="FG477" s="12"/>
      <c r="FH477" s="12"/>
      <c r="FI477" s="12"/>
      <c r="FJ477" s="12"/>
      <c r="FK477" s="12"/>
      <c r="FL477" s="12"/>
      <c r="FM477" s="12"/>
      <c r="FN477" s="12"/>
      <c r="FO477" s="12"/>
      <c r="FP477" s="12"/>
      <c r="FQ477" s="12"/>
      <c r="FR477" s="12"/>
      <c r="FS477" s="12"/>
      <c r="FT477" s="12"/>
      <c r="FU477" s="12"/>
      <c r="FV477" s="12"/>
      <c r="FW477" s="12"/>
      <c r="FX477" s="12"/>
      <c r="FY477" s="12"/>
      <c r="FZ477" s="12"/>
      <c r="GA477" s="12"/>
      <c r="GB477" s="12"/>
      <c r="GC477" s="12"/>
      <c r="GD477" s="12"/>
      <c r="GE477" s="12"/>
      <c r="GF477" s="12"/>
      <c r="GG477" s="12"/>
      <c r="GH477" s="12"/>
      <c r="GI477" s="12"/>
      <c r="GJ477" s="12"/>
      <c r="GK477" s="12"/>
      <c r="GL477" s="12"/>
      <c r="GM477" s="12"/>
      <c r="GN477" s="12"/>
      <c r="GO477" s="12"/>
      <c r="GP477" s="12"/>
      <c r="GQ477" s="12"/>
      <c r="GR477" s="12"/>
    </row>
    <row r="478" spans="1:203" x14ac:dyDescent="0.2">
      <c r="A478" s="79">
        <f t="shared" si="213"/>
        <v>43550</v>
      </c>
      <c r="B478" s="80">
        <f t="shared" ca="1" si="219"/>
        <v>1097.22552</v>
      </c>
      <c r="C478" s="81">
        <f t="shared" si="214"/>
        <v>1000</v>
      </c>
      <c r="D478" s="82">
        <f ca="1">IF(A478&lt;$B$1,VLOOKUP(A478,[1]DI!$A$4:$B$15000,2,FALSE),0)</f>
        <v>6.4000000000000001E-2</v>
      </c>
      <c r="E478" s="81">
        <f t="shared" ca="1" si="220"/>
        <v>2.4620000000000002E-4</v>
      </c>
      <c r="F478" s="83">
        <f t="shared" si="208"/>
        <v>1.1679999999999999</v>
      </c>
      <c r="G478" s="84">
        <f t="shared" ca="1" si="209"/>
        <v>1.0002875616</v>
      </c>
      <c r="H478" s="81">
        <f ca="1">TRUNC(PRODUCT(G$10:G477),15)</f>
        <v>1.0972255196973499</v>
      </c>
      <c r="I478" s="81">
        <f t="shared" si="215"/>
        <v>1</v>
      </c>
      <c r="J478" s="81">
        <f t="shared" ca="1" si="210"/>
        <v>1.0972255200000001</v>
      </c>
      <c r="K478" s="81">
        <f t="shared" ca="1" si="211"/>
        <v>97.225520000000003</v>
      </c>
      <c r="L478" s="85">
        <f>IF(VLOOKUP(A478,$U$12:$AD$125,8)=VLOOKUP(A477,$U$12:$AD$125,8),0,VLOOKUP(A478,U$12:$AD$125,8))</f>
        <v>0</v>
      </c>
      <c r="M478" s="86">
        <f>IF(L478&gt;0,VLOOKUP(L478,T$12:$AC$125,7),0)</f>
        <v>0</v>
      </c>
      <c r="N478" s="81">
        <f t="shared" si="216"/>
        <v>0</v>
      </c>
      <c r="O478" s="81">
        <f t="shared" ca="1" si="212"/>
        <v>97.225520000000003</v>
      </c>
      <c r="P478" s="87" t="str">
        <f t="shared" si="217"/>
        <v>J=</v>
      </c>
      <c r="Q478" s="88">
        <f t="shared" si="218"/>
        <v>44676</v>
      </c>
      <c r="R478" s="7"/>
      <c r="S478" s="7"/>
      <c r="V478" s="7"/>
      <c r="W478" s="7"/>
      <c r="X478" s="7"/>
      <c r="Y478" s="7"/>
      <c r="Z478" s="7"/>
      <c r="AA478" s="7"/>
      <c r="AB478" s="7"/>
      <c r="AC478" s="7"/>
      <c r="AD478" s="7"/>
      <c r="AE478" s="7"/>
      <c r="AF478" s="65">
        <f t="shared" si="207"/>
        <v>43436</v>
      </c>
      <c r="AG478" s="9">
        <f t="shared" ca="1" si="221"/>
        <v>1073.2009</v>
      </c>
      <c r="AH478" s="9">
        <f t="shared" si="221"/>
        <v>1000</v>
      </c>
      <c r="AI478" s="4">
        <f t="shared" ca="1" si="221"/>
        <v>0</v>
      </c>
      <c r="AJ478" s="10">
        <f t="shared" ca="1" si="221"/>
        <v>0</v>
      </c>
      <c r="AK478" s="4">
        <f t="shared" si="221"/>
        <v>1.1679999999999999</v>
      </c>
      <c r="AL478" s="65">
        <f t="shared" si="205"/>
        <v>43436</v>
      </c>
      <c r="AM478" s="10">
        <f t="shared" ca="1" si="222"/>
        <v>1.0732009</v>
      </c>
      <c r="AN478" s="9">
        <f t="shared" ca="1" si="222"/>
        <v>73.200900000000004</v>
      </c>
      <c r="AO478" s="7">
        <f t="shared" si="222"/>
        <v>0</v>
      </c>
      <c r="AP478" s="11">
        <f t="shared" si="222"/>
        <v>0</v>
      </c>
      <c r="AQ478" s="9">
        <f t="shared" si="222"/>
        <v>0</v>
      </c>
      <c r="AR478" s="8" t="str">
        <f t="shared" si="222"/>
        <v>J=</v>
      </c>
      <c r="AS478" s="65">
        <f t="shared" si="222"/>
        <v>44676</v>
      </c>
      <c r="AT478" s="12"/>
      <c r="AU478" s="12"/>
      <c r="AV478" s="22"/>
      <c r="AW478" s="12"/>
      <c r="AX478" s="12"/>
      <c r="AY478" s="12"/>
      <c r="AZ478" s="12"/>
      <c r="BA478" s="12"/>
      <c r="BB478" s="12"/>
      <c r="BC478" s="12"/>
      <c r="BD478" s="12"/>
      <c r="BE478" s="12"/>
      <c r="BF478" s="12"/>
      <c r="BG478" s="12"/>
      <c r="BH478" s="12"/>
      <c r="BI478" s="12"/>
      <c r="BJ478" s="12"/>
      <c r="BK478" s="12"/>
      <c r="BL478" s="12"/>
      <c r="BM478" s="12"/>
      <c r="BN478" s="12"/>
      <c r="BO478" s="12"/>
      <c r="BP478" s="12"/>
      <c r="BQ478" s="12"/>
      <c r="BR478" s="12"/>
      <c r="BS478" s="12"/>
      <c r="BT478" s="12"/>
      <c r="BU478" s="12"/>
      <c r="BV478" s="12"/>
      <c r="BW478" s="12"/>
      <c r="BX478" s="12"/>
      <c r="BY478" s="12"/>
      <c r="BZ478" s="12"/>
      <c r="CA478" s="12"/>
      <c r="CB478" s="12"/>
      <c r="CC478" s="12"/>
      <c r="CD478" s="12"/>
      <c r="CE478" s="12"/>
      <c r="CF478" s="12"/>
      <c r="CG478" s="12"/>
      <c r="CH478" s="12"/>
      <c r="CI478" s="12"/>
      <c r="CJ478" s="12"/>
      <c r="CK478" s="12"/>
      <c r="CL478" s="12"/>
      <c r="CM478" s="12"/>
      <c r="CN478" s="12"/>
      <c r="CO478" s="12"/>
      <c r="CP478" s="12"/>
      <c r="CQ478" s="12"/>
      <c r="CR478" s="12"/>
      <c r="CS478" s="12"/>
      <c r="CT478" s="12"/>
      <c r="CU478" s="12"/>
      <c r="CV478" s="12"/>
      <c r="CW478" s="12"/>
      <c r="CX478" s="12"/>
      <c r="CY478" s="12"/>
      <c r="CZ478" s="12"/>
      <c r="DA478" s="12"/>
      <c r="DB478" s="12"/>
      <c r="DC478" s="12"/>
      <c r="DD478" s="12"/>
      <c r="DE478" s="12"/>
      <c r="DF478" s="12"/>
      <c r="DG478" s="12"/>
      <c r="DH478" s="12"/>
      <c r="DI478" s="12"/>
      <c r="DJ478" s="12"/>
      <c r="DK478" s="12"/>
      <c r="DL478" s="12"/>
      <c r="DM478" s="12"/>
      <c r="DN478" s="12"/>
      <c r="DO478" s="12"/>
      <c r="DP478" s="12"/>
      <c r="DQ478" s="12"/>
      <c r="DR478" s="12"/>
      <c r="DS478" s="12"/>
      <c r="DT478" s="12"/>
      <c r="DU478" s="12"/>
      <c r="DV478" s="12"/>
      <c r="DW478" s="12"/>
      <c r="DX478" s="12"/>
      <c r="DY478" s="12"/>
      <c r="DZ478" s="12"/>
      <c r="EA478" s="12"/>
      <c r="EB478" s="12"/>
      <c r="EC478" s="12"/>
      <c r="ED478" s="12"/>
      <c r="EE478" s="12"/>
      <c r="EF478" s="12"/>
      <c r="EG478" s="12"/>
      <c r="EH478" s="12"/>
      <c r="EI478" s="12"/>
      <c r="EJ478" s="12"/>
      <c r="EK478" s="12"/>
      <c r="EL478" s="12"/>
      <c r="EM478" s="12"/>
      <c r="EN478" s="12"/>
      <c r="EO478" s="12"/>
      <c r="EP478" s="12"/>
      <c r="EQ478" s="12"/>
      <c r="ER478" s="12"/>
      <c r="ES478" s="12"/>
      <c r="ET478" s="12"/>
      <c r="EU478" s="12"/>
      <c r="EV478" s="12"/>
      <c r="EW478" s="12"/>
      <c r="EX478" s="12"/>
      <c r="EY478" s="12"/>
      <c r="EZ478" s="12"/>
      <c r="FA478" s="12"/>
      <c r="FB478" s="12"/>
      <c r="FC478" s="12"/>
      <c r="FD478" s="12"/>
      <c r="FE478" s="12"/>
      <c r="FF478" s="12"/>
      <c r="FG478" s="12"/>
      <c r="FH478" s="12"/>
      <c r="FI478" s="12"/>
      <c r="FJ478" s="12"/>
      <c r="FK478" s="12"/>
      <c r="FL478" s="12"/>
      <c r="FM478" s="12"/>
      <c r="FN478" s="12"/>
      <c r="FO478" s="12"/>
      <c r="FP478" s="12"/>
      <c r="FQ478" s="12"/>
      <c r="FR478" s="12"/>
      <c r="FS478" s="12"/>
      <c r="FT478" s="12"/>
      <c r="FU478" s="12"/>
      <c r="FV478" s="12"/>
      <c r="FW478" s="12"/>
      <c r="FX478" s="12"/>
      <c r="FY478" s="12"/>
      <c r="FZ478" s="12"/>
      <c r="GA478" s="12"/>
      <c r="GB478" s="12"/>
      <c r="GC478" s="12"/>
      <c r="GD478" s="12"/>
      <c r="GE478" s="12"/>
      <c r="GF478" s="12"/>
      <c r="GG478" s="12"/>
      <c r="GH478" s="12"/>
      <c r="GI478" s="12"/>
      <c r="GJ478" s="12"/>
      <c r="GK478" s="12"/>
      <c r="GL478" s="12"/>
      <c r="GM478" s="12"/>
      <c r="GN478" s="12"/>
      <c r="GO478" s="12"/>
      <c r="GP478" s="12"/>
      <c r="GQ478" s="12"/>
      <c r="GR478" s="12"/>
    </row>
    <row r="479" spans="1:203" x14ac:dyDescent="0.2">
      <c r="A479" s="79">
        <f t="shared" si="213"/>
        <v>43551</v>
      </c>
      <c r="B479" s="80">
        <f t="shared" ca="1" si="219"/>
        <v>1097.5410400000001</v>
      </c>
      <c r="C479" s="81">
        <f t="shared" si="214"/>
        <v>1000</v>
      </c>
      <c r="D479" s="82">
        <f ca="1">IF(A479&lt;$B$1,VLOOKUP(A479,[1]DI!$A$4:$B$15000,2,FALSE),0)</f>
        <v>6.4000000000000001E-2</v>
      </c>
      <c r="E479" s="81">
        <f t="shared" ca="1" si="220"/>
        <v>2.4620000000000002E-4</v>
      </c>
      <c r="F479" s="83">
        <f t="shared" si="208"/>
        <v>1.1679999999999999</v>
      </c>
      <c r="G479" s="84">
        <f t="shared" ca="1" si="209"/>
        <v>1.0002875616</v>
      </c>
      <c r="H479" s="81">
        <f ca="1">TRUNC(PRODUCT(G$10:G478),15)</f>
        <v>1.09754103962336</v>
      </c>
      <c r="I479" s="81">
        <f t="shared" si="215"/>
        <v>1</v>
      </c>
      <c r="J479" s="81">
        <f t="shared" ca="1" si="210"/>
        <v>1.0975410400000001</v>
      </c>
      <c r="K479" s="81">
        <f t="shared" ca="1" si="211"/>
        <v>97.541039999999995</v>
      </c>
      <c r="L479" s="85">
        <f>IF(VLOOKUP(A479,$U$12:$AD$125,8)=VLOOKUP(A478,$U$12:$AD$125,8),0,VLOOKUP(A479,U$12:$AD$125,8))</f>
        <v>0</v>
      </c>
      <c r="M479" s="86">
        <f>IF(L479&gt;0,VLOOKUP(L479,T$12:$AC$125,7),0)</f>
        <v>0</v>
      </c>
      <c r="N479" s="81">
        <f t="shared" si="216"/>
        <v>0</v>
      </c>
      <c r="O479" s="81">
        <f t="shared" ca="1" si="212"/>
        <v>97.541039999999995</v>
      </c>
      <c r="P479" s="87" t="str">
        <f t="shared" si="217"/>
        <v>J=</v>
      </c>
      <c r="Q479" s="88">
        <f t="shared" si="218"/>
        <v>44676</v>
      </c>
      <c r="R479" s="7"/>
      <c r="S479" s="7"/>
      <c r="V479" s="7"/>
      <c r="W479" s="7"/>
      <c r="X479" s="7"/>
      <c r="Y479" s="7"/>
      <c r="Z479" s="7"/>
      <c r="AA479" s="7"/>
      <c r="AB479" s="7"/>
      <c r="AC479" s="7"/>
      <c r="AD479" s="7"/>
      <c r="AE479" s="7"/>
      <c r="AF479" s="65">
        <f t="shared" si="207"/>
        <v>43437</v>
      </c>
      <c r="AG479" s="9">
        <f t="shared" ca="1" si="221"/>
        <v>1073.2009</v>
      </c>
      <c r="AH479" s="9">
        <f t="shared" si="221"/>
        <v>1000</v>
      </c>
      <c r="AI479" s="4">
        <f t="shared" ca="1" si="221"/>
        <v>6.4000000000000001E-2</v>
      </c>
      <c r="AJ479" s="10">
        <f t="shared" ca="1" si="221"/>
        <v>2.4620000000000002E-4</v>
      </c>
      <c r="AK479" s="4">
        <f t="shared" si="221"/>
        <v>1.1679999999999999</v>
      </c>
      <c r="AL479" s="65">
        <f t="shared" si="205"/>
        <v>43437</v>
      </c>
      <c r="AM479" s="10">
        <f t="shared" ca="1" si="222"/>
        <v>1.0732009</v>
      </c>
      <c r="AN479" s="9">
        <f t="shared" ca="1" si="222"/>
        <v>73.200900000000004</v>
      </c>
      <c r="AO479" s="7">
        <f t="shared" si="222"/>
        <v>0</v>
      </c>
      <c r="AP479" s="11">
        <f t="shared" si="222"/>
        <v>0</v>
      </c>
      <c r="AQ479" s="9">
        <f t="shared" si="222"/>
        <v>0</v>
      </c>
      <c r="AR479" s="8" t="str">
        <f t="shared" si="222"/>
        <v>J=</v>
      </c>
      <c r="AS479" s="65">
        <f t="shared" si="222"/>
        <v>44676</v>
      </c>
      <c r="AT479" s="12"/>
      <c r="AU479" s="12"/>
      <c r="AV479" s="22"/>
      <c r="AW479" s="12"/>
      <c r="AX479" s="12"/>
      <c r="AY479" s="12"/>
      <c r="AZ479" s="12"/>
      <c r="BA479" s="12"/>
      <c r="BB479" s="12"/>
      <c r="BC479" s="12"/>
      <c r="BD479" s="12"/>
      <c r="BE479" s="12"/>
      <c r="BF479" s="12"/>
      <c r="BG479" s="12"/>
      <c r="BH479" s="12"/>
      <c r="BI479" s="12"/>
      <c r="BJ479" s="12"/>
      <c r="BK479" s="12"/>
      <c r="BL479" s="12"/>
      <c r="BM479" s="12"/>
      <c r="BN479" s="12"/>
      <c r="BO479" s="12"/>
      <c r="BP479" s="12"/>
      <c r="BQ479" s="12"/>
      <c r="BR479" s="12"/>
      <c r="BS479" s="12"/>
      <c r="BT479" s="12"/>
      <c r="BU479" s="12"/>
      <c r="BV479" s="12"/>
      <c r="BW479" s="12"/>
      <c r="BX479" s="12"/>
      <c r="BY479" s="12"/>
      <c r="BZ479" s="12"/>
      <c r="CA479" s="12"/>
      <c r="CB479" s="12"/>
      <c r="CC479" s="12"/>
      <c r="CD479" s="12"/>
      <c r="CE479" s="12"/>
      <c r="CF479" s="12"/>
      <c r="CG479" s="12"/>
      <c r="CH479" s="12"/>
      <c r="CI479" s="12"/>
      <c r="CJ479" s="12"/>
      <c r="CK479" s="12"/>
      <c r="CL479" s="12"/>
      <c r="CM479" s="12"/>
      <c r="CN479" s="12"/>
      <c r="CO479" s="12"/>
      <c r="CP479" s="12"/>
      <c r="CQ479" s="12"/>
      <c r="CR479" s="12"/>
      <c r="CS479" s="12"/>
      <c r="CT479" s="12"/>
      <c r="CU479" s="12"/>
      <c r="CV479" s="12"/>
      <c r="CW479" s="12"/>
      <c r="CX479" s="12"/>
      <c r="CY479" s="12"/>
      <c r="CZ479" s="12"/>
      <c r="DA479" s="12"/>
      <c r="DB479" s="12"/>
      <c r="DC479" s="12"/>
      <c r="DD479" s="12"/>
      <c r="DE479" s="12"/>
      <c r="DF479" s="12"/>
      <c r="DG479" s="12"/>
      <c r="DH479" s="12"/>
      <c r="DI479" s="12"/>
      <c r="DJ479" s="12"/>
      <c r="DK479" s="12"/>
      <c r="DL479" s="12"/>
      <c r="DM479" s="12"/>
      <c r="DN479" s="12"/>
      <c r="DO479" s="12"/>
      <c r="DP479" s="12"/>
      <c r="DQ479" s="12"/>
      <c r="DR479" s="12"/>
      <c r="DS479" s="12"/>
      <c r="DT479" s="12"/>
      <c r="DU479" s="12"/>
      <c r="DV479" s="12"/>
      <c r="DW479" s="12"/>
      <c r="DX479" s="12"/>
      <c r="DY479" s="12"/>
      <c r="DZ479" s="12"/>
      <c r="EA479" s="12"/>
      <c r="EB479" s="12"/>
      <c r="EC479" s="12"/>
      <c r="ED479" s="12"/>
      <c r="EE479" s="12"/>
      <c r="EF479" s="12"/>
      <c r="EG479" s="12"/>
      <c r="EH479" s="12"/>
      <c r="EI479" s="12"/>
      <c r="EJ479" s="12"/>
      <c r="EK479" s="12"/>
      <c r="EL479" s="12"/>
      <c r="EM479" s="12"/>
      <c r="EN479" s="12"/>
      <c r="EO479" s="12"/>
      <c r="EP479" s="12"/>
      <c r="EQ479" s="12"/>
      <c r="ER479" s="12"/>
      <c r="ES479" s="12"/>
      <c r="ET479" s="12"/>
      <c r="EU479" s="12"/>
      <c r="EV479" s="12"/>
      <c r="EW479" s="12"/>
      <c r="EX479" s="12"/>
      <c r="EY479" s="12"/>
      <c r="EZ479" s="12"/>
      <c r="FA479" s="12"/>
      <c r="FB479" s="12"/>
      <c r="FC479" s="12"/>
      <c r="FD479" s="12"/>
      <c r="FE479" s="12"/>
      <c r="FF479" s="12"/>
      <c r="FG479" s="12"/>
      <c r="FH479" s="12"/>
      <c r="FI479" s="12"/>
      <c r="FJ479" s="12"/>
      <c r="FK479" s="12"/>
      <c r="FL479" s="12"/>
      <c r="FM479" s="12"/>
      <c r="FN479" s="12"/>
      <c r="FO479" s="12"/>
      <c r="FP479" s="12"/>
      <c r="FQ479" s="12"/>
      <c r="FR479" s="12"/>
      <c r="FS479" s="12"/>
      <c r="FT479" s="12"/>
      <c r="FU479" s="12"/>
      <c r="FV479" s="12"/>
      <c r="FW479" s="12"/>
      <c r="FX479" s="12"/>
      <c r="FY479" s="12"/>
      <c r="FZ479" s="12"/>
      <c r="GA479" s="12"/>
      <c r="GB479" s="12"/>
      <c r="GC479" s="12"/>
      <c r="GD479" s="12"/>
      <c r="GE479" s="12"/>
      <c r="GF479" s="12"/>
      <c r="GG479" s="12"/>
      <c r="GH479" s="12"/>
      <c r="GI479" s="12"/>
      <c r="GJ479" s="12"/>
      <c r="GK479" s="12"/>
      <c r="GL479" s="12"/>
      <c r="GM479" s="12"/>
      <c r="GN479" s="12"/>
      <c r="GO479" s="12"/>
      <c r="GP479" s="12"/>
      <c r="GQ479" s="12"/>
      <c r="GR479" s="12"/>
    </row>
    <row r="480" spans="1:203" x14ac:dyDescent="0.2">
      <c r="A480" s="79">
        <f t="shared" si="213"/>
        <v>43552</v>
      </c>
      <c r="B480" s="80">
        <f t="shared" ca="1" si="219"/>
        <v>1097.8566499999999</v>
      </c>
      <c r="C480" s="81">
        <f t="shared" si="214"/>
        <v>1000</v>
      </c>
      <c r="D480" s="82">
        <f ca="1">IF(A480&lt;$B$1,VLOOKUP(A480,[1]DI!$A$4:$B$15000,2,FALSE),0)</f>
        <v>6.4000000000000001E-2</v>
      </c>
      <c r="E480" s="81">
        <f t="shared" ca="1" si="220"/>
        <v>2.4620000000000002E-4</v>
      </c>
      <c r="F480" s="83">
        <f t="shared" si="208"/>
        <v>1.1679999999999999</v>
      </c>
      <c r="G480" s="84">
        <f t="shared" ca="1" si="209"/>
        <v>1.0002875616</v>
      </c>
      <c r="H480" s="81">
        <f ca="1">TRUNC(PRODUCT(G$10:G479),15)</f>
        <v>1.0978566502807801</v>
      </c>
      <c r="I480" s="81">
        <f t="shared" si="215"/>
        <v>1</v>
      </c>
      <c r="J480" s="81">
        <f t="shared" ca="1" si="210"/>
        <v>1.09785665</v>
      </c>
      <c r="K480" s="81">
        <f t="shared" ca="1" si="211"/>
        <v>97.856650000000002</v>
      </c>
      <c r="L480" s="85">
        <f>IF(VLOOKUP(A480,$U$12:$AD$125,8)=VLOOKUP(A479,$U$12:$AD$125,8),0,VLOOKUP(A480,U$12:$AD$125,8))</f>
        <v>0</v>
      </c>
      <c r="M480" s="86">
        <f>IF(L480&gt;0,VLOOKUP(L480,T$12:$AC$125,7),0)</f>
        <v>0</v>
      </c>
      <c r="N480" s="81">
        <f t="shared" si="216"/>
        <v>0</v>
      </c>
      <c r="O480" s="81">
        <f t="shared" ca="1" si="212"/>
        <v>97.856650000000002</v>
      </c>
      <c r="P480" s="87" t="str">
        <f t="shared" si="217"/>
        <v>J=</v>
      </c>
      <c r="Q480" s="88">
        <f t="shared" si="218"/>
        <v>44676</v>
      </c>
      <c r="R480" s="7"/>
      <c r="S480" s="7"/>
      <c r="V480" s="7"/>
      <c r="W480" s="7"/>
      <c r="X480" s="7"/>
      <c r="Y480" s="7"/>
      <c r="Z480" s="7"/>
      <c r="AA480" s="7"/>
      <c r="AB480" s="7"/>
      <c r="AC480" s="7"/>
      <c r="AD480" s="7"/>
      <c r="AE480" s="7"/>
      <c r="AF480" s="65">
        <f t="shared" si="207"/>
        <v>43438</v>
      </c>
      <c r="AG480" s="9">
        <f t="shared" ca="1" si="221"/>
        <v>1073.5095100000001</v>
      </c>
      <c r="AH480" s="9">
        <f t="shared" si="221"/>
        <v>1000</v>
      </c>
      <c r="AI480" s="4">
        <f t="shared" ca="1" si="221"/>
        <v>6.4000000000000001E-2</v>
      </c>
      <c r="AJ480" s="10">
        <f t="shared" ca="1" si="221"/>
        <v>2.4620000000000002E-4</v>
      </c>
      <c r="AK480" s="4">
        <f t="shared" si="221"/>
        <v>1.1679999999999999</v>
      </c>
      <c r="AL480" s="65">
        <f t="shared" si="205"/>
        <v>43438</v>
      </c>
      <c r="AM480" s="10">
        <f t="shared" ca="1" si="222"/>
        <v>1.0735095100000001</v>
      </c>
      <c r="AN480" s="9">
        <f t="shared" ca="1" si="222"/>
        <v>73.509510000000006</v>
      </c>
      <c r="AO480" s="7">
        <f t="shared" si="222"/>
        <v>0</v>
      </c>
      <c r="AP480" s="11">
        <f t="shared" si="222"/>
        <v>0</v>
      </c>
      <c r="AQ480" s="9">
        <f t="shared" si="222"/>
        <v>0</v>
      </c>
      <c r="AR480" s="8" t="str">
        <f t="shared" si="222"/>
        <v>J=</v>
      </c>
      <c r="AS480" s="65">
        <f t="shared" si="222"/>
        <v>44676</v>
      </c>
      <c r="AT480" s="12"/>
      <c r="AU480" s="12"/>
      <c r="AV480" s="22"/>
      <c r="AW480" s="12"/>
      <c r="AX480" s="12"/>
      <c r="AY480" s="12"/>
      <c r="AZ480" s="12"/>
      <c r="BA480" s="12"/>
      <c r="BB480" s="12"/>
      <c r="BC480" s="12"/>
      <c r="BD480" s="12"/>
      <c r="BE480" s="12"/>
      <c r="BF480" s="12"/>
      <c r="BG480" s="12"/>
      <c r="BH480" s="12"/>
      <c r="BI480" s="12"/>
      <c r="BJ480" s="12"/>
      <c r="BK480" s="12"/>
      <c r="BL480" s="12"/>
      <c r="BM480" s="12"/>
      <c r="BN480" s="12"/>
      <c r="BO480" s="12"/>
      <c r="BP480" s="12"/>
      <c r="BQ480" s="12"/>
      <c r="BR480" s="12"/>
      <c r="BS480" s="12"/>
      <c r="BT480" s="12"/>
      <c r="BU480" s="12"/>
      <c r="BV480" s="12"/>
      <c r="BW480" s="12"/>
      <c r="BX480" s="12"/>
      <c r="BY480" s="12"/>
      <c r="BZ480" s="12"/>
      <c r="CA480" s="12"/>
      <c r="CB480" s="12"/>
      <c r="CC480" s="12"/>
      <c r="CD480" s="12"/>
      <c r="CE480" s="12"/>
      <c r="CF480" s="12"/>
      <c r="CG480" s="12"/>
      <c r="CH480" s="12"/>
      <c r="CI480" s="12"/>
      <c r="CJ480" s="12"/>
      <c r="CK480" s="12"/>
      <c r="CL480" s="12"/>
      <c r="CM480" s="12"/>
      <c r="CN480" s="12"/>
      <c r="CO480" s="12"/>
      <c r="CP480" s="12"/>
      <c r="CQ480" s="12"/>
      <c r="CR480" s="12"/>
      <c r="CS480" s="12"/>
      <c r="CT480" s="12"/>
      <c r="CU480" s="12"/>
      <c r="CV480" s="12"/>
      <c r="CW480" s="12"/>
      <c r="CX480" s="12"/>
      <c r="CY480" s="12"/>
      <c r="CZ480" s="12"/>
      <c r="DA480" s="12"/>
      <c r="DB480" s="12"/>
      <c r="DC480" s="12"/>
      <c r="DD480" s="12"/>
      <c r="DE480" s="12"/>
      <c r="DF480" s="12"/>
      <c r="DG480" s="12"/>
      <c r="DH480" s="12"/>
      <c r="DI480" s="12"/>
      <c r="DJ480" s="12"/>
      <c r="DK480" s="12"/>
      <c r="DL480" s="12"/>
      <c r="DM480" s="12"/>
      <c r="DN480" s="12"/>
      <c r="DO480" s="12"/>
      <c r="DP480" s="12"/>
      <c r="DQ480" s="12"/>
      <c r="DR480" s="12"/>
      <c r="DS480" s="12"/>
      <c r="DT480" s="12"/>
      <c r="DU480" s="12"/>
      <c r="DV480" s="12"/>
      <c r="DW480" s="12"/>
      <c r="DX480" s="12"/>
      <c r="DY480" s="12"/>
      <c r="DZ480" s="12"/>
      <c r="EA480" s="12"/>
      <c r="EB480" s="12"/>
      <c r="EC480" s="12"/>
      <c r="ED480" s="12"/>
      <c r="EE480" s="12"/>
      <c r="EF480" s="12"/>
      <c r="EG480" s="12"/>
      <c r="EH480" s="12"/>
      <c r="EI480" s="12"/>
      <c r="EJ480" s="12"/>
      <c r="EK480" s="12"/>
      <c r="EL480" s="12"/>
      <c r="EM480" s="12"/>
      <c r="EN480" s="12"/>
      <c r="EO480" s="12"/>
      <c r="EP480" s="12"/>
      <c r="EQ480" s="12"/>
      <c r="ER480" s="12"/>
      <c r="ES480" s="12"/>
      <c r="ET480" s="12"/>
      <c r="EU480" s="12"/>
      <c r="EV480" s="12"/>
      <c r="EW480" s="12"/>
      <c r="EX480" s="12"/>
      <c r="EY480" s="12"/>
      <c r="EZ480" s="12"/>
      <c r="FA480" s="12"/>
      <c r="FB480" s="12"/>
      <c r="FC480" s="12"/>
      <c r="FD480" s="12"/>
      <c r="FE480" s="12"/>
      <c r="FF480" s="12"/>
      <c r="FG480" s="12"/>
      <c r="FH480" s="12"/>
      <c r="FI480" s="12"/>
      <c r="FJ480" s="12"/>
      <c r="FK480" s="12"/>
      <c r="FL480" s="12"/>
      <c r="FM480" s="12"/>
      <c r="FN480" s="12"/>
      <c r="FO480" s="12"/>
      <c r="FP480" s="12"/>
      <c r="FQ480" s="12"/>
      <c r="FR480" s="12"/>
      <c r="FS480" s="12"/>
      <c r="FT480" s="12"/>
      <c r="FU480" s="12"/>
      <c r="FV480" s="12"/>
      <c r="FW480" s="12"/>
      <c r="FX480" s="12"/>
      <c r="FY480" s="12"/>
      <c r="FZ480" s="12"/>
      <c r="GA480" s="12"/>
      <c r="GB480" s="12"/>
      <c r="GC480" s="12"/>
      <c r="GD480" s="12"/>
      <c r="GE480" s="12"/>
      <c r="GF480" s="12"/>
      <c r="GG480" s="12"/>
      <c r="GH480" s="12"/>
      <c r="GI480" s="12"/>
      <c r="GJ480" s="12"/>
      <c r="GK480" s="12"/>
      <c r="GL480" s="12"/>
      <c r="GM480" s="12"/>
      <c r="GN480" s="12"/>
      <c r="GO480" s="12"/>
      <c r="GP480" s="12"/>
      <c r="GQ480" s="12"/>
      <c r="GR480" s="12"/>
    </row>
    <row r="481" spans="1:200" x14ac:dyDescent="0.2">
      <c r="A481" s="79">
        <f t="shared" si="213"/>
        <v>43553</v>
      </c>
      <c r="B481" s="80">
        <f t="shared" ca="1" si="219"/>
        <v>1098.1723500000001</v>
      </c>
      <c r="C481" s="81">
        <f t="shared" si="214"/>
        <v>1000</v>
      </c>
      <c r="D481" s="82">
        <f ca="1">IF(A481&lt;$B$1,VLOOKUP(A481,[1]DI!$A$4:$B$15000,2,FALSE),0)</f>
        <v>6.4000000000000001E-2</v>
      </c>
      <c r="E481" s="81">
        <f t="shared" ca="1" si="220"/>
        <v>2.4620000000000002E-4</v>
      </c>
      <c r="F481" s="83">
        <f t="shared" si="208"/>
        <v>1.1679999999999999</v>
      </c>
      <c r="G481" s="84">
        <f t="shared" ca="1" si="209"/>
        <v>1.0002875616</v>
      </c>
      <c r="H481" s="81">
        <f ca="1">TRUNC(PRODUCT(G$10:G480),15)</f>
        <v>1.0981723516957</v>
      </c>
      <c r="I481" s="81">
        <f t="shared" si="215"/>
        <v>1</v>
      </c>
      <c r="J481" s="81">
        <f t="shared" ca="1" si="210"/>
        <v>1.09817235</v>
      </c>
      <c r="K481" s="81">
        <f t="shared" ca="1" si="211"/>
        <v>98.172349999999994</v>
      </c>
      <c r="L481" s="85">
        <f>IF(VLOOKUP(A481,$U$12:$AD$125,8)=VLOOKUP(A480,$U$12:$AD$125,8),0,VLOOKUP(A481,U$12:$AD$125,8))</f>
        <v>0</v>
      </c>
      <c r="M481" s="86">
        <f>IF(L481&gt;0,VLOOKUP(L481,T$12:$AC$125,7),0)</f>
        <v>0</v>
      </c>
      <c r="N481" s="81">
        <f t="shared" si="216"/>
        <v>0</v>
      </c>
      <c r="O481" s="81">
        <f t="shared" ca="1" si="212"/>
        <v>98.172349999999994</v>
      </c>
      <c r="P481" s="87" t="str">
        <f t="shared" si="217"/>
        <v>J=</v>
      </c>
      <c r="Q481" s="88">
        <f t="shared" si="218"/>
        <v>44676</v>
      </c>
      <c r="R481" s="7"/>
      <c r="S481" s="7"/>
      <c r="V481" s="7"/>
      <c r="W481" s="7"/>
      <c r="X481" s="7"/>
      <c r="Y481" s="7"/>
      <c r="Z481" s="7"/>
      <c r="AA481" s="7"/>
      <c r="AB481" s="7"/>
      <c r="AC481" s="7"/>
      <c r="AD481" s="7"/>
      <c r="AE481" s="7"/>
      <c r="AF481" s="65">
        <f t="shared" si="207"/>
        <v>43439</v>
      </c>
      <c r="AG481" s="9">
        <f t="shared" ca="1" si="221"/>
        <v>1073.8182099999999</v>
      </c>
      <c r="AH481" s="9">
        <f t="shared" si="221"/>
        <v>1000</v>
      </c>
      <c r="AI481" s="4">
        <f t="shared" ca="1" si="221"/>
        <v>6.4000000000000001E-2</v>
      </c>
      <c r="AJ481" s="10">
        <f t="shared" ca="1" si="221"/>
        <v>2.4620000000000002E-4</v>
      </c>
      <c r="AK481" s="4">
        <f t="shared" si="221"/>
        <v>1.1679999999999999</v>
      </c>
      <c r="AL481" s="65">
        <f t="shared" si="205"/>
        <v>43439</v>
      </c>
      <c r="AM481" s="10">
        <f t="shared" ca="1" si="222"/>
        <v>1.07381821</v>
      </c>
      <c r="AN481" s="9">
        <f t="shared" ca="1" si="222"/>
        <v>73.818209999999993</v>
      </c>
      <c r="AO481" s="7">
        <f t="shared" si="222"/>
        <v>0</v>
      </c>
      <c r="AP481" s="11">
        <f t="shared" si="222"/>
        <v>0</v>
      </c>
      <c r="AQ481" s="9">
        <f t="shared" si="222"/>
        <v>0</v>
      </c>
      <c r="AR481" s="8" t="str">
        <f t="shared" si="222"/>
        <v>J=</v>
      </c>
      <c r="AS481" s="65">
        <f t="shared" si="222"/>
        <v>44676</v>
      </c>
      <c r="AT481" s="12"/>
      <c r="AU481" s="12"/>
      <c r="AV481" s="22"/>
      <c r="AW481" s="12"/>
      <c r="AX481" s="12"/>
      <c r="AY481" s="12"/>
      <c r="AZ481" s="12"/>
      <c r="BA481" s="12"/>
      <c r="BB481" s="12"/>
      <c r="BC481" s="12"/>
      <c r="BD481" s="12"/>
      <c r="BE481" s="12"/>
      <c r="BF481" s="12"/>
      <c r="BG481" s="12"/>
      <c r="BH481" s="12"/>
      <c r="BI481" s="12"/>
      <c r="BJ481" s="12"/>
      <c r="BK481" s="12"/>
      <c r="BL481" s="12"/>
      <c r="BM481" s="12"/>
      <c r="BN481" s="12"/>
      <c r="BO481" s="12"/>
      <c r="BP481" s="12"/>
      <c r="BQ481" s="12"/>
      <c r="BR481" s="12"/>
      <c r="BS481" s="12"/>
      <c r="BT481" s="12"/>
      <c r="BU481" s="12"/>
      <c r="BV481" s="12"/>
      <c r="BW481" s="12"/>
      <c r="BX481" s="12"/>
      <c r="BY481" s="12"/>
      <c r="BZ481" s="12"/>
      <c r="CA481" s="12"/>
      <c r="CB481" s="12"/>
      <c r="CC481" s="12"/>
      <c r="CD481" s="12"/>
      <c r="CE481" s="12"/>
      <c r="CF481" s="12"/>
      <c r="CG481" s="12"/>
      <c r="CH481" s="12"/>
      <c r="CI481" s="12"/>
      <c r="CJ481" s="12"/>
      <c r="CK481" s="12"/>
      <c r="CL481" s="12"/>
      <c r="CM481" s="12"/>
      <c r="CN481" s="12"/>
      <c r="CO481" s="12"/>
      <c r="CP481" s="12"/>
      <c r="CQ481" s="12"/>
      <c r="CR481" s="12"/>
      <c r="CS481" s="12"/>
      <c r="CT481" s="12"/>
      <c r="CU481" s="12"/>
      <c r="CV481" s="12"/>
      <c r="CW481" s="12"/>
      <c r="CX481" s="12"/>
      <c r="CY481" s="12"/>
      <c r="CZ481" s="12"/>
      <c r="DA481" s="12"/>
      <c r="DB481" s="12"/>
      <c r="DC481" s="12"/>
      <c r="DD481" s="12"/>
      <c r="DE481" s="12"/>
      <c r="DF481" s="12"/>
      <c r="DG481" s="12"/>
      <c r="DH481" s="12"/>
      <c r="DI481" s="12"/>
      <c r="DJ481" s="12"/>
      <c r="DK481" s="12"/>
      <c r="DL481" s="12"/>
      <c r="DM481" s="12"/>
      <c r="DN481" s="12"/>
      <c r="DO481" s="12"/>
      <c r="DP481" s="12"/>
      <c r="DQ481" s="12"/>
      <c r="DR481" s="12"/>
      <c r="DS481" s="12"/>
      <c r="DT481" s="12"/>
      <c r="DU481" s="12"/>
      <c r="DV481" s="12"/>
      <c r="DW481" s="12"/>
      <c r="DX481" s="12"/>
      <c r="DY481" s="12"/>
      <c r="DZ481" s="12"/>
      <c r="EA481" s="12"/>
      <c r="EB481" s="12"/>
      <c r="EC481" s="12"/>
      <c r="ED481" s="12"/>
      <c r="EE481" s="12"/>
      <c r="EF481" s="12"/>
      <c r="EG481" s="12"/>
      <c r="EH481" s="12"/>
      <c r="EI481" s="12"/>
      <c r="EJ481" s="12"/>
      <c r="EK481" s="12"/>
      <c r="EL481" s="12"/>
      <c r="EM481" s="12"/>
      <c r="EN481" s="12"/>
      <c r="EO481" s="12"/>
      <c r="EP481" s="12"/>
      <c r="EQ481" s="12"/>
      <c r="ER481" s="12"/>
      <c r="ES481" s="12"/>
      <c r="ET481" s="12"/>
      <c r="EU481" s="12"/>
      <c r="EV481" s="12"/>
      <c r="EW481" s="12"/>
      <c r="EX481" s="12"/>
      <c r="EY481" s="12"/>
      <c r="EZ481" s="12"/>
      <c r="FA481" s="12"/>
      <c r="FB481" s="12"/>
      <c r="FC481" s="12"/>
      <c r="FD481" s="12"/>
      <c r="FE481" s="12"/>
      <c r="FF481" s="12"/>
      <c r="FG481" s="12"/>
      <c r="FH481" s="12"/>
      <c r="FI481" s="12"/>
      <c r="FJ481" s="12"/>
      <c r="FK481" s="12"/>
      <c r="FL481" s="12"/>
      <c r="FM481" s="12"/>
      <c r="FN481" s="12"/>
      <c r="FO481" s="12"/>
      <c r="FP481" s="12"/>
      <c r="FQ481" s="12"/>
      <c r="FR481" s="12"/>
      <c r="FS481" s="12"/>
      <c r="FT481" s="12"/>
      <c r="FU481" s="12"/>
      <c r="FV481" s="12"/>
      <c r="FW481" s="12"/>
      <c r="FX481" s="12"/>
      <c r="FY481" s="12"/>
      <c r="FZ481" s="12"/>
      <c r="GA481" s="12"/>
      <c r="GB481" s="12"/>
      <c r="GC481" s="12"/>
      <c r="GD481" s="12"/>
      <c r="GE481" s="12"/>
      <c r="GF481" s="12"/>
      <c r="GG481" s="12"/>
      <c r="GH481" s="12"/>
      <c r="GI481" s="12"/>
      <c r="GJ481" s="12"/>
      <c r="GK481" s="12"/>
      <c r="GL481" s="12"/>
      <c r="GM481" s="12"/>
      <c r="GN481" s="12"/>
      <c r="GO481" s="12"/>
      <c r="GP481" s="12"/>
      <c r="GQ481" s="12"/>
      <c r="GR481" s="12"/>
    </row>
    <row r="482" spans="1:200" x14ac:dyDescent="0.2">
      <c r="A482" s="79">
        <f t="shared" si="213"/>
        <v>43554</v>
      </c>
      <c r="B482" s="80">
        <f t="shared" ca="1" si="219"/>
        <v>1098.48813999</v>
      </c>
      <c r="C482" s="81">
        <f t="shared" si="214"/>
        <v>1000</v>
      </c>
      <c r="D482" s="82">
        <f ca="1">IF(A482&lt;$B$1,VLOOKUP(A482,[1]DI!$A$4:$B$15000,2,FALSE),0)</f>
        <v>0</v>
      </c>
      <c r="E482" s="81">
        <f t="shared" ca="1" si="220"/>
        <v>0</v>
      </c>
      <c r="F482" s="83">
        <f t="shared" si="208"/>
        <v>1.1679999999999999</v>
      </c>
      <c r="G482" s="84">
        <f t="shared" ca="1" si="209"/>
        <v>1</v>
      </c>
      <c r="H482" s="81">
        <f ca="1">TRUNC(PRODUCT(G$10:G481),15)</f>
        <v>1.09848814389423</v>
      </c>
      <c r="I482" s="81">
        <f t="shared" si="215"/>
        <v>1</v>
      </c>
      <c r="J482" s="81">
        <f t="shared" ca="1" si="210"/>
        <v>1.0984881399999999</v>
      </c>
      <c r="K482" s="81">
        <f t="shared" ca="1" si="211"/>
        <v>98.488139989999993</v>
      </c>
      <c r="L482" s="85">
        <f>IF(VLOOKUP(A482,$U$12:$AD$125,8)=VLOOKUP(A481,$U$12:$AD$125,8),0,VLOOKUP(A482,U$12:$AD$125,8))</f>
        <v>0</v>
      </c>
      <c r="M482" s="86">
        <f>IF(L482&gt;0,VLOOKUP(L482,T$12:$AC$125,7),0)</f>
        <v>0</v>
      </c>
      <c r="N482" s="81">
        <f t="shared" si="216"/>
        <v>0</v>
      </c>
      <c r="O482" s="81">
        <f t="shared" ca="1" si="212"/>
        <v>98.488139989999993</v>
      </c>
      <c r="P482" s="87" t="str">
        <f t="shared" si="217"/>
        <v>J=</v>
      </c>
      <c r="Q482" s="88">
        <f t="shared" si="218"/>
        <v>44676</v>
      </c>
      <c r="R482" s="7"/>
      <c r="S482" s="7"/>
      <c r="V482" s="7"/>
      <c r="W482" s="7"/>
      <c r="X482" s="7"/>
      <c r="Y482" s="7"/>
      <c r="Z482" s="7"/>
      <c r="AA482" s="7"/>
      <c r="AB482" s="7"/>
      <c r="AC482" s="7"/>
      <c r="AD482" s="7"/>
      <c r="AE482" s="7"/>
      <c r="AF482" s="65">
        <f t="shared" si="207"/>
        <v>43440</v>
      </c>
      <c r="AG482" s="9">
        <f t="shared" ca="1" si="221"/>
        <v>1074.127</v>
      </c>
      <c r="AH482" s="9">
        <f t="shared" si="221"/>
        <v>1000</v>
      </c>
      <c r="AI482" s="4">
        <f t="shared" ca="1" si="221"/>
        <v>6.4000000000000001E-2</v>
      </c>
      <c r="AJ482" s="10">
        <f t="shared" ca="1" si="221"/>
        <v>2.4620000000000002E-4</v>
      </c>
      <c r="AK482" s="4">
        <f t="shared" si="221"/>
        <v>1.1679999999999999</v>
      </c>
      <c r="AL482" s="65">
        <f t="shared" si="205"/>
        <v>43440</v>
      </c>
      <c r="AM482" s="10">
        <f t="shared" ca="1" si="222"/>
        <v>1.0741270000000001</v>
      </c>
      <c r="AN482" s="9">
        <f t="shared" ca="1" si="222"/>
        <v>74.126999999999995</v>
      </c>
      <c r="AO482" s="7">
        <f t="shared" si="222"/>
        <v>0</v>
      </c>
      <c r="AP482" s="11">
        <f t="shared" si="222"/>
        <v>0</v>
      </c>
      <c r="AQ482" s="9">
        <f t="shared" si="222"/>
        <v>0</v>
      </c>
      <c r="AR482" s="8" t="str">
        <f t="shared" si="222"/>
        <v>J=</v>
      </c>
      <c r="AS482" s="65">
        <f t="shared" si="222"/>
        <v>44676</v>
      </c>
      <c r="AT482" s="12"/>
      <c r="AU482" s="12"/>
      <c r="AV482" s="22"/>
      <c r="AW482" s="12"/>
      <c r="AX482" s="12"/>
      <c r="AY482" s="12"/>
      <c r="AZ482" s="12"/>
      <c r="BA482" s="12"/>
      <c r="BB482" s="12"/>
      <c r="BC482" s="12"/>
      <c r="BD482" s="12"/>
      <c r="BE482" s="12"/>
      <c r="BF482" s="12"/>
      <c r="BG482" s="12"/>
      <c r="BH482" s="12"/>
      <c r="BI482" s="12"/>
      <c r="BJ482" s="12"/>
      <c r="BK482" s="12"/>
      <c r="BL482" s="12"/>
      <c r="BM482" s="12"/>
      <c r="BN482" s="12"/>
      <c r="BO482" s="12"/>
      <c r="BP482" s="12"/>
      <c r="BQ482" s="12"/>
      <c r="BR482" s="12"/>
      <c r="BS482" s="12"/>
      <c r="BT482" s="12"/>
      <c r="BU482" s="12"/>
      <c r="BV482" s="12"/>
      <c r="BW482" s="12"/>
      <c r="BX482" s="12"/>
      <c r="BY482" s="12"/>
      <c r="BZ482" s="12"/>
      <c r="CA482" s="12"/>
      <c r="CB482" s="12"/>
      <c r="CC482" s="12"/>
      <c r="CD482" s="12"/>
      <c r="CE482" s="12"/>
      <c r="CF482" s="12"/>
      <c r="CG482" s="12"/>
      <c r="CH482" s="12"/>
      <c r="CI482" s="12"/>
      <c r="CJ482" s="12"/>
      <c r="CK482" s="12"/>
      <c r="CL482" s="12"/>
      <c r="CM482" s="12"/>
      <c r="CN482" s="12"/>
      <c r="CO482" s="12"/>
      <c r="CP482" s="12"/>
      <c r="CQ482" s="12"/>
      <c r="CR482" s="12"/>
      <c r="CS482" s="12"/>
      <c r="CT482" s="12"/>
      <c r="CU482" s="12"/>
      <c r="CV482" s="12"/>
      <c r="CW482" s="12"/>
      <c r="CX482" s="12"/>
      <c r="CY482" s="12"/>
      <c r="CZ482" s="12"/>
      <c r="DA482" s="12"/>
      <c r="DB482" s="12"/>
      <c r="DC482" s="12"/>
      <c r="DD482" s="12"/>
      <c r="DE482" s="12"/>
      <c r="DF482" s="12"/>
      <c r="DG482" s="12"/>
      <c r="DH482" s="12"/>
      <c r="DI482" s="12"/>
      <c r="DJ482" s="12"/>
      <c r="DK482" s="12"/>
      <c r="DL482" s="12"/>
      <c r="DM482" s="12"/>
      <c r="DN482" s="12"/>
      <c r="DO482" s="12"/>
      <c r="DP482" s="12"/>
      <c r="DQ482" s="12"/>
      <c r="DR482" s="12"/>
      <c r="DS482" s="12"/>
      <c r="DT482" s="12"/>
      <c r="DU482" s="12"/>
      <c r="DV482" s="12"/>
      <c r="DW482" s="12"/>
      <c r="DX482" s="12"/>
      <c r="DY482" s="12"/>
      <c r="DZ482" s="12"/>
      <c r="EA482" s="12"/>
      <c r="EB482" s="12"/>
      <c r="EC482" s="12"/>
      <c r="ED482" s="12"/>
      <c r="EE482" s="12"/>
      <c r="EF482" s="12"/>
      <c r="EG482" s="12"/>
      <c r="EH482" s="12"/>
      <c r="EI482" s="12"/>
      <c r="EJ482" s="12"/>
      <c r="EK482" s="12"/>
      <c r="EL482" s="12"/>
      <c r="EM482" s="12"/>
      <c r="EN482" s="12"/>
      <c r="EO482" s="12"/>
      <c r="EP482" s="12"/>
      <c r="EQ482" s="12"/>
      <c r="ER482" s="12"/>
      <c r="ES482" s="12"/>
      <c r="ET482" s="12"/>
      <c r="EU482" s="12"/>
      <c r="EV482" s="12"/>
      <c r="EW482" s="12"/>
      <c r="EX482" s="12"/>
      <c r="EY482" s="12"/>
      <c r="EZ482" s="12"/>
      <c r="FA482" s="12"/>
      <c r="FB482" s="12"/>
      <c r="FC482" s="12"/>
      <c r="FD482" s="12"/>
      <c r="FE482" s="12"/>
      <c r="FF482" s="12"/>
      <c r="FG482" s="12"/>
      <c r="FH482" s="12"/>
      <c r="FI482" s="12"/>
      <c r="FJ482" s="12"/>
      <c r="FK482" s="12"/>
      <c r="FL482" s="12"/>
      <c r="FM482" s="12"/>
      <c r="FN482" s="12"/>
      <c r="FO482" s="12"/>
      <c r="FP482" s="12"/>
      <c r="FQ482" s="12"/>
      <c r="FR482" s="12"/>
      <c r="FS482" s="12"/>
      <c r="FT482" s="12"/>
      <c r="FU482" s="12"/>
      <c r="FV482" s="12"/>
      <c r="FW482" s="12"/>
      <c r="FX482" s="12"/>
      <c r="FY482" s="12"/>
      <c r="FZ482" s="12"/>
      <c r="GA482" s="12"/>
      <c r="GB482" s="12"/>
      <c r="GC482" s="12"/>
      <c r="GD482" s="12"/>
      <c r="GE482" s="12"/>
      <c r="GF482" s="12"/>
      <c r="GG482" s="12"/>
      <c r="GH482" s="12"/>
      <c r="GI482" s="12"/>
      <c r="GJ482" s="12"/>
      <c r="GK482" s="12"/>
      <c r="GL482" s="12"/>
      <c r="GM482" s="12"/>
      <c r="GN482" s="12"/>
      <c r="GO482" s="12"/>
      <c r="GP482" s="12"/>
      <c r="GQ482" s="12"/>
      <c r="GR482" s="12"/>
    </row>
    <row r="483" spans="1:200" x14ac:dyDescent="0.2">
      <c r="A483" s="79">
        <f t="shared" si="213"/>
        <v>43555</v>
      </c>
      <c r="B483" s="80">
        <f t="shared" ca="1" si="219"/>
        <v>1098.48813999</v>
      </c>
      <c r="C483" s="81">
        <f t="shared" si="214"/>
        <v>1000</v>
      </c>
      <c r="D483" s="82">
        <f ca="1">IF(A483&lt;$B$1,VLOOKUP(A483,[1]DI!$A$4:$B$15000,2,FALSE),0)</f>
        <v>0</v>
      </c>
      <c r="E483" s="81">
        <f t="shared" ca="1" si="220"/>
        <v>0</v>
      </c>
      <c r="F483" s="83">
        <f t="shared" si="208"/>
        <v>1.1679999999999999</v>
      </c>
      <c r="G483" s="84">
        <f t="shared" ca="1" si="209"/>
        <v>1</v>
      </c>
      <c r="H483" s="81">
        <f ca="1">TRUNC(PRODUCT(G$10:G482),15)</f>
        <v>1.09848814389423</v>
      </c>
      <c r="I483" s="81">
        <f t="shared" si="215"/>
        <v>1</v>
      </c>
      <c r="J483" s="81">
        <f t="shared" ca="1" si="210"/>
        <v>1.0984881399999999</v>
      </c>
      <c r="K483" s="81">
        <f t="shared" ca="1" si="211"/>
        <v>98.488139989999993</v>
      </c>
      <c r="L483" s="85">
        <f>IF(VLOOKUP(A483,$U$12:$AD$125,8)=VLOOKUP(A482,$U$12:$AD$125,8),0,VLOOKUP(A483,U$12:$AD$125,8))</f>
        <v>0</v>
      </c>
      <c r="M483" s="86">
        <f>IF(L483&gt;0,VLOOKUP(L483,T$12:$AC$125,7),0)</f>
        <v>0</v>
      </c>
      <c r="N483" s="81">
        <f t="shared" si="216"/>
        <v>0</v>
      </c>
      <c r="O483" s="81">
        <f t="shared" ca="1" si="212"/>
        <v>98.488139989999993</v>
      </c>
      <c r="P483" s="87" t="str">
        <f t="shared" si="217"/>
        <v>J=</v>
      </c>
      <c r="Q483" s="88">
        <f t="shared" si="218"/>
        <v>44676</v>
      </c>
      <c r="R483" s="7"/>
      <c r="S483" s="7"/>
      <c r="V483" s="7"/>
      <c r="W483" s="7"/>
      <c r="X483" s="7"/>
      <c r="Y483" s="7"/>
      <c r="Z483" s="7"/>
      <c r="AA483" s="7"/>
      <c r="AB483" s="7"/>
      <c r="AC483" s="7"/>
      <c r="AD483" s="7"/>
      <c r="AE483" s="7"/>
      <c r="AF483" s="65">
        <f t="shared" si="207"/>
        <v>43441</v>
      </c>
      <c r="AG483" s="9">
        <f t="shared" ca="1" si="221"/>
        <v>1074.43588</v>
      </c>
      <c r="AH483" s="9">
        <f t="shared" si="221"/>
        <v>1000</v>
      </c>
      <c r="AI483" s="4">
        <f t="shared" ca="1" si="221"/>
        <v>6.4000000000000001E-2</v>
      </c>
      <c r="AJ483" s="10">
        <f t="shared" ca="1" si="221"/>
        <v>2.4620000000000002E-4</v>
      </c>
      <c r="AK483" s="4">
        <f t="shared" si="221"/>
        <v>1.1679999999999999</v>
      </c>
      <c r="AL483" s="65">
        <f t="shared" si="205"/>
        <v>43441</v>
      </c>
      <c r="AM483" s="10">
        <f t="shared" ca="1" si="222"/>
        <v>1.07443588</v>
      </c>
      <c r="AN483" s="9">
        <f t="shared" ca="1" si="222"/>
        <v>74.435879999999997</v>
      </c>
      <c r="AO483" s="7">
        <f t="shared" si="222"/>
        <v>0</v>
      </c>
      <c r="AP483" s="11">
        <f t="shared" si="222"/>
        <v>0</v>
      </c>
      <c r="AQ483" s="9">
        <f t="shared" si="222"/>
        <v>0</v>
      </c>
      <c r="AR483" s="8" t="str">
        <f t="shared" si="222"/>
        <v>J=</v>
      </c>
      <c r="AS483" s="65">
        <f t="shared" si="222"/>
        <v>44676</v>
      </c>
      <c r="AT483" s="12"/>
      <c r="AU483" s="12"/>
      <c r="AV483" s="22"/>
      <c r="AW483" s="12"/>
      <c r="AX483" s="12"/>
      <c r="AY483" s="12"/>
      <c r="AZ483" s="12"/>
      <c r="BA483" s="12"/>
      <c r="BB483" s="12"/>
      <c r="BC483" s="12"/>
      <c r="BD483" s="12"/>
      <c r="BE483" s="12"/>
      <c r="BF483" s="12"/>
      <c r="BG483" s="12"/>
      <c r="BH483" s="12"/>
      <c r="BI483" s="12"/>
      <c r="BJ483" s="12"/>
      <c r="BK483" s="12"/>
      <c r="BL483" s="12"/>
      <c r="BM483" s="12"/>
      <c r="BN483" s="12"/>
      <c r="BO483" s="12"/>
      <c r="BP483" s="12"/>
      <c r="BQ483" s="12"/>
      <c r="BR483" s="12"/>
      <c r="BS483" s="12"/>
      <c r="BT483" s="12"/>
      <c r="BU483" s="12"/>
      <c r="BV483" s="12"/>
      <c r="BW483" s="12"/>
      <c r="BX483" s="12"/>
      <c r="BY483" s="12"/>
      <c r="BZ483" s="12"/>
      <c r="CA483" s="12"/>
      <c r="CB483" s="12"/>
      <c r="CC483" s="12"/>
      <c r="CD483" s="12"/>
      <c r="CE483" s="12"/>
      <c r="CF483" s="12"/>
      <c r="CG483" s="12"/>
      <c r="CH483" s="12"/>
      <c r="CI483" s="12"/>
      <c r="CJ483" s="12"/>
      <c r="CK483" s="12"/>
      <c r="CL483" s="12"/>
      <c r="CM483" s="12"/>
      <c r="CN483" s="12"/>
      <c r="CO483" s="12"/>
      <c r="CP483" s="12"/>
      <c r="CQ483" s="12"/>
      <c r="CR483" s="12"/>
      <c r="CS483" s="12"/>
      <c r="CT483" s="12"/>
      <c r="CU483" s="12"/>
      <c r="CV483" s="12"/>
      <c r="CW483" s="12"/>
      <c r="CX483" s="12"/>
      <c r="CY483" s="12"/>
      <c r="CZ483" s="12"/>
      <c r="DA483" s="12"/>
      <c r="DB483" s="12"/>
      <c r="DC483" s="12"/>
      <c r="DD483" s="12"/>
      <c r="DE483" s="12"/>
      <c r="DF483" s="12"/>
      <c r="DG483" s="12"/>
      <c r="DH483" s="12"/>
      <c r="DI483" s="12"/>
      <c r="DJ483" s="12"/>
      <c r="DK483" s="12"/>
      <c r="DL483" s="12"/>
      <c r="DM483" s="12"/>
      <c r="DN483" s="12"/>
      <c r="DO483" s="12"/>
      <c r="DP483" s="12"/>
      <c r="DQ483" s="12"/>
      <c r="DR483" s="12"/>
      <c r="DS483" s="12"/>
      <c r="DT483" s="12"/>
      <c r="DU483" s="12"/>
      <c r="DV483" s="12"/>
      <c r="DW483" s="12"/>
      <c r="DX483" s="12"/>
      <c r="DY483" s="12"/>
      <c r="DZ483" s="12"/>
      <c r="EA483" s="12"/>
      <c r="EB483" s="12"/>
      <c r="EC483" s="12"/>
      <c r="ED483" s="12"/>
      <c r="EE483" s="12"/>
      <c r="EF483" s="12"/>
      <c r="EG483" s="12"/>
      <c r="EH483" s="12"/>
      <c r="EI483" s="12"/>
      <c r="EJ483" s="12"/>
      <c r="EK483" s="12"/>
      <c r="EL483" s="12"/>
      <c r="EM483" s="12"/>
      <c r="EN483" s="12"/>
      <c r="EO483" s="12"/>
      <c r="EP483" s="12"/>
      <c r="EQ483" s="12"/>
      <c r="ER483" s="12"/>
      <c r="ES483" s="12"/>
      <c r="ET483" s="12"/>
      <c r="EU483" s="12"/>
      <c r="EV483" s="12"/>
      <c r="EW483" s="12"/>
      <c r="EX483" s="12"/>
      <c r="EY483" s="12"/>
      <c r="EZ483" s="12"/>
      <c r="FA483" s="12"/>
      <c r="FB483" s="12"/>
      <c r="FC483" s="12"/>
      <c r="FD483" s="12"/>
      <c r="FE483" s="12"/>
      <c r="FF483" s="12"/>
      <c r="FG483" s="12"/>
      <c r="FH483" s="12"/>
      <c r="FI483" s="12"/>
      <c r="FJ483" s="12"/>
      <c r="FK483" s="12"/>
      <c r="FL483" s="12"/>
      <c r="FM483" s="12"/>
      <c r="FN483" s="12"/>
      <c r="FO483" s="12"/>
      <c r="FP483" s="12"/>
      <c r="FQ483" s="12"/>
      <c r="FR483" s="12"/>
      <c r="FS483" s="12"/>
      <c r="FT483" s="12"/>
      <c r="FU483" s="12"/>
      <c r="FV483" s="12"/>
      <c r="FW483" s="12"/>
      <c r="FX483" s="12"/>
      <c r="FY483" s="12"/>
      <c r="FZ483" s="12"/>
      <c r="GA483" s="12"/>
      <c r="GB483" s="12"/>
      <c r="GC483" s="12"/>
      <c r="GD483" s="12"/>
      <c r="GE483" s="12"/>
      <c r="GF483" s="12"/>
      <c r="GG483" s="12"/>
      <c r="GH483" s="12"/>
      <c r="GI483" s="12"/>
      <c r="GJ483" s="12"/>
      <c r="GK483" s="12"/>
      <c r="GL483" s="12"/>
      <c r="GM483" s="12"/>
      <c r="GN483" s="12"/>
      <c r="GO483" s="12"/>
      <c r="GP483" s="12"/>
      <c r="GQ483" s="12"/>
      <c r="GR483" s="12"/>
    </row>
    <row r="484" spans="1:200" x14ac:dyDescent="0.2">
      <c r="A484" s="79">
        <f t="shared" si="213"/>
        <v>43556</v>
      </c>
      <c r="B484" s="80">
        <f t="shared" ca="1" si="219"/>
        <v>1098.48813999</v>
      </c>
      <c r="C484" s="81">
        <f t="shared" si="214"/>
        <v>1000</v>
      </c>
      <c r="D484" s="82">
        <f ca="1">IF(A484&lt;$B$1,VLOOKUP(A484,[1]DI!$A$4:$B$15000,2,FALSE),0)</f>
        <v>6.4000000000000001E-2</v>
      </c>
      <c r="E484" s="81">
        <f t="shared" ca="1" si="220"/>
        <v>2.4620000000000002E-4</v>
      </c>
      <c r="F484" s="83">
        <f t="shared" si="208"/>
        <v>1.1679999999999999</v>
      </c>
      <c r="G484" s="84">
        <f t="shared" ca="1" si="209"/>
        <v>1.0002875616</v>
      </c>
      <c r="H484" s="81">
        <f ca="1">TRUNC(PRODUCT(G$10:G483),15)</f>
        <v>1.09848814389423</v>
      </c>
      <c r="I484" s="81">
        <f t="shared" si="215"/>
        <v>1</v>
      </c>
      <c r="J484" s="81">
        <f t="shared" ca="1" si="210"/>
        <v>1.0984881399999999</v>
      </c>
      <c r="K484" s="81">
        <f t="shared" ca="1" si="211"/>
        <v>98.488139989999993</v>
      </c>
      <c r="L484" s="85">
        <f>IF(VLOOKUP(A484,$U$12:$AD$125,8)=VLOOKUP(A483,$U$12:$AD$125,8),0,VLOOKUP(A484,U$12:$AD$125,8))</f>
        <v>0</v>
      </c>
      <c r="M484" s="86">
        <f>IF(L484&gt;0,VLOOKUP(L484,T$12:$AC$125,7),0)</f>
        <v>0</v>
      </c>
      <c r="N484" s="81">
        <f t="shared" si="216"/>
        <v>0</v>
      </c>
      <c r="O484" s="81">
        <f t="shared" ca="1" si="212"/>
        <v>98.488139989999993</v>
      </c>
      <c r="P484" s="87" t="str">
        <f t="shared" si="217"/>
        <v>J=</v>
      </c>
      <c r="Q484" s="88">
        <f t="shared" si="218"/>
        <v>44676</v>
      </c>
      <c r="R484" s="7"/>
      <c r="S484" s="7"/>
      <c r="V484" s="7"/>
      <c r="W484" s="7"/>
      <c r="X484" s="7"/>
      <c r="Y484" s="7"/>
      <c r="Z484" s="7"/>
      <c r="AA484" s="7"/>
      <c r="AB484" s="7"/>
      <c r="AC484" s="7"/>
      <c r="AD484" s="7"/>
      <c r="AE484" s="7"/>
      <c r="AF484" s="65"/>
      <c r="AG484" s="9"/>
      <c r="AH484" s="9"/>
      <c r="AI484" s="4"/>
      <c r="AJ484" s="10"/>
      <c r="AK484" s="4"/>
      <c r="AL484" s="65"/>
      <c r="AM484" s="10"/>
      <c r="AN484" s="9"/>
      <c r="AO484" s="7"/>
      <c r="AP484" s="11"/>
      <c r="AQ484" s="9"/>
      <c r="AR484" s="8"/>
      <c r="AS484" s="65"/>
      <c r="AT484" s="12"/>
      <c r="AU484" s="12"/>
      <c r="AV484" s="22"/>
      <c r="AW484" s="12"/>
      <c r="AX484" s="12"/>
      <c r="AY484" s="12"/>
      <c r="AZ484" s="12"/>
      <c r="BA484" s="12"/>
      <c r="BB484" s="12"/>
      <c r="BC484" s="12"/>
      <c r="BD484" s="12"/>
      <c r="BE484" s="12"/>
      <c r="BF484" s="12"/>
      <c r="BG484" s="12"/>
      <c r="BH484" s="12"/>
      <c r="BI484" s="12"/>
      <c r="BJ484" s="12"/>
      <c r="BK484" s="12"/>
      <c r="BL484" s="12"/>
      <c r="BM484" s="12"/>
      <c r="BN484" s="12"/>
      <c r="BO484" s="12"/>
      <c r="BP484" s="12"/>
      <c r="BQ484" s="12"/>
      <c r="BR484" s="12"/>
      <c r="BS484" s="12"/>
      <c r="BT484" s="12"/>
      <c r="BU484" s="12"/>
      <c r="BV484" s="12"/>
      <c r="BW484" s="12"/>
      <c r="BX484" s="12"/>
      <c r="BY484" s="12"/>
      <c r="BZ484" s="12"/>
      <c r="CA484" s="12"/>
      <c r="CB484" s="12"/>
      <c r="CC484" s="12"/>
      <c r="CD484" s="12"/>
      <c r="CE484" s="12"/>
      <c r="CF484" s="12"/>
      <c r="CG484" s="12"/>
      <c r="CH484" s="12"/>
      <c r="CI484" s="12"/>
      <c r="CJ484" s="12"/>
      <c r="CK484" s="12"/>
      <c r="CL484" s="12"/>
      <c r="CM484" s="12"/>
      <c r="CN484" s="12"/>
      <c r="CO484" s="12"/>
      <c r="CP484" s="12"/>
      <c r="CQ484" s="12"/>
      <c r="CR484" s="12"/>
      <c r="CS484" s="12"/>
      <c r="CT484" s="12"/>
      <c r="CU484" s="12"/>
      <c r="CV484" s="12"/>
      <c r="CW484" s="12"/>
      <c r="CX484" s="12"/>
      <c r="CY484" s="12"/>
      <c r="CZ484" s="12"/>
      <c r="DA484" s="12"/>
      <c r="DB484" s="12"/>
      <c r="DC484" s="12"/>
      <c r="DD484" s="12"/>
      <c r="DE484" s="12"/>
      <c r="DF484" s="12"/>
      <c r="DG484" s="12"/>
      <c r="DH484" s="12"/>
      <c r="DI484" s="12"/>
      <c r="DJ484" s="12"/>
      <c r="DK484" s="12"/>
      <c r="DL484" s="12"/>
      <c r="DM484" s="12"/>
      <c r="DN484" s="12"/>
      <c r="DO484" s="12"/>
      <c r="DP484" s="12"/>
      <c r="DQ484" s="12"/>
      <c r="DR484" s="12"/>
      <c r="DS484" s="12"/>
      <c r="DT484" s="12"/>
      <c r="DU484" s="12"/>
      <c r="DV484" s="12"/>
      <c r="DW484" s="12"/>
      <c r="DX484" s="12"/>
      <c r="DY484" s="12"/>
      <c r="DZ484" s="12"/>
      <c r="EA484" s="12"/>
      <c r="EB484" s="12"/>
      <c r="EC484" s="12"/>
      <c r="ED484" s="12"/>
      <c r="EE484" s="12"/>
      <c r="EF484" s="12"/>
      <c r="EG484" s="12"/>
      <c r="EH484" s="12"/>
      <c r="EI484" s="12"/>
      <c r="EJ484" s="12"/>
      <c r="EK484" s="12"/>
      <c r="EL484" s="12"/>
      <c r="EM484" s="12"/>
      <c r="EN484" s="12"/>
      <c r="EO484" s="12"/>
      <c r="EP484" s="12"/>
      <c r="EQ484" s="12"/>
      <c r="ER484" s="12"/>
      <c r="ES484" s="12"/>
      <c r="ET484" s="12"/>
      <c r="EU484" s="12"/>
      <c r="EV484" s="12"/>
      <c r="EW484" s="12"/>
      <c r="EX484" s="12"/>
      <c r="EY484" s="12"/>
      <c r="EZ484" s="12"/>
      <c r="FA484" s="12"/>
      <c r="FB484" s="12"/>
      <c r="FC484" s="12"/>
      <c r="FD484" s="12"/>
      <c r="FE484" s="12"/>
      <c r="FF484" s="12"/>
      <c r="FG484" s="12"/>
      <c r="FH484" s="12"/>
      <c r="FI484" s="12"/>
      <c r="FJ484" s="12"/>
      <c r="FK484" s="12"/>
      <c r="FL484" s="12"/>
      <c r="FM484" s="12"/>
      <c r="FN484" s="12"/>
      <c r="FO484" s="12"/>
      <c r="FP484" s="12"/>
      <c r="FQ484" s="12"/>
      <c r="FR484" s="12"/>
      <c r="FS484" s="12"/>
      <c r="FT484" s="12"/>
      <c r="FU484" s="12"/>
      <c r="FV484" s="12"/>
      <c r="FW484" s="12"/>
      <c r="FX484" s="12"/>
      <c r="FY484" s="12"/>
      <c r="FZ484" s="12"/>
      <c r="GA484" s="12"/>
      <c r="GB484" s="12"/>
      <c r="GC484" s="12"/>
      <c r="GD484" s="12"/>
      <c r="GE484" s="12"/>
      <c r="GF484" s="12"/>
      <c r="GG484" s="12"/>
      <c r="GH484" s="12"/>
      <c r="GI484" s="12"/>
      <c r="GJ484" s="12"/>
      <c r="GK484" s="12"/>
      <c r="GL484" s="12"/>
      <c r="GM484" s="12"/>
      <c r="GN484" s="12"/>
      <c r="GO484" s="12"/>
      <c r="GP484" s="12"/>
      <c r="GQ484" s="12"/>
      <c r="GR484" s="12"/>
    </row>
    <row r="485" spans="1:200" x14ac:dyDescent="0.2">
      <c r="A485" s="79">
        <f t="shared" si="213"/>
        <v>43557</v>
      </c>
      <c r="B485" s="80">
        <f t="shared" ca="1" si="219"/>
        <v>1098.8040299899999</v>
      </c>
      <c r="C485" s="81">
        <f t="shared" si="214"/>
        <v>1000</v>
      </c>
      <c r="D485" s="82">
        <f ca="1">IF(A485&lt;$B$1,VLOOKUP(A485,[1]DI!$A$4:$B$15000,2,FALSE),0)</f>
        <v>6.4000000000000001E-2</v>
      </c>
      <c r="E485" s="81">
        <f t="shared" ca="1" si="220"/>
        <v>2.4620000000000002E-4</v>
      </c>
      <c r="F485" s="83">
        <f t="shared" si="208"/>
        <v>1.1679999999999999</v>
      </c>
      <c r="G485" s="84">
        <f t="shared" ca="1" si="209"/>
        <v>1.0002875616</v>
      </c>
      <c r="H485" s="81">
        <f ca="1">TRUNC(PRODUCT(G$10:G484),15)</f>
        <v>1.0988040269024699</v>
      </c>
      <c r="I485" s="81">
        <f t="shared" si="215"/>
        <v>1</v>
      </c>
      <c r="J485" s="81">
        <f t="shared" ca="1" si="210"/>
        <v>1.0988040299999999</v>
      </c>
      <c r="K485" s="81">
        <f t="shared" ca="1" si="211"/>
        <v>98.804029990000004</v>
      </c>
      <c r="L485" s="85">
        <f>IF(VLOOKUP(A485,$U$12:$AD$125,8)=VLOOKUP(A484,$U$12:$AD$125,8),0,VLOOKUP(A485,U$12:$AD$125,8))</f>
        <v>0</v>
      </c>
      <c r="M485" s="86">
        <f>IF(L485&gt;0,VLOOKUP(L485,T$12:$AC$125,7),0)</f>
        <v>0</v>
      </c>
      <c r="N485" s="81">
        <f t="shared" si="216"/>
        <v>0</v>
      </c>
      <c r="O485" s="81">
        <f t="shared" ca="1" si="212"/>
        <v>98.804029990000004</v>
      </c>
      <c r="P485" s="87" t="str">
        <f t="shared" si="217"/>
        <v>J=</v>
      </c>
      <c r="Q485" s="88">
        <f t="shared" si="218"/>
        <v>44676</v>
      </c>
      <c r="R485" s="7"/>
      <c r="S485" s="7"/>
      <c r="V485" s="7"/>
      <c r="W485" s="7"/>
      <c r="X485" s="7"/>
      <c r="Y485" s="7"/>
      <c r="Z485" s="7"/>
      <c r="AA485" s="7"/>
      <c r="AB485" s="7"/>
      <c r="AC485" s="7"/>
      <c r="AD485" s="7"/>
      <c r="AE485" s="7"/>
      <c r="AF485" s="65" t="str">
        <f t="shared" ref="AF485:AS485" si="223">$B$6</f>
        <v>ODCT21</v>
      </c>
      <c r="AG485" s="7" t="str">
        <f t="shared" si="223"/>
        <v>ODCT21</v>
      </c>
      <c r="AH485" s="7" t="str">
        <f t="shared" si="223"/>
        <v>ODCT21</v>
      </c>
      <c r="AI485" s="7" t="str">
        <f t="shared" si="223"/>
        <v>ODCT21</v>
      </c>
      <c r="AJ485" s="7" t="str">
        <f t="shared" si="223"/>
        <v>ODCT21</v>
      </c>
      <c r="AK485" s="4" t="str">
        <f t="shared" si="223"/>
        <v>ODCT21</v>
      </c>
      <c r="AL485" s="65" t="str">
        <f t="shared" si="223"/>
        <v>ODCT21</v>
      </c>
      <c r="AM485" s="7" t="str">
        <f t="shared" si="223"/>
        <v>ODCT21</v>
      </c>
      <c r="AN485" s="7" t="str">
        <f t="shared" si="223"/>
        <v>ODCT21</v>
      </c>
      <c r="AO485" s="7" t="str">
        <f t="shared" si="223"/>
        <v>ODCT21</v>
      </c>
      <c r="AP485" s="11" t="str">
        <f t="shared" si="223"/>
        <v>ODCT21</v>
      </c>
      <c r="AQ485" s="7" t="str">
        <f t="shared" si="223"/>
        <v>ODCT21</v>
      </c>
      <c r="AR485" s="8" t="str">
        <f t="shared" si="223"/>
        <v>ODCT21</v>
      </c>
      <c r="AS485" s="65" t="str">
        <f t="shared" si="223"/>
        <v>ODCT21</v>
      </c>
      <c r="AT485" s="12"/>
      <c r="AU485" s="12"/>
      <c r="AV485" s="22"/>
      <c r="AW485" s="12"/>
      <c r="AX485" s="12"/>
      <c r="AY485" s="12"/>
      <c r="AZ485" s="12"/>
      <c r="BA485" s="12"/>
      <c r="BB485" s="12"/>
      <c r="BC485" s="12"/>
      <c r="BD485" s="12"/>
      <c r="BE485" s="12"/>
      <c r="BF485" s="12"/>
      <c r="BG485" s="12"/>
      <c r="BH485" s="12"/>
      <c r="BI485" s="12"/>
      <c r="BJ485" s="12"/>
      <c r="BK485" s="12"/>
      <c r="BL485" s="12"/>
      <c r="BM485" s="12"/>
      <c r="BN485" s="12"/>
      <c r="BO485" s="12"/>
      <c r="BP485" s="12"/>
      <c r="BQ485" s="12"/>
      <c r="BR485" s="12"/>
      <c r="BS485" s="12"/>
      <c r="BT485" s="12"/>
      <c r="BU485" s="12"/>
      <c r="BV485" s="12"/>
      <c r="BW485" s="12"/>
      <c r="BX485" s="12"/>
      <c r="BY485" s="12"/>
      <c r="BZ485" s="12"/>
      <c r="CA485" s="12"/>
      <c r="CB485" s="12"/>
      <c r="CC485" s="12"/>
      <c r="CD485" s="12"/>
      <c r="CE485" s="12"/>
      <c r="CF485" s="12"/>
      <c r="CG485" s="12"/>
      <c r="CH485" s="12"/>
      <c r="CI485" s="12"/>
      <c r="CJ485" s="12"/>
      <c r="CK485" s="12"/>
      <c r="CL485" s="12"/>
      <c r="CM485" s="12"/>
      <c r="CN485" s="12"/>
      <c r="CO485" s="12"/>
      <c r="CP485" s="12"/>
      <c r="CQ485" s="12"/>
      <c r="CR485" s="12"/>
      <c r="CS485" s="12"/>
      <c r="CT485" s="12"/>
      <c r="CU485" s="12"/>
      <c r="CV485" s="12"/>
      <c r="CW485" s="12"/>
      <c r="CX485" s="12"/>
      <c r="CY485" s="12"/>
      <c r="CZ485" s="12"/>
      <c r="DA485" s="12"/>
      <c r="DB485" s="12"/>
      <c r="DC485" s="12"/>
      <c r="DD485" s="12"/>
      <c r="DE485" s="12"/>
      <c r="DF485" s="12"/>
      <c r="DG485" s="12"/>
      <c r="DH485" s="12"/>
      <c r="DI485" s="12"/>
      <c r="DJ485" s="12"/>
      <c r="DK485" s="12"/>
      <c r="DL485" s="12"/>
      <c r="DM485" s="12"/>
      <c r="DN485" s="12"/>
      <c r="DO485" s="12"/>
      <c r="DP485" s="12"/>
      <c r="DQ485" s="12"/>
      <c r="DR485" s="12"/>
      <c r="DS485" s="12"/>
      <c r="DT485" s="12"/>
      <c r="DU485" s="12"/>
      <c r="DV485" s="12"/>
      <c r="DW485" s="12"/>
      <c r="DX485" s="12"/>
      <c r="DY485" s="12"/>
      <c r="DZ485" s="12"/>
      <c r="EA485" s="12"/>
      <c r="EB485" s="12"/>
      <c r="EC485" s="12"/>
      <c r="ED485" s="12"/>
      <c r="EE485" s="12"/>
      <c r="EF485" s="12"/>
      <c r="EG485" s="12"/>
      <c r="EH485" s="12"/>
      <c r="EI485" s="12"/>
      <c r="EJ485" s="12"/>
      <c r="EK485" s="12"/>
      <c r="EL485" s="12"/>
      <c r="EM485" s="12"/>
      <c r="EN485" s="12"/>
      <c r="EO485" s="12"/>
      <c r="EP485" s="12"/>
      <c r="EQ485" s="12"/>
      <c r="ER485" s="12"/>
      <c r="ES485" s="12"/>
      <c r="ET485" s="12"/>
      <c r="EU485" s="12"/>
      <c r="EV485" s="12"/>
      <c r="EW485" s="12"/>
      <c r="EX485" s="12"/>
      <c r="EY485" s="12"/>
      <c r="EZ485" s="12"/>
      <c r="FA485" s="12"/>
      <c r="FB485" s="12"/>
      <c r="FC485" s="12"/>
      <c r="FD485" s="12"/>
      <c r="FE485" s="12"/>
      <c r="FF485" s="12"/>
      <c r="FG485" s="12"/>
      <c r="FH485" s="12"/>
      <c r="FI485" s="12"/>
      <c r="FJ485" s="12"/>
      <c r="FK485" s="12"/>
      <c r="FL485" s="12"/>
      <c r="FM485" s="12"/>
      <c r="FN485" s="12"/>
      <c r="FO485" s="12"/>
      <c r="FP485" s="12"/>
      <c r="FQ485" s="12"/>
      <c r="FR485" s="12"/>
      <c r="FS485" s="12"/>
      <c r="FT485" s="12"/>
      <c r="FU485" s="12"/>
      <c r="FV485" s="12"/>
      <c r="FW485" s="12"/>
      <c r="FX485" s="12"/>
      <c r="FY485" s="12"/>
      <c r="FZ485" s="12"/>
      <c r="GA485" s="12"/>
      <c r="GB485" s="12"/>
      <c r="GC485" s="12"/>
      <c r="GD485" s="12"/>
      <c r="GE485" s="12"/>
      <c r="GF485" s="12"/>
      <c r="GG485" s="12"/>
      <c r="GH485" s="12"/>
      <c r="GI485" s="12"/>
      <c r="GJ485" s="12"/>
      <c r="GK485" s="12"/>
      <c r="GL485" s="12"/>
      <c r="GM485" s="12"/>
      <c r="GN485" s="12"/>
      <c r="GO485" s="12"/>
      <c r="GP485" s="12"/>
      <c r="GQ485" s="12"/>
      <c r="GR485" s="12"/>
    </row>
    <row r="486" spans="1:200" x14ac:dyDescent="0.2">
      <c r="A486" s="79">
        <f t="shared" si="213"/>
        <v>43558</v>
      </c>
      <c r="B486" s="80">
        <f t="shared" ca="1" si="219"/>
        <v>1099.1199999999999</v>
      </c>
      <c r="C486" s="81">
        <f t="shared" si="214"/>
        <v>1000</v>
      </c>
      <c r="D486" s="82">
        <f ca="1">IF(A486&lt;$B$1,VLOOKUP(A486,[1]DI!$A$4:$B$15000,2,FALSE),0)</f>
        <v>6.4000000000000001E-2</v>
      </c>
      <c r="E486" s="81">
        <f t="shared" ca="1" si="220"/>
        <v>2.4620000000000002E-4</v>
      </c>
      <c r="F486" s="83">
        <f t="shared" si="208"/>
        <v>1.1679999999999999</v>
      </c>
      <c r="G486" s="84">
        <f t="shared" ca="1" si="209"/>
        <v>1.0002875616</v>
      </c>
      <c r="H486" s="81">
        <f ca="1">TRUNC(PRODUCT(G$10:G485),15)</f>
        <v>1.09912000074653</v>
      </c>
      <c r="I486" s="81">
        <f t="shared" si="215"/>
        <v>1</v>
      </c>
      <c r="J486" s="81">
        <f t="shared" ca="1" si="210"/>
        <v>1.0991200000000001</v>
      </c>
      <c r="K486" s="81">
        <f t="shared" ca="1" si="211"/>
        <v>99.12</v>
      </c>
      <c r="L486" s="85">
        <f>IF(VLOOKUP(A486,$U$12:$AD$125,8)=VLOOKUP(A485,$U$12:$AD$125,8),0,VLOOKUP(A486,U$12:$AD$125,8))</f>
        <v>0</v>
      </c>
      <c r="M486" s="86">
        <f>IF(L486&gt;0,VLOOKUP(L486,T$12:$AC$125,7),0)</f>
        <v>0</v>
      </c>
      <c r="N486" s="81">
        <f t="shared" si="216"/>
        <v>0</v>
      </c>
      <c r="O486" s="81">
        <f t="shared" ca="1" si="212"/>
        <v>99.12</v>
      </c>
      <c r="P486" s="87" t="str">
        <f t="shared" si="217"/>
        <v>J=</v>
      </c>
      <c r="Q486" s="88">
        <f t="shared" si="218"/>
        <v>44676</v>
      </c>
      <c r="R486" s="7"/>
      <c r="S486" s="7"/>
      <c r="V486" s="7"/>
      <c r="W486" s="7"/>
      <c r="X486" s="7"/>
      <c r="Y486" s="7"/>
      <c r="Z486" s="7"/>
      <c r="AA486" s="7"/>
      <c r="AB486" s="7"/>
      <c r="AC486" s="7"/>
      <c r="AD486" s="7"/>
      <c r="AE486" s="7"/>
      <c r="AF486" s="37" t="s">
        <v>14</v>
      </c>
      <c r="AG486" s="3" t="s">
        <v>7</v>
      </c>
      <c r="AH486" s="3" t="s">
        <v>8</v>
      </c>
      <c r="AI486" s="18" t="s">
        <v>9</v>
      </c>
      <c r="AJ486" s="19" t="s">
        <v>9</v>
      </c>
      <c r="AK486" s="18" t="s">
        <v>9</v>
      </c>
      <c r="AL486" s="67" t="s">
        <v>14</v>
      </c>
      <c r="AM486" s="19" t="s">
        <v>9</v>
      </c>
      <c r="AN486" s="3" t="s">
        <v>10</v>
      </c>
      <c r="AO486" s="6" t="s">
        <v>11</v>
      </c>
      <c r="AP486" s="20" t="s">
        <v>12</v>
      </c>
      <c r="AQ486" s="3" t="s">
        <v>12</v>
      </c>
      <c r="AR486" s="21" t="s">
        <v>13</v>
      </c>
      <c r="AS486" s="37" t="s">
        <v>13</v>
      </c>
      <c r="AT486" s="12"/>
      <c r="AU486" s="12"/>
      <c r="AV486" s="22"/>
      <c r="AW486" s="12"/>
      <c r="AX486" s="12"/>
      <c r="AY486" s="12"/>
      <c r="AZ486" s="12"/>
      <c r="BA486" s="12"/>
      <c r="BB486" s="12"/>
      <c r="BC486" s="12"/>
      <c r="BD486" s="12"/>
      <c r="BE486" s="12"/>
      <c r="BF486" s="12"/>
      <c r="BG486" s="12"/>
      <c r="BH486" s="12"/>
      <c r="BI486" s="12"/>
      <c r="BJ486" s="12"/>
      <c r="BK486" s="12"/>
      <c r="BL486" s="12"/>
      <c r="BM486" s="12"/>
      <c r="BN486" s="12"/>
      <c r="BO486" s="12"/>
      <c r="BP486" s="12"/>
      <c r="BQ486" s="12"/>
      <c r="BR486" s="12"/>
      <c r="BS486" s="12"/>
      <c r="BT486" s="12"/>
      <c r="BU486" s="12"/>
      <c r="BV486" s="12"/>
      <c r="BW486" s="12"/>
      <c r="BX486" s="12"/>
      <c r="BY486" s="12"/>
      <c r="BZ486" s="12"/>
      <c r="CA486" s="12"/>
      <c r="CB486" s="12"/>
      <c r="CC486" s="12"/>
      <c r="CD486" s="12"/>
      <c r="CE486" s="12"/>
      <c r="CF486" s="12"/>
      <c r="CG486" s="12"/>
      <c r="CH486" s="12"/>
      <c r="CI486" s="12"/>
      <c r="CJ486" s="12"/>
      <c r="CK486" s="12"/>
      <c r="CL486" s="12"/>
      <c r="CM486" s="12"/>
      <c r="CN486" s="12"/>
      <c r="CO486" s="12"/>
      <c r="CP486" s="12"/>
      <c r="CQ486" s="12"/>
      <c r="CR486" s="12"/>
      <c r="CS486" s="12"/>
      <c r="CT486" s="12"/>
      <c r="CU486" s="12"/>
      <c r="CV486" s="12"/>
      <c r="CW486" s="12"/>
      <c r="CX486" s="12"/>
      <c r="CY486" s="12"/>
      <c r="CZ486" s="12"/>
      <c r="DA486" s="12"/>
      <c r="DB486" s="12"/>
      <c r="DC486" s="12"/>
      <c r="DD486" s="12"/>
      <c r="DE486" s="12"/>
      <c r="DF486" s="12"/>
      <c r="DG486" s="12"/>
      <c r="DH486" s="12"/>
      <c r="DI486" s="12"/>
      <c r="DJ486" s="12"/>
      <c r="DK486" s="12"/>
      <c r="DL486" s="12"/>
      <c r="DM486" s="12"/>
      <c r="DN486" s="12"/>
      <c r="DO486" s="12"/>
      <c r="DP486" s="12"/>
      <c r="DQ486" s="12"/>
      <c r="DR486" s="12"/>
      <c r="DS486" s="12"/>
      <c r="DT486" s="12"/>
      <c r="DU486" s="12"/>
      <c r="DV486" s="12"/>
      <c r="DW486" s="12"/>
      <c r="DX486" s="12"/>
      <c r="DY486" s="12"/>
      <c r="DZ486" s="12"/>
      <c r="EA486" s="12"/>
      <c r="EB486" s="12"/>
      <c r="EC486" s="12"/>
      <c r="ED486" s="12"/>
      <c r="EE486" s="12"/>
      <c r="EF486" s="12"/>
      <c r="EG486" s="12"/>
      <c r="EH486" s="12"/>
      <c r="EI486" s="12"/>
      <c r="EJ486" s="12"/>
      <c r="EK486" s="12"/>
      <c r="EL486" s="12"/>
      <c r="EM486" s="12"/>
      <c r="EN486" s="12"/>
      <c r="EO486" s="12"/>
      <c r="EP486" s="12"/>
      <c r="EQ486" s="12"/>
      <c r="ER486" s="12"/>
      <c r="ES486" s="12"/>
      <c r="ET486" s="12"/>
      <c r="EU486" s="12"/>
      <c r="EV486" s="12"/>
      <c r="EW486" s="12"/>
      <c r="EX486" s="12"/>
      <c r="EY486" s="12"/>
      <c r="EZ486" s="12"/>
      <c r="FA486" s="12"/>
      <c r="FB486" s="12"/>
      <c r="FC486" s="12"/>
      <c r="FD486" s="12"/>
      <c r="FE486" s="12"/>
      <c r="FF486" s="12"/>
      <c r="FG486" s="12"/>
      <c r="FH486" s="12"/>
      <c r="FI486" s="12"/>
      <c r="FJ486" s="12"/>
      <c r="FK486" s="12"/>
      <c r="FL486" s="12"/>
      <c r="FM486" s="12"/>
      <c r="FN486" s="12"/>
      <c r="FO486" s="12"/>
      <c r="FP486" s="12"/>
      <c r="FQ486" s="12"/>
      <c r="FR486" s="12"/>
      <c r="FS486" s="12"/>
      <c r="FT486" s="12"/>
      <c r="FU486" s="12"/>
      <c r="FV486" s="12"/>
      <c r="FW486" s="12"/>
      <c r="FX486" s="12"/>
      <c r="FY486" s="12"/>
      <c r="FZ486" s="12"/>
      <c r="GA486" s="12"/>
      <c r="GB486" s="12"/>
      <c r="GC486" s="12"/>
      <c r="GD486" s="12"/>
      <c r="GE486" s="12"/>
      <c r="GF486" s="12"/>
      <c r="GG486" s="12"/>
      <c r="GH486" s="12"/>
      <c r="GI486" s="12"/>
      <c r="GJ486" s="12"/>
      <c r="GK486" s="12"/>
      <c r="GL486" s="12"/>
      <c r="GM486" s="12"/>
      <c r="GN486" s="12"/>
      <c r="GO486" s="12"/>
      <c r="GP486" s="12"/>
      <c r="GQ486" s="12"/>
      <c r="GR486" s="12"/>
    </row>
    <row r="487" spans="1:200" x14ac:dyDescent="0.2">
      <c r="A487" s="79">
        <f t="shared" si="213"/>
        <v>43559</v>
      </c>
      <c r="B487" s="80">
        <f t="shared" ca="1" si="219"/>
        <v>1099.43607</v>
      </c>
      <c r="C487" s="81">
        <f t="shared" si="214"/>
        <v>1000</v>
      </c>
      <c r="D487" s="82">
        <f ca="1">IF(A487&lt;$B$1,VLOOKUP(A487,[1]DI!$A$4:$B$15000,2,FALSE),0)</f>
        <v>6.4000000000000001E-2</v>
      </c>
      <c r="E487" s="81">
        <f t="shared" ca="1" si="220"/>
        <v>2.4620000000000002E-4</v>
      </c>
      <c r="F487" s="83">
        <f t="shared" si="208"/>
        <v>1.1679999999999999</v>
      </c>
      <c r="G487" s="84">
        <f t="shared" ca="1" si="209"/>
        <v>1.0002875616</v>
      </c>
      <c r="H487" s="81">
        <f ca="1">TRUNC(PRODUCT(G$10:G486),15)</f>
        <v>1.0994360654525399</v>
      </c>
      <c r="I487" s="81">
        <f t="shared" si="215"/>
        <v>1</v>
      </c>
      <c r="J487" s="81">
        <f t="shared" ca="1" si="210"/>
        <v>1.0994360700000001</v>
      </c>
      <c r="K487" s="81">
        <f t="shared" ca="1" si="211"/>
        <v>99.436070000000001</v>
      </c>
      <c r="L487" s="85">
        <f>IF(VLOOKUP(A487,$U$12:$AD$125,8)=VLOOKUP(A486,$U$12:$AD$125,8),0,VLOOKUP(A487,U$12:$AD$125,8))</f>
        <v>0</v>
      </c>
      <c r="M487" s="86">
        <f>IF(L487&gt;0,VLOOKUP(L487,T$12:$AC$125,7),0)</f>
        <v>0</v>
      </c>
      <c r="N487" s="81">
        <f t="shared" si="216"/>
        <v>0</v>
      </c>
      <c r="O487" s="81">
        <f t="shared" ca="1" si="212"/>
        <v>99.436070000000001</v>
      </c>
      <c r="P487" s="87" t="str">
        <f t="shared" si="217"/>
        <v>J=</v>
      </c>
      <c r="Q487" s="88">
        <f t="shared" si="218"/>
        <v>44676</v>
      </c>
      <c r="R487" s="7"/>
      <c r="S487" s="7"/>
      <c r="V487" s="7"/>
      <c r="W487" s="7"/>
      <c r="X487" s="7"/>
      <c r="Y487" s="7"/>
      <c r="Z487" s="7"/>
      <c r="AA487" s="7"/>
      <c r="AB487" s="7"/>
      <c r="AC487" s="7"/>
      <c r="AD487" s="7"/>
      <c r="AE487" s="7"/>
      <c r="AF487" s="37" t="s">
        <v>65</v>
      </c>
      <c r="AG487" s="9" t="str">
        <f>$B$6</f>
        <v>ODCT21</v>
      </c>
      <c r="AH487" s="3" t="s">
        <v>15</v>
      </c>
      <c r="AI487" s="13" t="s">
        <v>16</v>
      </c>
      <c r="AJ487" s="5"/>
      <c r="AK487" s="13" t="s">
        <v>17</v>
      </c>
      <c r="AL487" s="37"/>
      <c r="AM487" s="5"/>
      <c r="AN487" s="3"/>
      <c r="AO487" s="6"/>
      <c r="AP487" s="20"/>
      <c r="AQ487" s="3"/>
      <c r="AR487" s="21" t="s">
        <v>20</v>
      </c>
      <c r="AS487" s="37" t="s">
        <v>20</v>
      </c>
      <c r="AT487" s="12"/>
      <c r="AU487" s="12"/>
      <c r="AV487" s="22"/>
      <c r="AW487" s="12"/>
      <c r="AX487" s="12"/>
      <c r="AY487" s="12"/>
      <c r="AZ487" s="12"/>
      <c r="BA487" s="12"/>
      <c r="BB487" s="12"/>
      <c r="BC487" s="12"/>
      <c r="BD487" s="12"/>
      <c r="BE487" s="12"/>
      <c r="BF487" s="12"/>
      <c r="BG487" s="12"/>
      <c r="BH487" s="12"/>
      <c r="BI487" s="12"/>
      <c r="BJ487" s="12"/>
      <c r="BK487" s="12"/>
      <c r="BL487" s="12"/>
      <c r="BM487" s="12"/>
      <c r="BN487" s="12"/>
      <c r="BO487" s="12"/>
      <c r="BP487" s="12"/>
      <c r="BQ487" s="12"/>
      <c r="BR487" s="12"/>
      <c r="BS487" s="12"/>
      <c r="BT487" s="12"/>
      <c r="BU487" s="12"/>
      <c r="BV487" s="12"/>
      <c r="BW487" s="12"/>
      <c r="BX487" s="12"/>
      <c r="BY487" s="12"/>
      <c r="BZ487" s="12"/>
      <c r="CA487" s="12"/>
      <c r="CB487" s="12"/>
      <c r="CC487" s="12"/>
      <c r="CD487" s="12"/>
      <c r="CE487" s="12"/>
      <c r="CF487" s="12"/>
      <c r="CG487" s="12"/>
      <c r="CH487" s="12"/>
      <c r="CI487" s="12"/>
      <c r="CJ487" s="12"/>
      <c r="CK487" s="12"/>
      <c r="CL487" s="12"/>
      <c r="CM487" s="12"/>
      <c r="CN487" s="12"/>
      <c r="CO487" s="12"/>
      <c r="CP487" s="12"/>
      <c r="CQ487" s="12"/>
      <c r="CR487" s="12"/>
      <c r="CS487" s="12"/>
      <c r="CT487" s="12"/>
      <c r="CU487" s="12"/>
      <c r="CV487" s="12"/>
      <c r="CW487" s="12"/>
      <c r="CX487" s="12"/>
      <c r="CY487" s="12"/>
      <c r="CZ487" s="12"/>
      <c r="DA487" s="12"/>
      <c r="DB487" s="12"/>
      <c r="DC487" s="12"/>
      <c r="DD487" s="12"/>
      <c r="DE487" s="12"/>
      <c r="DF487" s="12"/>
      <c r="DG487" s="12"/>
      <c r="DH487" s="12"/>
      <c r="DI487" s="12"/>
      <c r="DJ487" s="12"/>
      <c r="DK487" s="12"/>
      <c r="DL487" s="12"/>
      <c r="DM487" s="12"/>
      <c r="DN487" s="12"/>
      <c r="DO487" s="12"/>
      <c r="DP487" s="12"/>
      <c r="DQ487" s="12"/>
      <c r="DR487" s="12"/>
      <c r="DS487" s="12"/>
      <c r="DT487" s="12"/>
      <c r="DU487" s="12"/>
      <c r="DV487" s="12"/>
      <c r="DW487" s="12"/>
      <c r="DX487" s="12"/>
      <c r="DY487" s="12"/>
      <c r="DZ487" s="12"/>
      <c r="EA487" s="12"/>
      <c r="EB487" s="12"/>
      <c r="EC487" s="12"/>
      <c r="ED487" s="12"/>
      <c r="EE487" s="12"/>
      <c r="EF487" s="12"/>
      <c r="EG487" s="12"/>
      <c r="EH487" s="12"/>
      <c r="EI487" s="12"/>
      <c r="EJ487" s="12"/>
      <c r="EK487" s="12"/>
      <c r="EL487" s="12"/>
      <c r="EM487" s="12"/>
      <c r="EN487" s="12"/>
      <c r="EO487" s="12"/>
      <c r="EP487" s="12"/>
      <c r="EQ487" s="12"/>
      <c r="ER487" s="12"/>
      <c r="ES487" s="12"/>
      <c r="ET487" s="12"/>
      <c r="EU487" s="12"/>
      <c r="EV487" s="12"/>
      <c r="EW487" s="12"/>
      <c r="EX487" s="12"/>
      <c r="EY487" s="12"/>
      <c r="EZ487" s="12"/>
      <c r="FA487" s="12"/>
      <c r="FB487" s="12"/>
      <c r="FC487" s="12"/>
      <c r="FD487" s="12"/>
      <c r="FE487" s="12"/>
      <c r="FF487" s="12"/>
      <c r="FG487" s="12"/>
      <c r="FH487" s="12"/>
      <c r="FI487" s="12"/>
      <c r="FJ487" s="12"/>
      <c r="FK487" s="12"/>
      <c r="FL487" s="12"/>
      <c r="FM487" s="12"/>
      <c r="FN487" s="12"/>
      <c r="FO487" s="12"/>
      <c r="FP487" s="12"/>
      <c r="FQ487" s="12"/>
      <c r="FR487" s="12"/>
      <c r="FS487" s="12"/>
      <c r="FT487" s="12"/>
      <c r="FU487" s="12"/>
      <c r="FV487" s="12"/>
      <c r="FW487" s="12"/>
      <c r="FX487" s="12"/>
      <c r="FY487" s="12"/>
      <c r="FZ487" s="12"/>
      <c r="GA487" s="12"/>
      <c r="GB487" s="12"/>
      <c r="GC487" s="12"/>
      <c r="GD487" s="12"/>
      <c r="GE487" s="12"/>
      <c r="GF487" s="12"/>
      <c r="GG487" s="12"/>
      <c r="GH487" s="12"/>
      <c r="GI487" s="12"/>
      <c r="GJ487" s="12"/>
      <c r="GK487" s="12"/>
      <c r="GL487" s="12"/>
      <c r="GM487" s="12"/>
      <c r="GN487" s="12"/>
      <c r="GO487" s="12"/>
      <c r="GP487" s="12"/>
      <c r="GQ487" s="12"/>
      <c r="GR487" s="12"/>
    </row>
    <row r="488" spans="1:200" x14ac:dyDescent="0.2">
      <c r="A488" s="79">
        <f t="shared" si="213"/>
        <v>43560</v>
      </c>
      <c r="B488" s="80">
        <f t="shared" ca="1" si="219"/>
        <v>1099.7522200000001</v>
      </c>
      <c r="C488" s="81">
        <f t="shared" si="214"/>
        <v>1000</v>
      </c>
      <c r="D488" s="82">
        <f ca="1">IF(A488&lt;$B$1,VLOOKUP(A488,[1]DI!$A$4:$B$15000,2,FALSE),0)</f>
        <v>6.4000000000000001E-2</v>
      </c>
      <c r="E488" s="81">
        <f t="shared" ca="1" si="220"/>
        <v>2.4620000000000002E-4</v>
      </c>
      <c r="F488" s="83">
        <f t="shared" si="208"/>
        <v>1.1679999999999999</v>
      </c>
      <c r="G488" s="84">
        <f t="shared" ca="1" si="209"/>
        <v>1.0002875616</v>
      </c>
      <c r="H488" s="81">
        <f ca="1">TRUNC(PRODUCT(G$10:G487),15)</f>
        <v>1.09975222104662</v>
      </c>
      <c r="I488" s="81">
        <f t="shared" si="215"/>
        <v>1</v>
      </c>
      <c r="J488" s="81">
        <f t="shared" ca="1" si="210"/>
        <v>1.0997522200000001</v>
      </c>
      <c r="K488" s="81">
        <f t="shared" ca="1" si="211"/>
        <v>99.752219999999994</v>
      </c>
      <c r="L488" s="85">
        <f>IF(VLOOKUP(A488,$U$12:$AD$125,8)=VLOOKUP(A487,$U$12:$AD$125,8),0,VLOOKUP(A488,U$12:$AD$125,8))</f>
        <v>0</v>
      </c>
      <c r="M488" s="86">
        <f>IF(L488&gt;0,VLOOKUP(L488,T$12:$AC$125,7),0)</f>
        <v>0</v>
      </c>
      <c r="N488" s="81">
        <f t="shared" si="216"/>
        <v>0</v>
      </c>
      <c r="O488" s="81">
        <f t="shared" ca="1" si="212"/>
        <v>99.752219999999994</v>
      </c>
      <c r="P488" s="87" t="str">
        <f t="shared" si="217"/>
        <v>J=</v>
      </c>
      <c r="Q488" s="88">
        <f t="shared" si="218"/>
        <v>44676</v>
      </c>
      <c r="R488" s="7"/>
      <c r="S488" s="7"/>
      <c r="V488" s="7"/>
      <c r="W488" s="7"/>
      <c r="X488" s="7"/>
      <c r="Y488" s="7"/>
      <c r="Z488" s="7"/>
      <c r="AA488" s="7"/>
      <c r="AB488" s="7"/>
      <c r="AC488" s="7"/>
      <c r="AD488" s="7"/>
      <c r="AE488" s="7"/>
      <c r="AF488" s="37" t="s">
        <v>65</v>
      </c>
      <c r="AG488" s="9"/>
      <c r="AH488" s="3"/>
      <c r="AI488" s="13"/>
      <c r="AJ488" s="5"/>
      <c r="AK488" s="13"/>
      <c r="AL488" s="37"/>
      <c r="AM488" s="5"/>
      <c r="AN488" s="3"/>
      <c r="AO488" s="6"/>
      <c r="AP488" s="20"/>
      <c r="AQ488" s="3"/>
      <c r="AR488" s="21" t="s">
        <v>24</v>
      </c>
      <c r="AS488" s="37" t="s">
        <v>14</v>
      </c>
      <c r="AT488" s="12"/>
      <c r="AU488" s="12"/>
      <c r="AV488" s="22"/>
      <c r="AW488" s="12"/>
      <c r="AX488" s="12"/>
      <c r="AY488" s="12"/>
      <c r="AZ488" s="12"/>
      <c r="BA488" s="12"/>
      <c r="BB488" s="12"/>
      <c r="BC488" s="12"/>
      <c r="BD488" s="12"/>
      <c r="BE488" s="12"/>
      <c r="BF488" s="12"/>
      <c r="BG488" s="12"/>
      <c r="BH488" s="12"/>
      <c r="BI488" s="12"/>
      <c r="BJ488" s="12"/>
      <c r="BK488" s="12"/>
      <c r="BL488" s="12"/>
      <c r="BM488" s="12"/>
      <c r="BN488" s="12"/>
      <c r="BO488" s="12"/>
      <c r="BP488" s="12"/>
      <c r="BQ488" s="12"/>
      <c r="BR488" s="12"/>
      <c r="BS488" s="12"/>
      <c r="BT488" s="12"/>
      <c r="BU488" s="12"/>
      <c r="BV488" s="12"/>
      <c r="BW488" s="12"/>
      <c r="BX488" s="12"/>
      <c r="BY488" s="12"/>
      <c r="BZ488" s="12"/>
      <c r="CA488" s="12"/>
      <c r="CB488" s="12"/>
      <c r="CC488" s="12"/>
      <c r="CD488" s="12"/>
      <c r="CE488" s="12"/>
      <c r="CF488" s="12"/>
      <c r="CG488" s="12"/>
      <c r="CH488" s="12"/>
      <c r="CI488" s="12"/>
      <c r="CJ488" s="12"/>
      <c r="CK488" s="12"/>
      <c r="CL488" s="12"/>
      <c r="CM488" s="12"/>
      <c r="CN488" s="12"/>
      <c r="CO488" s="12"/>
      <c r="CP488" s="12"/>
      <c r="CQ488" s="12"/>
      <c r="CR488" s="12"/>
      <c r="CS488" s="12"/>
      <c r="CT488" s="12"/>
      <c r="CU488" s="12"/>
      <c r="CV488" s="12"/>
      <c r="CW488" s="12"/>
      <c r="CX488" s="12"/>
      <c r="CY488" s="12"/>
      <c r="CZ488" s="12"/>
      <c r="DA488" s="12"/>
      <c r="DB488" s="12"/>
      <c r="DC488" s="12"/>
      <c r="DD488" s="12"/>
      <c r="DE488" s="12"/>
      <c r="DF488" s="12"/>
      <c r="DG488" s="12"/>
      <c r="DH488" s="12"/>
      <c r="DI488" s="12"/>
      <c r="DJ488" s="12"/>
      <c r="DK488" s="12"/>
      <c r="DL488" s="12"/>
      <c r="DM488" s="12"/>
      <c r="DN488" s="12"/>
      <c r="DO488" s="12"/>
      <c r="DP488" s="12"/>
      <c r="DQ488" s="12"/>
      <c r="DR488" s="12"/>
      <c r="DS488" s="12"/>
      <c r="DT488" s="12"/>
      <c r="DU488" s="12"/>
      <c r="DV488" s="12"/>
      <c r="DW488" s="12"/>
      <c r="DX488" s="12"/>
      <c r="DY488" s="12"/>
      <c r="DZ488" s="12"/>
      <c r="EA488" s="12"/>
      <c r="EB488" s="12"/>
      <c r="EC488" s="12"/>
      <c r="ED488" s="12"/>
      <c r="EE488" s="12"/>
      <c r="EF488" s="12"/>
      <c r="EG488" s="12"/>
      <c r="EH488" s="12"/>
      <c r="EI488" s="12"/>
      <c r="EJ488" s="12"/>
      <c r="EK488" s="12"/>
      <c r="EL488" s="12"/>
      <c r="EM488" s="12"/>
      <c r="EN488" s="12"/>
      <c r="EO488" s="12"/>
      <c r="EP488" s="12"/>
      <c r="EQ488" s="12"/>
      <c r="ER488" s="12"/>
      <c r="ES488" s="12"/>
      <c r="ET488" s="12"/>
      <c r="EU488" s="12"/>
      <c r="EV488" s="12"/>
      <c r="EW488" s="12"/>
      <c r="EX488" s="12"/>
      <c r="EY488" s="12"/>
      <c r="EZ488" s="12"/>
      <c r="FA488" s="12"/>
      <c r="FB488" s="12"/>
      <c r="FC488" s="12"/>
      <c r="FD488" s="12"/>
      <c r="FE488" s="12"/>
      <c r="FF488" s="12"/>
      <c r="FG488" s="12"/>
      <c r="FH488" s="12"/>
      <c r="FI488" s="12"/>
      <c r="FJ488" s="12"/>
      <c r="FK488" s="12"/>
      <c r="FL488" s="12"/>
      <c r="FM488" s="12"/>
      <c r="FN488" s="12"/>
      <c r="FO488" s="12"/>
      <c r="FP488" s="12"/>
      <c r="FQ488" s="12"/>
      <c r="FR488" s="12"/>
      <c r="FS488" s="12"/>
      <c r="FT488" s="12"/>
      <c r="FU488" s="12"/>
      <c r="FV488" s="12"/>
      <c r="FW488" s="12"/>
      <c r="FX488" s="12"/>
      <c r="FY488" s="12"/>
      <c r="FZ488" s="12"/>
      <c r="GA488" s="12"/>
      <c r="GB488" s="12"/>
      <c r="GC488" s="12"/>
      <c r="GD488" s="12"/>
      <c r="GE488" s="12"/>
      <c r="GF488" s="12"/>
      <c r="GG488" s="12"/>
      <c r="GH488" s="12"/>
      <c r="GI488" s="12"/>
      <c r="GJ488" s="12"/>
      <c r="GK488" s="12"/>
      <c r="GL488" s="12"/>
      <c r="GM488" s="12"/>
      <c r="GN488" s="12"/>
      <c r="GO488" s="12"/>
      <c r="GP488" s="12"/>
      <c r="GQ488" s="12"/>
      <c r="GR488" s="12"/>
    </row>
    <row r="489" spans="1:200" x14ac:dyDescent="0.2">
      <c r="A489" s="79">
        <f t="shared" si="213"/>
        <v>43561</v>
      </c>
      <c r="B489" s="80">
        <f t="shared" ca="1" si="219"/>
        <v>1100.0684699999999</v>
      </c>
      <c r="C489" s="81">
        <f t="shared" si="214"/>
        <v>1000</v>
      </c>
      <c r="D489" s="82">
        <f ca="1">IF(A489&lt;$B$1,VLOOKUP(A489,[1]DI!$A$4:$B$15000,2,FALSE),0)</f>
        <v>0</v>
      </c>
      <c r="E489" s="81">
        <f t="shared" ca="1" si="220"/>
        <v>0</v>
      </c>
      <c r="F489" s="83">
        <f t="shared" si="208"/>
        <v>1.1679999999999999</v>
      </c>
      <c r="G489" s="84">
        <f t="shared" ca="1" si="209"/>
        <v>1</v>
      </c>
      <c r="H489" s="81">
        <f ca="1">TRUNC(PRODUCT(G$10:G488),15)</f>
        <v>1.1000684675549099</v>
      </c>
      <c r="I489" s="81">
        <f t="shared" si="215"/>
        <v>1</v>
      </c>
      <c r="J489" s="81">
        <f t="shared" ca="1" si="210"/>
        <v>1.1000684700000001</v>
      </c>
      <c r="K489" s="81">
        <f t="shared" ca="1" si="211"/>
        <v>100.06847</v>
      </c>
      <c r="L489" s="85">
        <f>IF(VLOOKUP(A489,$U$12:$AD$125,8)=VLOOKUP(A488,$U$12:$AD$125,8),0,VLOOKUP(A489,U$12:$AD$125,8))</f>
        <v>0</v>
      </c>
      <c r="M489" s="86">
        <f>IF(L489&gt;0,VLOOKUP(L489,T$12:$AC$125,7),0)</f>
        <v>0</v>
      </c>
      <c r="N489" s="81">
        <f t="shared" si="216"/>
        <v>0</v>
      </c>
      <c r="O489" s="81">
        <f t="shared" ca="1" si="212"/>
        <v>100.06847</v>
      </c>
      <c r="P489" s="87" t="str">
        <f t="shared" si="217"/>
        <v>J=</v>
      </c>
      <c r="Q489" s="88">
        <f t="shared" si="218"/>
        <v>44676</v>
      </c>
      <c r="R489" s="7"/>
      <c r="S489" s="7"/>
      <c r="V489" s="7"/>
      <c r="W489" s="7"/>
      <c r="X489" s="7"/>
      <c r="Y489" s="7"/>
      <c r="Z489" s="7"/>
      <c r="AA489" s="7"/>
      <c r="AB489" s="7"/>
      <c r="AC489" s="7"/>
      <c r="AD489" s="7"/>
      <c r="AE489" s="7"/>
      <c r="AF489" s="37"/>
      <c r="AG489" s="3" t="s">
        <v>26</v>
      </c>
      <c r="AH489" s="3" t="s">
        <v>26</v>
      </c>
      <c r="AI489" s="13" t="s">
        <v>27</v>
      </c>
      <c r="AJ489" s="5" t="s">
        <v>28</v>
      </c>
      <c r="AK489" s="4" t="s">
        <v>29</v>
      </c>
      <c r="AL489" s="65"/>
      <c r="AM489" s="10" t="s">
        <v>32</v>
      </c>
      <c r="AN489" s="3" t="s">
        <v>26</v>
      </c>
      <c r="AO489" s="6"/>
      <c r="AP489" s="20" t="s">
        <v>33</v>
      </c>
      <c r="AQ489" s="3" t="s">
        <v>26</v>
      </c>
      <c r="AR489" s="21" t="s">
        <v>34</v>
      </c>
      <c r="AS489" s="65"/>
      <c r="AT489" s="12"/>
      <c r="AU489" s="12"/>
      <c r="AV489" s="22"/>
      <c r="AW489" s="12"/>
      <c r="AX489" s="12"/>
      <c r="AY489" s="12"/>
      <c r="AZ489" s="12"/>
      <c r="BA489" s="12"/>
      <c r="BB489" s="12"/>
      <c r="BC489" s="12"/>
      <c r="BD489" s="12"/>
      <c r="BE489" s="12"/>
      <c r="BF489" s="12"/>
      <c r="BG489" s="12"/>
      <c r="BH489" s="12"/>
      <c r="BI489" s="12"/>
      <c r="BJ489" s="12"/>
      <c r="BK489" s="12"/>
      <c r="BL489" s="12"/>
      <c r="BM489" s="12"/>
      <c r="BN489" s="12"/>
      <c r="BO489" s="12"/>
      <c r="BP489" s="12"/>
      <c r="BQ489" s="12"/>
      <c r="BR489" s="12"/>
      <c r="BS489" s="12"/>
      <c r="BT489" s="12"/>
      <c r="BU489" s="12"/>
      <c r="BV489" s="12"/>
      <c r="BW489" s="12"/>
      <c r="BX489" s="12"/>
      <c r="BY489" s="12"/>
      <c r="BZ489" s="12"/>
      <c r="CA489" s="12"/>
      <c r="CB489" s="12"/>
      <c r="CC489" s="12"/>
      <c r="CD489" s="12"/>
      <c r="CE489" s="12"/>
      <c r="CF489" s="12"/>
      <c r="CG489" s="12"/>
      <c r="CH489" s="12"/>
      <c r="CI489" s="12"/>
      <c r="CJ489" s="12"/>
      <c r="CK489" s="12"/>
      <c r="CL489" s="12"/>
      <c r="CM489" s="12"/>
      <c r="CN489" s="12"/>
      <c r="CO489" s="12"/>
      <c r="CP489" s="12"/>
      <c r="CQ489" s="12"/>
      <c r="CR489" s="12"/>
      <c r="CS489" s="12"/>
      <c r="CT489" s="12"/>
      <c r="CU489" s="12"/>
      <c r="CV489" s="12"/>
      <c r="CW489" s="12"/>
      <c r="CX489" s="12"/>
      <c r="CY489" s="12"/>
      <c r="CZ489" s="12"/>
      <c r="DA489" s="12"/>
      <c r="DB489" s="12"/>
      <c r="DC489" s="12"/>
      <c r="DD489" s="12"/>
      <c r="DE489" s="12"/>
      <c r="DF489" s="12"/>
      <c r="DG489" s="12"/>
      <c r="DH489" s="12"/>
      <c r="DI489" s="12"/>
      <c r="DJ489" s="12"/>
      <c r="DK489" s="12"/>
      <c r="DL489" s="12"/>
      <c r="DM489" s="12"/>
      <c r="DN489" s="12"/>
      <c r="DO489" s="12"/>
      <c r="DP489" s="12"/>
      <c r="DQ489" s="12"/>
      <c r="DR489" s="12"/>
      <c r="DS489" s="12"/>
      <c r="DT489" s="12"/>
      <c r="DU489" s="12"/>
      <c r="DV489" s="12"/>
      <c r="DW489" s="12"/>
      <c r="DX489" s="12"/>
      <c r="DY489" s="12"/>
      <c r="DZ489" s="12"/>
      <c r="EA489" s="12"/>
      <c r="EB489" s="12"/>
      <c r="EC489" s="12"/>
      <c r="ED489" s="12"/>
      <c r="EE489" s="12"/>
      <c r="EF489" s="12"/>
      <c r="EG489" s="12"/>
      <c r="EH489" s="12"/>
      <c r="EI489" s="12"/>
      <c r="EJ489" s="12"/>
      <c r="EK489" s="12"/>
      <c r="EL489" s="12"/>
      <c r="EM489" s="12"/>
      <c r="EN489" s="12"/>
      <c r="EO489" s="12"/>
      <c r="EP489" s="12"/>
      <c r="EQ489" s="12"/>
      <c r="ER489" s="12"/>
      <c r="ES489" s="12"/>
      <c r="ET489" s="12"/>
      <c r="EU489" s="12"/>
      <c r="EV489" s="12"/>
      <c r="EW489" s="12"/>
      <c r="EX489" s="12"/>
      <c r="EY489" s="12"/>
      <c r="EZ489" s="12"/>
      <c r="FA489" s="12"/>
      <c r="FB489" s="12"/>
      <c r="FC489" s="12"/>
      <c r="FD489" s="12"/>
      <c r="FE489" s="12"/>
      <c r="FF489" s="12"/>
      <c r="FG489" s="12"/>
      <c r="FH489" s="12"/>
      <c r="FI489" s="12"/>
      <c r="FJ489" s="12"/>
      <c r="FK489" s="12"/>
      <c r="FL489" s="12"/>
      <c r="FM489" s="12"/>
      <c r="FN489" s="12"/>
      <c r="FO489" s="12"/>
      <c r="FP489" s="12"/>
      <c r="FQ489" s="12"/>
      <c r="FR489" s="12"/>
      <c r="FS489" s="12"/>
      <c r="FT489" s="12"/>
      <c r="FU489" s="12"/>
      <c r="FV489" s="12"/>
      <c r="FW489" s="12"/>
      <c r="FX489" s="12"/>
      <c r="FY489" s="12"/>
      <c r="FZ489" s="12"/>
      <c r="GA489" s="12"/>
      <c r="GB489" s="12"/>
      <c r="GC489" s="12"/>
      <c r="GD489" s="12"/>
      <c r="GE489" s="12"/>
      <c r="GF489" s="12"/>
      <c r="GG489" s="12"/>
      <c r="GH489" s="12"/>
      <c r="GI489" s="12"/>
      <c r="GJ489" s="12"/>
      <c r="GK489" s="12"/>
      <c r="GL489" s="12"/>
      <c r="GM489" s="12"/>
      <c r="GN489" s="12"/>
      <c r="GO489" s="12"/>
      <c r="GP489" s="12"/>
      <c r="GQ489" s="12"/>
      <c r="GR489" s="12"/>
    </row>
    <row r="490" spans="1:200" x14ac:dyDescent="0.2">
      <c r="A490" s="79">
        <f t="shared" si="213"/>
        <v>43562</v>
      </c>
      <c r="B490" s="80">
        <f t="shared" ca="1" si="219"/>
        <v>1100.0684699999999</v>
      </c>
      <c r="C490" s="81">
        <f t="shared" si="214"/>
        <v>1000</v>
      </c>
      <c r="D490" s="82">
        <f ca="1">IF(A490&lt;$B$1,VLOOKUP(A490,[1]DI!$A$4:$B$15000,2,FALSE),0)</f>
        <v>0</v>
      </c>
      <c r="E490" s="81">
        <f t="shared" ca="1" si="220"/>
        <v>0</v>
      </c>
      <c r="F490" s="83">
        <f t="shared" si="208"/>
        <v>1.1679999999999999</v>
      </c>
      <c r="G490" s="84">
        <f t="shared" ca="1" si="209"/>
        <v>1</v>
      </c>
      <c r="H490" s="81">
        <f ca="1">TRUNC(PRODUCT(G$10:G489),15)</f>
        <v>1.1000684675549099</v>
      </c>
      <c r="I490" s="81">
        <f t="shared" si="215"/>
        <v>1</v>
      </c>
      <c r="J490" s="81">
        <f t="shared" ca="1" si="210"/>
        <v>1.1000684700000001</v>
      </c>
      <c r="K490" s="81">
        <f t="shared" ca="1" si="211"/>
        <v>100.06847</v>
      </c>
      <c r="L490" s="85">
        <f>IF(VLOOKUP(A490,$U$12:$AD$125,8)=VLOOKUP(A489,$U$12:$AD$125,8),0,VLOOKUP(A490,U$12:$AD$125,8))</f>
        <v>0</v>
      </c>
      <c r="M490" s="86">
        <f>IF(L490&gt;0,VLOOKUP(L490,T$12:$AC$125,7),0)</f>
        <v>0</v>
      </c>
      <c r="N490" s="81">
        <f t="shared" si="216"/>
        <v>0</v>
      </c>
      <c r="O490" s="81">
        <f t="shared" ca="1" si="212"/>
        <v>100.06847</v>
      </c>
      <c r="P490" s="87" t="str">
        <f t="shared" si="217"/>
        <v>J=</v>
      </c>
      <c r="Q490" s="88">
        <f t="shared" si="218"/>
        <v>44676</v>
      </c>
      <c r="R490" s="7"/>
      <c r="S490" s="7"/>
      <c r="V490" s="7"/>
      <c r="W490" s="7"/>
      <c r="X490" s="7"/>
      <c r="Y490" s="7"/>
      <c r="Z490" s="7"/>
      <c r="AA490" s="7"/>
      <c r="AB490" s="7"/>
      <c r="AC490" s="7"/>
      <c r="AD490" s="7"/>
      <c r="AE490" s="7"/>
      <c r="AF490" s="65"/>
      <c r="AG490" s="9"/>
      <c r="AH490" s="9"/>
      <c r="AI490" s="4"/>
      <c r="AJ490" s="10"/>
      <c r="AK490" s="4"/>
      <c r="AL490" s="65"/>
      <c r="AM490" s="10"/>
      <c r="AN490" s="9"/>
      <c r="AO490" s="7"/>
      <c r="AP490" s="11"/>
      <c r="AQ490" s="9"/>
      <c r="AR490" s="8"/>
      <c r="AS490" s="68"/>
      <c r="AT490" s="12"/>
      <c r="AU490" s="12"/>
      <c r="AV490" s="22"/>
      <c r="AW490" s="12"/>
      <c r="AX490" s="12"/>
      <c r="AY490" s="12"/>
      <c r="AZ490" s="12"/>
      <c r="BA490" s="12"/>
      <c r="BB490" s="12"/>
      <c r="BC490" s="12"/>
      <c r="BD490" s="12"/>
      <c r="BE490" s="12"/>
      <c r="BF490" s="12"/>
      <c r="BG490" s="12"/>
      <c r="BH490" s="12"/>
      <c r="BI490" s="12"/>
      <c r="BJ490" s="12"/>
      <c r="BK490" s="12"/>
      <c r="BL490" s="12"/>
      <c r="BM490" s="12"/>
      <c r="BN490" s="12"/>
      <c r="BO490" s="12"/>
      <c r="BP490" s="12"/>
      <c r="BQ490" s="12"/>
      <c r="BR490" s="12"/>
      <c r="BS490" s="12"/>
      <c r="BT490" s="12"/>
      <c r="BU490" s="12"/>
      <c r="BV490" s="12"/>
      <c r="BW490" s="12"/>
      <c r="BX490" s="12"/>
      <c r="BY490" s="12"/>
      <c r="BZ490" s="12"/>
      <c r="CA490" s="12"/>
      <c r="CB490" s="12"/>
      <c r="CC490" s="12"/>
      <c r="CD490" s="12"/>
      <c r="CE490" s="12"/>
      <c r="CF490" s="12"/>
      <c r="CG490" s="12"/>
      <c r="CH490" s="12"/>
      <c r="CI490" s="12"/>
      <c r="CJ490" s="12"/>
      <c r="CK490" s="12"/>
      <c r="CL490" s="12"/>
      <c r="CM490" s="12"/>
      <c r="CN490" s="12"/>
      <c r="CO490" s="12"/>
      <c r="CP490" s="12"/>
      <c r="CQ490" s="12"/>
      <c r="CR490" s="12"/>
      <c r="CS490" s="12"/>
      <c r="CT490" s="12"/>
      <c r="CU490" s="12"/>
      <c r="CV490" s="12"/>
      <c r="CW490" s="12"/>
      <c r="CX490" s="12"/>
      <c r="CY490" s="12"/>
      <c r="CZ490" s="12"/>
      <c r="DA490" s="12"/>
      <c r="DB490" s="12"/>
      <c r="DC490" s="12"/>
      <c r="DD490" s="12"/>
      <c r="DE490" s="12"/>
      <c r="DF490" s="12"/>
      <c r="DG490" s="12"/>
      <c r="DH490" s="12"/>
      <c r="DI490" s="12"/>
      <c r="DJ490" s="12"/>
      <c r="DK490" s="12"/>
      <c r="DL490" s="12"/>
      <c r="DM490" s="12"/>
      <c r="DN490" s="12"/>
      <c r="DO490" s="12"/>
      <c r="DP490" s="12"/>
      <c r="DQ490" s="12"/>
      <c r="DR490" s="12"/>
      <c r="DS490" s="12"/>
      <c r="DT490" s="12"/>
      <c r="DU490" s="12"/>
      <c r="DV490" s="12"/>
      <c r="DW490" s="12"/>
      <c r="DX490" s="12"/>
      <c r="DY490" s="12"/>
      <c r="DZ490" s="12"/>
      <c r="EA490" s="12"/>
      <c r="EB490" s="12"/>
      <c r="EC490" s="12"/>
      <c r="ED490" s="12"/>
      <c r="EE490" s="12"/>
      <c r="EF490" s="12"/>
      <c r="EG490" s="12"/>
      <c r="EH490" s="12"/>
      <c r="EI490" s="12"/>
      <c r="EJ490" s="12"/>
      <c r="EK490" s="12"/>
      <c r="EL490" s="12"/>
      <c r="EM490" s="12"/>
      <c r="EN490" s="12"/>
      <c r="EO490" s="12"/>
      <c r="EP490" s="12"/>
      <c r="EQ490" s="12"/>
      <c r="ER490" s="12"/>
      <c r="ES490" s="12"/>
      <c r="ET490" s="12"/>
      <c r="EU490" s="12"/>
      <c r="EV490" s="12"/>
      <c r="EW490" s="12"/>
      <c r="EX490" s="12"/>
      <c r="EY490" s="12"/>
      <c r="EZ490" s="12"/>
      <c r="FA490" s="12"/>
      <c r="FB490" s="12"/>
      <c r="FC490" s="12"/>
      <c r="FD490" s="12"/>
      <c r="FE490" s="12"/>
      <c r="FF490" s="12"/>
      <c r="FG490" s="12"/>
      <c r="FH490" s="12"/>
      <c r="FI490" s="12"/>
      <c r="FJ490" s="12"/>
      <c r="FK490" s="12"/>
      <c r="FL490" s="12"/>
      <c r="FM490" s="12"/>
      <c r="FN490" s="12"/>
      <c r="FO490" s="12"/>
      <c r="FP490" s="12"/>
      <c r="FQ490" s="12"/>
      <c r="FR490" s="12"/>
      <c r="FS490" s="12"/>
      <c r="FT490" s="12"/>
      <c r="FU490" s="12"/>
      <c r="FV490" s="12"/>
      <c r="FW490" s="12"/>
      <c r="FX490" s="12"/>
      <c r="FY490" s="12"/>
      <c r="FZ490" s="12"/>
      <c r="GA490" s="12"/>
      <c r="GB490" s="12"/>
      <c r="GC490" s="12"/>
      <c r="GD490" s="12"/>
      <c r="GE490" s="12"/>
      <c r="GF490" s="12"/>
      <c r="GG490" s="12"/>
      <c r="GH490" s="12"/>
      <c r="GI490" s="12"/>
      <c r="GJ490" s="12"/>
      <c r="GK490" s="12"/>
      <c r="GL490" s="12"/>
      <c r="GM490" s="12"/>
      <c r="GN490" s="12"/>
      <c r="GO490" s="12"/>
      <c r="GP490" s="12"/>
      <c r="GQ490" s="12"/>
      <c r="GR490" s="12"/>
    </row>
    <row r="491" spans="1:200" x14ac:dyDescent="0.2">
      <c r="A491" s="79">
        <f t="shared" si="213"/>
        <v>43563</v>
      </c>
      <c r="B491" s="80">
        <f t="shared" ca="1" si="219"/>
        <v>1100.0684699999999</v>
      </c>
      <c r="C491" s="81">
        <f t="shared" si="214"/>
        <v>1000</v>
      </c>
      <c r="D491" s="82">
        <f ca="1">IF(A491&lt;$B$1,VLOOKUP(A491,[1]DI!$A$4:$B$15000,2,FALSE),0)</f>
        <v>6.4000000000000001E-2</v>
      </c>
      <c r="E491" s="81">
        <f t="shared" ca="1" si="220"/>
        <v>2.4620000000000002E-4</v>
      </c>
      <c r="F491" s="83">
        <f t="shared" si="208"/>
        <v>1.1679999999999999</v>
      </c>
      <c r="G491" s="84">
        <f t="shared" ca="1" si="209"/>
        <v>1.0002875616</v>
      </c>
      <c r="H491" s="81">
        <f ca="1">TRUNC(PRODUCT(G$10:G490),15)</f>
        <v>1.1000684675549099</v>
      </c>
      <c r="I491" s="81">
        <f t="shared" si="215"/>
        <v>1</v>
      </c>
      <c r="J491" s="81">
        <f t="shared" ca="1" si="210"/>
        <v>1.1000684700000001</v>
      </c>
      <c r="K491" s="81">
        <f t="shared" ca="1" si="211"/>
        <v>100.06847</v>
      </c>
      <c r="L491" s="85">
        <f>IF(VLOOKUP(A491,$U$12:$AD$125,8)=VLOOKUP(A490,$U$12:$AD$125,8),0,VLOOKUP(A491,U$12:$AD$125,8))</f>
        <v>0</v>
      </c>
      <c r="M491" s="86">
        <f>IF(L491&gt;0,VLOOKUP(L491,T$12:$AC$125,7),0)</f>
        <v>0</v>
      </c>
      <c r="N491" s="81">
        <f t="shared" si="216"/>
        <v>0</v>
      </c>
      <c r="O491" s="81">
        <f t="shared" ca="1" si="212"/>
        <v>100.06847</v>
      </c>
      <c r="P491" s="87" t="str">
        <f t="shared" si="217"/>
        <v>J=</v>
      </c>
      <c r="Q491" s="88">
        <f t="shared" si="218"/>
        <v>44676</v>
      </c>
      <c r="R491" s="7"/>
      <c r="S491" s="7"/>
      <c r="V491" s="7"/>
      <c r="W491" s="7"/>
      <c r="X491" s="7"/>
      <c r="Y491" s="7"/>
      <c r="Z491" s="7"/>
      <c r="AA491" s="7"/>
      <c r="AB491" s="7"/>
      <c r="AC491" s="7"/>
      <c r="AD491" s="7"/>
      <c r="AE491" s="7"/>
      <c r="AF491" s="65">
        <f>(AF483+1)</f>
        <v>43442</v>
      </c>
      <c r="AG491" s="9">
        <f t="shared" ref="AG491:AK506" ca="1" si="224">VLOOKUP($AF491,$A$10:$Q$3625,(AG$1)+1)</f>
        <v>1074.7448399899999</v>
      </c>
      <c r="AH491" s="9">
        <f t="shared" si="224"/>
        <v>1000</v>
      </c>
      <c r="AI491" s="4">
        <f t="shared" ca="1" si="224"/>
        <v>0</v>
      </c>
      <c r="AJ491" s="10">
        <f t="shared" ca="1" si="224"/>
        <v>0</v>
      </c>
      <c r="AK491" s="4">
        <f t="shared" si="224"/>
        <v>1.1679999999999999</v>
      </c>
      <c r="AL491" s="65">
        <f t="shared" ref="AL491:AL520" si="225">AF491</f>
        <v>43442</v>
      </c>
      <c r="AM491" s="10">
        <f t="shared" ref="AM491:AS506" ca="1" si="226">VLOOKUP($AF491,$A$10:$Q$3625,(AM$1)+1)</f>
        <v>1.0747448399999999</v>
      </c>
      <c r="AN491" s="9">
        <f t="shared" ca="1" si="226"/>
        <v>74.744839990000003</v>
      </c>
      <c r="AO491" s="7">
        <f t="shared" si="226"/>
        <v>0</v>
      </c>
      <c r="AP491" s="11">
        <f t="shared" si="226"/>
        <v>0</v>
      </c>
      <c r="AQ491" s="9">
        <f t="shared" si="226"/>
        <v>0</v>
      </c>
      <c r="AR491" s="8" t="str">
        <f t="shared" si="226"/>
        <v>J=</v>
      </c>
      <c r="AS491" s="65">
        <f t="shared" si="226"/>
        <v>44676</v>
      </c>
      <c r="AT491" s="12"/>
      <c r="AU491" s="12"/>
      <c r="AV491" s="22"/>
      <c r="AW491" s="12"/>
      <c r="AX491" s="12"/>
      <c r="AY491" s="12"/>
      <c r="AZ491" s="12"/>
      <c r="BA491" s="12"/>
      <c r="BB491" s="12"/>
      <c r="BC491" s="12"/>
      <c r="BD491" s="12"/>
      <c r="BE491" s="12"/>
      <c r="BF491" s="12"/>
      <c r="BG491" s="12"/>
      <c r="BH491" s="12"/>
      <c r="BI491" s="12"/>
      <c r="BJ491" s="12"/>
      <c r="BK491" s="12"/>
      <c r="BL491" s="12"/>
      <c r="BM491" s="12"/>
      <c r="BN491" s="12"/>
      <c r="BO491" s="12"/>
      <c r="BP491" s="12"/>
      <c r="BQ491" s="12"/>
      <c r="BR491" s="12"/>
      <c r="BS491" s="12"/>
      <c r="BT491" s="12"/>
      <c r="BU491" s="12"/>
      <c r="BV491" s="12"/>
      <c r="BW491" s="12"/>
      <c r="BX491" s="12"/>
      <c r="BY491" s="12"/>
      <c r="BZ491" s="12"/>
      <c r="CA491" s="12"/>
      <c r="CB491" s="12"/>
      <c r="CC491" s="12"/>
      <c r="CD491" s="12"/>
      <c r="CE491" s="12"/>
      <c r="CF491" s="12"/>
      <c r="CG491" s="12"/>
      <c r="CH491" s="12"/>
      <c r="CI491" s="12"/>
      <c r="CJ491" s="12"/>
      <c r="CK491" s="12"/>
      <c r="CL491" s="12"/>
      <c r="CM491" s="12"/>
      <c r="CN491" s="12"/>
      <c r="CO491" s="12"/>
      <c r="CP491" s="12"/>
      <c r="CQ491" s="12"/>
      <c r="CR491" s="12"/>
      <c r="CS491" s="12"/>
      <c r="CT491" s="12"/>
      <c r="CU491" s="12"/>
      <c r="CV491" s="12"/>
      <c r="CW491" s="12"/>
      <c r="CX491" s="12"/>
      <c r="CY491" s="12"/>
      <c r="CZ491" s="12"/>
      <c r="DA491" s="12"/>
      <c r="DB491" s="12"/>
      <c r="DC491" s="12"/>
      <c r="DD491" s="12"/>
      <c r="DE491" s="12"/>
      <c r="DF491" s="12"/>
      <c r="DG491" s="12"/>
      <c r="DH491" s="12"/>
      <c r="DI491" s="12"/>
      <c r="DJ491" s="12"/>
      <c r="DK491" s="12"/>
      <c r="DL491" s="12"/>
      <c r="DM491" s="12"/>
      <c r="DN491" s="12"/>
      <c r="DO491" s="12"/>
      <c r="DP491" s="12"/>
      <c r="DQ491" s="12"/>
      <c r="DR491" s="12"/>
      <c r="DS491" s="12"/>
      <c r="DT491" s="12"/>
      <c r="DU491" s="12"/>
      <c r="DV491" s="12"/>
      <c r="DW491" s="12"/>
      <c r="DX491" s="12"/>
      <c r="DY491" s="12"/>
      <c r="DZ491" s="12"/>
      <c r="EA491" s="12"/>
      <c r="EB491" s="12"/>
      <c r="EC491" s="12"/>
      <c r="ED491" s="12"/>
      <c r="EE491" s="12"/>
      <c r="EF491" s="12"/>
      <c r="EG491" s="12"/>
      <c r="EH491" s="12"/>
      <c r="EI491" s="12"/>
      <c r="EJ491" s="12"/>
      <c r="EK491" s="12"/>
      <c r="EL491" s="12"/>
      <c r="EM491" s="12"/>
      <c r="EN491" s="12"/>
      <c r="EO491" s="12"/>
      <c r="EP491" s="12"/>
      <c r="EQ491" s="12"/>
      <c r="ER491" s="12"/>
      <c r="ES491" s="12"/>
      <c r="ET491" s="12"/>
      <c r="EU491" s="12"/>
      <c r="EV491" s="12"/>
      <c r="EW491" s="12"/>
      <c r="EX491" s="12"/>
      <c r="EY491" s="12"/>
      <c r="EZ491" s="12"/>
      <c r="FA491" s="12"/>
      <c r="FB491" s="12"/>
      <c r="FC491" s="12"/>
      <c r="FD491" s="12"/>
      <c r="FE491" s="12"/>
      <c r="FF491" s="12"/>
      <c r="FG491" s="12"/>
      <c r="FH491" s="12"/>
      <c r="FI491" s="12"/>
      <c r="FJ491" s="12"/>
      <c r="FK491" s="12"/>
      <c r="FL491" s="12"/>
      <c r="FM491" s="12"/>
      <c r="FN491" s="12"/>
      <c r="FO491" s="12"/>
      <c r="FP491" s="12"/>
      <c r="FQ491" s="12"/>
      <c r="FR491" s="12"/>
      <c r="FS491" s="12"/>
      <c r="FT491" s="12"/>
      <c r="FU491" s="12"/>
      <c r="FV491" s="12"/>
      <c r="FW491" s="12"/>
      <c r="FX491" s="12"/>
      <c r="FY491" s="12"/>
      <c r="FZ491" s="12"/>
      <c r="GA491" s="12"/>
      <c r="GB491" s="12"/>
      <c r="GC491" s="12"/>
      <c r="GD491" s="12"/>
      <c r="GE491" s="12"/>
      <c r="GF491" s="12"/>
      <c r="GG491" s="12"/>
      <c r="GH491" s="12"/>
      <c r="GI491" s="12"/>
      <c r="GJ491" s="12"/>
      <c r="GK491" s="12"/>
      <c r="GL491" s="12"/>
      <c r="GM491" s="12"/>
      <c r="GN491" s="12"/>
      <c r="GO491" s="12"/>
      <c r="GP491" s="12"/>
      <c r="GQ491" s="12"/>
      <c r="GR491" s="12"/>
    </row>
    <row r="492" spans="1:200" x14ac:dyDescent="0.2">
      <c r="A492" s="79">
        <f t="shared" si="213"/>
        <v>43564</v>
      </c>
      <c r="B492" s="80">
        <f t="shared" ca="1" si="219"/>
        <v>1100.38481</v>
      </c>
      <c r="C492" s="81">
        <f t="shared" si="214"/>
        <v>1000</v>
      </c>
      <c r="D492" s="82">
        <f ca="1">IF(A492&lt;$B$1,VLOOKUP(A492,[1]DI!$A$4:$B$15000,2,FALSE),0)</f>
        <v>6.4000000000000001E-2</v>
      </c>
      <c r="E492" s="81">
        <f t="shared" ca="1" si="220"/>
        <v>2.4620000000000002E-4</v>
      </c>
      <c r="F492" s="83">
        <f t="shared" si="208"/>
        <v>1.1679999999999999</v>
      </c>
      <c r="G492" s="84">
        <f t="shared" ca="1" si="209"/>
        <v>1.0002875616</v>
      </c>
      <c r="H492" s="81">
        <f ca="1">TRUNC(PRODUCT(G$10:G491),15)</f>
        <v>1.1003848050035501</v>
      </c>
      <c r="I492" s="81">
        <f t="shared" si="215"/>
        <v>1</v>
      </c>
      <c r="J492" s="81">
        <f t="shared" ca="1" si="210"/>
        <v>1.10038481</v>
      </c>
      <c r="K492" s="81">
        <f t="shared" ca="1" si="211"/>
        <v>100.38481</v>
      </c>
      <c r="L492" s="85">
        <f>IF(VLOOKUP(A492,$U$12:$AD$125,8)=VLOOKUP(A491,$U$12:$AD$125,8),0,VLOOKUP(A492,U$12:$AD$125,8))</f>
        <v>0</v>
      </c>
      <c r="M492" s="86">
        <f>IF(L492&gt;0,VLOOKUP(L492,T$12:$AC$125,7),0)</f>
        <v>0</v>
      </c>
      <c r="N492" s="81">
        <f t="shared" si="216"/>
        <v>0</v>
      </c>
      <c r="O492" s="81">
        <f t="shared" ca="1" si="212"/>
        <v>100.38481</v>
      </c>
      <c r="P492" s="87" t="str">
        <f t="shared" si="217"/>
        <v>J=</v>
      </c>
      <c r="Q492" s="88">
        <f t="shared" si="218"/>
        <v>44676</v>
      </c>
      <c r="R492" s="7"/>
      <c r="S492" s="7"/>
      <c r="V492" s="7"/>
      <c r="W492" s="7"/>
      <c r="X492" s="7"/>
      <c r="Y492" s="7"/>
      <c r="Z492" s="7"/>
      <c r="AA492" s="7"/>
      <c r="AB492" s="7"/>
      <c r="AC492" s="7"/>
      <c r="AD492" s="7"/>
      <c r="AE492" s="7"/>
      <c r="AF492" s="65">
        <f t="shared" ref="AF492:AF520" si="227">(AF491+1)</f>
        <v>43443</v>
      </c>
      <c r="AG492" s="9">
        <f t="shared" ca="1" si="224"/>
        <v>1074.7448399899999</v>
      </c>
      <c r="AH492" s="9">
        <f t="shared" si="224"/>
        <v>1000</v>
      </c>
      <c r="AI492" s="4">
        <f t="shared" ca="1" si="224"/>
        <v>0</v>
      </c>
      <c r="AJ492" s="10">
        <f t="shared" ca="1" si="224"/>
        <v>0</v>
      </c>
      <c r="AK492" s="4">
        <f t="shared" si="224"/>
        <v>1.1679999999999999</v>
      </c>
      <c r="AL492" s="65">
        <f t="shared" si="225"/>
        <v>43443</v>
      </c>
      <c r="AM492" s="10">
        <f t="shared" ca="1" si="226"/>
        <v>1.0747448399999999</v>
      </c>
      <c r="AN492" s="9">
        <f t="shared" ca="1" si="226"/>
        <v>74.744839990000003</v>
      </c>
      <c r="AO492" s="7">
        <f t="shared" si="226"/>
        <v>0</v>
      </c>
      <c r="AP492" s="11">
        <f t="shared" si="226"/>
        <v>0</v>
      </c>
      <c r="AQ492" s="9">
        <f t="shared" si="226"/>
        <v>0</v>
      </c>
      <c r="AR492" s="8" t="str">
        <f t="shared" si="226"/>
        <v>J=</v>
      </c>
      <c r="AS492" s="65">
        <f t="shared" si="226"/>
        <v>44676</v>
      </c>
      <c r="AT492" s="12"/>
      <c r="AU492" s="12"/>
      <c r="AV492" s="22"/>
      <c r="AW492" s="12"/>
      <c r="AX492" s="12"/>
      <c r="AY492" s="12"/>
      <c r="AZ492" s="12"/>
      <c r="BA492" s="12"/>
      <c r="BB492" s="12"/>
      <c r="BC492" s="12"/>
      <c r="BD492" s="12"/>
      <c r="BE492" s="12"/>
      <c r="BF492" s="12"/>
      <c r="BG492" s="12"/>
      <c r="BH492" s="12"/>
      <c r="BI492" s="12"/>
      <c r="BJ492" s="12"/>
      <c r="BK492" s="12"/>
      <c r="BL492" s="12"/>
      <c r="BM492" s="12"/>
      <c r="BN492" s="12"/>
      <c r="BO492" s="12"/>
      <c r="BP492" s="12"/>
      <c r="BQ492" s="12"/>
      <c r="BR492" s="12"/>
      <c r="BS492" s="12"/>
      <c r="BT492" s="12"/>
      <c r="BU492" s="12"/>
      <c r="BV492" s="12"/>
      <c r="BW492" s="12"/>
      <c r="BX492" s="12"/>
      <c r="BY492" s="12"/>
      <c r="BZ492" s="12"/>
      <c r="CA492" s="12"/>
      <c r="CB492" s="12"/>
      <c r="CC492" s="12"/>
      <c r="CD492" s="12"/>
      <c r="CE492" s="12"/>
      <c r="CF492" s="12"/>
      <c r="CG492" s="12"/>
      <c r="CH492" s="12"/>
      <c r="CI492" s="12"/>
      <c r="CJ492" s="12"/>
      <c r="CK492" s="12"/>
      <c r="CL492" s="12"/>
      <c r="CM492" s="12"/>
      <c r="CN492" s="12"/>
      <c r="CO492" s="12"/>
      <c r="CP492" s="12"/>
      <c r="CQ492" s="12"/>
      <c r="CR492" s="12"/>
      <c r="CS492" s="12"/>
      <c r="CT492" s="12"/>
      <c r="CU492" s="12"/>
      <c r="CV492" s="12"/>
      <c r="CW492" s="12"/>
      <c r="CX492" s="12"/>
      <c r="CY492" s="12"/>
      <c r="CZ492" s="12"/>
      <c r="DA492" s="12"/>
      <c r="DB492" s="12"/>
      <c r="DC492" s="12"/>
      <c r="DD492" s="12"/>
      <c r="DE492" s="12"/>
      <c r="DF492" s="12"/>
      <c r="DG492" s="12"/>
      <c r="DH492" s="12"/>
      <c r="DI492" s="12"/>
      <c r="DJ492" s="12"/>
      <c r="DK492" s="12"/>
      <c r="DL492" s="12"/>
      <c r="DM492" s="12"/>
      <c r="DN492" s="12"/>
      <c r="DO492" s="12"/>
      <c r="DP492" s="12"/>
      <c r="DQ492" s="12"/>
      <c r="DR492" s="12"/>
      <c r="DS492" s="12"/>
      <c r="DT492" s="12"/>
      <c r="DU492" s="12"/>
      <c r="DV492" s="12"/>
      <c r="DW492" s="12"/>
      <c r="DX492" s="12"/>
      <c r="DY492" s="12"/>
      <c r="DZ492" s="12"/>
      <c r="EA492" s="12"/>
      <c r="EB492" s="12"/>
      <c r="EC492" s="12"/>
      <c r="ED492" s="12"/>
      <c r="EE492" s="12"/>
      <c r="EF492" s="12"/>
      <c r="EG492" s="12"/>
      <c r="EH492" s="12"/>
      <c r="EI492" s="12"/>
      <c r="EJ492" s="12"/>
      <c r="EK492" s="12"/>
      <c r="EL492" s="12"/>
      <c r="EM492" s="12"/>
      <c r="EN492" s="12"/>
      <c r="EO492" s="12"/>
      <c r="EP492" s="12"/>
      <c r="EQ492" s="12"/>
      <c r="ER492" s="12"/>
      <c r="ES492" s="12"/>
      <c r="ET492" s="12"/>
      <c r="EU492" s="12"/>
      <c r="EV492" s="12"/>
      <c r="EW492" s="12"/>
      <c r="EX492" s="12"/>
      <c r="EY492" s="12"/>
      <c r="EZ492" s="12"/>
      <c r="FA492" s="12"/>
      <c r="FB492" s="12"/>
      <c r="FC492" s="12"/>
      <c r="FD492" s="12"/>
      <c r="FE492" s="12"/>
      <c r="FF492" s="12"/>
      <c r="FG492" s="12"/>
      <c r="FH492" s="12"/>
      <c r="FI492" s="12"/>
      <c r="FJ492" s="12"/>
      <c r="FK492" s="12"/>
      <c r="FL492" s="12"/>
      <c r="FM492" s="12"/>
      <c r="FN492" s="12"/>
      <c r="FO492" s="12"/>
      <c r="FP492" s="12"/>
      <c r="FQ492" s="12"/>
      <c r="FR492" s="12"/>
      <c r="FS492" s="12"/>
      <c r="FT492" s="12"/>
      <c r="FU492" s="12"/>
      <c r="FV492" s="12"/>
      <c r="FW492" s="12"/>
      <c r="FX492" s="12"/>
      <c r="FY492" s="12"/>
      <c r="FZ492" s="12"/>
      <c r="GA492" s="12"/>
      <c r="GB492" s="12"/>
      <c r="GC492" s="12"/>
      <c r="GD492" s="12"/>
      <c r="GE492" s="12"/>
      <c r="GF492" s="12"/>
      <c r="GG492" s="12"/>
      <c r="GH492" s="12"/>
      <c r="GI492" s="12"/>
      <c r="GJ492" s="12"/>
      <c r="GK492" s="12"/>
      <c r="GL492" s="12"/>
      <c r="GM492" s="12"/>
      <c r="GN492" s="12"/>
      <c r="GO492" s="12"/>
      <c r="GP492" s="12"/>
      <c r="GQ492" s="12"/>
      <c r="GR492" s="12"/>
    </row>
    <row r="493" spans="1:200" x14ac:dyDescent="0.2">
      <c r="A493" s="79">
        <f t="shared" si="213"/>
        <v>43565</v>
      </c>
      <c r="B493" s="80">
        <f t="shared" ca="1" si="219"/>
        <v>1100.7012299999999</v>
      </c>
      <c r="C493" s="81">
        <f t="shared" si="214"/>
        <v>1000</v>
      </c>
      <c r="D493" s="82">
        <f ca="1">IF(A493&lt;$B$1,VLOOKUP(A493,[1]DI!$A$4:$B$15000,2,FALSE),0)</f>
        <v>6.4000000000000001E-2</v>
      </c>
      <c r="E493" s="81">
        <f t="shared" ca="1" si="220"/>
        <v>2.4620000000000002E-4</v>
      </c>
      <c r="F493" s="83">
        <f t="shared" si="208"/>
        <v>1.1679999999999999</v>
      </c>
      <c r="G493" s="84">
        <f t="shared" ca="1" si="209"/>
        <v>1.0002875616</v>
      </c>
      <c r="H493" s="81">
        <f ca="1">TRUNC(PRODUCT(G$10:G492),15)</f>
        <v>1.1007012334186901</v>
      </c>
      <c r="I493" s="81">
        <f t="shared" si="215"/>
        <v>1</v>
      </c>
      <c r="J493" s="81">
        <f t="shared" ca="1" si="210"/>
        <v>1.1007012300000001</v>
      </c>
      <c r="K493" s="81">
        <f t="shared" ca="1" si="211"/>
        <v>100.70123</v>
      </c>
      <c r="L493" s="85">
        <f>IF(VLOOKUP(A493,$U$12:$AD$125,8)=VLOOKUP(A492,$U$12:$AD$125,8),0,VLOOKUP(A493,U$12:$AD$125,8))</f>
        <v>0</v>
      </c>
      <c r="M493" s="86">
        <f>IF(L493&gt;0,VLOOKUP(L493,T$12:$AC$125,7),0)</f>
        <v>0</v>
      </c>
      <c r="N493" s="81">
        <f t="shared" si="216"/>
        <v>0</v>
      </c>
      <c r="O493" s="81">
        <f t="shared" ca="1" si="212"/>
        <v>100.70123</v>
      </c>
      <c r="P493" s="87" t="str">
        <f t="shared" si="217"/>
        <v>J=</v>
      </c>
      <c r="Q493" s="88">
        <f t="shared" si="218"/>
        <v>44676</v>
      </c>
      <c r="R493" s="7"/>
      <c r="S493" s="7"/>
      <c r="V493" s="7"/>
      <c r="W493" s="7"/>
      <c r="X493" s="7"/>
      <c r="Y493" s="7"/>
      <c r="Z493" s="7"/>
      <c r="AA493" s="7"/>
      <c r="AB493" s="7"/>
      <c r="AC493" s="7"/>
      <c r="AD493" s="7"/>
      <c r="AE493" s="7"/>
      <c r="AF493" s="65">
        <f t="shared" si="227"/>
        <v>43444</v>
      </c>
      <c r="AG493" s="9">
        <f t="shared" ca="1" si="224"/>
        <v>1074.7448399899999</v>
      </c>
      <c r="AH493" s="9">
        <f t="shared" si="224"/>
        <v>1000</v>
      </c>
      <c r="AI493" s="4">
        <f t="shared" ca="1" si="224"/>
        <v>6.4000000000000001E-2</v>
      </c>
      <c r="AJ493" s="10">
        <f t="shared" ca="1" si="224"/>
        <v>2.4620000000000002E-4</v>
      </c>
      <c r="AK493" s="4">
        <f t="shared" si="224"/>
        <v>1.1679999999999999</v>
      </c>
      <c r="AL493" s="65">
        <f t="shared" si="225"/>
        <v>43444</v>
      </c>
      <c r="AM493" s="10">
        <f t="shared" ca="1" si="226"/>
        <v>1.0747448399999999</v>
      </c>
      <c r="AN493" s="9">
        <f t="shared" ca="1" si="226"/>
        <v>74.744839990000003</v>
      </c>
      <c r="AO493" s="7">
        <f t="shared" si="226"/>
        <v>0</v>
      </c>
      <c r="AP493" s="11">
        <f t="shared" si="226"/>
        <v>0</v>
      </c>
      <c r="AQ493" s="9">
        <f t="shared" si="226"/>
        <v>0</v>
      </c>
      <c r="AR493" s="8" t="str">
        <f t="shared" si="226"/>
        <v>J=</v>
      </c>
      <c r="AS493" s="65">
        <f t="shared" si="226"/>
        <v>44676</v>
      </c>
      <c r="AT493" s="12"/>
      <c r="AU493" s="12"/>
      <c r="AV493" s="22"/>
      <c r="AW493" s="12"/>
      <c r="AX493" s="12"/>
      <c r="AY493" s="12"/>
      <c r="AZ493" s="12"/>
      <c r="BA493" s="12"/>
      <c r="BB493" s="12"/>
      <c r="BC493" s="12"/>
      <c r="BD493" s="12"/>
      <c r="BE493" s="12"/>
      <c r="BF493" s="12"/>
      <c r="BG493" s="12"/>
      <c r="BH493" s="12"/>
      <c r="BI493" s="12"/>
      <c r="BJ493" s="12"/>
      <c r="BK493" s="12"/>
      <c r="BL493" s="12"/>
      <c r="BM493" s="12"/>
      <c r="BN493" s="12"/>
      <c r="BO493" s="12"/>
      <c r="BP493" s="12"/>
      <c r="BQ493" s="12"/>
      <c r="BR493" s="12"/>
      <c r="BS493" s="12"/>
      <c r="BT493" s="12"/>
      <c r="BU493" s="12"/>
      <c r="BV493" s="12"/>
      <c r="BW493" s="12"/>
      <c r="BX493" s="12"/>
      <c r="BY493" s="12"/>
      <c r="BZ493" s="12"/>
      <c r="CA493" s="12"/>
      <c r="CB493" s="12"/>
      <c r="CC493" s="12"/>
      <c r="CD493" s="12"/>
      <c r="CE493" s="12"/>
      <c r="CF493" s="12"/>
      <c r="CG493" s="12"/>
      <c r="CH493" s="12"/>
      <c r="CI493" s="12"/>
      <c r="CJ493" s="12"/>
      <c r="CK493" s="12"/>
      <c r="CL493" s="12"/>
      <c r="CM493" s="12"/>
      <c r="CN493" s="12"/>
      <c r="CO493" s="12"/>
      <c r="CP493" s="12"/>
      <c r="CQ493" s="12"/>
      <c r="CR493" s="12"/>
      <c r="CS493" s="12"/>
      <c r="CT493" s="12"/>
      <c r="CU493" s="12"/>
      <c r="CV493" s="12"/>
      <c r="CW493" s="12"/>
      <c r="CX493" s="12"/>
      <c r="CY493" s="12"/>
      <c r="CZ493" s="12"/>
      <c r="DA493" s="12"/>
      <c r="DB493" s="12"/>
      <c r="DC493" s="12"/>
      <c r="DD493" s="12"/>
      <c r="DE493" s="12"/>
      <c r="DF493" s="12"/>
      <c r="DG493" s="12"/>
      <c r="DH493" s="12"/>
      <c r="DI493" s="12"/>
      <c r="DJ493" s="12"/>
      <c r="DK493" s="12"/>
      <c r="DL493" s="12"/>
      <c r="DM493" s="12"/>
      <c r="DN493" s="12"/>
      <c r="DO493" s="12"/>
      <c r="DP493" s="12"/>
      <c r="DQ493" s="12"/>
      <c r="DR493" s="12"/>
      <c r="DS493" s="12"/>
      <c r="DT493" s="12"/>
      <c r="DU493" s="12"/>
      <c r="DV493" s="12"/>
      <c r="DW493" s="12"/>
      <c r="DX493" s="12"/>
      <c r="DY493" s="12"/>
      <c r="DZ493" s="12"/>
      <c r="EA493" s="12"/>
      <c r="EB493" s="12"/>
      <c r="EC493" s="12"/>
      <c r="ED493" s="12"/>
      <c r="EE493" s="12"/>
      <c r="EF493" s="12"/>
      <c r="EG493" s="12"/>
      <c r="EH493" s="12"/>
      <c r="EI493" s="12"/>
      <c r="EJ493" s="12"/>
      <c r="EK493" s="12"/>
      <c r="EL493" s="12"/>
      <c r="EM493" s="12"/>
      <c r="EN493" s="12"/>
      <c r="EO493" s="12"/>
      <c r="EP493" s="12"/>
      <c r="EQ493" s="12"/>
      <c r="ER493" s="12"/>
      <c r="ES493" s="12"/>
      <c r="ET493" s="12"/>
      <c r="EU493" s="12"/>
      <c r="EV493" s="12"/>
      <c r="EW493" s="12"/>
      <c r="EX493" s="12"/>
      <c r="EY493" s="12"/>
      <c r="EZ493" s="12"/>
      <c r="FA493" s="12"/>
      <c r="FB493" s="12"/>
      <c r="FC493" s="12"/>
      <c r="FD493" s="12"/>
      <c r="FE493" s="12"/>
      <c r="FF493" s="12"/>
      <c r="FG493" s="12"/>
      <c r="FH493" s="12"/>
      <c r="FI493" s="12"/>
      <c r="FJ493" s="12"/>
      <c r="FK493" s="12"/>
      <c r="FL493" s="12"/>
      <c r="FM493" s="12"/>
      <c r="FN493" s="12"/>
      <c r="FO493" s="12"/>
      <c r="FP493" s="12"/>
      <c r="FQ493" s="12"/>
      <c r="FR493" s="12"/>
      <c r="FS493" s="12"/>
      <c r="FT493" s="12"/>
      <c r="FU493" s="12"/>
      <c r="FV493" s="12"/>
      <c r="FW493" s="12"/>
      <c r="FX493" s="12"/>
      <c r="FY493" s="12"/>
      <c r="FZ493" s="12"/>
      <c r="GA493" s="12"/>
      <c r="GB493" s="12"/>
      <c r="GC493" s="12"/>
      <c r="GD493" s="12"/>
      <c r="GE493" s="12"/>
      <c r="GF493" s="12"/>
      <c r="GG493" s="12"/>
      <c r="GH493" s="12"/>
      <c r="GI493" s="12"/>
      <c r="GJ493" s="12"/>
      <c r="GK493" s="12"/>
      <c r="GL493" s="12"/>
      <c r="GM493" s="12"/>
      <c r="GN493" s="12"/>
      <c r="GO493" s="12"/>
      <c r="GP493" s="12"/>
      <c r="GQ493" s="12"/>
      <c r="GR493" s="12"/>
    </row>
    <row r="494" spans="1:200" x14ac:dyDescent="0.2">
      <c r="A494" s="79">
        <f t="shared" si="213"/>
        <v>43566</v>
      </c>
      <c r="B494" s="80">
        <f t="shared" ca="1" si="219"/>
        <v>1101.01775</v>
      </c>
      <c r="C494" s="81">
        <f t="shared" si="214"/>
        <v>1000</v>
      </c>
      <c r="D494" s="82">
        <f ca="1">IF(A494&lt;$B$1,VLOOKUP(A494,[1]DI!$A$4:$B$15000,2,FALSE),0)</f>
        <v>6.4000000000000001E-2</v>
      </c>
      <c r="E494" s="81">
        <f t="shared" ca="1" si="220"/>
        <v>2.4620000000000002E-4</v>
      </c>
      <c r="F494" s="83">
        <f t="shared" si="208"/>
        <v>1.1679999999999999</v>
      </c>
      <c r="G494" s="84">
        <f t="shared" ca="1" si="209"/>
        <v>1.0002875616</v>
      </c>
      <c r="H494" s="81">
        <f ca="1">TRUNC(PRODUCT(G$10:G493),15)</f>
        <v>1.1010177528264899</v>
      </c>
      <c r="I494" s="81">
        <f t="shared" si="215"/>
        <v>1</v>
      </c>
      <c r="J494" s="81">
        <f t="shared" ca="1" si="210"/>
        <v>1.10101775</v>
      </c>
      <c r="K494" s="81">
        <f t="shared" ca="1" si="211"/>
        <v>101.01775000000001</v>
      </c>
      <c r="L494" s="85">
        <f>IF(VLOOKUP(A494,$U$12:$AD$125,8)=VLOOKUP(A493,$U$12:$AD$125,8),0,VLOOKUP(A494,U$12:$AD$125,8))</f>
        <v>0</v>
      </c>
      <c r="M494" s="86">
        <f>IF(L494&gt;0,VLOOKUP(L494,T$12:$AC$125,7),0)</f>
        <v>0</v>
      </c>
      <c r="N494" s="81">
        <f t="shared" si="216"/>
        <v>0</v>
      </c>
      <c r="O494" s="81">
        <f t="shared" ca="1" si="212"/>
        <v>101.01775000000001</v>
      </c>
      <c r="P494" s="87" t="str">
        <f t="shared" si="217"/>
        <v>J=</v>
      </c>
      <c r="Q494" s="88">
        <f t="shared" si="218"/>
        <v>44676</v>
      </c>
      <c r="R494" s="7"/>
      <c r="S494" s="7"/>
      <c r="V494" s="7"/>
      <c r="W494" s="7"/>
      <c r="X494" s="7"/>
      <c r="Y494" s="7"/>
      <c r="Z494" s="7"/>
      <c r="AA494" s="7"/>
      <c r="AB494" s="7"/>
      <c r="AC494" s="7"/>
      <c r="AD494" s="7"/>
      <c r="AE494" s="7"/>
      <c r="AF494" s="65">
        <f t="shared" si="227"/>
        <v>43445</v>
      </c>
      <c r="AG494" s="9">
        <f t="shared" ca="1" si="224"/>
        <v>1075.05389999</v>
      </c>
      <c r="AH494" s="9">
        <f t="shared" si="224"/>
        <v>1000</v>
      </c>
      <c r="AI494" s="4">
        <f t="shared" ca="1" si="224"/>
        <v>6.4000000000000001E-2</v>
      </c>
      <c r="AJ494" s="10">
        <f t="shared" ca="1" si="224"/>
        <v>2.4620000000000002E-4</v>
      </c>
      <c r="AK494" s="4">
        <f t="shared" si="224"/>
        <v>1.1679999999999999</v>
      </c>
      <c r="AL494" s="65">
        <f t="shared" si="225"/>
        <v>43445</v>
      </c>
      <c r="AM494" s="10">
        <f t="shared" ca="1" si="226"/>
        <v>1.0750538999999999</v>
      </c>
      <c r="AN494" s="9">
        <f t="shared" ca="1" si="226"/>
        <v>75.053899990000005</v>
      </c>
      <c r="AO494" s="7">
        <f t="shared" si="226"/>
        <v>0</v>
      </c>
      <c r="AP494" s="11">
        <f t="shared" si="226"/>
        <v>0</v>
      </c>
      <c r="AQ494" s="9">
        <f t="shared" si="226"/>
        <v>0</v>
      </c>
      <c r="AR494" s="8" t="str">
        <f t="shared" si="226"/>
        <v>J=</v>
      </c>
      <c r="AS494" s="65">
        <f t="shared" si="226"/>
        <v>44676</v>
      </c>
      <c r="AT494" s="12"/>
      <c r="AU494" s="12"/>
      <c r="AV494" s="22"/>
      <c r="AW494" s="12"/>
      <c r="AX494" s="12"/>
      <c r="AY494" s="12"/>
      <c r="AZ494" s="12"/>
      <c r="BA494" s="12"/>
      <c r="BB494" s="12"/>
      <c r="BC494" s="12"/>
      <c r="BD494" s="12"/>
      <c r="BE494" s="12"/>
      <c r="BF494" s="12"/>
      <c r="BG494" s="12"/>
      <c r="BH494" s="12"/>
      <c r="BI494" s="12"/>
      <c r="BJ494" s="12"/>
      <c r="BK494" s="12"/>
      <c r="BL494" s="12"/>
      <c r="BM494" s="12"/>
      <c r="BN494" s="12"/>
      <c r="BO494" s="12"/>
      <c r="BP494" s="12"/>
      <c r="BQ494" s="12"/>
      <c r="BR494" s="12"/>
      <c r="BS494" s="12"/>
      <c r="BT494" s="12"/>
      <c r="BU494" s="12"/>
      <c r="BV494" s="12"/>
      <c r="BW494" s="12"/>
      <c r="BX494" s="12"/>
      <c r="BY494" s="12"/>
      <c r="BZ494" s="12"/>
      <c r="CA494" s="12"/>
      <c r="CB494" s="12"/>
      <c r="CC494" s="12"/>
      <c r="CD494" s="12"/>
      <c r="CE494" s="12"/>
      <c r="CF494" s="12"/>
      <c r="CG494" s="12"/>
      <c r="CH494" s="12"/>
      <c r="CI494" s="12"/>
      <c r="CJ494" s="12"/>
      <c r="CK494" s="12"/>
      <c r="CL494" s="12"/>
      <c r="CM494" s="12"/>
      <c r="CN494" s="12"/>
      <c r="CO494" s="12"/>
      <c r="CP494" s="12"/>
      <c r="CQ494" s="12"/>
      <c r="CR494" s="12"/>
      <c r="CS494" s="12"/>
      <c r="CT494" s="12"/>
      <c r="CU494" s="12"/>
      <c r="CV494" s="12"/>
      <c r="CW494" s="12"/>
      <c r="CX494" s="12"/>
      <c r="CY494" s="12"/>
      <c r="CZ494" s="12"/>
      <c r="DA494" s="12"/>
      <c r="DB494" s="12"/>
      <c r="DC494" s="12"/>
      <c r="DD494" s="12"/>
      <c r="DE494" s="12"/>
      <c r="DF494" s="12"/>
      <c r="DG494" s="12"/>
      <c r="DH494" s="12"/>
      <c r="DI494" s="12"/>
      <c r="DJ494" s="12"/>
      <c r="DK494" s="12"/>
      <c r="DL494" s="12"/>
      <c r="DM494" s="12"/>
      <c r="DN494" s="12"/>
      <c r="DO494" s="12"/>
      <c r="DP494" s="12"/>
      <c r="DQ494" s="12"/>
      <c r="DR494" s="12"/>
      <c r="DS494" s="12"/>
      <c r="DT494" s="12"/>
      <c r="DU494" s="12"/>
      <c r="DV494" s="12"/>
      <c r="DW494" s="12"/>
      <c r="DX494" s="12"/>
      <c r="DY494" s="12"/>
      <c r="DZ494" s="12"/>
      <c r="EA494" s="12"/>
      <c r="EB494" s="12"/>
      <c r="EC494" s="12"/>
      <c r="ED494" s="12"/>
      <c r="EE494" s="12"/>
      <c r="EF494" s="12"/>
      <c r="EG494" s="12"/>
      <c r="EH494" s="12"/>
      <c r="EI494" s="12"/>
      <c r="EJ494" s="12"/>
      <c r="EK494" s="12"/>
      <c r="EL494" s="12"/>
      <c r="EM494" s="12"/>
      <c r="EN494" s="12"/>
      <c r="EO494" s="12"/>
      <c r="EP494" s="12"/>
      <c r="EQ494" s="12"/>
      <c r="ER494" s="12"/>
      <c r="ES494" s="12"/>
      <c r="ET494" s="12"/>
      <c r="EU494" s="12"/>
      <c r="EV494" s="12"/>
      <c r="EW494" s="12"/>
      <c r="EX494" s="12"/>
      <c r="EY494" s="12"/>
      <c r="EZ494" s="12"/>
      <c r="FA494" s="12"/>
      <c r="FB494" s="12"/>
      <c r="FC494" s="12"/>
      <c r="FD494" s="12"/>
      <c r="FE494" s="12"/>
      <c r="FF494" s="12"/>
      <c r="FG494" s="12"/>
      <c r="FH494" s="12"/>
      <c r="FI494" s="12"/>
      <c r="FJ494" s="12"/>
      <c r="FK494" s="12"/>
      <c r="FL494" s="12"/>
      <c r="FM494" s="12"/>
      <c r="FN494" s="12"/>
      <c r="FO494" s="12"/>
      <c r="FP494" s="12"/>
      <c r="FQ494" s="12"/>
      <c r="FR494" s="12"/>
      <c r="FS494" s="12"/>
      <c r="FT494" s="12"/>
      <c r="FU494" s="12"/>
      <c r="FV494" s="12"/>
      <c r="FW494" s="12"/>
      <c r="FX494" s="12"/>
      <c r="FY494" s="12"/>
      <c r="FZ494" s="12"/>
      <c r="GA494" s="12"/>
      <c r="GB494" s="12"/>
      <c r="GC494" s="12"/>
      <c r="GD494" s="12"/>
      <c r="GE494" s="12"/>
      <c r="GF494" s="12"/>
      <c r="GG494" s="12"/>
      <c r="GH494" s="12"/>
      <c r="GI494" s="12"/>
      <c r="GJ494" s="12"/>
      <c r="GK494" s="12"/>
      <c r="GL494" s="12"/>
      <c r="GM494" s="12"/>
      <c r="GN494" s="12"/>
      <c r="GO494" s="12"/>
      <c r="GP494" s="12"/>
      <c r="GQ494" s="12"/>
      <c r="GR494" s="12"/>
    </row>
    <row r="495" spans="1:200" x14ac:dyDescent="0.2">
      <c r="A495" s="79">
        <f t="shared" si="213"/>
        <v>43567</v>
      </c>
      <c r="B495" s="80">
        <f t="shared" ca="1" si="219"/>
        <v>1101.3343600000001</v>
      </c>
      <c r="C495" s="81">
        <f t="shared" si="214"/>
        <v>1000</v>
      </c>
      <c r="D495" s="82">
        <f ca="1">IF(A495&lt;$B$1,VLOOKUP(A495,[1]DI!$A$4:$B$15000,2,FALSE),0)</f>
        <v>6.4000000000000001E-2</v>
      </c>
      <c r="E495" s="81">
        <f t="shared" ca="1" si="220"/>
        <v>2.4620000000000002E-4</v>
      </c>
      <c r="F495" s="83">
        <f t="shared" si="208"/>
        <v>1.1679999999999999</v>
      </c>
      <c r="G495" s="84">
        <f t="shared" ca="1" si="209"/>
        <v>1.0002875616</v>
      </c>
      <c r="H495" s="81">
        <f ca="1">TRUNC(PRODUCT(G$10:G494),15)</f>
        <v>1.1013343632531201</v>
      </c>
      <c r="I495" s="81">
        <f t="shared" si="215"/>
        <v>1</v>
      </c>
      <c r="J495" s="81">
        <f t="shared" ca="1" si="210"/>
        <v>1.1013343600000001</v>
      </c>
      <c r="K495" s="81">
        <f t="shared" ca="1" si="211"/>
        <v>101.33436</v>
      </c>
      <c r="L495" s="85">
        <f>IF(VLOOKUP(A495,$U$12:$AD$125,8)=VLOOKUP(A494,$U$12:$AD$125,8),0,VLOOKUP(A495,U$12:$AD$125,8))</f>
        <v>0</v>
      </c>
      <c r="M495" s="86">
        <f>IF(L495&gt;0,VLOOKUP(L495,T$12:$AC$125,7),0)</f>
        <v>0</v>
      </c>
      <c r="N495" s="81">
        <f t="shared" si="216"/>
        <v>0</v>
      </c>
      <c r="O495" s="81">
        <f t="shared" ca="1" si="212"/>
        <v>101.33436</v>
      </c>
      <c r="P495" s="87" t="str">
        <f t="shared" si="217"/>
        <v>J=</v>
      </c>
      <c r="Q495" s="88">
        <f t="shared" si="218"/>
        <v>44676</v>
      </c>
      <c r="R495" s="7"/>
      <c r="S495" s="7"/>
      <c r="V495" s="7"/>
      <c r="W495" s="7"/>
      <c r="X495" s="7"/>
      <c r="Y495" s="7"/>
      <c r="Z495" s="7"/>
      <c r="AA495" s="7"/>
      <c r="AB495" s="7"/>
      <c r="AC495" s="7"/>
      <c r="AD495" s="7"/>
      <c r="AE495" s="7"/>
      <c r="AF495" s="65">
        <f t="shared" si="227"/>
        <v>43446</v>
      </c>
      <c r="AG495" s="9">
        <f t="shared" ca="1" si="224"/>
        <v>1075.36304</v>
      </c>
      <c r="AH495" s="9">
        <f t="shared" si="224"/>
        <v>1000</v>
      </c>
      <c r="AI495" s="4">
        <f t="shared" ca="1" si="224"/>
        <v>6.4000000000000001E-2</v>
      </c>
      <c r="AJ495" s="10">
        <f t="shared" ca="1" si="224"/>
        <v>2.4620000000000002E-4</v>
      </c>
      <c r="AK495" s="4">
        <f t="shared" si="224"/>
        <v>1.1679999999999999</v>
      </c>
      <c r="AL495" s="65">
        <f t="shared" si="225"/>
        <v>43446</v>
      </c>
      <c r="AM495" s="10">
        <f t="shared" ca="1" si="226"/>
        <v>1.07536304</v>
      </c>
      <c r="AN495" s="9">
        <f t="shared" ca="1" si="226"/>
        <v>75.363039999999998</v>
      </c>
      <c r="AO495" s="7">
        <f t="shared" si="226"/>
        <v>0</v>
      </c>
      <c r="AP495" s="11">
        <f t="shared" si="226"/>
        <v>0</v>
      </c>
      <c r="AQ495" s="9">
        <f t="shared" si="226"/>
        <v>0</v>
      </c>
      <c r="AR495" s="8" t="str">
        <f t="shared" si="226"/>
        <v>J=</v>
      </c>
      <c r="AS495" s="65">
        <f t="shared" si="226"/>
        <v>44676</v>
      </c>
      <c r="AT495" s="12"/>
      <c r="AU495" s="12"/>
      <c r="AV495" s="22"/>
      <c r="AW495" s="12"/>
      <c r="AX495" s="12"/>
      <c r="AY495" s="12"/>
      <c r="AZ495" s="12"/>
      <c r="BA495" s="12"/>
      <c r="BB495" s="12"/>
      <c r="BC495" s="12"/>
      <c r="BD495" s="12"/>
      <c r="BE495" s="12"/>
      <c r="BF495" s="12"/>
      <c r="BG495" s="12"/>
      <c r="BH495" s="12"/>
      <c r="BI495" s="12"/>
      <c r="BJ495" s="12"/>
      <c r="BK495" s="12"/>
      <c r="BL495" s="12"/>
      <c r="BM495" s="12"/>
      <c r="BN495" s="12"/>
      <c r="BO495" s="12"/>
      <c r="BP495" s="12"/>
      <c r="BQ495" s="12"/>
      <c r="BR495" s="12"/>
      <c r="BS495" s="12"/>
      <c r="BT495" s="12"/>
      <c r="BU495" s="12"/>
      <c r="BV495" s="12"/>
      <c r="BW495" s="12"/>
      <c r="BX495" s="12"/>
      <c r="BY495" s="12"/>
      <c r="BZ495" s="12"/>
      <c r="CA495" s="12"/>
      <c r="CB495" s="12"/>
      <c r="CC495" s="12"/>
      <c r="CD495" s="12"/>
      <c r="CE495" s="12"/>
      <c r="CF495" s="12"/>
      <c r="CG495" s="12"/>
      <c r="CH495" s="12"/>
      <c r="CI495" s="12"/>
      <c r="CJ495" s="12"/>
      <c r="CK495" s="12"/>
      <c r="CL495" s="12"/>
      <c r="CM495" s="12"/>
      <c r="CN495" s="12"/>
      <c r="CO495" s="12"/>
      <c r="CP495" s="12"/>
      <c r="CQ495" s="12"/>
      <c r="CR495" s="12"/>
      <c r="CS495" s="12"/>
      <c r="CT495" s="12"/>
      <c r="CU495" s="12"/>
      <c r="CV495" s="12"/>
      <c r="CW495" s="12"/>
      <c r="CX495" s="12"/>
      <c r="CY495" s="12"/>
      <c r="CZ495" s="12"/>
      <c r="DA495" s="12"/>
      <c r="DB495" s="12"/>
      <c r="DC495" s="12"/>
      <c r="DD495" s="12"/>
      <c r="DE495" s="12"/>
      <c r="DF495" s="12"/>
      <c r="DG495" s="12"/>
      <c r="DH495" s="12"/>
      <c r="DI495" s="12"/>
      <c r="DJ495" s="12"/>
      <c r="DK495" s="12"/>
      <c r="DL495" s="12"/>
      <c r="DM495" s="12"/>
      <c r="DN495" s="12"/>
      <c r="DO495" s="12"/>
      <c r="DP495" s="12"/>
      <c r="DQ495" s="12"/>
      <c r="DR495" s="12"/>
      <c r="DS495" s="12"/>
      <c r="DT495" s="12"/>
      <c r="DU495" s="12"/>
      <c r="DV495" s="12"/>
      <c r="DW495" s="12"/>
      <c r="DX495" s="12"/>
      <c r="DY495" s="12"/>
      <c r="DZ495" s="12"/>
      <c r="EA495" s="12"/>
      <c r="EB495" s="12"/>
      <c r="EC495" s="12"/>
      <c r="ED495" s="12"/>
      <c r="EE495" s="12"/>
      <c r="EF495" s="12"/>
      <c r="EG495" s="12"/>
      <c r="EH495" s="12"/>
      <c r="EI495" s="12"/>
      <c r="EJ495" s="12"/>
      <c r="EK495" s="12"/>
      <c r="EL495" s="12"/>
      <c r="EM495" s="12"/>
      <c r="EN495" s="12"/>
      <c r="EO495" s="12"/>
      <c r="EP495" s="12"/>
      <c r="EQ495" s="12"/>
      <c r="ER495" s="12"/>
      <c r="ES495" s="12"/>
      <c r="ET495" s="12"/>
      <c r="EU495" s="12"/>
      <c r="EV495" s="12"/>
      <c r="EW495" s="12"/>
      <c r="EX495" s="12"/>
      <c r="EY495" s="12"/>
      <c r="EZ495" s="12"/>
      <c r="FA495" s="12"/>
      <c r="FB495" s="12"/>
      <c r="FC495" s="12"/>
      <c r="FD495" s="12"/>
      <c r="FE495" s="12"/>
      <c r="FF495" s="12"/>
      <c r="FG495" s="12"/>
      <c r="FH495" s="12"/>
      <c r="FI495" s="12"/>
      <c r="FJ495" s="12"/>
      <c r="FK495" s="12"/>
      <c r="FL495" s="12"/>
      <c r="FM495" s="12"/>
      <c r="FN495" s="12"/>
      <c r="FO495" s="12"/>
      <c r="FP495" s="12"/>
      <c r="FQ495" s="12"/>
      <c r="FR495" s="12"/>
      <c r="FS495" s="12"/>
      <c r="FT495" s="12"/>
      <c r="FU495" s="12"/>
      <c r="FV495" s="12"/>
      <c r="FW495" s="12"/>
      <c r="FX495" s="12"/>
      <c r="FY495" s="12"/>
      <c r="FZ495" s="12"/>
      <c r="GA495" s="12"/>
      <c r="GB495" s="12"/>
      <c r="GC495" s="12"/>
      <c r="GD495" s="12"/>
      <c r="GE495" s="12"/>
      <c r="GF495" s="12"/>
      <c r="GG495" s="12"/>
      <c r="GH495" s="12"/>
      <c r="GI495" s="12"/>
      <c r="GJ495" s="12"/>
      <c r="GK495" s="12"/>
      <c r="GL495" s="12"/>
      <c r="GM495" s="12"/>
      <c r="GN495" s="12"/>
      <c r="GO495" s="12"/>
      <c r="GP495" s="12"/>
      <c r="GQ495" s="12"/>
      <c r="GR495" s="12"/>
    </row>
    <row r="496" spans="1:200" x14ac:dyDescent="0.2">
      <c r="A496" s="79">
        <f t="shared" si="213"/>
        <v>43568</v>
      </c>
      <c r="B496" s="80">
        <f t="shared" ca="1" si="219"/>
        <v>1101.6510599999999</v>
      </c>
      <c r="C496" s="81">
        <f t="shared" si="214"/>
        <v>1000</v>
      </c>
      <c r="D496" s="82">
        <f ca="1">IF(A496&lt;$B$1,VLOOKUP(A496,[1]DI!$A$4:$B$15000,2,FALSE),0)</f>
        <v>0</v>
      </c>
      <c r="E496" s="81">
        <f t="shared" ca="1" si="220"/>
        <v>0</v>
      </c>
      <c r="F496" s="83">
        <f t="shared" si="208"/>
        <v>1.1679999999999999</v>
      </c>
      <c r="G496" s="84">
        <f t="shared" ca="1" si="209"/>
        <v>1</v>
      </c>
      <c r="H496" s="81">
        <f ca="1">TRUNC(PRODUCT(G$10:G495),15)</f>
        <v>1.1016510647247499</v>
      </c>
      <c r="I496" s="81">
        <f t="shared" si="215"/>
        <v>1</v>
      </c>
      <c r="J496" s="81">
        <f t="shared" ca="1" si="210"/>
        <v>1.10165106</v>
      </c>
      <c r="K496" s="81">
        <f t="shared" ca="1" si="211"/>
        <v>101.65106</v>
      </c>
      <c r="L496" s="85">
        <f>IF(VLOOKUP(A496,$U$12:$AD$125,8)=VLOOKUP(A495,$U$12:$AD$125,8),0,VLOOKUP(A496,U$12:$AD$125,8))</f>
        <v>0</v>
      </c>
      <c r="M496" s="86">
        <f>IF(L496&gt;0,VLOOKUP(L496,T$12:$AC$125,7),0)</f>
        <v>0</v>
      </c>
      <c r="N496" s="81">
        <f t="shared" si="216"/>
        <v>0</v>
      </c>
      <c r="O496" s="81">
        <f t="shared" ca="1" si="212"/>
        <v>101.65106</v>
      </c>
      <c r="P496" s="87" t="str">
        <f t="shared" si="217"/>
        <v>J=</v>
      </c>
      <c r="Q496" s="88">
        <f t="shared" si="218"/>
        <v>44676</v>
      </c>
      <c r="R496" s="7"/>
      <c r="S496" s="7"/>
      <c r="V496" s="7"/>
      <c r="W496" s="7"/>
      <c r="X496" s="7"/>
      <c r="Y496" s="7"/>
      <c r="Z496" s="7"/>
      <c r="AA496" s="7"/>
      <c r="AB496" s="7"/>
      <c r="AC496" s="7"/>
      <c r="AD496" s="7"/>
      <c r="AE496" s="7"/>
      <c r="AF496" s="65">
        <f t="shared" si="227"/>
        <v>43447</v>
      </c>
      <c r="AG496" s="9">
        <f t="shared" ca="1" si="224"/>
        <v>1075.67228</v>
      </c>
      <c r="AH496" s="9">
        <f t="shared" si="224"/>
        <v>1000</v>
      </c>
      <c r="AI496" s="4">
        <f t="shared" ca="1" si="224"/>
        <v>6.4000000000000001E-2</v>
      </c>
      <c r="AJ496" s="10">
        <f t="shared" ca="1" si="224"/>
        <v>2.4620000000000002E-4</v>
      </c>
      <c r="AK496" s="4">
        <f t="shared" si="224"/>
        <v>1.1679999999999999</v>
      </c>
      <c r="AL496" s="65">
        <f t="shared" si="225"/>
        <v>43447</v>
      </c>
      <c r="AM496" s="10">
        <f t="shared" ca="1" si="226"/>
        <v>1.07567228</v>
      </c>
      <c r="AN496" s="9">
        <f t="shared" ca="1" si="226"/>
        <v>75.672280000000001</v>
      </c>
      <c r="AO496" s="7">
        <f t="shared" si="226"/>
        <v>0</v>
      </c>
      <c r="AP496" s="11">
        <f t="shared" si="226"/>
        <v>0</v>
      </c>
      <c r="AQ496" s="9">
        <f t="shared" si="226"/>
        <v>0</v>
      </c>
      <c r="AR496" s="8" t="str">
        <f t="shared" si="226"/>
        <v>J=</v>
      </c>
      <c r="AS496" s="65">
        <f t="shared" si="226"/>
        <v>44676</v>
      </c>
      <c r="AT496" s="12"/>
      <c r="AU496" s="12"/>
      <c r="AV496" s="22"/>
      <c r="AW496" s="12"/>
      <c r="AX496" s="12"/>
      <c r="AY496" s="12"/>
      <c r="AZ496" s="12"/>
      <c r="BA496" s="12"/>
      <c r="BB496" s="12"/>
      <c r="BC496" s="12"/>
      <c r="BD496" s="12"/>
      <c r="BE496" s="12"/>
      <c r="BF496" s="12"/>
      <c r="BG496" s="12"/>
      <c r="BH496" s="12"/>
      <c r="BI496" s="12"/>
      <c r="BJ496" s="12"/>
      <c r="BK496" s="12"/>
      <c r="BL496" s="12"/>
      <c r="BM496" s="12"/>
      <c r="BN496" s="12"/>
      <c r="BO496" s="12"/>
      <c r="BP496" s="12"/>
      <c r="BQ496" s="12"/>
      <c r="BR496" s="12"/>
      <c r="BS496" s="12"/>
      <c r="BT496" s="12"/>
      <c r="BU496" s="12"/>
      <c r="BV496" s="12"/>
      <c r="BW496" s="12"/>
      <c r="BX496" s="12"/>
      <c r="BY496" s="12"/>
      <c r="BZ496" s="12"/>
      <c r="CA496" s="12"/>
      <c r="CB496" s="12"/>
      <c r="CC496" s="12"/>
      <c r="CD496" s="12"/>
      <c r="CE496" s="12"/>
      <c r="CF496" s="12"/>
      <c r="CG496" s="12"/>
      <c r="CH496" s="12"/>
      <c r="CI496" s="12"/>
      <c r="CJ496" s="12"/>
      <c r="CK496" s="12"/>
      <c r="CL496" s="12"/>
      <c r="CM496" s="12"/>
      <c r="CN496" s="12"/>
      <c r="CO496" s="12"/>
      <c r="CP496" s="12"/>
      <c r="CQ496" s="12"/>
      <c r="CR496" s="12"/>
      <c r="CS496" s="12"/>
      <c r="CT496" s="12"/>
      <c r="CU496" s="12"/>
      <c r="CV496" s="12"/>
      <c r="CW496" s="12"/>
      <c r="CX496" s="12"/>
      <c r="CY496" s="12"/>
      <c r="CZ496" s="12"/>
      <c r="DA496" s="12"/>
      <c r="DB496" s="12"/>
      <c r="DC496" s="12"/>
      <c r="DD496" s="12"/>
      <c r="DE496" s="12"/>
      <c r="DF496" s="12"/>
      <c r="DG496" s="12"/>
      <c r="DH496" s="12"/>
      <c r="DI496" s="12"/>
      <c r="DJ496" s="12"/>
      <c r="DK496" s="12"/>
      <c r="DL496" s="12"/>
      <c r="DM496" s="12"/>
      <c r="DN496" s="12"/>
      <c r="DO496" s="12"/>
      <c r="DP496" s="12"/>
      <c r="DQ496" s="12"/>
      <c r="DR496" s="12"/>
      <c r="DS496" s="12"/>
      <c r="DT496" s="12"/>
      <c r="DU496" s="12"/>
      <c r="DV496" s="12"/>
      <c r="DW496" s="12"/>
      <c r="DX496" s="12"/>
      <c r="DY496" s="12"/>
      <c r="DZ496" s="12"/>
      <c r="EA496" s="12"/>
      <c r="EB496" s="12"/>
      <c r="EC496" s="12"/>
      <c r="ED496" s="12"/>
      <c r="EE496" s="12"/>
      <c r="EF496" s="12"/>
      <c r="EG496" s="12"/>
      <c r="EH496" s="12"/>
      <c r="EI496" s="12"/>
      <c r="EJ496" s="12"/>
      <c r="EK496" s="12"/>
      <c r="EL496" s="12"/>
      <c r="EM496" s="12"/>
      <c r="EN496" s="12"/>
      <c r="EO496" s="12"/>
      <c r="EP496" s="12"/>
      <c r="EQ496" s="12"/>
      <c r="ER496" s="12"/>
      <c r="ES496" s="12"/>
      <c r="ET496" s="12"/>
      <c r="EU496" s="12"/>
      <c r="EV496" s="12"/>
      <c r="EW496" s="12"/>
      <c r="EX496" s="12"/>
      <c r="EY496" s="12"/>
      <c r="EZ496" s="12"/>
      <c r="FA496" s="12"/>
      <c r="FB496" s="12"/>
      <c r="FC496" s="12"/>
      <c r="FD496" s="12"/>
      <c r="FE496" s="12"/>
      <c r="FF496" s="12"/>
      <c r="FG496" s="12"/>
      <c r="FH496" s="12"/>
      <c r="FI496" s="12"/>
      <c r="FJ496" s="12"/>
      <c r="FK496" s="12"/>
      <c r="FL496" s="12"/>
      <c r="FM496" s="12"/>
      <c r="FN496" s="12"/>
      <c r="FO496" s="12"/>
      <c r="FP496" s="12"/>
      <c r="FQ496" s="12"/>
      <c r="FR496" s="12"/>
      <c r="FS496" s="12"/>
      <c r="FT496" s="12"/>
      <c r="FU496" s="12"/>
      <c r="FV496" s="12"/>
      <c r="FW496" s="12"/>
      <c r="FX496" s="12"/>
      <c r="FY496" s="12"/>
      <c r="FZ496" s="12"/>
      <c r="GA496" s="12"/>
      <c r="GB496" s="12"/>
      <c r="GC496" s="12"/>
      <c r="GD496" s="12"/>
      <c r="GE496" s="12"/>
      <c r="GF496" s="12"/>
      <c r="GG496" s="12"/>
      <c r="GH496" s="12"/>
      <c r="GI496" s="12"/>
      <c r="GJ496" s="12"/>
      <c r="GK496" s="12"/>
      <c r="GL496" s="12"/>
      <c r="GM496" s="12"/>
      <c r="GN496" s="12"/>
      <c r="GO496" s="12"/>
      <c r="GP496" s="12"/>
      <c r="GQ496" s="12"/>
      <c r="GR496" s="12"/>
    </row>
    <row r="497" spans="1:205" x14ac:dyDescent="0.2">
      <c r="A497" s="79">
        <f t="shared" si="213"/>
        <v>43569</v>
      </c>
      <c r="B497" s="80">
        <f t="shared" ca="1" si="219"/>
        <v>1101.6510599999999</v>
      </c>
      <c r="C497" s="81">
        <f t="shared" si="214"/>
        <v>1000</v>
      </c>
      <c r="D497" s="82">
        <f ca="1">IF(A497&lt;$B$1,VLOOKUP(A497,[1]DI!$A$4:$B$15000,2,FALSE),0)</f>
        <v>0</v>
      </c>
      <c r="E497" s="81">
        <f t="shared" ca="1" si="220"/>
        <v>0</v>
      </c>
      <c r="F497" s="83">
        <f t="shared" si="208"/>
        <v>1.1679999999999999</v>
      </c>
      <c r="G497" s="84">
        <f t="shared" ca="1" si="209"/>
        <v>1</v>
      </c>
      <c r="H497" s="81">
        <f ca="1">TRUNC(PRODUCT(G$10:G496),15)</f>
        <v>1.1016510647247499</v>
      </c>
      <c r="I497" s="81">
        <f t="shared" si="215"/>
        <v>1</v>
      </c>
      <c r="J497" s="81">
        <f t="shared" ca="1" si="210"/>
        <v>1.10165106</v>
      </c>
      <c r="K497" s="81">
        <f t="shared" ca="1" si="211"/>
        <v>101.65106</v>
      </c>
      <c r="L497" s="85">
        <f>IF(VLOOKUP(A497,$U$12:$AD$125,8)=VLOOKUP(A496,$U$12:$AD$125,8),0,VLOOKUP(A497,U$12:$AD$125,8))</f>
        <v>0</v>
      </c>
      <c r="M497" s="86">
        <f>IF(L497&gt;0,VLOOKUP(L497,T$12:$AC$125,7),0)</f>
        <v>0</v>
      </c>
      <c r="N497" s="81">
        <f t="shared" si="216"/>
        <v>0</v>
      </c>
      <c r="O497" s="81">
        <f t="shared" ca="1" si="212"/>
        <v>101.65106</v>
      </c>
      <c r="P497" s="87" t="str">
        <f t="shared" si="217"/>
        <v>J=</v>
      </c>
      <c r="Q497" s="88">
        <f t="shared" si="218"/>
        <v>44676</v>
      </c>
      <c r="R497" s="7"/>
      <c r="S497" s="7"/>
      <c r="V497" s="7"/>
      <c r="W497" s="7"/>
      <c r="X497" s="7"/>
      <c r="Y497" s="7"/>
      <c r="Z497" s="7"/>
      <c r="AA497" s="7"/>
      <c r="AB497" s="7"/>
      <c r="AC497" s="7"/>
      <c r="AD497" s="7"/>
      <c r="AE497" s="7"/>
      <c r="AF497" s="65">
        <f t="shared" si="227"/>
        <v>43448</v>
      </c>
      <c r="AG497" s="9">
        <f t="shared" ca="1" si="224"/>
        <v>1075.9816000000001</v>
      </c>
      <c r="AH497" s="9">
        <f t="shared" si="224"/>
        <v>1000</v>
      </c>
      <c r="AI497" s="4">
        <f t="shared" ca="1" si="224"/>
        <v>6.4000000000000001E-2</v>
      </c>
      <c r="AJ497" s="10">
        <f t="shared" ca="1" si="224"/>
        <v>2.4620000000000002E-4</v>
      </c>
      <c r="AK497" s="4">
        <f t="shared" si="224"/>
        <v>1.1679999999999999</v>
      </c>
      <c r="AL497" s="65">
        <f t="shared" si="225"/>
        <v>43448</v>
      </c>
      <c r="AM497" s="10">
        <f t="shared" ca="1" si="226"/>
        <v>1.0759816</v>
      </c>
      <c r="AN497" s="9">
        <f t="shared" ca="1" si="226"/>
        <v>75.9816</v>
      </c>
      <c r="AO497" s="7">
        <f t="shared" si="226"/>
        <v>0</v>
      </c>
      <c r="AP497" s="11">
        <f t="shared" si="226"/>
        <v>0</v>
      </c>
      <c r="AQ497" s="9">
        <f t="shared" si="226"/>
        <v>0</v>
      </c>
      <c r="AR497" s="8" t="str">
        <f t="shared" si="226"/>
        <v>J=</v>
      </c>
      <c r="AS497" s="65">
        <f t="shared" si="226"/>
        <v>44676</v>
      </c>
      <c r="AT497" s="12"/>
      <c r="AU497" s="12"/>
      <c r="AV497" s="22"/>
      <c r="AW497" s="12"/>
      <c r="AX497" s="12"/>
      <c r="AY497" s="12"/>
      <c r="AZ497" s="12"/>
      <c r="BA497" s="12"/>
      <c r="BB497" s="12"/>
      <c r="BC497" s="12"/>
      <c r="BD497" s="12"/>
      <c r="BE497" s="12"/>
      <c r="BF497" s="12"/>
      <c r="BG497" s="12"/>
      <c r="BH497" s="12"/>
      <c r="BI497" s="12"/>
      <c r="BJ497" s="12"/>
      <c r="BK497" s="12"/>
      <c r="BL497" s="12"/>
      <c r="BM497" s="12"/>
      <c r="BN497" s="12"/>
      <c r="BO497" s="12"/>
      <c r="BP497" s="12"/>
      <c r="BQ497" s="12"/>
      <c r="BR497" s="12"/>
      <c r="BS497" s="12"/>
      <c r="BT497" s="12"/>
      <c r="BU497" s="12"/>
      <c r="BV497" s="12"/>
      <c r="BW497" s="12"/>
      <c r="BX497" s="12"/>
      <c r="BY497" s="12"/>
      <c r="BZ497" s="12"/>
      <c r="CA497" s="12"/>
      <c r="CB497" s="12"/>
      <c r="CC497" s="12"/>
      <c r="CD497" s="12"/>
      <c r="CE497" s="12"/>
      <c r="CF497" s="12"/>
      <c r="CG497" s="12"/>
      <c r="CH497" s="12"/>
      <c r="CI497" s="12"/>
      <c r="CJ497" s="12"/>
      <c r="CK497" s="12"/>
      <c r="CL497" s="12"/>
      <c r="CM497" s="12"/>
      <c r="CN497" s="12"/>
      <c r="CO497" s="12"/>
      <c r="CP497" s="12"/>
      <c r="CQ497" s="12"/>
      <c r="CR497" s="12"/>
      <c r="CS497" s="12"/>
      <c r="CT497" s="12"/>
      <c r="CU497" s="12"/>
      <c r="CV497" s="12"/>
      <c r="CW497" s="12"/>
      <c r="CX497" s="12"/>
      <c r="CY497" s="12"/>
      <c r="CZ497" s="12"/>
      <c r="DA497" s="12"/>
      <c r="DB497" s="12"/>
      <c r="DC497" s="12"/>
      <c r="DD497" s="12"/>
      <c r="DE497" s="12"/>
      <c r="DF497" s="12"/>
      <c r="DG497" s="12"/>
      <c r="DH497" s="12"/>
      <c r="DI497" s="12"/>
      <c r="DJ497" s="12"/>
      <c r="DK497" s="12"/>
      <c r="DL497" s="12"/>
      <c r="DM497" s="12"/>
      <c r="DN497" s="12"/>
      <c r="DO497" s="12"/>
      <c r="DP497" s="12"/>
      <c r="DQ497" s="12"/>
      <c r="DR497" s="12"/>
      <c r="DS497" s="12"/>
      <c r="DT497" s="12"/>
      <c r="DU497" s="12"/>
      <c r="DV497" s="12"/>
      <c r="DW497" s="12"/>
      <c r="DX497" s="12"/>
      <c r="DY497" s="12"/>
      <c r="DZ497" s="12"/>
      <c r="EA497" s="12"/>
      <c r="EB497" s="12"/>
      <c r="EC497" s="12"/>
      <c r="ED497" s="12"/>
      <c r="EE497" s="12"/>
      <c r="EF497" s="12"/>
      <c r="EG497" s="12"/>
      <c r="EH497" s="12"/>
      <c r="EI497" s="12"/>
      <c r="EJ497" s="12"/>
      <c r="EK497" s="12"/>
      <c r="EL497" s="12"/>
      <c r="EM497" s="12"/>
      <c r="EN497" s="12"/>
      <c r="EO497" s="12"/>
      <c r="EP497" s="12"/>
      <c r="EQ497" s="12"/>
      <c r="ER497" s="12"/>
      <c r="ES497" s="12"/>
      <c r="ET497" s="12"/>
      <c r="EU497" s="12"/>
      <c r="EV497" s="12"/>
      <c r="EW497" s="12"/>
      <c r="EX497" s="12"/>
      <c r="EY497" s="12"/>
      <c r="EZ497" s="12"/>
      <c r="FA497" s="12"/>
      <c r="FB497" s="12"/>
      <c r="FC497" s="12"/>
      <c r="FD497" s="12"/>
      <c r="FE497" s="12"/>
      <c r="FF497" s="12"/>
      <c r="FG497" s="12"/>
      <c r="FH497" s="12"/>
      <c r="FI497" s="12"/>
      <c r="FJ497" s="12"/>
      <c r="FK497" s="12"/>
      <c r="FL497" s="12"/>
      <c r="FM497" s="12"/>
      <c r="FN497" s="12"/>
      <c r="FO497" s="12"/>
      <c r="FP497" s="12"/>
      <c r="FQ497" s="12"/>
      <c r="FR497" s="12"/>
      <c r="FS497" s="12"/>
      <c r="FT497" s="12"/>
      <c r="FU497" s="12"/>
      <c r="FV497" s="12"/>
      <c r="FW497" s="12"/>
      <c r="FX497" s="12"/>
      <c r="FY497" s="12"/>
      <c r="FZ497" s="12"/>
      <c r="GA497" s="12"/>
      <c r="GB497" s="12"/>
      <c r="GC497" s="12"/>
      <c r="GD497" s="12"/>
      <c r="GE497" s="12"/>
      <c r="GF497" s="12"/>
      <c r="GG497" s="12"/>
      <c r="GH497" s="12"/>
      <c r="GI497" s="12"/>
      <c r="GJ497" s="12"/>
      <c r="GK497" s="12"/>
      <c r="GL497" s="12"/>
      <c r="GM497" s="12"/>
      <c r="GN497" s="12"/>
      <c r="GO497" s="12"/>
      <c r="GP497" s="12"/>
      <c r="GQ497" s="12"/>
      <c r="GR497" s="12"/>
    </row>
    <row r="498" spans="1:205" x14ac:dyDescent="0.2">
      <c r="A498" s="79">
        <f t="shared" si="213"/>
        <v>43570</v>
      </c>
      <c r="B498" s="80">
        <f t="shared" ca="1" si="219"/>
        <v>1101.6510599999999</v>
      </c>
      <c r="C498" s="81">
        <f t="shared" si="214"/>
        <v>1000</v>
      </c>
      <c r="D498" s="82">
        <f ca="1">IF(A498&lt;$B$1,VLOOKUP(A498,[1]DI!$A$4:$B$15000,2,FALSE),0)</f>
        <v>6.4000000000000001E-2</v>
      </c>
      <c r="E498" s="81">
        <f t="shared" ca="1" si="220"/>
        <v>2.4620000000000002E-4</v>
      </c>
      <c r="F498" s="83">
        <f t="shared" si="208"/>
        <v>1.1679999999999999</v>
      </c>
      <c r="G498" s="84">
        <f t="shared" ca="1" si="209"/>
        <v>1.0002875616</v>
      </c>
      <c r="H498" s="81">
        <f ca="1">TRUNC(PRODUCT(G$10:G497),15)</f>
        <v>1.1016510647247499</v>
      </c>
      <c r="I498" s="81">
        <f t="shared" si="215"/>
        <v>1</v>
      </c>
      <c r="J498" s="81">
        <f t="shared" ca="1" si="210"/>
        <v>1.10165106</v>
      </c>
      <c r="K498" s="81">
        <f t="shared" ca="1" si="211"/>
        <v>101.65106</v>
      </c>
      <c r="L498" s="85">
        <f>IF(VLOOKUP(A498,$U$12:$AD$125,8)=VLOOKUP(A497,$U$12:$AD$125,8),0,VLOOKUP(A498,U$12:$AD$125,8))</f>
        <v>0</v>
      </c>
      <c r="M498" s="86">
        <f>IF(L498&gt;0,VLOOKUP(L498,T$12:$AC$125,7),0)</f>
        <v>0</v>
      </c>
      <c r="N498" s="81">
        <f t="shared" si="216"/>
        <v>0</v>
      </c>
      <c r="O498" s="81">
        <f t="shared" ca="1" si="212"/>
        <v>101.65106</v>
      </c>
      <c r="P498" s="87" t="str">
        <f t="shared" si="217"/>
        <v>J=</v>
      </c>
      <c r="Q498" s="88">
        <f t="shared" si="218"/>
        <v>44676</v>
      </c>
      <c r="R498" s="7"/>
      <c r="S498" s="7"/>
      <c r="V498" s="7"/>
      <c r="W498" s="7"/>
      <c r="X498" s="7"/>
      <c r="Y498" s="7"/>
      <c r="Z498" s="7"/>
      <c r="AA498" s="7"/>
      <c r="AB498" s="7"/>
      <c r="AC498" s="7"/>
      <c r="AD498" s="7"/>
      <c r="AE498" s="7"/>
      <c r="AF498" s="65">
        <f t="shared" si="227"/>
        <v>43449</v>
      </c>
      <c r="AG498" s="9">
        <f t="shared" ca="1" si="224"/>
        <v>1076.2910099999999</v>
      </c>
      <c r="AH498" s="9">
        <f t="shared" si="224"/>
        <v>1000</v>
      </c>
      <c r="AI498" s="4">
        <f t="shared" ca="1" si="224"/>
        <v>0</v>
      </c>
      <c r="AJ498" s="10">
        <f t="shared" ca="1" si="224"/>
        <v>0</v>
      </c>
      <c r="AK498" s="4">
        <f t="shared" si="224"/>
        <v>1.1679999999999999</v>
      </c>
      <c r="AL498" s="65">
        <f t="shared" si="225"/>
        <v>43449</v>
      </c>
      <c r="AM498" s="10">
        <f t="shared" ca="1" si="226"/>
        <v>1.07629101</v>
      </c>
      <c r="AN498" s="9">
        <f t="shared" ca="1" si="226"/>
        <v>76.29101</v>
      </c>
      <c r="AO498" s="7">
        <f t="shared" si="226"/>
        <v>0</v>
      </c>
      <c r="AP498" s="11">
        <f t="shared" si="226"/>
        <v>0</v>
      </c>
      <c r="AQ498" s="9">
        <f t="shared" si="226"/>
        <v>0</v>
      </c>
      <c r="AR498" s="8" t="str">
        <f t="shared" si="226"/>
        <v>J=</v>
      </c>
      <c r="AS498" s="65">
        <f t="shared" si="226"/>
        <v>44676</v>
      </c>
      <c r="AT498" s="12"/>
      <c r="AU498" s="12"/>
      <c r="AV498" s="22"/>
      <c r="AW498" s="12"/>
      <c r="AX498" s="12"/>
      <c r="AY498" s="12"/>
      <c r="AZ498" s="12"/>
      <c r="BA498" s="12"/>
      <c r="BB498" s="12"/>
      <c r="BC498" s="12"/>
      <c r="BD498" s="12"/>
      <c r="BE498" s="12"/>
      <c r="BF498" s="12"/>
      <c r="BG498" s="12"/>
      <c r="BH498" s="12"/>
      <c r="BI498" s="12"/>
      <c r="BJ498" s="12"/>
      <c r="BK498" s="12"/>
      <c r="BL498" s="12"/>
      <c r="BM498" s="12"/>
      <c r="BN498" s="12"/>
      <c r="BO498" s="12"/>
      <c r="BP498" s="12"/>
      <c r="BQ498" s="12"/>
      <c r="BR498" s="12"/>
      <c r="BS498" s="12"/>
      <c r="BT498" s="12"/>
      <c r="BU498" s="12"/>
      <c r="BV498" s="12"/>
      <c r="BW498" s="12"/>
      <c r="BX498" s="12"/>
      <c r="BY498" s="12"/>
      <c r="BZ498" s="12"/>
      <c r="CA498" s="12"/>
      <c r="CB498" s="12"/>
      <c r="CC498" s="12"/>
      <c r="CD498" s="12"/>
      <c r="CE498" s="12"/>
      <c r="CF498" s="12"/>
      <c r="CG498" s="12"/>
      <c r="CH498" s="12"/>
      <c r="CI498" s="12"/>
      <c r="CJ498" s="12"/>
      <c r="CK498" s="12"/>
      <c r="CL498" s="12"/>
      <c r="CM498" s="12"/>
      <c r="CN498" s="12"/>
      <c r="CO498" s="12"/>
      <c r="CP498" s="12"/>
      <c r="CQ498" s="12"/>
      <c r="CR498" s="12"/>
      <c r="CS498" s="12"/>
      <c r="CT498" s="12"/>
      <c r="CU498" s="12"/>
      <c r="CV498" s="12"/>
      <c r="CW498" s="12"/>
      <c r="CX498" s="12"/>
      <c r="CY498" s="12"/>
      <c r="CZ498" s="12"/>
      <c r="DA498" s="12"/>
      <c r="DB498" s="12"/>
      <c r="DC498" s="12"/>
      <c r="DD498" s="12"/>
      <c r="DE498" s="12"/>
      <c r="DF498" s="12"/>
      <c r="DG498" s="12"/>
      <c r="DH498" s="12"/>
      <c r="DI498" s="12"/>
      <c r="DJ498" s="12"/>
      <c r="DK498" s="12"/>
      <c r="DL498" s="12"/>
      <c r="DM498" s="12"/>
      <c r="DN498" s="12"/>
      <c r="DO498" s="12"/>
      <c r="DP498" s="12"/>
      <c r="DQ498" s="12"/>
      <c r="DR498" s="12"/>
      <c r="DS498" s="12"/>
      <c r="DT498" s="12"/>
      <c r="DU498" s="12"/>
      <c r="DV498" s="12"/>
      <c r="DW498" s="12"/>
      <c r="DX498" s="12"/>
      <c r="DY498" s="12"/>
      <c r="DZ498" s="12"/>
      <c r="EA498" s="12"/>
      <c r="EB498" s="12"/>
      <c r="EC498" s="12"/>
      <c r="ED498" s="12"/>
      <c r="EE498" s="12"/>
      <c r="EF498" s="12"/>
      <c r="EG498" s="12"/>
      <c r="EH498" s="12"/>
      <c r="EI498" s="12"/>
      <c r="EJ498" s="12"/>
      <c r="EK498" s="12"/>
      <c r="EL498" s="12"/>
      <c r="EM498" s="12"/>
      <c r="EN498" s="12"/>
      <c r="EO498" s="12"/>
      <c r="EP498" s="12"/>
      <c r="EQ498" s="12"/>
      <c r="ER498" s="12"/>
      <c r="ES498" s="12"/>
      <c r="ET498" s="12"/>
      <c r="EU498" s="12"/>
      <c r="EV498" s="12"/>
      <c r="EW498" s="12"/>
      <c r="EX498" s="12"/>
      <c r="EY498" s="12"/>
      <c r="EZ498" s="12"/>
      <c r="FA498" s="12"/>
      <c r="FB498" s="12"/>
      <c r="FC498" s="12"/>
      <c r="FD498" s="12"/>
      <c r="FE498" s="12"/>
      <c r="FF498" s="12"/>
      <c r="FG498" s="12"/>
      <c r="FH498" s="12"/>
      <c r="FI498" s="12"/>
      <c r="FJ498" s="12"/>
      <c r="FK498" s="12"/>
      <c r="FL498" s="12"/>
      <c r="FM498" s="12"/>
      <c r="FN498" s="12"/>
      <c r="FO498" s="12"/>
      <c r="FP498" s="12"/>
      <c r="FQ498" s="12"/>
      <c r="FR498" s="12"/>
      <c r="FS498" s="12"/>
      <c r="FT498" s="12"/>
      <c r="FU498" s="12"/>
      <c r="FV498" s="12"/>
      <c r="FW498" s="12"/>
      <c r="FX498" s="12"/>
      <c r="FY498" s="12"/>
      <c r="FZ498" s="12"/>
      <c r="GA498" s="12"/>
      <c r="GB498" s="12"/>
      <c r="GC498" s="12"/>
      <c r="GD498" s="12"/>
      <c r="GE498" s="12"/>
      <c r="GF498" s="12"/>
      <c r="GG498" s="12"/>
      <c r="GH498" s="12"/>
      <c r="GI498" s="12"/>
      <c r="GJ498" s="12"/>
      <c r="GK498" s="12"/>
      <c r="GL498" s="12"/>
      <c r="GM498" s="12"/>
      <c r="GN498" s="12"/>
      <c r="GO498" s="12"/>
      <c r="GP498" s="12"/>
      <c r="GQ498" s="12"/>
      <c r="GR498" s="12"/>
    </row>
    <row r="499" spans="1:205" x14ac:dyDescent="0.2">
      <c r="A499" s="79">
        <f t="shared" si="213"/>
        <v>43571</v>
      </c>
      <c r="B499" s="80">
        <f t="shared" ca="1" si="219"/>
        <v>1101.96786</v>
      </c>
      <c r="C499" s="81">
        <f t="shared" si="214"/>
        <v>1000</v>
      </c>
      <c r="D499" s="82">
        <f ca="1">IF(A499&lt;$B$1,VLOOKUP(A499,[1]DI!$A$4:$B$15000,2,FALSE),0)</f>
        <v>6.4000000000000001E-2</v>
      </c>
      <c r="E499" s="81">
        <f t="shared" ca="1" si="220"/>
        <v>2.4620000000000002E-4</v>
      </c>
      <c r="F499" s="83">
        <f t="shared" si="208"/>
        <v>1.1679999999999999</v>
      </c>
      <c r="G499" s="84">
        <f t="shared" ca="1" si="209"/>
        <v>1.0002875616</v>
      </c>
      <c r="H499" s="81">
        <f ca="1">TRUNC(PRODUCT(G$10:G498),15)</f>
        <v>1.10196785726757</v>
      </c>
      <c r="I499" s="81">
        <f t="shared" si="215"/>
        <v>1</v>
      </c>
      <c r="J499" s="81">
        <f t="shared" ca="1" si="210"/>
        <v>1.10196786</v>
      </c>
      <c r="K499" s="81">
        <f t="shared" ca="1" si="211"/>
        <v>101.96786</v>
      </c>
      <c r="L499" s="85">
        <f>IF(VLOOKUP(A499,$U$12:$AD$125,8)=VLOOKUP(A498,$U$12:$AD$125,8),0,VLOOKUP(A499,U$12:$AD$125,8))</f>
        <v>0</v>
      </c>
      <c r="M499" s="86">
        <f>IF(L499&gt;0,VLOOKUP(L499,T$12:$AC$125,7),0)</f>
        <v>0</v>
      </c>
      <c r="N499" s="81">
        <f t="shared" si="216"/>
        <v>0</v>
      </c>
      <c r="O499" s="81">
        <f t="shared" ca="1" si="212"/>
        <v>101.96786</v>
      </c>
      <c r="P499" s="87" t="str">
        <f t="shared" si="217"/>
        <v>J=</v>
      </c>
      <c r="Q499" s="88">
        <f t="shared" si="218"/>
        <v>44676</v>
      </c>
      <c r="R499" s="7"/>
      <c r="S499" s="7"/>
      <c r="V499" s="7"/>
      <c r="W499" s="7"/>
      <c r="X499" s="7"/>
      <c r="Y499" s="7"/>
      <c r="Z499" s="7"/>
      <c r="AA499" s="7"/>
      <c r="AB499" s="7"/>
      <c r="AC499" s="7"/>
      <c r="AD499" s="7"/>
      <c r="AE499" s="7"/>
      <c r="AF499" s="65">
        <f t="shared" si="227"/>
        <v>43450</v>
      </c>
      <c r="AG499" s="9">
        <f t="shared" ca="1" si="224"/>
        <v>1076.2910099999999</v>
      </c>
      <c r="AH499" s="9">
        <f t="shared" si="224"/>
        <v>1000</v>
      </c>
      <c r="AI499" s="4">
        <f t="shared" ca="1" si="224"/>
        <v>0</v>
      </c>
      <c r="AJ499" s="10">
        <f t="shared" ca="1" si="224"/>
        <v>0</v>
      </c>
      <c r="AK499" s="4">
        <f t="shared" si="224"/>
        <v>1.1679999999999999</v>
      </c>
      <c r="AL499" s="65">
        <f t="shared" si="225"/>
        <v>43450</v>
      </c>
      <c r="AM499" s="10">
        <f t="shared" ca="1" si="226"/>
        <v>1.07629101</v>
      </c>
      <c r="AN499" s="9">
        <f t="shared" ca="1" si="226"/>
        <v>76.29101</v>
      </c>
      <c r="AO499" s="7">
        <f t="shared" si="226"/>
        <v>0</v>
      </c>
      <c r="AP499" s="11">
        <f t="shared" si="226"/>
        <v>0</v>
      </c>
      <c r="AQ499" s="9">
        <f t="shared" si="226"/>
        <v>0</v>
      </c>
      <c r="AR499" s="8" t="str">
        <f t="shared" si="226"/>
        <v>J=</v>
      </c>
      <c r="AS499" s="65">
        <f t="shared" si="226"/>
        <v>44676</v>
      </c>
      <c r="AT499" s="12"/>
      <c r="AU499" s="12"/>
      <c r="AV499" s="22"/>
      <c r="AW499" s="12"/>
      <c r="AX499" s="12"/>
      <c r="AY499" s="12"/>
      <c r="AZ499" s="12"/>
      <c r="BA499" s="12"/>
      <c r="BB499" s="12"/>
      <c r="BC499" s="12"/>
      <c r="BD499" s="12"/>
      <c r="BE499" s="12"/>
      <c r="BF499" s="12"/>
      <c r="BG499" s="12"/>
      <c r="BH499" s="12"/>
      <c r="BI499" s="12"/>
      <c r="BJ499" s="12"/>
      <c r="BK499" s="12"/>
      <c r="BL499" s="12"/>
      <c r="BM499" s="12"/>
      <c r="BN499" s="12"/>
      <c r="BO499" s="12"/>
      <c r="BP499" s="12"/>
      <c r="BQ499" s="12"/>
      <c r="BR499" s="12"/>
      <c r="BS499" s="12"/>
      <c r="BT499" s="12"/>
      <c r="BU499" s="12"/>
      <c r="BV499" s="12"/>
      <c r="BW499" s="12"/>
      <c r="BX499" s="12"/>
      <c r="BY499" s="12"/>
      <c r="BZ499" s="12"/>
      <c r="CA499" s="12"/>
      <c r="CB499" s="12"/>
      <c r="CC499" s="12"/>
      <c r="CD499" s="12"/>
      <c r="CE499" s="12"/>
      <c r="CF499" s="12"/>
      <c r="CG499" s="12"/>
      <c r="CH499" s="12"/>
      <c r="CI499" s="12"/>
      <c r="CJ499" s="12"/>
      <c r="CK499" s="12"/>
      <c r="CL499" s="12"/>
      <c r="CM499" s="12"/>
      <c r="CN499" s="12"/>
      <c r="CO499" s="12"/>
      <c r="CP499" s="12"/>
      <c r="CQ499" s="12"/>
      <c r="CR499" s="12"/>
      <c r="CS499" s="12"/>
      <c r="CT499" s="12"/>
      <c r="CU499" s="12"/>
      <c r="CV499" s="12"/>
      <c r="CW499" s="12"/>
      <c r="CX499" s="12"/>
      <c r="CY499" s="12"/>
      <c r="CZ499" s="12"/>
      <c r="DA499" s="12"/>
      <c r="DB499" s="12"/>
      <c r="DC499" s="12"/>
      <c r="DD499" s="12"/>
      <c r="DE499" s="12"/>
      <c r="DF499" s="12"/>
      <c r="DG499" s="12"/>
      <c r="DH499" s="12"/>
      <c r="DI499" s="12"/>
      <c r="DJ499" s="12"/>
      <c r="DK499" s="12"/>
      <c r="DL499" s="12"/>
      <c r="DM499" s="12"/>
      <c r="DN499" s="12"/>
      <c r="DO499" s="12"/>
      <c r="DP499" s="12"/>
      <c r="DQ499" s="12"/>
      <c r="DR499" s="12"/>
      <c r="DS499" s="12"/>
      <c r="DT499" s="12"/>
      <c r="DU499" s="12"/>
      <c r="DV499" s="12"/>
      <c r="DW499" s="12"/>
      <c r="DX499" s="12"/>
      <c r="DY499" s="12"/>
      <c r="DZ499" s="12"/>
      <c r="EA499" s="12"/>
      <c r="EB499" s="12"/>
      <c r="EC499" s="12"/>
      <c r="ED499" s="12"/>
      <c r="EE499" s="12"/>
      <c r="EF499" s="12"/>
      <c r="EG499" s="12"/>
      <c r="EH499" s="12"/>
      <c r="EI499" s="12"/>
      <c r="EJ499" s="12"/>
      <c r="EK499" s="12"/>
      <c r="EL499" s="12"/>
      <c r="EM499" s="12"/>
      <c r="EN499" s="12"/>
      <c r="EO499" s="12"/>
      <c r="EP499" s="12"/>
      <c r="EQ499" s="12"/>
      <c r="ER499" s="12"/>
      <c r="ES499" s="12"/>
      <c r="ET499" s="12"/>
      <c r="EU499" s="12"/>
      <c r="EV499" s="12"/>
      <c r="EW499" s="12"/>
      <c r="EX499" s="12"/>
      <c r="EY499" s="12"/>
      <c r="EZ499" s="12"/>
      <c r="FA499" s="12"/>
      <c r="FB499" s="12"/>
      <c r="FC499" s="12"/>
      <c r="FD499" s="12"/>
      <c r="FE499" s="12"/>
      <c r="FF499" s="12"/>
      <c r="FG499" s="12"/>
      <c r="FH499" s="12"/>
      <c r="FI499" s="12"/>
      <c r="FJ499" s="12"/>
      <c r="FK499" s="12"/>
      <c r="FL499" s="12"/>
      <c r="FM499" s="12"/>
      <c r="FN499" s="12"/>
      <c r="FO499" s="12"/>
      <c r="FP499" s="12"/>
      <c r="FQ499" s="12"/>
      <c r="FR499" s="12"/>
      <c r="FS499" s="12"/>
      <c r="FT499" s="12"/>
      <c r="FU499" s="12"/>
      <c r="FV499" s="12"/>
      <c r="FW499" s="12"/>
      <c r="FX499" s="12"/>
      <c r="FY499" s="12"/>
      <c r="FZ499" s="12"/>
      <c r="GA499" s="12"/>
      <c r="GB499" s="12"/>
      <c r="GC499" s="12"/>
      <c r="GD499" s="12"/>
      <c r="GE499" s="12"/>
      <c r="GF499" s="12"/>
      <c r="GG499" s="12"/>
      <c r="GH499" s="12"/>
      <c r="GI499" s="12"/>
      <c r="GJ499" s="12"/>
      <c r="GK499" s="12"/>
      <c r="GL499" s="12"/>
      <c r="GM499" s="12"/>
      <c r="GN499" s="12"/>
      <c r="GO499" s="12"/>
      <c r="GP499" s="12"/>
      <c r="GQ499" s="12"/>
      <c r="GR499" s="12"/>
    </row>
    <row r="500" spans="1:205" x14ac:dyDescent="0.2">
      <c r="A500" s="79">
        <f t="shared" si="213"/>
        <v>43572</v>
      </c>
      <c r="B500" s="80">
        <f t="shared" ca="1" si="219"/>
        <v>1102.2847400000001</v>
      </c>
      <c r="C500" s="81">
        <f t="shared" si="214"/>
        <v>1000</v>
      </c>
      <c r="D500" s="82">
        <f ca="1">IF(A500&lt;$B$1,VLOOKUP(A500,[1]DI!$A$4:$B$15000,2,FALSE),0)</f>
        <v>6.4000000000000001E-2</v>
      </c>
      <c r="E500" s="81">
        <f t="shared" ca="1" si="220"/>
        <v>2.4620000000000002E-4</v>
      </c>
      <c r="F500" s="83">
        <f t="shared" si="208"/>
        <v>1.1679999999999999</v>
      </c>
      <c r="G500" s="84">
        <f t="shared" ca="1" si="209"/>
        <v>1.0002875616</v>
      </c>
      <c r="H500" s="81">
        <f ca="1">TRUNC(PRODUCT(G$10:G499),15)</f>
        <v>1.1022847409077501</v>
      </c>
      <c r="I500" s="81">
        <f t="shared" si="215"/>
        <v>1</v>
      </c>
      <c r="J500" s="81">
        <f t="shared" ca="1" si="210"/>
        <v>1.10228474</v>
      </c>
      <c r="K500" s="81">
        <f t="shared" ca="1" si="211"/>
        <v>102.28474</v>
      </c>
      <c r="L500" s="85">
        <f>IF(VLOOKUP(A500,$U$12:$AD$125,8)=VLOOKUP(A499,$U$12:$AD$125,8),0,VLOOKUP(A500,U$12:$AD$125,8))</f>
        <v>0</v>
      </c>
      <c r="M500" s="86">
        <f>IF(L500&gt;0,VLOOKUP(L500,T$12:$AC$125,7),0)</f>
        <v>0</v>
      </c>
      <c r="N500" s="81">
        <f t="shared" si="216"/>
        <v>0</v>
      </c>
      <c r="O500" s="81">
        <f t="shared" ca="1" si="212"/>
        <v>102.28474</v>
      </c>
      <c r="P500" s="87" t="str">
        <f t="shared" si="217"/>
        <v>J=</v>
      </c>
      <c r="Q500" s="88">
        <f t="shared" si="218"/>
        <v>44676</v>
      </c>
      <c r="R500" s="7"/>
      <c r="S500" s="7"/>
      <c r="V500" s="7"/>
      <c r="W500" s="7"/>
      <c r="X500" s="7"/>
      <c r="Y500" s="7"/>
      <c r="Z500" s="7"/>
      <c r="AA500" s="7"/>
      <c r="AB500" s="7"/>
      <c r="AC500" s="7"/>
      <c r="AD500" s="7"/>
      <c r="AE500" s="7"/>
      <c r="AF500" s="65">
        <f t="shared" si="227"/>
        <v>43451</v>
      </c>
      <c r="AG500" s="9">
        <f t="shared" ca="1" si="224"/>
        <v>1076.2910099999999</v>
      </c>
      <c r="AH500" s="9">
        <f t="shared" si="224"/>
        <v>1000</v>
      </c>
      <c r="AI500" s="4">
        <f t="shared" ca="1" si="224"/>
        <v>6.4000000000000001E-2</v>
      </c>
      <c r="AJ500" s="10">
        <f t="shared" ca="1" si="224"/>
        <v>2.4620000000000002E-4</v>
      </c>
      <c r="AK500" s="4">
        <f t="shared" si="224"/>
        <v>1.1679999999999999</v>
      </c>
      <c r="AL500" s="65">
        <f t="shared" si="225"/>
        <v>43451</v>
      </c>
      <c r="AM500" s="10">
        <f t="shared" ca="1" si="226"/>
        <v>1.07629101</v>
      </c>
      <c r="AN500" s="9">
        <f t="shared" ca="1" si="226"/>
        <v>76.29101</v>
      </c>
      <c r="AO500" s="7">
        <f t="shared" si="226"/>
        <v>0</v>
      </c>
      <c r="AP500" s="11">
        <f t="shared" si="226"/>
        <v>0</v>
      </c>
      <c r="AQ500" s="9">
        <f t="shared" si="226"/>
        <v>0</v>
      </c>
      <c r="AR500" s="8" t="str">
        <f t="shared" si="226"/>
        <v>J=</v>
      </c>
      <c r="AS500" s="65">
        <f t="shared" si="226"/>
        <v>44676</v>
      </c>
      <c r="AT500" s="12"/>
      <c r="AU500" s="12"/>
      <c r="AV500" s="22"/>
      <c r="AW500" s="12"/>
      <c r="AX500" s="12"/>
      <c r="AY500" s="12"/>
      <c r="AZ500" s="12"/>
      <c r="BA500" s="12"/>
      <c r="BB500" s="12"/>
      <c r="BC500" s="12"/>
      <c r="BD500" s="12"/>
      <c r="BE500" s="12"/>
      <c r="BF500" s="12"/>
      <c r="BG500" s="12"/>
      <c r="BH500" s="12"/>
      <c r="BI500" s="12"/>
      <c r="BJ500" s="12"/>
      <c r="BK500" s="12"/>
      <c r="BL500" s="12"/>
      <c r="BM500" s="12"/>
      <c r="BN500" s="12"/>
      <c r="BO500" s="12"/>
      <c r="BP500" s="12"/>
      <c r="BQ500" s="12"/>
      <c r="BR500" s="12"/>
      <c r="BS500" s="12"/>
      <c r="BT500" s="12"/>
      <c r="BU500" s="12"/>
      <c r="BV500" s="12"/>
      <c r="BW500" s="12"/>
      <c r="BX500" s="12"/>
      <c r="BY500" s="12"/>
      <c r="BZ500" s="12"/>
      <c r="CA500" s="12"/>
      <c r="CB500" s="12"/>
      <c r="CC500" s="12"/>
      <c r="CD500" s="12"/>
      <c r="CE500" s="12"/>
      <c r="CF500" s="12"/>
      <c r="CG500" s="12"/>
      <c r="CH500" s="12"/>
      <c r="CI500" s="12"/>
      <c r="CJ500" s="12"/>
      <c r="CK500" s="12"/>
      <c r="CL500" s="12"/>
      <c r="CM500" s="12"/>
      <c r="CN500" s="12"/>
      <c r="CO500" s="12"/>
      <c r="CP500" s="12"/>
      <c r="CQ500" s="12"/>
      <c r="CR500" s="12"/>
      <c r="CS500" s="12"/>
      <c r="CT500" s="12"/>
      <c r="CU500" s="12"/>
      <c r="CV500" s="12"/>
      <c r="CW500" s="12"/>
      <c r="CX500" s="12"/>
      <c r="CY500" s="12"/>
      <c r="CZ500" s="12"/>
      <c r="DA500" s="12"/>
      <c r="DB500" s="12"/>
      <c r="DC500" s="12"/>
      <c r="DD500" s="12"/>
      <c r="DE500" s="12"/>
      <c r="DF500" s="12"/>
      <c r="DG500" s="12"/>
      <c r="DH500" s="12"/>
      <c r="DI500" s="12"/>
      <c r="DJ500" s="12"/>
      <c r="DK500" s="12"/>
      <c r="DL500" s="12"/>
      <c r="DM500" s="12"/>
      <c r="DN500" s="12"/>
      <c r="DO500" s="12"/>
      <c r="DP500" s="12"/>
      <c r="DQ500" s="12"/>
      <c r="DR500" s="12"/>
      <c r="DS500" s="12"/>
      <c r="DT500" s="12"/>
      <c r="DU500" s="12"/>
      <c r="DV500" s="12"/>
      <c r="DW500" s="12"/>
      <c r="DX500" s="12"/>
      <c r="DY500" s="12"/>
      <c r="DZ500" s="12"/>
      <c r="EA500" s="12"/>
      <c r="EB500" s="12"/>
      <c r="EC500" s="12"/>
      <c r="ED500" s="12"/>
      <c r="EE500" s="12"/>
      <c r="EF500" s="12"/>
      <c r="EG500" s="12"/>
      <c r="EH500" s="12"/>
      <c r="EI500" s="12"/>
      <c r="EJ500" s="12"/>
      <c r="EK500" s="12"/>
      <c r="EL500" s="12"/>
      <c r="EM500" s="12"/>
      <c r="EN500" s="12"/>
      <c r="EO500" s="12"/>
      <c r="EP500" s="12"/>
      <c r="EQ500" s="12"/>
      <c r="ER500" s="12"/>
      <c r="ES500" s="12"/>
      <c r="ET500" s="12"/>
      <c r="EU500" s="12"/>
      <c r="EV500" s="12"/>
      <c r="EW500" s="12"/>
      <c r="EX500" s="12"/>
      <c r="EY500" s="12"/>
      <c r="EZ500" s="12"/>
      <c r="FA500" s="12"/>
      <c r="FB500" s="12"/>
      <c r="FC500" s="12"/>
      <c r="FD500" s="12"/>
      <c r="FE500" s="12"/>
      <c r="FF500" s="12"/>
      <c r="FG500" s="12"/>
      <c r="FH500" s="12"/>
      <c r="FI500" s="12"/>
      <c r="FJ500" s="12"/>
      <c r="FK500" s="12"/>
      <c r="FL500" s="12"/>
      <c r="FM500" s="12"/>
      <c r="FN500" s="12"/>
      <c r="FO500" s="12"/>
      <c r="FP500" s="12"/>
      <c r="FQ500" s="12"/>
      <c r="FR500" s="12"/>
      <c r="FS500" s="12"/>
      <c r="FT500" s="12"/>
      <c r="FU500" s="12"/>
      <c r="FV500" s="12"/>
      <c r="FW500" s="12"/>
      <c r="FX500" s="12"/>
      <c r="FY500" s="12"/>
      <c r="FZ500" s="12"/>
      <c r="GA500" s="12"/>
      <c r="GB500" s="12"/>
      <c r="GC500" s="12"/>
      <c r="GD500" s="12"/>
      <c r="GE500" s="12"/>
      <c r="GF500" s="12"/>
      <c r="GG500" s="12"/>
      <c r="GH500" s="12"/>
      <c r="GI500" s="12"/>
      <c r="GJ500" s="12"/>
      <c r="GK500" s="12"/>
      <c r="GL500" s="12"/>
      <c r="GM500" s="12"/>
      <c r="GN500" s="12"/>
      <c r="GO500" s="12"/>
      <c r="GP500" s="12"/>
      <c r="GQ500" s="12"/>
      <c r="GR500" s="12"/>
    </row>
    <row r="501" spans="1:205" x14ac:dyDescent="0.2">
      <c r="A501" s="79">
        <f t="shared" si="213"/>
        <v>43573</v>
      </c>
      <c r="B501" s="80">
        <f t="shared" ca="1" si="219"/>
        <v>1102.6017200000001</v>
      </c>
      <c r="C501" s="81">
        <f t="shared" si="214"/>
        <v>1000</v>
      </c>
      <c r="D501" s="82">
        <f ca="1">IF(A501&lt;$B$1,VLOOKUP(A501,[1]DI!$A$4:$B$15000,2,FALSE),0)</f>
        <v>6.4000000000000001E-2</v>
      </c>
      <c r="E501" s="81">
        <f t="shared" ca="1" si="220"/>
        <v>2.4620000000000002E-4</v>
      </c>
      <c r="F501" s="83">
        <f t="shared" si="208"/>
        <v>1.1679999999999999</v>
      </c>
      <c r="G501" s="84">
        <f t="shared" ca="1" si="209"/>
        <v>1.0002875616</v>
      </c>
      <c r="H501" s="81">
        <f ca="1">TRUNC(PRODUCT(G$10:G500),15)</f>
        <v>1.1026017156715</v>
      </c>
      <c r="I501" s="81">
        <f t="shared" si="215"/>
        <v>1</v>
      </c>
      <c r="J501" s="81">
        <f t="shared" ca="1" si="210"/>
        <v>1.10260172</v>
      </c>
      <c r="K501" s="81">
        <f t="shared" ca="1" si="211"/>
        <v>102.60172</v>
      </c>
      <c r="L501" s="85">
        <f>IF(VLOOKUP(A501,$U$12:$AD$125,8)=VLOOKUP(A500,$U$12:$AD$125,8),0,VLOOKUP(A501,U$12:$AD$125,8))</f>
        <v>0</v>
      </c>
      <c r="M501" s="86">
        <f>IF(L501&gt;0,VLOOKUP(L501,T$12:$AC$125,7),0)</f>
        <v>0</v>
      </c>
      <c r="N501" s="81">
        <f t="shared" si="216"/>
        <v>0</v>
      </c>
      <c r="O501" s="81">
        <f t="shared" ca="1" si="212"/>
        <v>102.60172</v>
      </c>
      <c r="P501" s="87" t="str">
        <f t="shared" si="217"/>
        <v>J=</v>
      </c>
      <c r="Q501" s="88">
        <f t="shared" si="218"/>
        <v>44676</v>
      </c>
      <c r="R501" s="7"/>
      <c r="S501" s="7"/>
      <c r="V501" s="7"/>
      <c r="W501" s="7"/>
      <c r="X501" s="7"/>
      <c r="Y501" s="7"/>
      <c r="Z501" s="7"/>
      <c r="AA501" s="7"/>
      <c r="AB501" s="7"/>
      <c r="AC501" s="7"/>
      <c r="AD501" s="7"/>
      <c r="AE501" s="7"/>
      <c r="AF501" s="65">
        <f t="shared" si="227"/>
        <v>43452</v>
      </c>
      <c r="AG501" s="9">
        <f t="shared" ca="1" si="224"/>
        <v>1076.60051</v>
      </c>
      <c r="AH501" s="9">
        <f t="shared" si="224"/>
        <v>1000</v>
      </c>
      <c r="AI501" s="4">
        <f t="shared" ca="1" si="224"/>
        <v>6.4000000000000001E-2</v>
      </c>
      <c r="AJ501" s="10">
        <f t="shared" ca="1" si="224"/>
        <v>2.4620000000000002E-4</v>
      </c>
      <c r="AK501" s="4">
        <f t="shared" si="224"/>
        <v>1.1679999999999999</v>
      </c>
      <c r="AL501" s="65">
        <f t="shared" si="225"/>
        <v>43452</v>
      </c>
      <c r="AM501" s="10">
        <f t="shared" ca="1" si="226"/>
        <v>1.07660051</v>
      </c>
      <c r="AN501" s="9">
        <f t="shared" ca="1" si="226"/>
        <v>76.60051</v>
      </c>
      <c r="AO501" s="7">
        <f t="shared" si="226"/>
        <v>0</v>
      </c>
      <c r="AP501" s="11">
        <f t="shared" si="226"/>
        <v>0</v>
      </c>
      <c r="AQ501" s="9">
        <f t="shared" si="226"/>
        <v>0</v>
      </c>
      <c r="AR501" s="8" t="str">
        <f t="shared" si="226"/>
        <v>J=</v>
      </c>
      <c r="AS501" s="65">
        <f t="shared" si="226"/>
        <v>44676</v>
      </c>
      <c r="AT501" s="12"/>
      <c r="AU501" s="12"/>
      <c r="AV501" s="22"/>
      <c r="AW501" s="12"/>
      <c r="AX501" s="12"/>
      <c r="AY501" s="12"/>
      <c r="AZ501" s="12"/>
      <c r="BA501" s="12"/>
      <c r="BB501" s="12"/>
      <c r="BC501" s="12"/>
      <c r="BD501" s="12"/>
      <c r="BE501" s="12"/>
      <c r="BF501" s="12"/>
      <c r="BG501" s="12"/>
      <c r="BH501" s="12"/>
      <c r="BI501" s="12"/>
      <c r="BJ501" s="12"/>
      <c r="BK501" s="12"/>
      <c r="BL501" s="12"/>
      <c r="BM501" s="12"/>
      <c r="BN501" s="12"/>
      <c r="BO501" s="12"/>
      <c r="BP501" s="12"/>
      <c r="BQ501" s="12"/>
      <c r="BR501" s="12"/>
      <c r="BS501" s="12"/>
      <c r="BT501" s="12"/>
      <c r="BU501" s="12"/>
      <c r="BV501" s="12"/>
      <c r="BW501" s="12"/>
      <c r="BX501" s="12"/>
      <c r="BY501" s="12"/>
      <c r="BZ501" s="12"/>
      <c r="CA501" s="12"/>
      <c r="CB501" s="12"/>
      <c r="CC501" s="12"/>
      <c r="CD501" s="12"/>
      <c r="CE501" s="12"/>
      <c r="CF501" s="12"/>
      <c r="CG501" s="12"/>
      <c r="CH501" s="12"/>
      <c r="CI501" s="12"/>
      <c r="CJ501" s="12"/>
      <c r="CK501" s="12"/>
      <c r="CL501" s="12"/>
      <c r="CM501" s="12"/>
      <c r="CN501" s="12"/>
      <c r="CO501" s="12"/>
      <c r="CP501" s="12"/>
      <c r="CQ501" s="12"/>
      <c r="CR501" s="12"/>
      <c r="CS501" s="12"/>
      <c r="CT501" s="12"/>
      <c r="CU501" s="12"/>
      <c r="CV501" s="12"/>
      <c r="CW501" s="12"/>
      <c r="CX501" s="12"/>
      <c r="CY501" s="12"/>
      <c r="CZ501" s="12"/>
      <c r="DA501" s="12"/>
      <c r="DB501" s="12"/>
      <c r="DC501" s="12"/>
      <c r="DD501" s="12"/>
      <c r="DE501" s="12"/>
      <c r="DF501" s="12"/>
      <c r="DG501" s="12"/>
      <c r="DH501" s="12"/>
      <c r="DI501" s="12"/>
      <c r="DJ501" s="12"/>
      <c r="DK501" s="12"/>
      <c r="DL501" s="12"/>
      <c r="DM501" s="12"/>
      <c r="DN501" s="12"/>
      <c r="DO501" s="12"/>
      <c r="DP501" s="12"/>
      <c r="DQ501" s="12"/>
      <c r="DR501" s="12"/>
      <c r="DS501" s="12"/>
      <c r="DT501" s="12"/>
      <c r="DU501" s="12"/>
      <c r="DV501" s="12"/>
      <c r="DW501" s="12"/>
      <c r="DX501" s="12"/>
      <c r="DY501" s="12"/>
      <c r="DZ501" s="12"/>
      <c r="EA501" s="12"/>
      <c r="EB501" s="12"/>
      <c r="EC501" s="12"/>
      <c r="ED501" s="12"/>
      <c r="EE501" s="12"/>
      <c r="EF501" s="12"/>
      <c r="EG501" s="12"/>
      <c r="EH501" s="12"/>
      <c r="EI501" s="12"/>
      <c r="EJ501" s="12"/>
      <c r="EK501" s="12"/>
      <c r="EL501" s="12"/>
      <c r="EM501" s="12"/>
      <c r="EN501" s="12"/>
      <c r="EO501" s="12"/>
      <c r="EP501" s="12"/>
      <c r="EQ501" s="12"/>
      <c r="ER501" s="12"/>
      <c r="ES501" s="12"/>
      <c r="ET501" s="12"/>
      <c r="EU501" s="12"/>
      <c r="EV501" s="12"/>
      <c r="EW501" s="12"/>
      <c r="EX501" s="12"/>
      <c r="EY501" s="12"/>
      <c r="EZ501" s="12"/>
      <c r="FA501" s="12"/>
      <c r="FB501" s="12"/>
      <c r="FC501" s="12"/>
      <c r="FD501" s="12"/>
      <c r="FE501" s="12"/>
      <c r="FF501" s="12"/>
      <c r="FG501" s="12"/>
      <c r="FH501" s="12"/>
      <c r="FI501" s="12"/>
      <c r="FJ501" s="12"/>
      <c r="FK501" s="12"/>
      <c r="FL501" s="12"/>
      <c r="FM501" s="12"/>
      <c r="FN501" s="12"/>
      <c r="FO501" s="12"/>
      <c r="FP501" s="12"/>
      <c r="FQ501" s="12"/>
      <c r="FR501" s="12"/>
      <c r="FS501" s="12"/>
      <c r="FT501" s="12"/>
      <c r="FU501" s="12"/>
      <c r="FV501" s="12"/>
      <c r="FW501" s="12"/>
      <c r="FX501" s="12"/>
      <c r="FY501" s="12"/>
      <c r="FZ501" s="12"/>
      <c r="GA501" s="12"/>
      <c r="GB501" s="12"/>
      <c r="GC501" s="12"/>
      <c r="GD501" s="12"/>
      <c r="GE501" s="12"/>
      <c r="GF501" s="12"/>
      <c r="GG501" s="12"/>
      <c r="GH501" s="12"/>
      <c r="GI501" s="12"/>
      <c r="GJ501" s="12"/>
      <c r="GK501" s="12"/>
      <c r="GL501" s="12"/>
      <c r="GM501" s="12"/>
      <c r="GN501" s="12"/>
      <c r="GO501" s="12"/>
      <c r="GP501" s="12"/>
      <c r="GQ501" s="12"/>
      <c r="GR501" s="12"/>
    </row>
    <row r="502" spans="1:205" x14ac:dyDescent="0.2">
      <c r="A502" s="79">
        <f t="shared" si="213"/>
        <v>43574</v>
      </c>
      <c r="B502" s="80">
        <f t="shared" ca="1" si="219"/>
        <v>1102.91878</v>
      </c>
      <c r="C502" s="81">
        <f t="shared" si="214"/>
        <v>1000</v>
      </c>
      <c r="D502" s="82">
        <f ca="1">IF(A502&lt;$B$1,VLOOKUP(A502,[1]DI!$A$4:$B$15000,2,FALSE),0)</f>
        <v>0</v>
      </c>
      <c r="E502" s="81">
        <f t="shared" ca="1" si="220"/>
        <v>0</v>
      </c>
      <c r="F502" s="83">
        <f t="shared" si="208"/>
        <v>1.1679999999999999</v>
      </c>
      <c r="G502" s="84">
        <f t="shared" ca="1" si="209"/>
        <v>1</v>
      </c>
      <c r="H502" s="81">
        <f ca="1">TRUNC(PRODUCT(G$10:G501),15)</f>
        <v>1.1029187815850301</v>
      </c>
      <c r="I502" s="81">
        <f t="shared" si="215"/>
        <v>1</v>
      </c>
      <c r="J502" s="81">
        <f t="shared" ca="1" si="210"/>
        <v>1.10291878</v>
      </c>
      <c r="K502" s="81">
        <f t="shared" ca="1" si="211"/>
        <v>102.91878</v>
      </c>
      <c r="L502" s="85">
        <f>IF(VLOOKUP(A502,$U$12:$AD$125,8)=VLOOKUP(A501,$U$12:$AD$125,8),0,VLOOKUP(A502,U$12:$AD$125,8))</f>
        <v>0</v>
      </c>
      <c r="M502" s="86">
        <f>IF(L502&gt;0,VLOOKUP(L502,T$12:$AC$125,7),0)</f>
        <v>0</v>
      </c>
      <c r="N502" s="81">
        <f t="shared" si="216"/>
        <v>0</v>
      </c>
      <c r="O502" s="81">
        <f t="shared" ca="1" si="212"/>
        <v>102.91878</v>
      </c>
      <c r="P502" s="87" t="str">
        <f t="shared" si="217"/>
        <v>J=</v>
      </c>
      <c r="Q502" s="88">
        <f t="shared" si="218"/>
        <v>44676</v>
      </c>
      <c r="R502" s="7"/>
      <c r="S502" s="7"/>
      <c r="V502" s="7"/>
      <c r="W502" s="7"/>
      <c r="X502" s="7"/>
      <c r="Y502" s="7"/>
      <c r="Z502" s="7"/>
      <c r="AA502" s="7"/>
      <c r="AB502" s="7"/>
      <c r="AC502" s="7"/>
      <c r="AD502" s="7"/>
      <c r="AE502" s="7"/>
      <c r="AF502" s="65">
        <f t="shared" si="227"/>
        <v>43453</v>
      </c>
      <c r="AG502" s="9">
        <f t="shared" ca="1" si="224"/>
        <v>1076.9101000000001</v>
      </c>
      <c r="AH502" s="9">
        <f t="shared" si="224"/>
        <v>1000</v>
      </c>
      <c r="AI502" s="4">
        <f t="shared" ca="1" si="224"/>
        <v>6.4000000000000001E-2</v>
      </c>
      <c r="AJ502" s="10">
        <f t="shared" ca="1" si="224"/>
        <v>2.4620000000000002E-4</v>
      </c>
      <c r="AK502" s="4">
        <f t="shared" si="224"/>
        <v>1.1679999999999999</v>
      </c>
      <c r="AL502" s="65">
        <f t="shared" si="225"/>
        <v>43453</v>
      </c>
      <c r="AM502" s="10">
        <f t="shared" ca="1" si="226"/>
        <v>1.0769101000000001</v>
      </c>
      <c r="AN502" s="9">
        <f t="shared" ca="1" si="226"/>
        <v>76.9101</v>
      </c>
      <c r="AO502" s="7">
        <f t="shared" si="226"/>
        <v>0</v>
      </c>
      <c r="AP502" s="11">
        <f t="shared" si="226"/>
        <v>0</v>
      </c>
      <c r="AQ502" s="9">
        <f t="shared" si="226"/>
        <v>0</v>
      </c>
      <c r="AR502" s="8" t="str">
        <f t="shared" si="226"/>
        <v>J=</v>
      </c>
      <c r="AS502" s="65">
        <f t="shared" si="226"/>
        <v>44676</v>
      </c>
      <c r="AT502" s="12"/>
      <c r="AU502" s="12"/>
      <c r="AV502" s="22"/>
      <c r="AW502" s="12"/>
      <c r="AX502" s="12"/>
      <c r="AY502" s="12"/>
      <c r="AZ502" s="12"/>
      <c r="BA502" s="12"/>
      <c r="BB502" s="12"/>
      <c r="BC502" s="12"/>
      <c r="BD502" s="12"/>
      <c r="BE502" s="12"/>
      <c r="BF502" s="12"/>
      <c r="BG502" s="12"/>
      <c r="BH502" s="12"/>
      <c r="BI502" s="12"/>
      <c r="BJ502" s="12"/>
      <c r="BK502" s="12"/>
      <c r="BL502" s="12"/>
      <c r="BM502" s="12"/>
      <c r="BN502" s="12"/>
      <c r="BO502" s="12"/>
      <c r="BP502" s="12"/>
      <c r="BQ502" s="12"/>
      <c r="BR502" s="12"/>
      <c r="BS502" s="12"/>
      <c r="BT502" s="12"/>
      <c r="BU502" s="12"/>
      <c r="BV502" s="12"/>
      <c r="BW502" s="12"/>
      <c r="BX502" s="12"/>
      <c r="BY502" s="12"/>
      <c r="BZ502" s="12"/>
      <c r="CA502" s="12"/>
      <c r="CB502" s="12"/>
      <c r="CC502" s="12"/>
      <c r="CD502" s="12"/>
      <c r="CE502" s="12"/>
      <c r="CF502" s="12"/>
      <c r="CG502" s="12"/>
      <c r="CH502" s="12"/>
      <c r="CI502" s="12"/>
      <c r="CJ502" s="12"/>
      <c r="CK502" s="12"/>
      <c r="CL502" s="12"/>
      <c r="CM502" s="12"/>
      <c r="CN502" s="12"/>
      <c r="CO502" s="12"/>
      <c r="CP502" s="12"/>
      <c r="CQ502" s="12"/>
      <c r="CR502" s="12"/>
      <c r="CS502" s="12"/>
      <c r="CT502" s="12"/>
      <c r="CU502" s="12"/>
      <c r="CV502" s="12"/>
      <c r="CW502" s="12"/>
      <c r="CX502" s="12"/>
      <c r="CY502" s="12"/>
      <c r="CZ502" s="12"/>
      <c r="DA502" s="12"/>
      <c r="DB502" s="12"/>
      <c r="DC502" s="12"/>
      <c r="DD502" s="12"/>
      <c r="DE502" s="12"/>
      <c r="DF502" s="12"/>
      <c r="DG502" s="12"/>
      <c r="DH502" s="12"/>
      <c r="DI502" s="12"/>
      <c r="DJ502" s="12"/>
      <c r="DK502" s="12"/>
      <c r="DL502" s="12"/>
      <c r="DM502" s="12"/>
      <c r="DN502" s="12"/>
      <c r="DO502" s="12"/>
      <c r="DP502" s="12"/>
      <c r="DQ502" s="12"/>
      <c r="DR502" s="12"/>
      <c r="DS502" s="12"/>
      <c r="DT502" s="12"/>
      <c r="DU502" s="12"/>
      <c r="DV502" s="12"/>
      <c r="DW502" s="12"/>
      <c r="DX502" s="12"/>
      <c r="DY502" s="12"/>
      <c r="DZ502" s="12"/>
      <c r="EA502" s="12"/>
      <c r="EB502" s="12"/>
      <c r="EC502" s="12"/>
      <c r="ED502" s="12"/>
      <c r="EE502" s="12"/>
      <c r="EF502" s="12"/>
      <c r="EG502" s="12"/>
      <c r="EH502" s="12"/>
      <c r="EI502" s="12"/>
      <c r="EJ502" s="12"/>
      <c r="EK502" s="12"/>
      <c r="EL502" s="12"/>
      <c r="EM502" s="12"/>
      <c r="EN502" s="12"/>
      <c r="EO502" s="12"/>
      <c r="EP502" s="12"/>
      <c r="EQ502" s="12"/>
      <c r="ER502" s="12"/>
      <c r="ES502" s="12"/>
      <c r="ET502" s="12"/>
      <c r="EU502" s="12"/>
      <c r="EV502" s="12"/>
      <c r="EW502" s="12"/>
      <c r="EX502" s="12"/>
      <c r="EY502" s="12"/>
      <c r="EZ502" s="12"/>
      <c r="FA502" s="12"/>
      <c r="FB502" s="12"/>
      <c r="FC502" s="12"/>
      <c r="FD502" s="12"/>
      <c r="FE502" s="12"/>
      <c r="FF502" s="12"/>
      <c r="FG502" s="12"/>
      <c r="FH502" s="12"/>
      <c r="FI502" s="12"/>
      <c r="FJ502" s="12"/>
      <c r="FK502" s="12"/>
      <c r="FL502" s="12"/>
      <c r="FM502" s="12"/>
      <c r="FN502" s="12"/>
      <c r="FO502" s="12"/>
      <c r="FP502" s="12"/>
      <c r="FQ502" s="12"/>
      <c r="FR502" s="12"/>
      <c r="FS502" s="12"/>
      <c r="FT502" s="12"/>
      <c r="FU502" s="12"/>
      <c r="FV502" s="12"/>
      <c r="FW502" s="12"/>
      <c r="FX502" s="12"/>
      <c r="FY502" s="12"/>
      <c r="FZ502" s="12"/>
      <c r="GA502" s="12"/>
      <c r="GB502" s="12"/>
      <c r="GC502" s="12"/>
      <c r="GD502" s="12"/>
      <c r="GE502" s="12"/>
      <c r="GF502" s="12"/>
      <c r="GG502" s="12"/>
      <c r="GH502" s="12"/>
      <c r="GI502" s="12"/>
      <c r="GJ502" s="12"/>
      <c r="GK502" s="12"/>
      <c r="GL502" s="12"/>
      <c r="GM502" s="12"/>
      <c r="GN502" s="12"/>
      <c r="GO502" s="12"/>
      <c r="GP502" s="12"/>
      <c r="GQ502" s="12"/>
      <c r="GR502" s="12"/>
    </row>
    <row r="503" spans="1:205" x14ac:dyDescent="0.2">
      <c r="A503" s="79">
        <f t="shared" si="213"/>
        <v>43575</v>
      </c>
      <c r="B503" s="80">
        <f t="shared" ca="1" si="219"/>
        <v>1102.91878</v>
      </c>
      <c r="C503" s="81">
        <f t="shared" si="214"/>
        <v>1000</v>
      </c>
      <c r="D503" s="82">
        <f ca="1">IF(A503&lt;$B$1,VLOOKUP(A503,[1]DI!$A$4:$B$15000,2,FALSE),0)</f>
        <v>0</v>
      </c>
      <c r="E503" s="81">
        <f t="shared" ca="1" si="220"/>
        <v>0</v>
      </c>
      <c r="F503" s="83">
        <f t="shared" si="208"/>
        <v>1.1679999999999999</v>
      </c>
      <c r="G503" s="84">
        <f t="shared" ca="1" si="209"/>
        <v>1</v>
      </c>
      <c r="H503" s="81">
        <f ca="1">TRUNC(PRODUCT(G$10:G502),15)</f>
        <v>1.1029187815850301</v>
      </c>
      <c r="I503" s="81">
        <f t="shared" si="215"/>
        <v>1</v>
      </c>
      <c r="J503" s="81">
        <f t="shared" ca="1" si="210"/>
        <v>1.10291878</v>
      </c>
      <c r="K503" s="81">
        <f t="shared" ca="1" si="211"/>
        <v>102.91878</v>
      </c>
      <c r="L503" s="85">
        <f>IF(VLOOKUP(A503,$U$12:$AD$125,8)=VLOOKUP(A502,$U$12:$AD$125,8),0,VLOOKUP(A503,U$12:$AD$125,8))</f>
        <v>0</v>
      </c>
      <c r="M503" s="86">
        <f>IF(L503&gt;0,VLOOKUP(L503,T$12:$AC$125,7),0)</f>
        <v>0</v>
      </c>
      <c r="N503" s="81">
        <f t="shared" si="216"/>
        <v>0</v>
      </c>
      <c r="O503" s="81">
        <f t="shared" ca="1" si="212"/>
        <v>102.91878</v>
      </c>
      <c r="P503" s="87" t="str">
        <f t="shared" si="217"/>
        <v>J=</v>
      </c>
      <c r="Q503" s="88">
        <f t="shared" si="218"/>
        <v>44676</v>
      </c>
      <c r="R503" s="7"/>
      <c r="S503" s="16"/>
      <c r="V503" s="16"/>
      <c r="W503" s="16"/>
      <c r="X503" s="16"/>
      <c r="Y503" s="16"/>
      <c r="Z503" s="16"/>
      <c r="AA503" s="16"/>
      <c r="AB503" s="16"/>
      <c r="AC503" s="16"/>
      <c r="AD503" s="16"/>
      <c r="AE503" s="16"/>
      <c r="AF503" s="65">
        <f t="shared" si="227"/>
        <v>43454</v>
      </c>
      <c r="AG503" s="9">
        <f t="shared" ca="1" si="224"/>
        <v>1077.2197799999999</v>
      </c>
      <c r="AH503" s="9">
        <f t="shared" si="224"/>
        <v>1000</v>
      </c>
      <c r="AI503" s="4">
        <f t="shared" ca="1" si="224"/>
        <v>6.4000000000000001E-2</v>
      </c>
      <c r="AJ503" s="10">
        <f t="shared" ca="1" si="224"/>
        <v>2.4620000000000002E-4</v>
      </c>
      <c r="AK503" s="4">
        <f t="shared" si="224"/>
        <v>1.1679999999999999</v>
      </c>
      <c r="AL503" s="65">
        <f t="shared" si="225"/>
        <v>43454</v>
      </c>
      <c r="AM503" s="10">
        <f t="shared" ca="1" si="226"/>
        <v>1.0772197800000001</v>
      </c>
      <c r="AN503" s="9">
        <f t="shared" ca="1" si="226"/>
        <v>77.21978</v>
      </c>
      <c r="AO503" s="7">
        <f t="shared" si="226"/>
        <v>0</v>
      </c>
      <c r="AP503" s="11">
        <f t="shared" si="226"/>
        <v>0</v>
      </c>
      <c r="AQ503" s="9">
        <f t="shared" si="226"/>
        <v>0</v>
      </c>
      <c r="AR503" s="8" t="str">
        <f t="shared" si="226"/>
        <v>J=</v>
      </c>
      <c r="AS503" s="65">
        <f t="shared" si="226"/>
        <v>44676</v>
      </c>
      <c r="AT503" s="17"/>
      <c r="AU503" s="17"/>
      <c r="AV503" s="23"/>
      <c r="AW503" s="17"/>
      <c r="AX503" s="17"/>
      <c r="AY503" s="17"/>
      <c r="AZ503" s="17"/>
      <c r="BA503" s="17"/>
      <c r="BB503" s="17"/>
      <c r="BC503" s="17"/>
      <c r="BD503" s="17"/>
      <c r="BE503" s="17"/>
      <c r="BF503" s="17"/>
      <c r="BG503" s="17"/>
      <c r="BH503" s="17"/>
      <c r="BI503" s="17"/>
      <c r="BJ503" s="17"/>
      <c r="BK503" s="17"/>
      <c r="BL503" s="17"/>
      <c r="BM503" s="17"/>
      <c r="BN503" s="17"/>
      <c r="BO503" s="17"/>
      <c r="BP503" s="17"/>
      <c r="BQ503" s="17"/>
      <c r="BR503" s="17"/>
      <c r="BS503" s="17"/>
      <c r="BT503" s="17"/>
      <c r="BU503" s="17"/>
      <c r="BV503" s="17"/>
      <c r="BW503" s="17"/>
      <c r="BX503" s="17"/>
      <c r="BY503" s="17"/>
      <c r="BZ503" s="17"/>
      <c r="CA503" s="17"/>
      <c r="CB503" s="17"/>
      <c r="CC503" s="17"/>
      <c r="CD503" s="17"/>
      <c r="CE503" s="17"/>
      <c r="CF503" s="17"/>
      <c r="CG503" s="17"/>
      <c r="CH503" s="17"/>
      <c r="CI503" s="17"/>
      <c r="CJ503" s="17"/>
      <c r="CK503" s="17"/>
      <c r="CL503" s="17"/>
      <c r="CM503" s="17"/>
      <c r="CN503" s="17"/>
      <c r="CO503" s="17"/>
      <c r="CP503" s="17"/>
      <c r="CQ503" s="17"/>
      <c r="CR503" s="17"/>
      <c r="CS503" s="17"/>
      <c r="CT503" s="17"/>
      <c r="CU503" s="17"/>
      <c r="CV503" s="17"/>
      <c r="CW503" s="17"/>
      <c r="CX503" s="17"/>
      <c r="CY503" s="17"/>
      <c r="CZ503" s="17"/>
      <c r="DA503" s="17"/>
      <c r="DB503" s="17"/>
      <c r="DC503" s="17"/>
      <c r="DD503" s="17"/>
      <c r="DE503" s="17"/>
      <c r="DF503" s="17"/>
      <c r="DG503" s="17"/>
      <c r="DH503" s="17"/>
      <c r="DI503" s="17"/>
      <c r="DJ503" s="17"/>
      <c r="DK503" s="17"/>
      <c r="DL503" s="17"/>
      <c r="DM503" s="17"/>
      <c r="DN503" s="17"/>
      <c r="DO503" s="17"/>
      <c r="DP503" s="17"/>
      <c r="DQ503" s="17"/>
      <c r="DR503" s="17"/>
      <c r="DS503" s="17"/>
      <c r="DT503" s="17"/>
      <c r="DU503" s="17"/>
      <c r="DV503" s="17"/>
      <c r="DW503" s="17"/>
      <c r="DX503" s="17"/>
      <c r="DY503" s="17"/>
      <c r="DZ503" s="17"/>
      <c r="EA503" s="17"/>
      <c r="EB503" s="17"/>
      <c r="EC503" s="17"/>
      <c r="ED503" s="17"/>
      <c r="EE503" s="17"/>
      <c r="EF503" s="17"/>
      <c r="EG503" s="17"/>
      <c r="EH503" s="17"/>
      <c r="EI503" s="17"/>
      <c r="EJ503" s="17"/>
      <c r="EK503" s="17"/>
      <c r="EL503" s="17"/>
      <c r="EM503" s="17"/>
      <c r="EN503" s="17"/>
      <c r="EO503" s="17"/>
      <c r="EP503" s="17"/>
      <c r="EQ503" s="17"/>
      <c r="ER503" s="17"/>
      <c r="ES503" s="17"/>
      <c r="ET503" s="17"/>
      <c r="EU503" s="17"/>
      <c r="EV503" s="17"/>
      <c r="EW503" s="17"/>
      <c r="EX503" s="17"/>
      <c r="EY503" s="17"/>
      <c r="EZ503" s="17"/>
      <c r="FA503" s="17"/>
      <c r="FB503" s="17"/>
      <c r="FC503" s="17"/>
      <c r="FD503" s="17"/>
      <c r="FE503" s="17"/>
      <c r="FF503" s="17"/>
      <c r="FG503" s="17"/>
      <c r="FH503" s="17"/>
      <c r="FI503" s="17"/>
      <c r="FJ503" s="17"/>
      <c r="FK503" s="17"/>
      <c r="FL503" s="17"/>
      <c r="FM503" s="17"/>
      <c r="FN503" s="17"/>
      <c r="FO503" s="17"/>
      <c r="FP503" s="17"/>
      <c r="FQ503" s="17"/>
      <c r="FR503" s="17"/>
      <c r="FS503" s="17"/>
      <c r="FT503" s="17"/>
      <c r="FU503" s="17"/>
      <c r="FV503" s="17"/>
      <c r="FW503" s="17"/>
      <c r="FX503" s="17"/>
      <c r="FY503" s="17"/>
      <c r="FZ503" s="17"/>
      <c r="GA503" s="17"/>
      <c r="GB503" s="17"/>
      <c r="GC503" s="17"/>
      <c r="GD503" s="17"/>
      <c r="GE503" s="17"/>
      <c r="GF503" s="17"/>
      <c r="GG503" s="17"/>
      <c r="GH503" s="17"/>
      <c r="GI503" s="17"/>
      <c r="GJ503" s="17"/>
      <c r="GK503" s="17"/>
      <c r="GL503" s="17"/>
      <c r="GM503" s="17"/>
      <c r="GN503" s="17"/>
      <c r="GO503" s="17"/>
      <c r="GP503" s="17"/>
      <c r="GQ503" s="17"/>
      <c r="GR503" s="17"/>
      <c r="GS503" s="17"/>
      <c r="GT503" s="17"/>
      <c r="GU503" s="17"/>
      <c r="GV503" s="17"/>
      <c r="GW503" s="17"/>
    </row>
    <row r="504" spans="1:205" x14ac:dyDescent="0.2">
      <c r="A504" s="79">
        <f t="shared" si="213"/>
        <v>43576</v>
      </c>
      <c r="B504" s="80">
        <f t="shared" ca="1" si="219"/>
        <v>1102.91878</v>
      </c>
      <c r="C504" s="81">
        <f t="shared" si="214"/>
        <v>1000</v>
      </c>
      <c r="D504" s="82">
        <f ca="1">IF(A504&lt;$B$1,VLOOKUP(A504,[1]DI!$A$4:$B$15000,2,FALSE),0)</f>
        <v>0</v>
      </c>
      <c r="E504" s="81">
        <f t="shared" ca="1" si="220"/>
        <v>0</v>
      </c>
      <c r="F504" s="83">
        <f t="shared" si="208"/>
        <v>1.1679999999999999</v>
      </c>
      <c r="G504" s="84">
        <f t="shared" ca="1" si="209"/>
        <v>1</v>
      </c>
      <c r="H504" s="81">
        <f ca="1">TRUNC(PRODUCT(G$10:G503),15)</f>
        <v>1.1029187815850301</v>
      </c>
      <c r="I504" s="81">
        <f t="shared" si="215"/>
        <v>1</v>
      </c>
      <c r="J504" s="81">
        <f t="shared" ca="1" si="210"/>
        <v>1.10291878</v>
      </c>
      <c r="K504" s="81">
        <f t="shared" ca="1" si="211"/>
        <v>102.91878</v>
      </c>
      <c r="L504" s="85">
        <f>IF(VLOOKUP(A504,$U$12:$AD$125,8)=VLOOKUP(A503,$U$12:$AD$125,8),0,VLOOKUP(A504,U$12:$AD$125,8))</f>
        <v>0</v>
      </c>
      <c r="M504" s="86">
        <f>IF(L504&gt;0,VLOOKUP(L504,T$12:$AC$125,7),0)</f>
        <v>0</v>
      </c>
      <c r="N504" s="81">
        <f t="shared" si="216"/>
        <v>0</v>
      </c>
      <c r="O504" s="81">
        <f t="shared" ca="1" si="212"/>
        <v>102.91878</v>
      </c>
      <c r="P504" s="87" t="str">
        <f t="shared" si="217"/>
        <v>J=</v>
      </c>
      <c r="Q504" s="88">
        <f t="shared" si="218"/>
        <v>44676</v>
      </c>
      <c r="R504" s="7"/>
      <c r="S504" s="7"/>
      <c r="V504" s="7"/>
      <c r="W504" s="7"/>
      <c r="X504" s="7"/>
      <c r="Y504" s="7"/>
      <c r="Z504" s="7"/>
      <c r="AA504" s="7"/>
      <c r="AB504" s="7"/>
      <c r="AC504" s="7"/>
      <c r="AD504" s="7"/>
      <c r="AE504" s="7"/>
      <c r="AF504" s="65">
        <f t="shared" si="227"/>
        <v>43455</v>
      </c>
      <c r="AG504" s="9">
        <f t="shared" ca="1" si="224"/>
        <v>1077.52954</v>
      </c>
      <c r="AH504" s="9">
        <f t="shared" si="224"/>
        <v>1000</v>
      </c>
      <c r="AI504" s="4">
        <f t="shared" ca="1" si="224"/>
        <v>6.4000000000000001E-2</v>
      </c>
      <c r="AJ504" s="10">
        <f t="shared" ca="1" si="224"/>
        <v>2.4620000000000002E-4</v>
      </c>
      <c r="AK504" s="4">
        <f t="shared" si="224"/>
        <v>1.1679999999999999</v>
      </c>
      <c r="AL504" s="65">
        <f t="shared" si="225"/>
        <v>43455</v>
      </c>
      <c r="AM504" s="10">
        <f t="shared" ca="1" si="226"/>
        <v>1.07752954</v>
      </c>
      <c r="AN504" s="9">
        <f t="shared" ca="1" si="226"/>
        <v>77.529539999999997</v>
      </c>
      <c r="AO504" s="7">
        <f t="shared" si="226"/>
        <v>0</v>
      </c>
      <c r="AP504" s="11">
        <f t="shared" si="226"/>
        <v>0</v>
      </c>
      <c r="AQ504" s="9">
        <f t="shared" si="226"/>
        <v>0</v>
      </c>
      <c r="AR504" s="8" t="str">
        <f t="shared" si="226"/>
        <v>J=</v>
      </c>
      <c r="AS504" s="65">
        <f t="shared" si="226"/>
        <v>44676</v>
      </c>
      <c r="AT504" s="12"/>
      <c r="AU504" s="12"/>
      <c r="AV504" s="22"/>
      <c r="AW504" s="12"/>
      <c r="AX504" s="12"/>
      <c r="AY504" s="12"/>
      <c r="AZ504" s="12"/>
      <c r="BA504" s="12"/>
      <c r="BB504" s="12"/>
      <c r="BC504" s="12"/>
      <c r="BD504" s="12"/>
      <c r="BE504" s="12"/>
      <c r="BF504" s="12"/>
      <c r="BG504" s="12"/>
      <c r="BH504" s="12"/>
      <c r="BI504" s="12"/>
      <c r="BJ504" s="12"/>
      <c r="BK504" s="12"/>
      <c r="BL504" s="12"/>
      <c r="BM504" s="12"/>
      <c r="BN504" s="12"/>
      <c r="BO504" s="12"/>
      <c r="BP504" s="12"/>
      <c r="BQ504" s="12"/>
      <c r="BR504" s="12"/>
      <c r="BS504" s="12"/>
      <c r="BT504" s="12"/>
      <c r="BU504" s="12"/>
      <c r="BV504" s="12"/>
      <c r="BW504" s="12"/>
      <c r="BX504" s="12"/>
      <c r="BY504" s="12"/>
      <c r="BZ504" s="12"/>
      <c r="CA504" s="12"/>
      <c r="CB504" s="12"/>
      <c r="CC504" s="12"/>
      <c r="CD504" s="12"/>
      <c r="CE504" s="12"/>
      <c r="CF504" s="12"/>
      <c r="CG504" s="12"/>
      <c r="CH504" s="12"/>
      <c r="CI504" s="12"/>
      <c r="CJ504" s="12"/>
      <c r="CK504" s="12"/>
      <c r="CL504" s="12"/>
      <c r="CM504" s="12"/>
      <c r="CN504" s="12"/>
      <c r="CO504" s="12"/>
      <c r="CP504" s="12"/>
      <c r="CQ504" s="12"/>
      <c r="CR504" s="12"/>
      <c r="CS504" s="12"/>
      <c r="CT504" s="12"/>
      <c r="CU504" s="12"/>
      <c r="CV504" s="12"/>
      <c r="CW504" s="12"/>
      <c r="CX504" s="12"/>
      <c r="CY504" s="12"/>
      <c r="CZ504" s="12"/>
      <c r="DA504" s="12"/>
      <c r="DB504" s="12"/>
      <c r="DC504" s="12"/>
      <c r="DD504" s="12"/>
      <c r="DE504" s="12"/>
      <c r="DF504" s="12"/>
      <c r="DG504" s="12"/>
      <c r="DH504" s="12"/>
      <c r="DI504" s="12"/>
      <c r="DJ504" s="12"/>
      <c r="DK504" s="12"/>
      <c r="DL504" s="12"/>
      <c r="DM504" s="12"/>
      <c r="DN504" s="12"/>
      <c r="DO504" s="12"/>
      <c r="DP504" s="12"/>
      <c r="DQ504" s="12"/>
      <c r="DR504" s="12"/>
      <c r="DS504" s="12"/>
      <c r="DT504" s="12"/>
      <c r="DU504" s="12"/>
      <c r="DV504" s="12"/>
      <c r="DW504" s="12"/>
      <c r="DX504" s="12"/>
      <c r="DY504" s="12"/>
      <c r="DZ504" s="12"/>
      <c r="EA504" s="12"/>
      <c r="EB504" s="12"/>
      <c r="EC504" s="12"/>
      <c r="ED504" s="12"/>
      <c r="EE504" s="12"/>
      <c r="EF504" s="12"/>
      <c r="EG504" s="12"/>
      <c r="EH504" s="12"/>
      <c r="EI504" s="12"/>
      <c r="EJ504" s="12"/>
      <c r="EK504" s="12"/>
      <c r="EL504" s="12"/>
      <c r="EM504" s="12"/>
      <c r="EN504" s="12"/>
      <c r="EO504" s="12"/>
      <c r="EP504" s="12"/>
      <c r="EQ504" s="12"/>
      <c r="ER504" s="12"/>
      <c r="ES504" s="12"/>
      <c r="ET504" s="12"/>
      <c r="EU504" s="12"/>
      <c r="EV504" s="12"/>
      <c r="EW504" s="12"/>
      <c r="EX504" s="12"/>
      <c r="EY504" s="12"/>
      <c r="EZ504" s="12"/>
      <c r="FA504" s="12"/>
      <c r="FB504" s="12"/>
      <c r="FC504" s="12"/>
      <c r="FD504" s="12"/>
      <c r="FE504" s="12"/>
      <c r="FF504" s="12"/>
      <c r="FG504" s="12"/>
      <c r="FH504" s="12"/>
      <c r="FI504" s="12"/>
      <c r="FJ504" s="12"/>
      <c r="FK504" s="12"/>
      <c r="FL504" s="12"/>
      <c r="FM504" s="12"/>
      <c r="FN504" s="12"/>
      <c r="FO504" s="12"/>
      <c r="FP504" s="12"/>
      <c r="FQ504" s="12"/>
      <c r="FR504" s="12"/>
      <c r="FS504" s="12"/>
      <c r="FT504" s="12"/>
      <c r="FU504" s="12"/>
      <c r="FV504" s="12"/>
      <c r="FW504" s="12"/>
      <c r="FX504" s="12"/>
      <c r="FY504" s="12"/>
      <c r="FZ504" s="12"/>
      <c r="GA504" s="12"/>
      <c r="GB504" s="12"/>
      <c r="GC504" s="12"/>
      <c r="GD504" s="12"/>
      <c r="GE504" s="12"/>
      <c r="GF504" s="12"/>
      <c r="GG504" s="12"/>
      <c r="GH504" s="12"/>
      <c r="GI504" s="12"/>
      <c r="GJ504" s="12"/>
      <c r="GK504" s="12"/>
      <c r="GL504" s="12"/>
      <c r="GM504" s="12"/>
      <c r="GN504" s="12"/>
      <c r="GO504" s="12"/>
      <c r="GP504" s="12"/>
      <c r="GQ504" s="12"/>
      <c r="GR504" s="12"/>
    </row>
    <row r="505" spans="1:205" x14ac:dyDescent="0.2">
      <c r="A505" s="79">
        <f t="shared" si="213"/>
        <v>43577</v>
      </c>
      <c r="B505" s="80">
        <f t="shared" ca="1" si="219"/>
        <v>1102.91878</v>
      </c>
      <c r="C505" s="81">
        <f t="shared" si="214"/>
        <v>1000</v>
      </c>
      <c r="D505" s="82">
        <f ca="1">IF(A505&lt;$B$1,VLOOKUP(A505,[1]DI!$A$4:$B$15000,2,FALSE),0)</f>
        <v>6.4000000000000001E-2</v>
      </c>
      <c r="E505" s="81">
        <f t="shared" ca="1" si="220"/>
        <v>2.4620000000000002E-4</v>
      </c>
      <c r="F505" s="83">
        <f t="shared" si="208"/>
        <v>1.1679999999999999</v>
      </c>
      <c r="G505" s="84">
        <f t="shared" ca="1" si="209"/>
        <v>1.0002875616</v>
      </c>
      <c r="H505" s="81">
        <f ca="1">TRUNC(PRODUCT(G$10:G504),15)</f>
        <v>1.1029187815850301</v>
      </c>
      <c r="I505" s="81">
        <f t="shared" si="215"/>
        <v>1</v>
      </c>
      <c r="J505" s="81">
        <f t="shared" ca="1" si="210"/>
        <v>1.10291878</v>
      </c>
      <c r="K505" s="81">
        <f t="shared" ca="1" si="211"/>
        <v>102.91878</v>
      </c>
      <c r="L505" s="85">
        <f>IF(VLOOKUP(A505,$U$12:$AD$125,8)=VLOOKUP(A504,$U$12:$AD$125,8),0,VLOOKUP(A505,U$12:$AD$125,8))</f>
        <v>0</v>
      </c>
      <c r="M505" s="86">
        <f>IF(L505&gt;0,VLOOKUP(L505,T$12:$AC$125,7),0)</f>
        <v>0</v>
      </c>
      <c r="N505" s="81">
        <f t="shared" si="216"/>
        <v>0</v>
      </c>
      <c r="O505" s="81">
        <f t="shared" ca="1" si="212"/>
        <v>102.91878</v>
      </c>
      <c r="P505" s="87" t="str">
        <f t="shared" si="217"/>
        <v>J=</v>
      </c>
      <c r="Q505" s="88">
        <f t="shared" si="218"/>
        <v>44676</v>
      </c>
      <c r="R505" s="7"/>
      <c r="S505" s="7"/>
      <c r="V505" s="7"/>
      <c r="W505" s="7"/>
      <c r="X505" s="7"/>
      <c r="Y505" s="7"/>
      <c r="Z505" s="7"/>
      <c r="AA505" s="7"/>
      <c r="AB505" s="7"/>
      <c r="AC505" s="7"/>
      <c r="AD505" s="7"/>
      <c r="AE505" s="7"/>
      <c r="AF505" s="65">
        <f t="shared" si="227"/>
        <v>43456</v>
      </c>
      <c r="AG505" s="9">
        <f t="shared" ca="1" si="224"/>
        <v>1077.8394000000001</v>
      </c>
      <c r="AH505" s="9">
        <f t="shared" si="224"/>
        <v>1000</v>
      </c>
      <c r="AI505" s="4">
        <f t="shared" ca="1" si="224"/>
        <v>0</v>
      </c>
      <c r="AJ505" s="10">
        <f t="shared" ca="1" si="224"/>
        <v>0</v>
      </c>
      <c r="AK505" s="4">
        <f t="shared" si="224"/>
        <v>1.1679999999999999</v>
      </c>
      <c r="AL505" s="65">
        <f t="shared" si="225"/>
        <v>43456</v>
      </c>
      <c r="AM505" s="10">
        <f t="shared" ca="1" si="226"/>
        <v>1.0778394</v>
      </c>
      <c r="AN505" s="9">
        <f t="shared" ca="1" si="226"/>
        <v>77.839399999999998</v>
      </c>
      <c r="AO505" s="7">
        <f t="shared" si="226"/>
        <v>0</v>
      </c>
      <c r="AP505" s="11">
        <f t="shared" si="226"/>
        <v>0</v>
      </c>
      <c r="AQ505" s="9">
        <f t="shared" si="226"/>
        <v>0</v>
      </c>
      <c r="AR505" s="8" t="str">
        <f t="shared" si="226"/>
        <v>J=</v>
      </c>
      <c r="AS505" s="65">
        <f t="shared" si="226"/>
        <v>44676</v>
      </c>
      <c r="AT505" s="12"/>
      <c r="AU505" s="12"/>
      <c r="AV505" s="22"/>
      <c r="AW505" s="12"/>
      <c r="AX505" s="12"/>
      <c r="AY505" s="12"/>
      <c r="AZ505" s="12"/>
      <c r="BA505" s="12"/>
      <c r="BB505" s="12"/>
      <c r="BC505" s="12"/>
      <c r="BD505" s="12"/>
      <c r="BE505" s="12"/>
      <c r="BF505" s="12"/>
      <c r="BG505" s="12"/>
      <c r="BH505" s="12"/>
      <c r="BI505" s="12"/>
      <c r="BJ505" s="12"/>
      <c r="BK505" s="12"/>
      <c r="BL505" s="12"/>
      <c r="BM505" s="12"/>
      <c r="BN505" s="12"/>
      <c r="BO505" s="12"/>
      <c r="BP505" s="12"/>
      <c r="BQ505" s="12"/>
      <c r="BR505" s="12"/>
      <c r="BS505" s="12"/>
      <c r="BT505" s="12"/>
      <c r="BU505" s="12"/>
      <c r="BV505" s="12"/>
      <c r="BW505" s="12"/>
      <c r="BX505" s="12"/>
      <c r="BY505" s="12"/>
      <c r="BZ505" s="12"/>
      <c r="CA505" s="12"/>
      <c r="CB505" s="12"/>
      <c r="CC505" s="12"/>
      <c r="CD505" s="12"/>
      <c r="CE505" s="12"/>
      <c r="CF505" s="12"/>
      <c r="CG505" s="12"/>
      <c r="CH505" s="12"/>
      <c r="CI505" s="12"/>
      <c r="CJ505" s="12"/>
      <c r="CK505" s="12"/>
      <c r="CL505" s="12"/>
      <c r="CM505" s="12"/>
      <c r="CN505" s="12"/>
      <c r="CO505" s="12"/>
      <c r="CP505" s="12"/>
      <c r="CQ505" s="12"/>
      <c r="CR505" s="12"/>
      <c r="CS505" s="12"/>
      <c r="CT505" s="12"/>
      <c r="CU505" s="12"/>
      <c r="CV505" s="12"/>
      <c r="CW505" s="12"/>
      <c r="CX505" s="12"/>
      <c r="CY505" s="12"/>
      <c r="CZ505" s="12"/>
      <c r="DA505" s="12"/>
      <c r="DB505" s="12"/>
      <c r="DC505" s="12"/>
      <c r="DD505" s="12"/>
      <c r="DE505" s="12"/>
      <c r="DF505" s="12"/>
      <c r="DG505" s="12"/>
      <c r="DH505" s="12"/>
      <c r="DI505" s="12"/>
      <c r="DJ505" s="12"/>
      <c r="DK505" s="12"/>
      <c r="DL505" s="12"/>
      <c r="DM505" s="12"/>
      <c r="DN505" s="12"/>
      <c r="DO505" s="12"/>
      <c r="DP505" s="12"/>
      <c r="DQ505" s="12"/>
      <c r="DR505" s="12"/>
      <c r="DS505" s="12"/>
      <c r="DT505" s="12"/>
      <c r="DU505" s="12"/>
      <c r="DV505" s="12"/>
      <c r="DW505" s="12"/>
      <c r="DX505" s="12"/>
      <c r="DY505" s="12"/>
      <c r="DZ505" s="12"/>
      <c r="EA505" s="12"/>
      <c r="EB505" s="12"/>
      <c r="EC505" s="12"/>
      <c r="ED505" s="12"/>
      <c r="EE505" s="12"/>
      <c r="EF505" s="12"/>
      <c r="EG505" s="12"/>
      <c r="EH505" s="12"/>
      <c r="EI505" s="12"/>
      <c r="EJ505" s="12"/>
      <c r="EK505" s="12"/>
      <c r="EL505" s="12"/>
      <c r="EM505" s="12"/>
      <c r="EN505" s="12"/>
      <c r="EO505" s="12"/>
      <c r="EP505" s="12"/>
      <c r="EQ505" s="12"/>
      <c r="ER505" s="12"/>
      <c r="ES505" s="12"/>
      <c r="ET505" s="12"/>
      <c r="EU505" s="12"/>
      <c r="EV505" s="12"/>
      <c r="EW505" s="12"/>
      <c r="EX505" s="12"/>
      <c r="EY505" s="12"/>
      <c r="EZ505" s="12"/>
      <c r="FA505" s="12"/>
      <c r="FB505" s="12"/>
      <c r="FC505" s="12"/>
      <c r="FD505" s="12"/>
      <c r="FE505" s="12"/>
      <c r="FF505" s="12"/>
      <c r="FG505" s="12"/>
      <c r="FH505" s="12"/>
      <c r="FI505" s="12"/>
      <c r="FJ505" s="12"/>
      <c r="FK505" s="12"/>
      <c r="FL505" s="12"/>
      <c r="FM505" s="12"/>
      <c r="FN505" s="12"/>
      <c r="FO505" s="12"/>
      <c r="FP505" s="12"/>
      <c r="FQ505" s="12"/>
      <c r="FR505" s="12"/>
      <c r="FS505" s="12"/>
      <c r="FT505" s="12"/>
      <c r="FU505" s="12"/>
      <c r="FV505" s="12"/>
      <c r="FW505" s="12"/>
      <c r="FX505" s="12"/>
      <c r="FY505" s="12"/>
      <c r="FZ505" s="12"/>
      <c r="GA505" s="12"/>
      <c r="GB505" s="12"/>
      <c r="GC505" s="12"/>
      <c r="GD505" s="12"/>
      <c r="GE505" s="12"/>
      <c r="GF505" s="12"/>
      <c r="GG505" s="12"/>
      <c r="GH505" s="12"/>
      <c r="GI505" s="12"/>
      <c r="GJ505" s="12"/>
      <c r="GK505" s="12"/>
      <c r="GL505" s="12"/>
      <c r="GM505" s="12"/>
      <c r="GN505" s="12"/>
      <c r="GO505" s="12"/>
      <c r="GP505" s="12"/>
      <c r="GQ505" s="12"/>
      <c r="GR505" s="12"/>
    </row>
    <row r="506" spans="1:205" x14ac:dyDescent="0.2">
      <c r="A506" s="79">
        <f t="shared" si="213"/>
        <v>43578</v>
      </c>
      <c r="B506" s="80">
        <f t="shared" ca="1" si="219"/>
        <v>1103.23594</v>
      </c>
      <c r="C506" s="81">
        <f t="shared" si="214"/>
        <v>1000</v>
      </c>
      <c r="D506" s="82">
        <f ca="1">IF(A506&lt;$B$1,VLOOKUP(A506,[1]DI!$A$4:$B$15000,2,FALSE),0)</f>
        <v>6.4000000000000001E-2</v>
      </c>
      <c r="E506" s="81">
        <f t="shared" ca="1" si="220"/>
        <v>2.4620000000000002E-4</v>
      </c>
      <c r="F506" s="83">
        <f t="shared" si="208"/>
        <v>1.1679999999999999</v>
      </c>
      <c r="G506" s="84">
        <f t="shared" ca="1" si="209"/>
        <v>1.0002875616</v>
      </c>
      <c r="H506" s="81">
        <f ca="1">TRUNC(PRODUCT(G$10:G505),15)</f>
        <v>1.1032359386745301</v>
      </c>
      <c r="I506" s="81">
        <f t="shared" si="215"/>
        <v>1</v>
      </c>
      <c r="J506" s="81">
        <f t="shared" ca="1" si="210"/>
        <v>1.10323594</v>
      </c>
      <c r="K506" s="81">
        <f t="shared" ca="1" si="211"/>
        <v>103.23594</v>
      </c>
      <c r="L506" s="85">
        <f>IF(VLOOKUP(A506,$U$12:$AD$125,8)=VLOOKUP(A505,$U$12:$AD$125,8),0,VLOOKUP(A506,U$12:$AD$125,8))</f>
        <v>0</v>
      </c>
      <c r="M506" s="86">
        <f>IF(L506&gt;0,VLOOKUP(L506,T$12:$AC$125,7),0)</f>
        <v>0</v>
      </c>
      <c r="N506" s="81">
        <f t="shared" si="216"/>
        <v>0</v>
      </c>
      <c r="O506" s="81">
        <f t="shared" ca="1" si="212"/>
        <v>103.23594</v>
      </c>
      <c r="P506" s="87" t="str">
        <f t="shared" si="217"/>
        <v>J=</v>
      </c>
      <c r="Q506" s="88">
        <f t="shared" si="218"/>
        <v>44676</v>
      </c>
      <c r="R506" s="7"/>
      <c r="S506" s="7"/>
      <c r="V506" s="7"/>
      <c r="W506" s="7"/>
      <c r="X506" s="7"/>
      <c r="Y506" s="7"/>
      <c r="Z506" s="7"/>
      <c r="AA506" s="7"/>
      <c r="AB506" s="7"/>
      <c r="AC506" s="7"/>
      <c r="AD506" s="7"/>
      <c r="AE506" s="7"/>
      <c r="AF506" s="65">
        <f t="shared" si="227"/>
        <v>43457</v>
      </c>
      <c r="AG506" s="9">
        <f t="shared" ca="1" si="224"/>
        <v>1077.8394000000001</v>
      </c>
      <c r="AH506" s="9">
        <f t="shared" si="224"/>
        <v>1000</v>
      </c>
      <c r="AI506" s="4">
        <f t="shared" ca="1" si="224"/>
        <v>0</v>
      </c>
      <c r="AJ506" s="10">
        <f t="shared" ca="1" si="224"/>
        <v>0</v>
      </c>
      <c r="AK506" s="4">
        <f t="shared" si="224"/>
        <v>1.1679999999999999</v>
      </c>
      <c r="AL506" s="65">
        <f t="shared" si="225"/>
        <v>43457</v>
      </c>
      <c r="AM506" s="10">
        <f t="shared" ca="1" si="226"/>
        <v>1.0778394</v>
      </c>
      <c r="AN506" s="9">
        <f t="shared" ca="1" si="226"/>
        <v>77.839399999999998</v>
      </c>
      <c r="AO506" s="7">
        <f t="shared" si="226"/>
        <v>0</v>
      </c>
      <c r="AP506" s="11">
        <f t="shared" si="226"/>
        <v>0</v>
      </c>
      <c r="AQ506" s="9">
        <f t="shared" si="226"/>
        <v>0</v>
      </c>
      <c r="AR506" s="8" t="str">
        <f t="shared" si="226"/>
        <v>J=</v>
      </c>
      <c r="AS506" s="65">
        <f t="shared" si="226"/>
        <v>44676</v>
      </c>
      <c r="AT506" s="12"/>
      <c r="AU506" s="12"/>
      <c r="AV506" s="22"/>
      <c r="AW506" s="12"/>
      <c r="AX506" s="12"/>
      <c r="AY506" s="12"/>
      <c r="AZ506" s="12"/>
      <c r="BA506" s="12"/>
      <c r="BB506" s="12"/>
      <c r="BC506" s="12"/>
      <c r="BD506" s="12"/>
      <c r="BE506" s="12"/>
      <c r="BF506" s="12"/>
      <c r="BG506" s="12"/>
      <c r="BH506" s="12"/>
      <c r="BI506" s="12"/>
      <c r="BJ506" s="12"/>
      <c r="BK506" s="12"/>
      <c r="BL506" s="12"/>
      <c r="BM506" s="12"/>
      <c r="BN506" s="12"/>
      <c r="BO506" s="12"/>
      <c r="BP506" s="12"/>
      <c r="BQ506" s="12"/>
      <c r="BR506" s="12"/>
      <c r="BS506" s="12"/>
      <c r="BT506" s="12"/>
      <c r="BU506" s="12"/>
      <c r="BV506" s="12"/>
      <c r="BW506" s="12"/>
      <c r="BX506" s="12"/>
      <c r="BY506" s="12"/>
      <c r="BZ506" s="12"/>
      <c r="CA506" s="12"/>
      <c r="CB506" s="12"/>
      <c r="CC506" s="12"/>
      <c r="CD506" s="12"/>
      <c r="CE506" s="12"/>
      <c r="CF506" s="12"/>
      <c r="CG506" s="12"/>
      <c r="CH506" s="12"/>
      <c r="CI506" s="12"/>
      <c r="CJ506" s="12"/>
      <c r="CK506" s="12"/>
      <c r="CL506" s="12"/>
      <c r="CM506" s="12"/>
      <c r="CN506" s="12"/>
      <c r="CO506" s="12"/>
      <c r="CP506" s="12"/>
      <c r="CQ506" s="12"/>
      <c r="CR506" s="12"/>
      <c r="CS506" s="12"/>
      <c r="CT506" s="12"/>
      <c r="CU506" s="12"/>
      <c r="CV506" s="12"/>
      <c r="CW506" s="12"/>
      <c r="CX506" s="12"/>
      <c r="CY506" s="12"/>
      <c r="CZ506" s="12"/>
      <c r="DA506" s="12"/>
      <c r="DB506" s="12"/>
      <c r="DC506" s="12"/>
      <c r="DD506" s="12"/>
      <c r="DE506" s="12"/>
      <c r="DF506" s="12"/>
      <c r="DG506" s="12"/>
      <c r="DH506" s="12"/>
      <c r="DI506" s="12"/>
      <c r="DJ506" s="12"/>
      <c r="DK506" s="12"/>
      <c r="DL506" s="12"/>
      <c r="DM506" s="12"/>
      <c r="DN506" s="12"/>
      <c r="DO506" s="12"/>
      <c r="DP506" s="12"/>
      <c r="DQ506" s="12"/>
      <c r="DR506" s="12"/>
      <c r="DS506" s="12"/>
      <c r="DT506" s="12"/>
      <c r="DU506" s="12"/>
      <c r="DV506" s="12"/>
      <c r="DW506" s="12"/>
      <c r="DX506" s="12"/>
      <c r="DY506" s="12"/>
      <c r="DZ506" s="12"/>
      <c r="EA506" s="12"/>
      <c r="EB506" s="12"/>
      <c r="EC506" s="12"/>
      <c r="ED506" s="12"/>
      <c r="EE506" s="12"/>
      <c r="EF506" s="12"/>
      <c r="EG506" s="12"/>
      <c r="EH506" s="12"/>
      <c r="EI506" s="12"/>
      <c r="EJ506" s="12"/>
      <c r="EK506" s="12"/>
      <c r="EL506" s="12"/>
      <c r="EM506" s="12"/>
      <c r="EN506" s="12"/>
      <c r="EO506" s="12"/>
      <c r="EP506" s="12"/>
      <c r="EQ506" s="12"/>
      <c r="ER506" s="12"/>
      <c r="ES506" s="12"/>
      <c r="ET506" s="12"/>
      <c r="EU506" s="12"/>
      <c r="EV506" s="12"/>
      <c r="EW506" s="12"/>
      <c r="EX506" s="12"/>
      <c r="EY506" s="12"/>
      <c r="EZ506" s="12"/>
      <c r="FA506" s="12"/>
      <c r="FB506" s="12"/>
      <c r="FC506" s="12"/>
      <c r="FD506" s="12"/>
      <c r="FE506" s="12"/>
      <c r="FF506" s="12"/>
      <c r="FG506" s="12"/>
      <c r="FH506" s="12"/>
      <c r="FI506" s="12"/>
      <c r="FJ506" s="12"/>
      <c r="FK506" s="12"/>
      <c r="FL506" s="12"/>
      <c r="FM506" s="12"/>
      <c r="FN506" s="12"/>
      <c r="FO506" s="12"/>
      <c r="FP506" s="12"/>
      <c r="FQ506" s="12"/>
      <c r="FR506" s="12"/>
      <c r="FS506" s="12"/>
      <c r="FT506" s="12"/>
      <c r="FU506" s="12"/>
      <c r="FV506" s="12"/>
      <c r="FW506" s="12"/>
      <c r="FX506" s="12"/>
      <c r="FY506" s="12"/>
      <c r="FZ506" s="12"/>
      <c r="GA506" s="12"/>
      <c r="GB506" s="12"/>
      <c r="GC506" s="12"/>
      <c r="GD506" s="12"/>
      <c r="GE506" s="12"/>
      <c r="GF506" s="12"/>
      <c r="GG506" s="12"/>
      <c r="GH506" s="12"/>
      <c r="GI506" s="12"/>
      <c r="GJ506" s="12"/>
      <c r="GK506" s="12"/>
      <c r="GL506" s="12"/>
      <c r="GM506" s="12"/>
      <c r="GN506" s="12"/>
      <c r="GO506" s="12"/>
      <c r="GP506" s="12"/>
      <c r="GQ506" s="12"/>
      <c r="GR506" s="12"/>
    </row>
    <row r="507" spans="1:205" x14ac:dyDescent="0.2">
      <c r="A507" s="79">
        <f t="shared" si="213"/>
        <v>43579</v>
      </c>
      <c r="B507" s="80">
        <f t="shared" ca="1" si="219"/>
        <v>1103.5531900000001</v>
      </c>
      <c r="C507" s="81">
        <f t="shared" si="214"/>
        <v>1000</v>
      </c>
      <c r="D507" s="82">
        <f ca="1">IF(A507&lt;$B$1,VLOOKUP(A507,[1]DI!$A$4:$B$15000,2,FALSE),0)</f>
        <v>6.4000000000000001E-2</v>
      </c>
      <c r="E507" s="81">
        <f t="shared" ca="1" si="220"/>
        <v>2.4620000000000002E-4</v>
      </c>
      <c r="F507" s="83">
        <f t="shared" si="208"/>
        <v>1.1679999999999999</v>
      </c>
      <c r="G507" s="84">
        <f t="shared" ca="1" si="209"/>
        <v>1.0002875616</v>
      </c>
      <c r="H507" s="81">
        <f ca="1">TRUNC(PRODUCT(G$10:G506),15)</f>
        <v>1.1035531869662301</v>
      </c>
      <c r="I507" s="81">
        <f t="shared" si="215"/>
        <v>1</v>
      </c>
      <c r="J507" s="81">
        <f t="shared" ca="1" si="210"/>
        <v>1.10355319</v>
      </c>
      <c r="K507" s="81">
        <f t="shared" ca="1" si="211"/>
        <v>103.55319</v>
      </c>
      <c r="L507" s="85">
        <f>IF(VLOOKUP(A507,$U$12:$AD$125,8)=VLOOKUP(A506,$U$12:$AD$125,8),0,VLOOKUP(A507,U$12:$AD$125,8))</f>
        <v>0</v>
      </c>
      <c r="M507" s="86">
        <f>IF(L507&gt;0,VLOOKUP(L507,T$12:$AC$125,7),0)</f>
        <v>0</v>
      </c>
      <c r="N507" s="81">
        <f t="shared" si="216"/>
        <v>0</v>
      </c>
      <c r="O507" s="81">
        <f t="shared" ca="1" si="212"/>
        <v>103.55319</v>
      </c>
      <c r="P507" s="87" t="str">
        <f t="shared" si="217"/>
        <v>J=</v>
      </c>
      <c r="Q507" s="88">
        <f t="shared" si="218"/>
        <v>44676</v>
      </c>
      <c r="R507" s="7"/>
      <c r="S507" s="7"/>
      <c r="V507" s="7"/>
      <c r="W507" s="7"/>
      <c r="X507" s="7"/>
      <c r="Y507" s="7"/>
      <c r="Z507" s="7"/>
      <c r="AA507" s="7"/>
      <c r="AB507" s="7"/>
      <c r="AC507" s="7"/>
      <c r="AD507" s="7"/>
      <c r="AE507" s="7"/>
      <c r="AF507" s="65">
        <f t="shared" si="227"/>
        <v>43458</v>
      </c>
      <c r="AG507" s="9">
        <f t="shared" ref="AG507:AK520" ca="1" si="228">VLOOKUP($AF507,$A$10:$Q$3625,(AG$1)+1)</f>
        <v>1077.8394000000001</v>
      </c>
      <c r="AH507" s="9">
        <f t="shared" si="228"/>
        <v>1000</v>
      </c>
      <c r="AI507" s="4">
        <f t="shared" ca="1" si="228"/>
        <v>6.4000000000000001E-2</v>
      </c>
      <c r="AJ507" s="10">
        <f t="shared" ca="1" si="228"/>
        <v>2.4620000000000002E-4</v>
      </c>
      <c r="AK507" s="4">
        <f t="shared" si="228"/>
        <v>1.1679999999999999</v>
      </c>
      <c r="AL507" s="65">
        <f t="shared" si="225"/>
        <v>43458</v>
      </c>
      <c r="AM507" s="10">
        <f t="shared" ref="AM507:AS520" ca="1" si="229">VLOOKUP($AF507,$A$10:$Q$3625,(AM$1)+1)</f>
        <v>1.0778394</v>
      </c>
      <c r="AN507" s="9">
        <f t="shared" ca="1" si="229"/>
        <v>77.839399999999998</v>
      </c>
      <c r="AO507" s="7">
        <f t="shared" si="229"/>
        <v>0</v>
      </c>
      <c r="AP507" s="11">
        <f t="shared" si="229"/>
        <v>0</v>
      </c>
      <c r="AQ507" s="9">
        <f t="shared" si="229"/>
        <v>0</v>
      </c>
      <c r="AR507" s="8" t="str">
        <f t="shared" si="229"/>
        <v>J=</v>
      </c>
      <c r="AS507" s="65">
        <f t="shared" si="229"/>
        <v>44676</v>
      </c>
      <c r="AT507" s="12"/>
      <c r="AU507" s="12"/>
      <c r="AV507" s="22"/>
      <c r="AW507" s="12"/>
      <c r="AX507" s="12"/>
      <c r="AY507" s="12"/>
      <c r="AZ507" s="12"/>
      <c r="BA507" s="12"/>
      <c r="BB507" s="12"/>
      <c r="BC507" s="12"/>
      <c r="BD507" s="12"/>
      <c r="BE507" s="12"/>
      <c r="BF507" s="12"/>
      <c r="BG507" s="12"/>
      <c r="BH507" s="12"/>
      <c r="BI507" s="12"/>
      <c r="BJ507" s="12"/>
      <c r="BK507" s="12"/>
      <c r="BL507" s="12"/>
      <c r="BM507" s="12"/>
      <c r="BN507" s="12"/>
      <c r="BO507" s="12"/>
      <c r="BP507" s="12"/>
      <c r="BQ507" s="12"/>
      <c r="BR507" s="12"/>
      <c r="BS507" s="12"/>
      <c r="BT507" s="12"/>
      <c r="BU507" s="12"/>
      <c r="BV507" s="12"/>
      <c r="BW507" s="12"/>
      <c r="BX507" s="12"/>
      <c r="BY507" s="12"/>
      <c r="BZ507" s="12"/>
      <c r="CA507" s="12"/>
      <c r="CB507" s="12"/>
      <c r="CC507" s="12"/>
      <c r="CD507" s="12"/>
      <c r="CE507" s="12"/>
      <c r="CF507" s="12"/>
      <c r="CG507" s="12"/>
      <c r="CH507" s="12"/>
      <c r="CI507" s="12"/>
      <c r="CJ507" s="12"/>
      <c r="CK507" s="12"/>
      <c r="CL507" s="12"/>
      <c r="CM507" s="12"/>
      <c r="CN507" s="12"/>
      <c r="CO507" s="12"/>
      <c r="CP507" s="12"/>
      <c r="CQ507" s="12"/>
      <c r="CR507" s="12"/>
      <c r="CS507" s="12"/>
      <c r="CT507" s="12"/>
      <c r="CU507" s="12"/>
      <c r="CV507" s="12"/>
      <c r="CW507" s="12"/>
      <c r="CX507" s="12"/>
      <c r="CY507" s="12"/>
      <c r="CZ507" s="12"/>
      <c r="DA507" s="12"/>
      <c r="DB507" s="12"/>
      <c r="DC507" s="12"/>
      <c r="DD507" s="12"/>
      <c r="DE507" s="12"/>
      <c r="DF507" s="12"/>
      <c r="DG507" s="12"/>
      <c r="DH507" s="12"/>
      <c r="DI507" s="12"/>
      <c r="DJ507" s="12"/>
      <c r="DK507" s="12"/>
      <c r="DL507" s="12"/>
      <c r="DM507" s="12"/>
      <c r="DN507" s="12"/>
      <c r="DO507" s="12"/>
      <c r="DP507" s="12"/>
      <c r="DQ507" s="12"/>
      <c r="DR507" s="12"/>
      <c r="DS507" s="12"/>
      <c r="DT507" s="12"/>
      <c r="DU507" s="12"/>
      <c r="DV507" s="12"/>
      <c r="DW507" s="12"/>
      <c r="DX507" s="12"/>
      <c r="DY507" s="12"/>
      <c r="DZ507" s="12"/>
      <c r="EA507" s="12"/>
      <c r="EB507" s="12"/>
      <c r="EC507" s="12"/>
      <c r="ED507" s="12"/>
      <c r="EE507" s="12"/>
      <c r="EF507" s="12"/>
      <c r="EG507" s="12"/>
      <c r="EH507" s="12"/>
      <c r="EI507" s="12"/>
      <c r="EJ507" s="12"/>
      <c r="EK507" s="12"/>
      <c r="EL507" s="12"/>
      <c r="EM507" s="12"/>
      <c r="EN507" s="12"/>
      <c r="EO507" s="12"/>
      <c r="EP507" s="12"/>
      <c r="EQ507" s="12"/>
      <c r="ER507" s="12"/>
      <c r="ES507" s="12"/>
      <c r="ET507" s="12"/>
      <c r="EU507" s="12"/>
      <c r="EV507" s="12"/>
      <c r="EW507" s="12"/>
      <c r="EX507" s="12"/>
      <c r="EY507" s="12"/>
      <c r="EZ507" s="12"/>
      <c r="FA507" s="12"/>
      <c r="FB507" s="12"/>
      <c r="FC507" s="12"/>
      <c r="FD507" s="12"/>
      <c r="FE507" s="12"/>
      <c r="FF507" s="12"/>
      <c r="FG507" s="12"/>
      <c r="FH507" s="12"/>
      <c r="FI507" s="12"/>
      <c r="FJ507" s="12"/>
      <c r="FK507" s="12"/>
      <c r="FL507" s="12"/>
      <c r="FM507" s="12"/>
      <c r="FN507" s="12"/>
      <c r="FO507" s="12"/>
      <c r="FP507" s="12"/>
      <c r="FQ507" s="12"/>
      <c r="FR507" s="12"/>
      <c r="FS507" s="12"/>
      <c r="FT507" s="12"/>
      <c r="FU507" s="12"/>
      <c r="FV507" s="12"/>
      <c r="FW507" s="12"/>
      <c r="FX507" s="12"/>
      <c r="FY507" s="12"/>
      <c r="FZ507" s="12"/>
      <c r="GA507" s="12"/>
      <c r="GB507" s="12"/>
      <c r="GC507" s="12"/>
      <c r="GD507" s="12"/>
      <c r="GE507" s="12"/>
      <c r="GF507" s="12"/>
      <c r="GG507" s="12"/>
      <c r="GH507" s="12"/>
      <c r="GI507" s="12"/>
      <c r="GJ507" s="12"/>
      <c r="GK507" s="12"/>
      <c r="GL507" s="12"/>
      <c r="GM507" s="12"/>
      <c r="GN507" s="12"/>
      <c r="GO507" s="12"/>
      <c r="GP507" s="12"/>
      <c r="GQ507" s="12"/>
      <c r="GR507" s="12"/>
    </row>
    <row r="508" spans="1:205" x14ac:dyDescent="0.2">
      <c r="A508" s="79">
        <f t="shared" si="213"/>
        <v>43580</v>
      </c>
      <c r="B508" s="80">
        <f t="shared" ca="1" si="219"/>
        <v>1103.8705299999999</v>
      </c>
      <c r="C508" s="81">
        <f t="shared" si="214"/>
        <v>1000</v>
      </c>
      <c r="D508" s="82">
        <f ca="1">IF(A508&lt;$B$1,VLOOKUP(A508,[1]DI!$A$4:$B$15000,2,FALSE),0)</f>
        <v>6.4000000000000001E-2</v>
      </c>
      <c r="E508" s="81">
        <f t="shared" ca="1" si="220"/>
        <v>2.4620000000000002E-4</v>
      </c>
      <c r="F508" s="83">
        <f t="shared" si="208"/>
        <v>1.1679999999999999</v>
      </c>
      <c r="G508" s="84">
        <f t="shared" ca="1" si="209"/>
        <v>1.0002875616</v>
      </c>
      <c r="H508" s="81">
        <f ca="1">TRUNC(PRODUCT(G$10:G507),15)</f>
        <v>1.10387052648636</v>
      </c>
      <c r="I508" s="81">
        <f t="shared" si="215"/>
        <v>1</v>
      </c>
      <c r="J508" s="81">
        <f t="shared" ca="1" si="210"/>
        <v>1.10387053</v>
      </c>
      <c r="K508" s="81">
        <f t="shared" ca="1" si="211"/>
        <v>103.87053</v>
      </c>
      <c r="L508" s="85">
        <f>IF(VLOOKUP(A508,$U$12:$AD$125,8)=VLOOKUP(A507,$U$12:$AD$125,8),0,VLOOKUP(A508,U$12:$AD$125,8))</f>
        <v>0</v>
      </c>
      <c r="M508" s="86">
        <f>IF(L508&gt;0,VLOOKUP(L508,T$12:$AC$125,7),0)</f>
        <v>0</v>
      </c>
      <c r="N508" s="81">
        <f t="shared" si="216"/>
        <v>0</v>
      </c>
      <c r="O508" s="81">
        <f t="shared" ca="1" si="212"/>
        <v>103.87053</v>
      </c>
      <c r="P508" s="87" t="str">
        <f t="shared" si="217"/>
        <v>J=</v>
      </c>
      <c r="Q508" s="88">
        <f t="shared" si="218"/>
        <v>44676</v>
      </c>
      <c r="R508" s="7"/>
      <c r="S508" s="7"/>
      <c r="V508" s="7"/>
      <c r="W508" s="7"/>
      <c r="X508" s="7"/>
      <c r="Y508" s="7"/>
      <c r="Z508" s="7"/>
      <c r="AA508" s="7"/>
      <c r="AB508" s="7"/>
      <c r="AC508" s="7"/>
      <c r="AD508" s="7"/>
      <c r="AE508" s="7"/>
      <c r="AF508" s="65">
        <f t="shared" si="227"/>
        <v>43459</v>
      </c>
      <c r="AG508" s="9">
        <f t="shared" ca="1" si="228"/>
        <v>1078.14934999</v>
      </c>
      <c r="AH508" s="9">
        <f t="shared" si="228"/>
        <v>1000</v>
      </c>
      <c r="AI508" s="4">
        <f t="shared" ca="1" si="228"/>
        <v>0</v>
      </c>
      <c r="AJ508" s="10">
        <f t="shared" ca="1" si="228"/>
        <v>0</v>
      </c>
      <c r="AK508" s="4">
        <f t="shared" si="228"/>
        <v>1.1679999999999999</v>
      </c>
      <c r="AL508" s="65">
        <f t="shared" si="225"/>
        <v>43459</v>
      </c>
      <c r="AM508" s="10">
        <f t="shared" ca="1" si="229"/>
        <v>1.0781493499999999</v>
      </c>
      <c r="AN508" s="9">
        <f t="shared" ca="1" si="229"/>
        <v>78.149349990000005</v>
      </c>
      <c r="AO508" s="7">
        <f t="shared" si="229"/>
        <v>0</v>
      </c>
      <c r="AP508" s="11">
        <f t="shared" si="229"/>
        <v>0</v>
      </c>
      <c r="AQ508" s="9">
        <f t="shared" si="229"/>
        <v>0</v>
      </c>
      <c r="AR508" s="8" t="str">
        <f t="shared" si="229"/>
        <v>J=</v>
      </c>
      <c r="AS508" s="65">
        <f t="shared" si="229"/>
        <v>44676</v>
      </c>
      <c r="AT508" s="12"/>
      <c r="AU508" s="12"/>
      <c r="AV508" s="22"/>
      <c r="AW508" s="12"/>
      <c r="AX508" s="12"/>
      <c r="AY508" s="12"/>
      <c r="AZ508" s="12"/>
      <c r="BA508" s="12"/>
      <c r="BB508" s="12"/>
      <c r="BC508" s="12"/>
      <c r="BD508" s="12"/>
      <c r="BE508" s="12"/>
      <c r="BF508" s="12"/>
      <c r="BG508" s="12"/>
      <c r="BH508" s="12"/>
      <c r="BI508" s="12"/>
      <c r="BJ508" s="12"/>
      <c r="BK508" s="12"/>
      <c r="BL508" s="12"/>
      <c r="BM508" s="12"/>
      <c r="BN508" s="12"/>
      <c r="BO508" s="12"/>
      <c r="BP508" s="12"/>
      <c r="BQ508" s="12"/>
      <c r="BR508" s="12"/>
      <c r="BS508" s="12"/>
      <c r="BT508" s="12"/>
      <c r="BU508" s="12"/>
      <c r="BV508" s="12"/>
      <c r="BW508" s="12"/>
      <c r="BX508" s="12"/>
      <c r="BY508" s="12"/>
      <c r="BZ508" s="12"/>
      <c r="CA508" s="12"/>
      <c r="CB508" s="12"/>
      <c r="CC508" s="12"/>
      <c r="CD508" s="12"/>
      <c r="CE508" s="12"/>
      <c r="CF508" s="12"/>
      <c r="CG508" s="12"/>
      <c r="CH508" s="12"/>
      <c r="CI508" s="12"/>
      <c r="CJ508" s="12"/>
      <c r="CK508" s="12"/>
      <c r="CL508" s="12"/>
      <c r="CM508" s="12"/>
      <c r="CN508" s="12"/>
      <c r="CO508" s="12"/>
      <c r="CP508" s="12"/>
      <c r="CQ508" s="12"/>
      <c r="CR508" s="12"/>
      <c r="CS508" s="12"/>
      <c r="CT508" s="12"/>
      <c r="CU508" s="12"/>
      <c r="CV508" s="12"/>
      <c r="CW508" s="12"/>
      <c r="CX508" s="12"/>
      <c r="CY508" s="12"/>
      <c r="CZ508" s="12"/>
      <c r="DA508" s="12"/>
      <c r="DB508" s="12"/>
      <c r="DC508" s="12"/>
      <c r="DD508" s="12"/>
      <c r="DE508" s="12"/>
      <c r="DF508" s="12"/>
      <c r="DG508" s="12"/>
      <c r="DH508" s="12"/>
      <c r="DI508" s="12"/>
      <c r="DJ508" s="12"/>
      <c r="DK508" s="12"/>
      <c r="DL508" s="12"/>
      <c r="DM508" s="12"/>
      <c r="DN508" s="12"/>
      <c r="DO508" s="12"/>
      <c r="DP508" s="12"/>
      <c r="DQ508" s="12"/>
      <c r="DR508" s="12"/>
      <c r="DS508" s="12"/>
      <c r="DT508" s="12"/>
      <c r="DU508" s="12"/>
      <c r="DV508" s="12"/>
      <c r="DW508" s="12"/>
      <c r="DX508" s="12"/>
      <c r="DY508" s="12"/>
      <c r="DZ508" s="12"/>
      <c r="EA508" s="12"/>
      <c r="EB508" s="12"/>
      <c r="EC508" s="12"/>
      <c r="ED508" s="12"/>
      <c r="EE508" s="12"/>
      <c r="EF508" s="12"/>
      <c r="EG508" s="12"/>
      <c r="EH508" s="12"/>
      <c r="EI508" s="12"/>
      <c r="EJ508" s="12"/>
      <c r="EK508" s="12"/>
      <c r="EL508" s="12"/>
      <c r="EM508" s="12"/>
      <c r="EN508" s="12"/>
      <c r="EO508" s="12"/>
      <c r="EP508" s="12"/>
      <c r="EQ508" s="12"/>
      <c r="ER508" s="12"/>
      <c r="ES508" s="12"/>
      <c r="ET508" s="12"/>
      <c r="EU508" s="12"/>
      <c r="EV508" s="12"/>
      <c r="EW508" s="12"/>
      <c r="EX508" s="12"/>
      <c r="EY508" s="12"/>
      <c r="EZ508" s="12"/>
      <c r="FA508" s="12"/>
      <c r="FB508" s="12"/>
      <c r="FC508" s="12"/>
      <c r="FD508" s="12"/>
      <c r="FE508" s="12"/>
      <c r="FF508" s="12"/>
      <c r="FG508" s="12"/>
      <c r="FH508" s="12"/>
      <c r="FI508" s="12"/>
      <c r="FJ508" s="12"/>
      <c r="FK508" s="12"/>
      <c r="FL508" s="12"/>
      <c r="FM508" s="12"/>
      <c r="FN508" s="12"/>
      <c r="FO508" s="12"/>
      <c r="FP508" s="12"/>
      <c r="FQ508" s="12"/>
      <c r="FR508" s="12"/>
      <c r="FS508" s="12"/>
      <c r="FT508" s="12"/>
      <c r="FU508" s="12"/>
      <c r="FV508" s="12"/>
      <c r="FW508" s="12"/>
      <c r="FX508" s="12"/>
      <c r="FY508" s="12"/>
      <c r="FZ508" s="12"/>
      <c r="GA508" s="12"/>
      <c r="GB508" s="12"/>
      <c r="GC508" s="12"/>
      <c r="GD508" s="12"/>
      <c r="GE508" s="12"/>
      <c r="GF508" s="12"/>
      <c r="GG508" s="12"/>
      <c r="GH508" s="12"/>
      <c r="GI508" s="12"/>
      <c r="GJ508" s="12"/>
      <c r="GK508" s="12"/>
      <c r="GL508" s="12"/>
      <c r="GM508" s="12"/>
      <c r="GN508" s="12"/>
      <c r="GO508" s="12"/>
      <c r="GP508" s="12"/>
      <c r="GQ508" s="12"/>
      <c r="GR508" s="12"/>
    </row>
    <row r="509" spans="1:205" x14ac:dyDescent="0.2">
      <c r="A509" s="79">
        <f t="shared" si="213"/>
        <v>43581</v>
      </c>
      <c r="B509" s="80">
        <f t="shared" ca="1" si="219"/>
        <v>1104.18796</v>
      </c>
      <c r="C509" s="81">
        <f t="shared" si="214"/>
        <v>1000</v>
      </c>
      <c r="D509" s="82">
        <f ca="1">IF(A509&lt;$B$1,VLOOKUP(A509,[1]DI!$A$4:$B$15000,2,FALSE),0)</f>
        <v>6.4000000000000001E-2</v>
      </c>
      <c r="E509" s="81">
        <f t="shared" ca="1" si="220"/>
        <v>2.4620000000000002E-4</v>
      </c>
      <c r="F509" s="83">
        <f t="shared" si="208"/>
        <v>1.1679999999999999</v>
      </c>
      <c r="G509" s="84">
        <f t="shared" ca="1" si="209"/>
        <v>1.0002875616</v>
      </c>
      <c r="H509" s="81">
        <f ca="1">TRUNC(PRODUCT(G$10:G508),15)</f>
        <v>1.1041879572611499</v>
      </c>
      <c r="I509" s="81">
        <f t="shared" si="215"/>
        <v>1</v>
      </c>
      <c r="J509" s="81">
        <f t="shared" ca="1" si="210"/>
        <v>1.10418796</v>
      </c>
      <c r="K509" s="81">
        <f t="shared" ca="1" si="211"/>
        <v>104.18796</v>
      </c>
      <c r="L509" s="85">
        <f>IF(VLOOKUP(A509,$U$12:$AD$125,8)=VLOOKUP(A508,$U$12:$AD$125,8),0,VLOOKUP(A509,U$12:$AD$125,8))</f>
        <v>0</v>
      </c>
      <c r="M509" s="86">
        <f>IF(L509&gt;0,VLOOKUP(L509,T$12:$AC$125,7),0)</f>
        <v>0</v>
      </c>
      <c r="N509" s="81">
        <f t="shared" si="216"/>
        <v>0</v>
      </c>
      <c r="O509" s="81">
        <f t="shared" ca="1" si="212"/>
        <v>104.18796</v>
      </c>
      <c r="P509" s="87" t="str">
        <f t="shared" si="217"/>
        <v>J=</v>
      </c>
      <c r="Q509" s="88">
        <f t="shared" si="218"/>
        <v>44676</v>
      </c>
      <c r="R509" s="7"/>
      <c r="S509" s="7"/>
      <c r="V509" s="7"/>
      <c r="W509" s="7"/>
      <c r="X509" s="7"/>
      <c r="Y509" s="7"/>
      <c r="Z509" s="7"/>
      <c r="AA509" s="7"/>
      <c r="AB509" s="7"/>
      <c r="AC509" s="7"/>
      <c r="AD509" s="7"/>
      <c r="AE509" s="7"/>
      <c r="AF509" s="65">
        <f t="shared" si="227"/>
        <v>43460</v>
      </c>
      <c r="AG509" s="9">
        <f t="shared" ca="1" si="228"/>
        <v>1078.14934999</v>
      </c>
      <c r="AH509" s="9">
        <f t="shared" si="228"/>
        <v>1000</v>
      </c>
      <c r="AI509" s="4">
        <f t="shared" ca="1" si="228"/>
        <v>6.4000000000000001E-2</v>
      </c>
      <c r="AJ509" s="10">
        <f t="shared" ca="1" si="228"/>
        <v>2.4620000000000002E-4</v>
      </c>
      <c r="AK509" s="4">
        <f t="shared" si="228"/>
        <v>1.1679999999999999</v>
      </c>
      <c r="AL509" s="65">
        <f t="shared" si="225"/>
        <v>43460</v>
      </c>
      <c r="AM509" s="10">
        <f t="shared" ca="1" si="229"/>
        <v>1.0781493499999999</v>
      </c>
      <c r="AN509" s="9">
        <f t="shared" ca="1" si="229"/>
        <v>78.149349990000005</v>
      </c>
      <c r="AO509" s="7">
        <f t="shared" si="229"/>
        <v>0</v>
      </c>
      <c r="AP509" s="11">
        <f t="shared" si="229"/>
        <v>0</v>
      </c>
      <c r="AQ509" s="9">
        <f t="shared" si="229"/>
        <v>0</v>
      </c>
      <c r="AR509" s="8" t="str">
        <f t="shared" si="229"/>
        <v>J=</v>
      </c>
      <c r="AS509" s="65">
        <f t="shared" si="229"/>
        <v>44676</v>
      </c>
      <c r="AT509" s="12"/>
      <c r="AU509" s="12"/>
      <c r="AV509" s="22"/>
      <c r="AW509" s="12"/>
      <c r="AX509" s="12"/>
      <c r="AY509" s="12"/>
      <c r="AZ509" s="12"/>
      <c r="BA509" s="12"/>
      <c r="BB509" s="12"/>
      <c r="BC509" s="12"/>
      <c r="BD509" s="12"/>
      <c r="BE509" s="12"/>
      <c r="BF509" s="12"/>
      <c r="BG509" s="12"/>
      <c r="BH509" s="12"/>
      <c r="BI509" s="12"/>
      <c r="BJ509" s="12"/>
      <c r="BK509" s="12"/>
      <c r="BL509" s="12"/>
      <c r="BM509" s="12"/>
      <c r="BN509" s="12"/>
      <c r="BO509" s="12"/>
      <c r="BP509" s="12"/>
      <c r="BQ509" s="12"/>
      <c r="BR509" s="12"/>
      <c r="BS509" s="12"/>
      <c r="BT509" s="12"/>
      <c r="BU509" s="12"/>
      <c r="BV509" s="12"/>
      <c r="BW509" s="12"/>
      <c r="BX509" s="12"/>
      <c r="BY509" s="12"/>
      <c r="BZ509" s="12"/>
      <c r="CA509" s="12"/>
      <c r="CB509" s="12"/>
      <c r="CC509" s="12"/>
      <c r="CD509" s="12"/>
      <c r="CE509" s="12"/>
      <c r="CF509" s="12"/>
      <c r="CG509" s="12"/>
      <c r="CH509" s="12"/>
      <c r="CI509" s="12"/>
      <c r="CJ509" s="12"/>
      <c r="CK509" s="12"/>
      <c r="CL509" s="12"/>
      <c r="CM509" s="12"/>
      <c r="CN509" s="12"/>
      <c r="CO509" s="12"/>
      <c r="CP509" s="12"/>
      <c r="CQ509" s="12"/>
      <c r="CR509" s="12"/>
      <c r="CS509" s="12"/>
      <c r="CT509" s="12"/>
      <c r="CU509" s="12"/>
      <c r="CV509" s="12"/>
      <c r="CW509" s="12"/>
      <c r="CX509" s="12"/>
      <c r="CY509" s="12"/>
      <c r="CZ509" s="12"/>
      <c r="DA509" s="12"/>
      <c r="DB509" s="12"/>
      <c r="DC509" s="12"/>
      <c r="DD509" s="12"/>
      <c r="DE509" s="12"/>
      <c r="DF509" s="12"/>
      <c r="DG509" s="12"/>
      <c r="DH509" s="12"/>
      <c r="DI509" s="12"/>
      <c r="DJ509" s="12"/>
      <c r="DK509" s="12"/>
      <c r="DL509" s="12"/>
      <c r="DM509" s="12"/>
      <c r="DN509" s="12"/>
      <c r="DO509" s="12"/>
      <c r="DP509" s="12"/>
      <c r="DQ509" s="12"/>
      <c r="DR509" s="12"/>
      <c r="DS509" s="12"/>
      <c r="DT509" s="12"/>
      <c r="DU509" s="12"/>
      <c r="DV509" s="12"/>
      <c r="DW509" s="12"/>
      <c r="DX509" s="12"/>
      <c r="DY509" s="12"/>
      <c r="DZ509" s="12"/>
      <c r="EA509" s="12"/>
      <c r="EB509" s="12"/>
      <c r="EC509" s="12"/>
      <c r="ED509" s="12"/>
      <c r="EE509" s="12"/>
      <c r="EF509" s="12"/>
      <c r="EG509" s="12"/>
      <c r="EH509" s="12"/>
      <c r="EI509" s="12"/>
      <c r="EJ509" s="12"/>
      <c r="EK509" s="12"/>
      <c r="EL509" s="12"/>
      <c r="EM509" s="12"/>
      <c r="EN509" s="12"/>
      <c r="EO509" s="12"/>
      <c r="EP509" s="12"/>
      <c r="EQ509" s="12"/>
      <c r="ER509" s="12"/>
      <c r="ES509" s="12"/>
      <c r="ET509" s="12"/>
      <c r="EU509" s="12"/>
      <c r="EV509" s="12"/>
      <c r="EW509" s="12"/>
      <c r="EX509" s="12"/>
      <c r="EY509" s="12"/>
      <c r="EZ509" s="12"/>
      <c r="FA509" s="12"/>
      <c r="FB509" s="12"/>
      <c r="FC509" s="12"/>
      <c r="FD509" s="12"/>
      <c r="FE509" s="12"/>
      <c r="FF509" s="12"/>
      <c r="FG509" s="12"/>
      <c r="FH509" s="12"/>
      <c r="FI509" s="12"/>
      <c r="FJ509" s="12"/>
      <c r="FK509" s="12"/>
      <c r="FL509" s="12"/>
      <c r="FM509" s="12"/>
      <c r="FN509" s="12"/>
      <c r="FO509" s="12"/>
      <c r="FP509" s="12"/>
      <c r="FQ509" s="12"/>
      <c r="FR509" s="12"/>
      <c r="FS509" s="12"/>
      <c r="FT509" s="12"/>
      <c r="FU509" s="12"/>
      <c r="FV509" s="12"/>
      <c r="FW509" s="12"/>
      <c r="FX509" s="12"/>
      <c r="FY509" s="12"/>
      <c r="FZ509" s="12"/>
      <c r="GA509" s="12"/>
      <c r="GB509" s="12"/>
      <c r="GC509" s="12"/>
      <c r="GD509" s="12"/>
      <c r="GE509" s="12"/>
      <c r="GF509" s="12"/>
      <c r="GG509" s="12"/>
      <c r="GH509" s="12"/>
      <c r="GI509" s="12"/>
      <c r="GJ509" s="12"/>
      <c r="GK509" s="12"/>
      <c r="GL509" s="12"/>
      <c r="GM509" s="12"/>
      <c r="GN509" s="12"/>
      <c r="GO509" s="12"/>
      <c r="GP509" s="12"/>
      <c r="GQ509" s="12"/>
      <c r="GR509" s="12"/>
    </row>
    <row r="510" spans="1:205" x14ac:dyDescent="0.2">
      <c r="A510" s="79">
        <f t="shared" si="213"/>
        <v>43582</v>
      </c>
      <c r="B510" s="80">
        <f t="shared" ca="1" si="219"/>
        <v>1104.50548</v>
      </c>
      <c r="C510" s="81">
        <f t="shared" si="214"/>
        <v>1000</v>
      </c>
      <c r="D510" s="82">
        <f ca="1">IF(A510&lt;$B$1,VLOOKUP(A510,[1]DI!$A$4:$B$15000,2,FALSE),0)</f>
        <v>0</v>
      </c>
      <c r="E510" s="81">
        <f t="shared" ca="1" si="220"/>
        <v>0</v>
      </c>
      <c r="F510" s="83">
        <f t="shared" si="208"/>
        <v>1.1679999999999999</v>
      </c>
      <c r="G510" s="84">
        <f t="shared" ca="1" si="209"/>
        <v>1</v>
      </c>
      <c r="H510" s="81">
        <f ca="1">TRUNC(PRODUCT(G$10:G509),15)</f>
        <v>1.1045054793168401</v>
      </c>
      <c r="I510" s="81">
        <f t="shared" si="215"/>
        <v>1</v>
      </c>
      <c r="J510" s="81">
        <f t="shared" ca="1" si="210"/>
        <v>1.10450548</v>
      </c>
      <c r="K510" s="81">
        <f t="shared" ca="1" si="211"/>
        <v>104.50548000000001</v>
      </c>
      <c r="L510" s="85">
        <f>IF(VLOOKUP(A510,$U$12:$AD$125,8)=VLOOKUP(A509,$U$12:$AD$125,8),0,VLOOKUP(A510,U$12:$AD$125,8))</f>
        <v>0</v>
      </c>
      <c r="M510" s="86">
        <f>IF(L510&gt;0,VLOOKUP(L510,T$12:$AC$125,7),0)</f>
        <v>0</v>
      </c>
      <c r="N510" s="81">
        <f t="shared" si="216"/>
        <v>0</v>
      </c>
      <c r="O510" s="81">
        <f t="shared" ca="1" si="212"/>
        <v>104.50548000000001</v>
      </c>
      <c r="P510" s="87" t="str">
        <f t="shared" si="217"/>
        <v>J=</v>
      </c>
      <c r="Q510" s="88">
        <f t="shared" si="218"/>
        <v>44676</v>
      </c>
      <c r="R510" s="7"/>
      <c r="S510" s="7"/>
      <c r="V510" s="7"/>
      <c r="W510" s="7"/>
      <c r="X510" s="7"/>
      <c r="Y510" s="7"/>
      <c r="Z510" s="7"/>
      <c r="AA510" s="7"/>
      <c r="AB510" s="7"/>
      <c r="AC510" s="7"/>
      <c r="AD510" s="7"/>
      <c r="AE510" s="7"/>
      <c r="AF510" s="65">
        <f t="shared" si="227"/>
        <v>43461</v>
      </c>
      <c r="AG510" s="9">
        <f t="shared" ca="1" si="228"/>
        <v>1078.45938</v>
      </c>
      <c r="AH510" s="9">
        <f t="shared" si="228"/>
        <v>1000</v>
      </c>
      <c r="AI510" s="4">
        <f t="shared" ca="1" si="228"/>
        <v>6.4000000000000001E-2</v>
      </c>
      <c r="AJ510" s="10">
        <f t="shared" ca="1" si="228"/>
        <v>2.4620000000000002E-4</v>
      </c>
      <c r="AK510" s="4">
        <f t="shared" si="228"/>
        <v>1.1679999999999999</v>
      </c>
      <c r="AL510" s="65">
        <f t="shared" si="225"/>
        <v>43461</v>
      </c>
      <c r="AM510" s="10">
        <f t="shared" ca="1" si="229"/>
        <v>1.07845938</v>
      </c>
      <c r="AN510" s="9">
        <f t="shared" ca="1" si="229"/>
        <v>78.459379999999996</v>
      </c>
      <c r="AO510" s="7">
        <f t="shared" si="229"/>
        <v>0</v>
      </c>
      <c r="AP510" s="11">
        <f t="shared" si="229"/>
        <v>0</v>
      </c>
      <c r="AQ510" s="9">
        <f t="shared" si="229"/>
        <v>0</v>
      </c>
      <c r="AR510" s="8" t="str">
        <f t="shared" si="229"/>
        <v>J=</v>
      </c>
      <c r="AS510" s="65">
        <f t="shared" si="229"/>
        <v>44676</v>
      </c>
      <c r="AT510" s="12"/>
      <c r="AU510" s="12"/>
      <c r="AV510" s="22"/>
      <c r="AW510" s="12"/>
      <c r="AX510" s="12"/>
      <c r="AY510" s="12"/>
      <c r="AZ510" s="12"/>
      <c r="BA510" s="12"/>
      <c r="BB510" s="12"/>
      <c r="BC510" s="12"/>
      <c r="BD510" s="12"/>
      <c r="BE510" s="12"/>
      <c r="BF510" s="12"/>
      <c r="BG510" s="12"/>
      <c r="BH510" s="12"/>
      <c r="BI510" s="12"/>
      <c r="BJ510" s="12"/>
      <c r="BK510" s="12"/>
      <c r="BL510" s="12"/>
      <c r="BM510" s="12"/>
      <c r="BN510" s="12"/>
      <c r="BO510" s="12"/>
      <c r="BP510" s="12"/>
      <c r="BQ510" s="12"/>
      <c r="BR510" s="12"/>
      <c r="BS510" s="12"/>
      <c r="BT510" s="12"/>
      <c r="BU510" s="12"/>
      <c r="BV510" s="12"/>
      <c r="BW510" s="12"/>
      <c r="BX510" s="12"/>
      <c r="BY510" s="12"/>
      <c r="BZ510" s="12"/>
      <c r="CA510" s="12"/>
      <c r="CB510" s="12"/>
      <c r="CC510" s="12"/>
      <c r="CD510" s="12"/>
      <c r="CE510" s="12"/>
      <c r="CF510" s="12"/>
      <c r="CG510" s="12"/>
      <c r="CH510" s="12"/>
      <c r="CI510" s="12"/>
      <c r="CJ510" s="12"/>
      <c r="CK510" s="12"/>
      <c r="CL510" s="12"/>
      <c r="CM510" s="12"/>
      <c r="CN510" s="12"/>
      <c r="CO510" s="12"/>
      <c r="CP510" s="12"/>
      <c r="CQ510" s="12"/>
      <c r="CR510" s="12"/>
      <c r="CS510" s="12"/>
      <c r="CT510" s="12"/>
      <c r="CU510" s="12"/>
      <c r="CV510" s="12"/>
      <c r="CW510" s="12"/>
      <c r="CX510" s="12"/>
      <c r="CY510" s="12"/>
      <c r="CZ510" s="12"/>
      <c r="DA510" s="12"/>
      <c r="DB510" s="12"/>
      <c r="DC510" s="12"/>
      <c r="DD510" s="12"/>
      <c r="DE510" s="12"/>
      <c r="DF510" s="12"/>
      <c r="DG510" s="12"/>
      <c r="DH510" s="12"/>
      <c r="DI510" s="12"/>
      <c r="DJ510" s="12"/>
      <c r="DK510" s="12"/>
      <c r="DL510" s="12"/>
      <c r="DM510" s="12"/>
      <c r="DN510" s="12"/>
      <c r="DO510" s="12"/>
      <c r="DP510" s="12"/>
      <c r="DQ510" s="12"/>
      <c r="DR510" s="12"/>
      <c r="DS510" s="12"/>
      <c r="DT510" s="12"/>
      <c r="DU510" s="12"/>
      <c r="DV510" s="12"/>
      <c r="DW510" s="12"/>
      <c r="DX510" s="12"/>
      <c r="DY510" s="12"/>
      <c r="DZ510" s="12"/>
      <c r="EA510" s="12"/>
      <c r="EB510" s="12"/>
      <c r="EC510" s="12"/>
      <c r="ED510" s="12"/>
      <c r="EE510" s="12"/>
      <c r="EF510" s="12"/>
      <c r="EG510" s="12"/>
      <c r="EH510" s="12"/>
      <c r="EI510" s="12"/>
      <c r="EJ510" s="12"/>
      <c r="EK510" s="12"/>
      <c r="EL510" s="12"/>
      <c r="EM510" s="12"/>
      <c r="EN510" s="12"/>
      <c r="EO510" s="12"/>
      <c r="EP510" s="12"/>
      <c r="EQ510" s="12"/>
      <c r="ER510" s="12"/>
      <c r="ES510" s="12"/>
      <c r="ET510" s="12"/>
      <c r="EU510" s="12"/>
      <c r="EV510" s="12"/>
      <c r="EW510" s="12"/>
      <c r="EX510" s="12"/>
      <c r="EY510" s="12"/>
      <c r="EZ510" s="12"/>
      <c r="FA510" s="12"/>
      <c r="FB510" s="12"/>
      <c r="FC510" s="12"/>
      <c r="FD510" s="12"/>
      <c r="FE510" s="12"/>
      <c r="FF510" s="12"/>
      <c r="FG510" s="12"/>
      <c r="FH510" s="12"/>
      <c r="FI510" s="12"/>
      <c r="FJ510" s="12"/>
      <c r="FK510" s="12"/>
      <c r="FL510" s="12"/>
      <c r="FM510" s="12"/>
      <c r="FN510" s="12"/>
      <c r="FO510" s="12"/>
      <c r="FP510" s="12"/>
      <c r="FQ510" s="12"/>
      <c r="FR510" s="12"/>
      <c r="FS510" s="12"/>
      <c r="FT510" s="12"/>
      <c r="FU510" s="12"/>
      <c r="FV510" s="12"/>
      <c r="FW510" s="12"/>
      <c r="FX510" s="12"/>
      <c r="FY510" s="12"/>
      <c r="FZ510" s="12"/>
      <c r="GA510" s="12"/>
      <c r="GB510" s="12"/>
      <c r="GC510" s="12"/>
      <c r="GD510" s="12"/>
      <c r="GE510" s="12"/>
      <c r="GF510" s="12"/>
      <c r="GG510" s="12"/>
      <c r="GH510" s="12"/>
      <c r="GI510" s="12"/>
      <c r="GJ510" s="12"/>
      <c r="GK510" s="12"/>
      <c r="GL510" s="12"/>
      <c r="GM510" s="12"/>
      <c r="GN510" s="12"/>
      <c r="GO510" s="12"/>
      <c r="GP510" s="12"/>
      <c r="GQ510" s="12"/>
      <c r="GR510" s="12"/>
    </row>
    <row r="511" spans="1:205" x14ac:dyDescent="0.2">
      <c r="A511" s="79">
        <f t="shared" si="213"/>
        <v>43583</v>
      </c>
      <c r="B511" s="80">
        <f t="shared" ca="1" si="219"/>
        <v>1104.50548</v>
      </c>
      <c r="C511" s="81">
        <f t="shared" si="214"/>
        <v>1000</v>
      </c>
      <c r="D511" s="82">
        <f ca="1">IF(A511&lt;$B$1,VLOOKUP(A511,[1]DI!$A$4:$B$15000,2,FALSE),0)</f>
        <v>0</v>
      </c>
      <c r="E511" s="81">
        <f t="shared" ca="1" si="220"/>
        <v>0</v>
      </c>
      <c r="F511" s="83">
        <f t="shared" si="208"/>
        <v>1.1679999999999999</v>
      </c>
      <c r="G511" s="84">
        <f t="shared" ca="1" si="209"/>
        <v>1</v>
      </c>
      <c r="H511" s="81">
        <f ca="1">TRUNC(PRODUCT(G$10:G510),15)</f>
        <v>1.1045054793168401</v>
      </c>
      <c r="I511" s="81">
        <f t="shared" si="215"/>
        <v>1</v>
      </c>
      <c r="J511" s="81">
        <f t="shared" ca="1" si="210"/>
        <v>1.10450548</v>
      </c>
      <c r="K511" s="81">
        <f t="shared" ca="1" si="211"/>
        <v>104.50548000000001</v>
      </c>
      <c r="L511" s="85">
        <f>IF(VLOOKUP(A511,$U$12:$AD$125,8)=VLOOKUP(A510,$U$12:$AD$125,8),0,VLOOKUP(A511,U$12:$AD$125,8))</f>
        <v>0</v>
      </c>
      <c r="M511" s="86">
        <f>IF(L511&gt;0,VLOOKUP(L511,T$12:$AC$125,7),0)</f>
        <v>0</v>
      </c>
      <c r="N511" s="81">
        <f t="shared" si="216"/>
        <v>0</v>
      </c>
      <c r="O511" s="81">
        <f t="shared" ca="1" si="212"/>
        <v>104.50548000000001</v>
      </c>
      <c r="P511" s="87" t="str">
        <f t="shared" si="217"/>
        <v>J=</v>
      </c>
      <c r="Q511" s="88">
        <f t="shared" si="218"/>
        <v>44676</v>
      </c>
      <c r="R511" s="7"/>
      <c r="S511" s="7"/>
      <c r="V511" s="7"/>
      <c r="W511" s="7"/>
      <c r="X511" s="7"/>
      <c r="Y511" s="7"/>
      <c r="Z511" s="7"/>
      <c r="AA511" s="7"/>
      <c r="AB511" s="7"/>
      <c r="AC511" s="7"/>
      <c r="AD511" s="7"/>
      <c r="AE511" s="7"/>
      <c r="AF511" s="65">
        <f t="shared" si="227"/>
        <v>43462</v>
      </c>
      <c r="AG511" s="9">
        <f t="shared" ca="1" si="228"/>
        <v>1078.76949999</v>
      </c>
      <c r="AH511" s="9">
        <f t="shared" si="228"/>
        <v>1000</v>
      </c>
      <c r="AI511" s="4">
        <f t="shared" ca="1" si="228"/>
        <v>6.4000000000000001E-2</v>
      </c>
      <c r="AJ511" s="10">
        <f t="shared" ca="1" si="228"/>
        <v>2.4620000000000002E-4</v>
      </c>
      <c r="AK511" s="4">
        <f t="shared" si="228"/>
        <v>1.1679999999999999</v>
      </c>
      <c r="AL511" s="65">
        <f t="shared" si="225"/>
        <v>43462</v>
      </c>
      <c r="AM511" s="10">
        <f t="shared" ca="1" si="229"/>
        <v>1.0787694999999999</v>
      </c>
      <c r="AN511" s="9">
        <f t="shared" ca="1" si="229"/>
        <v>78.76949999</v>
      </c>
      <c r="AO511" s="7">
        <f t="shared" si="229"/>
        <v>0</v>
      </c>
      <c r="AP511" s="11">
        <f t="shared" si="229"/>
        <v>0</v>
      </c>
      <c r="AQ511" s="9">
        <f t="shared" si="229"/>
        <v>0</v>
      </c>
      <c r="AR511" s="8" t="str">
        <f t="shared" si="229"/>
        <v>J=</v>
      </c>
      <c r="AS511" s="65">
        <f t="shared" si="229"/>
        <v>44676</v>
      </c>
      <c r="AT511" s="12"/>
      <c r="AU511" s="12"/>
      <c r="AV511" s="22"/>
      <c r="AW511" s="12"/>
      <c r="AX511" s="12"/>
      <c r="AY511" s="12"/>
      <c r="AZ511" s="12"/>
      <c r="BA511" s="12"/>
      <c r="BB511" s="12"/>
      <c r="BC511" s="12"/>
      <c r="BD511" s="12"/>
      <c r="BE511" s="12"/>
      <c r="BF511" s="12"/>
      <c r="BG511" s="12"/>
      <c r="BH511" s="12"/>
      <c r="BI511" s="12"/>
      <c r="BJ511" s="12"/>
      <c r="BK511" s="12"/>
      <c r="BL511" s="12"/>
      <c r="BM511" s="12"/>
      <c r="BN511" s="12"/>
      <c r="BO511" s="12"/>
      <c r="BP511" s="12"/>
      <c r="BQ511" s="12"/>
      <c r="BR511" s="12"/>
      <c r="BS511" s="12"/>
      <c r="BT511" s="12"/>
      <c r="BU511" s="12"/>
      <c r="BV511" s="12"/>
      <c r="BW511" s="12"/>
      <c r="BX511" s="12"/>
      <c r="BY511" s="12"/>
      <c r="BZ511" s="12"/>
      <c r="CA511" s="12"/>
      <c r="CB511" s="12"/>
      <c r="CC511" s="12"/>
      <c r="CD511" s="12"/>
      <c r="CE511" s="12"/>
      <c r="CF511" s="12"/>
      <c r="CG511" s="12"/>
      <c r="CH511" s="12"/>
      <c r="CI511" s="12"/>
      <c r="CJ511" s="12"/>
      <c r="CK511" s="12"/>
      <c r="CL511" s="12"/>
      <c r="CM511" s="12"/>
      <c r="CN511" s="12"/>
      <c r="CO511" s="12"/>
      <c r="CP511" s="12"/>
      <c r="CQ511" s="12"/>
      <c r="CR511" s="12"/>
      <c r="CS511" s="12"/>
      <c r="CT511" s="12"/>
      <c r="CU511" s="12"/>
      <c r="CV511" s="12"/>
      <c r="CW511" s="12"/>
      <c r="CX511" s="12"/>
      <c r="CY511" s="12"/>
      <c r="CZ511" s="12"/>
      <c r="DA511" s="12"/>
      <c r="DB511" s="12"/>
      <c r="DC511" s="12"/>
      <c r="DD511" s="12"/>
      <c r="DE511" s="12"/>
      <c r="DF511" s="12"/>
      <c r="DG511" s="12"/>
      <c r="DH511" s="12"/>
      <c r="DI511" s="12"/>
      <c r="DJ511" s="12"/>
      <c r="DK511" s="12"/>
      <c r="DL511" s="12"/>
      <c r="DM511" s="12"/>
      <c r="DN511" s="12"/>
      <c r="DO511" s="12"/>
      <c r="DP511" s="12"/>
      <c r="DQ511" s="12"/>
      <c r="DR511" s="12"/>
      <c r="DS511" s="12"/>
      <c r="DT511" s="12"/>
      <c r="DU511" s="12"/>
      <c r="DV511" s="12"/>
      <c r="DW511" s="12"/>
      <c r="DX511" s="12"/>
      <c r="DY511" s="12"/>
      <c r="DZ511" s="12"/>
      <c r="EA511" s="12"/>
      <c r="EB511" s="12"/>
      <c r="EC511" s="12"/>
      <c r="ED511" s="12"/>
      <c r="EE511" s="12"/>
      <c r="EF511" s="12"/>
      <c r="EG511" s="12"/>
      <c r="EH511" s="12"/>
      <c r="EI511" s="12"/>
      <c r="EJ511" s="12"/>
      <c r="EK511" s="12"/>
      <c r="EL511" s="12"/>
      <c r="EM511" s="12"/>
      <c r="EN511" s="12"/>
      <c r="EO511" s="12"/>
      <c r="EP511" s="12"/>
      <c r="EQ511" s="12"/>
      <c r="ER511" s="12"/>
      <c r="ES511" s="12"/>
      <c r="ET511" s="12"/>
      <c r="EU511" s="12"/>
      <c r="EV511" s="12"/>
      <c r="EW511" s="12"/>
      <c r="EX511" s="12"/>
      <c r="EY511" s="12"/>
      <c r="EZ511" s="12"/>
      <c r="FA511" s="12"/>
      <c r="FB511" s="12"/>
      <c r="FC511" s="12"/>
      <c r="FD511" s="12"/>
      <c r="FE511" s="12"/>
      <c r="FF511" s="12"/>
      <c r="FG511" s="12"/>
      <c r="FH511" s="12"/>
      <c r="FI511" s="12"/>
      <c r="FJ511" s="12"/>
      <c r="FK511" s="12"/>
      <c r="FL511" s="12"/>
      <c r="FM511" s="12"/>
      <c r="FN511" s="12"/>
      <c r="FO511" s="12"/>
      <c r="FP511" s="12"/>
      <c r="FQ511" s="12"/>
      <c r="FR511" s="12"/>
      <c r="FS511" s="12"/>
      <c r="FT511" s="12"/>
      <c r="FU511" s="12"/>
      <c r="FV511" s="12"/>
      <c r="FW511" s="12"/>
      <c r="FX511" s="12"/>
      <c r="FY511" s="12"/>
      <c r="FZ511" s="12"/>
      <c r="GA511" s="12"/>
      <c r="GB511" s="12"/>
      <c r="GC511" s="12"/>
      <c r="GD511" s="12"/>
      <c r="GE511" s="12"/>
      <c r="GF511" s="12"/>
      <c r="GG511" s="12"/>
      <c r="GH511" s="12"/>
      <c r="GI511" s="12"/>
      <c r="GJ511" s="12"/>
      <c r="GK511" s="12"/>
      <c r="GL511" s="12"/>
      <c r="GM511" s="12"/>
      <c r="GN511" s="12"/>
      <c r="GO511" s="12"/>
      <c r="GP511" s="12"/>
      <c r="GQ511" s="12"/>
      <c r="GR511" s="12"/>
    </row>
    <row r="512" spans="1:205" x14ac:dyDescent="0.2">
      <c r="A512" s="79">
        <f t="shared" si="213"/>
        <v>43584</v>
      </c>
      <c r="B512" s="80">
        <f t="shared" ca="1" si="219"/>
        <v>1104.50548</v>
      </c>
      <c r="C512" s="81">
        <f t="shared" si="214"/>
        <v>1000</v>
      </c>
      <c r="D512" s="82">
        <f ca="1">IF(A512&lt;$B$1,VLOOKUP(A512,[1]DI!$A$4:$B$15000,2,FALSE),0)</f>
        <v>6.4000000000000001E-2</v>
      </c>
      <c r="E512" s="81">
        <f t="shared" ca="1" si="220"/>
        <v>2.4620000000000002E-4</v>
      </c>
      <c r="F512" s="83">
        <f t="shared" si="208"/>
        <v>1.1679999999999999</v>
      </c>
      <c r="G512" s="84">
        <f t="shared" ca="1" si="209"/>
        <v>1.0002875616</v>
      </c>
      <c r="H512" s="81">
        <f ca="1">TRUNC(PRODUCT(G$10:G511),15)</f>
        <v>1.1045054793168401</v>
      </c>
      <c r="I512" s="81">
        <f t="shared" si="215"/>
        <v>1</v>
      </c>
      <c r="J512" s="81">
        <f t="shared" ca="1" si="210"/>
        <v>1.10450548</v>
      </c>
      <c r="K512" s="81">
        <f t="shared" ca="1" si="211"/>
        <v>104.50548000000001</v>
      </c>
      <c r="L512" s="85">
        <f>IF(VLOOKUP(A512,$U$12:$AD$125,8)=VLOOKUP(A511,$U$12:$AD$125,8),0,VLOOKUP(A512,U$12:$AD$125,8))</f>
        <v>0</v>
      </c>
      <c r="M512" s="86">
        <f>IF(L512&gt;0,VLOOKUP(L512,T$12:$AC$125,7),0)</f>
        <v>0</v>
      </c>
      <c r="N512" s="81">
        <f t="shared" si="216"/>
        <v>0</v>
      </c>
      <c r="O512" s="81">
        <f t="shared" ca="1" si="212"/>
        <v>104.50548000000001</v>
      </c>
      <c r="P512" s="87" t="str">
        <f t="shared" si="217"/>
        <v>J=</v>
      </c>
      <c r="Q512" s="88">
        <f t="shared" si="218"/>
        <v>44676</v>
      </c>
      <c r="R512" s="7"/>
      <c r="S512" s="7"/>
      <c r="V512" s="7"/>
      <c r="W512" s="7"/>
      <c r="X512" s="7"/>
      <c r="Y512" s="7"/>
      <c r="Z512" s="7"/>
      <c r="AA512" s="7"/>
      <c r="AB512" s="7"/>
      <c r="AC512" s="7"/>
      <c r="AD512" s="7"/>
      <c r="AE512" s="7"/>
      <c r="AF512" s="65">
        <f t="shared" si="227"/>
        <v>43463</v>
      </c>
      <c r="AG512" s="9">
        <f t="shared" ca="1" si="228"/>
        <v>1079.07972</v>
      </c>
      <c r="AH512" s="9">
        <f t="shared" si="228"/>
        <v>1000</v>
      </c>
      <c r="AI512" s="4">
        <f t="shared" ca="1" si="228"/>
        <v>0</v>
      </c>
      <c r="AJ512" s="10">
        <f t="shared" ca="1" si="228"/>
        <v>0</v>
      </c>
      <c r="AK512" s="4">
        <f t="shared" si="228"/>
        <v>1.1679999999999999</v>
      </c>
      <c r="AL512" s="65">
        <f t="shared" si="225"/>
        <v>43463</v>
      </c>
      <c r="AM512" s="10">
        <f t="shared" ca="1" si="229"/>
        <v>1.07907972</v>
      </c>
      <c r="AN512" s="9">
        <f t="shared" ca="1" si="229"/>
        <v>79.079719999999995</v>
      </c>
      <c r="AO512" s="7">
        <f t="shared" si="229"/>
        <v>0</v>
      </c>
      <c r="AP512" s="11">
        <f t="shared" si="229"/>
        <v>0</v>
      </c>
      <c r="AQ512" s="9">
        <f t="shared" si="229"/>
        <v>0</v>
      </c>
      <c r="AR512" s="8" t="str">
        <f t="shared" si="229"/>
        <v>J=</v>
      </c>
      <c r="AS512" s="65">
        <f t="shared" si="229"/>
        <v>44676</v>
      </c>
      <c r="AT512" s="12"/>
      <c r="AU512" s="12"/>
      <c r="AV512" s="22"/>
      <c r="AW512" s="12"/>
      <c r="AX512" s="12"/>
      <c r="AY512" s="12"/>
      <c r="AZ512" s="12"/>
      <c r="BA512" s="12"/>
      <c r="BB512" s="12"/>
      <c r="BC512" s="12"/>
      <c r="BD512" s="12"/>
      <c r="BE512" s="12"/>
      <c r="BF512" s="12"/>
      <c r="BG512" s="12"/>
      <c r="BH512" s="12"/>
      <c r="BI512" s="12"/>
      <c r="BJ512" s="12"/>
      <c r="BK512" s="12"/>
      <c r="BL512" s="12"/>
      <c r="BM512" s="12"/>
      <c r="BN512" s="12"/>
      <c r="BO512" s="12"/>
      <c r="BP512" s="12"/>
      <c r="BQ512" s="12"/>
      <c r="BR512" s="12"/>
      <c r="BS512" s="12"/>
      <c r="BT512" s="12"/>
      <c r="BU512" s="12"/>
      <c r="BV512" s="12"/>
      <c r="BW512" s="12"/>
      <c r="BX512" s="12"/>
      <c r="BY512" s="12"/>
      <c r="BZ512" s="12"/>
      <c r="CA512" s="12"/>
      <c r="CB512" s="12"/>
      <c r="CC512" s="12"/>
      <c r="CD512" s="12"/>
      <c r="CE512" s="12"/>
      <c r="CF512" s="12"/>
      <c r="CG512" s="12"/>
      <c r="CH512" s="12"/>
      <c r="CI512" s="12"/>
      <c r="CJ512" s="12"/>
      <c r="CK512" s="12"/>
      <c r="CL512" s="12"/>
      <c r="CM512" s="12"/>
      <c r="CN512" s="12"/>
      <c r="CO512" s="12"/>
      <c r="CP512" s="12"/>
      <c r="CQ512" s="12"/>
      <c r="CR512" s="12"/>
      <c r="CS512" s="12"/>
      <c r="CT512" s="12"/>
      <c r="CU512" s="12"/>
      <c r="CV512" s="12"/>
      <c r="CW512" s="12"/>
      <c r="CX512" s="12"/>
      <c r="CY512" s="12"/>
      <c r="CZ512" s="12"/>
      <c r="DA512" s="12"/>
      <c r="DB512" s="12"/>
      <c r="DC512" s="12"/>
      <c r="DD512" s="12"/>
      <c r="DE512" s="12"/>
      <c r="DF512" s="12"/>
      <c r="DG512" s="12"/>
      <c r="DH512" s="12"/>
      <c r="DI512" s="12"/>
      <c r="DJ512" s="12"/>
      <c r="DK512" s="12"/>
      <c r="DL512" s="12"/>
      <c r="DM512" s="12"/>
      <c r="DN512" s="12"/>
      <c r="DO512" s="12"/>
      <c r="DP512" s="12"/>
      <c r="DQ512" s="12"/>
      <c r="DR512" s="12"/>
      <c r="DS512" s="12"/>
      <c r="DT512" s="12"/>
      <c r="DU512" s="12"/>
      <c r="DV512" s="12"/>
      <c r="DW512" s="12"/>
      <c r="DX512" s="12"/>
      <c r="DY512" s="12"/>
      <c r="DZ512" s="12"/>
      <c r="EA512" s="12"/>
      <c r="EB512" s="12"/>
      <c r="EC512" s="12"/>
      <c r="ED512" s="12"/>
      <c r="EE512" s="12"/>
      <c r="EF512" s="12"/>
      <c r="EG512" s="12"/>
      <c r="EH512" s="12"/>
      <c r="EI512" s="12"/>
      <c r="EJ512" s="12"/>
      <c r="EK512" s="12"/>
      <c r="EL512" s="12"/>
      <c r="EM512" s="12"/>
      <c r="EN512" s="12"/>
      <c r="EO512" s="12"/>
      <c r="EP512" s="12"/>
      <c r="EQ512" s="12"/>
      <c r="ER512" s="12"/>
      <c r="ES512" s="12"/>
      <c r="ET512" s="12"/>
      <c r="EU512" s="12"/>
      <c r="EV512" s="12"/>
      <c r="EW512" s="12"/>
      <c r="EX512" s="12"/>
      <c r="EY512" s="12"/>
      <c r="EZ512" s="12"/>
      <c r="FA512" s="12"/>
      <c r="FB512" s="12"/>
      <c r="FC512" s="12"/>
      <c r="FD512" s="12"/>
      <c r="FE512" s="12"/>
      <c r="FF512" s="12"/>
      <c r="FG512" s="12"/>
      <c r="FH512" s="12"/>
      <c r="FI512" s="12"/>
      <c r="FJ512" s="12"/>
      <c r="FK512" s="12"/>
      <c r="FL512" s="12"/>
      <c r="FM512" s="12"/>
      <c r="FN512" s="12"/>
      <c r="FO512" s="12"/>
      <c r="FP512" s="12"/>
      <c r="FQ512" s="12"/>
      <c r="FR512" s="12"/>
      <c r="FS512" s="12"/>
      <c r="FT512" s="12"/>
      <c r="FU512" s="12"/>
      <c r="FV512" s="12"/>
      <c r="FW512" s="12"/>
      <c r="FX512" s="12"/>
      <c r="FY512" s="12"/>
      <c r="FZ512" s="12"/>
      <c r="GA512" s="12"/>
      <c r="GB512" s="12"/>
      <c r="GC512" s="12"/>
      <c r="GD512" s="12"/>
      <c r="GE512" s="12"/>
      <c r="GF512" s="12"/>
      <c r="GG512" s="12"/>
      <c r="GH512" s="12"/>
      <c r="GI512" s="12"/>
      <c r="GJ512" s="12"/>
      <c r="GK512" s="12"/>
      <c r="GL512" s="12"/>
      <c r="GM512" s="12"/>
      <c r="GN512" s="12"/>
      <c r="GO512" s="12"/>
      <c r="GP512" s="12"/>
      <c r="GQ512" s="12"/>
      <c r="GR512" s="12"/>
    </row>
    <row r="513" spans="1:203" x14ac:dyDescent="0.2">
      <c r="A513" s="79">
        <f t="shared" si="213"/>
        <v>43585</v>
      </c>
      <c r="B513" s="80">
        <f t="shared" ca="1" si="219"/>
        <v>1104.8230900000001</v>
      </c>
      <c r="C513" s="81">
        <f t="shared" si="214"/>
        <v>1000</v>
      </c>
      <c r="D513" s="82">
        <f ca="1">IF(A513&lt;$B$1,VLOOKUP(A513,[1]DI!$A$4:$B$15000,2,FALSE),0)</f>
        <v>6.4000000000000001E-2</v>
      </c>
      <c r="E513" s="81">
        <f t="shared" ca="1" si="220"/>
        <v>2.4620000000000002E-4</v>
      </c>
      <c r="F513" s="83">
        <f t="shared" si="208"/>
        <v>1.1679999999999999</v>
      </c>
      <c r="G513" s="84">
        <f t="shared" ca="1" si="209"/>
        <v>1.0002875616</v>
      </c>
      <c r="H513" s="81">
        <f ca="1">TRUNC(PRODUCT(G$10:G512),15)</f>
        <v>1.10482309267968</v>
      </c>
      <c r="I513" s="81">
        <f t="shared" si="215"/>
        <v>1</v>
      </c>
      <c r="J513" s="81">
        <f t="shared" ca="1" si="210"/>
        <v>1.10482309</v>
      </c>
      <c r="K513" s="81">
        <f t="shared" ca="1" si="211"/>
        <v>104.82308999999999</v>
      </c>
      <c r="L513" s="85">
        <f>IF(VLOOKUP(A513,$U$12:$AD$125,8)=VLOOKUP(A512,$U$12:$AD$125,8),0,VLOOKUP(A513,U$12:$AD$125,8))</f>
        <v>0</v>
      </c>
      <c r="M513" s="86">
        <f>IF(L513&gt;0,VLOOKUP(L513,T$12:$AC$125,7),0)</f>
        <v>0</v>
      </c>
      <c r="N513" s="81">
        <f t="shared" si="216"/>
        <v>0</v>
      </c>
      <c r="O513" s="81">
        <f t="shared" ca="1" si="212"/>
        <v>104.82308999999999</v>
      </c>
      <c r="P513" s="87" t="str">
        <f t="shared" si="217"/>
        <v>J=</v>
      </c>
      <c r="Q513" s="88">
        <f t="shared" si="218"/>
        <v>44676</v>
      </c>
      <c r="R513" s="7"/>
      <c r="S513" s="7"/>
      <c r="V513" s="7"/>
      <c r="W513" s="7"/>
      <c r="X513" s="7"/>
      <c r="Y513" s="7"/>
      <c r="Z513" s="7"/>
      <c r="AA513" s="7"/>
      <c r="AB513" s="7"/>
      <c r="AC513" s="7"/>
      <c r="AD513" s="7"/>
      <c r="AE513" s="7"/>
      <c r="AF513" s="65">
        <f t="shared" si="227"/>
        <v>43464</v>
      </c>
      <c r="AG513" s="9">
        <f t="shared" ca="1" si="228"/>
        <v>1079.07972</v>
      </c>
      <c r="AH513" s="9">
        <f t="shared" si="228"/>
        <v>1000</v>
      </c>
      <c r="AI513" s="4">
        <f t="shared" ca="1" si="228"/>
        <v>0</v>
      </c>
      <c r="AJ513" s="10">
        <f t="shared" ca="1" si="228"/>
        <v>0</v>
      </c>
      <c r="AK513" s="4">
        <f t="shared" si="228"/>
        <v>1.1679999999999999</v>
      </c>
      <c r="AL513" s="65">
        <f t="shared" si="225"/>
        <v>43464</v>
      </c>
      <c r="AM513" s="10">
        <f t="shared" ca="1" si="229"/>
        <v>1.07907972</v>
      </c>
      <c r="AN513" s="9">
        <f t="shared" ca="1" si="229"/>
        <v>79.079719999999995</v>
      </c>
      <c r="AO513" s="7">
        <f t="shared" si="229"/>
        <v>0</v>
      </c>
      <c r="AP513" s="11">
        <f t="shared" si="229"/>
        <v>0</v>
      </c>
      <c r="AQ513" s="9">
        <f t="shared" si="229"/>
        <v>0</v>
      </c>
      <c r="AR513" s="8" t="str">
        <f t="shared" si="229"/>
        <v>J=</v>
      </c>
      <c r="AS513" s="65">
        <f t="shared" si="229"/>
        <v>44676</v>
      </c>
      <c r="AT513" s="12"/>
      <c r="AU513" s="12"/>
      <c r="AV513" s="22"/>
      <c r="AW513" s="12"/>
      <c r="AX513" s="12"/>
      <c r="AY513" s="12"/>
      <c r="AZ513" s="12"/>
      <c r="BA513" s="12"/>
      <c r="BB513" s="12"/>
      <c r="BC513" s="12"/>
      <c r="BD513" s="12"/>
      <c r="BE513" s="12"/>
      <c r="BF513" s="12"/>
      <c r="BG513" s="12"/>
      <c r="BH513" s="12"/>
      <c r="BI513" s="12"/>
      <c r="BJ513" s="12"/>
      <c r="BK513" s="12"/>
      <c r="BL513" s="12"/>
      <c r="BM513" s="12"/>
      <c r="BN513" s="12"/>
      <c r="BO513" s="12"/>
      <c r="BP513" s="12"/>
      <c r="BQ513" s="12"/>
      <c r="BR513" s="12"/>
      <c r="BS513" s="12"/>
      <c r="BT513" s="12"/>
      <c r="BU513" s="12"/>
      <c r="BV513" s="12"/>
      <c r="BW513" s="12"/>
      <c r="BX513" s="12"/>
      <c r="BY513" s="12"/>
      <c r="BZ513" s="12"/>
      <c r="CA513" s="12"/>
      <c r="CB513" s="12"/>
      <c r="CC513" s="12"/>
      <c r="CD513" s="12"/>
      <c r="CE513" s="12"/>
      <c r="CF513" s="12"/>
      <c r="CG513" s="12"/>
      <c r="CH513" s="12"/>
      <c r="CI513" s="12"/>
      <c r="CJ513" s="12"/>
      <c r="CK513" s="12"/>
      <c r="CL513" s="12"/>
      <c r="CM513" s="12"/>
      <c r="CN513" s="12"/>
      <c r="CO513" s="12"/>
      <c r="CP513" s="12"/>
      <c r="CQ513" s="12"/>
      <c r="CR513" s="12"/>
      <c r="CS513" s="12"/>
      <c r="CT513" s="12"/>
      <c r="CU513" s="12"/>
      <c r="CV513" s="12"/>
      <c r="CW513" s="12"/>
      <c r="CX513" s="12"/>
      <c r="CY513" s="12"/>
      <c r="CZ513" s="12"/>
      <c r="DA513" s="12"/>
      <c r="DB513" s="12"/>
      <c r="DC513" s="12"/>
      <c r="DD513" s="12"/>
      <c r="DE513" s="12"/>
      <c r="DF513" s="12"/>
      <c r="DG513" s="12"/>
      <c r="DH513" s="12"/>
      <c r="DI513" s="12"/>
      <c r="DJ513" s="12"/>
      <c r="DK513" s="12"/>
      <c r="DL513" s="12"/>
      <c r="DM513" s="12"/>
      <c r="DN513" s="12"/>
      <c r="DO513" s="12"/>
      <c r="DP513" s="12"/>
      <c r="DQ513" s="12"/>
      <c r="DR513" s="12"/>
      <c r="DS513" s="12"/>
      <c r="DT513" s="12"/>
      <c r="DU513" s="12"/>
      <c r="DV513" s="12"/>
      <c r="DW513" s="12"/>
      <c r="DX513" s="12"/>
      <c r="DY513" s="12"/>
      <c r="DZ513" s="12"/>
      <c r="EA513" s="12"/>
      <c r="EB513" s="12"/>
      <c r="EC513" s="12"/>
      <c r="ED513" s="12"/>
      <c r="EE513" s="12"/>
      <c r="EF513" s="12"/>
      <c r="EG513" s="12"/>
      <c r="EH513" s="12"/>
      <c r="EI513" s="12"/>
      <c r="EJ513" s="12"/>
      <c r="EK513" s="12"/>
      <c r="EL513" s="12"/>
      <c r="EM513" s="12"/>
      <c r="EN513" s="12"/>
      <c r="EO513" s="12"/>
      <c r="EP513" s="12"/>
      <c r="EQ513" s="12"/>
      <c r="ER513" s="12"/>
      <c r="ES513" s="12"/>
      <c r="ET513" s="12"/>
      <c r="EU513" s="12"/>
      <c r="EV513" s="12"/>
      <c r="EW513" s="12"/>
      <c r="EX513" s="12"/>
      <c r="EY513" s="12"/>
      <c r="EZ513" s="12"/>
      <c r="FA513" s="12"/>
      <c r="FB513" s="12"/>
      <c r="FC513" s="12"/>
      <c r="FD513" s="12"/>
      <c r="FE513" s="12"/>
      <c r="FF513" s="12"/>
      <c r="FG513" s="12"/>
      <c r="FH513" s="12"/>
      <c r="FI513" s="12"/>
      <c r="FJ513" s="12"/>
      <c r="FK513" s="12"/>
      <c r="FL513" s="12"/>
      <c r="FM513" s="12"/>
      <c r="FN513" s="12"/>
      <c r="FO513" s="12"/>
      <c r="FP513" s="12"/>
      <c r="FQ513" s="12"/>
      <c r="FR513" s="12"/>
      <c r="FS513" s="12"/>
      <c r="FT513" s="12"/>
      <c r="FU513" s="12"/>
      <c r="FV513" s="12"/>
      <c r="FW513" s="12"/>
      <c r="FX513" s="12"/>
      <c r="FY513" s="12"/>
      <c r="FZ513" s="12"/>
      <c r="GA513" s="12"/>
      <c r="GB513" s="12"/>
      <c r="GC513" s="12"/>
      <c r="GD513" s="12"/>
      <c r="GE513" s="12"/>
      <c r="GF513" s="12"/>
      <c r="GG513" s="12"/>
      <c r="GH513" s="12"/>
      <c r="GI513" s="12"/>
      <c r="GJ513" s="12"/>
      <c r="GK513" s="12"/>
      <c r="GL513" s="12"/>
      <c r="GM513" s="12"/>
      <c r="GN513" s="12"/>
      <c r="GO513" s="12"/>
      <c r="GP513" s="12"/>
      <c r="GQ513" s="12"/>
      <c r="GR513" s="12"/>
    </row>
    <row r="514" spans="1:203" x14ac:dyDescent="0.2">
      <c r="A514" s="79">
        <f t="shared" si="213"/>
        <v>43586</v>
      </c>
      <c r="B514" s="80">
        <f t="shared" ca="1" si="219"/>
        <v>1105.1407999999999</v>
      </c>
      <c r="C514" s="81">
        <f t="shared" si="214"/>
        <v>1000</v>
      </c>
      <c r="D514" s="82">
        <f ca="1">IF(A514&lt;$B$1,VLOOKUP(A514,[1]DI!$A$4:$B$15000,2,FALSE),0)</f>
        <v>0</v>
      </c>
      <c r="E514" s="81">
        <f t="shared" ca="1" si="220"/>
        <v>0</v>
      </c>
      <c r="F514" s="83">
        <f t="shared" si="208"/>
        <v>1.1679999999999999</v>
      </c>
      <c r="G514" s="84">
        <f t="shared" ca="1" si="209"/>
        <v>1</v>
      </c>
      <c r="H514" s="81">
        <f ca="1">TRUNC(PRODUCT(G$10:G513),15)</f>
        <v>1.10514079737593</v>
      </c>
      <c r="I514" s="81">
        <f t="shared" si="215"/>
        <v>1</v>
      </c>
      <c r="J514" s="81">
        <f t="shared" ca="1" si="210"/>
        <v>1.1051408</v>
      </c>
      <c r="K514" s="81">
        <f t="shared" ca="1" si="211"/>
        <v>105.1408</v>
      </c>
      <c r="L514" s="85">
        <f>IF(VLOOKUP(A514,$U$12:$AD$125,8)=VLOOKUP(A513,$U$12:$AD$125,8),0,VLOOKUP(A514,U$12:$AD$125,8))</f>
        <v>0</v>
      </c>
      <c r="M514" s="86">
        <f>IF(L514&gt;0,VLOOKUP(L514,T$12:$AC$125,7),0)</f>
        <v>0</v>
      </c>
      <c r="N514" s="81">
        <f t="shared" si="216"/>
        <v>0</v>
      </c>
      <c r="O514" s="81">
        <f t="shared" ca="1" si="212"/>
        <v>105.1408</v>
      </c>
      <c r="P514" s="87" t="str">
        <f t="shared" si="217"/>
        <v>J=</v>
      </c>
      <c r="Q514" s="88">
        <f t="shared" si="218"/>
        <v>44676</v>
      </c>
      <c r="R514" s="7"/>
      <c r="S514" s="7"/>
      <c r="V514" s="7"/>
      <c r="W514" s="7"/>
      <c r="X514" s="7"/>
      <c r="Y514" s="7"/>
      <c r="Z514" s="7"/>
      <c r="AA514" s="7"/>
      <c r="AB514" s="7"/>
      <c r="AC514" s="7"/>
      <c r="AD514" s="7"/>
      <c r="AE514" s="7"/>
      <c r="AF514" s="65">
        <f t="shared" si="227"/>
        <v>43465</v>
      </c>
      <c r="AG514" s="9">
        <f t="shared" ca="1" si="228"/>
        <v>1079.07972</v>
      </c>
      <c r="AH514" s="9">
        <f t="shared" si="228"/>
        <v>1000</v>
      </c>
      <c r="AI514" s="4">
        <f t="shared" ca="1" si="228"/>
        <v>6.4000000000000001E-2</v>
      </c>
      <c r="AJ514" s="10">
        <f t="shared" ca="1" si="228"/>
        <v>2.4620000000000002E-4</v>
      </c>
      <c r="AK514" s="4">
        <f t="shared" si="228"/>
        <v>1.1679999999999999</v>
      </c>
      <c r="AL514" s="65">
        <f t="shared" si="225"/>
        <v>43465</v>
      </c>
      <c r="AM514" s="10">
        <f t="shared" ca="1" si="229"/>
        <v>1.07907972</v>
      </c>
      <c r="AN514" s="9">
        <f t="shared" ca="1" si="229"/>
        <v>79.079719999999995</v>
      </c>
      <c r="AO514" s="7">
        <f t="shared" si="229"/>
        <v>0</v>
      </c>
      <c r="AP514" s="11">
        <f t="shared" si="229"/>
        <v>0</v>
      </c>
      <c r="AQ514" s="9">
        <f t="shared" si="229"/>
        <v>0</v>
      </c>
      <c r="AR514" s="8" t="str">
        <f t="shared" si="229"/>
        <v>J=</v>
      </c>
      <c r="AS514" s="65">
        <f t="shared" si="229"/>
        <v>44676</v>
      </c>
      <c r="AT514" s="12"/>
      <c r="AU514" s="12"/>
      <c r="AV514" s="22"/>
      <c r="AW514" s="12"/>
      <c r="AX514" s="12"/>
      <c r="AY514" s="12"/>
      <c r="AZ514" s="12"/>
      <c r="BA514" s="12"/>
      <c r="BB514" s="12"/>
      <c r="BC514" s="12"/>
      <c r="BD514" s="12"/>
      <c r="BE514" s="12"/>
      <c r="BF514" s="12"/>
      <c r="BG514" s="12"/>
      <c r="BH514" s="12"/>
      <c r="BI514" s="12"/>
      <c r="BJ514" s="12"/>
      <c r="BK514" s="12"/>
      <c r="BL514" s="12"/>
      <c r="BM514" s="12"/>
      <c r="BN514" s="12"/>
      <c r="BO514" s="12"/>
      <c r="BP514" s="12"/>
      <c r="BQ514" s="12"/>
      <c r="BR514" s="12"/>
      <c r="BS514" s="12"/>
      <c r="BT514" s="12"/>
      <c r="BU514" s="12"/>
      <c r="BV514" s="12"/>
      <c r="BW514" s="12"/>
      <c r="BX514" s="12"/>
      <c r="BY514" s="12"/>
      <c r="BZ514" s="12"/>
      <c r="CA514" s="12"/>
      <c r="CB514" s="12"/>
      <c r="CC514" s="12"/>
      <c r="CD514" s="12"/>
      <c r="CE514" s="12"/>
      <c r="CF514" s="12"/>
      <c r="CG514" s="12"/>
      <c r="CH514" s="12"/>
      <c r="CI514" s="12"/>
      <c r="CJ514" s="12"/>
      <c r="CK514" s="12"/>
      <c r="CL514" s="12"/>
      <c r="CM514" s="12"/>
      <c r="CN514" s="12"/>
      <c r="CO514" s="12"/>
      <c r="CP514" s="12"/>
      <c r="CQ514" s="12"/>
      <c r="CR514" s="12"/>
      <c r="CS514" s="12"/>
      <c r="CT514" s="12"/>
      <c r="CU514" s="12"/>
      <c r="CV514" s="12"/>
      <c r="CW514" s="12"/>
      <c r="CX514" s="12"/>
      <c r="CY514" s="12"/>
      <c r="CZ514" s="12"/>
      <c r="DA514" s="12"/>
      <c r="DB514" s="12"/>
      <c r="DC514" s="12"/>
      <c r="DD514" s="12"/>
      <c r="DE514" s="12"/>
      <c r="DF514" s="12"/>
      <c r="DG514" s="12"/>
      <c r="DH514" s="12"/>
      <c r="DI514" s="12"/>
      <c r="DJ514" s="12"/>
      <c r="DK514" s="12"/>
      <c r="DL514" s="12"/>
      <c r="DM514" s="12"/>
      <c r="DN514" s="12"/>
      <c r="DO514" s="12"/>
      <c r="DP514" s="12"/>
      <c r="DQ514" s="12"/>
      <c r="DR514" s="12"/>
      <c r="DS514" s="12"/>
      <c r="DT514" s="12"/>
      <c r="DU514" s="12"/>
      <c r="DV514" s="12"/>
      <c r="DW514" s="12"/>
      <c r="DX514" s="12"/>
      <c r="DY514" s="12"/>
      <c r="DZ514" s="12"/>
      <c r="EA514" s="12"/>
      <c r="EB514" s="12"/>
      <c r="EC514" s="12"/>
      <c r="ED514" s="12"/>
      <c r="EE514" s="12"/>
      <c r="EF514" s="12"/>
      <c r="EG514" s="12"/>
      <c r="EH514" s="12"/>
      <c r="EI514" s="12"/>
      <c r="EJ514" s="12"/>
      <c r="EK514" s="12"/>
      <c r="EL514" s="12"/>
      <c r="EM514" s="12"/>
      <c r="EN514" s="12"/>
      <c r="EO514" s="12"/>
      <c r="EP514" s="12"/>
      <c r="EQ514" s="12"/>
      <c r="ER514" s="12"/>
      <c r="ES514" s="12"/>
      <c r="ET514" s="12"/>
      <c r="EU514" s="12"/>
      <c r="EV514" s="12"/>
      <c r="EW514" s="12"/>
      <c r="EX514" s="12"/>
      <c r="EY514" s="12"/>
      <c r="EZ514" s="12"/>
      <c r="FA514" s="12"/>
      <c r="FB514" s="12"/>
      <c r="FC514" s="12"/>
      <c r="FD514" s="12"/>
      <c r="FE514" s="12"/>
      <c r="FF514" s="12"/>
      <c r="FG514" s="12"/>
      <c r="FH514" s="12"/>
      <c r="FI514" s="12"/>
      <c r="FJ514" s="12"/>
      <c r="FK514" s="12"/>
      <c r="FL514" s="12"/>
      <c r="FM514" s="12"/>
      <c r="FN514" s="12"/>
      <c r="FO514" s="12"/>
      <c r="FP514" s="12"/>
      <c r="FQ514" s="12"/>
      <c r="FR514" s="12"/>
      <c r="FS514" s="12"/>
      <c r="FT514" s="12"/>
      <c r="FU514" s="12"/>
      <c r="FV514" s="12"/>
      <c r="FW514" s="12"/>
      <c r="FX514" s="12"/>
      <c r="FY514" s="12"/>
      <c r="FZ514" s="12"/>
      <c r="GA514" s="12"/>
      <c r="GB514" s="12"/>
      <c r="GC514" s="12"/>
      <c r="GD514" s="12"/>
      <c r="GE514" s="12"/>
      <c r="GF514" s="12"/>
      <c r="GG514" s="12"/>
      <c r="GH514" s="12"/>
      <c r="GI514" s="12"/>
      <c r="GJ514" s="12"/>
      <c r="GK514" s="12"/>
      <c r="GL514" s="12"/>
      <c r="GM514" s="12"/>
      <c r="GN514" s="12"/>
      <c r="GO514" s="12"/>
      <c r="GP514" s="12"/>
      <c r="GQ514" s="12"/>
      <c r="GR514" s="12"/>
    </row>
    <row r="515" spans="1:203" x14ac:dyDescent="0.2">
      <c r="A515" s="79">
        <f t="shared" si="213"/>
        <v>43587</v>
      </c>
      <c r="B515" s="80">
        <f t="shared" ca="1" si="219"/>
        <v>1105.1407999999999</v>
      </c>
      <c r="C515" s="81">
        <f t="shared" si="214"/>
        <v>1000</v>
      </c>
      <c r="D515" s="82">
        <f ca="1">IF(A515&lt;$B$1,VLOOKUP(A515,[1]DI!$A$4:$B$15000,2,FALSE),0)</f>
        <v>6.4000000000000001E-2</v>
      </c>
      <c r="E515" s="81">
        <f t="shared" ca="1" si="220"/>
        <v>2.4620000000000002E-4</v>
      </c>
      <c r="F515" s="83">
        <f t="shared" si="208"/>
        <v>1.1679999999999999</v>
      </c>
      <c r="G515" s="84">
        <f t="shared" ca="1" si="209"/>
        <v>1.0002875616</v>
      </c>
      <c r="H515" s="81">
        <f ca="1">TRUNC(PRODUCT(G$10:G514),15)</f>
        <v>1.10514079737593</v>
      </c>
      <c r="I515" s="81">
        <f t="shared" si="215"/>
        <v>1</v>
      </c>
      <c r="J515" s="81">
        <f t="shared" ca="1" si="210"/>
        <v>1.1051408</v>
      </c>
      <c r="K515" s="81">
        <f t="shared" ca="1" si="211"/>
        <v>105.1408</v>
      </c>
      <c r="L515" s="85">
        <f>IF(VLOOKUP(A515,$U$12:$AD$125,8)=VLOOKUP(A514,$U$12:$AD$125,8),0,VLOOKUP(A515,U$12:$AD$125,8))</f>
        <v>0</v>
      </c>
      <c r="M515" s="86">
        <f>IF(L515&gt;0,VLOOKUP(L515,T$12:$AC$125,7),0)</f>
        <v>0</v>
      </c>
      <c r="N515" s="81">
        <f t="shared" si="216"/>
        <v>0</v>
      </c>
      <c r="O515" s="81">
        <f t="shared" ca="1" si="212"/>
        <v>105.1408</v>
      </c>
      <c r="P515" s="87" t="str">
        <f t="shared" si="217"/>
        <v>J=</v>
      </c>
      <c r="Q515" s="88">
        <f t="shared" si="218"/>
        <v>44676</v>
      </c>
      <c r="R515" s="7"/>
      <c r="S515" s="7"/>
      <c r="V515" s="7"/>
      <c r="W515" s="7"/>
      <c r="X515" s="7"/>
      <c r="Y515" s="7"/>
      <c r="Z515" s="7"/>
      <c r="AA515" s="7"/>
      <c r="AB515" s="7"/>
      <c r="AC515" s="7"/>
      <c r="AD515" s="7"/>
      <c r="AE515" s="7"/>
      <c r="AF515" s="65">
        <f t="shared" si="227"/>
        <v>43466</v>
      </c>
      <c r="AG515" s="9">
        <f t="shared" ca="1" si="228"/>
        <v>1079.39002</v>
      </c>
      <c r="AH515" s="9">
        <f t="shared" si="228"/>
        <v>1000</v>
      </c>
      <c r="AI515" s="4">
        <f t="shared" ca="1" si="228"/>
        <v>0</v>
      </c>
      <c r="AJ515" s="10">
        <f t="shared" ca="1" si="228"/>
        <v>0</v>
      </c>
      <c r="AK515" s="4">
        <f t="shared" si="228"/>
        <v>1.1679999999999999</v>
      </c>
      <c r="AL515" s="65">
        <f t="shared" si="225"/>
        <v>43466</v>
      </c>
      <c r="AM515" s="10">
        <f t="shared" ca="1" si="229"/>
        <v>1.07939002</v>
      </c>
      <c r="AN515" s="9">
        <f t="shared" ca="1" si="229"/>
        <v>79.390020000000007</v>
      </c>
      <c r="AO515" s="7">
        <f t="shared" si="229"/>
        <v>0</v>
      </c>
      <c r="AP515" s="11">
        <f t="shared" si="229"/>
        <v>0</v>
      </c>
      <c r="AQ515" s="9">
        <f t="shared" si="229"/>
        <v>0</v>
      </c>
      <c r="AR515" s="8" t="str">
        <f t="shared" si="229"/>
        <v>J=</v>
      </c>
      <c r="AS515" s="65">
        <f t="shared" si="229"/>
        <v>44676</v>
      </c>
      <c r="AT515" s="12"/>
      <c r="AU515" s="12"/>
      <c r="AV515" s="22"/>
      <c r="AW515" s="12"/>
      <c r="AX515" s="12"/>
      <c r="AY515" s="12"/>
      <c r="AZ515" s="12"/>
      <c r="BA515" s="12"/>
      <c r="BB515" s="12"/>
      <c r="BC515" s="12"/>
      <c r="BD515" s="12"/>
      <c r="BE515" s="12"/>
      <c r="BF515" s="12"/>
      <c r="BG515" s="12"/>
      <c r="BH515" s="12"/>
      <c r="BI515" s="12"/>
      <c r="BJ515" s="12"/>
      <c r="BK515" s="12"/>
      <c r="BL515" s="12"/>
      <c r="BM515" s="12"/>
      <c r="BN515" s="12"/>
      <c r="BO515" s="12"/>
      <c r="BP515" s="12"/>
      <c r="BQ515" s="12"/>
      <c r="BR515" s="12"/>
      <c r="BS515" s="12"/>
      <c r="BT515" s="12"/>
      <c r="BU515" s="12"/>
      <c r="BV515" s="12"/>
      <c r="BW515" s="12"/>
      <c r="BX515" s="12"/>
      <c r="BY515" s="12"/>
      <c r="BZ515" s="12"/>
      <c r="CA515" s="12"/>
      <c r="CB515" s="12"/>
      <c r="CC515" s="12"/>
      <c r="CD515" s="12"/>
      <c r="CE515" s="12"/>
      <c r="CF515" s="12"/>
      <c r="CG515" s="12"/>
      <c r="CH515" s="12"/>
      <c r="CI515" s="12"/>
      <c r="CJ515" s="12"/>
      <c r="CK515" s="12"/>
      <c r="CL515" s="12"/>
      <c r="CM515" s="12"/>
      <c r="CN515" s="12"/>
      <c r="CO515" s="12"/>
      <c r="CP515" s="12"/>
      <c r="CQ515" s="12"/>
      <c r="CR515" s="12"/>
      <c r="CS515" s="12"/>
      <c r="CT515" s="12"/>
      <c r="CU515" s="12"/>
      <c r="CV515" s="12"/>
      <c r="CW515" s="12"/>
      <c r="CX515" s="12"/>
      <c r="CY515" s="12"/>
      <c r="CZ515" s="12"/>
      <c r="DA515" s="12"/>
      <c r="DB515" s="12"/>
      <c r="DC515" s="12"/>
      <c r="DD515" s="12"/>
      <c r="DE515" s="12"/>
      <c r="DF515" s="12"/>
      <c r="DG515" s="12"/>
      <c r="DH515" s="12"/>
      <c r="DI515" s="12"/>
      <c r="DJ515" s="12"/>
      <c r="DK515" s="12"/>
      <c r="DL515" s="12"/>
      <c r="DM515" s="12"/>
      <c r="DN515" s="12"/>
      <c r="DO515" s="12"/>
      <c r="DP515" s="12"/>
      <c r="DQ515" s="12"/>
      <c r="DR515" s="12"/>
      <c r="DS515" s="12"/>
      <c r="DT515" s="12"/>
      <c r="DU515" s="12"/>
      <c r="DV515" s="12"/>
      <c r="DW515" s="12"/>
      <c r="DX515" s="12"/>
      <c r="DY515" s="12"/>
      <c r="DZ515" s="12"/>
      <c r="EA515" s="12"/>
      <c r="EB515" s="12"/>
      <c r="EC515" s="12"/>
      <c r="ED515" s="12"/>
      <c r="EE515" s="12"/>
      <c r="EF515" s="12"/>
      <c r="EG515" s="12"/>
      <c r="EH515" s="12"/>
      <c r="EI515" s="12"/>
      <c r="EJ515" s="12"/>
      <c r="EK515" s="12"/>
      <c r="EL515" s="12"/>
      <c r="EM515" s="12"/>
      <c r="EN515" s="12"/>
      <c r="EO515" s="12"/>
      <c r="EP515" s="12"/>
      <c r="EQ515" s="12"/>
      <c r="ER515" s="12"/>
      <c r="ES515" s="12"/>
      <c r="ET515" s="12"/>
      <c r="EU515" s="12"/>
      <c r="EV515" s="12"/>
      <c r="EW515" s="12"/>
      <c r="EX515" s="12"/>
      <c r="EY515" s="12"/>
      <c r="EZ515" s="12"/>
      <c r="FA515" s="12"/>
      <c r="FB515" s="12"/>
      <c r="FC515" s="12"/>
      <c r="FD515" s="12"/>
      <c r="FE515" s="12"/>
      <c r="FF515" s="12"/>
      <c r="FG515" s="12"/>
      <c r="FH515" s="12"/>
      <c r="FI515" s="12"/>
      <c r="FJ515" s="12"/>
      <c r="FK515" s="12"/>
      <c r="FL515" s="12"/>
      <c r="FM515" s="12"/>
      <c r="FN515" s="12"/>
      <c r="FO515" s="12"/>
      <c r="FP515" s="12"/>
      <c r="FQ515" s="12"/>
      <c r="FR515" s="12"/>
      <c r="FS515" s="12"/>
      <c r="FT515" s="12"/>
      <c r="FU515" s="12"/>
      <c r="FV515" s="12"/>
      <c r="FW515" s="12"/>
      <c r="FX515" s="12"/>
      <c r="FY515" s="12"/>
      <c r="FZ515" s="12"/>
      <c r="GA515" s="12"/>
      <c r="GB515" s="12"/>
      <c r="GC515" s="12"/>
      <c r="GD515" s="12"/>
      <c r="GE515" s="12"/>
      <c r="GF515" s="12"/>
      <c r="GG515" s="12"/>
      <c r="GH515" s="12"/>
      <c r="GI515" s="12"/>
      <c r="GJ515" s="12"/>
      <c r="GK515" s="12"/>
      <c r="GL515" s="12"/>
      <c r="GM515" s="12"/>
      <c r="GN515" s="12"/>
      <c r="GO515" s="12"/>
      <c r="GP515" s="12"/>
      <c r="GQ515" s="12"/>
      <c r="GR515" s="12"/>
    </row>
    <row r="516" spans="1:203" x14ac:dyDescent="0.2">
      <c r="A516" s="79">
        <f t="shared" si="213"/>
        <v>43588</v>
      </c>
      <c r="B516" s="80">
        <f t="shared" ca="1" si="219"/>
        <v>1105.45859</v>
      </c>
      <c r="C516" s="81">
        <f t="shared" si="214"/>
        <v>1000</v>
      </c>
      <c r="D516" s="82">
        <f ca="1">IF(A516&lt;$B$1,VLOOKUP(A516,[1]DI!$A$4:$B$15000,2,FALSE),0)</f>
        <v>6.4000000000000001E-2</v>
      </c>
      <c r="E516" s="81">
        <f t="shared" ca="1" si="220"/>
        <v>2.4620000000000002E-4</v>
      </c>
      <c r="F516" s="83">
        <f t="shared" si="208"/>
        <v>1.1679999999999999</v>
      </c>
      <c r="G516" s="84">
        <f t="shared" ca="1" si="209"/>
        <v>1.0002875616</v>
      </c>
      <c r="H516" s="81">
        <f ca="1">TRUNC(PRODUCT(G$10:G515),15)</f>
        <v>1.1054585934318499</v>
      </c>
      <c r="I516" s="81">
        <f t="shared" si="215"/>
        <v>1</v>
      </c>
      <c r="J516" s="81">
        <f t="shared" ca="1" si="210"/>
        <v>1.10545859</v>
      </c>
      <c r="K516" s="81">
        <f t="shared" ca="1" si="211"/>
        <v>105.45859</v>
      </c>
      <c r="L516" s="85">
        <f>IF(VLOOKUP(A516,$U$12:$AD$125,8)=VLOOKUP(A515,$U$12:$AD$125,8),0,VLOOKUP(A516,U$12:$AD$125,8))</f>
        <v>0</v>
      </c>
      <c r="M516" s="86">
        <f>IF(L516&gt;0,VLOOKUP(L516,T$12:$AC$125,7),0)</f>
        <v>0</v>
      </c>
      <c r="N516" s="81">
        <f t="shared" si="216"/>
        <v>0</v>
      </c>
      <c r="O516" s="81">
        <f t="shared" ca="1" si="212"/>
        <v>105.45859</v>
      </c>
      <c r="P516" s="87" t="str">
        <f t="shared" si="217"/>
        <v>J=</v>
      </c>
      <c r="Q516" s="88">
        <f t="shared" si="218"/>
        <v>44676</v>
      </c>
      <c r="R516" s="7"/>
      <c r="S516" s="7"/>
      <c r="V516" s="7"/>
      <c r="W516" s="7"/>
      <c r="X516" s="7"/>
      <c r="Y516" s="7"/>
      <c r="Z516" s="7"/>
      <c r="AA516" s="7"/>
      <c r="AB516" s="7"/>
      <c r="AC516" s="7"/>
      <c r="AD516" s="7"/>
      <c r="AE516" s="7"/>
      <c r="AF516" s="65">
        <f t="shared" si="227"/>
        <v>43467</v>
      </c>
      <c r="AG516" s="9">
        <f t="shared" ca="1" si="228"/>
        <v>1079.39002</v>
      </c>
      <c r="AH516" s="9">
        <f t="shared" si="228"/>
        <v>1000</v>
      </c>
      <c r="AI516" s="4">
        <f t="shared" ca="1" si="228"/>
        <v>6.4000000000000001E-2</v>
      </c>
      <c r="AJ516" s="10">
        <f t="shared" ca="1" si="228"/>
        <v>2.4620000000000002E-4</v>
      </c>
      <c r="AK516" s="4">
        <f t="shared" si="228"/>
        <v>1.1679999999999999</v>
      </c>
      <c r="AL516" s="65">
        <f t="shared" si="225"/>
        <v>43467</v>
      </c>
      <c r="AM516" s="10">
        <f t="shared" ca="1" si="229"/>
        <v>1.07939002</v>
      </c>
      <c r="AN516" s="9">
        <f t="shared" ca="1" si="229"/>
        <v>79.390020000000007</v>
      </c>
      <c r="AO516" s="7">
        <f t="shared" si="229"/>
        <v>0</v>
      </c>
      <c r="AP516" s="11">
        <f t="shared" si="229"/>
        <v>0</v>
      </c>
      <c r="AQ516" s="9">
        <f t="shared" si="229"/>
        <v>0</v>
      </c>
      <c r="AR516" s="8" t="str">
        <f t="shared" si="229"/>
        <v>J=</v>
      </c>
      <c r="AS516" s="65">
        <f t="shared" si="229"/>
        <v>44676</v>
      </c>
      <c r="AT516" s="12"/>
      <c r="AU516" s="12"/>
      <c r="AV516" s="22"/>
      <c r="AW516" s="12"/>
      <c r="AX516" s="12"/>
      <c r="AY516" s="12"/>
      <c r="AZ516" s="12"/>
      <c r="BA516" s="12"/>
      <c r="BB516" s="12"/>
      <c r="BC516" s="12"/>
      <c r="BD516" s="12"/>
      <c r="BE516" s="12"/>
      <c r="BF516" s="12"/>
      <c r="BG516" s="12"/>
      <c r="BH516" s="12"/>
      <c r="BI516" s="12"/>
      <c r="BJ516" s="12"/>
      <c r="BK516" s="12"/>
      <c r="BL516" s="12"/>
      <c r="BM516" s="12"/>
      <c r="BN516" s="12"/>
      <c r="BO516" s="12"/>
      <c r="BP516" s="12"/>
      <c r="BQ516" s="12"/>
      <c r="BR516" s="12"/>
      <c r="BS516" s="12"/>
      <c r="BT516" s="12"/>
      <c r="BU516" s="12"/>
      <c r="BV516" s="12"/>
      <c r="BW516" s="12"/>
      <c r="BX516" s="12"/>
      <c r="BY516" s="12"/>
      <c r="BZ516" s="12"/>
      <c r="CA516" s="12"/>
      <c r="CB516" s="12"/>
      <c r="CC516" s="12"/>
      <c r="CD516" s="12"/>
      <c r="CE516" s="12"/>
      <c r="CF516" s="12"/>
      <c r="CG516" s="12"/>
      <c r="CH516" s="12"/>
      <c r="CI516" s="12"/>
      <c r="CJ516" s="12"/>
      <c r="CK516" s="12"/>
      <c r="CL516" s="12"/>
      <c r="CM516" s="12"/>
      <c r="CN516" s="12"/>
      <c r="CO516" s="12"/>
      <c r="CP516" s="12"/>
      <c r="CQ516" s="12"/>
      <c r="CR516" s="12"/>
      <c r="CS516" s="12"/>
      <c r="CT516" s="12"/>
      <c r="CU516" s="12"/>
      <c r="CV516" s="12"/>
      <c r="CW516" s="12"/>
      <c r="CX516" s="12"/>
      <c r="CY516" s="12"/>
      <c r="CZ516" s="12"/>
      <c r="DA516" s="12"/>
      <c r="DB516" s="12"/>
      <c r="DC516" s="12"/>
      <c r="DD516" s="12"/>
      <c r="DE516" s="12"/>
      <c r="DF516" s="12"/>
      <c r="DG516" s="12"/>
      <c r="DH516" s="12"/>
      <c r="DI516" s="12"/>
      <c r="DJ516" s="12"/>
      <c r="DK516" s="12"/>
      <c r="DL516" s="12"/>
      <c r="DM516" s="12"/>
      <c r="DN516" s="12"/>
      <c r="DO516" s="12"/>
      <c r="DP516" s="12"/>
      <c r="DQ516" s="12"/>
      <c r="DR516" s="12"/>
      <c r="DS516" s="12"/>
      <c r="DT516" s="12"/>
      <c r="DU516" s="12"/>
      <c r="DV516" s="12"/>
      <c r="DW516" s="12"/>
      <c r="DX516" s="12"/>
      <c r="DY516" s="12"/>
      <c r="DZ516" s="12"/>
      <c r="EA516" s="12"/>
      <c r="EB516" s="12"/>
      <c r="EC516" s="12"/>
      <c r="ED516" s="12"/>
      <c r="EE516" s="12"/>
      <c r="EF516" s="12"/>
      <c r="EG516" s="12"/>
      <c r="EH516" s="12"/>
      <c r="EI516" s="12"/>
      <c r="EJ516" s="12"/>
      <c r="EK516" s="12"/>
      <c r="EL516" s="12"/>
      <c r="EM516" s="12"/>
      <c r="EN516" s="12"/>
      <c r="EO516" s="12"/>
      <c r="EP516" s="12"/>
      <c r="EQ516" s="12"/>
      <c r="ER516" s="12"/>
      <c r="ES516" s="12"/>
      <c r="ET516" s="12"/>
      <c r="EU516" s="12"/>
      <c r="EV516" s="12"/>
      <c r="EW516" s="12"/>
      <c r="EX516" s="12"/>
      <c r="EY516" s="12"/>
      <c r="EZ516" s="12"/>
      <c r="FA516" s="12"/>
      <c r="FB516" s="12"/>
      <c r="FC516" s="12"/>
      <c r="FD516" s="12"/>
      <c r="FE516" s="12"/>
      <c r="FF516" s="12"/>
      <c r="FG516" s="12"/>
      <c r="FH516" s="12"/>
      <c r="FI516" s="12"/>
      <c r="FJ516" s="12"/>
      <c r="FK516" s="12"/>
      <c r="FL516" s="12"/>
      <c r="FM516" s="12"/>
      <c r="FN516" s="12"/>
      <c r="FO516" s="12"/>
      <c r="FP516" s="12"/>
      <c r="FQ516" s="12"/>
      <c r="FR516" s="12"/>
      <c r="FS516" s="12"/>
      <c r="FT516" s="12"/>
      <c r="FU516" s="12"/>
      <c r="FV516" s="12"/>
      <c r="FW516" s="12"/>
      <c r="FX516" s="12"/>
      <c r="FY516" s="12"/>
      <c r="FZ516" s="12"/>
      <c r="GA516" s="12"/>
      <c r="GB516" s="12"/>
      <c r="GC516" s="12"/>
      <c r="GD516" s="12"/>
      <c r="GE516" s="12"/>
      <c r="GF516" s="12"/>
      <c r="GG516" s="12"/>
      <c r="GH516" s="12"/>
      <c r="GI516" s="12"/>
      <c r="GJ516" s="12"/>
      <c r="GK516" s="12"/>
      <c r="GL516" s="12"/>
      <c r="GM516" s="12"/>
      <c r="GN516" s="12"/>
      <c r="GO516" s="12"/>
      <c r="GP516" s="12"/>
      <c r="GQ516" s="12"/>
      <c r="GR516" s="12"/>
    </row>
    <row r="517" spans="1:203" x14ac:dyDescent="0.2">
      <c r="A517" s="79">
        <f t="shared" si="213"/>
        <v>43589</v>
      </c>
      <c r="B517" s="80">
        <f t="shared" ca="1" si="219"/>
        <v>1105.77648</v>
      </c>
      <c r="C517" s="81">
        <f t="shared" si="214"/>
        <v>1000</v>
      </c>
      <c r="D517" s="82">
        <f ca="1">IF(A517&lt;$B$1,VLOOKUP(A517,[1]DI!$A$4:$B$15000,2,FALSE),0)</f>
        <v>0</v>
      </c>
      <c r="E517" s="81">
        <f t="shared" ca="1" si="220"/>
        <v>0</v>
      </c>
      <c r="F517" s="83">
        <f t="shared" si="208"/>
        <v>1.1679999999999999</v>
      </c>
      <c r="G517" s="84">
        <f t="shared" ca="1" si="209"/>
        <v>1</v>
      </c>
      <c r="H517" s="81">
        <f ca="1">TRUNC(PRODUCT(G$10:G516),15)</f>
        <v>1.1057764808737101</v>
      </c>
      <c r="I517" s="81">
        <f t="shared" si="215"/>
        <v>1</v>
      </c>
      <c r="J517" s="81">
        <f t="shared" ca="1" si="210"/>
        <v>1.1057764800000001</v>
      </c>
      <c r="K517" s="81">
        <f t="shared" ca="1" si="211"/>
        <v>105.77648000000001</v>
      </c>
      <c r="L517" s="85">
        <f>IF(VLOOKUP(A517,$U$12:$AD$125,8)=VLOOKUP(A516,$U$12:$AD$125,8),0,VLOOKUP(A517,U$12:$AD$125,8))</f>
        <v>0</v>
      </c>
      <c r="M517" s="86">
        <f>IF(L517&gt;0,VLOOKUP(L517,T$12:$AC$125,7),0)</f>
        <v>0</v>
      </c>
      <c r="N517" s="81">
        <f t="shared" si="216"/>
        <v>0</v>
      </c>
      <c r="O517" s="81">
        <f t="shared" ca="1" si="212"/>
        <v>105.77648000000001</v>
      </c>
      <c r="P517" s="87" t="str">
        <f t="shared" si="217"/>
        <v>J=</v>
      </c>
      <c r="Q517" s="88">
        <f t="shared" si="218"/>
        <v>44676</v>
      </c>
      <c r="R517" s="7"/>
      <c r="S517" s="7"/>
      <c r="V517" s="7"/>
      <c r="W517" s="7"/>
      <c r="X517" s="7"/>
      <c r="Y517" s="7"/>
      <c r="Z517" s="7"/>
      <c r="AA517" s="7"/>
      <c r="AB517" s="7"/>
      <c r="AC517" s="7"/>
      <c r="AD517" s="7"/>
      <c r="AE517" s="7"/>
      <c r="AF517" s="65">
        <f t="shared" si="227"/>
        <v>43468</v>
      </c>
      <c r="AG517" s="9">
        <f t="shared" ca="1" si="228"/>
        <v>1079.7004099999999</v>
      </c>
      <c r="AH517" s="9">
        <f t="shared" si="228"/>
        <v>1000</v>
      </c>
      <c r="AI517" s="4">
        <f t="shared" ca="1" si="228"/>
        <v>6.4000000000000001E-2</v>
      </c>
      <c r="AJ517" s="10">
        <f t="shared" ca="1" si="228"/>
        <v>2.4620000000000002E-4</v>
      </c>
      <c r="AK517" s="4">
        <f t="shared" si="228"/>
        <v>1.1679999999999999</v>
      </c>
      <c r="AL517" s="65">
        <f t="shared" si="225"/>
        <v>43468</v>
      </c>
      <c r="AM517" s="10">
        <f t="shared" ca="1" si="229"/>
        <v>1.0797004100000001</v>
      </c>
      <c r="AN517" s="9">
        <f t="shared" ca="1" si="229"/>
        <v>79.700410000000005</v>
      </c>
      <c r="AO517" s="7">
        <f t="shared" si="229"/>
        <v>0</v>
      </c>
      <c r="AP517" s="11">
        <f t="shared" si="229"/>
        <v>0</v>
      </c>
      <c r="AQ517" s="9">
        <f t="shared" si="229"/>
        <v>0</v>
      </c>
      <c r="AR517" s="8" t="str">
        <f t="shared" si="229"/>
        <v>J=</v>
      </c>
      <c r="AS517" s="65">
        <f t="shared" si="229"/>
        <v>44676</v>
      </c>
      <c r="AT517" s="12"/>
      <c r="AU517" s="12"/>
      <c r="AV517" s="22"/>
      <c r="AW517" s="12"/>
      <c r="AX517" s="12"/>
      <c r="AY517" s="12"/>
      <c r="AZ517" s="12"/>
      <c r="BA517" s="12"/>
      <c r="BB517" s="12"/>
      <c r="BC517" s="12"/>
      <c r="BD517" s="12"/>
      <c r="BE517" s="12"/>
      <c r="BF517" s="12"/>
      <c r="BG517" s="12"/>
      <c r="BH517" s="12"/>
      <c r="BI517" s="12"/>
      <c r="BJ517" s="12"/>
      <c r="BK517" s="12"/>
      <c r="BL517" s="12"/>
      <c r="BM517" s="12"/>
      <c r="BN517" s="12"/>
      <c r="BO517" s="12"/>
      <c r="BP517" s="12"/>
      <c r="BQ517" s="12"/>
      <c r="BR517" s="12"/>
      <c r="BS517" s="12"/>
      <c r="BT517" s="12"/>
      <c r="BU517" s="12"/>
      <c r="BV517" s="12"/>
      <c r="BW517" s="12"/>
      <c r="BX517" s="12"/>
      <c r="BY517" s="12"/>
      <c r="BZ517" s="12"/>
      <c r="CA517" s="12"/>
      <c r="CB517" s="12"/>
      <c r="CC517" s="12"/>
      <c r="CD517" s="12"/>
      <c r="CE517" s="12"/>
      <c r="CF517" s="12"/>
      <c r="CG517" s="12"/>
      <c r="CH517" s="12"/>
      <c r="CI517" s="12"/>
      <c r="CJ517" s="12"/>
      <c r="CK517" s="12"/>
      <c r="CL517" s="12"/>
      <c r="CM517" s="12"/>
      <c r="CN517" s="12"/>
      <c r="CO517" s="12"/>
      <c r="CP517" s="12"/>
      <c r="CQ517" s="12"/>
      <c r="CR517" s="12"/>
      <c r="CS517" s="12"/>
      <c r="CT517" s="12"/>
      <c r="CU517" s="12"/>
      <c r="CV517" s="12"/>
      <c r="CW517" s="12"/>
      <c r="CX517" s="12"/>
      <c r="CY517" s="12"/>
      <c r="CZ517" s="12"/>
      <c r="DA517" s="12"/>
      <c r="DB517" s="12"/>
      <c r="DC517" s="12"/>
      <c r="DD517" s="12"/>
      <c r="DE517" s="12"/>
      <c r="DF517" s="12"/>
      <c r="DG517" s="12"/>
      <c r="DH517" s="12"/>
      <c r="DI517" s="12"/>
      <c r="DJ517" s="12"/>
      <c r="DK517" s="12"/>
      <c r="DL517" s="12"/>
      <c r="DM517" s="12"/>
      <c r="DN517" s="12"/>
      <c r="DO517" s="12"/>
      <c r="DP517" s="12"/>
      <c r="DQ517" s="12"/>
      <c r="DR517" s="12"/>
      <c r="DS517" s="12"/>
      <c r="DT517" s="12"/>
      <c r="DU517" s="12"/>
      <c r="DV517" s="12"/>
      <c r="DW517" s="12"/>
      <c r="DX517" s="12"/>
      <c r="DY517" s="12"/>
      <c r="DZ517" s="12"/>
      <c r="EA517" s="12"/>
      <c r="EB517" s="12"/>
      <c r="EC517" s="12"/>
      <c r="ED517" s="12"/>
      <c r="EE517" s="12"/>
      <c r="EF517" s="12"/>
      <c r="EG517" s="12"/>
      <c r="EH517" s="12"/>
      <c r="EI517" s="12"/>
      <c r="EJ517" s="12"/>
      <c r="EK517" s="12"/>
      <c r="EL517" s="12"/>
      <c r="EM517" s="12"/>
      <c r="EN517" s="12"/>
      <c r="EO517" s="12"/>
      <c r="EP517" s="12"/>
      <c r="EQ517" s="12"/>
      <c r="ER517" s="12"/>
      <c r="ES517" s="12"/>
      <c r="ET517" s="12"/>
      <c r="EU517" s="12"/>
      <c r="EV517" s="12"/>
      <c r="EW517" s="12"/>
      <c r="EX517" s="12"/>
      <c r="EY517" s="12"/>
      <c r="EZ517" s="12"/>
      <c r="FA517" s="12"/>
      <c r="FB517" s="12"/>
      <c r="FC517" s="12"/>
      <c r="FD517" s="12"/>
      <c r="FE517" s="12"/>
      <c r="FF517" s="12"/>
      <c r="FG517" s="12"/>
      <c r="FH517" s="12"/>
      <c r="FI517" s="12"/>
      <c r="FJ517" s="12"/>
      <c r="FK517" s="12"/>
      <c r="FL517" s="12"/>
      <c r="FM517" s="12"/>
      <c r="FN517" s="12"/>
      <c r="FO517" s="12"/>
      <c r="FP517" s="12"/>
      <c r="FQ517" s="12"/>
      <c r="FR517" s="12"/>
      <c r="FS517" s="12"/>
      <c r="FT517" s="12"/>
      <c r="FU517" s="12"/>
      <c r="FV517" s="12"/>
      <c r="FW517" s="12"/>
      <c r="FX517" s="12"/>
      <c r="FY517" s="12"/>
      <c r="FZ517" s="12"/>
      <c r="GA517" s="12"/>
      <c r="GB517" s="12"/>
      <c r="GC517" s="12"/>
      <c r="GD517" s="12"/>
      <c r="GE517" s="12"/>
      <c r="GF517" s="12"/>
      <c r="GG517" s="12"/>
      <c r="GH517" s="12"/>
      <c r="GI517" s="12"/>
      <c r="GJ517" s="12"/>
      <c r="GK517" s="12"/>
      <c r="GL517" s="12"/>
      <c r="GM517" s="12"/>
      <c r="GN517" s="12"/>
      <c r="GO517" s="12"/>
      <c r="GP517" s="12"/>
      <c r="GQ517" s="12"/>
      <c r="GR517" s="12"/>
    </row>
    <row r="518" spans="1:203" x14ac:dyDescent="0.2">
      <c r="A518" s="79">
        <f t="shared" si="213"/>
        <v>43590</v>
      </c>
      <c r="B518" s="80">
        <f t="shared" ca="1" si="219"/>
        <v>1105.77648</v>
      </c>
      <c r="C518" s="81">
        <f t="shared" si="214"/>
        <v>1000</v>
      </c>
      <c r="D518" s="82">
        <f ca="1">IF(A518&lt;$B$1,VLOOKUP(A518,[1]DI!$A$4:$B$15000,2,FALSE),0)</f>
        <v>0</v>
      </c>
      <c r="E518" s="81">
        <f t="shared" ca="1" si="220"/>
        <v>0</v>
      </c>
      <c r="F518" s="83">
        <f t="shared" si="208"/>
        <v>1.1679999999999999</v>
      </c>
      <c r="G518" s="84">
        <f t="shared" ca="1" si="209"/>
        <v>1</v>
      </c>
      <c r="H518" s="81">
        <f ca="1">TRUNC(PRODUCT(G$10:G517),15)</f>
        <v>1.1057764808737101</v>
      </c>
      <c r="I518" s="81">
        <f t="shared" si="215"/>
        <v>1</v>
      </c>
      <c r="J518" s="81">
        <f t="shared" ca="1" si="210"/>
        <v>1.1057764800000001</v>
      </c>
      <c r="K518" s="81">
        <f t="shared" ca="1" si="211"/>
        <v>105.77648000000001</v>
      </c>
      <c r="L518" s="85">
        <f>IF(VLOOKUP(A518,$U$12:$AD$125,8)=VLOOKUP(A517,$U$12:$AD$125,8),0,VLOOKUP(A518,U$12:$AD$125,8))</f>
        <v>0</v>
      </c>
      <c r="M518" s="86">
        <f>IF(L518&gt;0,VLOOKUP(L518,T$12:$AC$125,7),0)</f>
        <v>0</v>
      </c>
      <c r="N518" s="81">
        <f t="shared" si="216"/>
        <v>0</v>
      </c>
      <c r="O518" s="81">
        <f t="shared" ca="1" si="212"/>
        <v>105.77648000000001</v>
      </c>
      <c r="P518" s="87" t="str">
        <f t="shared" si="217"/>
        <v>J=</v>
      </c>
      <c r="Q518" s="88">
        <f t="shared" si="218"/>
        <v>44676</v>
      </c>
      <c r="R518" s="7"/>
      <c r="S518" s="7"/>
      <c r="V518" s="7"/>
      <c r="W518" s="7"/>
      <c r="X518" s="7"/>
      <c r="Y518" s="7"/>
      <c r="Z518" s="7"/>
      <c r="AA518" s="7"/>
      <c r="AB518" s="7"/>
      <c r="AC518" s="7"/>
      <c r="AD518" s="7"/>
      <c r="AE518" s="7"/>
      <c r="AF518" s="65">
        <f t="shared" si="227"/>
        <v>43469</v>
      </c>
      <c r="AG518" s="9">
        <f t="shared" ca="1" si="228"/>
        <v>1080.01089</v>
      </c>
      <c r="AH518" s="9">
        <f t="shared" si="228"/>
        <v>1000</v>
      </c>
      <c r="AI518" s="4">
        <f t="shared" ca="1" si="228"/>
        <v>6.4000000000000001E-2</v>
      </c>
      <c r="AJ518" s="10">
        <f t="shared" ca="1" si="228"/>
        <v>2.4620000000000002E-4</v>
      </c>
      <c r="AK518" s="4">
        <f t="shared" si="228"/>
        <v>1.1679999999999999</v>
      </c>
      <c r="AL518" s="65">
        <f t="shared" si="225"/>
        <v>43469</v>
      </c>
      <c r="AM518" s="10">
        <f t="shared" ca="1" si="229"/>
        <v>1.0800108900000001</v>
      </c>
      <c r="AN518" s="9">
        <f t="shared" ca="1" si="229"/>
        <v>80.010890000000003</v>
      </c>
      <c r="AO518" s="7">
        <f t="shared" si="229"/>
        <v>0</v>
      </c>
      <c r="AP518" s="11">
        <f t="shared" si="229"/>
        <v>0</v>
      </c>
      <c r="AQ518" s="9">
        <f t="shared" si="229"/>
        <v>0</v>
      </c>
      <c r="AR518" s="8" t="str">
        <f t="shared" si="229"/>
        <v>J=</v>
      </c>
      <c r="AS518" s="65">
        <f t="shared" si="229"/>
        <v>44676</v>
      </c>
      <c r="AT518" s="12"/>
      <c r="AU518" s="12"/>
      <c r="AV518" s="22"/>
      <c r="AW518" s="12"/>
      <c r="AX518" s="12"/>
      <c r="AY518" s="12"/>
      <c r="AZ518" s="12"/>
      <c r="BA518" s="12"/>
      <c r="BB518" s="12"/>
      <c r="BC518" s="12"/>
      <c r="BD518" s="12"/>
      <c r="BE518" s="12"/>
      <c r="BF518" s="12"/>
      <c r="BG518" s="12"/>
      <c r="BH518" s="12"/>
      <c r="BI518" s="12"/>
      <c r="BJ518" s="12"/>
      <c r="BK518" s="12"/>
      <c r="BL518" s="12"/>
      <c r="BM518" s="12"/>
      <c r="BN518" s="12"/>
      <c r="BO518" s="12"/>
      <c r="BP518" s="12"/>
      <c r="BQ518" s="12"/>
      <c r="BR518" s="12"/>
      <c r="BS518" s="12"/>
      <c r="BT518" s="12"/>
      <c r="BU518" s="12"/>
      <c r="BV518" s="12"/>
      <c r="BW518" s="12"/>
      <c r="BX518" s="12"/>
      <c r="BY518" s="12"/>
      <c r="BZ518" s="12"/>
      <c r="CA518" s="12"/>
      <c r="CB518" s="12"/>
      <c r="CC518" s="12"/>
      <c r="CD518" s="12"/>
      <c r="CE518" s="12"/>
      <c r="CF518" s="12"/>
      <c r="CG518" s="12"/>
      <c r="CH518" s="12"/>
      <c r="CI518" s="12"/>
      <c r="CJ518" s="12"/>
      <c r="CK518" s="12"/>
      <c r="CL518" s="12"/>
      <c r="CM518" s="12"/>
      <c r="CN518" s="12"/>
      <c r="CO518" s="12"/>
      <c r="CP518" s="12"/>
      <c r="CQ518" s="12"/>
      <c r="CR518" s="12"/>
      <c r="CS518" s="12"/>
      <c r="CT518" s="12"/>
      <c r="CU518" s="12"/>
      <c r="CV518" s="12"/>
      <c r="CW518" s="12"/>
      <c r="CX518" s="12"/>
      <c r="CY518" s="12"/>
      <c r="CZ518" s="12"/>
      <c r="DA518" s="12"/>
      <c r="DB518" s="12"/>
      <c r="DC518" s="12"/>
      <c r="DD518" s="12"/>
      <c r="DE518" s="12"/>
      <c r="DF518" s="12"/>
      <c r="DG518" s="12"/>
      <c r="DH518" s="12"/>
      <c r="DI518" s="12"/>
      <c r="DJ518" s="12"/>
      <c r="DK518" s="12"/>
      <c r="DL518" s="12"/>
      <c r="DM518" s="12"/>
      <c r="DN518" s="12"/>
      <c r="DO518" s="12"/>
      <c r="DP518" s="12"/>
      <c r="DQ518" s="12"/>
      <c r="DR518" s="12"/>
      <c r="DS518" s="12"/>
      <c r="DT518" s="12"/>
      <c r="DU518" s="12"/>
      <c r="DV518" s="12"/>
      <c r="DW518" s="12"/>
      <c r="DX518" s="12"/>
      <c r="DY518" s="12"/>
      <c r="DZ518" s="12"/>
      <c r="EA518" s="12"/>
      <c r="EB518" s="12"/>
      <c r="EC518" s="12"/>
      <c r="ED518" s="12"/>
      <c r="EE518" s="12"/>
      <c r="EF518" s="12"/>
      <c r="EG518" s="12"/>
      <c r="EH518" s="12"/>
      <c r="EI518" s="12"/>
      <c r="EJ518" s="12"/>
      <c r="EK518" s="12"/>
      <c r="EL518" s="12"/>
      <c r="EM518" s="12"/>
      <c r="EN518" s="12"/>
      <c r="EO518" s="12"/>
      <c r="EP518" s="12"/>
      <c r="EQ518" s="12"/>
      <c r="ER518" s="12"/>
      <c r="ES518" s="12"/>
      <c r="ET518" s="12"/>
      <c r="EU518" s="12"/>
      <c r="EV518" s="12"/>
      <c r="EW518" s="12"/>
      <c r="EX518" s="12"/>
      <c r="EY518" s="12"/>
      <c r="EZ518" s="12"/>
      <c r="FA518" s="12"/>
      <c r="FB518" s="12"/>
      <c r="FC518" s="12"/>
      <c r="FD518" s="12"/>
      <c r="FE518" s="12"/>
      <c r="FF518" s="12"/>
      <c r="FG518" s="12"/>
      <c r="FH518" s="12"/>
      <c r="FI518" s="12"/>
      <c r="FJ518" s="12"/>
      <c r="FK518" s="12"/>
      <c r="FL518" s="12"/>
      <c r="FM518" s="12"/>
      <c r="FN518" s="12"/>
      <c r="FO518" s="12"/>
      <c r="FP518" s="12"/>
      <c r="FQ518" s="12"/>
      <c r="FR518" s="12"/>
      <c r="FS518" s="12"/>
      <c r="FT518" s="12"/>
      <c r="FU518" s="12"/>
      <c r="FV518" s="12"/>
      <c r="FW518" s="12"/>
      <c r="FX518" s="12"/>
      <c r="FY518" s="12"/>
      <c r="FZ518" s="12"/>
      <c r="GA518" s="12"/>
      <c r="GB518" s="12"/>
      <c r="GC518" s="12"/>
      <c r="GD518" s="12"/>
      <c r="GE518" s="12"/>
      <c r="GF518" s="12"/>
      <c r="GG518" s="12"/>
      <c r="GH518" s="12"/>
      <c r="GI518" s="12"/>
      <c r="GJ518" s="12"/>
      <c r="GK518" s="12"/>
      <c r="GL518" s="12"/>
      <c r="GM518" s="12"/>
      <c r="GN518" s="12"/>
      <c r="GO518" s="12"/>
      <c r="GP518" s="12"/>
      <c r="GQ518" s="12"/>
      <c r="GR518" s="12"/>
    </row>
    <row r="519" spans="1:203" x14ac:dyDescent="0.2">
      <c r="A519" s="79">
        <f t="shared" si="213"/>
        <v>43591</v>
      </c>
      <c r="B519" s="80">
        <f t="shared" ca="1" si="219"/>
        <v>1105.77648</v>
      </c>
      <c r="C519" s="81">
        <f t="shared" si="214"/>
        <v>1000</v>
      </c>
      <c r="D519" s="82">
        <f ca="1">IF(A519&lt;$B$1,VLOOKUP(A519,[1]DI!$A$4:$B$15000,2,FALSE),0)</f>
        <v>6.4000000000000001E-2</v>
      </c>
      <c r="E519" s="81">
        <f t="shared" ca="1" si="220"/>
        <v>2.4620000000000002E-4</v>
      </c>
      <c r="F519" s="83">
        <f t="shared" si="208"/>
        <v>1.1679999999999999</v>
      </c>
      <c r="G519" s="84">
        <f t="shared" ca="1" si="209"/>
        <v>1.0002875616</v>
      </c>
      <c r="H519" s="81">
        <f ca="1">TRUNC(PRODUCT(G$10:G518),15)</f>
        <v>1.1057764808737101</v>
      </c>
      <c r="I519" s="81">
        <f t="shared" si="215"/>
        <v>1</v>
      </c>
      <c r="J519" s="81">
        <f t="shared" ca="1" si="210"/>
        <v>1.1057764800000001</v>
      </c>
      <c r="K519" s="81">
        <f t="shared" ca="1" si="211"/>
        <v>105.77648000000001</v>
      </c>
      <c r="L519" s="85">
        <f>IF(VLOOKUP(A519,$U$12:$AD$125,8)=VLOOKUP(A518,$U$12:$AD$125,8),0,VLOOKUP(A519,U$12:$AD$125,8))</f>
        <v>0</v>
      </c>
      <c r="M519" s="86">
        <f>IF(L519&gt;0,VLOOKUP(L519,T$12:$AC$125,7),0)</f>
        <v>0</v>
      </c>
      <c r="N519" s="81">
        <f t="shared" si="216"/>
        <v>0</v>
      </c>
      <c r="O519" s="81">
        <f t="shared" ca="1" si="212"/>
        <v>105.77648000000001</v>
      </c>
      <c r="P519" s="87" t="str">
        <f t="shared" si="217"/>
        <v>J=</v>
      </c>
      <c r="Q519" s="88">
        <f t="shared" si="218"/>
        <v>44676</v>
      </c>
      <c r="R519" s="7"/>
      <c r="S519" s="7"/>
      <c r="V519" s="7"/>
      <c r="W519" s="7"/>
      <c r="X519" s="7"/>
      <c r="Y519" s="7"/>
      <c r="Z519" s="7"/>
      <c r="AA519" s="7"/>
      <c r="AB519" s="7"/>
      <c r="AC519" s="7"/>
      <c r="AD519" s="7"/>
      <c r="AE519" s="7"/>
      <c r="AF519" s="65">
        <f t="shared" si="227"/>
        <v>43470</v>
      </c>
      <c r="AG519" s="9">
        <f t="shared" ca="1" si="228"/>
        <v>1080.3214600000001</v>
      </c>
      <c r="AH519" s="9">
        <f t="shared" si="228"/>
        <v>1000</v>
      </c>
      <c r="AI519" s="4">
        <f t="shared" ca="1" si="228"/>
        <v>0</v>
      </c>
      <c r="AJ519" s="10">
        <f t="shared" ca="1" si="228"/>
        <v>0</v>
      </c>
      <c r="AK519" s="4">
        <f t="shared" si="228"/>
        <v>1.1679999999999999</v>
      </c>
      <c r="AL519" s="65">
        <f t="shared" si="225"/>
        <v>43470</v>
      </c>
      <c r="AM519" s="10">
        <f t="shared" ca="1" si="229"/>
        <v>1.08032146</v>
      </c>
      <c r="AN519" s="9">
        <f t="shared" ca="1" si="229"/>
        <v>80.321460000000002</v>
      </c>
      <c r="AO519" s="7">
        <f t="shared" si="229"/>
        <v>0</v>
      </c>
      <c r="AP519" s="11">
        <f t="shared" si="229"/>
        <v>0</v>
      </c>
      <c r="AQ519" s="9">
        <f t="shared" si="229"/>
        <v>0</v>
      </c>
      <c r="AR519" s="8" t="str">
        <f t="shared" si="229"/>
        <v>J=</v>
      </c>
      <c r="AS519" s="65">
        <f t="shared" si="229"/>
        <v>44676</v>
      </c>
      <c r="AT519" s="12"/>
      <c r="AU519" s="12"/>
      <c r="AV519" s="22"/>
      <c r="AW519" s="12"/>
      <c r="AX519" s="12"/>
      <c r="AY519" s="12"/>
      <c r="AZ519" s="12"/>
      <c r="BA519" s="12"/>
      <c r="BB519" s="12"/>
      <c r="BC519" s="12"/>
      <c r="BD519" s="12"/>
      <c r="BE519" s="12"/>
      <c r="BF519" s="12"/>
      <c r="BG519" s="12"/>
      <c r="BH519" s="12"/>
      <c r="BI519" s="12"/>
      <c r="BJ519" s="12"/>
      <c r="BK519" s="12"/>
      <c r="BL519" s="12"/>
      <c r="BM519" s="12"/>
      <c r="BN519" s="12"/>
      <c r="BO519" s="12"/>
      <c r="BP519" s="12"/>
      <c r="BQ519" s="12"/>
      <c r="BR519" s="12"/>
      <c r="BS519" s="12"/>
      <c r="BT519" s="12"/>
      <c r="BU519" s="12"/>
      <c r="BV519" s="12"/>
      <c r="BW519" s="12"/>
      <c r="BX519" s="12"/>
      <c r="BY519" s="12"/>
      <c r="BZ519" s="12"/>
      <c r="CA519" s="12"/>
      <c r="CB519" s="12"/>
      <c r="CC519" s="12"/>
      <c r="CD519" s="12"/>
      <c r="CE519" s="12"/>
      <c r="CF519" s="12"/>
      <c r="CG519" s="12"/>
      <c r="CH519" s="12"/>
      <c r="CI519" s="12"/>
      <c r="CJ519" s="12"/>
      <c r="CK519" s="12"/>
      <c r="CL519" s="12"/>
      <c r="CM519" s="12"/>
      <c r="CN519" s="12"/>
      <c r="CO519" s="12"/>
      <c r="CP519" s="12"/>
      <c r="CQ519" s="12"/>
      <c r="CR519" s="12"/>
      <c r="CS519" s="12"/>
      <c r="CT519" s="12"/>
      <c r="CU519" s="12"/>
      <c r="CV519" s="12"/>
      <c r="CW519" s="12"/>
      <c r="CX519" s="12"/>
      <c r="CY519" s="12"/>
      <c r="CZ519" s="12"/>
      <c r="DA519" s="12"/>
      <c r="DB519" s="12"/>
      <c r="DC519" s="12"/>
      <c r="DD519" s="12"/>
      <c r="DE519" s="12"/>
      <c r="DF519" s="12"/>
      <c r="DG519" s="12"/>
      <c r="DH519" s="12"/>
      <c r="DI519" s="12"/>
      <c r="DJ519" s="12"/>
      <c r="DK519" s="12"/>
      <c r="DL519" s="12"/>
      <c r="DM519" s="12"/>
      <c r="DN519" s="12"/>
      <c r="DO519" s="12"/>
      <c r="DP519" s="12"/>
      <c r="DQ519" s="12"/>
      <c r="DR519" s="12"/>
      <c r="DS519" s="12"/>
      <c r="DT519" s="12"/>
      <c r="DU519" s="12"/>
      <c r="DV519" s="12"/>
      <c r="DW519" s="12"/>
      <c r="DX519" s="12"/>
      <c r="DY519" s="12"/>
      <c r="DZ519" s="12"/>
      <c r="EA519" s="12"/>
      <c r="EB519" s="12"/>
      <c r="EC519" s="12"/>
      <c r="ED519" s="12"/>
      <c r="EE519" s="12"/>
      <c r="EF519" s="12"/>
      <c r="EG519" s="12"/>
      <c r="EH519" s="12"/>
      <c r="EI519" s="12"/>
      <c r="EJ519" s="12"/>
      <c r="EK519" s="12"/>
      <c r="EL519" s="12"/>
      <c r="EM519" s="12"/>
      <c r="EN519" s="12"/>
      <c r="EO519" s="12"/>
      <c r="EP519" s="12"/>
      <c r="EQ519" s="12"/>
      <c r="ER519" s="12"/>
      <c r="ES519" s="12"/>
      <c r="ET519" s="12"/>
      <c r="EU519" s="12"/>
      <c r="EV519" s="12"/>
      <c r="EW519" s="12"/>
      <c r="EX519" s="12"/>
      <c r="EY519" s="12"/>
      <c r="EZ519" s="12"/>
      <c r="FA519" s="12"/>
      <c r="FB519" s="12"/>
      <c r="FC519" s="12"/>
      <c r="FD519" s="12"/>
      <c r="FE519" s="12"/>
      <c r="FF519" s="12"/>
      <c r="FG519" s="12"/>
      <c r="FH519" s="12"/>
      <c r="FI519" s="12"/>
      <c r="FJ519" s="12"/>
      <c r="FK519" s="12"/>
      <c r="FL519" s="12"/>
      <c r="FM519" s="12"/>
      <c r="FN519" s="12"/>
      <c r="FO519" s="12"/>
      <c r="FP519" s="12"/>
      <c r="FQ519" s="12"/>
      <c r="FR519" s="12"/>
      <c r="FS519" s="12"/>
      <c r="FT519" s="12"/>
      <c r="FU519" s="12"/>
      <c r="FV519" s="12"/>
      <c r="FW519" s="12"/>
      <c r="FX519" s="12"/>
      <c r="FY519" s="12"/>
      <c r="FZ519" s="12"/>
      <c r="GA519" s="12"/>
      <c r="GB519" s="12"/>
      <c r="GC519" s="12"/>
      <c r="GD519" s="12"/>
      <c r="GE519" s="12"/>
      <c r="GF519" s="12"/>
      <c r="GG519" s="12"/>
      <c r="GH519" s="12"/>
      <c r="GI519" s="12"/>
      <c r="GJ519" s="12"/>
      <c r="GK519" s="12"/>
      <c r="GL519" s="12"/>
      <c r="GM519" s="12"/>
      <c r="GN519" s="12"/>
      <c r="GO519" s="12"/>
      <c r="GP519" s="12"/>
      <c r="GQ519" s="12"/>
      <c r="GR519" s="12"/>
    </row>
    <row r="520" spans="1:203" x14ac:dyDescent="0.2">
      <c r="A520" s="79">
        <f t="shared" si="213"/>
        <v>43592</v>
      </c>
      <c r="B520" s="80">
        <f t="shared" ca="1" si="219"/>
        <v>1106.09446</v>
      </c>
      <c r="C520" s="81">
        <f t="shared" si="214"/>
        <v>1000</v>
      </c>
      <c r="D520" s="82">
        <f ca="1">IF(A520&lt;$B$1,VLOOKUP(A520,[1]DI!$A$4:$B$15000,2,FALSE),0)</f>
        <v>6.4000000000000001E-2</v>
      </c>
      <c r="E520" s="81">
        <f t="shared" ca="1" si="220"/>
        <v>2.4620000000000002E-4</v>
      </c>
      <c r="F520" s="83">
        <f t="shared" si="208"/>
        <v>1.1679999999999999</v>
      </c>
      <c r="G520" s="84">
        <f t="shared" ca="1" si="209"/>
        <v>1.0002875616</v>
      </c>
      <c r="H520" s="81">
        <f ca="1">TRUNC(PRODUCT(G$10:G519),15)</f>
        <v>1.10609445972779</v>
      </c>
      <c r="I520" s="81">
        <f t="shared" si="215"/>
        <v>1</v>
      </c>
      <c r="J520" s="81">
        <f t="shared" ca="1" si="210"/>
        <v>1.10609446</v>
      </c>
      <c r="K520" s="81">
        <f t="shared" ca="1" si="211"/>
        <v>106.09446</v>
      </c>
      <c r="L520" s="85">
        <f>IF(VLOOKUP(A520,$U$12:$AD$125,8)=VLOOKUP(A519,$U$12:$AD$125,8),0,VLOOKUP(A520,U$12:$AD$125,8))</f>
        <v>0</v>
      </c>
      <c r="M520" s="86">
        <f>IF(L520&gt;0,VLOOKUP(L520,T$12:$AC$125,7),0)</f>
        <v>0</v>
      </c>
      <c r="N520" s="81">
        <f t="shared" si="216"/>
        <v>0</v>
      </c>
      <c r="O520" s="81">
        <f t="shared" ca="1" si="212"/>
        <v>106.09446</v>
      </c>
      <c r="P520" s="87" t="str">
        <f t="shared" si="217"/>
        <v>J=</v>
      </c>
      <c r="Q520" s="88">
        <f t="shared" si="218"/>
        <v>44676</v>
      </c>
      <c r="R520" s="7"/>
      <c r="S520" s="7"/>
      <c r="V520" s="7"/>
      <c r="W520" s="7"/>
      <c r="X520" s="7"/>
      <c r="Y520" s="7"/>
      <c r="Z520" s="7"/>
      <c r="AA520" s="7"/>
      <c r="AB520" s="7"/>
      <c r="AC520" s="7"/>
      <c r="AD520" s="7"/>
      <c r="AE520" s="7"/>
      <c r="AF520" s="65">
        <f t="shared" si="227"/>
        <v>43471</v>
      </c>
      <c r="AG520" s="9">
        <f t="shared" ca="1" si="228"/>
        <v>1080.3214600000001</v>
      </c>
      <c r="AH520" s="9">
        <f t="shared" si="228"/>
        <v>1000</v>
      </c>
      <c r="AI520" s="4">
        <f t="shared" ca="1" si="228"/>
        <v>0</v>
      </c>
      <c r="AJ520" s="10">
        <f t="shared" ca="1" si="228"/>
        <v>0</v>
      </c>
      <c r="AK520" s="4">
        <f t="shared" si="228"/>
        <v>1.1679999999999999</v>
      </c>
      <c r="AL520" s="65">
        <f t="shared" si="225"/>
        <v>43471</v>
      </c>
      <c r="AM520" s="10">
        <f t="shared" ca="1" si="229"/>
        <v>1.08032146</v>
      </c>
      <c r="AN520" s="9">
        <f t="shared" ca="1" si="229"/>
        <v>80.321460000000002</v>
      </c>
      <c r="AO520" s="7">
        <f t="shared" si="229"/>
        <v>0</v>
      </c>
      <c r="AP520" s="11">
        <f t="shared" si="229"/>
        <v>0</v>
      </c>
      <c r="AQ520" s="9">
        <f t="shared" si="229"/>
        <v>0</v>
      </c>
      <c r="AR520" s="8" t="str">
        <f t="shared" si="229"/>
        <v>J=</v>
      </c>
      <c r="AS520" s="65">
        <f t="shared" si="229"/>
        <v>44676</v>
      </c>
      <c r="AT520" s="12"/>
      <c r="AU520" s="12"/>
      <c r="AV520" s="22"/>
      <c r="AW520" s="12"/>
      <c r="AX520" s="12"/>
      <c r="AY520" s="12"/>
      <c r="AZ520" s="12"/>
      <c r="BA520" s="12"/>
      <c r="BB520" s="12"/>
      <c r="BC520" s="12"/>
      <c r="BD520" s="12"/>
      <c r="BE520" s="12"/>
      <c r="BF520" s="12"/>
      <c r="BG520" s="12"/>
      <c r="BH520" s="12"/>
      <c r="BI520" s="12"/>
      <c r="BJ520" s="12"/>
      <c r="BK520" s="12"/>
      <c r="BL520" s="12"/>
      <c r="BM520" s="12"/>
      <c r="BN520" s="12"/>
      <c r="BO520" s="12"/>
      <c r="BP520" s="12"/>
      <c r="BQ520" s="12"/>
      <c r="BR520" s="12"/>
      <c r="BS520" s="12"/>
      <c r="BT520" s="12"/>
      <c r="BU520" s="12"/>
      <c r="BV520" s="12"/>
      <c r="BW520" s="12"/>
      <c r="BX520" s="12"/>
      <c r="BY520" s="12"/>
      <c r="BZ520" s="12"/>
      <c r="CA520" s="12"/>
      <c r="CB520" s="12"/>
      <c r="CC520" s="12"/>
      <c r="CD520" s="12"/>
      <c r="CE520" s="12"/>
      <c r="CF520" s="12"/>
      <c r="CG520" s="12"/>
      <c r="CH520" s="12"/>
      <c r="CI520" s="12"/>
      <c r="CJ520" s="12"/>
      <c r="CK520" s="12"/>
      <c r="CL520" s="12"/>
      <c r="CM520" s="12"/>
      <c r="CN520" s="12"/>
      <c r="CO520" s="12"/>
      <c r="CP520" s="12"/>
      <c r="CQ520" s="12"/>
      <c r="CR520" s="12"/>
      <c r="CS520" s="12"/>
      <c r="CT520" s="12"/>
      <c r="CU520" s="12"/>
      <c r="CV520" s="12"/>
      <c r="CW520" s="12"/>
      <c r="CX520" s="12"/>
      <c r="CY520" s="12"/>
      <c r="CZ520" s="12"/>
      <c r="DA520" s="12"/>
      <c r="DB520" s="12"/>
      <c r="DC520" s="12"/>
      <c r="DD520" s="12"/>
      <c r="DE520" s="12"/>
      <c r="DF520" s="12"/>
      <c r="DG520" s="12"/>
      <c r="DH520" s="12"/>
      <c r="DI520" s="12"/>
      <c r="DJ520" s="12"/>
      <c r="DK520" s="12"/>
      <c r="DL520" s="12"/>
      <c r="DM520" s="12"/>
      <c r="DN520" s="12"/>
      <c r="DO520" s="12"/>
      <c r="DP520" s="12"/>
      <c r="DQ520" s="12"/>
      <c r="DR520" s="12"/>
      <c r="DS520" s="12"/>
      <c r="DT520" s="12"/>
      <c r="DU520" s="12"/>
      <c r="DV520" s="12"/>
      <c r="DW520" s="12"/>
      <c r="DX520" s="12"/>
      <c r="DY520" s="12"/>
      <c r="DZ520" s="12"/>
      <c r="EA520" s="12"/>
      <c r="EB520" s="12"/>
      <c r="EC520" s="12"/>
      <c r="ED520" s="12"/>
      <c r="EE520" s="12"/>
      <c r="EF520" s="12"/>
      <c r="EG520" s="12"/>
      <c r="EH520" s="12"/>
      <c r="EI520" s="12"/>
      <c r="EJ520" s="12"/>
      <c r="EK520" s="12"/>
      <c r="EL520" s="12"/>
      <c r="EM520" s="12"/>
      <c r="EN520" s="12"/>
      <c r="EO520" s="12"/>
      <c r="EP520" s="12"/>
      <c r="EQ520" s="12"/>
      <c r="ER520" s="12"/>
      <c r="ES520" s="12"/>
      <c r="ET520" s="12"/>
      <c r="EU520" s="12"/>
      <c r="EV520" s="12"/>
      <c r="EW520" s="12"/>
      <c r="EX520" s="12"/>
      <c r="EY520" s="12"/>
      <c r="EZ520" s="12"/>
      <c r="FA520" s="12"/>
      <c r="FB520" s="12"/>
      <c r="FC520" s="12"/>
      <c r="FD520" s="12"/>
      <c r="FE520" s="12"/>
      <c r="FF520" s="12"/>
      <c r="FG520" s="12"/>
      <c r="FH520" s="12"/>
      <c r="FI520" s="12"/>
      <c r="FJ520" s="12"/>
      <c r="FK520" s="12"/>
      <c r="FL520" s="12"/>
      <c r="FM520" s="12"/>
      <c r="FN520" s="12"/>
      <c r="FO520" s="12"/>
      <c r="FP520" s="12"/>
      <c r="FQ520" s="12"/>
      <c r="FR520" s="12"/>
      <c r="FS520" s="12"/>
      <c r="FT520" s="12"/>
      <c r="FU520" s="12"/>
      <c r="FV520" s="12"/>
      <c r="FW520" s="12"/>
      <c r="FX520" s="12"/>
      <c r="FY520" s="12"/>
      <c r="FZ520" s="12"/>
      <c r="GA520" s="12"/>
      <c r="GB520" s="12"/>
      <c r="GC520" s="12"/>
      <c r="GD520" s="12"/>
      <c r="GE520" s="12"/>
      <c r="GF520" s="12"/>
      <c r="GG520" s="12"/>
      <c r="GH520" s="12"/>
      <c r="GI520" s="12"/>
      <c r="GJ520" s="12"/>
      <c r="GK520" s="12"/>
      <c r="GL520" s="12"/>
      <c r="GM520" s="12"/>
      <c r="GN520" s="12"/>
      <c r="GO520" s="12"/>
      <c r="GP520" s="12"/>
      <c r="GQ520" s="12"/>
      <c r="GR520" s="12"/>
    </row>
    <row r="521" spans="1:203" x14ac:dyDescent="0.2">
      <c r="A521" s="79">
        <f t="shared" si="213"/>
        <v>43593</v>
      </c>
      <c r="B521" s="80">
        <f t="shared" ca="1" si="219"/>
        <v>1106.4125300000001</v>
      </c>
      <c r="C521" s="81">
        <f t="shared" si="214"/>
        <v>1000</v>
      </c>
      <c r="D521" s="82">
        <f ca="1">IF(A521&lt;$B$1,VLOOKUP(A521,[1]DI!$A$4:$B$15000,2,FALSE),0)</f>
        <v>6.4000000000000001E-2</v>
      </c>
      <c r="E521" s="81">
        <f t="shared" ca="1" si="220"/>
        <v>2.4620000000000002E-4</v>
      </c>
      <c r="F521" s="83">
        <f t="shared" si="208"/>
        <v>1.1679999999999999</v>
      </c>
      <c r="G521" s="84">
        <f t="shared" ca="1" si="209"/>
        <v>1.0002875616</v>
      </c>
      <c r="H521" s="81">
        <f ca="1">TRUNC(PRODUCT(G$10:G520),15)</f>
        <v>1.10641253002038</v>
      </c>
      <c r="I521" s="81">
        <f t="shared" si="215"/>
        <v>1</v>
      </c>
      <c r="J521" s="81">
        <f t="shared" ca="1" si="210"/>
        <v>1.1064125300000001</v>
      </c>
      <c r="K521" s="81">
        <f t="shared" ca="1" si="211"/>
        <v>106.41253</v>
      </c>
      <c r="L521" s="85">
        <f>IF(VLOOKUP(A521,$U$12:$AD$125,8)=VLOOKUP(A520,$U$12:$AD$125,8),0,VLOOKUP(A521,U$12:$AD$125,8))</f>
        <v>0</v>
      </c>
      <c r="M521" s="86">
        <f>IF(L521&gt;0,VLOOKUP(L521,T$12:$AC$125,7),0)</f>
        <v>0</v>
      </c>
      <c r="N521" s="81">
        <f t="shared" si="216"/>
        <v>0</v>
      </c>
      <c r="O521" s="81">
        <f t="shared" ca="1" si="212"/>
        <v>106.41253</v>
      </c>
      <c r="P521" s="87" t="str">
        <f t="shared" si="217"/>
        <v>J=</v>
      </c>
      <c r="Q521" s="88">
        <f t="shared" si="218"/>
        <v>44676</v>
      </c>
      <c r="R521" s="7"/>
      <c r="S521" s="16"/>
      <c r="V521" s="16"/>
      <c r="W521" s="16"/>
      <c r="X521" s="16"/>
      <c r="Y521" s="16"/>
      <c r="Z521" s="16"/>
      <c r="AA521" s="16"/>
      <c r="AB521" s="16"/>
      <c r="AC521" s="16"/>
      <c r="AD521" s="16"/>
      <c r="AE521" s="16"/>
      <c r="AF521" s="65"/>
      <c r="AG521" s="9"/>
      <c r="AH521" s="9"/>
      <c r="AI521" s="4"/>
      <c r="AJ521" s="10"/>
      <c r="AK521" s="4"/>
      <c r="AL521" s="65"/>
      <c r="AM521" s="10"/>
      <c r="AN521" s="9"/>
      <c r="AO521" s="7"/>
      <c r="AP521" s="11"/>
      <c r="AQ521" s="9"/>
      <c r="AR521" s="8"/>
      <c r="AS521" s="65"/>
      <c r="AT521" s="17"/>
      <c r="AU521" s="17"/>
      <c r="AV521" s="23"/>
      <c r="AW521" s="17"/>
      <c r="AX521" s="17"/>
      <c r="AY521" s="17"/>
      <c r="AZ521" s="17"/>
      <c r="BA521" s="17"/>
      <c r="BB521" s="17"/>
      <c r="BC521" s="17"/>
      <c r="BD521" s="17"/>
      <c r="BE521" s="17"/>
      <c r="BF521" s="17"/>
      <c r="BG521" s="17"/>
      <c r="BH521" s="17"/>
      <c r="BI521" s="17"/>
      <c r="BJ521" s="17"/>
      <c r="BK521" s="17"/>
      <c r="BL521" s="17"/>
      <c r="BM521" s="17"/>
      <c r="BN521" s="17"/>
      <c r="BO521" s="17"/>
      <c r="BP521" s="17"/>
      <c r="BQ521" s="17"/>
      <c r="BR521" s="17"/>
      <c r="BS521" s="17"/>
      <c r="BT521" s="17"/>
      <c r="BU521" s="17"/>
      <c r="BV521" s="17"/>
      <c r="BW521" s="17"/>
      <c r="BX521" s="17"/>
      <c r="BY521" s="17"/>
      <c r="BZ521" s="17"/>
      <c r="CA521" s="17"/>
      <c r="CB521" s="17"/>
      <c r="CC521" s="17"/>
      <c r="CD521" s="17"/>
      <c r="CE521" s="17"/>
      <c r="CF521" s="17"/>
      <c r="CG521" s="17"/>
      <c r="CH521" s="17"/>
      <c r="CI521" s="17"/>
      <c r="CJ521" s="17"/>
      <c r="CK521" s="17"/>
      <c r="CL521" s="17"/>
      <c r="CM521" s="17"/>
      <c r="CN521" s="17"/>
      <c r="CO521" s="17"/>
      <c r="CP521" s="17"/>
      <c r="CQ521" s="17"/>
      <c r="CR521" s="17"/>
      <c r="CS521" s="17"/>
      <c r="CT521" s="17"/>
      <c r="CU521" s="17"/>
      <c r="CV521" s="17"/>
      <c r="CW521" s="17"/>
      <c r="CX521" s="17"/>
      <c r="CY521" s="17"/>
      <c r="CZ521" s="17"/>
      <c r="DA521" s="17"/>
      <c r="DB521" s="17"/>
      <c r="DC521" s="17"/>
      <c r="DD521" s="17"/>
      <c r="DE521" s="17"/>
      <c r="DF521" s="17"/>
      <c r="DG521" s="17"/>
      <c r="DH521" s="17"/>
      <c r="DI521" s="17"/>
      <c r="DJ521" s="17"/>
      <c r="DK521" s="17"/>
      <c r="DL521" s="17"/>
      <c r="DM521" s="17"/>
      <c r="DN521" s="17"/>
      <c r="DO521" s="17"/>
      <c r="DP521" s="17"/>
      <c r="DQ521" s="17"/>
      <c r="DR521" s="17"/>
      <c r="DS521" s="17"/>
      <c r="DT521" s="17"/>
      <c r="DU521" s="17"/>
      <c r="DV521" s="17"/>
      <c r="DW521" s="17"/>
      <c r="DX521" s="17"/>
      <c r="DY521" s="17"/>
      <c r="DZ521" s="17"/>
      <c r="EA521" s="17"/>
      <c r="EB521" s="17"/>
      <c r="EC521" s="17"/>
      <c r="ED521" s="17"/>
      <c r="EE521" s="17"/>
      <c r="EF521" s="17"/>
      <c r="EG521" s="17"/>
      <c r="EH521" s="17"/>
      <c r="EI521" s="17"/>
      <c r="EJ521" s="17"/>
      <c r="EK521" s="17"/>
      <c r="EL521" s="17"/>
      <c r="EM521" s="17"/>
      <c r="EN521" s="17"/>
      <c r="EO521" s="17"/>
      <c r="EP521" s="17"/>
      <c r="EQ521" s="17"/>
      <c r="ER521" s="17"/>
      <c r="ES521" s="17"/>
      <c r="ET521" s="17"/>
      <c r="EU521" s="17"/>
      <c r="EV521" s="17"/>
      <c r="EW521" s="17"/>
      <c r="EX521" s="17"/>
      <c r="EY521" s="17"/>
      <c r="EZ521" s="17"/>
      <c r="FA521" s="17"/>
      <c r="FB521" s="17"/>
      <c r="FC521" s="17"/>
      <c r="FD521" s="17"/>
      <c r="FE521" s="17"/>
      <c r="FF521" s="17"/>
      <c r="FG521" s="17"/>
      <c r="FH521" s="17"/>
      <c r="FI521" s="17"/>
      <c r="FJ521" s="17"/>
      <c r="FK521" s="17"/>
      <c r="FL521" s="17"/>
      <c r="FM521" s="17"/>
      <c r="FN521" s="17"/>
      <c r="FO521" s="17"/>
      <c r="FP521" s="17"/>
      <c r="FQ521" s="17"/>
      <c r="FR521" s="17"/>
      <c r="FS521" s="17"/>
      <c r="FT521" s="17"/>
      <c r="FU521" s="17"/>
      <c r="FV521" s="17"/>
      <c r="FW521" s="17"/>
      <c r="FX521" s="17"/>
      <c r="FY521" s="17"/>
      <c r="FZ521" s="17"/>
      <c r="GA521" s="17"/>
      <c r="GB521" s="17"/>
      <c r="GC521" s="17"/>
      <c r="GD521" s="17"/>
      <c r="GE521" s="17"/>
      <c r="GF521" s="17"/>
      <c r="GG521" s="17"/>
      <c r="GH521" s="17"/>
      <c r="GI521" s="17"/>
      <c r="GJ521" s="17"/>
      <c r="GK521" s="17"/>
      <c r="GL521" s="17"/>
      <c r="GM521" s="17"/>
      <c r="GN521" s="17"/>
      <c r="GO521" s="17"/>
      <c r="GP521" s="17"/>
      <c r="GQ521" s="17"/>
      <c r="GR521" s="17"/>
      <c r="GS521" s="17"/>
      <c r="GT521" s="17"/>
      <c r="GU521" s="17"/>
    </row>
    <row r="522" spans="1:203" x14ac:dyDescent="0.2">
      <c r="A522" s="79">
        <f t="shared" si="213"/>
        <v>43594</v>
      </c>
      <c r="B522" s="80">
        <f t="shared" ca="1" si="219"/>
        <v>1106.7306900000001</v>
      </c>
      <c r="C522" s="81">
        <f t="shared" si="214"/>
        <v>1000</v>
      </c>
      <c r="D522" s="82">
        <f ca="1">IF(A522&lt;$B$1,VLOOKUP(A522,[1]DI!$A$4:$B$15000,2,FALSE),0)</f>
        <v>6.4000000000000001E-2</v>
      </c>
      <c r="E522" s="81">
        <f t="shared" ca="1" si="220"/>
        <v>2.4620000000000002E-4</v>
      </c>
      <c r="F522" s="83">
        <f t="shared" ref="F522:F585" si="230">IF(A522&gt;$H$2,$I$3,$I$2)</f>
        <v>1.1679999999999999</v>
      </c>
      <c r="G522" s="84">
        <f t="shared" ref="G522:G585" ca="1" si="231">TRUNC((1+(E522*F522)),15)</f>
        <v>1.0002875616</v>
      </c>
      <c r="H522" s="81">
        <f ca="1">TRUNC(PRODUCT(G$10:G521),15)</f>
        <v>1.1067306917777699</v>
      </c>
      <c r="I522" s="81">
        <f t="shared" si="215"/>
        <v>1</v>
      </c>
      <c r="J522" s="81">
        <f t="shared" ref="J522:J585" ca="1" si="232">ROUND(TRUNC(H522/I522,15),8)</f>
        <v>1.10673069</v>
      </c>
      <c r="K522" s="81">
        <f t="shared" ref="K522:K585" ca="1" si="233">TRUNC((C522*(J522-1)),8)</f>
        <v>106.73069</v>
      </c>
      <c r="L522" s="85">
        <f>IF(VLOOKUP(A522,$U$12:$AD$125,8)=VLOOKUP(A521,$U$12:$AD$125,8),0,VLOOKUP(A522,U$12:$AD$125,8))</f>
        <v>0</v>
      </c>
      <c r="M522" s="86">
        <f>IF(L522&gt;0,VLOOKUP(L522,T$12:$AC$125,7),0)</f>
        <v>0</v>
      </c>
      <c r="N522" s="81">
        <f t="shared" si="216"/>
        <v>0</v>
      </c>
      <c r="O522" s="81">
        <f t="shared" ref="O522:O585" ca="1" si="234">(K522+N522)</f>
        <v>106.73069</v>
      </c>
      <c r="P522" s="87" t="str">
        <f t="shared" si="217"/>
        <v>J=</v>
      </c>
      <c r="Q522" s="88">
        <f t="shared" si="218"/>
        <v>44676</v>
      </c>
      <c r="R522" s="7"/>
      <c r="S522" s="7"/>
      <c r="V522" s="7"/>
      <c r="W522" s="7"/>
      <c r="X522" s="7"/>
      <c r="Y522" s="7"/>
      <c r="Z522" s="7"/>
      <c r="AA522" s="7"/>
      <c r="AB522" s="7"/>
      <c r="AC522" s="7"/>
      <c r="AD522" s="7"/>
      <c r="AE522" s="7"/>
      <c r="AF522" s="65" t="str">
        <f t="shared" ref="AF522:AS522" si="235">$B$6</f>
        <v>ODCT21</v>
      </c>
      <c r="AG522" s="7" t="str">
        <f t="shared" si="235"/>
        <v>ODCT21</v>
      </c>
      <c r="AH522" s="7" t="str">
        <f t="shared" si="235"/>
        <v>ODCT21</v>
      </c>
      <c r="AI522" s="7" t="str">
        <f t="shared" si="235"/>
        <v>ODCT21</v>
      </c>
      <c r="AJ522" s="7" t="str">
        <f t="shared" si="235"/>
        <v>ODCT21</v>
      </c>
      <c r="AK522" s="4" t="str">
        <f t="shared" si="235"/>
        <v>ODCT21</v>
      </c>
      <c r="AL522" s="65" t="str">
        <f t="shared" si="235"/>
        <v>ODCT21</v>
      </c>
      <c r="AM522" s="7" t="str">
        <f t="shared" si="235"/>
        <v>ODCT21</v>
      </c>
      <c r="AN522" s="7" t="str">
        <f t="shared" si="235"/>
        <v>ODCT21</v>
      </c>
      <c r="AO522" s="7" t="str">
        <f t="shared" si="235"/>
        <v>ODCT21</v>
      </c>
      <c r="AP522" s="11" t="str">
        <f t="shared" si="235"/>
        <v>ODCT21</v>
      </c>
      <c r="AQ522" s="7" t="str">
        <f t="shared" si="235"/>
        <v>ODCT21</v>
      </c>
      <c r="AR522" s="8" t="str">
        <f t="shared" si="235"/>
        <v>ODCT21</v>
      </c>
      <c r="AS522" s="65" t="str">
        <f t="shared" si="235"/>
        <v>ODCT21</v>
      </c>
      <c r="AT522" s="12"/>
      <c r="AU522" s="12"/>
      <c r="AV522" s="22"/>
      <c r="AW522" s="12"/>
      <c r="AX522" s="12"/>
      <c r="AY522" s="12"/>
      <c r="AZ522" s="12"/>
      <c r="BA522" s="12"/>
      <c r="BB522" s="12"/>
      <c r="BC522" s="12"/>
      <c r="BD522" s="12"/>
      <c r="BE522" s="12"/>
      <c r="BF522" s="12"/>
      <c r="BG522" s="12"/>
      <c r="BH522" s="12"/>
      <c r="BI522" s="12"/>
      <c r="BJ522" s="12"/>
      <c r="BK522" s="12"/>
      <c r="BL522" s="12"/>
      <c r="BM522" s="12"/>
      <c r="BN522" s="12"/>
      <c r="BO522" s="12"/>
      <c r="BP522" s="12"/>
      <c r="BQ522" s="12"/>
      <c r="BR522" s="12"/>
      <c r="BS522" s="12"/>
      <c r="BT522" s="12"/>
      <c r="BU522" s="12"/>
      <c r="BV522" s="12"/>
      <c r="BW522" s="12"/>
      <c r="BX522" s="12"/>
      <c r="BY522" s="12"/>
      <c r="BZ522" s="12"/>
      <c r="CA522" s="12"/>
      <c r="CB522" s="12"/>
      <c r="CC522" s="12"/>
      <c r="CD522" s="12"/>
      <c r="CE522" s="12"/>
      <c r="CF522" s="12"/>
      <c r="CG522" s="12"/>
      <c r="CH522" s="12"/>
      <c r="CI522" s="12"/>
      <c r="CJ522" s="12"/>
      <c r="CK522" s="12"/>
      <c r="CL522" s="12"/>
      <c r="CM522" s="12"/>
      <c r="CN522" s="12"/>
      <c r="CO522" s="12"/>
      <c r="CP522" s="12"/>
      <c r="CQ522" s="12"/>
      <c r="CR522" s="12"/>
      <c r="CS522" s="12"/>
      <c r="CT522" s="12"/>
      <c r="CU522" s="12"/>
      <c r="CV522" s="12"/>
      <c r="CW522" s="12"/>
      <c r="CX522" s="12"/>
      <c r="CY522" s="12"/>
      <c r="CZ522" s="12"/>
      <c r="DA522" s="12"/>
      <c r="DB522" s="12"/>
      <c r="DC522" s="12"/>
      <c r="DD522" s="12"/>
      <c r="DE522" s="12"/>
      <c r="DF522" s="12"/>
      <c r="DG522" s="12"/>
      <c r="DH522" s="12"/>
      <c r="DI522" s="12"/>
      <c r="DJ522" s="12"/>
      <c r="DK522" s="12"/>
      <c r="DL522" s="12"/>
      <c r="DM522" s="12"/>
      <c r="DN522" s="12"/>
      <c r="DO522" s="12"/>
      <c r="DP522" s="12"/>
      <c r="DQ522" s="12"/>
      <c r="DR522" s="12"/>
      <c r="DS522" s="12"/>
      <c r="DT522" s="12"/>
      <c r="DU522" s="12"/>
      <c r="DV522" s="12"/>
      <c r="DW522" s="12"/>
      <c r="DX522" s="12"/>
      <c r="DY522" s="12"/>
      <c r="DZ522" s="12"/>
      <c r="EA522" s="12"/>
      <c r="EB522" s="12"/>
      <c r="EC522" s="12"/>
      <c r="ED522" s="12"/>
      <c r="EE522" s="12"/>
      <c r="EF522" s="12"/>
      <c r="EG522" s="12"/>
      <c r="EH522" s="12"/>
      <c r="EI522" s="12"/>
      <c r="EJ522" s="12"/>
      <c r="EK522" s="12"/>
      <c r="EL522" s="12"/>
      <c r="EM522" s="12"/>
      <c r="EN522" s="12"/>
      <c r="EO522" s="12"/>
      <c r="EP522" s="12"/>
      <c r="EQ522" s="12"/>
      <c r="ER522" s="12"/>
      <c r="ES522" s="12"/>
      <c r="ET522" s="12"/>
      <c r="EU522" s="12"/>
      <c r="EV522" s="12"/>
      <c r="EW522" s="12"/>
      <c r="EX522" s="12"/>
      <c r="EY522" s="12"/>
      <c r="EZ522" s="12"/>
      <c r="FA522" s="12"/>
      <c r="FB522" s="12"/>
      <c r="FC522" s="12"/>
      <c r="FD522" s="12"/>
      <c r="FE522" s="12"/>
      <c r="FF522" s="12"/>
      <c r="FG522" s="12"/>
      <c r="FH522" s="12"/>
      <c r="FI522" s="12"/>
      <c r="FJ522" s="12"/>
      <c r="FK522" s="12"/>
      <c r="FL522" s="12"/>
      <c r="FM522" s="12"/>
      <c r="FN522" s="12"/>
      <c r="FO522" s="12"/>
      <c r="FP522" s="12"/>
      <c r="FQ522" s="12"/>
      <c r="FR522" s="12"/>
      <c r="FS522" s="12"/>
      <c r="FT522" s="12"/>
      <c r="FU522" s="12"/>
      <c r="FV522" s="12"/>
      <c r="FW522" s="12"/>
      <c r="FX522" s="12"/>
      <c r="FY522" s="12"/>
      <c r="FZ522" s="12"/>
      <c r="GA522" s="12"/>
      <c r="GB522" s="12"/>
      <c r="GC522" s="12"/>
      <c r="GD522" s="12"/>
      <c r="GE522" s="12"/>
      <c r="GF522" s="12"/>
      <c r="GG522" s="12"/>
      <c r="GH522" s="12"/>
      <c r="GI522" s="12"/>
      <c r="GJ522" s="12"/>
      <c r="GK522" s="12"/>
      <c r="GL522" s="12"/>
      <c r="GM522" s="12"/>
      <c r="GN522" s="12"/>
      <c r="GO522" s="12"/>
      <c r="GP522" s="12"/>
      <c r="GQ522" s="12"/>
      <c r="GR522" s="12"/>
    </row>
    <row r="523" spans="1:203" x14ac:dyDescent="0.2">
      <c r="A523" s="79">
        <f t="shared" ref="A523:A586" si="236">(A522+1)</f>
        <v>43595</v>
      </c>
      <c r="B523" s="80">
        <f t="shared" ca="1" si="219"/>
        <v>1107.0489500000001</v>
      </c>
      <c r="C523" s="81">
        <f t="shared" ref="C523:C586" si="237">TRUNC(C522-N522,8)</f>
        <v>1000</v>
      </c>
      <c r="D523" s="82">
        <f ca="1">IF(A523&lt;$B$1,VLOOKUP(A523,[1]DI!$A$4:$B$15000,2,FALSE),0)</f>
        <v>6.4000000000000001E-2</v>
      </c>
      <c r="E523" s="81">
        <f t="shared" ca="1" si="220"/>
        <v>2.4620000000000002E-4</v>
      </c>
      <c r="F523" s="83">
        <f t="shared" si="230"/>
        <v>1.1679999999999999</v>
      </c>
      <c r="G523" s="84">
        <f t="shared" ca="1" si="231"/>
        <v>1.0002875616</v>
      </c>
      <c r="H523" s="81">
        <f ca="1">TRUNC(PRODUCT(G$10:G522),15)</f>
        <v>1.1070489450262699</v>
      </c>
      <c r="I523" s="81">
        <f t="shared" ref="I523:I586" si="238">IF(OR(L522&gt;0,L522="E"),H522,I522)</f>
        <v>1</v>
      </c>
      <c r="J523" s="81">
        <f t="shared" ca="1" si="232"/>
        <v>1.10704895</v>
      </c>
      <c r="K523" s="81">
        <f t="shared" ca="1" si="233"/>
        <v>107.04895</v>
      </c>
      <c r="L523" s="85">
        <f>IF(VLOOKUP(A523,$U$12:$AD$125,8)=VLOOKUP(A522,$U$12:$AD$125,8),0,VLOOKUP(A523,U$12:$AD$125,8))</f>
        <v>0</v>
      </c>
      <c r="M523" s="86">
        <f>IF(L523&gt;0,VLOOKUP(L523,T$12:$AC$125,7),0)</f>
        <v>0</v>
      </c>
      <c r="N523" s="81">
        <f t="shared" ref="N523:N586" si="239">IF(M523&gt;0,(C523*M523),0)</f>
        <v>0</v>
      </c>
      <c r="O523" s="81">
        <f t="shared" ca="1" si="234"/>
        <v>107.04895</v>
      </c>
      <c r="P523" s="87" t="str">
        <f t="shared" ref="P523:P586" si="240">IF(L522&gt;0,VLOOKUP(A522,$U$12:$AD$125,9),P522)</f>
        <v>J=</v>
      </c>
      <c r="Q523" s="88">
        <f t="shared" ref="Q523:Q586" si="241">IF(L522&gt;0,VLOOKUP(A522,$U$12:$AD$125,10),Q522)</f>
        <v>44676</v>
      </c>
      <c r="R523" s="7"/>
      <c r="S523" s="7"/>
      <c r="V523" s="7"/>
      <c r="W523" s="7"/>
      <c r="X523" s="7"/>
      <c r="Y523" s="7"/>
      <c r="Z523" s="7"/>
      <c r="AA523" s="7"/>
      <c r="AB523" s="7"/>
      <c r="AC523" s="7"/>
      <c r="AD523" s="7"/>
      <c r="AE523" s="7"/>
      <c r="AF523" s="37" t="s">
        <v>14</v>
      </c>
      <c r="AG523" s="3" t="s">
        <v>7</v>
      </c>
      <c r="AH523" s="3" t="s">
        <v>8</v>
      </c>
      <c r="AI523" s="18" t="s">
        <v>9</v>
      </c>
      <c r="AJ523" s="19" t="s">
        <v>9</v>
      </c>
      <c r="AK523" s="18" t="s">
        <v>9</v>
      </c>
      <c r="AL523" s="67" t="s">
        <v>14</v>
      </c>
      <c r="AM523" s="19" t="s">
        <v>9</v>
      </c>
      <c r="AN523" s="3" t="s">
        <v>10</v>
      </c>
      <c r="AO523" s="6" t="s">
        <v>11</v>
      </c>
      <c r="AP523" s="20" t="s">
        <v>12</v>
      </c>
      <c r="AQ523" s="3" t="s">
        <v>12</v>
      </c>
      <c r="AR523" s="21" t="s">
        <v>13</v>
      </c>
      <c r="AS523" s="37" t="s">
        <v>13</v>
      </c>
      <c r="AT523" s="12"/>
      <c r="AU523" s="12"/>
      <c r="AV523" s="22"/>
      <c r="AW523" s="12"/>
      <c r="AX523" s="12"/>
      <c r="AY523" s="12"/>
      <c r="AZ523" s="12"/>
      <c r="BA523" s="12"/>
      <c r="BB523" s="12"/>
      <c r="BC523" s="12"/>
      <c r="BD523" s="12"/>
      <c r="BE523" s="12"/>
      <c r="BF523" s="12"/>
      <c r="BG523" s="12"/>
      <c r="BH523" s="12"/>
      <c r="BI523" s="12"/>
      <c r="BJ523" s="12"/>
      <c r="BK523" s="12"/>
      <c r="BL523" s="12"/>
      <c r="BM523" s="12"/>
      <c r="BN523" s="12"/>
      <c r="BO523" s="12"/>
      <c r="BP523" s="12"/>
      <c r="BQ523" s="12"/>
      <c r="BR523" s="12"/>
      <c r="BS523" s="12"/>
      <c r="BT523" s="12"/>
      <c r="BU523" s="12"/>
      <c r="BV523" s="12"/>
      <c r="BW523" s="12"/>
      <c r="BX523" s="12"/>
      <c r="BY523" s="12"/>
      <c r="BZ523" s="12"/>
      <c r="CA523" s="12"/>
      <c r="CB523" s="12"/>
      <c r="CC523" s="12"/>
      <c r="CD523" s="12"/>
      <c r="CE523" s="12"/>
      <c r="CF523" s="12"/>
      <c r="CG523" s="12"/>
      <c r="CH523" s="12"/>
      <c r="CI523" s="12"/>
      <c r="CJ523" s="12"/>
      <c r="CK523" s="12"/>
      <c r="CL523" s="12"/>
      <c r="CM523" s="12"/>
      <c r="CN523" s="12"/>
      <c r="CO523" s="12"/>
      <c r="CP523" s="12"/>
      <c r="CQ523" s="12"/>
      <c r="CR523" s="12"/>
      <c r="CS523" s="12"/>
      <c r="CT523" s="12"/>
      <c r="CU523" s="12"/>
      <c r="CV523" s="12"/>
      <c r="CW523" s="12"/>
      <c r="CX523" s="12"/>
      <c r="CY523" s="12"/>
      <c r="CZ523" s="12"/>
      <c r="DA523" s="12"/>
      <c r="DB523" s="12"/>
      <c r="DC523" s="12"/>
      <c r="DD523" s="12"/>
      <c r="DE523" s="12"/>
      <c r="DF523" s="12"/>
      <c r="DG523" s="12"/>
      <c r="DH523" s="12"/>
      <c r="DI523" s="12"/>
      <c r="DJ523" s="12"/>
      <c r="DK523" s="12"/>
      <c r="DL523" s="12"/>
      <c r="DM523" s="12"/>
      <c r="DN523" s="12"/>
      <c r="DO523" s="12"/>
      <c r="DP523" s="12"/>
      <c r="DQ523" s="12"/>
      <c r="DR523" s="12"/>
      <c r="DS523" s="12"/>
      <c r="DT523" s="12"/>
      <c r="DU523" s="12"/>
      <c r="DV523" s="12"/>
      <c r="DW523" s="12"/>
      <c r="DX523" s="12"/>
      <c r="DY523" s="12"/>
      <c r="DZ523" s="12"/>
      <c r="EA523" s="12"/>
      <c r="EB523" s="12"/>
      <c r="EC523" s="12"/>
      <c r="ED523" s="12"/>
      <c r="EE523" s="12"/>
      <c r="EF523" s="12"/>
      <c r="EG523" s="12"/>
      <c r="EH523" s="12"/>
      <c r="EI523" s="12"/>
      <c r="EJ523" s="12"/>
      <c r="EK523" s="12"/>
      <c r="EL523" s="12"/>
      <c r="EM523" s="12"/>
      <c r="EN523" s="12"/>
      <c r="EO523" s="12"/>
      <c r="EP523" s="12"/>
      <c r="EQ523" s="12"/>
      <c r="ER523" s="12"/>
      <c r="ES523" s="12"/>
      <c r="ET523" s="12"/>
      <c r="EU523" s="12"/>
      <c r="EV523" s="12"/>
      <c r="EW523" s="12"/>
      <c r="EX523" s="12"/>
      <c r="EY523" s="12"/>
      <c r="EZ523" s="12"/>
      <c r="FA523" s="12"/>
      <c r="FB523" s="12"/>
      <c r="FC523" s="12"/>
      <c r="FD523" s="12"/>
      <c r="FE523" s="12"/>
      <c r="FF523" s="12"/>
      <c r="FG523" s="12"/>
      <c r="FH523" s="12"/>
      <c r="FI523" s="12"/>
      <c r="FJ523" s="12"/>
      <c r="FK523" s="12"/>
      <c r="FL523" s="12"/>
      <c r="FM523" s="12"/>
      <c r="FN523" s="12"/>
      <c r="FO523" s="12"/>
      <c r="FP523" s="12"/>
      <c r="FQ523" s="12"/>
      <c r="FR523" s="12"/>
      <c r="FS523" s="12"/>
      <c r="FT523" s="12"/>
      <c r="FU523" s="12"/>
      <c r="FV523" s="12"/>
      <c r="FW523" s="12"/>
      <c r="FX523" s="12"/>
      <c r="FY523" s="12"/>
      <c r="FZ523" s="12"/>
      <c r="GA523" s="12"/>
      <c r="GB523" s="12"/>
      <c r="GC523" s="12"/>
      <c r="GD523" s="12"/>
      <c r="GE523" s="12"/>
      <c r="GF523" s="12"/>
      <c r="GG523" s="12"/>
      <c r="GH523" s="12"/>
      <c r="GI523" s="12"/>
      <c r="GJ523" s="12"/>
      <c r="GK523" s="12"/>
      <c r="GL523" s="12"/>
      <c r="GM523" s="12"/>
      <c r="GN523" s="12"/>
      <c r="GO523" s="12"/>
      <c r="GP523" s="12"/>
      <c r="GQ523" s="12"/>
      <c r="GR523" s="12"/>
    </row>
    <row r="524" spans="1:203" x14ac:dyDescent="0.2">
      <c r="A524" s="79">
        <f t="shared" si="236"/>
        <v>43596</v>
      </c>
      <c r="B524" s="80">
        <f t="shared" ref="B524:B587" ca="1" si="242">IF(A524&lt;=TODAY(),C524+K524,IF(AND(A524&gt;TODAY(),A524&lt;=$B$1),IF(VLOOKUP(TODAY(),$A$10:$D$5000,4,FALSE)=0,"n.d",C524+K524),"n.d"))</f>
        <v>1107.3672899999999</v>
      </c>
      <c r="C524" s="81">
        <f t="shared" si="237"/>
        <v>1000</v>
      </c>
      <c r="D524" s="82">
        <f ca="1">IF(A524&lt;$B$1,VLOOKUP(A524,[1]DI!$A$4:$B$15000,2,FALSE),0)</f>
        <v>0</v>
      </c>
      <c r="E524" s="81">
        <f t="shared" ca="1" si="220"/>
        <v>0</v>
      </c>
      <c r="F524" s="83">
        <f t="shared" si="230"/>
        <v>1.1679999999999999</v>
      </c>
      <c r="G524" s="84">
        <f t="shared" ca="1" si="231"/>
        <v>1</v>
      </c>
      <c r="H524" s="81">
        <f ca="1">TRUNC(PRODUCT(G$10:G523),15)</f>
        <v>1.10736728979218</v>
      </c>
      <c r="I524" s="81">
        <f t="shared" si="238"/>
        <v>1</v>
      </c>
      <c r="J524" s="81">
        <f t="shared" ca="1" si="232"/>
        <v>1.10736729</v>
      </c>
      <c r="K524" s="81">
        <f t="shared" ca="1" si="233"/>
        <v>107.36729</v>
      </c>
      <c r="L524" s="85">
        <f>IF(VLOOKUP(A524,$U$12:$AD$125,8)=VLOOKUP(A523,$U$12:$AD$125,8),0,VLOOKUP(A524,U$12:$AD$125,8))</f>
        <v>0</v>
      </c>
      <c r="M524" s="86">
        <f>IF(L524&gt;0,VLOOKUP(L524,T$12:$AC$125,7),0)</f>
        <v>0</v>
      </c>
      <c r="N524" s="81">
        <f t="shared" si="239"/>
        <v>0</v>
      </c>
      <c r="O524" s="81">
        <f t="shared" ca="1" si="234"/>
        <v>107.36729</v>
      </c>
      <c r="P524" s="87" t="str">
        <f t="shared" si="240"/>
        <v>J=</v>
      </c>
      <c r="Q524" s="88">
        <f t="shared" si="241"/>
        <v>44676</v>
      </c>
      <c r="R524" s="7"/>
      <c r="S524" s="7"/>
      <c r="V524" s="7"/>
      <c r="W524" s="7"/>
      <c r="X524" s="7"/>
      <c r="Y524" s="7"/>
      <c r="Z524" s="7"/>
      <c r="AA524" s="7"/>
      <c r="AB524" s="7"/>
      <c r="AC524" s="7"/>
      <c r="AD524" s="7"/>
      <c r="AE524" s="7"/>
      <c r="AF524" s="37" t="s">
        <v>65</v>
      </c>
      <c r="AG524" s="9" t="str">
        <f>$B$6</f>
        <v>ODCT21</v>
      </c>
      <c r="AH524" s="3" t="s">
        <v>15</v>
      </c>
      <c r="AI524" s="13" t="s">
        <v>16</v>
      </c>
      <c r="AJ524" s="5"/>
      <c r="AK524" s="13" t="s">
        <v>17</v>
      </c>
      <c r="AL524" s="37"/>
      <c r="AM524" s="5"/>
      <c r="AN524" s="3"/>
      <c r="AO524" s="6"/>
      <c r="AP524" s="20"/>
      <c r="AQ524" s="3"/>
      <c r="AR524" s="21" t="s">
        <v>20</v>
      </c>
      <c r="AS524" s="37" t="s">
        <v>20</v>
      </c>
      <c r="AT524" s="12"/>
      <c r="AU524" s="12"/>
      <c r="AV524" s="22"/>
      <c r="AW524" s="12"/>
      <c r="AX524" s="12"/>
      <c r="AY524" s="12"/>
      <c r="AZ524" s="12"/>
      <c r="BA524" s="12"/>
      <c r="BB524" s="12"/>
      <c r="BC524" s="12"/>
      <c r="BD524" s="12"/>
      <c r="BE524" s="12"/>
      <c r="BF524" s="12"/>
      <c r="BG524" s="12"/>
      <c r="BH524" s="12"/>
      <c r="BI524" s="12"/>
      <c r="BJ524" s="12"/>
      <c r="BK524" s="12"/>
      <c r="BL524" s="12"/>
      <c r="BM524" s="12"/>
      <c r="BN524" s="12"/>
      <c r="BO524" s="12"/>
      <c r="BP524" s="12"/>
      <c r="BQ524" s="12"/>
      <c r="BR524" s="12"/>
      <c r="BS524" s="12"/>
      <c r="BT524" s="12"/>
      <c r="BU524" s="12"/>
      <c r="BV524" s="12"/>
      <c r="BW524" s="12"/>
      <c r="BX524" s="12"/>
      <c r="BY524" s="12"/>
      <c r="BZ524" s="12"/>
      <c r="CA524" s="12"/>
      <c r="CB524" s="12"/>
      <c r="CC524" s="12"/>
      <c r="CD524" s="12"/>
      <c r="CE524" s="12"/>
      <c r="CF524" s="12"/>
      <c r="CG524" s="12"/>
      <c r="CH524" s="12"/>
      <c r="CI524" s="12"/>
      <c r="CJ524" s="12"/>
      <c r="CK524" s="12"/>
      <c r="CL524" s="12"/>
      <c r="CM524" s="12"/>
      <c r="CN524" s="12"/>
      <c r="CO524" s="12"/>
      <c r="CP524" s="12"/>
      <c r="CQ524" s="12"/>
      <c r="CR524" s="12"/>
      <c r="CS524" s="12"/>
      <c r="CT524" s="12"/>
      <c r="CU524" s="12"/>
      <c r="CV524" s="12"/>
      <c r="CW524" s="12"/>
      <c r="CX524" s="12"/>
      <c r="CY524" s="12"/>
      <c r="CZ524" s="12"/>
      <c r="DA524" s="12"/>
      <c r="DB524" s="12"/>
      <c r="DC524" s="12"/>
      <c r="DD524" s="12"/>
      <c r="DE524" s="12"/>
      <c r="DF524" s="12"/>
      <c r="DG524" s="12"/>
      <c r="DH524" s="12"/>
      <c r="DI524" s="12"/>
      <c r="DJ524" s="12"/>
      <c r="DK524" s="12"/>
      <c r="DL524" s="12"/>
      <c r="DM524" s="12"/>
      <c r="DN524" s="12"/>
      <c r="DO524" s="12"/>
      <c r="DP524" s="12"/>
      <c r="DQ524" s="12"/>
      <c r="DR524" s="12"/>
      <c r="DS524" s="12"/>
      <c r="DT524" s="12"/>
      <c r="DU524" s="12"/>
      <c r="DV524" s="12"/>
      <c r="DW524" s="12"/>
      <c r="DX524" s="12"/>
      <c r="DY524" s="12"/>
      <c r="DZ524" s="12"/>
      <c r="EA524" s="12"/>
      <c r="EB524" s="12"/>
      <c r="EC524" s="12"/>
      <c r="ED524" s="12"/>
      <c r="EE524" s="12"/>
      <c r="EF524" s="12"/>
      <c r="EG524" s="12"/>
      <c r="EH524" s="12"/>
      <c r="EI524" s="12"/>
      <c r="EJ524" s="12"/>
      <c r="EK524" s="12"/>
      <c r="EL524" s="12"/>
      <c r="EM524" s="12"/>
      <c r="EN524" s="12"/>
      <c r="EO524" s="12"/>
      <c r="EP524" s="12"/>
      <c r="EQ524" s="12"/>
      <c r="ER524" s="12"/>
      <c r="ES524" s="12"/>
      <c r="ET524" s="12"/>
      <c r="EU524" s="12"/>
      <c r="EV524" s="12"/>
      <c r="EW524" s="12"/>
      <c r="EX524" s="12"/>
      <c r="EY524" s="12"/>
      <c r="EZ524" s="12"/>
      <c r="FA524" s="12"/>
      <c r="FB524" s="12"/>
      <c r="FC524" s="12"/>
      <c r="FD524" s="12"/>
      <c r="FE524" s="12"/>
      <c r="FF524" s="12"/>
      <c r="FG524" s="12"/>
      <c r="FH524" s="12"/>
      <c r="FI524" s="12"/>
      <c r="FJ524" s="12"/>
      <c r="FK524" s="12"/>
      <c r="FL524" s="12"/>
      <c r="FM524" s="12"/>
      <c r="FN524" s="12"/>
      <c r="FO524" s="12"/>
      <c r="FP524" s="12"/>
      <c r="FQ524" s="12"/>
      <c r="FR524" s="12"/>
      <c r="FS524" s="12"/>
      <c r="FT524" s="12"/>
      <c r="FU524" s="12"/>
      <c r="FV524" s="12"/>
      <c r="FW524" s="12"/>
      <c r="FX524" s="12"/>
      <c r="FY524" s="12"/>
      <c r="FZ524" s="12"/>
      <c r="GA524" s="12"/>
      <c r="GB524" s="12"/>
      <c r="GC524" s="12"/>
      <c r="GD524" s="12"/>
      <c r="GE524" s="12"/>
      <c r="GF524" s="12"/>
      <c r="GG524" s="12"/>
      <c r="GH524" s="12"/>
      <c r="GI524" s="12"/>
      <c r="GJ524" s="12"/>
      <c r="GK524" s="12"/>
      <c r="GL524" s="12"/>
      <c r="GM524" s="12"/>
      <c r="GN524" s="12"/>
      <c r="GO524" s="12"/>
      <c r="GP524" s="12"/>
      <c r="GQ524" s="12"/>
      <c r="GR524" s="12"/>
    </row>
    <row r="525" spans="1:203" x14ac:dyDescent="0.2">
      <c r="A525" s="79">
        <f t="shared" si="236"/>
        <v>43597</v>
      </c>
      <c r="B525" s="80">
        <f t="shared" ca="1" si="242"/>
        <v>1107.3672899999999</v>
      </c>
      <c r="C525" s="81">
        <f t="shared" si="237"/>
        <v>1000</v>
      </c>
      <c r="D525" s="82">
        <f ca="1">IF(A525&lt;$B$1,VLOOKUP(A525,[1]DI!$A$4:$B$15000,2,FALSE),0)</f>
        <v>0</v>
      </c>
      <c r="E525" s="81">
        <f t="shared" ref="E525:E588" ca="1" si="243">ROUND((((1+D525)^(1/252)-1)),8)</f>
        <v>0</v>
      </c>
      <c r="F525" s="83">
        <f t="shared" si="230"/>
        <v>1.1679999999999999</v>
      </c>
      <c r="G525" s="84">
        <f t="shared" ca="1" si="231"/>
        <v>1</v>
      </c>
      <c r="H525" s="81">
        <f ca="1">TRUNC(PRODUCT(G$10:G524),15)</f>
        <v>1.10736728979218</v>
      </c>
      <c r="I525" s="81">
        <f t="shared" si="238"/>
        <v>1</v>
      </c>
      <c r="J525" s="81">
        <f t="shared" ca="1" si="232"/>
        <v>1.10736729</v>
      </c>
      <c r="K525" s="81">
        <f t="shared" ca="1" si="233"/>
        <v>107.36729</v>
      </c>
      <c r="L525" s="85">
        <f>IF(VLOOKUP(A525,$U$12:$AD$125,8)=VLOOKUP(A524,$U$12:$AD$125,8),0,VLOOKUP(A525,U$12:$AD$125,8))</f>
        <v>0</v>
      </c>
      <c r="M525" s="86">
        <f>IF(L525&gt;0,VLOOKUP(L525,T$12:$AC$125,7),0)</f>
        <v>0</v>
      </c>
      <c r="N525" s="81">
        <f t="shared" si="239"/>
        <v>0</v>
      </c>
      <c r="O525" s="81">
        <f t="shared" ca="1" si="234"/>
        <v>107.36729</v>
      </c>
      <c r="P525" s="87" t="str">
        <f t="shared" si="240"/>
        <v>J=</v>
      </c>
      <c r="Q525" s="88">
        <f t="shared" si="241"/>
        <v>44676</v>
      </c>
      <c r="R525" s="7"/>
      <c r="S525" s="7"/>
      <c r="V525" s="7"/>
      <c r="W525" s="7"/>
      <c r="X525" s="7"/>
      <c r="Y525" s="7"/>
      <c r="Z525" s="7"/>
      <c r="AA525" s="7"/>
      <c r="AB525" s="7"/>
      <c r="AC525" s="7"/>
      <c r="AD525" s="7"/>
      <c r="AE525" s="7"/>
      <c r="AF525" s="37" t="s">
        <v>65</v>
      </c>
      <c r="AG525" s="9"/>
      <c r="AH525" s="3"/>
      <c r="AI525" s="13"/>
      <c r="AJ525" s="5"/>
      <c r="AK525" s="13"/>
      <c r="AL525" s="37"/>
      <c r="AM525" s="5"/>
      <c r="AN525" s="3"/>
      <c r="AO525" s="6"/>
      <c r="AP525" s="20"/>
      <c r="AQ525" s="3"/>
      <c r="AR525" s="21" t="s">
        <v>24</v>
      </c>
      <c r="AS525" s="37" t="s">
        <v>14</v>
      </c>
      <c r="AT525" s="12"/>
      <c r="AU525" s="12"/>
      <c r="AV525" s="22"/>
      <c r="AW525" s="12"/>
      <c r="AX525" s="12"/>
      <c r="AY525" s="12"/>
      <c r="AZ525" s="12"/>
      <c r="BA525" s="12"/>
      <c r="BB525" s="12"/>
      <c r="BC525" s="12"/>
      <c r="BD525" s="12"/>
      <c r="BE525" s="12"/>
      <c r="BF525" s="12"/>
      <c r="BG525" s="12"/>
      <c r="BH525" s="12"/>
      <c r="BI525" s="12"/>
      <c r="BJ525" s="12"/>
      <c r="BK525" s="12"/>
      <c r="BL525" s="12"/>
      <c r="BM525" s="12"/>
      <c r="BN525" s="12"/>
      <c r="BO525" s="12"/>
      <c r="BP525" s="12"/>
      <c r="BQ525" s="12"/>
      <c r="BR525" s="12"/>
      <c r="BS525" s="12"/>
      <c r="BT525" s="12"/>
      <c r="BU525" s="12"/>
      <c r="BV525" s="12"/>
      <c r="BW525" s="12"/>
      <c r="BX525" s="12"/>
      <c r="BY525" s="12"/>
      <c r="BZ525" s="12"/>
      <c r="CA525" s="12"/>
      <c r="CB525" s="12"/>
      <c r="CC525" s="12"/>
      <c r="CD525" s="12"/>
      <c r="CE525" s="12"/>
      <c r="CF525" s="12"/>
      <c r="CG525" s="12"/>
      <c r="CH525" s="12"/>
      <c r="CI525" s="12"/>
      <c r="CJ525" s="12"/>
      <c r="CK525" s="12"/>
      <c r="CL525" s="12"/>
      <c r="CM525" s="12"/>
      <c r="CN525" s="12"/>
      <c r="CO525" s="12"/>
      <c r="CP525" s="12"/>
      <c r="CQ525" s="12"/>
      <c r="CR525" s="12"/>
      <c r="CS525" s="12"/>
      <c r="CT525" s="12"/>
      <c r="CU525" s="12"/>
      <c r="CV525" s="12"/>
      <c r="CW525" s="12"/>
      <c r="CX525" s="12"/>
      <c r="CY525" s="12"/>
      <c r="CZ525" s="12"/>
      <c r="DA525" s="12"/>
      <c r="DB525" s="12"/>
      <c r="DC525" s="12"/>
      <c r="DD525" s="12"/>
      <c r="DE525" s="12"/>
      <c r="DF525" s="12"/>
      <c r="DG525" s="12"/>
      <c r="DH525" s="12"/>
      <c r="DI525" s="12"/>
      <c r="DJ525" s="12"/>
      <c r="DK525" s="12"/>
      <c r="DL525" s="12"/>
      <c r="DM525" s="12"/>
      <c r="DN525" s="12"/>
      <c r="DO525" s="12"/>
      <c r="DP525" s="12"/>
      <c r="DQ525" s="12"/>
      <c r="DR525" s="12"/>
      <c r="DS525" s="12"/>
      <c r="DT525" s="12"/>
      <c r="DU525" s="12"/>
      <c r="DV525" s="12"/>
      <c r="DW525" s="12"/>
      <c r="DX525" s="12"/>
      <c r="DY525" s="12"/>
      <c r="DZ525" s="12"/>
      <c r="EA525" s="12"/>
      <c r="EB525" s="12"/>
      <c r="EC525" s="12"/>
      <c r="ED525" s="12"/>
      <c r="EE525" s="12"/>
      <c r="EF525" s="12"/>
      <c r="EG525" s="12"/>
      <c r="EH525" s="12"/>
      <c r="EI525" s="12"/>
      <c r="EJ525" s="12"/>
      <c r="EK525" s="12"/>
      <c r="EL525" s="12"/>
      <c r="EM525" s="12"/>
      <c r="EN525" s="12"/>
      <c r="EO525" s="12"/>
      <c r="EP525" s="12"/>
      <c r="EQ525" s="12"/>
      <c r="ER525" s="12"/>
      <c r="ES525" s="12"/>
      <c r="ET525" s="12"/>
      <c r="EU525" s="12"/>
      <c r="EV525" s="12"/>
      <c r="EW525" s="12"/>
      <c r="EX525" s="12"/>
      <c r="EY525" s="12"/>
      <c r="EZ525" s="12"/>
      <c r="FA525" s="12"/>
      <c r="FB525" s="12"/>
      <c r="FC525" s="12"/>
      <c r="FD525" s="12"/>
      <c r="FE525" s="12"/>
      <c r="FF525" s="12"/>
      <c r="FG525" s="12"/>
      <c r="FH525" s="12"/>
      <c r="FI525" s="12"/>
      <c r="FJ525" s="12"/>
      <c r="FK525" s="12"/>
      <c r="FL525" s="12"/>
      <c r="FM525" s="12"/>
      <c r="FN525" s="12"/>
      <c r="FO525" s="12"/>
      <c r="FP525" s="12"/>
      <c r="FQ525" s="12"/>
      <c r="FR525" s="12"/>
      <c r="FS525" s="12"/>
      <c r="FT525" s="12"/>
      <c r="FU525" s="12"/>
      <c r="FV525" s="12"/>
      <c r="FW525" s="12"/>
      <c r="FX525" s="12"/>
      <c r="FY525" s="12"/>
      <c r="FZ525" s="12"/>
      <c r="GA525" s="12"/>
      <c r="GB525" s="12"/>
      <c r="GC525" s="12"/>
      <c r="GD525" s="12"/>
      <c r="GE525" s="12"/>
      <c r="GF525" s="12"/>
      <c r="GG525" s="12"/>
      <c r="GH525" s="12"/>
      <c r="GI525" s="12"/>
      <c r="GJ525" s="12"/>
      <c r="GK525" s="12"/>
      <c r="GL525" s="12"/>
      <c r="GM525" s="12"/>
      <c r="GN525" s="12"/>
      <c r="GO525" s="12"/>
      <c r="GP525" s="12"/>
      <c r="GQ525" s="12"/>
      <c r="GR525" s="12"/>
    </row>
    <row r="526" spans="1:203" x14ac:dyDescent="0.2">
      <c r="A526" s="79">
        <f t="shared" si="236"/>
        <v>43598</v>
      </c>
      <c r="B526" s="80">
        <f t="shared" ca="1" si="242"/>
        <v>1107.3672899999999</v>
      </c>
      <c r="C526" s="81">
        <f t="shared" si="237"/>
        <v>1000</v>
      </c>
      <c r="D526" s="82">
        <f ca="1">IF(A526&lt;$B$1,VLOOKUP(A526,[1]DI!$A$4:$B$15000,2,FALSE),0)</f>
        <v>6.4000000000000001E-2</v>
      </c>
      <c r="E526" s="81">
        <f t="shared" ca="1" si="243"/>
        <v>2.4620000000000002E-4</v>
      </c>
      <c r="F526" s="83">
        <f t="shared" si="230"/>
        <v>1.1679999999999999</v>
      </c>
      <c r="G526" s="84">
        <f t="shared" ca="1" si="231"/>
        <v>1.0002875616</v>
      </c>
      <c r="H526" s="81">
        <f ca="1">TRUNC(PRODUCT(G$10:G525),15)</f>
        <v>1.10736728979218</v>
      </c>
      <c r="I526" s="81">
        <f t="shared" si="238"/>
        <v>1</v>
      </c>
      <c r="J526" s="81">
        <f t="shared" ca="1" si="232"/>
        <v>1.10736729</v>
      </c>
      <c r="K526" s="81">
        <f t="shared" ca="1" si="233"/>
        <v>107.36729</v>
      </c>
      <c r="L526" s="85">
        <f>IF(VLOOKUP(A526,$U$12:$AD$125,8)=VLOOKUP(A525,$U$12:$AD$125,8),0,VLOOKUP(A526,U$12:$AD$125,8))</f>
        <v>0</v>
      </c>
      <c r="M526" s="86">
        <f>IF(L526&gt;0,VLOOKUP(L526,T$12:$AC$125,7),0)</f>
        <v>0</v>
      </c>
      <c r="N526" s="81">
        <f t="shared" si="239"/>
        <v>0</v>
      </c>
      <c r="O526" s="81">
        <f t="shared" ca="1" si="234"/>
        <v>107.36729</v>
      </c>
      <c r="P526" s="87" t="str">
        <f t="shared" si="240"/>
        <v>J=</v>
      </c>
      <c r="Q526" s="88">
        <f t="shared" si="241"/>
        <v>44676</v>
      </c>
      <c r="R526" s="7"/>
      <c r="S526" s="7"/>
      <c r="V526" s="7"/>
      <c r="W526" s="7"/>
      <c r="X526" s="7"/>
      <c r="Y526" s="7"/>
      <c r="Z526" s="7"/>
      <c r="AA526" s="7"/>
      <c r="AB526" s="7"/>
      <c r="AC526" s="7"/>
      <c r="AD526" s="7"/>
      <c r="AE526" s="7"/>
      <c r="AF526" s="37"/>
      <c r="AG526" s="3" t="s">
        <v>26</v>
      </c>
      <c r="AH526" s="3" t="s">
        <v>26</v>
      </c>
      <c r="AI526" s="13" t="s">
        <v>27</v>
      </c>
      <c r="AJ526" s="5" t="s">
        <v>28</v>
      </c>
      <c r="AK526" s="4" t="s">
        <v>29</v>
      </c>
      <c r="AL526" s="65"/>
      <c r="AM526" s="10" t="s">
        <v>32</v>
      </c>
      <c r="AN526" s="3" t="s">
        <v>26</v>
      </c>
      <c r="AO526" s="6"/>
      <c r="AP526" s="20" t="s">
        <v>33</v>
      </c>
      <c r="AQ526" s="3" t="s">
        <v>26</v>
      </c>
      <c r="AR526" s="21" t="s">
        <v>34</v>
      </c>
      <c r="AS526" s="65"/>
      <c r="AT526" s="12"/>
      <c r="AU526" s="12"/>
      <c r="AV526" s="22"/>
      <c r="AW526" s="12"/>
      <c r="AX526" s="12"/>
      <c r="AY526" s="12"/>
      <c r="AZ526" s="12"/>
      <c r="BA526" s="12"/>
      <c r="BB526" s="12"/>
      <c r="BC526" s="12"/>
      <c r="BD526" s="12"/>
      <c r="BE526" s="12"/>
      <c r="BF526" s="12"/>
      <c r="BG526" s="12"/>
      <c r="BH526" s="12"/>
      <c r="BI526" s="12"/>
      <c r="BJ526" s="12"/>
      <c r="BK526" s="12"/>
      <c r="BL526" s="12"/>
      <c r="BM526" s="12"/>
      <c r="BN526" s="12"/>
      <c r="BO526" s="12"/>
      <c r="BP526" s="12"/>
      <c r="BQ526" s="12"/>
      <c r="BR526" s="12"/>
      <c r="BS526" s="12"/>
      <c r="BT526" s="12"/>
      <c r="BU526" s="12"/>
      <c r="BV526" s="12"/>
      <c r="BW526" s="12"/>
      <c r="BX526" s="12"/>
      <c r="BY526" s="12"/>
      <c r="BZ526" s="12"/>
      <c r="CA526" s="12"/>
      <c r="CB526" s="12"/>
      <c r="CC526" s="12"/>
      <c r="CD526" s="12"/>
      <c r="CE526" s="12"/>
      <c r="CF526" s="12"/>
      <c r="CG526" s="12"/>
      <c r="CH526" s="12"/>
      <c r="CI526" s="12"/>
      <c r="CJ526" s="12"/>
      <c r="CK526" s="12"/>
      <c r="CL526" s="12"/>
      <c r="CM526" s="12"/>
      <c r="CN526" s="12"/>
      <c r="CO526" s="12"/>
      <c r="CP526" s="12"/>
      <c r="CQ526" s="12"/>
      <c r="CR526" s="12"/>
      <c r="CS526" s="12"/>
      <c r="CT526" s="12"/>
      <c r="CU526" s="12"/>
      <c r="CV526" s="12"/>
      <c r="CW526" s="12"/>
      <c r="CX526" s="12"/>
      <c r="CY526" s="12"/>
      <c r="CZ526" s="12"/>
      <c r="DA526" s="12"/>
      <c r="DB526" s="12"/>
      <c r="DC526" s="12"/>
      <c r="DD526" s="12"/>
      <c r="DE526" s="12"/>
      <c r="DF526" s="12"/>
      <c r="DG526" s="12"/>
      <c r="DH526" s="12"/>
      <c r="DI526" s="12"/>
      <c r="DJ526" s="12"/>
      <c r="DK526" s="12"/>
      <c r="DL526" s="12"/>
      <c r="DM526" s="12"/>
      <c r="DN526" s="12"/>
      <c r="DO526" s="12"/>
      <c r="DP526" s="12"/>
      <c r="DQ526" s="12"/>
      <c r="DR526" s="12"/>
      <c r="DS526" s="12"/>
      <c r="DT526" s="12"/>
      <c r="DU526" s="12"/>
      <c r="DV526" s="12"/>
      <c r="DW526" s="12"/>
      <c r="DX526" s="12"/>
      <c r="DY526" s="12"/>
      <c r="DZ526" s="12"/>
      <c r="EA526" s="12"/>
      <c r="EB526" s="12"/>
      <c r="EC526" s="12"/>
      <c r="ED526" s="12"/>
      <c r="EE526" s="12"/>
      <c r="EF526" s="12"/>
      <c r="EG526" s="12"/>
      <c r="EH526" s="12"/>
      <c r="EI526" s="12"/>
      <c r="EJ526" s="12"/>
      <c r="EK526" s="12"/>
      <c r="EL526" s="12"/>
      <c r="EM526" s="12"/>
      <c r="EN526" s="12"/>
      <c r="EO526" s="12"/>
      <c r="EP526" s="12"/>
      <c r="EQ526" s="12"/>
      <c r="ER526" s="12"/>
      <c r="ES526" s="12"/>
      <c r="ET526" s="12"/>
      <c r="EU526" s="12"/>
      <c r="EV526" s="12"/>
      <c r="EW526" s="12"/>
      <c r="EX526" s="12"/>
      <c r="EY526" s="12"/>
      <c r="EZ526" s="12"/>
      <c r="FA526" s="12"/>
      <c r="FB526" s="12"/>
      <c r="FC526" s="12"/>
      <c r="FD526" s="12"/>
      <c r="FE526" s="12"/>
      <c r="FF526" s="12"/>
      <c r="FG526" s="12"/>
      <c r="FH526" s="12"/>
      <c r="FI526" s="12"/>
      <c r="FJ526" s="12"/>
      <c r="FK526" s="12"/>
      <c r="FL526" s="12"/>
      <c r="FM526" s="12"/>
      <c r="FN526" s="12"/>
      <c r="FO526" s="12"/>
      <c r="FP526" s="12"/>
      <c r="FQ526" s="12"/>
      <c r="FR526" s="12"/>
      <c r="FS526" s="12"/>
      <c r="FT526" s="12"/>
      <c r="FU526" s="12"/>
      <c r="FV526" s="12"/>
      <c r="FW526" s="12"/>
      <c r="FX526" s="12"/>
      <c r="FY526" s="12"/>
      <c r="FZ526" s="12"/>
      <c r="GA526" s="12"/>
      <c r="GB526" s="12"/>
      <c r="GC526" s="12"/>
      <c r="GD526" s="12"/>
      <c r="GE526" s="12"/>
      <c r="GF526" s="12"/>
      <c r="GG526" s="12"/>
      <c r="GH526" s="12"/>
      <c r="GI526" s="12"/>
      <c r="GJ526" s="12"/>
      <c r="GK526" s="12"/>
      <c r="GL526" s="12"/>
      <c r="GM526" s="12"/>
      <c r="GN526" s="12"/>
      <c r="GO526" s="12"/>
      <c r="GP526" s="12"/>
      <c r="GQ526" s="12"/>
      <c r="GR526" s="12"/>
    </row>
    <row r="527" spans="1:203" x14ac:dyDescent="0.2">
      <c r="A527" s="79">
        <f t="shared" si="236"/>
        <v>43599</v>
      </c>
      <c r="B527" s="80">
        <f t="shared" ca="1" si="242"/>
        <v>1107.6857299999999</v>
      </c>
      <c r="C527" s="81">
        <f t="shared" si="237"/>
        <v>1000</v>
      </c>
      <c r="D527" s="82">
        <f ca="1">IF(A527&lt;$B$1,VLOOKUP(A527,[1]DI!$A$4:$B$15000,2,FALSE),0)</f>
        <v>6.4000000000000001E-2</v>
      </c>
      <c r="E527" s="81">
        <f t="shared" ca="1" si="243"/>
        <v>2.4620000000000002E-4</v>
      </c>
      <c r="F527" s="83">
        <f t="shared" si="230"/>
        <v>1.1679999999999999</v>
      </c>
      <c r="G527" s="84">
        <f t="shared" ca="1" si="231"/>
        <v>1.0002875616</v>
      </c>
      <c r="H527" s="81">
        <f ca="1">TRUNC(PRODUCT(G$10:G526),15)</f>
        <v>1.10768572610182</v>
      </c>
      <c r="I527" s="81">
        <f t="shared" si="238"/>
        <v>1</v>
      </c>
      <c r="J527" s="81">
        <f t="shared" ca="1" si="232"/>
        <v>1.10768573</v>
      </c>
      <c r="K527" s="81">
        <f t="shared" ca="1" si="233"/>
        <v>107.68573000000001</v>
      </c>
      <c r="L527" s="85">
        <f>IF(VLOOKUP(A527,$U$12:$AD$125,8)=VLOOKUP(A526,$U$12:$AD$125,8),0,VLOOKUP(A527,U$12:$AD$125,8))</f>
        <v>0</v>
      </c>
      <c r="M527" s="86">
        <f>IF(L527&gt;0,VLOOKUP(L527,T$12:$AC$125,7),0)</f>
        <v>0</v>
      </c>
      <c r="N527" s="81">
        <f t="shared" si="239"/>
        <v>0</v>
      </c>
      <c r="O527" s="81">
        <f t="shared" ca="1" si="234"/>
        <v>107.68573000000001</v>
      </c>
      <c r="P527" s="87" t="str">
        <f t="shared" si="240"/>
        <v>J=</v>
      </c>
      <c r="Q527" s="88">
        <f t="shared" si="241"/>
        <v>44676</v>
      </c>
      <c r="R527" s="7"/>
      <c r="S527" s="7"/>
      <c r="V527" s="7"/>
      <c r="W527" s="7"/>
      <c r="X527" s="7"/>
      <c r="Y527" s="7"/>
      <c r="Z527" s="7"/>
      <c r="AA527" s="7"/>
      <c r="AB527" s="7"/>
      <c r="AC527" s="7"/>
      <c r="AD527" s="7"/>
      <c r="AE527" s="7"/>
      <c r="AF527" s="65"/>
      <c r="AG527" s="9"/>
      <c r="AH527" s="9"/>
      <c r="AI527" s="4"/>
      <c r="AJ527" s="10"/>
      <c r="AK527" s="4"/>
      <c r="AL527" s="65"/>
      <c r="AM527" s="10"/>
      <c r="AN527" s="9"/>
      <c r="AO527" s="7"/>
      <c r="AP527" s="11"/>
      <c r="AQ527" s="9"/>
      <c r="AR527" s="8"/>
      <c r="AS527" s="68"/>
      <c r="AT527" s="12"/>
      <c r="AU527" s="12"/>
      <c r="AV527" s="22"/>
      <c r="AW527" s="12"/>
      <c r="AX527" s="12"/>
      <c r="AY527" s="12"/>
      <c r="AZ527" s="12"/>
      <c r="BA527" s="12"/>
      <c r="BB527" s="12"/>
      <c r="BC527" s="12"/>
      <c r="BD527" s="12"/>
      <c r="BE527" s="12"/>
      <c r="BF527" s="12"/>
      <c r="BG527" s="12"/>
      <c r="BH527" s="12"/>
      <c r="BI527" s="12"/>
      <c r="BJ527" s="12"/>
      <c r="BK527" s="12"/>
      <c r="BL527" s="12"/>
      <c r="BM527" s="12"/>
      <c r="BN527" s="12"/>
      <c r="BO527" s="12"/>
      <c r="BP527" s="12"/>
      <c r="BQ527" s="12"/>
      <c r="BR527" s="12"/>
      <c r="BS527" s="12"/>
      <c r="BT527" s="12"/>
      <c r="BU527" s="12"/>
      <c r="BV527" s="12"/>
      <c r="BW527" s="12"/>
      <c r="BX527" s="12"/>
      <c r="BY527" s="12"/>
      <c r="BZ527" s="12"/>
      <c r="CA527" s="12"/>
      <c r="CB527" s="12"/>
      <c r="CC527" s="12"/>
      <c r="CD527" s="12"/>
      <c r="CE527" s="12"/>
      <c r="CF527" s="12"/>
      <c r="CG527" s="12"/>
      <c r="CH527" s="12"/>
      <c r="CI527" s="12"/>
      <c r="CJ527" s="12"/>
      <c r="CK527" s="12"/>
      <c r="CL527" s="12"/>
      <c r="CM527" s="12"/>
      <c r="CN527" s="12"/>
      <c r="CO527" s="12"/>
      <c r="CP527" s="12"/>
      <c r="CQ527" s="12"/>
      <c r="CR527" s="12"/>
      <c r="CS527" s="12"/>
      <c r="CT527" s="12"/>
      <c r="CU527" s="12"/>
      <c r="CV527" s="12"/>
      <c r="CW527" s="12"/>
      <c r="CX527" s="12"/>
      <c r="CY527" s="12"/>
      <c r="CZ527" s="12"/>
      <c r="DA527" s="12"/>
      <c r="DB527" s="12"/>
      <c r="DC527" s="12"/>
      <c r="DD527" s="12"/>
      <c r="DE527" s="12"/>
      <c r="DF527" s="12"/>
      <c r="DG527" s="12"/>
      <c r="DH527" s="12"/>
      <c r="DI527" s="12"/>
      <c r="DJ527" s="12"/>
      <c r="DK527" s="12"/>
      <c r="DL527" s="12"/>
      <c r="DM527" s="12"/>
      <c r="DN527" s="12"/>
      <c r="DO527" s="12"/>
      <c r="DP527" s="12"/>
      <c r="DQ527" s="12"/>
      <c r="DR527" s="12"/>
      <c r="DS527" s="12"/>
      <c r="DT527" s="12"/>
      <c r="DU527" s="12"/>
      <c r="DV527" s="12"/>
      <c r="DW527" s="12"/>
      <c r="DX527" s="12"/>
      <c r="DY527" s="12"/>
      <c r="DZ527" s="12"/>
      <c r="EA527" s="12"/>
      <c r="EB527" s="12"/>
      <c r="EC527" s="12"/>
      <c r="ED527" s="12"/>
      <c r="EE527" s="12"/>
      <c r="EF527" s="12"/>
      <c r="EG527" s="12"/>
      <c r="EH527" s="12"/>
      <c r="EI527" s="12"/>
      <c r="EJ527" s="12"/>
      <c r="EK527" s="12"/>
      <c r="EL527" s="12"/>
      <c r="EM527" s="12"/>
      <c r="EN527" s="12"/>
      <c r="EO527" s="12"/>
      <c r="EP527" s="12"/>
      <c r="EQ527" s="12"/>
      <c r="ER527" s="12"/>
      <c r="ES527" s="12"/>
      <c r="ET527" s="12"/>
      <c r="EU527" s="12"/>
      <c r="EV527" s="12"/>
      <c r="EW527" s="12"/>
      <c r="EX527" s="12"/>
      <c r="EY527" s="12"/>
      <c r="EZ527" s="12"/>
      <c r="FA527" s="12"/>
      <c r="FB527" s="12"/>
      <c r="FC527" s="12"/>
      <c r="FD527" s="12"/>
      <c r="FE527" s="12"/>
      <c r="FF527" s="12"/>
      <c r="FG527" s="12"/>
      <c r="FH527" s="12"/>
      <c r="FI527" s="12"/>
      <c r="FJ527" s="12"/>
      <c r="FK527" s="12"/>
      <c r="FL527" s="12"/>
      <c r="FM527" s="12"/>
      <c r="FN527" s="12"/>
      <c r="FO527" s="12"/>
      <c r="FP527" s="12"/>
      <c r="FQ527" s="12"/>
      <c r="FR527" s="12"/>
      <c r="FS527" s="12"/>
      <c r="FT527" s="12"/>
      <c r="FU527" s="12"/>
      <c r="FV527" s="12"/>
      <c r="FW527" s="12"/>
      <c r="FX527" s="12"/>
      <c r="FY527" s="12"/>
      <c r="FZ527" s="12"/>
      <c r="GA527" s="12"/>
      <c r="GB527" s="12"/>
      <c r="GC527" s="12"/>
      <c r="GD527" s="12"/>
      <c r="GE527" s="12"/>
      <c r="GF527" s="12"/>
      <c r="GG527" s="12"/>
      <c r="GH527" s="12"/>
      <c r="GI527" s="12"/>
      <c r="GJ527" s="12"/>
      <c r="GK527" s="12"/>
      <c r="GL527" s="12"/>
      <c r="GM527" s="12"/>
      <c r="GN527" s="12"/>
      <c r="GO527" s="12"/>
      <c r="GP527" s="12"/>
      <c r="GQ527" s="12"/>
      <c r="GR527" s="12"/>
    </row>
    <row r="528" spans="1:203" x14ac:dyDescent="0.2">
      <c r="A528" s="79">
        <f t="shared" si="236"/>
        <v>43600</v>
      </c>
      <c r="B528" s="80">
        <f t="shared" ca="1" si="242"/>
        <v>1108.00425</v>
      </c>
      <c r="C528" s="81">
        <f t="shared" si="237"/>
        <v>1000</v>
      </c>
      <c r="D528" s="82">
        <f ca="1">IF(A528&lt;$B$1,VLOOKUP(A528,[1]DI!$A$4:$B$15000,2,FALSE),0)</f>
        <v>6.4000000000000001E-2</v>
      </c>
      <c r="E528" s="81">
        <f t="shared" ca="1" si="243"/>
        <v>2.4620000000000002E-4</v>
      </c>
      <c r="F528" s="83">
        <f t="shared" si="230"/>
        <v>1.1679999999999999</v>
      </c>
      <c r="G528" s="84">
        <f t="shared" ca="1" si="231"/>
        <v>1.0002875616</v>
      </c>
      <c r="H528" s="81">
        <f ca="1">TRUNC(PRODUCT(G$10:G527),15)</f>
        <v>1.10800425398152</v>
      </c>
      <c r="I528" s="81">
        <f t="shared" si="238"/>
        <v>1</v>
      </c>
      <c r="J528" s="81">
        <f t="shared" ca="1" si="232"/>
        <v>1.10800425</v>
      </c>
      <c r="K528" s="81">
        <f t="shared" ca="1" si="233"/>
        <v>108.00425</v>
      </c>
      <c r="L528" s="85">
        <f>IF(VLOOKUP(A528,$U$12:$AD$125,8)=VLOOKUP(A527,$U$12:$AD$125,8),0,VLOOKUP(A528,U$12:$AD$125,8))</f>
        <v>0</v>
      </c>
      <c r="M528" s="86">
        <f>IF(L528&gt;0,VLOOKUP(L528,T$12:$AC$125,7),0)</f>
        <v>0</v>
      </c>
      <c r="N528" s="81">
        <f t="shared" si="239"/>
        <v>0</v>
      </c>
      <c r="O528" s="81">
        <f t="shared" ca="1" si="234"/>
        <v>108.00425</v>
      </c>
      <c r="P528" s="87" t="str">
        <f t="shared" si="240"/>
        <v>J=</v>
      </c>
      <c r="Q528" s="88">
        <f t="shared" si="241"/>
        <v>44676</v>
      </c>
      <c r="R528" s="7"/>
      <c r="S528" s="7"/>
      <c r="V528" s="7"/>
      <c r="W528" s="7"/>
      <c r="X528" s="7"/>
      <c r="Y528" s="7"/>
      <c r="Z528" s="7"/>
      <c r="AA528" s="7"/>
      <c r="AB528" s="7"/>
      <c r="AC528" s="7"/>
      <c r="AD528" s="7"/>
      <c r="AE528" s="7"/>
      <c r="AF528" s="65">
        <f>(AF520+1)</f>
        <v>43472</v>
      </c>
      <c r="AG528" s="9">
        <f t="shared" ref="AG528:AK543" ca="1" si="244">VLOOKUP($AF528,$A$10:$Q$3625,(AG$1)+1)</f>
        <v>1080.3214600000001</v>
      </c>
      <c r="AH528" s="9">
        <f t="shared" si="244"/>
        <v>1000</v>
      </c>
      <c r="AI528" s="4">
        <f t="shared" ca="1" si="244"/>
        <v>6.4000000000000001E-2</v>
      </c>
      <c r="AJ528" s="10">
        <f t="shared" ca="1" si="244"/>
        <v>2.4620000000000002E-4</v>
      </c>
      <c r="AK528" s="4">
        <f t="shared" si="244"/>
        <v>1.1679999999999999</v>
      </c>
      <c r="AL528" s="65">
        <f t="shared" ref="AL528:AL557" si="245">AF528</f>
        <v>43472</v>
      </c>
      <c r="AM528" s="10">
        <f t="shared" ref="AM528:AS543" ca="1" si="246">VLOOKUP($AF528,$A$10:$Q$3625,(AM$1)+1)</f>
        <v>1.08032146</v>
      </c>
      <c r="AN528" s="9">
        <f t="shared" ca="1" si="246"/>
        <v>80.321460000000002</v>
      </c>
      <c r="AO528" s="7">
        <f t="shared" si="246"/>
        <v>0</v>
      </c>
      <c r="AP528" s="11">
        <f t="shared" si="246"/>
        <v>0</v>
      </c>
      <c r="AQ528" s="9">
        <f t="shared" si="246"/>
        <v>0</v>
      </c>
      <c r="AR528" s="8" t="str">
        <f t="shared" si="246"/>
        <v>J=</v>
      </c>
      <c r="AS528" s="65">
        <f t="shared" si="246"/>
        <v>44676</v>
      </c>
      <c r="AT528" s="12"/>
      <c r="AU528" s="12"/>
      <c r="AV528" s="22"/>
      <c r="AW528" s="12"/>
      <c r="AX528" s="12"/>
      <c r="AY528" s="12"/>
      <c r="AZ528" s="12"/>
      <c r="BA528" s="12"/>
      <c r="BB528" s="12"/>
      <c r="BC528" s="12"/>
      <c r="BD528" s="12"/>
      <c r="BE528" s="12"/>
      <c r="BF528" s="12"/>
      <c r="BG528" s="12"/>
      <c r="BH528" s="12"/>
      <c r="BI528" s="12"/>
      <c r="BJ528" s="12"/>
      <c r="BK528" s="12"/>
      <c r="BL528" s="12"/>
      <c r="BM528" s="12"/>
      <c r="BN528" s="12"/>
      <c r="BO528" s="12"/>
      <c r="BP528" s="12"/>
      <c r="BQ528" s="12"/>
      <c r="BR528" s="12"/>
      <c r="BS528" s="12"/>
      <c r="BT528" s="12"/>
      <c r="BU528" s="12"/>
      <c r="BV528" s="12"/>
      <c r="BW528" s="12"/>
      <c r="BX528" s="12"/>
      <c r="BY528" s="12"/>
      <c r="BZ528" s="12"/>
      <c r="CA528" s="12"/>
      <c r="CB528" s="12"/>
      <c r="CC528" s="12"/>
      <c r="CD528" s="12"/>
      <c r="CE528" s="12"/>
      <c r="CF528" s="12"/>
      <c r="CG528" s="12"/>
      <c r="CH528" s="12"/>
      <c r="CI528" s="12"/>
      <c r="CJ528" s="12"/>
      <c r="CK528" s="12"/>
      <c r="CL528" s="12"/>
      <c r="CM528" s="12"/>
      <c r="CN528" s="12"/>
      <c r="CO528" s="12"/>
      <c r="CP528" s="12"/>
      <c r="CQ528" s="12"/>
      <c r="CR528" s="12"/>
      <c r="CS528" s="12"/>
      <c r="CT528" s="12"/>
      <c r="CU528" s="12"/>
      <c r="CV528" s="12"/>
      <c r="CW528" s="12"/>
      <c r="CX528" s="12"/>
      <c r="CY528" s="12"/>
      <c r="CZ528" s="12"/>
      <c r="DA528" s="12"/>
      <c r="DB528" s="12"/>
      <c r="DC528" s="12"/>
      <c r="DD528" s="12"/>
      <c r="DE528" s="12"/>
      <c r="DF528" s="12"/>
      <c r="DG528" s="12"/>
      <c r="DH528" s="12"/>
      <c r="DI528" s="12"/>
      <c r="DJ528" s="12"/>
      <c r="DK528" s="12"/>
      <c r="DL528" s="12"/>
      <c r="DM528" s="12"/>
      <c r="DN528" s="12"/>
      <c r="DO528" s="12"/>
      <c r="DP528" s="12"/>
      <c r="DQ528" s="12"/>
      <c r="DR528" s="12"/>
      <c r="DS528" s="12"/>
      <c r="DT528" s="12"/>
      <c r="DU528" s="12"/>
      <c r="DV528" s="12"/>
      <c r="DW528" s="12"/>
      <c r="DX528" s="12"/>
      <c r="DY528" s="12"/>
      <c r="DZ528" s="12"/>
      <c r="EA528" s="12"/>
      <c r="EB528" s="12"/>
      <c r="EC528" s="12"/>
      <c r="ED528" s="12"/>
      <c r="EE528" s="12"/>
      <c r="EF528" s="12"/>
      <c r="EG528" s="12"/>
      <c r="EH528" s="12"/>
      <c r="EI528" s="12"/>
      <c r="EJ528" s="12"/>
      <c r="EK528" s="12"/>
      <c r="EL528" s="12"/>
      <c r="EM528" s="12"/>
      <c r="EN528" s="12"/>
      <c r="EO528" s="12"/>
      <c r="EP528" s="12"/>
      <c r="EQ528" s="12"/>
      <c r="ER528" s="12"/>
      <c r="ES528" s="12"/>
      <c r="ET528" s="12"/>
      <c r="EU528" s="12"/>
      <c r="EV528" s="12"/>
      <c r="EW528" s="12"/>
      <c r="EX528" s="12"/>
      <c r="EY528" s="12"/>
      <c r="EZ528" s="12"/>
      <c r="FA528" s="12"/>
      <c r="FB528" s="12"/>
      <c r="FC528" s="12"/>
      <c r="FD528" s="12"/>
      <c r="FE528" s="12"/>
      <c r="FF528" s="12"/>
      <c r="FG528" s="12"/>
      <c r="FH528" s="12"/>
      <c r="FI528" s="12"/>
      <c r="FJ528" s="12"/>
      <c r="FK528" s="12"/>
      <c r="FL528" s="12"/>
      <c r="FM528" s="12"/>
      <c r="FN528" s="12"/>
      <c r="FO528" s="12"/>
      <c r="FP528" s="12"/>
      <c r="FQ528" s="12"/>
      <c r="FR528" s="12"/>
      <c r="FS528" s="12"/>
      <c r="FT528" s="12"/>
      <c r="FU528" s="12"/>
      <c r="FV528" s="12"/>
      <c r="FW528" s="12"/>
      <c r="FX528" s="12"/>
      <c r="FY528" s="12"/>
      <c r="FZ528" s="12"/>
      <c r="GA528" s="12"/>
      <c r="GB528" s="12"/>
      <c r="GC528" s="12"/>
      <c r="GD528" s="12"/>
      <c r="GE528" s="12"/>
      <c r="GF528" s="12"/>
      <c r="GG528" s="12"/>
      <c r="GH528" s="12"/>
      <c r="GI528" s="12"/>
      <c r="GJ528" s="12"/>
      <c r="GK528" s="12"/>
      <c r="GL528" s="12"/>
      <c r="GM528" s="12"/>
      <c r="GN528" s="12"/>
      <c r="GO528" s="12"/>
      <c r="GP528" s="12"/>
      <c r="GQ528" s="12"/>
      <c r="GR528" s="12"/>
    </row>
    <row r="529" spans="1:200" x14ac:dyDescent="0.2">
      <c r="A529" s="79">
        <f t="shared" si="236"/>
        <v>43601</v>
      </c>
      <c r="B529" s="80">
        <f t="shared" ca="1" si="242"/>
        <v>1108.32287</v>
      </c>
      <c r="C529" s="81">
        <f t="shared" si="237"/>
        <v>1000</v>
      </c>
      <c r="D529" s="82">
        <f ca="1">IF(A529&lt;$B$1,VLOOKUP(A529,[1]DI!$A$4:$B$15000,2,FALSE),0)</f>
        <v>6.4000000000000001E-2</v>
      </c>
      <c r="E529" s="81">
        <f t="shared" ca="1" si="243"/>
        <v>2.4620000000000002E-4</v>
      </c>
      <c r="F529" s="83">
        <f t="shared" si="230"/>
        <v>1.1679999999999999</v>
      </c>
      <c r="G529" s="84">
        <f t="shared" ca="1" si="231"/>
        <v>1.0002875616</v>
      </c>
      <c r="H529" s="81">
        <f ca="1">TRUNC(PRODUCT(G$10:G528),15)</f>
        <v>1.1083228734576001</v>
      </c>
      <c r="I529" s="81">
        <f t="shared" si="238"/>
        <v>1</v>
      </c>
      <c r="J529" s="81">
        <f t="shared" ca="1" si="232"/>
        <v>1.1083228700000001</v>
      </c>
      <c r="K529" s="81">
        <f t="shared" ca="1" si="233"/>
        <v>108.32286999999999</v>
      </c>
      <c r="L529" s="85">
        <f>IF(VLOOKUP(A529,$U$12:$AD$125,8)=VLOOKUP(A528,$U$12:$AD$125,8),0,VLOOKUP(A529,U$12:$AD$125,8))</f>
        <v>0</v>
      </c>
      <c r="M529" s="86">
        <f>IF(L529&gt;0,VLOOKUP(L529,T$12:$AC$125,7),0)</f>
        <v>0</v>
      </c>
      <c r="N529" s="81">
        <f t="shared" si="239"/>
        <v>0</v>
      </c>
      <c r="O529" s="81">
        <f t="shared" ca="1" si="234"/>
        <v>108.32286999999999</v>
      </c>
      <c r="P529" s="87" t="str">
        <f t="shared" si="240"/>
        <v>J=</v>
      </c>
      <c r="Q529" s="88">
        <f t="shared" si="241"/>
        <v>44676</v>
      </c>
      <c r="R529" s="7"/>
      <c r="S529" s="7"/>
      <c r="V529" s="7"/>
      <c r="W529" s="7"/>
      <c r="X529" s="7"/>
      <c r="Y529" s="7"/>
      <c r="Z529" s="7"/>
      <c r="AA529" s="7"/>
      <c r="AB529" s="7"/>
      <c r="AC529" s="7"/>
      <c r="AD529" s="7"/>
      <c r="AE529" s="7"/>
      <c r="AF529" s="65">
        <f t="shared" ref="AF529:AF557" si="247">(AF528+1)</f>
        <v>43473</v>
      </c>
      <c r="AG529" s="9">
        <f t="shared" ca="1" si="244"/>
        <v>1080.63212</v>
      </c>
      <c r="AH529" s="9">
        <f t="shared" si="244"/>
        <v>1000</v>
      </c>
      <c r="AI529" s="4">
        <f t="shared" ca="1" si="244"/>
        <v>6.4000000000000001E-2</v>
      </c>
      <c r="AJ529" s="10">
        <f t="shared" ca="1" si="244"/>
        <v>2.4620000000000002E-4</v>
      </c>
      <c r="AK529" s="4">
        <f t="shared" si="244"/>
        <v>1.1679999999999999</v>
      </c>
      <c r="AL529" s="65">
        <f t="shared" si="245"/>
        <v>43473</v>
      </c>
      <c r="AM529" s="10">
        <f t="shared" ca="1" si="246"/>
        <v>1.08063212</v>
      </c>
      <c r="AN529" s="9">
        <f t="shared" ca="1" si="246"/>
        <v>80.63212</v>
      </c>
      <c r="AO529" s="7">
        <f t="shared" si="246"/>
        <v>0</v>
      </c>
      <c r="AP529" s="11">
        <f t="shared" si="246"/>
        <v>0</v>
      </c>
      <c r="AQ529" s="9">
        <f t="shared" si="246"/>
        <v>0</v>
      </c>
      <c r="AR529" s="8" t="str">
        <f t="shared" si="246"/>
        <v>J=</v>
      </c>
      <c r="AS529" s="65">
        <f t="shared" si="246"/>
        <v>44676</v>
      </c>
      <c r="AT529" s="12"/>
      <c r="AU529" s="12"/>
      <c r="AV529" s="22"/>
      <c r="AW529" s="12"/>
      <c r="AX529" s="12"/>
      <c r="AY529" s="12"/>
      <c r="AZ529" s="12"/>
      <c r="BA529" s="12"/>
      <c r="BB529" s="12"/>
      <c r="BC529" s="12"/>
      <c r="BD529" s="12"/>
      <c r="BE529" s="12"/>
      <c r="BF529" s="12"/>
      <c r="BG529" s="12"/>
      <c r="BH529" s="12"/>
      <c r="BI529" s="12"/>
      <c r="BJ529" s="12"/>
      <c r="BK529" s="12"/>
      <c r="BL529" s="12"/>
      <c r="BM529" s="12"/>
      <c r="BN529" s="12"/>
      <c r="BO529" s="12"/>
      <c r="BP529" s="12"/>
      <c r="BQ529" s="12"/>
      <c r="BR529" s="12"/>
      <c r="BS529" s="12"/>
      <c r="BT529" s="12"/>
      <c r="BU529" s="12"/>
      <c r="BV529" s="12"/>
      <c r="BW529" s="12"/>
      <c r="BX529" s="12"/>
      <c r="BY529" s="12"/>
      <c r="BZ529" s="12"/>
      <c r="CA529" s="12"/>
      <c r="CB529" s="12"/>
      <c r="CC529" s="12"/>
      <c r="CD529" s="12"/>
      <c r="CE529" s="12"/>
      <c r="CF529" s="12"/>
      <c r="CG529" s="12"/>
      <c r="CH529" s="12"/>
      <c r="CI529" s="12"/>
      <c r="CJ529" s="12"/>
      <c r="CK529" s="12"/>
      <c r="CL529" s="12"/>
      <c r="CM529" s="12"/>
      <c r="CN529" s="12"/>
      <c r="CO529" s="12"/>
      <c r="CP529" s="12"/>
      <c r="CQ529" s="12"/>
      <c r="CR529" s="12"/>
      <c r="CS529" s="12"/>
      <c r="CT529" s="12"/>
      <c r="CU529" s="12"/>
      <c r="CV529" s="12"/>
      <c r="CW529" s="12"/>
      <c r="CX529" s="12"/>
      <c r="CY529" s="12"/>
      <c r="CZ529" s="12"/>
      <c r="DA529" s="12"/>
      <c r="DB529" s="12"/>
      <c r="DC529" s="12"/>
      <c r="DD529" s="12"/>
      <c r="DE529" s="12"/>
      <c r="DF529" s="12"/>
      <c r="DG529" s="12"/>
      <c r="DH529" s="12"/>
      <c r="DI529" s="12"/>
      <c r="DJ529" s="12"/>
      <c r="DK529" s="12"/>
      <c r="DL529" s="12"/>
      <c r="DM529" s="12"/>
      <c r="DN529" s="12"/>
      <c r="DO529" s="12"/>
      <c r="DP529" s="12"/>
      <c r="DQ529" s="12"/>
      <c r="DR529" s="12"/>
      <c r="DS529" s="12"/>
      <c r="DT529" s="12"/>
      <c r="DU529" s="12"/>
      <c r="DV529" s="12"/>
      <c r="DW529" s="12"/>
      <c r="DX529" s="12"/>
      <c r="DY529" s="12"/>
      <c r="DZ529" s="12"/>
      <c r="EA529" s="12"/>
      <c r="EB529" s="12"/>
      <c r="EC529" s="12"/>
      <c r="ED529" s="12"/>
      <c r="EE529" s="12"/>
      <c r="EF529" s="12"/>
      <c r="EG529" s="12"/>
      <c r="EH529" s="12"/>
      <c r="EI529" s="12"/>
      <c r="EJ529" s="12"/>
      <c r="EK529" s="12"/>
      <c r="EL529" s="12"/>
      <c r="EM529" s="12"/>
      <c r="EN529" s="12"/>
      <c r="EO529" s="12"/>
      <c r="EP529" s="12"/>
      <c r="EQ529" s="12"/>
      <c r="ER529" s="12"/>
      <c r="ES529" s="12"/>
      <c r="ET529" s="12"/>
      <c r="EU529" s="12"/>
      <c r="EV529" s="12"/>
      <c r="EW529" s="12"/>
      <c r="EX529" s="12"/>
      <c r="EY529" s="12"/>
      <c r="EZ529" s="12"/>
      <c r="FA529" s="12"/>
      <c r="FB529" s="12"/>
      <c r="FC529" s="12"/>
      <c r="FD529" s="12"/>
      <c r="FE529" s="12"/>
      <c r="FF529" s="12"/>
      <c r="FG529" s="12"/>
      <c r="FH529" s="12"/>
      <c r="FI529" s="12"/>
      <c r="FJ529" s="12"/>
      <c r="FK529" s="12"/>
      <c r="FL529" s="12"/>
      <c r="FM529" s="12"/>
      <c r="FN529" s="12"/>
      <c r="FO529" s="12"/>
      <c r="FP529" s="12"/>
      <c r="FQ529" s="12"/>
      <c r="FR529" s="12"/>
      <c r="FS529" s="12"/>
      <c r="FT529" s="12"/>
      <c r="FU529" s="12"/>
      <c r="FV529" s="12"/>
      <c r="FW529" s="12"/>
      <c r="FX529" s="12"/>
      <c r="FY529" s="12"/>
      <c r="FZ529" s="12"/>
      <c r="GA529" s="12"/>
      <c r="GB529" s="12"/>
      <c r="GC529" s="12"/>
      <c r="GD529" s="12"/>
      <c r="GE529" s="12"/>
      <c r="GF529" s="12"/>
      <c r="GG529" s="12"/>
      <c r="GH529" s="12"/>
      <c r="GI529" s="12"/>
      <c r="GJ529" s="12"/>
      <c r="GK529" s="12"/>
      <c r="GL529" s="12"/>
      <c r="GM529" s="12"/>
      <c r="GN529" s="12"/>
      <c r="GO529" s="12"/>
      <c r="GP529" s="12"/>
      <c r="GQ529" s="12"/>
      <c r="GR529" s="12"/>
    </row>
    <row r="530" spans="1:200" x14ac:dyDescent="0.2">
      <c r="A530" s="79">
        <f t="shared" si="236"/>
        <v>43602</v>
      </c>
      <c r="B530" s="80">
        <f t="shared" ca="1" si="242"/>
        <v>1108.64158</v>
      </c>
      <c r="C530" s="81">
        <f t="shared" si="237"/>
        <v>1000</v>
      </c>
      <c r="D530" s="82">
        <f ca="1">IF(A530&lt;$B$1,VLOOKUP(A530,[1]DI!$A$4:$B$15000,2,FALSE),0)</f>
        <v>6.4000000000000001E-2</v>
      </c>
      <c r="E530" s="81">
        <f t="shared" ca="1" si="243"/>
        <v>2.4620000000000002E-4</v>
      </c>
      <c r="F530" s="83">
        <f t="shared" si="230"/>
        <v>1.1679999999999999</v>
      </c>
      <c r="G530" s="84">
        <f t="shared" ca="1" si="231"/>
        <v>1.0002875616</v>
      </c>
      <c r="H530" s="81">
        <f ca="1">TRUNC(PRODUCT(G$10:G529),15)</f>
        <v>1.1086415845564099</v>
      </c>
      <c r="I530" s="81">
        <f t="shared" si="238"/>
        <v>1</v>
      </c>
      <c r="J530" s="81">
        <f t="shared" ca="1" si="232"/>
        <v>1.10864158</v>
      </c>
      <c r="K530" s="81">
        <f t="shared" ca="1" si="233"/>
        <v>108.64158</v>
      </c>
      <c r="L530" s="85">
        <f>IF(VLOOKUP(A530,$U$12:$AD$125,8)=VLOOKUP(A529,$U$12:$AD$125,8),0,VLOOKUP(A530,U$12:$AD$125,8))</f>
        <v>0</v>
      </c>
      <c r="M530" s="86">
        <f>IF(L530&gt;0,VLOOKUP(L530,T$12:$AC$125,7),0)</f>
        <v>0</v>
      </c>
      <c r="N530" s="81">
        <f t="shared" si="239"/>
        <v>0</v>
      </c>
      <c r="O530" s="81">
        <f t="shared" ca="1" si="234"/>
        <v>108.64158</v>
      </c>
      <c r="P530" s="87" t="str">
        <f t="shared" si="240"/>
        <v>J=</v>
      </c>
      <c r="Q530" s="88">
        <f t="shared" si="241"/>
        <v>44676</v>
      </c>
      <c r="R530" s="7"/>
      <c r="S530" s="7"/>
      <c r="V530" s="7"/>
      <c r="W530" s="7"/>
      <c r="X530" s="7"/>
      <c r="Y530" s="7"/>
      <c r="Z530" s="7"/>
      <c r="AA530" s="7"/>
      <c r="AB530" s="7"/>
      <c r="AC530" s="7"/>
      <c r="AD530" s="7"/>
      <c r="AE530" s="7"/>
      <c r="AF530" s="65">
        <f t="shared" si="247"/>
        <v>43474</v>
      </c>
      <c r="AG530" s="9">
        <f t="shared" ca="1" si="244"/>
        <v>1080.94286999</v>
      </c>
      <c r="AH530" s="9">
        <f t="shared" si="244"/>
        <v>1000</v>
      </c>
      <c r="AI530" s="4">
        <f t="shared" ca="1" si="244"/>
        <v>6.4000000000000001E-2</v>
      </c>
      <c r="AJ530" s="10">
        <f t="shared" ca="1" si="244"/>
        <v>2.4620000000000002E-4</v>
      </c>
      <c r="AK530" s="4">
        <f t="shared" si="244"/>
        <v>1.1679999999999999</v>
      </c>
      <c r="AL530" s="65">
        <f t="shared" si="245"/>
        <v>43474</v>
      </c>
      <c r="AM530" s="10">
        <f t="shared" ca="1" si="246"/>
        <v>1.0809428699999999</v>
      </c>
      <c r="AN530" s="9">
        <f t="shared" ca="1" si="246"/>
        <v>80.942869990000005</v>
      </c>
      <c r="AO530" s="7">
        <f t="shared" si="246"/>
        <v>0</v>
      </c>
      <c r="AP530" s="11">
        <f t="shared" si="246"/>
        <v>0</v>
      </c>
      <c r="AQ530" s="9">
        <f t="shared" si="246"/>
        <v>0</v>
      </c>
      <c r="AR530" s="8" t="str">
        <f t="shared" si="246"/>
        <v>J=</v>
      </c>
      <c r="AS530" s="65">
        <f t="shared" si="246"/>
        <v>44676</v>
      </c>
      <c r="AT530" s="12"/>
      <c r="AU530" s="12"/>
      <c r="AV530" s="22"/>
      <c r="AW530" s="12"/>
      <c r="AX530" s="12"/>
      <c r="AY530" s="12"/>
      <c r="AZ530" s="12"/>
      <c r="BA530" s="12"/>
      <c r="BB530" s="12"/>
      <c r="BC530" s="12"/>
      <c r="BD530" s="12"/>
      <c r="BE530" s="12"/>
      <c r="BF530" s="12"/>
      <c r="BG530" s="12"/>
      <c r="BH530" s="12"/>
      <c r="BI530" s="12"/>
      <c r="BJ530" s="12"/>
      <c r="BK530" s="12"/>
      <c r="BL530" s="12"/>
      <c r="BM530" s="12"/>
      <c r="BN530" s="12"/>
      <c r="BO530" s="12"/>
      <c r="BP530" s="12"/>
      <c r="BQ530" s="12"/>
      <c r="BR530" s="12"/>
      <c r="BS530" s="12"/>
      <c r="BT530" s="12"/>
      <c r="BU530" s="12"/>
      <c r="BV530" s="12"/>
      <c r="BW530" s="12"/>
      <c r="BX530" s="12"/>
      <c r="BY530" s="12"/>
      <c r="BZ530" s="12"/>
      <c r="CA530" s="12"/>
      <c r="CB530" s="12"/>
      <c r="CC530" s="12"/>
      <c r="CD530" s="12"/>
      <c r="CE530" s="12"/>
      <c r="CF530" s="12"/>
      <c r="CG530" s="12"/>
      <c r="CH530" s="12"/>
      <c r="CI530" s="12"/>
      <c r="CJ530" s="12"/>
      <c r="CK530" s="12"/>
      <c r="CL530" s="12"/>
      <c r="CM530" s="12"/>
      <c r="CN530" s="12"/>
      <c r="CO530" s="12"/>
      <c r="CP530" s="12"/>
      <c r="CQ530" s="12"/>
      <c r="CR530" s="12"/>
      <c r="CS530" s="12"/>
      <c r="CT530" s="12"/>
      <c r="CU530" s="12"/>
      <c r="CV530" s="12"/>
      <c r="CW530" s="12"/>
      <c r="CX530" s="12"/>
      <c r="CY530" s="12"/>
      <c r="CZ530" s="12"/>
      <c r="DA530" s="12"/>
      <c r="DB530" s="12"/>
      <c r="DC530" s="12"/>
      <c r="DD530" s="12"/>
      <c r="DE530" s="12"/>
      <c r="DF530" s="12"/>
      <c r="DG530" s="12"/>
      <c r="DH530" s="12"/>
      <c r="DI530" s="12"/>
      <c r="DJ530" s="12"/>
      <c r="DK530" s="12"/>
      <c r="DL530" s="12"/>
      <c r="DM530" s="12"/>
      <c r="DN530" s="12"/>
      <c r="DO530" s="12"/>
      <c r="DP530" s="12"/>
      <c r="DQ530" s="12"/>
      <c r="DR530" s="12"/>
      <c r="DS530" s="12"/>
      <c r="DT530" s="12"/>
      <c r="DU530" s="12"/>
      <c r="DV530" s="12"/>
      <c r="DW530" s="12"/>
      <c r="DX530" s="12"/>
      <c r="DY530" s="12"/>
      <c r="DZ530" s="12"/>
      <c r="EA530" s="12"/>
      <c r="EB530" s="12"/>
      <c r="EC530" s="12"/>
      <c r="ED530" s="12"/>
      <c r="EE530" s="12"/>
      <c r="EF530" s="12"/>
      <c r="EG530" s="12"/>
      <c r="EH530" s="12"/>
      <c r="EI530" s="12"/>
      <c r="EJ530" s="12"/>
      <c r="EK530" s="12"/>
      <c r="EL530" s="12"/>
      <c r="EM530" s="12"/>
      <c r="EN530" s="12"/>
      <c r="EO530" s="12"/>
      <c r="EP530" s="12"/>
      <c r="EQ530" s="12"/>
      <c r="ER530" s="12"/>
      <c r="ES530" s="12"/>
      <c r="ET530" s="12"/>
      <c r="EU530" s="12"/>
      <c r="EV530" s="12"/>
      <c r="EW530" s="12"/>
      <c r="EX530" s="12"/>
      <c r="EY530" s="12"/>
      <c r="EZ530" s="12"/>
      <c r="FA530" s="12"/>
      <c r="FB530" s="12"/>
      <c r="FC530" s="12"/>
      <c r="FD530" s="12"/>
      <c r="FE530" s="12"/>
      <c r="FF530" s="12"/>
      <c r="FG530" s="12"/>
      <c r="FH530" s="12"/>
      <c r="FI530" s="12"/>
      <c r="FJ530" s="12"/>
      <c r="FK530" s="12"/>
      <c r="FL530" s="12"/>
      <c r="FM530" s="12"/>
      <c r="FN530" s="12"/>
      <c r="FO530" s="12"/>
      <c r="FP530" s="12"/>
      <c r="FQ530" s="12"/>
      <c r="FR530" s="12"/>
      <c r="FS530" s="12"/>
      <c r="FT530" s="12"/>
      <c r="FU530" s="12"/>
      <c r="FV530" s="12"/>
      <c r="FW530" s="12"/>
      <c r="FX530" s="12"/>
      <c r="FY530" s="12"/>
      <c r="FZ530" s="12"/>
      <c r="GA530" s="12"/>
      <c r="GB530" s="12"/>
      <c r="GC530" s="12"/>
      <c r="GD530" s="12"/>
      <c r="GE530" s="12"/>
      <c r="GF530" s="12"/>
      <c r="GG530" s="12"/>
      <c r="GH530" s="12"/>
      <c r="GI530" s="12"/>
      <c r="GJ530" s="12"/>
      <c r="GK530" s="12"/>
      <c r="GL530" s="12"/>
      <c r="GM530" s="12"/>
      <c r="GN530" s="12"/>
      <c r="GO530" s="12"/>
      <c r="GP530" s="12"/>
      <c r="GQ530" s="12"/>
      <c r="GR530" s="12"/>
    </row>
    <row r="531" spans="1:200" x14ac:dyDescent="0.2">
      <c r="A531" s="79">
        <f t="shared" si="236"/>
        <v>43603</v>
      </c>
      <c r="B531" s="80">
        <f t="shared" ca="1" si="242"/>
        <v>1108.96039</v>
      </c>
      <c r="C531" s="81">
        <f t="shared" si="237"/>
        <v>1000</v>
      </c>
      <c r="D531" s="82">
        <f ca="1">IF(A531&lt;$B$1,VLOOKUP(A531,[1]DI!$A$4:$B$15000,2,FALSE),0)</f>
        <v>0</v>
      </c>
      <c r="E531" s="81">
        <f t="shared" ca="1" si="243"/>
        <v>0</v>
      </c>
      <c r="F531" s="83">
        <f t="shared" si="230"/>
        <v>1.1679999999999999</v>
      </c>
      <c r="G531" s="84">
        <f t="shared" ca="1" si="231"/>
        <v>1</v>
      </c>
      <c r="H531" s="81">
        <f ca="1">TRUNC(PRODUCT(G$10:G530),15)</f>
        <v>1.1089603873042899</v>
      </c>
      <c r="I531" s="81">
        <f t="shared" si="238"/>
        <v>1</v>
      </c>
      <c r="J531" s="81">
        <f t="shared" ca="1" si="232"/>
        <v>1.10896039</v>
      </c>
      <c r="K531" s="81">
        <f t="shared" ca="1" si="233"/>
        <v>108.96039</v>
      </c>
      <c r="L531" s="85">
        <f>IF(VLOOKUP(A531,$U$12:$AD$125,8)=VLOOKUP(A530,$U$12:$AD$125,8),0,VLOOKUP(A531,U$12:$AD$125,8))</f>
        <v>0</v>
      </c>
      <c r="M531" s="86">
        <f>IF(L531&gt;0,VLOOKUP(L531,T$12:$AC$125,7),0)</f>
        <v>0</v>
      </c>
      <c r="N531" s="81">
        <f t="shared" si="239"/>
        <v>0</v>
      </c>
      <c r="O531" s="81">
        <f t="shared" ca="1" si="234"/>
        <v>108.96039</v>
      </c>
      <c r="P531" s="87" t="str">
        <f t="shared" si="240"/>
        <v>J=</v>
      </c>
      <c r="Q531" s="88">
        <f t="shared" si="241"/>
        <v>44676</v>
      </c>
      <c r="R531" s="7"/>
      <c r="S531" s="7"/>
      <c r="V531" s="7"/>
      <c r="W531" s="7"/>
      <c r="X531" s="7"/>
      <c r="Y531" s="7"/>
      <c r="Z531" s="7"/>
      <c r="AA531" s="7"/>
      <c r="AB531" s="7"/>
      <c r="AC531" s="7"/>
      <c r="AD531" s="7"/>
      <c r="AE531" s="7"/>
      <c r="AF531" s="65">
        <f t="shared" si="247"/>
        <v>43475</v>
      </c>
      <c r="AG531" s="9">
        <f t="shared" ca="1" si="244"/>
        <v>1081.2537</v>
      </c>
      <c r="AH531" s="9">
        <f t="shared" si="244"/>
        <v>1000</v>
      </c>
      <c r="AI531" s="4">
        <f t="shared" ca="1" si="244"/>
        <v>6.4000000000000001E-2</v>
      </c>
      <c r="AJ531" s="10">
        <f t="shared" ca="1" si="244"/>
        <v>2.4620000000000002E-4</v>
      </c>
      <c r="AK531" s="4">
        <f t="shared" si="244"/>
        <v>1.1679999999999999</v>
      </c>
      <c r="AL531" s="65">
        <f t="shared" si="245"/>
        <v>43475</v>
      </c>
      <c r="AM531" s="10">
        <f t="shared" ca="1" si="246"/>
        <v>1.0812537</v>
      </c>
      <c r="AN531" s="9">
        <f t="shared" ca="1" si="246"/>
        <v>81.253699999999995</v>
      </c>
      <c r="AO531" s="7">
        <f t="shared" si="246"/>
        <v>0</v>
      </c>
      <c r="AP531" s="11">
        <f t="shared" si="246"/>
        <v>0</v>
      </c>
      <c r="AQ531" s="9">
        <f t="shared" si="246"/>
        <v>0</v>
      </c>
      <c r="AR531" s="8" t="str">
        <f t="shared" si="246"/>
        <v>J=</v>
      </c>
      <c r="AS531" s="65">
        <f t="shared" si="246"/>
        <v>44676</v>
      </c>
      <c r="AT531" s="12"/>
      <c r="AU531" s="12"/>
      <c r="AV531" s="22"/>
      <c r="AW531" s="12"/>
      <c r="AX531" s="12"/>
      <c r="AY531" s="12"/>
      <c r="AZ531" s="12"/>
      <c r="BA531" s="12"/>
      <c r="BB531" s="12"/>
      <c r="BC531" s="12"/>
      <c r="BD531" s="12"/>
      <c r="BE531" s="12"/>
      <c r="BF531" s="12"/>
      <c r="BG531" s="12"/>
      <c r="BH531" s="12"/>
      <c r="BI531" s="12"/>
      <c r="BJ531" s="12"/>
      <c r="BK531" s="12"/>
      <c r="BL531" s="12"/>
      <c r="BM531" s="12"/>
      <c r="BN531" s="12"/>
      <c r="BO531" s="12"/>
      <c r="BP531" s="12"/>
      <c r="BQ531" s="12"/>
      <c r="BR531" s="12"/>
      <c r="BS531" s="12"/>
      <c r="BT531" s="12"/>
      <c r="BU531" s="12"/>
      <c r="BV531" s="12"/>
      <c r="BW531" s="12"/>
      <c r="BX531" s="12"/>
      <c r="BY531" s="12"/>
      <c r="BZ531" s="12"/>
      <c r="CA531" s="12"/>
      <c r="CB531" s="12"/>
      <c r="CC531" s="12"/>
      <c r="CD531" s="12"/>
      <c r="CE531" s="12"/>
      <c r="CF531" s="12"/>
      <c r="CG531" s="12"/>
      <c r="CH531" s="12"/>
      <c r="CI531" s="12"/>
      <c r="CJ531" s="12"/>
      <c r="CK531" s="12"/>
      <c r="CL531" s="12"/>
      <c r="CM531" s="12"/>
      <c r="CN531" s="12"/>
      <c r="CO531" s="12"/>
      <c r="CP531" s="12"/>
      <c r="CQ531" s="12"/>
      <c r="CR531" s="12"/>
      <c r="CS531" s="12"/>
      <c r="CT531" s="12"/>
      <c r="CU531" s="12"/>
      <c r="CV531" s="12"/>
      <c r="CW531" s="12"/>
      <c r="CX531" s="12"/>
      <c r="CY531" s="12"/>
      <c r="CZ531" s="12"/>
      <c r="DA531" s="12"/>
      <c r="DB531" s="12"/>
      <c r="DC531" s="12"/>
      <c r="DD531" s="12"/>
      <c r="DE531" s="12"/>
      <c r="DF531" s="12"/>
      <c r="DG531" s="12"/>
      <c r="DH531" s="12"/>
      <c r="DI531" s="12"/>
      <c r="DJ531" s="12"/>
      <c r="DK531" s="12"/>
      <c r="DL531" s="12"/>
      <c r="DM531" s="12"/>
      <c r="DN531" s="12"/>
      <c r="DO531" s="12"/>
      <c r="DP531" s="12"/>
      <c r="DQ531" s="12"/>
      <c r="DR531" s="12"/>
      <c r="DS531" s="12"/>
      <c r="DT531" s="12"/>
      <c r="DU531" s="12"/>
      <c r="DV531" s="12"/>
      <c r="DW531" s="12"/>
      <c r="DX531" s="12"/>
      <c r="DY531" s="12"/>
      <c r="DZ531" s="12"/>
      <c r="EA531" s="12"/>
      <c r="EB531" s="12"/>
      <c r="EC531" s="12"/>
      <c r="ED531" s="12"/>
      <c r="EE531" s="12"/>
      <c r="EF531" s="12"/>
      <c r="EG531" s="12"/>
      <c r="EH531" s="12"/>
      <c r="EI531" s="12"/>
      <c r="EJ531" s="12"/>
      <c r="EK531" s="12"/>
      <c r="EL531" s="12"/>
      <c r="EM531" s="12"/>
      <c r="EN531" s="12"/>
      <c r="EO531" s="12"/>
      <c r="EP531" s="12"/>
      <c r="EQ531" s="12"/>
      <c r="ER531" s="12"/>
      <c r="ES531" s="12"/>
      <c r="ET531" s="12"/>
      <c r="EU531" s="12"/>
      <c r="EV531" s="12"/>
      <c r="EW531" s="12"/>
      <c r="EX531" s="12"/>
      <c r="EY531" s="12"/>
      <c r="EZ531" s="12"/>
      <c r="FA531" s="12"/>
      <c r="FB531" s="12"/>
      <c r="FC531" s="12"/>
      <c r="FD531" s="12"/>
      <c r="FE531" s="12"/>
      <c r="FF531" s="12"/>
      <c r="FG531" s="12"/>
      <c r="FH531" s="12"/>
      <c r="FI531" s="12"/>
      <c r="FJ531" s="12"/>
      <c r="FK531" s="12"/>
      <c r="FL531" s="12"/>
      <c r="FM531" s="12"/>
      <c r="FN531" s="12"/>
      <c r="FO531" s="12"/>
      <c r="FP531" s="12"/>
      <c r="FQ531" s="12"/>
      <c r="FR531" s="12"/>
      <c r="FS531" s="12"/>
      <c r="FT531" s="12"/>
      <c r="FU531" s="12"/>
      <c r="FV531" s="12"/>
      <c r="FW531" s="12"/>
      <c r="FX531" s="12"/>
      <c r="FY531" s="12"/>
      <c r="FZ531" s="12"/>
      <c r="GA531" s="12"/>
      <c r="GB531" s="12"/>
      <c r="GC531" s="12"/>
      <c r="GD531" s="12"/>
      <c r="GE531" s="12"/>
      <c r="GF531" s="12"/>
      <c r="GG531" s="12"/>
      <c r="GH531" s="12"/>
      <c r="GI531" s="12"/>
      <c r="GJ531" s="12"/>
      <c r="GK531" s="12"/>
      <c r="GL531" s="12"/>
      <c r="GM531" s="12"/>
      <c r="GN531" s="12"/>
      <c r="GO531" s="12"/>
      <c r="GP531" s="12"/>
      <c r="GQ531" s="12"/>
      <c r="GR531" s="12"/>
    </row>
    <row r="532" spans="1:200" x14ac:dyDescent="0.2">
      <c r="A532" s="79">
        <f t="shared" si="236"/>
        <v>43604</v>
      </c>
      <c r="B532" s="80">
        <f t="shared" ca="1" si="242"/>
        <v>1108.96039</v>
      </c>
      <c r="C532" s="81">
        <f t="shared" si="237"/>
        <v>1000</v>
      </c>
      <c r="D532" s="82">
        <f ca="1">IF(A532&lt;$B$1,VLOOKUP(A532,[1]DI!$A$4:$B$15000,2,FALSE),0)</f>
        <v>0</v>
      </c>
      <c r="E532" s="81">
        <f t="shared" ca="1" si="243"/>
        <v>0</v>
      </c>
      <c r="F532" s="83">
        <f t="shared" si="230"/>
        <v>1.1679999999999999</v>
      </c>
      <c r="G532" s="84">
        <f t="shared" ca="1" si="231"/>
        <v>1</v>
      </c>
      <c r="H532" s="81">
        <f ca="1">TRUNC(PRODUCT(G$10:G531),15)</f>
        <v>1.1089603873042899</v>
      </c>
      <c r="I532" s="81">
        <f t="shared" si="238"/>
        <v>1</v>
      </c>
      <c r="J532" s="81">
        <f t="shared" ca="1" si="232"/>
        <v>1.10896039</v>
      </c>
      <c r="K532" s="81">
        <f t="shared" ca="1" si="233"/>
        <v>108.96039</v>
      </c>
      <c r="L532" s="85">
        <f>IF(VLOOKUP(A532,$U$12:$AD$125,8)=VLOOKUP(A531,$U$12:$AD$125,8),0,VLOOKUP(A532,U$12:$AD$125,8))</f>
        <v>0</v>
      </c>
      <c r="M532" s="86">
        <f>IF(L532&gt;0,VLOOKUP(L532,T$12:$AC$125,7),0)</f>
        <v>0</v>
      </c>
      <c r="N532" s="81">
        <f t="shared" si="239"/>
        <v>0</v>
      </c>
      <c r="O532" s="81">
        <f t="shared" ca="1" si="234"/>
        <v>108.96039</v>
      </c>
      <c r="P532" s="87" t="str">
        <f t="shared" si="240"/>
        <v>J=</v>
      </c>
      <c r="Q532" s="88">
        <f t="shared" si="241"/>
        <v>44676</v>
      </c>
      <c r="R532" s="7"/>
      <c r="S532" s="7"/>
      <c r="V532" s="7"/>
      <c r="W532" s="7"/>
      <c r="X532" s="7"/>
      <c r="Y532" s="7"/>
      <c r="Z532" s="7"/>
      <c r="AA532" s="7"/>
      <c r="AB532" s="7"/>
      <c r="AC532" s="7"/>
      <c r="AD532" s="7"/>
      <c r="AE532" s="7"/>
      <c r="AF532" s="65">
        <f t="shared" si="247"/>
        <v>43476</v>
      </c>
      <c r="AG532" s="9">
        <f t="shared" ca="1" si="244"/>
        <v>1081.56462999</v>
      </c>
      <c r="AH532" s="9">
        <f t="shared" si="244"/>
        <v>1000</v>
      </c>
      <c r="AI532" s="4">
        <f t="shared" ca="1" si="244"/>
        <v>6.4000000000000001E-2</v>
      </c>
      <c r="AJ532" s="10">
        <f t="shared" ca="1" si="244"/>
        <v>2.4620000000000002E-4</v>
      </c>
      <c r="AK532" s="4">
        <f t="shared" si="244"/>
        <v>1.1679999999999999</v>
      </c>
      <c r="AL532" s="65">
        <f t="shared" si="245"/>
        <v>43476</v>
      </c>
      <c r="AM532" s="10">
        <f t="shared" ca="1" si="246"/>
        <v>1.0815646299999999</v>
      </c>
      <c r="AN532" s="9">
        <f t="shared" ca="1" si="246"/>
        <v>81.56462999</v>
      </c>
      <c r="AO532" s="7">
        <f t="shared" si="246"/>
        <v>0</v>
      </c>
      <c r="AP532" s="11">
        <f t="shared" si="246"/>
        <v>0</v>
      </c>
      <c r="AQ532" s="9">
        <f t="shared" si="246"/>
        <v>0</v>
      </c>
      <c r="AR532" s="8" t="str">
        <f t="shared" si="246"/>
        <v>J=</v>
      </c>
      <c r="AS532" s="65">
        <f t="shared" si="246"/>
        <v>44676</v>
      </c>
      <c r="AT532" s="12"/>
      <c r="AU532" s="12"/>
      <c r="AV532" s="22"/>
      <c r="AW532" s="12"/>
      <c r="AX532" s="12"/>
      <c r="AY532" s="12"/>
      <c r="AZ532" s="12"/>
      <c r="BA532" s="12"/>
      <c r="BB532" s="12"/>
      <c r="BC532" s="12"/>
      <c r="BD532" s="12"/>
      <c r="BE532" s="12"/>
      <c r="BF532" s="12"/>
      <c r="BG532" s="12"/>
      <c r="BH532" s="12"/>
      <c r="BI532" s="12"/>
      <c r="BJ532" s="12"/>
      <c r="BK532" s="12"/>
      <c r="BL532" s="12"/>
      <c r="BM532" s="12"/>
      <c r="BN532" s="12"/>
      <c r="BO532" s="12"/>
      <c r="BP532" s="12"/>
      <c r="BQ532" s="12"/>
      <c r="BR532" s="12"/>
      <c r="BS532" s="12"/>
      <c r="BT532" s="12"/>
      <c r="BU532" s="12"/>
      <c r="BV532" s="12"/>
      <c r="BW532" s="12"/>
      <c r="BX532" s="12"/>
      <c r="BY532" s="12"/>
      <c r="BZ532" s="12"/>
      <c r="CA532" s="12"/>
      <c r="CB532" s="12"/>
      <c r="CC532" s="12"/>
      <c r="CD532" s="12"/>
      <c r="CE532" s="12"/>
      <c r="CF532" s="12"/>
      <c r="CG532" s="12"/>
      <c r="CH532" s="12"/>
      <c r="CI532" s="12"/>
      <c r="CJ532" s="12"/>
      <c r="CK532" s="12"/>
      <c r="CL532" s="12"/>
      <c r="CM532" s="12"/>
      <c r="CN532" s="12"/>
      <c r="CO532" s="12"/>
      <c r="CP532" s="12"/>
      <c r="CQ532" s="12"/>
      <c r="CR532" s="12"/>
      <c r="CS532" s="12"/>
      <c r="CT532" s="12"/>
      <c r="CU532" s="12"/>
      <c r="CV532" s="12"/>
      <c r="CW532" s="12"/>
      <c r="CX532" s="12"/>
      <c r="CY532" s="12"/>
      <c r="CZ532" s="12"/>
      <c r="DA532" s="12"/>
      <c r="DB532" s="12"/>
      <c r="DC532" s="12"/>
      <c r="DD532" s="12"/>
      <c r="DE532" s="12"/>
      <c r="DF532" s="12"/>
      <c r="DG532" s="12"/>
      <c r="DH532" s="12"/>
      <c r="DI532" s="12"/>
      <c r="DJ532" s="12"/>
      <c r="DK532" s="12"/>
      <c r="DL532" s="12"/>
      <c r="DM532" s="12"/>
      <c r="DN532" s="12"/>
      <c r="DO532" s="12"/>
      <c r="DP532" s="12"/>
      <c r="DQ532" s="12"/>
      <c r="DR532" s="12"/>
      <c r="DS532" s="12"/>
      <c r="DT532" s="12"/>
      <c r="DU532" s="12"/>
      <c r="DV532" s="12"/>
      <c r="DW532" s="12"/>
      <c r="DX532" s="12"/>
      <c r="DY532" s="12"/>
      <c r="DZ532" s="12"/>
      <c r="EA532" s="12"/>
      <c r="EB532" s="12"/>
      <c r="EC532" s="12"/>
      <c r="ED532" s="12"/>
      <c r="EE532" s="12"/>
      <c r="EF532" s="12"/>
      <c r="EG532" s="12"/>
      <c r="EH532" s="12"/>
      <c r="EI532" s="12"/>
      <c r="EJ532" s="12"/>
      <c r="EK532" s="12"/>
      <c r="EL532" s="12"/>
      <c r="EM532" s="12"/>
      <c r="EN532" s="12"/>
      <c r="EO532" s="12"/>
      <c r="EP532" s="12"/>
      <c r="EQ532" s="12"/>
      <c r="ER532" s="12"/>
      <c r="ES532" s="12"/>
      <c r="ET532" s="12"/>
      <c r="EU532" s="12"/>
      <c r="EV532" s="12"/>
      <c r="EW532" s="12"/>
      <c r="EX532" s="12"/>
      <c r="EY532" s="12"/>
      <c r="EZ532" s="12"/>
      <c r="FA532" s="12"/>
      <c r="FB532" s="12"/>
      <c r="FC532" s="12"/>
      <c r="FD532" s="12"/>
      <c r="FE532" s="12"/>
      <c r="FF532" s="12"/>
      <c r="FG532" s="12"/>
      <c r="FH532" s="12"/>
      <c r="FI532" s="12"/>
      <c r="FJ532" s="12"/>
      <c r="FK532" s="12"/>
      <c r="FL532" s="12"/>
      <c r="FM532" s="12"/>
      <c r="FN532" s="12"/>
      <c r="FO532" s="12"/>
      <c r="FP532" s="12"/>
      <c r="FQ532" s="12"/>
      <c r="FR532" s="12"/>
      <c r="FS532" s="12"/>
      <c r="FT532" s="12"/>
      <c r="FU532" s="12"/>
      <c r="FV532" s="12"/>
      <c r="FW532" s="12"/>
      <c r="FX532" s="12"/>
      <c r="FY532" s="12"/>
      <c r="FZ532" s="12"/>
      <c r="GA532" s="12"/>
      <c r="GB532" s="12"/>
      <c r="GC532" s="12"/>
      <c r="GD532" s="12"/>
      <c r="GE532" s="12"/>
      <c r="GF532" s="12"/>
      <c r="GG532" s="12"/>
      <c r="GH532" s="12"/>
      <c r="GI532" s="12"/>
      <c r="GJ532" s="12"/>
      <c r="GK532" s="12"/>
      <c r="GL532" s="12"/>
      <c r="GM532" s="12"/>
      <c r="GN532" s="12"/>
      <c r="GO532" s="12"/>
      <c r="GP532" s="12"/>
      <c r="GQ532" s="12"/>
      <c r="GR532" s="12"/>
    </row>
    <row r="533" spans="1:200" x14ac:dyDescent="0.2">
      <c r="A533" s="79">
        <f t="shared" si="236"/>
        <v>43605</v>
      </c>
      <c r="B533" s="80">
        <f t="shared" ca="1" si="242"/>
        <v>1108.96039</v>
      </c>
      <c r="C533" s="81">
        <f t="shared" si="237"/>
        <v>1000</v>
      </c>
      <c r="D533" s="82">
        <f ca="1">IF(A533&lt;$B$1,VLOOKUP(A533,[1]DI!$A$4:$B$15000,2,FALSE),0)</f>
        <v>6.4000000000000001E-2</v>
      </c>
      <c r="E533" s="81">
        <f t="shared" ca="1" si="243"/>
        <v>2.4620000000000002E-4</v>
      </c>
      <c r="F533" s="83">
        <f t="shared" si="230"/>
        <v>1.1679999999999999</v>
      </c>
      <c r="G533" s="84">
        <f t="shared" ca="1" si="231"/>
        <v>1.0002875616</v>
      </c>
      <c r="H533" s="81">
        <f ca="1">TRUNC(PRODUCT(G$10:G532),15)</f>
        <v>1.1089603873042899</v>
      </c>
      <c r="I533" s="81">
        <f t="shared" si="238"/>
        <v>1</v>
      </c>
      <c r="J533" s="81">
        <f t="shared" ca="1" si="232"/>
        <v>1.10896039</v>
      </c>
      <c r="K533" s="81">
        <f t="shared" ca="1" si="233"/>
        <v>108.96039</v>
      </c>
      <c r="L533" s="85">
        <f>IF(VLOOKUP(A533,$U$12:$AD$125,8)=VLOOKUP(A532,$U$12:$AD$125,8),0,VLOOKUP(A533,U$12:$AD$125,8))</f>
        <v>0</v>
      </c>
      <c r="M533" s="86">
        <f>IF(L533&gt;0,VLOOKUP(L533,T$12:$AC$125,7),0)</f>
        <v>0</v>
      </c>
      <c r="N533" s="81">
        <f t="shared" si="239"/>
        <v>0</v>
      </c>
      <c r="O533" s="81">
        <f t="shared" ca="1" si="234"/>
        <v>108.96039</v>
      </c>
      <c r="P533" s="87" t="str">
        <f t="shared" si="240"/>
        <v>J=</v>
      </c>
      <c r="Q533" s="88">
        <f t="shared" si="241"/>
        <v>44676</v>
      </c>
      <c r="R533" s="7"/>
      <c r="S533" s="7"/>
      <c r="V533" s="7"/>
      <c r="W533" s="7"/>
      <c r="X533" s="7"/>
      <c r="Y533" s="7"/>
      <c r="Z533" s="7"/>
      <c r="AA533" s="7"/>
      <c r="AB533" s="7"/>
      <c r="AC533" s="7"/>
      <c r="AD533" s="7"/>
      <c r="AE533" s="7"/>
      <c r="AF533" s="65">
        <f t="shared" si="247"/>
        <v>43477</v>
      </c>
      <c r="AG533" s="9">
        <f t="shared" ca="1" si="244"/>
        <v>1081.87565</v>
      </c>
      <c r="AH533" s="9">
        <f t="shared" si="244"/>
        <v>1000</v>
      </c>
      <c r="AI533" s="4">
        <f t="shared" ca="1" si="244"/>
        <v>0</v>
      </c>
      <c r="AJ533" s="10">
        <f t="shared" ca="1" si="244"/>
        <v>0</v>
      </c>
      <c r="AK533" s="4">
        <f t="shared" si="244"/>
        <v>1.1679999999999999</v>
      </c>
      <c r="AL533" s="65">
        <f t="shared" si="245"/>
        <v>43477</v>
      </c>
      <c r="AM533" s="10">
        <f t="shared" ca="1" si="246"/>
        <v>1.08187565</v>
      </c>
      <c r="AN533" s="9">
        <f t="shared" ca="1" si="246"/>
        <v>81.875649999999993</v>
      </c>
      <c r="AO533" s="7">
        <f t="shared" si="246"/>
        <v>0</v>
      </c>
      <c r="AP533" s="11">
        <f t="shared" si="246"/>
        <v>0</v>
      </c>
      <c r="AQ533" s="9">
        <f t="shared" si="246"/>
        <v>0</v>
      </c>
      <c r="AR533" s="8" t="str">
        <f t="shared" si="246"/>
        <v>J=</v>
      </c>
      <c r="AS533" s="65">
        <f t="shared" si="246"/>
        <v>44676</v>
      </c>
      <c r="AT533" s="12"/>
      <c r="AU533" s="12"/>
      <c r="AV533" s="22"/>
      <c r="AW533" s="12"/>
      <c r="AX533" s="12"/>
      <c r="AY533" s="12"/>
      <c r="AZ533" s="12"/>
      <c r="BA533" s="12"/>
      <c r="BB533" s="12"/>
      <c r="BC533" s="12"/>
      <c r="BD533" s="12"/>
      <c r="BE533" s="12"/>
      <c r="BF533" s="12"/>
      <c r="BG533" s="12"/>
      <c r="BH533" s="12"/>
      <c r="BI533" s="12"/>
      <c r="BJ533" s="12"/>
      <c r="BK533" s="12"/>
      <c r="BL533" s="12"/>
      <c r="BM533" s="12"/>
      <c r="BN533" s="12"/>
      <c r="BO533" s="12"/>
      <c r="BP533" s="12"/>
      <c r="BQ533" s="12"/>
      <c r="BR533" s="12"/>
      <c r="BS533" s="12"/>
      <c r="BT533" s="12"/>
      <c r="BU533" s="12"/>
      <c r="BV533" s="12"/>
      <c r="BW533" s="12"/>
      <c r="BX533" s="12"/>
      <c r="BY533" s="12"/>
      <c r="BZ533" s="12"/>
      <c r="CA533" s="12"/>
      <c r="CB533" s="12"/>
      <c r="CC533" s="12"/>
      <c r="CD533" s="12"/>
      <c r="CE533" s="12"/>
      <c r="CF533" s="12"/>
      <c r="CG533" s="12"/>
      <c r="CH533" s="12"/>
      <c r="CI533" s="12"/>
      <c r="CJ533" s="12"/>
      <c r="CK533" s="12"/>
      <c r="CL533" s="12"/>
      <c r="CM533" s="12"/>
      <c r="CN533" s="12"/>
      <c r="CO533" s="12"/>
      <c r="CP533" s="12"/>
      <c r="CQ533" s="12"/>
      <c r="CR533" s="12"/>
      <c r="CS533" s="12"/>
      <c r="CT533" s="12"/>
      <c r="CU533" s="12"/>
      <c r="CV533" s="12"/>
      <c r="CW533" s="12"/>
      <c r="CX533" s="12"/>
      <c r="CY533" s="12"/>
      <c r="CZ533" s="12"/>
      <c r="DA533" s="12"/>
      <c r="DB533" s="12"/>
      <c r="DC533" s="12"/>
      <c r="DD533" s="12"/>
      <c r="DE533" s="12"/>
      <c r="DF533" s="12"/>
      <c r="DG533" s="12"/>
      <c r="DH533" s="12"/>
      <c r="DI533" s="12"/>
      <c r="DJ533" s="12"/>
      <c r="DK533" s="12"/>
      <c r="DL533" s="12"/>
      <c r="DM533" s="12"/>
      <c r="DN533" s="12"/>
      <c r="DO533" s="12"/>
      <c r="DP533" s="12"/>
      <c r="DQ533" s="12"/>
      <c r="DR533" s="12"/>
      <c r="DS533" s="12"/>
      <c r="DT533" s="12"/>
      <c r="DU533" s="12"/>
      <c r="DV533" s="12"/>
      <c r="DW533" s="12"/>
      <c r="DX533" s="12"/>
      <c r="DY533" s="12"/>
      <c r="DZ533" s="12"/>
      <c r="EA533" s="12"/>
      <c r="EB533" s="12"/>
      <c r="EC533" s="12"/>
      <c r="ED533" s="12"/>
      <c r="EE533" s="12"/>
      <c r="EF533" s="12"/>
      <c r="EG533" s="12"/>
      <c r="EH533" s="12"/>
      <c r="EI533" s="12"/>
      <c r="EJ533" s="12"/>
      <c r="EK533" s="12"/>
      <c r="EL533" s="12"/>
      <c r="EM533" s="12"/>
      <c r="EN533" s="12"/>
      <c r="EO533" s="12"/>
      <c r="EP533" s="12"/>
      <c r="EQ533" s="12"/>
      <c r="ER533" s="12"/>
      <c r="ES533" s="12"/>
      <c r="ET533" s="12"/>
      <c r="EU533" s="12"/>
      <c r="EV533" s="12"/>
      <c r="EW533" s="12"/>
      <c r="EX533" s="12"/>
      <c r="EY533" s="12"/>
      <c r="EZ533" s="12"/>
      <c r="FA533" s="12"/>
      <c r="FB533" s="12"/>
      <c r="FC533" s="12"/>
      <c r="FD533" s="12"/>
      <c r="FE533" s="12"/>
      <c r="FF533" s="12"/>
      <c r="FG533" s="12"/>
      <c r="FH533" s="12"/>
      <c r="FI533" s="12"/>
      <c r="FJ533" s="12"/>
      <c r="FK533" s="12"/>
      <c r="FL533" s="12"/>
      <c r="FM533" s="12"/>
      <c r="FN533" s="12"/>
      <c r="FO533" s="12"/>
      <c r="FP533" s="12"/>
      <c r="FQ533" s="12"/>
      <c r="FR533" s="12"/>
      <c r="FS533" s="12"/>
      <c r="FT533" s="12"/>
      <c r="FU533" s="12"/>
      <c r="FV533" s="12"/>
      <c r="FW533" s="12"/>
      <c r="FX533" s="12"/>
      <c r="FY533" s="12"/>
      <c r="FZ533" s="12"/>
      <c r="GA533" s="12"/>
      <c r="GB533" s="12"/>
      <c r="GC533" s="12"/>
      <c r="GD533" s="12"/>
      <c r="GE533" s="12"/>
      <c r="GF533" s="12"/>
      <c r="GG533" s="12"/>
      <c r="GH533" s="12"/>
      <c r="GI533" s="12"/>
      <c r="GJ533" s="12"/>
      <c r="GK533" s="12"/>
      <c r="GL533" s="12"/>
      <c r="GM533" s="12"/>
      <c r="GN533" s="12"/>
      <c r="GO533" s="12"/>
      <c r="GP533" s="12"/>
      <c r="GQ533" s="12"/>
      <c r="GR533" s="12"/>
    </row>
    <row r="534" spans="1:200" x14ac:dyDescent="0.2">
      <c r="A534" s="79">
        <f t="shared" si="236"/>
        <v>43606</v>
      </c>
      <c r="B534" s="80">
        <f t="shared" ca="1" si="242"/>
        <v>1109.27928</v>
      </c>
      <c r="C534" s="81">
        <f t="shared" si="237"/>
        <v>1000</v>
      </c>
      <c r="D534" s="82">
        <f ca="1">IF(A534&lt;$B$1,VLOOKUP(A534,[1]DI!$A$4:$B$15000,2,FALSE),0)</f>
        <v>6.4000000000000001E-2</v>
      </c>
      <c r="E534" s="81">
        <f t="shared" ca="1" si="243"/>
        <v>2.4620000000000002E-4</v>
      </c>
      <c r="F534" s="83">
        <f t="shared" si="230"/>
        <v>1.1679999999999999</v>
      </c>
      <c r="G534" s="84">
        <f t="shared" ca="1" si="231"/>
        <v>1.0002875616</v>
      </c>
      <c r="H534" s="81">
        <f ca="1">TRUNC(PRODUCT(G$10:G533),15)</f>
        <v>1.1092792817276</v>
      </c>
      <c r="I534" s="81">
        <f t="shared" si="238"/>
        <v>1</v>
      </c>
      <c r="J534" s="81">
        <f t="shared" ca="1" si="232"/>
        <v>1.10927928</v>
      </c>
      <c r="K534" s="81">
        <f t="shared" ca="1" si="233"/>
        <v>109.27928</v>
      </c>
      <c r="L534" s="85">
        <f>IF(VLOOKUP(A534,$U$12:$AD$125,8)=VLOOKUP(A533,$U$12:$AD$125,8),0,VLOOKUP(A534,U$12:$AD$125,8))</f>
        <v>0</v>
      </c>
      <c r="M534" s="86">
        <f>IF(L534&gt;0,VLOOKUP(L534,T$12:$AC$125,7),0)</f>
        <v>0</v>
      </c>
      <c r="N534" s="81">
        <f t="shared" si="239"/>
        <v>0</v>
      </c>
      <c r="O534" s="81">
        <f t="shared" ca="1" si="234"/>
        <v>109.27928</v>
      </c>
      <c r="P534" s="87" t="str">
        <f t="shared" si="240"/>
        <v>J=</v>
      </c>
      <c r="Q534" s="88">
        <f t="shared" si="241"/>
        <v>44676</v>
      </c>
      <c r="R534" s="7"/>
      <c r="S534" s="7"/>
      <c r="V534" s="7"/>
      <c r="W534" s="7"/>
      <c r="X534" s="7"/>
      <c r="Y534" s="7"/>
      <c r="Z534" s="7"/>
      <c r="AA534" s="7"/>
      <c r="AB534" s="7"/>
      <c r="AC534" s="7"/>
      <c r="AD534" s="7"/>
      <c r="AE534" s="7"/>
      <c r="AF534" s="65">
        <f t="shared" si="247"/>
        <v>43478</v>
      </c>
      <c r="AG534" s="9">
        <f t="shared" ca="1" si="244"/>
        <v>1081.87565</v>
      </c>
      <c r="AH534" s="9">
        <f t="shared" si="244"/>
        <v>1000</v>
      </c>
      <c r="AI534" s="4">
        <f t="shared" ca="1" si="244"/>
        <v>0</v>
      </c>
      <c r="AJ534" s="10">
        <f t="shared" ca="1" si="244"/>
        <v>0</v>
      </c>
      <c r="AK534" s="4">
        <f t="shared" si="244"/>
        <v>1.1679999999999999</v>
      </c>
      <c r="AL534" s="65">
        <f t="shared" si="245"/>
        <v>43478</v>
      </c>
      <c r="AM534" s="10">
        <f t="shared" ca="1" si="246"/>
        <v>1.08187565</v>
      </c>
      <c r="AN534" s="9">
        <f t="shared" ca="1" si="246"/>
        <v>81.875649999999993</v>
      </c>
      <c r="AO534" s="7">
        <f t="shared" si="246"/>
        <v>0</v>
      </c>
      <c r="AP534" s="11">
        <f t="shared" si="246"/>
        <v>0</v>
      </c>
      <c r="AQ534" s="9">
        <f t="shared" si="246"/>
        <v>0</v>
      </c>
      <c r="AR534" s="8" t="str">
        <f t="shared" si="246"/>
        <v>J=</v>
      </c>
      <c r="AS534" s="65">
        <f t="shared" si="246"/>
        <v>44676</v>
      </c>
      <c r="AT534" s="12"/>
      <c r="AU534" s="12"/>
      <c r="AV534" s="22"/>
      <c r="AW534" s="12"/>
      <c r="AX534" s="12"/>
      <c r="AY534" s="12"/>
      <c r="AZ534" s="12"/>
      <c r="BA534" s="12"/>
      <c r="BB534" s="12"/>
      <c r="BC534" s="12"/>
      <c r="BD534" s="12"/>
      <c r="BE534" s="12"/>
      <c r="BF534" s="12"/>
      <c r="BG534" s="12"/>
      <c r="BH534" s="12"/>
      <c r="BI534" s="12"/>
      <c r="BJ534" s="12"/>
      <c r="BK534" s="12"/>
      <c r="BL534" s="12"/>
      <c r="BM534" s="12"/>
      <c r="BN534" s="12"/>
      <c r="BO534" s="12"/>
      <c r="BP534" s="12"/>
      <c r="BQ534" s="12"/>
      <c r="BR534" s="12"/>
      <c r="BS534" s="12"/>
      <c r="BT534" s="12"/>
      <c r="BU534" s="12"/>
      <c r="BV534" s="12"/>
      <c r="BW534" s="12"/>
      <c r="BX534" s="12"/>
      <c r="BY534" s="12"/>
      <c r="BZ534" s="12"/>
      <c r="CA534" s="12"/>
      <c r="CB534" s="12"/>
      <c r="CC534" s="12"/>
      <c r="CD534" s="12"/>
      <c r="CE534" s="12"/>
      <c r="CF534" s="12"/>
      <c r="CG534" s="12"/>
      <c r="CH534" s="12"/>
      <c r="CI534" s="12"/>
      <c r="CJ534" s="12"/>
      <c r="CK534" s="12"/>
      <c r="CL534" s="12"/>
      <c r="CM534" s="12"/>
      <c r="CN534" s="12"/>
      <c r="CO534" s="12"/>
      <c r="CP534" s="12"/>
      <c r="CQ534" s="12"/>
      <c r="CR534" s="12"/>
      <c r="CS534" s="12"/>
      <c r="CT534" s="12"/>
      <c r="CU534" s="12"/>
      <c r="CV534" s="12"/>
      <c r="CW534" s="12"/>
      <c r="CX534" s="12"/>
      <c r="CY534" s="12"/>
      <c r="CZ534" s="12"/>
      <c r="DA534" s="12"/>
      <c r="DB534" s="12"/>
      <c r="DC534" s="12"/>
      <c r="DD534" s="12"/>
      <c r="DE534" s="12"/>
      <c r="DF534" s="12"/>
      <c r="DG534" s="12"/>
      <c r="DH534" s="12"/>
      <c r="DI534" s="12"/>
      <c r="DJ534" s="12"/>
      <c r="DK534" s="12"/>
      <c r="DL534" s="12"/>
      <c r="DM534" s="12"/>
      <c r="DN534" s="12"/>
      <c r="DO534" s="12"/>
      <c r="DP534" s="12"/>
      <c r="DQ534" s="12"/>
      <c r="DR534" s="12"/>
      <c r="DS534" s="12"/>
      <c r="DT534" s="12"/>
      <c r="DU534" s="12"/>
      <c r="DV534" s="12"/>
      <c r="DW534" s="12"/>
      <c r="DX534" s="12"/>
      <c r="DY534" s="12"/>
      <c r="DZ534" s="12"/>
      <c r="EA534" s="12"/>
      <c r="EB534" s="12"/>
      <c r="EC534" s="12"/>
      <c r="ED534" s="12"/>
      <c r="EE534" s="12"/>
      <c r="EF534" s="12"/>
      <c r="EG534" s="12"/>
      <c r="EH534" s="12"/>
      <c r="EI534" s="12"/>
      <c r="EJ534" s="12"/>
      <c r="EK534" s="12"/>
      <c r="EL534" s="12"/>
      <c r="EM534" s="12"/>
      <c r="EN534" s="12"/>
      <c r="EO534" s="12"/>
      <c r="EP534" s="12"/>
      <c r="EQ534" s="12"/>
      <c r="ER534" s="12"/>
      <c r="ES534" s="12"/>
      <c r="ET534" s="12"/>
      <c r="EU534" s="12"/>
      <c r="EV534" s="12"/>
      <c r="EW534" s="12"/>
      <c r="EX534" s="12"/>
      <c r="EY534" s="12"/>
      <c r="EZ534" s="12"/>
      <c r="FA534" s="12"/>
      <c r="FB534" s="12"/>
      <c r="FC534" s="12"/>
      <c r="FD534" s="12"/>
      <c r="FE534" s="12"/>
      <c r="FF534" s="12"/>
      <c r="FG534" s="12"/>
      <c r="FH534" s="12"/>
      <c r="FI534" s="12"/>
      <c r="FJ534" s="12"/>
      <c r="FK534" s="12"/>
      <c r="FL534" s="12"/>
      <c r="FM534" s="12"/>
      <c r="FN534" s="12"/>
      <c r="FO534" s="12"/>
      <c r="FP534" s="12"/>
      <c r="FQ534" s="12"/>
      <c r="FR534" s="12"/>
      <c r="FS534" s="12"/>
      <c r="FT534" s="12"/>
      <c r="FU534" s="12"/>
      <c r="FV534" s="12"/>
      <c r="FW534" s="12"/>
      <c r="FX534" s="12"/>
      <c r="FY534" s="12"/>
      <c r="FZ534" s="12"/>
      <c r="GA534" s="12"/>
      <c r="GB534" s="12"/>
      <c r="GC534" s="12"/>
      <c r="GD534" s="12"/>
      <c r="GE534" s="12"/>
      <c r="GF534" s="12"/>
      <c r="GG534" s="12"/>
      <c r="GH534" s="12"/>
      <c r="GI534" s="12"/>
      <c r="GJ534" s="12"/>
      <c r="GK534" s="12"/>
      <c r="GL534" s="12"/>
      <c r="GM534" s="12"/>
      <c r="GN534" s="12"/>
      <c r="GO534" s="12"/>
      <c r="GP534" s="12"/>
      <c r="GQ534" s="12"/>
      <c r="GR534" s="12"/>
    </row>
    <row r="535" spans="1:200" x14ac:dyDescent="0.2">
      <c r="A535" s="79">
        <f t="shared" si="236"/>
        <v>43607</v>
      </c>
      <c r="B535" s="80">
        <f t="shared" ca="1" si="242"/>
        <v>1109.59827</v>
      </c>
      <c r="C535" s="81">
        <f t="shared" si="237"/>
        <v>1000</v>
      </c>
      <c r="D535" s="82">
        <f ca="1">IF(A535&lt;$B$1,VLOOKUP(A535,[1]DI!$A$4:$B$15000,2,FALSE),0)</f>
        <v>6.4000000000000001E-2</v>
      </c>
      <c r="E535" s="81">
        <f t="shared" ca="1" si="243"/>
        <v>2.4620000000000002E-4</v>
      </c>
      <c r="F535" s="83">
        <f t="shared" si="230"/>
        <v>1.1679999999999999</v>
      </c>
      <c r="G535" s="84">
        <f t="shared" ca="1" si="231"/>
        <v>1.0002875616</v>
      </c>
      <c r="H535" s="81">
        <f ca="1">TRUNC(PRODUCT(G$10:G534),15)</f>
        <v>1.1095982678527001</v>
      </c>
      <c r="I535" s="81">
        <f t="shared" si="238"/>
        <v>1</v>
      </c>
      <c r="J535" s="81">
        <f t="shared" ca="1" si="232"/>
        <v>1.10959827</v>
      </c>
      <c r="K535" s="81">
        <f t="shared" ca="1" si="233"/>
        <v>109.59827</v>
      </c>
      <c r="L535" s="85">
        <f>IF(VLOOKUP(A535,$U$12:$AD$125,8)=VLOOKUP(A534,$U$12:$AD$125,8),0,VLOOKUP(A535,U$12:$AD$125,8))</f>
        <v>0</v>
      </c>
      <c r="M535" s="86">
        <f>IF(L535&gt;0,VLOOKUP(L535,T$12:$AC$125,7),0)</f>
        <v>0</v>
      </c>
      <c r="N535" s="81">
        <f t="shared" si="239"/>
        <v>0</v>
      </c>
      <c r="O535" s="81">
        <f t="shared" ca="1" si="234"/>
        <v>109.59827</v>
      </c>
      <c r="P535" s="87" t="str">
        <f t="shared" si="240"/>
        <v>J=</v>
      </c>
      <c r="Q535" s="88">
        <f t="shared" si="241"/>
        <v>44676</v>
      </c>
      <c r="R535" s="7"/>
      <c r="S535" s="7"/>
      <c r="V535" s="7"/>
      <c r="W535" s="7"/>
      <c r="X535" s="7"/>
      <c r="Y535" s="7"/>
      <c r="Z535" s="7"/>
      <c r="AA535" s="7"/>
      <c r="AB535" s="7"/>
      <c r="AC535" s="7"/>
      <c r="AD535" s="7"/>
      <c r="AE535" s="7"/>
      <c r="AF535" s="65">
        <f t="shared" si="247"/>
        <v>43479</v>
      </c>
      <c r="AG535" s="9">
        <f t="shared" ca="1" si="244"/>
        <v>1081.87565</v>
      </c>
      <c r="AH535" s="9">
        <f t="shared" si="244"/>
        <v>1000</v>
      </c>
      <c r="AI535" s="4">
        <f t="shared" ca="1" si="244"/>
        <v>6.4000000000000001E-2</v>
      </c>
      <c r="AJ535" s="10">
        <f t="shared" ca="1" si="244"/>
        <v>2.4620000000000002E-4</v>
      </c>
      <c r="AK535" s="4">
        <f t="shared" si="244"/>
        <v>1.1679999999999999</v>
      </c>
      <c r="AL535" s="65">
        <f t="shared" si="245"/>
        <v>43479</v>
      </c>
      <c r="AM535" s="10">
        <f t="shared" ca="1" si="246"/>
        <v>1.08187565</v>
      </c>
      <c r="AN535" s="9">
        <f t="shared" ca="1" si="246"/>
        <v>81.875649999999993</v>
      </c>
      <c r="AO535" s="7">
        <f t="shared" si="246"/>
        <v>0</v>
      </c>
      <c r="AP535" s="11">
        <f t="shared" si="246"/>
        <v>0</v>
      </c>
      <c r="AQ535" s="9">
        <f t="shared" si="246"/>
        <v>0</v>
      </c>
      <c r="AR535" s="8" t="str">
        <f t="shared" si="246"/>
        <v>J=</v>
      </c>
      <c r="AS535" s="65">
        <f t="shared" si="246"/>
        <v>44676</v>
      </c>
      <c r="AT535" s="12"/>
      <c r="AU535" s="12"/>
      <c r="AV535" s="22"/>
      <c r="AW535" s="12"/>
      <c r="AX535" s="12"/>
      <c r="AY535" s="12"/>
      <c r="AZ535" s="12"/>
      <c r="BA535" s="12"/>
      <c r="BB535" s="12"/>
      <c r="BC535" s="12"/>
      <c r="BD535" s="12"/>
      <c r="BE535" s="12"/>
      <c r="BF535" s="12"/>
      <c r="BG535" s="12"/>
      <c r="BH535" s="12"/>
      <c r="BI535" s="12"/>
      <c r="BJ535" s="12"/>
      <c r="BK535" s="12"/>
      <c r="BL535" s="12"/>
      <c r="BM535" s="12"/>
      <c r="BN535" s="12"/>
      <c r="BO535" s="12"/>
      <c r="BP535" s="12"/>
      <c r="BQ535" s="12"/>
      <c r="BR535" s="12"/>
      <c r="BS535" s="12"/>
      <c r="BT535" s="12"/>
      <c r="BU535" s="12"/>
      <c r="BV535" s="12"/>
      <c r="BW535" s="12"/>
      <c r="BX535" s="12"/>
      <c r="BY535" s="12"/>
      <c r="BZ535" s="12"/>
      <c r="CA535" s="12"/>
      <c r="CB535" s="12"/>
      <c r="CC535" s="12"/>
      <c r="CD535" s="12"/>
      <c r="CE535" s="12"/>
      <c r="CF535" s="12"/>
      <c r="CG535" s="12"/>
      <c r="CH535" s="12"/>
      <c r="CI535" s="12"/>
      <c r="CJ535" s="12"/>
      <c r="CK535" s="12"/>
      <c r="CL535" s="12"/>
      <c r="CM535" s="12"/>
      <c r="CN535" s="12"/>
      <c r="CO535" s="12"/>
      <c r="CP535" s="12"/>
      <c r="CQ535" s="12"/>
      <c r="CR535" s="12"/>
      <c r="CS535" s="12"/>
      <c r="CT535" s="12"/>
      <c r="CU535" s="12"/>
      <c r="CV535" s="12"/>
      <c r="CW535" s="12"/>
      <c r="CX535" s="12"/>
      <c r="CY535" s="12"/>
      <c r="CZ535" s="12"/>
      <c r="DA535" s="12"/>
      <c r="DB535" s="12"/>
      <c r="DC535" s="12"/>
      <c r="DD535" s="12"/>
      <c r="DE535" s="12"/>
      <c r="DF535" s="12"/>
      <c r="DG535" s="12"/>
      <c r="DH535" s="12"/>
      <c r="DI535" s="12"/>
      <c r="DJ535" s="12"/>
      <c r="DK535" s="12"/>
      <c r="DL535" s="12"/>
      <c r="DM535" s="12"/>
      <c r="DN535" s="12"/>
      <c r="DO535" s="12"/>
      <c r="DP535" s="12"/>
      <c r="DQ535" s="12"/>
      <c r="DR535" s="12"/>
      <c r="DS535" s="12"/>
      <c r="DT535" s="12"/>
      <c r="DU535" s="12"/>
      <c r="DV535" s="12"/>
      <c r="DW535" s="12"/>
      <c r="DX535" s="12"/>
      <c r="DY535" s="12"/>
      <c r="DZ535" s="12"/>
      <c r="EA535" s="12"/>
      <c r="EB535" s="12"/>
      <c r="EC535" s="12"/>
      <c r="ED535" s="12"/>
      <c r="EE535" s="12"/>
      <c r="EF535" s="12"/>
      <c r="EG535" s="12"/>
      <c r="EH535" s="12"/>
      <c r="EI535" s="12"/>
      <c r="EJ535" s="12"/>
      <c r="EK535" s="12"/>
      <c r="EL535" s="12"/>
      <c r="EM535" s="12"/>
      <c r="EN535" s="12"/>
      <c r="EO535" s="12"/>
      <c r="EP535" s="12"/>
      <c r="EQ535" s="12"/>
      <c r="ER535" s="12"/>
      <c r="ES535" s="12"/>
      <c r="ET535" s="12"/>
      <c r="EU535" s="12"/>
      <c r="EV535" s="12"/>
      <c r="EW535" s="12"/>
      <c r="EX535" s="12"/>
      <c r="EY535" s="12"/>
      <c r="EZ535" s="12"/>
      <c r="FA535" s="12"/>
      <c r="FB535" s="12"/>
      <c r="FC535" s="12"/>
      <c r="FD535" s="12"/>
      <c r="FE535" s="12"/>
      <c r="FF535" s="12"/>
      <c r="FG535" s="12"/>
      <c r="FH535" s="12"/>
      <c r="FI535" s="12"/>
      <c r="FJ535" s="12"/>
      <c r="FK535" s="12"/>
      <c r="FL535" s="12"/>
      <c r="FM535" s="12"/>
      <c r="FN535" s="12"/>
      <c r="FO535" s="12"/>
      <c r="FP535" s="12"/>
      <c r="FQ535" s="12"/>
      <c r="FR535" s="12"/>
      <c r="FS535" s="12"/>
      <c r="FT535" s="12"/>
      <c r="FU535" s="12"/>
      <c r="FV535" s="12"/>
      <c r="FW535" s="12"/>
      <c r="FX535" s="12"/>
      <c r="FY535" s="12"/>
      <c r="FZ535" s="12"/>
      <c r="GA535" s="12"/>
      <c r="GB535" s="12"/>
      <c r="GC535" s="12"/>
      <c r="GD535" s="12"/>
      <c r="GE535" s="12"/>
      <c r="GF535" s="12"/>
      <c r="GG535" s="12"/>
      <c r="GH535" s="12"/>
      <c r="GI535" s="12"/>
      <c r="GJ535" s="12"/>
      <c r="GK535" s="12"/>
      <c r="GL535" s="12"/>
      <c r="GM535" s="12"/>
      <c r="GN535" s="12"/>
      <c r="GO535" s="12"/>
      <c r="GP535" s="12"/>
      <c r="GQ535" s="12"/>
      <c r="GR535" s="12"/>
    </row>
    <row r="536" spans="1:200" x14ac:dyDescent="0.2">
      <c r="A536" s="79">
        <f t="shared" si="236"/>
        <v>43608</v>
      </c>
      <c r="B536" s="80">
        <f t="shared" ca="1" si="242"/>
        <v>1109.9173499999999</v>
      </c>
      <c r="C536" s="81">
        <f t="shared" si="237"/>
        <v>1000</v>
      </c>
      <c r="D536" s="82">
        <f ca="1">IF(A536&lt;$B$1,VLOOKUP(A536,[1]DI!$A$4:$B$15000,2,FALSE),0)</f>
        <v>6.4000000000000001E-2</v>
      </c>
      <c r="E536" s="81">
        <f t="shared" ca="1" si="243"/>
        <v>2.4620000000000002E-4</v>
      </c>
      <c r="F536" s="83">
        <f t="shared" si="230"/>
        <v>1.1679999999999999</v>
      </c>
      <c r="G536" s="84">
        <f t="shared" ca="1" si="231"/>
        <v>1.0002875616</v>
      </c>
      <c r="H536" s="81">
        <f ca="1">TRUNC(PRODUCT(G$10:G535),15)</f>
        <v>1.1099173457059599</v>
      </c>
      <c r="I536" s="81">
        <f t="shared" si="238"/>
        <v>1</v>
      </c>
      <c r="J536" s="81">
        <f t="shared" ca="1" si="232"/>
        <v>1.1099173499999999</v>
      </c>
      <c r="K536" s="81">
        <f t="shared" ca="1" si="233"/>
        <v>109.91735</v>
      </c>
      <c r="L536" s="85">
        <f>IF(VLOOKUP(A536,$U$12:$AD$125,8)=VLOOKUP(A535,$U$12:$AD$125,8),0,VLOOKUP(A536,U$12:$AD$125,8))</f>
        <v>0</v>
      </c>
      <c r="M536" s="86">
        <f>IF(L536&gt;0,VLOOKUP(L536,T$12:$AC$125,7),0)</f>
        <v>0</v>
      </c>
      <c r="N536" s="81">
        <f t="shared" si="239"/>
        <v>0</v>
      </c>
      <c r="O536" s="81">
        <f t="shared" ca="1" si="234"/>
        <v>109.91735</v>
      </c>
      <c r="P536" s="87" t="str">
        <f t="shared" si="240"/>
        <v>J=</v>
      </c>
      <c r="Q536" s="88">
        <f t="shared" si="241"/>
        <v>44676</v>
      </c>
      <c r="R536" s="7"/>
      <c r="S536" s="7"/>
      <c r="V536" s="7"/>
      <c r="W536" s="7"/>
      <c r="X536" s="7"/>
      <c r="Y536" s="7"/>
      <c r="Z536" s="7"/>
      <c r="AA536" s="7"/>
      <c r="AB536" s="7"/>
      <c r="AC536" s="7"/>
      <c r="AD536" s="7"/>
      <c r="AE536" s="7"/>
      <c r="AF536" s="65">
        <f t="shared" si="247"/>
        <v>43480</v>
      </c>
      <c r="AG536" s="9">
        <f t="shared" ca="1" si="244"/>
        <v>1082.1867500000001</v>
      </c>
      <c r="AH536" s="9">
        <f t="shared" si="244"/>
        <v>1000</v>
      </c>
      <c r="AI536" s="4">
        <f t="shared" ca="1" si="244"/>
        <v>6.4000000000000001E-2</v>
      </c>
      <c r="AJ536" s="10">
        <f t="shared" ca="1" si="244"/>
        <v>2.4620000000000002E-4</v>
      </c>
      <c r="AK536" s="4">
        <f t="shared" si="244"/>
        <v>1.1679999999999999</v>
      </c>
      <c r="AL536" s="65">
        <f t="shared" si="245"/>
        <v>43480</v>
      </c>
      <c r="AM536" s="10">
        <f t="shared" ca="1" si="246"/>
        <v>1.08218675</v>
      </c>
      <c r="AN536" s="9">
        <f t="shared" ca="1" si="246"/>
        <v>82.186750000000004</v>
      </c>
      <c r="AO536" s="7">
        <f t="shared" si="246"/>
        <v>0</v>
      </c>
      <c r="AP536" s="11">
        <f t="shared" si="246"/>
        <v>0</v>
      </c>
      <c r="AQ536" s="9">
        <f t="shared" si="246"/>
        <v>0</v>
      </c>
      <c r="AR536" s="8" t="str">
        <f t="shared" si="246"/>
        <v>J=</v>
      </c>
      <c r="AS536" s="65">
        <f t="shared" si="246"/>
        <v>44676</v>
      </c>
      <c r="AT536" s="12"/>
      <c r="AU536" s="12"/>
      <c r="AV536" s="22"/>
      <c r="AW536" s="12"/>
      <c r="AX536" s="12"/>
      <c r="AY536" s="12"/>
      <c r="AZ536" s="12"/>
      <c r="BA536" s="12"/>
      <c r="BB536" s="12"/>
      <c r="BC536" s="12"/>
      <c r="BD536" s="12"/>
      <c r="BE536" s="12"/>
      <c r="BF536" s="12"/>
      <c r="BG536" s="12"/>
      <c r="BH536" s="12"/>
      <c r="BI536" s="12"/>
      <c r="BJ536" s="12"/>
      <c r="BK536" s="12"/>
      <c r="BL536" s="12"/>
      <c r="BM536" s="12"/>
      <c r="BN536" s="12"/>
      <c r="BO536" s="12"/>
      <c r="BP536" s="12"/>
      <c r="BQ536" s="12"/>
      <c r="BR536" s="12"/>
      <c r="BS536" s="12"/>
      <c r="BT536" s="12"/>
      <c r="BU536" s="12"/>
      <c r="BV536" s="12"/>
      <c r="BW536" s="12"/>
      <c r="BX536" s="12"/>
      <c r="BY536" s="12"/>
      <c r="BZ536" s="12"/>
      <c r="CA536" s="12"/>
      <c r="CB536" s="12"/>
      <c r="CC536" s="12"/>
      <c r="CD536" s="12"/>
      <c r="CE536" s="12"/>
      <c r="CF536" s="12"/>
      <c r="CG536" s="12"/>
      <c r="CH536" s="12"/>
      <c r="CI536" s="12"/>
      <c r="CJ536" s="12"/>
      <c r="CK536" s="12"/>
      <c r="CL536" s="12"/>
      <c r="CM536" s="12"/>
      <c r="CN536" s="12"/>
      <c r="CO536" s="12"/>
      <c r="CP536" s="12"/>
      <c r="CQ536" s="12"/>
      <c r="CR536" s="12"/>
      <c r="CS536" s="12"/>
      <c r="CT536" s="12"/>
      <c r="CU536" s="12"/>
      <c r="CV536" s="12"/>
      <c r="CW536" s="12"/>
      <c r="CX536" s="12"/>
      <c r="CY536" s="12"/>
      <c r="CZ536" s="12"/>
      <c r="DA536" s="12"/>
      <c r="DB536" s="12"/>
      <c r="DC536" s="12"/>
      <c r="DD536" s="12"/>
      <c r="DE536" s="12"/>
      <c r="DF536" s="12"/>
      <c r="DG536" s="12"/>
      <c r="DH536" s="12"/>
      <c r="DI536" s="12"/>
      <c r="DJ536" s="12"/>
      <c r="DK536" s="12"/>
      <c r="DL536" s="12"/>
      <c r="DM536" s="12"/>
      <c r="DN536" s="12"/>
      <c r="DO536" s="12"/>
      <c r="DP536" s="12"/>
      <c r="DQ536" s="12"/>
      <c r="DR536" s="12"/>
      <c r="DS536" s="12"/>
      <c r="DT536" s="12"/>
      <c r="DU536" s="12"/>
      <c r="DV536" s="12"/>
      <c r="DW536" s="12"/>
      <c r="DX536" s="12"/>
      <c r="DY536" s="12"/>
      <c r="DZ536" s="12"/>
      <c r="EA536" s="12"/>
      <c r="EB536" s="12"/>
      <c r="EC536" s="12"/>
      <c r="ED536" s="12"/>
      <c r="EE536" s="12"/>
      <c r="EF536" s="12"/>
      <c r="EG536" s="12"/>
      <c r="EH536" s="12"/>
      <c r="EI536" s="12"/>
      <c r="EJ536" s="12"/>
      <c r="EK536" s="12"/>
      <c r="EL536" s="12"/>
      <c r="EM536" s="12"/>
      <c r="EN536" s="12"/>
      <c r="EO536" s="12"/>
      <c r="EP536" s="12"/>
      <c r="EQ536" s="12"/>
      <c r="ER536" s="12"/>
      <c r="ES536" s="12"/>
      <c r="ET536" s="12"/>
      <c r="EU536" s="12"/>
      <c r="EV536" s="12"/>
      <c r="EW536" s="12"/>
      <c r="EX536" s="12"/>
      <c r="EY536" s="12"/>
      <c r="EZ536" s="12"/>
      <c r="FA536" s="12"/>
      <c r="FB536" s="12"/>
      <c r="FC536" s="12"/>
      <c r="FD536" s="12"/>
      <c r="FE536" s="12"/>
      <c r="FF536" s="12"/>
      <c r="FG536" s="12"/>
      <c r="FH536" s="12"/>
      <c r="FI536" s="12"/>
      <c r="FJ536" s="12"/>
      <c r="FK536" s="12"/>
      <c r="FL536" s="12"/>
      <c r="FM536" s="12"/>
      <c r="FN536" s="12"/>
      <c r="FO536" s="12"/>
      <c r="FP536" s="12"/>
      <c r="FQ536" s="12"/>
      <c r="FR536" s="12"/>
      <c r="FS536" s="12"/>
      <c r="FT536" s="12"/>
      <c r="FU536" s="12"/>
      <c r="FV536" s="12"/>
      <c r="FW536" s="12"/>
      <c r="FX536" s="12"/>
      <c r="FY536" s="12"/>
      <c r="FZ536" s="12"/>
      <c r="GA536" s="12"/>
      <c r="GB536" s="12"/>
      <c r="GC536" s="12"/>
      <c r="GD536" s="12"/>
      <c r="GE536" s="12"/>
      <c r="GF536" s="12"/>
      <c r="GG536" s="12"/>
      <c r="GH536" s="12"/>
      <c r="GI536" s="12"/>
      <c r="GJ536" s="12"/>
      <c r="GK536" s="12"/>
      <c r="GL536" s="12"/>
      <c r="GM536" s="12"/>
      <c r="GN536" s="12"/>
      <c r="GO536" s="12"/>
      <c r="GP536" s="12"/>
      <c r="GQ536" s="12"/>
      <c r="GR536" s="12"/>
    </row>
    <row r="537" spans="1:200" x14ac:dyDescent="0.2">
      <c r="A537" s="79">
        <f t="shared" si="236"/>
        <v>43609</v>
      </c>
      <c r="B537" s="80">
        <f t="shared" ca="1" si="242"/>
        <v>1110.2365199999999</v>
      </c>
      <c r="C537" s="81">
        <f t="shared" si="237"/>
        <v>1000</v>
      </c>
      <c r="D537" s="82">
        <f ca="1">IF(A537&lt;$B$1,VLOOKUP(A537,[1]DI!$A$4:$B$15000,2,FALSE),0)</f>
        <v>6.4000000000000001E-2</v>
      </c>
      <c r="E537" s="81">
        <f t="shared" ca="1" si="243"/>
        <v>2.4620000000000002E-4</v>
      </c>
      <c r="F537" s="83">
        <f t="shared" si="230"/>
        <v>1.1679999999999999</v>
      </c>
      <c r="G537" s="84">
        <f t="shared" ca="1" si="231"/>
        <v>1.0002875616</v>
      </c>
      <c r="H537" s="81">
        <f ca="1">TRUNC(PRODUCT(G$10:G536),15)</f>
        <v>1.1102365153137601</v>
      </c>
      <c r="I537" s="81">
        <f t="shared" si="238"/>
        <v>1</v>
      </c>
      <c r="J537" s="81">
        <f t="shared" ca="1" si="232"/>
        <v>1.1102365199999999</v>
      </c>
      <c r="K537" s="81">
        <f t="shared" ca="1" si="233"/>
        <v>110.23652</v>
      </c>
      <c r="L537" s="85">
        <f>IF(VLOOKUP(A537,$U$12:$AD$125,8)=VLOOKUP(A536,$U$12:$AD$125,8),0,VLOOKUP(A537,U$12:$AD$125,8))</f>
        <v>0</v>
      </c>
      <c r="M537" s="86">
        <f>IF(L537&gt;0,VLOOKUP(L537,T$12:$AC$125,7),0)</f>
        <v>0</v>
      </c>
      <c r="N537" s="81">
        <f t="shared" si="239"/>
        <v>0</v>
      </c>
      <c r="O537" s="81">
        <f t="shared" ca="1" si="234"/>
        <v>110.23652</v>
      </c>
      <c r="P537" s="87" t="str">
        <f t="shared" si="240"/>
        <v>J=</v>
      </c>
      <c r="Q537" s="88">
        <f t="shared" si="241"/>
        <v>44676</v>
      </c>
      <c r="R537" s="7"/>
      <c r="S537" s="7"/>
      <c r="V537" s="7"/>
      <c r="W537" s="7"/>
      <c r="X537" s="7"/>
      <c r="Y537" s="7"/>
      <c r="Z537" s="7"/>
      <c r="AA537" s="7"/>
      <c r="AB537" s="7"/>
      <c r="AC537" s="7"/>
      <c r="AD537" s="7"/>
      <c r="AE537" s="7"/>
      <c r="AF537" s="65">
        <f t="shared" si="247"/>
        <v>43481</v>
      </c>
      <c r="AG537" s="9">
        <f t="shared" ca="1" si="244"/>
        <v>1082.4979499999999</v>
      </c>
      <c r="AH537" s="9">
        <f t="shared" si="244"/>
        <v>1000</v>
      </c>
      <c r="AI537" s="4">
        <f t="shared" ca="1" si="244"/>
        <v>6.4000000000000001E-2</v>
      </c>
      <c r="AJ537" s="10">
        <f t="shared" ca="1" si="244"/>
        <v>2.4620000000000002E-4</v>
      </c>
      <c r="AK537" s="4">
        <f t="shared" si="244"/>
        <v>1.1679999999999999</v>
      </c>
      <c r="AL537" s="65">
        <f t="shared" si="245"/>
        <v>43481</v>
      </c>
      <c r="AM537" s="10">
        <f t="shared" ca="1" si="246"/>
        <v>1.08249795</v>
      </c>
      <c r="AN537" s="9">
        <f t="shared" ca="1" si="246"/>
        <v>82.497950000000003</v>
      </c>
      <c r="AO537" s="7">
        <f t="shared" si="246"/>
        <v>0</v>
      </c>
      <c r="AP537" s="11">
        <f t="shared" si="246"/>
        <v>0</v>
      </c>
      <c r="AQ537" s="9">
        <f t="shared" si="246"/>
        <v>0</v>
      </c>
      <c r="AR537" s="8" t="str">
        <f t="shared" si="246"/>
        <v>J=</v>
      </c>
      <c r="AS537" s="65">
        <f t="shared" si="246"/>
        <v>44676</v>
      </c>
      <c r="AT537" s="12"/>
      <c r="AU537" s="12"/>
      <c r="AV537" s="22"/>
      <c r="AW537" s="12"/>
      <c r="AX537" s="12"/>
      <c r="AY537" s="12"/>
      <c r="AZ537" s="12"/>
      <c r="BA537" s="12"/>
      <c r="BB537" s="12"/>
      <c r="BC537" s="12"/>
      <c r="BD537" s="12"/>
      <c r="BE537" s="12"/>
      <c r="BF537" s="12"/>
      <c r="BG537" s="12"/>
      <c r="BH537" s="12"/>
      <c r="BI537" s="12"/>
      <c r="BJ537" s="12"/>
      <c r="BK537" s="12"/>
      <c r="BL537" s="12"/>
      <c r="BM537" s="12"/>
      <c r="BN537" s="12"/>
      <c r="BO537" s="12"/>
      <c r="BP537" s="12"/>
      <c r="BQ537" s="12"/>
      <c r="BR537" s="12"/>
      <c r="BS537" s="12"/>
      <c r="BT537" s="12"/>
      <c r="BU537" s="12"/>
      <c r="BV537" s="12"/>
      <c r="BW537" s="12"/>
      <c r="BX537" s="12"/>
      <c r="BY537" s="12"/>
      <c r="BZ537" s="12"/>
      <c r="CA537" s="12"/>
      <c r="CB537" s="12"/>
      <c r="CC537" s="12"/>
      <c r="CD537" s="12"/>
      <c r="CE537" s="12"/>
      <c r="CF537" s="12"/>
      <c r="CG537" s="12"/>
      <c r="CH537" s="12"/>
      <c r="CI537" s="12"/>
      <c r="CJ537" s="12"/>
      <c r="CK537" s="12"/>
      <c r="CL537" s="12"/>
      <c r="CM537" s="12"/>
      <c r="CN537" s="12"/>
      <c r="CO537" s="12"/>
      <c r="CP537" s="12"/>
      <c r="CQ537" s="12"/>
      <c r="CR537" s="12"/>
      <c r="CS537" s="12"/>
      <c r="CT537" s="12"/>
      <c r="CU537" s="12"/>
      <c r="CV537" s="12"/>
      <c r="CW537" s="12"/>
      <c r="CX537" s="12"/>
      <c r="CY537" s="12"/>
      <c r="CZ537" s="12"/>
      <c r="DA537" s="12"/>
      <c r="DB537" s="12"/>
      <c r="DC537" s="12"/>
      <c r="DD537" s="12"/>
      <c r="DE537" s="12"/>
      <c r="DF537" s="12"/>
      <c r="DG537" s="12"/>
      <c r="DH537" s="12"/>
      <c r="DI537" s="12"/>
      <c r="DJ537" s="12"/>
      <c r="DK537" s="12"/>
      <c r="DL537" s="12"/>
      <c r="DM537" s="12"/>
      <c r="DN537" s="12"/>
      <c r="DO537" s="12"/>
      <c r="DP537" s="12"/>
      <c r="DQ537" s="12"/>
      <c r="DR537" s="12"/>
      <c r="DS537" s="12"/>
      <c r="DT537" s="12"/>
      <c r="DU537" s="12"/>
      <c r="DV537" s="12"/>
      <c r="DW537" s="12"/>
      <c r="DX537" s="12"/>
      <c r="DY537" s="12"/>
      <c r="DZ537" s="12"/>
      <c r="EA537" s="12"/>
      <c r="EB537" s="12"/>
      <c r="EC537" s="12"/>
      <c r="ED537" s="12"/>
      <c r="EE537" s="12"/>
      <c r="EF537" s="12"/>
      <c r="EG537" s="12"/>
      <c r="EH537" s="12"/>
      <c r="EI537" s="12"/>
      <c r="EJ537" s="12"/>
      <c r="EK537" s="12"/>
      <c r="EL537" s="12"/>
      <c r="EM537" s="12"/>
      <c r="EN537" s="12"/>
      <c r="EO537" s="12"/>
      <c r="EP537" s="12"/>
      <c r="EQ537" s="12"/>
      <c r="ER537" s="12"/>
      <c r="ES537" s="12"/>
      <c r="ET537" s="12"/>
      <c r="EU537" s="12"/>
      <c r="EV537" s="12"/>
      <c r="EW537" s="12"/>
      <c r="EX537" s="12"/>
      <c r="EY537" s="12"/>
      <c r="EZ537" s="12"/>
      <c r="FA537" s="12"/>
      <c r="FB537" s="12"/>
      <c r="FC537" s="12"/>
      <c r="FD537" s="12"/>
      <c r="FE537" s="12"/>
      <c r="FF537" s="12"/>
      <c r="FG537" s="12"/>
      <c r="FH537" s="12"/>
      <c r="FI537" s="12"/>
      <c r="FJ537" s="12"/>
      <c r="FK537" s="12"/>
      <c r="FL537" s="12"/>
      <c r="FM537" s="12"/>
      <c r="FN537" s="12"/>
      <c r="FO537" s="12"/>
      <c r="FP537" s="12"/>
      <c r="FQ537" s="12"/>
      <c r="FR537" s="12"/>
      <c r="FS537" s="12"/>
      <c r="FT537" s="12"/>
      <c r="FU537" s="12"/>
      <c r="FV537" s="12"/>
      <c r="FW537" s="12"/>
      <c r="FX537" s="12"/>
      <c r="FY537" s="12"/>
      <c r="FZ537" s="12"/>
      <c r="GA537" s="12"/>
      <c r="GB537" s="12"/>
      <c r="GC537" s="12"/>
      <c r="GD537" s="12"/>
      <c r="GE537" s="12"/>
      <c r="GF537" s="12"/>
      <c r="GG537" s="12"/>
      <c r="GH537" s="12"/>
      <c r="GI537" s="12"/>
      <c r="GJ537" s="12"/>
      <c r="GK537" s="12"/>
      <c r="GL537" s="12"/>
      <c r="GM537" s="12"/>
      <c r="GN537" s="12"/>
      <c r="GO537" s="12"/>
      <c r="GP537" s="12"/>
      <c r="GQ537" s="12"/>
      <c r="GR537" s="12"/>
    </row>
    <row r="538" spans="1:200" x14ac:dyDescent="0.2">
      <c r="A538" s="79">
        <f t="shared" si="236"/>
        <v>43610</v>
      </c>
      <c r="B538" s="80">
        <f t="shared" ca="1" si="242"/>
        <v>1110.5557799999999</v>
      </c>
      <c r="C538" s="81">
        <f t="shared" si="237"/>
        <v>1000</v>
      </c>
      <c r="D538" s="82">
        <f ca="1">IF(A538&lt;$B$1,VLOOKUP(A538,[1]DI!$A$4:$B$15000,2,FALSE),0)</f>
        <v>0</v>
      </c>
      <c r="E538" s="81">
        <f t="shared" ca="1" si="243"/>
        <v>0</v>
      </c>
      <c r="F538" s="83">
        <f t="shared" si="230"/>
        <v>1.1679999999999999</v>
      </c>
      <c r="G538" s="84">
        <f t="shared" ca="1" si="231"/>
        <v>1</v>
      </c>
      <c r="H538" s="81">
        <f ca="1">TRUNC(PRODUCT(G$10:G537),15)</f>
        <v>1.1105557767024801</v>
      </c>
      <c r="I538" s="81">
        <f t="shared" si="238"/>
        <v>1</v>
      </c>
      <c r="J538" s="81">
        <f t="shared" ca="1" si="232"/>
        <v>1.1105557800000001</v>
      </c>
      <c r="K538" s="81">
        <f t="shared" ca="1" si="233"/>
        <v>110.55578</v>
      </c>
      <c r="L538" s="85">
        <f>IF(VLOOKUP(A538,$U$12:$AD$125,8)=VLOOKUP(A537,$U$12:$AD$125,8),0,VLOOKUP(A538,U$12:$AD$125,8))</f>
        <v>0</v>
      </c>
      <c r="M538" s="86">
        <f>IF(L538&gt;0,VLOOKUP(L538,T$12:$AC$125,7),0)</f>
        <v>0</v>
      </c>
      <c r="N538" s="81">
        <f t="shared" si="239"/>
        <v>0</v>
      </c>
      <c r="O538" s="81">
        <f t="shared" ca="1" si="234"/>
        <v>110.55578</v>
      </c>
      <c r="P538" s="87" t="str">
        <f t="shared" si="240"/>
        <v>J=</v>
      </c>
      <c r="Q538" s="88">
        <f t="shared" si="241"/>
        <v>44676</v>
      </c>
      <c r="R538" s="7"/>
      <c r="S538" s="7"/>
      <c r="V538" s="7"/>
      <c r="W538" s="7"/>
      <c r="X538" s="7"/>
      <c r="Y538" s="7"/>
      <c r="Z538" s="7"/>
      <c r="AA538" s="7"/>
      <c r="AB538" s="7"/>
      <c r="AC538" s="7"/>
      <c r="AD538" s="7"/>
      <c r="AE538" s="7"/>
      <c r="AF538" s="65">
        <f t="shared" si="247"/>
        <v>43482</v>
      </c>
      <c r="AG538" s="9">
        <f t="shared" ca="1" si="244"/>
        <v>1082.8092300000001</v>
      </c>
      <c r="AH538" s="9">
        <f t="shared" si="244"/>
        <v>1000</v>
      </c>
      <c r="AI538" s="4">
        <f t="shared" ca="1" si="244"/>
        <v>6.4000000000000001E-2</v>
      </c>
      <c r="AJ538" s="10">
        <f t="shared" ca="1" si="244"/>
        <v>2.4620000000000002E-4</v>
      </c>
      <c r="AK538" s="4">
        <f t="shared" si="244"/>
        <v>1.1679999999999999</v>
      </c>
      <c r="AL538" s="65">
        <f t="shared" si="245"/>
        <v>43482</v>
      </c>
      <c r="AM538" s="10">
        <f t="shared" ca="1" si="246"/>
        <v>1.0828092300000001</v>
      </c>
      <c r="AN538" s="9">
        <f t="shared" ca="1" si="246"/>
        <v>82.809229999999999</v>
      </c>
      <c r="AO538" s="7">
        <f t="shared" si="246"/>
        <v>0</v>
      </c>
      <c r="AP538" s="11">
        <f t="shared" si="246"/>
        <v>0</v>
      </c>
      <c r="AQ538" s="9">
        <f t="shared" si="246"/>
        <v>0</v>
      </c>
      <c r="AR538" s="8" t="str">
        <f t="shared" si="246"/>
        <v>J=</v>
      </c>
      <c r="AS538" s="65">
        <f t="shared" si="246"/>
        <v>44676</v>
      </c>
      <c r="AT538" s="12"/>
      <c r="AU538" s="12"/>
      <c r="AV538" s="22"/>
      <c r="AW538" s="12"/>
      <c r="AX538" s="12"/>
      <c r="AY538" s="12"/>
      <c r="AZ538" s="12"/>
      <c r="BA538" s="12"/>
      <c r="BB538" s="12"/>
      <c r="BC538" s="12"/>
      <c r="BD538" s="12"/>
      <c r="BE538" s="12"/>
      <c r="BF538" s="12"/>
      <c r="BG538" s="12"/>
      <c r="BH538" s="12"/>
      <c r="BI538" s="12"/>
      <c r="BJ538" s="12"/>
      <c r="BK538" s="12"/>
      <c r="BL538" s="12"/>
      <c r="BM538" s="12"/>
      <c r="BN538" s="12"/>
      <c r="BO538" s="12"/>
      <c r="BP538" s="12"/>
      <c r="BQ538" s="12"/>
      <c r="BR538" s="12"/>
      <c r="BS538" s="12"/>
      <c r="BT538" s="12"/>
      <c r="BU538" s="12"/>
      <c r="BV538" s="12"/>
      <c r="BW538" s="12"/>
      <c r="BX538" s="12"/>
      <c r="BY538" s="12"/>
      <c r="BZ538" s="12"/>
      <c r="CA538" s="12"/>
      <c r="CB538" s="12"/>
      <c r="CC538" s="12"/>
      <c r="CD538" s="12"/>
      <c r="CE538" s="12"/>
      <c r="CF538" s="12"/>
      <c r="CG538" s="12"/>
      <c r="CH538" s="12"/>
      <c r="CI538" s="12"/>
      <c r="CJ538" s="12"/>
      <c r="CK538" s="12"/>
      <c r="CL538" s="12"/>
      <c r="CM538" s="12"/>
      <c r="CN538" s="12"/>
      <c r="CO538" s="12"/>
      <c r="CP538" s="12"/>
      <c r="CQ538" s="12"/>
      <c r="CR538" s="12"/>
      <c r="CS538" s="12"/>
      <c r="CT538" s="12"/>
      <c r="CU538" s="12"/>
      <c r="CV538" s="12"/>
      <c r="CW538" s="12"/>
      <c r="CX538" s="12"/>
      <c r="CY538" s="12"/>
      <c r="CZ538" s="12"/>
      <c r="DA538" s="12"/>
      <c r="DB538" s="12"/>
      <c r="DC538" s="12"/>
      <c r="DD538" s="12"/>
      <c r="DE538" s="12"/>
      <c r="DF538" s="12"/>
      <c r="DG538" s="12"/>
      <c r="DH538" s="12"/>
      <c r="DI538" s="12"/>
      <c r="DJ538" s="12"/>
      <c r="DK538" s="12"/>
      <c r="DL538" s="12"/>
      <c r="DM538" s="12"/>
      <c r="DN538" s="12"/>
      <c r="DO538" s="12"/>
      <c r="DP538" s="12"/>
      <c r="DQ538" s="12"/>
      <c r="DR538" s="12"/>
      <c r="DS538" s="12"/>
      <c r="DT538" s="12"/>
      <c r="DU538" s="12"/>
      <c r="DV538" s="12"/>
      <c r="DW538" s="12"/>
      <c r="DX538" s="12"/>
      <c r="DY538" s="12"/>
      <c r="DZ538" s="12"/>
      <c r="EA538" s="12"/>
      <c r="EB538" s="12"/>
      <c r="EC538" s="12"/>
      <c r="ED538" s="12"/>
      <c r="EE538" s="12"/>
      <c r="EF538" s="12"/>
      <c r="EG538" s="12"/>
      <c r="EH538" s="12"/>
      <c r="EI538" s="12"/>
      <c r="EJ538" s="12"/>
      <c r="EK538" s="12"/>
      <c r="EL538" s="12"/>
      <c r="EM538" s="12"/>
      <c r="EN538" s="12"/>
      <c r="EO538" s="12"/>
      <c r="EP538" s="12"/>
      <c r="EQ538" s="12"/>
      <c r="ER538" s="12"/>
      <c r="ES538" s="12"/>
      <c r="ET538" s="12"/>
      <c r="EU538" s="12"/>
      <c r="EV538" s="12"/>
      <c r="EW538" s="12"/>
      <c r="EX538" s="12"/>
      <c r="EY538" s="12"/>
      <c r="EZ538" s="12"/>
      <c r="FA538" s="12"/>
      <c r="FB538" s="12"/>
      <c r="FC538" s="12"/>
      <c r="FD538" s="12"/>
      <c r="FE538" s="12"/>
      <c r="FF538" s="12"/>
      <c r="FG538" s="12"/>
      <c r="FH538" s="12"/>
      <c r="FI538" s="12"/>
      <c r="FJ538" s="12"/>
      <c r="FK538" s="12"/>
      <c r="FL538" s="12"/>
      <c r="FM538" s="12"/>
      <c r="FN538" s="12"/>
      <c r="FO538" s="12"/>
      <c r="FP538" s="12"/>
      <c r="FQ538" s="12"/>
      <c r="FR538" s="12"/>
      <c r="FS538" s="12"/>
      <c r="FT538" s="12"/>
      <c r="FU538" s="12"/>
      <c r="FV538" s="12"/>
      <c r="FW538" s="12"/>
      <c r="FX538" s="12"/>
      <c r="FY538" s="12"/>
      <c r="FZ538" s="12"/>
      <c r="GA538" s="12"/>
      <c r="GB538" s="12"/>
      <c r="GC538" s="12"/>
      <c r="GD538" s="12"/>
      <c r="GE538" s="12"/>
      <c r="GF538" s="12"/>
      <c r="GG538" s="12"/>
      <c r="GH538" s="12"/>
      <c r="GI538" s="12"/>
      <c r="GJ538" s="12"/>
      <c r="GK538" s="12"/>
      <c r="GL538" s="12"/>
      <c r="GM538" s="12"/>
      <c r="GN538" s="12"/>
      <c r="GO538" s="12"/>
      <c r="GP538" s="12"/>
      <c r="GQ538" s="12"/>
      <c r="GR538" s="12"/>
    </row>
    <row r="539" spans="1:200" x14ac:dyDescent="0.2">
      <c r="A539" s="79">
        <f t="shared" si="236"/>
        <v>43611</v>
      </c>
      <c r="B539" s="80">
        <f t="shared" ca="1" si="242"/>
        <v>1110.5557799999999</v>
      </c>
      <c r="C539" s="81">
        <f t="shared" si="237"/>
        <v>1000</v>
      </c>
      <c r="D539" s="82">
        <f ca="1">IF(A539&lt;$B$1,VLOOKUP(A539,[1]DI!$A$4:$B$15000,2,FALSE),0)</f>
        <v>0</v>
      </c>
      <c r="E539" s="81">
        <f t="shared" ca="1" si="243"/>
        <v>0</v>
      </c>
      <c r="F539" s="83">
        <f t="shared" si="230"/>
        <v>1.1679999999999999</v>
      </c>
      <c r="G539" s="84">
        <f t="shared" ca="1" si="231"/>
        <v>1</v>
      </c>
      <c r="H539" s="81">
        <f ca="1">TRUNC(PRODUCT(G$10:G538),15)</f>
        <v>1.1105557767024801</v>
      </c>
      <c r="I539" s="81">
        <f t="shared" si="238"/>
        <v>1</v>
      </c>
      <c r="J539" s="81">
        <f t="shared" ca="1" si="232"/>
        <v>1.1105557800000001</v>
      </c>
      <c r="K539" s="81">
        <f t="shared" ca="1" si="233"/>
        <v>110.55578</v>
      </c>
      <c r="L539" s="85">
        <f>IF(VLOOKUP(A539,$U$12:$AD$125,8)=VLOOKUP(A538,$U$12:$AD$125,8),0,VLOOKUP(A539,U$12:$AD$125,8))</f>
        <v>0</v>
      </c>
      <c r="M539" s="86">
        <f>IF(L539&gt;0,VLOOKUP(L539,T$12:$AC$125,7),0)</f>
        <v>0</v>
      </c>
      <c r="N539" s="81">
        <f t="shared" si="239"/>
        <v>0</v>
      </c>
      <c r="O539" s="81">
        <f t="shared" ca="1" si="234"/>
        <v>110.55578</v>
      </c>
      <c r="P539" s="87" t="str">
        <f t="shared" si="240"/>
        <v>J=</v>
      </c>
      <c r="Q539" s="88">
        <f t="shared" si="241"/>
        <v>44676</v>
      </c>
      <c r="R539" s="7"/>
      <c r="S539" s="7"/>
      <c r="V539" s="7"/>
      <c r="W539" s="7"/>
      <c r="X539" s="7"/>
      <c r="Y539" s="7"/>
      <c r="Z539" s="7"/>
      <c r="AA539" s="7"/>
      <c r="AB539" s="7"/>
      <c r="AC539" s="7"/>
      <c r="AD539" s="7"/>
      <c r="AE539" s="7"/>
      <c r="AF539" s="65">
        <f t="shared" si="247"/>
        <v>43483</v>
      </c>
      <c r="AG539" s="9">
        <f t="shared" ca="1" si="244"/>
        <v>1083.12060999</v>
      </c>
      <c r="AH539" s="9">
        <f t="shared" si="244"/>
        <v>1000</v>
      </c>
      <c r="AI539" s="4">
        <f t="shared" ca="1" si="244"/>
        <v>6.4000000000000001E-2</v>
      </c>
      <c r="AJ539" s="10">
        <f t="shared" ca="1" si="244"/>
        <v>2.4620000000000002E-4</v>
      </c>
      <c r="AK539" s="4">
        <f t="shared" si="244"/>
        <v>1.1679999999999999</v>
      </c>
      <c r="AL539" s="65">
        <f t="shared" si="245"/>
        <v>43483</v>
      </c>
      <c r="AM539" s="10">
        <f t="shared" ca="1" si="246"/>
        <v>1.0831206099999999</v>
      </c>
      <c r="AN539" s="9">
        <f t="shared" ca="1" si="246"/>
        <v>83.120609990000005</v>
      </c>
      <c r="AO539" s="7">
        <f t="shared" si="246"/>
        <v>0</v>
      </c>
      <c r="AP539" s="11">
        <f t="shared" si="246"/>
        <v>0</v>
      </c>
      <c r="AQ539" s="9">
        <f t="shared" si="246"/>
        <v>0</v>
      </c>
      <c r="AR539" s="8" t="str">
        <f t="shared" si="246"/>
        <v>J=</v>
      </c>
      <c r="AS539" s="65">
        <f t="shared" si="246"/>
        <v>44676</v>
      </c>
      <c r="AT539" s="12"/>
      <c r="AU539" s="12"/>
      <c r="AV539" s="22"/>
      <c r="AW539" s="12"/>
      <c r="AX539" s="12"/>
      <c r="AY539" s="12"/>
      <c r="AZ539" s="12"/>
      <c r="BA539" s="12"/>
      <c r="BB539" s="12"/>
      <c r="BC539" s="12"/>
      <c r="BD539" s="12"/>
      <c r="BE539" s="12"/>
      <c r="BF539" s="12"/>
      <c r="BG539" s="12"/>
      <c r="BH539" s="12"/>
      <c r="BI539" s="12"/>
      <c r="BJ539" s="12"/>
      <c r="BK539" s="12"/>
      <c r="BL539" s="12"/>
      <c r="BM539" s="12"/>
      <c r="BN539" s="12"/>
      <c r="BO539" s="12"/>
      <c r="BP539" s="12"/>
      <c r="BQ539" s="12"/>
      <c r="BR539" s="12"/>
      <c r="BS539" s="12"/>
      <c r="BT539" s="12"/>
      <c r="BU539" s="12"/>
      <c r="BV539" s="12"/>
      <c r="BW539" s="12"/>
      <c r="BX539" s="12"/>
      <c r="BY539" s="12"/>
      <c r="BZ539" s="12"/>
      <c r="CA539" s="12"/>
      <c r="CB539" s="12"/>
      <c r="CC539" s="12"/>
      <c r="CD539" s="12"/>
      <c r="CE539" s="12"/>
      <c r="CF539" s="12"/>
      <c r="CG539" s="12"/>
      <c r="CH539" s="12"/>
      <c r="CI539" s="12"/>
      <c r="CJ539" s="12"/>
      <c r="CK539" s="12"/>
      <c r="CL539" s="12"/>
      <c r="CM539" s="12"/>
      <c r="CN539" s="12"/>
      <c r="CO539" s="12"/>
      <c r="CP539" s="12"/>
      <c r="CQ539" s="12"/>
      <c r="CR539" s="12"/>
      <c r="CS539" s="12"/>
      <c r="CT539" s="12"/>
      <c r="CU539" s="12"/>
      <c r="CV539" s="12"/>
      <c r="CW539" s="12"/>
      <c r="CX539" s="12"/>
      <c r="CY539" s="12"/>
      <c r="CZ539" s="12"/>
      <c r="DA539" s="12"/>
      <c r="DB539" s="12"/>
      <c r="DC539" s="12"/>
      <c r="DD539" s="12"/>
      <c r="DE539" s="12"/>
      <c r="DF539" s="12"/>
      <c r="DG539" s="12"/>
      <c r="DH539" s="12"/>
      <c r="DI539" s="12"/>
      <c r="DJ539" s="12"/>
      <c r="DK539" s="12"/>
      <c r="DL539" s="12"/>
      <c r="DM539" s="12"/>
      <c r="DN539" s="12"/>
      <c r="DO539" s="12"/>
      <c r="DP539" s="12"/>
      <c r="DQ539" s="12"/>
      <c r="DR539" s="12"/>
      <c r="DS539" s="12"/>
      <c r="DT539" s="12"/>
      <c r="DU539" s="12"/>
      <c r="DV539" s="12"/>
      <c r="DW539" s="12"/>
      <c r="DX539" s="12"/>
      <c r="DY539" s="12"/>
      <c r="DZ539" s="12"/>
      <c r="EA539" s="12"/>
      <c r="EB539" s="12"/>
      <c r="EC539" s="12"/>
      <c r="ED539" s="12"/>
      <c r="EE539" s="12"/>
      <c r="EF539" s="12"/>
      <c r="EG539" s="12"/>
      <c r="EH539" s="12"/>
      <c r="EI539" s="12"/>
      <c r="EJ539" s="12"/>
      <c r="EK539" s="12"/>
      <c r="EL539" s="12"/>
      <c r="EM539" s="12"/>
      <c r="EN539" s="12"/>
      <c r="EO539" s="12"/>
      <c r="EP539" s="12"/>
      <c r="EQ539" s="12"/>
      <c r="ER539" s="12"/>
      <c r="ES539" s="12"/>
      <c r="ET539" s="12"/>
      <c r="EU539" s="12"/>
      <c r="EV539" s="12"/>
      <c r="EW539" s="12"/>
      <c r="EX539" s="12"/>
      <c r="EY539" s="12"/>
      <c r="EZ539" s="12"/>
      <c r="FA539" s="12"/>
      <c r="FB539" s="12"/>
      <c r="FC539" s="12"/>
      <c r="FD539" s="12"/>
      <c r="FE539" s="12"/>
      <c r="FF539" s="12"/>
      <c r="FG539" s="12"/>
      <c r="FH539" s="12"/>
      <c r="FI539" s="12"/>
      <c r="FJ539" s="12"/>
      <c r="FK539" s="12"/>
      <c r="FL539" s="12"/>
      <c r="FM539" s="12"/>
      <c r="FN539" s="12"/>
      <c r="FO539" s="12"/>
      <c r="FP539" s="12"/>
      <c r="FQ539" s="12"/>
      <c r="FR539" s="12"/>
      <c r="FS539" s="12"/>
      <c r="FT539" s="12"/>
      <c r="FU539" s="12"/>
      <c r="FV539" s="12"/>
      <c r="FW539" s="12"/>
      <c r="FX539" s="12"/>
      <c r="FY539" s="12"/>
      <c r="FZ539" s="12"/>
      <c r="GA539" s="12"/>
      <c r="GB539" s="12"/>
      <c r="GC539" s="12"/>
      <c r="GD539" s="12"/>
      <c r="GE539" s="12"/>
      <c r="GF539" s="12"/>
      <c r="GG539" s="12"/>
      <c r="GH539" s="12"/>
      <c r="GI539" s="12"/>
      <c r="GJ539" s="12"/>
      <c r="GK539" s="12"/>
      <c r="GL539" s="12"/>
      <c r="GM539" s="12"/>
      <c r="GN539" s="12"/>
      <c r="GO539" s="12"/>
      <c r="GP539" s="12"/>
      <c r="GQ539" s="12"/>
      <c r="GR539" s="12"/>
    </row>
    <row r="540" spans="1:200" x14ac:dyDescent="0.2">
      <c r="A540" s="79">
        <f t="shared" si="236"/>
        <v>43612</v>
      </c>
      <c r="B540" s="80">
        <f t="shared" ca="1" si="242"/>
        <v>1110.5557799999999</v>
      </c>
      <c r="C540" s="81">
        <f t="shared" si="237"/>
        <v>1000</v>
      </c>
      <c r="D540" s="82">
        <f ca="1">IF(A540&lt;$B$1,VLOOKUP(A540,[1]DI!$A$4:$B$15000,2,FALSE),0)</f>
        <v>6.4000000000000001E-2</v>
      </c>
      <c r="E540" s="81">
        <f t="shared" ca="1" si="243"/>
        <v>2.4620000000000002E-4</v>
      </c>
      <c r="F540" s="83">
        <f t="shared" si="230"/>
        <v>1.1679999999999999</v>
      </c>
      <c r="G540" s="84">
        <f t="shared" ca="1" si="231"/>
        <v>1.0002875616</v>
      </c>
      <c r="H540" s="81">
        <f ca="1">TRUNC(PRODUCT(G$10:G539),15)</f>
        <v>1.1105557767024801</v>
      </c>
      <c r="I540" s="81">
        <f t="shared" si="238"/>
        <v>1</v>
      </c>
      <c r="J540" s="81">
        <f t="shared" ca="1" si="232"/>
        <v>1.1105557800000001</v>
      </c>
      <c r="K540" s="81">
        <f t="shared" ca="1" si="233"/>
        <v>110.55578</v>
      </c>
      <c r="L540" s="85">
        <f>IF(VLOOKUP(A540,$U$12:$AD$125,8)=VLOOKUP(A539,$U$12:$AD$125,8),0,VLOOKUP(A540,U$12:$AD$125,8))</f>
        <v>0</v>
      </c>
      <c r="M540" s="86">
        <f>IF(L540&gt;0,VLOOKUP(L540,T$12:$AC$125,7),0)</f>
        <v>0</v>
      </c>
      <c r="N540" s="81">
        <f t="shared" si="239"/>
        <v>0</v>
      </c>
      <c r="O540" s="81">
        <f t="shared" ca="1" si="234"/>
        <v>110.55578</v>
      </c>
      <c r="P540" s="87" t="str">
        <f t="shared" si="240"/>
        <v>J=</v>
      </c>
      <c r="Q540" s="88">
        <f t="shared" si="241"/>
        <v>44676</v>
      </c>
      <c r="R540" s="7"/>
      <c r="S540" s="7"/>
      <c r="V540" s="7"/>
      <c r="W540" s="7"/>
      <c r="X540" s="7"/>
      <c r="Y540" s="7"/>
      <c r="Z540" s="7"/>
      <c r="AA540" s="7"/>
      <c r="AB540" s="7"/>
      <c r="AC540" s="7"/>
      <c r="AD540" s="7"/>
      <c r="AE540" s="7"/>
      <c r="AF540" s="65">
        <f t="shared" si="247"/>
        <v>43484</v>
      </c>
      <c r="AG540" s="9">
        <f t="shared" ca="1" si="244"/>
        <v>1083.4320700000001</v>
      </c>
      <c r="AH540" s="9">
        <f t="shared" si="244"/>
        <v>1000</v>
      </c>
      <c r="AI540" s="4">
        <f t="shared" ca="1" si="244"/>
        <v>0</v>
      </c>
      <c r="AJ540" s="10">
        <f t="shared" ca="1" si="244"/>
        <v>0</v>
      </c>
      <c r="AK540" s="4">
        <f t="shared" si="244"/>
        <v>1.1679999999999999</v>
      </c>
      <c r="AL540" s="65">
        <f t="shared" si="245"/>
        <v>43484</v>
      </c>
      <c r="AM540" s="10">
        <f t="shared" ca="1" si="246"/>
        <v>1.08343207</v>
      </c>
      <c r="AN540" s="9">
        <f t="shared" ca="1" si="246"/>
        <v>83.432069999999996</v>
      </c>
      <c r="AO540" s="7">
        <f t="shared" si="246"/>
        <v>0</v>
      </c>
      <c r="AP540" s="11">
        <f t="shared" si="246"/>
        <v>0</v>
      </c>
      <c r="AQ540" s="9">
        <f t="shared" si="246"/>
        <v>0</v>
      </c>
      <c r="AR540" s="8" t="str">
        <f t="shared" si="246"/>
        <v>J=</v>
      </c>
      <c r="AS540" s="65">
        <f t="shared" si="246"/>
        <v>44676</v>
      </c>
      <c r="AT540" s="12"/>
      <c r="AU540" s="12"/>
      <c r="AV540" s="22"/>
      <c r="AW540" s="12"/>
      <c r="AX540" s="12"/>
      <c r="AY540" s="12"/>
      <c r="AZ540" s="12"/>
      <c r="BA540" s="12"/>
      <c r="BB540" s="12"/>
      <c r="BC540" s="12"/>
      <c r="BD540" s="12"/>
      <c r="BE540" s="12"/>
      <c r="BF540" s="12"/>
      <c r="BG540" s="12"/>
      <c r="BH540" s="12"/>
      <c r="BI540" s="12"/>
      <c r="BJ540" s="12"/>
      <c r="BK540" s="12"/>
      <c r="BL540" s="12"/>
      <c r="BM540" s="12"/>
      <c r="BN540" s="12"/>
      <c r="BO540" s="12"/>
      <c r="BP540" s="12"/>
      <c r="BQ540" s="12"/>
      <c r="BR540" s="12"/>
      <c r="BS540" s="12"/>
      <c r="BT540" s="12"/>
      <c r="BU540" s="12"/>
      <c r="BV540" s="12"/>
      <c r="BW540" s="12"/>
      <c r="BX540" s="12"/>
      <c r="BY540" s="12"/>
      <c r="BZ540" s="12"/>
      <c r="CA540" s="12"/>
      <c r="CB540" s="12"/>
      <c r="CC540" s="12"/>
      <c r="CD540" s="12"/>
      <c r="CE540" s="12"/>
      <c r="CF540" s="12"/>
      <c r="CG540" s="12"/>
      <c r="CH540" s="12"/>
      <c r="CI540" s="12"/>
      <c r="CJ540" s="12"/>
      <c r="CK540" s="12"/>
      <c r="CL540" s="12"/>
      <c r="CM540" s="12"/>
      <c r="CN540" s="12"/>
      <c r="CO540" s="12"/>
      <c r="CP540" s="12"/>
      <c r="CQ540" s="12"/>
      <c r="CR540" s="12"/>
      <c r="CS540" s="12"/>
      <c r="CT540" s="12"/>
      <c r="CU540" s="12"/>
      <c r="CV540" s="12"/>
      <c r="CW540" s="12"/>
      <c r="CX540" s="12"/>
      <c r="CY540" s="12"/>
      <c r="CZ540" s="12"/>
      <c r="DA540" s="12"/>
      <c r="DB540" s="12"/>
      <c r="DC540" s="12"/>
      <c r="DD540" s="12"/>
      <c r="DE540" s="12"/>
      <c r="DF540" s="12"/>
      <c r="DG540" s="12"/>
      <c r="DH540" s="12"/>
      <c r="DI540" s="12"/>
      <c r="DJ540" s="12"/>
      <c r="DK540" s="12"/>
      <c r="DL540" s="12"/>
      <c r="DM540" s="12"/>
      <c r="DN540" s="12"/>
      <c r="DO540" s="12"/>
      <c r="DP540" s="12"/>
      <c r="DQ540" s="12"/>
      <c r="DR540" s="12"/>
      <c r="DS540" s="12"/>
      <c r="DT540" s="12"/>
      <c r="DU540" s="12"/>
      <c r="DV540" s="12"/>
      <c r="DW540" s="12"/>
      <c r="DX540" s="12"/>
      <c r="DY540" s="12"/>
      <c r="DZ540" s="12"/>
      <c r="EA540" s="12"/>
      <c r="EB540" s="12"/>
      <c r="EC540" s="12"/>
      <c r="ED540" s="12"/>
      <c r="EE540" s="12"/>
      <c r="EF540" s="12"/>
      <c r="EG540" s="12"/>
      <c r="EH540" s="12"/>
      <c r="EI540" s="12"/>
      <c r="EJ540" s="12"/>
      <c r="EK540" s="12"/>
      <c r="EL540" s="12"/>
      <c r="EM540" s="12"/>
      <c r="EN540" s="12"/>
      <c r="EO540" s="12"/>
      <c r="EP540" s="12"/>
      <c r="EQ540" s="12"/>
      <c r="ER540" s="12"/>
      <c r="ES540" s="12"/>
      <c r="ET540" s="12"/>
      <c r="EU540" s="12"/>
      <c r="EV540" s="12"/>
      <c r="EW540" s="12"/>
      <c r="EX540" s="12"/>
      <c r="EY540" s="12"/>
      <c r="EZ540" s="12"/>
      <c r="FA540" s="12"/>
      <c r="FB540" s="12"/>
      <c r="FC540" s="12"/>
      <c r="FD540" s="12"/>
      <c r="FE540" s="12"/>
      <c r="FF540" s="12"/>
      <c r="FG540" s="12"/>
      <c r="FH540" s="12"/>
      <c r="FI540" s="12"/>
      <c r="FJ540" s="12"/>
      <c r="FK540" s="12"/>
      <c r="FL540" s="12"/>
      <c r="FM540" s="12"/>
      <c r="FN540" s="12"/>
      <c r="FO540" s="12"/>
      <c r="FP540" s="12"/>
      <c r="FQ540" s="12"/>
      <c r="FR540" s="12"/>
      <c r="FS540" s="12"/>
      <c r="FT540" s="12"/>
      <c r="FU540" s="12"/>
      <c r="FV540" s="12"/>
      <c r="FW540" s="12"/>
      <c r="FX540" s="12"/>
      <c r="FY540" s="12"/>
      <c r="FZ540" s="12"/>
      <c r="GA540" s="12"/>
      <c r="GB540" s="12"/>
      <c r="GC540" s="12"/>
      <c r="GD540" s="12"/>
      <c r="GE540" s="12"/>
      <c r="GF540" s="12"/>
      <c r="GG540" s="12"/>
      <c r="GH540" s="12"/>
      <c r="GI540" s="12"/>
      <c r="GJ540" s="12"/>
      <c r="GK540" s="12"/>
      <c r="GL540" s="12"/>
      <c r="GM540" s="12"/>
      <c r="GN540" s="12"/>
      <c r="GO540" s="12"/>
      <c r="GP540" s="12"/>
      <c r="GQ540" s="12"/>
      <c r="GR540" s="12"/>
    </row>
    <row r="541" spans="1:200" x14ac:dyDescent="0.2">
      <c r="A541" s="79">
        <f t="shared" si="236"/>
        <v>43613</v>
      </c>
      <c r="B541" s="80">
        <f t="shared" ca="1" si="242"/>
        <v>1110.8751299999999</v>
      </c>
      <c r="C541" s="81">
        <f t="shared" si="237"/>
        <v>1000</v>
      </c>
      <c r="D541" s="82">
        <f ca="1">IF(A541&lt;$B$1,VLOOKUP(A541,[1]DI!$A$4:$B$15000,2,FALSE),0)</f>
        <v>6.4000000000000001E-2</v>
      </c>
      <c r="E541" s="81">
        <f t="shared" ca="1" si="243"/>
        <v>2.4620000000000002E-4</v>
      </c>
      <c r="F541" s="83">
        <f t="shared" si="230"/>
        <v>1.1679999999999999</v>
      </c>
      <c r="G541" s="84">
        <f t="shared" ca="1" si="231"/>
        <v>1.0002875616</v>
      </c>
      <c r="H541" s="81">
        <f ca="1">TRUNC(PRODUCT(G$10:G540),15)</f>
        <v>1.11087512989852</v>
      </c>
      <c r="I541" s="81">
        <f t="shared" si="238"/>
        <v>1</v>
      </c>
      <c r="J541" s="81">
        <f t="shared" ca="1" si="232"/>
        <v>1.1108751299999999</v>
      </c>
      <c r="K541" s="81">
        <f t="shared" ca="1" si="233"/>
        <v>110.87513</v>
      </c>
      <c r="L541" s="85">
        <f>IF(VLOOKUP(A541,$U$12:$AD$125,8)=VLOOKUP(A540,$U$12:$AD$125,8),0,VLOOKUP(A541,U$12:$AD$125,8))</f>
        <v>0</v>
      </c>
      <c r="M541" s="86">
        <f>IF(L541&gt;0,VLOOKUP(L541,T$12:$AC$125,7),0)</f>
        <v>0</v>
      </c>
      <c r="N541" s="81">
        <f t="shared" si="239"/>
        <v>0</v>
      </c>
      <c r="O541" s="81">
        <f t="shared" ca="1" si="234"/>
        <v>110.87513</v>
      </c>
      <c r="P541" s="87" t="str">
        <f t="shared" si="240"/>
        <v>J=</v>
      </c>
      <c r="Q541" s="88">
        <f t="shared" si="241"/>
        <v>44676</v>
      </c>
      <c r="R541" s="7"/>
      <c r="S541" s="7"/>
      <c r="V541" s="7"/>
      <c r="W541" s="7"/>
      <c r="X541" s="7"/>
      <c r="Y541" s="7"/>
      <c r="Z541" s="7"/>
      <c r="AA541" s="7"/>
      <c r="AB541" s="7"/>
      <c r="AC541" s="7"/>
      <c r="AD541" s="7"/>
      <c r="AE541" s="7"/>
      <c r="AF541" s="65">
        <f t="shared" si="247"/>
        <v>43485</v>
      </c>
      <c r="AG541" s="9">
        <f t="shared" ca="1" si="244"/>
        <v>1083.4320700000001</v>
      </c>
      <c r="AH541" s="9">
        <f t="shared" si="244"/>
        <v>1000</v>
      </c>
      <c r="AI541" s="4">
        <f t="shared" ca="1" si="244"/>
        <v>0</v>
      </c>
      <c r="AJ541" s="10">
        <f t="shared" ca="1" si="244"/>
        <v>0</v>
      </c>
      <c r="AK541" s="4">
        <f t="shared" si="244"/>
        <v>1.1679999999999999</v>
      </c>
      <c r="AL541" s="65">
        <f t="shared" si="245"/>
        <v>43485</v>
      </c>
      <c r="AM541" s="10">
        <f t="shared" ca="1" si="246"/>
        <v>1.08343207</v>
      </c>
      <c r="AN541" s="9">
        <f t="shared" ca="1" si="246"/>
        <v>83.432069999999996</v>
      </c>
      <c r="AO541" s="7">
        <f t="shared" si="246"/>
        <v>0</v>
      </c>
      <c r="AP541" s="11">
        <f t="shared" si="246"/>
        <v>0</v>
      </c>
      <c r="AQ541" s="9">
        <f t="shared" si="246"/>
        <v>0</v>
      </c>
      <c r="AR541" s="8" t="str">
        <f t="shared" si="246"/>
        <v>J=</v>
      </c>
      <c r="AS541" s="65">
        <f t="shared" si="246"/>
        <v>44676</v>
      </c>
      <c r="AT541" s="12"/>
      <c r="AU541" s="12"/>
      <c r="AV541" s="22"/>
      <c r="AW541" s="12"/>
      <c r="AX541" s="12"/>
      <c r="AY541" s="12"/>
      <c r="AZ541" s="12"/>
      <c r="BA541" s="12"/>
      <c r="BB541" s="12"/>
      <c r="BC541" s="12"/>
      <c r="BD541" s="12"/>
      <c r="BE541" s="12"/>
      <c r="BF541" s="12"/>
      <c r="BG541" s="12"/>
      <c r="BH541" s="12"/>
      <c r="BI541" s="12"/>
      <c r="BJ541" s="12"/>
      <c r="BK541" s="12"/>
      <c r="BL541" s="12"/>
      <c r="BM541" s="12"/>
      <c r="BN541" s="12"/>
      <c r="BO541" s="12"/>
      <c r="BP541" s="12"/>
      <c r="BQ541" s="12"/>
      <c r="BR541" s="12"/>
      <c r="BS541" s="12"/>
      <c r="BT541" s="12"/>
      <c r="BU541" s="12"/>
      <c r="BV541" s="12"/>
      <c r="BW541" s="12"/>
      <c r="BX541" s="12"/>
      <c r="BY541" s="12"/>
      <c r="BZ541" s="12"/>
      <c r="CA541" s="12"/>
      <c r="CB541" s="12"/>
      <c r="CC541" s="12"/>
      <c r="CD541" s="12"/>
      <c r="CE541" s="12"/>
      <c r="CF541" s="12"/>
      <c r="CG541" s="12"/>
      <c r="CH541" s="12"/>
      <c r="CI541" s="12"/>
      <c r="CJ541" s="12"/>
      <c r="CK541" s="12"/>
      <c r="CL541" s="12"/>
      <c r="CM541" s="12"/>
      <c r="CN541" s="12"/>
      <c r="CO541" s="12"/>
      <c r="CP541" s="12"/>
      <c r="CQ541" s="12"/>
      <c r="CR541" s="12"/>
      <c r="CS541" s="12"/>
      <c r="CT541" s="12"/>
      <c r="CU541" s="12"/>
      <c r="CV541" s="12"/>
      <c r="CW541" s="12"/>
      <c r="CX541" s="12"/>
      <c r="CY541" s="12"/>
      <c r="CZ541" s="12"/>
      <c r="DA541" s="12"/>
      <c r="DB541" s="12"/>
      <c r="DC541" s="12"/>
      <c r="DD541" s="12"/>
      <c r="DE541" s="12"/>
      <c r="DF541" s="12"/>
      <c r="DG541" s="12"/>
      <c r="DH541" s="12"/>
      <c r="DI541" s="12"/>
      <c r="DJ541" s="12"/>
      <c r="DK541" s="12"/>
      <c r="DL541" s="12"/>
      <c r="DM541" s="12"/>
      <c r="DN541" s="12"/>
      <c r="DO541" s="12"/>
      <c r="DP541" s="12"/>
      <c r="DQ541" s="12"/>
      <c r="DR541" s="12"/>
      <c r="DS541" s="12"/>
      <c r="DT541" s="12"/>
      <c r="DU541" s="12"/>
      <c r="DV541" s="12"/>
      <c r="DW541" s="12"/>
      <c r="DX541" s="12"/>
      <c r="DY541" s="12"/>
      <c r="DZ541" s="12"/>
      <c r="EA541" s="12"/>
      <c r="EB541" s="12"/>
      <c r="EC541" s="12"/>
      <c r="ED541" s="12"/>
      <c r="EE541" s="12"/>
      <c r="EF541" s="12"/>
      <c r="EG541" s="12"/>
      <c r="EH541" s="12"/>
      <c r="EI541" s="12"/>
      <c r="EJ541" s="12"/>
      <c r="EK541" s="12"/>
      <c r="EL541" s="12"/>
      <c r="EM541" s="12"/>
      <c r="EN541" s="12"/>
      <c r="EO541" s="12"/>
      <c r="EP541" s="12"/>
      <c r="EQ541" s="12"/>
      <c r="ER541" s="12"/>
      <c r="ES541" s="12"/>
      <c r="ET541" s="12"/>
      <c r="EU541" s="12"/>
      <c r="EV541" s="12"/>
      <c r="EW541" s="12"/>
      <c r="EX541" s="12"/>
      <c r="EY541" s="12"/>
      <c r="EZ541" s="12"/>
      <c r="FA541" s="12"/>
      <c r="FB541" s="12"/>
      <c r="FC541" s="12"/>
      <c r="FD541" s="12"/>
      <c r="FE541" s="12"/>
      <c r="FF541" s="12"/>
      <c r="FG541" s="12"/>
      <c r="FH541" s="12"/>
      <c r="FI541" s="12"/>
      <c r="FJ541" s="12"/>
      <c r="FK541" s="12"/>
      <c r="FL541" s="12"/>
      <c r="FM541" s="12"/>
      <c r="FN541" s="12"/>
      <c r="FO541" s="12"/>
      <c r="FP541" s="12"/>
      <c r="FQ541" s="12"/>
      <c r="FR541" s="12"/>
      <c r="FS541" s="12"/>
      <c r="FT541" s="12"/>
      <c r="FU541" s="12"/>
      <c r="FV541" s="12"/>
      <c r="FW541" s="12"/>
      <c r="FX541" s="12"/>
      <c r="FY541" s="12"/>
      <c r="FZ541" s="12"/>
      <c r="GA541" s="12"/>
      <c r="GB541" s="12"/>
      <c r="GC541" s="12"/>
      <c r="GD541" s="12"/>
      <c r="GE541" s="12"/>
      <c r="GF541" s="12"/>
      <c r="GG541" s="12"/>
      <c r="GH541" s="12"/>
      <c r="GI541" s="12"/>
      <c r="GJ541" s="12"/>
      <c r="GK541" s="12"/>
      <c r="GL541" s="12"/>
      <c r="GM541" s="12"/>
      <c r="GN541" s="12"/>
      <c r="GO541" s="12"/>
      <c r="GP541" s="12"/>
      <c r="GQ541" s="12"/>
      <c r="GR541" s="12"/>
    </row>
    <row r="542" spans="1:200" x14ac:dyDescent="0.2">
      <c r="A542" s="79">
        <f t="shared" si="236"/>
        <v>43614</v>
      </c>
      <c r="B542" s="80">
        <f t="shared" ca="1" si="242"/>
        <v>1111.1945700000001</v>
      </c>
      <c r="C542" s="81">
        <f t="shared" si="237"/>
        <v>1000</v>
      </c>
      <c r="D542" s="82">
        <f ca="1">IF(A542&lt;$B$1,VLOOKUP(A542,[1]DI!$A$4:$B$15000,2,FALSE),0)</f>
        <v>6.4000000000000001E-2</v>
      </c>
      <c r="E542" s="81">
        <f t="shared" ca="1" si="243"/>
        <v>2.4620000000000002E-4</v>
      </c>
      <c r="F542" s="83">
        <f t="shared" si="230"/>
        <v>1.1679999999999999</v>
      </c>
      <c r="G542" s="84">
        <f t="shared" ca="1" si="231"/>
        <v>1.0002875616</v>
      </c>
      <c r="H542" s="81">
        <f ca="1">TRUNC(PRODUCT(G$10:G541),15)</f>
        <v>1.1111945749282699</v>
      </c>
      <c r="I542" s="81">
        <f t="shared" si="238"/>
        <v>1</v>
      </c>
      <c r="J542" s="81">
        <f t="shared" ca="1" si="232"/>
        <v>1.1111945700000001</v>
      </c>
      <c r="K542" s="81">
        <f t="shared" ca="1" si="233"/>
        <v>111.19457</v>
      </c>
      <c r="L542" s="85">
        <f>IF(VLOOKUP(A542,$U$12:$AD$125,8)=VLOOKUP(A541,$U$12:$AD$125,8),0,VLOOKUP(A542,U$12:$AD$125,8))</f>
        <v>0</v>
      </c>
      <c r="M542" s="86">
        <f>IF(L542&gt;0,VLOOKUP(L542,T$12:$AC$125,7),0)</f>
        <v>0</v>
      </c>
      <c r="N542" s="81">
        <f t="shared" si="239"/>
        <v>0</v>
      </c>
      <c r="O542" s="81">
        <f t="shared" ca="1" si="234"/>
        <v>111.19457</v>
      </c>
      <c r="P542" s="87" t="str">
        <f t="shared" si="240"/>
        <v>J=</v>
      </c>
      <c r="Q542" s="88">
        <f t="shared" si="241"/>
        <v>44676</v>
      </c>
      <c r="R542" s="7"/>
      <c r="S542" s="7"/>
      <c r="V542" s="7"/>
      <c r="W542" s="7"/>
      <c r="X542" s="7"/>
      <c r="Y542" s="7"/>
      <c r="Z542" s="7"/>
      <c r="AA542" s="7"/>
      <c r="AB542" s="7"/>
      <c r="AC542" s="7"/>
      <c r="AD542" s="7"/>
      <c r="AE542" s="7"/>
      <c r="AF542" s="65">
        <f t="shared" si="247"/>
        <v>43486</v>
      </c>
      <c r="AG542" s="9">
        <f t="shared" ca="1" si="244"/>
        <v>1083.4320700000001</v>
      </c>
      <c r="AH542" s="9">
        <f t="shared" si="244"/>
        <v>1000</v>
      </c>
      <c r="AI542" s="4">
        <f t="shared" ca="1" si="244"/>
        <v>6.4000000000000001E-2</v>
      </c>
      <c r="AJ542" s="10">
        <f t="shared" ca="1" si="244"/>
        <v>2.4620000000000002E-4</v>
      </c>
      <c r="AK542" s="4">
        <f t="shared" si="244"/>
        <v>1.1679999999999999</v>
      </c>
      <c r="AL542" s="65">
        <f t="shared" si="245"/>
        <v>43486</v>
      </c>
      <c r="AM542" s="10">
        <f t="shared" ca="1" si="246"/>
        <v>1.08343207</v>
      </c>
      <c r="AN542" s="9">
        <f t="shared" ca="1" si="246"/>
        <v>83.432069999999996</v>
      </c>
      <c r="AO542" s="7">
        <f t="shared" si="246"/>
        <v>0</v>
      </c>
      <c r="AP542" s="11">
        <f t="shared" si="246"/>
        <v>0</v>
      </c>
      <c r="AQ542" s="9">
        <f t="shared" si="246"/>
        <v>0</v>
      </c>
      <c r="AR542" s="8" t="str">
        <f t="shared" si="246"/>
        <v>J=</v>
      </c>
      <c r="AS542" s="65">
        <f t="shared" si="246"/>
        <v>44676</v>
      </c>
      <c r="AT542" s="12"/>
      <c r="AU542" s="12"/>
      <c r="AV542" s="22"/>
      <c r="AW542" s="12"/>
      <c r="AX542" s="12"/>
      <c r="AY542" s="12"/>
      <c r="AZ542" s="12"/>
      <c r="BA542" s="12"/>
      <c r="BB542" s="12"/>
      <c r="BC542" s="12"/>
      <c r="BD542" s="12"/>
      <c r="BE542" s="12"/>
      <c r="BF542" s="12"/>
      <c r="BG542" s="12"/>
      <c r="BH542" s="12"/>
      <c r="BI542" s="12"/>
      <c r="BJ542" s="12"/>
      <c r="BK542" s="12"/>
      <c r="BL542" s="12"/>
      <c r="BM542" s="12"/>
      <c r="BN542" s="12"/>
      <c r="BO542" s="12"/>
      <c r="BP542" s="12"/>
      <c r="BQ542" s="12"/>
      <c r="BR542" s="12"/>
      <c r="BS542" s="12"/>
      <c r="BT542" s="12"/>
      <c r="BU542" s="12"/>
      <c r="BV542" s="12"/>
      <c r="BW542" s="12"/>
      <c r="BX542" s="12"/>
      <c r="BY542" s="12"/>
      <c r="BZ542" s="12"/>
      <c r="CA542" s="12"/>
      <c r="CB542" s="12"/>
      <c r="CC542" s="12"/>
      <c r="CD542" s="12"/>
      <c r="CE542" s="12"/>
      <c r="CF542" s="12"/>
      <c r="CG542" s="12"/>
      <c r="CH542" s="12"/>
      <c r="CI542" s="12"/>
      <c r="CJ542" s="12"/>
      <c r="CK542" s="12"/>
      <c r="CL542" s="12"/>
      <c r="CM542" s="12"/>
      <c r="CN542" s="12"/>
      <c r="CO542" s="12"/>
      <c r="CP542" s="12"/>
      <c r="CQ542" s="12"/>
      <c r="CR542" s="12"/>
      <c r="CS542" s="12"/>
      <c r="CT542" s="12"/>
      <c r="CU542" s="12"/>
      <c r="CV542" s="12"/>
      <c r="CW542" s="12"/>
      <c r="CX542" s="12"/>
      <c r="CY542" s="12"/>
      <c r="CZ542" s="12"/>
      <c r="DA542" s="12"/>
      <c r="DB542" s="12"/>
      <c r="DC542" s="12"/>
      <c r="DD542" s="12"/>
      <c r="DE542" s="12"/>
      <c r="DF542" s="12"/>
      <c r="DG542" s="12"/>
      <c r="DH542" s="12"/>
      <c r="DI542" s="12"/>
      <c r="DJ542" s="12"/>
      <c r="DK542" s="12"/>
      <c r="DL542" s="12"/>
      <c r="DM542" s="12"/>
      <c r="DN542" s="12"/>
      <c r="DO542" s="12"/>
      <c r="DP542" s="12"/>
      <c r="DQ542" s="12"/>
      <c r="DR542" s="12"/>
      <c r="DS542" s="12"/>
      <c r="DT542" s="12"/>
      <c r="DU542" s="12"/>
      <c r="DV542" s="12"/>
      <c r="DW542" s="12"/>
      <c r="DX542" s="12"/>
      <c r="DY542" s="12"/>
      <c r="DZ542" s="12"/>
      <c r="EA542" s="12"/>
      <c r="EB542" s="12"/>
      <c r="EC542" s="12"/>
      <c r="ED542" s="12"/>
      <c r="EE542" s="12"/>
      <c r="EF542" s="12"/>
      <c r="EG542" s="12"/>
      <c r="EH542" s="12"/>
      <c r="EI542" s="12"/>
      <c r="EJ542" s="12"/>
      <c r="EK542" s="12"/>
      <c r="EL542" s="12"/>
      <c r="EM542" s="12"/>
      <c r="EN542" s="12"/>
      <c r="EO542" s="12"/>
      <c r="EP542" s="12"/>
      <c r="EQ542" s="12"/>
      <c r="ER542" s="12"/>
      <c r="ES542" s="12"/>
      <c r="ET542" s="12"/>
      <c r="EU542" s="12"/>
      <c r="EV542" s="12"/>
      <c r="EW542" s="12"/>
      <c r="EX542" s="12"/>
      <c r="EY542" s="12"/>
      <c r="EZ542" s="12"/>
      <c r="FA542" s="12"/>
      <c r="FB542" s="12"/>
      <c r="FC542" s="12"/>
      <c r="FD542" s="12"/>
      <c r="FE542" s="12"/>
      <c r="FF542" s="12"/>
      <c r="FG542" s="12"/>
      <c r="FH542" s="12"/>
      <c r="FI542" s="12"/>
      <c r="FJ542" s="12"/>
      <c r="FK542" s="12"/>
      <c r="FL542" s="12"/>
      <c r="FM542" s="12"/>
      <c r="FN542" s="12"/>
      <c r="FO542" s="12"/>
      <c r="FP542" s="12"/>
      <c r="FQ542" s="12"/>
      <c r="FR542" s="12"/>
      <c r="FS542" s="12"/>
      <c r="FT542" s="12"/>
      <c r="FU542" s="12"/>
      <c r="FV542" s="12"/>
      <c r="FW542" s="12"/>
      <c r="FX542" s="12"/>
      <c r="FY542" s="12"/>
      <c r="FZ542" s="12"/>
      <c r="GA542" s="12"/>
      <c r="GB542" s="12"/>
      <c r="GC542" s="12"/>
      <c r="GD542" s="12"/>
      <c r="GE542" s="12"/>
      <c r="GF542" s="12"/>
      <c r="GG542" s="12"/>
      <c r="GH542" s="12"/>
      <c r="GI542" s="12"/>
      <c r="GJ542" s="12"/>
      <c r="GK542" s="12"/>
      <c r="GL542" s="12"/>
      <c r="GM542" s="12"/>
      <c r="GN542" s="12"/>
      <c r="GO542" s="12"/>
      <c r="GP542" s="12"/>
      <c r="GQ542" s="12"/>
      <c r="GR542" s="12"/>
    </row>
    <row r="543" spans="1:200" x14ac:dyDescent="0.2">
      <c r="A543" s="79">
        <f t="shared" si="236"/>
        <v>43615</v>
      </c>
      <c r="B543" s="80">
        <f t="shared" ca="1" si="242"/>
        <v>1111.5141100000001</v>
      </c>
      <c r="C543" s="81">
        <f t="shared" si="237"/>
        <v>1000</v>
      </c>
      <c r="D543" s="82">
        <f ca="1">IF(A543&lt;$B$1,VLOOKUP(A543,[1]DI!$A$4:$B$15000,2,FALSE),0)</f>
        <v>6.4000000000000001E-2</v>
      </c>
      <c r="E543" s="81">
        <f t="shared" ca="1" si="243"/>
        <v>2.4620000000000002E-4</v>
      </c>
      <c r="F543" s="83">
        <f t="shared" si="230"/>
        <v>1.1679999999999999</v>
      </c>
      <c r="G543" s="84">
        <f t="shared" ca="1" si="231"/>
        <v>1.0002875616</v>
      </c>
      <c r="H543" s="81">
        <f ca="1">TRUNC(PRODUCT(G$10:G542),15)</f>
        <v>1.11151411181815</v>
      </c>
      <c r="I543" s="81">
        <f t="shared" si="238"/>
        <v>1</v>
      </c>
      <c r="J543" s="81">
        <f t="shared" ca="1" si="232"/>
        <v>1.1115141100000001</v>
      </c>
      <c r="K543" s="81">
        <f t="shared" ca="1" si="233"/>
        <v>111.51411</v>
      </c>
      <c r="L543" s="85">
        <f>IF(VLOOKUP(A543,$U$12:$AD$125,8)=VLOOKUP(A542,$U$12:$AD$125,8),0,VLOOKUP(A543,U$12:$AD$125,8))</f>
        <v>0</v>
      </c>
      <c r="M543" s="86">
        <f>IF(L543&gt;0,VLOOKUP(L543,T$12:$AC$125,7),0)</f>
        <v>0</v>
      </c>
      <c r="N543" s="81">
        <f t="shared" si="239"/>
        <v>0</v>
      </c>
      <c r="O543" s="81">
        <f t="shared" ca="1" si="234"/>
        <v>111.51411</v>
      </c>
      <c r="P543" s="87" t="str">
        <f t="shared" si="240"/>
        <v>J=</v>
      </c>
      <c r="Q543" s="88">
        <f t="shared" si="241"/>
        <v>44676</v>
      </c>
      <c r="R543" s="7"/>
      <c r="S543" s="7"/>
      <c r="V543" s="7"/>
      <c r="W543" s="7"/>
      <c r="X543" s="7"/>
      <c r="Y543" s="7"/>
      <c r="Z543" s="7"/>
      <c r="AA543" s="7"/>
      <c r="AB543" s="7"/>
      <c r="AC543" s="7"/>
      <c r="AD543" s="7"/>
      <c r="AE543" s="7"/>
      <c r="AF543" s="65">
        <f t="shared" si="247"/>
        <v>43487</v>
      </c>
      <c r="AG543" s="9">
        <f t="shared" ca="1" si="244"/>
        <v>1083.7436299999999</v>
      </c>
      <c r="AH543" s="9">
        <f t="shared" si="244"/>
        <v>1000</v>
      </c>
      <c r="AI543" s="4">
        <f t="shared" ca="1" si="244"/>
        <v>6.4000000000000001E-2</v>
      </c>
      <c r="AJ543" s="10">
        <f t="shared" ca="1" si="244"/>
        <v>2.4620000000000002E-4</v>
      </c>
      <c r="AK543" s="4">
        <f t="shared" si="244"/>
        <v>1.1679999999999999</v>
      </c>
      <c r="AL543" s="65">
        <f t="shared" si="245"/>
        <v>43487</v>
      </c>
      <c r="AM543" s="10">
        <f t="shared" ca="1" si="246"/>
        <v>1.0837436300000001</v>
      </c>
      <c r="AN543" s="9">
        <f t="shared" ca="1" si="246"/>
        <v>83.743629999999996</v>
      </c>
      <c r="AO543" s="7">
        <f t="shared" si="246"/>
        <v>0</v>
      </c>
      <c r="AP543" s="11">
        <f t="shared" si="246"/>
        <v>0</v>
      </c>
      <c r="AQ543" s="9">
        <f t="shared" si="246"/>
        <v>0</v>
      </c>
      <c r="AR543" s="8" t="str">
        <f t="shared" si="246"/>
        <v>J=</v>
      </c>
      <c r="AS543" s="65">
        <f t="shared" si="246"/>
        <v>44676</v>
      </c>
      <c r="AT543" s="12"/>
      <c r="AU543" s="12"/>
      <c r="AV543" s="22"/>
      <c r="AW543" s="12"/>
      <c r="AX543" s="12"/>
      <c r="AY543" s="12"/>
      <c r="AZ543" s="12"/>
      <c r="BA543" s="12"/>
      <c r="BB543" s="12"/>
      <c r="BC543" s="12"/>
      <c r="BD543" s="12"/>
      <c r="BE543" s="12"/>
      <c r="BF543" s="12"/>
      <c r="BG543" s="12"/>
      <c r="BH543" s="12"/>
      <c r="BI543" s="12"/>
      <c r="BJ543" s="12"/>
      <c r="BK543" s="12"/>
      <c r="BL543" s="12"/>
      <c r="BM543" s="12"/>
      <c r="BN543" s="12"/>
      <c r="BO543" s="12"/>
      <c r="BP543" s="12"/>
      <c r="BQ543" s="12"/>
      <c r="BR543" s="12"/>
      <c r="BS543" s="12"/>
      <c r="BT543" s="12"/>
      <c r="BU543" s="12"/>
      <c r="BV543" s="12"/>
      <c r="BW543" s="12"/>
      <c r="BX543" s="12"/>
      <c r="BY543" s="12"/>
      <c r="BZ543" s="12"/>
      <c r="CA543" s="12"/>
      <c r="CB543" s="12"/>
      <c r="CC543" s="12"/>
      <c r="CD543" s="12"/>
      <c r="CE543" s="12"/>
      <c r="CF543" s="12"/>
      <c r="CG543" s="12"/>
      <c r="CH543" s="12"/>
      <c r="CI543" s="12"/>
      <c r="CJ543" s="12"/>
      <c r="CK543" s="12"/>
      <c r="CL543" s="12"/>
      <c r="CM543" s="12"/>
      <c r="CN543" s="12"/>
      <c r="CO543" s="12"/>
      <c r="CP543" s="12"/>
      <c r="CQ543" s="12"/>
      <c r="CR543" s="12"/>
      <c r="CS543" s="12"/>
      <c r="CT543" s="12"/>
      <c r="CU543" s="12"/>
      <c r="CV543" s="12"/>
      <c r="CW543" s="12"/>
      <c r="CX543" s="12"/>
      <c r="CY543" s="12"/>
      <c r="CZ543" s="12"/>
      <c r="DA543" s="12"/>
      <c r="DB543" s="12"/>
      <c r="DC543" s="12"/>
      <c r="DD543" s="12"/>
      <c r="DE543" s="12"/>
      <c r="DF543" s="12"/>
      <c r="DG543" s="12"/>
      <c r="DH543" s="12"/>
      <c r="DI543" s="12"/>
      <c r="DJ543" s="12"/>
      <c r="DK543" s="12"/>
      <c r="DL543" s="12"/>
      <c r="DM543" s="12"/>
      <c r="DN543" s="12"/>
      <c r="DO543" s="12"/>
      <c r="DP543" s="12"/>
      <c r="DQ543" s="12"/>
      <c r="DR543" s="12"/>
      <c r="DS543" s="12"/>
      <c r="DT543" s="12"/>
      <c r="DU543" s="12"/>
      <c r="DV543" s="12"/>
      <c r="DW543" s="12"/>
      <c r="DX543" s="12"/>
      <c r="DY543" s="12"/>
      <c r="DZ543" s="12"/>
      <c r="EA543" s="12"/>
      <c r="EB543" s="12"/>
      <c r="EC543" s="12"/>
      <c r="ED543" s="12"/>
      <c r="EE543" s="12"/>
      <c r="EF543" s="12"/>
      <c r="EG543" s="12"/>
      <c r="EH543" s="12"/>
      <c r="EI543" s="12"/>
      <c r="EJ543" s="12"/>
      <c r="EK543" s="12"/>
      <c r="EL543" s="12"/>
      <c r="EM543" s="12"/>
      <c r="EN543" s="12"/>
      <c r="EO543" s="12"/>
      <c r="EP543" s="12"/>
      <c r="EQ543" s="12"/>
      <c r="ER543" s="12"/>
      <c r="ES543" s="12"/>
      <c r="ET543" s="12"/>
      <c r="EU543" s="12"/>
      <c r="EV543" s="12"/>
      <c r="EW543" s="12"/>
      <c r="EX543" s="12"/>
      <c r="EY543" s="12"/>
      <c r="EZ543" s="12"/>
      <c r="FA543" s="12"/>
      <c r="FB543" s="12"/>
      <c r="FC543" s="12"/>
      <c r="FD543" s="12"/>
      <c r="FE543" s="12"/>
      <c r="FF543" s="12"/>
      <c r="FG543" s="12"/>
      <c r="FH543" s="12"/>
      <c r="FI543" s="12"/>
      <c r="FJ543" s="12"/>
      <c r="FK543" s="12"/>
      <c r="FL543" s="12"/>
      <c r="FM543" s="12"/>
      <c r="FN543" s="12"/>
      <c r="FO543" s="12"/>
      <c r="FP543" s="12"/>
      <c r="FQ543" s="12"/>
      <c r="FR543" s="12"/>
      <c r="FS543" s="12"/>
      <c r="FT543" s="12"/>
      <c r="FU543" s="12"/>
      <c r="FV543" s="12"/>
      <c r="FW543" s="12"/>
      <c r="FX543" s="12"/>
      <c r="FY543" s="12"/>
      <c r="FZ543" s="12"/>
      <c r="GA543" s="12"/>
      <c r="GB543" s="12"/>
      <c r="GC543" s="12"/>
      <c r="GD543" s="12"/>
      <c r="GE543" s="12"/>
      <c r="GF543" s="12"/>
      <c r="GG543" s="12"/>
      <c r="GH543" s="12"/>
      <c r="GI543" s="12"/>
      <c r="GJ543" s="12"/>
      <c r="GK543" s="12"/>
      <c r="GL543" s="12"/>
      <c r="GM543" s="12"/>
      <c r="GN543" s="12"/>
      <c r="GO543" s="12"/>
      <c r="GP543" s="12"/>
      <c r="GQ543" s="12"/>
      <c r="GR543" s="12"/>
    </row>
    <row r="544" spans="1:200" x14ac:dyDescent="0.2">
      <c r="A544" s="79">
        <f t="shared" si="236"/>
        <v>43616</v>
      </c>
      <c r="B544" s="80">
        <f t="shared" ca="1" si="242"/>
        <v>1111.83374</v>
      </c>
      <c r="C544" s="81">
        <f t="shared" si="237"/>
        <v>1000</v>
      </c>
      <c r="D544" s="82">
        <f ca="1">IF(A544&lt;$B$1,VLOOKUP(A544,[1]DI!$A$4:$B$15000,2,FALSE),0)</f>
        <v>6.4000000000000001E-2</v>
      </c>
      <c r="E544" s="81">
        <f t="shared" ca="1" si="243"/>
        <v>2.4620000000000002E-4</v>
      </c>
      <c r="F544" s="83">
        <f t="shared" si="230"/>
        <v>1.1679999999999999</v>
      </c>
      <c r="G544" s="84">
        <f t="shared" ca="1" si="231"/>
        <v>1.0002875616</v>
      </c>
      <c r="H544" s="81">
        <f ca="1">TRUNC(PRODUCT(G$10:G543),15)</f>
        <v>1.11183374059457</v>
      </c>
      <c r="I544" s="81">
        <f t="shared" si="238"/>
        <v>1</v>
      </c>
      <c r="J544" s="81">
        <f t="shared" ca="1" si="232"/>
        <v>1.11183374</v>
      </c>
      <c r="K544" s="81">
        <f t="shared" ca="1" si="233"/>
        <v>111.83374000000001</v>
      </c>
      <c r="L544" s="85">
        <f>IF(VLOOKUP(A544,$U$12:$AD$125,8)=VLOOKUP(A543,$U$12:$AD$125,8),0,VLOOKUP(A544,U$12:$AD$125,8))</f>
        <v>0</v>
      </c>
      <c r="M544" s="86">
        <f>IF(L544&gt;0,VLOOKUP(L544,T$12:$AC$125,7),0)</f>
        <v>0</v>
      </c>
      <c r="N544" s="81">
        <f t="shared" si="239"/>
        <v>0</v>
      </c>
      <c r="O544" s="81">
        <f t="shared" ca="1" si="234"/>
        <v>111.83374000000001</v>
      </c>
      <c r="P544" s="87" t="str">
        <f t="shared" si="240"/>
        <v>J=</v>
      </c>
      <c r="Q544" s="88">
        <f t="shared" si="241"/>
        <v>44676</v>
      </c>
      <c r="R544" s="7"/>
      <c r="S544" s="7"/>
      <c r="V544" s="7"/>
      <c r="W544" s="7"/>
      <c r="X544" s="7"/>
      <c r="Y544" s="7"/>
      <c r="Z544" s="7"/>
      <c r="AA544" s="7"/>
      <c r="AB544" s="7"/>
      <c r="AC544" s="7"/>
      <c r="AD544" s="7"/>
      <c r="AE544" s="7"/>
      <c r="AF544" s="65">
        <f t="shared" si="247"/>
        <v>43488</v>
      </c>
      <c r="AG544" s="9">
        <f t="shared" ref="AG544:AK557" ca="1" si="248">VLOOKUP($AF544,$A$10:$Q$3625,(AG$1)+1)</f>
        <v>1084.0552699899999</v>
      </c>
      <c r="AH544" s="9">
        <f t="shared" si="248"/>
        <v>1000</v>
      </c>
      <c r="AI544" s="4">
        <f t="shared" ca="1" si="248"/>
        <v>6.4000000000000001E-2</v>
      </c>
      <c r="AJ544" s="10">
        <f t="shared" ca="1" si="248"/>
        <v>2.4620000000000002E-4</v>
      </c>
      <c r="AK544" s="4">
        <f t="shared" si="248"/>
        <v>1.1679999999999999</v>
      </c>
      <c r="AL544" s="65">
        <f t="shared" si="245"/>
        <v>43488</v>
      </c>
      <c r="AM544" s="10">
        <f t="shared" ref="AM544:AS557" ca="1" si="249">VLOOKUP($AF544,$A$10:$Q$3625,(AM$1)+1)</f>
        <v>1.0840552699999999</v>
      </c>
      <c r="AN544" s="9">
        <f t="shared" ca="1" si="249"/>
        <v>84.055269989999999</v>
      </c>
      <c r="AO544" s="7">
        <f t="shared" si="249"/>
        <v>0</v>
      </c>
      <c r="AP544" s="11">
        <f t="shared" si="249"/>
        <v>0</v>
      </c>
      <c r="AQ544" s="9">
        <f t="shared" si="249"/>
        <v>0</v>
      </c>
      <c r="AR544" s="8" t="str">
        <f t="shared" si="249"/>
        <v>J=</v>
      </c>
      <c r="AS544" s="65">
        <f t="shared" si="249"/>
        <v>44676</v>
      </c>
      <c r="AT544" s="12"/>
      <c r="AU544" s="12"/>
      <c r="AV544" s="22"/>
      <c r="AW544" s="12"/>
      <c r="AX544" s="12"/>
      <c r="AY544" s="12"/>
      <c r="AZ544" s="12"/>
      <c r="BA544" s="12"/>
      <c r="BB544" s="12"/>
      <c r="BC544" s="12"/>
      <c r="BD544" s="12"/>
      <c r="BE544" s="12"/>
      <c r="BF544" s="12"/>
      <c r="BG544" s="12"/>
      <c r="BH544" s="12"/>
      <c r="BI544" s="12"/>
      <c r="BJ544" s="12"/>
      <c r="BK544" s="12"/>
      <c r="BL544" s="12"/>
      <c r="BM544" s="12"/>
      <c r="BN544" s="12"/>
      <c r="BO544" s="12"/>
      <c r="BP544" s="12"/>
      <c r="BQ544" s="12"/>
      <c r="BR544" s="12"/>
      <c r="BS544" s="12"/>
      <c r="BT544" s="12"/>
      <c r="BU544" s="12"/>
      <c r="BV544" s="12"/>
      <c r="BW544" s="12"/>
      <c r="BX544" s="12"/>
      <c r="BY544" s="12"/>
      <c r="BZ544" s="12"/>
      <c r="CA544" s="12"/>
      <c r="CB544" s="12"/>
      <c r="CC544" s="12"/>
      <c r="CD544" s="12"/>
      <c r="CE544" s="12"/>
      <c r="CF544" s="12"/>
      <c r="CG544" s="12"/>
      <c r="CH544" s="12"/>
      <c r="CI544" s="12"/>
      <c r="CJ544" s="12"/>
      <c r="CK544" s="12"/>
      <c r="CL544" s="12"/>
      <c r="CM544" s="12"/>
      <c r="CN544" s="12"/>
      <c r="CO544" s="12"/>
      <c r="CP544" s="12"/>
      <c r="CQ544" s="12"/>
      <c r="CR544" s="12"/>
      <c r="CS544" s="12"/>
      <c r="CT544" s="12"/>
      <c r="CU544" s="12"/>
      <c r="CV544" s="12"/>
      <c r="CW544" s="12"/>
      <c r="CX544" s="12"/>
      <c r="CY544" s="12"/>
      <c r="CZ544" s="12"/>
      <c r="DA544" s="12"/>
      <c r="DB544" s="12"/>
      <c r="DC544" s="12"/>
      <c r="DD544" s="12"/>
      <c r="DE544" s="12"/>
      <c r="DF544" s="12"/>
      <c r="DG544" s="12"/>
      <c r="DH544" s="12"/>
      <c r="DI544" s="12"/>
      <c r="DJ544" s="12"/>
      <c r="DK544" s="12"/>
      <c r="DL544" s="12"/>
      <c r="DM544" s="12"/>
      <c r="DN544" s="12"/>
      <c r="DO544" s="12"/>
      <c r="DP544" s="12"/>
      <c r="DQ544" s="12"/>
      <c r="DR544" s="12"/>
      <c r="DS544" s="12"/>
      <c r="DT544" s="12"/>
      <c r="DU544" s="12"/>
      <c r="DV544" s="12"/>
      <c r="DW544" s="12"/>
      <c r="DX544" s="12"/>
      <c r="DY544" s="12"/>
      <c r="DZ544" s="12"/>
      <c r="EA544" s="12"/>
      <c r="EB544" s="12"/>
      <c r="EC544" s="12"/>
      <c r="ED544" s="12"/>
      <c r="EE544" s="12"/>
      <c r="EF544" s="12"/>
      <c r="EG544" s="12"/>
      <c r="EH544" s="12"/>
      <c r="EI544" s="12"/>
      <c r="EJ544" s="12"/>
      <c r="EK544" s="12"/>
      <c r="EL544" s="12"/>
      <c r="EM544" s="12"/>
      <c r="EN544" s="12"/>
      <c r="EO544" s="12"/>
      <c r="EP544" s="12"/>
      <c r="EQ544" s="12"/>
      <c r="ER544" s="12"/>
      <c r="ES544" s="12"/>
      <c r="ET544" s="12"/>
      <c r="EU544" s="12"/>
      <c r="EV544" s="12"/>
      <c r="EW544" s="12"/>
      <c r="EX544" s="12"/>
      <c r="EY544" s="12"/>
      <c r="EZ544" s="12"/>
      <c r="FA544" s="12"/>
      <c r="FB544" s="12"/>
      <c r="FC544" s="12"/>
      <c r="FD544" s="12"/>
      <c r="FE544" s="12"/>
      <c r="FF544" s="12"/>
      <c r="FG544" s="12"/>
      <c r="FH544" s="12"/>
      <c r="FI544" s="12"/>
      <c r="FJ544" s="12"/>
      <c r="FK544" s="12"/>
      <c r="FL544" s="12"/>
      <c r="FM544" s="12"/>
      <c r="FN544" s="12"/>
      <c r="FO544" s="12"/>
      <c r="FP544" s="12"/>
      <c r="FQ544" s="12"/>
      <c r="FR544" s="12"/>
      <c r="FS544" s="12"/>
      <c r="FT544" s="12"/>
      <c r="FU544" s="12"/>
      <c r="FV544" s="12"/>
      <c r="FW544" s="12"/>
      <c r="FX544" s="12"/>
      <c r="FY544" s="12"/>
      <c r="FZ544" s="12"/>
      <c r="GA544" s="12"/>
      <c r="GB544" s="12"/>
      <c r="GC544" s="12"/>
      <c r="GD544" s="12"/>
      <c r="GE544" s="12"/>
      <c r="GF544" s="12"/>
      <c r="GG544" s="12"/>
      <c r="GH544" s="12"/>
      <c r="GI544" s="12"/>
      <c r="GJ544" s="12"/>
      <c r="GK544" s="12"/>
      <c r="GL544" s="12"/>
      <c r="GM544" s="12"/>
      <c r="GN544" s="12"/>
      <c r="GO544" s="12"/>
      <c r="GP544" s="12"/>
      <c r="GQ544" s="12"/>
      <c r="GR544" s="12"/>
    </row>
    <row r="545" spans="1:203" x14ac:dyDescent="0.2">
      <c r="A545" s="79">
        <f t="shared" si="236"/>
        <v>43617</v>
      </c>
      <c r="B545" s="80">
        <f t="shared" ca="1" si="242"/>
        <v>1112.15346</v>
      </c>
      <c r="C545" s="81">
        <f t="shared" si="237"/>
        <v>1000</v>
      </c>
      <c r="D545" s="82">
        <f ca="1">IF(A545&lt;$B$1,VLOOKUP(A545,[1]DI!$A$4:$B$15000,2,FALSE),0)</f>
        <v>0</v>
      </c>
      <c r="E545" s="81">
        <f t="shared" ca="1" si="243"/>
        <v>0</v>
      </c>
      <c r="F545" s="83">
        <f t="shared" si="230"/>
        <v>1.1679999999999999</v>
      </c>
      <c r="G545" s="84">
        <f t="shared" ca="1" si="231"/>
        <v>1</v>
      </c>
      <c r="H545" s="81">
        <f ca="1">TRUNC(PRODUCT(G$10:G544),15)</f>
        <v>1.1121534612839401</v>
      </c>
      <c r="I545" s="81">
        <f t="shared" si="238"/>
        <v>1</v>
      </c>
      <c r="J545" s="81">
        <f t="shared" ca="1" si="232"/>
        <v>1.11215346</v>
      </c>
      <c r="K545" s="81">
        <f t="shared" ca="1" si="233"/>
        <v>112.15346</v>
      </c>
      <c r="L545" s="85">
        <f>IF(VLOOKUP(A545,$U$12:$AD$125,8)=VLOOKUP(A544,$U$12:$AD$125,8),0,VLOOKUP(A545,U$12:$AD$125,8))</f>
        <v>0</v>
      </c>
      <c r="M545" s="86">
        <f>IF(L545&gt;0,VLOOKUP(L545,T$12:$AC$125,7),0)</f>
        <v>0</v>
      </c>
      <c r="N545" s="81">
        <f t="shared" si="239"/>
        <v>0</v>
      </c>
      <c r="O545" s="81">
        <f t="shared" ca="1" si="234"/>
        <v>112.15346</v>
      </c>
      <c r="P545" s="87" t="str">
        <f t="shared" si="240"/>
        <v>J=</v>
      </c>
      <c r="Q545" s="88">
        <f t="shared" si="241"/>
        <v>44676</v>
      </c>
      <c r="R545" s="7"/>
      <c r="S545" s="7"/>
      <c r="V545" s="7"/>
      <c r="W545" s="7"/>
      <c r="X545" s="7"/>
      <c r="Y545" s="7"/>
      <c r="Z545" s="7"/>
      <c r="AA545" s="7"/>
      <c r="AB545" s="7"/>
      <c r="AC545" s="7"/>
      <c r="AD545" s="7"/>
      <c r="AE545" s="7"/>
      <c r="AF545" s="65">
        <f t="shared" si="247"/>
        <v>43489</v>
      </c>
      <c r="AG545" s="9">
        <f t="shared" ca="1" si="248"/>
        <v>1084.367</v>
      </c>
      <c r="AH545" s="9">
        <f t="shared" si="248"/>
        <v>1000</v>
      </c>
      <c r="AI545" s="4">
        <f t="shared" ca="1" si="248"/>
        <v>6.4000000000000001E-2</v>
      </c>
      <c r="AJ545" s="10">
        <f t="shared" ca="1" si="248"/>
        <v>2.4620000000000002E-4</v>
      </c>
      <c r="AK545" s="4">
        <f t="shared" si="248"/>
        <v>1.1679999999999999</v>
      </c>
      <c r="AL545" s="65">
        <f t="shared" si="245"/>
        <v>43489</v>
      </c>
      <c r="AM545" s="10">
        <f t="shared" ca="1" si="249"/>
        <v>1.0843670000000001</v>
      </c>
      <c r="AN545" s="9">
        <f t="shared" ca="1" si="249"/>
        <v>84.367000000000004</v>
      </c>
      <c r="AO545" s="7">
        <f t="shared" si="249"/>
        <v>0</v>
      </c>
      <c r="AP545" s="11">
        <f t="shared" si="249"/>
        <v>0</v>
      </c>
      <c r="AQ545" s="9">
        <f t="shared" si="249"/>
        <v>0</v>
      </c>
      <c r="AR545" s="8" t="str">
        <f t="shared" si="249"/>
        <v>J=</v>
      </c>
      <c r="AS545" s="65">
        <f t="shared" si="249"/>
        <v>44676</v>
      </c>
      <c r="AT545" s="12"/>
      <c r="AU545" s="12"/>
      <c r="AV545" s="22"/>
      <c r="AW545" s="12"/>
      <c r="AX545" s="12"/>
      <c r="AY545" s="12"/>
      <c r="AZ545" s="12"/>
      <c r="BA545" s="12"/>
      <c r="BB545" s="12"/>
      <c r="BC545" s="12"/>
      <c r="BD545" s="12"/>
      <c r="BE545" s="12"/>
      <c r="BF545" s="12"/>
      <c r="BG545" s="12"/>
      <c r="BH545" s="12"/>
      <c r="BI545" s="12"/>
      <c r="BJ545" s="12"/>
      <c r="BK545" s="12"/>
      <c r="BL545" s="12"/>
      <c r="BM545" s="12"/>
      <c r="BN545" s="12"/>
      <c r="BO545" s="12"/>
      <c r="BP545" s="12"/>
      <c r="BQ545" s="12"/>
      <c r="BR545" s="12"/>
      <c r="BS545" s="12"/>
      <c r="BT545" s="12"/>
      <c r="BU545" s="12"/>
      <c r="BV545" s="12"/>
      <c r="BW545" s="12"/>
      <c r="BX545" s="12"/>
      <c r="BY545" s="12"/>
      <c r="BZ545" s="12"/>
      <c r="CA545" s="12"/>
      <c r="CB545" s="12"/>
      <c r="CC545" s="12"/>
      <c r="CD545" s="12"/>
      <c r="CE545" s="12"/>
      <c r="CF545" s="12"/>
      <c r="CG545" s="12"/>
      <c r="CH545" s="12"/>
      <c r="CI545" s="12"/>
      <c r="CJ545" s="12"/>
      <c r="CK545" s="12"/>
      <c r="CL545" s="12"/>
      <c r="CM545" s="12"/>
      <c r="CN545" s="12"/>
      <c r="CO545" s="12"/>
      <c r="CP545" s="12"/>
      <c r="CQ545" s="12"/>
      <c r="CR545" s="12"/>
      <c r="CS545" s="12"/>
      <c r="CT545" s="12"/>
      <c r="CU545" s="12"/>
      <c r="CV545" s="12"/>
      <c r="CW545" s="12"/>
      <c r="CX545" s="12"/>
      <c r="CY545" s="12"/>
      <c r="CZ545" s="12"/>
      <c r="DA545" s="12"/>
      <c r="DB545" s="12"/>
      <c r="DC545" s="12"/>
      <c r="DD545" s="12"/>
      <c r="DE545" s="12"/>
      <c r="DF545" s="12"/>
      <c r="DG545" s="12"/>
      <c r="DH545" s="12"/>
      <c r="DI545" s="12"/>
      <c r="DJ545" s="12"/>
      <c r="DK545" s="12"/>
      <c r="DL545" s="12"/>
      <c r="DM545" s="12"/>
      <c r="DN545" s="12"/>
      <c r="DO545" s="12"/>
      <c r="DP545" s="12"/>
      <c r="DQ545" s="12"/>
      <c r="DR545" s="12"/>
      <c r="DS545" s="12"/>
      <c r="DT545" s="12"/>
      <c r="DU545" s="12"/>
      <c r="DV545" s="12"/>
      <c r="DW545" s="12"/>
      <c r="DX545" s="12"/>
      <c r="DY545" s="12"/>
      <c r="DZ545" s="12"/>
      <c r="EA545" s="12"/>
      <c r="EB545" s="12"/>
      <c r="EC545" s="12"/>
      <c r="ED545" s="12"/>
      <c r="EE545" s="12"/>
      <c r="EF545" s="12"/>
      <c r="EG545" s="12"/>
      <c r="EH545" s="12"/>
      <c r="EI545" s="12"/>
      <c r="EJ545" s="12"/>
      <c r="EK545" s="12"/>
      <c r="EL545" s="12"/>
      <c r="EM545" s="12"/>
      <c r="EN545" s="12"/>
      <c r="EO545" s="12"/>
      <c r="EP545" s="12"/>
      <c r="EQ545" s="12"/>
      <c r="ER545" s="12"/>
      <c r="ES545" s="12"/>
      <c r="ET545" s="12"/>
      <c r="EU545" s="12"/>
      <c r="EV545" s="12"/>
      <c r="EW545" s="12"/>
      <c r="EX545" s="12"/>
      <c r="EY545" s="12"/>
      <c r="EZ545" s="12"/>
      <c r="FA545" s="12"/>
      <c r="FB545" s="12"/>
      <c r="FC545" s="12"/>
      <c r="FD545" s="12"/>
      <c r="FE545" s="12"/>
      <c r="FF545" s="12"/>
      <c r="FG545" s="12"/>
      <c r="FH545" s="12"/>
      <c r="FI545" s="12"/>
      <c r="FJ545" s="12"/>
      <c r="FK545" s="12"/>
      <c r="FL545" s="12"/>
      <c r="FM545" s="12"/>
      <c r="FN545" s="12"/>
      <c r="FO545" s="12"/>
      <c r="FP545" s="12"/>
      <c r="FQ545" s="12"/>
      <c r="FR545" s="12"/>
      <c r="FS545" s="12"/>
      <c r="FT545" s="12"/>
      <c r="FU545" s="12"/>
      <c r="FV545" s="12"/>
      <c r="FW545" s="12"/>
      <c r="FX545" s="12"/>
      <c r="FY545" s="12"/>
      <c r="FZ545" s="12"/>
      <c r="GA545" s="12"/>
      <c r="GB545" s="12"/>
      <c r="GC545" s="12"/>
      <c r="GD545" s="12"/>
      <c r="GE545" s="12"/>
      <c r="GF545" s="12"/>
      <c r="GG545" s="12"/>
      <c r="GH545" s="12"/>
      <c r="GI545" s="12"/>
      <c r="GJ545" s="12"/>
      <c r="GK545" s="12"/>
      <c r="GL545" s="12"/>
      <c r="GM545" s="12"/>
      <c r="GN545" s="12"/>
      <c r="GO545" s="12"/>
      <c r="GP545" s="12"/>
      <c r="GQ545" s="12"/>
      <c r="GR545" s="12"/>
    </row>
    <row r="546" spans="1:203" x14ac:dyDescent="0.2">
      <c r="A546" s="79">
        <f t="shared" si="236"/>
        <v>43618</v>
      </c>
      <c r="B546" s="80">
        <f t="shared" ca="1" si="242"/>
        <v>1112.15346</v>
      </c>
      <c r="C546" s="81">
        <f t="shared" si="237"/>
        <v>1000</v>
      </c>
      <c r="D546" s="82">
        <f ca="1">IF(A546&lt;$B$1,VLOOKUP(A546,[1]DI!$A$4:$B$15000,2,FALSE),0)</f>
        <v>0</v>
      </c>
      <c r="E546" s="81">
        <f t="shared" ca="1" si="243"/>
        <v>0</v>
      </c>
      <c r="F546" s="83">
        <f t="shared" si="230"/>
        <v>1.1679999999999999</v>
      </c>
      <c r="G546" s="84">
        <f t="shared" ca="1" si="231"/>
        <v>1</v>
      </c>
      <c r="H546" s="81">
        <f ca="1">TRUNC(PRODUCT(G$10:G545),15)</f>
        <v>1.1121534612839401</v>
      </c>
      <c r="I546" s="81">
        <f t="shared" si="238"/>
        <v>1</v>
      </c>
      <c r="J546" s="81">
        <f t="shared" ca="1" si="232"/>
        <v>1.11215346</v>
      </c>
      <c r="K546" s="81">
        <f t="shared" ca="1" si="233"/>
        <v>112.15346</v>
      </c>
      <c r="L546" s="85">
        <f>IF(VLOOKUP(A546,$U$12:$AD$125,8)=VLOOKUP(A545,$U$12:$AD$125,8),0,VLOOKUP(A546,U$12:$AD$125,8))</f>
        <v>0</v>
      </c>
      <c r="M546" s="86">
        <f>IF(L546&gt;0,VLOOKUP(L546,T$12:$AC$125,7),0)</f>
        <v>0</v>
      </c>
      <c r="N546" s="81">
        <f t="shared" si="239"/>
        <v>0</v>
      </c>
      <c r="O546" s="81">
        <f t="shared" ca="1" si="234"/>
        <v>112.15346</v>
      </c>
      <c r="P546" s="87" t="str">
        <f t="shared" si="240"/>
        <v>J=</v>
      </c>
      <c r="Q546" s="88">
        <f t="shared" si="241"/>
        <v>44676</v>
      </c>
      <c r="R546" s="7"/>
      <c r="S546" s="7"/>
      <c r="V546" s="7"/>
      <c r="W546" s="7"/>
      <c r="X546" s="7"/>
      <c r="Y546" s="7"/>
      <c r="Z546" s="7"/>
      <c r="AA546" s="7"/>
      <c r="AB546" s="7"/>
      <c r="AC546" s="7"/>
      <c r="AD546" s="7"/>
      <c r="AE546" s="7"/>
      <c r="AF546" s="65">
        <f t="shared" si="247"/>
        <v>43490</v>
      </c>
      <c r="AG546" s="9">
        <f t="shared" ca="1" si="248"/>
        <v>1084.67881999</v>
      </c>
      <c r="AH546" s="9">
        <f t="shared" si="248"/>
        <v>1000</v>
      </c>
      <c r="AI546" s="4">
        <f t="shared" ca="1" si="248"/>
        <v>6.4000000000000001E-2</v>
      </c>
      <c r="AJ546" s="10">
        <f t="shared" ca="1" si="248"/>
        <v>2.4620000000000002E-4</v>
      </c>
      <c r="AK546" s="4">
        <f t="shared" si="248"/>
        <v>1.1679999999999999</v>
      </c>
      <c r="AL546" s="65">
        <f t="shared" si="245"/>
        <v>43490</v>
      </c>
      <c r="AM546" s="10">
        <f t="shared" ca="1" si="249"/>
        <v>1.0846788199999999</v>
      </c>
      <c r="AN546" s="9">
        <f t="shared" ca="1" si="249"/>
        <v>84.678819989999994</v>
      </c>
      <c r="AO546" s="7">
        <f t="shared" si="249"/>
        <v>0</v>
      </c>
      <c r="AP546" s="11">
        <f t="shared" si="249"/>
        <v>0</v>
      </c>
      <c r="AQ546" s="9">
        <f t="shared" si="249"/>
        <v>0</v>
      </c>
      <c r="AR546" s="8" t="str">
        <f t="shared" si="249"/>
        <v>J=</v>
      </c>
      <c r="AS546" s="65">
        <f t="shared" si="249"/>
        <v>44676</v>
      </c>
      <c r="AT546" s="12"/>
      <c r="AU546" s="12"/>
      <c r="AV546" s="22"/>
      <c r="AW546" s="12"/>
      <c r="AX546" s="12"/>
      <c r="AY546" s="12"/>
      <c r="AZ546" s="12"/>
      <c r="BA546" s="12"/>
      <c r="BB546" s="12"/>
      <c r="BC546" s="12"/>
      <c r="BD546" s="12"/>
      <c r="BE546" s="12"/>
      <c r="BF546" s="12"/>
      <c r="BG546" s="12"/>
      <c r="BH546" s="12"/>
      <c r="BI546" s="12"/>
      <c r="BJ546" s="12"/>
      <c r="BK546" s="12"/>
      <c r="BL546" s="12"/>
      <c r="BM546" s="12"/>
      <c r="BN546" s="12"/>
      <c r="BO546" s="12"/>
      <c r="BP546" s="12"/>
      <c r="BQ546" s="12"/>
      <c r="BR546" s="12"/>
      <c r="BS546" s="12"/>
      <c r="BT546" s="12"/>
      <c r="BU546" s="12"/>
      <c r="BV546" s="12"/>
      <c r="BW546" s="12"/>
      <c r="BX546" s="12"/>
      <c r="BY546" s="12"/>
      <c r="BZ546" s="12"/>
      <c r="CA546" s="12"/>
      <c r="CB546" s="12"/>
      <c r="CC546" s="12"/>
      <c r="CD546" s="12"/>
      <c r="CE546" s="12"/>
      <c r="CF546" s="12"/>
      <c r="CG546" s="12"/>
      <c r="CH546" s="12"/>
      <c r="CI546" s="12"/>
      <c r="CJ546" s="12"/>
      <c r="CK546" s="12"/>
      <c r="CL546" s="12"/>
      <c r="CM546" s="12"/>
      <c r="CN546" s="12"/>
      <c r="CO546" s="12"/>
      <c r="CP546" s="12"/>
      <c r="CQ546" s="12"/>
      <c r="CR546" s="12"/>
      <c r="CS546" s="12"/>
      <c r="CT546" s="12"/>
      <c r="CU546" s="12"/>
      <c r="CV546" s="12"/>
      <c r="CW546" s="12"/>
      <c r="CX546" s="12"/>
      <c r="CY546" s="12"/>
      <c r="CZ546" s="12"/>
      <c r="DA546" s="12"/>
      <c r="DB546" s="12"/>
      <c r="DC546" s="12"/>
      <c r="DD546" s="12"/>
      <c r="DE546" s="12"/>
      <c r="DF546" s="12"/>
      <c r="DG546" s="12"/>
      <c r="DH546" s="12"/>
      <c r="DI546" s="12"/>
      <c r="DJ546" s="12"/>
      <c r="DK546" s="12"/>
      <c r="DL546" s="12"/>
      <c r="DM546" s="12"/>
      <c r="DN546" s="12"/>
      <c r="DO546" s="12"/>
      <c r="DP546" s="12"/>
      <c r="DQ546" s="12"/>
      <c r="DR546" s="12"/>
      <c r="DS546" s="12"/>
      <c r="DT546" s="12"/>
      <c r="DU546" s="12"/>
      <c r="DV546" s="12"/>
      <c r="DW546" s="12"/>
      <c r="DX546" s="12"/>
      <c r="DY546" s="12"/>
      <c r="DZ546" s="12"/>
      <c r="EA546" s="12"/>
      <c r="EB546" s="12"/>
      <c r="EC546" s="12"/>
      <c r="ED546" s="12"/>
      <c r="EE546" s="12"/>
      <c r="EF546" s="12"/>
      <c r="EG546" s="12"/>
      <c r="EH546" s="12"/>
      <c r="EI546" s="12"/>
      <c r="EJ546" s="12"/>
      <c r="EK546" s="12"/>
      <c r="EL546" s="12"/>
      <c r="EM546" s="12"/>
      <c r="EN546" s="12"/>
      <c r="EO546" s="12"/>
      <c r="EP546" s="12"/>
      <c r="EQ546" s="12"/>
      <c r="ER546" s="12"/>
      <c r="ES546" s="12"/>
      <c r="ET546" s="12"/>
      <c r="EU546" s="12"/>
      <c r="EV546" s="12"/>
      <c r="EW546" s="12"/>
      <c r="EX546" s="12"/>
      <c r="EY546" s="12"/>
      <c r="EZ546" s="12"/>
      <c r="FA546" s="12"/>
      <c r="FB546" s="12"/>
      <c r="FC546" s="12"/>
      <c r="FD546" s="12"/>
      <c r="FE546" s="12"/>
      <c r="FF546" s="12"/>
      <c r="FG546" s="12"/>
      <c r="FH546" s="12"/>
      <c r="FI546" s="12"/>
      <c r="FJ546" s="12"/>
      <c r="FK546" s="12"/>
      <c r="FL546" s="12"/>
      <c r="FM546" s="12"/>
      <c r="FN546" s="12"/>
      <c r="FO546" s="12"/>
      <c r="FP546" s="12"/>
      <c r="FQ546" s="12"/>
      <c r="FR546" s="12"/>
      <c r="FS546" s="12"/>
      <c r="FT546" s="12"/>
      <c r="FU546" s="12"/>
      <c r="FV546" s="12"/>
      <c r="FW546" s="12"/>
      <c r="FX546" s="12"/>
      <c r="FY546" s="12"/>
      <c r="FZ546" s="12"/>
      <c r="GA546" s="12"/>
      <c r="GB546" s="12"/>
      <c r="GC546" s="12"/>
      <c r="GD546" s="12"/>
      <c r="GE546" s="12"/>
      <c r="GF546" s="12"/>
      <c r="GG546" s="12"/>
      <c r="GH546" s="12"/>
      <c r="GI546" s="12"/>
      <c r="GJ546" s="12"/>
      <c r="GK546" s="12"/>
      <c r="GL546" s="12"/>
      <c r="GM546" s="12"/>
      <c r="GN546" s="12"/>
      <c r="GO546" s="12"/>
      <c r="GP546" s="12"/>
      <c r="GQ546" s="12"/>
      <c r="GR546" s="12"/>
    </row>
    <row r="547" spans="1:203" x14ac:dyDescent="0.2">
      <c r="A547" s="79">
        <f t="shared" si="236"/>
        <v>43619</v>
      </c>
      <c r="B547" s="80">
        <f t="shared" ca="1" si="242"/>
        <v>1112.15346</v>
      </c>
      <c r="C547" s="81">
        <f t="shared" si="237"/>
        <v>1000</v>
      </c>
      <c r="D547" s="82">
        <f ca="1">IF(A547&lt;$B$1,VLOOKUP(A547,[1]DI!$A$4:$B$15000,2,FALSE),0)</f>
        <v>6.4000000000000001E-2</v>
      </c>
      <c r="E547" s="81">
        <f t="shared" ca="1" si="243"/>
        <v>2.4620000000000002E-4</v>
      </c>
      <c r="F547" s="83">
        <f t="shared" si="230"/>
        <v>1.1679999999999999</v>
      </c>
      <c r="G547" s="84">
        <f t="shared" ca="1" si="231"/>
        <v>1.0002875616</v>
      </c>
      <c r="H547" s="81">
        <f ca="1">TRUNC(PRODUCT(G$10:G546),15)</f>
        <v>1.1121534612839401</v>
      </c>
      <c r="I547" s="81">
        <f t="shared" si="238"/>
        <v>1</v>
      </c>
      <c r="J547" s="81">
        <f t="shared" ca="1" si="232"/>
        <v>1.11215346</v>
      </c>
      <c r="K547" s="81">
        <f t="shared" ca="1" si="233"/>
        <v>112.15346</v>
      </c>
      <c r="L547" s="85">
        <f>IF(VLOOKUP(A547,$U$12:$AD$125,8)=VLOOKUP(A546,$U$12:$AD$125,8),0,VLOOKUP(A547,U$12:$AD$125,8))</f>
        <v>0</v>
      </c>
      <c r="M547" s="86">
        <f>IF(L547&gt;0,VLOOKUP(L547,T$12:$AC$125,7),0)</f>
        <v>0</v>
      </c>
      <c r="N547" s="81">
        <f t="shared" si="239"/>
        <v>0</v>
      </c>
      <c r="O547" s="81">
        <f t="shared" ca="1" si="234"/>
        <v>112.15346</v>
      </c>
      <c r="P547" s="87" t="str">
        <f t="shared" si="240"/>
        <v>J=</v>
      </c>
      <c r="Q547" s="88">
        <f t="shared" si="241"/>
        <v>44676</v>
      </c>
      <c r="R547" s="7"/>
      <c r="S547" s="7"/>
      <c r="V547" s="7"/>
      <c r="W547" s="7"/>
      <c r="X547" s="7"/>
      <c r="Y547" s="7"/>
      <c r="Z547" s="7"/>
      <c r="AA547" s="7"/>
      <c r="AB547" s="7"/>
      <c r="AC547" s="7"/>
      <c r="AD547" s="7"/>
      <c r="AE547" s="7"/>
      <c r="AF547" s="65">
        <f t="shared" si="247"/>
        <v>43491</v>
      </c>
      <c r="AG547" s="9">
        <f t="shared" ca="1" si="248"/>
        <v>1084.99074</v>
      </c>
      <c r="AH547" s="9">
        <f t="shared" si="248"/>
        <v>1000</v>
      </c>
      <c r="AI547" s="4">
        <f t="shared" ca="1" si="248"/>
        <v>0</v>
      </c>
      <c r="AJ547" s="10">
        <f t="shared" ca="1" si="248"/>
        <v>0</v>
      </c>
      <c r="AK547" s="4">
        <f t="shared" si="248"/>
        <v>1.1679999999999999</v>
      </c>
      <c r="AL547" s="65">
        <f t="shared" si="245"/>
        <v>43491</v>
      </c>
      <c r="AM547" s="10">
        <f t="shared" ca="1" si="249"/>
        <v>1.0849907400000001</v>
      </c>
      <c r="AN547" s="9">
        <f t="shared" ca="1" si="249"/>
        <v>84.990740000000002</v>
      </c>
      <c r="AO547" s="7">
        <f t="shared" si="249"/>
        <v>0</v>
      </c>
      <c r="AP547" s="11">
        <f t="shared" si="249"/>
        <v>0</v>
      </c>
      <c r="AQ547" s="9">
        <f t="shared" si="249"/>
        <v>0</v>
      </c>
      <c r="AR547" s="8" t="str">
        <f t="shared" si="249"/>
        <v>J=</v>
      </c>
      <c r="AS547" s="65">
        <f t="shared" si="249"/>
        <v>44676</v>
      </c>
      <c r="AT547" s="12"/>
      <c r="AU547" s="12"/>
      <c r="AV547" s="22"/>
      <c r="AW547" s="12"/>
      <c r="AX547" s="12"/>
      <c r="AY547" s="12"/>
      <c r="AZ547" s="12"/>
      <c r="BA547" s="12"/>
      <c r="BB547" s="12"/>
      <c r="BC547" s="12"/>
      <c r="BD547" s="12"/>
      <c r="BE547" s="12"/>
      <c r="BF547" s="12"/>
      <c r="BG547" s="12"/>
      <c r="BH547" s="12"/>
      <c r="BI547" s="12"/>
      <c r="BJ547" s="12"/>
      <c r="BK547" s="12"/>
      <c r="BL547" s="12"/>
      <c r="BM547" s="12"/>
      <c r="BN547" s="12"/>
      <c r="BO547" s="12"/>
      <c r="BP547" s="12"/>
      <c r="BQ547" s="12"/>
      <c r="BR547" s="12"/>
      <c r="BS547" s="12"/>
      <c r="BT547" s="12"/>
      <c r="BU547" s="12"/>
      <c r="BV547" s="12"/>
      <c r="BW547" s="12"/>
      <c r="BX547" s="12"/>
      <c r="BY547" s="12"/>
      <c r="BZ547" s="12"/>
      <c r="CA547" s="12"/>
      <c r="CB547" s="12"/>
      <c r="CC547" s="12"/>
      <c r="CD547" s="12"/>
      <c r="CE547" s="12"/>
      <c r="CF547" s="12"/>
      <c r="CG547" s="12"/>
      <c r="CH547" s="12"/>
      <c r="CI547" s="12"/>
      <c r="CJ547" s="12"/>
      <c r="CK547" s="12"/>
      <c r="CL547" s="12"/>
      <c r="CM547" s="12"/>
      <c r="CN547" s="12"/>
      <c r="CO547" s="12"/>
      <c r="CP547" s="12"/>
      <c r="CQ547" s="12"/>
      <c r="CR547" s="12"/>
      <c r="CS547" s="12"/>
      <c r="CT547" s="12"/>
      <c r="CU547" s="12"/>
      <c r="CV547" s="12"/>
      <c r="CW547" s="12"/>
      <c r="CX547" s="12"/>
      <c r="CY547" s="12"/>
      <c r="CZ547" s="12"/>
      <c r="DA547" s="12"/>
      <c r="DB547" s="12"/>
      <c r="DC547" s="12"/>
      <c r="DD547" s="12"/>
      <c r="DE547" s="12"/>
      <c r="DF547" s="12"/>
      <c r="DG547" s="12"/>
      <c r="DH547" s="12"/>
      <c r="DI547" s="12"/>
      <c r="DJ547" s="12"/>
      <c r="DK547" s="12"/>
      <c r="DL547" s="12"/>
      <c r="DM547" s="12"/>
      <c r="DN547" s="12"/>
      <c r="DO547" s="12"/>
      <c r="DP547" s="12"/>
      <c r="DQ547" s="12"/>
      <c r="DR547" s="12"/>
      <c r="DS547" s="12"/>
      <c r="DT547" s="12"/>
      <c r="DU547" s="12"/>
      <c r="DV547" s="12"/>
      <c r="DW547" s="12"/>
      <c r="DX547" s="12"/>
      <c r="DY547" s="12"/>
      <c r="DZ547" s="12"/>
      <c r="EA547" s="12"/>
      <c r="EB547" s="12"/>
      <c r="EC547" s="12"/>
      <c r="ED547" s="12"/>
      <c r="EE547" s="12"/>
      <c r="EF547" s="12"/>
      <c r="EG547" s="12"/>
      <c r="EH547" s="12"/>
      <c r="EI547" s="12"/>
      <c r="EJ547" s="12"/>
      <c r="EK547" s="12"/>
      <c r="EL547" s="12"/>
      <c r="EM547" s="12"/>
      <c r="EN547" s="12"/>
      <c r="EO547" s="12"/>
      <c r="EP547" s="12"/>
      <c r="EQ547" s="12"/>
      <c r="ER547" s="12"/>
      <c r="ES547" s="12"/>
      <c r="ET547" s="12"/>
      <c r="EU547" s="12"/>
      <c r="EV547" s="12"/>
      <c r="EW547" s="12"/>
      <c r="EX547" s="12"/>
      <c r="EY547" s="12"/>
      <c r="EZ547" s="12"/>
      <c r="FA547" s="12"/>
      <c r="FB547" s="12"/>
      <c r="FC547" s="12"/>
      <c r="FD547" s="12"/>
      <c r="FE547" s="12"/>
      <c r="FF547" s="12"/>
      <c r="FG547" s="12"/>
      <c r="FH547" s="12"/>
      <c r="FI547" s="12"/>
      <c r="FJ547" s="12"/>
      <c r="FK547" s="12"/>
      <c r="FL547" s="12"/>
      <c r="FM547" s="12"/>
      <c r="FN547" s="12"/>
      <c r="FO547" s="12"/>
      <c r="FP547" s="12"/>
      <c r="FQ547" s="12"/>
      <c r="FR547" s="12"/>
      <c r="FS547" s="12"/>
      <c r="FT547" s="12"/>
      <c r="FU547" s="12"/>
      <c r="FV547" s="12"/>
      <c r="FW547" s="12"/>
      <c r="FX547" s="12"/>
      <c r="FY547" s="12"/>
      <c r="FZ547" s="12"/>
      <c r="GA547" s="12"/>
      <c r="GB547" s="12"/>
      <c r="GC547" s="12"/>
      <c r="GD547" s="12"/>
      <c r="GE547" s="12"/>
      <c r="GF547" s="12"/>
      <c r="GG547" s="12"/>
      <c r="GH547" s="12"/>
      <c r="GI547" s="12"/>
      <c r="GJ547" s="12"/>
      <c r="GK547" s="12"/>
      <c r="GL547" s="12"/>
      <c r="GM547" s="12"/>
      <c r="GN547" s="12"/>
      <c r="GO547" s="12"/>
      <c r="GP547" s="12"/>
      <c r="GQ547" s="12"/>
      <c r="GR547" s="12"/>
    </row>
    <row r="548" spans="1:203" x14ac:dyDescent="0.2">
      <c r="A548" s="79">
        <f t="shared" si="236"/>
        <v>43620</v>
      </c>
      <c r="B548" s="80">
        <f t="shared" ca="1" si="242"/>
        <v>1112.47327</v>
      </c>
      <c r="C548" s="81">
        <f t="shared" si="237"/>
        <v>1000</v>
      </c>
      <c r="D548" s="82">
        <f ca="1">IF(A548&lt;$B$1,VLOOKUP(A548,[1]DI!$A$4:$B$15000,2,FALSE),0)</f>
        <v>6.4000000000000001E-2</v>
      </c>
      <c r="E548" s="81">
        <f t="shared" ca="1" si="243"/>
        <v>2.4620000000000002E-4</v>
      </c>
      <c r="F548" s="83">
        <f t="shared" si="230"/>
        <v>1.1679999999999999</v>
      </c>
      <c r="G548" s="84">
        <f t="shared" ca="1" si="231"/>
        <v>1.0002875616</v>
      </c>
      <c r="H548" s="81">
        <f ca="1">TRUNC(PRODUCT(G$10:G547),15)</f>
        <v>1.1124732739127201</v>
      </c>
      <c r="I548" s="81">
        <f t="shared" si="238"/>
        <v>1</v>
      </c>
      <c r="J548" s="81">
        <f t="shared" ca="1" si="232"/>
        <v>1.11247327</v>
      </c>
      <c r="K548" s="81">
        <f t="shared" ca="1" si="233"/>
        <v>112.47327</v>
      </c>
      <c r="L548" s="85">
        <f>IF(VLOOKUP(A548,$U$12:$AD$125,8)=VLOOKUP(A547,$U$12:$AD$125,8),0,VLOOKUP(A548,U$12:$AD$125,8))</f>
        <v>0</v>
      </c>
      <c r="M548" s="86">
        <f>IF(L548&gt;0,VLOOKUP(L548,T$12:$AC$125,7),0)</f>
        <v>0</v>
      </c>
      <c r="N548" s="81">
        <f t="shared" si="239"/>
        <v>0</v>
      </c>
      <c r="O548" s="81">
        <f t="shared" ca="1" si="234"/>
        <v>112.47327</v>
      </c>
      <c r="P548" s="87" t="str">
        <f t="shared" si="240"/>
        <v>J=</v>
      </c>
      <c r="Q548" s="88">
        <f t="shared" si="241"/>
        <v>44676</v>
      </c>
      <c r="R548" s="7"/>
      <c r="S548" s="7"/>
      <c r="V548" s="7"/>
      <c r="W548" s="7"/>
      <c r="X548" s="7"/>
      <c r="Y548" s="7"/>
      <c r="Z548" s="7"/>
      <c r="AA548" s="7"/>
      <c r="AB548" s="7"/>
      <c r="AC548" s="7"/>
      <c r="AD548" s="7"/>
      <c r="AE548" s="7"/>
      <c r="AF548" s="65">
        <f t="shared" si="247"/>
        <v>43492</v>
      </c>
      <c r="AG548" s="9">
        <f t="shared" ca="1" si="248"/>
        <v>1084.99074</v>
      </c>
      <c r="AH548" s="9">
        <f t="shared" si="248"/>
        <v>1000</v>
      </c>
      <c r="AI548" s="4">
        <f t="shared" ca="1" si="248"/>
        <v>0</v>
      </c>
      <c r="AJ548" s="10">
        <f t="shared" ca="1" si="248"/>
        <v>0</v>
      </c>
      <c r="AK548" s="4">
        <f t="shared" si="248"/>
        <v>1.1679999999999999</v>
      </c>
      <c r="AL548" s="65">
        <f t="shared" si="245"/>
        <v>43492</v>
      </c>
      <c r="AM548" s="10">
        <f t="shared" ca="1" si="249"/>
        <v>1.0849907400000001</v>
      </c>
      <c r="AN548" s="9">
        <f t="shared" ca="1" si="249"/>
        <v>84.990740000000002</v>
      </c>
      <c r="AO548" s="7">
        <f t="shared" si="249"/>
        <v>0</v>
      </c>
      <c r="AP548" s="11">
        <f t="shared" si="249"/>
        <v>0</v>
      </c>
      <c r="AQ548" s="9">
        <f t="shared" si="249"/>
        <v>0</v>
      </c>
      <c r="AR548" s="8" t="str">
        <f t="shared" si="249"/>
        <v>J=</v>
      </c>
      <c r="AS548" s="65">
        <f t="shared" si="249"/>
        <v>44676</v>
      </c>
      <c r="AT548" s="12"/>
      <c r="AU548" s="12"/>
      <c r="AV548" s="22"/>
      <c r="AW548" s="12"/>
      <c r="AX548" s="12"/>
      <c r="AY548" s="12"/>
      <c r="AZ548" s="12"/>
      <c r="BA548" s="12"/>
      <c r="BB548" s="12"/>
      <c r="BC548" s="12"/>
      <c r="BD548" s="12"/>
      <c r="BE548" s="12"/>
      <c r="BF548" s="12"/>
      <c r="BG548" s="12"/>
      <c r="BH548" s="12"/>
      <c r="BI548" s="12"/>
      <c r="BJ548" s="12"/>
      <c r="BK548" s="12"/>
      <c r="BL548" s="12"/>
      <c r="BM548" s="12"/>
      <c r="BN548" s="12"/>
      <c r="BO548" s="12"/>
      <c r="BP548" s="12"/>
      <c r="BQ548" s="12"/>
      <c r="BR548" s="12"/>
      <c r="BS548" s="12"/>
      <c r="BT548" s="12"/>
      <c r="BU548" s="12"/>
      <c r="BV548" s="12"/>
      <c r="BW548" s="12"/>
      <c r="BX548" s="12"/>
      <c r="BY548" s="12"/>
      <c r="BZ548" s="12"/>
      <c r="CA548" s="12"/>
      <c r="CB548" s="12"/>
      <c r="CC548" s="12"/>
      <c r="CD548" s="12"/>
      <c r="CE548" s="12"/>
      <c r="CF548" s="12"/>
      <c r="CG548" s="12"/>
      <c r="CH548" s="12"/>
      <c r="CI548" s="12"/>
      <c r="CJ548" s="12"/>
      <c r="CK548" s="12"/>
      <c r="CL548" s="12"/>
      <c r="CM548" s="12"/>
      <c r="CN548" s="12"/>
      <c r="CO548" s="12"/>
      <c r="CP548" s="12"/>
      <c r="CQ548" s="12"/>
      <c r="CR548" s="12"/>
      <c r="CS548" s="12"/>
      <c r="CT548" s="12"/>
      <c r="CU548" s="12"/>
      <c r="CV548" s="12"/>
      <c r="CW548" s="12"/>
      <c r="CX548" s="12"/>
      <c r="CY548" s="12"/>
      <c r="CZ548" s="12"/>
      <c r="DA548" s="12"/>
      <c r="DB548" s="12"/>
      <c r="DC548" s="12"/>
      <c r="DD548" s="12"/>
      <c r="DE548" s="12"/>
      <c r="DF548" s="12"/>
      <c r="DG548" s="12"/>
      <c r="DH548" s="12"/>
      <c r="DI548" s="12"/>
      <c r="DJ548" s="12"/>
      <c r="DK548" s="12"/>
      <c r="DL548" s="12"/>
      <c r="DM548" s="12"/>
      <c r="DN548" s="12"/>
      <c r="DO548" s="12"/>
      <c r="DP548" s="12"/>
      <c r="DQ548" s="12"/>
      <c r="DR548" s="12"/>
      <c r="DS548" s="12"/>
      <c r="DT548" s="12"/>
      <c r="DU548" s="12"/>
      <c r="DV548" s="12"/>
      <c r="DW548" s="12"/>
      <c r="DX548" s="12"/>
      <c r="DY548" s="12"/>
      <c r="DZ548" s="12"/>
      <c r="EA548" s="12"/>
      <c r="EB548" s="12"/>
      <c r="EC548" s="12"/>
      <c r="ED548" s="12"/>
      <c r="EE548" s="12"/>
      <c r="EF548" s="12"/>
      <c r="EG548" s="12"/>
      <c r="EH548" s="12"/>
      <c r="EI548" s="12"/>
      <c r="EJ548" s="12"/>
      <c r="EK548" s="12"/>
      <c r="EL548" s="12"/>
      <c r="EM548" s="12"/>
      <c r="EN548" s="12"/>
      <c r="EO548" s="12"/>
      <c r="EP548" s="12"/>
      <c r="EQ548" s="12"/>
      <c r="ER548" s="12"/>
      <c r="ES548" s="12"/>
      <c r="ET548" s="12"/>
      <c r="EU548" s="12"/>
      <c r="EV548" s="12"/>
      <c r="EW548" s="12"/>
      <c r="EX548" s="12"/>
      <c r="EY548" s="12"/>
      <c r="EZ548" s="12"/>
      <c r="FA548" s="12"/>
      <c r="FB548" s="12"/>
      <c r="FC548" s="12"/>
      <c r="FD548" s="12"/>
      <c r="FE548" s="12"/>
      <c r="FF548" s="12"/>
      <c r="FG548" s="12"/>
      <c r="FH548" s="12"/>
      <c r="FI548" s="12"/>
      <c r="FJ548" s="12"/>
      <c r="FK548" s="12"/>
      <c r="FL548" s="12"/>
      <c r="FM548" s="12"/>
      <c r="FN548" s="12"/>
      <c r="FO548" s="12"/>
      <c r="FP548" s="12"/>
      <c r="FQ548" s="12"/>
      <c r="FR548" s="12"/>
      <c r="FS548" s="12"/>
      <c r="FT548" s="12"/>
      <c r="FU548" s="12"/>
      <c r="FV548" s="12"/>
      <c r="FW548" s="12"/>
      <c r="FX548" s="12"/>
      <c r="FY548" s="12"/>
      <c r="FZ548" s="12"/>
      <c r="GA548" s="12"/>
      <c r="GB548" s="12"/>
      <c r="GC548" s="12"/>
      <c r="GD548" s="12"/>
      <c r="GE548" s="12"/>
      <c r="GF548" s="12"/>
      <c r="GG548" s="12"/>
      <c r="GH548" s="12"/>
      <c r="GI548" s="12"/>
      <c r="GJ548" s="12"/>
      <c r="GK548" s="12"/>
      <c r="GL548" s="12"/>
      <c r="GM548" s="12"/>
      <c r="GN548" s="12"/>
      <c r="GO548" s="12"/>
      <c r="GP548" s="12"/>
      <c r="GQ548" s="12"/>
      <c r="GR548" s="12"/>
    </row>
    <row r="549" spans="1:203" x14ac:dyDescent="0.2">
      <c r="A549" s="79">
        <f t="shared" si="236"/>
        <v>43621</v>
      </c>
      <c r="B549" s="80">
        <f t="shared" ca="1" si="242"/>
        <v>1112.7931800000001</v>
      </c>
      <c r="C549" s="81">
        <f t="shared" si="237"/>
        <v>1000</v>
      </c>
      <c r="D549" s="82">
        <f ca="1">IF(A549&lt;$B$1,VLOOKUP(A549,[1]DI!$A$4:$B$15000,2,FALSE),0)</f>
        <v>6.4000000000000001E-2</v>
      </c>
      <c r="E549" s="81">
        <f t="shared" ca="1" si="243"/>
        <v>2.4620000000000002E-4</v>
      </c>
      <c r="F549" s="83">
        <f t="shared" si="230"/>
        <v>1.1679999999999999</v>
      </c>
      <c r="G549" s="84">
        <f t="shared" ca="1" si="231"/>
        <v>1.0002875616</v>
      </c>
      <c r="H549" s="81">
        <f ca="1">TRUNC(PRODUCT(G$10:G548),15)</f>
        <v>1.11279317850732</v>
      </c>
      <c r="I549" s="81">
        <f t="shared" si="238"/>
        <v>1</v>
      </c>
      <c r="J549" s="81">
        <f t="shared" ca="1" si="232"/>
        <v>1.1127931799999999</v>
      </c>
      <c r="K549" s="81">
        <f t="shared" ca="1" si="233"/>
        <v>112.79318000000001</v>
      </c>
      <c r="L549" s="85">
        <f>IF(VLOOKUP(A549,$U$12:$AD$125,8)=VLOOKUP(A548,$U$12:$AD$125,8),0,VLOOKUP(A549,U$12:$AD$125,8))</f>
        <v>0</v>
      </c>
      <c r="M549" s="86">
        <f>IF(L549&gt;0,VLOOKUP(L549,T$12:$AC$125,7),0)</f>
        <v>0</v>
      </c>
      <c r="N549" s="81">
        <f t="shared" si="239"/>
        <v>0</v>
      </c>
      <c r="O549" s="81">
        <f t="shared" ca="1" si="234"/>
        <v>112.79318000000001</v>
      </c>
      <c r="P549" s="87" t="str">
        <f t="shared" si="240"/>
        <v>J=</v>
      </c>
      <c r="Q549" s="88">
        <f t="shared" si="241"/>
        <v>44676</v>
      </c>
      <c r="R549" s="7"/>
      <c r="S549" s="7"/>
      <c r="V549" s="7"/>
      <c r="W549" s="7"/>
      <c r="X549" s="7"/>
      <c r="Y549" s="7"/>
      <c r="Z549" s="7"/>
      <c r="AA549" s="7"/>
      <c r="AB549" s="7"/>
      <c r="AC549" s="7"/>
      <c r="AD549" s="7"/>
      <c r="AE549" s="7"/>
      <c r="AF549" s="65">
        <f t="shared" si="247"/>
        <v>43493</v>
      </c>
      <c r="AG549" s="9">
        <f t="shared" ca="1" si="248"/>
        <v>1084.99074</v>
      </c>
      <c r="AH549" s="9">
        <f t="shared" si="248"/>
        <v>1000</v>
      </c>
      <c r="AI549" s="4">
        <f t="shared" ca="1" si="248"/>
        <v>6.4000000000000001E-2</v>
      </c>
      <c r="AJ549" s="10">
        <f t="shared" ca="1" si="248"/>
        <v>2.4620000000000002E-4</v>
      </c>
      <c r="AK549" s="4">
        <f t="shared" si="248"/>
        <v>1.1679999999999999</v>
      </c>
      <c r="AL549" s="65">
        <f t="shared" si="245"/>
        <v>43493</v>
      </c>
      <c r="AM549" s="10">
        <f t="shared" ca="1" si="249"/>
        <v>1.0849907400000001</v>
      </c>
      <c r="AN549" s="9">
        <f t="shared" ca="1" si="249"/>
        <v>84.990740000000002</v>
      </c>
      <c r="AO549" s="7">
        <f t="shared" si="249"/>
        <v>0</v>
      </c>
      <c r="AP549" s="11">
        <f t="shared" si="249"/>
        <v>0</v>
      </c>
      <c r="AQ549" s="9">
        <f t="shared" si="249"/>
        <v>0</v>
      </c>
      <c r="AR549" s="8" t="str">
        <f t="shared" si="249"/>
        <v>J=</v>
      </c>
      <c r="AS549" s="65">
        <f t="shared" si="249"/>
        <v>44676</v>
      </c>
      <c r="AT549" s="12"/>
      <c r="AU549" s="12"/>
      <c r="AV549" s="22"/>
      <c r="AW549" s="12"/>
      <c r="AX549" s="12"/>
      <c r="AY549" s="12"/>
      <c r="AZ549" s="12"/>
      <c r="BA549" s="12"/>
      <c r="BB549" s="12"/>
      <c r="BC549" s="12"/>
      <c r="BD549" s="12"/>
      <c r="BE549" s="12"/>
      <c r="BF549" s="12"/>
      <c r="BG549" s="12"/>
      <c r="BH549" s="12"/>
      <c r="BI549" s="12"/>
      <c r="BJ549" s="12"/>
      <c r="BK549" s="12"/>
      <c r="BL549" s="12"/>
      <c r="BM549" s="12"/>
      <c r="BN549" s="12"/>
      <c r="BO549" s="12"/>
      <c r="BP549" s="12"/>
      <c r="BQ549" s="12"/>
      <c r="BR549" s="12"/>
      <c r="BS549" s="12"/>
      <c r="BT549" s="12"/>
      <c r="BU549" s="12"/>
      <c r="BV549" s="12"/>
      <c r="BW549" s="12"/>
      <c r="BX549" s="12"/>
      <c r="BY549" s="12"/>
      <c r="BZ549" s="12"/>
      <c r="CA549" s="12"/>
      <c r="CB549" s="12"/>
      <c r="CC549" s="12"/>
      <c r="CD549" s="12"/>
      <c r="CE549" s="12"/>
      <c r="CF549" s="12"/>
      <c r="CG549" s="12"/>
      <c r="CH549" s="12"/>
      <c r="CI549" s="12"/>
      <c r="CJ549" s="12"/>
      <c r="CK549" s="12"/>
      <c r="CL549" s="12"/>
      <c r="CM549" s="12"/>
      <c r="CN549" s="12"/>
      <c r="CO549" s="12"/>
      <c r="CP549" s="12"/>
      <c r="CQ549" s="12"/>
      <c r="CR549" s="12"/>
      <c r="CS549" s="12"/>
      <c r="CT549" s="12"/>
      <c r="CU549" s="12"/>
      <c r="CV549" s="12"/>
      <c r="CW549" s="12"/>
      <c r="CX549" s="12"/>
      <c r="CY549" s="12"/>
      <c r="CZ549" s="12"/>
      <c r="DA549" s="12"/>
      <c r="DB549" s="12"/>
      <c r="DC549" s="12"/>
      <c r="DD549" s="12"/>
      <c r="DE549" s="12"/>
      <c r="DF549" s="12"/>
      <c r="DG549" s="12"/>
      <c r="DH549" s="12"/>
      <c r="DI549" s="12"/>
      <c r="DJ549" s="12"/>
      <c r="DK549" s="12"/>
      <c r="DL549" s="12"/>
      <c r="DM549" s="12"/>
      <c r="DN549" s="12"/>
      <c r="DO549" s="12"/>
      <c r="DP549" s="12"/>
      <c r="DQ549" s="12"/>
      <c r="DR549" s="12"/>
      <c r="DS549" s="12"/>
      <c r="DT549" s="12"/>
      <c r="DU549" s="12"/>
      <c r="DV549" s="12"/>
      <c r="DW549" s="12"/>
      <c r="DX549" s="12"/>
      <c r="DY549" s="12"/>
      <c r="DZ549" s="12"/>
      <c r="EA549" s="12"/>
      <c r="EB549" s="12"/>
      <c r="EC549" s="12"/>
      <c r="ED549" s="12"/>
      <c r="EE549" s="12"/>
      <c r="EF549" s="12"/>
      <c r="EG549" s="12"/>
      <c r="EH549" s="12"/>
      <c r="EI549" s="12"/>
      <c r="EJ549" s="12"/>
      <c r="EK549" s="12"/>
      <c r="EL549" s="12"/>
      <c r="EM549" s="12"/>
      <c r="EN549" s="12"/>
      <c r="EO549" s="12"/>
      <c r="EP549" s="12"/>
      <c r="EQ549" s="12"/>
      <c r="ER549" s="12"/>
      <c r="ES549" s="12"/>
      <c r="ET549" s="12"/>
      <c r="EU549" s="12"/>
      <c r="EV549" s="12"/>
      <c r="EW549" s="12"/>
      <c r="EX549" s="12"/>
      <c r="EY549" s="12"/>
      <c r="EZ549" s="12"/>
      <c r="FA549" s="12"/>
      <c r="FB549" s="12"/>
      <c r="FC549" s="12"/>
      <c r="FD549" s="12"/>
      <c r="FE549" s="12"/>
      <c r="FF549" s="12"/>
      <c r="FG549" s="12"/>
      <c r="FH549" s="12"/>
      <c r="FI549" s="12"/>
      <c r="FJ549" s="12"/>
      <c r="FK549" s="12"/>
      <c r="FL549" s="12"/>
      <c r="FM549" s="12"/>
      <c r="FN549" s="12"/>
      <c r="FO549" s="12"/>
      <c r="FP549" s="12"/>
      <c r="FQ549" s="12"/>
      <c r="FR549" s="12"/>
      <c r="FS549" s="12"/>
      <c r="FT549" s="12"/>
      <c r="FU549" s="12"/>
      <c r="FV549" s="12"/>
      <c r="FW549" s="12"/>
      <c r="FX549" s="12"/>
      <c r="FY549" s="12"/>
      <c r="FZ549" s="12"/>
      <c r="GA549" s="12"/>
      <c r="GB549" s="12"/>
      <c r="GC549" s="12"/>
      <c r="GD549" s="12"/>
      <c r="GE549" s="12"/>
      <c r="GF549" s="12"/>
      <c r="GG549" s="12"/>
      <c r="GH549" s="12"/>
      <c r="GI549" s="12"/>
      <c r="GJ549" s="12"/>
      <c r="GK549" s="12"/>
      <c r="GL549" s="12"/>
      <c r="GM549" s="12"/>
      <c r="GN549" s="12"/>
      <c r="GO549" s="12"/>
      <c r="GP549" s="12"/>
      <c r="GQ549" s="12"/>
      <c r="GR549" s="12"/>
    </row>
    <row r="550" spans="1:203" x14ac:dyDescent="0.2">
      <c r="A550" s="79">
        <f t="shared" si="236"/>
        <v>43622</v>
      </c>
      <c r="B550" s="80">
        <f t="shared" ca="1" si="242"/>
        <v>1113.1131800000001</v>
      </c>
      <c r="C550" s="81">
        <f t="shared" si="237"/>
        <v>1000</v>
      </c>
      <c r="D550" s="82">
        <f ca="1">IF(A550&lt;$B$1,VLOOKUP(A550,[1]DI!$A$4:$B$15000,2,FALSE),0)</f>
        <v>6.4000000000000001E-2</v>
      </c>
      <c r="E550" s="81">
        <f t="shared" ca="1" si="243"/>
        <v>2.4620000000000002E-4</v>
      </c>
      <c r="F550" s="83">
        <f t="shared" si="230"/>
        <v>1.1679999999999999</v>
      </c>
      <c r="G550" s="84">
        <f t="shared" ca="1" si="231"/>
        <v>1.0002875616</v>
      </c>
      <c r="H550" s="81">
        <f ca="1">TRUNC(PRODUCT(G$10:G549),15)</f>
        <v>1.1131131750942</v>
      </c>
      <c r="I550" s="81">
        <f t="shared" si="238"/>
        <v>1</v>
      </c>
      <c r="J550" s="81">
        <f t="shared" ca="1" si="232"/>
        <v>1.11311318</v>
      </c>
      <c r="K550" s="81">
        <f t="shared" ca="1" si="233"/>
        <v>113.11318</v>
      </c>
      <c r="L550" s="85">
        <f>IF(VLOOKUP(A550,$U$12:$AD$125,8)=VLOOKUP(A549,$U$12:$AD$125,8),0,VLOOKUP(A550,U$12:$AD$125,8))</f>
        <v>0</v>
      </c>
      <c r="M550" s="86">
        <f>IF(L550&gt;0,VLOOKUP(L550,T$12:$AC$125,7),0)</f>
        <v>0</v>
      </c>
      <c r="N550" s="81">
        <f t="shared" si="239"/>
        <v>0</v>
      </c>
      <c r="O550" s="81">
        <f t="shared" ca="1" si="234"/>
        <v>113.11318</v>
      </c>
      <c r="P550" s="87" t="str">
        <f t="shared" si="240"/>
        <v>J=</v>
      </c>
      <c r="Q550" s="88">
        <f t="shared" si="241"/>
        <v>44676</v>
      </c>
      <c r="R550" s="7"/>
      <c r="S550" s="7"/>
      <c r="V550" s="7"/>
      <c r="W550" s="7"/>
      <c r="X550" s="7"/>
      <c r="Y550" s="7"/>
      <c r="Z550" s="7"/>
      <c r="AA550" s="7"/>
      <c r="AB550" s="7"/>
      <c r="AC550" s="7"/>
      <c r="AD550" s="7"/>
      <c r="AE550" s="7"/>
      <c r="AF550" s="65">
        <f t="shared" si="247"/>
        <v>43494</v>
      </c>
      <c r="AG550" s="9">
        <f t="shared" ca="1" si="248"/>
        <v>1085.30273999</v>
      </c>
      <c r="AH550" s="9">
        <f t="shared" si="248"/>
        <v>1000</v>
      </c>
      <c r="AI550" s="4">
        <f t="shared" ca="1" si="248"/>
        <v>6.4000000000000001E-2</v>
      </c>
      <c r="AJ550" s="10">
        <f t="shared" ca="1" si="248"/>
        <v>2.4620000000000002E-4</v>
      </c>
      <c r="AK550" s="4">
        <f t="shared" si="248"/>
        <v>1.1679999999999999</v>
      </c>
      <c r="AL550" s="65">
        <f t="shared" si="245"/>
        <v>43494</v>
      </c>
      <c r="AM550" s="10">
        <f t="shared" ca="1" si="249"/>
        <v>1.0853027399999999</v>
      </c>
      <c r="AN550" s="9">
        <f t="shared" ca="1" si="249"/>
        <v>85.302739990000006</v>
      </c>
      <c r="AO550" s="7">
        <f t="shared" si="249"/>
        <v>0</v>
      </c>
      <c r="AP550" s="11">
        <f t="shared" si="249"/>
        <v>0</v>
      </c>
      <c r="AQ550" s="9">
        <f t="shared" si="249"/>
        <v>0</v>
      </c>
      <c r="AR550" s="8" t="str">
        <f t="shared" si="249"/>
        <v>J=</v>
      </c>
      <c r="AS550" s="65">
        <f t="shared" si="249"/>
        <v>44676</v>
      </c>
      <c r="AT550" s="12"/>
      <c r="AU550" s="12"/>
      <c r="AV550" s="22"/>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c r="BT550" s="12"/>
      <c r="BU550" s="12"/>
      <c r="BV550" s="12"/>
      <c r="BW550" s="12"/>
      <c r="BX550" s="12"/>
      <c r="BY550" s="12"/>
      <c r="BZ550" s="12"/>
      <c r="CA550" s="12"/>
      <c r="CB550" s="12"/>
      <c r="CC550" s="12"/>
      <c r="CD550" s="12"/>
      <c r="CE550" s="12"/>
      <c r="CF550" s="12"/>
      <c r="CG550" s="12"/>
      <c r="CH550" s="12"/>
      <c r="CI550" s="12"/>
      <c r="CJ550" s="12"/>
      <c r="CK550" s="12"/>
      <c r="CL550" s="12"/>
      <c r="CM550" s="12"/>
      <c r="CN550" s="12"/>
      <c r="CO550" s="12"/>
      <c r="CP550" s="12"/>
      <c r="CQ550" s="12"/>
      <c r="CR550" s="12"/>
      <c r="CS550" s="12"/>
      <c r="CT550" s="12"/>
      <c r="CU550" s="12"/>
      <c r="CV550" s="12"/>
      <c r="CW550" s="12"/>
      <c r="CX550" s="12"/>
      <c r="CY550" s="12"/>
      <c r="CZ550" s="12"/>
      <c r="DA550" s="12"/>
      <c r="DB550" s="12"/>
      <c r="DC550" s="12"/>
      <c r="DD550" s="12"/>
      <c r="DE550" s="12"/>
      <c r="DF550" s="12"/>
      <c r="DG550" s="12"/>
      <c r="DH550" s="12"/>
      <c r="DI550" s="12"/>
      <c r="DJ550" s="12"/>
      <c r="DK550" s="12"/>
      <c r="DL550" s="12"/>
      <c r="DM550" s="12"/>
      <c r="DN550" s="12"/>
      <c r="DO550" s="12"/>
      <c r="DP550" s="12"/>
      <c r="DQ550" s="12"/>
      <c r="DR550" s="12"/>
      <c r="DS550" s="12"/>
      <c r="DT550" s="12"/>
      <c r="DU550" s="12"/>
      <c r="DV550" s="12"/>
      <c r="DW550" s="12"/>
      <c r="DX550" s="12"/>
      <c r="DY550" s="12"/>
      <c r="DZ550" s="12"/>
      <c r="EA550" s="12"/>
      <c r="EB550" s="12"/>
      <c r="EC550" s="12"/>
      <c r="ED550" s="12"/>
      <c r="EE550" s="12"/>
      <c r="EF550" s="12"/>
      <c r="EG550" s="12"/>
      <c r="EH550" s="12"/>
      <c r="EI550" s="12"/>
      <c r="EJ550" s="12"/>
      <c r="EK550" s="12"/>
      <c r="EL550" s="12"/>
      <c r="EM550" s="12"/>
      <c r="EN550" s="12"/>
      <c r="EO550" s="12"/>
      <c r="EP550" s="12"/>
      <c r="EQ550" s="12"/>
      <c r="ER550" s="12"/>
      <c r="ES550" s="12"/>
      <c r="ET550" s="12"/>
      <c r="EU550" s="12"/>
      <c r="EV550" s="12"/>
      <c r="EW550" s="12"/>
      <c r="EX550" s="12"/>
      <c r="EY550" s="12"/>
      <c r="EZ550" s="12"/>
      <c r="FA550" s="12"/>
      <c r="FB550" s="12"/>
      <c r="FC550" s="12"/>
      <c r="FD550" s="12"/>
      <c r="FE550" s="12"/>
      <c r="FF550" s="12"/>
      <c r="FG550" s="12"/>
      <c r="FH550" s="12"/>
      <c r="FI550" s="12"/>
      <c r="FJ550" s="12"/>
      <c r="FK550" s="12"/>
      <c r="FL550" s="12"/>
      <c r="FM550" s="12"/>
      <c r="FN550" s="12"/>
      <c r="FO550" s="12"/>
      <c r="FP550" s="12"/>
      <c r="FQ550" s="12"/>
      <c r="FR550" s="12"/>
      <c r="FS550" s="12"/>
      <c r="FT550" s="12"/>
      <c r="FU550" s="12"/>
      <c r="FV550" s="12"/>
      <c r="FW550" s="12"/>
      <c r="FX550" s="12"/>
      <c r="FY550" s="12"/>
      <c r="FZ550" s="12"/>
      <c r="GA550" s="12"/>
      <c r="GB550" s="12"/>
      <c r="GC550" s="12"/>
      <c r="GD550" s="12"/>
      <c r="GE550" s="12"/>
      <c r="GF550" s="12"/>
      <c r="GG550" s="12"/>
      <c r="GH550" s="12"/>
      <c r="GI550" s="12"/>
      <c r="GJ550" s="12"/>
      <c r="GK550" s="12"/>
      <c r="GL550" s="12"/>
      <c r="GM550" s="12"/>
      <c r="GN550" s="12"/>
      <c r="GO550" s="12"/>
      <c r="GP550" s="12"/>
      <c r="GQ550" s="12"/>
      <c r="GR550" s="12"/>
    </row>
    <row r="551" spans="1:203" x14ac:dyDescent="0.2">
      <c r="A551" s="79">
        <f t="shared" si="236"/>
        <v>43623</v>
      </c>
      <c r="B551" s="80">
        <f t="shared" ca="1" si="242"/>
        <v>1113.43326</v>
      </c>
      <c r="C551" s="81">
        <f t="shared" si="237"/>
        <v>1000</v>
      </c>
      <c r="D551" s="82">
        <f ca="1">IF(A551&lt;$B$1,VLOOKUP(A551,[1]DI!$A$4:$B$15000,2,FALSE),0)</f>
        <v>6.4000000000000001E-2</v>
      </c>
      <c r="E551" s="81">
        <f t="shared" ca="1" si="243"/>
        <v>2.4620000000000002E-4</v>
      </c>
      <c r="F551" s="83">
        <f t="shared" si="230"/>
        <v>1.1679999999999999</v>
      </c>
      <c r="G551" s="84">
        <f t="shared" ca="1" si="231"/>
        <v>1.0002875616</v>
      </c>
      <c r="H551" s="81">
        <f ca="1">TRUNC(PRODUCT(G$10:G550),15)</f>
        <v>1.1134332636998101</v>
      </c>
      <c r="I551" s="81">
        <f t="shared" si="238"/>
        <v>1</v>
      </c>
      <c r="J551" s="81">
        <f t="shared" ca="1" si="232"/>
        <v>1.1134332600000001</v>
      </c>
      <c r="K551" s="81">
        <f t="shared" ca="1" si="233"/>
        <v>113.43326</v>
      </c>
      <c r="L551" s="85">
        <f>IF(VLOOKUP(A551,$U$12:$AD$125,8)=VLOOKUP(A550,$U$12:$AD$125,8),0,VLOOKUP(A551,U$12:$AD$125,8))</f>
        <v>0</v>
      </c>
      <c r="M551" s="86">
        <f>IF(L551&gt;0,VLOOKUP(L551,T$12:$AC$125,7),0)</f>
        <v>0</v>
      </c>
      <c r="N551" s="81">
        <f t="shared" si="239"/>
        <v>0</v>
      </c>
      <c r="O551" s="81">
        <f t="shared" ca="1" si="234"/>
        <v>113.43326</v>
      </c>
      <c r="P551" s="87" t="str">
        <f t="shared" si="240"/>
        <v>J=</v>
      </c>
      <c r="Q551" s="88">
        <f t="shared" si="241"/>
        <v>44676</v>
      </c>
      <c r="R551" s="7"/>
      <c r="S551" s="7"/>
      <c r="V551" s="7"/>
      <c r="W551" s="7"/>
      <c r="X551" s="7"/>
      <c r="Y551" s="7"/>
      <c r="Z551" s="7"/>
      <c r="AA551" s="7"/>
      <c r="AB551" s="7"/>
      <c r="AC551" s="7"/>
      <c r="AD551" s="7"/>
      <c r="AE551" s="7"/>
      <c r="AF551" s="65">
        <f t="shared" si="247"/>
        <v>43495</v>
      </c>
      <c r="AG551" s="9">
        <f t="shared" ca="1" si="248"/>
        <v>1085.6148299900001</v>
      </c>
      <c r="AH551" s="9">
        <f t="shared" si="248"/>
        <v>1000</v>
      </c>
      <c r="AI551" s="4">
        <f t="shared" ca="1" si="248"/>
        <v>6.4000000000000001E-2</v>
      </c>
      <c r="AJ551" s="10">
        <f t="shared" ca="1" si="248"/>
        <v>2.4620000000000002E-4</v>
      </c>
      <c r="AK551" s="4">
        <f t="shared" si="248"/>
        <v>1.1679999999999999</v>
      </c>
      <c r="AL551" s="65">
        <f t="shared" si="245"/>
        <v>43495</v>
      </c>
      <c r="AM551" s="10">
        <f t="shared" ca="1" si="249"/>
        <v>1.0856148299999999</v>
      </c>
      <c r="AN551" s="9">
        <f t="shared" ca="1" si="249"/>
        <v>85.614829990000004</v>
      </c>
      <c r="AO551" s="7">
        <f t="shared" si="249"/>
        <v>0</v>
      </c>
      <c r="AP551" s="11">
        <f t="shared" si="249"/>
        <v>0</v>
      </c>
      <c r="AQ551" s="9">
        <f t="shared" si="249"/>
        <v>0</v>
      </c>
      <c r="AR551" s="8" t="str">
        <f t="shared" si="249"/>
        <v>J=</v>
      </c>
      <c r="AS551" s="65">
        <f t="shared" si="249"/>
        <v>44676</v>
      </c>
      <c r="AT551" s="12"/>
      <c r="AU551" s="12"/>
      <c r="AV551" s="22"/>
      <c r="AW551" s="12"/>
      <c r="AX551" s="12"/>
      <c r="AY551" s="12"/>
      <c r="AZ551" s="12"/>
      <c r="BA551" s="12"/>
      <c r="BB551" s="12"/>
      <c r="BC551" s="12"/>
      <c r="BD551" s="12"/>
      <c r="BE551" s="12"/>
      <c r="BF551" s="12"/>
      <c r="BG551" s="12"/>
      <c r="BH551" s="12"/>
      <c r="BI551" s="12"/>
      <c r="BJ551" s="12"/>
      <c r="BK551" s="12"/>
      <c r="BL551" s="12"/>
      <c r="BM551" s="12"/>
      <c r="BN551" s="12"/>
      <c r="BO551" s="12"/>
      <c r="BP551" s="12"/>
      <c r="BQ551" s="12"/>
      <c r="BR551" s="12"/>
      <c r="BS551" s="12"/>
      <c r="BT551" s="12"/>
      <c r="BU551" s="12"/>
      <c r="BV551" s="12"/>
      <c r="BW551" s="12"/>
      <c r="BX551" s="12"/>
      <c r="BY551" s="12"/>
      <c r="BZ551" s="12"/>
      <c r="CA551" s="12"/>
      <c r="CB551" s="12"/>
      <c r="CC551" s="12"/>
      <c r="CD551" s="12"/>
      <c r="CE551" s="12"/>
      <c r="CF551" s="12"/>
      <c r="CG551" s="12"/>
      <c r="CH551" s="12"/>
      <c r="CI551" s="12"/>
      <c r="CJ551" s="12"/>
      <c r="CK551" s="12"/>
      <c r="CL551" s="12"/>
      <c r="CM551" s="12"/>
      <c r="CN551" s="12"/>
      <c r="CO551" s="12"/>
      <c r="CP551" s="12"/>
      <c r="CQ551" s="12"/>
      <c r="CR551" s="12"/>
      <c r="CS551" s="12"/>
      <c r="CT551" s="12"/>
      <c r="CU551" s="12"/>
      <c r="CV551" s="12"/>
      <c r="CW551" s="12"/>
      <c r="CX551" s="12"/>
      <c r="CY551" s="12"/>
      <c r="CZ551" s="12"/>
      <c r="DA551" s="12"/>
      <c r="DB551" s="12"/>
      <c r="DC551" s="12"/>
      <c r="DD551" s="12"/>
      <c r="DE551" s="12"/>
      <c r="DF551" s="12"/>
      <c r="DG551" s="12"/>
      <c r="DH551" s="12"/>
      <c r="DI551" s="12"/>
      <c r="DJ551" s="12"/>
      <c r="DK551" s="12"/>
      <c r="DL551" s="12"/>
      <c r="DM551" s="12"/>
      <c r="DN551" s="12"/>
      <c r="DO551" s="12"/>
      <c r="DP551" s="12"/>
      <c r="DQ551" s="12"/>
      <c r="DR551" s="12"/>
      <c r="DS551" s="12"/>
      <c r="DT551" s="12"/>
      <c r="DU551" s="12"/>
      <c r="DV551" s="12"/>
      <c r="DW551" s="12"/>
      <c r="DX551" s="12"/>
      <c r="DY551" s="12"/>
      <c r="DZ551" s="12"/>
      <c r="EA551" s="12"/>
      <c r="EB551" s="12"/>
      <c r="EC551" s="12"/>
      <c r="ED551" s="12"/>
      <c r="EE551" s="12"/>
      <c r="EF551" s="12"/>
      <c r="EG551" s="12"/>
      <c r="EH551" s="12"/>
      <c r="EI551" s="12"/>
      <c r="EJ551" s="12"/>
      <c r="EK551" s="12"/>
      <c r="EL551" s="12"/>
      <c r="EM551" s="12"/>
      <c r="EN551" s="12"/>
      <c r="EO551" s="12"/>
      <c r="EP551" s="12"/>
      <c r="EQ551" s="12"/>
      <c r="ER551" s="12"/>
      <c r="ES551" s="12"/>
      <c r="ET551" s="12"/>
      <c r="EU551" s="12"/>
      <c r="EV551" s="12"/>
      <c r="EW551" s="12"/>
      <c r="EX551" s="12"/>
      <c r="EY551" s="12"/>
      <c r="EZ551" s="12"/>
      <c r="FA551" s="12"/>
      <c r="FB551" s="12"/>
      <c r="FC551" s="12"/>
      <c r="FD551" s="12"/>
      <c r="FE551" s="12"/>
      <c r="FF551" s="12"/>
      <c r="FG551" s="12"/>
      <c r="FH551" s="12"/>
      <c r="FI551" s="12"/>
      <c r="FJ551" s="12"/>
      <c r="FK551" s="12"/>
      <c r="FL551" s="12"/>
      <c r="FM551" s="12"/>
      <c r="FN551" s="12"/>
      <c r="FO551" s="12"/>
      <c r="FP551" s="12"/>
      <c r="FQ551" s="12"/>
      <c r="FR551" s="12"/>
      <c r="FS551" s="12"/>
      <c r="FT551" s="12"/>
      <c r="FU551" s="12"/>
      <c r="FV551" s="12"/>
      <c r="FW551" s="12"/>
      <c r="FX551" s="12"/>
      <c r="FY551" s="12"/>
      <c r="FZ551" s="12"/>
      <c r="GA551" s="12"/>
      <c r="GB551" s="12"/>
      <c r="GC551" s="12"/>
      <c r="GD551" s="12"/>
      <c r="GE551" s="12"/>
      <c r="GF551" s="12"/>
      <c r="GG551" s="12"/>
      <c r="GH551" s="12"/>
      <c r="GI551" s="12"/>
      <c r="GJ551" s="12"/>
      <c r="GK551" s="12"/>
      <c r="GL551" s="12"/>
      <c r="GM551" s="12"/>
      <c r="GN551" s="12"/>
      <c r="GO551" s="12"/>
      <c r="GP551" s="12"/>
      <c r="GQ551" s="12"/>
      <c r="GR551" s="12"/>
    </row>
    <row r="552" spans="1:203" x14ac:dyDescent="0.2">
      <c r="A552" s="79">
        <f t="shared" si="236"/>
        <v>43624</v>
      </c>
      <c r="B552" s="80">
        <f t="shared" ca="1" si="242"/>
        <v>1113.75344</v>
      </c>
      <c r="C552" s="81">
        <f t="shared" si="237"/>
        <v>1000</v>
      </c>
      <c r="D552" s="82">
        <f ca="1">IF(A552&lt;$B$1,VLOOKUP(A552,[1]DI!$A$4:$B$15000,2,FALSE),0)</f>
        <v>0</v>
      </c>
      <c r="E552" s="81">
        <f t="shared" ca="1" si="243"/>
        <v>0</v>
      </c>
      <c r="F552" s="83">
        <f t="shared" si="230"/>
        <v>1.1679999999999999</v>
      </c>
      <c r="G552" s="84">
        <f t="shared" ca="1" si="231"/>
        <v>1</v>
      </c>
      <c r="H552" s="81">
        <f ca="1">TRUNC(PRODUCT(G$10:G551),15)</f>
        <v>1.1137534443506101</v>
      </c>
      <c r="I552" s="81">
        <f t="shared" si="238"/>
        <v>1</v>
      </c>
      <c r="J552" s="81">
        <f t="shared" ca="1" si="232"/>
        <v>1.11375344</v>
      </c>
      <c r="K552" s="81">
        <f t="shared" ca="1" si="233"/>
        <v>113.75344</v>
      </c>
      <c r="L552" s="85">
        <f>IF(VLOOKUP(A552,$U$12:$AD$125,8)=VLOOKUP(A551,$U$12:$AD$125,8),0,VLOOKUP(A552,U$12:$AD$125,8))</f>
        <v>0</v>
      </c>
      <c r="M552" s="86">
        <f>IF(L552&gt;0,VLOOKUP(L552,T$12:$AC$125,7),0)</f>
        <v>0</v>
      </c>
      <c r="N552" s="81">
        <f t="shared" si="239"/>
        <v>0</v>
      </c>
      <c r="O552" s="81">
        <f t="shared" ca="1" si="234"/>
        <v>113.75344</v>
      </c>
      <c r="P552" s="87" t="str">
        <f t="shared" si="240"/>
        <v>J=</v>
      </c>
      <c r="Q552" s="88">
        <f t="shared" si="241"/>
        <v>44676</v>
      </c>
      <c r="R552" s="7"/>
      <c r="S552" s="7"/>
      <c r="V552" s="7"/>
      <c r="W552" s="7"/>
      <c r="X552" s="7"/>
      <c r="Y552" s="7"/>
      <c r="Z552" s="7"/>
      <c r="AA552" s="7"/>
      <c r="AB552" s="7"/>
      <c r="AC552" s="7"/>
      <c r="AD552" s="7"/>
      <c r="AE552" s="7"/>
      <c r="AF552" s="65">
        <f t="shared" si="247"/>
        <v>43496</v>
      </c>
      <c r="AG552" s="9">
        <f t="shared" ca="1" si="248"/>
        <v>1085.9270099999999</v>
      </c>
      <c r="AH552" s="9">
        <f t="shared" si="248"/>
        <v>1000</v>
      </c>
      <c r="AI552" s="4">
        <f t="shared" ca="1" si="248"/>
        <v>6.4000000000000001E-2</v>
      </c>
      <c r="AJ552" s="10">
        <f t="shared" ca="1" si="248"/>
        <v>2.4620000000000002E-4</v>
      </c>
      <c r="AK552" s="4">
        <f t="shared" si="248"/>
        <v>1.1679999999999999</v>
      </c>
      <c r="AL552" s="65">
        <f t="shared" si="245"/>
        <v>43496</v>
      </c>
      <c r="AM552" s="10">
        <f t="shared" ca="1" si="249"/>
        <v>1.08592701</v>
      </c>
      <c r="AN552" s="9">
        <f t="shared" ca="1" si="249"/>
        <v>85.927009999999996</v>
      </c>
      <c r="AO552" s="7">
        <f t="shared" si="249"/>
        <v>0</v>
      </c>
      <c r="AP552" s="11">
        <f t="shared" si="249"/>
        <v>0</v>
      </c>
      <c r="AQ552" s="9">
        <f t="shared" si="249"/>
        <v>0</v>
      </c>
      <c r="AR552" s="8" t="str">
        <f t="shared" si="249"/>
        <v>J=</v>
      </c>
      <c r="AS552" s="65">
        <f t="shared" si="249"/>
        <v>44676</v>
      </c>
      <c r="AT552" s="12"/>
      <c r="AU552" s="12"/>
      <c r="AV552" s="22"/>
      <c r="AW552" s="12"/>
      <c r="AX552" s="12"/>
      <c r="AY552" s="12"/>
      <c r="AZ552" s="12"/>
      <c r="BA552" s="12"/>
      <c r="BB552" s="12"/>
      <c r="BC552" s="12"/>
      <c r="BD552" s="12"/>
      <c r="BE552" s="12"/>
      <c r="BF552" s="12"/>
      <c r="BG552" s="12"/>
      <c r="BH552" s="12"/>
      <c r="BI552" s="12"/>
      <c r="BJ552" s="12"/>
      <c r="BK552" s="12"/>
      <c r="BL552" s="12"/>
      <c r="BM552" s="12"/>
      <c r="BN552" s="12"/>
      <c r="BO552" s="12"/>
      <c r="BP552" s="12"/>
      <c r="BQ552" s="12"/>
      <c r="BR552" s="12"/>
      <c r="BS552" s="12"/>
      <c r="BT552" s="12"/>
      <c r="BU552" s="12"/>
      <c r="BV552" s="12"/>
      <c r="BW552" s="12"/>
      <c r="BX552" s="12"/>
      <c r="BY552" s="12"/>
      <c r="BZ552" s="12"/>
      <c r="CA552" s="12"/>
      <c r="CB552" s="12"/>
      <c r="CC552" s="12"/>
      <c r="CD552" s="12"/>
      <c r="CE552" s="12"/>
      <c r="CF552" s="12"/>
      <c r="CG552" s="12"/>
      <c r="CH552" s="12"/>
      <c r="CI552" s="12"/>
      <c r="CJ552" s="12"/>
      <c r="CK552" s="12"/>
      <c r="CL552" s="12"/>
      <c r="CM552" s="12"/>
      <c r="CN552" s="12"/>
      <c r="CO552" s="12"/>
      <c r="CP552" s="12"/>
      <c r="CQ552" s="12"/>
      <c r="CR552" s="12"/>
      <c r="CS552" s="12"/>
      <c r="CT552" s="12"/>
      <c r="CU552" s="12"/>
      <c r="CV552" s="12"/>
      <c r="CW552" s="12"/>
      <c r="CX552" s="12"/>
      <c r="CY552" s="12"/>
      <c r="CZ552" s="12"/>
      <c r="DA552" s="12"/>
      <c r="DB552" s="12"/>
      <c r="DC552" s="12"/>
      <c r="DD552" s="12"/>
      <c r="DE552" s="12"/>
      <c r="DF552" s="12"/>
      <c r="DG552" s="12"/>
      <c r="DH552" s="12"/>
      <c r="DI552" s="12"/>
      <c r="DJ552" s="12"/>
      <c r="DK552" s="12"/>
      <c r="DL552" s="12"/>
      <c r="DM552" s="12"/>
      <c r="DN552" s="12"/>
      <c r="DO552" s="12"/>
      <c r="DP552" s="12"/>
      <c r="DQ552" s="12"/>
      <c r="DR552" s="12"/>
      <c r="DS552" s="12"/>
      <c r="DT552" s="12"/>
      <c r="DU552" s="12"/>
      <c r="DV552" s="12"/>
      <c r="DW552" s="12"/>
      <c r="DX552" s="12"/>
      <c r="DY552" s="12"/>
      <c r="DZ552" s="12"/>
      <c r="EA552" s="12"/>
      <c r="EB552" s="12"/>
      <c r="EC552" s="12"/>
      <c r="ED552" s="12"/>
      <c r="EE552" s="12"/>
      <c r="EF552" s="12"/>
      <c r="EG552" s="12"/>
      <c r="EH552" s="12"/>
      <c r="EI552" s="12"/>
      <c r="EJ552" s="12"/>
      <c r="EK552" s="12"/>
      <c r="EL552" s="12"/>
      <c r="EM552" s="12"/>
      <c r="EN552" s="12"/>
      <c r="EO552" s="12"/>
      <c r="EP552" s="12"/>
      <c r="EQ552" s="12"/>
      <c r="ER552" s="12"/>
      <c r="ES552" s="12"/>
      <c r="ET552" s="12"/>
      <c r="EU552" s="12"/>
      <c r="EV552" s="12"/>
      <c r="EW552" s="12"/>
      <c r="EX552" s="12"/>
      <c r="EY552" s="12"/>
      <c r="EZ552" s="12"/>
      <c r="FA552" s="12"/>
      <c r="FB552" s="12"/>
      <c r="FC552" s="12"/>
      <c r="FD552" s="12"/>
      <c r="FE552" s="12"/>
      <c r="FF552" s="12"/>
      <c r="FG552" s="12"/>
      <c r="FH552" s="12"/>
      <c r="FI552" s="12"/>
      <c r="FJ552" s="12"/>
      <c r="FK552" s="12"/>
      <c r="FL552" s="12"/>
      <c r="FM552" s="12"/>
      <c r="FN552" s="12"/>
      <c r="FO552" s="12"/>
      <c r="FP552" s="12"/>
      <c r="FQ552" s="12"/>
      <c r="FR552" s="12"/>
      <c r="FS552" s="12"/>
      <c r="FT552" s="12"/>
      <c r="FU552" s="12"/>
      <c r="FV552" s="12"/>
      <c r="FW552" s="12"/>
      <c r="FX552" s="12"/>
      <c r="FY552" s="12"/>
      <c r="FZ552" s="12"/>
      <c r="GA552" s="12"/>
      <c r="GB552" s="12"/>
      <c r="GC552" s="12"/>
      <c r="GD552" s="12"/>
      <c r="GE552" s="12"/>
      <c r="GF552" s="12"/>
      <c r="GG552" s="12"/>
      <c r="GH552" s="12"/>
      <c r="GI552" s="12"/>
      <c r="GJ552" s="12"/>
      <c r="GK552" s="12"/>
      <c r="GL552" s="12"/>
      <c r="GM552" s="12"/>
      <c r="GN552" s="12"/>
      <c r="GO552" s="12"/>
      <c r="GP552" s="12"/>
      <c r="GQ552" s="12"/>
      <c r="GR552" s="12"/>
    </row>
    <row r="553" spans="1:203" x14ac:dyDescent="0.2">
      <c r="A553" s="79">
        <f t="shared" si="236"/>
        <v>43625</v>
      </c>
      <c r="B553" s="80">
        <f t="shared" ca="1" si="242"/>
        <v>1113.75344</v>
      </c>
      <c r="C553" s="81">
        <f t="shared" si="237"/>
        <v>1000</v>
      </c>
      <c r="D553" s="82">
        <f ca="1">IF(A553&lt;$B$1,VLOOKUP(A553,[1]DI!$A$4:$B$15000,2,FALSE),0)</f>
        <v>0</v>
      </c>
      <c r="E553" s="81">
        <f t="shared" ca="1" si="243"/>
        <v>0</v>
      </c>
      <c r="F553" s="83">
        <f t="shared" si="230"/>
        <v>1.1679999999999999</v>
      </c>
      <c r="G553" s="84">
        <f t="shared" ca="1" si="231"/>
        <v>1</v>
      </c>
      <c r="H553" s="81">
        <f ca="1">TRUNC(PRODUCT(G$10:G552),15)</f>
        <v>1.1137534443506101</v>
      </c>
      <c r="I553" s="81">
        <f t="shared" si="238"/>
        <v>1</v>
      </c>
      <c r="J553" s="81">
        <f t="shared" ca="1" si="232"/>
        <v>1.11375344</v>
      </c>
      <c r="K553" s="81">
        <f t="shared" ca="1" si="233"/>
        <v>113.75344</v>
      </c>
      <c r="L553" s="85">
        <f>IF(VLOOKUP(A553,$U$12:$AD$125,8)=VLOOKUP(A552,$U$12:$AD$125,8),0,VLOOKUP(A553,U$12:$AD$125,8))</f>
        <v>0</v>
      </c>
      <c r="M553" s="86">
        <f>IF(L553&gt;0,VLOOKUP(L553,T$12:$AC$125,7),0)</f>
        <v>0</v>
      </c>
      <c r="N553" s="81">
        <f t="shared" si="239"/>
        <v>0</v>
      </c>
      <c r="O553" s="81">
        <f t="shared" ca="1" si="234"/>
        <v>113.75344</v>
      </c>
      <c r="P553" s="87" t="str">
        <f t="shared" si="240"/>
        <v>J=</v>
      </c>
      <c r="Q553" s="88">
        <f t="shared" si="241"/>
        <v>44676</v>
      </c>
      <c r="R553" s="7"/>
      <c r="S553" s="7"/>
      <c r="V553" s="7"/>
      <c r="W553" s="7"/>
      <c r="X553" s="7"/>
      <c r="Y553" s="7"/>
      <c r="Z553" s="7"/>
      <c r="AA553" s="7"/>
      <c r="AB553" s="7"/>
      <c r="AC553" s="7"/>
      <c r="AD553" s="7"/>
      <c r="AE553" s="7"/>
      <c r="AF553" s="65">
        <f t="shared" si="247"/>
        <v>43497</v>
      </c>
      <c r="AG553" s="9">
        <f t="shared" ca="1" si="248"/>
        <v>1086.23928</v>
      </c>
      <c r="AH553" s="9">
        <f t="shared" si="248"/>
        <v>1000</v>
      </c>
      <c r="AI553" s="4">
        <f t="shared" ca="1" si="248"/>
        <v>6.4000000000000001E-2</v>
      </c>
      <c r="AJ553" s="10">
        <f t="shared" ca="1" si="248"/>
        <v>2.4620000000000002E-4</v>
      </c>
      <c r="AK553" s="4">
        <f t="shared" si="248"/>
        <v>1.1679999999999999</v>
      </c>
      <c r="AL553" s="65">
        <f t="shared" si="245"/>
        <v>43497</v>
      </c>
      <c r="AM553" s="10">
        <f t="shared" ca="1" si="249"/>
        <v>1.08623928</v>
      </c>
      <c r="AN553" s="9">
        <f t="shared" ca="1" si="249"/>
        <v>86.239279999999994</v>
      </c>
      <c r="AO553" s="7">
        <f t="shared" si="249"/>
        <v>0</v>
      </c>
      <c r="AP553" s="11">
        <f t="shared" si="249"/>
        <v>0</v>
      </c>
      <c r="AQ553" s="9">
        <f t="shared" si="249"/>
        <v>0</v>
      </c>
      <c r="AR553" s="8" t="str">
        <f t="shared" si="249"/>
        <v>J=</v>
      </c>
      <c r="AS553" s="65">
        <f t="shared" si="249"/>
        <v>44676</v>
      </c>
      <c r="AT553" s="12"/>
      <c r="AU553" s="12"/>
      <c r="AV553" s="22"/>
      <c r="AW553" s="12"/>
      <c r="AX553" s="12"/>
      <c r="AY553" s="12"/>
      <c r="AZ553" s="12"/>
      <c r="BA553" s="12"/>
      <c r="BB553" s="12"/>
      <c r="BC553" s="12"/>
      <c r="BD553" s="12"/>
      <c r="BE553" s="12"/>
      <c r="BF553" s="12"/>
      <c r="BG553" s="12"/>
      <c r="BH553" s="12"/>
      <c r="BI553" s="12"/>
      <c r="BJ553" s="12"/>
      <c r="BK553" s="12"/>
      <c r="BL553" s="12"/>
      <c r="BM553" s="12"/>
      <c r="BN553" s="12"/>
      <c r="BO553" s="12"/>
      <c r="BP553" s="12"/>
      <c r="BQ553" s="12"/>
      <c r="BR553" s="12"/>
      <c r="BS553" s="12"/>
      <c r="BT553" s="12"/>
      <c r="BU553" s="12"/>
      <c r="BV553" s="12"/>
      <c r="BW553" s="12"/>
      <c r="BX553" s="12"/>
      <c r="BY553" s="12"/>
      <c r="BZ553" s="12"/>
      <c r="CA553" s="12"/>
      <c r="CB553" s="12"/>
      <c r="CC553" s="12"/>
      <c r="CD553" s="12"/>
      <c r="CE553" s="12"/>
      <c r="CF553" s="12"/>
      <c r="CG553" s="12"/>
      <c r="CH553" s="12"/>
      <c r="CI553" s="12"/>
      <c r="CJ553" s="12"/>
      <c r="CK553" s="12"/>
      <c r="CL553" s="12"/>
      <c r="CM553" s="12"/>
      <c r="CN553" s="12"/>
      <c r="CO553" s="12"/>
      <c r="CP553" s="12"/>
      <c r="CQ553" s="12"/>
      <c r="CR553" s="12"/>
      <c r="CS553" s="12"/>
      <c r="CT553" s="12"/>
      <c r="CU553" s="12"/>
      <c r="CV553" s="12"/>
      <c r="CW553" s="12"/>
      <c r="CX553" s="12"/>
      <c r="CY553" s="12"/>
      <c r="CZ553" s="12"/>
      <c r="DA553" s="12"/>
      <c r="DB553" s="12"/>
      <c r="DC553" s="12"/>
      <c r="DD553" s="12"/>
      <c r="DE553" s="12"/>
      <c r="DF553" s="12"/>
      <c r="DG553" s="12"/>
      <c r="DH553" s="12"/>
      <c r="DI553" s="12"/>
      <c r="DJ553" s="12"/>
      <c r="DK553" s="12"/>
      <c r="DL553" s="12"/>
      <c r="DM553" s="12"/>
      <c r="DN553" s="12"/>
      <c r="DO553" s="12"/>
      <c r="DP553" s="12"/>
      <c r="DQ553" s="12"/>
      <c r="DR553" s="12"/>
      <c r="DS553" s="12"/>
      <c r="DT553" s="12"/>
      <c r="DU553" s="12"/>
      <c r="DV553" s="12"/>
      <c r="DW553" s="12"/>
      <c r="DX553" s="12"/>
      <c r="DY553" s="12"/>
      <c r="DZ553" s="12"/>
      <c r="EA553" s="12"/>
      <c r="EB553" s="12"/>
      <c r="EC553" s="12"/>
      <c r="ED553" s="12"/>
      <c r="EE553" s="12"/>
      <c r="EF553" s="12"/>
      <c r="EG553" s="12"/>
      <c r="EH553" s="12"/>
      <c r="EI553" s="12"/>
      <c r="EJ553" s="12"/>
      <c r="EK553" s="12"/>
      <c r="EL553" s="12"/>
      <c r="EM553" s="12"/>
      <c r="EN553" s="12"/>
      <c r="EO553" s="12"/>
      <c r="EP553" s="12"/>
      <c r="EQ553" s="12"/>
      <c r="ER553" s="12"/>
      <c r="ES553" s="12"/>
      <c r="ET553" s="12"/>
      <c r="EU553" s="12"/>
      <c r="EV553" s="12"/>
      <c r="EW553" s="12"/>
      <c r="EX553" s="12"/>
      <c r="EY553" s="12"/>
      <c r="EZ553" s="12"/>
      <c r="FA553" s="12"/>
      <c r="FB553" s="12"/>
      <c r="FC553" s="12"/>
      <c r="FD553" s="12"/>
      <c r="FE553" s="12"/>
      <c r="FF553" s="12"/>
      <c r="FG553" s="12"/>
      <c r="FH553" s="12"/>
      <c r="FI553" s="12"/>
      <c r="FJ553" s="12"/>
      <c r="FK553" s="12"/>
      <c r="FL553" s="12"/>
      <c r="FM553" s="12"/>
      <c r="FN553" s="12"/>
      <c r="FO553" s="12"/>
      <c r="FP553" s="12"/>
      <c r="FQ553" s="12"/>
      <c r="FR553" s="12"/>
      <c r="FS553" s="12"/>
      <c r="FT553" s="12"/>
      <c r="FU553" s="12"/>
      <c r="FV553" s="12"/>
      <c r="FW553" s="12"/>
      <c r="FX553" s="12"/>
      <c r="FY553" s="12"/>
      <c r="FZ553" s="12"/>
      <c r="GA553" s="12"/>
      <c r="GB553" s="12"/>
      <c r="GC553" s="12"/>
      <c r="GD553" s="12"/>
      <c r="GE553" s="12"/>
      <c r="GF553" s="12"/>
      <c r="GG553" s="12"/>
      <c r="GH553" s="12"/>
      <c r="GI553" s="12"/>
      <c r="GJ553" s="12"/>
      <c r="GK553" s="12"/>
      <c r="GL553" s="12"/>
      <c r="GM553" s="12"/>
      <c r="GN553" s="12"/>
      <c r="GO553" s="12"/>
      <c r="GP553" s="12"/>
      <c r="GQ553" s="12"/>
      <c r="GR553" s="12"/>
    </row>
    <row r="554" spans="1:203" x14ac:dyDescent="0.2">
      <c r="A554" s="79">
        <f t="shared" si="236"/>
        <v>43626</v>
      </c>
      <c r="B554" s="80">
        <f t="shared" ca="1" si="242"/>
        <v>1113.75344</v>
      </c>
      <c r="C554" s="81">
        <f t="shared" si="237"/>
        <v>1000</v>
      </c>
      <c r="D554" s="82">
        <f ca="1">IF(A554&lt;$B$1,VLOOKUP(A554,[1]DI!$A$4:$B$15000,2,FALSE),0)</f>
        <v>6.4000000000000001E-2</v>
      </c>
      <c r="E554" s="81">
        <f t="shared" ca="1" si="243"/>
        <v>2.4620000000000002E-4</v>
      </c>
      <c r="F554" s="83">
        <f t="shared" si="230"/>
        <v>1.1679999999999999</v>
      </c>
      <c r="G554" s="84">
        <f t="shared" ca="1" si="231"/>
        <v>1.0002875616</v>
      </c>
      <c r="H554" s="81">
        <f ca="1">TRUNC(PRODUCT(G$10:G553),15)</f>
        <v>1.1137534443506101</v>
      </c>
      <c r="I554" s="81">
        <f t="shared" si="238"/>
        <v>1</v>
      </c>
      <c r="J554" s="81">
        <f t="shared" ca="1" si="232"/>
        <v>1.11375344</v>
      </c>
      <c r="K554" s="81">
        <f t="shared" ca="1" si="233"/>
        <v>113.75344</v>
      </c>
      <c r="L554" s="85">
        <f>IF(VLOOKUP(A554,$U$12:$AD$125,8)=VLOOKUP(A553,$U$12:$AD$125,8),0,VLOOKUP(A554,U$12:$AD$125,8))</f>
        <v>0</v>
      </c>
      <c r="M554" s="86">
        <f>IF(L554&gt;0,VLOOKUP(L554,T$12:$AC$125,7),0)</f>
        <v>0</v>
      </c>
      <c r="N554" s="81">
        <f t="shared" si="239"/>
        <v>0</v>
      </c>
      <c r="O554" s="81">
        <f t="shared" ca="1" si="234"/>
        <v>113.75344</v>
      </c>
      <c r="P554" s="87" t="str">
        <f t="shared" si="240"/>
        <v>J=</v>
      </c>
      <c r="Q554" s="88">
        <f t="shared" si="241"/>
        <v>44676</v>
      </c>
      <c r="R554" s="7"/>
      <c r="S554" s="7"/>
      <c r="V554" s="7"/>
      <c r="W554" s="7"/>
      <c r="X554" s="7"/>
      <c r="Y554" s="7"/>
      <c r="Z554" s="7"/>
      <c r="AA554" s="7"/>
      <c r="AB554" s="7"/>
      <c r="AC554" s="7"/>
      <c r="AD554" s="7"/>
      <c r="AE554" s="7"/>
      <c r="AF554" s="65">
        <f t="shared" si="247"/>
        <v>43498</v>
      </c>
      <c r="AG554" s="9">
        <f t="shared" ca="1" si="248"/>
        <v>1086.55163999</v>
      </c>
      <c r="AH554" s="9">
        <f t="shared" si="248"/>
        <v>1000</v>
      </c>
      <c r="AI554" s="4">
        <f t="shared" ca="1" si="248"/>
        <v>0</v>
      </c>
      <c r="AJ554" s="10">
        <f t="shared" ca="1" si="248"/>
        <v>0</v>
      </c>
      <c r="AK554" s="4">
        <f t="shared" si="248"/>
        <v>1.1679999999999999</v>
      </c>
      <c r="AL554" s="65">
        <f t="shared" si="245"/>
        <v>43498</v>
      </c>
      <c r="AM554" s="10">
        <f t="shared" ca="1" si="249"/>
        <v>1.0865516399999999</v>
      </c>
      <c r="AN554" s="9">
        <f t="shared" ca="1" si="249"/>
        <v>86.551639989999998</v>
      </c>
      <c r="AO554" s="7">
        <f t="shared" si="249"/>
        <v>0</v>
      </c>
      <c r="AP554" s="11">
        <f t="shared" si="249"/>
        <v>0</v>
      </c>
      <c r="AQ554" s="9">
        <f t="shared" si="249"/>
        <v>0</v>
      </c>
      <c r="AR554" s="8" t="str">
        <f t="shared" si="249"/>
        <v>J=</v>
      </c>
      <c r="AS554" s="65">
        <f t="shared" si="249"/>
        <v>44676</v>
      </c>
      <c r="AT554" s="12"/>
      <c r="AU554" s="12"/>
      <c r="AV554" s="22"/>
      <c r="AW554" s="12"/>
      <c r="AX554" s="12"/>
      <c r="AY554" s="12"/>
      <c r="AZ554" s="12"/>
      <c r="BA554" s="12"/>
      <c r="BB554" s="12"/>
      <c r="BC554" s="12"/>
      <c r="BD554" s="12"/>
      <c r="BE554" s="12"/>
      <c r="BF554" s="12"/>
      <c r="BG554" s="12"/>
      <c r="BH554" s="12"/>
      <c r="BI554" s="12"/>
      <c r="BJ554" s="12"/>
      <c r="BK554" s="12"/>
      <c r="BL554" s="12"/>
      <c r="BM554" s="12"/>
      <c r="BN554" s="12"/>
      <c r="BO554" s="12"/>
      <c r="BP554" s="12"/>
      <c r="BQ554" s="12"/>
      <c r="BR554" s="12"/>
      <c r="BS554" s="12"/>
      <c r="BT554" s="12"/>
      <c r="BU554" s="12"/>
      <c r="BV554" s="12"/>
      <c r="BW554" s="12"/>
      <c r="BX554" s="12"/>
      <c r="BY554" s="12"/>
      <c r="BZ554" s="12"/>
      <c r="CA554" s="12"/>
      <c r="CB554" s="12"/>
      <c r="CC554" s="12"/>
      <c r="CD554" s="12"/>
      <c r="CE554" s="12"/>
      <c r="CF554" s="12"/>
      <c r="CG554" s="12"/>
      <c r="CH554" s="12"/>
      <c r="CI554" s="12"/>
      <c r="CJ554" s="12"/>
      <c r="CK554" s="12"/>
      <c r="CL554" s="12"/>
      <c r="CM554" s="12"/>
      <c r="CN554" s="12"/>
      <c r="CO554" s="12"/>
      <c r="CP554" s="12"/>
      <c r="CQ554" s="12"/>
      <c r="CR554" s="12"/>
      <c r="CS554" s="12"/>
      <c r="CT554" s="12"/>
      <c r="CU554" s="12"/>
      <c r="CV554" s="12"/>
      <c r="CW554" s="12"/>
      <c r="CX554" s="12"/>
      <c r="CY554" s="12"/>
      <c r="CZ554" s="12"/>
      <c r="DA554" s="12"/>
      <c r="DB554" s="12"/>
      <c r="DC554" s="12"/>
      <c r="DD554" s="12"/>
      <c r="DE554" s="12"/>
      <c r="DF554" s="12"/>
      <c r="DG554" s="12"/>
      <c r="DH554" s="12"/>
      <c r="DI554" s="12"/>
      <c r="DJ554" s="12"/>
      <c r="DK554" s="12"/>
      <c r="DL554" s="12"/>
      <c r="DM554" s="12"/>
      <c r="DN554" s="12"/>
      <c r="DO554" s="12"/>
      <c r="DP554" s="12"/>
      <c r="DQ554" s="12"/>
      <c r="DR554" s="12"/>
      <c r="DS554" s="12"/>
      <c r="DT554" s="12"/>
      <c r="DU554" s="12"/>
      <c r="DV554" s="12"/>
      <c r="DW554" s="12"/>
      <c r="DX554" s="12"/>
      <c r="DY554" s="12"/>
      <c r="DZ554" s="12"/>
      <c r="EA554" s="12"/>
      <c r="EB554" s="12"/>
      <c r="EC554" s="12"/>
      <c r="ED554" s="12"/>
      <c r="EE554" s="12"/>
      <c r="EF554" s="12"/>
      <c r="EG554" s="12"/>
      <c r="EH554" s="12"/>
      <c r="EI554" s="12"/>
      <c r="EJ554" s="12"/>
      <c r="EK554" s="12"/>
      <c r="EL554" s="12"/>
      <c r="EM554" s="12"/>
      <c r="EN554" s="12"/>
      <c r="EO554" s="12"/>
      <c r="EP554" s="12"/>
      <c r="EQ554" s="12"/>
      <c r="ER554" s="12"/>
      <c r="ES554" s="12"/>
      <c r="ET554" s="12"/>
      <c r="EU554" s="12"/>
      <c r="EV554" s="12"/>
      <c r="EW554" s="12"/>
      <c r="EX554" s="12"/>
      <c r="EY554" s="12"/>
      <c r="EZ554" s="12"/>
      <c r="FA554" s="12"/>
      <c r="FB554" s="12"/>
      <c r="FC554" s="12"/>
      <c r="FD554" s="12"/>
      <c r="FE554" s="12"/>
      <c r="FF554" s="12"/>
      <c r="FG554" s="12"/>
      <c r="FH554" s="12"/>
      <c r="FI554" s="12"/>
      <c r="FJ554" s="12"/>
      <c r="FK554" s="12"/>
      <c r="FL554" s="12"/>
      <c r="FM554" s="12"/>
      <c r="FN554" s="12"/>
      <c r="FO554" s="12"/>
      <c r="FP554" s="12"/>
      <c r="FQ554" s="12"/>
      <c r="FR554" s="12"/>
      <c r="FS554" s="12"/>
      <c r="FT554" s="12"/>
      <c r="FU554" s="12"/>
      <c r="FV554" s="12"/>
      <c r="FW554" s="12"/>
      <c r="FX554" s="12"/>
      <c r="FY554" s="12"/>
      <c r="FZ554" s="12"/>
      <c r="GA554" s="12"/>
      <c r="GB554" s="12"/>
      <c r="GC554" s="12"/>
      <c r="GD554" s="12"/>
      <c r="GE554" s="12"/>
      <c r="GF554" s="12"/>
      <c r="GG554" s="12"/>
      <c r="GH554" s="12"/>
      <c r="GI554" s="12"/>
      <c r="GJ554" s="12"/>
      <c r="GK554" s="12"/>
      <c r="GL554" s="12"/>
      <c r="GM554" s="12"/>
      <c r="GN554" s="12"/>
      <c r="GO554" s="12"/>
      <c r="GP554" s="12"/>
      <c r="GQ554" s="12"/>
      <c r="GR554" s="12"/>
    </row>
    <row r="555" spans="1:203" x14ac:dyDescent="0.2">
      <c r="A555" s="79">
        <f t="shared" si="236"/>
        <v>43627</v>
      </c>
      <c r="B555" s="80">
        <f t="shared" ca="1" si="242"/>
        <v>1114.0737200000001</v>
      </c>
      <c r="C555" s="81">
        <f t="shared" si="237"/>
        <v>1000</v>
      </c>
      <c r="D555" s="82">
        <f ca="1">IF(A555&lt;$B$1,VLOOKUP(A555,[1]DI!$A$4:$B$15000,2,FALSE),0)</f>
        <v>6.4000000000000001E-2</v>
      </c>
      <c r="E555" s="81">
        <f t="shared" ca="1" si="243"/>
        <v>2.4620000000000002E-4</v>
      </c>
      <c r="F555" s="83">
        <f t="shared" si="230"/>
        <v>1.1679999999999999</v>
      </c>
      <c r="G555" s="84">
        <f t="shared" ca="1" si="231"/>
        <v>1.0002875616</v>
      </c>
      <c r="H555" s="81">
        <f ca="1">TRUNC(PRODUCT(G$10:G554),15)</f>
        <v>1.1140737170730799</v>
      </c>
      <c r="I555" s="81">
        <f t="shared" si="238"/>
        <v>1</v>
      </c>
      <c r="J555" s="81">
        <f t="shared" ca="1" si="232"/>
        <v>1.1140737199999999</v>
      </c>
      <c r="K555" s="81">
        <f t="shared" ca="1" si="233"/>
        <v>114.07371999999999</v>
      </c>
      <c r="L555" s="85">
        <f>IF(VLOOKUP(A555,$U$12:$AD$125,8)=VLOOKUP(A554,$U$12:$AD$125,8),0,VLOOKUP(A555,U$12:$AD$125,8))</f>
        <v>0</v>
      </c>
      <c r="M555" s="86">
        <f>IF(L555&gt;0,VLOOKUP(L555,T$12:$AC$125,7),0)</f>
        <v>0</v>
      </c>
      <c r="N555" s="81">
        <f t="shared" si="239"/>
        <v>0</v>
      </c>
      <c r="O555" s="81">
        <f t="shared" ca="1" si="234"/>
        <v>114.07371999999999</v>
      </c>
      <c r="P555" s="87" t="str">
        <f t="shared" si="240"/>
        <v>J=</v>
      </c>
      <c r="Q555" s="88">
        <f t="shared" si="241"/>
        <v>44676</v>
      </c>
      <c r="R555" s="7"/>
      <c r="S555" s="7"/>
      <c r="V555" s="7"/>
      <c r="W555" s="7"/>
      <c r="X555" s="7"/>
      <c r="Y555" s="7"/>
      <c r="Z555" s="7"/>
      <c r="AA555" s="7"/>
      <c r="AB555" s="7"/>
      <c r="AC555" s="7"/>
      <c r="AD555" s="7"/>
      <c r="AE555" s="7"/>
      <c r="AF555" s="65">
        <f t="shared" si="247"/>
        <v>43499</v>
      </c>
      <c r="AG555" s="9">
        <f t="shared" ca="1" si="248"/>
        <v>1086.55163999</v>
      </c>
      <c r="AH555" s="9">
        <f t="shared" si="248"/>
        <v>1000</v>
      </c>
      <c r="AI555" s="4">
        <f t="shared" ca="1" si="248"/>
        <v>0</v>
      </c>
      <c r="AJ555" s="10">
        <f t="shared" ca="1" si="248"/>
        <v>0</v>
      </c>
      <c r="AK555" s="4">
        <f t="shared" si="248"/>
        <v>1.1679999999999999</v>
      </c>
      <c r="AL555" s="65">
        <f t="shared" si="245"/>
        <v>43499</v>
      </c>
      <c r="AM555" s="10">
        <f t="shared" ca="1" si="249"/>
        <v>1.0865516399999999</v>
      </c>
      <c r="AN555" s="9">
        <f t="shared" ca="1" si="249"/>
        <v>86.551639989999998</v>
      </c>
      <c r="AO555" s="7">
        <f t="shared" si="249"/>
        <v>0</v>
      </c>
      <c r="AP555" s="11">
        <f t="shared" si="249"/>
        <v>0</v>
      </c>
      <c r="AQ555" s="9">
        <f t="shared" si="249"/>
        <v>0</v>
      </c>
      <c r="AR555" s="8" t="str">
        <f t="shared" si="249"/>
        <v>J=</v>
      </c>
      <c r="AS555" s="65">
        <f t="shared" si="249"/>
        <v>44676</v>
      </c>
      <c r="AT555" s="12"/>
      <c r="AU555" s="12"/>
      <c r="AV555" s="22"/>
      <c r="AW555" s="12"/>
      <c r="AX555" s="12"/>
      <c r="AY555" s="12"/>
      <c r="AZ555" s="12"/>
      <c r="BA555" s="12"/>
      <c r="BB555" s="12"/>
      <c r="BC555" s="12"/>
      <c r="BD555" s="12"/>
      <c r="BE555" s="12"/>
      <c r="BF555" s="12"/>
      <c r="BG555" s="12"/>
      <c r="BH555" s="12"/>
      <c r="BI555" s="12"/>
      <c r="BJ555" s="12"/>
      <c r="BK555" s="12"/>
      <c r="BL555" s="12"/>
      <c r="BM555" s="12"/>
      <c r="BN555" s="12"/>
      <c r="BO555" s="12"/>
      <c r="BP555" s="12"/>
      <c r="BQ555" s="12"/>
      <c r="BR555" s="12"/>
      <c r="BS555" s="12"/>
      <c r="BT555" s="12"/>
      <c r="BU555" s="12"/>
      <c r="BV555" s="12"/>
      <c r="BW555" s="12"/>
      <c r="BX555" s="12"/>
      <c r="BY555" s="12"/>
      <c r="BZ555" s="12"/>
      <c r="CA555" s="12"/>
      <c r="CB555" s="12"/>
      <c r="CC555" s="12"/>
      <c r="CD555" s="12"/>
      <c r="CE555" s="12"/>
      <c r="CF555" s="12"/>
      <c r="CG555" s="12"/>
      <c r="CH555" s="12"/>
      <c r="CI555" s="12"/>
      <c r="CJ555" s="12"/>
      <c r="CK555" s="12"/>
      <c r="CL555" s="12"/>
      <c r="CM555" s="12"/>
      <c r="CN555" s="12"/>
      <c r="CO555" s="12"/>
      <c r="CP555" s="12"/>
      <c r="CQ555" s="12"/>
      <c r="CR555" s="12"/>
      <c r="CS555" s="12"/>
      <c r="CT555" s="12"/>
      <c r="CU555" s="12"/>
      <c r="CV555" s="12"/>
      <c r="CW555" s="12"/>
      <c r="CX555" s="12"/>
      <c r="CY555" s="12"/>
      <c r="CZ555" s="12"/>
      <c r="DA555" s="12"/>
      <c r="DB555" s="12"/>
      <c r="DC555" s="12"/>
      <c r="DD555" s="12"/>
      <c r="DE555" s="12"/>
      <c r="DF555" s="12"/>
      <c r="DG555" s="12"/>
      <c r="DH555" s="12"/>
      <c r="DI555" s="12"/>
      <c r="DJ555" s="12"/>
      <c r="DK555" s="12"/>
      <c r="DL555" s="12"/>
      <c r="DM555" s="12"/>
      <c r="DN555" s="12"/>
      <c r="DO555" s="12"/>
      <c r="DP555" s="12"/>
      <c r="DQ555" s="12"/>
      <c r="DR555" s="12"/>
      <c r="DS555" s="12"/>
      <c r="DT555" s="12"/>
      <c r="DU555" s="12"/>
      <c r="DV555" s="12"/>
      <c r="DW555" s="12"/>
      <c r="DX555" s="12"/>
      <c r="DY555" s="12"/>
      <c r="DZ555" s="12"/>
      <c r="EA555" s="12"/>
      <c r="EB555" s="12"/>
      <c r="EC555" s="12"/>
      <c r="ED555" s="12"/>
      <c r="EE555" s="12"/>
      <c r="EF555" s="12"/>
      <c r="EG555" s="12"/>
      <c r="EH555" s="12"/>
      <c r="EI555" s="12"/>
      <c r="EJ555" s="12"/>
      <c r="EK555" s="12"/>
      <c r="EL555" s="12"/>
      <c r="EM555" s="12"/>
      <c r="EN555" s="12"/>
      <c r="EO555" s="12"/>
      <c r="EP555" s="12"/>
      <c r="EQ555" s="12"/>
      <c r="ER555" s="12"/>
      <c r="ES555" s="12"/>
      <c r="ET555" s="12"/>
      <c r="EU555" s="12"/>
      <c r="EV555" s="12"/>
      <c r="EW555" s="12"/>
      <c r="EX555" s="12"/>
      <c r="EY555" s="12"/>
      <c r="EZ555" s="12"/>
      <c r="FA555" s="12"/>
      <c r="FB555" s="12"/>
      <c r="FC555" s="12"/>
      <c r="FD555" s="12"/>
      <c r="FE555" s="12"/>
      <c r="FF555" s="12"/>
      <c r="FG555" s="12"/>
      <c r="FH555" s="12"/>
      <c r="FI555" s="12"/>
      <c r="FJ555" s="12"/>
      <c r="FK555" s="12"/>
      <c r="FL555" s="12"/>
      <c r="FM555" s="12"/>
      <c r="FN555" s="12"/>
      <c r="FO555" s="12"/>
      <c r="FP555" s="12"/>
      <c r="FQ555" s="12"/>
      <c r="FR555" s="12"/>
      <c r="FS555" s="12"/>
      <c r="FT555" s="12"/>
      <c r="FU555" s="12"/>
      <c r="FV555" s="12"/>
      <c r="FW555" s="12"/>
      <c r="FX555" s="12"/>
      <c r="FY555" s="12"/>
      <c r="FZ555" s="12"/>
      <c r="GA555" s="12"/>
      <c r="GB555" s="12"/>
      <c r="GC555" s="12"/>
      <c r="GD555" s="12"/>
      <c r="GE555" s="12"/>
      <c r="GF555" s="12"/>
      <c r="GG555" s="12"/>
      <c r="GH555" s="12"/>
      <c r="GI555" s="12"/>
      <c r="GJ555" s="12"/>
      <c r="GK555" s="12"/>
      <c r="GL555" s="12"/>
      <c r="GM555" s="12"/>
      <c r="GN555" s="12"/>
      <c r="GO555" s="12"/>
      <c r="GP555" s="12"/>
      <c r="GQ555" s="12"/>
      <c r="GR555" s="12"/>
    </row>
    <row r="556" spans="1:203" x14ac:dyDescent="0.2">
      <c r="A556" s="79">
        <f t="shared" si="236"/>
        <v>43628</v>
      </c>
      <c r="B556" s="80">
        <f t="shared" ca="1" si="242"/>
        <v>1114.39408</v>
      </c>
      <c r="C556" s="81">
        <f t="shared" si="237"/>
        <v>1000</v>
      </c>
      <c r="D556" s="82">
        <f ca="1">IF(A556&lt;$B$1,VLOOKUP(A556,[1]DI!$A$4:$B$15000,2,FALSE),0)</f>
        <v>6.4000000000000001E-2</v>
      </c>
      <c r="E556" s="81">
        <f t="shared" ca="1" si="243"/>
        <v>2.4620000000000002E-4</v>
      </c>
      <c r="F556" s="83">
        <f t="shared" si="230"/>
        <v>1.1679999999999999</v>
      </c>
      <c r="G556" s="84">
        <f t="shared" ca="1" si="231"/>
        <v>1.0002875616</v>
      </c>
      <c r="H556" s="81">
        <f ca="1">TRUNC(PRODUCT(G$10:G555),15)</f>
        <v>1.1143940818936799</v>
      </c>
      <c r="I556" s="81">
        <f t="shared" si="238"/>
        <v>1</v>
      </c>
      <c r="J556" s="81">
        <f t="shared" ca="1" si="232"/>
        <v>1.1143940800000001</v>
      </c>
      <c r="K556" s="81">
        <f t="shared" ca="1" si="233"/>
        <v>114.39408</v>
      </c>
      <c r="L556" s="85">
        <f>IF(VLOOKUP(A556,$U$12:$AD$125,8)=VLOOKUP(A555,$U$12:$AD$125,8),0,VLOOKUP(A556,U$12:$AD$125,8))</f>
        <v>0</v>
      </c>
      <c r="M556" s="86">
        <f>IF(L556&gt;0,VLOOKUP(L556,T$12:$AC$125,7),0)</f>
        <v>0</v>
      </c>
      <c r="N556" s="81">
        <f t="shared" si="239"/>
        <v>0</v>
      </c>
      <c r="O556" s="81">
        <f t="shared" ca="1" si="234"/>
        <v>114.39408</v>
      </c>
      <c r="P556" s="87" t="str">
        <f t="shared" si="240"/>
        <v>J=</v>
      </c>
      <c r="Q556" s="88">
        <f t="shared" si="241"/>
        <v>44676</v>
      </c>
      <c r="R556" s="7"/>
      <c r="S556" s="7"/>
      <c r="V556" s="7"/>
      <c r="W556" s="7"/>
      <c r="X556" s="7"/>
      <c r="Y556" s="7"/>
      <c r="Z556" s="7"/>
      <c r="AA556" s="7"/>
      <c r="AB556" s="7"/>
      <c r="AC556" s="7"/>
      <c r="AD556" s="7"/>
      <c r="AE556" s="7"/>
      <c r="AF556" s="65">
        <f t="shared" si="247"/>
        <v>43500</v>
      </c>
      <c r="AG556" s="9">
        <f t="shared" ca="1" si="248"/>
        <v>1086.55163999</v>
      </c>
      <c r="AH556" s="9">
        <f t="shared" si="248"/>
        <v>1000</v>
      </c>
      <c r="AI556" s="4">
        <f t="shared" ca="1" si="248"/>
        <v>6.4000000000000001E-2</v>
      </c>
      <c r="AJ556" s="10">
        <f t="shared" ca="1" si="248"/>
        <v>2.4620000000000002E-4</v>
      </c>
      <c r="AK556" s="4">
        <f t="shared" si="248"/>
        <v>1.1679999999999999</v>
      </c>
      <c r="AL556" s="65">
        <f t="shared" si="245"/>
        <v>43500</v>
      </c>
      <c r="AM556" s="10">
        <f t="shared" ca="1" si="249"/>
        <v>1.0865516399999999</v>
      </c>
      <c r="AN556" s="9">
        <f t="shared" ca="1" si="249"/>
        <v>86.551639989999998</v>
      </c>
      <c r="AO556" s="7">
        <f t="shared" si="249"/>
        <v>0</v>
      </c>
      <c r="AP556" s="11">
        <f t="shared" si="249"/>
        <v>0</v>
      </c>
      <c r="AQ556" s="9">
        <f t="shared" si="249"/>
        <v>0</v>
      </c>
      <c r="AR556" s="8" t="str">
        <f t="shared" si="249"/>
        <v>J=</v>
      </c>
      <c r="AS556" s="65">
        <f t="shared" si="249"/>
        <v>44676</v>
      </c>
      <c r="AT556" s="12"/>
      <c r="AU556" s="12"/>
      <c r="AV556" s="22"/>
      <c r="AW556" s="12"/>
      <c r="AX556" s="12"/>
      <c r="AY556" s="12"/>
      <c r="AZ556" s="12"/>
      <c r="BA556" s="12"/>
      <c r="BB556" s="12"/>
      <c r="BC556" s="12"/>
      <c r="BD556" s="12"/>
      <c r="BE556" s="12"/>
      <c r="BF556" s="12"/>
      <c r="BG556" s="12"/>
      <c r="BH556" s="12"/>
      <c r="BI556" s="12"/>
      <c r="BJ556" s="12"/>
      <c r="BK556" s="12"/>
      <c r="BL556" s="12"/>
      <c r="BM556" s="12"/>
      <c r="BN556" s="12"/>
      <c r="BO556" s="12"/>
      <c r="BP556" s="12"/>
      <c r="BQ556" s="12"/>
      <c r="BR556" s="12"/>
      <c r="BS556" s="12"/>
      <c r="BT556" s="12"/>
      <c r="BU556" s="12"/>
      <c r="BV556" s="12"/>
      <c r="BW556" s="12"/>
      <c r="BX556" s="12"/>
      <c r="BY556" s="12"/>
      <c r="BZ556" s="12"/>
      <c r="CA556" s="12"/>
      <c r="CB556" s="12"/>
      <c r="CC556" s="12"/>
      <c r="CD556" s="12"/>
      <c r="CE556" s="12"/>
      <c r="CF556" s="12"/>
      <c r="CG556" s="12"/>
      <c r="CH556" s="12"/>
      <c r="CI556" s="12"/>
      <c r="CJ556" s="12"/>
      <c r="CK556" s="12"/>
      <c r="CL556" s="12"/>
      <c r="CM556" s="12"/>
      <c r="CN556" s="12"/>
      <c r="CO556" s="12"/>
      <c r="CP556" s="12"/>
      <c r="CQ556" s="12"/>
      <c r="CR556" s="12"/>
      <c r="CS556" s="12"/>
      <c r="CT556" s="12"/>
      <c r="CU556" s="12"/>
      <c r="CV556" s="12"/>
      <c r="CW556" s="12"/>
      <c r="CX556" s="12"/>
      <c r="CY556" s="12"/>
      <c r="CZ556" s="12"/>
      <c r="DA556" s="12"/>
      <c r="DB556" s="12"/>
      <c r="DC556" s="12"/>
      <c r="DD556" s="12"/>
      <c r="DE556" s="12"/>
      <c r="DF556" s="12"/>
      <c r="DG556" s="12"/>
      <c r="DH556" s="12"/>
      <c r="DI556" s="12"/>
      <c r="DJ556" s="12"/>
      <c r="DK556" s="12"/>
      <c r="DL556" s="12"/>
      <c r="DM556" s="12"/>
      <c r="DN556" s="12"/>
      <c r="DO556" s="12"/>
      <c r="DP556" s="12"/>
      <c r="DQ556" s="12"/>
      <c r="DR556" s="12"/>
      <c r="DS556" s="12"/>
      <c r="DT556" s="12"/>
      <c r="DU556" s="12"/>
      <c r="DV556" s="12"/>
      <c r="DW556" s="12"/>
      <c r="DX556" s="12"/>
      <c r="DY556" s="12"/>
      <c r="DZ556" s="12"/>
      <c r="EA556" s="12"/>
      <c r="EB556" s="12"/>
      <c r="EC556" s="12"/>
      <c r="ED556" s="12"/>
      <c r="EE556" s="12"/>
      <c r="EF556" s="12"/>
      <c r="EG556" s="12"/>
      <c r="EH556" s="12"/>
      <c r="EI556" s="12"/>
      <c r="EJ556" s="12"/>
      <c r="EK556" s="12"/>
      <c r="EL556" s="12"/>
      <c r="EM556" s="12"/>
      <c r="EN556" s="12"/>
      <c r="EO556" s="12"/>
      <c r="EP556" s="12"/>
      <c r="EQ556" s="12"/>
      <c r="ER556" s="12"/>
      <c r="ES556" s="12"/>
      <c r="ET556" s="12"/>
      <c r="EU556" s="12"/>
      <c r="EV556" s="12"/>
      <c r="EW556" s="12"/>
      <c r="EX556" s="12"/>
      <c r="EY556" s="12"/>
      <c r="EZ556" s="12"/>
      <c r="FA556" s="12"/>
      <c r="FB556" s="12"/>
      <c r="FC556" s="12"/>
      <c r="FD556" s="12"/>
      <c r="FE556" s="12"/>
      <c r="FF556" s="12"/>
      <c r="FG556" s="12"/>
      <c r="FH556" s="12"/>
      <c r="FI556" s="12"/>
      <c r="FJ556" s="12"/>
      <c r="FK556" s="12"/>
      <c r="FL556" s="12"/>
      <c r="FM556" s="12"/>
      <c r="FN556" s="12"/>
      <c r="FO556" s="12"/>
      <c r="FP556" s="12"/>
      <c r="FQ556" s="12"/>
      <c r="FR556" s="12"/>
      <c r="FS556" s="12"/>
      <c r="FT556" s="12"/>
      <c r="FU556" s="12"/>
      <c r="FV556" s="12"/>
      <c r="FW556" s="12"/>
      <c r="FX556" s="12"/>
      <c r="FY556" s="12"/>
      <c r="FZ556" s="12"/>
      <c r="GA556" s="12"/>
      <c r="GB556" s="12"/>
      <c r="GC556" s="12"/>
      <c r="GD556" s="12"/>
      <c r="GE556" s="12"/>
      <c r="GF556" s="12"/>
      <c r="GG556" s="12"/>
      <c r="GH556" s="12"/>
      <c r="GI556" s="12"/>
      <c r="GJ556" s="12"/>
      <c r="GK556" s="12"/>
      <c r="GL556" s="12"/>
      <c r="GM556" s="12"/>
      <c r="GN556" s="12"/>
      <c r="GO556" s="12"/>
      <c r="GP556" s="12"/>
      <c r="GQ556" s="12"/>
      <c r="GR556" s="12"/>
    </row>
    <row r="557" spans="1:203" x14ac:dyDescent="0.2">
      <c r="A557" s="79">
        <f t="shared" si="236"/>
        <v>43629</v>
      </c>
      <c r="B557" s="80">
        <f t="shared" ca="1" si="242"/>
        <v>1114.7145399999999</v>
      </c>
      <c r="C557" s="81">
        <f t="shared" si="237"/>
        <v>1000</v>
      </c>
      <c r="D557" s="82">
        <f ca="1">IF(A557&lt;$B$1,VLOOKUP(A557,[1]DI!$A$4:$B$15000,2,FALSE),0)</f>
        <v>6.4000000000000001E-2</v>
      </c>
      <c r="E557" s="81">
        <f t="shared" ca="1" si="243"/>
        <v>2.4620000000000002E-4</v>
      </c>
      <c r="F557" s="83">
        <f t="shared" si="230"/>
        <v>1.1679999999999999</v>
      </c>
      <c r="G557" s="84">
        <f t="shared" ca="1" si="231"/>
        <v>1.0002875616</v>
      </c>
      <c r="H557" s="81">
        <f ca="1">TRUNC(PRODUCT(G$10:G556),15)</f>
        <v>1.1147145388388999</v>
      </c>
      <c r="I557" s="81">
        <f t="shared" si="238"/>
        <v>1</v>
      </c>
      <c r="J557" s="81">
        <f t="shared" ca="1" si="232"/>
        <v>1.11471454</v>
      </c>
      <c r="K557" s="81">
        <f t="shared" ca="1" si="233"/>
        <v>114.71454</v>
      </c>
      <c r="L557" s="85">
        <f>IF(VLOOKUP(A557,$U$12:$AD$125,8)=VLOOKUP(A556,$U$12:$AD$125,8),0,VLOOKUP(A557,U$12:$AD$125,8))</f>
        <v>0</v>
      </c>
      <c r="M557" s="86">
        <f>IF(L557&gt;0,VLOOKUP(L557,T$12:$AC$125,7),0)</f>
        <v>0</v>
      </c>
      <c r="N557" s="81">
        <f t="shared" si="239"/>
        <v>0</v>
      </c>
      <c r="O557" s="81">
        <f t="shared" ca="1" si="234"/>
        <v>114.71454</v>
      </c>
      <c r="P557" s="87" t="str">
        <f t="shared" si="240"/>
        <v>J=</v>
      </c>
      <c r="Q557" s="88">
        <f t="shared" si="241"/>
        <v>44676</v>
      </c>
      <c r="R557" s="7"/>
      <c r="S557" s="16"/>
      <c r="T557" s="16"/>
      <c r="U557" s="16"/>
      <c r="V557" s="16"/>
      <c r="W557" s="16"/>
      <c r="X557" s="16"/>
      <c r="Y557" s="16"/>
      <c r="Z557" s="16"/>
      <c r="AA557" s="16"/>
      <c r="AB557" s="16"/>
      <c r="AC557" s="16"/>
      <c r="AD557" s="16"/>
      <c r="AE557" s="16"/>
      <c r="AF557" s="65">
        <f t="shared" si="247"/>
        <v>43501</v>
      </c>
      <c r="AG557" s="9">
        <f t="shared" ca="1" si="248"/>
        <v>1086.8640899899999</v>
      </c>
      <c r="AH557" s="9">
        <f t="shared" si="248"/>
        <v>1000</v>
      </c>
      <c r="AI557" s="4">
        <f t="shared" ca="1" si="248"/>
        <v>6.4000000000000001E-2</v>
      </c>
      <c r="AJ557" s="10">
        <f t="shared" ca="1" si="248"/>
        <v>2.4620000000000002E-4</v>
      </c>
      <c r="AK557" s="4">
        <f t="shared" si="248"/>
        <v>1.1679999999999999</v>
      </c>
      <c r="AL557" s="65">
        <f t="shared" si="245"/>
        <v>43501</v>
      </c>
      <c r="AM557" s="10">
        <f t="shared" ca="1" si="249"/>
        <v>1.0868640899999999</v>
      </c>
      <c r="AN557" s="9">
        <f t="shared" ca="1" si="249"/>
        <v>86.864089989999997</v>
      </c>
      <c r="AO557" s="7">
        <f t="shared" si="249"/>
        <v>0</v>
      </c>
      <c r="AP557" s="11">
        <f t="shared" si="249"/>
        <v>0</v>
      </c>
      <c r="AQ557" s="9">
        <f t="shared" si="249"/>
        <v>0</v>
      </c>
      <c r="AR557" s="8" t="str">
        <f t="shared" si="249"/>
        <v>J=</v>
      </c>
      <c r="AS557" s="65">
        <f t="shared" si="249"/>
        <v>44676</v>
      </c>
      <c r="AT557" s="17"/>
      <c r="AU557" s="17"/>
      <c r="AV557" s="23"/>
      <c r="AW557" s="17"/>
      <c r="AX557" s="17"/>
      <c r="AY557" s="17"/>
      <c r="AZ557" s="17"/>
      <c r="BA557" s="17"/>
      <c r="BB557" s="17"/>
      <c r="BC557" s="17"/>
      <c r="BD557" s="17"/>
      <c r="BE557" s="17"/>
      <c r="BF557" s="17"/>
      <c r="BG557" s="17"/>
      <c r="BH557" s="17"/>
      <c r="BI557" s="17"/>
      <c r="BJ557" s="17"/>
      <c r="BK557" s="17"/>
      <c r="BL557" s="17"/>
      <c r="BM557" s="17"/>
      <c r="BN557" s="17"/>
      <c r="BO557" s="17"/>
      <c r="BP557" s="17"/>
      <c r="BQ557" s="17"/>
      <c r="BR557" s="17"/>
      <c r="BS557" s="17"/>
      <c r="BT557" s="17"/>
      <c r="BU557" s="17"/>
      <c r="BV557" s="17"/>
      <c r="BW557" s="17"/>
      <c r="BX557" s="17"/>
      <c r="BY557" s="17"/>
      <c r="BZ557" s="17"/>
      <c r="CA557" s="17"/>
      <c r="CB557" s="17"/>
      <c r="CC557" s="17"/>
      <c r="CD557" s="17"/>
      <c r="CE557" s="17"/>
      <c r="CF557" s="17"/>
      <c r="CG557" s="17"/>
      <c r="CH557" s="17"/>
      <c r="CI557" s="17"/>
      <c r="CJ557" s="17"/>
      <c r="CK557" s="17"/>
      <c r="CL557" s="17"/>
      <c r="CM557" s="17"/>
      <c r="CN557" s="17"/>
      <c r="CO557" s="17"/>
      <c r="CP557" s="17"/>
      <c r="CQ557" s="17"/>
      <c r="CR557" s="17"/>
      <c r="CS557" s="17"/>
      <c r="CT557" s="17"/>
      <c r="CU557" s="17"/>
      <c r="CV557" s="17"/>
      <c r="CW557" s="17"/>
      <c r="CX557" s="17"/>
      <c r="CY557" s="17"/>
      <c r="CZ557" s="17"/>
      <c r="DA557" s="17"/>
      <c r="DB557" s="17"/>
      <c r="DC557" s="17"/>
      <c r="DD557" s="17"/>
      <c r="DE557" s="17"/>
      <c r="DF557" s="17"/>
      <c r="DG557" s="17"/>
      <c r="DH557" s="17"/>
      <c r="DI557" s="17"/>
      <c r="DJ557" s="17"/>
      <c r="DK557" s="17"/>
      <c r="DL557" s="17"/>
      <c r="DM557" s="17"/>
      <c r="DN557" s="17"/>
      <c r="DO557" s="17"/>
      <c r="DP557" s="17"/>
      <c r="DQ557" s="17"/>
      <c r="DR557" s="17"/>
      <c r="DS557" s="17"/>
      <c r="DT557" s="17"/>
      <c r="DU557" s="17"/>
      <c r="DV557" s="17"/>
      <c r="DW557" s="17"/>
      <c r="DX557" s="17"/>
      <c r="DY557" s="17"/>
      <c r="DZ557" s="17"/>
      <c r="EA557" s="17"/>
      <c r="EB557" s="17"/>
      <c r="EC557" s="17"/>
      <c r="ED557" s="17"/>
      <c r="EE557" s="17"/>
      <c r="EF557" s="17"/>
      <c r="EG557" s="17"/>
      <c r="EH557" s="17"/>
      <c r="EI557" s="17"/>
      <c r="EJ557" s="17"/>
      <c r="EK557" s="17"/>
      <c r="EL557" s="17"/>
      <c r="EM557" s="17"/>
      <c r="EN557" s="17"/>
      <c r="EO557" s="17"/>
      <c r="EP557" s="17"/>
      <c r="EQ557" s="17"/>
      <c r="ER557" s="17"/>
      <c r="ES557" s="17"/>
      <c r="ET557" s="17"/>
      <c r="EU557" s="17"/>
      <c r="EV557" s="17"/>
      <c r="EW557" s="17"/>
      <c r="EX557" s="17"/>
      <c r="EY557" s="17"/>
      <c r="EZ557" s="17"/>
      <c r="FA557" s="17"/>
      <c r="FB557" s="17"/>
      <c r="FC557" s="17"/>
      <c r="FD557" s="17"/>
      <c r="FE557" s="17"/>
      <c r="FF557" s="17"/>
      <c r="FG557" s="17"/>
      <c r="FH557" s="17"/>
      <c r="FI557" s="17"/>
      <c r="FJ557" s="17"/>
      <c r="FK557" s="17"/>
      <c r="FL557" s="17"/>
      <c r="FM557" s="17"/>
      <c r="FN557" s="17"/>
      <c r="FO557" s="17"/>
      <c r="FP557" s="17"/>
      <c r="FQ557" s="17"/>
      <c r="FR557" s="17"/>
      <c r="FS557" s="17"/>
      <c r="FT557" s="17"/>
      <c r="FU557" s="17"/>
      <c r="FV557" s="17"/>
      <c r="FW557" s="17"/>
      <c r="FX557" s="17"/>
      <c r="FY557" s="17"/>
      <c r="FZ557" s="17"/>
      <c r="GA557" s="17"/>
      <c r="GB557" s="17"/>
      <c r="GC557" s="17"/>
      <c r="GD557" s="17"/>
      <c r="GE557" s="17"/>
      <c r="GF557" s="17"/>
      <c r="GG557" s="17"/>
      <c r="GH557" s="17"/>
      <c r="GI557" s="17"/>
      <c r="GJ557" s="17"/>
      <c r="GK557" s="17"/>
      <c r="GL557" s="17"/>
      <c r="GM557" s="17"/>
      <c r="GN557" s="17"/>
      <c r="GO557" s="17"/>
      <c r="GP557" s="17"/>
      <c r="GQ557" s="17"/>
      <c r="GR557" s="17"/>
      <c r="GS557" s="17"/>
      <c r="GT557" s="17"/>
      <c r="GU557" s="17"/>
    </row>
    <row r="558" spans="1:203" x14ac:dyDescent="0.2">
      <c r="A558" s="79">
        <f t="shared" si="236"/>
        <v>43630</v>
      </c>
      <c r="B558" s="80">
        <f t="shared" ca="1" si="242"/>
        <v>1115.0350900000001</v>
      </c>
      <c r="C558" s="81">
        <f t="shared" si="237"/>
        <v>1000</v>
      </c>
      <c r="D558" s="82">
        <f ca="1">IF(A558&lt;$B$1,VLOOKUP(A558,[1]DI!$A$4:$B$15000,2,FALSE),0)</f>
        <v>6.4000000000000001E-2</v>
      </c>
      <c r="E558" s="81">
        <f t="shared" ca="1" si="243"/>
        <v>2.4620000000000002E-4</v>
      </c>
      <c r="F558" s="83">
        <f t="shared" si="230"/>
        <v>1.1679999999999999</v>
      </c>
      <c r="G558" s="84">
        <f t="shared" ca="1" si="231"/>
        <v>1.0002875616</v>
      </c>
      <c r="H558" s="81">
        <f ca="1">TRUNC(PRODUCT(G$10:G557),15)</f>
        <v>1.11503508793523</v>
      </c>
      <c r="I558" s="81">
        <f t="shared" si="238"/>
        <v>1</v>
      </c>
      <c r="J558" s="81">
        <f t="shared" ca="1" si="232"/>
        <v>1.1150350899999999</v>
      </c>
      <c r="K558" s="81">
        <f t="shared" ca="1" si="233"/>
        <v>115.03509</v>
      </c>
      <c r="L558" s="85">
        <f>IF(VLOOKUP(A558,$U$12:$AD$125,8)=VLOOKUP(A557,$U$12:$AD$125,8),0,VLOOKUP(A558,U$12:$AD$125,8))</f>
        <v>0</v>
      </c>
      <c r="M558" s="86">
        <f>IF(L558&gt;0,VLOOKUP(L558,T$12:$AC$125,7),0)</f>
        <v>0</v>
      </c>
      <c r="N558" s="81">
        <f t="shared" si="239"/>
        <v>0</v>
      </c>
      <c r="O558" s="81">
        <f t="shared" ca="1" si="234"/>
        <v>115.03509</v>
      </c>
      <c r="P558" s="87" t="str">
        <f t="shared" si="240"/>
        <v>J=</v>
      </c>
      <c r="Q558" s="88">
        <f t="shared" si="241"/>
        <v>44676</v>
      </c>
      <c r="R558" s="7"/>
      <c r="S558" s="7"/>
      <c r="T558" s="7"/>
      <c r="U558" s="7"/>
      <c r="V558" s="7"/>
      <c r="W558" s="7"/>
      <c r="X558" s="7"/>
      <c r="Y558" s="7"/>
      <c r="Z558" s="7"/>
      <c r="AA558" s="7"/>
      <c r="AB558" s="7"/>
      <c r="AC558" s="7"/>
      <c r="AD558" s="7"/>
      <c r="AE558" s="7"/>
      <c r="AF558" s="65"/>
      <c r="AG558" s="9"/>
      <c r="AH558" s="9"/>
      <c r="AI558" s="4"/>
      <c r="AJ558" s="10"/>
      <c r="AK558" s="4"/>
      <c r="AL558" s="65"/>
      <c r="AM558" s="10"/>
      <c r="AN558" s="9"/>
      <c r="AO558" s="7"/>
      <c r="AP558" s="11"/>
      <c r="AQ558" s="9"/>
      <c r="AR558" s="24"/>
      <c r="AS558" s="65"/>
      <c r="AT558" s="12"/>
      <c r="AU558" s="12"/>
      <c r="AV558" s="22"/>
      <c r="AW558" s="12"/>
      <c r="AX558" s="12"/>
      <c r="AY558" s="12"/>
      <c r="AZ558" s="12"/>
      <c r="BA558" s="12"/>
      <c r="BB558" s="12"/>
      <c r="BC558" s="12"/>
      <c r="BD558" s="12"/>
      <c r="BE558" s="12"/>
      <c r="BF558" s="12"/>
      <c r="BG558" s="12"/>
      <c r="BH558" s="12"/>
      <c r="BI558" s="12"/>
      <c r="BJ558" s="12"/>
      <c r="BK558" s="12"/>
      <c r="BL558" s="12"/>
      <c r="BM558" s="12"/>
      <c r="BN558" s="12"/>
      <c r="BO558" s="12"/>
      <c r="BP558" s="12"/>
      <c r="BQ558" s="12"/>
      <c r="BR558" s="12"/>
      <c r="BS558" s="12"/>
      <c r="BT558" s="12"/>
      <c r="BU558" s="12"/>
      <c r="BV558" s="12"/>
      <c r="BW558" s="12"/>
      <c r="BX558" s="12"/>
      <c r="BY558" s="12"/>
      <c r="BZ558" s="12"/>
      <c r="CA558" s="12"/>
      <c r="CB558" s="12"/>
      <c r="CC558" s="12"/>
      <c r="CD558" s="12"/>
      <c r="CE558" s="12"/>
      <c r="CF558" s="12"/>
      <c r="CG558" s="12"/>
      <c r="CH558" s="12"/>
      <c r="CI558" s="12"/>
      <c r="CJ558" s="12"/>
      <c r="CK558" s="12"/>
      <c r="CL558" s="12"/>
      <c r="CM558" s="12"/>
      <c r="CN558" s="12"/>
      <c r="CO558" s="12"/>
      <c r="CP558" s="12"/>
      <c r="CQ558" s="12"/>
      <c r="CR558" s="12"/>
      <c r="CS558" s="12"/>
      <c r="CT558" s="12"/>
      <c r="CU558" s="12"/>
      <c r="CV558" s="12"/>
      <c r="CW558" s="12"/>
      <c r="CX558" s="12"/>
      <c r="CY558" s="12"/>
      <c r="CZ558" s="12"/>
      <c r="DA558" s="12"/>
      <c r="DB558" s="12"/>
      <c r="DC558" s="12"/>
      <c r="DD558" s="12"/>
      <c r="DE558" s="12"/>
      <c r="DF558" s="12"/>
      <c r="DG558" s="12"/>
      <c r="DH558" s="12"/>
      <c r="DI558" s="12"/>
      <c r="DJ558" s="12"/>
      <c r="DK558" s="12"/>
      <c r="DL558" s="12"/>
      <c r="DM558" s="12"/>
      <c r="DN558" s="12"/>
      <c r="DO558" s="12"/>
      <c r="DP558" s="12"/>
      <c r="DQ558" s="12"/>
      <c r="DR558" s="12"/>
      <c r="DS558" s="12"/>
      <c r="DT558" s="12"/>
      <c r="DU558" s="12"/>
      <c r="DV558" s="12"/>
      <c r="DW558" s="12"/>
      <c r="DX558" s="12"/>
      <c r="DY558" s="12"/>
      <c r="DZ558" s="12"/>
      <c r="EA558" s="12"/>
      <c r="EB558" s="12"/>
      <c r="EC558" s="12"/>
      <c r="ED558" s="12"/>
      <c r="EE558" s="12"/>
      <c r="EF558" s="12"/>
      <c r="EG558" s="12"/>
      <c r="EH558" s="12"/>
      <c r="EI558" s="12"/>
      <c r="EJ558" s="12"/>
      <c r="EK558" s="12"/>
      <c r="EL558" s="12"/>
      <c r="EM558" s="12"/>
      <c r="EN558" s="12"/>
      <c r="EO558" s="12"/>
      <c r="EP558" s="12"/>
      <c r="EQ558" s="12"/>
      <c r="ER558" s="12"/>
      <c r="ES558" s="12"/>
      <c r="ET558" s="12"/>
      <c r="EU558" s="12"/>
      <c r="EV558" s="12"/>
      <c r="EW558" s="12"/>
      <c r="EX558" s="12"/>
      <c r="EY558" s="12"/>
      <c r="EZ558" s="12"/>
      <c r="FA558" s="12"/>
      <c r="FB558" s="12"/>
      <c r="FC558" s="12"/>
      <c r="FD558" s="12"/>
      <c r="FE558" s="12"/>
      <c r="FF558" s="12"/>
      <c r="FG558" s="12"/>
      <c r="FH558" s="12"/>
      <c r="FI558" s="12"/>
      <c r="FJ558" s="12"/>
      <c r="FK558" s="12"/>
      <c r="FL558" s="12"/>
      <c r="FM558" s="12"/>
      <c r="FN558" s="12"/>
      <c r="FO558" s="12"/>
      <c r="FP558" s="12"/>
      <c r="FQ558" s="12"/>
      <c r="FR558" s="12"/>
      <c r="FS558" s="12"/>
      <c r="FT558" s="12"/>
      <c r="FU558" s="12"/>
      <c r="FV558" s="12"/>
      <c r="FW558" s="12"/>
      <c r="FX558" s="12"/>
      <c r="FY558" s="12"/>
      <c r="FZ558" s="12"/>
      <c r="GA558" s="12"/>
      <c r="GB558" s="12"/>
      <c r="GC558" s="12"/>
      <c r="GD558" s="12"/>
      <c r="GE558" s="12"/>
      <c r="GF558" s="12"/>
      <c r="GG558" s="12"/>
      <c r="GH558" s="12"/>
      <c r="GI558" s="12"/>
      <c r="GJ558" s="12"/>
      <c r="GK558" s="12"/>
      <c r="GL558" s="12"/>
      <c r="GM558" s="12"/>
      <c r="GN558" s="12"/>
      <c r="GO558" s="12"/>
      <c r="GP558" s="12"/>
      <c r="GQ558" s="12"/>
      <c r="GR558" s="12"/>
    </row>
    <row r="559" spans="1:203" x14ac:dyDescent="0.2">
      <c r="A559" s="79">
        <f t="shared" si="236"/>
        <v>43631</v>
      </c>
      <c r="B559" s="80">
        <f t="shared" ca="1" si="242"/>
        <v>1115.35573</v>
      </c>
      <c r="C559" s="81">
        <f t="shared" si="237"/>
        <v>1000</v>
      </c>
      <c r="D559" s="82">
        <f ca="1">IF(A559&lt;$B$1,VLOOKUP(A559,[1]DI!$A$4:$B$15000,2,FALSE),0)</f>
        <v>0</v>
      </c>
      <c r="E559" s="81">
        <f t="shared" ca="1" si="243"/>
        <v>0</v>
      </c>
      <c r="F559" s="83">
        <f t="shared" si="230"/>
        <v>1.1679999999999999</v>
      </c>
      <c r="G559" s="84">
        <f t="shared" ca="1" si="231"/>
        <v>1</v>
      </c>
      <c r="H559" s="81">
        <f ca="1">TRUNC(PRODUCT(G$10:G558),15)</f>
        <v>1.11535572920917</v>
      </c>
      <c r="I559" s="81">
        <f t="shared" si="238"/>
        <v>1</v>
      </c>
      <c r="J559" s="81">
        <f t="shared" ca="1" si="232"/>
        <v>1.1153557300000001</v>
      </c>
      <c r="K559" s="81">
        <f t="shared" ca="1" si="233"/>
        <v>115.35572999999999</v>
      </c>
      <c r="L559" s="85">
        <f>IF(VLOOKUP(A559,$U$12:$AD$125,8)=VLOOKUP(A558,$U$12:$AD$125,8),0,VLOOKUP(A559,U$12:$AD$125,8))</f>
        <v>0</v>
      </c>
      <c r="M559" s="86">
        <f>IF(L559&gt;0,VLOOKUP(L559,T$12:$AC$125,7),0)</f>
        <v>0</v>
      </c>
      <c r="N559" s="81">
        <f t="shared" si="239"/>
        <v>0</v>
      </c>
      <c r="O559" s="81">
        <f t="shared" ca="1" si="234"/>
        <v>115.35572999999999</v>
      </c>
      <c r="P559" s="87" t="str">
        <f t="shared" si="240"/>
        <v>J=</v>
      </c>
      <c r="Q559" s="88">
        <f t="shared" si="241"/>
        <v>44676</v>
      </c>
      <c r="R559" s="7"/>
      <c r="S559" s="16"/>
      <c r="T559" s="16"/>
      <c r="U559" s="16"/>
      <c r="V559" s="16"/>
      <c r="W559" s="16"/>
      <c r="X559" s="16"/>
      <c r="Y559" s="16"/>
      <c r="Z559" s="16"/>
      <c r="AA559" s="16"/>
      <c r="AB559" s="16"/>
      <c r="AC559" s="16"/>
      <c r="AD559" s="16"/>
      <c r="AE559" s="16"/>
      <c r="AF559" s="65" t="str">
        <f t="shared" ref="AF559:AS559" si="250">$B$6</f>
        <v>ODCT21</v>
      </c>
      <c r="AG559" s="7" t="str">
        <f t="shared" si="250"/>
        <v>ODCT21</v>
      </c>
      <c r="AH559" s="7" t="str">
        <f t="shared" si="250"/>
        <v>ODCT21</v>
      </c>
      <c r="AI559" s="7" t="str">
        <f t="shared" si="250"/>
        <v>ODCT21</v>
      </c>
      <c r="AJ559" s="7" t="str">
        <f t="shared" si="250"/>
        <v>ODCT21</v>
      </c>
      <c r="AK559" s="4" t="str">
        <f t="shared" si="250"/>
        <v>ODCT21</v>
      </c>
      <c r="AL559" s="65" t="str">
        <f t="shared" si="250"/>
        <v>ODCT21</v>
      </c>
      <c r="AM559" s="7" t="str">
        <f t="shared" si="250"/>
        <v>ODCT21</v>
      </c>
      <c r="AN559" s="7" t="str">
        <f t="shared" si="250"/>
        <v>ODCT21</v>
      </c>
      <c r="AO559" s="7" t="str">
        <f t="shared" si="250"/>
        <v>ODCT21</v>
      </c>
      <c r="AP559" s="11" t="str">
        <f t="shared" si="250"/>
        <v>ODCT21</v>
      </c>
      <c r="AQ559" s="7" t="str">
        <f t="shared" si="250"/>
        <v>ODCT21</v>
      </c>
      <c r="AR559" s="8" t="str">
        <f t="shared" si="250"/>
        <v>ODCT21</v>
      </c>
      <c r="AS559" s="65" t="str">
        <f t="shared" si="250"/>
        <v>ODCT21</v>
      </c>
      <c r="AT559" s="17"/>
      <c r="AU559" s="17"/>
      <c r="AV559" s="23"/>
      <c r="AW559" s="17"/>
      <c r="AX559" s="17"/>
      <c r="AY559" s="17"/>
      <c r="AZ559" s="17"/>
      <c r="BA559" s="17"/>
      <c r="BB559" s="17"/>
      <c r="BC559" s="17"/>
      <c r="BD559" s="17"/>
      <c r="BE559" s="17"/>
      <c r="BF559" s="17"/>
      <c r="BG559" s="17"/>
      <c r="BH559" s="17"/>
      <c r="BI559" s="17"/>
      <c r="BJ559" s="17"/>
      <c r="BK559" s="17"/>
      <c r="BL559" s="17"/>
      <c r="BM559" s="17"/>
      <c r="BN559" s="17"/>
      <c r="BO559" s="17"/>
      <c r="BP559" s="17"/>
      <c r="BQ559" s="17"/>
      <c r="BR559" s="17"/>
      <c r="BS559" s="17"/>
      <c r="BT559" s="17"/>
      <c r="BU559" s="17"/>
      <c r="BV559" s="17"/>
      <c r="BW559" s="17"/>
      <c r="BX559" s="17"/>
      <c r="BY559" s="17"/>
      <c r="BZ559" s="17"/>
      <c r="CA559" s="17"/>
      <c r="CB559" s="17"/>
      <c r="CC559" s="17"/>
      <c r="CD559" s="17"/>
      <c r="CE559" s="17"/>
      <c r="CF559" s="17"/>
      <c r="CG559" s="17"/>
      <c r="CH559" s="17"/>
      <c r="CI559" s="17"/>
      <c r="CJ559" s="17"/>
      <c r="CK559" s="17"/>
      <c r="CL559" s="17"/>
      <c r="CM559" s="17"/>
      <c r="CN559" s="17"/>
      <c r="CO559" s="17"/>
      <c r="CP559" s="17"/>
      <c r="CQ559" s="17"/>
      <c r="CR559" s="17"/>
      <c r="CS559" s="17"/>
      <c r="CT559" s="17"/>
      <c r="CU559" s="17"/>
      <c r="CV559" s="17"/>
      <c r="CW559" s="17"/>
      <c r="CX559" s="17"/>
      <c r="CY559" s="17"/>
      <c r="CZ559" s="17"/>
      <c r="DA559" s="17"/>
      <c r="DB559" s="17"/>
      <c r="DC559" s="17"/>
      <c r="DD559" s="17"/>
      <c r="DE559" s="17"/>
      <c r="DF559" s="17"/>
      <c r="DG559" s="17"/>
      <c r="DH559" s="17"/>
      <c r="DI559" s="17"/>
      <c r="DJ559" s="17"/>
      <c r="DK559" s="17"/>
      <c r="DL559" s="17"/>
      <c r="DM559" s="17"/>
      <c r="DN559" s="17"/>
      <c r="DO559" s="17"/>
      <c r="DP559" s="17"/>
      <c r="DQ559" s="17"/>
      <c r="DR559" s="17"/>
      <c r="DS559" s="17"/>
      <c r="DT559" s="17"/>
      <c r="DU559" s="17"/>
      <c r="DV559" s="17"/>
      <c r="DW559" s="17"/>
      <c r="DX559" s="17"/>
      <c r="DY559" s="17"/>
      <c r="DZ559" s="17"/>
      <c r="EA559" s="17"/>
      <c r="EB559" s="17"/>
      <c r="EC559" s="17"/>
      <c r="ED559" s="17"/>
      <c r="EE559" s="17"/>
      <c r="EF559" s="17"/>
      <c r="EG559" s="17"/>
      <c r="EH559" s="17"/>
      <c r="EI559" s="17"/>
      <c r="EJ559" s="17"/>
      <c r="EK559" s="17"/>
      <c r="EL559" s="17"/>
      <c r="EM559" s="17"/>
      <c r="EN559" s="17"/>
      <c r="EO559" s="17"/>
      <c r="EP559" s="17"/>
      <c r="EQ559" s="17"/>
      <c r="ER559" s="17"/>
      <c r="ES559" s="17"/>
      <c r="ET559" s="17"/>
      <c r="EU559" s="17"/>
      <c r="EV559" s="17"/>
      <c r="EW559" s="17"/>
      <c r="EX559" s="17"/>
      <c r="EY559" s="17"/>
      <c r="EZ559" s="17"/>
      <c r="FA559" s="17"/>
      <c r="FB559" s="17"/>
      <c r="FC559" s="17"/>
      <c r="FD559" s="17"/>
      <c r="FE559" s="17"/>
      <c r="FF559" s="17"/>
      <c r="FG559" s="17"/>
      <c r="FH559" s="17"/>
      <c r="FI559" s="17"/>
      <c r="FJ559" s="17"/>
      <c r="FK559" s="17"/>
      <c r="FL559" s="17"/>
      <c r="FM559" s="17"/>
      <c r="FN559" s="17"/>
      <c r="FO559" s="17"/>
      <c r="FP559" s="17"/>
      <c r="FQ559" s="17"/>
      <c r="FR559" s="17"/>
      <c r="FS559" s="17"/>
      <c r="FT559" s="17"/>
      <c r="FU559" s="17"/>
      <c r="FV559" s="17"/>
      <c r="FW559" s="17"/>
      <c r="FX559" s="17"/>
      <c r="FY559" s="17"/>
      <c r="FZ559" s="17"/>
      <c r="GA559" s="17"/>
      <c r="GB559" s="17"/>
      <c r="GC559" s="17"/>
      <c r="GD559" s="17"/>
      <c r="GE559" s="17"/>
      <c r="GF559" s="17"/>
      <c r="GG559" s="17"/>
      <c r="GH559" s="17"/>
      <c r="GI559" s="17"/>
      <c r="GJ559" s="17"/>
      <c r="GK559" s="17"/>
      <c r="GL559" s="17"/>
      <c r="GM559" s="17"/>
      <c r="GN559" s="17"/>
      <c r="GO559" s="17"/>
      <c r="GP559" s="17"/>
      <c r="GQ559" s="17"/>
      <c r="GR559" s="17"/>
      <c r="GS559" s="17"/>
      <c r="GT559" s="17"/>
      <c r="GU559" s="17"/>
    </row>
    <row r="560" spans="1:203" x14ac:dyDescent="0.2">
      <c r="A560" s="79">
        <f t="shared" si="236"/>
        <v>43632</v>
      </c>
      <c r="B560" s="80">
        <f t="shared" ca="1" si="242"/>
        <v>1115.35573</v>
      </c>
      <c r="C560" s="81">
        <f t="shared" si="237"/>
        <v>1000</v>
      </c>
      <c r="D560" s="82">
        <f ca="1">IF(A560&lt;$B$1,VLOOKUP(A560,[1]DI!$A$4:$B$15000,2,FALSE),0)</f>
        <v>0</v>
      </c>
      <c r="E560" s="81">
        <f t="shared" ca="1" si="243"/>
        <v>0</v>
      </c>
      <c r="F560" s="83">
        <f t="shared" si="230"/>
        <v>1.1679999999999999</v>
      </c>
      <c r="G560" s="84">
        <f t="shared" ca="1" si="231"/>
        <v>1</v>
      </c>
      <c r="H560" s="81">
        <f ca="1">TRUNC(PRODUCT(G$10:G559),15)</f>
        <v>1.11535572920917</v>
      </c>
      <c r="I560" s="81">
        <f t="shared" si="238"/>
        <v>1</v>
      </c>
      <c r="J560" s="81">
        <f t="shared" ca="1" si="232"/>
        <v>1.1153557300000001</v>
      </c>
      <c r="K560" s="81">
        <f t="shared" ca="1" si="233"/>
        <v>115.35572999999999</v>
      </c>
      <c r="L560" s="85">
        <f>IF(VLOOKUP(A560,$U$12:$AD$125,8)=VLOOKUP(A559,$U$12:$AD$125,8),0,VLOOKUP(A560,U$12:$AD$125,8))</f>
        <v>0</v>
      </c>
      <c r="M560" s="86">
        <f>IF(L560&gt;0,VLOOKUP(L560,T$12:$AC$125,7),0)</f>
        <v>0</v>
      </c>
      <c r="N560" s="81">
        <f t="shared" si="239"/>
        <v>0</v>
      </c>
      <c r="O560" s="81">
        <f t="shared" ca="1" si="234"/>
        <v>115.35572999999999</v>
      </c>
      <c r="P560" s="87" t="str">
        <f t="shared" si="240"/>
        <v>J=</v>
      </c>
      <c r="Q560" s="88">
        <f t="shared" si="241"/>
        <v>44676</v>
      </c>
      <c r="R560" s="7"/>
      <c r="S560" s="16"/>
      <c r="T560" s="16"/>
      <c r="U560" s="16"/>
      <c r="V560" s="16"/>
      <c r="W560" s="16"/>
      <c r="X560" s="16"/>
      <c r="Y560" s="16"/>
      <c r="Z560" s="16"/>
      <c r="AA560" s="16"/>
      <c r="AB560" s="16"/>
      <c r="AC560" s="16"/>
      <c r="AD560" s="16"/>
      <c r="AE560" s="16"/>
      <c r="AF560" s="37" t="s">
        <v>14</v>
      </c>
      <c r="AG560" s="3" t="s">
        <v>7</v>
      </c>
      <c r="AH560" s="3" t="s">
        <v>8</v>
      </c>
      <c r="AI560" s="18" t="s">
        <v>9</v>
      </c>
      <c r="AJ560" s="19" t="s">
        <v>9</v>
      </c>
      <c r="AK560" s="18" t="s">
        <v>9</v>
      </c>
      <c r="AL560" s="67" t="s">
        <v>14</v>
      </c>
      <c r="AM560" s="19" t="s">
        <v>9</v>
      </c>
      <c r="AN560" s="3" t="s">
        <v>10</v>
      </c>
      <c r="AO560" s="6" t="s">
        <v>11</v>
      </c>
      <c r="AP560" s="20" t="s">
        <v>12</v>
      </c>
      <c r="AQ560" s="3" t="s">
        <v>12</v>
      </c>
      <c r="AR560" s="21" t="s">
        <v>13</v>
      </c>
      <c r="AS560" s="37" t="s">
        <v>13</v>
      </c>
      <c r="AT560" s="17"/>
      <c r="AU560" s="17"/>
      <c r="AV560" s="23"/>
      <c r="AW560" s="17"/>
      <c r="AX560" s="17"/>
      <c r="AY560" s="17"/>
      <c r="AZ560" s="17"/>
      <c r="BA560" s="17"/>
      <c r="BB560" s="17"/>
      <c r="BC560" s="17"/>
      <c r="BD560" s="17"/>
      <c r="BE560" s="17"/>
      <c r="BF560" s="17"/>
      <c r="BG560" s="17"/>
      <c r="BH560" s="17"/>
      <c r="BI560" s="17"/>
      <c r="BJ560" s="17"/>
      <c r="BK560" s="17"/>
      <c r="BL560" s="17"/>
      <c r="BM560" s="17"/>
      <c r="BN560" s="17"/>
      <c r="BO560" s="17"/>
      <c r="BP560" s="17"/>
      <c r="BQ560" s="17"/>
      <c r="BR560" s="17"/>
      <c r="BS560" s="17"/>
      <c r="BT560" s="17"/>
      <c r="BU560" s="17"/>
      <c r="BV560" s="17"/>
      <c r="BW560" s="17"/>
      <c r="BX560" s="17"/>
      <c r="BY560" s="17"/>
      <c r="BZ560" s="17"/>
      <c r="CA560" s="17"/>
      <c r="CB560" s="17"/>
      <c r="CC560" s="17"/>
      <c r="CD560" s="17"/>
      <c r="CE560" s="17"/>
      <c r="CF560" s="17"/>
      <c r="CG560" s="17"/>
      <c r="CH560" s="17"/>
      <c r="CI560" s="17"/>
      <c r="CJ560" s="17"/>
      <c r="CK560" s="17"/>
      <c r="CL560" s="17"/>
      <c r="CM560" s="17"/>
      <c r="CN560" s="17"/>
      <c r="CO560" s="17"/>
      <c r="CP560" s="17"/>
      <c r="CQ560" s="17"/>
      <c r="CR560" s="17"/>
      <c r="CS560" s="17"/>
      <c r="CT560" s="17"/>
      <c r="CU560" s="17"/>
      <c r="CV560" s="17"/>
      <c r="CW560" s="17"/>
      <c r="CX560" s="17"/>
      <c r="CY560" s="17"/>
      <c r="CZ560" s="17"/>
      <c r="DA560" s="17"/>
      <c r="DB560" s="17"/>
      <c r="DC560" s="17"/>
      <c r="DD560" s="17"/>
      <c r="DE560" s="17"/>
      <c r="DF560" s="17"/>
      <c r="DG560" s="17"/>
      <c r="DH560" s="17"/>
      <c r="DI560" s="17"/>
      <c r="DJ560" s="17"/>
      <c r="DK560" s="17"/>
      <c r="DL560" s="17"/>
      <c r="DM560" s="17"/>
      <c r="DN560" s="17"/>
      <c r="DO560" s="17"/>
      <c r="DP560" s="17"/>
      <c r="DQ560" s="17"/>
      <c r="DR560" s="17"/>
      <c r="DS560" s="17"/>
      <c r="DT560" s="17"/>
      <c r="DU560" s="17"/>
      <c r="DV560" s="17"/>
      <c r="DW560" s="17"/>
      <c r="DX560" s="17"/>
      <c r="DY560" s="17"/>
      <c r="DZ560" s="17"/>
      <c r="EA560" s="17"/>
      <c r="EB560" s="17"/>
      <c r="EC560" s="17"/>
      <c r="ED560" s="17"/>
      <c r="EE560" s="17"/>
      <c r="EF560" s="17"/>
      <c r="EG560" s="17"/>
      <c r="EH560" s="17"/>
      <c r="EI560" s="17"/>
      <c r="EJ560" s="17"/>
      <c r="EK560" s="17"/>
      <c r="EL560" s="17"/>
      <c r="EM560" s="17"/>
      <c r="EN560" s="17"/>
      <c r="EO560" s="17"/>
      <c r="EP560" s="17"/>
      <c r="EQ560" s="17"/>
      <c r="ER560" s="17"/>
      <c r="ES560" s="17"/>
      <c r="ET560" s="17"/>
      <c r="EU560" s="17"/>
      <c r="EV560" s="17"/>
      <c r="EW560" s="17"/>
      <c r="EX560" s="17"/>
      <c r="EY560" s="17"/>
      <c r="EZ560" s="17"/>
      <c r="FA560" s="17"/>
      <c r="FB560" s="17"/>
      <c r="FC560" s="17"/>
      <c r="FD560" s="17"/>
      <c r="FE560" s="17"/>
      <c r="FF560" s="17"/>
      <c r="FG560" s="17"/>
      <c r="FH560" s="17"/>
      <c r="FI560" s="17"/>
      <c r="FJ560" s="17"/>
      <c r="FK560" s="17"/>
      <c r="FL560" s="17"/>
      <c r="FM560" s="17"/>
      <c r="FN560" s="17"/>
      <c r="FO560" s="17"/>
      <c r="FP560" s="17"/>
      <c r="FQ560" s="17"/>
      <c r="FR560" s="17"/>
      <c r="FS560" s="17"/>
      <c r="FT560" s="17"/>
      <c r="FU560" s="17"/>
      <c r="FV560" s="17"/>
      <c r="FW560" s="17"/>
      <c r="FX560" s="17"/>
      <c r="FY560" s="17"/>
      <c r="FZ560" s="17"/>
      <c r="GA560" s="17"/>
      <c r="GB560" s="17"/>
      <c r="GC560" s="17"/>
      <c r="GD560" s="17"/>
      <c r="GE560" s="17"/>
      <c r="GF560" s="17"/>
      <c r="GG560" s="17"/>
      <c r="GH560" s="17"/>
      <c r="GI560" s="17"/>
      <c r="GJ560" s="17"/>
      <c r="GK560" s="17"/>
      <c r="GL560" s="17"/>
      <c r="GM560" s="17"/>
      <c r="GN560" s="17"/>
      <c r="GO560" s="17"/>
      <c r="GP560" s="17"/>
      <c r="GQ560" s="17"/>
      <c r="GR560" s="17"/>
      <c r="GS560" s="17"/>
      <c r="GT560" s="17"/>
      <c r="GU560" s="17"/>
    </row>
    <row r="561" spans="1:200" x14ac:dyDescent="0.2">
      <c r="A561" s="79">
        <f t="shared" si="236"/>
        <v>43633</v>
      </c>
      <c r="B561" s="80">
        <f t="shared" ca="1" si="242"/>
        <v>1115.35573</v>
      </c>
      <c r="C561" s="81">
        <f t="shared" si="237"/>
        <v>1000</v>
      </c>
      <c r="D561" s="82">
        <f ca="1">IF(A561&lt;$B$1,VLOOKUP(A561,[1]DI!$A$4:$B$15000,2,FALSE),0)</f>
        <v>6.4000000000000001E-2</v>
      </c>
      <c r="E561" s="81">
        <f t="shared" ca="1" si="243"/>
        <v>2.4620000000000002E-4</v>
      </c>
      <c r="F561" s="83">
        <f t="shared" si="230"/>
        <v>1.1679999999999999</v>
      </c>
      <c r="G561" s="84">
        <f t="shared" ca="1" si="231"/>
        <v>1.0002875616</v>
      </c>
      <c r="H561" s="81">
        <f ca="1">TRUNC(PRODUCT(G$10:G560),15)</f>
        <v>1.11535572920917</v>
      </c>
      <c r="I561" s="81">
        <f t="shared" si="238"/>
        <v>1</v>
      </c>
      <c r="J561" s="81">
        <f t="shared" ca="1" si="232"/>
        <v>1.1153557300000001</v>
      </c>
      <c r="K561" s="81">
        <f t="shared" ca="1" si="233"/>
        <v>115.35572999999999</v>
      </c>
      <c r="L561" s="85">
        <f>IF(VLOOKUP(A561,$U$12:$AD$125,8)=VLOOKUP(A560,$U$12:$AD$125,8),0,VLOOKUP(A561,U$12:$AD$125,8))</f>
        <v>0</v>
      </c>
      <c r="M561" s="86">
        <f>IF(L561&gt;0,VLOOKUP(L561,T$12:$AC$125,7),0)</f>
        <v>0</v>
      </c>
      <c r="N561" s="81">
        <f t="shared" si="239"/>
        <v>0</v>
      </c>
      <c r="O561" s="81">
        <f t="shared" ca="1" si="234"/>
        <v>115.35572999999999</v>
      </c>
      <c r="P561" s="87" t="str">
        <f t="shared" si="240"/>
        <v>J=</v>
      </c>
      <c r="Q561" s="88">
        <f t="shared" si="241"/>
        <v>44676</v>
      </c>
      <c r="R561" s="7"/>
      <c r="S561" s="7"/>
      <c r="T561" s="7"/>
      <c r="U561" s="7"/>
      <c r="V561" s="7"/>
      <c r="W561" s="7"/>
      <c r="X561" s="7"/>
      <c r="Y561" s="7"/>
      <c r="Z561" s="7"/>
      <c r="AA561" s="7"/>
      <c r="AB561" s="7"/>
      <c r="AC561" s="7"/>
      <c r="AD561" s="7"/>
      <c r="AE561" s="7"/>
      <c r="AF561" s="37" t="s">
        <v>65</v>
      </c>
      <c r="AG561" s="9" t="str">
        <f>$B$6</f>
        <v>ODCT21</v>
      </c>
      <c r="AH561" s="3" t="s">
        <v>15</v>
      </c>
      <c r="AI561" s="13" t="s">
        <v>16</v>
      </c>
      <c r="AJ561" s="5"/>
      <c r="AK561" s="13" t="s">
        <v>17</v>
      </c>
      <c r="AL561" s="37"/>
      <c r="AM561" s="5"/>
      <c r="AN561" s="3"/>
      <c r="AO561" s="6"/>
      <c r="AP561" s="20"/>
      <c r="AQ561" s="3"/>
      <c r="AR561" s="21" t="s">
        <v>20</v>
      </c>
      <c r="AS561" s="37" t="s">
        <v>20</v>
      </c>
      <c r="AT561" s="12"/>
      <c r="AU561" s="12"/>
      <c r="AV561" s="22"/>
      <c r="AW561" s="12"/>
      <c r="AX561" s="12"/>
      <c r="AY561" s="12"/>
      <c r="AZ561" s="12"/>
      <c r="BA561" s="12"/>
      <c r="BB561" s="12"/>
      <c r="BC561" s="12"/>
      <c r="BD561" s="12"/>
      <c r="BE561" s="12"/>
      <c r="BF561" s="12"/>
      <c r="BG561" s="12"/>
      <c r="BH561" s="12"/>
      <c r="BI561" s="12"/>
      <c r="BJ561" s="12"/>
      <c r="BK561" s="12"/>
      <c r="BL561" s="12"/>
      <c r="BM561" s="12"/>
      <c r="BN561" s="12"/>
      <c r="BO561" s="12"/>
      <c r="BP561" s="12"/>
      <c r="BQ561" s="12"/>
      <c r="BR561" s="12"/>
      <c r="BS561" s="12"/>
      <c r="BT561" s="12"/>
      <c r="BU561" s="12"/>
      <c r="BV561" s="12"/>
      <c r="BW561" s="12"/>
      <c r="BX561" s="12"/>
      <c r="BY561" s="12"/>
      <c r="BZ561" s="12"/>
      <c r="CA561" s="12"/>
      <c r="CB561" s="12"/>
      <c r="CC561" s="12"/>
      <c r="CD561" s="12"/>
      <c r="CE561" s="12"/>
      <c r="CF561" s="12"/>
      <c r="CG561" s="12"/>
      <c r="CH561" s="12"/>
      <c r="CI561" s="12"/>
      <c r="CJ561" s="12"/>
      <c r="CK561" s="12"/>
      <c r="CL561" s="12"/>
      <c r="CM561" s="12"/>
      <c r="CN561" s="12"/>
      <c r="CO561" s="12"/>
      <c r="CP561" s="12"/>
      <c r="CQ561" s="12"/>
      <c r="CR561" s="12"/>
      <c r="CS561" s="12"/>
      <c r="CT561" s="12"/>
      <c r="CU561" s="12"/>
      <c r="CV561" s="12"/>
      <c r="CW561" s="12"/>
      <c r="CX561" s="12"/>
      <c r="CY561" s="12"/>
      <c r="CZ561" s="12"/>
      <c r="DA561" s="12"/>
      <c r="DB561" s="12"/>
      <c r="DC561" s="12"/>
      <c r="DD561" s="12"/>
      <c r="DE561" s="12"/>
      <c r="DF561" s="12"/>
      <c r="DG561" s="12"/>
      <c r="DH561" s="12"/>
      <c r="DI561" s="12"/>
      <c r="DJ561" s="12"/>
      <c r="DK561" s="12"/>
      <c r="DL561" s="12"/>
      <c r="DM561" s="12"/>
      <c r="DN561" s="12"/>
      <c r="DO561" s="12"/>
      <c r="DP561" s="12"/>
      <c r="DQ561" s="12"/>
      <c r="DR561" s="12"/>
      <c r="DS561" s="12"/>
      <c r="DT561" s="12"/>
      <c r="DU561" s="12"/>
      <c r="DV561" s="12"/>
      <c r="DW561" s="12"/>
      <c r="DX561" s="12"/>
      <c r="DY561" s="12"/>
      <c r="DZ561" s="12"/>
      <c r="EA561" s="12"/>
      <c r="EB561" s="12"/>
      <c r="EC561" s="12"/>
      <c r="ED561" s="12"/>
      <c r="EE561" s="12"/>
      <c r="EF561" s="12"/>
      <c r="EG561" s="12"/>
      <c r="EH561" s="12"/>
      <c r="EI561" s="12"/>
      <c r="EJ561" s="12"/>
      <c r="EK561" s="12"/>
      <c r="EL561" s="12"/>
      <c r="EM561" s="12"/>
      <c r="EN561" s="12"/>
      <c r="EO561" s="12"/>
      <c r="EP561" s="12"/>
      <c r="EQ561" s="12"/>
      <c r="ER561" s="12"/>
      <c r="ES561" s="12"/>
      <c r="ET561" s="12"/>
      <c r="EU561" s="12"/>
      <c r="EV561" s="12"/>
      <c r="EW561" s="12"/>
      <c r="EX561" s="12"/>
      <c r="EY561" s="12"/>
      <c r="EZ561" s="12"/>
      <c r="FA561" s="12"/>
      <c r="FB561" s="12"/>
      <c r="FC561" s="12"/>
      <c r="FD561" s="12"/>
      <c r="FE561" s="12"/>
      <c r="FF561" s="12"/>
      <c r="FG561" s="12"/>
      <c r="FH561" s="12"/>
      <c r="FI561" s="12"/>
      <c r="FJ561" s="12"/>
      <c r="FK561" s="12"/>
      <c r="FL561" s="12"/>
      <c r="FM561" s="12"/>
      <c r="FN561" s="12"/>
      <c r="FO561" s="12"/>
      <c r="FP561" s="12"/>
      <c r="FQ561" s="12"/>
      <c r="FR561" s="12"/>
      <c r="FS561" s="12"/>
      <c r="FT561" s="12"/>
      <c r="FU561" s="12"/>
      <c r="FV561" s="12"/>
      <c r="FW561" s="12"/>
      <c r="FX561" s="12"/>
      <c r="FY561" s="12"/>
      <c r="FZ561" s="12"/>
      <c r="GA561" s="12"/>
      <c r="GB561" s="12"/>
      <c r="GC561" s="12"/>
      <c r="GD561" s="12"/>
      <c r="GE561" s="12"/>
      <c r="GF561" s="12"/>
      <c r="GG561" s="12"/>
      <c r="GH561" s="12"/>
      <c r="GI561" s="12"/>
      <c r="GJ561" s="12"/>
      <c r="GK561" s="12"/>
      <c r="GL561" s="12"/>
      <c r="GM561" s="12"/>
      <c r="GN561" s="12"/>
      <c r="GO561" s="12"/>
      <c r="GP561" s="12"/>
      <c r="GQ561" s="12"/>
      <c r="GR561" s="12"/>
    </row>
    <row r="562" spans="1:200" x14ac:dyDescent="0.2">
      <c r="A562" s="79">
        <f t="shared" si="236"/>
        <v>43634</v>
      </c>
      <c r="B562" s="80">
        <f t="shared" ca="1" si="242"/>
        <v>1115.6764599999999</v>
      </c>
      <c r="C562" s="81">
        <f t="shared" si="237"/>
        <v>1000</v>
      </c>
      <c r="D562" s="82">
        <f ca="1">IF(A562&lt;$B$1,VLOOKUP(A562,[1]DI!$A$4:$B$15000,2,FALSE),0)</f>
        <v>6.4000000000000001E-2</v>
      </c>
      <c r="E562" s="81">
        <f t="shared" ca="1" si="243"/>
        <v>2.4620000000000002E-4</v>
      </c>
      <c r="F562" s="83">
        <f t="shared" si="230"/>
        <v>1.1679999999999999</v>
      </c>
      <c r="G562" s="84">
        <f t="shared" ca="1" si="231"/>
        <v>1.0002875616</v>
      </c>
      <c r="H562" s="81">
        <f ca="1">TRUNC(PRODUCT(G$10:G561),15)</f>
        <v>1.11567646268723</v>
      </c>
      <c r="I562" s="81">
        <f t="shared" si="238"/>
        <v>1</v>
      </c>
      <c r="J562" s="81">
        <f t="shared" ca="1" si="232"/>
        <v>1.11567646</v>
      </c>
      <c r="K562" s="81">
        <f t="shared" ca="1" si="233"/>
        <v>115.67646000000001</v>
      </c>
      <c r="L562" s="85">
        <f>IF(VLOOKUP(A562,$U$12:$AD$125,8)=VLOOKUP(A561,$U$12:$AD$125,8),0,VLOOKUP(A562,U$12:$AD$125,8))</f>
        <v>0</v>
      </c>
      <c r="M562" s="86">
        <f>IF(L562&gt;0,VLOOKUP(L562,T$12:$AC$125,7),0)</f>
        <v>0</v>
      </c>
      <c r="N562" s="81">
        <f t="shared" si="239"/>
        <v>0</v>
      </c>
      <c r="O562" s="81">
        <f t="shared" ca="1" si="234"/>
        <v>115.67646000000001</v>
      </c>
      <c r="P562" s="87" t="str">
        <f t="shared" si="240"/>
        <v>J=</v>
      </c>
      <c r="Q562" s="88">
        <f t="shared" si="241"/>
        <v>44676</v>
      </c>
      <c r="R562" s="7"/>
      <c r="S562" s="7"/>
      <c r="T562" s="7"/>
      <c r="U562" s="7"/>
      <c r="V562" s="7"/>
      <c r="W562" s="7"/>
      <c r="X562" s="7"/>
      <c r="Y562" s="7"/>
      <c r="Z562" s="7"/>
      <c r="AA562" s="7"/>
      <c r="AB562" s="7"/>
      <c r="AC562" s="7"/>
      <c r="AD562" s="7"/>
      <c r="AE562" s="7"/>
      <c r="AF562" s="37" t="s">
        <v>65</v>
      </c>
      <c r="AG562" s="9"/>
      <c r="AH562" s="3"/>
      <c r="AI562" s="13"/>
      <c r="AJ562" s="5"/>
      <c r="AK562" s="13"/>
      <c r="AL562" s="37"/>
      <c r="AM562" s="5"/>
      <c r="AN562" s="3"/>
      <c r="AO562" s="6"/>
      <c r="AP562" s="20"/>
      <c r="AQ562" s="3"/>
      <c r="AR562" s="21" t="s">
        <v>24</v>
      </c>
      <c r="AS562" s="37" t="s">
        <v>14</v>
      </c>
      <c r="AT562" s="12"/>
      <c r="AU562" s="12"/>
      <c r="AV562" s="22"/>
      <c r="AW562" s="12"/>
      <c r="AX562" s="12"/>
      <c r="AY562" s="12"/>
      <c r="AZ562" s="12"/>
      <c r="BA562" s="12"/>
      <c r="BB562" s="12"/>
      <c r="BC562" s="12"/>
      <c r="BD562" s="12"/>
      <c r="BE562" s="12"/>
      <c r="BF562" s="12"/>
      <c r="BG562" s="12"/>
      <c r="BH562" s="12"/>
      <c r="BI562" s="12"/>
      <c r="BJ562" s="12"/>
      <c r="BK562" s="12"/>
      <c r="BL562" s="12"/>
      <c r="BM562" s="12"/>
      <c r="BN562" s="12"/>
      <c r="BO562" s="12"/>
      <c r="BP562" s="12"/>
      <c r="BQ562" s="12"/>
      <c r="BR562" s="12"/>
      <c r="BS562" s="12"/>
      <c r="BT562" s="12"/>
      <c r="BU562" s="12"/>
      <c r="BV562" s="12"/>
      <c r="BW562" s="12"/>
      <c r="BX562" s="12"/>
      <c r="BY562" s="12"/>
      <c r="BZ562" s="12"/>
      <c r="CA562" s="12"/>
      <c r="CB562" s="12"/>
      <c r="CC562" s="12"/>
      <c r="CD562" s="12"/>
      <c r="CE562" s="12"/>
      <c r="CF562" s="12"/>
      <c r="CG562" s="12"/>
      <c r="CH562" s="12"/>
      <c r="CI562" s="12"/>
      <c r="CJ562" s="12"/>
      <c r="CK562" s="12"/>
      <c r="CL562" s="12"/>
      <c r="CM562" s="12"/>
      <c r="CN562" s="12"/>
      <c r="CO562" s="12"/>
      <c r="CP562" s="12"/>
      <c r="CQ562" s="12"/>
      <c r="CR562" s="12"/>
      <c r="CS562" s="12"/>
      <c r="CT562" s="12"/>
      <c r="CU562" s="12"/>
      <c r="CV562" s="12"/>
      <c r="CW562" s="12"/>
      <c r="CX562" s="12"/>
      <c r="CY562" s="12"/>
      <c r="CZ562" s="12"/>
      <c r="DA562" s="12"/>
      <c r="DB562" s="12"/>
      <c r="DC562" s="12"/>
      <c r="DD562" s="12"/>
      <c r="DE562" s="12"/>
      <c r="DF562" s="12"/>
      <c r="DG562" s="12"/>
      <c r="DH562" s="12"/>
      <c r="DI562" s="12"/>
      <c r="DJ562" s="12"/>
      <c r="DK562" s="12"/>
      <c r="DL562" s="12"/>
      <c r="DM562" s="12"/>
      <c r="DN562" s="12"/>
      <c r="DO562" s="12"/>
      <c r="DP562" s="12"/>
      <c r="DQ562" s="12"/>
      <c r="DR562" s="12"/>
      <c r="DS562" s="12"/>
      <c r="DT562" s="12"/>
      <c r="DU562" s="12"/>
      <c r="DV562" s="12"/>
      <c r="DW562" s="12"/>
      <c r="DX562" s="12"/>
      <c r="DY562" s="12"/>
      <c r="DZ562" s="12"/>
      <c r="EA562" s="12"/>
      <c r="EB562" s="12"/>
      <c r="EC562" s="12"/>
      <c r="ED562" s="12"/>
      <c r="EE562" s="12"/>
      <c r="EF562" s="12"/>
      <c r="EG562" s="12"/>
      <c r="EH562" s="12"/>
      <c r="EI562" s="12"/>
      <c r="EJ562" s="12"/>
      <c r="EK562" s="12"/>
      <c r="EL562" s="12"/>
      <c r="EM562" s="12"/>
      <c r="EN562" s="12"/>
      <c r="EO562" s="12"/>
      <c r="EP562" s="12"/>
      <c r="EQ562" s="12"/>
      <c r="ER562" s="12"/>
      <c r="ES562" s="12"/>
      <c r="ET562" s="12"/>
      <c r="EU562" s="12"/>
      <c r="EV562" s="12"/>
      <c r="EW562" s="12"/>
      <c r="EX562" s="12"/>
      <c r="EY562" s="12"/>
      <c r="EZ562" s="12"/>
      <c r="FA562" s="12"/>
      <c r="FB562" s="12"/>
      <c r="FC562" s="12"/>
      <c r="FD562" s="12"/>
      <c r="FE562" s="12"/>
      <c r="FF562" s="12"/>
      <c r="FG562" s="12"/>
      <c r="FH562" s="12"/>
      <c r="FI562" s="12"/>
      <c r="FJ562" s="12"/>
      <c r="FK562" s="12"/>
      <c r="FL562" s="12"/>
      <c r="FM562" s="12"/>
      <c r="FN562" s="12"/>
      <c r="FO562" s="12"/>
      <c r="FP562" s="12"/>
      <c r="FQ562" s="12"/>
      <c r="FR562" s="12"/>
      <c r="FS562" s="12"/>
      <c r="FT562" s="12"/>
      <c r="FU562" s="12"/>
      <c r="FV562" s="12"/>
      <c r="FW562" s="12"/>
      <c r="FX562" s="12"/>
      <c r="FY562" s="12"/>
      <c r="FZ562" s="12"/>
      <c r="GA562" s="12"/>
      <c r="GB562" s="12"/>
      <c r="GC562" s="12"/>
      <c r="GD562" s="12"/>
      <c r="GE562" s="12"/>
      <c r="GF562" s="12"/>
      <c r="GG562" s="12"/>
      <c r="GH562" s="12"/>
      <c r="GI562" s="12"/>
      <c r="GJ562" s="12"/>
      <c r="GK562" s="12"/>
      <c r="GL562" s="12"/>
      <c r="GM562" s="12"/>
      <c r="GN562" s="12"/>
      <c r="GO562" s="12"/>
      <c r="GP562" s="12"/>
      <c r="GQ562" s="12"/>
      <c r="GR562" s="12"/>
    </row>
    <row r="563" spans="1:200" x14ac:dyDescent="0.2">
      <c r="A563" s="79">
        <f t="shared" si="236"/>
        <v>43635</v>
      </c>
      <c r="B563" s="80">
        <f t="shared" ca="1" si="242"/>
        <v>1115.99729</v>
      </c>
      <c r="C563" s="81">
        <f t="shared" si="237"/>
        <v>1000</v>
      </c>
      <c r="D563" s="82">
        <f ca="1">IF(A563&lt;$B$1,VLOOKUP(A563,[1]DI!$A$4:$B$15000,2,FALSE),0)</f>
        <v>6.4000000000000001E-2</v>
      </c>
      <c r="E563" s="81">
        <f t="shared" ca="1" si="243"/>
        <v>2.4620000000000002E-4</v>
      </c>
      <c r="F563" s="83">
        <f t="shared" si="230"/>
        <v>1.1679999999999999</v>
      </c>
      <c r="G563" s="84">
        <f t="shared" ca="1" si="231"/>
        <v>1.0002875616</v>
      </c>
      <c r="H563" s="81">
        <f ca="1">TRUNC(PRODUCT(G$10:G562),15)</f>
        <v>1.1159972883959199</v>
      </c>
      <c r="I563" s="81">
        <f t="shared" si="238"/>
        <v>1</v>
      </c>
      <c r="J563" s="81">
        <f t="shared" ca="1" si="232"/>
        <v>1.1159972899999999</v>
      </c>
      <c r="K563" s="81">
        <f t="shared" ca="1" si="233"/>
        <v>115.99729000000001</v>
      </c>
      <c r="L563" s="85">
        <f>IF(VLOOKUP(A563,$U$12:$AD$125,8)=VLOOKUP(A562,$U$12:$AD$125,8),0,VLOOKUP(A563,U$12:$AD$125,8))</f>
        <v>0</v>
      </c>
      <c r="M563" s="86">
        <f>IF(L563&gt;0,VLOOKUP(L563,T$12:$AC$125,7),0)</f>
        <v>0</v>
      </c>
      <c r="N563" s="81">
        <f t="shared" si="239"/>
        <v>0</v>
      </c>
      <c r="O563" s="81">
        <f t="shared" ca="1" si="234"/>
        <v>115.99729000000001</v>
      </c>
      <c r="P563" s="87" t="str">
        <f t="shared" si="240"/>
        <v>J=</v>
      </c>
      <c r="Q563" s="88">
        <f t="shared" si="241"/>
        <v>44676</v>
      </c>
      <c r="R563" s="7"/>
      <c r="S563" s="7"/>
      <c r="T563" s="7"/>
      <c r="U563" s="7"/>
      <c r="V563" s="7"/>
      <c r="W563" s="7"/>
      <c r="X563" s="7"/>
      <c r="Y563" s="7"/>
      <c r="Z563" s="7"/>
      <c r="AA563" s="7"/>
      <c r="AB563" s="7"/>
      <c r="AC563" s="7"/>
      <c r="AD563" s="7"/>
      <c r="AE563" s="7"/>
      <c r="AF563" s="37"/>
      <c r="AG563" s="3" t="s">
        <v>26</v>
      </c>
      <c r="AH563" s="3" t="s">
        <v>26</v>
      </c>
      <c r="AI563" s="13" t="s">
        <v>27</v>
      </c>
      <c r="AJ563" s="5" t="s">
        <v>28</v>
      </c>
      <c r="AK563" s="4" t="s">
        <v>29</v>
      </c>
      <c r="AL563" s="65"/>
      <c r="AM563" s="10" t="s">
        <v>32</v>
      </c>
      <c r="AN563" s="3" t="s">
        <v>26</v>
      </c>
      <c r="AO563" s="6"/>
      <c r="AP563" s="20" t="s">
        <v>33</v>
      </c>
      <c r="AQ563" s="3" t="s">
        <v>26</v>
      </c>
      <c r="AR563" s="21" t="s">
        <v>34</v>
      </c>
      <c r="AS563" s="65"/>
      <c r="AT563" s="12"/>
      <c r="AU563" s="12"/>
      <c r="AV563" s="22"/>
      <c r="AW563" s="12"/>
      <c r="AX563" s="12"/>
      <c r="AY563" s="12"/>
      <c r="AZ563" s="12"/>
      <c r="BA563" s="12"/>
      <c r="BB563" s="12"/>
      <c r="BC563" s="12"/>
      <c r="BD563" s="12"/>
      <c r="BE563" s="12"/>
      <c r="BF563" s="12"/>
      <c r="BG563" s="12"/>
      <c r="BH563" s="12"/>
      <c r="BI563" s="12"/>
      <c r="BJ563" s="12"/>
      <c r="BK563" s="12"/>
      <c r="BL563" s="12"/>
      <c r="BM563" s="12"/>
      <c r="BN563" s="12"/>
      <c r="BO563" s="12"/>
      <c r="BP563" s="12"/>
      <c r="BQ563" s="12"/>
      <c r="BR563" s="12"/>
      <c r="BS563" s="12"/>
      <c r="BT563" s="12"/>
      <c r="BU563" s="12"/>
      <c r="BV563" s="12"/>
      <c r="BW563" s="12"/>
      <c r="BX563" s="12"/>
      <c r="BY563" s="12"/>
      <c r="BZ563" s="12"/>
      <c r="CA563" s="12"/>
      <c r="CB563" s="12"/>
      <c r="CC563" s="12"/>
      <c r="CD563" s="12"/>
      <c r="CE563" s="12"/>
      <c r="CF563" s="12"/>
      <c r="CG563" s="12"/>
      <c r="CH563" s="12"/>
      <c r="CI563" s="12"/>
      <c r="CJ563" s="12"/>
      <c r="CK563" s="12"/>
      <c r="CL563" s="12"/>
      <c r="CM563" s="12"/>
      <c r="CN563" s="12"/>
      <c r="CO563" s="12"/>
      <c r="CP563" s="12"/>
      <c r="CQ563" s="12"/>
      <c r="CR563" s="12"/>
      <c r="CS563" s="12"/>
      <c r="CT563" s="12"/>
      <c r="CU563" s="12"/>
      <c r="CV563" s="12"/>
      <c r="CW563" s="12"/>
      <c r="CX563" s="12"/>
      <c r="CY563" s="12"/>
      <c r="CZ563" s="12"/>
      <c r="DA563" s="12"/>
      <c r="DB563" s="12"/>
      <c r="DC563" s="12"/>
      <c r="DD563" s="12"/>
      <c r="DE563" s="12"/>
      <c r="DF563" s="12"/>
      <c r="DG563" s="12"/>
      <c r="DH563" s="12"/>
      <c r="DI563" s="12"/>
      <c r="DJ563" s="12"/>
      <c r="DK563" s="12"/>
      <c r="DL563" s="12"/>
      <c r="DM563" s="12"/>
      <c r="DN563" s="12"/>
      <c r="DO563" s="12"/>
      <c r="DP563" s="12"/>
      <c r="DQ563" s="12"/>
      <c r="DR563" s="12"/>
      <c r="DS563" s="12"/>
      <c r="DT563" s="12"/>
      <c r="DU563" s="12"/>
      <c r="DV563" s="12"/>
      <c r="DW563" s="12"/>
      <c r="DX563" s="12"/>
      <c r="DY563" s="12"/>
      <c r="DZ563" s="12"/>
      <c r="EA563" s="12"/>
      <c r="EB563" s="12"/>
      <c r="EC563" s="12"/>
      <c r="ED563" s="12"/>
      <c r="EE563" s="12"/>
      <c r="EF563" s="12"/>
      <c r="EG563" s="12"/>
      <c r="EH563" s="12"/>
      <c r="EI563" s="12"/>
      <c r="EJ563" s="12"/>
      <c r="EK563" s="12"/>
      <c r="EL563" s="12"/>
      <c r="EM563" s="12"/>
      <c r="EN563" s="12"/>
      <c r="EO563" s="12"/>
      <c r="EP563" s="12"/>
      <c r="EQ563" s="12"/>
      <c r="ER563" s="12"/>
      <c r="ES563" s="12"/>
      <c r="ET563" s="12"/>
      <c r="EU563" s="12"/>
      <c r="EV563" s="12"/>
      <c r="EW563" s="12"/>
      <c r="EX563" s="12"/>
      <c r="EY563" s="12"/>
      <c r="EZ563" s="12"/>
      <c r="FA563" s="12"/>
      <c r="FB563" s="12"/>
      <c r="FC563" s="12"/>
      <c r="FD563" s="12"/>
      <c r="FE563" s="12"/>
      <c r="FF563" s="12"/>
      <c r="FG563" s="12"/>
      <c r="FH563" s="12"/>
      <c r="FI563" s="12"/>
      <c r="FJ563" s="12"/>
      <c r="FK563" s="12"/>
      <c r="FL563" s="12"/>
      <c r="FM563" s="12"/>
      <c r="FN563" s="12"/>
      <c r="FO563" s="12"/>
      <c r="FP563" s="12"/>
      <c r="FQ563" s="12"/>
      <c r="FR563" s="12"/>
      <c r="FS563" s="12"/>
      <c r="FT563" s="12"/>
      <c r="FU563" s="12"/>
      <c r="FV563" s="12"/>
      <c r="FW563" s="12"/>
      <c r="FX563" s="12"/>
      <c r="FY563" s="12"/>
      <c r="FZ563" s="12"/>
      <c r="GA563" s="12"/>
      <c r="GB563" s="12"/>
      <c r="GC563" s="12"/>
      <c r="GD563" s="12"/>
      <c r="GE563" s="12"/>
      <c r="GF563" s="12"/>
      <c r="GG563" s="12"/>
      <c r="GH563" s="12"/>
      <c r="GI563" s="12"/>
      <c r="GJ563" s="12"/>
      <c r="GK563" s="12"/>
      <c r="GL563" s="12"/>
      <c r="GM563" s="12"/>
      <c r="GN563" s="12"/>
      <c r="GO563" s="12"/>
      <c r="GP563" s="12"/>
      <c r="GQ563" s="12"/>
      <c r="GR563" s="12"/>
    </row>
    <row r="564" spans="1:200" x14ac:dyDescent="0.2">
      <c r="A564" s="79">
        <f t="shared" si="236"/>
        <v>43636</v>
      </c>
      <c r="B564" s="80">
        <f t="shared" ca="1" si="242"/>
        <v>1116.3182099999999</v>
      </c>
      <c r="C564" s="81">
        <f t="shared" si="237"/>
        <v>1000</v>
      </c>
      <c r="D564" s="82">
        <f ca="1">IF(A564&lt;$B$1,VLOOKUP(A564,[1]DI!$A$4:$B$15000,2,FALSE),0)</f>
        <v>0</v>
      </c>
      <c r="E564" s="81">
        <f t="shared" ca="1" si="243"/>
        <v>0</v>
      </c>
      <c r="F564" s="83">
        <f t="shared" si="230"/>
        <v>1.1679999999999999</v>
      </c>
      <c r="G564" s="84">
        <f t="shared" ca="1" si="231"/>
        <v>1</v>
      </c>
      <c r="H564" s="81">
        <f ca="1">TRUNC(PRODUCT(G$10:G563),15)</f>
        <v>1.11631820636177</v>
      </c>
      <c r="I564" s="81">
        <f t="shared" si="238"/>
        <v>1</v>
      </c>
      <c r="J564" s="81">
        <f t="shared" ca="1" si="232"/>
        <v>1.11631821</v>
      </c>
      <c r="K564" s="81">
        <f t="shared" ca="1" si="233"/>
        <v>116.31820999999999</v>
      </c>
      <c r="L564" s="85">
        <f>IF(VLOOKUP(A564,$U$12:$AD$125,8)=VLOOKUP(A563,$U$12:$AD$125,8),0,VLOOKUP(A564,U$12:$AD$125,8))</f>
        <v>0</v>
      </c>
      <c r="M564" s="86">
        <f>IF(L564&gt;0,VLOOKUP(L564,T$12:$AC$125,7),0)</f>
        <v>0</v>
      </c>
      <c r="N564" s="81">
        <f t="shared" si="239"/>
        <v>0</v>
      </c>
      <c r="O564" s="81">
        <f t="shared" ca="1" si="234"/>
        <v>116.31820999999999</v>
      </c>
      <c r="P564" s="87" t="str">
        <f t="shared" si="240"/>
        <v>J=</v>
      </c>
      <c r="Q564" s="88">
        <f t="shared" si="241"/>
        <v>44676</v>
      </c>
      <c r="R564" s="7"/>
      <c r="S564" s="7"/>
      <c r="T564" s="7"/>
      <c r="U564" s="7"/>
      <c r="V564" s="7"/>
      <c r="W564" s="7"/>
      <c r="X564" s="7"/>
      <c r="Y564" s="7"/>
      <c r="Z564" s="7"/>
      <c r="AA564" s="7"/>
      <c r="AB564" s="7"/>
      <c r="AC564" s="7"/>
      <c r="AD564" s="7"/>
      <c r="AE564" s="7"/>
      <c r="AF564" s="65"/>
      <c r="AG564" s="9"/>
      <c r="AH564" s="9"/>
      <c r="AI564" s="4"/>
      <c r="AJ564" s="10"/>
      <c r="AK564" s="4"/>
      <c r="AL564" s="65"/>
      <c r="AM564" s="10"/>
      <c r="AN564" s="9"/>
      <c r="AO564" s="7"/>
      <c r="AP564" s="11"/>
      <c r="AQ564" s="9"/>
      <c r="AR564" s="8"/>
      <c r="AS564" s="68"/>
      <c r="AT564" s="12"/>
      <c r="AU564" s="12"/>
      <c r="AV564" s="22"/>
      <c r="AW564" s="12"/>
      <c r="AX564" s="12"/>
      <c r="AY564" s="12"/>
      <c r="AZ564" s="12"/>
      <c r="BA564" s="12"/>
      <c r="BB564" s="12"/>
      <c r="BC564" s="12"/>
      <c r="BD564" s="12"/>
      <c r="BE564" s="12"/>
      <c r="BF564" s="12"/>
      <c r="BG564" s="12"/>
      <c r="BH564" s="12"/>
      <c r="BI564" s="12"/>
      <c r="BJ564" s="12"/>
      <c r="BK564" s="12"/>
      <c r="BL564" s="12"/>
      <c r="BM564" s="12"/>
      <c r="BN564" s="12"/>
      <c r="BO564" s="12"/>
      <c r="BP564" s="12"/>
      <c r="BQ564" s="12"/>
      <c r="BR564" s="12"/>
      <c r="BS564" s="12"/>
      <c r="BT564" s="12"/>
      <c r="BU564" s="12"/>
      <c r="BV564" s="12"/>
      <c r="BW564" s="12"/>
      <c r="BX564" s="12"/>
      <c r="BY564" s="12"/>
      <c r="BZ564" s="12"/>
      <c r="CA564" s="12"/>
      <c r="CB564" s="12"/>
      <c r="CC564" s="12"/>
      <c r="CD564" s="12"/>
      <c r="CE564" s="12"/>
      <c r="CF564" s="12"/>
      <c r="CG564" s="12"/>
      <c r="CH564" s="12"/>
      <c r="CI564" s="12"/>
      <c r="CJ564" s="12"/>
      <c r="CK564" s="12"/>
      <c r="CL564" s="12"/>
      <c r="CM564" s="12"/>
      <c r="CN564" s="12"/>
      <c r="CO564" s="12"/>
      <c r="CP564" s="12"/>
      <c r="CQ564" s="12"/>
      <c r="CR564" s="12"/>
      <c r="CS564" s="12"/>
      <c r="CT564" s="12"/>
      <c r="CU564" s="12"/>
      <c r="CV564" s="12"/>
      <c r="CW564" s="12"/>
      <c r="CX564" s="12"/>
      <c r="CY564" s="12"/>
      <c r="CZ564" s="12"/>
      <c r="DA564" s="12"/>
      <c r="DB564" s="12"/>
      <c r="DC564" s="12"/>
      <c r="DD564" s="12"/>
      <c r="DE564" s="12"/>
      <c r="DF564" s="12"/>
      <c r="DG564" s="12"/>
      <c r="DH564" s="12"/>
      <c r="DI564" s="12"/>
      <c r="DJ564" s="12"/>
      <c r="DK564" s="12"/>
      <c r="DL564" s="12"/>
      <c r="DM564" s="12"/>
      <c r="DN564" s="12"/>
      <c r="DO564" s="12"/>
      <c r="DP564" s="12"/>
      <c r="DQ564" s="12"/>
      <c r="DR564" s="12"/>
      <c r="DS564" s="12"/>
      <c r="DT564" s="12"/>
      <c r="DU564" s="12"/>
      <c r="DV564" s="12"/>
      <c r="DW564" s="12"/>
      <c r="DX564" s="12"/>
      <c r="DY564" s="12"/>
      <c r="DZ564" s="12"/>
      <c r="EA564" s="12"/>
      <c r="EB564" s="12"/>
      <c r="EC564" s="12"/>
      <c r="ED564" s="12"/>
      <c r="EE564" s="12"/>
      <c r="EF564" s="12"/>
      <c r="EG564" s="12"/>
      <c r="EH564" s="12"/>
      <c r="EI564" s="12"/>
      <c r="EJ564" s="12"/>
      <c r="EK564" s="12"/>
      <c r="EL564" s="12"/>
      <c r="EM564" s="12"/>
      <c r="EN564" s="12"/>
      <c r="EO564" s="12"/>
      <c r="EP564" s="12"/>
      <c r="EQ564" s="12"/>
      <c r="ER564" s="12"/>
      <c r="ES564" s="12"/>
      <c r="ET564" s="12"/>
      <c r="EU564" s="12"/>
      <c r="EV564" s="12"/>
      <c r="EW564" s="12"/>
      <c r="EX564" s="12"/>
      <c r="EY564" s="12"/>
      <c r="EZ564" s="12"/>
      <c r="FA564" s="12"/>
      <c r="FB564" s="12"/>
      <c r="FC564" s="12"/>
      <c r="FD564" s="12"/>
      <c r="FE564" s="12"/>
      <c r="FF564" s="12"/>
      <c r="FG564" s="12"/>
      <c r="FH564" s="12"/>
      <c r="FI564" s="12"/>
      <c r="FJ564" s="12"/>
      <c r="FK564" s="12"/>
      <c r="FL564" s="12"/>
      <c r="FM564" s="12"/>
      <c r="FN564" s="12"/>
      <c r="FO564" s="12"/>
      <c r="FP564" s="12"/>
      <c r="FQ564" s="12"/>
      <c r="FR564" s="12"/>
      <c r="FS564" s="12"/>
      <c r="FT564" s="12"/>
      <c r="FU564" s="12"/>
      <c r="FV564" s="12"/>
      <c r="FW564" s="12"/>
      <c r="FX564" s="12"/>
      <c r="FY564" s="12"/>
      <c r="FZ564" s="12"/>
      <c r="GA564" s="12"/>
      <c r="GB564" s="12"/>
      <c r="GC564" s="12"/>
      <c r="GD564" s="12"/>
      <c r="GE564" s="12"/>
      <c r="GF564" s="12"/>
      <c r="GG564" s="12"/>
      <c r="GH564" s="12"/>
      <c r="GI564" s="12"/>
      <c r="GJ564" s="12"/>
      <c r="GK564" s="12"/>
      <c r="GL564" s="12"/>
      <c r="GM564" s="12"/>
      <c r="GN564" s="12"/>
      <c r="GO564" s="12"/>
      <c r="GP564" s="12"/>
      <c r="GQ564" s="12"/>
      <c r="GR564" s="12"/>
    </row>
    <row r="565" spans="1:200" x14ac:dyDescent="0.2">
      <c r="A565" s="79">
        <f t="shared" si="236"/>
        <v>43637</v>
      </c>
      <c r="B565" s="80">
        <f t="shared" ca="1" si="242"/>
        <v>1116.3182099999999</v>
      </c>
      <c r="C565" s="81">
        <f t="shared" si="237"/>
        <v>1000</v>
      </c>
      <c r="D565" s="82">
        <f ca="1">IF(A565&lt;$B$1,VLOOKUP(A565,[1]DI!$A$4:$B$15000,2,FALSE),0)</f>
        <v>6.4000000000000001E-2</v>
      </c>
      <c r="E565" s="81">
        <f t="shared" ca="1" si="243"/>
        <v>2.4620000000000002E-4</v>
      </c>
      <c r="F565" s="83">
        <f t="shared" si="230"/>
        <v>1.1679999999999999</v>
      </c>
      <c r="G565" s="84">
        <f t="shared" ca="1" si="231"/>
        <v>1.0002875616</v>
      </c>
      <c r="H565" s="81">
        <f ca="1">TRUNC(PRODUCT(G$10:G564),15)</f>
        <v>1.11631820636177</v>
      </c>
      <c r="I565" s="81">
        <f t="shared" si="238"/>
        <v>1</v>
      </c>
      <c r="J565" s="81">
        <f t="shared" ca="1" si="232"/>
        <v>1.11631821</v>
      </c>
      <c r="K565" s="81">
        <f t="shared" ca="1" si="233"/>
        <v>116.31820999999999</v>
      </c>
      <c r="L565" s="85">
        <f>IF(VLOOKUP(A565,$U$12:$AD$125,8)=VLOOKUP(A564,$U$12:$AD$125,8),0,VLOOKUP(A565,U$12:$AD$125,8))</f>
        <v>0</v>
      </c>
      <c r="M565" s="86">
        <f>IF(L565&gt;0,VLOOKUP(L565,T$12:$AC$125,7),0)</f>
        <v>0</v>
      </c>
      <c r="N565" s="81">
        <f t="shared" si="239"/>
        <v>0</v>
      </c>
      <c r="O565" s="81">
        <f t="shared" ca="1" si="234"/>
        <v>116.31820999999999</v>
      </c>
      <c r="P565" s="87" t="str">
        <f t="shared" si="240"/>
        <v>J=</v>
      </c>
      <c r="Q565" s="88">
        <f t="shared" si="241"/>
        <v>44676</v>
      </c>
      <c r="R565" s="7"/>
      <c r="S565" s="7"/>
      <c r="T565" s="7"/>
      <c r="U565" s="7"/>
      <c r="V565" s="7"/>
      <c r="W565" s="7"/>
      <c r="X565" s="7"/>
      <c r="Y565" s="7"/>
      <c r="Z565" s="7"/>
      <c r="AA565" s="7"/>
      <c r="AB565" s="7"/>
      <c r="AC565" s="7"/>
      <c r="AD565" s="7"/>
      <c r="AE565" s="7"/>
      <c r="AF565" s="65">
        <f>(AF557+1)</f>
        <v>43502</v>
      </c>
      <c r="AG565" s="9">
        <f t="shared" ref="AG565:AK580" ca="1" si="251">VLOOKUP($AF565,$A$10:$Q$3625,(AG$1)+1)</f>
        <v>1087.1766299999999</v>
      </c>
      <c r="AH565" s="9">
        <f t="shared" si="251"/>
        <v>1000</v>
      </c>
      <c r="AI565" s="4">
        <f t="shared" ca="1" si="251"/>
        <v>6.4000000000000001E-2</v>
      </c>
      <c r="AJ565" s="10">
        <f t="shared" ca="1" si="251"/>
        <v>2.4620000000000002E-4</v>
      </c>
      <c r="AK565" s="4">
        <f t="shared" si="251"/>
        <v>1.1679999999999999</v>
      </c>
      <c r="AL565" s="65">
        <f t="shared" ref="AL565:AL594" si="252">AF565</f>
        <v>43502</v>
      </c>
      <c r="AM565" s="10">
        <f t="shared" ref="AM565:AS580" ca="1" si="253">VLOOKUP($AF565,$A$10:$Q$3625,(AM$1)+1)</f>
        <v>1.0871766300000001</v>
      </c>
      <c r="AN565" s="9">
        <f t="shared" ca="1" si="253"/>
        <v>87.176630000000003</v>
      </c>
      <c r="AO565" s="7">
        <f t="shared" si="253"/>
        <v>0</v>
      </c>
      <c r="AP565" s="11">
        <f t="shared" si="253"/>
        <v>0</v>
      </c>
      <c r="AQ565" s="9">
        <f t="shared" si="253"/>
        <v>0</v>
      </c>
      <c r="AR565" s="8" t="str">
        <f t="shared" si="253"/>
        <v>J=</v>
      </c>
      <c r="AS565" s="65">
        <f t="shared" si="253"/>
        <v>44676</v>
      </c>
      <c r="AT565" s="12"/>
      <c r="AU565" s="12"/>
      <c r="AV565" s="22"/>
      <c r="AW565" s="12"/>
      <c r="AX565" s="12"/>
      <c r="AY565" s="12"/>
      <c r="AZ565" s="12"/>
      <c r="BA565" s="12"/>
      <c r="BB565" s="12"/>
      <c r="BC565" s="12"/>
      <c r="BD565" s="12"/>
      <c r="BE565" s="12"/>
      <c r="BF565" s="12"/>
      <c r="BG565" s="12"/>
      <c r="BH565" s="12"/>
      <c r="BI565" s="12"/>
      <c r="BJ565" s="12"/>
      <c r="BK565" s="12"/>
      <c r="BL565" s="12"/>
      <c r="BM565" s="12"/>
      <c r="BN565" s="12"/>
      <c r="BO565" s="12"/>
      <c r="BP565" s="12"/>
      <c r="BQ565" s="12"/>
      <c r="BR565" s="12"/>
      <c r="BS565" s="12"/>
      <c r="BT565" s="12"/>
      <c r="BU565" s="12"/>
      <c r="BV565" s="12"/>
      <c r="BW565" s="12"/>
      <c r="BX565" s="12"/>
      <c r="BY565" s="12"/>
      <c r="BZ565" s="12"/>
      <c r="CA565" s="12"/>
      <c r="CB565" s="12"/>
      <c r="CC565" s="12"/>
      <c r="CD565" s="12"/>
      <c r="CE565" s="12"/>
      <c r="CF565" s="12"/>
      <c r="CG565" s="12"/>
      <c r="CH565" s="12"/>
      <c r="CI565" s="12"/>
      <c r="CJ565" s="12"/>
      <c r="CK565" s="12"/>
      <c r="CL565" s="12"/>
      <c r="CM565" s="12"/>
      <c r="CN565" s="12"/>
      <c r="CO565" s="12"/>
      <c r="CP565" s="12"/>
      <c r="CQ565" s="12"/>
      <c r="CR565" s="12"/>
      <c r="CS565" s="12"/>
      <c r="CT565" s="12"/>
      <c r="CU565" s="12"/>
      <c r="CV565" s="12"/>
      <c r="CW565" s="12"/>
      <c r="CX565" s="12"/>
      <c r="CY565" s="12"/>
      <c r="CZ565" s="12"/>
      <c r="DA565" s="12"/>
      <c r="DB565" s="12"/>
      <c r="DC565" s="12"/>
      <c r="DD565" s="12"/>
      <c r="DE565" s="12"/>
      <c r="DF565" s="12"/>
      <c r="DG565" s="12"/>
      <c r="DH565" s="12"/>
      <c r="DI565" s="12"/>
      <c r="DJ565" s="12"/>
      <c r="DK565" s="12"/>
      <c r="DL565" s="12"/>
      <c r="DM565" s="12"/>
      <c r="DN565" s="12"/>
      <c r="DO565" s="12"/>
      <c r="DP565" s="12"/>
      <c r="DQ565" s="12"/>
      <c r="DR565" s="12"/>
      <c r="DS565" s="12"/>
      <c r="DT565" s="12"/>
      <c r="DU565" s="12"/>
      <c r="DV565" s="12"/>
      <c r="DW565" s="12"/>
      <c r="DX565" s="12"/>
      <c r="DY565" s="12"/>
      <c r="DZ565" s="12"/>
      <c r="EA565" s="12"/>
      <c r="EB565" s="12"/>
      <c r="EC565" s="12"/>
      <c r="ED565" s="12"/>
      <c r="EE565" s="12"/>
      <c r="EF565" s="12"/>
      <c r="EG565" s="12"/>
      <c r="EH565" s="12"/>
      <c r="EI565" s="12"/>
      <c r="EJ565" s="12"/>
      <c r="EK565" s="12"/>
      <c r="EL565" s="12"/>
      <c r="EM565" s="12"/>
      <c r="EN565" s="12"/>
      <c r="EO565" s="12"/>
      <c r="EP565" s="12"/>
      <c r="EQ565" s="12"/>
      <c r="ER565" s="12"/>
      <c r="ES565" s="12"/>
      <c r="ET565" s="12"/>
      <c r="EU565" s="12"/>
      <c r="EV565" s="12"/>
      <c r="EW565" s="12"/>
      <c r="EX565" s="12"/>
      <c r="EY565" s="12"/>
      <c r="EZ565" s="12"/>
      <c r="FA565" s="12"/>
      <c r="FB565" s="12"/>
      <c r="FC565" s="12"/>
      <c r="FD565" s="12"/>
      <c r="FE565" s="12"/>
      <c r="FF565" s="12"/>
      <c r="FG565" s="12"/>
      <c r="FH565" s="12"/>
      <c r="FI565" s="12"/>
      <c r="FJ565" s="12"/>
      <c r="FK565" s="12"/>
      <c r="FL565" s="12"/>
      <c r="FM565" s="12"/>
      <c r="FN565" s="12"/>
      <c r="FO565" s="12"/>
      <c r="FP565" s="12"/>
      <c r="FQ565" s="12"/>
      <c r="FR565" s="12"/>
      <c r="FS565" s="12"/>
      <c r="FT565" s="12"/>
      <c r="FU565" s="12"/>
      <c r="FV565" s="12"/>
      <c r="FW565" s="12"/>
      <c r="FX565" s="12"/>
      <c r="FY565" s="12"/>
      <c r="FZ565" s="12"/>
      <c r="GA565" s="12"/>
      <c r="GB565" s="12"/>
      <c r="GC565" s="12"/>
      <c r="GD565" s="12"/>
      <c r="GE565" s="12"/>
      <c r="GF565" s="12"/>
      <c r="GG565" s="12"/>
      <c r="GH565" s="12"/>
      <c r="GI565" s="12"/>
      <c r="GJ565" s="12"/>
      <c r="GK565" s="12"/>
      <c r="GL565" s="12"/>
      <c r="GM565" s="12"/>
      <c r="GN565" s="12"/>
      <c r="GO565" s="12"/>
      <c r="GP565" s="12"/>
      <c r="GQ565" s="12"/>
      <c r="GR565" s="12"/>
    </row>
    <row r="566" spans="1:200" x14ac:dyDescent="0.2">
      <c r="A566" s="79">
        <f t="shared" si="236"/>
        <v>43638</v>
      </c>
      <c r="B566" s="80">
        <f t="shared" ca="1" si="242"/>
        <v>1116.63922</v>
      </c>
      <c r="C566" s="81">
        <f t="shared" si="237"/>
        <v>1000</v>
      </c>
      <c r="D566" s="82">
        <f ca="1">IF(A566&lt;$B$1,VLOOKUP(A566,[1]DI!$A$4:$B$15000,2,FALSE),0)</f>
        <v>0</v>
      </c>
      <c r="E566" s="81">
        <f t="shared" ca="1" si="243"/>
        <v>0</v>
      </c>
      <c r="F566" s="83">
        <f t="shared" si="230"/>
        <v>1.1679999999999999</v>
      </c>
      <c r="G566" s="84">
        <f t="shared" ca="1" si="231"/>
        <v>1</v>
      </c>
      <c r="H566" s="81">
        <f ca="1">TRUNC(PRODUCT(G$10:G565),15)</f>
        <v>1.1166392166112999</v>
      </c>
      <c r="I566" s="81">
        <f t="shared" si="238"/>
        <v>1</v>
      </c>
      <c r="J566" s="81">
        <f t="shared" ca="1" si="232"/>
        <v>1.1166392199999999</v>
      </c>
      <c r="K566" s="81">
        <f t="shared" ca="1" si="233"/>
        <v>116.63921999999999</v>
      </c>
      <c r="L566" s="85">
        <f>IF(VLOOKUP(A566,$U$12:$AD$125,8)=VLOOKUP(A565,$U$12:$AD$125,8),0,VLOOKUP(A566,U$12:$AD$125,8))</f>
        <v>0</v>
      </c>
      <c r="M566" s="86">
        <f>IF(L566&gt;0,VLOOKUP(L566,T$12:$AC$125,7),0)</f>
        <v>0</v>
      </c>
      <c r="N566" s="81">
        <f t="shared" si="239"/>
        <v>0</v>
      </c>
      <c r="O566" s="81">
        <f t="shared" ca="1" si="234"/>
        <v>116.63921999999999</v>
      </c>
      <c r="P566" s="87" t="str">
        <f t="shared" si="240"/>
        <v>J=</v>
      </c>
      <c r="Q566" s="88">
        <f t="shared" si="241"/>
        <v>44676</v>
      </c>
      <c r="R566" s="7"/>
      <c r="S566" s="7"/>
      <c r="T566" s="7"/>
      <c r="U566" s="7"/>
      <c r="V566" s="7"/>
      <c r="W566" s="7"/>
      <c r="X566" s="7"/>
      <c r="Y566" s="7"/>
      <c r="Z566" s="7"/>
      <c r="AA566" s="7"/>
      <c r="AB566" s="7"/>
      <c r="AC566" s="7"/>
      <c r="AD566" s="7"/>
      <c r="AE566" s="7"/>
      <c r="AF566" s="65">
        <f t="shared" ref="AF566:AF594" si="254">(AF565+1)</f>
        <v>43503</v>
      </c>
      <c r="AG566" s="9">
        <f t="shared" ca="1" si="251"/>
        <v>1087.4892599899999</v>
      </c>
      <c r="AH566" s="9">
        <f t="shared" si="251"/>
        <v>1000</v>
      </c>
      <c r="AI566" s="4">
        <f t="shared" ca="1" si="251"/>
        <v>6.4000000000000001E-2</v>
      </c>
      <c r="AJ566" s="10">
        <f t="shared" ca="1" si="251"/>
        <v>2.4620000000000002E-4</v>
      </c>
      <c r="AK566" s="4">
        <f t="shared" si="251"/>
        <v>1.1679999999999999</v>
      </c>
      <c r="AL566" s="65">
        <f t="shared" si="252"/>
        <v>43503</v>
      </c>
      <c r="AM566" s="10">
        <f t="shared" ca="1" si="253"/>
        <v>1.0874892599999999</v>
      </c>
      <c r="AN566" s="9">
        <f t="shared" ca="1" si="253"/>
        <v>87.489259989999994</v>
      </c>
      <c r="AO566" s="7">
        <f t="shared" si="253"/>
        <v>0</v>
      </c>
      <c r="AP566" s="11">
        <f t="shared" si="253"/>
        <v>0</v>
      </c>
      <c r="AQ566" s="9">
        <f t="shared" si="253"/>
        <v>0</v>
      </c>
      <c r="AR566" s="8" t="str">
        <f t="shared" si="253"/>
        <v>J=</v>
      </c>
      <c r="AS566" s="65">
        <f t="shared" si="253"/>
        <v>44676</v>
      </c>
      <c r="AT566" s="12"/>
      <c r="AU566" s="12"/>
      <c r="AV566" s="22"/>
      <c r="AW566" s="12"/>
      <c r="AX566" s="12"/>
      <c r="AY566" s="12"/>
      <c r="AZ566" s="12"/>
      <c r="BA566" s="12"/>
      <c r="BB566" s="12"/>
      <c r="BC566" s="12"/>
      <c r="BD566" s="12"/>
      <c r="BE566" s="12"/>
      <c r="BF566" s="12"/>
      <c r="BG566" s="12"/>
      <c r="BH566" s="12"/>
      <c r="BI566" s="12"/>
      <c r="BJ566" s="12"/>
      <c r="BK566" s="12"/>
      <c r="BL566" s="12"/>
      <c r="BM566" s="12"/>
      <c r="BN566" s="12"/>
      <c r="BO566" s="12"/>
      <c r="BP566" s="12"/>
      <c r="BQ566" s="12"/>
      <c r="BR566" s="12"/>
      <c r="BS566" s="12"/>
      <c r="BT566" s="12"/>
      <c r="BU566" s="12"/>
      <c r="BV566" s="12"/>
      <c r="BW566" s="12"/>
      <c r="BX566" s="12"/>
      <c r="BY566" s="12"/>
      <c r="BZ566" s="12"/>
      <c r="CA566" s="12"/>
      <c r="CB566" s="12"/>
      <c r="CC566" s="12"/>
      <c r="CD566" s="12"/>
      <c r="CE566" s="12"/>
      <c r="CF566" s="12"/>
      <c r="CG566" s="12"/>
      <c r="CH566" s="12"/>
      <c r="CI566" s="12"/>
      <c r="CJ566" s="12"/>
      <c r="CK566" s="12"/>
      <c r="CL566" s="12"/>
      <c r="CM566" s="12"/>
      <c r="CN566" s="12"/>
      <c r="CO566" s="12"/>
      <c r="CP566" s="12"/>
      <c r="CQ566" s="12"/>
      <c r="CR566" s="12"/>
      <c r="CS566" s="12"/>
      <c r="CT566" s="12"/>
      <c r="CU566" s="12"/>
      <c r="CV566" s="12"/>
      <c r="CW566" s="12"/>
      <c r="CX566" s="12"/>
      <c r="CY566" s="12"/>
      <c r="CZ566" s="12"/>
      <c r="DA566" s="12"/>
      <c r="DB566" s="12"/>
      <c r="DC566" s="12"/>
      <c r="DD566" s="12"/>
      <c r="DE566" s="12"/>
      <c r="DF566" s="12"/>
      <c r="DG566" s="12"/>
      <c r="DH566" s="12"/>
      <c r="DI566" s="12"/>
      <c r="DJ566" s="12"/>
      <c r="DK566" s="12"/>
      <c r="DL566" s="12"/>
      <c r="DM566" s="12"/>
      <c r="DN566" s="12"/>
      <c r="DO566" s="12"/>
      <c r="DP566" s="12"/>
      <c r="DQ566" s="12"/>
      <c r="DR566" s="12"/>
      <c r="DS566" s="12"/>
      <c r="DT566" s="12"/>
      <c r="DU566" s="12"/>
      <c r="DV566" s="12"/>
      <c r="DW566" s="12"/>
      <c r="DX566" s="12"/>
      <c r="DY566" s="12"/>
      <c r="DZ566" s="12"/>
      <c r="EA566" s="12"/>
      <c r="EB566" s="12"/>
      <c r="EC566" s="12"/>
      <c r="ED566" s="12"/>
      <c r="EE566" s="12"/>
      <c r="EF566" s="12"/>
      <c r="EG566" s="12"/>
      <c r="EH566" s="12"/>
      <c r="EI566" s="12"/>
      <c r="EJ566" s="12"/>
      <c r="EK566" s="12"/>
      <c r="EL566" s="12"/>
      <c r="EM566" s="12"/>
      <c r="EN566" s="12"/>
      <c r="EO566" s="12"/>
      <c r="EP566" s="12"/>
      <c r="EQ566" s="12"/>
      <c r="ER566" s="12"/>
      <c r="ES566" s="12"/>
      <c r="ET566" s="12"/>
      <c r="EU566" s="12"/>
      <c r="EV566" s="12"/>
      <c r="EW566" s="12"/>
      <c r="EX566" s="12"/>
      <c r="EY566" s="12"/>
      <c r="EZ566" s="12"/>
      <c r="FA566" s="12"/>
      <c r="FB566" s="12"/>
      <c r="FC566" s="12"/>
      <c r="FD566" s="12"/>
      <c r="FE566" s="12"/>
      <c r="FF566" s="12"/>
      <c r="FG566" s="12"/>
      <c r="FH566" s="12"/>
      <c r="FI566" s="12"/>
      <c r="FJ566" s="12"/>
      <c r="FK566" s="12"/>
      <c r="FL566" s="12"/>
      <c r="FM566" s="12"/>
      <c r="FN566" s="12"/>
      <c r="FO566" s="12"/>
      <c r="FP566" s="12"/>
      <c r="FQ566" s="12"/>
      <c r="FR566" s="12"/>
      <c r="FS566" s="12"/>
      <c r="FT566" s="12"/>
      <c r="FU566" s="12"/>
      <c r="FV566" s="12"/>
      <c r="FW566" s="12"/>
      <c r="FX566" s="12"/>
      <c r="FY566" s="12"/>
      <c r="FZ566" s="12"/>
      <c r="GA566" s="12"/>
      <c r="GB566" s="12"/>
      <c r="GC566" s="12"/>
      <c r="GD566" s="12"/>
      <c r="GE566" s="12"/>
      <c r="GF566" s="12"/>
      <c r="GG566" s="12"/>
      <c r="GH566" s="12"/>
      <c r="GI566" s="12"/>
      <c r="GJ566" s="12"/>
      <c r="GK566" s="12"/>
      <c r="GL566" s="12"/>
      <c r="GM566" s="12"/>
      <c r="GN566" s="12"/>
      <c r="GO566" s="12"/>
      <c r="GP566" s="12"/>
      <c r="GQ566" s="12"/>
      <c r="GR566" s="12"/>
    </row>
    <row r="567" spans="1:200" x14ac:dyDescent="0.2">
      <c r="A567" s="79">
        <f t="shared" si="236"/>
        <v>43639</v>
      </c>
      <c r="B567" s="80">
        <f t="shared" ca="1" si="242"/>
        <v>1116.63922</v>
      </c>
      <c r="C567" s="81">
        <f t="shared" si="237"/>
        <v>1000</v>
      </c>
      <c r="D567" s="82">
        <f ca="1">IF(A567&lt;$B$1,VLOOKUP(A567,[1]DI!$A$4:$B$15000,2,FALSE),0)</f>
        <v>0</v>
      </c>
      <c r="E567" s="81">
        <f t="shared" ca="1" si="243"/>
        <v>0</v>
      </c>
      <c r="F567" s="83">
        <f t="shared" si="230"/>
        <v>1.1679999999999999</v>
      </c>
      <c r="G567" s="84">
        <f t="shared" ca="1" si="231"/>
        <v>1</v>
      </c>
      <c r="H567" s="81">
        <f ca="1">TRUNC(PRODUCT(G$10:G566),15)</f>
        <v>1.1166392166112999</v>
      </c>
      <c r="I567" s="81">
        <f t="shared" si="238"/>
        <v>1</v>
      </c>
      <c r="J567" s="81">
        <f t="shared" ca="1" si="232"/>
        <v>1.1166392199999999</v>
      </c>
      <c r="K567" s="81">
        <f t="shared" ca="1" si="233"/>
        <v>116.63921999999999</v>
      </c>
      <c r="L567" s="85">
        <f>IF(VLOOKUP(A567,$U$12:$AD$125,8)=VLOOKUP(A566,$U$12:$AD$125,8),0,VLOOKUP(A567,U$12:$AD$125,8))</f>
        <v>0</v>
      </c>
      <c r="M567" s="86">
        <f>IF(L567&gt;0,VLOOKUP(L567,T$12:$AC$125,7),0)</f>
        <v>0</v>
      </c>
      <c r="N567" s="81">
        <f t="shared" si="239"/>
        <v>0</v>
      </c>
      <c r="O567" s="81">
        <f t="shared" ca="1" si="234"/>
        <v>116.63921999999999</v>
      </c>
      <c r="P567" s="87" t="str">
        <f t="shared" si="240"/>
        <v>J=</v>
      </c>
      <c r="Q567" s="88">
        <f t="shared" si="241"/>
        <v>44676</v>
      </c>
      <c r="R567" s="7"/>
      <c r="S567" s="7"/>
      <c r="T567" s="7"/>
      <c r="U567" s="7"/>
      <c r="V567" s="7"/>
      <c r="W567" s="7"/>
      <c r="X567" s="7"/>
      <c r="Y567" s="7"/>
      <c r="Z567" s="7"/>
      <c r="AA567" s="7"/>
      <c r="AB567" s="7"/>
      <c r="AC567" s="7"/>
      <c r="AD567" s="7"/>
      <c r="AE567" s="7"/>
      <c r="AF567" s="65">
        <f t="shared" si="254"/>
        <v>43504</v>
      </c>
      <c r="AG567" s="9">
        <f t="shared" ca="1" si="251"/>
        <v>1087.80198</v>
      </c>
      <c r="AH567" s="9">
        <f t="shared" si="251"/>
        <v>1000</v>
      </c>
      <c r="AI567" s="4">
        <f t="shared" ca="1" si="251"/>
        <v>6.4000000000000001E-2</v>
      </c>
      <c r="AJ567" s="10">
        <f t="shared" ca="1" si="251"/>
        <v>2.4620000000000002E-4</v>
      </c>
      <c r="AK567" s="4">
        <f t="shared" si="251"/>
        <v>1.1679999999999999</v>
      </c>
      <c r="AL567" s="65">
        <f t="shared" si="252"/>
        <v>43504</v>
      </c>
      <c r="AM567" s="10">
        <f t="shared" ca="1" si="253"/>
        <v>1.0878019800000001</v>
      </c>
      <c r="AN567" s="9">
        <f t="shared" ca="1" si="253"/>
        <v>87.80198</v>
      </c>
      <c r="AO567" s="7">
        <f t="shared" si="253"/>
        <v>0</v>
      </c>
      <c r="AP567" s="11">
        <f t="shared" si="253"/>
        <v>0</v>
      </c>
      <c r="AQ567" s="9">
        <f t="shared" si="253"/>
        <v>0</v>
      </c>
      <c r="AR567" s="8" t="str">
        <f t="shared" si="253"/>
        <v>J=</v>
      </c>
      <c r="AS567" s="65">
        <f t="shared" si="253"/>
        <v>44676</v>
      </c>
      <c r="AT567" s="12"/>
      <c r="AU567" s="12"/>
      <c r="AV567" s="22"/>
      <c r="AW567" s="12"/>
      <c r="AX567" s="12"/>
      <c r="AY567" s="12"/>
      <c r="AZ567" s="12"/>
      <c r="BA567" s="12"/>
      <c r="BB567" s="12"/>
      <c r="BC567" s="12"/>
      <c r="BD567" s="12"/>
      <c r="BE567" s="12"/>
      <c r="BF567" s="12"/>
      <c r="BG567" s="12"/>
      <c r="BH567" s="12"/>
      <c r="BI567" s="12"/>
      <c r="BJ567" s="12"/>
      <c r="BK567" s="12"/>
      <c r="BL567" s="12"/>
      <c r="BM567" s="12"/>
      <c r="BN567" s="12"/>
      <c r="BO567" s="12"/>
      <c r="BP567" s="12"/>
      <c r="BQ567" s="12"/>
      <c r="BR567" s="12"/>
      <c r="BS567" s="12"/>
      <c r="BT567" s="12"/>
      <c r="BU567" s="12"/>
      <c r="BV567" s="12"/>
      <c r="BW567" s="12"/>
      <c r="BX567" s="12"/>
      <c r="BY567" s="12"/>
      <c r="BZ567" s="12"/>
      <c r="CA567" s="12"/>
      <c r="CB567" s="12"/>
      <c r="CC567" s="12"/>
      <c r="CD567" s="12"/>
      <c r="CE567" s="12"/>
      <c r="CF567" s="12"/>
      <c r="CG567" s="12"/>
      <c r="CH567" s="12"/>
      <c r="CI567" s="12"/>
      <c r="CJ567" s="12"/>
      <c r="CK567" s="12"/>
      <c r="CL567" s="12"/>
      <c r="CM567" s="12"/>
      <c r="CN567" s="12"/>
      <c r="CO567" s="12"/>
      <c r="CP567" s="12"/>
      <c r="CQ567" s="12"/>
      <c r="CR567" s="12"/>
      <c r="CS567" s="12"/>
      <c r="CT567" s="12"/>
      <c r="CU567" s="12"/>
      <c r="CV567" s="12"/>
      <c r="CW567" s="12"/>
      <c r="CX567" s="12"/>
      <c r="CY567" s="12"/>
      <c r="CZ567" s="12"/>
      <c r="DA567" s="12"/>
      <c r="DB567" s="12"/>
      <c r="DC567" s="12"/>
      <c r="DD567" s="12"/>
      <c r="DE567" s="12"/>
      <c r="DF567" s="12"/>
      <c r="DG567" s="12"/>
      <c r="DH567" s="12"/>
      <c r="DI567" s="12"/>
      <c r="DJ567" s="12"/>
      <c r="DK567" s="12"/>
      <c r="DL567" s="12"/>
      <c r="DM567" s="12"/>
      <c r="DN567" s="12"/>
      <c r="DO567" s="12"/>
      <c r="DP567" s="12"/>
      <c r="DQ567" s="12"/>
      <c r="DR567" s="12"/>
      <c r="DS567" s="12"/>
      <c r="DT567" s="12"/>
      <c r="DU567" s="12"/>
      <c r="DV567" s="12"/>
      <c r="DW567" s="12"/>
      <c r="DX567" s="12"/>
      <c r="DY567" s="12"/>
      <c r="DZ567" s="12"/>
      <c r="EA567" s="12"/>
      <c r="EB567" s="12"/>
      <c r="EC567" s="12"/>
      <c r="ED567" s="12"/>
      <c r="EE567" s="12"/>
      <c r="EF567" s="12"/>
      <c r="EG567" s="12"/>
      <c r="EH567" s="12"/>
      <c r="EI567" s="12"/>
      <c r="EJ567" s="12"/>
      <c r="EK567" s="12"/>
      <c r="EL567" s="12"/>
      <c r="EM567" s="12"/>
      <c r="EN567" s="12"/>
      <c r="EO567" s="12"/>
      <c r="EP567" s="12"/>
      <c r="EQ567" s="12"/>
      <c r="ER567" s="12"/>
      <c r="ES567" s="12"/>
      <c r="ET567" s="12"/>
      <c r="EU567" s="12"/>
      <c r="EV567" s="12"/>
      <c r="EW567" s="12"/>
      <c r="EX567" s="12"/>
      <c r="EY567" s="12"/>
      <c r="EZ567" s="12"/>
      <c r="FA567" s="12"/>
      <c r="FB567" s="12"/>
      <c r="FC567" s="12"/>
      <c r="FD567" s="12"/>
      <c r="FE567" s="12"/>
      <c r="FF567" s="12"/>
      <c r="FG567" s="12"/>
      <c r="FH567" s="12"/>
      <c r="FI567" s="12"/>
      <c r="FJ567" s="12"/>
      <c r="FK567" s="12"/>
      <c r="FL567" s="12"/>
      <c r="FM567" s="12"/>
      <c r="FN567" s="12"/>
      <c r="FO567" s="12"/>
      <c r="FP567" s="12"/>
      <c r="FQ567" s="12"/>
      <c r="FR567" s="12"/>
      <c r="FS567" s="12"/>
      <c r="FT567" s="12"/>
      <c r="FU567" s="12"/>
      <c r="FV567" s="12"/>
      <c r="FW567" s="12"/>
      <c r="FX567" s="12"/>
      <c r="FY567" s="12"/>
      <c r="FZ567" s="12"/>
      <c r="GA567" s="12"/>
      <c r="GB567" s="12"/>
      <c r="GC567" s="12"/>
      <c r="GD567" s="12"/>
      <c r="GE567" s="12"/>
      <c r="GF567" s="12"/>
      <c r="GG567" s="12"/>
      <c r="GH567" s="12"/>
      <c r="GI567" s="12"/>
      <c r="GJ567" s="12"/>
      <c r="GK567" s="12"/>
      <c r="GL567" s="12"/>
      <c r="GM567" s="12"/>
      <c r="GN567" s="12"/>
      <c r="GO567" s="12"/>
      <c r="GP567" s="12"/>
      <c r="GQ567" s="12"/>
      <c r="GR567" s="12"/>
    </row>
    <row r="568" spans="1:200" x14ac:dyDescent="0.2">
      <c r="A568" s="79">
        <f t="shared" si="236"/>
        <v>43640</v>
      </c>
      <c r="B568" s="80">
        <f t="shared" ca="1" si="242"/>
        <v>1116.63922</v>
      </c>
      <c r="C568" s="81">
        <f t="shared" si="237"/>
        <v>1000</v>
      </c>
      <c r="D568" s="82">
        <f ca="1">IF(A568&lt;$B$1,VLOOKUP(A568,[1]DI!$A$4:$B$15000,2,FALSE),0)</f>
        <v>6.4000000000000001E-2</v>
      </c>
      <c r="E568" s="81">
        <f t="shared" ca="1" si="243"/>
        <v>2.4620000000000002E-4</v>
      </c>
      <c r="F568" s="83">
        <f t="shared" si="230"/>
        <v>1.1679999999999999</v>
      </c>
      <c r="G568" s="84">
        <f t="shared" ca="1" si="231"/>
        <v>1.0002875616</v>
      </c>
      <c r="H568" s="81">
        <f ca="1">TRUNC(PRODUCT(G$10:G567),15)</f>
        <v>1.1166392166112999</v>
      </c>
      <c r="I568" s="81">
        <f t="shared" si="238"/>
        <v>1</v>
      </c>
      <c r="J568" s="81">
        <f t="shared" ca="1" si="232"/>
        <v>1.1166392199999999</v>
      </c>
      <c r="K568" s="81">
        <f t="shared" ca="1" si="233"/>
        <v>116.63921999999999</v>
      </c>
      <c r="L568" s="85">
        <f>IF(VLOOKUP(A568,$U$12:$AD$125,8)=VLOOKUP(A567,$U$12:$AD$125,8),0,VLOOKUP(A568,U$12:$AD$125,8))</f>
        <v>0</v>
      </c>
      <c r="M568" s="86">
        <f>IF(L568&gt;0,VLOOKUP(L568,T$12:$AC$125,7),0)</f>
        <v>0</v>
      </c>
      <c r="N568" s="81">
        <f t="shared" si="239"/>
        <v>0</v>
      </c>
      <c r="O568" s="81">
        <f t="shared" ca="1" si="234"/>
        <v>116.63921999999999</v>
      </c>
      <c r="P568" s="87" t="str">
        <f t="shared" si="240"/>
        <v>J=</v>
      </c>
      <c r="Q568" s="88">
        <f t="shared" si="241"/>
        <v>44676</v>
      </c>
      <c r="R568" s="7"/>
      <c r="S568" s="7"/>
      <c r="T568" s="7"/>
      <c r="U568" s="7"/>
      <c r="V568" s="7"/>
      <c r="W568" s="7"/>
      <c r="X568" s="7"/>
      <c r="Y568" s="7"/>
      <c r="Z568" s="7"/>
      <c r="AA568" s="7"/>
      <c r="AB568" s="7"/>
      <c r="AC568" s="7"/>
      <c r="AD568" s="7"/>
      <c r="AE568" s="7"/>
      <c r="AF568" s="65">
        <f t="shared" si="254"/>
        <v>43505</v>
      </c>
      <c r="AG568" s="9">
        <f t="shared" ca="1" si="251"/>
        <v>1088.1147900000001</v>
      </c>
      <c r="AH568" s="9">
        <f t="shared" si="251"/>
        <v>1000</v>
      </c>
      <c r="AI568" s="4">
        <f t="shared" ca="1" si="251"/>
        <v>0</v>
      </c>
      <c r="AJ568" s="10">
        <f t="shared" ca="1" si="251"/>
        <v>0</v>
      </c>
      <c r="AK568" s="4">
        <f t="shared" si="251"/>
        <v>1.1679999999999999</v>
      </c>
      <c r="AL568" s="65">
        <f t="shared" si="252"/>
        <v>43505</v>
      </c>
      <c r="AM568" s="10">
        <f t="shared" ca="1" si="253"/>
        <v>1.0881147900000001</v>
      </c>
      <c r="AN568" s="9">
        <f t="shared" ca="1" si="253"/>
        <v>88.114789999999999</v>
      </c>
      <c r="AO568" s="7">
        <f t="shared" si="253"/>
        <v>0</v>
      </c>
      <c r="AP568" s="11">
        <f t="shared" si="253"/>
        <v>0</v>
      </c>
      <c r="AQ568" s="9">
        <f t="shared" si="253"/>
        <v>0</v>
      </c>
      <c r="AR568" s="8" t="str">
        <f t="shared" si="253"/>
        <v>J=</v>
      </c>
      <c r="AS568" s="65">
        <f t="shared" si="253"/>
        <v>44676</v>
      </c>
      <c r="AT568" s="12"/>
      <c r="AU568" s="12"/>
      <c r="AV568" s="22"/>
      <c r="AW568" s="12"/>
      <c r="AX568" s="12"/>
      <c r="AY568" s="12"/>
      <c r="AZ568" s="12"/>
      <c r="BA568" s="12"/>
      <c r="BB568" s="12"/>
      <c r="BC568" s="12"/>
      <c r="BD568" s="12"/>
      <c r="BE568" s="12"/>
      <c r="BF568" s="12"/>
      <c r="BG568" s="12"/>
      <c r="BH568" s="12"/>
      <c r="BI568" s="12"/>
      <c r="BJ568" s="12"/>
      <c r="BK568" s="12"/>
      <c r="BL568" s="12"/>
      <c r="BM568" s="12"/>
      <c r="BN568" s="12"/>
      <c r="BO568" s="12"/>
      <c r="BP568" s="12"/>
      <c r="BQ568" s="12"/>
      <c r="BR568" s="12"/>
      <c r="BS568" s="12"/>
      <c r="BT568" s="12"/>
      <c r="BU568" s="12"/>
      <c r="BV568" s="12"/>
      <c r="BW568" s="12"/>
      <c r="BX568" s="12"/>
      <c r="BY568" s="12"/>
      <c r="BZ568" s="12"/>
      <c r="CA568" s="12"/>
      <c r="CB568" s="12"/>
      <c r="CC568" s="12"/>
      <c r="CD568" s="12"/>
      <c r="CE568" s="12"/>
      <c r="CF568" s="12"/>
      <c r="CG568" s="12"/>
      <c r="CH568" s="12"/>
      <c r="CI568" s="12"/>
      <c r="CJ568" s="12"/>
      <c r="CK568" s="12"/>
      <c r="CL568" s="12"/>
      <c r="CM568" s="12"/>
      <c r="CN568" s="12"/>
      <c r="CO568" s="12"/>
      <c r="CP568" s="12"/>
      <c r="CQ568" s="12"/>
      <c r="CR568" s="12"/>
      <c r="CS568" s="12"/>
      <c r="CT568" s="12"/>
      <c r="CU568" s="12"/>
      <c r="CV568" s="12"/>
      <c r="CW568" s="12"/>
      <c r="CX568" s="12"/>
      <c r="CY568" s="12"/>
      <c r="CZ568" s="12"/>
      <c r="DA568" s="12"/>
      <c r="DB568" s="12"/>
      <c r="DC568" s="12"/>
      <c r="DD568" s="12"/>
      <c r="DE568" s="12"/>
      <c r="DF568" s="12"/>
      <c r="DG568" s="12"/>
      <c r="DH568" s="12"/>
      <c r="DI568" s="12"/>
      <c r="DJ568" s="12"/>
      <c r="DK568" s="12"/>
      <c r="DL568" s="12"/>
      <c r="DM568" s="12"/>
      <c r="DN568" s="12"/>
      <c r="DO568" s="12"/>
      <c r="DP568" s="12"/>
      <c r="DQ568" s="12"/>
      <c r="DR568" s="12"/>
      <c r="DS568" s="12"/>
      <c r="DT568" s="12"/>
      <c r="DU568" s="12"/>
      <c r="DV568" s="12"/>
      <c r="DW568" s="12"/>
      <c r="DX568" s="12"/>
      <c r="DY568" s="12"/>
      <c r="DZ568" s="12"/>
      <c r="EA568" s="12"/>
      <c r="EB568" s="12"/>
      <c r="EC568" s="12"/>
      <c r="ED568" s="12"/>
      <c r="EE568" s="12"/>
      <c r="EF568" s="12"/>
      <c r="EG568" s="12"/>
      <c r="EH568" s="12"/>
      <c r="EI568" s="12"/>
      <c r="EJ568" s="12"/>
      <c r="EK568" s="12"/>
      <c r="EL568" s="12"/>
      <c r="EM568" s="12"/>
      <c r="EN568" s="12"/>
      <c r="EO568" s="12"/>
      <c r="EP568" s="12"/>
      <c r="EQ568" s="12"/>
      <c r="ER568" s="12"/>
      <c r="ES568" s="12"/>
      <c r="ET568" s="12"/>
      <c r="EU568" s="12"/>
      <c r="EV568" s="12"/>
      <c r="EW568" s="12"/>
      <c r="EX568" s="12"/>
      <c r="EY568" s="12"/>
      <c r="EZ568" s="12"/>
      <c r="FA568" s="12"/>
      <c r="FB568" s="12"/>
      <c r="FC568" s="12"/>
      <c r="FD568" s="12"/>
      <c r="FE568" s="12"/>
      <c r="FF568" s="12"/>
      <c r="FG568" s="12"/>
      <c r="FH568" s="12"/>
      <c r="FI568" s="12"/>
      <c r="FJ568" s="12"/>
      <c r="FK568" s="12"/>
      <c r="FL568" s="12"/>
      <c r="FM568" s="12"/>
      <c r="FN568" s="12"/>
      <c r="FO568" s="12"/>
      <c r="FP568" s="12"/>
      <c r="FQ568" s="12"/>
      <c r="FR568" s="12"/>
      <c r="FS568" s="12"/>
      <c r="FT568" s="12"/>
      <c r="FU568" s="12"/>
      <c r="FV568" s="12"/>
      <c r="FW568" s="12"/>
      <c r="FX568" s="12"/>
      <c r="FY568" s="12"/>
      <c r="FZ568" s="12"/>
      <c r="GA568" s="12"/>
      <c r="GB568" s="12"/>
      <c r="GC568" s="12"/>
      <c r="GD568" s="12"/>
      <c r="GE568" s="12"/>
      <c r="GF568" s="12"/>
      <c r="GG568" s="12"/>
      <c r="GH568" s="12"/>
      <c r="GI568" s="12"/>
      <c r="GJ568" s="12"/>
      <c r="GK568" s="12"/>
      <c r="GL568" s="12"/>
      <c r="GM568" s="12"/>
      <c r="GN568" s="12"/>
      <c r="GO568" s="12"/>
      <c r="GP568" s="12"/>
      <c r="GQ568" s="12"/>
      <c r="GR568" s="12"/>
    </row>
    <row r="569" spans="1:200" x14ac:dyDescent="0.2">
      <c r="A569" s="79">
        <f t="shared" si="236"/>
        <v>43641</v>
      </c>
      <c r="B569" s="80">
        <f t="shared" ca="1" si="242"/>
        <v>1116.9603199999999</v>
      </c>
      <c r="C569" s="81">
        <f t="shared" si="237"/>
        <v>1000</v>
      </c>
      <c r="D569" s="82">
        <f ca="1">IF(A569&lt;$B$1,VLOOKUP(A569,[1]DI!$A$4:$B$15000,2,FALSE),0)</f>
        <v>6.4000000000000001E-2</v>
      </c>
      <c r="E569" s="81">
        <f t="shared" ca="1" si="243"/>
        <v>2.4620000000000002E-4</v>
      </c>
      <c r="F569" s="83">
        <f t="shared" si="230"/>
        <v>1.1679999999999999</v>
      </c>
      <c r="G569" s="84">
        <f t="shared" ca="1" si="231"/>
        <v>1.0002875616</v>
      </c>
      <c r="H569" s="81">
        <f ca="1">TRUNC(PRODUCT(G$10:G568),15)</f>
        <v>1.11696031917105</v>
      </c>
      <c r="I569" s="81">
        <f t="shared" si="238"/>
        <v>1</v>
      </c>
      <c r="J569" s="81">
        <f t="shared" ca="1" si="232"/>
        <v>1.11696032</v>
      </c>
      <c r="K569" s="81">
        <f t="shared" ca="1" si="233"/>
        <v>116.96032</v>
      </c>
      <c r="L569" s="85">
        <f>IF(VLOOKUP(A569,$U$12:$AD$125,8)=VLOOKUP(A568,$U$12:$AD$125,8),0,VLOOKUP(A569,U$12:$AD$125,8))</f>
        <v>0</v>
      </c>
      <c r="M569" s="86">
        <f>IF(L569&gt;0,VLOOKUP(L569,T$12:$AC$125,7),0)</f>
        <v>0</v>
      </c>
      <c r="N569" s="81">
        <f t="shared" si="239"/>
        <v>0</v>
      </c>
      <c r="O569" s="81">
        <f t="shared" ca="1" si="234"/>
        <v>116.96032</v>
      </c>
      <c r="P569" s="87" t="str">
        <f t="shared" si="240"/>
        <v>J=</v>
      </c>
      <c r="Q569" s="88">
        <f t="shared" si="241"/>
        <v>44676</v>
      </c>
      <c r="R569" s="7"/>
      <c r="S569" s="7"/>
      <c r="T569" s="7"/>
      <c r="U569" s="7"/>
      <c r="V569" s="7"/>
      <c r="W569" s="7"/>
      <c r="X569" s="7"/>
      <c r="Y569" s="7"/>
      <c r="Z569" s="7"/>
      <c r="AA569" s="7"/>
      <c r="AB569" s="7"/>
      <c r="AC569" s="7"/>
      <c r="AD569" s="7"/>
      <c r="AE569" s="7"/>
      <c r="AF569" s="65">
        <f t="shared" si="254"/>
        <v>43506</v>
      </c>
      <c r="AG569" s="9">
        <f t="shared" ca="1" si="251"/>
        <v>1088.1147900000001</v>
      </c>
      <c r="AH569" s="9">
        <f t="shared" si="251"/>
        <v>1000</v>
      </c>
      <c r="AI569" s="4">
        <f t="shared" ca="1" si="251"/>
        <v>0</v>
      </c>
      <c r="AJ569" s="10">
        <f t="shared" ca="1" si="251"/>
        <v>0</v>
      </c>
      <c r="AK569" s="4">
        <f t="shared" si="251"/>
        <v>1.1679999999999999</v>
      </c>
      <c r="AL569" s="65">
        <f t="shared" si="252"/>
        <v>43506</v>
      </c>
      <c r="AM569" s="10">
        <f t="shared" ca="1" si="253"/>
        <v>1.0881147900000001</v>
      </c>
      <c r="AN569" s="9">
        <f t="shared" ca="1" si="253"/>
        <v>88.114789999999999</v>
      </c>
      <c r="AO569" s="7">
        <f t="shared" si="253"/>
        <v>0</v>
      </c>
      <c r="AP569" s="11">
        <f t="shared" si="253"/>
        <v>0</v>
      </c>
      <c r="AQ569" s="9">
        <f t="shared" si="253"/>
        <v>0</v>
      </c>
      <c r="AR569" s="8" t="str">
        <f t="shared" si="253"/>
        <v>J=</v>
      </c>
      <c r="AS569" s="65">
        <f t="shared" si="253"/>
        <v>44676</v>
      </c>
      <c r="AT569" s="12"/>
      <c r="AU569" s="12"/>
      <c r="AV569" s="22"/>
      <c r="AW569" s="12"/>
      <c r="AX569" s="12"/>
      <c r="AY569" s="12"/>
      <c r="AZ569" s="12"/>
      <c r="BA569" s="12"/>
      <c r="BB569" s="12"/>
      <c r="BC569" s="12"/>
      <c r="BD569" s="12"/>
      <c r="BE569" s="12"/>
      <c r="BF569" s="12"/>
      <c r="BG569" s="12"/>
      <c r="BH569" s="12"/>
      <c r="BI569" s="12"/>
      <c r="BJ569" s="12"/>
      <c r="BK569" s="12"/>
      <c r="BL569" s="12"/>
      <c r="BM569" s="12"/>
      <c r="BN569" s="12"/>
      <c r="BO569" s="12"/>
      <c r="BP569" s="12"/>
      <c r="BQ569" s="12"/>
      <c r="BR569" s="12"/>
      <c r="BS569" s="12"/>
      <c r="BT569" s="12"/>
      <c r="BU569" s="12"/>
      <c r="BV569" s="12"/>
      <c r="BW569" s="12"/>
      <c r="BX569" s="12"/>
      <c r="BY569" s="12"/>
      <c r="BZ569" s="12"/>
      <c r="CA569" s="12"/>
      <c r="CB569" s="12"/>
      <c r="CC569" s="12"/>
      <c r="CD569" s="12"/>
      <c r="CE569" s="12"/>
      <c r="CF569" s="12"/>
      <c r="CG569" s="12"/>
      <c r="CH569" s="12"/>
      <c r="CI569" s="12"/>
      <c r="CJ569" s="12"/>
      <c r="CK569" s="12"/>
      <c r="CL569" s="12"/>
      <c r="CM569" s="12"/>
      <c r="CN569" s="12"/>
      <c r="CO569" s="12"/>
      <c r="CP569" s="12"/>
      <c r="CQ569" s="12"/>
      <c r="CR569" s="12"/>
      <c r="CS569" s="12"/>
      <c r="CT569" s="12"/>
      <c r="CU569" s="12"/>
      <c r="CV569" s="12"/>
      <c r="CW569" s="12"/>
      <c r="CX569" s="12"/>
      <c r="CY569" s="12"/>
      <c r="CZ569" s="12"/>
      <c r="DA569" s="12"/>
      <c r="DB569" s="12"/>
      <c r="DC569" s="12"/>
      <c r="DD569" s="12"/>
      <c r="DE569" s="12"/>
      <c r="DF569" s="12"/>
      <c r="DG569" s="12"/>
      <c r="DH569" s="12"/>
      <c r="DI569" s="12"/>
      <c r="DJ569" s="12"/>
      <c r="DK569" s="12"/>
      <c r="DL569" s="12"/>
      <c r="DM569" s="12"/>
      <c r="DN569" s="12"/>
      <c r="DO569" s="12"/>
      <c r="DP569" s="12"/>
      <c r="DQ569" s="12"/>
      <c r="DR569" s="12"/>
      <c r="DS569" s="12"/>
      <c r="DT569" s="12"/>
      <c r="DU569" s="12"/>
      <c r="DV569" s="12"/>
      <c r="DW569" s="12"/>
      <c r="DX569" s="12"/>
      <c r="DY569" s="12"/>
      <c r="DZ569" s="12"/>
      <c r="EA569" s="12"/>
      <c r="EB569" s="12"/>
      <c r="EC569" s="12"/>
      <c r="ED569" s="12"/>
      <c r="EE569" s="12"/>
      <c r="EF569" s="12"/>
      <c r="EG569" s="12"/>
      <c r="EH569" s="12"/>
      <c r="EI569" s="12"/>
      <c r="EJ569" s="12"/>
      <c r="EK569" s="12"/>
      <c r="EL569" s="12"/>
      <c r="EM569" s="12"/>
      <c r="EN569" s="12"/>
      <c r="EO569" s="12"/>
      <c r="EP569" s="12"/>
      <c r="EQ569" s="12"/>
      <c r="ER569" s="12"/>
      <c r="ES569" s="12"/>
      <c r="ET569" s="12"/>
      <c r="EU569" s="12"/>
      <c r="EV569" s="12"/>
      <c r="EW569" s="12"/>
      <c r="EX569" s="12"/>
      <c r="EY569" s="12"/>
      <c r="EZ569" s="12"/>
      <c r="FA569" s="12"/>
      <c r="FB569" s="12"/>
      <c r="FC569" s="12"/>
      <c r="FD569" s="12"/>
      <c r="FE569" s="12"/>
      <c r="FF569" s="12"/>
      <c r="FG569" s="12"/>
      <c r="FH569" s="12"/>
      <c r="FI569" s="12"/>
      <c r="FJ569" s="12"/>
      <c r="FK569" s="12"/>
      <c r="FL569" s="12"/>
      <c r="FM569" s="12"/>
      <c r="FN569" s="12"/>
      <c r="FO569" s="12"/>
      <c r="FP569" s="12"/>
      <c r="FQ569" s="12"/>
      <c r="FR569" s="12"/>
      <c r="FS569" s="12"/>
      <c r="FT569" s="12"/>
      <c r="FU569" s="12"/>
      <c r="FV569" s="12"/>
      <c r="FW569" s="12"/>
      <c r="FX569" s="12"/>
      <c r="FY569" s="12"/>
      <c r="FZ569" s="12"/>
      <c r="GA569" s="12"/>
      <c r="GB569" s="12"/>
      <c r="GC569" s="12"/>
      <c r="GD569" s="12"/>
      <c r="GE569" s="12"/>
      <c r="GF569" s="12"/>
      <c r="GG569" s="12"/>
      <c r="GH569" s="12"/>
      <c r="GI569" s="12"/>
      <c r="GJ569" s="12"/>
      <c r="GK569" s="12"/>
      <c r="GL569" s="12"/>
      <c r="GM569" s="12"/>
      <c r="GN569" s="12"/>
      <c r="GO569" s="12"/>
      <c r="GP569" s="12"/>
      <c r="GQ569" s="12"/>
      <c r="GR569" s="12"/>
    </row>
    <row r="570" spans="1:200" x14ac:dyDescent="0.2">
      <c r="A570" s="79">
        <f t="shared" si="236"/>
        <v>43642</v>
      </c>
      <c r="B570" s="80">
        <f t="shared" ca="1" si="242"/>
        <v>1117.28151</v>
      </c>
      <c r="C570" s="81">
        <f t="shared" si="237"/>
        <v>1000</v>
      </c>
      <c r="D570" s="82">
        <f ca="1">IF(A570&lt;$B$1,VLOOKUP(A570,[1]DI!$A$4:$B$15000,2,FALSE),0)</f>
        <v>6.4000000000000001E-2</v>
      </c>
      <c r="E570" s="81">
        <f t="shared" ca="1" si="243"/>
        <v>2.4620000000000002E-4</v>
      </c>
      <c r="F570" s="83">
        <f t="shared" si="230"/>
        <v>1.1679999999999999</v>
      </c>
      <c r="G570" s="84">
        <f t="shared" ca="1" si="231"/>
        <v>1.0002875616</v>
      </c>
      <c r="H570" s="81">
        <f ca="1">TRUNC(PRODUCT(G$10:G569),15)</f>
        <v>1.11728151406757</v>
      </c>
      <c r="I570" s="81">
        <f t="shared" si="238"/>
        <v>1</v>
      </c>
      <c r="J570" s="81">
        <f t="shared" ca="1" si="232"/>
        <v>1.11728151</v>
      </c>
      <c r="K570" s="81">
        <f t="shared" ca="1" si="233"/>
        <v>117.28151</v>
      </c>
      <c r="L570" s="85">
        <f>IF(VLOOKUP(A570,$U$12:$AD$125,8)=VLOOKUP(A569,$U$12:$AD$125,8),0,VLOOKUP(A570,U$12:$AD$125,8))</f>
        <v>0</v>
      </c>
      <c r="M570" s="86">
        <f>IF(L570&gt;0,VLOOKUP(L570,T$12:$AC$125,7),0)</f>
        <v>0</v>
      </c>
      <c r="N570" s="81">
        <f t="shared" si="239"/>
        <v>0</v>
      </c>
      <c r="O570" s="81">
        <f t="shared" ca="1" si="234"/>
        <v>117.28151</v>
      </c>
      <c r="P570" s="87" t="str">
        <f t="shared" si="240"/>
        <v>J=</v>
      </c>
      <c r="Q570" s="88">
        <f t="shared" si="241"/>
        <v>44676</v>
      </c>
      <c r="R570" s="7"/>
      <c r="S570" s="16"/>
      <c r="T570" s="16"/>
      <c r="U570" s="16"/>
      <c r="V570" s="16"/>
      <c r="W570" s="16"/>
      <c r="X570" s="16"/>
      <c r="Y570" s="16"/>
      <c r="Z570" s="16"/>
      <c r="AA570" s="16"/>
      <c r="AB570" s="16"/>
      <c r="AC570" s="16"/>
      <c r="AD570" s="16"/>
      <c r="AE570" s="16"/>
      <c r="AF570" s="65">
        <f t="shared" si="254"/>
        <v>43507</v>
      </c>
      <c r="AG570" s="9">
        <f t="shared" ca="1" si="251"/>
        <v>1088.1147900000001</v>
      </c>
      <c r="AH570" s="9">
        <f t="shared" si="251"/>
        <v>1000</v>
      </c>
      <c r="AI570" s="4">
        <f t="shared" ca="1" si="251"/>
        <v>6.4000000000000001E-2</v>
      </c>
      <c r="AJ570" s="10">
        <f t="shared" ca="1" si="251"/>
        <v>2.4620000000000002E-4</v>
      </c>
      <c r="AK570" s="4">
        <f t="shared" si="251"/>
        <v>1.1679999999999999</v>
      </c>
      <c r="AL570" s="65">
        <f t="shared" si="252"/>
        <v>43507</v>
      </c>
      <c r="AM570" s="10">
        <f t="shared" ca="1" si="253"/>
        <v>1.0881147900000001</v>
      </c>
      <c r="AN570" s="9">
        <f t="shared" ca="1" si="253"/>
        <v>88.114789999999999</v>
      </c>
      <c r="AO570" s="7">
        <f t="shared" si="253"/>
        <v>0</v>
      </c>
      <c r="AP570" s="11">
        <f t="shared" si="253"/>
        <v>0</v>
      </c>
      <c r="AQ570" s="9">
        <f t="shared" si="253"/>
        <v>0</v>
      </c>
      <c r="AR570" s="8" t="str">
        <f t="shared" si="253"/>
        <v>J=</v>
      </c>
      <c r="AS570" s="65">
        <f t="shared" si="253"/>
        <v>44676</v>
      </c>
      <c r="AT570" s="17"/>
      <c r="AU570" s="17"/>
      <c r="AV570" s="23"/>
      <c r="AW570" s="17"/>
      <c r="AX570" s="17"/>
      <c r="AY570" s="17"/>
      <c r="AZ570" s="17"/>
      <c r="BA570" s="17"/>
      <c r="BB570" s="17"/>
      <c r="BC570" s="17"/>
      <c r="BD570" s="17"/>
      <c r="BE570" s="17"/>
      <c r="BF570" s="17"/>
      <c r="BG570" s="17"/>
      <c r="BH570" s="17"/>
      <c r="BI570" s="17"/>
      <c r="BJ570" s="17"/>
      <c r="BK570" s="17"/>
      <c r="BL570" s="17"/>
      <c r="BM570" s="17"/>
      <c r="BN570" s="17"/>
      <c r="BO570" s="17"/>
      <c r="BP570" s="17"/>
      <c r="BQ570" s="17"/>
      <c r="BR570" s="17"/>
      <c r="BS570" s="17"/>
      <c r="BT570" s="17"/>
      <c r="BU570" s="17"/>
      <c r="BV570" s="17"/>
      <c r="BW570" s="17"/>
      <c r="BX570" s="17"/>
      <c r="BY570" s="17"/>
      <c r="BZ570" s="17"/>
      <c r="CA570" s="17"/>
      <c r="CB570" s="17"/>
      <c r="CC570" s="17"/>
      <c r="CD570" s="17"/>
      <c r="CE570" s="17"/>
      <c r="CF570" s="17"/>
      <c r="CG570" s="17"/>
      <c r="CH570" s="17"/>
      <c r="CI570" s="17"/>
      <c r="CJ570" s="17"/>
      <c r="CK570" s="17"/>
      <c r="CL570" s="17"/>
      <c r="CM570" s="17"/>
      <c r="CN570" s="17"/>
      <c r="CO570" s="17"/>
      <c r="CP570" s="17"/>
      <c r="CQ570" s="17"/>
      <c r="CR570" s="17"/>
      <c r="CS570" s="17"/>
      <c r="CT570" s="17"/>
      <c r="CU570" s="17"/>
      <c r="CV570" s="17"/>
      <c r="CW570" s="17"/>
      <c r="CX570" s="17"/>
      <c r="CY570" s="17"/>
      <c r="CZ570" s="17"/>
      <c r="DA570" s="17"/>
      <c r="DB570" s="17"/>
      <c r="DC570" s="17"/>
      <c r="DD570" s="17"/>
      <c r="DE570" s="17"/>
      <c r="DF570" s="17"/>
      <c r="DG570" s="17"/>
      <c r="DH570" s="17"/>
      <c r="DI570" s="17"/>
      <c r="DJ570" s="17"/>
      <c r="DK570" s="17"/>
      <c r="DL570" s="17"/>
      <c r="DM570" s="17"/>
      <c r="DN570" s="17"/>
      <c r="DO570" s="17"/>
      <c r="DP570" s="17"/>
      <c r="DQ570" s="17"/>
      <c r="DR570" s="17"/>
      <c r="DS570" s="17"/>
      <c r="DT570" s="17"/>
      <c r="DU570" s="17"/>
      <c r="DV570" s="17"/>
      <c r="DW570" s="17"/>
      <c r="DX570" s="17"/>
      <c r="DY570" s="17"/>
      <c r="DZ570" s="17"/>
      <c r="EA570" s="17"/>
      <c r="EB570" s="17"/>
      <c r="EC570" s="17"/>
      <c r="ED570" s="17"/>
      <c r="EE570" s="17"/>
      <c r="EF570" s="17"/>
      <c r="EG570" s="17"/>
      <c r="EH570" s="17"/>
      <c r="EI570" s="17"/>
      <c r="EJ570" s="17"/>
      <c r="EK570" s="17"/>
      <c r="EL570" s="17"/>
      <c r="EM570" s="17"/>
      <c r="EN570" s="17"/>
      <c r="EO570" s="17"/>
      <c r="EP570" s="17"/>
      <c r="EQ570" s="17"/>
      <c r="ER570" s="17"/>
      <c r="ES570" s="17"/>
      <c r="ET570" s="17"/>
      <c r="EU570" s="17"/>
      <c r="EV570" s="17"/>
      <c r="EW570" s="17"/>
      <c r="EX570" s="17"/>
      <c r="EY570" s="17"/>
      <c r="EZ570" s="17"/>
      <c r="FA570" s="17"/>
      <c r="FB570" s="17"/>
      <c r="FC570" s="17"/>
      <c r="FD570" s="17"/>
      <c r="FE570" s="17"/>
      <c r="FF570" s="17"/>
      <c r="FG570" s="17"/>
      <c r="FH570" s="17"/>
      <c r="FI570" s="17"/>
      <c r="FJ570" s="17"/>
      <c r="FK570" s="17"/>
      <c r="FL570" s="17"/>
      <c r="FM570" s="17"/>
      <c r="FN570" s="17"/>
      <c r="FO570" s="17"/>
      <c r="FP570" s="17"/>
      <c r="FQ570" s="17"/>
      <c r="FR570" s="17"/>
      <c r="FS570" s="17"/>
      <c r="FT570" s="17"/>
      <c r="FU570" s="17"/>
      <c r="FV570" s="17"/>
      <c r="FW570" s="17"/>
      <c r="FX570" s="17"/>
      <c r="FY570" s="17"/>
      <c r="FZ570" s="17"/>
      <c r="GA570" s="17"/>
      <c r="GB570" s="17"/>
      <c r="GC570" s="17"/>
      <c r="GD570" s="17"/>
      <c r="GE570" s="17"/>
      <c r="GF570" s="17"/>
      <c r="GG570" s="17"/>
      <c r="GH570" s="17"/>
      <c r="GI570" s="17"/>
      <c r="GJ570" s="17"/>
      <c r="GK570" s="17"/>
      <c r="GL570" s="17"/>
      <c r="GM570" s="17"/>
      <c r="GN570" s="17"/>
      <c r="GO570" s="17"/>
      <c r="GP570" s="17"/>
      <c r="GQ570" s="17"/>
      <c r="GR570" s="17"/>
    </row>
    <row r="571" spans="1:200" x14ac:dyDescent="0.2">
      <c r="A571" s="79">
        <f t="shared" si="236"/>
        <v>43643</v>
      </c>
      <c r="B571" s="80">
        <f t="shared" ca="1" si="242"/>
        <v>1117.6028000000001</v>
      </c>
      <c r="C571" s="81">
        <f t="shared" si="237"/>
        <v>1000</v>
      </c>
      <c r="D571" s="82">
        <f ca="1">IF(A571&lt;$B$1,VLOOKUP(A571,[1]DI!$A$4:$B$15000,2,FALSE),0)</f>
        <v>6.4000000000000001E-2</v>
      </c>
      <c r="E571" s="81">
        <f t="shared" ca="1" si="243"/>
        <v>2.4620000000000002E-4</v>
      </c>
      <c r="F571" s="83">
        <f t="shared" si="230"/>
        <v>1.1679999999999999</v>
      </c>
      <c r="G571" s="84">
        <f t="shared" ca="1" si="231"/>
        <v>1.0002875616</v>
      </c>
      <c r="H571" s="81">
        <f ca="1">TRUNC(PRODUCT(G$10:G570),15)</f>
        <v>1.11760280132741</v>
      </c>
      <c r="I571" s="81">
        <f t="shared" si="238"/>
        <v>1</v>
      </c>
      <c r="J571" s="81">
        <f t="shared" ca="1" si="232"/>
        <v>1.1176028</v>
      </c>
      <c r="K571" s="81">
        <f t="shared" ca="1" si="233"/>
        <v>117.6028</v>
      </c>
      <c r="L571" s="85">
        <f>IF(VLOOKUP(A571,$U$12:$AD$125,8)=VLOOKUP(A570,$U$12:$AD$125,8),0,VLOOKUP(A571,U$12:$AD$125,8))</f>
        <v>0</v>
      </c>
      <c r="M571" s="86">
        <f>IF(L571&gt;0,VLOOKUP(L571,T$12:$AC$125,7),0)</f>
        <v>0</v>
      </c>
      <c r="N571" s="81">
        <f t="shared" si="239"/>
        <v>0</v>
      </c>
      <c r="O571" s="81">
        <f t="shared" ca="1" si="234"/>
        <v>117.6028</v>
      </c>
      <c r="P571" s="87" t="str">
        <f t="shared" si="240"/>
        <v>J=</v>
      </c>
      <c r="Q571" s="88">
        <f t="shared" si="241"/>
        <v>44676</v>
      </c>
      <c r="R571" s="7"/>
      <c r="S571" s="7"/>
      <c r="T571" s="7"/>
      <c r="U571" s="7"/>
      <c r="V571" s="7"/>
      <c r="W571" s="7"/>
      <c r="X571" s="7"/>
      <c r="Y571" s="7"/>
      <c r="Z571" s="7"/>
      <c r="AA571" s="7"/>
      <c r="AB571" s="7"/>
      <c r="AC571" s="7"/>
      <c r="AD571" s="7"/>
      <c r="AE571" s="7"/>
      <c r="AF571" s="65">
        <f t="shared" si="254"/>
        <v>43508</v>
      </c>
      <c r="AG571" s="9">
        <f t="shared" ca="1" si="251"/>
        <v>1088.42769</v>
      </c>
      <c r="AH571" s="9">
        <f t="shared" si="251"/>
        <v>1000</v>
      </c>
      <c r="AI571" s="4">
        <f t="shared" ca="1" si="251"/>
        <v>6.4000000000000001E-2</v>
      </c>
      <c r="AJ571" s="10">
        <f t="shared" ca="1" si="251"/>
        <v>2.4620000000000002E-4</v>
      </c>
      <c r="AK571" s="4">
        <f t="shared" si="251"/>
        <v>1.1679999999999999</v>
      </c>
      <c r="AL571" s="65">
        <f t="shared" si="252"/>
        <v>43508</v>
      </c>
      <c r="AM571" s="10">
        <f t="shared" ca="1" si="253"/>
        <v>1.0884276900000001</v>
      </c>
      <c r="AN571" s="9">
        <f t="shared" ca="1" si="253"/>
        <v>88.427689999999998</v>
      </c>
      <c r="AO571" s="7">
        <f t="shared" si="253"/>
        <v>0</v>
      </c>
      <c r="AP571" s="11">
        <f t="shared" si="253"/>
        <v>0</v>
      </c>
      <c r="AQ571" s="9">
        <f t="shared" si="253"/>
        <v>0</v>
      </c>
      <c r="AR571" s="8" t="str">
        <f t="shared" si="253"/>
        <v>J=</v>
      </c>
      <c r="AS571" s="65">
        <f t="shared" si="253"/>
        <v>44676</v>
      </c>
      <c r="AT571" s="12"/>
      <c r="AU571" s="12"/>
      <c r="AV571" s="22"/>
      <c r="AW571" s="12"/>
      <c r="AX571" s="12"/>
      <c r="AY571" s="12"/>
      <c r="AZ571" s="12"/>
      <c r="BA571" s="12"/>
      <c r="BB571" s="12"/>
      <c r="BC571" s="12"/>
      <c r="BD571" s="12"/>
      <c r="BE571" s="12"/>
      <c r="BF571" s="12"/>
      <c r="BG571" s="12"/>
      <c r="BH571" s="12"/>
      <c r="BI571" s="12"/>
      <c r="BJ571" s="12"/>
      <c r="BK571" s="12"/>
      <c r="BL571" s="12"/>
      <c r="BM571" s="12"/>
      <c r="BN571" s="12"/>
      <c r="BO571" s="12"/>
      <c r="BP571" s="12"/>
      <c r="BQ571" s="12"/>
      <c r="BR571" s="12"/>
      <c r="BS571" s="12"/>
      <c r="BT571" s="12"/>
      <c r="BU571" s="12"/>
      <c r="BV571" s="12"/>
      <c r="BW571" s="12"/>
      <c r="BX571" s="12"/>
      <c r="BY571" s="12"/>
      <c r="BZ571" s="12"/>
      <c r="CA571" s="12"/>
      <c r="CB571" s="12"/>
      <c r="CC571" s="12"/>
      <c r="CD571" s="12"/>
      <c r="CE571" s="12"/>
      <c r="CF571" s="12"/>
      <c r="CG571" s="12"/>
      <c r="CH571" s="12"/>
      <c r="CI571" s="12"/>
      <c r="CJ571" s="12"/>
      <c r="CK571" s="12"/>
      <c r="CL571" s="12"/>
      <c r="CM571" s="12"/>
      <c r="CN571" s="12"/>
      <c r="CO571" s="12"/>
      <c r="CP571" s="12"/>
      <c r="CQ571" s="12"/>
      <c r="CR571" s="12"/>
      <c r="CS571" s="12"/>
      <c r="CT571" s="12"/>
      <c r="CU571" s="12"/>
      <c r="CV571" s="12"/>
      <c r="CW571" s="12"/>
      <c r="CX571" s="12"/>
      <c r="CY571" s="12"/>
      <c r="CZ571" s="12"/>
      <c r="DA571" s="12"/>
      <c r="DB571" s="12"/>
      <c r="DC571" s="12"/>
      <c r="DD571" s="12"/>
      <c r="DE571" s="12"/>
      <c r="DF571" s="12"/>
      <c r="DG571" s="12"/>
      <c r="DH571" s="12"/>
      <c r="DI571" s="12"/>
      <c r="DJ571" s="12"/>
      <c r="DK571" s="12"/>
      <c r="DL571" s="12"/>
      <c r="DM571" s="12"/>
      <c r="DN571" s="12"/>
      <c r="DO571" s="12"/>
      <c r="DP571" s="12"/>
      <c r="DQ571" s="12"/>
      <c r="DR571" s="12"/>
      <c r="DS571" s="12"/>
      <c r="DT571" s="12"/>
      <c r="DU571" s="12"/>
      <c r="DV571" s="12"/>
      <c r="DW571" s="12"/>
      <c r="DX571" s="12"/>
      <c r="DY571" s="12"/>
      <c r="DZ571" s="12"/>
      <c r="EA571" s="12"/>
      <c r="EB571" s="12"/>
      <c r="EC571" s="12"/>
      <c r="ED571" s="12"/>
      <c r="EE571" s="12"/>
      <c r="EF571" s="12"/>
      <c r="EG571" s="12"/>
      <c r="EH571" s="12"/>
      <c r="EI571" s="12"/>
      <c r="EJ571" s="12"/>
      <c r="EK571" s="12"/>
      <c r="EL571" s="12"/>
      <c r="EM571" s="12"/>
      <c r="EN571" s="12"/>
      <c r="EO571" s="12"/>
      <c r="EP571" s="12"/>
      <c r="EQ571" s="12"/>
      <c r="ER571" s="12"/>
      <c r="ES571" s="12"/>
      <c r="ET571" s="12"/>
      <c r="EU571" s="12"/>
      <c r="EV571" s="12"/>
      <c r="EW571" s="12"/>
      <c r="EX571" s="12"/>
      <c r="EY571" s="12"/>
      <c r="EZ571" s="12"/>
      <c r="FA571" s="12"/>
      <c r="FB571" s="12"/>
      <c r="FC571" s="12"/>
      <c r="FD571" s="12"/>
      <c r="FE571" s="12"/>
      <c r="FF571" s="12"/>
      <c r="FG571" s="12"/>
      <c r="FH571" s="12"/>
      <c r="FI571" s="12"/>
      <c r="FJ571" s="12"/>
      <c r="FK571" s="12"/>
      <c r="FL571" s="12"/>
      <c r="FM571" s="12"/>
      <c r="FN571" s="12"/>
      <c r="FO571" s="12"/>
      <c r="FP571" s="12"/>
      <c r="FQ571" s="12"/>
      <c r="FR571" s="12"/>
      <c r="FS571" s="12"/>
      <c r="FT571" s="12"/>
      <c r="FU571" s="12"/>
      <c r="FV571" s="12"/>
      <c r="FW571" s="12"/>
      <c r="FX571" s="12"/>
      <c r="FY571" s="12"/>
      <c r="FZ571" s="12"/>
      <c r="GA571" s="12"/>
      <c r="GB571" s="12"/>
      <c r="GC571" s="12"/>
      <c r="GD571" s="12"/>
      <c r="GE571" s="12"/>
      <c r="GF571" s="12"/>
      <c r="GG571" s="12"/>
      <c r="GH571" s="12"/>
      <c r="GI571" s="12"/>
      <c r="GJ571" s="12"/>
      <c r="GK571" s="12"/>
      <c r="GL571" s="12"/>
      <c r="GM571" s="12"/>
      <c r="GN571" s="12"/>
      <c r="GO571" s="12"/>
      <c r="GP571" s="12"/>
      <c r="GQ571" s="12"/>
      <c r="GR571" s="12"/>
    </row>
    <row r="572" spans="1:200" x14ac:dyDescent="0.2">
      <c r="A572" s="79">
        <f t="shared" si="236"/>
        <v>43644</v>
      </c>
      <c r="B572" s="80">
        <f t="shared" ca="1" si="242"/>
        <v>1117.92418</v>
      </c>
      <c r="C572" s="81">
        <f t="shared" si="237"/>
        <v>1000</v>
      </c>
      <c r="D572" s="82">
        <f ca="1">IF(A572&lt;$B$1,VLOOKUP(A572,[1]DI!$A$4:$B$15000,2,FALSE),0)</f>
        <v>6.4000000000000001E-2</v>
      </c>
      <c r="E572" s="81">
        <f t="shared" ca="1" si="243"/>
        <v>2.4620000000000002E-4</v>
      </c>
      <c r="F572" s="83">
        <f t="shared" si="230"/>
        <v>1.1679999999999999</v>
      </c>
      <c r="G572" s="84">
        <f t="shared" ca="1" si="231"/>
        <v>1.0002875616</v>
      </c>
      <c r="H572" s="81">
        <f ca="1">TRUNC(PRODUCT(G$10:G571),15)</f>
        <v>1.1179241809771201</v>
      </c>
      <c r="I572" s="81">
        <f t="shared" si="238"/>
        <v>1</v>
      </c>
      <c r="J572" s="81">
        <f t="shared" ca="1" si="232"/>
        <v>1.1179241799999999</v>
      </c>
      <c r="K572" s="81">
        <f t="shared" ca="1" si="233"/>
        <v>117.92418000000001</v>
      </c>
      <c r="L572" s="85">
        <f>IF(VLOOKUP(A572,$U$12:$AD$125,8)=VLOOKUP(A571,$U$12:$AD$125,8),0,VLOOKUP(A572,U$12:$AD$125,8))</f>
        <v>0</v>
      </c>
      <c r="M572" s="86">
        <f>IF(L572&gt;0,VLOOKUP(L572,T$12:$AC$125,7),0)</f>
        <v>0</v>
      </c>
      <c r="N572" s="81">
        <f t="shared" si="239"/>
        <v>0</v>
      </c>
      <c r="O572" s="81">
        <f t="shared" ca="1" si="234"/>
        <v>117.92418000000001</v>
      </c>
      <c r="P572" s="87" t="str">
        <f t="shared" si="240"/>
        <v>J=</v>
      </c>
      <c r="Q572" s="88">
        <f t="shared" si="241"/>
        <v>44676</v>
      </c>
      <c r="R572" s="7"/>
      <c r="S572" s="7"/>
      <c r="T572" s="7"/>
      <c r="U572" s="7"/>
      <c r="V572" s="7"/>
      <c r="W572" s="7"/>
      <c r="X572" s="7"/>
      <c r="Y572" s="7"/>
      <c r="Z572" s="7"/>
      <c r="AA572" s="7"/>
      <c r="AB572" s="7"/>
      <c r="AC572" s="7"/>
      <c r="AD572" s="7"/>
      <c r="AE572" s="7"/>
      <c r="AF572" s="65">
        <f t="shared" si="254"/>
        <v>43509</v>
      </c>
      <c r="AG572" s="9">
        <f t="shared" ca="1" si="251"/>
        <v>1088.74067999</v>
      </c>
      <c r="AH572" s="9">
        <f t="shared" si="251"/>
        <v>1000</v>
      </c>
      <c r="AI572" s="4">
        <f t="shared" ca="1" si="251"/>
        <v>6.4000000000000001E-2</v>
      </c>
      <c r="AJ572" s="10">
        <f t="shared" ca="1" si="251"/>
        <v>2.4620000000000002E-4</v>
      </c>
      <c r="AK572" s="4">
        <f t="shared" si="251"/>
        <v>1.1679999999999999</v>
      </c>
      <c r="AL572" s="65">
        <f t="shared" si="252"/>
        <v>43509</v>
      </c>
      <c r="AM572" s="10">
        <f t="shared" ca="1" si="253"/>
        <v>1.0887406799999999</v>
      </c>
      <c r="AN572" s="9">
        <f t="shared" ca="1" si="253"/>
        <v>88.740679990000004</v>
      </c>
      <c r="AO572" s="7">
        <f t="shared" si="253"/>
        <v>0</v>
      </c>
      <c r="AP572" s="11">
        <f t="shared" si="253"/>
        <v>0</v>
      </c>
      <c r="AQ572" s="9">
        <f t="shared" si="253"/>
        <v>0</v>
      </c>
      <c r="AR572" s="8" t="str">
        <f t="shared" si="253"/>
        <v>J=</v>
      </c>
      <c r="AS572" s="65">
        <f t="shared" si="253"/>
        <v>44676</v>
      </c>
      <c r="AT572" s="12"/>
      <c r="AU572" s="12"/>
      <c r="AV572" s="22"/>
      <c r="AW572" s="12"/>
      <c r="AX572" s="12"/>
      <c r="AY572" s="12"/>
      <c r="AZ572" s="12"/>
      <c r="BA572" s="12"/>
      <c r="BB572" s="12"/>
      <c r="BC572" s="12"/>
      <c r="BD572" s="12"/>
      <c r="BE572" s="12"/>
      <c r="BF572" s="12"/>
      <c r="BG572" s="12"/>
      <c r="BH572" s="12"/>
      <c r="BI572" s="12"/>
      <c r="BJ572" s="12"/>
      <c r="BK572" s="12"/>
      <c r="BL572" s="12"/>
      <c r="BM572" s="12"/>
      <c r="BN572" s="12"/>
      <c r="BO572" s="12"/>
      <c r="BP572" s="12"/>
      <c r="BQ572" s="12"/>
      <c r="BR572" s="12"/>
      <c r="BS572" s="12"/>
      <c r="BT572" s="12"/>
      <c r="BU572" s="12"/>
      <c r="BV572" s="12"/>
      <c r="BW572" s="12"/>
      <c r="BX572" s="12"/>
      <c r="BY572" s="12"/>
      <c r="BZ572" s="12"/>
      <c r="CA572" s="12"/>
      <c r="CB572" s="12"/>
      <c r="CC572" s="12"/>
      <c r="CD572" s="12"/>
      <c r="CE572" s="12"/>
      <c r="CF572" s="12"/>
      <c r="CG572" s="12"/>
      <c r="CH572" s="12"/>
      <c r="CI572" s="12"/>
      <c r="CJ572" s="12"/>
      <c r="CK572" s="12"/>
      <c r="CL572" s="12"/>
      <c r="CM572" s="12"/>
      <c r="CN572" s="12"/>
      <c r="CO572" s="12"/>
      <c r="CP572" s="12"/>
      <c r="CQ572" s="12"/>
      <c r="CR572" s="12"/>
      <c r="CS572" s="12"/>
      <c r="CT572" s="12"/>
      <c r="CU572" s="12"/>
      <c r="CV572" s="12"/>
      <c r="CW572" s="12"/>
      <c r="CX572" s="12"/>
      <c r="CY572" s="12"/>
      <c r="CZ572" s="12"/>
      <c r="DA572" s="12"/>
      <c r="DB572" s="12"/>
      <c r="DC572" s="12"/>
      <c r="DD572" s="12"/>
      <c r="DE572" s="12"/>
      <c r="DF572" s="12"/>
      <c r="DG572" s="12"/>
      <c r="DH572" s="12"/>
      <c r="DI572" s="12"/>
      <c r="DJ572" s="12"/>
      <c r="DK572" s="12"/>
      <c r="DL572" s="12"/>
      <c r="DM572" s="12"/>
      <c r="DN572" s="12"/>
      <c r="DO572" s="12"/>
      <c r="DP572" s="12"/>
      <c r="DQ572" s="12"/>
      <c r="DR572" s="12"/>
      <c r="DS572" s="12"/>
      <c r="DT572" s="12"/>
      <c r="DU572" s="12"/>
      <c r="DV572" s="12"/>
      <c r="DW572" s="12"/>
      <c r="DX572" s="12"/>
      <c r="DY572" s="12"/>
      <c r="DZ572" s="12"/>
      <c r="EA572" s="12"/>
      <c r="EB572" s="12"/>
      <c r="EC572" s="12"/>
      <c r="ED572" s="12"/>
      <c r="EE572" s="12"/>
      <c r="EF572" s="12"/>
      <c r="EG572" s="12"/>
      <c r="EH572" s="12"/>
      <c r="EI572" s="12"/>
      <c r="EJ572" s="12"/>
      <c r="EK572" s="12"/>
      <c r="EL572" s="12"/>
      <c r="EM572" s="12"/>
      <c r="EN572" s="12"/>
      <c r="EO572" s="12"/>
      <c r="EP572" s="12"/>
      <c r="EQ572" s="12"/>
      <c r="ER572" s="12"/>
      <c r="ES572" s="12"/>
      <c r="ET572" s="12"/>
      <c r="EU572" s="12"/>
      <c r="EV572" s="12"/>
      <c r="EW572" s="12"/>
      <c r="EX572" s="12"/>
      <c r="EY572" s="12"/>
      <c r="EZ572" s="12"/>
      <c r="FA572" s="12"/>
      <c r="FB572" s="12"/>
      <c r="FC572" s="12"/>
      <c r="FD572" s="12"/>
      <c r="FE572" s="12"/>
      <c r="FF572" s="12"/>
      <c r="FG572" s="12"/>
      <c r="FH572" s="12"/>
      <c r="FI572" s="12"/>
      <c r="FJ572" s="12"/>
      <c r="FK572" s="12"/>
      <c r="FL572" s="12"/>
      <c r="FM572" s="12"/>
      <c r="FN572" s="12"/>
      <c r="FO572" s="12"/>
      <c r="FP572" s="12"/>
      <c r="FQ572" s="12"/>
      <c r="FR572" s="12"/>
      <c r="FS572" s="12"/>
      <c r="FT572" s="12"/>
      <c r="FU572" s="12"/>
      <c r="FV572" s="12"/>
      <c r="FW572" s="12"/>
      <c r="FX572" s="12"/>
      <c r="FY572" s="12"/>
      <c r="FZ572" s="12"/>
      <c r="GA572" s="12"/>
      <c r="GB572" s="12"/>
      <c r="GC572" s="12"/>
      <c r="GD572" s="12"/>
      <c r="GE572" s="12"/>
      <c r="GF572" s="12"/>
      <c r="GG572" s="12"/>
      <c r="GH572" s="12"/>
      <c r="GI572" s="12"/>
      <c r="GJ572" s="12"/>
      <c r="GK572" s="12"/>
      <c r="GL572" s="12"/>
      <c r="GM572" s="12"/>
      <c r="GN572" s="12"/>
      <c r="GO572" s="12"/>
      <c r="GP572" s="12"/>
      <c r="GQ572" s="12"/>
      <c r="GR572" s="12"/>
    </row>
    <row r="573" spans="1:200" x14ac:dyDescent="0.2">
      <c r="A573" s="79">
        <f t="shared" si="236"/>
        <v>43645</v>
      </c>
      <c r="B573" s="80">
        <f t="shared" ca="1" si="242"/>
        <v>1118.2456500000001</v>
      </c>
      <c r="C573" s="81">
        <f t="shared" si="237"/>
        <v>1000</v>
      </c>
      <c r="D573" s="82">
        <f ca="1">IF(A573&lt;$B$1,VLOOKUP(A573,[1]DI!$A$4:$B$15000,2,FALSE),0)</f>
        <v>0</v>
      </c>
      <c r="E573" s="81">
        <f t="shared" ca="1" si="243"/>
        <v>0</v>
      </c>
      <c r="F573" s="83">
        <f t="shared" si="230"/>
        <v>1.1679999999999999</v>
      </c>
      <c r="G573" s="84">
        <f t="shared" ca="1" si="231"/>
        <v>1</v>
      </c>
      <c r="H573" s="81">
        <f ca="1">TRUNC(PRODUCT(G$10:G572),15)</f>
        <v>1.1182456530432801</v>
      </c>
      <c r="I573" s="81">
        <f t="shared" si="238"/>
        <v>1</v>
      </c>
      <c r="J573" s="81">
        <f t="shared" ca="1" si="232"/>
        <v>1.11824565</v>
      </c>
      <c r="K573" s="81">
        <f t="shared" ca="1" si="233"/>
        <v>118.24565</v>
      </c>
      <c r="L573" s="85">
        <f>IF(VLOOKUP(A573,$U$12:$AD$125,8)=VLOOKUP(A572,$U$12:$AD$125,8),0,VLOOKUP(A573,U$12:$AD$125,8))</f>
        <v>0</v>
      </c>
      <c r="M573" s="86">
        <f>IF(L573&gt;0,VLOOKUP(L573,T$12:$AC$125,7),0)</f>
        <v>0</v>
      </c>
      <c r="N573" s="81">
        <f t="shared" si="239"/>
        <v>0</v>
      </c>
      <c r="O573" s="81">
        <f t="shared" ca="1" si="234"/>
        <v>118.24565</v>
      </c>
      <c r="P573" s="87" t="str">
        <f t="shared" si="240"/>
        <v>J=</v>
      </c>
      <c r="Q573" s="88">
        <f t="shared" si="241"/>
        <v>44676</v>
      </c>
      <c r="R573" s="7"/>
      <c r="S573" s="7"/>
      <c r="T573" s="7"/>
      <c r="U573" s="7"/>
      <c r="V573" s="7"/>
      <c r="W573" s="7"/>
      <c r="X573" s="7"/>
      <c r="Y573" s="7"/>
      <c r="Z573" s="7"/>
      <c r="AA573" s="7"/>
      <c r="AB573" s="7"/>
      <c r="AC573" s="7"/>
      <c r="AD573" s="7"/>
      <c r="AE573" s="7"/>
      <c r="AF573" s="65">
        <f t="shared" si="254"/>
        <v>43510</v>
      </c>
      <c r="AG573" s="9">
        <f t="shared" ca="1" si="251"/>
        <v>1089.05376</v>
      </c>
      <c r="AH573" s="9">
        <f t="shared" si="251"/>
        <v>1000</v>
      </c>
      <c r="AI573" s="4">
        <f t="shared" ca="1" si="251"/>
        <v>6.4000000000000001E-2</v>
      </c>
      <c r="AJ573" s="10">
        <f t="shared" ca="1" si="251"/>
        <v>2.4620000000000002E-4</v>
      </c>
      <c r="AK573" s="4">
        <f t="shared" si="251"/>
        <v>1.1679999999999999</v>
      </c>
      <c r="AL573" s="65">
        <f t="shared" si="252"/>
        <v>43510</v>
      </c>
      <c r="AM573" s="10">
        <f t="shared" ca="1" si="253"/>
        <v>1.0890537600000001</v>
      </c>
      <c r="AN573" s="9">
        <f t="shared" ca="1" si="253"/>
        <v>89.053759999999997</v>
      </c>
      <c r="AO573" s="7">
        <f t="shared" si="253"/>
        <v>0</v>
      </c>
      <c r="AP573" s="11">
        <f t="shared" si="253"/>
        <v>0</v>
      </c>
      <c r="AQ573" s="9">
        <f t="shared" si="253"/>
        <v>0</v>
      </c>
      <c r="AR573" s="8" t="str">
        <f t="shared" si="253"/>
        <v>J=</v>
      </c>
      <c r="AS573" s="65">
        <f t="shared" si="253"/>
        <v>44676</v>
      </c>
      <c r="AT573" s="12"/>
      <c r="AU573" s="12"/>
      <c r="AV573" s="22"/>
      <c r="AW573" s="12"/>
      <c r="AX573" s="12"/>
      <c r="AY573" s="12"/>
      <c r="AZ573" s="12"/>
      <c r="BA573" s="12"/>
      <c r="BB573" s="12"/>
      <c r="BC573" s="12"/>
      <c r="BD573" s="12"/>
      <c r="BE573" s="12"/>
      <c r="BF573" s="12"/>
      <c r="BG573" s="12"/>
      <c r="BH573" s="12"/>
      <c r="BI573" s="12"/>
      <c r="BJ573" s="12"/>
      <c r="BK573" s="12"/>
      <c r="BL573" s="12"/>
      <c r="BM573" s="12"/>
      <c r="BN573" s="12"/>
      <c r="BO573" s="12"/>
      <c r="BP573" s="12"/>
      <c r="BQ573" s="12"/>
      <c r="BR573" s="12"/>
      <c r="BS573" s="12"/>
      <c r="BT573" s="12"/>
      <c r="BU573" s="12"/>
      <c r="BV573" s="12"/>
      <c r="BW573" s="12"/>
      <c r="BX573" s="12"/>
      <c r="BY573" s="12"/>
      <c r="BZ573" s="12"/>
      <c r="CA573" s="12"/>
      <c r="CB573" s="12"/>
      <c r="CC573" s="12"/>
      <c r="CD573" s="12"/>
      <c r="CE573" s="12"/>
      <c r="CF573" s="12"/>
      <c r="CG573" s="12"/>
      <c r="CH573" s="12"/>
      <c r="CI573" s="12"/>
      <c r="CJ573" s="12"/>
      <c r="CK573" s="12"/>
      <c r="CL573" s="12"/>
      <c r="CM573" s="12"/>
      <c r="CN573" s="12"/>
      <c r="CO573" s="12"/>
      <c r="CP573" s="12"/>
      <c r="CQ573" s="12"/>
      <c r="CR573" s="12"/>
      <c r="CS573" s="12"/>
      <c r="CT573" s="12"/>
      <c r="CU573" s="12"/>
      <c r="CV573" s="12"/>
      <c r="CW573" s="12"/>
      <c r="CX573" s="12"/>
      <c r="CY573" s="12"/>
      <c r="CZ573" s="12"/>
      <c r="DA573" s="12"/>
      <c r="DB573" s="12"/>
      <c r="DC573" s="12"/>
      <c r="DD573" s="12"/>
      <c r="DE573" s="12"/>
      <c r="DF573" s="12"/>
      <c r="DG573" s="12"/>
      <c r="DH573" s="12"/>
      <c r="DI573" s="12"/>
      <c r="DJ573" s="12"/>
      <c r="DK573" s="12"/>
      <c r="DL573" s="12"/>
      <c r="DM573" s="12"/>
      <c r="DN573" s="12"/>
      <c r="DO573" s="12"/>
      <c r="DP573" s="12"/>
      <c r="DQ573" s="12"/>
      <c r="DR573" s="12"/>
      <c r="DS573" s="12"/>
      <c r="DT573" s="12"/>
      <c r="DU573" s="12"/>
      <c r="DV573" s="12"/>
      <c r="DW573" s="12"/>
      <c r="DX573" s="12"/>
      <c r="DY573" s="12"/>
      <c r="DZ573" s="12"/>
      <c r="EA573" s="12"/>
      <c r="EB573" s="12"/>
      <c r="EC573" s="12"/>
      <c r="ED573" s="12"/>
      <c r="EE573" s="12"/>
      <c r="EF573" s="12"/>
      <c r="EG573" s="12"/>
      <c r="EH573" s="12"/>
      <c r="EI573" s="12"/>
      <c r="EJ573" s="12"/>
      <c r="EK573" s="12"/>
      <c r="EL573" s="12"/>
      <c r="EM573" s="12"/>
      <c r="EN573" s="12"/>
      <c r="EO573" s="12"/>
      <c r="EP573" s="12"/>
      <c r="EQ573" s="12"/>
      <c r="ER573" s="12"/>
      <c r="ES573" s="12"/>
      <c r="ET573" s="12"/>
      <c r="EU573" s="12"/>
      <c r="EV573" s="12"/>
      <c r="EW573" s="12"/>
      <c r="EX573" s="12"/>
      <c r="EY573" s="12"/>
      <c r="EZ573" s="12"/>
      <c r="FA573" s="12"/>
      <c r="FB573" s="12"/>
      <c r="FC573" s="12"/>
      <c r="FD573" s="12"/>
      <c r="FE573" s="12"/>
      <c r="FF573" s="12"/>
      <c r="FG573" s="12"/>
      <c r="FH573" s="12"/>
      <c r="FI573" s="12"/>
      <c r="FJ573" s="12"/>
      <c r="FK573" s="12"/>
      <c r="FL573" s="12"/>
      <c r="FM573" s="12"/>
      <c r="FN573" s="12"/>
      <c r="FO573" s="12"/>
      <c r="FP573" s="12"/>
      <c r="FQ573" s="12"/>
      <c r="FR573" s="12"/>
      <c r="FS573" s="12"/>
      <c r="FT573" s="12"/>
      <c r="FU573" s="12"/>
      <c r="FV573" s="12"/>
      <c r="FW573" s="12"/>
      <c r="FX573" s="12"/>
      <c r="FY573" s="12"/>
      <c r="FZ573" s="12"/>
      <c r="GA573" s="12"/>
      <c r="GB573" s="12"/>
      <c r="GC573" s="12"/>
      <c r="GD573" s="12"/>
      <c r="GE573" s="12"/>
      <c r="GF573" s="12"/>
      <c r="GG573" s="12"/>
      <c r="GH573" s="12"/>
      <c r="GI573" s="12"/>
      <c r="GJ573" s="12"/>
      <c r="GK573" s="12"/>
      <c r="GL573" s="12"/>
      <c r="GM573" s="12"/>
      <c r="GN573" s="12"/>
      <c r="GO573" s="12"/>
      <c r="GP573" s="12"/>
      <c r="GQ573" s="12"/>
      <c r="GR573" s="12"/>
    </row>
    <row r="574" spans="1:200" x14ac:dyDescent="0.2">
      <c r="A574" s="79">
        <f t="shared" si="236"/>
        <v>43646</v>
      </c>
      <c r="B574" s="80">
        <f t="shared" ca="1" si="242"/>
        <v>1118.2456500000001</v>
      </c>
      <c r="C574" s="81">
        <f t="shared" si="237"/>
        <v>1000</v>
      </c>
      <c r="D574" s="82">
        <f ca="1">IF(A574&lt;$B$1,VLOOKUP(A574,[1]DI!$A$4:$B$15000,2,FALSE),0)</f>
        <v>0</v>
      </c>
      <c r="E574" s="81">
        <f t="shared" ca="1" si="243"/>
        <v>0</v>
      </c>
      <c r="F574" s="83">
        <f t="shared" si="230"/>
        <v>1.1679999999999999</v>
      </c>
      <c r="G574" s="84">
        <f t="shared" ca="1" si="231"/>
        <v>1</v>
      </c>
      <c r="H574" s="81">
        <f ca="1">TRUNC(PRODUCT(G$10:G573),15)</f>
        <v>1.1182456530432801</v>
      </c>
      <c r="I574" s="81">
        <f t="shared" si="238"/>
        <v>1</v>
      </c>
      <c r="J574" s="81">
        <f t="shared" ca="1" si="232"/>
        <v>1.11824565</v>
      </c>
      <c r="K574" s="81">
        <f t="shared" ca="1" si="233"/>
        <v>118.24565</v>
      </c>
      <c r="L574" s="85">
        <f>IF(VLOOKUP(A574,$U$12:$AD$125,8)=VLOOKUP(A573,$U$12:$AD$125,8),0,VLOOKUP(A574,U$12:$AD$125,8))</f>
        <v>0</v>
      </c>
      <c r="M574" s="86">
        <f>IF(L574&gt;0,VLOOKUP(L574,T$12:$AC$125,7),0)</f>
        <v>0</v>
      </c>
      <c r="N574" s="81">
        <f t="shared" si="239"/>
        <v>0</v>
      </c>
      <c r="O574" s="81">
        <f t="shared" ca="1" si="234"/>
        <v>118.24565</v>
      </c>
      <c r="P574" s="87" t="str">
        <f t="shared" si="240"/>
        <v>J=</v>
      </c>
      <c r="Q574" s="88">
        <f t="shared" si="241"/>
        <v>44676</v>
      </c>
      <c r="R574" s="7"/>
      <c r="S574" s="7"/>
      <c r="T574" s="7"/>
      <c r="U574" s="7"/>
      <c r="V574" s="7"/>
      <c r="W574" s="7"/>
      <c r="X574" s="7"/>
      <c r="Y574" s="7"/>
      <c r="Z574" s="7"/>
      <c r="AA574" s="7"/>
      <c r="AB574" s="7"/>
      <c r="AC574" s="7"/>
      <c r="AD574" s="7"/>
      <c r="AE574" s="7"/>
      <c r="AF574" s="65">
        <f t="shared" si="254"/>
        <v>43511</v>
      </c>
      <c r="AG574" s="9">
        <f t="shared" ca="1" si="251"/>
        <v>1089.3669299999999</v>
      </c>
      <c r="AH574" s="9">
        <f t="shared" si="251"/>
        <v>1000</v>
      </c>
      <c r="AI574" s="4">
        <f t="shared" ca="1" si="251"/>
        <v>6.4000000000000001E-2</v>
      </c>
      <c r="AJ574" s="10">
        <f t="shared" ca="1" si="251"/>
        <v>2.4620000000000002E-4</v>
      </c>
      <c r="AK574" s="4">
        <f t="shared" si="251"/>
        <v>1.1679999999999999</v>
      </c>
      <c r="AL574" s="65">
        <f t="shared" si="252"/>
        <v>43511</v>
      </c>
      <c r="AM574" s="10">
        <f t="shared" ca="1" si="253"/>
        <v>1.08936693</v>
      </c>
      <c r="AN574" s="9">
        <f t="shared" ca="1" si="253"/>
        <v>89.366929999999996</v>
      </c>
      <c r="AO574" s="7">
        <f t="shared" si="253"/>
        <v>0</v>
      </c>
      <c r="AP574" s="11">
        <f t="shared" si="253"/>
        <v>0</v>
      </c>
      <c r="AQ574" s="9">
        <f t="shared" si="253"/>
        <v>0</v>
      </c>
      <c r="AR574" s="8" t="str">
        <f t="shared" si="253"/>
        <v>J=</v>
      </c>
      <c r="AS574" s="65">
        <f t="shared" si="253"/>
        <v>44676</v>
      </c>
      <c r="AT574" s="12"/>
      <c r="AU574" s="12"/>
      <c r="AV574" s="22"/>
      <c r="AW574" s="12"/>
      <c r="AX574" s="12"/>
      <c r="AY574" s="12"/>
      <c r="AZ574" s="12"/>
      <c r="BA574" s="12"/>
      <c r="BB574" s="12"/>
      <c r="BC574" s="12"/>
      <c r="BD574" s="12"/>
      <c r="BE574" s="12"/>
      <c r="BF574" s="12"/>
      <c r="BG574" s="12"/>
      <c r="BH574" s="12"/>
      <c r="BI574" s="12"/>
      <c r="BJ574" s="12"/>
      <c r="BK574" s="12"/>
      <c r="BL574" s="12"/>
      <c r="BM574" s="12"/>
      <c r="BN574" s="12"/>
      <c r="BO574" s="12"/>
      <c r="BP574" s="12"/>
      <c r="BQ574" s="12"/>
      <c r="BR574" s="12"/>
      <c r="BS574" s="12"/>
      <c r="BT574" s="12"/>
      <c r="BU574" s="12"/>
      <c r="BV574" s="12"/>
      <c r="BW574" s="12"/>
      <c r="BX574" s="12"/>
      <c r="BY574" s="12"/>
      <c r="BZ574" s="12"/>
      <c r="CA574" s="12"/>
      <c r="CB574" s="12"/>
      <c r="CC574" s="12"/>
      <c r="CD574" s="12"/>
      <c r="CE574" s="12"/>
      <c r="CF574" s="12"/>
      <c r="CG574" s="12"/>
      <c r="CH574" s="12"/>
      <c r="CI574" s="12"/>
      <c r="CJ574" s="12"/>
      <c r="CK574" s="12"/>
      <c r="CL574" s="12"/>
      <c r="CM574" s="12"/>
      <c r="CN574" s="12"/>
      <c r="CO574" s="12"/>
      <c r="CP574" s="12"/>
      <c r="CQ574" s="12"/>
      <c r="CR574" s="12"/>
      <c r="CS574" s="12"/>
      <c r="CT574" s="12"/>
      <c r="CU574" s="12"/>
      <c r="CV574" s="12"/>
      <c r="CW574" s="12"/>
      <c r="CX574" s="12"/>
      <c r="CY574" s="12"/>
      <c r="CZ574" s="12"/>
      <c r="DA574" s="12"/>
      <c r="DB574" s="12"/>
      <c r="DC574" s="12"/>
      <c r="DD574" s="12"/>
      <c r="DE574" s="12"/>
      <c r="DF574" s="12"/>
      <c r="DG574" s="12"/>
      <c r="DH574" s="12"/>
      <c r="DI574" s="12"/>
      <c r="DJ574" s="12"/>
      <c r="DK574" s="12"/>
      <c r="DL574" s="12"/>
      <c r="DM574" s="12"/>
      <c r="DN574" s="12"/>
      <c r="DO574" s="12"/>
      <c r="DP574" s="12"/>
      <c r="DQ574" s="12"/>
      <c r="DR574" s="12"/>
      <c r="DS574" s="12"/>
      <c r="DT574" s="12"/>
      <c r="DU574" s="12"/>
      <c r="DV574" s="12"/>
      <c r="DW574" s="12"/>
      <c r="DX574" s="12"/>
      <c r="DY574" s="12"/>
      <c r="DZ574" s="12"/>
      <c r="EA574" s="12"/>
      <c r="EB574" s="12"/>
      <c r="EC574" s="12"/>
      <c r="ED574" s="12"/>
      <c r="EE574" s="12"/>
      <c r="EF574" s="12"/>
      <c r="EG574" s="12"/>
      <c r="EH574" s="12"/>
      <c r="EI574" s="12"/>
      <c r="EJ574" s="12"/>
      <c r="EK574" s="12"/>
      <c r="EL574" s="12"/>
      <c r="EM574" s="12"/>
      <c r="EN574" s="12"/>
      <c r="EO574" s="12"/>
      <c r="EP574" s="12"/>
      <c r="EQ574" s="12"/>
      <c r="ER574" s="12"/>
      <c r="ES574" s="12"/>
      <c r="ET574" s="12"/>
      <c r="EU574" s="12"/>
      <c r="EV574" s="12"/>
      <c r="EW574" s="12"/>
      <c r="EX574" s="12"/>
      <c r="EY574" s="12"/>
      <c r="EZ574" s="12"/>
      <c r="FA574" s="12"/>
      <c r="FB574" s="12"/>
      <c r="FC574" s="12"/>
      <c r="FD574" s="12"/>
      <c r="FE574" s="12"/>
      <c r="FF574" s="12"/>
      <c r="FG574" s="12"/>
      <c r="FH574" s="12"/>
      <c r="FI574" s="12"/>
      <c r="FJ574" s="12"/>
      <c r="FK574" s="12"/>
      <c r="FL574" s="12"/>
      <c r="FM574" s="12"/>
      <c r="FN574" s="12"/>
      <c r="FO574" s="12"/>
      <c r="FP574" s="12"/>
      <c r="FQ574" s="12"/>
      <c r="FR574" s="12"/>
      <c r="FS574" s="12"/>
      <c r="FT574" s="12"/>
      <c r="FU574" s="12"/>
      <c r="FV574" s="12"/>
      <c r="FW574" s="12"/>
      <c r="FX574" s="12"/>
      <c r="FY574" s="12"/>
      <c r="FZ574" s="12"/>
      <c r="GA574" s="12"/>
      <c r="GB574" s="12"/>
      <c r="GC574" s="12"/>
      <c r="GD574" s="12"/>
      <c r="GE574" s="12"/>
      <c r="GF574" s="12"/>
      <c r="GG574" s="12"/>
      <c r="GH574" s="12"/>
      <c r="GI574" s="12"/>
      <c r="GJ574" s="12"/>
      <c r="GK574" s="12"/>
      <c r="GL574" s="12"/>
      <c r="GM574" s="12"/>
      <c r="GN574" s="12"/>
      <c r="GO574" s="12"/>
      <c r="GP574" s="12"/>
      <c r="GQ574" s="12"/>
      <c r="GR574" s="12"/>
    </row>
    <row r="575" spans="1:200" x14ac:dyDescent="0.2">
      <c r="A575" s="79">
        <f t="shared" si="236"/>
        <v>43647</v>
      </c>
      <c r="B575" s="80">
        <f t="shared" ca="1" si="242"/>
        <v>1118.2456500000001</v>
      </c>
      <c r="C575" s="81">
        <f t="shared" si="237"/>
        <v>1000</v>
      </c>
      <c r="D575" s="82">
        <f ca="1">IF(A575&lt;$B$1,VLOOKUP(A575,[1]DI!$A$4:$B$15000,2,FALSE),0)</f>
        <v>6.4000000000000001E-2</v>
      </c>
      <c r="E575" s="81">
        <f t="shared" ca="1" si="243"/>
        <v>2.4620000000000002E-4</v>
      </c>
      <c r="F575" s="83">
        <f t="shared" si="230"/>
        <v>1.1679999999999999</v>
      </c>
      <c r="G575" s="84">
        <f t="shared" ca="1" si="231"/>
        <v>1.0002875616</v>
      </c>
      <c r="H575" s="81">
        <f ca="1">TRUNC(PRODUCT(G$10:G574),15)</f>
        <v>1.1182456530432801</v>
      </c>
      <c r="I575" s="81">
        <f t="shared" si="238"/>
        <v>1</v>
      </c>
      <c r="J575" s="81">
        <f t="shared" ca="1" si="232"/>
        <v>1.11824565</v>
      </c>
      <c r="K575" s="81">
        <f t="shared" ca="1" si="233"/>
        <v>118.24565</v>
      </c>
      <c r="L575" s="85">
        <f>IF(VLOOKUP(A575,$U$12:$AD$125,8)=VLOOKUP(A574,$U$12:$AD$125,8),0,VLOOKUP(A575,U$12:$AD$125,8))</f>
        <v>0</v>
      </c>
      <c r="M575" s="86">
        <f>IF(L575&gt;0,VLOOKUP(L575,T$12:$AC$125,7),0)</f>
        <v>0</v>
      </c>
      <c r="N575" s="81">
        <f t="shared" si="239"/>
        <v>0</v>
      </c>
      <c r="O575" s="81">
        <f t="shared" ca="1" si="234"/>
        <v>118.24565</v>
      </c>
      <c r="P575" s="87" t="str">
        <f t="shared" si="240"/>
        <v>J=</v>
      </c>
      <c r="Q575" s="88">
        <f t="shared" si="241"/>
        <v>44676</v>
      </c>
      <c r="R575" s="7"/>
      <c r="S575" s="7"/>
      <c r="T575" s="7"/>
      <c r="U575" s="7"/>
      <c r="V575" s="7"/>
      <c r="W575" s="7"/>
      <c r="X575" s="7"/>
      <c r="Y575" s="7"/>
      <c r="Z575" s="7"/>
      <c r="AA575" s="7"/>
      <c r="AB575" s="7"/>
      <c r="AC575" s="7"/>
      <c r="AD575" s="7"/>
      <c r="AE575" s="7"/>
      <c r="AF575" s="65">
        <f t="shared" si="254"/>
        <v>43512</v>
      </c>
      <c r="AG575" s="9">
        <f t="shared" ca="1" si="251"/>
        <v>1089.6801899899999</v>
      </c>
      <c r="AH575" s="9">
        <f t="shared" si="251"/>
        <v>1000</v>
      </c>
      <c r="AI575" s="4">
        <f t="shared" ca="1" si="251"/>
        <v>0</v>
      </c>
      <c r="AJ575" s="10">
        <f t="shared" ca="1" si="251"/>
        <v>0</v>
      </c>
      <c r="AK575" s="4">
        <f t="shared" si="251"/>
        <v>1.1679999999999999</v>
      </c>
      <c r="AL575" s="65">
        <f t="shared" si="252"/>
        <v>43512</v>
      </c>
      <c r="AM575" s="10">
        <f t="shared" ca="1" si="253"/>
        <v>1.0896801899999999</v>
      </c>
      <c r="AN575" s="9">
        <f t="shared" ca="1" si="253"/>
        <v>89.680189990000002</v>
      </c>
      <c r="AO575" s="7">
        <f t="shared" si="253"/>
        <v>0</v>
      </c>
      <c r="AP575" s="11">
        <f t="shared" si="253"/>
        <v>0</v>
      </c>
      <c r="AQ575" s="9">
        <f t="shared" si="253"/>
        <v>0</v>
      </c>
      <c r="AR575" s="8" t="str">
        <f t="shared" si="253"/>
        <v>J=</v>
      </c>
      <c r="AS575" s="65">
        <f t="shared" si="253"/>
        <v>44676</v>
      </c>
      <c r="AT575" s="12"/>
      <c r="AU575" s="12"/>
      <c r="AV575" s="22"/>
      <c r="AW575" s="12"/>
      <c r="AX575" s="12"/>
      <c r="AY575" s="12"/>
      <c r="AZ575" s="12"/>
      <c r="BA575" s="12"/>
      <c r="BB575" s="12"/>
      <c r="BC575" s="12"/>
      <c r="BD575" s="12"/>
      <c r="BE575" s="12"/>
      <c r="BF575" s="12"/>
      <c r="BG575" s="12"/>
      <c r="BH575" s="12"/>
      <c r="BI575" s="12"/>
      <c r="BJ575" s="12"/>
      <c r="BK575" s="12"/>
      <c r="BL575" s="12"/>
      <c r="BM575" s="12"/>
      <c r="BN575" s="12"/>
      <c r="BO575" s="12"/>
      <c r="BP575" s="12"/>
      <c r="BQ575" s="12"/>
      <c r="BR575" s="12"/>
      <c r="BS575" s="12"/>
      <c r="BT575" s="12"/>
      <c r="BU575" s="12"/>
      <c r="BV575" s="12"/>
      <c r="BW575" s="12"/>
      <c r="BX575" s="12"/>
      <c r="BY575" s="12"/>
      <c r="BZ575" s="12"/>
      <c r="CA575" s="12"/>
      <c r="CB575" s="12"/>
      <c r="CC575" s="12"/>
      <c r="CD575" s="12"/>
      <c r="CE575" s="12"/>
      <c r="CF575" s="12"/>
      <c r="CG575" s="12"/>
      <c r="CH575" s="12"/>
      <c r="CI575" s="12"/>
      <c r="CJ575" s="12"/>
      <c r="CK575" s="12"/>
      <c r="CL575" s="12"/>
      <c r="CM575" s="12"/>
      <c r="CN575" s="12"/>
      <c r="CO575" s="12"/>
      <c r="CP575" s="12"/>
      <c r="CQ575" s="12"/>
      <c r="CR575" s="12"/>
      <c r="CS575" s="12"/>
      <c r="CT575" s="12"/>
      <c r="CU575" s="12"/>
      <c r="CV575" s="12"/>
      <c r="CW575" s="12"/>
      <c r="CX575" s="12"/>
      <c r="CY575" s="12"/>
      <c r="CZ575" s="12"/>
      <c r="DA575" s="12"/>
      <c r="DB575" s="12"/>
      <c r="DC575" s="12"/>
      <c r="DD575" s="12"/>
      <c r="DE575" s="12"/>
      <c r="DF575" s="12"/>
      <c r="DG575" s="12"/>
      <c r="DH575" s="12"/>
      <c r="DI575" s="12"/>
      <c r="DJ575" s="12"/>
      <c r="DK575" s="12"/>
      <c r="DL575" s="12"/>
      <c r="DM575" s="12"/>
      <c r="DN575" s="12"/>
      <c r="DO575" s="12"/>
      <c r="DP575" s="12"/>
      <c r="DQ575" s="12"/>
      <c r="DR575" s="12"/>
      <c r="DS575" s="12"/>
      <c r="DT575" s="12"/>
      <c r="DU575" s="12"/>
      <c r="DV575" s="12"/>
      <c r="DW575" s="12"/>
      <c r="DX575" s="12"/>
      <c r="DY575" s="12"/>
      <c r="DZ575" s="12"/>
      <c r="EA575" s="12"/>
      <c r="EB575" s="12"/>
      <c r="EC575" s="12"/>
      <c r="ED575" s="12"/>
      <c r="EE575" s="12"/>
      <c r="EF575" s="12"/>
      <c r="EG575" s="12"/>
      <c r="EH575" s="12"/>
      <c r="EI575" s="12"/>
      <c r="EJ575" s="12"/>
      <c r="EK575" s="12"/>
      <c r="EL575" s="12"/>
      <c r="EM575" s="12"/>
      <c r="EN575" s="12"/>
      <c r="EO575" s="12"/>
      <c r="EP575" s="12"/>
      <c r="EQ575" s="12"/>
      <c r="ER575" s="12"/>
      <c r="ES575" s="12"/>
      <c r="ET575" s="12"/>
      <c r="EU575" s="12"/>
      <c r="EV575" s="12"/>
      <c r="EW575" s="12"/>
      <c r="EX575" s="12"/>
      <c r="EY575" s="12"/>
      <c r="EZ575" s="12"/>
      <c r="FA575" s="12"/>
      <c r="FB575" s="12"/>
      <c r="FC575" s="12"/>
      <c r="FD575" s="12"/>
      <c r="FE575" s="12"/>
      <c r="FF575" s="12"/>
      <c r="FG575" s="12"/>
      <c r="FH575" s="12"/>
      <c r="FI575" s="12"/>
      <c r="FJ575" s="12"/>
      <c r="FK575" s="12"/>
      <c r="FL575" s="12"/>
      <c r="FM575" s="12"/>
      <c r="FN575" s="12"/>
      <c r="FO575" s="12"/>
      <c r="FP575" s="12"/>
      <c r="FQ575" s="12"/>
      <c r="FR575" s="12"/>
      <c r="FS575" s="12"/>
      <c r="FT575" s="12"/>
      <c r="FU575" s="12"/>
      <c r="FV575" s="12"/>
      <c r="FW575" s="12"/>
      <c r="FX575" s="12"/>
      <c r="FY575" s="12"/>
      <c r="FZ575" s="12"/>
      <c r="GA575" s="12"/>
      <c r="GB575" s="12"/>
      <c r="GC575" s="12"/>
      <c r="GD575" s="12"/>
      <c r="GE575" s="12"/>
      <c r="GF575" s="12"/>
      <c r="GG575" s="12"/>
      <c r="GH575" s="12"/>
      <c r="GI575" s="12"/>
      <c r="GJ575" s="12"/>
      <c r="GK575" s="12"/>
      <c r="GL575" s="12"/>
      <c r="GM575" s="12"/>
      <c r="GN575" s="12"/>
      <c r="GO575" s="12"/>
      <c r="GP575" s="12"/>
      <c r="GQ575" s="12"/>
      <c r="GR575" s="12"/>
    </row>
    <row r="576" spans="1:200" x14ac:dyDescent="0.2">
      <c r="A576" s="79">
        <f t="shared" si="236"/>
        <v>43648</v>
      </c>
      <c r="B576" s="80">
        <f t="shared" ca="1" si="242"/>
        <v>1118.5672199999999</v>
      </c>
      <c r="C576" s="81">
        <f t="shared" si="237"/>
        <v>1000</v>
      </c>
      <c r="D576" s="82">
        <f ca="1">IF(A576&lt;$B$1,VLOOKUP(A576,[1]DI!$A$4:$B$15000,2,FALSE),0)</f>
        <v>6.4000000000000001E-2</v>
      </c>
      <c r="E576" s="81">
        <f t="shared" ca="1" si="243"/>
        <v>2.4620000000000002E-4</v>
      </c>
      <c r="F576" s="83">
        <f t="shared" si="230"/>
        <v>1.1679999999999999</v>
      </c>
      <c r="G576" s="84">
        <f t="shared" ca="1" si="231"/>
        <v>1.0002875616</v>
      </c>
      <c r="H576" s="81">
        <f ca="1">TRUNC(PRODUCT(G$10:G575),15)</f>
        <v>1.1185672175524599</v>
      </c>
      <c r="I576" s="81">
        <f t="shared" si="238"/>
        <v>1</v>
      </c>
      <c r="J576" s="81">
        <f t="shared" ca="1" si="232"/>
        <v>1.1185672200000001</v>
      </c>
      <c r="K576" s="81">
        <f t="shared" ca="1" si="233"/>
        <v>118.56722000000001</v>
      </c>
      <c r="L576" s="85">
        <f>IF(VLOOKUP(A576,$U$12:$AD$125,8)=VLOOKUP(A575,$U$12:$AD$125,8),0,VLOOKUP(A576,U$12:$AD$125,8))</f>
        <v>0</v>
      </c>
      <c r="M576" s="86">
        <f>IF(L576&gt;0,VLOOKUP(L576,T$12:$AC$125,7),0)</f>
        <v>0</v>
      </c>
      <c r="N576" s="81">
        <f t="shared" si="239"/>
        <v>0</v>
      </c>
      <c r="O576" s="81">
        <f t="shared" ca="1" si="234"/>
        <v>118.56722000000001</v>
      </c>
      <c r="P576" s="87" t="str">
        <f t="shared" si="240"/>
        <v>J=</v>
      </c>
      <c r="Q576" s="88">
        <f t="shared" si="241"/>
        <v>44676</v>
      </c>
      <c r="R576" s="7"/>
      <c r="S576" s="7"/>
      <c r="T576" s="7"/>
      <c r="U576" s="7"/>
      <c r="V576" s="7"/>
      <c r="W576" s="7"/>
      <c r="X576" s="7"/>
      <c r="Y576" s="7"/>
      <c r="Z576" s="7"/>
      <c r="AA576" s="7"/>
      <c r="AB576" s="7"/>
      <c r="AC576" s="7"/>
      <c r="AD576" s="7"/>
      <c r="AE576" s="7"/>
      <c r="AF576" s="65">
        <f t="shared" si="254"/>
        <v>43513</v>
      </c>
      <c r="AG576" s="9">
        <f t="shared" ca="1" si="251"/>
        <v>1089.6801899899999</v>
      </c>
      <c r="AH576" s="9">
        <f t="shared" si="251"/>
        <v>1000</v>
      </c>
      <c r="AI576" s="4">
        <f t="shared" ca="1" si="251"/>
        <v>0</v>
      </c>
      <c r="AJ576" s="10">
        <f t="shared" ca="1" si="251"/>
        <v>0</v>
      </c>
      <c r="AK576" s="4">
        <f t="shared" si="251"/>
        <v>1.1679999999999999</v>
      </c>
      <c r="AL576" s="65">
        <f t="shared" si="252"/>
        <v>43513</v>
      </c>
      <c r="AM576" s="10">
        <f t="shared" ca="1" si="253"/>
        <v>1.0896801899999999</v>
      </c>
      <c r="AN576" s="9">
        <f t="shared" ca="1" si="253"/>
        <v>89.680189990000002</v>
      </c>
      <c r="AO576" s="7">
        <f t="shared" si="253"/>
        <v>0</v>
      </c>
      <c r="AP576" s="11">
        <f t="shared" si="253"/>
        <v>0</v>
      </c>
      <c r="AQ576" s="9">
        <f t="shared" si="253"/>
        <v>0</v>
      </c>
      <c r="AR576" s="8" t="str">
        <f t="shared" si="253"/>
        <v>J=</v>
      </c>
      <c r="AS576" s="65">
        <f t="shared" si="253"/>
        <v>44676</v>
      </c>
      <c r="AT576" s="12"/>
      <c r="AU576" s="12"/>
      <c r="AV576" s="22"/>
      <c r="AW576" s="12"/>
      <c r="AX576" s="12"/>
      <c r="AY576" s="12"/>
      <c r="AZ576" s="12"/>
      <c r="BA576" s="12"/>
      <c r="BB576" s="12"/>
      <c r="BC576" s="12"/>
      <c r="BD576" s="12"/>
      <c r="BE576" s="12"/>
      <c r="BF576" s="12"/>
      <c r="BG576" s="12"/>
      <c r="BH576" s="12"/>
      <c r="BI576" s="12"/>
      <c r="BJ576" s="12"/>
      <c r="BK576" s="12"/>
      <c r="BL576" s="12"/>
      <c r="BM576" s="12"/>
      <c r="BN576" s="12"/>
      <c r="BO576" s="12"/>
      <c r="BP576" s="12"/>
      <c r="BQ576" s="12"/>
      <c r="BR576" s="12"/>
      <c r="BS576" s="12"/>
      <c r="BT576" s="12"/>
      <c r="BU576" s="12"/>
      <c r="BV576" s="12"/>
      <c r="BW576" s="12"/>
      <c r="BX576" s="12"/>
      <c r="BY576" s="12"/>
      <c r="BZ576" s="12"/>
      <c r="CA576" s="12"/>
      <c r="CB576" s="12"/>
      <c r="CC576" s="12"/>
      <c r="CD576" s="12"/>
      <c r="CE576" s="12"/>
      <c r="CF576" s="12"/>
      <c r="CG576" s="12"/>
      <c r="CH576" s="12"/>
      <c r="CI576" s="12"/>
      <c r="CJ576" s="12"/>
      <c r="CK576" s="12"/>
      <c r="CL576" s="12"/>
      <c r="CM576" s="12"/>
      <c r="CN576" s="12"/>
      <c r="CO576" s="12"/>
      <c r="CP576" s="12"/>
      <c r="CQ576" s="12"/>
      <c r="CR576" s="12"/>
      <c r="CS576" s="12"/>
      <c r="CT576" s="12"/>
      <c r="CU576" s="12"/>
      <c r="CV576" s="12"/>
      <c r="CW576" s="12"/>
      <c r="CX576" s="12"/>
      <c r="CY576" s="12"/>
      <c r="CZ576" s="12"/>
      <c r="DA576" s="12"/>
      <c r="DB576" s="12"/>
      <c r="DC576" s="12"/>
      <c r="DD576" s="12"/>
      <c r="DE576" s="12"/>
      <c r="DF576" s="12"/>
      <c r="DG576" s="12"/>
      <c r="DH576" s="12"/>
      <c r="DI576" s="12"/>
      <c r="DJ576" s="12"/>
      <c r="DK576" s="12"/>
      <c r="DL576" s="12"/>
      <c r="DM576" s="12"/>
      <c r="DN576" s="12"/>
      <c r="DO576" s="12"/>
      <c r="DP576" s="12"/>
      <c r="DQ576" s="12"/>
      <c r="DR576" s="12"/>
      <c r="DS576" s="12"/>
      <c r="DT576" s="12"/>
      <c r="DU576" s="12"/>
      <c r="DV576" s="12"/>
      <c r="DW576" s="12"/>
      <c r="DX576" s="12"/>
      <c r="DY576" s="12"/>
      <c r="DZ576" s="12"/>
      <c r="EA576" s="12"/>
      <c r="EB576" s="12"/>
      <c r="EC576" s="12"/>
      <c r="ED576" s="12"/>
      <c r="EE576" s="12"/>
      <c r="EF576" s="12"/>
      <c r="EG576" s="12"/>
      <c r="EH576" s="12"/>
      <c r="EI576" s="12"/>
      <c r="EJ576" s="12"/>
      <c r="EK576" s="12"/>
      <c r="EL576" s="12"/>
      <c r="EM576" s="12"/>
      <c r="EN576" s="12"/>
      <c r="EO576" s="12"/>
      <c r="EP576" s="12"/>
      <c r="EQ576" s="12"/>
      <c r="ER576" s="12"/>
      <c r="ES576" s="12"/>
      <c r="ET576" s="12"/>
      <c r="EU576" s="12"/>
      <c r="EV576" s="12"/>
      <c r="EW576" s="12"/>
      <c r="EX576" s="12"/>
      <c r="EY576" s="12"/>
      <c r="EZ576" s="12"/>
      <c r="FA576" s="12"/>
      <c r="FB576" s="12"/>
      <c r="FC576" s="12"/>
      <c r="FD576" s="12"/>
      <c r="FE576" s="12"/>
      <c r="FF576" s="12"/>
      <c r="FG576" s="12"/>
      <c r="FH576" s="12"/>
      <c r="FI576" s="12"/>
      <c r="FJ576" s="12"/>
      <c r="FK576" s="12"/>
      <c r="FL576" s="12"/>
      <c r="FM576" s="12"/>
      <c r="FN576" s="12"/>
      <c r="FO576" s="12"/>
      <c r="FP576" s="12"/>
      <c r="FQ576" s="12"/>
      <c r="FR576" s="12"/>
      <c r="FS576" s="12"/>
      <c r="FT576" s="12"/>
      <c r="FU576" s="12"/>
      <c r="FV576" s="12"/>
      <c r="FW576" s="12"/>
      <c r="FX576" s="12"/>
      <c r="FY576" s="12"/>
      <c r="FZ576" s="12"/>
      <c r="GA576" s="12"/>
      <c r="GB576" s="12"/>
      <c r="GC576" s="12"/>
      <c r="GD576" s="12"/>
      <c r="GE576" s="12"/>
      <c r="GF576" s="12"/>
      <c r="GG576" s="12"/>
      <c r="GH576" s="12"/>
      <c r="GI576" s="12"/>
      <c r="GJ576" s="12"/>
      <c r="GK576" s="12"/>
      <c r="GL576" s="12"/>
      <c r="GM576" s="12"/>
      <c r="GN576" s="12"/>
      <c r="GO576" s="12"/>
      <c r="GP576" s="12"/>
      <c r="GQ576" s="12"/>
      <c r="GR576" s="12"/>
    </row>
    <row r="577" spans="1:200" x14ac:dyDescent="0.2">
      <c r="A577" s="79">
        <f t="shared" si="236"/>
        <v>43649</v>
      </c>
      <c r="B577" s="80">
        <f t="shared" ca="1" si="242"/>
        <v>1118.88887</v>
      </c>
      <c r="C577" s="81">
        <f t="shared" si="237"/>
        <v>1000</v>
      </c>
      <c r="D577" s="82">
        <f ca="1">IF(A577&lt;$B$1,VLOOKUP(A577,[1]DI!$A$4:$B$15000,2,FALSE),0)</f>
        <v>6.4000000000000001E-2</v>
      </c>
      <c r="E577" s="81">
        <f t="shared" ca="1" si="243"/>
        <v>2.4620000000000002E-4</v>
      </c>
      <c r="F577" s="83">
        <f t="shared" si="230"/>
        <v>1.1679999999999999</v>
      </c>
      <c r="G577" s="84">
        <f t="shared" ca="1" si="231"/>
        <v>1.0002875616</v>
      </c>
      <c r="H577" s="81">
        <f ca="1">TRUNC(PRODUCT(G$10:G576),15)</f>
        <v>1.11888887453125</v>
      </c>
      <c r="I577" s="81">
        <f t="shared" si="238"/>
        <v>1</v>
      </c>
      <c r="J577" s="81">
        <f t="shared" ca="1" si="232"/>
        <v>1.1188888699999999</v>
      </c>
      <c r="K577" s="81">
        <f t="shared" ca="1" si="233"/>
        <v>118.88887</v>
      </c>
      <c r="L577" s="85">
        <f>IF(VLOOKUP(A577,$U$12:$AD$125,8)=VLOOKUP(A576,$U$12:$AD$125,8),0,VLOOKUP(A577,U$12:$AD$125,8))</f>
        <v>0</v>
      </c>
      <c r="M577" s="86">
        <f>IF(L577&gt;0,VLOOKUP(L577,T$12:$AC$125,7),0)</f>
        <v>0</v>
      </c>
      <c r="N577" s="81">
        <f t="shared" si="239"/>
        <v>0</v>
      </c>
      <c r="O577" s="81">
        <f t="shared" ca="1" si="234"/>
        <v>118.88887</v>
      </c>
      <c r="P577" s="87" t="str">
        <f t="shared" si="240"/>
        <v>J=</v>
      </c>
      <c r="Q577" s="88">
        <f t="shared" si="241"/>
        <v>44676</v>
      </c>
      <c r="R577" s="7"/>
      <c r="S577" s="7"/>
      <c r="T577" s="7"/>
      <c r="U577" s="7"/>
      <c r="V577" s="7"/>
      <c r="W577" s="7"/>
      <c r="X577" s="7"/>
      <c r="Y577" s="7"/>
      <c r="Z577" s="7"/>
      <c r="AA577" s="7"/>
      <c r="AB577" s="7"/>
      <c r="AC577" s="7"/>
      <c r="AD577" s="7"/>
      <c r="AE577" s="7"/>
      <c r="AF577" s="65">
        <f t="shared" si="254"/>
        <v>43514</v>
      </c>
      <c r="AG577" s="9">
        <f t="shared" ca="1" si="251"/>
        <v>1089.6801899899999</v>
      </c>
      <c r="AH577" s="9">
        <f t="shared" si="251"/>
        <v>1000</v>
      </c>
      <c r="AI577" s="4">
        <f t="shared" ca="1" si="251"/>
        <v>6.4000000000000001E-2</v>
      </c>
      <c r="AJ577" s="10">
        <f t="shared" ca="1" si="251"/>
        <v>2.4620000000000002E-4</v>
      </c>
      <c r="AK577" s="4">
        <f t="shared" si="251"/>
        <v>1.1679999999999999</v>
      </c>
      <c r="AL577" s="65">
        <f t="shared" si="252"/>
        <v>43514</v>
      </c>
      <c r="AM577" s="10">
        <f t="shared" ca="1" si="253"/>
        <v>1.0896801899999999</v>
      </c>
      <c r="AN577" s="9">
        <f t="shared" ca="1" si="253"/>
        <v>89.680189990000002</v>
      </c>
      <c r="AO577" s="7">
        <f t="shared" si="253"/>
        <v>0</v>
      </c>
      <c r="AP577" s="11">
        <f t="shared" si="253"/>
        <v>0</v>
      </c>
      <c r="AQ577" s="9">
        <f t="shared" si="253"/>
        <v>0</v>
      </c>
      <c r="AR577" s="8" t="str">
        <f t="shared" si="253"/>
        <v>J=</v>
      </c>
      <c r="AS577" s="65">
        <f t="shared" si="253"/>
        <v>44676</v>
      </c>
      <c r="AT577" s="12"/>
      <c r="AU577" s="12"/>
      <c r="AV577" s="22"/>
      <c r="AW577" s="12"/>
      <c r="AX577" s="12"/>
      <c r="AY577" s="12"/>
      <c r="AZ577" s="12"/>
      <c r="BA577" s="12"/>
      <c r="BB577" s="12"/>
      <c r="BC577" s="12"/>
      <c r="BD577" s="12"/>
      <c r="BE577" s="12"/>
      <c r="BF577" s="12"/>
      <c r="BG577" s="12"/>
      <c r="BH577" s="12"/>
      <c r="BI577" s="12"/>
      <c r="BJ577" s="12"/>
      <c r="BK577" s="12"/>
      <c r="BL577" s="12"/>
      <c r="BM577" s="12"/>
      <c r="BN577" s="12"/>
      <c r="BO577" s="12"/>
      <c r="BP577" s="12"/>
      <c r="BQ577" s="12"/>
      <c r="BR577" s="12"/>
      <c r="BS577" s="12"/>
      <c r="BT577" s="12"/>
      <c r="BU577" s="12"/>
      <c r="BV577" s="12"/>
      <c r="BW577" s="12"/>
      <c r="BX577" s="12"/>
      <c r="BY577" s="12"/>
      <c r="BZ577" s="12"/>
      <c r="CA577" s="12"/>
      <c r="CB577" s="12"/>
      <c r="CC577" s="12"/>
      <c r="CD577" s="12"/>
      <c r="CE577" s="12"/>
      <c r="CF577" s="12"/>
      <c r="CG577" s="12"/>
      <c r="CH577" s="12"/>
      <c r="CI577" s="12"/>
      <c r="CJ577" s="12"/>
      <c r="CK577" s="12"/>
      <c r="CL577" s="12"/>
      <c r="CM577" s="12"/>
      <c r="CN577" s="12"/>
      <c r="CO577" s="12"/>
      <c r="CP577" s="12"/>
      <c r="CQ577" s="12"/>
      <c r="CR577" s="12"/>
      <c r="CS577" s="12"/>
      <c r="CT577" s="12"/>
      <c r="CU577" s="12"/>
      <c r="CV577" s="12"/>
      <c r="CW577" s="12"/>
      <c r="CX577" s="12"/>
      <c r="CY577" s="12"/>
      <c r="CZ577" s="12"/>
      <c r="DA577" s="12"/>
      <c r="DB577" s="12"/>
      <c r="DC577" s="12"/>
      <c r="DD577" s="12"/>
      <c r="DE577" s="12"/>
      <c r="DF577" s="12"/>
      <c r="DG577" s="12"/>
      <c r="DH577" s="12"/>
      <c r="DI577" s="12"/>
      <c r="DJ577" s="12"/>
      <c r="DK577" s="12"/>
      <c r="DL577" s="12"/>
      <c r="DM577" s="12"/>
      <c r="DN577" s="12"/>
      <c r="DO577" s="12"/>
      <c r="DP577" s="12"/>
      <c r="DQ577" s="12"/>
      <c r="DR577" s="12"/>
      <c r="DS577" s="12"/>
      <c r="DT577" s="12"/>
      <c r="DU577" s="12"/>
      <c r="DV577" s="12"/>
      <c r="DW577" s="12"/>
      <c r="DX577" s="12"/>
      <c r="DY577" s="12"/>
      <c r="DZ577" s="12"/>
      <c r="EA577" s="12"/>
      <c r="EB577" s="12"/>
      <c r="EC577" s="12"/>
      <c r="ED577" s="12"/>
      <c r="EE577" s="12"/>
      <c r="EF577" s="12"/>
      <c r="EG577" s="12"/>
      <c r="EH577" s="12"/>
      <c r="EI577" s="12"/>
      <c r="EJ577" s="12"/>
      <c r="EK577" s="12"/>
      <c r="EL577" s="12"/>
      <c r="EM577" s="12"/>
      <c r="EN577" s="12"/>
      <c r="EO577" s="12"/>
      <c r="EP577" s="12"/>
      <c r="EQ577" s="12"/>
      <c r="ER577" s="12"/>
      <c r="ES577" s="12"/>
      <c r="ET577" s="12"/>
      <c r="EU577" s="12"/>
      <c r="EV577" s="12"/>
      <c r="EW577" s="12"/>
      <c r="EX577" s="12"/>
      <c r="EY577" s="12"/>
      <c r="EZ577" s="12"/>
      <c r="FA577" s="12"/>
      <c r="FB577" s="12"/>
      <c r="FC577" s="12"/>
      <c r="FD577" s="12"/>
      <c r="FE577" s="12"/>
      <c r="FF577" s="12"/>
      <c r="FG577" s="12"/>
      <c r="FH577" s="12"/>
      <c r="FI577" s="12"/>
      <c r="FJ577" s="12"/>
      <c r="FK577" s="12"/>
      <c r="FL577" s="12"/>
      <c r="FM577" s="12"/>
      <c r="FN577" s="12"/>
      <c r="FO577" s="12"/>
      <c r="FP577" s="12"/>
      <c r="FQ577" s="12"/>
      <c r="FR577" s="12"/>
      <c r="FS577" s="12"/>
      <c r="FT577" s="12"/>
      <c r="FU577" s="12"/>
      <c r="FV577" s="12"/>
      <c r="FW577" s="12"/>
      <c r="FX577" s="12"/>
      <c r="FY577" s="12"/>
      <c r="FZ577" s="12"/>
      <c r="GA577" s="12"/>
      <c r="GB577" s="12"/>
      <c r="GC577" s="12"/>
      <c r="GD577" s="12"/>
      <c r="GE577" s="12"/>
      <c r="GF577" s="12"/>
      <c r="GG577" s="12"/>
      <c r="GH577" s="12"/>
      <c r="GI577" s="12"/>
      <c r="GJ577" s="12"/>
      <c r="GK577" s="12"/>
      <c r="GL577" s="12"/>
      <c r="GM577" s="12"/>
      <c r="GN577" s="12"/>
      <c r="GO577" s="12"/>
      <c r="GP577" s="12"/>
      <c r="GQ577" s="12"/>
      <c r="GR577" s="12"/>
    </row>
    <row r="578" spans="1:200" x14ac:dyDescent="0.2">
      <c r="A578" s="79">
        <f t="shared" si="236"/>
        <v>43650</v>
      </c>
      <c r="B578" s="80">
        <f t="shared" ca="1" si="242"/>
        <v>1119.2106200000001</v>
      </c>
      <c r="C578" s="81">
        <f t="shared" si="237"/>
        <v>1000</v>
      </c>
      <c r="D578" s="82">
        <f ca="1">IF(A578&lt;$B$1,VLOOKUP(A578,[1]DI!$A$4:$B$15000,2,FALSE),0)</f>
        <v>6.4000000000000001E-2</v>
      </c>
      <c r="E578" s="81">
        <f t="shared" ca="1" si="243"/>
        <v>2.4620000000000002E-4</v>
      </c>
      <c r="F578" s="83">
        <f t="shared" si="230"/>
        <v>1.1679999999999999</v>
      </c>
      <c r="G578" s="84">
        <f t="shared" ca="1" si="231"/>
        <v>1.0002875616</v>
      </c>
      <c r="H578" s="81">
        <f ca="1">TRUNC(PRODUCT(G$10:G577),15)</f>
        <v>1.1192106240062301</v>
      </c>
      <c r="I578" s="81">
        <f t="shared" si="238"/>
        <v>1</v>
      </c>
      <c r="J578" s="81">
        <f t="shared" ca="1" si="232"/>
        <v>1.11921062</v>
      </c>
      <c r="K578" s="81">
        <f t="shared" ca="1" si="233"/>
        <v>119.21062000000001</v>
      </c>
      <c r="L578" s="85">
        <f>IF(VLOOKUP(A578,$U$12:$AD$125,8)=VLOOKUP(A577,$U$12:$AD$125,8),0,VLOOKUP(A578,U$12:$AD$125,8))</f>
        <v>0</v>
      </c>
      <c r="M578" s="86">
        <f>IF(L578&gt;0,VLOOKUP(L578,T$12:$AC$125,7),0)</f>
        <v>0</v>
      </c>
      <c r="N578" s="81">
        <f t="shared" si="239"/>
        <v>0</v>
      </c>
      <c r="O578" s="81">
        <f t="shared" ca="1" si="234"/>
        <v>119.21062000000001</v>
      </c>
      <c r="P578" s="87" t="str">
        <f t="shared" si="240"/>
        <v>J=</v>
      </c>
      <c r="Q578" s="88">
        <f t="shared" si="241"/>
        <v>44676</v>
      </c>
      <c r="R578" s="7"/>
      <c r="S578" s="7"/>
      <c r="T578" s="7"/>
      <c r="U578" s="7"/>
      <c r="V578" s="7"/>
      <c r="W578" s="7"/>
      <c r="X578" s="7"/>
      <c r="Y578" s="7"/>
      <c r="Z578" s="7"/>
      <c r="AA578" s="7"/>
      <c r="AB578" s="7"/>
      <c r="AC578" s="7"/>
      <c r="AD578" s="7"/>
      <c r="AE578" s="7"/>
      <c r="AF578" s="65">
        <f t="shared" si="254"/>
        <v>43515</v>
      </c>
      <c r="AG578" s="9">
        <f t="shared" ca="1" si="251"/>
        <v>1089.9935399999999</v>
      </c>
      <c r="AH578" s="9">
        <f t="shared" si="251"/>
        <v>1000</v>
      </c>
      <c r="AI578" s="4">
        <f t="shared" ca="1" si="251"/>
        <v>6.4000000000000001E-2</v>
      </c>
      <c r="AJ578" s="10">
        <f t="shared" ca="1" si="251"/>
        <v>2.4620000000000002E-4</v>
      </c>
      <c r="AK578" s="4">
        <f t="shared" si="251"/>
        <v>1.1679999999999999</v>
      </c>
      <c r="AL578" s="65">
        <f t="shared" si="252"/>
        <v>43515</v>
      </c>
      <c r="AM578" s="10">
        <f t="shared" ca="1" si="253"/>
        <v>1.08999354</v>
      </c>
      <c r="AN578" s="9">
        <f t="shared" ca="1" si="253"/>
        <v>89.993539999999996</v>
      </c>
      <c r="AO578" s="7">
        <f t="shared" si="253"/>
        <v>0</v>
      </c>
      <c r="AP578" s="11">
        <f t="shared" si="253"/>
        <v>0</v>
      </c>
      <c r="AQ578" s="9">
        <f t="shared" si="253"/>
        <v>0</v>
      </c>
      <c r="AR578" s="8" t="str">
        <f t="shared" si="253"/>
        <v>J=</v>
      </c>
      <c r="AS578" s="65">
        <f t="shared" si="253"/>
        <v>44676</v>
      </c>
      <c r="AT578" s="12"/>
      <c r="AU578" s="12"/>
      <c r="AV578" s="22"/>
      <c r="AW578" s="12"/>
      <c r="AX578" s="12"/>
      <c r="AY578" s="12"/>
      <c r="AZ578" s="12"/>
      <c r="BA578" s="12"/>
      <c r="BB578" s="12"/>
      <c r="BC578" s="12"/>
      <c r="BD578" s="12"/>
      <c r="BE578" s="12"/>
      <c r="BF578" s="12"/>
      <c r="BG578" s="12"/>
      <c r="BH578" s="12"/>
      <c r="BI578" s="12"/>
      <c r="BJ578" s="12"/>
      <c r="BK578" s="12"/>
      <c r="BL578" s="12"/>
      <c r="BM578" s="12"/>
      <c r="BN578" s="12"/>
      <c r="BO578" s="12"/>
      <c r="BP578" s="12"/>
      <c r="BQ578" s="12"/>
      <c r="BR578" s="12"/>
      <c r="BS578" s="12"/>
      <c r="BT578" s="12"/>
      <c r="BU578" s="12"/>
      <c r="BV578" s="12"/>
      <c r="BW578" s="12"/>
      <c r="BX578" s="12"/>
      <c r="BY578" s="12"/>
      <c r="BZ578" s="12"/>
      <c r="CA578" s="12"/>
      <c r="CB578" s="12"/>
      <c r="CC578" s="12"/>
      <c r="CD578" s="12"/>
      <c r="CE578" s="12"/>
      <c r="CF578" s="12"/>
      <c r="CG578" s="12"/>
      <c r="CH578" s="12"/>
      <c r="CI578" s="12"/>
      <c r="CJ578" s="12"/>
      <c r="CK578" s="12"/>
      <c r="CL578" s="12"/>
      <c r="CM578" s="12"/>
      <c r="CN578" s="12"/>
      <c r="CO578" s="12"/>
      <c r="CP578" s="12"/>
      <c r="CQ578" s="12"/>
      <c r="CR578" s="12"/>
      <c r="CS578" s="12"/>
      <c r="CT578" s="12"/>
      <c r="CU578" s="12"/>
      <c r="CV578" s="12"/>
      <c r="CW578" s="12"/>
      <c r="CX578" s="12"/>
      <c r="CY578" s="12"/>
      <c r="CZ578" s="12"/>
      <c r="DA578" s="12"/>
      <c r="DB578" s="12"/>
      <c r="DC578" s="12"/>
      <c r="DD578" s="12"/>
      <c r="DE578" s="12"/>
      <c r="DF578" s="12"/>
      <c r="DG578" s="12"/>
      <c r="DH578" s="12"/>
      <c r="DI578" s="12"/>
      <c r="DJ578" s="12"/>
      <c r="DK578" s="12"/>
      <c r="DL578" s="12"/>
      <c r="DM578" s="12"/>
      <c r="DN578" s="12"/>
      <c r="DO578" s="12"/>
      <c r="DP578" s="12"/>
      <c r="DQ578" s="12"/>
      <c r="DR578" s="12"/>
      <c r="DS578" s="12"/>
      <c r="DT578" s="12"/>
      <c r="DU578" s="12"/>
      <c r="DV578" s="12"/>
      <c r="DW578" s="12"/>
      <c r="DX578" s="12"/>
      <c r="DY578" s="12"/>
      <c r="DZ578" s="12"/>
      <c r="EA578" s="12"/>
      <c r="EB578" s="12"/>
      <c r="EC578" s="12"/>
      <c r="ED578" s="12"/>
      <c r="EE578" s="12"/>
      <c r="EF578" s="12"/>
      <c r="EG578" s="12"/>
      <c r="EH578" s="12"/>
      <c r="EI578" s="12"/>
      <c r="EJ578" s="12"/>
      <c r="EK578" s="12"/>
      <c r="EL578" s="12"/>
      <c r="EM578" s="12"/>
      <c r="EN578" s="12"/>
      <c r="EO578" s="12"/>
      <c r="EP578" s="12"/>
      <c r="EQ578" s="12"/>
      <c r="ER578" s="12"/>
      <c r="ES578" s="12"/>
      <c r="ET578" s="12"/>
      <c r="EU578" s="12"/>
      <c r="EV578" s="12"/>
      <c r="EW578" s="12"/>
      <c r="EX578" s="12"/>
      <c r="EY578" s="12"/>
      <c r="EZ578" s="12"/>
      <c r="FA578" s="12"/>
      <c r="FB578" s="12"/>
      <c r="FC578" s="12"/>
      <c r="FD578" s="12"/>
      <c r="FE578" s="12"/>
      <c r="FF578" s="12"/>
      <c r="FG578" s="12"/>
      <c r="FH578" s="12"/>
      <c r="FI578" s="12"/>
      <c r="FJ578" s="12"/>
      <c r="FK578" s="12"/>
      <c r="FL578" s="12"/>
      <c r="FM578" s="12"/>
      <c r="FN578" s="12"/>
      <c r="FO578" s="12"/>
      <c r="FP578" s="12"/>
      <c r="FQ578" s="12"/>
      <c r="FR578" s="12"/>
      <c r="FS578" s="12"/>
      <c r="FT578" s="12"/>
      <c r="FU578" s="12"/>
      <c r="FV578" s="12"/>
      <c r="FW578" s="12"/>
      <c r="FX578" s="12"/>
      <c r="FY578" s="12"/>
      <c r="FZ578" s="12"/>
      <c r="GA578" s="12"/>
      <c r="GB578" s="12"/>
      <c r="GC578" s="12"/>
      <c r="GD578" s="12"/>
      <c r="GE578" s="12"/>
      <c r="GF578" s="12"/>
      <c r="GG578" s="12"/>
      <c r="GH578" s="12"/>
      <c r="GI578" s="12"/>
      <c r="GJ578" s="12"/>
      <c r="GK578" s="12"/>
      <c r="GL578" s="12"/>
      <c r="GM578" s="12"/>
      <c r="GN578" s="12"/>
      <c r="GO578" s="12"/>
      <c r="GP578" s="12"/>
      <c r="GQ578" s="12"/>
      <c r="GR578" s="12"/>
    </row>
    <row r="579" spans="1:200" x14ac:dyDescent="0.2">
      <c r="A579" s="79">
        <f t="shared" si="236"/>
        <v>43651</v>
      </c>
      <c r="B579" s="80">
        <f t="shared" ca="1" si="242"/>
        <v>1119.5324700000001</v>
      </c>
      <c r="C579" s="81">
        <f t="shared" si="237"/>
        <v>1000</v>
      </c>
      <c r="D579" s="82">
        <f ca="1">IF(A579&lt;$B$1,VLOOKUP(A579,[1]DI!$A$4:$B$15000,2,FALSE),0)</f>
        <v>6.4000000000000001E-2</v>
      </c>
      <c r="E579" s="81">
        <f t="shared" ca="1" si="243"/>
        <v>2.4620000000000002E-4</v>
      </c>
      <c r="F579" s="83">
        <f t="shared" si="230"/>
        <v>1.1679999999999999</v>
      </c>
      <c r="G579" s="84">
        <f t="shared" ca="1" si="231"/>
        <v>1.0002875616</v>
      </c>
      <c r="H579" s="81">
        <f ca="1">TRUNC(PRODUCT(G$10:G578),15)</f>
        <v>1.11953246600401</v>
      </c>
      <c r="I579" s="81">
        <f t="shared" si="238"/>
        <v>1</v>
      </c>
      <c r="J579" s="81">
        <f t="shared" ca="1" si="232"/>
        <v>1.11953247</v>
      </c>
      <c r="K579" s="81">
        <f t="shared" ca="1" si="233"/>
        <v>119.53247</v>
      </c>
      <c r="L579" s="85">
        <f>IF(VLOOKUP(A579,$U$12:$AD$125,8)=VLOOKUP(A578,$U$12:$AD$125,8),0,VLOOKUP(A579,U$12:$AD$125,8))</f>
        <v>0</v>
      </c>
      <c r="M579" s="86">
        <f>IF(L579&gt;0,VLOOKUP(L579,T$12:$AC$125,7),0)</f>
        <v>0</v>
      </c>
      <c r="N579" s="81">
        <f t="shared" si="239"/>
        <v>0</v>
      </c>
      <c r="O579" s="81">
        <f t="shared" ca="1" si="234"/>
        <v>119.53247</v>
      </c>
      <c r="P579" s="87" t="str">
        <f t="shared" si="240"/>
        <v>J=</v>
      </c>
      <c r="Q579" s="88">
        <f t="shared" si="241"/>
        <v>44676</v>
      </c>
      <c r="R579" s="7"/>
      <c r="S579" s="7"/>
      <c r="T579" s="7"/>
      <c r="U579" s="7"/>
      <c r="V579" s="7"/>
      <c r="W579" s="7"/>
      <c r="X579" s="7"/>
      <c r="Y579" s="7"/>
      <c r="Z579" s="7"/>
      <c r="AA579" s="7"/>
      <c r="AB579" s="7"/>
      <c r="AC579" s="7"/>
      <c r="AD579" s="7"/>
      <c r="AE579" s="7"/>
      <c r="AF579" s="65">
        <f t="shared" si="254"/>
        <v>43516</v>
      </c>
      <c r="AG579" s="9">
        <f t="shared" ca="1" si="251"/>
        <v>1090.3069800000001</v>
      </c>
      <c r="AH579" s="9">
        <f t="shared" si="251"/>
        <v>1000</v>
      </c>
      <c r="AI579" s="4">
        <f t="shared" ca="1" si="251"/>
        <v>6.4000000000000001E-2</v>
      </c>
      <c r="AJ579" s="10">
        <f t="shared" ca="1" si="251"/>
        <v>2.4620000000000002E-4</v>
      </c>
      <c r="AK579" s="4">
        <f t="shared" si="251"/>
        <v>1.1679999999999999</v>
      </c>
      <c r="AL579" s="65">
        <f t="shared" si="252"/>
        <v>43516</v>
      </c>
      <c r="AM579" s="10">
        <f t="shared" ca="1" si="253"/>
        <v>1.09030698</v>
      </c>
      <c r="AN579" s="9">
        <f t="shared" ca="1" si="253"/>
        <v>90.306979999999996</v>
      </c>
      <c r="AO579" s="7">
        <f t="shared" si="253"/>
        <v>0</v>
      </c>
      <c r="AP579" s="11">
        <f t="shared" si="253"/>
        <v>0</v>
      </c>
      <c r="AQ579" s="9">
        <f t="shared" si="253"/>
        <v>0</v>
      </c>
      <c r="AR579" s="8" t="str">
        <f t="shared" si="253"/>
        <v>J=</v>
      </c>
      <c r="AS579" s="65">
        <f t="shared" si="253"/>
        <v>44676</v>
      </c>
      <c r="AT579" s="12"/>
      <c r="AU579" s="12"/>
      <c r="AV579" s="22"/>
      <c r="AW579" s="12"/>
      <c r="AX579" s="12"/>
      <c r="AY579" s="12"/>
      <c r="AZ579" s="12"/>
      <c r="BA579" s="12"/>
      <c r="BB579" s="12"/>
      <c r="BC579" s="12"/>
      <c r="BD579" s="12"/>
      <c r="BE579" s="12"/>
      <c r="BF579" s="12"/>
      <c r="BG579" s="12"/>
      <c r="BH579" s="12"/>
      <c r="BI579" s="12"/>
      <c r="BJ579" s="12"/>
      <c r="BK579" s="12"/>
      <c r="BL579" s="12"/>
      <c r="BM579" s="12"/>
      <c r="BN579" s="12"/>
      <c r="BO579" s="12"/>
      <c r="BP579" s="12"/>
      <c r="BQ579" s="12"/>
      <c r="BR579" s="12"/>
      <c r="BS579" s="12"/>
      <c r="BT579" s="12"/>
      <c r="BU579" s="12"/>
      <c r="BV579" s="12"/>
      <c r="BW579" s="12"/>
      <c r="BX579" s="12"/>
      <c r="BY579" s="12"/>
      <c r="BZ579" s="12"/>
      <c r="CA579" s="12"/>
      <c r="CB579" s="12"/>
      <c r="CC579" s="12"/>
      <c r="CD579" s="12"/>
      <c r="CE579" s="12"/>
      <c r="CF579" s="12"/>
      <c r="CG579" s="12"/>
      <c r="CH579" s="12"/>
      <c r="CI579" s="12"/>
      <c r="CJ579" s="12"/>
      <c r="CK579" s="12"/>
      <c r="CL579" s="12"/>
      <c r="CM579" s="12"/>
      <c r="CN579" s="12"/>
      <c r="CO579" s="12"/>
      <c r="CP579" s="12"/>
      <c r="CQ579" s="12"/>
      <c r="CR579" s="12"/>
      <c r="CS579" s="12"/>
      <c r="CT579" s="12"/>
      <c r="CU579" s="12"/>
      <c r="CV579" s="12"/>
      <c r="CW579" s="12"/>
      <c r="CX579" s="12"/>
      <c r="CY579" s="12"/>
      <c r="CZ579" s="12"/>
      <c r="DA579" s="12"/>
      <c r="DB579" s="12"/>
      <c r="DC579" s="12"/>
      <c r="DD579" s="12"/>
      <c r="DE579" s="12"/>
      <c r="DF579" s="12"/>
      <c r="DG579" s="12"/>
      <c r="DH579" s="12"/>
      <c r="DI579" s="12"/>
      <c r="DJ579" s="12"/>
      <c r="DK579" s="12"/>
      <c r="DL579" s="12"/>
      <c r="DM579" s="12"/>
      <c r="DN579" s="12"/>
      <c r="DO579" s="12"/>
      <c r="DP579" s="12"/>
      <c r="DQ579" s="12"/>
      <c r="DR579" s="12"/>
      <c r="DS579" s="12"/>
      <c r="DT579" s="12"/>
      <c r="DU579" s="12"/>
      <c r="DV579" s="12"/>
      <c r="DW579" s="12"/>
      <c r="DX579" s="12"/>
      <c r="DY579" s="12"/>
      <c r="DZ579" s="12"/>
      <c r="EA579" s="12"/>
      <c r="EB579" s="12"/>
      <c r="EC579" s="12"/>
      <c r="ED579" s="12"/>
      <c r="EE579" s="12"/>
      <c r="EF579" s="12"/>
      <c r="EG579" s="12"/>
      <c r="EH579" s="12"/>
      <c r="EI579" s="12"/>
      <c r="EJ579" s="12"/>
      <c r="EK579" s="12"/>
      <c r="EL579" s="12"/>
      <c r="EM579" s="12"/>
      <c r="EN579" s="12"/>
      <c r="EO579" s="12"/>
      <c r="EP579" s="12"/>
      <c r="EQ579" s="12"/>
      <c r="ER579" s="12"/>
      <c r="ES579" s="12"/>
      <c r="ET579" s="12"/>
      <c r="EU579" s="12"/>
      <c r="EV579" s="12"/>
      <c r="EW579" s="12"/>
      <c r="EX579" s="12"/>
      <c r="EY579" s="12"/>
      <c r="EZ579" s="12"/>
      <c r="FA579" s="12"/>
      <c r="FB579" s="12"/>
      <c r="FC579" s="12"/>
      <c r="FD579" s="12"/>
      <c r="FE579" s="12"/>
      <c r="FF579" s="12"/>
      <c r="FG579" s="12"/>
      <c r="FH579" s="12"/>
      <c r="FI579" s="12"/>
      <c r="FJ579" s="12"/>
      <c r="FK579" s="12"/>
      <c r="FL579" s="12"/>
      <c r="FM579" s="12"/>
      <c r="FN579" s="12"/>
      <c r="FO579" s="12"/>
      <c r="FP579" s="12"/>
      <c r="FQ579" s="12"/>
      <c r="FR579" s="12"/>
      <c r="FS579" s="12"/>
      <c r="FT579" s="12"/>
      <c r="FU579" s="12"/>
      <c r="FV579" s="12"/>
      <c r="FW579" s="12"/>
      <c r="FX579" s="12"/>
      <c r="FY579" s="12"/>
      <c r="FZ579" s="12"/>
      <c r="GA579" s="12"/>
      <c r="GB579" s="12"/>
      <c r="GC579" s="12"/>
      <c r="GD579" s="12"/>
      <c r="GE579" s="12"/>
      <c r="GF579" s="12"/>
      <c r="GG579" s="12"/>
      <c r="GH579" s="12"/>
      <c r="GI579" s="12"/>
      <c r="GJ579" s="12"/>
      <c r="GK579" s="12"/>
      <c r="GL579" s="12"/>
      <c r="GM579" s="12"/>
      <c r="GN579" s="12"/>
      <c r="GO579" s="12"/>
      <c r="GP579" s="12"/>
      <c r="GQ579" s="12"/>
      <c r="GR579" s="12"/>
    </row>
    <row r="580" spans="1:200" x14ac:dyDescent="0.2">
      <c r="A580" s="79">
        <f t="shared" si="236"/>
        <v>43652</v>
      </c>
      <c r="B580" s="80">
        <f t="shared" ca="1" si="242"/>
        <v>1119.8543999999999</v>
      </c>
      <c r="C580" s="81">
        <f t="shared" si="237"/>
        <v>1000</v>
      </c>
      <c r="D580" s="82">
        <f ca="1">IF(A580&lt;$B$1,VLOOKUP(A580,[1]DI!$A$4:$B$15000,2,FALSE),0)</f>
        <v>0</v>
      </c>
      <c r="E580" s="81">
        <f t="shared" ca="1" si="243"/>
        <v>0</v>
      </c>
      <c r="F580" s="83">
        <f t="shared" si="230"/>
        <v>1.1679999999999999</v>
      </c>
      <c r="G580" s="84">
        <f t="shared" ca="1" si="231"/>
        <v>1</v>
      </c>
      <c r="H580" s="81">
        <f ca="1">TRUNC(PRODUCT(G$10:G579),15)</f>
        <v>1.1198544005511799</v>
      </c>
      <c r="I580" s="81">
        <f t="shared" si="238"/>
        <v>1</v>
      </c>
      <c r="J580" s="81">
        <f t="shared" ca="1" si="232"/>
        <v>1.1198543999999999</v>
      </c>
      <c r="K580" s="81">
        <f t="shared" ca="1" si="233"/>
        <v>119.8544</v>
      </c>
      <c r="L580" s="85">
        <f>IF(VLOOKUP(A580,$U$12:$AD$125,8)=VLOOKUP(A579,$U$12:$AD$125,8),0,VLOOKUP(A580,U$12:$AD$125,8))</f>
        <v>0</v>
      </c>
      <c r="M580" s="86">
        <f>IF(L580&gt;0,VLOOKUP(L580,T$12:$AC$125,7),0)</f>
        <v>0</v>
      </c>
      <c r="N580" s="81">
        <f t="shared" si="239"/>
        <v>0</v>
      </c>
      <c r="O580" s="81">
        <f t="shared" ca="1" si="234"/>
        <v>119.8544</v>
      </c>
      <c r="P580" s="87" t="str">
        <f t="shared" si="240"/>
        <v>J=</v>
      </c>
      <c r="Q580" s="88">
        <f t="shared" si="241"/>
        <v>44676</v>
      </c>
      <c r="R580" s="7"/>
      <c r="S580" s="7"/>
      <c r="T580" s="7"/>
      <c r="U580" s="7"/>
      <c r="V580" s="7"/>
      <c r="W580" s="7"/>
      <c r="X580" s="7"/>
      <c r="Y580" s="7"/>
      <c r="Z580" s="7"/>
      <c r="AA580" s="7"/>
      <c r="AB580" s="7"/>
      <c r="AC580" s="7"/>
      <c r="AD580" s="7"/>
      <c r="AE580" s="7"/>
      <c r="AF580" s="65">
        <f t="shared" si="254"/>
        <v>43517</v>
      </c>
      <c r="AG580" s="9">
        <f t="shared" ca="1" si="251"/>
        <v>1090.6205099900001</v>
      </c>
      <c r="AH580" s="9">
        <f t="shared" si="251"/>
        <v>1000</v>
      </c>
      <c r="AI580" s="4">
        <f t="shared" ca="1" si="251"/>
        <v>6.4000000000000001E-2</v>
      </c>
      <c r="AJ580" s="10">
        <f t="shared" ca="1" si="251"/>
        <v>2.4620000000000002E-4</v>
      </c>
      <c r="AK580" s="4">
        <f t="shared" si="251"/>
        <v>1.1679999999999999</v>
      </c>
      <c r="AL580" s="65">
        <f t="shared" si="252"/>
        <v>43517</v>
      </c>
      <c r="AM580" s="10">
        <f t="shared" ca="1" si="253"/>
        <v>1.0906205099999999</v>
      </c>
      <c r="AN580" s="9">
        <f t="shared" ca="1" si="253"/>
        <v>90.620509990000002</v>
      </c>
      <c r="AO580" s="7">
        <f t="shared" si="253"/>
        <v>0</v>
      </c>
      <c r="AP580" s="11">
        <f t="shared" si="253"/>
        <v>0</v>
      </c>
      <c r="AQ580" s="9">
        <f t="shared" si="253"/>
        <v>0</v>
      </c>
      <c r="AR580" s="8" t="str">
        <f t="shared" si="253"/>
        <v>J=</v>
      </c>
      <c r="AS580" s="65">
        <f t="shared" si="253"/>
        <v>44676</v>
      </c>
      <c r="AT580" s="12"/>
      <c r="AU580" s="12"/>
      <c r="AV580" s="22"/>
      <c r="AW580" s="12"/>
      <c r="AX580" s="12"/>
      <c r="AY580" s="12"/>
      <c r="AZ580" s="12"/>
      <c r="BA580" s="12"/>
      <c r="BB580" s="12"/>
      <c r="BC580" s="12"/>
      <c r="BD580" s="12"/>
      <c r="BE580" s="12"/>
      <c r="BF580" s="12"/>
      <c r="BG580" s="12"/>
      <c r="BH580" s="12"/>
      <c r="BI580" s="12"/>
      <c r="BJ580" s="12"/>
      <c r="BK580" s="12"/>
      <c r="BL580" s="12"/>
      <c r="BM580" s="12"/>
      <c r="BN580" s="12"/>
      <c r="BO580" s="12"/>
      <c r="BP580" s="12"/>
      <c r="BQ580" s="12"/>
      <c r="BR580" s="12"/>
      <c r="BS580" s="12"/>
      <c r="BT580" s="12"/>
      <c r="BU580" s="12"/>
      <c r="BV580" s="12"/>
      <c r="BW580" s="12"/>
      <c r="BX580" s="12"/>
      <c r="BY580" s="12"/>
      <c r="BZ580" s="12"/>
      <c r="CA580" s="12"/>
      <c r="CB580" s="12"/>
      <c r="CC580" s="12"/>
      <c r="CD580" s="12"/>
      <c r="CE580" s="12"/>
      <c r="CF580" s="12"/>
      <c r="CG580" s="12"/>
      <c r="CH580" s="12"/>
      <c r="CI580" s="12"/>
      <c r="CJ580" s="12"/>
      <c r="CK580" s="12"/>
      <c r="CL580" s="12"/>
      <c r="CM580" s="12"/>
      <c r="CN580" s="12"/>
      <c r="CO580" s="12"/>
      <c r="CP580" s="12"/>
      <c r="CQ580" s="12"/>
      <c r="CR580" s="12"/>
      <c r="CS580" s="12"/>
      <c r="CT580" s="12"/>
      <c r="CU580" s="12"/>
      <c r="CV580" s="12"/>
      <c r="CW580" s="12"/>
      <c r="CX580" s="12"/>
      <c r="CY580" s="12"/>
      <c r="CZ580" s="12"/>
      <c r="DA580" s="12"/>
      <c r="DB580" s="12"/>
      <c r="DC580" s="12"/>
      <c r="DD580" s="12"/>
      <c r="DE580" s="12"/>
      <c r="DF580" s="12"/>
      <c r="DG580" s="12"/>
      <c r="DH580" s="12"/>
      <c r="DI580" s="12"/>
      <c r="DJ580" s="12"/>
      <c r="DK580" s="12"/>
      <c r="DL580" s="12"/>
      <c r="DM580" s="12"/>
      <c r="DN580" s="12"/>
      <c r="DO580" s="12"/>
      <c r="DP580" s="12"/>
      <c r="DQ580" s="12"/>
      <c r="DR580" s="12"/>
      <c r="DS580" s="12"/>
      <c r="DT580" s="12"/>
      <c r="DU580" s="12"/>
      <c r="DV580" s="12"/>
      <c r="DW580" s="12"/>
      <c r="DX580" s="12"/>
      <c r="DY580" s="12"/>
      <c r="DZ580" s="12"/>
      <c r="EA580" s="12"/>
      <c r="EB580" s="12"/>
      <c r="EC580" s="12"/>
      <c r="ED580" s="12"/>
      <c r="EE580" s="12"/>
      <c r="EF580" s="12"/>
      <c r="EG580" s="12"/>
      <c r="EH580" s="12"/>
      <c r="EI580" s="12"/>
      <c r="EJ580" s="12"/>
      <c r="EK580" s="12"/>
      <c r="EL580" s="12"/>
      <c r="EM580" s="12"/>
      <c r="EN580" s="12"/>
      <c r="EO580" s="12"/>
      <c r="EP580" s="12"/>
      <c r="EQ580" s="12"/>
      <c r="ER580" s="12"/>
      <c r="ES580" s="12"/>
      <c r="ET580" s="12"/>
      <c r="EU580" s="12"/>
      <c r="EV580" s="12"/>
      <c r="EW580" s="12"/>
      <c r="EX580" s="12"/>
      <c r="EY580" s="12"/>
      <c r="EZ580" s="12"/>
      <c r="FA580" s="12"/>
      <c r="FB580" s="12"/>
      <c r="FC580" s="12"/>
      <c r="FD580" s="12"/>
      <c r="FE580" s="12"/>
      <c r="FF580" s="12"/>
      <c r="FG580" s="12"/>
      <c r="FH580" s="12"/>
      <c r="FI580" s="12"/>
      <c r="FJ580" s="12"/>
      <c r="FK580" s="12"/>
      <c r="FL580" s="12"/>
      <c r="FM580" s="12"/>
      <c r="FN580" s="12"/>
      <c r="FO580" s="12"/>
      <c r="FP580" s="12"/>
      <c r="FQ580" s="12"/>
      <c r="FR580" s="12"/>
      <c r="FS580" s="12"/>
      <c r="FT580" s="12"/>
      <c r="FU580" s="12"/>
      <c r="FV580" s="12"/>
      <c r="FW580" s="12"/>
      <c r="FX580" s="12"/>
      <c r="FY580" s="12"/>
      <c r="FZ580" s="12"/>
      <c r="GA580" s="12"/>
      <c r="GB580" s="12"/>
      <c r="GC580" s="12"/>
      <c r="GD580" s="12"/>
      <c r="GE580" s="12"/>
      <c r="GF580" s="12"/>
      <c r="GG580" s="12"/>
      <c r="GH580" s="12"/>
      <c r="GI580" s="12"/>
      <c r="GJ580" s="12"/>
      <c r="GK580" s="12"/>
      <c r="GL580" s="12"/>
      <c r="GM580" s="12"/>
      <c r="GN580" s="12"/>
      <c r="GO580" s="12"/>
      <c r="GP580" s="12"/>
      <c r="GQ580" s="12"/>
      <c r="GR580" s="12"/>
    </row>
    <row r="581" spans="1:200" x14ac:dyDescent="0.2">
      <c r="A581" s="79">
        <f t="shared" si="236"/>
        <v>43653</v>
      </c>
      <c r="B581" s="80">
        <f t="shared" ca="1" si="242"/>
        <v>1119.8543999999999</v>
      </c>
      <c r="C581" s="81">
        <f t="shared" si="237"/>
        <v>1000</v>
      </c>
      <c r="D581" s="82">
        <f ca="1">IF(A581&lt;$B$1,VLOOKUP(A581,[1]DI!$A$4:$B$15000,2,FALSE),0)</f>
        <v>0</v>
      </c>
      <c r="E581" s="81">
        <f t="shared" ca="1" si="243"/>
        <v>0</v>
      </c>
      <c r="F581" s="83">
        <f t="shared" si="230"/>
        <v>1.1679999999999999</v>
      </c>
      <c r="G581" s="84">
        <f t="shared" ca="1" si="231"/>
        <v>1</v>
      </c>
      <c r="H581" s="81">
        <f ca="1">TRUNC(PRODUCT(G$10:G580),15)</f>
        <v>1.1198544005511799</v>
      </c>
      <c r="I581" s="81">
        <f t="shared" si="238"/>
        <v>1</v>
      </c>
      <c r="J581" s="81">
        <f t="shared" ca="1" si="232"/>
        <v>1.1198543999999999</v>
      </c>
      <c r="K581" s="81">
        <f t="shared" ca="1" si="233"/>
        <v>119.8544</v>
      </c>
      <c r="L581" s="85">
        <f>IF(VLOOKUP(A581,$U$12:$AD$125,8)=VLOOKUP(A580,$U$12:$AD$125,8),0,VLOOKUP(A581,U$12:$AD$125,8))</f>
        <v>0</v>
      </c>
      <c r="M581" s="86">
        <f>IF(L581&gt;0,VLOOKUP(L581,T$12:$AC$125,7),0)</f>
        <v>0</v>
      </c>
      <c r="N581" s="81">
        <f t="shared" si="239"/>
        <v>0</v>
      </c>
      <c r="O581" s="81">
        <f t="shared" ca="1" si="234"/>
        <v>119.8544</v>
      </c>
      <c r="P581" s="87" t="str">
        <f t="shared" si="240"/>
        <v>J=</v>
      </c>
      <c r="Q581" s="88">
        <f t="shared" si="241"/>
        <v>44676</v>
      </c>
      <c r="R581" s="7"/>
      <c r="S581" s="7"/>
      <c r="T581" s="7"/>
      <c r="U581" s="7"/>
      <c r="V581" s="7"/>
      <c r="W581" s="7"/>
      <c r="X581" s="7"/>
      <c r="Y581" s="7"/>
      <c r="Z581" s="7"/>
      <c r="AA581" s="7"/>
      <c r="AB581" s="7"/>
      <c r="AC581" s="7"/>
      <c r="AD581" s="7"/>
      <c r="AE581" s="7"/>
      <c r="AF581" s="65">
        <f t="shared" si="254"/>
        <v>43518</v>
      </c>
      <c r="AG581" s="9">
        <f t="shared" ref="AG581:AK594" ca="1" si="255">VLOOKUP($AF581,$A$10:$Q$3625,(AG$1)+1)</f>
        <v>1090.9341300000001</v>
      </c>
      <c r="AH581" s="9">
        <f t="shared" si="255"/>
        <v>1000</v>
      </c>
      <c r="AI581" s="4">
        <f t="shared" ca="1" si="255"/>
        <v>6.4000000000000001E-2</v>
      </c>
      <c r="AJ581" s="10">
        <f t="shared" ca="1" si="255"/>
        <v>2.4620000000000002E-4</v>
      </c>
      <c r="AK581" s="4">
        <f t="shared" si="255"/>
        <v>1.1679999999999999</v>
      </c>
      <c r="AL581" s="65">
        <f t="shared" si="252"/>
        <v>43518</v>
      </c>
      <c r="AM581" s="10">
        <f t="shared" ref="AM581:AS594" ca="1" si="256">VLOOKUP($AF581,$A$10:$Q$3625,(AM$1)+1)</f>
        <v>1.0909341299999999</v>
      </c>
      <c r="AN581" s="9">
        <f t="shared" ca="1" si="256"/>
        <v>90.934129999999996</v>
      </c>
      <c r="AO581" s="7">
        <f t="shared" si="256"/>
        <v>0</v>
      </c>
      <c r="AP581" s="11">
        <f t="shared" si="256"/>
        <v>0</v>
      </c>
      <c r="AQ581" s="9">
        <f t="shared" si="256"/>
        <v>0</v>
      </c>
      <c r="AR581" s="8" t="str">
        <f t="shared" si="256"/>
        <v>J=</v>
      </c>
      <c r="AS581" s="65">
        <f t="shared" si="256"/>
        <v>44676</v>
      </c>
      <c r="AT581" s="12"/>
      <c r="AU581" s="12"/>
      <c r="AV581" s="22"/>
      <c r="AW581" s="12"/>
      <c r="AX581" s="12"/>
      <c r="AY581" s="12"/>
      <c r="AZ581" s="12"/>
      <c r="BA581" s="12"/>
      <c r="BB581" s="12"/>
      <c r="BC581" s="12"/>
      <c r="BD581" s="12"/>
      <c r="BE581" s="12"/>
      <c r="BF581" s="12"/>
      <c r="BG581" s="12"/>
      <c r="BH581" s="12"/>
      <c r="BI581" s="12"/>
      <c r="BJ581" s="12"/>
      <c r="BK581" s="12"/>
      <c r="BL581" s="12"/>
      <c r="BM581" s="12"/>
      <c r="BN581" s="12"/>
      <c r="BO581" s="12"/>
      <c r="BP581" s="12"/>
      <c r="BQ581" s="12"/>
      <c r="BR581" s="12"/>
      <c r="BS581" s="12"/>
      <c r="BT581" s="12"/>
      <c r="BU581" s="12"/>
      <c r="BV581" s="12"/>
      <c r="BW581" s="12"/>
      <c r="BX581" s="12"/>
      <c r="BY581" s="12"/>
      <c r="BZ581" s="12"/>
      <c r="CA581" s="12"/>
      <c r="CB581" s="12"/>
      <c r="CC581" s="12"/>
      <c r="CD581" s="12"/>
      <c r="CE581" s="12"/>
      <c r="CF581" s="12"/>
      <c r="CG581" s="12"/>
      <c r="CH581" s="12"/>
      <c r="CI581" s="12"/>
      <c r="CJ581" s="12"/>
      <c r="CK581" s="12"/>
      <c r="CL581" s="12"/>
      <c r="CM581" s="12"/>
      <c r="CN581" s="12"/>
      <c r="CO581" s="12"/>
      <c r="CP581" s="12"/>
      <c r="CQ581" s="12"/>
      <c r="CR581" s="12"/>
      <c r="CS581" s="12"/>
      <c r="CT581" s="12"/>
      <c r="CU581" s="12"/>
      <c r="CV581" s="12"/>
      <c r="CW581" s="12"/>
      <c r="CX581" s="12"/>
      <c r="CY581" s="12"/>
      <c r="CZ581" s="12"/>
      <c r="DA581" s="12"/>
      <c r="DB581" s="12"/>
      <c r="DC581" s="12"/>
      <c r="DD581" s="12"/>
      <c r="DE581" s="12"/>
      <c r="DF581" s="12"/>
      <c r="DG581" s="12"/>
      <c r="DH581" s="12"/>
      <c r="DI581" s="12"/>
      <c r="DJ581" s="12"/>
      <c r="DK581" s="12"/>
      <c r="DL581" s="12"/>
      <c r="DM581" s="12"/>
      <c r="DN581" s="12"/>
      <c r="DO581" s="12"/>
      <c r="DP581" s="12"/>
      <c r="DQ581" s="12"/>
      <c r="DR581" s="12"/>
      <c r="DS581" s="12"/>
      <c r="DT581" s="12"/>
      <c r="DU581" s="12"/>
      <c r="DV581" s="12"/>
      <c r="DW581" s="12"/>
      <c r="DX581" s="12"/>
      <c r="DY581" s="12"/>
      <c r="DZ581" s="12"/>
      <c r="EA581" s="12"/>
      <c r="EB581" s="12"/>
      <c r="EC581" s="12"/>
      <c r="ED581" s="12"/>
      <c r="EE581" s="12"/>
      <c r="EF581" s="12"/>
      <c r="EG581" s="12"/>
      <c r="EH581" s="12"/>
      <c r="EI581" s="12"/>
      <c r="EJ581" s="12"/>
      <c r="EK581" s="12"/>
      <c r="EL581" s="12"/>
      <c r="EM581" s="12"/>
      <c r="EN581" s="12"/>
      <c r="EO581" s="12"/>
      <c r="EP581" s="12"/>
      <c r="EQ581" s="12"/>
      <c r="ER581" s="12"/>
      <c r="ES581" s="12"/>
      <c r="ET581" s="12"/>
      <c r="EU581" s="12"/>
      <c r="EV581" s="12"/>
      <c r="EW581" s="12"/>
      <c r="EX581" s="12"/>
      <c r="EY581" s="12"/>
      <c r="EZ581" s="12"/>
      <c r="FA581" s="12"/>
      <c r="FB581" s="12"/>
      <c r="FC581" s="12"/>
      <c r="FD581" s="12"/>
      <c r="FE581" s="12"/>
      <c r="FF581" s="12"/>
      <c r="FG581" s="12"/>
      <c r="FH581" s="12"/>
      <c r="FI581" s="12"/>
      <c r="FJ581" s="12"/>
      <c r="FK581" s="12"/>
      <c r="FL581" s="12"/>
      <c r="FM581" s="12"/>
      <c r="FN581" s="12"/>
      <c r="FO581" s="12"/>
      <c r="FP581" s="12"/>
      <c r="FQ581" s="12"/>
      <c r="FR581" s="12"/>
      <c r="FS581" s="12"/>
      <c r="FT581" s="12"/>
      <c r="FU581" s="12"/>
      <c r="FV581" s="12"/>
      <c r="FW581" s="12"/>
      <c r="FX581" s="12"/>
      <c r="FY581" s="12"/>
      <c r="FZ581" s="12"/>
      <c r="GA581" s="12"/>
      <c r="GB581" s="12"/>
      <c r="GC581" s="12"/>
      <c r="GD581" s="12"/>
      <c r="GE581" s="12"/>
      <c r="GF581" s="12"/>
      <c r="GG581" s="12"/>
      <c r="GH581" s="12"/>
      <c r="GI581" s="12"/>
      <c r="GJ581" s="12"/>
      <c r="GK581" s="12"/>
      <c r="GL581" s="12"/>
      <c r="GM581" s="12"/>
      <c r="GN581" s="12"/>
      <c r="GO581" s="12"/>
      <c r="GP581" s="12"/>
      <c r="GQ581" s="12"/>
      <c r="GR581" s="12"/>
    </row>
    <row r="582" spans="1:200" x14ac:dyDescent="0.2">
      <c r="A582" s="79">
        <f t="shared" si="236"/>
        <v>43654</v>
      </c>
      <c r="B582" s="80">
        <f t="shared" ca="1" si="242"/>
        <v>1119.8543999999999</v>
      </c>
      <c r="C582" s="81">
        <f t="shared" si="237"/>
        <v>1000</v>
      </c>
      <c r="D582" s="82">
        <f ca="1">IF(A582&lt;$B$1,VLOOKUP(A582,[1]DI!$A$4:$B$15000,2,FALSE),0)</f>
        <v>6.4000000000000001E-2</v>
      </c>
      <c r="E582" s="81">
        <f t="shared" ca="1" si="243"/>
        <v>2.4620000000000002E-4</v>
      </c>
      <c r="F582" s="83">
        <f t="shared" si="230"/>
        <v>1.1679999999999999</v>
      </c>
      <c r="G582" s="84">
        <f t="shared" ca="1" si="231"/>
        <v>1.0002875616</v>
      </c>
      <c r="H582" s="81">
        <f ca="1">TRUNC(PRODUCT(G$10:G581),15)</f>
        <v>1.1198544005511799</v>
      </c>
      <c r="I582" s="81">
        <f t="shared" si="238"/>
        <v>1</v>
      </c>
      <c r="J582" s="81">
        <f t="shared" ca="1" si="232"/>
        <v>1.1198543999999999</v>
      </c>
      <c r="K582" s="81">
        <f t="shared" ca="1" si="233"/>
        <v>119.8544</v>
      </c>
      <c r="L582" s="85">
        <f>IF(VLOOKUP(A582,$U$12:$AD$125,8)=VLOOKUP(A581,$U$12:$AD$125,8),0,VLOOKUP(A582,U$12:$AD$125,8))</f>
        <v>0</v>
      </c>
      <c r="M582" s="86">
        <f>IF(L582&gt;0,VLOOKUP(L582,T$12:$AC$125,7),0)</f>
        <v>0</v>
      </c>
      <c r="N582" s="81">
        <f t="shared" si="239"/>
        <v>0</v>
      </c>
      <c r="O582" s="81">
        <f t="shared" ca="1" si="234"/>
        <v>119.8544</v>
      </c>
      <c r="P582" s="87" t="str">
        <f t="shared" si="240"/>
        <v>J=</v>
      </c>
      <c r="Q582" s="88">
        <f t="shared" si="241"/>
        <v>44676</v>
      </c>
      <c r="R582" s="7"/>
      <c r="S582" s="7"/>
      <c r="T582" s="7"/>
      <c r="U582" s="7"/>
      <c r="V582" s="7"/>
      <c r="W582" s="7"/>
      <c r="X582" s="7"/>
      <c r="Y582" s="7"/>
      <c r="Z582" s="7"/>
      <c r="AA582" s="7"/>
      <c r="AB582" s="7"/>
      <c r="AC582" s="7"/>
      <c r="AD582" s="7"/>
      <c r="AE582" s="7"/>
      <c r="AF582" s="65">
        <f t="shared" si="254"/>
        <v>43519</v>
      </c>
      <c r="AG582" s="9">
        <f t="shared" ca="1" si="255"/>
        <v>1091.24785</v>
      </c>
      <c r="AH582" s="9">
        <f t="shared" si="255"/>
        <v>1000</v>
      </c>
      <c r="AI582" s="4">
        <f t="shared" ca="1" si="255"/>
        <v>0</v>
      </c>
      <c r="AJ582" s="10">
        <f t="shared" ca="1" si="255"/>
        <v>0</v>
      </c>
      <c r="AK582" s="4">
        <f t="shared" si="255"/>
        <v>1.1679999999999999</v>
      </c>
      <c r="AL582" s="65">
        <f t="shared" si="252"/>
        <v>43519</v>
      </c>
      <c r="AM582" s="10">
        <f t="shared" ca="1" si="256"/>
        <v>1.09124785</v>
      </c>
      <c r="AN582" s="9">
        <f t="shared" ca="1" si="256"/>
        <v>91.24785</v>
      </c>
      <c r="AO582" s="7">
        <f t="shared" si="256"/>
        <v>0</v>
      </c>
      <c r="AP582" s="11">
        <f t="shared" si="256"/>
        <v>0</v>
      </c>
      <c r="AQ582" s="9">
        <f t="shared" si="256"/>
        <v>0</v>
      </c>
      <c r="AR582" s="8" t="str">
        <f t="shared" si="256"/>
        <v>J=</v>
      </c>
      <c r="AS582" s="65">
        <f t="shared" si="256"/>
        <v>44676</v>
      </c>
      <c r="AT582" s="12"/>
      <c r="AU582" s="12"/>
      <c r="AV582" s="22"/>
      <c r="AW582" s="12"/>
      <c r="AX582" s="12"/>
      <c r="AY582" s="12"/>
      <c r="AZ582" s="12"/>
      <c r="BA582" s="12"/>
      <c r="BB582" s="12"/>
      <c r="BC582" s="12"/>
      <c r="BD582" s="12"/>
      <c r="BE582" s="12"/>
      <c r="BF582" s="12"/>
      <c r="BG582" s="12"/>
      <c r="BH582" s="12"/>
      <c r="BI582" s="12"/>
      <c r="BJ582" s="12"/>
      <c r="BK582" s="12"/>
      <c r="BL582" s="12"/>
      <c r="BM582" s="12"/>
      <c r="BN582" s="12"/>
      <c r="BO582" s="12"/>
      <c r="BP582" s="12"/>
      <c r="BQ582" s="12"/>
      <c r="BR582" s="12"/>
      <c r="BS582" s="12"/>
      <c r="BT582" s="12"/>
      <c r="BU582" s="12"/>
      <c r="BV582" s="12"/>
      <c r="BW582" s="12"/>
      <c r="BX582" s="12"/>
      <c r="BY582" s="12"/>
      <c r="BZ582" s="12"/>
      <c r="CA582" s="12"/>
      <c r="CB582" s="12"/>
      <c r="CC582" s="12"/>
      <c r="CD582" s="12"/>
      <c r="CE582" s="12"/>
      <c r="CF582" s="12"/>
      <c r="CG582" s="12"/>
      <c r="CH582" s="12"/>
      <c r="CI582" s="12"/>
      <c r="CJ582" s="12"/>
      <c r="CK582" s="12"/>
      <c r="CL582" s="12"/>
      <c r="CM582" s="12"/>
      <c r="CN582" s="12"/>
      <c r="CO582" s="12"/>
      <c r="CP582" s="12"/>
      <c r="CQ582" s="12"/>
      <c r="CR582" s="12"/>
      <c r="CS582" s="12"/>
      <c r="CT582" s="12"/>
      <c r="CU582" s="12"/>
      <c r="CV582" s="12"/>
      <c r="CW582" s="12"/>
      <c r="CX582" s="12"/>
      <c r="CY582" s="12"/>
      <c r="CZ582" s="12"/>
      <c r="DA582" s="12"/>
      <c r="DB582" s="12"/>
      <c r="DC582" s="12"/>
      <c r="DD582" s="12"/>
      <c r="DE582" s="12"/>
      <c r="DF582" s="12"/>
      <c r="DG582" s="12"/>
      <c r="DH582" s="12"/>
      <c r="DI582" s="12"/>
      <c r="DJ582" s="12"/>
      <c r="DK582" s="12"/>
      <c r="DL582" s="12"/>
      <c r="DM582" s="12"/>
      <c r="DN582" s="12"/>
      <c r="DO582" s="12"/>
      <c r="DP582" s="12"/>
      <c r="DQ582" s="12"/>
      <c r="DR582" s="12"/>
      <c r="DS582" s="12"/>
      <c r="DT582" s="12"/>
      <c r="DU582" s="12"/>
      <c r="DV582" s="12"/>
      <c r="DW582" s="12"/>
      <c r="DX582" s="12"/>
      <c r="DY582" s="12"/>
      <c r="DZ582" s="12"/>
      <c r="EA582" s="12"/>
      <c r="EB582" s="12"/>
      <c r="EC582" s="12"/>
      <c r="ED582" s="12"/>
      <c r="EE582" s="12"/>
      <c r="EF582" s="12"/>
      <c r="EG582" s="12"/>
      <c r="EH582" s="12"/>
      <c r="EI582" s="12"/>
      <c r="EJ582" s="12"/>
      <c r="EK582" s="12"/>
      <c r="EL582" s="12"/>
      <c r="EM582" s="12"/>
      <c r="EN582" s="12"/>
      <c r="EO582" s="12"/>
      <c r="EP582" s="12"/>
      <c r="EQ582" s="12"/>
      <c r="ER582" s="12"/>
      <c r="ES582" s="12"/>
      <c r="ET582" s="12"/>
      <c r="EU582" s="12"/>
      <c r="EV582" s="12"/>
      <c r="EW582" s="12"/>
      <c r="EX582" s="12"/>
      <c r="EY582" s="12"/>
      <c r="EZ582" s="12"/>
      <c r="FA582" s="12"/>
      <c r="FB582" s="12"/>
      <c r="FC582" s="12"/>
      <c r="FD582" s="12"/>
      <c r="FE582" s="12"/>
      <c r="FF582" s="12"/>
      <c r="FG582" s="12"/>
      <c r="FH582" s="12"/>
      <c r="FI582" s="12"/>
      <c r="FJ582" s="12"/>
      <c r="FK582" s="12"/>
      <c r="FL582" s="12"/>
      <c r="FM582" s="12"/>
      <c r="FN582" s="12"/>
      <c r="FO582" s="12"/>
      <c r="FP582" s="12"/>
      <c r="FQ582" s="12"/>
      <c r="FR582" s="12"/>
      <c r="FS582" s="12"/>
      <c r="FT582" s="12"/>
      <c r="FU582" s="12"/>
      <c r="FV582" s="12"/>
      <c r="FW582" s="12"/>
      <c r="FX582" s="12"/>
      <c r="FY582" s="12"/>
      <c r="FZ582" s="12"/>
      <c r="GA582" s="12"/>
      <c r="GB582" s="12"/>
      <c r="GC582" s="12"/>
      <c r="GD582" s="12"/>
      <c r="GE582" s="12"/>
      <c r="GF582" s="12"/>
      <c r="GG582" s="12"/>
      <c r="GH582" s="12"/>
      <c r="GI582" s="12"/>
      <c r="GJ582" s="12"/>
      <c r="GK582" s="12"/>
      <c r="GL582" s="12"/>
      <c r="GM582" s="12"/>
      <c r="GN582" s="12"/>
      <c r="GO582" s="12"/>
      <c r="GP582" s="12"/>
      <c r="GQ582" s="12"/>
      <c r="GR582" s="12"/>
    </row>
    <row r="583" spans="1:200" x14ac:dyDescent="0.2">
      <c r="A583" s="79">
        <f t="shared" si="236"/>
        <v>43655</v>
      </c>
      <c r="B583" s="80">
        <f t="shared" ca="1" si="242"/>
        <v>1120.17643</v>
      </c>
      <c r="C583" s="81">
        <f t="shared" si="237"/>
        <v>1000</v>
      </c>
      <c r="D583" s="82">
        <f ca="1">IF(A583&lt;$B$1,VLOOKUP(A583,[1]DI!$A$4:$B$15000,2,FALSE),0)</f>
        <v>6.4000000000000001E-2</v>
      </c>
      <c r="E583" s="81">
        <f t="shared" ca="1" si="243"/>
        <v>2.4620000000000002E-4</v>
      </c>
      <c r="F583" s="83">
        <f t="shared" si="230"/>
        <v>1.1679999999999999</v>
      </c>
      <c r="G583" s="84">
        <f t="shared" ca="1" si="231"/>
        <v>1.0002875616</v>
      </c>
      <c r="H583" s="81">
        <f ca="1">TRUNC(PRODUCT(G$10:G582),15)</f>
        <v>1.12017642767437</v>
      </c>
      <c r="I583" s="81">
        <f t="shared" si="238"/>
        <v>1</v>
      </c>
      <c r="J583" s="81">
        <f t="shared" ca="1" si="232"/>
        <v>1.1201764299999999</v>
      </c>
      <c r="K583" s="81">
        <f t="shared" ca="1" si="233"/>
        <v>120.17643</v>
      </c>
      <c r="L583" s="85">
        <f>IF(VLOOKUP(A583,$U$12:$AD$125,8)=VLOOKUP(A582,$U$12:$AD$125,8),0,VLOOKUP(A583,U$12:$AD$125,8))</f>
        <v>0</v>
      </c>
      <c r="M583" s="86">
        <f>IF(L583&gt;0,VLOOKUP(L583,T$12:$AC$125,7),0)</f>
        <v>0</v>
      </c>
      <c r="N583" s="81">
        <f t="shared" si="239"/>
        <v>0</v>
      </c>
      <c r="O583" s="81">
        <f t="shared" ca="1" si="234"/>
        <v>120.17643</v>
      </c>
      <c r="P583" s="87" t="str">
        <f t="shared" si="240"/>
        <v>J=</v>
      </c>
      <c r="Q583" s="88">
        <f t="shared" si="241"/>
        <v>44676</v>
      </c>
      <c r="R583" s="7"/>
      <c r="S583" s="7"/>
      <c r="T583" s="7"/>
      <c r="U583" s="7"/>
      <c r="V583" s="7"/>
      <c r="W583" s="7"/>
      <c r="X583" s="7"/>
      <c r="Y583" s="7"/>
      <c r="Z583" s="7"/>
      <c r="AA583" s="7"/>
      <c r="AB583" s="7"/>
      <c r="AC583" s="7"/>
      <c r="AD583" s="7"/>
      <c r="AE583" s="7"/>
      <c r="AF583" s="65">
        <f t="shared" si="254"/>
        <v>43520</v>
      </c>
      <c r="AG583" s="9">
        <f t="shared" ca="1" si="255"/>
        <v>1091.24785</v>
      </c>
      <c r="AH583" s="9">
        <f t="shared" si="255"/>
        <v>1000</v>
      </c>
      <c r="AI583" s="4">
        <f t="shared" ca="1" si="255"/>
        <v>0</v>
      </c>
      <c r="AJ583" s="10">
        <f t="shared" ca="1" si="255"/>
        <v>0</v>
      </c>
      <c r="AK583" s="4">
        <f t="shared" si="255"/>
        <v>1.1679999999999999</v>
      </c>
      <c r="AL583" s="65">
        <f t="shared" si="252"/>
        <v>43520</v>
      </c>
      <c r="AM583" s="10">
        <f t="shared" ca="1" si="256"/>
        <v>1.09124785</v>
      </c>
      <c r="AN583" s="9">
        <f t="shared" ca="1" si="256"/>
        <v>91.24785</v>
      </c>
      <c r="AO583" s="7">
        <f t="shared" si="256"/>
        <v>0</v>
      </c>
      <c r="AP583" s="11">
        <f t="shared" si="256"/>
        <v>0</v>
      </c>
      <c r="AQ583" s="9">
        <f t="shared" si="256"/>
        <v>0</v>
      </c>
      <c r="AR583" s="8" t="str">
        <f t="shared" si="256"/>
        <v>J=</v>
      </c>
      <c r="AS583" s="65">
        <f t="shared" si="256"/>
        <v>44676</v>
      </c>
      <c r="AT583" s="12"/>
      <c r="AU583" s="12"/>
      <c r="AV583" s="22"/>
      <c r="AW583" s="12"/>
      <c r="AX583" s="12"/>
      <c r="AY583" s="12"/>
      <c r="AZ583" s="12"/>
      <c r="BA583" s="12"/>
      <c r="BB583" s="12"/>
      <c r="BC583" s="12"/>
      <c r="BD583" s="12"/>
      <c r="BE583" s="12"/>
      <c r="BF583" s="12"/>
      <c r="BG583" s="12"/>
      <c r="BH583" s="12"/>
      <c r="BI583" s="12"/>
      <c r="BJ583" s="12"/>
      <c r="BK583" s="12"/>
      <c r="BL583" s="12"/>
      <c r="BM583" s="12"/>
      <c r="BN583" s="12"/>
      <c r="BO583" s="12"/>
      <c r="BP583" s="12"/>
      <c r="BQ583" s="12"/>
      <c r="BR583" s="12"/>
      <c r="BS583" s="12"/>
      <c r="BT583" s="12"/>
      <c r="BU583" s="12"/>
      <c r="BV583" s="12"/>
      <c r="BW583" s="12"/>
      <c r="BX583" s="12"/>
      <c r="BY583" s="12"/>
      <c r="BZ583" s="12"/>
      <c r="CA583" s="12"/>
      <c r="CB583" s="12"/>
      <c r="CC583" s="12"/>
      <c r="CD583" s="12"/>
      <c r="CE583" s="12"/>
      <c r="CF583" s="12"/>
      <c r="CG583" s="12"/>
      <c r="CH583" s="12"/>
      <c r="CI583" s="12"/>
      <c r="CJ583" s="12"/>
      <c r="CK583" s="12"/>
      <c r="CL583" s="12"/>
      <c r="CM583" s="12"/>
      <c r="CN583" s="12"/>
      <c r="CO583" s="12"/>
      <c r="CP583" s="12"/>
      <c r="CQ583" s="12"/>
      <c r="CR583" s="12"/>
      <c r="CS583" s="12"/>
      <c r="CT583" s="12"/>
      <c r="CU583" s="12"/>
      <c r="CV583" s="12"/>
      <c r="CW583" s="12"/>
      <c r="CX583" s="12"/>
      <c r="CY583" s="12"/>
      <c r="CZ583" s="12"/>
      <c r="DA583" s="12"/>
      <c r="DB583" s="12"/>
      <c r="DC583" s="12"/>
      <c r="DD583" s="12"/>
      <c r="DE583" s="12"/>
      <c r="DF583" s="12"/>
      <c r="DG583" s="12"/>
      <c r="DH583" s="12"/>
      <c r="DI583" s="12"/>
      <c r="DJ583" s="12"/>
      <c r="DK583" s="12"/>
      <c r="DL583" s="12"/>
      <c r="DM583" s="12"/>
      <c r="DN583" s="12"/>
      <c r="DO583" s="12"/>
      <c r="DP583" s="12"/>
      <c r="DQ583" s="12"/>
      <c r="DR583" s="12"/>
      <c r="DS583" s="12"/>
      <c r="DT583" s="12"/>
      <c r="DU583" s="12"/>
      <c r="DV583" s="12"/>
      <c r="DW583" s="12"/>
      <c r="DX583" s="12"/>
      <c r="DY583" s="12"/>
      <c r="DZ583" s="12"/>
      <c r="EA583" s="12"/>
      <c r="EB583" s="12"/>
      <c r="EC583" s="12"/>
      <c r="ED583" s="12"/>
      <c r="EE583" s="12"/>
      <c r="EF583" s="12"/>
      <c r="EG583" s="12"/>
      <c r="EH583" s="12"/>
      <c r="EI583" s="12"/>
      <c r="EJ583" s="12"/>
      <c r="EK583" s="12"/>
      <c r="EL583" s="12"/>
      <c r="EM583" s="12"/>
      <c r="EN583" s="12"/>
      <c r="EO583" s="12"/>
      <c r="EP583" s="12"/>
      <c r="EQ583" s="12"/>
      <c r="ER583" s="12"/>
      <c r="ES583" s="12"/>
      <c r="ET583" s="12"/>
      <c r="EU583" s="12"/>
      <c r="EV583" s="12"/>
      <c r="EW583" s="12"/>
      <c r="EX583" s="12"/>
      <c r="EY583" s="12"/>
      <c r="EZ583" s="12"/>
      <c r="FA583" s="12"/>
      <c r="FB583" s="12"/>
      <c r="FC583" s="12"/>
      <c r="FD583" s="12"/>
      <c r="FE583" s="12"/>
      <c r="FF583" s="12"/>
      <c r="FG583" s="12"/>
      <c r="FH583" s="12"/>
      <c r="FI583" s="12"/>
      <c r="FJ583" s="12"/>
      <c r="FK583" s="12"/>
      <c r="FL583" s="12"/>
      <c r="FM583" s="12"/>
      <c r="FN583" s="12"/>
      <c r="FO583" s="12"/>
      <c r="FP583" s="12"/>
      <c r="FQ583" s="12"/>
      <c r="FR583" s="12"/>
      <c r="FS583" s="12"/>
      <c r="FT583" s="12"/>
      <c r="FU583" s="12"/>
      <c r="FV583" s="12"/>
      <c r="FW583" s="12"/>
      <c r="FX583" s="12"/>
      <c r="FY583" s="12"/>
      <c r="FZ583" s="12"/>
      <c r="GA583" s="12"/>
      <c r="GB583" s="12"/>
      <c r="GC583" s="12"/>
      <c r="GD583" s="12"/>
      <c r="GE583" s="12"/>
      <c r="GF583" s="12"/>
      <c r="GG583" s="12"/>
      <c r="GH583" s="12"/>
      <c r="GI583" s="12"/>
      <c r="GJ583" s="12"/>
      <c r="GK583" s="12"/>
      <c r="GL583" s="12"/>
      <c r="GM583" s="12"/>
      <c r="GN583" s="12"/>
      <c r="GO583" s="12"/>
      <c r="GP583" s="12"/>
      <c r="GQ583" s="12"/>
      <c r="GR583" s="12"/>
    </row>
    <row r="584" spans="1:200" x14ac:dyDescent="0.2">
      <c r="A584" s="79">
        <f t="shared" si="236"/>
        <v>43656</v>
      </c>
      <c r="B584" s="80">
        <f t="shared" ca="1" si="242"/>
        <v>1120.49855</v>
      </c>
      <c r="C584" s="81">
        <f t="shared" si="237"/>
        <v>1000</v>
      </c>
      <c r="D584" s="82">
        <f ca="1">IF(A584&lt;$B$1,VLOOKUP(A584,[1]DI!$A$4:$B$15000,2,FALSE),0)</f>
        <v>6.4000000000000001E-2</v>
      </c>
      <c r="E584" s="81">
        <f t="shared" ca="1" si="243"/>
        <v>2.4620000000000002E-4</v>
      </c>
      <c r="F584" s="83">
        <f t="shared" si="230"/>
        <v>1.1679999999999999</v>
      </c>
      <c r="G584" s="84">
        <f t="shared" ca="1" si="231"/>
        <v>1.0002875616</v>
      </c>
      <c r="H584" s="81">
        <f ca="1">TRUNC(PRODUCT(G$10:G583),15)</f>
        <v>1.1204985474002001</v>
      </c>
      <c r="I584" s="81">
        <f t="shared" si="238"/>
        <v>1</v>
      </c>
      <c r="J584" s="81">
        <f t="shared" ca="1" si="232"/>
        <v>1.12049855</v>
      </c>
      <c r="K584" s="81">
        <f t="shared" ca="1" si="233"/>
        <v>120.49854999999999</v>
      </c>
      <c r="L584" s="85">
        <f>IF(VLOOKUP(A584,$U$12:$AD$125,8)=VLOOKUP(A583,$U$12:$AD$125,8),0,VLOOKUP(A584,U$12:$AD$125,8))</f>
        <v>0</v>
      </c>
      <c r="M584" s="86">
        <f>IF(L584&gt;0,VLOOKUP(L584,T$12:$AC$125,7),0)</f>
        <v>0</v>
      </c>
      <c r="N584" s="81">
        <f t="shared" si="239"/>
        <v>0</v>
      </c>
      <c r="O584" s="81">
        <f t="shared" ca="1" si="234"/>
        <v>120.49854999999999</v>
      </c>
      <c r="P584" s="87" t="str">
        <f t="shared" si="240"/>
        <v>J=</v>
      </c>
      <c r="Q584" s="88">
        <f t="shared" si="241"/>
        <v>44676</v>
      </c>
      <c r="R584" s="7"/>
      <c r="S584" s="7"/>
      <c r="T584" s="7"/>
      <c r="U584" s="7"/>
      <c r="V584" s="7"/>
      <c r="W584" s="7"/>
      <c r="X584" s="7"/>
      <c r="Y584" s="7"/>
      <c r="Z584" s="7"/>
      <c r="AA584" s="7"/>
      <c r="AB584" s="7"/>
      <c r="AC584" s="7"/>
      <c r="AD584" s="7"/>
      <c r="AE584" s="7"/>
      <c r="AF584" s="65">
        <f t="shared" si="254"/>
        <v>43521</v>
      </c>
      <c r="AG584" s="9">
        <f t="shared" ca="1" si="255"/>
        <v>1091.24785</v>
      </c>
      <c r="AH584" s="9">
        <f t="shared" si="255"/>
        <v>1000</v>
      </c>
      <c r="AI584" s="4">
        <f t="shared" ca="1" si="255"/>
        <v>6.4000000000000001E-2</v>
      </c>
      <c r="AJ584" s="10">
        <f t="shared" ca="1" si="255"/>
        <v>2.4620000000000002E-4</v>
      </c>
      <c r="AK584" s="4">
        <f t="shared" si="255"/>
        <v>1.1679999999999999</v>
      </c>
      <c r="AL584" s="65">
        <f t="shared" si="252"/>
        <v>43521</v>
      </c>
      <c r="AM584" s="10">
        <f t="shared" ca="1" si="256"/>
        <v>1.09124785</v>
      </c>
      <c r="AN584" s="9">
        <f t="shared" ca="1" si="256"/>
        <v>91.24785</v>
      </c>
      <c r="AO584" s="7">
        <f t="shared" si="256"/>
        <v>0</v>
      </c>
      <c r="AP584" s="11">
        <f t="shared" si="256"/>
        <v>0</v>
      </c>
      <c r="AQ584" s="9">
        <f t="shared" si="256"/>
        <v>0</v>
      </c>
      <c r="AR584" s="8" t="str">
        <f t="shared" si="256"/>
        <v>J=</v>
      </c>
      <c r="AS584" s="65">
        <f t="shared" si="256"/>
        <v>44676</v>
      </c>
      <c r="AT584" s="12"/>
      <c r="AU584" s="12"/>
      <c r="AV584" s="22"/>
      <c r="AW584" s="12"/>
      <c r="AX584" s="12"/>
      <c r="AY584" s="12"/>
      <c r="AZ584" s="12"/>
      <c r="BA584" s="12"/>
      <c r="BB584" s="12"/>
      <c r="BC584" s="12"/>
      <c r="BD584" s="12"/>
      <c r="BE584" s="12"/>
      <c r="BF584" s="12"/>
      <c r="BG584" s="12"/>
      <c r="BH584" s="12"/>
      <c r="BI584" s="12"/>
      <c r="BJ584" s="12"/>
      <c r="BK584" s="12"/>
      <c r="BL584" s="12"/>
      <c r="BM584" s="12"/>
      <c r="BN584" s="12"/>
      <c r="BO584" s="12"/>
      <c r="BP584" s="12"/>
      <c r="BQ584" s="12"/>
      <c r="BR584" s="12"/>
      <c r="BS584" s="12"/>
      <c r="BT584" s="12"/>
      <c r="BU584" s="12"/>
      <c r="BV584" s="12"/>
      <c r="BW584" s="12"/>
      <c r="BX584" s="12"/>
      <c r="BY584" s="12"/>
      <c r="BZ584" s="12"/>
      <c r="CA584" s="12"/>
      <c r="CB584" s="12"/>
      <c r="CC584" s="12"/>
      <c r="CD584" s="12"/>
      <c r="CE584" s="12"/>
      <c r="CF584" s="12"/>
      <c r="CG584" s="12"/>
      <c r="CH584" s="12"/>
      <c r="CI584" s="12"/>
      <c r="CJ584" s="12"/>
      <c r="CK584" s="12"/>
      <c r="CL584" s="12"/>
      <c r="CM584" s="12"/>
      <c r="CN584" s="12"/>
      <c r="CO584" s="12"/>
      <c r="CP584" s="12"/>
      <c r="CQ584" s="12"/>
      <c r="CR584" s="12"/>
      <c r="CS584" s="12"/>
      <c r="CT584" s="12"/>
      <c r="CU584" s="12"/>
      <c r="CV584" s="12"/>
      <c r="CW584" s="12"/>
      <c r="CX584" s="12"/>
      <c r="CY584" s="12"/>
      <c r="CZ584" s="12"/>
      <c r="DA584" s="12"/>
      <c r="DB584" s="12"/>
      <c r="DC584" s="12"/>
      <c r="DD584" s="12"/>
      <c r="DE584" s="12"/>
      <c r="DF584" s="12"/>
      <c r="DG584" s="12"/>
      <c r="DH584" s="12"/>
      <c r="DI584" s="12"/>
      <c r="DJ584" s="12"/>
      <c r="DK584" s="12"/>
      <c r="DL584" s="12"/>
      <c r="DM584" s="12"/>
      <c r="DN584" s="12"/>
      <c r="DO584" s="12"/>
      <c r="DP584" s="12"/>
      <c r="DQ584" s="12"/>
      <c r="DR584" s="12"/>
      <c r="DS584" s="12"/>
      <c r="DT584" s="12"/>
      <c r="DU584" s="12"/>
      <c r="DV584" s="12"/>
      <c r="DW584" s="12"/>
      <c r="DX584" s="12"/>
      <c r="DY584" s="12"/>
      <c r="DZ584" s="12"/>
      <c r="EA584" s="12"/>
      <c r="EB584" s="12"/>
      <c r="EC584" s="12"/>
      <c r="ED584" s="12"/>
      <c r="EE584" s="12"/>
      <c r="EF584" s="12"/>
      <c r="EG584" s="12"/>
      <c r="EH584" s="12"/>
      <c r="EI584" s="12"/>
      <c r="EJ584" s="12"/>
      <c r="EK584" s="12"/>
      <c r="EL584" s="12"/>
      <c r="EM584" s="12"/>
      <c r="EN584" s="12"/>
      <c r="EO584" s="12"/>
      <c r="EP584" s="12"/>
      <c r="EQ584" s="12"/>
      <c r="ER584" s="12"/>
      <c r="ES584" s="12"/>
      <c r="ET584" s="12"/>
      <c r="EU584" s="12"/>
      <c r="EV584" s="12"/>
      <c r="EW584" s="12"/>
      <c r="EX584" s="12"/>
      <c r="EY584" s="12"/>
      <c r="EZ584" s="12"/>
      <c r="FA584" s="12"/>
      <c r="FB584" s="12"/>
      <c r="FC584" s="12"/>
      <c r="FD584" s="12"/>
      <c r="FE584" s="12"/>
      <c r="FF584" s="12"/>
      <c r="FG584" s="12"/>
      <c r="FH584" s="12"/>
      <c r="FI584" s="12"/>
      <c r="FJ584" s="12"/>
      <c r="FK584" s="12"/>
      <c r="FL584" s="12"/>
      <c r="FM584" s="12"/>
      <c r="FN584" s="12"/>
      <c r="FO584" s="12"/>
      <c r="FP584" s="12"/>
      <c r="FQ584" s="12"/>
      <c r="FR584" s="12"/>
      <c r="FS584" s="12"/>
      <c r="FT584" s="12"/>
      <c r="FU584" s="12"/>
      <c r="FV584" s="12"/>
      <c r="FW584" s="12"/>
      <c r="FX584" s="12"/>
      <c r="FY584" s="12"/>
      <c r="FZ584" s="12"/>
      <c r="GA584" s="12"/>
      <c r="GB584" s="12"/>
      <c r="GC584" s="12"/>
      <c r="GD584" s="12"/>
      <c r="GE584" s="12"/>
      <c r="GF584" s="12"/>
      <c r="GG584" s="12"/>
      <c r="GH584" s="12"/>
      <c r="GI584" s="12"/>
      <c r="GJ584" s="12"/>
      <c r="GK584" s="12"/>
      <c r="GL584" s="12"/>
      <c r="GM584" s="12"/>
      <c r="GN584" s="12"/>
      <c r="GO584" s="12"/>
      <c r="GP584" s="12"/>
      <c r="GQ584" s="12"/>
      <c r="GR584" s="12"/>
    </row>
    <row r="585" spans="1:200" x14ac:dyDescent="0.2">
      <c r="A585" s="79">
        <f t="shared" si="236"/>
        <v>43657</v>
      </c>
      <c r="B585" s="80">
        <f t="shared" ca="1" si="242"/>
        <v>1120.8207600000001</v>
      </c>
      <c r="C585" s="81">
        <f t="shared" si="237"/>
        <v>1000</v>
      </c>
      <c r="D585" s="82">
        <f ca="1">IF(A585&lt;$B$1,VLOOKUP(A585,[1]DI!$A$4:$B$15000,2,FALSE),0)</f>
        <v>6.4000000000000001E-2</v>
      </c>
      <c r="E585" s="81">
        <f t="shared" ca="1" si="243"/>
        <v>2.4620000000000002E-4</v>
      </c>
      <c r="F585" s="83">
        <f t="shared" si="230"/>
        <v>1.1679999999999999</v>
      </c>
      <c r="G585" s="84">
        <f t="shared" ca="1" si="231"/>
        <v>1.0002875616</v>
      </c>
      <c r="H585" s="81">
        <f ca="1">TRUNC(PRODUCT(G$10:G584),15)</f>
        <v>1.1208207597552899</v>
      </c>
      <c r="I585" s="81">
        <f t="shared" si="238"/>
        <v>1</v>
      </c>
      <c r="J585" s="81">
        <f t="shared" ca="1" si="232"/>
        <v>1.12082076</v>
      </c>
      <c r="K585" s="81">
        <f t="shared" ca="1" si="233"/>
        <v>120.82076000000001</v>
      </c>
      <c r="L585" s="85">
        <f>IF(VLOOKUP(A585,$U$12:$AD$125,8)=VLOOKUP(A584,$U$12:$AD$125,8),0,VLOOKUP(A585,U$12:$AD$125,8))</f>
        <v>0</v>
      </c>
      <c r="M585" s="86">
        <f>IF(L585&gt;0,VLOOKUP(L585,T$12:$AC$125,7),0)</f>
        <v>0</v>
      </c>
      <c r="N585" s="81">
        <f t="shared" si="239"/>
        <v>0</v>
      </c>
      <c r="O585" s="81">
        <f t="shared" ca="1" si="234"/>
        <v>120.82076000000001</v>
      </c>
      <c r="P585" s="87" t="str">
        <f t="shared" si="240"/>
        <v>J=</v>
      </c>
      <c r="Q585" s="88">
        <f t="shared" si="241"/>
        <v>44676</v>
      </c>
      <c r="R585" s="7"/>
      <c r="S585" s="7"/>
      <c r="T585" s="7"/>
      <c r="U585" s="7"/>
      <c r="V585" s="7"/>
      <c r="W585" s="7"/>
      <c r="X585" s="7"/>
      <c r="Y585" s="7"/>
      <c r="Z585" s="7"/>
      <c r="AA585" s="7"/>
      <c r="AB585" s="7"/>
      <c r="AC585" s="7"/>
      <c r="AD585" s="7"/>
      <c r="AE585" s="7"/>
      <c r="AF585" s="65">
        <f t="shared" si="254"/>
        <v>43522</v>
      </c>
      <c r="AG585" s="9">
        <f t="shared" ca="1" si="255"/>
        <v>1091.5616500000001</v>
      </c>
      <c r="AH585" s="9">
        <f t="shared" si="255"/>
        <v>1000</v>
      </c>
      <c r="AI585" s="4">
        <f t="shared" ca="1" si="255"/>
        <v>6.4000000000000001E-2</v>
      </c>
      <c r="AJ585" s="10">
        <f t="shared" ca="1" si="255"/>
        <v>2.4620000000000002E-4</v>
      </c>
      <c r="AK585" s="4">
        <f t="shared" si="255"/>
        <v>1.1679999999999999</v>
      </c>
      <c r="AL585" s="65">
        <f t="shared" si="252"/>
        <v>43522</v>
      </c>
      <c r="AM585" s="10">
        <f t="shared" ca="1" si="256"/>
        <v>1.09156165</v>
      </c>
      <c r="AN585" s="9">
        <f t="shared" ca="1" si="256"/>
        <v>91.56165</v>
      </c>
      <c r="AO585" s="7">
        <f t="shared" si="256"/>
        <v>0</v>
      </c>
      <c r="AP585" s="11">
        <f t="shared" si="256"/>
        <v>0</v>
      </c>
      <c r="AQ585" s="9">
        <f t="shared" si="256"/>
        <v>0</v>
      </c>
      <c r="AR585" s="8" t="str">
        <f t="shared" si="256"/>
        <v>J=</v>
      </c>
      <c r="AS585" s="65">
        <f t="shared" si="256"/>
        <v>44676</v>
      </c>
      <c r="AT585" s="12"/>
      <c r="AU585" s="12"/>
      <c r="AV585" s="22"/>
      <c r="AW585" s="12"/>
      <c r="AX585" s="12"/>
      <c r="AY585" s="12"/>
      <c r="AZ585" s="12"/>
      <c r="BA585" s="12"/>
      <c r="BB585" s="12"/>
      <c r="BC585" s="12"/>
      <c r="BD585" s="12"/>
      <c r="BE585" s="12"/>
      <c r="BF585" s="12"/>
      <c r="BG585" s="12"/>
      <c r="BH585" s="12"/>
      <c r="BI585" s="12"/>
      <c r="BJ585" s="12"/>
      <c r="BK585" s="12"/>
      <c r="BL585" s="12"/>
      <c r="BM585" s="12"/>
      <c r="BN585" s="12"/>
      <c r="BO585" s="12"/>
      <c r="BP585" s="12"/>
      <c r="BQ585" s="12"/>
      <c r="BR585" s="12"/>
      <c r="BS585" s="12"/>
      <c r="BT585" s="12"/>
      <c r="BU585" s="12"/>
      <c r="BV585" s="12"/>
      <c r="BW585" s="12"/>
      <c r="BX585" s="12"/>
      <c r="BY585" s="12"/>
      <c r="BZ585" s="12"/>
      <c r="CA585" s="12"/>
      <c r="CB585" s="12"/>
      <c r="CC585" s="12"/>
      <c r="CD585" s="12"/>
      <c r="CE585" s="12"/>
      <c r="CF585" s="12"/>
      <c r="CG585" s="12"/>
      <c r="CH585" s="12"/>
      <c r="CI585" s="12"/>
      <c r="CJ585" s="12"/>
      <c r="CK585" s="12"/>
      <c r="CL585" s="12"/>
      <c r="CM585" s="12"/>
      <c r="CN585" s="12"/>
      <c r="CO585" s="12"/>
      <c r="CP585" s="12"/>
      <c r="CQ585" s="12"/>
      <c r="CR585" s="12"/>
      <c r="CS585" s="12"/>
      <c r="CT585" s="12"/>
      <c r="CU585" s="12"/>
      <c r="CV585" s="12"/>
      <c r="CW585" s="12"/>
      <c r="CX585" s="12"/>
      <c r="CY585" s="12"/>
      <c r="CZ585" s="12"/>
      <c r="DA585" s="12"/>
      <c r="DB585" s="12"/>
      <c r="DC585" s="12"/>
      <c r="DD585" s="12"/>
      <c r="DE585" s="12"/>
      <c r="DF585" s="12"/>
      <c r="DG585" s="12"/>
      <c r="DH585" s="12"/>
      <c r="DI585" s="12"/>
      <c r="DJ585" s="12"/>
      <c r="DK585" s="12"/>
      <c r="DL585" s="12"/>
      <c r="DM585" s="12"/>
      <c r="DN585" s="12"/>
      <c r="DO585" s="12"/>
      <c r="DP585" s="12"/>
      <c r="DQ585" s="12"/>
      <c r="DR585" s="12"/>
      <c r="DS585" s="12"/>
      <c r="DT585" s="12"/>
      <c r="DU585" s="12"/>
      <c r="DV585" s="12"/>
      <c r="DW585" s="12"/>
      <c r="DX585" s="12"/>
      <c r="DY585" s="12"/>
      <c r="DZ585" s="12"/>
      <c r="EA585" s="12"/>
      <c r="EB585" s="12"/>
      <c r="EC585" s="12"/>
      <c r="ED585" s="12"/>
      <c r="EE585" s="12"/>
      <c r="EF585" s="12"/>
      <c r="EG585" s="12"/>
      <c r="EH585" s="12"/>
      <c r="EI585" s="12"/>
      <c r="EJ585" s="12"/>
      <c r="EK585" s="12"/>
      <c r="EL585" s="12"/>
      <c r="EM585" s="12"/>
      <c r="EN585" s="12"/>
      <c r="EO585" s="12"/>
      <c r="EP585" s="12"/>
      <c r="EQ585" s="12"/>
      <c r="ER585" s="12"/>
      <c r="ES585" s="12"/>
      <c r="ET585" s="12"/>
      <c r="EU585" s="12"/>
      <c r="EV585" s="12"/>
      <c r="EW585" s="12"/>
      <c r="EX585" s="12"/>
      <c r="EY585" s="12"/>
      <c r="EZ585" s="12"/>
      <c r="FA585" s="12"/>
      <c r="FB585" s="12"/>
      <c r="FC585" s="12"/>
      <c r="FD585" s="12"/>
      <c r="FE585" s="12"/>
      <c r="FF585" s="12"/>
      <c r="FG585" s="12"/>
      <c r="FH585" s="12"/>
      <c r="FI585" s="12"/>
      <c r="FJ585" s="12"/>
      <c r="FK585" s="12"/>
      <c r="FL585" s="12"/>
      <c r="FM585" s="12"/>
      <c r="FN585" s="12"/>
      <c r="FO585" s="12"/>
      <c r="FP585" s="12"/>
      <c r="FQ585" s="12"/>
      <c r="FR585" s="12"/>
      <c r="FS585" s="12"/>
      <c r="FT585" s="12"/>
      <c r="FU585" s="12"/>
      <c r="FV585" s="12"/>
      <c r="FW585" s="12"/>
      <c r="FX585" s="12"/>
      <c r="FY585" s="12"/>
      <c r="FZ585" s="12"/>
      <c r="GA585" s="12"/>
      <c r="GB585" s="12"/>
      <c r="GC585" s="12"/>
      <c r="GD585" s="12"/>
      <c r="GE585" s="12"/>
      <c r="GF585" s="12"/>
      <c r="GG585" s="12"/>
      <c r="GH585" s="12"/>
      <c r="GI585" s="12"/>
      <c r="GJ585" s="12"/>
      <c r="GK585" s="12"/>
      <c r="GL585" s="12"/>
      <c r="GM585" s="12"/>
      <c r="GN585" s="12"/>
      <c r="GO585" s="12"/>
      <c r="GP585" s="12"/>
      <c r="GQ585" s="12"/>
      <c r="GR585" s="12"/>
    </row>
    <row r="586" spans="1:200" x14ac:dyDescent="0.2">
      <c r="A586" s="79">
        <f t="shared" si="236"/>
        <v>43658</v>
      </c>
      <c r="B586" s="80">
        <f t="shared" ca="1" si="242"/>
        <v>1121.1430600000001</v>
      </c>
      <c r="C586" s="81">
        <f t="shared" si="237"/>
        <v>1000</v>
      </c>
      <c r="D586" s="82">
        <f ca="1">IF(A586&lt;$B$1,VLOOKUP(A586,[1]DI!$A$4:$B$15000,2,FALSE),0)</f>
        <v>6.4000000000000001E-2</v>
      </c>
      <c r="E586" s="81">
        <f t="shared" ca="1" si="243"/>
        <v>2.4620000000000002E-4</v>
      </c>
      <c r="F586" s="83">
        <f t="shared" ref="F586:F649" si="257">IF(A586&gt;$H$2,$I$3,$I$2)</f>
        <v>1.1679999999999999</v>
      </c>
      <c r="G586" s="84">
        <f t="shared" ref="G586:G649" ca="1" si="258">TRUNC((1+(E586*F586)),15)</f>
        <v>1.0002875616</v>
      </c>
      <c r="H586" s="81">
        <f ca="1">TRUNC(PRODUCT(G$10:G585),15)</f>
        <v>1.1211430647662799</v>
      </c>
      <c r="I586" s="81">
        <f t="shared" si="238"/>
        <v>1</v>
      </c>
      <c r="J586" s="81">
        <f t="shared" ref="J586:J649" ca="1" si="259">ROUND(TRUNC(H586/I586,15),8)</f>
        <v>1.1211430600000001</v>
      </c>
      <c r="K586" s="81">
        <f t="shared" ref="K586:K649" ca="1" si="260">TRUNC((C586*(J586-1)),8)</f>
        <v>121.14306000000001</v>
      </c>
      <c r="L586" s="85">
        <f>IF(VLOOKUP(A586,$U$12:$AD$125,8)=VLOOKUP(A585,$U$12:$AD$125,8),0,VLOOKUP(A586,U$12:$AD$125,8))</f>
        <v>0</v>
      </c>
      <c r="M586" s="86">
        <f>IF(L586&gt;0,VLOOKUP(L586,T$12:$AC$125,7),0)</f>
        <v>0</v>
      </c>
      <c r="N586" s="81">
        <f t="shared" si="239"/>
        <v>0</v>
      </c>
      <c r="O586" s="81">
        <f t="shared" ref="O586:O649" ca="1" si="261">(K586+N586)</f>
        <v>121.14306000000001</v>
      </c>
      <c r="P586" s="87" t="str">
        <f t="shared" si="240"/>
        <v>J=</v>
      </c>
      <c r="Q586" s="88">
        <f t="shared" si="241"/>
        <v>44676</v>
      </c>
      <c r="R586" s="7"/>
      <c r="S586" s="7"/>
      <c r="T586" s="7"/>
      <c r="U586" s="7"/>
      <c r="V586" s="7"/>
      <c r="W586" s="7"/>
      <c r="X586" s="7"/>
      <c r="Y586" s="7"/>
      <c r="Z586" s="7"/>
      <c r="AA586" s="7"/>
      <c r="AB586" s="7"/>
      <c r="AC586" s="7"/>
      <c r="AD586" s="7"/>
      <c r="AE586" s="7"/>
      <c r="AF586" s="65">
        <f t="shared" si="254"/>
        <v>43523</v>
      </c>
      <c r="AG586" s="9">
        <f t="shared" ca="1" si="255"/>
        <v>1091.87554</v>
      </c>
      <c r="AH586" s="9">
        <f t="shared" si="255"/>
        <v>1000</v>
      </c>
      <c r="AI586" s="4">
        <f t="shared" ca="1" si="255"/>
        <v>6.4000000000000001E-2</v>
      </c>
      <c r="AJ586" s="10">
        <f t="shared" ca="1" si="255"/>
        <v>2.4620000000000002E-4</v>
      </c>
      <c r="AK586" s="4">
        <f t="shared" si="255"/>
        <v>1.1679999999999999</v>
      </c>
      <c r="AL586" s="65">
        <f t="shared" si="252"/>
        <v>43523</v>
      </c>
      <c r="AM586" s="10">
        <f t="shared" ca="1" si="256"/>
        <v>1.09187554</v>
      </c>
      <c r="AN586" s="9">
        <f t="shared" ca="1" si="256"/>
        <v>91.875540000000001</v>
      </c>
      <c r="AO586" s="7">
        <f t="shared" si="256"/>
        <v>0</v>
      </c>
      <c r="AP586" s="11">
        <f t="shared" si="256"/>
        <v>0</v>
      </c>
      <c r="AQ586" s="9">
        <f t="shared" si="256"/>
        <v>0</v>
      </c>
      <c r="AR586" s="8" t="str">
        <f t="shared" si="256"/>
        <v>J=</v>
      </c>
      <c r="AS586" s="65">
        <f t="shared" si="256"/>
        <v>44676</v>
      </c>
      <c r="AT586" s="12"/>
      <c r="AU586" s="12"/>
      <c r="AV586" s="22"/>
      <c r="AW586" s="12"/>
      <c r="AX586" s="12"/>
      <c r="AY586" s="12"/>
      <c r="AZ586" s="12"/>
      <c r="BA586" s="12"/>
      <c r="BB586" s="12"/>
      <c r="BC586" s="12"/>
      <c r="BD586" s="12"/>
      <c r="BE586" s="12"/>
      <c r="BF586" s="12"/>
      <c r="BG586" s="12"/>
      <c r="BH586" s="12"/>
      <c r="BI586" s="12"/>
      <c r="BJ586" s="12"/>
      <c r="BK586" s="12"/>
      <c r="BL586" s="12"/>
      <c r="BM586" s="12"/>
      <c r="BN586" s="12"/>
      <c r="BO586" s="12"/>
      <c r="BP586" s="12"/>
      <c r="BQ586" s="12"/>
      <c r="BR586" s="12"/>
      <c r="BS586" s="12"/>
      <c r="BT586" s="12"/>
      <c r="BU586" s="12"/>
      <c r="BV586" s="12"/>
      <c r="BW586" s="12"/>
      <c r="BX586" s="12"/>
      <c r="BY586" s="12"/>
      <c r="BZ586" s="12"/>
      <c r="CA586" s="12"/>
      <c r="CB586" s="12"/>
      <c r="CC586" s="12"/>
      <c r="CD586" s="12"/>
      <c r="CE586" s="12"/>
      <c r="CF586" s="12"/>
      <c r="CG586" s="12"/>
      <c r="CH586" s="12"/>
      <c r="CI586" s="12"/>
      <c r="CJ586" s="12"/>
      <c r="CK586" s="12"/>
      <c r="CL586" s="12"/>
      <c r="CM586" s="12"/>
      <c r="CN586" s="12"/>
      <c r="CO586" s="12"/>
      <c r="CP586" s="12"/>
      <c r="CQ586" s="12"/>
      <c r="CR586" s="12"/>
      <c r="CS586" s="12"/>
      <c r="CT586" s="12"/>
      <c r="CU586" s="12"/>
      <c r="CV586" s="12"/>
      <c r="CW586" s="12"/>
      <c r="CX586" s="12"/>
      <c r="CY586" s="12"/>
      <c r="CZ586" s="12"/>
      <c r="DA586" s="12"/>
      <c r="DB586" s="12"/>
      <c r="DC586" s="12"/>
      <c r="DD586" s="12"/>
      <c r="DE586" s="12"/>
      <c r="DF586" s="12"/>
      <c r="DG586" s="12"/>
      <c r="DH586" s="12"/>
      <c r="DI586" s="12"/>
      <c r="DJ586" s="12"/>
      <c r="DK586" s="12"/>
      <c r="DL586" s="12"/>
      <c r="DM586" s="12"/>
      <c r="DN586" s="12"/>
      <c r="DO586" s="12"/>
      <c r="DP586" s="12"/>
      <c r="DQ586" s="12"/>
      <c r="DR586" s="12"/>
      <c r="DS586" s="12"/>
      <c r="DT586" s="12"/>
      <c r="DU586" s="12"/>
      <c r="DV586" s="12"/>
      <c r="DW586" s="12"/>
      <c r="DX586" s="12"/>
      <c r="DY586" s="12"/>
      <c r="DZ586" s="12"/>
      <c r="EA586" s="12"/>
      <c r="EB586" s="12"/>
      <c r="EC586" s="12"/>
      <c r="ED586" s="12"/>
      <c r="EE586" s="12"/>
      <c r="EF586" s="12"/>
      <c r="EG586" s="12"/>
      <c r="EH586" s="12"/>
      <c r="EI586" s="12"/>
      <c r="EJ586" s="12"/>
      <c r="EK586" s="12"/>
      <c r="EL586" s="12"/>
      <c r="EM586" s="12"/>
      <c r="EN586" s="12"/>
      <c r="EO586" s="12"/>
      <c r="EP586" s="12"/>
      <c r="EQ586" s="12"/>
      <c r="ER586" s="12"/>
      <c r="ES586" s="12"/>
      <c r="ET586" s="12"/>
      <c r="EU586" s="12"/>
      <c r="EV586" s="12"/>
      <c r="EW586" s="12"/>
      <c r="EX586" s="12"/>
      <c r="EY586" s="12"/>
      <c r="EZ586" s="12"/>
      <c r="FA586" s="12"/>
      <c r="FB586" s="12"/>
      <c r="FC586" s="12"/>
      <c r="FD586" s="12"/>
      <c r="FE586" s="12"/>
      <c r="FF586" s="12"/>
      <c r="FG586" s="12"/>
      <c r="FH586" s="12"/>
      <c r="FI586" s="12"/>
      <c r="FJ586" s="12"/>
      <c r="FK586" s="12"/>
      <c r="FL586" s="12"/>
      <c r="FM586" s="12"/>
      <c r="FN586" s="12"/>
      <c r="FO586" s="12"/>
      <c r="FP586" s="12"/>
      <c r="FQ586" s="12"/>
      <c r="FR586" s="12"/>
      <c r="FS586" s="12"/>
      <c r="FT586" s="12"/>
      <c r="FU586" s="12"/>
      <c r="FV586" s="12"/>
      <c r="FW586" s="12"/>
      <c r="FX586" s="12"/>
      <c r="FY586" s="12"/>
      <c r="FZ586" s="12"/>
      <c r="GA586" s="12"/>
      <c r="GB586" s="12"/>
      <c r="GC586" s="12"/>
      <c r="GD586" s="12"/>
      <c r="GE586" s="12"/>
      <c r="GF586" s="12"/>
      <c r="GG586" s="12"/>
      <c r="GH586" s="12"/>
      <c r="GI586" s="12"/>
      <c r="GJ586" s="12"/>
      <c r="GK586" s="12"/>
      <c r="GL586" s="12"/>
      <c r="GM586" s="12"/>
      <c r="GN586" s="12"/>
      <c r="GO586" s="12"/>
      <c r="GP586" s="12"/>
      <c r="GQ586" s="12"/>
      <c r="GR586" s="12"/>
    </row>
    <row r="587" spans="1:200" x14ac:dyDescent="0.2">
      <c r="A587" s="79">
        <f t="shared" ref="A587:A650" si="262">(A586+1)</f>
        <v>43659</v>
      </c>
      <c r="B587" s="80">
        <f t="shared" ca="1" si="242"/>
        <v>1121.4654599999999</v>
      </c>
      <c r="C587" s="81">
        <f t="shared" ref="C587:C650" si="263">TRUNC(C586-N586,8)</f>
        <v>1000</v>
      </c>
      <c r="D587" s="82">
        <f ca="1">IF(A587&lt;$B$1,VLOOKUP(A587,[1]DI!$A$4:$B$15000,2,FALSE),0)</f>
        <v>0</v>
      </c>
      <c r="E587" s="81">
        <f t="shared" ca="1" si="243"/>
        <v>0</v>
      </c>
      <c r="F587" s="83">
        <f t="shared" si="257"/>
        <v>1.1679999999999999</v>
      </c>
      <c r="G587" s="84">
        <f t="shared" ca="1" si="258"/>
        <v>1</v>
      </c>
      <c r="H587" s="81">
        <f ca="1">TRUNC(PRODUCT(G$10:G586),15)</f>
        <v>1.1214654624598099</v>
      </c>
      <c r="I587" s="81">
        <f t="shared" ref="I587:I650" si="264">IF(OR(L586&gt;0,L586="E"),H586,I586)</f>
        <v>1</v>
      </c>
      <c r="J587" s="81">
        <f t="shared" ca="1" si="259"/>
        <v>1.12146546</v>
      </c>
      <c r="K587" s="81">
        <f t="shared" ca="1" si="260"/>
        <v>121.46545999999999</v>
      </c>
      <c r="L587" s="85">
        <f>IF(VLOOKUP(A587,$U$12:$AD$125,8)=VLOOKUP(A586,$U$12:$AD$125,8),0,VLOOKUP(A587,U$12:$AD$125,8))</f>
        <v>0</v>
      </c>
      <c r="M587" s="86">
        <f>IF(L587&gt;0,VLOOKUP(L587,T$12:$AC$125,7),0)</f>
        <v>0</v>
      </c>
      <c r="N587" s="81">
        <f t="shared" ref="N587:N650" si="265">IF(M587&gt;0,(C587*M587),0)</f>
        <v>0</v>
      </c>
      <c r="O587" s="81">
        <f t="shared" ca="1" si="261"/>
        <v>121.46545999999999</v>
      </c>
      <c r="P587" s="87" t="str">
        <f t="shared" ref="P587:P650" si="266">IF(L586&gt;0,VLOOKUP(A586,$U$12:$AD$125,9),P586)</f>
        <v>J=</v>
      </c>
      <c r="Q587" s="88">
        <f t="shared" ref="Q587:Q650" si="267">IF(L586&gt;0,VLOOKUP(A586,$U$12:$AD$125,10),Q586)</f>
        <v>44676</v>
      </c>
      <c r="R587" s="7"/>
      <c r="S587" s="7"/>
      <c r="T587" s="7"/>
      <c r="U587" s="7"/>
      <c r="V587" s="7"/>
      <c r="W587" s="7"/>
      <c r="X587" s="7"/>
      <c r="Y587" s="7"/>
      <c r="Z587" s="7"/>
      <c r="AA587" s="7"/>
      <c r="AB587" s="7"/>
      <c r="AC587" s="7"/>
      <c r="AD587" s="7"/>
      <c r="AE587" s="7"/>
      <c r="AF587" s="65">
        <f t="shared" si="254"/>
        <v>43524</v>
      </c>
      <c r="AG587" s="9">
        <f t="shared" ca="1" si="255"/>
        <v>1092.1895199999999</v>
      </c>
      <c r="AH587" s="9">
        <f t="shared" si="255"/>
        <v>1000</v>
      </c>
      <c r="AI587" s="4">
        <f t="shared" ca="1" si="255"/>
        <v>6.4000000000000001E-2</v>
      </c>
      <c r="AJ587" s="10">
        <f t="shared" ca="1" si="255"/>
        <v>2.4620000000000002E-4</v>
      </c>
      <c r="AK587" s="4">
        <f t="shared" si="255"/>
        <v>1.1679999999999999</v>
      </c>
      <c r="AL587" s="65">
        <f t="shared" si="252"/>
        <v>43524</v>
      </c>
      <c r="AM587" s="10">
        <f t="shared" ca="1" si="256"/>
        <v>1.09218952</v>
      </c>
      <c r="AN587" s="9">
        <f t="shared" ca="1" si="256"/>
        <v>92.189520000000002</v>
      </c>
      <c r="AO587" s="7">
        <f t="shared" si="256"/>
        <v>0</v>
      </c>
      <c r="AP587" s="11">
        <f t="shared" si="256"/>
        <v>0</v>
      </c>
      <c r="AQ587" s="9">
        <f t="shared" si="256"/>
        <v>0</v>
      </c>
      <c r="AR587" s="8" t="str">
        <f t="shared" si="256"/>
        <v>J=</v>
      </c>
      <c r="AS587" s="65">
        <f t="shared" si="256"/>
        <v>44676</v>
      </c>
      <c r="AT587" s="12"/>
      <c r="AU587" s="12"/>
      <c r="AV587" s="22"/>
      <c r="AW587" s="12"/>
      <c r="AX587" s="12"/>
      <c r="AY587" s="12"/>
      <c r="AZ587" s="12"/>
      <c r="BA587" s="12"/>
      <c r="BB587" s="12"/>
      <c r="BC587" s="12"/>
      <c r="BD587" s="12"/>
      <c r="BE587" s="12"/>
      <c r="BF587" s="12"/>
      <c r="BG587" s="12"/>
      <c r="BH587" s="12"/>
      <c r="BI587" s="12"/>
      <c r="BJ587" s="12"/>
      <c r="BK587" s="12"/>
      <c r="BL587" s="12"/>
      <c r="BM587" s="12"/>
      <c r="BN587" s="12"/>
      <c r="BO587" s="12"/>
      <c r="BP587" s="12"/>
      <c r="BQ587" s="12"/>
      <c r="BR587" s="12"/>
      <c r="BS587" s="12"/>
      <c r="BT587" s="12"/>
      <c r="BU587" s="12"/>
      <c r="BV587" s="12"/>
      <c r="BW587" s="12"/>
      <c r="BX587" s="12"/>
      <c r="BY587" s="12"/>
      <c r="BZ587" s="12"/>
      <c r="CA587" s="12"/>
      <c r="CB587" s="12"/>
      <c r="CC587" s="12"/>
      <c r="CD587" s="12"/>
      <c r="CE587" s="12"/>
      <c r="CF587" s="12"/>
      <c r="CG587" s="12"/>
      <c r="CH587" s="12"/>
      <c r="CI587" s="12"/>
      <c r="CJ587" s="12"/>
      <c r="CK587" s="12"/>
      <c r="CL587" s="12"/>
      <c r="CM587" s="12"/>
      <c r="CN587" s="12"/>
      <c r="CO587" s="12"/>
      <c r="CP587" s="12"/>
      <c r="CQ587" s="12"/>
      <c r="CR587" s="12"/>
      <c r="CS587" s="12"/>
      <c r="CT587" s="12"/>
      <c r="CU587" s="12"/>
      <c r="CV587" s="12"/>
      <c r="CW587" s="12"/>
      <c r="CX587" s="12"/>
      <c r="CY587" s="12"/>
      <c r="CZ587" s="12"/>
      <c r="DA587" s="12"/>
      <c r="DB587" s="12"/>
      <c r="DC587" s="12"/>
      <c r="DD587" s="12"/>
      <c r="DE587" s="12"/>
      <c r="DF587" s="12"/>
      <c r="DG587" s="12"/>
      <c r="DH587" s="12"/>
      <c r="DI587" s="12"/>
      <c r="DJ587" s="12"/>
      <c r="DK587" s="12"/>
      <c r="DL587" s="12"/>
      <c r="DM587" s="12"/>
      <c r="DN587" s="12"/>
      <c r="DO587" s="12"/>
      <c r="DP587" s="12"/>
      <c r="DQ587" s="12"/>
      <c r="DR587" s="12"/>
      <c r="DS587" s="12"/>
      <c r="DT587" s="12"/>
      <c r="DU587" s="12"/>
      <c r="DV587" s="12"/>
      <c r="DW587" s="12"/>
      <c r="DX587" s="12"/>
      <c r="DY587" s="12"/>
      <c r="DZ587" s="12"/>
      <c r="EA587" s="12"/>
      <c r="EB587" s="12"/>
      <c r="EC587" s="12"/>
      <c r="ED587" s="12"/>
      <c r="EE587" s="12"/>
      <c r="EF587" s="12"/>
      <c r="EG587" s="12"/>
      <c r="EH587" s="12"/>
      <c r="EI587" s="12"/>
      <c r="EJ587" s="12"/>
      <c r="EK587" s="12"/>
      <c r="EL587" s="12"/>
      <c r="EM587" s="12"/>
      <c r="EN587" s="12"/>
      <c r="EO587" s="12"/>
      <c r="EP587" s="12"/>
      <c r="EQ587" s="12"/>
      <c r="ER587" s="12"/>
      <c r="ES587" s="12"/>
      <c r="ET587" s="12"/>
      <c r="EU587" s="12"/>
      <c r="EV587" s="12"/>
      <c r="EW587" s="12"/>
      <c r="EX587" s="12"/>
      <c r="EY587" s="12"/>
      <c r="EZ587" s="12"/>
      <c r="FA587" s="12"/>
      <c r="FB587" s="12"/>
      <c r="FC587" s="12"/>
      <c r="FD587" s="12"/>
      <c r="FE587" s="12"/>
      <c r="FF587" s="12"/>
      <c r="FG587" s="12"/>
      <c r="FH587" s="12"/>
      <c r="FI587" s="12"/>
      <c r="FJ587" s="12"/>
      <c r="FK587" s="12"/>
      <c r="FL587" s="12"/>
      <c r="FM587" s="12"/>
      <c r="FN587" s="12"/>
      <c r="FO587" s="12"/>
      <c r="FP587" s="12"/>
      <c r="FQ587" s="12"/>
      <c r="FR587" s="12"/>
      <c r="FS587" s="12"/>
      <c r="FT587" s="12"/>
      <c r="FU587" s="12"/>
      <c r="FV587" s="12"/>
      <c r="FW587" s="12"/>
      <c r="FX587" s="12"/>
      <c r="FY587" s="12"/>
      <c r="FZ587" s="12"/>
      <c r="GA587" s="12"/>
      <c r="GB587" s="12"/>
      <c r="GC587" s="12"/>
      <c r="GD587" s="12"/>
      <c r="GE587" s="12"/>
      <c r="GF587" s="12"/>
      <c r="GG587" s="12"/>
      <c r="GH587" s="12"/>
      <c r="GI587" s="12"/>
      <c r="GJ587" s="12"/>
      <c r="GK587" s="12"/>
      <c r="GL587" s="12"/>
      <c r="GM587" s="12"/>
      <c r="GN587" s="12"/>
      <c r="GO587" s="12"/>
      <c r="GP587" s="12"/>
      <c r="GQ587" s="12"/>
      <c r="GR587" s="12"/>
    </row>
    <row r="588" spans="1:200" x14ac:dyDescent="0.2">
      <c r="A588" s="79">
        <f t="shared" si="262"/>
        <v>43660</v>
      </c>
      <c r="B588" s="80">
        <f t="shared" ref="B588:B651" ca="1" si="268">IF(A588&lt;=TODAY(),C588+K588,IF(AND(A588&gt;TODAY(),A588&lt;=$B$1),IF(VLOOKUP(TODAY(),$A$10:$D$5000,4,FALSE)=0,"n.d",C588+K588),"n.d"))</f>
        <v>1121.4654599999999</v>
      </c>
      <c r="C588" s="81">
        <f t="shared" si="263"/>
        <v>1000</v>
      </c>
      <c r="D588" s="82">
        <f ca="1">IF(A588&lt;$B$1,VLOOKUP(A588,[1]DI!$A$4:$B$15000,2,FALSE),0)</f>
        <v>0</v>
      </c>
      <c r="E588" s="81">
        <f t="shared" ca="1" si="243"/>
        <v>0</v>
      </c>
      <c r="F588" s="83">
        <f t="shared" si="257"/>
        <v>1.1679999999999999</v>
      </c>
      <c r="G588" s="84">
        <f t="shared" ca="1" si="258"/>
        <v>1</v>
      </c>
      <c r="H588" s="81">
        <f ca="1">TRUNC(PRODUCT(G$10:G587),15)</f>
        <v>1.1214654624598099</v>
      </c>
      <c r="I588" s="81">
        <f t="shared" si="264"/>
        <v>1</v>
      </c>
      <c r="J588" s="81">
        <f t="shared" ca="1" si="259"/>
        <v>1.12146546</v>
      </c>
      <c r="K588" s="81">
        <f t="shared" ca="1" si="260"/>
        <v>121.46545999999999</v>
      </c>
      <c r="L588" s="85">
        <f>IF(VLOOKUP(A588,$U$12:$AD$125,8)=VLOOKUP(A587,$U$12:$AD$125,8),0,VLOOKUP(A588,U$12:$AD$125,8))</f>
        <v>0</v>
      </c>
      <c r="M588" s="86">
        <f>IF(L588&gt;0,VLOOKUP(L588,T$12:$AC$125,7),0)</f>
        <v>0</v>
      </c>
      <c r="N588" s="81">
        <f t="shared" si="265"/>
        <v>0</v>
      </c>
      <c r="O588" s="81">
        <f t="shared" ca="1" si="261"/>
        <v>121.46545999999999</v>
      </c>
      <c r="P588" s="87" t="str">
        <f t="shared" si="266"/>
        <v>J=</v>
      </c>
      <c r="Q588" s="88">
        <f t="shared" si="267"/>
        <v>44676</v>
      </c>
      <c r="R588" s="7"/>
      <c r="S588" s="7"/>
      <c r="T588" s="7"/>
      <c r="U588" s="7"/>
      <c r="V588" s="7"/>
      <c r="W588" s="7"/>
      <c r="X588" s="7"/>
      <c r="Y588" s="7"/>
      <c r="Z588" s="7"/>
      <c r="AA588" s="7"/>
      <c r="AB588" s="7"/>
      <c r="AC588" s="7"/>
      <c r="AD588" s="7"/>
      <c r="AE588" s="7"/>
      <c r="AF588" s="65">
        <f t="shared" si="254"/>
        <v>43525</v>
      </c>
      <c r="AG588" s="9">
        <f t="shared" ca="1" si="255"/>
        <v>1092.50359</v>
      </c>
      <c r="AH588" s="9">
        <f t="shared" si="255"/>
        <v>1000</v>
      </c>
      <c r="AI588" s="4">
        <f t="shared" ca="1" si="255"/>
        <v>6.4000000000000001E-2</v>
      </c>
      <c r="AJ588" s="10">
        <f t="shared" ca="1" si="255"/>
        <v>2.4620000000000002E-4</v>
      </c>
      <c r="AK588" s="4">
        <f t="shared" si="255"/>
        <v>1.1679999999999999</v>
      </c>
      <c r="AL588" s="65">
        <f t="shared" si="252"/>
        <v>43525</v>
      </c>
      <c r="AM588" s="10">
        <f t="shared" ca="1" si="256"/>
        <v>1.09250359</v>
      </c>
      <c r="AN588" s="9">
        <f t="shared" ca="1" si="256"/>
        <v>92.503590000000003</v>
      </c>
      <c r="AO588" s="7">
        <f t="shared" si="256"/>
        <v>0</v>
      </c>
      <c r="AP588" s="11">
        <f t="shared" si="256"/>
        <v>0</v>
      </c>
      <c r="AQ588" s="9">
        <f t="shared" si="256"/>
        <v>0</v>
      </c>
      <c r="AR588" s="8" t="str">
        <f t="shared" si="256"/>
        <v>J=</v>
      </c>
      <c r="AS588" s="65">
        <f t="shared" si="256"/>
        <v>44676</v>
      </c>
      <c r="AT588" s="12"/>
      <c r="AU588" s="12"/>
      <c r="AV588" s="22"/>
      <c r="AW588" s="12"/>
      <c r="AX588" s="12"/>
      <c r="AY588" s="12"/>
      <c r="AZ588" s="12"/>
      <c r="BA588" s="12"/>
      <c r="BB588" s="12"/>
      <c r="BC588" s="12"/>
      <c r="BD588" s="12"/>
      <c r="BE588" s="12"/>
      <c r="BF588" s="12"/>
      <c r="BG588" s="12"/>
      <c r="BH588" s="12"/>
      <c r="BI588" s="12"/>
      <c r="BJ588" s="12"/>
      <c r="BK588" s="12"/>
      <c r="BL588" s="12"/>
      <c r="BM588" s="12"/>
      <c r="BN588" s="12"/>
      <c r="BO588" s="12"/>
      <c r="BP588" s="12"/>
      <c r="BQ588" s="12"/>
      <c r="BR588" s="12"/>
      <c r="BS588" s="12"/>
      <c r="BT588" s="12"/>
      <c r="BU588" s="12"/>
      <c r="BV588" s="12"/>
      <c r="BW588" s="12"/>
      <c r="BX588" s="12"/>
      <c r="BY588" s="12"/>
      <c r="BZ588" s="12"/>
      <c r="CA588" s="12"/>
      <c r="CB588" s="12"/>
      <c r="CC588" s="12"/>
      <c r="CD588" s="12"/>
      <c r="CE588" s="12"/>
      <c r="CF588" s="12"/>
      <c r="CG588" s="12"/>
      <c r="CH588" s="12"/>
      <c r="CI588" s="12"/>
      <c r="CJ588" s="12"/>
      <c r="CK588" s="12"/>
      <c r="CL588" s="12"/>
      <c r="CM588" s="12"/>
      <c r="CN588" s="12"/>
      <c r="CO588" s="12"/>
      <c r="CP588" s="12"/>
      <c r="CQ588" s="12"/>
      <c r="CR588" s="12"/>
      <c r="CS588" s="12"/>
      <c r="CT588" s="12"/>
      <c r="CU588" s="12"/>
      <c r="CV588" s="12"/>
      <c r="CW588" s="12"/>
      <c r="CX588" s="12"/>
      <c r="CY588" s="12"/>
      <c r="CZ588" s="12"/>
      <c r="DA588" s="12"/>
      <c r="DB588" s="12"/>
      <c r="DC588" s="12"/>
      <c r="DD588" s="12"/>
      <c r="DE588" s="12"/>
      <c r="DF588" s="12"/>
      <c r="DG588" s="12"/>
      <c r="DH588" s="12"/>
      <c r="DI588" s="12"/>
      <c r="DJ588" s="12"/>
      <c r="DK588" s="12"/>
      <c r="DL588" s="12"/>
      <c r="DM588" s="12"/>
      <c r="DN588" s="12"/>
      <c r="DO588" s="12"/>
      <c r="DP588" s="12"/>
      <c r="DQ588" s="12"/>
      <c r="DR588" s="12"/>
      <c r="DS588" s="12"/>
      <c r="DT588" s="12"/>
      <c r="DU588" s="12"/>
      <c r="DV588" s="12"/>
      <c r="DW588" s="12"/>
      <c r="DX588" s="12"/>
      <c r="DY588" s="12"/>
      <c r="DZ588" s="12"/>
      <c r="EA588" s="12"/>
      <c r="EB588" s="12"/>
      <c r="EC588" s="12"/>
      <c r="ED588" s="12"/>
      <c r="EE588" s="12"/>
      <c r="EF588" s="12"/>
      <c r="EG588" s="12"/>
      <c r="EH588" s="12"/>
      <c r="EI588" s="12"/>
      <c r="EJ588" s="12"/>
      <c r="EK588" s="12"/>
      <c r="EL588" s="12"/>
      <c r="EM588" s="12"/>
      <c r="EN588" s="12"/>
      <c r="EO588" s="12"/>
      <c r="EP588" s="12"/>
      <c r="EQ588" s="12"/>
      <c r="ER588" s="12"/>
      <c r="ES588" s="12"/>
      <c r="ET588" s="12"/>
      <c r="EU588" s="12"/>
      <c r="EV588" s="12"/>
      <c r="EW588" s="12"/>
      <c r="EX588" s="12"/>
      <c r="EY588" s="12"/>
      <c r="EZ588" s="12"/>
      <c r="FA588" s="12"/>
      <c r="FB588" s="12"/>
      <c r="FC588" s="12"/>
      <c r="FD588" s="12"/>
      <c r="FE588" s="12"/>
      <c r="FF588" s="12"/>
      <c r="FG588" s="12"/>
      <c r="FH588" s="12"/>
      <c r="FI588" s="12"/>
      <c r="FJ588" s="12"/>
      <c r="FK588" s="12"/>
      <c r="FL588" s="12"/>
      <c r="FM588" s="12"/>
      <c r="FN588" s="12"/>
      <c r="FO588" s="12"/>
      <c r="FP588" s="12"/>
      <c r="FQ588" s="12"/>
      <c r="FR588" s="12"/>
      <c r="FS588" s="12"/>
      <c r="FT588" s="12"/>
      <c r="FU588" s="12"/>
      <c r="FV588" s="12"/>
      <c r="FW588" s="12"/>
      <c r="FX588" s="12"/>
      <c r="FY588" s="12"/>
      <c r="FZ588" s="12"/>
      <c r="GA588" s="12"/>
      <c r="GB588" s="12"/>
      <c r="GC588" s="12"/>
      <c r="GD588" s="12"/>
      <c r="GE588" s="12"/>
      <c r="GF588" s="12"/>
      <c r="GG588" s="12"/>
      <c r="GH588" s="12"/>
      <c r="GI588" s="12"/>
      <c r="GJ588" s="12"/>
      <c r="GK588" s="12"/>
      <c r="GL588" s="12"/>
      <c r="GM588" s="12"/>
      <c r="GN588" s="12"/>
      <c r="GO588" s="12"/>
      <c r="GP588" s="12"/>
      <c r="GQ588" s="12"/>
      <c r="GR588" s="12"/>
    </row>
    <row r="589" spans="1:200" x14ac:dyDescent="0.2">
      <c r="A589" s="79">
        <f t="shared" si="262"/>
        <v>43661</v>
      </c>
      <c r="B589" s="80">
        <f t="shared" ca="1" si="268"/>
        <v>1121.4654599999999</v>
      </c>
      <c r="C589" s="81">
        <f t="shared" si="263"/>
        <v>1000</v>
      </c>
      <c r="D589" s="82">
        <f ca="1">IF(A589&lt;$B$1,VLOOKUP(A589,[1]DI!$A$4:$B$15000,2,FALSE),0)</f>
        <v>6.4000000000000001E-2</v>
      </c>
      <c r="E589" s="81">
        <f t="shared" ref="E589:E652" ca="1" si="269">ROUND((((1+D589)^(1/252)-1)),8)</f>
        <v>2.4620000000000002E-4</v>
      </c>
      <c r="F589" s="83">
        <f t="shared" si="257"/>
        <v>1.1679999999999999</v>
      </c>
      <c r="G589" s="84">
        <f t="shared" ca="1" si="258"/>
        <v>1.0002875616</v>
      </c>
      <c r="H589" s="81">
        <f ca="1">TRUNC(PRODUCT(G$10:G588),15)</f>
        <v>1.1214654624598099</v>
      </c>
      <c r="I589" s="81">
        <f t="shared" si="264"/>
        <v>1</v>
      </c>
      <c r="J589" s="81">
        <f t="shared" ca="1" si="259"/>
        <v>1.12146546</v>
      </c>
      <c r="K589" s="81">
        <f t="shared" ca="1" si="260"/>
        <v>121.46545999999999</v>
      </c>
      <c r="L589" s="85">
        <f>IF(VLOOKUP(A589,$U$12:$AD$125,8)=VLOOKUP(A588,$U$12:$AD$125,8),0,VLOOKUP(A589,U$12:$AD$125,8))</f>
        <v>0</v>
      </c>
      <c r="M589" s="86">
        <f>IF(L589&gt;0,VLOOKUP(L589,T$12:$AC$125,7),0)</f>
        <v>0</v>
      </c>
      <c r="N589" s="81">
        <f t="shared" si="265"/>
        <v>0</v>
      </c>
      <c r="O589" s="81">
        <f t="shared" ca="1" si="261"/>
        <v>121.46545999999999</v>
      </c>
      <c r="P589" s="87" t="str">
        <f t="shared" si="266"/>
        <v>J=</v>
      </c>
      <c r="Q589" s="88">
        <f t="shared" si="267"/>
        <v>44676</v>
      </c>
      <c r="R589" s="7"/>
      <c r="S589" s="7"/>
      <c r="T589" s="7"/>
      <c r="U589" s="7"/>
      <c r="V589" s="7"/>
      <c r="W589" s="7"/>
      <c r="X589" s="7"/>
      <c r="Y589" s="7"/>
      <c r="Z589" s="7"/>
      <c r="AA589" s="7"/>
      <c r="AB589" s="7"/>
      <c r="AC589" s="7"/>
      <c r="AD589" s="7"/>
      <c r="AE589" s="7"/>
      <c r="AF589" s="65">
        <f t="shared" si="254"/>
        <v>43526</v>
      </c>
      <c r="AG589" s="9">
        <f t="shared" ca="1" si="255"/>
        <v>1092.8177499999999</v>
      </c>
      <c r="AH589" s="9">
        <f t="shared" si="255"/>
        <v>1000</v>
      </c>
      <c r="AI589" s="4">
        <f t="shared" ca="1" si="255"/>
        <v>0</v>
      </c>
      <c r="AJ589" s="10">
        <f t="shared" ca="1" si="255"/>
        <v>0</v>
      </c>
      <c r="AK589" s="4">
        <f t="shared" si="255"/>
        <v>1.1679999999999999</v>
      </c>
      <c r="AL589" s="65">
        <f t="shared" si="252"/>
        <v>43526</v>
      </c>
      <c r="AM589" s="10">
        <f t="shared" ca="1" si="256"/>
        <v>1.09281775</v>
      </c>
      <c r="AN589" s="9">
        <f t="shared" ca="1" si="256"/>
        <v>92.817750000000004</v>
      </c>
      <c r="AO589" s="7">
        <f t="shared" si="256"/>
        <v>0</v>
      </c>
      <c r="AP589" s="11">
        <f t="shared" si="256"/>
        <v>0</v>
      </c>
      <c r="AQ589" s="9">
        <f t="shared" si="256"/>
        <v>0</v>
      </c>
      <c r="AR589" s="8" t="str">
        <f t="shared" si="256"/>
        <v>J=</v>
      </c>
      <c r="AS589" s="65">
        <f t="shared" si="256"/>
        <v>44676</v>
      </c>
      <c r="AT589" s="12"/>
      <c r="AU589" s="12"/>
      <c r="AV589" s="22"/>
      <c r="AW589" s="12"/>
      <c r="AX589" s="12"/>
      <c r="AY589" s="12"/>
      <c r="AZ589" s="12"/>
      <c r="BA589" s="12"/>
      <c r="BB589" s="12"/>
      <c r="BC589" s="12"/>
      <c r="BD589" s="12"/>
      <c r="BE589" s="12"/>
      <c r="BF589" s="12"/>
      <c r="BG589" s="12"/>
      <c r="BH589" s="12"/>
      <c r="BI589" s="12"/>
      <c r="BJ589" s="12"/>
      <c r="BK589" s="12"/>
      <c r="BL589" s="12"/>
      <c r="BM589" s="12"/>
      <c r="BN589" s="12"/>
      <c r="BO589" s="12"/>
      <c r="BP589" s="12"/>
      <c r="BQ589" s="12"/>
      <c r="BR589" s="12"/>
      <c r="BS589" s="12"/>
      <c r="BT589" s="12"/>
      <c r="BU589" s="12"/>
      <c r="BV589" s="12"/>
      <c r="BW589" s="12"/>
      <c r="BX589" s="12"/>
      <c r="BY589" s="12"/>
      <c r="BZ589" s="12"/>
      <c r="CA589" s="12"/>
      <c r="CB589" s="12"/>
      <c r="CC589" s="12"/>
      <c r="CD589" s="12"/>
      <c r="CE589" s="12"/>
      <c r="CF589" s="12"/>
      <c r="CG589" s="12"/>
      <c r="CH589" s="12"/>
      <c r="CI589" s="12"/>
      <c r="CJ589" s="12"/>
      <c r="CK589" s="12"/>
      <c r="CL589" s="12"/>
      <c r="CM589" s="12"/>
      <c r="CN589" s="12"/>
      <c r="CO589" s="12"/>
      <c r="CP589" s="12"/>
      <c r="CQ589" s="12"/>
      <c r="CR589" s="12"/>
      <c r="CS589" s="12"/>
      <c r="CT589" s="12"/>
      <c r="CU589" s="12"/>
      <c r="CV589" s="12"/>
      <c r="CW589" s="12"/>
      <c r="CX589" s="12"/>
      <c r="CY589" s="12"/>
      <c r="CZ589" s="12"/>
      <c r="DA589" s="12"/>
      <c r="DB589" s="12"/>
      <c r="DC589" s="12"/>
      <c r="DD589" s="12"/>
      <c r="DE589" s="12"/>
      <c r="DF589" s="12"/>
      <c r="DG589" s="12"/>
      <c r="DH589" s="12"/>
      <c r="DI589" s="12"/>
      <c r="DJ589" s="12"/>
      <c r="DK589" s="12"/>
      <c r="DL589" s="12"/>
      <c r="DM589" s="12"/>
      <c r="DN589" s="12"/>
      <c r="DO589" s="12"/>
      <c r="DP589" s="12"/>
      <c r="DQ589" s="12"/>
      <c r="DR589" s="12"/>
      <c r="DS589" s="12"/>
      <c r="DT589" s="12"/>
      <c r="DU589" s="12"/>
      <c r="DV589" s="12"/>
      <c r="DW589" s="12"/>
      <c r="DX589" s="12"/>
      <c r="DY589" s="12"/>
      <c r="DZ589" s="12"/>
      <c r="EA589" s="12"/>
      <c r="EB589" s="12"/>
      <c r="EC589" s="12"/>
      <c r="ED589" s="12"/>
      <c r="EE589" s="12"/>
      <c r="EF589" s="12"/>
      <c r="EG589" s="12"/>
      <c r="EH589" s="12"/>
      <c r="EI589" s="12"/>
      <c r="EJ589" s="12"/>
      <c r="EK589" s="12"/>
      <c r="EL589" s="12"/>
      <c r="EM589" s="12"/>
      <c r="EN589" s="12"/>
      <c r="EO589" s="12"/>
      <c r="EP589" s="12"/>
      <c r="EQ589" s="12"/>
      <c r="ER589" s="12"/>
      <c r="ES589" s="12"/>
      <c r="ET589" s="12"/>
      <c r="EU589" s="12"/>
      <c r="EV589" s="12"/>
      <c r="EW589" s="12"/>
      <c r="EX589" s="12"/>
      <c r="EY589" s="12"/>
      <c r="EZ589" s="12"/>
      <c r="FA589" s="12"/>
      <c r="FB589" s="12"/>
      <c r="FC589" s="12"/>
      <c r="FD589" s="12"/>
      <c r="FE589" s="12"/>
      <c r="FF589" s="12"/>
      <c r="FG589" s="12"/>
      <c r="FH589" s="12"/>
      <c r="FI589" s="12"/>
      <c r="FJ589" s="12"/>
      <c r="FK589" s="12"/>
      <c r="FL589" s="12"/>
      <c r="FM589" s="12"/>
      <c r="FN589" s="12"/>
      <c r="FO589" s="12"/>
      <c r="FP589" s="12"/>
      <c r="FQ589" s="12"/>
      <c r="FR589" s="12"/>
      <c r="FS589" s="12"/>
      <c r="FT589" s="12"/>
      <c r="FU589" s="12"/>
      <c r="FV589" s="12"/>
      <c r="FW589" s="12"/>
      <c r="FX589" s="12"/>
      <c r="FY589" s="12"/>
      <c r="FZ589" s="12"/>
      <c r="GA589" s="12"/>
      <c r="GB589" s="12"/>
      <c r="GC589" s="12"/>
      <c r="GD589" s="12"/>
      <c r="GE589" s="12"/>
      <c r="GF589" s="12"/>
      <c r="GG589" s="12"/>
      <c r="GH589" s="12"/>
      <c r="GI589" s="12"/>
      <c r="GJ589" s="12"/>
      <c r="GK589" s="12"/>
      <c r="GL589" s="12"/>
      <c r="GM589" s="12"/>
      <c r="GN589" s="12"/>
      <c r="GO589" s="12"/>
      <c r="GP589" s="12"/>
      <c r="GQ589" s="12"/>
      <c r="GR589" s="12"/>
    </row>
    <row r="590" spans="1:200" x14ac:dyDescent="0.2">
      <c r="A590" s="79">
        <f t="shared" si="262"/>
        <v>43662</v>
      </c>
      <c r="B590" s="80">
        <f t="shared" ca="1" si="268"/>
        <v>1121.7879499999999</v>
      </c>
      <c r="C590" s="81">
        <f t="shared" si="263"/>
        <v>1000</v>
      </c>
      <c r="D590" s="82">
        <f ca="1">IF(A590&lt;$B$1,VLOOKUP(A590,[1]DI!$A$4:$B$15000,2,FALSE),0)</f>
        <v>6.4000000000000001E-2</v>
      </c>
      <c r="E590" s="81">
        <f t="shared" ca="1" si="269"/>
        <v>2.4620000000000002E-4</v>
      </c>
      <c r="F590" s="83">
        <f t="shared" si="257"/>
        <v>1.1679999999999999</v>
      </c>
      <c r="G590" s="84">
        <f t="shared" ca="1" si="258"/>
        <v>1.0002875616</v>
      </c>
      <c r="H590" s="81">
        <f ca="1">TRUNC(PRODUCT(G$10:G589),15)</f>
        <v>1.1217879528625401</v>
      </c>
      <c r="I590" s="81">
        <f t="shared" si="264"/>
        <v>1</v>
      </c>
      <c r="J590" s="81">
        <f t="shared" ca="1" si="259"/>
        <v>1.1217879500000001</v>
      </c>
      <c r="K590" s="81">
        <f t="shared" ca="1" si="260"/>
        <v>121.78795</v>
      </c>
      <c r="L590" s="85">
        <f>IF(VLOOKUP(A590,$U$12:$AD$125,8)=VLOOKUP(A589,$U$12:$AD$125,8),0,VLOOKUP(A590,U$12:$AD$125,8))</f>
        <v>0</v>
      </c>
      <c r="M590" s="86">
        <f>IF(L590&gt;0,VLOOKUP(L590,T$12:$AC$125,7),0)</f>
        <v>0</v>
      </c>
      <c r="N590" s="81">
        <f t="shared" si="265"/>
        <v>0</v>
      </c>
      <c r="O590" s="81">
        <f t="shared" ca="1" si="261"/>
        <v>121.78795</v>
      </c>
      <c r="P590" s="87" t="str">
        <f t="shared" si="266"/>
        <v>J=</v>
      </c>
      <c r="Q590" s="88">
        <f t="shared" si="267"/>
        <v>44676</v>
      </c>
      <c r="R590" s="7"/>
      <c r="S590" s="7"/>
      <c r="T590" s="7"/>
      <c r="U590" s="7"/>
      <c r="V590" s="7"/>
      <c r="W590" s="7"/>
      <c r="X590" s="7"/>
      <c r="Y590" s="7"/>
      <c r="Z590" s="7"/>
      <c r="AA590" s="7"/>
      <c r="AB590" s="7"/>
      <c r="AC590" s="7"/>
      <c r="AD590" s="7"/>
      <c r="AE590" s="7"/>
      <c r="AF590" s="65">
        <f t="shared" si="254"/>
        <v>43527</v>
      </c>
      <c r="AG590" s="9">
        <f t="shared" ca="1" si="255"/>
        <v>1092.8177499999999</v>
      </c>
      <c r="AH590" s="9">
        <f t="shared" si="255"/>
        <v>1000</v>
      </c>
      <c r="AI590" s="4">
        <f t="shared" ca="1" si="255"/>
        <v>0</v>
      </c>
      <c r="AJ590" s="10">
        <f t="shared" ca="1" si="255"/>
        <v>0</v>
      </c>
      <c r="AK590" s="4">
        <f t="shared" si="255"/>
        <v>1.1679999999999999</v>
      </c>
      <c r="AL590" s="65">
        <f t="shared" si="252"/>
        <v>43527</v>
      </c>
      <c r="AM590" s="10">
        <f t="shared" ca="1" si="256"/>
        <v>1.09281775</v>
      </c>
      <c r="AN590" s="9">
        <f t="shared" ca="1" si="256"/>
        <v>92.817750000000004</v>
      </c>
      <c r="AO590" s="7">
        <f t="shared" si="256"/>
        <v>0</v>
      </c>
      <c r="AP590" s="11">
        <f t="shared" si="256"/>
        <v>0</v>
      </c>
      <c r="AQ590" s="9">
        <f t="shared" si="256"/>
        <v>0</v>
      </c>
      <c r="AR590" s="8" t="str">
        <f t="shared" si="256"/>
        <v>J=</v>
      </c>
      <c r="AS590" s="65">
        <f t="shared" si="256"/>
        <v>44676</v>
      </c>
      <c r="AT590" s="12"/>
      <c r="AU590" s="12"/>
      <c r="AV590" s="22"/>
      <c r="AW590" s="12"/>
      <c r="AX590" s="12"/>
      <c r="AY590" s="12"/>
      <c r="AZ590" s="12"/>
      <c r="BA590" s="12"/>
      <c r="BB590" s="12"/>
      <c r="BC590" s="12"/>
      <c r="BD590" s="12"/>
      <c r="BE590" s="12"/>
      <c r="BF590" s="12"/>
      <c r="BG590" s="12"/>
      <c r="BH590" s="12"/>
      <c r="BI590" s="12"/>
      <c r="BJ590" s="12"/>
      <c r="BK590" s="12"/>
      <c r="BL590" s="12"/>
      <c r="BM590" s="12"/>
      <c r="BN590" s="12"/>
      <c r="BO590" s="12"/>
      <c r="BP590" s="12"/>
      <c r="BQ590" s="12"/>
      <c r="BR590" s="12"/>
      <c r="BS590" s="12"/>
      <c r="BT590" s="12"/>
      <c r="BU590" s="12"/>
      <c r="BV590" s="12"/>
      <c r="BW590" s="12"/>
      <c r="BX590" s="12"/>
      <c r="BY590" s="12"/>
      <c r="BZ590" s="12"/>
      <c r="CA590" s="12"/>
      <c r="CB590" s="12"/>
      <c r="CC590" s="12"/>
      <c r="CD590" s="12"/>
      <c r="CE590" s="12"/>
      <c r="CF590" s="12"/>
      <c r="CG590" s="12"/>
      <c r="CH590" s="12"/>
      <c r="CI590" s="12"/>
      <c r="CJ590" s="12"/>
      <c r="CK590" s="12"/>
      <c r="CL590" s="12"/>
      <c r="CM590" s="12"/>
      <c r="CN590" s="12"/>
      <c r="CO590" s="12"/>
      <c r="CP590" s="12"/>
      <c r="CQ590" s="12"/>
      <c r="CR590" s="12"/>
      <c r="CS590" s="12"/>
      <c r="CT590" s="12"/>
      <c r="CU590" s="12"/>
      <c r="CV590" s="12"/>
      <c r="CW590" s="12"/>
      <c r="CX590" s="12"/>
      <c r="CY590" s="12"/>
      <c r="CZ590" s="12"/>
      <c r="DA590" s="12"/>
      <c r="DB590" s="12"/>
      <c r="DC590" s="12"/>
      <c r="DD590" s="12"/>
      <c r="DE590" s="12"/>
      <c r="DF590" s="12"/>
      <c r="DG590" s="12"/>
      <c r="DH590" s="12"/>
      <c r="DI590" s="12"/>
      <c r="DJ590" s="12"/>
      <c r="DK590" s="12"/>
      <c r="DL590" s="12"/>
      <c r="DM590" s="12"/>
      <c r="DN590" s="12"/>
      <c r="DO590" s="12"/>
      <c r="DP590" s="12"/>
      <c r="DQ590" s="12"/>
      <c r="DR590" s="12"/>
      <c r="DS590" s="12"/>
      <c r="DT590" s="12"/>
      <c r="DU590" s="12"/>
      <c r="DV590" s="12"/>
      <c r="DW590" s="12"/>
      <c r="DX590" s="12"/>
      <c r="DY590" s="12"/>
      <c r="DZ590" s="12"/>
      <c r="EA590" s="12"/>
      <c r="EB590" s="12"/>
      <c r="EC590" s="12"/>
      <c r="ED590" s="12"/>
      <c r="EE590" s="12"/>
      <c r="EF590" s="12"/>
      <c r="EG590" s="12"/>
      <c r="EH590" s="12"/>
      <c r="EI590" s="12"/>
      <c r="EJ590" s="12"/>
      <c r="EK590" s="12"/>
      <c r="EL590" s="12"/>
      <c r="EM590" s="12"/>
      <c r="EN590" s="12"/>
      <c r="EO590" s="12"/>
      <c r="EP590" s="12"/>
      <c r="EQ590" s="12"/>
      <c r="ER590" s="12"/>
      <c r="ES590" s="12"/>
      <c r="ET590" s="12"/>
      <c r="EU590" s="12"/>
      <c r="EV590" s="12"/>
      <c r="EW590" s="12"/>
      <c r="EX590" s="12"/>
      <c r="EY590" s="12"/>
      <c r="EZ590" s="12"/>
      <c r="FA590" s="12"/>
      <c r="FB590" s="12"/>
      <c r="FC590" s="12"/>
      <c r="FD590" s="12"/>
      <c r="FE590" s="12"/>
      <c r="FF590" s="12"/>
      <c r="FG590" s="12"/>
      <c r="FH590" s="12"/>
      <c r="FI590" s="12"/>
      <c r="FJ590" s="12"/>
      <c r="FK590" s="12"/>
      <c r="FL590" s="12"/>
      <c r="FM590" s="12"/>
      <c r="FN590" s="12"/>
      <c r="FO590" s="12"/>
      <c r="FP590" s="12"/>
      <c r="FQ590" s="12"/>
      <c r="FR590" s="12"/>
      <c r="FS590" s="12"/>
      <c r="FT590" s="12"/>
      <c r="FU590" s="12"/>
      <c r="FV590" s="12"/>
      <c r="FW590" s="12"/>
      <c r="FX590" s="12"/>
      <c r="FY590" s="12"/>
      <c r="FZ590" s="12"/>
      <c r="GA590" s="12"/>
      <c r="GB590" s="12"/>
      <c r="GC590" s="12"/>
      <c r="GD590" s="12"/>
      <c r="GE590" s="12"/>
      <c r="GF590" s="12"/>
      <c r="GG590" s="12"/>
      <c r="GH590" s="12"/>
      <c r="GI590" s="12"/>
      <c r="GJ590" s="12"/>
      <c r="GK590" s="12"/>
      <c r="GL590" s="12"/>
      <c r="GM590" s="12"/>
      <c r="GN590" s="12"/>
      <c r="GO590" s="12"/>
      <c r="GP590" s="12"/>
      <c r="GQ590" s="12"/>
      <c r="GR590" s="12"/>
    </row>
    <row r="591" spans="1:200" x14ac:dyDescent="0.2">
      <c r="A591" s="79">
        <f t="shared" si="262"/>
        <v>43663</v>
      </c>
      <c r="B591" s="80">
        <f t="shared" ca="1" si="268"/>
        <v>1122.1105399999999</v>
      </c>
      <c r="C591" s="81">
        <f t="shared" si="263"/>
        <v>1000</v>
      </c>
      <c r="D591" s="82">
        <f ca="1">IF(A591&lt;$B$1,VLOOKUP(A591,[1]DI!$A$4:$B$15000,2,FALSE),0)</f>
        <v>6.4000000000000001E-2</v>
      </c>
      <c r="E591" s="81">
        <f t="shared" ca="1" si="269"/>
        <v>2.4620000000000002E-4</v>
      </c>
      <c r="F591" s="83">
        <f t="shared" si="257"/>
        <v>1.1679999999999999</v>
      </c>
      <c r="G591" s="84">
        <f t="shared" ca="1" si="258"/>
        <v>1.0002875616</v>
      </c>
      <c r="H591" s="81">
        <f ca="1">TRUNC(PRODUCT(G$10:G590),15)</f>
        <v>1.1221105360011201</v>
      </c>
      <c r="I591" s="81">
        <f t="shared" si="264"/>
        <v>1</v>
      </c>
      <c r="J591" s="81">
        <f t="shared" ca="1" si="259"/>
        <v>1.12211054</v>
      </c>
      <c r="K591" s="81">
        <f t="shared" ca="1" si="260"/>
        <v>122.11054</v>
      </c>
      <c r="L591" s="85">
        <f>IF(VLOOKUP(A591,$U$12:$AD$125,8)=VLOOKUP(A590,$U$12:$AD$125,8),0,VLOOKUP(A591,U$12:$AD$125,8))</f>
        <v>0</v>
      </c>
      <c r="M591" s="86">
        <f>IF(L591&gt;0,VLOOKUP(L591,T$12:$AC$125,7),0)</f>
        <v>0</v>
      </c>
      <c r="N591" s="81">
        <f t="shared" si="265"/>
        <v>0</v>
      </c>
      <c r="O591" s="81">
        <f t="shared" ca="1" si="261"/>
        <v>122.11054</v>
      </c>
      <c r="P591" s="87" t="str">
        <f t="shared" si="266"/>
        <v>J=</v>
      </c>
      <c r="Q591" s="88">
        <f t="shared" si="267"/>
        <v>44676</v>
      </c>
      <c r="R591" s="7"/>
      <c r="S591" s="7"/>
      <c r="T591" s="7"/>
      <c r="U591" s="7"/>
      <c r="V591" s="7"/>
      <c r="W591" s="7"/>
      <c r="X591" s="7"/>
      <c r="Y591" s="7"/>
      <c r="Z591" s="7"/>
      <c r="AA591" s="7"/>
      <c r="AB591" s="7"/>
      <c r="AC591" s="7"/>
      <c r="AD591" s="7"/>
      <c r="AE591" s="7"/>
      <c r="AF591" s="65">
        <f t="shared" si="254"/>
        <v>43528</v>
      </c>
      <c r="AG591" s="9">
        <f t="shared" ca="1" si="255"/>
        <v>1092.8177499999999</v>
      </c>
      <c r="AH591" s="9">
        <f t="shared" si="255"/>
        <v>1000</v>
      </c>
      <c r="AI591" s="4">
        <f t="shared" ca="1" si="255"/>
        <v>0</v>
      </c>
      <c r="AJ591" s="10">
        <f t="shared" ca="1" si="255"/>
        <v>0</v>
      </c>
      <c r="AK591" s="4">
        <f t="shared" si="255"/>
        <v>1.1679999999999999</v>
      </c>
      <c r="AL591" s="65">
        <f t="shared" si="252"/>
        <v>43528</v>
      </c>
      <c r="AM591" s="10">
        <f t="shared" ca="1" si="256"/>
        <v>1.09281775</v>
      </c>
      <c r="AN591" s="9">
        <f t="shared" ca="1" si="256"/>
        <v>92.817750000000004</v>
      </c>
      <c r="AO591" s="7">
        <f t="shared" si="256"/>
        <v>0</v>
      </c>
      <c r="AP591" s="11">
        <f t="shared" si="256"/>
        <v>0</v>
      </c>
      <c r="AQ591" s="9">
        <f t="shared" si="256"/>
        <v>0</v>
      </c>
      <c r="AR591" s="8" t="str">
        <f t="shared" si="256"/>
        <v>J=</v>
      </c>
      <c r="AS591" s="65">
        <f t="shared" si="256"/>
        <v>44676</v>
      </c>
      <c r="AT591" s="12"/>
      <c r="AU591" s="12"/>
      <c r="AV591" s="22"/>
      <c r="AW591" s="12"/>
      <c r="AX591" s="12"/>
      <c r="AY591" s="12"/>
      <c r="AZ591" s="12"/>
      <c r="BA591" s="12"/>
      <c r="BB591" s="12"/>
      <c r="BC591" s="12"/>
      <c r="BD591" s="12"/>
      <c r="BE591" s="12"/>
      <c r="BF591" s="12"/>
      <c r="BG591" s="12"/>
      <c r="BH591" s="12"/>
      <c r="BI591" s="12"/>
      <c r="BJ591" s="12"/>
      <c r="BK591" s="12"/>
      <c r="BL591" s="12"/>
      <c r="BM591" s="12"/>
      <c r="BN591" s="12"/>
      <c r="BO591" s="12"/>
      <c r="BP591" s="12"/>
      <c r="BQ591" s="12"/>
      <c r="BR591" s="12"/>
      <c r="BS591" s="12"/>
      <c r="BT591" s="12"/>
      <c r="BU591" s="12"/>
      <c r="BV591" s="12"/>
      <c r="BW591" s="12"/>
      <c r="BX591" s="12"/>
      <c r="BY591" s="12"/>
      <c r="BZ591" s="12"/>
      <c r="CA591" s="12"/>
      <c r="CB591" s="12"/>
      <c r="CC591" s="12"/>
      <c r="CD591" s="12"/>
      <c r="CE591" s="12"/>
      <c r="CF591" s="12"/>
      <c r="CG591" s="12"/>
      <c r="CH591" s="12"/>
      <c r="CI591" s="12"/>
      <c r="CJ591" s="12"/>
      <c r="CK591" s="12"/>
      <c r="CL591" s="12"/>
      <c r="CM591" s="12"/>
      <c r="CN591" s="12"/>
      <c r="CO591" s="12"/>
      <c r="CP591" s="12"/>
      <c r="CQ591" s="12"/>
      <c r="CR591" s="12"/>
      <c r="CS591" s="12"/>
      <c r="CT591" s="12"/>
      <c r="CU591" s="12"/>
      <c r="CV591" s="12"/>
      <c r="CW591" s="12"/>
      <c r="CX591" s="12"/>
      <c r="CY591" s="12"/>
      <c r="CZ591" s="12"/>
      <c r="DA591" s="12"/>
      <c r="DB591" s="12"/>
      <c r="DC591" s="12"/>
      <c r="DD591" s="12"/>
      <c r="DE591" s="12"/>
      <c r="DF591" s="12"/>
      <c r="DG591" s="12"/>
      <c r="DH591" s="12"/>
      <c r="DI591" s="12"/>
      <c r="DJ591" s="12"/>
      <c r="DK591" s="12"/>
      <c r="DL591" s="12"/>
      <c r="DM591" s="12"/>
      <c r="DN591" s="12"/>
      <c r="DO591" s="12"/>
      <c r="DP591" s="12"/>
      <c r="DQ591" s="12"/>
      <c r="DR591" s="12"/>
      <c r="DS591" s="12"/>
      <c r="DT591" s="12"/>
      <c r="DU591" s="12"/>
      <c r="DV591" s="12"/>
      <c r="DW591" s="12"/>
      <c r="DX591" s="12"/>
      <c r="DY591" s="12"/>
      <c r="DZ591" s="12"/>
      <c r="EA591" s="12"/>
      <c r="EB591" s="12"/>
      <c r="EC591" s="12"/>
      <c r="ED591" s="12"/>
      <c r="EE591" s="12"/>
      <c r="EF591" s="12"/>
      <c r="EG591" s="12"/>
      <c r="EH591" s="12"/>
      <c r="EI591" s="12"/>
      <c r="EJ591" s="12"/>
      <c r="EK591" s="12"/>
      <c r="EL591" s="12"/>
      <c r="EM591" s="12"/>
      <c r="EN591" s="12"/>
      <c r="EO591" s="12"/>
      <c r="EP591" s="12"/>
      <c r="EQ591" s="12"/>
      <c r="ER591" s="12"/>
      <c r="ES591" s="12"/>
      <c r="ET591" s="12"/>
      <c r="EU591" s="12"/>
      <c r="EV591" s="12"/>
      <c r="EW591" s="12"/>
      <c r="EX591" s="12"/>
      <c r="EY591" s="12"/>
      <c r="EZ591" s="12"/>
      <c r="FA591" s="12"/>
      <c r="FB591" s="12"/>
      <c r="FC591" s="12"/>
      <c r="FD591" s="12"/>
      <c r="FE591" s="12"/>
      <c r="FF591" s="12"/>
      <c r="FG591" s="12"/>
      <c r="FH591" s="12"/>
      <c r="FI591" s="12"/>
      <c r="FJ591" s="12"/>
      <c r="FK591" s="12"/>
      <c r="FL591" s="12"/>
      <c r="FM591" s="12"/>
      <c r="FN591" s="12"/>
      <c r="FO591" s="12"/>
      <c r="FP591" s="12"/>
      <c r="FQ591" s="12"/>
      <c r="FR591" s="12"/>
      <c r="FS591" s="12"/>
      <c r="FT591" s="12"/>
      <c r="FU591" s="12"/>
      <c r="FV591" s="12"/>
      <c r="FW591" s="12"/>
      <c r="FX591" s="12"/>
      <c r="FY591" s="12"/>
      <c r="FZ591" s="12"/>
      <c r="GA591" s="12"/>
      <c r="GB591" s="12"/>
      <c r="GC591" s="12"/>
      <c r="GD591" s="12"/>
      <c r="GE591" s="12"/>
      <c r="GF591" s="12"/>
      <c r="GG591" s="12"/>
      <c r="GH591" s="12"/>
      <c r="GI591" s="12"/>
      <c r="GJ591" s="12"/>
      <c r="GK591" s="12"/>
      <c r="GL591" s="12"/>
      <c r="GM591" s="12"/>
      <c r="GN591" s="12"/>
      <c r="GO591" s="12"/>
      <c r="GP591" s="12"/>
      <c r="GQ591" s="12"/>
      <c r="GR591" s="12"/>
    </row>
    <row r="592" spans="1:200" x14ac:dyDescent="0.2">
      <c r="A592" s="79">
        <f t="shared" si="262"/>
        <v>43664</v>
      </c>
      <c r="B592" s="80">
        <f t="shared" ca="1" si="268"/>
        <v>1122.4332099999999</v>
      </c>
      <c r="C592" s="81">
        <f t="shared" si="263"/>
        <v>1000</v>
      </c>
      <c r="D592" s="82">
        <f ca="1">IF(A592&lt;$B$1,VLOOKUP(A592,[1]DI!$A$4:$B$15000,2,FALSE),0)</f>
        <v>6.4000000000000001E-2</v>
      </c>
      <c r="E592" s="81">
        <f t="shared" ca="1" si="269"/>
        <v>2.4620000000000002E-4</v>
      </c>
      <c r="F592" s="83">
        <f t="shared" si="257"/>
        <v>1.1679999999999999</v>
      </c>
      <c r="G592" s="84">
        <f t="shared" ca="1" si="258"/>
        <v>1.0002875616</v>
      </c>
      <c r="H592" s="81">
        <f ca="1">TRUNC(PRODUCT(G$10:G591),15)</f>
        <v>1.12243321190223</v>
      </c>
      <c r="I592" s="81">
        <f t="shared" si="264"/>
        <v>1</v>
      </c>
      <c r="J592" s="81">
        <f t="shared" ca="1" si="259"/>
        <v>1.1224332100000001</v>
      </c>
      <c r="K592" s="81">
        <f t="shared" ca="1" si="260"/>
        <v>122.43321</v>
      </c>
      <c r="L592" s="85">
        <f>IF(VLOOKUP(A592,$U$12:$AD$125,8)=VLOOKUP(A591,$U$12:$AD$125,8),0,VLOOKUP(A592,U$12:$AD$125,8))</f>
        <v>0</v>
      </c>
      <c r="M592" s="86">
        <f>IF(L592&gt;0,VLOOKUP(L592,T$12:$AC$125,7),0)</f>
        <v>0</v>
      </c>
      <c r="N592" s="81">
        <f t="shared" si="265"/>
        <v>0</v>
      </c>
      <c r="O592" s="81">
        <f t="shared" ca="1" si="261"/>
        <v>122.43321</v>
      </c>
      <c r="P592" s="87" t="str">
        <f t="shared" si="266"/>
        <v>J=</v>
      </c>
      <c r="Q592" s="88">
        <f t="shared" si="267"/>
        <v>44676</v>
      </c>
      <c r="R592" s="7"/>
      <c r="S592" s="7"/>
      <c r="T592" s="7"/>
      <c r="U592" s="7"/>
      <c r="V592" s="7"/>
      <c r="W592" s="7"/>
      <c r="X592" s="7"/>
      <c r="Y592" s="7"/>
      <c r="Z592" s="7"/>
      <c r="AA592" s="7"/>
      <c r="AB592" s="7"/>
      <c r="AC592" s="7"/>
      <c r="AD592" s="7"/>
      <c r="AE592" s="7"/>
      <c r="AF592" s="65">
        <f t="shared" si="254"/>
        <v>43529</v>
      </c>
      <c r="AG592" s="9">
        <f t="shared" ca="1" si="255"/>
        <v>1092.8177499999999</v>
      </c>
      <c r="AH592" s="9">
        <f t="shared" si="255"/>
        <v>1000</v>
      </c>
      <c r="AI592" s="4">
        <f t="shared" ca="1" si="255"/>
        <v>0</v>
      </c>
      <c r="AJ592" s="10">
        <f t="shared" ca="1" si="255"/>
        <v>0</v>
      </c>
      <c r="AK592" s="4">
        <f t="shared" si="255"/>
        <v>1.1679999999999999</v>
      </c>
      <c r="AL592" s="65">
        <f t="shared" si="252"/>
        <v>43529</v>
      </c>
      <c r="AM592" s="10">
        <f t="shared" ca="1" si="256"/>
        <v>1.09281775</v>
      </c>
      <c r="AN592" s="9">
        <f t="shared" ca="1" si="256"/>
        <v>92.817750000000004</v>
      </c>
      <c r="AO592" s="7">
        <f t="shared" si="256"/>
        <v>0</v>
      </c>
      <c r="AP592" s="11">
        <f t="shared" si="256"/>
        <v>0</v>
      </c>
      <c r="AQ592" s="9">
        <f t="shared" si="256"/>
        <v>0</v>
      </c>
      <c r="AR592" s="8" t="str">
        <f t="shared" si="256"/>
        <v>J=</v>
      </c>
      <c r="AS592" s="65">
        <f t="shared" si="256"/>
        <v>44676</v>
      </c>
      <c r="AT592" s="12"/>
      <c r="AU592" s="12"/>
      <c r="AV592" s="22"/>
      <c r="AW592" s="12"/>
      <c r="AX592" s="12"/>
      <c r="AY592" s="12"/>
      <c r="AZ592" s="12"/>
      <c r="BA592" s="12"/>
      <c r="BB592" s="12"/>
      <c r="BC592" s="12"/>
      <c r="BD592" s="12"/>
      <c r="BE592" s="12"/>
      <c r="BF592" s="12"/>
      <c r="BG592" s="12"/>
      <c r="BH592" s="12"/>
      <c r="BI592" s="12"/>
      <c r="BJ592" s="12"/>
      <c r="BK592" s="12"/>
      <c r="BL592" s="12"/>
      <c r="BM592" s="12"/>
      <c r="BN592" s="12"/>
      <c r="BO592" s="12"/>
      <c r="BP592" s="12"/>
      <c r="BQ592" s="12"/>
      <c r="BR592" s="12"/>
      <c r="BS592" s="12"/>
      <c r="BT592" s="12"/>
      <c r="BU592" s="12"/>
      <c r="BV592" s="12"/>
      <c r="BW592" s="12"/>
      <c r="BX592" s="12"/>
      <c r="BY592" s="12"/>
      <c r="BZ592" s="12"/>
      <c r="CA592" s="12"/>
      <c r="CB592" s="12"/>
      <c r="CC592" s="12"/>
      <c r="CD592" s="12"/>
      <c r="CE592" s="12"/>
      <c r="CF592" s="12"/>
      <c r="CG592" s="12"/>
      <c r="CH592" s="12"/>
      <c r="CI592" s="12"/>
      <c r="CJ592" s="12"/>
      <c r="CK592" s="12"/>
      <c r="CL592" s="12"/>
      <c r="CM592" s="12"/>
      <c r="CN592" s="12"/>
      <c r="CO592" s="12"/>
      <c r="CP592" s="12"/>
      <c r="CQ592" s="12"/>
      <c r="CR592" s="12"/>
      <c r="CS592" s="12"/>
      <c r="CT592" s="12"/>
      <c r="CU592" s="12"/>
      <c r="CV592" s="12"/>
      <c r="CW592" s="12"/>
      <c r="CX592" s="12"/>
      <c r="CY592" s="12"/>
      <c r="CZ592" s="12"/>
      <c r="DA592" s="12"/>
      <c r="DB592" s="12"/>
      <c r="DC592" s="12"/>
      <c r="DD592" s="12"/>
      <c r="DE592" s="12"/>
      <c r="DF592" s="12"/>
      <c r="DG592" s="12"/>
      <c r="DH592" s="12"/>
      <c r="DI592" s="12"/>
      <c r="DJ592" s="12"/>
      <c r="DK592" s="12"/>
      <c r="DL592" s="12"/>
      <c r="DM592" s="12"/>
      <c r="DN592" s="12"/>
      <c r="DO592" s="12"/>
      <c r="DP592" s="12"/>
      <c r="DQ592" s="12"/>
      <c r="DR592" s="12"/>
      <c r="DS592" s="12"/>
      <c r="DT592" s="12"/>
      <c r="DU592" s="12"/>
      <c r="DV592" s="12"/>
      <c r="DW592" s="12"/>
      <c r="DX592" s="12"/>
      <c r="DY592" s="12"/>
      <c r="DZ592" s="12"/>
      <c r="EA592" s="12"/>
      <c r="EB592" s="12"/>
      <c r="EC592" s="12"/>
      <c r="ED592" s="12"/>
      <c r="EE592" s="12"/>
      <c r="EF592" s="12"/>
      <c r="EG592" s="12"/>
      <c r="EH592" s="12"/>
      <c r="EI592" s="12"/>
      <c r="EJ592" s="12"/>
      <c r="EK592" s="12"/>
      <c r="EL592" s="12"/>
      <c r="EM592" s="12"/>
      <c r="EN592" s="12"/>
      <c r="EO592" s="12"/>
      <c r="EP592" s="12"/>
      <c r="EQ592" s="12"/>
      <c r="ER592" s="12"/>
      <c r="ES592" s="12"/>
      <c r="ET592" s="12"/>
      <c r="EU592" s="12"/>
      <c r="EV592" s="12"/>
      <c r="EW592" s="12"/>
      <c r="EX592" s="12"/>
      <c r="EY592" s="12"/>
      <c r="EZ592" s="12"/>
      <c r="FA592" s="12"/>
      <c r="FB592" s="12"/>
      <c r="FC592" s="12"/>
      <c r="FD592" s="12"/>
      <c r="FE592" s="12"/>
      <c r="FF592" s="12"/>
      <c r="FG592" s="12"/>
      <c r="FH592" s="12"/>
      <c r="FI592" s="12"/>
      <c r="FJ592" s="12"/>
      <c r="FK592" s="12"/>
      <c r="FL592" s="12"/>
      <c r="FM592" s="12"/>
      <c r="FN592" s="12"/>
      <c r="FO592" s="12"/>
      <c r="FP592" s="12"/>
      <c r="FQ592" s="12"/>
      <c r="FR592" s="12"/>
      <c r="FS592" s="12"/>
      <c r="FT592" s="12"/>
      <c r="FU592" s="12"/>
      <c r="FV592" s="12"/>
      <c r="FW592" s="12"/>
      <c r="FX592" s="12"/>
      <c r="FY592" s="12"/>
      <c r="FZ592" s="12"/>
      <c r="GA592" s="12"/>
      <c r="GB592" s="12"/>
      <c r="GC592" s="12"/>
      <c r="GD592" s="12"/>
      <c r="GE592" s="12"/>
      <c r="GF592" s="12"/>
      <c r="GG592" s="12"/>
      <c r="GH592" s="12"/>
      <c r="GI592" s="12"/>
      <c r="GJ592" s="12"/>
      <c r="GK592" s="12"/>
      <c r="GL592" s="12"/>
      <c r="GM592" s="12"/>
      <c r="GN592" s="12"/>
      <c r="GO592" s="12"/>
      <c r="GP592" s="12"/>
      <c r="GQ592" s="12"/>
      <c r="GR592" s="12"/>
    </row>
    <row r="593" spans="1:200" x14ac:dyDescent="0.2">
      <c r="A593" s="79">
        <f t="shared" si="262"/>
        <v>43665</v>
      </c>
      <c r="B593" s="80">
        <f t="shared" ca="1" si="268"/>
        <v>1122.7559799999999</v>
      </c>
      <c r="C593" s="81">
        <f t="shared" si="263"/>
        <v>1000</v>
      </c>
      <c r="D593" s="82">
        <f ca="1">IF(A593&lt;$B$1,VLOOKUP(A593,[1]DI!$A$4:$B$15000,2,FALSE),0)</f>
        <v>6.4000000000000001E-2</v>
      </c>
      <c r="E593" s="81">
        <f t="shared" ca="1" si="269"/>
        <v>2.4620000000000002E-4</v>
      </c>
      <c r="F593" s="83">
        <f t="shared" si="257"/>
        <v>1.1679999999999999</v>
      </c>
      <c r="G593" s="84">
        <f t="shared" ca="1" si="258"/>
        <v>1.0002875616</v>
      </c>
      <c r="H593" s="81">
        <f ca="1">TRUNC(PRODUCT(G$10:G592),15)</f>
        <v>1.12275598059254</v>
      </c>
      <c r="I593" s="81">
        <f t="shared" si="264"/>
        <v>1</v>
      </c>
      <c r="J593" s="81">
        <f t="shared" ca="1" si="259"/>
        <v>1.12275598</v>
      </c>
      <c r="K593" s="81">
        <f t="shared" ca="1" si="260"/>
        <v>122.75597999999999</v>
      </c>
      <c r="L593" s="85">
        <f>IF(VLOOKUP(A593,$U$12:$AD$125,8)=VLOOKUP(A592,$U$12:$AD$125,8),0,VLOOKUP(A593,U$12:$AD$125,8))</f>
        <v>0</v>
      </c>
      <c r="M593" s="86">
        <f>IF(L593&gt;0,VLOOKUP(L593,T$12:$AC$125,7),0)</f>
        <v>0</v>
      </c>
      <c r="N593" s="81">
        <f t="shared" si="265"/>
        <v>0</v>
      </c>
      <c r="O593" s="81">
        <f t="shared" ca="1" si="261"/>
        <v>122.75597999999999</v>
      </c>
      <c r="P593" s="87" t="str">
        <f t="shared" si="266"/>
        <v>J=</v>
      </c>
      <c r="Q593" s="88">
        <f t="shared" si="267"/>
        <v>44676</v>
      </c>
      <c r="R593" s="7"/>
      <c r="S593" s="7"/>
      <c r="T593" s="7"/>
      <c r="U593" s="7"/>
      <c r="V593" s="7"/>
      <c r="W593" s="7"/>
      <c r="X593" s="7"/>
      <c r="Y593" s="7"/>
      <c r="Z593" s="7"/>
      <c r="AA593" s="7"/>
      <c r="AB593" s="7"/>
      <c r="AC593" s="7"/>
      <c r="AD593" s="7"/>
      <c r="AE593" s="7"/>
      <c r="AF593" s="65">
        <f t="shared" si="254"/>
        <v>43530</v>
      </c>
      <c r="AG593" s="9">
        <f t="shared" ca="1" si="255"/>
        <v>1092.8177499999999</v>
      </c>
      <c r="AH593" s="9">
        <f t="shared" si="255"/>
        <v>1000</v>
      </c>
      <c r="AI593" s="4">
        <f t="shared" ca="1" si="255"/>
        <v>6.4000000000000001E-2</v>
      </c>
      <c r="AJ593" s="10">
        <f t="shared" ca="1" si="255"/>
        <v>2.4620000000000002E-4</v>
      </c>
      <c r="AK593" s="4">
        <f t="shared" si="255"/>
        <v>1.1679999999999999</v>
      </c>
      <c r="AL593" s="65">
        <f t="shared" si="252"/>
        <v>43530</v>
      </c>
      <c r="AM593" s="10">
        <f t="shared" ca="1" si="256"/>
        <v>1.09281775</v>
      </c>
      <c r="AN593" s="9">
        <f t="shared" ca="1" si="256"/>
        <v>92.817750000000004</v>
      </c>
      <c r="AO593" s="7">
        <f t="shared" si="256"/>
        <v>0</v>
      </c>
      <c r="AP593" s="11">
        <f t="shared" si="256"/>
        <v>0</v>
      </c>
      <c r="AQ593" s="9">
        <f t="shared" si="256"/>
        <v>0</v>
      </c>
      <c r="AR593" s="8" t="str">
        <f t="shared" si="256"/>
        <v>J=</v>
      </c>
      <c r="AS593" s="65">
        <f t="shared" si="256"/>
        <v>44676</v>
      </c>
      <c r="AT593" s="12"/>
      <c r="AU593" s="12"/>
      <c r="AV593" s="22"/>
      <c r="AW593" s="12"/>
      <c r="AX593" s="12"/>
      <c r="AY593" s="12"/>
      <c r="AZ593" s="12"/>
      <c r="BA593" s="12"/>
      <c r="BB593" s="12"/>
      <c r="BC593" s="12"/>
      <c r="BD593" s="12"/>
      <c r="BE593" s="12"/>
      <c r="BF593" s="12"/>
      <c r="BG593" s="12"/>
      <c r="BH593" s="12"/>
      <c r="BI593" s="12"/>
      <c r="BJ593" s="12"/>
      <c r="BK593" s="12"/>
      <c r="BL593" s="12"/>
      <c r="BM593" s="12"/>
      <c r="BN593" s="12"/>
      <c r="BO593" s="12"/>
      <c r="BP593" s="12"/>
      <c r="BQ593" s="12"/>
      <c r="BR593" s="12"/>
      <c r="BS593" s="12"/>
      <c r="BT593" s="12"/>
      <c r="BU593" s="12"/>
      <c r="BV593" s="12"/>
      <c r="BW593" s="12"/>
      <c r="BX593" s="12"/>
      <c r="BY593" s="12"/>
      <c r="BZ593" s="12"/>
      <c r="CA593" s="12"/>
      <c r="CB593" s="12"/>
      <c r="CC593" s="12"/>
      <c r="CD593" s="12"/>
      <c r="CE593" s="12"/>
      <c r="CF593" s="12"/>
      <c r="CG593" s="12"/>
      <c r="CH593" s="12"/>
      <c r="CI593" s="12"/>
      <c r="CJ593" s="12"/>
      <c r="CK593" s="12"/>
      <c r="CL593" s="12"/>
      <c r="CM593" s="12"/>
      <c r="CN593" s="12"/>
      <c r="CO593" s="12"/>
      <c r="CP593" s="12"/>
      <c r="CQ593" s="12"/>
      <c r="CR593" s="12"/>
      <c r="CS593" s="12"/>
      <c r="CT593" s="12"/>
      <c r="CU593" s="12"/>
      <c r="CV593" s="12"/>
      <c r="CW593" s="12"/>
      <c r="CX593" s="12"/>
      <c r="CY593" s="12"/>
      <c r="CZ593" s="12"/>
      <c r="DA593" s="12"/>
      <c r="DB593" s="12"/>
      <c r="DC593" s="12"/>
      <c r="DD593" s="12"/>
      <c r="DE593" s="12"/>
      <c r="DF593" s="12"/>
      <c r="DG593" s="12"/>
      <c r="DH593" s="12"/>
      <c r="DI593" s="12"/>
      <c r="DJ593" s="12"/>
      <c r="DK593" s="12"/>
      <c r="DL593" s="12"/>
      <c r="DM593" s="12"/>
      <c r="DN593" s="12"/>
      <c r="DO593" s="12"/>
      <c r="DP593" s="12"/>
      <c r="DQ593" s="12"/>
      <c r="DR593" s="12"/>
      <c r="DS593" s="12"/>
      <c r="DT593" s="12"/>
      <c r="DU593" s="12"/>
      <c r="DV593" s="12"/>
      <c r="DW593" s="12"/>
      <c r="DX593" s="12"/>
      <c r="DY593" s="12"/>
      <c r="DZ593" s="12"/>
      <c r="EA593" s="12"/>
      <c r="EB593" s="12"/>
      <c r="EC593" s="12"/>
      <c r="ED593" s="12"/>
      <c r="EE593" s="12"/>
      <c r="EF593" s="12"/>
      <c r="EG593" s="12"/>
      <c r="EH593" s="12"/>
      <c r="EI593" s="12"/>
      <c r="EJ593" s="12"/>
      <c r="EK593" s="12"/>
      <c r="EL593" s="12"/>
      <c r="EM593" s="12"/>
      <c r="EN593" s="12"/>
      <c r="EO593" s="12"/>
      <c r="EP593" s="12"/>
      <c r="EQ593" s="12"/>
      <c r="ER593" s="12"/>
      <c r="ES593" s="12"/>
      <c r="ET593" s="12"/>
      <c r="EU593" s="12"/>
      <c r="EV593" s="12"/>
      <c r="EW593" s="12"/>
      <c r="EX593" s="12"/>
      <c r="EY593" s="12"/>
      <c r="EZ593" s="12"/>
      <c r="FA593" s="12"/>
      <c r="FB593" s="12"/>
      <c r="FC593" s="12"/>
      <c r="FD593" s="12"/>
      <c r="FE593" s="12"/>
      <c r="FF593" s="12"/>
      <c r="FG593" s="12"/>
      <c r="FH593" s="12"/>
      <c r="FI593" s="12"/>
      <c r="FJ593" s="12"/>
      <c r="FK593" s="12"/>
      <c r="FL593" s="12"/>
      <c r="FM593" s="12"/>
      <c r="FN593" s="12"/>
      <c r="FO593" s="12"/>
      <c r="FP593" s="12"/>
      <c r="FQ593" s="12"/>
      <c r="FR593" s="12"/>
      <c r="FS593" s="12"/>
      <c r="FT593" s="12"/>
      <c r="FU593" s="12"/>
      <c r="FV593" s="12"/>
      <c r="FW593" s="12"/>
      <c r="FX593" s="12"/>
      <c r="FY593" s="12"/>
      <c r="FZ593" s="12"/>
      <c r="GA593" s="12"/>
      <c r="GB593" s="12"/>
      <c r="GC593" s="12"/>
      <c r="GD593" s="12"/>
      <c r="GE593" s="12"/>
      <c r="GF593" s="12"/>
      <c r="GG593" s="12"/>
      <c r="GH593" s="12"/>
      <c r="GI593" s="12"/>
      <c r="GJ593" s="12"/>
      <c r="GK593" s="12"/>
      <c r="GL593" s="12"/>
      <c r="GM593" s="12"/>
      <c r="GN593" s="12"/>
      <c r="GO593" s="12"/>
      <c r="GP593" s="12"/>
      <c r="GQ593" s="12"/>
      <c r="GR593" s="12"/>
    </row>
    <row r="594" spans="1:200" x14ac:dyDescent="0.2">
      <c r="A594" s="79">
        <f t="shared" si="262"/>
        <v>43666</v>
      </c>
      <c r="B594" s="80">
        <f t="shared" ca="1" si="268"/>
        <v>1123.0788399999999</v>
      </c>
      <c r="C594" s="81">
        <f t="shared" si="263"/>
        <v>1000</v>
      </c>
      <c r="D594" s="82">
        <f ca="1">IF(A594&lt;$B$1,VLOOKUP(A594,[1]DI!$A$4:$B$15000,2,FALSE),0)</f>
        <v>0</v>
      </c>
      <c r="E594" s="81">
        <f t="shared" ca="1" si="269"/>
        <v>0</v>
      </c>
      <c r="F594" s="83">
        <f t="shared" si="257"/>
        <v>1.1679999999999999</v>
      </c>
      <c r="G594" s="84">
        <f t="shared" ca="1" si="258"/>
        <v>1</v>
      </c>
      <c r="H594" s="81">
        <f ca="1">TRUNC(PRODUCT(G$10:G593),15)</f>
        <v>1.1230788420987301</v>
      </c>
      <c r="I594" s="81">
        <f t="shared" si="264"/>
        <v>1</v>
      </c>
      <c r="J594" s="81">
        <f t="shared" ca="1" si="259"/>
        <v>1.12307884</v>
      </c>
      <c r="K594" s="81">
        <f t="shared" ca="1" si="260"/>
        <v>123.07884</v>
      </c>
      <c r="L594" s="85">
        <f>IF(VLOOKUP(A594,$U$12:$AD$125,8)=VLOOKUP(A593,$U$12:$AD$125,8),0,VLOOKUP(A594,U$12:$AD$125,8))</f>
        <v>0</v>
      </c>
      <c r="M594" s="86">
        <f>IF(L594&gt;0,VLOOKUP(L594,T$12:$AC$125,7),0)</f>
        <v>0</v>
      </c>
      <c r="N594" s="81">
        <f t="shared" si="265"/>
        <v>0</v>
      </c>
      <c r="O594" s="81">
        <f t="shared" ca="1" si="261"/>
        <v>123.07884</v>
      </c>
      <c r="P594" s="87" t="str">
        <f t="shared" si="266"/>
        <v>J=</v>
      </c>
      <c r="Q594" s="88">
        <f t="shared" si="267"/>
        <v>44676</v>
      </c>
      <c r="R594" s="7"/>
      <c r="S594" s="7"/>
      <c r="T594" s="7"/>
      <c r="U594" s="7"/>
      <c r="V594" s="7"/>
      <c r="W594" s="7"/>
      <c r="X594" s="7"/>
      <c r="Y594" s="7"/>
      <c r="Z594" s="7"/>
      <c r="AA594" s="7"/>
      <c r="AB594" s="7"/>
      <c r="AC594" s="7"/>
      <c r="AD594" s="7"/>
      <c r="AE594" s="7"/>
      <c r="AF594" s="65">
        <f t="shared" si="254"/>
        <v>43531</v>
      </c>
      <c r="AG594" s="9">
        <f t="shared" ca="1" si="255"/>
        <v>1093.1320099899999</v>
      </c>
      <c r="AH594" s="9">
        <f t="shared" si="255"/>
        <v>1000</v>
      </c>
      <c r="AI594" s="4">
        <f t="shared" ca="1" si="255"/>
        <v>6.4000000000000001E-2</v>
      </c>
      <c r="AJ594" s="10">
        <f t="shared" ca="1" si="255"/>
        <v>2.4620000000000002E-4</v>
      </c>
      <c r="AK594" s="4">
        <f t="shared" si="255"/>
        <v>1.1679999999999999</v>
      </c>
      <c r="AL594" s="65">
        <f t="shared" si="252"/>
        <v>43531</v>
      </c>
      <c r="AM594" s="10">
        <f t="shared" ca="1" si="256"/>
        <v>1.0931320099999999</v>
      </c>
      <c r="AN594" s="9">
        <f t="shared" ca="1" si="256"/>
        <v>93.13200999</v>
      </c>
      <c r="AO594" s="7">
        <f t="shared" si="256"/>
        <v>0</v>
      </c>
      <c r="AP594" s="11">
        <f t="shared" si="256"/>
        <v>0</v>
      </c>
      <c r="AQ594" s="9">
        <f t="shared" si="256"/>
        <v>0</v>
      </c>
      <c r="AR594" s="8" t="str">
        <f t="shared" si="256"/>
        <v>J=</v>
      </c>
      <c r="AS594" s="65">
        <f t="shared" si="256"/>
        <v>44676</v>
      </c>
      <c r="AT594" s="12"/>
      <c r="AU594" s="12"/>
      <c r="AV594" s="22"/>
      <c r="AW594" s="12"/>
      <c r="AX594" s="12"/>
      <c r="AY594" s="12"/>
      <c r="AZ594" s="12"/>
      <c r="BA594" s="12"/>
      <c r="BB594" s="12"/>
      <c r="BC594" s="12"/>
      <c r="BD594" s="12"/>
      <c r="BE594" s="12"/>
      <c r="BF594" s="12"/>
      <c r="BG594" s="12"/>
      <c r="BH594" s="12"/>
      <c r="BI594" s="12"/>
      <c r="BJ594" s="12"/>
      <c r="BK594" s="12"/>
      <c r="BL594" s="12"/>
      <c r="BM594" s="12"/>
      <c r="BN594" s="12"/>
      <c r="BO594" s="12"/>
      <c r="BP594" s="12"/>
      <c r="BQ594" s="12"/>
      <c r="BR594" s="12"/>
      <c r="BS594" s="12"/>
      <c r="BT594" s="12"/>
      <c r="BU594" s="12"/>
      <c r="BV594" s="12"/>
      <c r="BW594" s="12"/>
      <c r="BX594" s="12"/>
      <c r="BY594" s="12"/>
      <c r="BZ594" s="12"/>
      <c r="CA594" s="12"/>
      <c r="CB594" s="12"/>
      <c r="CC594" s="12"/>
      <c r="CD594" s="12"/>
      <c r="CE594" s="12"/>
      <c r="CF594" s="12"/>
      <c r="CG594" s="12"/>
      <c r="CH594" s="12"/>
      <c r="CI594" s="12"/>
      <c r="CJ594" s="12"/>
      <c r="CK594" s="12"/>
      <c r="CL594" s="12"/>
      <c r="CM594" s="12"/>
      <c r="CN594" s="12"/>
      <c r="CO594" s="12"/>
      <c r="CP594" s="12"/>
      <c r="CQ594" s="12"/>
      <c r="CR594" s="12"/>
      <c r="CS594" s="12"/>
      <c r="CT594" s="12"/>
      <c r="CU594" s="12"/>
      <c r="CV594" s="12"/>
      <c r="CW594" s="12"/>
      <c r="CX594" s="12"/>
      <c r="CY594" s="12"/>
      <c r="CZ594" s="12"/>
      <c r="DA594" s="12"/>
      <c r="DB594" s="12"/>
      <c r="DC594" s="12"/>
      <c r="DD594" s="12"/>
      <c r="DE594" s="12"/>
      <c r="DF594" s="12"/>
      <c r="DG594" s="12"/>
      <c r="DH594" s="12"/>
      <c r="DI594" s="12"/>
      <c r="DJ594" s="12"/>
      <c r="DK594" s="12"/>
      <c r="DL594" s="12"/>
      <c r="DM594" s="12"/>
      <c r="DN594" s="12"/>
      <c r="DO594" s="12"/>
      <c r="DP594" s="12"/>
      <c r="DQ594" s="12"/>
      <c r="DR594" s="12"/>
      <c r="DS594" s="12"/>
      <c r="DT594" s="12"/>
      <c r="DU594" s="12"/>
      <c r="DV594" s="12"/>
      <c r="DW594" s="12"/>
      <c r="DX594" s="12"/>
      <c r="DY594" s="12"/>
      <c r="DZ594" s="12"/>
      <c r="EA594" s="12"/>
      <c r="EB594" s="12"/>
      <c r="EC594" s="12"/>
      <c r="ED594" s="12"/>
      <c r="EE594" s="12"/>
      <c r="EF594" s="12"/>
      <c r="EG594" s="12"/>
      <c r="EH594" s="12"/>
      <c r="EI594" s="12"/>
      <c r="EJ594" s="12"/>
      <c r="EK594" s="12"/>
      <c r="EL594" s="12"/>
      <c r="EM594" s="12"/>
      <c r="EN594" s="12"/>
      <c r="EO594" s="12"/>
      <c r="EP594" s="12"/>
      <c r="EQ594" s="12"/>
      <c r="ER594" s="12"/>
      <c r="ES594" s="12"/>
      <c r="ET594" s="12"/>
      <c r="EU594" s="12"/>
      <c r="EV594" s="12"/>
      <c r="EW594" s="12"/>
      <c r="EX594" s="12"/>
      <c r="EY594" s="12"/>
      <c r="EZ594" s="12"/>
      <c r="FA594" s="12"/>
      <c r="FB594" s="12"/>
      <c r="FC594" s="12"/>
      <c r="FD594" s="12"/>
      <c r="FE594" s="12"/>
      <c r="FF594" s="12"/>
      <c r="FG594" s="12"/>
      <c r="FH594" s="12"/>
      <c r="FI594" s="12"/>
      <c r="FJ594" s="12"/>
      <c r="FK594" s="12"/>
      <c r="FL594" s="12"/>
      <c r="FM594" s="12"/>
      <c r="FN594" s="12"/>
      <c r="FO594" s="12"/>
      <c r="FP594" s="12"/>
      <c r="FQ594" s="12"/>
      <c r="FR594" s="12"/>
      <c r="FS594" s="12"/>
      <c r="FT594" s="12"/>
      <c r="FU594" s="12"/>
      <c r="FV594" s="12"/>
      <c r="FW594" s="12"/>
      <c r="FX594" s="12"/>
      <c r="FY594" s="12"/>
      <c r="FZ594" s="12"/>
      <c r="GA594" s="12"/>
      <c r="GB594" s="12"/>
      <c r="GC594" s="12"/>
      <c r="GD594" s="12"/>
      <c r="GE594" s="12"/>
      <c r="GF594" s="12"/>
      <c r="GG594" s="12"/>
      <c r="GH594" s="12"/>
      <c r="GI594" s="12"/>
      <c r="GJ594" s="12"/>
      <c r="GK594" s="12"/>
      <c r="GL594" s="12"/>
      <c r="GM594" s="12"/>
      <c r="GN594" s="12"/>
      <c r="GO594" s="12"/>
      <c r="GP594" s="12"/>
      <c r="GQ594" s="12"/>
      <c r="GR594" s="12"/>
    </row>
    <row r="595" spans="1:200" x14ac:dyDescent="0.2">
      <c r="A595" s="79">
        <f t="shared" si="262"/>
        <v>43667</v>
      </c>
      <c r="B595" s="80">
        <f t="shared" ca="1" si="268"/>
        <v>1123.0788399999999</v>
      </c>
      <c r="C595" s="81">
        <f t="shared" si="263"/>
        <v>1000</v>
      </c>
      <c r="D595" s="82">
        <f ca="1">IF(A595&lt;$B$1,VLOOKUP(A595,[1]DI!$A$4:$B$15000,2,FALSE),0)</f>
        <v>0</v>
      </c>
      <c r="E595" s="81">
        <f t="shared" ca="1" si="269"/>
        <v>0</v>
      </c>
      <c r="F595" s="83">
        <f t="shared" si="257"/>
        <v>1.1679999999999999</v>
      </c>
      <c r="G595" s="84">
        <f t="shared" ca="1" si="258"/>
        <v>1</v>
      </c>
      <c r="H595" s="81">
        <f ca="1">TRUNC(PRODUCT(G$10:G594),15)</f>
        <v>1.1230788420987301</v>
      </c>
      <c r="I595" s="81">
        <f t="shared" si="264"/>
        <v>1</v>
      </c>
      <c r="J595" s="81">
        <f t="shared" ca="1" si="259"/>
        <v>1.12307884</v>
      </c>
      <c r="K595" s="81">
        <f t="shared" ca="1" si="260"/>
        <v>123.07884</v>
      </c>
      <c r="L595" s="85">
        <f>IF(VLOOKUP(A595,$U$12:$AD$125,8)=VLOOKUP(A594,$U$12:$AD$125,8),0,VLOOKUP(A595,U$12:$AD$125,8))</f>
        <v>0</v>
      </c>
      <c r="M595" s="86">
        <f>IF(L595&gt;0,VLOOKUP(L595,T$12:$AC$125,7),0)</f>
        <v>0</v>
      </c>
      <c r="N595" s="81">
        <f t="shared" si="265"/>
        <v>0</v>
      </c>
      <c r="O595" s="81">
        <f t="shared" ca="1" si="261"/>
        <v>123.07884</v>
      </c>
      <c r="P595" s="87" t="str">
        <f t="shared" si="266"/>
        <v>J=</v>
      </c>
      <c r="Q595" s="88">
        <f t="shared" si="267"/>
        <v>44676</v>
      </c>
      <c r="R595" s="7"/>
      <c r="S595" s="7"/>
      <c r="T595" s="7"/>
      <c r="U595" s="7"/>
      <c r="V595" s="7"/>
      <c r="W595" s="7"/>
      <c r="X595" s="7"/>
      <c r="Y595" s="7"/>
      <c r="Z595" s="7"/>
      <c r="AA595" s="7"/>
      <c r="AB595" s="7"/>
      <c r="AC595" s="7"/>
      <c r="AD595" s="7"/>
      <c r="AE595" s="7"/>
      <c r="AF595" s="65"/>
      <c r="AG595" s="9"/>
      <c r="AH595" s="9"/>
      <c r="AI595" s="4"/>
      <c r="AJ595" s="10"/>
      <c r="AK595" s="4"/>
      <c r="AL595" s="65"/>
      <c r="AM595" s="10"/>
      <c r="AN595" s="9"/>
      <c r="AO595" s="7"/>
      <c r="AP595" s="11"/>
      <c r="AQ595" s="9"/>
      <c r="AR595" s="8"/>
      <c r="AS595" s="65"/>
      <c r="AT595" s="12"/>
      <c r="AU595" s="12"/>
      <c r="AV595" s="22"/>
      <c r="AW595" s="12"/>
      <c r="AX595" s="12"/>
      <c r="AY595" s="12"/>
      <c r="AZ595" s="12"/>
      <c r="BA595" s="12"/>
      <c r="BB595" s="12"/>
      <c r="BC595" s="12"/>
      <c r="BD595" s="12"/>
      <c r="BE595" s="12"/>
      <c r="BF595" s="12"/>
      <c r="BG595" s="12"/>
      <c r="BH595" s="12"/>
      <c r="BI595" s="12"/>
      <c r="BJ595" s="12"/>
      <c r="BK595" s="12"/>
      <c r="BL595" s="12"/>
      <c r="BM595" s="12"/>
      <c r="BN595" s="12"/>
      <c r="BO595" s="12"/>
      <c r="BP595" s="12"/>
      <c r="BQ595" s="12"/>
      <c r="BR595" s="12"/>
      <c r="BS595" s="12"/>
      <c r="BT595" s="12"/>
      <c r="BU595" s="12"/>
      <c r="BV595" s="12"/>
      <c r="BW595" s="12"/>
      <c r="BX595" s="12"/>
      <c r="BY595" s="12"/>
      <c r="BZ595" s="12"/>
      <c r="CA595" s="12"/>
      <c r="CB595" s="12"/>
      <c r="CC595" s="12"/>
      <c r="CD595" s="12"/>
      <c r="CE595" s="12"/>
      <c r="CF595" s="12"/>
      <c r="CG595" s="12"/>
      <c r="CH595" s="12"/>
      <c r="CI595" s="12"/>
      <c r="CJ595" s="12"/>
      <c r="CK595" s="12"/>
      <c r="CL595" s="12"/>
      <c r="CM595" s="12"/>
      <c r="CN595" s="12"/>
      <c r="CO595" s="12"/>
      <c r="CP595" s="12"/>
      <c r="CQ595" s="12"/>
      <c r="CR595" s="12"/>
      <c r="CS595" s="12"/>
      <c r="CT595" s="12"/>
      <c r="CU595" s="12"/>
      <c r="CV595" s="12"/>
      <c r="CW595" s="12"/>
      <c r="CX595" s="12"/>
      <c r="CY595" s="12"/>
      <c r="CZ595" s="12"/>
      <c r="DA595" s="12"/>
      <c r="DB595" s="12"/>
      <c r="DC595" s="12"/>
      <c r="DD595" s="12"/>
      <c r="DE595" s="12"/>
      <c r="DF595" s="12"/>
      <c r="DG595" s="12"/>
      <c r="DH595" s="12"/>
      <c r="DI595" s="12"/>
      <c r="DJ595" s="12"/>
      <c r="DK595" s="12"/>
      <c r="DL595" s="12"/>
      <c r="DM595" s="12"/>
      <c r="DN595" s="12"/>
      <c r="DO595" s="12"/>
      <c r="DP595" s="12"/>
      <c r="DQ595" s="12"/>
      <c r="DR595" s="12"/>
      <c r="DS595" s="12"/>
      <c r="DT595" s="12"/>
      <c r="DU595" s="12"/>
      <c r="DV595" s="12"/>
      <c r="DW595" s="12"/>
      <c r="DX595" s="12"/>
      <c r="DY595" s="12"/>
      <c r="DZ595" s="12"/>
      <c r="EA595" s="12"/>
      <c r="EB595" s="12"/>
      <c r="EC595" s="12"/>
      <c r="ED595" s="12"/>
      <c r="EE595" s="12"/>
      <c r="EF595" s="12"/>
      <c r="EG595" s="12"/>
      <c r="EH595" s="12"/>
      <c r="EI595" s="12"/>
      <c r="EJ595" s="12"/>
      <c r="EK595" s="12"/>
      <c r="EL595" s="12"/>
      <c r="EM595" s="12"/>
      <c r="EN595" s="12"/>
      <c r="EO595" s="12"/>
      <c r="EP595" s="12"/>
      <c r="EQ595" s="12"/>
      <c r="ER595" s="12"/>
      <c r="ES595" s="12"/>
      <c r="ET595" s="12"/>
      <c r="EU595" s="12"/>
      <c r="EV595" s="12"/>
      <c r="EW595" s="12"/>
      <c r="EX595" s="12"/>
      <c r="EY595" s="12"/>
      <c r="EZ595" s="12"/>
      <c r="FA595" s="12"/>
      <c r="FB595" s="12"/>
      <c r="FC595" s="12"/>
      <c r="FD595" s="12"/>
      <c r="FE595" s="12"/>
      <c r="FF595" s="12"/>
      <c r="FG595" s="12"/>
      <c r="FH595" s="12"/>
      <c r="FI595" s="12"/>
      <c r="FJ595" s="12"/>
      <c r="FK595" s="12"/>
      <c r="FL595" s="12"/>
      <c r="FM595" s="12"/>
      <c r="FN595" s="12"/>
      <c r="FO595" s="12"/>
      <c r="FP595" s="12"/>
      <c r="FQ595" s="12"/>
      <c r="FR595" s="12"/>
      <c r="FS595" s="12"/>
      <c r="FT595" s="12"/>
      <c r="FU595" s="12"/>
      <c r="FV595" s="12"/>
      <c r="FW595" s="12"/>
      <c r="FX595" s="12"/>
      <c r="FY595" s="12"/>
      <c r="FZ595" s="12"/>
      <c r="GA595" s="12"/>
      <c r="GB595" s="12"/>
      <c r="GC595" s="12"/>
      <c r="GD595" s="12"/>
      <c r="GE595" s="12"/>
      <c r="GF595" s="12"/>
      <c r="GG595" s="12"/>
      <c r="GH595" s="12"/>
      <c r="GI595" s="12"/>
      <c r="GJ595" s="12"/>
      <c r="GK595" s="12"/>
      <c r="GL595" s="12"/>
      <c r="GM595" s="12"/>
      <c r="GN595" s="12"/>
      <c r="GO595" s="12"/>
      <c r="GP595" s="12"/>
      <c r="GQ595" s="12"/>
      <c r="GR595" s="12"/>
    </row>
    <row r="596" spans="1:200" x14ac:dyDescent="0.2">
      <c r="A596" s="79">
        <f t="shared" si="262"/>
        <v>43668</v>
      </c>
      <c r="B596" s="80">
        <f t="shared" ca="1" si="268"/>
        <v>1123.0788399999999</v>
      </c>
      <c r="C596" s="81">
        <f t="shared" si="263"/>
        <v>1000</v>
      </c>
      <c r="D596" s="82">
        <f ca="1">IF(A596&lt;$B$1,VLOOKUP(A596,[1]DI!$A$4:$B$15000,2,FALSE),0)</f>
        <v>6.4000000000000001E-2</v>
      </c>
      <c r="E596" s="81">
        <f t="shared" ca="1" si="269"/>
        <v>2.4620000000000002E-4</v>
      </c>
      <c r="F596" s="83">
        <f t="shared" si="257"/>
        <v>1.1679999999999999</v>
      </c>
      <c r="G596" s="84">
        <f t="shared" ca="1" si="258"/>
        <v>1.0002875616</v>
      </c>
      <c r="H596" s="81">
        <f ca="1">TRUNC(PRODUCT(G$10:G595),15)</f>
        <v>1.1230788420987301</v>
      </c>
      <c r="I596" s="81">
        <f t="shared" si="264"/>
        <v>1</v>
      </c>
      <c r="J596" s="81">
        <f t="shared" ca="1" si="259"/>
        <v>1.12307884</v>
      </c>
      <c r="K596" s="81">
        <f t="shared" ca="1" si="260"/>
        <v>123.07884</v>
      </c>
      <c r="L596" s="85">
        <f>IF(VLOOKUP(A596,$U$12:$AD$125,8)=VLOOKUP(A595,$U$12:$AD$125,8),0,VLOOKUP(A596,U$12:$AD$125,8))</f>
        <v>0</v>
      </c>
      <c r="M596" s="86">
        <f>IF(L596&gt;0,VLOOKUP(L596,T$12:$AC$125,7),0)</f>
        <v>0</v>
      </c>
      <c r="N596" s="81">
        <f t="shared" si="265"/>
        <v>0</v>
      </c>
      <c r="O596" s="81">
        <f t="shared" ca="1" si="261"/>
        <v>123.07884</v>
      </c>
      <c r="P596" s="87" t="str">
        <f t="shared" si="266"/>
        <v>J=</v>
      </c>
      <c r="Q596" s="88">
        <f t="shared" si="267"/>
        <v>44676</v>
      </c>
      <c r="R596" s="7"/>
      <c r="S596" s="7"/>
      <c r="T596" s="7"/>
      <c r="U596" s="7"/>
      <c r="V596" s="7"/>
      <c r="W596" s="7"/>
      <c r="X596" s="7"/>
      <c r="Y596" s="7"/>
      <c r="Z596" s="7"/>
      <c r="AA596" s="7"/>
      <c r="AB596" s="7"/>
      <c r="AC596" s="7"/>
      <c r="AD596" s="7"/>
      <c r="AE596" s="7"/>
      <c r="AF596" s="65" t="str">
        <f t="shared" ref="AF596:AS596" si="270">$B$6</f>
        <v>ODCT21</v>
      </c>
      <c r="AG596" s="7" t="str">
        <f t="shared" si="270"/>
        <v>ODCT21</v>
      </c>
      <c r="AH596" s="7" t="str">
        <f t="shared" si="270"/>
        <v>ODCT21</v>
      </c>
      <c r="AI596" s="7" t="str">
        <f t="shared" si="270"/>
        <v>ODCT21</v>
      </c>
      <c r="AJ596" s="7" t="str">
        <f t="shared" si="270"/>
        <v>ODCT21</v>
      </c>
      <c r="AK596" s="4" t="str">
        <f t="shared" si="270"/>
        <v>ODCT21</v>
      </c>
      <c r="AL596" s="65" t="str">
        <f t="shared" si="270"/>
        <v>ODCT21</v>
      </c>
      <c r="AM596" s="7" t="str">
        <f t="shared" si="270"/>
        <v>ODCT21</v>
      </c>
      <c r="AN596" s="7" t="str">
        <f t="shared" si="270"/>
        <v>ODCT21</v>
      </c>
      <c r="AO596" s="7" t="str">
        <f t="shared" si="270"/>
        <v>ODCT21</v>
      </c>
      <c r="AP596" s="11" t="str">
        <f t="shared" si="270"/>
        <v>ODCT21</v>
      </c>
      <c r="AQ596" s="7" t="str">
        <f t="shared" si="270"/>
        <v>ODCT21</v>
      </c>
      <c r="AR596" s="8" t="str">
        <f t="shared" si="270"/>
        <v>ODCT21</v>
      </c>
      <c r="AS596" s="65" t="str">
        <f t="shared" si="270"/>
        <v>ODCT21</v>
      </c>
      <c r="AT596" s="12"/>
      <c r="AU596" s="12"/>
      <c r="AV596" s="22"/>
      <c r="AW596" s="12"/>
      <c r="AX596" s="12"/>
      <c r="AY596" s="12"/>
      <c r="AZ596" s="12"/>
      <c r="BA596" s="12"/>
      <c r="BB596" s="12"/>
      <c r="BC596" s="12"/>
      <c r="BD596" s="12"/>
      <c r="BE596" s="12"/>
      <c r="BF596" s="12"/>
      <c r="BG596" s="12"/>
      <c r="BH596" s="12"/>
      <c r="BI596" s="12"/>
      <c r="BJ596" s="12"/>
      <c r="BK596" s="12"/>
      <c r="BL596" s="12"/>
      <c r="BM596" s="12"/>
      <c r="BN596" s="12"/>
      <c r="BO596" s="12"/>
      <c r="BP596" s="12"/>
      <c r="BQ596" s="12"/>
      <c r="BR596" s="12"/>
      <c r="BS596" s="12"/>
      <c r="BT596" s="12"/>
      <c r="BU596" s="12"/>
      <c r="BV596" s="12"/>
      <c r="BW596" s="12"/>
      <c r="BX596" s="12"/>
      <c r="BY596" s="12"/>
      <c r="BZ596" s="12"/>
      <c r="CA596" s="12"/>
      <c r="CB596" s="12"/>
      <c r="CC596" s="12"/>
      <c r="CD596" s="12"/>
      <c r="CE596" s="12"/>
      <c r="CF596" s="12"/>
      <c r="CG596" s="12"/>
      <c r="CH596" s="12"/>
      <c r="CI596" s="12"/>
      <c r="CJ596" s="12"/>
      <c r="CK596" s="12"/>
      <c r="CL596" s="12"/>
      <c r="CM596" s="12"/>
      <c r="CN596" s="12"/>
      <c r="CO596" s="12"/>
      <c r="CP596" s="12"/>
      <c r="CQ596" s="12"/>
      <c r="CR596" s="12"/>
      <c r="CS596" s="12"/>
      <c r="CT596" s="12"/>
      <c r="CU596" s="12"/>
      <c r="CV596" s="12"/>
      <c r="CW596" s="12"/>
      <c r="CX596" s="12"/>
      <c r="CY596" s="12"/>
      <c r="CZ596" s="12"/>
      <c r="DA596" s="12"/>
      <c r="DB596" s="12"/>
      <c r="DC596" s="12"/>
      <c r="DD596" s="12"/>
      <c r="DE596" s="12"/>
      <c r="DF596" s="12"/>
      <c r="DG596" s="12"/>
      <c r="DH596" s="12"/>
      <c r="DI596" s="12"/>
      <c r="DJ596" s="12"/>
      <c r="DK596" s="12"/>
      <c r="DL596" s="12"/>
      <c r="DM596" s="12"/>
      <c r="DN596" s="12"/>
      <c r="DO596" s="12"/>
      <c r="DP596" s="12"/>
      <c r="DQ596" s="12"/>
      <c r="DR596" s="12"/>
      <c r="DS596" s="12"/>
      <c r="DT596" s="12"/>
      <c r="DU596" s="12"/>
      <c r="DV596" s="12"/>
      <c r="DW596" s="12"/>
      <c r="DX596" s="12"/>
      <c r="DY596" s="12"/>
      <c r="DZ596" s="12"/>
      <c r="EA596" s="12"/>
      <c r="EB596" s="12"/>
      <c r="EC596" s="12"/>
      <c r="ED596" s="12"/>
      <c r="EE596" s="12"/>
      <c r="EF596" s="12"/>
      <c r="EG596" s="12"/>
      <c r="EH596" s="12"/>
      <c r="EI596" s="12"/>
      <c r="EJ596" s="12"/>
      <c r="EK596" s="12"/>
      <c r="EL596" s="12"/>
      <c r="EM596" s="12"/>
      <c r="EN596" s="12"/>
      <c r="EO596" s="12"/>
      <c r="EP596" s="12"/>
      <c r="EQ596" s="12"/>
      <c r="ER596" s="12"/>
      <c r="ES596" s="12"/>
      <c r="ET596" s="12"/>
      <c r="EU596" s="12"/>
      <c r="EV596" s="12"/>
      <c r="EW596" s="12"/>
      <c r="EX596" s="12"/>
      <c r="EY596" s="12"/>
      <c r="EZ596" s="12"/>
      <c r="FA596" s="12"/>
      <c r="FB596" s="12"/>
      <c r="FC596" s="12"/>
      <c r="FD596" s="12"/>
      <c r="FE596" s="12"/>
      <c r="FF596" s="12"/>
      <c r="FG596" s="12"/>
      <c r="FH596" s="12"/>
      <c r="FI596" s="12"/>
      <c r="FJ596" s="12"/>
      <c r="FK596" s="12"/>
      <c r="FL596" s="12"/>
      <c r="FM596" s="12"/>
      <c r="FN596" s="12"/>
      <c r="FO596" s="12"/>
      <c r="FP596" s="12"/>
      <c r="FQ596" s="12"/>
      <c r="FR596" s="12"/>
      <c r="FS596" s="12"/>
      <c r="FT596" s="12"/>
      <c r="FU596" s="12"/>
      <c r="FV596" s="12"/>
      <c r="FW596" s="12"/>
      <c r="FX596" s="12"/>
      <c r="FY596" s="12"/>
      <c r="FZ596" s="12"/>
      <c r="GA596" s="12"/>
      <c r="GB596" s="12"/>
      <c r="GC596" s="12"/>
      <c r="GD596" s="12"/>
      <c r="GE596" s="12"/>
      <c r="GF596" s="12"/>
      <c r="GG596" s="12"/>
      <c r="GH596" s="12"/>
      <c r="GI596" s="12"/>
      <c r="GJ596" s="12"/>
      <c r="GK596" s="12"/>
      <c r="GL596" s="12"/>
      <c r="GM596" s="12"/>
      <c r="GN596" s="12"/>
      <c r="GO596" s="12"/>
      <c r="GP596" s="12"/>
      <c r="GQ596" s="12"/>
      <c r="GR596" s="12"/>
    </row>
    <row r="597" spans="1:200" x14ac:dyDescent="0.2">
      <c r="A597" s="79">
        <f t="shared" si="262"/>
        <v>43669</v>
      </c>
      <c r="B597" s="80">
        <f t="shared" ca="1" si="268"/>
        <v>1123.4018000000001</v>
      </c>
      <c r="C597" s="81">
        <f t="shared" si="263"/>
        <v>1000</v>
      </c>
      <c r="D597" s="82">
        <f ca="1">IF(A597&lt;$B$1,VLOOKUP(A597,[1]DI!$A$4:$B$15000,2,FALSE),0)</f>
        <v>6.4000000000000001E-2</v>
      </c>
      <c r="E597" s="81">
        <f t="shared" ca="1" si="269"/>
        <v>2.4620000000000002E-4</v>
      </c>
      <c r="F597" s="83">
        <f t="shared" si="257"/>
        <v>1.1679999999999999</v>
      </c>
      <c r="G597" s="84">
        <f t="shared" ca="1" si="258"/>
        <v>1.0002875616</v>
      </c>
      <c r="H597" s="81">
        <f ca="1">TRUNC(PRODUCT(G$10:G596),15)</f>
        <v>1.1234017964474901</v>
      </c>
      <c r="I597" s="81">
        <f t="shared" si="264"/>
        <v>1</v>
      </c>
      <c r="J597" s="81">
        <f t="shared" ca="1" si="259"/>
        <v>1.1234017999999999</v>
      </c>
      <c r="K597" s="81">
        <f t="shared" ca="1" si="260"/>
        <v>123.40179999999999</v>
      </c>
      <c r="L597" s="85">
        <f>IF(VLOOKUP(A597,$U$12:$AD$125,8)=VLOOKUP(A596,$U$12:$AD$125,8),0,VLOOKUP(A597,U$12:$AD$125,8))</f>
        <v>0</v>
      </c>
      <c r="M597" s="86">
        <f>IF(L597&gt;0,VLOOKUP(L597,T$12:$AC$125,7),0)</f>
        <v>0</v>
      </c>
      <c r="N597" s="81">
        <f t="shared" si="265"/>
        <v>0</v>
      </c>
      <c r="O597" s="81">
        <f t="shared" ca="1" si="261"/>
        <v>123.40179999999999</v>
      </c>
      <c r="P597" s="87" t="str">
        <f t="shared" si="266"/>
        <v>J=</v>
      </c>
      <c r="Q597" s="88">
        <f t="shared" si="267"/>
        <v>44676</v>
      </c>
      <c r="R597" s="7"/>
      <c r="S597" s="7"/>
      <c r="T597" s="7"/>
      <c r="U597" s="7"/>
      <c r="V597" s="7"/>
      <c r="W597" s="7"/>
      <c r="X597" s="7"/>
      <c r="Y597" s="7"/>
      <c r="Z597" s="7"/>
      <c r="AA597" s="7"/>
      <c r="AB597" s="7"/>
      <c r="AC597" s="7"/>
      <c r="AD597" s="7"/>
      <c r="AE597" s="7"/>
      <c r="AF597" s="37" t="s">
        <v>14</v>
      </c>
      <c r="AG597" s="3" t="s">
        <v>7</v>
      </c>
      <c r="AH597" s="3" t="s">
        <v>8</v>
      </c>
      <c r="AI597" s="18" t="s">
        <v>9</v>
      </c>
      <c r="AJ597" s="19" t="s">
        <v>9</v>
      </c>
      <c r="AK597" s="18" t="s">
        <v>9</v>
      </c>
      <c r="AL597" s="67" t="s">
        <v>14</v>
      </c>
      <c r="AM597" s="19" t="s">
        <v>9</v>
      </c>
      <c r="AN597" s="3" t="s">
        <v>10</v>
      </c>
      <c r="AO597" s="6" t="s">
        <v>11</v>
      </c>
      <c r="AP597" s="20" t="s">
        <v>12</v>
      </c>
      <c r="AQ597" s="3" t="s">
        <v>12</v>
      </c>
      <c r="AR597" s="21" t="s">
        <v>13</v>
      </c>
      <c r="AS597" s="37" t="s">
        <v>13</v>
      </c>
      <c r="AT597" s="12"/>
      <c r="AU597" s="12"/>
      <c r="AV597" s="22"/>
      <c r="AW597" s="12"/>
      <c r="AX597" s="12"/>
      <c r="AY597" s="12"/>
      <c r="AZ597" s="12"/>
      <c r="BA597" s="12"/>
      <c r="BB597" s="12"/>
      <c r="BC597" s="12"/>
      <c r="BD597" s="12"/>
      <c r="BE597" s="12"/>
      <c r="BF597" s="12"/>
      <c r="BG597" s="12"/>
      <c r="BH597" s="12"/>
      <c r="BI597" s="12"/>
      <c r="BJ597" s="12"/>
      <c r="BK597" s="12"/>
      <c r="BL597" s="12"/>
      <c r="BM597" s="12"/>
      <c r="BN597" s="12"/>
      <c r="BO597" s="12"/>
      <c r="BP597" s="12"/>
      <c r="BQ597" s="12"/>
      <c r="BR597" s="12"/>
      <c r="BS597" s="12"/>
      <c r="BT597" s="12"/>
      <c r="BU597" s="12"/>
      <c r="BV597" s="12"/>
      <c r="BW597" s="12"/>
      <c r="BX597" s="12"/>
      <c r="BY597" s="12"/>
      <c r="BZ597" s="12"/>
      <c r="CA597" s="12"/>
      <c r="CB597" s="12"/>
      <c r="CC597" s="12"/>
      <c r="CD597" s="12"/>
      <c r="CE597" s="12"/>
      <c r="CF597" s="12"/>
      <c r="CG597" s="12"/>
      <c r="CH597" s="12"/>
      <c r="CI597" s="12"/>
      <c r="CJ597" s="12"/>
      <c r="CK597" s="12"/>
      <c r="CL597" s="12"/>
      <c r="CM597" s="12"/>
      <c r="CN597" s="12"/>
      <c r="CO597" s="12"/>
      <c r="CP597" s="12"/>
      <c r="CQ597" s="12"/>
      <c r="CR597" s="12"/>
      <c r="CS597" s="12"/>
      <c r="CT597" s="12"/>
      <c r="CU597" s="12"/>
      <c r="CV597" s="12"/>
      <c r="CW597" s="12"/>
      <c r="CX597" s="12"/>
      <c r="CY597" s="12"/>
      <c r="CZ597" s="12"/>
      <c r="DA597" s="12"/>
      <c r="DB597" s="12"/>
      <c r="DC597" s="12"/>
      <c r="DD597" s="12"/>
      <c r="DE597" s="12"/>
      <c r="DF597" s="12"/>
      <c r="DG597" s="12"/>
      <c r="DH597" s="12"/>
      <c r="DI597" s="12"/>
      <c r="DJ597" s="12"/>
      <c r="DK597" s="12"/>
      <c r="DL597" s="12"/>
      <c r="DM597" s="12"/>
      <c r="DN597" s="12"/>
      <c r="DO597" s="12"/>
      <c r="DP597" s="12"/>
      <c r="DQ597" s="12"/>
      <c r="DR597" s="12"/>
      <c r="DS597" s="12"/>
      <c r="DT597" s="12"/>
      <c r="DU597" s="12"/>
      <c r="DV597" s="12"/>
      <c r="DW597" s="12"/>
      <c r="DX597" s="12"/>
      <c r="DY597" s="12"/>
      <c r="DZ597" s="12"/>
      <c r="EA597" s="12"/>
      <c r="EB597" s="12"/>
      <c r="EC597" s="12"/>
      <c r="ED597" s="12"/>
      <c r="EE597" s="12"/>
      <c r="EF597" s="12"/>
      <c r="EG597" s="12"/>
      <c r="EH597" s="12"/>
      <c r="EI597" s="12"/>
      <c r="EJ597" s="12"/>
      <c r="EK597" s="12"/>
      <c r="EL597" s="12"/>
      <c r="EM597" s="12"/>
      <c r="EN597" s="12"/>
      <c r="EO597" s="12"/>
      <c r="EP597" s="12"/>
      <c r="EQ597" s="12"/>
      <c r="ER597" s="12"/>
      <c r="ES597" s="12"/>
      <c r="ET597" s="12"/>
      <c r="EU597" s="12"/>
      <c r="EV597" s="12"/>
      <c r="EW597" s="12"/>
      <c r="EX597" s="12"/>
      <c r="EY597" s="12"/>
      <c r="EZ597" s="12"/>
      <c r="FA597" s="12"/>
      <c r="FB597" s="12"/>
      <c r="FC597" s="12"/>
      <c r="FD597" s="12"/>
      <c r="FE597" s="12"/>
      <c r="FF597" s="12"/>
      <c r="FG597" s="12"/>
      <c r="FH597" s="12"/>
      <c r="FI597" s="12"/>
      <c r="FJ597" s="12"/>
      <c r="FK597" s="12"/>
      <c r="FL597" s="12"/>
      <c r="FM597" s="12"/>
      <c r="FN597" s="12"/>
      <c r="FO597" s="12"/>
      <c r="FP597" s="12"/>
      <c r="FQ597" s="12"/>
      <c r="FR597" s="12"/>
      <c r="FS597" s="12"/>
      <c r="FT597" s="12"/>
      <c r="FU597" s="12"/>
      <c r="FV597" s="12"/>
      <c r="FW597" s="12"/>
      <c r="FX597" s="12"/>
      <c r="FY597" s="12"/>
      <c r="FZ597" s="12"/>
      <c r="GA597" s="12"/>
      <c r="GB597" s="12"/>
      <c r="GC597" s="12"/>
      <c r="GD597" s="12"/>
      <c r="GE597" s="12"/>
      <c r="GF597" s="12"/>
      <c r="GG597" s="12"/>
      <c r="GH597" s="12"/>
      <c r="GI597" s="12"/>
      <c r="GJ597" s="12"/>
      <c r="GK597" s="12"/>
      <c r="GL597" s="12"/>
      <c r="GM597" s="12"/>
      <c r="GN597" s="12"/>
      <c r="GO597" s="12"/>
      <c r="GP597" s="12"/>
      <c r="GQ597" s="12"/>
      <c r="GR597" s="12"/>
    </row>
    <row r="598" spans="1:200" x14ac:dyDescent="0.2">
      <c r="A598" s="79">
        <f t="shared" si="262"/>
        <v>43670</v>
      </c>
      <c r="B598" s="80">
        <f t="shared" ca="1" si="268"/>
        <v>1123.7248400000001</v>
      </c>
      <c r="C598" s="81">
        <f t="shared" si="263"/>
        <v>1000</v>
      </c>
      <c r="D598" s="82">
        <f ca="1">IF(A598&lt;$B$1,VLOOKUP(A598,[1]DI!$A$4:$B$15000,2,FALSE),0)</f>
        <v>6.4000000000000001E-2</v>
      </c>
      <c r="E598" s="81">
        <f t="shared" ca="1" si="269"/>
        <v>2.4620000000000002E-4</v>
      </c>
      <c r="F598" s="83">
        <f t="shared" si="257"/>
        <v>1.1679999999999999</v>
      </c>
      <c r="G598" s="84">
        <f t="shared" ca="1" si="258"/>
        <v>1.0002875616</v>
      </c>
      <c r="H598" s="81">
        <f ca="1">TRUNC(PRODUCT(G$10:G597),15)</f>
        <v>1.1237248436655201</v>
      </c>
      <c r="I598" s="81">
        <f t="shared" si="264"/>
        <v>1</v>
      </c>
      <c r="J598" s="81">
        <f t="shared" ca="1" si="259"/>
        <v>1.1237248399999999</v>
      </c>
      <c r="K598" s="81">
        <f t="shared" ca="1" si="260"/>
        <v>123.72484</v>
      </c>
      <c r="L598" s="85">
        <f>IF(VLOOKUP(A598,$U$12:$AD$125,8)=VLOOKUP(A597,$U$12:$AD$125,8),0,VLOOKUP(A598,U$12:$AD$125,8))</f>
        <v>0</v>
      </c>
      <c r="M598" s="86">
        <f>IF(L598&gt;0,VLOOKUP(L598,T$12:$AC$125,7),0)</f>
        <v>0</v>
      </c>
      <c r="N598" s="81">
        <f t="shared" si="265"/>
        <v>0</v>
      </c>
      <c r="O598" s="81">
        <f t="shared" ca="1" si="261"/>
        <v>123.72484</v>
      </c>
      <c r="P598" s="87" t="str">
        <f t="shared" si="266"/>
        <v>J=</v>
      </c>
      <c r="Q598" s="88">
        <f t="shared" si="267"/>
        <v>44676</v>
      </c>
      <c r="R598" s="7"/>
      <c r="S598" s="7"/>
      <c r="T598" s="7"/>
      <c r="U598" s="7"/>
      <c r="V598" s="7"/>
      <c r="W598" s="7"/>
      <c r="X598" s="7"/>
      <c r="Y598" s="7"/>
      <c r="Z598" s="7"/>
      <c r="AA598" s="7"/>
      <c r="AB598" s="7"/>
      <c r="AC598" s="7"/>
      <c r="AD598" s="7"/>
      <c r="AE598" s="7"/>
      <c r="AF598" s="37" t="s">
        <v>65</v>
      </c>
      <c r="AG598" s="9" t="str">
        <f>$B$6</f>
        <v>ODCT21</v>
      </c>
      <c r="AH598" s="3" t="s">
        <v>15</v>
      </c>
      <c r="AI598" s="13" t="s">
        <v>16</v>
      </c>
      <c r="AJ598" s="5"/>
      <c r="AK598" s="13" t="s">
        <v>17</v>
      </c>
      <c r="AL598" s="37"/>
      <c r="AM598" s="5"/>
      <c r="AN598" s="3"/>
      <c r="AO598" s="6"/>
      <c r="AP598" s="20"/>
      <c r="AQ598" s="3"/>
      <c r="AR598" s="21" t="s">
        <v>20</v>
      </c>
      <c r="AS598" s="37" t="s">
        <v>20</v>
      </c>
      <c r="AT598" s="12"/>
      <c r="AU598" s="12"/>
      <c r="AV598" s="22"/>
      <c r="AW598" s="12"/>
      <c r="AX598" s="12"/>
      <c r="AY598" s="12"/>
      <c r="AZ598" s="12"/>
      <c r="BA598" s="12"/>
      <c r="BB598" s="12"/>
      <c r="BC598" s="12"/>
      <c r="BD598" s="12"/>
      <c r="BE598" s="12"/>
      <c r="BF598" s="12"/>
      <c r="BG598" s="12"/>
      <c r="BH598" s="12"/>
      <c r="BI598" s="12"/>
      <c r="BJ598" s="12"/>
      <c r="BK598" s="12"/>
      <c r="BL598" s="12"/>
      <c r="BM598" s="12"/>
      <c r="BN598" s="12"/>
      <c r="BO598" s="12"/>
      <c r="BP598" s="12"/>
      <c r="BQ598" s="12"/>
      <c r="BR598" s="12"/>
      <c r="BS598" s="12"/>
      <c r="BT598" s="12"/>
      <c r="BU598" s="12"/>
      <c r="BV598" s="12"/>
      <c r="BW598" s="12"/>
      <c r="BX598" s="12"/>
      <c r="BY598" s="12"/>
      <c r="BZ598" s="12"/>
      <c r="CA598" s="12"/>
      <c r="CB598" s="12"/>
      <c r="CC598" s="12"/>
      <c r="CD598" s="12"/>
      <c r="CE598" s="12"/>
      <c r="CF598" s="12"/>
      <c r="CG598" s="12"/>
      <c r="CH598" s="12"/>
      <c r="CI598" s="12"/>
      <c r="CJ598" s="12"/>
      <c r="CK598" s="12"/>
      <c r="CL598" s="12"/>
      <c r="CM598" s="12"/>
      <c r="CN598" s="12"/>
      <c r="CO598" s="12"/>
      <c r="CP598" s="12"/>
      <c r="CQ598" s="12"/>
      <c r="CR598" s="12"/>
      <c r="CS598" s="12"/>
      <c r="CT598" s="12"/>
      <c r="CU598" s="12"/>
      <c r="CV598" s="12"/>
      <c r="CW598" s="12"/>
      <c r="CX598" s="12"/>
      <c r="CY598" s="12"/>
      <c r="CZ598" s="12"/>
      <c r="DA598" s="12"/>
      <c r="DB598" s="12"/>
      <c r="DC598" s="12"/>
      <c r="DD598" s="12"/>
      <c r="DE598" s="12"/>
      <c r="DF598" s="12"/>
      <c r="DG598" s="12"/>
      <c r="DH598" s="12"/>
      <c r="DI598" s="12"/>
      <c r="DJ598" s="12"/>
      <c r="DK598" s="12"/>
      <c r="DL598" s="12"/>
      <c r="DM598" s="12"/>
      <c r="DN598" s="12"/>
      <c r="DO598" s="12"/>
      <c r="DP598" s="12"/>
      <c r="DQ598" s="12"/>
      <c r="DR598" s="12"/>
      <c r="DS598" s="12"/>
      <c r="DT598" s="12"/>
      <c r="DU598" s="12"/>
      <c r="DV598" s="12"/>
      <c r="DW598" s="12"/>
      <c r="DX598" s="12"/>
      <c r="DY598" s="12"/>
      <c r="DZ598" s="12"/>
      <c r="EA598" s="12"/>
      <c r="EB598" s="12"/>
      <c r="EC598" s="12"/>
      <c r="ED598" s="12"/>
      <c r="EE598" s="12"/>
      <c r="EF598" s="12"/>
      <c r="EG598" s="12"/>
      <c r="EH598" s="12"/>
      <c r="EI598" s="12"/>
      <c r="EJ598" s="12"/>
      <c r="EK598" s="12"/>
      <c r="EL598" s="12"/>
      <c r="EM598" s="12"/>
      <c r="EN598" s="12"/>
      <c r="EO598" s="12"/>
      <c r="EP598" s="12"/>
      <c r="EQ598" s="12"/>
      <c r="ER598" s="12"/>
      <c r="ES598" s="12"/>
      <c r="ET598" s="12"/>
      <c r="EU598" s="12"/>
      <c r="EV598" s="12"/>
      <c r="EW598" s="12"/>
      <c r="EX598" s="12"/>
      <c r="EY598" s="12"/>
      <c r="EZ598" s="12"/>
      <c r="FA598" s="12"/>
      <c r="FB598" s="12"/>
      <c r="FC598" s="12"/>
      <c r="FD598" s="12"/>
      <c r="FE598" s="12"/>
      <c r="FF598" s="12"/>
      <c r="FG598" s="12"/>
      <c r="FH598" s="12"/>
      <c r="FI598" s="12"/>
      <c r="FJ598" s="12"/>
      <c r="FK598" s="12"/>
      <c r="FL598" s="12"/>
      <c r="FM598" s="12"/>
      <c r="FN598" s="12"/>
      <c r="FO598" s="12"/>
      <c r="FP598" s="12"/>
      <c r="FQ598" s="12"/>
      <c r="FR598" s="12"/>
      <c r="FS598" s="12"/>
      <c r="FT598" s="12"/>
      <c r="FU598" s="12"/>
      <c r="FV598" s="12"/>
      <c r="FW598" s="12"/>
      <c r="FX598" s="12"/>
      <c r="FY598" s="12"/>
      <c r="FZ598" s="12"/>
      <c r="GA598" s="12"/>
      <c r="GB598" s="12"/>
      <c r="GC598" s="12"/>
      <c r="GD598" s="12"/>
      <c r="GE598" s="12"/>
      <c r="GF598" s="12"/>
      <c r="GG598" s="12"/>
      <c r="GH598" s="12"/>
      <c r="GI598" s="12"/>
      <c r="GJ598" s="12"/>
      <c r="GK598" s="12"/>
      <c r="GL598" s="12"/>
      <c r="GM598" s="12"/>
      <c r="GN598" s="12"/>
      <c r="GO598" s="12"/>
      <c r="GP598" s="12"/>
      <c r="GQ598" s="12"/>
      <c r="GR598" s="12"/>
    </row>
    <row r="599" spans="1:200" x14ac:dyDescent="0.2">
      <c r="A599" s="79">
        <f t="shared" si="262"/>
        <v>43671</v>
      </c>
      <c r="B599" s="80">
        <f t="shared" ca="1" si="268"/>
        <v>1124.0479800000001</v>
      </c>
      <c r="C599" s="81">
        <f t="shared" si="263"/>
        <v>1000</v>
      </c>
      <c r="D599" s="82">
        <f ca="1">IF(A599&lt;$B$1,VLOOKUP(A599,[1]DI!$A$4:$B$15000,2,FALSE),0)</f>
        <v>6.4000000000000001E-2</v>
      </c>
      <c r="E599" s="81">
        <f t="shared" ca="1" si="269"/>
        <v>2.4620000000000002E-4</v>
      </c>
      <c r="F599" s="83">
        <f t="shared" si="257"/>
        <v>1.1679999999999999</v>
      </c>
      <c r="G599" s="84">
        <f t="shared" ca="1" si="258"/>
        <v>1.0002875616</v>
      </c>
      <c r="H599" s="81">
        <f ca="1">TRUNC(PRODUCT(G$10:G598),15)</f>
        <v>1.1240479837795201</v>
      </c>
      <c r="I599" s="81">
        <f t="shared" si="264"/>
        <v>1</v>
      </c>
      <c r="J599" s="81">
        <f t="shared" ca="1" si="259"/>
        <v>1.1240479800000001</v>
      </c>
      <c r="K599" s="81">
        <f t="shared" ca="1" si="260"/>
        <v>124.04798</v>
      </c>
      <c r="L599" s="85">
        <f>IF(VLOOKUP(A599,$U$12:$AD$125,8)=VLOOKUP(A598,$U$12:$AD$125,8),0,VLOOKUP(A599,U$12:$AD$125,8))</f>
        <v>0</v>
      </c>
      <c r="M599" s="86">
        <f>IF(L599&gt;0,VLOOKUP(L599,T$12:$AC$125,7),0)</f>
        <v>0</v>
      </c>
      <c r="N599" s="81">
        <f t="shared" si="265"/>
        <v>0</v>
      </c>
      <c r="O599" s="81">
        <f t="shared" ca="1" si="261"/>
        <v>124.04798</v>
      </c>
      <c r="P599" s="87" t="str">
        <f t="shared" si="266"/>
        <v>J=</v>
      </c>
      <c r="Q599" s="88">
        <f t="shared" si="267"/>
        <v>44676</v>
      </c>
      <c r="R599" s="7"/>
      <c r="S599" s="7"/>
      <c r="T599" s="7"/>
      <c r="U599" s="7"/>
      <c r="V599" s="7"/>
      <c r="W599" s="7"/>
      <c r="X599" s="7"/>
      <c r="Y599" s="7"/>
      <c r="Z599" s="7"/>
      <c r="AA599" s="7"/>
      <c r="AB599" s="7"/>
      <c r="AC599" s="7"/>
      <c r="AD599" s="7"/>
      <c r="AE599" s="7"/>
      <c r="AF599" s="37" t="s">
        <v>65</v>
      </c>
      <c r="AG599" s="9"/>
      <c r="AH599" s="3"/>
      <c r="AI599" s="13"/>
      <c r="AJ599" s="5"/>
      <c r="AK599" s="13"/>
      <c r="AL599" s="37"/>
      <c r="AM599" s="5"/>
      <c r="AN599" s="3"/>
      <c r="AO599" s="6"/>
      <c r="AP599" s="20"/>
      <c r="AQ599" s="3"/>
      <c r="AR599" s="21" t="s">
        <v>24</v>
      </c>
      <c r="AS599" s="37" t="s">
        <v>14</v>
      </c>
      <c r="AT599" s="12"/>
      <c r="AU599" s="12"/>
      <c r="AV599" s="22"/>
      <c r="AW599" s="12"/>
      <c r="AX599" s="12"/>
      <c r="AY599" s="12"/>
      <c r="AZ599" s="12"/>
      <c r="BA599" s="12"/>
      <c r="BB599" s="12"/>
      <c r="BC599" s="12"/>
      <c r="BD599" s="12"/>
      <c r="BE599" s="12"/>
      <c r="BF599" s="12"/>
      <c r="BG599" s="12"/>
      <c r="BH599" s="12"/>
      <c r="BI599" s="12"/>
      <c r="BJ599" s="12"/>
      <c r="BK599" s="12"/>
      <c r="BL599" s="12"/>
      <c r="BM599" s="12"/>
      <c r="BN599" s="12"/>
      <c r="BO599" s="12"/>
      <c r="BP599" s="12"/>
      <c r="BQ599" s="12"/>
      <c r="BR599" s="12"/>
      <c r="BS599" s="12"/>
      <c r="BT599" s="12"/>
      <c r="BU599" s="12"/>
      <c r="BV599" s="12"/>
      <c r="BW599" s="12"/>
      <c r="BX599" s="12"/>
      <c r="BY599" s="12"/>
      <c r="BZ599" s="12"/>
      <c r="CA599" s="12"/>
      <c r="CB599" s="12"/>
      <c r="CC599" s="12"/>
      <c r="CD599" s="12"/>
      <c r="CE599" s="12"/>
      <c r="CF599" s="12"/>
      <c r="CG599" s="12"/>
      <c r="CH599" s="12"/>
      <c r="CI599" s="12"/>
      <c r="CJ599" s="12"/>
      <c r="CK599" s="12"/>
      <c r="CL599" s="12"/>
      <c r="CM599" s="12"/>
      <c r="CN599" s="12"/>
      <c r="CO599" s="12"/>
      <c r="CP599" s="12"/>
      <c r="CQ599" s="12"/>
      <c r="CR599" s="12"/>
      <c r="CS599" s="12"/>
      <c r="CT599" s="12"/>
      <c r="CU599" s="12"/>
      <c r="CV599" s="12"/>
      <c r="CW599" s="12"/>
      <c r="CX599" s="12"/>
      <c r="CY599" s="12"/>
      <c r="CZ599" s="12"/>
      <c r="DA599" s="12"/>
      <c r="DB599" s="12"/>
      <c r="DC599" s="12"/>
      <c r="DD599" s="12"/>
      <c r="DE599" s="12"/>
      <c r="DF599" s="12"/>
      <c r="DG599" s="12"/>
      <c r="DH599" s="12"/>
      <c r="DI599" s="12"/>
      <c r="DJ599" s="12"/>
      <c r="DK599" s="12"/>
      <c r="DL599" s="12"/>
      <c r="DM599" s="12"/>
      <c r="DN599" s="12"/>
      <c r="DO599" s="12"/>
      <c r="DP599" s="12"/>
      <c r="DQ599" s="12"/>
      <c r="DR599" s="12"/>
      <c r="DS599" s="12"/>
      <c r="DT599" s="12"/>
      <c r="DU599" s="12"/>
      <c r="DV599" s="12"/>
      <c r="DW599" s="12"/>
      <c r="DX599" s="12"/>
      <c r="DY599" s="12"/>
      <c r="DZ599" s="12"/>
      <c r="EA599" s="12"/>
      <c r="EB599" s="12"/>
      <c r="EC599" s="12"/>
      <c r="ED599" s="12"/>
      <c r="EE599" s="12"/>
      <c r="EF599" s="12"/>
      <c r="EG599" s="12"/>
      <c r="EH599" s="12"/>
      <c r="EI599" s="12"/>
      <c r="EJ599" s="12"/>
      <c r="EK599" s="12"/>
      <c r="EL599" s="12"/>
      <c r="EM599" s="12"/>
      <c r="EN599" s="12"/>
      <c r="EO599" s="12"/>
      <c r="EP599" s="12"/>
      <c r="EQ599" s="12"/>
      <c r="ER599" s="12"/>
      <c r="ES599" s="12"/>
      <c r="ET599" s="12"/>
      <c r="EU599" s="12"/>
      <c r="EV599" s="12"/>
      <c r="EW599" s="12"/>
      <c r="EX599" s="12"/>
      <c r="EY599" s="12"/>
      <c r="EZ599" s="12"/>
      <c r="FA599" s="12"/>
      <c r="FB599" s="12"/>
      <c r="FC599" s="12"/>
      <c r="FD599" s="12"/>
      <c r="FE599" s="12"/>
      <c r="FF599" s="12"/>
      <c r="FG599" s="12"/>
      <c r="FH599" s="12"/>
      <c r="FI599" s="12"/>
      <c r="FJ599" s="12"/>
      <c r="FK599" s="12"/>
      <c r="FL599" s="12"/>
      <c r="FM599" s="12"/>
      <c r="FN599" s="12"/>
      <c r="FO599" s="12"/>
      <c r="FP599" s="12"/>
      <c r="FQ599" s="12"/>
      <c r="FR599" s="12"/>
      <c r="FS599" s="12"/>
      <c r="FT599" s="12"/>
      <c r="FU599" s="12"/>
      <c r="FV599" s="12"/>
      <c r="FW599" s="12"/>
      <c r="FX599" s="12"/>
      <c r="FY599" s="12"/>
      <c r="FZ599" s="12"/>
      <c r="GA599" s="12"/>
      <c r="GB599" s="12"/>
      <c r="GC599" s="12"/>
      <c r="GD599" s="12"/>
      <c r="GE599" s="12"/>
      <c r="GF599" s="12"/>
      <c r="GG599" s="12"/>
      <c r="GH599" s="12"/>
      <c r="GI599" s="12"/>
      <c r="GJ599" s="12"/>
      <c r="GK599" s="12"/>
      <c r="GL599" s="12"/>
      <c r="GM599" s="12"/>
      <c r="GN599" s="12"/>
      <c r="GO599" s="12"/>
      <c r="GP599" s="12"/>
      <c r="GQ599" s="12"/>
      <c r="GR599" s="12"/>
    </row>
    <row r="600" spans="1:200" x14ac:dyDescent="0.2">
      <c r="A600" s="79">
        <f t="shared" si="262"/>
        <v>43672</v>
      </c>
      <c r="B600" s="80">
        <f t="shared" ca="1" si="268"/>
        <v>1124.37122</v>
      </c>
      <c r="C600" s="81">
        <f t="shared" si="263"/>
        <v>1000</v>
      </c>
      <c r="D600" s="82">
        <f ca="1">IF(A600&lt;$B$1,VLOOKUP(A600,[1]DI!$A$4:$B$15000,2,FALSE),0)</f>
        <v>6.4000000000000001E-2</v>
      </c>
      <c r="E600" s="81">
        <f t="shared" ca="1" si="269"/>
        <v>2.4620000000000002E-4</v>
      </c>
      <c r="F600" s="83">
        <f t="shared" si="257"/>
        <v>1.1679999999999999</v>
      </c>
      <c r="G600" s="84">
        <f t="shared" ca="1" si="258"/>
        <v>1.0002875616</v>
      </c>
      <c r="H600" s="81">
        <f ca="1">TRUNC(PRODUCT(G$10:G599),15)</f>
        <v>1.1243712168162201</v>
      </c>
      <c r="I600" s="81">
        <f t="shared" si="264"/>
        <v>1</v>
      </c>
      <c r="J600" s="81">
        <f t="shared" ca="1" si="259"/>
        <v>1.12437122</v>
      </c>
      <c r="K600" s="81">
        <f t="shared" ca="1" si="260"/>
        <v>124.37121999999999</v>
      </c>
      <c r="L600" s="85">
        <f>IF(VLOOKUP(A600,$U$12:$AD$125,8)=VLOOKUP(A599,$U$12:$AD$125,8),0,VLOOKUP(A600,U$12:$AD$125,8))</f>
        <v>0</v>
      </c>
      <c r="M600" s="86">
        <f>IF(L600&gt;0,VLOOKUP(L600,T$12:$AC$125,7),0)</f>
        <v>0</v>
      </c>
      <c r="N600" s="81">
        <f t="shared" si="265"/>
        <v>0</v>
      </c>
      <c r="O600" s="81">
        <f t="shared" ca="1" si="261"/>
        <v>124.37121999999999</v>
      </c>
      <c r="P600" s="87" t="str">
        <f t="shared" si="266"/>
        <v>J=</v>
      </c>
      <c r="Q600" s="88">
        <f t="shared" si="267"/>
        <v>44676</v>
      </c>
      <c r="R600" s="7"/>
      <c r="S600" s="7"/>
      <c r="T600" s="7"/>
      <c r="U600" s="7"/>
      <c r="V600" s="7"/>
      <c r="W600" s="7"/>
      <c r="X600" s="7"/>
      <c r="Y600" s="7"/>
      <c r="Z600" s="7"/>
      <c r="AA600" s="7"/>
      <c r="AB600" s="7"/>
      <c r="AC600" s="7"/>
      <c r="AD600" s="7"/>
      <c r="AE600" s="7"/>
      <c r="AF600" s="37"/>
      <c r="AG600" s="3" t="s">
        <v>26</v>
      </c>
      <c r="AH600" s="3" t="s">
        <v>26</v>
      </c>
      <c r="AI600" s="13" t="s">
        <v>27</v>
      </c>
      <c r="AJ600" s="5" t="s">
        <v>28</v>
      </c>
      <c r="AK600" s="4" t="s">
        <v>29</v>
      </c>
      <c r="AL600" s="65"/>
      <c r="AM600" s="10" t="s">
        <v>32</v>
      </c>
      <c r="AN600" s="3" t="s">
        <v>26</v>
      </c>
      <c r="AO600" s="6"/>
      <c r="AP600" s="20" t="s">
        <v>33</v>
      </c>
      <c r="AQ600" s="3" t="s">
        <v>26</v>
      </c>
      <c r="AR600" s="21" t="s">
        <v>34</v>
      </c>
      <c r="AS600" s="65"/>
      <c r="AT600" s="12"/>
      <c r="AU600" s="12"/>
      <c r="AV600" s="22"/>
      <c r="AW600" s="12"/>
      <c r="AX600" s="12"/>
      <c r="AY600" s="12"/>
      <c r="AZ600" s="12"/>
      <c r="BA600" s="12"/>
      <c r="BB600" s="12"/>
      <c r="BC600" s="12"/>
      <c r="BD600" s="12"/>
      <c r="BE600" s="12"/>
      <c r="BF600" s="12"/>
      <c r="BG600" s="12"/>
      <c r="BH600" s="12"/>
      <c r="BI600" s="12"/>
      <c r="BJ600" s="12"/>
      <c r="BK600" s="12"/>
      <c r="BL600" s="12"/>
      <c r="BM600" s="12"/>
      <c r="BN600" s="12"/>
      <c r="BO600" s="12"/>
      <c r="BP600" s="12"/>
      <c r="BQ600" s="12"/>
      <c r="BR600" s="12"/>
      <c r="BS600" s="12"/>
      <c r="BT600" s="12"/>
      <c r="BU600" s="12"/>
      <c r="BV600" s="12"/>
      <c r="BW600" s="12"/>
      <c r="BX600" s="12"/>
      <c r="BY600" s="12"/>
      <c r="BZ600" s="12"/>
      <c r="CA600" s="12"/>
      <c r="CB600" s="12"/>
      <c r="CC600" s="12"/>
      <c r="CD600" s="12"/>
      <c r="CE600" s="12"/>
      <c r="CF600" s="12"/>
      <c r="CG600" s="12"/>
      <c r="CH600" s="12"/>
      <c r="CI600" s="12"/>
      <c r="CJ600" s="12"/>
      <c r="CK600" s="12"/>
      <c r="CL600" s="12"/>
      <c r="CM600" s="12"/>
      <c r="CN600" s="12"/>
      <c r="CO600" s="12"/>
      <c r="CP600" s="12"/>
      <c r="CQ600" s="12"/>
      <c r="CR600" s="12"/>
      <c r="CS600" s="12"/>
      <c r="CT600" s="12"/>
      <c r="CU600" s="12"/>
      <c r="CV600" s="12"/>
      <c r="CW600" s="12"/>
      <c r="CX600" s="12"/>
      <c r="CY600" s="12"/>
      <c r="CZ600" s="12"/>
      <c r="DA600" s="12"/>
      <c r="DB600" s="12"/>
      <c r="DC600" s="12"/>
      <c r="DD600" s="12"/>
      <c r="DE600" s="12"/>
      <c r="DF600" s="12"/>
      <c r="DG600" s="12"/>
      <c r="DH600" s="12"/>
      <c r="DI600" s="12"/>
      <c r="DJ600" s="12"/>
      <c r="DK600" s="12"/>
      <c r="DL600" s="12"/>
      <c r="DM600" s="12"/>
      <c r="DN600" s="12"/>
      <c r="DO600" s="12"/>
      <c r="DP600" s="12"/>
      <c r="DQ600" s="12"/>
      <c r="DR600" s="12"/>
      <c r="DS600" s="12"/>
      <c r="DT600" s="12"/>
      <c r="DU600" s="12"/>
      <c r="DV600" s="12"/>
      <c r="DW600" s="12"/>
      <c r="DX600" s="12"/>
      <c r="DY600" s="12"/>
      <c r="DZ600" s="12"/>
      <c r="EA600" s="12"/>
      <c r="EB600" s="12"/>
      <c r="EC600" s="12"/>
      <c r="ED600" s="12"/>
      <c r="EE600" s="12"/>
      <c r="EF600" s="12"/>
      <c r="EG600" s="12"/>
      <c r="EH600" s="12"/>
      <c r="EI600" s="12"/>
      <c r="EJ600" s="12"/>
      <c r="EK600" s="12"/>
      <c r="EL600" s="12"/>
      <c r="EM600" s="12"/>
      <c r="EN600" s="12"/>
      <c r="EO600" s="12"/>
      <c r="EP600" s="12"/>
      <c r="EQ600" s="12"/>
      <c r="ER600" s="12"/>
      <c r="ES600" s="12"/>
      <c r="ET600" s="12"/>
      <c r="EU600" s="12"/>
      <c r="EV600" s="12"/>
      <c r="EW600" s="12"/>
      <c r="EX600" s="12"/>
      <c r="EY600" s="12"/>
      <c r="EZ600" s="12"/>
      <c r="FA600" s="12"/>
      <c r="FB600" s="12"/>
      <c r="FC600" s="12"/>
      <c r="FD600" s="12"/>
      <c r="FE600" s="12"/>
      <c r="FF600" s="12"/>
      <c r="FG600" s="12"/>
      <c r="FH600" s="12"/>
      <c r="FI600" s="12"/>
      <c r="FJ600" s="12"/>
      <c r="FK600" s="12"/>
      <c r="FL600" s="12"/>
      <c r="FM600" s="12"/>
      <c r="FN600" s="12"/>
      <c r="FO600" s="12"/>
      <c r="FP600" s="12"/>
      <c r="FQ600" s="12"/>
      <c r="FR600" s="12"/>
      <c r="FS600" s="12"/>
      <c r="FT600" s="12"/>
      <c r="FU600" s="12"/>
      <c r="FV600" s="12"/>
      <c r="FW600" s="12"/>
      <c r="FX600" s="12"/>
      <c r="FY600" s="12"/>
      <c r="FZ600" s="12"/>
      <c r="GA600" s="12"/>
      <c r="GB600" s="12"/>
      <c r="GC600" s="12"/>
      <c r="GD600" s="12"/>
      <c r="GE600" s="12"/>
      <c r="GF600" s="12"/>
      <c r="GG600" s="12"/>
      <c r="GH600" s="12"/>
      <c r="GI600" s="12"/>
      <c r="GJ600" s="12"/>
      <c r="GK600" s="12"/>
      <c r="GL600" s="12"/>
      <c r="GM600" s="12"/>
      <c r="GN600" s="12"/>
      <c r="GO600" s="12"/>
      <c r="GP600" s="12"/>
      <c r="GQ600" s="12"/>
      <c r="GR600" s="12"/>
    </row>
    <row r="601" spans="1:200" x14ac:dyDescent="0.2">
      <c r="A601" s="79">
        <f t="shared" si="262"/>
        <v>43673</v>
      </c>
      <c r="B601" s="80">
        <f t="shared" ca="1" si="268"/>
        <v>1124.69454</v>
      </c>
      <c r="C601" s="81">
        <f t="shared" si="263"/>
        <v>1000</v>
      </c>
      <c r="D601" s="82">
        <f ca="1">IF(A601&lt;$B$1,VLOOKUP(A601,[1]DI!$A$4:$B$15000,2,FALSE),0)</f>
        <v>0</v>
      </c>
      <c r="E601" s="81">
        <f t="shared" ca="1" si="269"/>
        <v>0</v>
      </c>
      <c r="F601" s="83">
        <f t="shared" si="257"/>
        <v>1.1679999999999999</v>
      </c>
      <c r="G601" s="84">
        <f t="shared" ca="1" si="258"/>
        <v>1</v>
      </c>
      <c r="H601" s="81">
        <f ca="1">TRUNC(PRODUCT(G$10:G600),15)</f>
        <v>1.1246945428023201</v>
      </c>
      <c r="I601" s="81">
        <f t="shared" si="264"/>
        <v>1</v>
      </c>
      <c r="J601" s="81">
        <f t="shared" ca="1" si="259"/>
        <v>1.1246945399999999</v>
      </c>
      <c r="K601" s="81">
        <f t="shared" ca="1" si="260"/>
        <v>124.69454</v>
      </c>
      <c r="L601" s="85">
        <f>IF(VLOOKUP(A601,$U$12:$AD$125,8)=VLOOKUP(A600,$U$12:$AD$125,8),0,VLOOKUP(A601,U$12:$AD$125,8))</f>
        <v>0</v>
      </c>
      <c r="M601" s="86">
        <f>IF(L601&gt;0,VLOOKUP(L601,T$12:$AC$125,7),0)</f>
        <v>0</v>
      </c>
      <c r="N601" s="81">
        <f t="shared" si="265"/>
        <v>0</v>
      </c>
      <c r="O601" s="81">
        <f t="shared" ca="1" si="261"/>
        <v>124.69454</v>
      </c>
      <c r="P601" s="87" t="str">
        <f t="shared" si="266"/>
        <v>J=</v>
      </c>
      <c r="Q601" s="88">
        <f t="shared" si="267"/>
        <v>44676</v>
      </c>
      <c r="R601" s="7"/>
      <c r="S601" s="7"/>
      <c r="T601" s="7"/>
      <c r="U601" s="7"/>
      <c r="V601" s="7"/>
      <c r="W601" s="7"/>
      <c r="X601" s="7"/>
      <c r="Y601" s="7"/>
      <c r="Z601" s="7"/>
      <c r="AA601" s="7"/>
      <c r="AB601" s="7"/>
      <c r="AC601" s="7"/>
      <c r="AD601" s="7"/>
      <c r="AE601" s="7"/>
      <c r="AF601" s="65"/>
      <c r="AG601" s="9"/>
      <c r="AH601" s="9"/>
      <c r="AI601" s="4"/>
      <c r="AJ601" s="10"/>
      <c r="AK601" s="4"/>
      <c r="AL601" s="65"/>
      <c r="AM601" s="10"/>
      <c r="AN601" s="9"/>
      <c r="AO601" s="7"/>
      <c r="AP601" s="11"/>
      <c r="AQ601" s="9"/>
      <c r="AR601" s="8"/>
      <c r="AS601" s="68"/>
      <c r="AT601" s="12"/>
      <c r="AU601" s="12"/>
      <c r="AV601" s="22"/>
      <c r="AW601" s="12"/>
      <c r="AX601" s="12"/>
      <c r="AY601" s="12"/>
      <c r="AZ601" s="12"/>
      <c r="BA601" s="12"/>
      <c r="BB601" s="12"/>
      <c r="BC601" s="12"/>
      <c r="BD601" s="12"/>
      <c r="BE601" s="12"/>
      <c r="BF601" s="12"/>
      <c r="BG601" s="12"/>
      <c r="BH601" s="12"/>
      <c r="BI601" s="12"/>
      <c r="BJ601" s="12"/>
      <c r="BK601" s="12"/>
      <c r="BL601" s="12"/>
      <c r="BM601" s="12"/>
      <c r="BN601" s="12"/>
      <c r="BO601" s="12"/>
      <c r="BP601" s="12"/>
      <c r="BQ601" s="12"/>
      <c r="BR601" s="12"/>
      <c r="BS601" s="12"/>
      <c r="BT601" s="12"/>
      <c r="BU601" s="12"/>
      <c r="BV601" s="12"/>
      <c r="BW601" s="12"/>
      <c r="BX601" s="12"/>
      <c r="BY601" s="12"/>
      <c r="BZ601" s="12"/>
      <c r="CA601" s="12"/>
      <c r="CB601" s="12"/>
      <c r="CC601" s="12"/>
      <c r="CD601" s="12"/>
      <c r="CE601" s="12"/>
      <c r="CF601" s="12"/>
      <c r="CG601" s="12"/>
      <c r="CH601" s="12"/>
      <c r="CI601" s="12"/>
      <c r="CJ601" s="12"/>
      <c r="CK601" s="12"/>
      <c r="CL601" s="12"/>
      <c r="CM601" s="12"/>
      <c r="CN601" s="12"/>
      <c r="CO601" s="12"/>
      <c r="CP601" s="12"/>
      <c r="CQ601" s="12"/>
      <c r="CR601" s="12"/>
      <c r="CS601" s="12"/>
      <c r="CT601" s="12"/>
      <c r="CU601" s="12"/>
      <c r="CV601" s="12"/>
      <c r="CW601" s="12"/>
      <c r="CX601" s="12"/>
      <c r="CY601" s="12"/>
      <c r="CZ601" s="12"/>
      <c r="DA601" s="12"/>
      <c r="DB601" s="12"/>
      <c r="DC601" s="12"/>
      <c r="DD601" s="12"/>
      <c r="DE601" s="12"/>
      <c r="DF601" s="12"/>
      <c r="DG601" s="12"/>
      <c r="DH601" s="12"/>
      <c r="DI601" s="12"/>
      <c r="DJ601" s="12"/>
      <c r="DK601" s="12"/>
      <c r="DL601" s="12"/>
      <c r="DM601" s="12"/>
      <c r="DN601" s="12"/>
      <c r="DO601" s="12"/>
      <c r="DP601" s="12"/>
      <c r="DQ601" s="12"/>
      <c r="DR601" s="12"/>
      <c r="DS601" s="12"/>
      <c r="DT601" s="12"/>
      <c r="DU601" s="12"/>
      <c r="DV601" s="12"/>
      <c r="DW601" s="12"/>
      <c r="DX601" s="12"/>
      <c r="DY601" s="12"/>
      <c r="DZ601" s="12"/>
      <c r="EA601" s="12"/>
      <c r="EB601" s="12"/>
      <c r="EC601" s="12"/>
      <c r="ED601" s="12"/>
      <c r="EE601" s="12"/>
      <c r="EF601" s="12"/>
      <c r="EG601" s="12"/>
      <c r="EH601" s="12"/>
      <c r="EI601" s="12"/>
      <c r="EJ601" s="12"/>
      <c r="EK601" s="12"/>
      <c r="EL601" s="12"/>
      <c r="EM601" s="12"/>
      <c r="EN601" s="12"/>
      <c r="EO601" s="12"/>
      <c r="EP601" s="12"/>
      <c r="EQ601" s="12"/>
      <c r="ER601" s="12"/>
      <c r="ES601" s="12"/>
      <c r="ET601" s="12"/>
      <c r="EU601" s="12"/>
      <c r="EV601" s="12"/>
      <c r="EW601" s="12"/>
      <c r="EX601" s="12"/>
      <c r="EY601" s="12"/>
      <c r="EZ601" s="12"/>
      <c r="FA601" s="12"/>
      <c r="FB601" s="12"/>
      <c r="FC601" s="12"/>
      <c r="FD601" s="12"/>
      <c r="FE601" s="12"/>
      <c r="FF601" s="12"/>
      <c r="FG601" s="12"/>
      <c r="FH601" s="12"/>
      <c r="FI601" s="12"/>
      <c r="FJ601" s="12"/>
      <c r="FK601" s="12"/>
      <c r="FL601" s="12"/>
      <c r="FM601" s="12"/>
      <c r="FN601" s="12"/>
      <c r="FO601" s="12"/>
      <c r="FP601" s="12"/>
      <c r="FQ601" s="12"/>
      <c r="FR601" s="12"/>
      <c r="FS601" s="12"/>
      <c r="FT601" s="12"/>
      <c r="FU601" s="12"/>
      <c r="FV601" s="12"/>
      <c r="FW601" s="12"/>
      <c r="FX601" s="12"/>
      <c r="FY601" s="12"/>
      <c r="FZ601" s="12"/>
      <c r="GA601" s="12"/>
      <c r="GB601" s="12"/>
      <c r="GC601" s="12"/>
      <c r="GD601" s="12"/>
      <c r="GE601" s="12"/>
      <c r="GF601" s="12"/>
      <c r="GG601" s="12"/>
      <c r="GH601" s="12"/>
      <c r="GI601" s="12"/>
      <c r="GJ601" s="12"/>
      <c r="GK601" s="12"/>
      <c r="GL601" s="12"/>
      <c r="GM601" s="12"/>
      <c r="GN601" s="12"/>
      <c r="GO601" s="12"/>
      <c r="GP601" s="12"/>
      <c r="GQ601" s="12"/>
      <c r="GR601" s="12"/>
    </row>
    <row r="602" spans="1:200" x14ac:dyDescent="0.2">
      <c r="A602" s="79">
        <f t="shared" si="262"/>
        <v>43674</v>
      </c>
      <c r="B602" s="80">
        <f t="shared" ca="1" si="268"/>
        <v>1124.69454</v>
      </c>
      <c r="C602" s="81">
        <f t="shared" si="263"/>
        <v>1000</v>
      </c>
      <c r="D602" s="82">
        <f ca="1">IF(A602&lt;$B$1,VLOOKUP(A602,[1]DI!$A$4:$B$15000,2,FALSE),0)</f>
        <v>0</v>
      </c>
      <c r="E602" s="81">
        <f t="shared" ca="1" si="269"/>
        <v>0</v>
      </c>
      <c r="F602" s="83">
        <f t="shared" si="257"/>
        <v>1.1679999999999999</v>
      </c>
      <c r="G602" s="84">
        <f t="shared" ca="1" si="258"/>
        <v>1</v>
      </c>
      <c r="H602" s="81">
        <f ca="1">TRUNC(PRODUCT(G$10:G601),15)</f>
        <v>1.1246945428023201</v>
      </c>
      <c r="I602" s="81">
        <f t="shared" si="264"/>
        <v>1</v>
      </c>
      <c r="J602" s="81">
        <f t="shared" ca="1" si="259"/>
        <v>1.1246945399999999</v>
      </c>
      <c r="K602" s="81">
        <f t="shared" ca="1" si="260"/>
        <v>124.69454</v>
      </c>
      <c r="L602" s="85">
        <f>IF(VLOOKUP(A602,$U$12:$AD$125,8)=VLOOKUP(A601,$U$12:$AD$125,8),0,VLOOKUP(A602,U$12:$AD$125,8))</f>
        <v>0</v>
      </c>
      <c r="M602" s="86">
        <f>IF(L602&gt;0,VLOOKUP(L602,T$12:$AC$125,7),0)</f>
        <v>0</v>
      </c>
      <c r="N602" s="81">
        <f t="shared" si="265"/>
        <v>0</v>
      </c>
      <c r="O602" s="81">
        <f t="shared" ca="1" si="261"/>
        <v>124.69454</v>
      </c>
      <c r="P602" s="87" t="str">
        <f t="shared" si="266"/>
        <v>J=</v>
      </c>
      <c r="Q602" s="88">
        <f t="shared" si="267"/>
        <v>44676</v>
      </c>
      <c r="R602" s="7"/>
      <c r="S602" s="7"/>
      <c r="T602" s="7"/>
      <c r="U602" s="7"/>
      <c r="V602" s="7"/>
      <c r="W602" s="7"/>
      <c r="X602" s="7"/>
      <c r="Y602" s="7"/>
      <c r="Z602" s="7"/>
      <c r="AA602" s="7"/>
      <c r="AB602" s="7"/>
      <c r="AC602" s="7"/>
      <c r="AD602" s="7"/>
      <c r="AE602" s="7"/>
      <c r="AF602" s="65">
        <f>(AF594+1)</f>
        <v>43532</v>
      </c>
      <c r="AG602" s="9">
        <f t="shared" ref="AG602:AK617" ca="1" si="271">VLOOKUP($AF602,$A$10:$Q$3625,(AG$1)+1)</f>
        <v>1093.4463499999999</v>
      </c>
      <c r="AH602" s="9">
        <f t="shared" si="271"/>
        <v>1000</v>
      </c>
      <c r="AI602" s="4">
        <f t="shared" ca="1" si="271"/>
        <v>6.4000000000000001E-2</v>
      </c>
      <c r="AJ602" s="10">
        <f t="shared" ca="1" si="271"/>
        <v>2.4620000000000002E-4</v>
      </c>
      <c r="AK602" s="4">
        <f t="shared" si="271"/>
        <v>1.1679999999999999</v>
      </c>
      <c r="AL602" s="65">
        <f t="shared" ref="AL602:AL631" si="272">AF602</f>
        <v>43532</v>
      </c>
      <c r="AM602" s="10">
        <f t="shared" ref="AM602:AS617" ca="1" si="273">VLOOKUP($AF602,$A$10:$Q$3625,(AM$1)+1)</f>
        <v>1.09344635</v>
      </c>
      <c r="AN602" s="9">
        <f t="shared" ca="1" si="273"/>
        <v>93.446349999999995</v>
      </c>
      <c r="AO602" s="7">
        <f t="shared" si="273"/>
        <v>0</v>
      </c>
      <c r="AP602" s="11">
        <f t="shared" si="273"/>
        <v>0</v>
      </c>
      <c r="AQ602" s="9">
        <f t="shared" si="273"/>
        <v>0</v>
      </c>
      <c r="AR602" s="8" t="str">
        <f t="shared" si="273"/>
        <v>J=</v>
      </c>
      <c r="AS602" s="65">
        <f t="shared" si="273"/>
        <v>44676</v>
      </c>
      <c r="AT602" s="12"/>
      <c r="AU602" s="12"/>
      <c r="AV602" s="22"/>
      <c r="AW602" s="12"/>
      <c r="AX602" s="12"/>
      <c r="AY602" s="12"/>
      <c r="AZ602" s="12"/>
      <c r="BA602" s="12"/>
      <c r="BB602" s="12"/>
      <c r="BC602" s="12"/>
      <c r="BD602" s="12"/>
      <c r="BE602" s="12"/>
      <c r="BF602" s="12"/>
      <c r="BG602" s="12"/>
      <c r="BH602" s="12"/>
      <c r="BI602" s="12"/>
      <c r="BJ602" s="12"/>
      <c r="BK602" s="12"/>
      <c r="BL602" s="12"/>
      <c r="BM602" s="12"/>
      <c r="BN602" s="12"/>
      <c r="BO602" s="12"/>
      <c r="BP602" s="12"/>
      <c r="BQ602" s="12"/>
      <c r="BR602" s="12"/>
      <c r="BS602" s="12"/>
      <c r="BT602" s="12"/>
      <c r="BU602" s="12"/>
      <c r="BV602" s="12"/>
      <c r="BW602" s="12"/>
      <c r="BX602" s="12"/>
      <c r="BY602" s="12"/>
      <c r="BZ602" s="12"/>
      <c r="CA602" s="12"/>
      <c r="CB602" s="12"/>
      <c r="CC602" s="12"/>
      <c r="CD602" s="12"/>
      <c r="CE602" s="12"/>
      <c r="CF602" s="12"/>
      <c r="CG602" s="12"/>
      <c r="CH602" s="12"/>
      <c r="CI602" s="12"/>
      <c r="CJ602" s="12"/>
      <c r="CK602" s="12"/>
      <c r="CL602" s="12"/>
      <c r="CM602" s="12"/>
      <c r="CN602" s="12"/>
      <c r="CO602" s="12"/>
      <c r="CP602" s="12"/>
      <c r="CQ602" s="12"/>
      <c r="CR602" s="12"/>
      <c r="CS602" s="12"/>
      <c r="CT602" s="12"/>
      <c r="CU602" s="12"/>
      <c r="CV602" s="12"/>
      <c r="CW602" s="12"/>
      <c r="CX602" s="12"/>
      <c r="CY602" s="12"/>
      <c r="CZ602" s="12"/>
      <c r="DA602" s="12"/>
      <c r="DB602" s="12"/>
      <c r="DC602" s="12"/>
      <c r="DD602" s="12"/>
      <c r="DE602" s="12"/>
      <c r="DF602" s="12"/>
      <c r="DG602" s="12"/>
      <c r="DH602" s="12"/>
      <c r="DI602" s="12"/>
      <c r="DJ602" s="12"/>
      <c r="DK602" s="12"/>
      <c r="DL602" s="12"/>
      <c r="DM602" s="12"/>
      <c r="DN602" s="12"/>
      <c r="DO602" s="12"/>
      <c r="DP602" s="12"/>
      <c r="DQ602" s="12"/>
      <c r="DR602" s="12"/>
      <c r="DS602" s="12"/>
      <c r="DT602" s="12"/>
      <c r="DU602" s="12"/>
      <c r="DV602" s="12"/>
      <c r="DW602" s="12"/>
      <c r="DX602" s="12"/>
      <c r="DY602" s="12"/>
      <c r="DZ602" s="12"/>
      <c r="EA602" s="12"/>
      <c r="EB602" s="12"/>
      <c r="EC602" s="12"/>
      <c r="ED602" s="12"/>
      <c r="EE602" s="12"/>
      <c r="EF602" s="12"/>
      <c r="EG602" s="12"/>
      <c r="EH602" s="12"/>
      <c r="EI602" s="12"/>
      <c r="EJ602" s="12"/>
      <c r="EK602" s="12"/>
      <c r="EL602" s="12"/>
      <c r="EM602" s="12"/>
      <c r="EN602" s="12"/>
      <c r="EO602" s="12"/>
      <c r="EP602" s="12"/>
      <c r="EQ602" s="12"/>
      <c r="ER602" s="12"/>
      <c r="ES602" s="12"/>
      <c r="ET602" s="12"/>
      <c r="EU602" s="12"/>
      <c r="EV602" s="12"/>
      <c r="EW602" s="12"/>
      <c r="EX602" s="12"/>
      <c r="EY602" s="12"/>
      <c r="EZ602" s="12"/>
      <c r="FA602" s="12"/>
      <c r="FB602" s="12"/>
      <c r="FC602" s="12"/>
      <c r="FD602" s="12"/>
      <c r="FE602" s="12"/>
      <c r="FF602" s="12"/>
      <c r="FG602" s="12"/>
      <c r="FH602" s="12"/>
      <c r="FI602" s="12"/>
      <c r="FJ602" s="12"/>
      <c r="FK602" s="12"/>
      <c r="FL602" s="12"/>
      <c r="FM602" s="12"/>
      <c r="FN602" s="12"/>
      <c r="FO602" s="12"/>
      <c r="FP602" s="12"/>
      <c r="FQ602" s="12"/>
      <c r="FR602" s="12"/>
      <c r="FS602" s="12"/>
      <c r="FT602" s="12"/>
      <c r="FU602" s="12"/>
      <c r="FV602" s="12"/>
      <c r="FW602" s="12"/>
      <c r="FX602" s="12"/>
      <c r="FY602" s="12"/>
      <c r="FZ602" s="12"/>
      <c r="GA602" s="12"/>
      <c r="GB602" s="12"/>
      <c r="GC602" s="12"/>
      <c r="GD602" s="12"/>
      <c r="GE602" s="12"/>
      <c r="GF602" s="12"/>
      <c r="GG602" s="12"/>
      <c r="GH602" s="12"/>
      <c r="GI602" s="12"/>
      <c r="GJ602" s="12"/>
      <c r="GK602" s="12"/>
      <c r="GL602" s="12"/>
      <c r="GM602" s="12"/>
      <c r="GN602" s="12"/>
      <c r="GO602" s="12"/>
      <c r="GP602" s="12"/>
      <c r="GQ602" s="12"/>
      <c r="GR602" s="12"/>
    </row>
    <row r="603" spans="1:200" x14ac:dyDescent="0.2">
      <c r="A603" s="79">
        <f t="shared" si="262"/>
        <v>43675</v>
      </c>
      <c r="B603" s="80">
        <f t="shared" ca="1" si="268"/>
        <v>1124.69454</v>
      </c>
      <c r="C603" s="81">
        <f t="shared" si="263"/>
        <v>1000</v>
      </c>
      <c r="D603" s="82">
        <f ca="1">IF(A603&lt;$B$1,VLOOKUP(A603,[1]DI!$A$4:$B$15000,2,FALSE),0)</f>
        <v>6.4000000000000001E-2</v>
      </c>
      <c r="E603" s="81">
        <f t="shared" ca="1" si="269"/>
        <v>2.4620000000000002E-4</v>
      </c>
      <c r="F603" s="83">
        <f t="shared" si="257"/>
        <v>1.1679999999999999</v>
      </c>
      <c r="G603" s="84">
        <f t="shared" ca="1" si="258"/>
        <v>1.0002875616</v>
      </c>
      <c r="H603" s="81">
        <f ca="1">TRUNC(PRODUCT(G$10:G602),15)</f>
        <v>1.1246945428023201</v>
      </c>
      <c r="I603" s="81">
        <f t="shared" si="264"/>
        <v>1</v>
      </c>
      <c r="J603" s="81">
        <f t="shared" ca="1" si="259"/>
        <v>1.1246945399999999</v>
      </c>
      <c r="K603" s="81">
        <f t="shared" ca="1" si="260"/>
        <v>124.69454</v>
      </c>
      <c r="L603" s="85">
        <f>IF(VLOOKUP(A603,$U$12:$AD$125,8)=VLOOKUP(A602,$U$12:$AD$125,8),0,VLOOKUP(A603,U$12:$AD$125,8))</f>
        <v>0</v>
      </c>
      <c r="M603" s="86">
        <f>IF(L603&gt;0,VLOOKUP(L603,T$12:$AC$125,7),0)</f>
        <v>0</v>
      </c>
      <c r="N603" s="81">
        <f t="shared" si="265"/>
        <v>0</v>
      </c>
      <c r="O603" s="81">
        <f t="shared" ca="1" si="261"/>
        <v>124.69454</v>
      </c>
      <c r="P603" s="87" t="str">
        <f t="shared" si="266"/>
        <v>J=</v>
      </c>
      <c r="Q603" s="88">
        <f t="shared" si="267"/>
        <v>44676</v>
      </c>
      <c r="R603" s="7"/>
      <c r="S603" s="7"/>
      <c r="T603" s="7"/>
      <c r="U603" s="7"/>
      <c r="V603" s="7"/>
      <c r="W603" s="7"/>
      <c r="X603" s="7"/>
      <c r="Y603" s="7"/>
      <c r="Z603" s="7"/>
      <c r="AA603" s="7"/>
      <c r="AB603" s="7"/>
      <c r="AC603" s="7"/>
      <c r="AD603" s="7"/>
      <c r="AE603" s="7"/>
      <c r="AF603" s="65">
        <f t="shared" ref="AF603:AF631" si="274">(AF602+1)</f>
        <v>43533</v>
      </c>
      <c r="AG603" s="9">
        <f t="shared" ca="1" si="271"/>
        <v>1093.7607800000001</v>
      </c>
      <c r="AH603" s="9">
        <f t="shared" si="271"/>
        <v>1000</v>
      </c>
      <c r="AI603" s="4">
        <f t="shared" ca="1" si="271"/>
        <v>0</v>
      </c>
      <c r="AJ603" s="10">
        <f t="shared" ca="1" si="271"/>
        <v>0</v>
      </c>
      <c r="AK603" s="4">
        <f t="shared" si="271"/>
        <v>1.1679999999999999</v>
      </c>
      <c r="AL603" s="65">
        <f t="shared" si="272"/>
        <v>43533</v>
      </c>
      <c r="AM603" s="10">
        <f t="shared" ca="1" si="273"/>
        <v>1.09376078</v>
      </c>
      <c r="AN603" s="9">
        <f t="shared" ca="1" si="273"/>
        <v>93.760779999999997</v>
      </c>
      <c r="AO603" s="7">
        <f t="shared" si="273"/>
        <v>0</v>
      </c>
      <c r="AP603" s="11">
        <f t="shared" si="273"/>
        <v>0</v>
      </c>
      <c r="AQ603" s="9">
        <f t="shared" si="273"/>
        <v>0</v>
      </c>
      <c r="AR603" s="8" t="str">
        <f t="shared" si="273"/>
        <v>J=</v>
      </c>
      <c r="AS603" s="65">
        <f t="shared" si="273"/>
        <v>44676</v>
      </c>
      <c r="AT603" s="12"/>
      <c r="AU603" s="12"/>
      <c r="AV603" s="22"/>
      <c r="AW603" s="12"/>
      <c r="AX603" s="12"/>
      <c r="AY603" s="12"/>
      <c r="AZ603" s="12"/>
      <c r="BA603" s="12"/>
      <c r="BB603" s="12"/>
      <c r="BC603" s="12"/>
      <c r="BD603" s="12"/>
      <c r="BE603" s="12"/>
      <c r="BF603" s="12"/>
      <c r="BG603" s="12"/>
      <c r="BH603" s="12"/>
      <c r="BI603" s="12"/>
      <c r="BJ603" s="12"/>
      <c r="BK603" s="12"/>
      <c r="BL603" s="12"/>
      <c r="BM603" s="12"/>
      <c r="BN603" s="12"/>
      <c r="BO603" s="12"/>
      <c r="BP603" s="12"/>
      <c r="BQ603" s="12"/>
      <c r="BR603" s="12"/>
      <c r="BS603" s="12"/>
      <c r="BT603" s="12"/>
      <c r="BU603" s="12"/>
      <c r="BV603" s="12"/>
      <c r="BW603" s="12"/>
      <c r="BX603" s="12"/>
      <c r="BY603" s="12"/>
      <c r="BZ603" s="12"/>
      <c r="CA603" s="12"/>
      <c r="CB603" s="12"/>
      <c r="CC603" s="12"/>
      <c r="CD603" s="12"/>
      <c r="CE603" s="12"/>
      <c r="CF603" s="12"/>
      <c r="CG603" s="12"/>
      <c r="CH603" s="12"/>
      <c r="CI603" s="12"/>
      <c r="CJ603" s="12"/>
      <c r="CK603" s="12"/>
      <c r="CL603" s="12"/>
      <c r="CM603" s="12"/>
      <c r="CN603" s="12"/>
      <c r="CO603" s="12"/>
      <c r="CP603" s="12"/>
      <c r="CQ603" s="12"/>
      <c r="CR603" s="12"/>
      <c r="CS603" s="12"/>
      <c r="CT603" s="12"/>
      <c r="CU603" s="12"/>
      <c r="CV603" s="12"/>
      <c r="CW603" s="12"/>
      <c r="CX603" s="12"/>
      <c r="CY603" s="12"/>
      <c r="CZ603" s="12"/>
      <c r="DA603" s="12"/>
      <c r="DB603" s="12"/>
      <c r="DC603" s="12"/>
      <c r="DD603" s="12"/>
      <c r="DE603" s="12"/>
      <c r="DF603" s="12"/>
      <c r="DG603" s="12"/>
      <c r="DH603" s="12"/>
      <c r="DI603" s="12"/>
      <c r="DJ603" s="12"/>
      <c r="DK603" s="12"/>
      <c r="DL603" s="12"/>
      <c r="DM603" s="12"/>
      <c r="DN603" s="12"/>
      <c r="DO603" s="12"/>
      <c r="DP603" s="12"/>
      <c r="DQ603" s="12"/>
      <c r="DR603" s="12"/>
      <c r="DS603" s="12"/>
      <c r="DT603" s="12"/>
      <c r="DU603" s="12"/>
      <c r="DV603" s="12"/>
      <c r="DW603" s="12"/>
      <c r="DX603" s="12"/>
      <c r="DY603" s="12"/>
      <c r="DZ603" s="12"/>
      <c r="EA603" s="12"/>
      <c r="EB603" s="12"/>
      <c r="EC603" s="12"/>
      <c r="ED603" s="12"/>
      <c r="EE603" s="12"/>
      <c r="EF603" s="12"/>
      <c r="EG603" s="12"/>
      <c r="EH603" s="12"/>
      <c r="EI603" s="12"/>
      <c r="EJ603" s="12"/>
      <c r="EK603" s="12"/>
      <c r="EL603" s="12"/>
      <c r="EM603" s="12"/>
      <c r="EN603" s="12"/>
      <c r="EO603" s="12"/>
      <c r="EP603" s="12"/>
      <c r="EQ603" s="12"/>
      <c r="ER603" s="12"/>
      <c r="ES603" s="12"/>
      <c r="ET603" s="12"/>
      <c r="EU603" s="12"/>
      <c r="EV603" s="12"/>
      <c r="EW603" s="12"/>
      <c r="EX603" s="12"/>
      <c r="EY603" s="12"/>
      <c r="EZ603" s="12"/>
      <c r="FA603" s="12"/>
      <c r="FB603" s="12"/>
      <c r="FC603" s="12"/>
      <c r="FD603" s="12"/>
      <c r="FE603" s="12"/>
      <c r="FF603" s="12"/>
      <c r="FG603" s="12"/>
      <c r="FH603" s="12"/>
      <c r="FI603" s="12"/>
      <c r="FJ603" s="12"/>
      <c r="FK603" s="12"/>
      <c r="FL603" s="12"/>
      <c r="FM603" s="12"/>
      <c r="FN603" s="12"/>
      <c r="FO603" s="12"/>
      <c r="FP603" s="12"/>
      <c r="FQ603" s="12"/>
      <c r="FR603" s="12"/>
      <c r="FS603" s="12"/>
      <c r="FT603" s="12"/>
      <c r="FU603" s="12"/>
      <c r="FV603" s="12"/>
      <c r="FW603" s="12"/>
      <c r="FX603" s="12"/>
      <c r="FY603" s="12"/>
      <c r="FZ603" s="12"/>
      <c r="GA603" s="12"/>
      <c r="GB603" s="12"/>
      <c r="GC603" s="12"/>
      <c r="GD603" s="12"/>
      <c r="GE603" s="12"/>
      <c r="GF603" s="12"/>
      <c r="GG603" s="12"/>
      <c r="GH603" s="12"/>
      <c r="GI603" s="12"/>
      <c r="GJ603" s="12"/>
      <c r="GK603" s="12"/>
      <c r="GL603" s="12"/>
      <c r="GM603" s="12"/>
      <c r="GN603" s="12"/>
      <c r="GO603" s="12"/>
      <c r="GP603" s="12"/>
      <c r="GQ603" s="12"/>
      <c r="GR603" s="12"/>
    </row>
    <row r="604" spans="1:200" x14ac:dyDescent="0.2">
      <c r="A604" s="79">
        <f t="shared" si="262"/>
        <v>43676</v>
      </c>
      <c r="B604" s="80">
        <f t="shared" ca="1" si="268"/>
        <v>1125.0179599999999</v>
      </c>
      <c r="C604" s="81">
        <f t="shared" si="263"/>
        <v>1000</v>
      </c>
      <c r="D604" s="82">
        <f ca="1">IF(A604&lt;$B$1,VLOOKUP(A604,[1]DI!$A$4:$B$15000,2,FALSE),0)</f>
        <v>6.4000000000000001E-2</v>
      </c>
      <c r="E604" s="81">
        <f t="shared" ca="1" si="269"/>
        <v>2.4620000000000002E-4</v>
      </c>
      <c r="F604" s="83">
        <f t="shared" si="257"/>
        <v>1.1679999999999999</v>
      </c>
      <c r="G604" s="84">
        <f t="shared" ca="1" si="258"/>
        <v>1.0002875616</v>
      </c>
      <c r="H604" s="81">
        <f ca="1">TRUNC(PRODUCT(G$10:G603),15)</f>
        <v>1.1250179617645599</v>
      </c>
      <c r="I604" s="81">
        <f t="shared" si="264"/>
        <v>1</v>
      </c>
      <c r="J604" s="81">
        <f t="shared" ca="1" si="259"/>
        <v>1.1250179600000001</v>
      </c>
      <c r="K604" s="81">
        <f t="shared" ca="1" si="260"/>
        <v>125.01796</v>
      </c>
      <c r="L604" s="85">
        <f>IF(VLOOKUP(A604,$U$12:$AD$125,8)=VLOOKUP(A603,$U$12:$AD$125,8),0,VLOOKUP(A604,U$12:$AD$125,8))</f>
        <v>0</v>
      </c>
      <c r="M604" s="86">
        <f>IF(L604&gt;0,VLOOKUP(L604,T$12:$AC$125,7),0)</f>
        <v>0</v>
      </c>
      <c r="N604" s="81">
        <f t="shared" si="265"/>
        <v>0</v>
      </c>
      <c r="O604" s="81">
        <f t="shared" ca="1" si="261"/>
        <v>125.01796</v>
      </c>
      <c r="P604" s="87" t="str">
        <f t="shared" si="266"/>
        <v>J=</v>
      </c>
      <c r="Q604" s="88">
        <f t="shared" si="267"/>
        <v>44676</v>
      </c>
      <c r="R604" s="7"/>
      <c r="S604" s="7"/>
      <c r="T604" s="7"/>
      <c r="U604" s="7"/>
      <c r="V604" s="7"/>
      <c r="W604" s="7"/>
      <c r="X604" s="7"/>
      <c r="Y604" s="7"/>
      <c r="Z604" s="7"/>
      <c r="AA604" s="7"/>
      <c r="AB604" s="7"/>
      <c r="AC604" s="7"/>
      <c r="AD604" s="7"/>
      <c r="AE604" s="7"/>
      <c r="AF604" s="65">
        <f t="shared" si="274"/>
        <v>43534</v>
      </c>
      <c r="AG604" s="9">
        <f t="shared" ca="1" si="271"/>
        <v>1093.7607800000001</v>
      </c>
      <c r="AH604" s="9">
        <f t="shared" si="271"/>
        <v>1000</v>
      </c>
      <c r="AI604" s="4">
        <f t="shared" ca="1" si="271"/>
        <v>0</v>
      </c>
      <c r="AJ604" s="10">
        <f t="shared" ca="1" si="271"/>
        <v>0</v>
      </c>
      <c r="AK604" s="4">
        <f t="shared" si="271"/>
        <v>1.1679999999999999</v>
      </c>
      <c r="AL604" s="65">
        <f t="shared" si="272"/>
        <v>43534</v>
      </c>
      <c r="AM604" s="10">
        <f t="shared" ca="1" si="273"/>
        <v>1.09376078</v>
      </c>
      <c r="AN604" s="9">
        <f t="shared" ca="1" si="273"/>
        <v>93.760779999999997</v>
      </c>
      <c r="AO604" s="7">
        <f t="shared" si="273"/>
        <v>0</v>
      </c>
      <c r="AP604" s="11">
        <f t="shared" si="273"/>
        <v>0</v>
      </c>
      <c r="AQ604" s="9">
        <f t="shared" si="273"/>
        <v>0</v>
      </c>
      <c r="AR604" s="8" t="str">
        <f t="shared" si="273"/>
        <v>J=</v>
      </c>
      <c r="AS604" s="65">
        <f t="shared" si="273"/>
        <v>44676</v>
      </c>
      <c r="AT604" s="12"/>
      <c r="AU604" s="12"/>
      <c r="AV604" s="22"/>
      <c r="AW604" s="12"/>
      <c r="AX604" s="12"/>
      <c r="AY604" s="12"/>
      <c r="AZ604" s="12"/>
      <c r="BA604" s="12"/>
      <c r="BB604" s="12"/>
      <c r="BC604" s="12"/>
      <c r="BD604" s="12"/>
      <c r="BE604" s="12"/>
      <c r="BF604" s="12"/>
      <c r="BG604" s="12"/>
      <c r="BH604" s="12"/>
      <c r="BI604" s="12"/>
      <c r="BJ604" s="12"/>
      <c r="BK604" s="12"/>
      <c r="BL604" s="12"/>
      <c r="BM604" s="12"/>
      <c r="BN604" s="12"/>
      <c r="BO604" s="12"/>
      <c r="BP604" s="12"/>
      <c r="BQ604" s="12"/>
      <c r="BR604" s="12"/>
      <c r="BS604" s="12"/>
      <c r="BT604" s="12"/>
      <c r="BU604" s="12"/>
      <c r="BV604" s="12"/>
      <c r="BW604" s="12"/>
      <c r="BX604" s="12"/>
      <c r="BY604" s="12"/>
      <c r="BZ604" s="12"/>
      <c r="CA604" s="12"/>
      <c r="CB604" s="12"/>
      <c r="CC604" s="12"/>
      <c r="CD604" s="12"/>
      <c r="CE604" s="12"/>
      <c r="CF604" s="12"/>
      <c r="CG604" s="12"/>
      <c r="CH604" s="12"/>
      <c r="CI604" s="12"/>
      <c r="CJ604" s="12"/>
      <c r="CK604" s="12"/>
      <c r="CL604" s="12"/>
      <c r="CM604" s="12"/>
      <c r="CN604" s="12"/>
      <c r="CO604" s="12"/>
      <c r="CP604" s="12"/>
      <c r="CQ604" s="12"/>
      <c r="CR604" s="12"/>
      <c r="CS604" s="12"/>
      <c r="CT604" s="12"/>
      <c r="CU604" s="12"/>
      <c r="CV604" s="12"/>
      <c r="CW604" s="12"/>
      <c r="CX604" s="12"/>
      <c r="CY604" s="12"/>
      <c r="CZ604" s="12"/>
      <c r="DA604" s="12"/>
      <c r="DB604" s="12"/>
      <c r="DC604" s="12"/>
      <c r="DD604" s="12"/>
      <c r="DE604" s="12"/>
      <c r="DF604" s="12"/>
      <c r="DG604" s="12"/>
      <c r="DH604" s="12"/>
      <c r="DI604" s="12"/>
      <c r="DJ604" s="12"/>
      <c r="DK604" s="12"/>
      <c r="DL604" s="12"/>
      <c r="DM604" s="12"/>
      <c r="DN604" s="12"/>
      <c r="DO604" s="12"/>
      <c r="DP604" s="12"/>
      <c r="DQ604" s="12"/>
      <c r="DR604" s="12"/>
      <c r="DS604" s="12"/>
      <c r="DT604" s="12"/>
      <c r="DU604" s="12"/>
      <c r="DV604" s="12"/>
      <c r="DW604" s="12"/>
      <c r="DX604" s="12"/>
      <c r="DY604" s="12"/>
      <c r="DZ604" s="12"/>
      <c r="EA604" s="12"/>
      <c r="EB604" s="12"/>
      <c r="EC604" s="12"/>
      <c r="ED604" s="12"/>
      <c r="EE604" s="12"/>
      <c r="EF604" s="12"/>
      <c r="EG604" s="12"/>
      <c r="EH604" s="12"/>
      <c r="EI604" s="12"/>
      <c r="EJ604" s="12"/>
      <c r="EK604" s="12"/>
      <c r="EL604" s="12"/>
      <c r="EM604" s="12"/>
      <c r="EN604" s="12"/>
      <c r="EO604" s="12"/>
      <c r="EP604" s="12"/>
      <c r="EQ604" s="12"/>
      <c r="ER604" s="12"/>
      <c r="ES604" s="12"/>
      <c r="ET604" s="12"/>
      <c r="EU604" s="12"/>
      <c r="EV604" s="12"/>
      <c r="EW604" s="12"/>
      <c r="EX604" s="12"/>
      <c r="EY604" s="12"/>
      <c r="EZ604" s="12"/>
      <c r="FA604" s="12"/>
      <c r="FB604" s="12"/>
      <c r="FC604" s="12"/>
      <c r="FD604" s="12"/>
      <c r="FE604" s="12"/>
      <c r="FF604" s="12"/>
      <c r="FG604" s="12"/>
      <c r="FH604" s="12"/>
      <c r="FI604" s="12"/>
      <c r="FJ604" s="12"/>
      <c r="FK604" s="12"/>
      <c r="FL604" s="12"/>
      <c r="FM604" s="12"/>
      <c r="FN604" s="12"/>
      <c r="FO604" s="12"/>
      <c r="FP604" s="12"/>
      <c r="FQ604" s="12"/>
      <c r="FR604" s="12"/>
      <c r="FS604" s="12"/>
      <c r="FT604" s="12"/>
      <c r="FU604" s="12"/>
      <c r="FV604" s="12"/>
      <c r="FW604" s="12"/>
      <c r="FX604" s="12"/>
      <c r="FY604" s="12"/>
      <c r="FZ604" s="12"/>
      <c r="GA604" s="12"/>
      <c r="GB604" s="12"/>
      <c r="GC604" s="12"/>
      <c r="GD604" s="12"/>
      <c r="GE604" s="12"/>
      <c r="GF604" s="12"/>
      <c r="GG604" s="12"/>
      <c r="GH604" s="12"/>
      <c r="GI604" s="12"/>
      <c r="GJ604" s="12"/>
      <c r="GK604" s="12"/>
      <c r="GL604" s="12"/>
      <c r="GM604" s="12"/>
      <c r="GN604" s="12"/>
      <c r="GO604" s="12"/>
      <c r="GP604" s="12"/>
      <c r="GQ604" s="12"/>
      <c r="GR604" s="12"/>
    </row>
    <row r="605" spans="1:200" x14ac:dyDescent="0.2">
      <c r="A605" s="79">
        <f t="shared" si="262"/>
        <v>43677</v>
      </c>
      <c r="B605" s="80">
        <f t="shared" ca="1" si="268"/>
        <v>1125.3414700000001</v>
      </c>
      <c r="C605" s="81">
        <f t="shared" si="263"/>
        <v>1000</v>
      </c>
      <c r="D605" s="82">
        <f ca="1">IF(A605&lt;$B$1,VLOOKUP(A605,[1]DI!$A$4:$B$15000,2,FALSE),0)</f>
        <v>6.4000000000000001E-2</v>
      </c>
      <c r="E605" s="81">
        <f t="shared" ca="1" si="269"/>
        <v>2.4620000000000002E-4</v>
      </c>
      <c r="F605" s="83">
        <f t="shared" si="257"/>
        <v>1.1679999999999999</v>
      </c>
      <c r="G605" s="84">
        <f t="shared" ca="1" si="258"/>
        <v>1.0002875616</v>
      </c>
      <c r="H605" s="81">
        <f ca="1">TRUNC(PRODUCT(G$10:G604),15)</f>
        <v>1.1253414737296701</v>
      </c>
      <c r="I605" s="81">
        <f t="shared" si="264"/>
        <v>1</v>
      </c>
      <c r="J605" s="81">
        <f t="shared" ca="1" si="259"/>
        <v>1.12534147</v>
      </c>
      <c r="K605" s="81">
        <f t="shared" ca="1" si="260"/>
        <v>125.34147</v>
      </c>
      <c r="L605" s="85">
        <f>IF(VLOOKUP(A605,$U$12:$AD$125,8)=VLOOKUP(A604,$U$12:$AD$125,8),0,VLOOKUP(A605,U$12:$AD$125,8))</f>
        <v>0</v>
      </c>
      <c r="M605" s="86">
        <f>IF(L605&gt;0,VLOOKUP(L605,T$12:$AC$125,7),0)</f>
        <v>0</v>
      </c>
      <c r="N605" s="81">
        <f t="shared" si="265"/>
        <v>0</v>
      </c>
      <c r="O605" s="81">
        <f t="shared" ca="1" si="261"/>
        <v>125.34147</v>
      </c>
      <c r="P605" s="87" t="str">
        <f t="shared" si="266"/>
        <v>J=</v>
      </c>
      <c r="Q605" s="88">
        <f t="shared" si="267"/>
        <v>44676</v>
      </c>
      <c r="R605" s="7"/>
      <c r="S605" s="7"/>
      <c r="T605" s="7"/>
      <c r="U605" s="7"/>
      <c r="V605" s="7"/>
      <c r="W605" s="7"/>
      <c r="X605" s="7"/>
      <c r="Y605" s="7"/>
      <c r="Z605" s="7"/>
      <c r="AA605" s="7"/>
      <c r="AB605" s="7"/>
      <c r="AC605" s="7"/>
      <c r="AD605" s="7"/>
      <c r="AE605" s="7"/>
      <c r="AF605" s="65">
        <f t="shared" si="274"/>
        <v>43535</v>
      </c>
      <c r="AG605" s="9">
        <f t="shared" ca="1" si="271"/>
        <v>1093.7607800000001</v>
      </c>
      <c r="AH605" s="9">
        <f t="shared" si="271"/>
        <v>1000</v>
      </c>
      <c r="AI605" s="4">
        <f t="shared" ca="1" si="271"/>
        <v>6.4000000000000001E-2</v>
      </c>
      <c r="AJ605" s="10">
        <f t="shared" ca="1" si="271"/>
        <v>2.4620000000000002E-4</v>
      </c>
      <c r="AK605" s="4">
        <f t="shared" si="271"/>
        <v>1.1679999999999999</v>
      </c>
      <c r="AL605" s="65">
        <f t="shared" si="272"/>
        <v>43535</v>
      </c>
      <c r="AM605" s="10">
        <f t="shared" ca="1" si="273"/>
        <v>1.09376078</v>
      </c>
      <c r="AN605" s="9">
        <f t="shared" ca="1" si="273"/>
        <v>93.760779999999997</v>
      </c>
      <c r="AO605" s="7">
        <f t="shared" si="273"/>
        <v>0</v>
      </c>
      <c r="AP605" s="11">
        <f t="shared" si="273"/>
        <v>0</v>
      </c>
      <c r="AQ605" s="9">
        <f t="shared" si="273"/>
        <v>0</v>
      </c>
      <c r="AR605" s="8" t="str">
        <f t="shared" si="273"/>
        <v>J=</v>
      </c>
      <c r="AS605" s="65">
        <f t="shared" si="273"/>
        <v>44676</v>
      </c>
      <c r="AT605" s="12"/>
      <c r="AU605" s="12"/>
      <c r="AV605" s="22"/>
      <c r="AW605" s="12"/>
      <c r="AX605" s="12"/>
      <c r="AY605" s="12"/>
      <c r="AZ605" s="12"/>
      <c r="BA605" s="12"/>
      <c r="BB605" s="12"/>
      <c r="BC605" s="12"/>
      <c r="BD605" s="12"/>
      <c r="BE605" s="12"/>
      <c r="BF605" s="12"/>
      <c r="BG605" s="12"/>
      <c r="BH605" s="12"/>
      <c r="BI605" s="12"/>
      <c r="BJ605" s="12"/>
      <c r="BK605" s="12"/>
      <c r="BL605" s="12"/>
      <c r="BM605" s="12"/>
      <c r="BN605" s="12"/>
      <c r="BO605" s="12"/>
      <c r="BP605" s="12"/>
      <c r="BQ605" s="12"/>
      <c r="BR605" s="12"/>
      <c r="BS605" s="12"/>
      <c r="BT605" s="12"/>
      <c r="BU605" s="12"/>
      <c r="BV605" s="12"/>
      <c r="BW605" s="12"/>
      <c r="BX605" s="12"/>
      <c r="BY605" s="12"/>
      <c r="BZ605" s="12"/>
      <c r="CA605" s="12"/>
      <c r="CB605" s="12"/>
      <c r="CC605" s="12"/>
      <c r="CD605" s="12"/>
      <c r="CE605" s="12"/>
      <c r="CF605" s="12"/>
      <c r="CG605" s="12"/>
      <c r="CH605" s="12"/>
      <c r="CI605" s="12"/>
      <c r="CJ605" s="12"/>
      <c r="CK605" s="12"/>
      <c r="CL605" s="12"/>
      <c r="CM605" s="12"/>
      <c r="CN605" s="12"/>
      <c r="CO605" s="12"/>
      <c r="CP605" s="12"/>
      <c r="CQ605" s="12"/>
      <c r="CR605" s="12"/>
      <c r="CS605" s="12"/>
      <c r="CT605" s="12"/>
      <c r="CU605" s="12"/>
      <c r="CV605" s="12"/>
      <c r="CW605" s="12"/>
      <c r="CX605" s="12"/>
      <c r="CY605" s="12"/>
      <c r="CZ605" s="12"/>
      <c r="DA605" s="12"/>
      <c r="DB605" s="12"/>
      <c r="DC605" s="12"/>
      <c r="DD605" s="12"/>
      <c r="DE605" s="12"/>
      <c r="DF605" s="12"/>
      <c r="DG605" s="12"/>
      <c r="DH605" s="12"/>
      <c r="DI605" s="12"/>
      <c r="DJ605" s="12"/>
      <c r="DK605" s="12"/>
      <c r="DL605" s="12"/>
      <c r="DM605" s="12"/>
      <c r="DN605" s="12"/>
      <c r="DO605" s="12"/>
      <c r="DP605" s="12"/>
      <c r="DQ605" s="12"/>
      <c r="DR605" s="12"/>
      <c r="DS605" s="12"/>
      <c r="DT605" s="12"/>
      <c r="DU605" s="12"/>
      <c r="DV605" s="12"/>
      <c r="DW605" s="12"/>
      <c r="DX605" s="12"/>
      <c r="DY605" s="12"/>
      <c r="DZ605" s="12"/>
      <c r="EA605" s="12"/>
      <c r="EB605" s="12"/>
      <c r="EC605" s="12"/>
      <c r="ED605" s="12"/>
      <c r="EE605" s="12"/>
      <c r="EF605" s="12"/>
      <c r="EG605" s="12"/>
      <c r="EH605" s="12"/>
      <c r="EI605" s="12"/>
      <c r="EJ605" s="12"/>
      <c r="EK605" s="12"/>
      <c r="EL605" s="12"/>
      <c r="EM605" s="12"/>
      <c r="EN605" s="12"/>
      <c r="EO605" s="12"/>
      <c r="EP605" s="12"/>
      <c r="EQ605" s="12"/>
      <c r="ER605" s="12"/>
      <c r="ES605" s="12"/>
      <c r="ET605" s="12"/>
      <c r="EU605" s="12"/>
      <c r="EV605" s="12"/>
      <c r="EW605" s="12"/>
      <c r="EX605" s="12"/>
      <c r="EY605" s="12"/>
      <c r="EZ605" s="12"/>
      <c r="FA605" s="12"/>
      <c r="FB605" s="12"/>
      <c r="FC605" s="12"/>
      <c r="FD605" s="12"/>
      <c r="FE605" s="12"/>
      <c r="FF605" s="12"/>
      <c r="FG605" s="12"/>
      <c r="FH605" s="12"/>
      <c r="FI605" s="12"/>
      <c r="FJ605" s="12"/>
      <c r="FK605" s="12"/>
      <c r="FL605" s="12"/>
      <c r="FM605" s="12"/>
      <c r="FN605" s="12"/>
      <c r="FO605" s="12"/>
      <c r="FP605" s="12"/>
      <c r="FQ605" s="12"/>
      <c r="FR605" s="12"/>
      <c r="FS605" s="12"/>
      <c r="FT605" s="12"/>
      <c r="FU605" s="12"/>
      <c r="FV605" s="12"/>
      <c r="FW605" s="12"/>
      <c r="FX605" s="12"/>
      <c r="FY605" s="12"/>
      <c r="FZ605" s="12"/>
      <c r="GA605" s="12"/>
      <c r="GB605" s="12"/>
      <c r="GC605" s="12"/>
      <c r="GD605" s="12"/>
      <c r="GE605" s="12"/>
      <c r="GF605" s="12"/>
      <c r="GG605" s="12"/>
      <c r="GH605" s="12"/>
      <c r="GI605" s="12"/>
      <c r="GJ605" s="12"/>
      <c r="GK605" s="12"/>
      <c r="GL605" s="12"/>
      <c r="GM605" s="12"/>
      <c r="GN605" s="12"/>
      <c r="GO605" s="12"/>
      <c r="GP605" s="12"/>
      <c r="GQ605" s="12"/>
      <c r="GR605" s="12"/>
    </row>
    <row r="606" spans="1:200" x14ac:dyDescent="0.2">
      <c r="A606" s="79">
        <f t="shared" si="262"/>
        <v>43678</v>
      </c>
      <c r="B606" s="80">
        <f t="shared" ca="1" si="268"/>
        <v>1125.66508</v>
      </c>
      <c r="C606" s="81">
        <f t="shared" si="263"/>
        <v>1000</v>
      </c>
      <c r="D606" s="82">
        <f ca="1">IF(A606&lt;$B$1,VLOOKUP(A606,[1]DI!$A$4:$B$15000,2,FALSE),0)</f>
        <v>5.8999999999999997E-2</v>
      </c>
      <c r="E606" s="81">
        <f t="shared" ca="1" si="269"/>
        <v>2.2751E-4</v>
      </c>
      <c r="F606" s="83">
        <f t="shared" si="257"/>
        <v>1.1679999999999999</v>
      </c>
      <c r="G606" s="84">
        <f t="shared" ca="1" si="258"/>
        <v>1.0002657316800001</v>
      </c>
      <c r="H606" s="81">
        <f ca="1">TRUNC(PRODUCT(G$10:G605),15)</f>
        <v>1.1256650787244</v>
      </c>
      <c r="I606" s="81">
        <f t="shared" si="264"/>
        <v>1</v>
      </c>
      <c r="J606" s="81">
        <f t="shared" ca="1" si="259"/>
        <v>1.1256650800000001</v>
      </c>
      <c r="K606" s="81">
        <f t="shared" ca="1" si="260"/>
        <v>125.66508</v>
      </c>
      <c r="L606" s="85">
        <f>IF(VLOOKUP(A606,$U$12:$AD$125,8)=VLOOKUP(A605,$U$12:$AD$125,8),0,VLOOKUP(A606,U$12:$AD$125,8))</f>
        <v>0</v>
      </c>
      <c r="M606" s="86">
        <f>IF(L606&gt;0,VLOOKUP(L606,T$12:$AC$125,7),0)</f>
        <v>0</v>
      </c>
      <c r="N606" s="81">
        <f t="shared" si="265"/>
        <v>0</v>
      </c>
      <c r="O606" s="81">
        <f t="shared" ca="1" si="261"/>
        <v>125.66508</v>
      </c>
      <c r="P606" s="87" t="str">
        <f t="shared" si="266"/>
        <v>J=</v>
      </c>
      <c r="Q606" s="88">
        <f t="shared" si="267"/>
        <v>44676</v>
      </c>
      <c r="R606" s="7"/>
      <c r="S606" s="7"/>
      <c r="T606" s="7"/>
      <c r="U606" s="7"/>
      <c r="V606" s="7"/>
      <c r="W606" s="7"/>
      <c r="X606" s="7"/>
      <c r="Y606" s="7"/>
      <c r="Z606" s="7"/>
      <c r="AA606" s="7"/>
      <c r="AB606" s="7"/>
      <c r="AC606" s="7"/>
      <c r="AD606" s="7"/>
      <c r="AE606" s="7"/>
      <c r="AF606" s="65">
        <f t="shared" si="274"/>
        <v>43536</v>
      </c>
      <c r="AG606" s="9">
        <f t="shared" ca="1" si="271"/>
        <v>1094.0753</v>
      </c>
      <c r="AH606" s="9">
        <f t="shared" si="271"/>
        <v>1000</v>
      </c>
      <c r="AI606" s="4">
        <f t="shared" ca="1" si="271"/>
        <v>6.4000000000000001E-2</v>
      </c>
      <c r="AJ606" s="10">
        <f t="shared" ca="1" si="271"/>
        <v>2.4620000000000002E-4</v>
      </c>
      <c r="AK606" s="4">
        <f t="shared" si="271"/>
        <v>1.1679999999999999</v>
      </c>
      <c r="AL606" s="65">
        <f t="shared" si="272"/>
        <v>43536</v>
      </c>
      <c r="AM606" s="10">
        <f t="shared" ca="1" si="273"/>
        <v>1.0940753000000001</v>
      </c>
      <c r="AN606" s="9">
        <f t="shared" ca="1" si="273"/>
        <v>94.075299999999999</v>
      </c>
      <c r="AO606" s="7">
        <f t="shared" si="273"/>
        <v>0</v>
      </c>
      <c r="AP606" s="11">
        <f t="shared" si="273"/>
        <v>0</v>
      </c>
      <c r="AQ606" s="9">
        <f t="shared" si="273"/>
        <v>0</v>
      </c>
      <c r="AR606" s="8" t="str">
        <f t="shared" si="273"/>
        <v>J=</v>
      </c>
      <c r="AS606" s="65">
        <f t="shared" si="273"/>
        <v>44676</v>
      </c>
      <c r="AT606" s="12"/>
      <c r="AU606" s="12"/>
      <c r="AV606" s="22"/>
      <c r="AW606" s="12"/>
      <c r="AX606" s="12"/>
      <c r="AY606" s="12"/>
      <c r="AZ606" s="12"/>
      <c r="BA606" s="12"/>
      <c r="BB606" s="12"/>
      <c r="BC606" s="12"/>
      <c r="BD606" s="12"/>
      <c r="BE606" s="12"/>
      <c r="BF606" s="12"/>
      <c r="BG606" s="12"/>
      <c r="BH606" s="12"/>
      <c r="BI606" s="12"/>
      <c r="BJ606" s="12"/>
      <c r="BK606" s="12"/>
      <c r="BL606" s="12"/>
      <c r="BM606" s="12"/>
      <c r="BN606" s="12"/>
      <c r="BO606" s="12"/>
      <c r="BP606" s="12"/>
      <c r="BQ606" s="12"/>
      <c r="BR606" s="12"/>
      <c r="BS606" s="12"/>
      <c r="BT606" s="12"/>
      <c r="BU606" s="12"/>
      <c r="BV606" s="12"/>
      <c r="BW606" s="12"/>
      <c r="BX606" s="12"/>
      <c r="BY606" s="12"/>
      <c r="BZ606" s="12"/>
      <c r="CA606" s="12"/>
      <c r="CB606" s="12"/>
      <c r="CC606" s="12"/>
      <c r="CD606" s="12"/>
      <c r="CE606" s="12"/>
      <c r="CF606" s="12"/>
      <c r="CG606" s="12"/>
      <c r="CH606" s="12"/>
      <c r="CI606" s="12"/>
      <c r="CJ606" s="12"/>
      <c r="CK606" s="12"/>
      <c r="CL606" s="12"/>
      <c r="CM606" s="12"/>
      <c r="CN606" s="12"/>
      <c r="CO606" s="12"/>
      <c r="CP606" s="12"/>
      <c r="CQ606" s="12"/>
      <c r="CR606" s="12"/>
      <c r="CS606" s="12"/>
      <c r="CT606" s="12"/>
      <c r="CU606" s="12"/>
      <c r="CV606" s="12"/>
      <c r="CW606" s="12"/>
      <c r="CX606" s="12"/>
      <c r="CY606" s="12"/>
      <c r="CZ606" s="12"/>
      <c r="DA606" s="12"/>
      <c r="DB606" s="12"/>
      <c r="DC606" s="12"/>
      <c r="DD606" s="12"/>
      <c r="DE606" s="12"/>
      <c r="DF606" s="12"/>
      <c r="DG606" s="12"/>
      <c r="DH606" s="12"/>
      <c r="DI606" s="12"/>
      <c r="DJ606" s="12"/>
      <c r="DK606" s="12"/>
      <c r="DL606" s="12"/>
      <c r="DM606" s="12"/>
      <c r="DN606" s="12"/>
      <c r="DO606" s="12"/>
      <c r="DP606" s="12"/>
      <c r="DQ606" s="12"/>
      <c r="DR606" s="12"/>
      <c r="DS606" s="12"/>
      <c r="DT606" s="12"/>
      <c r="DU606" s="12"/>
      <c r="DV606" s="12"/>
      <c r="DW606" s="12"/>
      <c r="DX606" s="12"/>
      <c r="DY606" s="12"/>
      <c r="DZ606" s="12"/>
      <c r="EA606" s="12"/>
      <c r="EB606" s="12"/>
      <c r="EC606" s="12"/>
      <c r="ED606" s="12"/>
      <c r="EE606" s="12"/>
      <c r="EF606" s="12"/>
      <c r="EG606" s="12"/>
      <c r="EH606" s="12"/>
      <c r="EI606" s="12"/>
      <c r="EJ606" s="12"/>
      <c r="EK606" s="12"/>
      <c r="EL606" s="12"/>
      <c r="EM606" s="12"/>
      <c r="EN606" s="12"/>
      <c r="EO606" s="12"/>
      <c r="EP606" s="12"/>
      <c r="EQ606" s="12"/>
      <c r="ER606" s="12"/>
      <c r="ES606" s="12"/>
      <c r="ET606" s="12"/>
      <c r="EU606" s="12"/>
      <c r="EV606" s="12"/>
      <c r="EW606" s="12"/>
      <c r="EX606" s="12"/>
      <c r="EY606" s="12"/>
      <c r="EZ606" s="12"/>
      <c r="FA606" s="12"/>
      <c r="FB606" s="12"/>
      <c r="FC606" s="12"/>
      <c r="FD606" s="12"/>
      <c r="FE606" s="12"/>
      <c r="FF606" s="12"/>
      <c r="FG606" s="12"/>
      <c r="FH606" s="12"/>
      <c r="FI606" s="12"/>
      <c r="FJ606" s="12"/>
      <c r="FK606" s="12"/>
      <c r="FL606" s="12"/>
      <c r="FM606" s="12"/>
      <c r="FN606" s="12"/>
      <c r="FO606" s="12"/>
      <c r="FP606" s="12"/>
      <c r="FQ606" s="12"/>
      <c r="FR606" s="12"/>
      <c r="FS606" s="12"/>
      <c r="FT606" s="12"/>
      <c r="FU606" s="12"/>
      <c r="FV606" s="12"/>
      <c r="FW606" s="12"/>
      <c r="FX606" s="12"/>
      <c r="FY606" s="12"/>
      <c r="FZ606" s="12"/>
      <c r="GA606" s="12"/>
      <c r="GB606" s="12"/>
      <c r="GC606" s="12"/>
      <c r="GD606" s="12"/>
      <c r="GE606" s="12"/>
      <c r="GF606" s="12"/>
      <c r="GG606" s="12"/>
      <c r="GH606" s="12"/>
      <c r="GI606" s="12"/>
      <c r="GJ606" s="12"/>
      <c r="GK606" s="12"/>
      <c r="GL606" s="12"/>
      <c r="GM606" s="12"/>
      <c r="GN606" s="12"/>
      <c r="GO606" s="12"/>
      <c r="GP606" s="12"/>
      <c r="GQ606" s="12"/>
      <c r="GR606" s="12"/>
    </row>
    <row r="607" spans="1:200" x14ac:dyDescent="0.2">
      <c r="A607" s="79">
        <f t="shared" si="262"/>
        <v>43679</v>
      </c>
      <c r="B607" s="80">
        <f t="shared" ca="1" si="268"/>
        <v>1125.9641999999999</v>
      </c>
      <c r="C607" s="81">
        <f t="shared" si="263"/>
        <v>1000</v>
      </c>
      <c r="D607" s="82">
        <f ca="1">IF(A607&lt;$B$1,VLOOKUP(A607,[1]DI!$A$4:$B$15000,2,FALSE),0)</f>
        <v>5.8999999999999997E-2</v>
      </c>
      <c r="E607" s="81">
        <f t="shared" ca="1" si="269"/>
        <v>2.2751E-4</v>
      </c>
      <c r="F607" s="83">
        <f t="shared" si="257"/>
        <v>1.1679999999999999</v>
      </c>
      <c r="G607" s="84">
        <f t="shared" ca="1" si="258"/>
        <v>1.0002657316800001</v>
      </c>
      <c r="H607" s="81">
        <f ca="1">TRUNC(PRODUCT(G$10:G606),15)</f>
        <v>1.12596420359689</v>
      </c>
      <c r="I607" s="81">
        <f t="shared" si="264"/>
        <v>1</v>
      </c>
      <c r="J607" s="81">
        <f t="shared" ca="1" si="259"/>
        <v>1.1259642000000001</v>
      </c>
      <c r="K607" s="81">
        <f t="shared" ca="1" si="260"/>
        <v>125.96420000000001</v>
      </c>
      <c r="L607" s="85">
        <f>IF(VLOOKUP(A607,$U$12:$AD$125,8)=VLOOKUP(A606,$U$12:$AD$125,8),0,VLOOKUP(A607,U$12:$AD$125,8))</f>
        <v>0</v>
      </c>
      <c r="M607" s="86">
        <f>IF(L607&gt;0,VLOOKUP(L607,T$12:$AC$125,7),0)</f>
        <v>0</v>
      </c>
      <c r="N607" s="81">
        <f t="shared" si="265"/>
        <v>0</v>
      </c>
      <c r="O607" s="81">
        <f t="shared" ca="1" si="261"/>
        <v>125.96420000000001</v>
      </c>
      <c r="P607" s="87" t="str">
        <f t="shared" si="266"/>
        <v>J=</v>
      </c>
      <c r="Q607" s="88">
        <f t="shared" si="267"/>
        <v>44676</v>
      </c>
      <c r="R607" s="7"/>
      <c r="S607" s="7"/>
      <c r="T607" s="7"/>
      <c r="U607" s="7"/>
      <c r="V607" s="7"/>
      <c r="W607" s="7"/>
      <c r="X607" s="7"/>
      <c r="Y607" s="7"/>
      <c r="Z607" s="7"/>
      <c r="AA607" s="7"/>
      <c r="AB607" s="7"/>
      <c r="AC607" s="7"/>
      <c r="AD607" s="7"/>
      <c r="AE607" s="7"/>
      <c r="AF607" s="65">
        <f t="shared" si="274"/>
        <v>43537</v>
      </c>
      <c r="AG607" s="9">
        <f t="shared" ca="1" si="271"/>
        <v>1094.3899200000001</v>
      </c>
      <c r="AH607" s="9">
        <f t="shared" si="271"/>
        <v>1000</v>
      </c>
      <c r="AI607" s="4">
        <f t="shared" ca="1" si="271"/>
        <v>6.4000000000000001E-2</v>
      </c>
      <c r="AJ607" s="10">
        <f t="shared" ca="1" si="271"/>
        <v>2.4620000000000002E-4</v>
      </c>
      <c r="AK607" s="4">
        <f t="shared" si="271"/>
        <v>1.1679999999999999</v>
      </c>
      <c r="AL607" s="65">
        <f t="shared" si="272"/>
        <v>43537</v>
      </c>
      <c r="AM607" s="10">
        <f t="shared" ca="1" si="273"/>
        <v>1.09438992</v>
      </c>
      <c r="AN607" s="9">
        <f t="shared" ca="1" si="273"/>
        <v>94.389920000000004</v>
      </c>
      <c r="AO607" s="7">
        <f t="shared" si="273"/>
        <v>0</v>
      </c>
      <c r="AP607" s="11">
        <f t="shared" si="273"/>
        <v>0</v>
      </c>
      <c r="AQ607" s="9">
        <f t="shared" si="273"/>
        <v>0</v>
      </c>
      <c r="AR607" s="8" t="str">
        <f t="shared" si="273"/>
        <v>J=</v>
      </c>
      <c r="AS607" s="65">
        <f t="shared" si="273"/>
        <v>44676</v>
      </c>
      <c r="AT607" s="12"/>
      <c r="AU607" s="12"/>
      <c r="AV607" s="22"/>
      <c r="AW607" s="12"/>
      <c r="AX607" s="12"/>
      <c r="AY607" s="12"/>
      <c r="AZ607" s="12"/>
      <c r="BA607" s="12"/>
      <c r="BB607" s="12"/>
      <c r="BC607" s="12"/>
      <c r="BD607" s="12"/>
      <c r="BE607" s="12"/>
      <c r="BF607" s="12"/>
      <c r="BG607" s="12"/>
      <c r="BH607" s="12"/>
      <c r="BI607" s="12"/>
      <c r="BJ607" s="12"/>
      <c r="BK607" s="12"/>
      <c r="BL607" s="12"/>
      <c r="BM607" s="12"/>
      <c r="BN607" s="12"/>
      <c r="BO607" s="12"/>
      <c r="BP607" s="12"/>
      <c r="BQ607" s="12"/>
      <c r="BR607" s="12"/>
      <c r="BS607" s="12"/>
      <c r="BT607" s="12"/>
      <c r="BU607" s="12"/>
      <c r="BV607" s="12"/>
      <c r="BW607" s="12"/>
      <c r="BX607" s="12"/>
      <c r="BY607" s="12"/>
      <c r="BZ607" s="12"/>
      <c r="CA607" s="12"/>
      <c r="CB607" s="12"/>
      <c r="CC607" s="12"/>
      <c r="CD607" s="12"/>
      <c r="CE607" s="12"/>
      <c r="CF607" s="12"/>
      <c r="CG607" s="12"/>
      <c r="CH607" s="12"/>
      <c r="CI607" s="12"/>
      <c r="CJ607" s="12"/>
      <c r="CK607" s="12"/>
      <c r="CL607" s="12"/>
      <c r="CM607" s="12"/>
      <c r="CN607" s="12"/>
      <c r="CO607" s="12"/>
      <c r="CP607" s="12"/>
      <c r="CQ607" s="12"/>
      <c r="CR607" s="12"/>
      <c r="CS607" s="12"/>
      <c r="CT607" s="12"/>
      <c r="CU607" s="12"/>
      <c r="CV607" s="12"/>
      <c r="CW607" s="12"/>
      <c r="CX607" s="12"/>
      <c r="CY607" s="12"/>
      <c r="CZ607" s="12"/>
      <c r="DA607" s="12"/>
      <c r="DB607" s="12"/>
      <c r="DC607" s="12"/>
      <c r="DD607" s="12"/>
      <c r="DE607" s="12"/>
      <c r="DF607" s="12"/>
      <c r="DG607" s="12"/>
      <c r="DH607" s="12"/>
      <c r="DI607" s="12"/>
      <c r="DJ607" s="12"/>
      <c r="DK607" s="12"/>
      <c r="DL607" s="12"/>
      <c r="DM607" s="12"/>
      <c r="DN607" s="12"/>
      <c r="DO607" s="12"/>
      <c r="DP607" s="12"/>
      <c r="DQ607" s="12"/>
      <c r="DR607" s="12"/>
      <c r="DS607" s="12"/>
      <c r="DT607" s="12"/>
      <c r="DU607" s="12"/>
      <c r="DV607" s="12"/>
      <c r="DW607" s="12"/>
      <c r="DX607" s="12"/>
      <c r="DY607" s="12"/>
      <c r="DZ607" s="12"/>
      <c r="EA607" s="12"/>
      <c r="EB607" s="12"/>
      <c r="EC607" s="12"/>
      <c r="ED607" s="12"/>
      <c r="EE607" s="12"/>
      <c r="EF607" s="12"/>
      <c r="EG607" s="12"/>
      <c r="EH607" s="12"/>
      <c r="EI607" s="12"/>
      <c r="EJ607" s="12"/>
      <c r="EK607" s="12"/>
      <c r="EL607" s="12"/>
      <c r="EM607" s="12"/>
      <c r="EN607" s="12"/>
      <c r="EO607" s="12"/>
      <c r="EP607" s="12"/>
      <c r="EQ607" s="12"/>
      <c r="ER607" s="12"/>
      <c r="ES607" s="12"/>
      <c r="ET607" s="12"/>
      <c r="EU607" s="12"/>
      <c r="EV607" s="12"/>
      <c r="EW607" s="12"/>
      <c r="EX607" s="12"/>
      <c r="EY607" s="12"/>
      <c r="EZ607" s="12"/>
      <c r="FA607" s="12"/>
      <c r="FB607" s="12"/>
      <c r="FC607" s="12"/>
      <c r="FD607" s="12"/>
      <c r="FE607" s="12"/>
      <c r="FF607" s="12"/>
      <c r="FG607" s="12"/>
      <c r="FH607" s="12"/>
      <c r="FI607" s="12"/>
      <c r="FJ607" s="12"/>
      <c r="FK607" s="12"/>
      <c r="FL607" s="12"/>
      <c r="FM607" s="12"/>
      <c r="FN607" s="12"/>
      <c r="FO607" s="12"/>
      <c r="FP607" s="12"/>
      <c r="FQ607" s="12"/>
      <c r="FR607" s="12"/>
      <c r="FS607" s="12"/>
      <c r="FT607" s="12"/>
      <c r="FU607" s="12"/>
      <c r="FV607" s="12"/>
      <c r="FW607" s="12"/>
      <c r="FX607" s="12"/>
      <c r="FY607" s="12"/>
      <c r="FZ607" s="12"/>
      <c r="GA607" s="12"/>
      <c r="GB607" s="12"/>
      <c r="GC607" s="12"/>
      <c r="GD607" s="12"/>
      <c r="GE607" s="12"/>
      <c r="GF607" s="12"/>
      <c r="GG607" s="12"/>
      <c r="GH607" s="12"/>
      <c r="GI607" s="12"/>
      <c r="GJ607" s="12"/>
      <c r="GK607" s="12"/>
      <c r="GL607" s="12"/>
      <c r="GM607" s="12"/>
      <c r="GN607" s="12"/>
      <c r="GO607" s="12"/>
      <c r="GP607" s="12"/>
      <c r="GQ607" s="12"/>
      <c r="GR607" s="12"/>
    </row>
    <row r="608" spans="1:200" x14ac:dyDescent="0.2">
      <c r="A608" s="79">
        <f t="shared" si="262"/>
        <v>43680</v>
      </c>
      <c r="B608" s="80">
        <f t="shared" ca="1" si="268"/>
        <v>1126.26341</v>
      </c>
      <c r="C608" s="81">
        <f t="shared" si="263"/>
        <v>1000</v>
      </c>
      <c r="D608" s="82">
        <f ca="1">IF(A608&lt;$B$1,VLOOKUP(A608,[1]DI!$A$4:$B$15000,2,FALSE),0)</f>
        <v>0</v>
      </c>
      <c r="E608" s="81">
        <f t="shared" ca="1" si="269"/>
        <v>0</v>
      </c>
      <c r="F608" s="83">
        <f t="shared" si="257"/>
        <v>1.1679999999999999</v>
      </c>
      <c r="G608" s="84">
        <f t="shared" ca="1" si="258"/>
        <v>1</v>
      </c>
      <c r="H608" s="81">
        <f ca="1">TRUNC(PRODUCT(G$10:G607),15)</f>
        <v>1.1262634079563301</v>
      </c>
      <c r="I608" s="81">
        <f t="shared" si="264"/>
        <v>1</v>
      </c>
      <c r="J608" s="81">
        <f t="shared" ca="1" si="259"/>
        <v>1.12626341</v>
      </c>
      <c r="K608" s="81">
        <f t="shared" ca="1" si="260"/>
        <v>126.26340999999999</v>
      </c>
      <c r="L608" s="85">
        <f>IF(VLOOKUP(A608,$U$12:$AD$125,8)=VLOOKUP(A607,$U$12:$AD$125,8),0,VLOOKUP(A608,U$12:$AD$125,8))</f>
        <v>0</v>
      </c>
      <c r="M608" s="86">
        <f>IF(L608&gt;0,VLOOKUP(L608,T$12:$AC$125,7),0)</f>
        <v>0</v>
      </c>
      <c r="N608" s="81">
        <f t="shared" si="265"/>
        <v>0</v>
      </c>
      <c r="O608" s="81">
        <f t="shared" ca="1" si="261"/>
        <v>126.26340999999999</v>
      </c>
      <c r="P608" s="87" t="str">
        <f t="shared" si="266"/>
        <v>J=</v>
      </c>
      <c r="Q608" s="88">
        <f t="shared" si="267"/>
        <v>44676</v>
      </c>
      <c r="R608" s="7"/>
      <c r="S608" s="7"/>
      <c r="T608" s="7"/>
      <c r="U608" s="7"/>
      <c r="V608" s="7"/>
      <c r="W608" s="7"/>
      <c r="X608" s="7"/>
      <c r="Y608" s="7"/>
      <c r="Z608" s="7"/>
      <c r="AA608" s="7"/>
      <c r="AB608" s="7"/>
      <c r="AC608" s="7"/>
      <c r="AD608" s="7"/>
      <c r="AE608" s="7"/>
      <c r="AF608" s="65">
        <f t="shared" si="274"/>
        <v>43538</v>
      </c>
      <c r="AG608" s="9">
        <f t="shared" ca="1" si="271"/>
        <v>1094.7046199900001</v>
      </c>
      <c r="AH608" s="9">
        <f t="shared" si="271"/>
        <v>1000</v>
      </c>
      <c r="AI608" s="4">
        <f t="shared" ca="1" si="271"/>
        <v>6.4000000000000001E-2</v>
      </c>
      <c r="AJ608" s="10">
        <f t="shared" ca="1" si="271"/>
        <v>2.4620000000000002E-4</v>
      </c>
      <c r="AK608" s="4">
        <f t="shared" si="271"/>
        <v>1.1679999999999999</v>
      </c>
      <c r="AL608" s="65">
        <f t="shared" si="272"/>
        <v>43538</v>
      </c>
      <c r="AM608" s="10">
        <f t="shared" ca="1" si="273"/>
        <v>1.0947046199999999</v>
      </c>
      <c r="AN608" s="9">
        <f t="shared" ca="1" si="273"/>
        <v>94.704619989999998</v>
      </c>
      <c r="AO608" s="7">
        <f t="shared" si="273"/>
        <v>0</v>
      </c>
      <c r="AP608" s="11">
        <f t="shared" si="273"/>
        <v>0</v>
      </c>
      <c r="AQ608" s="9">
        <f t="shared" si="273"/>
        <v>0</v>
      </c>
      <c r="AR608" s="8" t="str">
        <f t="shared" si="273"/>
        <v>J=</v>
      </c>
      <c r="AS608" s="65">
        <f t="shared" si="273"/>
        <v>44676</v>
      </c>
      <c r="AT608" s="12"/>
      <c r="AU608" s="12"/>
      <c r="AV608" s="22"/>
      <c r="AW608" s="12"/>
      <c r="AX608" s="12"/>
      <c r="AY608" s="12"/>
      <c r="AZ608" s="12"/>
      <c r="BA608" s="12"/>
      <c r="BB608" s="12"/>
      <c r="BC608" s="12"/>
      <c r="BD608" s="12"/>
      <c r="BE608" s="12"/>
      <c r="BF608" s="12"/>
      <c r="BG608" s="12"/>
      <c r="BH608" s="12"/>
      <c r="BI608" s="12"/>
      <c r="BJ608" s="12"/>
      <c r="BK608" s="12"/>
      <c r="BL608" s="12"/>
      <c r="BM608" s="12"/>
      <c r="BN608" s="12"/>
      <c r="BO608" s="12"/>
      <c r="BP608" s="12"/>
      <c r="BQ608" s="12"/>
      <c r="BR608" s="12"/>
      <c r="BS608" s="12"/>
      <c r="BT608" s="12"/>
      <c r="BU608" s="12"/>
      <c r="BV608" s="12"/>
      <c r="BW608" s="12"/>
      <c r="BX608" s="12"/>
      <c r="BY608" s="12"/>
      <c r="BZ608" s="12"/>
      <c r="CA608" s="12"/>
      <c r="CB608" s="12"/>
      <c r="CC608" s="12"/>
      <c r="CD608" s="12"/>
      <c r="CE608" s="12"/>
      <c r="CF608" s="12"/>
      <c r="CG608" s="12"/>
      <c r="CH608" s="12"/>
      <c r="CI608" s="12"/>
      <c r="CJ608" s="12"/>
      <c r="CK608" s="12"/>
      <c r="CL608" s="12"/>
      <c r="CM608" s="12"/>
      <c r="CN608" s="12"/>
      <c r="CO608" s="12"/>
      <c r="CP608" s="12"/>
      <c r="CQ608" s="12"/>
      <c r="CR608" s="12"/>
      <c r="CS608" s="12"/>
      <c r="CT608" s="12"/>
      <c r="CU608" s="12"/>
      <c r="CV608" s="12"/>
      <c r="CW608" s="12"/>
      <c r="CX608" s="12"/>
      <c r="CY608" s="12"/>
      <c r="CZ608" s="12"/>
      <c r="DA608" s="12"/>
      <c r="DB608" s="12"/>
      <c r="DC608" s="12"/>
      <c r="DD608" s="12"/>
      <c r="DE608" s="12"/>
      <c r="DF608" s="12"/>
      <c r="DG608" s="12"/>
      <c r="DH608" s="12"/>
      <c r="DI608" s="12"/>
      <c r="DJ608" s="12"/>
      <c r="DK608" s="12"/>
      <c r="DL608" s="12"/>
      <c r="DM608" s="12"/>
      <c r="DN608" s="12"/>
      <c r="DO608" s="12"/>
      <c r="DP608" s="12"/>
      <c r="DQ608" s="12"/>
      <c r="DR608" s="12"/>
      <c r="DS608" s="12"/>
      <c r="DT608" s="12"/>
      <c r="DU608" s="12"/>
      <c r="DV608" s="12"/>
      <c r="DW608" s="12"/>
      <c r="DX608" s="12"/>
      <c r="DY608" s="12"/>
      <c r="DZ608" s="12"/>
      <c r="EA608" s="12"/>
      <c r="EB608" s="12"/>
      <c r="EC608" s="12"/>
      <c r="ED608" s="12"/>
      <c r="EE608" s="12"/>
      <c r="EF608" s="12"/>
      <c r="EG608" s="12"/>
      <c r="EH608" s="12"/>
      <c r="EI608" s="12"/>
      <c r="EJ608" s="12"/>
      <c r="EK608" s="12"/>
      <c r="EL608" s="12"/>
      <c r="EM608" s="12"/>
      <c r="EN608" s="12"/>
      <c r="EO608" s="12"/>
      <c r="EP608" s="12"/>
      <c r="EQ608" s="12"/>
      <c r="ER608" s="12"/>
      <c r="ES608" s="12"/>
      <c r="ET608" s="12"/>
      <c r="EU608" s="12"/>
      <c r="EV608" s="12"/>
      <c r="EW608" s="12"/>
      <c r="EX608" s="12"/>
      <c r="EY608" s="12"/>
      <c r="EZ608" s="12"/>
      <c r="FA608" s="12"/>
      <c r="FB608" s="12"/>
      <c r="FC608" s="12"/>
      <c r="FD608" s="12"/>
      <c r="FE608" s="12"/>
      <c r="FF608" s="12"/>
      <c r="FG608" s="12"/>
      <c r="FH608" s="12"/>
      <c r="FI608" s="12"/>
      <c r="FJ608" s="12"/>
      <c r="FK608" s="12"/>
      <c r="FL608" s="12"/>
      <c r="FM608" s="12"/>
      <c r="FN608" s="12"/>
      <c r="FO608" s="12"/>
      <c r="FP608" s="12"/>
      <c r="FQ608" s="12"/>
      <c r="FR608" s="12"/>
      <c r="FS608" s="12"/>
      <c r="FT608" s="12"/>
      <c r="FU608" s="12"/>
      <c r="FV608" s="12"/>
      <c r="FW608" s="12"/>
      <c r="FX608" s="12"/>
      <c r="FY608" s="12"/>
      <c r="FZ608" s="12"/>
      <c r="GA608" s="12"/>
      <c r="GB608" s="12"/>
      <c r="GC608" s="12"/>
      <c r="GD608" s="12"/>
      <c r="GE608" s="12"/>
      <c r="GF608" s="12"/>
      <c r="GG608" s="12"/>
      <c r="GH608" s="12"/>
      <c r="GI608" s="12"/>
      <c r="GJ608" s="12"/>
      <c r="GK608" s="12"/>
      <c r="GL608" s="12"/>
      <c r="GM608" s="12"/>
      <c r="GN608" s="12"/>
      <c r="GO608" s="12"/>
      <c r="GP608" s="12"/>
      <c r="GQ608" s="12"/>
      <c r="GR608" s="12"/>
    </row>
    <row r="609" spans="1:203" x14ac:dyDescent="0.2">
      <c r="A609" s="79">
        <f t="shared" si="262"/>
        <v>43681</v>
      </c>
      <c r="B609" s="80">
        <f t="shared" ca="1" si="268"/>
        <v>1126.26341</v>
      </c>
      <c r="C609" s="81">
        <f t="shared" si="263"/>
        <v>1000</v>
      </c>
      <c r="D609" s="82">
        <f ca="1">IF(A609&lt;$B$1,VLOOKUP(A609,[1]DI!$A$4:$B$15000,2,FALSE),0)</f>
        <v>0</v>
      </c>
      <c r="E609" s="81">
        <f t="shared" ca="1" si="269"/>
        <v>0</v>
      </c>
      <c r="F609" s="83">
        <f t="shared" si="257"/>
        <v>1.1679999999999999</v>
      </c>
      <c r="G609" s="84">
        <f t="shared" ca="1" si="258"/>
        <v>1</v>
      </c>
      <c r="H609" s="81">
        <f ca="1">TRUNC(PRODUCT(G$10:G608),15)</f>
        <v>1.1262634079563301</v>
      </c>
      <c r="I609" s="81">
        <f t="shared" si="264"/>
        <v>1</v>
      </c>
      <c r="J609" s="81">
        <f t="shared" ca="1" si="259"/>
        <v>1.12626341</v>
      </c>
      <c r="K609" s="81">
        <f t="shared" ca="1" si="260"/>
        <v>126.26340999999999</v>
      </c>
      <c r="L609" s="85">
        <f>IF(VLOOKUP(A609,$U$12:$AD$125,8)=VLOOKUP(A608,$U$12:$AD$125,8),0,VLOOKUP(A609,U$12:$AD$125,8))</f>
        <v>0</v>
      </c>
      <c r="M609" s="86">
        <f>IF(L609&gt;0,VLOOKUP(L609,T$12:$AC$125,7),0)</f>
        <v>0</v>
      </c>
      <c r="N609" s="81">
        <f t="shared" si="265"/>
        <v>0</v>
      </c>
      <c r="O609" s="81">
        <f t="shared" ca="1" si="261"/>
        <v>126.26340999999999</v>
      </c>
      <c r="P609" s="87" t="str">
        <f t="shared" si="266"/>
        <v>J=</v>
      </c>
      <c r="Q609" s="88">
        <f t="shared" si="267"/>
        <v>44676</v>
      </c>
      <c r="R609" s="7"/>
      <c r="S609" s="7"/>
      <c r="T609" s="7"/>
      <c r="U609" s="7"/>
      <c r="V609" s="7"/>
      <c r="W609" s="7"/>
      <c r="X609" s="7"/>
      <c r="Y609" s="7"/>
      <c r="Z609" s="7"/>
      <c r="AA609" s="7"/>
      <c r="AB609" s="7"/>
      <c r="AC609" s="7"/>
      <c r="AD609" s="7"/>
      <c r="AE609" s="7"/>
      <c r="AF609" s="65">
        <f t="shared" si="274"/>
        <v>43539</v>
      </c>
      <c r="AG609" s="9">
        <f t="shared" ca="1" si="271"/>
        <v>1095.0194200000001</v>
      </c>
      <c r="AH609" s="9">
        <f t="shared" si="271"/>
        <v>1000</v>
      </c>
      <c r="AI609" s="4">
        <f t="shared" ca="1" si="271"/>
        <v>6.4000000000000001E-2</v>
      </c>
      <c r="AJ609" s="10">
        <f t="shared" ca="1" si="271"/>
        <v>2.4620000000000002E-4</v>
      </c>
      <c r="AK609" s="4">
        <f t="shared" si="271"/>
        <v>1.1679999999999999</v>
      </c>
      <c r="AL609" s="65">
        <f t="shared" si="272"/>
        <v>43539</v>
      </c>
      <c r="AM609" s="10">
        <f t="shared" ca="1" si="273"/>
        <v>1.0950194200000001</v>
      </c>
      <c r="AN609" s="9">
        <f t="shared" ca="1" si="273"/>
        <v>95.019419999999997</v>
      </c>
      <c r="AO609" s="7">
        <f t="shared" si="273"/>
        <v>0</v>
      </c>
      <c r="AP609" s="11">
        <f t="shared" si="273"/>
        <v>0</v>
      </c>
      <c r="AQ609" s="9">
        <f t="shared" si="273"/>
        <v>0</v>
      </c>
      <c r="AR609" s="8" t="str">
        <f t="shared" si="273"/>
        <v>J=</v>
      </c>
      <c r="AS609" s="65">
        <f t="shared" si="273"/>
        <v>44676</v>
      </c>
      <c r="AT609" s="12"/>
      <c r="AU609" s="12"/>
      <c r="AV609" s="22"/>
      <c r="AW609" s="12"/>
      <c r="AX609" s="12"/>
      <c r="AY609" s="12"/>
      <c r="AZ609" s="12"/>
      <c r="BA609" s="12"/>
      <c r="BB609" s="12"/>
      <c r="BC609" s="12"/>
      <c r="BD609" s="12"/>
      <c r="BE609" s="12"/>
      <c r="BF609" s="12"/>
      <c r="BG609" s="12"/>
      <c r="BH609" s="12"/>
      <c r="BI609" s="12"/>
      <c r="BJ609" s="12"/>
      <c r="BK609" s="12"/>
      <c r="BL609" s="12"/>
      <c r="BM609" s="12"/>
      <c r="BN609" s="12"/>
      <c r="BO609" s="12"/>
      <c r="BP609" s="12"/>
      <c r="BQ609" s="12"/>
      <c r="BR609" s="12"/>
      <c r="BS609" s="12"/>
      <c r="BT609" s="12"/>
      <c r="BU609" s="12"/>
      <c r="BV609" s="12"/>
      <c r="BW609" s="12"/>
      <c r="BX609" s="12"/>
      <c r="BY609" s="12"/>
      <c r="BZ609" s="12"/>
      <c r="CA609" s="12"/>
      <c r="CB609" s="12"/>
      <c r="CC609" s="12"/>
      <c r="CD609" s="12"/>
      <c r="CE609" s="12"/>
      <c r="CF609" s="12"/>
      <c r="CG609" s="12"/>
      <c r="CH609" s="12"/>
      <c r="CI609" s="12"/>
      <c r="CJ609" s="12"/>
      <c r="CK609" s="12"/>
      <c r="CL609" s="12"/>
      <c r="CM609" s="12"/>
      <c r="CN609" s="12"/>
      <c r="CO609" s="12"/>
      <c r="CP609" s="12"/>
      <c r="CQ609" s="12"/>
      <c r="CR609" s="12"/>
      <c r="CS609" s="12"/>
      <c r="CT609" s="12"/>
      <c r="CU609" s="12"/>
      <c r="CV609" s="12"/>
      <c r="CW609" s="12"/>
      <c r="CX609" s="12"/>
      <c r="CY609" s="12"/>
      <c r="CZ609" s="12"/>
      <c r="DA609" s="12"/>
      <c r="DB609" s="12"/>
      <c r="DC609" s="12"/>
      <c r="DD609" s="12"/>
      <c r="DE609" s="12"/>
      <c r="DF609" s="12"/>
      <c r="DG609" s="12"/>
      <c r="DH609" s="12"/>
      <c r="DI609" s="12"/>
      <c r="DJ609" s="12"/>
      <c r="DK609" s="12"/>
      <c r="DL609" s="12"/>
      <c r="DM609" s="12"/>
      <c r="DN609" s="12"/>
      <c r="DO609" s="12"/>
      <c r="DP609" s="12"/>
      <c r="DQ609" s="12"/>
      <c r="DR609" s="12"/>
      <c r="DS609" s="12"/>
      <c r="DT609" s="12"/>
      <c r="DU609" s="12"/>
      <c r="DV609" s="12"/>
      <c r="DW609" s="12"/>
      <c r="DX609" s="12"/>
      <c r="DY609" s="12"/>
      <c r="DZ609" s="12"/>
      <c r="EA609" s="12"/>
      <c r="EB609" s="12"/>
      <c r="EC609" s="12"/>
      <c r="ED609" s="12"/>
      <c r="EE609" s="12"/>
      <c r="EF609" s="12"/>
      <c r="EG609" s="12"/>
      <c r="EH609" s="12"/>
      <c r="EI609" s="12"/>
      <c r="EJ609" s="12"/>
      <c r="EK609" s="12"/>
      <c r="EL609" s="12"/>
      <c r="EM609" s="12"/>
      <c r="EN609" s="12"/>
      <c r="EO609" s="12"/>
      <c r="EP609" s="12"/>
      <c r="EQ609" s="12"/>
      <c r="ER609" s="12"/>
      <c r="ES609" s="12"/>
      <c r="ET609" s="12"/>
      <c r="EU609" s="12"/>
      <c r="EV609" s="12"/>
      <c r="EW609" s="12"/>
      <c r="EX609" s="12"/>
      <c r="EY609" s="12"/>
      <c r="EZ609" s="12"/>
      <c r="FA609" s="12"/>
      <c r="FB609" s="12"/>
      <c r="FC609" s="12"/>
      <c r="FD609" s="12"/>
      <c r="FE609" s="12"/>
      <c r="FF609" s="12"/>
      <c r="FG609" s="12"/>
      <c r="FH609" s="12"/>
      <c r="FI609" s="12"/>
      <c r="FJ609" s="12"/>
      <c r="FK609" s="12"/>
      <c r="FL609" s="12"/>
      <c r="FM609" s="12"/>
      <c r="FN609" s="12"/>
      <c r="FO609" s="12"/>
      <c r="FP609" s="12"/>
      <c r="FQ609" s="12"/>
      <c r="FR609" s="12"/>
      <c r="FS609" s="12"/>
      <c r="FT609" s="12"/>
      <c r="FU609" s="12"/>
      <c r="FV609" s="12"/>
      <c r="FW609" s="12"/>
      <c r="FX609" s="12"/>
      <c r="FY609" s="12"/>
      <c r="FZ609" s="12"/>
      <c r="GA609" s="12"/>
      <c r="GB609" s="12"/>
      <c r="GC609" s="12"/>
      <c r="GD609" s="12"/>
      <c r="GE609" s="12"/>
      <c r="GF609" s="12"/>
      <c r="GG609" s="12"/>
      <c r="GH609" s="12"/>
      <c r="GI609" s="12"/>
      <c r="GJ609" s="12"/>
      <c r="GK609" s="12"/>
      <c r="GL609" s="12"/>
      <c r="GM609" s="12"/>
      <c r="GN609" s="12"/>
      <c r="GO609" s="12"/>
      <c r="GP609" s="12"/>
      <c r="GQ609" s="12"/>
      <c r="GR609" s="12"/>
    </row>
    <row r="610" spans="1:203" x14ac:dyDescent="0.2">
      <c r="A610" s="79">
        <f t="shared" si="262"/>
        <v>43682</v>
      </c>
      <c r="B610" s="80">
        <f t="shared" ca="1" si="268"/>
        <v>1126.26341</v>
      </c>
      <c r="C610" s="81">
        <f t="shared" si="263"/>
        <v>1000</v>
      </c>
      <c r="D610" s="82">
        <f ca="1">IF(A610&lt;$B$1,VLOOKUP(A610,[1]DI!$A$4:$B$15000,2,FALSE),0)</f>
        <v>5.8999999999999997E-2</v>
      </c>
      <c r="E610" s="81">
        <f t="shared" ca="1" si="269"/>
        <v>2.2751E-4</v>
      </c>
      <c r="F610" s="83">
        <f t="shared" si="257"/>
        <v>1.1679999999999999</v>
      </c>
      <c r="G610" s="84">
        <f t="shared" ca="1" si="258"/>
        <v>1.0002657316800001</v>
      </c>
      <c r="H610" s="81">
        <f ca="1">TRUNC(PRODUCT(G$10:G609),15)</f>
        <v>1.1262634079563301</v>
      </c>
      <c r="I610" s="81">
        <f t="shared" si="264"/>
        <v>1</v>
      </c>
      <c r="J610" s="81">
        <f t="shared" ca="1" si="259"/>
        <v>1.12626341</v>
      </c>
      <c r="K610" s="81">
        <f t="shared" ca="1" si="260"/>
        <v>126.26340999999999</v>
      </c>
      <c r="L610" s="85">
        <f>IF(VLOOKUP(A610,$U$12:$AD$125,8)=VLOOKUP(A609,$U$12:$AD$125,8),0,VLOOKUP(A610,U$12:$AD$125,8))</f>
        <v>0</v>
      </c>
      <c r="M610" s="86">
        <f>IF(L610&gt;0,VLOOKUP(L610,T$12:$AC$125,7),0)</f>
        <v>0</v>
      </c>
      <c r="N610" s="81">
        <f t="shared" si="265"/>
        <v>0</v>
      </c>
      <c r="O610" s="81">
        <f t="shared" ca="1" si="261"/>
        <v>126.26340999999999</v>
      </c>
      <c r="P610" s="87" t="str">
        <f t="shared" si="266"/>
        <v>J=</v>
      </c>
      <c r="Q610" s="88">
        <f t="shared" si="267"/>
        <v>44676</v>
      </c>
      <c r="R610" s="7"/>
      <c r="S610" s="7"/>
      <c r="T610" s="7"/>
      <c r="U610" s="7"/>
      <c r="V610" s="7"/>
      <c r="W610" s="7"/>
      <c r="X610" s="7"/>
      <c r="Y610" s="7"/>
      <c r="Z610" s="7"/>
      <c r="AA610" s="7"/>
      <c r="AB610" s="7"/>
      <c r="AC610" s="7"/>
      <c r="AD610" s="7"/>
      <c r="AE610" s="7"/>
      <c r="AF610" s="65">
        <f t="shared" si="274"/>
        <v>43540</v>
      </c>
      <c r="AG610" s="9">
        <f t="shared" ca="1" si="271"/>
        <v>1095.3343</v>
      </c>
      <c r="AH610" s="9">
        <f t="shared" si="271"/>
        <v>1000</v>
      </c>
      <c r="AI610" s="4">
        <f t="shared" ca="1" si="271"/>
        <v>0</v>
      </c>
      <c r="AJ610" s="10">
        <f t="shared" ca="1" si="271"/>
        <v>0</v>
      </c>
      <c r="AK610" s="4">
        <f t="shared" si="271"/>
        <v>1.1679999999999999</v>
      </c>
      <c r="AL610" s="65">
        <f t="shared" si="272"/>
        <v>43540</v>
      </c>
      <c r="AM610" s="10">
        <f t="shared" ca="1" si="273"/>
        <v>1.0953343</v>
      </c>
      <c r="AN610" s="9">
        <f t="shared" ca="1" si="273"/>
        <v>95.334299999999999</v>
      </c>
      <c r="AO610" s="7">
        <f t="shared" si="273"/>
        <v>0</v>
      </c>
      <c r="AP610" s="11">
        <f t="shared" si="273"/>
        <v>0</v>
      </c>
      <c r="AQ610" s="9">
        <f t="shared" si="273"/>
        <v>0</v>
      </c>
      <c r="AR610" s="8" t="str">
        <f t="shared" si="273"/>
        <v>J=</v>
      </c>
      <c r="AS610" s="65">
        <f t="shared" si="273"/>
        <v>44676</v>
      </c>
      <c r="AT610" s="12"/>
      <c r="AU610" s="12"/>
      <c r="AV610" s="22"/>
      <c r="AW610" s="12"/>
      <c r="AX610" s="12"/>
      <c r="AY610" s="12"/>
      <c r="AZ610" s="12"/>
      <c r="BA610" s="12"/>
      <c r="BB610" s="12"/>
      <c r="BC610" s="12"/>
      <c r="BD610" s="12"/>
      <c r="BE610" s="12"/>
      <c r="BF610" s="12"/>
      <c r="BG610" s="12"/>
      <c r="BH610" s="12"/>
      <c r="BI610" s="12"/>
      <c r="BJ610" s="12"/>
      <c r="BK610" s="12"/>
      <c r="BL610" s="12"/>
      <c r="BM610" s="12"/>
      <c r="BN610" s="12"/>
      <c r="BO610" s="12"/>
      <c r="BP610" s="12"/>
      <c r="BQ610" s="12"/>
      <c r="BR610" s="12"/>
      <c r="BS610" s="12"/>
      <c r="BT610" s="12"/>
      <c r="BU610" s="12"/>
      <c r="BV610" s="12"/>
      <c r="BW610" s="12"/>
      <c r="BX610" s="12"/>
      <c r="BY610" s="12"/>
      <c r="BZ610" s="12"/>
      <c r="CA610" s="12"/>
      <c r="CB610" s="12"/>
      <c r="CC610" s="12"/>
      <c r="CD610" s="12"/>
      <c r="CE610" s="12"/>
      <c r="CF610" s="12"/>
      <c r="CG610" s="12"/>
      <c r="CH610" s="12"/>
      <c r="CI610" s="12"/>
      <c r="CJ610" s="12"/>
      <c r="CK610" s="12"/>
      <c r="CL610" s="12"/>
      <c r="CM610" s="12"/>
      <c r="CN610" s="12"/>
      <c r="CO610" s="12"/>
      <c r="CP610" s="12"/>
      <c r="CQ610" s="12"/>
      <c r="CR610" s="12"/>
      <c r="CS610" s="12"/>
      <c r="CT610" s="12"/>
      <c r="CU610" s="12"/>
      <c r="CV610" s="12"/>
      <c r="CW610" s="12"/>
      <c r="CX610" s="12"/>
      <c r="CY610" s="12"/>
      <c r="CZ610" s="12"/>
      <c r="DA610" s="12"/>
      <c r="DB610" s="12"/>
      <c r="DC610" s="12"/>
      <c r="DD610" s="12"/>
      <c r="DE610" s="12"/>
      <c r="DF610" s="12"/>
      <c r="DG610" s="12"/>
      <c r="DH610" s="12"/>
      <c r="DI610" s="12"/>
      <c r="DJ610" s="12"/>
      <c r="DK610" s="12"/>
      <c r="DL610" s="12"/>
      <c r="DM610" s="12"/>
      <c r="DN610" s="12"/>
      <c r="DO610" s="12"/>
      <c r="DP610" s="12"/>
      <c r="DQ610" s="12"/>
      <c r="DR610" s="12"/>
      <c r="DS610" s="12"/>
      <c r="DT610" s="12"/>
      <c r="DU610" s="12"/>
      <c r="DV610" s="12"/>
      <c r="DW610" s="12"/>
      <c r="DX610" s="12"/>
      <c r="DY610" s="12"/>
      <c r="DZ610" s="12"/>
      <c r="EA610" s="12"/>
      <c r="EB610" s="12"/>
      <c r="EC610" s="12"/>
      <c r="ED610" s="12"/>
      <c r="EE610" s="12"/>
      <c r="EF610" s="12"/>
      <c r="EG610" s="12"/>
      <c r="EH610" s="12"/>
      <c r="EI610" s="12"/>
      <c r="EJ610" s="12"/>
      <c r="EK610" s="12"/>
      <c r="EL610" s="12"/>
      <c r="EM610" s="12"/>
      <c r="EN610" s="12"/>
      <c r="EO610" s="12"/>
      <c r="EP610" s="12"/>
      <c r="EQ610" s="12"/>
      <c r="ER610" s="12"/>
      <c r="ES610" s="12"/>
      <c r="ET610" s="12"/>
      <c r="EU610" s="12"/>
      <c r="EV610" s="12"/>
      <c r="EW610" s="12"/>
      <c r="EX610" s="12"/>
      <c r="EY610" s="12"/>
      <c r="EZ610" s="12"/>
      <c r="FA610" s="12"/>
      <c r="FB610" s="12"/>
      <c r="FC610" s="12"/>
      <c r="FD610" s="12"/>
      <c r="FE610" s="12"/>
      <c r="FF610" s="12"/>
      <c r="FG610" s="12"/>
      <c r="FH610" s="12"/>
      <c r="FI610" s="12"/>
      <c r="FJ610" s="12"/>
      <c r="FK610" s="12"/>
      <c r="FL610" s="12"/>
      <c r="FM610" s="12"/>
      <c r="FN610" s="12"/>
      <c r="FO610" s="12"/>
      <c r="FP610" s="12"/>
      <c r="FQ610" s="12"/>
      <c r="FR610" s="12"/>
      <c r="FS610" s="12"/>
      <c r="FT610" s="12"/>
      <c r="FU610" s="12"/>
      <c r="FV610" s="12"/>
      <c r="FW610" s="12"/>
      <c r="FX610" s="12"/>
      <c r="FY610" s="12"/>
      <c r="FZ610" s="12"/>
      <c r="GA610" s="12"/>
      <c r="GB610" s="12"/>
      <c r="GC610" s="12"/>
      <c r="GD610" s="12"/>
      <c r="GE610" s="12"/>
      <c r="GF610" s="12"/>
      <c r="GG610" s="12"/>
      <c r="GH610" s="12"/>
      <c r="GI610" s="12"/>
      <c r="GJ610" s="12"/>
      <c r="GK610" s="12"/>
      <c r="GL610" s="12"/>
      <c r="GM610" s="12"/>
      <c r="GN610" s="12"/>
      <c r="GO610" s="12"/>
      <c r="GP610" s="12"/>
      <c r="GQ610" s="12"/>
      <c r="GR610" s="12"/>
    </row>
    <row r="611" spans="1:203" x14ac:dyDescent="0.2">
      <c r="A611" s="79">
        <f t="shared" si="262"/>
        <v>43683</v>
      </c>
      <c r="B611" s="80">
        <f t="shared" ca="1" si="268"/>
        <v>1126.56269</v>
      </c>
      <c r="C611" s="81">
        <f t="shared" si="263"/>
        <v>1000</v>
      </c>
      <c r="D611" s="82">
        <f ca="1">IF(A611&lt;$B$1,VLOOKUP(A611,[1]DI!$A$4:$B$15000,2,FALSE),0)</f>
        <v>5.8999999999999997E-2</v>
      </c>
      <c r="E611" s="81">
        <f t="shared" ca="1" si="269"/>
        <v>2.2751E-4</v>
      </c>
      <c r="F611" s="83">
        <f t="shared" si="257"/>
        <v>1.1679999999999999</v>
      </c>
      <c r="G611" s="84">
        <f t="shared" ca="1" si="258"/>
        <v>1.0002657316800001</v>
      </c>
      <c r="H611" s="81">
        <f ca="1">TRUNC(PRODUCT(G$10:G610),15)</f>
        <v>1.12656269182385</v>
      </c>
      <c r="I611" s="81">
        <f t="shared" si="264"/>
        <v>1</v>
      </c>
      <c r="J611" s="81">
        <f t="shared" ca="1" si="259"/>
        <v>1.1265626900000001</v>
      </c>
      <c r="K611" s="81">
        <f t="shared" ca="1" si="260"/>
        <v>126.56269</v>
      </c>
      <c r="L611" s="85">
        <f>IF(VLOOKUP(A611,$U$12:$AD$125,8)=VLOOKUP(A610,$U$12:$AD$125,8),0,VLOOKUP(A611,U$12:$AD$125,8))</f>
        <v>0</v>
      </c>
      <c r="M611" s="86">
        <f>IF(L611&gt;0,VLOOKUP(L611,T$12:$AC$125,7),0)</f>
        <v>0</v>
      </c>
      <c r="N611" s="81">
        <f t="shared" si="265"/>
        <v>0</v>
      </c>
      <c r="O611" s="81">
        <f t="shared" ca="1" si="261"/>
        <v>126.56269</v>
      </c>
      <c r="P611" s="87" t="str">
        <f t="shared" si="266"/>
        <v>J=</v>
      </c>
      <c r="Q611" s="88">
        <f t="shared" si="267"/>
        <v>44676</v>
      </c>
      <c r="R611" s="7"/>
      <c r="S611" s="7"/>
      <c r="T611" s="7"/>
      <c r="U611" s="7"/>
      <c r="V611" s="7"/>
      <c r="W611" s="7"/>
      <c r="X611" s="7"/>
      <c r="Y611" s="7"/>
      <c r="Z611" s="7"/>
      <c r="AA611" s="7"/>
      <c r="AB611" s="7"/>
      <c r="AC611" s="7"/>
      <c r="AD611" s="7"/>
      <c r="AE611" s="7"/>
      <c r="AF611" s="65">
        <f t="shared" si="274"/>
        <v>43541</v>
      </c>
      <c r="AG611" s="9">
        <f t="shared" ca="1" si="271"/>
        <v>1095.3343</v>
      </c>
      <c r="AH611" s="9">
        <f t="shared" si="271"/>
        <v>1000</v>
      </c>
      <c r="AI611" s="4">
        <f t="shared" ca="1" si="271"/>
        <v>0</v>
      </c>
      <c r="AJ611" s="10">
        <f t="shared" ca="1" si="271"/>
        <v>0</v>
      </c>
      <c r="AK611" s="4">
        <f t="shared" si="271"/>
        <v>1.1679999999999999</v>
      </c>
      <c r="AL611" s="65">
        <f t="shared" si="272"/>
        <v>43541</v>
      </c>
      <c r="AM611" s="10">
        <f t="shared" ca="1" si="273"/>
        <v>1.0953343</v>
      </c>
      <c r="AN611" s="9">
        <f t="shared" ca="1" si="273"/>
        <v>95.334299999999999</v>
      </c>
      <c r="AO611" s="7">
        <f t="shared" si="273"/>
        <v>0</v>
      </c>
      <c r="AP611" s="11">
        <f t="shared" si="273"/>
        <v>0</v>
      </c>
      <c r="AQ611" s="9">
        <f t="shared" si="273"/>
        <v>0</v>
      </c>
      <c r="AR611" s="8" t="str">
        <f t="shared" si="273"/>
        <v>J=</v>
      </c>
      <c r="AS611" s="65">
        <f t="shared" si="273"/>
        <v>44676</v>
      </c>
      <c r="AT611" s="12"/>
      <c r="AU611" s="12"/>
      <c r="AV611" s="22"/>
      <c r="AW611" s="12"/>
      <c r="AX611" s="12"/>
      <c r="AY611" s="12"/>
      <c r="AZ611" s="12"/>
      <c r="BA611" s="12"/>
      <c r="BB611" s="12"/>
      <c r="BC611" s="12"/>
      <c r="BD611" s="12"/>
      <c r="BE611" s="12"/>
      <c r="BF611" s="12"/>
      <c r="BG611" s="12"/>
      <c r="BH611" s="12"/>
      <c r="BI611" s="12"/>
      <c r="BJ611" s="12"/>
      <c r="BK611" s="12"/>
      <c r="BL611" s="12"/>
      <c r="BM611" s="12"/>
      <c r="BN611" s="12"/>
      <c r="BO611" s="12"/>
      <c r="BP611" s="12"/>
      <c r="BQ611" s="12"/>
      <c r="BR611" s="12"/>
      <c r="BS611" s="12"/>
      <c r="BT611" s="12"/>
      <c r="BU611" s="12"/>
      <c r="BV611" s="12"/>
      <c r="BW611" s="12"/>
      <c r="BX611" s="12"/>
      <c r="BY611" s="12"/>
      <c r="BZ611" s="12"/>
      <c r="CA611" s="12"/>
      <c r="CB611" s="12"/>
      <c r="CC611" s="12"/>
      <c r="CD611" s="12"/>
      <c r="CE611" s="12"/>
      <c r="CF611" s="12"/>
      <c r="CG611" s="12"/>
      <c r="CH611" s="12"/>
      <c r="CI611" s="12"/>
      <c r="CJ611" s="12"/>
      <c r="CK611" s="12"/>
      <c r="CL611" s="12"/>
      <c r="CM611" s="12"/>
      <c r="CN611" s="12"/>
      <c r="CO611" s="12"/>
      <c r="CP611" s="12"/>
      <c r="CQ611" s="12"/>
      <c r="CR611" s="12"/>
      <c r="CS611" s="12"/>
      <c r="CT611" s="12"/>
      <c r="CU611" s="12"/>
      <c r="CV611" s="12"/>
      <c r="CW611" s="12"/>
      <c r="CX611" s="12"/>
      <c r="CY611" s="12"/>
      <c r="CZ611" s="12"/>
      <c r="DA611" s="12"/>
      <c r="DB611" s="12"/>
      <c r="DC611" s="12"/>
      <c r="DD611" s="12"/>
      <c r="DE611" s="12"/>
      <c r="DF611" s="12"/>
      <c r="DG611" s="12"/>
      <c r="DH611" s="12"/>
      <c r="DI611" s="12"/>
      <c r="DJ611" s="12"/>
      <c r="DK611" s="12"/>
      <c r="DL611" s="12"/>
      <c r="DM611" s="12"/>
      <c r="DN611" s="12"/>
      <c r="DO611" s="12"/>
      <c r="DP611" s="12"/>
      <c r="DQ611" s="12"/>
      <c r="DR611" s="12"/>
      <c r="DS611" s="12"/>
      <c r="DT611" s="12"/>
      <c r="DU611" s="12"/>
      <c r="DV611" s="12"/>
      <c r="DW611" s="12"/>
      <c r="DX611" s="12"/>
      <c r="DY611" s="12"/>
      <c r="DZ611" s="12"/>
      <c r="EA611" s="12"/>
      <c r="EB611" s="12"/>
      <c r="EC611" s="12"/>
      <c r="ED611" s="12"/>
      <c r="EE611" s="12"/>
      <c r="EF611" s="12"/>
      <c r="EG611" s="12"/>
      <c r="EH611" s="12"/>
      <c r="EI611" s="12"/>
      <c r="EJ611" s="12"/>
      <c r="EK611" s="12"/>
      <c r="EL611" s="12"/>
      <c r="EM611" s="12"/>
      <c r="EN611" s="12"/>
      <c r="EO611" s="12"/>
      <c r="EP611" s="12"/>
      <c r="EQ611" s="12"/>
      <c r="ER611" s="12"/>
      <c r="ES611" s="12"/>
      <c r="ET611" s="12"/>
      <c r="EU611" s="12"/>
      <c r="EV611" s="12"/>
      <c r="EW611" s="12"/>
      <c r="EX611" s="12"/>
      <c r="EY611" s="12"/>
      <c r="EZ611" s="12"/>
      <c r="FA611" s="12"/>
      <c r="FB611" s="12"/>
      <c r="FC611" s="12"/>
      <c r="FD611" s="12"/>
      <c r="FE611" s="12"/>
      <c r="FF611" s="12"/>
      <c r="FG611" s="12"/>
      <c r="FH611" s="12"/>
      <c r="FI611" s="12"/>
      <c r="FJ611" s="12"/>
      <c r="FK611" s="12"/>
      <c r="FL611" s="12"/>
      <c r="FM611" s="12"/>
      <c r="FN611" s="12"/>
      <c r="FO611" s="12"/>
      <c r="FP611" s="12"/>
      <c r="FQ611" s="12"/>
      <c r="FR611" s="12"/>
      <c r="FS611" s="12"/>
      <c r="FT611" s="12"/>
      <c r="FU611" s="12"/>
      <c r="FV611" s="12"/>
      <c r="FW611" s="12"/>
      <c r="FX611" s="12"/>
      <c r="FY611" s="12"/>
      <c r="FZ611" s="12"/>
      <c r="GA611" s="12"/>
      <c r="GB611" s="12"/>
      <c r="GC611" s="12"/>
      <c r="GD611" s="12"/>
      <c r="GE611" s="12"/>
      <c r="GF611" s="12"/>
      <c r="GG611" s="12"/>
      <c r="GH611" s="12"/>
      <c r="GI611" s="12"/>
      <c r="GJ611" s="12"/>
      <c r="GK611" s="12"/>
      <c r="GL611" s="12"/>
      <c r="GM611" s="12"/>
      <c r="GN611" s="12"/>
      <c r="GO611" s="12"/>
      <c r="GP611" s="12"/>
      <c r="GQ611" s="12"/>
      <c r="GR611" s="12"/>
    </row>
    <row r="612" spans="1:203" x14ac:dyDescent="0.2">
      <c r="A612" s="79">
        <f t="shared" si="262"/>
        <v>43684</v>
      </c>
      <c r="B612" s="80">
        <f t="shared" ca="1" si="268"/>
        <v>1126.8620599999999</v>
      </c>
      <c r="C612" s="81">
        <f t="shared" si="263"/>
        <v>1000</v>
      </c>
      <c r="D612" s="82">
        <f ca="1">IF(A612&lt;$B$1,VLOOKUP(A612,[1]DI!$A$4:$B$15000,2,FALSE),0)</f>
        <v>5.8999999999999997E-2</v>
      </c>
      <c r="E612" s="81">
        <f t="shared" ca="1" si="269"/>
        <v>2.2751E-4</v>
      </c>
      <c r="F612" s="83">
        <f t="shared" si="257"/>
        <v>1.1679999999999999</v>
      </c>
      <c r="G612" s="84">
        <f t="shared" ca="1" si="258"/>
        <v>1.0002657316800001</v>
      </c>
      <c r="H612" s="81">
        <f ca="1">TRUNC(PRODUCT(G$10:G611),15)</f>
        <v>1.1268620552205699</v>
      </c>
      <c r="I612" s="81">
        <f t="shared" si="264"/>
        <v>1</v>
      </c>
      <c r="J612" s="81">
        <f t="shared" ca="1" si="259"/>
        <v>1.1268620600000001</v>
      </c>
      <c r="K612" s="81">
        <f t="shared" ca="1" si="260"/>
        <v>126.86206</v>
      </c>
      <c r="L612" s="85">
        <f>IF(VLOOKUP(A612,$U$12:$AD$125,8)=VLOOKUP(A611,$U$12:$AD$125,8),0,VLOOKUP(A612,U$12:$AD$125,8))</f>
        <v>0</v>
      </c>
      <c r="M612" s="86">
        <f>IF(L612&gt;0,VLOOKUP(L612,T$12:$AC$125,7),0)</f>
        <v>0</v>
      </c>
      <c r="N612" s="81">
        <f t="shared" si="265"/>
        <v>0</v>
      </c>
      <c r="O612" s="81">
        <f t="shared" ca="1" si="261"/>
        <v>126.86206</v>
      </c>
      <c r="P612" s="87" t="str">
        <f t="shared" si="266"/>
        <v>J=</v>
      </c>
      <c r="Q612" s="88">
        <f t="shared" si="267"/>
        <v>44676</v>
      </c>
      <c r="R612" s="7"/>
      <c r="S612" s="7"/>
      <c r="T612" s="7"/>
      <c r="U612" s="7"/>
      <c r="V612" s="7"/>
      <c r="W612" s="7"/>
      <c r="X612" s="7"/>
      <c r="Y612" s="7"/>
      <c r="Z612" s="7"/>
      <c r="AA612" s="7"/>
      <c r="AB612" s="7"/>
      <c r="AC612" s="7"/>
      <c r="AD612" s="7"/>
      <c r="AE612" s="7"/>
      <c r="AF612" s="65">
        <f t="shared" si="274"/>
        <v>43542</v>
      </c>
      <c r="AG612" s="9">
        <f t="shared" ca="1" si="271"/>
        <v>1095.3343</v>
      </c>
      <c r="AH612" s="9">
        <f t="shared" si="271"/>
        <v>1000</v>
      </c>
      <c r="AI612" s="4">
        <f t="shared" ca="1" si="271"/>
        <v>6.4000000000000001E-2</v>
      </c>
      <c r="AJ612" s="10">
        <f t="shared" ca="1" si="271"/>
        <v>2.4620000000000002E-4</v>
      </c>
      <c r="AK612" s="4">
        <f t="shared" si="271"/>
        <v>1.1679999999999999</v>
      </c>
      <c r="AL612" s="65">
        <f t="shared" si="272"/>
        <v>43542</v>
      </c>
      <c r="AM612" s="10">
        <f t="shared" ca="1" si="273"/>
        <v>1.0953343</v>
      </c>
      <c r="AN612" s="9">
        <f t="shared" ca="1" si="273"/>
        <v>95.334299999999999</v>
      </c>
      <c r="AO612" s="7">
        <f t="shared" si="273"/>
        <v>0</v>
      </c>
      <c r="AP612" s="11">
        <f t="shared" si="273"/>
        <v>0</v>
      </c>
      <c r="AQ612" s="9">
        <f t="shared" si="273"/>
        <v>0</v>
      </c>
      <c r="AR612" s="8" t="str">
        <f t="shared" si="273"/>
        <v>J=</v>
      </c>
      <c r="AS612" s="65">
        <f t="shared" si="273"/>
        <v>44676</v>
      </c>
      <c r="AT612" s="12"/>
      <c r="AU612" s="12"/>
      <c r="AV612" s="22"/>
      <c r="AW612" s="12"/>
      <c r="AX612" s="12"/>
      <c r="AY612" s="12"/>
      <c r="AZ612" s="12"/>
      <c r="BA612" s="12"/>
      <c r="BB612" s="12"/>
      <c r="BC612" s="12"/>
      <c r="BD612" s="12"/>
      <c r="BE612" s="12"/>
      <c r="BF612" s="12"/>
      <c r="BG612" s="12"/>
      <c r="BH612" s="12"/>
      <c r="BI612" s="12"/>
      <c r="BJ612" s="12"/>
      <c r="BK612" s="12"/>
      <c r="BL612" s="12"/>
      <c r="BM612" s="12"/>
      <c r="BN612" s="12"/>
      <c r="BO612" s="12"/>
      <c r="BP612" s="12"/>
      <c r="BQ612" s="12"/>
      <c r="BR612" s="12"/>
      <c r="BS612" s="12"/>
      <c r="BT612" s="12"/>
      <c r="BU612" s="12"/>
      <c r="BV612" s="12"/>
      <c r="BW612" s="12"/>
      <c r="BX612" s="12"/>
      <c r="BY612" s="12"/>
      <c r="BZ612" s="12"/>
      <c r="CA612" s="12"/>
      <c r="CB612" s="12"/>
      <c r="CC612" s="12"/>
      <c r="CD612" s="12"/>
      <c r="CE612" s="12"/>
      <c r="CF612" s="12"/>
      <c r="CG612" s="12"/>
      <c r="CH612" s="12"/>
      <c r="CI612" s="12"/>
      <c r="CJ612" s="12"/>
      <c r="CK612" s="12"/>
      <c r="CL612" s="12"/>
      <c r="CM612" s="12"/>
      <c r="CN612" s="12"/>
      <c r="CO612" s="12"/>
      <c r="CP612" s="12"/>
      <c r="CQ612" s="12"/>
      <c r="CR612" s="12"/>
      <c r="CS612" s="12"/>
      <c r="CT612" s="12"/>
      <c r="CU612" s="12"/>
      <c r="CV612" s="12"/>
      <c r="CW612" s="12"/>
      <c r="CX612" s="12"/>
      <c r="CY612" s="12"/>
      <c r="CZ612" s="12"/>
      <c r="DA612" s="12"/>
      <c r="DB612" s="12"/>
      <c r="DC612" s="12"/>
      <c r="DD612" s="12"/>
      <c r="DE612" s="12"/>
      <c r="DF612" s="12"/>
      <c r="DG612" s="12"/>
      <c r="DH612" s="12"/>
      <c r="DI612" s="12"/>
      <c r="DJ612" s="12"/>
      <c r="DK612" s="12"/>
      <c r="DL612" s="12"/>
      <c r="DM612" s="12"/>
      <c r="DN612" s="12"/>
      <c r="DO612" s="12"/>
      <c r="DP612" s="12"/>
      <c r="DQ612" s="12"/>
      <c r="DR612" s="12"/>
      <c r="DS612" s="12"/>
      <c r="DT612" s="12"/>
      <c r="DU612" s="12"/>
      <c r="DV612" s="12"/>
      <c r="DW612" s="12"/>
      <c r="DX612" s="12"/>
      <c r="DY612" s="12"/>
      <c r="DZ612" s="12"/>
      <c r="EA612" s="12"/>
      <c r="EB612" s="12"/>
      <c r="EC612" s="12"/>
      <c r="ED612" s="12"/>
      <c r="EE612" s="12"/>
      <c r="EF612" s="12"/>
      <c r="EG612" s="12"/>
      <c r="EH612" s="12"/>
      <c r="EI612" s="12"/>
      <c r="EJ612" s="12"/>
      <c r="EK612" s="12"/>
      <c r="EL612" s="12"/>
      <c r="EM612" s="12"/>
      <c r="EN612" s="12"/>
      <c r="EO612" s="12"/>
      <c r="EP612" s="12"/>
      <c r="EQ612" s="12"/>
      <c r="ER612" s="12"/>
      <c r="ES612" s="12"/>
      <c r="ET612" s="12"/>
      <c r="EU612" s="12"/>
      <c r="EV612" s="12"/>
      <c r="EW612" s="12"/>
      <c r="EX612" s="12"/>
      <c r="EY612" s="12"/>
      <c r="EZ612" s="12"/>
      <c r="FA612" s="12"/>
      <c r="FB612" s="12"/>
      <c r="FC612" s="12"/>
      <c r="FD612" s="12"/>
      <c r="FE612" s="12"/>
      <c r="FF612" s="12"/>
      <c r="FG612" s="12"/>
      <c r="FH612" s="12"/>
      <c r="FI612" s="12"/>
      <c r="FJ612" s="12"/>
      <c r="FK612" s="12"/>
      <c r="FL612" s="12"/>
      <c r="FM612" s="12"/>
      <c r="FN612" s="12"/>
      <c r="FO612" s="12"/>
      <c r="FP612" s="12"/>
      <c r="FQ612" s="12"/>
      <c r="FR612" s="12"/>
      <c r="FS612" s="12"/>
      <c r="FT612" s="12"/>
      <c r="FU612" s="12"/>
      <c r="FV612" s="12"/>
      <c r="FW612" s="12"/>
      <c r="FX612" s="12"/>
      <c r="FY612" s="12"/>
      <c r="FZ612" s="12"/>
      <c r="GA612" s="12"/>
      <c r="GB612" s="12"/>
      <c r="GC612" s="12"/>
      <c r="GD612" s="12"/>
      <c r="GE612" s="12"/>
      <c r="GF612" s="12"/>
      <c r="GG612" s="12"/>
      <c r="GH612" s="12"/>
      <c r="GI612" s="12"/>
      <c r="GJ612" s="12"/>
      <c r="GK612" s="12"/>
      <c r="GL612" s="12"/>
      <c r="GM612" s="12"/>
      <c r="GN612" s="12"/>
      <c r="GO612" s="12"/>
      <c r="GP612" s="12"/>
      <c r="GQ612" s="12"/>
      <c r="GR612" s="12"/>
    </row>
    <row r="613" spans="1:203" x14ac:dyDescent="0.2">
      <c r="A613" s="79">
        <f t="shared" si="262"/>
        <v>43685</v>
      </c>
      <c r="B613" s="80">
        <f t="shared" ca="1" si="268"/>
        <v>1127.1614999999999</v>
      </c>
      <c r="C613" s="81">
        <f t="shared" si="263"/>
        <v>1000</v>
      </c>
      <c r="D613" s="82">
        <f ca="1">IF(A613&lt;$B$1,VLOOKUP(A613,[1]DI!$A$4:$B$15000,2,FALSE),0)</f>
        <v>5.8999999999999997E-2</v>
      </c>
      <c r="E613" s="81">
        <f t="shared" ca="1" si="269"/>
        <v>2.2751E-4</v>
      </c>
      <c r="F613" s="83">
        <f t="shared" si="257"/>
        <v>1.1679999999999999</v>
      </c>
      <c r="G613" s="84">
        <f t="shared" ca="1" si="258"/>
        <v>1.0002657316800001</v>
      </c>
      <c r="H613" s="81">
        <f ca="1">TRUNC(PRODUCT(G$10:G612),15)</f>
        <v>1.1271614981676401</v>
      </c>
      <c r="I613" s="81">
        <f t="shared" si="264"/>
        <v>1</v>
      </c>
      <c r="J613" s="81">
        <f t="shared" ca="1" si="259"/>
        <v>1.1271614999999999</v>
      </c>
      <c r="K613" s="81">
        <f t="shared" ca="1" si="260"/>
        <v>127.1615</v>
      </c>
      <c r="L613" s="85">
        <f>IF(VLOOKUP(A613,$U$12:$AD$125,8)=VLOOKUP(A612,$U$12:$AD$125,8),0,VLOOKUP(A613,U$12:$AD$125,8))</f>
        <v>0</v>
      </c>
      <c r="M613" s="86">
        <f>IF(L613&gt;0,VLOOKUP(L613,T$12:$AC$125,7),0)</f>
        <v>0</v>
      </c>
      <c r="N613" s="81">
        <f t="shared" si="265"/>
        <v>0</v>
      </c>
      <c r="O613" s="81">
        <f t="shared" ca="1" si="261"/>
        <v>127.1615</v>
      </c>
      <c r="P613" s="87" t="str">
        <f t="shared" si="266"/>
        <v>J=</v>
      </c>
      <c r="Q613" s="88">
        <f t="shared" si="267"/>
        <v>44676</v>
      </c>
      <c r="R613" s="7"/>
      <c r="S613" s="16"/>
      <c r="T613" s="16"/>
      <c r="U613" s="16"/>
      <c r="V613" s="16"/>
      <c r="W613" s="16"/>
      <c r="X613" s="16"/>
      <c r="Y613" s="16"/>
      <c r="Z613" s="16"/>
      <c r="AA613" s="16"/>
      <c r="AB613" s="16"/>
      <c r="AC613" s="16"/>
      <c r="AD613" s="16"/>
      <c r="AE613" s="16"/>
      <c r="AF613" s="65">
        <f t="shared" si="274"/>
        <v>43543</v>
      </c>
      <c r="AG613" s="9">
        <f t="shared" ca="1" si="271"/>
        <v>1095.64927999</v>
      </c>
      <c r="AH613" s="9">
        <f t="shared" si="271"/>
        <v>1000</v>
      </c>
      <c r="AI613" s="4">
        <f t="shared" ca="1" si="271"/>
        <v>6.4000000000000001E-2</v>
      </c>
      <c r="AJ613" s="10">
        <f t="shared" ca="1" si="271"/>
        <v>2.4620000000000002E-4</v>
      </c>
      <c r="AK613" s="4">
        <f t="shared" si="271"/>
        <v>1.1679999999999999</v>
      </c>
      <c r="AL613" s="65">
        <f t="shared" si="272"/>
        <v>43543</v>
      </c>
      <c r="AM613" s="10">
        <f t="shared" ca="1" si="273"/>
        <v>1.0956492799999999</v>
      </c>
      <c r="AN613" s="9">
        <f t="shared" ca="1" si="273"/>
        <v>95.649279989999997</v>
      </c>
      <c r="AO613" s="7">
        <f t="shared" si="273"/>
        <v>0</v>
      </c>
      <c r="AP613" s="11">
        <f t="shared" si="273"/>
        <v>0</v>
      </c>
      <c r="AQ613" s="9">
        <f t="shared" si="273"/>
        <v>0</v>
      </c>
      <c r="AR613" s="8" t="str">
        <f t="shared" si="273"/>
        <v>J=</v>
      </c>
      <c r="AS613" s="65">
        <f t="shared" si="273"/>
        <v>44676</v>
      </c>
      <c r="AT613" s="17"/>
      <c r="AU613" s="17"/>
      <c r="AV613" s="23"/>
      <c r="AW613" s="17"/>
      <c r="AX613" s="17"/>
      <c r="AY613" s="17"/>
      <c r="AZ613" s="17"/>
      <c r="BA613" s="17"/>
      <c r="BB613" s="17"/>
      <c r="BC613" s="17"/>
      <c r="BD613" s="17"/>
      <c r="BE613" s="17"/>
      <c r="BF613" s="17"/>
      <c r="BG613" s="17"/>
      <c r="BH613" s="17"/>
      <c r="BI613" s="17"/>
      <c r="BJ613" s="17"/>
      <c r="BK613" s="17"/>
      <c r="BL613" s="17"/>
      <c r="BM613" s="17"/>
      <c r="BN613" s="17"/>
      <c r="BO613" s="17"/>
      <c r="BP613" s="17"/>
      <c r="BQ613" s="17"/>
      <c r="BR613" s="17"/>
      <c r="BS613" s="17"/>
      <c r="BT613" s="17"/>
      <c r="BU613" s="17"/>
      <c r="BV613" s="17"/>
      <c r="BW613" s="17"/>
      <c r="BX613" s="17"/>
      <c r="BY613" s="17"/>
      <c r="BZ613" s="17"/>
      <c r="CA613" s="17"/>
      <c r="CB613" s="17"/>
      <c r="CC613" s="17"/>
      <c r="CD613" s="17"/>
      <c r="CE613" s="17"/>
      <c r="CF613" s="17"/>
      <c r="CG613" s="17"/>
      <c r="CH613" s="17"/>
      <c r="CI613" s="17"/>
      <c r="CJ613" s="17"/>
      <c r="CK613" s="17"/>
      <c r="CL613" s="17"/>
      <c r="CM613" s="17"/>
      <c r="CN613" s="17"/>
      <c r="CO613" s="17"/>
      <c r="CP613" s="17"/>
      <c r="CQ613" s="17"/>
      <c r="CR613" s="17"/>
      <c r="CS613" s="17"/>
      <c r="CT613" s="17"/>
      <c r="CU613" s="17"/>
      <c r="CV613" s="17"/>
      <c r="CW613" s="17"/>
      <c r="CX613" s="17"/>
      <c r="CY613" s="17"/>
      <c r="CZ613" s="17"/>
      <c r="DA613" s="17"/>
      <c r="DB613" s="17"/>
      <c r="DC613" s="17"/>
      <c r="DD613" s="17"/>
      <c r="DE613" s="17"/>
      <c r="DF613" s="17"/>
      <c r="DG613" s="17"/>
      <c r="DH613" s="17"/>
      <c r="DI613" s="17"/>
      <c r="DJ613" s="17"/>
      <c r="DK613" s="17"/>
      <c r="DL613" s="17"/>
      <c r="DM613" s="17"/>
      <c r="DN613" s="17"/>
      <c r="DO613" s="17"/>
      <c r="DP613" s="17"/>
      <c r="DQ613" s="17"/>
      <c r="DR613" s="17"/>
      <c r="DS613" s="17"/>
      <c r="DT613" s="17"/>
      <c r="DU613" s="17"/>
      <c r="DV613" s="17"/>
      <c r="DW613" s="17"/>
      <c r="DX613" s="17"/>
      <c r="DY613" s="17"/>
      <c r="DZ613" s="17"/>
      <c r="EA613" s="17"/>
      <c r="EB613" s="17"/>
      <c r="EC613" s="17"/>
      <c r="ED613" s="17"/>
      <c r="EE613" s="17"/>
      <c r="EF613" s="17"/>
      <c r="EG613" s="17"/>
      <c r="EH613" s="17"/>
      <c r="EI613" s="17"/>
      <c r="EJ613" s="17"/>
      <c r="EK613" s="17"/>
      <c r="EL613" s="17"/>
      <c r="EM613" s="17"/>
      <c r="EN613" s="17"/>
      <c r="EO613" s="17"/>
      <c r="EP613" s="17"/>
      <c r="EQ613" s="17"/>
      <c r="ER613" s="17"/>
      <c r="ES613" s="17"/>
      <c r="ET613" s="17"/>
      <c r="EU613" s="17"/>
      <c r="EV613" s="17"/>
      <c r="EW613" s="17"/>
      <c r="EX613" s="17"/>
      <c r="EY613" s="17"/>
      <c r="EZ613" s="17"/>
      <c r="FA613" s="17"/>
      <c r="FB613" s="17"/>
      <c r="FC613" s="17"/>
      <c r="FD613" s="17"/>
      <c r="FE613" s="17"/>
      <c r="FF613" s="17"/>
      <c r="FG613" s="17"/>
      <c r="FH613" s="17"/>
      <c r="FI613" s="17"/>
      <c r="FJ613" s="17"/>
      <c r="FK613" s="17"/>
      <c r="FL613" s="17"/>
      <c r="FM613" s="17"/>
      <c r="FN613" s="17"/>
      <c r="FO613" s="17"/>
      <c r="FP613" s="17"/>
      <c r="FQ613" s="17"/>
      <c r="FR613" s="17"/>
      <c r="FS613" s="17"/>
      <c r="FT613" s="17"/>
      <c r="FU613" s="17"/>
      <c r="FV613" s="17"/>
      <c r="FW613" s="17"/>
      <c r="FX613" s="17"/>
      <c r="FY613" s="17"/>
      <c r="FZ613" s="17"/>
      <c r="GA613" s="17"/>
      <c r="GB613" s="17"/>
      <c r="GC613" s="17"/>
      <c r="GD613" s="17"/>
      <c r="GE613" s="17"/>
      <c r="GF613" s="17"/>
      <c r="GG613" s="17"/>
      <c r="GH613" s="17"/>
      <c r="GI613" s="17"/>
      <c r="GJ613" s="17"/>
      <c r="GK613" s="17"/>
      <c r="GL613" s="17"/>
      <c r="GM613" s="17"/>
      <c r="GN613" s="17"/>
      <c r="GO613" s="17"/>
      <c r="GP613" s="17"/>
      <c r="GQ613" s="17"/>
      <c r="GR613" s="17"/>
      <c r="GS613" s="17"/>
      <c r="GT613" s="17"/>
      <c r="GU613" s="17"/>
    </row>
    <row r="614" spans="1:203" x14ac:dyDescent="0.2">
      <c r="A614" s="79">
        <f t="shared" si="262"/>
        <v>43686</v>
      </c>
      <c r="B614" s="80">
        <f t="shared" ca="1" si="268"/>
        <v>1127.46102</v>
      </c>
      <c r="C614" s="81">
        <f t="shared" si="263"/>
        <v>1000</v>
      </c>
      <c r="D614" s="82">
        <f ca="1">IF(A614&lt;$B$1,VLOOKUP(A614,[1]DI!$A$4:$B$15000,2,FALSE),0)</f>
        <v>5.8999999999999997E-2</v>
      </c>
      <c r="E614" s="81">
        <f t="shared" ca="1" si="269"/>
        <v>2.2751E-4</v>
      </c>
      <c r="F614" s="83">
        <f t="shared" si="257"/>
        <v>1.1679999999999999</v>
      </c>
      <c r="G614" s="84">
        <f t="shared" ca="1" si="258"/>
        <v>1.0002657316800001</v>
      </c>
      <c r="H614" s="81">
        <f ca="1">TRUNC(PRODUCT(G$10:G613),15)</f>
        <v>1.1274610206861799</v>
      </c>
      <c r="I614" s="81">
        <f t="shared" si="264"/>
        <v>1</v>
      </c>
      <c r="J614" s="81">
        <f t="shared" ca="1" si="259"/>
        <v>1.1274610199999999</v>
      </c>
      <c r="K614" s="81">
        <f t="shared" ca="1" si="260"/>
        <v>127.46102</v>
      </c>
      <c r="L614" s="85">
        <f>IF(VLOOKUP(A614,$U$12:$AD$125,8)=VLOOKUP(A613,$U$12:$AD$125,8),0,VLOOKUP(A614,U$12:$AD$125,8))</f>
        <v>0</v>
      </c>
      <c r="M614" s="86">
        <f>IF(L614&gt;0,VLOOKUP(L614,T$12:$AC$125,7),0)</f>
        <v>0</v>
      </c>
      <c r="N614" s="81">
        <f t="shared" si="265"/>
        <v>0</v>
      </c>
      <c r="O614" s="81">
        <f t="shared" ca="1" si="261"/>
        <v>127.46102</v>
      </c>
      <c r="P614" s="87" t="str">
        <f t="shared" si="266"/>
        <v>J=</v>
      </c>
      <c r="Q614" s="88">
        <f t="shared" si="267"/>
        <v>44676</v>
      </c>
      <c r="R614" s="7"/>
      <c r="S614" s="7"/>
      <c r="T614" s="7"/>
      <c r="U614" s="7"/>
      <c r="V614" s="7"/>
      <c r="W614" s="7"/>
      <c r="X614" s="7"/>
      <c r="Y614" s="7"/>
      <c r="Z614" s="7"/>
      <c r="AA614" s="7"/>
      <c r="AB614" s="7"/>
      <c r="AC614" s="7"/>
      <c r="AD614" s="7"/>
      <c r="AE614" s="7"/>
      <c r="AF614" s="65">
        <f t="shared" si="274"/>
        <v>43544</v>
      </c>
      <c r="AG614" s="9">
        <f t="shared" ca="1" si="271"/>
        <v>1095.96435</v>
      </c>
      <c r="AH614" s="9">
        <f t="shared" si="271"/>
        <v>1000</v>
      </c>
      <c r="AI614" s="4">
        <f t="shared" ca="1" si="271"/>
        <v>6.4000000000000001E-2</v>
      </c>
      <c r="AJ614" s="10">
        <f t="shared" ca="1" si="271"/>
        <v>2.4620000000000002E-4</v>
      </c>
      <c r="AK614" s="4">
        <f t="shared" si="271"/>
        <v>1.1679999999999999</v>
      </c>
      <c r="AL614" s="65">
        <f t="shared" si="272"/>
        <v>43544</v>
      </c>
      <c r="AM614" s="10">
        <f t="shared" ca="1" si="273"/>
        <v>1.09596435</v>
      </c>
      <c r="AN614" s="9">
        <f t="shared" ca="1" si="273"/>
        <v>95.964349999999996</v>
      </c>
      <c r="AO614" s="7">
        <f t="shared" si="273"/>
        <v>0</v>
      </c>
      <c r="AP614" s="11">
        <f t="shared" si="273"/>
        <v>0</v>
      </c>
      <c r="AQ614" s="9">
        <f t="shared" si="273"/>
        <v>0</v>
      </c>
      <c r="AR614" s="8" t="str">
        <f t="shared" si="273"/>
        <v>J=</v>
      </c>
      <c r="AS614" s="65">
        <f t="shared" si="273"/>
        <v>44676</v>
      </c>
      <c r="AT614" s="12"/>
      <c r="AU614" s="12"/>
      <c r="AV614" s="22"/>
      <c r="AW614" s="12"/>
      <c r="AX614" s="12"/>
      <c r="AY614" s="12"/>
      <c r="AZ614" s="12"/>
      <c r="BA614" s="12"/>
      <c r="BB614" s="12"/>
      <c r="BC614" s="12"/>
      <c r="BD614" s="12"/>
      <c r="BE614" s="12"/>
      <c r="BF614" s="12"/>
      <c r="BG614" s="12"/>
      <c r="BH614" s="12"/>
      <c r="BI614" s="12"/>
      <c r="BJ614" s="12"/>
      <c r="BK614" s="12"/>
      <c r="BL614" s="12"/>
      <c r="BM614" s="12"/>
      <c r="BN614" s="12"/>
      <c r="BO614" s="12"/>
      <c r="BP614" s="12"/>
      <c r="BQ614" s="12"/>
      <c r="BR614" s="12"/>
      <c r="BS614" s="12"/>
      <c r="BT614" s="12"/>
      <c r="BU614" s="12"/>
      <c r="BV614" s="12"/>
      <c r="BW614" s="12"/>
      <c r="BX614" s="12"/>
      <c r="BY614" s="12"/>
      <c r="BZ614" s="12"/>
      <c r="CA614" s="12"/>
      <c r="CB614" s="12"/>
      <c r="CC614" s="12"/>
      <c r="CD614" s="12"/>
      <c r="CE614" s="12"/>
      <c r="CF614" s="12"/>
      <c r="CG614" s="12"/>
      <c r="CH614" s="12"/>
      <c r="CI614" s="12"/>
      <c r="CJ614" s="12"/>
      <c r="CK614" s="12"/>
      <c r="CL614" s="12"/>
      <c r="CM614" s="12"/>
      <c r="CN614" s="12"/>
      <c r="CO614" s="12"/>
      <c r="CP614" s="12"/>
      <c r="CQ614" s="12"/>
      <c r="CR614" s="12"/>
      <c r="CS614" s="12"/>
      <c r="CT614" s="12"/>
      <c r="CU614" s="12"/>
      <c r="CV614" s="12"/>
      <c r="CW614" s="12"/>
      <c r="CX614" s="12"/>
      <c r="CY614" s="12"/>
      <c r="CZ614" s="12"/>
      <c r="DA614" s="12"/>
      <c r="DB614" s="12"/>
      <c r="DC614" s="12"/>
      <c r="DD614" s="12"/>
      <c r="DE614" s="12"/>
      <c r="DF614" s="12"/>
      <c r="DG614" s="12"/>
      <c r="DH614" s="12"/>
      <c r="DI614" s="12"/>
      <c r="DJ614" s="12"/>
      <c r="DK614" s="12"/>
      <c r="DL614" s="12"/>
      <c r="DM614" s="12"/>
      <c r="DN614" s="12"/>
      <c r="DO614" s="12"/>
      <c r="DP614" s="12"/>
      <c r="DQ614" s="12"/>
      <c r="DR614" s="12"/>
      <c r="DS614" s="12"/>
      <c r="DT614" s="12"/>
      <c r="DU614" s="12"/>
      <c r="DV614" s="12"/>
      <c r="DW614" s="12"/>
      <c r="DX614" s="12"/>
      <c r="DY614" s="12"/>
      <c r="DZ614" s="12"/>
      <c r="EA614" s="12"/>
      <c r="EB614" s="12"/>
      <c r="EC614" s="12"/>
      <c r="ED614" s="12"/>
      <c r="EE614" s="12"/>
      <c r="EF614" s="12"/>
      <c r="EG614" s="12"/>
      <c r="EH614" s="12"/>
      <c r="EI614" s="12"/>
      <c r="EJ614" s="12"/>
      <c r="EK614" s="12"/>
      <c r="EL614" s="12"/>
      <c r="EM614" s="12"/>
      <c r="EN614" s="12"/>
      <c r="EO614" s="12"/>
      <c r="EP614" s="12"/>
      <c r="EQ614" s="12"/>
      <c r="ER614" s="12"/>
      <c r="ES614" s="12"/>
      <c r="ET614" s="12"/>
      <c r="EU614" s="12"/>
      <c r="EV614" s="12"/>
      <c r="EW614" s="12"/>
      <c r="EX614" s="12"/>
      <c r="EY614" s="12"/>
      <c r="EZ614" s="12"/>
      <c r="FA614" s="12"/>
      <c r="FB614" s="12"/>
      <c r="FC614" s="12"/>
      <c r="FD614" s="12"/>
      <c r="FE614" s="12"/>
      <c r="FF614" s="12"/>
      <c r="FG614" s="12"/>
      <c r="FH614" s="12"/>
      <c r="FI614" s="12"/>
      <c r="FJ614" s="12"/>
      <c r="FK614" s="12"/>
      <c r="FL614" s="12"/>
      <c r="FM614" s="12"/>
      <c r="FN614" s="12"/>
      <c r="FO614" s="12"/>
      <c r="FP614" s="12"/>
      <c r="FQ614" s="12"/>
      <c r="FR614" s="12"/>
      <c r="FS614" s="12"/>
      <c r="FT614" s="12"/>
      <c r="FU614" s="12"/>
      <c r="FV614" s="12"/>
      <c r="FW614" s="12"/>
      <c r="FX614" s="12"/>
      <c r="FY614" s="12"/>
      <c r="FZ614" s="12"/>
      <c r="GA614" s="12"/>
      <c r="GB614" s="12"/>
      <c r="GC614" s="12"/>
      <c r="GD614" s="12"/>
      <c r="GE614" s="12"/>
      <c r="GF614" s="12"/>
      <c r="GG614" s="12"/>
      <c r="GH614" s="12"/>
      <c r="GI614" s="12"/>
      <c r="GJ614" s="12"/>
      <c r="GK614" s="12"/>
      <c r="GL614" s="12"/>
      <c r="GM614" s="12"/>
      <c r="GN614" s="12"/>
      <c r="GO614" s="12"/>
      <c r="GP614" s="12"/>
      <c r="GQ614" s="12"/>
      <c r="GR614" s="12"/>
    </row>
    <row r="615" spans="1:203" x14ac:dyDescent="0.2">
      <c r="A615" s="79">
        <f t="shared" si="262"/>
        <v>43687</v>
      </c>
      <c r="B615" s="80">
        <f t="shared" ca="1" si="268"/>
        <v>1127.76062</v>
      </c>
      <c r="C615" s="81">
        <f t="shared" si="263"/>
        <v>1000</v>
      </c>
      <c r="D615" s="82">
        <f ca="1">IF(A615&lt;$B$1,VLOOKUP(A615,[1]DI!$A$4:$B$15000,2,FALSE),0)</f>
        <v>0</v>
      </c>
      <c r="E615" s="81">
        <f t="shared" ca="1" si="269"/>
        <v>0</v>
      </c>
      <c r="F615" s="83">
        <f t="shared" si="257"/>
        <v>1.1679999999999999</v>
      </c>
      <c r="G615" s="84">
        <f t="shared" ca="1" si="258"/>
        <v>1</v>
      </c>
      <c r="H615" s="81">
        <f ca="1">TRUNC(PRODUCT(G$10:G614),15)</f>
        <v>1.12776062279734</v>
      </c>
      <c r="I615" s="81">
        <f t="shared" si="264"/>
        <v>1</v>
      </c>
      <c r="J615" s="81">
        <f t="shared" ca="1" si="259"/>
        <v>1.1277606200000001</v>
      </c>
      <c r="K615" s="81">
        <f t="shared" ca="1" si="260"/>
        <v>127.76062</v>
      </c>
      <c r="L615" s="85">
        <f>IF(VLOOKUP(A615,$U$12:$AD$125,8)=VLOOKUP(A614,$U$12:$AD$125,8),0,VLOOKUP(A615,U$12:$AD$125,8))</f>
        <v>0</v>
      </c>
      <c r="M615" s="86">
        <f>IF(L615&gt;0,VLOOKUP(L615,T$12:$AC$125,7),0)</f>
        <v>0</v>
      </c>
      <c r="N615" s="81">
        <f t="shared" si="265"/>
        <v>0</v>
      </c>
      <c r="O615" s="81">
        <f t="shared" ca="1" si="261"/>
        <v>127.76062</v>
      </c>
      <c r="P615" s="87" t="str">
        <f t="shared" si="266"/>
        <v>J=</v>
      </c>
      <c r="Q615" s="88">
        <f t="shared" si="267"/>
        <v>44676</v>
      </c>
      <c r="R615" s="7"/>
      <c r="S615" s="7"/>
      <c r="T615" s="7"/>
      <c r="U615" s="7"/>
      <c r="V615" s="7"/>
      <c r="W615" s="7"/>
      <c r="X615" s="7"/>
      <c r="Y615" s="7"/>
      <c r="Z615" s="7"/>
      <c r="AA615" s="7"/>
      <c r="AB615" s="7"/>
      <c r="AC615" s="7"/>
      <c r="AD615" s="7"/>
      <c r="AE615" s="7"/>
      <c r="AF615" s="65">
        <f t="shared" si="274"/>
        <v>43545</v>
      </c>
      <c r="AG615" s="9">
        <f t="shared" ca="1" si="271"/>
        <v>1096.2795000000001</v>
      </c>
      <c r="AH615" s="9">
        <f t="shared" si="271"/>
        <v>1000</v>
      </c>
      <c r="AI615" s="4">
        <f t="shared" ca="1" si="271"/>
        <v>6.4000000000000001E-2</v>
      </c>
      <c r="AJ615" s="10">
        <f t="shared" ca="1" si="271"/>
        <v>2.4620000000000002E-4</v>
      </c>
      <c r="AK615" s="4">
        <f t="shared" si="271"/>
        <v>1.1679999999999999</v>
      </c>
      <c r="AL615" s="65">
        <f t="shared" si="272"/>
        <v>43545</v>
      </c>
      <c r="AM615" s="10">
        <f t="shared" ca="1" si="273"/>
        <v>1.0962795000000001</v>
      </c>
      <c r="AN615" s="9">
        <f t="shared" ca="1" si="273"/>
        <v>96.279499999999999</v>
      </c>
      <c r="AO615" s="7">
        <f t="shared" si="273"/>
        <v>0</v>
      </c>
      <c r="AP615" s="11">
        <f t="shared" si="273"/>
        <v>0</v>
      </c>
      <c r="AQ615" s="9">
        <f t="shared" si="273"/>
        <v>0</v>
      </c>
      <c r="AR615" s="8" t="str">
        <f t="shared" si="273"/>
        <v>J=</v>
      </c>
      <c r="AS615" s="65">
        <f t="shared" si="273"/>
        <v>44676</v>
      </c>
      <c r="AT615" s="12"/>
      <c r="AU615" s="12"/>
      <c r="AV615" s="22"/>
      <c r="AW615" s="12"/>
      <c r="AX615" s="12"/>
      <c r="AY615" s="12"/>
      <c r="AZ615" s="12"/>
      <c r="BA615" s="12"/>
      <c r="BB615" s="12"/>
      <c r="BC615" s="12"/>
      <c r="BD615" s="12"/>
      <c r="BE615" s="12"/>
      <c r="BF615" s="12"/>
      <c r="BG615" s="12"/>
      <c r="BH615" s="12"/>
      <c r="BI615" s="12"/>
      <c r="BJ615" s="12"/>
      <c r="BK615" s="12"/>
      <c r="BL615" s="12"/>
      <c r="BM615" s="12"/>
      <c r="BN615" s="12"/>
      <c r="BO615" s="12"/>
      <c r="BP615" s="12"/>
      <c r="BQ615" s="12"/>
      <c r="BR615" s="12"/>
      <c r="BS615" s="12"/>
      <c r="BT615" s="12"/>
      <c r="BU615" s="12"/>
      <c r="BV615" s="12"/>
      <c r="BW615" s="12"/>
      <c r="BX615" s="12"/>
      <c r="BY615" s="12"/>
      <c r="BZ615" s="12"/>
      <c r="CA615" s="12"/>
      <c r="CB615" s="12"/>
      <c r="CC615" s="12"/>
      <c r="CD615" s="12"/>
      <c r="CE615" s="12"/>
      <c r="CF615" s="12"/>
      <c r="CG615" s="12"/>
      <c r="CH615" s="12"/>
      <c r="CI615" s="12"/>
      <c r="CJ615" s="12"/>
      <c r="CK615" s="12"/>
      <c r="CL615" s="12"/>
      <c r="CM615" s="12"/>
      <c r="CN615" s="12"/>
      <c r="CO615" s="12"/>
      <c r="CP615" s="12"/>
      <c r="CQ615" s="12"/>
      <c r="CR615" s="12"/>
      <c r="CS615" s="12"/>
      <c r="CT615" s="12"/>
      <c r="CU615" s="12"/>
      <c r="CV615" s="12"/>
      <c r="CW615" s="12"/>
      <c r="CX615" s="12"/>
      <c r="CY615" s="12"/>
      <c r="CZ615" s="12"/>
      <c r="DA615" s="12"/>
      <c r="DB615" s="12"/>
      <c r="DC615" s="12"/>
      <c r="DD615" s="12"/>
      <c r="DE615" s="12"/>
      <c r="DF615" s="12"/>
      <c r="DG615" s="12"/>
      <c r="DH615" s="12"/>
      <c r="DI615" s="12"/>
      <c r="DJ615" s="12"/>
      <c r="DK615" s="12"/>
      <c r="DL615" s="12"/>
      <c r="DM615" s="12"/>
      <c r="DN615" s="12"/>
      <c r="DO615" s="12"/>
      <c r="DP615" s="12"/>
      <c r="DQ615" s="12"/>
      <c r="DR615" s="12"/>
      <c r="DS615" s="12"/>
      <c r="DT615" s="12"/>
      <c r="DU615" s="12"/>
      <c r="DV615" s="12"/>
      <c r="DW615" s="12"/>
      <c r="DX615" s="12"/>
      <c r="DY615" s="12"/>
      <c r="DZ615" s="12"/>
      <c r="EA615" s="12"/>
      <c r="EB615" s="12"/>
      <c r="EC615" s="12"/>
      <c r="ED615" s="12"/>
      <c r="EE615" s="12"/>
      <c r="EF615" s="12"/>
      <c r="EG615" s="12"/>
      <c r="EH615" s="12"/>
      <c r="EI615" s="12"/>
      <c r="EJ615" s="12"/>
      <c r="EK615" s="12"/>
      <c r="EL615" s="12"/>
      <c r="EM615" s="12"/>
      <c r="EN615" s="12"/>
      <c r="EO615" s="12"/>
      <c r="EP615" s="12"/>
      <c r="EQ615" s="12"/>
      <c r="ER615" s="12"/>
      <c r="ES615" s="12"/>
      <c r="ET615" s="12"/>
      <c r="EU615" s="12"/>
      <c r="EV615" s="12"/>
      <c r="EW615" s="12"/>
      <c r="EX615" s="12"/>
      <c r="EY615" s="12"/>
      <c r="EZ615" s="12"/>
      <c r="FA615" s="12"/>
      <c r="FB615" s="12"/>
      <c r="FC615" s="12"/>
      <c r="FD615" s="12"/>
      <c r="FE615" s="12"/>
      <c r="FF615" s="12"/>
      <c r="FG615" s="12"/>
      <c r="FH615" s="12"/>
      <c r="FI615" s="12"/>
      <c r="FJ615" s="12"/>
      <c r="FK615" s="12"/>
      <c r="FL615" s="12"/>
      <c r="FM615" s="12"/>
      <c r="FN615" s="12"/>
      <c r="FO615" s="12"/>
      <c r="FP615" s="12"/>
      <c r="FQ615" s="12"/>
      <c r="FR615" s="12"/>
      <c r="FS615" s="12"/>
      <c r="FT615" s="12"/>
      <c r="FU615" s="12"/>
      <c r="FV615" s="12"/>
      <c r="FW615" s="12"/>
      <c r="FX615" s="12"/>
      <c r="FY615" s="12"/>
      <c r="FZ615" s="12"/>
      <c r="GA615" s="12"/>
      <c r="GB615" s="12"/>
      <c r="GC615" s="12"/>
      <c r="GD615" s="12"/>
      <c r="GE615" s="12"/>
      <c r="GF615" s="12"/>
      <c r="GG615" s="12"/>
      <c r="GH615" s="12"/>
      <c r="GI615" s="12"/>
      <c r="GJ615" s="12"/>
      <c r="GK615" s="12"/>
      <c r="GL615" s="12"/>
      <c r="GM615" s="12"/>
      <c r="GN615" s="12"/>
      <c r="GO615" s="12"/>
      <c r="GP615" s="12"/>
      <c r="GQ615" s="12"/>
      <c r="GR615" s="12"/>
    </row>
    <row r="616" spans="1:203" x14ac:dyDescent="0.2">
      <c r="A616" s="79">
        <f t="shared" si="262"/>
        <v>43688</v>
      </c>
      <c r="B616" s="80">
        <f t="shared" ca="1" si="268"/>
        <v>1127.76062</v>
      </c>
      <c r="C616" s="81">
        <f t="shared" si="263"/>
        <v>1000</v>
      </c>
      <c r="D616" s="82">
        <f ca="1">IF(A616&lt;$B$1,VLOOKUP(A616,[1]DI!$A$4:$B$15000,2,FALSE),0)</f>
        <v>0</v>
      </c>
      <c r="E616" s="81">
        <f t="shared" ca="1" si="269"/>
        <v>0</v>
      </c>
      <c r="F616" s="83">
        <f t="shared" si="257"/>
        <v>1.1679999999999999</v>
      </c>
      <c r="G616" s="84">
        <f t="shared" ca="1" si="258"/>
        <v>1</v>
      </c>
      <c r="H616" s="81">
        <f ca="1">TRUNC(PRODUCT(G$10:G615),15)</f>
        <v>1.12776062279734</v>
      </c>
      <c r="I616" s="81">
        <f t="shared" si="264"/>
        <v>1</v>
      </c>
      <c r="J616" s="81">
        <f t="shared" ca="1" si="259"/>
        <v>1.1277606200000001</v>
      </c>
      <c r="K616" s="81">
        <f t="shared" ca="1" si="260"/>
        <v>127.76062</v>
      </c>
      <c r="L616" s="85">
        <f>IF(VLOOKUP(A616,$U$12:$AD$125,8)=VLOOKUP(A615,$U$12:$AD$125,8),0,VLOOKUP(A616,U$12:$AD$125,8))</f>
        <v>0</v>
      </c>
      <c r="M616" s="86">
        <f>IF(L616&gt;0,VLOOKUP(L616,T$12:$AC$125,7),0)</f>
        <v>0</v>
      </c>
      <c r="N616" s="81">
        <f t="shared" si="265"/>
        <v>0</v>
      </c>
      <c r="O616" s="81">
        <f t="shared" ca="1" si="261"/>
        <v>127.76062</v>
      </c>
      <c r="P616" s="87" t="str">
        <f t="shared" si="266"/>
        <v>J=</v>
      </c>
      <c r="Q616" s="88">
        <f t="shared" si="267"/>
        <v>44676</v>
      </c>
      <c r="R616" s="7"/>
      <c r="S616" s="7"/>
      <c r="T616" s="7"/>
      <c r="U616" s="7"/>
      <c r="V616" s="7"/>
      <c r="W616" s="7"/>
      <c r="X616" s="7"/>
      <c r="Y616" s="7"/>
      <c r="Z616" s="7"/>
      <c r="AA616" s="7"/>
      <c r="AB616" s="7"/>
      <c r="AC616" s="7"/>
      <c r="AD616" s="7"/>
      <c r="AE616" s="7"/>
      <c r="AF616" s="65">
        <f t="shared" si="274"/>
        <v>43546</v>
      </c>
      <c r="AG616" s="9">
        <f t="shared" ca="1" si="271"/>
        <v>1096.5947499900001</v>
      </c>
      <c r="AH616" s="9">
        <f t="shared" si="271"/>
        <v>1000</v>
      </c>
      <c r="AI616" s="4">
        <f t="shared" ca="1" si="271"/>
        <v>6.4000000000000001E-2</v>
      </c>
      <c r="AJ616" s="10">
        <f t="shared" ca="1" si="271"/>
        <v>2.4620000000000002E-4</v>
      </c>
      <c r="AK616" s="4">
        <f t="shared" si="271"/>
        <v>1.1679999999999999</v>
      </c>
      <c r="AL616" s="65">
        <f t="shared" si="272"/>
        <v>43546</v>
      </c>
      <c r="AM616" s="10">
        <f t="shared" ca="1" si="273"/>
        <v>1.09659475</v>
      </c>
      <c r="AN616" s="9">
        <f t="shared" ca="1" si="273"/>
        <v>96.594749989999997</v>
      </c>
      <c r="AO616" s="7">
        <f t="shared" si="273"/>
        <v>0</v>
      </c>
      <c r="AP616" s="11">
        <f t="shared" si="273"/>
        <v>0</v>
      </c>
      <c r="AQ616" s="9">
        <f t="shared" si="273"/>
        <v>0</v>
      </c>
      <c r="AR616" s="8" t="str">
        <f t="shared" si="273"/>
        <v>J=</v>
      </c>
      <c r="AS616" s="65">
        <f t="shared" si="273"/>
        <v>44676</v>
      </c>
      <c r="AT616" s="12"/>
      <c r="AU616" s="12"/>
      <c r="AV616" s="22"/>
      <c r="AW616" s="12"/>
      <c r="AX616" s="12"/>
      <c r="AY616" s="12"/>
      <c r="AZ616" s="12"/>
      <c r="BA616" s="12"/>
      <c r="BB616" s="12"/>
      <c r="BC616" s="12"/>
      <c r="BD616" s="12"/>
      <c r="BE616" s="12"/>
      <c r="BF616" s="12"/>
      <c r="BG616" s="12"/>
      <c r="BH616" s="12"/>
      <c r="BI616" s="12"/>
      <c r="BJ616" s="12"/>
      <c r="BK616" s="12"/>
      <c r="BL616" s="12"/>
      <c r="BM616" s="12"/>
      <c r="BN616" s="12"/>
      <c r="BO616" s="12"/>
      <c r="BP616" s="12"/>
      <c r="BQ616" s="12"/>
      <c r="BR616" s="12"/>
      <c r="BS616" s="12"/>
      <c r="BT616" s="12"/>
      <c r="BU616" s="12"/>
      <c r="BV616" s="12"/>
      <c r="BW616" s="12"/>
      <c r="BX616" s="12"/>
      <c r="BY616" s="12"/>
      <c r="BZ616" s="12"/>
      <c r="CA616" s="12"/>
      <c r="CB616" s="12"/>
      <c r="CC616" s="12"/>
      <c r="CD616" s="12"/>
      <c r="CE616" s="12"/>
      <c r="CF616" s="12"/>
      <c r="CG616" s="12"/>
      <c r="CH616" s="12"/>
      <c r="CI616" s="12"/>
      <c r="CJ616" s="12"/>
      <c r="CK616" s="12"/>
      <c r="CL616" s="12"/>
      <c r="CM616" s="12"/>
      <c r="CN616" s="12"/>
      <c r="CO616" s="12"/>
      <c r="CP616" s="12"/>
      <c r="CQ616" s="12"/>
      <c r="CR616" s="12"/>
      <c r="CS616" s="12"/>
      <c r="CT616" s="12"/>
      <c r="CU616" s="12"/>
      <c r="CV616" s="12"/>
      <c r="CW616" s="12"/>
      <c r="CX616" s="12"/>
      <c r="CY616" s="12"/>
      <c r="CZ616" s="12"/>
      <c r="DA616" s="12"/>
      <c r="DB616" s="12"/>
      <c r="DC616" s="12"/>
      <c r="DD616" s="12"/>
      <c r="DE616" s="12"/>
      <c r="DF616" s="12"/>
      <c r="DG616" s="12"/>
      <c r="DH616" s="12"/>
      <c r="DI616" s="12"/>
      <c r="DJ616" s="12"/>
      <c r="DK616" s="12"/>
      <c r="DL616" s="12"/>
      <c r="DM616" s="12"/>
      <c r="DN616" s="12"/>
      <c r="DO616" s="12"/>
      <c r="DP616" s="12"/>
      <c r="DQ616" s="12"/>
      <c r="DR616" s="12"/>
      <c r="DS616" s="12"/>
      <c r="DT616" s="12"/>
      <c r="DU616" s="12"/>
      <c r="DV616" s="12"/>
      <c r="DW616" s="12"/>
      <c r="DX616" s="12"/>
      <c r="DY616" s="12"/>
      <c r="DZ616" s="12"/>
      <c r="EA616" s="12"/>
      <c r="EB616" s="12"/>
      <c r="EC616" s="12"/>
      <c r="ED616" s="12"/>
      <c r="EE616" s="12"/>
      <c r="EF616" s="12"/>
      <c r="EG616" s="12"/>
      <c r="EH616" s="12"/>
      <c r="EI616" s="12"/>
      <c r="EJ616" s="12"/>
      <c r="EK616" s="12"/>
      <c r="EL616" s="12"/>
      <c r="EM616" s="12"/>
      <c r="EN616" s="12"/>
      <c r="EO616" s="12"/>
      <c r="EP616" s="12"/>
      <c r="EQ616" s="12"/>
      <c r="ER616" s="12"/>
      <c r="ES616" s="12"/>
      <c r="ET616" s="12"/>
      <c r="EU616" s="12"/>
      <c r="EV616" s="12"/>
      <c r="EW616" s="12"/>
      <c r="EX616" s="12"/>
      <c r="EY616" s="12"/>
      <c r="EZ616" s="12"/>
      <c r="FA616" s="12"/>
      <c r="FB616" s="12"/>
      <c r="FC616" s="12"/>
      <c r="FD616" s="12"/>
      <c r="FE616" s="12"/>
      <c r="FF616" s="12"/>
      <c r="FG616" s="12"/>
      <c r="FH616" s="12"/>
      <c r="FI616" s="12"/>
      <c r="FJ616" s="12"/>
      <c r="FK616" s="12"/>
      <c r="FL616" s="12"/>
      <c r="FM616" s="12"/>
      <c r="FN616" s="12"/>
      <c r="FO616" s="12"/>
      <c r="FP616" s="12"/>
      <c r="FQ616" s="12"/>
      <c r="FR616" s="12"/>
      <c r="FS616" s="12"/>
      <c r="FT616" s="12"/>
      <c r="FU616" s="12"/>
      <c r="FV616" s="12"/>
      <c r="FW616" s="12"/>
      <c r="FX616" s="12"/>
      <c r="FY616" s="12"/>
      <c r="FZ616" s="12"/>
      <c r="GA616" s="12"/>
      <c r="GB616" s="12"/>
      <c r="GC616" s="12"/>
      <c r="GD616" s="12"/>
      <c r="GE616" s="12"/>
      <c r="GF616" s="12"/>
      <c r="GG616" s="12"/>
      <c r="GH616" s="12"/>
      <c r="GI616" s="12"/>
      <c r="GJ616" s="12"/>
      <c r="GK616" s="12"/>
      <c r="GL616" s="12"/>
      <c r="GM616" s="12"/>
      <c r="GN616" s="12"/>
      <c r="GO616" s="12"/>
      <c r="GP616" s="12"/>
      <c r="GQ616" s="12"/>
      <c r="GR616" s="12"/>
    </row>
    <row r="617" spans="1:203" x14ac:dyDescent="0.2">
      <c r="A617" s="79">
        <f t="shared" si="262"/>
        <v>43689</v>
      </c>
      <c r="B617" s="80">
        <f t="shared" ca="1" si="268"/>
        <v>1127.76062</v>
      </c>
      <c r="C617" s="81">
        <f t="shared" si="263"/>
        <v>1000</v>
      </c>
      <c r="D617" s="82">
        <f ca="1">IF(A617&lt;$B$1,VLOOKUP(A617,[1]DI!$A$4:$B$15000,2,FALSE),0)</f>
        <v>5.8999999999999997E-2</v>
      </c>
      <c r="E617" s="81">
        <f t="shared" ca="1" si="269"/>
        <v>2.2751E-4</v>
      </c>
      <c r="F617" s="83">
        <f t="shared" si="257"/>
        <v>1.1679999999999999</v>
      </c>
      <c r="G617" s="84">
        <f t="shared" ca="1" si="258"/>
        <v>1.0002657316800001</v>
      </c>
      <c r="H617" s="81">
        <f ca="1">TRUNC(PRODUCT(G$10:G616),15)</f>
        <v>1.12776062279734</v>
      </c>
      <c r="I617" s="81">
        <f t="shared" si="264"/>
        <v>1</v>
      </c>
      <c r="J617" s="81">
        <f t="shared" ca="1" si="259"/>
        <v>1.1277606200000001</v>
      </c>
      <c r="K617" s="81">
        <f t="shared" ca="1" si="260"/>
        <v>127.76062</v>
      </c>
      <c r="L617" s="85">
        <f>IF(VLOOKUP(A617,$U$12:$AD$125,8)=VLOOKUP(A616,$U$12:$AD$125,8),0,VLOOKUP(A617,U$12:$AD$125,8))</f>
        <v>0</v>
      </c>
      <c r="M617" s="86">
        <f>IF(L617&gt;0,VLOOKUP(L617,T$12:$AC$125,7),0)</f>
        <v>0</v>
      </c>
      <c r="N617" s="81">
        <f t="shared" si="265"/>
        <v>0</v>
      </c>
      <c r="O617" s="81">
        <f t="shared" ca="1" si="261"/>
        <v>127.76062</v>
      </c>
      <c r="P617" s="87" t="str">
        <f t="shared" si="266"/>
        <v>J=</v>
      </c>
      <c r="Q617" s="88">
        <f t="shared" si="267"/>
        <v>44676</v>
      </c>
      <c r="R617" s="7"/>
      <c r="S617" s="7"/>
      <c r="T617" s="7"/>
      <c r="U617" s="7"/>
      <c r="V617" s="7"/>
      <c r="W617" s="7"/>
      <c r="X617" s="7"/>
      <c r="Y617" s="7"/>
      <c r="Z617" s="7"/>
      <c r="AA617" s="7"/>
      <c r="AB617" s="7"/>
      <c r="AC617" s="7"/>
      <c r="AD617" s="7"/>
      <c r="AE617" s="7"/>
      <c r="AF617" s="65">
        <f t="shared" si="274"/>
        <v>43547</v>
      </c>
      <c r="AG617" s="9">
        <f t="shared" ca="1" si="271"/>
        <v>1096.9100900000001</v>
      </c>
      <c r="AH617" s="9">
        <f t="shared" si="271"/>
        <v>1000</v>
      </c>
      <c r="AI617" s="4">
        <f t="shared" ca="1" si="271"/>
        <v>0</v>
      </c>
      <c r="AJ617" s="10">
        <f t="shared" ca="1" si="271"/>
        <v>0</v>
      </c>
      <c r="AK617" s="4">
        <f t="shared" si="271"/>
        <v>1.1679999999999999</v>
      </c>
      <c r="AL617" s="65">
        <f t="shared" si="272"/>
        <v>43547</v>
      </c>
      <c r="AM617" s="10">
        <f t="shared" ca="1" si="273"/>
        <v>1.0969100899999999</v>
      </c>
      <c r="AN617" s="9">
        <f t="shared" ca="1" si="273"/>
        <v>96.910089999999997</v>
      </c>
      <c r="AO617" s="7">
        <f t="shared" si="273"/>
        <v>0</v>
      </c>
      <c r="AP617" s="11">
        <f t="shared" si="273"/>
        <v>0</v>
      </c>
      <c r="AQ617" s="9">
        <f t="shared" si="273"/>
        <v>0</v>
      </c>
      <c r="AR617" s="8" t="str">
        <f t="shared" si="273"/>
        <v>J=</v>
      </c>
      <c r="AS617" s="65">
        <f t="shared" si="273"/>
        <v>44676</v>
      </c>
      <c r="AT617" s="12"/>
      <c r="AU617" s="12"/>
      <c r="AV617" s="22"/>
      <c r="AW617" s="12"/>
      <c r="AX617" s="12"/>
      <c r="AY617" s="12"/>
      <c r="AZ617" s="12"/>
      <c r="BA617" s="12"/>
      <c r="BB617" s="12"/>
      <c r="BC617" s="12"/>
      <c r="BD617" s="12"/>
      <c r="BE617" s="12"/>
      <c r="BF617" s="12"/>
      <c r="BG617" s="12"/>
      <c r="BH617" s="12"/>
      <c r="BI617" s="12"/>
      <c r="BJ617" s="12"/>
      <c r="BK617" s="12"/>
      <c r="BL617" s="12"/>
      <c r="BM617" s="12"/>
      <c r="BN617" s="12"/>
      <c r="BO617" s="12"/>
      <c r="BP617" s="12"/>
      <c r="BQ617" s="12"/>
      <c r="BR617" s="12"/>
      <c r="BS617" s="12"/>
      <c r="BT617" s="12"/>
      <c r="BU617" s="12"/>
      <c r="BV617" s="12"/>
      <c r="BW617" s="12"/>
      <c r="BX617" s="12"/>
      <c r="BY617" s="12"/>
      <c r="BZ617" s="12"/>
      <c r="CA617" s="12"/>
      <c r="CB617" s="12"/>
      <c r="CC617" s="12"/>
      <c r="CD617" s="12"/>
      <c r="CE617" s="12"/>
      <c r="CF617" s="12"/>
      <c r="CG617" s="12"/>
      <c r="CH617" s="12"/>
      <c r="CI617" s="12"/>
      <c r="CJ617" s="12"/>
      <c r="CK617" s="12"/>
      <c r="CL617" s="12"/>
      <c r="CM617" s="12"/>
      <c r="CN617" s="12"/>
      <c r="CO617" s="12"/>
      <c r="CP617" s="12"/>
      <c r="CQ617" s="12"/>
      <c r="CR617" s="12"/>
      <c r="CS617" s="12"/>
      <c r="CT617" s="12"/>
      <c r="CU617" s="12"/>
      <c r="CV617" s="12"/>
      <c r="CW617" s="12"/>
      <c r="CX617" s="12"/>
      <c r="CY617" s="12"/>
      <c r="CZ617" s="12"/>
      <c r="DA617" s="12"/>
      <c r="DB617" s="12"/>
      <c r="DC617" s="12"/>
      <c r="DD617" s="12"/>
      <c r="DE617" s="12"/>
      <c r="DF617" s="12"/>
      <c r="DG617" s="12"/>
      <c r="DH617" s="12"/>
      <c r="DI617" s="12"/>
      <c r="DJ617" s="12"/>
      <c r="DK617" s="12"/>
      <c r="DL617" s="12"/>
      <c r="DM617" s="12"/>
      <c r="DN617" s="12"/>
      <c r="DO617" s="12"/>
      <c r="DP617" s="12"/>
      <c r="DQ617" s="12"/>
      <c r="DR617" s="12"/>
      <c r="DS617" s="12"/>
      <c r="DT617" s="12"/>
      <c r="DU617" s="12"/>
      <c r="DV617" s="12"/>
      <c r="DW617" s="12"/>
      <c r="DX617" s="12"/>
      <c r="DY617" s="12"/>
      <c r="DZ617" s="12"/>
      <c r="EA617" s="12"/>
      <c r="EB617" s="12"/>
      <c r="EC617" s="12"/>
      <c r="ED617" s="12"/>
      <c r="EE617" s="12"/>
      <c r="EF617" s="12"/>
      <c r="EG617" s="12"/>
      <c r="EH617" s="12"/>
      <c r="EI617" s="12"/>
      <c r="EJ617" s="12"/>
      <c r="EK617" s="12"/>
      <c r="EL617" s="12"/>
      <c r="EM617" s="12"/>
      <c r="EN617" s="12"/>
      <c r="EO617" s="12"/>
      <c r="EP617" s="12"/>
      <c r="EQ617" s="12"/>
      <c r="ER617" s="12"/>
      <c r="ES617" s="12"/>
      <c r="ET617" s="12"/>
      <c r="EU617" s="12"/>
      <c r="EV617" s="12"/>
      <c r="EW617" s="12"/>
      <c r="EX617" s="12"/>
      <c r="EY617" s="12"/>
      <c r="EZ617" s="12"/>
      <c r="FA617" s="12"/>
      <c r="FB617" s="12"/>
      <c r="FC617" s="12"/>
      <c r="FD617" s="12"/>
      <c r="FE617" s="12"/>
      <c r="FF617" s="12"/>
      <c r="FG617" s="12"/>
      <c r="FH617" s="12"/>
      <c r="FI617" s="12"/>
      <c r="FJ617" s="12"/>
      <c r="FK617" s="12"/>
      <c r="FL617" s="12"/>
      <c r="FM617" s="12"/>
      <c r="FN617" s="12"/>
      <c r="FO617" s="12"/>
      <c r="FP617" s="12"/>
      <c r="FQ617" s="12"/>
      <c r="FR617" s="12"/>
      <c r="FS617" s="12"/>
      <c r="FT617" s="12"/>
      <c r="FU617" s="12"/>
      <c r="FV617" s="12"/>
      <c r="FW617" s="12"/>
      <c r="FX617" s="12"/>
      <c r="FY617" s="12"/>
      <c r="FZ617" s="12"/>
      <c r="GA617" s="12"/>
      <c r="GB617" s="12"/>
      <c r="GC617" s="12"/>
      <c r="GD617" s="12"/>
      <c r="GE617" s="12"/>
      <c r="GF617" s="12"/>
      <c r="GG617" s="12"/>
      <c r="GH617" s="12"/>
      <c r="GI617" s="12"/>
      <c r="GJ617" s="12"/>
      <c r="GK617" s="12"/>
      <c r="GL617" s="12"/>
      <c r="GM617" s="12"/>
      <c r="GN617" s="12"/>
      <c r="GO617" s="12"/>
      <c r="GP617" s="12"/>
      <c r="GQ617" s="12"/>
      <c r="GR617" s="12"/>
    </row>
    <row r="618" spans="1:203" x14ac:dyDescent="0.2">
      <c r="A618" s="79">
        <f t="shared" si="262"/>
        <v>43690</v>
      </c>
      <c r="B618" s="80">
        <f t="shared" ca="1" si="268"/>
        <v>1128.0603000000001</v>
      </c>
      <c r="C618" s="81">
        <f t="shared" si="263"/>
        <v>1000</v>
      </c>
      <c r="D618" s="82">
        <f ca="1">IF(A618&lt;$B$1,VLOOKUP(A618,[1]DI!$A$4:$B$15000,2,FALSE),0)</f>
        <v>5.8999999999999997E-2</v>
      </c>
      <c r="E618" s="81">
        <f t="shared" ca="1" si="269"/>
        <v>2.2751E-4</v>
      </c>
      <c r="F618" s="83">
        <f t="shared" si="257"/>
        <v>1.1679999999999999</v>
      </c>
      <c r="G618" s="84">
        <f t="shared" ca="1" si="258"/>
        <v>1.0002657316800001</v>
      </c>
      <c r="H618" s="81">
        <f ca="1">TRUNC(PRODUCT(G$10:G617),15)</f>
        <v>1.1280603045222699</v>
      </c>
      <c r="I618" s="81">
        <f t="shared" si="264"/>
        <v>1</v>
      </c>
      <c r="J618" s="81">
        <f t="shared" ca="1" si="259"/>
        <v>1.1280603</v>
      </c>
      <c r="K618" s="81">
        <f t="shared" ca="1" si="260"/>
        <v>128.06030000000001</v>
      </c>
      <c r="L618" s="85">
        <f>IF(VLOOKUP(A618,$U$12:$AD$125,8)=VLOOKUP(A617,$U$12:$AD$125,8),0,VLOOKUP(A618,U$12:$AD$125,8))</f>
        <v>0</v>
      </c>
      <c r="M618" s="86">
        <f>IF(L618&gt;0,VLOOKUP(L618,T$12:$AC$125,7),0)</f>
        <v>0</v>
      </c>
      <c r="N618" s="81">
        <f t="shared" si="265"/>
        <v>0</v>
      </c>
      <c r="O618" s="81">
        <f t="shared" ca="1" si="261"/>
        <v>128.06030000000001</v>
      </c>
      <c r="P618" s="87" t="str">
        <f t="shared" si="266"/>
        <v>J=</v>
      </c>
      <c r="Q618" s="88">
        <f t="shared" si="267"/>
        <v>44676</v>
      </c>
      <c r="R618" s="7"/>
      <c r="S618" s="7"/>
      <c r="T618" s="7"/>
      <c r="U618" s="7"/>
      <c r="V618" s="7"/>
      <c r="W618" s="7"/>
      <c r="X618" s="7"/>
      <c r="Y618" s="7"/>
      <c r="Z618" s="7"/>
      <c r="AA618" s="7"/>
      <c r="AB618" s="7"/>
      <c r="AC618" s="7"/>
      <c r="AD618" s="7"/>
      <c r="AE618" s="7"/>
      <c r="AF618" s="65">
        <f t="shared" si="274"/>
        <v>43548</v>
      </c>
      <c r="AG618" s="9">
        <f t="shared" ref="AG618:AK631" ca="1" si="275">VLOOKUP($AF618,$A$10:$Q$3625,(AG$1)+1)</f>
        <v>1096.9100900000001</v>
      </c>
      <c r="AH618" s="9">
        <f t="shared" si="275"/>
        <v>1000</v>
      </c>
      <c r="AI618" s="4">
        <f t="shared" ca="1" si="275"/>
        <v>0</v>
      </c>
      <c r="AJ618" s="10">
        <f t="shared" ca="1" si="275"/>
        <v>0</v>
      </c>
      <c r="AK618" s="4">
        <f t="shared" si="275"/>
        <v>1.1679999999999999</v>
      </c>
      <c r="AL618" s="65">
        <f t="shared" si="272"/>
        <v>43548</v>
      </c>
      <c r="AM618" s="10">
        <f t="shared" ref="AM618:AS631" ca="1" si="276">VLOOKUP($AF618,$A$10:$Q$3625,(AM$1)+1)</f>
        <v>1.0969100899999999</v>
      </c>
      <c r="AN618" s="9">
        <f t="shared" ca="1" si="276"/>
        <v>96.910089999999997</v>
      </c>
      <c r="AO618" s="7">
        <f t="shared" si="276"/>
        <v>0</v>
      </c>
      <c r="AP618" s="11">
        <f t="shared" si="276"/>
        <v>0</v>
      </c>
      <c r="AQ618" s="9">
        <f t="shared" si="276"/>
        <v>0</v>
      </c>
      <c r="AR618" s="8" t="str">
        <f t="shared" si="276"/>
        <v>J=</v>
      </c>
      <c r="AS618" s="65">
        <f t="shared" si="276"/>
        <v>44676</v>
      </c>
      <c r="AT618" s="12"/>
      <c r="AU618" s="12"/>
      <c r="AV618" s="22"/>
      <c r="AW618" s="12"/>
      <c r="AX618" s="12"/>
      <c r="AY618" s="12"/>
      <c r="AZ618" s="12"/>
      <c r="BA618" s="12"/>
      <c r="BB618" s="12"/>
      <c r="BC618" s="12"/>
      <c r="BD618" s="12"/>
      <c r="BE618" s="12"/>
      <c r="BF618" s="12"/>
      <c r="BG618" s="12"/>
      <c r="BH618" s="12"/>
      <c r="BI618" s="12"/>
      <c r="BJ618" s="12"/>
      <c r="BK618" s="12"/>
      <c r="BL618" s="12"/>
      <c r="BM618" s="12"/>
      <c r="BN618" s="12"/>
      <c r="BO618" s="12"/>
      <c r="BP618" s="12"/>
      <c r="BQ618" s="12"/>
      <c r="BR618" s="12"/>
      <c r="BS618" s="12"/>
      <c r="BT618" s="12"/>
      <c r="BU618" s="12"/>
      <c r="BV618" s="12"/>
      <c r="BW618" s="12"/>
      <c r="BX618" s="12"/>
      <c r="BY618" s="12"/>
      <c r="BZ618" s="12"/>
      <c r="CA618" s="12"/>
      <c r="CB618" s="12"/>
      <c r="CC618" s="12"/>
      <c r="CD618" s="12"/>
      <c r="CE618" s="12"/>
      <c r="CF618" s="12"/>
      <c r="CG618" s="12"/>
      <c r="CH618" s="12"/>
      <c r="CI618" s="12"/>
      <c r="CJ618" s="12"/>
      <c r="CK618" s="12"/>
      <c r="CL618" s="12"/>
      <c r="CM618" s="12"/>
      <c r="CN618" s="12"/>
      <c r="CO618" s="12"/>
      <c r="CP618" s="12"/>
      <c r="CQ618" s="12"/>
      <c r="CR618" s="12"/>
      <c r="CS618" s="12"/>
      <c r="CT618" s="12"/>
      <c r="CU618" s="12"/>
      <c r="CV618" s="12"/>
      <c r="CW618" s="12"/>
      <c r="CX618" s="12"/>
      <c r="CY618" s="12"/>
      <c r="CZ618" s="12"/>
      <c r="DA618" s="12"/>
      <c r="DB618" s="12"/>
      <c r="DC618" s="12"/>
      <c r="DD618" s="12"/>
      <c r="DE618" s="12"/>
      <c r="DF618" s="12"/>
      <c r="DG618" s="12"/>
      <c r="DH618" s="12"/>
      <c r="DI618" s="12"/>
      <c r="DJ618" s="12"/>
      <c r="DK618" s="12"/>
      <c r="DL618" s="12"/>
      <c r="DM618" s="12"/>
      <c r="DN618" s="12"/>
      <c r="DO618" s="12"/>
      <c r="DP618" s="12"/>
      <c r="DQ618" s="12"/>
      <c r="DR618" s="12"/>
      <c r="DS618" s="12"/>
      <c r="DT618" s="12"/>
      <c r="DU618" s="12"/>
      <c r="DV618" s="12"/>
      <c r="DW618" s="12"/>
      <c r="DX618" s="12"/>
      <c r="DY618" s="12"/>
      <c r="DZ618" s="12"/>
      <c r="EA618" s="12"/>
      <c r="EB618" s="12"/>
      <c r="EC618" s="12"/>
      <c r="ED618" s="12"/>
      <c r="EE618" s="12"/>
      <c r="EF618" s="12"/>
      <c r="EG618" s="12"/>
      <c r="EH618" s="12"/>
      <c r="EI618" s="12"/>
      <c r="EJ618" s="12"/>
      <c r="EK618" s="12"/>
      <c r="EL618" s="12"/>
      <c r="EM618" s="12"/>
      <c r="EN618" s="12"/>
      <c r="EO618" s="12"/>
      <c r="EP618" s="12"/>
      <c r="EQ618" s="12"/>
      <c r="ER618" s="12"/>
      <c r="ES618" s="12"/>
      <c r="ET618" s="12"/>
      <c r="EU618" s="12"/>
      <c r="EV618" s="12"/>
      <c r="EW618" s="12"/>
      <c r="EX618" s="12"/>
      <c r="EY618" s="12"/>
      <c r="EZ618" s="12"/>
      <c r="FA618" s="12"/>
      <c r="FB618" s="12"/>
      <c r="FC618" s="12"/>
      <c r="FD618" s="12"/>
      <c r="FE618" s="12"/>
      <c r="FF618" s="12"/>
      <c r="FG618" s="12"/>
      <c r="FH618" s="12"/>
      <c r="FI618" s="12"/>
      <c r="FJ618" s="12"/>
      <c r="FK618" s="12"/>
      <c r="FL618" s="12"/>
      <c r="FM618" s="12"/>
      <c r="FN618" s="12"/>
      <c r="FO618" s="12"/>
      <c r="FP618" s="12"/>
      <c r="FQ618" s="12"/>
      <c r="FR618" s="12"/>
      <c r="FS618" s="12"/>
      <c r="FT618" s="12"/>
      <c r="FU618" s="12"/>
      <c r="FV618" s="12"/>
      <c r="FW618" s="12"/>
      <c r="FX618" s="12"/>
      <c r="FY618" s="12"/>
      <c r="FZ618" s="12"/>
      <c r="GA618" s="12"/>
      <c r="GB618" s="12"/>
      <c r="GC618" s="12"/>
      <c r="GD618" s="12"/>
      <c r="GE618" s="12"/>
      <c r="GF618" s="12"/>
      <c r="GG618" s="12"/>
      <c r="GH618" s="12"/>
      <c r="GI618" s="12"/>
      <c r="GJ618" s="12"/>
      <c r="GK618" s="12"/>
      <c r="GL618" s="12"/>
      <c r="GM618" s="12"/>
      <c r="GN618" s="12"/>
      <c r="GO618" s="12"/>
      <c r="GP618" s="12"/>
      <c r="GQ618" s="12"/>
      <c r="GR618" s="12"/>
    </row>
    <row r="619" spans="1:203" x14ac:dyDescent="0.2">
      <c r="A619" s="79">
        <f t="shared" si="262"/>
        <v>43691</v>
      </c>
      <c r="B619" s="80">
        <f t="shared" ca="1" si="268"/>
        <v>1128.36007</v>
      </c>
      <c r="C619" s="81">
        <f t="shared" si="263"/>
        <v>1000</v>
      </c>
      <c r="D619" s="82">
        <f ca="1">IF(A619&lt;$B$1,VLOOKUP(A619,[1]DI!$A$4:$B$15000,2,FALSE),0)</f>
        <v>5.8999999999999997E-2</v>
      </c>
      <c r="E619" s="81">
        <f t="shared" ca="1" si="269"/>
        <v>2.2751E-4</v>
      </c>
      <c r="F619" s="83">
        <f t="shared" si="257"/>
        <v>1.1679999999999999</v>
      </c>
      <c r="G619" s="84">
        <f t="shared" ca="1" si="258"/>
        <v>1.0002657316800001</v>
      </c>
      <c r="H619" s="81">
        <f ca="1">TRUNC(PRODUCT(G$10:G618),15)</f>
        <v>1.12836006588213</v>
      </c>
      <c r="I619" s="81">
        <f t="shared" si="264"/>
        <v>1</v>
      </c>
      <c r="J619" s="81">
        <f t="shared" ca="1" si="259"/>
        <v>1.12836007</v>
      </c>
      <c r="K619" s="81">
        <f t="shared" ca="1" si="260"/>
        <v>128.36007000000001</v>
      </c>
      <c r="L619" s="85">
        <f>IF(VLOOKUP(A619,$U$12:$AD$125,8)=VLOOKUP(A618,$U$12:$AD$125,8),0,VLOOKUP(A619,U$12:$AD$125,8))</f>
        <v>0</v>
      </c>
      <c r="M619" s="86">
        <f>IF(L619&gt;0,VLOOKUP(L619,T$12:$AC$125,7),0)</f>
        <v>0</v>
      </c>
      <c r="N619" s="81">
        <f t="shared" si="265"/>
        <v>0</v>
      </c>
      <c r="O619" s="81">
        <f t="shared" ca="1" si="261"/>
        <v>128.36007000000001</v>
      </c>
      <c r="P619" s="87" t="str">
        <f t="shared" si="266"/>
        <v>J=</v>
      </c>
      <c r="Q619" s="88">
        <f t="shared" si="267"/>
        <v>44676</v>
      </c>
      <c r="R619" s="7"/>
      <c r="S619" s="7"/>
      <c r="T619" s="7"/>
      <c r="U619" s="7"/>
      <c r="V619" s="7"/>
      <c r="W619" s="7"/>
      <c r="X619" s="7"/>
      <c r="Y619" s="7"/>
      <c r="Z619" s="7"/>
      <c r="AA619" s="7"/>
      <c r="AB619" s="7"/>
      <c r="AC619" s="7"/>
      <c r="AD619" s="7"/>
      <c r="AE619" s="7"/>
      <c r="AF619" s="65">
        <f t="shared" si="274"/>
        <v>43549</v>
      </c>
      <c r="AG619" s="9">
        <f t="shared" ca="1" si="275"/>
        <v>1096.9100900000001</v>
      </c>
      <c r="AH619" s="9">
        <f t="shared" si="275"/>
        <v>1000</v>
      </c>
      <c r="AI619" s="4">
        <f t="shared" ca="1" si="275"/>
        <v>6.4000000000000001E-2</v>
      </c>
      <c r="AJ619" s="10">
        <f t="shared" ca="1" si="275"/>
        <v>2.4620000000000002E-4</v>
      </c>
      <c r="AK619" s="4">
        <f t="shared" si="275"/>
        <v>1.1679999999999999</v>
      </c>
      <c r="AL619" s="65">
        <f t="shared" si="272"/>
        <v>43549</v>
      </c>
      <c r="AM619" s="10">
        <f t="shared" ca="1" si="276"/>
        <v>1.0969100899999999</v>
      </c>
      <c r="AN619" s="9">
        <f t="shared" ca="1" si="276"/>
        <v>96.910089999999997</v>
      </c>
      <c r="AO619" s="7">
        <f t="shared" si="276"/>
        <v>0</v>
      </c>
      <c r="AP619" s="11">
        <f t="shared" si="276"/>
        <v>0</v>
      </c>
      <c r="AQ619" s="9">
        <f t="shared" si="276"/>
        <v>0</v>
      </c>
      <c r="AR619" s="8" t="str">
        <f t="shared" si="276"/>
        <v>J=</v>
      </c>
      <c r="AS619" s="65">
        <f t="shared" si="276"/>
        <v>44676</v>
      </c>
      <c r="AT619" s="12"/>
      <c r="AU619" s="12"/>
      <c r="AV619" s="22"/>
      <c r="AW619" s="12"/>
      <c r="AX619" s="12"/>
      <c r="AY619" s="12"/>
      <c r="AZ619" s="12"/>
      <c r="BA619" s="12"/>
      <c r="BB619" s="12"/>
      <c r="BC619" s="12"/>
      <c r="BD619" s="12"/>
      <c r="BE619" s="12"/>
      <c r="BF619" s="12"/>
      <c r="BG619" s="12"/>
      <c r="BH619" s="12"/>
      <c r="BI619" s="12"/>
      <c r="BJ619" s="12"/>
      <c r="BK619" s="12"/>
      <c r="BL619" s="12"/>
      <c r="BM619" s="12"/>
      <c r="BN619" s="12"/>
      <c r="BO619" s="12"/>
      <c r="BP619" s="12"/>
      <c r="BQ619" s="12"/>
      <c r="BR619" s="12"/>
      <c r="BS619" s="12"/>
      <c r="BT619" s="12"/>
      <c r="BU619" s="12"/>
      <c r="BV619" s="12"/>
      <c r="BW619" s="12"/>
      <c r="BX619" s="12"/>
      <c r="BY619" s="12"/>
      <c r="BZ619" s="12"/>
      <c r="CA619" s="12"/>
      <c r="CB619" s="12"/>
      <c r="CC619" s="12"/>
      <c r="CD619" s="12"/>
      <c r="CE619" s="12"/>
      <c r="CF619" s="12"/>
      <c r="CG619" s="12"/>
      <c r="CH619" s="12"/>
      <c r="CI619" s="12"/>
      <c r="CJ619" s="12"/>
      <c r="CK619" s="12"/>
      <c r="CL619" s="12"/>
      <c r="CM619" s="12"/>
      <c r="CN619" s="12"/>
      <c r="CO619" s="12"/>
      <c r="CP619" s="12"/>
      <c r="CQ619" s="12"/>
      <c r="CR619" s="12"/>
      <c r="CS619" s="12"/>
      <c r="CT619" s="12"/>
      <c r="CU619" s="12"/>
      <c r="CV619" s="12"/>
      <c r="CW619" s="12"/>
      <c r="CX619" s="12"/>
      <c r="CY619" s="12"/>
      <c r="CZ619" s="12"/>
      <c r="DA619" s="12"/>
      <c r="DB619" s="12"/>
      <c r="DC619" s="12"/>
      <c r="DD619" s="12"/>
      <c r="DE619" s="12"/>
      <c r="DF619" s="12"/>
      <c r="DG619" s="12"/>
      <c r="DH619" s="12"/>
      <c r="DI619" s="12"/>
      <c r="DJ619" s="12"/>
      <c r="DK619" s="12"/>
      <c r="DL619" s="12"/>
      <c r="DM619" s="12"/>
      <c r="DN619" s="12"/>
      <c r="DO619" s="12"/>
      <c r="DP619" s="12"/>
      <c r="DQ619" s="12"/>
      <c r="DR619" s="12"/>
      <c r="DS619" s="12"/>
      <c r="DT619" s="12"/>
      <c r="DU619" s="12"/>
      <c r="DV619" s="12"/>
      <c r="DW619" s="12"/>
      <c r="DX619" s="12"/>
      <c r="DY619" s="12"/>
      <c r="DZ619" s="12"/>
      <c r="EA619" s="12"/>
      <c r="EB619" s="12"/>
      <c r="EC619" s="12"/>
      <c r="ED619" s="12"/>
      <c r="EE619" s="12"/>
      <c r="EF619" s="12"/>
      <c r="EG619" s="12"/>
      <c r="EH619" s="12"/>
      <c r="EI619" s="12"/>
      <c r="EJ619" s="12"/>
      <c r="EK619" s="12"/>
      <c r="EL619" s="12"/>
      <c r="EM619" s="12"/>
      <c r="EN619" s="12"/>
      <c r="EO619" s="12"/>
      <c r="EP619" s="12"/>
      <c r="EQ619" s="12"/>
      <c r="ER619" s="12"/>
      <c r="ES619" s="12"/>
      <c r="ET619" s="12"/>
      <c r="EU619" s="12"/>
      <c r="EV619" s="12"/>
      <c r="EW619" s="12"/>
      <c r="EX619" s="12"/>
      <c r="EY619" s="12"/>
      <c r="EZ619" s="12"/>
      <c r="FA619" s="12"/>
      <c r="FB619" s="12"/>
      <c r="FC619" s="12"/>
      <c r="FD619" s="12"/>
      <c r="FE619" s="12"/>
      <c r="FF619" s="12"/>
      <c r="FG619" s="12"/>
      <c r="FH619" s="12"/>
      <c r="FI619" s="12"/>
      <c r="FJ619" s="12"/>
      <c r="FK619" s="12"/>
      <c r="FL619" s="12"/>
      <c r="FM619" s="12"/>
      <c r="FN619" s="12"/>
      <c r="FO619" s="12"/>
      <c r="FP619" s="12"/>
      <c r="FQ619" s="12"/>
      <c r="FR619" s="12"/>
      <c r="FS619" s="12"/>
      <c r="FT619" s="12"/>
      <c r="FU619" s="12"/>
      <c r="FV619" s="12"/>
      <c r="FW619" s="12"/>
      <c r="FX619" s="12"/>
      <c r="FY619" s="12"/>
      <c r="FZ619" s="12"/>
      <c r="GA619" s="12"/>
      <c r="GB619" s="12"/>
      <c r="GC619" s="12"/>
      <c r="GD619" s="12"/>
      <c r="GE619" s="12"/>
      <c r="GF619" s="12"/>
      <c r="GG619" s="12"/>
      <c r="GH619" s="12"/>
      <c r="GI619" s="12"/>
      <c r="GJ619" s="12"/>
      <c r="GK619" s="12"/>
      <c r="GL619" s="12"/>
      <c r="GM619" s="12"/>
      <c r="GN619" s="12"/>
      <c r="GO619" s="12"/>
      <c r="GP619" s="12"/>
      <c r="GQ619" s="12"/>
      <c r="GR619" s="12"/>
    </row>
    <row r="620" spans="1:203" x14ac:dyDescent="0.2">
      <c r="A620" s="79">
        <f t="shared" si="262"/>
        <v>43692</v>
      </c>
      <c r="B620" s="80">
        <f t="shared" ca="1" si="268"/>
        <v>1128.6599100000001</v>
      </c>
      <c r="C620" s="81">
        <f t="shared" si="263"/>
        <v>1000</v>
      </c>
      <c r="D620" s="82">
        <f ca="1">IF(A620&lt;$B$1,VLOOKUP(A620,[1]DI!$A$4:$B$15000,2,FALSE),0)</f>
        <v>5.8999999999999997E-2</v>
      </c>
      <c r="E620" s="81">
        <f t="shared" ca="1" si="269"/>
        <v>2.2751E-4</v>
      </c>
      <c r="F620" s="83">
        <f t="shared" si="257"/>
        <v>1.1679999999999999</v>
      </c>
      <c r="G620" s="84">
        <f t="shared" ca="1" si="258"/>
        <v>1.0002657316800001</v>
      </c>
      <c r="H620" s="81">
        <f ca="1">TRUNC(PRODUCT(G$10:G619),15)</f>
        <v>1.12865990689808</v>
      </c>
      <c r="I620" s="81">
        <f t="shared" si="264"/>
        <v>1</v>
      </c>
      <c r="J620" s="81">
        <f t="shared" ca="1" si="259"/>
        <v>1.1286599100000001</v>
      </c>
      <c r="K620" s="81">
        <f t="shared" ca="1" si="260"/>
        <v>128.65991</v>
      </c>
      <c r="L620" s="85">
        <f>IF(VLOOKUP(A620,$U$12:$AD$125,8)=VLOOKUP(A619,$U$12:$AD$125,8),0,VLOOKUP(A620,U$12:$AD$125,8))</f>
        <v>0</v>
      </c>
      <c r="M620" s="86">
        <f>IF(L620&gt;0,VLOOKUP(L620,T$12:$AC$125,7),0)</f>
        <v>0</v>
      </c>
      <c r="N620" s="81">
        <f t="shared" si="265"/>
        <v>0</v>
      </c>
      <c r="O620" s="81">
        <f t="shared" ca="1" si="261"/>
        <v>128.65991</v>
      </c>
      <c r="P620" s="87" t="str">
        <f t="shared" si="266"/>
        <v>J=</v>
      </c>
      <c r="Q620" s="88">
        <f t="shared" si="267"/>
        <v>44676</v>
      </c>
      <c r="R620" s="7"/>
      <c r="S620" s="7"/>
      <c r="T620" s="7"/>
      <c r="U620" s="7"/>
      <c r="V620" s="7"/>
      <c r="W620" s="7"/>
      <c r="X620" s="7"/>
      <c r="Y620" s="7"/>
      <c r="Z620" s="7"/>
      <c r="AA620" s="7"/>
      <c r="AB620" s="7"/>
      <c r="AC620" s="7"/>
      <c r="AD620" s="7"/>
      <c r="AE620" s="7"/>
      <c r="AF620" s="65">
        <f t="shared" si="274"/>
        <v>43550</v>
      </c>
      <c r="AG620" s="9">
        <f t="shared" ca="1" si="275"/>
        <v>1097.22552</v>
      </c>
      <c r="AH620" s="9">
        <f t="shared" si="275"/>
        <v>1000</v>
      </c>
      <c r="AI620" s="4">
        <f t="shared" ca="1" si="275"/>
        <v>6.4000000000000001E-2</v>
      </c>
      <c r="AJ620" s="10">
        <f t="shared" ca="1" si="275"/>
        <v>2.4620000000000002E-4</v>
      </c>
      <c r="AK620" s="4">
        <f t="shared" si="275"/>
        <v>1.1679999999999999</v>
      </c>
      <c r="AL620" s="65">
        <f t="shared" si="272"/>
        <v>43550</v>
      </c>
      <c r="AM620" s="10">
        <f t="shared" ca="1" si="276"/>
        <v>1.0972255200000001</v>
      </c>
      <c r="AN620" s="9">
        <f t="shared" ca="1" si="276"/>
        <v>97.225520000000003</v>
      </c>
      <c r="AO620" s="7">
        <f t="shared" si="276"/>
        <v>0</v>
      </c>
      <c r="AP620" s="11">
        <f t="shared" si="276"/>
        <v>0</v>
      </c>
      <c r="AQ620" s="9">
        <f t="shared" si="276"/>
        <v>0</v>
      </c>
      <c r="AR620" s="8" t="str">
        <f t="shared" si="276"/>
        <v>J=</v>
      </c>
      <c r="AS620" s="65">
        <f t="shared" si="276"/>
        <v>44676</v>
      </c>
      <c r="AT620" s="12"/>
      <c r="AU620" s="12"/>
      <c r="AV620" s="22"/>
      <c r="AW620" s="12"/>
      <c r="AX620" s="12"/>
      <c r="AY620" s="12"/>
      <c r="AZ620" s="12"/>
      <c r="BA620" s="12"/>
      <c r="BB620" s="12"/>
      <c r="BC620" s="12"/>
      <c r="BD620" s="12"/>
      <c r="BE620" s="12"/>
      <c r="BF620" s="12"/>
      <c r="BG620" s="12"/>
      <c r="BH620" s="12"/>
      <c r="BI620" s="12"/>
      <c r="BJ620" s="12"/>
      <c r="BK620" s="12"/>
      <c r="BL620" s="12"/>
      <c r="BM620" s="12"/>
      <c r="BN620" s="12"/>
      <c r="BO620" s="12"/>
      <c r="BP620" s="12"/>
      <c r="BQ620" s="12"/>
      <c r="BR620" s="12"/>
      <c r="BS620" s="12"/>
      <c r="BT620" s="12"/>
      <c r="BU620" s="12"/>
      <c r="BV620" s="12"/>
      <c r="BW620" s="12"/>
      <c r="BX620" s="12"/>
      <c r="BY620" s="12"/>
      <c r="BZ620" s="12"/>
      <c r="CA620" s="12"/>
      <c r="CB620" s="12"/>
      <c r="CC620" s="12"/>
      <c r="CD620" s="12"/>
      <c r="CE620" s="12"/>
      <c r="CF620" s="12"/>
      <c r="CG620" s="12"/>
      <c r="CH620" s="12"/>
      <c r="CI620" s="12"/>
      <c r="CJ620" s="12"/>
      <c r="CK620" s="12"/>
      <c r="CL620" s="12"/>
      <c r="CM620" s="12"/>
      <c r="CN620" s="12"/>
      <c r="CO620" s="12"/>
      <c r="CP620" s="12"/>
      <c r="CQ620" s="12"/>
      <c r="CR620" s="12"/>
      <c r="CS620" s="12"/>
      <c r="CT620" s="12"/>
      <c r="CU620" s="12"/>
      <c r="CV620" s="12"/>
      <c r="CW620" s="12"/>
      <c r="CX620" s="12"/>
      <c r="CY620" s="12"/>
      <c r="CZ620" s="12"/>
      <c r="DA620" s="12"/>
      <c r="DB620" s="12"/>
      <c r="DC620" s="12"/>
      <c r="DD620" s="12"/>
      <c r="DE620" s="12"/>
      <c r="DF620" s="12"/>
      <c r="DG620" s="12"/>
      <c r="DH620" s="12"/>
      <c r="DI620" s="12"/>
      <c r="DJ620" s="12"/>
      <c r="DK620" s="12"/>
      <c r="DL620" s="12"/>
      <c r="DM620" s="12"/>
      <c r="DN620" s="12"/>
      <c r="DO620" s="12"/>
      <c r="DP620" s="12"/>
      <c r="DQ620" s="12"/>
      <c r="DR620" s="12"/>
      <c r="DS620" s="12"/>
      <c r="DT620" s="12"/>
      <c r="DU620" s="12"/>
      <c r="DV620" s="12"/>
      <c r="DW620" s="12"/>
      <c r="DX620" s="12"/>
      <c r="DY620" s="12"/>
      <c r="DZ620" s="12"/>
      <c r="EA620" s="12"/>
      <c r="EB620" s="12"/>
      <c r="EC620" s="12"/>
      <c r="ED620" s="12"/>
      <c r="EE620" s="12"/>
      <c r="EF620" s="12"/>
      <c r="EG620" s="12"/>
      <c r="EH620" s="12"/>
      <c r="EI620" s="12"/>
      <c r="EJ620" s="12"/>
      <c r="EK620" s="12"/>
      <c r="EL620" s="12"/>
      <c r="EM620" s="12"/>
      <c r="EN620" s="12"/>
      <c r="EO620" s="12"/>
      <c r="EP620" s="12"/>
      <c r="EQ620" s="12"/>
      <c r="ER620" s="12"/>
      <c r="ES620" s="12"/>
      <c r="ET620" s="12"/>
      <c r="EU620" s="12"/>
      <c r="EV620" s="12"/>
      <c r="EW620" s="12"/>
      <c r="EX620" s="12"/>
      <c r="EY620" s="12"/>
      <c r="EZ620" s="12"/>
      <c r="FA620" s="12"/>
      <c r="FB620" s="12"/>
      <c r="FC620" s="12"/>
      <c r="FD620" s="12"/>
      <c r="FE620" s="12"/>
      <c r="FF620" s="12"/>
      <c r="FG620" s="12"/>
      <c r="FH620" s="12"/>
      <c r="FI620" s="12"/>
      <c r="FJ620" s="12"/>
      <c r="FK620" s="12"/>
      <c r="FL620" s="12"/>
      <c r="FM620" s="12"/>
      <c r="FN620" s="12"/>
      <c r="FO620" s="12"/>
      <c r="FP620" s="12"/>
      <c r="FQ620" s="12"/>
      <c r="FR620" s="12"/>
      <c r="FS620" s="12"/>
      <c r="FT620" s="12"/>
      <c r="FU620" s="12"/>
      <c r="FV620" s="12"/>
      <c r="FW620" s="12"/>
      <c r="FX620" s="12"/>
      <c r="FY620" s="12"/>
      <c r="FZ620" s="12"/>
      <c r="GA620" s="12"/>
      <c r="GB620" s="12"/>
      <c r="GC620" s="12"/>
      <c r="GD620" s="12"/>
      <c r="GE620" s="12"/>
      <c r="GF620" s="12"/>
      <c r="GG620" s="12"/>
      <c r="GH620" s="12"/>
      <c r="GI620" s="12"/>
      <c r="GJ620" s="12"/>
      <c r="GK620" s="12"/>
      <c r="GL620" s="12"/>
      <c r="GM620" s="12"/>
      <c r="GN620" s="12"/>
      <c r="GO620" s="12"/>
      <c r="GP620" s="12"/>
      <c r="GQ620" s="12"/>
      <c r="GR620" s="12"/>
    </row>
    <row r="621" spans="1:203" x14ac:dyDescent="0.2">
      <c r="A621" s="79">
        <f t="shared" si="262"/>
        <v>43693</v>
      </c>
      <c r="B621" s="80">
        <f t="shared" ca="1" si="268"/>
        <v>1128.95983</v>
      </c>
      <c r="C621" s="81">
        <f t="shared" si="263"/>
        <v>1000</v>
      </c>
      <c r="D621" s="82">
        <f ca="1">IF(A621&lt;$B$1,VLOOKUP(A621,[1]DI!$A$4:$B$15000,2,FALSE),0)</f>
        <v>5.8999999999999997E-2</v>
      </c>
      <c r="E621" s="81">
        <f t="shared" ca="1" si="269"/>
        <v>2.2751E-4</v>
      </c>
      <c r="F621" s="83">
        <f t="shared" si="257"/>
        <v>1.1679999999999999</v>
      </c>
      <c r="G621" s="84">
        <f t="shared" ca="1" si="258"/>
        <v>1.0002657316800001</v>
      </c>
      <c r="H621" s="81">
        <f ca="1">TRUNC(PRODUCT(G$10:G620),15)</f>
        <v>1.12895982759129</v>
      </c>
      <c r="I621" s="81">
        <f t="shared" si="264"/>
        <v>1</v>
      </c>
      <c r="J621" s="81">
        <f t="shared" ca="1" si="259"/>
        <v>1.1289598300000001</v>
      </c>
      <c r="K621" s="81">
        <f t="shared" ca="1" si="260"/>
        <v>128.95983000000001</v>
      </c>
      <c r="L621" s="85">
        <f>IF(VLOOKUP(A621,$U$12:$AD$125,8)=VLOOKUP(A620,$U$12:$AD$125,8),0,VLOOKUP(A621,U$12:$AD$125,8))</f>
        <v>0</v>
      </c>
      <c r="M621" s="86">
        <f>IF(L621&gt;0,VLOOKUP(L621,T$12:$AC$125,7),0)</f>
        <v>0</v>
      </c>
      <c r="N621" s="81">
        <f t="shared" si="265"/>
        <v>0</v>
      </c>
      <c r="O621" s="81">
        <f t="shared" ca="1" si="261"/>
        <v>128.95983000000001</v>
      </c>
      <c r="P621" s="87" t="str">
        <f t="shared" si="266"/>
        <v>J=</v>
      </c>
      <c r="Q621" s="88">
        <f t="shared" si="267"/>
        <v>44676</v>
      </c>
      <c r="R621" s="7"/>
      <c r="S621" s="7"/>
      <c r="T621" s="7"/>
      <c r="U621" s="7"/>
      <c r="V621" s="7"/>
      <c r="W621" s="7"/>
      <c r="X621" s="7"/>
      <c r="Y621" s="7"/>
      <c r="Z621" s="7"/>
      <c r="AA621" s="7"/>
      <c r="AB621" s="7"/>
      <c r="AC621" s="7"/>
      <c r="AD621" s="7"/>
      <c r="AE621" s="7"/>
      <c r="AF621" s="65">
        <f t="shared" si="274"/>
        <v>43551</v>
      </c>
      <c r="AG621" s="9">
        <f t="shared" ca="1" si="275"/>
        <v>1097.5410400000001</v>
      </c>
      <c r="AH621" s="9">
        <f t="shared" si="275"/>
        <v>1000</v>
      </c>
      <c r="AI621" s="4">
        <f t="shared" ca="1" si="275"/>
        <v>6.4000000000000001E-2</v>
      </c>
      <c r="AJ621" s="10">
        <f t="shared" ca="1" si="275"/>
        <v>2.4620000000000002E-4</v>
      </c>
      <c r="AK621" s="4">
        <f t="shared" si="275"/>
        <v>1.1679999999999999</v>
      </c>
      <c r="AL621" s="65">
        <f t="shared" si="272"/>
        <v>43551</v>
      </c>
      <c r="AM621" s="10">
        <f t="shared" ca="1" si="276"/>
        <v>1.0975410400000001</v>
      </c>
      <c r="AN621" s="9">
        <f t="shared" ca="1" si="276"/>
        <v>97.541039999999995</v>
      </c>
      <c r="AO621" s="7">
        <f t="shared" si="276"/>
        <v>0</v>
      </c>
      <c r="AP621" s="11">
        <f t="shared" si="276"/>
        <v>0</v>
      </c>
      <c r="AQ621" s="9">
        <f t="shared" si="276"/>
        <v>0</v>
      </c>
      <c r="AR621" s="8" t="str">
        <f t="shared" si="276"/>
        <v>J=</v>
      </c>
      <c r="AS621" s="65">
        <f t="shared" si="276"/>
        <v>44676</v>
      </c>
      <c r="AT621" s="12"/>
      <c r="AU621" s="12"/>
      <c r="AV621" s="22"/>
      <c r="AW621" s="12"/>
      <c r="AX621" s="12"/>
      <c r="AY621" s="12"/>
      <c r="AZ621" s="12"/>
      <c r="BA621" s="12"/>
      <c r="BB621" s="12"/>
      <c r="BC621" s="12"/>
      <c r="BD621" s="12"/>
      <c r="BE621" s="12"/>
      <c r="BF621" s="12"/>
      <c r="BG621" s="12"/>
      <c r="BH621" s="12"/>
      <c r="BI621" s="12"/>
      <c r="BJ621" s="12"/>
      <c r="BK621" s="12"/>
      <c r="BL621" s="12"/>
      <c r="BM621" s="12"/>
      <c r="BN621" s="12"/>
      <c r="BO621" s="12"/>
      <c r="BP621" s="12"/>
      <c r="BQ621" s="12"/>
      <c r="BR621" s="12"/>
      <c r="BS621" s="12"/>
      <c r="BT621" s="12"/>
      <c r="BU621" s="12"/>
      <c r="BV621" s="12"/>
      <c r="BW621" s="12"/>
      <c r="BX621" s="12"/>
      <c r="BY621" s="12"/>
      <c r="BZ621" s="12"/>
      <c r="CA621" s="12"/>
      <c r="CB621" s="12"/>
      <c r="CC621" s="12"/>
      <c r="CD621" s="12"/>
      <c r="CE621" s="12"/>
      <c r="CF621" s="12"/>
      <c r="CG621" s="12"/>
      <c r="CH621" s="12"/>
      <c r="CI621" s="12"/>
      <c r="CJ621" s="12"/>
      <c r="CK621" s="12"/>
      <c r="CL621" s="12"/>
      <c r="CM621" s="12"/>
      <c r="CN621" s="12"/>
      <c r="CO621" s="12"/>
      <c r="CP621" s="12"/>
      <c r="CQ621" s="12"/>
      <c r="CR621" s="12"/>
      <c r="CS621" s="12"/>
      <c r="CT621" s="12"/>
      <c r="CU621" s="12"/>
      <c r="CV621" s="12"/>
      <c r="CW621" s="12"/>
      <c r="CX621" s="12"/>
      <c r="CY621" s="12"/>
      <c r="CZ621" s="12"/>
      <c r="DA621" s="12"/>
      <c r="DB621" s="12"/>
      <c r="DC621" s="12"/>
      <c r="DD621" s="12"/>
      <c r="DE621" s="12"/>
      <c r="DF621" s="12"/>
      <c r="DG621" s="12"/>
      <c r="DH621" s="12"/>
      <c r="DI621" s="12"/>
      <c r="DJ621" s="12"/>
      <c r="DK621" s="12"/>
      <c r="DL621" s="12"/>
      <c r="DM621" s="12"/>
      <c r="DN621" s="12"/>
      <c r="DO621" s="12"/>
      <c r="DP621" s="12"/>
      <c r="DQ621" s="12"/>
      <c r="DR621" s="12"/>
      <c r="DS621" s="12"/>
      <c r="DT621" s="12"/>
      <c r="DU621" s="12"/>
      <c r="DV621" s="12"/>
      <c r="DW621" s="12"/>
      <c r="DX621" s="12"/>
      <c r="DY621" s="12"/>
      <c r="DZ621" s="12"/>
      <c r="EA621" s="12"/>
      <c r="EB621" s="12"/>
      <c r="EC621" s="12"/>
      <c r="ED621" s="12"/>
      <c r="EE621" s="12"/>
      <c r="EF621" s="12"/>
      <c r="EG621" s="12"/>
      <c r="EH621" s="12"/>
      <c r="EI621" s="12"/>
      <c r="EJ621" s="12"/>
      <c r="EK621" s="12"/>
      <c r="EL621" s="12"/>
      <c r="EM621" s="12"/>
      <c r="EN621" s="12"/>
      <c r="EO621" s="12"/>
      <c r="EP621" s="12"/>
      <c r="EQ621" s="12"/>
      <c r="ER621" s="12"/>
      <c r="ES621" s="12"/>
      <c r="ET621" s="12"/>
      <c r="EU621" s="12"/>
      <c r="EV621" s="12"/>
      <c r="EW621" s="12"/>
      <c r="EX621" s="12"/>
      <c r="EY621" s="12"/>
      <c r="EZ621" s="12"/>
      <c r="FA621" s="12"/>
      <c r="FB621" s="12"/>
      <c r="FC621" s="12"/>
      <c r="FD621" s="12"/>
      <c r="FE621" s="12"/>
      <c r="FF621" s="12"/>
      <c r="FG621" s="12"/>
      <c r="FH621" s="12"/>
      <c r="FI621" s="12"/>
      <c r="FJ621" s="12"/>
      <c r="FK621" s="12"/>
      <c r="FL621" s="12"/>
      <c r="FM621" s="12"/>
      <c r="FN621" s="12"/>
      <c r="FO621" s="12"/>
      <c r="FP621" s="12"/>
      <c r="FQ621" s="12"/>
      <c r="FR621" s="12"/>
      <c r="FS621" s="12"/>
      <c r="FT621" s="12"/>
      <c r="FU621" s="12"/>
      <c r="FV621" s="12"/>
      <c r="FW621" s="12"/>
      <c r="FX621" s="12"/>
      <c r="FY621" s="12"/>
      <c r="FZ621" s="12"/>
      <c r="GA621" s="12"/>
      <c r="GB621" s="12"/>
      <c r="GC621" s="12"/>
      <c r="GD621" s="12"/>
      <c r="GE621" s="12"/>
      <c r="GF621" s="12"/>
      <c r="GG621" s="12"/>
      <c r="GH621" s="12"/>
      <c r="GI621" s="12"/>
      <c r="GJ621" s="12"/>
      <c r="GK621" s="12"/>
      <c r="GL621" s="12"/>
      <c r="GM621" s="12"/>
      <c r="GN621" s="12"/>
      <c r="GO621" s="12"/>
      <c r="GP621" s="12"/>
      <c r="GQ621" s="12"/>
      <c r="GR621" s="12"/>
    </row>
    <row r="622" spans="1:203" x14ac:dyDescent="0.2">
      <c r="A622" s="79">
        <f t="shared" si="262"/>
        <v>43694</v>
      </c>
      <c r="B622" s="80">
        <f t="shared" ca="1" si="268"/>
        <v>1129.25983</v>
      </c>
      <c r="C622" s="81">
        <f t="shared" si="263"/>
        <v>1000</v>
      </c>
      <c r="D622" s="82">
        <f ca="1">IF(A622&lt;$B$1,VLOOKUP(A622,[1]DI!$A$4:$B$15000,2,FALSE),0)</f>
        <v>0</v>
      </c>
      <c r="E622" s="81">
        <f t="shared" ca="1" si="269"/>
        <v>0</v>
      </c>
      <c r="F622" s="83">
        <f t="shared" si="257"/>
        <v>1.1679999999999999</v>
      </c>
      <c r="G622" s="84">
        <f t="shared" ca="1" si="258"/>
        <v>1</v>
      </c>
      <c r="H622" s="81">
        <f ca="1">TRUNC(PRODUCT(G$10:G621),15)</f>
        <v>1.12925982798293</v>
      </c>
      <c r="I622" s="81">
        <f t="shared" si="264"/>
        <v>1</v>
      </c>
      <c r="J622" s="81">
        <f t="shared" ca="1" si="259"/>
        <v>1.1292598300000001</v>
      </c>
      <c r="K622" s="81">
        <f t="shared" ca="1" si="260"/>
        <v>129.25982999999999</v>
      </c>
      <c r="L622" s="85">
        <f>IF(VLOOKUP(A622,$U$12:$AD$125,8)=VLOOKUP(A621,$U$12:$AD$125,8),0,VLOOKUP(A622,U$12:$AD$125,8))</f>
        <v>0</v>
      </c>
      <c r="M622" s="86">
        <f>IF(L622&gt;0,VLOOKUP(L622,T$12:$AC$125,7),0)</f>
        <v>0</v>
      </c>
      <c r="N622" s="81">
        <f t="shared" si="265"/>
        <v>0</v>
      </c>
      <c r="O622" s="81">
        <f t="shared" ca="1" si="261"/>
        <v>129.25982999999999</v>
      </c>
      <c r="P622" s="87" t="str">
        <f t="shared" si="266"/>
        <v>J=</v>
      </c>
      <c r="Q622" s="88">
        <f t="shared" si="267"/>
        <v>44676</v>
      </c>
      <c r="R622" s="7"/>
      <c r="S622" s="7"/>
      <c r="T622" s="7"/>
      <c r="U622" s="7"/>
      <c r="V622" s="7"/>
      <c r="W622" s="7"/>
      <c r="X622" s="7"/>
      <c r="Y622" s="7"/>
      <c r="Z622" s="7"/>
      <c r="AA622" s="7"/>
      <c r="AB622" s="7"/>
      <c r="AC622" s="7"/>
      <c r="AD622" s="7"/>
      <c r="AE622" s="7"/>
      <c r="AF622" s="65">
        <f t="shared" si="274"/>
        <v>43552</v>
      </c>
      <c r="AG622" s="9">
        <f t="shared" ca="1" si="275"/>
        <v>1097.8566499999999</v>
      </c>
      <c r="AH622" s="9">
        <f t="shared" si="275"/>
        <v>1000</v>
      </c>
      <c r="AI622" s="4">
        <f t="shared" ca="1" si="275"/>
        <v>6.4000000000000001E-2</v>
      </c>
      <c r="AJ622" s="10">
        <f t="shared" ca="1" si="275"/>
        <v>2.4620000000000002E-4</v>
      </c>
      <c r="AK622" s="4">
        <f t="shared" si="275"/>
        <v>1.1679999999999999</v>
      </c>
      <c r="AL622" s="65">
        <f t="shared" si="272"/>
        <v>43552</v>
      </c>
      <c r="AM622" s="10">
        <f t="shared" ca="1" si="276"/>
        <v>1.09785665</v>
      </c>
      <c r="AN622" s="9">
        <f t="shared" ca="1" si="276"/>
        <v>97.856650000000002</v>
      </c>
      <c r="AO622" s="7">
        <f t="shared" si="276"/>
        <v>0</v>
      </c>
      <c r="AP622" s="11">
        <f t="shared" si="276"/>
        <v>0</v>
      </c>
      <c r="AQ622" s="9">
        <f t="shared" si="276"/>
        <v>0</v>
      </c>
      <c r="AR622" s="8" t="str">
        <f t="shared" si="276"/>
        <v>J=</v>
      </c>
      <c r="AS622" s="65">
        <f t="shared" si="276"/>
        <v>44676</v>
      </c>
      <c r="AT622" s="12"/>
      <c r="AU622" s="12"/>
      <c r="AV622" s="22"/>
      <c r="AW622" s="12"/>
      <c r="AX622" s="12"/>
      <c r="AY622" s="12"/>
      <c r="AZ622" s="12"/>
      <c r="BA622" s="12"/>
      <c r="BB622" s="12"/>
      <c r="BC622" s="12"/>
      <c r="BD622" s="12"/>
      <c r="BE622" s="12"/>
      <c r="BF622" s="12"/>
      <c r="BG622" s="12"/>
      <c r="BH622" s="12"/>
      <c r="BI622" s="12"/>
      <c r="BJ622" s="12"/>
      <c r="BK622" s="12"/>
      <c r="BL622" s="12"/>
      <c r="BM622" s="12"/>
      <c r="BN622" s="12"/>
      <c r="BO622" s="12"/>
      <c r="BP622" s="12"/>
      <c r="BQ622" s="12"/>
      <c r="BR622" s="12"/>
      <c r="BS622" s="12"/>
      <c r="BT622" s="12"/>
      <c r="BU622" s="12"/>
      <c r="BV622" s="12"/>
      <c r="BW622" s="12"/>
      <c r="BX622" s="12"/>
      <c r="BY622" s="12"/>
      <c r="BZ622" s="12"/>
      <c r="CA622" s="12"/>
      <c r="CB622" s="12"/>
      <c r="CC622" s="12"/>
      <c r="CD622" s="12"/>
      <c r="CE622" s="12"/>
      <c r="CF622" s="12"/>
      <c r="CG622" s="12"/>
      <c r="CH622" s="12"/>
      <c r="CI622" s="12"/>
      <c r="CJ622" s="12"/>
      <c r="CK622" s="12"/>
      <c r="CL622" s="12"/>
      <c r="CM622" s="12"/>
      <c r="CN622" s="12"/>
      <c r="CO622" s="12"/>
      <c r="CP622" s="12"/>
      <c r="CQ622" s="12"/>
      <c r="CR622" s="12"/>
      <c r="CS622" s="12"/>
      <c r="CT622" s="12"/>
      <c r="CU622" s="12"/>
      <c r="CV622" s="12"/>
      <c r="CW622" s="12"/>
      <c r="CX622" s="12"/>
      <c r="CY622" s="12"/>
      <c r="CZ622" s="12"/>
      <c r="DA622" s="12"/>
      <c r="DB622" s="12"/>
      <c r="DC622" s="12"/>
      <c r="DD622" s="12"/>
      <c r="DE622" s="12"/>
      <c r="DF622" s="12"/>
      <c r="DG622" s="12"/>
      <c r="DH622" s="12"/>
      <c r="DI622" s="12"/>
      <c r="DJ622" s="12"/>
      <c r="DK622" s="12"/>
      <c r="DL622" s="12"/>
      <c r="DM622" s="12"/>
      <c r="DN622" s="12"/>
      <c r="DO622" s="12"/>
      <c r="DP622" s="12"/>
      <c r="DQ622" s="12"/>
      <c r="DR622" s="12"/>
      <c r="DS622" s="12"/>
      <c r="DT622" s="12"/>
      <c r="DU622" s="12"/>
      <c r="DV622" s="12"/>
      <c r="DW622" s="12"/>
      <c r="DX622" s="12"/>
      <c r="DY622" s="12"/>
      <c r="DZ622" s="12"/>
      <c r="EA622" s="12"/>
      <c r="EB622" s="12"/>
      <c r="EC622" s="12"/>
      <c r="ED622" s="12"/>
      <c r="EE622" s="12"/>
      <c r="EF622" s="12"/>
      <c r="EG622" s="12"/>
      <c r="EH622" s="12"/>
      <c r="EI622" s="12"/>
      <c r="EJ622" s="12"/>
      <c r="EK622" s="12"/>
      <c r="EL622" s="12"/>
      <c r="EM622" s="12"/>
      <c r="EN622" s="12"/>
      <c r="EO622" s="12"/>
      <c r="EP622" s="12"/>
      <c r="EQ622" s="12"/>
      <c r="ER622" s="12"/>
      <c r="ES622" s="12"/>
      <c r="ET622" s="12"/>
      <c r="EU622" s="12"/>
      <c r="EV622" s="12"/>
      <c r="EW622" s="12"/>
      <c r="EX622" s="12"/>
      <c r="EY622" s="12"/>
      <c r="EZ622" s="12"/>
      <c r="FA622" s="12"/>
      <c r="FB622" s="12"/>
      <c r="FC622" s="12"/>
      <c r="FD622" s="12"/>
      <c r="FE622" s="12"/>
      <c r="FF622" s="12"/>
      <c r="FG622" s="12"/>
      <c r="FH622" s="12"/>
      <c r="FI622" s="12"/>
      <c r="FJ622" s="12"/>
      <c r="FK622" s="12"/>
      <c r="FL622" s="12"/>
      <c r="FM622" s="12"/>
      <c r="FN622" s="12"/>
      <c r="FO622" s="12"/>
      <c r="FP622" s="12"/>
      <c r="FQ622" s="12"/>
      <c r="FR622" s="12"/>
      <c r="FS622" s="12"/>
      <c r="FT622" s="12"/>
      <c r="FU622" s="12"/>
      <c r="FV622" s="12"/>
      <c r="FW622" s="12"/>
      <c r="FX622" s="12"/>
      <c r="FY622" s="12"/>
      <c r="FZ622" s="12"/>
      <c r="GA622" s="12"/>
      <c r="GB622" s="12"/>
      <c r="GC622" s="12"/>
      <c r="GD622" s="12"/>
      <c r="GE622" s="12"/>
      <c r="GF622" s="12"/>
      <c r="GG622" s="12"/>
      <c r="GH622" s="12"/>
      <c r="GI622" s="12"/>
      <c r="GJ622" s="12"/>
      <c r="GK622" s="12"/>
      <c r="GL622" s="12"/>
      <c r="GM622" s="12"/>
      <c r="GN622" s="12"/>
      <c r="GO622" s="12"/>
      <c r="GP622" s="12"/>
      <c r="GQ622" s="12"/>
      <c r="GR622" s="12"/>
    </row>
    <row r="623" spans="1:203" x14ac:dyDescent="0.2">
      <c r="A623" s="79">
        <f t="shared" si="262"/>
        <v>43695</v>
      </c>
      <c r="B623" s="80">
        <f t="shared" ca="1" si="268"/>
        <v>1129.25983</v>
      </c>
      <c r="C623" s="81">
        <f t="shared" si="263"/>
        <v>1000</v>
      </c>
      <c r="D623" s="82">
        <f ca="1">IF(A623&lt;$B$1,VLOOKUP(A623,[1]DI!$A$4:$B$15000,2,FALSE),0)</f>
        <v>0</v>
      </c>
      <c r="E623" s="81">
        <f t="shared" ca="1" si="269"/>
        <v>0</v>
      </c>
      <c r="F623" s="83">
        <f t="shared" si="257"/>
        <v>1.1679999999999999</v>
      </c>
      <c r="G623" s="84">
        <f t="shared" ca="1" si="258"/>
        <v>1</v>
      </c>
      <c r="H623" s="81">
        <f ca="1">TRUNC(PRODUCT(G$10:G622),15)</f>
        <v>1.12925982798293</v>
      </c>
      <c r="I623" s="81">
        <f t="shared" si="264"/>
        <v>1</v>
      </c>
      <c r="J623" s="81">
        <f t="shared" ca="1" si="259"/>
        <v>1.1292598300000001</v>
      </c>
      <c r="K623" s="81">
        <f t="shared" ca="1" si="260"/>
        <v>129.25982999999999</v>
      </c>
      <c r="L623" s="85">
        <f>IF(VLOOKUP(A623,$U$12:$AD$125,8)=VLOOKUP(A622,$U$12:$AD$125,8),0,VLOOKUP(A623,U$12:$AD$125,8))</f>
        <v>0</v>
      </c>
      <c r="M623" s="86">
        <f>IF(L623&gt;0,VLOOKUP(L623,T$12:$AC$125,7),0)</f>
        <v>0</v>
      </c>
      <c r="N623" s="81">
        <f t="shared" si="265"/>
        <v>0</v>
      </c>
      <c r="O623" s="81">
        <f t="shared" ca="1" si="261"/>
        <v>129.25982999999999</v>
      </c>
      <c r="P623" s="87" t="str">
        <f t="shared" si="266"/>
        <v>J=</v>
      </c>
      <c r="Q623" s="88">
        <f t="shared" si="267"/>
        <v>44676</v>
      </c>
      <c r="R623" s="7"/>
      <c r="S623" s="7"/>
      <c r="T623" s="7"/>
      <c r="U623" s="7"/>
      <c r="V623" s="7"/>
      <c r="W623" s="7"/>
      <c r="X623" s="7"/>
      <c r="Y623" s="7"/>
      <c r="Z623" s="7"/>
      <c r="AA623" s="7"/>
      <c r="AB623" s="7"/>
      <c r="AC623" s="7"/>
      <c r="AD623" s="7"/>
      <c r="AE623" s="7"/>
      <c r="AF623" s="65">
        <f t="shared" si="274"/>
        <v>43553</v>
      </c>
      <c r="AG623" s="9">
        <f t="shared" ca="1" si="275"/>
        <v>1098.1723500000001</v>
      </c>
      <c r="AH623" s="9">
        <f t="shared" si="275"/>
        <v>1000</v>
      </c>
      <c r="AI623" s="4">
        <f t="shared" ca="1" si="275"/>
        <v>6.4000000000000001E-2</v>
      </c>
      <c r="AJ623" s="10">
        <f t="shared" ca="1" si="275"/>
        <v>2.4620000000000002E-4</v>
      </c>
      <c r="AK623" s="4">
        <f t="shared" si="275"/>
        <v>1.1679999999999999</v>
      </c>
      <c r="AL623" s="65">
        <f t="shared" si="272"/>
        <v>43553</v>
      </c>
      <c r="AM623" s="10">
        <f t="shared" ca="1" si="276"/>
        <v>1.09817235</v>
      </c>
      <c r="AN623" s="9">
        <f t="shared" ca="1" si="276"/>
        <v>98.172349999999994</v>
      </c>
      <c r="AO623" s="7">
        <f t="shared" si="276"/>
        <v>0</v>
      </c>
      <c r="AP623" s="11">
        <f t="shared" si="276"/>
        <v>0</v>
      </c>
      <c r="AQ623" s="9">
        <f t="shared" si="276"/>
        <v>0</v>
      </c>
      <c r="AR623" s="8" t="str">
        <f t="shared" si="276"/>
        <v>J=</v>
      </c>
      <c r="AS623" s="65">
        <f t="shared" si="276"/>
        <v>44676</v>
      </c>
      <c r="AT623" s="12"/>
      <c r="AU623" s="12"/>
      <c r="AV623" s="22"/>
      <c r="AW623" s="12"/>
      <c r="AX623" s="12"/>
      <c r="AY623" s="12"/>
      <c r="AZ623" s="12"/>
      <c r="BA623" s="12"/>
      <c r="BB623" s="12"/>
      <c r="BC623" s="12"/>
      <c r="BD623" s="12"/>
      <c r="BE623" s="12"/>
      <c r="BF623" s="12"/>
      <c r="BG623" s="12"/>
      <c r="BH623" s="12"/>
      <c r="BI623" s="12"/>
      <c r="BJ623" s="12"/>
      <c r="BK623" s="12"/>
      <c r="BL623" s="12"/>
      <c r="BM623" s="12"/>
      <c r="BN623" s="12"/>
      <c r="BO623" s="12"/>
      <c r="BP623" s="12"/>
      <c r="BQ623" s="12"/>
      <c r="BR623" s="12"/>
      <c r="BS623" s="12"/>
      <c r="BT623" s="12"/>
      <c r="BU623" s="12"/>
      <c r="BV623" s="12"/>
      <c r="BW623" s="12"/>
      <c r="BX623" s="12"/>
      <c r="BY623" s="12"/>
      <c r="BZ623" s="12"/>
      <c r="CA623" s="12"/>
      <c r="CB623" s="12"/>
      <c r="CC623" s="12"/>
      <c r="CD623" s="12"/>
      <c r="CE623" s="12"/>
      <c r="CF623" s="12"/>
      <c r="CG623" s="12"/>
      <c r="CH623" s="12"/>
      <c r="CI623" s="12"/>
      <c r="CJ623" s="12"/>
      <c r="CK623" s="12"/>
      <c r="CL623" s="12"/>
      <c r="CM623" s="12"/>
      <c r="CN623" s="12"/>
      <c r="CO623" s="12"/>
      <c r="CP623" s="12"/>
      <c r="CQ623" s="12"/>
      <c r="CR623" s="12"/>
      <c r="CS623" s="12"/>
      <c r="CT623" s="12"/>
      <c r="CU623" s="12"/>
      <c r="CV623" s="12"/>
      <c r="CW623" s="12"/>
      <c r="CX623" s="12"/>
      <c r="CY623" s="12"/>
      <c r="CZ623" s="12"/>
      <c r="DA623" s="12"/>
      <c r="DB623" s="12"/>
      <c r="DC623" s="12"/>
      <c r="DD623" s="12"/>
      <c r="DE623" s="12"/>
      <c r="DF623" s="12"/>
      <c r="DG623" s="12"/>
      <c r="DH623" s="12"/>
      <c r="DI623" s="12"/>
      <c r="DJ623" s="12"/>
      <c r="DK623" s="12"/>
      <c r="DL623" s="12"/>
      <c r="DM623" s="12"/>
      <c r="DN623" s="12"/>
      <c r="DO623" s="12"/>
      <c r="DP623" s="12"/>
      <c r="DQ623" s="12"/>
      <c r="DR623" s="12"/>
      <c r="DS623" s="12"/>
      <c r="DT623" s="12"/>
      <c r="DU623" s="12"/>
      <c r="DV623" s="12"/>
      <c r="DW623" s="12"/>
      <c r="DX623" s="12"/>
      <c r="DY623" s="12"/>
      <c r="DZ623" s="12"/>
      <c r="EA623" s="12"/>
      <c r="EB623" s="12"/>
      <c r="EC623" s="12"/>
      <c r="ED623" s="12"/>
      <c r="EE623" s="12"/>
      <c r="EF623" s="12"/>
      <c r="EG623" s="12"/>
      <c r="EH623" s="12"/>
      <c r="EI623" s="12"/>
      <c r="EJ623" s="12"/>
      <c r="EK623" s="12"/>
      <c r="EL623" s="12"/>
      <c r="EM623" s="12"/>
      <c r="EN623" s="12"/>
      <c r="EO623" s="12"/>
      <c r="EP623" s="12"/>
      <c r="EQ623" s="12"/>
      <c r="ER623" s="12"/>
      <c r="ES623" s="12"/>
      <c r="ET623" s="12"/>
      <c r="EU623" s="12"/>
      <c r="EV623" s="12"/>
      <c r="EW623" s="12"/>
      <c r="EX623" s="12"/>
      <c r="EY623" s="12"/>
      <c r="EZ623" s="12"/>
      <c r="FA623" s="12"/>
      <c r="FB623" s="12"/>
      <c r="FC623" s="12"/>
      <c r="FD623" s="12"/>
      <c r="FE623" s="12"/>
      <c r="FF623" s="12"/>
      <c r="FG623" s="12"/>
      <c r="FH623" s="12"/>
      <c r="FI623" s="12"/>
      <c r="FJ623" s="12"/>
      <c r="FK623" s="12"/>
      <c r="FL623" s="12"/>
      <c r="FM623" s="12"/>
      <c r="FN623" s="12"/>
      <c r="FO623" s="12"/>
      <c r="FP623" s="12"/>
      <c r="FQ623" s="12"/>
      <c r="FR623" s="12"/>
      <c r="FS623" s="12"/>
      <c r="FT623" s="12"/>
      <c r="FU623" s="12"/>
      <c r="FV623" s="12"/>
      <c r="FW623" s="12"/>
      <c r="FX623" s="12"/>
      <c r="FY623" s="12"/>
      <c r="FZ623" s="12"/>
      <c r="GA623" s="12"/>
      <c r="GB623" s="12"/>
      <c r="GC623" s="12"/>
      <c r="GD623" s="12"/>
      <c r="GE623" s="12"/>
      <c r="GF623" s="12"/>
      <c r="GG623" s="12"/>
      <c r="GH623" s="12"/>
      <c r="GI623" s="12"/>
      <c r="GJ623" s="12"/>
      <c r="GK623" s="12"/>
      <c r="GL623" s="12"/>
      <c r="GM623" s="12"/>
      <c r="GN623" s="12"/>
      <c r="GO623" s="12"/>
      <c r="GP623" s="12"/>
      <c r="GQ623" s="12"/>
      <c r="GR623" s="12"/>
    </row>
    <row r="624" spans="1:203" x14ac:dyDescent="0.2">
      <c r="A624" s="79">
        <f t="shared" si="262"/>
        <v>43696</v>
      </c>
      <c r="B624" s="80">
        <f t="shared" ca="1" si="268"/>
        <v>1129.25983</v>
      </c>
      <c r="C624" s="81">
        <f t="shared" si="263"/>
        <v>1000</v>
      </c>
      <c r="D624" s="82">
        <f ca="1">IF(A624&lt;$B$1,VLOOKUP(A624,[1]DI!$A$4:$B$15000,2,FALSE),0)</f>
        <v>5.8999999999999997E-2</v>
      </c>
      <c r="E624" s="81">
        <f t="shared" ca="1" si="269"/>
        <v>2.2751E-4</v>
      </c>
      <c r="F624" s="83">
        <f t="shared" si="257"/>
        <v>1.1679999999999999</v>
      </c>
      <c r="G624" s="84">
        <f t="shared" ca="1" si="258"/>
        <v>1.0002657316800001</v>
      </c>
      <c r="H624" s="81">
        <f ca="1">TRUNC(PRODUCT(G$10:G623),15)</f>
        <v>1.12925982798293</v>
      </c>
      <c r="I624" s="81">
        <f t="shared" si="264"/>
        <v>1</v>
      </c>
      <c r="J624" s="81">
        <f t="shared" ca="1" si="259"/>
        <v>1.1292598300000001</v>
      </c>
      <c r="K624" s="81">
        <f t="shared" ca="1" si="260"/>
        <v>129.25982999999999</v>
      </c>
      <c r="L624" s="85">
        <f>IF(VLOOKUP(A624,$U$12:$AD$125,8)=VLOOKUP(A623,$U$12:$AD$125,8),0,VLOOKUP(A624,U$12:$AD$125,8))</f>
        <v>0</v>
      </c>
      <c r="M624" s="86">
        <f>IF(L624&gt;0,VLOOKUP(L624,T$12:$AC$125,7),0)</f>
        <v>0</v>
      </c>
      <c r="N624" s="81">
        <f t="shared" si="265"/>
        <v>0</v>
      </c>
      <c r="O624" s="81">
        <f t="shared" ca="1" si="261"/>
        <v>129.25982999999999</v>
      </c>
      <c r="P624" s="87" t="str">
        <f t="shared" si="266"/>
        <v>J=</v>
      </c>
      <c r="Q624" s="88">
        <f t="shared" si="267"/>
        <v>44676</v>
      </c>
      <c r="R624" s="7"/>
      <c r="S624" s="7"/>
      <c r="T624" s="7"/>
      <c r="U624" s="7"/>
      <c r="V624" s="7"/>
      <c r="W624" s="7"/>
      <c r="X624" s="7"/>
      <c r="Y624" s="7"/>
      <c r="Z624" s="7"/>
      <c r="AA624" s="7"/>
      <c r="AB624" s="7"/>
      <c r="AC624" s="7"/>
      <c r="AD624" s="7"/>
      <c r="AE624" s="7"/>
      <c r="AF624" s="65">
        <f t="shared" si="274"/>
        <v>43554</v>
      </c>
      <c r="AG624" s="9">
        <f t="shared" ca="1" si="275"/>
        <v>1098.48813999</v>
      </c>
      <c r="AH624" s="9">
        <f t="shared" si="275"/>
        <v>1000</v>
      </c>
      <c r="AI624" s="4">
        <f t="shared" ca="1" si="275"/>
        <v>0</v>
      </c>
      <c r="AJ624" s="10">
        <f t="shared" ca="1" si="275"/>
        <v>0</v>
      </c>
      <c r="AK624" s="4">
        <f t="shared" si="275"/>
        <v>1.1679999999999999</v>
      </c>
      <c r="AL624" s="65">
        <f t="shared" si="272"/>
        <v>43554</v>
      </c>
      <c r="AM624" s="10">
        <f t="shared" ca="1" si="276"/>
        <v>1.0984881399999999</v>
      </c>
      <c r="AN624" s="9">
        <f t="shared" ca="1" si="276"/>
        <v>98.488139989999993</v>
      </c>
      <c r="AO624" s="7">
        <f t="shared" si="276"/>
        <v>0</v>
      </c>
      <c r="AP624" s="11">
        <f t="shared" si="276"/>
        <v>0</v>
      </c>
      <c r="AQ624" s="9">
        <f t="shared" si="276"/>
        <v>0</v>
      </c>
      <c r="AR624" s="8" t="str">
        <f t="shared" si="276"/>
        <v>J=</v>
      </c>
      <c r="AS624" s="65">
        <f t="shared" si="276"/>
        <v>44676</v>
      </c>
      <c r="AT624" s="12"/>
      <c r="AU624" s="12"/>
      <c r="AV624" s="22"/>
      <c r="AW624" s="12"/>
      <c r="AX624" s="12"/>
      <c r="AY624" s="12"/>
      <c r="AZ624" s="12"/>
      <c r="BA624" s="12"/>
      <c r="BB624" s="12"/>
      <c r="BC624" s="12"/>
      <c r="BD624" s="12"/>
      <c r="BE624" s="12"/>
      <c r="BF624" s="12"/>
      <c r="BG624" s="12"/>
      <c r="BH624" s="12"/>
      <c r="BI624" s="12"/>
      <c r="BJ624" s="12"/>
      <c r="BK624" s="12"/>
      <c r="BL624" s="12"/>
      <c r="BM624" s="12"/>
      <c r="BN624" s="12"/>
      <c r="BO624" s="12"/>
      <c r="BP624" s="12"/>
      <c r="BQ624" s="12"/>
      <c r="BR624" s="12"/>
      <c r="BS624" s="12"/>
      <c r="BT624" s="12"/>
      <c r="BU624" s="12"/>
      <c r="BV624" s="12"/>
      <c r="BW624" s="12"/>
      <c r="BX624" s="12"/>
      <c r="BY624" s="12"/>
      <c r="BZ624" s="12"/>
      <c r="CA624" s="12"/>
      <c r="CB624" s="12"/>
      <c r="CC624" s="12"/>
      <c r="CD624" s="12"/>
      <c r="CE624" s="12"/>
      <c r="CF624" s="12"/>
      <c r="CG624" s="12"/>
      <c r="CH624" s="12"/>
      <c r="CI624" s="12"/>
      <c r="CJ624" s="12"/>
      <c r="CK624" s="12"/>
      <c r="CL624" s="12"/>
      <c r="CM624" s="12"/>
      <c r="CN624" s="12"/>
      <c r="CO624" s="12"/>
      <c r="CP624" s="12"/>
      <c r="CQ624" s="12"/>
      <c r="CR624" s="12"/>
      <c r="CS624" s="12"/>
      <c r="CT624" s="12"/>
      <c r="CU624" s="12"/>
      <c r="CV624" s="12"/>
      <c r="CW624" s="12"/>
      <c r="CX624" s="12"/>
      <c r="CY624" s="12"/>
      <c r="CZ624" s="12"/>
      <c r="DA624" s="12"/>
      <c r="DB624" s="12"/>
      <c r="DC624" s="12"/>
      <c r="DD624" s="12"/>
      <c r="DE624" s="12"/>
      <c r="DF624" s="12"/>
      <c r="DG624" s="12"/>
      <c r="DH624" s="12"/>
      <c r="DI624" s="12"/>
      <c r="DJ624" s="12"/>
      <c r="DK624" s="12"/>
      <c r="DL624" s="12"/>
      <c r="DM624" s="12"/>
      <c r="DN624" s="12"/>
      <c r="DO624" s="12"/>
      <c r="DP624" s="12"/>
      <c r="DQ624" s="12"/>
      <c r="DR624" s="12"/>
      <c r="DS624" s="12"/>
      <c r="DT624" s="12"/>
      <c r="DU624" s="12"/>
      <c r="DV624" s="12"/>
      <c r="DW624" s="12"/>
      <c r="DX624" s="12"/>
      <c r="DY624" s="12"/>
      <c r="DZ624" s="12"/>
      <c r="EA624" s="12"/>
      <c r="EB624" s="12"/>
      <c r="EC624" s="12"/>
      <c r="ED624" s="12"/>
      <c r="EE624" s="12"/>
      <c r="EF624" s="12"/>
      <c r="EG624" s="12"/>
      <c r="EH624" s="12"/>
      <c r="EI624" s="12"/>
      <c r="EJ624" s="12"/>
      <c r="EK624" s="12"/>
      <c r="EL624" s="12"/>
      <c r="EM624" s="12"/>
      <c r="EN624" s="12"/>
      <c r="EO624" s="12"/>
      <c r="EP624" s="12"/>
      <c r="EQ624" s="12"/>
      <c r="ER624" s="12"/>
      <c r="ES624" s="12"/>
      <c r="ET624" s="12"/>
      <c r="EU624" s="12"/>
      <c r="EV624" s="12"/>
      <c r="EW624" s="12"/>
      <c r="EX624" s="12"/>
      <c r="EY624" s="12"/>
      <c r="EZ624" s="12"/>
      <c r="FA624" s="12"/>
      <c r="FB624" s="12"/>
      <c r="FC624" s="12"/>
      <c r="FD624" s="12"/>
      <c r="FE624" s="12"/>
      <c r="FF624" s="12"/>
      <c r="FG624" s="12"/>
      <c r="FH624" s="12"/>
      <c r="FI624" s="12"/>
      <c r="FJ624" s="12"/>
      <c r="FK624" s="12"/>
      <c r="FL624" s="12"/>
      <c r="FM624" s="12"/>
      <c r="FN624" s="12"/>
      <c r="FO624" s="12"/>
      <c r="FP624" s="12"/>
      <c r="FQ624" s="12"/>
      <c r="FR624" s="12"/>
      <c r="FS624" s="12"/>
      <c r="FT624" s="12"/>
      <c r="FU624" s="12"/>
      <c r="FV624" s="12"/>
      <c r="FW624" s="12"/>
      <c r="FX624" s="12"/>
      <c r="FY624" s="12"/>
      <c r="FZ624" s="12"/>
      <c r="GA624" s="12"/>
      <c r="GB624" s="12"/>
      <c r="GC624" s="12"/>
      <c r="GD624" s="12"/>
      <c r="GE624" s="12"/>
      <c r="GF624" s="12"/>
      <c r="GG624" s="12"/>
      <c r="GH624" s="12"/>
      <c r="GI624" s="12"/>
      <c r="GJ624" s="12"/>
      <c r="GK624" s="12"/>
      <c r="GL624" s="12"/>
      <c r="GM624" s="12"/>
      <c r="GN624" s="12"/>
      <c r="GO624" s="12"/>
      <c r="GP624" s="12"/>
      <c r="GQ624" s="12"/>
      <c r="GR624" s="12"/>
    </row>
    <row r="625" spans="1:200" x14ac:dyDescent="0.2">
      <c r="A625" s="79">
        <f t="shared" si="262"/>
        <v>43697</v>
      </c>
      <c r="B625" s="80">
        <f t="shared" ca="1" si="268"/>
        <v>1129.5599099999999</v>
      </c>
      <c r="C625" s="81">
        <f t="shared" si="263"/>
        <v>1000</v>
      </c>
      <c r="D625" s="82">
        <f ca="1">IF(A625&lt;$B$1,VLOOKUP(A625,[1]DI!$A$4:$B$15000,2,FALSE),0)</f>
        <v>5.8999999999999997E-2</v>
      </c>
      <c r="E625" s="81">
        <f t="shared" ca="1" si="269"/>
        <v>2.2751E-4</v>
      </c>
      <c r="F625" s="83">
        <f t="shared" si="257"/>
        <v>1.1679999999999999</v>
      </c>
      <c r="G625" s="84">
        <f t="shared" ca="1" si="258"/>
        <v>1.0002657316800001</v>
      </c>
      <c r="H625" s="81">
        <f ca="1">TRUNC(PRODUCT(G$10:G624),15)</f>
        <v>1.1295599080941801</v>
      </c>
      <c r="I625" s="81">
        <f t="shared" si="264"/>
        <v>1</v>
      </c>
      <c r="J625" s="81">
        <f t="shared" ca="1" si="259"/>
        <v>1.12955991</v>
      </c>
      <c r="K625" s="81">
        <f t="shared" ca="1" si="260"/>
        <v>129.55991</v>
      </c>
      <c r="L625" s="85">
        <f>IF(VLOOKUP(A625,$U$12:$AD$125,8)=VLOOKUP(A624,$U$12:$AD$125,8),0,VLOOKUP(A625,U$12:$AD$125,8))</f>
        <v>0</v>
      </c>
      <c r="M625" s="86">
        <f>IF(L625&gt;0,VLOOKUP(L625,T$12:$AC$125,7),0)</f>
        <v>0</v>
      </c>
      <c r="N625" s="81">
        <f t="shared" si="265"/>
        <v>0</v>
      </c>
      <c r="O625" s="81">
        <f t="shared" ca="1" si="261"/>
        <v>129.55991</v>
      </c>
      <c r="P625" s="87" t="str">
        <f t="shared" si="266"/>
        <v>J=</v>
      </c>
      <c r="Q625" s="88">
        <f t="shared" si="267"/>
        <v>44676</v>
      </c>
      <c r="R625" s="7"/>
      <c r="S625" s="7"/>
      <c r="T625" s="7"/>
      <c r="U625" s="7"/>
      <c r="V625" s="7"/>
      <c r="W625" s="7"/>
      <c r="X625" s="7"/>
      <c r="Y625" s="7"/>
      <c r="Z625" s="7"/>
      <c r="AA625" s="7"/>
      <c r="AB625" s="7"/>
      <c r="AC625" s="7"/>
      <c r="AD625" s="7"/>
      <c r="AE625" s="7"/>
      <c r="AF625" s="65">
        <f t="shared" si="274"/>
        <v>43555</v>
      </c>
      <c r="AG625" s="9">
        <f t="shared" ca="1" si="275"/>
        <v>1098.48813999</v>
      </c>
      <c r="AH625" s="9">
        <f t="shared" si="275"/>
        <v>1000</v>
      </c>
      <c r="AI625" s="4">
        <f t="shared" ca="1" si="275"/>
        <v>0</v>
      </c>
      <c r="AJ625" s="10">
        <f t="shared" ca="1" si="275"/>
        <v>0</v>
      </c>
      <c r="AK625" s="4">
        <f t="shared" si="275"/>
        <v>1.1679999999999999</v>
      </c>
      <c r="AL625" s="65">
        <f t="shared" si="272"/>
        <v>43555</v>
      </c>
      <c r="AM625" s="10">
        <f t="shared" ca="1" si="276"/>
        <v>1.0984881399999999</v>
      </c>
      <c r="AN625" s="9">
        <f t="shared" ca="1" si="276"/>
        <v>98.488139989999993</v>
      </c>
      <c r="AO625" s="7">
        <f t="shared" si="276"/>
        <v>0</v>
      </c>
      <c r="AP625" s="11">
        <f t="shared" si="276"/>
        <v>0</v>
      </c>
      <c r="AQ625" s="9">
        <f t="shared" si="276"/>
        <v>0</v>
      </c>
      <c r="AR625" s="8" t="str">
        <f t="shared" si="276"/>
        <v>J=</v>
      </c>
      <c r="AS625" s="65">
        <f t="shared" si="276"/>
        <v>44676</v>
      </c>
      <c r="AT625" s="12"/>
      <c r="AU625" s="12"/>
      <c r="AV625" s="22"/>
      <c r="AW625" s="12"/>
      <c r="AX625" s="12"/>
      <c r="AY625" s="12"/>
      <c r="AZ625" s="12"/>
      <c r="BA625" s="12"/>
      <c r="BB625" s="12"/>
      <c r="BC625" s="12"/>
      <c r="BD625" s="12"/>
      <c r="BE625" s="12"/>
      <c r="BF625" s="12"/>
      <c r="BG625" s="12"/>
      <c r="BH625" s="12"/>
      <c r="BI625" s="12"/>
      <c r="BJ625" s="12"/>
      <c r="BK625" s="12"/>
      <c r="BL625" s="12"/>
      <c r="BM625" s="12"/>
      <c r="BN625" s="12"/>
      <c r="BO625" s="12"/>
      <c r="BP625" s="12"/>
      <c r="BQ625" s="12"/>
      <c r="BR625" s="12"/>
      <c r="BS625" s="12"/>
      <c r="BT625" s="12"/>
      <c r="BU625" s="12"/>
      <c r="BV625" s="12"/>
      <c r="BW625" s="12"/>
      <c r="BX625" s="12"/>
      <c r="BY625" s="12"/>
      <c r="BZ625" s="12"/>
      <c r="CA625" s="12"/>
      <c r="CB625" s="12"/>
      <c r="CC625" s="12"/>
      <c r="CD625" s="12"/>
      <c r="CE625" s="12"/>
      <c r="CF625" s="12"/>
      <c r="CG625" s="12"/>
      <c r="CH625" s="12"/>
      <c r="CI625" s="12"/>
      <c r="CJ625" s="12"/>
      <c r="CK625" s="12"/>
      <c r="CL625" s="12"/>
      <c r="CM625" s="12"/>
      <c r="CN625" s="12"/>
      <c r="CO625" s="12"/>
      <c r="CP625" s="12"/>
      <c r="CQ625" s="12"/>
      <c r="CR625" s="12"/>
      <c r="CS625" s="12"/>
      <c r="CT625" s="12"/>
      <c r="CU625" s="12"/>
      <c r="CV625" s="12"/>
      <c r="CW625" s="12"/>
      <c r="CX625" s="12"/>
      <c r="CY625" s="12"/>
      <c r="CZ625" s="12"/>
      <c r="DA625" s="12"/>
      <c r="DB625" s="12"/>
      <c r="DC625" s="12"/>
      <c r="DD625" s="12"/>
      <c r="DE625" s="12"/>
      <c r="DF625" s="12"/>
      <c r="DG625" s="12"/>
      <c r="DH625" s="12"/>
      <c r="DI625" s="12"/>
      <c r="DJ625" s="12"/>
      <c r="DK625" s="12"/>
      <c r="DL625" s="12"/>
      <c r="DM625" s="12"/>
      <c r="DN625" s="12"/>
      <c r="DO625" s="12"/>
      <c r="DP625" s="12"/>
      <c r="DQ625" s="12"/>
      <c r="DR625" s="12"/>
      <c r="DS625" s="12"/>
      <c r="DT625" s="12"/>
      <c r="DU625" s="12"/>
      <c r="DV625" s="12"/>
      <c r="DW625" s="12"/>
      <c r="DX625" s="12"/>
      <c r="DY625" s="12"/>
      <c r="DZ625" s="12"/>
      <c r="EA625" s="12"/>
      <c r="EB625" s="12"/>
      <c r="EC625" s="12"/>
      <c r="ED625" s="12"/>
      <c r="EE625" s="12"/>
      <c r="EF625" s="12"/>
      <c r="EG625" s="12"/>
      <c r="EH625" s="12"/>
      <c r="EI625" s="12"/>
      <c r="EJ625" s="12"/>
      <c r="EK625" s="12"/>
      <c r="EL625" s="12"/>
      <c r="EM625" s="12"/>
      <c r="EN625" s="12"/>
      <c r="EO625" s="12"/>
      <c r="EP625" s="12"/>
      <c r="EQ625" s="12"/>
      <c r="ER625" s="12"/>
      <c r="ES625" s="12"/>
      <c r="ET625" s="12"/>
      <c r="EU625" s="12"/>
      <c r="EV625" s="12"/>
      <c r="EW625" s="12"/>
      <c r="EX625" s="12"/>
      <c r="EY625" s="12"/>
      <c r="EZ625" s="12"/>
      <c r="FA625" s="12"/>
      <c r="FB625" s="12"/>
      <c r="FC625" s="12"/>
      <c r="FD625" s="12"/>
      <c r="FE625" s="12"/>
      <c r="FF625" s="12"/>
      <c r="FG625" s="12"/>
      <c r="FH625" s="12"/>
      <c r="FI625" s="12"/>
      <c r="FJ625" s="12"/>
      <c r="FK625" s="12"/>
      <c r="FL625" s="12"/>
      <c r="FM625" s="12"/>
      <c r="FN625" s="12"/>
      <c r="FO625" s="12"/>
      <c r="FP625" s="12"/>
      <c r="FQ625" s="12"/>
      <c r="FR625" s="12"/>
      <c r="FS625" s="12"/>
      <c r="FT625" s="12"/>
      <c r="FU625" s="12"/>
      <c r="FV625" s="12"/>
      <c r="FW625" s="12"/>
      <c r="FX625" s="12"/>
      <c r="FY625" s="12"/>
      <c r="FZ625" s="12"/>
      <c r="GA625" s="12"/>
      <c r="GB625" s="12"/>
      <c r="GC625" s="12"/>
      <c r="GD625" s="12"/>
      <c r="GE625" s="12"/>
      <c r="GF625" s="12"/>
      <c r="GG625" s="12"/>
      <c r="GH625" s="12"/>
      <c r="GI625" s="12"/>
      <c r="GJ625" s="12"/>
      <c r="GK625" s="12"/>
      <c r="GL625" s="12"/>
      <c r="GM625" s="12"/>
      <c r="GN625" s="12"/>
      <c r="GO625" s="12"/>
      <c r="GP625" s="12"/>
      <c r="GQ625" s="12"/>
      <c r="GR625" s="12"/>
    </row>
    <row r="626" spans="1:200" x14ac:dyDescent="0.2">
      <c r="A626" s="79">
        <f t="shared" si="262"/>
        <v>43698</v>
      </c>
      <c r="B626" s="80">
        <f t="shared" ca="1" si="268"/>
        <v>1129.86007</v>
      </c>
      <c r="C626" s="81">
        <f t="shared" si="263"/>
        <v>1000</v>
      </c>
      <c r="D626" s="82">
        <f ca="1">IF(A626&lt;$B$1,VLOOKUP(A626,[1]DI!$A$4:$B$15000,2,FALSE),0)</f>
        <v>5.8999999999999997E-2</v>
      </c>
      <c r="E626" s="81">
        <f t="shared" ca="1" si="269"/>
        <v>2.2751E-4</v>
      </c>
      <c r="F626" s="83">
        <f t="shared" si="257"/>
        <v>1.1679999999999999</v>
      </c>
      <c r="G626" s="84">
        <f t="shared" ca="1" si="258"/>
        <v>1.0002657316800001</v>
      </c>
      <c r="H626" s="81">
        <f ca="1">TRUNC(PRODUCT(G$10:G625),15)</f>
        <v>1.1298600679462201</v>
      </c>
      <c r="I626" s="81">
        <f t="shared" si="264"/>
        <v>1</v>
      </c>
      <c r="J626" s="81">
        <f t="shared" ca="1" si="259"/>
        <v>1.1298600700000001</v>
      </c>
      <c r="K626" s="81">
        <f t="shared" ca="1" si="260"/>
        <v>129.86007000000001</v>
      </c>
      <c r="L626" s="85">
        <f>IF(VLOOKUP(A626,$U$12:$AD$125,8)=VLOOKUP(A625,$U$12:$AD$125,8),0,VLOOKUP(A626,U$12:$AD$125,8))</f>
        <v>0</v>
      </c>
      <c r="M626" s="86">
        <f>IF(L626&gt;0,VLOOKUP(L626,T$12:$AC$125,7),0)</f>
        <v>0</v>
      </c>
      <c r="N626" s="81">
        <f t="shared" si="265"/>
        <v>0</v>
      </c>
      <c r="O626" s="81">
        <f t="shared" ca="1" si="261"/>
        <v>129.86007000000001</v>
      </c>
      <c r="P626" s="87" t="str">
        <f t="shared" si="266"/>
        <v>J=</v>
      </c>
      <c r="Q626" s="88">
        <f t="shared" si="267"/>
        <v>44676</v>
      </c>
      <c r="R626" s="7"/>
      <c r="S626" s="7"/>
      <c r="T626" s="7"/>
      <c r="U626" s="7"/>
      <c r="V626" s="7"/>
      <c r="W626" s="7"/>
      <c r="X626" s="7"/>
      <c r="Y626" s="7"/>
      <c r="Z626" s="7"/>
      <c r="AA626" s="7"/>
      <c r="AB626" s="7"/>
      <c r="AC626" s="7"/>
      <c r="AD626" s="7"/>
      <c r="AE626" s="7"/>
      <c r="AF626" s="65">
        <f t="shared" si="274"/>
        <v>43556</v>
      </c>
      <c r="AG626" s="9">
        <f t="shared" ca="1" si="275"/>
        <v>1098.48813999</v>
      </c>
      <c r="AH626" s="9">
        <f t="shared" si="275"/>
        <v>1000</v>
      </c>
      <c r="AI626" s="4">
        <f t="shared" ca="1" si="275"/>
        <v>6.4000000000000001E-2</v>
      </c>
      <c r="AJ626" s="10">
        <f t="shared" ca="1" si="275"/>
        <v>2.4620000000000002E-4</v>
      </c>
      <c r="AK626" s="4">
        <f t="shared" si="275"/>
        <v>1.1679999999999999</v>
      </c>
      <c r="AL626" s="65">
        <f t="shared" si="272"/>
        <v>43556</v>
      </c>
      <c r="AM626" s="10">
        <f t="shared" ca="1" si="276"/>
        <v>1.0984881399999999</v>
      </c>
      <c r="AN626" s="9">
        <f t="shared" ca="1" si="276"/>
        <v>98.488139989999993</v>
      </c>
      <c r="AO626" s="7">
        <f t="shared" si="276"/>
        <v>0</v>
      </c>
      <c r="AP626" s="11">
        <f t="shared" si="276"/>
        <v>0</v>
      </c>
      <c r="AQ626" s="9">
        <f t="shared" si="276"/>
        <v>0</v>
      </c>
      <c r="AR626" s="8" t="str">
        <f t="shared" si="276"/>
        <v>J=</v>
      </c>
      <c r="AS626" s="65">
        <f t="shared" si="276"/>
        <v>44676</v>
      </c>
      <c r="AT626" s="12"/>
      <c r="AU626" s="12"/>
      <c r="AV626" s="22"/>
      <c r="AW626" s="12"/>
      <c r="AX626" s="12"/>
      <c r="AY626" s="12"/>
      <c r="AZ626" s="12"/>
      <c r="BA626" s="12"/>
      <c r="BB626" s="12"/>
      <c r="BC626" s="12"/>
      <c r="BD626" s="12"/>
      <c r="BE626" s="12"/>
      <c r="BF626" s="12"/>
      <c r="BG626" s="12"/>
      <c r="BH626" s="12"/>
      <c r="BI626" s="12"/>
      <c r="BJ626" s="12"/>
      <c r="BK626" s="12"/>
      <c r="BL626" s="12"/>
      <c r="BM626" s="12"/>
      <c r="BN626" s="12"/>
      <c r="BO626" s="12"/>
      <c r="BP626" s="12"/>
      <c r="BQ626" s="12"/>
      <c r="BR626" s="12"/>
      <c r="BS626" s="12"/>
      <c r="BT626" s="12"/>
      <c r="BU626" s="12"/>
      <c r="BV626" s="12"/>
      <c r="BW626" s="12"/>
      <c r="BX626" s="12"/>
      <c r="BY626" s="12"/>
      <c r="BZ626" s="12"/>
      <c r="CA626" s="12"/>
      <c r="CB626" s="12"/>
      <c r="CC626" s="12"/>
      <c r="CD626" s="12"/>
      <c r="CE626" s="12"/>
      <c r="CF626" s="12"/>
      <c r="CG626" s="12"/>
      <c r="CH626" s="12"/>
      <c r="CI626" s="12"/>
      <c r="CJ626" s="12"/>
      <c r="CK626" s="12"/>
      <c r="CL626" s="12"/>
      <c r="CM626" s="12"/>
      <c r="CN626" s="12"/>
      <c r="CO626" s="12"/>
      <c r="CP626" s="12"/>
      <c r="CQ626" s="12"/>
      <c r="CR626" s="12"/>
      <c r="CS626" s="12"/>
      <c r="CT626" s="12"/>
      <c r="CU626" s="12"/>
      <c r="CV626" s="12"/>
      <c r="CW626" s="12"/>
      <c r="CX626" s="12"/>
      <c r="CY626" s="12"/>
      <c r="CZ626" s="12"/>
      <c r="DA626" s="12"/>
      <c r="DB626" s="12"/>
      <c r="DC626" s="12"/>
      <c r="DD626" s="12"/>
      <c r="DE626" s="12"/>
      <c r="DF626" s="12"/>
      <c r="DG626" s="12"/>
      <c r="DH626" s="12"/>
      <c r="DI626" s="12"/>
      <c r="DJ626" s="12"/>
      <c r="DK626" s="12"/>
      <c r="DL626" s="12"/>
      <c r="DM626" s="12"/>
      <c r="DN626" s="12"/>
      <c r="DO626" s="12"/>
      <c r="DP626" s="12"/>
      <c r="DQ626" s="12"/>
      <c r="DR626" s="12"/>
      <c r="DS626" s="12"/>
      <c r="DT626" s="12"/>
      <c r="DU626" s="12"/>
      <c r="DV626" s="12"/>
      <c r="DW626" s="12"/>
      <c r="DX626" s="12"/>
      <c r="DY626" s="12"/>
      <c r="DZ626" s="12"/>
      <c r="EA626" s="12"/>
      <c r="EB626" s="12"/>
      <c r="EC626" s="12"/>
      <c r="ED626" s="12"/>
      <c r="EE626" s="12"/>
      <c r="EF626" s="12"/>
      <c r="EG626" s="12"/>
      <c r="EH626" s="12"/>
      <c r="EI626" s="12"/>
      <c r="EJ626" s="12"/>
      <c r="EK626" s="12"/>
      <c r="EL626" s="12"/>
      <c r="EM626" s="12"/>
      <c r="EN626" s="12"/>
      <c r="EO626" s="12"/>
      <c r="EP626" s="12"/>
      <c r="EQ626" s="12"/>
      <c r="ER626" s="12"/>
      <c r="ES626" s="12"/>
      <c r="ET626" s="12"/>
      <c r="EU626" s="12"/>
      <c r="EV626" s="12"/>
      <c r="EW626" s="12"/>
      <c r="EX626" s="12"/>
      <c r="EY626" s="12"/>
      <c r="EZ626" s="12"/>
      <c r="FA626" s="12"/>
      <c r="FB626" s="12"/>
      <c r="FC626" s="12"/>
      <c r="FD626" s="12"/>
      <c r="FE626" s="12"/>
      <c r="FF626" s="12"/>
      <c r="FG626" s="12"/>
      <c r="FH626" s="12"/>
      <c r="FI626" s="12"/>
      <c r="FJ626" s="12"/>
      <c r="FK626" s="12"/>
      <c r="FL626" s="12"/>
      <c r="FM626" s="12"/>
      <c r="FN626" s="12"/>
      <c r="FO626" s="12"/>
      <c r="FP626" s="12"/>
      <c r="FQ626" s="12"/>
      <c r="FR626" s="12"/>
      <c r="FS626" s="12"/>
      <c r="FT626" s="12"/>
      <c r="FU626" s="12"/>
      <c r="FV626" s="12"/>
      <c r="FW626" s="12"/>
      <c r="FX626" s="12"/>
      <c r="FY626" s="12"/>
      <c r="FZ626" s="12"/>
      <c r="GA626" s="12"/>
      <c r="GB626" s="12"/>
      <c r="GC626" s="12"/>
      <c r="GD626" s="12"/>
      <c r="GE626" s="12"/>
      <c r="GF626" s="12"/>
      <c r="GG626" s="12"/>
      <c r="GH626" s="12"/>
      <c r="GI626" s="12"/>
      <c r="GJ626" s="12"/>
      <c r="GK626" s="12"/>
      <c r="GL626" s="12"/>
      <c r="GM626" s="12"/>
      <c r="GN626" s="12"/>
      <c r="GO626" s="12"/>
      <c r="GP626" s="12"/>
      <c r="GQ626" s="12"/>
      <c r="GR626" s="12"/>
    </row>
    <row r="627" spans="1:200" x14ac:dyDescent="0.2">
      <c r="A627" s="79">
        <f t="shared" si="262"/>
        <v>43699</v>
      </c>
      <c r="B627" s="80">
        <f t="shared" ca="1" si="268"/>
        <v>1130.16031</v>
      </c>
      <c r="C627" s="81">
        <f t="shared" si="263"/>
        <v>1000</v>
      </c>
      <c r="D627" s="82">
        <f ca="1">IF(A627&lt;$B$1,VLOOKUP(A627,[1]DI!$A$4:$B$15000,2,FALSE),0)</f>
        <v>5.8999999999999997E-2</v>
      </c>
      <c r="E627" s="81">
        <f t="shared" ca="1" si="269"/>
        <v>2.2751E-4</v>
      </c>
      <c r="F627" s="83">
        <f t="shared" si="257"/>
        <v>1.1679999999999999</v>
      </c>
      <c r="G627" s="84">
        <f t="shared" ca="1" si="258"/>
        <v>1.0002657316800001</v>
      </c>
      <c r="H627" s="81">
        <f ca="1">TRUNC(PRODUCT(G$10:G626),15)</f>
        <v>1.13016030756024</v>
      </c>
      <c r="I627" s="81">
        <f t="shared" si="264"/>
        <v>1</v>
      </c>
      <c r="J627" s="81">
        <f t="shared" ca="1" si="259"/>
        <v>1.1301603099999999</v>
      </c>
      <c r="K627" s="81">
        <f t="shared" ca="1" si="260"/>
        <v>130.16031000000001</v>
      </c>
      <c r="L627" s="85">
        <f>IF(VLOOKUP(A627,$U$12:$AD$125,8)=VLOOKUP(A626,$U$12:$AD$125,8),0,VLOOKUP(A627,U$12:$AD$125,8))</f>
        <v>0</v>
      </c>
      <c r="M627" s="86">
        <f>IF(L627&gt;0,VLOOKUP(L627,T$12:$AC$125,7),0)</f>
        <v>0</v>
      </c>
      <c r="N627" s="81">
        <f t="shared" si="265"/>
        <v>0</v>
      </c>
      <c r="O627" s="81">
        <f t="shared" ca="1" si="261"/>
        <v>130.16031000000001</v>
      </c>
      <c r="P627" s="87" t="str">
        <f t="shared" si="266"/>
        <v>J=</v>
      </c>
      <c r="Q627" s="88">
        <f t="shared" si="267"/>
        <v>44676</v>
      </c>
      <c r="R627" s="7"/>
      <c r="S627" s="7"/>
      <c r="T627" s="7"/>
      <c r="U627" s="7"/>
      <c r="V627" s="7"/>
      <c r="W627" s="7"/>
      <c r="X627" s="7"/>
      <c r="Y627" s="7"/>
      <c r="Z627" s="7"/>
      <c r="AA627" s="7"/>
      <c r="AB627" s="7"/>
      <c r="AC627" s="7"/>
      <c r="AD627" s="7"/>
      <c r="AE627" s="7"/>
      <c r="AF627" s="65">
        <f t="shared" si="274"/>
        <v>43557</v>
      </c>
      <c r="AG627" s="9">
        <f t="shared" ca="1" si="275"/>
        <v>1098.8040299899999</v>
      </c>
      <c r="AH627" s="9">
        <f t="shared" si="275"/>
        <v>1000</v>
      </c>
      <c r="AI627" s="4">
        <f t="shared" ca="1" si="275"/>
        <v>6.4000000000000001E-2</v>
      </c>
      <c r="AJ627" s="10">
        <f t="shared" ca="1" si="275"/>
        <v>2.4620000000000002E-4</v>
      </c>
      <c r="AK627" s="4">
        <f t="shared" si="275"/>
        <v>1.1679999999999999</v>
      </c>
      <c r="AL627" s="65">
        <f t="shared" si="272"/>
        <v>43557</v>
      </c>
      <c r="AM627" s="10">
        <f t="shared" ca="1" si="276"/>
        <v>1.0988040299999999</v>
      </c>
      <c r="AN627" s="9">
        <f t="shared" ca="1" si="276"/>
        <v>98.804029990000004</v>
      </c>
      <c r="AO627" s="7">
        <f t="shared" si="276"/>
        <v>0</v>
      </c>
      <c r="AP627" s="11">
        <f t="shared" si="276"/>
        <v>0</v>
      </c>
      <c r="AQ627" s="9">
        <f t="shared" si="276"/>
        <v>0</v>
      </c>
      <c r="AR627" s="8" t="str">
        <f t="shared" si="276"/>
        <v>J=</v>
      </c>
      <c r="AS627" s="65">
        <f t="shared" si="276"/>
        <v>44676</v>
      </c>
      <c r="AT627" s="12"/>
      <c r="AU627" s="12"/>
      <c r="AV627" s="22"/>
      <c r="AW627" s="12"/>
      <c r="AX627" s="12"/>
      <c r="AY627" s="12"/>
      <c r="AZ627" s="12"/>
      <c r="BA627" s="12"/>
      <c r="BB627" s="12"/>
      <c r="BC627" s="12"/>
      <c r="BD627" s="12"/>
      <c r="BE627" s="12"/>
      <c r="BF627" s="12"/>
      <c r="BG627" s="12"/>
      <c r="BH627" s="12"/>
      <c r="BI627" s="12"/>
      <c r="BJ627" s="12"/>
      <c r="BK627" s="12"/>
      <c r="BL627" s="12"/>
      <c r="BM627" s="12"/>
      <c r="BN627" s="12"/>
      <c r="BO627" s="12"/>
      <c r="BP627" s="12"/>
      <c r="BQ627" s="12"/>
      <c r="BR627" s="12"/>
      <c r="BS627" s="12"/>
      <c r="BT627" s="12"/>
      <c r="BU627" s="12"/>
      <c r="BV627" s="12"/>
      <c r="BW627" s="12"/>
      <c r="BX627" s="12"/>
      <c r="BY627" s="12"/>
      <c r="BZ627" s="12"/>
      <c r="CA627" s="12"/>
      <c r="CB627" s="12"/>
      <c r="CC627" s="12"/>
      <c r="CD627" s="12"/>
      <c r="CE627" s="12"/>
      <c r="CF627" s="12"/>
      <c r="CG627" s="12"/>
      <c r="CH627" s="12"/>
      <c r="CI627" s="12"/>
      <c r="CJ627" s="12"/>
      <c r="CK627" s="12"/>
      <c r="CL627" s="12"/>
      <c r="CM627" s="12"/>
      <c r="CN627" s="12"/>
      <c r="CO627" s="12"/>
      <c r="CP627" s="12"/>
      <c r="CQ627" s="12"/>
      <c r="CR627" s="12"/>
      <c r="CS627" s="12"/>
      <c r="CT627" s="12"/>
      <c r="CU627" s="12"/>
      <c r="CV627" s="12"/>
      <c r="CW627" s="12"/>
      <c r="CX627" s="12"/>
      <c r="CY627" s="12"/>
      <c r="CZ627" s="12"/>
      <c r="DA627" s="12"/>
      <c r="DB627" s="12"/>
      <c r="DC627" s="12"/>
      <c r="DD627" s="12"/>
      <c r="DE627" s="12"/>
      <c r="DF627" s="12"/>
      <c r="DG627" s="12"/>
      <c r="DH627" s="12"/>
      <c r="DI627" s="12"/>
      <c r="DJ627" s="12"/>
      <c r="DK627" s="12"/>
      <c r="DL627" s="12"/>
      <c r="DM627" s="12"/>
      <c r="DN627" s="12"/>
      <c r="DO627" s="12"/>
      <c r="DP627" s="12"/>
      <c r="DQ627" s="12"/>
      <c r="DR627" s="12"/>
      <c r="DS627" s="12"/>
      <c r="DT627" s="12"/>
      <c r="DU627" s="12"/>
      <c r="DV627" s="12"/>
      <c r="DW627" s="12"/>
      <c r="DX627" s="12"/>
      <c r="DY627" s="12"/>
      <c r="DZ627" s="12"/>
      <c r="EA627" s="12"/>
      <c r="EB627" s="12"/>
      <c r="EC627" s="12"/>
      <c r="ED627" s="12"/>
      <c r="EE627" s="12"/>
      <c r="EF627" s="12"/>
      <c r="EG627" s="12"/>
      <c r="EH627" s="12"/>
      <c r="EI627" s="12"/>
      <c r="EJ627" s="12"/>
      <c r="EK627" s="12"/>
      <c r="EL627" s="12"/>
      <c r="EM627" s="12"/>
      <c r="EN627" s="12"/>
      <c r="EO627" s="12"/>
      <c r="EP627" s="12"/>
      <c r="EQ627" s="12"/>
      <c r="ER627" s="12"/>
      <c r="ES627" s="12"/>
      <c r="ET627" s="12"/>
      <c r="EU627" s="12"/>
      <c r="EV627" s="12"/>
      <c r="EW627" s="12"/>
      <c r="EX627" s="12"/>
      <c r="EY627" s="12"/>
      <c r="EZ627" s="12"/>
      <c r="FA627" s="12"/>
      <c r="FB627" s="12"/>
      <c r="FC627" s="12"/>
      <c r="FD627" s="12"/>
      <c r="FE627" s="12"/>
      <c r="FF627" s="12"/>
      <c r="FG627" s="12"/>
      <c r="FH627" s="12"/>
      <c r="FI627" s="12"/>
      <c r="FJ627" s="12"/>
      <c r="FK627" s="12"/>
      <c r="FL627" s="12"/>
      <c r="FM627" s="12"/>
      <c r="FN627" s="12"/>
      <c r="FO627" s="12"/>
      <c r="FP627" s="12"/>
      <c r="FQ627" s="12"/>
      <c r="FR627" s="12"/>
      <c r="FS627" s="12"/>
      <c r="FT627" s="12"/>
      <c r="FU627" s="12"/>
      <c r="FV627" s="12"/>
      <c r="FW627" s="12"/>
      <c r="FX627" s="12"/>
      <c r="FY627" s="12"/>
      <c r="FZ627" s="12"/>
      <c r="GA627" s="12"/>
      <c r="GB627" s="12"/>
      <c r="GC627" s="12"/>
      <c r="GD627" s="12"/>
      <c r="GE627" s="12"/>
      <c r="GF627" s="12"/>
      <c r="GG627" s="12"/>
      <c r="GH627" s="12"/>
      <c r="GI627" s="12"/>
      <c r="GJ627" s="12"/>
      <c r="GK627" s="12"/>
      <c r="GL627" s="12"/>
      <c r="GM627" s="12"/>
      <c r="GN627" s="12"/>
      <c r="GO627" s="12"/>
      <c r="GP627" s="12"/>
      <c r="GQ627" s="12"/>
      <c r="GR627" s="12"/>
    </row>
    <row r="628" spans="1:200" x14ac:dyDescent="0.2">
      <c r="A628" s="79">
        <f t="shared" si="262"/>
        <v>43700</v>
      </c>
      <c r="B628" s="80">
        <f t="shared" ca="1" si="268"/>
        <v>1130.46063</v>
      </c>
      <c r="C628" s="81">
        <f t="shared" si="263"/>
        <v>1000</v>
      </c>
      <c r="D628" s="82">
        <f ca="1">IF(A628&lt;$B$1,VLOOKUP(A628,[1]DI!$A$4:$B$15000,2,FALSE),0)</f>
        <v>5.8999999999999997E-2</v>
      </c>
      <c r="E628" s="81">
        <f t="shared" ca="1" si="269"/>
        <v>2.2751E-4</v>
      </c>
      <c r="F628" s="83">
        <f t="shared" si="257"/>
        <v>1.1679999999999999</v>
      </c>
      <c r="G628" s="84">
        <f t="shared" ca="1" si="258"/>
        <v>1.0002657316800001</v>
      </c>
      <c r="H628" s="81">
        <f ca="1">TRUNC(PRODUCT(G$10:G627),15)</f>
        <v>1.13046062695744</v>
      </c>
      <c r="I628" s="81">
        <f t="shared" si="264"/>
        <v>1</v>
      </c>
      <c r="J628" s="81">
        <f t="shared" ca="1" si="259"/>
        <v>1.13046063</v>
      </c>
      <c r="K628" s="81">
        <f t="shared" ca="1" si="260"/>
        <v>130.46063000000001</v>
      </c>
      <c r="L628" s="85">
        <f>IF(VLOOKUP(A628,$U$12:$AD$125,8)=VLOOKUP(A627,$U$12:$AD$125,8),0,VLOOKUP(A628,U$12:$AD$125,8))</f>
        <v>0</v>
      </c>
      <c r="M628" s="86">
        <f>IF(L628&gt;0,VLOOKUP(L628,T$12:$AC$125,7),0)</f>
        <v>0</v>
      </c>
      <c r="N628" s="81">
        <f t="shared" si="265"/>
        <v>0</v>
      </c>
      <c r="O628" s="81">
        <f t="shared" ca="1" si="261"/>
        <v>130.46063000000001</v>
      </c>
      <c r="P628" s="87" t="str">
        <f t="shared" si="266"/>
        <v>J=</v>
      </c>
      <c r="Q628" s="88">
        <f t="shared" si="267"/>
        <v>44676</v>
      </c>
      <c r="R628" s="7"/>
      <c r="S628" s="7"/>
      <c r="T628" s="7"/>
      <c r="U628" s="7"/>
      <c r="V628" s="7"/>
      <c r="W628" s="7"/>
      <c r="X628" s="7"/>
      <c r="Y628" s="7"/>
      <c r="Z628" s="7"/>
      <c r="AA628" s="7"/>
      <c r="AB628" s="7"/>
      <c r="AC628" s="7"/>
      <c r="AD628" s="7"/>
      <c r="AE628" s="7"/>
      <c r="AF628" s="65">
        <f t="shared" si="274"/>
        <v>43558</v>
      </c>
      <c r="AG628" s="9">
        <f t="shared" ca="1" si="275"/>
        <v>1099.1199999999999</v>
      </c>
      <c r="AH628" s="9">
        <f t="shared" si="275"/>
        <v>1000</v>
      </c>
      <c r="AI628" s="4">
        <f t="shared" ca="1" si="275"/>
        <v>6.4000000000000001E-2</v>
      </c>
      <c r="AJ628" s="10">
        <f t="shared" ca="1" si="275"/>
        <v>2.4620000000000002E-4</v>
      </c>
      <c r="AK628" s="4">
        <f t="shared" si="275"/>
        <v>1.1679999999999999</v>
      </c>
      <c r="AL628" s="65">
        <f t="shared" si="272"/>
        <v>43558</v>
      </c>
      <c r="AM628" s="10">
        <f t="shared" ca="1" si="276"/>
        <v>1.0991200000000001</v>
      </c>
      <c r="AN628" s="9">
        <f t="shared" ca="1" si="276"/>
        <v>99.12</v>
      </c>
      <c r="AO628" s="7">
        <f t="shared" si="276"/>
        <v>0</v>
      </c>
      <c r="AP628" s="11">
        <f t="shared" si="276"/>
        <v>0</v>
      </c>
      <c r="AQ628" s="9">
        <f t="shared" si="276"/>
        <v>0</v>
      </c>
      <c r="AR628" s="8" t="str">
        <f t="shared" si="276"/>
        <v>J=</v>
      </c>
      <c r="AS628" s="65">
        <f t="shared" si="276"/>
        <v>44676</v>
      </c>
      <c r="AT628" s="12"/>
      <c r="AU628" s="12"/>
      <c r="AV628" s="22"/>
      <c r="AW628" s="12"/>
      <c r="AX628" s="12"/>
      <c r="AY628" s="12"/>
      <c r="AZ628" s="12"/>
      <c r="BA628" s="12"/>
      <c r="BB628" s="12"/>
      <c r="BC628" s="12"/>
      <c r="BD628" s="12"/>
      <c r="BE628" s="12"/>
      <c r="BF628" s="12"/>
      <c r="BG628" s="12"/>
      <c r="BH628" s="12"/>
      <c r="BI628" s="12"/>
      <c r="BJ628" s="12"/>
      <c r="BK628" s="12"/>
      <c r="BL628" s="12"/>
      <c r="BM628" s="12"/>
      <c r="BN628" s="12"/>
      <c r="BO628" s="12"/>
      <c r="BP628" s="12"/>
      <c r="BQ628" s="12"/>
      <c r="BR628" s="12"/>
      <c r="BS628" s="12"/>
      <c r="BT628" s="12"/>
      <c r="BU628" s="12"/>
      <c r="BV628" s="12"/>
      <c r="BW628" s="12"/>
      <c r="BX628" s="12"/>
      <c r="BY628" s="12"/>
      <c r="BZ628" s="12"/>
      <c r="CA628" s="12"/>
      <c r="CB628" s="12"/>
      <c r="CC628" s="12"/>
      <c r="CD628" s="12"/>
      <c r="CE628" s="12"/>
      <c r="CF628" s="12"/>
      <c r="CG628" s="12"/>
      <c r="CH628" s="12"/>
      <c r="CI628" s="12"/>
      <c r="CJ628" s="12"/>
      <c r="CK628" s="12"/>
      <c r="CL628" s="12"/>
      <c r="CM628" s="12"/>
      <c r="CN628" s="12"/>
      <c r="CO628" s="12"/>
      <c r="CP628" s="12"/>
      <c r="CQ628" s="12"/>
      <c r="CR628" s="12"/>
      <c r="CS628" s="12"/>
      <c r="CT628" s="12"/>
      <c r="CU628" s="12"/>
      <c r="CV628" s="12"/>
      <c r="CW628" s="12"/>
      <c r="CX628" s="12"/>
      <c r="CY628" s="12"/>
      <c r="CZ628" s="12"/>
      <c r="DA628" s="12"/>
      <c r="DB628" s="12"/>
      <c r="DC628" s="12"/>
      <c r="DD628" s="12"/>
      <c r="DE628" s="12"/>
      <c r="DF628" s="12"/>
      <c r="DG628" s="12"/>
      <c r="DH628" s="12"/>
      <c r="DI628" s="12"/>
      <c r="DJ628" s="12"/>
      <c r="DK628" s="12"/>
      <c r="DL628" s="12"/>
      <c r="DM628" s="12"/>
      <c r="DN628" s="12"/>
      <c r="DO628" s="12"/>
      <c r="DP628" s="12"/>
      <c r="DQ628" s="12"/>
      <c r="DR628" s="12"/>
      <c r="DS628" s="12"/>
      <c r="DT628" s="12"/>
      <c r="DU628" s="12"/>
      <c r="DV628" s="12"/>
      <c r="DW628" s="12"/>
      <c r="DX628" s="12"/>
      <c r="DY628" s="12"/>
      <c r="DZ628" s="12"/>
      <c r="EA628" s="12"/>
      <c r="EB628" s="12"/>
      <c r="EC628" s="12"/>
      <c r="ED628" s="12"/>
      <c r="EE628" s="12"/>
      <c r="EF628" s="12"/>
      <c r="EG628" s="12"/>
      <c r="EH628" s="12"/>
      <c r="EI628" s="12"/>
      <c r="EJ628" s="12"/>
      <c r="EK628" s="12"/>
      <c r="EL628" s="12"/>
      <c r="EM628" s="12"/>
      <c r="EN628" s="12"/>
      <c r="EO628" s="12"/>
      <c r="EP628" s="12"/>
      <c r="EQ628" s="12"/>
      <c r="ER628" s="12"/>
      <c r="ES628" s="12"/>
      <c r="ET628" s="12"/>
      <c r="EU628" s="12"/>
      <c r="EV628" s="12"/>
      <c r="EW628" s="12"/>
      <c r="EX628" s="12"/>
      <c r="EY628" s="12"/>
      <c r="EZ628" s="12"/>
      <c r="FA628" s="12"/>
      <c r="FB628" s="12"/>
      <c r="FC628" s="12"/>
      <c r="FD628" s="12"/>
      <c r="FE628" s="12"/>
      <c r="FF628" s="12"/>
      <c r="FG628" s="12"/>
      <c r="FH628" s="12"/>
      <c r="FI628" s="12"/>
      <c r="FJ628" s="12"/>
      <c r="FK628" s="12"/>
      <c r="FL628" s="12"/>
      <c r="FM628" s="12"/>
      <c r="FN628" s="12"/>
      <c r="FO628" s="12"/>
      <c r="FP628" s="12"/>
      <c r="FQ628" s="12"/>
      <c r="FR628" s="12"/>
      <c r="FS628" s="12"/>
      <c r="FT628" s="12"/>
      <c r="FU628" s="12"/>
      <c r="FV628" s="12"/>
      <c r="FW628" s="12"/>
      <c r="FX628" s="12"/>
      <c r="FY628" s="12"/>
      <c r="FZ628" s="12"/>
      <c r="GA628" s="12"/>
      <c r="GB628" s="12"/>
      <c r="GC628" s="12"/>
      <c r="GD628" s="12"/>
      <c r="GE628" s="12"/>
      <c r="GF628" s="12"/>
      <c r="GG628" s="12"/>
      <c r="GH628" s="12"/>
      <c r="GI628" s="12"/>
      <c r="GJ628" s="12"/>
      <c r="GK628" s="12"/>
      <c r="GL628" s="12"/>
      <c r="GM628" s="12"/>
      <c r="GN628" s="12"/>
      <c r="GO628" s="12"/>
      <c r="GP628" s="12"/>
      <c r="GQ628" s="12"/>
      <c r="GR628" s="12"/>
    </row>
    <row r="629" spans="1:200" x14ac:dyDescent="0.2">
      <c r="A629" s="79">
        <f t="shared" si="262"/>
        <v>43701</v>
      </c>
      <c r="B629" s="80">
        <f t="shared" ca="1" si="268"/>
        <v>1130.7610300000001</v>
      </c>
      <c r="C629" s="81">
        <f t="shared" si="263"/>
        <v>1000</v>
      </c>
      <c r="D629" s="82">
        <f ca="1">IF(A629&lt;$B$1,VLOOKUP(A629,[1]DI!$A$4:$B$15000,2,FALSE),0)</f>
        <v>0</v>
      </c>
      <c r="E629" s="81">
        <f t="shared" ca="1" si="269"/>
        <v>0</v>
      </c>
      <c r="F629" s="83">
        <f t="shared" si="257"/>
        <v>1.1679999999999999</v>
      </c>
      <c r="G629" s="84">
        <f t="shared" ca="1" si="258"/>
        <v>1</v>
      </c>
      <c r="H629" s="81">
        <f ca="1">TRUNC(PRODUCT(G$10:G628),15)</f>
        <v>1.13076102615901</v>
      </c>
      <c r="I629" s="81">
        <f t="shared" si="264"/>
        <v>1</v>
      </c>
      <c r="J629" s="81">
        <f t="shared" ca="1" si="259"/>
        <v>1.1307610299999999</v>
      </c>
      <c r="K629" s="81">
        <f t="shared" ca="1" si="260"/>
        <v>130.76103000000001</v>
      </c>
      <c r="L629" s="85">
        <f>IF(VLOOKUP(A629,$U$12:$AD$125,8)=VLOOKUP(A628,$U$12:$AD$125,8),0,VLOOKUP(A629,U$12:$AD$125,8))</f>
        <v>0</v>
      </c>
      <c r="M629" s="86">
        <f>IF(L629&gt;0,VLOOKUP(L629,T$12:$AC$125,7),0)</f>
        <v>0</v>
      </c>
      <c r="N629" s="81">
        <f t="shared" si="265"/>
        <v>0</v>
      </c>
      <c r="O629" s="81">
        <f t="shared" ca="1" si="261"/>
        <v>130.76103000000001</v>
      </c>
      <c r="P629" s="87" t="str">
        <f t="shared" si="266"/>
        <v>J=</v>
      </c>
      <c r="Q629" s="88">
        <f t="shared" si="267"/>
        <v>44676</v>
      </c>
      <c r="R629" s="7"/>
      <c r="S629" s="7"/>
      <c r="T629" s="7"/>
      <c r="U629" s="7"/>
      <c r="V629" s="7"/>
      <c r="W629" s="7"/>
      <c r="X629" s="7"/>
      <c r="Y629" s="7"/>
      <c r="Z629" s="7"/>
      <c r="AA629" s="7"/>
      <c r="AB629" s="7"/>
      <c r="AC629" s="7"/>
      <c r="AD629" s="7"/>
      <c r="AE629" s="7"/>
      <c r="AF629" s="65">
        <f t="shared" si="274"/>
        <v>43559</v>
      </c>
      <c r="AG629" s="9">
        <f t="shared" ca="1" si="275"/>
        <v>1099.43607</v>
      </c>
      <c r="AH629" s="9">
        <f t="shared" si="275"/>
        <v>1000</v>
      </c>
      <c r="AI629" s="4">
        <f t="shared" ca="1" si="275"/>
        <v>6.4000000000000001E-2</v>
      </c>
      <c r="AJ629" s="10">
        <f t="shared" ca="1" si="275"/>
        <v>2.4620000000000002E-4</v>
      </c>
      <c r="AK629" s="4">
        <f t="shared" si="275"/>
        <v>1.1679999999999999</v>
      </c>
      <c r="AL629" s="65">
        <f t="shared" si="272"/>
        <v>43559</v>
      </c>
      <c r="AM629" s="10">
        <f t="shared" ca="1" si="276"/>
        <v>1.0994360700000001</v>
      </c>
      <c r="AN629" s="9">
        <f t="shared" ca="1" si="276"/>
        <v>99.436070000000001</v>
      </c>
      <c r="AO629" s="7">
        <f t="shared" si="276"/>
        <v>0</v>
      </c>
      <c r="AP629" s="11">
        <f t="shared" si="276"/>
        <v>0</v>
      </c>
      <c r="AQ629" s="9">
        <f t="shared" si="276"/>
        <v>0</v>
      </c>
      <c r="AR629" s="8" t="str">
        <f t="shared" si="276"/>
        <v>J=</v>
      </c>
      <c r="AS629" s="65">
        <f t="shared" si="276"/>
        <v>44676</v>
      </c>
      <c r="AT629" s="12"/>
      <c r="AU629" s="12"/>
      <c r="AV629" s="22"/>
      <c r="AW629" s="12"/>
      <c r="AX629" s="12"/>
      <c r="AY629" s="12"/>
      <c r="AZ629" s="12"/>
      <c r="BA629" s="12"/>
      <c r="BB629" s="12"/>
      <c r="BC629" s="12"/>
      <c r="BD629" s="12"/>
      <c r="BE629" s="12"/>
      <c r="BF629" s="12"/>
      <c r="BG629" s="12"/>
      <c r="BH629" s="12"/>
      <c r="BI629" s="12"/>
      <c r="BJ629" s="12"/>
      <c r="BK629" s="12"/>
      <c r="BL629" s="12"/>
      <c r="BM629" s="12"/>
      <c r="BN629" s="12"/>
      <c r="BO629" s="12"/>
      <c r="BP629" s="12"/>
      <c r="BQ629" s="12"/>
      <c r="BR629" s="12"/>
      <c r="BS629" s="12"/>
      <c r="BT629" s="12"/>
      <c r="BU629" s="12"/>
      <c r="BV629" s="12"/>
      <c r="BW629" s="12"/>
      <c r="BX629" s="12"/>
      <c r="BY629" s="12"/>
      <c r="BZ629" s="12"/>
      <c r="CA629" s="12"/>
      <c r="CB629" s="12"/>
      <c r="CC629" s="12"/>
      <c r="CD629" s="12"/>
      <c r="CE629" s="12"/>
      <c r="CF629" s="12"/>
      <c r="CG629" s="12"/>
      <c r="CH629" s="12"/>
      <c r="CI629" s="12"/>
      <c r="CJ629" s="12"/>
      <c r="CK629" s="12"/>
      <c r="CL629" s="12"/>
      <c r="CM629" s="12"/>
      <c r="CN629" s="12"/>
      <c r="CO629" s="12"/>
      <c r="CP629" s="12"/>
      <c r="CQ629" s="12"/>
      <c r="CR629" s="12"/>
      <c r="CS629" s="12"/>
      <c r="CT629" s="12"/>
      <c r="CU629" s="12"/>
      <c r="CV629" s="12"/>
      <c r="CW629" s="12"/>
      <c r="CX629" s="12"/>
      <c r="CY629" s="12"/>
      <c r="CZ629" s="12"/>
      <c r="DA629" s="12"/>
      <c r="DB629" s="12"/>
      <c r="DC629" s="12"/>
      <c r="DD629" s="12"/>
      <c r="DE629" s="12"/>
      <c r="DF629" s="12"/>
      <c r="DG629" s="12"/>
      <c r="DH629" s="12"/>
      <c r="DI629" s="12"/>
      <c r="DJ629" s="12"/>
      <c r="DK629" s="12"/>
      <c r="DL629" s="12"/>
      <c r="DM629" s="12"/>
      <c r="DN629" s="12"/>
      <c r="DO629" s="12"/>
      <c r="DP629" s="12"/>
      <c r="DQ629" s="12"/>
      <c r="DR629" s="12"/>
      <c r="DS629" s="12"/>
      <c r="DT629" s="12"/>
      <c r="DU629" s="12"/>
      <c r="DV629" s="12"/>
      <c r="DW629" s="12"/>
      <c r="DX629" s="12"/>
      <c r="DY629" s="12"/>
      <c r="DZ629" s="12"/>
      <c r="EA629" s="12"/>
      <c r="EB629" s="12"/>
      <c r="EC629" s="12"/>
      <c r="ED629" s="12"/>
      <c r="EE629" s="12"/>
      <c r="EF629" s="12"/>
      <c r="EG629" s="12"/>
      <c r="EH629" s="12"/>
      <c r="EI629" s="12"/>
      <c r="EJ629" s="12"/>
      <c r="EK629" s="12"/>
      <c r="EL629" s="12"/>
      <c r="EM629" s="12"/>
      <c r="EN629" s="12"/>
      <c r="EO629" s="12"/>
      <c r="EP629" s="12"/>
      <c r="EQ629" s="12"/>
      <c r="ER629" s="12"/>
      <c r="ES629" s="12"/>
      <c r="ET629" s="12"/>
      <c r="EU629" s="12"/>
      <c r="EV629" s="12"/>
      <c r="EW629" s="12"/>
      <c r="EX629" s="12"/>
      <c r="EY629" s="12"/>
      <c r="EZ629" s="12"/>
      <c r="FA629" s="12"/>
      <c r="FB629" s="12"/>
      <c r="FC629" s="12"/>
      <c r="FD629" s="12"/>
      <c r="FE629" s="12"/>
      <c r="FF629" s="12"/>
      <c r="FG629" s="12"/>
      <c r="FH629" s="12"/>
      <c r="FI629" s="12"/>
      <c r="FJ629" s="12"/>
      <c r="FK629" s="12"/>
      <c r="FL629" s="12"/>
      <c r="FM629" s="12"/>
      <c r="FN629" s="12"/>
      <c r="FO629" s="12"/>
      <c r="FP629" s="12"/>
      <c r="FQ629" s="12"/>
      <c r="FR629" s="12"/>
      <c r="FS629" s="12"/>
      <c r="FT629" s="12"/>
      <c r="FU629" s="12"/>
      <c r="FV629" s="12"/>
      <c r="FW629" s="12"/>
      <c r="FX629" s="12"/>
      <c r="FY629" s="12"/>
      <c r="FZ629" s="12"/>
      <c r="GA629" s="12"/>
      <c r="GB629" s="12"/>
      <c r="GC629" s="12"/>
      <c r="GD629" s="12"/>
      <c r="GE629" s="12"/>
      <c r="GF629" s="12"/>
      <c r="GG629" s="12"/>
      <c r="GH629" s="12"/>
      <c r="GI629" s="12"/>
      <c r="GJ629" s="12"/>
      <c r="GK629" s="12"/>
      <c r="GL629" s="12"/>
      <c r="GM629" s="12"/>
      <c r="GN629" s="12"/>
      <c r="GO629" s="12"/>
      <c r="GP629" s="12"/>
      <c r="GQ629" s="12"/>
      <c r="GR629" s="12"/>
    </row>
    <row r="630" spans="1:200" x14ac:dyDescent="0.2">
      <c r="A630" s="79">
        <f t="shared" si="262"/>
        <v>43702</v>
      </c>
      <c r="B630" s="80">
        <f t="shared" ca="1" si="268"/>
        <v>1130.7610300000001</v>
      </c>
      <c r="C630" s="81">
        <f t="shared" si="263"/>
        <v>1000</v>
      </c>
      <c r="D630" s="82">
        <f ca="1">IF(A630&lt;$B$1,VLOOKUP(A630,[1]DI!$A$4:$B$15000,2,FALSE),0)</f>
        <v>0</v>
      </c>
      <c r="E630" s="81">
        <f t="shared" ca="1" si="269"/>
        <v>0</v>
      </c>
      <c r="F630" s="83">
        <f t="shared" si="257"/>
        <v>1.1679999999999999</v>
      </c>
      <c r="G630" s="84">
        <f t="shared" ca="1" si="258"/>
        <v>1</v>
      </c>
      <c r="H630" s="81">
        <f ca="1">TRUNC(PRODUCT(G$10:G629),15)</f>
        <v>1.13076102615901</v>
      </c>
      <c r="I630" s="81">
        <f t="shared" si="264"/>
        <v>1</v>
      </c>
      <c r="J630" s="81">
        <f t="shared" ca="1" si="259"/>
        <v>1.1307610299999999</v>
      </c>
      <c r="K630" s="81">
        <f t="shared" ca="1" si="260"/>
        <v>130.76103000000001</v>
      </c>
      <c r="L630" s="85">
        <f>IF(VLOOKUP(A630,$U$12:$AD$125,8)=VLOOKUP(A629,$U$12:$AD$125,8),0,VLOOKUP(A630,U$12:$AD$125,8))</f>
        <v>0</v>
      </c>
      <c r="M630" s="86">
        <f>IF(L630&gt;0,VLOOKUP(L630,T$12:$AC$125,7),0)</f>
        <v>0</v>
      </c>
      <c r="N630" s="81">
        <f t="shared" si="265"/>
        <v>0</v>
      </c>
      <c r="O630" s="81">
        <f t="shared" ca="1" si="261"/>
        <v>130.76103000000001</v>
      </c>
      <c r="P630" s="87" t="str">
        <f t="shared" si="266"/>
        <v>J=</v>
      </c>
      <c r="Q630" s="88">
        <f t="shared" si="267"/>
        <v>44676</v>
      </c>
      <c r="R630" s="7"/>
      <c r="S630" s="7"/>
      <c r="T630" s="7"/>
      <c r="U630" s="7"/>
      <c r="V630" s="7"/>
      <c r="W630" s="7"/>
      <c r="X630" s="7"/>
      <c r="Y630" s="7"/>
      <c r="Z630" s="7"/>
      <c r="AA630" s="7"/>
      <c r="AB630" s="7"/>
      <c r="AC630" s="7"/>
      <c r="AD630" s="7"/>
      <c r="AE630" s="7"/>
      <c r="AF630" s="65">
        <f t="shared" si="274"/>
        <v>43560</v>
      </c>
      <c r="AG630" s="9">
        <f t="shared" ca="1" si="275"/>
        <v>1099.7522200000001</v>
      </c>
      <c r="AH630" s="9">
        <f t="shared" si="275"/>
        <v>1000</v>
      </c>
      <c r="AI630" s="4">
        <f t="shared" ca="1" si="275"/>
        <v>6.4000000000000001E-2</v>
      </c>
      <c r="AJ630" s="10">
        <f t="shared" ca="1" si="275"/>
        <v>2.4620000000000002E-4</v>
      </c>
      <c r="AK630" s="4">
        <f t="shared" si="275"/>
        <v>1.1679999999999999</v>
      </c>
      <c r="AL630" s="65">
        <f t="shared" si="272"/>
        <v>43560</v>
      </c>
      <c r="AM630" s="10">
        <f t="shared" ca="1" si="276"/>
        <v>1.0997522200000001</v>
      </c>
      <c r="AN630" s="9">
        <f t="shared" ca="1" si="276"/>
        <v>99.752219999999994</v>
      </c>
      <c r="AO630" s="7">
        <f t="shared" si="276"/>
        <v>0</v>
      </c>
      <c r="AP630" s="11">
        <f t="shared" si="276"/>
        <v>0</v>
      </c>
      <c r="AQ630" s="9">
        <f t="shared" si="276"/>
        <v>0</v>
      </c>
      <c r="AR630" s="8" t="str">
        <f t="shared" si="276"/>
        <v>J=</v>
      </c>
      <c r="AS630" s="65">
        <f t="shared" si="276"/>
        <v>44676</v>
      </c>
      <c r="AT630" s="12"/>
      <c r="AU630" s="12"/>
      <c r="AV630" s="22"/>
      <c r="AW630" s="12"/>
      <c r="AX630" s="12"/>
      <c r="AY630" s="12"/>
      <c r="AZ630" s="12"/>
      <c r="BA630" s="12"/>
      <c r="BB630" s="12"/>
      <c r="BC630" s="12"/>
      <c r="BD630" s="12"/>
      <c r="BE630" s="12"/>
      <c r="BF630" s="12"/>
      <c r="BG630" s="12"/>
      <c r="BH630" s="12"/>
      <c r="BI630" s="12"/>
      <c r="BJ630" s="12"/>
      <c r="BK630" s="12"/>
      <c r="BL630" s="12"/>
      <c r="BM630" s="12"/>
      <c r="BN630" s="12"/>
      <c r="BO630" s="12"/>
      <c r="BP630" s="12"/>
      <c r="BQ630" s="12"/>
      <c r="BR630" s="12"/>
      <c r="BS630" s="12"/>
      <c r="BT630" s="12"/>
      <c r="BU630" s="12"/>
      <c r="BV630" s="12"/>
      <c r="BW630" s="12"/>
      <c r="BX630" s="12"/>
      <c r="BY630" s="12"/>
      <c r="BZ630" s="12"/>
      <c r="CA630" s="12"/>
      <c r="CB630" s="12"/>
      <c r="CC630" s="12"/>
      <c r="CD630" s="12"/>
      <c r="CE630" s="12"/>
      <c r="CF630" s="12"/>
      <c r="CG630" s="12"/>
      <c r="CH630" s="12"/>
      <c r="CI630" s="12"/>
      <c r="CJ630" s="12"/>
      <c r="CK630" s="12"/>
      <c r="CL630" s="12"/>
      <c r="CM630" s="12"/>
      <c r="CN630" s="12"/>
      <c r="CO630" s="12"/>
      <c r="CP630" s="12"/>
      <c r="CQ630" s="12"/>
      <c r="CR630" s="12"/>
      <c r="CS630" s="12"/>
      <c r="CT630" s="12"/>
      <c r="CU630" s="12"/>
      <c r="CV630" s="12"/>
      <c r="CW630" s="12"/>
      <c r="CX630" s="12"/>
      <c r="CY630" s="12"/>
      <c r="CZ630" s="12"/>
      <c r="DA630" s="12"/>
      <c r="DB630" s="12"/>
      <c r="DC630" s="12"/>
      <c r="DD630" s="12"/>
      <c r="DE630" s="12"/>
      <c r="DF630" s="12"/>
      <c r="DG630" s="12"/>
      <c r="DH630" s="12"/>
      <c r="DI630" s="12"/>
      <c r="DJ630" s="12"/>
      <c r="DK630" s="12"/>
      <c r="DL630" s="12"/>
      <c r="DM630" s="12"/>
      <c r="DN630" s="12"/>
      <c r="DO630" s="12"/>
      <c r="DP630" s="12"/>
      <c r="DQ630" s="12"/>
      <c r="DR630" s="12"/>
      <c r="DS630" s="12"/>
      <c r="DT630" s="12"/>
      <c r="DU630" s="12"/>
      <c r="DV630" s="12"/>
      <c r="DW630" s="12"/>
      <c r="DX630" s="12"/>
      <c r="DY630" s="12"/>
      <c r="DZ630" s="12"/>
      <c r="EA630" s="12"/>
      <c r="EB630" s="12"/>
      <c r="EC630" s="12"/>
      <c r="ED630" s="12"/>
      <c r="EE630" s="12"/>
      <c r="EF630" s="12"/>
      <c r="EG630" s="12"/>
      <c r="EH630" s="12"/>
      <c r="EI630" s="12"/>
      <c r="EJ630" s="12"/>
      <c r="EK630" s="12"/>
      <c r="EL630" s="12"/>
      <c r="EM630" s="12"/>
      <c r="EN630" s="12"/>
      <c r="EO630" s="12"/>
      <c r="EP630" s="12"/>
      <c r="EQ630" s="12"/>
      <c r="ER630" s="12"/>
      <c r="ES630" s="12"/>
      <c r="ET630" s="12"/>
      <c r="EU630" s="12"/>
      <c r="EV630" s="12"/>
      <c r="EW630" s="12"/>
      <c r="EX630" s="12"/>
      <c r="EY630" s="12"/>
      <c r="EZ630" s="12"/>
      <c r="FA630" s="12"/>
      <c r="FB630" s="12"/>
      <c r="FC630" s="12"/>
      <c r="FD630" s="12"/>
      <c r="FE630" s="12"/>
      <c r="FF630" s="12"/>
      <c r="FG630" s="12"/>
      <c r="FH630" s="12"/>
      <c r="FI630" s="12"/>
      <c r="FJ630" s="12"/>
      <c r="FK630" s="12"/>
      <c r="FL630" s="12"/>
      <c r="FM630" s="12"/>
      <c r="FN630" s="12"/>
      <c r="FO630" s="12"/>
      <c r="FP630" s="12"/>
      <c r="FQ630" s="12"/>
      <c r="FR630" s="12"/>
      <c r="FS630" s="12"/>
      <c r="FT630" s="12"/>
      <c r="FU630" s="12"/>
      <c r="FV630" s="12"/>
      <c r="FW630" s="12"/>
      <c r="FX630" s="12"/>
      <c r="FY630" s="12"/>
      <c r="FZ630" s="12"/>
      <c r="GA630" s="12"/>
      <c r="GB630" s="12"/>
      <c r="GC630" s="12"/>
      <c r="GD630" s="12"/>
      <c r="GE630" s="12"/>
      <c r="GF630" s="12"/>
      <c r="GG630" s="12"/>
      <c r="GH630" s="12"/>
      <c r="GI630" s="12"/>
      <c r="GJ630" s="12"/>
      <c r="GK630" s="12"/>
      <c r="GL630" s="12"/>
      <c r="GM630" s="12"/>
      <c r="GN630" s="12"/>
      <c r="GO630" s="12"/>
      <c r="GP630" s="12"/>
      <c r="GQ630" s="12"/>
      <c r="GR630" s="12"/>
    </row>
    <row r="631" spans="1:200" x14ac:dyDescent="0.2">
      <c r="A631" s="79">
        <f t="shared" si="262"/>
        <v>43703</v>
      </c>
      <c r="B631" s="80">
        <f t="shared" ca="1" si="268"/>
        <v>1130.7610300000001</v>
      </c>
      <c r="C631" s="81">
        <f t="shared" si="263"/>
        <v>1000</v>
      </c>
      <c r="D631" s="82">
        <f ca="1">IF(A631&lt;$B$1,VLOOKUP(A631,[1]DI!$A$4:$B$15000,2,FALSE),0)</f>
        <v>5.8999999999999997E-2</v>
      </c>
      <c r="E631" s="81">
        <f t="shared" ca="1" si="269"/>
        <v>2.2751E-4</v>
      </c>
      <c r="F631" s="83">
        <f t="shared" si="257"/>
        <v>1.1679999999999999</v>
      </c>
      <c r="G631" s="84">
        <f t="shared" ca="1" si="258"/>
        <v>1.0002657316800001</v>
      </c>
      <c r="H631" s="81">
        <f ca="1">TRUNC(PRODUCT(G$10:G630),15)</f>
        <v>1.13076102615901</v>
      </c>
      <c r="I631" s="81">
        <f t="shared" si="264"/>
        <v>1</v>
      </c>
      <c r="J631" s="81">
        <f t="shared" ca="1" si="259"/>
        <v>1.1307610299999999</v>
      </c>
      <c r="K631" s="81">
        <f t="shared" ca="1" si="260"/>
        <v>130.76103000000001</v>
      </c>
      <c r="L631" s="85">
        <f>IF(VLOOKUP(A631,$U$12:$AD$125,8)=VLOOKUP(A630,$U$12:$AD$125,8),0,VLOOKUP(A631,U$12:$AD$125,8))</f>
        <v>0</v>
      </c>
      <c r="M631" s="86">
        <f>IF(L631&gt;0,VLOOKUP(L631,T$12:$AC$125,7),0)</f>
        <v>0</v>
      </c>
      <c r="N631" s="81">
        <f t="shared" si="265"/>
        <v>0</v>
      </c>
      <c r="O631" s="81">
        <f t="shared" ca="1" si="261"/>
        <v>130.76103000000001</v>
      </c>
      <c r="P631" s="87" t="str">
        <f t="shared" si="266"/>
        <v>J=</v>
      </c>
      <c r="Q631" s="88">
        <f t="shared" si="267"/>
        <v>44676</v>
      </c>
      <c r="R631" s="7"/>
      <c r="S631" s="7"/>
      <c r="T631" s="7"/>
      <c r="U631" s="7"/>
      <c r="V631" s="7"/>
      <c r="W631" s="7"/>
      <c r="X631" s="7"/>
      <c r="Y631" s="7"/>
      <c r="Z631" s="7"/>
      <c r="AA631" s="7"/>
      <c r="AB631" s="7"/>
      <c r="AC631" s="7"/>
      <c r="AD631" s="7"/>
      <c r="AE631" s="7"/>
      <c r="AF631" s="65">
        <f t="shared" si="274"/>
        <v>43561</v>
      </c>
      <c r="AG631" s="9">
        <f t="shared" ca="1" si="275"/>
        <v>1100.0684699999999</v>
      </c>
      <c r="AH631" s="9">
        <f t="shared" si="275"/>
        <v>1000</v>
      </c>
      <c r="AI631" s="4">
        <f t="shared" ca="1" si="275"/>
        <v>0</v>
      </c>
      <c r="AJ631" s="10">
        <f t="shared" ca="1" si="275"/>
        <v>0</v>
      </c>
      <c r="AK631" s="4">
        <f t="shared" si="275"/>
        <v>1.1679999999999999</v>
      </c>
      <c r="AL631" s="65">
        <f t="shared" si="272"/>
        <v>43561</v>
      </c>
      <c r="AM631" s="10">
        <f t="shared" ca="1" si="276"/>
        <v>1.1000684700000001</v>
      </c>
      <c r="AN631" s="9">
        <f t="shared" ca="1" si="276"/>
        <v>100.06847</v>
      </c>
      <c r="AO631" s="7">
        <f t="shared" si="276"/>
        <v>0</v>
      </c>
      <c r="AP631" s="11">
        <f t="shared" si="276"/>
        <v>0</v>
      </c>
      <c r="AQ631" s="9">
        <f t="shared" si="276"/>
        <v>0</v>
      </c>
      <c r="AR631" s="8" t="str">
        <f t="shared" si="276"/>
        <v>J=</v>
      </c>
      <c r="AS631" s="65">
        <f t="shared" si="276"/>
        <v>44676</v>
      </c>
      <c r="AT631" s="12"/>
      <c r="AU631" s="12"/>
      <c r="AV631" s="22"/>
      <c r="AW631" s="12"/>
      <c r="AX631" s="12"/>
      <c r="AY631" s="12"/>
      <c r="AZ631" s="12"/>
      <c r="BA631" s="12"/>
      <c r="BB631" s="12"/>
      <c r="BC631" s="12"/>
      <c r="BD631" s="12"/>
      <c r="BE631" s="12"/>
      <c r="BF631" s="12"/>
      <c r="BG631" s="12"/>
      <c r="BH631" s="12"/>
      <c r="BI631" s="12"/>
      <c r="BJ631" s="12"/>
      <c r="BK631" s="12"/>
      <c r="BL631" s="12"/>
      <c r="BM631" s="12"/>
      <c r="BN631" s="12"/>
      <c r="BO631" s="12"/>
      <c r="BP631" s="12"/>
      <c r="BQ631" s="12"/>
      <c r="BR631" s="12"/>
      <c r="BS631" s="12"/>
      <c r="BT631" s="12"/>
      <c r="BU631" s="12"/>
      <c r="BV631" s="12"/>
      <c r="BW631" s="12"/>
      <c r="BX631" s="12"/>
      <c r="BY631" s="12"/>
      <c r="BZ631" s="12"/>
      <c r="CA631" s="12"/>
      <c r="CB631" s="12"/>
      <c r="CC631" s="12"/>
      <c r="CD631" s="12"/>
      <c r="CE631" s="12"/>
      <c r="CF631" s="12"/>
      <c r="CG631" s="12"/>
      <c r="CH631" s="12"/>
      <c r="CI631" s="12"/>
      <c r="CJ631" s="12"/>
      <c r="CK631" s="12"/>
      <c r="CL631" s="12"/>
      <c r="CM631" s="12"/>
      <c r="CN631" s="12"/>
      <c r="CO631" s="12"/>
      <c r="CP631" s="12"/>
      <c r="CQ631" s="12"/>
      <c r="CR631" s="12"/>
      <c r="CS631" s="12"/>
      <c r="CT631" s="12"/>
      <c r="CU631" s="12"/>
      <c r="CV631" s="12"/>
      <c r="CW631" s="12"/>
      <c r="CX631" s="12"/>
      <c r="CY631" s="12"/>
      <c r="CZ631" s="12"/>
      <c r="DA631" s="12"/>
      <c r="DB631" s="12"/>
      <c r="DC631" s="12"/>
      <c r="DD631" s="12"/>
      <c r="DE631" s="12"/>
      <c r="DF631" s="12"/>
      <c r="DG631" s="12"/>
      <c r="DH631" s="12"/>
      <c r="DI631" s="12"/>
      <c r="DJ631" s="12"/>
      <c r="DK631" s="12"/>
      <c r="DL631" s="12"/>
      <c r="DM631" s="12"/>
      <c r="DN631" s="12"/>
      <c r="DO631" s="12"/>
      <c r="DP631" s="12"/>
      <c r="DQ631" s="12"/>
      <c r="DR631" s="12"/>
      <c r="DS631" s="12"/>
      <c r="DT631" s="12"/>
      <c r="DU631" s="12"/>
      <c r="DV631" s="12"/>
      <c r="DW631" s="12"/>
      <c r="DX631" s="12"/>
      <c r="DY631" s="12"/>
      <c r="DZ631" s="12"/>
      <c r="EA631" s="12"/>
      <c r="EB631" s="12"/>
      <c r="EC631" s="12"/>
      <c r="ED631" s="12"/>
      <c r="EE631" s="12"/>
      <c r="EF631" s="12"/>
      <c r="EG631" s="12"/>
      <c r="EH631" s="12"/>
      <c r="EI631" s="12"/>
      <c r="EJ631" s="12"/>
      <c r="EK631" s="12"/>
      <c r="EL631" s="12"/>
      <c r="EM631" s="12"/>
      <c r="EN631" s="12"/>
      <c r="EO631" s="12"/>
      <c r="EP631" s="12"/>
      <c r="EQ631" s="12"/>
      <c r="ER631" s="12"/>
      <c r="ES631" s="12"/>
      <c r="ET631" s="12"/>
      <c r="EU631" s="12"/>
      <c r="EV631" s="12"/>
      <c r="EW631" s="12"/>
      <c r="EX631" s="12"/>
      <c r="EY631" s="12"/>
      <c r="EZ631" s="12"/>
      <c r="FA631" s="12"/>
      <c r="FB631" s="12"/>
      <c r="FC631" s="12"/>
      <c r="FD631" s="12"/>
      <c r="FE631" s="12"/>
      <c r="FF631" s="12"/>
      <c r="FG631" s="12"/>
      <c r="FH631" s="12"/>
      <c r="FI631" s="12"/>
      <c r="FJ631" s="12"/>
      <c r="FK631" s="12"/>
      <c r="FL631" s="12"/>
      <c r="FM631" s="12"/>
      <c r="FN631" s="12"/>
      <c r="FO631" s="12"/>
      <c r="FP631" s="12"/>
      <c r="FQ631" s="12"/>
      <c r="FR631" s="12"/>
      <c r="FS631" s="12"/>
      <c r="FT631" s="12"/>
      <c r="FU631" s="12"/>
      <c r="FV631" s="12"/>
      <c r="FW631" s="12"/>
      <c r="FX631" s="12"/>
      <c r="FY631" s="12"/>
      <c r="FZ631" s="12"/>
      <c r="GA631" s="12"/>
      <c r="GB631" s="12"/>
      <c r="GC631" s="12"/>
      <c r="GD631" s="12"/>
      <c r="GE631" s="12"/>
      <c r="GF631" s="12"/>
      <c r="GG631" s="12"/>
      <c r="GH631" s="12"/>
      <c r="GI631" s="12"/>
      <c r="GJ631" s="12"/>
      <c r="GK631" s="12"/>
      <c r="GL631" s="12"/>
      <c r="GM631" s="12"/>
      <c r="GN631" s="12"/>
      <c r="GO631" s="12"/>
      <c r="GP631" s="12"/>
      <c r="GQ631" s="12"/>
      <c r="GR631" s="12"/>
    </row>
    <row r="632" spans="1:200" x14ac:dyDescent="0.2">
      <c r="A632" s="79">
        <f t="shared" si="262"/>
        <v>43704</v>
      </c>
      <c r="B632" s="80">
        <f t="shared" ca="1" si="268"/>
        <v>1131.06151</v>
      </c>
      <c r="C632" s="81">
        <f t="shared" si="263"/>
        <v>1000</v>
      </c>
      <c r="D632" s="82">
        <f ca="1">IF(A632&lt;$B$1,VLOOKUP(A632,[1]DI!$A$4:$B$15000,2,FALSE),0)</f>
        <v>5.8999999999999997E-2</v>
      </c>
      <c r="E632" s="81">
        <f t="shared" ca="1" si="269"/>
        <v>2.2751E-4</v>
      </c>
      <c r="F632" s="83">
        <f t="shared" si="257"/>
        <v>1.1679999999999999</v>
      </c>
      <c r="G632" s="84">
        <f t="shared" ca="1" si="258"/>
        <v>1.0002657316800001</v>
      </c>
      <c r="H632" s="81">
        <f ca="1">TRUNC(PRODUCT(G$10:G631),15)</f>
        <v>1.1310615051861701</v>
      </c>
      <c r="I632" s="81">
        <f t="shared" si="264"/>
        <v>1</v>
      </c>
      <c r="J632" s="81">
        <f t="shared" ca="1" si="259"/>
        <v>1.1310615100000001</v>
      </c>
      <c r="K632" s="81">
        <f t="shared" ca="1" si="260"/>
        <v>131.06151</v>
      </c>
      <c r="L632" s="85">
        <f>IF(VLOOKUP(A632,$U$12:$AD$125,8)=VLOOKUP(A631,$U$12:$AD$125,8),0,VLOOKUP(A632,U$12:$AD$125,8))</f>
        <v>0</v>
      </c>
      <c r="M632" s="86">
        <f>IF(L632&gt;0,VLOOKUP(L632,T$12:$AC$125,7),0)</f>
        <v>0</v>
      </c>
      <c r="N632" s="81">
        <f t="shared" si="265"/>
        <v>0</v>
      </c>
      <c r="O632" s="81">
        <f t="shared" ca="1" si="261"/>
        <v>131.06151</v>
      </c>
      <c r="P632" s="87" t="str">
        <f t="shared" si="266"/>
        <v>J=</v>
      </c>
      <c r="Q632" s="88">
        <f t="shared" si="267"/>
        <v>44676</v>
      </c>
      <c r="R632" s="7"/>
      <c r="S632" s="7"/>
      <c r="T632" s="7"/>
      <c r="U632" s="7"/>
      <c r="V632" s="7"/>
      <c r="W632" s="7"/>
      <c r="X632" s="7"/>
      <c r="Y632" s="7"/>
      <c r="Z632" s="7"/>
      <c r="AA632" s="7"/>
      <c r="AB632" s="7"/>
      <c r="AC632" s="7"/>
      <c r="AD632" s="7"/>
      <c r="AE632" s="7"/>
      <c r="AF632" s="65"/>
      <c r="AG632" s="9"/>
      <c r="AH632" s="9"/>
      <c r="AI632" s="4"/>
      <c r="AJ632" s="10"/>
      <c r="AK632" s="4"/>
      <c r="AL632" s="65"/>
      <c r="AM632" s="10"/>
      <c r="AN632" s="9"/>
      <c r="AO632" s="7"/>
      <c r="AP632" s="11"/>
      <c r="AQ632" s="9"/>
      <c r="AR632" s="8"/>
      <c r="AS632" s="65"/>
      <c r="AT632" s="12"/>
      <c r="AU632" s="12"/>
      <c r="AV632" s="22"/>
      <c r="AW632" s="12"/>
      <c r="AX632" s="12"/>
      <c r="AY632" s="12"/>
      <c r="AZ632" s="12"/>
      <c r="BA632" s="12"/>
      <c r="BB632" s="12"/>
      <c r="BC632" s="12"/>
      <c r="BD632" s="12"/>
      <c r="BE632" s="12"/>
      <c r="BF632" s="12"/>
      <c r="BG632" s="12"/>
      <c r="BH632" s="12"/>
      <c r="BI632" s="12"/>
      <c r="BJ632" s="12"/>
      <c r="BK632" s="12"/>
      <c r="BL632" s="12"/>
      <c r="BM632" s="12"/>
      <c r="BN632" s="12"/>
      <c r="BO632" s="12"/>
      <c r="BP632" s="12"/>
      <c r="BQ632" s="12"/>
      <c r="BR632" s="12"/>
      <c r="BS632" s="12"/>
      <c r="BT632" s="12"/>
      <c r="BU632" s="12"/>
      <c r="BV632" s="12"/>
      <c r="BW632" s="12"/>
      <c r="BX632" s="12"/>
      <c r="BY632" s="12"/>
      <c r="BZ632" s="12"/>
      <c r="CA632" s="12"/>
      <c r="CB632" s="12"/>
      <c r="CC632" s="12"/>
      <c r="CD632" s="12"/>
      <c r="CE632" s="12"/>
      <c r="CF632" s="12"/>
      <c r="CG632" s="12"/>
      <c r="CH632" s="12"/>
      <c r="CI632" s="12"/>
      <c r="CJ632" s="12"/>
      <c r="CK632" s="12"/>
      <c r="CL632" s="12"/>
      <c r="CM632" s="12"/>
      <c r="CN632" s="12"/>
      <c r="CO632" s="12"/>
      <c r="CP632" s="12"/>
      <c r="CQ632" s="12"/>
      <c r="CR632" s="12"/>
      <c r="CS632" s="12"/>
      <c r="CT632" s="12"/>
      <c r="CU632" s="12"/>
      <c r="CV632" s="12"/>
      <c r="CW632" s="12"/>
      <c r="CX632" s="12"/>
      <c r="CY632" s="12"/>
      <c r="CZ632" s="12"/>
      <c r="DA632" s="12"/>
      <c r="DB632" s="12"/>
      <c r="DC632" s="12"/>
      <c r="DD632" s="12"/>
      <c r="DE632" s="12"/>
      <c r="DF632" s="12"/>
      <c r="DG632" s="12"/>
      <c r="DH632" s="12"/>
      <c r="DI632" s="12"/>
      <c r="DJ632" s="12"/>
      <c r="DK632" s="12"/>
      <c r="DL632" s="12"/>
      <c r="DM632" s="12"/>
      <c r="DN632" s="12"/>
      <c r="DO632" s="12"/>
      <c r="DP632" s="12"/>
      <c r="DQ632" s="12"/>
      <c r="DR632" s="12"/>
      <c r="DS632" s="12"/>
      <c r="DT632" s="12"/>
      <c r="DU632" s="12"/>
      <c r="DV632" s="12"/>
      <c r="DW632" s="12"/>
      <c r="DX632" s="12"/>
      <c r="DY632" s="12"/>
      <c r="DZ632" s="12"/>
      <c r="EA632" s="12"/>
      <c r="EB632" s="12"/>
      <c r="EC632" s="12"/>
      <c r="ED632" s="12"/>
      <c r="EE632" s="12"/>
      <c r="EF632" s="12"/>
      <c r="EG632" s="12"/>
      <c r="EH632" s="12"/>
      <c r="EI632" s="12"/>
      <c r="EJ632" s="12"/>
      <c r="EK632" s="12"/>
      <c r="EL632" s="12"/>
      <c r="EM632" s="12"/>
      <c r="EN632" s="12"/>
      <c r="EO632" s="12"/>
      <c r="EP632" s="12"/>
      <c r="EQ632" s="12"/>
      <c r="ER632" s="12"/>
      <c r="ES632" s="12"/>
      <c r="ET632" s="12"/>
      <c r="EU632" s="12"/>
      <c r="EV632" s="12"/>
      <c r="EW632" s="12"/>
      <c r="EX632" s="12"/>
      <c r="EY632" s="12"/>
      <c r="EZ632" s="12"/>
      <c r="FA632" s="12"/>
      <c r="FB632" s="12"/>
      <c r="FC632" s="12"/>
      <c r="FD632" s="12"/>
      <c r="FE632" s="12"/>
      <c r="FF632" s="12"/>
      <c r="FG632" s="12"/>
      <c r="FH632" s="12"/>
      <c r="FI632" s="12"/>
      <c r="FJ632" s="12"/>
      <c r="FK632" s="12"/>
      <c r="FL632" s="12"/>
      <c r="FM632" s="12"/>
      <c r="FN632" s="12"/>
      <c r="FO632" s="12"/>
      <c r="FP632" s="12"/>
      <c r="FQ632" s="12"/>
      <c r="FR632" s="12"/>
      <c r="FS632" s="12"/>
      <c r="FT632" s="12"/>
      <c r="FU632" s="12"/>
      <c r="FV632" s="12"/>
      <c r="FW632" s="12"/>
      <c r="FX632" s="12"/>
      <c r="FY632" s="12"/>
      <c r="FZ632" s="12"/>
      <c r="GA632" s="12"/>
      <c r="GB632" s="12"/>
      <c r="GC632" s="12"/>
      <c r="GD632" s="12"/>
      <c r="GE632" s="12"/>
      <c r="GF632" s="12"/>
      <c r="GG632" s="12"/>
      <c r="GH632" s="12"/>
      <c r="GI632" s="12"/>
      <c r="GJ632" s="12"/>
      <c r="GK632" s="12"/>
      <c r="GL632" s="12"/>
      <c r="GM632" s="12"/>
      <c r="GN632" s="12"/>
      <c r="GO632" s="12"/>
      <c r="GP632" s="12"/>
      <c r="GQ632" s="12"/>
      <c r="GR632" s="12"/>
    </row>
    <row r="633" spans="1:200" x14ac:dyDescent="0.2">
      <c r="A633" s="79">
        <f t="shared" si="262"/>
        <v>43705</v>
      </c>
      <c r="B633" s="80">
        <f t="shared" ca="1" si="268"/>
        <v>1131.3620599999999</v>
      </c>
      <c r="C633" s="81">
        <f t="shared" si="263"/>
        <v>1000</v>
      </c>
      <c r="D633" s="82">
        <f ca="1">IF(A633&lt;$B$1,VLOOKUP(A633,[1]DI!$A$4:$B$15000,2,FALSE),0)</f>
        <v>5.8999999999999997E-2</v>
      </c>
      <c r="E633" s="81">
        <f t="shared" ca="1" si="269"/>
        <v>2.2751E-4</v>
      </c>
      <c r="F633" s="83">
        <f t="shared" si="257"/>
        <v>1.1679999999999999</v>
      </c>
      <c r="G633" s="84">
        <f t="shared" ca="1" si="258"/>
        <v>1.0002657316800001</v>
      </c>
      <c r="H633" s="81">
        <f ca="1">TRUNC(PRODUCT(G$10:G632),15)</f>
        <v>1.1313620640601301</v>
      </c>
      <c r="I633" s="81">
        <f t="shared" si="264"/>
        <v>1</v>
      </c>
      <c r="J633" s="81">
        <f t="shared" ca="1" si="259"/>
        <v>1.1313620600000001</v>
      </c>
      <c r="K633" s="81">
        <f t="shared" ca="1" si="260"/>
        <v>131.36206000000001</v>
      </c>
      <c r="L633" s="85">
        <f>IF(VLOOKUP(A633,$U$12:$AD$125,8)=VLOOKUP(A632,$U$12:$AD$125,8),0,VLOOKUP(A633,U$12:$AD$125,8))</f>
        <v>0</v>
      </c>
      <c r="M633" s="86">
        <f>IF(L633&gt;0,VLOOKUP(L633,T$12:$AC$125,7),0)</f>
        <v>0</v>
      </c>
      <c r="N633" s="81">
        <f t="shared" si="265"/>
        <v>0</v>
      </c>
      <c r="O633" s="81">
        <f t="shared" ca="1" si="261"/>
        <v>131.36206000000001</v>
      </c>
      <c r="P633" s="87" t="str">
        <f t="shared" si="266"/>
        <v>J=</v>
      </c>
      <c r="Q633" s="88">
        <f t="shared" si="267"/>
        <v>44676</v>
      </c>
      <c r="R633" s="7"/>
      <c r="S633" s="7"/>
      <c r="T633" s="7"/>
      <c r="U633" s="7"/>
      <c r="V633" s="7"/>
      <c r="W633" s="7"/>
      <c r="X633" s="7"/>
      <c r="Y633" s="7"/>
      <c r="Z633" s="7"/>
      <c r="AA633" s="7"/>
      <c r="AB633" s="7"/>
      <c r="AC633" s="7"/>
      <c r="AD633" s="7"/>
      <c r="AE633" s="7"/>
      <c r="AF633" s="65" t="str">
        <f t="shared" ref="AF633:AS633" si="277">$B$6</f>
        <v>ODCT21</v>
      </c>
      <c r="AG633" s="7" t="str">
        <f t="shared" si="277"/>
        <v>ODCT21</v>
      </c>
      <c r="AH633" s="7" t="str">
        <f t="shared" si="277"/>
        <v>ODCT21</v>
      </c>
      <c r="AI633" s="7" t="str">
        <f t="shared" si="277"/>
        <v>ODCT21</v>
      </c>
      <c r="AJ633" s="7" t="str">
        <f t="shared" si="277"/>
        <v>ODCT21</v>
      </c>
      <c r="AK633" s="4" t="str">
        <f t="shared" si="277"/>
        <v>ODCT21</v>
      </c>
      <c r="AL633" s="65" t="str">
        <f t="shared" si="277"/>
        <v>ODCT21</v>
      </c>
      <c r="AM633" s="7" t="str">
        <f t="shared" si="277"/>
        <v>ODCT21</v>
      </c>
      <c r="AN633" s="7" t="str">
        <f t="shared" si="277"/>
        <v>ODCT21</v>
      </c>
      <c r="AO633" s="7" t="str">
        <f t="shared" si="277"/>
        <v>ODCT21</v>
      </c>
      <c r="AP633" s="11" t="str">
        <f t="shared" si="277"/>
        <v>ODCT21</v>
      </c>
      <c r="AQ633" s="7" t="str">
        <f t="shared" si="277"/>
        <v>ODCT21</v>
      </c>
      <c r="AR633" s="8" t="str">
        <f t="shared" si="277"/>
        <v>ODCT21</v>
      </c>
      <c r="AS633" s="65" t="str">
        <f t="shared" si="277"/>
        <v>ODCT21</v>
      </c>
      <c r="AT633" s="12"/>
      <c r="AU633" s="12"/>
      <c r="AV633" s="22"/>
      <c r="AW633" s="12"/>
      <c r="AX633" s="12"/>
      <c r="AY633" s="12"/>
      <c r="AZ633" s="12"/>
      <c r="BA633" s="12"/>
      <c r="BB633" s="12"/>
      <c r="BC633" s="12"/>
      <c r="BD633" s="12"/>
      <c r="BE633" s="12"/>
      <c r="BF633" s="12"/>
      <c r="BG633" s="12"/>
      <c r="BH633" s="12"/>
      <c r="BI633" s="12"/>
      <c r="BJ633" s="12"/>
      <c r="BK633" s="12"/>
      <c r="BL633" s="12"/>
      <c r="BM633" s="12"/>
      <c r="BN633" s="12"/>
      <c r="BO633" s="12"/>
      <c r="BP633" s="12"/>
      <c r="BQ633" s="12"/>
      <c r="BR633" s="12"/>
      <c r="BS633" s="12"/>
      <c r="BT633" s="12"/>
      <c r="BU633" s="12"/>
      <c r="BV633" s="12"/>
      <c r="BW633" s="12"/>
      <c r="BX633" s="12"/>
      <c r="BY633" s="12"/>
      <c r="BZ633" s="12"/>
      <c r="CA633" s="12"/>
      <c r="CB633" s="12"/>
      <c r="CC633" s="12"/>
      <c r="CD633" s="12"/>
      <c r="CE633" s="12"/>
      <c r="CF633" s="12"/>
      <c r="CG633" s="12"/>
      <c r="CH633" s="12"/>
      <c r="CI633" s="12"/>
      <c r="CJ633" s="12"/>
      <c r="CK633" s="12"/>
      <c r="CL633" s="12"/>
      <c r="CM633" s="12"/>
      <c r="CN633" s="12"/>
      <c r="CO633" s="12"/>
      <c r="CP633" s="12"/>
      <c r="CQ633" s="12"/>
      <c r="CR633" s="12"/>
      <c r="CS633" s="12"/>
      <c r="CT633" s="12"/>
      <c r="CU633" s="12"/>
      <c r="CV633" s="12"/>
      <c r="CW633" s="12"/>
      <c r="CX633" s="12"/>
      <c r="CY633" s="12"/>
      <c r="CZ633" s="12"/>
      <c r="DA633" s="12"/>
      <c r="DB633" s="12"/>
      <c r="DC633" s="12"/>
      <c r="DD633" s="12"/>
      <c r="DE633" s="12"/>
      <c r="DF633" s="12"/>
      <c r="DG633" s="12"/>
      <c r="DH633" s="12"/>
      <c r="DI633" s="12"/>
      <c r="DJ633" s="12"/>
      <c r="DK633" s="12"/>
      <c r="DL633" s="12"/>
      <c r="DM633" s="12"/>
      <c r="DN633" s="12"/>
      <c r="DO633" s="12"/>
      <c r="DP633" s="12"/>
      <c r="DQ633" s="12"/>
      <c r="DR633" s="12"/>
      <c r="DS633" s="12"/>
      <c r="DT633" s="12"/>
      <c r="DU633" s="12"/>
      <c r="DV633" s="12"/>
      <c r="DW633" s="12"/>
      <c r="DX633" s="12"/>
      <c r="DY633" s="12"/>
      <c r="DZ633" s="12"/>
      <c r="EA633" s="12"/>
      <c r="EB633" s="12"/>
      <c r="EC633" s="12"/>
      <c r="ED633" s="12"/>
      <c r="EE633" s="12"/>
      <c r="EF633" s="12"/>
      <c r="EG633" s="12"/>
      <c r="EH633" s="12"/>
      <c r="EI633" s="12"/>
      <c r="EJ633" s="12"/>
      <c r="EK633" s="12"/>
      <c r="EL633" s="12"/>
      <c r="EM633" s="12"/>
      <c r="EN633" s="12"/>
      <c r="EO633" s="12"/>
      <c r="EP633" s="12"/>
      <c r="EQ633" s="12"/>
      <c r="ER633" s="12"/>
      <c r="ES633" s="12"/>
      <c r="ET633" s="12"/>
      <c r="EU633" s="12"/>
      <c r="EV633" s="12"/>
      <c r="EW633" s="12"/>
      <c r="EX633" s="12"/>
      <c r="EY633" s="12"/>
      <c r="EZ633" s="12"/>
      <c r="FA633" s="12"/>
      <c r="FB633" s="12"/>
      <c r="FC633" s="12"/>
      <c r="FD633" s="12"/>
      <c r="FE633" s="12"/>
      <c r="FF633" s="12"/>
      <c r="FG633" s="12"/>
      <c r="FH633" s="12"/>
      <c r="FI633" s="12"/>
      <c r="FJ633" s="12"/>
      <c r="FK633" s="12"/>
      <c r="FL633" s="12"/>
      <c r="FM633" s="12"/>
      <c r="FN633" s="12"/>
      <c r="FO633" s="12"/>
      <c r="FP633" s="12"/>
      <c r="FQ633" s="12"/>
      <c r="FR633" s="12"/>
      <c r="FS633" s="12"/>
      <c r="FT633" s="12"/>
      <c r="FU633" s="12"/>
      <c r="FV633" s="12"/>
      <c r="FW633" s="12"/>
      <c r="FX633" s="12"/>
      <c r="FY633" s="12"/>
      <c r="FZ633" s="12"/>
      <c r="GA633" s="12"/>
      <c r="GB633" s="12"/>
      <c r="GC633" s="12"/>
      <c r="GD633" s="12"/>
      <c r="GE633" s="12"/>
      <c r="GF633" s="12"/>
      <c r="GG633" s="12"/>
      <c r="GH633" s="12"/>
      <c r="GI633" s="12"/>
      <c r="GJ633" s="12"/>
      <c r="GK633" s="12"/>
      <c r="GL633" s="12"/>
      <c r="GM633" s="12"/>
      <c r="GN633" s="12"/>
      <c r="GO633" s="12"/>
      <c r="GP633" s="12"/>
      <c r="GQ633" s="12"/>
      <c r="GR633" s="12"/>
    </row>
    <row r="634" spans="1:200" x14ac:dyDescent="0.2">
      <c r="A634" s="79">
        <f t="shared" si="262"/>
        <v>43706</v>
      </c>
      <c r="B634" s="80">
        <f t="shared" ca="1" si="268"/>
        <v>1131.6627000000001</v>
      </c>
      <c r="C634" s="81">
        <f t="shared" si="263"/>
        <v>1000</v>
      </c>
      <c r="D634" s="82">
        <f ca="1">IF(A634&lt;$B$1,VLOOKUP(A634,[1]DI!$A$4:$B$15000,2,FALSE),0)</f>
        <v>5.8999999999999997E-2</v>
      </c>
      <c r="E634" s="81">
        <f t="shared" ca="1" si="269"/>
        <v>2.2751E-4</v>
      </c>
      <c r="F634" s="83">
        <f t="shared" si="257"/>
        <v>1.1679999999999999</v>
      </c>
      <c r="G634" s="84">
        <f t="shared" ca="1" si="258"/>
        <v>1.0002657316800001</v>
      </c>
      <c r="H634" s="81">
        <f ca="1">TRUNC(PRODUCT(G$10:G633),15)</f>
        <v>1.1316627028021</v>
      </c>
      <c r="I634" s="81">
        <f t="shared" si="264"/>
        <v>1</v>
      </c>
      <c r="J634" s="81">
        <f t="shared" ca="1" si="259"/>
        <v>1.1316626999999999</v>
      </c>
      <c r="K634" s="81">
        <f t="shared" ca="1" si="260"/>
        <v>131.6627</v>
      </c>
      <c r="L634" s="85">
        <f>IF(VLOOKUP(A634,$U$12:$AD$125,8)=VLOOKUP(A633,$U$12:$AD$125,8),0,VLOOKUP(A634,U$12:$AD$125,8))</f>
        <v>0</v>
      </c>
      <c r="M634" s="86">
        <f>IF(L634&gt;0,VLOOKUP(L634,T$12:$AC$125,7),0)</f>
        <v>0</v>
      </c>
      <c r="N634" s="81">
        <f t="shared" si="265"/>
        <v>0</v>
      </c>
      <c r="O634" s="81">
        <f t="shared" ca="1" si="261"/>
        <v>131.6627</v>
      </c>
      <c r="P634" s="87" t="str">
        <f t="shared" si="266"/>
        <v>J=</v>
      </c>
      <c r="Q634" s="88">
        <f t="shared" si="267"/>
        <v>44676</v>
      </c>
      <c r="R634" s="7"/>
      <c r="S634" s="7"/>
      <c r="T634" s="7"/>
      <c r="U634" s="7"/>
      <c r="V634" s="7"/>
      <c r="W634" s="7"/>
      <c r="X634" s="7"/>
      <c r="Y634" s="7"/>
      <c r="Z634" s="7"/>
      <c r="AA634" s="7"/>
      <c r="AB634" s="7"/>
      <c r="AC634" s="7"/>
      <c r="AD634" s="7"/>
      <c r="AE634" s="7"/>
      <c r="AF634" s="37" t="s">
        <v>14</v>
      </c>
      <c r="AG634" s="3" t="s">
        <v>7</v>
      </c>
      <c r="AH634" s="3" t="s">
        <v>8</v>
      </c>
      <c r="AI634" s="18" t="s">
        <v>9</v>
      </c>
      <c r="AJ634" s="19" t="s">
        <v>9</v>
      </c>
      <c r="AK634" s="18" t="s">
        <v>9</v>
      </c>
      <c r="AL634" s="67" t="s">
        <v>14</v>
      </c>
      <c r="AM634" s="19" t="s">
        <v>9</v>
      </c>
      <c r="AN634" s="3" t="s">
        <v>10</v>
      </c>
      <c r="AO634" s="6" t="s">
        <v>11</v>
      </c>
      <c r="AP634" s="20" t="s">
        <v>12</v>
      </c>
      <c r="AQ634" s="3" t="s">
        <v>12</v>
      </c>
      <c r="AR634" s="21" t="s">
        <v>13</v>
      </c>
      <c r="AS634" s="37" t="s">
        <v>13</v>
      </c>
      <c r="AT634" s="12"/>
      <c r="AU634" s="12"/>
      <c r="AV634" s="22"/>
      <c r="AW634" s="12"/>
      <c r="AX634" s="12"/>
      <c r="AY634" s="12"/>
      <c r="AZ634" s="12"/>
      <c r="BA634" s="12"/>
      <c r="BB634" s="12"/>
      <c r="BC634" s="12"/>
      <c r="BD634" s="12"/>
      <c r="BE634" s="12"/>
      <c r="BF634" s="12"/>
      <c r="BG634" s="12"/>
      <c r="BH634" s="12"/>
      <c r="BI634" s="12"/>
      <c r="BJ634" s="12"/>
      <c r="BK634" s="12"/>
      <c r="BL634" s="12"/>
      <c r="BM634" s="12"/>
      <c r="BN634" s="12"/>
      <c r="BO634" s="12"/>
      <c r="BP634" s="12"/>
      <c r="BQ634" s="12"/>
      <c r="BR634" s="12"/>
      <c r="BS634" s="12"/>
      <c r="BT634" s="12"/>
      <c r="BU634" s="12"/>
      <c r="BV634" s="12"/>
      <c r="BW634" s="12"/>
      <c r="BX634" s="12"/>
      <c r="BY634" s="12"/>
      <c r="BZ634" s="12"/>
      <c r="CA634" s="12"/>
      <c r="CB634" s="12"/>
      <c r="CC634" s="12"/>
      <c r="CD634" s="12"/>
      <c r="CE634" s="12"/>
      <c r="CF634" s="12"/>
      <c r="CG634" s="12"/>
      <c r="CH634" s="12"/>
      <c r="CI634" s="12"/>
      <c r="CJ634" s="12"/>
      <c r="CK634" s="12"/>
      <c r="CL634" s="12"/>
      <c r="CM634" s="12"/>
      <c r="CN634" s="12"/>
      <c r="CO634" s="12"/>
      <c r="CP634" s="12"/>
      <c r="CQ634" s="12"/>
      <c r="CR634" s="12"/>
      <c r="CS634" s="12"/>
      <c r="CT634" s="12"/>
      <c r="CU634" s="12"/>
      <c r="CV634" s="12"/>
      <c r="CW634" s="12"/>
      <c r="CX634" s="12"/>
      <c r="CY634" s="12"/>
      <c r="CZ634" s="12"/>
      <c r="DA634" s="12"/>
      <c r="DB634" s="12"/>
      <c r="DC634" s="12"/>
      <c r="DD634" s="12"/>
      <c r="DE634" s="12"/>
      <c r="DF634" s="12"/>
      <c r="DG634" s="12"/>
      <c r="DH634" s="12"/>
      <c r="DI634" s="12"/>
      <c r="DJ634" s="12"/>
      <c r="DK634" s="12"/>
      <c r="DL634" s="12"/>
      <c r="DM634" s="12"/>
      <c r="DN634" s="12"/>
      <c r="DO634" s="12"/>
      <c r="DP634" s="12"/>
      <c r="DQ634" s="12"/>
      <c r="DR634" s="12"/>
      <c r="DS634" s="12"/>
      <c r="DT634" s="12"/>
      <c r="DU634" s="12"/>
      <c r="DV634" s="12"/>
      <c r="DW634" s="12"/>
      <c r="DX634" s="12"/>
      <c r="DY634" s="12"/>
      <c r="DZ634" s="12"/>
      <c r="EA634" s="12"/>
      <c r="EB634" s="12"/>
      <c r="EC634" s="12"/>
      <c r="ED634" s="12"/>
      <c r="EE634" s="12"/>
      <c r="EF634" s="12"/>
      <c r="EG634" s="12"/>
      <c r="EH634" s="12"/>
      <c r="EI634" s="12"/>
      <c r="EJ634" s="12"/>
      <c r="EK634" s="12"/>
      <c r="EL634" s="12"/>
      <c r="EM634" s="12"/>
      <c r="EN634" s="12"/>
      <c r="EO634" s="12"/>
      <c r="EP634" s="12"/>
      <c r="EQ634" s="12"/>
      <c r="ER634" s="12"/>
      <c r="ES634" s="12"/>
      <c r="ET634" s="12"/>
      <c r="EU634" s="12"/>
      <c r="EV634" s="12"/>
      <c r="EW634" s="12"/>
      <c r="EX634" s="12"/>
      <c r="EY634" s="12"/>
      <c r="EZ634" s="12"/>
      <c r="FA634" s="12"/>
      <c r="FB634" s="12"/>
      <c r="FC634" s="12"/>
      <c r="FD634" s="12"/>
      <c r="FE634" s="12"/>
      <c r="FF634" s="12"/>
      <c r="FG634" s="12"/>
      <c r="FH634" s="12"/>
      <c r="FI634" s="12"/>
      <c r="FJ634" s="12"/>
      <c r="FK634" s="12"/>
      <c r="FL634" s="12"/>
      <c r="FM634" s="12"/>
      <c r="FN634" s="12"/>
      <c r="FO634" s="12"/>
      <c r="FP634" s="12"/>
      <c r="FQ634" s="12"/>
      <c r="FR634" s="12"/>
      <c r="FS634" s="12"/>
      <c r="FT634" s="12"/>
      <c r="FU634" s="12"/>
      <c r="FV634" s="12"/>
      <c r="FW634" s="12"/>
      <c r="FX634" s="12"/>
      <c r="FY634" s="12"/>
      <c r="FZ634" s="12"/>
      <c r="GA634" s="12"/>
      <c r="GB634" s="12"/>
      <c r="GC634" s="12"/>
      <c r="GD634" s="12"/>
      <c r="GE634" s="12"/>
      <c r="GF634" s="12"/>
      <c r="GG634" s="12"/>
      <c r="GH634" s="12"/>
      <c r="GI634" s="12"/>
      <c r="GJ634" s="12"/>
      <c r="GK634" s="12"/>
      <c r="GL634" s="12"/>
      <c r="GM634" s="12"/>
      <c r="GN634" s="12"/>
      <c r="GO634" s="12"/>
      <c r="GP634" s="12"/>
      <c r="GQ634" s="12"/>
      <c r="GR634" s="12"/>
    </row>
    <row r="635" spans="1:200" x14ac:dyDescent="0.2">
      <c r="A635" s="79">
        <f t="shared" si="262"/>
        <v>43707</v>
      </c>
      <c r="B635" s="80">
        <f t="shared" ca="1" si="268"/>
        <v>1131.96342</v>
      </c>
      <c r="C635" s="81">
        <f t="shared" si="263"/>
        <v>1000</v>
      </c>
      <c r="D635" s="82">
        <f ca="1">IF(A635&lt;$B$1,VLOOKUP(A635,[1]DI!$A$4:$B$15000,2,FALSE),0)</f>
        <v>5.8999999999999997E-2</v>
      </c>
      <c r="E635" s="81">
        <f t="shared" ca="1" si="269"/>
        <v>2.2751E-4</v>
      </c>
      <c r="F635" s="83">
        <f t="shared" si="257"/>
        <v>1.1679999999999999</v>
      </c>
      <c r="G635" s="84">
        <f t="shared" ca="1" si="258"/>
        <v>1.0002657316800001</v>
      </c>
      <c r="H635" s="81">
        <f ca="1">TRUNC(PRODUCT(G$10:G634),15)</f>
        <v>1.1319634214333101</v>
      </c>
      <c r="I635" s="81">
        <f t="shared" si="264"/>
        <v>1</v>
      </c>
      <c r="J635" s="81">
        <f t="shared" ca="1" si="259"/>
        <v>1.1319634199999999</v>
      </c>
      <c r="K635" s="81">
        <f t="shared" ca="1" si="260"/>
        <v>131.96342000000001</v>
      </c>
      <c r="L635" s="85">
        <f>IF(VLOOKUP(A635,$U$12:$AD$125,8)=VLOOKUP(A634,$U$12:$AD$125,8),0,VLOOKUP(A635,U$12:$AD$125,8))</f>
        <v>0</v>
      </c>
      <c r="M635" s="86">
        <f>IF(L635&gt;0,VLOOKUP(L635,T$12:$AC$125,7),0)</f>
        <v>0</v>
      </c>
      <c r="N635" s="81">
        <f t="shared" si="265"/>
        <v>0</v>
      </c>
      <c r="O635" s="81">
        <f t="shared" ca="1" si="261"/>
        <v>131.96342000000001</v>
      </c>
      <c r="P635" s="87" t="str">
        <f t="shared" si="266"/>
        <v>J=</v>
      </c>
      <c r="Q635" s="88">
        <f t="shared" si="267"/>
        <v>44676</v>
      </c>
      <c r="R635" s="7"/>
      <c r="S635" s="7"/>
      <c r="T635" s="7"/>
      <c r="U635" s="7"/>
      <c r="V635" s="7"/>
      <c r="W635" s="7"/>
      <c r="X635" s="7"/>
      <c r="Y635" s="7"/>
      <c r="Z635" s="7"/>
      <c r="AA635" s="7"/>
      <c r="AB635" s="7"/>
      <c r="AC635" s="7"/>
      <c r="AD635" s="7"/>
      <c r="AE635" s="7"/>
      <c r="AF635" s="37" t="s">
        <v>65</v>
      </c>
      <c r="AG635" s="9" t="str">
        <f>$B$6</f>
        <v>ODCT21</v>
      </c>
      <c r="AH635" s="3" t="s">
        <v>15</v>
      </c>
      <c r="AI635" s="13" t="s">
        <v>16</v>
      </c>
      <c r="AJ635" s="5"/>
      <c r="AK635" s="13" t="s">
        <v>17</v>
      </c>
      <c r="AL635" s="37"/>
      <c r="AM635" s="5"/>
      <c r="AN635" s="3"/>
      <c r="AO635" s="6"/>
      <c r="AP635" s="20"/>
      <c r="AQ635" s="3"/>
      <c r="AR635" s="21" t="s">
        <v>20</v>
      </c>
      <c r="AS635" s="37" t="s">
        <v>20</v>
      </c>
      <c r="AT635" s="12"/>
      <c r="AU635" s="12"/>
      <c r="AV635" s="22"/>
      <c r="AW635" s="12"/>
      <c r="AX635" s="12"/>
      <c r="AY635" s="12"/>
      <c r="AZ635" s="12"/>
      <c r="BA635" s="12"/>
      <c r="BB635" s="12"/>
      <c r="BC635" s="12"/>
      <c r="BD635" s="12"/>
      <c r="BE635" s="12"/>
      <c r="BF635" s="12"/>
      <c r="BG635" s="12"/>
      <c r="BH635" s="12"/>
      <c r="BI635" s="12"/>
      <c r="BJ635" s="12"/>
      <c r="BK635" s="12"/>
      <c r="BL635" s="12"/>
      <c r="BM635" s="12"/>
      <c r="BN635" s="12"/>
      <c r="BO635" s="12"/>
      <c r="BP635" s="12"/>
      <c r="BQ635" s="12"/>
      <c r="BR635" s="12"/>
      <c r="BS635" s="12"/>
      <c r="BT635" s="12"/>
      <c r="BU635" s="12"/>
      <c r="BV635" s="12"/>
      <c r="BW635" s="12"/>
      <c r="BX635" s="12"/>
      <c r="BY635" s="12"/>
      <c r="BZ635" s="12"/>
      <c r="CA635" s="12"/>
      <c r="CB635" s="12"/>
      <c r="CC635" s="12"/>
      <c r="CD635" s="12"/>
      <c r="CE635" s="12"/>
      <c r="CF635" s="12"/>
      <c r="CG635" s="12"/>
      <c r="CH635" s="12"/>
      <c r="CI635" s="12"/>
      <c r="CJ635" s="12"/>
      <c r="CK635" s="12"/>
      <c r="CL635" s="12"/>
      <c r="CM635" s="12"/>
      <c r="CN635" s="12"/>
      <c r="CO635" s="12"/>
      <c r="CP635" s="12"/>
      <c r="CQ635" s="12"/>
      <c r="CR635" s="12"/>
      <c r="CS635" s="12"/>
      <c r="CT635" s="12"/>
      <c r="CU635" s="12"/>
      <c r="CV635" s="12"/>
      <c r="CW635" s="12"/>
      <c r="CX635" s="12"/>
      <c r="CY635" s="12"/>
      <c r="CZ635" s="12"/>
      <c r="DA635" s="12"/>
      <c r="DB635" s="12"/>
      <c r="DC635" s="12"/>
      <c r="DD635" s="12"/>
      <c r="DE635" s="12"/>
      <c r="DF635" s="12"/>
      <c r="DG635" s="12"/>
      <c r="DH635" s="12"/>
      <c r="DI635" s="12"/>
      <c r="DJ635" s="12"/>
      <c r="DK635" s="12"/>
      <c r="DL635" s="12"/>
      <c r="DM635" s="12"/>
      <c r="DN635" s="12"/>
      <c r="DO635" s="12"/>
      <c r="DP635" s="12"/>
      <c r="DQ635" s="12"/>
      <c r="DR635" s="12"/>
      <c r="DS635" s="12"/>
      <c r="DT635" s="12"/>
      <c r="DU635" s="12"/>
      <c r="DV635" s="12"/>
      <c r="DW635" s="12"/>
      <c r="DX635" s="12"/>
      <c r="DY635" s="12"/>
      <c r="DZ635" s="12"/>
      <c r="EA635" s="12"/>
      <c r="EB635" s="12"/>
      <c r="EC635" s="12"/>
      <c r="ED635" s="12"/>
      <c r="EE635" s="12"/>
      <c r="EF635" s="12"/>
      <c r="EG635" s="12"/>
      <c r="EH635" s="12"/>
      <c r="EI635" s="12"/>
      <c r="EJ635" s="12"/>
      <c r="EK635" s="12"/>
      <c r="EL635" s="12"/>
      <c r="EM635" s="12"/>
      <c r="EN635" s="12"/>
      <c r="EO635" s="12"/>
      <c r="EP635" s="12"/>
      <c r="EQ635" s="12"/>
      <c r="ER635" s="12"/>
      <c r="ES635" s="12"/>
      <c r="ET635" s="12"/>
      <c r="EU635" s="12"/>
      <c r="EV635" s="12"/>
      <c r="EW635" s="12"/>
      <c r="EX635" s="12"/>
      <c r="EY635" s="12"/>
      <c r="EZ635" s="12"/>
      <c r="FA635" s="12"/>
      <c r="FB635" s="12"/>
      <c r="FC635" s="12"/>
      <c r="FD635" s="12"/>
      <c r="FE635" s="12"/>
      <c r="FF635" s="12"/>
      <c r="FG635" s="12"/>
      <c r="FH635" s="12"/>
      <c r="FI635" s="12"/>
      <c r="FJ635" s="12"/>
      <c r="FK635" s="12"/>
      <c r="FL635" s="12"/>
      <c r="FM635" s="12"/>
      <c r="FN635" s="12"/>
      <c r="FO635" s="12"/>
      <c r="FP635" s="12"/>
      <c r="FQ635" s="12"/>
      <c r="FR635" s="12"/>
      <c r="FS635" s="12"/>
      <c r="FT635" s="12"/>
      <c r="FU635" s="12"/>
      <c r="FV635" s="12"/>
      <c r="FW635" s="12"/>
      <c r="FX635" s="12"/>
      <c r="FY635" s="12"/>
      <c r="FZ635" s="12"/>
      <c r="GA635" s="12"/>
      <c r="GB635" s="12"/>
      <c r="GC635" s="12"/>
      <c r="GD635" s="12"/>
      <c r="GE635" s="12"/>
      <c r="GF635" s="12"/>
      <c r="GG635" s="12"/>
      <c r="GH635" s="12"/>
      <c r="GI635" s="12"/>
      <c r="GJ635" s="12"/>
      <c r="GK635" s="12"/>
      <c r="GL635" s="12"/>
      <c r="GM635" s="12"/>
      <c r="GN635" s="12"/>
      <c r="GO635" s="12"/>
      <c r="GP635" s="12"/>
      <c r="GQ635" s="12"/>
      <c r="GR635" s="12"/>
    </row>
    <row r="636" spans="1:200" x14ac:dyDescent="0.2">
      <c r="A636" s="79">
        <f t="shared" si="262"/>
        <v>43708</v>
      </c>
      <c r="B636" s="80">
        <f t="shared" ca="1" si="268"/>
        <v>1132.26422</v>
      </c>
      <c r="C636" s="81">
        <f t="shared" si="263"/>
        <v>1000</v>
      </c>
      <c r="D636" s="82">
        <f ca="1">IF(A636&lt;$B$1,VLOOKUP(A636,[1]DI!$A$4:$B$15000,2,FALSE),0)</f>
        <v>0</v>
      </c>
      <c r="E636" s="81">
        <f t="shared" ca="1" si="269"/>
        <v>0</v>
      </c>
      <c r="F636" s="83">
        <f t="shared" si="257"/>
        <v>1.1679999999999999</v>
      </c>
      <c r="G636" s="84">
        <f t="shared" ca="1" si="258"/>
        <v>1</v>
      </c>
      <c r="H636" s="81">
        <f ca="1">TRUNC(PRODUCT(G$10:G635),15)</f>
        <v>1.1322642199749799</v>
      </c>
      <c r="I636" s="81">
        <f t="shared" si="264"/>
        <v>1</v>
      </c>
      <c r="J636" s="81">
        <f t="shared" ca="1" si="259"/>
        <v>1.1322642199999999</v>
      </c>
      <c r="K636" s="81">
        <f t="shared" ca="1" si="260"/>
        <v>132.26421999999999</v>
      </c>
      <c r="L636" s="85">
        <f>IF(VLOOKUP(A636,$U$12:$AD$125,8)=VLOOKUP(A635,$U$12:$AD$125,8),0,VLOOKUP(A636,U$12:$AD$125,8))</f>
        <v>0</v>
      </c>
      <c r="M636" s="86">
        <f>IF(L636&gt;0,VLOOKUP(L636,T$12:$AC$125,7),0)</f>
        <v>0</v>
      </c>
      <c r="N636" s="81">
        <f t="shared" si="265"/>
        <v>0</v>
      </c>
      <c r="O636" s="81">
        <f t="shared" ca="1" si="261"/>
        <v>132.26421999999999</v>
      </c>
      <c r="P636" s="87" t="str">
        <f t="shared" si="266"/>
        <v>J=</v>
      </c>
      <c r="Q636" s="88">
        <f t="shared" si="267"/>
        <v>44676</v>
      </c>
      <c r="R636" s="7"/>
      <c r="S636" s="7"/>
      <c r="T636" s="7"/>
      <c r="U636" s="7"/>
      <c r="V636" s="7"/>
      <c r="W636" s="7"/>
      <c r="X636" s="7"/>
      <c r="Y636" s="7"/>
      <c r="Z636" s="7"/>
      <c r="AA636" s="7"/>
      <c r="AB636" s="7"/>
      <c r="AC636" s="7"/>
      <c r="AD636" s="7"/>
      <c r="AE636" s="7"/>
      <c r="AF636" s="37" t="s">
        <v>65</v>
      </c>
      <c r="AG636" s="9"/>
      <c r="AH636" s="3"/>
      <c r="AI636" s="13"/>
      <c r="AJ636" s="5"/>
      <c r="AK636" s="13"/>
      <c r="AL636" s="37"/>
      <c r="AM636" s="5"/>
      <c r="AN636" s="3"/>
      <c r="AO636" s="6"/>
      <c r="AP636" s="20"/>
      <c r="AQ636" s="3"/>
      <c r="AR636" s="21" t="s">
        <v>24</v>
      </c>
      <c r="AS636" s="37" t="s">
        <v>14</v>
      </c>
      <c r="AT636" s="12"/>
      <c r="AU636" s="12"/>
      <c r="AV636" s="22"/>
      <c r="AW636" s="12"/>
      <c r="AX636" s="12"/>
      <c r="AY636" s="12"/>
      <c r="AZ636" s="12"/>
      <c r="BA636" s="12"/>
      <c r="BB636" s="12"/>
      <c r="BC636" s="12"/>
      <c r="BD636" s="12"/>
      <c r="BE636" s="12"/>
      <c r="BF636" s="12"/>
      <c r="BG636" s="12"/>
      <c r="BH636" s="12"/>
      <c r="BI636" s="12"/>
      <c r="BJ636" s="12"/>
      <c r="BK636" s="12"/>
      <c r="BL636" s="12"/>
      <c r="BM636" s="12"/>
      <c r="BN636" s="12"/>
      <c r="BO636" s="12"/>
      <c r="BP636" s="12"/>
      <c r="BQ636" s="12"/>
      <c r="BR636" s="12"/>
      <c r="BS636" s="12"/>
      <c r="BT636" s="12"/>
      <c r="BU636" s="12"/>
      <c r="BV636" s="12"/>
      <c r="BW636" s="12"/>
      <c r="BX636" s="12"/>
      <c r="BY636" s="12"/>
      <c r="BZ636" s="12"/>
      <c r="CA636" s="12"/>
      <c r="CB636" s="12"/>
      <c r="CC636" s="12"/>
      <c r="CD636" s="12"/>
      <c r="CE636" s="12"/>
      <c r="CF636" s="12"/>
      <c r="CG636" s="12"/>
      <c r="CH636" s="12"/>
      <c r="CI636" s="12"/>
      <c r="CJ636" s="12"/>
      <c r="CK636" s="12"/>
      <c r="CL636" s="12"/>
      <c r="CM636" s="12"/>
      <c r="CN636" s="12"/>
      <c r="CO636" s="12"/>
      <c r="CP636" s="12"/>
      <c r="CQ636" s="12"/>
      <c r="CR636" s="12"/>
      <c r="CS636" s="12"/>
      <c r="CT636" s="12"/>
      <c r="CU636" s="12"/>
      <c r="CV636" s="12"/>
      <c r="CW636" s="12"/>
      <c r="CX636" s="12"/>
      <c r="CY636" s="12"/>
      <c r="CZ636" s="12"/>
      <c r="DA636" s="12"/>
      <c r="DB636" s="12"/>
      <c r="DC636" s="12"/>
      <c r="DD636" s="12"/>
      <c r="DE636" s="12"/>
      <c r="DF636" s="12"/>
      <c r="DG636" s="12"/>
      <c r="DH636" s="12"/>
      <c r="DI636" s="12"/>
      <c r="DJ636" s="12"/>
      <c r="DK636" s="12"/>
      <c r="DL636" s="12"/>
      <c r="DM636" s="12"/>
      <c r="DN636" s="12"/>
      <c r="DO636" s="12"/>
      <c r="DP636" s="12"/>
      <c r="DQ636" s="12"/>
      <c r="DR636" s="12"/>
      <c r="DS636" s="12"/>
      <c r="DT636" s="12"/>
      <c r="DU636" s="12"/>
      <c r="DV636" s="12"/>
      <c r="DW636" s="12"/>
      <c r="DX636" s="12"/>
      <c r="DY636" s="12"/>
      <c r="DZ636" s="12"/>
      <c r="EA636" s="12"/>
      <c r="EB636" s="12"/>
      <c r="EC636" s="12"/>
      <c r="ED636" s="12"/>
      <c r="EE636" s="12"/>
      <c r="EF636" s="12"/>
      <c r="EG636" s="12"/>
      <c r="EH636" s="12"/>
      <c r="EI636" s="12"/>
      <c r="EJ636" s="12"/>
      <c r="EK636" s="12"/>
      <c r="EL636" s="12"/>
      <c r="EM636" s="12"/>
      <c r="EN636" s="12"/>
      <c r="EO636" s="12"/>
      <c r="EP636" s="12"/>
      <c r="EQ636" s="12"/>
      <c r="ER636" s="12"/>
      <c r="ES636" s="12"/>
      <c r="ET636" s="12"/>
      <c r="EU636" s="12"/>
      <c r="EV636" s="12"/>
      <c r="EW636" s="12"/>
      <c r="EX636" s="12"/>
      <c r="EY636" s="12"/>
      <c r="EZ636" s="12"/>
      <c r="FA636" s="12"/>
      <c r="FB636" s="12"/>
      <c r="FC636" s="12"/>
      <c r="FD636" s="12"/>
      <c r="FE636" s="12"/>
      <c r="FF636" s="12"/>
      <c r="FG636" s="12"/>
      <c r="FH636" s="12"/>
      <c r="FI636" s="12"/>
      <c r="FJ636" s="12"/>
      <c r="FK636" s="12"/>
      <c r="FL636" s="12"/>
      <c r="FM636" s="12"/>
      <c r="FN636" s="12"/>
      <c r="FO636" s="12"/>
      <c r="FP636" s="12"/>
      <c r="FQ636" s="12"/>
      <c r="FR636" s="12"/>
      <c r="FS636" s="12"/>
      <c r="FT636" s="12"/>
      <c r="FU636" s="12"/>
      <c r="FV636" s="12"/>
      <c r="FW636" s="12"/>
      <c r="FX636" s="12"/>
      <c r="FY636" s="12"/>
      <c r="FZ636" s="12"/>
      <c r="GA636" s="12"/>
      <c r="GB636" s="12"/>
      <c r="GC636" s="12"/>
      <c r="GD636" s="12"/>
      <c r="GE636" s="12"/>
      <c r="GF636" s="12"/>
      <c r="GG636" s="12"/>
      <c r="GH636" s="12"/>
      <c r="GI636" s="12"/>
      <c r="GJ636" s="12"/>
      <c r="GK636" s="12"/>
      <c r="GL636" s="12"/>
      <c r="GM636" s="12"/>
      <c r="GN636" s="12"/>
      <c r="GO636" s="12"/>
      <c r="GP636" s="12"/>
      <c r="GQ636" s="12"/>
      <c r="GR636" s="12"/>
    </row>
    <row r="637" spans="1:200" x14ac:dyDescent="0.2">
      <c r="A637" s="79">
        <f t="shared" si="262"/>
        <v>43709</v>
      </c>
      <c r="B637" s="80">
        <f t="shared" ca="1" si="268"/>
        <v>1132.26422</v>
      </c>
      <c r="C637" s="81">
        <f t="shared" si="263"/>
        <v>1000</v>
      </c>
      <c r="D637" s="82">
        <f ca="1">IF(A637&lt;$B$1,VLOOKUP(A637,[1]DI!$A$4:$B$15000,2,FALSE),0)</f>
        <v>0</v>
      </c>
      <c r="E637" s="81">
        <f t="shared" ca="1" si="269"/>
        <v>0</v>
      </c>
      <c r="F637" s="83">
        <f t="shared" si="257"/>
        <v>1.1679999999999999</v>
      </c>
      <c r="G637" s="84">
        <f t="shared" ca="1" si="258"/>
        <v>1</v>
      </c>
      <c r="H637" s="81">
        <f ca="1">TRUNC(PRODUCT(G$10:G636),15)</f>
        <v>1.1322642199749799</v>
      </c>
      <c r="I637" s="81">
        <f t="shared" si="264"/>
        <v>1</v>
      </c>
      <c r="J637" s="81">
        <f t="shared" ca="1" si="259"/>
        <v>1.1322642199999999</v>
      </c>
      <c r="K637" s="81">
        <f t="shared" ca="1" si="260"/>
        <v>132.26421999999999</v>
      </c>
      <c r="L637" s="85">
        <f>IF(VLOOKUP(A637,$U$12:$AD$125,8)=VLOOKUP(A636,$U$12:$AD$125,8),0,VLOOKUP(A637,U$12:$AD$125,8))</f>
        <v>0</v>
      </c>
      <c r="M637" s="86">
        <f>IF(L637&gt;0,VLOOKUP(L637,T$12:$AC$125,7),0)</f>
        <v>0</v>
      </c>
      <c r="N637" s="81">
        <f t="shared" si="265"/>
        <v>0</v>
      </c>
      <c r="O637" s="81">
        <f t="shared" ca="1" si="261"/>
        <v>132.26421999999999</v>
      </c>
      <c r="P637" s="87" t="str">
        <f t="shared" si="266"/>
        <v>J=</v>
      </c>
      <c r="Q637" s="88">
        <f t="shared" si="267"/>
        <v>44676</v>
      </c>
      <c r="R637" s="7"/>
      <c r="S637" s="7"/>
      <c r="T637" s="7"/>
      <c r="U637" s="7"/>
      <c r="V637" s="7"/>
      <c r="W637" s="7"/>
      <c r="X637" s="7"/>
      <c r="Y637" s="7"/>
      <c r="Z637" s="7"/>
      <c r="AA637" s="7"/>
      <c r="AB637" s="7"/>
      <c r="AC637" s="7"/>
      <c r="AD637" s="7"/>
      <c r="AE637" s="7"/>
      <c r="AF637" s="37"/>
      <c r="AG637" s="3" t="s">
        <v>26</v>
      </c>
      <c r="AH637" s="3" t="s">
        <v>26</v>
      </c>
      <c r="AI637" s="13" t="s">
        <v>27</v>
      </c>
      <c r="AJ637" s="5" t="s">
        <v>28</v>
      </c>
      <c r="AK637" s="4" t="s">
        <v>29</v>
      </c>
      <c r="AL637" s="65"/>
      <c r="AM637" s="10" t="s">
        <v>32</v>
      </c>
      <c r="AN637" s="3" t="s">
        <v>26</v>
      </c>
      <c r="AO637" s="6"/>
      <c r="AP637" s="20" t="s">
        <v>33</v>
      </c>
      <c r="AQ637" s="3" t="s">
        <v>26</v>
      </c>
      <c r="AR637" s="21" t="s">
        <v>34</v>
      </c>
      <c r="AS637" s="65"/>
      <c r="AT637" s="12"/>
      <c r="AU637" s="12"/>
      <c r="AV637" s="22"/>
      <c r="AW637" s="12"/>
      <c r="AX637" s="12"/>
      <c r="AY637" s="12"/>
      <c r="AZ637" s="12"/>
      <c r="BA637" s="12"/>
      <c r="BB637" s="12"/>
      <c r="BC637" s="12"/>
      <c r="BD637" s="12"/>
      <c r="BE637" s="12"/>
      <c r="BF637" s="12"/>
      <c r="BG637" s="12"/>
      <c r="BH637" s="12"/>
      <c r="BI637" s="12"/>
      <c r="BJ637" s="12"/>
      <c r="BK637" s="12"/>
      <c r="BL637" s="12"/>
      <c r="BM637" s="12"/>
      <c r="BN637" s="12"/>
      <c r="BO637" s="12"/>
      <c r="BP637" s="12"/>
      <c r="BQ637" s="12"/>
      <c r="BR637" s="12"/>
      <c r="BS637" s="12"/>
      <c r="BT637" s="12"/>
      <c r="BU637" s="12"/>
      <c r="BV637" s="12"/>
      <c r="BW637" s="12"/>
      <c r="BX637" s="12"/>
      <c r="BY637" s="12"/>
      <c r="BZ637" s="12"/>
      <c r="CA637" s="12"/>
      <c r="CB637" s="12"/>
      <c r="CC637" s="12"/>
      <c r="CD637" s="12"/>
      <c r="CE637" s="12"/>
      <c r="CF637" s="12"/>
      <c r="CG637" s="12"/>
      <c r="CH637" s="12"/>
      <c r="CI637" s="12"/>
      <c r="CJ637" s="12"/>
      <c r="CK637" s="12"/>
      <c r="CL637" s="12"/>
      <c r="CM637" s="12"/>
      <c r="CN637" s="12"/>
      <c r="CO637" s="12"/>
      <c r="CP637" s="12"/>
      <c r="CQ637" s="12"/>
      <c r="CR637" s="12"/>
      <c r="CS637" s="12"/>
      <c r="CT637" s="12"/>
      <c r="CU637" s="12"/>
      <c r="CV637" s="12"/>
      <c r="CW637" s="12"/>
      <c r="CX637" s="12"/>
      <c r="CY637" s="12"/>
      <c r="CZ637" s="12"/>
      <c r="DA637" s="12"/>
      <c r="DB637" s="12"/>
      <c r="DC637" s="12"/>
      <c r="DD637" s="12"/>
      <c r="DE637" s="12"/>
      <c r="DF637" s="12"/>
      <c r="DG637" s="12"/>
      <c r="DH637" s="12"/>
      <c r="DI637" s="12"/>
      <c r="DJ637" s="12"/>
      <c r="DK637" s="12"/>
      <c r="DL637" s="12"/>
      <c r="DM637" s="12"/>
      <c r="DN637" s="12"/>
      <c r="DO637" s="12"/>
      <c r="DP637" s="12"/>
      <c r="DQ637" s="12"/>
      <c r="DR637" s="12"/>
      <c r="DS637" s="12"/>
      <c r="DT637" s="12"/>
      <c r="DU637" s="12"/>
      <c r="DV637" s="12"/>
      <c r="DW637" s="12"/>
      <c r="DX637" s="12"/>
      <c r="DY637" s="12"/>
      <c r="DZ637" s="12"/>
      <c r="EA637" s="12"/>
      <c r="EB637" s="12"/>
      <c r="EC637" s="12"/>
      <c r="ED637" s="12"/>
      <c r="EE637" s="12"/>
      <c r="EF637" s="12"/>
      <c r="EG637" s="12"/>
      <c r="EH637" s="12"/>
      <c r="EI637" s="12"/>
      <c r="EJ637" s="12"/>
      <c r="EK637" s="12"/>
      <c r="EL637" s="12"/>
      <c r="EM637" s="12"/>
      <c r="EN637" s="12"/>
      <c r="EO637" s="12"/>
      <c r="EP637" s="12"/>
      <c r="EQ637" s="12"/>
      <c r="ER637" s="12"/>
      <c r="ES637" s="12"/>
      <c r="ET637" s="12"/>
      <c r="EU637" s="12"/>
      <c r="EV637" s="12"/>
      <c r="EW637" s="12"/>
      <c r="EX637" s="12"/>
      <c r="EY637" s="12"/>
      <c r="EZ637" s="12"/>
      <c r="FA637" s="12"/>
      <c r="FB637" s="12"/>
      <c r="FC637" s="12"/>
      <c r="FD637" s="12"/>
      <c r="FE637" s="12"/>
      <c r="FF637" s="12"/>
      <c r="FG637" s="12"/>
      <c r="FH637" s="12"/>
      <c r="FI637" s="12"/>
      <c r="FJ637" s="12"/>
      <c r="FK637" s="12"/>
      <c r="FL637" s="12"/>
      <c r="FM637" s="12"/>
      <c r="FN637" s="12"/>
      <c r="FO637" s="12"/>
      <c r="FP637" s="12"/>
      <c r="FQ637" s="12"/>
      <c r="FR637" s="12"/>
      <c r="FS637" s="12"/>
      <c r="FT637" s="12"/>
      <c r="FU637" s="12"/>
      <c r="FV637" s="12"/>
      <c r="FW637" s="12"/>
      <c r="FX637" s="12"/>
      <c r="FY637" s="12"/>
      <c r="FZ637" s="12"/>
      <c r="GA637" s="12"/>
      <c r="GB637" s="12"/>
      <c r="GC637" s="12"/>
      <c r="GD637" s="12"/>
      <c r="GE637" s="12"/>
      <c r="GF637" s="12"/>
      <c r="GG637" s="12"/>
      <c r="GH637" s="12"/>
      <c r="GI637" s="12"/>
      <c r="GJ637" s="12"/>
      <c r="GK637" s="12"/>
      <c r="GL637" s="12"/>
      <c r="GM637" s="12"/>
      <c r="GN637" s="12"/>
      <c r="GO637" s="12"/>
      <c r="GP637" s="12"/>
      <c r="GQ637" s="12"/>
      <c r="GR637" s="12"/>
    </row>
    <row r="638" spans="1:200" x14ac:dyDescent="0.2">
      <c r="A638" s="79">
        <f t="shared" si="262"/>
        <v>43710</v>
      </c>
      <c r="B638" s="80">
        <f t="shared" ca="1" si="268"/>
        <v>1132.26422</v>
      </c>
      <c r="C638" s="81">
        <f t="shared" si="263"/>
        <v>1000</v>
      </c>
      <c r="D638" s="82">
        <f ca="1">IF(A638&lt;$B$1,VLOOKUP(A638,[1]DI!$A$4:$B$15000,2,FALSE),0)</f>
        <v>5.8999999999999997E-2</v>
      </c>
      <c r="E638" s="81">
        <f t="shared" ca="1" si="269"/>
        <v>2.2751E-4</v>
      </c>
      <c r="F638" s="83">
        <f t="shared" si="257"/>
        <v>1.1679999999999999</v>
      </c>
      <c r="G638" s="84">
        <f t="shared" ca="1" si="258"/>
        <v>1.0002657316800001</v>
      </c>
      <c r="H638" s="81">
        <f ca="1">TRUNC(PRODUCT(G$10:G637),15)</f>
        <v>1.1322642199749799</v>
      </c>
      <c r="I638" s="81">
        <f t="shared" si="264"/>
        <v>1</v>
      </c>
      <c r="J638" s="81">
        <f t="shared" ca="1" si="259"/>
        <v>1.1322642199999999</v>
      </c>
      <c r="K638" s="81">
        <f t="shared" ca="1" si="260"/>
        <v>132.26421999999999</v>
      </c>
      <c r="L638" s="85">
        <f>IF(VLOOKUP(A638,$U$12:$AD$125,8)=VLOOKUP(A637,$U$12:$AD$125,8),0,VLOOKUP(A638,U$12:$AD$125,8))</f>
        <v>0</v>
      </c>
      <c r="M638" s="86">
        <f>IF(L638&gt;0,VLOOKUP(L638,T$12:$AC$125,7),0)</f>
        <v>0</v>
      </c>
      <c r="N638" s="81">
        <f t="shared" si="265"/>
        <v>0</v>
      </c>
      <c r="O638" s="81">
        <f t="shared" ca="1" si="261"/>
        <v>132.26421999999999</v>
      </c>
      <c r="P638" s="87" t="str">
        <f t="shared" si="266"/>
        <v>J=</v>
      </c>
      <c r="Q638" s="88">
        <f t="shared" si="267"/>
        <v>44676</v>
      </c>
      <c r="R638" s="7"/>
      <c r="S638" s="7"/>
      <c r="T638" s="7"/>
      <c r="U638" s="7"/>
      <c r="V638" s="7"/>
      <c r="W638" s="7"/>
      <c r="X638" s="7"/>
      <c r="Y638" s="7"/>
      <c r="Z638" s="7"/>
      <c r="AA638" s="7"/>
      <c r="AB638" s="7"/>
      <c r="AC638" s="7"/>
      <c r="AD638" s="7"/>
      <c r="AE638" s="7"/>
      <c r="AF638" s="65"/>
      <c r="AG638" s="9"/>
      <c r="AH638" s="9"/>
      <c r="AI638" s="4"/>
      <c r="AJ638" s="10"/>
      <c r="AK638" s="4"/>
      <c r="AL638" s="65"/>
      <c r="AM638" s="10"/>
      <c r="AN638" s="9"/>
      <c r="AO638" s="7"/>
      <c r="AP638" s="11"/>
      <c r="AQ638" s="9"/>
      <c r="AR638" s="8"/>
      <c r="AS638" s="68"/>
      <c r="AT638" s="12"/>
      <c r="AU638" s="12"/>
      <c r="AV638" s="22"/>
      <c r="AW638" s="12"/>
      <c r="AX638" s="12"/>
      <c r="AY638" s="12"/>
      <c r="AZ638" s="12"/>
      <c r="BA638" s="12"/>
      <c r="BB638" s="12"/>
      <c r="BC638" s="12"/>
      <c r="BD638" s="12"/>
      <c r="BE638" s="12"/>
      <c r="BF638" s="12"/>
      <c r="BG638" s="12"/>
      <c r="BH638" s="12"/>
      <c r="BI638" s="12"/>
      <c r="BJ638" s="12"/>
      <c r="BK638" s="12"/>
      <c r="BL638" s="12"/>
      <c r="BM638" s="12"/>
      <c r="BN638" s="12"/>
      <c r="BO638" s="12"/>
      <c r="BP638" s="12"/>
      <c r="BQ638" s="12"/>
      <c r="BR638" s="12"/>
      <c r="BS638" s="12"/>
      <c r="BT638" s="12"/>
      <c r="BU638" s="12"/>
      <c r="BV638" s="12"/>
      <c r="BW638" s="12"/>
      <c r="BX638" s="12"/>
      <c r="BY638" s="12"/>
      <c r="BZ638" s="12"/>
      <c r="CA638" s="12"/>
      <c r="CB638" s="12"/>
      <c r="CC638" s="12"/>
      <c r="CD638" s="12"/>
      <c r="CE638" s="12"/>
      <c r="CF638" s="12"/>
      <c r="CG638" s="12"/>
      <c r="CH638" s="12"/>
      <c r="CI638" s="12"/>
      <c r="CJ638" s="12"/>
      <c r="CK638" s="12"/>
      <c r="CL638" s="12"/>
      <c r="CM638" s="12"/>
      <c r="CN638" s="12"/>
      <c r="CO638" s="12"/>
      <c r="CP638" s="12"/>
      <c r="CQ638" s="12"/>
      <c r="CR638" s="12"/>
      <c r="CS638" s="12"/>
      <c r="CT638" s="12"/>
      <c r="CU638" s="12"/>
      <c r="CV638" s="12"/>
      <c r="CW638" s="12"/>
      <c r="CX638" s="12"/>
      <c r="CY638" s="12"/>
      <c r="CZ638" s="12"/>
      <c r="DA638" s="12"/>
      <c r="DB638" s="12"/>
      <c r="DC638" s="12"/>
      <c r="DD638" s="12"/>
      <c r="DE638" s="12"/>
      <c r="DF638" s="12"/>
      <c r="DG638" s="12"/>
      <c r="DH638" s="12"/>
      <c r="DI638" s="12"/>
      <c r="DJ638" s="12"/>
      <c r="DK638" s="12"/>
      <c r="DL638" s="12"/>
      <c r="DM638" s="12"/>
      <c r="DN638" s="12"/>
      <c r="DO638" s="12"/>
      <c r="DP638" s="12"/>
      <c r="DQ638" s="12"/>
      <c r="DR638" s="12"/>
      <c r="DS638" s="12"/>
      <c r="DT638" s="12"/>
      <c r="DU638" s="12"/>
      <c r="DV638" s="12"/>
      <c r="DW638" s="12"/>
      <c r="DX638" s="12"/>
      <c r="DY638" s="12"/>
      <c r="DZ638" s="12"/>
      <c r="EA638" s="12"/>
      <c r="EB638" s="12"/>
      <c r="EC638" s="12"/>
      <c r="ED638" s="12"/>
      <c r="EE638" s="12"/>
      <c r="EF638" s="12"/>
      <c r="EG638" s="12"/>
      <c r="EH638" s="12"/>
      <c r="EI638" s="12"/>
      <c r="EJ638" s="12"/>
      <c r="EK638" s="12"/>
      <c r="EL638" s="12"/>
      <c r="EM638" s="12"/>
      <c r="EN638" s="12"/>
      <c r="EO638" s="12"/>
      <c r="EP638" s="12"/>
      <c r="EQ638" s="12"/>
      <c r="ER638" s="12"/>
      <c r="ES638" s="12"/>
      <c r="ET638" s="12"/>
      <c r="EU638" s="12"/>
      <c r="EV638" s="12"/>
      <c r="EW638" s="12"/>
      <c r="EX638" s="12"/>
      <c r="EY638" s="12"/>
      <c r="EZ638" s="12"/>
      <c r="FA638" s="12"/>
      <c r="FB638" s="12"/>
      <c r="FC638" s="12"/>
      <c r="FD638" s="12"/>
      <c r="FE638" s="12"/>
      <c r="FF638" s="12"/>
      <c r="FG638" s="12"/>
      <c r="FH638" s="12"/>
      <c r="FI638" s="12"/>
      <c r="FJ638" s="12"/>
      <c r="FK638" s="12"/>
      <c r="FL638" s="12"/>
      <c r="FM638" s="12"/>
      <c r="FN638" s="12"/>
      <c r="FO638" s="12"/>
      <c r="FP638" s="12"/>
      <c r="FQ638" s="12"/>
      <c r="FR638" s="12"/>
      <c r="FS638" s="12"/>
      <c r="FT638" s="12"/>
      <c r="FU638" s="12"/>
      <c r="FV638" s="12"/>
      <c r="FW638" s="12"/>
      <c r="FX638" s="12"/>
      <c r="FY638" s="12"/>
      <c r="FZ638" s="12"/>
      <c r="GA638" s="12"/>
      <c r="GB638" s="12"/>
      <c r="GC638" s="12"/>
      <c r="GD638" s="12"/>
      <c r="GE638" s="12"/>
      <c r="GF638" s="12"/>
      <c r="GG638" s="12"/>
      <c r="GH638" s="12"/>
      <c r="GI638" s="12"/>
      <c r="GJ638" s="12"/>
      <c r="GK638" s="12"/>
      <c r="GL638" s="12"/>
      <c r="GM638" s="12"/>
      <c r="GN638" s="12"/>
      <c r="GO638" s="12"/>
      <c r="GP638" s="12"/>
      <c r="GQ638" s="12"/>
      <c r="GR638" s="12"/>
    </row>
    <row r="639" spans="1:200" x14ac:dyDescent="0.2">
      <c r="A639" s="79">
        <f t="shared" si="262"/>
        <v>43711</v>
      </c>
      <c r="B639" s="80">
        <f t="shared" ca="1" si="268"/>
        <v>1132.5651</v>
      </c>
      <c r="C639" s="81">
        <f t="shared" si="263"/>
        <v>1000</v>
      </c>
      <c r="D639" s="82">
        <f ca="1">IF(A639&lt;$B$1,VLOOKUP(A639,[1]DI!$A$4:$B$15000,2,FALSE),0)</f>
        <v>5.8999999999999997E-2</v>
      </c>
      <c r="E639" s="81">
        <f t="shared" ca="1" si="269"/>
        <v>2.2751E-4</v>
      </c>
      <c r="F639" s="83">
        <f t="shared" si="257"/>
        <v>1.1679999999999999</v>
      </c>
      <c r="G639" s="84">
        <f t="shared" ca="1" si="258"/>
        <v>1.0002657316800001</v>
      </c>
      <c r="H639" s="81">
        <f ca="1">TRUNC(PRODUCT(G$10:G638),15)</f>
        <v>1.13256509844836</v>
      </c>
      <c r="I639" s="81">
        <f t="shared" si="264"/>
        <v>1</v>
      </c>
      <c r="J639" s="81">
        <f t="shared" ca="1" si="259"/>
        <v>1.1325651000000001</v>
      </c>
      <c r="K639" s="81">
        <f t="shared" ca="1" si="260"/>
        <v>132.5651</v>
      </c>
      <c r="L639" s="85">
        <f>IF(VLOOKUP(A639,$U$12:$AD$125,8)=VLOOKUP(A638,$U$12:$AD$125,8),0,VLOOKUP(A639,U$12:$AD$125,8))</f>
        <v>0</v>
      </c>
      <c r="M639" s="86">
        <f>IF(L639&gt;0,VLOOKUP(L639,T$12:$AC$125,7),0)</f>
        <v>0</v>
      </c>
      <c r="N639" s="81">
        <f t="shared" si="265"/>
        <v>0</v>
      </c>
      <c r="O639" s="81">
        <f t="shared" ca="1" si="261"/>
        <v>132.5651</v>
      </c>
      <c r="P639" s="87" t="str">
        <f t="shared" si="266"/>
        <v>J=</v>
      </c>
      <c r="Q639" s="88">
        <f t="shared" si="267"/>
        <v>44676</v>
      </c>
      <c r="R639" s="7"/>
      <c r="S639" s="7"/>
      <c r="T639" s="7"/>
      <c r="U639" s="7"/>
      <c r="V639" s="7"/>
      <c r="W639" s="7"/>
      <c r="X639" s="7"/>
      <c r="Y639" s="7"/>
      <c r="Z639" s="7"/>
      <c r="AA639" s="7"/>
      <c r="AB639" s="7"/>
      <c r="AC639" s="7"/>
      <c r="AD639" s="7"/>
      <c r="AE639" s="7"/>
      <c r="AF639" s="65">
        <f>(AF631+1)</f>
        <v>43562</v>
      </c>
      <c r="AG639" s="9">
        <f t="shared" ref="AG639:AK654" ca="1" si="278">VLOOKUP($AF639,$A$10:$Q$3625,(AG$1)+1)</f>
        <v>1100.0684699999999</v>
      </c>
      <c r="AH639" s="9">
        <f t="shared" si="278"/>
        <v>1000</v>
      </c>
      <c r="AI639" s="4">
        <f t="shared" ca="1" si="278"/>
        <v>0</v>
      </c>
      <c r="AJ639" s="10">
        <f t="shared" ca="1" si="278"/>
        <v>0</v>
      </c>
      <c r="AK639" s="4">
        <f t="shared" si="278"/>
        <v>1.1679999999999999</v>
      </c>
      <c r="AL639" s="65">
        <f t="shared" ref="AL639:AL668" si="279">AF639</f>
        <v>43562</v>
      </c>
      <c r="AM639" s="10">
        <f t="shared" ref="AM639:AS654" ca="1" si="280">VLOOKUP($AF639,$A$10:$Q$3625,(AM$1)+1)</f>
        <v>1.1000684700000001</v>
      </c>
      <c r="AN639" s="9">
        <f t="shared" ca="1" si="280"/>
        <v>100.06847</v>
      </c>
      <c r="AO639" s="7">
        <f t="shared" si="280"/>
        <v>0</v>
      </c>
      <c r="AP639" s="11">
        <f t="shared" si="280"/>
        <v>0</v>
      </c>
      <c r="AQ639" s="9">
        <f t="shared" si="280"/>
        <v>0</v>
      </c>
      <c r="AR639" s="8" t="str">
        <f t="shared" si="280"/>
        <v>J=</v>
      </c>
      <c r="AS639" s="65">
        <f t="shared" si="280"/>
        <v>44676</v>
      </c>
      <c r="AT639" s="12"/>
      <c r="AU639" s="12"/>
      <c r="AV639" s="22"/>
      <c r="AW639" s="12"/>
      <c r="AX639" s="12"/>
      <c r="AY639" s="12"/>
      <c r="AZ639" s="12"/>
      <c r="BA639" s="12"/>
      <c r="BB639" s="12"/>
      <c r="BC639" s="12"/>
      <c r="BD639" s="12"/>
      <c r="BE639" s="12"/>
      <c r="BF639" s="12"/>
      <c r="BG639" s="12"/>
      <c r="BH639" s="12"/>
      <c r="BI639" s="12"/>
      <c r="BJ639" s="12"/>
      <c r="BK639" s="12"/>
      <c r="BL639" s="12"/>
      <c r="BM639" s="12"/>
      <c r="BN639" s="12"/>
      <c r="BO639" s="12"/>
      <c r="BP639" s="12"/>
      <c r="BQ639" s="12"/>
      <c r="BR639" s="12"/>
      <c r="BS639" s="12"/>
      <c r="BT639" s="12"/>
      <c r="BU639" s="12"/>
      <c r="BV639" s="12"/>
      <c r="BW639" s="12"/>
      <c r="BX639" s="12"/>
      <c r="BY639" s="12"/>
      <c r="BZ639" s="12"/>
      <c r="CA639" s="12"/>
      <c r="CB639" s="12"/>
      <c r="CC639" s="12"/>
      <c r="CD639" s="12"/>
      <c r="CE639" s="12"/>
      <c r="CF639" s="12"/>
      <c r="CG639" s="12"/>
      <c r="CH639" s="12"/>
      <c r="CI639" s="12"/>
      <c r="CJ639" s="12"/>
      <c r="CK639" s="12"/>
      <c r="CL639" s="12"/>
      <c r="CM639" s="12"/>
      <c r="CN639" s="12"/>
      <c r="CO639" s="12"/>
      <c r="CP639" s="12"/>
      <c r="CQ639" s="12"/>
      <c r="CR639" s="12"/>
      <c r="CS639" s="12"/>
      <c r="CT639" s="12"/>
      <c r="CU639" s="12"/>
      <c r="CV639" s="12"/>
      <c r="CW639" s="12"/>
      <c r="CX639" s="12"/>
      <c r="CY639" s="12"/>
      <c r="CZ639" s="12"/>
      <c r="DA639" s="12"/>
      <c r="DB639" s="12"/>
      <c r="DC639" s="12"/>
      <c r="DD639" s="12"/>
      <c r="DE639" s="12"/>
      <c r="DF639" s="12"/>
      <c r="DG639" s="12"/>
      <c r="DH639" s="12"/>
      <c r="DI639" s="12"/>
      <c r="DJ639" s="12"/>
      <c r="DK639" s="12"/>
      <c r="DL639" s="12"/>
      <c r="DM639" s="12"/>
      <c r="DN639" s="12"/>
      <c r="DO639" s="12"/>
      <c r="DP639" s="12"/>
      <c r="DQ639" s="12"/>
      <c r="DR639" s="12"/>
      <c r="DS639" s="12"/>
      <c r="DT639" s="12"/>
      <c r="DU639" s="12"/>
      <c r="DV639" s="12"/>
      <c r="DW639" s="12"/>
      <c r="DX639" s="12"/>
      <c r="DY639" s="12"/>
      <c r="DZ639" s="12"/>
      <c r="EA639" s="12"/>
      <c r="EB639" s="12"/>
      <c r="EC639" s="12"/>
      <c r="ED639" s="12"/>
      <c r="EE639" s="12"/>
      <c r="EF639" s="12"/>
      <c r="EG639" s="12"/>
      <c r="EH639" s="12"/>
      <c r="EI639" s="12"/>
      <c r="EJ639" s="12"/>
      <c r="EK639" s="12"/>
      <c r="EL639" s="12"/>
      <c r="EM639" s="12"/>
      <c r="EN639" s="12"/>
      <c r="EO639" s="12"/>
      <c r="EP639" s="12"/>
      <c r="EQ639" s="12"/>
      <c r="ER639" s="12"/>
      <c r="ES639" s="12"/>
      <c r="ET639" s="12"/>
      <c r="EU639" s="12"/>
      <c r="EV639" s="12"/>
      <c r="EW639" s="12"/>
      <c r="EX639" s="12"/>
      <c r="EY639" s="12"/>
      <c r="EZ639" s="12"/>
      <c r="FA639" s="12"/>
      <c r="FB639" s="12"/>
      <c r="FC639" s="12"/>
      <c r="FD639" s="12"/>
      <c r="FE639" s="12"/>
      <c r="FF639" s="12"/>
      <c r="FG639" s="12"/>
      <c r="FH639" s="12"/>
      <c r="FI639" s="12"/>
      <c r="FJ639" s="12"/>
      <c r="FK639" s="12"/>
      <c r="FL639" s="12"/>
      <c r="FM639" s="12"/>
      <c r="FN639" s="12"/>
      <c r="FO639" s="12"/>
      <c r="FP639" s="12"/>
      <c r="FQ639" s="12"/>
      <c r="FR639" s="12"/>
      <c r="FS639" s="12"/>
      <c r="FT639" s="12"/>
      <c r="FU639" s="12"/>
      <c r="FV639" s="12"/>
      <c r="FW639" s="12"/>
      <c r="FX639" s="12"/>
      <c r="FY639" s="12"/>
      <c r="FZ639" s="12"/>
      <c r="GA639" s="12"/>
      <c r="GB639" s="12"/>
      <c r="GC639" s="12"/>
      <c r="GD639" s="12"/>
      <c r="GE639" s="12"/>
      <c r="GF639" s="12"/>
      <c r="GG639" s="12"/>
      <c r="GH639" s="12"/>
      <c r="GI639" s="12"/>
      <c r="GJ639" s="12"/>
      <c r="GK639" s="12"/>
      <c r="GL639" s="12"/>
      <c r="GM639" s="12"/>
      <c r="GN639" s="12"/>
      <c r="GO639" s="12"/>
      <c r="GP639" s="12"/>
      <c r="GQ639" s="12"/>
      <c r="GR639" s="12"/>
    </row>
    <row r="640" spans="1:200" x14ac:dyDescent="0.2">
      <c r="A640" s="79">
        <f t="shared" si="262"/>
        <v>43712</v>
      </c>
      <c r="B640" s="80">
        <f t="shared" ca="1" si="268"/>
        <v>1132.8660600000001</v>
      </c>
      <c r="C640" s="81">
        <f t="shared" si="263"/>
        <v>1000</v>
      </c>
      <c r="D640" s="82">
        <f ca="1">IF(A640&lt;$B$1,VLOOKUP(A640,[1]DI!$A$4:$B$15000,2,FALSE),0)</f>
        <v>5.8999999999999997E-2</v>
      </c>
      <c r="E640" s="81">
        <f t="shared" ca="1" si="269"/>
        <v>2.2751E-4</v>
      </c>
      <c r="F640" s="83">
        <f t="shared" si="257"/>
        <v>1.1679999999999999</v>
      </c>
      <c r="G640" s="84">
        <f t="shared" ca="1" si="258"/>
        <v>1.0002657316800001</v>
      </c>
      <c r="H640" s="81">
        <f ca="1">TRUNC(PRODUCT(G$10:G639),15)</f>
        <v>1.13286605687468</v>
      </c>
      <c r="I640" s="81">
        <f t="shared" si="264"/>
        <v>1</v>
      </c>
      <c r="J640" s="81">
        <f t="shared" ca="1" si="259"/>
        <v>1.13286606</v>
      </c>
      <c r="K640" s="81">
        <f t="shared" ca="1" si="260"/>
        <v>132.86606</v>
      </c>
      <c r="L640" s="85">
        <f>IF(VLOOKUP(A640,$U$12:$AD$125,8)=VLOOKUP(A639,$U$12:$AD$125,8),0,VLOOKUP(A640,U$12:$AD$125,8))</f>
        <v>0</v>
      </c>
      <c r="M640" s="86">
        <f>IF(L640&gt;0,VLOOKUP(L640,T$12:$AC$125,7),0)</f>
        <v>0</v>
      </c>
      <c r="N640" s="81">
        <f t="shared" si="265"/>
        <v>0</v>
      </c>
      <c r="O640" s="81">
        <f t="shared" ca="1" si="261"/>
        <v>132.86606</v>
      </c>
      <c r="P640" s="87" t="str">
        <f t="shared" si="266"/>
        <v>J=</v>
      </c>
      <c r="Q640" s="88">
        <f t="shared" si="267"/>
        <v>44676</v>
      </c>
      <c r="R640" s="7"/>
      <c r="S640" s="7"/>
      <c r="T640" s="7"/>
      <c r="U640" s="7"/>
      <c r="V640" s="7"/>
      <c r="W640" s="7"/>
      <c r="X640" s="7"/>
      <c r="Y640" s="7"/>
      <c r="Z640" s="7"/>
      <c r="AA640" s="7"/>
      <c r="AB640" s="7"/>
      <c r="AC640" s="7"/>
      <c r="AD640" s="7"/>
      <c r="AE640" s="7"/>
      <c r="AF640" s="65">
        <f t="shared" ref="AF640:AF668" si="281">(AF639+1)</f>
        <v>43563</v>
      </c>
      <c r="AG640" s="9">
        <f t="shared" ca="1" si="278"/>
        <v>1100.0684699999999</v>
      </c>
      <c r="AH640" s="9">
        <f t="shared" si="278"/>
        <v>1000</v>
      </c>
      <c r="AI640" s="4">
        <f t="shared" ca="1" si="278"/>
        <v>6.4000000000000001E-2</v>
      </c>
      <c r="AJ640" s="10">
        <f t="shared" ca="1" si="278"/>
        <v>2.4620000000000002E-4</v>
      </c>
      <c r="AK640" s="4">
        <f t="shared" si="278"/>
        <v>1.1679999999999999</v>
      </c>
      <c r="AL640" s="65">
        <f t="shared" si="279"/>
        <v>43563</v>
      </c>
      <c r="AM640" s="10">
        <f t="shared" ca="1" si="280"/>
        <v>1.1000684700000001</v>
      </c>
      <c r="AN640" s="9">
        <f t="shared" ca="1" si="280"/>
        <v>100.06847</v>
      </c>
      <c r="AO640" s="7">
        <f t="shared" si="280"/>
        <v>0</v>
      </c>
      <c r="AP640" s="11">
        <f t="shared" si="280"/>
        <v>0</v>
      </c>
      <c r="AQ640" s="9">
        <f t="shared" si="280"/>
        <v>0</v>
      </c>
      <c r="AR640" s="8" t="str">
        <f t="shared" si="280"/>
        <v>J=</v>
      </c>
      <c r="AS640" s="65">
        <f t="shared" si="280"/>
        <v>44676</v>
      </c>
      <c r="AT640" s="12"/>
      <c r="AU640" s="12"/>
      <c r="AV640" s="22"/>
      <c r="AW640" s="12"/>
      <c r="AX640" s="12"/>
      <c r="AY640" s="12"/>
      <c r="AZ640" s="12"/>
      <c r="BA640" s="12"/>
      <c r="BB640" s="12"/>
      <c r="BC640" s="12"/>
      <c r="BD640" s="12"/>
      <c r="BE640" s="12"/>
      <c r="BF640" s="12"/>
      <c r="BG640" s="12"/>
      <c r="BH640" s="12"/>
      <c r="BI640" s="12"/>
      <c r="BJ640" s="12"/>
      <c r="BK640" s="12"/>
      <c r="BL640" s="12"/>
      <c r="BM640" s="12"/>
      <c r="BN640" s="12"/>
      <c r="BO640" s="12"/>
      <c r="BP640" s="12"/>
      <c r="BQ640" s="12"/>
      <c r="BR640" s="12"/>
      <c r="BS640" s="12"/>
      <c r="BT640" s="12"/>
      <c r="BU640" s="12"/>
      <c r="BV640" s="12"/>
      <c r="BW640" s="12"/>
      <c r="BX640" s="12"/>
      <c r="BY640" s="12"/>
      <c r="BZ640" s="12"/>
      <c r="CA640" s="12"/>
      <c r="CB640" s="12"/>
      <c r="CC640" s="12"/>
      <c r="CD640" s="12"/>
      <c r="CE640" s="12"/>
      <c r="CF640" s="12"/>
      <c r="CG640" s="12"/>
      <c r="CH640" s="12"/>
      <c r="CI640" s="12"/>
      <c r="CJ640" s="12"/>
      <c r="CK640" s="12"/>
      <c r="CL640" s="12"/>
      <c r="CM640" s="12"/>
      <c r="CN640" s="12"/>
      <c r="CO640" s="12"/>
      <c r="CP640" s="12"/>
      <c r="CQ640" s="12"/>
      <c r="CR640" s="12"/>
      <c r="CS640" s="12"/>
      <c r="CT640" s="12"/>
      <c r="CU640" s="12"/>
      <c r="CV640" s="12"/>
      <c r="CW640" s="12"/>
      <c r="CX640" s="12"/>
      <c r="CY640" s="12"/>
      <c r="CZ640" s="12"/>
      <c r="DA640" s="12"/>
      <c r="DB640" s="12"/>
      <c r="DC640" s="12"/>
      <c r="DD640" s="12"/>
      <c r="DE640" s="12"/>
      <c r="DF640" s="12"/>
      <c r="DG640" s="12"/>
      <c r="DH640" s="12"/>
      <c r="DI640" s="12"/>
      <c r="DJ640" s="12"/>
      <c r="DK640" s="12"/>
      <c r="DL640" s="12"/>
      <c r="DM640" s="12"/>
      <c r="DN640" s="12"/>
      <c r="DO640" s="12"/>
      <c r="DP640" s="12"/>
      <c r="DQ640" s="12"/>
      <c r="DR640" s="12"/>
      <c r="DS640" s="12"/>
      <c r="DT640" s="12"/>
      <c r="DU640" s="12"/>
      <c r="DV640" s="12"/>
      <c r="DW640" s="12"/>
      <c r="DX640" s="12"/>
      <c r="DY640" s="12"/>
      <c r="DZ640" s="12"/>
      <c r="EA640" s="12"/>
      <c r="EB640" s="12"/>
      <c r="EC640" s="12"/>
      <c r="ED640" s="12"/>
      <c r="EE640" s="12"/>
      <c r="EF640" s="12"/>
      <c r="EG640" s="12"/>
      <c r="EH640" s="12"/>
      <c r="EI640" s="12"/>
      <c r="EJ640" s="12"/>
      <c r="EK640" s="12"/>
      <c r="EL640" s="12"/>
      <c r="EM640" s="12"/>
      <c r="EN640" s="12"/>
      <c r="EO640" s="12"/>
      <c r="EP640" s="12"/>
      <c r="EQ640" s="12"/>
      <c r="ER640" s="12"/>
      <c r="ES640" s="12"/>
      <c r="ET640" s="12"/>
      <c r="EU640" s="12"/>
      <c r="EV640" s="12"/>
      <c r="EW640" s="12"/>
      <c r="EX640" s="12"/>
      <c r="EY640" s="12"/>
      <c r="EZ640" s="12"/>
      <c r="FA640" s="12"/>
      <c r="FB640" s="12"/>
      <c r="FC640" s="12"/>
      <c r="FD640" s="12"/>
      <c r="FE640" s="12"/>
      <c r="FF640" s="12"/>
      <c r="FG640" s="12"/>
      <c r="FH640" s="12"/>
      <c r="FI640" s="12"/>
      <c r="FJ640" s="12"/>
      <c r="FK640" s="12"/>
      <c r="FL640" s="12"/>
      <c r="FM640" s="12"/>
      <c r="FN640" s="12"/>
      <c r="FO640" s="12"/>
      <c r="FP640" s="12"/>
      <c r="FQ640" s="12"/>
      <c r="FR640" s="12"/>
      <c r="FS640" s="12"/>
      <c r="FT640" s="12"/>
      <c r="FU640" s="12"/>
      <c r="FV640" s="12"/>
      <c r="FW640" s="12"/>
      <c r="FX640" s="12"/>
      <c r="FY640" s="12"/>
      <c r="FZ640" s="12"/>
      <c r="GA640" s="12"/>
      <c r="GB640" s="12"/>
      <c r="GC640" s="12"/>
      <c r="GD640" s="12"/>
      <c r="GE640" s="12"/>
      <c r="GF640" s="12"/>
      <c r="GG640" s="12"/>
      <c r="GH640" s="12"/>
      <c r="GI640" s="12"/>
      <c r="GJ640" s="12"/>
      <c r="GK640" s="12"/>
      <c r="GL640" s="12"/>
      <c r="GM640" s="12"/>
      <c r="GN640" s="12"/>
      <c r="GO640" s="12"/>
      <c r="GP640" s="12"/>
      <c r="GQ640" s="12"/>
      <c r="GR640" s="12"/>
    </row>
    <row r="641" spans="1:203" x14ac:dyDescent="0.2">
      <c r="A641" s="79">
        <f t="shared" si="262"/>
        <v>43713</v>
      </c>
      <c r="B641" s="80">
        <f t="shared" ca="1" si="268"/>
        <v>1133.1671000000001</v>
      </c>
      <c r="C641" s="81">
        <f t="shared" si="263"/>
        <v>1000</v>
      </c>
      <c r="D641" s="82">
        <f ca="1">IF(A641&lt;$B$1,VLOOKUP(A641,[1]DI!$A$4:$B$15000,2,FALSE),0)</f>
        <v>5.8999999999999997E-2</v>
      </c>
      <c r="E641" s="81">
        <f t="shared" ca="1" si="269"/>
        <v>2.2751E-4</v>
      </c>
      <c r="F641" s="83">
        <f t="shared" si="257"/>
        <v>1.1679999999999999</v>
      </c>
      <c r="G641" s="84">
        <f t="shared" ca="1" si="258"/>
        <v>1.0002657316800001</v>
      </c>
      <c r="H641" s="81">
        <f ca="1">TRUNC(PRODUCT(G$10:G640),15)</f>
        <v>1.13316709527519</v>
      </c>
      <c r="I641" s="81">
        <f t="shared" si="264"/>
        <v>1</v>
      </c>
      <c r="J641" s="81">
        <f t="shared" ca="1" si="259"/>
        <v>1.1331671000000001</v>
      </c>
      <c r="K641" s="81">
        <f t="shared" ca="1" si="260"/>
        <v>133.1671</v>
      </c>
      <c r="L641" s="85">
        <f>IF(VLOOKUP(A641,$U$12:$AD$125,8)=VLOOKUP(A640,$U$12:$AD$125,8),0,VLOOKUP(A641,U$12:$AD$125,8))</f>
        <v>0</v>
      </c>
      <c r="M641" s="86">
        <f>IF(L641&gt;0,VLOOKUP(L641,T$12:$AC$125,7),0)</f>
        <v>0</v>
      </c>
      <c r="N641" s="81">
        <f t="shared" si="265"/>
        <v>0</v>
      </c>
      <c r="O641" s="81">
        <f t="shared" ca="1" si="261"/>
        <v>133.1671</v>
      </c>
      <c r="P641" s="87" t="str">
        <f t="shared" si="266"/>
        <v>J=</v>
      </c>
      <c r="Q641" s="88">
        <f t="shared" si="267"/>
        <v>44676</v>
      </c>
      <c r="R641" s="7"/>
      <c r="S641" s="7"/>
      <c r="T641" s="7"/>
      <c r="U641" s="7"/>
      <c r="V641" s="7"/>
      <c r="W641" s="7"/>
      <c r="X641" s="7"/>
      <c r="Y641" s="7"/>
      <c r="Z641" s="7"/>
      <c r="AA641" s="7"/>
      <c r="AB641" s="7"/>
      <c r="AC641" s="7"/>
      <c r="AD641" s="7"/>
      <c r="AE641" s="7"/>
      <c r="AF641" s="65">
        <f t="shared" si="281"/>
        <v>43564</v>
      </c>
      <c r="AG641" s="9">
        <f t="shared" ca="1" si="278"/>
        <v>1100.38481</v>
      </c>
      <c r="AH641" s="9">
        <f t="shared" si="278"/>
        <v>1000</v>
      </c>
      <c r="AI641" s="4">
        <f t="shared" ca="1" si="278"/>
        <v>6.4000000000000001E-2</v>
      </c>
      <c r="AJ641" s="10">
        <f t="shared" ca="1" si="278"/>
        <v>2.4620000000000002E-4</v>
      </c>
      <c r="AK641" s="4">
        <f t="shared" si="278"/>
        <v>1.1679999999999999</v>
      </c>
      <c r="AL641" s="65">
        <f t="shared" si="279"/>
        <v>43564</v>
      </c>
      <c r="AM641" s="10">
        <f t="shared" ca="1" si="280"/>
        <v>1.10038481</v>
      </c>
      <c r="AN641" s="9">
        <f t="shared" ca="1" si="280"/>
        <v>100.38481</v>
      </c>
      <c r="AO641" s="7">
        <f t="shared" si="280"/>
        <v>0</v>
      </c>
      <c r="AP641" s="11">
        <f t="shared" si="280"/>
        <v>0</v>
      </c>
      <c r="AQ641" s="9">
        <f t="shared" si="280"/>
        <v>0</v>
      </c>
      <c r="AR641" s="8" t="str">
        <f t="shared" si="280"/>
        <v>J=</v>
      </c>
      <c r="AS641" s="65">
        <f t="shared" si="280"/>
        <v>44676</v>
      </c>
      <c r="AT641" s="12"/>
      <c r="AU641" s="12"/>
      <c r="AV641" s="22"/>
      <c r="AW641" s="12"/>
      <c r="AX641" s="12"/>
      <c r="AY641" s="12"/>
      <c r="AZ641" s="12"/>
      <c r="BA641" s="12"/>
      <c r="BB641" s="12"/>
      <c r="BC641" s="12"/>
      <c r="BD641" s="12"/>
      <c r="BE641" s="12"/>
      <c r="BF641" s="12"/>
      <c r="BG641" s="12"/>
      <c r="BH641" s="12"/>
      <c r="BI641" s="12"/>
      <c r="BJ641" s="12"/>
      <c r="BK641" s="12"/>
      <c r="BL641" s="12"/>
      <c r="BM641" s="12"/>
      <c r="BN641" s="12"/>
      <c r="BO641" s="12"/>
      <c r="BP641" s="12"/>
      <c r="BQ641" s="12"/>
      <c r="BR641" s="12"/>
      <c r="BS641" s="12"/>
      <c r="BT641" s="12"/>
      <c r="BU641" s="12"/>
      <c r="BV641" s="12"/>
      <c r="BW641" s="12"/>
      <c r="BX641" s="12"/>
      <c r="BY641" s="12"/>
      <c r="BZ641" s="12"/>
      <c r="CA641" s="12"/>
      <c r="CB641" s="12"/>
      <c r="CC641" s="12"/>
      <c r="CD641" s="12"/>
      <c r="CE641" s="12"/>
      <c r="CF641" s="12"/>
      <c r="CG641" s="12"/>
      <c r="CH641" s="12"/>
      <c r="CI641" s="12"/>
      <c r="CJ641" s="12"/>
      <c r="CK641" s="12"/>
      <c r="CL641" s="12"/>
      <c r="CM641" s="12"/>
      <c r="CN641" s="12"/>
      <c r="CO641" s="12"/>
      <c r="CP641" s="12"/>
      <c r="CQ641" s="12"/>
      <c r="CR641" s="12"/>
      <c r="CS641" s="12"/>
      <c r="CT641" s="12"/>
      <c r="CU641" s="12"/>
      <c r="CV641" s="12"/>
      <c r="CW641" s="12"/>
      <c r="CX641" s="12"/>
      <c r="CY641" s="12"/>
      <c r="CZ641" s="12"/>
      <c r="DA641" s="12"/>
      <c r="DB641" s="12"/>
      <c r="DC641" s="12"/>
      <c r="DD641" s="12"/>
      <c r="DE641" s="12"/>
      <c r="DF641" s="12"/>
      <c r="DG641" s="12"/>
      <c r="DH641" s="12"/>
      <c r="DI641" s="12"/>
      <c r="DJ641" s="12"/>
      <c r="DK641" s="12"/>
      <c r="DL641" s="12"/>
      <c r="DM641" s="12"/>
      <c r="DN641" s="12"/>
      <c r="DO641" s="12"/>
      <c r="DP641" s="12"/>
      <c r="DQ641" s="12"/>
      <c r="DR641" s="12"/>
      <c r="DS641" s="12"/>
      <c r="DT641" s="12"/>
      <c r="DU641" s="12"/>
      <c r="DV641" s="12"/>
      <c r="DW641" s="12"/>
      <c r="DX641" s="12"/>
      <c r="DY641" s="12"/>
      <c r="DZ641" s="12"/>
      <c r="EA641" s="12"/>
      <c r="EB641" s="12"/>
      <c r="EC641" s="12"/>
      <c r="ED641" s="12"/>
      <c r="EE641" s="12"/>
      <c r="EF641" s="12"/>
      <c r="EG641" s="12"/>
      <c r="EH641" s="12"/>
      <c r="EI641" s="12"/>
      <c r="EJ641" s="12"/>
      <c r="EK641" s="12"/>
      <c r="EL641" s="12"/>
      <c r="EM641" s="12"/>
      <c r="EN641" s="12"/>
      <c r="EO641" s="12"/>
      <c r="EP641" s="12"/>
      <c r="EQ641" s="12"/>
      <c r="ER641" s="12"/>
      <c r="ES641" s="12"/>
      <c r="ET641" s="12"/>
      <c r="EU641" s="12"/>
      <c r="EV641" s="12"/>
      <c r="EW641" s="12"/>
      <c r="EX641" s="12"/>
      <c r="EY641" s="12"/>
      <c r="EZ641" s="12"/>
      <c r="FA641" s="12"/>
      <c r="FB641" s="12"/>
      <c r="FC641" s="12"/>
      <c r="FD641" s="12"/>
      <c r="FE641" s="12"/>
      <c r="FF641" s="12"/>
      <c r="FG641" s="12"/>
      <c r="FH641" s="12"/>
      <c r="FI641" s="12"/>
      <c r="FJ641" s="12"/>
      <c r="FK641" s="12"/>
      <c r="FL641" s="12"/>
      <c r="FM641" s="12"/>
      <c r="FN641" s="12"/>
      <c r="FO641" s="12"/>
      <c r="FP641" s="12"/>
      <c r="FQ641" s="12"/>
      <c r="FR641" s="12"/>
      <c r="FS641" s="12"/>
      <c r="FT641" s="12"/>
      <c r="FU641" s="12"/>
      <c r="FV641" s="12"/>
      <c r="FW641" s="12"/>
      <c r="FX641" s="12"/>
      <c r="FY641" s="12"/>
      <c r="FZ641" s="12"/>
      <c r="GA641" s="12"/>
      <c r="GB641" s="12"/>
      <c r="GC641" s="12"/>
      <c r="GD641" s="12"/>
      <c r="GE641" s="12"/>
      <c r="GF641" s="12"/>
      <c r="GG641" s="12"/>
      <c r="GH641" s="12"/>
      <c r="GI641" s="12"/>
      <c r="GJ641" s="12"/>
      <c r="GK641" s="12"/>
      <c r="GL641" s="12"/>
      <c r="GM641" s="12"/>
      <c r="GN641" s="12"/>
      <c r="GO641" s="12"/>
      <c r="GP641" s="12"/>
      <c r="GQ641" s="12"/>
      <c r="GR641" s="12"/>
    </row>
    <row r="642" spans="1:203" x14ac:dyDescent="0.2">
      <c r="A642" s="79">
        <f t="shared" si="262"/>
        <v>43714</v>
      </c>
      <c r="B642" s="80">
        <f t="shared" ca="1" si="268"/>
        <v>1133.46821</v>
      </c>
      <c r="C642" s="81">
        <f t="shared" si="263"/>
        <v>1000</v>
      </c>
      <c r="D642" s="82">
        <f ca="1">IF(A642&lt;$B$1,VLOOKUP(A642,[1]DI!$A$4:$B$15000,2,FALSE),0)</f>
        <v>5.8999999999999997E-2</v>
      </c>
      <c r="E642" s="81">
        <f t="shared" ca="1" si="269"/>
        <v>2.2751E-4</v>
      </c>
      <c r="F642" s="83">
        <f t="shared" si="257"/>
        <v>1.1679999999999999</v>
      </c>
      <c r="G642" s="84">
        <f t="shared" ca="1" si="258"/>
        <v>1.0002657316800001</v>
      </c>
      <c r="H642" s="81">
        <f ca="1">TRUNC(PRODUCT(G$10:G641),15)</f>
        <v>1.13346821367114</v>
      </c>
      <c r="I642" s="81">
        <f t="shared" si="264"/>
        <v>1</v>
      </c>
      <c r="J642" s="81">
        <f t="shared" ca="1" si="259"/>
        <v>1.13346821</v>
      </c>
      <c r="K642" s="81">
        <f t="shared" ca="1" si="260"/>
        <v>133.46821</v>
      </c>
      <c r="L642" s="85">
        <f>IF(VLOOKUP(A642,$U$12:$AD$125,8)=VLOOKUP(A641,$U$12:$AD$125,8),0,VLOOKUP(A642,U$12:$AD$125,8))</f>
        <v>0</v>
      </c>
      <c r="M642" s="86">
        <f>IF(L642&gt;0,VLOOKUP(L642,T$12:$AC$125,7),0)</f>
        <v>0</v>
      </c>
      <c r="N642" s="81">
        <f t="shared" si="265"/>
        <v>0</v>
      </c>
      <c r="O642" s="81">
        <f t="shared" ca="1" si="261"/>
        <v>133.46821</v>
      </c>
      <c r="P642" s="87" t="str">
        <f t="shared" si="266"/>
        <v>J=</v>
      </c>
      <c r="Q642" s="88">
        <f t="shared" si="267"/>
        <v>44676</v>
      </c>
      <c r="R642" s="7"/>
      <c r="S642" s="7"/>
      <c r="T642" s="7"/>
      <c r="U642" s="7"/>
      <c r="V642" s="7"/>
      <c r="W642" s="7"/>
      <c r="X642" s="7"/>
      <c r="Y642" s="7"/>
      <c r="Z642" s="7"/>
      <c r="AA642" s="7"/>
      <c r="AB642" s="7"/>
      <c r="AC642" s="7"/>
      <c r="AD642" s="7"/>
      <c r="AE642" s="7"/>
      <c r="AF642" s="65">
        <f t="shared" si="281"/>
        <v>43565</v>
      </c>
      <c r="AG642" s="9">
        <f t="shared" ca="1" si="278"/>
        <v>1100.7012299999999</v>
      </c>
      <c r="AH642" s="9">
        <f t="shared" si="278"/>
        <v>1000</v>
      </c>
      <c r="AI642" s="4">
        <f t="shared" ca="1" si="278"/>
        <v>6.4000000000000001E-2</v>
      </c>
      <c r="AJ642" s="10">
        <f t="shared" ca="1" si="278"/>
        <v>2.4620000000000002E-4</v>
      </c>
      <c r="AK642" s="4">
        <f t="shared" si="278"/>
        <v>1.1679999999999999</v>
      </c>
      <c r="AL642" s="65">
        <f t="shared" si="279"/>
        <v>43565</v>
      </c>
      <c r="AM642" s="10">
        <f t="shared" ca="1" si="280"/>
        <v>1.1007012300000001</v>
      </c>
      <c r="AN642" s="9">
        <f t="shared" ca="1" si="280"/>
        <v>100.70123</v>
      </c>
      <c r="AO642" s="7">
        <f t="shared" si="280"/>
        <v>0</v>
      </c>
      <c r="AP642" s="11">
        <f t="shared" si="280"/>
        <v>0</v>
      </c>
      <c r="AQ642" s="9">
        <f t="shared" si="280"/>
        <v>0</v>
      </c>
      <c r="AR642" s="8" t="str">
        <f t="shared" si="280"/>
        <v>J=</v>
      </c>
      <c r="AS642" s="65">
        <f t="shared" si="280"/>
        <v>44676</v>
      </c>
      <c r="AT642" s="12"/>
      <c r="AU642" s="12"/>
      <c r="AV642" s="22"/>
      <c r="AW642" s="12"/>
      <c r="AX642" s="12"/>
      <c r="AY642" s="12"/>
      <c r="AZ642" s="12"/>
      <c r="BA642" s="12"/>
      <c r="BB642" s="12"/>
      <c r="BC642" s="12"/>
      <c r="BD642" s="12"/>
      <c r="BE642" s="12"/>
      <c r="BF642" s="12"/>
      <c r="BG642" s="12"/>
      <c r="BH642" s="12"/>
      <c r="BI642" s="12"/>
      <c r="BJ642" s="12"/>
      <c r="BK642" s="12"/>
      <c r="BL642" s="12"/>
      <c r="BM642" s="12"/>
      <c r="BN642" s="12"/>
      <c r="BO642" s="12"/>
      <c r="BP642" s="12"/>
      <c r="BQ642" s="12"/>
      <c r="BR642" s="12"/>
      <c r="BS642" s="12"/>
      <c r="BT642" s="12"/>
      <c r="BU642" s="12"/>
      <c r="BV642" s="12"/>
      <c r="BW642" s="12"/>
      <c r="BX642" s="12"/>
      <c r="BY642" s="12"/>
      <c r="BZ642" s="12"/>
      <c r="CA642" s="12"/>
      <c r="CB642" s="12"/>
      <c r="CC642" s="12"/>
      <c r="CD642" s="12"/>
      <c r="CE642" s="12"/>
      <c r="CF642" s="12"/>
      <c r="CG642" s="12"/>
      <c r="CH642" s="12"/>
      <c r="CI642" s="12"/>
      <c r="CJ642" s="12"/>
      <c r="CK642" s="12"/>
      <c r="CL642" s="12"/>
      <c r="CM642" s="12"/>
      <c r="CN642" s="12"/>
      <c r="CO642" s="12"/>
      <c r="CP642" s="12"/>
      <c r="CQ642" s="12"/>
      <c r="CR642" s="12"/>
      <c r="CS642" s="12"/>
      <c r="CT642" s="12"/>
      <c r="CU642" s="12"/>
      <c r="CV642" s="12"/>
      <c r="CW642" s="12"/>
      <c r="CX642" s="12"/>
      <c r="CY642" s="12"/>
      <c r="CZ642" s="12"/>
      <c r="DA642" s="12"/>
      <c r="DB642" s="12"/>
      <c r="DC642" s="12"/>
      <c r="DD642" s="12"/>
      <c r="DE642" s="12"/>
      <c r="DF642" s="12"/>
      <c r="DG642" s="12"/>
      <c r="DH642" s="12"/>
      <c r="DI642" s="12"/>
      <c r="DJ642" s="12"/>
      <c r="DK642" s="12"/>
      <c r="DL642" s="12"/>
      <c r="DM642" s="12"/>
      <c r="DN642" s="12"/>
      <c r="DO642" s="12"/>
      <c r="DP642" s="12"/>
      <c r="DQ642" s="12"/>
      <c r="DR642" s="12"/>
      <c r="DS642" s="12"/>
      <c r="DT642" s="12"/>
      <c r="DU642" s="12"/>
      <c r="DV642" s="12"/>
      <c r="DW642" s="12"/>
      <c r="DX642" s="12"/>
      <c r="DY642" s="12"/>
      <c r="DZ642" s="12"/>
      <c r="EA642" s="12"/>
      <c r="EB642" s="12"/>
      <c r="EC642" s="12"/>
      <c r="ED642" s="12"/>
      <c r="EE642" s="12"/>
      <c r="EF642" s="12"/>
      <c r="EG642" s="12"/>
      <c r="EH642" s="12"/>
      <c r="EI642" s="12"/>
      <c r="EJ642" s="12"/>
      <c r="EK642" s="12"/>
      <c r="EL642" s="12"/>
      <c r="EM642" s="12"/>
      <c r="EN642" s="12"/>
      <c r="EO642" s="12"/>
      <c r="EP642" s="12"/>
      <c r="EQ642" s="12"/>
      <c r="ER642" s="12"/>
      <c r="ES642" s="12"/>
      <c r="ET642" s="12"/>
      <c r="EU642" s="12"/>
      <c r="EV642" s="12"/>
      <c r="EW642" s="12"/>
      <c r="EX642" s="12"/>
      <c r="EY642" s="12"/>
      <c r="EZ642" s="12"/>
      <c r="FA642" s="12"/>
      <c r="FB642" s="12"/>
      <c r="FC642" s="12"/>
      <c r="FD642" s="12"/>
      <c r="FE642" s="12"/>
      <c r="FF642" s="12"/>
      <c r="FG642" s="12"/>
      <c r="FH642" s="12"/>
      <c r="FI642" s="12"/>
      <c r="FJ642" s="12"/>
      <c r="FK642" s="12"/>
      <c r="FL642" s="12"/>
      <c r="FM642" s="12"/>
      <c r="FN642" s="12"/>
      <c r="FO642" s="12"/>
      <c r="FP642" s="12"/>
      <c r="FQ642" s="12"/>
      <c r="FR642" s="12"/>
      <c r="FS642" s="12"/>
      <c r="FT642" s="12"/>
      <c r="FU642" s="12"/>
      <c r="FV642" s="12"/>
      <c r="FW642" s="12"/>
      <c r="FX642" s="12"/>
      <c r="FY642" s="12"/>
      <c r="FZ642" s="12"/>
      <c r="GA642" s="12"/>
      <c r="GB642" s="12"/>
      <c r="GC642" s="12"/>
      <c r="GD642" s="12"/>
      <c r="GE642" s="12"/>
      <c r="GF642" s="12"/>
      <c r="GG642" s="12"/>
      <c r="GH642" s="12"/>
      <c r="GI642" s="12"/>
      <c r="GJ642" s="12"/>
      <c r="GK642" s="12"/>
      <c r="GL642" s="12"/>
      <c r="GM642" s="12"/>
      <c r="GN642" s="12"/>
      <c r="GO642" s="12"/>
      <c r="GP642" s="12"/>
      <c r="GQ642" s="12"/>
      <c r="GR642" s="12"/>
    </row>
    <row r="643" spans="1:203" x14ac:dyDescent="0.2">
      <c r="A643" s="79">
        <f t="shared" si="262"/>
        <v>43715</v>
      </c>
      <c r="B643" s="80">
        <f t="shared" ca="1" si="268"/>
        <v>1133.7694099999999</v>
      </c>
      <c r="C643" s="81">
        <f t="shared" si="263"/>
        <v>1000</v>
      </c>
      <c r="D643" s="82">
        <f ca="1">IF(A643&lt;$B$1,VLOOKUP(A643,[1]DI!$A$4:$B$15000,2,FALSE),0)</f>
        <v>0</v>
      </c>
      <c r="E643" s="81">
        <f t="shared" ca="1" si="269"/>
        <v>0</v>
      </c>
      <c r="F643" s="83">
        <f t="shared" si="257"/>
        <v>1.1679999999999999</v>
      </c>
      <c r="G643" s="84">
        <f t="shared" ca="1" si="258"/>
        <v>1</v>
      </c>
      <c r="H643" s="81">
        <f ca="1">TRUNC(PRODUCT(G$10:G642),15)</f>
        <v>1.13376941208378</v>
      </c>
      <c r="I643" s="81">
        <f t="shared" si="264"/>
        <v>1</v>
      </c>
      <c r="J643" s="81">
        <f t="shared" ca="1" si="259"/>
        <v>1.13376941</v>
      </c>
      <c r="K643" s="81">
        <f t="shared" ca="1" si="260"/>
        <v>133.76940999999999</v>
      </c>
      <c r="L643" s="85">
        <f>IF(VLOOKUP(A643,$U$12:$AD$125,8)=VLOOKUP(A642,$U$12:$AD$125,8),0,VLOOKUP(A643,U$12:$AD$125,8))</f>
        <v>0</v>
      </c>
      <c r="M643" s="86">
        <f>IF(L643&gt;0,VLOOKUP(L643,T$12:$AC$125,7),0)</f>
        <v>0</v>
      </c>
      <c r="N643" s="81">
        <f t="shared" si="265"/>
        <v>0</v>
      </c>
      <c r="O643" s="81">
        <f t="shared" ca="1" si="261"/>
        <v>133.76940999999999</v>
      </c>
      <c r="P643" s="87" t="str">
        <f t="shared" si="266"/>
        <v>J=</v>
      </c>
      <c r="Q643" s="88">
        <f t="shared" si="267"/>
        <v>44676</v>
      </c>
      <c r="R643" s="7"/>
      <c r="S643" s="7"/>
      <c r="T643" s="7"/>
      <c r="U643" s="7"/>
      <c r="V643" s="7"/>
      <c r="W643" s="7"/>
      <c r="X643" s="7"/>
      <c r="Y643" s="7"/>
      <c r="Z643" s="7"/>
      <c r="AA643" s="7"/>
      <c r="AB643" s="7"/>
      <c r="AC643" s="7"/>
      <c r="AD643" s="7"/>
      <c r="AE643" s="7"/>
      <c r="AF643" s="65">
        <f t="shared" si="281"/>
        <v>43566</v>
      </c>
      <c r="AG643" s="9">
        <f t="shared" ca="1" si="278"/>
        <v>1101.01775</v>
      </c>
      <c r="AH643" s="9">
        <f t="shared" si="278"/>
        <v>1000</v>
      </c>
      <c r="AI643" s="4">
        <f t="shared" ca="1" si="278"/>
        <v>6.4000000000000001E-2</v>
      </c>
      <c r="AJ643" s="10">
        <f t="shared" ca="1" si="278"/>
        <v>2.4620000000000002E-4</v>
      </c>
      <c r="AK643" s="4">
        <f t="shared" si="278"/>
        <v>1.1679999999999999</v>
      </c>
      <c r="AL643" s="65">
        <f t="shared" si="279"/>
        <v>43566</v>
      </c>
      <c r="AM643" s="10">
        <f t="shared" ca="1" si="280"/>
        <v>1.10101775</v>
      </c>
      <c r="AN643" s="9">
        <f t="shared" ca="1" si="280"/>
        <v>101.01775000000001</v>
      </c>
      <c r="AO643" s="7">
        <f t="shared" si="280"/>
        <v>0</v>
      </c>
      <c r="AP643" s="11">
        <f t="shared" si="280"/>
        <v>0</v>
      </c>
      <c r="AQ643" s="9">
        <f t="shared" si="280"/>
        <v>0</v>
      </c>
      <c r="AR643" s="8" t="str">
        <f t="shared" si="280"/>
        <v>J=</v>
      </c>
      <c r="AS643" s="65">
        <f t="shared" si="280"/>
        <v>44676</v>
      </c>
      <c r="AT643" s="12"/>
      <c r="AU643" s="12"/>
      <c r="AV643" s="22"/>
      <c r="AW643" s="12"/>
      <c r="AX643" s="12"/>
      <c r="AY643" s="12"/>
      <c r="AZ643" s="12"/>
      <c r="BA643" s="12"/>
      <c r="BB643" s="12"/>
      <c r="BC643" s="12"/>
      <c r="BD643" s="12"/>
      <c r="BE643" s="12"/>
      <c r="BF643" s="12"/>
      <c r="BG643" s="12"/>
      <c r="BH643" s="12"/>
      <c r="BI643" s="12"/>
      <c r="BJ643" s="12"/>
      <c r="BK643" s="12"/>
      <c r="BL643" s="12"/>
      <c r="BM643" s="12"/>
      <c r="BN643" s="12"/>
      <c r="BO643" s="12"/>
      <c r="BP643" s="12"/>
      <c r="BQ643" s="12"/>
      <c r="BR643" s="12"/>
      <c r="BS643" s="12"/>
      <c r="BT643" s="12"/>
      <c r="BU643" s="12"/>
      <c r="BV643" s="12"/>
      <c r="BW643" s="12"/>
      <c r="BX643" s="12"/>
      <c r="BY643" s="12"/>
      <c r="BZ643" s="12"/>
      <c r="CA643" s="12"/>
      <c r="CB643" s="12"/>
      <c r="CC643" s="12"/>
      <c r="CD643" s="12"/>
      <c r="CE643" s="12"/>
      <c r="CF643" s="12"/>
      <c r="CG643" s="12"/>
      <c r="CH643" s="12"/>
      <c r="CI643" s="12"/>
      <c r="CJ643" s="12"/>
      <c r="CK643" s="12"/>
      <c r="CL643" s="12"/>
      <c r="CM643" s="12"/>
      <c r="CN643" s="12"/>
      <c r="CO643" s="12"/>
      <c r="CP643" s="12"/>
      <c r="CQ643" s="12"/>
      <c r="CR643" s="12"/>
      <c r="CS643" s="12"/>
      <c r="CT643" s="12"/>
      <c r="CU643" s="12"/>
      <c r="CV643" s="12"/>
      <c r="CW643" s="12"/>
      <c r="CX643" s="12"/>
      <c r="CY643" s="12"/>
      <c r="CZ643" s="12"/>
      <c r="DA643" s="12"/>
      <c r="DB643" s="12"/>
      <c r="DC643" s="12"/>
      <c r="DD643" s="12"/>
      <c r="DE643" s="12"/>
      <c r="DF643" s="12"/>
      <c r="DG643" s="12"/>
      <c r="DH643" s="12"/>
      <c r="DI643" s="12"/>
      <c r="DJ643" s="12"/>
      <c r="DK643" s="12"/>
      <c r="DL643" s="12"/>
      <c r="DM643" s="12"/>
      <c r="DN643" s="12"/>
      <c r="DO643" s="12"/>
      <c r="DP643" s="12"/>
      <c r="DQ643" s="12"/>
      <c r="DR643" s="12"/>
      <c r="DS643" s="12"/>
      <c r="DT643" s="12"/>
      <c r="DU643" s="12"/>
      <c r="DV643" s="12"/>
      <c r="DW643" s="12"/>
      <c r="DX643" s="12"/>
      <c r="DY643" s="12"/>
      <c r="DZ643" s="12"/>
      <c r="EA643" s="12"/>
      <c r="EB643" s="12"/>
      <c r="EC643" s="12"/>
      <c r="ED643" s="12"/>
      <c r="EE643" s="12"/>
      <c r="EF643" s="12"/>
      <c r="EG643" s="12"/>
      <c r="EH643" s="12"/>
      <c r="EI643" s="12"/>
      <c r="EJ643" s="12"/>
      <c r="EK643" s="12"/>
      <c r="EL643" s="12"/>
      <c r="EM643" s="12"/>
      <c r="EN643" s="12"/>
      <c r="EO643" s="12"/>
      <c r="EP643" s="12"/>
      <c r="EQ643" s="12"/>
      <c r="ER643" s="12"/>
      <c r="ES643" s="12"/>
      <c r="ET643" s="12"/>
      <c r="EU643" s="12"/>
      <c r="EV643" s="12"/>
      <c r="EW643" s="12"/>
      <c r="EX643" s="12"/>
      <c r="EY643" s="12"/>
      <c r="EZ643" s="12"/>
      <c r="FA643" s="12"/>
      <c r="FB643" s="12"/>
      <c r="FC643" s="12"/>
      <c r="FD643" s="12"/>
      <c r="FE643" s="12"/>
      <c r="FF643" s="12"/>
      <c r="FG643" s="12"/>
      <c r="FH643" s="12"/>
      <c r="FI643" s="12"/>
      <c r="FJ643" s="12"/>
      <c r="FK643" s="12"/>
      <c r="FL643" s="12"/>
      <c r="FM643" s="12"/>
      <c r="FN643" s="12"/>
      <c r="FO643" s="12"/>
      <c r="FP643" s="12"/>
      <c r="FQ643" s="12"/>
      <c r="FR643" s="12"/>
      <c r="FS643" s="12"/>
      <c r="FT643" s="12"/>
      <c r="FU643" s="12"/>
      <c r="FV643" s="12"/>
      <c r="FW643" s="12"/>
      <c r="FX643" s="12"/>
      <c r="FY643" s="12"/>
      <c r="FZ643" s="12"/>
      <c r="GA643" s="12"/>
      <c r="GB643" s="12"/>
      <c r="GC643" s="12"/>
      <c r="GD643" s="12"/>
      <c r="GE643" s="12"/>
      <c r="GF643" s="12"/>
      <c r="GG643" s="12"/>
      <c r="GH643" s="12"/>
      <c r="GI643" s="12"/>
      <c r="GJ643" s="12"/>
      <c r="GK643" s="12"/>
      <c r="GL643" s="12"/>
      <c r="GM643" s="12"/>
      <c r="GN643" s="12"/>
      <c r="GO643" s="12"/>
      <c r="GP643" s="12"/>
      <c r="GQ643" s="12"/>
      <c r="GR643" s="12"/>
    </row>
    <row r="644" spans="1:203" x14ac:dyDescent="0.2">
      <c r="A644" s="79">
        <f t="shared" si="262"/>
        <v>43716</v>
      </c>
      <c r="B644" s="80">
        <f t="shared" ca="1" si="268"/>
        <v>1133.7694099999999</v>
      </c>
      <c r="C644" s="81">
        <f t="shared" si="263"/>
        <v>1000</v>
      </c>
      <c r="D644" s="82">
        <f ca="1">IF(A644&lt;$B$1,VLOOKUP(A644,[1]DI!$A$4:$B$15000,2,FALSE),0)</f>
        <v>0</v>
      </c>
      <c r="E644" s="81">
        <f t="shared" ca="1" si="269"/>
        <v>0</v>
      </c>
      <c r="F644" s="83">
        <f t="shared" si="257"/>
        <v>1.1679999999999999</v>
      </c>
      <c r="G644" s="84">
        <f t="shared" ca="1" si="258"/>
        <v>1</v>
      </c>
      <c r="H644" s="81">
        <f ca="1">TRUNC(PRODUCT(G$10:G643),15)</f>
        <v>1.13376941208378</v>
      </c>
      <c r="I644" s="81">
        <f t="shared" si="264"/>
        <v>1</v>
      </c>
      <c r="J644" s="81">
        <f t="shared" ca="1" si="259"/>
        <v>1.13376941</v>
      </c>
      <c r="K644" s="81">
        <f t="shared" ca="1" si="260"/>
        <v>133.76940999999999</v>
      </c>
      <c r="L644" s="85">
        <f>IF(VLOOKUP(A644,$U$12:$AD$125,8)=VLOOKUP(A643,$U$12:$AD$125,8),0,VLOOKUP(A644,U$12:$AD$125,8))</f>
        <v>0</v>
      </c>
      <c r="M644" s="86">
        <f>IF(L644&gt;0,VLOOKUP(L644,T$12:$AC$125,7),0)</f>
        <v>0</v>
      </c>
      <c r="N644" s="81">
        <f t="shared" si="265"/>
        <v>0</v>
      </c>
      <c r="O644" s="81">
        <f t="shared" ca="1" si="261"/>
        <v>133.76940999999999</v>
      </c>
      <c r="P644" s="87" t="str">
        <f t="shared" si="266"/>
        <v>J=</v>
      </c>
      <c r="Q644" s="88">
        <f t="shared" si="267"/>
        <v>44676</v>
      </c>
      <c r="R644" s="7"/>
      <c r="S644" s="7"/>
      <c r="T644" s="7"/>
      <c r="U644" s="7"/>
      <c r="V644" s="7"/>
      <c r="W644" s="7"/>
      <c r="X644" s="7"/>
      <c r="Y644" s="7"/>
      <c r="Z644" s="7"/>
      <c r="AA644" s="7"/>
      <c r="AB644" s="7"/>
      <c r="AC644" s="7"/>
      <c r="AD644" s="7"/>
      <c r="AE644" s="7"/>
      <c r="AF644" s="65">
        <f t="shared" si="281"/>
        <v>43567</v>
      </c>
      <c r="AG644" s="9">
        <f t="shared" ca="1" si="278"/>
        <v>1101.3343600000001</v>
      </c>
      <c r="AH644" s="9">
        <f t="shared" si="278"/>
        <v>1000</v>
      </c>
      <c r="AI644" s="4">
        <f t="shared" ca="1" si="278"/>
        <v>6.4000000000000001E-2</v>
      </c>
      <c r="AJ644" s="10">
        <f t="shared" ca="1" si="278"/>
        <v>2.4620000000000002E-4</v>
      </c>
      <c r="AK644" s="4">
        <f t="shared" si="278"/>
        <v>1.1679999999999999</v>
      </c>
      <c r="AL644" s="65">
        <f t="shared" si="279"/>
        <v>43567</v>
      </c>
      <c r="AM644" s="10">
        <f t="shared" ca="1" si="280"/>
        <v>1.1013343600000001</v>
      </c>
      <c r="AN644" s="9">
        <f t="shared" ca="1" si="280"/>
        <v>101.33436</v>
      </c>
      <c r="AO644" s="7">
        <f t="shared" si="280"/>
        <v>0</v>
      </c>
      <c r="AP644" s="11">
        <f t="shared" si="280"/>
        <v>0</v>
      </c>
      <c r="AQ644" s="9">
        <f t="shared" si="280"/>
        <v>0</v>
      </c>
      <c r="AR644" s="8" t="str">
        <f t="shared" si="280"/>
        <v>J=</v>
      </c>
      <c r="AS644" s="65">
        <f t="shared" si="280"/>
        <v>44676</v>
      </c>
      <c r="AT644" s="12"/>
      <c r="AU644" s="12"/>
      <c r="AV644" s="22"/>
      <c r="AW644" s="12"/>
      <c r="AX644" s="12"/>
      <c r="AY644" s="12"/>
      <c r="AZ644" s="12"/>
      <c r="BA644" s="12"/>
      <c r="BB644" s="12"/>
      <c r="BC644" s="12"/>
      <c r="BD644" s="12"/>
      <c r="BE644" s="12"/>
      <c r="BF644" s="12"/>
      <c r="BG644" s="12"/>
      <c r="BH644" s="12"/>
      <c r="BI644" s="12"/>
      <c r="BJ644" s="12"/>
      <c r="BK644" s="12"/>
      <c r="BL644" s="12"/>
      <c r="BM644" s="12"/>
      <c r="BN644" s="12"/>
      <c r="BO644" s="12"/>
      <c r="BP644" s="12"/>
      <c r="BQ644" s="12"/>
      <c r="BR644" s="12"/>
      <c r="BS644" s="12"/>
      <c r="BT644" s="12"/>
      <c r="BU644" s="12"/>
      <c r="BV644" s="12"/>
      <c r="BW644" s="12"/>
      <c r="BX644" s="12"/>
      <c r="BY644" s="12"/>
      <c r="BZ644" s="12"/>
      <c r="CA644" s="12"/>
      <c r="CB644" s="12"/>
      <c r="CC644" s="12"/>
      <c r="CD644" s="12"/>
      <c r="CE644" s="12"/>
      <c r="CF644" s="12"/>
      <c r="CG644" s="12"/>
      <c r="CH644" s="12"/>
      <c r="CI644" s="12"/>
      <c r="CJ644" s="12"/>
      <c r="CK644" s="12"/>
      <c r="CL644" s="12"/>
      <c r="CM644" s="12"/>
      <c r="CN644" s="12"/>
      <c r="CO644" s="12"/>
      <c r="CP644" s="12"/>
      <c r="CQ644" s="12"/>
      <c r="CR644" s="12"/>
      <c r="CS644" s="12"/>
      <c r="CT644" s="12"/>
      <c r="CU644" s="12"/>
      <c r="CV644" s="12"/>
      <c r="CW644" s="12"/>
      <c r="CX644" s="12"/>
      <c r="CY644" s="12"/>
      <c r="CZ644" s="12"/>
      <c r="DA644" s="12"/>
      <c r="DB644" s="12"/>
      <c r="DC644" s="12"/>
      <c r="DD644" s="12"/>
      <c r="DE644" s="12"/>
      <c r="DF644" s="12"/>
      <c r="DG644" s="12"/>
      <c r="DH644" s="12"/>
      <c r="DI644" s="12"/>
      <c r="DJ644" s="12"/>
      <c r="DK644" s="12"/>
      <c r="DL644" s="12"/>
      <c r="DM644" s="12"/>
      <c r="DN644" s="12"/>
      <c r="DO644" s="12"/>
      <c r="DP644" s="12"/>
      <c r="DQ644" s="12"/>
      <c r="DR644" s="12"/>
      <c r="DS644" s="12"/>
      <c r="DT644" s="12"/>
      <c r="DU644" s="12"/>
      <c r="DV644" s="12"/>
      <c r="DW644" s="12"/>
      <c r="DX644" s="12"/>
      <c r="DY644" s="12"/>
      <c r="DZ644" s="12"/>
      <c r="EA644" s="12"/>
      <c r="EB644" s="12"/>
      <c r="EC644" s="12"/>
      <c r="ED644" s="12"/>
      <c r="EE644" s="12"/>
      <c r="EF644" s="12"/>
      <c r="EG644" s="12"/>
      <c r="EH644" s="12"/>
      <c r="EI644" s="12"/>
      <c r="EJ644" s="12"/>
      <c r="EK644" s="12"/>
      <c r="EL644" s="12"/>
      <c r="EM644" s="12"/>
      <c r="EN644" s="12"/>
      <c r="EO644" s="12"/>
      <c r="EP644" s="12"/>
      <c r="EQ644" s="12"/>
      <c r="ER644" s="12"/>
      <c r="ES644" s="12"/>
      <c r="ET644" s="12"/>
      <c r="EU644" s="12"/>
      <c r="EV644" s="12"/>
      <c r="EW644" s="12"/>
      <c r="EX644" s="12"/>
      <c r="EY644" s="12"/>
      <c r="EZ644" s="12"/>
      <c r="FA644" s="12"/>
      <c r="FB644" s="12"/>
      <c r="FC644" s="12"/>
      <c r="FD644" s="12"/>
      <c r="FE644" s="12"/>
      <c r="FF644" s="12"/>
      <c r="FG644" s="12"/>
      <c r="FH644" s="12"/>
      <c r="FI644" s="12"/>
      <c r="FJ644" s="12"/>
      <c r="FK644" s="12"/>
      <c r="FL644" s="12"/>
      <c r="FM644" s="12"/>
      <c r="FN644" s="12"/>
      <c r="FO644" s="12"/>
      <c r="FP644" s="12"/>
      <c r="FQ644" s="12"/>
      <c r="FR644" s="12"/>
      <c r="FS644" s="12"/>
      <c r="FT644" s="12"/>
      <c r="FU644" s="12"/>
      <c r="FV644" s="12"/>
      <c r="FW644" s="12"/>
      <c r="FX644" s="12"/>
      <c r="FY644" s="12"/>
      <c r="FZ644" s="12"/>
      <c r="GA644" s="12"/>
      <c r="GB644" s="12"/>
      <c r="GC644" s="12"/>
      <c r="GD644" s="12"/>
      <c r="GE644" s="12"/>
      <c r="GF644" s="12"/>
      <c r="GG644" s="12"/>
      <c r="GH644" s="12"/>
      <c r="GI644" s="12"/>
      <c r="GJ644" s="12"/>
      <c r="GK644" s="12"/>
      <c r="GL644" s="12"/>
      <c r="GM644" s="12"/>
      <c r="GN644" s="12"/>
      <c r="GO644" s="12"/>
      <c r="GP644" s="12"/>
      <c r="GQ644" s="12"/>
      <c r="GR644" s="12"/>
    </row>
    <row r="645" spans="1:203" x14ac:dyDescent="0.2">
      <c r="A645" s="79">
        <f t="shared" si="262"/>
        <v>43717</v>
      </c>
      <c r="B645" s="80">
        <f t="shared" ca="1" si="268"/>
        <v>1133.7694099999999</v>
      </c>
      <c r="C645" s="81">
        <f t="shared" si="263"/>
        <v>1000</v>
      </c>
      <c r="D645" s="82">
        <f ca="1">IF(A645&lt;$B$1,VLOOKUP(A645,[1]DI!$A$4:$B$15000,2,FALSE),0)</f>
        <v>5.8999999999999997E-2</v>
      </c>
      <c r="E645" s="81">
        <f t="shared" ca="1" si="269"/>
        <v>2.2751E-4</v>
      </c>
      <c r="F645" s="83">
        <f t="shared" si="257"/>
        <v>1.1679999999999999</v>
      </c>
      <c r="G645" s="84">
        <f t="shared" ca="1" si="258"/>
        <v>1.0002657316800001</v>
      </c>
      <c r="H645" s="81">
        <f ca="1">TRUNC(PRODUCT(G$10:G644),15)</f>
        <v>1.13376941208378</v>
      </c>
      <c r="I645" s="81">
        <f t="shared" si="264"/>
        <v>1</v>
      </c>
      <c r="J645" s="81">
        <f t="shared" ca="1" si="259"/>
        <v>1.13376941</v>
      </c>
      <c r="K645" s="81">
        <f t="shared" ca="1" si="260"/>
        <v>133.76940999999999</v>
      </c>
      <c r="L645" s="85">
        <f>IF(VLOOKUP(A645,$U$12:$AD$125,8)=VLOOKUP(A644,$U$12:$AD$125,8),0,VLOOKUP(A645,U$12:$AD$125,8))</f>
        <v>0</v>
      </c>
      <c r="M645" s="86">
        <f>IF(L645&gt;0,VLOOKUP(L645,T$12:$AC$125,7),0)</f>
        <v>0</v>
      </c>
      <c r="N645" s="81">
        <f t="shared" si="265"/>
        <v>0</v>
      </c>
      <c r="O645" s="81">
        <f t="shared" ca="1" si="261"/>
        <v>133.76940999999999</v>
      </c>
      <c r="P645" s="87" t="str">
        <f t="shared" si="266"/>
        <v>J=</v>
      </c>
      <c r="Q645" s="88">
        <f t="shared" si="267"/>
        <v>44676</v>
      </c>
      <c r="R645" s="7"/>
      <c r="S645" s="7"/>
      <c r="T645" s="7"/>
      <c r="U645" s="7"/>
      <c r="V645" s="7"/>
      <c r="W645" s="7"/>
      <c r="X645" s="7"/>
      <c r="Y645" s="7"/>
      <c r="Z645" s="7"/>
      <c r="AA645" s="7"/>
      <c r="AB645" s="7"/>
      <c r="AC645" s="7"/>
      <c r="AD645" s="7"/>
      <c r="AE645" s="7"/>
      <c r="AF645" s="65">
        <f t="shared" si="281"/>
        <v>43568</v>
      </c>
      <c r="AG645" s="9">
        <f t="shared" ca="1" si="278"/>
        <v>1101.6510599999999</v>
      </c>
      <c r="AH645" s="9">
        <f t="shared" si="278"/>
        <v>1000</v>
      </c>
      <c r="AI645" s="4">
        <f t="shared" ca="1" si="278"/>
        <v>0</v>
      </c>
      <c r="AJ645" s="10">
        <f t="shared" ca="1" si="278"/>
        <v>0</v>
      </c>
      <c r="AK645" s="4">
        <f t="shared" si="278"/>
        <v>1.1679999999999999</v>
      </c>
      <c r="AL645" s="65">
        <f t="shared" si="279"/>
        <v>43568</v>
      </c>
      <c r="AM645" s="10">
        <f t="shared" ca="1" si="280"/>
        <v>1.10165106</v>
      </c>
      <c r="AN645" s="9">
        <f t="shared" ca="1" si="280"/>
        <v>101.65106</v>
      </c>
      <c r="AO645" s="7">
        <f t="shared" si="280"/>
        <v>0</v>
      </c>
      <c r="AP645" s="11">
        <f t="shared" si="280"/>
        <v>0</v>
      </c>
      <c r="AQ645" s="9">
        <f t="shared" si="280"/>
        <v>0</v>
      </c>
      <c r="AR645" s="8" t="str">
        <f t="shared" si="280"/>
        <v>J=</v>
      </c>
      <c r="AS645" s="65">
        <f t="shared" si="280"/>
        <v>44676</v>
      </c>
      <c r="AT645" s="12"/>
      <c r="AU645" s="12"/>
      <c r="AV645" s="22"/>
      <c r="AW645" s="12"/>
      <c r="AX645" s="12"/>
      <c r="AY645" s="12"/>
      <c r="AZ645" s="12"/>
      <c r="BA645" s="12"/>
      <c r="BB645" s="12"/>
      <c r="BC645" s="12"/>
      <c r="BD645" s="12"/>
      <c r="BE645" s="12"/>
      <c r="BF645" s="12"/>
      <c r="BG645" s="12"/>
      <c r="BH645" s="12"/>
      <c r="BI645" s="12"/>
      <c r="BJ645" s="12"/>
      <c r="BK645" s="12"/>
      <c r="BL645" s="12"/>
      <c r="BM645" s="12"/>
      <c r="BN645" s="12"/>
      <c r="BO645" s="12"/>
      <c r="BP645" s="12"/>
      <c r="BQ645" s="12"/>
      <c r="BR645" s="12"/>
      <c r="BS645" s="12"/>
      <c r="BT645" s="12"/>
      <c r="BU645" s="12"/>
      <c r="BV645" s="12"/>
      <c r="BW645" s="12"/>
      <c r="BX645" s="12"/>
      <c r="BY645" s="12"/>
      <c r="BZ645" s="12"/>
      <c r="CA645" s="12"/>
      <c r="CB645" s="12"/>
      <c r="CC645" s="12"/>
      <c r="CD645" s="12"/>
      <c r="CE645" s="12"/>
      <c r="CF645" s="12"/>
      <c r="CG645" s="12"/>
      <c r="CH645" s="12"/>
      <c r="CI645" s="12"/>
      <c r="CJ645" s="12"/>
      <c r="CK645" s="12"/>
      <c r="CL645" s="12"/>
      <c r="CM645" s="12"/>
      <c r="CN645" s="12"/>
      <c r="CO645" s="12"/>
      <c r="CP645" s="12"/>
      <c r="CQ645" s="12"/>
      <c r="CR645" s="12"/>
      <c r="CS645" s="12"/>
      <c r="CT645" s="12"/>
      <c r="CU645" s="12"/>
      <c r="CV645" s="12"/>
      <c r="CW645" s="12"/>
      <c r="CX645" s="12"/>
      <c r="CY645" s="12"/>
      <c r="CZ645" s="12"/>
      <c r="DA645" s="12"/>
      <c r="DB645" s="12"/>
      <c r="DC645" s="12"/>
      <c r="DD645" s="12"/>
      <c r="DE645" s="12"/>
      <c r="DF645" s="12"/>
      <c r="DG645" s="12"/>
      <c r="DH645" s="12"/>
      <c r="DI645" s="12"/>
      <c r="DJ645" s="12"/>
      <c r="DK645" s="12"/>
      <c r="DL645" s="12"/>
      <c r="DM645" s="12"/>
      <c r="DN645" s="12"/>
      <c r="DO645" s="12"/>
      <c r="DP645" s="12"/>
      <c r="DQ645" s="12"/>
      <c r="DR645" s="12"/>
      <c r="DS645" s="12"/>
      <c r="DT645" s="12"/>
      <c r="DU645" s="12"/>
      <c r="DV645" s="12"/>
      <c r="DW645" s="12"/>
      <c r="DX645" s="12"/>
      <c r="DY645" s="12"/>
      <c r="DZ645" s="12"/>
      <c r="EA645" s="12"/>
      <c r="EB645" s="12"/>
      <c r="EC645" s="12"/>
      <c r="ED645" s="12"/>
      <c r="EE645" s="12"/>
      <c r="EF645" s="12"/>
      <c r="EG645" s="12"/>
      <c r="EH645" s="12"/>
      <c r="EI645" s="12"/>
      <c r="EJ645" s="12"/>
      <c r="EK645" s="12"/>
      <c r="EL645" s="12"/>
      <c r="EM645" s="12"/>
      <c r="EN645" s="12"/>
      <c r="EO645" s="12"/>
      <c r="EP645" s="12"/>
      <c r="EQ645" s="12"/>
      <c r="ER645" s="12"/>
      <c r="ES645" s="12"/>
      <c r="ET645" s="12"/>
      <c r="EU645" s="12"/>
      <c r="EV645" s="12"/>
      <c r="EW645" s="12"/>
      <c r="EX645" s="12"/>
      <c r="EY645" s="12"/>
      <c r="EZ645" s="12"/>
      <c r="FA645" s="12"/>
      <c r="FB645" s="12"/>
      <c r="FC645" s="12"/>
      <c r="FD645" s="12"/>
      <c r="FE645" s="12"/>
      <c r="FF645" s="12"/>
      <c r="FG645" s="12"/>
      <c r="FH645" s="12"/>
      <c r="FI645" s="12"/>
      <c r="FJ645" s="12"/>
      <c r="FK645" s="12"/>
      <c r="FL645" s="12"/>
      <c r="FM645" s="12"/>
      <c r="FN645" s="12"/>
      <c r="FO645" s="12"/>
      <c r="FP645" s="12"/>
      <c r="FQ645" s="12"/>
      <c r="FR645" s="12"/>
      <c r="FS645" s="12"/>
      <c r="FT645" s="12"/>
      <c r="FU645" s="12"/>
      <c r="FV645" s="12"/>
      <c r="FW645" s="12"/>
      <c r="FX645" s="12"/>
      <c r="FY645" s="12"/>
      <c r="FZ645" s="12"/>
      <c r="GA645" s="12"/>
      <c r="GB645" s="12"/>
      <c r="GC645" s="12"/>
      <c r="GD645" s="12"/>
      <c r="GE645" s="12"/>
      <c r="GF645" s="12"/>
      <c r="GG645" s="12"/>
      <c r="GH645" s="12"/>
      <c r="GI645" s="12"/>
      <c r="GJ645" s="12"/>
      <c r="GK645" s="12"/>
      <c r="GL645" s="12"/>
      <c r="GM645" s="12"/>
      <c r="GN645" s="12"/>
      <c r="GO645" s="12"/>
      <c r="GP645" s="12"/>
      <c r="GQ645" s="12"/>
      <c r="GR645" s="12"/>
    </row>
    <row r="646" spans="1:203" x14ac:dyDescent="0.2">
      <c r="A646" s="79">
        <f t="shared" si="262"/>
        <v>43718</v>
      </c>
      <c r="B646" s="80">
        <f t="shared" ca="1" si="268"/>
        <v>1134.07069</v>
      </c>
      <c r="C646" s="81">
        <f t="shared" si="263"/>
        <v>1000</v>
      </c>
      <c r="D646" s="82">
        <f ca="1">IF(A646&lt;$B$1,VLOOKUP(A646,[1]DI!$A$4:$B$15000,2,FALSE),0)</f>
        <v>5.8999999999999997E-2</v>
      </c>
      <c r="E646" s="81">
        <f t="shared" ca="1" si="269"/>
        <v>2.2751E-4</v>
      </c>
      <c r="F646" s="83">
        <f t="shared" si="257"/>
        <v>1.1679999999999999</v>
      </c>
      <c r="G646" s="84">
        <f t="shared" ca="1" si="258"/>
        <v>1.0002657316800001</v>
      </c>
      <c r="H646" s="81">
        <f ca="1">TRUNC(PRODUCT(G$10:G645),15)</f>
        <v>1.13407069053439</v>
      </c>
      <c r="I646" s="81">
        <f t="shared" si="264"/>
        <v>1</v>
      </c>
      <c r="J646" s="81">
        <f t="shared" ca="1" si="259"/>
        <v>1.1340706899999999</v>
      </c>
      <c r="K646" s="81">
        <f t="shared" ca="1" si="260"/>
        <v>134.07069000000001</v>
      </c>
      <c r="L646" s="85">
        <f>IF(VLOOKUP(A646,$U$12:$AD$125,8)=VLOOKUP(A645,$U$12:$AD$125,8),0,VLOOKUP(A646,U$12:$AD$125,8))</f>
        <v>0</v>
      </c>
      <c r="M646" s="86">
        <f>IF(L646&gt;0,VLOOKUP(L646,T$12:$AC$125,7),0)</f>
        <v>0</v>
      </c>
      <c r="N646" s="81">
        <f t="shared" si="265"/>
        <v>0</v>
      </c>
      <c r="O646" s="81">
        <f t="shared" ca="1" si="261"/>
        <v>134.07069000000001</v>
      </c>
      <c r="P646" s="87" t="str">
        <f t="shared" si="266"/>
        <v>J=</v>
      </c>
      <c r="Q646" s="88">
        <f t="shared" si="267"/>
        <v>44676</v>
      </c>
      <c r="R646" s="7"/>
      <c r="S646" s="7"/>
      <c r="T646" s="7"/>
      <c r="U646" s="7"/>
      <c r="V646" s="7"/>
      <c r="W646" s="7"/>
      <c r="X646" s="7"/>
      <c r="Y646" s="7"/>
      <c r="Z646" s="7"/>
      <c r="AA646" s="7"/>
      <c r="AB646" s="7"/>
      <c r="AC646" s="7"/>
      <c r="AD646" s="7"/>
      <c r="AE646" s="7"/>
      <c r="AF646" s="65">
        <f t="shared" si="281"/>
        <v>43569</v>
      </c>
      <c r="AG646" s="9">
        <f t="shared" ca="1" si="278"/>
        <v>1101.6510599999999</v>
      </c>
      <c r="AH646" s="9">
        <f t="shared" si="278"/>
        <v>1000</v>
      </c>
      <c r="AI646" s="4">
        <f t="shared" ca="1" si="278"/>
        <v>0</v>
      </c>
      <c r="AJ646" s="10">
        <f t="shared" ca="1" si="278"/>
        <v>0</v>
      </c>
      <c r="AK646" s="4">
        <f t="shared" si="278"/>
        <v>1.1679999999999999</v>
      </c>
      <c r="AL646" s="65">
        <f t="shared" si="279"/>
        <v>43569</v>
      </c>
      <c r="AM646" s="10">
        <f t="shared" ca="1" si="280"/>
        <v>1.10165106</v>
      </c>
      <c r="AN646" s="9">
        <f t="shared" ca="1" si="280"/>
        <v>101.65106</v>
      </c>
      <c r="AO646" s="7">
        <f t="shared" si="280"/>
        <v>0</v>
      </c>
      <c r="AP646" s="11">
        <f t="shared" si="280"/>
        <v>0</v>
      </c>
      <c r="AQ646" s="9">
        <f t="shared" si="280"/>
        <v>0</v>
      </c>
      <c r="AR646" s="8" t="str">
        <f t="shared" si="280"/>
        <v>J=</v>
      </c>
      <c r="AS646" s="65">
        <f t="shared" si="280"/>
        <v>44676</v>
      </c>
      <c r="AT646" s="12"/>
      <c r="AU646" s="12"/>
      <c r="AV646" s="22"/>
      <c r="AW646" s="12"/>
      <c r="AX646" s="12"/>
      <c r="AY646" s="12"/>
      <c r="AZ646" s="12"/>
      <c r="BA646" s="12"/>
      <c r="BB646" s="12"/>
      <c r="BC646" s="12"/>
      <c r="BD646" s="12"/>
      <c r="BE646" s="12"/>
      <c r="BF646" s="12"/>
      <c r="BG646" s="12"/>
      <c r="BH646" s="12"/>
      <c r="BI646" s="12"/>
      <c r="BJ646" s="12"/>
      <c r="BK646" s="12"/>
      <c r="BL646" s="12"/>
      <c r="BM646" s="12"/>
      <c r="BN646" s="12"/>
      <c r="BO646" s="12"/>
      <c r="BP646" s="12"/>
      <c r="BQ646" s="12"/>
      <c r="BR646" s="12"/>
      <c r="BS646" s="12"/>
      <c r="BT646" s="12"/>
      <c r="BU646" s="12"/>
      <c r="BV646" s="12"/>
      <c r="BW646" s="12"/>
      <c r="BX646" s="12"/>
      <c r="BY646" s="12"/>
      <c r="BZ646" s="12"/>
      <c r="CA646" s="12"/>
      <c r="CB646" s="12"/>
      <c r="CC646" s="12"/>
      <c r="CD646" s="12"/>
      <c r="CE646" s="12"/>
      <c r="CF646" s="12"/>
      <c r="CG646" s="12"/>
      <c r="CH646" s="12"/>
      <c r="CI646" s="12"/>
      <c r="CJ646" s="12"/>
      <c r="CK646" s="12"/>
      <c r="CL646" s="12"/>
      <c r="CM646" s="12"/>
      <c r="CN646" s="12"/>
      <c r="CO646" s="12"/>
      <c r="CP646" s="12"/>
      <c r="CQ646" s="12"/>
      <c r="CR646" s="12"/>
      <c r="CS646" s="12"/>
      <c r="CT646" s="12"/>
      <c r="CU646" s="12"/>
      <c r="CV646" s="12"/>
      <c r="CW646" s="12"/>
      <c r="CX646" s="12"/>
      <c r="CY646" s="12"/>
      <c r="CZ646" s="12"/>
      <c r="DA646" s="12"/>
      <c r="DB646" s="12"/>
      <c r="DC646" s="12"/>
      <c r="DD646" s="12"/>
      <c r="DE646" s="12"/>
      <c r="DF646" s="12"/>
      <c r="DG646" s="12"/>
      <c r="DH646" s="12"/>
      <c r="DI646" s="12"/>
      <c r="DJ646" s="12"/>
      <c r="DK646" s="12"/>
      <c r="DL646" s="12"/>
      <c r="DM646" s="12"/>
      <c r="DN646" s="12"/>
      <c r="DO646" s="12"/>
      <c r="DP646" s="12"/>
      <c r="DQ646" s="12"/>
      <c r="DR646" s="12"/>
      <c r="DS646" s="12"/>
      <c r="DT646" s="12"/>
      <c r="DU646" s="12"/>
      <c r="DV646" s="12"/>
      <c r="DW646" s="12"/>
      <c r="DX646" s="12"/>
      <c r="DY646" s="12"/>
      <c r="DZ646" s="12"/>
      <c r="EA646" s="12"/>
      <c r="EB646" s="12"/>
      <c r="EC646" s="12"/>
      <c r="ED646" s="12"/>
      <c r="EE646" s="12"/>
      <c r="EF646" s="12"/>
      <c r="EG646" s="12"/>
      <c r="EH646" s="12"/>
      <c r="EI646" s="12"/>
      <c r="EJ646" s="12"/>
      <c r="EK646" s="12"/>
      <c r="EL646" s="12"/>
      <c r="EM646" s="12"/>
      <c r="EN646" s="12"/>
      <c r="EO646" s="12"/>
      <c r="EP646" s="12"/>
      <c r="EQ646" s="12"/>
      <c r="ER646" s="12"/>
      <c r="ES646" s="12"/>
      <c r="ET646" s="12"/>
      <c r="EU646" s="12"/>
      <c r="EV646" s="12"/>
      <c r="EW646" s="12"/>
      <c r="EX646" s="12"/>
      <c r="EY646" s="12"/>
      <c r="EZ646" s="12"/>
      <c r="FA646" s="12"/>
      <c r="FB646" s="12"/>
      <c r="FC646" s="12"/>
      <c r="FD646" s="12"/>
      <c r="FE646" s="12"/>
      <c r="FF646" s="12"/>
      <c r="FG646" s="12"/>
      <c r="FH646" s="12"/>
      <c r="FI646" s="12"/>
      <c r="FJ646" s="12"/>
      <c r="FK646" s="12"/>
      <c r="FL646" s="12"/>
      <c r="FM646" s="12"/>
      <c r="FN646" s="12"/>
      <c r="FO646" s="12"/>
      <c r="FP646" s="12"/>
      <c r="FQ646" s="12"/>
      <c r="FR646" s="12"/>
      <c r="FS646" s="12"/>
      <c r="FT646" s="12"/>
      <c r="FU646" s="12"/>
      <c r="FV646" s="12"/>
      <c r="FW646" s="12"/>
      <c r="FX646" s="12"/>
      <c r="FY646" s="12"/>
      <c r="FZ646" s="12"/>
      <c r="GA646" s="12"/>
      <c r="GB646" s="12"/>
      <c r="GC646" s="12"/>
      <c r="GD646" s="12"/>
      <c r="GE646" s="12"/>
      <c r="GF646" s="12"/>
      <c r="GG646" s="12"/>
      <c r="GH646" s="12"/>
      <c r="GI646" s="12"/>
      <c r="GJ646" s="12"/>
      <c r="GK646" s="12"/>
      <c r="GL646" s="12"/>
      <c r="GM646" s="12"/>
      <c r="GN646" s="12"/>
      <c r="GO646" s="12"/>
      <c r="GP646" s="12"/>
      <c r="GQ646" s="12"/>
      <c r="GR646" s="12"/>
    </row>
    <row r="647" spans="1:203" x14ac:dyDescent="0.2">
      <c r="A647" s="79">
        <f t="shared" si="262"/>
        <v>43719</v>
      </c>
      <c r="B647" s="80">
        <f t="shared" ca="1" si="268"/>
        <v>1134.3720499999999</v>
      </c>
      <c r="C647" s="81">
        <f t="shared" si="263"/>
        <v>1000</v>
      </c>
      <c r="D647" s="82">
        <f ca="1">IF(A647&lt;$B$1,VLOOKUP(A647,[1]DI!$A$4:$B$15000,2,FALSE),0)</f>
        <v>5.8999999999999997E-2</v>
      </c>
      <c r="E647" s="81">
        <f t="shared" ca="1" si="269"/>
        <v>2.2751E-4</v>
      </c>
      <c r="F647" s="83">
        <f t="shared" si="257"/>
        <v>1.1679999999999999</v>
      </c>
      <c r="G647" s="84">
        <f t="shared" ca="1" si="258"/>
        <v>1.0002657316800001</v>
      </c>
      <c r="H647" s="81">
        <f ca="1">TRUNC(PRODUCT(G$10:G646),15)</f>
        <v>1.13437204904422</v>
      </c>
      <c r="I647" s="81">
        <f t="shared" si="264"/>
        <v>1</v>
      </c>
      <c r="J647" s="81">
        <f t="shared" ca="1" si="259"/>
        <v>1.1343720500000001</v>
      </c>
      <c r="K647" s="81">
        <f t="shared" ca="1" si="260"/>
        <v>134.37205</v>
      </c>
      <c r="L647" s="85">
        <f>IF(VLOOKUP(A647,$U$12:$AD$125,8)=VLOOKUP(A646,$U$12:$AD$125,8),0,VLOOKUP(A647,U$12:$AD$125,8))</f>
        <v>0</v>
      </c>
      <c r="M647" s="86">
        <f>IF(L647&gt;0,VLOOKUP(L647,T$12:$AC$125,7),0)</f>
        <v>0</v>
      </c>
      <c r="N647" s="81">
        <f t="shared" si="265"/>
        <v>0</v>
      </c>
      <c r="O647" s="81">
        <f t="shared" ca="1" si="261"/>
        <v>134.37205</v>
      </c>
      <c r="P647" s="87" t="str">
        <f t="shared" si="266"/>
        <v>J=</v>
      </c>
      <c r="Q647" s="88">
        <f t="shared" si="267"/>
        <v>44676</v>
      </c>
      <c r="R647" s="7"/>
      <c r="S647" s="7"/>
      <c r="T647" s="7"/>
      <c r="U647" s="7"/>
      <c r="V647" s="7"/>
      <c r="W647" s="7"/>
      <c r="X647" s="7"/>
      <c r="Y647" s="7"/>
      <c r="Z647" s="7"/>
      <c r="AA647" s="7"/>
      <c r="AB647" s="7"/>
      <c r="AC647" s="7"/>
      <c r="AD647" s="7"/>
      <c r="AE647" s="7"/>
      <c r="AF647" s="65">
        <f t="shared" si="281"/>
        <v>43570</v>
      </c>
      <c r="AG647" s="9">
        <f t="shared" ca="1" si="278"/>
        <v>1101.6510599999999</v>
      </c>
      <c r="AH647" s="9">
        <f t="shared" si="278"/>
        <v>1000</v>
      </c>
      <c r="AI647" s="4">
        <f t="shared" ca="1" si="278"/>
        <v>6.4000000000000001E-2</v>
      </c>
      <c r="AJ647" s="10">
        <f t="shared" ca="1" si="278"/>
        <v>2.4620000000000002E-4</v>
      </c>
      <c r="AK647" s="4">
        <f t="shared" si="278"/>
        <v>1.1679999999999999</v>
      </c>
      <c r="AL647" s="65">
        <f t="shared" si="279"/>
        <v>43570</v>
      </c>
      <c r="AM647" s="10">
        <f t="shared" ca="1" si="280"/>
        <v>1.10165106</v>
      </c>
      <c r="AN647" s="9">
        <f t="shared" ca="1" si="280"/>
        <v>101.65106</v>
      </c>
      <c r="AO647" s="7">
        <f t="shared" si="280"/>
        <v>0</v>
      </c>
      <c r="AP647" s="11">
        <f t="shared" si="280"/>
        <v>0</v>
      </c>
      <c r="AQ647" s="9">
        <f t="shared" si="280"/>
        <v>0</v>
      </c>
      <c r="AR647" s="8" t="str">
        <f t="shared" si="280"/>
        <v>J=</v>
      </c>
      <c r="AS647" s="65">
        <f t="shared" si="280"/>
        <v>44676</v>
      </c>
      <c r="AT647" s="12"/>
      <c r="AU647" s="12"/>
      <c r="AV647" s="22"/>
      <c r="AW647" s="12"/>
      <c r="AX647" s="12"/>
      <c r="AY647" s="12"/>
      <c r="AZ647" s="12"/>
      <c r="BA647" s="12"/>
      <c r="BB647" s="12"/>
      <c r="BC647" s="12"/>
      <c r="BD647" s="12"/>
      <c r="BE647" s="12"/>
      <c r="BF647" s="12"/>
      <c r="BG647" s="12"/>
      <c r="BH647" s="12"/>
      <c r="BI647" s="12"/>
      <c r="BJ647" s="12"/>
      <c r="BK647" s="12"/>
      <c r="BL647" s="12"/>
      <c r="BM647" s="12"/>
      <c r="BN647" s="12"/>
      <c r="BO647" s="12"/>
      <c r="BP647" s="12"/>
      <c r="BQ647" s="12"/>
      <c r="BR647" s="12"/>
      <c r="BS647" s="12"/>
      <c r="BT647" s="12"/>
      <c r="BU647" s="12"/>
      <c r="BV647" s="12"/>
      <c r="BW647" s="12"/>
      <c r="BX647" s="12"/>
      <c r="BY647" s="12"/>
      <c r="BZ647" s="12"/>
      <c r="CA647" s="12"/>
      <c r="CB647" s="12"/>
      <c r="CC647" s="12"/>
      <c r="CD647" s="12"/>
      <c r="CE647" s="12"/>
      <c r="CF647" s="12"/>
      <c r="CG647" s="12"/>
      <c r="CH647" s="12"/>
      <c r="CI647" s="12"/>
      <c r="CJ647" s="12"/>
      <c r="CK647" s="12"/>
      <c r="CL647" s="12"/>
      <c r="CM647" s="12"/>
      <c r="CN647" s="12"/>
      <c r="CO647" s="12"/>
      <c r="CP647" s="12"/>
      <c r="CQ647" s="12"/>
      <c r="CR647" s="12"/>
      <c r="CS647" s="12"/>
      <c r="CT647" s="12"/>
      <c r="CU647" s="12"/>
      <c r="CV647" s="12"/>
      <c r="CW647" s="12"/>
      <c r="CX647" s="12"/>
      <c r="CY647" s="12"/>
      <c r="CZ647" s="12"/>
      <c r="DA647" s="12"/>
      <c r="DB647" s="12"/>
      <c r="DC647" s="12"/>
      <c r="DD647" s="12"/>
      <c r="DE647" s="12"/>
      <c r="DF647" s="12"/>
      <c r="DG647" s="12"/>
      <c r="DH647" s="12"/>
      <c r="DI647" s="12"/>
      <c r="DJ647" s="12"/>
      <c r="DK647" s="12"/>
      <c r="DL647" s="12"/>
      <c r="DM647" s="12"/>
      <c r="DN647" s="12"/>
      <c r="DO647" s="12"/>
      <c r="DP647" s="12"/>
      <c r="DQ647" s="12"/>
      <c r="DR647" s="12"/>
      <c r="DS647" s="12"/>
      <c r="DT647" s="12"/>
      <c r="DU647" s="12"/>
      <c r="DV647" s="12"/>
      <c r="DW647" s="12"/>
      <c r="DX647" s="12"/>
      <c r="DY647" s="12"/>
      <c r="DZ647" s="12"/>
      <c r="EA647" s="12"/>
      <c r="EB647" s="12"/>
      <c r="EC647" s="12"/>
      <c r="ED647" s="12"/>
      <c r="EE647" s="12"/>
      <c r="EF647" s="12"/>
      <c r="EG647" s="12"/>
      <c r="EH647" s="12"/>
      <c r="EI647" s="12"/>
      <c r="EJ647" s="12"/>
      <c r="EK647" s="12"/>
      <c r="EL647" s="12"/>
      <c r="EM647" s="12"/>
      <c r="EN647" s="12"/>
      <c r="EO647" s="12"/>
      <c r="EP647" s="12"/>
      <c r="EQ647" s="12"/>
      <c r="ER647" s="12"/>
      <c r="ES647" s="12"/>
      <c r="ET647" s="12"/>
      <c r="EU647" s="12"/>
      <c r="EV647" s="12"/>
      <c r="EW647" s="12"/>
      <c r="EX647" s="12"/>
      <c r="EY647" s="12"/>
      <c r="EZ647" s="12"/>
      <c r="FA647" s="12"/>
      <c r="FB647" s="12"/>
      <c r="FC647" s="12"/>
      <c r="FD647" s="12"/>
      <c r="FE647" s="12"/>
      <c r="FF647" s="12"/>
      <c r="FG647" s="12"/>
      <c r="FH647" s="12"/>
      <c r="FI647" s="12"/>
      <c r="FJ647" s="12"/>
      <c r="FK647" s="12"/>
      <c r="FL647" s="12"/>
      <c r="FM647" s="12"/>
      <c r="FN647" s="12"/>
      <c r="FO647" s="12"/>
      <c r="FP647" s="12"/>
      <c r="FQ647" s="12"/>
      <c r="FR647" s="12"/>
      <c r="FS647" s="12"/>
      <c r="FT647" s="12"/>
      <c r="FU647" s="12"/>
      <c r="FV647" s="12"/>
      <c r="FW647" s="12"/>
      <c r="FX647" s="12"/>
      <c r="FY647" s="12"/>
      <c r="FZ647" s="12"/>
      <c r="GA647" s="12"/>
      <c r="GB647" s="12"/>
      <c r="GC647" s="12"/>
      <c r="GD647" s="12"/>
      <c r="GE647" s="12"/>
      <c r="GF647" s="12"/>
      <c r="GG647" s="12"/>
      <c r="GH647" s="12"/>
      <c r="GI647" s="12"/>
      <c r="GJ647" s="12"/>
      <c r="GK647" s="12"/>
      <c r="GL647" s="12"/>
      <c r="GM647" s="12"/>
      <c r="GN647" s="12"/>
      <c r="GO647" s="12"/>
      <c r="GP647" s="12"/>
      <c r="GQ647" s="12"/>
      <c r="GR647" s="12"/>
    </row>
    <row r="648" spans="1:203" x14ac:dyDescent="0.2">
      <c r="A648" s="79">
        <f t="shared" si="262"/>
        <v>43720</v>
      </c>
      <c r="B648" s="80">
        <f t="shared" ca="1" si="268"/>
        <v>1134.6734899999999</v>
      </c>
      <c r="C648" s="81">
        <f t="shared" si="263"/>
        <v>1000</v>
      </c>
      <c r="D648" s="82">
        <f ca="1">IF(A648&lt;$B$1,VLOOKUP(A648,[1]DI!$A$4:$B$15000,2,FALSE),0)</f>
        <v>5.8999999999999997E-2</v>
      </c>
      <c r="E648" s="81">
        <f t="shared" ca="1" si="269"/>
        <v>2.2751E-4</v>
      </c>
      <c r="F648" s="83">
        <f t="shared" si="257"/>
        <v>1.1679999999999999</v>
      </c>
      <c r="G648" s="84">
        <f t="shared" ca="1" si="258"/>
        <v>1.0002657316800001</v>
      </c>
      <c r="H648" s="81">
        <f ca="1">TRUNC(PRODUCT(G$10:G647),15)</f>
        <v>1.1346734876345601</v>
      </c>
      <c r="I648" s="81">
        <f t="shared" si="264"/>
        <v>1</v>
      </c>
      <c r="J648" s="81">
        <f t="shared" ca="1" si="259"/>
        <v>1.13467349</v>
      </c>
      <c r="K648" s="81">
        <f t="shared" ca="1" si="260"/>
        <v>134.67348999999999</v>
      </c>
      <c r="L648" s="85">
        <f>IF(VLOOKUP(A648,$U$12:$AD$125,8)=VLOOKUP(A647,$U$12:$AD$125,8),0,VLOOKUP(A648,U$12:$AD$125,8))</f>
        <v>0</v>
      </c>
      <c r="M648" s="86">
        <f>IF(L648&gt;0,VLOOKUP(L648,T$12:$AC$125,7),0)</f>
        <v>0</v>
      </c>
      <c r="N648" s="81">
        <f t="shared" si="265"/>
        <v>0</v>
      </c>
      <c r="O648" s="81">
        <f t="shared" ca="1" si="261"/>
        <v>134.67348999999999</v>
      </c>
      <c r="P648" s="87" t="str">
        <f t="shared" si="266"/>
        <v>J=</v>
      </c>
      <c r="Q648" s="88">
        <f t="shared" si="267"/>
        <v>44676</v>
      </c>
      <c r="R648" s="7"/>
      <c r="S648" s="7"/>
      <c r="T648" s="7"/>
      <c r="U648" s="7"/>
      <c r="V648" s="7"/>
      <c r="W648" s="7"/>
      <c r="X648" s="7"/>
      <c r="Y648" s="7"/>
      <c r="Z648" s="7"/>
      <c r="AA648" s="7"/>
      <c r="AB648" s="7"/>
      <c r="AC648" s="7"/>
      <c r="AD648" s="7"/>
      <c r="AE648" s="7"/>
      <c r="AF648" s="65">
        <f t="shared" si="281"/>
        <v>43571</v>
      </c>
      <c r="AG648" s="9">
        <f t="shared" ca="1" si="278"/>
        <v>1101.96786</v>
      </c>
      <c r="AH648" s="9">
        <f t="shared" si="278"/>
        <v>1000</v>
      </c>
      <c r="AI648" s="4">
        <f t="shared" ca="1" si="278"/>
        <v>6.4000000000000001E-2</v>
      </c>
      <c r="AJ648" s="10">
        <f t="shared" ca="1" si="278"/>
        <v>2.4620000000000002E-4</v>
      </c>
      <c r="AK648" s="4">
        <f t="shared" si="278"/>
        <v>1.1679999999999999</v>
      </c>
      <c r="AL648" s="65">
        <f t="shared" si="279"/>
        <v>43571</v>
      </c>
      <c r="AM648" s="10">
        <f t="shared" ca="1" si="280"/>
        <v>1.10196786</v>
      </c>
      <c r="AN648" s="9">
        <f t="shared" ca="1" si="280"/>
        <v>101.96786</v>
      </c>
      <c r="AO648" s="7">
        <f t="shared" si="280"/>
        <v>0</v>
      </c>
      <c r="AP648" s="11">
        <f t="shared" si="280"/>
        <v>0</v>
      </c>
      <c r="AQ648" s="9">
        <f t="shared" si="280"/>
        <v>0</v>
      </c>
      <c r="AR648" s="8" t="str">
        <f t="shared" si="280"/>
        <v>J=</v>
      </c>
      <c r="AS648" s="65">
        <f t="shared" si="280"/>
        <v>44676</v>
      </c>
      <c r="AT648" s="12"/>
      <c r="AU648" s="12"/>
      <c r="AV648" s="22"/>
      <c r="AW648" s="12"/>
      <c r="AX648" s="12"/>
      <c r="AY648" s="12"/>
      <c r="AZ648" s="12"/>
      <c r="BA648" s="12"/>
      <c r="BB648" s="12"/>
      <c r="BC648" s="12"/>
      <c r="BD648" s="12"/>
      <c r="BE648" s="12"/>
      <c r="BF648" s="12"/>
      <c r="BG648" s="12"/>
      <c r="BH648" s="12"/>
      <c r="BI648" s="12"/>
      <c r="BJ648" s="12"/>
      <c r="BK648" s="12"/>
      <c r="BL648" s="12"/>
      <c r="BM648" s="12"/>
      <c r="BN648" s="12"/>
      <c r="BO648" s="12"/>
      <c r="BP648" s="12"/>
      <c r="BQ648" s="12"/>
      <c r="BR648" s="12"/>
      <c r="BS648" s="12"/>
      <c r="BT648" s="12"/>
      <c r="BU648" s="12"/>
      <c r="BV648" s="12"/>
      <c r="BW648" s="12"/>
      <c r="BX648" s="12"/>
      <c r="BY648" s="12"/>
      <c r="BZ648" s="12"/>
      <c r="CA648" s="12"/>
      <c r="CB648" s="12"/>
      <c r="CC648" s="12"/>
      <c r="CD648" s="12"/>
      <c r="CE648" s="12"/>
      <c r="CF648" s="12"/>
      <c r="CG648" s="12"/>
      <c r="CH648" s="12"/>
      <c r="CI648" s="12"/>
      <c r="CJ648" s="12"/>
      <c r="CK648" s="12"/>
      <c r="CL648" s="12"/>
      <c r="CM648" s="12"/>
      <c r="CN648" s="12"/>
      <c r="CO648" s="12"/>
      <c r="CP648" s="12"/>
      <c r="CQ648" s="12"/>
      <c r="CR648" s="12"/>
      <c r="CS648" s="12"/>
      <c r="CT648" s="12"/>
      <c r="CU648" s="12"/>
      <c r="CV648" s="12"/>
      <c r="CW648" s="12"/>
      <c r="CX648" s="12"/>
      <c r="CY648" s="12"/>
      <c r="CZ648" s="12"/>
      <c r="DA648" s="12"/>
      <c r="DB648" s="12"/>
      <c r="DC648" s="12"/>
      <c r="DD648" s="12"/>
      <c r="DE648" s="12"/>
      <c r="DF648" s="12"/>
      <c r="DG648" s="12"/>
      <c r="DH648" s="12"/>
      <c r="DI648" s="12"/>
      <c r="DJ648" s="12"/>
      <c r="DK648" s="12"/>
      <c r="DL648" s="12"/>
      <c r="DM648" s="12"/>
      <c r="DN648" s="12"/>
      <c r="DO648" s="12"/>
      <c r="DP648" s="12"/>
      <c r="DQ648" s="12"/>
      <c r="DR648" s="12"/>
      <c r="DS648" s="12"/>
      <c r="DT648" s="12"/>
      <c r="DU648" s="12"/>
      <c r="DV648" s="12"/>
      <c r="DW648" s="12"/>
      <c r="DX648" s="12"/>
      <c r="DY648" s="12"/>
      <c r="DZ648" s="12"/>
      <c r="EA648" s="12"/>
      <c r="EB648" s="12"/>
      <c r="EC648" s="12"/>
      <c r="ED648" s="12"/>
      <c r="EE648" s="12"/>
      <c r="EF648" s="12"/>
      <c r="EG648" s="12"/>
      <c r="EH648" s="12"/>
      <c r="EI648" s="12"/>
      <c r="EJ648" s="12"/>
      <c r="EK648" s="12"/>
      <c r="EL648" s="12"/>
      <c r="EM648" s="12"/>
      <c r="EN648" s="12"/>
      <c r="EO648" s="12"/>
      <c r="EP648" s="12"/>
      <c r="EQ648" s="12"/>
      <c r="ER648" s="12"/>
      <c r="ES648" s="12"/>
      <c r="ET648" s="12"/>
      <c r="EU648" s="12"/>
      <c r="EV648" s="12"/>
      <c r="EW648" s="12"/>
      <c r="EX648" s="12"/>
      <c r="EY648" s="12"/>
      <c r="EZ648" s="12"/>
      <c r="FA648" s="12"/>
      <c r="FB648" s="12"/>
      <c r="FC648" s="12"/>
      <c r="FD648" s="12"/>
      <c r="FE648" s="12"/>
      <c r="FF648" s="12"/>
      <c r="FG648" s="12"/>
      <c r="FH648" s="12"/>
      <c r="FI648" s="12"/>
      <c r="FJ648" s="12"/>
      <c r="FK648" s="12"/>
      <c r="FL648" s="12"/>
      <c r="FM648" s="12"/>
      <c r="FN648" s="12"/>
      <c r="FO648" s="12"/>
      <c r="FP648" s="12"/>
      <c r="FQ648" s="12"/>
      <c r="FR648" s="12"/>
      <c r="FS648" s="12"/>
      <c r="FT648" s="12"/>
      <c r="FU648" s="12"/>
      <c r="FV648" s="12"/>
      <c r="FW648" s="12"/>
      <c r="FX648" s="12"/>
      <c r="FY648" s="12"/>
      <c r="FZ648" s="12"/>
      <c r="GA648" s="12"/>
      <c r="GB648" s="12"/>
      <c r="GC648" s="12"/>
      <c r="GD648" s="12"/>
      <c r="GE648" s="12"/>
      <c r="GF648" s="12"/>
      <c r="GG648" s="12"/>
      <c r="GH648" s="12"/>
      <c r="GI648" s="12"/>
      <c r="GJ648" s="12"/>
      <c r="GK648" s="12"/>
      <c r="GL648" s="12"/>
      <c r="GM648" s="12"/>
      <c r="GN648" s="12"/>
      <c r="GO648" s="12"/>
      <c r="GP648" s="12"/>
      <c r="GQ648" s="12"/>
      <c r="GR648" s="12"/>
    </row>
    <row r="649" spans="1:203" x14ac:dyDescent="0.2">
      <c r="A649" s="79">
        <f t="shared" si="262"/>
        <v>43721</v>
      </c>
      <c r="B649" s="80">
        <f t="shared" ca="1" si="268"/>
        <v>1134.9750100000001</v>
      </c>
      <c r="C649" s="81">
        <f t="shared" si="263"/>
        <v>1000</v>
      </c>
      <c r="D649" s="82">
        <f ca="1">IF(A649&lt;$B$1,VLOOKUP(A649,[1]DI!$A$4:$B$15000,2,FALSE),0)</f>
        <v>5.8999999999999997E-2</v>
      </c>
      <c r="E649" s="81">
        <f t="shared" ca="1" si="269"/>
        <v>2.2751E-4</v>
      </c>
      <c r="F649" s="83">
        <f t="shared" si="257"/>
        <v>1.1679999999999999</v>
      </c>
      <c r="G649" s="84">
        <f t="shared" ca="1" si="258"/>
        <v>1.0002657316800001</v>
      </c>
      <c r="H649" s="81">
        <f ca="1">TRUNC(PRODUCT(G$10:G648),15)</f>
        <v>1.1349750063266799</v>
      </c>
      <c r="I649" s="81">
        <f t="shared" si="264"/>
        <v>1</v>
      </c>
      <c r="J649" s="81">
        <f t="shared" ca="1" si="259"/>
        <v>1.13497501</v>
      </c>
      <c r="K649" s="81">
        <f t="shared" ca="1" si="260"/>
        <v>134.97501</v>
      </c>
      <c r="L649" s="85">
        <f>IF(VLOOKUP(A649,$U$12:$AD$125,8)=VLOOKUP(A648,$U$12:$AD$125,8),0,VLOOKUP(A649,U$12:$AD$125,8))</f>
        <v>0</v>
      </c>
      <c r="M649" s="86">
        <f>IF(L649&gt;0,VLOOKUP(L649,T$12:$AC$125,7),0)</f>
        <v>0</v>
      </c>
      <c r="N649" s="81">
        <f t="shared" si="265"/>
        <v>0</v>
      </c>
      <c r="O649" s="81">
        <f t="shared" ca="1" si="261"/>
        <v>134.97501</v>
      </c>
      <c r="P649" s="87" t="str">
        <f t="shared" si="266"/>
        <v>J=</v>
      </c>
      <c r="Q649" s="88">
        <f t="shared" si="267"/>
        <v>44676</v>
      </c>
      <c r="R649" s="7"/>
      <c r="S649" s="7"/>
      <c r="T649" s="7"/>
      <c r="U649" s="7"/>
      <c r="V649" s="7"/>
      <c r="W649" s="7"/>
      <c r="X649" s="7"/>
      <c r="Y649" s="7"/>
      <c r="Z649" s="7"/>
      <c r="AA649" s="7"/>
      <c r="AB649" s="7"/>
      <c r="AC649" s="7"/>
      <c r="AD649" s="7"/>
      <c r="AE649" s="7"/>
      <c r="AF649" s="65">
        <f t="shared" si="281"/>
        <v>43572</v>
      </c>
      <c r="AG649" s="9">
        <f t="shared" ca="1" si="278"/>
        <v>1102.2847400000001</v>
      </c>
      <c r="AH649" s="9">
        <f t="shared" si="278"/>
        <v>1000</v>
      </c>
      <c r="AI649" s="4">
        <f t="shared" ca="1" si="278"/>
        <v>6.4000000000000001E-2</v>
      </c>
      <c r="AJ649" s="10">
        <f t="shared" ca="1" si="278"/>
        <v>2.4620000000000002E-4</v>
      </c>
      <c r="AK649" s="4">
        <f t="shared" si="278"/>
        <v>1.1679999999999999</v>
      </c>
      <c r="AL649" s="65">
        <f t="shared" si="279"/>
        <v>43572</v>
      </c>
      <c r="AM649" s="10">
        <f t="shared" ca="1" si="280"/>
        <v>1.10228474</v>
      </c>
      <c r="AN649" s="9">
        <f t="shared" ca="1" si="280"/>
        <v>102.28474</v>
      </c>
      <c r="AO649" s="7">
        <f t="shared" si="280"/>
        <v>0</v>
      </c>
      <c r="AP649" s="11">
        <f t="shared" si="280"/>
        <v>0</v>
      </c>
      <c r="AQ649" s="9">
        <f t="shared" si="280"/>
        <v>0</v>
      </c>
      <c r="AR649" s="8" t="str">
        <f t="shared" si="280"/>
        <v>J=</v>
      </c>
      <c r="AS649" s="65">
        <f t="shared" si="280"/>
        <v>44676</v>
      </c>
      <c r="AT649" s="12"/>
      <c r="AU649" s="12"/>
      <c r="AV649" s="22"/>
      <c r="AW649" s="12"/>
      <c r="AX649" s="12"/>
      <c r="AY649" s="12"/>
      <c r="AZ649" s="12"/>
      <c r="BA649" s="12"/>
      <c r="BB649" s="12"/>
      <c r="BC649" s="12"/>
      <c r="BD649" s="12"/>
      <c r="BE649" s="12"/>
      <c r="BF649" s="12"/>
      <c r="BG649" s="12"/>
      <c r="BH649" s="12"/>
      <c r="BI649" s="12"/>
      <c r="BJ649" s="12"/>
      <c r="BK649" s="12"/>
      <c r="BL649" s="12"/>
      <c r="BM649" s="12"/>
      <c r="BN649" s="12"/>
      <c r="BO649" s="12"/>
      <c r="BP649" s="12"/>
      <c r="BQ649" s="12"/>
      <c r="BR649" s="12"/>
      <c r="BS649" s="12"/>
      <c r="BT649" s="12"/>
      <c r="BU649" s="12"/>
      <c r="BV649" s="12"/>
      <c r="BW649" s="12"/>
      <c r="BX649" s="12"/>
      <c r="BY649" s="12"/>
      <c r="BZ649" s="12"/>
      <c r="CA649" s="12"/>
      <c r="CB649" s="12"/>
      <c r="CC649" s="12"/>
      <c r="CD649" s="12"/>
      <c r="CE649" s="12"/>
      <c r="CF649" s="12"/>
      <c r="CG649" s="12"/>
      <c r="CH649" s="12"/>
      <c r="CI649" s="12"/>
      <c r="CJ649" s="12"/>
      <c r="CK649" s="12"/>
      <c r="CL649" s="12"/>
      <c r="CM649" s="12"/>
      <c r="CN649" s="12"/>
      <c r="CO649" s="12"/>
      <c r="CP649" s="12"/>
      <c r="CQ649" s="12"/>
      <c r="CR649" s="12"/>
      <c r="CS649" s="12"/>
      <c r="CT649" s="12"/>
      <c r="CU649" s="12"/>
      <c r="CV649" s="12"/>
      <c r="CW649" s="12"/>
      <c r="CX649" s="12"/>
      <c r="CY649" s="12"/>
      <c r="CZ649" s="12"/>
      <c r="DA649" s="12"/>
      <c r="DB649" s="12"/>
      <c r="DC649" s="12"/>
      <c r="DD649" s="12"/>
      <c r="DE649" s="12"/>
      <c r="DF649" s="12"/>
      <c r="DG649" s="12"/>
      <c r="DH649" s="12"/>
      <c r="DI649" s="12"/>
      <c r="DJ649" s="12"/>
      <c r="DK649" s="12"/>
      <c r="DL649" s="12"/>
      <c r="DM649" s="12"/>
      <c r="DN649" s="12"/>
      <c r="DO649" s="12"/>
      <c r="DP649" s="12"/>
      <c r="DQ649" s="12"/>
      <c r="DR649" s="12"/>
      <c r="DS649" s="12"/>
      <c r="DT649" s="12"/>
      <c r="DU649" s="12"/>
      <c r="DV649" s="12"/>
      <c r="DW649" s="12"/>
      <c r="DX649" s="12"/>
      <c r="DY649" s="12"/>
      <c r="DZ649" s="12"/>
      <c r="EA649" s="12"/>
      <c r="EB649" s="12"/>
      <c r="EC649" s="12"/>
      <c r="ED649" s="12"/>
      <c r="EE649" s="12"/>
      <c r="EF649" s="12"/>
      <c r="EG649" s="12"/>
      <c r="EH649" s="12"/>
      <c r="EI649" s="12"/>
      <c r="EJ649" s="12"/>
      <c r="EK649" s="12"/>
      <c r="EL649" s="12"/>
      <c r="EM649" s="12"/>
      <c r="EN649" s="12"/>
      <c r="EO649" s="12"/>
      <c r="EP649" s="12"/>
      <c r="EQ649" s="12"/>
      <c r="ER649" s="12"/>
      <c r="ES649" s="12"/>
      <c r="ET649" s="12"/>
      <c r="EU649" s="12"/>
      <c r="EV649" s="12"/>
      <c r="EW649" s="12"/>
      <c r="EX649" s="12"/>
      <c r="EY649" s="12"/>
      <c r="EZ649" s="12"/>
      <c r="FA649" s="12"/>
      <c r="FB649" s="12"/>
      <c r="FC649" s="12"/>
      <c r="FD649" s="12"/>
      <c r="FE649" s="12"/>
      <c r="FF649" s="12"/>
      <c r="FG649" s="12"/>
      <c r="FH649" s="12"/>
      <c r="FI649" s="12"/>
      <c r="FJ649" s="12"/>
      <c r="FK649" s="12"/>
      <c r="FL649" s="12"/>
      <c r="FM649" s="12"/>
      <c r="FN649" s="12"/>
      <c r="FO649" s="12"/>
      <c r="FP649" s="12"/>
      <c r="FQ649" s="12"/>
      <c r="FR649" s="12"/>
      <c r="FS649" s="12"/>
      <c r="FT649" s="12"/>
      <c r="FU649" s="12"/>
      <c r="FV649" s="12"/>
      <c r="FW649" s="12"/>
      <c r="FX649" s="12"/>
      <c r="FY649" s="12"/>
      <c r="FZ649" s="12"/>
      <c r="GA649" s="12"/>
      <c r="GB649" s="12"/>
      <c r="GC649" s="12"/>
      <c r="GD649" s="12"/>
      <c r="GE649" s="12"/>
      <c r="GF649" s="12"/>
      <c r="GG649" s="12"/>
      <c r="GH649" s="12"/>
      <c r="GI649" s="12"/>
      <c r="GJ649" s="12"/>
      <c r="GK649" s="12"/>
      <c r="GL649" s="12"/>
      <c r="GM649" s="12"/>
      <c r="GN649" s="12"/>
      <c r="GO649" s="12"/>
      <c r="GP649" s="12"/>
      <c r="GQ649" s="12"/>
      <c r="GR649" s="12"/>
    </row>
    <row r="650" spans="1:203" x14ac:dyDescent="0.2">
      <c r="A650" s="79">
        <f t="shared" si="262"/>
        <v>43722</v>
      </c>
      <c r="B650" s="80">
        <f t="shared" ca="1" si="268"/>
        <v>1135.2766099999999</v>
      </c>
      <c r="C650" s="81">
        <f t="shared" si="263"/>
        <v>1000</v>
      </c>
      <c r="D650" s="82">
        <f ca="1">IF(A650&lt;$B$1,VLOOKUP(A650,[1]DI!$A$4:$B$15000,2,FALSE),0)</f>
        <v>0</v>
      </c>
      <c r="E650" s="81">
        <f t="shared" ca="1" si="269"/>
        <v>0</v>
      </c>
      <c r="F650" s="83">
        <f t="shared" ref="F650:F713" si="282">IF(A650&gt;$H$2,$I$3,$I$2)</f>
        <v>1.1679999999999999</v>
      </c>
      <c r="G650" s="84">
        <f t="shared" ref="G650:G713" ca="1" si="283">TRUNC((1+(E650*F650)),15)</f>
        <v>1</v>
      </c>
      <c r="H650" s="81">
        <f ca="1">TRUNC(PRODUCT(G$10:G649),15)</f>
        <v>1.1352766051418699</v>
      </c>
      <c r="I650" s="81">
        <f t="shared" si="264"/>
        <v>1</v>
      </c>
      <c r="J650" s="81">
        <f t="shared" ref="J650:J713" ca="1" si="284">ROUND(TRUNC(H650/I650,15),8)</f>
        <v>1.13527661</v>
      </c>
      <c r="K650" s="81">
        <f t="shared" ref="K650:K713" ca="1" si="285">TRUNC((C650*(J650-1)),8)</f>
        <v>135.27661000000001</v>
      </c>
      <c r="L650" s="85">
        <f>IF(VLOOKUP(A650,$U$12:$AD$125,8)=VLOOKUP(A649,$U$12:$AD$125,8),0,VLOOKUP(A650,U$12:$AD$125,8))</f>
        <v>0</v>
      </c>
      <c r="M650" s="86">
        <f>IF(L650&gt;0,VLOOKUP(L650,T$12:$AC$125,7),0)</f>
        <v>0</v>
      </c>
      <c r="N650" s="81">
        <f t="shared" si="265"/>
        <v>0</v>
      </c>
      <c r="O650" s="81">
        <f t="shared" ref="O650:O713" ca="1" si="286">(K650+N650)</f>
        <v>135.27661000000001</v>
      </c>
      <c r="P650" s="87" t="str">
        <f t="shared" si="266"/>
        <v>J=</v>
      </c>
      <c r="Q650" s="88">
        <f t="shared" si="267"/>
        <v>44676</v>
      </c>
      <c r="R650" s="7"/>
      <c r="S650" s="7"/>
      <c r="T650" s="7"/>
      <c r="U650" s="7"/>
      <c r="V650" s="7"/>
      <c r="W650" s="7"/>
      <c r="X650" s="7"/>
      <c r="Y650" s="7"/>
      <c r="Z650" s="7"/>
      <c r="AA650" s="7"/>
      <c r="AB650" s="7"/>
      <c r="AC650" s="7"/>
      <c r="AD650" s="7"/>
      <c r="AE650" s="7"/>
      <c r="AF650" s="65">
        <f t="shared" si="281"/>
        <v>43573</v>
      </c>
      <c r="AG650" s="9">
        <f t="shared" ca="1" si="278"/>
        <v>1102.6017200000001</v>
      </c>
      <c r="AH650" s="9">
        <f t="shared" si="278"/>
        <v>1000</v>
      </c>
      <c r="AI650" s="4">
        <f t="shared" ca="1" si="278"/>
        <v>6.4000000000000001E-2</v>
      </c>
      <c r="AJ650" s="10">
        <f t="shared" ca="1" si="278"/>
        <v>2.4620000000000002E-4</v>
      </c>
      <c r="AK650" s="4">
        <f t="shared" si="278"/>
        <v>1.1679999999999999</v>
      </c>
      <c r="AL650" s="65">
        <f t="shared" si="279"/>
        <v>43573</v>
      </c>
      <c r="AM650" s="10">
        <f t="shared" ca="1" si="280"/>
        <v>1.10260172</v>
      </c>
      <c r="AN650" s="9">
        <f t="shared" ca="1" si="280"/>
        <v>102.60172</v>
      </c>
      <c r="AO650" s="7">
        <f t="shared" si="280"/>
        <v>0</v>
      </c>
      <c r="AP650" s="11">
        <f t="shared" si="280"/>
        <v>0</v>
      </c>
      <c r="AQ650" s="9">
        <f t="shared" si="280"/>
        <v>0</v>
      </c>
      <c r="AR650" s="8" t="str">
        <f t="shared" si="280"/>
        <v>J=</v>
      </c>
      <c r="AS650" s="65">
        <f t="shared" si="280"/>
        <v>44676</v>
      </c>
      <c r="AT650" s="12"/>
      <c r="AU650" s="12"/>
      <c r="AV650" s="22"/>
      <c r="AW650" s="12"/>
      <c r="AX650" s="12"/>
      <c r="AY650" s="12"/>
      <c r="AZ650" s="12"/>
      <c r="BA650" s="12"/>
      <c r="BB650" s="12"/>
      <c r="BC650" s="12"/>
      <c r="BD650" s="12"/>
      <c r="BE650" s="12"/>
      <c r="BF650" s="12"/>
      <c r="BG650" s="12"/>
      <c r="BH650" s="12"/>
      <c r="BI650" s="12"/>
      <c r="BJ650" s="12"/>
      <c r="BK650" s="12"/>
      <c r="BL650" s="12"/>
      <c r="BM650" s="12"/>
      <c r="BN650" s="12"/>
      <c r="BO650" s="12"/>
      <c r="BP650" s="12"/>
      <c r="BQ650" s="12"/>
      <c r="BR650" s="12"/>
      <c r="BS650" s="12"/>
      <c r="BT650" s="12"/>
      <c r="BU650" s="12"/>
      <c r="BV650" s="12"/>
      <c r="BW650" s="12"/>
      <c r="BX650" s="12"/>
      <c r="BY650" s="12"/>
      <c r="BZ650" s="12"/>
      <c r="CA650" s="12"/>
      <c r="CB650" s="12"/>
      <c r="CC650" s="12"/>
      <c r="CD650" s="12"/>
      <c r="CE650" s="12"/>
      <c r="CF650" s="12"/>
      <c r="CG650" s="12"/>
      <c r="CH650" s="12"/>
      <c r="CI650" s="12"/>
      <c r="CJ650" s="12"/>
      <c r="CK650" s="12"/>
      <c r="CL650" s="12"/>
      <c r="CM650" s="12"/>
      <c r="CN650" s="12"/>
      <c r="CO650" s="12"/>
      <c r="CP650" s="12"/>
      <c r="CQ650" s="12"/>
      <c r="CR650" s="12"/>
      <c r="CS650" s="12"/>
      <c r="CT650" s="12"/>
      <c r="CU650" s="12"/>
      <c r="CV650" s="12"/>
      <c r="CW650" s="12"/>
      <c r="CX650" s="12"/>
      <c r="CY650" s="12"/>
      <c r="CZ650" s="12"/>
      <c r="DA650" s="12"/>
      <c r="DB650" s="12"/>
      <c r="DC650" s="12"/>
      <c r="DD650" s="12"/>
      <c r="DE650" s="12"/>
      <c r="DF650" s="12"/>
      <c r="DG650" s="12"/>
      <c r="DH650" s="12"/>
      <c r="DI650" s="12"/>
      <c r="DJ650" s="12"/>
      <c r="DK650" s="12"/>
      <c r="DL650" s="12"/>
      <c r="DM650" s="12"/>
      <c r="DN650" s="12"/>
      <c r="DO650" s="12"/>
      <c r="DP650" s="12"/>
      <c r="DQ650" s="12"/>
      <c r="DR650" s="12"/>
      <c r="DS650" s="12"/>
      <c r="DT650" s="12"/>
      <c r="DU650" s="12"/>
      <c r="DV650" s="12"/>
      <c r="DW650" s="12"/>
      <c r="DX650" s="12"/>
      <c r="DY650" s="12"/>
      <c r="DZ650" s="12"/>
      <c r="EA650" s="12"/>
      <c r="EB650" s="12"/>
      <c r="EC650" s="12"/>
      <c r="ED650" s="12"/>
      <c r="EE650" s="12"/>
      <c r="EF650" s="12"/>
      <c r="EG650" s="12"/>
      <c r="EH650" s="12"/>
      <c r="EI650" s="12"/>
      <c r="EJ650" s="12"/>
      <c r="EK650" s="12"/>
      <c r="EL650" s="12"/>
      <c r="EM650" s="12"/>
      <c r="EN650" s="12"/>
      <c r="EO650" s="12"/>
      <c r="EP650" s="12"/>
      <c r="EQ650" s="12"/>
      <c r="ER650" s="12"/>
      <c r="ES650" s="12"/>
      <c r="ET650" s="12"/>
      <c r="EU650" s="12"/>
      <c r="EV650" s="12"/>
      <c r="EW650" s="12"/>
      <c r="EX650" s="12"/>
      <c r="EY650" s="12"/>
      <c r="EZ650" s="12"/>
      <c r="FA650" s="12"/>
      <c r="FB650" s="12"/>
      <c r="FC650" s="12"/>
      <c r="FD650" s="12"/>
      <c r="FE650" s="12"/>
      <c r="FF650" s="12"/>
      <c r="FG650" s="12"/>
      <c r="FH650" s="12"/>
      <c r="FI650" s="12"/>
      <c r="FJ650" s="12"/>
      <c r="FK650" s="12"/>
      <c r="FL650" s="12"/>
      <c r="FM650" s="12"/>
      <c r="FN650" s="12"/>
      <c r="FO650" s="12"/>
      <c r="FP650" s="12"/>
      <c r="FQ650" s="12"/>
      <c r="FR650" s="12"/>
      <c r="FS650" s="12"/>
      <c r="FT650" s="12"/>
      <c r="FU650" s="12"/>
      <c r="FV650" s="12"/>
      <c r="FW650" s="12"/>
      <c r="FX650" s="12"/>
      <c r="FY650" s="12"/>
      <c r="FZ650" s="12"/>
      <c r="GA650" s="12"/>
      <c r="GB650" s="12"/>
      <c r="GC650" s="12"/>
      <c r="GD650" s="12"/>
      <c r="GE650" s="12"/>
      <c r="GF650" s="12"/>
      <c r="GG650" s="12"/>
      <c r="GH650" s="12"/>
      <c r="GI650" s="12"/>
      <c r="GJ650" s="12"/>
      <c r="GK650" s="12"/>
      <c r="GL650" s="12"/>
      <c r="GM650" s="12"/>
      <c r="GN650" s="12"/>
      <c r="GO650" s="12"/>
      <c r="GP650" s="12"/>
      <c r="GQ650" s="12"/>
      <c r="GR650" s="12"/>
    </row>
    <row r="651" spans="1:203" x14ac:dyDescent="0.2">
      <c r="A651" s="79">
        <f t="shared" ref="A651:A714" si="287">(A650+1)</f>
        <v>43723</v>
      </c>
      <c r="B651" s="80">
        <f t="shared" ca="1" si="268"/>
        <v>1135.2766099999999</v>
      </c>
      <c r="C651" s="81">
        <f t="shared" ref="C651:C714" si="288">TRUNC(C650-N650,8)</f>
        <v>1000</v>
      </c>
      <c r="D651" s="82">
        <f ca="1">IF(A651&lt;$B$1,VLOOKUP(A651,[1]DI!$A$4:$B$15000,2,FALSE),0)</f>
        <v>0</v>
      </c>
      <c r="E651" s="81">
        <f t="shared" ca="1" si="269"/>
        <v>0</v>
      </c>
      <c r="F651" s="83">
        <f t="shared" si="282"/>
        <v>1.1679999999999999</v>
      </c>
      <c r="G651" s="84">
        <f t="shared" ca="1" si="283"/>
        <v>1</v>
      </c>
      <c r="H651" s="81">
        <f ca="1">TRUNC(PRODUCT(G$10:G650),15)</f>
        <v>1.1352766051418699</v>
      </c>
      <c r="I651" s="81">
        <f t="shared" ref="I651:I714" si="289">IF(OR(L650&gt;0,L650="E"),H650,I650)</f>
        <v>1</v>
      </c>
      <c r="J651" s="81">
        <f t="shared" ca="1" si="284"/>
        <v>1.13527661</v>
      </c>
      <c r="K651" s="81">
        <f t="shared" ca="1" si="285"/>
        <v>135.27661000000001</v>
      </c>
      <c r="L651" s="85">
        <f>IF(VLOOKUP(A651,$U$12:$AD$125,8)=VLOOKUP(A650,$U$12:$AD$125,8),0,VLOOKUP(A651,U$12:$AD$125,8))</f>
        <v>0</v>
      </c>
      <c r="M651" s="86">
        <f>IF(L651&gt;0,VLOOKUP(L651,T$12:$AC$125,7),0)</f>
        <v>0</v>
      </c>
      <c r="N651" s="81">
        <f t="shared" ref="N651:N714" si="290">IF(M651&gt;0,(C651*M651),0)</f>
        <v>0</v>
      </c>
      <c r="O651" s="81">
        <f t="shared" ca="1" si="286"/>
        <v>135.27661000000001</v>
      </c>
      <c r="P651" s="87" t="str">
        <f t="shared" ref="P651:P714" si="291">IF(L650&gt;0,VLOOKUP(A650,$U$12:$AD$125,9),P650)</f>
        <v>J=</v>
      </c>
      <c r="Q651" s="88">
        <f t="shared" ref="Q651:Q714" si="292">IF(L650&gt;0,VLOOKUP(A650,$U$12:$AD$125,10),Q650)</f>
        <v>44676</v>
      </c>
      <c r="R651" s="7"/>
      <c r="S651" s="7"/>
      <c r="T651" s="7"/>
      <c r="U651" s="7"/>
      <c r="V651" s="7"/>
      <c r="W651" s="7"/>
      <c r="X651" s="7"/>
      <c r="Y651" s="7"/>
      <c r="Z651" s="7"/>
      <c r="AA651" s="7"/>
      <c r="AB651" s="7"/>
      <c r="AC651" s="7"/>
      <c r="AD651" s="7"/>
      <c r="AE651" s="7"/>
      <c r="AF651" s="65">
        <f t="shared" si="281"/>
        <v>43574</v>
      </c>
      <c r="AG651" s="9">
        <f t="shared" ca="1" si="278"/>
        <v>1102.91878</v>
      </c>
      <c r="AH651" s="9">
        <f t="shared" si="278"/>
        <v>1000</v>
      </c>
      <c r="AI651" s="4">
        <f t="shared" ca="1" si="278"/>
        <v>0</v>
      </c>
      <c r="AJ651" s="10">
        <f t="shared" ca="1" si="278"/>
        <v>0</v>
      </c>
      <c r="AK651" s="4">
        <f t="shared" si="278"/>
        <v>1.1679999999999999</v>
      </c>
      <c r="AL651" s="65">
        <f t="shared" si="279"/>
        <v>43574</v>
      </c>
      <c r="AM651" s="10">
        <f t="shared" ca="1" si="280"/>
        <v>1.10291878</v>
      </c>
      <c r="AN651" s="9">
        <f t="shared" ca="1" si="280"/>
        <v>102.91878</v>
      </c>
      <c r="AO651" s="7">
        <f t="shared" si="280"/>
        <v>0</v>
      </c>
      <c r="AP651" s="11">
        <f t="shared" si="280"/>
        <v>0</v>
      </c>
      <c r="AQ651" s="9">
        <f t="shared" si="280"/>
        <v>0</v>
      </c>
      <c r="AR651" s="8" t="str">
        <f t="shared" si="280"/>
        <v>J=</v>
      </c>
      <c r="AS651" s="65">
        <f t="shared" si="280"/>
        <v>44676</v>
      </c>
      <c r="AT651" s="12"/>
      <c r="AU651" s="12"/>
      <c r="AV651" s="22"/>
      <c r="AW651" s="12"/>
      <c r="AX651" s="12"/>
      <c r="AY651" s="12"/>
      <c r="AZ651" s="12"/>
      <c r="BA651" s="12"/>
      <c r="BB651" s="12"/>
      <c r="BC651" s="12"/>
      <c r="BD651" s="12"/>
      <c r="BE651" s="12"/>
      <c r="BF651" s="12"/>
      <c r="BG651" s="12"/>
      <c r="BH651" s="12"/>
      <c r="BI651" s="12"/>
      <c r="BJ651" s="12"/>
      <c r="BK651" s="12"/>
      <c r="BL651" s="12"/>
      <c r="BM651" s="12"/>
      <c r="BN651" s="12"/>
      <c r="BO651" s="12"/>
      <c r="BP651" s="12"/>
      <c r="BQ651" s="12"/>
      <c r="BR651" s="12"/>
      <c r="BS651" s="12"/>
      <c r="BT651" s="12"/>
      <c r="BU651" s="12"/>
      <c r="BV651" s="12"/>
      <c r="BW651" s="12"/>
      <c r="BX651" s="12"/>
      <c r="BY651" s="12"/>
      <c r="BZ651" s="12"/>
      <c r="CA651" s="12"/>
      <c r="CB651" s="12"/>
      <c r="CC651" s="12"/>
      <c r="CD651" s="12"/>
      <c r="CE651" s="12"/>
      <c r="CF651" s="12"/>
      <c r="CG651" s="12"/>
      <c r="CH651" s="12"/>
      <c r="CI651" s="12"/>
      <c r="CJ651" s="12"/>
      <c r="CK651" s="12"/>
      <c r="CL651" s="12"/>
      <c r="CM651" s="12"/>
      <c r="CN651" s="12"/>
      <c r="CO651" s="12"/>
      <c r="CP651" s="12"/>
      <c r="CQ651" s="12"/>
      <c r="CR651" s="12"/>
      <c r="CS651" s="12"/>
      <c r="CT651" s="12"/>
      <c r="CU651" s="12"/>
      <c r="CV651" s="12"/>
      <c r="CW651" s="12"/>
      <c r="CX651" s="12"/>
      <c r="CY651" s="12"/>
      <c r="CZ651" s="12"/>
      <c r="DA651" s="12"/>
      <c r="DB651" s="12"/>
      <c r="DC651" s="12"/>
      <c r="DD651" s="12"/>
      <c r="DE651" s="12"/>
      <c r="DF651" s="12"/>
      <c r="DG651" s="12"/>
      <c r="DH651" s="12"/>
      <c r="DI651" s="12"/>
      <c r="DJ651" s="12"/>
      <c r="DK651" s="12"/>
      <c r="DL651" s="12"/>
      <c r="DM651" s="12"/>
      <c r="DN651" s="12"/>
      <c r="DO651" s="12"/>
      <c r="DP651" s="12"/>
      <c r="DQ651" s="12"/>
      <c r="DR651" s="12"/>
      <c r="DS651" s="12"/>
      <c r="DT651" s="12"/>
      <c r="DU651" s="12"/>
      <c r="DV651" s="12"/>
      <c r="DW651" s="12"/>
      <c r="DX651" s="12"/>
      <c r="DY651" s="12"/>
      <c r="DZ651" s="12"/>
      <c r="EA651" s="12"/>
      <c r="EB651" s="12"/>
      <c r="EC651" s="12"/>
      <c r="ED651" s="12"/>
      <c r="EE651" s="12"/>
      <c r="EF651" s="12"/>
      <c r="EG651" s="12"/>
      <c r="EH651" s="12"/>
      <c r="EI651" s="12"/>
      <c r="EJ651" s="12"/>
      <c r="EK651" s="12"/>
      <c r="EL651" s="12"/>
      <c r="EM651" s="12"/>
      <c r="EN651" s="12"/>
      <c r="EO651" s="12"/>
      <c r="EP651" s="12"/>
      <c r="EQ651" s="12"/>
      <c r="ER651" s="12"/>
      <c r="ES651" s="12"/>
      <c r="ET651" s="12"/>
      <c r="EU651" s="12"/>
      <c r="EV651" s="12"/>
      <c r="EW651" s="12"/>
      <c r="EX651" s="12"/>
      <c r="EY651" s="12"/>
      <c r="EZ651" s="12"/>
      <c r="FA651" s="12"/>
      <c r="FB651" s="12"/>
      <c r="FC651" s="12"/>
      <c r="FD651" s="12"/>
      <c r="FE651" s="12"/>
      <c r="FF651" s="12"/>
      <c r="FG651" s="12"/>
      <c r="FH651" s="12"/>
      <c r="FI651" s="12"/>
      <c r="FJ651" s="12"/>
      <c r="FK651" s="12"/>
      <c r="FL651" s="12"/>
      <c r="FM651" s="12"/>
      <c r="FN651" s="12"/>
      <c r="FO651" s="12"/>
      <c r="FP651" s="12"/>
      <c r="FQ651" s="12"/>
      <c r="FR651" s="12"/>
      <c r="FS651" s="12"/>
      <c r="FT651" s="12"/>
      <c r="FU651" s="12"/>
      <c r="FV651" s="12"/>
      <c r="FW651" s="12"/>
      <c r="FX651" s="12"/>
      <c r="FY651" s="12"/>
      <c r="FZ651" s="12"/>
      <c r="GA651" s="12"/>
      <c r="GB651" s="12"/>
      <c r="GC651" s="12"/>
      <c r="GD651" s="12"/>
      <c r="GE651" s="12"/>
      <c r="GF651" s="12"/>
      <c r="GG651" s="12"/>
      <c r="GH651" s="12"/>
      <c r="GI651" s="12"/>
      <c r="GJ651" s="12"/>
      <c r="GK651" s="12"/>
      <c r="GL651" s="12"/>
      <c r="GM651" s="12"/>
      <c r="GN651" s="12"/>
      <c r="GO651" s="12"/>
      <c r="GP651" s="12"/>
      <c r="GQ651" s="12"/>
      <c r="GR651" s="12"/>
    </row>
    <row r="652" spans="1:203" x14ac:dyDescent="0.2">
      <c r="A652" s="79">
        <f t="shared" si="287"/>
        <v>43724</v>
      </c>
      <c r="B652" s="80">
        <f t="shared" ref="B652:B715" ca="1" si="293">IF(A652&lt;=TODAY(),C652+K652,IF(AND(A652&gt;TODAY(),A652&lt;=$B$1),IF(VLOOKUP(TODAY(),$A$10:$D$5000,4,FALSE)=0,"n.d",C652+K652),"n.d"))</f>
        <v>1135.2766099999999</v>
      </c>
      <c r="C652" s="81">
        <f t="shared" si="288"/>
        <v>1000</v>
      </c>
      <c r="D652" s="82">
        <f ca="1">IF(A652&lt;$B$1,VLOOKUP(A652,[1]DI!$A$4:$B$15000,2,FALSE),0)</f>
        <v>5.8999999999999997E-2</v>
      </c>
      <c r="E652" s="81">
        <f t="shared" ca="1" si="269"/>
        <v>2.2751E-4</v>
      </c>
      <c r="F652" s="83">
        <f t="shared" si="282"/>
        <v>1.1679999999999999</v>
      </c>
      <c r="G652" s="84">
        <f t="shared" ca="1" si="283"/>
        <v>1.0002657316800001</v>
      </c>
      <c r="H652" s="81">
        <f ca="1">TRUNC(PRODUCT(G$10:G651),15)</f>
        <v>1.1352766051418699</v>
      </c>
      <c r="I652" s="81">
        <f t="shared" si="289"/>
        <v>1</v>
      </c>
      <c r="J652" s="81">
        <f t="shared" ca="1" si="284"/>
        <v>1.13527661</v>
      </c>
      <c r="K652" s="81">
        <f t="shared" ca="1" si="285"/>
        <v>135.27661000000001</v>
      </c>
      <c r="L652" s="85">
        <f>IF(VLOOKUP(A652,$U$12:$AD$125,8)=VLOOKUP(A651,$U$12:$AD$125,8),0,VLOOKUP(A652,U$12:$AD$125,8))</f>
        <v>0</v>
      </c>
      <c r="M652" s="86">
        <f>IF(L652&gt;0,VLOOKUP(L652,T$12:$AC$125,7),0)</f>
        <v>0</v>
      </c>
      <c r="N652" s="81">
        <f t="shared" si="290"/>
        <v>0</v>
      </c>
      <c r="O652" s="81">
        <f t="shared" ca="1" si="286"/>
        <v>135.27661000000001</v>
      </c>
      <c r="P652" s="87" t="str">
        <f t="shared" si="291"/>
        <v>J=</v>
      </c>
      <c r="Q652" s="88">
        <f t="shared" si="292"/>
        <v>44676</v>
      </c>
      <c r="R652" s="7"/>
      <c r="S652" s="16"/>
      <c r="T652" s="16"/>
      <c r="U652" s="16"/>
      <c r="V652" s="16"/>
      <c r="W652" s="16"/>
      <c r="X652" s="16"/>
      <c r="Y652" s="16"/>
      <c r="Z652" s="16"/>
      <c r="AA652" s="16"/>
      <c r="AB652" s="16"/>
      <c r="AC652" s="16"/>
      <c r="AD652" s="16"/>
      <c r="AE652" s="16"/>
      <c r="AF652" s="65">
        <f t="shared" si="281"/>
        <v>43575</v>
      </c>
      <c r="AG652" s="9">
        <f t="shared" ca="1" si="278"/>
        <v>1102.91878</v>
      </c>
      <c r="AH652" s="9">
        <f t="shared" si="278"/>
        <v>1000</v>
      </c>
      <c r="AI652" s="4">
        <f t="shared" ca="1" si="278"/>
        <v>0</v>
      </c>
      <c r="AJ652" s="10">
        <f t="shared" ca="1" si="278"/>
        <v>0</v>
      </c>
      <c r="AK652" s="4">
        <f t="shared" si="278"/>
        <v>1.1679999999999999</v>
      </c>
      <c r="AL652" s="65">
        <f t="shared" si="279"/>
        <v>43575</v>
      </c>
      <c r="AM652" s="10">
        <f t="shared" ca="1" si="280"/>
        <v>1.10291878</v>
      </c>
      <c r="AN652" s="9">
        <f t="shared" ca="1" si="280"/>
        <v>102.91878</v>
      </c>
      <c r="AO652" s="7">
        <f t="shared" si="280"/>
        <v>0</v>
      </c>
      <c r="AP652" s="11">
        <f t="shared" si="280"/>
        <v>0</v>
      </c>
      <c r="AQ652" s="9">
        <f t="shared" si="280"/>
        <v>0</v>
      </c>
      <c r="AR652" s="8" t="str">
        <f t="shared" si="280"/>
        <v>J=</v>
      </c>
      <c r="AS652" s="65">
        <f t="shared" si="280"/>
        <v>44676</v>
      </c>
      <c r="AT652" s="17"/>
      <c r="AU652" s="17"/>
      <c r="AV652" s="23"/>
      <c r="AW652" s="17"/>
      <c r="AX652" s="17"/>
      <c r="AY652" s="17"/>
      <c r="AZ652" s="17"/>
      <c r="BA652" s="17"/>
      <c r="BB652" s="17"/>
      <c r="BC652" s="17"/>
      <c r="BD652" s="17"/>
      <c r="BE652" s="17"/>
      <c r="BF652" s="17"/>
      <c r="BG652" s="17"/>
      <c r="BH652" s="17"/>
      <c r="BI652" s="17"/>
      <c r="BJ652" s="17"/>
      <c r="BK652" s="17"/>
      <c r="BL652" s="17"/>
      <c r="BM652" s="17"/>
      <c r="BN652" s="17"/>
      <c r="BO652" s="17"/>
      <c r="BP652" s="17"/>
      <c r="BQ652" s="17"/>
      <c r="BR652" s="17"/>
      <c r="BS652" s="17"/>
      <c r="BT652" s="17"/>
      <c r="BU652" s="17"/>
      <c r="BV652" s="17"/>
      <c r="BW652" s="17"/>
      <c r="BX652" s="17"/>
      <c r="BY652" s="17"/>
      <c r="BZ652" s="17"/>
      <c r="CA652" s="17"/>
      <c r="CB652" s="17"/>
      <c r="CC652" s="17"/>
      <c r="CD652" s="17"/>
      <c r="CE652" s="17"/>
      <c r="CF652" s="17"/>
      <c r="CG652" s="17"/>
      <c r="CH652" s="17"/>
      <c r="CI652" s="17"/>
      <c r="CJ652" s="17"/>
      <c r="CK652" s="17"/>
      <c r="CL652" s="17"/>
      <c r="CM652" s="17"/>
      <c r="CN652" s="17"/>
      <c r="CO652" s="17"/>
      <c r="CP652" s="17"/>
      <c r="CQ652" s="17"/>
      <c r="CR652" s="17"/>
      <c r="CS652" s="17"/>
      <c r="CT652" s="17"/>
      <c r="CU652" s="17"/>
      <c r="CV652" s="17"/>
      <c r="CW652" s="17"/>
      <c r="CX652" s="17"/>
      <c r="CY652" s="17"/>
      <c r="CZ652" s="17"/>
      <c r="DA652" s="17"/>
      <c r="DB652" s="17"/>
      <c r="DC652" s="17"/>
      <c r="DD652" s="17"/>
      <c r="DE652" s="17"/>
      <c r="DF652" s="17"/>
      <c r="DG652" s="17"/>
      <c r="DH652" s="17"/>
      <c r="DI652" s="17"/>
      <c r="DJ652" s="17"/>
      <c r="DK652" s="17"/>
      <c r="DL652" s="17"/>
      <c r="DM652" s="17"/>
      <c r="DN652" s="17"/>
      <c r="DO652" s="17"/>
      <c r="DP652" s="17"/>
      <c r="DQ652" s="17"/>
      <c r="DR652" s="17"/>
      <c r="DS652" s="17"/>
      <c r="DT652" s="17"/>
      <c r="DU652" s="17"/>
      <c r="DV652" s="17"/>
      <c r="DW652" s="17"/>
      <c r="DX652" s="17"/>
      <c r="DY652" s="17"/>
      <c r="DZ652" s="17"/>
      <c r="EA652" s="17"/>
      <c r="EB652" s="17"/>
      <c r="EC652" s="17"/>
      <c r="ED652" s="17"/>
      <c r="EE652" s="17"/>
      <c r="EF652" s="17"/>
      <c r="EG652" s="17"/>
      <c r="EH652" s="17"/>
      <c r="EI652" s="17"/>
      <c r="EJ652" s="17"/>
      <c r="EK652" s="17"/>
      <c r="EL652" s="17"/>
      <c r="EM652" s="17"/>
      <c r="EN652" s="17"/>
      <c r="EO652" s="17"/>
      <c r="EP652" s="17"/>
      <c r="EQ652" s="17"/>
      <c r="ER652" s="17"/>
      <c r="ES652" s="17"/>
      <c r="ET652" s="17"/>
      <c r="EU652" s="17"/>
      <c r="EV652" s="17"/>
      <c r="EW652" s="17"/>
      <c r="EX652" s="17"/>
      <c r="EY652" s="17"/>
      <c r="EZ652" s="17"/>
      <c r="FA652" s="17"/>
      <c r="FB652" s="17"/>
      <c r="FC652" s="17"/>
      <c r="FD652" s="17"/>
      <c r="FE652" s="17"/>
      <c r="FF652" s="17"/>
      <c r="FG652" s="17"/>
      <c r="FH652" s="17"/>
      <c r="FI652" s="17"/>
      <c r="FJ652" s="17"/>
      <c r="FK652" s="17"/>
      <c r="FL652" s="17"/>
      <c r="FM652" s="17"/>
      <c r="FN652" s="17"/>
      <c r="FO652" s="17"/>
      <c r="FP652" s="17"/>
      <c r="FQ652" s="17"/>
      <c r="FR652" s="17"/>
      <c r="FS652" s="17"/>
      <c r="FT652" s="17"/>
      <c r="FU652" s="17"/>
      <c r="FV652" s="17"/>
      <c r="FW652" s="17"/>
      <c r="FX652" s="17"/>
      <c r="FY652" s="17"/>
      <c r="FZ652" s="17"/>
      <c r="GA652" s="17"/>
      <c r="GB652" s="17"/>
      <c r="GC652" s="17"/>
      <c r="GD652" s="17"/>
      <c r="GE652" s="17"/>
      <c r="GF652" s="17"/>
      <c r="GG652" s="17"/>
      <c r="GH652" s="17"/>
      <c r="GI652" s="17"/>
      <c r="GJ652" s="17"/>
      <c r="GK652" s="17"/>
      <c r="GL652" s="17"/>
      <c r="GM652" s="17"/>
      <c r="GN652" s="17"/>
      <c r="GO652" s="17"/>
      <c r="GP652" s="17"/>
      <c r="GQ652" s="17"/>
      <c r="GR652" s="17"/>
      <c r="GS652" s="17"/>
      <c r="GT652" s="17"/>
      <c r="GU652" s="17"/>
    </row>
    <row r="653" spans="1:203" x14ac:dyDescent="0.2">
      <c r="A653" s="79">
        <f t="shared" si="287"/>
        <v>43725</v>
      </c>
      <c r="B653" s="80">
        <f t="shared" ca="1" si="293"/>
        <v>1135.5782799999999</v>
      </c>
      <c r="C653" s="81">
        <f t="shared" si="288"/>
        <v>1000</v>
      </c>
      <c r="D653" s="82">
        <f ca="1">IF(A653&lt;$B$1,VLOOKUP(A653,[1]DI!$A$4:$B$15000,2,FALSE),0)</f>
        <v>5.8999999999999997E-2</v>
      </c>
      <c r="E653" s="81">
        <f t="shared" ref="E653:E716" ca="1" si="294">ROUND((((1+D653)^(1/252)-1)),8)</f>
        <v>2.2751E-4</v>
      </c>
      <c r="F653" s="83">
        <f t="shared" si="282"/>
        <v>1.1679999999999999</v>
      </c>
      <c r="G653" s="84">
        <f t="shared" ca="1" si="283"/>
        <v>1.0002657316800001</v>
      </c>
      <c r="H653" s="81">
        <f ca="1">TRUNC(PRODUCT(G$10:G652),15)</f>
        <v>1.1355782841014199</v>
      </c>
      <c r="I653" s="81">
        <f t="shared" si="289"/>
        <v>1</v>
      </c>
      <c r="J653" s="81">
        <f t="shared" ca="1" si="284"/>
        <v>1.1355782800000001</v>
      </c>
      <c r="K653" s="81">
        <f t="shared" ca="1" si="285"/>
        <v>135.57828000000001</v>
      </c>
      <c r="L653" s="85">
        <f>IF(VLOOKUP(A653,$U$12:$AD$125,8)=VLOOKUP(A652,$U$12:$AD$125,8),0,VLOOKUP(A653,U$12:$AD$125,8))</f>
        <v>0</v>
      </c>
      <c r="M653" s="86">
        <f>IF(L653&gt;0,VLOOKUP(L653,T$12:$AC$125,7),0)</f>
        <v>0</v>
      </c>
      <c r="N653" s="81">
        <f t="shared" si="290"/>
        <v>0</v>
      </c>
      <c r="O653" s="81">
        <f t="shared" ca="1" si="286"/>
        <v>135.57828000000001</v>
      </c>
      <c r="P653" s="87" t="str">
        <f t="shared" si="291"/>
        <v>J=</v>
      </c>
      <c r="Q653" s="88">
        <f t="shared" si="292"/>
        <v>44676</v>
      </c>
      <c r="R653" s="7"/>
      <c r="S653" s="7"/>
      <c r="T653" s="7"/>
      <c r="U653" s="7"/>
      <c r="V653" s="7"/>
      <c r="W653" s="7"/>
      <c r="X653" s="7"/>
      <c r="Y653" s="7"/>
      <c r="Z653" s="7"/>
      <c r="AA653" s="7"/>
      <c r="AB653" s="7"/>
      <c r="AC653" s="7"/>
      <c r="AD653" s="7"/>
      <c r="AE653" s="7"/>
      <c r="AF653" s="65">
        <f t="shared" si="281"/>
        <v>43576</v>
      </c>
      <c r="AG653" s="9">
        <f t="shared" ca="1" si="278"/>
        <v>1102.91878</v>
      </c>
      <c r="AH653" s="9">
        <f t="shared" si="278"/>
        <v>1000</v>
      </c>
      <c r="AI653" s="4">
        <f t="shared" ca="1" si="278"/>
        <v>0</v>
      </c>
      <c r="AJ653" s="10">
        <f t="shared" ca="1" si="278"/>
        <v>0</v>
      </c>
      <c r="AK653" s="4">
        <f t="shared" si="278"/>
        <v>1.1679999999999999</v>
      </c>
      <c r="AL653" s="65">
        <f t="shared" si="279"/>
        <v>43576</v>
      </c>
      <c r="AM653" s="10">
        <f t="shared" ca="1" si="280"/>
        <v>1.10291878</v>
      </c>
      <c r="AN653" s="9">
        <f t="shared" ca="1" si="280"/>
        <v>102.91878</v>
      </c>
      <c r="AO653" s="7">
        <f t="shared" si="280"/>
        <v>0</v>
      </c>
      <c r="AP653" s="11">
        <f t="shared" si="280"/>
        <v>0</v>
      </c>
      <c r="AQ653" s="9">
        <f t="shared" si="280"/>
        <v>0</v>
      </c>
      <c r="AR653" s="8" t="str">
        <f t="shared" si="280"/>
        <v>J=</v>
      </c>
      <c r="AS653" s="65">
        <f t="shared" si="280"/>
        <v>44676</v>
      </c>
      <c r="AT653" s="12"/>
      <c r="AU653" s="12"/>
      <c r="AV653" s="22"/>
      <c r="AW653" s="12"/>
      <c r="AX653" s="12"/>
      <c r="AY653" s="12"/>
      <c r="AZ653" s="12"/>
      <c r="BA653" s="12"/>
      <c r="BB653" s="12"/>
      <c r="BC653" s="12"/>
      <c r="BD653" s="12"/>
      <c r="BE653" s="12"/>
      <c r="BF653" s="12"/>
      <c r="BG653" s="12"/>
      <c r="BH653" s="12"/>
      <c r="BI653" s="12"/>
      <c r="BJ653" s="12"/>
      <c r="BK653" s="12"/>
      <c r="BL653" s="12"/>
      <c r="BM653" s="12"/>
      <c r="BN653" s="12"/>
      <c r="BO653" s="12"/>
      <c r="BP653" s="12"/>
      <c r="BQ653" s="12"/>
      <c r="BR653" s="12"/>
      <c r="BS653" s="12"/>
      <c r="BT653" s="12"/>
      <c r="BU653" s="12"/>
      <c r="BV653" s="12"/>
      <c r="BW653" s="12"/>
      <c r="BX653" s="12"/>
      <c r="BY653" s="12"/>
      <c r="BZ653" s="12"/>
      <c r="CA653" s="12"/>
      <c r="CB653" s="12"/>
      <c r="CC653" s="12"/>
      <c r="CD653" s="12"/>
      <c r="CE653" s="12"/>
      <c r="CF653" s="12"/>
      <c r="CG653" s="12"/>
      <c r="CH653" s="12"/>
      <c r="CI653" s="12"/>
      <c r="CJ653" s="12"/>
      <c r="CK653" s="12"/>
      <c r="CL653" s="12"/>
      <c r="CM653" s="12"/>
      <c r="CN653" s="12"/>
      <c r="CO653" s="12"/>
      <c r="CP653" s="12"/>
      <c r="CQ653" s="12"/>
      <c r="CR653" s="12"/>
      <c r="CS653" s="12"/>
      <c r="CT653" s="12"/>
      <c r="CU653" s="12"/>
      <c r="CV653" s="12"/>
      <c r="CW653" s="12"/>
      <c r="CX653" s="12"/>
      <c r="CY653" s="12"/>
      <c r="CZ653" s="12"/>
      <c r="DA653" s="12"/>
      <c r="DB653" s="12"/>
      <c r="DC653" s="12"/>
      <c r="DD653" s="12"/>
      <c r="DE653" s="12"/>
      <c r="DF653" s="12"/>
      <c r="DG653" s="12"/>
      <c r="DH653" s="12"/>
      <c r="DI653" s="12"/>
      <c r="DJ653" s="12"/>
      <c r="DK653" s="12"/>
      <c r="DL653" s="12"/>
      <c r="DM653" s="12"/>
      <c r="DN653" s="12"/>
      <c r="DO653" s="12"/>
      <c r="DP653" s="12"/>
      <c r="DQ653" s="12"/>
      <c r="DR653" s="12"/>
      <c r="DS653" s="12"/>
      <c r="DT653" s="12"/>
      <c r="DU653" s="12"/>
      <c r="DV653" s="12"/>
      <c r="DW653" s="12"/>
      <c r="DX653" s="12"/>
      <c r="DY653" s="12"/>
      <c r="DZ653" s="12"/>
      <c r="EA653" s="12"/>
      <c r="EB653" s="12"/>
      <c r="EC653" s="12"/>
      <c r="ED653" s="12"/>
      <c r="EE653" s="12"/>
      <c r="EF653" s="12"/>
      <c r="EG653" s="12"/>
      <c r="EH653" s="12"/>
      <c r="EI653" s="12"/>
      <c r="EJ653" s="12"/>
      <c r="EK653" s="12"/>
      <c r="EL653" s="12"/>
      <c r="EM653" s="12"/>
      <c r="EN653" s="12"/>
      <c r="EO653" s="12"/>
      <c r="EP653" s="12"/>
      <c r="EQ653" s="12"/>
      <c r="ER653" s="12"/>
      <c r="ES653" s="12"/>
      <c r="ET653" s="12"/>
      <c r="EU653" s="12"/>
      <c r="EV653" s="12"/>
      <c r="EW653" s="12"/>
      <c r="EX653" s="12"/>
      <c r="EY653" s="12"/>
      <c r="EZ653" s="12"/>
      <c r="FA653" s="12"/>
      <c r="FB653" s="12"/>
      <c r="FC653" s="12"/>
      <c r="FD653" s="12"/>
      <c r="FE653" s="12"/>
      <c r="FF653" s="12"/>
      <c r="FG653" s="12"/>
      <c r="FH653" s="12"/>
      <c r="FI653" s="12"/>
      <c r="FJ653" s="12"/>
      <c r="FK653" s="12"/>
      <c r="FL653" s="12"/>
      <c r="FM653" s="12"/>
      <c r="FN653" s="12"/>
      <c r="FO653" s="12"/>
      <c r="FP653" s="12"/>
      <c r="FQ653" s="12"/>
      <c r="FR653" s="12"/>
      <c r="FS653" s="12"/>
      <c r="FT653" s="12"/>
      <c r="FU653" s="12"/>
      <c r="FV653" s="12"/>
      <c r="FW653" s="12"/>
      <c r="FX653" s="12"/>
      <c r="FY653" s="12"/>
      <c r="FZ653" s="12"/>
      <c r="GA653" s="12"/>
      <c r="GB653" s="12"/>
      <c r="GC653" s="12"/>
      <c r="GD653" s="12"/>
      <c r="GE653" s="12"/>
      <c r="GF653" s="12"/>
      <c r="GG653" s="12"/>
      <c r="GH653" s="12"/>
      <c r="GI653" s="12"/>
      <c r="GJ653" s="12"/>
      <c r="GK653" s="12"/>
      <c r="GL653" s="12"/>
      <c r="GM653" s="12"/>
      <c r="GN653" s="12"/>
      <c r="GO653" s="12"/>
      <c r="GP653" s="12"/>
      <c r="GQ653" s="12"/>
      <c r="GR653" s="12"/>
    </row>
    <row r="654" spans="1:203" x14ac:dyDescent="0.2">
      <c r="A654" s="79">
        <f t="shared" si="287"/>
        <v>43726</v>
      </c>
      <c r="B654" s="80">
        <f t="shared" ca="1" si="293"/>
        <v>1135.88004</v>
      </c>
      <c r="C654" s="81">
        <f t="shared" si="288"/>
        <v>1000</v>
      </c>
      <c r="D654" s="82">
        <f ca="1">IF(A654&lt;$B$1,VLOOKUP(A654,[1]DI!$A$4:$B$15000,2,FALSE),0)</f>
        <v>5.8999999999999997E-2</v>
      </c>
      <c r="E654" s="81">
        <f t="shared" ca="1" si="294"/>
        <v>2.2751E-4</v>
      </c>
      <c r="F654" s="83">
        <f t="shared" si="282"/>
        <v>1.1679999999999999</v>
      </c>
      <c r="G654" s="84">
        <f t="shared" ca="1" si="283"/>
        <v>1.0002657316800001</v>
      </c>
      <c r="H654" s="81">
        <f ca="1">TRUNC(PRODUCT(G$10:G653),15)</f>
        <v>1.1358800432266301</v>
      </c>
      <c r="I654" s="81">
        <f t="shared" si="289"/>
        <v>1</v>
      </c>
      <c r="J654" s="81">
        <f t="shared" ca="1" si="284"/>
        <v>1.13588004</v>
      </c>
      <c r="K654" s="81">
        <f t="shared" ca="1" si="285"/>
        <v>135.88004000000001</v>
      </c>
      <c r="L654" s="85">
        <f>IF(VLOOKUP(A654,$U$12:$AD$125,8)=VLOOKUP(A653,$U$12:$AD$125,8),0,VLOOKUP(A654,U$12:$AD$125,8))</f>
        <v>0</v>
      </c>
      <c r="M654" s="86">
        <f>IF(L654&gt;0,VLOOKUP(L654,T$12:$AC$125,7),0)</f>
        <v>0</v>
      </c>
      <c r="N654" s="81">
        <f t="shared" si="290"/>
        <v>0</v>
      </c>
      <c r="O654" s="81">
        <f t="shared" ca="1" si="286"/>
        <v>135.88004000000001</v>
      </c>
      <c r="P654" s="87" t="str">
        <f t="shared" si="291"/>
        <v>J=</v>
      </c>
      <c r="Q654" s="88">
        <f t="shared" si="292"/>
        <v>44676</v>
      </c>
      <c r="R654" s="7"/>
      <c r="S654" s="7"/>
      <c r="T654" s="7"/>
      <c r="U654" s="7"/>
      <c r="V654" s="7"/>
      <c r="W654" s="7"/>
      <c r="X654" s="7"/>
      <c r="Y654" s="7"/>
      <c r="Z654" s="7"/>
      <c r="AA654" s="7"/>
      <c r="AB654" s="7"/>
      <c r="AC654" s="7"/>
      <c r="AD654" s="7"/>
      <c r="AE654" s="7"/>
      <c r="AF654" s="65">
        <f t="shared" si="281"/>
        <v>43577</v>
      </c>
      <c r="AG654" s="9">
        <f t="shared" ca="1" si="278"/>
        <v>1102.91878</v>
      </c>
      <c r="AH654" s="9">
        <f t="shared" si="278"/>
        <v>1000</v>
      </c>
      <c r="AI654" s="4">
        <f t="shared" ca="1" si="278"/>
        <v>6.4000000000000001E-2</v>
      </c>
      <c r="AJ654" s="10">
        <f t="shared" ca="1" si="278"/>
        <v>2.4620000000000002E-4</v>
      </c>
      <c r="AK654" s="4">
        <f t="shared" si="278"/>
        <v>1.1679999999999999</v>
      </c>
      <c r="AL654" s="65">
        <f t="shared" si="279"/>
        <v>43577</v>
      </c>
      <c r="AM654" s="10">
        <f t="shared" ca="1" si="280"/>
        <v>1.10291878</v>
      </c>
      <c r="AN654" s="9">
        <f t="shared" ca="1" si="280"/>
        <v>102.91878</v>
      </c>
      <c r="AO654" s="7">
        <f t="shared" si="280"/>
        <v>0</v>
      </c>
      <c r="AP654" s="11">
        <f t="shared" si="280"/>
        <v>0</v>
      </c>
      <c r="AQ654" s="9">
        <f t="shared" si="280"/>
        <v>0</v>
      </c>
      <c r="AR654" s="8" t="str">
        <f t="shared" si="280"/>
        <v>J=</v>
      </c>
      <c r="AS654" s="65">
        <f t="shared" si="280"/>
        <v>44676</v>
      </c>
      <c r="AT654" s="12"/>
      <c r="AU654" s="12"/>
      <c r="AV654" s="22"/>
      <c r="AW654" s="12"/>
      <c r="AX654" s="12"/>
      <c r="AY654" s="12"/>
      <c r="AZ654" s="12"/>
      <c r="BA654" s="12"/>
      <c r="BB654" s="12"/>
      <c r="BC654" s="12"/>
      <c r="BD654" s="12"/>
      <c r="BE654" s="12"/>
      <c r="BF654" s="12"/>
      <c r="BG654" s="12"/>
      <c r="BH654" s="12"/>
      <c r="BI654" s="12"/>
      <c r="BJ654" s="12"/>
      <c r="BK654" s="12"/>
      <c r="BL654" s="12"/>
      <c r="BM654" s="12"/>
      <c r="BN654" s="12"/>
      <c r="BO654" s="12"/>
      <c r="BP654" s="12"/>
      <c r="BQ654" s="12"/>
      <c r="BR654" s="12"/>
      <c r="BS654" s="12"/>
      <c r="BT654" s="12"/>
      <c r="BU654" s="12"/>
      <c r="BV654" s="12"/>
      <c r="BW654" s="12"/>
      <c r="BX654" s="12"/>
      <c r="BY654" s="12"/>
      <c r="BZ654" s="12"/>
      <c r="CA654" s="12"/>
      <c r="CB654" s="12"/>
      <c r="CC654" s="12"/>
      <c r="CD654" s="12"/>
      <c r="CE654" s="12"/>
      <c r="CF654" s="12"/>
      <c r="CG654" s="12"/>
      <c r="CH654" s="12"/>
      <c r="CI654" s="12"/>
      <c r="CJ654" s="12"/>
      <c r="CK654" s="12"/>
      <c r="CL654" s="12"/>
      <c r="CM654" s="12"/>
      <c r="CN654" s="12"/>
      <c r="CO654" s="12"/>
      <c r="CP654" s="12"/>
      <c r="CQ654" s="12"/>
      <c r="CR654" s="12"/>
      <c r="CS654" s="12"/>
      <c r="CT654" s="12"/>
      <c r="CU654" s="12"/>
      <c r="CV654" s="12"/>
      <c r="CW654" s="12"/>
      <c r="CX654" s="12"/>
      <c r="CY654" s="12"/>
      <c r="CZ654" s="12"/>
      <c r="DA654" s="12"/>
      <c r="DB654" s="12"/>
      <c r="DC654" s="12"/>
      <c r="DD654" s="12"/>
      <c r="DE654" s="12"/>
      <c r="DF654" s="12"/>
      <c r="DG654" s="12"/>
      <c r="DH654" s="12"/>
      <c r="DI654" s="12"/>
      <c r="DJ654" s="12"/>
      <c r="DK654" s="12"/>
      <c r="DL654" s="12"/>
      <c r="DM654" s="12"/>
      <c r="DN654" s="12"/>
      <c r="DO654" s="12"/>
      <c r="DP654" s="12"/>
      <c r="DQ654" s="12"/>
      <c r="DR654" s="12"/>
      <c r="DS654" s="12"/>
      <c r="DT654" s="12"/>
      <c r="DU654" s="12"/>
      <c r="DV654" s="12"/>
      <c r="DW654" s="12"/>
      <c r="DX654" s="12"/>
      <c r="DY654" s="12"/>
      <c r="DZ654" s="12"/>
      <c r="EA654" s="12"/>
      <c r="EB654" s="12"/>
      <c r="EC654" s="12"/>
      <c r="ED654" s="12"/>
      <c r="EE654" s="12"/>
      <c r="EF654" s="12"/>
      <c r="EG654" s="12"/>
      <c r="EH654" s="12"/>
      <c r="EI654" s="12"/>
      <c r="EJ654" s="12"/>
      <c r="EK654" s="12"/>
      <c r="EL654" s="12"/>
      <c r="EM654" s="12"/>
      <c r="EN654" s="12"/>
      <c r="EO654" s="12"/>
      <c r="EP654" s="12"/>
      <c r="EQ654" s="12"/>
      <c r="ER654" s="12"/>
      <c r="ES654" s="12"/>
      <c r="ET654" s="12"/>
      <c r="EU654" s="12"/>
      <c r="EV654" s="12"/>
      <c r="EW654" s="12"/>
      <c r="EX654" s="12"/>
      <c r="EY654" s="12"/>
      <c r="EZ654" s="12"/>
      <c r="FA654" s="12"/>
      <c r="FB654" s="12"/>
      <c r="FC654" s="12"/>
      <c r="FD654" s="12"/>
      <c r="FE654" s="12"/>
      <c r="FF654" s="12"/>
      <c r="FG654" s="12"/>
      <c r="FH654" s="12"/>
      <c r="FI654" s="12"/>
      <c r="FJ654" s="12"/>
      <c r="FK654" s="12"/>
      <c r="FL654" s="12"/>
      <c r="FM654" s="12"/>
      <c r="FN654" s="12"/>
      <c r="FO654" s="12"/>
      <c r="FP654" s="12"/>
      <c r="FQ654" s="12"/>
      <c r="FR654" s="12"/>
      <c r="FS654" s="12"/>
      <c r="FT654" s="12"/>
      <c r="FU654" s="12"/>
      <c r="FV654" s="12"/>
      <c r="FW654" s="12"/>
      <c r="FX654" s="12"/>
      <c r="FY654" s="12"/>
      <c r="FZ654" s="12"/>
      <c r="GA654" s="12"/>
      <c r="GB654" s="12"/>
      <c r="GC654" s="12"/>
      <c r="GD654" s="12"/>
      <c r="GE654" s="12"/>
      <c r="GF654" s="12"/>
      <c r="GG654" s="12"/>
      <c r="GH654" s="12"/>
      <c r="GI654" s="12"/>
      <c r="GJ654" s="12"/>
      <c r="GK654" s="12"/>
      <c r="GL654" s="12"/>
      <c r="GM654" s="12"/>
      <c r="GN654" s="12"/>
      <c r="GO654" s="12"/>
      <c r="GP654" s="12"/>
      <c r="GQ654" s="12"/>
      <c r="GR654" s="12"/>
    </row>
    <row r="655" spans="1:203" x14ac:dyDescent="0.2">
      <c r="A655" s="79">
        <f t="shared" si="287"/>
        <v>43727</v>
      </c>
      <c r="B655" s="80">
        <f t="shared" ca="1" si="293"/>
        <v>1136.1818800000001</v>
      </c>
      <c r="C655" s="81">
        <f t="shared" si="288"/>
        <v>1000</v>
      </c>
      <c r="D655" s="82">
        <f ca="1">IF(A655&lt;$B$1,VLOOKUP(A655,[1]DI!$A$4:$B$15000,2,FALSE),0)</f>
        <v>5.3999999999999999E-2</v>
      </c>
      <c r="E655" s="81">
        <f t="shared" ca="1" si="294"/>
        <v>2.0871999999999999E-4</v>
      </c>
      <c r="F655" s="83">
        <f t="shared" si="282"/>
        <v>1.1679999999999999</v>
      </c>
      <c r="G655" s="84">
        <f t="shared" ca="1" si="283"/>
        <v>1.0002437849600001</v>
      </c>
      <c r="H655" s="81">
        <f ca="1">TRUNC(PRODUCT(G$10:G654),15)</f>
        <v>1.1361818825387899</v>
      </c>
      <c r="I655" s="81">
        <f t="shared" si="289"/>
        <v>1</v>
      </c>
      <c r="J655" s="81">
        <f t="shared" ca="1" si="284"/>
        <v>1.1361818800000001</v>
      </c>
      <c r="K655" s="81">
        <f t="shared" ca="1" si="285"/>
        <v>136.18188000000001</v>
      </c>
      <c r="L655" s="85">
        <f>IF(VLOOKUP(A655,$U$12:$AD$125,8)=VLOOKUP(A654,$U$12:$AD$125,8),0,VLOOKUP(A655,U$12:$AD$125,8))</f>
        <v>0</v>
      </c>
      <c r="M655" s="86">
        <f>IF(L655&gt;0,VLOOKUP(L655,T$12:$AC$125,7),0)</f>
        <v>0</v>
      </c>
      <c r="N655" s="81">
        <f t="shared" si="290"/>
        <v>0</v>
      </c>
      <c r="O655" s="81">
        <f t="shared" ca="1" si="286"/>
        <v>136.18188000000001</v>
      </c>
      <c r="P655" s="87" t="str">
        <f t="shared" si="291"/>
        <v>J=</v>
      </c>
      <c r="Q655" s="88">
        <f t="shared" si="292"/>
        <v>44676</v>
      </c>
      <c r="R655" s="7"/>
      <c r="S655" s="7"/>
      <c r="T655" s="7"/>
      <c r="U655" s="7"/>
      <c r="V655" s="7"/>
      <c r="W655" s="7"/>
      <c r="X655" s="7"/>
      <c r="Y655" s="7"/>
      <c r="Z655" s="7"/>
      <c r="AA655" s="7"/>
      <c r="AB655" s="7"/>
      <c r="AC655" s="7"/>
      <c r="AD655" s="7"/>
      <c r="AE655" s="7"/>
      <c r="AF655" s="65">
        <f t="shared" si="281"/>
        <v>43578</v>
      </c>
      <c r="AG655" s="9">
        <f t="shared" ref="AG655:AK668" ca="1" si="295">VLOOKUP($AF655,$A$10:$Q$3625,(AG$1)+1)</f>
        <v>1103.23594</v>
      </c>
      <c r="AH655" s="9">
        <f t="shared" si="295"/>
        <v>1000</v>
      </c>
      <c r="AI655" s="4">
        <f t="shared" ca="1" si="295"/>
        <v>6.4000000000000001E-2</v>
      </c>
      <c r="AJ655" s="10">
        <f t="shared" ca="1" si="295"/>
        <v>2.4620000000000002E-4</v>
      </c>
      <c r="AK655" s="4">
        <f t="shared" si="295"/>
        <v>1.1679999999999999</v>
      </c>
      <c r="AL655" s="65">
        <f t="shared" si="279"/>
        <v>43578</v>
      </c>
      <c r="AM655" s="10">
        <f t="shared" ref="AM655:AS668" ca="1" si="296">VLOOKUP($AF655,$A$10:$Q$3625,(AM$1)+1)</f>
        <v>1.10323594</v>
      </c>
      <c r="AN655" s="9">
        <f t="shared" ca="1" si="296"/>
        <v>103.23594</v>
      </c>
      <c r="AO655" s="7">
        <f t="shared" si="296"/>
        <v>0</v>
      </c>
      <c r="AP655" s="11">
        <f t="shared" si="296"/>
        <v>0</v>
      </c>
      <c r="AQ655" s="9">
        <f t="shared" si="296"/>
        <v>0</v>
      </c>
      <c r="AR655" s="8" t="str">
        <f t="shared" si="296"/>
        <v>J=</v>
      </c>
      <c r="AS655" s="65">
        <f t="shared" si="296"/>
        <v>44676</v>
      </c>
      <c r="AT655" s="12"/>
      <c r="AU655" s="12"/>
      <c r="AV655" s="22"/>
      <c r="AW655" s="12"/>
      <c r="AX655" s="12"/>
      <c r="AY655" s="12"/>
      <c r="AZ655" s="12"/>
      <c r="BA655" s="12"/>
      <c r="BB655" s="12"/>
      <c r="BC655" s="12"/>
      <c r="BD655" s="12"/>
      <c r="BE655" s="12"/>
      <c r="BF655" s="12"/>
      <c r="BG655" s="12"/>
      <c r="BH655" s="12"/>
      <c r="BI655" s="12"/>
      <c r="BJ655" s="12"/>
      <c r="BK655" s="12"/>
      <c r="BL655" s="12"/>
      <c r="BM655" s="12"/>
      <c r="BN655" s="12"/>
      <c r="BO655" s="12"/>
      <c r="BP655" s="12"/>
      <c r="BQ655" s="12"/>
      <c r="BR655" s="12"/>
      <c r="BS655" s="12"/>
      <c r="BT655" s="12"/>
      <c r="BU655" s="12"/>
      <c r="BV655" s="12"/>
      <c r="BW655" s="12"/>
      <c r="BX655" s="12"/>
      <c r="BY655" s="12"/>
      <c r="BZ655" s="12"/>
      <c r="CA655" s="12"/>
      <c r="CB655" s="12"/>
      <c r="CC655" s="12"/>
      <c r="CD655" s="12"/>
      <c r="CE655" s="12"/>
      <c r="CF655" s="12"/>
      <c r="CG655" s="12"/>
      <c r="CH655" s="12"/>
      <c r="CI655" s="12"/>
      <c r="CJ655" s="12"/>
      <c r="CK655" s="12"/>
      <c r="CL655" s="12"/>
      <c r="CM655" s="12"/>
      <c r="CN655" s="12"/>
      <c r="CO655" s="12"/>
      <c r="CP655" s="12"/>
      <c r="CQ655" s="12"/>
      <c r="CR655" s="12"/>
      <c r="CS655" s="12"/>
      <c r="CT655" s="12"/>
      <c r="CU655" s="12"/>
      <c r="CV655" s="12"/>
      <c r="CW655" s="12"/>
      <c r="CX655" s="12"/>
      <c r="CY655" s="12"/>
      <c r="CZ655" s="12"/>
      <c r="DA655" s="12"/>
      <c r="DB655" s="12"/>
      <c r="DC655" s="12"/>
      <c r="DD655" s="12"/>
      <c r="DE655" s="12"/>
      <c r="DF655" s="12"/>
      <c r="DG655" s="12"/>
      <c r="DH655" s="12"/>
      <c r="DI655" s="12"/>
      <c r="DJ655" s="12"/>
      <c r="DK655" s="12"/>
      <c r="DL655" s="12"/>
      <c r="DM655" s="12"/>
      <c r="DN655" s="12"/>
      <c r="DO655" s="12"/>
      <c r="DP655" s="12"/>
      <c r="DQ655" s="12"/>
      <c r="DR655" s="12"/>
      <c r="DS655" s="12"/>
      <c r="DT655" s="12"/>
      <c r="DU655" s="12"/>
      <c r="DV655" s="12"/>
      <c r="DW655" s="12"/>
      <c r="DX655" s="12"/>
      <c r="DY655" s="12"/>
      <c r="DZ655" s="12"/>
      <c r="EA655" s="12"/>
      <c r="EB655" s="12"/>
      <c r="EC655" s="12"/>
      <c r="ED655" s="12"/>
      <c r="EE655" s="12"/>
      <c r="EF655" s="12"/>
      <c r="EG655" s="12"/>
      <c r="EH655" s="12"/>
      <c r="EI655" s="12"/>
      <c r="EJ655" s="12"/>
      <c r="EK655" s="12"/>
      <c r="EL655" s="12"/>
      <c r="EM655" s="12"/>
      <c r="EN655" s="12"/>
      <c r="EO655" s="12"/>
      <c r="EP655" s="12"/>
      <c r="EQ655" s="12"/>
      <c r="ER655" s="12"/>
      <c r="ES655" s="12"/>
      <c r="ET655" s="12"/>
      <c r="EU655" s="12"/>
      <c r="EV655" s="12"/>
      <c r="EW655" s="12"/>
      <c r="EX655" s="12"/>
      <c r="EY655" s="12"/>
      <c r="EZ655" s="12"/>
      <c r="FA655" s="12"/>
      <c r="FB655" s="12"/>
      <c r="FC655" s="12"/>
      <c r="FD655" s="12"/>
      <c r="FE655" s="12"/>
      <c r="FF655" s="12"/>
      <c r="FG655" s="12"/>
      <c r="FH655" s="12"/>
      <c r="FI655" s="12"/>
      <c r="FJ655" s="12"/>
      <c r="FK655" s="12"/>
      <c r="FL655" s="12"/>
      <c r="FM655" s="12"/>
      <c r="FN655" s="12"/>
      <c r="FO655" s="12"/>
      <c r="FP655" s="12"/>
      <c r="FQ655" s="12"/>
      <c r="FR655" s="12"/>
      <c r="FS655" s="12"/>
      <c r="FT655" s="12"/>
      <c r="FU655" s="12"/>
      <c r="FV655" s="12"/>
      <c r="FW655" s="12"/>
      <c r="FX655" s="12"/>
      <c r="FY655" s="12"/>
      <c r="FZ655" s="12"/>
      <c r="GA655" s="12"/>
      <c r="GB655" s="12"/>
      <c r="GC655" s="12"/>
      <c r="GD655" s="12"/>
      <c r="GE655" s="12"/>
      <c r="GF655" s="12"/>
      <c r="GG655" s="12"/>
      <c r="GH655" s="12"/>
      <c r="GI655" s="12"/>
      <c r="GJ655" s="12"/>
      <c r="GK655" s="12"/>
      <c r="GL655" s="12"/>
      <c r="GM655" s="12"/>
      <c r="GN655" s="12"/>
      <c r="GO655" s="12"/>
      <c r="GP655" s="12"/>
      <c r="GQ655" s="12"/>
      <c r="GR655" s="12"/>
    </row>
    <row r="656" spans="1:203" x14ac:dyDescent="0.2">
      <c r="A656" s="79">
        <f t="shared" si="287"/>
        <v>43728</v>
      </c>
      <c r="B656" s="80">
        <f t="shared" ca="1" si="293"/>
        <v>1136.4588699999999</v>
      </c>
      <c r="C656" s="81">
        <f t="shared" si="288"/>
        <v>1000</v>
      </c>
      <c r="D656" s="82">
        <f ca="1">IF(A656&lt;$B$1,VLOOKUP(A656,[1]DI!$A$4:$B$15000,2,FALSE),0)</f>
        <v>5.3999999999999999E-2</v>
      </c>
      <c r="E656" s="81">
        <f t="shared" ca="1" si="294"/>
        <v>2.0871999999999999E-4</v>
      </c>
      <c r="F656" s="83">
        <f t="shared" si="282"/>
        <v>1.1679999999999999</v>
      </c>
      <c r="G656" s="84">
        <f t="shared" ca="1" si="283"/>
        <v>1.0002437849600001</v>
      </c>
      <c r="H656" s="81">
        <f ca="1">TRUNC(PRODUCT(G$10:G655),15)</f>
        <v>1.13645886659358</v>
      </c>
      <c r="I656" s="81">
        <f t="shared" si="289"/>
        <v>1</v>
      </c>
      <c r="J656" s="81">
        <f t="shared" ca="1" si="284"/>
        <v>1.13645887</v>
      </c>
      <c r="K656" s="81">
        <f t="shared" ca="1" si="285"/>
        <v>136.45886999999999</v>
      </c>
      <c r="L656" s="85">
        <f>IF(VLOOKUP(A656,$U$12:$AD$125,8)=VLOOKUP(A655,$U$12:$AD$125,8),0,VLOOKUP(A656,U$12:$AD$125,8))</f>
        <v>0</v>
      </c>
      <c r="M656" s="86">
        <f>IF(L656&gt;0,VLOOKUP(L656,T$12:$AC$125,7),0)</f>
        <v>0</v>
      </c>
      <c r="N656" s="81">
        <f t="shared" si="290"/>
        <v>0</v>
      </c>
      <c r="O656" s="81">
        <f t="shared" ca="1" si="286"/>
        <v>136.45886999999999</v>
      </c>
      <c r="P656" s="87" t="str">
        <f t="shared" si="291"/>
        <v>J=</v>
      </c>
      <c r="Q656" s="88">
        <f t="shared" si="292"/>
        <v>44676</v>
      </c>
      <c r="R656" s="7"/>
      <c r="S656" s="7"/>
      <c r="T656" s="7"/>
      <c r="U656" s="7"/>
      <c r="V656" s="7"/>
      <c r="W656" s="7"/>
      <c r="X656" s="7"/>
      <c r="Y656" s="7"/>
      <c r="Z656" s="7"/>
      <c r="AA656" s="7"/>
      <c r="AB656" s="7"/>
      <c r="AC656" s="7"/>
      <c r="AD656" s="7"/>
      <c r="AE656" s="7"/>
      <c r="AF656" s="65">
        <f t="shared" si="281"/>
        <v>43579</v>
      </c>
      <c r="AG656" s="9">
        <f t="shared" ca="1" si="295"/>
        <v>1103.5531900000001</v>
      </c>
      <c r="AH656" s="9">
        <f t="shared" si="295"/>
        <v>1000</v>
      </c>
      <c r="AI656" s="4">
        <f t="shared" ca="1" si="295"/>
        <v>6.4000000000000001E-2</v>
      </c>
      <c r="AJ656" s="10">
        <f t="shared" ca="1" si="295"/>
        <v>2.4620000000000002E-4</v>
      </c>
      <c r="AK656" s="4">
        <f t="shared" si="295"/>
        <v>1.1679999999999999</v>
      </c>
      <c r="AL656" s="65">
        <f t="shared" si="279"/>
        <v>43579</v>
      </c>
      <c r="AM656" s="10">
        <f t="shared" ca="1" si="296"/>
        <v>1.10355319</v>
      </c>
      <c r="AN656" s="9">
        <f t="shared" ca="1" si="296"/>
        <v>103.55319</v>
      </c>
      <c r="AO656" s="7">
        <f t="shared" si="296"/>
        <v>0</v>
      </c>
      <c r="AP656" s="11">
        <f t="shared" si="296"/>
        <v>0</v>
      </c>
      <c r="AQ656" s="9">
        <f t="shared" si="296"/>
        <v>0</v>
      </c>
      <c r="AR656" s="8" t="str">
        <f t="shared" si="296"/>
        <v>J=</v>
      </c>
      <c r="AS656" s="65">
        <f t="shared" si="296"/>
        <v>44676</v>
      </c>
      <c r="AT656" s="12"/>
      <c r="AU656" s="12"/>
      <c r="AV656" s="22"/>
      <c r="AW656" s="12"/>
      <c r="AX656" s="12"/>
      <c r="AY656" s="12"/>
      <c r="AZ656" s="12"/>
      <c r="BA656" s="12"/>
      <c r="BB656" s="12"/>
      <c r="BC656" s="12"/>
      <c r="BD656" s="12"/>
      <c r="BE656" s="12"/>
      <c r="BF656" s="12"/>
      <c r="BG656" s="12"/>
      <c r="BH656" s="12"/>
      <c r="BI656" s="12"/>
      <c r="BJ656" s="12"/>
      <c r="BK656" s="12"/>
      <c r="BL656" s="12"/>
      <c r="BM656" s="12"/>
      <c r="BN656" s="12"/>
      <c r="BO656" s="12"/>
      <c r="BP656" s="12"/>
      <c r="BQ656" s="12"/>
      <c r="BR656" s="12"/>
      <c r="BS656" s="12"/>
      <c r="BT656" s="12"/>
      <c r="BU656" s="12"/>
      <c r="BV656" s="12"/>
      <c r="BW656" s="12"/>
      <c r="BX656" s="12"/>
      <c r="BY656" s="12"/>
      <c r="BZ656" s="12"/>
      <c r="CA656" s="12"/>
      <c r="CB656" s="12"/>
      <c r="CC656" s="12"/>
      <c r="CD656" s="12"/>
      <c r="CE656" s="12"/>
      <c r="CF656" s="12"/>
      <c r="CG656" s="12"/>
      <c r="CH656" s="12"/>
      <c r="CI656" s="12"/>
      <c r="CJ656" s="12"/>
      <c r="CK656" s="12"/>
      <c r="CL656" s="12"/>
      <c r="CM656" s="12"/>
      <c r="CN656" s="12"/>
      <c r="CO656" s="12"/>
      <c r="CP656" s="12"/>
      <c r="CQ656" s="12"/>
      <c r="CR656" s="12"/>
      <c r="CS656" s="12"/>
      <c r="CT656" s="12"/>
      <c r="CU656" s="12"/>
      <c r="CV656" s="12"/>
      <c r="CW656" s="12"/>
      <c r="CX656" s="12"/>
      <c r="CY656" s="12"/>
      <c r="CZ656" s="12"/>
      <c r="DA656" s="12"/>
      <c r="DB656" s="12"/>
      <c r="DC656" s="12"/>
      <c r="DD656" s="12"/>
      <c r="DE656" s="12"/>
      <c r="DF656" s="12"/>
      <c r="DG656" s="12"/>
      <c r="DH656" s="12"/>
      <c r="DI656" s="12"/>
      <c r="DJ656" s="12"/>
      <c r="DK656" s="12"/>
      <c r="DL656" s="12"/>
      <c r="DM656" s="12"/>
      <c r="DN656" s="12"/>
      <c r="DO656" s="12"/>
      <c r="DP656" s="12"/>
      <c r="DQ656" s="12"/>
      <c r="DR656" s="12"/>
      <c r="DS656" s="12"/>
      <c r="DT656" s="12"/>
      <c r="DU656" s="12"/>
      <c r="DV656" s="12"/>
      <c r="DW656" s="12"/>
      <c r="DX656" s="12"/>
      <c r="DY656" s="12"/>
      <c r="DZ656" s="12"/>
      <c r="EA656" s="12"/>
      <c r="EB656" s="12"/>
      <c r="EC656" s="12"/>
      <c r="ED656" s="12"/>
      <c r="EE656" s="12"/>
      <c r="EF656" s="12"/>
      <c r="EG656" s="12"/>
      <c r="EH656" s="12"/>
      <c r="EI656" s="12"/>
      <c r="EJ656" s="12"/>
      <c r="EK656" s="12"/>
      <c r="EL656" s="12"/>
      <c r="EM656" s="12"/>
      <c r="EN656" s="12"/>
      <c r="EO656" s="12"/>
      <c r="EP656" s="12"/>
      <c r="EQ656" s="12"/>
      <c r="ER656" s="12"/>
      <c r="ES656" s="12"/>
      <c r="ET656" s="12"/>
      <c r="EU656" s="12"/>
      <c r="EV656" s="12"/>
      <c r="EW656" s="12"/>
      <c r="EX656" s="12"/>
      <c r="EY656" s="12"/>
      <c r="EZ656" s="12"/>
      <c r="FA656" s="12"/>
      <c r="FB656" s="12"/>
      <c r="FC656" s="12"/>
      <c r="FD656" s="12"/>
      <c r="FE656" s="12"/>
      <c r="FF656" s="12"/>
      <c r="FG656" s="12"/>
      <c r="FH656" s="12"/>
      <c r="FI656" s="12"/>
      <c r="FJ656" s="12"/>
      <c r="FK656" s="12"/>
      <c r="FL656" s="12"/>
      <c r="FM656" s="12"/>
      <c r="FN656" s="12"/>
      <c r="FO656" s="12"/>
      <c r="FP656" s="12"/>
      <c r="FQ656" s="12"/>
      <c r="FR656" s="12"/>
      <c r="FS656" s="12"/>
      <c r="FT656" s="12"/>
      <c r="FU656" s="12"/>
      <c r="FV656" s="12"/>
      <c r="FW656" s="12"/>
      <c r="FX656" s="12"/>
      <c r="FY656" s="12"/>
      <c r="FZ656" s="12"/>
      <c r="GA656" s="12"/>
      <c r="GB656" s="12"/>
      <c r="GC656" s="12"/>
      <c r="GD656" s="12"/>
      <c r="GE656" s="12"/>
      <c r="GF656" s="12"/>
      <c r="GG656" s="12"/>
      <c r="GH656" s="12"/>
      <c r="GI656" s="12"/>
      <c r="GJ656" s="12"/>
      <c r="GK656" s="12"/>
      <c r="GL656" s="12"/>
      <c r="GM656" s="12"/>
      <c r="GN656" s="12"/>
      <c r="GO656" s="12"/>
      <c r="GP656" s="12"/>
      <c r="GQ656" s="12"/>
      <c r="GR656" s="12"/>
    </row>
    <row r="657" spans="1:200" x14ac:dyDescent="0.2">
      <c r="A657" s="79">
        <f t="shared" si="287"/>
        <v>43729</v>
      </c>
      <c r="B657" s="80">
        <f t="shared" ca="1" si="293"/>
        <v>1136.7359200000001</v>
      </c>
      <c r="C657" s="81">
        <f t="shared" si="288"/>
        <v>1000</v>
      </c>
      <c r="D657" s="82">
        <f ca="1">IF(A657&lt;$B$1,VLOOKUP(A657,[1]DI!$A$4:$B$15000,2,FALSE),0)</f>
        <v>0</v>
      </c>
      <c r="E657" s="81">
        <f t="shared" ca="1" si="294"/>
        <v>0</v>
      </c>
      <c r="F657" s="83">
        <f t="shared" si="282"/>
        <v>1.1679999999999999</v>
      </c>
      <c r="G657" s="84">
        <f t="shared" ca="1" si="283"/>
        <v>1</v>
      </c>
      <c r="H657" s="81">
        <f ca="1">TRUNC(PRODUCT(G$10:G656),15)</f>
        <v>1.13673591817291</v>
      </c>
      <c r="I657" s="81">
        <f t="shared" si="289"/>
        <v>1</v>
      </c>
      <c r="J657" s="81">
        <f t="shared" ca="1" si="284"/>
        <v>1.13673592</v>
      </c>
      <c r="K657" s="81">
        <f t="shared" ca="1" si="285"/>
        <v>136.73591999999999</v>
      </c>
      <c r="L657" s="85">
        <f>IF(VLOOKUP(A657,$U$12:$AD$125,8)=VLOOKUP(A656,$U$12:$AD$125,8),0,VLOOKUP(A657,U$12:$AD$125,8))</f>
        <v>0</v>
      </c>
      <c r="M657" s="86">
        <f>IF(L657&gt;0,VLOOKUP(L657,T$12:$AC$125,7),0)</f>
        <v>0</v>
      </c>
      <c r="N657" s="81">
        <f t="shared" si="290"/>
        <v>0</v>
      </c>
      <c r="O657" s="81">
        <f t="shared" ca="1" si="286"/>
        <v>136.73591999999999</v>
      </c>
      <c r="P657" s="87" t="str">
        <f t="shared" si="291"/>
        <v>J=</v>
      </c>
      <c r="Q657" s="88">
        <f t="shared" si="292"/>
        <v>44676</v>
      </c>
      <c r="R657" s="7"/>
      <c r="S657" s="7"/>
      <c r="T657" s="7"/>
      <c r="U657" s="7"/>
      <c r="V657" s="7"/>
      <c r="W657" s="7"/>
      <c r="X657" s="7"/>
      <c r="Y657" s="7"/>
      <c r="Z657" s="7"/>
      <c r="AA657" s="7"/>
      <c r="AB657" s="7"/>
      <c r="AC657" s="7"/>
      <c r="AD657" s="7"/>
      <c r="AE657" s="7"/>
      <c r="AF657" s="65">
        <f t="shared" si="281"/>
        <v>43580</v>
      </c>
      <c r="AG657" s="9">
        <f t="shared" ca="1" si="295"/>
        <v>1103.8705299999999</v>
      </c>
      <c r="AH657" s="9">
        <f t="shared" si="295"/>
        <v>1000</v>
      </c>
      <c r="AI657" s="4">
        <f t="shared" ca="1" si="295"/>
        <v>6.4000000000000001E-2</v>
      </c>
      <c r="AJ657" s="10">
        <f t="shared" ca="1" si="295"/>
        <v>2.4620000000000002E-4</v>
      </c>
      <c r="AK657" s="4">
        <f t="shared" si="295"/>
        <v>1.1679999999999999</v>
      </c>
      <c r="AL657" s="65">
        <f t="shared" si="279"/>
        <v>43580</v>
      </c>
      <c r="AM657" s="10">
        <f t="shared" ca="1" si="296"/>
        <v>1.10387053</v>
      </c>
      <c r="AN657" s="9">
        <f t="shared" ca="1" si="296"/>
        <v>103.87053</v>
      </c>
      <c r="AO657" s="7">
        <f t="shared" si="296"/>
        <v>0</v>
      </c>
      <c r="AP657" s="11">
        <f t="shared" si="296"/>
        <v>0</v>
      </c>
      <c r="AQ657" s="9">
        <f t="shared" si="296"/>
        <v>0</v>
      </c>
      <c r="AR657" s="8" t="str">
        <f t="shared" si="296"/>
        <v>J=</v>
      </c>
      <c r="AS657" s="65">
        <f t="shared" si="296"/>
        <v>44676</v>
      </c>
      <c r="AT657" s="12"/>
      <c r="AU657" s="12"/>
      <c r="AV657" s="22"/>
      <c r="AW657" s="12"/>
      <c r="AX657" s="12"/>
      <c r="AY657" s="12"/>
      <c r="AZ657" s="12"/>
      <c r="BA657" s="12"/>
      <c r="BB657" s="12"/>
      <c r="BC657" s="12"/>
      <c r="BD657" s="12"/>
      <c r="BE657" s="12"/>
      <c r="BF657" s="12"/>
      <c r="BG657" s="12"/>
      <c r="BH657" s="12"/>
      <c r="BI657" s="12"/>
      <c r="BJ657" s="12"/>
      <c r="BK657" s="12"/>
      <c r="BL657" s="12"/>
      <c r="BM657" s="12"/>
      <c r="BN657" s="12"/>
      <c r="BO657" s="12"/>
      <c r="BP657" s="12"/>
      <c r="BQ657" s="12"/>
      <c r="BR657" s="12"/>
      <c r="BS657" s="12"/>
      <c r="BT657" s="12"/>
      <c r="BU657" s="12"/>
      <c r="BV657" s="12"/>
      <c r="BW657" s="12"/>
      <c r="BX657" s="12"/>
      <c r="BY657" s="12"/>
      <c r="BZ657" s="12"/>
      <c r="CA657" s="12"/>
      <c r="CB657" s="12"/>
      <c r="CC657" s="12"/>
      <c r="CD657" s="12"/>
      <c r="CE657" s="12"/>
      <c r="CF657" s="12"/>
      <c r="CG657" s="12"/>
      <c r="CH657" s="12"/>
      <c r="CI657" s="12"/>
      <c r="CJ657" s="12"/>
      <c r="CK657" s="12"/>
      <c r="CL657" s="12"/>
      <c r="CM657" s="12"/>
      <c r="CN657" s="12"/>
      <c r="CO657" s="12"/>
      <c r="CP657" s="12"/>
      <c r="CQ657" s="12"/>
      <c r="CR657" s="12"/>
      <c r="CS657" s="12"/>
      <c r="CT657" s="12"/>
      <c r="CU657" s="12"/>
      <c r="CV657" s="12"/>
      <c r="CW657" s="12"/>
      <c r="CX657" s="12"/>
      <c r="CY657" s="12"/>
      <c r="CZ657" s="12"/>
      <c r="DA657" s="12"/>
      <c r="DB657" s="12"/>
      <c r="DC657" s="12"/>
      <c r="DD657" s="12"/>
      <c r="DE657" s="12"/>
      <c r="DF657" s="12"/>
      <c r="DG657" s="12"/>
      <c r="DH657" s="12"/>
      <c r="DI657" s="12"/>
      <c r="DJ657" s="12"/>
      <c r="DK657" s="12"/>
      <c r="DL657" s="12"/>
      <c r="DM657" s="12"/>
      <c r="DN657" s="12"/>
      <c r="DO657" s="12"/>
      <c r="DP657" s="12"/>
      <c r="DQ657" s="12"/>
      <c r="DR657" s="12"/>
      <c r="DS657" s="12"/>
      <c r="DT657" s="12"/>
      <c r="DU657" s="12"/>
      <c r="DV657" s="12"/>
      <c r="DW657" s="12"/>
      <c r="DX657" s="12"/>
      <c r="DY657" s="12"/>
      <c r="DZ657" s="12"/>
      <c r="EA657" s="12"/>
      <c r="EB657" s="12"/>
      <c r="EC657" s="12"/>
      <c r="ED657" s="12"/>
      <c r="EE657" s="12"/>
      <c r="EF657" s="12"/>
      <c r="EG657" s="12"/>
      <c r="EH657" s="12"/>
      <c r="EI657" s="12"/>
      <c r="EJ657" s="12"/>
      <c r="EK657" s="12"/>
      <c r="EL657" s="12"/>
      <c r="EM657" s="12"/>
      <c r="EN657" s="12"/>
      <c r="EO657" s="12"/>
      <c r="EP657" s="12"/>
      <c r="EQ657" s="12"/>
      <c r="ER657" s="12"/>
      <c r="ES657" s="12"/>
      <c r="ET657" s="12"/>
      <c r="EU657" s="12"/>
      <c r="EV657" s="12"/>
      <c r="EW657" s="12"/>
      <c r="EX657" s="12"/>
      <c r="EY657" s="12"/>
      <c r="EZ657" s="12"/>
      <c r="FA657" s="12"/>
      <c r="FB657" s="12"/>
      <c r="FC657" s="12"/>
      <c r="FD657" s="12"/>
      <c r="FE657" s="12"/>
      <c r="FF657" s="12"/>
      <c r="FG657" s="12"/>
      <c r="FH657" s="12"/>
      <c r="FI657" s="12"/>
      <c r="FJ657" s="12"/>
      <c r="FK657" s="12"/>
      <c r="FL657" s="12"/>
      <c r="FM657" s="12"/>
      <c r="FN657" s="12"/>
      <c r="FO657" s="12"/>
      <c r="FP657" s="12"/>
      <c r="FQ657" s="12"/>
      <c r="FR657" s="12"/>
      <c r="FS657" s="12"/>
      <c r="FT657" s="12"/>
      <c r="FU657" s="12"/>
      <c r="FV657" s="12"/>
      <c r="FW657" s="12"/>
      <c r="FX657" s="12"/>
      <c r="FY657" s="12"/>
      <c r="FZ657" s="12"/>
      <c r="GA657" s="12"/>
      <c r="GB657" s="12"/>
      <c r="GC657" s="12"/>
      <c r="GD657" s="12"/>
      <c r="GE657" s="12"/>
      <c r="GF657" s="12"/>
      <c r="GG657" s="12"/>
      <c r="GH657" s="12"/>
      <c r="GI657" s="12"/>
      <c r="GJ657" s="12"/>
      <c r="GK657" s="12"/>
      <c r="GL657" s="12"/>
      <c r="GM657" s="12"/>
      <c r="GN657" s="12"/>
      <c r="GO657" s="12"/>
      <c r="GP657" s="12"/>
      <c r="GQ657" s="12"/>
      <c r="GR657" s="12"/>
    </row>
    <row r="658" spans="1:200" x14ac:dyDescent="0.2">
      <c r="A658" s="79">
        <f t="shared" si="287"/>
        <v>43730</v>
      </c>
      <c r="B658" s="80">
        <f t="shared" ca="1" si="293"/>
        <v>1136.7359200000001</v>
      </c>
      <c r="C658" s="81">
        <f t="shared" si="288"/>
        <v>1000</v>
      </c>
      <c r="D658" s="82">
        <f ca="1">IF(A658&lt;$B$1,VLOOKUP(A658,[1]DI!$A$4:$B$15000,2,FALSE),0)</f>
        <v>0</v>
      </c>
      <c r="E658" s="81">
        <f t="shared" ca="1" si="294"/>
        <v>0</v>
      </c>
      <c r="F658" s="83">
        <f t="shared" si="282"/>
        <v>1.1679999999999999</v>
      </c>
      <c r="G658" s="84">
        <f t="shared" ca="1" si="283"/>
        <v>1</v>
      </c>
      <c r="H658" s="81">
        <f ca="1">TRUNC(PRODUCT(G$10:G657),15)</f>
        <v>1.13673591817291</v>
      </c>
      <c r="I658" s="81">
        <f t="shared" si="289"/>
        <v>1</v>
      </c>
      <c r="J658" s="81">
        <f t="shared" ca="1" si="284"/>
        <v>1.13673592</v>
      </c>
      <c r="K658" s="81">
        <f t="shared" ca="1" si="285"/>
        <v>136.73591999999999</v>
      </c>
      <c r="L658" s="85">
        <f>IF(VLOOKUP(A658,$U$12:$AD$125,8)=VLOOKUP(A657,$U$12:$AD$125,8),0,VLOOKUP(A658,U$12:$AD$125,8))</f>
        <v>0</v>
      </c>
      <c r="M658" s="86">
        <f>IF(L658&gt;0,VLOOKUP(L658,T$12:$AC$125,7),0)</f>
        <v>0</v>
      </c>
      <c r="N658" s="81">
        <f t="shared" si="290"/>
        <v>0</v>
      </c>
      <c r="O658" s="81">
        <f t="shared" ca="1" si="286"/>
        <v>136.73591999999999</v>
      </c>
      <c r="P658" s="87" t="str">
        <f t="shared" si="291"/>
        <v>J=</v>
      </c>
      <c r="Q658" s="88">
        <f t="shared" si="292"/>
        <v>44676</v>
      </c>
      <c r="R658" s="7"/>
      <c r="S658" s="7"/>
      <c r="T658" s="7"/>
      <c r="U658" s="7"/>
      <c r="V658" s="7"/>
      <c r="W658" s="7"/>
      <c r="X658" s="7"/>
      <c r="Y658" s="7"/>
      <c r="Z658" s="7"/>
      <c r="AA658" s="7"/>
      <c r="AB658" s="7"/>
      <c r="AC658" s="7"/>
      <c r="AD658" s="7"/>
      <c r="AE658" s="7"/>
      <c r="AF658" s="65">
        <f t="shared" si="281"/>
        <v>43581</v>
      </c>
      <c r="AG658" s="9">
        <f t="shared" ca="1" si="295"/>
        <v>1104.18796</v>
      </c>
      <c r="AH658" s="9">
        <f t="shared" si="295"/>
        <v>1000</v>
      </c>
      <c r="AI658" s="4">
        <f t="shared" ca="1" si="295"/>
        <v>6.4000000000000001E-2</v>
      </c>
      <c r="AJ658" s="10">
        <f t="shared" ca="1" si="295"/>
        <v>2.4620000000000002E-4</v>
      </c>
      <c r="AK658" s="4">
        <f t="shared" si="295"/>
        <v>1.1679999999999999</v>
      </c>
      <c r="AL658" s="65">
        <f t="shared" si="279"/>
        <v>43581</v>
      </c>
      <c r="AM658" s="10">
        <f t="shared" ca="1" si="296"/>
        <v>1.10418796</v>
      </c>
      <c r="AN658" s="9">
        <f t="shared" ca="1" si="296"/>
        <v>104.18796</v>
      </c>
      <c r="AO658" s="7">
        <f t="shared" si="296"/>
        <v>0</v>
      </c>
      <c r="AP658" s="11">
        <f t="shared" si="296"/>
        <v>0</v>
      </c>
      <c r="AQ658" s="9">
        <f t="shared" si="296"/>
        <v>0</v>
      </c>
      <c r="AR658" s="8" t="str">
        <f t="shared" si="296"/>
        <v>J=</v>
      </c>
      <c r="AS658" s="65">
        <f t="shared" si="296"/>
        <v>44676</v>
      </c>
      <c r="AT658" s="12"/>
      <c r="AU658" s="12"/>
      <c r="AV658" s="22"/>
      <c r="AW658" s="12"/>
      <c r="AX658" s="12"/>
      <c r="AY658" s="12"/>
      <c r="AZ658" s="12"/>
      <c r="BA658" s="12"/>
      <c r="BB658" s="12"/>
      <c r="BC658" s="12"/>
      <c r="BD658" s="12"/>
      <c r="BE658" s="12"/>
      <c r="BF658" s="12"/>
      <c r="BG658" s="12"/>
      <c r="BH658" s="12"/>
      <c r="BI658" s="12"/>
      <c r="BJ658" s="12"/>
      <c r="BK658" s="12"/>
      <c r="BL658" s="12"/>
      <c r="BM658" s="12"/>
      <c r="BN658" s="12"/>
      <c r="BO658" s="12"/>
      <c r="BP658" s="12"/>
      <c r="BQ658" s="12"/>
      <c r="BR658" s="12"/>
      <c r="BS658" s="12"/>
      <c r="BT658" s="12"/>
      <c r="BU658" s="12"/>
      <c r="BV658" s="12"/>
      <c r="BW658" s="12"/>
      <c r="BX658" s="12"/>
      <c r="BY658" s="12"/>
      <c r="BZ658" s="12"/>
      <c r="CA658" s="12"/>
      <c r="CB658" s="12"/>
      <c r="CC658" s="12"/>
      <c r="CD658" s="12"/>
      <c r="CE658" s="12"/>
      <c r="CF658" s="12"/>
      <c r="CG658" s="12"/>
      <c r="CH658" s="12"/>
      <c r="CI658" s="12"/>
      <c r="CJ658" s="12"/>
      <c r="CK658" s="12"/>
      <c r="CL658" s="12"/>
      <c r="CM658" s="12"/>
      <c r="CN658" s="12"/>
      <c r="CO658" s="12"/>
      <c r="CP658" s="12"/>
      <c r="CQ658" s="12"/>
      <c r="CR658" s="12"/>
      <c r="CS658" s="12"/>
      <c r="CT658" s="12"/>
      <c r="CU658" s="12"/>
      <c r="CV658" s="12"/>
      <c r="CW658" s="12"/>
      <c r="CX658" s="12"/>
      <c r="CY658" s="12"/>
      <c r="CZ658" s="12"/>
      <c r="DA658" s="12"/>
      <c r="DB658" s="12"/>
      <c r="DC658" s="12"/>
      <c r="DD658" s="12"/>
      <c r="DE658" s="12"/>
      <c r="DF658" s="12"/>
      <c r="DG658" s="12"/>
      <c r="DH658" s="12"/>
      <c r="DI658" s="12"/>
      <c r="DJ658" s="12"/>
      <c r="DK658" s="12"/>
      <c r="DL658" s="12"/>
      <c r="DM658" s="12"/>
      <c r="DN658" s="12"/>
      <c r="DO658" s="12"/>
      <c r="DP658" s="12"/>
      <c r="DQ658" s="12"/>
      <c r="DR658" s="12"/>
      <c r="DS658" s="12"/>
      <c r="DT658" s="12"/>
      <c r="DU658" s="12"/>
      <c r="DV658" s="12"/>
      <c r="DW658" s="12"/>
      <c r="DX658" s="12"/>
      <c r="DY658" s="12"/>
      <c r="DZ658" s="12"/>
      <c r="EA658" s="12"/>
      <c r="EB658" s="12"/>
      <c r="EC658" s="12"/>
      <c r="ED658" s="12"/>
      <c r="EE658" s="12"/>
      <c r="EF658" s="12"/>
      <c r="EG658" s="12"/>
      <c r="EH658" s="12"/>
      <c r="EI658" s="12"/>
      <c r="EJ658" s="12"/>
      <c r="EK658" s="12"/>
      <c r="EL658" s="12"/>
      <c r="EM658" s="12"/>
      <c r="EN658" s="12"/>
      <c r="EO658" s="12"/>
      <c r="EP658" s="12"/>
      <c r="EQ658" s="12"/>
      <c r="ER658" s="12"/>
      <c r="ES658" s="12"/>
      <c r="ET658" s="12"/>
      <c r="EU658" s="12"/>
      <c r="EV658" s="12"/>
      <c r="EW658" s="12"/>
      <c r="EX658" s="12"/>
      <c r="EY658" s="12"/>
      <c r="EZ658" s="12"/>
      <c r="FA658" s="12"/>
      <c r="FB658" s="12"/>
      <c r="FC658" s="12"/>
      <c r="FD658" s="12"/>
      <c r="FE658" s="12"/>
      <c r="FF658" s="12"/>
      <c r="FG658" s="12"/>
      <c r="FH658" s="12"/>
      <c r="FI658" s="12"/>
      <c r="FJ658" s="12"/>
      <c r="FK658" s="12"/>
      <c r="FL658" s="12"/>
      <c r="FM658" s="12"/>
      <c r="FN658" s="12"/>
      <c r="FO658" s="12"/>
      <c r="FP658" s="12"/>
      <c r="FQ658" s="12"/>
      <c r="FR658" s="12"/>
      <c r="FS658" s="12"/>
      <c r="FT658" s="12"/>
      <c r="FU658" s="12"/>
      <c r="FV658" s="12"/>
      <c r="FW658" s="12"/>
      <c r="FX658" s="12"/>
      <c r="FY658" s="12"/>
      <c r="FZ658" s="12"/>
      <c r="GA658" s="12"/>
      <c r="GB658" s="12"/>
      <c r="GC658" s="12"/>
      <c r="GD658" s="12"/>
      <c r="GE658" s="12"/>
      <c r="GF658" s="12"/>
      <c r="GG658" s="12"/>
      <c r="GH658" s="12"/>
      <c r="GI658" s="12"/>
      <c r="GJ658" s="12"/>
      <c r="GK658" s="12"/>
      <c r="GL658" s="12"/>
      <c r="GM658" s="12"/>
      <c r="GN658" s="12"/>
      <c r="GO658" s="12"/>
      <c r="GP658" s="12"/>
      <c r="GQ658" s="12"/>
      <c r="GR658" s="12"/>
    </row>
    <row r="659" spans="1:200" x14ac:dyDescent="0.2">
      <c r="A659" s="79">
        <f t="shared" si="287"/>
        <v>43731</v>
      </c>
      <c r="B659" s="80">
        <f t="shared" ca="1" si="293"/>
        <v>1136.7359200000001</v>
      </c>
      <c r="C659" s="81">
        <f t="shared" si="288"/>
        <v>1000</v>
      </c>
      <c r="D659" s="82">
        <f ca="1">IF(A659&lt;$B$1,VLOOKUP(A659,[1]DI!$A$4:$B$15000,2,FALSE),0)</f>
        <v>5.3999999999999999E-2</v>
      </c>
      <c r="E659" s="81">
        <f t="shared" ca="1" si="294"/>
        <v>2.0871999999999999E-4</v>
      </c>
      <c r="F659" s="83">
        <f t="shared" si="282"/>
        <v>1.1679999999999999</v>
      </c>
      <c r="G659" s="84">
        <f t="shared" ca="1" si="283"/>
        <v>1.0002437849600001</v>
      </c>
      <c r="H659" s="81">
        <f ca="1">TRUNC(PRODUCT(G$10:G658),15)</f>
        <v>1.13673591817291</v>
      </c>
      <c r="I659" s="81">
        <f t="shared" si="289"/>
        <v>1</v>
      </c>
      <c r="J659" s="81">
        <f t="shared" ca="1" si="284"/>
        <v>1.13673592</v>
      </c>
      <c r="K659" s="81">
        <f t="shared" ca="1" si="285"/>
        <v>136.73591999999999</v>
      </c>
      <c r="L659" s="85">
        <f>IF(VLOOKUP(A659,$U$12:$AD$125,8)=VLOOKUP(A658,$U$12:$AD$125,8),0,VLOOKUP(A659,U$12:$AD$125,8))</f>
        <v>0</v>
      </c>
      <c r="M659" s="86">
        <f>IF(L659&gt;0,VLOOKUP(L659,T$12:$AC$125,7),0)</f>
        <v>0</v>
      </c>
      <c r="N659" s="81">
        <f t="shared" si="290"/>
        <v>0</v>
      </c>
      <c r="O659" s="81">
        <f t="shared" ca="1" si="286"/>
        <v>136.73591999999999</v>
      </c>
      <c r="P659" s="87" t="str">
        <f t="shared" si="291"/>
        <v>J=</v>
      </c>
      <c r="Q659" s="88">
        <f t="shared" si="292"/>
        <v>44676</v>
      </c>
      <c r="R659" s="7"/>
      <c r="S659" s="7"/>
      <c r="T659" s="7"/>
      <c r="U659" s="7"/>
      <c r="V659" s="7"/>
      <c r="W659" s="7"/>
      <c r="X659" s="7"/>
      <c r="Y659" s="7"/>
      <c r="Z659" s="7"/>
      <c r="AA659" s="7"/>
      <c r="AB659" s="7"/>
      <c r="AC659" s="7"/>
      <c r="AD659" s="7"/>
      <c r="AE659" s="7"/>
      <c r="AF659" s="65">
        <f t="shared" si="281"/>
        <v>43582</v>
      </c>
      <c r="AG659" s="9">
        <f t="shared" ca="1" si="295"/>
        <v>1104.50548</v>
      </c>
      <c r="AH659" s="9">
        <f t="shared" si="295"/>
        <v>1000</v>
      </c>
      <c r="AI659" s="4">
        <f t="shared" ca="1" si="295"/>
        <v>0</v>
      </c>
      <c r="AJ659" s="10">
        <f t="shared" ca="1" si="295"/>
        <v>0</v>
      </c>
      <c r="AK659" s="4">
        <f t="shared" si="295"/>
        <v>1.1679999999999999</v>
      </c>
      <c r="AL659" s="65">
        <f t="shared" si="279"/>
        <v>43582</v>
      </c>
      <c r="AM659" s="10">
        <f t="shared" ca="1" si="296"/>
        <v>1.10450548</v>
      </c>
      <c r="AN659" s="9">
        <f t="shared" ca="1" si="296"/>
        <v>104.50548000000001</v>
      </c>
      <c r="AO659" s="7">
        <f t="shared" si="296"/>
        <v>0</v>
      </c>
      <c r="AP659" s="11">
        <f t="shared" si="296"/>
        <v>0</v>
      </c>
      <c r="AQ659" s="9">
        <f t="shared" si="296"/>
        <v>0</v>
      </c>
      <c r="AR659" s="8" t="str">
        <f t="shared" si="296"/>
        <v>J=</v>
      </c>
      <c r="AS659" s="65">
        <f t="shared" si="296"/>
        <v>44676</v>
      </c>
      <c r="AT659" s="12"/>
      <c r="AU659" s="12"/>
      <c r="AV659" s="22"/>
      <c r="AW659" s="12"/>
      <c r="AX659" s="12"/>
      <c r="AY659" s="12"/>
      <c r="AZ659" s="12"/>
      <c r="BA659" s="12"/>
      <c r="BB659" s="12"/>
      <c r="BC659" s="12"/>
      <c r="BD659" s="12"/>
      <c r="BE659" s="12"/>
      <c r="BF659" s="12"/>
      <c r="BG659" s="12"/>
      <c r="BH659" s="12"/>
      <c r="BI659" s="12"/>
      <c r="BJ659" s="12"/>
      <c r="BK659" s="12"/>
      <c r="BL659" s="12"/>
      <c r="BM659" s="12"/>
      <c r="BN659" s="12"/>
      <c r="BO659" s="12"/>
      <c r="BP659" s="12"/>
      <c r="BQ659" s="12"/>
      <c r="BR659" s="12"/>
      <c r="BS659" s="12"/>
      <c r="BT659" s="12"/>
      <c r="BU659" s="12"/>
      <c r="BV659" s="12"/>
      <c r="BW659" s="12"/>
      <c r="BX659" s="12"/>
      <c r="BY659" s="12"/>
      <c r="BZ659" s="12"/>
      <c r="CA659" s="12"/>
      <c r="CB659" s="12"/>
      <c r="CC659" s="12"/>
      <c r="CD659" s="12"/>
      <c r="CE659" s="12"/>
      <c r="CF659" s="12"/>
      <c r="CG659" s="12"/>
      <c r="CH659" s="12"/>
      <c r="CI659" s="12"/>
      <c r="CJ659" s="12"/>
      <c r="CK659" s="12"/>
      <c r="CL659" s="12"/>
      <c r="CM659" s="12"/>
      <c r="CN659" s="12"/>
      <c r="CO659" s="12"/>
      <c r="CP659" s="12"/>
      <c r="CQ659" s="12"/>
      <c r="CR659" s="12"/>
      <c r="CS659" s="12"/>
      <c r="CT659" s="12"/>
      <c r="CU659" s="12"/>
      <c r="CV659" s="12"/>
      <c r="CW659" s="12"/>
      <c r="CX659" s="12"/>
      <c r="CY659" s="12"/>
      <c r="CZ659" s="12"/>
      <c r="DA659" s="12"/>
      <c r="DB659" s="12"/>
      <c r="DC659" s="12"/>
      <c r="DD659" s="12"/>
      <c r="DE659" s="12"/>
      <c r="DF659" s="12"/>
      <c r="DG659" s="12"/>
      <c r="DH659" s="12"/>
      <c r="DI659" s="12"/>
      <c r="DJ659" s="12"/>
      <c r="DK659" s="12"/>
      <c r="DL659" s="12"/>
      <c r="DM659" s="12"/>
      <c r="DN659" s="12"/>
      <c r="DO659" s="12"/>
      <c r="DP659" s="12"/>
      <c r="DQ659" s="12"/>
      <c r="DR659" s="12"/>
      <c r="DS659" s="12"/>
      <c r="DT659" s="12"/>
      <c r="DU659" s="12"/>
      <c r="DV659" s="12"/>
      <c r="DW659" s="12"/>
      <c r="DX659" s="12"/>
      <c r="DY659" s="12"/>
      <c r="DZ659" s="12"/>
      <c r="EA659" s="12"/>
      <c r="EB659" s="12"/>
      <c r="EC659" s="12"/>
      <c r="ED659" s="12"/>
      <c r="EE659" s="12"/>
      <c r="EF659" s="12"/>
      <c r="EG659" s="12"/>
      <c r="EH659" s="12"/>
      <c r="EI659" s="12"/>
      <c r="EJ659" s="12"/>
      <c r="EK659" s="12"/>
      <c r="EL659" s="12"/>
      <c r="EM659" s="12"/>
      <c r="EN659" s="12"/>
      <c r="EO659" s="12"/>
      <c r="EP659" s="12"/>
      <c r="EQ659" s="12"/>
      <c r="ER659" s="12"/>
      <c r="ES659" s="12"/>
      <c r="ET659" s="12"/>
      <c r="EU659" s="12"/>
      <c r="EV659" s="12"/>
      <c r="EW659" s="12"/>
      <c r="EX659" s="12"/>
      <c r="EY659" s="12"/>
      <c r="EZ659" s="12"/>
      <c r="FA659" s="12"/>
      <c r="FB659" s="12"/>
      <c r="FC659" s="12"/>
      <c r="FD659" s="12"/>
      <c r="FE659" s="12"/>
      <c r="FF659" s="12"/>
      <c r="FG659" s="12"/>
      <c r="FH659" s="12"/>
      <c r="FI659" s="12"/>
      <c r="FJ659" s="12"/>
      <c r="FK659" s="12"/>
      <c r="FL659" s="12"/>
      <c r="FM659" s="12"/>
      <c r="FN659" s="12"/>
      <c r="FO659" s="12"/>
      <c r="FP659" s="12"/>
      <c r="FQ659" s="12"/>
      <c r="FR659" s="12"/>
      <c r="FS659" s="12"/>
      <c r="FT659" s="12"/>
      <c r="FU659" s="12"/>
      <c r="FV659" s="12"/>
      <c r="FW659" s="12"/>
      <c r="FX659" s="12"/>
      <c r="FY659" s="12"/>
      <c r="FZ659" s="12"/>
      <c r="GA659" s="12"/>
      <c r="GB659" s="12"/>
      <c r="GC659" s="12"/>
      <c r="GD659" s="12"/>
      <c r="GE659" s="12"/>
      <c r="GF659" s="12"/>
      <c r="GG659" s="12"/>
      <c r="GH659" s="12"/>
      <c r="GI659" s="12"/>
      <c r="GJ659" s="12"/>
      <c r="GK659" s="12"/>
      <c r="GL659" s="12"/>
      <c r="GM659" s="12"/>
      <c r="GN659" s="12"/>
      <c r="GO659" s="12"/>
      <c r="GP659" s="12"/>
      <c r="GQ659" s="12"/>
      <c r="GR659" s="12"/>
    </row>
    <row r="660" spans="1:200" x14ac:dyDescent="0.2">
      <c r="A660" s="79">
        <f t="shared" si="287"/>
        <v>43732</v>
      </c>
      <c r="B660" s="80">
        <f t="shared" ca="1" si="293"/>
        <v>1137.01304</v>
      </c>
      <c r="C660" s="81">
        <f t="shared" si="288"/>
        <v>1000</v>
      </c>
      <c r="D660" s="82">
        <f ca="1">IF(A660&lt;$B$1,VLOOKUP(A660,[1]DI!$A$4:$B$15000,2,FALSE),0)</f>
        <v>5.3999999999999999E-2</v>
      </c>
      <c r="E660" s="81">
        <f t="shared" ca="1" si="294"/>
        <v>2.0871999999999999E-4</v>
      </c>
      <c r="F660" s="83">
        <f t="shared" si="282"/>
        <v>1.1679999999999999</v>
      </c>
      <c r="G660" s="84">
        <f t="shared" ca="1" si="283"/>
        <v>1.0002437849600001</v>
      </c>
      <c r="H660" s="81">
        <f ca="1">TRUNC(PRODUCT(G$10:G659),15)</f>
        <v>1.1370130372932601</v>
      </c>
      <c r="I660" s="81">
        <f t="shared" si="289"/>
        <v>1</v>
      </c>
      <c r="J660" s="81">
        <f t="shared" ca="1" si="284"/>
        <v>1.13701304</v>
      </c>
      <c r="K660" s="81">
        <f t="shared" ca="1" si="285"/>
        <v>137.01303999999999</v>
      </c>
      <c r="L660" s="85">
        <f>IF(VLOOKUP(A660,$U$12:$AD$125,8)=VLOOKUP(A659,$U$12:$AD$125,8),0,VLOOKUP(A660,U$12:$AD$125,8))</f>
        <v>0</v>
      </c>
      <c r="M660" s="86">
        <f>IF(L660&gt;0,VLOOKUP(L660,T$12:$AC$125,7),0)</f>
        <v>0</v>
      </c>
      <c r="N660" s="81">
        <f t="shared" si="290"/>
        <v>0</v>
      </c>
      <c r="O660" s="81">
        <f t="shared" ca="1" si="286"/>
        <v>137.01303999999999</v>
      </c>
      <c r="P660" s="87" t="str">
        <f t="shared" si="291"/>
        <v>J=</v>
      </c>
      <c r="Q660" s="88">
        <f t="shared" si="292"/>
        <v>44676</v>
      </c>
      <c r="R660" s="7"/>
      <c r="S660" s="7"/>
      <c r="T660" s="7"/>
      <c r="U660" s="7"/>
      <c r="V660" s="7"/>
      <c r="W660" s="7"/>
      <c r="X660" s="7"/>
      <c r="Y660" s="7"/>
      <c r="Z660" s="7"/>
      <c r="AA660" s="7"/>
      <c r="AB660" s="7"/>
      <c r="AC660" s="7"/>
      <c r="AD660" s="7"/>
      <c r="AE660" s="7"/>
      <c r="AF660" s="65">
        <f t="shared" si="281"/>
        <v>43583</v>
      </c>
      <c r="AG660" s="9">
        <f t="shared" ca="1" si="295"/>
        <v>1104.50548</v>
      </c>
      <c r="AH660" s="9">
        <f t="shared" si="295"/>
        <v>1000</v>
      </c>
      <c r="AI660" s="4">
        <f t="shared" ca="1" si="295"/>
        <v>0</v>
      </c>
      <c r="AJ660" s="10">
        <f t="shared" ca="1" si="295"/>
        <v>0</v>
      </c>
      <c r="AK660" s="4">
        <f t="shared" si="295"/>
        <v>1.1679999999999999</v>
      </c>
      <c r="AL660" s="65">
        <f t="shared" si="279"/>
        <v>43583</v>
      </c>
      <c r="AM660" s="10">
        <f t="shared" ca="1" si="296"/>
        <v>1.10450548</v>
      </c>
      <c r="AN660" s="9">
        <f t="shared" ca="1" si="296"/>
        <v>104.50548000000001</v>
      </c>
      <c r="AO660" s="7">
        <f t="shared" si="296"/>
        <v>0</v>
      </c>
      <c r="AP660" s="11">
        <f t="shared" si="296"/>
        <v>0</v>
      </c>
      <c r="AQ660" s="9">
        <f t="shared" si="296"/>
        <v>0</v>
      </c>
      <c r="AR660" s="8" t="str">
        <f t="shared" si="296"/>
        <v>J=</v>
      </c>
      <c r="AS660" s="65">
        <f t="shared" si="296"/>
        <v>44676</v>
      </c>
      <c r="AT660" s="12"/>
      <c r="AU660" s="12"/>
      <c r="AV660" s="22"/>
      <c r="AW660" s="12"/>
      <c r="AX660" s="12"/>
      <c r="AY660" s="12"/>
      <c r="AZ660" s="12"/>
      <c r="BA660" s="12"/>
      <c r="BB660" s="12"/>
      <c r="BC660" s="12"/>
      <c r="BD660" s="12"/>
      <c r="BE660" s="12"/>
      <c r="BF660" s="12"/>
      <c r="BG660" s="12"/>
      <c r="BH660" s="12"/>
      <c r="BI660" s="12"/>
      <c r="BJ660" s="12"/>
      <c r="BK660" s="12"/>
      <c r="BL660" s="12"/>
      <c r="BM660" s="12"/>
      <c r="BN660" s="12"/>
      <c r="BO660" s="12"/>
      <c r="BP660" s="12"/>
      <c r="BQ660" s="12"/>
      <c r="BR660" s="12"/>
      <c r="BS660" s="12"/>
      <c r="BT660" s="12"/>
      <c r="BU660" s="12"/>
      <c r="BV660" s="12"/>
      <c r="BW660" s="12"/>
      <c r="BX660" s="12"/>
      <c r="BY660" s="12"/>
      <c r="BZ660" s="12"/>
      <c r="CA660" s="12"/>
      <c r="CB660" s="12"/>
      <c r="CC660" s="12"/>
      <c r="CD660" s="12"/>
      <c r="CE660" s="12"/>
      <c r="CF660" s="12"/>
      <c r="CG660" s="12"/>
      <c r="CH660" s="12"/>
      <c r="CI660" s="12"/>
      <c r="CJ660" s="12"/>
      <c r="CK660" s="12"/>
      <c r="CL660" s="12"/>
      <c r="CM660" s="12"/>
      <c r="CN660" s="12"/>
      <c r="CO660" s="12"/>
      <c r="CP660" s="12"/>
      <c r="CQ660" s="12"/>
      <c r="CR660" s="12"/>
      <c r="CS660" s="12"/>
      <c r="CT660" s="12"/>
      <c r="CU660" s="12"/>
      <c r="CV660" s="12"/>
      <c r="CW660" s="12"/>
      <c r="CX660" s="12"/>
      <c r="CY660" s="12"/>
      <c r="CZ660" s="12"/>
      <c r="DA660" s="12"/>
      <c r="DB660" s="12"/>
      <c r="DC660" s="12"/>
      <c r="DD660" s="12"/>
      <c r="DE660" s="12"/>
      <c r="DF660" s="12"/>
      <c r="DG660" s="12"/>
      <c r="DH660" s="12"/>
      <c r="DI660" s="12"/>
      <c r="DJ660" s="12"/>
      <c r="DK660" s="12"/>
      <c r="DL660" s="12"/>
      <c r="DM660" s="12"/>
      <c r="DN660" s="12"/>
      <c r="DO660" s="12"/>
      <c r="DP660" s="12"/>
      <c r="DQ660" s="12"/>
      <c r="DR660" s="12"/>
      <c r="DS660" s="12"/>
      <c r="DT660" s="12"/>
      <c r="DU660" s="12"/>
      <c r="DV660" s="12"/>
      <c r="DW660" s="12"/>
      <c r="DX660" s="12"/>
      <c r="DY660" s="12"/>
      <c r="DZ660" s="12"/>
      <c r="EA660" s="12"/>
      <c r="EB660" s="12"/>
      <c r="EC660" s="12"/>
      <c r="ED660" s="12"/>
      <c r="EE660" s="12"/>
      <c r="EF660" s="12"/>
      <c r="EG660" s="12"/>
      <c r="EH660" s="12"/>
      <c r="EI660" s="12"/>
      <c r="EJ660" s="12"/>
      <c r="EK660" s="12"/>
      <c r="EL660" s="12"/>
      <c r="EM660" s="12"/>
      <c r="EN660" s="12"/>
      <c r="EO660" s="12"/>
      <c r="EP660" s="12"/>
      <c r="EQ660" s="12"/>
      <c r="ER660" s="12"/>
      <c r="ES660" s="12"/>
      <c r="ET660" s="12"/>
      <c r="EU660" s="12"/>
      <c r="EV660" s="12"/>
      <c r="EW660" s="12"/>
      <c r="EX660" s="12"/>
      <c r="EY660" s="12"/>
      <c r="EZ660" s="12"/>
      <c r="FA660" s="12"/>
      <c r="FB660" s="12"/>
      <c r="FC660" s="12"/>
      <c r="FD660" s="12"/>
      <c r="FE660" s="12"/>
      <c r="FF660" s="12"/>
      <c r="FG660" s="12"/>
      <c r="FH660" s="12"/>
      <c r="FI660" s="12"/>
      <c r="FJ660" s="12"/>
      <c r="FK660" s="12"/>
      <c r="FL660" s="12"/>
      <c r="FM660" s="12"/>
      <c r="FN660" s="12"/>
      <c r="FO660" s="12"/>
      <c r="FP660" s="12"/>
      <c r="FQ660" s="12"/>
      <c r="FR660" s="12"/>
      <c r="FS660" s="12"/>
      <c r="FT660" s="12"/>
      <c r="FU660" s="12"/>
      <c r="FV660" s="12"/>
      <c r="FW660" s="12"/>
      <c r="FX660" s="12"/>
      <c r="FY660" s="12"/>
      <c r="FZ660" s="12"/>
      <c r="GA660" s="12"/>
      <c r="GB660" s="12"/>
      <c r="GC660" s="12"/>
      <c r="GD660" s="12"/>
      <c r="GE660" s="12"/>
      <c r="GF660" s="12"/>
      <c r="GG660" s="12"/>
      <c r="GH660" s="12"/>
      <c r="GI660" s="12"/>
      <c r="GJ660" s="12"/>
      <c r="GK660" s="12"/>
      <c r="GL660" s="12"/>
      <c r="GM660" s="12"/>
      <c r="GN660" s="12"/>
      <c r="GO660" s="12"/>
      <c r="GP660" s="12"/>
      <c r="GQ660" s="12"/>
      <c r="GR660" s="12"/>
    </row>
    <row r="661" spans="1:200" x14ac:dyDescent="0.2">
      <c r="A661" s="79">
        <f t="shared" si="287"/>
        <v>43733</v>
      </c>
      <c r="B661" s="80">
        <f t="shared" ca="1" si="293"/>
        <v>1137.2902200000001</v>
      </c>
      <c r="C661" s="81">
        <f t="shared" si="288"/>
        <v>1000</v>
      </c>
      <c r="D661" s="82">
        <f ca="1">IF(A661&lt;$B$1,VLOOKUP(A661,[1]DI!$A$4:$B$15000,2,FALSE),0)</f>
        <v>5.3999999999999999E-2</v>
      </c>
      <c r="E661" s="81">
        <f t="shared" ca="1" si="294"/>
        <v>2.0871999999999999E-4</v>
      </c>
      <c r="F661" s="83">
        <f t="shared" si="282"/>
        <v>1.1679999999999999</v>
      </c>
      <c r="G661" s="84">
        <f t="shared" ca="1" si="283"/>
        <v>1.0002437849600001</v>
      </c>
      <c r="H661" s="81">
        <f ca="1">TRUNC(PRODUCT(G$10:G660),15)</f>
        <v>1.13729022397107</v>
      </c>
      <c r="I661" s="81">
        <f t="shared" si="289"/>
        <v>1</v>
      </c>
      <c r="J661" s="81">
        <f t="shared" ca="1" si="284"/>
        <v>1.1372902199999999</v>
      </c>
      <c r="K661" s="81">
        <f t="shared" ca="1" si="285"/>
        <v>137.29022000000001</v>
      </c>
      <c r="L661" s="85">
        <f>IF(VLOOKUP(A661,$U$12:$AD$125,8)=VLOOKUP(A660,$U$12:$AD$125,8),0,VLOOKUP(A661,U$12:$AD$125,8))</f>
        <v>0</v>
      </c>
      <c r="M661" s="86">
        <f>IF(L661&gt;0,VLOOKUP(L661,T$12:$AC$125,7),0)</f>
        <v>0</v>
      </c>
      <c r="N661" s="81">
        <f t="shared" si="290"/>
        <v>0</v>
      </c>
      <c r="O661" s="81">
        <f t="shared" ca="1" si="286"/>
        <v>137.29022000000001</v>
      </c>
      <c r="P661" s="87" t="str">
        <f t="shared" si="291"/>
        <v>J=</v>
      </c>
      <c r="Q661" s="88">
        <f t="shared" si="292"/>
        <v>44676</v>
      </c>
      <c r="R661" s="7"/>
      <c r="S661" s="7"/>
      <c r="T661" s="7"/>
      <c r="U661" s="7"/>
      <c r="V661" s="7"/>
      <c r="W661" s="7"/>
      <c r="X661" s="7"/>
      <c r="Y661" s="7"/>
      <c r="Z661" s="7"/>
      <c r="AA661" s="7"/>
      <c r="AB661" s="7"/>
      <c r="AC661" s="7"/>
      <c r="AD661" s="7"/>
      <c r="AE661" s="7"/>
      <c r="AF661" s="65">
        <f t="shared" si="281"/>
        <v>43584</v>
      </c>
      <c r="AG661" s="9">
        <f t="shared" ca="1" si="295"/>
        <v>1104.50548</v>
      </c>
      <c r="AH661" s="9">
        <f t="shared" si="295"/>
        <v>1000</v>
      </c>
      <c r="AI661" s="4">
        <f t="shared" ca="1" si="295"/>
        <v>6.4000000000000001E-2</v>
      </c>
      <c r="AJ661" s="10">
        <f t="shared" ca="1" si="295"/>
        <v>2.4620000000000002E-4</v>
      </c>
      <c r="AK661" s="4">
        <f t="shared" si="295"/>
        <v>1.1679999999999999</v>
      </c>
      <c r="AL661" s="65">
        <f t="shared" si="279"/>
        <v>43584</v>
      </c>
      <c r="AM661" s="10">
        <f t="shared" ca="1" si="296"/>
        <v>1.10450548</v>
      </c>
      <c r="AN661" s="9">
        <f t="shared" ca="1" si="296"/>
        <v>104.50548000000001</v>
      </c>
      <c r="AO661" s="7">
        <f t="shared" si="296"/>
        <v>0</v>
      </c>
      <c r="AP661" s="11">
        <f t="shared" si="296"/>
        <v>0</v>
      </c>
      <c r="AQ661" s="9">
        <f t="shared" si="296"/>
        <v>0</v>
      </c>
      <c r="AR661" s="8" t="str">
        <f t="shared" si="296"/>
        <v>J=</v>
      </c>
      <c r="AS661" s="65">
        <f t="shared" si="296"/>
        <v>44676</v>
      </c>
      <c r="AT661" s="12"/>
      <c r="AU661" s="12"/>
      <c r="AV661" s="22"/>
      <c r="AW661" s="12"/>
      <c r="AX661" s="12"/>
      <c r="AY661" s="12"/>
      <c r="AZ661" s="12"/>
      <c r="BA661" s="12"/>
      <c r="BB661" s="12"/>
      <c r="BC661" s="12"/>
      <c r="BD661" s="12"/>
      <c r="BE661" s="12"/>
      <c r="BF661" s="12"/>
      <c r="BG661" s="12"/>
      <c r="BH661" s="12"/>
      <c r="BI661" s="12"/>
      <c r="BJ661" s="12"/>
      <c r="BK661" s="12"/>
      <c r="BL661" s="12"/>
      <c r="BM661" s="12"/>
      <c r="BN661" s="12"/>
      <c r="BO661" s="12"/>
      <c r="BP661" s="12"/>
      <c r="BQ661" s="12"/>
      <c r="BR661" s="12"/>
      <c r="BS661" s="12"/>
      <c r="BT661" s="12"/>
      <c r="BU661" s="12"/>
      <c r="BV661" s="12"/>
      <c r="BW661" s="12"/>
      <c r="BX661" s="12"/>
      <c r="BY661" s="12"/>
      <c r="BZ661" s="12"/>
      <c r="CA661" s="12"/>
      <c r="CB661" s="12"/>
      <c r="CC661" s="12"/>
      <c r="CD661" s="12"/>
      <c r="CE661" s="12"/>
      <c r="CF661" s="12"/>
      <c r="CG661" s="12"/>
      <c r="CH661" s="12"/>
      <c r="CI661" s="12"/>
      <c r="CJ661" s="12"/>
      <c r="CK661" s="12"/>
      <c r="CL661" s="12"/>
      <c r="CM661" s="12"/>
      <c r="CN661" s="12"/>
      <c r="CO661" s="12"/>
      <c r="CP661" s="12"/>
      <c r="CQ661" s="12"/>
      <c r="CR661" s="12"/>
      <c r="CS661" s="12"/>
      <c r="CT661" s="12"/>
      <c r="CU661" s="12"/>
      <c r="CV661" s="12"/>
      <c r="CW661" s="12"/>
      <c r="CX661" s="12"/>
      <c r="CY661" s="12"/>
      <c r="CZ661" s="12"/>
      <c r="DA661" s="12"/>
      <c r="DB661" s="12"/>
      <c r="DC661" s="12"/>
      <c r="DD661" s="12"/>
      <c r="DE661" s="12"/>
      <c r="DF661" s="12"/>
      <c r="DG661" s="12"/>
      <c r="DH661" s="12"/>
      <c r="DI661" s="12"/>
      <c r="DJ661" s="12"/>
      <c r="DK661" s="12"/>
      <c r="DL661" s="12"/>
      <c r="DM661" s="12"/>
      <c r="DN661" s="12"/>
      <c r="DO661" s="12"/>
      <c r="DP661" s="12"/>
      <c r="DQ661" s="12"/>
      <c r="DR661" s="12"/>
      <c r="DS661" s="12"/>
      <c r="DT661" s="12"/>
      <c r="DU661" s="12"/>
      <c r="DV661" s="12"/>
      <c r="DW661" s="12"/>
      <c r="DX661" s="12"/>
      <c r="DY661" s="12"/>
      <c r="DZ661" s="12"/>
      <c r="EA661" s="12"/>
      <c r="EB661" s="12"/>
      <c r="EC661" s="12"/>
      <c r="ED661" s="12"/>
      <c r="EE661" s="12"/>
      <c r="EF661" s="12"/>
      <c r="EG661" s="12"/>
      <c r="EH661" s="12"/>
      <c r="EI661" s="12"/>
      <c r="EJ661" s="12"/>
      <c r="EK661" s="12"/>
      <c r="EL661" s="12"/>
      <c r="EM661" s="12"/>
      <c r="EN661" s="12"/>
      <c r="EO661" s="12"/>
      <c r="EP661" s="12"/>
      <c r="EQ661" s="12"/>
      <c r="ER661" s="12"/>
      <c r="ES661" s="12"/>
      <c r="ET661" s="12"/>
      <c r="EU661" s="12"/>
      <c r="EV661" s="12"/>
      <c r="EW661" s="12"/>
      <c r="EX661" s="12"/>
      <c r="EY661" s="12"/>
      <c r="EZ661" s="12"/>
      <c r="FA661" s="12"/>
      <c r="FB661" s="12"/>
      <c r="FC661" s="12"/>
      <c r="FD661" s="12"/>
      <c r="FE661" s="12"/>
      <c r="FF661" s="12"/>
      <c r="FG661" s="12"/>
      <c r="FH661" s="12"/>
      <c r="FI661" s="12"/>
      <c r="FJ661" s="12"/>
      <c r="FK661" s="12"/>
      <c r="FL661" s="12"/>
      <c r="FM661" s="12"/>
      <c r="FN661" s="12"/>
      <c r="FO661" s="12"/>
      <c r="FP661" s="12"/>
      <c r="FQ661" s="12"/>
      <c r="FR661" s="12"/>
      <c r="FS661" s="12"/>
      <c r="FT661" s="12"/>
      <c r="FU661" s="12"/>
      <c r="FV661" s="12"/>
      <c r="FW661" s="12"/>
      <c r="FX661" s="12"/>
      <c r="FY661" s="12"/>
      <c r="FZ661" s="12"/>
      <c r="GA661" s="12"/>
      <c r="GB661" s="12"/>
      <c r="GC661" s="12"/>
      <c r="GD661" s="12"/>
      <c r="GE661" s="12"/>
      <c r="GF661" s="12"/>
      <c r="GG661" s="12"/>
      <c r="GH661" s="12"/>
      <c r="GI661" s="12"/>
      <c r="GJ661" s="12"/>
      <c r="GK661" s="12"/>
      <c r="GL661" s="12"/>
      <c r="GM661" s="12"/>
      <c r="GN661" s="12"/>
      <c r="GO661" s="12"/>
      <c r="GP661" s="12"/>
      <c r="GQ661" s="12"/>
      <c r="GR661" s="12"/>
    </row>
    <row r="662" spans="1:200" x14ac:dyDescent="0.2">
      <c r="A662" s="79">
        <f t="shared" si="287"/>
        <v>43734</v>
      </c>
      <c r="B662" s="80">
        <f t="shared" ca="1" si="293"/>
        <v>1137.5674799999999</v>
      </c>
      <c r="C662" s="81">
        <f t="shared" si="288"/>
        <v>1000</v>
      </c>
      <c r="D662" s="82">
        <f ca="1">IF(A662&lt;$B$1,VLOOKUP(A662,[1]DI!$A$4:$B$15000,2,FALSE),0)</f>
        <v>5.3999999999999999E-2</v>
      </c>
      <c r="E662" s="81">
        <f t="shared" ca="1" si="294"/>
        <v>2.0871999999999999E-4</v>
      </c>
      <c r="F662" s="83">
        <f t="shared" si="282"/>
        <v>1.1679999999999999</v>
      </c>
      <c r="G662" s="84">
        <f t="shared" ca="1" si="283"/>
        <v>1.0002437849600001</v>
      </c>
      <c r="H662" s="81">
        <f ca="1">TRUNC(PRODUCT(G$10:G661),15)</f>
        <v>1.13756747822283</v>
      </c>
      <c r="I662" s="81">
        <f t="shared" si="289"/>
        <v>1</v>
      </c>
      <c r="J662" s="81">
        <f t="shared" ca="1" si="284"/>
        <v>1.13756748</v>
      </c>
      <c r="K662" s="81">
        <f t="shared" ca="1" si="285"/>
        <v>137.56747999999999</v>
      </c>
      <c r="L662" s="85">
        <f>IF(VLOOKUP(A662,$U$12:$AD$125,8)=VLOOKUP(A661,$U$12:$AD$125,8),0,VLOOKUP(A662,U$12:$AD$125,8))</f>
        <v>0</v>
      </c>
      <c r="M662" s="86">
        <f>IF(L662&gt;0,VLOOKUP(L662,T$12:$AC$125,7),0)</f>
        <v>0</v>
      </c>
      <c r="N662" s="81">
        <f t="shared" si="290"/>
        <v>0</v>
      </c>
      <c r="O662" s="81">
        <f t="shared" ca="1" si="286"/>
        <v>137.56747999999999</v>
      </c>
      <c r="P662" s="87" t="str">
        <f t="shared" si="291"/>
        <v>J=</v>
      </c>
      <c r="Q662" s="88">
        <f t="shared" si="292"/>
        <v>44676</v>
      </c>
      <c r="R662" s="7"/>
      <c r="S662" s="7"/>
      <c r="T662" s="7"/>
      <c r="U662" s="7"/>
      <c r="V662" s="7"/>
      <c r="W662" s="7"/>
      <c r="X662" s="7"/>
      <c r="Y662" s="7"/>
      <c r="Z662" s="7"/>
      <c r="AA662" s="7"/>
      <c r="AB662" s="7"/>
      <c r="AC662" s="7"/>
      <c r="AD662" s="7"/>
      <c r="AE662" s="7"/>
      <c r="AF662" s="65">
        <f t="shared" si="281"/>
        <v>43585</v>
      </c>
      <c r="AG662" s="9">
        <f t="shared" ca="1" si="295"/>
        <v>1104.8230900000001</v>
      </c>
      <c r="AH662" s="9">
        <f t="shared" si="295"/>
        <v>1000</v>
      </c>
      <c r="AI662" s="4">
        <f t="shared" ca="1" si="295"/>
        <v>6.4000000000000001E-2</v>
      </c>
      <c r="AJ662" s="10">
        <f t="shared" ca="1" si="295"/>
        <v>2.4620000000000002E-4</v>
      </c>
      <c r="AK662" s="4">
        <f t="shared" si="295"/>
        <v>1.1679999999999999</v>
      </c>
      <c r="AL662" s="65">
        <f t="shared" si="279"/>
        <v>43585</v>
      </c>
      <c r="AM662" s="10">
        <f t="shared" ca="1" si="296"/>
        <v>1.10482309</v>
      </c>
      <c r="AN662" s="9">
        <f t="shared" ca="1" si="296"/>
        <v>104.82308999999999</v>
      </c>
      <c r="AO662" s="7">
        <f t="shared" si="296"/>
        <v>0</v>
      </c>
      <c r="AP662" s="11">
        <f t="shared" si="296"/>
        <v>0</v>
      </c>
      <c r="AQ662" s="9">
        <f t="shared" si="296"/>
        <v>0</v>
      </c>
      <c r="AR662" s="8" t="str">
        <f t="shared" si="296"/>
        <v>J=</v>
      </c>
      <c r="AS662" s="65">
        <f t="shared" si="296"/>
        <v>44676</v>
      </c>
      <c r="AT662" s="12"/>
      <c r="AU662" s="12"/>
      <c r="AV662" s="22"/>
      <c r="AW662" s="12"/>
      <c r="AX662" s="12"/>
      <c r="AY662" s="12"/>
      <c r="AZ662" s="12"/>
      <c r="BA662" s="12"/>
      <c r="BB662" s="12"/>
      <c r="BC662" s="12"/>
      <c r="BD662" s="12"/>
      <c r="BE662" s="12"/>
      <c r="BF662" s="12"/>
      <c r="BG662" s="12"/>
      <c r="BH662" s="12"/>
      <c r="BI662" s="12"/>
      <c r="BJ662" s="12"/>
      <c r="BK662" s="12"/>
      <c r="BL662" s="12"/>
      <c r="BM662" s="12"/>
      <c r="BN662" s="12"/>
      <c r="BO662" s="12"/>
      <c r="BP662" s="12"/>
      <c r="BQ662" s="12"/>
      <c r="BR662" s="12"/>
      <c r="BS662" s="12"/>
      <c r="BT662" s="12"/>
      <c r="BU662" s="12"/>
      <c r="BV662" s="12"/>
      <c r="BW662" s="12"/>
      <c r="BX662" s="12"/>
      <c r="BY662" s="12"/>
      <c r="BZ662" s="12"/>
      <c r="CA662" s="12"/>
      <c r="CB662" s="12"/>
      <c r="CC662" s="12"/>
      <c r="CD662" s="12"/>
      <c r="CE662" s="12"/>
      <c r="CF662" s="12"/>
      <c r="CG662" s="12"/>
      <c r="CH662" s="12"/>
      <c r="CI662" s="12"/>
      <c r="CJ662" s="12"/>
      <c r="CK662" s="12"/>
      <c r="CL662" s="12"/>
      <c r="CM662" s="12"/>
      <c r="CN662" s="12"/>
      <c r="CO662" s="12"/>
      <c r="CP662" s="12"/>
      <c r="CQ662" s="12"/>
      <c r="CR662" s="12"/>
      <c r="CS662" s="12"/>
      <c r="CT662" s="12"/>
      <c r="CU662" s="12"/>
      <c r="CV662" s="12"/>
      <c r="CW662" s="12"/>
      <c r="CX662" s="12"/>
      <c r="CY662" s="12"/>
      <c r="CZ662" s="12"/>
      <c r="DA662" s="12"/>
      <c r="DB662" s="12"/>
      <c r="DC662" s="12"/>
      <c r="DD662" s="12"/>
      <c r="DE662" s="12"/>
      <c r="DF662" s="12"/>
      <c r="DG662" s="12"/>
      <c r="DH662" s="12"/>
      <c r="DI662" s="12"/>
      <c r="DJ662" s="12"/>
      <c r="DK662" s="12"/>
      <c r="DL662" s="12"/>
      <c r="DM662" s="12"/>
      <c r="DN662" s="12"/>
      <c r="DO662" s="12"/>
      <c r="DP662" s="12"/>
      <c r="DQ662" s="12"/>
      <c r="DR662" s="12"/>
      <c r="DS662" s="12"/>
      <c r="DT662" s="12"/>
      <c r="DU662" s="12"/>
      <c r="DV662" s="12"/>
      <c r="DW662" s="12"/>
      <c r="DX662" s="12"/>
      <c r="DY662" s="12"/>
      <c r="DZ662" s="12"/>
      <c r="EA662" s="12"/>
      <c r="EB662" s="12"/>
      <c r="EC662" s="12"/>
      <c r="ED662" s="12"/>
      <c r="EE662" s="12"/>
      <c r="EF662" s="12"/>
      <c r="EG662" s="12"/>
      <c r="EH662" s="12"/>
      <c r="EI662" s="12"/>
      <c r="EJ662" s="12"/>
      <c r="EK662" s="12"/>
      <c r="EL662" s="12"/>
      <c r="EM662" s="12"/>
      <c r="EN662" s="12"/>
      <c r="EO662" s="12"/>
      <c r="EP662" s="12"/>
      <c r="EQ662" s="12"/>
      <c r="ER662" s="12"/>
      <c r="ES662" s="12"/>
      <c r="ET662" s="12"/>
      <c r="EU662" s="12"/>
      <c r="EV662" s="12"/>
      <c r="EW662" s="12"/>
      <c r="EX662" s="12"/>
      <c r="EY662" s="12"/>
      <c r="EZ662" s="12"/>
      <c r="FA662" s="12"/>
      <c r="FB662" s="12"/>
      <c r="FC662" s="12"/>
      <c r="FD662" s="12"/>
      <c r="FE662" s="12"/>
      <c r="FF662" s="12"/>
      <c r="FG662" s="12"/>
      <c r="FH662" s="12"/>
      <c r="FI662" s="12"/>
      <c r="FJ662" s="12"/>
      <c r="FK662" s="12"/>
      <c r="FL662" s="12"/>
      <c r="FM662" s="12"/>
      <c r="FN662" s="12"/>
      <c r="FO662" s="12"/>
      <c r="FP662" s="12"/>
      <c r="FQ662" s="12"/>
      <c r="FR662" s="12"/>
      <c r="FS662" s="12"/>
      <c r="FT662" s="12"/>
      <c r="FU662" s="12"/>
      <c r="FV662" s="12"/>
      <c r="FW662" s="12"/>
      <c r="FX662" s="12"/>
      <c r="FY662" s="12"/>
      <c r="FZ662" s="12"/>
      <c r="GA662" s="12"/>
      <c r="GB662" s="12"/>
      <c r="GC662" s="12"/>
      <c r="GD662" s="12"/>
      <c r="GE662" s="12"/>
      <c r="GF662" s="12"/>
      <c r="GG662" s="12"/>
      <c r="GH662" s="12"/>
      <c r="GI662" s="12"/>
      <c r="GJ662" s="12"/>
      <c r="GK662" s="12"/>
      <c r="GL662" s="12"/>
      <c r="GM662" s="12"/>
      <c r="GN662" s="12"/>
      <c r="GO662" s="12"/>
      <c r="GP662" s="12"/>
      <c r="GQ662" s="12"/>
      <c r="GR662" s="12"/>
    </row>
    <row r="663" spans="1:200" x14ac:dyDescent="0.2">
      <c r="A663" s="79">
        <f t="shared" si="287"/>
        <v>43735</v>
      </c>
      <c r="B663" s="80">
        <f t="shared" ca="1" si="293"/>
        <v>1137.8448000000001</v>
      </c>
      <c r="C663" s="81">
        <f t="shared" si="288"/>
        <v>1000</v>
      </c>
      <c r="D663" s="82">
        <f ca="1">IF(A663&lt;$B$1,VLOOKUP(A663,[1]DI!$A$4:$B$15000,2,FALSE),0)</f>
        <v>5.3999999999999999E-2</v>
      </c>
      <c r="E663" s="81">
        <f t="shared" ca="1" si="294"/>
        <v>2.0871999999999999E-4</v>
      </c>
      <c r="F663" s="83">
        <f t="shared" si="282"/>
        <v>1.1679999999999999</v>
      </c>
      <c r="G663" s="84">
        <f t="shared" ca="1" si="283"/>
        <v>1.0002437849600001</v>
      </c>
      <c r="H663" s="81">
        <f ca="1">TRUNC(PRODUCT(G$10:G662),15)</f>
        <v>1.1378448000650101</v>
      </c>
      <c r="I663" s="81">
        <f t="shared" si="289"/>
        <v>1</v>
      </c>
      <c r="J663" s="81">
        <f t="shared" ca="1" si="284"/>
        <v>1.1378448000000001</v>
      </c>
      <c r="K663" s="81">
        <f t="shared" ca="1" si="285"/>
        <v>137.84479999999999</v>
      </c>
      <c r="L663" s="85">
        <f>IF(VLOOKUP(A663,$U$12:$AD$125,8)=VLOOKUP(A662,$U$12:$AD$125,8),0,VLOOKUP(A663,U$12:$AD$125,8))</f>
        <v>0</v>
      </c>
      <c r="M663" s="86">
        <f>IF(L663&gt;0,VLOOKUP(L663,T$12:$AC$125,7),0)</f>
        <v>0</v>
      </c>
      <c r="N663" s="81">
        <f t="shared" si="290"/>
        <v>0</v>
      </c>
      <c r="O663" s="81">
        <f t="shared" ca="1" si="286"/>
        <v>137.84479999999999</v>
      </c>
      <c r="P663" s="87" t="str">
        <f t="shared" si="291"/>
        <v>J=</v>
      </c>
      <c r="Q663" s="88">
        <f t="shared" si="292"/>
        <v>44676</v>
      </c>
      <c r="R663" s="7"/>
      <c r="S663" s="7"/>
      <c r="T663" s="7"/>
      <c r="U663" s="7"/>
      <c r="V663" s="7"/>
      <c r="W663" s="7"/>
      <c r="X663" s="7"/>
      <c r="Y663" s="7"/>
      <c r="Z663" s="7"/>
      <c r="AA663" s="7"/>
      <c r="AB663" s="7"/>
      <c r="AC663" s="7"/>
      <c r="AD663" s="7"/>
      <c r="AE663" s="7"/>
      <c r="AF663" s="65">
        <f t="shared" si="281"/>
        <v>43586</v>
      </c>
      <c r="AG663" s="9">
        <f t="shared" ca="1" si="295"/>
        <v>1105.1407999999999</v>
      </c>
      <c r="AH663" s="9">
        <f t="shared" si="295"/>
        <v>1000</v>
      </c>
      <c r="AI663" s="4">
        <f t="shared" ca="1" si="295"/>
        <v>0</v>
      </c>
      <c r="AJ663" s="10">
        <f t="shared" ca="1" si="295"/>
        <v>0</v>
      </c>
      <c r="AK663" s="4">
        <f t="shared" si="295"/>
        <v>1.1679999999999999</v>
      </c>
      <c r="AL663" s="65">
        <f t="shared" si="279"/>
        <v>43586</v>
      </c>
      <c r="AM663" s="10">
        <f t="shared" ca="1" si="296"/>
        <v>1.1051408</v>
      </c>
      <c r="AN663" s="9">
        <f t="shared" ca="1" si="296"/>
        <v>105.1408</v>
      </c>
      <c r="AO663" s="7">
        <f t="shared" si="296"/>
        <v>0</v>
      </c>
      <c r="AP663" s="11">
        <f t="shared" si="296"/>
        <v>0</v>
      </c>
      <c r="AQ663" s="9">
        <f t="shared" si="296"/>
        <v>0</v>
      </c>
      <c r="AR663" s="8" t="str">
        <f t="shared" si="296"/>
        <v>J=</v>
      </c>
      <c r="AS663" s="65">
        <f t="shared" si="296"/>
        <v>44676</v>
      </c>
      <c r="AT663" s="12"/>
      <c r="AU663" s="12"/>
      <c r="AV663" s="22"/>
      <c r="AW663" s="12"/>
      <c r="AX663" s="12"/>
      <c r="AY663" s="12"/>
      <c r="AZ663" s="12"/>
      <c r="BA663" s="12"/>
      <c r="BB663" s="12"/>
      <c r="BC663" s="12"/>
      <c r="BD663" s="12"/>
      <c r="BE663" s="12"/>
      <c r="BF663" s="12"/>
      <c r="BG663" s="12"/>
      <c r="BH663" s="12"/>
      <c r="BI663" s="12"/>
      <c r="BJ663" s="12"/>
      <c r="BK663" s="12"/>
      <c r="BL663" s="12"/>
      <c r="BM663" s="12"/>
      <c r="BN663" s="12"/>
      <c r="BO663" s="12"/>
      <c r="BP663" s="12"/>
      <c r="BQ663" s="12"/>
      <c r="BR663" s="12"/>
      <c r="BS663" s="12"/>
      <c r="BT663" s="12"/>
      <c r="BU663" s="12"/>
      <c r="BV663" s="12"/>
      <c r="BW663" s="12"/>
      <c r="BX663" s="12"/>
      <c r="BY663" s="12"/>
      <c r="BZ663" s="12"/>
      <c r="CA663" s="12"/>
      <c r="CB663" s="12"/>
      <c r="CC663" s="12"/>
      <c r="CD663" s="12"/>
      <c r="CE663" s="12"/>
      <c r="CF663" s="12"/>
      <c r="CG663" s="12"/>
      <c r="CH663" s="12"/>
      <c r="CI663" s="12"/>
      <c r="CJ663" s="12"/>
      <c r="CK663" s="12"/>
      <c r="CL663" s="12"/>
      <c r="CM663" s="12"/>
      <c r="CN663" s="12"/>
      <c r="CO663" s="12"/>
      <c r="CP663" s="12"/>
      <c r="CQ663" s="12"/>
      <c r="CR663" s="12"/>
      <c r="CS663" s="12"/>
      <c r="CT663" s="12"/>
      <c r="CU663" s="12"/>
      <c r="CV663" s="12"/>
      <c r="CW663" s="12"/>
      <c r="CX663" s="12"/>
      <c r="CY663" s="12"/>
      <c r="CZ663" s="12"/>
      <c r="DA663" s="12"/>
      <c r="DB663" s="12"/>
      <c r="DC663" s="12"/>
      <c r="DD663" s="12"/>
      <c r="DE663" s="12"/>
      <c r="DF663" s="12"/>
      <c r="DG663" s="12"/>
      <c r="DH663" s="12"/>
      <c r="DI663" s="12"/>
      <c r="DJ663" s="12"/>
      <c r="DK663" s="12"/>
      <c r="DL663" s="12"/>
      <c r="DM663" s="12"/>
      <c r="DN663" s="12"/>
      <c r="DO663" s="12"/>
      <c r="DP663" s="12"/>
      <c r="DQ663" s="12"/>
      <c r="DR663" s="12"/>
      <c r="DS663" s="12"/>
      <c r="DT663" s="12"/>
      <c r="DU663" s="12"/>
      <c r="DV663" s="12"/>
      <c r="DW663" s="12"/>
      <c r="DX663" s="12"/>
      <c r="DY663" s="12"/>
      <c r="DZ663" s="12"/>
      <c r="EA663" s="12"/>
      <c r="EB663" s="12"/>
      <c r="EC663" s="12"/>
      <c r="ED663" s="12"/>
      <c r="EE663" s="12"/>
      <c r="EF663" s="12"/>
      <c r="EG663" s="12"/>
      <c r="EH663" s="12"/>
      <c r="EI663" s="12"/>
      <c r="EJ663" s="12"/>
      <c r="EK663" s="12"/>
      <c r="EL663" s="12"/>
      <c r="EM663" s="12"/>
      <c r="EN663" s="12"/>
      <c r="EO663" s="12"/>
      <c r="EP663" s="12"/>
      <c r="EQ663" s="12"/>
      <c r="ER663" s="12"/>
      <c r="ES663" s="12"/>
      <c r="ET663" s="12"/>
      <c r="EU663" s="12"/>
      <c r="EV663" s="12"/>
      <c r="EW663" s="12"/>
      <c r="EX663" s="12"/>
      <c r="EY663" s="12"/>
      <c r="EZ663" s="12"/>
      <c r="FA663" s="12"/>
      <c r="FB663" s="12"/>
      <c r="FC663" s="12"/>
      <c r="FD663" s="12"/>
      <c r="FE663" s="12"/>
      <c r="FF663" s="12"/>
      <c r="FG663" s="12"/>
      <c r="FH663" s="12"/>
      <c r="FI663" s="12"/>
      <c r="FJ663" s="12"/>
      <c r="FK663" s="12"/>
      <c r="FL663" s="12"/>
      <c r="FM663" s="12"/>
      <c r="FN663" s="12"/>
      <c r="FO663" s="12"/>
      <c r="FP663" s="12"/>
      <c r="FQ663" s="12"/>
      <c r="FR663" s="12"/>
      <c r="FS663" s="12"/>
      <c r="FT663" s="12"/>
      <c r="FU663" s="12"/>
      <c r="FV663" s="12"/>
      <c r="FW663" s="12"/>
      <c r="FX663" s="12"/>
      <c r="FY663" s="12"/>
      <c r="FZ663" s="12"/>
      <c r="GA663" s="12"/>
      <c r="GB663" s="12"/>
      <c r="GC663" s="12"/>
      <c r="GD663" s="12"/>
      <c r="GE663" s="12"/>
      <c r="GF663" s="12"/>
      <c r="GG663" s="12"/>
      <c r="GH663" s="12"/>
      <c r="GI663" s="12"/>
      <c r="GJ663" s="12"/>
      <c r="GK663" s="12"/>
      <c r="GL663" s="12"/>
      <c r="GM663" s="12"/>
      <c r="GN663" s="12"/>
      <c r="GO663" s="12"/>
      <c r="GP663" s="12"/>
      <c r="GQ663" s="12"/>
      <c r="GR663" s="12"/>
    </row>
    <row r="664" spans="1:200" x14ac:dyDescent="0.2">
      <c r="A664" s="79">
        <f t="shared" si="287"/>
        <v>43736</v>
      </c>
      <c r="B664" s="80">
        <f t="shared" ca="1" si="293"/>
        <v>1138.12219</v>
      </c>
      <c r="C664" s="81">
        <f t="shared" si="288"/>
        <v>1000</v>
      </c>
      <c r="D664" s="82">
        <f ca="1">IF(A664&lt;$B$1,VLOOKUP(A664,[1]DI!$A$4:$B$15000,2,FALSE),0)</f>
        <v>0</v>
      </c>
      <c r="E664" s="81">
        <f t="shared" ca="1" si="294"/>
        <v>0</v>
      </c>
      <c r="F664" s="83">
        <f t="shared" si="282"/>
        <v>1.1679999999999999</v>
      </c>
      <c r="G664" s="84">
        <f t="shared" ca="1" si="283"/>
        <v>1</v>
      </c>
      <c r="H664" s="81">
        <f ca="1">TRUNC(PRODUCT(G$10:G663),15)</f>
        <v>1.1381221895140801</v>
      </c>
      <c r="I664" s="81">
        <f t="shared" si="289"/>
        <v>1</v>
      </c>
      <c r="J664" s="81">
        <f t="shared" ca="1" si="284"/>
        <v>1.13812219</v>
      </c>
      <c r="K664" s="81">
        <f t="shared" ca="1" si="285"/>
        <v>138.12218999999999</v>
      </c>
      <c r="L664" s="85">
        <f>IF(VLOOKUP(A664,$U$12:$AD$125,8)=VLOOKUP(A663,$U$12:$AD$125,8),0,VLOOKUP(A664,U$12:$AD$125,8))</f>
        <v>0</v>
      </c>
      <c r="M664" s="86">
        <f>IF(L664&gt;0,VLOOKUP(L664,T$12:$AC$125,7),0)</f>
        <v>0</v>
      </c>
      <c r="N664" s="81">
        <f t="shared" si="290"/>
        <v>0</v>
      </c>
      <c r="O664" s="81">
        <f t="shared" ca="1" si="286"/>
        <v>138.12218999999999</v>
      </c>
      <c r="P664" s="87" t="str">
        <f t="shared" si="291"/>
        <v>J=</v>
      </c>
      <c r="Q664" s="88">
        <f t="shared" si="292"/>
        <v>44676</v>
      </c>
      <c r="R664" s="7"/>
      <c r="S664" s="7"/>
      <c r="T664" s="7"/>
      <c r="U664" s="7"/>
      <c r="V664" s="7"/>
      <c r="W664" s="7"/>
      <c r="X664" s="7"/>
      <c r="Y664" s="7"/>
      <c r="Z664" s="7"/>
      <c r="AA664" s="7"/>
      <c r="AB664" s="7"/>
      <c r="AC664" s="7"/>
      <c r="AD664" s="7"/>
      <c r="AE664" s="7"/>
      <c r="AF664" s="65">
        <f t="shared" si="281"/>
        <v>43587</v>
      </c>
      <c r="AG664" s="9">
        <f t="shared" ca="1" si="295"/>
        <v>1105.1407999999999</v>
      </c>
      <c r="AH664" s="9">
        <f t="shared" si="295"/>
        <v>1000</v>
      </c>
      <c r="AI664" s="4">
        <f t="shared" ca="1" si="295"/>
        <v>6.4000000000000001E-2</v>
      </c>
      <c r="AJ664" s="10">
        <f t="shared" ca="1" si="295"/>
        <v>2.4620000000000002E-4</v>
      </c>
      <c r="AK664" s="4">
        <f t="shared" si="295"/>
        <v>1.1679999999999999</v>
      </c>
      <c r="AL664" s="65">
        <f t="shared" si="279"/>
        <v>43587</v>
      </c>
      <c r="AM664" s="10">
        <f t="shared" ca="1" si="296"/>
        <v>1.1051408</v>
      </c>
      <c r="AN664" s="9">
        <f t="shared" ca="1" si="296"/>
        <v>105.1408</v>
      </c>
      <c r="AO664" s="7">
        <f t="shared" si="296"/>
        <v>0</v>
      </c>
      <c r="AP664" s="11">
        <f t="shared" si="296"/>
        <v>0</v>
      </c>
      <c r="AQ664" s="9">
        <f t="shared" si="296"/>
        <v>0</v>
      </c>
      <c r="AR664" s="8" t="str">
        <f t="shared" si="296"/>
        <v>J=</v>
      </c>
      <c r="AS664" s="65">
        <f t="shared" si="296"/>
        <v>44676</v>
      </c>
      <c r="AT664" s="12"/>
      <c r="AU664" s="12"/>
      <c r="AV664" s="22"/>
      <c r="AW664" s="12"/>
      <c r="AX664" s="12"/>
      <c r="AY664" s="12"/>
      <c r="AZ664" s="12"/>
      <c r="BA664" s="12"/>
      <c r="BB664" s="12"/>
      <c r="BC664" s="12"/>
      <c r="BD664" s="12"/>
      <c r="BE664" s="12"/>
      <c r="BF664" s="12"/>
      <c r="BG664" s="12"/>
      <c r="BH664" s="12"/>
      <c r="BI664" s="12"/>
      <c r="BJ664" s="12"/>
      <c r="BK664" s="12"/>
      <c r="BL664" s="12"/>
      <c r="BM664" s="12"/>
      <c r="BN664" s="12"/>
      <c r="BO664" s="12"/>
      <c r="BP664" s="12"/>
      <c r="BQ664" s="12"/>
      <c r="BR664" s="12"/>
      <c r="BS664" s="12"/>
      <c r="BT664" s="12"/>
      <c r="BU664" s="12"/>
      <c r="BV664" s="12"/>
      <c r="BW664" s="12"/>
      <c r="BX664" s="12"/>
      <c r="BY664" s="12"/>
      <c r="BZ664" s="12"/>
      <c r="CA664" s="12"/>
      <c r="CB664" s="12"/>
      <c r="CC664" s="12"/>
      <c r="CD664" s="12"/>
      <c r="CE664" s="12"/>
      <c r="CF664" s="12"/>
      <c r="CG664" s="12"/>
      <c r="CH664" s="12"/>
      <c r="CI664" s="12"/>
      <c r="CJ664" s="12"/>
      <c r="CK664" s="12"/>
      <c r="CL664" s="12"/>
      <c r="CM664" s="12"/>
      <c r="CN664" s="12"/>
      <c r="CO664" s="12"/>
      <c r="CP664" s="12"/>
      <c r="CQ664" s="12"/>
      <c r="CR664" s="12"/>
      <c r="CS664" s="12"/>
      <c r="CT664" s="12"/>
      <c r="CU664" s="12"/>
      <c r="CV664" s="12"/>
      <c r="CW664" s="12"/>
      <c r="CX664" s="12"/>
      <c r="CY664" s="12"/>
      <c r="CZ664" s="12"/>
      <c r="DA664" s="12"/>
      <c r="DB664" s="12"/>
      <c r="DC664" s="12"/>
      <c r="DD664" s="12"/>
      <c r="DE664" s="12"/>
      <c r="DF664" s="12"/>
      <c r="DG664" s="12"/>
      <c r="DH664" s="12"/>
      <c r="DI664" s="12"/>
      <c r="DJ664" s="12"/>
      <c r="DK664" s="12"/>
      <c r="DL664" s="12"/>
      <c r="DM664" s="12"/>
      <c r="DN664" s="12"/>
      <c r="DO664" s="12"/>
      <c r="DP664" s="12"/>
      <c r="DQ664" s="12"/>
      <c r="DR664" s="12"/>
      <c r="DS664" s="12"/>
      <c r="DT664" s="12"/>
      <c r="DU664" s="12"/>
      <c r="DV664" s="12"/>
      <c r="DW664" s="12"/>
      <c r="DX664" s="12"/>
      <c r="DY664" s="12"/>
      <c r="DZ664" s="12"/>
      <c r="EA664" s="12"/>
      <c r="EB664" s="12"/>
      <c r="EC664" s="12"/>
      <c r="ED664" s="12"/>
      <c r="EE664" s="12"/>
      <c r="EF664" s="12"/>
      <c r="EG664" s="12"/>
      <c r="EH664" s="12"/>
      <c r="EI664" s="12"/>
      <c r="EJ664" s="12"/>
      <c r="EK664" s="12"/>
      <c r="EL664" s="12"/>
      <c r="EM664" s="12"/>
      <c r="EN664" s="12"/>
      <c r="EO664" s="12"/>
      <c r="EP664" s="12"/>
      <c r="EQ664" s="12"/>
      <c r="ER664" s="12"/>
      <c r="ES664" s="12"/>
      <c r="ET664" s="12"/>
      <c r="EU664" s="12"/>
      <c r="EV664" s="12"/>
      <c r="EW664" s="12"/>
      <c r="EX664" s="12"/>
      <c r="EY664" s="12"/>
      <c r="EZ664" s="12"/>
      <c r="FA664" s="12"/>
      <c r="FB664" s="12"/>
      <c r="FC664" s="12"/>
      <c r="FD664" s="12"/>
      <c r="FE664" s="12"/>
      <c r="FF664" s="12"/>
      <c r="FG664" s="12"/>
      <c r="FH664" s="12"/>
      <c r="FI664" s="12"/>
      <c r="FJ664" s="12"/>
      <c r="FK664" s="12"/>
      <c r="FL664" s="12"/>
      <c r="FM664" s="12"/>
      <c r="FN664" s="12"/>
      <c r="FO664" s="12"/>
      <c r="FP664" s="12"/>
      <c r="FQ664" s="12"/>
      <c r="FR664" s="12"/>
      <c r="FS664" s="12"/>
      <c r="FT664" s="12"/>
      <c r="FU664" s="12"/>
      <c r="FV664" s="12"/>
      <c r="FW664" s="12"/>
      <c r="FX664" s="12"/>
      <c r="FY664" s="12"/>
      <c r="FZ664" s="12"/>
      <c r="GA664" s="12"/>
      <c r="GB664" s="12"/>
      <c r="GC664" s="12"/>
      <c r="GD664" s="12"/>
      <c r="GE664" s="12"/>
      <c r="GF664" s="12"/>
      <c r="GG664" s="12"/>
      <c r="GH664" s="12"/>
      <c r="GI664" s="12"/>
      <c r="GJ664" s="12"/>
      <c r="GK664" s="12"/>
      <c r="GL664" s="12"/>
      <c r="GM664" s="12"/>
      <c r="GN664" s="12"/>
      <c r="GO664" s="12"/>
      <c r="GP664" s="12"/>
      <c r="GQ664" s="12"/>
      <c r="GR664" s="12"/>
    </row>
    <row r="665" spans="1:200" x14ac:dyDescent="0.2">
      <c r="A665" s="79">
        <f t="shared" si="287"/>
        <v>43737</v>
      </c>
      <c r="B665" s="80">
        <f t="shared" ca="1" si="293"/>
        <v>1138.12219</v>
      </c>
      <c r="C665" s="81">
        <f t="shared" si="288"/>
        <v>1000</v>
      </c>
      <c r="D665" s="82">
        <f ca="1">IF(A665&lt;$B$1,VLOOKUP(A665,[1]DI!$A$4:$B$15000,2,FALSE),0)</f>
        <v>0</v>
      </c>
      <c r="E665" s="81">
        <f t="shared" ca="1" si="294"/>
        <v>0</v>
      </c>
      <c r="F665" s="83">
        <f t="shared" si="282"/>
        <v>1.1679999999999999</v>
      </c>
      <c r="G665" s="84">
        <f t="shared" ca="1" si="283"/>
        <v>1</v>
      </c>
      <c r="H665" s="81">
        <f ca="1">TRUNC(PRODUCT(G$10:G664),15)</f>
        <v>1.1381221895140801</v>
      </c>
      <c r="I665" s="81">
        <f t="shared" si="289"/>
        <v>1</v>
      </c>
      <c r="J665" s="81">
        <f t="shared" ca="1" si="284"/>
        <v>1.13812219</v>
      </c>
      <c r="K665" s="81">
        <f t="shared" ca="1" si="285"/>
        <v>138.12218999999999</v>
      </c>
      <c r="L665" s="85">
        <f>IF(VLOOKUP(A665,$U$12:$AD$125,8)=VLOOKUP(A664,$U$12:$AD$125,8),0,VLOOKUP(A665,U$12:$AD$125,8))</f>
        <v>0</v>
      </c>
      <c r="M665" s="86">
        <f>IF(L665&gt;0,VLOOKUP(L665,T$12:$AC$125,7),0)</f>
        <v>0</v>
      </c>
      <c r="N665" s="81">
        <f t="shared" si="290"/>
        <v>0</v>
      </c>
      <c r="O665" s="81">
        <f t="shared" ca="1" si="286"/>
        <v>138.12218999999999</v>
      </c>
      <c r="P665" s="87" t="str">
        <f t="shared" si="291"/>
        <v>J=</v>
      </c>
      <c r="Q665" s="88">
        <f t="shared" si="292"/>
        <v>44676</v>
      </c>
      <c r="R665" s="7"/>
      <c r="S665" s="7"/>
      <c r="T665" s="7"/>
      <c r="U665" s="7"/>
      <c r="V665" s="7"/>
      <c r="W665" s="7"/>
      <c r="X665" s="7"/>
      <c r="Y665" s="7"/>
      <c r="Z665" s="7"/>
      <c r="AA665" s="7"/>
      <c r="AB665" s="7"/>
      <c r="AC665" s="7"/>
      <c r="AD665" s="7"/>
      <c r="AE665" s="7"/>
      <c r="AF665" s="65">
        <f t="shared" si="281"/>
        <v>43588</v>
      </c>
      <c r="AG665" s="9">
        <f t="shared" ca="1" si="295"/>
        <v>1105.45859</v>
      </c>
      <c r="AH665" s="9">
        <f t="shared" si="295"/>
        <v>1000</v>
      </c>
      <c r="AI665" s="4">
        <f t="shared" ca="1" si="295"/>
        <v>6.4000000000000001E-2</v>
      </c>
      <c r="AJ665" s="10">
        <f t="shared" ca="1" si="295"/>
        <v>2.4620000000000002E-4</v>
      </c>
      <c r="AK665" s="4">
        <f t="shared" si="295"/>
        <v>1.1679999999999999</v>
      </c>
      <c r="AL665" s="65">
        <f t="shared" si="279"/>
        <v>43588</v>
      </c>
      <c r="AM665" s="10">
        <f t="shared" ca="1" si="296"/>
        <v>1.10545859</v>
      </c>
      <c r="AN665" s="9">
        <f t="shared" ca="1" si="296"/>
        <v>105.45859</v>
      </c>
      <c r="AO665" s="7">
        <f t="shared" si="296"/>
        <v>0</v>
      </c>
      <c r="AP665" s="11">
        <f t="shared" si="296"/>
        <v>0</v>
      </c>
      <c r="AQ665" s="9">
        <f t="shared" si="296"/>
        <v>0</v>
      </c>
      <c r="AR665" s="8" t="str">
        <f t="shared" si="296"/>
        <v>J=</v>
      </c>
      <c r="AS665" s="65">
        <f t="shared" si="296"/>
        <v>44676</v>
      </c>
      <c r="AT665" s="12"/>
      <c r="AU665" s="12"/>
      <c r="AV665" s="22"/>
      <c r="AW665" s="12"/>
      <c r="AX665" s="12"/>
      <c r="AY665" s="12"/>
      <c r="AZ665" s="12"/>
      <c r="BA665" s="12"/>
      <c r="BB665" s="12"/>
      <c r="BC665" s="12"/>
      <c r="BD665" s="12"/>
      <c r="BE665" s="12"/>
      <c r="BF665" s="12"/>
      <c r="BG665" s="12"/>
      <c r="BH665" s="12"/>
      <c r="BI665" s="12"/>
      <c r="BJ665" s="12"/>
      <c r="BK665" s="12"/>
      <c r="BL665" s="12"/>
      <c r="BM665" s="12"/>
      <c r="BN665" s="12"/>
      <c r="BO665" s="12"/>
      <c r="BP665" s="12"/>
      <c r="BQ665" s="12"/>
      <c r="BR665" s="12"/>
      <c r="BS665" s="12"/>
      <c r="BT665" s="12"/>
      <c r="BU665" s="12"/>
      <c r="BV665" s="12"/>
      <c r="BW665" s="12"/>
      <c r="BX665" s="12"/>
      <c r="BY665" s="12"/>
      <c r="BZ665" s="12"/>
      <c r="CA665" s="12"/>
      <c r="CB665" s="12"/>
      <c r="CC665" s="12"/>
      <c r="CD665" s="12"/>
      <c r="CE665" s="12"/>
      <c r="CF665" s="12"/>
      <c r="CG665" s="12"/>
      <c r="CH665" s="12"/>
      <c r="CI665" s="12"/>
      <c r="CJ665" s="12"/>
      <c r="CK665" s="12"/>
      <c r="CL665" s="12"/>
      <c r="CM665" s="12"/>
      <c r="CN665" s="12"/>
      <c r="CO665" s="12"/>
      <c r="CP665" s="12"/>
      <c r="CQ665" s="12"/>
      <c r="CR665" s="12"/>
      <c r="CS665" s="12"/>
      <c r="CT665" s="12"/>
      <c r="CU665" s="12"/>
      <c r="CV665" s="12"/>
      <c r="CW665" s="12"/>
      <c r="CX665" s="12"/>
      <c r="CY665" s="12"/>
      <c r="CZ665" s="12"/>
      <c r="DA665" s="12"/>
      <c r="DB665" s="12"/>
      <c r="DC665" s="12"/>
      <c r="DD665" s="12"/>
      <c r="DE665" s="12"/>
      <c r="DF665" s="12"/>
      <c r="DG665" s="12"/>
      <c r="DH665" s="12"/>
      <c r="DI665" s="12"/>
      <c r="DJ665" s="12"/>
      <c r="DK665" s="12"/>
      <c r="DL665" s="12"/>
      <c r="DM665" s="12"/>
      <c r="DN665" s="12"/>
      <c r="DO665" s="12"/>
      <c r="DP665" s="12"/>
      <c r="DQ665" s="12"/>
      <c r="DR665" s="12"/>
      <c r="DS665" s="12"/>
      <c r="DT665" s="12"/>
      <c r="DU665" s="12"/>
      <c r="DV665" s="12"/>
      <c r="DW665" s="12"/>
      <c r="DX665" s="12"/>
      <c r="DY665" s="12"/>
      <c r="DZ665" s="12"/>
      <c r="EA665" s="12"/>
      <c r="EB665" s="12"/>
      <c r="EC665" s="12"/>
      <c r="ED665" s="12"/>
      <c r="EE665" s="12"/>
      <c r="EF665" s="12"/>
      <c r="EG665" s="12"/>
      <c r="EH665" s="12"/>
      <c r="EI665" s="12"/>
      <c r="EJ665" s="12"/>
      <c r="EK665" s="12"/>
      <c r="EL665" s="12"/>
      <c r="EM665" s="12"/>
      <c r="EN665" s="12"/>
      <c r="EO665" s="12"/>
      <c r="EP665" s="12"/>
      <c r="EQ665" s="12"/>
      <c r="ER665" s="12"/>
      <c r="ES665" s="12"/>
      <c r="ET665" s="12"/>
      <c r="EU665" s="12"/>
      <c r="EV665" s="12"/>
      <c r="EW665" s="12"/>
      <c r="EX665" s="12"/>
      <c r="EY665" s="12"/>
      <c r="EZ665" s="12"/>
      <c r="FA665" s="12"/>
      <c r="FB665" s="12"/>
      <c r="FC665" s="12"/>
      <c r="FD665" s="12"/>
      <c r="FE665" s="12"/>
      <c r="FF665" s="12"/>
      <c r="FG665" s="12"/>
      <c r="FH665" s="12"/>
      <c r="FI665" s="12"/>
      <c r="FJ665" s="12"/>
      <c r="FK665" s="12"/>
      <c r="FL665" s="12"/>
      <c r="FM665" s="12"/>
      <c r="FN665" s="12"/>
      <c r="FO665" s="12"/>
      <c r="FP665" s="12"/>
      <c r="FQ665" s="12"/>
      <c r="FR665" s="12"/>
      <c r="FS665" s="12"/>
      <c r="FT665" s="12"/>
      <c r="FU665" s="12"/>
      <c r="FV665" s="12"/>
      <c r="FW665" s="12"/>
      <c r="FX665" s="12"/>
      <c r="FY665" s="12"/>
      <c r="FZ665" s="12"/>
      <c r="GA665" s="12"/>
      <c r="GB665" s="12"/>
      <c r="GC665" s="12"/>
      <c r="GD665" s="12"/>
      <c r="GE665" s="12"/>
      <c r="GF665" s="12"/>
      <c r="GG665" s="12"/>
      <c r="GH665" s="12"/>
      <c r="GI665" s="12"/>
      <c r="GJ665" s="12"/>
      <c r="GK665" s="12"/>
      <c r="GL665" s="12"/>
      <c r="GM665" s="12"/>
      <c r="GN665" s="12"/>
      <c r="GO665" s="12"/>
      <c r="GP665" s="12"/>
      <c r="GQ665" s="12"/>
      <c r="GR665" s="12"/>
    </row>
    <row r="666" spans="1:200" x14ac:dyDescent="0.2">
      <c r="A666" s="79">
        <f t="shared" si="287"/>
        <v>43738</v>
      </c>
      <c r="B666" s="80">
        <f t="shared" ca="1" si="293"/>
        <v>1138.12219</v>
      </c>
      <c r="C666" s="81">
        <f t="shared" si="288"/>
        <v>1000</v>
      </c>
      <c r="D666" s="82">
        <f ca="1">IF(A666&lt;$B$1,VLOOKUP(A666,[1]DI!$A$4:$B$15000,2,FALSE),0)</f>
        <v>5.3999999999999999E-2</v>
      </c>
      <c r="E666" s="81">
        <f t="shared" ca="1" si="294"/>
        <v>2.0871999999999999E-4</v>
      </c>
      <c r="F666" s="83">
        <f t="shared" si="282"/>
        <v>1.1679999999999999</v>
      </c>
      <c r="G666" s="84">
        <f t="shared" ca="1" si="283"/>
        <v>1.0002437849600001</v>
      </c>
      <c r="H666" s="81">
        <f ca="1">TRUNC(PRODUCT(G$10:G665),15)</f>
        <v>1.1381221895140801</v>
      </c>
      <c r="I666" s="81">
        <f t="shared" si="289"/>
        <v>1</v>
      </c>
      <c r="J666" s="81">
        <f t="shared" ca="1" si="284"/>
        <v>1.13812219</v>
      </c>
      <c r="K666" s="81">
        <f t="shared" ca="1" si="285"/>
        <v>138.12218999999999</v>
      </c>
      <c r="L666" s="85">
        <f>IF(VLOOKUP(A666,$U$12:$AD$125,8)=VLOOKUP(A665,$U$12:$AD$125,8),0,VLOOKUP(A666,U$12:$AD$125,8))</f>
        <v>0</v>
      </c>
      <c r="M666" s="86">
        <f>IF(L666&gt;0,VLOOKUP(L666,T$12:$AC$125,7),0)</f>
        <v>0</v>
      </c>
      <c r="N666" s="81">
        <f t="shared" si="290"/>
        <v>0</v>
      </c>
      <c r="O666" s="81">
        <f t="shared" ca="1" si="286"/>
        <v>138.12218999999999</v>
      </c>
      <c r="P666" s="87" t="str">
        <f t="shared" si="291"/>
        <v>J=</v>
      </c>
      <c r="Q666" s="88">
        <f t="shared" si="292"/>
        <v>44676</v>
      </c>
      <c r="R666" s="7"/>
      <c r="S666" s="7"/>
      <c r="T666" s="7"/>
      <c r="U666" s="7"/>
      <c r="V666" s="7"/>
      <c r="W666" s="7"/>
      <c r="X666" s="7"/>
      <c r="Y666" s="7"/>
      <c r="Z666" s="7"/>
      <c r="AA666" s="7"/>
      <c r="AB666" s="7"/>
      <c r="AC666" s="7"/>
      <c r="AD666" s="7"/>
      <c r="AE666" s="7"/>
      <c r="AF666" s="65">
        <f t="shared" si="281"/>
        <v>43589</v>
      </c>
      <c r="AG666" s="9">
        <f t="shared" ca="1" si="295"/>
        <v>1105.77648</v>
      </c>
      <c r="AH666" s="9">
        <f t="shared" si="295"/>
        <v>1000</v>
      </c>
      <c r="AI666" s="4">
        <f t="shared" ca="1" si="295"/>
        <v>0</v>
      </c>
      <c r="AJ666" s="10">
        <f t="shared" ca="1" si="295"/>
        <v>0</v>
      </c>
      <c r="AK666" s="4">
        <f t="shared" si="295"/>
        <v>1.1679999999999999</v>
      </c>
      <c r="AL666" s="65">
        <f t="shared" si="279"/>
        <v>43589</v>
      </c>
      <c r="AM666" s="10">
        <f t="shared" ca="1" si="296"/>
        <v>1.1057764800000001</v>
      </c>
      <c r="AN666" s="9">
        <f t="shared" ca="1" si="296"/>
        <v>105.77648000000001</v>
      </c>
      <c r="AO666" s="7">
        <f t="shared" si="296"/>
        <v>0</v>
      </c>
      <c r="AP666" s="11">
        <f t="shared" si="296"/>
        <v>0</v>
      </c>
      <c r="AQ666" s="9">
        <f t="shared" si="296"/>
        <v>0</v>
      </c>
      <c r="AR666" s="8" t="str">
        <f t="shared" si="296"/>
        <v>J=</v>
      </c>
      <c r="AS666" s="65">
        <f t="shared" si="296"/>
        <v>44676</v>
      </c>
      <c r="AT666" s="12"/>
      <c r="AU666" s="12"/>
      <c r="AV666" s="22"/>
      <c r="AW666" s="12"/>
      <c r="AX666" s="12"/>
      <c r="AY666" s="12"/>
      <c r="AZ666" s="12"/>
      <c r="BA666" s="12"/>
      <c r="BB666" s="12"/>
      <c r="BC666" s="12"/>
      <c r="BD666" s="12"/>
      <c r="BE666" s="12"/>
      <c r="BF666" s="12"/>
      <c r="BG666" s="12"/>
      <c r="BH666" s="12"/>
      <c r="BI666" s="12"/>
      <c r="BJ666" s="12"/>
      <c r="BK666" s="12"/>
      <c r="BL666" s="12"/>
      <c r="BM666" s="12"/>
      <c r="BN666" s="12"/>
      <c r="BO666" s="12"/>
      <c r="BP666" s="12"/>
      <c r="BQ666" s="12"/>
      <c r="BR666" s="12"/>
      <c r="BS666" s="12"/>
      <c r="BT666" s="12"/>
      <c r="BU666" s="12"/>
      <c r="BV666" s="12"/>
      <c r="BW666" s="12"/>
      <c r="BX666" s="12"/>
      <c r="BY666" s="12"/>
      <c r="BZ666" s="12"/>
      <c r="CA666" s="12"/>
      <c r="CB666" s="12"/>
      <c r="CC666" s="12"/>
      <c r="CD666" s="12"/>
      <c r="CE666" s="12"/>
      <c r="CF666" s="12"/>
      <c r="CG666" s="12"/>
      <c r="CH666" s="12"/>
      <c r="CI666" s="12"/>
      <c r="CJ666" s="12"/>
      <c r="CK666" s="12"/>
      <c r="CL666" s="12"/>
      <c r="CM666" s="12"/>
      <c r="CN666" s="12"/>
      <c r="CO666" s="12"/>
      <c r="CP666" s="12"/>
      <c r="CQ666" s="12"/>
      <c r="CR666" s="12"/>
      <c r="CS666" s="12"/>
      <c r="CT666" s="12"/>
      <c r="CU666" s="12"/>
      <c r="CV666" s="12"/>
      <c r="CW666" s="12"/>
      <c r="CX666" s="12"/>
      <c r="CY666" s="12"/>
      <c r="CZ666" s="12"/>
      <c r="DA666" s="12"/>
      <c r="DB666" s="12"/>
      <c r="DC666" s="12"/>
      <c r="DD666" s="12"/>
      <c r="DE666" s="12"/>
      <c r="DF666" s="12"/>
      <c r="DG666" s="12"/>
      <c r="DH666" s="12"/>
      <c r="DI666" s="12"/>
      <c r="DJ666" s="12"/>
      <c r="DK666" s="12"/>
      <c r="DL666" s="12"/>
      <c r="DM666" s="12"/>
      <c r="DN666" s="12"/>
      <c r="DO666" s="12"/>
      <c r="DP666" s="12"/>
      <c r="DQ666" s="12"/>
      <c r="DR666" s="12"/>
      <c r="DS666" s="12"/>
      <c r="DT666" s="12"/>
      <c r="DU666" s="12"/>
      <c r="DV666" s="12"/>
      <c r="DW666" s="12"/>
      <c r="DX666" s="12"/>
      <c r="DY666" s="12"/>
      <c r="DZ666" s="12"/>
      <c r="EA666" s="12"/>
      <c r="EB666" s="12"/>
      <c r="EC666" s="12"/>
      <c r="ED666" s="12"/>
      <c r="EE666" s="12"/>
      <c r="EF666" s="12"/>
      <c r="EG666" s="12"/>
      <c r="EH666" s="12"/>
      <c r="EI666" s="12"/>
      <c r="EJ666" s="12"/>
      <c r="EK666" s="12"/>
      <c r="EL666" s="12"/>
      <c r="EM666" s="12"/>
      <c r="EN666" s="12"/>
      <c r="EO666" s="12"/>
      <c r="EP666" s="12"/>
      <c r="EQ666" s="12"/>
      <c r="ER666" s="12"/>
      <c r="ES666" s="12"/>
      <c r="ET666" s="12"/>
      <c r="EU666" s="12"/>
      <c r="EV666" s="12"/>
      <c r="EW666" s="12"/>
      <c r="EX666" s="12"/>
      <c r="EY666" s="12"/>
      <c r="EZ666" s="12"/>
      <c r="FA666" s="12"/>
      <c r="FB666" s="12"/>
      <c r="FC666" s="12"/>
      <c r="FD666" s="12"/>
      <c r="FE666" s="12"/>
      <c r="FF666" s="12"/>
      <c r="FG666" s="12"/>
      <c r="FH666" s="12"/>
      <c r="FI666" s="12"/>
      <c r="FJ666" s="12"/>
      <c r="FK666" s="12"/>
      <c r="FL666" s="12"/>
      <c r="FM666" s="12"/>
      <c r="FN666" s="12"/>
      <c r="FO666" s="12"/>
      <c r="FP666" s="12"/>
      <c r="FQ666" s="12"/>
      <c r="FR666" s="12"/>
      <c r="FS666" s="12"/>
      <c r="FT666" s="12"/>
      <c r="FU666" s="12"/>
      <c r="FV666" s="12"/>
      <c r="FW666" s="12"/>
      <c r="FX666" s="12"/>
      <c r="FY666" s="12"/>
      <c r="FZ666" s="12"/>
      <c r="GA666" s="12"/>
      <c r="GB666" s="12"/>
      <c r="GC666" s="12"/>
      <c r="GD666" s="12"/>
      <c r="GE666" s="12"/>
      <c r="GF666" s="12"/>
      <c r="GG666" s="12"/>
      <c r="GH666" s="12"/>
      <c r="GI666" s="12"/>
      <c r="GJ666" s="12"/>
      <c r="GK666" s="12"/>
      <c r="GL666" s="12"/>
      <c r="GM666" s="12"/>
      <c r="GN666" s="12"/>
      <c r="GO666" s="12"/>
      <c r="GP666" s="12"/>
      <c r="GQ666" s="12"/>
      <c r="GR666" s="12"/>
    </row>
    <row r="667" spans="1:200" x14ac:dyDescent="0.2">
      <c r="A667" s="79">
        <f t="shared" si="287"/>
        <v>43739</v>
      </c>
      <c r="B667" s="80">
        <f t="shared" ca="1" si="293"/>
        <v>1138.3996500000001</v>
      </c>
      <c r="C667" s="81">
        <f t="shared" si="288"/>
        <v>1000</v>
      </c>
      <c r="D667" s="82">
        <f ca="1">IF(A667&lt;$B$1,VLOOKUP(A667,[1]DI!$A$4:$B$15000,2,FALSE),0)</f>
        <v>5.3999999999999999E-2</v>
      </c>
      <c r="E667" s="81">
        <f t="shared" ca="1" si="294"/>
        <v>2.0871999999999999E-4</v>
      </c>
      <c r="F667" s="83">
        <f t="shared" si="282"/>
        <v>1.1679999999999999</v>
      </c>
      <c r="G667" s="84">
        <f t="shared" ca="1" si="283"/>
        <v>1.0002437849600001</v>
      </c>
      <c r="H667" s="81">
        <f ca="1">TRUNC(PRODUCT(G$10:G666),15)</f>
        <v>1.13839964658652</v>
      </c>
      <c r="I667" s="81">
        <f t="shared" si="289"/>
        <v>1</v>
      </c>
      <c r="J667" s="81">
        <f t="shared" ca="1" si="284"/>
        <v>1.13839965</v>
      </c>
      <c r="K667" s="81">
        <f t="shared" ca="1" si="285"/>
        <v>138.39965000000001</v>
      </c>
      <c r="L667" s="85">
        <f>IF(VLOOKUP(A667,$U$12:$AD$125,8)=VLOOKUP(A666,$U$12:$AD$125,8),0,VLOOKUP(A667,U$12:$AD$125,8))</f>
        <v>0</v>
      </c>
      <c r="M667" s="86">
        <f>IF(L667&gt;0,VLOOKUP(L667,T$12:$AC$125,7),0)</f>
        <v>0</v>
      </c>
      <c r="N667" s="81">
        <f t="shared" si="290"/>
        <v>0</v>
      </c>
      <c r="O667" s="81">
        <f t="shared" ca="1" si="286"/>
        <v>138.39965000000001</v>
      </c>
      <c r="P667" s="87" t="str">
        <f t="shared" si="291"/>
        <v>J=</v>
      </c>
      <c r="Q667" s="88">
        <f t="shared" si="292"/>
        <v>44676</v>
      </c>
      <c r="R667" s="7"/>
      <c r="S667" s="7"/>
      <c r="T667" s="7"/>
      <c r="U667" s="7"/>
      <c r="V667" s="7"/>
      <c r="W667" s="7"/>
      <c r="X667" s="7"/>
      <c r="Y667" s="7"/>
      <c r="Z667" s="7"/>
      <c r="AA667" s="7"/>
      <c r="AB667" s="7"/>
      <c r="AC667" s="7"/>
      <c r="AD667" s="7"/>
      <c r="AE667" s="7"/>
      <c r="AF667" s="65">
        <f t="shared" si="281"/>
        <v>43590</v>
      </c>
      <c r="AG667" s="9">
        <f t="shared" ca="1" si="295"/>
        <v>1105.77648</v>
      </c>
      <c r="AH667" s="9">
        <f t="shared" si="295"/>
        <v>1000</v>
      </c>
      <c r="AI667" s="4">
        <f t="shared" ca="1" si="295"/>
        <v>0</v>
      </c>
      <c r="AJ667" s="10">
        <f t="shared" ca="1" si="295"/>
        <v>0</v>
      </c>
      <c r="AK667" s="4">
        <f t="shared" si="295"/>
        <v>1.1679999999999999</v>
      </c>
      <c r="AL667" s="65">
        <f t="shared" si="279"/>
        <v>43590</v>
      </c>
      <c r="AM667" s="10">
        <f t="shared" ca="1" si="296"/>
        <v>1.1057764800000001</v>
      </c>
      <c r="AN667" s="9">
        <f t="shared" ca="1" si="296"/>
        <v>105.77648000000001</v>
      </c>
      <c r="AO667" s="7">
        <f t="shared" si="296"/>
        <v>0</v>
      </c>
      <c r="AP667" s="11">
        <f t="shared" si="296"/>
        <v>0</v>
      </c>
      <c r="AQ667" s="9">
        <f t="shared" si="296"/>
        <v>0</v>
      </c>
      <c r="AR667" s="8" t="str">
        <f t="shared" si="296"/>
        <v>J=</v>
      </c>
      <c r="AS667" s="65">
        <f t="shared" si="296"/>
        <v>44676</v>
      </c>
      <c r="AT667" s="12"/>
      <c r="AU667" s="12"/>
      <c r="AV667" s="22"/>
      <c r="AW667" s="12"/>
      <c r="AX667" s="12"/>
      <c r="AY667" s="12"/>
      <c r="AZ667" s="12"/>
      <c r="BA667" s="12"/>
      <c r="BB667" s="12"/>
      <c r="BC667" s="12"/>
      <c r="BD667" s="12"/>
      <c r="BE667" s="12"/>
      <c r="BF667" s="12"/>
      <c r="BG667" s="12"/>
      <c r="BH667" s="12"/>
      <c r="BI667" s="12"/>
      <c r="BJ667" s="12"/>
      <c r="BK667" s="12"/>
      <c r="BL667" s="12"/>
      <c r="BM667" s="12"/>
      <c r="BN667" s="12"/>
      <c r="BO667" s="12"/>
      <c r="BP667" s="12"/>
      <c r="BQ667" s="12"/>
      <c r="BR667" s="12"/>
      <c r="BS667" s="12"/>
      <c r="BT667" s="12"/>
      <c r="BU667" s="12"/>
      <c r="BV667" s="12"/>
      <c r="BW667" s="12"/>
      <c r="BX667" s="12"/>
      <c r="BY667" s="12"/>
      <c r="BZ667" s="12"/>
      <c r="CA667" s="12"/>
      <c r="CB667" s="12"/>
      <c r="CC667" s="12"/>
      <c r="CD667" s="12"/>
      <c r="CE667" s="12"/>
      <c r="CF667" s="12"/>
      <c r="CG667" s="12"/>
      <c r="CH667" s="12"/>
      <c r="CI667" s="12"/>
      <c r="CJ667" s="12"/>
      <c r="CK667" s="12"/>
      <c r="CL667" s="12"/>
      <c r="CM667" s="12"/>
      <c r="CN667" s="12"/>
      <c r="CO667" s="12"/>
      <c r="CP667" s="12"/>
      <c r="CQ667" s="12"/>
      <c r="CR667" s="12"/>
      <c r="CS667" s="12"/>
      <c r="CT667" s="12"/>
      <c r="CU667" s="12"/>
      <c r="CV667" s="12"/>
      <c r="CW667" s="12"/>
      <c r="CX667" s="12"/>
      <c r="CY667" s="12"/>
      <c r="CZ667" s="12"/>
      <c r="DA667" s="12"/>
      <c r="DB667" s="12"/>
      <c r="DC667" s="12"/>
      <c r="DD667" s="12"/>
      <c r="DE667" s="12"/>
      <c r="DF667" s="12"/>
      <c r="DG667" s="12"/>
      <c r="DH667" s="12"/>
      <c r="DI667" s="12"/>
      <c r="DJ667" s="12"/>
      <c r="DK667" s="12"/>
      <c r="DL667" s="12"/>
      <c r="DM667" s="12"/>
      <c r="DN667" s="12"/>
      <c r="DO667" s="12"/>
      <c r="DP667" s="12"/>
      <c r="DQ667" s="12"/>
      <c r="DR667" s="12"/>
      <c r="DS667" s="12"/>
      <c r="DT667" s="12"/>
      <c r="DU667" s="12"/>
      <c r="DV667" s="12"/>
      <c r="DW667" s="12"/>
      <c r="DX667" s="12"/>
      <c r="DY667" s="12"/>
      <c r="DZ667" s="12"/>
      <c r="EA667" s="12"/>
      <c r="EB667" s="12"/>
      <c r="EC667" s="12"/>
      <c r="ED667" s="12"/>
      <c r="EE667" s="12"/>
      <c r="EF667" s="12"/>
      <c r="EG667" s="12"/>
      <c r="EH667" s="12"/>
      <c r="EI667" s="12"/>
      <c r="EJ667" s="12"/>
      <c r="EK667" s="12"/>
      <c r="EL667" s="12"/>
      <c r="EM667" s="12"/>
      <c r="EN667" s="12"/>
      <c r="EO667" s="12"/>
      <c r="EP667" s="12"/>
      <c r="EQ667" s="12"/>
      <c r="ER667" s="12"/>
      <c r="ES667" s="12"/>
      <c r="ET667" s="12"/>
      <c r="EU667" s="12"/>
      <c r="EV667" s="12"/>
      <c r="EW667" s="12"/>
      <c r="EX667" s="12"/>
      <c r="EY667" s="12"/>
      <c r="EZ667" s="12"/>
      <c r="FA667" s="12"/>
      <c r="FB667" s="12"/>
      <c r="FC667" s="12"/>
      <c r="FD667" s="12"/>
      <c r="FE667" s="12"/>
      <c r="FF667" s="12"/>
      <c r="FG667" s="12"/>
      <c r="FH667" s="12"/>
      <c r="FI667" s="12"/>
      <c r="FJ667" s="12"/>
      <c r="FK667" s="12"/>
      <c r="FL667" s="12"/>
      <c r="FM667" s="12"/>
      <c r="FN667" s="12"/>
      <c r="FO667" s="12"/>
      <c r="FP667" s="12"/>
      <c r="FQ667" s="12"/>
      <c r="FR667" s="12"/>
      <c r="FS667" s="12"/>
      <c r="FT667" s="12"/>
      <c r="FU667" s="12"/>
      <c r="FV667" s="12"/>
      <c r="FW667" s="12"/>
      <c r="FX667" s="12"/>
      <c r="FY667" s="12"/>
      <c r="FZ667" s="12"/>
      <c r="GA667" s="12"/>
      <c r="GB667" s="12"/>
      <c r="GC667" s="12"/>
      <c r="GD667" s="12"/>
      <c r="GE667" s="12"/>
      <c r="GF667" s="12"/>
      <c r="GG667" s="12"/>
      <c r="GH667" s="12"/>
      <c r="GI667" s="12"/>
      <c r="GJ667" s="12"/>
      <c r="GK667" s="12"/>
      <c r="GL667" s="12"/>
      <c r="GM667" s="12"/>
      <c r="GN667" s="12"/>
      <c r="GO667" s="12"/>
      <c r="GP667" s="12"/>
      <c r="GQ667" s="12"/>
      <c r="GR667" s="12"/>
    </row>
    <row r="668" spans="1:200" x14ac:dyDescent="0.2">
      <c r="A668" s="79">
        <f t="shared" si="287"/>
        <v>43740</v>
      </c>
      <c r="B668" s="80">
        <f t="shared" ca="1" si="293"/>
        <v>1138.6771699999999</v>
      </c>
      <c r="C668" s="81">
        <f t="shared" si="288"/>
        <v>1000</v>
      </c>
      <c r="D668" s="82">
        <f ca="1">IF(A668&lt;$B$1,VLOOKUP(A668,[1]DI!$A$4:$B$15000,2,FALSE),0)</f>
        <v>5.3999999999999999E-2</v>
      </c>
      <c r="E668" s="81">
        <f t="shared" ca="1" si="294"/>
        <v>2.0871999999999999E-4</v>
      </c>
      <c r="F668" s="83">
        <f t="shared" si="282"/>
        <v>1.1679999999999999</v>
      </c>
      <c r="G668" s="84">
        <f t="shared" ca="1" si="283"/>
        <v>1.0002437849600001</v>
      </c>
      <c r="H668" s="81">
        <f ca="1">TRUNC(PRODUCT(G$10:G667),15)</f>
        <v>1.1386771712988299</v>
      </c>
      <c r="I668" s="81">
        <f t="shared" si="289"/>
        <v>1</v>
      </c>
      <c r="J668" s="81">
        <f t="shared" ca="1" si="284"/>
        <v>1.13867717</v>
      </c>
      <c r="K668" s="81">
        <f t="shared" ca="1" si="285"/>
        <v>138.67716999999999</v>
      </c>
      <c r="L668" s="85">
        <f>IF(VLOOKUP(A668,$U$12:$AD$125,8)=VLOOKUP(A667,$U$12:$AD$125,8),0,VLOOKUP(A668,U$12:$AD$125,8))</f>
        <v>0</v>
      </c>
      <c r="M668" s="86">
        <f>IF(L668&gt;0,VLOOKUP(L668,T$12:$AC$125,7),0)</f>
        <v>0</v>
      </c>
      <c r="N668" s="81">
        <f t="shared" si="290"/>
        <v>0</v>
      </c>
      <c r="O668" s="81">
        <f t="shared" ca="1" si="286"/>
        <v>138.67716999999999</v>
      </c>
      <c r="P668" s="87" t="str">
        <f t="shared" si="291"/>
        <v>J=</v>
      </c>
      <c r="Q668" s="88">
        <f t="shared" si="292"/>
        <v>44676</v>
      </c>
      <c r="R668" s="7"/>
      <c r="S668" s="7"/>
      <c r="T668" s="7"/>
      <c r="U668" s="7"/>
      <c r="V668" s="7"/>
      <c r="W668" s="7"/>
      <c r="X668" s="7"/>
      <c r="Y668" s="7"/>
      <c r="Z668" s="7"/>
      <c r="AA668" s="7"/>
      <c r="AB668" s="7"/>
      <c r="AC668" s="7"/>
      <c r="AD668" s="7"/>
      <c r="AE668" s="7"/>
      <c r="AF668" s="65">
        <f t="shared" si="281"/>
        <v>43591</v>
      </c>
      <c r="AG668" s="9">
        <f t="shared" ca="1" si="295"/>
        <v>1105.77648</v>
      </c>
      <c r="AH668" s="9">
        <f t="shared" si="295"/>
        <v>1000</v>
      </c>
      <c r="AI668" s="4">
        <f t="shared" ca="1" si="295"/>
        <v>6.4000000000000001E-2</v>
      </c>
      <c r="AJ668" s="10">
        <f t="shared" ca="1" si="295"/>
        <v>2.4620000000000002E-4</v>
      </c>
      <c r="AK668" s="4">
        <f t="shared" si="295"/>
        <v>1.1679999999999999</v>
      </c>
      <c r="AL668" s="65">
        <f t="shared" si="279"/>
        <v>43591</v>
      </c>
      <c r="AM668" s="10">
        <f t="shared" ca="1" si="296"/>
        <v>1.1057764800000001</v>
      </c>
      <c r="AN668" s="9">
        <f t="shared" ca="1" si="296"/>
        <v>105.77648000000001</v>
      </c>
      <c r="AO668" s="7">
        <f t="shared" si="296"/>
        <v>0</v>
      </c>
      <c r="AP668" s="11">
        <f t="shared" si="296"/>
        <v>0</v>
      </c>
      <c r="AQ668" s="9">
        <f t="shared" si="296"/>
        <v>0</v>
      </c>
      <c r="AR668" s="8" t="str">
        <f t="shared" si="296"/>
        <v>J=</v>
      </c>
      <c r="AS668" s="65">
        <f t="shared" si="296"/>
        <v>44676</v>
      </c>
      <c r="AT668" s="12"/>
      <c r="AU668" s="12"/>
      <c r="AV668" s="22"/>
      <c r="AW668" s="12"/>
      <c r="AX668" s="12"/>
      <c r="AY668" s="12"/>
      <c r="AZ668" s="12"/>
      <c r="BA668" s="12"/>
      <c r="BB668" s="12"/>
      <c r="BC668" s="12"/>
      <c r="BD668" s="12"/>
      <c r="BE668" s="12"/>
      <c r="BF668" s="12"/>
      <c r="BG668" s="12"/>
      <c r="BH668" s="12"/>
      <c r="BI668" s="12"/>
      <c r="BJ668" s="12"/>
      <c r="BK668" s="12"/>
      <c r="BL668" s="12"/>
      <c r="BM668" s="12"/>
      <c r="BN668" s="12"/>
      <c r="BO668" s="12"/>
      <c r="BP668" s="12"/>
      <c r="BQ668" s="12"/>
      <c r="BR668" s="12"/>
      <c r="BS668" s="12"/>
      <c r="BT668" s="12"/>
      <c r="BU668" s="12"/>
      <c r="BV668" s="12"/>
      <c r="BW668" s="12"/>
      <c r="BX668" s="12"/>
      <c r="BY668" s="12"/>
      <c r="BZ668" s="12"/>
      <c r="CA668" s="12"/>
      <c r="CB668" s="12"/>
      <c r="CC668" s="12"/>
      <c r="CD668" s="12"/>
      <c r="CE668" s="12"/>
      <c r="CF668" s="12"/>
      <c r="CG668" s="12"/>
      <c r="CH668" s="12"/>
      <c r="CI668" s="12"/>
      <c r="CJ668" s="12"/>
      <c r="CK668" s="12"/>
      <c r="CL668" s="12"/>
      <c r="CM668" s="12"/>
      <c r="CN668" s="12"/>
      <c r="CO668" s="12"/>
      <c r="CP668" s="12"/>
      <c r="CQ668" s="12"/>
      <c r="CR668" s="12"/>
      <c r="CS668" s="12"/>
      <c r="CT668" s="12"/>
      <c r="CU668" s="12"/>
      <c r="CV668" s="12"/>
      <c r="CW668" s="12"/>
      <c r="CX668" s="12"/>
      <c r="CY668" s="12"/>
      <c r="CZ668" s="12"/>
      <c r="DA668" s="12"/>
      <c r="DB668" s="12"/>
      <c r="DC668" s="12"/>
      <c r="DD668" s="12"/>
      <c r="DE668" s="12"/>
      <c r="DF668" s="12"/>
      <c r="DG668" s="12"/>
      <c r="DH668" s="12"/>
      <c r="DI668" s="12"/>
      <c r="DJ668" s="12"/>
      <c r="DK668" s="12"/>
      <c r="DL668" s="12"/>
      <c r="DM668" s="12"/>
      <c r="DN668" s="12"/>
      <c r="DO668" s="12"/>
      <c r="DP668" s="12"/>
      <c r="DQ668" s="12"/>
      <c r="DR668" s="12"/>
      <c r="DS668" s="12"/>
      <c r="DT668" s="12"/>
      <c r="DU668" s="12"/>
      <c r="DV668" s="12"/>
      <c r="DW668" s="12"/>
      <c r="DX668" s="12"/>
      <c r="DY668" s="12"/>
      <c r="DZ668" s="12"/>
      <c r="EA668" s="12"/>
      <c r="EB668" s="12"/>
      <c r="EC668" s="12"/>
      <c r="ED668" s="12"/>
      <c r="EE668" s="12"/>
      <c r="EF668" s="12"/>
      <c r="EG668" s="12"/>
      <c r="EH668" s="12"/>
      <c r="EI668" s="12"/>
      <c r="EJ668" s="12"/>
      <c r="EK668" s="12"/>
      <c r="EL668" s="12"/>
      <c r="EM668" s="12"/>
      <c r="EN668" s="12"/>
      <c r="EO668" s="12"/>
      <c r="EP668" s="12"/>
      <c r="EQ668" s="12"/>
      <c r="ER668" s="12"/>
      <c r="ES668" s="12"/>
      <c r="ET668" s="12"/>
      <c r="EU668" s="12"/>
      <c r="EV668" s="12"/>
      <c r="EW668" s="12"/>
      <c r="EX668" s="12"/>
      <c r="EY668" s="12"/>
      <c r="EZ668" s="12"/>
      <c r="FA668" s="12"/>
      <c r="FB668" s="12"/>
      <c r="FC668" s="12"/>
      <c r="FD668" s="12"/>
      <c r="FE668" s="12"/>
      <c r="FF668" s="12"/>
      <c r="FG668" s="12"/>
      <c r="FH668" s="12"/>
      <c r="FI668" s="12"/>
      <c r="FJ668" s="12"/>
      <c r="FK668" s="12"/>
      <c r="FL668" s="12"/>
      <c r="FM668" s="12"/>
      <c r="FN668" s="12"/>
      <c r="FO668" s="12"/>
      <c r="FP668" s="12"/>
      <c r="FQ668" s="12"/>
      <c r="FR668" s="12"/>
      <c r="FS668" s="12"/>
      <c r="FT668" s="12"/>
      <c r="FU668" s="12"/>
      <c r="FV668" s="12"/>
      <c r="FW668" s="12"/>
      <c r="FX668" s="12"/>
      <c r="FY668" s="12"/>
      <c r="FZ668" s="12"/>
      <c r="GA668" s="12"/>
      <c r="GB668" s="12"/>
      <c r="GC668" s="12"/>
      <c r="GD668" s="12"/>
      <c r="GE668" s="12"/>
      <c r="GF668" s="12"/>
      <c r="GG668" s="12"/>
      <c r="GH668" s="12"/>
      <c r="GI668" s="12"/>
      <c r="GJ668" s="12"/>
      <c r="GK668" s="12"/>
      <c r="GL668" s="12"/>
      <c r="GM668" s="12"/>
      <c r="GN668" s="12"/>
      <c r="GO668" s="12"/>
      <c r="GP668" s="12"/>
      <c r="GQ668" s="12"/>
      <c r="GR668" s="12"/>
    </row>
    <row r="669" spans="1:200" x14ac:dyDescent="0.2">
      <c r="A669" s="79">
        <f t="shared" si="287"/>
        <v>43741</v>
      </c>
      <c r="B669" s="80">
        <f t="shared" ca="1" si="293"/>
        <v>1138.9547600000001</v>
      </c>
      <c r="C669" s="81">
        <f t="shared" si="288"/>
        <v>1000</v>
      </c>
      <c r="D669" s="82">
        <f ca="1">IF(A669&lt;$B$1,VLOOKUP(A669,[1]DI!$A$4:$B$15000,2,FALSE),0)</f>
        <v>5.3999999999999999E-2</v>
      </c>
      <c r="E669" s="81">
        <f t="shared" ca="1" si="294"/>
        <v>2.0871999999999999E-4</v>
      </c>
      <c r="F669" s="83">
        <f t="shared" si="282"/>
        <v>1.1679999999999999</v>
      </c>
      <c r="G669" s="84">
        <f t="shared" ca="1" si="283"/>
        <v>1.0002437849600001</v>
      </c>
      <c r="H669" s="81">
        <f ca="1">TRUNC(PRODUCT(G$10:G668),15)</f>
        <v>1.1389547636674899</v>
      </c>
      <c r="I669" s="81">
        <f t="shared" si="289"/>
        <v>1</v>
      </c>
      <c r="J669" s="81">
        <f t="shared" ca="1" si="284"/>
        <v>1.1389547600000001</v>
      </c>
      <c r="K669" s="81">
        <f t="shared" ca="1" si="285"/>
        <v>138.95475999999999</v>
      </c>
      <c r="L669" s="85">
        <f>IF(VLOOKUP(A669,$U$12:$AD$125,8)=VLOOKUP(A668,$U$12:$AD$125,8),0,VLOOKUP(A669,U$12:$AD$125,8))</f>
        <v>0</v>
      </c>
      <c r="M669" s="86">
        <f>IF(L669&gt;0,VLOOKUP(L669,T$12:$AC$125,7),0)</f>
        <v>0</v>
      </c>
      <c r="N669" s="81">
        <f t="shared" si="290"/>
        <v>0</v>
      </c>
      <c r="O669" s="81">
        <f t="shared" ca="1" si="286"/>
        <v>138.95475999999999</v>
      </c>
      <c r="P669" s="87" t="str">
        <f t="shared" si="291"/>
        <v>J=</v>
      </c>
      <c r="Q669" s="88">
        <f t="shared" si="292"/>
        <v>44676</v>
      </c>
      <c r="R669" s="7"/>
      <c r="S669" s="7"/>
      <c r="T669" s="7"/>
      <c r="U669" s="7"/>
      <c r="V669" s="7"/>
      <c r="W669" s="7"/>
      <c r="X669" s="7"/>
      <c r="Y669" s="7"/>
      <c r="Z669" s="7"/>
      <c r="AA669" s="7"/>
      <c r="AB669" s="7"/>
      <c r="AC669" s="7"/>
      <c r="AD669" s="7"/>
      <c r="AE669" s="7"/>
      <c r="AF669" s="65"/>
      <c r="AG669" s="9"/>
      <c r="AH669" s="9"/>
      <c r="AI669" s="4"/>
      <c r="AJ669" s="10"/>
      <c r="AK669" s="4"/>
      <c r="AL669" s="65"/>
      <c r="AM669" s="10"/>
      <c r="AN669" s="9"/>
      <c r="AO669" s="7"/>
      <c r="AP669" s="11"/>
      <c r="AQ669" s="9"/>
      <c r="AR669" s="24"/>
      <c r="AS669" s="65"/>
      <c r="AT669" s="12"/>
      <c r="AU669" s="12"/>
      <c r="AV669" s="22"/>
      <c r="AW669" s="12"/>
      <c r="AX669" s="12"/>
      <c r="AY669" s="12"/>
      <c r="AZ669" s="12"/>
      <c r="BA669" s="12"/>
      <c r="BB669" s="12"/>
      <c r="BC669" s="12"/>
      <c r="BD669" s="12"/>
      <c r="BE669" s="12"/>
      <c r="BF669" s="12"/>
      <c r="BG669" s="12"/>
      <c r="BH669" s="12"/>
      <c r="BI669" s="12"/>
      <c r="BJ669" s="12"/>
      <c r="BK669" s="12"/>
      <c r="BL669" s="12"/>
      <c r="BM669" s="12"/>
      <c r="BN669" s="12"/>
      <c r="BO669" s="12"/>
      <c r="BP669" s="12"/>
      <c r="BQ669" s="12"/>
      <c r="BR669" s="12"/>
      <c r="BS669" s="12"/>
      <c r="BT669" s="12"/>
      <c r="BU669" s="12"/>
      <c r="BV669" s="12"/>
      <c r="BW669" s="12"/>
      <c r="BX669" s="12"/>
      <c r="BY669" s="12"/>
      <c r="BZ669" s="12"/>
      <c r="CA669" s="12"/>
      <c r="CB669" s="12"/>
      <c r="CC669" s="12"/>
      <c r="CD669" s="12"/>
      <c r="CE669" s="12"/>
      <c r="CF669" s="12"/>
      <c r="CG669" s="12"/>
      <c r="CH669" s="12"/>
      <c r="CI669" s="12"/>
      <c r="CJ669" s="12"/>
      <c r="CK669" s="12"/>
      <c r="CL669" s="12"/>
      <c r="CM669" s="12"/>
      <c r="CN669" s="12"/>
      <c r="CO669" s="12"/>
      <c r="CP669" s="12"/>
      <c r="CQ669" s="12"/>
      <c r="CR669" s="12"/>
      <c r="CS669" s="12"/>
      <c r="CT669" s="12"/>
      <c r="CU669" s="12"/>
      <c r="CV669" s="12"/>
      <c r="CW669" s="12"/>
      <c r="CX669" s="12"/>
      <c r="CY669" s="12"/>
      <c r="CZ669" s="12"/>
      <c r="DA669" s="12"/>
      <c r="DB669" s="12"/>
      <c r="DC669" s="12"/>
      <c r="DD669" s="12"/>
      <c r="DE669" s="12"/>
      <c r="DF669" s="12"/>
      <c r="DG669" s="12"/>
      <c r="DH669" s="12"/>
      <c r="DI669" s="12"/>
      <c r="DJ669" s="12"/>
      <c r="DK669" s="12"/>
      <c r="DL669" s="12"/>
      <c r="DM669" s="12"/>
      <c r="DN669" s="12"/>
      <c r="DO669" s="12"/>
      <c r="DP669" s="12"/>
      <c r="DQ669" s="12"/>
      <c r="DR669" s="12"/>
      <c r="DS669" s="12"/>
      <c r="DT669" s="12"/>
      <c r="DU669" s="12"/>
      <c r="DV669" s="12"/>
      <c r="DW669" s="12"/>
      <c r="DX669" s="12"/>
      <c r="DY669" s="12"/>
      <c r="DZ669" s="12"/>
      <c r="EA669" s="12"/>
      <c r="EB669" s="12"/>
      <c r="EC669" s="12"/>
      <c r="ED669" s="12"/>
      <c r="EE669" s="12"/>
      <c r="EF669" s="12"/>
      <c r="EG669" s="12"/>
      <c r="EH669" s="12"/>
      <c r="EI669" s="12"/>
      <c r="EJ669" s="12"/>
      <c r="EK669" s="12"/>
      <c r="EL669" s="12"/>
      <c r="EM669" s="12"/>
      <c r="EN669" s="12"/>
      <c r="EO669" s="12"/>
      <c r="EP669" s="12"/>
      <c r="EQ669" s="12"/>
      <c r="ER669" s="12"/>
      <c r="ES669" s="12"/>
      <c r="ET669" s="12"/>
      <c r="EU669" s="12"/>
      <c r="EV669" s="12"/>
      <c r="EW669" s="12"/>
      <c r="EX669" s="12"/>
      <c r="EY669" s="12"/>
      <c r="EZ669" s="12"/>
      <c r="FA669" s="12"/>
      <c r="FB669" s="12"/>
      <c r="FC669" s="12"/>
      <c r="FD669" s="12"/>
      <c r="FE669" s="12"/>
      <c r="FF669" s="12"/>
      <c r="FG669" s="12"/>
      <c r="FH669" s="12"/>
      <c r="FI669" s="12"/>
      <c r="FJ669" s="12"/>
      <c r="FK669" s="12"/>
      <c r="FL669" s="12"/>
      <c r="FM669" s="12"/>
      <c r="FN669" s="12"/>
      <c r="FO669" s="12"/>
      <c r="FP669" s="12"/>
      <c r="FQ669" s="12"/>
      <c r="FR669" s="12"/>
      <c r="FS669" s="12"/>
      <c r="FT669" s="12"/>
      <c r="FU669" s="12"/>
      <c r="FV669" s="12"/>
      <c r="FW669" s="12"/>
      <c r="FX669" s="12"/>
      <c r="FY669" s="12"/>
      <c r="FZ669" s="12"/>
      <c r="GA669" s="12"/>
      <c r="GB669" s="12"/>
      <c r="GC669" s="12"/>
      <c r="GD669" s="12"/>
      <c r="GE669" s="12"/>
      <c r="GF669" s="12"/>
      <c r="GG669" s="12"/>
      <c r="GH669" s="12"/>
      <c r="GI669" s="12"/>
      <c r="GJ669" s="12"/>
      <c r="GK669" s="12"/>
      <c r="GL669" s="12"/>
      <c r="GM669" s="12"/>
      <c r="GN669" s="12"/>
      <c r="GO669" s="12"/>
      <c r="GP669" s="12"/>
      <c r="GQ669" s="12"/>
      <c r="GR669" s="12"/>
    </row>
    <row r="670" spans="1:200" x14ac:dyDescent="0.2">
      <c r="A670" s="79">
        <f t="shared" si="287"/>
        <v>43742</v>
      </c>
      <c r="B670" s="80">
        <f t="shared" ca="1" si="293"/>
        <v>1139.23242</v>
      </c>
      <c r="C670" s="81">
        <f t="shared" si="288"/>
        <v>1000</v>
      </c>
      <c r="D670" s="82">
        <f ca="1">IF(A670&lt;$B$1,VLOOKUP(A670,[1]DI!$A$4:$B$15000,2,FALSE),0)</f>
        <v>5.3999999999999999E-2</v>
      </c>
      <c r="E670" s="81">
        <f t="shared" ca="1" si="294"/>
        <v>2.0871999999999999E-4</v>
      </c>
      <c r="F670" s="83">
        <f t="shared" si="282"/>
        <v>1.1679999999999999</v>
      </c>
      <c r="G670" s="84">
        <f t="shared" ca="1" si="283"/>
        <v>1.0002437849600001</v>
      </c>
      <c r="H670" s="81">
        <f ca="1">TRUNC(PRODUCT(G$10:G669),15)</f>
        <v>1.1392324237089899</v>
      </c>
      <c r="I670" s="81">
        <f t="shared" si="289"/>
        <v>1</v>
      </c>
      <c r="J670" s="81">
        <f t="shared" ca="1" si="284"/>
        <v>1.1392324199999999</v>
      </c>
      <c r="K670" s="81">
        <f t="shared" ca="1" si="285"/>
        <v>139.23241999999999</v>
      </c>
      <c r="L670" s="85">
        <f>IF(VLOOKUP(A670,$U$12:$AD$125,8)=VLOOKUP(A669,$U$12:$AD$125,8),0,VLOOKUP(A670,U$12:$AD$125,8))</f>
        <v>0</v>
      </c>
      <c r="M670" s="86">
        <f>IF(L670&gt;0,VLOOKUP(L670,T$12:$AC$125,7),0)</f>
        <v>0</v>
      </c>
      <c r="N670" s="81">
        <f t="shared" si="290"/>
        <v>0</v>
      </c>
      <c r="O670" s="81">
        <f t="shared" ca="1" si="286"/>
        <v>139.23241999999999</v>
      </c>
      <c r="P670" s="87" t="str">
        <f t="shared" si="291"/>
        <v>J=</v>
      </c>
      <c r="Q670" s="88">
        <f t="shared" si="292"/>
        <v>44676</v>
      </c>
      <c r="R670" s="7"/>
      <c r="S670" s="7"/>
      <c r="T670" s="7"/>
      <c r="U670" s="7"/>
      <c r="V670" s="7"/>
      <c r="W670" s="7"/>
      <c r="X670" s="7"/>
      <c r="Y670" s="7"/>
      <c r="Z670" s="7"/>
      <c r="AA670" s="7"/>
      <c r="AB670" s="7"/>
      <c r="AC670" s="7"/>
      <c r="AD670" s="7"/>
      <c r="AE670" s="7"/>
      <c r="AF670" s="65" t="str">
        <f t="shared" ref="AF670:AS670" si="297">$B$6</f>
        <v>ODCT21</v>
      </c>
      <c r="AG670" s="7" t="str">
        <f t="shared" si="297"/>
        <v>ODCT21</v>
      </c>
      <c r="AH670" s="7" t="str">
        <f t="shared" si="297"/>
        <v>ODCT21</v>
      </c>
      <c r="AI670" s="7" t="str">
        <f t="shared" si="297"/>
        <v>ODCT21</v>
      </c>
      <c r="AJ670" s="7" t="str">
        <f t="shared" si="297"/>
        <v>ODCT21</v>
      </c>
      <c r="AK670" s="4" t="str">
        <f t="shared" si="297"/>
        <v>ODCT21</v>
      </c>
      <c r="AL670" s="65" t="str">
        <f t="shared" si="297"/>
        <v>ODCT21</v>
      </c>
      <c r="AM670" s="7" t="str">
        <f t="shared" si="297"/>
        <v>ODCT21</v>
      </c>
      <c r="AN670" s="7" t="str">
        <f t="shared" si="297"/>
        <v>ODCT21</v>
      </c>
      <c r="AO670" s="7" t="str">
        <f t="shared" si="297"/>
        <v>ODCT21</v>
      </c>
      <c r="AP670" s="11" t="str">
        <f t="shared" si="297"/>
        <v>ODCT21</v>
      </c>
      <c r="AQ670" s="7" t="str">
        <f t="shared" si="297"/>
        <v>ODCT21</v>
      </c>
      <c r="AR670" s="8" t="str">
        <f t="shared" si="297"/>
        <v>ODCT21</v>
      </c>
      <c r="AS670" s="65" t="str">
        <f t="shared" si="297"/>
        <v>ODCT21</v>
      </c>
      <c r="AT670" s="12"/>
      <c r="AU670" s="12"/>
      <c r="AV670" s="22"/>
      <c r="AW670" s="12"/>
      <c r="AX670" s="12"/>
      <c r="AY670" s="12"/>
      <c r="AZ670" s="12"/>
      <c r="BA670" s="12"/>
      <c r="BB670" s="12"/>
      <c r="BC670" s="12"/>
      <c r="BD670" s="12"/>
      <c r="BE670" s="12"/>
      <c r="BF670" s="12"/>
      <c r="BG670" s="12"/>
      <c r="BH670" s="12"/>
      <c r="BI670" s="12"/>
      <c r="BJ670" s="12"/>
      <c r="BK670" s="12"/>
      <c r="BL670" s="12"/>
      <c r="BM670" s="12"/>
      <c r="BN670" s="12"/>
      <c r="BO670" s="12"/>
      <c r="BP670" s="12"/>
      <c r="BQ670" s="12"/>
      <c r="BR670" s="12"/>
      <c r="BS670" s="12"/>
      <c r="BT670" s="12"/>
      <c r="BU670" s="12"/>
      <c r="BV670" s="12"/>
      <c r="BW670" s="12"/>
      <c r="BX670" s="12"/>
      <c r="BY670" s="12"/>
      <c r="BZ670" s="12"/>
      <c r="CA670" s="12"/>
      <c r="CB670" s="12"/>
      <c r="CC670" s="12"/>
      <c r="CD670" s="12"/>
      <c r="CE670" s="12"/>
      <c r="CF670" s="12"/>
      <c r="CG670" s="12"/>
      <c r="CH670" s="12"/>
      <c r="CI670" s="12"/>
      <c r="CJ670" s="12"/>
      <c r="CK670" s="12"/>
      <c r="CL670" s="12"/>
      <c r="CM670" s="12"/>
      <c r="CN670" s="12"/>
      <c r="CO670" s="12"/>
      <c r="CP670" s="12"/>
      <c r="CQ670" s="12"/>
      <c r="CR670" s="12"/>
      <c r="CS670" s="12"/>
      <c r="CT670" s="12"/>
      <c r="CU670" s="12"/>
      <c r="CV670" s="12"/>
      <c r="CW670" s="12"/>
      <c r="CX670" s="12"/>
      <c r="CY670" s="12"/>
      <c r="CZ670" s="12"/>
      <c r="DA670" s="12"/>
      <c r="DB670" s="12"/>
      <c r="DC670" s="12"/>
      <c r="DD670" s="12"/>
      <c r="DE670" s="12"/>
      <c r="DF670" s="12"/>
      <c r="DG670" s="12"/>
      <c r="DH670" s="12"/>
      <c r="DI670" s="12"/>
      <c r="DJ670" s="12"/>
      <c r="DK670" s="12"/>
      <c r="DL670" s="12"/>
      <c r="DM670" s="12"/>
      <c r="DN670" s="12"/>
      <c r="DO670" s="12"/>
      <c r="DP670" s="12"/>
      <c r="DQ670" s="12"/>
      <c r="DR670" s="12"/>
      <c r="DS670" s="12"/>
      <c r="DT670" s="12"/>
      <c r="DU670" s="12"/>
      <c r="DV670" s="12"/>
      <c r="DW670" s="12"/>
      <c r="DX670" s="12"/>
      <c r="DY670" s="12"/>
      <c r="DZ670" s="12"/>
      <c r="EA670" s="12"/>
      <c r="EB670" s="12"/>
      <c r="EC670" s="12"/>
      <c r="ED670" s="12"/>
      <c r="EE670" s="12"/>
      <c r="EF670" s="12"/>
      <c r="EG670" s="12"/>
      <c r="EH670" s="12"/>
      <c r="EI670" s="12"/>
      <c r="EJ670" s="12"/>
      <c r="EK670" s="12"/>
      <c r="EL670" s="12"/>
      <c r="EM670" s="12"/>
      <c r="EN670" s="12"/>
      <c r="EO670" s="12"/>
      <c r="EP670" s="12"/>
      <c r="EQ670" s="12"/>
      <c r="ER670" s="12"/>
      <c r="ES670" s="12"/>
      <c r="ET670" s="12"/>
      <c r="EU670" s="12"/>
      <c r="EV670" s="12"/>
      <c r="EW670" s="12"/>
      <c r="EX670" s="12"/>
      <c r="EY670" s="12"/>
      <c r="EZ670" s="12"/>
      <c r="FA670" s="12"/>
      <c r="FB670" s="12"/>
      <c r="FC670" s="12"/>
      <c r="FD670" s="12"/>
      <c r="FE670" s="12"/>
      <c r="FF670" s="12"/>
      <c r="FG670" s="12"/>
      <c r="FH670" s="12"/>
      <c r="FI670" s="12"/>
      <c r="FJ670" s="12"/>
      <c r="FK670" s="12"/>
      <c r="FL670" s="12"/>
      <c r="FM670" s="12"/>
      <c r="FN670" s="12"/>
      <c r="FO670" s="12"/>
      <c r="FP670" s="12"/>
      <c r="FQ670" s="12"/>
      <c r="FR670" s="12"/>
      <c r="FS670" s="12"/>
      <c r="FT670" s="12"/>
      <c r="FU670" s="12"/>
      <c r="FV670" s="12"/>
      <c r="FW670" s="12"/>
      <c r="FX670" s="12"/>
      <c r="FY670" s="12"/>
      <c r="FZ670" s="12"/>
      <c r="GA670" s="12"/>
      <c r="GB670" s="12"/>
      <c r="GC670" s="12"/>
      <c r="GD670" s="12"/>
      <c r="GE670" s="12"/>
      <c r="GF670" s="12"/>
      <c r="GG670" s="12"/>
      <c r="GH670" s="12"/>
      <c r="GI670" s="12"/>
      <c r="GJ670" s="12"/>
      <c r="GK670" s="12"/>
      <c r="GL670" s="12"/>
      <c r="GM670" s="12"/>
      <c r="GN670" s="12"/>
      <c r="GO670" s="12"/>
      <c r="GP670" s="12"/>
      <c r="GQ670" s="12"/>
      <c r="GR670" s="12"/>
    </row>
    <row r="671" spans="1:200" x14ac:dyDescent="0.2">
      <c r="A671" s="79">
        <f t="shared" si="287"/>
        <v>43743</v>
      </c>
      <c r="B671" s="80">
        <f t="shared" ca="1" si="293"/>
        <v>1139.5101500000001</v>
      </c>
      <c r="C671" s="81">
        <f t="shared" si="288"/>
        <v>1000</v>
      </c>
      <c r="D671" s="82">
        <f ca="1">IF(A671&lt;$B$1,VLOOKUP(A671,[1]DI!$A$4:$B$15000,2,FALSE),0)</f>
        <v>0</v>
      </c>
      <c r="E671" s="81">
        <f t="shared" ca="1" si="294"/>
        <v>0</v>
      </c>
      <c r="F671" s="83">
        <f t="shared" si="282"/>
        <v>1.1679999999999999</v>
      </c>
      <c r="G671" s="84">
        <f t="shared" ca="1" si="283"/>
        <v>1</v>
      </c>
      <c r="H671" s="81">
        <f ca="1">TRUNC(PRODUCT(G$10:G670),15)</f>
        <v>1.13951015143984</v>
      </c>
      <c r="I671" s="81">
        <f t="shared" si="289"/>
        <v>1</v>
      </c>
      <c r="J671" s="81">
        <f t="shared" ca="1" si="284"/>
        <v>1.13951015</v>
      </c>
      <c r="K671" s="81">
        <f t="shared" ca="1" si="285"/>
        <v>139.51015000000001</v>
      </c>
      <c r="L671" s="85">
        <f>IF(VLOOKUP(A671,$U$12:$AD$125,8)=VLOOKUP(A670,$U$12:$AD$125,8),0,VLOOKUP(A671,U$12:$AD$125,8))</f>
        <v>0</v>
      </c>
      <c r="M671" s="86">
        <f>IF(L671&gt;0,VLOOKUP(L671,T$12:$AC$125,7),0)</f>
        <v>0</v>
      </c>
      <c r="N671" s="81">
        <f t="shared" si="290"/>
        <v>0</v>
      </c>
      <c r="O671" s="81">
        <f t="shared" ca="1" si="286"/>
        <v>139.51015000000001</v>
      </c>
      <c r="P671" s="87" t="str">
        <f t="shared" si="291"/>
        <v>J=</v>
      </c>
      <c r="Q671" s="88">
        <f t="shared" si="292"/>
        <v>44676</v>
      </c>
      <c r="R671" s="7"/>
      <c r="S671" s="7"/>
      <c r="T671" s="7"/>
      <c r="U671" s="7"/>
      <c r="V671" s="7"/>
      <c r="W671" s="7"/>
      <c r="X671" s="7"/>
      <c r="Y671" s="7"/>
      <c r="Z671" s="7"/>
      <c r="AA671" s="7"/>
      <c r="AB671" s="7"/>
      <c r="AC671" s="7"/>
      <c r="AD671" s="7"/>
      <c r="AE671" s="7"/>
      <c r="AF671" s="37" t="s">
        <v>14</v>
      </c>
      <c r="AG671" s="3" t="s">
        <v>7</v>
      </c>
      <c r="AH671" s="3" t="s">
        <v>8</v>
      </c>
      <c r="AI671" s="18" t="s">
        <v>9</v>
      </c>
      <c r="AJ671" s="19" t="s">
        <v>9</v>
      </c>
      <c r="AK671" s="18" t="s">
        <v>9</v>
      </c>
      <c r="AL671" s="67" t="s">
        <v>14</v>
      </c>
      <c r="AM671" s="19" t="s">
        <v>9</v>
      </c>
      <c r="AN671" s="3" t="s">
        <v>10</v>
      </c>
      <c r="AO671" s="6" t="s">
        <v>11</v>
      </c>
      <c r="AP671" s="20" t="s">
        <v>12</v>
      </c>
      <c r="AQ671" s="3" t="s">
        <v>12</v>
      </c>
      <c r="AR671" s="21" t="s">
        <v>13</v>
      </c>
      <c r="AS671" s="37" t="s">
        <v>13</v>
      </c>
      <c r="AT671" s="12"/>
      <c r="AU671" s="12"/>
      <c r="AV671" s="22"/>
      <c r="AW671" s="12"/>
      <c r="AX671" s="12"/>
      <c r="AY671" s="12"/>
      <c r="AZ671" s="12"/>
      <c r="BA671" s="12"/>
      <c r="BB671" s="12"/>
      <c r="BC671" s="12"/>
      <c r="BD671" s="12"/>
      <c r="BE671" s="12"/>
      <c r="BF671" s="12"/>
      <c r="BG671" s="12"/>
      <c r="BH671" s="12"/>
      <c r="BI671" s="12"/>
      <c r="BJ671" s="12"/>
      <c r="BK671" s="12"/>
      <c r="BL671" s="12"/>
      <c r="BM671" s="12"/>
      <c r="BN671" s="12"/>
      <c r="BO671" s="12"/>
      <c r="BP671" s="12"/>
      <c r="BQ671" s="12"/>
      <c r="BR671" s="12"/>
      <c r="BS671" s="12"/>
      <c r="BT671" s="12"/>
      <c r="BU671" s="12"/>
      <c r="BV671" s="12"/>
      <c r="BW671" s="12"/>
      <c r="BX671" s="12"/>
      <c r="BY671" s="12"/>
      <c r="BZ671" s="12"/>
      <c r="CA671" s="12"/>
      <c r="CB671" s="12"/>
      <c r="CC671" s="12"/>
      <c r="CD671" s="12"/>
      <c r="CE671" s="12"/>
      <c r="CF671" s="12"/>
      <c r="CG671" s="12"/>
      <c r="CH671" s="12"/>
      <c r="CI671" s="12"/>
      <c r="CJ671" s="12"/>
      <c r="CK671" s="12"/>
      <c r="CL671" s="12"/>
      <c r="CM671" s="12"/>
      <c r="CN671" s="12"/>
      <c r="CO671" s="12"/>
      <c r="CP671" s="12"/>
      <c r="CQ671" s="12"/>
      <c r="CR671" s="12"/>
      <c r="CS671" s="12"/>
      <c r="CT671" s="12"/>
      <c r="CU671" s="12"/>
      <c r="CV671" s="12"/>
      <c r="CW671" s="12"/>
      <c r="CX671" s="12"/>
      <c r="CY671" s="12"/>
      <c r="CZ671" s="12"/>
      <c r="DA671" s="12"/>
      <c r="DB671" s="12"/>
      <c r="DC671" s="12"/>
      <c r="DD671" s="12"/>
      <c r="DE671" s="12"/>
      <c r="DF671" s="12"/>
      <c r="DG671" s="12"/>
      <c r="DH671" s="12"/>
      <c r="DI671" s="12"/>
      <c r="DJ671" s="12"/>
      <c r="DK671" s="12"/>
      <c r="DL671" s="12"/>
      <c r="DM671" s="12"/>
      <c r="DN671" s="12"/>
      <c r="DO671" s="12"/>
      <c r="DP671" s="12"/>
      <c r="DQ671" s="12"/>
      <c r="DR671" s="12"/>
      <c r="DS671" s="12"/>
      <c r="DT671" s="12"/>
      <c r="DU671" s="12"/>
      <c r="DV671" s="12"/>
      <c r="DW671" s="12"/>
      <c r="DX671" s="12"/>
      <c r="DY671" s="12"/>
      <c r="DZ671" s="12"/>
      <c r="EA671" s="12"/>
      <c r="EB671" s="12"/>
      <c r="EC671" s="12"/>
      <c r="ED671" s="12"/>
      <c r="EE671" s="12"/>
      <c r="EF671" s="12"/>
      <c r="EG671" s="12"/>
      <c r="EH671" s="12"/>
      <c r="EI671" s="12"/>
      <c r="EJ671" s="12"/>
      <c r="EK671" s="12"/>
      <c r="EL671" s="12"/>
      <c r="EM671" s="12"/>
      <c r="EN671" s="12"/>
      <c r="EO671" s="12"/>
      <c r="EP671" s="12"/>
      <c r="EQ671" s="12"/>
      <c r="ER671" s="12"/>
      <c r="ES671" s="12"/>
      <c r="ET671" s="12"/>
      <c r="EU671" s="12"/>
      <c r="EV671" s="12"/>
      <c r="EW671" s="12"/>
      <c r="EX671" s="12"/>
      <c r="EY671" s="12"/>
      <c r="EZ671" s="12"/>
      <c r="FA671" s="12"/>
      <c r="FB671" s="12"/>
      <c r="FC671" s="12"/>
      <c r="FD671" s="12"/>
      <c r="FE671" s="12"/>
      <c r="FF671" s="12"/>
      <c r="FG671" s="12"/>
      <c r="FH671" s="12"/>
      <c r="FI671" s="12"/>
      <c r="FJ671" s="12"/>
      <c r="FK671" s="12"/>
      <c r="FL671" s="12"/>
      <c r="FM671" s="12"/>
      <c r="FN671" s="12"/>
      <c r="FO671" s="12"/>
      <c r="FP671" s="12"/>
      <c r="FQ671" s="12"/>
      <c r="FR671" s="12"/>
      <c r="FS671" s="12"/>
      <c r="FT671" s="12"/>
      <c r="FU671" s="12"/>
      <c r="FV671" s="12"/>
      <c r="FW671" s="12"/>
      <c r="FX671" s="12"/>
      <c r="FY671" s="12"/>
      <c r="FZ671" s="12"/>
      <c r="GA671" s="12"/>
      <c r="GB671" s="12"/>
      <c r="GC671" s="12"/>
      <c r="GD671" s="12"/>
      <c r="GE671" s="12"/>
      <c r="GF671" s="12"/>
      <c r="GG671" s="12"/>
      <c r="GH671" s="12"/>
      <c r="GI671" s="12"/>
      <c r="GJ671" s="12"/>
      <c r="GK671" s="12"/>
      <c r="GL671" s="12"/>
      <c r="GM671" s="12"/>
      <c r="GN671" s="12"/>
      <c r="GO671" s="12"/>
      <c r="GP671" s="12"/>
      <c r="GQ671" s="12"/>
      <c r="GR671" s="12"/>
    </row>
    <row r="672" spans="1:200" x14ac:dyDescent="0.2">
      <c r="A672" s="79">
        <f t="shared" si="287"/>
        <v>43744</v>
      </c>
      <c r="B672" s="80">
        <f t="shared" ca="1" si="293"/>
        <v>1139.5101500000001</v>
      </c>
      <c r="C672" s="81">
        <f t="shared" si="288"/>
        <v>1000</v>
      </c>
      <c r="D672" s="82">
        <f ca="1">IF(A672&lt;$B$1,VLOOKUP(A672,[1]DI!$A$4:$B$15000,2,FALSE),0)</f>
        <v>0</v>
      </c>
      <c r="E672" s="81">
        <f t="shared" ca="1" si="294"/>
        <v>0</v>
      </c>
      <c r="F672" s="83">
        <f t="shared" si="282"/>
        <v>1.1679999999999999</v>
      </c>
      <c r="G672" s="84">
        <f t="shared" ca="1" si="283"/>
        <v>1</v>
      </c>
      <c r="H672" s="81">
        <f ca="1">TRUNC(PRODUCT(G$10:G671),15)</f>
        <v>1.13951015143984</v>
      </c>
      <c r="I672" s="81">
        <f t="shared" si="289"/>
        <v>1</v>
      </c>
      <c r="J672" s="81">
        <f t="shared" ca="1" si="284"/>
        <v>1.13951015</v>
      </c>
      <c r="K672" s="81">
        <f t="shared" ca="1" si="285"/>
        <v>139.51015000000001</v>
      </c>
      <c r="L672" s="85">
        <f>IF(VLOOKUP(A672,$U$12:$AD$125,8)=VLOOKUP(A671,$U$12:$AD$125,8),0,VLOOKUP(A672,U$12:$AD$125,8))</f>
        <v>0</v>
      </c>
      <c r="M672" s="86">
        <f>IF(L672&gt;0,VLOOKUP(L672,T$12:$AC$125,7),0)</f>
        <v>0</v>
      </c>
      <c r="N672" s="81">
        <f t="shared" si="290"/>
        <v>0</v>
      </c>
      <c r="O672" s="81">
        <f t="shared" ca="1" si="286"/>
        <v>139.51015000000001</v>
      </c>
      <c r="P672" s="87" t="str">
        <f t="shared" si="291"/>
        <v>J=</v>
      </c>
      <c r="Q672" s="88">
        <f t="shared" si="292"/>
        <v>44676</v>
      </c>
      <c r="R672" s="7"/>
      <c r="S672" s="7"/>
      <c r="T672" s="7"/>
      <c r="U672" s="7"/>
      <c r="V672" s="7"/>
      <c r="W672" s="7"/>
      <c r="X672" s="7"/>
      <c r="Y672" s="7"/>
      <c r="Z672" s="7"/>
      <c r="AA672" s="7"/>
      <c r="AB672" s="7"/>
      <c r="AC672" s="7"/>
      <c r="AD672" s="7"/>
      <c r="AE672" s="7"/>
      <c r="AF672" s="37" t="s">
        <v>65</v>
      </c>
      <c r="AG672" s="9" t="str">
        <f>$B$6</f>
        <v>ODCT21</v>
      </c>
      <c r="AH672" s="3" t="s">
        <v>15</v>
      </c>
      <c r="AI672" s="13" t="s">
        <v>16</v>
      </c>
      <c r="AJ672" s="5"/>
      <c r="AK672" s="13" t="s">
        <v>17</v>
      </c>
      <c r="AL672" s="37"/>
      <c r="AM672" s="5"/>
      <c r="AN672" s="3"/>
      <c r="AO672" s="6"/>
      <c r="AP672" s="20"/>
      <c r="AQ672" s="3"/>
      <c r="AR672" s="21" t="s">
        <v>20</v>
      </c>
      <c r="AS672" s="37" t="s">
        <v>20</v>
      </c>
      <c r="AT672" s="12"/>
      <c r="AU672" s="12"/>
      <c r="AV672" s="22"/>
      <c r="AW672" s="12"/>
      <c r="AX672" s="12"/>
      <c r="AY672" s="12"/>
      <c r="AZ672" s="12"/>
      <c r="BA672" s="12"/>
      <c r="BB672" s="12"/>
      <c r="BC672" s="12"/>
      <c r="BD672" s="12"/>
      <c r="BE672" s="12"/>
      <c r="BF672" s="12"/>
      <c r="BG672" s="12"/>
      <c r="BH672" s="12"/>
      <c r="BI672" s="12"/>
      <c r="BJ672" s="12"/>
      <c r="BK672" s="12"/>
      <c r="BL672" s="12"/>
      <c r="BM672" s="12"/>
      <c r="BN672" s="12"/>
      <c r="BO672" s="12"/>
      <c r="BP672" s="12"/>
      <c r="BQ672" s="12"/>
      <c r="BR672" s="12"/>
      <c r="BS672" s="12"/>
      <c r="BT672" s="12"/>
      <c r="BU672" s="12"/>
      <c r="BV672" s="12"/>
      <c r="BW672" s="12"/>
      <c r="BX672" s="12"/>
      <c r="BY672" s="12"/>
      <c r="BZ672" s="12"/>
      <c r="CA672" s="12"/>
      <c r="CB672" s="12"/>
      <c r="CC672" s="12"/>
      <c r="CD672" s="12"/>
      <c r="CE672" s="12"/>
      <c r="CF672" s="12"/>
      <c r="CG672" s="12"/>
      <c r="CH672" s="12"/>
      <c r="CI672" s="12"/>
      <c r="CJ672" s="12"/>
      <c r="CK672" s="12"/>
      <c r="CL672" s="12"/>
      <c r="CM672" s="12"/>
      <c r="CN672" s="12"/>
      <c r="CO672" s="12"/>
      <c r="CP672" s="12"/>
      <c r="CQ672" s="12"/>
      <c r="CR672" s="12"/>
      <c r="CS672" s="12"/>
      <c r="CT672" s="12"/>
      <c r="CU672" s="12"/>
      <c r="CV672" s="12"/>
      <c r="CW672" s="12"/>
      <c r="CX672" s="12"/>
      <c r="CY672" s="12"/>
      <c r="CZ672" s="12"/>
      <c r="DA672" s="12"/>
      <c r="DB672" s="12"/>
      <c r="DC672" s="12"/>
      <c r="DD672" s="12"/>
      <c r="DE672" s="12"/>
      <c r="DF672" s="12"/>
      <c r="DG672" s="12"/>
      <c r="DH672" s="12"/>
      <c r="DI672" s="12"/>
      <c r="DJ672" s="12"/>
      <c r="DK672" s="12"/>
      <c r="DL672" s="12"/>
      <c r="DM672" s="12"/>
      <c r="DN672" s="12"/>
      <c r="DO672" s="12"/>
      <c r="DP672" s="12"/>
      <c r="DQ672" s="12"/>
      <c r="DR672" s="12"/>
      <c r="DS672" s="12"/>
      <c r="DT672" s="12"/>
      <c r="DU672" s="12"/>
      <c r="DV672" s="12"/>
      <c r="DW672" s="12"/>
      <c r="DX672" s="12"/>
      <c r="DY672" s="12"/>
      <c r="DZ672" s="12"/>
      <c r="EA672" s="12"/>
      <c r="EB672" s="12"/>
      <c r="EC672" s="12"/>
      <c r="ED672" s="12"/>
      <c r="EE672" s="12"/>
      <c r="EF672" s="12"/>
      <c r="EG672" s="12"/>
      <c r="EH672" s="12"/>
      <c r="EI672" s="12"/>
      <c r="EJ672" s="12"/>
      <c r="EK672" s="12"/>
      <c r="EL672" s="12"/>
      <c r="EM672" s="12"/>
      <c r="EN672" s="12"/>
      <c r="EO672" s="12"/>
      <c r="EP672" s="12"/>
      <c r="EQ672" s="12"/>
      <c r="ER672" s="12"/>
      <c r="ES672" s="12"/>
      <c r="ET672" s="12"/>
      <c r="EU672" s="12"/>
      <c r="EV672" s="12"/>
      <c r="EW672" s="12"/>
      <c r="EX672" s="12"/>
      <c r="EY672" s="12"/>
      <c r="EZ672" s="12"/>
      <c r="FA672" s="12"/>
      <c r="FB672" s="12"/>
      <c r="FC672" s="12"/>
      <c r="FD672" s="12"/>
      <c r="FE672" s="12"/>
      <c r="FF672" s="12"/>
      <c r="FG672" s="12"/>
      <c r="FH672" s="12"/>
      <c r="FI672" s="12"/>
      <c r="FJ672" s="12"/>
      <c r="FK672" s="12"/>
      <c r="FL672" s="12"/>
      <c r="FM672" s="12"/>
      <c r="FN672" s="12"/>
      <c r="FO672" s="12"/>
      <c r="FP672" s="12"/>
      <c r="FQ672" s="12"/>
      <c r="FR672" s="12"/>
      <c r="FS672" s="12"/>
      <c r="FT672" s="12"/>
      <c r="FU672" s="12"/>
      <c r="FV672" s="12"/>
      <c r="FW672" s="12"/>
      <c r="FX672" s="12"/>
      <c r="FY672" s="12"/>
      <c r="FZ672" s="12"/>
      <c r="GA672" s="12"/>
      <c r="GB672" s="12"/>
      <c r="GC672" s="12"/>
      <c r="GD672" s="12"/>
      <c r="GE672" s="12"/>
      <c r="GF672" s="12"/>
      <c r="GG672" s="12"/>
      <c r="GH672" s="12"/>
      <c r="GI672" s="12"/>
      <c r="GJ672" s="12"/>
      <c r="GK672" s="12"/>
      <c r="GL672" s="12"/>
      <c r="GM672" s="12"/>
      <c r="GN672" s="12"/>
      <c r="GO672" s="12"/>
      <c r="GP672" s="12"/>
      <c r="GQ672" s="12"/>
      <c r="GR672" s="12"/>
    </row>
    <row r="673" spans="1:200" x14ac:dyDescent="0.2">
      <c r="A673" s="79">
        <f t="shared" si="287"/>
        <v>43745</v>
      </c>
      <c r="B673" s="80">
        <f t="shared" ca="1" si="293"/>
        <v>1139.5101500000001</v>
      </c>
      <c r="C673" s="81">
        <f t="shared" si="288"/>
        <v>1000</v>
      </c>
      <c r="D673" s="82">
        <f ca="1">IF(A673&lt;$B$1,VLOOKUP(A673,[1]DI!$A$4:$B$15000,2,FALSE),0)</f>
        <v>5.3999999999999999E-2</v>
      </c>
      <c r="E673" s="81">
        <f t="shared" ca="1" si="294"/>
        <v>2.0871999999999999E-4</v>
      </c>
      <c r="F673" s="83">
        <f t="shared" si="282"/>
        <v>1.1679999999999999</v>
      </c>
      <c r="G673" s="84">
        <f t="shared" ca="1" si="283"/>
        <v>1.0002437849600001</v>
      </c>
      <c r="H673" s="81">
        <f ca="1">TRUNC(PRODUCT(G$10:G672),15)</f>
        <v>1.13951015143984</v>
      </c>
      <c r="I673" s="81">
        <f t="shared" si="289"/>
        <v>1</v>
      </c>
      <c r="J673" s="81">
        <f t="shared" ca="1" si="284"/>
        <v>1.13951015</v>
      </c>
      <c r="K673" s="81">
        <f t="shared" ca="1" si="285"/>
        <v>139.51015000000001</v>
      </c>
      <c r="L673" s="85">
        <f>IF(VLOOKUP(A673,$U$12:$AD$125,8)=VLOOKUP(A672,$U$12:$AD$125,8),0,VLOOKUP(A673,U$12:$AD$125,8))</f>
        <v>0</v>
      </c>
      <c r="M673" s="86">
        <f>IF(L673&gt;0,VLOOKUP(L673,T$12:$AC$125,7),0)</f>
        <v>0</v>
      </c>
      <c r="N673" s="81">
        <f t="shared" si="290"/>
        <v>0</v>
      </c>
      <c r="O673" s="81">
        <f t="shared" ca="1" si="286"/>
        <v>139.51015000000001</v>
      </c>
      <c r="P673" s="87" t="str">
        <f t="shared" si="291"/>
        <v>J=</v>
      </c>
      <c r="Q673" s="88">
        <f t="shared" si="292"/>
        <v>44676</v>
      </c>
      <c r="R673" s="7"/>
      <c r="S673" s="7"/>
      <c r="T673" s="7"/>
      <c r="U673" s="7"/>
      <c r="V673" s="7"/>
      <c r="W673" s="7"/>
      <c r="X673" s="7"/>
      <c r="Y673" s="7"/>
      <c r="Z673" s="7"/>
      <c r="AA673" s="7"/>
      <c r="AB673" s="7"/>
      <c r="AC673" s="7"/>
      <c r="AD673" s="7"/>
      <c r="AE673" s="7"/>
      <c r="AF673" s="37" t="s">
        <v>65</v>
      </c>
      <c r="AG673" s="9"/>
      <c r="AH673" s="3"/>
      <c r="AI673" s="13"/>
      <c r="AJ673" s="5"/>
      <c r="AK673" s="13"/>
      <c r="AL673" s="37"/>
      <c r="AM673" s="5"/>
      <c r="AN673" s="3"/>
      <c r="AO673" s="6"/>
      <c r="AP673" s="20"/>
      <c r="AQ673" s="3"/>
      <c r="AR673" s="21" t="s">
        <v>24</v>
      </c>
      <c r="AS673" s="37" t="s">
        <v>14</v>
      </c>
      <c r="AT673" s="12"/>
      <c r="AU673" s="12"/>
      <c r="AV673" s="22"/>
      <c r="AW673" s="12"/>
      <c r="AX673" s="12"/>
      <c r="AY673" s="12"/>
      <c r="AZ673" s="12"/>
      <c r="BA673" s="12"/>
      <c r="BB673" s="12"/>
      <c r="BC673" s="12"/>
      <c r="BD673" s="12"/>
      <c r="BE673" s="12"/>
      <c r="BF673" s="12"/>
      <c r="BG673" s="12"/>
      <c r="BH673" s="12"/>
      <c r="BI673" s="12"/>
      <c r="BJ673" s="12"/>
      <c r="BK673" s="12"/>
      <c r="BL673" s="12"/>
      <c r="BM673" s="12"/>
      <c r="BN673" s="12"/>
      <c r="BO673" s="12"/>
      <c r="BP673" s="12"/>
      <c r="BQ673" s="12"/>
      <c r="BR673" s="12"/>
      <c r="BS673" s="12"/>
      <c r="BT673" s="12"/>
      <c r="BU673" s="12"/>
      <c r="BV673" s="12"/>
      <c r="BW673" s="12"/>
      <c r="BX673" s="12"/>
      <c r="BY673" s="12"/>
      <c r="BZ673" s="12"/>
      <c r="CA673" s="12"/>
      <c r="CB673" s="12"/>
      <c r="CC673" s="12"/>
      <c r="CD673" s="12"/>
      <c r="CE673" s="12"/>
      <c r="CF673" s="12"/>
      <c r="CG673" s="12"/>
      <c r="CH673" s="12"/>
      <c r="CI673" s="12"/>
      <c r="CJ673" s="12"/>
      <c r="CK673" s="12"/>
      <c r="CL673" s="12"/>
      <c r="CM673" s="12"/>
      <c r="CN673" s="12"/>
      <c r="CO673" s="12"/>
      <c r="CP673" s="12"/>
      <c r="CQ673" s="12"/>
      <c r="CR673" s="12"/>
      <c r="CS673" s="12"/>
      <c r="CT673" s="12"/>
      <c r="CU673" s="12"/>
      <c r="CV673" s="12"/>
      <c r="CW673" s="12"/>
      <c r="CX673" s="12"/>
      <c r="CY673" s="12"/>
      <c r="CZ673" s="12"/>
      <c r="DA673" s="12"/>
      <c r="DB673" s="12"/>
      <c r="DC673" s="12"/>
      <c r="DD673" s="12"/>
      <c r="DE673" s="12"/>
      <c r="DF673" s="12"/>
      <c r="DG673" s="12"/>
      <c r="DH673" s="12"/>
      <c r="DI673" s="12"/>
      <c r="DJ673" s="12"/>
      <c r="DK673" s="12"/>
      <c r="DL673" s="12"/>
      <c r="DM673" s="12"/>
      <c r="DN673" s="12"/>
      <c r="DO673" s="12"/>
      <c r="DP673" s="12"/>
      <c r="DQ673" s="12"/>
      <c r="DR673" s="12"/>
      <c r="DS673" s="12"/>
      <c r="DT673" s="12"/>
      <c r="DU673" s="12"/>
      <c r="DV673" s="12"/>
      <c r="DW673" s="12"/>
      <c r="DX673" s="12"/>
      <c r="DY673" s="12"/>
      <c r="DZ673" s="12"/>
      <c r="EA673" s="12"/>
      <c r="EB673" s="12"/>
      <c r="EC673" s="12"/>
      <c r="ED673" s="12"/>
      <c r="EE673" s="12"/>
      <c r="EF673" s="12"/>
      <c r="EG673" s="12"/>
      <c r="EH673" s="12"/>
      <c r="EI673" s="12"/>
      <c r="EJ673" s="12"/>
      <c r="EK673" s="12"/>
      <c r="EL673" s="12"/>
      <c r="EM673" s="12"/>
      <c r="EN673" s="12"/>
      <c r="EO673" s="12"/>
      <c r="EP673" s="12"/>
      <c r="EQ673" s="12"/>
      <c r="ER673" s="12"/>
      <c r="ES673" s="12"/>
      <c r="ET673" s="12"/>
      <c r="EU673" s="12"/>
      <c r="EV673" s="12"/>
      <c r="EW673" s="12"/>
      <c r="EX673" s="12"/>
      <c r="EY673" s="12"/>
      <c r="EZ673" s="12"/>
      <c r="FA673" s="12"/>
      <c r="FB673" s="12"/>
      <c r="FC673" s="12"/>
      <c r="FD673" s="12"/>
      <c r="FE673" s="12"/>
      <c r="FF673" s="12"/>
      <c r="FG673" s="12"/>
      <c r="FH673" s="12"/>
      <c r="FI673" s="12"/>
      <c r="FJ673" s="12"/>
      <c r="FK673" s="12"/>
      <c r="FL673" s="12"/>
      <c r="FM673" s="12"/>
      <c r="FN673" s="12"/>
      <c r="FO673" s="12"/>
      <c r="FP673" s="12"/>
      <c r="FQ673" s="12"/>
      <c r="FR673" s="12"/>
      <c r="FS673" s="12"/>
      <c r="FT673" s="12"/>
      <c r="FU673" s="12"/>
      <c r="FV673" s="12"/>
      <c r="FW673" s="12"/>
      <c r="FX673" s="12"/>
      <c r="FY673" s="12"/>
      <c r="FZ673" s="12"/>
      <c r="GA673" s="12"/>
      <c r="GB673" s="12"/>
      <c r="GC673" s="12"/>
      <c r="GD673" s="12"/>
      <c r="GE673" s="12"/>
      <c r="GF673" s="12"/>
      <c r="GG673" s="12"/>
      <c r="GH673" s="12"/>
      <c r="GI673" s="12"/>
      <c r="GJ673" s="12"/>
      <c r="GK673" s="12"/>
      <c r="GL673" s="12"/>
      <c r="GM673" s="12"/>
      <c r="GN673" s="12"/>
      <c r="GO673" s="12"/>
      <c r="GP673" s="12"/>
      <c r="GQ673" s="12"/>
      <c r="GR673" s="12"/>
    </row>
    <row r="674" spans="1:200" x14ac:dyDescent="0.2">
      <c r="A674" s="79">
        <f t="shared" si="287"/>
        <v>43746</v>
      </c>
      <c r="B674" s="80">
        <f t="shared" ca="1" si="293"/>
        <v>1139.7879499999999</v>
      </c>
      <c r="C674" s="81">
        <f t="shared" si="288"/>
        <v>1000</v>
      </c>
      <c r="D674" s="82">
        <f ca="1">IF(A674&lt;$B$1,VLOOKUP(A674,[1]DI!$A$4:$B$15000,2,FALSE),0)</f>
        <v>5.3999999999999999E-2</v>
      </c>
      <c r="E674" s="81">
        <f t="shared" ca="1" si="294"/>
        <v>2.0871999999999999E-4</v>
      </c>
      <c r="F674" s="83">
        <f t="shared" si="282"/>
        <v>1.1679999999999999</v>
      </c>
      <c r="G674" s="84">
        <f t="shared" ca="1" si="283"/>
        <v>1.0002437849600001</v>
      </c>
      <c r="H674" s="81">
        <f ca="1">TRUNC(PRODUCT(G$10:G673),15)</f>
        <v>1.13978794687653</v>
      </c>
      <c r="I674" s="81">
        <f t="shared" si="289"/>
        <v>1</v>
      </c>
      <c r="J674" s="81">
        <f t="shared" ca="1" si="284"/>
        <v>1.1397879500000001</v>
      </c>
      <c r="K674" s="81">
        <f t="shared" ca="1" si="285"/>
        <v>139.78795</v>
      </c>
      <c r="L674" s="85">
        <f>IF(VLOOKUP(A674,$U$12:$AD$125,8)=VLOOKUP(A673,$U$12:$AD$125,8),0,VLOOKUP(A674,U$12:$AD$125,8))</f>
        <v>0</v>
      </c>
      <c r="M674" s="86">
        <f>IF(L674&gt;0,VLOOKUP(L674,T$12:$AC$125,7),0)</f>
        <v>0</v>
      </c>
      <c r="N674" s="81">
        <f t="shared" si="290"/>
        <v>0</v>
      </c>
      <c r="O674" s="81">
        <f t="shared" ca="1" si="286"/>
        <v>139.78795</v>
      </c>
      <c r="P674" s="87" t="str">
        <f t="shared" si="291"/>
        <v>J=</v>
      </c>
      <c r="Q674" s="88">
        <f t="shared" si="292"/>
        <v>44676</v>
      </c>
      <c r="R674" s="7"/>
      <c r="S674" s="7"/>
      <c r="T674" s="7"/>
      <c r="U674" s="7"/>
      <c r="V674" s="7"/>
      <c r="W674" s="7"/>
      <c r="X674" s="7"/>
      <c r="Y674" s="7"/>
      <c r="Z674" s="7"/>
      <c r="AA674" s="7"/>
      <c r="AB674" s="7"/>
      <c r="AC674" s="7"/>
      <c r="AD674" s="7"/>
      <c r="AE674" s="7"/>
      <c r="AF674" s="37"/>
      <c r="AG674" s="3" t="s">
        <v>26</v>
      </c>
      <c r="AH674" s="3" t="s">
        <v>26</v>
      </c>
      <c r="AI674" s="13" t="s">
        <v>27</v>
      </c>
      <c r="AJ674" s="5" t="s">
        <v>28</v>
      </c>
      <c r="AK674" s="4" t="s">
        <v>29</v>
      </c>
      <c r="AL674" s="65"/>
      <c r="AM674" s="10" t="s">
        <v>32</v>
      </c>
      <c r="AN674" s="3" t="s">
        <v>26</v>
      </c>
      <c r="AO674" s="6"/>
      <c r="AP674" s="20" t="s">
        <v>33</v>
      </c>
      <c r="AQ674" s="3" t="s">
        <v>26</v>
      </c>
      <c r="AR674" s="21" t="s">
        <v>34</v>
      </c>
      <c r="AS674" s="65"/>
      <c r="AT674" s="12"/>
      <c r="AU674" s="12"/>
      <c r="AV674" s="22"/>
      <c r="AW674" s="12"/>
      <c r="AX674" s="12"/>
      <c r="AY674" s="12"/>
      <c r="AZ674" s="12"/>
      <c r="BA674" s="12"/>
      <c r="BB674" s="12"/>
      <c r="BC674" s="12"/>
      <c r="BD674" s="12"/>
      <c r="BE674" s="12"/>
      <c r="BF674" s="12"/>
      <c r="BG674" s="12"/>
      <c r="BH674" s="12"/>
      <c r="BI674" s="12"/>
      <c r="BJ674" s="12"/>
      <c r="BK674" s="12"/>
      <c r="BL674" s="12"/>
      <c r="BM674" s="12"/>
      <c r="BN674" s="12"/>
      <c r="BO674" s="12"/>
      <c r="BP674" s="12"/>
      <c r="BQ674" s="12"/>
      <c r="BR674" s="12"/>
      <c r="BS674" s="12"/>
      <c r="BT674" s="12"/>
      <c r="BU674" s="12"/>
      <c r="BV674" s="12"/>
      <c r="BW674" s="12"/>
      <c r="BX674" s="12"/>
      <c r="BY674" s="12"/>
      <c r="BZ674" s="12"/>
      <c r="CA674" s="12"/>
      <c r="CB674" s="12"/>
      <c r="CC674" s="12"/>
      <c r="CD674" s="12"/>
      <c r="CE674" s="12"/>
      <c r="CF674" s="12"/>
      <c r="CG674" s="12"/>
      <c r="CH674" s="12"/>
      <c r="CI674" s="12"/>
      <c r="CJ674" s="12"/>
      <c r="CK674" s="12"/>
      <c r="CL674" s="12"/>
      <c r="CM674" s="12"/>
      <c r="CN674" s="12"/>
      <c r="CO674" s="12"/>
      <c r="CP674" s="12"/>
      <c r="CQ674" s="12"/>
      <c r="CR674" s="12"/>
      <c r="CS674" s="12"/>
      <c r="CT674" s="12"/>
      <c r="CU674" s="12"/>
      <c r="CV674" s="12"/>
      <c r="CW674" s="12"/>
      <c r="CX674" s="12"/>
      <c r="CY674" s="12"/>
      <c r="CZ674" s="12"/>
      <c r="DA674" s="12"/>
      <c r="DB674" s="12"/>
      <c r="DC674" s="12"/>
      <c r="DD674" s="12"/>
      <c r="DE674" s="12"/>
      <c r="DF674" s="12"/>
      <c r="DG674" s="12"/>
      <c r="DH674" s="12"/>
      <c r="DI674" s="12"/>
      <c r="DJ674" s="12"/>
      <c r="DK674" s="12"/>
      <c r="DL674" s="12"/>
      <c r="DM674" s="12"/>
      <c r="DN674" s="12"/>
      <c r="DO674" s="12"/>
      <c r="DP674" s="12"/>
      <c r="DQ674" s="12"/>
      <c r="DR674" s="12"/>
      <c r="DS674" s="12"/>
      <c r="DT674" s="12"/>
      <c r="DU674" s="12"/>
      <c r="DV674" s="12"/>
      <c r="DW674" s="12"/>
      <c r="DX674" s="12"/>
      <c r="DY674" s="12"/>
      <c r="DZ674" s="12"/>
      <c r="EA674" s="12"/>
      <c r="EB674" s="12"/>
      <c r="EC674" s="12"/>
      <c r="ED674" s="12"/>
      <c r="EE674" s="12"/>
      <c r="EF674" s="12"/>
      <c r="EG674" s="12"/>
      <c r="EH674" s="12"/>
      <c r="EI674" s="12"/>
      <c r="EJ674" s="12"/>
      <c r="EK674" s="12"/>
      <c r="EL674" s="12"/>
      <c r="EM674" s="12"/>
      <c r="EN674" s="12"/>
      <c r="EO674" s="12"/>
      <c r="EP674" s="12"/>
      <c r="EQ674" s="12"/>
      <c r="ER674" s="12"/>
      <c r="ES674" s="12"/>
      <c r="ET674" s="12"/>
      <c r="EU674" s="12"/>
      <c r="EV674" s="12"/>
      <c r="EW674" s="12"/>
      <c r="EX674" s="12"/>
      <c r="EY674" s="12"/>
      <c r="EZ674" s="12"/>
      <c r="FA674" s="12"/>
      <c r="FB674" s="12"/>
      <c r="FC674" s="12"/>
      <c r="FD674" s="12"/>
      <c r="FE674" s="12"/>
      <c r="FF674" s="12"/>
      <c r="FG674" s="12"/>
      <c r="FH674" s="12"/>
      <c r="FI674" s="12"/>
      <c r="FJ674" s="12"/>
      <c r="FK674" s="12"/>
      <c r="FL674" s="12"/>
      <c r="FM674" s="12"/>
      <c r="FN674" s="12"/>
      <c r="FO674" s="12"/>
      <c r="FP674" s="12"/>
      <c r="FQ674" s="12"/>
      <c r="FR674" s="12"/>
      <c r="FS674" s="12"/>
      <c r="FT674" s="12"/>
      <c r="FU674" s="12"/>
      <c r="FV674" s="12"/>
      <c r="FW674" s="12"/>
      <c r="FX674" s="12"/>
      <c r="FY674" s="12"/>
      <c r="FZ674" s="12"/>
      <c r="GA674" s="12"/>
      <c r="GB674" s="12"/>
      <c r="GC674" s="12"/>
      <c r="GD674" s="12"/>
      <c r="GE674" s="12"/>
      <c r="GF674" s="12"/>
      <c r="GG674" s="12"/>
      <c r="GH674" s="12"/>
      <c r="GI674" s="12"/>
      <c r="GJ674" s="12"/>
      <c r="GK674" s="12"/>
      <c r="GL674" s="12"/>
      <c r="GM674" s="12"/>
      <c r="GN674" s="12"/>
      <c r="GO674" s="12"/>
      <c r="GP674" s="12"/>
      <c r="GQ674" s="12"/>
      <c r="GR674" s="12"/>
    </row>
    <row r="675" spans="1:200" x14ac:dyDescent="0.2">
      <c r="A675" s="79">
        <f t="shared" si="287"/>
        <v>43747</v>
      </c>
      <c r="B675" s="80">
        <f t="shared" ca="1" si="293"/>
        <v>1140.0658100000001</v>
      </c>
      <c r="C675" s="81">
        <f t="shared" si="288"/>
        <v>1000</v>
      </c>
      <c r="D675" s="82">
        <f ca="1">IF(A675&lt;$B$1,VLOOKUP(A675,[1]DI!$A$4:$B$15000,2,FALSE),0)</f>
        <v>5.3999999999999999E-2</v>
      </c>
      <c r="E675" s="81">
        <f t="shared" ca="1" si="294"/>
        <v>2.0871999999999999E-4</v>
      </c>
      <c r="F675" s="83">
        <f t="shared" si="282"/>
        <v>1.1679999999999999</v>
      </c>
      <c r="G675" s="84">
        <f t="shared" ca="1" si="283"/>
        <v>1.0002437849600001</v>
      </c>
      <c r="H675" s="81">
        <f ca="1">TRUNC(PRODUCT(G$10:G674),15)</f>
        <v>1.1400658100355601</v>
      </c>
      <c r="I675" s="81">
        <f t="shared" si="289"/>
        <v>1</v>
      </c>
      <c r="J675" s="81">
        <f t="shared" ca="1" si="284"/>
        <v>1.1400658100000001</v>
      </c>
      <c r="K675" s="81">
        <f t="shared" ca="1" si="285"/>
        <v>140.06581</v>
      </c>
      <c r="L675" s="85">
        <f>IF(VLOOKUP(A675,$U$12:$AD$125,8)=VLOOKUP(A674,$U$12:$AD$125,8),0,VLOOKUP(A675,U$12:$AD$125,8))</f>
        <v>0</v>
      </c>
      <c r="M675" s="86">
        <f>IF(L675&gt;0,VLOOKUP(L675,T$12:$AC$125,7),0)</f>
        <v>0</v>
      </c>
      <c r="N675" s="81">
        <f t="shared" si="290"/>
        <v>0</v>
      </c>
      <c r="O675" s="81">
        <f t="shared" ca="1" si="286"/>
        <v>140.06581</v>
      </c>
      <c r="P675" s="87" t="str">
        <f t="shared" si="291"/>
        <v>J=</v>
      </c>
      <c r="Q675" s="88">
        <f t="shared" si="292"/>
        <v>44676</v>
      </c>
      <c r="R675" s="7"/>
      <c r="S675" s="7"/>
      <c r="T675" s="7"/>
      <c r="U675" s="7"/>
      <c r="V675" s="7"/>
      <c r="W675" s="7"/>
      <c r="X675" s="7"/>
      <c r="Y675" s="7"/>
      <c r="Z675" s="7"/>
      <c r="AA675" s="7"/>
      <c r="AB675" s="7"/>
      <c r="AC675" s="7"/>
      <c r="AD675" s="7"/>
      <c r="AE675" s="7"/>
      <c r="AF675" s="65"/>
      <c r="AG675" s="9"/>
      <c r="AH675" s="9"/>
      <c r="AI675" s="4"/>
      <c r="AJ675" s="10"/>
      <c r="AK675" s="4"/>
      <c r="AL675" s="65"/>
      <c r="AM675" s="10"/>
      <c r="AN675" s="9"/>
      <c r="AO675" s="7"/>
      <c r="AP675" s="11"/>
      <c r="AQ675" s="9"/>
      <c r="AR675" s="8"/>
      <c r="AS675" s="68"/>
      <c r="AT675" s="12"/>
      <c r="AU675" s="12"/>
      <c r="AV675" s="22"/>
      <c r="AW675" s="12"/>
      <c r="AX675" s="12"/>
      <c r="AY675" s="12"/>
      <c r="AZ675" s="12"/>
      <c r="BA675" s="12"/>
      <c r="BB675" s="12"/>
      <c r="BC675" s="12"/>
      <c r="BD675" s="12"/>
      <c r="BE675" s="12"/>
      <c r="BF675" s="12"/>
      <c r="BG675" s="12"/>
      <c r="BH675" s="12"/>
      <c r="BI675" s="12"/>
      <c r="BJ675" s="12"/>
      <c r="BK675" s="12"/>
      <c r="BL675" s="12"/>
      <c r="BM675" s="12"/>
      <c r="BN675" s="12"/>
      <c r="BO675" s="12"/>
      <c r="BP675" s="12"/>
      <c r="BQ675" s="12"/>
      <c r="BR675" s="12"/>
      <c r="BS675" s="12"/>
      <c r="BT675" s="12"/>
      <c r="BU675" s="12"/>
      <c r="BV675" s="12"/>
      <c r="BW675" s="12"/>
      <c r="BX675" s="12"/>
      <c r="BY675" s="12"/>
      <c r="BZ675" s="12"/>
      <c r="CA675" s="12"/>
      <c r="CB675" s="12"/>
      <c r="CC675" s="12"/>
      <c r="CD675" s="12"/>
      <c r="CE675" s="12"/>
      <c r="CF675" s="12"/>
      <c r="CG675" s="12"/>
      <c r="CH675" s="12"/>
      <c r="CI675" s="12"/>
      <c r="CJ675" s="12"/>
      <c r="CK675" s="12"/>
      <c r="CL675" s="12"/>
      <c r="CM675" s="12"/>
      <c r="CN675" s="12"/>
      <c r="CO675" s="12"/>
      <c r="CP675" s="12"/>
      <c r="CQ675" s="12"/>
      <c r="CR675" s="12"/>
      <c r="CS675" s="12"/>
      <c r="CT675" s="12"/>
      <c r="CU675" s="12"/>
      <c r="CV675" s="12"/>
      <c r="CW675" s="12"/>
      <c r="CX675" s="12"/>
      <c r="CY675" s="12"/>
      <c r="CZ675" s="12"/>
      <c r="DA675" s="12"/>
      <c r="DB675" s="12"/>
      <c r="DC675" s="12"/>
      <c r="DD675" s="12"/>
      <c r="DE675" s="12"/>
      <c r="DF675" s="12"/>
      <c r="DG675" s="12"/>
      <c r="DH675" s="12"/>
      <c r="DI675" s="12"/>
      <c r="DJ675" s="12"/>
      <c r="DK675" s="12"/>
      <c r="DL675" s="12"/>
      <c r="DM675" s="12"/>
      <c r="DN675" s="12"/>
      <c r="DO675" s="12"/>
      <c r="DP675" s="12"/>
      <c r="DQ675" s="12"/>
      <c r="DR675" s="12"/>
      <c r="DS675" s="12"/>
      <c r="DT675" s="12"/>
      <c r="DU675" s="12"/>
      <c r="DV675" s="12"/>
      <c r="DW675" s="12"/>
      <c r="DX675" s="12"/>
      <c r="DY675" s="12"/>
      <c r="DZ675" s="12"/>
      <c r="EA675" s="12"/>
      <c r="EB675" s="12"/>
      <c r="EC675" s="12"/>
      <c r="ED675" s="12"/>
      <c r="EE675" s="12"/>
      <c r="EF675" s="12"/>
      <c r="EG675" s="12"/>
      <c r="EH675" s="12"/>
      <c r="EI675" s="12"/>
      <c r="EJ675" s="12"/>
      <c r="EK675" s="12"/>
      <c r="EL675" s="12"/>
      <c r="EM675" s="12"/>
      <c r="EN675" s="12"/>
      <c r="EO675" s="12"/>
      <c r="EP675" s="12"/>
      <c r="EQ675" s="12"/>
      <c r="ER675" s="12"/>
      <c r="ES675" s="12"/>
      <c r="ET675" s="12"/>
      <c r="EU675" s="12"/>
      <c r="EV675" s="12"/>
      <c r="EW675" s="12"/>
      <c r="EX675" s="12"/>
      <c r="EY675" s="12"/>
      <c r="EZ675" s="12"/>
      <c r="FA675" s="12"/>
      <c r="FB675" s="12"/>
      <c r="FC675" s="12"/>
      <c r="FD675" s="12"/>
      <c r="FE675" s="12"/>
      <c r="FF675" s="12"/>
      <c r="FG675" s="12"/>
      <c r="FH675" s="12"/>
      <c r="FI675" s="12"/>
      <c r="FJ675" s="12"/>
      <c r="FK675" s="12"/>
      <c r="FL675" s="12"/>
      <c r="FM675" s="12"/>
      <c r="FN675" s="12"/>
      <c r="FO675" s="12"/>
      <c r="FP675" s="12"/>
      <c r="FQ675" s="12"/>
      <c r="FR675" s="12"/>
      <c r="FS675" s="12"/>
      <c r="FT675" s="12"/>
      <c r="FU675" s="12"/>
      <c r="FV675" s="12"/>
      <c r="FW675" s="12"/>
      <c r="FX675" s="12"/>
      <c r="FY675" s="12"/>
      <c r="FZ675" s="12"/>
      <c r="GA675" s="12"/>
      <c r="GB675" s="12"/>
      <c r="GC675" s="12"/>
      <c r="GD675" s="12"/>
      <c r="GE675" s="12"/>
      <c r="GF675" s="12"/>
      <c r="GG675" s="12"/>
      <c r="GH675" s="12"/>
      <c r="GI675" s="12"/>
      <c r="GJ675" s="12"/>
      <c r="GK675" s="12"/>
      <c r="GL675" s="12"/>
      <c r="GM675" s="12"/>
      <c r="GN675" s="12"/>
      <c r="GO675" s="12"/>
      <c r="GP675" s="12"/>
      <c r="GQ675" s="12"/>
      <c r="GR675" s="12"/>
    </row>
    <row r="676" spans="1:200" x14ac:dyDescent="0.2">
      <c r="A676" s="79">
        <f t="shared" si="287"/>
        <v>43748</v>
      </c>
      <c r="B676" s="80">
        <f t="shared" ca="1" si="293"/>
        <v>1140.34374</v>
      </c>
      <c r="C676" s="81">
        <f t="shared" si="288"/>
        <v>1000</v>
      </c>
      <c r="D676" s="82">
        <f ca="1">IF(A676&lt;$B$1,VLOOKUP(A676,[1]DI!$A$4:$B$15000,2,FALSE),0)</f>
        <v>5.3999999999999999E-2</v>
      </c>
      <c r="E676" s="81">
        <f t="shared" ca="1" si="294"/>
        <v>2.0871999999999999E-4</v>
      </c>
      <c r="F676" s="83">
        <f t="shared" si="282"/>
        <v>1.1679999999999999</v>
      </c>
      <c r="G676" s="84">
        <f t="shared" ca="1" si="283"/>
        <v>1.0002437849600001</v>
      </c>
      <c r="H676" s="81">
        <f ca="1">TRUNC(PRODUCT(G$10:G675),15)</f>
        <v>1.14034374093346</v>
      </c>
      <c r="I676" s="81">
        <f t="shared" si="289"/>
        <v>1</v>
      </c>
      <c r="J676" s="81">
        <f t="shared" ca="1" si="284"/>
        <v>1.1403437400000001</v>
      </c>
      <c r="K676" s="81">
        <f t="shared" ca="1" si="285"/>
        <v>140.34374</v>
      </c>
      <c r="L676" s="85">
        <f>IF(VLOOKUP(A676,$U$12:$AD$125,8)=VLOOKUP(A675,$U$12:$AD$125,8),0,VLOOKUP(A676,U$12:$AD$125,8))</f>
        <v>0</v>
      </c>
      <c r="M676" s="86">
        <f>IF(L676&gt;0,VLOOKUP(L676,T$12:$AC$125,7),0)</f>
        <v>0</v>
      </c>
      <c r="N676" s="81">
        <f t="shared" si="290"/>
        <v>0</v>
      </c>
      <c r="O676" s="81">
        <f t="shared" ca="1" si="286"/>
        <v>140.34374</v>
      </c>
      <c r="P676" s="87" t="str">
        <f t="shared" si="291"/>
        <v>J=</v>
      </c>
      <c r="Q676" s="88">
        <f t="shared" si="292"/>
        <v>44676</v>
      </c>
      <c r="R676" s="7"/>
      <c r="S676" s="7"/>
      <c r="T676" s="7"/>
      <c r="U676" s="7"/>
      <c r="V676" s="7"/>
      <c r="W676" s="7"/>
      <c r="X676" s="7"/>
      <c r="Y676" s="7"/>
      <c r="Z676" s="7"/>
      <c r="AA676" s="7"/>
      <c r="AB676" s="7"/>
      <c r="AC676" s="7"/>
      <c r="AD676" s="7"/>
      <c r="AE676" s="7"/>
      <c r="AF676" s="65">
        <f>(AF668+1)</f>
        <v>43592</v>
      </c>
      <c r="AG676" s="9">
        <f t="shared" ref="AG676:AK691" ca="1" si="298">VLOOKUP($AF676,$A$10:$Q$3625,(AG$1)+1)</f>
        <v>1106.09446</v>
      </c>
      <c r="AH676" s="9">
        <f t="shared" si="298"/>
        <v>1000</v>
      </c>
      <c r="AI676" s="4">
        <f t="shared" ca="1" si="298"/>
        <v>6.4000000000000001E-2</v>
      </c>
      <c r="AJ676" s="10">
        <f t="shared" ca="1" si="298"/>
        <v>2.4620000000000002E-4</v>
      </c>
      <c r="AK676" s="4">
        <f t="shared" si="298"/>
        <v>1.1679999999999999</v>
      </c>
      <c r="AL676" s="65">
        <f t="shared" ref="AL676:AL705" si="299">AF676</f>
        <v>43592</v>
      </c>
      <c r="AM676" s="10">
        <f t="shared" ref="AM676:AS691" ca="1" si="300">VLOOKUP($AF676,$A$10:$Q$3625,(AM$1)+1)</f>
        <v>1.10609446</v>
      </c>
      <c r="AN676" s="9">
        <f t="shared" ca="1" si="300"/>
        <v>106.09446</v>
      </c>
      <c r="AO676" s="7">
        <f t="shared" si="300"/>
        <v>0</v>
      </c>
      <c r="AP676" s="11">
        <f t="shared" si="300"/>
        <v>0</v>
      </c>
      <c r="AQ676" s="9">
        <f t="shared" si="300"/>
        <v>0</v>
      </c>
      <c r="AR676" s="8" t="str">
        <f t="shared" si="300"/>
        <v>J=</v>
      </c>
      <c r="AS676" s="65">
        <f t="shared" si="300"/>
        <v>44676</v>
      </c>
      <c r="AT676" s="12"/>
      <c r="AU676" s="12"/>
      <c r="AV676" s="22"/>
      <c r="AW676" s="12"/>
      <c r="AX676" s="12"/>
      <c r="AY676" s="12"/>
      <c r="AZ676" s="12"/>
      <c r="BA676" s="12"/>
      <c r="BB676" s="12"/>
      <c r="BC676" s="12"/>
      <c r="BD676" s="12"/>
      <c r="BE676" s="12"/>
      <c r="BF676" s="12"/>
      <c r="BG676" s="12"/>
      <c r="BH676" s="12"/>
      <c r="BI676" s="12"/>
      <c r="BJ676" s="12"/>
      <c r="BK676" s="12"/>
      <c r="BL676" s="12"/>
      <c r="BM676" s="12"/>
      <c r="BN676" s="12"/>
      <c r="BO676" s="12"/>
      <c r="BP676" s="12"/>
      <c r="BQ676" s="12"/>
      <c r="BR676" s="12"/>
      <c r="BS676" s="12"/>
      <c r="BT676" s="12"/>
      <c r="BU676" s="12"/>
      <c r="BV676" s="12"/>
      <c r="BW676" s="12"/>
      <c r="BX676" s="12"/>
      <c r="BY676" s="12"/>
      <c r="BZ676" s="12"/>
      <c r="CA676" s="12"/>
      <c r="CB676" s="12"/>
      <c r="CC676" s="12"/>
      <c r="CD676" s="12"/>
      <c r="CE676" s="12"/>
      <c r="CF676" s="12"/>
      <c r="CG676" s="12"/>
      <c r="CH676" s="12"/>
      <c r="CI676" s="12"/>
      <c r="CJ676" s="12"/>
      <c r="CK676" s="12"/>
      <c r="CL676" s="12"/>
      <c r="CM676" s="12"/>
      <c r="CN676" s="12"/>
      <c r="CO676" s="12"/>
      <c r="CP676" s="12"/>
      <c r="CQ676" s="12"/>
      <c r="CR676" s="12"/>
      <c r="CS676" s="12"/>
      <c r="CT676" s="12"/>
      <c r="CU676" s="12"/>
      <c r="CV676" s="12"/>
      <c r="CW676" s="12"/>
      <c r="CX676" s="12"/>
      <c r="CY676" s="12"/>
      <c r="CZ676" s="12"/>
      <c r="DA676" s="12"/>
      <c r="DB676" s="12"/>
      <c r="DC676" s="12"/>
      <c r="DD676" s="12"/>
      <c r="DE676" s="12"/>
      <c r="DF676" s="12"/>
      <c r="DG676" s="12"/>
      <c r="DH676" s="12"/>
      <c r="DI676" s="12"/>
      <c r="DJ676" s="12"/>
      <c r="DK676" s="12"/>
      <c r="DL676" s="12"/>
      <c r="DM676" s="12"/>
      <c r="DN676" s="12"/>
      <c r="DO676" s="12"/>
      <c r="DP676" s="12"/>
      <c r="DQ676" s="12"/>
      <c r="DR676" s="12"/>
      <c r="DS676" s="12"/>
      <c r="DT676" s="12"/>
      <c r="DU676" s="12"/>
      <c r="DV676" s="12"/>
      <c r="DW676" s="12"/>
      <c r="DX676" s="12"/>
      <c r="DY676" s="12"/>
      <c r="DZ676" s="12"/>
      <c r="EA676" s="12"/>
      <c r="EB676" s="12"/>
      <c r="EC676" s="12"/>
      <c r="ED676" s="12"/>
      <c r="EE676" s="12"/>
      <c r="EF676" s="12"/>
      <c r="EG676" s="12"/>
      <c r="EH676" s="12"/>
      <c r="EI676" s="12"/>
      <c r="EJ676" s="12"/>
      <c r="EK676" s="12"/>
      <c r="EL676" s="12"/>
      <c r="EM676" s="12"/>
      <c r="EN676" s="12"/>
      <c r="EO676" s="12"/>
      <c r="EP676" s="12"/>
      <c r="EQ676" s="12"/>
      <c r="ER676" s="12"/>
      <c r="ES676" s="12"/>
      <c r="ET676" s="12"/>
      <c r="EU676" s="12"/>
      <c r="EV676" s="12"/>
      <c r="EW676" s="12"/>
      <c r="EX676" s="12"/>
      <c r="EY676" s="12"/>
      <c r="EZ676" s="12"/>
      <c r="FA676" s="12"/>
      <c r="FB676" s="12"/>
      <c r="FC676" s="12"/>
      <c r="FD676" s="12"/>
      <c r="FE676" s="12"/>
      <c r="FF676" s="12"/>
      <c r="FG676" s="12"/>
      <c r="FH676" s="12"/>
      <c r="FI676" s="12"/>
      <c r="FJ676" s="12"/>
      <c r="FK676" s="12"/>
      <c r="FL676" s="12"/>
      <c r="FM676" s="12"/>
      <c r="FN676" s="12"/>
      <c r="FO676" s="12"/>
      <c r="FP676" s="12"/>
      <c r="FQ676" s="12"/>
      <c r="FR676" s="12"/>
      <c r="FS676" s="12"/>
      <c r="FT676" s="12"/>
      <c r="FU676" s="12"/>
      <c r="FV676" s="12"/>
      <c r="FW676" s="12"/>
      <c r="FX676" s="12"/>
      <c r="FY676" s="12"/>
      <c r="FZ676" s="12"/>
      <c r="GA676" s="12"/>
      <c r="GB676" s="12"/>
      <c r="GC676" s="12"/>
      <c r="GD676" s="12"/>
      <c r="GE676" s="12"/>
      <c r="GF676" s="12"/>
      <c r="GG676" s="12"/>
      <c r="GH676" s="12"/>
      <c r="GI676" s="12"/>
      <c r="GJ676" s="12"/>
      <c r="GK676" s="12"/>
      <c r="GL676" s="12"/>
      <c r="GM676" s="12"/>
      <c r="GN676" s="12"/>
      <c r="GO676" s="12"/>
      <c r="GP676" s="12"/>
      <c r="GQ676" s="12"/>
      <c r="GR676" s="12"/>
    </row>
    <row r="677" spans="1:200" x14ac:dyDescent="0.2">
      <c r="A677" s="79">
        <f t="shared" si="287"/>
        <v>43749</v>
      </c>
      <c r="B677" s="80">
        <f t="shared" ca="1" si="293"/>
        <v>1140.62174</v>
      </c>
      <c r="C677" s="81">
        <f t="shared" si="288"/>
        <v>1000</v>
      </c>
      <c r="D677" s="82">
        <f ca="1">IF(A677&lt;$B$1,VLOOKUP(A677,[1]DI!$A$4:$B$15000,2,FALSE),0)</f>
        <v>5.3999999999999999E-2</v>
      </c>
      <c r="E677" s="81">
        <f t="shared" ca="1" si="294"/>
        <v>2.0871999999999999E-4</v>
      </c>
      <c r="F677" s="83">
        <f t="shared" si="282"/>
        <v>1.1679999999999999</v>
      </c>
      <c r="G677" s="84">
        <f t="shared" ca="1" si="283"/>
        <v>1.0002437849600001</v>
      </c>
      <c r="H677" s="81">
        <f ca="1">TRUNC(PRODUCT(G$10:G676),15)</f>
        <v>1.14062173958673</v>
      </c>
      <c r="I677" s="81">
        <f t="shared" si="289"/>
        <v>1</v>
      </c>
      <c r="J677" s="81">
        <f t="shared" ca="1" si="284"/>
        <v>1.1406217400000001</v>
      </c>
      <c r="K677" s="81">
        <f t="shared" ca="1" si="285"/>
        <v>140.62173999999999</v>
      </c>
      <c r="L677" s="85">
        <f>IF(VLOOKUP(A677,$U$12:$AD$125,8)=VLOOKUP(A676,$U$12:$AD$125,8),0,VLOOKUP(A677,U$12:$AD$125,8))</f>
        <v>0</v>
      </c>
      <c r="M677" s="86">
        <f>IF(L677&gt;0,VLOOKUP(L677,T$12:$AC$125,7),0)</f>
        <v>0</v>
      </c>
      <c r="N677" s="81">
        <f t="shared" si="290"/>
        <v>0</v>
      </c>
      <c r="O677" s="81">
        <f t="shared" ca="1" si="286"/>
        <v>140.62173999999999</v>
      </c>
      <c r="P677" s="87" t="str">
        <f t="shared" si="291"/>
        <v>J=</v>
      </c>
      <c r="Q677" s="88">
        <f t="shared" si="292"/>
        <v>44676</v>
      </c>
      <c r="R677" s="7"/>
      <c r="S677" s="7"/>
      <c r="T677" s="7"/>
      <c r="U677" s="7"/>
      <c r="V677" s="7"/>
      <c r="W677" s="7"/>
      <c r="X677" s="7"/>
      <c r="Y677" s="7"/>
      <c r="Z677" s="7"/>
      <c r="AA677" s="7"/>
      <c r="AB677" s="7"/>
      <c r="AC677" s="7"/>
      <c r="AD677" s="7"/>
      <c r="AE677" s="7"/>
      <c r="AF677" s="65">
        <f t="shared" ref="AF677:AF705" si="301">(AF676+1)</f>
        <v>43593</v>
      </c>
      <c r="AG677" s="9">
        <f t="shared" ca="1" si="298"/>
        <v>1106.4125300000001</v>
      </c>
      <c r="AH677" s="9">
        <f t="shared" si="298"/>
        <v>1000</v>
      </c>
      <c r="AI677" s="4">
        <f t="shared" ca="1" si="298"/>
        <v>6.4000000000000001E-2</v>
      </c>
      <c r="AJ677" s="10">
        <f t="shared" ca="1" si="298"/>
        <v>2.4620000000000002E-4</v>
      </c>
      <c r="AK677" s="4">
        <f t="shared" si="298"/>
        <v>1.1679999999999999</v>
      </c>
      <c r="AL677" s="65">
        <f t="shared" si="299"/>
        <v>43593</v>
      </c>
      <c r="AM677" s="10">
        <f t="shared" ca="1" si="300"/>
        <v>1.1064125300000001</v>
      </c>
      <c r="AN677" s="9">
        <f t="shared" ca="1" si="300"/>
        <v>106.41253</v>
      </c>
      <c r="AO677" s="7">
        <f t="shared" si="300"/>
        <v>0</v>
      </c>
      <c r="AP677" s="11">
        <f t="shared" si="300"/>
        <v>0</v>
      </c>
      <c r="AQ677" s="9">
        <f t="shared" si="300"/>
        <v>0</v>
      </c>
      <c r="AR677" s="8" t="str">
        <f t="shared" si="300"/>
        <v>J=</v>
      </c>
      <c r="AS677" s="65">
        <f t="shared" si="300"/>
        <v>44676</v>
      </c>
      <c r="AT677" s="12"/>
      <c r="AU677" s="12"/>
      <c r="AV677" s="22"/>
      <c r="AW677" s="12"/>
      <c r="AX677" s="12"/>
      <c r="AY677" s="12"/>
      <c r="AZ677" s="12"/>
      <c r="BA677" s="12"/>
      <c r="BB677" s="12"/>
      <c r="BC677" s="12"/>
      <c r="BD677" s="12"/>
      <c r="BE677" s="12"/>
      <c r="BF677" s="12"/>
      <c r="BG677" s="12"/>
      <c r="BH677" s="12"/>
      <c r="BI677" s="12"/>
      <c r="BJ677" s="12"/>
      <c r="BK677" s="12"/>
      <c r="BL677" s="12"/>
      <c r="BM677" s="12"/>
      <c r="BN677" s="12"/>
      <c r="BO677" s="12"/>
      <c r="BP677" s="12"/>
      <c r="BQ677" s="12"/>
      <c r="BR677" s="12"/>
      <c r="BS677" s="12"/>
      <c r="BT677" s="12"/>
      <c r="BU677" s="12"/>
      <c r="BV677" s="12"/>
      <c r="BW677" s="12"/>
      <c r="BX677" s="12"/>
      <c r="BY677" s="12"/>
      <c r="BZ677" s="12"/>
      <c r="CA677" s="12"/>
      <c r="CB677" s="12"/>
      <c r="CC677" s="12"/>
      <c r="CD677" s="12"/>
      <c r="CE677" s="12"/>
      <c r="CF677" s="12"/>
      <c r="CG677" s="12"/>
      <c r="CH677" s="12"/>
      <c r="CI677" s="12"/>
      <c r="CJ677" s="12"/>
      <c r="CK677" s="12"/>
      <c r="CL677" s="12"/>
      <c r="CM677" s="12"/>
      <c r="CN677" s="12"/>
      <c r="CO677" s="12"/>
      <c r="CP677" s="12"/>
      <c r="CQ677" s="12"/>
      <c r="CR677" s="12"/>
      <c r="CS677" s="12"/>
      <c r="CT677" s="12"/>
      <c r="CU677" s="12"/>
      <c r="CV677" s="12"/>
      <c r="CW677" s="12"/>
      <c r="CX677" s="12"/>
      <c r="CY677" s="12"/>
      <c r="CZ677" s="12"/>
      <c r="DA677" s="12"/>
      <c r="DB677" s="12"/>
      <c r="DC677" s="12"/>
      <c r="DD677" s="12"/>
      <c r="DE677" s="12"/>
      <c r="DF677" s="12"/>
      <c r="DG677" s="12"/>
      <c r="DH677" s="12"/>
      <c r="DI677" s="12"/>
      <c r="DJ677" s="12"/>
      <c r="DK677" s="12"/>
      <c r="DL677" s="12"/>
      <c r="DM677" s="12"/>
      <c r="DN677" s="12"/>
      <c r="DO677" s="12"/>
      <c r="DP677" s="12"/>
      <c r="DQ677" s="12"/>
      <c r="DR677" s="12"/>
      <c r="DS677" s="12"/>
      <c r="DT677" s="12"/>
      <c r="DU677" s="12"/>
      <c r="DV677" s="12"/>
      <c r="DW677" s="12"/>
      <c r="DX677" s="12"/>
      <c r="DY677" s="12"/>
      <c r="DZ677" s="12"/>
      <c r="EA677" s="12"/>
      <c r="EB677" s="12"/>
      <c r="EC677" s="12"/>
      <c r="ED677" s="12"/>
      <c r="EE677" s="12"/>
      <c r="EF677" s="12"/>
      <c r="EG677" s="12"/>
      <c r="EH677" s="12"/>
      <c r="EI677" s="12"/>
      <c r="EJ677" s="12"/>
      <c r="EK677" s="12"/>
      <c r="EL677" s="12"/>
      <c r="EM677" s="12"/>
      <c r="EN677" s="12"/>
      <c r="EO677" s="12"/>
      <c r="EP677" s="12"/>
      <c r="EQ677" s="12"/>
      <c r="ER677" s="12"/>
      <c r="ES677" s="12"/>
      <c r="ET677" s="12"/>
      <c r="EU677" s="12"/>
      <c r="EV677" s="12"/>
      <c r="EW677" s="12"/>
      <c r="EX677" s="12"/>
      <c r="EY677" s="12"/>
      <c r="EZ677" s="12"/>
      <c r="FA677" s="12"/>
      <c r="FB677" s="12"/>
      <c r="FC677" s="12"/>
      <c r="FD677" s="12"/>
      <c r="FE677" s="12"/>
      <c r="FF677" s="12"/>
      <c r="FG677" s="12"/>
      <c r="FH677" s="12"/>
      <c r="FI677" s="12"/>
      <c r="FJ677" s="12"/>
      <c r="FK677" s="12"/>
      <c r="FL677" s="12"/>
      <c r="FM677" s="12"/>
      <c r="FN677" s="12"/>
      <c r="FO677" s="12"/>
      <c r="FP677" s="12"/>
      <c r="FQ677" s="12"/>
      <c r="FR677" s="12"/>
      <c r="FS677" s="12"/>
      <c r="FT677" s="12"/>
      <c r="FU677" s="12"/>
      <c r="FV677" s="12"/>
      <c r="FW677" s="12"/>
      <c r="FX677" s="12"/>
      <c r="FY677" s="12"/>
      <c r="FZ677" s="12"/>
      <c r="GA677" s="12"/>
      <c r="GB677" s="12"/>
      <c r="GC677" s="12"/>
      <c r="GD677" s="12"/>
      <c r="GE677" s="12"/>
      <c r="GF677" s="12"/>
      <c r="GG677" s="12"/>
      <c r="GH677" s="12"/>
      <c r="GI677" s="12"/>
      <c r="GJ677" s="12"/>
      <c r="GK677" s="12"/>
      <c r="GL677" s="12"/>
      <c r="GM677" s="12"/>
      <c r="GN677" s="12"/>
      <c r="GO677" s="12"/>
      <c r="GP677" s="12"/>
      <c r="GQ677" s="12"/>
      <c r="GR677" s="12"/>
    </row>
    <row r="678" spans="1:200" x14ac:dyDescent="0.2">
      <c r="A678" s="79">
        <f t="shared" si="287"/>
        <v>43750</v>
      </c>
      <c r="B678" s="80">
        <f t="shared" ca="1" si="293"/>
        <v>1140.8998099999999</v>
      </c>
      <c r="C678" s="81">
        <f t="shared" si="288"/>
        <v>1000</v>
      </c>
      <c r="D678" s="82">
        <f ca="1">IF(A678&lt;$B$1,VLOOKUP(A678,[1]DI!$A$4:$B$15000,2,FALSE),0)</f>
        <v>0</v>
      </c>
      <c r="E678" s="81">
        <f t="shared" ca="1" si="294"/>
        <v>0</v>
      </c>
      <c r="F678" s="83">
        <f t="shared" si="282"/>
        <v>1.1679999999999999</v>
      </c>
      <c r="G678" s="84">
        <f t="shared" ca="1" si="283"/>
        <v>1</v>
      </c>
      <c r="H678" s="81">
        <f ca="1">TRUNC(PRODUCT(G$10:G677),15)</f>
        <v>1.14089980601189</v>
      </c>
      <c r="I678" s="81">
        <f t="shared" si="289"/>
        <v>1</v>
      </c>
      <c r="J678" s="81">
        <f t="shared" ca="1" si="284"/>
        <v>1.1408998100000001</v>
      </c>
      <c r="K678" s="81">
        <f t="shared" ca="1" si="285"/>
        <v>140.89981</v>
      </c>
      <c r="L678" s="85">
        <f>IF(VLOOKUP(A678,$U$12:$AD$125,8)=VLOOKUP(A677,$U$12:$AD$125,8),0,VLOOKUP(A678,U$12:$AD$125,8))</f>
        <v>0</v>
      </c>
      <c r="M678" s="86">
        <f>IF(L678&gt;0,VLOOKUP(L678,T$12:$AC$125,7),0)</f>
        <v>0</v>
      </c>
      <c r="N678" s="81">
        <f t="shared" si="290"/>
        <v>0</v>
      </c>
      <c r="O678" s="81">
        <f t="shared" ca="1" si="286"/>
        <v>140.89981</v>
      </c>
      <c r="P678" s="87" t="str">
        <f t="shared" si="291"/>
        <v>J=</v>
      </c>
      <c r="Q678" s="88">
        <f t="shared" si="292"/>
        <v>44676</v>
      </c>
      <c r="R678" s="7"/>
      <c r="S678" s="7"/>
      <c r="T678" s="7"/>
      <c r="U678" s="7"/>
      <c r="V678" s="7"/>
      <c r="W678" s="7"/>
      <c r="X678" s="7"/>
      <c r="Y678" s="7"/>
      <c r="Z678" s="7"/>
      <c r="AA678" s="7"/>
      <c r="AB678" s="7"/>
      <c r="AC678" s="7"/>
      <c r="AD678" s="7"/>
      <c r="AE678" s="7"/>
      <c r="AF678" s="65">
        <f t="shared" si="301"/>
        <v>43594</v>
      </c>
      <c r="AG678" s="9">
        <f t="shared" ca="1" si="298"/>
        <v>1106.7306900000001</v>
      </c>
      <c r="AH678" s="9">
        <f t="shared" si="298"/>
        <v>1000</v>
      </c>
      <c r="AI678" s="4">
        <f t="shared" ca="1" si="298"/>
        <v>6.4000000000000001E-2</v>
      </c>
      <c r="AJ678" s="10">
        <f t="shared" ca="1" si="298"/>
        <v>2.4620000000000002E-4</v>
      </c>
      <c r="AK678" s="4">
        <f t="shared" si="298"/>
        <v>1.1679999999999999</v>
      </c>
      <c r="AL678" s="65">
        <f t="shared" si="299"/>
        <v>43594</v>
      </c>
      <c r="AM678" s="10">
        <f t="shared" ca="1" si="300"/>
        <v>1.10673069</v>
      </c>
      <c r="AN678" s="9">
        <f t="shared" ca="1" si="300"/>
        <v>106.73069</v>
      </c>
      <c r="AO678" s="7">
        <f t="shared" si="300"/>
        <v>0</v>
      </c>
      <c r="AP678" s="11">
        <f t="shared" si="300"/>
        <v>0</v>
      </c>
      <c r="AQ678" s="9">
        <f t="shared" si="300"/>
        <v>0</v>
      </c>
      <c r="AR678" s="8" t="str">
        <f t="shared" si="300"/>
        <v>J=</v>
      </c>
      <c r="AS678" s="65">
        <f t="shared" si="300"/>
        <v>44676</v>
      </c>
      <c r="AT678" s="12"/>
      <c r="AU678" s="12"/>
      <c r="AV678" s="22"/>
      <c r="AW678" s="12"/>
      <c r="AX678" s="12"/>
      <c r="AY678" s="12"/>
      <c r="AZ678" s="12"/>
      <c r="BA678" s="12"/>
      <c r="BB678" s="12"/>
      <c r="BC678" s="12"/>
      <c r="BD678" s="12"/>
      <c r="BE678" s="12"/>
      <c r="BF678" s="12"/>
      <c r="BG678" s="12"/>
      <c r="BH678" s="12"/>
      <c r="BI678" s="12"/>
      <c r="BJ678" s="12"/>
      <c r="BK678" s="12"/>
      <c r="BL678" s="12"/>
      <c r="BM678" s="12"/>
      <c r="BN678" s="12"/>
      <c r="BO678" s="12"/>
      <c r="BP678" s="12"/>
      <c r="BQ678" s="12"/>
      <c r="BR678" s="12"/>
      <c r="BS678" s="12"/>
      <c r="BT678" s="12"/>
      <c r="BU678" s="12"/>
      <c r="BV678" s="12"/>
      <c r="BW678" s="12"/>
      <c r="BX678" s="12"/>
      <c r="BY678" s="12"/>
      <c r="BZ678" s="12"/>
      <c r="CA678" s="12"/>
      <c r="CB678" s="12"/>
      <c r="CC678" s="12"/>
      <c r="CD678" s="12"/>
      <c r="CE678" s="12"/>
      <c r="CF678" s="12"/>
      <c r="CG678" s="12"/>
      <c r="CH678" s="12"/>
      <c r="CI678" s="12"/>
      <c r="CJ678" s="12"/>
      <c r="CK678" s="12"/>
      <c r="CL678" s="12"/>
      <c r="CM678" s="12"/>
      <c r="CN678" s="12"/>
      <c r="CO678" s="12"/>
      <c r="CP678" s="12"/>
      <c r="CQ678" s="12"/>
      <c r="CR678" s="12"/>
      <c r="CS678" s="12"/>
      <c r="CT678" s="12"/>
      <c r="CU678" s="12"/>
      <c r="CV678" s="12"/>
      <c r="CW678" s="12"/>
      <c r="CX678" s="12"/>
      <c r="CY678" s="12"/>
      <c r="CZ678" s="12"/>
      <c r="DA678" s="12"/>
      <c r="DB678" s="12"/>
      <c r="DC678" s="12"/>
      <c r="DD678" s="12"/>
      <c r="DE678" s="12"/>
      <c r="DF678" s="12"/>
      <c r="DG678" s="12"/>
      <c r="DH678" s="12"/>
      <c r="DI678" s="12"/>
      <c r="DJ678" s="12"/>
      <c r="DK678" s="12"/>
      <c r="DL678" s="12"/>
      <c r="DM678" s="12"/>
      <c r="DN678" s="12"/>
      <c r="DO678" s="12"/>
      <c r="DP678" s="12"/>
      <c r="DQ678" s="12"/>
      <c r="DR678" s="12"/>
      <c r="DS678" s="12"/>
      <c r="DT678" s="12"/>
      <c r="DU678" s="12"/>
      <c r="DV678" s="12"/>
      <c r="DW678" s="12"/>
      <c r="DX678" s="12"/>
      <c r="DY678" s="12"/>
      <c r="DZ678" s="12"/>
      <c r="EA678" s="12"/>
      <c r="EB678" s="12"/>
      <c r="EC678" s="12"/>
      <c r="ED678" s="12"/>
      <c r="EE678" s="12"/>
      <c r="EF678" s="12"/>
      <c r="EG678" s="12"/>
      <c r="EH678" s="12"/>
      <c r="EI678" s="12"/>
      <c r="EJ678" s="12"/>
      <c r="EK678" s="12"/>
      <c r="EL678" s="12"/>
      <c r="EM678" s="12"/>
      <c r="EN678" s="12"/>
      <c r="EO678" s="12"/>
      <c r="EP678" s="12"/>
      <c r="EQ678" s="12"/>
      <c r="ER678" s="12"/>
      <c r="ES678" s="12"/>
      <c r="ET678" s="12"/>
      <c r="EU678" s="12"/>
      <c r="EV678" s="12"/>
      <c r="EW678" s="12"/>
      <c r="EX678" s="12"/>
      <c r="EY678" s="12"/>
      <c r="EZ678" s="12"/>
      <c r="FA678" s="12"/>
      <c r="FB678" s="12"/>
      <c r="FC678" s="12"/>
      <c r="FD678" s="12"/>
      <c r="FE678" s="12"/>
      <c r="FF678" s="12"/>
      <c r="FG678" s="12"/>
      <c r="FH678" s="12"/>
      <c r="FI678" s="12"/>
      <c r="FJ678" s="12"/>
      <c r="FK678" s="12"/>
      <c r="FL678" s="12"/>
      <c r="FM678" s="12"/>
      <c r="FN678" s="12"/>
      <c r="FO678" s="12"/>
      <c r="FP678" s="12"/>
      <c r="FQ678" s="12"/>
      <c r="FR678" s="12"/>
      <c r="FS678" s="12"/>
      <c r="FT678" s="12"/>
      <c r="FU678" s="12"/>
      <c r="FV678" s="12"/>
      <c r="FW678" s="12"/>
      <c r="FX678" s="12"/>
      <c r="FY678" s="12"/>
      <c r="FZ678" s="12"/>
      <c r="GA678" s="12"/>
      <c r="GB678" s="12"/>
      <c r="GC678" s="12"/>
      <c r="GD678" s="12"/>
      <c r="GE678" s="12"/>
      <c r="GF678" s="12"/>
      <c r="GG678" s="12"/>
      <c r="GH678" s="12"/>
      <c r="GI678" s="12"/>
      <c r="GJ678" s="12"/>
      <c r="GK678" s="12"/>
      <c r="GL678" s="12"/>
      <c r="GM678" s="12"/>
      <c r="GN678" s="12"/>
      <c r="GO678" s="12"/>
      <c r="GP678" s="12"/>
      <c r="GQ678" s="12"/>
      <c r="GR678" s="12"/>
    </row>
    <row r="679" spans="1:200" x14ac:dyDescent="0.2">
      <c r="A679" s="79">
        <f t="shared" si="287"/>
        <v>43751</v>
      </c>
      <c r="B679" s="80">
        <f t="shared" ca="1" si="293"/>
        <v>1140.8998099999999</v>
      </c>
      <c r="C679" s="81">
        <f t="shared" si="288"/>
        <v>1000</v>
      </c>
      <c r="D679" s="82">
        <f ca="1">IF(A679&lt;$B$1,VLOOKUP(A679,[1]DI!$A$4:$B$15000,2,FALSE),0)</f>
        <v>0</v>
      </c>
      <c r="E679" s="81">
        <f t="shared" ca="1" si="294"/>
        <v>0</v>
      </c>
      <c r="F679" s="83">
        <f t="shared" si="282"/>
        <v>1.1679999999999999</v>
      </c>
      <c r="G679" s="84">
        <f t="shared" ca="1" si="283"/>
        <v>1</v>
      </c>
      <c r="H679" s="81">
        <f ca="1">TRUNC(PRODUCT(G$10:G678),15)</f>
        <v>1.14089980601189</v>
      </c>
      <c r="I679" s="81">
        <f t="shared" si="289"/>
        <v>1</v>
      </c>
      <c r="J679" s="81">
        <f t="shared" ca="1" si="284"/>
        <v>1.1408998100000001</v>
      </c>
      <c r="K679" s="81">
        <f t="shared" ca="1" si="285"/>
        <v>140.89981</v>
      </c>
      <c r="L679" s="85">
        <f>IF(VLOOKUP(A679,$U$12:$AD$125,8)=VLOOKUP(A678,$U$12:$AD$125,8),0,VLOOKUP(A679,U$12:$AD$125,8))</f>
        <v>0</v>
      </c>
      <c r="M679" s="86">
        <f>IF(L679&gt;0,VLOOKUP(L679,T$12:$AC$125,7),0)</f>
        <v>0</v>
      </c>
      <c r="N679" s="81">
        <f t="shared" si="290"/>
        <v>0</v>
      </c>
      <c r="O679" s="81">
        <f t="shared" ca="1" si="286"/>
        <v>140.89981</v>
      </c>
      <c r="P679" s="87" t="str">
        <f t="shared" si="291"/>
        <v>J=</v>
      </c>
      <c r="Q679" s="88">
        <f t="shared" si="292"/>
        <v>44676</v>
      </c>
      <c r="R679" s="7"/>
      <c r="S679" s="7"/>
      <c r="T679" s="7"/>
      <c r="U679" s="7"/>
      <c r="V679" s="7"/>
      <c r="W679" s="7"/>
      <c r="X679" s="7"/>
      <c r="Y679" s="7"/>
      <c r="Z679" s="7"/>
      <c r="AA679" s="7"/>
      <c r="AB679" s="7"/>
      <c r="AC679" s="7"/>
      <c r="AD679" s="7"/>
      <c r="AE679" s="7"/>
      <c r="AF679" s="65">
        <f t="shared" si="301"/>
        <v>43595</v>
      </c>
      <c r="AG679" s="9">
        <f t="shared" ca="1" si="298"/>
        <v>1107.0489500000001</v>
      </c>
      <c r="AH679" s="9">
        <f t="shared" si="298"/>
        <v>1000</v>
      </c>
      <c r="AI679" s="4">
        <f t="shared" ca="1" si="298"/>
        <v>6.4000000000000001E-2</v>
      </c>
      <c r="AJ679" s="10">
        <f t="shared" ca="1" si="298"/>
        <v>2.4620000000000002E-4</v>
      </c>
      <c r="AK679" s="4">
        <f t="shared" si="298"/>
        <v>1.1679999999999999</v>
      </c>
      <c r="AL679" s="65">
        <f t="shared" si="299"/>
        <v>43595</v>
      </c>
      <c r="AM679" s="10">
        <f t="shared" ca="1" si="300"/>
        <v>1.10704895</v>
      </c>
      <c r="AN679" s="9">
        <f t="shared" ca="1" si="300"/>
        <v>107.04895</v>
      </c>
      <c r="AO679" s="7">
        <f t="shared" si="300"/>
        <v>0</v>
      </c>
      <c r="AP679" s="11">
        <f t="shared" si="300"/>
        <v>0</v>
      </c>
      <c r="AQ679" s="9">
        <f t="shared" si="300"/>
        <v>0</v>
      </c>
      <c r="AR679" s="8" t="str">
        <f t="shared" si="300"/>
        <v>J=</v>
      </c>
      <c r="AS679" s="65">
        <f t="shared" si="300"/>
        <v>44676</v>
      </c>
      <c r="AT679" s="12"/>
      <c r="AU679" s="12"/>
      <c r="AV679" s="22"/>
      <c r="AW679" s="12"/>
      <c r="AX679" s="12"/>
      <c r="AY679" s="12"/>
      <c r="AZ679" s="12"/>
      <c r="BA679" s="12"/>
      <c r="BB679" s="12"/>
      <c r="BC679" s="12"/>
      <c r="BD679" s="12"/>
      <c r="BE679" s="12"/>
      <c r="BF679" s="12"/>
      <c r="BG679" s="12"/>
      <c r="BH679" s="12"/>
      <c r="BI679" s="12"/>
      <c r="BJ679" s="12"/>
      <c r="BK679" s="12"/>
      <c r="BL679" s="12"/>
      <c r="BM679" s="12"/>
      <c r="BN679" s="12"/>
      <c r="BO679" s="12"/>
      <c r="BP679" s="12"/>
      <c r="BQ679" s="12"/>
      <c r="BR679" s="12"/>
      <c r="BS679" s="12"/>
      <c r="BT679" s="12"/>
      <c r="BU679" s="12"/>
      <c r="BV679" s="12"/>
      <c r="BW679" s="12"/>
      <c r="BX679" s="12"/>
      <c r="BY679" s="12"/>
      <c r="BZ679" s="12"/>
      <c r="CA679" s="12"/>
      <c r="CB679" s="12"/>
      <c r="CC679" s="12"/>
      <c r="CD679" s="12"/>
      <c r="CE679" s="12"/>
      <c r="CF679" s="12"/>
      <c r="CG679" s="12"/>
      <c r="CH679" s="12"/>
      <c r="CI679" s="12"/>
      <c r="CJ679" s="12"/>
      <c r="CK679" s="12"/>
      <c r="CL679" s="12"/>
      <c r="CM679" s="12"/>
      <c r="CN679" s="12"/>
      <c r="CO679" s="12"/>
      <c r="CP679" s="12"/>
      <c r="CQ679" s="12"/>
      <c r="CR679" s="12"/>
      <c r="CS679" s="12"/>
      <c r="CT679" s="12"/>
      <c r="CU679" s="12"/>
      <c r="CV679" s="12"/>
      <c r="CW679" s="12"/>
      <c r="CX679" s="12"/>
      <c r="CY679" s="12"/>
      <c r="CZ679" s="12"/>
      <c r="DA679" s="12"/>
      <c r="DB679" s="12"/>
      <c r="DC679" s="12"/>
      <c r="DD679" s="12"/>
      <c r="DE679" s="12"/>
      <c r="DF679" s="12"/>
      <c r="DG679" s="12"/>
      <c r="DH679" s="12"/>
      <c r="DI679" s="12"/>
      <c r="DJ679" s="12"/>
      <c r="DK679" s="12"/>
      <c r="DL679" s="12"/>
      <c r="DM679" s="12"/>
      <c r="DN679" s="12"/>
      <c r="DO679" s="12"/>
      <c r="DP679" s="12"/>
      <c r="DQ679" s="12"/>
      <c r="DR679" s="12"/>
      <c r="DS679" s="12"/>
      <c r="DT679" s="12"/>
      <c r="DU679" s="12"/>
      <c r="DV679" s="12"/>
      <c r="DW679" s="12"/>
      <c r="DX679" s="12"/>
      <c r="DY679" s="12"/>
      <c r="DZ679" s="12"/>
      <c r="EA679" s="12"/>
      <c r="EB679" s="12"/>
      <c r="EC679" s="12"/>
      <c r="ED679" s="12"/>
      <c r="EE679" s="12"/>
      <c r="EF679" s="12"/>
      <c r="EG679" s="12"/>
      <c r="EH679" s="12"/>
      <c r="EI679" s="12"/>
      <c r="EJ679" s="12"/>
      <c r="EK679" s="12"/>
      <c r="EL679" s="12"/>
      <c r="EM679" s="12"/>
      <c r="EN679" s="12"/>
      <c r="EO679" s="12"/>
      <c r="EP679" s="12"/>
      <c r="EQ679" s="12"/>
      <c r="ER679" s="12"/>
      <c r="ES679" s="12"/>
      <c r="ET679" s="12"/>
      <c r="EU679" s="12"/>
      <c r="EV679" s="12"/>
      <c r="EW679" s="12"/>
      <c r="EX679" s="12"/>
      <c r="EY679" s="12"/>
      <c r="EZ679" s="12"/>
      <c r="FA679" s="12"/>
      <c r="FB679" s="12"/>
      <c r="FC679" s="12"/>
      <c r="FD679" s="12"/>
      <c r="FE679" s="12"/>
      <c r="FF679" s="12"/>
      <c r="FG679" s="12"/>
      <c r="FH679" s="12"/>
      <c r="FI679" s="12"/>
      <c r="FJ679" s="12"/>
      <c r="FK679" s="12"/>
      <c r="FL679" s="12"/>
      <c r="FM679" s="12"/>
      <c r="FN679" s="12"/>
      <c r="FO679" s="12"/>
      <c r="FP679" s="12"/>
      <c r="FQ679" s="12"/>
      <c r="FR679" s="12"/>
      <c r="FS679" s="12"/>
      <c r="FT679" s="12"/>
      <c r="FU679" s="12"/>
      <c r="FV679" s="12"/>
      <c r="FW679" s="12"/>
      <c r="FX679" s="12"/>
      <c r="FY679" s="12"/>
      <c r="FZ679" s="12"/>
      <c r="GA679" s="12"/>
      <c r="GB679" s="12"/>
      <c r="GC679" s="12"/>
      <c r="GD679" s="12"/>
      <c r="GE679" s="12"/>
      <c r="GF679" s="12"/>
      <c r="GG679" s="12"/>
      <c r="GH679" s="12"/>
      <c r="GI679" s="12"/>
      <c r="GJ679" s="12"/>
      <c r="GK679" s="12"/>
      <c r="GL679" s="12"/>
      <c r="GM679" s="12"/>
      <c r="GN679" s="12"/>
      <c r="GO679" s="12"/>
      <c r="GP679" s="12"/>
      <c r="GQ679" s="12"/>
      <c r="GR679" s="12"/>
    </row>
    <row r="680" spans="1:200" x14ac:dyDescent="0.2">
      <c r="A680" s="79">
        <f t="shared" si="287"/>
        <v>43752</v>
      </c>
      <c r="B680" s="80">
        <f t="shared" ca="1" si="293"/>
        <v>1140.8998099999999</v>
      </c>
      <c r="C680" s="81">
        <f t="shared" si="288"/>
        <v>1000</v>
      </c>
      <c r="D680" s="82">
        <f ca="1">IF(A680&lt;$B$1,VLOOKUP(A680,[1]DI!$A$4:$B$15000,2,FALSE),0)</f>
        <v>5.3999999999999999E-2</v>
      </c>
      <c r="E680" s="81">
        <f t="shared" ca="1" si="294"/>
        <v>2.0871999999999999E-4</v>
      </c>
      <c r="F680" s="83">
        <f t="shared" si="282"/>
        <v>1.1679999999999999</v>
      </c>
      <c r="G680" s="84">
        <f t="shared" ca="1" si="283"/>
        <v>1.0002437849600001</v>
      </c>
      <c r="H680" s="81">
        <f ca="1">TRUNC(PRODUCT(G$10:G679),15)</f>
        <v>1.14089980601189</v>
      </c>
      <c r="I680" s="81">
        <f t="shared" si="289"/>
        <v>1</v>
      </c>
      <c r="J680" s="81">
        <f t="shared" ca="1" si="284"/>
        <v>1.1408998100000001</v>
      </c>
      <c r="K680" s="81">
        <f t="shared" ca="1" si="285"/>
        <v>140.89981</v>
      </c>
      <c r="L680" s="85">
        <f>IF(VLOOKUP(A680,$U$12:$AD$125,8)=VLOOKUP(A679,$U$12:$AD$125,8),0,VLOOKUP(A680,U$12:$AD$125,8))</f>
        <v>0</v>
      </c>
      <c r="M680" s="86">
        <f>IF(L680&gt;0,VLOOKUP(L680,T$12:$AC$125,7),0)</f>
        <v>0</v>
      </c>
      <c r="N680" s="81">
        <f t="shared" si="290"/>
        <v>0</v>
      </c>
      <c r="O680" s="81">
        <f t="shared" ca="1" si="286"/>
        <v>140.89981</v>
      </c>
      <c r="P680" s="87" t="str">
        <f t="shared" si="291"/>
        <v>J=</v>
      </c>
      <c r="Q680" s="88">
        <f t="shared" si="292"/>
        <v>44676</v>
      </c>
      <c r="R680" s="7"/>
      <c r="S680" s="7"/>
      <c r="T680" s="7"/>
      <c r="U680" s="7"/>
      <c r="V680" s="7"/>
      <c r="W680" s="7"/>
      <c r="X680" s="7"/>
      <c r="Y680" s="7"/>
      <c r="Z680" s="7"/>
      <c r="AA680" s="7"/>
      <c r="AB680" s="7"/>
      <c r="AC680" s="7"/>
      <c r="AD680" s="7"/>
      <c r="AE680" s="7"/>
      <c r="AF680" s="65">
        <f t="shared" si="301"/>
        <v>43596</v>
      </c>
      <c r="AG680" s="9">
        <f t="shared" ca="1" si="298"/>
        <v>1107.3672899999999</v>
      </c>
      <c r="AH680" s="9">
        <f t="shared" si="298"/>
        <v>1000</v>
      </c>
      <c r="AI680" s="4">
        <f t="shared" ca="1" si="298"/>
        <v>0</v>
      </c>
      <c r="AJ680" s="10">
        <f t="shared" ca="1" si="298"/>
        <v>0</v>
      </c>
      <c r="AK680" s="4">
        <f t="shared" si="298"/>
        <v>1.1679999999999999</v>
      </c>
      <c r="AL680" s="65">
        <f t="shared" si="299"/>
        <v>43596</v>
      </c>
      <c r="AM680" s="10">
        <f t="shared" ca="1" si="300"/>
        <v>1.10736729</v>
      </c>
      <c r="AN680" s="9">
        <f t="shared" ca="1" si="300"/>
        <v>107.36729</v>
      </c>
      <c r="AO680" s="7">
        <f t="shared" si="300"/>
        <v>0</v>
      </c>
      <c r="AP680" s="11">
        <f t="shared" si="300"/>
        <v>0</v>
      </c>
      <c r="AQ680" s="9">
        <f t="shared" si="300"/>
        <v>0</v>
      </c>
      <c r="AR680" s="8" t="str">
        <f t="shared" si="300"/>
        <v>J=</v>
      </c>
      <c r="AS680" s="65">
        <f t="shared" si="300"/>
        <v>44676</v>
      </c>
      <c r="AT680" s="12"/>
      <c r="AU680" s="12"/>
      <c r="AV680" s="22"/>
      <c r="AW680" s="12"/>
      <c r="AX680" s="12"/>
      <c r="AY680" s="12"/>
      <c r="AZ680" s="12"/>
      <c r="BA680" s="12"/>
      <c r="BB680" s="12"/>
      <c r="BC680" s="12"/>
      <c r="BD680" s="12"/>
      <c r="BE680" s="12"/>
      <c r="BF680" s="12"/>
      <c r="BG680" s="12"/>
      <c r="BH680" s="12"/>
      <c r="BI680" s="12"/>
      <c r="BJ680" s="12"/>
      <c r="BK680" s="12"/>
      <c r="BL680" s="12"/>
      <c r="BM680" s="12"/>
      <c r="BN680" s="12"/>
      <c r="BO680" s="12"/>
      <c r="BP680" s="12"/>
      <c r="BQ680" s="12"/>
      <c r="BR680" s="12"/>
      <c r="BS680" s="12"/>
      <c r="BT680" s="12"/>
      <c r="BU680" s="12"/>
      <c r="BV680" s="12"/>
      <c r="BW680" s="12"/>
      <c r="BX680" s="12"/>
      <c r="BY680" s="12"/>
      <c r="BZ680" s="12"/>
      <c r="CA680" s="12"/>
      <c r="CB680" s="12"/>
      <c r="CC680" s="12"/>
      <c r="CD680" s="12"/>
      <c r="CE680" s="12"/>
      <c r="CF680" s="12"/>
      <c r="CG680" s="12"/>
      <c r="CH680" s="12"/>
      <c r="CI680" s="12"/>
      <c r="CJ680" s="12"/>
      <c r="CK680" s="12"/>
      <c r="CL680" s="12"/>
      <c r="CM680" s="12"/>
      <c r="CN680" s="12"/>
      <c r="CO680" s="12"/>
      <c r="CP680" s="12"/>
      <c r="CQ680" s="12"/>
      <c r="CR680" s="12"/>
      <c r="CS680" s="12"/>
      <c r="CT680" s="12"/>
      <c r="CU680" s="12"/>
      <c r="CV680" s="12"/>
      <c r="CW680" s="12"/>
      <c r="CX680" s="12"/>
      <c r="CY680" s="12"/>
      <c r="CZ680" s="12"/>
      <c r="DA680" s="12"/>
      <c r="DB680" s="12"/>
      <c r="DC680" s="12"/>
      <c r="DD680" s="12"/>
      <c r="DE680" s="12"/>
      <c r="DF680" s="12"/>
      <c r="DG680" s="12"/>
      <c r="DH680" s="12"/>
      <c r="DI680" s="12"/>
      <c r="DJ680" s="12"/>
      <c r="DK680" s="12"/>
      <c r="DL680" s="12"/>
      <c r="DM680" s="12"/>
      <c r="DN680" s="12"/>
      <c r="DO680" s="12"/>
      <c r="DP680" s="12"/>
      <c r="DQ680" s="12"/>
      <c r="DR680" s="12"/>
      <c r="DS680" s="12"/>
      <c r="DT680" s="12"/>
      <c r="DU680" s="12"/>
      <c r="DV680" s="12"/>
      <c r="DW680" s="12"/>
      <c r="DX680" s="12"/>
      <c r="DY680" s="12"/>
      <c r="DZ680" s="12"/>
      <c r="EA680" s="12"/>
      <c r="EB680" s="12"/>
      <c r="EC680" s="12"/>
      <c r="ED680" s="12"/>
      <c r="EE680" s="12"/>
      <c r="EF680" s="12"/>
      <c r="EG680" s="12"/>
      <c r="EH680" s="12"/>
      <c r="EI680" s="12"/>
      <c r="EJ680" s="12"/>
      <c r="EK680" s="12"/>
      <c r="EL680" s="12"/>
      <c r="EM680" s="12"/>
      <c r="EN680" s="12"/>
      <c r="EO680" s="12"/>
      <c r="EP680" s="12"/>
      <c r="EQ680" s="12"/>
      <c r="ER680" s="12"/>
      <c r="ES680" s="12"/>
      <c r="ET680" s="12"/>
      <c r="EU680" s="12"/>
      <c r="EV680" s="12"/>
      <c r="EW680" s="12"/>
      <c r="EX680" s="12"/>
      <c r="EY680" s="12"/>
      <c r="EZ680" s="12"/>
      <c r="FA680" s="12"/>
      <c r="FB680" s="12"/>
      <c r="FC680" s="12"/>
      <c r="FD680" s="12"/>
      <c r="FE680" s="12"/>
      <c r="FF680" s="12"/>
      <c r="FG680" s="12"/>
      <c r="FH680" s="12"/>
      <c r="FI680" s="12"/>
      <c r="FJ680" s="12"/>
      <c r="FK680" s="12"/>
      <c r="FL680" s="12"/>
      <c r="FM680" s="12"/>
      <c r="FN680" s="12"/>
      <c r="FO680" s="12"/>
      <c r="FP680" s="12"/>
      <c r="FQ680" s="12"/>
      <c r="FR680" s="12"/>
      <c r="FS680" s="12"/>
      <c r="FT680" s="12"/>
      <c r="FU680" s="12"/>
      <c r="FV680" s="12"/>
      <c r="FW680" s="12"/>
      <c r="FX680" s="12"/>
      <c r="FY680" s="12"/>
      <c r="FZ680" s="12"/>
      <c r="GA680" s="12"/>
      <c r="GB680" s="12"/>
      <c r="GC680" s="12"/>
      <c r="GD680" s="12"/>
      <c r="GE680" s="12"/>
      <c r="GF680" s="12"/>
      <c r="GG680" s="12"/>
      <c r="GH680" s="12"/>
      <c r="GI680" s="12"/>
      <c r="GJ680" s="12"/>
      <c r="GK680" s="12"/>
      <c r="GL680" s="12"/>
      <c r="GM680" s="12"/>
      <c r="GN680" s="12"/>
      <c r="GO680" s="12"/>
      <c r="GP680" s="12"/>
      <c r="GQ680" s="12"/>
      <c r="GR680" s="12"/>
    </row>
    <row r="681" spans="1:200" x14ac:dyDescent="0.2">
      <c r="A681" s="79">
        <f t="shared" si="287"/>
        <v>43753</v>
      </c>
      <c r="B681" s="80">
        <f t="shared" ca="1" si="293"/>
        <v>1141.17794</v>
      </c>
      <c r="C681" s="81">
        <f t="shared" si="288"/>
        <v>1000</v>
      </c>
      <c r="D681" s="82">
        <f ca="1">IF(A681&lt;$B$1,VLOOKUP(A681,[1]DI!$A$4:$B$15000,2,FALSE),0)</f>
        <v>5.3999999999999999E-2</v>
      </c>
      <c r="E681" s="81">
        <f t="shared" ca="1" si="294"/>
        <v>2.0871999999999999E-4</v>
      </c>
      <c r="F681" s="83">
        <f t="shared" si="282"/>
        <v>1.1679999999999999</v>
      </c>
      <c r="G681" s="84">
        <f t="shared" ca="1" si="283"/>
        <v>1.0002437849600001</v>
      </c>
      <c r="H681" s="81">
        <f ca="1">TRUNC(PRODUCT(G$10:G680),15)</f>
        <v>1.14117794022546</v>
      </c>
      <c r="I681" s="81">
        <f t="shared" si="289"/>
        <v>1</v>
      </c>
      <c r="J681" s="81">
        <f t="shared" ca="1" si="284"/>
        <v>1.1411779399999999</v>
      </c>
      <c r="K681" s="81">
        <f t="shared" ca="1" si="285"/>
        <v>141.17794000000001</v>
      </c>
      <c r="L681" s="85">
        <f>IF(VLOOKUP(A681,$U$12:$AD$125,8)=VLOOKUP(A680,$U$12:$AD$125,8),0,VLOOKUP(A681,U$12:$AD$125,8))</f>
        <v>0</v>
      </c>
      <c r="M681" s="86">
        <f>IF(L681&gt;0,VLOOKUP(L681,T$12:$AC$125,7),0)</f>
        <v>0</v>
      </c>
      <c r="N681" s="81">
        <f t="shared" si="290"/>
        <v>0</v>
      </c>
      <c r="O681" s="81">
        <f t="shared" ca="1" si="286"/>
        <v>141.17794000000001</v>
      </c>
      <c r="P681" s="87" t="str">
        <f t="shared" si="291"/>
        <v>J=</v>
      </c>
      <c r="Q681" s="88">
        <f t="shared" si="292"/>
        <v>44676</v>
      </c>
      <c r="R681" s="7"/>
      <c r="S681" s="7"/>
      <c r="T681" s="7"/>
      <c r="U681" s="7"/>
      <c r="V681" s="7"/>
      <c r="W681" s="7"/>
      <c r="X681" s="7"/>
      <c r="Y681" s="7"/>
      <c r="Z681" s="7"/>
      <c r="AA681" s="7"/>
      <c r="AB681" s="7"/>
      <c r="AC681" s="7"/>
      <c r="AD681" s="7"/>
      <c r="AE681" s="7"/>
      <c r="AF681" s="65">
        <f t="shared" si="301"/>
        <v>43597</v>
      </c>
      <c r="AG681" s="9">
        <f t="shared" ca="1" si="298"/>
        <v>1107.3672899999999</v>
      </c>
      <c r="AH681" s="9">
        <f t="shared" si="298"/>
        <v>1000</v>
      </c>
      <c r="AI681" s="4">
        <f t="shared" ca="1" si="298"/>
        <v>0</v>
      </c>
      <c r="AJ681" s="10">
        <f t="shared" ca="1" si="298"/>
        <v>0</v>
      </c>
      <c r="AK681" s="4">
        <f t="shared" si="298"/>
        <v>1.1679999999999999</v>
      </c>
      <c r="AL681" s="65">
        <f t="shared" si="299"/>
        <v>43597</v>
      </c>
      <c r="AM681" s="10">
        <f t="shared" ca="1" si="300"/>
        <v>1.10736729</v>
      </c>
      <c r="AN681" s="9">
        <f t="shared" ca="1" si="300"/>
        <v>107.36729</v>
      </c>
      <c r="AO681" s="7">
        <f t="shared" si="300"/>
        <v>0</v>
      </c>
      <c r="AP681" s="11">
        <f t="shared" si="300"/>
        <v>0</v>
      </c>
      <c r="AQ681" s="9">
        <f t="shared" si="300"/>
        <v>0</v>
      </c>
      <c r="AR681" s="8" t="str">
        <f t="shared" si="300"/>
        <v>J=</v>
      </c>
      <c r="AS681" s="65">
        <f t="shared" si="300"/>
        <v>44676</v>
      </c>
      <c r="AT681" s="12"/>
      <c r="AU681" s="12"/>
      <c r="AV681" s="22"/>
      <c r="AW681" s="12"/>
      <c r="AX681" s="12"/>
      <c r="AY681" s="12"/>
      <c r="AZ681" s="12"/>
      <c r="BA681" s="12"/>
      <c r="BB681" s="12"/>
      <c r="BC681" s="12"/>
      <c r="BD681" s="12"/>
      <c r="BE681" s="12"/>
      <c r="BF681" s="12"/>
      <c r="BG681" s="12"/>
      <c r="BH681" s="12"/>
      <c r="BI681" s="12"/>
      <c r="BJ681" s="12"/>
      <c r="BK681" s="12"/>
      <c r="BL681" s="12"/>
      <c r="BM681" s="12"/>
      <c r="BN681" s="12"/>
      <c r="BO681" s="12"/>
      <c r="BP681" s="12"/>
      <c r="BQ681" s="12"/>
      <c r="BR681" s="12"/>
      <c r="BS681" s="12"/>
      <c r="BT681" s="12"/>
      <c r="BU681" s="12"/>
      <c r="BV681" s="12"/>
      <c r="BW681" s="12"/>
      <c r="BX681" s="12"/>
      <c r="BY681" s="12"/>
      <c r="BZ681" s="12"/>
      <c r="CA681" s="12"/>
      <c r="CB681" s="12"/>
      <c r="CC681" s="12"/>
      <c r="CD681" s="12"/>
      <c r="CE681" s="12"/>
      <c r="CF681" s="12"/>
      <c r="CG681" s="12"/>
      <c r="CH681" s="12"/>
      <c r="CI681" s="12"/>
      <c r="CJ681" s="12"/>
      <c r="CK681" s="12"/>
      <c r="CL681" s="12"/>
      <c r="CM681" s="12"/>
      <c r="CN681" s="12"/>
      <c r="CO681" s="12"/>
      <c r="CP681" s="12"/>
      <c r="CQ681" s="12"/>
      <c r="CR681" s="12"/>
      <c r="CS681" s="12"/>
      <c r="CT681" s="12"/>
      <c r="CU681" s="12"/>
      <c r="CV681" s="12"/>
      <c r="CW681" s="12"/>
      <c r="CX681" s="12"/>
      <c r="CY681" s="12"/>
      <c r="CZ681" s="12"/>
      <c r="DA681" s="12"/>
      <c r="DB681" s="12"/>
      <c r="DC681" s="12"/>
      <c r="DD681" s="12"/>
      <c r="DE681" s="12"/>
      <c r="DF681" s="12"/>
      <c r="DG681" s="12"/>
      <c r="DH681" s="12"/>
      <c r="DI681" s="12"/>
      <c r="DJ681" s="12"/>
      <c r="DK681" s="12"/>
      <c r="DL681" s="12"/>
      <c r="DM681" s="12"/>
      <c r="DN681" s="12"/>
      <c r="DO681" s="12"/>
      <c r="DP681" s="12"/>
      <c r="DQ681" s="12"/>
      <c r="DR681" s="12"/>
      <c r="DS681" s="12"/>
      <c r="DT681" s="12"/>
      <c r="DU681" s="12"/>
      <c r="DV681" s="12"/>
      <c r="DW681" s="12"/>
      <c r="DX681" s="12"/>
      <c r="DY681" s="12"/>
      <c r="DZ681" s="12"/>
      <c r="EA681" s="12"/>
      <c r="EB681" s="12"/>
      <c r="EC681" s="12"/>
      <c r="ED681" s="12"/>
      <c r="EE681" s="12"/>
      <c r="EF681" s="12"/>
      <c r="EG681" s="12"/>
      <c r="EH681" s="12"/>
      <c r="EI681" s="12"/>
      <c r="EJ681" s="12"/>
      <c r="EK681" s="12"/>
      <c r="EL681" s="12"/>
      <c r="EM681" s="12"/>
      <c r="EN681" s="12"/>
      <c r="EO681" s="12"/>
      <c r="EP681" s="12"/>
      <c r="EQ681" s="12"/>
      <c r="ER681" s="12"/>
      <c r="ES681" s="12"/>
      <c r="ET681" s="12"/>
      <c r="EU681" s="12"/>
      <c r="EV681" s="12"/>
      <c r="EW681" s="12"/>
      <c r="EX681" s="12"/>
      <c r="EY681" s="12"/>
      <c r="EZ681" s="12"/>
      <c r="FA681" s="12"/>
      <c r="FB681" s="12"/>
      <c r="FC681" s="12"/>
      <c r="FD681" s="12"/>
      <c r="FE681" s="12"/>
      <c r="FF681" s="12"/>
      <c r="FG681" s="12"/>
      <c r="FH681" s="12"/>
      <c r="FI681" s="12"/>
      <c r="FJ681" s="12"/>
      <c r="FK681" s="12"/>
      <c r="FL681" s="12"/>
      <c r="FM681" s="12"/>
      <c r="FN681" s="12"/>
      <c r="FO681" s="12"/>
      <c r="FP681" s="12"/>
      <c r="FQ681" s="12"/>
      <c r="FR681" s="12"/>
      <c r="FS681" s="12"/>
      <c r="FT681" s="12"/>
      <c r="FU681" s="12"/>
      <c r="FV681" s="12"/>
      <c r="FW681" s="12"/>
      <c r="FX681" s="12"/>
      <c r="FY681" s="12"/>
      <c r="FZ681" s="12"/>
      <c r="GA681" s="12"/>
      <c r="GB681" s="12"/>
      <c r="GC681" s="12"/>
      <c r="GD681" s="12"/>
      <c r="GE681" s="12"/>
      <c r="GF681" s="12"/>
      <c r="GG681" s="12"/>
      <c r="GH681" s="12"/>
      <c r="GI681" s="12"/>
      <c r="GJ681" s="12"/>
      <c r="GK681" s="12"/>
      <c r="GL681" s="12"/>
      <c r="GM681" s="12"/>
      <c r="GN681" s="12"/>
      <c r="GO681" s="12"/>
      <c r="GP681" s="12"/>
      <c r="GQ681" s="12"/>
      <c r="GR681" s="12"/>
    </row>
    <row r="682" spans="1:200" x14ac:dyDescent="0.2">
      <c r="A682" s="79">
        <f t="shared" si="287"/>
        <v>43754</v>
      </c>
      <c r="B682" s="80">
        <f t="shared" ca="1" si="293"/>
        <v>1141.45614</v>
      </c>
      <c r="C682" s="81">
        <f t="shared" si="288"/>
        <v>1000</v>
      </c>
      <c r="D682" s="82">
        <f ca="1">IF(A682&lt;$B$1,VLOOKUP(A682,[1]DI!$A$4:$B$15000,2,FALSE),0)</f>
        <v>5.3999999999999999E-2</v>
      </c>
      <c r="E682" s="81">
        <f t="shared" ca="1" si="294"/>
        <v>2.0871999999999999E-4</v>
      </c>
      <c r="F682" s="83">
        <f t="shared" si="282"/>
        <v>1.1679999999999999</v>
      </c>
      <c r="G682" s="84">
        <f t="shared" ca="1" si="283"/>
        <v>1.0002437849600001</v>
      </c>
      <c r="H682" s="81">
        <f ca="1">TRUNC(PRODUCT(G$10:G681),15)</f>
        <v>1.14145614224397</v>
      </c>
      <c r="I682" s="81">
        <f t="shared" si="289"/>
        <v>1</v>
      </c>
      <c r="J682" s="81">
        <f t="shared" ca="1" si="284"/>
        <v>1.1414561400000001</v>
      </c>
      <c r="K682" s="81">
        <f t="shared" ca="1" si="285"/>
        <v>141.45614</v>
      </c>
      <c r="L682" s="85">
        <f>IF(VLOOKUP(A682,$U$12:$AD$125,8)=VLOOKUP(A681,$U$12:$AD$125,8),0,VLOOKUP(A682,U$12:$AD$125,8))</f>
        <v>0</v>
      </c>
      <c r="M682" s="86">
        <f>IF(L682&gt;0,VLOOKUP(L682,T$12:$AC$125,7),0)</f>
        <v>0</v>
      </c>
      <c r="N682" s="81">
        <f t="shared" si="290"/>
        <v>0</v>
      </c>
      <c r="O682" s="81">
        <f t="shared" ca="1" si="286"/>
        <v>141.45614</v>
      </c>
      <c r="P682" s="87" t="str">
        <f t="shared" si="291"/>
        <v>J=</v>
      </c>
      <c r="Q682" s="88">
        <f t="shared" si="292"/>
        <v>44676</v>
      </c>
      <c r="R682" s="7"/>
      <c r="S682" s="7"/>
      <c r="T682" s="7"/>
      <c r="U682" s="7"/>
      <c r="V682" s="7"/>
      <c r="W682" s="7"/>
      <c r="X682" s="7"/>
      <c r="Y682" s="7"/>
      <c r="Z682" s="7"/>
      <c r="AA682" s="7"/>
      <c r="AB682" s="7"/>
      <c r="AC682" s="7"/>
      <c r="AD682" s="7"/>
      <c r="AE682" s="7"/>
      <c r="AF682" s="65">
        <f t="shared" si="301"/>
        <v>43598</v>
      </c>
      <c r="AG682" s="9">
        <f t="shared" ca="1" si="298"/>
        <v>1107.3672899999999</v>
      </c>
      <c r="AH682" s="9">
        <f t="shared" si="298"/>
        <v>1000</v>
      </c>
      <c r="AI682" s="4">
        <f t="shared" ca="1" si="298"/>
        <v>6.4000000000000001E-2</v>
      </c>
      <c r="AJ682" s="10">
        <f t="shared" ca="1" si="298"/>
        <v>2.4620000000000002E-4</v>
      </c>
      <c r="AK682" s="4">
        <f t="shared" si="298"/>
        <v>1.1679999999999999</v>
      </c>
      <c r="AL682" s="65">
        <f t="shared" si="299"/>
        <v>43598</v>
      </c>
      <c r="AM682" s="10">
        <f t="shared" ca="1" si="300"/>
        <v>1.10736729</v>
      </c>
      <c r="AN682" s="9">
        <f t="shared" ca="1" si="300"/>
        <v>107.36729</v>
      </c>
      <c r="AO682" s="7">
        <f t="shared" si="300"/>
        <v>0</v>
      </c>
      <c r="AP682" s="11">
        <f t="shared" si="300"/>
        <v>0</v>
      </c>
      <c r="AQ682" s="9">
        <f t="shared" si="300"/>
        <v>0</v>
      </c>
      <c r="AR682" s="8" t="str">
        <f t="shared" si="300"/>
        <v>J=</v>
      </c>
      <c r="AS682" s="65">
        <f t="shared" si="300"/>
        <v>44676</v>
      </c>
      <c r="AT682" s="12"/>
      <c r="AU682" s="12"/>
      <c r="AV682" s="22"/>
      <c r="AW682" s="12"/>
      <c r="AX682" s="12"/>
      <c r="AY682" s="12"/>
      <c r="AZ682" s="12"/>
      <c r="BA682" s="12"/>
      <c r="BB682" s="12"/>
      <c r="BC682" s="12"/>
      <c r="BD682" s="12"/>
      <c r="BE682" s="12"/>
      <c r="BF682" s="12"/>
      <c r="BG682" s="12"/>
      <c r="BH682" s="12"/>
      <c r="BI682" s="12"/>
      <c r="BJ682" s="12"/>
      <c r="BK682" s="12"/>
      <c r="BL682" s="12"/>
      <c r="BM682" s="12"/>
      <c r="BN682" s="12"/>
      <c r="BO682" s="12"/>
      <c r="BP682" s="12"/>
      <c r="BQ682" s="12"/>
      <c r="BR682" s="12"/>
      <c r="BS682" s="12"/>
      <c r="BT682" s="12"/>
      <c r="BU682" s="12"/>
      <c r="BV682" s="12"/>
      <c r="BW682" s="12"/>
      <c r="BX682" s="12"/>
      <c r="BY682" s="12"/>
      <c r="BZ682" s="12"/>
      <c r="CA682" s="12"/>
      <c r="CB682" s="12"/>
      <c r="CC682" s="12"/>
      <c r="CD682" s="12"/>
      <c r="CE682" s="12"/>
      <c r="CF682" s="12"/>
      <c r="CG682" s="12"/>
      <c r="CH682" s="12"/>
      <c r="CI682" s="12"/>
      <c r="CJ682" s="12"/>
      <c r="CK682" s="12"/>
      <c r="CL682" s="12"/>
      <c r="CM682" s="12"/>
      <c r="CN682" s="12"/>
      <c r="CO682" s="12"/>
      <c r="CP682" s="12"/>
      <c r="CQ682" s="12"/>
      <c r="CR682" s="12"/>
      <c r="CS682" s="12"/>
      <c r="CT682" s="12"/>
      <c r="CU682" s="12"/>
      <c r="CV682" s="12"/>
      <c r="CW682" s="12"/>
      <c r="CX682" s="12"/>
      <c r="CY682" s="12"/>
      <c r="CZ682" s="12"/>
      <c r="DA682" s="12"/>
      <c r="DB682" s="12"/>
      <c r="DC682" s="12"/>
      <c r="DD682" s="12"/>
      <c r="DE682" s="12"/>
      <c r="DF682" s="12"/>
      <c r="DG682" s="12"/>
      <c r="DH682" s="12"/>
      <c r="DI682" s="12"/>
      <c r="DJ682" s="12"/>
      <c r="DK682" s="12"/>
      <c r="DL682" s="12"/>
      <c r="DM682" s="12"/>
      <c r="DN682" s="12"/>
      <c r="DO682" s="12"/>
      <c r="DP682" s="12"/>
      <c r="DQ682" s="12"/>
      <c r="DR682" s="12"/>
      <c r="DS682" s="12"/>
      <c r="DT682" s="12"/>
      <c r="DU682" s="12"/>
      <c r="DV682" s="12"/>
      <c r="DW682" s="12"/>
      <c r="DX682" s="12"/>
      <c r="DY682" s="12"/>
      <c r="DZ682" s="12"/>
      <c r="EA682" s="12"/>
      <c r="EB682" s="12"/>
      <c r="EC682" s="12"/>
      <c r="ED682" s="12"/>
      <c r="EE682" s="12"/>
      <c r="EF682" s="12"/>
      <c r="EG682" s="12"/>
      <c r="EH682" s="12"/>
      <c r="EI682" s="12"/>
      <c r="EJ682" s="12"/>
      <c r="EK682" s="12"/>
      <c r="EL682" s="12"/>
      <c r="EM682" s="12"/>
      <c r="EN682" s="12"/>
      <c r="EO682" s="12"/>
      <c r="EP682" s="12"/>
      <c r="EQ682" s="12"/>
      <c r="ER682" s="12"/>
      <c r="ES682" s="12"/>
      <c r="ET682" s="12"/>
      <c r="EU682" s="12"/>
      <c r="EV682" s="12"/>
      <c r="EW682" s="12"/>
      <c r="EX682" s="12"/>
      <c r="EY682" s="12"/>
      <c r="EZ682" s="12"/>
      <c r="FA682" s="12"/>
      <c r="FB682" s="12"/>
      <c r="FC682" s="12"/>
      <c r="FD682" s="12"/>
      <c r="FE682" s="12"/>
      <c r="FF682" s="12"/>
      <c r="FG682" s="12"/>
      <c r="FH682" s="12"/>
      <c r="FI682" s="12"/>
      <c r="FJ682" s="12"/>
      <c r="FK682" s="12"/>
      <c r="FL682" s="12"/>
      <c r="FM682" s="12"/>
      <c r="FN682" s="12"/>
      <c r="FO682" s="12"/>
      <c r="FP682" s="12"/>
      <c r="FQ682" s="12"/>
      <c r="FR682" s="12"/>
      <c r="FS682" s="12"/>
      <c r="FT682" s="12"/>
      <c r="FU682" s="12"/>
      <c r="FV682" s="12"/>
      <c r="FW682" s="12"/>
      <c r="FX682" s="12"/>
      <c r="FY682" s="12"/>
      <c r="FZ682" s="12"/>
      <c r="GA682" s="12"/>
      <c r="GB682" s="12"/>
      <c r="GC682" s="12"/>
      <c r="GD682" s="12"/>
      <c r="GE682" s="12"/>
      <c r="GF682" s="12"/>
      <c r="GG682" s="12"/>
      <c r="GH682" s="12"/>
      <c r="GI682" s="12"/>
      <c r="GJ682" s="12"/>
      <c r="GK682" s="12"/>
      <c r="GL682" s="12"/>
      <c r="GM682" s="12"/>
      <c r="GN682" s="12"/>
      <c r="GO682" s="12"/>
      <c r="GP682" s="12"/>
      <c r="GQ682" s="12"/>
      <c r="GR682" s="12"/>
    </row>
    <row r="683" spans="1:200" x14ac:dyDescent="0.2">
      <c r="A683" s="79">
        <f t="shared" si="287"/>
        <v>43755</v>
      </c>
      <c r="B683" s="80">
        <f t="shared" ca="1" si="293"/>
        <v>1141.73441</v>
      </c>
      <c r="C683" s="81">
        <f t="shared" si="288"/>
        <v>1000</v>
      </c>
      <c r="D683" s="82">
        <f ca="1">IF(A683&lt;$B$1,VLOOKUP(A683,[1]DI!$A$4:$B$15000,2,FALSE),0)</f>
        <v>5.3999999999999999E-2</v>
      </c>
      <c r="E683" s="81">
        <f t="shared" ca="1" si="294"/>
        <v>2.0871999999999999E-4</v>
      </c>
      <c r="F683" s="83">
        <f t="shared" si="282"/>
        <v>1.1679999999999999</v>
      </c>
      <c r="G683" s="84">
        <f t="shared" ca="1" si="283"/>
        <v>1.0002437849600001</v>
      </c>
      <c r="H683" s="81">
        <f ca="1">TRUNC(PRODUCT(G$10:G682),15)</f>
        <v>1.1417344120839501</v>
      </c>
      <c r="I683" s="81">
        <f t="shared" si="289"/>
        <v>1</v>
      </c>
      <c r="J683" s="81">
        <f t="shared" ca="1" si="284"/>
        <v>1.14173441</v>
      </c>
      <c r="K683" s="81">
        <f t="shared" ca="1" si="285"/>
        <v>141.73441</v>
      </c>
      <c r="L683" s="85">
        <f>IF(VLOOKUP(A683,$U$12:$AD$125,8)=VLOOKUP(A682,$U$12:$AD$125,8),0,VLOOKUP(A683,U$12:$AD$125,8))</f>
        <v>0</v>
      </c>
      <c r="M683" s="86">
        <f>IF(L683&gt;0,VLOOKUP(L683,T$12:$AC$125,7),0)</f>
        <v>0</v>
      </c>
      <c r="N683" s="81">
        <f t="shared" si="290"/>
        <v>0</v>
      </c>
      <c r="O683" s="81">
        <f t="shared" ca="1" si="286"/>
        <v>141.73441</v>
      </c>
      <c r="P683" s="87" t="str">
        <f t="shared" si="291"/>
        <v>J=</v>
      </c>
      <c r="Q683" s="88">
        <f t="shared" si="292"/>
        <v>44676</v>
      </c>
      <c r="R683" s="7"/>
      <c r="S683" s="7"/>
      <c r="T683" s="7"/>
      <c r="U683" s="7"/>
      <c r="V683" s="7"/>
      <c r="W683" s="7"/>
      <c r="X683" s="7"/>
      <c r="Y683" s="7"/>
      <c r="Z683" s="7"/>
      <c r="AA683" s="7"/>
      <c r="AB683" s="7"/>
      <c r="AC683" s="7"/>
      <c r="AD683" s="7"/>
      <c r="AE683" s="7"/>
      <c r="AF683" s="65">
        <f t="shared" si="301"/>
        <v>43599</v>
      </c>
      <c r="AG683" s="9">
        <f t="shared" ca="1" si="298"/>
        <v>1107.6857299999999</v>
      </c>
      <c r="AH683" s="9">
        <f t="shared" si="298"/>
        <v>1000</v>
      </c>
      <c r="AI683" s="4">
        <f t="shared" ca="1" si="298"/>
        <v>6.4000000000000001E-2</v>
      </c>
      <c r="AJ683" s="10">
        <f t="shared" ca="1" si="298"/>
        <v>2.4620000000000002E-4</v>
      </c>
      <c r="AK683" s="4">
        <f t="shared" si="298"/>
        <v>1.1679999999999999</v>
      </c>
      <c r="AL683" s="65">
        <f t="shared" si="299"/>
        <v>43599</v>
      </c>
      <c r="AM683" s="10">
        <f t="shared" ca="1" si="300"/>
        <v>1.10768573</v>
      </c>
      <c r="AN683" s="9">
        <f t="shared" ca="1" si="300"/>
        <v>107.68573000000001</v>
      </c>
      <c r="AO683" s="7">
        <f t="shared" si="300"/>
        <v>0</v>
      </c>
      <c r="AP683" s="11">
        <f t="shared" si="300"/>
        <v>0</v>
      </c>
      <c r="AQ683" s="9">
        <f t="shared" si="300"/>
        <v>0</v>
      </c>
      <c r="AR683" s="8" t="str">
        <f t="shared" si="300"/>
        <v>J=</v>
      </c>
      <c r="AS683" s="65">
        <f t="shared" si="300"/>
        <v>44676</v>
      </c>
      <c r="AT683" s="12"/>
      <c r="AU683" s="12"/>
      <c r="AV683" s="22"/>
      <c r="AW683" s="12"/>
      <c r="AX683" s="12"/>
      <c r="AY683" s="12"/>
      <c r="AZ683" s="12"/>
      <c r="BA683" s="12"/>
      <c r="BB683" s="12"/>
      <c r="BC683" s="12"/>
      <c r="BD683" s="12"/>
      <c r="BE683" s="12"/>
      <c r="BF683" s="12"/>
      <c r="BG683" s="12"/>
      <c r="BH683" s="12"/>
      <c r="BI683" s="12"/>
      <c r="BJ683" s="12"/>
      <c r="BK683" s="12"/>
      <c r="BL683" s="12"/>
      <c r="BM683" s="12"/>
      <c r="BN683" s="12"/>
      <c r="BO683" s="12"/>
      <c r="BP683" s="12"/>
      <c r="BQ683" s="12"/>
      <c r="BR683" s="12"/>
      <c r="BS683" s="12"/>
      <c r="BT683" s="12"/>
      <c r="BU683" s="12"/>
      <c r="BV683" s="12"/>
      <c r="BW683" s="12"/>
      <c r="BX683" s="12"/>
      <c r="BY683" s="12"/>
      <c r="BZ683" s="12"/>
      <c r="CA683" s="12"/>
      <c r="CB683" s="12"/>
      <c r="CC683" s="12"/>
      <c r="CD683" s="12"/>
      <c r="CE683" s="12"/>
      <c r="CF683" s="12"/>
      <c r="CG683" s="12"/>
      <c r="CH683" s="12"/>
      <c r="CI683" s="12"/>
      <c r="CJ683" s="12"/>
      <c r="CK683" s="12"/>
      <c r="CL683" s="12"/>
      <c r="CM683" s="12"/>
      <c r="CN683" s="12"/>
      <c r="CO683" s="12"/>
      <c r="CP683" s="12"/>
      <c r="CQ683" s="12"/>
      <c r="CR683" s="12"/>
      <c r="CS683" s="12"/>
      <c r="CT683" s="12"/>
      <c r="CU683" s="12"/>
      <c r="CV683" s="12"/>
      <c r="CW683" s="12"/>
      <c r="CX683" s="12"/>
      <c r="CY683" s="12"/>
      <c r="CZ683" s="12"/>
      <c r="DA683" s="12"/>
      <c r="DB683" s="12"/>
      <c r="DC683" s="12"/>
      <c r="DD683" s="12"/>
      <c r="DE683" s="12"/>
      <c r="DF683" s="12"/>
      <c r="DG683" s="12"/>
      <c r="DH683" s="12"/>
      <c r="DI683" s="12"/>
      <c r="DJ683" s="12"/>
      <c r="DK683" s="12"/>
      <c r="DL683" s="12"/>
      <c r="DM683" s="12"/>
      <c r="DN683" s="12"/>
      <c r="DO683" s="12"/>
      <c r="DP683" s="12"/>
      <c r="DQ683" s="12"/>
      <c r="DR683" s="12"/>
      <c r="DS683" s="12"/>
      <c r="DT683" s="12"/>
      <c r="DU683" s="12"/>
      <c r="DV683" s="12"/>
      <c r="DW683" s="12"/>
      <c r="DX683" s="12"/>
      <c r="DY683" s="12"/>
      <c r="DZ683" s="12"/>
      <c r="EA683" s="12"/>
      <c r="EB683" s="12"/>
      <c r="EC683" s="12"/>
      <c r="ED683" s="12"/>
      <c r="EE683" s="12"/>
      <c r="EF683" s="12"/>
      <c r="EG683" s="12"/>
      <c r="EH683" s="12"/>
      <c r="EI683" s="12"/>
      <c r="EJ683" s="12"/>
      <c r="EK683" s="12"/>
      <c r="EL683" s="12"/>
      <c r="EM683" s="12"/>
      <c r="EN683" s="12"/>
      <c r="EO683" s="12"/>
      <c r="EP683" s="12"/>
      <c r="EQ683" s="12"/>
      <c r="ER683" s="12"/>
      <c r="ES683" s="12"/>
      <c r="ET683" s="12"/>
      <c r="EU683" s="12"/>
      <c r="EV683" s="12"/>
      <c r="EW683" s="12"/>
      <c r="EX683" s="12"/>
      <c r="EY683" s="12"/>
      <c r="EZ683" s="12"/>
      <c r="FA683" s="12"/>
      <c r="FB683" s="12"/>
      <c r="FC683" s="12"/>
      <c r="FD683" s="12"/>
      <c r="FE683" s="12"/>
      <c r="FF683" s="12"/>
      <c r="FG683" s="12"/>
      <c r="FH683" s="12"/>
      <c r="FI683" s="12"/>
      <c r="FJ683" s="12"/>
      <c r="FK683" s="12"/>
      <c r="FL683" s="12"/>
      <c r="FM683" s="12"/>
      <c r="FN683" s="12"/>
      <c r="FO683" s="12"/>
      <c r="FP683" s="12"/>
      <c r="FQ683" s="12"/>
      <c r="FR683" s="12"/>
      <c r="FS683" s="12"/>
      <c r="FT683" s="12"/>
      <c r="FU683" s="12"/>
      <c r="FV683" s="12"/>
      <c r="FW683" s="12"/>
      <c r="FX683" s="12"/>
      <c r="FY683" s="12"/>
      <c r="FZ683" s="12"/>
      <c r="GA683" s="12"/>
      <c r="GB683" s="12"/>
      <c r="GC683" s="12"/>
      <c r="GD683" s="12"/>
      <c r="GE683" s="12"/>
      <c r="GF683" s="12"/>
      <c r="GG683" s="12"/>
      <c r="GH683" s="12"/>
      <c r="GI683" s="12"/>
      <c r="GJ683" s="12"/>
      <c r="GK683" s="12"/>
      <c r="GL683" s="12"/>
      <c r="GM683" s="12"/>
      <c r="GN683" s="12"/>
      <c r="GO683" s="12"/>
      <c r="GP683" s="12"/>
      <c r="GQ683" s="12"/>
      <c r="GR683" s="12"/>
    </row>
    <row r="684" spans="1:200" x14ac:dyDescent="0.2">
      <c r="A684" s="79">
        <f t="shared" si="287"/>
        <v>43756</v>
      </c>
      <c r="B684" s="80">
        <f t="shared" ca="1" si="293"/>
        <v>1142.0127500000001</v>
      </c>
      <c r="C684" s="81">
        <f t="shared" si="288"/>
        <v>1000</v>
      </c>
      <c r="D684" s="82">
        <f ca="1">IF(A684&lt;$B$1,VLOOKUP(A684,[1]DI!$A$4:$B$15000,2,FALSE),0)</f>
        <v>5.3999999999999999E-2</v>
      </c>
      <c r="E684" s="81">
        <f t="shared" ca="1" si="294"/>
        <v>2.0871999999999999E-4</v>
      </c>
      <c r="F684" s="83">
        <f t="shared" si="282"/>
        <v>1.1679999999999999</v>
      </c>
      <c r="G684" s="84">
        <f t="shared" ca="1" si="283"/>
        <v>1.0002437849600001</v>
      </c>
      <c r="H684" s="81">
        <f ca="1">TRUNC(PRODUCT(G$10:G683),15)</f>
        <v>1.1420127497619299</v>
      </c>
      <c r="I684" s="81">
        <f t="shared" si="289"/>
        <v>1</v>
      </c>
      <c r="J684" s="81">
        <f t="shared" ca="1" si="284"/>
        <v>1.1420127499999999</v>
      </c>
      <c r="K684" s="81">
        <f t="shared" ca="1" si="285"/>
        <v>142.01275000000001</v>
      </c>
      <c r="L684" s="85">
        <f>IF(VLOOKUP(A684,$U$12:$AD$125,8)=VLOOKUP(A683,$U$12:$AD$125,8),0,VLOOKUP(A684,U$12:$AD$125,8))</f>
        <v>0</v>
      </c>
      <c r="M684" s="86">
        <f>IF(L684&gt;0,VLOOKUP(L684,T$12:$AC$125,7),0)</f>
        <v>0</v>
      </c>
      <c r="N684" s="81">
        <f t="shared" si="290"/>
        <v>0</v>
      </c>
      <c r="O684" s="81">
        <f t="shared" ca="1" si="286"/>
        <v>142.01275000000001</v>
      </c>
      <c r="P684" s="87" t="str">
        <f t="shared" si="291"/>
        <v>J=</v>
      </c>
      <c r="Q684" s="88">
        <f t="shared" si="292"/>
        <v>44676</v>
      </c>
      <c r="R684" s="7"/>
      <c r="S684" s="7"/>
      <c r="T684" s="7"/>
      <c r="U684" s="7"/>
      <c r="V684" s="7"/>
      <c r="W684" s="7"/>
      <c r="X684" s="7"/>
      <c r="Y684" s="7"/>
      <c r="Z684" s="7"/>
      <c r="AA684" s="7"/>
      <c r="AB684" s="7"/>
      <c r="AC684" s="7"/>
      <c r="AD684" s="7"/>
      <c r="AE684" s="7"/>
      <c r="AF684" s="65">
        <f t="shared" si="301"/>
        <v>43600</v>
      </c>
      <c r="AG684" s="9">
        <f t="shared" ca="1" si="298"/>
        <v>1108.00425</v>
      </c>
      <c r="AH684" s="9">
        <f t="shared" si="298"/>
        <v>1000</v>
      </c>
      <c r="AI684" s="4">
        <f t="shared" ca="1" si="298"/>
        <v>6.4000000000000001E-2</v>
      </c>
      <c r="AJ684" s="10">
        <f t="shared" ca="1" si="298"/>
        <v>2.4620000000000002E-4</v>
      </c>
      <c r="AK684" s="4">
        <f t="shared" si="298"/>
        <v>1.1679999999999999</v>
      </c>
      <c r="AL684" s="65">
        <f t="shared" si="299"/>
        <v>43600</v>
      </c>
      <c r="AM684" s="10">
        <f t="shared" ca="1" si="300"/>
        <v>1.10800425</v>
      </c>
      <c r="AN684" s="9">
        <f t="shared" ca="1" si="300"/>
        <v>108.00425</v>
      </c>
      <c r="AO684" s="7">
        <f t="shared" si="300"/>
        <v>0</v>
      </c>
      <c r="AP684" s="11">
        <f t="shared" si="300"/>
        <v>0</v>
      </c>
      <c r="AQ684" s="9">
        <f t="shared" si="300"/>
        <v>0</v>
      </c>
      <c r="AR684" s="8" t="str">
        <f t="shared" si="300"/>
        <v>J=</v>
      </c>
      <c r="AS684" s="65">
        <f t="shared" si="300"/>
        <v>44676</v>
      </c>
      <c r="AT684" s="12"/>
      <c r="AU684" s="12"/>
      <c r="AV684" s="22"/>
      <c r="AW684" s="12"/>
      <c r="AX684" s="12"/>
      <c r="AY684" s="12"/>
      <c r="AZ684" s="12"/>
      <c r="BA684" s="12"/>
      <c r="BB684" s="12"/>
      <c r="BC684" s="12"/>
      <c r="BD684" s="12"/>
      <c r="BE684" s="12"/>
      <c r="BF684" s="12"/>
      <c r="BG684" s="12"/>
      <c r="BH684" s="12"/>
      <c r="BI684" s="12"/>
      <c r="BJ684" s="12"/>
      <c r="BK684" s="12"/>
      <c r="BL684" s="12"/>
      <c r="BM684" s="12"/>
      <c r="BN684" s="12"/>
      <c r="BO684" s="12"/>
      <c r="BP684" s="12"/>
      <c r="BQ684" s="12"/>
      <c r="BR684" s="12"/>
      <c r="BS684" s="12"/>
      <c r="BT684" s="12"/>
      <c r="BU684" s="12"/>
      <c r="BV684" s="12"/>
      <c r="BW684" s="12"/>
      <c r="BX684" s="12"/>
      <c r="BY684" s="12"/>
      <c r="BZ684" s="12"/>
      <c r="CA684" s="12"/>
      <c r="CB684" s="12"/>
      <c r="CC684" s="12"/>
      <c r="CD684" s="12"/>
      <c r="CE684" s="12"/>
      <c r="CF684" s="12"/>
      <c r="CG684" s="12"/>
      <c r="CH684" s="12"/>
      <c r="CI684" s="12"/>
      <c r="CJ684" s="12"/>
      <c r="CK684" s="12"/>
      <c r="CL684" s="12"/>
      <c r="CM684" s="12"/>
      <c r="CN684" s="12"/>
      <c r="CO684" s="12"/>
      <c r="CP684" s="12"/>
      <c r="CQ684" s="12"/>
      <c r="CR684" s="12"/>
      <c r="CS684" s="12"/>
      <c r="CT684" s="12"/>
      <c r="CU684" s="12"/>
      <c r="CV684" s="12"/>
      <c r="CW684" s="12"/>
      <c r="CX684" s="12"/>
      <c r="CY684" s="12"/>
      <c r="CZ684" s="12"/>
      <c r="DA684" s="12"/>
      <c r="DB684" s="12"/>
      <c r="DC684" s="12"/>
      <c r="DD684" s="12"/>
      <c r="DE684" s="12"/>
      <c r="DF684" s="12"/>
      <c r="DG684" s="12"/>
      <c r="DH684" s="12"/>
      <c r="DI684" s="12"/>
      <c r="DJ684" s="12"/>
      <c r="DK684" s="12"/>
      <c r="DL684" s="12"/>
      <c r="DM684" s="12"/>
      <c r="DN684" s="12"/>
      <c r="DO684" s="12"/>
      <c r="DP684" s="12"/>
      <c r="DQ684" s="12"/>
      <c r="DR684" s="12"/>
      <c r="DS684" s="12"/>
      <c r="DT684" s="12"/>
      <c r="DU684" s="12"/>
      <c r="DV684" s="12"/>
      <c r="DW684" s="12"/>
      <c r="DX684" s="12"/>
      <c r="DY684" s="12"/>
      <c r="DZ684" s="12"/>
      <c r="EA684" s="12"/>
      <c r="EB684" s="12"/>
      <c r="EC684" s="12"/>
      <c r="ED684" s="12"/>
      <c r="EE684" s="12"/>
      <c r="EF684" s="12"/>
      <c r="EG684" s="12"/>
      <c r="EH684" s="12"/>
      <c r="EI684" s="12"/>
      <c r="EJ684" s="12"/>
      <c r="EK684" s="12"/>
      <c r="EL684" s="12"/>
      <c r="EM684" s="12"/>
      <c r="EN684" s="12"/>
      <c r="EO684" s="12"/>
      <c r="EP684" s="12"/>
      <c r="EQ684" s="12"/>
      <c r="ER684" s="12"/>
      <c r="ES684" s="12"/>
      <c r="ET684" s="12"/>
      <c r="EU684" s="12"/>
      <c r="EV684" s="12"/>
      <c r="EW684" s="12"/>
      <c r="EX684" s="12"/>
      <c r="EY684" s="12"/>
      <c r="EZ684" s="12"/>
      <c r="FA684" s="12"/>
      <c r="FB684" s="12"/>
      <c r="FC684" s="12"/>
      <c r="FD684" s="12"/>
      <c r="FE684" s="12"/>
      <c r="FF684" s="12"/>
      <c r="FG684" s="12"/>
      <c r="FH684" s="12"/>
      <c r="FI684" s="12"/>
      <c r="FJ684" s="12"/>
      <c r="FK684" s="12"/>
      <c r="FL684" s="12"/>
      <c r="FM684" s="12"/>
      <c r="FN684" s="12"/>
      <c r="FO684" s="12"/>
      <c r="FP684" s="12"/>
      <c r="FQ684" s="12"/>
      <c r="FR684" s="12"/>
      <c r="FS684" s="12"/>
      <c r="FT684" s="12"/>
      <c r="FU684" s="12"/>
      <c r="FV684" s="12"/>
      <c r="FW684" s="12"/>
      <c r="FX684" s="12"/>
      <c r="FY684" s="12"/>
      <c r="FZ684" s="12"/>
      <c r="GA684" s="12"/>
      <c r="GB684" s="12"/>
      <c r="GC684" s="12"/>
      <c r="GD684" s="12"/>
      <c r="GE684" s="12"/>
      <c r="GF684" s="12"/>
      <c r="GG684" s="12"/>
      <c r="GH684" s="12"/>
      <c r="GI684" s="12"/>
      <c r="GJ684" s="12"/>
      <c r="GK684" s="12"/>
      <c r="GL684" s="12"/>
      <c r="GM684" s="12"/>
      <c r="GN684" s="12"/>
      <c r="GO684" s="12"/>
      <c r="GP684" s="12"/>
      <c r="GQ684" s="12"/>
      <c r="GR684" s="12"/>
    </row>
    <row r="685" spans="1:200" x14ac:dyDescent="0.2">
      <c r="A685" s="79">
        <f t="shared" si="287"/>
        <v>43757</v>
      </c>
      <c r="B685" s="80">
        <f t="shared" ca="1" si="293"/>
        <v>1142.29116</v>
      </c>
      <c r="C685" s="81">
        <f t="shared" si="288"/>
        <v>1000</v>
      </c>
      <c r="D685" s="82">
        <f ca="1">IF(A685&lt;$B$1,VLOOKUP(A685,[1]DI!$A$4:$B$15000,2,FALSE),0)</f>
        <v>0</v>
      </c>
      <c r="E685" s="81">
        <f t="shared" ca="1" si="294"/>
        <v>0</v>
      </c>
      <c r="F685" s="83">
        <f t="shared" si="282"/>
        <v>1.1679999999999999</v>
      </c>
      <c r="G685" s="84">
        <f t="shared" ca="1" si="283"/>
        <v>1</v>
      </c>
      <c r="H685" s="81">
        <f ca="1">TRUNC(PRODUCT(G$10:G684),15)</f>
        <v>1.1422911552944499</v>
      </c>
      <c r="I685" s="81">
        <f t="shared" si="289"/>
        <v>1</v>
      </c>
      <c r="J685" s="81">
        <f t="shared" ca="1" si="284"/>
        <v>1.1422911600000001</v>
      </c>
      <c r="K685" s="81">
        <f t="shared" ca="1" si="285"/>
        <v>142.29115999999999</v>
      </c>
      <c r="L685" s="85">
        <f>IF(VLOOKUP(A685,$U$12:$AD$125,8)=VLOOKUP(A684,$U$12:$AD$125,8),0,VLOOKUP(A685,U$12:$AD$125,8))</f>
        <v>0</v>
      </c>
      <c r="M685" s="86">
        <f>IF(L685&gt;0,VLOOKUP(L685,T$12:$AC$125,7),0)</f>
        <v>0</v>
      </c>
      <c r="N685" s="81">
        <f t="shared" si="290"/>
        <v>0</v>
      </c>
      <c r="O685" s="81">
        <f t="shared" ca="1" si="286"/>
        <v>142.29115999999999</v>
      </c>
      <c r="P685" s="87" t="str">
        <f t="shared" si="291"/>
        <v>J=</v>
      </c>
      <c r="Q685" s="88">
        <f t="shared" si="292"/>
        <v>44676</v>
      </c>
      <c r="R685" s="7"/>
      <c r="S685" s="7"/>
      <c r="T685" s="7"/>
      <c r="U685" s="7"/>
      <c r="V685" s="7"/>
      <c r="W685" s="7"/>
      <c r="X685" s="7"/>
      <c r="Y685" s="7"/>
      <c r="Z685" s="7"/>
      <c r="AA685" s="7"/>
      <c r="AB685" s="7"/>
      <c r="AC685" s="7"/>
      <c r="AD685" s="7"/>
      <c r="AE685" s="7"/>
      <c r="AF685" s="65">
        <f t="shared" si="301"/>
        <v>43601</v>
      </c>
      <c r="AG685" s="9">
        <f t="shared" ca="1" si="298"/>
        <v>1108.32287</v>
      </c>
      <c r="AH685" s="9">
        <f t="shared" si="298"/>
        <v>1000</v>
      </c>
      <c r="AI685" s="4">
        <f t="shared" ca="1" si="298"/>
        <v>6.4000000000000001E-2</v>
      </c>
      <c r="AJ685" s="10">
        <f t="shared" ca="1" si="298"/>
        <v>2.4620000000000002E-4</v>
      </c>
      <c r="AK685" s="4">
        <f t="shared" si="298"/>
        <v>1.1679999999999999</v>
      </c>
      <c r="AL685" s="65">
        <f t="shared" si="299"/>
        <v>43601</v>
      </c>
      <c r="AM685" s="10">
        <f t="shared" ca="1" si="300"/>
        <v>1.1083228700000001</v>
      </c>
      <c r="AN685" s="9">
        <f t="shared" ca="1" si="300"/>
        <v>108.32286999999999</v>
      </c>
      <c r="AO685" s="7">
        <f t="shared" si="300"/>
        <v>0</v>
      </c>
      <c r="AP685" s="11">
        <f t="shared" si="300"/>
        <v>0</v>
      </c>
      <c r="AQ685" s="9">
        <f t="shared" si="300"/>
        <v>0</v>
      </c>
      <c r="AR685" s="8" t="str">
        <f t="shared" si="300"/>
        <v>J=</v>
      </c>
      <c r="AS685" s="65">
        <f t="shared" si="300"/>
        <v>44676</v>
      </c>
      <c r="AT685" s="12"/>
      <c r="AU685" s="12"/>
      <c r="AV685" s="22"/>
      <c r="AW685" s="12"/>
      <c r="AX685" s="12"/>
      <c r="AY685" s="12"/>
      <c r="AZ685" s="12"/>
      <c r="BA685" s="12"/>
      <c r="BB685" s="12"/>
      <c r="BC685" s="12"/>
      <c r="BD685" s="12"/>
      <c r="BE685" s="12"/>
      <c r="BF685" s="12"/>
      <c r="BG685" s="12"/>
      <c r="BH685" s="12"/>
      <c r="BI685" s="12"/>
      <c r="BJ685" s="12"/>
      <c r="BK685" s="12"/>
      <c r="BL685" s="12"/>
      <c r="BM685" s="12"/>
      <c r="BN685" s="12"/>
      <c r="BO685" s="12"/>
      <c r="BP685" s="12"/>
      <c r="BQ685" s="12"/>
      <c r="BR685" s="12"/>
      <c r="BS685" s="12"/>
      <c r="BT685" s="12"/>
      <c r="BU685" s="12"/>
      <c r="BV685" s="12"/>
      <c r="BW685" s="12"/>
      <c r="BX685" s="12"/>
      <c r="BY685" s="12"/>
      <c r="BZ685" s="12"/>
      <c r="CA685" s="12"/>
      <c r="CB685" s="12"/>
      <c r="CC685" s="12"/>
      <c r="CD685" s="12"/>
      <c r="CE685" s="12"/>
      <c r="CF685" s="12"/>
      <c r="CG685" s="12"/>
      <c r="CH685" s="12"/>
      <c r="CI685" s="12"/>
      <c r="CJ685" s="12"/>
      <c r="CK685" s="12"/>
      <c r="CL685" s="12"/>
      <c r="CM685" s="12"/>
      <c r="CN685" s="12"/>
      <c r="CO685" s="12"/>
      <c r="CP685" s="12"/>
      <c r="CQ685" s="12"/>
      <c r="CR685" s="12"/>
      <c r="CS685" s="12"/>
      <c r="CT685" s="12"/>
      <c r="CU685" s="12"/>
      <c r="CV685" s="12"/>
      <c r="CW685" s="12"/>
      <c r="CX685" s="12"/>
      <c r="CY685" s="12"/>
      <c r="CZ685" s="12"/>
      <c r="DA685" s="12"/>
      <c r="DB685" s="12"/>
      <c r="DC685" s="12"/>
      <c r="DD685" s="12"/>
      <c r="DE685" s="12"/>
      <c r="DF685" s="12"/>
      <c r="DG685" s="12"/>
      <c r="DH685" s="12"/>
      <c r="DI685" s="12"/>
      <c r="DJ685" s="12"/>
      <c r="DK685" s="12"/>
      <c r="DL685" s="12"/>
      <c r="DM685" s="12"/>
      <c r="DN685" s="12"/>
      <c r="DO685" s="12"/>
      <c r="DP685" s="12"/>
      <c r="DQ685" s="12"/>
      <c r="DR685" s="12"/>
      <c r="DS685" s="12"/>
      <c r="DT685" s="12"/>
      <c r="DU685" s="12"/>
      <c r="DV685" s="12"/>
      <c r="DW685" s="12"/>
      <c r="DX685" s="12"/>
      <c r="DY685" s="12"/>
      <c r="DZ685" s="12"/>
      <c r="EA685" s="12"/>
      <c r="EB685" s="12"/>
      <c r="EC685" s="12"/>
      <c r="ED685" s="12"/>
      <c r="EE685" s="12"/>
      <c r="EF685" s="12"/>
      <c r="EG685" s="12"/>
      <c r="EH685" s="12"/>
      <c r="EI685" s="12"/>
      <c r="EJ685" s="12"/>
      <c r="EK685" s="12"/>
      <c r="EL685" s="12"/>
      <c r="EM685" s="12"/>
      <c r="EN685" s="12"/>
      <c r="EO685" s="12"/>
      <c r="EP685" s="12"/>
      <c r="EQ685" s="12"/>
      <c r="ER685" s="12"/>
      <c r="ES685" s="12"/>
      <c r="ET685" s="12"/>
      <c r="EU685" s="12"/>
      <c r="EV685" s="12"/>
      <c r="EW685" s="12"/>
      <c r="EX685" s="12"/>
      <c r="EY685" s="12"/>
      <c r="EZ685" s="12"/>
      <c r="FA685" s="12"/>
      <c r="FB685" s="12"/>
      <c r="FC685" s="12"/>
      <c r="FD685" s="12"/>
      <c r="FE685" s="12"/>
      <c r="FF685" s="12"/>
      <c r="FG685" s="12"/>
      <c r="FH685" s="12"/>
      <c r="FI685" s="12"/>
      <c r="FJ685" s="12"/>
      <c r="FK685" s="12"/>
      <c r="FL685" s="12"/>
      <c r="FM685" s="12"/>
      <c r="FN685" s="12"/>
      <c r="FO685" s="12"/>
      <c r="FP685" s="12"/>
      <c r="FQ685" s="12"/>
      <c r="FR685" s="12"/>
      <c r="FS685" s="12"/>
      <c r="FT685" s="12"/>
      <c r="FU685" s="12"/>
      <c r="FV685" s="12"/>
      <c r="FW685" s="12"/>
      <c r="FX685" s="12"/>
      <c r="FY685" s="12"/>
      <c r="FZ685" s="12"/>
      <c r="GA685" s="12"/>
      <c r="GB685" s="12"/>
      <c r="GC685" s="12"/>
      <c r="GD685" s="12"/>
      <c r="GE685" s="12"/>
      <c r="GF685" s="12"/>
      <c r="GG685" s="12"/>
      <c r="GH685" s="12"/>
      <c r="GI685" s="12"/>
      <c r="GJ685" s="12"/>
      <c r="GK685" s="12"/>
      <c r="GL685" s="12"/>
      <c r="GM685" s="12"/>
      <c r="GN685" s="12"/>
      <c r="GO685" s="12"/>
      <c r="GP685" s="12"/>
      <c r="GQ685" s="12"/>
      <c r="GR685" s="12"/>
    </row>
    <row r="686" spans="1:200" x14ac:dyDescent="0.2">
      <c r="A686" s="79">
        <f t="shared" si="287"/>
        <v>43758</v>
      </c>
      <c r="B686" s="80">
        <f t="shared" ca="1" si="293"/>
        <v>1142.29116</v>
      </c>
      <c r="C686" s="81">
        <f t="shared" si="288"/>
        <v>1000</v>
      </c>
      <c r="D686" s="82">
        <f ca="1">IF(A686&lt;$B$1,VLOOKUP(A686,[1]DI!$A$4:$B$15000,2,FALSE),0)</f>
        <v>0</v>
      </c>
      <c r="E686" s="81">
        <f t="shared" ca="1" si="294"/>
        <v>0</v>
      </c>
      <c r="F686" s="83">
        <f t="shared" si="282"/>
        <v>1.1679999999999999</v>
      </c>
      <c r="G686" s="84">
        <f t="shared" ca="1" si="283"/>
        <v>1</v>
      </c>
      <c r="H686" s="81">
        <f ca="1">TRUNC(PRODUCT(G$10:G685),15)</f>
        <v>1.1422911552944499</v>
      </c>
      <c r="I686" s="81">
        <f t="shared" si="289"/>
        <v>1</v>
      </c>
      <c r="J686" s="81">
        <f t="shared" ca="1" si="284"/>
        <v>1.1422911600000001</v>
      </c>
      <c r="K686" s="81">
        <f t="shared" ca="1" si="285"/>
        <v>142.29115999999999</v>
      </c>
      <c r="L686" s="85">
        <f>IF(VLOOKUP(A686,$U$12:$AD$125,8)=VLOOKUP(A685,$U$12:$AD$125,8),0,VLOOKUP(A686,U$12:$AD$125,8))</f>
        <v>0</v>
      </c>
      <c r="M686" s="86">
        <f>IF(L686&gt;0,VLOOKUP(L686,T$12:$AC$125,7),0)</f>
        <v>0</v>
      </c>
      <c r="N686" s="81">
        <f t="shared" si="290"/>
        <v>0</v>
      </c>
      <c r="O686" s="81">
        <f t="shared" ca="1" si="286"/>
        <v>142.29115999999999</v>
      </c>
      <c r="P686" s="87" t="str">
        <f t="shared" si="291"/>
        <v>J=</v>
      </c>
      <c r="Q686" s="88">
        <f t="shared" si="292"/>
        <v>44676</v>
      </c>
      <c r="R686" s="7"/>
      <c r="S686" s="7"/>
      <c r="T686" s="7"/>
      <c r="U686" s="7"/>
      <c r="V686" s="7"/>
      <c r="W686" s="7"/>
      <c r="X686" s="7"/>
      <c r="Y686" s="7"/>
      <c r="Z686" s="7"/>
      <c r="AA686" s="7"/>
      <c r="AB686" s="7"/>
      <c r="AC686" s="7"/>
      <c r="AD686" s="7"/>
      <c r="AE686" s="7"/>
      <c r="AF686" s="65">
        <f t="shared" si="301"/>
        <v>43602</v>
      </c>
      <c r="AG686" s="9">
        <f t="shared" ca="1" si="298"/>
        <v>1108.64158</v>
      </c>
      <c r="AH686" s="9">
        <f t="shared" si="298"/>
        <v>1000</v>
      </c>
      <c r="AI686" s="4">
        <f t="shared" ca="1" si="298"/>
        <v>6.4000000000000001E-2</v>
      </c>
      <c r="AJ686" s="10">
        <f t="shared" ca="1" si="298"/>
        <v>2.4620000000000002E-4</v>
      </c>
      <c r="AK686" s="4">
        <f t="shared" si="298"/>
        <v>1.1679999999999999</v>
      </c>
      <c r="AL686" s="65">
        <f t="shared" si="299"/>
        <v>43602</v>
      </c>
      <c r="AM686" s="10">
        <f t="shared" ca="1" si="300"/>
        <v>1.10864158</v>
      </c>
      <c r="AN686" s="9">
        <f t="shared" ca="1" si="300"/>
        <v>108.64158</v>
      </c>
      <c r="AO686" s="7">
        <f t="shared" si="300"/>
        <v>0</v>
      </c>
      <c r="AP686" s="11">
        <f t="shared" si="300"/>
        <v>0</v>
      </c>
      <c r="AQ686" s="9">
        <f t="shared" si="300"/>
        <v>0</v>
      </c>
      <c r="AR686" s="8" t="str">
        <f t="shared" si="300"/>
        <v>J=</v>
      </c>
      <c r="AS686" s="65">
        <f t="shared" si="300"/>
        <v>44676</v>
      </c>
      <c r="AT686" s="12"/>
      <c r="AU686" s="12"/>
      <c r="AV686" s="22"/>
      <c r="AW686" s="12"/>
      <c r="AX686" s="12"/>
      <c r="AY686" s="12"/>
      <c r="AZ686" s="12"/>
      <c r="BA686" s="12"/>
      <c r="BB686" s="12"/>
      <c r="BC686" s="12"/>
      <c r="BD686" s="12"/>
      <c r="BE686" s="12"/>
      <c r="BF686" s="12"/>
      <c r="BG686" s="12"/>
      <c r="BH686" s="12"/>
      <c r="BI686" s="12"/>
      <c r="BJ686" s="12"/>
      <c r="BK686" s="12"/>
      <c r="BL686" s="12"/>
      <c r="BM686" s="12"/>
      <c r="BN686" s="12"/>
      <c r="BO686" s="12"/>
      <c r="BP686" s="12"/>
      <c r="BQ686" s="12"/>
      <c r="BR686" s="12"/>
      <c r="BS686" s="12"/>
      <c r="BT686" s="12"/>
      <c r="BU686" s="12"/>
      <c r="BV686" s="12"/>
      <c r="BW686" s="12"/>
      <c r="BX686" s="12"/>
      <c r="BY686" s="12"/>
      <c r="BZ686" s="12"/>
      <c r="CA686" s="12"/>
      <c r="CB686" s="12"/>
      <c r="CC686" s="12"/>
      <c r="CD686" s="12"/>
      <c r="CE686" s="12"/>
      <c r="CF686" s="12"/>
      <c r="CG686" s="12"/>
      <c r="CH686" s="12"/>
      <c r="CI686" s="12"/>
      <c r="CJ686" s="12"/>
      <c r="CK686" s="12"/>
      <c r="CL686" s="12"/>
      <c r="CM686" s="12"/>
      <c r="CN686" s="12"/>
      <c r="CO686" s="12"/>
      <c r="CP686" s="12"/>
      <c r="CQ686" s="12"/>
      <c r="CR686" s="12"/>
      <c r="CS686" s="12"/>
      <c r="CT686" s="12"/>
      <c r="CU686" s="12"/>
      <c r="CV686" s="12"/>
      <c r="CW686" s="12"/>
      <c r="CX686" s="12"/>
      <c r="CY686" s="12"/>
      <c r="CZ686" s="12"/>
      <c r="DA686" s="12"/>
      <c r="DB686" s="12"/>
      <c r="DC686" s="12"/>
      <c r="DD686" s="12"/>
      <c r="DE686" s="12"/>
      <c r="DF686" s="12"/>
      <c r="DG686" s="12"/>
      <c r="DH686" s="12"/>
      <c r="DI686" s="12"/>
      <c r="DJ686" s="12"/>
      <c r="DK686" s="12"/>
      <c r="DL686" s="12"/>
      <c r="DM686" s="12"/>
      <c r="DN686" s="12"/>
      <c r="DO686" s="12"/>
      <c r="DP686" s="12"/>
      <c r="DQ686" s="12"/>
      <c r="DR686" s="12"/>
      <c r="DS686" s="12"/>
      <c r="DT686" s="12"/>
      <c r="DU686" s="12"/>
      <c r="DV686" s="12"/>
      <c r="DW686" s="12"/>
      <c r="DX686" s="12"/>
      <c r="DY686" s="12"/>
      <c r="DZ686" s="12"/>
      <c r="EA686" s="12"/>
      <c r="EB686" s="12"/>
      <c r="EC686" s="12"/>
      <c r="ED686" s="12"/>
      <c r="EE686" s="12"/>
      <c r="EF686" s="12"/>
      <c r="EG686" s="12"/>
      <c r="EH686" s="12"/>
      <c r="EI686" s="12"/>
      <c r="EJ686" s="12"/>
      <c r="EK686" s="12"/>
      <c r="EL686" s="12"/>
      <c r="EM686" s="12"/>
      <c r="EN686" s="12"/>
      <c r="EO686" s="12"/>
      <c r="EP686" s="12"/>
      <c r="EQ686" s="12"/>
      <c r="ER686" s="12"/>
      <c r="ES686" s="12"/>
      <c r="ET686" s="12"/>
      <c r="EU686" s="12"/>
      <c r="EV686" s="12"/>
      <c r="EW686" s="12"/>
      <c r="EX686" s="12"/>
      <c r="EY686" s="12"/>
      <c r="EZ686" s="12"/>
      <c r="FA686" s="12"/>
      <c r="FB686" s="12"/>
      <c r="FC686" s="12"/>
      <c r="FD686" s="12"/>
      <c r="FE686" s="12"/>
      <c r="FF686" s="12"/>
      <c r="FG686" s="12"/>
      <c r="FH686" s="12"/>
      <c r="FI686" s="12"/>
      <c r="FJ686" s="12"/>
      <c r="FK686" s="12"/>
      <c r="FL686" s="12"/>
      <c r="FM686" s="12"/>
      <c r="FN686" s="12"/>
      <c r="FO686" s="12"/>
      <c r="FP686" s="12"/>
      <c r="FQ686" s="12"/>
      <c r="FR686" s="12"/>
      <c r="FS686" s="12"/>
      <c r="FT686" s="12"/>
      <c r="FU686" s="12"/>
      <c r="FV686" s="12"/>
      <c r="FW686" s="12"/>
      <c r="FX686" s="12"/>
      <c r="FY686" s="12"/>
      <c r="FZ686" s="12"/>
      <c r="GA686" s="12"/>
      <c r="GB686" s="12"/>
      <c r="GC686" s="12"/>
      <c r="GD686" s="12"/>
      <c r="GE686" s="12"/>
      <c r="GF686" s="12"/>
      <c r="GG686" s="12"/>
      <c r="GH686" s="12"/>
      <c r="GI686" s="12"/>
      <c r="GJ686" s="12"/>
      <c r="GK686" s="12"/>
      <c r="GL686" s="12"/>
      <c r="GM686" s="12"/>
      <c r="GN686" s="12"/>
      <c r="GO686" s="12"/>
      <c r="GP686" s="12"/>
      <c r="GQ686" s="12"/>
      <c r="GR686" s="12"/>
    </row>
    <row r="687" spans="1:200" x14ac:dyDescent="0.2">
      <c r="A687" s="79">
        <f t="shared" si="287"/>
        <v>43759</v>
      </c>
      <c r="B687" s="80">
        <f t="shared" ca="1" si="293"/>
        <v>1142.29116</v>
      </c>
      <c r="C687" s="81">
        <f t="shared" si="288"/>
        <v>1000</v>
      </c>
      <c r="D687" s="82">
        <f ca="1">IF(A687&lt;$B$1,VLOOKUP(A687,[1]DI!$A$4:$B$15000,2,FALSE),0)</f>
        <v>5.3999999999999999E-2</v>
      </c>
      <c r="E687" s="81">
        <f t="shared" ca="1" si="294"/>
        <v>2.0871999999999999E-4</v>
      </c>
      <c r="F687" s="83">
        <f t="shared" si="282"/>
        <v>1.1679999999999999</v>
      </c>
      <c r="G687" s="84">
        <f t="shared" ca="1" si="283"/>
        <v>1.0002437849600001</v>
      </c>
      <c r="H687" s="81">
        <f ca="1">TRUNC(PRODUCT(G$10:G686),15)</f>
        <v>1.1422911552944499</v>
      </c>
      <c r="I687" s="81">
        <f t="shared" si="289"/>
        <v>1</v>
      </c>
      <c r="J687" s="81">
        <f t="shared" ca="1" si="284"/>
        <v>1.1422911600000001</v>
      </c>
      <c r="K687" s="81">
        <f t="shared" ca="1" si="285"/>
        <v>142.29115999999999</v>
      </c>
      <c r="L687" s="85">
        <f>IF(VLOOKUP(A687,$U$12:$AD$125,8)=VLOOKUP(A686,$U$12:$AD$125,8),0,VLOOKUP(A687,U$12:$AD$125,8))</f>
        <v>0</v>
      </c>
      <c r="M687" s="86">
        <f>IF(L687&gt;0,VLOOKUP(L687,T$12:$AC$125,7),0)</f>
        <v>0</v>
      </c>
      <c r="N687" s="81">
        <f t="shared" si="290"/>
        <v>0</v>
      </c>
      <c r="O687" s="81">
        <f t="shared" ca="1" si="286"/>
        <v>142.29115999999999</v>
      </c>
      <c r="P687" s="87" t="str">
        <f t="shared" si="291"/>
        <v>J=</v>
      </c>
      <c r="Q687" s="88">
        <f t="shared" si="292"/>
        <v>44676</v>
      </c>
      <c r="R687" s="7"/>
      <c r="S687" s="7"/>
      <c r="T687" s="7"/>
      <c r="U687" s="7"/>
      <c r="V687" s="7"/>
      <c r="W687" s="7"/>
      <c r="X687" s="7"/>
      <c r="Y687" s="7"/>
      <c r="Z687" s="7"/>
      <c r="AA687" s="7"/>
      <c r="AB687" s="7"/>
      <c r="AC687" s="7"/>
      <c r="AD687" s="7"/>
      <c r="AE687" s="7"/>
      <c r="AF687" s="65">
        <f t="shared" si="301"/>
        <v>43603</v>
      </c>
      <c r="AG687" s="9">
        <f t="shared" ca="1" si="298"/>
        <v>1108.96039</v>
      </c>
      <c r="AH687" s="9">
        <f t="shared" si="298"/>
        <v>1000</v>
      </c>
      <c r="AI687" s="4">
        <f t="shared" ca="1" si="298"/>
        <v>0</v>
      </c>
      <c r="AJ687" s="10">
        <f t="shared" ca="1" si="298"/>
        <v>0</v>
      </c>
      <c r="AK687" s="4">
        <f t="shared" si="298"/>
        <v>1.1679999999999999</v>
      </c>
      <c r="AL687" s="65">
        <f t="shared" si="299"/>
        <v>43603</v>
      </c>
      <c r="AM687" s="10">
        <f t="shared" ca="1" si="300"/>
        <v>1.10896039</v>
      </c>
      <c r="AN687" s="9">
        <f t="shared" ca="1" si="300"/>
        <v>108.96039</v>
      </c>
      <c r="AO687" s="7">
        <f t="shared" si="300"/>
        <v>0</v>
      </c>
      <c r="AP687" s="11">
        <f t="shared" si="300"/>
        <v>0</v>
      </c>
      <c r="AQ687" s="9">
        <f t="shared" si="300"/>
        <v>0</v>
      </c>
      <c r="AR687" s="8" t="str">
        <f t="shared" si="300"/>
        <v>J=</v>
      </c>
      <c r="AS687" s="65">
        <f t="shared" si="300"/>
        <v>44676</v>
      </c>
      <c r="AT687" s="12"/>
      <c r="AU687" s="12"/>
      <c r="AV687" s="22"/>
      <c r="AW687" s="12"/>
      <c r="AX687" s="12"/>
      <c r="AY687" s="12"/>
      <c r="AZ687" s="12"/>
      <c r="BA687" s="12"/>
      <c r="BB687" s="12"/>
      <c r="BC687" s="12"/>
      <c r="BD687" s="12"/>
      <c r="BE687" s="12"/>
      <c r="BF687" s="12"/>
      <c r="BG687" s="12"/>
      <c r="BH687" s="12"/>
      <c r="BI687" s="12"/>
      <c r="BJ687" s="12"/>
      <c r="BK687" s="12"/>
      <c r="BL687" s="12"/>
      <c r="BM687" s="12"/>
      <c r="BN687" s="12"/>
      <c r="BO687" s="12"/>
      <c r="BP687" s="12"/>
      <c r="BQ687" s="12"/>
      <c r="BR687" s="12"/>
      <c r="BS687" s="12"/>
      <c r="BT687" s="12"/>
      <c r="BU687" s="12"/>
      <c r="BV687" s="12"/>
      <c r="BW687" s="12"/>
      <c r="BX687" s="12"/>
      <c r="BY687" s="12"/>
      <c r="BZ687" s="12"/>
      <c r="CA687" s="12"/>
      <c r="CB687" s="12"/>
      <c r="CC687" s="12"/>
      <c r="CD687" s="12"/>
      <c r="CE687" s="12"/>
      <c r="CF687" s="12"/>
      <c r="CG687" s="12"/>
      <c r="CH687" s="12"/>
      <c r="CI687" s="12"/>
      <c r="CJ687" s="12"/>
      <c r="CK687" s="12"/>
      <c r="CL687" s="12"/>
      <c r="CM687" s="12"/>
      <c r="CN687" s="12"/>
      <c r="CO687" s="12"/>
      <c r="CP687" s="12"/>
      <c r="CQ687" s="12"/>
      <c r="CR687" s="12"/>
      <c r="CS687" s="12"/>
      <c r="CT687" s="12"/>
      <c r="CU687" s="12"/>
      <c r="CV687" s="12"/>
      <c r="CW687" s="12"/>
      <c r="CX687" s="12"/>
      <c r="CY687" s="12"/>
      <c r="CZ687" s="12"/>
      <c r="DA687" s="12"/>
      <c r="DB687" s="12"/>
      <c r="DC687" s="12"/>
      <c r="DD687" s="12"/>
      <c r="DE687" s="12"/>
      <c r="DF687" s="12"/>
      <c r="DG687" s="12"/>
      <c r="DH687" s="12"/>
      <c r="DI687" s="12"/>
      <c r="DJ687" s="12"/>
      <c r="DK687" s="12"/>
      <c r="DL687" s="12"/>
      <c r="DM687" s="12"/>
      <c r="DN687" s="12"/>
      <c r="DO687" s="12"/>
      <c r="DP687" s="12"/>
      <c r="DQ687" s="12"/>
      <c r="DR687" s="12"/>
      <c r="DS687" s="12"/>
      <c r="DT687" s="12"/>
      <c r="DU687" s="12"/>
      <c r="DV687" s="12"/>
      <c r="DW687" s="12"/>
      <c r="DX687" s="12"/>
      <c r="DY687" s="12"/>
      <c r="DZ687" s="12"/>
      <c r="EA687" s="12"/>
      <c r="EB687" s="12"/>
      <c r="EC687" s="12"/>
      <c r="ED687" s="12"/>
      <c r="EE687" s="12"/>
      <c r="EF687" s="12"/>
      <c r="EG687" s="12"/>
      <c r="EH687" s="12"/>
      <c r="EI687" s="12"/>
      <c r="EJ687" s="12"/>
      <c r="EK687" s="12"/>
      <c r="EL687" s="12"/>
      <c r="EM687" s="12"/>
      <c r="EN687" s="12"/>
      <c r="EO687" s="12"/>
      <c r="EP687" s="12"/>
      <c r="EQ687" s="12"/>
      <c r="ER687" s="12"/>
      <c r="ES687" s="12"/>
      <c r="ET687" s="12"/>
      <c r="EU687" s="12"/>
      <c r="EV687" s="12"/>
      <c r="EW687" s="12"/>
      <c r="EX687" s="12"/>
      <c r="EY687" s="12"/>
      <c r="EZ687" s="12"/>
      <c r="FA687" s="12"/>
      <c r="FB687" s="12"/>
      <c r="FC687" s="12"/>
      <c r="FD687" s="12"/>
      <c r="FE687" s="12"/>
      <c r="FF687" s="12"/>
      <c r="FG687" s="12"/>
      <c r="FH687" s="12"/>
      <c r="FI687" s="12"/>
      <c r="FJ687" s="12"/>
      <c r="FK687" s="12"/>
      <c r="FL687" s="12"/>
      <c r="FM687" s="12"/>
      <c r="FN687" s="12"/>
      <c r="FO687" s="12"/>
      <c r="FP687" s="12"/>
      <c r="FQ687" s="12"/>
      <c r="FR687" s="12"/>
      <c r="FS687" s="12"/>
      <c r="FT687" s="12"/>
      <c r="FU687" s="12"/>
      <c r="FV687" s="12"/>
      <c r="FW687" s="12"/>
      <c r="FX687" s="12"/>
      <c r="FY687" s="12"/>
      <c r="FZ687" s="12"/>
      <c r="GA687" s="12"/>
      <c r="GB687" s="12"/>
      <c r="GC687" s="12"/>
      <c r="GD687" s="12"/>
      <c r="GE687" s="12"/>
      <c r="GF687" s="12"/>
      <c r="GG687" s="12"/>
      <c r="GH687" s="12"/>
      <c r="GI687" s="12"/>
      <c r="GJ687" s="12"/>
      <c r="GK687" s="12"/>
      <c r="GL687" s="12"/>
      <c r="GM687" s="12"/>
      <c r="GN687" s="12"/>
      <c r="GO687" s="12"/>
      <c r="GP687" s="12"/>
      <c r="GQ687" s="12"/>
      <c r="GR687" s="12"/>
    </row>
    <row r="688" spans="1:200" x14ac:dyDescent="0.2">
      <c r="A688" s="79">
        <f t="shared" si="287"/>
        <v>43760</v>
      </c>
      <c r="B688" s="80">
        <f t="shared" ca="1" si="293"/>
        <v>1142.56963</v>
      </c>
      <c r="C688" s="81">
        <f t="shared" si="288"/>
        <v>1000</v>
      </c>
      <c r="D688" s="82">
        <f ca="1">IF(A688&lt;$B$1,VLOOKUP(A688,[1]DI!$A$4:$B$15000,2,FALSE),0)</f>
        <v>5.3999999999999999E-2</v>
      </c>
      <c r="E688" s="81">
        <f t="shared" ca="1" si="294"/>
        <v>2.0871999999999999E-4</v>
      </c>
      <c r="F688" s="83">
        <f t="shared" si="282"/>
        <v>1.1679999999999999</v>
      </c>
      <c r="G688" s="84">
        <f t="shared" ca="1" si="283"/>
        <v>1.0002437849600001</v>
      </c>
      <c r="H688" s="81">
        <f ca="1">TRUNC(PRODUCT(G$10:G687),15)</f>
        <v>1.14256962869806</v>
      </c>
      <c r="I688" s="81">
        <f t="shared" si="289"/>
        <v>1</v>
      </c>
      <c r="J688" s="81">
        <f t="shared" ca="1" si="284"/>
        <v>1.1425696299999999</v>
      </c>
      <c r="K688" s="81">
        <f t="shared" ca="1" si="285"/>
        <v>142.56962999999999</v>
      </c>
      <c r="L688" s="85">
        <f>IF(VLOOKUP(A688,$U$12:$AD$125,8)=VLOOKUP(A687,$U$12:$AD$125,8),0,VLOOKUP(A688,U$12:$AD$125,8))</f>
        <v>0</v>
      </c>
      <c r="M688" s="86">
        <f>IF(L688&gt;0,VLOOKUP(L688,T$12:$AC$125,7),0)</f>
        <v>0</v>
      </c>
      <c r="N688" s="81">
        <f t="shared" si="290"/>
        <v>0</v>
      </c>
      <c r="O688" s="81">
        <f t="shared" ca="1" si="286"/>
        <v>142.56962999999999</v>
      </c>
      <c r="P688" s="87" t="str">
        <f t="shared" si="291"/>
        <v>J=</v>
      </c>
      <c r="Q688" s="88">
        <f t="shared" si="292"/>
        <v>44676</v>
      </c>
      <c r="R688" s="7"/>
      <c r="S688" s="7"/>
      <c r="T688" s="7"/>
      <c r="U688" s="7"/>
      <c r="V688" s="7"/>
      <c r="W688" s="7"/>
      <c r="X688" s="7"/>
      <c r="Y688" s="7"/>
      <c r="Z688" s="7"/>
      <c r="AA688" s="7"/>
      <c r="AB688" s="7"/>
      <c r="AC688" s="7"/>
      <c r="AD688" s="7"/>
      <c r="AE688" s="7"/>
      <c r="AF688" s="65">
        <f t="shared" si="301"/>
        <v>43604</v>
      </c>
      <c r="AG688" s="9">
        <f t="shared" ca="1" si="298"/>
        <v>1108.96039</v>
      </c>
      <c r="AH688" s="9">
        <f t="shared" si="298"/>
        <v>1000</v>
      </c>
      <c r="AI688" s="4">
        <f t="shared" ca="1" si="298"/>
        <v>0</v>
      </c>
      <c r="AJ688" s="10">
        <f t="shared" ca="1" si="298"/>
        <v>0</v>
      </c>
      <c r="AK688" s="4">
        <f t="shared" si="298"/>
        <v>1.1679999999999999</v>
      </c>
      <c r="AL688" s="65">
        <f t="shared" si="299"/>
        <v>43604</v>
      </c>
      <c r="AM688" s="10">
        <f t="shared" ca="1" si="300"/>
        <v>1.10896039</v>
      </c>
      <c r="AN688" s="9">
        <f t="shared" ca="1" si="300"/>
        <v>108.96039</v>
      </c>
      <c r="AO688" s="7">
        <f t="shared" si="300"/>
        <v>0</v>
      </c>
      <c r="AP688" s="11">
        <f t="shared" si="300"/>
        <v>0</v>
      </c>
      <c r="AQ688" s="9">
        <f t="shared" si="300"/>
        <v>0</v>
      </c>
      <c r="AR688" s="8" t="str">
        <f t="shared" si="300"/>
        <v>J=</v>
      </c>
      <c r="AS688" s="65">
        <f t="shared" si="300"/>
        <v>44676</v>
      </c>
      <c r="AT688" s="12"/>
      <c r="AU688" s="12"/>
      <c r="AV688" s="22"/>
      <c r="AW688" s="12"/>
      <c r="AX688" s="12"/>
      <c r="AY688" s="12"/>
      <c r="AZ688" s="12"/>
      <c r="BA688" s="12"/>
      <c r="BB688" s="12"/>
      <c r="BC688" s="12"/>
      <c r="BD688" s="12"/>
      <c r="BE688" s="12"/>
      <c r="BF688" s="12"/>
      <c r="BG688" s="12"/>
      <c r="BH688" s="12"/>
      <c r="BI688" s="12"/>
      <c r="BJ688" s="12"/>
      <c r="BK688" s="12"/>
      <c r="BL688" s="12"/>
      <c r="BM688" s="12"/>
      <c r="BN688" s="12"/>
      <c r="BO688" s="12"/>
      <c r="BP688" s="12"/>
      <c r="BQ688" s="12"/>
      <c r="BR688" s="12"/>
      <c r="BS688" s="12"/>
      <c r="BT688" s="12"/>
      <c r="BU688" s="12"/>
      <c r="BV688" s="12"/>
      <c r="BW688" s="12"/>
      <c r="BX688" s="12"/>
      <c r="BY688" s="12"/>
      <c r="BZ688" s="12"/>
      <c r="CA688" s="12"/>
      <c r="CB688" s="12"/>
      <c r="CC688" s="12"/>
      <c r="CD688" s="12"/>
      <c r="CE688" s="12"/>
      <c r="CF688" s="12"/>
      <c r="CG688" s="12"/>
      <c r="CH688" s="12"/>
      <c r="CI688" s="12"/>
      <c r="CJ688" s="12"/>
      <c r="CK688" s="12"/>
      <c r="CL688" s="12"/>
      <c r="CM688" s="12"/>
      <c r="CN688" s="12"/>
      <c r="CO688" s="12"/>
      <c r="CP688" s="12"/>
      <c r="CQ688" s="12"/>
      <c r="CR688" s="12"/>
      <c r="CS688" s="12"/>
      <c r="CT688" s="12"/>
      <c r="CU688" s="12"/>
      <c r="CV688" s="12"/>
      <c r="CW688" s="12"/>
      <c r="CX688" s="12"/>
      <c r="CY688" s="12"/>
      <c r="CZ688" s="12"/>
      <c r="DA688" s="12"/>
      <c r="DB688" s="12"/>
      <c r="DC688" s="12"/>
      <c r="DD688" s="12"/>
      <c r="DE688" s="12"/>
      <c r="DF688" s="12"/>
      <c r="DG688" s="12"/>
      <c r="DH688" s="12"/>
      <c r="DI688" s="12"/>
      <c r="DJ688" s="12"/>
      <c r="DK688" s="12"/>
      <c r="DL688" s="12"/>
      <c r="DM688" s="12"/>
      <c r="DN688" s="12"/>
      <c r="DO688" s="12"/>
      <c r="DP688" s="12"/>
      <c r="DQ688" s="12"/>
      <c r="DR688" s="12"/>
      <c r="DS688" s="12"/>
      <c r="DT688" s="12"/>
      <c r="DU688" s="12"/>
      <c r="DV688" s="12"/>
      <c r="DW688" s="12"/>
      <c r="DX688" s="12"/>
      <c r="DY688" s="12"/>
      <c r="DZ688" s="12"/>
      <c r="EA688" s="12"/>
      <c r="EB688" s="12"/>
      <c r="EC688" s="12"/>
      <c r="ED688" s="12"/>
      <c r="EE688" s="12"/>
      <c r="EF688" s="12"/>
      <c r="EG688" s="12"/>
      <c r="EH688" s="12"/>
      <c r="EI688" s="12"/>
      <c r="EJ688" s="12"/>
      <c r="EK688" s="12"/>
      <c r="EL688" s="12"/>
      <c r="EM688" s="12"/>
      <c r="EN688" s="12"/>
      <c r="EO688" s="12"/>
      <c r="EP688" s="12"/>
      <c r="EQ688" s="12"/>
      <c r="ER688" s="12"/>
      <c r="ES688" s="12"/>
      <c r="ET688" s="12"/>
      <c r="EU688" s="12"/>
      <c r="EV688" s="12"/>
      <c r="EW688" s="12"/>
      <c r="EX688" s="12"/>
      <c r="EY688" s="12"/>
      <c r="EZ688" s="12"/>
      <c r="FA688" s="12"/>
      <c r="FB688" s="12"/>
      <c r="FC688" s="12"/>
      <c r="FD688" s="12"/>
      <c r="FE688" s="12"/>
      <c r="FF688" s="12"/>
      <c r="FG688" s="12"/>
      <c r="FH688" s="12"/>
      <c r="FI688" s="12"/>
      <c r="FJ688" s="12"/>
      <c r="FK688" s="12"/>
      <c r="FL688" s="12"/>
      <c r="FM688" s="12"/>
      <c r="FN688" s="12"/>
      <c r="FO688" s="12"/>
      <c r="FP688" s="12"/>
      <c r="FQ688" s="12"/>
      <c r="FR688" s="12"/>
      <c r="FS688" s="12"/>
      <c r="FT688" s="12"/>
      <c r="FU688" s="12"/>
      <c r="FV688" s="12"/>
      <c r="FW688" s="12"/>
      <c r="FX688" s="12"/>
      <c r="FY688" s="12"/>
      <c r="FZ688" s="12"/>
      <c r="GA688" s="12"/>
      <c r="GB688" s="12"/>
      <c r="GC688" s="12"/>
      <c r="GD688" s="12"/>
      <c r="GE688" s="12"/>
      <c r="GF688" s="12"/>
      <c r="GG688" s="12"/>
      <c r="GH688" s="12"/>
      <c r="GI688" s="12"/>
      <c r="GJ688" s="12"/>
      <c r="GK688" s="12"/>
      <c r="GL688" s="12"/>
      <c r="GM688" s="12"/>
      <c r="GN688" s="12"/>
      <c r="GO688" s="12"/>
      <c r="GP688" s="12"/>
      <c r="GQ688" s="12"/>
      <c r="GR688" s="12"/>
    </row>
    <row r="689" spans="1:203" x14ac:dyDescent="0.2">
      <c r="A689" s="79">
        <f t="shared" si="287"/>
        <v>43761</v>
      </c>
      <c r="B689" s="80">
        <f t="shared" ca="1" si="293"/>
        <v>1142.84817</v>
      </c>
      <c r="C689" s="81">
        <f t="shared" si="288"/>
        <v>1000</v>
      </c>
      <c r="D689" s="82">
        <f ca="1">IF(A689&lt;$B$1,VLOOKUP(A689,[1]DI!$A$4:$B$15000,2,FALSE),0)</f>
        <v>5.3999999999999999E-2</v>
      </c>
      <c r="E689" s="81">
        <f t="shared" ca="1" si="294"/>
        <v>2.0871999999999999E-4</v>
      </c>
      <c r="F689" s="83">
        <f t="shared" si="282"/>
        <v>1.1679999999999999</v>
      </c>
      <c r="G689" s="84">
        <f t="shared" ca="1" si="283"/>
        <v>1.0002437849600001</v>
      </c>
      <c r="H689" s="81">
        <f ca="1">TRUNC(PRODUCT(G$10:G688),15)</f>
        <v>1.1428481699892801</v>
      </c>
      <c r="I689" s="81">
        <f t="shared" si="289"/>
        <v>1</v>
      </c>
      <c r="J689" s="81">
        <f t="shared" ca="1" si="284"/>
        <v>1.1428481699999999</v>
      </c>
      <c r="K689" s="81">
        <f t="shared" ca="1" si="285"/>
        <v>142.84817000000001</v>
      </c>
      <c r="L689" s="85">
        <f>IF(VLOOKUP(A689,$U$12:$AD$125,8)=VLOOKUP(A688,$U$12:$AD$125,8),0,VLOOKUP(A689,U$12:$AD$125,8))</f>
        <v>0</v>
      </c>
      <c r="M689" s="86">
        <f>IF(L689&gt;0,VLOOKUP(L689,T$12:$AC$125,7),0)</f>
        <v>0</v>
      </c>
      <c r="N689" s="81">
        <f t="shared" si="290"/>
        <v>0</v>
      </c>
      <c r="O689" s="81">
        <f t="shared" ca="1" si="286"/>
        <v>142.84817000000001</v>
      </c>
      <c r="P689" s="87" t="str">
        <f t="shared" si="291"/>
        <v>J=</v>
      </c>
      <c r="Q689" s="88">
        <f t="shared" si="292"/>
        <v>44676</v>
      </c>
      <c r="R689" s="7"/>
      <c r="S689" s="7"/>
      <c r="T689" s="7"/>
      <c r="U689" s="7"/>
      <c r="V689" s="7"/>
      <c r="W689" s="7"/>
      <c r="X689" s="7"/>
      <c r="Y689" s="7"/>
      <c r="Z689" s="7"/>
      <c r="AA689" s="7"/>
      <c r="AB689" s="7"/>
      <c r="AC689" s="7"/>
      <c r="AD689" s="7"/>
      <c r="AE689" s="7"/>
      <c r="AF689" s="65">
        <f t="shared" si="301"/>
        <v>43605</v>
      </c>
      <c r="AG689" s="9">
        <f t="shared" ca="1" si="298"/>
        <v>1108.96039</v>
      </c>
      <c r="AH689" s="9">
        <f t="shared" si="298"/>
        <v>1000</v>
      </c>
      <c r="AI689" s="4">
        <f t="shared" ca="1" si="298"/>
        <v>6.4000000000000001E-2</v>
      </c>
      <c r="AJ689" s="10">
        <f t="shared" ca="1" si="298"/>
        <v>2.4620000000000002E-4</v>
      </c>
      <c r="AK689" s="4">
        <f t="shared" si="298"/>
        <v>1.1679999999999999</v>
      </c>
      <c r="AL689" s="65">
        <f t="shared" si="299"/>
        <v>43605</v>
      </c>
      <c r="AM689" s="10">
        <f t="shared" ca="1" si="300"/>
        <v>1.10896039</v>
      </c>
      <c r="AN689" s="9">
        <f t="shared" ca="1" si="300"/>
        <v>108.96039</v>
      </c>
      <c r="AO689" s="7">
        <f t="shared" si="300"/>
        <v>0</v>
      </c>
      <c r="AP689" s="11">
        <f t="shared" si="300"/>
        <v>0</v>
      </c>
      <c r="AQ689" s="9">
        <f t="shared" si="300"/>
        <v>0</v>
      </c>
      <c r="AR689" s="8" t="str">
        <f t="shared" si="300"/>
        <v>J=</v>
      </c>
      <c r="AS689" s="65">
        <f t="shared" si="300"/>
        <v>44676</v>
      </c>
      <c r="AT689" s="12"/>
      <c r="AU689" s="12"/>
      <c r="AV689" s="22"/>
      <c r="AW689" s="12"/>
      <c r="AX689" s="12"/>
      <c r="AY689" s="12"/>
      <c r="AZ689" s="12"/>
      <c r="BA689" s="12"/>
      <c r="BB689" s="12"/>
      <c r="BC689" s="12"/>
      <c r="BD689" s="12"/>
      <c r="BE689" s="12"/>
      <c r="BF689" s="12"/>
      <c r="BG689" s="12"/>
      <c r="BH689" s="12"/>
      <c r="BI689" s="12"/>
      <c r="BJ689" s="12"/>
      <c r="BK689" s="12"/>
      <c r="BL689" s="12"/>
      <c r="BM689" s="12"/>
      <c r="BN689" s="12"/>
      <c r="BO689" s="12"/>
      <c r="BP689" s="12"/>
      <c r="BQ689" s="12"/>
      <c r="BR689" s="12"/>
      <c r="BS689" s="12"/>
      <c r="BT689" s="12"/>
      <c r="BU689" s="12"/>
      <c r="BV689" s="12"/>
      <c r="BW689" s="12"/>
      <c r="BX689" s="12"/>
      <c r="BY689" s="12"/>
      <c r="BZ689" s="12"/>
      <c r="CA689" s="12"/>
      <c r="CB689" s="12"/>
      <c r="CC689" s="12"/>
      <c r="CD689" s="12"/>
      <c r="CE689" s="12"/>
      <c r="CF689" s="12"/>
      <c r="CG689" s="12"/>
      <c r="CH689" s="12"/>
      <c r="CI689" s="12"/>
      <c r="CJ689" s="12"/>
      <c r="CK689" s="12"/>
      <c r="CL689" s="12"/>
      <c r="CM689" s="12"/>
      <c r="CN689" s="12"/>
      <c r="CO689" s="12"/>
      <c r="CP689" s="12"/>
      <c r="CQ689" s="12"/>
      <c r="CR689" s="12"/>
      <c r="CS689" s="12"/>
      <c r="CT689" s="12"/>
      <c r="CU689" s="12"/>
      <c r="CV689" s="12"/>
      <c r="CW689" s="12"/>
      <c r="CX689" s="12"/>
      <c r="CY689" s="12"/>
      <c r="CZ689" s="12"/>
      <c r="DA689" s="12"/>
      <c r="DB689" s="12"/>
      <c r="DC689" s="12"/>
      <c r="DD689" s="12"/>
      <c r="DE689" s="12"/>
      <c r="DF689" s="12"/>
      <c r="DG689" s="12"/>
      <c r="DH689" s="12"/>
      <c r="DI689" s="12"/>
      <c r="DJ689" s="12"/>
      <c r="DK689" s="12"/>
      <c r="DL689" s="12"/>
      <c r="DM689" s="12"/>
      <c r="DN689" s="12"/>
      <c r="DO689" s="12"/>
      <c r="DP689" s="12"/>
      <c r="DQ689" s="12"/>
      <c r="DR689" s="12"/>
      <c r="DS689" s="12"/>
      <c r="DT689" s="12"/>
      <c r="DU689" s="12"/>
      <c r="DV689" s="12"/>
      <c r="DW689" s="12"/>
      <c r="DX689" s="12"/>
      <c r="DY689" s="12"/>
      <c r="DZ689" s="12"/>
      <c r="EA689" s="12"/>
      <c r="EB689" s="12"/>
      <c r="EC689" s="12"/>
      <c r="ED689" s="12"/>
      <c r="EE689" s="12"/>
      <c r="EF689" s="12"/>
      <c r="EG689" s="12"/>
      <c r="EH689" s="12"/>
      <c r="EI689" s="12"/>
      <c r="EJ689" s="12"/>
      <c r="EK689" s="12"/>
      <c r="EL689" s="12"/>
      <c r="EM689" s="12"/>
      <c r="EN689" s="12"/>
      <c r="EO689" s="12"/>
      <c r="EP689" s="12"/>
      <c r="EQ689" s="12"/>
      <c r="ER689" s="12"/>
      <c r="ES689" s="12"/>
      <c r="ET689" s="12"/>
      <c r="EU689" s="12"/>
      <c r="EV689" s="12"/>
      <c r="EW689" s="12"/>
      <c r="EX689" s="12"/>
      <c r="EY689" s="12"/>
      <c r="EZ689" s="12"/>
      <c r="FA689" s="12"/>
      <c r="FB689" s="12"/>
      <c r="FC689" s="12"/>
      <c r="FD689" s="12"/>
      <c r="FE689" s="12"/>
      <c r="FF689" s="12"/>
      <c r="FG689" s="12"/>
      <c r="FH689" s="12"/>
      <c r="FI689" s="12"/>
      <c r="FJ689" s="12"/>
      <c r="FK689" s="12"/>
      <c r="FL689" s="12"/>
      <c r="FM689" s="12"/>
      <c r="FN689" s="12"/>
      <c r="FO689" s="12"/>
      <c r="FP689" s="12"/>
      <c r="FQ689" s="12"/>
      <c r="FR689" s="12"/>
      <c r="FS689" s="12"/>
      <c r="FT689" s="12"/>
      <c r="FU689" s="12"/>
      <c r="FV689" s="12"/>
      <c r="FW689" s="12"/>
      <c r="FX689" s="12"/>
      <c r="FY689" s="12"/>
      <c r="FZ689" s="12"/>
      <c r="GA689" s="12"/>
      <c r="GB689" s="12"/>
      <c r="GC689" s="12"/>
      <c r="GD689" s="12"/>
      <c r="GE689" s="12"/>
      <c r="GF689" s="12"/>
      <c r="GG689" s="12"/>
      <c r="GH689" s="12"/>
      <c r="GI689" s="12"/>
      <c r="GJ689" s="12"/>
      <c r="GK689" s="12"/>
      <c r="GL689" s="12"/>
      <c r="GM689" s="12"/>
      <c r="GN689" s="12"/>
      <c r="GO689" s="12"/>
      <c r="GP689" s="12"/>
      <c r="GQ689" s="12"/>
      <c r="GR689" s="12"/>
    </row>
    <row r="690" spans="1:203" x14ac:dyDescent="0.2">
      <c r="A690" s="79">
        <f t="shared" si="287"/>
        <v>43762</v>
      </c>
      <c r="B690" s="80">
        <f t="shared" ca="1" si="293"/>
        <v>1143.1267800000001</v>
      </c>
      <c r="C690" s="81">
        <f t="shared" si="288"/>
        <v>1000</v>
      </c>
      <c r="D690" s="82">
        <f ca="1">IF(A690&lt;$B$1,VLOOKUP(A690,[1]DI!$A$4:$B$15000,2,FALSE),0)</f>
        <v>5.3999999999999999E-2</v>
      </c>
      <c r="E690" s="81">
        <f t="shared" ca="1" si="294"/>
        <v>2.0871999999999999E-4</v>
      </c>
      <c r="F690" s="83">
        <f t="shared" si="282"/>
        <v>1.1679999999999999</v>
      </c>
      <c r="G690" s="84">
        <f t="shared" ca="1" si="283"/>
        <v>1.0002437849600001</v>
      </c>
      <c r="H690" s="81">
        <f ca="1">TRUNC(PRODUCT(G$10:G689),15)</f>
        <v>1.14312677918469</v>
      </c>
      <c r="I690" s="81">
        <f t="shared" si="289"/>
        <v>1</v>
      </c>
      <c r="J690" s="81">
        <f t="shared" ca="1" si="284"/>
        <v>1.14312678</v>
      </c>
      <c r="K690" s="81">
        <f t="shared" ca="1" si="285"/>
        <v>143.12678</v>
      </c>
      <c r="L690" s="85">
        <f>IF(VLOOKUP(A690,$U$12:$AD$125,8)=VLOOKUP(A689,$U$12:$AD$125,8),0,VLOOKUP(A690,U$12:$AD$125,8))</f>
        <v>0</v>
      </c>
      <c r="M690" s="86">
        <f>IF(L690&gt;0,VLOOKUP(L690,T$12:$AC$125,7),0)</f>
        <v>0</v>
      </c>
      <c r="N690" s="81">
        <f t="shared" si="290"/>
        <v>0</v>
      </c>
      <c r="O690" s="81">
        <f t="shared" ca="1" si="286"/>
        <v>143.12678</v>
      </c>
      <c r="P690" s="87" t="str">
        <f t="shared" si="291"/>
        <v>J=</v>
      </c>
      <c r="Q690" s="88">
        <f t="shared" si="292"/>
        <v>44676</v>
      </c>
      <c r="R690" s="7"/>
      <c r="S690" s="7"/>
      <c r="T690" s="7"/>
      <c r="U690" s="7"/>
      <c r="V690" s="7"/>
      <c r="W690" s="7"/>
      <c r="X690" s="7"/>
      <c r="Y690" s="7"/>
      <c r="Z690" s="7"/>
      <c r="AA690" s="7"/>
      <c r="AB690" s="7"/>
      <c r="AC690" s="7"/>
      <c r="AD690" s="7"/>
      <c r="AE690" s="7"/>
      <c r="AF690" s="65">
        <f t="shared" si="301"/>
        <v>43606</v>
      </c>
      <c r="AG690" s="9">
        <f t="shared" ca="1" si="298"/>
        <v>1109.27928</v>
      </c>
      <c r="AH690" s="9">
        <f t="shared" si="298"/>
        <v>1000</v>
      </c>
      <c r="AI690" s="4">
        <f t="shared" ca="1" si="298"/>
        <v>6.4000000000000001E-2</v>
      </c>
      <c r="AJ690" s="10">
        <f t="shared" ca="1" si="298"/>
        <v>2.4620000000000002E-4</v>
      </c>
      <c r="AK690" s="4">
        <f t="shared" si="298"/>
        <v>1.1679999999999999</v>
      </c>
      <c r="AL690" s="65">
        <f t="shared" si="299"/>
        <v>43606</v>
      </c>
      <c r="AM690" s="10">
        <f t="shared" ca="1" si="300"/>
        <v>1.10927928</v>
      </c>
      <c r="AN690" s="9">
        <f t="shared" ca="1" si="300"/>
        <v>109.27928</v>
      </c>
      <c r="AO690" s="7">
        <f t="shared" si="300"/>
        <v>0</v>
      </c>
      <c r="AP690" s="11">
        <f t="shared" si="300"/>
        <v>0</v>
      </c>
      <c r="AQ690" s="9">
        <f t="shared" si="300"/>
        <v>0</v>
      </c>
      <c r="AR690" s="8" t="str">
        <f t="shared" si="300"/>
        <v>J=</v>
      </c>
      <c r="AS690" s="65">
        <f t="shared" si="300"/>
        <v>44676</v>
      </c>
      <c r="AT690" s="12"/>
      <c r="AU690" s="12"/>
      <c r="AV690" s="22"/>
      <c r="AW690" s="12"/>
      <c r="AX690" s="12"/>
      <c r="AY690" s="12"/>
      <c r="AZ690" s="12"/>
      <c r="BA690" s="12"/>
      <c r="BB690" s="12"/>
      <c r="BC690" s="12"/>
      <c r="BD690" s="12"/>
      <c r="BE690" s="12"/>
      <c r="BF690" s="12"/>
      <c r="BG690" s="12"/>
      <c r="BH690" s="12"/>
      <c r="BI690" s="12"/>
      <c r="BJ690" s="12"/>
      <c r="BK690" s="12"/>
      <c r="BL690" s="12"/>
      <c r="BM690" s="12"/>
      <c r="BN690" s="12"/>
      <c r="BO690" s="12"/>
      <c r="BP690" s="12"/>
      <c r="BQ690" s="12"/>
      <c r="BR690" s="12"/>
      <c r="BS690" s="12"/>
      <c r="BT690" s="12"/>
      <c r="BU690" s="12"/>
      <c r="BV690" s="12"/>
      <c r="BW690" s="12"/>
      <c r="BX690" s="12"/>
      <c r="BY690" s="12"/>
      <c r="BZ690" s="12"/>
      <c r="CA690" s="12"/>
      <c r="CB690" s="12"/>
      <c r="CC690" s="12"/>
      <c r="CD690" s="12"/>
      <c r="CE690" s="12"/>
      <c r="CF690" s="12"/>
      <c r="CG690" s="12"/>
      <c r="CH690" s="12"/>
      <c r="CI690" s="12"/>
      <c r="CJ690" s="12"/>
      <c r="CK690" s="12"/>
      <c r="CL690" s="12"/>
      <c r="CM690" s="12"/>
      <c r="CN690" s="12"/>
      <c r="CO690" s="12"/>
      <c r="CP690" s="12"/>
      <c r="CQ690" s="12"/>
      <c r="CR690" s="12"/>
      <c r="CS690" s="12"/>
      <c r="CT690" s="12"/>
      <c r="CU690" s="12"/>
      <c r="CV690" s="12"/>
      <c r="CW690" s="12"/>
      <c r="CX690" s="12"/>
      <c r="CY690" s="12"/>
      <c r="CZ690" s="12"/>
      <c r="DA690" s="12"/>
      <c r="DB690" s="12"/>
      <c r="DC690" s="12"/>
      <c r="DD690" s="12"/>
      <c r="DE690" s="12"/>
      <c r="DF690" s="12"/>
      <c r="DG690" s="12"/>
      <c r="DH690" s="12"/>
      <c r="DI690" s="12"/>
      <c r="DJ690" s="12"/>
      <c r="DK690" s="12"/>
      <c r="DL690" s="12"/>
      <c r="DM690" s="12"/>
      <c r="DN690" s="12"/>
      <c r="DO690" s="12"/>
      <c r="DP690" s="12"/>
      <c r="DQ690" s="12"/>
      <c r="DR690" s="12"/>
      <c r="DS690" s="12"/>
      <c r="DT690" s="12"/>
      <c r="DU690" s="12"/>
      <c r="DV690" s="12"/>
      <c r="DW690" s="12"/>
      <c r="DX690" s="12"/>
      <c r="DY690" s="12"/>
      <c r="DZ690" s="12"/>
      <c r="EA690" s="12"/>
      <c r="EB690" s="12"/>
      <c r="EC690" s="12"/>
      <c r="ED690" s="12"/>
      <c r="EE690" s="12"/>
      <c r="EF690" s="12"/>
      <c r="EG690" s="12"/>
      <c r="EH690" s="12"/>
      <c r="EI690" s="12"/>
      <c r="EJ690" s="12"/>
      <c r="EK690" s="12"/>
      <c r="EL690" s="12"/>
      <c r="EM690" s="12"/>
      <c r="EN690" s="12"/>
      <c r="EO690" s="12"/>
      <c r="EP690" s="12"/>
      <c r="EQ690" s="12"/>
      <c r="ER690" s="12"/>
      <c r="ES690" s="12"/>
      <c r="ET690" s="12"/>
      <c r="EU690" s="12"/>
      <c r="EV690" s="12"/>
      <c r="EW690" s="12"/>
      <c r="EX690" s="12"/>
      <c r="EY690" s="12"/>
      <c r="EZ690" s="12"/>
      <c r="FA690" s="12"/>
      <c r="FB690" s="12"/>
      <c r="FC690" s="12"/>
      <c r="FD690" s="12"/>
      <c r="FE690" s="12"/>
      <c r="FF690" s="12"/>
      <c r="FG690" s="12"/>
      <c r="FH690" s="12"/>
      <c r="FI690" s="12"/>
      <c r="FJ690" s="12"/>
      <c r="FK690" s="12"/>
      <c r="FL690" s="12"/>
      <c r="FM690" s="12"/>
      <c r="FN690" s="12"/>
      <c r="FO690" s="12"/>
      <c r="FP690" s="12"/>
      <c r="FQ690" s="12"/>
      <c r="FR690" s="12"/>
      <c r="FS690" s="12"/>
      <c r="FT690" s="12"/>
      <c r="FU690" s="12"/>
      <c r="FV690" s="12"/>
      <c r="FW690" s="12"/>
      <c r="FX690" s="12"/>
      <c r="FY690" s="12"/>
      <c r="FZ690" s="12"/>
      <c r="GA690" s="12"/>
      <c r="GB690" s="12"/>
      <c r="GC690" s="12"/>
      <c r="GD690" s="12"/>
      <c r="GE690" s="12"/>
      <c r="GF690" s="12"/>
      <c r="GG690" s="12"/>
      <c r="GH690" s="12"/>
      <c r="GI690" s="12"/>
      <c r="GJ690" s="12"/>
      <c r="GK690" s="12"/>
      <c r="GL690" s="12"/>
      <c r="GM690" s="12"/>
      <c r="GN690" s="12"/>
      <c r="GO690" s="12"/>
      <c r="GP690" s="12"/>
      <c r="GQ690" s="12"/>
      <c r="GR690" s="12"/>
    </row>
    <row r="691" spans="1:203" x14ac:dyDescent="0.2">
      <c r="A691" s="79">
        <f t="shared" si="287"/>
        <v>43763</v>
      </c>
      <c r="B691" s="80">
        <f t="shared" ca="1" si="293"/>
        <v>1143.4054599999999</v>
      </c>
      <c r="C691" s="81">
        <f t="shared" si="288"/>
        <v>1000</v>
      </c>
      <c r="D691" s="82">
        <f ca="1">IF(A691&lt;$B$1,VLOOKUP(A691,[1]DI!$A$4:$B$15000,2,FALSE),0)</f>
        <v>5.3999999999999999E-2</v>
      </c>
      <c r="E691" s="81">
        <f t="shared" ca="1" si="294"/>
        <v>2.0871999999999999E-4</v>
      </c>
      <c r="F691" s="83">
        <f t="shared" si="282"/>
        <v>1.1679999999999999</v>
      </c>
      <c r="G691" s="84">
        <f t="shared" ca="1" si="283"/>
        <v>1.0002437849600001</v>
      </c>
      <c r="H691" s="81">
        <f ca="1">TRUNC(PRODUCT(G$10:G690),15)</f>
        <v>1.14340545630083</v>
      </c>
      <c r="I691" s="81">
        <f t="shared" si="289"/>
        <v>1</v>
      </c>
      <c r="J691" s="81">
        <f t="shared" ca="1" si="284"/>
        <v>1.1434054600000001</v>
      </c>
      <c r="K691" s="81">
        <f t="shared" ca="1" si="285"/>
        <v>143.40546000000001</v>
      </c>
      <c r="L691" s="85">
        <f>IF(VLOOKUP(A691,$U$12:$AD$125,8)=VLOOKUP(A690,$U$12:$AD$125,8),0,VLOOKUP(A691,U$12:$AD$125,8))</f>
        <v>0</v>
      </c>
      <c r="M691" s="86">
        <f>IF(L691&gt;0,VLOOKUP(L691,T$12:$AC$125,7),0)</f>
        <v>0</v>
      </c>
      <c r="N691" s="81">
        <f t="shared" si="290"/>
        <v>0</v>
      </c>
      <c r="O691" s="81">
        <f t="shared" ca="1" si="286"/>
        <v>143.40546000000001</v>
      </c>
      <c r="P691" s="87" t="str">
        <f t="shared" si="291"/>
        <v>J=</v>
      </c>
      <c r="Q691" s="88">
        <f t="shared" si="292"/>
        <v>44676</v>
      </c>
      <c r="R691" s="7"/>
      <c r="S691" s="7"/>
      <c r="T691" s="7"/>
      <c r="U691" s="7"/>
      <c r="V691" s="7"/>
      <c r="W691" s="7"/>
      <c r="X691" s="7"/>
      <c r="Y691" s="7"/>
      <c r="Z691" s="7"/>
      <c r="AA691" s="7"/>
      <c r="AB691" s="7"/>
      <c r="AC691" s="7"/>
      <c r="AD691" s="7"/>
      <c r="AE691" s="7"/>
      <c r="AF691" s="65">
        <f t="shared" si="301"/>
        <v>43607</v>
      </c>
      <c r="AG691" s="9">
        <f t="shared" ca="1" si="298"/>
        <v>1109.59827</v>
      </c>
      <c r="AH691" s="9">
        <f t="shared" si="298"/>
        <v>1000</v>
      </c>
      <c r="AI691" s="4">
        <f t="shared" ca="1" si="298"/>
        <v>6.4000000000000001E-2</v>
      </c>
      <c r="AJ691" s="10">
        <f t="shared" ca="1" si="298"/>
        <v>2.4620000000000002E-4</v>
      </c>
      <c r="AK691" s="4">
        <f t="shared" si="298"/>
        <v>1.1679999999999999</v>
      </c>
      <c r="AL691" s="65">
        <f t="shared" si="299"/>
        <v>43607</v>
      </c>
      <c r="AM691" s="10">
        <f t="shared" ca="1" si="300"/>
        <v>1.10959827</v>
      </c>
      <c r="AN691" s="9">
        <f t="shared" ca="1" si="300"/>
        <v>109.59827</v>
      </c>
      <c r="AO691" s="7">
        <f t="shared" si="300"/>
        <v>0</v>
      </c>
      <c r="AP691" s="11">
        <f t="shared" si="300"/>
        <v>0</v>
      </c>
      <c r="AQ691" s="9">
        <f t="shared" si="300"/>
        <v>0</v>
      </c>
      <c r="AR691" s="8" t="str">
        <f t="shared" si="300"/>
        <v>J=</v>
      </c>
      <c r="AS691" s="65">
        <f t="shared" si="300"/>
        <v>44676</v>
      </c>
      <c r="AT691" s="12"/>
      <c r="AU691" s="12"/>
      <c r="AV691" s="22"/>
      <c r="AW691" s="12"/>
      <c r="AX691" s="12"/>
      <c r="AY691" s="12"/>
      <c r="AZ691" s="12"/>
      <c r="BA691" s="12"/>
      <c r="BB691" s="12"/>
      <c r="BC691" s="12"/>
      <c r="BD691" s="12"/>
      <c r="BE691" s="12"/>
      <c r="BF691" s="12"/>
      <c r="BG691" s="12"/>
      <c r="BH691" s="12"/>
      <c r="BI691" s="12"/>
      <c r="BJ691" s="12"/>
      <c r="BK691" s="12"/>
      <c r="BL691" s="12"/>
      <c r="BM691" s="12"/>
      <c r="BN691" s="12"/>
      <c r="BO691" s="12"/>
      <c r="BP691" s="12"/>
      <c r="BQ691" s="12"/>
      <c r="BR691" s="12"/>
      <c r="BS691" s="12"/>
      <c r="BT691" s="12"/>
      <c r="BU691" s="12"/>
      <c r="BV691" s="12"/>
      <c r="BW691" s="12"/>
      <c r="BX691" s="12"/>
      <c r="BY691" s="12"/>
      <c r="BZ691" s="12"/>
      <c r="CA691" s="12"/>
      <c r="CB691" s="12"/>
      <c r="CC691" s="12"/>
      <c r="CD691" s="12"/>
      <c r="CE691" s="12"/>
      <c r="CF691" s="12"/>
      <c r="CG691" s="12"/>
      <c r="CH691" s="12"/>
      <c r="CI691" s="12"/>
      <c r="CJ691" s="12"/>
      <c r="CK691" s="12"/>
      <c r="CL691" s="12"/>
      <c r="CM691" s="12"/>
      <c r="CN691" s="12"/>
      <c r="CO691" s="12"/>
      <c r="CP691" s="12"/>
      <c r="CQ691" s="12"/>
      <c r="CR691" s="12"/>
      <c r="CS691" s="12"/>
      <c r="CT691" s="12"/>
      <c r="CU691" s="12"/>
      <c r="CV691" s="12"/>
      <c r="CW691" s="12"/>
      <c r="CX691" s="12"/>
      <c r="CY691" s="12"/>
      <c r="CZ691" s="12"/>
      <c r="DA691" s="12"/>
      <c r="DB691" s="12"/>
      <c r="DC691" s="12"/>
      <c r="DD691" s="12"/>
      <c r="DE691" s="12"/>
      <c r="DF691" s="12"/>
      <c r="DG691" s="12"/>
      <c r="DH691" s="12"/>
      <c r="DI691" s="12"/>
      <c r="DJ691" s="12"/>
      <c r="DK691" s="12"/>
      <c r="DL691" s="12"/>
      <c r="DM691" s="12"/>
      <c r="DN691" s="12"/>
      <c r="DO691" s="12"/>
      <c r="DP691" s="12"/>
      <c r="DQ691" s="12"/>
      <c r="DR691" s="12"/>
      <c r="DS691" s="12"/>
      <c r="DT691" s="12"/>
      <c r="DU691" s="12"/>
      <c r="DV691" s="12"/>
      <c r="DW691" s="12"/>
      <c r="DX691" s="12"/>
      <c r="DY691" s="12"/>
      <c r="DZ691" s="12"/>
      <c r="EA691" s="12"/>
      <c r="EB691" s="12"/>
      <c r="EC691" s="12"/>
      <c r="ED691" s="12"/>
      <c r="EE691" s="12"/>
      <c r="EF691" s="12"/>
      <c r="EG691" s="12"/>
      <c r="EH691" s="12"/>
      <c r="EI691" s="12"/>
      <c r="EJ691" s="12"/>
      <c r="EK691" s="12"/>
      <c r="EL691" s="12"/>
      <c r="EM691" s="12"/>
      <c r="EN691" s="12"/>
      <c r="EO691" s="12"/>
      <c r="EP691" s="12"/>
      <c r="EQ691" s="12"/>
      <c r="ER691" s="12"/>
      <c r="ES691" s="12"/>
      <c r="ET691" s="12"/>
      <c r="EU691" s="12"/>
      <c r="EV691" s="12"/>
      <c r="EW691" s="12"/>
      <c r="EX691" s="12"/>
      <c r="EY691" s="12"/>
      <c r="EZ691" s="12"/>
      <c r="FA691" s="12"/>
      <c r="FB691" s="12"/>
      <c r="FC691" s="12"/>
      <c r="FD691" s="12"/>
      <c r="FE691" s="12"/>
      <c r="FF691" s="12"/>
      <c r="FG691" s="12"/>
      <c r="FH691" s="12"/>
      <c r="FI691" s="12"/>
      <c r="FJ691" s="12"/>
      <c r="FK691" s="12"/>
      <c r="FL691" s="12"/>
      <c r="FM691" s="12"/>
      <c r="FN691" s="12"/>
      <c r="FO691" s="12"/>
      <c r="FP691" s="12"/>
      <c r="FQ691" s="12"/>
      <c r="FR691" s="12"/>
      <c r="FS691" s="12"/>
      <c r="FT691" s="12"/>
      <c r="FU691" s="12"/>
      <c r="FV691" s="12"/>
      <c r="FW691" s="12"/>
      <c r="FX691" s="12"/>
      <c r="FY691" s="12"/>
      <c r="FZ691" s="12"/>
      <c r="GA691" s="12"/>
      <c r="GB691" s="12"/>
      <c r="GC691" s="12"/>
      <c r="GD691" s="12"/>
      <c r="GE691" s="12"/>
      <c r="GF691" s="12"/>
      <c r="GG691" s="12"/>
      <c r="GH691" s="12"/>
      <c r="GI691" s="12"/>
      <c r="GJ691" s="12"/>
      <c r="GK691" s="12"/>
      <c r="GL691" s="12"/>
      <c r="GM691" s="12"/>
      <c r="GN691" s="12"/>
      <c r="GO691" s="12"/>
      <c r="GP691" s="12"/>
      <c r="GQ691" s="12"/>
      <c r="GR691" s="12"/>
    </row>
    <row r="692" spans="1:203" x14ac:dyDescent="0.2">
      <c r="A692" s="79">
        <f t="shared" si="287"/>
        <v>43764</v>
      </c>
      <c r="B692" s="80">
        <f t="shared" ca="1" si="293"/>
        <v>1143.6841999999999</v>
      </c>
      <c r="C692" s="81">
        <f t="shared" si="288"/>
        <v>1000</v>
      </c>
      <c r="D692" s="82">
        <f ca="1">IF(A692&lt;$B$1,VLOOKUP(A692,[1]DI!$A$4:$B$15000,2,FALSE),0)</f>
        <v>0</v>
      </c>
      <c r="E692" s="81">
        <f t="shared" ca="1" si="294"/>
        <v>0</v>
      </c>
      <c r="F692" s="83">
        <f t="shared" si="282"/>
        <v>1.1679999999999999</v>
      </c>
      <c r="G692" s="84">
        <f t="shared" ca="1" si="283"/>
        <v>1</v>
      </c>
      <c r="H692" s="81">
        <f ca="1">TRUNC(PRODUCT(G$10:G691),15)</f>
        <v>1.1436842013542601</v>
      </c>
      <c r="I692" s="81">
        <f t="shared" si="289"/>
        <v>1</v>
      </c>
      <c r="J692" s="81">
        <f t="shared" ca="1" si="284"/>
        <v>1.1436842</v>
      </c>
      <c r="K692" s="81">
        <f t="shared" ca="1" si="285"/>
        <v>143.6842</v>
      </c>
      <c r="L692" s="85">
        <f>IF(VLOOKUP(A692,$U$12:$AD$125,8)=VLOOKUP(A691,$U$12:$AD$125,8),0,VLOOKUP(A692,U$12:$AD$125,8))</f>
        <v>0</v>
      </c>
      <c r="M692" s="86">
        <f>IF(L692&gt;0,VLOOKUP(L692,T$12:$AC$125,7),0)</f>
        <v>0</v>
      </c>
      <c r="N692" s="81">
        <f t="shared" si="290"/>
        <v>0</v>
      </c>
      <c r="O692" s="81">
        <f t="shared" ca="1" si="286"/>
        <v>143.6842</v>
      </c>
      <c r="P692" s="87" t="str">
        <f t="shared" si="291"/>
        <v>J=</v>
      </c>
      <c r="Q692" s="88">
        <f t="shared" si="292"/>
        <v>44676</v>
      </c>
      <c r="R692" s="7"/>
      <c r="S692" s="7"/>
      <c r="T692" s="7"/>
      <c r="U692" s="7"/>
      <c r="V692" s="7"/>
      <c r="W692" s="7"/>
      <c r="X692" s="7"/>
      <c r="Y692" s="7"/>
      <c r="Z692" s="7"/>
      <c r="AA692" s="7"/>
      <c r="AB692" s="7"/>
      <c r="AC692" s="7"/>
      <c r="AD692" s="7"/>
      <c r="AE692" s="7"/>
      <c r="AF692" s="65">
        <f t="shared" si="301"/>
        <v>43608</v>
      </c>
      <c r="AG692" s="9">
        <f t="shared" ref="AG692:AK705" ca="1" si="302">VLOOKUP($AF692,$A$10:$Q$3625,(AG$1)+1)</f>
        <v>1109.9173499999999</v>
      </c>
      <c r="AH692" s="9">
        <f t="shared" si="302"/>
        <v>1000</v>
      </c>
      <c r="AI692" s="4">
        <f t="shared" ca="1" si="302"/>
        <v>6.4000000000000001E-2</v>
      </c>
      <c r="AJ692" s="10">
        <f t="shared" ca="1" si="302"/>
        <v>2.4620000000000002E-4</v>
      </c>
      <c r="AK692" s="4">
        <f t="shared" si="302"/>
        <v>1.1679999999999999</v>
      </c>
      <c r="AL692" s="65">
        <f t="shared" si="299"/>
        <v>43608</v>
      </c>
      <c r="AM692" s="10">
        <f t="shared" ref="AM692:AS705" ca="1" si="303">VLOOKUP($AF692,$A$10:$Q$3625,(AM$1)+1)</f>
        <v>1.1099173499999999</v>
      </c>
      <c r="AN692" s="9">
        <f t="shared" ca="1" si="303"/>
        <v>109.91735</v>
      </c>
      <c r="AO692" s="7">
        <f t="shared" si="303"/>
        <v>0</v>
      </c>
      <c r="AP692" s="11">
        <f t="shared" si="303"/>
        <v>0</v>
      </c>
      <c r="AQ692" s="9">
        <f t="shared" si="303"/>
        <v>0</v>
      </c>
      <c r="AR692" s="8" t="str">
        <f t="shared" si="303"/>
        <v>J=</v>
      </c>
      <c r="AS692" s="65">
        <f t="shared" si="303"/>
        <v>44676</v>
      </c>
      <c r="AT692" s="12"/>
      <c r="AU692" s="12"/>
      <c r="AV692" s="22"/>
      <c r="AW692" s="12"/>
      <c r="AX692" s="12"/>
      <c r="AY692" s="12"/>
      <c r="AZ692" s="12"/>
      <c r="BA692" s="12"/>
      <c r="BB692" s="12"/>
      <c r="BC692" s="12"/>
      <c r="BD692" s="12"/>
      <c r="BE692" s="12"/>
      <c r="BF692" s="12"/>
      <c r="BG692" s="12"/>
      <c r="BH692" s="12"/>
      <c r="BI692" s="12"/>
      <c r="BJ692" s="12"/>
      <c r="BK692" s="12"/>
      <c r="BL692" s="12"/>
      <c r="BM692" s="12"/>
      <c r="BN692" s="12"/>
      <c r="BO692" s="12"/>
      <c r="BP692" s="12"/>
      <c r="BQ692" s="12"/>
      <c r="BR692" s="12"/>
      <c r="BS692" s="12"/>
      <c r="BT692" s="12"/>
      <c r="BU692" s="12"/>
      <c r="BV692" s="12"/>
      <c r="BW692" s="12"/>
      <c r="BX692" s="12"/>
      <c r="BY692" s="12"/>
      <c r="BZ692" s="12"/>
      <c r="CA692" s="12"/>
      <c r="CB692" s="12"/>
      <c r="CC692" s="12"/>
      <c r="CD692" s="12"/>
      <c r="CE692" s="12"/>
      <c r="CF692" s="12"/>
      <c r="CG692" s="12"/>
      <c r="CH692" s="12"/>
      <c r="CI692" s="12"/>
      <c r="CJ692" s="12"/>
      <c r="CK692" s="12"/>
      <c r="CL692" s="12"/>
      <c r="CM692" s="12"/>
      <c r="CN692" s="12"/>
      <c r="CO692" s="12"/>
      <c r="CP692" s="12"/>
      <c r="CQ692" s="12"/>
      <c r="CR692" s="12"/>
      <c r="CS692" s="12"/>
      <c r="CT692" s="12"/>
      <c r="CU692" s="12"/>
      <c r="CV692" s="12"/>
      <c r="CW692" s="12"/>
      <c r="CX692" s="12"/>
      <c r="CY692" s="12"/>
      <c r="CZ692" s="12"/>
      <c r="DA692" s="12"/>
      <c r="DB692" s="12"/>
      <c r="DC692" s="12"/>
      <c r="DD692" s="12"/>
      <c r="DE692" s="12"/>
      <c r="DF692" s="12"/>
      <c r="DG692" s="12"/>
      <c r="DH692" s="12"/>
      <c r="DI692" s="12"/>
      <c r="DJ692" s="12"/>
      <c r="DK692" s="12"/>
      <c r="DL692" s="12"/>
      <c r="DM692" s="12"/>
      <c r="DN692" s="12"/>
      <c r="DO692" s="12"/>
      <c r="DP692" s="12"/>
      <c r="DQ692" s="12"/>
      <c r="DR692" s="12"/>
      <c r="DS692" s="12"/>
      <c r="DT692" s="12"/>
      <c r="DU692" s="12"/>
      <c r="DV692" s="12"/>
      <c r="DW692" s="12"/>
      <c r="DX692" s="12"/>
      <c r="DY692" s="12"/>
      <c r="DZ692" s="12"/>
      <c r="EA692" s="12"/>
      <c r="EB692" s="12"/>
      <c r="EC692" s="12"/>
      <c r="ED692" s="12"/>
      <c r="EE692" s="12"/>
      <c r="EF692" s="12"/>
      <c r="EG692" s="12"/>
      <c r="EH692" s="12"/>
      <c r="EI692" s="12"/>
      <c r="EJ692" s="12"/>
      <c r="EK692" s="12"/>
      <c r="EL692" s="12"/>
      <c r="EM692" s="12"/>
      <c r="EN692" s="12"/>
      <c r="EO692" s="12"/>
      <c r="EP692" s="12"/>
      <c r="EQ692" s="12"/>
      <c r="ER692" s="12"/>
      <c r="ES692" s="12"/>
      <c r="ET692" s="12"/>
      <c r="EU692" s="12"/>
      <c r="EV692" s="12"/>
      <c r="EW692" s="12"/>
      <c r="EX692" s="12"/>
      <c r="EY692" s="12"/>
      <c r="EZ692" s="12"/>
      <c r="FA692" s="12"/>
      <c r="FB692" s="12"/>
      <c r="FC692" s="12"/>
      <c r="FD692" s="12"/>
      <c r="FE692" s="12"/>
      <c r="FF692" s="12"/>
      <c r="FG692" s="12"/>
      <c r="FH692" s="12"/>
      <c r="FI692" s="12"/>
      <c r="FJ692" s="12"/>
      <c r="FK692" s="12"/>
      <c r="FL692" s="12"/>
      <c r="FM692" s="12"/>
      <c r="FN692" s="12"/>
      <c r="FO692" s="12"/>
      <c r="FP692" s="12"/>
      <c r="FQ692" s="12"/>
      <c r="FR692" s="12"/>
      <c r="FS692" s="12"/>
      <c r="FT692" s="12"/>
      <c r="FU692" s="12"/>
      <c r="FV692" s="12"/>
      <c r="FW692" s="12"/>
      <c r="FX692" s="12"/>
      <c r="FY692" s="12"/>
      <c r="FZ692" s="12"/>
      <c r="GA692" s="12"/>
      <c r="GB692" s="12"/>
      <c r="GC692" s="12"/>
      <c r="GD692" s="12"/>
      <c r="GE692" s="12"/>
      <c r="GF692" s="12"/>
      <c r="GG692" s="12"/>
      <c r="GH692" s="12"/>
      <c r="GI692" s="12"/>
      <c r="GJ692" s="12"/>
      <c r="GK692" s="12"/>
      <c r="GL692" s="12"/>
      <c r="GM692" s="12"/>
      <c r="GN692" s="12"/>
      <c r="GO692" s="12"/>
      <c r="GP692" s="12"/>
      <c r="GQ692" s="12"/>
      <c r="GR692" s="12"/>
    </row>
    <row r="693" spans="1:203" x14ac:dyDescent="0.2">
      <c r="A693" s="79">
        <f t="shared" si="287"/>
        <v>43765</v>
      </c>
      <c r="B693" s="80">
        <f t="shared" ca="1" si="293"/>
        <v>1143.6841999999999</v>
      </c>
      <c r="C693" s="81">
        <f t="shared" si="288"/>
        <v>1000</v>
      </c>
      <c r="D693" s="82">
        <f ca="1">IF(A693&lt;$B$1,VLOOKUP(A693,[1]DI!$A$4:$B$15000,2,FALSE),0)</f>
        <v>0</v>
      </c>
      <c r="E693" s="81">
        <f t="shared" ca="1" si="294"/>
        <v>0</v>
      </c>
      <c r="F693" s="83">
        <f t="shared" si="282"/>
        <v>1.1679999999999999</v>
      </c>
      <c r="G693" s="84">
        <f t="shared" ca="1" si="283"/>
        <v>1</v>
      </c>
      <c r="H693" s="81">
        <f ca="1">TRUNC(PRODUCT(G$10:G692),15)</f>
        <v>1.1436842013542601</v>
      </c>
      <c r="I693" s="81">
        <f t="shared" si="289"/>
        <v>1</v>
      </c>
      <c r="J693" s="81">
        <f t="shared" ca="1" si="284"/>
        <v>1.1436842</v>
      </c>
      <c r="K693" s="81">
        <f t="shared" ca="1" si="285"/>
        <v>143.6842</v>
      </c>
      <c r="L693" s="85">
        <f>IF(VLOOKUP(A693,$U$12:$AD$125,8)=VLOOKUP(A692,$U$12:$AD$125,8),0,VLOOKUP(A693,U$12:$AD$125,8))</f>
        <v>0</v>
      </c>
      <c r="M693" s="86">
        <f>IF(L693&gt;0,VLOOKUP(L693,T$12:$AC$125,7),0)</f>
        <v>0</v>
      </c>
      <c r="N693" s="81">
        <f t="shared" si="290"/>
        <v>0</v>
      </c>
      <c r="O693" s="81">
        <f t="shared" ca="1" si="286"/>
        <v>143.6842</v>
      </c>
      <c r="P693" s="87" t="str">
        <f t="shared" si="291"/>
        <v>J=</v>
      </c>
      <c r="Q693" s="88">
        <f t="shared" si="292"/>
        <v>44676</v>
      </c>
      <c r="R693" s="7"/>
      <c r="S693" s="7"/>
      <c r="T693" s="7"/>
      <c r="U693" s="7"/>
      <c r="V693" s="7"/>
      <c r="W693" s="7"/>
      <c r="X693" s="7"/>
      <c r="Y693" s="7"/>
      <c r="Z693" s="7"/>
      <c r="AA693" s="7"/>
      <c r="AB693" s="7"/>
      <c r="AC693" s="7"/>
      <c r="AD693" s="7"/>
      <c r="AE693" s="7"/>
      <c r="AF693" s="65">
        <f t="shared" si="301"/>
        <v>43609</v>
      </c>
      <c r="AG693" s="9">
        <f t="shared" ca="1" si="302"/>
        <v>1110.2365199999999</v>
      </c>
      <c r="AH693" s="9">
        <f t="shared" si="302"/>
        <v>1000</v>
      </c>
      <c r="AI693" s="4">
        <f t="shared" ca="1" si="302"/>
        <v>6.4000000000000001E-2</v>
      </c>
      <c r="AJ693" s="10">
        <f t="shared" ca="1" si="302"/>
        <v>2.4620000000000002E-4</v>
      </c>
      <c r="AK693" s="4">
        <f t="shared" si="302"/>
        <v>1.1679999999999999</v>
      </c>
      <c r="AL693" s="65">
        <f t="shared" si="299"/>
        <v>43609</v>
      </c>
      <c r="AM693" s="10">
        <f t="shared" ca="1" si="303"/>
        <v>1.1102365199999999</v>
      </c>
      <c r="AN693" s="9">
        <f t="shared" ca="1" si="303"/>
        <v>110.23652</v>
      </c>
      <c r="AO693" s="7">
        <f t="shared" si="303"/>
        <v>0</v>
      </c>
      <c r="AP693" s="11">
        <f t="shared" si="303"/>
        <v>0</v>
      </c>
      <c r="AQ693" s="9">
        <f t="shared" si="303"/>
        <v>0</v>
      </c>
      <c r="AR693" s="8" t="str">
        <f t="shared" si="303"/>
        <v>J=</v>
      </c>
      <c r="AS693" s="65">
        <f t="shared" si="303"/>
        <v>44676</v>
      </c>
      <c r="AT693" s="12"/>
      <c r="AU693" s="12"/>
      <c r="AV693" s="22"/>
      <c r="AW693" s="12"/>
      <c r="AX693" s="12"/>
      <c r="AY693" s="12"/>
      <c r="AZ693" s="12"/>
      <c r="BA693" s="12"/>
      <c r="BB693" s="12"/>
      <c r="BC693" s="12"/>
      <c r="BD693" s="12"/>
      <c r="BE693" s="12"/>
      <c r="BF693" s="12"/>
      <c r="BG693" s="12"/>
      <c r="BH693" s="12"/>
      <c r="BI693" s="12"/>
      <c r="BJ693" s="12"/>
      <c r="BK693" s="12"/>
      <c r="BL693" s="12"/>
      <c r="BM693" s="12"/>
      <c r="BN693" s="12"/>
      <c r="BO693" s="12"/>
      <c r="BP693" s="12"/>
      <c r="BQ693" s="12"/>
      <c r="BR693" s="12"/>
      <c r="BS693" s="12"/>
      <c r="BT693" s="12"/>
      <c r="BU693" s="12"/>
      <c r="BV693" s="12"/>
      <c r="BW693" s="12"/>
      <c r="BX693" s="12"/>
      <c r="BY693" s="12"/>
      <c r="BZ693" s="12"/>
      <c r="CA693" s="12"/>
      <c r="CB693" s="12"/>
      <c r="CC693" s="12"/>
      <c r="CD693" s="12"/>
      <c r="CE693" s="12"/>
      <c r="CF693" s="12"/>
      <c r="CG693" s="12"/>
      <c r="CH693" s="12"/>
      <c r="CI693" s="12"/>
      <c r="CJ693" s="12"/>
      <c r="CK693" s="12"/>
      <c r="CL693" s="12"/>
      <c r="CM693" s="12"/>
      <c r="CN693" s="12"/>
      <c r="CO693" s="12"/>
      <c r="CP693" s="12"/>
      <c r="CQ693" s="12"/>
      <c r="CR693" s="12"/>
      <c r="CS693" s="12"/>
      <c r="CT693" s="12"/>
      <c r="CU693" s="12"/>
      <c r="CV693" s="12"/>
      <c r="CW693" s="12"/>
      <c r="CX693" s="12"/>
      <c r="CY693" s="12"/>
      <c r="CZ693" s="12"/>
      <c r="DA693" s="12"/>
      <c r="DB693" s="12"/>
      <c r="DC693" s="12"/>
      <c r="DD693" s="12"/>
      <c r="DE693" s="12"/>
      <c r="DF693" s="12"/>
      <c r="DG693" s="12"/>
      <c r="DH693" s="12"/>
      <c r="DI693" s="12"/>
      <c r="DJ693" s="12"/>
      <c r="DK693" s="12"/>
      <c r="DL693" s="12"/>
      <c r="DM693" s="12"/>
      <c r="DN693" s="12"/>
      <c r="DO693" s="12"/>
      <c r="DP693" s="12"/>
      <c r="DQ693" s="12"/>
      <c r="DR693" s="12"/>
      <c r="DS693" s="12"/>
      <c r="DT693" s="12"/>
      <c r="DU693" s="12"/>
      <c r="DV693" s="12"/>
      <c r="DW693" s="12"/>
      <c r="DX693" s="12"/>
      <c r="DY693" s="12"/>
      <c r="DZ693" s="12"/>
      <c r="EA693" s="12"/>
      <c r="EB693" s="12"/>
      <c r="EC693" s="12"/>
      <c r="ED693" s="12"/>
      <c r="EE693" s="12"/>
      <c r="EF693" s="12"/>
      <c r="EG693" s="12"/>
      <c r="EH693" s="12"/>
      <c r="EI693" s="12"/>
      <c r="EJ693" s="12"/>
      <c r="EK693" s="12"/>
      <c r="EL693" s="12"/>
      <c r="EM693" s="12"/>
      <c r="EN693" s="12"/>
      <c r="EO693" s="12"/>
      <c r="EP693" s="12"/>
      <c r="EQ693" s="12"/>
      <c r="ER693" s="12"/>
      <c r="ES693" s="12"/>
      <c r="ET693" s="12"/>
      <c r="EU693" s="12"/>
      <c r="EV693" s="12"/>
      <c r="EW693" s="12"/>
      <c r="EX693" s="12"/>
      <c r="EY693" s="12"/>
      <c r="EZ693" s="12"/>
      <c r="FA693" s="12"/>
      <c r="FB693" s="12"/>
      <c r="FC693" s="12"/>
      <c r="FD693" s="12"/>
      <c r="FE693" s="12"/>
      <c r="FF693" s="12"/>
      <c r="FG693" s="12"/>
      <c r="FH693" s="12"/>
      <c r="FI693" s="12"/>
      <c r="FJ693" s="12"/>
      <c r="FK693" s="12"/>
      <c r="FL693" s="12"/>
      <c r="FM693" s="12"/>
      <c r="FN693" s="12"/>
      <c r="FO693" s="12"/>
      <c r="FP693" s="12"/>
      <c r="FQ693" s="12"/>
      <c r="FR693" s="12"/>
      <c r="FS693" s="12"/>
      <c r="FT693" s="12"/>
      <c r="FU693" s="12"/>
      <c r="FV693" s="12"/>
      <c r="FW693" s="12"/>
      <c r="FX693" s="12"/>
      <c r="FY693" s="12"/>
      <c r="FZ693" s="12"/>
      <c r="GA693" s="12"/>
      <c r="GB693" s="12"/>
      <c r="GC693" s="12"/>
      <c r="GD693" s="12"/>
      <c r="GE693" s="12"/>
      <c r="GF693" s="12"/>
      <c r="GG693" s="12"/>
      <c r="GH693" s="12"/>
      <c r="GI693" s="12"/>
      <c r="GJ693" s="12"/>
      <c r="GK693" s="12"/>
      <c r="GL693" s="12"/>
      <c r="GM693" s="12"/>
      <c r="GN693" s="12"/>
      <c r="GO693" s="12"/>
      <c r="GP693" s="12"/>
      <c r="GQ693" s="12"/>
      <c r="GR693" s="12"/>
    </row>
    <row r="694" spans="1:203" x14ac:dyDescent="0.2">
      <c r="A694" s="79">
        <f t="shared" si="287"/>
        <v>43766</v>
      </c>
      <c r="B694" s="80">
        <f t="shared" ca="1" si="293"/>
        <v>1143.6841999999999</v>
      </c>
      <c r="C694" s="81">
        <f t="shared" si="288"/>
        <v>1000</v>
      </c>
      <c r="D694" s="82">
        <f ca="1">IF(A694&lt;$B$1,VLOOKUP(A694,[1]DI!$A$4:$B$15000,2,FALSE),0)</f>
        <v>5.3999999999999999E-2</v>
      </c>
      <c r="E694" s="81">
        <f t="shared" ca="1" si="294"/>
        <v>2.0871999999999999E-4</v>
      </c>
      <c r="F694" s="83">
        <f t="shared" si="282"/>
        <v>1.1679999999999999</v>
      </c>
      <c r="G694" s="84">
        <f t="shared" ca="1" si="283"/>
        <v>1.0002437849600001</v>
      </c>
      <c r="H694" s="81">
        <f ca="1">TRUNC(PRODUCT(G$10:G693),15)</f>
        <v>1.1436842013542601</v>
      </c>
      <c r="I694" s="81">
        <f t="shared" si="289"/>
        <v>1</v>
      </c>
      <c r="J694" s="81">
        <f t="shared" ca="1" si="284"/>
        <v>1.1436842</v>
      </c>
      <c r="K694" s="81">
        <f t="shared" ca="1" si="285"/>
        <v>143.6842</v>
      </c>
      <c r="L694" s="85">
        <f>IF(VLOOKUP(A694,$U$12:$AD$125,8)=VLOOKUP(A693,$U$12:$AD$125,8),0,VLOOKUP(A694,U$12:$AD$125,8))</f>
        <v>0</v>
      </c>
      <c r="M694" s="86">
        <f>IF(L694&gt;0,VLOOKUP(L694,T$12:$AC$125,7),0)</f>
        <v>0</v>
      </c>
      <c r="N694" s="81">
        <f t="shared" si="290"/>
        <v>0</v>
      </c>
      <c r="O694" s="81">
        <f t="shared" ca="1" si="286"/>
        <v>143.6842</v>
      </c>
      <c r="P694" s="87" t="str">
        <f t="shared" si="291"/>
        <v>J=</v>
      </c>
      <c r="Q694" s="88">
        <f t="shared" si="292"/>
        <v>44676</v>
      </c>
      <c r="R694" s="7"/>
      <c r="S694" s="7"/>
      <c r="T694" s="7"/>
      <c r="U694" s="7"/>
      <c r="V694" s="7"/>
      <c r="W694" s="7"/>
      <c r="X694" s="7"/>
      <c r="Y694" s="7"/>
      <c r="Z694" s="7"/>
      <c r="AA694" s="7"/>
      <c r="AB694" s="7"/>
      <c r="AC694" s="7"/>
      <c r="AD694" s="7"/>
      <c r="AE694" s="7"/>
      <c r="AF694" s="65">
        <f t="shared" si="301"/>
        <v>43610</v>
      </c>
      <c r="AG694" s="9">
        <f t="shared" ca="1" si="302"/>
        <v>1110.5557799999999</v>
      </c>
      <c r="AH694" s="9">
        <f t="shared" si="302"/>
        <v>1000</v>
      </c>
      <c r="AI694" s="4">
        <f t="shared" ca="1" si="302"/>
        <v>0</v>
      </c>
      <c r="AJ694" s="10">
        <f t="shared" ca="1" si="302"/>
        <v>0</v>
      </c>
      <c r="AK694" s="4">
        <f t="shared" si="302"/>
        <v>1.1679999999999999</v>
      </c>
      <c r="AL694" s="65">
        <f t="shared" si="299"/>
        <v>43610</v>
      </c>
      <c r="AM694" s="10">
        <f t="shared" ca="1" si="303"/>
        <v>1.1105557800000001</v>
      </c>
      <c r="AN694" s="9">
        <f t="shared" ca="1" si="303"/>
        <v>110.55578</v>
      </c>
      <c r="AO694" s="7">
        <f t="shared" si="303"/>
        <v>0</v>
      </c>
      <c r="AP694" s="11">
        <f t="shared" si="303"/>
        <v>0</v>
      </c>
      <c r="AQ694" s="9">
        <f t="shared" si="303"/>
        <v>0</v>
      </c>
      <c r="AR694" s="8" t="str">
        <f t="shared" si="303"/>
        <v>J=</v>
      </c>
      <c r="AS694" s="65">
        <f t="shared" si="303"/>
        <v>44676</v>
      </c>
      <c r="AT694" s="12"/>
      <c r="AU694" s="12"/>
      <c r="AV694" s="22"/>
      <c r="AW694" s="12"/>
      <c r="AX694" s="12"/>
      <c r="AY694" s="12"/>
      <c r="AZ694" s="12"/>
      <c r="BA694" s="12"/>
      <c r="BB694" s="12"/>
      <c r="BC694" s="12"/>
      <c r="BD694" s="12"/>
      <c r="BE694" s="12"/>
      <c r="BF694" s="12"/>
      <c r="BG694" s="12"/>
      <c r="BH694" s="12"/>
      <c r="BI694" s="12"/>
      <c r="BJ694" s="12"/>
      <c r="BK694" s="12"/>
      <c r="BL694" s="12"/>
      <c r="BM694" s="12"/>
      <c r="BN694" s="12"/>
      <c r="BO694" s="12"/>
      <c r="BP694" s="12"/>
      <c r="BQ694" s="12"/>
      <c r="BR694" s="12"/>
      <c r="BS694" s="12"/>
      <c r="BT694" s="12"/>
      <c r="BU694" s="12"/>
      <c r="BV694" s="12"/>
      <c r="BW694" s="12"/>
      <c r="BX694" s="12"/>
      <c r="BY694" s="12"/>
      <c r="BZ694" s="12"/>
      <c r="CA694" s="12"/>
      <c r="CB694" s="12"/>
      <c r="CC694" s="12"/>
      <c r="CD694" s="12"/>
      <c r="CE694" s="12"/>
      <c r="CF694" s="12"/>
      <c r="CG694" s="12"/>
      <c r="CH694" s="12"/>
      <c r="CI694" s="12"/>
      <c r="CJ694" s="12"/>
      <c r="CK694" s="12"/>
      <c r="CL694" s="12"/>
      <c r="CM694" s="12"/>
      <c r="CN694" s="12"/>
      <c r="CO694" s="12"/>
      <c r="CP694" s="12"/>
      <c r="CQ694" s="12"/>
      <c r="CR694" s="12"/>
      <c r="CS694" s="12"/>
      <c r="CT694" s="12"/>
      <c r="CU694" s="12"/>
      <c r="CV694" s="12"/>
      <c r="CW694" s="12"/>
      <c r="CX694" s="12"/>
      <c r="CY694" s="12"/>
      <c r="CZ694" s="12"/>
      <c r="DA694" s="12"/>
      <c r="DB694" s="12"/>
      <c r="DC694" s="12"/>
      <c r="DD694" s="12"/>
      <c r="DE694" s="12"/>
      <c r="DF694" s="12"/>
      <c r="DG694" s="12"/>
      <c r="DH694" s="12"/>
      <c r="DI694" s="12"/>
      <c r="DJ694" s="12"/>
      <c r="DK694" s="12"/>
      <c r="DL694" s="12"/>
      <c r="DM694" s="12"/>
      <c r="DN694" s="12"/>
      <c r="DO694" s="12"/>
      <c r="DP694" s="12"/>
      <c r="DQ694" s="12"/>
      <c r="DR694" s="12"/>
      <c r="DS694" s="12"/>
      <c r="DT694" s="12"/>
      <c r="DU694" s="12"/>
      <c r="DV694" s="12"/>
      <c r="DW694" s="12"/>
      <c r="DX694" s="12"/>
      <c r="DY694" s="12"/>
      <c r="DZ694" s="12"/>
      <c r="EA694" s="12"/>
      <c r="EB694" s="12"/>
      <c r="EC694" s="12"/>
      <c r="ED694" s="12"/>
      <c r="EE694" s="12"/>
      <c r="EF694" s="12"/>
      <c r="EG694" s="12"/>
      <c r="EH694" s="12"/>
      <c r="EI694" s="12"/>
      <c r="EJ694" s="12"/>
      <c r="EK694" s="12"/>
      <c r="EL694" s="12"/>
      <c r="EM694" s="12"/>
      <c r="EN694" s="12"/>
      <c r="EO694" s="12"/>
      <c r="EP694" s="12"/>
      <c r="EQ694" s="12"/>
      <c r="ER694" s="12"/>
      <c r="ES694" s="12"/>
      <c r="ET694" s="12"/>
      <c r="EU694" s="12"/>
      <c r="EV694" s="12"/>
      <c r="EW694" s="12"/>
      <c r="EX694" s="12"/>
      <c r="EY694" s="12"/>
      <c r="EZ694" s="12"/>
      <c r="FA694" s="12"/>
      <c r="FB694" s="12"/>
      <c r="FC694" s="12"/>
      <c r="FD694" s="12"/>
      <c r="FE694" s="12"/>
      <c r="FF694" s="12"/>
      <c r="FG694" s="12"/>
      <c r="FH694" s="12"/>
      <c r="FI694" s="12"/>
      <c r="FJ694" s="12"/>
      <c r="FK694" s="12"/>
      <c r="FL694" s="12"/>
      <c r="FM694" s="12"/>
      <c r="FN694" s="12"/>
      <c r="FO694" s="12"/>
      <c r="FP694" s="12"/>
      <c r="FQ694" s="12"/>
      <c r="FR694" s="12"/>
      <c r="FS694" s="12"/>
      <c r="FT694" s="12"/>
      <c r="FU694" s="12"/>
      <c r="FV694" s="12"/>
      <c r="FW694" s="12"/>
      <c r="FX694" s="12"/>
      <c r="FY694" s="12"/>
      <c r="FZ694" s="12"/>
      <c r="GA694" s="12"/>
      <c r="GB694" s="12"/>
      <c r="GC694" s="12"/>
      <c r="GD694" s="12"/>
      <c r="GE694" s="12"/>
      <c r="GF694" s="12"/>
      <c r="GG694" s="12"/>
      <c r="GH694" s="12"/>
      <c r="GI694" s="12"/>
      <c r="GJ694" s="12"/>
      <c r="GK694" s="12"/>
      <c r="GL694" s="12"/>
      <c r="GM694" s="12"/>
      <c r="GN694" s="12"/>
      <c r="GO694" s="12"/>
      <c r="GP694" s="12"/>
      <c r="GQ694" s="12"/>
      <c r="GR694" s="12"/>
    </row>
    <row r="695" spans="1:203" x14ac:dyDescent="0.2">
      <c r="A695" s="79">
        <f t="shared" si="287"/>
        <v>43767</v>
      </c>
      <c r="B695" s="80">
        <f t="shared" ca="1" si="293"/>
        <v>1143.9630099999999</v>
      </c>
      <c r="C695" s="81">
        <f t="shared" si="288"/>
        <v>1000</v>
      </c>
      <c r="D695" s="82">
        <f ca="1">IF(A695&lt;$B$1,VLOOKUP(A695,[1]DI!$A$4:$B$15000,2,FALSE),0)</f>
        <v>5.3999999999999999E-2</v>
      </c>
      <c r="E695" s="81">
        <f t="shared" ca="1" si="294"/>
        <v>2.0871999999999999E-4</v>
      </c>
      <c r="F695" s="83">
        <f t="shared" si="282"/>
        <v>1.1679999999999999</v>
      </c>
      <c r="G695" s="84">
        <f t="shared" ca="1" si="283"/>
        <v>1.0002437849600001</v>
      </c>
      <c r="H695" s="81">
        <f ca="1">TRUNC(PRODUCT(G$10:G694),15)</f>
        <v>1.14396301436154</v>
      </c>
      <c r="I695" s="81">
        <f t="shared" si="289"/>
        <v>1</v>
      </c>
      <c r="J695" s="81">
        <f t="shared" ca="1" si="284"/>
        <v>1.14396301</v>
      </c>
      <c r="K695" s="81">
        <f t="shared" ca="1" si="285"/>
        <v>143.96301</v>
      </c>
      <c r="L695" s="85">
        <f>IF(VLOOKUP(A695,$U$12:$AD$125,8)=VLOOKUP(A694,$U$12:$AD$125,8),0,VLOOKUP(A695,U$12:$AD$125,8))</f>
        <v>0</v>
      </c>
      <c r="M695" s="86">
        <f>IF(L695&gt;0,VLOOKUP(L695,T$12:$AC$125,7),0)</f>
        <v>0</v>
      </c>
      <c r="N695" s="81">
        <f t="shared" si="290"/>
        <v>0</v>
      </c>
      <c r="O695" s="81">
        <f t="shared" ca="1" si="286"/>
        <v>143.96301</v>
      </c>
      <c r="P695" s="87" t="str">
        <f t="shared" si="291"/>
        <v>J=</v>
      </c>
      <c r="Q695" s="88">
        <f t="shared" si="292"/>
        <v>44676</v>
      </c>
      <c r="R695" s="7"/>
      <c r="S695" s="7"/>
      <c r="T695" s="7"/>
      <c r="U695" s="7"/>
      <c r="V695" s="7"/>
      <c r="W695" s="7"/>
      <c r="X695" s="7"/>
      <c r="Y695" s="7"/>
      <c r="Z695" s="7"/>
      <c r="AA695" s="7"/>
      <c r="AB695" s="7"/>
      <c r="AC695" s="7"/>
      <c r="AD695" s="7"/>
      <c r="AE695" s="7"/>
      <c r="AF695" s="65">
        <f t="shared" si="301"/>
        <v>43611</v>
      </c>
      <c r="AG695" s="9">
        <f t="shared" ca="1" si="302"/>
        <v>1110.5557799999999</v>
      </c>
      <c r="AH695" s="9">
        <f t="shared" si="302"/>
        <v>1000</v>
      </c>
      <c r="AI695" s="4">
        <f t="shared" ca="1" si="302"/>
        <v>0</v>
      </c>
      <c r="AJ695" s="10">
        <f t="shared" ca="1" si="302"/>
        <v>0</v>
      </c>
      <c r="AK695" s="4">
        <f t="shared" si="302"/>
        <v>1.1679999999999999</v>
      </c>
      <c r="AL695" s="65">
        <f t="shared" si="299"/>
        <v>43611</v>
      </c>
      <c r="AM695" s="10">
        <f t="shared" ca="1" si="303"/>
        <v>1.1105557800000001</v>
      </c>
      <c r="AN695" s="9">
        <f t="shared" ca="1" si="303"/>
        <v>110.55578</v>
      </c>
      <c r="AO695" s="7">
        <f t="shared" si="303"/>
        <v>0</v>
      </c>
      <c r="AP695" s="11">
        <f t="shared" si="303"/>
        <v>0</v>
      </c>
      <c r="AQ695" s="9">
        <f t="shared" si="303"/>
        <v>0</v>
      </c>
      <c r="AR695" s="8" t="str">
        <f t="shared" si="303"/>
        <v>J=</v>
      </c>
      <c r="AS695" s="65">
        <f t="shared" si="303"/>
        <v>44676</v>
      </c>
      <c r="AT695" s="12"/>
      <c r="AU695" s="12"/>
      <c r="AV695" s="22"/>
      <c r="AW695" s="12"/>
      <c r="AX695" s="12"/>
      <c r="AY695" s="12"/>
      <c r="AZ695" s="12"/>
      <c r="BA695" s="12"/>
      <c r="BB695" s="12"/>
      <c r="BC695" s="12"/>
      <c r="BD695" s="12"/>
      <c r="BE695" s="12"/>
      <c r="BF695" s="12"/>
      <c r="BG695" s="12"/>
      <c r="BH695" s="12"/>
      <c r="BI695" s="12"/>
      <c r="BJ695" s="12"/>
      <c r="BK695" s="12"/>
      <c r="BL695" s="12"/>
      <c r="BM695" s="12"/>
      <c r="BN695" s="12"/>
      <c r="BO695" s="12"/>
      <c r="BP695" s="12"/>
      <c r="BQ695" s="12"/>
      <c r="BR695" s="12"/>
      <c r="BS695" s="12"/>
      <c r="BT695" s="12"/>
      <c r="BU695" s="12"/>
      <c r="BV695" s="12"/>
      <c r="BW695" s="12"/>
      <c r="BX695" s="12"/>
      <c r="BY695" s="12"/>
      <c r="BZ695" s="12"/>
      <c r="CA695" s="12"/>
      <c r="CB695" s="12"/>
      <c r="CC695" s="12"/>
      <c r="CD695" s="12"/>
      <c r="CE695" s="12"/>
      <c r="CF695" s="12"/>
      <c r="CG695" s="12"/>
      <c r="CH695" s="12"/>
      <c r="CI695" s="12"/>
      <c r="CJ695" s="12"/>
      <c r="CK695" s="12"/>
      <c r="CL695" s="12"/>
      <c r="CM695" s="12"/>
      <c r="CN695" s="12"/>
      <c r="CO695" s="12"/>
      <c r="CP695" s="12"/>
      <c r="CQ695" s="12"/>
      <c r="CR695" s="12"/>
      <c r="CS695" s="12"/>
      <c r="CT695" s="12"/>
      <c r="CU695" s="12"/>
      <c r="CV695" s="12"/>
      <c r="CW695" s="12"/>
      <c r="CX695" s="12"/>
      <c r="CY695" s="12"/>
      <c r="CZ695" s="12"/>
      <c r="DA695" s="12"/>
      <c r="DB695" s="12"/>
      <c r="DC695" s="12"/>
      <c r="DD695" s="12"/>
      <c r="DE695" s="12"/>
      <c r="DF695" s="12"/>
      <c r="DG695" s="12"/>
      <c r="DH695" s="12"/>
      <c r="DI695" s="12"/>
      <c r="DJ695" s="12"/>
      <c r="DK695" s="12"/>
      <c r="DL695" s="12"/>
      <c r="DM695" s="12"/>
      <c r="DN695" s="12"/>
      <c r="DO695" s="12"/>
      <c r="DP695" s="12"/>
      <c r="DQ695" s="12"/>
      <c r="DR695" s="12"/>
      <c r="DS695" s="12"/>
      <c r="DT695" s="12"/>
      <c r="DU695" s="12"/>
      <c r="DV695" s="12"/>
      <c r="DW695" s="12"/>
      <c r="DX695" s="12"/>
      <c r="DY695" s="12"/>
      <c r="DZ695" s="12"/>
      <c r="EA695" s="12"/>
      <c r="EB695" s="12"/>
      <c r="EC695" s="12"/>
      <c r="ED695" s="12"/>
      <c r="EE695" s="12"/>
      <c r="EF695" s="12"/>
      <c r="EG695" s="12"/>
      <c r="EH695" s="12"/>
      <c r="EI695" s="12"/>
      <c r="EJ695" s="12"/>
      <c r="EK695" s="12"/>
      <c r="EL695" s="12"/>
      <c r="EM695" s="12"/>
      <c r="EN695" s="12"/>
      <c r="EO695" s="12"/>
      <c r="EP695" s="12"/>
      <c r="EQ695" s="12"/>
      <c r="ER695" s="12"/>
      <c r="ES695" s="12"/>
      <c r="ET695" s="12"/>
      <c r="EU695" s="12"/>
      <c r="EV695" s="12"/>
      <c r="EW695" s="12"/>
      <c r="EX695" s="12"/>
      <c r="EY695" s="12"/>
      <c r="EZ695" s="12"/>
      <c r="FA695" s="12"/>
      <c r="FB695" s="12"/>
      <c r="FC695" s="12"/>
      <c r="FD695" s="12"/>
      <c r="FE695" s="12"/>
      <c r="FF695" s="12"/>
      <c r="FG695" s="12"/>
      <c r="FH695" s="12"/>
      <c r="FI695" s="12"/>
      <c r="FJ695" s="12"/>
      <c r="FK695" s="12"/>
      <c r="FL695" s="12"/>
      <c r="FM695" s="12"/>
      <c r="FN695" s="12"/>
      <c r="FO695" s="12"/>
      <c r="FP695" s="12"/>
      <c r="FQ695" s="12"/>
      <c r="FR695" s="12"/>
      <c r="FS695" s="12"/>
      <c r="FT695" s="12"/>
      <c r="FU695" s="12"/>
      <c r="FV695" s="12"/>
      <c r="FW695" s="12"/>
      <c r="FX695" s="12"/>
      <c r="FY695" s="12"/>
      <c r="FZ695" s="12"/>
      <c r="GA695" s="12"/>
      <c r="GB695" s="12"/>
      <c r="GC695" s="12"/>
      <c r="GD695" s="12"/>
      <c r="GE695" s="12"/>
      <c r="GF695" s="12"/>
      <c r="GG695" s="12"/>
      <c r="GH695" s="12"/>
      <c r="GI695" s="12"/>
      <c r="GJ695" s="12"/>
      <c r="GK695" s="12"/>
      <c r="GL695" s="12"/>
      <c r="GM695" s="12"/>
      <c r="GN695" s="12"/>
      <c r="GO695" s="12"/>
      <c r="GP695" s="12"/>
      <c r="GQ695" s="12"/>
      <c r="GR695" s="12"/>
    </row>
    <row r="696" spans="1:203" x14ac:dyDescent="0.2">
      <c r="A696" s="79">
        <f t="shared" si="287"/>
        <v>43768</v>
      </c>
      <c r="B696" s="80">
        <f t="shared" ca="1" si="293"/>
        <v>1144.2419</v>
      </c>
      <c r="C696" s="81">
        <f t="shared" si="288"/>
        <v>1000</v>
      </c>
      <c r="D696" s="82">
        <f ca="1">IF(A696&lt;$B$1,VLOOKUP(A696,[1]DI!$A$4:$B$15000,2,FALSE),0)</f>
        <v>5.3999999999999999E-2</v>
      </c>
      <c r="E696" s="81">
        <f t="shared" ca="1" si="294"/>
        <v>2.0871999999999999E-4</v>
      </c>
      <c r="F696" s="83">
        <f t="shared" si="282"/>
        <v>1.1679999999999999</v>
      </c>
      <c r="G696" s="84">
        <f t="shared" ca="1" si="283"/>
        <v>1.0002437849600001</v>
      </c>
      <c r="H696" s="81">
        <f ca="1">TRUNC(PRODUCT(G$10:G695),15)</f>
        <v>1.1442418953392399</v>
      </c>
      <c r="I696" s="81">
        <f t="shared" si="289"/>
        <v>1</v>
      </c>
      <c r="J696" s="81">
        <f t="shared" ca="1" si="284"/>
        <v>1.1442418999999999</v>
      </c>
      <c r="K696" s="81">
        <f t="shared" ca="1" si="285"/>
        <v>144.24189999999999</v>
      </c>
      <c r="L696" s="85">
        <f>IF(VLOOKUP(A696,$U$12:$AD$125,8)=VLOOKUP(A695,$U$12:$AD$125,8),0,VLOOKUP(A696,U$12:$AD$125,8))</f>
        <v>0</v>
      </c>
      <c r="M696" s="86">
        <f>IF(L696&gt;0,VLOOKUP(L696,T$12:$AC$125,7),0)</f>
        <v>0</v>
      </c>
      <c r="N696" s="81">
        <f t="shared" si="290"/>
        <v>0</v>
      </c>
      <c r="O696" s="81">
        <f t="shared" ca="1" si="286"/>
        <v>144.24189999999999</v>
      </c>
      <c r="P696" s="87" t="str">
        <f t="shared" si="291"/>
        <v>J=</v>
      </c>
      <c r="Q696" s="88">
        <f t="shared" si="292"/>
        <v>44676</v>
      </c>
      <c r="R696" s="7"/>
      <c r="S696" s="7"/>
      <c r="T696" s="7"/>
      <c r="U696" s="7"/>
      <c r="V696" s="7"/>
      <c r="W696" s="7"/>
      <c r="X696" s="7"/>
      <c r="Y696" s="7"/>
      <c r="Z696" s="7"/>
      <c r="AA696" s="7"/>
      <c r="AB696" s="7"/>
      <c r="AC696" s="7"/>
      <c r="AD696" s="7"/>
      <c r="AE696" s="7"/>
      <c r="AF696" s="65">
        <f t="shared" si="301"/>
        <v>43612</v>
      </c>
      <c r="AG696" s="9">
        <f t="shared" ca="1" si="302"/>
        <v>1110.5557799999999</v>
      </c>
      <c r="AH696" s="9">
        <f t="shared" si="302"/>
        <v>1000</v>
      </c>
      <c r="AI696" s="4">
        <f t="shared" ca="1" si="302"/>
        <v>6.4000000000000001E-2</v>
      </c>
      <c r="AJ696" s="10">
        <f t="shared" ca="1" si="302"/>
        <v>2.4620000000000002E-4</v>
      </c>
      <c r="AK696" s="4">
        <f t="shared" si="302"/>
        <v>1.1679999999999999</v>
      </c>
      <c r="AL696" s="65">
        <f t="shared" si="299"/>
        <v>43612</v>
      </c>
      <c r="AM696" s="10">
        <f t="shared" ca="1" si="303"/>
        <v>1.1105557800000001</v>
      </c>
      <c r="AN696" s="9">
        <f t="shared" ca="1" si="303"/>
        <v>110.55578</v>
      </c>
      <c r="AO696" s="7">
        <f t="shared" si="303"/>
        <v>0</v>
      </c>
      <c r="AP696" s="11">
        <f t="shared" si="303"/>
        <v>0</v>
      </c>
      <c r="AQ696" s="9">
        <f t="shared" si="303"/>
        <v>0</v>
      </c>
      <c r="AR696" s="8" t="str">
        <f t="shared" si="303"/>
        <v>J=</v>
      </c>
      <c r="AS696" s="65">
        <f t="shared" si="303"/>
        <v>44676</v>
      </c>
      <c r="AT696" s="12"/>
      <c r="AU696" s="12"/>
      <c r="AV696" s="22"/>
      <c r="AW696" s="12"/>
      <c r="AX696" s="12"/>
      <c r="AY696" s="12"/>
      <c r="AZ696" s="12"/>
      <c r="BA696" s="12"/>
      <c r="BB696" s="12"/>
      <c r="BC696" s="12"/>
      <c r="BD696" s="12"/>
      <c r="BE696" s="12"/>
      <c r="BF696" s="12"/>
      <c r="BG696" s="12"/>
      <c r="BH696" s="12"/>
      <c r="BI696" s="12"/>
      <c r="BJ696" s="12"/>
      <c r="BK696" s="12"/>
      <c r="BL696" s="12"/>
      <c r="BM696" s="12"/>
      <c r="BN696" s="12"/>
      <c r="BO696" s="12"/>
      <c r="BP696" s="12"/>
      <c r="BQ696" s="12"/>
      <c r="BR696" s="12"/>
      <c r="BS696" s="12"/>
      <c r="BT696" s="12"/>
      <c r="BU696" s="12"/>
      <c r="BV696" s="12"/>
      <c r="BW696" s="12"/>
      <c r="BX696" s="12"/>
      <c r="BY696" s="12"/>
      <c r="BZ696" s="12"/>
      <c r="CA696" s="12"/>
      <c r="CB696" s="12"/>
      <c r="CC696" s="12"/>
      <c r="CD696" s="12"/>
      <c r="CE696" s="12"/>
      <c r="CF696" s="12"/>
      <c r="CG696" s="12"/>
      <c r="CH696" s="12"/>
      <c r="CI696" s="12"/>
      <c r="CJ696" s="12"/>
      <c r="CK696" s="12"/>
      <c r="CL696" s="12"/>
      <c r="CM696" s="12"/>
      <c r="CN696" s="12"/>
      <c r="CO696" s="12"/>
      <c r="CP696" s="12"/>
      <c r="CQ696" s="12"/>
      <c r="CR696" s="12"/>
      <c r="CS696" s="12"/>
      <c r="CT696" s="12"/>
      <c r="CU696" s="12"/>
      <c r="CV696" s="12"/>
      <c r="CW696" s="12"/>
      <c r="CX696" s="12"/>
      <c r="CY696" s="12"/>
      <c r="CZ696" s="12"/>
      <c r="DA696" s="12"/>
      <c r="DB696" s="12"/>
      <c r="DC696" s="12"/>
      <c r="DD696" s="12"/>
      <c r="DE696" s="12"/>
      <c r="DF696" s="12"/>
      <c r="DG696" s="12"/>
      <c r="DH696" s="12"/>
      <c r="DI696" s="12"/>
      <c r="DJ696" s="12"/>
      <c r="DK696" s="12"/>
      <c r="DL696" s="12"/>
      <c r="DM696" s="12"/>
      <c r="DN696" s="12"/>
      <c r="DO696" s="12"/>
      <c r="DP696" s="12"/>
      <c r="DQ696" s="12"/>
      <c r="DR696" s="12"/>
      <c r="DS696" s="12"/>
      <c r="DT696" s="12"/>
      <c r="DU696" s="12"/>
      <c r="DV696" s="12"/>
      <c r="DW696" s="12"/>
      <c r="DX696" s="12"/>
      <c r="DY696" s="12"/>
      <c r="DZ696" s="12"/>
      <c r="EA696" s="12"/>
      <c r="EB696" s="12"/>
      <c r="EC696" s="12"/>
      <c r="ED696" s="12"/>
      <c r="EE696" s="12"/>
      <c r="EF696" s="12"/>
      <c r="EG696" s="12"/>
      <c r="EH696" s="12"/>
      <c r="EI696" s="12"/>
      <c r="EJ696" s="12"/>
      <c r="EK696" s="12"/>
      <c r="EL696" s="12"/>
      <c r="EM696" s="12"/>
      <c r="EN696" s="12"/>
      <c r="EO696" s="12"/>
      <c r="EP696" s="12"/>
      <c r="EQ696" s="12"/>
      <c r="ER696" s="12"/>
      <c r="ES696" s="12"/>
      <c r="ET696" s="12"/>
      <c r="EU696" s="12"/>
      <c r="EV696" s="12"/>
      <c r="EW696" s="12"/>
      <c r="EX696" s="12"/>
      <c r="EY696" s="12"/>
      <c r="EZ696" s="12"/>
      <c r="FA696" s="12"/>
      <c r="FB696" s="12"/>
      <c r="FC696" s="12"/>
      <c r="FD696" s="12"/>
      <c r="FE696" s="12"/>
      <c r="FF696" s="12"/>
      <c r="FG696" s="12"/>
      <c r="FH696" s="12"/>
      <c r="FI696" s="12"/>
      <c r="FJ696" s="12"/>
      <c r="FK696" s="12"/>
      <c r="FL696" s="12"/>
      <c r="FM696" s="12"/>
      <c r="FN696" s="12"/>
      <c r="FO696" s="12"/>
      <c r="FP696" s="12"/>
      <c r="FQ696" s="12"/>
      <c r="FR696" s="12"/>
      <c r="FS696" s="12"/>
      <c r="FT696" s="12"/>
      <c r="FU696" s="12"/>
      <c r="FV696" s="12"/>
      <c r="FW696" s="12"/>
      <c r="FX696" s="12"/>
      <c r="FY696" s="12"/>
      <c r="FZ696" s="12"/>
      <c r="GA696" s="12"/>
      <c r="GB696" s="12"/>
      <c r="GC696" s="12"/>
      <c r="GD696" s="12"/>
      <c r="GE696" s="12"/>
      <c r="GF696" s="12"/>
      <c r="GG696" s="12"/>
      <c r="GH696" s="12"/>
      <c r="GI696" s="12"/>
      <c r="GJ696" s="12"/>
      <c r="GK696" s="12"/>
      <c r="GL696" s="12"/>
      <c r="GM696" s="12"/>
      <c r="GN696" s="12"/>
      <c r="GO696" s="12"/>
      <c r="GP696" s="12"/>
      <c r="GQ696" s="12"/>
      <c r="GR696" s="12"/>
    </row>
    <row r="697" spans="1:203" x14ac:dyDescent="0.2">
      <c r="A697" s="79">
        <f t="shared" si="287"/>
        <v>43769</v>
      </c>
      <c r="B697" s="80">
        <f t="shared" ca="1" si="293"/>
        <v>1144.5208399999999</v>
      </c>
      <c r="C697" s="81">
        <f t="shared" si="288"/>
        <v>1000</v>
      </c>
      <c r="D697" s="82">
        <f ca="1">IF(A697&lt;$B$1,VLOOKUP(A697,[1]DI!$A$4:$B$15000,2,FALSE),0)</f>
        <v>4.9000000000000002E-2</v>
      </c>
      <c r="E697" s="81">
        <f t="shared" ca="1" si="294"/>
        <v>1.8985000000000001E-4</v>
      </c>
      <c r="F697" s="83">
        <f t="shared" si="282"/>
        <v>1.1679999999999999</v>
      </c>
      <c r="G697" s="84">
        <f t="shared" ca="1" si="283"/>
        <v>1.0002217447999999</v>
      </c>
      <c r="H697" s="81">
        <f ca="1">TRUNC(PRODUCT(G$10:G696),15)</f>
        <v>1.1445208443039201</v>
      </c>
      <c r="I697" s="81">
        <f t="shared" si="289"/>
        <v>1</v>
      </c>
      <c r="J697" s="81">
        <f t="shared" ca="1" si="284"/>
        <v>1.14452084</v>
      </c>
      <c r="K697" s="81">
        <f t="shared" ca="1" si="285"/>
        <v>144.52083999999999</v>
      </c>
      <c r="L697" s="85">
        <f>IF(VLOOKUP(A697,$U$12:$AD$125,8)=VLOOKUP(A696,$U$12:$AD$125,8),0,VLOOKUP(A697,U$12:$AD$125,8))</f>
        <v>0</v>
      </c>
      <c r="M697" s="86">
        <f>IF(L697&gt;0,VLOOKUP(L697,T$12:$AC$125,7),0)</f>
        <v>0</v>
      </c>
      <c r="N697" s="81">
        <f t="shared" si="290"/>
        <v>0</v>
      </c>
      <c r="O697" s="81">
        <f t="shared" ca="1" si="286"/>
        <v>144.52083999999999</v>
      </c>
      <c r="P697" s="87" t="str">
        <f t="shared" si="291"/>
        <v>J=</v>
      </c>
      <c r="Q697" s="88">
        <f t="shared" si="292"/>
        <v>44676</v>
      </c>
      <c r="R697" s="7"/>
      <c r="S697" s="7"/>
      <c r="T697" s="7"/>
      <c r="U697" s="7"/>
      <c r="V697" s="7"/>
      <c r="W697" s="7"/>
      <c r="X697" s="7"/>
      <c r="Y697" s="7"/>
      <c r="Z697" s="7"/>
      <c r="AA697" s="7"/>
      <c r="AB697" s="7"/>
      <c r="AC697" s="7"/>
      <c r="AD697" s="7"/>
      <c r="AE697" s="7"/>
      <c r="AF697" s="65">
        <f t="shared" si="301"/>
        <v>43613</v>
      </c>
      <c r="AG697" s="9">
        <f t="shared" ca="1" si="302"/>
        <v>1110.8751299999999</v>
      </c>
      <c r="AH697" s="9">
        <f t="shared" si="302"/>
        <v>1000</v>
      </c>
      <c r="AI697" s="4">
        <f t="shared" ca="1" si="302"/>
        <v>6.4000000000000001E-2</v>
      </c>
      <c r="AJ697" s="10">
        <f t="shared" ca="1" si="302"/>
        <v>2.4620000000000002E-4</v>
      </c>
      <c r="AK697" s="4">
        <f t="shared" si="302"/>
        <v>1.1679999999999999</v>
      </c>
      <c r="AL697" s="65">
        <f t="shared" si="299"/>
        <v>43613</v>
      </c>
      <c r="AM697" s="10">
        <f t="shared" ca="1" si="303"/>
        <v>1.1108751299999999</v>
      </c>
      <c r="AN697" s="9">
        <f t="shared" ca="1" si="303"/>
        <v>110.87513</v>
      </c>
      <c r="AO697" s="7">
        <f t="shared" si="303"/>
        <v>0</v>
      </c>
      <c r="AP697" s="11">
        <f t="shared" si="303"/>
        <v>0</v>
      </c>
      <c r="AQ697" s="9">
        <f t="shared" si="303"/>
        <v>0</v>
      </c>
      <c r="AR697" s="8" t="str">
        <f t="shared" si="303"/>
        <v>J=</v>
      </c>
      <c r="AS697" s="65">
        <f t="shared" si="303"/>
        <v>44676</v>
      </c>
      <c r="AT697" s="12"/>
      <c r="AU697" s="12"/>
      <c r="AV697" s="22"/>
      <c r="AW697" s="12"/>
      <c r="AX697" s="12"/>
      <c r="AY697" s="12"/>
      <c r="AZ697" s="12"/>
      <c r="BA697" s="12"/>
      <c r="BB697" s="12"/>
      <c r="BC697" s="12"/>
      <c r="BD697" s="12"/>
      <c r="BE697" s="12"/>
      <c r="BF697" s="12"/>
      <c r="BG697" s="12"/>
      <c r="BH697" s="12"/>
      <c r="BI697" s="12"/>
      <c r="BJ697" s="12"/>
      <c r="BK697" s="12"/>
      <c r="BL697" s="12"/>
      <c r="BM697" s="12"/>
      <c r="BN697" s="12"/>
      <c r="BO697" s="12"/>
      <c r="BP697" s="12"/>
      <c r="BQ697" s="12"/>
      <c r="BR697" s="12"/>
      <c r="BS697" s="12"/>
      <c r="BT697" s="12"/>
      <c r="BU697" s="12"/>
      <c r="BV697" s="12"/>
      <c r="BW697" s="12"/>
      <c r="BX697" s="12"/>
      <c r="BY697" s="12"/>
      <c r="BZ697" s="12"/>
      <c r="CA697" s="12"/>
      <c r="CB697" s="12"/>
      <c r="CC697" s="12"/>
      <c r="CD697" s="12"/>
      <c r="CE697" s="12"/>
      <c r="CF697" s="12"/>
      <c r="CG697" s="12"/>
      <c r="CH697" s="12"/>
      <c r="CI697" s="12"/>
      <c r="CJ697" s="12"/>
      <c r="CK697" s="12"/>
      <c r="CL697" s="12"/>
      <c r="CM697" s="12"/>
      <c r="CN697" s="12"/>
      <c r="CO697" s="12"/>
      <c r="CP697" s="12"/>
      <c r="CQ697" s="12"/>
      <c r="CR697" s="12"/>
      <c r="CS697" s="12"/>
      <c r="CT697" s="12"/>
      <c r="CU697" s="12"/>
      <c r="CV697" s="12"/>
      <c r="CW697" s="12"/>
      <c r="CX697" s="12"/>
      <c r="CY697" s="12"/>
      <c r="CZ697" s="12"/>
      <c r="DA697" s="12"/>
      <c r="DB697" s="12"/>
      <c r="DC697" s="12"/>
      <c r="DD697" s="12"/>
      <c r="DE697" s="12"/>
      <c r="DF697" s="12"/>
      <c r="DG697" s="12"/>
      <c r="DH697" s="12"/>
      <c r="DI697" s="12"/>
      <c r="DJ697" s="12"/>
      <c r="DK697" s="12"/>
      <c r="DL697" s="12"/>
      <c r="DM697" s="12"/>
      <c r="DN697" s="12"/>
      <c r="DO697" s="12"/>
      <c r="DP697" s="12"/>
      <c r="DQ697" s="12"/>
      <c r="DR697" s="12"/>
      <c r="DS697" s="12"/>
      <c r="DT697" s="12"/>
      <c r="DU697" s="12"/>
      <c r="DV697" s="12"/>
      <c r="DW697" s="12"/>
      <c r="DX697" s="12"/>
      <c r="DY697" s="12"/>
      <c r="DZ697" s="12"/>
      <c r="EA697" s="12"/>
      <c r="EB697" s="12"/>
      <c r="EC697" s="12"/>
      <c r="ED697" s="12"/>
      <c r="EE697" s="12"/>
      <c r="EF697" s="12"/>
      <c r="EG697" s="12"/>
      <c r="EH697" s="12"/>
      <c r="EI697" s="12"/>
      <c r="EJ697" s="12"/>
      <c r="EK697" s="12"/>
      <c r="EL697" s="12"/>
      <c r="EM697" s="12"/>
      <c r="EN697" s="12"/>
      <c r="EO697" s="12"/>
      <c r="EP697" s="12"/>
      <c r="EQ697" s="12"/>
      <c r="ER697" s="12"/>
      <c r="ES697" s="12"/>
      <c r="ET697" s="12"/>
      <c r="EU697" s="12"/>
      <c r="EV697" s="12"/>
      <c r="EW697" s="12"/>
      <c r="EX697" s="12"/>
      <c r="EY697" s="12"/>
      <c r="EZ697" s="12"/>
      <c r="FA697" s="12"/>
      <c r="FB697" s="12"/>
      <c r="FC697" s="12"/>
      <c r="FD697" s="12"/>
      <c r="FE697" s="12"/>
      <c r="FF697" s="12"/>
      <c r="FG697" s="12"/>
      <c r="FH697" s="12"/>
      <c r="FI697" s="12"/>
      <c r="FJ697" s="12"/>
      <c r="FK697" s="12"/>
      <c r="FL697" s="12"/>
      <c r="FM697" s="12"/>
      <c r="FN697" s="12"/>
      <c r="FO697" s="12"/>
      <c r="FP697" s="12"/>
      <c r="FQ697" s="12"/>
      <c r="FR697" s="12"/>
      <c r="FS697" s="12"/>
      <c r="FT697" s="12"/>
      <c r="FU697" s="12"/>
      <c r="FV697" s="12"/>
      <c r="FW697" s="12"/>
      <c r="FX697" s="12"/>
      <c r="FY697" s="12"/>
      <c r="FZ697" s="12"/>
      <c r="GA697" s="12"/>
      <c r="GB697" s="12"/>
      <c r="GC697" s="12"/>
      <c r="GD697" s="12"/>
      <c r="GE697" s="12"/>
      <c r="GF697" s="12"/>
      <c r="GG697" s="12"/>
      <c r="GH697" s="12"/>
      <c r="GI697" s="12"/>
      <c r="GJ697" s="12"/>
      <c r="GK697" s="12"/>
      <c r="GL697" s="12"/>
      <c r="GM697" s="12"/>
      <c r="GN697" s="12"/>
      <c r="GO697" s="12"/>
      <c r="GP697" s="12"/>
      <c r="GQ697" s="12"/>
      <c r="GR697" s="12"/>
    </row>
    <row r="698" spans="1:203" x14ac:dyDescent="0.2">
      <c r="A698" s="79">
        <f t="shared" si="287"/>
        <v>43770</v>
      </c>
      <c r="B698" s="80">
        <f t="shared" ca="1" si="293"/>
        <v>1144.7746400000001</v>
      </c>
      <c r="C698" s="81">
        <f t="shared" si="288"/>
        <v>1000</v>
      </c>
      <c r="D698" s="82">
        <f ca="1">IF(A698&lt;$B$1,VLOOKUP(A698,[1]DI!$A$4:$B$15000,2,FALSE),0)</f>
        <v>4.9000000000000002E-2</v>
      </c>
      <c r="E698" s="81">
        <f t="shared" ca="1" si="294"/>
        <v>1.8985000000000001E-4</v>
      </c>
      <c r="F698" s="83">
        <f t="shared" si="282"/>
        <v>1.1679999999999999</v>
      </c>
      <c r="G698" s="84">
        <f t="shared" ca="1" si="283"/>
        <v>1.0002217447999999</v>
      </c>
      <c r="H698" s="81">
        <f ca="1">TRUNC(PRODUCT(G$10:G697),15)</f>
        <v>1.14477463584964</v>
      </c>
      <c r="I698" s="81">
        <f t="shared" si="289"/>
        <v>1</v>
      </c>
      <c r="J698" s="81">
        <f t="shared" ca="1" si="284"/>
        <v>1.1447746400000001</v>
      </c>
      <c r="K698" s="81">
        <f t="shared" ca="1" si="285"/>
        <v>144.77464000000001</v>
      </c>
      <c r="L698" s="85">
        <f>IF(VLOOKUP(A698,$U$12:$AD$125,8)=VLOOKUP(A697,$U$12:$AD$125,8),0,VLOOKUP(A698,U$12:$AD$125,8))</f>
        <v>0</v>
      </c>
      <c r="M698" s="86">
        <f>IF(L698&gt;0,VLOOKUP(L698,T$12:$AC$125,7),0)</f>
        <v>0</v>
      </c>
      <c r="N698" s="81">
        <f t="shared" si="290"/>
        <v>0</v>
      </c>
      <c r="O698" s="81">
        <f t="shared" ca="1" si="286"/>
        <v>144.77464000000001</v>
      </c>
      <c r="P698" s="87" t="str">
        <f t="shared" si="291"/>
        <v>J=</v>
      </c>
      <c r="Q698" s="88">
        <f t="shared" si="292"/>
        <v>44676</v>
      </c>
      <c r="R698" s="7"/>
      <c r="S698" s="7"/>
      <c r="T698" s="7"/>
      <c r="U698" s="7"/>
      <c r="V698" s="7"/>
      <c r="W698" s="7"/>
      <c r="X698" s="7"/>
      <c r="Y698" s="7"/>
      <c r="Z698" s="7"/>
      <c r="AA698" s="7"/>
      <c r="AB698" s="7"/>
      <c r="AC698" s="7"/>
      <c r="AD698" s="7"/>
      <c r="AE698" s="7"/>
      <c r="AF698" s="65">
        <f t="shared" si="301"/>
        <v>43614</v>
      </c>
      <c r="AG698" s="9">
        <f t="shared" ca="1" si="302"/>
        <v>1111.1945700000001</v>
      </c>
      <c r="AH698" s="9">
        <f t="shared" si="302"/>
        <v>1000</v>
      </c>
      <c r="AI698" s="4">
        <f t="shared" ca="1" si="302"/>
        <v>6.4000000000000001E-2</v>
      </c>
      <c r="AJ698" s="10">
        <f t="shared" ca="1" si="302"/>
        <v>2.4620000000000002E-4</v>
      </c>
      <c r="AK698" s="4">
        <f t="shared" si="302"/>
        <v>1.1679999999999999</v>
      </c>
      <c r="AL698" s="65">
        <f t="shared" si="299"/>
        <v>43614</v>
      </c>
      <c r="AM698" s="10">
        <f t="shared" ca="1" si="303"/>
        <v>1.1111945700000001</v>
      </c>
      <c r="AN698" s="9">
        <f t="shared" ca="1" si="303"/>
        <v>111.19457</v>
      </c>
      <c r="AO698" s="7">
        <f t="shared" si="303"/>
        <v>0</v>
      </c>
      <c r="AP698" s="11">
        <f t="shared" si="303"/>
        <v>0</v>
      </c>
      <c r="AQ698" s="9">
        <f t="shared" si="303"/>
        <v>0</v>
      </c>
      <c r="AR698" s="8" t="str">
        <f t="shared" si="303"/>
        <v>J=</v>
      </c>
      <c r="AS698" s="65">
        <f t="shared" si="303"/>
        <v>44676</v>
      </c>
      <c r="AT698" s="12"/>
      <c r="AU698" s="12"/>
      <c r="AV698" s="22"/>
      <c r="AW698" s="12"/>
      <c r="AX698" s="12"/>
      <c r="AY698" s="12"/>
      <c r="AZ698" s="12"/>
      <c r="BA698" s="12"/>
      <c r="BB698" s="12"/>
      <c r="BC698" s="12"/>
      <c r="BD698" s="12"/>
      <c r="BE698" s="12"/>
      <c r="BF698" s="12"/>
      <c r="BG698" s="12"/>
      <c r="BH698" s="12"/>
      <c r="BI698" s="12"/>
      <c r="BJ698" s="12"/>
      <c r="BK698" s="12"/>
      <c r="BL698" s="12"/>
      <c r="BM698" s="12"/>
      <c r="BN698" s="12"/>
      <c r="BO698" s="12"/>
      <c r="BP698" s="12"/>
      <c r="BQ698" s="12"/>
      <c r="BR698" s="12"/>
      <c r="BS698" s="12"/>
      <c r="BT698" s="12"/>
      <c r="BU698" s="12"/>
      <c r="BV698" s="12"/>
      <c r="BW698" s="12"/>
      <c r="BX698" s="12"/>
      <c r="BY698" s="12"/>
      <c r="BZ698" s="12"/>
      <c r="CA698" s="12"/>
      <c r="CB698" s="12"/>
      <c r="CC698" s="12"/>
      <c r="CD698" s="12"/>
      <c r="CE698" s="12"/>
      <c r="CF698" s="12"/>
      <c r="CG698" s="12"/>
      <c r="CH698" s="12"/>
      <c r="CI698" s="12"/>
      <c r="CJ698" s="12"/>
      <c r="CK698" s="12"/>
      <c r="CL698" s="12"/>
      <c r="CM698" s="12"/>
      <c r="CN698" s="12"/>
      <c r="CO698" s="12"/>
      <c r="CP698" s="12"/>
      <c r="CQ698" s="12"/>
      <c r="CR698" s="12"/>
      <c r="CS698" s="12"/>
      <c r="CT698" s="12"/>
      <c r="CU698" s="12"/>
      <c r="CV698" s="12"/>
      <c r="CW698" s="12"/>
      <c r="CX698" s="12"/>
      <c r="CY698" s="12"/>
      <c r="CZ698" s="12"/>
      <c r="DA698" s="12"/>
      <c r="DB698" s="12"/>
      <c r="DC698" s="12"/>
      <c r="DD698" s="12"/>
      <c r="DE698" s="12"/>
      <c r="DF698" s="12"/>
      <c r="DG698" s="12"/>
      <c r="DH698" s="12"/>
      <c r="DI698" s="12"/>
      <c r="DJ698" s="12"/>
      <c r="DK698" s="12"/>
      <c r="DL698" s="12"/>
      <c r="DM698" s="12"/>
      <c r="DN698" s="12"/>
      <c r="DO698" s="12"/>
      <c r="DP698" s="12"/>
      <c r="DQ698" s="12"/>
      <c r="DR698" s="12"/>
      <c r="DS698" s="12"/>
      <c r="DT698" s="12"/>
      <c r="DU698" s="12"/>
      <c r="DV698" s="12"/>
      <c r="DW698" s="12"/>
      <c r="DX698" s="12"/>
      <c r="DY698" s="12"/>
      <c r="DZ698" s="12"/>
      <c r="EA698" s="12"/>
      <c r="EB698" s="12"/>
      <c r="EC698" s="12"/>
      <c r="ED698" s="12"/>
      <c r="EE698" s="12"/>
      <c r="EF698" s="12"/>
      <c r="EG698" s="12"/>
      <c r="EH698" s="12"/>
      <c r="EI698" s="12"/>
      <c r="EJ698" s="12"/>
      <c r="EK698" s="12"/>
      <c r="EL698" s="12"/>
      <c r="EM698" s="12"/>
      <c r="EN698" s="12"/>
      <c r="EO698" s="12"/>
      <c r="EP698" s="12"/>
      <c r="EQ698" s="12"/>
      <c r="ER698" s="12"/>
      <c r="ES698" s="12"/>
      <c r="ET698" s="12"/>
      <c r="EU698" s="12"/>
      <c r="EV698" s="12"/>
      <c r="EW698" s="12"/>
      <c r="EX698" s="12"/>
      <c r="EY698" s="12"/>
      <c r="EZ698" s="12"/>
      <c r="FA698" s="12"/>
      <c r="FB698" s="12"/>
      <c r="FC698" s="12"/>
      <c r="FD698" s="12"/>
      <c r="FE698" s="12"/>
      <c r="FF698" s="12"/>
      <c r="FG698" s="12"/>
      <c r="FH698" s="12"/>
      <c r="FI698" s="12"/>
      <c r="FJ698" s="12"/>
      <c r="FK698" s="12"/>
      <c r="FL698" s="12"/>
      <c r="FM698" s="12"/>
      <c r="FN698" s="12"/>
      <c r="FO698" s="12"/>
      <c r="FP698" s="12"/>
      <c r="FQ698" s="12"/>
      <c r="FR698" s="12"/>
      <c r="FS698" s="12"/>
      <c r="FT698" s="12"/>
      <c r="FU698" s="12"/>
      <c r="FV698" s="12"/>
      <c r="FW698" s="12"/>
      <c r="FX698" s="12"/>
      <c r="FY698" s="12"/>
      <c r="FZ698" s="12"/>
      <c r="GA698" s="12"/>
      <c r="GB698" s="12"/>
      <c r="GC698" s="12"/>
      <c r="GD698" s="12"/>
      <c r="GE698" s="12"/>
      <c r="GF698" s="12"/>
      <c r="GG698" s="12"/>
      <c r="GH698" s="12"/>
      <c r="GI698" s="12"/>
      <c r="GJ698" s="12"/>
      <c r="GK698" s="12"/>
      <c r="GL698" s="12"/>
      <c r="GM698" s="12"/>
      <c r="GN698" s="12"/>
      <c r="GO698" s="12"/>
      <c r="GP698" s="12"/>
      <c r="GQ698" s="12"/>
      <c r="GR698" s="12"/>
    </row>
    <row r="699" spans="1:203" x14ac:dyDescent="0.2">
      <c r="A699" s="79">
        <f t="shared" si="287"/>
        <v>43771</v>
      </c>
      <c r="B699" s="80">
        <f t="shared" ca="1" si="293"/>
        <v>1145.0284799999999</v>
      </c>
      <c r="C699" s="81">
        <f t="shared" si="288"/>
        <v>1000</v>
      </c>
      <c r="D699" s="82">
        <f ca="1">IF(A699&lt;$B$1,VLOOKUP(A699,[1]DI!$A$4:$B$15000,2,FALSE),0)</f>
        <v>0</v>
      </c>
      <c r="E699" s="81">
        <f t="shared" ca="1" si="294"/>
        <v>0</v>
      </c>
      <c r="F699" s="83">
        <f t="shared" si="282"/>
        <v>1.1679999999999999</v>
      </c>
      <c r="G699" s="84">
        <f t="shared" ca="1" si="283"/>
        <v>1</v>
      </c>
      <c r="H699" s="81">
        <f ca="1">TRUNC(PRODUCT(G$10:G698),15)</f>
        <v>1.1450284836723099</v>
      </c>
      <c r="I699" s="81">
        <f t="shared" si="289"/>
        <v>1</v>
      </c>
      <c r="J699" s="81">
        <f t="shared" ca="1" si="284"/>
        <v>1.1450284799999999</v>
      </c>
      <c r="K699" s="81">
        <f t="shared" ca="1" si="285"/>
        <v>145.02848</v>
      </c>
      <c r="L699" s="85">
        <f>IF(VLOOKUP(A699,$U$12:$AD$125,8)=VLOOKUP(A698,$U$12:$AD$125,8),0,VLOOKUP(A699,U$12:$AD$125,8))</f>
        <v>0</v>
      </c>
      <c r="M699" s="86">
        <f>IF(L699&gt;0,VLOOKUP(L699,T$12:$AC$125,7),0)</f>
        <v>0</v>
      </c>
      <c r="N699" s="81">
        <f t="shared" si="290"/>
        <v>0</v>
      </c>
      <c r="O699" s="81">
        <f t="shared" ca="1" si="286"/>
        <v>145.02848</v>
      </c>
      <c r="P699" s="87" t="str">
        <f t="shared" si="291"/>
        <v>J=</v>
      </c>
      <c r="Q699" s="88">
        <f t="shared" si="292"/>
        <v>44676</v>
      </c>
      <c r="R699" s="7"/>
      <c r="S699" s="7"/>
      <c r="T699" s="7"/>
      <c r="U699" s="7"/>
      <c r="V699" s="7"/>
      <c r="W699" s="7"/>
      <c r="X699" s="7"/>
      <c r="Y699" s="7"/>
      <c r="Z699" s="7"/>
      <c r="AA699" s="7"/>
      <c r="AB699" s="7"/>
      <c r="AC699" s="7"/>
      <c r="AD699" s="7"/>
      <c r="AE699" s="7"/>
      <c r="AF699" s="65">
        <f t="shared" si="301"/>
        <v>43615</v>
      </c>
      <c r="AG699" s="9">
        <f t="shared" ca="1" si="302"/>
        <v>1111.5141100000001</v>
      </c>
      <c r="AH699" s="9">
        <f t="shared" si="302"/>
        <v>1000</v>
      </c>
      <c r="AI699" s="4">
        <f t="shared" ca="1" si="302"/>
        <v>6.4000000000000001E-2</v>
      </c>
      <c r="AJ699" s="10">
        <f t="shared" ca="1" si="302"/>
        <v>2.4620000000000002E-4</v>
      </c>
      <c r="AK699" s="4">
        <f t="shared" si="302"/>
        <v>1.1679999999999999</v>
      </c>
      <c r="AL699" s="65">
        <f t="shared" si="299"/>
        <v>43615</v>
      </c>
      <c r="AM699" s="10">
        <f t="shared" ca="1" si="303"/>
        <v>1.1115141100000001</v>
      </c>
      <c r="AN699" s="9">
        <f t="shared" ca="1" si="303"/>
        <v>111.51411</v>
      </c>
      <c r="AO699" s="7">
        <f t="shared" si="303"/>
        <v>0</v>
      </c>
      <c r="AP699" s="11">
        <f t="shared" si="303"/>
        <v>0</v>
      </c>
      <c r="AQ699" s="9">
        <f t="shared" si="303"/>
        <v>0</v>
      </c>
      <c r="AR699" s="8" t="str">
        <f t="shared" si="303"/>
        <v>J=</v>
      </c>
      <c r="AS699" s="65">
        <f t="shared" si="303"/>
        <v>44676</v>
      </c>
      <c r="AT699" s="12"/>
      <c r="AU699" s="12"/>
      <c r="AV699" s="22"/>
      <c r="AW699" s="12"/>
      <c r="AX699" s="12"/>
      <c r="AY699" s="12"/>
      <c r="AZ699" s="12"/>
      <c r="BA699" s="12"/>
      <c r="BB699" s="12"/>
      <c r="BC699" s="12"/>
      <c r="BD699" s="12"/>
      <c r="BE699" s="12"/>
      <c r="BF699" s="12"/>
      <c r="BG699" s="12"/>
      <c r="BH699" s="12"/>
      <c r="BI699" s="12"/>
      <c r="BJ699" s="12"/>
      <c r="BK699" s="12"/>
      <c r="BL699" s="12"/>
      <c r="BM699" s="12"/>
      <c r="BN699" s="12"/>
      <c r="BO699" s="12"/>
      <c r="BP699" s="12"/>
      <c r="BQ699" s="12"/>
      <c r="BR699" s="12"/>
      <c r="BS699" s="12"/>
      <c r="BT699" s="12"/>
      <c r="BU699" s="12"/>
      <c r="BV699" s="12"/>
      <c r="BW699" s="12"/>
      <c r="BX699" s="12"/>
      <c r="BY699" s="12"/>
      <c r="BZ699" s="12"/>
      <c r="CA699" s="12"/>
      <c r="CB699" s="12"/>
      <c r="CC699" s="12"/>
      <c r="CD699" s="12"/>
      <c r="CE699" s="12"/>
      <c r="CF699" s="12"/>
      <c r="CG699" s="12"/>
      <c r="CH699" s="12"/>
      <c r="CI699" s="12"/>
      <c r="CJ699" s="12"/>
      <c r="CK699" s="12"/>
      <c r="CL699" s="12"/>
      <c r="CM699" s="12"/>
      <c r="CN699" s="12"/>
      <c r="CO699" s="12"/>
      <c r="CP699" s="12"/>
      <c r="CQ699" s="12"/>
      <c r="CR699" s="12"/>
      <c r="CS699" s="12"/>
      <c r="CT699" s="12"/>
      <c r="CU699" s="12"/>
      <c r="CV699" s="12"/>
      <c r="CW699" s="12"/>
      <c r="CX699" s="12"/>
      <c r="CY699" s="12"/>
      <c r="CZ699" s="12"/>
      <c r="DA699" s="12"/>
      <c r="DB699" s="12"/>
      <c r="DC699" s="12"/>
      <c r="DD699" s="12"/>
      <c r="DE699" s="12"/>
      <c r="DF699" s="12"/>
      <c r="DG699" s="12"/>
      <c r="DH699" s="12"/>
      <c r="DI699" s="12"/>
      <c r="DJ699" s="12"/>
      <c r="DK699" s="12"/>
      <c r="DL699" s="12"/>
      <c r="DM699" s="12"/>
      <c r="DN699" s="12"/>
      <c r="DO699" s="12"/>
      <c r="DP699" s="12"/>
      <c r="DQ699" s="12"/>
      <c r="DR699" s="12"/>
      <c r="DS699" s="12"/>
      <c r="DT699" s="12"/>
      <c r="DU699" s="12"/>
      <c r="DV699" s="12"/>
      <c r="DW699" s="12"/>
      <c r="DX699" s="12"/>
      <c r="DY699" s="12"/>
      <c r="DZ699" s="12"/>
      <c r="EA699" s="12"/>
      <c r="EB699" s="12"/>
      <c r="EC699" s="12"/>
      <c r="ED699" s="12"/>
      <c r="EE699" s="12"/>
      <c r="EF699" s="12"/>
      <c r="EG699" s="12"/>
      <c r="EH699" s="12"/>
      <c r="EI699" s="12"/>
      <c r="EJ699" s="12"/>
      <c r="EK699" s="12"/>
      <c r="EL699" s="12"/>
      <c r="EM699" s="12"/>
      <c r="EN699" s="12"/>
      <c r="EO699" s="12"/>
      <c r="EP699" s="12"/>
      <c r="EQ699" s="12"/>
      <c r="ER699" s="12"/>
      <c r="ES699" s="12"/>
      <c r="ET699" s="12"/>
      <c r="EU699" s="12"/>
      <c r="EV699" s="12"/>
      <c r="EW699" s="12"/>
      <c r="EX699" s="12"/>
      <c r="EY699" s="12"/>
      <c r="EZ699" s="12"/>
      <c r="FA699" s="12"/>
      <c r="FB699" s="12"/>
      <c r="FC699" s="12"/>
      <c r="FD699" s="12"/>
      <c r="FE699" s="12"/>
      <c r="FF699" s="12"/>
      <c r="FG699" s="12"/>
      <c r="FH699" s="12"/>
      <c r="FI699" s="12"/>
      <c r="FJ699" s="12"/>
      <c r="FK699" s="12"/>
      <c r="FL699" s="12"/>
      <c r="FM699" s="12"/>
      <c r="FN699" s="12"/>
      <c r="FO699" s="12"/>
      <c r="FP699" s="12"/>
      <c r="FQ699" s="12"/>
      <c r="FR699" s="12"/>
      <c r="FS699" s="12"/>
      <c r="FT699" s="12"/>
      <c r="FU699" s="12"/>
      <c r="FV699" s="12"/>
      <c r="FW699" s="12"/>
      <c r="FX699" s="12"/>
      <c r="FY699" s="12"/>
      <c r="FZ699" s="12"/>
      <c r="GA699" s="12"/>
      <c r="GB699" s="12"/>
      <c r="GC699" s="12"/>
      <c r="GD699" s="12"/>
      <c r="GE699" s="12"/>
      <c r="GF699" s="12"/>
      <c r="GG699" s="12"/>
      <c r="GH699" s="12"/>
      <c r="GI699" s="12"/>
      <c r="GJ699" s="12"/>
      <c r="GK699" s="12"/>
      <c r="GL699" s="12"/>
      <c r="GM699" s="12"/>
      <c r="GN699" s="12"/>
      <c r="GO699" s="12"/>
      <c r="GP699" s="12"/>
      <c r="GQ699" s="12"/>
      <c r="GR699" s="12"/>
    </row>
    <row r="700" spans="1:203" x14ac:dyDescent="0.2">
      <c r="A700" s="79">
        <f t="shared" si="287"/>
        <v>43772</v>
      </c>
      <c r="B700" s="80">
        <f t="shared" ca="1" si="293"/>
        <v>1145.0284799999999</v>
      </c>
      <c r="C700" s="81">
        <f t="shared" si="288"/>
        <v>1000</v>
      </c>
      <c r="D700" s="82">
        <f ca="1">IF(A700&lt;$B$1,VLOOKUP(A700,[1]DI!$A$4:$B$15000,2,FALSE),0)</f>
        <v>0</v>
      </c>
      <c r="E700" s="81">
        <f t="shared" ca="1" si="294"/>
        <v>0</v>
      </c>
      <c r="F700" s="83">
        <f t="shared" si="282"/>
        <v>1.1679999999999999</v>
      </c>
      <c r="G700" s="84">
        <f t="shared" ca="1" si="283"/>
        <v>1</v>
      </c>
      <c r="H700" s="81">
        <f ca="1">TRUNC(PRODUCT(G$10:G699),15)</f>
        <v>1.1450284836723099</v>
      </c>
      <c r="I700" s="81">
        <f t="shared" si="289"/>
        <v>1</v>
      </c>
      <c r="J700" s="81">
        <f t="shared" ca="1" si="284"/>
        <v>1.1450284799999999</v>
      </c>
      <c r="K700" s="81">
        <f t="shared" ca="1" si="285"/>
        <v>145.02848</v>
      </c>
      <c r="L700" s="85">
        <f>IF(VLOOKUP(A700,$U$12:$AD$125,8)=VLOOKUP(A699,$U$12:$AD$125,8),0,VLOOKUP(A700,U$12:$AD$125,8))</f>
        <v>0</v>
      </c>
      <c r="M700" s="86">
        <f>IF(L700&gt;0,VLOOKUP(L700,T$12:$AC$125,7),0)</f>
        <v>0</v>
      </c>
      <c r="N700" s="81">
        <f t="shared" si="290"/>
        <v>0</v>
      </c>
      <c r="O700" s="81">
        <f t="shared" ca="1" si="286"/>
        <v>145.02848</v>
      </c>
      <c r="P700" s="87" t="str">
        <f t="shared" si="291"/>
        <v>J=</v>
      </c>
      <c r="Q700" s="88">
        <f t="shared" si="292"/>
        <v>44676</v>
      </c>
      <c r="R700" s="7"/>
      <c r="S700" s="7"/>
      <c r="T700" s="7"/>
      <c r="U700" s="7"/>
      <c r="V700" s="7"/>
      <c r="W700" s="7"/>
      <c r="X700" s="7"/>
      <c r="Y700" s="7"/>
      <c r="Z700" s="7"/>
      <c r="AA700" s="7"/>
      <c r="AB700" s="7"/>
      <c r="AC700" s="7"/>
      <c r="AD700" s="7"/>
      <c r="AE700" s="7"/>
      <c r="AF700" s="65">
        <f t="shared" si="301"/>
        <v>43616</v>
      </c>
      <c r="AG700" s="9">
        <f t="shared" ca="1" si="302"/>
        <v>1111.83374</v>
      </c>
      <c r="AH700" s="9">
        <f t="shared" si="302"/>
        <v>1000</v>
      </c>
      <c r="AI700" s="4">
        <f t="shared" ca="1" si="302"/>
        <v>6.4000000000000001E-2</v>
      </c>
      <c r="AJ700" s="10">
        <f t="shared" ca="1" si="302"/>
        <v>2.4620000000000002E-4</v>
      </c>
      <c r="AK700" s="4">
        <f t="shared" si="302"/>
        <v>1.1679999999999999</v>
      </c>
      <c r="AL700" s="65">
        <f t="shared" si="299"/>
        <v>43616</v>
      </c>
      <c r="AM700" s="10">
        <f t="shared" ca="1" si="303"/>
        <v>1.11183374</v>
      </c>
      <c r="AN700" s="9">
        <f t="shared" ca="1" si="303"/>
        <v>111.83374000000001</v>
      </c>
      <c r="AO700" s="7">
        <f t="shared" si="303"/>
        <v>0</v>
      </c>
      <c r="AP700" s="11">
        <f t="shared" si="303"/>
        <v>0</v>
      </c>
      <c r="AQ700" s="9">
        <f t="shared" si="303"/>
        <v>0</v>
      </c>
      <c r="AR700" s="8" t="str">
        <f t="shared" si="303"/>
        <v>J=</v>
      </c>
      <c r="AS700" s="65">
        <f t="shared" si="303"/>
        <v>44676</v>
      </c>
      <c r="AT700" s="12"/>
      <c r="AU700" s="12"/>
      <c r="AV700" s="22"/>
      <c r="AW700" s="12"/>
      <c r="AX700" s="12"/>
      <c r="AY700" s="12"/>
      <c r="AZ700" s="12"/>
      <c r="BA700" s="12"/>
      <c r="BB700" s="12"/>
      <c r="BC700" s="12"/>
      <c r="BD700" s="12"/>
      <c r="BE700" s="12"/>
      <c r="BF700" s="12"/>
      <c r="BG700" s="12"/>
      <c r="BH700" s="12"/>
      <c r="BI700" s="12"/>
      <c r="BJ700" s="12"/>
      <c r="BK700" s="12"/>
      <c r="BL700" s="12"/>
      <c r="BM700" s="12"/>
      <c r="BN700" s="12"/>
      <c r="BO700" s="12"/>
      <c r="BP700" s="12"/>
      <c r="BQ700" s="12"/>
      <c r="BR700" s="12"/>
      <c r="BS700" s="12"/>
      <c r="BT700" s="12"/>
      <c r="BU700" s="12"/>
      <c r="BV700" s="12"/>
      <c r="BW700" s="12"/>
      <c r="BX700" s="12"/>
      <c r="BY700" s="12"/>
      <c r="BZ700" s="12"/>
      <c r="CA700" s="12"/>
      <c r="CB700" s="12"/>
      <c r="CC700" s="12"/>
      <c r="CD700" s="12"/>
      <c r="CE700" s="12"/>
      <c r="CF700" s="12"/>
      <c r="CG700" s="12"/>
      <c r="CH700" s="12"/>
      <c r="CI700" s="12"/>
      <c r="CJ700" s="12"/>
      <c r="CK700" s="12"/>
      <c r="CL700" s="12"/>
      <c r="CM700" s="12"/>
      <c r="CN700" s="12"/>
      <c r="CO700" s="12"/>
      <c r="CP700" s="12"/>
      <c r="CQ700" s="12"/>
      <c r="CR700" s="12"/>
      <c r="CS700" s="12"/>
      <c r="CT700" s="12"/>
      <c r="CU700" s="12"/>
      <c r="CV700" s="12"/>
      <c r="CW700" s="12"/>
      <c r="CX700" s="12"/>
      <c r="CY700" s="12"/>
      <c r="CZ700" s="12"/>
      <c r="DA700" s="12"/>
      <c r="DB700" s="12"/>
      <c r="DC700" s="12"/>
      <c r="DD700" s="12"/>
      <c r="DE700" s="12"/>
      <c r="DF700" s="12"/>
      <c r="DG700" s="12"/>
      <c r="DH700" s="12"/>
      <c r="DI700" s="12"/>
      <c r="DJ700" s="12"/>
      <c r="DK700" s="12"/>
      <c r="DL700" s="12"/>
      <c r="DM700" s="12"/>
      <c r="DN700" s="12"/>
      <c r="DO700" s="12"/>
      <c r="DP700" s="12"/>
      <c r="DQ700" s="12"/>
      <c r="DR700" s="12"/>
      <c r="DS700" s="12"/>
      <c r="DT700" s="12"/>
      <c r="DU700" s="12"/>
      <c r="DV700" s="12"/>
      <c r="DW700" s="12"/>
      <c r="DX700" s="12"/>
      <c r="DY700" s="12"/>
      <c r="DZ700" s="12"/>
      <c r="EA700" s="12"/>
      <c r="EB700" s="12"/>
      <c r="EC700" s="12"/>
      <c r="ED700" s="12"/>
      <c r="EE700" s="12"/>
      <c r="EF700" s="12"/>
      <c r="EG700" s="12"/>
      <c r="EH700" s="12"/>
      <c r="EI700" s="12"/>
      <c r="EJ700" s="12"/>
      <c r="EK700" s="12"/>
      <c r="EL700" s="12"/>
      <c r="EM700" s="12"/>
      <c r="EN700" s="12"/>
      <c r="EO700" s="12"/>
      <c r="EP700" s="12"/>
      <c r="EQ700" s="12"/>
      <c r="ER700" s="12"/>
      <c r="ES700" s="12"/>
      <c r="ET700" s="12"/>
      <c r="EU700" s="12"/>
      <c r="EV700" s="12"/>
      <c r="EW700" s="12"/>
      <c r="EX700" s="12"/>
      <c r="EY700" s="12"/>
      <c r="EZ700" s="12"/>
      <c r="FA700" s="12"/>
      <c r="FB700" s="12"/>
      <c r="FC700" s="12"/>
      <c r="FD700" s="12"/>
      <c r="FE700" s="12"/>
      <c r="FF700" s="12"/>
      <c r="FG700" s="12"/>
      <c r="FH700" s="12"/>
      <c r="FI700" s="12"/>
      <c r="FJ700" s="12"/>
      <c r="FK700" s="12"/>
      <c r="FL700" s="12"/>
      <c r="FM700" s="12"/>
      <c r="FN700" s="12"/>
      <c r="FO700" s="12"/>
      <c r="FP700" s="12"/>
      <c r="FQ700" s="12"/>
      <c r="FR700" s="12"/>
      <c r="FS700" s="12"/>
      <c r="FT700" s="12"/>
      <c r="FU700" s="12"/>
      <c r="FV700" s="12"/>
      <c r="FW700" s="12"/>
      <c r="FX700" s="12"/>
      <c r="FY700" s="12"/>
      <c r="FZ700" s="12"/>
      <c r="GA700" s="12"/>
      <c r="GB700" s="12"/>
      <c r="GC700" s="12"/>
      <c r="GD700" s="12"/>
      <c r="GE700" s="12"/>
      <c r="GF700" s="12"/>
      <c r="GG700" s="12"/>
      <c r="GH700" s="12"/>
      <c r="GI700" s="12"/>
      <c r="GJ700" s="12"/>
      <c r="GK700" s="12"/>
      <c r="GL700" s="12"/>
      <c r="GM700" s="12"/>
      <c r="GN700" s="12"/>
      <c r="GO700" s="12"/>
      <c r="GP700" s="12"/>
      <c r="GQ700" s="12"/>
      <c r="GR700" s="12"/>
    </row>
    <row r="701" spans="1:203" x14ac:dyDescent="0.2">
      <c r="A701" s="79">
        <f t="shared" si="287"/>
        <v>43773</v>
      </c>
      <c r="B701" s="80">
        <f t="shared" ca="1" si="293"/>
        <v>1145.0284799999999</v>
      </c>
      <c r="C701" s="81">
        <f t="shared" si="288"/>
        <v>1000</v>
      </c>
      <c r="D701" s="82">
        <f ca="1">IF(A701&lt;$B$1,VLOOKUP(A701,[1]DI!$A$4:$B$15000,2,FALSE),0)</f>
        <v>4.9000000000000002E-2</v>
      </c>
      <c r="E701" s="81">
        <f t="shared" ca="1" si="294"/>
        <v>1.8985000000000001E-4</v>
      </c>
      <c r="F701" s="83">
        <f t="shared" si="282"/>
        <v>1.1679999999999999</v>
      </c>
      <c r="G701" s="84">
        <f t="shared" ca="1" si="283"/>
        <v>1.0002217447999999</v>
      </c>
      <c r="H701" s="81">
        <f ca="1">TRUNC(PRODUCT(G$10:G700),15)</f>
        <v>1.1450284836723099</v>
      </c>
      <c r="I701" s="81">
        <f t="shared" si="289"/>
        <v>1</v>
      </c>
      <c r="J701" s="81">
        <f t="shared" ca="1" si="284"/>
        <v>1.1450284799999999</v>
      </c>
      <c r="K701" s="81">
        <f t="shared" ca="1" si="285"/>
        <v>145.02848</v>
      </c>
      <c r="L701" s="85">
        <f>IF(VLOOKUP(A701,$U$12:$AD$125,8)=VLOOKUP(A700,$U$12:$AD$125,8),0,VLOOKUP(A701,U$12:$AD$125,8))</f>
        <v>0</v>
      </c>
      <c r="M701" s="86">
        <f>IF(L701&gt;0,VLOOKUP(L701,T$12:$AC$125,7),0)</f>
        <v>0</v>
      </c>
      <c r="N701" s="81">
        <f t="shared" si="290"/>
        <v>0</v>
      </c>
      <c r="O701" s="81">
        <f t="shared" ca="1" si="286"/>
        <v>145.02848</v>
      </c>
      <c r="P701" s="87" t="str">
        <f t="shared" si="291"/>
        <v>J=</v>
      </c>
      <c r="Q701" s="88">
        <f t="shared" si="292"/>
        <v>44676</v>
      </c>
      <c r="R701" s="7"/>
      <c r="S701" s="7"/>
      <c r="T701" s="7"/>
      <c r="U701" s="7"/>
      <c r="V701" s="7"/>
      <c r="W701" s="7"/>
      <c r="X701" s="7"/>
      <c r="Y701" s="7"/>
      <c r="Z701" s="7"/>
      <c r="AA701" s="7"/>
      <c r="AB701" s="7"/>
      <c r="AC701" s="7"/>
      <c r="AD701" s="7"/>
      <c r="AE701" s="7"/>
      <c r="AF701" s="65">
        <f t="shared" si="301"/>
        <v>43617</v>
      </c>
      <c r="AG701" s="9">
        <f t="shared" ca="1" si="302"/>
        <v>1112.15346</v>
      </c>
      <c r="AH701" s="9">
        <f t="shared" si="302"/>
        <v>1000</v>
      </c>
      <c r="AI701" s="4">
        <f t="shared" ca="1" si="302"/>
        <v>0</v>
      </c>
      <c r="AJ701" s="10">
        <f t="shared" ca="1" si="302"/>
        <v>0</v>
      </c>
      <c r="AK701" s="4">
        <f t="shared" si="302"/>
        <v>1.1679999999999999</v>
      </c>
      <c r="AL701" s="65">
        <f t="shared" si="299"/>
        <v>43617</v>
      </c>
      <c r="AM701" s="10">
        <f t="shared" ca="1" si="303"/>
        <v>1.11215346</v>
      </c>
      <c r="AN701" s="9">
        <f t="shared" ca="1" si="303"/>
        <v>112.15346</v>
      </c>
      <c r="AO701" s="7">
        <f t="shared" si="303"/>
        <v>0</v>
      </c>
      <c r="AP701" s="11">
        <f t="shared" si="303"/>
        <v>0</v>
      </c>
      <c r="AQ701" s="9">
        <f t="shared" si="303"/>
        <v>0</v>
      </c>
      <c r="AR701" s="8" t="str">
        <f t="shared" si="303"/>
        <v>J=</v>
      </c>
      <c r="AS701" s="65">
        <f t="shared" si="303"/>
        <v>44676</v>
      </c>
      <c r="AT701" s="12"/>
      <c r="AU701" s="12"/>
      <c r="AV701" s="22"/>
      <c r="AW701" s="12"/>
      <c r="AX701" s="12"/>
      <c r="AY701" s="12"/>
      <c r="AZ701" s="12"/>
      <c r="BA701" s="12"/>
      <c r="BB701" s="12"/>
      <c r="BC701" s="12"/>
      <c r="BD701" s="12"/>
      <c r="BE701" s="12"/>
      <c r="BF701" s="12"/>
      <c r="BG701" s="12"/>
      <c r="BH701" s="12"/>
      <c r="BI701" s="12"/>
      <c r="BJ701" s="12"/>
      <c r="BK701" s="12"/>
      <c r="BL701" s="12"/>
      <c r="BM701" s="12"/>
      <c r="BN701" s="12"/>
      <c r="BO701" s="12"/>
      <c r="BP701" s="12"/>
      <c r="BQ701" s="12"/>
      <c r="BR701" s="12"/>
      <c r="BS701" s="12"/>
      <c r="BT701" s="12"/>
      <c r="BU701" s="12"/>
      <c r="BV701" s="12"/>
      <c r="BW701" s="12"/>
      <c r="BX701" s="12"/>
      <c r="BY701" s="12"/>
      <c r="BZ701" s="12"/>
      <c r="CA701" s="12"/>
      <c r="CB701" s="12"/>
      <c r="CC701" s="12"/>
      <c r="CD701" s="12"/>
      <c r="CE701" s="12"/>
      <c r="CF701" s="12"/>
      <c r="CG701" s="12"/>
      <c r="CH701" s="12"/>
      <c r="CI701" s="12"/>
      <c r="CJ701" s="12"/>
      <c r="CK701" s="12"/>
      <c r="CL701" s="12"/>
      <c r="CM701" s="12"/>
      <c r="CN701" s="12"/>
      <c r="CO701" s="12"/>
      <c r="CP701" s="12"/>
      <c r="CQ701" s="12"/>
      <c r="CR701" s="12"/>
      <c r="CS701" s="12"/>
      <c r="CT701" s="12"/>
      <c r="CU701" s="12"/>
      <c r="CV701" s="12"/>
      <c r="CW701" s="12"/>
      <c r="CX701" s="12"/>
      <c r="CY701" s="12"/>
      <c r="CZ701" s="12"/>
      <c r="DA701" s="12"/>
      <c r="DB701" s="12"/>
      <c r="DC701" s="12"/>
      <c r="DD701" s="12"/>
      <c r="DE701" s="12"/>
      <c r="DF701" s="12"/>
      <c r="DG701" s="12"/>
      <c r="DH701" s="12"/>
      <c r="DI701" s="12"/>
      <c r="DJ701" s="12"/>
      <c r="DK701" s="12"/>
      <c r="DL701" s="12"/>
      <c r="DM701" s="12"/>
      <c r="DN701" s="12"/>
      <c r="DO701" s="12"/>
      <c r="DP701" s="12"/>
      <c r="DQ701" s="12"/>
      <c r="DR701" s="12"/>
      <c r="DS701" s="12"/>
      <c r="DT701" s="12"/>
      <c r="DU701" s="12"/>
      <c r="DV701" s="12"/>
      <c r="DW701" s="12"/>
      <c r="DX701" s="12"/>
      <c r="DY701" s="12"/>
      <c r="DZ701" s="12"/>
      <c r="EA701" s="12"/>
      <c r="EB701" s="12"/>
      <c r="EC701" s="12"/>
      <c r="ED701" s="12"/>
      <c r="EE701" s="12"/>
      <c r="EF701" s="12"/>
      <c r="EG701" s="12"/>
      <c r="EH701" s="12"/>
      <c r="EI701" s="12"/>
      <c r="EJ701" s="12"/>
      <c r="EK701" s="12"/>
      <c r="EL701" s="12"/>
      <c r="EM701" s="12"/>
      <c r="EN701" s="12"/>
      <c r="EO701" s="12"/>
      <c r="EP701" s="12"/>
      <c r="EQ701" s="12"/>
      <c r="ER701" s="12"/>
      <c r="ES701" s="12"/>
      <c r="ET701" s="12"/>
      <c r="EU701" s="12"/>
      <c r="EV701" s="12"/>
      <c r="EW701" s="12"/>
      <c r="EX701" s="12"/>
      <c r="EY701" s="12"/>
      <c r="EZ701" s="12"/>
      <c r="FA701" s="12"/>
      <c r="FB701" s="12"/>
      <c r="FC701" s="12"/>
      <c r="FD701" s="12"/>
      <c r="FE701" s="12"/>
      <c r="FF701" s="12"/>
      <c r="FG701" s="12"/>
      <c r="FH701" s="12"/>
      <c r="FI701" s="12"/>
      <c r="FJ701" s="12"/>
      <c r="FK701" s="12"/>
      <c r="FL701" s="12"/>
      <c r="FM701" s="12"/>
      <c r="FN701" s="12"/>
      <c r="FO701" s="12"/>
      <c r="FP701" s="12"/>
      <c r="FQ701" s="12"/>
      <c r="FR701" s="12"/>
      <c r="FS701" s="12"/>
      <c r="FT701" s="12"/>
      <c r="FU701" s="12"/>
      <c r="FV701" s="12"/>
      <c r="FW701" s="12"/>
      <c r="FX701" s="12"/>
      <c r="FY701" s="12"/>
      <c r="FZ701" s="12"/>
      <c r="GA701" s="12"/>
      <c r="GB701" s="12"/>
      <c r="GC701" s="12"/>
      <c r="GD701" s="12"/>
      <c r="GE701" s="12"/>
      <c r="GF701" s="12"/>
      <c r="GG701" s="12"/>
      <c r="GH701" s="12"/>
      <c r="GI701" s="12"/>
      <c r="GJ701" s="12"/>
      <c r="GK701" s="12"/>
      <c r="GL701" s="12"/>
      <c r="GM701" s="12"/>
      <c r="GN701" s="12"/>
      <c r="GO701" s="12"/>
      <c r="GP701" s="12"/>
      <c r="GQ701" s="12"/>
      <c r="GR701" s="12"/>
    </row>
    <row r="702" spans="1:203" x14ac:dyDescent="0.2">
      <c r="A702" s="79">
        <f t="shared" si="287"/>
        <v>43774</v>
      </c>
      <c r="B702" s="80">
        <f t="shared" ca="1" si="293"/>
        <v>1145.2823900000001</v>
      </c>
      <c r="C702" s="81">
        <f t="shared" si="288"/>
        <v>1000</v>
      </c>
      <c r="D702" s="82">
        <f ca="1">IF(A702&lt;$B$1,VLOOKUP(A702,[1]DI!$A$4:$B$15000,2,FALSE),0)</f>
        <v>4.9000000000000002E-2</v>
      </c>
      <c r="E702" s="81">
        <f t="shared" ca="1" si="294"/>
        <v>1.8985000000000001E-4</v>
      </c>
      <c r="F702" s="83">
        <f t="shared" si="282"/>
        <v>1.1679999999999999</v>
      </c>
      <c r="G702" s="84">
        <f t="shared" ca="1" si="283"/>
        <v>1.0002217447999999</v>
      </c>
      <c r="H702" s="81">
        <f ca="1">TRUNC(PRODUCT(G$10:G701),15)</f>
        <v>1.14528238778442</v>
      </c>
      <c r="I702" s="81">
        <f t="shared" si="289"/>
        <v>1</v>
      </c>
      <c r="J702" s="81">
        <f t="shared" ca="1" si="284"/>
        <v>1.14528239</v>
      </c>
      <c r="K702" s="81">
        <f t="shared" ca="1" si="285"/>
        <v>145.28238999999999</v>
      </c>
      <c r="L702" s="85">
        <f>IF(VLOOKUP(A702,$U$12:$AD$125,8)=VLOOKUP(A701,$U$12:$AD$125,8),0,VLOOKUP(A702,U$12:$AD$125,8))</f>
        <v>0</v>
      </c>
      <c r="M702" s="86">
        <f>IF(L702&gt;0,VLOOKUP(L702,T$12:$AC$125,7),0)</f>
        <v>0</v>
      </c>
      <c r="N702" s="81">
        <f t="shared" si="290"/>
        <v>0</v>
      </c>
      <c r="O702" s="81">
        <f t="shared" ca="1" si="286"/>
        <v>145.28238999999999</v>
      </c>
      <c r="P702" s="87" t="str">
        <f t="shared" si="291"/>
        <v>J=</v>
      </c>
      <c r="Q702" s="88">
        <f t="shared" si="292"/>
        <v>44676</v>
      </c>
      <c r="R702" s="7"/>
      <c r="S702" s="16"/>
      <c r="T702" s="16"/>
      <c r="U702" s="16"/>
      <c r="V702" s="16"/>
      <c r="W702" s="16"/>
      <c r="X702" s="16"/>
      <c r="Y702" s="16"/>
      <c r="Z702" s="16"/>
      <c r="AA702" s="16"/>
      <c r="AB702" s="16"/>
      <c r="AC702" s="16"/>
      <c r="AD702" s="16"/>
      <c r="AE702" s="16"/>
      <c r="AF702" s="65">
        <f t="shared" si="301"/>
        <v>43618</v>
      </c>
      <c r="AG702" s="9">
        <f t="shared" ca="1" si="302"/>
        <v>1112.15346</v>
      </c>
      <c r="AH702" s="9">
        <f t="shared" si="302"/>
        <v>1000</v>
      </c>
      <c r="AI702" s="4">
        <f t="shared" ca="1" si="302"/>
        <v>0</v>
      </c>
      <c r="AJ702" s="10">
        <f t="shared" ca="1" si="302"/>
        <v>0</v>
      </c>
      <c r="AK702" s="4">
        <f t="shared" si="302"/>
        <v>1.1679999999999999</v>
      </c>
      <c r="AL702" s="65">
        <f t="shared" si="299"/>
        <v>43618</v>
      </c>
      <c r="AM702" s="10">
        <f t="shared" ca="1" si="303"/>
        <v>1.11215346</v>
      </c>
      <c r="AN702" s="9">
        <f t="shared" ca="1" si="303"/>
        <v>112.15346</v>
      </c>
      <c r="AO702" s="7">
        <f t="shared" si="303"/>
        <v>0</v>
      </c>
      <c r="AP702" s="11">
        <f t="shared" si="303"/>
        <v>0</v>
      </c>
      <c r="AQ702" s="9">
        <f t="shared" si="303"/>
        <v>0</v>
      </c>
      <c r="AR702" s="8" t="str">
        <f t="shared" si="303"/>
        <v>J=</v>
      </c>
      <c r="AS702" s="65">
        <f t="shared" si="303"/>
        <v>44676</v>
      </c>
      <c r="AT702" s="17"/>
      <c r="AU702" s="17"/>
      <c r="AV702" s="23"/>
      <c r="AW702" s="17"/>
      <c r="AX702" s="17"/>
      <c r="AY702" s="17"/>
      <c r="AZ702" s="17"/>
      <c r="BA702" s="17"/>
      <c r="BB702" s="17"/>
      <c r="BC702" s="17"/>
      <c r="BD702" s="17"/>
      <c r="BE702" s="17"/>
      <c r="BF702" s="17"/>
      <c r="BG702" s="17"/>
      <c r="BH702" s="17"/>
      <c r="BI702" s="17"/>
      <c r="BJ702" s="17"/>
      <c r="BK702" s="17"/>
      <c r="BL702" s="17"/>
      <c r="BM702" s="17"/>
      <c r="BN702" s="17"/>
      <c r="BO702" s="17"/>
      <c r="BP702" s="17"/>
      <c r="BQ702" s="17"/>
      <c r="BR702" s="17"/>
      <c r="BS702" s="17"/>
      <c r="BT702" s="17"/>
      <c r="BU702" s="17"/>
      <c r="BV702" s="17"/>
      <c r="BW702" s="17"/>
      <c r="BX702" s="17"/>
      <c r="BY702" s="17"/>
      <c r="BZ702" s="17"/>
      <c r="CA702" s="17"/>
      <c r="CB702" s="17"/>
      <c r="CC702" s="17"/>
      <c r="CD702" s="17"/>
      <c r="CE702" s="17"/>
      <c r="CF702" s="17"/>
      <c r="CG702" s="17"/>
      <c r="CH702" s="17"/>
      <c r="CI702" s="17"/>
      <c r="CJ702" s="17"/>
      <c r="CK702" s="17"/>
      <c r="CL702" s="17"/>
      <c r="CM702" s="17"/>
      <c r="CN702" s="17"/>
      <c r="CO702" s="17"/>
      <c r="CP702" s="17"/>
      <c r="CQ702" s="17"/>
      <c r="CR702" s="17"/>
      <c r="CS702" s="17"/>
      <c r="CT702" s="17"/>
      <c r="CU702" s="17"/>
      <c r="CV702" s="17"/>
      <c r="CW702" s="17"/>
      <c r="CX702" s="17"/>
      <c r="CY702" s="17"/>
      <c r="CZ702" s="17"/>
      <c r="DA702" s="17"/>
      <c r="DB702" s="17"/>
      <c r="DC702" s="17"/>
      <c r="DD702" s="17"/>
      <c r="DE702" s="17"/>
      <c r="DF702" s="17"/>
      <c r="DG702" s="17"/>
      <c r="DH702" s="17"/>
      <c r="DI702" s="17"/>
      <c r="DJ702" s="17"/>
      <c r="DK702" s="17"/>
      <c r="DL702" s="17"/>
      <c r="DM702" s="17"/>
      <c r="DN702" s="17"/>
      <c r="DO702" s="17"/>
      <c r="DP702" s="17"/>
      <c r="DQ702" s="17"/>
      <c r="DR702" s="17"/>
      <c r="DS702" s="17"/>
      <c r="DT702" s="17"/>
      <c r="DU702" s="17"/>
      <c r="DV702" s="17"/>
      <c r="DW702" s="17"/>
      <c r="DX702" s="17"/>
      <c r="DY702" s="17"/>
      <c r="DZ702" s="17"/>
      <c r="EA702" s="17"/>
      <c r="EB702" s="17"/>
      <c r="EC702" s="17"/>
      <c r="ED702" s="17"/>
      <c r="EE702" s="17"/>
      <c r="EF702" s="17"/>
      <c r="EG702" s="17"/>
      <c r="EH702" s="17"/>
      <c r="EI702" s="17"/>
      <c r="EJ702" s="17"/>
      <c r="EK702" s="17"/>
      <c r="EL702" s="17"/>
      <c r="EM702" s="17"/>
      <c r="EN702" s="17"/>
      <c r="EO702" s="17"/>
      <c r="EP702" s="17"/>
      <c r="EQ702" s="17"/>
      <c r="ER702" s="17"/>
      <c r="ES702" s="17"/>
      <c r="ET702" s="17"/>
      <c r="EU702" s="17"/>
      <c r="EV702" s="17"/>
      <c r="EW702" s="17"/>
      <c r="EX702" s="17"/>
      <c r="EY702" s="17"/>
      <c r="EZ702" s="17"/>
      <c r="FA702" s="17"/>
      <c r="FB702" s="17"/>
      <c r="FC702" s="17"/>
      <c r="FD702" s="17"/>
      <c r="FE702" s="17"/>
      <c r="FF702" s="17"/>
      <c r="FG702" s="17"/>
      <c r="FH702" s="17"/>
      <c r="FI702" s="17"/>
      <c r="FJ702" s="17"/>
      <c r="FK702" s="17"/>
      <c r="FL702" s="17"/>
      <c r="FM702" s="17"/>
      <c r="FN702" s="17"/>
      <c r="FO702" s="17"/>
      <c r="FP702" s="17"/>
      <c r="FQ702" s="17"/>
      <c r="FR702" s="17"/>
      <c r="FS702" s="17"/>
      <c r="FT702" s="17"/>
      <c r="FU702" s="17"/>
      <c r="FV702" s="17"/>
      <c r="FW702" s="17"/>
      <c r="FX702" s="17"/>
      <c r="FY702" s="17"/>
      <c r="FZ702" s="17"/>
      <c r="GA702" s="17"/>
      <c r="GB702" s="17"/>
      <c r="GC702" s="17"/>
      <c r="GD702" s="17"/>
      <c r="GE702" s="17"/>
      <c r="GF702" s="17"/>
      <c r="GG702" s="17"/>
      <c r="GH702" s="17"/>
      <c r="GI702" s="17"/>
      <c r="GJ702" s="17"/>
      <c r="GK702" s="17"/>
      <c r="GL702" s="17"/>
      <c r="GM702" s="17"/>
      <c r="GN702" s="17"/>
      <c r="GO702" s="17"/>
      <c r="GP702" s="17"/>
      <c r="GQ702" s="17"/>
      <c r="GR702" s="17"/>
      <c r="GS702" s="17"/>
      <c r="GT702" s="17"/>
      <c r="GU702" s="17"/>
    </row>
    <row r="703" spans="1:203" x14ac:dyDescent="0.2">
      <c r="A703" s="79">
        <f t="shared" si="287"/>
        <v>43775</v>
      </c>
      <c r="B703" s="80">
        <f t="shared" ca="1" si="293"/>
        <v>1145.5363500000001</v>
      </c>
      <c r="C703" s="81">
        <f t="shared" si="288"/>
        <v>1000</v>
      </c>
      <c r="D703" s="82">
        <f ca="1">IF(A703&lt;$B$1,VLOOKUP(A703,[1]DI!$A$4:$B$15000,2,FALSE),0)</f>
        <v>4.9000000000000002E-2</v>
      </c>
      <c r="E703" s="81">
        <f t="shared" ca="1" si="294"/>
        <v>1.8985000000000001E-4</v>
      </c>
      <c r="F703" s="83">
        <f t="shared" si="282"/>
        <v>1.1679999999999999</v>
      </c>
      <c r="G703" s="84">
        <f t="shared" ca="1" si="283"/>
        <v>1.0002217447999999</v>
      </c>
      <c r="H703" s="81">
        <f ca="1">TRUNC(PRODUCT(G$10:G702),15)</f>
        <v>1.14553634819844</v>
      </c>
      <c r="I703" s="81">
        <f t="shared" si="289"/>
        <v>1</v>
      </c>
      <c r="J703" s="81">
        <f t="shared" ca="1" si="284"/>
        <v>1.14553635</v>
      </c>
      <c r="K703" s="81">
        <f t="shared" ca="1" si="285"/>
        <v>145.53635</v>
      </c>
      <c r="L703" s="85">
        <f>IF(VLOOKUP(A703,$U$12:$AD$125,8)=VLOOKUP(A702,$U$12:$AD$125,8),0,VLOOKUP(A703,U$12:$AD$125,8))</f>
        <v>0</v>
      </c>
      <c r="M703" s="86">
        <f>IF(L703&gt;0,VLOOKUP(L703,T$12:$AC$125,7),0)</f>
        <v>0</v>
      </c>
      <c r="N703" s="81">
        <f t="shared" si="290"/>
        <v>0</v>
      </c>
      <c r="O703" s="81">
        <f t="shared" ca="1" si="286"/>
        <v>145.53635</v>
      </c>
      <c r="P703" s="87" t="str">
        <f t="shared" si="291"/>
        <v>J=</v>
      </c>
      <c r="Q703" s="88">
        <f t="shared" si="292"/>
        <v>44676</v>
      </c>
      <c r="R703" s="7"/>
      <c r="S703" s="7"/>
      <c r="T703" s="7"/>
      <c r="U703" s="7"/>
      <c r="V703" s="7"/>
      <c r="W703" s="7"/>
      <c r="X703" s="7"/>
      <c r="Y703" s="7"/>
      <c r="Z703" s="7"/>
      <c r="AA703" s="7"/>
      <c r="AB703" s="7"/>
      <c r="AC703" s="7"/>
      <c r="AD703" s="7"/>
      <c r="AE703" s="7"/>
      <c r="AF703" s="65">
        <f t="shared" si="301"/>
        <v>43619</v>
      </c>
      <c r="AG703" s="9">
        <f t="shared" ca="1" si="302"/>
        <v>1112.15346</v>
      </c>
      <c r="AH703" s="9">
        <f t="shared" si="302"/>
        <v>1000</v>
      </c>
      <c r="AI703" s="4">
        <f t="shared" ca="1" si="302"/>
        <v>6.4000000000000001E-2</v>
      </c>
      <c r="AJ703" s="10">
        <f t="shared" ca="1" si="302"/>
        <v>2.4620000000000002E-4</v>
      </c>
      <c r="AK703" s="4">
        <f t="shared" si="302"/>
        <v>1.1679999999999999</v>
      </c>
      <c r="AL703" s="65">
        <f t="shared" si="299"/>
        <v>43619</v>
      </c>
      <c r="AM703" s="10">
        <f t="shared" ca="1" si="303"/>
        <v>1.11215346</v>
      </c>
      <c r="AN703" s="9">
        <f t="shared" ca="1" si="303"/>
        <v>112.15346</v>
      </c>
      <c r="AO703" s="7">
        <f t="shared" si="303"/>
        <v>0</v>
      </c>
      <c r="AP703" s="11">
        <f t="shared" si="303"/>
        <v>0</v>
      </c>
      <c r="AQ703" s="9">
        <f t="shared" si="303"/>
        <v>0</v>
      </c>
      <c r="AR703" s="8" t="str">
        <f t="shared" si="303"/>
        <v>J=</v>
      </c>
      <c r="AS703" s="65">
        <f t="shared" si="303"/>
        <v>44676</v>
      </c>
      <c r="AT703" s="12"/>
      <c r="AU703" s="12"/>
      <c r="AV703" s="22"/>
      <c r="AW703" s="12"/>
      <c r="AX703" s="12"/>
      <c r="AY703" s="12"/>
      <c r="AZ703" s="12"/>
      <c r="BA703" s="12"/>
      <c r="BB703" s="12"/>
      <c r="BC703" s="12"/>
      <c r="BD703" s="12"/>
      <c r="BE703" s="12"/>
      <c r="BF703" s="12"/>
      <c r="BG703" s="12"/>
      <c r="BH703" s="12"/>
      <c r="BI703" s="12"/>
      <c r="BJ703" s="12"/>
      <c r="BK703" s="12"/>
      <c r="BL703" s="12"/>
      <c r="BM703" s="12"/>
      <c r="BN703" s="12"/>
      <c r="BO703" s="12"/>
      <c r="BP703" s="12"/>
      <c r="BQ703" s="12"/>
      <c r="BR703" s="12"/>
      <c r="BS703" s="12"/>
      <c r="BT703" s="12"/>
      <c r="BU703" s="12"/>
      <c r="BV703" s="12"/>
      <c r="BW703" s="12"/>
      <c r="BX703" s="12"/>
      <c r="BY703" s="12"/>
      <c r="BZ703" s="12"/>
      <c r="CA703" s="12"/>
      <c r="CB703" s="12"/>
      <c r="CC703" s="12"/>
      <c r="CD703" s="12"/>
      <c r="CE703" s="12"/>
      <c r="CF703" s="12"/>
      <c r="CG703" s="12"/>
      <c r="CH703" s="12"/>
      <c r="CI703" s="12"/>
      <c r="CJ703" s="12"/>
      <c r="CK703" s="12"/>
      <c r="CL703" s="12"/>
      <c r="CM703" s="12"/>
      <c r="CN703" s="12"/>
      <c r="CO703" s="12"/>
      <c r="CP703" s="12"/>
      <c r="CQ703" s="12"/>
      <c r="CR703" s="12"/>
      <c r="CS703" s="12"/>
      <c r="CT703" s="12"/>
      <c r="CU703" s="12"/>
      <c r="CV703" s="12"/>
      <c r="CW703" s="12"/>
      <c r="CX703" s="12"/>
      <c r="CY703" s="12"/>
      <c r="CZ703" s="12"/>
      <c r="DA703" s="12"/>
      <c r="DB703" s="12"/>
      <c r="DC703" s="12"/>
      <c r="DD703" s="12"/>
      <c r="DE703" s="12"/>
      <c r="DF703" s="12"/>
      <c r="DG703" s="12"/>
      <c r="DH703" s="12"/>
      <c r="DI703" s="12"/>
      <c r="DJ703" s="12"/>
      <c r="DK703" s="12"/>
      <c r="DL703" s="12"/>
      <c r="DM703" s="12"/>
      <c r="DN703" s="12"/>
      <c r="DO703" s="12"/>
      <c r="DP703" s="12"/>
      <c r="DQ703" s="12"/>
      <c r="DR703" s="12"/>
      <c r="DS703" s="12"/>
      <c r="DT703" s="12"/>
      <c r="DU703" s="12"/>
      <c r="DV703" s="12"/>
      <c r="DW703" s="12"/>
      <c r="DX703" s="12"/>
      <c r="DY703" s="12"/>
      <c r="DZ703" s="12"/>
      <c r="EA703" s="12"/>
      <c r="EB703" s="12"/>
      <c r="EC703" s="12"/>
      <c r="ED703" s="12"/>
      <c r="EE703" s="12"/>
      <c r="EF703" s="12"/>
      <c r="EG703" s="12"/>
      <c r="EH703" s="12"/>
      <c r="EI703" s="12"/>
      <c r="EJ703" s="12"/>
      <c r="EK703" s="12"/>
      <c r="EL703" s="12"/>
      <c r="EM703" s="12"/>
      <c r="EN703" s="12"/>
      <c r="EO703" s="12"/>
      <c r="EP703" s="12"/>
      <c r="EQ703" s="12"/>
      <c r="ER703" s="12"/>
      <c r="ES703" s="12"/>
      <c r="ET703" s="12"/>
      <c r="EU703" s="12"/>
      <c r="EV703" s="12"/>
      <c r="EW703" s="12"/>
      <c r="EX703" s="12"/>
      <c r="EY703" s="12"/>
      <c r="EZ703" s="12"/>
      <c r="FA703" s="12"/>
      <c r="FB703" s="12"/>
      <c r="FC703" s="12"/>
      <c r="FD703" s="12"/>
      <c r="FE703" s="12"/>
      <c r="FF703" s="12"/>
      <c r="FG703" s="12"/>
      <c r="FH703" s="12"/>
      <c r="FI703" s="12"/>
      <c r="FJ703" s="12"/>
      <c r="FK703" s="12"/>
      <c r="FL703" s="12"/>
      <c r="FM703" s="12"/>
      <c r="FN703" s="12"/>
      <c r="FO703" s="12"/>
      <c r="FP703" s="12"/>
      <c r="FQ703" s="12"/>
      <c r="FR703" s="12"/>
      <c r="FS703" s="12"/>
      <c r="FT703" s="12"/>
      <c r="FU703" s="12"/>
      <c r="FV703" s="12"/>
      <c r="FW703" s="12"/>
      <c r="FX703" s="12"/>
      <c r="FY703" s="12"/>
      <c r="FZ703" s="12"/>
      <c r="GA703" s="12"/>
      <c r="GB703" s="12"/>
      <c r="GC703" s="12"/>
      <c r="GD703" s="12"/>
      <c r="GE703" s="12"/>
      <c r="GF703" s="12"/>
      <c r="GG703" s="12"/>
      <c r="GH703" s="12"/>
      <c r="GI703" s="12"/>
      <c r="GJ703" s="12"/>
      <c r="GK703" s="12"/>
      <c r="GL703" s="12"/>
      <c r="GM703" s="12"/>
      <c r="GN703" s="12"/>
      <c r="GO703" s="12"/>
      <c r="GP703" s="12"/>
      <c r="GQ703" s="12"/>
      <c r="GR703" s="12"/>
    </row>
    <row r="704" spans="1:203" x14ac:dyDescent="0.2">
      <c r="A704" s="79">
        <f t="shared" si="287"/>
        <v>43776</v>
      </c>
      <c r="B704" s="80">
        <f t="shared" ca="1" si="293"/>
        <v>1145.79036</v>
      </c>
      <c r="C704" s="81">
        <f t="shared" si="288"/>
        <v>1000</v>
      </c>
      <c r="D704" s="82">
        <f ca="1">IF(A704&lt;$B$1,VLOOKUP(A704,[1]DI!$A$4:$B$15000,2,FALSE),0)</f>
        <v>4.9000000000000002E-2</v>
      </c>
      <c r="E704" s="81">
        <f t="shared" ca="1" si="294"/>
        <v>1.8985000000000001E-4</v>
      </c>
      <c r="F704" s="83">
        <f t="shared" si="282"/>
        <v>1.1679999999999999</v>
      </c>
      <c r="G704" s="84">
        <f t="shared" ca="1" si="283"/>
        <v>1.0002217447999999</v>
      </c>
      <c r="H704" s="81">
        <f ca="1">TRUNC(PRODUCT(G$10:G703),15)</f>
        <v>1.1457903649268599</v>
      </c>
      <c r="I704" s="81">
        <f t="shared" si="289"/>
        <v>1</v>
      </c>
      <c r="J704" s="81">
        <f t="shared" ca="1" si="284"/>
        <v>1.1457903599999999</v>
      </c>
      <c r="K704" s="81">
        <f t="shared" ca="1" si="285"/>
        <v>145.79035999999999</v>
      </c>
      <c r="L704" s="85">
        <f>IF(VLOOKUP(A704,$U$12:$AD$125,8)=VLOOKUP(A703,$U$12:$AD$125,8),0,VLOOKUP(A704,U$12:$AD$125,8))</f>
        <v>0</v>
      </c>
      <c r="M704" s="86">
        <f>IF(L704&gt;0,VLOOKUP(L704,T$12:$AC$125,7),0)</f>
        <v>0</v>
      </c>
      <c r="N704" s="81">
        <f t="shared" si="290"/>
        <v>0</v>
      </c>
      <c r="O704" s="81">
        <f t="shared" ca="1" si="286"/>
        <v>145.79035999999999</v>
      </c>
      <c r="P704" s="87" t="str">
        <f t="shared" si="291"/>
        <v>J=</v>
      </c>
      <c r="Q704" s="88">
        <f t="shared" si="292"/>
        <v>44676</v>
      </c>
      <c r="R704" s="7"/>
      <c r="S704" s="7"/>
      <c r="T704" s="7"/>
      <c r="U704" s="7"/>
      <c r="V704" s="7"/>
      <c r="W704" s="7"/>
      <c r="X704" s="7"/>
      <c r="Y704" s="7"/>
      <c r="Z704" s="7"/>
      <c r="AA704" s="7"/>
      <c r="AB704" s="7"/>
      <c r="AC704" s="7"/>
      <c r="AD704" s="7"/>
      <c r="AE704" s="7"/>
      <c r="AF704" s="65">
        <f t="shared" si="301"/>
        <v>43620</v>
      </c>
      <c r="AG704" s="9">
        <f t="shared" ca="1" si="302"/>
        <v>1112.47327</v>
      </c>
      <c r="AH704" s="9">
        <f t="shared" si="302"/>
        <v>1000</v>
      </c>
      <c r="AI704" s="4">
        <f t="shared" ca="1" si="302"/>
        <v>6.4000000000000001E-2</v>
      </c>
      <c r="AJ704" s="10">
        <f t="shared" ca="1" si="302"/>
        <v>2.4620000000000002E-4</v>
      </c>
      <c r="AK704" s="4">
        <f t="shared" si="302"/>
        <v>1.1679999999999999</v>
      </c>
      <c r="AL704" s="65">
        <f t="shared" si="299"/>
        <v>43620</v>
      </c>
      <c r="AM704" s="10">
        <f t="shared" ca="1" si="303"/>
        <v>1.11247327</v>
      </c>
      <c r="AN704" s="9">
        <f t="shared" ca="1" si="303"/>
        <v>112.47327</v>
      </c>
      <c r="AO704" s="7">
        <f t="shared" si="303"/>
        <v>0</v>
      </c>
      <c r="AP704" s="11">
        <f t="shared" si="303"/>
        <v>0</v>
      </c>
      <c r="AQ704" s="9">
        <f t="shared" si="303"/>
        <v>0</v>
      </c>
      <c r="AR704" s="8" t="str">
        <f t="shared" si="303"/>
        <v>J=</v>
      </c>
      <c r="AS704" s="65">
        <f t="shared" si="303"/>
        <v>44676</v>
      </c>
      <c r="AT704" s="12"/>
      <c r="AU704" s="12"/>
      <c r="AV704" s="22"/>
      <c r="AW704" s="12"/>
      <c r="AX704" s="12"/>
      <c r="AY704" s="12"/>
      <c r="AZ704" s="12"/>
      <c r="BA704" s="12"/>
      <c r="BB704" s="12"/>
      <c r="BC704" s="12"/>
      <c r="BD704" s="12"/>
      <c r="BE704" s="12"/>
      <c r="BF704" s="12"/>
      <c r="BG704" s="12"/>
      <c r="BH704" s="12"/>
      <c r="BI704" s="12"/>
      <c r="BJ704" s="12"/>
      <c r="BK704" s="12"/>
      <c r="BL704" s="12"/>
      <c r="BM704" s="12"/>
      <c r="BN704" s="12"/>
      <c r="BO704" s="12"/>
      <c r="BP704" s="12"/>
      <c r="BQ704" s="12"/>
      <c r="BR704" s="12"/>
      <c r="BS704" s="12"/>
      <c r="BT704" s="12"/>
      <c r="BU704" s="12"/>
      <c r="BV704" s="12"/>
      <c r="BW704" s="12"/>
      <c r="BX704" s="12"/>
      <c r="BY704" s="12"/>
      <c r="BZ704" s="12"/>
      <c r="CA704" s="12"/>
      <c r="CB704" s="12"/>
      <c r="CC704" s="12"/>
      <c r="CD704" s="12"/>
      <c r="CE704" s="12"/>
      <c r="CF704" s="12"/>
      <c r="CG704" s="12"/>
      <c r="CH704" s="12"/>
      <c r="CI704" s="12"/>
      <c r="CJ704" s="12"/>
      <c r="CK704" s="12"/>
      <c r="CL704" s="12"/>
      <c r="CM704" s="12"/>
      <c r="CN704" s="12"/>
      <c r="CO704" s="12"/>
      <c r="CP704" s="12"/>
      <c r="CQ704" s="12"/>
      <c r="CR704" s="12"/>
      <c r="CS704" s="12"/>
      <c r="CT704" s="12"/>
      <c r="CU704" s="12"/>
      <c r="CV704" s="12"/>
      <c r="CW704" s="12"/>
      <c r="CX704" s="12"/>
      <c r="CY704" s="12"/>
      <c r="CZ704" s="12"/>
      <c r="DA704" s="12"/>
      <c r="DB704" s="12"/>
      <c r="DC704" s="12"/>
      <c r="DD704" s="12"/>
      <c r="DE704" s="12"/>
      <c r="DF704" s="12"/>
      <c r="DG704" s="12"/>
      <c r="DH704" s="12"/>
      <c r="DI704" s="12"/>
      <c r="DJ704" s="12"/>
      <c r="DK704" s="12"/>
      <c r="DL704" s="12"/>
      <c r="DM704" s="12"/>
      <c r="DN704" s="12"/>
      <c r="DO704" s="12"/>
      <c r="DP704" s="12"/>
      <c r="DQ704" s="12"/>
      <c r="DR704" s="12"/>
      <c r="DS704" s="12"/>
      <c r="DT704" s="12"/>
      <c r="DU704" s="12"/>
      <c r="DV704" s="12"/>
      <c r="DW704" s="12"/>
      <c r="DX704" s="12"/>
      <c r="DY704" s="12"/>
      <c r="DZ704" s="12"/>
      <c r="EA704" s="12"/>
      <c r="EB704" s="12"/>
      <c r="EC704" s="12"/>
      <c r="ED704" s="12"/>
      <c r="EE704" s="12"/>
      <c r="EF704" s="12"/>
      <c r="EG704" s="12"/>
      <c r="EH704" s="12"/>
      <c r="EI704" s="12"/>
      <c r="EJ704" s="12"/>
      <c r="EK704" s="12"/>
      <c r="EL704" s="12"/>
      <c r="EM704" s="12"/>
      <c r="EN704" s="12"/>
      <c r="EO704" s="12"/>
      <c r="EP704" s="12"/>
      <c r="EQ704" s="12"/>
      <c r="ER704" s="12"/>
      <c r="ES704" s="12"/>
      <c r="ET704" s="12"/>
      <c r="EU704" s="12"/>
      <c r="EV704" s="12"/>
      <c r="EW704" s="12"/>
      <c r="EX704" s="12"/>
      <c r="EY704" s="12"/>
      <c r="EZ704" s="12"/>
      <c r="FA704" s="12"/>
      <c r="FB704" s="12"/>
      <c r="FC704" s="12"/>
      <c r="FD704" s="12"/>
      <c r="FE704" s="12"/>
      <c r="FF704" s="12"/>
      <c r="FG704" s="12"/>
      <c r="FH704" s="12"/>
      <c r="FI704" s="12"/>
      <c r="FJ704" s="12"/>
      <c r="FK704" s="12"/>
      <c r="FL704" s="12"/>
      <c r="FM704" s="12"/>
      <c r="FN704" s="12"/>
      <c r="FO704" s="12"/>
      <c r="FP704" s="12"/>
      <c r="FQ704" s="12"/>
      <c r="FR704" s="12"/>
      <c r="FS704" s="12"/>
      <c r="FT704" s="12"/>
      <c r="FU704" s="12"/>
      <c r="FV704" s="12"/>
      <c r="FW704" s="12"/>
      <c r="FX704" s="12"/>
      <c r="FY704" s="12"/>
      <c r="FZ704" s="12"/>
      <c r="GA704" s="12"/>
      <c r="GB704" s="12"/>
      <c r="GC704" s="12"/>
      <c r="GD704" s="12"/>
      <c r="GE704" s="12"/>
      <c r="GF704" s="12"/>
      <c r="GG704" s="12"/>
      <c r="GH704" s="12"/>
      <c r="GI704" s="12"/>
      <c r="GJ704" s="12"/>
      <c r="GK704" s="12"/>
      <c r="GL704" s="12"/>
      <c r="GM704" s="12"/>
      <c r="GN704" s="12"/>
      <c r="GO704" s="12"/>
      <c r="GP704" s="12"/>
      <c r="GQ704" s="12"/>
      <c r="GR704" s="12"/>
    </row>
    <row r="705" spans="1:200" x14ac:dyDescent="0.2">
      <c r="A705" s="79">
        <f t="shared" si="287"/>
        <v>43777</v>
      </c>
      <c r="B705" s="80">
        <f t="shared" ca="1" si="293"/>
        <v>1146.0444400000001</v>
      </c>
      <c r="C705" s="81">
        <f t="shared" si="288"/>
        <v>1000</v>
      </c>
      <c r="D705" s="82">
        <f ca="1">IF(A705&lt;$B$1,VLOOKUP(A705,[1]DI!$A$4:$B$15000,2,FALSE),0)</f>
        <v>4.9000000000000002E-2</v>
      </c>
      <c r="E705" s="81">
        <f t="shared" ca="1" si="294"/>
        <v>1.8985000000000001E-4</v>
      </c>
      <c r="F705" s="83">
        <f t="shared" si="282"/>
        <v>1.1679999999999999</v>
      </c>
      <c r="G705" s="84">
        <f t="shared" ca="1" si="283"/>
        <v>1.0002217447999999</v>
      </c>
      <c r="H705" s="81">
        <f ca="1">TRUNC(PRODUCT(G$10:G704),15)</f>
        <v>1.1460444379821699</v>
      </c>
      <c r="I705" s="81">
        <f t="shared" si="289"/>
        <v>1</v>
      </c>
      <c r="J705" s="81">
        <f t="shared" ca="1" si="284"/>
        <v>1.1460444400000001</v>
      </c>
      <c r="K705" s="81">
        <f t="shared" ca="1" si="285"/>
        <v>146.04444000000001</v>
      </c>
      <c r="L705" s="85">
        <f>IF(VLOOKUP(A705,$U$12:$AD$125,8)=VLOOKUP(A704,$U$12:$AD$125,8),0,VLOOKUP(A705,U$12:$AD$125,8))</f>
        <v>0</v>
      </c>
      <c r="M705" s="86">
        <f>IF(L705&gt;0,VLOOKUP(L705,T$12:$AC$125,7),0)</f>
        <v>0</v>
      </c>
      <c r="N705" s="81">
        <f t="shared" si="290"/>
        <v>0</v>
      </c>
      <c r="O705" s="81">
        <f t="shared" ca="1" si="286"/>
        <v>146.04444000000001</v>
      </c>
      <c r="P705" s="87" t="str">
        <f t="shared" si="291"/>
        <v>J=</v>
      </c>
      <c r="Q705" s="88">
        <f t="shared" si="292"/>
        <v>44676</v>
      </c>
      <c r="R705" s="7"/>
      <c r="S705" s="7"/>
      <c r="T705" s="7"/>
      <c r="U705" s="7"/>
      <c r="V705" s="7"/>
      <c r="W705" s="7"/>
      <c r="X705" s="7"/>
      <c r="Y705" s="7"/>
      <c r="Z705" s="7"/>
      <c r="AA705" s="7"/>
      <c r="AB705" s="7"/>
      <c r="AC705" s="7"/>
      <c r="AD705" s="7"/>
      <c r="AE705" s="7"/>
      <c r="AF705" s="65">
        <f t="shared" si="301"/>
        <v>43621</v>
      </c>
      <c r="AG705" s="9">
        <f t="shared" ca="1" si="302"/>
        <v>1112.7931800000001</v>
      </c>
      <c r="AH705" s="9">
        <f t="shared" si="302"/>
        <v>1000</v>
      </c>
      <c r="AI705" s="4">
        <f t="shared" ca="1" si="302"/>
        <v>6.4000000000000001E-2</v>
      </c>
      <c r="AJ705" s="10">
        <f t="shared" ca="1" si="302"/>
        <v>2.4620000000000002E-4</v>
      </c>
      <c r="AK705" s="4">
        <f t="shared" si="302"/>
        <v>1.1679999999999999</v>
      </c>
      <c r="AL705" s="65">
        <f t="shared" si="299"/>
        <v>43621</v>
      </c>
      <c r="AM705" s="10">
        <f t="shared" ca="1" si="303"/>
        <v>1.1127931799999999</v>
      </c>
      <c r="AN705" s="9">
        <f t="shared" ca="1" si="303"/>
        <v>112.79318000000001</v>
      </c>
      <c r="AO705" s="7">
        <f t="shared" si="303"/>
        <v>0</v>
      </c>
      <c r="AP705" s="11">
        <f t="shared" si="303"/>
        <v>0</v>
      </c>
      <c r="AQ705" s="9">
        <f t="shared" si="303"/>
        <v>0</v>
      </c>
      <c r="AR705" s="8" t="str">
        <f t="shared" si="303"/>
        <v>J=</v>
      </c>
      <c r="AS705" s="65">
        <f t="shared" si="303"/>
        <v>44676</v>
      </c>
      <c r="AT705" s="12"/>
      <c r="AU705" s="12"/>
      <c r="AV705" s="22"/>
      <c r="AW705" s="12"/>
      <c r="AX705" s="12"/>
      <c r="AY705" s="12"/>
      <c r="AZ705" s="12"/>
      <c r="BA705" s="12"/>
      <c r="BB705" s="12"/>
      <c r="BC705" s="12"/>
      <c r="BD705" s="12"/>
      <c r="BE705" s="12"/>
      <c r="BF705" s="12"/>
      <c r="BG705" s="12"/>
      <c r="BH705" s="12"/>
      <c r="BI705" s="12"/>
      <c r="BJ705" s="12"/>
      <c r="BK705" s="12"/>
      <c r="BL705" s="12"/>
      <c r="BM705" s="12"/>
      <c r="BN705" s="12"/>
      <c r="BO705" s="12"/>
      <c r="BP705" s="12"/>
      <c r="BQ705" s="12"/>
      <c r="BR705" s="12"/>
      <c r="BS705" s="12"/>
      <c r="BT705" s="12"/>
      <c r="BU705" s="12"/>
      <c r="BV705" s="12"/>
      <c r="BW705" s="12"/>
      <c r="BX705" s="12"/>
      <c r="BY705" s="12"/>
      <c r="BZ705" s="12"/>
      <c r="CA705" s="12"/>
      <c r="CB705" s="12"/>
      <c r="CC705" s="12"/>
      <c r="CD705" s="12"/>
      <c r="CE705" s="12"/>
      <c r="CF705" s="12"/>
      <c r="CG705" s="12"/>
      <c r="CH705" s="12"/>
      <c r="CI705" s="12"/>
      <c r="CJ705" s="12"/>
      <c r="CK705" s="12"/>
      <c r="CL705" s="12"/>
      <c r="CM705" s="12"/>
      <c r="CN705" s="12"/>
      <c r="CO705" s="12"/>
      <c r="CP705" s="12"/>
      <c r="CQ705" s="12"/>
      <c r="CR705" s="12"/>
      <c r="CS705" s="12"/>
      <c r="CT705" s="12"/>
      <c r="CU705" s="12"/>
      <c r="CV705" s="12"/>
      <c r="CW705" s="12"/>
      <c r="CX705" s="12"/>
      <c r="CY705" s="12"/>
      <c r="CZ705" s="12"/>
      <c r="DA705" s="12"/>
      <c r="DB705" s="12"/>
      <c r="DC705" s="12"/>
      <c r="DD705" s="12"/>
      <c r="DE705" s="12"/>
      <c r="DF705" s="12"/>
      <c r="DG705" s="12"/>
      <c r="DH705" s="12"/>
      <c r="DI705" s="12"/>
      <c r="DJ705" s="12"/>
      <c r="DK705" s="12"/>
      <c r="DL705" s="12"/>
      <c r="DM705" s="12"/>
      <c r="DN705" s="12"/>
      <c r="DO705" s="12"/>
      <c r="DP705" s="12"/>
      <c r="DQ705" s="12"/>
      <c r="DR705" s="12"/>
      <c r="DS705" s="12"/>
      <c r="DT705" s="12"/>
      <c r="DU705" s="12"/>
      <c r="DV705" s="12"/>
      <c r="DW705" s="12"/>
      <c r="DX705" s="12"/>
      <c r="DY705" s="12"/>
      <c r="DZ705" s="12"/>
      <c r="EA705" s="12"/>
      <c r="EB705" s="12"/>
      <c r="EC705" s="12"/>
      <c r="ED705" s="12"/>
      <c r="EE705" s="12"/>
      <c r="EF705" s="12"/>
      <c r="EG705" s="12"/>
      <c r="EH705" s="12"/>
      <c r="EI705" s="12"/>
      <c r="EJ705" s="12"/>
      <c r="EK705" s="12"/>
      <c r="EL705" s="12"/>
      <c r="EM705" s="12"/>
      <c r="EN705" s="12"/>
      <c r="EO705" s="12"/>
      <c r="EP705" s="12"/>
      <c r="EQ705" s="12"/>
      <c r="ER705" s="12"/>
      <c r="ES705" s="12"/>
      <c r="ET705" s="12"/>
      <c r="EU705" s="12"/>
      <c r="EV705" s="12"/>
      <c r="EW705" s="12"/>
      <c r="EX705" s="12"/>
      <c r="EY705" s="12"/>
      <c r="EZ705" s="12"/>
      <c r="FA705" s="12"/>
      <c r="FB705" s="12"/>
      <c r="FC705" s="12"/>
      <c r="FD705" s="12"/>
      <c r="FE705" s="12"/>
      <c r="FF705" s="12"/>
      <c r="FG705" s="12"/>
      <c r="FH705" s="12"/>
      <c r="FI705" s="12"/>
      <c r="FJ705" s="12"/>
      <c r="FK705" s="12"/>
      <c r="FL705" s="12"/>
      <c r="FM705" s="12"/>
      <c r="FN705" s="12"/>
      <c r="FO705" s="12"/>
      <c r="FP705" s="12"/>
      <c r="FQ705" s="12"/>
      <c r="FR705" s="12"/>
      <c r="FS705" s="12"/>
      <c r="FT705" s="12"/>
      <c r="FU705" s="12"/>
      <c r="FV705" s="12"/>
      <c r="FW705" s="12"/>
      <c r="FX705" s="12"/>
      <c r="FY705" s="12"/>
      <c r="FZ705" s="12"/>
      <c r="GA705" s="12"/>
      <c r="GB705" s="12"/>
      <c r="GC705" s="12"/>
      <c r="GD705" s="12"/>
      <c r="GE705" s="12"/>
      <c r="GF705" s="12"/>
      <c r="GG705" s="12"/>
      <c r="GH705" s="12"/>
      <c r="GI705" s="12"/>
      <c r="GJ705" s="12"/>
      <c r="GK705" s="12"/>
      <c r="GL705" s="12"/>
      <c r="GM705" s="12"/>
      <c r="GN705" s="12"/>
      <c r="GO705" s="12"/>
      <c r="GP705" s="12"/>
      <c r="GQ705" s="12"/>
      <c r="GR705" s="12"/>
    </row>
    <row r="706" spans="1:200" x14ac:dyDescent="0.2">
      <c r="A706" s="79">
        <f t="shared" si="287"/>
        <v>43778</v>
      </c>
      <c r="B706" s="80">
        <f t="shared" ca="1" si="293"/>
        <v>1146.2985699999999</v>
      </c>
      <c r="C706" s="81">
        <f t="shared" si="288"/>
        <v>1000</v>
      </c>
      <c r="D706" s="82">
        <f ca="1">IF(A706&lt;$B$1,VLOOKUP(A706,[1]DI!$A$4:$B$15000,2,FALSE),0)</f>
        <v>0</v>
      </c>
      <c r="E706" s="81">
        <f t="shared" ca="1" si="294"/>
        <v>0</v>
      </c>
      <c r="F706" s="83">
        <f t="shared" si="282"/>
        <v>1.1679999999999999</v>
      </c>
      <c r="G706" s="84">
        <f t="shared" ca="1" si="283"/>
        <v>1</v>
      </c>
      <c r="H706" s="81">
        <f ca="1">TRUNC(PRODUCT(G$10:G705),15)</f>
        <v>1.14629856737687</v>
      </c>
      <c r="I706" s="81">
        <f t="shared" si="289"/>
        <v>1</v>
      </c>
      <c r="J706" s="81">
        <f t="shared" ca="1" si="284"/>
        <v>1.1462985699999999</v>
      </c>
      <c r="K706" s="81">
        <f t="shared" ca="1" si="285"/>
        <v>146.29857000000001</v>
      </c>
      <c r="L706" s="85">
        <f>IF(VLOOKUP(A706,$U$12:$AD$125,8)=VLOOKUP(A705,$U$12:$AD$125,8),0,VLOOKUP(A706,U$12:$AD$125,8))</f>
        <v>0</v>
      </c>
      <c r="M706" s="86">
        <f>IF(L706&gt;0,VLOOKUP(L706,T$12:$AC$125,7),0)</f>
        <v>0</v>
      </c>
      <c r="N706" s="81">
        <f t="shared" si="290"/>
        <v>0</v>
      </c>
      <c r="O706" s="81">
        <f t="shared" ca="1" si="286"/>
        <v>146.29857000000001</v>
      </c>
      <c r="P706" s="87" t="str">
        <f t="shared" si="291"/>
        <v>J=</v>
      </c>
      <c r="Q706" s="88">
        <f t="shared" si="292"/>
        <v>44676</v>
      </c>
      <c r="R706" s="7"/>
      <c r="S706" s="7"/>
      <c r="T706" s="7"/>
      <c r="U706" s="7"/>
      <c r="V706" s="7"/>
      <c r="W706" s="7"/>
      <c r="X706" s="7"/>
      <c r="Y706" s="7"/>
      <c r="Z706" s="7"/>
      <c r="AA706" s="7"/>
      <c r="AB706" s="7"/>
      <c r="AC706" s="7"/>
      <c r="AD706" s="7"/>
      <c r="AE706" s="7"/>
      <c r="AF706" s="65"/>
      <c r="AG706" s="9"/>
      <c r="AH706" s="9"/>
      <c r="AI706" s="4"/>
      <c r="AJ706" s="10"/>
      <c r="AK706" s="4"/>
      <c r="AL706" s="65"/>
      <c r="AM706" s="10"/>
      <c r="AN706" s="9"/>
      <c r="AO706" s="7"/>
      <c r="AP706" s="11"/>
      <c r="AQ706" s="9"/>
      <c r="AR706" s="8"/>
      <c r="AS706" s="65"/>
      <c r="AT706" s="12"/>
      <c r="AU706" s="12"/>
      <c r="AV706" s="22"/>
      <c r="AW706" s="12"/>
      <c r="AX706" s="12"/>
      <c r="AY706" s="12"/>
      <c r="AZ706" s="12"/>
      <c r="BA706" s="12"/>
      <c r="BB706" s="12"/>
      <c r="BC706" s="12"/>
      <c r="BD706" s="12"/>
      <c r="BE706" s="12"/>
      <c r="BF706" s="12"/>
      <c r="BG706" s="12"/>
      <c r="BH706" s="12"/>
      <c r="BI706" s="12"/>
      <c r="BJ706" s="12"/>
      <c r="BK706" s="12"/>
      <c r="BL706" s="12"/>
      <c r="BM706" s="12"/>
      <c r="BN706" s="12"/>
      <c r="BO706" s="12"/>
      <c r="BP706" s="12"/>
      <c r="BQ706" s="12"/>
      <c r="BR706" s="12"/>
      <c r="BS706" s="12"/>
      <c r="BT706" s="12"/>
      <c r="BU706" s="12"/>
      <c r="BV706" s="12"/>
      <c r="BW706" s="12"/>
      <c r="BX706" s="12"/>
      <c r="BY706" s="12"/>
      <c r="BZ706" s="12"/>
      <c r="CA706" s="12"/>
      <c r="CB706" s="12"/>
      <c r="CC706" s="12"/>
      <c r="CD706" s="12"/>
      <c r="CE706" s="12"/>
      <c r="CF706" s="12"/>
      <c r="CG706" s="12"/>
      <c r="CH706" s="12"/>
      <c r="CI706" s="12"/>
      <c r="CJ706" s="12"/>
      <c r="CK706" s="12"/>
      <c r="CL706" s="12"/>
      <c r="CM706" s="12"/>
      <c r="CN706" s="12"/>
      <c r="CO706" s="12"/>
      <c r="CP706" s="12"/>
      <c r="CQ706" s="12"/>
      <c r="CR706" s="12"/>
      <c r="CS706" s="12"/>
      <c r="CT706" s="12"/>
      <c r="CU706" s="12"/>
      <c r="CV706" s="12"/>
      <c r="CW706" s="12"/>
      <c r="CX706" s="12"/>
      <c r="CY706" s="12"/>
      <c r="CZ706" s="12"/>
      <c r="DA706" s="12"/>
      <c r="DB706" s="12"/>
      <c r="DC706" s="12"/>
      <c r="DD706" s="12"/>
      <c r="DE706" s="12"/>
      <c r="DF706" s="12"/>
      <c r="DG706" s="12"/>
      <c r="DH706" s="12"/>
      <c r="DI706" s="12"/>
      <c r="DJ706" s="12"/>
      <c r="DK706" s="12"/>
      <c r="DL706" s="12"/>
      <c r="DM706" s="12"/>
      <c r="DN706" s="12"/>
      <c r="DO706" s="12"/>
      <c r="DP706" s="12"/>
      <c r="DQ706" s="12"/>
      <c r="DR706" s="12"/>
      <c r="DS706" s="12"/>
      <c r="DT706" s="12"/>
      <c r="DU706" s="12"/>
      <c r="DV706" s="12"/>
      <c r="DW706" s="12"/>
      <c r="DX706" s="12"/>
      <c r="DY706" s="12"/>
      <c r="DZ706" s="12"/>
      <c r="EA706" s="12"/>
      <c r="EB706" s="12"/>
      <c r="EC706" s="12"/>
      <c r="ED706" s="12"/>
      <c r="EE706" s="12"/>
      <c r="EF706" s="12"/>
      <c r="EG706" s="12"/>
      <c r="EH706" s="12"/>
      <c r="EI706" s="12"/>
      <c r="EJ706" s="12"/>
      <c r="EK706" s="12"/>
      <c r="EL706" s="12"/>
      <c r="EM706" s="12"/>
      <c r="EN706" s="12"/>
      <c r="EO706" s="12"/>
      <c r="EP706" s="12"/>
      <c r="EQ706" s="12"/>
      <c r="ER706" s="12"/>
      <c r="ES706" s="12"/>
      <c r="ET706" s="12"/>
      <c r="EU706" s="12"/>
      <c r="EV706" s="12"/>
      <c r="EW706" s="12"/>
      <c r="EX706" s="12"/>
      <c r="EY706" s="12"/>
      <c r="EZ706" s="12"/>
      <c r="FA706" s="12"/>
      <c r="FB706" s="12"/>
      <c r="FC706" s="12"/>
      <c r="FD706" s="12"/>
      <c r="FE706" s="12"/>
      <c r="FF706" s="12"/>
      <c r="FG706" s="12"/>
      <c r="FH706" s="12"/>
      <c r="FI706" s="12"/>
      <c r="FJ706" s="12"/>
      <c r="FK706" s="12"/>
      <c r="FL706" s="12"/>
      <c r="FM706" s="12"/>
      <c r="FN706" s="12"/>
      <c r="FO706" s="12"/>
      <c r="FP706" s="12"/>
      <c r="FQ706" s="12"/>
      <c r="FR706" s="12"/>
      <c r="FS706" s="12"/>
      <c r="FT706" s="12"/>
      <c r="FU706" s="12"/>
      <c r="FV706" s="12"/>
      <c r="FW706" s="12"/>
      <c r="FX706" s="12"/>
      <c r="FY706" s="12"/>
      <c r="FZ706" s="12"/>
      <c r="GA706" s="12"/>
      <c r="GB706" s="12"/>
      <c r="GC706" s="12"/>
      <c r="GD706" s="12"/>
      <c r="GE706" s="12"/>
      <c r="GF706" s="12"/>
      <c r="GG706" s="12"/>
      <c r="GH706" s="12"/>
      <c r="GI706" s="12"/>
      <c r="GJ706" s="12"/>
      <c r="GK706" s="12"/>
      <c r="GL706" s="12"/>
      <c r="GM706" s="12"/>
      <c r="GN706" s="12"/>
      <c r="GO706" s="12"/>
      <c r="GP706" s="12"/>
      <c r="GQ706" s="12"/>
      <c r="GR706" s="12"/>
    </row>
    <row r="707" spans="1:200" x14ac:dyDescent="0.2">
      <c r="A707" s="79">
        <f t="shared" si="287"/>
        <v>43779</v>
      </c>
      <c r="B707" s="80">
        <f t="shared" ca="1" si="293"/>
        <v>1146.2985699999999</v>
      </c>
      <c r="C707" s="81">
        <f t="shared" si="288"/>
        <v>1000</v>
      </c>
      <c r="D707" s="82">
        <f ca="1">IF(A707&lt;$B$1,VLOOKUP(A707,[1]DI!$A$4:$B$15000,2,FALSE),0)</f>
        <v>0</v>
      </c>
      <c r="E707" s="81">
        <f t="shared" ca="1" si="294"/>
        <v>0</v>
      </c>
      <c r="F707" s="83">
        <f t="shared" si="282"/>
        <v>1.1679999999999999</v>
      </c>
      <c r="G707" s="84">
        <f t="shared" ca="1" si="283"/>
        <v>1</v>
      </c>
      <c r="H707" s="81">
        <f ca="1">TRUNC(PRODUCT(G$10:G706),15)</f>
        <v>1.14629856737687</v>
      </c>
      <c r="I707" s="81">
        <f t="shared" si="289"/>
        <v>1</v>
      </c>
      <c r="J707" s="81">
        <f t="shared" ca="1" si="284"/>
        <v>1.1462985699999999</v>
      </c>
      <c r="K707" s="81">
        <f t="shared" ca="1" si="285"/>
        <v>146.29857000000001</v>
      </c>
      <c r="L707" s="85">
        <f>IF(VLOOKUP(A707,$U$12:$AD$125,8)=VLOOKUP(A706,$U$12:$AD$125,8),0,VLOOKUP(A707,U$12:$AD$125,8))</f>
        <v>0</v>
      </c>
      <c r="M707" s="86">
        <f>IF(L707&gt;0,VLOOKUP(L707,T$12:$AC$125,7),0)</f>
        <v>0</v>
      </c>
      <c r="N707" s="81">
        <f t="shared" si="290"/>
        <v>0</v>
      </c>
      <c r="O707" s="81">
        <f t="shared" ca="1" si="286"/>
        <v>146.29857000000001</v>
      </c>
      <c r="P707" s="87" t="str">
        <f t="shared" si="291"/>
        <v>J=</v>
      </c>
      <c r="Q707" s="88">
        <f t="shared" si="292"/>
        <v>44676</v>
      </c>
      <c r="R707" s="7"/>
      <c r="S707" s="7"/>
      <c r="T707" s="7"/>
      <c r="U707" s="7"/>
      <c r="V707" s="7"/>
      <c r="W707" s="7"/>
      <c r="X707" s="7"/>
      <c r="Y707" s="7"/>
      <c r="Z707" s="7"/>
      <c r="AA707" s="7"/>
      <c r="AB707" s="7"/>
      <c r="AC707" s="7"/>
      <c r="AD707" s="7"/>
      <c r="AE707" s="7"/>
      <c r="AF707" s="65" t="str">
        <f t="shared" ref="AF707:AS707" si="304">$B$6</f>
        <v>ODCT21</v>
      </c>
      <c r="AG707" s="7" t="str">
        <f t="shared" si="304"/>
        <v>ODCT21</v>
      </c>
      <c r="AH707" s="7" t="str">
        <f t="shared" si="304"/>
        <v>ODCT21</v>
      </c>
      <c r="AI707" s="7" t="str">
        <f t="shared" si="304"/>
        <v>ODCT21</v>
      </c>
      <c r="AJ707" s="7" t="str">
        <f t="shared" si="304"/>
        <v>ODCT21</v>
      </c>
      <c r="AK707" s="4" t="str">
        <f t="shared" si="304"/>
        <v>ODCT21</v>
      </c>
      <c r="AL707" s="65" t="str">
        <f t="shared" si="304"/>
        <v>ODCT21</v>
      </c>
      <c r="AM707" s="7" t="str">
        <f t="shared" si="304"/>
        <v>ODCT21</v>
      </c>
      <c r="AN707" s="7" t="str">
        <f t="shared" si="304"/>
        <v>ODCT21</v>
      </c>
      <c r="AO707" s="7" t="str">
        <f t="shared" si="304"/>
        <v>ODCT21</v>
      </c>
      <c r="AP707" s="11" t="str">
        <f t="shared" si="304"/>
        <v>ODCT21</v>
      </c>
      <c r="AQ707" s="7" t="str">
        <f t="shared" si="304"/>
        <v>ODCT21</v>
      </c>
      <c r="AR707" s="8" t="str">
        <f t="shared" si="304"/>
        <v>ODCT21</v>
      </c>
      <c r="AS707" s="65" t="str">
        <f t="shared" si="304"/>
        <v>ODCT21</v>
      </c>
      <c r="AT707" s="12"/>
      <c r="AU707" s="12"/>
      <c r="AV707" s="22"/>
      <c r="AW707" s="12"/>
      <c r="AX707" s="12"/>
      <c r="AY707" s="12"/>
      <c r="AZ707" s="12"/>
      <c r="BA707" s="12"/>
      <c r="BB707" s="12"/>
      <c r="BC707" s="12"/>
      <c r="BD707" s="12"/>
      <c r="BE707" s="12"/>
      <c r="BF707" s="12"/>
      <c r="BG707" s="12"/>
      <c r="BH707" s="12"/>
      <c r="BI707" s="12"/>
      <c r="BJ707" s="12"/>
      <c r="BK707" s="12"/>
      <c r="BL707" s="12"/>
      <c r="BM707" s="12"/>
      <c r="BN707" s="12"/>
      <c r="BO707" s="12"/>
      <c r="BP707" s="12"/>
      <c r="BQ707" s="12"/>
      <c r="BR707" s="12"/>
      <c r="BS707" s="12"/>
      <c r="BT707" s="12"/>
      <c r="BU707" s="12"/>
      <c r="BV707" s="12"/>
      <c r="BW707" s="12"/>
      <c r="BX707" s="12"/>
      <c r="BY707" s="12"/>
      <c r="BZ707" s="12"/>
      <c r="CA707" s="12"/>
      <c r="CB707" s="12"/>
      <c r="CC707" s="12"/>
      <c r="CD707" s="12"/>
      <c r="CE707" s="12"/>
      <c r="CF707" s="12"/>
      <c r="CG707" s="12"/>
      <c r="CH707" s="12"/>
      <c r="CI707" s="12"/>
      <c r="CJ707" s="12"/>
      <c r="CK707" s="12"/>
      <c r="CL707" s="12"/>
      <c r="CM707" s="12"/>
      <c r="CN707" s="12"/>
      <c r="CO707" s="12"/>
      <c r="CP707" s="12"/>
      <c r="CQ707" s="12"/>
      <c r="CR707" s="12"/>
      <c r="CS707" s="12"/>
      <c r="CT707" s="12"/>
      <c r="CU707" s="12"/>
      <c r="CV707" s="12"/>
      <c r="CW707" s="12"/>
      <c r="CX707" s="12"/>
      <c r="CY707" s="12"/>
      <c r="CZ707" s="12"/>
      <c r="DA707" s="12"/>
      <c r="DB707" s="12"/>
      <c r="DC707" s="12"/>
      <c r="DD707" s="12"/>
      <c r="DE707" s="12"/>
      <c r="DF707" s="12"/>
      <c r="DG707" s="12"/>
      <c r="DH707" s="12"/>
      <c r="DI707" s="12"/>
      <c r="DJ707" s="12"/>
      <c r="DK707" s="12"/>
      <c r="DL707" s="12"/>
      <c r="DM707" s="12"/>
      <c r="DN707" s="12"/>
      <c r="DO707" s="12"/>
      <c r="DP707" s="12"/>
      <c r="DQ707" s="12"/>
      <c r="DR707" s="12"/>
      <c r="DS707" s="12"/>
      <c r="DT707" s="12"/>
      <c r="DU707" s="12"/>
      <c r="DV707" s="12"/>
      <c r="DW707" s="12"/>
      <c r="DX707" s="12"/>
      <c r="DY707" s="12"/>
      <c r="DZ707" s="12"/>
      <c r="EA707" s="12"/>
      <c r="EB707" s="12"/>
      <c r="EC707" s="12"/>
      <c r="ED707" s="12"/>
      <c r="EE707" s="12"/>
      <c r="EF707" s="12"/>
      <c r="EG707" s="12"/>
      <c r="EH707" s="12"/>
      <c r="EI707" s="12"/>
      <c r="EJ707" s="12"/>
      <c r="EK707" s="12"/>
      <c r="EL707" s="12"/>
      <c r="EM707" s="12"/>
      <c r="EN707" s="12"/>
      <c r="EO707" s="12"/>
      <c r="EP707" s="12"/>
      <c r="EQ707" s="12"/>
      <c r="ER707" s="12"/>
      <c r="ES707" s="12"/>
      <c r="ET707" s="12"/>
      <c r="EU707" s="12"/>
      <c r="EV707" s="12"/>
      <c r="EW707" s="12"/>
      <c r="EX707" s="12"/>
      <c r="EY707" s="12"/>
      <c r="EZ707" s="12"/>
      <c r="FA707" s="12"/>
      <c r="FB707" s="12"/>
      <c r="FC707" s="12"/>
      <c r="FD707" s="12"/>
      <c r="FE707" s="12"/>
      <c r="FF707" s="12"/>
      <c r="FG707" s="12"/>
      <c r="FH707" s="12"/>
      <c r="FI707" s="12"/>
      <c r="FJ707" s="12"/>
      <c r="FK707" s="12"/>
      <c r="FL707" s="12"/>
      <c r="FM707" s="12"/>
      <c r="FN707" s="12"/>
      <c r="FO707" s="12"/>
      <c r="FP707" s="12"/>
      <c r="FQ707" s="12"/>
      <c r="FR707" s="12"/>
      <c r="FS707" s="12"/>
      <c r="FT707" s="12"/>
      <c r="FU707" s="12"/>
      <c r="FV707" s="12"/>
      <c r="FW707" s="12"/>
      <c r="FX707" s="12"/>
      <c r="FY707" s="12"/>
      <c r="FZ707" s="12"/>
      <c r="GA707" s="12"/>
      <c r="GB707" s="12"/>
      <c r="GC707" s="12"/>
      <c r="GD707" s="12"/>
      <c r="GE707" s="12"/>
      <c r="GF707" s="12"/>
      <c r="GG707" s="12"/>
      <c r="GH707" s="12"/>
      <c r="GI707" s="12"/>
      <c r="GJ707" s="12"/>
      <c r="GK707" s="12"/>
      <c r="GL707" s="12"/>
      <c r="GM707" s="12"/>
      <c r="GN707" s="12"/>
      <c r="GO707" s="12"/>
      <c r="GP707" s="12"/>
      <c r="GQ707" s="12"/>
      <c r="GR707" s="12"/>
    </row>
    <row r="708" spans="1:200" x14ac:dyDescent="0.2">
      <c r="A708" s="79">
        <f t="shared" si="287"/>
        <v>43780</v>
      </c>
      <c r="B708" s="80">
        <f t="shared" ca="1" si="293"/>
        <v>1146.2985699999999</v>
      </c>
      <c r="C708" s="81">
        <f t="shared" si="288"/>
        <v>1000</v>
      </c>
      <c r="D708" s="82">
        <f ca="1">IF(A708&lt;$B$1,VLOOKUP(A708,[1]DI!$A$4:$B$15000,2,FALSE),0)</f>
        <v>4.9000000000000002E-2</v>
      </c>
      <c r="E708" s="81">
        <f t="shared" ca="1" si="294"/>
        <v>1.8985000000000001E-4</v>
      </c>
      <c r="F708" s="83">
        <f t="shared" si="282"/>
        <v>1.1679999999999999</v>
      </c>
      <c r="G708" s="84">
        <f t="shared" ca="1" si="283"/>
        <v>1.0002217447999999</v>
      </c>
      <c r="H708" s="81">
        <f ca="1">TRUNC(PRODUCT(G$10:G707),15)</f>
        <v>1.14629856737687</v>
      </c>
      <c r="I708" s="81">
        <f t="shared" si="289"/>
        <v>1</v>
      </c>
      <c r="J708" s="81">
        <f t="shared" ca="1" si="284"/>
        <v>1.1462985699999999</v>
      </c>
      <c r="K708" s="81">
        <f t="shared" ca="1" si="285"/>
        <v>146.29857000000001</v>
      </c>
      <c r="L708" s="85">
        <f>IF(VLOOKUP(A708,$U$12:$AD$125,8)=VLOOKUP(A707,$U$12:$AD$125,8),0,VLOOKUP(A708,U$12:$AD$125,8))</f>
        <v>0</v>
      </c>
      <c r="M708" s="86">
        <f>IF(L708&gt;0,VLOOKUP(L708,T$12:$AC$125,7),0)</f>
        <v>0</v>
      </c>
      <c r="N708" s="81">
        <f t="shared" si="290"/>
        <v>0</v>
      </c>
      <c r="O708" s="81">
        <f t="shared" ca="1" si="286"/>
        <v>146.29857000000001</v>
      </c>
      <c r="P708" s="87" t="str">
        <f t="shared" si="291"/>
        <v>J=</v>
      </c>
      <c r="Q708" s="88">
        <f t="shared" si="292"/>
        <v>44676</v>
      </c>
      <c r="R708" s="7"/>
      <c r="S708" s="7"/>
      <c r="T708" s="7"/>
      <c r="U708" s="7"/>
      <c r="V708" s="7"/>
      <c r="W708" s="7"/>
      <c r="X708" s="7"/>
      <c r="Y708" s="7"/>
      <c r="Z708" s="7"/>
      <c r="AA708" s="7"/>
      <c r="AB708" s="7"/>
      <c r="AC708" s="7"/>
      <c r="AD708" s="7"/>
      <c r="AE708" s="7"/>
      <c r="AF708" s="37" t="s">
        <v>14</v>
      </c>
      <c r="AG708" s="3" t="s">
        <v>7</v>
      </c>
      <c r="AH708" s="3" t="s">
        <v>8</v>
      </c>
      <c r="AI708" s="18" t="s">
        <v>9</v>
      </c>
      <c r="AJ708" s="19" t="s">
        <v>9</v>
      </c>
      <c r="AK708" s="18" t="s">
        <v>9</v>
      </c>
      <c r="AL708" s="67" t="s">
        <v>14</v>
      </c>
      <c r="AM708" s="19" t="s">
        <v>9</v>
      </c>
      <c r="AN708" s="3" t="s">
        <v>10</v>
      </c>
      <c r="AO708" s="6" t="s">
        <v>11</v>
      </c>
      <c r="AP708" s="20" t="s">
        <v>12</v>
      </c>
      <c r="AQ708" s="3" t="s">
        <v>12</v>
      </c>
      <c r="AR708" s="21" t="s">
        <v>13</v>
      </c>
      <c r="AS708" s="37" t="s">
        <v>13</v>
      </c>
      <c r="AT708" s="12"/>
      <c r="AU708" s="12"/>
      <c r="AV708" s="22"/>
      <c r="AW708" s="12"/>
      <c r="AX708" s="12"/>
      <c r="AY708" s="12"/>
      <c r="AZ708" s="12"/>
      <c r="BA708" s="12"/>
      <c r="BB708" s="12"/>
      <c r="BC708" s="12"/>
      <c r="BD708" s="12"/>
      <c r="BE708" s="12"/>
      <c r="BF708" s="12"/>
      <c r="BG708" s="12"/>
      <c r="BH708" s="12"/>
      <c r="BI708" s="12"/>
      <c r="BJ708" s="12"/>
      <c r="BK708" s="12"/>
      <c r="BL708" s="12"/>
      <c r="BM708" s="12"/>
      <c r="BN708" s="12"/>
      <c r="BO708" s="12"/>
      <c r="BP708" s="12"/>
      <c r="BQ708" s="12"/>
      <c r="BR708" s="12"/>
      <c r="BS708" s="12"/>
      <c r="BT708" s="12"/>
      <c r="BU708" s="12"/>
      <c r="BV708" s="12"/>
      <c r="BW708" s="12"/>
      <c r="BX708" s="12"/>
      <c r="BY708" s="12"/>
      <c r="BZ708" s="12"/>
      <c r="CA708" s="12"/>
      <c r="CB708" s="12"/>
      <c r="CC708" s="12"/>
      <c r="CD708" s="12"/>
      <c r="CE708" s="12"/>
      <c r="CF708" s="12"/>
      <c r="CG708" s="12"/>
      <c r="CH708" s="12"/>
      <c r="CI708" s="12"/>
      <c r="CJ708" s="12"/>
      <c r="CK708" s="12"/>
      <c r="CL708" s="12"/>
      <c r="CM708" s="12"/>
      <c r="CN708" s="12"/>
      <c r="CO708" s="12"/>
      <c r="CP708" s="12"/>
      <c r="CQ708" s="12"/>
      <c r="CR708" s="12"/>
      <c r="CS708" s="12"/>
      <c r="CT708" s="12"/>
      <c r="CU708" s="12"/>
      <c r="CV708" s="12"/>
      <c r="CW708" s="12"/>
      <c r="CX708" s="12"/>
      <c r="CY708" s="12"/>
      <c r="CZ708" s="12"/>
      <c r="DA708" s="12"/>
      <c r="DB708" s="12"/>
      <c r="DC708" s="12"/>
      <c r="DD708" s="12"/>
      <c r="DE708" s="12"/>
      <c r="DF708" s="12"/>
      <c r="DG708" s="12"/>
      <c r="DH708" s="12"/>
      <c r="DI708" s="12"/>
      <c r="DJ708" s="12"/>
      <c r="DK708" s="12"/>
      <c r="DL708" s="12"/>
      <c r="DM708" s="12"/>
      <c r="DN708" s="12"/>
      <c r="DO708" s="12"/>
      <c r="DP708" s="12"/>
      <c r="DQ708" s="12"/>
      <c r="DR708" s="12"/>
      <c r="DS708" s="12"/>
      <c r="DT708" s="12"/>
      <c r="DU708" s="12"/>
      <c r="DV708" s="12"/>
      <c r="DW708" s="12"/>
      <c r="DX708" s="12"/>
      <c r="DY708" s="12"/>
      <c r="DZ708" s="12"/>
      <c r="EA708" s="12"/>
      <c r="EB708" s="12"/>
      <c r="EC708" s="12"/>
      <c r="ED708" s="12"/>
      <c r="EE708" s="12"/>
      <c r="EF708" s="12"/>
      <c r="EG708" s="12"/>
      <c r="EH708" s="12"/>
      <c r="EI708" s="12"/>
      <c r="EJ708" s="12"/>
      <c r="EK708" s="12"/>
      <c r="EL708" s="12"/>
      <c r="EM708" s="12"/>
      <c r="EN708" s="12"/>
      <c r="EO708" s="12"/>
      <c r="EP708" s="12"/>
      <c r="EQ708" s="12"/>
      <c r="ER708" s="12"/>
      <c r="ES708" s="12"/>
      <c r="ET708" s="12"/>
      <c r="EU708" s="12"/>
      <c r="EV708" s="12"/>
      <c r="EW708" s="12"/>
      <c r="EX708" s="12"/>
      <c r="EY708" s="12"/>
      <c r="EZ708" s="12"/>
      <c r="FA708" s="12"/>
      <c r="FB708" s="12"/>
      <c r="FC708" s="12"/>
      <c r="FD708" s="12"/>
      <c r="FE708" s="12"/>
      <c r="FF708" s="12"/>
      <c r="FG708" s="12"/>
      <c r="FH708" s="12"/>
      <c r="FI708" s="12"/>
      <c r="FJ708" s="12"/>
      <c r="FK708" s="12"/>
      <c r="FL708" s="12"/>
      <c r="FM708" s="12"/>
      <c r="FN708" s="12"/>
      <c r="FO708" s="12"/>
      <c r="FP708" s="12"/>
      <c r="FQ708" s="12"/>
      <c r="FR708" s="12"/>
      <c r="FS708" s="12"/>
      <c r="FT708" s="12"/>
      <c r="FU708" s="12"/>
      <c r="FV708" s="12"/>
      <c r="FW708" s="12"/>
      <c r="FX708" s="12"/>
      <c r="FY708" s="12"/>
      <c r="FZ708" s="12"/>
      <c r="GA708" s="12"/>
      <c r="GB708" s="12"/>
      <c r="GC708" s="12"/>
      <c r="GD708" s="12"/>
      <c r="GE708" s="12"/>
      <c r="GF708" s="12"/>
      <c r="GG708" s="12"/>
      <c r="GH708" s="12"/>
      <c r="GI708" s="12"/>
      <c r="GJ708" s="12"/>
      <c r="GK708" s="12"/>
      <c r="GL708" s="12"/>
      <c r="GM708" s="12"/>
      <c r="GN708" s="12"/>
      <c r="GO708" s="12"/>
      <c r="GP708" s="12"/>
      <c r="GQ708" s="12"/>
      <c r="GR708" s="12"/>
    </row>
    <row r="709" spans="1:200" x14ac:dyDescent="0.2">
      <c r="A709" s="79">
        <f t="shared" si="287"/>
        <v>43781</v>
      </c>
      <c r="B709" s="80">
        <f t="shared" ca="1" si="293"/>
        <v>1146.5527500000001</v>
      </c>
      <c r="C709" s="81">
        <f t="shared" si="288"/>
        <v>1000</v>
      </c>
      <c r="D709" s="82">
        <f ca="1">IF(A709&lt;$B$1,VLOOKUP(A709,[1]DI!$A$4:$B$15000,2,FALSE),0)</f>
        <v>4.9000000000000002E-2</v>
      </c>
      <c r="E709" s="81">
        <f t="shared" ca="1" si="294"/>
        <v>1.8985000000000001E-4</v>
      </c>
      <c r="F709" s="83">
        <f t="shared" si="282"/>
        <v>1.1679999999999999</v>
      </c>
      <c r="G709" s="84">
        <f t="shared" ca="1" si="283"/>
        <v>1.0002217447999999</v>
      </c>
      <c r="H709" s="81">
        <f ca="1">TRUNC(PRODUCT(G$10:G708),15)</f>
        <v>1.1465527531234301</v>
      </c>
      <c r="I709" s="81">
        <f t="shared" si="289"/>
        <v>1</v>
      </c>
      <c r="J709" s="81">
        <f t="shared" ca="1" si="284"/>
        <v>1.1465527499999999</v>
      </c>
      <c r="K709" s="81">
        <f t="shared" ca="1" si="285"/>
        <v>146.55275</v>
      </c>
      <c r="L709" s="85">
        <f>IF(VLOOKUP(A709,$U$12:$AD$125,8)=VLOOKUP(A708,$U$12:$AD$125,8),0,VLOOKUP(A709,U$12:$AD$125,8))</f>
        <v>0</v>
      </c>
      <c r="M709" s="86">
        <f>IF(L709&gt;0,VLOOKUP(L709,T$12:$AC$125,7),0)</f>
        <v>0</v>
      </c>
      <c r="N709" s="81">
        <f t="shared" si="290"/>
        <v>0</v>
      </c>
      <c r="O709" s="81">
        <f t="shared" ca="1" si="286"/>
        <v>146.55275</v>
      </c>
      <c r="P709" s="87" t="str">
        <f t="shared" si="291"/>
        <v>J=</v>
      </c>
      <c r="Q709" s="88">
        <f t="shared" si="292"/>
        <v>44676</v>
      </c>
      <c r="R709" s="7"/>
      <c r="S709" s="7"/>
      <c r="T709" s="7"/>
      <c r="U709" s="7"/>
      <c r="V709" s="7"/>
      <c r="W709" s="7"/>
      <c r="X709" s="7"/>
      <c r="Y709" s="7"/>
      <c r="Z709" s="7"/>
      <c r="AA709" s="7"/>
      <c r="AB709" s="7"/>
      <c r="AC709" s="7"/>
      <c r="AD709" s="7"/>
      <c r="AE709" s="7"/>
      <c r="AF709" s="37" t="s">
        <v>65</v>
      </c>
      <c r="AG709" s="9" t="str">
        <f>$B$6</f>
        <v>ODCT21</v>
      </c>
      <c r="AH709" s="3" t="s">
        <v>15</v>
      </c>
      <c r="AI709" s="13" t="s">
        <v>16</v>
      </c>
      <c r="AJ709" s="5"/>
      <c r="AK709" s="13" t="s">
        <v>17</v>
      </c>
      <c r="AL709" s="37"/>
      <c r="AM709" s="5"/>
      <c r="AN709" s="3"/>
      <c r="AO709" s="6"/>
      <c r="AP709" s="20"/>
      <c r="AQ709" s="3"/>
      <c r="AR709" s="21" t="s">
        <v>20</v>
      </c>
      <c r="AS709" s="37" t="s">
        <v>20</v>
      </c>
      <c r="AT709" s="12"/>
      <c r="AU709" s="12"/>
      <c r="AV709" s="22"/>
      <c r="AW709" s="12"/>
      <c r="AX709" s="12"/>
      <c r="AY709" s="12"/>
      <c r="AZ709" s="12"/>
      <c r="BA709" s="12"/>
      <c r="BB709" s="12"/>
      <c r="BC709" s="12"/>
      <c r="BD709" s="12"/>
      <c r="BE709" s="12"/>
      <c r="BF709" s="12"/>
      <c r="BG709" s="12"/>
      <c r="BH709" s="12"/>
      <c r="BI709" s="12"/>
      <c r="BJ709" s="12"/>
      <c r="BK709" s="12"/>
      <c r="BL709" s="12"/>
      <c r="BM709" s="12"/>
      <c r="BN709" s="12"/>
      <c r="BO709" s="12"/>
      <c r="BP709" s="12"/>
      <c r="BQ709" s="12"/>
      <c r="BR709" s="12"/>
      <c r="BS709" s="12"/>
      <c r="BT709" s="12"/>
      <c r="BU709" s="12"/>
      <c r="BV709" s="12"/>
      <c r="BW709" s="12"/>
      <c r="BX709" s="12"/>
      <c r="BY709" s="12"/>
      <c r="BZ709" s="12"/>
      <c r="CA709" s="12"/>
      <c r="CB709" s="12"/>
      <c r="CC709" s="12"/>
      <c r="CD709" s="12"/>
      <c r="CE709" s="12"/>
      <c r="CF709" s="12"/>
      <c r="CG709" s="12"/>
      <c r="CH709" s="12"/>
      <c r="CI709" s="12"/>
      <c r="CJ709" s="12"/>
      <c r="CK709" s="12"/>
      <c r="CL709" s="12"/>
      <c r="CM709" s="12"/>
      <c r="CN709" s="12"/>
      <c r="CO709" s="12"/>
      <c r="CP709" s="12"/>
      <c r="CQ709" s="12"/>
      <c r="CR709" s="12"/>
      <c r="CS709" s="12"/>
      <c r="CT709" s="12"/>
      <c r="CU709" s="12"/>
      <c r="CV709" s="12"/>
      <c r="CW709" s="12"/>
      <c r="CX709" s="12"/>
      <c r="CY709" s="12"/>
      <c r="CZ709" s="12"/>
      <c r="DA709" s="12"/>
      <c r="DB709" s="12"/>
      <c r="DC709" s="12"/>
      <c r="DD709" s="12"/>
      <c r="DE709" s="12"/>
      <c r="DF709" s="12"/>
      <c r="DG709" s="12"/>
      <c r="DH709" s="12"/>
      <c r="DI709" s="12"/>
      <c r="DJ709" s="12"/>
      <c r="DK709" s="12"/>
      <c r="DL709" s="12"/>
      <c r="DM709" s="12"/>
      <c r="DN709" s="12"/>
      <c r="DO709" s="12"/>
      <c r="DP709" s="12"/>
      <c r="DQ709" s="12"/>
      <c r="DR709" s="12"/>
      <c r="DS709" s="12"/>
      <c r="DT709" s="12"/>
      <c r="DU709" s="12"/>
      <c r="DV709" s="12"/>
      <c r="DW709" s="12"/>
      <c r="DX709" s="12"/>
      <c r="DY709" s="12"/>
      <c r="DZ709" s="12"/>
      <c r="EA709" s="12"/>
      <c r="EB709" s="12"/>
      <c r="EC709" s="12"/>
      <c r="ED709" s="12"/>
      <c r="EE709" s="12"/>
      <c r="EF709" s="12"/>
      <c r="EG709" s="12"/>
      <c r="EH709" s="12"/>
      <c r="EI709" s="12"/>
      <c r="EJ709" s="12"/>
      <c r="EK709" s="12"/>
      <c r="EL709" s="12"/>
      <c r="EM709" s="12"/>
      <c r="EN709" s="12"/>
      <c r="EO709" s="12"/>
      <c r="EP709" s="12"/>
      <c r="EQ709" s="12"/>
      <c r="ER709" s="12"/>
      <c r="ES709" s="12"/>
      <c r="ET709" s="12"/>
      <c r="EU709" s="12"/>
      <c r="EV709" s="12"/>
      <c r="EW709" s="12"/>
      <c r="EX709" s="12"/>
      <c r="EY709" s="12"/>
      <c r="EZ709" s="12"/>
      <c r="FA709" s="12"/>
      <c r="FB709" s="12"/>
      <c r="FC709" s="12"/>
      <c r="FD709" s="12"/>
      <c r="FE709" s="12"/>
      <c r="FF709" s="12"/>
      <c r="FG709" s="12"/>
      <c r="FH709" s="12"/>
      <c r="FI709" s="12"/>
      <c r="FJ709" s="12"/>
      <c r="FK709" s="12"/>
      <c r="FL709" s="12"/>
      <c r="FM709" s="12"/>
      <c r="FN709" s="12"/>
      <c r="FO709" s="12"/>
      <c r="FP709" s="12"/>
      <c r="FQ709" s="12"/>
      <c r="FR709" s="12"/>
      <c r="FS709" s="12"/>
      <c r="FT709" s="12"/>
      <c r="FU709" s="12"/>
      <c r="FV709" s="12"/>
      <c r="FW709" s="12"/>
      <c r="FX709" s="12"/>
      <c r="FY709" s="12"/>
      <c r="FZ709" s="12"/>
      <c r="GA709" s="12"/>
      <c r="GB709" s="12"/>
      <c r="GC709" s="12"/>
      <c r="GD709" s="12"/>
      <c r="GE709" s="12"/>
      <c r="GF709" s="12"/>
      <c r="GG709" s="12"/>
      <c r="GH709" s="12"/>
      <c r="GI709" s="12"/>
      <c r="GJ709" s="12"/>
      <c r="GK709" s="12"/>
      <c r="GL709" s="12"/>
      <c r="GM709" s="12"/>
      <c r="GN709" s="12"/>
      <c r="GO709" s="12"/>
      <c r="GP709" s="12"/>
      <c r="GQ709" s="12"/>
      <c r="GR709" s="12"/>
    </row>
    <row r="710" spans="1:200" x14ac:dyDescent="0.2">
      <c r="A710" s="79">
        <f t="shared" si="287"/>
        <v>43782</v>
      </c>
      <c r="B710" s="80">
        <f t="shared" ca="1" si="293"/>
        <v>1146.807</v>
      </c>
      <c r="C710" s="81">
        <f t="shared" si="288"/>
        <v>1000</v>
      </c>
      <c r="D710" s="82">
        <f ca="1">IF(A710&lt;$B$1,VLOOKUP(A710,[1]DI!$A$4:$B$15000,2,FALSE),0)</f>
        <v>4.9000000000000002E-2</v>
      </c>
      <c r="E710" s="81">
        <f t="shared" ca="1" si="294"/>
        <v>1.8985000000000001E-4</v>
      </c>
      <c r="F710" s="83">
        <f t="shared" si="282"/>
        <v>1.1679999999999999</v>
      </c>
      <c r="G710" s="84">
        <f t="shared" ca="1" si="283"/>
        <v>1.0002217447999999</v>
      </c>
      <c r="H710" s="81">
        <f ca="1">TRUNC(PRODUCT(G$10:G709),15)</f>
        <v>1.14680699523436</v>
      </c>
      <c r="I710" s="81">
        <f t="shared" si="289"/>
        <v>1</v>
      </c>
      <c r="J710" s="81">
        <f t="shared" ca="1" si="284"/>
        <v>1.1468069999999999</v>
      </c>
      <c r="K710" s="81">
        <f t="shared" ca="1" si="285"/>
        <v>146.80699999999999</v>
      </c>
      <c r="L710" s="85">
        <f>IF(VLOOKUP(A710,$U$12:$AD$125,8)=VLOOKUP(A709,$U$12:$AD$125,8),0,VLOOKUP(A710,U$12:$AD$125,8))</f>
        <v>0</v>
      </c>
      <c r="M710" s="86">
        <f>IF(L710&gt;0,VLOOKUP(L710,T$12:$AC$125,7),0)</f>
        <v>0</v>
      </c>
      <c r="N710" s="81">
        <f t="shared" si="290"/>
        <v>0</v>
      </c>
      <c r="O710" s="81">
        <f t="shared" ca="1" si="286"/>
        <v>146.80699999999999</v>
      </c>
      <c r="P710" s="87" t="str">
        <f t="shared" si="291"/>
        <v>J=</v>
      </c>
      <c r="Q710" s="88">
        <f t="shared" si="292"/>
        <v>44676</v>
      </c>
      <c r="R710" s="7"/>
      <c r="S710" s="7"/>
      <c r="T710" s="7"/>
      <c r="U710" s="7"/>
      <c r="V710" s="7"/>
      <c r="W710" s="7"/>
      <c r="X710" s="7"/>
      <c r="Y710" s="7"/>
      <c r="Z710" s="7"/>
      <c r="AA710" s="7"/>
      <c r="AB710" s="7"/>
      <c r="AC710" s="7"/>
      <c r="AD710" s="7"/>
      <c r="AE710" s="7"/>
      <c r="AF710" s="37" t="s">
        <v>65</v>
      </c>
      <c r="AG710" s="9"/>
      <c r="AH710" s="3"/>
      <c r="AI710" s="13"/>
      <c r="AJ710" s="5"/>
      <c r="AK710" s="13"/>
      <c r="AL710" s="37"/>
      <c r="AM710" s="5"/>
      <c r="AN710" s="3"/>
      <c r="AO710" s="6"/>
      <c r="AP710" s="20"/>
      <c r="AQ710" s="3"/>
      <c r="AR710" s="21" t="s">
        <v>24</v>
      </c>
      <c r="AS710" s="37" t="s">
        <v>14</v>
      </c>
      <c r="AT710" s="12"/>
      <c r="AU710" s="12"/>
      <c r="AV710" s="22"/>
      <c r="AW710" s="12"/>
      <c r="AX710" s="12"/>
      <c r="AY710" s="12"/>
      <c r="AZ710" s="12"/>
      <c r="BA710" s="12"/>
      <c r="BB710" s="12"/>
      <c r="BC710" s="12"/>
      <c r="BD710" s="12"/>
      <c r="BE710" s="12"/>
      <c r="BF710" s="12"/>
      <c r="BG710" s="12"/>
      <c r="BH710" s="12"/>
      <c r="BI710" s="12"/>
      <c r="BJ710" s="12"/>
      <c r="BK710" s="12"/>
      <c r="BL710" s="12"/>
      <c r="BM710" s="12"/>
      <c r="BN710" s="12"/>
      <c r="BO710" s="12"/>
      <c r="BP710" s="12"/>
      <c r="BQ710" s="12"/>
      <c r="BR710" s="12"/>
      <c r="BS710" s="12"/>
      <c r="BT710" s="12"/>
      <c r="BU710" s="12"/>
      <c r="BV710" s="12"/>
      <c r="BW710" s="12"/>
      <c r="BX710" s="12"/>
      <c r="BY710" s="12"/>
      <c r="BZ710" s="12"/>
      <c r="CA710" s="12"/>
      <c r="CB710" s="12"/>
      <c r="CC710" s="12"/>
      <c r="CD710" s="12"/>
      <c r="CE710" s="12"/>
      <c r="CF710" s="12"/>
      <c r="CG710" s="12"/>
      <c r="CH710" s="12"/>
      <c r="CI710" s="12"/>
      <c r="CJ710" s="12"/>
      <c r="CK710" s="12"/>
      <c r="CL710" s="12"/>
      <c r="CM710" s="12"/>
      <c r="CN710" s="12"/>
      <c r="CO710" s="12"/>
      <c r="CP710" s="12"/>
      <c r="CQ710" s="12"/>
      <c r="CR710" s="12"/>
      <c r="CS710" s="12"/>
      <c r="CT710" s="12"/>
      <c r="CU710" s="12"/>
      <c r="CV710" s="12"/>
      <c r="CW710" s="12"/>
      <c r="CX710" s="12"/>
      <c r="CY710" s="12"/>
      <c r="CZ710" s="12"/>
      <c r="DA710" s="12"/>
      <c r="DB710" s="12"/>
      <c r="DC710" s="12"/>
      <c r="DD710" s="12"/>
      <c r="DE710" s="12"/>
      <c r="DF710" s="12"/>
      <c r="DG710" s="12"/>
      <c r="DH710" s="12"/>
      <c r="DI710" s="12"/>
      <c r="DJ710" s="12"/>
      <c r="DK710" s="12"/>
      <c r="DL710" s="12"/>
      <c r="DM710" s="12"/>
      <c r="DN710" s="12"/>
      <c r="DO710" s="12"/>
      <c r="DP710" s="12"/>
      <c r="DQ710" s="12"/>
      <c r="DR710" s="12"/>
      <c r="DS710" s="12"/>
      <c r="DT710" s="12"/>
      <c r="DU710" s="12"/>
      <c r="DV710" s="12"/>
      <c r="DW710" s="12"/>
      <c r="DX710" s="12"/>
      <c r="DY710" s="12"/>
      <c r="DZ710" s="12"/>
      <c r="EA710" s="12"/>
      <c r="EB710" s="12"/>
      <c r="EC710" s="12"/>
      <c r="ED710" s="12"/>
      <c r="EE710" s="12"/>
      <c r="EF710" s="12"/>
      <c r="EG710" s="12"/>
      <c r="EH710" s="12"/>
      <c r="EI710" s="12"/>
      <c r="EJ710" s="12"/>
      <c r="EK710" s="12"/>
      <c r="EL710" s="12"/>
      <c r="EM710" s="12"/>
      <c r="EN710" s="12"/>
      <c r="EO710" s="12"/>
      <c r="EP710" s="12"/>
      <c r="EQ710" s="12"/>
      <c r="ER710" s="12"/>
      <c r="ES710" s="12"/>
      <c r="ET710" s="12"/>
      <c r="EU710" s="12"/>
      <c r="EV710" s="12"/>
      <c r="EW710" s="12"/>
      <c r="EX710" s="12"/>
      <c r="EY710" s="12"/>
      <c r="EZ710" s="12"/>
      <c r="FA710" s="12"/>
      <c r="FB710" s="12"/>
      <c r="FC710" s="12"/>
      <c r="FD710" s="12"/>
      <c r="FE710" s="12"/>
      <c r="FF710" s="12"/>
      <c r="FG710" s="12"/>
      <c r="FH710" s="12"/>
      <c r="FI710" s="12"/>
      <c r="FJ710" s="12"/>
      <c r="FK710" s="12"/>
      <c r="FL710" s="12"/>
      <c r="FM710" s="12"/>
      <c r="FN710" s="12"/>
      <c r="FO710" s="12"/>
      <c r="FP710" s="12"/>
      <c r="FQ710" s="12"/>
      <c r="FR710" s="12"/>
      <c r="FS710" s="12"/>
      <c r="FT710" s="12"/>
      <c r="FU710" s="12"/>
      <c r="FV710" s="12"/>
      <c r="FW710" s="12"/>
      <c r="FX710" s="12"/>
      <c r="FY710" s="12"/>
      <c r="FZ710" s="12"/>
      <c r="GA710" s="12"/>
      <c r="GB710" s="12"/>
      <c r="GC710" s="12"/>
      <c r="GD710" s="12"/>
      <c r="GE710" s="12"/>
      <c r="GF710" s="12"/>
      <c r="GG710" s="12"/>
      <c r="GH710" s="12"/>
      <c r="GI710" s="12"/>
      <c r="GJ710" s="12"/>
      <c r="GK710" s="12"/>
      <c r="GL710" s="12"/>
      <c r="GM710" s="12"/>
      <c r="GN710" s="12"/>
      <c r="GO710" s="12"/>
      <c r="GP710" s="12"/>
      <c r="GQ710" s="12"/>
      <c r="GR710" s="12"/>
    </row>
    <row r="711" spans="1:200" x14ac:dyDescent="0.2">
      <c r="A711" s="79">
        <f t="shared" si="287"/>
        <v>43783</v>
      </c>
      <c r="B711" s="80">
        <f t="shared" ca="1" si="293"/>
        <v>1147.0612900000001</v>
      </c>
      <c r="C711" s="81">
        <f t="shared" si="288"/>
        <v>1000</v>
      </c>
      <c r="D711" s="82">
        <f ca="1">IF(A711&lt;$B$1,VLOOKUP(A711,[1]DI!$A$4:$B$15000,2,FALSE),0)</f>
        <v>4.9000000000000002E-2</v>
      </c>
      <c r="E711" s="81">
        <f t="shared" ca="1" si="294"/>
        <v>1.8985000000000001E-4</v>
      </c>
      <c r="F711" s="83">
        <f t="shared" si="282"/>
        <v>1.1679999999999999</v>
      </c>
      <c r="G711" s="84">
        <f t="shared" ca="1" si="283"/>
        <v>1.0002217447999999</v>
      </c>
      <c r="H711" s="81">
        <f ca="1">TRUNC(PRODUCT(G$10:G710),15)</f>
        <v>1.14706129372216</v>
      </c>
      <c r="I711" s="81">
        <f t="shared" si="289"/>
        <v>1</v>
      </c>
      <c r="J711" s="81">
        <f t="shared" ca="1" si="284"/>
        <v>1.1470612899999999</v>
      </c>
      <c r="K711" s="81">
        <f t="shared" ca="1" si="285"/>
        <v>147.06129000000001</v>
      </c>
      <c r="L711" s="85">
        <f>IF(VLOOKUP(A711,$U$12:$AD$125,8)=VLOOKUP(A710,$U$12:$AD$125,8),0,VLOOKUP(A711,U$12:$AD$125,8))</f>
        <v>0</v>
      </c>
      <c r="M711" s="86">
        <f>IF(L711&gt;0,VLOOKUP(L711,T$12:$AC$125,7),0)</f>
        <v>0</v>
      </c>
      <c r="N711" s="81">
        <f t="shared" si="290"/>
        <v>0</v>
      </c>
      <c r="O711" s="81">
        <f t="shared" ca="1" si="286"/>
        <v>147.06129000000001</v>
      </c>
      <c r="P711" s="87" t="str">
        <f t="shared" si="291"/>
        <v>J=</v>
      </c>
      <c r="Q711" s="88">
        <f t="shared" si="292"/>
        <v>44676</v>
      </c>
      <c r="R711" s="7"/>
      <c r="S711" s="7"/>
      <c r="T711" s="7"/>
      <c r="U711" s="7"/>
      <c r="V711" s="7"/>
      <c r="W711" s="7"/>
      <c r="X711" s="7"/>
      <c r="Y711" s="7"/>
      <c r="Z711" s="7"/>
      <c r="AA711" s="7"/>
      <c r="AB711" s="7"/>
      <c r="AC711" s="7"/>
      <c r="AD711" s="7"/>
      <c r="AE711" s="7"/>
      <c r="AF711" s="37"/>
      <c r="AG711" s="3" t="s">
        <v>26</v>
      </c>
      <c r="AH711" s="3" t="s">
        <v>26</v>
      </c>
      <c r="AI711" s="13" t="s">
        <v>27</v>
      </c>
      <c r="AJ711" s="5" t="s">
        <v>28</v>
      </c>
      <c r="AK711" s="4" t="s">
        <v>29</v>
      </c>
      <c r="AL711" s="65"/>
      <c r="AM711" s="10" t="s">
        <v>32</v>
      </c>
      <c r="AN711" s="3" t="s">
        <v>26</v>
      </c>
      <c r="AO711" s="6"/>
      <c r="AP711" s="20" t="s">
        <v>33</v>
      </c>
      <c r="AQ711" s="3" t="s">
        <v>26</v>
      </c>
      <c r="AR711" s="21" t="s">
        <v>34</v>
      </c>
      <c r="AS711" s="65"/>
      <c r="AT711" s="12"/>
      <c r="AU711" s="12"/>
      <c r="AV711" s="22"/>
      <c r="AW711" s="12"/>
      <c r="AX711" s="12"/>
      <c r="AY711" s="12"/>
      <c r="AZ711" s="12"/>
      <c r="BA711" s="12"/>
      <c r="BB711" s="12"/>
      <c r="BC711" s="12"/>
      <c r="BD711" s="12"/>
      <c r="BE711" s="12"/>
      <c r="BF711" s="12"/>
      <c r="BG711" s="12"/>
      <c r="BH711" s="12"/>
      <c r="BI711" s="12"/>
      <c r="BJ711" s="12"/>
      <c r="BK711" s="12"/>
      <c r="BL711" s="12"/>
      <c r="BM711" s="12"/>
      <c r="BN711" s="12"/>
      <c r="BO711" s="12"/>
      <c r="BP711" s="12"/>
      <c r="BQ711" s="12"/>
      <c r="BR711" s="12"/>
      <c r="BS711" s="12"/>
      <c r="BT711" s="12"/>
      <c r="BU711" s="12"/>
      <c r="BV711" s="12"/>
      <c r="BW711" s="12"/>
      <c r="BX711" s="12"/>
      <c r="BY711" s="12"/>
      <c r="BZ711" s="12"/>
      <c r="CA711" s="12"/>
      <c r="CB711" s="12"/>
      <c r="CC711" s="12"/>
      <c r="CD711" s="12"/>
      <c r="CE711" s="12"/>
      <c r="CF711" s="12"/>
      <c r="CG711" s="12"/>
      <c r="CH711" s="12"/>
      <c r="CI711" s="12"/>
      <c r="CJ711" s="12"/>
      <c r="CK711" s="12"/>
      <c r="CL711" s="12"/>
      <c r="CM711" s="12"/>
      <c r="CN711" s="12"/>
      <c r="CO711" s="12"/>
      <c r="CP711" s="12"/>
      <c r="CQ711" s="12"/>
      <c r="CR711" s="12"/>
      <c r="CS711" s="12"/>
      <c r="CT711" s="12"/>
      <c r="CU711" s="12"/>
      <c r="CV711" s="12"/>
      <c r="CW711" s="12"/>
      <c r="CX711" s="12"/>
      <c r="CY711" s="12"/>
      <c r="CZ711" s="12"/>
      <c r="DA711" s="12"/>
      <c r="DB711" s="12"/>
      <c r="DC711" s="12"/>
      <c r="DD711" s="12"/>
      <c r="DE711" s="12"/>
      <c r="DF711" s="12"/>
      <c r="DG711" s="12"/>
      <c r="DH711" s="12"/>
      <c r="DI711" s="12"/>
      <c r="DJ711" s="12"/>
      <c r="DK711" s="12"/>
      <c r="DL711" s="12"/>
      <c r="DM711" s="12"/>
      <c r="DN711" s="12"/>
      <c r="DO711" s="12"/>
      <c r="DP711" s="12"/>
      <c r="DQ711" s="12"/>
      <c r="DR711" s="12"/>
      <c r="DS711" s="12"/>
      <c r="DT711" s="12"/>
      <c r="DU711" s="12"/>
      <c r="DV711" s="12"/>
      <c r="DW711" s="12"/>
      <c r="DX711" s="12"/>
      <c r="DY711" s="12"/>
      <c r="DZ711" s="12"/>
      <c r="EA711" s="12"/>
      <c r="EB711" s="12"/>
      <c r="EC711" s="12"/>
      <c r="ED711" s="12"/>
      <c r="EE711" s="12"/>
      <c r="EF711" s="12"/>
      <c r="EG711" s="12"/>
      <c r="EH711" s="12"/>
      <c r="EI711" s="12"/>
      <c r="EJ711" s="12"/>
      <c r="EK711" s="12"/>
      <c r="EL711" s="12"/>
      <c r="EM711" s="12"/>
      <c r="EN711" s="12"/>
      <c r="EO711" s="12"/>
      <c r="EP711" s="12"/>
      <c r="EQ711" s="12"/>
      <c r="ER711" s="12"/>
      <c r="ES711" s="12"/>
      <c r="ET711" s="12"/>
      <c r="EU711" s="12"/>
      <c r="EV711" s="12"/>
      <c r="EW711" s="12"/>
      <c r="EX711" s="12"/>
      <c r="EY711" s="12"/>
      <c r="EZ711" s="12"/>
      <c r="FA711" s="12"/>
      <c r="FB711" s="12"/>
      <c r="FC711" s="12"/>
      <c r="FD711" s="12"/>
      <c r="FE711" s="12"/>
      <c r="FF711" s="12"/>
      <c r="FG711" s="12"/>
      <c r="FH711" s="12"/>
      <c r="FI711" s="12"/>
      <c r="FJ711" s="12"/>
      <c r="FK711" s="12"/>
      <c r="FL711" s="12"/>
      <c r="FM711" s="12"/>
      <c r="FN711" s="12"/>
      <c r="FO711" s="12"/>
      <c r="FP711" s="12"/>
      <c r="FQ711" s="12"/>
      <c r="FR711" s="12"/>
      <c r="FS711" s="12"/>
      <c r="FT711" s="12"/>
      <c r="FU711" s="12"/>
      <c r="FV711" s="12"/>
      <c r="FW711" s="12"/>
      <c r="FX711" s="12"/>
      <c r="FY711" s="12"/>
      <c r="FZ711" s="12"/>
      <c r="GA711" s="12"/>
      <c r="GB711" s="12"/>
      <c r="GC711" s="12"/>
      <c r="GD711" s="12"/>
      <c r="GE711" s="12"/>
      <c r="GF711" s="12"/>
      <c r="GG711" s="12"/>
      <c r="GH711" s="12"/>
      <c r="GI711" s="12"/>
      <c r="GJ711" s="12"/>
      <c r="GK711" s="12"/>
      <c r="GL711" s="12"/>
      <c r="GM711" s="12"/>
      <c r="GN711" s="12"/>
      <c r="GO711" s="12"/>
      <c r="GP711" s="12"/>
      <c r="GQ711" s="12"/>
      <c r="GR711" s="12"/>
    </row>
    <row r="712" spans="1:200" x14ac:dyDescent="0.2">
      <c r="A712" s="79">
        <f t="shared" si="287"/>
        <v>43784</v>
      </c>
      <c r="B712" s="80">
        <f t="shared" ca="1" si="293"/>
        <v>1147.31565</v>
      </c>
      <c r="C712" s="81">
        <f t="shared" si="288"/>
        <v>1000</v>
      </c>
      <c r="D712" s="82">
        <f ca="1">IF(A712&lt;$B$1,VLOOKUP(A712,[1]DI!$A$4:$B$15000,2,FALSE),0)</f>
        <v>0</v>
      </c>
      <c r="E712" s="81">
        <f t="shared" ca="1" si="294"/>
        <v>0</v>
      </c>
      <c r="F712" s="83">
        <f t="shared" si="282"/>
        <v>1.1679999999999999</v>
      </c>
      <c r="G712" s="84">
        <f t="shared" ca="1" si="283"/>
        <v>1</v>
      </c>
      <c r="H712" s="81">
        <f ca="1">TRUNC(PRODUCT(G$10:G711),15)</f>
        <v>1.1473156485993199</v>
      </c>
      <c r="I712" s="81">
        <f t="shared" si="289"/>
        <v>1</v>
      </c>
      <c r="J712" s="81">
        <f t="shared" ca="1" si="284"/>
        <v>1.1473156499999999</v>
      </c>
      <c r="K712" s="81">
        <f t="shared" ca="1" si="285"/>
        <v>147.31565000000001</v>
      </c>
      <c r="L712" s="85">
        <f>IF(VLOOKUP(A712,$U$12:$AD$125,8)=VLOOKUP(A711,$U$12:$AD$125,8),0,VLOOKUP(A712,U$12:$AD$125,8))</f>
        <v>0</v>
      </c>
      <c r="M712" s="86">
        <f>IF(L712&gt;0,VLOOKUP(L712,T$12:$AC$125,7),0)</f>
        <v>0</v>
      </c>
      <c r="N712" s="81">
        <f t="shared" si="290"/>
        <v>0</v>
      </c>
      <c r="O712" s="81">
        <f t="shared" ca="1" si="286"/>
        <v>147.31565000000001</v>
      </c>
      <c r="P712" s="87" t="str">
        <f t="shared" si="291"/>
        <v>J=</v>
      </c>
      <c r="Q712" s="88">
        <f t="shared" si="292"/>
        <v>44676</v>
      </c>
      <c r="R712" s="7"/>
      <c r="S712" s="7"/>
      <c r="T712" s="7"/>
      <c r="U712" s="7"/>
      <c r="V712" s="7"/>
      <c r="W712" s="7"/>
      <c r="X712" s="7"/>
      <c r="Y712" s="7"/>
      <c r="Z712" s="7"/>
      <c r="AA712" s="7"/>
      <c r="AB712" s="7"/>
      <c r="AC712" s="7"/>
      <c r="AD712" s="7"/>
      <c r="AE712" s="7"/>
      <c r="AF712" s="65"/>
      <c r="AG712" s="9"/>
      <c r="AH712" s="9"/>
      <c r="AI712" s="4"/>
      <c r="AJ712" s="10"/>
      <c r="AK712" s="4"/>
      <c r="AL712" s="65"/>
      <c r="AM712" s="10"/>
      <c r="AN712" s="9"/>
      <c r="AO712" s="7"/>
      <c r="AP712" s="11"/>
      <c r="AQ712" s="9"/>
      <c r="AR712" s="8"/>
      <c r="AS712" s="68"/>
      <c r="AT712" s="12"/>
      <c r="AU712" s="12"/>
      <c r="AV712" s="22"/>
      <c r="AW712" s="12"/>
      <c r="AX712" s="12"/>
      <c r="AY712" s="12"/>
      <c r="AZ712" s="12"/>
      <c r="BA712" s="12"/>
      <c r="BB712" s="12"/>
      <c r="BC712" s="12"/>
      <c r="BD712" s="12"/>
      <c r="BE712" s="12"/>
      <c r="BF712" s="12"/>
      <c r="BG712" s="12"/>
      <c r="BH712" s="12"/>
      <c r="BI712" s="12"/>
      <c r="BJ712" s="12"/>
      <c r="BK712" s="12"/>
      <c r="BL712" s="12"/>
      <c r="BM712" s="12"/>
      <c r="BN712" s="12"/>
      <c r="BO712" s="12"/>
      <c r="BP712" s="12"/>
      <c r="BQ712" s="12"/>
      <c r="BR712" s="12"/>
      <c r="BS712" s="12"/>
      <c r="BT712" s="12"/>
      <c r="BU712" s="12"/>
      <c r="BV712" s="12"/>
      <c r="BW712" s="12"/>
      <c r="BX712" s="12"/>
      <c r="BY712" s="12"/>
      <c r="BZ712" s="12"/>
      <c r="CA712" s="12"/>
      <c r="CB712" s="12"/>
      <c r="CC712" s="12"/>
      <c r="CD712" s="12"/>
      <c r="CE712" s="12"/>
      <c r="CF712" s="12"/>
      <c r="CG712" s="12"/>
      <c r="CH712" s="12"/>
      <c r="CI712" s="12"/>
      <c r="CJ712" s="12"/>
      <c r="CK712" s="12"/>
      <c r="CL712" s="12"/>
      <c r="CM712" s="12"/>
      <c r="CN712" s="12"/>
      <c r="CO712" s="12"/>
      <c r="CP712" s="12"/>
      <c r="CQ712" s="12"/>
      <c r="CR712" s="12"/>
      <c r="CS712" s="12"/>
      <c r="CT712" s="12"/>
      <c r="CU712" s="12"/>
      <c r="CV712" s="12"/>
      <c r="CW712" s="12"/>
      <c r="CX712" s="12"/>
      <c r="CY712" s="12"/>
      <c r="CZ712" s="12"/>
      <c r="DA712" s="12"/>
      <c r="DB712" s="12"/>
      <c r="DC712" s="12"/>
      <c r="DD712" s="12"/>
      <c r="DE712" s="12"/>
      <c r="DF712" s="12"/>
      <c r="DG712" s="12"/>
      <c r="DH712" s="12"/>
      <c r="DI712" s="12"/>
      <c r="DJ712" s="12"/>
      <c r="DK712" s="12"/>
      <c r="DL712" s="12"/>
      <c r="DM712" s="12"/>
      <c r="DN712" s="12"/>
      <c r="DO712" s="12"/>
      <c r="DP712" s="12"/>
      <c r="DQ712" s="12"/>
      <c r="DR712" s="12"/>
      <c r="DS712" s="12"/>
      <c r="DT712" s="12"/>
      <c r="DU712" s="12"/>
      <c r="DV712" s="12"/>
      <c r="DW712" s="12"/>
      <c r="DX712" s="12"/>
      <c r="DY712" s="12"/>
      <c r="DZ712" s="12"/>
      <c r="EA712" s="12"/>
      <c r="EB712" s="12"/>
      <c r="EC712" s="12"/>
      <c r="ED712" s="12"/>
      <c r="EE712" s="12"/>
      <c r="EF712" s="12"/>
      <c r="EG712" s="12"/>
      <c r="EH712" s="12"/>
      <c r="EI712" s="12"/>
      <c r="EJ712" s="12"/>
      <c r="EK712" s="12"/>
      <c r="EL712" s="12"/>
      <c r="EM712" s="12"/>
      <c r="EN712" s="12"/>
      <c r="EO712" s="12"/>
      <c r="EP712" s="12"/>
      <c r="EQ712" s="12"/>
      <c r="ER712" s="12"/>
      <c r="ES712" s="12"/>
      <c r="ET712" s="12"/>
      <c r="EU712" s="12"/>
      <c r="EV712" s="12"/>
      <c r="EW712" s="12"/>
      <c r="EX712" s="12"/>
      <c r="EY712" s="12"/>
      <c r="EZ712" s="12"/>
      <c r="FA712" s="12"/>
      <c r="FB712" s="12"/>
      <c r="FC712" s="12"/>
      <c r="FD712" s="12"/>
      <c r="FE712" s="12"/>
      <c r="FF712" s="12"/>
      <c r="FG712" s="12"/>
      <c r="FH712" s="12"/>
      <c r="FI712" s="12"/>
      <c r="FJ712" s="12"/>
      <c r="FK712" s="12"/>
      <c r="FL712" s="12"/>
      <c r="FM712" s="12"/>
      <c r="FN712" s="12"/>
      <c r="FO712" s="12"/>
      <c r="FP712" s="12"/>
      <c r="FQ712" s="12"/>
      <c r="FR712" s="12"/>
      <c r="FS712" s="12"/>
      <c r="FT712" s="12"/>
      <c r="FU712" s="12"/>
      <c r="FV712" s="12"/>
      <c r="FW712" s="12"/>
      <c r="FX712" s="12"/>
      <c r="FY712" s="12"/>
      <c r="FZ712" s="12"/>
      <c r="GA712" s="12"/>
      <c r="GB712" s="12"/>
      <c r="GC712" s="12"/>
      <c r="GD712" s="12"/>
      <c r="GE712" s="12"/>
      <c r="GF712" s="12"/>
      <c r="GG712" s="12"/>
      <c r="GH712" s="12"/>
      <c r="GI712" s="12"/>
      <c r="GJ712" s="12"/>
      <c r="GK712" s="12"/>
      <c r="GL712" s="12"/>
      <c r="GM712" s="12"/>
      <c r="GN712" s="12"/>
      <c r="GO712" s="12"/>
      <c r="GP712" s="12"/>
      <c r="GQ712" s="12"/>
      <c r="GR712" s="12"/>
    </row>
    <row r="713" spans="1:200" x14ac:dyDescent="0.2">
      <c r="A713" s="79">
        <f t="shared" si="287"/>
        <v>43785</v>
      </c>
      <c r="B713" s="80">
        <f t="shared" ca="1" si="293"/>
        <v>1147.31565</v>
      </c>
      <c r="C713" s="81">
        <f t="shared" si="288"/>
        <v>1000</v>
      </c>
      <c r="D713" s="82">
        <f ca="1">IF(A713&lt;$B$1,VLOOKUP(A713,[1]DI!$A$4:$B$15000,2,FALSE),0)</f>
        <v>0</v>
      </c>
      <c r="E713" s="81">
        <f t="shared" ca="1" si="294"/>
        <v>0</v>
      </c>
      <c r="F713" s="83">
        <f t="shared" si="282"/>
        <v>1.1679999999999999</v>
      </c>
      <c r="G713" s="84">
        <f t="shared" ca="1" si="283"/>
        <v>1</v>
      </c>
      <c r="H713" s="81">
        <f ca="1">TRUNC(PRODUCT(G$10:G712),15)</f>
        <v>1.1473156485993199</v>
      </c>
      <c r="I713" s="81">
        <f t="shared" si="289"/>
        <v>1</v>
      </c>
      <c r="J713" s="81">
        <f t="shared" ca="1" si="284"/>
        <v>1.1473156499999999</v>
      </c>
      <c r="K713" s="81">
        <f t="shared" ca="1" si="285"/>
        <v>147.31565000000001</v>
      </c>
      <c r="L713" s="85">
        <f>IF(VLOOKUP(A713,$U$12:$AD$125,8)=VLOOKUP(A712,$U$12:$AD$125,8),0,VLOOKUP(A713,U$12:$AD$125,8))</f>
        <v>0</v>
      </c>
      <c r="M713" s="86">
        <f>IF(L713&gt;0,VLOOKUP(L713,T$12:$AC$125,7),0)</f>
        <v>0</v>
      </c>
      <c r="N713" s="81">
        <f t="shared" si="290"/>
        <v>0</v>
      </c>
      <c r="O713" s="81">
        <f t="shared" ca="1" si="286"/>
        <v>147.31565000000001</v>
      </c>
      <c r="P713" s="87" t="str">
        <f t="shared" si="291"/>
        <v>J=</v>
      </c>
      <c r="Q713" s="88">
        <f t="shared" si="292"/>
        <v>44676</v>
      </c>
      <c r="R713" s="7"/>
      <c r="S713" s="7"/>
      <c r="T713" s="7"/>
      <c r="U713" s="7"/>
      <c r="V713" s="7"/>
      <c r="W713" s="7"/>
      <c r="X713" s="7"/>
      <c r="Y713" s="7"/>
      <c r="Z713" s="7"/>
      <c r="AA713" s="7"/>
      <c r="AB713" s="7"/>
      <c r="AC713" s="7"/>
      <c r="AD713" s="7"/>
      <c r="AE713" s="7"/>
      <c r="AF713" s="65">
        <f>(AF705+1)</f>
        <v>43622</v>
      </c>
      <c r="AG713" s="9">
        <f t="shared" ref="AG713:AK728" ca="1" si="305">VLOOKUP($AF713,$A$10:$Q$3625,(AG$1)+1)</f>
        <v>1113.1131800000001</v>
      </c>
      <c r="AH713" s="9">
        <f t="shared" si="305"/>
        <v>1000</v>
      </c>
      <c r="AI713" s="4">
        <f t="shared" ca="1" si="305"/>
        <v>6.4000000000000001E-2</v>
      </c>
      <c r="AJ713" s="10">
        <f t="shared" ca="1" si="305"/>
        <v>2.4620000000000002E-4</v>
      </c>
      <c r="AK713" s="4">
        <f t="shared" si="305"/>
        <v>1.1679999999999999</v>
      </c>
      <c r="AL713" s="65">
        <f t="shared" ref="AL713:AL742" si="306">AF713</f>
        <v>43622</v>
      </c>
      <c r="AM713" s="10">
        <f t="shared" ref="AM713:AS728" ca="1" si="307">VLOOKUP($AF713,$A$10:$Q$3625,(AM$1)+1)</f>
        <v>1.11311318</v>
      </c>
      <c r="AN713" s="9">
        <f t="shared" ca="1" si="307"/>
        <v>113.11318</v>
      </c>
      <c r="AO713" s="7">
        <f t="shared" si="307"/>
        <v>0</v>
      </c>
      <c r="AP713" s="11">
        <f t="shared" si="307"/>
        <v>0</v>
      </c>
      <c r="AQ713" s="9">
        <f t="shared" si="307"/>
        <v>0</v>
      </c>
      <c r="AR713" s="8" t="str">
        <f t="shared" si="307"/>
        <v>J=</v>
      </c>
      <c r="AS713" s="65">
        <f t="shared" si="307"/>
        <v>44676</v>
      </c>
      <c r="AT713" s="12"/>
      <c r="AU713" s="12"/>
      <c r="AV713" s="22"/>
      <c r="AW713" s="12"/>
      <c r="AX713" s="12"/>
      <c r="AY713" s="12"/>
      <c r="AZ713" s="12"/>
      <c r="BA713" s="12"/>
      <c r="BB713" s="12"/>
      <c r="BC713" s="12"/>
      <c r="BD713" s="12"/>
      <c r="BE713" s="12"/>
      <c r="BF713" s="12"/>
      <c r="BG713" s="12"/>
      <c r="BH713" s="12"/>
      <c r="BI713" s="12"/>
      <c r="BJ713" s="12"/>
      <c r="BK713" s="12"/>
      <c r="BL713" s="12"/>
      <c r="BM713" s="12"/>
      <c r="BN713" s="12"/>
      <c r="BO713" s="12"/>
      <c r="BP713" s="12"/>
      <c r="BQ713" s="12"/>
      <c r="BR713" s="12"/>
      <c r="BS713" s="12"/>
      <c r="BT713" s="12"/>
      <c r="BU713" s="12"/>
      <c r="BV713" s="12"/>
      <c r="BW713" s="12"/>
      <c r="BX713" s="12"/>
      <c r="BY713" s="12"/>
      <c r="BZ713" s="12"/>
      <c r="CA713" s="12"/>
      <c r="CB713" s="12"/>
      <c r="CC713" s="12"/>
      <c r="CD713" s="12"/>
      <c r="CE713" s="12"/>
      <c r="CF713" s="12"/>
      <c r="CG713" s="12"/>
      <c r="CH713" s="12"/>
      <c r="CI713" s="12"/>
      <c r="CJ713" s="12"/>
      <c r="CK713" s="12"/>
      <c r="CL713" s="12"/>
      <c r="CM713" s="12"/>
      <c r="CN713" s="12"/>
      <c r="CO713" s="12"/>
      <c r="CP713" s="12"/>
      <c r="CQ713" s="12"/>
      <c r="CR713" s="12"/>
      <c r="CS713" s="12"/>
      <c r="CT713" s="12"/>
      <c r="CU713" s="12"/>
      <c r="CV713" s="12"/>
      <c r="CW713" s="12"/>
      <c r="CX713" s="12"/>
      <c r="CY713" s="12"/>
      <c r="CZ713" s="12"/>
      <c r="DA713" s="12"/>
      <c r="DB713" s="12"/>
      <c r="DC713" s="12"/>
      <c r="DD713" s="12"/>
      <c r="DE713" s="12"/>
      <c r="DF713" s="12"/>
      <c r="DG713" s="12"/>
      <c r="DH713" s="12"/>
      <c r="DI713" s="12"/>
      <c r="DJ713" s="12"/>
      <c r="DK713" s="12"/>
      <c r="DL713" s="12"/>
      <c r="DM713" s="12"/>
      <c r="DN713" s="12"/>
      <c r="DO713" s="12"/>
      <c r="DP713" s="12"/>
      <c r="DQ713" s="12"/>
      <c r="DR713" s="12"/>
      <c r="DS713" s="12"/>
      <c r="DT713" s="12"/>
      <c r="DU713" s="12"/>
      <c r="DV713" s="12"/>
      <c r="DW713" s="12"/>
      <c r="DX713" s="12"/>
      <c r="DY713" s="12"/>
      <c r="DZ713" s="12"/>
      <c r="EA713" s="12"/>
      <c r="EB713" s="12"/>
      <c r="EC713" s="12"/>
      <c r="ED713" s="12"/>
      <c r="EE713" s="12"/>
      <c r="EF713" s="12"/>
      <c r="EG713" s="12"/>
      <c r="EH713" s="12"/>
      <c r="EI713" s="12"/>
      <c r="EJ713" s="12"/>
      <c r="EK713" s="12"/>
      <c r="EL713" s="12"/>
      <c r="EM713" s="12"/>
      <c r="EN713" s="12"/>
      <c r="EO713" s="12"/>
      <c r="EP713" s="12"/>
      <c r="EQ713" s="12"/>
      <c r="ER713" s="12"/>
      <c r="ES713" s="12"/>
      <c r="ET713" s="12"/>
      <c r="EU713" s="12"/>
      <c r="EV713" s="12"/>
      <c r="EW713" s="12"/>
      <c r="EX713" s="12"/>
      <c r="EY713" s="12"/>
      <c r="EZ713" s="12"/>
      <c r="FA713" s="12"/>
      <c r="FB713" s="12"/>
      <c r="FC713" s="12"/>
      <c r="FD713" s="12"/>
      <c r="FE713" s="12"/>
      <c r="FF713" s="12"/>
      <c r="FG713" s="12"/>
      <c r="FH713" s="12"/>
      <c r="FI713" s="12"/>
      <c r="FJ713" s="12"/>
      <c r="FK713" s="12"/>
      <c r="FL713" s="12"/>
      <c r="FM713" s="12"/>
      <c r="FN713" s="12"/>
      <c r="FO713" s="12"/>
      <c r="FP713" s="12"/>
      <c r="FQ713" s="12"/>
      <c r="FR713" s="12"/>
      <c r="FS713" s="12"/>
      <c r="FT713" s="12"/>
      <c r="FU713" s="12"/>
      <c r="FV713" s="12"/>
      <c r="FW713" s="12"/>
      <c r="FX713" s="12"/>
      <c r="FY713" s="12"/>
      <c r="FZ713" s="12"/>
      <c r="GA713" s="12"/>
      <c r="GB713" s="12"/>
      <c r="GC713" s="12"/>
      <c r="GD713" s="12"/>
      <c r="GE713" s="12"/>
      <c r="GF713" s="12"/>
      <c r="GG713" s="12"/>
      <c r="GH713" s="12"/>
      <c r="GI713" s="12"/>
      <c r="GJ713" s="12"/>
      <c r="GK713" s="12"/>
      <c r="GL713" s="12"/>
      <c r="GM713" s="12"/>
      <c r="GN713" s="12"/>
      <c r="GO713" s="12"/>
      <c r="GP713" s="12"/>
      <c r="GQ713" s="12"/>
      <c r="GR713" s="12"/>
    </row>
    <row r="714" spans="1:200" x14ac:dyDescent="0.2">
      <c r="A714" s="79">
        <f t="shared" si="287"/>
        <v>43786</v>
      </c>
      <c r="B714" s="80">
        <f t="shared" ca="1" si="293"/>
        <v>1147.31565</v>
      </c>
      <c r="C714" s="81">
        <f t="shared" si="288"/>
        <v>1000</v>
      </c>
      <c r="D714" s="82">
        <f ca="1">IF(A714&lt;$B$1,VLOOKUP(A714,[1]DI!$A$4:$B$15000,2,FALSE),0)</f>
        <v>0</v>
      </c>
      <c r="E714" s="81">
        <f t="shared" ca="1" si="294"/>
        <v>0</v>
      </c>
      <c r="F714" s="83">
        <f t="shared" ref="F714:F777" si="308">IF(A714&gt;$H$2,$I$3,$I$2)</f>
        <v>1.1679999999999999</v>
      </c>
      <c r="G714" s="84">
        <f t="shared" ref="G714:G777" ca="1" si="309">TRUNC((1+(E714*F714)),15)</f>
        <v>1</v>
      </c>
      <c r="H714" s="81">
        <f ca="1">TRUNC(PRODUCT(G$10:G713),15)</f>
        <v>1.1473156485993199</v>
      </c>
      <c r="I714" s="81">
        <f t="shared" si="289"/>
        <v>1</v>
      </c>
      <c r="J714" s="81">
        <f t="shared" ref="J714:J777" ca="1" si="310">ROUND(TRUNC(H714/I714,15),8)</f>
        <v>1.1473156499999999</v>
      </c>
      <c r="K714" s="81">
        <f t="shared" ref="K714:K777" ca="1" si="311">TRUNC((C714*(J714-1)),8)</f>
        <v>147.31565000000001</v>
      </c>
      <c r="L714" s="85">
        <f>IF(VLOOKUP(A714,$U$12:$AD$125,8)=VLOOKUP(A713,$U$12:$AD$125,8),0,VLOOKUP(A714,U$12:$AD$125,8))</f>
        <v>0</v>
      </c>
      <c r="M714" s="86">
        <f>IF(L714&gt;0,VLOOKUP(L714,T$12:$AC$125,7),0)</f>
        <v>0</v>
      </c>
      <c r="N714" s="81">
        <f t="shared" si="290"/>
        <v>0</v>
      </c>
      <c r="O714" s="81">
        <f t="shared" ref="O714:O777" ca="1" si="312">(K714+N714)</f>
        <v>147.31565000000001</v>
      </c>
      <c r="P714" s="87" t="str">
        <f t="shared" si="291"/>
        <v>J=</v>
      </c>
      <c r="Q714" s="88">
        <f t="shared" si="292"/>
        <v>44676</v>
      </c>
      <c r="R714" s="7"/>
      <c r="S714" s="7"/>
      <c r="T714" s="7"/>
      <c r="U714" s="7"/>
      <c r="V714" s="7"/>
      <c r="W714" s="7"/>
      <c r="X714" s="7"/>
      <c r="Y714" s="7"/>
      <c r="Z714" s="7"/>
      <c r="AA714" s="7"/>
      <c r="AB714" s="7"/>
      <c r="AC714" s="7"/>
      <c r="AD714" s="7"/>
      <c r="AE714" s="7"/>
      <c r="AF714" s="65">
        <f t="shared" ref="AF714:AF742" si="313">(AF713+1)</f>
        <v>43623</v>
      </c>
      <c r="AG714" s="9">
        <f t="shared" ca="1" si="305"/>
        <v>1113.43326</v>
      </c>
      <c r="AH714" s="9">
        <f t="shared" si="305"/>
        <v>1000</v>
      </c>
      <c r="AI714" s="4">
        <f t="shared" ca="1" si="305"/>
        <v>6.4000000000000001E-2</v>
      </c>
      <c r="AJ714" s="10">
        <f t="shared" ca="1" si="305"/>
        <v>2.4620000000000002E-4</v>
      </c>
      <c r="AK714" s="4">
        <f t="shared" si="305"/>
        <v>1.1679999999999999</v>
      </c>
      <c r="AL714" s="65">
        <f t="shared" si="306"/>
        <v>43623</v>
      </c>
      <c r="AM714" s="10">
        <f t="shared" ca="1" si="307"/>
        <v>1.1134332600000001</v>
      </c>
      <c r="AN714" s="9">
        <f t="shared" ca="1" si="307"/>
        <v>113.43326</v>
      </c>
      <c r="AO714" s="7">
        <f t="shared" si="307"/>
        <v>0</v>
      </c>
      <c r="AP714" s="11">
        <f t="shared" si="307"/>
        <v>0</v>
      </c>
      <c r="AQ714" s="9">
        <f t="shared" si="307"/>
        <v>0</v>
      </c>
      <c r="AR714" s="8" t="str">
        <f t="shared" si="307"/>
        <v>J=</v>
      </c>
      <c r="AS714" s="65">
        <f t="shared" si="307"/>
        <v>44676</v>
      </c>
      <c r="AT714" s="12"/>
      <c r="AU714" s="12"/>
      <c r="AV714" s="22"/>
      <c r="AW714" s="12"/>
      <c r="AX714" s="12"/>
      <c r="AY714" s="12"/>
      <c r="AZ714" s="12"/>
      <c r="BA714" s="12"/>
      <c r="BB714" s="12"/>
      <c r="BC714" s="12"/>
      <c r="BD714" s="12"/>
      <c r="BE714" s="12"/>
      <c r="BF714" s="12"/>
      <c r="BG714" s="12"/>
      <c r="BH714" s="12"/>
      <c r="BI714" s="12"/>
      <c r="BJ714" s="12"/>
      <c r="BK714" s="12"/>
      <c r="BL714" s="12"/>
      <c r="BM714" s="12"/>
      <c r="BN714" s="12"/>
      <c r="BO714" s="12"/>
      <c r="BP714" s="12"/>
      <c r="BQ714" s="12"/>
      <c r="BR714" s="12"/>
      <c r="BS714" s="12"/>
      <c r="BT714" s="12"/>
      <c r="BU714" s="12"/>
      <c r="BV714" s="12"/>
      <c r="BW714" s="12"/>
      <c r="BX714" s="12"/>
      <c r="BY714" s="12"/>
      <c r="BZ714" s="12"/>
      <c r="CA714" s="12"/>
      <c r="CB714" s="12"/>
      <c r="CC714" s="12"/>
      <c r="CD714" s="12"/>
      <c r="CE714" s="12"/>
      <c r="CF714" s="12"/>
      <c r="CG714" s="12"/>
      <c r="CH714" s="12"/>
      <c r="CI714" s="12"/>
      <c r="CJ714" s="12"/>
      <c r="CK714" s="12"/>
      <c r="CL714" s="12"/>
      <c r="CM714" s="12"/>
      <c r="CN714" s="12"/>
      <c r="CO714" s="12"/>
      <c r="CP714" s="12"/>
      <c r="CQ714" s="12"/>
      <c r="CR714" s="12"/>
      <c r="CS714" s="12"/>
      <c r="CT714" s="12"/>
      <c r="CU714" s="12"/>
      <c r="CV714" s="12"/>
      <c r="CW714" s="12"/>
      <c r="CX714" s="12"/>
      <c r="CY714" s="12"/>
      <c r="CZ714" s="12"/>
      <c r="DA714" s="12"/>
      <c r="DB714" s="12"/>
      <c r="DC714" s="12"/>
      <c r="DD714" s="12"/>
      <c r="DE714" s="12"/>
      <c r="DF714" s="12"/>
      <c r="DG714" s="12"/>
      <c r="DH714" s="12"/>
      <c r="DI714" s="12"/>
      <c r="DJ714" s="12"/>
      <c r="DK714" s="12"/>
      <c r="DL714" s="12"/>
      <c r="DM714" s="12"/>
      <c r="DN714" s="12"/>
      <c r="DO714" s="12"/>
      <c r="DP714" s="12"/>
      <c r="DQ714" s="12"/>
      <c r="DR714" s="12"/>
      <c r="DS714" s="12"/>
      <c r="DT714" s="12"/>
      <c r="DU714" s="12"/>
      <c r="DV714" s="12"/>
      <c r="DW714" s="12"/>
      <c r="DX714" s="12"/>
      <c r="DY714" s="12"/>
      <c r="DZ714" s="12"/>
      <c r="EA714" s="12"/>
      <c r="EB714" s="12"/>
      <c r="EC714" s="12"/>
      <c r="ED714" s="12"/>
      <c r="EE714" s="12"/>
      <c r="EF714" s="12"/>
      <c r="EG714" s="12"/>
      <c r="EH714" s="12"/>
      <c r="EI714" s="12"/>
      <c r="EJ714" s="12"/>
      <c r="EK714" s="12"/>
      <c r="EL714" s="12"/>
      <c r="EM714" s="12"/>
      <c r="EN714" s="12"/>
      <c r="EO714" s="12"/>
      <c r="EP714" s="12"/>
      <c r="EQ714" s="12"/>
      <c r="ER714" s="12"/>
      <c r="ES714" s="12"/>
      <c r="ET714" s="12"/>
      <c r="EU714" s="12"/>
      <c r="EV714" s="12"/>
      <c r="EW714" s="12"/>
      <c r="EX714" s="12"/>
      <c r="EY714" s="12"/>
      <c r="EZ714" s="12"/>
      <c r="FA714" s="12"/>
      <c r="FB714" s="12"/>
      <c r="FC714" s="12"/>
      <c r="FD714" s="12"/>
      <c r="FE714" s="12"/>
      <c r="FF714" s="12"/>
      <c r="FG714" s="12"/>
      <c r="FH714" s="12"/>
      <c r="FI714" s="12"/>
      <c r="FJ714" s="12"/>
      <c r="FK714" s="12"/>
      <c r="FL714" s="12"/>
      <c r="FM714" s="12"/>
      <c r="FN714" s="12"/>
      <c r="FO714" s="12"/>
      <c r="FP714" s="12"/>
      <c r="FQ714" s="12"/>
      <c r="FR714" s="12"/>
      <c r="FS714" s="12"/>
      <c r="FT714" s="12"/>
      <c r="FU714" s="12"/>
      <c r="FV714" s="12"/>
      <c r="FW714" s="12"/>
      <c r="FX714" s="12"/>
      <c r="FY714" s="12"/>
      <c r="FZ714" s="12"/>
      <c r="GA714" s="12"/>
      <c r="GB714" s="12"/>
      <c r="GC714" s="12"/>
      <c r="GD714" s="12"/>
      <c r="GE714" s="12"/>
      <c r="GF714" s="12"/>
      <c r="GG714" s="12"/>
      <c r="GH714" s="12"/>
      <c r="GI714" s="12"/>
      <c r="GJ714" s="12"/>
      <c r="GK714" s="12"/>
      <c r="GL714" s="12"/>
      <c r="GM714" s="12"/>
      <c r="GN714" s="12"/>
      <c r="GO714" s="12"/>
      <c r="GP714" s="12"/>
      <c r="GQ714" s="12"/>
      <c r="GR714" s="12"/>
    </row>
    <row r="715" spans="1:200" x14ac:dyDescent="0.2">
      <c r="A715" s="79">
        <f t="shared" ref="A715:A778" si="314">(A714+1)</f>
        <v>43787</v>
      </c>
      <c r="B715" s="80">
        <f t="shared" ca="1" si="293"/>
        <v>1147.31565</v>
      </c>
      <c r="C715" s="81">
        <f t="shared" ref="C715:C778" si="315">TRUNC(C714-N714,8)</f>
        <v>1000</v>
      </c>
      <c r="D715" s="82">
        <f ca="1">IF(A715&lt;$B$1,VLOOKUP(A715,[1]DI!$A$4:$B$15000,2,FALSE),0)</f>
        <v>4.9000000000000002E-2</v>
      </c>
      <c r="E715" s="81">
        <f t="shared" ca="1" si="294"/>
        <v>1.8985000000000001E-4</v>
      </c>
      <c r="F715" s="83">
        <f t="shared" si="308"/>
        <v>1.1679999999999999</v>
      </c>
      <c r="G715" s="84">
        <f t="shared" ca="1" si="309"/>
        <v>1.0002217447999999</v>
      </c>
      <c r="H715" s="81">
        <f ca="1">TRUNC(PRODUCT(G$10:G714),15)</f>
        <v>1.1473156485993199</v>
      </c>
      <c r="I715" s="81">
        <f t="shared" ref="I715:I778" si="316">IF(OR(L714&gt;0,L714="E"),H714,I714)</f>
        <v>1</v>
      </c>
      <c r="J715" s="81">
        <f t="shared" ca="1" si="310"/>
        <v>1.1473156499999999</v>
      </c>
      <c r="K715" s="81">
        <f t="shared" ca="1" si="311"/>
        <v>147.31565000000001</v>
      </c>
      <c r="L715" s="85">
        <f>IF(VLOOKUP(A715,$U$12:$AD$125,8)=VLOOKUP(A714,$U$12:$AD$125,8),0,VLOOKUP(A715,U$12:$AD$125,8))</f>
        <v>0</v>
      </c>
      <c r="M715" s="86">
        <f>IF(L715&gt;0,VLOOKUP(L715,T$12:$AC$125,7),0)</f>
        <v>0</v>
      </c>
      <c r="N715" s="81">
        <f t="shared" ref="N715:N778" si="317">IF(M715&gt;0,(C715*M715),0)</f>
        <v>0</v>
      </c>
      <c r="O715" s="81">
        <f t="shared" ca="1" si="312"/>
        <v>147.31565000000001</v>
      </c>
      <c r="P715" s="87" t="str">
        <f t="shared" ref="P715:P778" si="318">IF(L714&gt;0,VLOOKUP(A714,$U$12:$AD$125,9),P714)</f>
        <v>J=</v>
      </c>
      <c r="Q715" s="88">
        <f t="shared" ref="Q715:Q778" si="319">IF(L714&gt;0,VLOOKUP(A714,$U$12:$AD$125,10),Q714)</f>
        <v>44676</v>
      </c>
      <c r="R715" s="7"/>
      <c r="S715" s="7"/>
      <c r="T715" s="7"/>
      <c r="U715" s="7"/>
      <c r="V715" s="7"/>
      <c r="W715" s="7"/>
      <c r="X715" s="7"/>
      <c r="Y715" s="7"/>
      <c r="Z715" s="7"/>
      <c r="AA715" s="7"/>
      <c r="AB715" s="7"/>
      <c r="AC715" s="7"/>
      <c r="AD715" s="7"/>
      <c r="AE715" s="7"/>
      <c r="AF715" s="65">
        <f t="shared" si="313"/>
        <v>43624</v>
      </c>
      <c r="AG715" s="9">
        <f t="shared" ca="1" si="305"/>
        <v>1113.75344</v>
      </c>
      <c r="AH715" s="9">
        <f t="shared" si="305"/>
        <v>1000</v>
      </c>
      <c r="AI715" s="4">
        <f t="shared" ca="1" si="305"/>
        <v>0</v>
      </c>
      <c r="AJ715" s="10">
        <f t="shared" ca="1" si="305"/>
        <v>0</v>
      </c>
      <c r="AK715" s="4">
        <f t="shared" si="305"/>
        <v>1.1679999999999999</v>
      </c>
      <c r="AL715" s="65">
        <f t="shared" si="306"/>
        <v>43624</v>
      </c>
      <c r="AM715" s="10">
        <f t="shared" ca="1" si="307"/>
        <v>1.11375344</v>
      </c>
      <c r="AN715" s="9">
        <f t="shared" ca="1" si="307"/>
        <v>113.75344</v>
      </c>
      <c r="AO715" s="7">
        <f t="shared" si="307"/>
        <v>0</v>
      </c>
      <c r="AP715" s="11">
        <f t="shared" si="307"/>
        <v>0</v>
      </c>
      <c r="AQ715" s="9">
        <f t="shared" si="307"/>
        <v>0</v>
      </c>
      <c r="AR715" s="8" t="str">
        <f t="shared" si="307"/>
        <v>J=</v>
      </c>
      <c r="AS715" s="65">
        <f t="shared" si="307"/>
        <v>44676</v>
      </c>
      <c r="AT715" s="12"/>
      <c r="AU715" s="12"/>
      <c r="AV715" s="22"/>
      <c r="AW715" s="12"/>
      <c r="AX715" s="12"/>
      <c r="AY715" s="12"/>
      <c r="AZ715" s="12"/>
      <c r="BA715" s="12"/>
      <c r="BB715" s="12"/>
      <c r="BC715" s="12"/>
      <c r="BD715" s="12"/>
      <c r="BE715" s="12"/>
      <c r="BF715" s="12"/>
      <c r="BG715" s="12"/>
      <c r="BH715" s="12"/>
      <c r="BI715" s="12"/>
      <c r="BJ715" s="12"/>
      <c r="BK715" s="12"/>
      <c r="BL715" s="12"/>
      <c r="BM715" s="12"/>
      <c r="BN715" s="12"/>
      <c r="BO715" s="12"/>
      <c r="BP715" s="12"/>
      <c r="BQ715" s="12"/>
      <c r="BR715" s="12"/>
      <c r="BS715" s="12"/>
      <c r="BT715" s="12"/>
      <c r="BU715" s="12"/>
      <c r="BV715" s="12"/>
      <c r="BW715" s="12"/>
      <c r="BX715" s="12"/>
      <c r="BY715" s="12"/>
      <c r="BZ715" s="12"/>
      <c r="CA715" s="12"/>
      <c r="CB715" s="12"/>
      <c r="CC715" s="12"/>
      <c r="CD715" s="12"/>
      <c r="CE715" s="12"/>
      <c r="CF715" s="12"/>
      <c r="CG715" s="12"/>
      <c r="CH715" s="12"/>
      <c r="CI715" s="12"/>
      <c r="CJ715" s="12"/>
      <c r="CK715" s="12"/>
      <c r="CL715" s="12"/>
      <c r="CM715" s="12"/>
      <c r="CN715" s="12"/>
      <c r="CO715" s="12"/>
      <c r="CP715" s="12"/>
      <c r="CQ715" s="12"/>
      <c r="CR715" s="12"/>
      <c r="CS715" s="12"/>
      <c r="CT715" s="12"/>
      <c r="CU715" s="12"/>
      <c r="CV715" s="12"/>
      <c r="CW715" s="12"/>
      <c r="CX715" s="12"/>
      <c r="CY715" s="12"/>
      <c r="CZ715" s="12"/>
      <c r="DA715" s="12"/>
      <c r="DB715" s="12"/>
      <c r="DC715" s="12"/>
      <c r="DD715" s="12"/>
      <c r="DE715" s="12"/>
      <c r="DF715" s="12"/>
      <c r="DG715" s="12"/>
      <c r="DH715" s="12"/>
      <c r="DI715" s="12"/>
      <c r="DJ715" s="12"/>
      <c r="DK715" s="12"/>
      <c r="DL715" s="12"/>
      <c r="DM715" s="12"/>
      <c r="DN715" s="12"/>
      <c r="DO715" s="12"/>
      <c r="DP715" s="12"/>
      <c r="DQ715" s="12"/>
      <c r="DR715" s="12"/>
      <c r="DS715" s="12"/>
      <c r="DT715" s="12"/>
      <c r="DU715" s="12"/>
      <c r="DV715" s="12"/>
      <c r="DW715" s="12"/>
      <c r="DX715" s="12"/>
      <c r="DY715" s="12"/>
      <c r="DZ715" s="12"/>
      <c r="EA715" s="12"/>
      <c r="EB715" s="12"/>
      <c r="EC715" s="12"/>
      <c r="ED715" s="12"/>
      <c r="EE715" s="12"/>
      <c r="EF715" s="12"/>
      <c r="EG715" s="12"/>
      <c r="EH715" s="12"/>
      <c r="EI715" s="12"/>
      <c r="EJ715" s="12"/>
      <c r="EK715" s="12"/>
      <c r="EL715" s="12"/>
      <c r="EM715" s="12"/>
      <c r="EN715" s="12"/>
      <c r="EO715" s="12"/>
      <c r="EP715" s="12"/>
      <c r="EQ715" s="12"/>
      <c r="ER715" s="12"/>
      <c r="ES715" s="12"/>
      <c r="ET715" s="12"/>
      <c r="EU715" s="12"/>
      <c r="EV715" s="12"/>
      <c r="EW715" s="12"/>
      <c r="EX715" s="12"/>
      <c r="EY715" s="12"/>
      <c r="EZ715" s="12"/>
      <c r="FA715" s="12"/>
      <c r="FB715" s="12"/>
      <c r="FC715" s="12"/>
      <c r="FD715" s="12"/>
      <c r="FE715" s="12"/>
      <c r="FF715" s="12"/>
      <c r="FG715" s="12"/>
      <c r="FH715" s="12"/>
      <c r="FI715" s="12"/>
      <c r="FJ715" s="12"/>
      <c r="FK715" s="12"/>
      <c r="FL715" s="12"/>
      <c r="FM715" s="12"/>
      <c r="FN715" s="12"/>
      <c r="FO715" s="12"/>
      <c r="FP715" s="12"/>
      <c r="FQ715" s="12"/>
      <c r="FR715" s="12"/>
      <c r="FS715" s="12"/>
      <c r="FT715" s="12"/>
      <c r="FU715" s="12"/>
      <c r="FV715" s="12"/>
      <c r="FW715" s="12"/>
      <c r="FX715" s="12"/>
      <c r="FY715" s="12"/>
      <c r="FZ715" s="12"/>
      <c r="GA715" s="12"/>
      <c r="GB715" s="12"/>
      <c r="GC715" s="12"/>
      <c r="GD715" s="12"/>
      <c r="GE715" s="12"/>
      <c r="GF715" s="12"/>
      <c r="GG715" s="12"/>
      <c r="GH715" s="12"/>
      <c r="GI715" s="12"/>
      <c r="GJ715" s="12"/>
      <c r="GK715" s="12"/>
      <c r="GL715" s="12"/>
      <c r="GM715" s="12"/>
      <c r="GN715" s="12"/>
      <c r="GO715" s="12"/>
      <c r="GP715" s="12"/>
      <c r="GQ715" s="12"/>
      <c r="GR715" s="12"/>
    </row>
    <row r="716" spans="1:200" x14ac:dyDescent="0.2">
      <c r="A716" s="79">
        <f t="shared" si="314"/>
        <v>43788</v>
      </c>
      <c r="B716" s="80">
        <f t="shared" ref="B716:B779" ca="1" si="320">IF(A716&lt;=TODAY(),C716+K716,IF(AND(A716&gt;TODAY(),A716&lt;=$B$1),IF(VLOOKUP(TODAY(),$A$10:$D$5000,4,FALSE)=0,"n.d",C716+K716),"n.d"))</f>
        <v>1147.57006</v>
      </c>
      <c r="C716" s="81">
        <f t="shared" si="315"/>
        <v>1000</v>
      </c>
      <c r="D716" s="82">
        <f ca="1">IF(A716&lt;$B$1,VLOOKUP(A716,[1]DI!$A$4:$B$15000,2,FALSE),0)</f>
        <v>4.9000000000000002E-2</v>
      </c>
      <c r="E716" s="81">
        <f t="shared" ca="1" si="294"/>
        <v>1.8985000000000001E-4</v>
      </c>
      <c r="F716" s="83">
        <f t="shared" si="308"/>
        <v>1.1679999999999999</v>
      </c>
      <c r="G716" s="84">
        <f t="shared" ca="1" si="309"/>
        <v>1.0002217447999999</v>
      </c>
      <c r="H716" s="81">
        <f ca="1">TRUNC(PRODUCT(G$10:G715),15)</f>
        <v>1.14757005987836</v>
      </c>
      <c r="I716" s="81">
        <f t="shared" si="316"/>
        <v>1</v>
      </c>
      <c r="J716" s="81">
        <f t="shared" ca="1" si="310"/>
        <v>1.1475700600000001</v>
      </c>
      <c r="K716" s="81">
        <f t="shared" ca="1" si="311"/>
        <v>147.57006000000001</v>
      </c>
      <c r="L716" s="85">
        <f>IF(VLOOKUP(A716,$U$12:$AD$125,8)=VLOOKUP(A715,$U$12:$AD$125,8),0,VLOOKUP(A716,U$12:$AD$125,8))</f>
        <v>0</v>
      </c>
      <c r="M716" s="86">
        <f>IF(L716&gt;0,VLOOKUP(L716,T$12:$AC$125,7),0)</f>
        <v>0</v>
      </c>
      <c r="N716" s="81">
        <f t="shared" si="317"/>
        <v>0</v>
      </c>
      <c r="O716" s="81">
        <f t="shared" ca="1" si="312"/>
        <v>147.57006000000001</v>
      </c>
      <c r="P716" s="87" t="str">
        <f t="shared" si="318"/>
        <v>J=</v>
      </c>
      <c r="Q716" s="88">
        <f t="shared" si="319"/>
        <v>44676</v>
      </c>
      <c r="R716" s="7"/>
      <c r="S716" s="7"/>
      <c r="T716" s="7"/>
      <c r="U716" s="7"/>
      <c r="V716" s="7"/>
      <c r="W716" s="7"/>
      <c r="X716" s="7"/>
      <c r="Y716" s="7"/>
      <c r="Z716" s="7"/>
      <c r="AA716" s="7"/>
      <c r="AB716" s="7"/>
      <c r="AC716" s="7"/>
      <c r="AD716" s="7"/>
      <c r="AE716" s="7"/>
      <c r="AF716" s="65">
        <f t="shared" si="313"/>
        <v>43625</v>
      </c>
      <c r="AG716" s="9">
        <f t="shared" ca="1" si="305"/>
        <v>1113.75344</v>
      </c>
      <c r="AH716" s="9">
        <f t="shared" si="305"/>
        <v>1000</v>
      </c>
      <c r="AI716" s="4">
        <f t="shared" ca="1" si="305"/>
        <v>0</v>
      </c>
      <c r="AJ716" s="10">
        <f t="shared" ca="1" si="305"/>
        <v>0</v>
      </c>
      <c r="AK716" s="4">
        <f t="shared" si="305"/>
        <v>1.1679999999999999</v>
      </c>
      <c r="AL716" s="65">
        <f t="shared" si="306"/>
        <v>43625</v>
      </c>
      <c r="AM716" s="10">
        <f t="shared" ca="1" si="307"/>
        <v>1.11375344</v>
      </c>
      <c r="AN716" s="9">
        <f t="shared" ca="1" si="307"/>
        <v>113.75344</v>
      </c>
      <c r="AO716" s="7">
        <f t="shared" si="307"/>
        <v>0</v>
      </c>
      <c r="AP716" s="11">
        <f t="shared" si="307"/>
        <v>0</v>
      </c>
      <c r="AQ716" s="9">
        <f t="shared" si="307"/>
        <v>0</v>
      </c>
      <c r="AR716" s="8" t="str">
        <f t="shared" si="307"/>
        <v>J=</v>
      </c>
      <c r="AS716" s="65">
        <f t="shared" si="307"/>
        <v>44676</v>
      </c>
      <c r="AT716" s="12"/>
      <c r="AU716" s="12"/>
      <c r="AV716" s="22"/>
      <c r="AW716" s="12"/>
      <c r="AX716" s="12"/>
      <c r="AY716" s="12"/>
      <c r="AZ716" s="12"/>
      <c r="BA716" s="12"/>
      <c r="BB716" s="12"/>
      <c r="BC716" s="12"/>
      <c r="BD716" s="12"/>
      <c r="BE716" s="12"/>
      <c r="BF716" s="12"/>
      <c r="BG716" s="12"/>
      <c r="BH716" s="12"/>
      <c r="BI716" s="12"/>
      <c r="BJ716" s="12"/>
      <c r="BK716" s="12"/>
      <c r="BL716" s="12"/>
      <c r="BM716" s="12"/>
      <c r="BN716" s="12"/>
      <c r="BO716" s="12"/>
      <c r="BP716" s="12"/>
      <c r="BQ716" s="12"/>
      <c r="BR716" s="12"/>
      <c r="BS716" s="12"/>
      <c r="BT716" s="12"/>
      <c r="BU716" s="12"/>
      <c r="BV716" s="12"/>
      <c r="BW716" s="12"/>
      <c r="BX716" s="12"/>
      <c r="BY716" s="12"/>
      <c r="BZ716" s="12"/>
      <c r="CA716" s="12"/>
      <c r="CB716" s="12"/>
      <c r="CC716" s="12"/>
      <c r="CD716" s="12"/>
      <c r="CE716" s="12"/>
      <c r="CF716" s="12"/>
      <c r="CG716" s="12"/>
      <c r="CH716" s="12"/>
      <c r="CI716" s="12"/>
      <c r="CJ716" s="12"/>
      <c r="CK716" s="12"/>
      <c r="CL716" s="12"/>
      <c r="CM716" s="12"/>
      <c r="CN716" s="12"/>
      <c r="CO716" s="12"/>
      <c r="CP716" s="12"/>
      <c r="CQ716" s="12"/>
      <c r="CR716" s="12"/>
      <c r="CS716" s="12"/>
      <c r="CT716" s="12"/>
      <c r="CU716" s="12"/>
      <c r="CV716" s="12"/>
      <c r="CW716" s="12"/>
      <c r="CX716" s="12"/>
      <c r="CY716" s="12"/>
      <c r="CZ716" s="12"/>
      <c r="DA716" s="12"/>
      <c r="DB716" s="12"/>
      <c r="DC716" s="12"/>
      <c r="DD716" s="12"/>
      <c r="DE716" s="12"/>
      <c r="DF716" s="12"/>
      <c r="DG716" s="12"/>
      <c r="DH716" s="12"/>
      <c r="DI716" s="12"/>
      <c r="DJ716" s="12"/>
      <c r="DK716" s="12"/>
      <c r="DL716" s="12"/>
      <c r="DM716" s="12"/>
      <c r="DN716" s="12"/>
      <c r="DO716" s="12"/>
      <c r="DP716" s="12"/>
      <c r="DQ716" s="12"/>
      <c r="DR716" s="12"/>
      <c r="DS716" s="12"/>
      <c r="DT716" s="12"/>
      <c r="DU716" s="12"/>
      <c r="DV716" s="12"/>
      <c r="DW716" s="12"/>
      <c r="DX716" s="12"/>
      <c r="DY716" s="12"/>
      <c r="DZ716" s="12"/>
      <c r="EA716" s="12"/>
      <c r="EB716" s="12"/>
      <c r="EC716" s="12"/>
      <c r="ED716" s="12"/>
      <c r="EE716" s="12"/>
      <c r="EF716" s="12"/>
      <c r="EG716" s="12"/>
      <c r="EH716" s="12"/>
      <c r="EI716" s="12"/>
      <c r="EJ716" s="12"/>
      <c r="EK716" s="12"/>
      <c r="EL716" s="12"/>
      <c r="EM716" s="12"/>
      <c r="EN716" s="12"/>
      <c r="EO716" s="12"/>
      <c r="EP716" s="12"/>
      <c r="EQ716" s="12"/>
      <c r="ER716" s="12"/>
      <c r="ES716" s="12"/>
      <c r="ET716" s="12"/>
      <c r="EU716" s="12"/>
      <c r="EV716" s="12"/>
      <c r="EW716" s="12"/>
      <c r="EX716" s="12"/>
      <c r="EY716" s="12"/>
      <c r="EZ716" s="12"/>
      <c r="FA716" s="12"/>
      <c r="FB716" s="12"/>
      <c r="FC716" s="12"/>
      <c r="FD716" s="12"/>
      <c r="FE716" s="12"/>
      <c r="FF716" s="12"/>
      <c r="FG716" s="12"/>
      <c r="FH716" s="12"/>
      <c r="FI716" s="12"/>
      <c r="FJ716" s="12"/>
      <c r="FK716" s="12"/>
      <c r="FL716" s="12"/>
      <c r="FM716" s="12"/>
      <c r="FN716" s="12"/>
      <c r="FO716" s="12"/>
      <c r="FP716" s="12"/>
      <c r="FQ716" s="12"/>
      <c r="FR716" s="12"/>
      <c r="FS716" s="12"/>
      <c r="FT716" s="12"/>
      <c r="FU716" s="12"/>
      <c r="FV716" s="12"/>
      <c r="FW716" s="12"/>
      <c r="FX716" s="12"/>
      <c r="FY716" s="12"/>
      <c r="FZ716" s="12"/>
      <c r="GA716" s="12"/>
      <c r="GB716" s="12"/>
      <c r="GC716" s="12"/>
      <c r="GD716" s="12"/>
      <c r="GE716" s="12"/>
      <c r="GF716" s="12"/>
      <c r="GG716" s="12"/>
      <c r="GH716" s="12"/>
      <c r="GI716" s="12"/>
      <c r="GJ716" s="12"/>
      <c r="GK716" s="12"/>
      <c r="GL716" s="12"/>
      <c r="GM716" s="12"/>
      <c r="GN716" s="12"/>
      <c r="GO716" s="12"/>
      <c r="GP716" s="12"/>
      <c r="GQ716" s="12"/>
      <c r="GR716" s="12"/>
    </row>
    <row r="717" spans="1:200" x14ac:dyDescent="0.2">
      <c r="A717" s="79">
        <f t="shared" si="314"/>
        <v>43789</v>
      </c>
      <c r="B717" s="80">
        <f t="shared" ca="1" si="320"/>
        <v>1147.8245300000001</v>
      </c>
      <c r="C717" s="81">
        <f t="shared" si="315"/>
        <v>1000</v>
      </c>
      <c r="D717" s="82">
        <f ca="1">IF(A717&lt;$B$1,VLOOKUP(A717,[1]DI!$A$4:$B$15000,2,FALSE),0)</f>
        <v>4.9000000000000002E-2</v>
      </c>
      <c r="E717" s="81">
        <f t="shared" ref="E717:E780" ca="1" si="321">ROUND((((1+D717)^(1/252)-1)),8)</f>
        <v>1.8985000000000001E-4</v>
      </c>
      <c r="F717" s="83">
        <f t="shared" si="308"/>
        <v>1.1679999999999999</v>
      </c>
      <c r="G717" s="84">
        <f t="shared" ca="1" si="309"/>
        <v>1.0002217447999999</v>
      </c>
      <c r="H717" s="81">
        <f ca="1">TRUNC(PRODUCT(G$10:G716),15)</f>
        <v>1.14782452757177</v>
      </c>
      <c r="I717" s="81">
        <f t="shared" si="316"/>
        <v>1</v>
      </c>
      <c r="J717" s="81">
        <f t="shared" ca="1" si="310"/>
        <v>1.1478245300000001</v>
      </c>
      <c r="K717" s="81">
        <f t="shared" ca="1" si="311"/>
        <v>147.82453000000001</v>
      </c>
      <c r="L717" s="85">
        <f>IF(VLOOKUP(A717,$U$12:$AD$125,8)=VLOOKUP(A716,$U$12:$AD$125,8),0,VLOOKUP(A717,U$12:$AD$125,8))</f>
        <v>0</v>
      </c>
      <c r="M717" s="86">
        <f>IF(L717&gt;0,VLOOKUP(L717,T$12:$AC$125,7),0)</f>
        <v>0</v>
      </c>
      <c r="N717" s="81">
        <f t="shared" si="317"/>
        <v>0</v>
      </c>
      <c r="O717" s="81">
        <f t="shared" ca="1" si="312"/>
        <v>147.82453000000001</v>
      </c>
      <c r="P717" s="87" t="str">
        <f t="shared" si="318"/>
        <v>J=</v>
      </c>
      <c r="Q717" s="88">
        <f t="shared" si="319"/>
        <v>44676</v>
      </c>
      <c r="R717" s="7"/>
      <c r="S717" s="7"/>
      <c r="T717" s="7"/>
      <c r="U717" s="7"/>
      <c r="V717" s="7"/>
      <c r="W717" s="7"/>
      <c r="X717" s="7"/>
      <c r="Y717" s="7"/>
      <c r="Z717" s="7"/>
      <c r="AA717" s="7"/>
      <c r="AB717" s="7"/>
      <c r="AC717" s="7"/>
      <c r="AD717" s="7"/>
      <c r="AE717" s="7"/>
      <c r="AF717" s="65">
        <f t="shared" si="313"/>
        <v>43626</v>
      </c>
      <c r="AG717" s="9">
        <f t="shared" ca="1" si="305"/>
        <v>1113.75344</v>
      </c>
      <c r="AH717" s="9">
        <f t="shared" si="305"/>
        <v>1000</v>
      </c>
      <c r="AI717" s="4">
        <f t="shared" ca="1" si="305"/>
        <v>6.4000000000000001E-2</v>
      </c>
      <c r="AJ717" s="10">
        <f t="shared" ca="1" si="305"/>
        <v>2.4620000000000002E-4</v>
      </c>
      <c r="AK717" s="4">
        <f t="shared" si="305"/>
        <v>1.1679999999999999</v>
      </c>
      <c r="AL717" s="65">
        <f t="shared" si="306"/>
        <v>43626</v>
      </c>
      <c r="AM717" s="10">
        <f t="shared" ca="1" si="307"/>
        <v>1.11375344</v>
      </c>
      <c r="AN717" s="9">
        <f t="shared" ca="1" si="307"/>
        <v>113.75344</v>
      </c>
      <c r="AO717" s="7">
        <f t="shared" si="307"/>
        <v>0</v>
      </c>
      <c r="AP717" s="11">
        <f t="shared" si="307"/>
        <v>0</v>
      </c>
      <c r="AQ717" s="9">
        <f t="shared" si="307"/>
        <v>0</v>
      </c>
      <c r="AR717" s="8" t="str">
        <f t="shared" si="307"/>
        <v>J=</v>
      </c>
      <c r="AS717" s="65">
        <f t="shared" si="307"/>
        <v>44676</v>
      </c>
      <c r="AT717" s="12"/>
      <c r="AU717" s="12"/>
      <c r="AV717" s="22"/>
      <c r="AW717" s="12"/>
      <c r="AX717" s="12"/>
      <c r="AY717" s="12"/>
      <c r="AZ717" s="12"/>
      <c r="BA717" s="12"/>
      <c r="BB717" s="12"/>
      <c r="BC717" s="12"/>
      <c r="BD717" s="12"/>
      <c r="BE717" s="12"/>
      <c r="BF717" s="12"/>
      <c r="BG717" s="12"/>
      <c r="BH717" s="12"/>
      <c r="BI717" s="12"/>
      <c r="BJ717" s="12"/>
      <c r="BK717" s="12"/>
      <c r="BL717" s="12"/>
      <c r="BM717" s="12"/>
      <c r="BN717" s="12"/>
      <c r="BO717" s="12"/>
      <c r="BP717" s="12"/>
      <c r="BQ717" s="12"/>
      <c r="BR717" s="12"/>
      <c r="BS717" s="12"/>
      <c r="BT717" s="12"/>
      <c r="BU717" s="12"/>
      <c r="BV717" s="12"/>
      <c r="BW717" s="12"/>
      <c r="BX717" s="12"/>
      <c r="BY717" s="12"/>
      <c r="BZ717" s="12"/>
      <c r="CA717" s="12"/>
      <c r="CB717" s="12"/>
      <c r="CC717" s="12"/>
      <c r="CD717" s="12"/>
      <c r="CE717" s="12"/>
      <c r="CF717" s="12"/>
      <c r="CG717" s="12"/>
      <c r="CH717" s="12"/>
      <c r="CI717" s="12"/>
      <c r="CJ717" s="12"/>
      <c r="CK717" s="12"/>
      <c r="CL717" s="12"/>
      <c r="CM717" s="12"/>
      <c r="CN717" s="12"/>
      <c r="CO717" s="12"/>
      <c r="CP717" s="12"/>
      <c r="CQ717" s="12"/>
      <c r="CR717" s="12"/>
      <c r="CS717" s="12"/>
      <c r="CT717" s="12"/>
      <c r="CU717" s="12"/>
      <c r="CV717" s="12"/>
      <c r="CW717" s="12"/>
      <c r="CX717" s="12"/>
      <c r="CY717" s="12"/>
      <c r="CZ717" s="12"/>
      <c r="DA717" s="12"/>
      <c r="DB717" s="12"/>
      <c r="DC717" s="12"/>
      <c r="DD717" s="12"/>
      <c r="DE717" s="12"/>
      <c r="DF717" s="12"/>
      <c r="DG717" s="12"/>
      <c r="DH717" s="12"/>
      <c r="DI717" s="12"/>
      <c r="DJ717" s="12"/>
      <c r="DK717" s="12"/>
      <c r="DL717" s="12"/>
      <c r="DM717" s="12"/>
      <c r="DN717" s="12"/>
      <c r="DO717" s="12"/>
      <c r="DP717" s="12"/>
      <c r="DQ717" s="12"/>
      <c r="DR717" s="12"/>
      <c r="DS717" s="12"/>
      <c r="DT717" s="12"/>
      <c r="DU717" s="12"/>
      <c r="DV717" s="12"/>
      <c r="DW717" s="12"/>
      <c r="DX717" s="12"/>
      <c r="DY717" s="12"/>
      <c r="DZ717" s="12"/>
      <c r="EA717" s="12"/>
      <c r="EB717" s="12"/>
      <c r="EC717" s="12"/>
      <c r="ED717" s="12"/>
      <c r="EE717" s="12"/>
      <c r="EF717" s="12"/>
      <c r="EG717" s="12"/>
      <c r="EH717" s="12"/>
      <c r="EI717" s="12"/>
      <c r="EJ717" s="12"/>
      <c r="EK717" s="12"/>
      <c r="EL717" s="12"/>
      <c r="EM717" s="12"/>
      <c r="EN717" s="12"/>
      <c r="EO717" s="12"/>
      <c r="EP717" s="12"/>
      <c r="EQ717" s="12"/>
      <c r="ER717" s="12"/>
      <c r="ES717" s="12"/>
      <c r="ET717" s="12"/>
      <c r="EU717" s="12"/>
      <c r="EV717" s="12"/>
      <c r="EW717" s="12"/>
      <c r="EX717" s="12"/>
      <c r="EY717" s="12"/>
      <c r="EZ717" s="12"/>
      <c r="FA717" s="12"/>
      <c r="FB717" s="12"/>
      <c r="FC717" s="12"/>
      <c r="FD717" s="12"/>
      <c r="FE717" s="12"/>
      <c r="FF717" s="12"/>
      <c r="FG717" s="12"/>
      <c r="FH717" s="12"/>
      <c r="FI717" s="12"/>
      <c r="FJ717" s="12"/>
      <c r="FK717" s="12"/>
      <c r="FL717" s="12"/>
      <c r="FM717" s="12"/>
      <c r="FN717" s="12"/>
      <c r="FO717" s="12"/>
      <c r="FP717" s="12"/>
      <c r="FQ717" s="12"/>
      <c r="FR717" s="12"/>
      <c r="FS717" s="12"/>
      <c r="FT717" s="12"/>
      <c r="FU717" s="12"/>
      <c r="FV717" s="12"/>
      <c r="FW717" s="12"/>
      <c r="FX717" s="12"/>
      <c r="FY717" s="12"/>
      <c r="FZ717" s="12"/>
      <c r="GA717" s="12"/>
      <c r="GB717" s="12"/>
      <c r="GC717" s="12"/>
      <c r="GD717" s="12"/>
      <c r="GE717" s="12"/>
      <c r="GF717" s="12"/>
      <c r="GG717" s="12"/>
      <c r="GH717" s="12"/>
      <c r="GI717" s="12"/>
      <c r="GJ717" s="12"/>
      <c r="GK717" s="12"/>
      <c r="GL717" s="12"/>
      <c r="GM717" s="12"/>
      <c r="GN717" s="12"/>
      <c r="GO717" s="12"/>
      <c r="GP717" s="12"/>
      <c r="GQ717" s="12"/>
      <c r="GR717" s="12"/>
    </row>
    <row r="718" spans="1:200" x14ac:dyDescent="0.2">
      <c r="A718" s="79">
        <f t="shared" si="314"/>
        <v>43790</v>
      </c>
      <c r="B718" s="80">
        <f t="shared" ca="1" si="320"/>
        <v>1148.0790500000001</v>
      </c>
      <c r="C718" s="81">
        <f t="shared" si="315"/>
        <v>1000</v>
      </c>
      <c r="D718" s="82">
        <f ca="1">IF(A718&lt;$B$1,VLOOKUP(A718,[1]DI!$A$4:$B$15000,2,FALSE),0)</f>
        <v>4.9000000000000002E-2</v>
      </c>
      <c r="E718" s="81">
        <f t="shared" ca="1" si="321"/>
        <v>1.8985000000000001E-4</v>
      </c>
      <c r="F718" s="83">
        <f t="shared" si="308"/>
        <v>1.1679999999999999</v>
      </c>
      <c r="G718" s="84">
        <f t="shared" ca="1" si="309"/>
        <v>1.0002217447999999</v>
      </c>
      <c r="H718" s="81">
        <f ca="1">TRUNC(PRODUCT(G$10:G717),15)</f>
        <v>1.14807905169207</v>
      </c>
      <c r="I718" s="81">
        <f t="shared" si="316"/>
        <v>1</v>
      </c>
      <c r="J718" s="81">
        <f t="shared" ca="1" si="310"/>
        <v>1.14807905</v>
      </c>
      <c r="K718" s="81">
        <f t="shared" ca="1" si="311"/>
        <v>148.07905</v>
      </c>
      <c r="L718" s="85">
        <f>IF(VLOOKUP(A718,$U$12:$AD$125,8)=VLOOKUP(A717,$U$12:$AD$125,8),0,VLOOKUP(A718,U$12:$AD$125,8))</f>
        <v>0</v>
      </c>
      <c r="M718" s="86">
        <f>IF(L718&gt;0,VLOOKUP(L718,T$12:$AC$125,7),0)</f>
        <v>0</v>
      </c>
      <c r="N718" s="81">
        <f t="shared" si="317"/>
        <v>0</v>
      </c>
      <c r="O718" s="81">
        <f t="shared" ca="1" si="312"/>
        <v>148.07905</v>
      </c>
      <c r="P718" s="87" t="str">
        <f t="shared" si="318"/>
        <v>J=</v>
      </c>
      <c r="Q718" s="88">
        <f t="shared" si="319"/>
        <v>44676</v>
      </c>
      <c r="R718" s="7"/>
      <c r="S718" s="7"/>
      <c r="T718" s="7"/>
      <c r="U718" s="7"/>
      <c r="V718" s="7"/>
      <c r="W718" s="7"/>
      <c r="X718" s="7"/>
      <c r="Y718" s="7"/>
      <c r="Z718" s="7"/>
      <c r="AA718" s="7"/>
      <c r="AB718" s="7"/>
      <c r="AC718" s="7"/>
      <c r="AD718" s="7"/>
      <c r="AE718" s="7"/>
      <c r="AF718" s="65">
        <f t="shared" si="313"/>
        <v>43627</v>
      </c>
      <c r="AG718" s="9">
        <f t="shared" ca="1" si="305"/>
        <v>1114.0737200000001</v>
      </c>
      <c r="AH718" s="9">
        <f t="shared" si="305"/>
        <v>1000</v>
      </c>
      <c r="AI718" s="4">
        <f t="shared" ca="1" si="305"/>
        <v>6.4000000000000001E-2</v>
      </c>
      <c r="AJ718" s="10">
        <f t="shared" ca="1" si="305"/>
        <v>2.4620000000000002E-4</v>
      </c>
      <c r="AK718" s="4">
        <f t="shared" si="305"/>
        <v>1.1679999999999999</v>
      </c>
      <c r="AL718" s="65">
        <f t="shared" si="306"/>
        <v>43627</v>
      </c>
      <c r="AM718" s="10">
        <f t="shared" ca="1" si="307"/>
        <v>1.1140737199999999</v>
      </c>
      <c r="AN718" s="9">
        <f t="shared" ca="1" si="307"/>
        <v>114.07371999999999</v>
      </c>
      <c r="AO718" s="7">
        <f t="shared" si="307"/>
        <v>0</v>
      </c>
      <c r="AP718" s="11">
        <f t="shared" si="307"/>
        <v>0</v>
      </c>
      <c r="AQ718" s="9">
        <f t="shared" si="307"/>
        <v>0</v>
      </c>
      <c r="AR718" s="8" t="str">
        <f t="shared" si="307"/>
        <v>J=</v>
      </c>
      <c r="AS718" s="65">
        <f t="shared" si="307"/>
        <v>44676</v>
      </c>
      <c r="AT718" s="12"/>
      <c r="AU718" s="12"/>
      <c r="AV718" s="22"/>
      <c r="AW718" s="12"/>
      <c r="AX718" s="12"/>
      <c r="AY718" s="12"/>
      <c r="AZ718" s="12"/>
      <c r="BA718" s="12"/>
      <c r="BB718" s="12"/>
      <c r="BC718" s="12"/>
      <c r="BD718" s="12"/>
      <c r="BE718" s="12"/>
      <c r="BF718" s="12"/>
      <c r="BG718" s="12"/>
      <c r="BH718" s="12"/>
      <c r="BI718" s="12"/>
      <c r="BJ718" s="12"/>
      <c r="BK718" s="12"/>
      <c r="BL718" s="12"/>
      <c r="BM718" s="12"/>
      <c r="BN718" s="12"/>
      <c r="BO718" s="12"/>
      <c r="BP718" s="12"/>
      <c r="BQ718" s="12"/>
      <c r="BR718" s="12"/>
      <c r="BS718" s="12"/>
      <c r="BT718" s="12"/>
      <c r="BU718" s="12"/>
      <c r="BV718" s="12"/>
      <c r="BW718" s="12"/>
      <c r="BX718" s="12"/>
      <c r="BY718" s="12"/>
      <c r="BZ718" s="12"/>
      <c r="CA718" s="12"/>
      <c r="CB718" s="12"/>
      <c r="CC718" s="12"/>
      <c r="CD718" s="12"/>
      <c r="CE718" s="12"/>
      <c r="CF718" s="12"/>
      <c r="CG718" s="12"/>
      <c r="CH718" s="12"/>
      <c r="CI718" s="12"/>
      <c r="CJ718" s="12"/>
      <c r="CK718" s="12"/>
      <c r="CL718" s="12"/>
      <c r="CM718" s="12"/>
      <c r="CN718" s="12"/>
      <c r="CO718" s="12"/>
      <c r="CP718" s="12"/>
      <c r="CQ718" s="12"/>
      <c r="CR718" s="12"/>
      <c r="CS718" s="12"/>
      <c r="CT718" s="12"/>
      <c r="CU718" s="12"/>
      <c r="CV718" s="12"/>
      <c r="CW718" s="12"/>
      <c r="CX718" s="12"/>
      <c r="CY718" s="12"/>
      <c r="CZ718" s="12"/>
      <c r="DA718" s="12"/>
      <c r="DB718" s="12"/>
      <c r="DC718" s="12"/>
      <c r="DD718" s="12"/>
      <c r="DE718" s="12"/>
      <c r="DF718" s="12"/>
      <c r="DG718" s="12"/>
      <c r="DH718" s="12"/>
      <c r="DI718" s="12"/>
      <c r="DJ718" s="12"/>
      <c r="DK718" s="12"/>
      <c r="DL718" s="12"/>
      <c r="DM718" s="12"/>
      <c r="DN718" s="12"/>
      <c r="DO718" s="12"/>
      <c r="DP718" s="12"/>
      <c r="DQ718" s="12"/>
      <c r="DR718" s="12"/>
      <c r="DS718" s="12"/>
      <c r="DT718" s="12"/>
      <c r="DU718" s="12"/>
      <c r="DV718" s="12"/>
      <c r="DW718" s="12"/>
      <c r="DX718" s="12"/>
      <c r="DY718" s="12"/>
      <c r="DZ718" s="12"/>
      <c r="EA718" s="12"/>
      <c r="EB718" s="12"/>
      <c r="EC718" s="12"/>
      <c r="ED718" s="12"/>
      <c r="EE718" s="12"/>
      <c r="EF718" s="12"/>
      <c r="EG718" s="12"/>
      <c r="EH718" s="12"/>
      <c r="EI718" s="12"/>
      <c r="EJ718" s="12"/>
      <c r="EK718" s="12"/>
      <c r="EL718" s="12"/>
      <c r="EM718" s="12"/>
      <c r="EN718" s="12"/>
      <c r="EO718" s="12"/>
      <c r="EP718" s="12"/>
      <c r="EQ718" s="12"/>
      <c r="ER718" s="12"/>
      <c r="ES718" s="12"/>
      <c r="ET718" s="12"/>
      <c r="EU718" s="12"/>
      <c r="EV718" s="12"/>
      <c r="EW718" s="12"/>
      <c r="EX718" s="12"/>
      <c r="EY718" s="12"/>
      <c r="EZ718" s="12"/>
      <c r="FA718" s="12"/>
      <c r="FB718" s="12"/>
      <c r="FC718" s="12"/>
      <c r="FD718" s="12"/>
      <c r="FE718" s="12"/>
      <c r="FF718" s="12"/>
      <c r="FG718" s="12"/>
      <c r="FH718" s="12"/>
      <c r="FI718" s="12"/>
      <c r="FJ718" s="12"/>
      <c r="FK718" s="12"/>
      <c r="FL718" s="12"/>
      <c r="FM718" s="12"/>
      <c r="FN718" s="12"/>
      <c r="FO718" s="12"/>
      <c r="FP718" s="12"/>
      <c r="FQ718" s="12"/>
      <c r="FR718" s="12"/>
      <c r="FS718" s="12"/>
      <c r="FT718" s="12"/>
      <c r="FU718" s="12"/>
      <c r="FV718" s="12"/>
      <c r="FW718" s="12"/>
      <c r="FX718" s="12"/>
      <c r="FY718" s="12"/>
      <c r="FZ718" s="12"/>
      <c r="GA718" s="12"/>
      <c r="GB718" s="12"/>
      <c r="GC718" s="12"/>
      <c r="GD718" s="12"/>
      <c r="GE718" s="12"/>
      <c r="GF718" s="12"/>
      <c r="GG718" s="12"/>
      <c r="GH718" s="12"/>
      <c r="GI718" s="12"/>
      <c r="GJ718" s="12"/>
      <c r="GK718" s="12"/>
      <c r="GL718" s="12"/>
      <c r="GM718" s="12"/>
      <c r="GN718" s="12"/>
      <c r="GO718" s="12"/>
      <c r="GP718" s="12"/>
      <c r="GQ718" s="12"/>
      <c r="GR718" s="12"/>
    </row>
    <row r="719" spans="1:200" x14ac:dyDescent="0.2">
      <c r="A719" s="79">
        <f t="shared" si="314"/>
        <v>43791</v>
      </c>
      <c r="B719" s="80">
        <f t="shared" ca="1" si="320"/>
        <v>1148.3336300000001</v>
      </c>
      <c r="C719" s="81">
        <f t="shared" si="315"/>
        <v>1000</v>
      </c>
      <c r="D719" s="82">
        <f ca="1">IF(A719&lt;$B$1,VLOOKUP(A719,[1]DI!$A$4:$B$15000,2,FALSE),0)</f>
        <v>4.9000000000000002E-2</v>
      </c>
      <c r="E719" s="81">
        <f t="shared" ca="1" si="321"/>
        <v>1.8985000000000001E-4</v>
      </c>
      <c r="F719" s="83">
        <f t="shared" si="308"/>
        <v>1.1679999999999999</v>
      </c>
      <c r="G719" s="84">
        <f t="shared" ca="1" si="309"/>
        <v>1.0002217447999999</v>
      </c>
      <c r="H719" s="81">
        <f ca="1">TRUNC(PRODUCT(G$10:G718),15)</f>
        <v>1.1483336322517701</v>
      </c>
      <c r="I719" s="81">
        <f t="shared" si="316"/>
        <v>1</v>
      </c>
      <c r="J719" s="81">
        <f t="shared" ca="1" si="310"/>
        <v>1.14833363</v>
      </c>
      <c r="K719" s="81">
        <f t="shared" ca="1" si="311"/>
        <v>148.33363</v>
      </c>
      <c r="L719" s="85">
        <f>IF(VLOOKUP(A719,$U$12:$AD$125,8)=VLOOKUP(A718,$U$12:$AD$125,8),0,VLOOKUP(A719,U$12:$AD$125,8))</f>
        <v>0</v>
      </c>
      <c r="M719" s="86">
        <f>IF(L719&gt;0,VLOOKUP(L719,T$12:$AC$125,7),0)</f>
        <v>0</v>
      </c>
      <c r="N719" s="81">
        <f t="shared" si="317"/>
        <v>0</v>
      </c>
      <c r="O719" s="81">
        <f t="shared" ca="1" si="312"/>
        <v>148.33363</v>
      </c>
      <c r="P719" s="87" t="str">
        <f t="shared" si="318"/>
        <v>J=</v>
      </c>
      <c r="Q719" s="88">
        <f t="shared" si="319"/>
        <v>44676</v>
      </c>
      <c r="R719" s="7"/>
      <c r="S719" s="7"/>
      <c r="T719" s="7"/>
      <c r="U719" s="7"/>
      <c r="V719" s="7"/>
      <c r="W719" s="7"/>
      <c r="X719" s="7"/>
      <c r="Y719" s="7"/>
      <c r="Z719" s="7"/>
      <c r="AA719" s="7"/>
      <c r="AB719" s="7"/>
      <c r="AC719" s="7"/>
      <c r="AD719" s="7"/>
      <c r="AE719" s="7"/>
      <c r="AF719" s="65">
        <f t="shared" si="313"/>
        <v>43628</v>
      </c>
      <c r="AG719" s="9">
        <f t="shared" ca="1" si="305"/>
        <v>1114.39408</v>
      </c>
      <c r="AH719" s="9">
        <f t="shared" si="305"/>
        <v>1000</v>
      </c>
      <c r="AI719" s="4">
        <f t="shared" ca="1" si="305"/>
        <v>6.4000000000000001E-2</v>
      </c>
      <c r="AJ719" s="10">
        <f t="shared" ca="1" si="305"/>
        <v>2.4620000000000002E-4</v>
      </c>
      <c r="AK719" s="4">
        <f t="shared" si="305"/>
        <v>1.1679999999999999</v>
      </c>
      <c r="AL719" s="65">
        <f t="shared" si="306"/>
        <v>43628</v>
      </c>
      <c r="AM719" s="10">
        <f t="shared" ca="1" si="307"/>
        <v>1.1143940800000001</v>
      </c>
      <c r="AN719" s="9">
        <f t="shared" ca="1" si="307"/>
        <v>114.39408</v>
      </c>
      <c r="AO719" s="7">
        <f t="shared" si="307"/>
        <v>0</v>
      </c>
      <c r="AP719" s="11">
        <f t="shared" si="307"/>
        <v>0</v>
      </c>
      <c r="AQ719" s="9">
        <f t="shared" si="307"/>
        <v>0</v>
      </c>
      <c r="AR719" s="8" t="str">
        <f t="shared" si="307"/>
        <v>J=</v>
      </c>
      <c r="AS719" s="65">
        <f t="shared" si="307"/>
        <v>44676</v>
      </c>
      <c r="AT719" s="12"/>
      <c r="AU719" s="12"/>
      <c r="AV719" s="22"/>
      <c r="AW719" s="12"/>
      <c r="AX719" s="12"/>
      <c r="AY719" s="12"/>
      <c r="AZ719" s="12"/>
      <c r="BA719" s="12"/>
      <c r="BB719" s="12"/>
      <c r="BC719" s="12"/>
      <c r="BD719" s="12"/>
      <c r="BE719" s="12"/>
      <c r="BF719" s="12"/>
      <c r="BG719" s="12"/>
      <c r="BH719" s="12"/>
      <c r="BI719" s="12"/>
      <c r="BJ719" s="12"/>
      <c r="BK719" s="12"/>
      <c r="BL719" s="12"/>
      <c r="BM719" s="12"/>
      <c r="BN719" s="12"/>
      <c r="BO719" s="12"/>
      <c r="BP719" s="12"/>
      <c r="BQ719" s="12"/>
      <c r="BR719" s="12"/>
      <c r="BS719" s="12"/>
      <c r="BT719" s="12"/>
      <c r="BU719" s="12"/>
      <c r="BV719" s="12"/>
      <c r="BW719" s="12"/>
      <c r="BX719" s="12"/>
      <c r="BY719" s="12"/>
      <c r="BZ719" s="12"/>
      <c r="CA719" s="12"/>
      <c r="CB719" s="12"/>
      <c r="CC719" s="12"/>
      <c r="CD719" s="12"/>
      <c r="CE719" s="12"/>
      <c r="CF719" s="12"/>
      <c r="CG719" s="12"/>
      <c r="CH719" s="12"/>
      <c r="CI719" s="12"/>
      <c r="CJ719" s="12"/>
      <c r="CK719" s="12"/>
      <c r="CL719" s="12"/>
      <c r="CM719" s="12"/>
      <c r="CN719" s="12"/>
      <c r="CO719" s="12"/>
      <c r="CP719" s="12"/>
      <c r="CQ719" s="12"/>
      <c r="CR719" s="12"/>
      <c r="CS719" s="12"/>
      <c r="CT719" s="12"/>
      <c r="CU719" s="12"/>
      <c r="CV719" s="12"/>
      <c r="CW719" s="12"/>
      <c r="CX719" s="12"/>
      <c r="CY719" s="12"/>
      <c r="CZ719" s="12"/>
      <c r="DA719" s="12"/>
      <c r="DB719" s="12"/>
      <c r="DC719" s="12"/>
      <c r="DD719" s="12"/>
      <c r="DE719" s="12"/>
      <c r="DF719" s="12"/>
      <c r="DG719" s="12"/>
      <c r="DH719" s="12"/>
      <c r="DI719" s="12"/>
      <c r="DJ719" s="12"/>
      <c r="DK719" s="12"/>
      <c r="DL719" s="12"/>
      <c r="DM719" s="12"/>
      <c r="DN719" s="12"/>
      <c r="DO719" s="12"/>
      <c r="DP719" s="12"/>
      <c r="DQ719" s="12"/>
      <c r="DR719" s="12"/>
      <c r="DS719" s="12"/>
      <c r="DT719" s="12"/>
      <c r="DU719" s="12"/>
      <c r="DV719" s="12"/>
      <c r="DW719" s="12"/>
      <c r="DX719" s="12"/>
      <c r="DY719" s="12"/>
      <c r="DZ719" s="12"/>
      <c r="EA719" s="12"/>
      <c r="EB719" s="12"/>
      <c r="EC719" s="12"/>
      <c r="ED719" s="12"/>
      <c r="EE719" s="12"/>
      <c r="EF719" s="12"/>
      <c r="EG719" s="12"/>
      <c r="EH719" s="12"/>
      <c r="EI719" s="12"/>
      <c r="EJ719" s="12"/>
      <c r="EK719" s="12"/>
      <c r="EL719" s="12"/>
      <c r="EM719" s="12"/>
      <c r="EN719" s="12"/>
      <c r="EO719" s="12"/>
      <c r="EP719" s="12"/>
      <c r="EQ719" s="12"/>
      <c r="ER719" s="12"/>
      <c r="ES719" s="12"/>
      <c r="ET719" s="12"/>
      <c r="EU719" s="12"/>
      <c r="EV719" s="12"/>
      <c r="EW719" s="12"/>
      <c r="EX719" s="12"/>
      <c r="EY719" s="12"/>
      <c r="EZ719" s="12"/>
      <c r="FA719" s="12"/>
      <c r="FB719" s="12"/>
      <c r="FC719" s="12"/>
      <c r="FD719" s="12"/>
      <c r="FE719" s="12"/>
      <c r="FF719" s="12"/>
      <c r="FG719" s="12"/>
      <c r="FH719" s="12"/>
      <c r="FI719" s="12"/>
      <c r="FJ719" s="12"/>
      <c r="FK719" s="12"/>
      <c r="FL719" s="12"/>
      <c r="FM719" s="12"/>
      <c r="FN719" s="12"/>
      <c r="FO719" s="12"/>
      <c r="FP719" s="12"/>
      <c r="FQ719" s="12"/>
      <c r="FR719" s="12"/>
      <c r="FS719" s="12"/>
      <c r="FT719" s="12"/>
      <c r="FU719" s="12"/>
      <c r="FV719" s="12"/>
      <c r="FW719" s="12"/>
      <c r="FX719" s="12"/>
      <c r="FY719" s="12"/>
      <c r="FZ719" s="12"/>
      <c r="GA719" s="12"/>
      <c r="GB719" s="12"/>
      <c r="GC719" s="12"/>
      <c r="GD719" s="12"/>
      <c r="GE719" s="12"/>
      <c r="GF719" s="12"/>
      <c r="GG719" s="12"/>
      <c r="GH719" s="12"/>
      <c r="GI719" s="12"/>
      <c r="GJ719" s="12"/>
      <c r="GK719" s="12"/>
      <c r="GL719" s="12"/>
      <c r="GM719" s="12"/>
      <c r="GN719" s="12"/>
      <c r="GO719" s="12"/>
      <c r="GP719" s="12"/>
      <c r="GQ719" s="12"/>
      <c r="GR719" s="12"/>
    </row>
    <row r="720" spans="1:200" x14ac:dyDescent="0.2">
      <c r="A720" s="79">
        <f t="shared" si="314"/>
        <v>43792</v>
      </c>
      <c r="B720" s="80">
        <f t="shared" ca="1" si="320"/>
        <v>1148.58827</v>
      </c>
      <c r="C720" s="81">
        <f t="shared" si="315"/>
        <v>1000</v>
      </c>
      <c r="D720" s="82">
        <f ca="1">IF(A720&lt;$B$1,VLOOKUP(A720,[1]DI!$A$4:$B$15000,2,FALSE),0)</f>
        <v>0</v>
      </c>
      <c r="E720" s="81">
        <f t="shared" ca="1" si="321"/>
        <v>0</v>
      </c>
      <c r="F720" s="83">
        <f t="shared" si="308"/>
        <v>1.1679999999999999</v>
      </c>
      <c r="G720" s="84">
        <f t="shared" ca="1" si="309"/>
        <v>1</v>
      </c>
      <c r="H720" s="81">
        <f ca="1">TRUNC(PRODUCT(G$10:G719),15)</f>
        <v>1.14858826926339</v>
      </c>
      <c r="I720" s="81">
        <f t="shared" si="316"/>
        <v>1</v>
      </c>
      <c r="J720" s="81">
        <f t="shared" ca="1" si="310"/>
        <v>1.1485882700000001</v>
      </c>
      <c r="K720" s="81">
        <f t="shared" ca="1" si="311"/>
        <v>148.58826999999999</v>
      </c>
      <c r="L720" s="85">
        <f>IF(VLOOKUP(A720,$U$12:$AD$125,8)=VLOOKUP(A719,$U$12:$AD$125,8),0,VLOOKUP(A720,U$12:$AD$125,8))</f>
        <v>0</v>
      </c>
      <c r="M720" s="86">
        <f>IF(L720&gt;0,VLOOKUP(L720,T$12:$AC$125,7),0)</f>
        <v>0</v>
      </c>
      <c r="N720" s="81">
        <f t="shared" si="317"/>
        <v>0</v>
      </c>
      <c r="O720" s="81">
        <f t="shared" ca="1" si="312"/>
        <v>148.58826999999999</v>
      </c>
      <c r="P720" s="87" t="str">
        <f t="shared" si="318"/>
        <v>J=</v>
      </c>
      <c r="Q720" s="88">
        <f t="shared" si="319"/>
        <v>44676</v>
      </c>
      <c r="R720" s="7"/>
      <c r="S720" s="7"/>
      <c r="T720" s="7"/>
      <c r="U720" s="7"/>
      <c r="V720" s="7"/>
      <c r="W720" s="7"/>
      <c r="X720" s="7"/>
      <c r="Y720" s="7"/>
      <c r="Z720" s="7"/>
      <c r="AA720" s="7"/>
      <c r="AB720" s="7"/>
      <c r="AC720" s="7"/>
      <c r="AD720" s="7"/>
      <c r="AE720" s="7"/>
      <c r="AF720" s="65">
        <f t="shared" si="313"/>
        <v>43629</v>
      </c>
      <c r="AG720" s="9">
        <f t="shared" ca="1" si="305"/>
        <v>1114.7145399999999</v>
      </c>
      <c r="AH720" s="9">
        <f t="shared" si="305"/>
        <v>1000</v>
      </c>
      <c r="AI720" s="4">
        <f t="shared" ca="1" si="305"/>
        <v>6.4000000000000001E-2</v>
      </c>
      <c r="AJ720" s="10">
        <f t="shared" ca="1" si="305"/>
        <v>2.4620000000000002E-4</v>
      </c>
      <c r="AK720" s="4">
        <f t="shared" si="305"/>
        <v>1.1679999999999999</v>
      </c>
      <c r="AL720" s="65">
        <f t="shared" si="306"/>
        <v>43629</v>
      </c>
      <c r="AM720" s="10">
        <f t="shared" ca="1" si="307"/>
        <v>1.11471454</v>
      </c>
      <c r="AN720" s="9">
        <f t="shared" ca="1" si="307"/>
        <v>114.71454</v>
      </c>
      <c r="AO720" s="7">
        <f t="shared" si="307"/>
        <v>0</v>
      </c>
      <c r="AP720" s="11">
        <f t="shared" si="307"/>
        <v>0</v>
      </c>
      <c r="AQ720" s="9">
        <f t="shared" si="307"/>
        <v>0</v>
      </c>
      <c r="AR720" s="8" t="str">
        <f t="shared" si="307"/>
        <v>J=</v>
      </c>
      <c r="AS720" s="65">
        <f t="shared" si="307"/>
        <v>44676</v>
      </c>
      <c r="AT720" s="12"/>
      <c r="AU720" s="12"/>
      <c r="AV720" s="22"/>
      <c r="AW720" s="12"/>
      <c r="AX720" s="12"/>
      <c r="AY720" s="12"/>
      <c r="AZ720" s="12"/>
      <c r="BA720" s="12"/>
      <c r="BB720" s="12"/>
      <c r="BC720" s="12"/>
      <c r="BD720" s="12"/>
      <c r="BE720" s="12"/>
      <c r="BF720" s="12"/>
      <c r="BG720" s="12"/>
      <c r="BH720" s="12"/>
      <c r="BI720" s="12"/>
      <c r="BJ720" s="12"/>
      <c r="BK720" s="12"/>
      <c r="BL720" s="12"/>
      <c r="BM720" s="12"/>
      <c r="BN720" s="12"/>
      <c r="BO720" s="12"/>
      <c r="BP720" s="12"/>
      <c r="BQ720" s="12"/>
      <c r="BR720" s="12"/>
      <c r="BS720" s="12"/>
      <c r="BT720" s="12"/>
      <c r="BU720" s="12"/>
      <c r="BV720" s="12"/>
      <c r="BW720" s="12"/>
      <c r="BX720" s="12"/>
      <c r="BY720" s="12"/>
      <c r="BZ720" s="12"/>
      <c r="CA720" s="12"/>
      <c r="CB720" s="12"/>
      <c r="CC720" s="12"/>
      <c r="CD720" s="12"/>
      <c r="CE720" s="12"/>
      <c r="CF720" s="12"/>
      <c r="CG720" s="12"/>
      <c r="CH720" s="12"/>
      <c r="CI720" s="12"/>
      <c r="CJ720" s="12"/>
      <c r="CK720" s="12"/>
      <c r="CL720" s="12"/>
      <c r="CM720" s="12"/>
      <c r="CN720" s="12"/>
      <c r="CO720" s="12"/>
      <c r="CP720" s="12"/>
      <c r="CQ720" s="12"/>
      <c r="CR720" s="12"/>
      <c r="CS720" s="12"/>
      <c r="CT720" s="12"/>
      <c r="CU720" s="12"/>
      <c r="CV720" s="12"/>
      <c r="CW720" s="12"/>
      <c r="CX720" s="12"/>
      <c r="CY720" s="12"/>
      <c r="CZ720" s="12"/>
      <c r="DA720" s="12"/>
      <c r="DB720" s="12"/>
      <c r="DC720" s="12"/>
      <c r="DD720" s="12"/>
      <c r="DE720" s="12"/>
      <c r="DF720" s="12"/>
      <c r="DG720" s="12"/>
      <c r="DH720" s="12"/>
      <c r="DI720" s="12"/>
      <c r="DJ720" s="12"/>
      <c r="DK720" s="12"/>
      <c r="DL720" s="12"/>
      <c r="DM720" s="12"/>
      <c r="DN720" s="12"/>
      <c r="DO720" s="12"/>
      <c r="DP720" s="12"/>
      <c r="DQ720" s="12"/>
      <c r="DR720" s="12"/>
      <c r="DS720" s="12"/>
      <c r="DT720" s="12"/>
      <c r="DU720" s="12"/>
      <c r="DV720" s="12"/>
      <c r="DW720" s="12"/>
      <c r="DX720" s="12"/>
      <c r="DY720" s="12"/>
      <c r="DZ720" s="12"/>
      <c r="EA720" s="12"/>
      <c r="EB720" s="12"/>
      <c r="EC720" s="12"/>
      <c r="ED720" s="12"/>
      <c r="EE720" s="12"/>
      <c r="EF720" s="12"/>
      <c r="EG720" s="12"/>
      <c r="EH720" s="12"/>
      <c r="EI720" s="12"/>
      <c r="EJ720" s="12"/>
      <c r="EK720" s="12"/>
      <c r="EL720" s="12"/>
      <c r="EM720" s="12"/>
      <c r="EN720" s="12"/>
      <c r="EO720" s="12"/>
      <c r="EP720" s="12"/>
      <c r="EQ720" s="12"/>
      <c r="ER720" s="12"/>
      <c r="ES720" s="12"/>
      <c r="ET720" s="12"/>
      <c r="EU720" s="12"/>
      <c r="EV720" s="12"/>
      <c r="EW720" s="12"/>
      <c r="EX720" s="12"/>
      <c r="EY720" s="12"/>
      <c r="EZ720" s="12"/>
      <c r="FA720" s="12"/>
      <c r="FB720" s="12"/>
      <c r="FC720" s="12"/>
      <c r="FD720" s="12"/>
      <c r="FE720" s="12"/>
      <c r="FF720" s="12"/>
      <c r="FG720" s="12"/>
      <c r="FH720" s="12"/>
      <c r="FI720" s="12"/>
      <c r="FJ720" s="12"/>
      <c r="FK720" s="12"/>
      <c r="FL720" s="12"/>
      <c r="FM720" s="12"/>
      <c r="FN720" s="12"/>
      <c r="FO720" s="12"/>
      <c r="FP720" s="12"/>
      <c r="FQ720" s="12"/>
      <c r="FR720" s="12"/>
      <c r="FS720" s="12"/>
      <c r="FT720" s="12"/>
      <c r="FU720" s="12"/>
      <c r="FV720" s="12"/>
      <c r="FW720" s="12"/>
      <c r="FX720" s="12"/>
      <c r="FY720" s="12"/>
      <c r="FZ720" s="12"/>
      <c r="GA720" s="12"/>
      <c r="GB720" s="12"/>
      <c r="GC720" s="12"/>
      <c r="GD720" s="12"/>
      <c r="GE720" s="12"/>
      <c r="GF720" s="12"/>
      <c r="GG720" s="12"/>
      <c r="GH720" s="12"/>
      <c r="GI720" s="12"/>
      <c r="GJ720" s="12"/>
      <c r="GK720" s="12"/>
      <c r="GL720" s="12"/>
      <c r="GM720" s="12"/>
      <c r="GN720" s="12"/>
      <c r="GO720" s="12"/>
      <c r="GP720" s="12"/>
      <c r="GQ720" s="12"/>
      <c r="GR720" s="12"/>
    </row>
    <row r="721" spans="1:203" x14ac:dyDescent="0.2">
      <c r="A721" s="79">
        <f t="shared" si="314"/>
        <v>43793</v>
      </c>
      <c r="B721" s="80">
        <f t="shared" ca="1" si="320"/>
        <v>1148.58827</v>
      </c>
      <c r="C721" s="81">
        <f t="shared" si="315"/>
        <v>1000</v>
      </c>
      <c r="D721" s="82">
        <f ca="1">IF(A721&lt;$B$1,VLOOKUP(A721,[1]DI!$A$4:$B$15000,2,FALSE),0)</f>
        <v>0</v>
      </c>
      <c r="E721" s="81">
        <f t="shared" ca="1" si="321"/>
        <v>0</v>
      </c>
      <c r="F721" s="83">
        <f t="shared" si="308"/>
        <v>1.1679999999999999</v>
      </c>
      <c r="G721" s="84">
        <f t="shared" ca="1" si="309"/>
        <v>1</v>
      </c>
      <c r="H721" s="81">
        <f ca="1">TRUNC(PRODUCT(G$10:G720),15)</f>
        <v>1.14858826926339</v>
      </c>
      <c r="I721" s="81">
        <f t="shared" si="316"/>
        <v>1</v>
      </c>
      <c r="J721" s="81">
        <f t="shared" ca="1" si="310"/>
        <v>1.1485882700000001</v>
      </c>
      <c r="K721" s="81">
        <f t="shared" ca="1" si="311"/>
        <v>148.58826999999999</v>
      </c>
      <c r="L721" s="85">
        <f>IF(VLOOKUP(A721,$U$12:$AD$125,8)=VLOOKUP(A720,$U$12:$AD$125,8),0,VLOOKUP(A721,U$12:$AD$125,8))</f>
        <v>0</v>
      </c>
      <c r="M721" s="86">
        <f>IF(L721&gt;0,VLOOKUP(L721,T$12:$AC$125,7),0)</f>
        <v>0</v>
      </c>
      <c r="N721" s="81">
        <f t="shared" si="317"/>
        <v>0</v>
      </c>
      <c r="O721" s="81">
        <f t="shared" ca="1" si="312"/>
        <v>148.58826999999999</v>
      </c>
      <c r="P721" s="87" t="str">
        <f t="shared" si="318"/>
        <v>J=</v>
      </c>
      <c r="Q721" s="88">
        <f t="shared" si="319"/>
        <v>44676</v>
      </c>
      <c r="R721" s="7"/>
      <c r="S721" s="7"/>
      <c r="T721" s="7"/>
      <c r="U721" s="7"/>
      <c r="V721" s="7"/>
      <c r="W721" s="7"/>
      <c r="X721" s="7"/>
      <c r="Y721" s="7"/>
      <c r="Z721" s="7"/>
      <c r="AA721" s="7"/>
      <c r="AB721" s="7"/>
      <c r="AC721" s="7"/>
      <c r="AD721" s="7"/>
      <c r="AE721" s="7"/>
      <c r="AF721" s="65">
        <f t="shared" si="313"/>
        <v>43630</v>
      </c>
      <c r="AG721" s="9">
        <f t="shared" ca="1" si="305"/>
        <v>1115.0350900000001</v>
      </c>
      <c r="AH721" s="9">
        <f t="shared" si="305"/>
        <v>1000</v>
      </c>
      <c r="AI721" s="4">
        <f t="shared" ca="1" si="305"/>
        <v>6.4000000000000001E-2</v>
      </c>
      <c r="AJ721" s="10">
        <f t="shared" ca="1" si="305"/>
        <v>2.4620000000000002E-4</v>
      </c>
      <c r="AK721" s="4">
        <f t="shared" si="305"/>
        <v>1.1679999999999999</v>
      </c>
      <c r="AL721" s="65">
        <f t="shared" si="306"/>
        <v>43630</v>
      </c>
      <c r="AM721" s="10">
        <f t="shared" ca="1" si="307"/>
        <v>1.1150350899999999</v>
      </c>
      <c r="AN721" s="9">
        <f t="shared" ca="1" si="307"/>
        <v>115.03509</v>
      </c>
      <c r="AO721" s="7">
        <f t="shared" si="307"/>
        <v>0</v>
      </c>
      <c r="AP721" s="11">
        <f t="shared" si="307"/>
        <v>0</v>
      </c>
      <c r="AQ721" s="9">
        <f t="shared" si="307"/>
        <v>0</v>
      </c>
      <c r="AR721" s="8" t="str">
        <f t="shared" si="307"/>
        <v>J=</v>
      </c>
      <c r="AS721" s="65">
        <f t="shared" si="307"/>
        <v>44676</v>
      </c>
      <c r="AT721" s="12"/>
      <c r="AU721" s="12"/>
      <c r="AV721" s="22"/>
      <c r="AW721" s="12"/>
      <c r="AX721" s="12"/>
      <c r="AY721" s="12"/>
      <c r="AZ721" s="12"/>
      <c r="BA721" s="12"/>
      <c r="BB721" s="12"/>
      <c r="BC721" s="12"/>
      <c r="BD721" s="12"/>
      <c r="BE721" s="12"/>
      <c r="BF721" s="12"/>
      <c r="BG721" s="12"/>
      <c r="BH721" s="12"/>
      <c r="BI721" s="12"/>
      <c r="BJ721" s="12"/>
      <c r="BK721" s="12"/>
      <c r="BL721" s="12"/>
      <c r="BM721" s="12"/>
      <c r="BN721" s="12"/>
      <c r="BO721" s="12"/>
      <c r="BP721" s="12"/>
      <c r="BQ721" s="12"/>
      <c r="BR721" s="12"/>
      <c r="BS721" s="12"/>
      <c r="BT721" s="12"/>
      <c r="BU721" s="12"/>
      <c r="BV721" s="12"/>
      <c r="BW721" s="12"/>
      <c r="BX721" s="12"/>
      <c r="BY721" s="12"/>
      <c r="BZ721" s="12"/>
      <c r="CA721" s="12"/>
      <c r="CB721" s="12"/>
      <c r="CC721" s="12"/>
      <c r="CD721" s="12"/>
      <c r="CE721" s="12"/>
      <c r="CF721" s="12"/>
      <c r="CG721" s="12"/>
      <c r="CH721" s="12"/>
      <c r="CI721" s="12"/>
      <c r="CJ721" s="12"/>
      <c r="CK721" s="12"/>
      <c r="CL721" s="12"/>
      <c r="CM721" s="12"/>
      <c r="CN721" s="12"/>
      <c r="CO721" s="12"/>
      <c r="CP721" s="12"/>
      <c r="CQ721" s="12"/>
      <c r="CR721" s="12"/>
      <c r="CS721" s="12"/>
      <c r="CT721" s="12"/>
      <c r="CU721" s="12"/>
      <c r="CV721" s="12"/>
      <c r="CW721" s="12"/>
      <c r="CX721" s="12"/>
      <c r="CY721" s="12"/>
      <c r="CZ721" s="12"/>
      <c r="DA721" s="12"/>
      <c r="DB721" s="12"/>
      <c r="DC721" s="12"/>
      <c r="DD721" s="12"/>
      <c r="DE721" s="12"/>
      <c r="DF721" s="12"/>
      <c r="DG721" s="12"/>
      <c r="DH721" s="12"/>
      <c r="DI721" s="12"/>
      <c r="DJ721" s="12"/>
      <c r="DK721" s="12"/>
      <c r="DL721" s="12"/>
      <c r="DM721" s="12"/>
      <c r="DN721" s="12"/>
      <c r="DO721" s="12"/>
      <c r="DP721" s="12"/>
      <c r="DQ721" s="12"/>
      <c r="DR721" s="12"/>
      <c r="DS721" s="12"/>
      <c r="DT721" s="12"/>
      <c r="DU721" s="12"/>
      <c r="DV721" s="12"/>
      <c r="DW721" s="12"/>
      <c r="DX721" s="12"/>
      <c r="DY721" s="12"/>
      <c r="DZ721" s="12"/>
      <c r="EA721" s="12"/>
      <c r="EB721" s="12"/>
      <c r="EC721" s="12"/>
      <c r="ED721" s="12"/>
      <c r="EE721" s="12"/>
      <c r="EF721" s="12"/>
      <c r="EG721" s="12"/>
      <c r="EH721" s="12"/>
      <c r="EI721" s="12"/>
      <c r="EJ721" s="12"/>
      <c r="EK721" s="12"/>
      <c r="EL721" s="12"/>
      <c r="EM721" s="12"/>
      <c r="EN721" s="12"/>
      <c r="EO721" s="12"/>
      <c r="EP721" s="12"/>
      <c r="EQ721" s="12"/>
      <c r="ER721" s="12"/>
      <c r="ES721" s="12"/>
      <c r="ET721" s="12"/>
      <c r="EU721" s="12"/>
      <c r="EV721" s="12"/>
      <c r="EW721" s="12"/>
      <c r="EX721" s="12"/>
      <c r="EY721" s="12"/>
      <c r="EZ721" s="12"/>
      <c r="FA721" s="12"/>
      <c r="FB721" s="12"/>
      <c r="FC721" s="12"/>
      <c r="FD721" s="12"/>
      <c r="FE721" s="12"/>
      <c r="FF721" s="12"/>
      <c r="FG721" s="12"/>
      <c r="FH721" s="12"/>
      <c r="FI721" s="12"/>
      <c r="FJ721" s="12"/>
      <c r="FK721" s="12"/>
      <c r="FL721" s="12"/>
      <c r="FM721" s="12"/>
      <c r="FN721" s="12"/>
      <c r="FO721" s="12"/>
      <c r="FP721" s="12"/>
      <c r="FQ721" s="12"/>
      <c r="FR721" s="12"/>
      <c r="FS721" s="12"/>
      <c r="FT721" s="12"/>
      <c r="FU721" s="12"/>
      <c r="FV721" s="12"/>
      <c r="FW721" s="12"/>
      <c r="FX721" s="12"/>
      <c r="FY721" s="12"/>
      <c r="FZ721" s="12"/>
      <c r="GA721" s="12"/>
      <c r="GB721" s="12"/>
      <c r="GC721" s="12"/>
      <c r="GD721" s="12"/>
      <c r="GE721" s="12"/>
      <c r="GF721" s="12"/>
      <c r="GG721" s="12"/>
      <c r="GH721" s="12"/>
      <c r="GI721" s="12"/>
      <c r="GJ721" s="12"/>
      <c r="GK721" s="12"/>
      <c r="GL721" s="12"/>
      <c r="GM721" s="12"/>
      <c r="GN721" s="12"/>
      <c r="GO721" s="12"/>
      <c r="GP721" s="12"/>
      <c r="GQ721" s="12"/>
      <c r="GR721" s="12"/>
    </row>
    <row r="722" spans="1:203" x14ac:dyDescent="0.2">
      <c r="A722" s="79">
        <f t="shared" si="314"/>
        <v>43794</v>
      </c>
      <c r="B722" s="80">
        <f t="shared" ca="1" si="320"/>
        <v>1148.58827</v>
      </c>
      <c r="C722" s="81">
        <f t="shared" si="315"/>
        <v>1000</v>
      </c>
      <c r="D722" s="82">
        <f ca="1">IF(A722&lt;$B$1,VLOOKUP(A722,[1]DI!$A$4:$B$15000,2,FALSE),0)</f>
        <v>4.9000000000000002E-2</v>
      </c>
      <c r="E722" s="81">
        <f t="shared" ca="1" si="321"/>
        <v>1.8985000000000001E-4</v>
      </c>
      <c r="F722" s="83">
        <f t="shared" si="308"/>
        <v>1.1679999999999999</v>
      </c>
      <c r="G722" s="84">
        <f t="shared" ca="1" si="309"/>
        <v>1.0002217447999999</v>
      </c>
      <c r="H722" s="81">
        <f ca="1">TRUNC(PRODUCT(G$10:G721),15)</f>
        <v>1.14858826926339</v>
      </c>
      <c r="I722" s="81">
        <f t="shared" si="316"/>
        <v>1</v>
      </c>
      <c r="J722" s="81">
        <f t="shared" ca="1" si="310"/>
        <v>1.1485882700000001</v>
      </c>
      <c r="K722" s="81">
        <f t="shared" ca="1" si="311"/>
        <v>148.58826999999999</v>
      </c>
      <c r="L722" s="85">
        <f>IF(VLOOKUP(A722,$U$12:$AD$125,8)=VLOOKUP(A721,$U$12:$AD$125,8),0,VLOOKUP(A722,U$12:$AD$125,8))</f>
        <v>0</v>
      </c>
      <c r="M722" s="86">
        <f>IF(L722&gt;0,VLOOKUP(L722,T$12:$AC$125,7),0)</f>
        <v>0</v>
      </c>
      <c r="N722" s="81">
        <f t="shared" si="317"/>
        <v>0</v>
      </c>
      <c r="O722" s="81">
        <f t="shared" ca="1" si="312"/>
        <v>148.58826999999999</v>
      </c>
      <c r="P722" s="87" t="str">
        <f t="shared" si="318"/>
        <v>J=</v>
      </c>
      <c r="Q722" s="88">
        <f t="shared" si="319"/>
        <v>44676</v>
      </c>
      <c r="R722" s="7"/>
      <c r="S722" s="7"/>
      <c r="T722" s="7"/>
      <c r="U722" s="7"/>
      <c r="V722" s="7"/>
      <c r="W722" s="7"/>
      <c r="X722" s="7"/>
      <c r="Y722" s="7"/>
      <c r="Z722" s="7"/>
      <c r="AA722" s="7"/>
      <c r="AB722" s="7"/>
      <c r="AC722" s="7"/>
      <c r="AD722" s="7"/>
      <c r="AE722" s="7"/>
      <c r="AF722" s="65">
        <f t="shared" si="313"/>
        <v>43631</v>
      </c>
      <c r="AG722" s="9">
        <f t="shared" ca="1" si="305"/>
        <v>1115.35573</v>
      </c>
      <c r="AH722" s="9">
        <f t="shared" si="305"/>
        <v>1000</v>
      </c>
      <c r="AI722" s="4">
        <f t="shared" ca="1" si="305"/>
        <v>0</v>
      </c>
      <c r="AJ722" s="10">
        <f t="shared" ca="1" si="305"/>
        <v>0</v>
      </c>
      <c r="AK722" s="4">
        <f t="shared" si="305"/>
        <v>1.1679999999999999</v>
      </c>
      <c r="AL722" s="65">
        <f t="shared" si="306"/>
        <v>43631</v>
      </c>
      <c r="AM722" s="10">
        <f t="shared" ca="1" si="307"/>
        <v>1.1153557300000001</v>
      </c>
      <c r="AN722" s="9">
        <f t="shared" ca="1" si="307"/>
        <v>115.35572999999999</v>
      </c>
      <c r="AO722" s="7">
        <f t="shared" si="307"/>
        <v>0</v>
      </c>
      <c r="AP722" s="11">
        <f t="shared" si="307"/>
        <v>0</v>
      </c>
      <c r="AQ722" s="9">
        <f t="shared" si="307"/>
        <v>0</v>
      </c>
      <c r="AR722" s="8" t="str">
        <f t="shared" si="307"/>
        <v>J=</v>
      </c>
      <c r="AS722" s="65">
        <f t="shared" si="307"/>
        <v>44676</v>
      </c>
      <c r="AT722" s="12"/>
      <c r="AU722" s="12"/>
      <c r="AV722" s="22"/>
      <c r="AW722" s="12"/>
      <c r="AX722" s="12"/>
      <c r="AY722" s="12"/>
      <c r="AZ722" s="12"/>
      <c r="BA722" s="12"/>
      <c r="BB722" s="12"/>
      <c r="BC722" s="12"/>
      <c r="BD722" s="12"/>
      <c r="BE722" s="12"/>
      <c r="BF722" s="12"/>
      <c r="BG722" s="12"/>
      <c r="BH722" s="12"/>
      <c r="BI722" s="12"/>
      <c r="BJ722" s="12"/>
      <c r="BK722" s="12"/>
      <c r="BL722" s="12"/>
      <c r="BM722" s="12"/>
      <c r="BN722" s="12"/>
      <c r="BO722" s="12"/>
      <c r="BP722" s="12"/>
      <c r="BQ722" s="12"/>
      <c r="BR722" s="12"/>
      <c r="BS722" s="12"/>
      <c r="BT722" s="12"/>
      <c r="BU722" s="12"/>
      <c r="BV722" s="12"/>
      <c r="BW722" s="12"/>
      <c r="BX722" s="12"/>
      <c r="BY722" s="12"/>
      <c r="BZ722" s="12"/>
      <c r="CA722" s="12"/>
      <c r="CB722" s="12"/>
      <c r="CC722" s="12"/>
      <c r="CD722" s="12"/>
      <c r="CE722" s="12"/>
      <c r="CF722" s="12"/>
      <c r="CG722" s="12"/>
      <c r="CH722" s="12"/>
      <c r="CI722" s="12"/>
      <c r="CJ722" s="12"/>
      <c r="CK722" s="12"/>
      <c r="CL722" s="12"/>
      <c r="CM722" s="12"/>
      <c r="CN722" s="12"/>
      <c r="CO722" s="12"/>
      <c r="CP722" s="12"/>
      <c r="CQ722" s="12"/>
      <c r="CR722" s="12"/>
      <c r="CS722" s="12"/>
      <c r="CT722" s="12"/>
      <c r="CU722" s="12"/>
      <c r="CV722" s="12"/>
      <c r="CW722" s="12"/>
      <c r="CX722" s="12"/>
      <c r="CY722" s="12"/>
      <c r="CZ722" s="12"/>
      <c r="DA722" s="12"/>
      <c r="DB722" s="12"/>
      <c r="DC722" s="12"/>
      <c r="DD722" s="12"/>
      <c r="DE722" s="12"/>
      <c r="DF722" s="12"/>
      <c r="DG722" s="12"/>
      <c r="DH722" s="12"/>
      <c r="DI722" s="12"/>
      <c r="DJ722" s="12"/>
      <c r="DK722" s="12"/>
      <c r="DL722" s="12"/>
      <c r="DM722" s="12"/>
      <c r="DN722" s="12"/>
      <c r="DO722" s="12"/>
      <c r="DP722" s="12"/>
      <c r="DQ722" s="12"/>
      <c r="DR722" s="12"/>
      <c r="DS722" s="12"/>
      <c r="DT722" s="12"/>
      <c r="DU722" s="12"/>
      <c r="DV722" s="12"/>
      <c r="DW722" s="12"/>
      <c r="DX722" s="12"/>
      <c r="DY722" s="12"/>
      <c r="DZ722" s="12"/>
      <c r="EA722" s="12"/>
      <c r="EB722" s="12"/>
      <c r="EC722" s="12"/>
      <c r="ED722" s="12"/>
      <c r="EE722" s="12"/>
      <c r="EF722" s="12"/>
      <c r="EG722" s="12"/>
      <c r="EH722" s="12"/>
      <c r="EI722" s="12"/>
      <c r="EJ722" s="12"/>
      <c r="EK722" s="12"/>
      <c r="EL722" s="12"/>
      <c r="EM722" s="12"/>
      <c r="EN722" s="12"/>
      <c r="EO722" s="12"/>
      <c r="EP722" s="12"/>
      <c r="EQ722" s="12"/>
      <c r="ER722" s="12"/>
      <c r="ES722" s="12"/>
      <c r="ET722" s="12"/>
      <c r="EU722" s="12"/>
      <c r="EV722" s="12"/>
      <c r="EW722" s="12"/>
      <c r="EX722" s="12"/>
      <c r="EY722" s="12"/>
      <c r="EZ722" s="12"/>
      <c r="FA722" s="12"/>
      <c r="FB722" s="12"/>
      <c r="FC722" s="12"/>
      <c r="FD722" s="12"/>
      <c r="FE722" s="12"/>
      <c r="FF722" s="12"/>
      <c r="FG722" s="12"/>
      <c r="FH722" s="12"/>
      <c r="FI722" s="12"/>
      <c r="FJ722" s="12"/>
      <c r="FK722" s="12"/>
      <c r="FL722" s="12"/>
      <c r="FM722" s="12"/>
      <c r="FN722" s="12"/>
      <c r="FO722" s="12"/>
      <c r="FP722" s="12"/>
      <c r="FQ722" s="12"/>
      <c r="FR722" s="12"/>
      <c r="FS722" s="12"/>
      <c r="FT722" s="12"/>
      <c r="FU722" s="12"/>
      <c r="FV722" s="12"/>
      <c r="FW722" s="12"/>
      <c r="FX722" s="12"/>
      <c r="FY722" s="12"/>
      <c r="FZ722" s="12"/>
      <c r="GA722" s="12"/>
      <c r="GB722" s="12"/>
      <c r="GC722" s="12"/>
      <c r="GD722" s="12"/>
      <c r="GE722" s="12"/>
      <c r="GF722" s="12"/>
      <c r="GG722" s="12"/>
      <c r="GH722" s="12"/>
      <c r="GI722" s="12"/>
      <c r="GJ722" s="12"/>
      <c r="GK722" s="12"/>
      <c r="GL722" s="12"/>
      <c r="GM722" s="12"/>
      <c r="GN722" s="12"/>
      <c r="GO722" s="12"/>
      <c r="GP722" s="12"/>
      <c r="GQ722" s="12"/>
      <c r="GR722" s="12"/>
    </row>
    <row r="723" spans="1:203" x14ac:dyDescent="0.2">
      <c r="A723" s="79">
        <f t="shared" si="314"/>
        <v>43795</v>
      </c>
      <c r="B723" s="80">
        <f t="shared" ca="1" si="320"/>
        <v>1148.8429599999999</v>
      </c>
      <c r="C723" s="81">
        <f t="shared" si="315"/>
        <v>1000</v>
      </c>
      <c r="D723" s="82">
        <f ca="1">IF(A723&lt;$B$1,VLOOKUP(A723,[1]DI!$A$4:$B$15000,2,FALSE),0)</f>
        <v>4.9000000000000002E-2</v>
      </c>
      <c r="E723" s="81">
        <f t="shared" ca="1" si="321"/>
        <v>1.8985000000000001E-4</v>
      </c>
      <c r="F723" s="83">
        <f t="shared" si="308"/>
        <v>1.1679999999999999</v>
      </c>
      <c r="G723" s="84">
        <f t="shared" ca="1" si="309"/>
        <v>1.0002217447999999</v>
      </c>
      <c r="H723" s="81">
        <f ca="1">TRUNC(PRODUCT(G$10:G722),15)</f>
        <v>1.1488429627394401</v>
      </c>
      <c r="I723" s="81">
        <f t="shared" si="316"/>
        <v>1</v>
      </c>
      <c r="J723" s="81">
        <f t="shared" ca="1" si="310"/>
        <v>1.1488429600000001</v>
      </c>
      <c r="K723" s="81">
        <f t="shared" ca="1" si="311"/>
        <v>148.84296000000001</v>
      </c>
      <c r="L723" s="85">
        <f>IF(VLOOKUP(A723,$U$12:$AD$125,8)=VLOOKUP(A722,$U$12:$AD$125,8),0,VLOOKUP(A723,U$12:$AD$125,8))</f>
        <v>0</v>
      </c>
      <c r="M723" s="86">
        <f>IF(L723&gt;0,VLOOKUP(L723,T$12:$AC$125,7),0)</f>
        <v>0</v>
      </c>
      <c r="N723" s="81">
        <f t="shared" si="317"/>
        <v>0</v>
      </c>
      <c r="O723" s="81">
        <f t="shared" ca="1" si="312"/>
        <v>148.84296000000001</v>
      </c>
      <c r="P723" s="87" t="str">
        <f t="shared" si="318"/>
        <v>J=</v>
      </c>
      <c r="Q723" s="88">
        <f t="shared" si="319"/>
        <v>44676</v>
      </c>
      <c r="R723" s="7"/>
      <c r="S723" s="7"/>
      <c r="T723" s="7"/>
      <c r="U723" s="7"/>
      <c r="V723" s="7"/>
      <c r="W723" s="7"/>
      <c r="X723" s="7"/>
      <c r="Y723" s="7"/>
      <c r="Z723" s="7"/>
      <c r="AA723" s="7"/>
      <c r="AB723" s="7"/>
      <c r="AC723" s="7"/>
      <c r="AD723" s="7"/>
      <c r="AE723" s="7"/>
      <c r="AF723" s="65">
        <f t="shared" si="313"/>
        <v>43632</v>
      </c>
      <c r="AG723" s="9">
        <f t="shared" ca="1" si="305"/>
        <v>1115.35573</v>
      </c>
      <c r="AH723" s="9">
        <f t="shared" si="305"/>
        <v>1000</v>
      </c>
      <c r="AI723" s="4">
        <f t="shared" ca="1" si="305"/>
        <v>0</v>
      </c>
      <c r="AJ723" s="10">
        <f t="shared" ca="1" si="305"/>
        <v>0</v>
      </c>
      <c r="AK723" s="4">
        <f t="shared" si="305"/>
        <v>1.1679999999999999</v>
      </c>
      <c r="AL723" s="65">
        <f t="shared" si="306"/>
        <v>43632</v>
      </c>
      <c r="AM723" s="10">
        <f t="shared" ca="1" si="307"/>
        <v>1.1153557300000001</v>
      </c>
      <c r="AN723" s="9">
        <f t="shared" ca="1" si="307"/>
        <v>115.35572999999999</v>
      </c>
      <c r="AO723" s="7">
        <f t="shared" si="307"/>
        <v>0</v>
      </c>
      <c r="AP723" s="11">
        <f t="shared" si="307"/>
        <v>0</v>
      </c>
      <c r="AQ723" s="9">
        <f t="shared" si="307"/>
        <v>0</v>
      </c>
      <c r="AR723" s="8" t="str">
        <f t="shared" si="307"/>
        <v>J=</v>
      </c>
      <c r="AS723" s="65">
        <f t="shared" si="307"/>
        <v>44676</v>
      </c>
      <c r="AT723" s="12"/>
      <c r="AU723" s="12"/>
      <c r="AV723" s="22"/>
      <c r="AW723" s="12"/>
      <c r="AX723" s="12"/>
      <c r="AY723" s="12"/>
      <c r="AZ723" s="12"/>
      <c r="BA723" s="12"/>
      <c r="BB723" s="12"/>
      <c r="BC723" s="12"/>
      <c r="BD723" s="12"/>
      <c r="BE723" s="12"/>
      <c r="BF723" s="12"/>
      <c r="BG723" s="12"/>
      <c r="BH723" s="12"/>
      <c r="BI723" s="12"/>
      <c r="BJ723" s="12"/>
      <c r="BK723" s="12"/>
      <c r="BL723" s="12"/>
      <c r="BM723" s="12"/>
      <c r="BN723" s="12"/>
      <c r="BO723" s="12"/>
      <c r="BP723" s="12"/>
      <c r="BQ723" s="12"/>
      <c r="BR723" s="12"/>
      <c r="BS723" s="12"/>
      <c r="BT723" s="12"/>
      <c r="BU723" s="12"/>
      <c r="BV723" s="12"/>
      <c r="BW723" s="12"/>
      <c r="BX723" s="12"/>
      <c r="BY723" s="12"/>
      <c r="BZ723" s="12"/>
      <c r="CA723" s="12"/>
      <c r="CB723" s="12"/>
      <c r="CC723" s="12"/>
      <c r="CD723" s="12"/>
      <c r="CE723" s="12"/>
      <c r="CF723" s="12"/>
      <c r="CG723" s="12"/>
      <c r="CH723" s="12"/>
      <c r="CI723" s="12"/>
      <c r="CJ723" s="12"/>
      <c r="CK723" s="12"/>
      <c r="CL723" s="12"/>
      <c r="CM723" s="12"/>
      <c r="CN723" s="12"/>
      <c r="CO723" s="12"/>
      <c r="CP723" s="12"/>
      <c r="CQ723" s="12"/>
      <c r="CR723" s="12"/>
      <c r="CS723" s="12"/>
      <c r="CT723" s="12"/>
      <c r="CU723" s="12"/>
      <c r="CV723" s="12"/>
      <c r="CW723" s="12"/>
      <c r="CX723" s="12"/>
      <c r="CY723" s="12"/>
      <c r="CZ723" s="12"/>
      <c r="DA723" s="12"/>
      <c r="DB723" s="12"/>
      <c r="DC723" s="12"/>
      <c r="DD723" s="12"/>
      <c r="DE723" s="12"/>
      <c r="DF723" s="12"/>
      <c r="DG723" s="12"/>
      <c r="DH723" s="12"/>
      <c r="DI723" s="12"/>
      <c r="DJ723" s="12"/>
      <c r="DK723" s="12"/>
      <c r="DL723" s="12"/>
      <c r="DM723" s="12"/>
      <c r="DN723" s="12"/>
      <c r="DO723" s="12"/>
      <c r="DP723" s="12"/>
      <c r="DQ723" s="12"/>
      <c r="DR723" s="12"/>
      <c r="DS723" s="12"/>
      <c r="DT723" s="12"/>
      <c r="DU723" s="12"/>
      <c r="DV723" s="12"/>
      <c r="DW723" s="12"/>
      <c r="DX723" s="12"/>
      <c r="DY723" s="12"/>
      <c r="DZ723" s="12"/>
      <c r="EA723" s="12"/>
      <c r="EB723" s="12"/>
      <c r="EC723" s="12"/>
      <c r="ED723" s="12"/>
      <c r="EE723" s="12"/>
      <c r="EF723" s="12"/>
      <c r="EG723" s="12"/>
      <c r="EH723" s="12"/>
      <c r="EI723" s="12"/>
      <c r="EJ723" s="12"/>
      <c r="EK723" s="12"/>
      <c r="EL723" s="12"/>
      <c r="EM723" s="12"/>
      <c r="EN723" s="12"/>
      <c r="EO723" s="12"/>
      <c r="EP723" s="12"/>
      <c r="EQ723" s="12"/>
      <c r="ER723" s="12"/>
      <c r="ES723" s="12"/>
      <c r="ET723" s="12"/>
      <c r="EU723" s="12"/>
      <c r="EV723" s="12"/>
      <c r="EW723" s="12"/>
      <c r="EX723" s="12"/>
      <c r="EY723" s="12"/>
      <c r="EZ723" s="12"/>
      <c r="FA723" s="12"/>
      <c r="FB723" s="12"/>
      <c r="FC723" s="12"/>
      <c r="FD723" s="12"/>
      <c r="FE723" s="12"/>
      <c r="FF723" s="12"/>
      <c r="FG723" s="12"/>
      <c r="FH723" s="12"/>
      <c r="FI723" s="12"/>
      <c r="FJ723" s="12"/>
      <c r="FK723" s="12"/>
      <c r="FL723" s="12"/>
      <c r="FM723" s="12"/>
      <c r="FN723" s="12"/>
      <c r="FO723" s="12"/>
      <c r="FP723" s="12"/>
      <c r="FQ723" s="12"/>
      <c r="FR723" s="12"/>
      <c r="FS723" s="12"/>
      <c r="FT723" s="12"/>
      <c r="FU723" s="12"/>
      <c r="FV723" s="12"/>
      <c r="FW723" s="12"/>
      <c r="FX723" s="12"/>
      <c r="FY723" s="12"/>
      <c r="FZ723" s="12"/>
      <c r="GA723" s="12"/>
      <c r="GB723" s="12"/>
      <c r="GC723" s="12"/>
      <c r="GD723" s="12"/>
      <c r="GE723" s="12"/>
      <c r="GF723" s="12"/>
      <c r="GG723" s="12"/>
      <c r="GH723" s="12"/>
      <c r="GI723" s="12"/>
      <c r="GJ723" s="12"/>
      <c r="GK723" s="12"/>
      <c r="GL723" s="12"/>
      <c r="GM723" s="12"/>
      <c r="GN723" s="12"/>
      <c r="GO723" s="12"/>
      <c r="GP723" s="12"/>
      <c r="GQ723" s="12"/>
      <c r="GR723" s="12"/>
    </row>
    <row r="724" spans="1:203" x14ac:dyDescent="0.2">
      <c r="A724" s="79">
        <f t="shared" si="314"/>
        <v>43796</v>
      </c>
      <c r="B724" s="80">
        <f t="shared" ca="1" si="320"/>
        <v>1149.09771</v>
      </c>
      <c r="C724" s="81">
        <f t="shared" si="315"/>
        <v>1000</v>
      </c>
      <c r="D724" s="82">
        <f ca="1">IF(A724&lt;$B$1,VLOOKUP(A724,[1]DI!$A$4:$B$15000,2,FALSE),0)</f>
        <v>4.9000000000000002E-2</v>
      </c>
      <c r="E724" s="81">
        <f t="shared" ca="1" si="321"/>
        <v>1.8985000000000001E-4</v>
      </c>
      <c r="F724" s="83">
        <f t="shared" si="308"/>
        <v>1.1679999999999999</v>
      </c>
      <c r="G724" s="84">
        <f t="shared" ca="1" si="309"/>
        <v>1.0002217447999999</v>
      </c>
      <c r="H724" s="81">
        <f ca="1">TRUNC(PRODUCT(G$10:G723),15)</f>
        <v>1.14909771269244</v>
      </c>
      <c r="I724" s="81">
        <f t="shared" si="316"/>
        <v>1</v>
      </c>
      <c r="J724" s="81">
        <f t="shared" ca="1" si="310"/>
        <v>1.1490977099999999</v>
      </c>
      <c r="K724" s="81">
        <f t="shared" ca="1" si="311"/>
        <v>149.09771000000001</v>
      </c>
      <c r="L724" s="85">
        <f>IF(VLOOKUP(A724,$U$12:$AD$125,8)=VLOOKUP(A723,$U$12:$AD$125,8),0,VLOOKUP(A724,U$12:$AD$125,8))</f>
        <v>0</v>
      </c>
      <c r="M724" s="86">
        <f>IF(L724&gt;0,VLOOKUP(L724,T$12:$AC$125,7),0)</f>
        <v>0</v>
      </c>
      <c r="N724" s="81">
        <f t="shared" si="317"/>
        <v>0</v>
      </c>
      <c r="O724" s="81">
        <f t="shared" ca="1" si="312"/>
        <v>149.09771000000001</v>
      </c>
      <c r="P724" s="87" t="str">
        <f t="shared" si="318"/>
        <v>J=</v>
      </c>
      <c r="Q724" s="88">
        <f t="shared" si="319"/>
        <v>44676</v>
      </c>
      <c r="R724" s="7"/>
      <c r="S724" s="7"/>
      <c r="T724" s="7"/>
      <c r="U724" s="7"/>
      <c r="V724" s="7"/>
      <c r="W724" s="7"/>
      <c r="X724" s="7"/>
      <c r="Y724" s="7"/>
      <c r="Z724" s="7"/>
      <c r="AA724" s="7"/>
      <c r="AB724" s="7"/>
      <c r="AC724" s="7"/>
      <c r="AD724" s="7"/>
      <c r="AE724" s="7"/>
      <c r="AF724" s="65">
        <f t="shared" si="313"/>
        <v>43633</v>
      </c>
      <c r="AG724" s="9">
        <f t="shared" ca="1" si="305"/>
        <v>1115.35573</v>
      </c>
      <c r="AH724" s="9">
        <f t="shared" si="305"/>
        <v>1000</v>
      </c>
      <c r="AI724" s="4">
        <f t="shared" ca="1" si="305"/>
        <v>6.4000000000000001E-2</v>
      </c>
      <c r="AJ724" s="10">
        <f t="shared" ca="1" si="305"/>
        <v>2.4620000000000002E-4</v>
      </c>
      <c r="AK724" s="4">
        <f t="shared" si="305"/>
        <v>1.1679999999999999</v>
      </c>
      <c r="AL724" s="65">
        <f t="shared" si="306"/>
        <v>43633</v>
      </c>
      <c r="AM724" s="10">
        <f t="shared" ca="1" si="307"/>
        <v>1.1153557300000001</v>
      </c>
      <c r="AN724" s="9">
        <f t="shared" ca="1" si="307"/>
        <v>115.35572999999999</v>
      </c>
      <c r="AO724" s="7">
        <f t="shared" si="307"/>
        <v>0</v>
      </c>
      <c r="AP724" s="11">
        <f t="shared" si="307"/>
        <v>0</v>
      </c>
      <c r="AQ724" s="9">
        <f t="shared" si="307"/>
        <v>0</v>
      </c>
      <c r="AR724" s="8" t="str">
        <f t="shared" si="307"/>
        <v>J=</v>
      </c>
      <c r="AS724" s="65">
        <f t="shared" si="307"/>
        <v>44676</v>
      </c>
      <c r="AT724" s="12"/>
      <c r="AU724" s="12"/>
      <c r="AV724" s="22"/>
      <c r="AW724" s="12"/>
      <c r="AX724" s="12"/>
      <c r="AY724" s="12"/>
      <c r="AZ724" s="12"/>
      <c r="BA724" s="12"/>
      <c r="BB724" s="12"/>
      <c r="BC724" s="12"/>
      <c r="BD724" s="12"/>
      <c r="BE724" s="12"/>
      <c r="BF724" s="12"/>
      <c r="BG724" s="12"/>
      <c r="BH724" s="12"/>
      <c r="BI724" s="12"/>
      <c r="BJ724" s="12"/>
      <c r="BK724" s="12"/>
      <c r="BL724" s="12"/>
      <c r="BM724" s="12"/>
      <c r="BN724" s="12"/>
      <c r="BO724" s="12"/>
      <c r="BP724" s="12"/>
      <c r="BQ724" s="12"/>
      <c r="BR724" s="12"/>
      <c r="BS724" s="12"/>
      <c r="BT724" s="12"/>
      <c r="BU724" s="12"/>
      <c r="BV724" s="12"/>
      <c r="BW724" s="12"/>
      <c r="BX724" s="12"/>
      <c r="BY724" s="12"/>
      <c r="BZ724" s="12"/>
      <c r="CA724" s="12"/>
      <c r="CB724" s="12"/>
      <c r="CC724" s="12"/>
      <c r="CD724" s="12"/>
      <c r="CE724" s="12"/>
      <c r="CF724" s="12"/>
      <c r="CG724" s="12"/>
      <c r="CH724" s="12"/>
      <c r="CI724" s="12"/>
      <c r="CJ724" s="12"/>
      <c r="CK724" s="12"/>
      <c r="CL724" s="12"/>
      <c r="CM724" s="12"/>
      <c r="CN724" s="12"/>
      <c r="CO724" s="12"/>
      <c r="CP724" s="12"/>
      <c r="CQ724" s="12"/>
      <c r="CR724" s="12"/>
      <c r="CS724" s="12"/>
      <c r="CT724" s="12"/>
      <c r="CU724" s="12"/>
      <c r="CV724" s="12"/>
      <c r="CW724" s="12"/>
      <c r="CX724" s="12"/>
      <c r="CY724" s="12"/>
      <c r="CZ724" s="12"/>
      <c r="DA724" s="12"/>
      <c r="DB724" s="12"/>
      <c r="DC724" s="12"/>
      <c r="DD724" s="12"/>
      <c r="DE724" s="12"/>
      <c r="DF724" s="12"/>
      <c r="DG724" s="12"/>
      <c r="DH724" s="12"/>
      <c r="DI724" s="12"/>
      <c r="DJ724" s="12"/>
      <c r="DK724" s="12"/>
      <c r="DL724" s="12"/>
      <c r="DM724" s="12"/>
      <c r="DN724" s="12"/>
      <c r="DO724" s="12"/>
      <c r="DP724" s="12"/>
      <c r="DQ724" s="12"/>
      <c r="DR724" s="12"/>
      <c r="DS724" s="12"/>
      <c r="DT724" s="12"/>
      <c r="DU724" s="12"/>
      <c r="DV724" s="12"/>
      <c r="DW724" s="12"/>
      <c r="DX724" s="12"/>
      <c r="DY724" s="12"/>
      <c r="DZ724" s="12"/>
      <c r="EA724" s="12"/>
      <c r="EB724" s="12"/>
      <c r="EC724" s="12"/>
      <c r="ED724" s="12"/>
      <c r="EE724" s="12"/>
      <c r="EF724" s="12"/>
      <c r="EG724" s="12"/>
      <c r="EH724" s="12"/>
      <c r="EI724" s="12"/>
      <c r="EJ724" s="12"/>
      <c r="EK724" s="12"/>
      <c r="EL724" s="12"/>
      <c r="EM724" s="12"/>
      <c r="EN724" s="12"/>
      <c r="EO724" s="12"/>
      <c r="EP724" s="12"/>
      <c r="EQ724" s="12"/>
      <c r="ER724" s="12"/>
      <c r="ES724" s="12"/>
      <c r="ET724" s="12"/>
      <c r="EU724" s="12"/>
      <c r="EV724" s="12"/>
      <c r="EW724" s="12"/>
      <c r="EX724" s="12"/>
      <c r="EY724" s="12"/>
      <c r="EZ724" s="12"/>
      <c r="FA724" s="12"/>
      <c r="FB724" s="12"/>
      <c r="FC724" s="12"/>
      <c r="FD724" s="12"/>
      <c r="FE724" s="12"/>
      <c r="FF724" s="12"/>
      <c r="FG724" s="12"/>
      <c r="FH724" s="12"/>
      <c r="FI724" s="12"/>
      <c r="FJ724" s="12"/>
      <c r="FK724" s="12"/>
      <c r="FL724" s="12"/>
      <c r="FM724" s="12"/>
      <c r="FN724" s="12"/>
      <c r="FO724" s="12"/>
      <c r="FP724" s="12"/>
      <c r="FQ724" s="12"/>
      <c r="FR724" s="12"/>
      <c r="FS724" s="12"/>
      <c r="FT724" s="12"/>
      <c r="FU724" s="12"/>
      <c r="FV724" s="12"/>
      <c r="FW724" s="12"/>
      <c r="FX724" s="12"/>
      <c r="FY724" s="12"/>
      <c r="FZ724" s="12"/>
      <c r="GA724" s="12"/>
      <c r="GB724" s="12"/>
      <c r="GC724" s="12"/>
      <c r="GD724" s="12"/>
      <c r="GE724" s="12"/>
      <c r="GF724" s="12"/>
      <c r="GG724" s="12"/>
      <c r="GH724" s="12"/>
      <c r="GI724" s="12"/>
      <c r="GJ724" s="12"/>
      <c r="GK724" s="12"/>
      <c r="GL724" s="12"/>
      <c r="GM724" s="12"/>
      <c r="GN724" s="12"/>
      <c r="GO724" s="12"/>
      <c r="GP724" s="12"/>
      <c r="GQ724" s="12"/>
      <c r="GR724" s="12"/>
    </row>
    <row r="725" spans="1:203" x14ac:dyDescent="0.2">
      <c r="A725" s="79">
        <f t="shared" si="314"/>
        <v>43797</v>
      </c>
      <c r="B725" s="80">
        <f t="shared" ca="1" si="320"/>
        <v>1149.3525199999999</v>
      </c>
      <c r="C725" s="81">
        <f t="shared" si="315"/>
        <v>1000</v>
      </c>
      <c r="D725" s="82">
        <f ca="1">IF(A725&lt;$B$1,VLOOKUP(A725,[1]DI!$A$4:$B$15000,2,FALSE),0)</f>
        <v>4.9000000000000002E-2</v>
      </c>
      <c r="E725" s="81">
        <f t="shared" ca="1" si="321"/>
        <v>1.8985000000000001E-4</v>
      </c>
      <c r="F725" s="83">
        <f t="shared" si="308"/>
        <v>1.1679999999999999</v>
      </c>
      <c r="G725" s="84">
        <f t="shared" ca="1" si="309"/>
        <v>1.0002217447999999</v>
      </c>
      <c r="H725" s="81">
        <f ca="1">TRUNC(PRODUCT(G$10:G724),15)</f>
        <v>1.1493525191349201</v>
      </c>
      <c r="I725" s="81">
        <f t="shared" si="316"/>
        <v>1</v>
      </c>
      <c r="J725" s="81">
        <f t="shared" ca="1" si="310"/>
        <v>1.1493525200000001</v>
      </c>
      <c r="K725" s="81">
        <f t="shared" ca="1" si="311"/>
        <v>149.35252</v>
      </c>
      <c r="L725" s="85">
        <f>IF(VLOOKUP(A725,$U$12:$AD$125,8)=VLOOKUP(A724,$U$12:$AD$125,8),0,VLOOKUP(A725,U$12:$AD$125,8))</f>
        <v>0</v>
      </c>
      <c r="M725" s="86">
        <f>IF(L725&gt;0,VLOOKUP(L725,T$12:$AC$125,7),0)</f>
        <v>0</v>
      </c>
      <c r="N725" s="81">
        <f t="shared" si="317"/>
        <v>0</v>
      </c>
      <c r="O725" s="81">
        <f t="shared" ca="1" si="312"/>
        <v>149.35252</v>
      </c>
      <c r="P725" s="87" t="str">
        <f t="shared" si="318"/>
        <v>J=</v>
      </c>
      <c r="Q725" s="88">
        <f t="shared" si="319"/>
        <v>44676</v>
      </c>
      <c r="R725" s="7"/>
      <c r="S725" s="7"/>
      <c r="T725" s="7"/>
      <c r="U725" s="7"/>
      <c r="V725" s="7"/>
      <c r="W725" s="7"/>
      <c r="X725" s="7"/>
      <c r="Y725" s="7"/>
      <c r="Z725" s="7"/>
      <c r="AA725" s="7"/>
      <c r="AB725" s="7"/>
      <c r="AC725" s="7"/>
      <c r="AD725" s="7"/>
      <c r="AE725" s="7"/>
      <c r="AF725" s="65">
        <f t="shared" si="313"/>
        <v>43634</v>
      </c>
      <c r="AG725" s="9">
        <f t="shared" ca="1" si="305"/>
        <v>1115.6764599999999</v>
      </c>
      <c r="AH725" s="9">
        <f t="shared" si="305"/>
        <v>1000</v>
      </c>
      <c r="AI725" s="4">
        <f t="shared" ca="1" si="305"/>
        <v>6.4000000000000001E-2</v>
      </c>
      <c r="AJ725" s="10">
        <f t="shared" ca="1" si="305"/>
        <v>2.4620000000000002E-4</v>
      </c>
      <c r="AK725" s="4">
        <f t="shared" si="305"/>
        <v>1.1679999999999999</v>
      </c>
      <c r="AL725" s="65">
        <f t="shared" si="306"/>
        <v>43634</v>
      </c>
      <c r="AM725" s="10">
        <f t="shared" ca="1" si="307"/>
        <v>1.11567646</v>
      </c>
      <c r="AN725" s="9">
        <f t="shared" ca="1" si="307"/>
        <v>115.67646000000001</v>
      </c>
      <c r="AO725" s="7">
        <f t="shared" si="307"/>
        <v>0</v>
      </c>
      <c r="AP725" s="11">
        <f t="shared" si="307"/>
        <v>0</v>
      </c>
      <c r="AQ725" s="9">
        <f t="shared" si="307"/>
        <v>0</v>
      </c>
      <c r="AR725" s="8" t="str">
        <f t="shared" si="307"/>
        <v>J=</v>
      </c>
      <c r="AS725" s="65">
        <f t="shared" si="307"/>
        <v>44676</v>
      </c>
      <c r="AT725" s="12"/>
      <c r="AU725" s="12"/>
      <c r="AV725" s="22"/>
      <c r="AW725" s="12"/>
      <c r="AX725" s="12"/>
      <c r="AY725" s="12"/>
      <c r="AZ725" s="12"/>
      <c r="BA725" s="12"/>
      <c r="BB725" s="12"/>
      <c r="BC725" s="12"/>
      <c r="BD725" s="12"/>
      <c r="BE725" s="12"/>
      <c r="BF725" s="12"/>
      <c r="BG725" s="12"/>
      <c r="BH725" s="12"/>
      <c r="BI725" s="12"/>
      <c r="BJ725" s="12"/>
      <c r="BK725" s="12"/>
      <c r="BL725" s="12"/>
      <c r="BM725" s="12"/>
      <c r="BN725" s="12"/>
      <c r="BO725" s="12"/>
      <c r="BP725" s="12"/>
      <c r="BQ725" s="12"/>
      <c r="BR725" s="12"/>
      <c r="BS725" s="12"/>
      <c r="BT725" s="12"/>
      <c r="BU725" s="12"/>
      <c r="BV725" s="12"/>
      <c r="BW725" s="12"/>
      <c r="BX725" s="12"/>
      <c r="BY725" s="12"/>
      <c r="BZ725" s="12"/>
      <c r="CA725" s="12"/>
      <c r="CB725" s="12"/>
      <c r="CC725" s="12"/>
      <c r="CD725" s="12"/>
      <c r="CE725" s="12"/>
      <c r="CF725" s="12"/>
      <c r="CG725" s="12"/>
      <c r="CH725" s="12"/>
      <c r="CI725" s="12"/>
      <c r="CJ725" s="12"/>
      <c r="CK725" s="12"/>
      <c r="CL725" s="12"/>
      <c r="CM725" s="12"/>
      <c r="CN725" s="12"/>
      <c r="CO725" s="12"/>
      <c r="CP725" s="12"/>
      <c r="CQ725" s="12"/>
      <c r="CR725" s="12"/>
      <c r="CS725" s="12"/>
      <c r="CT725" s="12"/>
      <c r="CU725" s="12"/>
      <c r="CV725" s="12"/>
      <c r="CW725" s="12"/>
      <c r="CX725" s="12"/>
      <c r="CY725" s="12"/>
      <c r="CZ725" s="12"/>
      <c r="DA725" s="12"/>
      <c r="DB725" s="12"/>
      <c r="DC725" s="12"/>
      <c r="DD725" s="12"/>
      <c r="DE725" s="12"/>
      <c r="DF725" s="12"/>
      <c r="DG725" s="12"/>
      <c r="DH725" s="12"/>
      <c r="DI725" s="12"/>
      <c r="DJ725" s="12"/>
      <c r="DK725" s="12"/>
      <c r="DL725" s="12"/>
      <c r="DM725" s="12"/>
      <c r="DN725" s="12"/>
      <c r="DO725" s="12"/>
      <c r="DP725" s="12"/>
      <c r="DQ725" s="12"/>
      <c r="DR725" s="12"/>
      <c r="DS725" s="12"/>
      <c r="DT725" s="12"/>
      <c r="DU725" s="12"/>
      <c r="DV725" s="12"/>
      <c r="DW725" s="12"/>
      <c r="DX725" s="12"/>
      <c r="DY725" s="12"/>
      <c r="DZ725" s="12"/>
      <c r="EA725" s="12"/>
      <c r="EB725" s="12"/>
      <c r="EC725" s="12"/>
      <c r="ED725" s="12"/>
      <c r="EE725" s="12"/>
      <c r="EF725" s="12"/>
      <c r="EG725" s="12"/>
      <c r="EH725" s="12"/>
      <c r="EI725" s="12"/>
      <c r="EJ725" s="12"/>
      <c r="EK725" s="12"/>
      <c r="EL725" s="12"/>
      <c r="EM725" s="12"/>
      <c r="EN725" s="12"/>
      <c r="EO725" s="12"/>
      <c r="EP725" s="12"/>
      <c r="EQ725" s="12"/>
      <c r="ER725" s="12"/>
      <c r="ES725" s="12"/>
      <c r="ET725" s="12"/>
      <c r="EU725" s="12"/>
      <c r="EV725" s="12"/>
      <c r="EW725" s="12"/>
      <c r="EX725" s="12"/>
      <c r="EY725" s="12"/>
      <c r="EZ725" s="12"/>
      <c r="FA725" s="12"/>
      <c r="FB725" s="12"/>
      <c r="FC725" s="12"/>
      <c r="FD725" s="12"/>
      <c r="FE725" s="12"/>
      <c r="FF725" s="12"/>
      <c r="FG725" s="12"/>
      <c r="FH725" s="12"/>
      <c r="FI725" s="12"/>
      <c r="FJ725" s="12"/>
      <c r="FK725" s="12"/>
      <c r="FL725" s="12"/>
      <c r="FM725" s="12"/>
      <c r="FN725" s="12"/>
      <c r="FO725" s="12"/>
      <c r="FP725" s="12"/>
      <c r="FQ725" s="12"/>
      <c r="FR725" s="12"/>
      <c r="FS725" s="12"/>
      <c r="FT725" s="12"/>
      <c r="FU725" s="12"/>
      <c r="FV725" s="12"/>
      <c r="FW725" s="12"/>
      <c r="FX725" s="12"/>
      <c r="FY725" s="12"/>
      <c r="FZ725" s="12"/>
      <c r="GA725" s="12"/>
      <c r="GB725" s="12"/>
      <c r="GC725" s="12"/>
      <c r="GD725" s="12"/>
      <c r="GE725" s="12"/>
      <c r="GF725" s="12"/>
      <c r="GG725" s="12"/>
      <c r="GH725" s="12"/>
      <c r="GI725" s="12"/>
      <c r="GJ725" s="12"/>
      <c r="GK725" s="12"/>
      <c r="GL725" s="12"/>
      <c r="GM725" s="12"/>
      <c r="GN725" s="12"/>
      <c r="GO725" s="12"/>
      <c r="GP725" s="12"/>
      <c r="GQ725" s="12"/>
      <c r="GR725" s="12"/>
    </row>
    <row r="726" spans="1:203" x14ac:dyDescent="0.2">
      <c r="A726" s="79">
        <f t="shared" si="314"/>
        <v>43798</v>
      </c>
      <c r="B726" s="80">
        <f t="shared" ca="1" si="320"/>
        <v>1149.6073799999999</v>
      </c>
      <c r="C726" s="81">
        <f t="shared" si="315"/>
        <v>1000</v>
      </c>
      <c r="D726" s="82">
        <f ca="1">IF(A726&lt;$B$1,VLOOKUP(A726,[1]DI!$A$4:$B$15000,2,FALSE),0)</f>
        <v>4.9000000000000002E-2</v>
      </c>
      <c r="E726" s="81">
        <f t="shared" ca="1" si="321"/>
        <v>1.8985000000000001E-4</v>
      </c>
      <c r="F726" s="83">
        <f t="shared" si="308"/>
        <v>1.1679999999999999</v>
      </c>
      <c r="G726" s="84">
        <f t="shared" ca="1" si="309"/>
        <v>1.0002217447999999</v>
      </c>
      <c r="H726" s="81">
        <f ca="1">TRUNC(PRODUCT(G$10:G725),15)</f>
        <v>1.1496073820794099</v>
      </c>
      <c r="I726" s="81">
        <f t="shared" si="316"/>
        <v>1</v>
      </c>
      <c r="J726" s="81">
        <f t="shared" ca="1" si="310"/>
        <v>1.14960738</v>
      </c>
      <c r="K726" s="81">
        <f t="shared" ca="1" si="311"/>
        <v>149.60738000000001</v>
      </c>
      <c r="L726" s="85">
        <f>IF(VLOOKUP(A726,$U$12:$AD$125,8)=VLOOKUP(A725,$U$12:$AD$125,8),0,VLOOKUP(A726,U$12:$AD$125,8))</f>
        <v>0</v>
      </c>
      <c r="M726" s="86">
        <f>IF(L726&gt;0,VLOOKUP(L726,T$12:$AC$125,7),0)</f>
        <v>0</v>
      </c>
      <c r="N726" s="81">
        <f t="shared" si="317"/>
        <v>0</v>
      </c>
      <c r="O726" s="81">
        <f t="shared" ca="1" si="312"/>
        <v>149.60738000000001</v>
      </c>
      <c r="P726" s="87" t="str">
        <f t="shared" si="318"/>
        <v>J=</v>
      </c>
      <c r="Q726" s="88">
        <f t="shared" si="319"/>
        <v>44676</v>
      </c>
      <c r="R726" s="7"/>
      <c r="S726" s="7"/>
      <c r="T726" s="7"/>
      <c r="U726" s="7"/>
      <c r="V726" s="7"/>
      <c r="W726" s="7"/>
      <c r="X726" s="7"/>
      <c r="Y726" s="7"/>
      <c r="Z726" s="7"/>
      <c r="AA726" s="7"/>
      <c r="AB726" s="7"/>
      <c r="AC726" s="7"/>
      <c r="AD726" s="7"/>
      <c r="AE726" s="7"/>
      <c r="AF726" s="65">
        <f t="shared" si="313"/>
        <v>43635</v>
      </c>
      <c r="AG726" s="9">
        <f t="shared" ca="1" si="305"/>
        <v>1115.99729</v>
      </c>
      <c r="AH726" s="9">
        <f t="shared" si="305"/>
        <v>1000</v>
      </c>
      <c r="AI726" s="4">
        <f t="shared" ca="1" si="305"/>
        <v>6.4000000000000001E-2</v>
      </c>
      <c r="AJ726" s="10">
        <f t="shared" ca="1" si="305"/>
        <v>2.4620000000000002E-4</v>
      </c>
      <c r="AK726" s="4">
        <f t="shared" si="305"/>
        <v>1.1679999999999999</v>
      </c>
      <c r="AL726" s="65">
        <f t="shared" si="306"/>
        <v>43635</v>
      </c>
      <c r="AM726" s="10">
        <f t="shared" ca="1" si="307"/>
        <v>1.1159972899999999</v>
      </c>
      <c r="AN726" s="9">
        <f t="shared" ca="1" si="307"/>
        <v>115.99729000000001</v>
      </c>
      <c r="AO726" s="7">
        <f t="shared" si="307"/>
        <v>0</v>
      </c>
      <c r="AP726" s="11">
        <f t="shared" si="307"/>
        <v>0</v>
      </c>
      <c r="AQ726" s="9">
        <f t="shared" si="307"/>
        <v>0</v>
      </c>
      <c r="AR726" s="8" t="str">
        <f t="shared" si="307"/>
        <v>J=</v>
      </c>
      <c r="AS726" s="65">
        <f t="shared" si="307"/>
        <v>44676</v>
      </c>
      <c r="AT726" s="12"/>
      <c r="AU726" s="12"/>
      <c r="AV726" s="22"/>
      <c r="AW726" s="12"/>
      <c r="AX726" s="12"/>
      <c r="AY726" s="12"/>
      <c r="AZ726" s="12"/>
      <c r="BA726" s="12"/>
      <c r="BB726" s="12"/>
      <c r="BC726" s="12"/>
      <c r="BD726" s="12"/>
      <c r="BE726" s="12"/>
      <c r="BF726" s="12"/>
      <c r="BG726" s="12"/>
      <c r="BH726" s="12"/>
      <c r="BI726" s="12"/>
      <c r="BJ726" s="12"/>
      <c r="BK726" s="12"/>
      <c r="BL726" s="12"/>
      <c r="BM726" s="12"/>
      <c r="BN726" s="12"/>
      <c r="BO726" s="12"/>
      <c r="BP726" s="12"/>
      <c r="BQ726" s="12"/>
      <c r="BR726" s="12"/>
      <c r="BS726" s="12"/>
      <c r="BT726" s="12"/>
      <c r="BU726" s="12"/>
      <c r="BV726" s="12"/>
      <c r="BW726" s="12"/>
      <c r="BX726" s="12"/>
      <c r="BY726" s="12"/>
      <c r="BZ726" s="12"/>
      <c r="CA726" s="12"/>
      <c r="CB726" s="12"/>
      <c r="CC726" s="12"/>
      <c r="CD726" s="12"/>
      <c r="CE726" s="12"/>
      <c r="CF726" s="12"/>
      <c r="CG726" s="12"/>
      <c r="CH726" s="12"/>
      <c r="CI726" s="12"/>
      <c r="CJ726" s="12"/>
      <c r="CK726" s="12"/>
      <c r="CL726" s="12"/>
      <c r="CM726" s="12"/>
      <c r="CN726" s="12"/>
      <c r="CO726" s="12"/>
      <c r="CP726" s="12"/>
      <c r="CQ726" s="12"/>
      <c r="CR726" s="12"/>
      <c r="CS726" s="12"/>
      <c r="CT726" s="12"/>
      <c r="CU726" s="12"/>
      <c r="CV726" s="12"/>
      <c r="CW726" s="12"/>
      <c r="CX726" s="12"/>
      <c r="CY726" s="12"/>
      <c r="CZ726" s="12"/>
      <c r="DA726" s="12"/>
      <c r="DB726" s="12"/>
      <c r="DC726" s="12"/>
      <c r="DD726" s="12"/>
      <c r="DE726" s="12"/>
      <c r="DF726" s="12"/>
      <c r="DG726" s="12"/>
      <c r="DH726" s="12"/>
      <c r="DI726" s="12"/>
      <c r="DJ726" s="12"/>
      <c r="DK726" s="12"/>
      <c r="DL726" s="12"/>
      <c r="DM726" s="12"/>
      <c r="DN726" s="12"/>
      <c r="DO726" s="12"/>
      <c r="DP726" s="12"/>
      <c r="DQ726" s="12"/>
      <c r="DR726" s="12"/>
      <c r="DS726" s="12"/>
      <c r="DT726" s="12"/>
      <c r="DU726" s="12"/>
      <c r="DV726" s="12"/>
      <c r="DW726" s="12"/>
      <c r="DX726" s="12"/>
      <c r="DY726" s="12"/>
      <c r="DZ726" s="12"/>
      <c r="EA726" s="12"/>
      <c r="EB726" s="12"/>
      <c r="EC726" s="12"/>
      <c r="ED726" s="12"/>
      <c r="EE726" s="12"/>
      <c r="EF726" s="12"/>
      <c r="EG726" s="12"/>
      <c r="EH726" s="12"/>
      <c r="EI726" s="12"/>
      <c r="EJ726" s="12"/>
      <c r="EK726" s="12"/>
      <c r="EL726" s="12"/>
      <c r="EM726" s="12"/>
      <c r="EN726" s="12"/>
      <c r="EO726" s="12"/>
      <c r="EP726" s="12"/>
      <c r="EQ726" s="12"/>
      <c r="ER726" s="12"/>
      <c r="ES726" s="12"/>
      <c r="ET726" s="12"/>
      <c r="EU726" s="12"/>
      <c r="EV726" s="12"/>
      <c r="EW726" s="12"/>
      <c r="EX726" s="12"/>
      <c r="EY726" s="12"/>
      <c r="EZ726" s="12"/>
      <c r="FA726" s="12"/>
      <c r="FB726" s="12"/>
      <c r="FC726" s="12"/>
      <c r="FD726" s="12"/>
      <c r="FE726" s="12"/>
      <c r="FF726" s="12"/>
      <c r="FG726" s="12"/>
      <c r="FH726" s="12"/>
      <c r="FI726" s="12"/>
      <c r="FJ726" s="12"/>
      <c r="FK726" s="12"/>
      <c r="FL726" s="12"/>
      <c r="FM726" s="12"/>
      <c r="FN726" s="12"/>
      <c r="FO726" s="12"/>
      <c r="FP726" s="12"/>
      <c r="FQ726" s="12"/>
      <c r="FR726" s="12"/>
      <c r="FS726" s="12"/>
      <c r="FT726" s="12"/>
      <c r="FU726" s="12"/>
      <c r="FV726" s="12"/>
      <c r="FW726" s="12"/>
      <c r="FX726" s="12"/>
      <c r="FY726" s="12"/>
      <c r="FZ726" s="12"/>
      <c r="GA726" s="12"/>
      <c r="GB726" s="12"/>
      <c r="GC726" s="12"/>
      <c r="GD726" s="12"/>
      <c r="GE726" s="12"/>
      <c r="GF726" s="12"/>
      <c r="GG726" s="12"/>
      <c r="GH726" s="12"/>
      <c r="GI726" s="12"/>
      <c r="GJ726" s="12"/>
      <c r="GK726" s="12"/>
      <c r="GL726" s="12"/>
      <c r="GM726" s="12"/>
      <c r="GN726" s="12"/>
      <c r="GO726" s="12"/>
      <c r="GP726" s="12"/>
      <c r="GQ726" s="12"/>
      <c r="GR726" s="12"/>
    </row>
    <row r="727" spans="1:203" x14ac:dyDescent="0.2">
      <c r="A727" s="79">
        <f t="shared" si="314"/>
        <v>43799</v>
      </c>
      <c r="B727" s="80">
        <f t="shared" ca="1" si="320"/>
        <v>1149.8623</v>
      </c>
      <c r="C727" s="81">
        <f t="shared" si="315"/>
        <v>1000</v>
      </c>
      <c r="D727" s="82">
        <f ca="1">IF(A727&lt;$B$1,VLOOKUP(A727,[1]DI!$A$4:$B$15000,2,FALSE),0)</f>
        <v>0</v>
      </c>
      <c r="E727" s="81">
        <f t="shared" ca="1" si="321"/>
        <v>0</v>
      </c>
      <c r="F727" s="83">
        <f t="shared" si="308"/>
        <v>1.1679999999999999</v>
      </c>
      <c r="G727" s="84">
        <f t="shared" ca="1" si="309"/>
        <v>1</v>
      </c>
      <c r="H727" s="81">
        <f ca="1">TRUNC(PRODUCT(G$10:G726),15)</f>
        <v>1.1498623015384299</v>
      </c>
      <c r="I727" s="81">
        <f t="shared" si="316"/>
        <v>1</v>
      </c>
      <c r="J727" s="81">
        <f t="shared" ca="1" si="310"/>
        <v>1.1498622999999999</v>
      </c>
      <c r="K727" s="81">
        <f t="shared" ca="1" si="311"/>
        <v>149.8623</v>
      </c>
      <c r="L727" s="85">
        <f>IF(VLOOKUP(A727,$U$12:$AD$125,8)=VLOOKUP(A726,$U$12:$AD$125,8),0,VLOOKUP(A727,U$12:$AD$125,8))</f>
        <v>0</v>
      </c>
      <c r="M727" s="86">
        <f>IF(L727&gt;0,VLOOKUP(L727,T$12:$AC$125,7),0)</f>
        <v>0</v>
      </c>
      <c r="N727" s="81">
        <f t="shared" si="317"/>
        <v>0</v>
      </c>
      <c r="O727" s="81">
        <f t="shared" ca="1" si="312"/>
        <v>149.8623</v>
      </c>
      <c r="P727" s="87" t="str">
        <f t="shared" si="318"/>
        <v>J=</v>
      </c>
      <c r="Q727" s="88">
        <f t="shared" si="319"/>
        <v>44676</v>
      </c>
      <c r="R727" s="7"/>
      <c r="S727" s="7"/>
      <c r="T727" s="7"/>
      <c r="U727" s="7"/>
      <c r="V727" s="7"/>
      <c r="W727" s="7"/>
      <c r="X727" s="7"/>
      <c r="Y727" s="7"/>
      <c r="Z727" s="7"/>
      <c r="AA727" s="7"/>
      <c r="AB727" s="7"/>
      <c r="AC727" s="7"/>
      <c r="AD727" s="7"/>
      <c r="AE727" s="7"/>
      <c r="AF727" s="65">
        <f t="shared" si="313"/>
        <v>43636</v>
      </c>
      <c r="AG727" s="9">
        <f t="shared" ca="1" si="305"/>
        <v>1116.3182099999999</v>
      </c>
      <c r="AH727" s="9">
        <f t="shared" si="305"/>
        <v>1000</v>
      </c>
      <c r="AI727" s="4">
        <f t="shared" ca="1" si="305"/>
        <v>0</v>
      </c>
      <c r="AJ727" s="10">
        <f t="shared" ca="1" si="305"/>
        <v>0</v>
      </c>
      <c r="AK727" s="4">
        <f t="shared" si="305"/>
        <v>1.1679999999999999</v>
      </c>
      <c r="AL727" s="65">
        <f t="shared" si="306"/>
        <v>43636</v>
      </c>
      <c r="AM727" s="10">
        <f t="shared" ca="1" si="307"/>
        <v>1.11631821</v>
      </c>
      <c r="AN727" s="9">
        <f t="shared" ca="1" si="307"/>
        <v>116.31820999999999</v>
      </c>
      <c r="AO727" s="7">
        <f t="shared" si="307"/>
        <v>0</v>
      </c>
      <c r="AP727" s="11">
        <f t="shared" si="307"/>
        <v>0</v>
      </c>
      <c r="AQ727" s="9">
        <f t="shared" si="307"/>
        <v>0</v>
      </c>
      <c r="AR727" s="8" t="str">
        <f t="shared" si="307"/>
        <v>J=</v>
      </c>
      <c r="AS727" s="65">
        <f t="shared" si="307"/>
        <v>44676</v>
      </c>
      <c r="AT727" s="12"/>
      <c r="AU727" s="12"/>
      <c r="AV727" s="22"/>
      <c r="AW727" s="12"/>
      <c r="AX727" s="12"/>
      <c r="AY727" s="12"/>
      <c r="AZ727" s="12"/>
      <c r="BA727" s="12"/>
      <c r="BB727" s="12"/>
      <c r="BC727" s="12"/>
      <c r="BD727" s="12"/>
      <c r="BE727" s="12"/>
      <c r="BF727" s="12"/>
      <c r="BG727" s="12"/>
      <c r="BH727" s="12"/>
      <c r="BI727" s="12"/>
      <c r="BJ727" s="12"/>
      <c r="BK727" s="12"/>
      <c r="BL727" s="12"/>
      <c r="BM727" s="12"/>
      <c r="BN727" s="12"/>
      <c r="BO727" s="12"/>
      <c r="BP727" s="12"/>
      <c r="BQ727" s="12"/>
      <c r="BR727" s="12"/>
      <c r="BS727" s="12"/>
      <c r="BT727" s="12"/>
      <c r="BU727" s="12"/>
      <c r="BV727" s="12"/>
      <c r="BW727" s="12"/>
      <c r="BX727" s="12"/>
      <c r="BY727" s="12"/>
      <c r="BZ727" s="12"/>
      <c r="CA727" s="12"/>
      <c r="CB727" s="12"/>
      <c r="CC727" s="12"/>
      <c r="CD727" s="12"/>
      <c r="CE727" s="12"/>
      <c r="CF727" s="12"/>
      <c r="CG727" s="12"/>
      <c r="CH727" s="12"/>
      <c r="CI727" s="12"/>
      <c r="CJ727" s="12"/>
      <c r="CK727" s="12"/>
      <c r="CL727" s="12"/>
      <c r="CM727" s="12"/>
      <c r="CN727" s="12"/>
      <c r="CO727" s="12"/>
      <c r="CP727" s="12"/>
      <c r="CQ727" s="12"/>
      <c r="CR727" s="12"/>
      <c r="CS727" s="12"/>
      <c r="CT727" s="12"/>
      <c r="CU727" s="12"/>
      <c r="CV727" s="12"/>
      <c r="CW727" s="12"/>
      <c r="CX727" s="12"/>
      <c r="CY727" s="12"/>
      <c r="CZ727" s="12"/>
      <c r="DA727" s="12"/>
      <c r="DB727" s="12"/>
      <c r="DC727" s="12"/>
      <c r="DD727" s="12"/>
      <c r="DE727" s="12"/>
      <c r="DF727" s="12"/>
      <c r="DG727" s="12"/>
      <c r="DH727" s="12"/>
      <c r="DI727" s="12"/>
      <c r="DJ727" s="12"/>
      <c r="DK727" s="12"/>
      <c r="DL727" s="12"/>
      <c r="DM727" s="12"/>
      <c r="DN727" s="12"/>
      <c r="DO727" s="12"/>
      <c r="DP727" s="12"/>
      <c r="DQ727" s="12"/>
      <c r="DR727" s="12"/>
      <c r="DS727" s="12"/>
      <c r="DT727" s="12"/>
      <c r="DU727" s="12"/>
      <c r="DV727" s="12"/>
      <c r="DW727" s="12"/>
      <c r="DX727" s="12"/>
      <c r="DY727" s="12"/>
      <c r="DZ727" s="12"/>
      <c r="EA727" s="12"/>
      <c r="EB727" s="12"/>
      <c r="EC727" s="12"/>
      <c r="ED727" s="12"/>
      <c r="EE727" s="12"/>
      <c r="EF727" s="12"/>
      <c r="EG727" s="12"/>
      <c r="EH727" s="12"/>
      <c r="EI727" s="12"/>
      <c r="EJ727" s="12"/>
      <c r="EK727" s="12"/>
      <c r="EL727" s="12"/>
      <c r="EM727" s="12"/>
      <c r="EN727" s="12"/>
      <c r="EO727" s="12"/>
      <c r="EP727" s="12"/>
      <c r="EQ727" s="12"/>
      <c r="ER727" s="12"/>
      <c r="ES727" s="12"/>
      <c r="ET727" s="12"/>
      <c r="EU727" s="12"/>
      <c r="EV727" s="12"/>
      <c r="EW727" s="12"/>
      <c r="EX727" s="12"/>
      <c r="EY727" s="12"/>
      <c r="EZ727" s="12"/>
      <c r="FA727" s="12"/>
      <c r="FB727" s="12"/>
      <c r="FC727" s="12"/>
      <c r="FD727" s="12"/>
      <c r="FE727" s="12"/>
      <c r="FF727" s="12"/>
      <c r="FG727" s="12"/>
      <c r="FH727" s="12"/>
      <c r="FI727" s="12"/>
      <c r="FJ727" s="12"/>
      <c r="FK727" s="12"/>
      <c r="FL727" s="12"/>
      <c r="FM727" s="12"/>
      <c r="FN727" s="12"/>
      <c r="FO727" s="12"/>
      <c r="FP727" s="12"/>
      <c r="FQ727" s="12"/>
      <c r="FR727" s="12"/>
      <c r="FS727" s="12"/>
      <c r="FT727" s="12"/>
      <c r="FU727" s="12"/>
      <c r="FV727" s="12"/>
      <c r="FW727" s="12"/>
      <c r="FX727" s="12"/>
      <c r="FY727" s="12"/>
      <c r="FZ727" s="12"/>
      <c r="GA727" s="12"/>
      <c r="GB727" s="12"/>
      <c r="GC727" s="12"/>
      <c r="GD727" s="12"/>
      <c r="GE727" s="12"/>
      <c r="GF727" s="12"/>
      <c r="GG727" s="12"/>
      <c r="GH727" s="12"/>
      <c r="GI727" s="12"/>
      <c r="GJ727" s="12"/>
      <c r="GK727" s="12"/>
      <c r="GL727" s="12"/>
      <c r="GM727" s="12"/>
      <c r="GN727" s="12"/>
      <c r="GO727" s="12"/>
      <c r="GP727" s="12"/>
      <c r="GQ727" s="12"/>
      <c r="GR727" s="12"/>
    </row>
    <row r="728" spans="1:203" x14ac:dyDescent="0.2">
      <c r="A728" s="79">
        <f t="shared" si="314"/>
        <v>43800</v>
      </c>
      <c r="B728" s="80">
        <f t="shared" ca="1" si="320"/>
        <v>1149.8623</v>
      </c>
      <c r="C728" s="81">
        <f t="shared" si="315"/>
        <v>1000</v>
      </c>
      <c r="D728" s="82">
        <f ca="1">IF(A728&lt;$B$1,VLOOKUP(A728,[1]DI!$A$4:$B$15000,2,FALSE),0)</f>
        <v>0</v>
      </c>
      <c r="E728" s="81">
        <f t="shared" ca="1" si="321"/>
        <v>0</v>
      </c>
      <c r="F728" s="83">
        <f t="shared" si="308"/>
        <v>1.1679999999999999</v>
      </c>
      <c r="G728" s="84">
        <f t="shared" ca="1" si="309"/>
        <v>1</v>
      </c>
      <c r="H728" s="81">
        <f ca="1">TRUNC(PRODUCT(G$10:G727),15)</f>
        <v>1.1498623015384299</v>
      </c>
      <c r="I728" s="81">
        <f t="shared" si="316"/>
        <v>1</v>
      </c>
      <c r="J728" s="81">
        <f t="shared" ca="1" si="310"/>
        <v>1.1498622999999999</v>
      </c>
      <c r="K728" s="81">
        <f t="shared" ca="1" si="311"/>
        <v>149.8623</v>
      </c>
      <c r="L728" s="85">
        <f>IF(VLOOKUP(A728,$U$12:$AD$125,8)=VLOOKUP(A727,$U$12:$AD$125,8),0,VLOOKUP(A728,U$12:$AD$125,8))</f>
        <v>0</v>
      </c>
      <c r="M728" s="86">
        <f>IF(L728&gt;0,VLOOKUP(L728,T$12:$AC$125,7),0)</f>
        <v>0</v>
      </c>
      <c r="N728" s="81">
        <f t="shared" si="317"/>
        <v>0</v>
      </c>
      <c r="O728" s="81">
        <f t="shared" ca="1" si="312"/>
        <v>149.8623</v>
      </c>
      <c r="P728" s="87" t="str">
        <f t="shared" si="318"/>
        <v>J=</v>
      </c>
      <c r="Q728" s="88">
        <f t="shared" si="319"/>
        <v>44676</v>
      </c>
      <c r="R728" s="7"/>
      <c r="S728" s="7"/>
      <c r="T728" s="7"/>
      <c r="U728" s="7"/>
      <c r="V728" s="7"/>
      <c r="W728" s="7"/>
      <c r="X728" s="7"/>
      <c r="Y728" s="7"/>
      <c r="Z728" s="7"/>
      <c r="AA728" s="7"/>
      <c r="AB728" s="7"/>
      <c r="AC728" s="7"/>
      <c r="AD728" s="7"/>
      <c r="AE728" s="7"/>
      <c r="AF728" s="65">
        <f t="shared" si="313"/>
        <v>43637</v>
      </c>
      <c r="AG728" s="9">
        <f t="shared" ca="1" si="305"/>
        <v>1116.3182099999999</v>
      </c>
      <c r="AH728" s="9">
        <f t="shared" si="305"/>
        <v>1000</v>
      </c>
      <c r="AI728" s="4">
        <f t="shared" ca="1" si="305"/>
        <v>6.4000000000000001E-2</v>
      </c>
      <c r="AJ728" s="10">
        <f t="shared" ca="1" si="305"/>
        <v>2.4620000000000002E-4</v>
      </c>
      <c r="AK728" s="4">
        <f t="shared" si="305"/>
        <v>1.1679999999999999</v>
      </c>
      <c r="AL728" s="65">
        <f t="shared" si="306"/>
        <v>43637</v>
      </c>
      <c r="AM728" s="10">
        <f t="shared" ca="1" si="307"/>
        <v>1.11631821</v>
      </c>
      <c r="AN728" s="9">
        <f t="shared" ca="1" si="307"/>
        <v>116.31820999999999</v>
      </c>
      <c r="AO728" s="7">
        <f t="shared" si="307"/>
        <v>0</v>
      </c>
      <c r="AP728" s="11">
        <f t="shared" si="307"/>
        <v>0</v>
      </c>
      <c r="AQ728" s="9">
        <f t="shared" si="307"/>
        <v>0</v>
      </c>
      <c r="AR728" s="8" t="str">
        <f t="shared" si="307"/>
        <v>J=</v>
      </c>
      <c r="AS728" s="65">
        <f t="shared" si="307"/>
        <v>44676</v>
      </c>
      <c r="AT728" s="12"/>
      <c r="AU728" s="12"/>
      <c r="AV728" s="22"/>
      <c r="AW728" s="12"/>
      <c r="AX728" s="12"/>
      <c r="AY728" s="12"/>
      <c r="AZ728" s="12"/>
      <c r="BA728" s="12"/>
      <c r="BB728" s="12"/>
      <c r="BC728" s="12"/>
      <c r="BD728" s="12"/>
      <c r="BE728" s="12"/>
      <c r="BF728" s="12"/>
      <c r="BG728" s="12"/>
      <c r="BH728" s="12"/>
      <c r="BI728" s="12"/>
      <c r="BJ728" s="12"/>
      <c r="BK728" s="12"/>
      <c r="BL728" s="12"/>
      <c r="BM728" s="12"/>
      <c r="BN728" s="12"/>
      <c r="BO728" s="12"/>
      <c r="BP728" s="12"/>
      <c r="BQ728" s="12"/>
      <c r="BR728" s="12"/>
      <c r="BS728" s="12"/>
      <c r="BT728" s="12"/>
      <c r="BU728" s="12"/>
      <c r="BV728" s="12"/>
      <c r="BW728" s="12"/>
      <c r="BX728" s="12"/>
      <c r="BY728" s="12"/>
      <c r="BZ728" s="12"/>
      <c r="CA728" s="12"/>
      <c r="CB728" s="12"/>
      <c r="CC728" s="12"/>
      <c r="CD728" s="12"/>
      <c r="CE728" s="12"/>
      <c r="CF728" s="12"/>
      <c r="CG728" s="12"/>
      <c r="CH728" s="12"/>
      <c r="CI728" s="12"/>
      <c r="CJ728" s="12"/>
      <c r="CK728" s="12"/>
      <c r="CL728" s="12"/>
      <c r="CM728" s="12"/>
      <c r="CN728" s="12"/>
      <c r="CO728" s="12"/>
      <c r="CP728" s="12"/>
      <c r="CQ728" s="12"/>
      <c r="CR728" s="12"/>
      <c r="CS728" s="12"/>
      <c r="CT728" s="12"/>
      <c r="CU728" s="12"/>
      <c r="CV728" s="12"/>
      <c r="CW728" s="12"/>
      <c r="CX728" s="12"/>
      <c r="CY728" s="12"/>
      <c r="CZ728" s="12"/>
      <c r="DA728" s="12"/>
      <c r="DB728" s="12"/>
      <c r="DC728" s="12"/>
      <c r="DD728" s="12"/>
      <c r="DE728" s="12"/>
      <c r="DF728" s="12"/>
      <c r="DG728" s="12"/>
      <c r="DH728" s="12"/>
      <c r="DI728" s="12"/>
      <c r="DJ728" s="12"/>
      <c r="DK728" s="12"/>
      <c r="DL728" s="12"/>
      <c r="DM728" s="12"/>
      <c r="DN728" s="12"/>
      <c r="DO728" s="12"/>
      <c r="DP728" s="12"/>
      <c r="DQ728" s="12"/>
      <c r="DR728" s="12"/>
      <c r="DS728" s="12"/>
      <c r="DT728" s="12"/>
      <c r="DU728" s="12"/>
      <c r="DV728" s="12"/>
      <c r="DW728" s="12"/>
      <c r="DX728" s="12"/>
      <c r="DY728" s="12"/>
      <c r="DZ728" s="12"/>
      <c r="EA728" s="12"/>
      <c r="EB728" s="12"/>
      <c r="EC728" s="12"/>
      <c r="ED728" s="12"/>
      <c r="EE728" s="12"/>
      <c r="EF728" s="12"/>
      <c r="EG728" s="12"/>
      <c r="EH728" s="12"/>
      <c r="EI728" s="12"/>
      <c r="EJ728" s="12"/>
      <c r="EK728" s="12"/>
      <c r="EL728" s="12"/>
      <c r="EM728" s="12"/>
      <c r="EN728" s="12"/>
      <c r="EO728" s="12"/>
      <c r="EP728" s="12"/>
      <c r="EQ728" s="12"/>
      <c r="ER728" s="12"/>
      <c r="ES728" s="12"/>
      <c r="ET728" s="12"/>
      <c r="EU728" s="12"/>
      <c r="EV728" s="12"/>
      <c r="EW728" s="12"/>
      <c r="EX728" s="12"/>
      <c r="EY728" s="12"/>
      <c r="EZ728" s="12"/>
      <c r="FA728" s="12"/>
      <c r="FB728" s="12"/>
      <c r="FC728" s="12"/>
      <c r="FD728" s="12"/>
      <c r="FE728" s="12"/>
      <c r="FF728" s="12"/>
      <c r="FG728" s="12"/>
      <c r="FH728" s="12"/>
      <c r="FI728" s="12"/>
      <c r="FJ728" s="12"/>
      <c r="FK728" s="12"/>
      <c r="FL728" s="12"/>
      <c r="FM728" s="12"/>
      <c r="FN728" s="12"/>
      <c r="FO728" s="12"/>
      <c r="FP728" s="12"/>
      <c r="FQ728" s="12"/>
      <c r="FR728" s="12"/>
      <c r="FS728" s="12"/>
      <c r="FT728" s="12"/>
      <c r="FU728" s="12"/>
      <c r="FV728" s="12"/>
      <c r="FW728" s="12"/>
      <c r="FX728" s="12"/>
      <c r="FY728" s="12"/>
      <c r="FZ728" s="12"/>
      <c r="GA728" s="12"/>
      <c r="GB728" s="12"/>
      <c r="GC728" s="12"/>
      <c r="GD728" s="12"/>
      <c r="GE728" s="12"/>
      <c r="GF728" s="12"/>
      <c r="GG728" s="12"/>
      <c r="GH728" s="12"/>
      <c r="GI728" s="12"/>
      <c r="GJ728" s="12"/>
      <c r="GK728" s="12"/>
      <c r="GL728" s="12"/>
      <c r="GM728" s="12"/>
      <c r="GN728" s="12"/>
      <c r="GO728" s="12"/>
      <c r="GP728" s="12"/>
      <c r="GQ728" s="12"/>
      <c r="GR728" s="12"/>
    </row>
    <row r="729" spans="1:203" x14ac:dyDescent="0.2">
      <c r="A729" s="79">
        <f t="shared" si="314"/>
        <v>43801</v>
      </c>
      <c r="B729" s="80">
        <f t="shared" ca="1" si="320"/>
        <v>1149.8623</v>
      </c>
      <c r="C729" s="81">
        <f t="shared" si="315"/>
        <v>1000</v>
      </c>
      <c r="D729" s="82">
        <f ca="1">IF(A729&lt;$B$1,VLOOKUP(A729,[1]DI!$A$4:$B$15000,2,FALSE),0)</f>
        <v>4.9000000000000002E-2</v>
      </c>
      <c r="E729" s="81">
        <f t="shared" ca="1" si="321"/>
        <v>1.8985000000000001E-4</v>
      </c>
      <c r="F729" s="83">
        <f t="shared" si="308"/>
        <v>1.1679999999999999</v>
      </c>
      <c r="G729" s="84">
        <f t="shared" ca="1" si="309"/>
        <v>1.0002217447999999</v>
      </c>
      <c r="H729" s="81">
        <f ca="1">TRUNC(PRODUCT(G$10:G728),15)</f>
        <v>1.1498623015384299</v>
      </c>
      <c r="I729" s="81">
        <f t="shared" si="316"/>
        <v>1</v>
      </c>
      <c r="J729" s="81">
        <f t="shared" ca="1" si="310"/>
        <v>1.1498622999999999</v>
      </c>
      <c r="K729" s="81">
        <f t="shared" ca="1" si="311"/>
        <v>149.8623</v>
      </c>
      <c r="L729" s="85">
        <f>IF(VLOOKUP(A729,$U$12:$AD$125,8)=VLOOKUP(A728,$U$12:$AD$125,8),0,VLOOKUP(A729,U$12:$AD$125,8))</f>
        <v>0</v>
      </c>
      <c r="M729" s="86">
        <f>IF(L729&gt;0,VLOOKUP(L729,T$12:$AC$125,7),0)</f>
        <v>0</v>
      </c>
      <c r="N729" s="81">
        <f t="shared" si="317"/>
        <v>0</v>
      </c>
      <c r="O729" s="81">
        <f t="shared" ca="1" si="312"/>
        <v>149.8623</v>
      </c>
      <c r="P729" s="87" t="str">
        <f t="shared" si="318"/>
        <v>J=</v>
      </c>
      <c r="Q729" s="88">
        <f t="shared" si="319"/>
        <v>44676</v>
      </c>
      <c r="R729" s="7"/>
      <c r="S729" s="7"/>
      <c r="T729" s="7"/>
      <c r="U729" s="7"/>
      <c r="V729" s="7"/>
      <c r="W729" s="7"/>
      <c r="X729" s="7"/>
      <c r="Y729" s="7"/>
      <c r="Z729" s="7"/>
      <c r="AA729" s="7"/>
      <c r="AB729" s="7"/>
      <c r="AC729" s="7"/>
      <c r="AD729" s="7"/>
      <c r="AE729" s="7"/>
      <c r="AF729" s="65">
        <f t="shared" si="313"/>
        <v>43638</v>
      </c>
      <c r="AG729" s="9">
        <f t="shared" ref="AG729:AK742" ca="1" si="322">VLOOKUP($AF729,$A$10:$Q$3625,(AG$1)+1)</f>
        <v>1116.63922</v>
      </c>
      <c r="AH729" s="9">
        <f t="shared" si="322"/>
        <v>1000</v>
      </c>
      <c r="AI729" s="4">
        <f t="shared" ca="1" si="322"/>
        <v>0</v>
      </c>
      <c r="AJ729" s="10">
        <f t="shared" ca="1" si="322"/>
        <v>0</v>
      </c>
      <c r="AK729" s="4">
        <f t="shared" si="322"/>
        <v>1.1679999999999999</v>
      </c>
      <c r="AL729" s="65">
        <f t="shared" si="306"/>
        <v>43638</v>
      </c>
      <c r="AM729" s="10">
        <f t="shared" ref="AM729:AS742" ca="1" si="323">VLOOKUP($AF729,$A$10:$Q$3625,(AM$1)+1)</f>
        <v>1.1166392199999999</v>
      </c>
      <c r="AN729" s="9">
        <f t="shared" ca="1" si="323"/>
        <v>116.63921999999999</v>
      </c>
      <c r="AO729" s="7">
        <f t="shared" si="323"/>
        <v>0</v>
      </c>
      <c r="AP729" s="11">
        <f t="shared" si="323"/>
        <v>0</v>
      </c>
      <c r="AQ729" s="9">
        <f t="shared" si="323"/>
        <v>0</v>
      </c>
      <c r="AR729" s="8" t="str">
        <f t="shared" si="323"/>
        <v>J=</v>
      </c>
      <c r="AS729" s="65">
        <f t="shared" si="323"/>
        <v>44676</v>
      </c>
      <c r="AT729" s="12"/>
      <c r="AU729" s="12"/>
      <c r="AV729" s="22"/>
      <c r="AW729" s="12"/>
      <c r="AX729" s="12"/>
      <c r="AY729" s="12"/>
      <c r="AZ729" s="12"/>
      <c r="BA729" s="12"/>
      <c r="BB729" s="12"/>
      <c r="BC729" s="12"/>
      <c r="BD729" s="12"/>
      <c r="BE729" s="12"/>
      <c r="BF729" s="12"/>
      <c r="BG729" s="12"/>
      <c r="BH729" s="12"/>
      <c r="BI729" s="12"/>
      <c r="BJ729" s="12"/>
      <c r="BK729" s="12"/>
      <c r="BL729" s="12"/>
      <c r="BM729" s="12"/>
      <c r="BN729" s="12"/>
      <c r="BO729" s="12"/>
      <c r="BP729" s="12"/>
      <c r="BQ729" s="12"/>
      <c r="BR729" s="12"/>
      <c r="BS729" s="12"/>
      <c r="BT729" s="12"/>
      <c r="BU729" s="12"/>
      <c r="BV729" s="12"/>
      <c r="BW729" s="12"/>
      <c r="BX729" s="12"/>
      <c r="BY729" s="12"/>
      <c r="BZ729" s="12"/>
      <c r="CA729" s="12"/>
      <c r="CB729" s="12"/>
      <c r="CC729" s="12"/>
      <c r="CD729" s="12"/>
      <c r="CE729" s="12"/>
      <c r="CF729" s="12"/>
      <c r="CG729" s="12"/>
      <c r="CH729" s="12"/>
      <c r="CI729" s="12"/>
      <c r="CJ729" s="12"/>
      <c r="CK729" s="12"/>
      <c r="CL729" s="12"/>
      <c r="CM729" s="12"/>
      <c r="CN729" s="12"/>
      <c r="CO729" s="12"/>
      <c r="CP729" s="12"/>
      <c r="CQ729" s="12"/>
      <c r="CR729" s="12"/>
      <c r="CS729" s="12"/>
      <c r="CT729" s="12"/>
      <c r="CU729" s="12"/>
      <c r="CV729" s="12"/>
      <c r="CW729" s="12"/>
      <c r="CX729" s="12"/>
      <c r="CY729" s="12"/>
      <c r="CZ729" s="12"/>
      <c r="DA729" s="12"/>
      <c r="DB729" s="12"/>
      <c r="DC729" s="12"/>
      <c r="DD729" s="12"/>
      <c r="DE729" s="12"/>
      <c r="DF729" s="12"/>
      <c r="DG729" s="12"/>
      <c r="DH729" s="12"/>
      <c r="DI729" s="12"/>
      <c r="DJ729" s="12"/>
      <c r="DK729" s="12"/>
      <c r="DL729" s="12"/>
      <c r="DM729" s="12"/>
      <c r="DN729" s="12"/>
      <c r="DO729" s="12"/>
      <c r="DP729" s="12"/>
      <c r="DQ729" s="12"/>
      <c r="DR729" s="12"/>
      <c r="DS729" s="12"/>
      <c r="DT729" s="12"/>
      <c r="DU729" s="12"/>
      <c r="DV729" s="12"/>
      <c r="DW729" s="12"/>
      <c r="DX729" s="12"/>
      <c r="DY729" s="12"/>
      <c r="DZ729" s="12"/>
      <c r="EA729" s="12"/>
      <c r="EB729" s="12"/>
      <c r="EC729" s="12"/>
      <c r="ED729" s="12"/>
      <c r="EE729" s="12"/>
      <c r="EF729" s="12"/>
      <c r="EG729" s="12"/>
      <c r="EH729" s="12"/>
      <c r="EI729" s="12"/>
      <c r="EJ729" s="12"/>
      <c r="EK729" s="12"/>
      <c r="EL729" s="12"/>
      <c r="EM729" s="12"/>
      <c r="EN729" s="12"/>
      <c r="EO729" s="12"/>
      <c r="EP729" s="12"/>
      <c r="EQ729" s="12"/>
      <c r="ER729" s="12"/>
      <c r="ES729" s="12"/>
      <c r="ET729" s="12"/>
      <c r="EU729" s="12"/>
      <c r="EV729" s="12"/>
      <c r="EW729" s="12"/>
      <c r="EX729" s="12"/>
      <c r="EY729" s="12"/>
      <c r="EZ729" s="12"/>
      <c r="FA729" s="12"/>
      <c r="FB729" s="12"/>
      <c r="FC729" s="12"/>
      <c r="FD729" s="12"/>
      <c r="FE729" s="12"/>
      <c r="FF729" s="12"/>
      <c r="FG729" s="12"/>
      <c r="FH729" s="12"/>
      <c r="FI729" s="12"/>
      <c r="FJ729" s="12"/>
      <c r="FK729" s="12"/>
      <c r="FL729" s="12"/>
      <c r="FM729" s="12"/>
      <c r="FN729" s="12"/>
      <c r="FO729" s="12"/>
      <c r="FP729" s="12"/>
      <c r="FQ729" s="12"/>
      <c r="FR729" s="12"/>
      <c r="FS729" s="12"/>
      <c r="FT729" s="12"/>
      <c r="FU729" s="12"/>
      <c r="FV729" s="12"/>
      <c r="FW729" s="12"/>
      <c r="FX729" s="12"/>
      <c r="FY729" s="12"/>
      <c r="FZ729" s="12"/>
      <c r="GA729" s="12"/>
      <c r="GB729" s="12"/>
      <c r="GC729" s="12"/>
      <c r="GD729" s="12"/>
      <c r="GE729" s="12"/>
      <c r="GF729" s="12"/>
      <c r="GG729" s="12"/>
      <c r="GH729" s="12"/>
      <c r="GI729" s="12"/>
      <c r="GJ729" s="12"/>
      <c r="GK729" s="12"/>
      <c r="GL729" s="12"/>
      <c r="GM729" s="12"/>
      <c r="GN729" s="12"/>
      <c r="GO729" s="12"/>
      <c r="GP729" s="12"/>
      <c r="GQ729" s="12"/>
      <c r="GR729" s="12"/>
    </row>
    <row r="730" spans="1:203" x14ac:dyDescent="0.2">
      <c r="A730" s="79">
        <f t="shared" si="314"/>
        <v>43802</v>
      </c>
      <c r="B730" s="80">
        <f t="shared" ca="1" si="320"/>
        <v>1150.1172799999999</v>
      </c>
      <c r="C730" s="81">
        <f t="shared" si="315"/>
        <v>1000</v>
      </c>
      <c r="D730" s="82">
        <f ca="1">IF(A730&lt;$B$1,VLOOKUP(A730,[1]DI!$A$4:$B$15000,2,FALSE),0)</f>
        <v>4.9000000000000002E-2</v>
      </c>
      <c r="E730" s="81">
        <f t="shared" ca="1" si="321"/>
        <v>1.8985000000000001E-4</v>
      </c>
      <c r="F730" s="83">
        <f t="shared" si="308"/>
        <v>1.1679999999999999</v>
      </c>
      <c r="G730" s="84">
        <f t="shared" ca="1" si="309"/>
        <v>1.0002217447999999</v>
      </c>
      <c r="H730" s="81">
        <f ca="1">TRUNC(PRODUCT(G$10:G729),15)</f>
        <v>1.1501172775245101</v>
      </c>
      <c r="I730" s="81">
        <f t="shared" si="316"/>
        <v>1</v>
      </c>
      <c r="J730" s="81">
        <f t="shared" ca="1" si="310"/>
        <v>1.1501172799999999</v>
      </c>
      <c r="K730" s="81">
        <f t="shared" ca="1" si="311"/>
        <v>150.11727999999999</v>
      </c>
      <c r="L730" s="85">
        <f>IF(VLOOKUP(A730,$U$12:$AD$125,8)=VLOOKUP(A729,$U$12:$AD$125,8),0,VLOOKUP(A730,U$12:$AD$125,8))</f>
        <v>0</v>
      </c>
      <c r="M730" s="86">
        <f>IF(L730&gt;0,VLOOKUP(L730,T$12:$AC$125,7),0)</f>
        <v>0</v>
      </c>
      <c r="N730" s="81">
        <f t="shared" si="317"/>
        <v>0</v>
      </c>
      <c r="O730" s="81">
        <f t="shared" ca="1" si="312"/>
        <v>150.11727999999999</v>
      </c>
      <c r="P730" s="87" t="str">
        <f t="shared" si="318"/>
        <v>J=</v>
      </c>
      <c r="Q730" s="88">
        <f t="shared" si="319"/>
        <v>44676</v>
      </c>
      <c r="R730" s="7"/>
      <c r="S730" s="7"/>
      <c r="T730" s="7"/>
      <c r="U730" s="7"/>
      <c r="V730" s="7"/>
      <c r="W730" s="7"/>
      <c r="X730" s="7"/>
      <c r="Y730" s="7"/>
      <c r="Z730" s="7"/>
      <c r="AA730" s="7"/>
      <c r="AB730" s="7"/>
      <c r="AC730" s="7"/>
      <c r="AD730" s="7"/>
      <c r="AE730" s="7"/>
      <c r="AF730" s="65">
        <f t="shared" si="313"/>
        <v>43639</v>
      </c>
      <c r="AG730" s="9">
        <f t="shared" ca="1" si="322"/>
        <v>1116.63922</v>
      </c>
      <c r="AH730" s="9">
        <f t="shared" si="322"/>
        <v>1000</v>
      </c>
      <c r="AI730" s="4">
        <f t="shared" ca="1" si="322"/>
        <v>0</v>
      </c>
      <c r="AJ730" s="10">
        <f t="shared" ca="1" si="322"/>
        <v>0</v>
      </c>
      <c r="AK730" s="4">
        <f t="shared" si="322"/>
        <v>1.1679999999999999</v>
      </c>
      <c r="AL730" s="65">
        <f t="shared" si="306"/>
        <v>43639</v>
      </c>
      <c r="AM730" s="10">
        <f t="shared" ca="1" si="323"/>
        <v>1.1166392199999999</v>
      </c>
      <c r="AN730" s="9">
        <f t="shared" ca="1" si="323"/>
        <v>116.63921999999999</v>
      </c>
      <c r="AO730" s="7">
        <f t="shared" si="323"/>
        <v>0</v>
      </c>
      <c r="AP730" s="11">
        <f t="shared" si="323"/>
        <v>0</v>
      </c>
      <c r="AQ730" s="9">
        <f t="shared" si="323"/>
        <v>0</v>
      </c>
      <c r="AR730" s="8" t="str">
        <f t="shared" si="323"/>
        <v>J=</v>
      </c>
      <c r="AS730" s="65">
        <f t="shared" si="323"/>
        <v>44676</v>
      </c>
      <c r="AT730" s="12"/>
      <c r="AU730" s="12"/>
      <c r="AV730" s="22"/>
      <c r="AW730" s="12"/>
      <c r="AX730" s="12"/>
      <c r="AY730" s="12"/>
      <c r="AZ730" s="12"/>
      <c r="BA730" s="12"/>
      <c r="BB730" s="12"/>
      <c r="BC730" s="12"/>
      <c r="BD730" s="12"/>
      <c r="BE730" s="12"/>
      <c r="BF730" s="12"/>
      <c r="BG730" s="12"/>
      <c r="BH730" s="12"/>
      <c r="BI730" s="12"/>
      <c r="BJ730" s="12"/>
      <c r="BK730" s="12"/>
      <c r="BL730" s="12"/>
      <c r="BM730" s="12"/>
      <c r="BN730" s="12"/>
      <c r="BO730" s="12"/>
      <c r="BP730" s="12"/>
      <c r="BQ730" s="12"/>
      <c r="BR730" s="12"/>
      <c r="BS730" s="12"/>
      <c r="BT730" s="12"/>
      <c r="BU730" s="12"/>
      <c r="BV730" s="12"/>
      <c r="BW730" s="12"/>
      <c r="BX730" s="12"/>
      <c r="BY730" s="12"/>
      <c r="BZ730" s="12"/>
      <c r="CA730" s="12"/>
      <c r="CB730" s="12"/>
      <c r="CC730" s="12"/>
      <c r="CD730" s="12"/>
      <c r="CE730" s="12"/>
      <c r="CF730" s="12"/>
      <c r="CG730" s="12"/>
      <c r="CH730" s="12"/>
      <c r="CI730" s="12"/>
      <c r="CJ730" s="12"/>
      <c r="CK730" s="12"/>
      <c r="CL730" s="12"/>
      <c r="CM730" s="12"/>
      <c r="CN730" s="12"/>
      <c r="CO730" s="12"/>
      <c r="CP730" s="12"/>
      <c r="CQ730" s="12"/>
      <c r="CR730" s="12"/>
      <c r="CS730" s="12"/>
      <c r="CT730" s="12"/>
      <c r="CU730" s="12"/>
      <c r="CV730" s="12"/>
      <c r="CW730" s="12"/>
      <c r="CX730" s="12"/>
      <c r="CY730" s="12"/>
      <c r="CZ730" s="12"/>
      <c r="DA730" s="12"/>
      <c r="DB730" s="12"/>
      <c r="DC730" s="12"/>
      <c r="DD730" s="12"/>
      <c r="DE730" s="12"/>
      <c r="DF730" s="12"/>
      <c r="DG730" s="12"/>
      <c r="DH730" s="12"/>
      <c r="DI730" s="12"/>
      <c r="DJ730" s="12"/>
      <c r="DK730" s="12"/>
      <c r="DL730" s="12"/>
      <c r="DM730" s="12"/>
      <c r="DN730" s="12"/>
      <c r="DO730" s="12"/>
      <c r="DP730" s="12"/>
      <c r="DQ730" s="12"/>
      <c r="DR730" s="12"/>
      <c r="DS730" s="12"/>
      <c r="DT730" s="12"/>
      <c r="DU730" s="12"/>
      <c r="DV730" s="12"/>
      <c r="DW730" s="12"/>
      <c r="DX730" s="12"/>
      <c r="DY730" s="12"/>
      <c r="DZ730" s="12"/>
      <c r="EA730" s="12"/>
      <c r="EB730" s="12"/>
      <c r="EC730" s="12"/>
      <c r="ED730" s="12"/>
      <c r="EE730" s="12"/>
      <c r="EF730" s="12"/>
      <c r="EG730" s="12"/>
      <c r="EH730" s="12"/>
      <c r="EI730" s="12"/>
      <c r="EJ730" s="12"/>
      <c r="EK730" s="12"/>
      <c r="EL730" s="12"/>
      <c r="EM730" s="12"/>
      <c r="EN730" s="12"/>
      <c r="EO730" s="12"/>
      <c r="EP730" s="12"/>
      <c r="EQ730" s="12"/>
      <c r="ER730" s="12"/>
      <c r="ES730" s="12"/>
      <c r="ET730" s="12"/>
      <c r="EU730" s="12"/>
      <c r="EV730" s="12"/>
      <c r="EW730" s="12"/>
      <c r="EX730" s="12"/>
      <c r="EY730" s="12"/>
      <c r="EZ730" s="12"/>
      <c r="FA730" s="12"/>
      <c r="FB730" s="12"/>
      <c r="FC730" s="12"/>
      <c r="FD730" s="12"/>
      <c r="FE730" s="12"/>
      <c r="FF730" s="12"/>
      <c r="FG730" s="12"/>
      <c r="FH730" s="12"/>
      <c r="FI730" s="12"/>
      <c r="FJ730" s="12"/>
      <c r="FK730" s="12"/>
      <c r="FL730" s="12"/>
      <c r="FM730" s="12"/>
      <c r="FN730" s="12"/>
      <c r="FO730" s="12"/>
      <c r="FP730" s="12"/>
      <c r="FQ730" s="12"/>
      <c r="FR730" s="12"/>
      <c r="FS730" s="12"/>
      <c r="FT730" s="12"/>
      <c r="FU730" s="12"/>
      <c r="FV730" s="12"/>
      <c r="FW730" s="12"/>
      <c r="FX730" s="12"/>
      <c r="FY730" s="12"/>
      <c r="FZ730" s="12"/>
      <c r="GA730" s="12"/>
      <c r="GB730" s="12"/>
      <c r="GC730" s="12"/>
      <c r="GD730" s="12"/>
      <c r="GE730" s="12"/>
      <c r="GF730" s="12"/>
      <c r="GG730" s="12"/>
      <c r="GH730" s="12"/>
      <c r="GI730" s="12"/>
      <c r="GJ730" s="12"/>
      <c r="GK730" s="12"/>
      <c r="GL730" s="12"/>
      <c r="GM730" s="12"/>
      <c r="GN730" s="12"/>
      <c r="GO730" s="12"/>
      <c r="GP730" s="12"/>
      <c r="GQ730" s="12"/>
      <c r="GR730" s="12"/>
    </row>
    <row r="731" spans="1:203" x14ac:dyDescent="0.2">
      <c r="A731" s="79">
        <f t="shared" si="314"/>
        <v>43803</v>
      </c>
      <c r="B731" s="80">
        <f t="shared" ca="1" si="320"/>
        <v>1150.37231</v>
      </c>
      <c r="C731" s="81">
        <f t="shared" si="315"/>
        <v>1000</v>
      </c>
      <c r="D731" s="82">
        <f ca="1">IF(A731&lt;$B$1,VLOOKUP(A731,[1]DI!$A$4:$B$15000,2,FALSE),0)</f>
        <v>4.9000000000000002E-2</v>
      </c>
      <c r="E731" s="81">
        <f t="shared" ca="1" si="321"/>
        <v>1.8985000000000001E-4</v>
      </c>
      <c r="F731" s="83">
        <f t="shared" si="308"/>
        <v>1.1679999999999999</v>
      </c>
      <c r="G731" s="84">
        <f t="shared" ca="1" si="309"/>
        <v>1.0002217447999999</v>
      </c>
      <c r="H731" s="81">
        <f ca="1">TRUNC(PRODUCT(G$10:G730),15)</f>
        <v>1.1503723100501899</v>
      </c>
      <c r="I731" s="81">
        <f t="shared" si="316"/>
        <v>1</v>
      </c>
      <c r="J731" s="81">
        <f t="shared" ca="1" si="310"/>
        <v>1.1503723100000001</v>
      </c>
      <c r="K731" s="81">
        <f t="shared" ca="1" si="311"/>
        <v>150.37231</v>
      </c>
      <c r="L731" s="85">
        <f>IF(VLOOKUP(A731,$U$12:$AD$125,8)=VLOOKUP(A730,$U$12:$AD$125,8),0,VLOOKUP(A731,U$12:$AD$125,8))</f>
        <v>0</v>
      </c>
      <c r="M731" s="86">
        <f>IF(L731&gt;0,VLOOKUP(L731,T$12:$AC$125,7),0)</f>
        <v>0</v>
      </c>
      <c r="N731" s="81">
        <f t="shared" si="317"/>
        <v>0</v>
      </c>
      <c r="O731" s="81">
        <f t="shared" ca="1" si="312"/>
        <v>150.37231</v>
      </c>
      <c r="P731" s="87" t="str">
        <f t="shared" si="318"/>
        <v>J=</v>
      </c>
      <c r="Q731" s="88">
        <f t="shared" si="319"/>
        <v>44676</v>
      </c>
      <c r="R731" s="7"/>
      <c r="S731" s="16"/>
      <c r="T731" s="16"/>
      <c r="U731" s="16"/>
      <c r="V731" s="16"/>
      <c r="W731" s="16"/>
      <c r="X731" s="16"/>
      <c r="Y731" s="16"/>
      <c r="Z731" s="16"/>
      <c r="AA731" s="16"/>
      <c r="AB731" s="16"/>
      <c r="AC731" s="16"/>
      <c r="AD731" s="16"/>
      <c r="AE731" s="16"/>
      <c r="AF731" s="65">
        <f t="shared" si="313"/>
        <v>43640</v>
      </c>
      <c r="AG731" s="9">
        <f t="shared" ca="1" si="322"/>
        <v>1116.63922</v>
      </c>
      <c r="AH731" s="9">
        <f t="shared" si="322"/>
        <v>1000</v>
      </c>
      <c r="AI731" s="4">
        <f t="shared" ca="1" si="322"/>
        <v>6.4000000000000001E-2</v>
      </c>
      <c r="AJ731" s="10">
        <f t="shared" ca="1" si="322"/>
        <v>2.4620000000000002E-4</v>
      </c>
      <c r="AK731" s="4">
        <f t="shared" si="322"/>
        <v>1.1679999999999999</v>
      </c>
      <c r="AL731" s="65">
        <f t="shared" si="306"/>
        <v>43640</v>
      </c>
      <c r="AM731" s="10">
        <f t="shared" ca="1" si="323"/>
        <v>1.1166392199999999</v>
      </c>
      <c r="AN731" s="9">
        <f t="shared" ca="1" si="323"/>
        <v>116.63921999999999</v>
      </c>
      <c r="AO731" s="7">
        <f t="shared" si="323"/>
        <v>0</v>
      </c>
      <c r="AP731" s="11">
        <f t="shared" si="323"/>
        <v>0</v>
      </c>
      <c r="AQ731" s="9">
        <f t="shared" si="323"/>
        <v>0</v>
      </c>
      <c r="AR731" s="8" t="str">
        <f t="shared" si="323"/>
        <v>J=</v>
      </c>
      <c r="AS731" s="65">
        <f t="shared" si="323"/>
        <v>44676</v>
      </c>
      <c r="AT731" s="17"/>
      <c r="AU731" s="17"/>
      <c r="AV731" s="23"/>
      <c r="AW731" s="17"/>
      <c r="AX731" s="17"/>
      <c r="AY731" s="17"/>
      <c r="AZ731" s="17"/>
      <c r="BA731" s="17"/>
      <c r="BB731" s="17"/>
      <c r="BC731" s="17"/>
      <c r="BD731" s="17"/>
      <c r="BE731" s="17"/>
      <c r="BF731" s="17"/>
      <c r="BG731" s="17"/>
      <c r="BH731" s="17"/>
      <c r="BI731" s="17"/>
      <c r="BJ731" s="17"/>
      <c r="BK731" s="17"/>
      <c r="BL731" s="17"/>
      <c r="BM731" s="17"/>
      <c r="BN731" s="17"/>
      <c r="BO731" s="17"/>
      <c r="BP731" s="17"/>
      <c r="BQ731" s="17"/>
      <c r="BR731" s="17"/>
      <c r="BS731" s="17"/>
      <c r="BT731" s="17"/>
      <c r="BU731" s="17"/>
      <c r="BV731" s="17"/>
      <c r="BW731" s="17"/>
      <c r="BX731" s="17"/>
      <c r="BY731" s="17"/>
      <c r="BZ731" s="17"/>
      <c r="CA731" s="17"/>
      <c r="CB731" s="17"/>
      <c r="CC731" s="17"/>
      <c r="CD731" s="17"/>
      <c r="CE731" s="17"/>
      <c r="CF731" s="17"/>
      <c r="CG731" s="17"/>
      <c r="CH731" s="17"/>
      <c r="CI731" s="17"/>
      <c r="CJ731" s="17"/>
      <c r="CK731" s="17"/>
      <c r="CL731" s="17"/>
      <c r="CM731" s="17"/>
      <c r="CN731" s="17"/>
      <c r="CO731" s="17"/>
      <c r="CP731" s="17"/>
      <c r="CQ731" s="17"/>
      <c r="CR731" s="17"/>
      <c r="CS731" s="17"/>
      <c r="CT731" s="17"/>
      <c r="CU731" s="17"/>
      <c r="CV731" s="17"/>
      <c r="CW731" s="17"/>
      <c r="CX731" s="17"/>
      <c r="CY731" s="17"/>
      <c r="CZ731" s="17"/>
      <c r="DA731" s="17"/>
      <c r="DB731" s="17"/>
      <c r="DC731" s="17"/>
      <c r="DD731" s="17"/>
      <c r="DE731" s="17"/>
      <c r="DF731" s="17"/>
      <c r="DG731" s="17"/>
      <c r="DH731" s="17"/>
      <c r="DI731" s="17"/>
      <c r="DJ731" s="17"/>
      <c r="DK731" s="17"/>
      <c r="DL731" s="17"/>
      <c r="DM731" s="17"/>
      <c r="DN731" s="17"/>
      <c r="DO731" s="17"/>
      <c r="DP731" s="17"/>
      <c r="DQ731" s="17"/>
      <c r="DR731" s="17"/>
      <c r="DS731" s="17"/>
      <c r="DT731" s="17"/>
      <c r="DU731" s="17"/>
      <c r="DV731" s="17"/>
      <c r="DW731" s="17"/>
      <c r="DX731" s="17"/>
      <c r="DY731" s="17"/>
      <c r="DZ731" s="17"/>
      <c r="EA731" s="17"/>
      <c r="EB731" s="17"/>
      <c r="EC731" s="17"/>
      <c r="ED731" s="17"/>
      <c r="EE731" s="17"/>
      <c r="EF731" s="17"/>
      <c r="EG731" s="17"/>
      <c r="EH731" s="17"/>
      <c r="EI731" s="17"/>
      <c r="EJ731" s="17"/>
      <c r="EK731" s="17"/>
      <c r="EL731" s="17"/>
      <c r="EM731" s="17"/>
      <c r="EN731" s="17"/>
      <c r="EO731" s="17"/>
      <c r="EP731" s="17"/>
      <c r="EQ731" s="17"/>
      <c r="ER731" s="17"/>
      <c r="ES731" s="17"/>
      <c r="ET731" s="17"/>
      <c r="EU731" s="17"/>
      <c r="EV731" s="17"/>
      <c r="EW731" s="17"/>
      <c r="EX731" s="17"/>
      <c r="EY731" s="17"/>
      <c r="EZ731" s="17"/>
      <c r="FA731" s="17"/>
      <c r="FB731" s="17"/>
      <c r="FC731" s="17"/>
      <c r="FD731" s="17"/>
      <c r="FE731" s="17"/>
      <c r="FF731" s="17"/>
      <c r="FG731" s="17"/>
      <c r="FH731" s="17"/>
      <c r="FI731" s="17"/>
      <c r="FJ731" s="17"/>
      <c r="FK731" s="17"/>
      <c r="FL731" s="17"/>
      <c r="FM731" s="17"/>
      <c r="FN731" s="17"/>
      <c r="FO731" s="17"/>
      <c r="FP731" s="17"/>
      <c r="FQ731" s="17"/>
      <c r="FR731" s="17"/>
      <c r="FS731" s="17"/>
      <c r="FT731" s="17"/>
      <c r="FU731" s="17"/>
      <c r="FV731" s="17"/>
      <c r="FW731" s="17"/>
      <c r="FX731" s="17"/>
      <c r="FY731" s="17"/>
      <c r="FZ731" s="17"/>
      <c r="GA731" s="17"/>
      <c r="GB731" s="17"/>
      <c r="GC731" s="17"/>
      <c r="GD731" s="17"/>
      <c r="GE731" s="17"/>
      <c r="GF731" s="17"/>
      <c r="GG731" s="17"/>
      <c r="GH731" s="17"/>
      <c r="GI731" s="17"/>
      <c r="GJ731" s="17"/>
      <c r="GK731" s="17"/>
      <c r="GL731" s="17"/>
      <c r="GM731" s="17"/>
      <c r="GN731" s="17"/>
      <c r="GO731" s="17"/>
      <c r="GP731" s="17"/>
      <c r="GQ731" s="17"/>
      <c r="GR731" s="17"/>
      <c r="GS731" s="17"/>
      <c r="GT731" s="17"/>
      <c r="GU731" s="17"/>
    </row>
    <row r="732" spans="1:203" x14ac:dyDescent="0.2">
      <c r="A732" s="79">
        <f t="shared" si="314"/>
        <v>43804</v>
      </c>
      <c r="B732" s="80">
        <f t="shared" ca="1" si="320"/>
        <v>1150.6274000000001</v>
      </c>
      <c r="C732" s="81">
        <f t="shared" si="315"/>
        <v>1000</v>
      </c>
      <c r="D732" s="82">
        <f ca="1">IF(A732&lt;$B$1,VLOOKUP(A732,[1]DI!$A$4:$B$15000,2,FALSE),0)</f>
        <v>4.9000000000000002E-2</v>
      </c>
      <c r="E732" s="81">
        <f t="shared" ca="1" si="321"/>
        <v>1.8985000000000001E-4</v>
      </c>
      <c r="F732" s="83">
        <f t="shared" si="308"/>
        <v>1.1679999999999999</v>
      </c>
      <c r="G732" s="84">
        <f t="shared" ca="1" si="309"/>
        <v>1.0002217447999999</v>
      </c>
      <c r="H732" s="81">
        <f ca="1">TRUNC(PRODUCT(G$10:G731),15)</f>
        <v>1.15062739912801</v>
      </c>
      <c r="I732" s="81">
        <f t="shared" si="316"/>
        <v>1</v>
      </c>
      <c r="J732" s="81">
        <f t="shared" ca="1" si="310"/>
        <v>1.1506274000000001</v>
      </c>
      <c r="K732" s="81">
        <f t="shared" ca="1" si="311"/>
        <v>150.62739999999999</v>
      </c>
      <c r="L732" s="85">
        <f>IF(VLOOKUP(A732,$U$12:$AD$125,8)=VLOOKUP(A731,$U$12:$AD$125,8),0,VLOOKUP(A732,U$12:$AD$125,8))</f>
        <v>0</v>
      </c>
      <c r="M732" s="86">
        <f>IF(L732&gt;0,VLOOKUP(L732,T$12:$AC$125,7),0)</f>
        <v>0</v>
      </c>
      <c r="N732" s="81">
        <f t="shared" si="317"/>
        <v>0</v>
      </c>
      <c r="O732" s="81">
        <f t="shared" ca="1" si="312"/>
        <v>150.62739999999999</v>
      </c>
      <c r="P732" s="87" t="str">
        <f t="shared" si="318"/>
        <v>J=</v>
      </c>
      <c r="Q732" s="88">
        <f t="shared" si="319"/>
        <v>44676</v>
      </c>
      <c r="R732" s="7"/>
      <c r="S732" s="7"/>
      <c r="T732" s="7"/>
      <c r="U732" s="7"/>
      <c r="V732" s="7"/>
      <c r="W732" s="7"/>
      <c r="X732" s="7"/>
      <c r="Y732" s="7"/>
      <c r="Z732" s="7"/>
      <c r="AA732" s="7"/>
      <c r="AB732" s="7"/>
      <c r="AC732" s="7"/>
      <c r="AD732" s="7"/>
      <c r="AE732" s="7"/>
      <c r="AF732" s="65">
        <f t="shared" si="313"/>
        <v>43641</v>
      </c>
      <c r="AG732" s="9">
        <f t="shared" ca="1" si="322"/>
        <v>1116.9603199999999</v>
      </c>
      <c r="AH732" s="9">
        <f t="shared" si="322"/>
        <v>1000</v>
      </c>
      <c r="AI732" s="4">
        <f t="shared" ca="1" si="322"/>
        <v>6.4000000000000001E-2</v>
      </c>
      <c r="AJ732" s="10">
        <f t="shared" ca="1" si="322"/>
        <v>2.4620000000000002E-4</v>
      </c>
      <c r="AK732" s="4">
        <f t="shared" si="322"/>
        <v>1.1679999999999999</v>
      </c>
      <c r="AL732" s="65">
        <f t="shared" si="306"/>
        <v>43641</v>
      </c>
      <c r="AM732" s="10">
        <f t="shared" ca="1" si="323"/>
        <v>1.11696032</v>
      </c>
      <c r="AN732" s="9">
        <f t="shared" ca="1" si="323"/>
        <v>116.96032</v>
      </c>
      <c r="AO732" s="7">
        <f t="shared" si="323"/>
        <v>0</v>
      </c>
      <c r="AP732" s="11">
        <f t="shared" si="323"/>
        <v>0</v>
      </c>
      <c r="AQ732" s="9">
        <f t="shared" si="323"/>
        <v>0</v>
      </c>
      <c r="AR732" s="8" t="str">
        <f t="shared" si="323"/>
        <v>J=</v>
      </c>
      <c r="AS732" s="65">
        <f t="shared" si="323"/>
        <v>44676</v>
      </c>
      <c r="AT732" s="12"/>
      <c r="AU732" s="12"/>
      <c r="AV732" s="22"/>
      <c r="AW732" s="12"/>
      <c r="AX732" s="12"/>
      <c r="AY732" s="12"/>
      <c r="AZ732" s="12"/>
      <c r="BA732" s="12"/>
      <c r="BB732" s="12"/>
      <c r="BC732" s="12"/>
      <c r="BD732" s="12"/>
      <c r="BE732" s="12"/>
      <c r="BF732" s="12"/>
      <c r="BG732" s="12"/>
      <c r="BH732" s="12"/>
      <c r="BI732" s="12"/>
      <c r="BJ732" s="12"/>
      <c r="BK732" s="12"/>
      <c r="BL732" s="12"/>
      <c r="BM732" s="12"/>
      <c r="BN732" s="12"/>
      <c r="BO732" s="12"/>
      <c r="BP732" s="12"/>
      <c r="BQ732" s="12"/>
      <c r="BR732" s="12"/>
      <c r="BS732" s="12"/>
      <c r="BT732" s="12"/>
      <c r="BU732" s="12"/>
      <c r="BV732" s="12"/>
      <c r="BW732" s="12"/>
      <c r="BX732" s="12"/>
      <c r="BY732" s="12"/>
      <c r="BZ732" s="12"/>
      <c r="CA732" s="12"/>
      <c r="CB732" s="12"/>
      <c r="CC732" s="12"/>
      <c r="CD732" s="12"/>
      <c r="CE732" s="12"/>
      <c r="CF732" s="12"/>
      <c r="CG732" s="12"/>
      <c r="CH732" s="12"/>
      <c r="CI732" s="12"/>
      <c r="CJ732" s="12"/>
      <c r="CK732" s="12"/>
      <c r="CL732" s="12"/>
      <c r="CM732" s="12"/>
      <c r="CN732" s="12"/>
      <c r="CO732" s="12"/>
      <c r="CP732" s="12"/>
      <c r="CQ732" s="12"/>
      <c r="CR732" s="12"/>
      <c r="CS732" s="12"/>
      <c r="CT732" s="12"/>
      <c r="CU732" s="12"/>
      <c r="CV732" s="12"/>
      <c r="CW732" s="12"/>
      <c r="CX732" s="12"/>
      <c r="CY732" s="12"/>
      <c r="CZ732" s="12"/>
      <c r="DA732" s="12"/>
      <c r="DB732" s="12"/>
      <c r="DC732" s="12"/>
      <c r="DD732" s="12"/>
      <c r="DE732" s="12"/>
      <c r="DF732" s="12"/>
      <c r="DG732" s="12"/>
      <c r="DH732" s="12"/>
      <c r="DI732" s="12"/>
      <c r="DJ732" s="12"/>
      <c r="DK732" s="12"/>
      <c r="DL732" s="12"/>
      <c r="DM732" s="12"/>
      <c r="DN732" s="12"/>
      <c r="DO732" s="12"/>
      <c r="DP732" s="12"/>
      <c r="DQ732" s="12"/>
      <c r="DR732" s="12"/>
      <c r="DS732" s="12"/>
      <c r="DT732" s="12"/>
      <c r="DU732" s="12"/>
      <c r="DV732" s="12"/>
      <c r="DW732" s="12"/>
      <c r="DX732" s="12"/>
      <c r="DY732" s="12"/>
      <c r="DZ732" s="12"/>
      <c r="EA732" s="12"/>
      <c r="EB732" s="12"/>
      <c r="EC732" s="12"/>
      <c r="ED732" s="12"/>
      <c r="EE732" s="12"/>
      <c r="EF732" s="12"/>
      <c r="EG732" s="12"/>
      <c r="EH732" s="12"/>
      <c r="EI732" s="12"/>
      <c r="EJ732" s="12"/>
      <c r="EK732" s="12"/>
      <c r="EL732" s="12"/>
      <c r="EM732" s="12"/>
      <c r="EN732" s="12"/>
      <c r="EO732" s="12"/>
      <c r="EP732" s="12"/>
      <c r="EQ732" s="12"/>
      <c r="ER732" s="12"/>
      <c r="ES732" s="12"/>
      <c r="ET732" s="12"/>
      <c r="EU732" s="12"/>
      <c r="EV732" s="12"/>
      <c r="EW732" s="12"/>
      <c r="EX732" s="12"/>
      <c r="EY732" s="12"/>
      <c r="EZ732" s="12"/>
      <c r="FA732" s="12"/>
      <c r="FB732" s="12"/>
      <c r="FC732" s="12"/>
      <c r="FD732" s="12"/>
      <c r="FE732" s="12"/>
      <c r="FF732" s="12"/>
      <c r="FG732" s="12"/>
      <c r="FH732" s="12"/>
      <c r="FI732" s="12"/>
      <c r="FJ732" s="12"/>
      <c r="FK732" s="12"/>
      <c r="FL732" s="12"/>
      <c r="FM732" s="12"/>
      <c r="FN732" s="12"/>
      <c r="FO732" s="12"/>
      <c r="FP732" s="12"/>
      <c r="FQ732" s="12"/>
      <c r="FR732" s="12"/>
      <c r="FS732" s="12"/>
      <c r="FT732" s="12"/>
      <c r="FU732" s="12"/>
      <c r="FV732" s="12"/>
      <c r="FW732" s="12"/>
      <c r="FX732" s="12"/>
      <c r="FY732" s="12"/>
      <c r="FZ732" s="12"/>
      <c r="GA732" s="12"/>
      <c r="GB732" s="12"/>
      <c r="GC732" s="12"/>
      <c r="GD732" s="12"/>
      <c r="GE732" s="12"/>
      <c r="GF732" s="12"/>
      <c r="GG732" s="12"/>
      <c r="GH732" s="12"/>
      <c r="GI732" s="12"/>
      <c r="GJ732" s="12"/>
      <c r="GK732" s="12"/>
      <c r="GL732" s="12"/>
      <c r="GM732" s="12"/>
      <c r="GN732" s="12"/>
      <c r="GO732" s="12"/>
      <c r="GP732" s="12"/>
      <c r="GQ732" s="12"/>
      <c r="GR732" s="12"/>
    </row>
    <row r="733" spans="1:203" x14ac:dyDescent="0.2">
      <c r="A733" s="79">
        <f t="shared" si="314"/>
        <v>43805</v>
      </c>
      <c r="B733" s="80">
        <f t="shared" ca="1" si="320"/>
        <v>1150.8825400000001</v>
      </c>
      <c r="C733" s="81">
        <f t="shared" si="315"/>
        <v>1000</v>
      </c>
      <c r="D733" s="82">
        <f ca="1">IF(A733&lt;$B$1,VLOOKUP(A733,[1]DI!$A$4:$B$15000,2,FALSE),0)</f>
        <v>4.9000000000000002E-2</v>
      </c>
      <c r="E733" s="81">
        <f t="shared" ca="1" si="321"/>
        <v>1.8985000000000001E-4</v>
      </c>
      <c r="F733" s="83">
        <f t="shared" si="308"/>
        <v>1.1679999999999999</v>
      </c>
      <c r="G733" s="84">
        <f t="shared" ca="1" si="309"/>
        <v>1.0002217447999999</v>
      </c>
      <c r="H733" s="81">
        <f ca="1">TRUNC(PRODUCT(G$10:G732),15)</f>
        <v>1.1508825447705</v>
      </c>
      <c r="I733" s="81">
        <f t="shared" si="316"/>
        <v>1</v>
      </c>
      <c r="J733" s="81">
        <f t="shared" ca="1" si="310"/>
        <v>1.15088254</v>
      </c>
      <c r="K733" s="81">
        <f t="shared" ca="1" si="311"/>
        <v>150.88254000000001</v>
      </c>
      <c r="L733" s="85">
        <f>IF(VLOOKUP(A733,$U$12:$AD$125,8)=VLOOKUP(A732,$U$12:$AD$125,8),0,VLOOKUP(A733,U$12:$AD$125,8))</f>
        <v>0</v>
      </c>
      <c r="M733" s="86">
        <f>IF(L733&gt;0,VLOOKUP(L733,T$12:$AC$125,7),0)</f>
        <v>0</v>
      </c>
      <c r="N733" s="81">
        <f t="shared" si="317"/>
        <v>0</v>
      </c>
      <c r="O733" s="81">
        <f t="shared" ca="1" si="312"/>
        <v>150.88254000000001</v>
      </c>
      <c r="P733" s="87" t="str">
        <f t="shared" si="318"/>
        <v>J=</v>
      </c>
      <c r="Q733" s="88">
        <f t="shared" si="319"/>
        <v>44676</v>
      </c>
      <c r="R733" s="7"/>
      <c r="S733" s="7"/>
      <c r="T733" s="7"/>
      <c r="U733" s="7"/>
      <c r="V733" s="7"/>
      <c r="W733" s="7"/>
      <c r="X733" s="7"/>
      <c r="Y733" s="7"/>
      <c r="Z733" s="7"/>
      <c r="AA733" s="7"/>
      <c r="AB733" s="7"/>
      <c r="AC733" s="7"/>
      <c r="AD733" s="7"/>
      <c r="AE733" s="7"/>
      <c r="AF733" s="65">
        <f t="shared" si="313"/>
        <v>43642</v>
      </c>
      <c r="AG733" s="9">
        <f t="shared" ca="1" si="322"/>
        <v>1117.28151</v>
      </c>
      <c r="AH733" s="9">
        <f t="shared" si="322"/>
        <v>1000</v>
      </c>
      <c r="AI733" s="4">
        <f t="shared" ca="1" si="322"/>
        <v>6.4000000000000001E-2</v>
      </c>
      <c r="AJ733" s="10">
        <f t="shared" ca="1" si="322"/>
        <v>2.4620000000000002E-4</v>
      </c>
      <c r="AK733" s="4">
        <f t="shared" si="322"/>
        <v>1.1679999999999999</v>
      </c>
      <c r="AL733" s="65">
        <f t="shared" si="306"/>
        <v>43642</v>
      </c>
      <c r="AM733" s="10">
        <f t="shared" ca="1" si="323"/>
        <v>1.11728151</v>
      </c>
      <c r="AN733" s="9">
        <f t="shared" ca="1" si="323"/>
        <v>117.28151</v>
      </c>
      <c r="AO733" s="7">
        <f t="shared" si="323"/>
        <v>0</v>
      </c>
      <c r="AP733" s="11">
        <f t="shared" si="323"/>
        <v>0</v>
      </c>
      <c r="AQ733" s="9">
        <f t="shared" si="323"/>
        <v>0</v>
      </c>
      <c r="AR733" s="8" t="str">
        <f t="shared" si="323"/>
        <v>J=</v>
      </c>
      <c r="AS733" s="65">
        <f t="shared" si="323"/>
        <v>44676</v>
      </c>
      <c r="AT733" s="12"/>
      <c r="AU733" s="12"/>
      <c r="AV733" s="22"/>
      <c r="AW733" s="12"/>
      <c r="AX733" s="12"/>
      <c r="AY733" s="12"/>
      <c r="AZ733" s="12"/>
      <c r="BA733" s="12"/>
      <c r="BB733" s="12"/>
      <c r="BC733" s="12"/>
      <c r="BD733" s="12"/>
      <c r="BE733" s="12"/>
      <c r="BF733" s="12"/>
      <c r="BG733" s="12"/>
      <c r="BH733" s="12"/>
      <c r="BI733" s="12"/>
      <c r="BJ733" s="12"/>
      <c r="BK733" s="12"/>
      <c r="BL733" s="12"/>
      <c r="BM733" s="12"/>
      <c r="BN733" s="12"/>
      <c r="BO733" s="12"/>
      <c r="BP733" s="12"/>
      <c r="BQ733" s="12"/>
      <c r="BR733" s="12"/>
      <c r="BS733" s="12"/>
      <c r="BT733" s="12"/>
      <c r="BU733" s="12"/>
      <c r="BV733" s="12"/>
      <c r="BW733" s="12"/>
      <c r="BX733" s="12"/>
      <c r="BY733" s="12"/>
      <c r="BZ733" s="12"/>
      <c r="CA733" s="12"/>
      <c r="CB733" s="12"/>
      <c r="CC733" s="12"/>
      <c r="CD733" s="12"/>
      <c r="CE733" s="12"/>
      <c r="CF733" s="12"/>
      <c r="CG733" s="12"/>
      <c r="CH733" s="12"/>
      <c r="CI733" s="12"/>
      <c r="CJ733" s="12"/>
      <c r="CK733" s="12"/>
      <c r="CL733" s="12"/>
      <c r="CM733" s="12"/>
      <c r="CN733" s="12"/>
      <c r="CO733" s="12"/>
      <c r="CP733" s="12"/>
      <c r="CQ733" s="12"/>
      <c r="CR733" s="12"/>
      <c r="CS733" s="12"/>
      <c r="CT733" s="12"/>
      <c r="CU733" s="12"/>
      <c r="CV733" s="12"/>
      <c r="CW733" s="12"/>
      <c r="CX733" s="12"/>
      <c r="CY733" s="12"/>
      <c r="CZ733" s="12"/>
      <c r="DA733" s="12"/>
      <c r="DB733" s="12"/>
      <c r="DC733" s="12"/>
      <c r="DD733" s="12"/>
      <c r="DE733" s="12"/>
      <c r="DF733" s="12"/>
      <c r="DG733" s="12"/>
      <c r="DH733" s="12"/>
      <c r="DI733" s="12"/>
      <c r="DJ733" s="12"/>
      <c r="DK733" s="12"/>
      <c r="DL733" s="12"/>
      <c r="DM733" s="12"/>
      <c r="DN733" s="12"/>
      <c r="DO733" s="12"/>
      <c r="DP733" s="12"/>
      <c r="DQ733" s="12"/>
      <c r="DR733" s="12"/>
      <c r="DS733" s="12"/>
      <c r="DT733" s="12"/>
      <c r="DU733" s="12"/>
      <c r="DV733" s="12"/>
      <c r="DW733" s="12"/>
      <c r="DX733" s="12"/>
      <c r="DY733" s="12"/>
      <c r="DZ733" s="12"/>
      <c r="EA733" s="12"/>
      <c r="EB733" s="12"/>
      <c r="EC733" s="12"/>
      <c r="ED733" s="12"/>
      <c r="EE733" s="12"/>
      <c r="EF733" s="12"/>
      <c r="EG733" s="12"/>
      <c r="EH733" s="12"/>
      <c r="EI733" s="12"/>
      <c r="EJ733" s="12"/>
      <c r="EK733" s="12"/>
      <c r="EL733" s="12"/>
      <c r="EM733" s="12"/>
      <c r="EN733" s="12"/>
      <c r="EO733" s="12"/>
      <c r="EP733" s="12"/>
      <c r="EQ733" s="12"/>
      <c r="ER733" s="12"/>
      <c r="ES733" s="12"/>
      <c r="ET733" s="12"/>
      <c r="EU733" s="12"/>
      <c r="EV733" s="12"/>
      <c r="EW733" s="12"/>
      <c r="EX733" s="12"/>
      <c r="EY733" s="12"/>
      <c r="EZ733" s="12"/>
      <c r="FA733" s="12"/>
      <c r="FB733" s="12"/>
      <c r="FC733" s="12"/>
      <c r="FD733" s="12"/>
      <c r="FE733" s="12"/>
      <c r="FF733" s="12"/>
      <c r="FG733" s="12"/>
      <c r="FH733" s="12"/>
      <c r="FI733" s="12"/>
      <c r="FJ733" s="12"/>
      <c r="FK733" s="12"/>
      <c r="FL733" s="12"/>
      <c r="FM733" s="12"/>
      <c r="FN733" s="12"/>
      <c r="FO733" s="12"/>
      <c r="FP733" s="12"/>
      <c r="FQ733" s="12"/>
      <c r="FR733" s="12"/>
      <c r="FS733" s="12"/>
      <c r="FT733" s="12"/>
      <c r="FU733" s="12"/>
      <c r="FV733" s="12"/>
      <c r="FW733" s="12"/>
      <c r="FX733" s="12"/>
      <c r="FY733" s="12"/>
      <c r="FZ733" s="12"/>
      <c r="GA733" s="12"/>
      <c r="GB733" s="12"/>
      <c r="GC733" s="12"/>
      <c r="GD733" s="12"/>
      <c r="GE733" s="12"/>
      <c r="GF733" s="12"/>
      <c r="GG733" s="12"/>
      <c r="GH733" s="12"/>
      <c r="GI733" s="12"/>
      <c r="GJ733" s="12"/>
      <c r="GK733" s="12"/>
      <c r="GL733" s="12"/>
      <c r="GM733" s="12"/>
      <c r="GN733" s="12"/>
      <c r="GO733" s="12"/>
      <c r="GP733" s="12"/>
      <c r="GQ733" s="12"/>
      <c r="GR733" s="12"/>
    </row>
    <row r="734" spans="1:203" x14ac:dyDescent="0.2">
      <c r="A734" s="79">
        <f t="shared" si="314"/>
        <v>43806</v>
      </c>
      <c r="B734" s="80">
        <f t="shared" ca="1" si="320"/>
        <v>1151.1377500000001</v>
      </c>
      <c r="C734" s="81">
        <f t="shared" si="315"/>
        <v>1000</v>
      </c>
      <c r="D734" s="82">
        <f ca="1">IF(A734&lt;$B$1,VLOOKUP(A734,[1]DI!$A$4:$B$15000,2,FALSE),0)</f>
        <v>0</v>
      </c>
      <c r="E734" s="81">
        <f t="shared" ca="1" si="321"/>
        <v>0</v>
      </c>
      <c r="F734" s="83">
        <f t="shared" si="308"/>
        <v>1.1679999999999999</v>
      </c>
      <c r="G734" s="84">
        <f t="shared" ca="1" si="309"/>
        <v>1</v>
      </c>
      <c r="H734" s="81">
        <f ca="1">TRUNC(PRODUCT(G$10:G733),15)</f>
        <v>1.15113774699022</v>
      </c>
      <c r="I734" s="81">
        <f t="shared" si="316"/>
        <v>1</v>
      </c>
      <c r="J734" s="81">
        <f t="shared" ca="1" si="310"/>
        <v>1.15113775</v>
      </c>
      <c r="K734" s="81">
        <f t="shared" ca="1" si="311"/>
        <v>151.13775000000001</v>
      </c>
      <c r="L734" s="85">
        <f>IF(VLOOKUP(A734,$U$12:$AD$125,8)=VLOOKUP(A733,$U$12:$AD$125,8),0,VLOOKUP(A734,U$12:$AD$125,8))</f>
        <v>0</v>
      </c>
      <c r="M734" s="86">
        <f>IF(L734&gt;0,VLOOKUP(L734,T$12:$AC$125,7),0)</f>
        <v>0</v>
      </c>
      <c r="N734" s="81">
        <f t="shared" si="317"/>
        <v>0</v>
      </c>
      <c r="O734" s="81">
        <f t="shared" ca="1" si="312"/>
        <v>151.13775000000001</v>
      </c>
      <c r="P734" s="87" t="str">
        <f t="shared" si="318"/>
        <v>J=</v>
      </c>
      <c r="Q734" s="88">
        <f t="shared" si="319"/>
        <v>44676</v>
      </c>
      <c r="R734" s="7"/>
      <c r="S734" s="7"/>
      <c r="T734" s="7"/>
      <c r="U734" s="7"/>
      <c r="V734" s="7"/>
      <c r="W734" s="7"/>
      <c r="X734" s="7"/>
      <c r="Y734" s="7"/>
      <c r="Z734" s="7"/>
      <c r="AA734" s="7"/>
      <c r="AB734" s="7"/>
      <c r="AC734" s="7"/>
      <c r="AD734" s="7"/>
      <c r="AE734" s="7"/>
      <c r="AF734" s="65">
        <f t="shared" si="313"/>
        <v>43643</v>
      </c>
      <c r="AG734" s="9">
        <f t="shared" ca="1" si="322"/>
        <v>1117.6028000000001</v>
      </c>
      <c r="AH734" s="9">
        <f t="shared" si="322"/>
        <v>1000</v>
      </c>
      <c r="AI734" s="4">
        <f t="shared" ca="1" si="322"/>
        <v>6.4000000000000001E-2</v>
      </c>
      <c r="AJ734" s="10">
        <f t="shared" ca="1" si="322"/>
        <v>2.4620000000000002E-4</v>
      </c>
      <c r="AK734" s="4">
        <f t="shared" si="322"/>
        <v>1.1679999999999999</v>
      </c>
      <c r="AL734" s="65">
        <f t="shared" si="306"/>
        <v>43643</v>
      </c>
      <c r="AM734" s="10">
        <f t="shared" ca="1" si="323"/>
        <v>1.1176028</v>
      </c>
      <c r="AN734" s="9">
        <f t="shared" ca="1" si="323"/>
        <v>117.6028</v>
      </c>
      <c r="AO734" s="7">
        <f t="shared" si="323"/>
        <v>0</v>
      </c>
      <c r="AP734" s="11">
        <f t="shared" si="323"/>
        <v>0</v>
      </c>
      <c r="AQ734" s="9">
        <f t="shared" si="323"/>
        <v>0</v>
      </c>
      <c r="AR734" s="8" t="str">
        <f t="shared" si="323"/>
        <v>J=</v>
      </c>
      <c r="AS734" s="65">
        <f t="shared" si="323"/>
        <v>44676</v>
      </c>
      <c r="AT734" s="12"/>
      <c r="AU734" s="12"/>
      <c r="AV734" s="22"/>
      <c r="AW734" s="12"/>
      <c r="AX734" s="12"/>
      <c r="AY734" s="12"/>
      <c r="AZ734" s="12"/>
      <c r="BA734" s="12"/>
      <c r="BB734" s="12"/>
      <c r="BC734" s="12"/>
      <c r="BD734" s="12"/>
      <c r="BE734" s="12"/>
      <c r="BF734" s="12"/>
      <c r="BG734" s="12"/>
      <c r="BH734" s="12"/>
      <c r="BI734" s="12"/>
      <c r="BJ734" s="12"/>
      <c r="BK734" s="12"/>
      <c r="BL734" s="12"/>
      <c r="BM734" s="12"/>
      <c r="BN734" s="12"/>
      <c r="BO734" s="12"/>
      <c r="BP734" s="12"/>
      <c r="BQ734" s="12"/>
      <c r="BR734" s="12"/>
      <c r="BS734" s="12"/>
      <c r="BT734" s="12"/>
      <c r="BU734" s="12"/>
      <c r="BV734" s="12"/>
      <c r="BW734" s="12"/>
      <c r="BX734" s="12"/>
      <c r="BY734" s="12"/>
      <c r="BZ734" s="12"/>
      <c r="CA734" s="12"/>
      <c r="CB734" s="12"/>
      <c r="CC734" s="12"/>
      <c r="CD734" s="12"/>
      <c r="CE734" s="12"/>
      <c r="CF734" s="12"/>
      <c r="CG734" s="12"/>
      <c r="CH734" s="12"/>
      <c r="CI734" s="12"/>
      <c r="CJ734" s="12"/>
      <c r="CK734" s="12"/>
      <c r="CL734" s="12"/>
      <c r="CM734" s="12"/>
      <c r="CN734" s="12"/>
      <c r="CO734" s="12"/>
      <c r="CP734" s="12"/>
      <c r="CQ734" s="12"/>
      <c r="CR734" s="12"/>
      <c r="CS734" s="12"/>
      <c r="CT734" s="12"/>
      <c r="CU734" s="12"/>
      <c r="CV734" s="12"/>
      <c r="CW734" s="12"/>
      <c r="CX734" s="12"/>
      <c r="CY734" s="12"/>
      <c r="CZ734" s="12"/>
      <c r="DA734" s="12"/>
      <c r="DB734" s="12"/>
      <c r="DC734" s="12"/>
      <c r="DD734" s="12"/>
      <c r="DE734" s="12"/>
      <c r="DF734" s="12"/>
      <c r="DG734" s="12"/>
      <c r="DH734" s="12"/>
      <c r="DI734" s="12"/>
      <c r="DJ734" s="12"/>
      <c r="DK734" s="12"/>
      <c r="DL734" s="12"/>
      <c r="DM734" s="12"/>
      <c r="DN734" s="12"/>
      <c r="DO734" s="12"/>
      <c r="DP734" s="12"/>
      <c r="DQ734" s="12"/>
      <c r="DR734" s="12"/>
      <c r="DS734" s="12"/>
      <c r="DT734" s="12"/>
      <c r="DU734" s="12"/>
      <c r="DV734" s="12"/>
      <c r="DW734" s="12"/>
      <c r="DX734" s="12"/>
      <c r="DY734" s="12"/>
      <c r="DZ734" s="12"/>
      <c r="EA734" s="12"/>
      <c r="EB734" s="12"/>
      <c r="EC734" s="12"/>
      <c r="ED734" s="12"/>
      <c r="EE734" s="12"/>
      <c r="EF734" s="12"/>
      <c r="EG734" s="12"/>
      <c r="EH734" s="12"/>
      <c r="EI734" s="12"/>
      <c r="EJ734" s="12"/>
      <c r="EK734" s="12"/>
      <c r="EL734" s="12"/>
      <c r="EM734" s="12"/>
      <c r="EN734" s="12"/>
      <c r="EO734" s="12"/>
      <c r="EP734" s="12"/>
      <c r="EQ734" s="12"/>
      <c r="ER734" s="12"/>
      <c r="ES734" s="12"/>
      <c r="ET734" s="12"/>
      <c r="EU734" s="12"/>
      <c r="EV734" s="12"/>
      <c r="EW734" s="12"/>
      <c r="EX734" s="12"/>
      <c r="EY734" s="12"/>
      <c r="EZ734" s="12"/>
      <c r="FA734" s="12"/>
      <c r="FB734" s="12"/>
      <c r="FC734" s="12"/>
      <c r="FD734" s="12"/>
      <c r="FE734" s="12"/>
      <c r="FF734" s="12"/>
      <c r="FG734" s="12"/>
      <c r="FH734" s="12"/>
      <c r="FI734" s="12"/>
      <c r="FJ734" s="12"/>
      <c r="FK734" s="12"/>
      <c r="FL734" s="12"/>
      <c r="FM734" s="12"/>
      <c r="FN734" s="12"/>
      <c r="FO734" s="12"/>
      <c r="FP734" s="12"/>
      <c r="FQ734" s="12"/>
      <c r="FR734" s="12"/>
      <c r="FS734" s="12"/>
      <c r="FT734" s="12"/>
      <c r="FU734" s="12"/>
      <c r="FV734" s="12"/>
      <c r="FW734" s="12"/>
      <c r="FX734" s="12"/>
      <c r="FY734" s="12"/>
      <c r="FZ734" s="12"/>
      <c r="GA734" s="12"/>
      <c r="GB734" s="12"/>
      <c r="GC734" s="12"/>
      <c r="GD734" s="12"/>
      <c r="GE734" s="12"/>
      <c r="GF734" s="12"/>
      <c r="GG734" s="12"/>
      <c r="GH734" s="12"/>
      <c r="GI734" s="12"/>
      <c r="GJ734" s="12"/>
      <c r="GK734" s="12"/>
      <c r="GL734" s="12"/>
      <c r="GM734" s="12"/>
      <c r="GN734" s="12"/>
      <c r="GO734" s="12"/>
      <c r="GP734" s="12"/>
      <c r="GQ734" s="12"/>
      <c r="GR734" s="12"/>
    </row>
    <row r="735" spans="1:203" x14ac:dyDescent="0.2">
      <c r="A735" s="79">
        <f t="shared" si="314"/>
        <v>43807</v>
      </c>
      <c r="B735" s="80">
        <f t="shared" ca="1" si="320"/>
        <v>1151.1377500000001</v>
      </c>
      <c r="C735" s="81">
        <f t="shared" si="315"/>
        <v>1000</v>
      </c>
      <c r="D735" s="82">
        <f ca="1">IF(A735&lt;$B$1,VLOOKUP(A735,[1]DI!$A$4:$B$15000,2,FALSE),0)</f>
        <v>0</v>
      </c>
      <c r="E735" s="81">
        <f t="shared" ca="1" si="321"/>
        <v>0</v>
      </c>
      <c r="F735" s="83">
        <f t="shared" si="308"/>
        <v>1.1679999999999999</v>
      </c>
      <c r="G735" s="84">
        <f t="shared" ca="1" si="309"/>
        <v>1</v>
      </c>
      <c r="H735" s="81">
        <f ca="1">TRUNC(PRODUCT(G$10:G734),15)</f>
        <v>1.15113774699022</v>
      </c>
      <c r="I735" s="81">
        <f t="shared" si="316"/>
        <v>1</v>
      </c>
      <c r="J735" s="81">
        <f t="shared" ca="1" si="310"/>
        <v>1.15113775</v>
      </c>
      <c r="K735" s="81">
        <f t="shared" ca="1" si="311"/>
        <v>151.13775000000001</v>
      </c>
      <c r="L735" s="85">
        <f>IF(VLOOKUP(A735,$U$12:$AD$125,8)=VLOOKUP(A734,$U$12:$AD$125,8),0,VLOOKUP(A735,U$12:$AD$125,8))</f>
        <v>0</v>
      </c>
      <c r="M735" s="86">
        <f>IF(L735&gt;0,VLOOKUP(L735,T$12:$AC$125,7),0)</f>
        <v>0</v>
      </c>
      <c r="N735" s="81">
        <f t="shared" si="317"/>
        <v>0</v>
      </c>
      <c r="O735" s="81">
        <f t="shared" ca="1" si="312"/>
        <v>151.13775000000001</v>
      </c>
      <c r="P735" s="87" t="str">
        <f t="shared" si="318"/>
        <v>J=</v>
      </c>
      <c r="Q735" s="88">
        <f t="shared" si="319"/>
        <v>44676</v>
      </c>
      <c r="R735" s="7"/>
      <c r="S735" s="7"/>
      <c r="T735" s="7"/>
      <c r="U735" s="7"/>
      <c r="V735" s="7"/>
      <c r="W735" s="7"/>
      <c r="X735" s="7"/>
      <c r="Y735" s="7"/>
      <c r="Z735" s="7"/>
      <c r="AA735" s="7"/>
      <c r="AB735" s="7"/>
      <c r="AC735" s="7"/>
      <c r="AD735" s="7"/>
      <c r="AE735" s="7"/>
      <c r="AF735" s="65">
        <f t="shared" si="313"/>
        <v>43644</v>
      </c>
      <c r="AG735" s="9">
        <f t="shared" ca="1" si="322"/>
        <v>1117.92418</v>
      </c>
      <c r="AH735" s="9">
        <f t="shared" si="322"/>
        <v>1000</v>
      </c>
      <c r="AI735" s="4">
        <f t="shared" ca="1" si="322"/>
        <v>6.4000000000000001E-2</v>
      </c>
      <c r="AJ735" s="10">
        <f t="shared" ca="1" si="322"/>
        <v>2.4620000000000002E-4</v>
      </c>
      <c r="AK735" s="4">
        <f t="shared" si="322"/>
        <v>1.1679999999999999</v>
      </c>
      <c r="AL735" s="65">
        <f t="shared" si="306"/>
        <v>43644</v>
      </c>
      <c r="AM735" s="10">
        <f t="shared" ca="1" si="323"/>
        <v>1.1179241799999999</v>
      </c>
      <c r="AN735" s="9">
        <f t="shared" ca="1" si="323"/>
        <v>117.92418000000001</v>
      </c>
      <c r="AO735" s="7">
        <f t="shared" si="323"/>
        <v>0</v>
      </c>
      <c r="AP735" s="11">
        <f t="shared" si="323"/>
        <v>0</v>
      </c>
      <c r="AQ735" s="9">
        <f t="shared" si="323"/>
        <v>0</v>
      </c>
      <c r="AR735" s="8" t="str">
        <f t="shared" si="323"/>
        <v>J=</v>
      </c>
      <c r="AS735" s="65">
        <f t="shared" si="323"/>
        <v>44676</v>
      </c>
      <c r="AT735" s="12"/>
      <c r="AU735" s="12"/>
      <c r="AV735" s="22"/>
      <c r="AW735" s="12"/>
      <c r="AX735" s="12"/>
      <c r="AY735" s="12"/>
      <c r="AZ735" s="12"/>
      <c r="BA735" s="12"/>
      <c r="BB735" s="12"/>
      <c r="BC735" s="12"/>
      <c r="BD735" s="12"/>
      <c r="BE735" s="12"/>
      <c r="BF735" s="12"/>
      <c r="BG735" s="12"/>
      <c r="BH735" s="12"/>
      <c r="BI735" s="12"/>
      <c r="BJ735" s="12"/>
      <c r="BK735" s="12"/>
      <c r="BL735" s="12"/>
      <c r="BM735" s="12"/>
      <c r="BN735" s="12"/>
      <c r="BO735" s="12"/>
      <c r="BP735" s="12"/>
      <c r="BQ735" s="12"/>
      <c r="BR735" s="12"/>
      <c r="BS735" s="12"/>
      <c r="BT735" s="12"/>
      <c r="BU735" s="12"/>
      <c r="BV735" s="12"/>
      <c r="BW735" s="12"/>
      <c r="BX735" s="12"/>
      <c r="BY735" s="12"/>
      <c r="BZ735" s="12"/>
      <c r="CA735" s="12"/>
      <c r="CB735" s="12"/>
      <c r="CC735" s="12"/>
      <c r="CD735" s="12"/>
      <c r="CE735" s="12"/>
      <c r="CF735" s="12"/>
      <c r="CG735" s="12"/>
      <c r="CH735" s="12"/>
      <c r="CI735" s="12"/>
      <c r="CJ735" s="12"/>
      <c r="CK735" s="12"/>
      <c r="CL735" s="12"/>
      <c r="CM735" s="12"/>
      <c r="CN735" s="12"/>
      <c r="CO735" s="12"/>
      <c r="CP735" s="12"/>
      <c r="CQ735" s="12"/>
      <c r="CR735" s="12"/>
      <c r="CS735" s="12"/>
      <c r="CT735" s="12"/>
      <c r="CU735" s="12"/>
      <c r="CV735" s="12"/>
      <c r="CW735" s="12"/>
      <c r="CX735" s="12"/>
      <c r="CY735" s="12"/>
      <c r="CZ735" s="12"/>
      <c r="DA735" s="12"/>
      <c r="DB735" s="12"/>
      <c r="DC735" s="12"/>
      <c r="DD735" s="12"/>
      <c r="DE735" s="12"/>
      <c r="DF735" s="12"/>
      <c r="DG735" s="12"/>
      <c r="DH735" s="12"/>
      <c r="DI735" s="12"/>
      <c r="DJ735" s="12"/>
      <c r="DK735" s="12"/>
      <c r="DL735" s="12"/>
      <c r="DM735" s="12"/>
      <c r="DN735" s="12"/>
      <c r="DO735" s="12"/>
      <c r="DP735" s="12"/>
      <c r="DQ735" s="12"/>
      <c r="DR735" s="12"/>
      <c r="DS735" s="12"/>
      <c r="DT735" s="12"/>
      <c r="DU735" s="12"/>
      <c r="DV735" s="12"/>
      <c r="DW735" s="12"/>
      <c r="DX735" s="12"/>
      <c r="DY735" s="12"/>
      <c r="DZ735" s="12"/>
      <c r="EA735" s="12"/>
      <c r="EB735" s="12"/>
      <c r="EC735" s="12"/>
      <c r="ED735" s="12"/>
      <c r="EE735" s="12"/>
      <c r="EF735" s="12"/>
      <c r="EG735" s="12"/>
      <c r="EH735" s="12"/>
      <c r="EI735" s="12"/>
      <c r="EJ735" s="12"/>
      <c r="EK735" s="12"/>
      <c r="EL735" s="12"/>
      <c r="EM735" s="12"/>
      <c r="EN735" s="12"/>
      <c r="EO735" s="12"/>
      <c r="EP735" s="12"/>
      <c r="EQ735" s="12"/>
      <c r="ER735" s="12"/>
      <c r="ES735" s="12"/>
      <c r="ET735" s="12"/>
      <c r="EU735" s="12"/>
      <c r="EV735" s="12"/>
      <c r="EW735" s="12"/>
      <c r="EX735" s="12"/>
      <c r="EY735" s="12"/>
      <c r="EZ735" s="12"/>
      <c r="FA735" s="12"/>
      <c r="FB735" s="12"/>
      <c r="FC735" s="12"/>
      <c r="FD735" s="12"/>
      <c r="FE735" s="12"/>
      <c r="FF735" s="12"/>
      <c r="FG735" s="12"/>
      <c r="FH735" s="12"/>
      <c r="FI735" s="12"/>
      <c r="FJ735" s="12"/>
      <c r="FK735" s="12"/>
      <c r="FL735" s="12"/>
      <c r="FM735" s="12"/>
      <c r="FN735" s="12"/>
      <c r="FO735" s="12"/>
      <c r="FP735" s="12"/>
      <c r="FQ735" s="12"/>
      <c r="FR735" s="12"/>
      <c r="FS735" s="12"/>
      <c r="FT735" s="12"/>
      <c r="FU735" s="12"/>
      <c r="FV735" s="12"/>
      <c r="FW735" s="12"/>
      <c r="FX735" s="12"/>
      <c r="FY735" s="12"/>
      <c r="FZ735" s="12"/>
      <c r="GA735" s="12"/>
      <c r="GB735" s="12"/>
      <c r="GC735" s="12"/>
      <c r="GD735" s="12"/>
      <c r="GE735" s="12"/>
      <c r="GF735" s="12"/>
      <c r="GG735" s="12"/>
      <c r="GH735" s="12"/>
      <c r="GI735" s="12"/>
      <c r="GJ735" s="12"/>
      <c r="GK735" s="12"/>
      <c r="GL735" s="12"/>
      <c r="GM735" s="12"/>
      <c r="GN735" s="12"/>
      <c r="GO735" s="12"/>
      <c r="GP735" s="12"/>
      <c r="GQ735" s="12"/>
      <c r="GR735" s="12"/>
    </row>
    <row r="736" spans="1:203" x14ac:dyDescent="0.2">
      <c r="A736" s="79">
        <f t="shared" si="314"/>
        <v>43808</v>
      </c>
      <c r="B736" s="80">
        <f t="shared" ca="1" si="320"/>
        <v>1151.1377500000001</v>
      </c>
      <c r="C736" s="81">
        <f t="shared" si="315"/>
        <v>1000</v>
      </c>
      <c r="D736" s="82">
        <f ca="1">IF(A736&lt;$B$1,VLOOKUP(A736,[1]DI!$A$4:$B$15000,2,FALSE),0)</f>
        <v>4.9000000000000002E-2</v>
      </c>
      <c r="E736" s="81">
        <f t="shared" ca="1" si="321"/>
        <v>1.8985000000000001E-4</v>
      </c>
      <c r="F736" s="83">
        <f t="shared" si="308"/>
        <v>1.1679999999999999</v>
      </c>
      <c r="G736" s="84">
        <f t="shared" ca="1" si="309"/>
        <v>1.0002217447999999</v>
      </c>
      <c r="H736" s="81">
        <f ca="1">TRUNC(PRODUCT(G$10:G735),15)</f>
        <v>1.15113774699022</v>
      </c>
      <c r="I736" s="81">
        <f t="shared" si="316"/>
        <v>1</v>
      </c>
      <c r="J736" s="81">
        <f t="shared" ca="1" si="310"/>
        <v>1.15113775</v>
      </c>
      <c r="K736" s="81">
        <f t="shared" ca="1" si="311"/>
        <v>151.13775000000001</v>
      </c>
      <c r="L736" s="85">
        <f>IF(VLOOKUP(A736,$U$12:$AD$125,8)=VLOOKUP(A735,$U$12:$AD$125,8),0,VLOOKUP(A736,U$12:$AD$125,8))</f>
        <v>0</v>
      </c>
      <c r="M736" s="86">
        <f>IF(L736&gt;0,VLOOKUP(L736,T$12:$AC$125,7),0)</f>
        <v>0</v>
      </c>
      <c r="N736" s="81">
        <f t="shared" si="317"/>
        <v>0</v>
      </c>
      <c r="O736" s="81">
        <f t="shared" ca="1" si="312"/>
        <v>151.13775000000001</v>
      </c>
      <c r="P736" s="87" t="str">
        <f t="shared" si="318"/>
        <v>J=</v>
      </c>
      <c r="Q736" s="88">
        <f t="shared" si="319"/>
        <v>44676</v>
      </c>
      <c r="R736" s="7"/>
      <c r="S736" s="7"/>
      <c r="T736" s="7"/>
      <c r="U736" s="7"/>
      <c r="V736" s="7"/>
      <c r="W736" s="7"/>
      <c r="X736" s="7"/>
      <c r="Y736" s="7"/>
      <c r="Z736" s="7"/>
      <c r="AA736" s="7"/>
      <c r="AB736" s="7"/>
      <c r="AC736" s="7"/>
      <c r="AD736" s="7"/>
      <c r="AE736" s="7"/>
      <c r="AF736" s="65">
        <f t="shared" si="313"/>
        <v>43645</v>
      </c>
      <c r="AG736" s="9">
        <f t="shared" ca="1" si="322"/>
        <v>1118.2456500000001</v>
      </c>
      <c r="AH736" s="9">
        <f t="shared" si="322"/>
        <v>1000</v>
      </c>
      <c r="AI736" s="4">
        <f t="shared" ca="1" si="322"/>
        <v>0</v>
      </c>
      <c r="AJ736" s="10">
        <f t="shared" ca="1" si="322"/>
        <v>0</v>
      </c>
      <c r="AK736" s="4">
        <f t="shared" si="322"/>
        <v>1.1679999999999999</v>
      </c>
      <c r="AL736" s="65">
        <f t="shared" si="306"/>
        <v>43645</v>
      </c>
      <c r="AM736" s="10">
        <f t="shared" ca="1" si="323"/>
        <v>1.11824565</v>
      </c>
      <c r="AN736" s="9">
        <f t="shared" ca="1" si="323"/>
        <v>118.24565</v>
      </c>
      <c r="AO736" s="7">
        <f t="shared" si="323"/>
        <v>0</v>
      </c>
      <c r="AP736" s="11">
        <f t="shared" si="323"/>
        <v>0</v>
      </c>
      <c r="AQ736" s="9">
        <f t="shared" si="323"/>
        <v>0</v>
      </c>
      <c r="AR736" s="8" t="str">
        <f t="shared" si="323"/>
        <v>J=</v>
      </c>
      <c r="AS736" s="65">
        <f t="shared" si="323"/>
        <v>44676</v>
      </c>
      <c r="AT736" s="12"/>
      <c r="AU736" s="12"/>
      <c r="AV736" s="22"/>
      <c r="AW736" s="12"/>
      <c r="AX736" s="12"/>
      <c r="AY736" s="12"/>
      <c r="AZ736" s="12"/>
      <c r="BA736" s="12"/>
      <c r="BB736" s="12"/>
      <c r="BC736" s="12"/>
      <c r="BD736" s="12"/>
      <c r="BE736" s="12"/>
      <c r="BF736" s="12"/>
      <c r="BG736" s="12"/>
      <c r="BH736" s="12"/>
      <c r="BI736" s="12"/>
      <c r="BJ736" s="12"/>
      <c r="BK736" s="12"/>
      <c r="BL736" s="12"/>
      <c r="BM736" s="12"/>
      <c r="BN736" s="12"/>
      <c r="BO736" s="12"/>
      <c r="BP736" s="12"/>
      <c r="BQ736" s="12"/>
      <c r="BR736" s="12"/>
      <c r="BS736" s="12"/>
      <c r="BT736" s="12"/>
      <c r="BU736" s="12"/>
      <c r="BV736" s="12"/>
      <c r="BW736" s="12"/>
      <c r="BX736" s="12"/>
      <c r="BY736" s="12"/>
      <c r="BZ736" s="12"/>
      <c r="CA736" s="12"/>
      <c r="CB736" s="12"/>
      <c r="CC736" s="12"/>
      <c r="CD736" s="12"/>
      <c r="CE736" s="12"/>
      <c r="CF736" s="12"/>
      <c r="CG736" s="12"/>
      <c r="CH736" s="12"/>
      <c r="CI736" s="12"/>
      <c r="CJ736" s="12"/>
      <c r="CK736" s="12"/>
      <c r="CL736" s="12"/>
      <c r="CM736" s="12"/>
      <c r="CN736" s="12"/>
      <c r="CO736" s="12"/>
      <c r="CP736" s="12"/>
      <c r="CQ736" s="12"/>
      <c r="CR736" s="12"/>
      <c r="CS736" s="12"/>
      <c r="CT736" s="12"/>
      <c r="CU736" s="12"/>
      <c r="CV736" s="12"/>
      <c r="CW736" s="12"/>
      <c r="CX736" s="12"/>
      <c r="CY736" s="12"/>
      <c r="CZ736" s="12"/>
      <c r="DA736" s="12"/>
      <c r="DB736" s="12"/>
      <c r="DC736" s="12"/>
      <c r="DD736" s="12"/>
      <c r="DE736" s="12"/>
      <c r="DF736" s="12"/>
      <c r="DG736" s="12"/>
      <c r="DH736" s="12"/>
      <c r="DI736" s="12"/>
      <c r="DJ736" s="12"/>
      <c r="DK736" s="12"/>
      <c r="DL736" s="12"/>
      <c r="DM736" s="12"/>
      <c r="DN736" s="12"/>
      <c r="DO736" s="12"/>
      <c r="DP736" s="12"/>
      <c r="DQ736" s="12"/>
      <c r="DR736" s="12"/>
      <c r="DS736" s="12"/>
      <c r="DT736" s="12"/>
      <c r="DU736" s="12"/>
      <c r="DV736" s="12"/>
      <c r="DW736" s="12"/>
      <c r="DX736" s="12"/>
      <c r="DY736" s="12"/>
      <c r="DZ736" s="12"/>
      <c r="EA736" s="12"/>
      <c r="EB736" s="12"/>
      <c r="EC736" s="12"/>
      <c r="ED736" s="12"/>
      <c r="EE736" s="12"/>
      <c r="EF736" s="12"/>
      <c r="EG736" s="12"/>
      <c r="EH736" s="12"/>
      <c r="EI736" s="12"/>
      <c r="EJ736" s="12"/>
      <c r="EK736" s="12"/>
      <c r="EL736" s="12"/>
      <c r="EM736" s="12"/>
      <c r="EN736" s="12"/>
      <c r="EO736" s="12"/>
      <c r="EP736" s="12"/>
      <c r="EQ736" s="12"/>
      <c r="ER736" s="12"/>
      <c r="ES736" s="12"/>
      <c r="ET736" s="12"/>
      <c r="EU736" s="12"/>
      <c r="EV736" s="12"/>
      <c r="EW736" s="12"/>
      <c r="EX736" s="12"/>
      <c r="EY736" s="12"/>
      <c r="EZ736" s="12"/>
      <c r="FA736" s="12"/>
      <c r="FB736" s="12"/>
      <c r="FC736" s="12"/>
      <c r="FD736" s="12"/>
      <c r="FE736" s="12"/>
      <c r="FF736" s="12"/>
      <c r="FG736" s="12"/>
      <c r="FH736" s="12"/>
      <c r="FI736" s="12"/>
      <c r="FJ736" s="12"/>
      <c r="FK736" s="12"/>
      <c r="FL736" s="12"/>
      <c r="FM736" s="12"/>
      <c r="FN736" s="12"/>
      <c r="FO736" s="12"/>
      <c r="FP736" s="12"/>
      <c r="FQ736" s="12"/>
      <c r="FR736" s="12"/>
      <c r="FS736" s="12"/>
      <c r="FT736" s="12"/>
      <c r="FU736" s="12"/>
      <c r="FV736" s="12"/>
      <c r="FW736" s="12"/>
      <c r="FX736" s="12"/>
      <c r="FY736" s="12"/>
      <c r="FZ736" s="12"/>
      <c r="GA736" s="12"/>
      <c r="GB736" s="12"/>
      <c r="GC736" s="12"/>
      <c r="GD736" s="12"/>
      <c r="GE736" s="12"/>
      <c r="GF736" s="12"/>
      <c r="GG736" s="12"/>
      <c r="GH736" s="12"/>
      <c r="GI736" s="12"/>
      <c r="GJ736" s="12"/>
      <c r="GK736" s="12"/>
      <c r="GL736" s="12"/>
      <c r="GM736" s="12"/>
      <c r="GN736" s="12"/>
      <c r="GO736" s="12"/>
      <c r="GP736" s="12"/>
      <c r="GQ736" s="12"/>
      <c r="GR736" s="12"/>
    </row>
    <row r="737" spans="1:203" x14ac:dyDescent="0.2">
      <c r="A737" s="79">
        <f t="shared" si="314"/>
        <v>43809</v>
      </c>
      <c r="B737" s="80">
        <f t="shared" ca="1" si="320"/>
        <v>1151.39301</v>
      </c>
      <c r="C737" s="81">
        <f t="shared" si="315"/>
        <v>1000</v>
      </c>
      <c r="D737" s="82">
        <f ca="1">IF(A737&lt;$B$1,VLOOKUP(A737,[1]DI!$A$4:$B$15000,2,FALSE),0)</f>
        <v>4.9000000000000002E-2</v>
      </c>
      <c r="E737" s="81">
        <f t="shared" ca="1" si="321"/>
        <v>1.8985000000000001E-4</v>
      </c>
      <c r="F737" s="83">
        <f t="shared" si="308"/>
        <v>1.1679999999999999</v>
      </c>
      <c r="G737" s="84">
        <f t="shared" ca="1" si="309"/>
        <v>1.0002217447999999</v>
      </c>
      <c r="H737" s="81">
        <f ca="1">TRUNC(PRODUCT(G$10:G736),15)</f>
        <v>1.15139300579969</v>
      </c>
      <c r="I737" s="81">
        <f t="shared" si="316"/>
        <v>1</v>
      </c>
      <c r="J737" s="81">
        <f t="shared" ca="1" si="310"/>
        <v>1.1513930100000001</v>
      </c>
      <c r="K737" s="81">
        <f t="shared" ca="1" si="311"/>
        <v>151.39301</v>
      </c>
      <c r="L737" s="85">
        <f>IF(VLOOKUP(A737,$U$12:$AD$125,8)=VLOOKUP(A736,$U$12:$AD$125,8),0,VLOOKUP(A737,U$12:$AD$125,8))</f>
        <v>0</v>
      </c>
      <c r="M737" s="86">
        <f>IF(L737&gt;0,VLOOKUP(L737,T$12:$AC$125,7),0)</f>
        <v>0</v>
      </c>
      <c r="N737" s="81">
        <f t="shared" si="317"/>
        <v>0</v>
      </c>
      <c r="O737" s="81">
        <f t="shared" ca="1" si="312"/>
        <v>151.39301</v>
      </c>
      <c r="P737" s="87" t="str">
        <f t="shared" si="318"/>
        <v>J=</v>
      </c>
      <c r="Q737" s="88">
        <f t="shared" si="319"/>
        <v>44676</v>
      </c>
      <c r="R737" s="28"/>
      <c r="S737" s="16" t="s">
        <v>70</v>
      </c>
      <c r="T737" s="16" t="s">
        <v>12</v>
      </c>
      <c r="U737" s="16" t="s">
        <v>12</v>
      </c>
      <c r="V737" s="7"/>
      <c r="W737" s="7"/>
      <c r="X737" s="7"/>
      <c r="Y737" s="7"/>
      <c r="Z737" s="7"/>
      <c r="AA737" s="7"/>
      <c r="AB737" s="7"/>
      <c r="AC737" s="7"/>
      <c r="AD737" s="7"/>
      <c r="AE737" s="7"/>
      <c r="AF737" s="65">
        <f t="shared" si="313"/>
        <v>43646</v>
      </c>
      <c r="AG737" s="9">
        <f t="shared" ca="1" si="322"/>
        <v>1118.2456500000001</v>
      </c>
      <c r="AH737" s="9">
        <f t="shared" si="322"/>
        <v>1000</v>
      </c>
      <c r="AI737" s="4">
        <f t="shared" ca="1" si="322"/>
        <v>0</v>
      </c>
      <c r="AJ737" s="10">
        <f t="shared" ca="1" si="322"/>
        <v>0</v>
      </c>
      <c r="AK737" s="4">
        <f t="shared" si="322"/>
        <v>1.1679999999999999</v>
      </c>
      <c r="AL737" s="65">
        <f t="shared" si="306"/>
        <v>43646</v>
      </c>
      <c r="AM737" s="10">
        <f t="shared" ca="1" si="323"/>
        <v>1.11824565</v>
      </c>
      <c r="AN737" s="9">
        <f t="shared" ca="1" si="323"/>
        <v>118.24565</v>
      </c>
      <c r="AO737" s="7">
        <f t="shared" si="323"/>
        <v>0</v>
      </c>
      <c r="AP737" s="11">
        <f t="shared" si="323"/>
        <v>0</v>
      </c>
      <c r="AQ737" s="9">
        <f t="shared" si="323"/>
        <v>0</v>
      </c>
      <c r="AR737" s="8" t="str">
        <f t="shared" si="323"/>
        <v>J=</v>
      </c>
      <c r="AS737" s="65">
        <f t="shared" si="323"/>
        <v>44676</v>
      </c>
      <c r="AT737" s="12"/>
      <c r="AU737" s="12"/>
      <c r="AV737" s="22"/>
      <c r="AW737" s="12"/>
      <c r="AX737" s="12"/>
      <c r="AY737" s="12"/>
      <c r="AZ737" s="12"/>
      <c r="BA737" s="12"/>
      <c r="BB737" s="12"/>
      <c r="BC737" s="12"/>
      <c r="BD737" s="12"/>
      <c r="BE737" s="12"/>
      <c r="BF737" s="12"/>
      <c r="BG737" s="12"/>
      <c r="BH737" s="12"/>
      <c r="BI737" s="12"/>
      <c r="BJ737" s="12"/>
      <c r="BK737" s="12"/>
      <c r="BL737" s="12"/>
      <c r="BM737" s="12"/>
      <c r="BN737" s="12"/>
      <c r="BO737" s="12"/>
      <c r="BP737" s="12"/>
      <c r="BQ737" s="12"/>
      <c r="BR737" s="12"/>
      <c r="BS737" s="12"/>
      <c r="BT737" s="12"/>
      <c r="BU737" s="12"/>
      <c r="BV737" s="12"/>
      <c r="BW737" s="12"/>
      <c r="BX737" s="12"/>
      <c r="BY737" s="12"/>
      <c r="BZ737" s="12"/>
      <c r="CA737" s="12"/>
      <c r="CB737" s="12"/>
      <c r="CC737" s="12"/>
      <c r="CD737" s="12"/>
      <c r="CE737" s="12"/>
      <c r="CF737" s="12"/>
      <c r="CG737" s="12"/>
      <c r="CH737" s="12"/>
      <c r="CI737" s="12"/>
      <c r="CJ737" s="12"/>
      <c r="CK737" s="12"/>
      <c r="CL737" s="12"/>
      <c r="CM737" s="12"/>
      <c r="CN737" s="12"/>
      <c r="CO737" s="12"/>
      <c r="CP737" s="12"/>
      <c r="CQ737" s="12"/>
      <c r="CR737" s="12"/>
      <c r="CS737" s="12"/>
      <c r="CT737" s="12"/>
      <c r="CU737" s="12"/>
      <c r="CV737" s="12"/>
      <c r="CW737" s="12"/>
      <c r="CX737" s="12"/>
      <c r="CY737" s="12"/>
      <c r="CZ737" s="12"/>
      <c r="DA737" s="12"/>
      <c r="DB737" s="12"/>
      <c r="DC737" s="12"/>
      <c r="DD737" s="12"/>
      <c r="DE737" s="12"/>
      <c r="DF737" s="12"/>
      <c r="DG737" s="12"/>
      <c r="DH737" s="12"/>
      <c r="DI737" s="12"/>
      <c r="DJ737" s="12"/>
      <c r="DK737" s="12"/>
      <c r="DL737" s="12"/>
      <c r="DM737" s="12"/>
      <c r="DN737" s="12"/>
      <c r="DO737" s="12"/>
      <c r="DP737" s="12"/>
      <c r="DQ737" s="12"/>
      <c r="DR737" s="12"/>
      <c r="DS737" s="12"/>
      <c r="DT737" s="12"/>
      <c r="DU737" s="12"/>
      <c r="DV737" s="12"/>
      <c r="DW737" s="12"/>
      <c r="DX737" s="12"/>
      <c r="DY737" s="12"/>
      <c r="DZ737" s="12"/>
      <c r="EA737" s="12"/>
      <c r="EB737" s="12"/>
      <c r="EC737" s="12"/>
      <c r="ED737" s="12"/>
      <c r="EE737" s="12"/>
      <c r="EF737" s="12"/>
      <c r="EG737" s="12"/>
      <c r="EH737" s="12"/>
      <c r="EI737" s="12"/>
      <c r="EJ737" s="12"/>
      <c r="EK737" s="12"/>
      <c r="EL737" s="12"/>
      <c r="EM737" s="12"/>
      <c r="EN737" s="12"/>
      <c r="EO737" s="12"/>
      <c r="EP737" s="12"/>
      <c r="EQ737" s="12"/>
      <c r="ER737" s="12"/>
      <c r="ES737" s="12"/>
      <c r="ET737" s="12"/>
      <c r="EU737" s="12"/>
      <c r="EV737" s="12"/>
      <c r="EW737" s="12"/>
      <c r="EX737" s="12"/>
      <c r="EY737" s="12"/>
      <c r="EZ737" s="12"/>
      <c r="FA737" s="12"/>
      <c r="FB737" s="12"/>
      <c r="FC737" s="12"/>
      <c r="FD737" s="12"/>
      <c r="FE737" s="12"/>
      <c r="FF737" s="12"/>
      <c r="FG737" s="12"/>
      <c r="FH737" s="12"/>
      <c r="FI737" s="12"/>
      <c r="FJ737" s="12"/>
      <c r="FK737" s="12"/>
      <c r="FL737" s="12"/>
      <c r="FM737" s="12"/>
      <c r="FN737" s="12"/>
      <c r="FO737" s="12"/>
      <c r="FP737" s="12"/>
      <c r="FQ737" s="12"/>
      <c r="FR737" s="12"/>
      <c r="FS737" s="12"/>
      <c r="FT737" s="12"/>
      <c r="FU737" s="12"/>
      <c r="FV737" s="12"/>
      <c r="FW737" s="12"/>
      <c r="FX737" s="12"/>
      <c r="FY737" s="12"/>
      <c r="FZ737" s="12"/>
      <c r="GA737" s="12"/>
      <c r="GB737" s="12"/>
      <c r="GC737" s="12"/>
      <c r="GD737" s="12"/>
      <c r="GE737" s="12"/>
      <c r="GF737" s="12"/>
      <c r="GG737" s="12"/>
      <c r="GH737" s="12"/>
      <c r="GI737" s="12"/>
      <c r="GJ737" s="12"/>
      <c r="GK737" s="12"/>
      <c r="GL737" s="12"/>
      <c r="GM737" s="12"/>
      <c r="GN737" s="12"/>
      <c r="GO737" s="12"/>
      <c r="GP737" s="12"/>
      <c r="GQ737" s="12"/>
      <c r="GR737" s="12"/>
    </row>
    <row r="738" spans="1:203" x14ac:dyDescent="0.2">
      <c r="A738" s="79">
        <f t="shared" si="314"/>
        <v>43810</v>
      </c>
      <c r="B738" s="80">
        <f t="shared" ca="1" si="320"/>
        <v>1151.64832</v>
      </c>
      <c r="C738" s="81">
        <f t="shared" si="315"/>
        <v>1000</v>
      </c>
      <c r="D738" s="82">
        <f ca="1">IF(A738&lt;$B$1,VLOOKUP(A738,[1]DI!$A$4:$B$15000,2,FALSE),0)</f>
        <v>4.9000000000000002E-2</v>
      </c>
      <c r="E738" s="81">
        <f t="shared" ca="1" si="321"/>
        <v>1.8985000000000001E-4</v>
      </c>
      <c r="F738" s="83">
        <f t="shared" si="308"/>
        <v>1.1679999999999999</v>
      </c>
      <c r="G738" s="84">
        <f t="shared" ca="1" si="309"/>
        <v>1.0002217447999999</v>
      </c>
      <c r="H738" s="81">
        <f ca="1">TRUNC(PRODUCT(G$10:G737),15)</f>
        <v>1.1516483212114901</v>
      </c>
      <c r="I738" s="81">
        <f t="shared" si="316"/>
        <v>1</v>
      </c>
      <c r="J738" s="81">
        <f t="shared" ca="1" si="310"/>
        <v>1.1516483200000001</v>
      </c>
      <c r="K738" s="81">
        <f t="shared" ca="1" si="311"/>
        <v>151.64832000000001</v>
      </c>
      <c r="L738" s="85">
        <f>IF(VLOOKUP(A738,$U$12:$AD$125,8)=VLOOKUP(A737,$U$12:$AD$125,8),0,VLOOKUP(A738,U$12:$AD$125,8))</f>
        <v>0</v>
      </c>
      <c r="M738" s="86">
        <f>IF(L738&gt;0,VLOOKUP(L738,T$12:$AC$125,7),0)</f>
        <v>0</v>
      </c>
      <c r="N738" s="81">
        <f t="shared" si="317"/>
        <v>0</v>
      </c>
      <c r="O738" s="81">
        <f t="shared" ca="1" si="312"/>
        <v>151.64832000000001</v>
      </c>
      <c r="P738" s="87" t="str">
        <f t="shared" si="318"/>
        <v>J=</v>
      </c>
      <c r="Q738" s="88">
        <f t="shared" si="319"/>
        <v>44676</v>
      </c>
      <c r="R738" s="25"/>
      <c r="S738" s="29">
        <v>778027000</v>
      </c>
      <c r="T738" s="29">
        <f>(S738-R738)</f>
        <v>778027000</v>
      </c>
      <c r="U738" s="26">
        <f>TRUNC(T738/181900,6)</f>
        <v>4277.2237489999998</v>
      </c>
      <c r="V738" s="7"/>
      <c r="W738" s="7"/>
      <c r="X738" s="7"/>
      <c r="Y738" s="7"/>
      <c r="Z738" s="7"/>
      <c r="AA738" s="7"/>
      <c r="AB738" s="7"/>
      <c r="AC738" s="7"/>
      <c r="AD738" s="7"/>
      <c r="AE738" s="7"/>
      <c r="AF738" s="65">
        <f t="shared" si="313"/>
        <v>43647</v>
      </c>
      <c r="AG738" s="9">
        <f t="shared" ca="1" si="322"/>
        <v>1118.2456500000001</v>
      </c>
      <c r="AH738" s="9">
        <f t="shared" si="322"/>
        <v>1000</v>
      </c>
      <c r="AI738" s="4">
        <f t="shared" ca="1" si="322"/>
        <v>6.4000000000000001E-2</v>
      </c>
      <c r="AJ738" s="10">
        <f t="shared" ca="1" si="322"/>
        <v>2.4620000000000002E-4</v>
      </c>
      <c r="AK738" s="4">
        <f t="shared" si="322"/>
        <v>1.1679999999999999</v>
      </c>
      <c r="AL738" s="65">
        <f t="shared" si="306"/>
        <v>43647</v>
      </c>
      <c r="AM738" s="10">
        <f t="shared" ca="1" si="323"/>
        <v>1.11824565</v>
      </c>
      <c r="AN738" s="9">
        <f t="shared" ca="1" si="323"/>
        <v>118.24565</v>
      </c>
      <c r="AO738" s="7">
        <f t="shared" si="323"/>
        <v>0</v>
      </c>
      <c r="AP738" s="11">
        <f t="shared" si="323"/>
        <v>0</v>
      </c>
      <c r="AQ738" s="9">
        <f t="shared" si="323"/>
        <v>0</v>
      </c>
      <c r="AR738" s="8" t="str">
        <f t="shared" si="323"/>
        <v>J=</v>
      </c>
      <c r="AS738" s="65">
        <f t="shared" si="323"/>
        <v>44676</v>
      </c>
      <c r="AT738" s="12"/>
      <c r="AU738" s="12"/>
      <c r="AV738" s="22"/>
      <c r="AW738" s="12"/>
      <c r="AX738" s="12"/>
      <c r="AY738" s="12"/>
      <c r="AZ738" s="12"/>
      <c r="BA738" s="12"/>
      <c r="BB738" s="12"/>
      <c r="BC738" s="12"/>
      <c r="BD738" s="12"/>
      <c r="BE738" s="12"/>
      <c r="BF738" s="12"/>
      <c r="BG738" s="12"/>
      <c r="BH738" s="12"/>
      <c r="BI738" s="12"/>
      <c r="BJ738" s="12"/>
      <c r="BK738" s="12"/>
      <c r="BL738" s="12"/>
      <c r="BM738" s="12"/>
      <c r="BN738" s="12"/>
      <c r="BO738" s="12"/>
      <c r="BP738" s="12"/>
      <c r="BQ738" s="12"/>
      <c r="BR738" s="12"/>
      <c r="BS738" s="12"/>
      <c r="BT738" s="12"/>
      <c r="BU738" s="12"/>
      <c r="BV738" s="12"/>
      <c r="BW738" s="12"/>
      <c r="BX738" s="12"/>
      <c r="BY738" s="12"/>
      <c r="BZ738" s="12"/>
      <c r="CA738" s="12"/>
      <c r="CB738" s="12"/>
      <c r="CC738" s="12"/>
      <c r="CD738" s="12"/>
      <c r="CE738" s="12"/>
      <c r="CF738" s="12"/>
      <c r="CG738" s="12"/>
      <c r="CH738" s="12"/>
      <c r="CI738" s="12"/>
      <c r="CJ738" s="12"/>
      <c r="CK738" s="12"/>
      <c r="CL738" s="12"/>
      <c r="CM738" s="12"/>
      <c r="CN738" s="12"/>
      <c r="CO738" s="12"/>
      <c r="CP738" s="12"/>
      <c r="CQ738" s="12"/>
      <c r="CR738" s="12"/>
      <c r="CS738" s="12"/>
      <c r="CT738" s="12"/>
      <c r="CU738" s="12"/>
      <c r="CV738" s="12"/>
      <c r="CW738" s="12"/>
      <c r="CX738" s="12"/>
      <c r="CY738" s="12"/>
      <c r="CZ738" s="12"/>
      <c r="DA738" s="12"/>
      <c r="DB738" s="12"/>
      <c r="DC738" s="12"/>
      <c r="DD738" s="12"/>
      <c r="DE738" s="12"/>
      <c r="DF738" s="12"/>
      <c r="DG738" s="12"/>
      <c r="DH738" s="12"/>
      <c r="DI738" s="12"/>
      <c r="DJ738" s="12"/>
      <c r="DK738" s="12"/>
      <c r="DL738" s="12"/>
      <c r="DM738" s="12"/>
      <c r="DN738" s="12"/>
      <c r="DO738" s="12"/>
      <c r="DP738" s="12"/>
      <c r="DQ738" s="12"/>
      <c r="DR738" s="12"/>
      <c r="DS738" s="12"/>
      <c r="DT738" s="12"/>
      <c r="DU738" s="12"/>
      <c r="DV738" s="12"/>
      <c r="DW738" s="12"/>
      <c r="DX738" s="12"/>
      <c r="DY738" s="12"/>
      <c r="DZ738" s="12"/>
      <c r="EA738" s="12"/>
      <c r="EB738" s="12"/>
      <c r="EC738" s="12"/>
      <c r="ED738" s="12"/>
      <c r="EE738" s="12"/>
      <c r="EF738" s="12"/>
      <c r="EG738" s="12"/>
      <c r="EH738" s="12"/>
      <c r="EI738" s="12"/>
      <c r="EJ738" s="12"/>
      <c r="EK738" s="12"/>
      <c r="EL738" s="12"/>
      <c r="EM738" s="12"/>
      <c r="EN738" s="12"/>
      <c r="EO738" s="12"/>
      <c r="EP738" s="12"/>
      <c r="EQ738" s="12"/>
      <c r="ER738" s="12"/>
      <c r="ES738" s="12"/>
      <c r="ET738" s="12"/>
      <c r="EU738" s="12"/>
      <c r="EV738" s="12"/>
      <c r="EW738" s="12"/>
      <c r="EX738" s="12"/>
      <c r="EY738" s="12"/>
      <c r="EZ738" s="12"/>
      <c r="FA738" s="12"/>
      <c r="FB738" s="12"/>
      <c r="FC738" s="12"/>
      <c r="FD738" s="12"/>
      <c r="FE738" s="12"/>
      <c r="FF738" s="12"/>
      <c r="FG738" s="12"/>
      <c r="FH738" s="12"/>
      <c r="FI738" s="12"/>
      <c r="FJ738" s="12"/>
      <c r="FK738" s="12"/>
      <c r="FL738" s="12"/>
      <c r="FM738" s="12"/>
      <c r="FN738" s="12"/>
      <c r="FO738" s="12"/>
      <c r="FP738" s="12"/>
      <c r="FQ738" s="12"/>
      <c r="FR738" s="12"/>
      <c r="FS738" s="12"/>
      <c r="FT738" s="12"/>
      <c r="FU738" s="12"/>
      <c r="FV738" s="12"/>
      <c r="FW738" s="12"/>
      <c r="FX738" s="12"/>
      <c r="FY738" s="12"/>
      <c r="FZ738" s="12"/>
      <c r="GA738" s="12"/>
      <c r="GB738" s="12"/>
      <c r="GC738" s="12"/>
      <c r="GD738" s="12"/>
      <c r="GE738" s="12"/>
      <c r="GF738" s="12"/>
      <c r="GG738" s="12"/>
      <c r="GH738" s="12"/>
      <c r="GI738" s="12"/>
      <c r="GJ738" s="12"/>
      <c r="GK738" s="12"/>
      <c r="GL738" s="12"/>
      <c r="GM738" s="12"/>
      <c r="GN738" s="12"/>
      <c r="GO738" s="12"/>
      <c r="GP738" s="12"/>
      <c r="GQ738" s="12"/>
      <c r="GR738" s="12"/>
    </row>
    <row r="739" spans="1:203" x14ac:dyDescent="0.2">
      <c r="A739" s="79">
        <f t="shared" si="314"/>
        <v>43811</v>
      </c>
      <c r="B739" s="80">
        <f t="shared" ca="1" si="320"/>
        <v>1151.9036900000001</v>
      </c>
      <c r="C739" s="81">
        <f t="shared" si="315"/>
        <v>1000</v>
      </c>
      <c r="D739" s="82">
        <f ca="1">IF(A739&lt;$B$1,VLOOKUP(A739,[1]DI!$A$4:$B$15000,2,FALSE),0)</f>
        <v>4.4000000000000004E-2</v>
      </c>
      <c r="E739" s="81">
        <f t="shared" ca="1" si="321"/>
        <v>1.7089000000000001E-4</v>
      </c>
      <c r="F739" s="83">
        <f t="shared" si="308"/>
        <v>1.1679999999999999</v>
      </c>
      <c r="G739" s="84">
        <f t="shared" ca="1" si="309"/>
        <v>1.0001995995199999</v>
      </c>
      <c r="H739" s="81">
        <f ca="1">TRUNC(PRODUCT(G$10:G738),15)</f>
        <v>1.1519036932381399</v>
      </c>
      <c r="I739" s="81">
        <f t="shared" si="316"/>
        <v>1</v>
      </c>
      <c r="J739" s="81">
        <f t="shared" ca="1" si="310"/>
        <v>1.1519036899999999</v>
      </c>
      <c r="K739" s="81">
        <f t="shared" ca="1" si="311"/>
        <v>151.90369000000001</v>
      </c>
      <c r="L739" s="85">
        <f>IF(VLOOKUP(A739,$U$12:$AD$125,8)=VLOOKUP(A738,$U$12:$AD$125,8),0,VLOOKUP(A739,U$12:$AD$125,8))</f>
        <v>0</v>
      </c>
      <c r="M739" s="86">
        <f>IF(L739&gt;0,VLOOKUP(L739,T$12:$AC$125,7),0)</f>
        <v>0</v>
      </c>
      <c r="N739" s="81">
        <f t="shared" si="317"/>
        <v>0</v>
      </c>
      <c r="O739" s="81">
        <f t="shared" ca="1" si="312"/>
        <v>151.90369000000001</v>
      </c>
      <c r="P739" s="87" t="str">
        <f t="shared" si="318"/>
        <v>J=</v>
      </c>
      <c r="Q739" s="88">
        <f t="shared" si="319"/>
        <v>44676</v>
      </c>
      <c r="R739" s="7"/>
      <c r="S739" s="7"/>
      <c r="T739" s="7"/>
      <c r="U739" s="7"/>
      <c r="V739" s="7"/>
      <c r="W739" s="7"/>
      <c r="X739" s="7"/>
      <c r="Y739" s="7"/>
      <c r="Z739" s="7"/>
      <c r="AA739" s="7"/>
      <c r="AB739" s="7"/>
      <c r="AC739" s="7"/>
      <c r="AD739" s="7"/>
      <c r="AE739" s="7"/>
      <c r="AF739" s="65">
        <f t="shared" si="313"/>
        <v>43648</v>
      </c>
      <c r="AG739" s="9">
        <f t="shared" ca="1" si="322"/>
        <v>1118.5672199999999</v>
      </c>
      <c r="AH739" s="9">
        <f t="shared" si="322"/>
        <v>1000</v>
      </c>
      <c r="AI739" s="4">
        <f t="shared" ca="1" si="322"/>
        <v>6.4000000000000001E-2</v>
      </c>
      <c r="AJ739" s="10">
        <f t="shared" ca="1" si="322"/>
        <v>2.4620000000000002E-4</v>
      </c>
      <c r="AK739" s="4">
        <f t="shared" si="322"/>
        <v>1.1679999999999999</v>
      </c>
      <c r="AL739" s="65">
        <f t="shared" si="306"/>
        <v>43648</v>
      </c>
      <c r="AM739" s="10">
        <f t="shared" ca="1" si="323"/>
        <v>1.1185672200000001</v>
      </c>
      <c r="AN739" s="9">
        <f t="shared" ca="1" si="323"/>
        <v>118.56722000000001</v>
      </c>
      <c r="AO739" s="7">
        <f t="shared" si="323"/>
        <v>0</v>
      </c>
      <c r="AP739" s="11">
        <f t="shared" si="323"/>
        <v>0</v>
      </c>
      <c r="AQ739" s="9">
        <f t="shared" si="323"/>
        <v>0</v>
      </c>
      <c r="AR739" s="8" t="str">
        <f t="shared" si="323"/>
        <v>J=</v>
      </c>
      <c r="AS739" s="65">
        <f t="shared" si="323"/>
        <v>44676</v>
      </c>
      <c r="AT739" s="12"/>
      <c r="AU739" s="12"/>
      <c r="AV739" s="22"/>
      <c r="AW739" s="12"/>
      <c r="AX739" s="12"/>
      <c r="AY739" s="12"/>
      <c r="AZ739" s="12"/>
      <c r="BA739" s="12"/>
      <c r="BB739" s="12"/>
      <c r="BC739" s="12"/>
      <c r="BD739" s="12"/>
      <c r="BE739" s="12"/>
      <c r="BF739" s="12"/>
      <c r="BG739" s="12"/>
      <c r="BH739" s="12"/>
      <c r="BI739" s="12"/>
      <c r="BJ739" s="12"/>
      <c r="BK739" s="12"/>
      <c r="BL739" s="12"/>
      <c r="BM739" s="12"/>
      <c r="BN739" s="12"/>
      <c r="BO739" s="12"/>
      <c r="BP739" s="12"/>
      <c r="BQ739" s="12"/>
      <c r="BR739" s="12"/>
      <c r="BS739" s="12"/>
      <c r="BT739" s="12"/>
      <c r="BU739" s="12"/>
      <c r="BV739" s="12"/>
      <c r="BW739" s="12"/>
      <c r="BX739" s="12"/>
      <c r="BY739" s="12"/>
      <c r="BZ739" s="12"/>
      <c r="CA739" s="12"/>
      <c r="CB739" s="12"/>
      <c r="CC739" s="12"/>
      <c r="CD739" s="12"/>
      <c r="CE739" s="12"/>
      <c r="CF739" s="12"/>
      <c r="CG739" s="12"/>
      <c r="CH739" s="12"/>
      <c r="CI739" s="12"/>
      <c r="CJ739" s="12"/>
      <c r="CK739" s="12"/>
      <c r="CL739" s="12"/>
      <c r="CM739" s="12"/>
      <c r="CN739" s="12"/>
      <c r="CO739" s="12"/>
      <c r="CP739" s="12"/>
      <c r="CQ739" s="12"/>
      <c r="CR739" s="12"/>
      <c r="CS739" s="12"/>
      <c r="CT739" s="12"/>
      <c r="CU739" s="12"/>
      <c r="CV739" s="12"/>
      <c r="CW739" s="12"/>
      <c r="CX739" s="12"/>
      <c r="CY739" s="12"/>
      <c r="CZ739" s="12"/>
      <c r="DA739" s="12"/>
      <c r="DB739" s="12"/>
      <c r="DC739" s="12"/>
      <c r="DD739" s="12"/>
      <c r="DE739" s="12"/>
      <c r="DF739" s="12"/>
      <c r="DG739" s="12"/>
      <c r="DH739" s="12"/>
      <c r="DI739" s="12"/>
      <c r="DJ739" s="12"/>
      <c r="DK739" s="12"/>
      <c r="DL739" s="12"/>
      <c r="DM739" s="12"/>
      <c r="DN739" s="12"/>
      <c r="DO739" s="12"/>
      <c r="DP739" s="12"/>
      <c r="DQ739" s="12"/>
      <c r="DR739" s="12"/>
      <c r="DS739" s="12"/>
      <c r="DT739" s="12"/>
      <c r="DU739" s="12"/>
      <c r="DV739" s="12"/>
      <c r="DW739" s="12"/>
      <c r="DX739" s="12"/>
      <c r="DY739" s="12"/>
      <c r="DZ739" s="12"/>
      <c r="EA739" s="12"/>
      <c r="EB739" s="12"/>
      <c r="EC739" s="12"/>
      <c r="ED739" s="12"/>
      <c r="EE739" s="12"/>
      <c r="EF739" s="12"/>
      <c r="EG739" s="12"/>
      <c r="EH739" s="12"/>
      <c r="EI739" s="12"/>
      <c r="EJ739" s="12"/>
      <c r="EK739" s="12"/>
      <c r="EL739" s="12"/>
      <c r="EM739" s="12"/>
      <c r="EN739" s="12"/>
      <c r="EO739" s="12"/>
      <c r="EP739" s="12"/>
      <c r="EQ739" s="12"/>
      <c r="ER739" s="12"/>
      <c r="ES739" s="12"/>
      <c r="ET739" s="12"/>
      <c r="EU739" s="12"/>
      <c r="EV739" s="12"/>
      <c r="EW739" s="12"/>
      <c r="EX739" s="12"/>
      <c r="EY739" s="12"/>
      <c r="EZ739" s="12"/>
      <c r="FA739" s="12"/>
      <c r="FB739" s="12"/>
      <c r="FC739" s="12"/>
      <c r="FD739" s="12"/>
      <c r="FE739" s="12"/>
      <c r="FF739" s="12"/>
      <c r="FG739" s="12"/>
      <c r="FH739" s="12"/>
      <c r="FI739" s="12"/>
      <c r="FJ739" s="12"/>
      <c r="FK739" s="12"/>
      <c r="FL739" s="12"/>
      <c r="FM739" s="12"/>
      <c r="FN739" s="12"/>
      <c r="FO739" s="12"/>
      <c r="FP739" s="12"/>
      <c r="FQ739" s="12"/>
      <c r="FR739" s="12"/>
      <c r="FS739" s="12"/>
      <c r="FT739" s="12"/>
      <c r="FU739" s="12"/>
      <c r="FV739" s="12"/>
      <c r="FW739" s="12"/>
      <c r="FX739" s="12"/>
      <c r="FY739" s="12"/>
      <c r="FZ739" s="12"/>
      <c r="GA739" s="12"/>
      <c r="GB739" s="12"/>
      <c r="GC739" s="12"/>
      <c r="GD739" s="12"/>
      <c r="GE739" s="12"/>
      <c r="GF739" s="12"/>
      <c r="GG739" s="12"/>
      <c r="GH739" s="12"/>
      <c r="GI739" s="12"/>
      <c r="GJ739" s="12"/>
      <c r="GK739" s="12"/>
      <c r="GL739" s="12"/>
      <c r="GM739" s="12"/>
      <c r="GN739" s="12"/>
      <c r="GO739" s="12"/>
      <c r="GP739" s="12"/>
      <c r="GQ739" s="12"/>
      <c r="GR739" s="12"/>
    </row>
    <row r="740" spans="1:203" x14ac:dyDescent="0.2">
      <c r="A740" s="79">
        <f t="shared" si="314"/>
        <v>43812</v>
      </c>
      <c r="B740" s="80">
        <f t="shared" ca="1" si="320"/>
        <v>1152.1336100000001</v>
      </c>
      <c r="C740" s="81">
        <f t="shared" si="315"/>
        <v>1000</v>
      </c>
      <c r="D740" s="82">
        <f ca="1">IF(A740&lt;$B$1,VLOOKUP(A740,[1]DI!$A$4:$B$15000,2,FALSE),0)</f>
        <v>4.4000000000000004E-2</v>
      </c>
      <c r="E740" s="81">
        <f t="shared" ca="1" si="321"/>
        <v>1.7089000000000001E-4</v>
      </c>
      <c r="F740" s="83">
        <f t="shared" si="308"/>
        <v>1.1679999999999999</v>
      </c>
      <c r="G740" s="84">
        <f t="shared" ca="1" si="309"/>
        <v>1.0001995995199999</v>
      </c>
      <c r="H740" s="81">
        <f ca="1">TRUNC(PRODUCT(G$10:G739),15)</f>
        <v>1.1521336126624</v>
      </c>
      <c r="I740" s="81">
        <f t="shared" si="316"/>
        <v>1</v>
      </c>
      <c r="J740" s="81">
        <f t="shared" ca="1" si="310"/>
        <v>1.1521336099999999</v>
      </c>
      <c r="K740" s="81">
        <f t="shared" ca="1" si="311"/>
        <v>152.13361</v>
      </c>
      <c r="L740" s="85">
        <f>IF(VLOOKUP(A740,$U$12:$AD$125,8)=VLOOKUP(A739,$U$12:$AD$125,8),0,VLOOKUP(A740,U$12:$AD$125,8))</f>
        <v>0</v>
      </c>
      <c r="M740" s="86">
        <f>IF(L740&gt;0,VLOOKUP(L740,T$12:$AC$125,7),0)</f>
        <v>0</v>
      </c>
      <c r="N740" s="81">
        <f t="shared" si="317"/>
        <v>0</v>
      </c>
      <c r="O740" s="81">
        <f t="shared" ca="1" si="312"/>
        <v>152.13361</v>
      </c>
      <c r="P740" s="87" t="str">
        <f t="shared" si="318"/>
        <v>J=</v>
      </c>
      <c r="Q740" s="88">
        <f t="shared" si="319"/>
        <v>44676</v>
      </c>
      <c r="R740" s="7"/>
      <c r="S740" s="16"/>
      <c r="T740" s="16"/>
      <c r="U740" s="16"/>
      <c r="V740" s="16"/>
      <c r="W740" s="16"/>
      <c r="X740" s="16"/>
      <c r="Y740" s="16"/>
      <c r="Z740" s="16"/>
      <c r="AA740" s="16"/>
      <c r="AB740" s="16"/>
      <c r="AC740" s="16"/>
      <c r="AD740" s="16"/>
      <c r="AE740" s="16"/>
      <c r="AF740" s="65">
        <f t="shared" si="313"/>
        <v>43649</v>
      </c>
      <c r="AG740" s="9">
        <f t="shared" ca="1" si="322"/>
        <v>1118.88887</v>
      </c>
      <c r="AH740" s="9">
        <f t="shared" si="322"/>
        <v>1000</v>
      </c>
      <c r="AI740" s="4">
        <f t="shared" ca="1" si="322"/>
        <v>6.4000000000000001E-2</v>
      </c>
      <c r="AJ740" s="10">
        <f t="shared" ca="1" si="322"/>
        <v>2.4620000000000002E-4</v>
      </c>
      <c r="AK740" s="4">
        <f t="shared" si="322"/>
        <v>1.1679999999999999</v>
      </c>
      <c r="AL740" s="65">
        <f t="shared" si="306"/>
        <v>43649</v>
      </c>
      <c r="AM740" s="10">
        <f t="shared" ca="1" si="323"/>
        <v>1.1188888699999999</v>
      </c>
      <c r="AN740" s="9">
        <f t="shared" ca="1" si="323"/>
        <v>118.88887</v>
      </c>
      <c r="AO740" s="7">
        <f t="shared" si="323"/>
        <v>0</v>
      </c>
      <c r="AP740" s="11">
        <f t="shared" si="323"/>
        <v>0</v>
      </c>
      <c r="AQ740" s="9">
        <f t="shared" si="323"/>
        <v>0</v>
      </c>
      <c r="AR740" s="8" t="str">
        <f t="shared" si="323"/>
        <v>J=</v>
      </c>
      <c r="AS740" s="65">
        <f t="shared" si="323"/>
        <v>44676</v>
      </c>
      <c r="AT740" s="17"/>
      <c r="AU740" s="17"/>
      <c r="AV740" s="23"/>
      <c r="AW740" s="17"/>
      <c r="AX740" s="17"/>
      <c r="AY740" s="17"/>
      <c r="AZ740" s="17"/>
      <c r="BA740" s="17"/>
      <c r="BB740" s="17"/>
      <c r="BC740" s="17"/>
      <c r="BD740" s="17"/>
      <c r="BE740" s="17"/>
      <c r="BF740" s="17"/>
      <c r="BG740" s="17"/>
      <c r="BH740" s="17"/>
      <c r="BI740" s="17"/>
      <c r="BJ740" s="17"/>
      <c r="BK740" s="17"/>
      <c r="BL740" s="17"/>
      <c r="BM740" s="17"/>
      <c r="BN740" s="17"/>
      <c r="BO740" s="17"/>
      <c r="BP740" s="17"/>
      <c r="BQ740" s="17"/>
      <c r="BR740" s="17"/>
      <c r="BS740" s="17"/>
      <c r="BT740" s="17"/>
      <c r="BU740" s="17"/>
      <c r="BV740" s="17"/>
      <c r="BW740" s="17"/>
      <c r="BX740" s="17"/>
      <c r="BY740" s="17"/>
      <c r="BZ740" s="17"/>
      <c r="CA740" s="17"/>
      <c r="CB740" s="17"/>
      <c r="CC740" s="17"/>
      <c r="CD740" s="17"/>
      <c r="CE740" s="17"/>
      <c r="CF740" s="17"/>
      <c r="CG740" s="17"/>
      <c r="CH740" s="17"/>
      <c r="CI740" s="17"/>
      <c r="CJ740" s="17"/>
      <c r="CK740" s="17"/>
      <c r="CL740" s="17"/>
      <c r="CM740" s="17"/>
      <c r="CN740" s="17"/>
      <c r="CO740" s="17"/>
      <c r="CP740" s="17"/>
      <c r="CQ740" s="17"/>
      <c r="CR740" s="17"/>
      <c r="CS740" s="17"/>
      <c r="CT740" s="17"/>
      <c r="CU740" s="17"/>
      <c r="CV740" s="17"/>
      <c r="CW740" s="17"/>
      <c r="CX740" s="17"/>
      <c r="CY740" s="17"/>
      <c r="CZ740" s="17"/>
      <c r="DA740" s="17"/>
      <c r="DB740" s="17"/>
      <c r="DC740" s="17"/>
      <c r="DD740" s="17"/>
      <c r="DE740" s="17"/>
      <c r="DF740" s="17"/>
      <c r="DG740" s="17"/>
      <c r="DH740" s="17"/>
      <c r="DI740" s="17"/>
      <c r="DJ740" s="17"/>
      <c r="DK740" s="17"/>
      <c r="DL740" s="17"/>
      <c r="DM740" s="17"/>
      <c r="DN740" s="17"/>
      <c r="DO740" s="17"/>
      <c r="DP740" s="17"/>
      <c r="DQ740" s="17"/>
      <c r="DR740" s="17"/>
      <c r="DS740" s="17"/>
      <c r="DT740" s="17"/>
      <c r="DU740" s="17"/>
      <c r="DV740" s="17"/>
      <c r="DW740" s="17"/>
      <c r="DX740" s="17"/>
      <c r="DY740" s="17"/>
      <c r="DZ740" s="17"/>
      <c r="EA740" s="17"/>
      <c r="EB740" s="17"/>
      <c r="EC740" s="17"/>
      <c r="ED740" s="17"/>
      <c r="EE740" s="17"/>
      <c r="EF740" s="17"/>
      <c r="EG740" s="17"/>
      <c r="EH740" s="17"/>
      <c r="EI740" s="17"/>
      <c r="EJ740" s="17"/>
      <c r="EK740" s="17"/>
      <c r="EL740" s="17"/>
      <c r="EM740" s="17"/>
      <c r="EN740" s="17"/>
      <c r="EO740" s="17"/>
      <c r="EP740" s="17"/>
      <c r="EQ740" s="17"/>
      <c r="ER740" s="17"/>
      <c r="ES740" s="17"/>
      <c r="ET740" s="17"/>
      <c r="EU740" s="17"/>
      <c r="EV740" s="17"/>
      <c r="EW740" s="17"/>
      <c r="EX740" s="17"/>
      <c r="EY740" s="17"/>
      <c r="EZ740" s="17"/>
      <c r="FA740" s="17"/>
      <c r="FB740" s="17"/>
      <c r="FC740" s="17"/>
      <c r="FD740" s="17"/>
      <c r="FE740" s="17"/>
      <c r="FF740" s="17"/>
      <c r="FG740" s="17"/>
      <c r="FH740" s="17"/>
      <c r="FI740" s="17"/>
      <c r="FJ740" s="17"/>
      <c r="FK740" s="17"/>
      <c r="FL740" s="17"/>
      <c r="FM740" s="17"/>
      <c r="FN740" s="17"/>
      <c r="FO740" s="17"/>
      <c r="FP740" s="17"/>
      <c r="FQ740" s="17"/>
      <c r="FR740" s="17"/>
      <c r="FS740" s="17"/>
      <c r="FT740" s="17"/>
      <c r="FU740" s="17"/>
      <c r="FV740" s="17"/>
      <c r="FW740" s="17"/>
      <c r="FX740" s="17"/>
      <c r="FY740" s="17"/>
      <c r="FZ740" s="17"/>
      <c r="GA740" s="17"/>
      <c r="GB740" s="17"/>
      <c r="GC740" s="17"/>
      <c r="GD740" s="17"/>
      <c r="GE740" s="17"/>
      <c r="GF740" s="17"/>
      <c r="GG740" s="17"/>
      <c r="GH740" s="17"/>
      <c r="GI740" s="17"/>
      <c r="GJ740" s="17"/>
      <c r="GK740" s="17"/>
      <c r="GL740" s="17"/>
      <c r="GM740" s="17"/>
      <c r="GN740" s="17"/>
      <c r="GO740" s="17"/>
      <c r="GP740" s="17"/>
      <c r="GQ740" s="17"/>
      <c r="GR740" s="17"/>
      <c r="GS740" s="17"/>
      <c r="GT740" s="17"/>
      <c r="GU740" s="17"/>
    </row>
    <row r="741" spans="1:203" x14ac:dyDescent="0.2">
      <c r="A741" s="79">
        <f t="shared" si="314"/>
        <v>43813</v>
      </c>
      <c r="B741" s="80">
        <f t="shared" ca="1" si="320"/>
        <v>1152.36358</v>
      </c>
      <c r="C741" s="81">
        <f t="shared" si="315"/>
        <v>1000</v>
      </c>
      <c r="D741" s="82">
        <f ca="1">IF(A741&lt;$B$1,VLOOKUP(A741,[1]DI!$A$4:$B$15000,2,FALSE),0)</f>
        <v>0</v>
      </c>
      <c r="E741" s="81">
        <f t="shared" ca="1" si="321"/>
        <v>0</v>
      </c>
      <c r="F741" s="83">
        <f t="shared" si="308"/>
        <v>1.1679999999999999</v>
      </c>
      <c r="G741" s="84">
        <f t="shared" ca="1" si="309"/>
        <v>1</v>
      </c>
      <c r="H741" s="81">
        <f ca="1">TRUNC(PRODUCT(G$10:G740),15)</f>
        <v>1.15236357797846</v>
      </c>
      <c r="I741" s="81">
        <f t="shared" si="316"/>
        <v>1</v>
      </c>
      <c r="J741" s="81">
        <f t="shared" ca="1" si="310"/>
        <v>1.1523635800000001</v>
      </c>
      <c r="K741" s="81">
        <f t="shared" ca="1" si="311"/>
        <v>152.36358000000001</v>
      </c>
      <c r="L741" s="85">
        <f>IF(VLOOKUP(A741,$U$12:$AD$125,8)=VLOOKUP(A740,$U$12:$AD$125,8),0,VLOOKUP(A741,U$12:$AD$125,8))</f>
        <v>0</v>
      </c>
      <c r="M741" s="86">
        <f>IF(L741&gt;0,VLOOKUP(L741,T$12:$AC$125,7),0)</f>
        <v>0</v>
      </c>
      <c r="N741" s="81">
        <f t="shared" si="317"/>
        <v>0</v>
      </c>
      <c r="O741" s="81">
        <f t="shared" ca="1" si="312"/>
        <v>152.36358000000001</v>
      </c>
      <c r="P741" s="87" t="str">
        <f t="shared" si="318"/>
        <v>J=</v>
      </c>
      <c r="Q741" s="88">
        <f t="shared" si="319"/>
        <v>44676</v>
      </c>
      <c r="R741" s="7"/>
      <c r="S741" s="16"/>
      <c r="T741" s="16"/>
      <c r="U741" s="16"/>
      <c r="V741" s="16"/>
      <c r="W741" s="16"/>
      <c r="X741" s="16"/>
      <c r="Y741" s="16"/>
      <c r="Z741" s="16"/>
      <c r="AA741" s="16"/>
      <c r="AB741" s="16"/>
      <c r="AC741" s="16"/>
      <c r="AD741" s="16"/>
      <c r="AE741" s="16"/>
      <c r="AF741" s="65">
        <f t="shared" si="313"/>
        <v>43650</v>
      </c>
      <c r="AG741" s="9">
        <f t="shared" ca="1" si="322"/>
        <v>1119.2106200000001</v>
      </c>
      <c r="AH741" s="9">
        <f t="shared" si="322"/>
        <v>1000</v>
      </c>
      <c r="AI741" s="4">
        <f t="shared" ca="1" si="322"/>
        <v>6.4000000000000001E-2</v>
      </c>
      <c r="AJ741" s="10">
        <f t="shared" ca="1" si="322"/>
        <v>2.4620000000000002E-4</v>
      </c>
      <c r="AK741" s="4">
        <f t="shared" si="322"/>
        <v>1.1679999999999999</v>
      </c>
      <c r="AL741" s="65">
        <f t="shared" si="306"/>
        <v>43650</v>
      </c>
      <c r="AM741" s="10">
        <f t="shared" ca="1" si="323"/>
        <v>1.11921062</v>
      </c>
      <c r="AN741" s="9">
        <f t="shared" ca="1" si="323"/>
        <v>119.21062000000001</v>
      </c>
      <c r="AO741" s="7">
        <f t="shared" si="323"/>
        <v>0</v>
      </c>
      <c r="AP741" s="11">
        <f t="shared" si="323"/>
        <v>0</v>
      </c>
      <c r="AQ741" s="9">
        <f t="shared" si="323"/>
        <v>0</v>
      </c>
      <c r="AR741" s="8" t="str">
        <f t="shared" si="323"/>
        <v>J=</v>
      </c>
      <c r="AS741" s="65">
        <f t="shared" si="323"/>
        <v>44676</v>
      </c>
      <c r="AT741" s="17"/>
      <c r="AU741" s="17"/>
      <c r="AV741" s="23"/>
      <c r="AW741" s="17"/>
      <c r="AX741" s="17"/>
      <c r="AY741" s="17"/>
      <c r="AZ741" s="17"/>
      <c r="BA741" s="17"/>
      <c r="BB741" s="17"/>
      <c r="BC741" s="17"/>
      <c r="BD741" s="17"/>
      <c r="BE741" s="17"/>
      <c r="BF741" s="17"/>
      <c r="BG741" s="17"/>
      <c r="BH741" s="17"/>
      <c r="BI741" s="17"/>
      <c r="BJ741" s="17"/>
      <c r="BK741" s="17"/>
      <c r="BL741" s="17"/>
      <c r="BM741" s="17"/>
      <c r="BN741" s="17"/>
      <c r="BO741" s="17"/>
      <c r="BP741" s="17"/>
      <c r="BQ741" s="17"/>
      <c r="BR741" s="17"/>
      <c r="BS741" s="17"/>
      <c r="BT741" s="17"/>
      <c r="BU741" s="17"/>
      <c r="BV741" s="17"/>
      <c r="BW741" s="17"/>
      <c r="BX741" s="17"/>
      <c r="BY741" s="17"/>
      <c r="BZ741" s="17"/>
      <c r="CA741" s="17"/>
      <c r="CB741" s="17"/>
      <c r="CC741" s="17"/>
      <c r="CD741" s="17"/>
      <c r="CE741" s="17"/>
      <c r="CF741" s="17"/>
      <c r="CG741" s="17"/>
      <c r="CH741" s="17"/>
      <c r="CI741" s="17"/>
      <c r="CJ741" s="17"/>
      <c r="CK741" s="17"/>
      <c r="CL741" s="17"/>
      <c r="CM741" s="17"/>
      <c r="CN741" s="17"/>
      <c r="CO741" s="17"/>
      <c r="CP741" s="17"/>
      <c r="CQ741" s="17"/>
      <c r="CR741" s="17"/>
      <c r="CS741" s="17"/>
      <c r="CT741" s="17"/>
      <c r="CU741" s="17"/>
      <c r="CV741" s="17"/>
      <c r="CW741" s="17"/>
      <c r="CX741" s="17"/>
      <c r="CY741" s="17"/>
      <c r="CZ741" s="17"/>
      <c r="DA741" s="17"/>
      <c r="DB741" s="17"/>
      <c r="DC741" s="17"/>
      <c r="DD741" s="17"/>
      <c r="DE741" s="17"/>
      <c r="DF741" s="17"/>
      <c r="DG741" s="17"/>
      <c r="DH741" s="17"/>
      <c r="DI741" s="17"/>
      <c r="DJ741" s="17"/>
      <c r="DK741" s="17"/>
      <c r="DL741" s="17"/>
      <c r="DM741" s="17"/>
      <c r="DN741" s="17"/>
      <c r="DO741" s="17"/>
      <c r="DP741" s="17"/>
      <c r="DQ741" s="17"/>
      <c r="DR741" s="17"/>
      <c r="DS741" s="17"/>
      <c r="DT741" s="17"/>
      <c r="DU741" s="17"/>
      <c r="DV741" s="17"/>
      <c r="DW741" s="17"/>
      <c r="DX741" s="17"/>
      <c r="DY741" s="17"/>
      <c r="DZ741" s="17"/>
      <c r="EA741" s="17"/>
      <c r="EB741" s="17"/>
      <c r="EC741" s="17"/>
      <c r="ED741" s="17"/>
      <c r="EE741" s="17"/>
      <c r="EF741" s="17"/>
      <c r="EG741" s="17"/>
      <c r="EH741" s="17"/>
      <c r="EI741" s="17"/>
      <c r="EJ741" s="17"/>
      <c r="EK741" s="17"/>
      <c r="EL741" s="17"/>
      <c r="EM741" s="17"/>
      <c r="EN741" s="17"/>
      <c r="EO741" s="17"/>
      <c r="EP741" s="17"/>
      <c r="EQ741" s="17"/>
      <c r="ER741" s="17"/>
      <c r="ES741" s="17"/>
      <c r="ET741" s="17"/>
      <c r="EU741" s="17"/>
      <c r="EV741" s="17"/>
      <c r="EW741" s="17"/>
      <c r="EX741" s="17"/>
      <c r="EY741" s="17"/>
      <c r="EZ741" s="17"/>
      <c r="FA741" s="17"/>
      <c r="FB741" s="17"/>
      <c r="FC741" s="17"/>
      <c r="FD741" s="17"/>
      <c r="FE741" s="17"/>
      <c r="FF741" s="17"/>
      <c r="FG741" s="17"/>
      <c r="FH741" s="17"/>
      <c r="FI741" s="17"/>
      <c r="FJ741" s="17"/>
      <c r="FK741" s="17"/>
      <c r="FL741" s="17"/>
      <c r="FM741" s="17"/>
      <c r="FN741" s="17"/>
      <c r="FO741" s="17"/>
      <c r="FP741" s="17"/>
      <c r="FQ741" s="17"/>
      <c r="FR741" s="17"/>
      <c r="FS741" s="17"/>
      <c r="FT741" s="17"/>
      <c r="FU741" s="17"/>
      <c r="FV741" s="17"/>
      <c r="FW741" s="17"/>
      <c r="FX741" s="17"/>
      <c r="FY741" s="17"/>
      <c r="FZ741" s="17"/>
      <c r="GA741" s="17"/>
      <c r="GB741" s="17"/>
      <c r="GC741" s="17"/>
      <c r="GD741" s="17"/>
      <c r="GE741" s="17"/>
      <c r="GF741" s="17"/>
      <c r="GG741" s="17"/>
      <c r="GH741" s="17"/>
      <c r="GI741" s="17"/>
      <c r="GJ741" s="17"/>
      <c r="GK741" s="17"/>
      <c r="GL741" s="17"/>
      <c r="GM741" s="17"/>
      <c r="GN741" s="17"/>
      <c r="GO741" s="17"/>
      <c r="GP741" s="17"/>
      <c r="GQ741" s="17"/>
      <c r="GR741" s="17"/>
      <c r="GS741" s="17"/>
      <c r="GT741" s="17"/>
      <c r="GU741" s="17"/>
    </row>
    <row r="742" spans="1:203" x14ac:dyDescent="0.2">
      <c r="A742" s="79">
        <f t="shared" si="314"/>
        <v>43814</v>
      </c>
      <c r="B742" s="80">
        <f t="shared" ca="1" si="320"/>
        <v>1152.36358</v>
      </c>
      <c r="C742" s="81">
        <f t="shared" si="315"/>
        <v>1000</v>
      </c>
      <c r="D742" s="82">
        <f ca="1">IF(A742&lt;$B$1,VLOOKUP(A742,[1]DI!$A$4:$B$15000,2,FALSE),0)</f>
        <v>0</v>
      </c>
      <c r="E742" s="81">
        <f t="shared" ca="1" si="321"/>
        <v>0</v>
      </c>
      <c r="F742" s="83">
        <f t="shared" si="308"/>
        <v>1.1679999999999999</v>
      </c>
      <c r="G742" s="84">
        <f t="shared" ca="1" si="309"/>
        <v>1</v>
      </c>
      <c r="H742" s="81">
        <f ca="1">TRUNC(PRODUCT(G$10:G741),15)</f>
        <v>1.15236357797846</v>
      </c>
      <c r="I742" s="81">
        <f t="shared" si="316"/>
        <v>1</v>
      </c>
      <c r="J742" s="81">
        <f t="shared" ca="1" si="310"/>
        <v>1.1523635800000001</v>
      </c>
      <c r="K742" s="81">
        <f t="shared" ca="1" si="311"/>
        <v>152.36358000000001</v>
      </c>
      <c r="L742" s="85">
        <f>IF(VLOOKUP(A742,$U$12:$AD$125,8)=VLOOKUP(A741,$U$12:$AD$125,8),0,VLOOKUP(A742,U$12:$AD$125,8))</f>
        <v>0</v>
      </c>
      <c r="M742" s="86">
        <f>IF(L742&gt;0,VLOOKUP(L742,T$12:$AC$125,7),0)</f>
        <v>0</v>
      </c>
      <c r="N742" s="81">
        <f t="shared" si="317"/>
        <v>0</v>
      </c>
      <c r="O742" s="81">
        <f t="shared" ca="1" si="312"/>
        <v>152.36358000000001</v>
      </c>
      <c r="P742" s="87" t="str">
        <f t="shared" si="318"/>
        <v>J=</v>
      </c>
      <c r="Q742" s="88">
        <f t="shared" si="319"/>
        <v>44676</v>
      </c>
      <c r="R742" s="7"/>
      <c r="S742" s="7"/>
      <c r="T742" s="7"/>
      <c r="U742" s="7"/>
      <c r="V742" s="7"/>
      <c r="W742" s="7"/>
      <c r="X742" s="7"/>
      <c r="Y742" s="7"/>
      <c r="Z742" s="7"/>
      <c r="AA742" s="7"/>
      <c r="AB742" s="7"/>
      <c r="AC742" s="7"/>
      <c r="AD742" s="7"/>
      <c r="AE742" s="7"/>
      <c r="AF742" s="65">
        <f t="shared" si="313"/>
        <v>43651</v>
      </c>
      <c r="AG742" s="9">
        <f t="shared" ca="1" si="322"/>
        <v>1119.5324700000001</v>
      </c>
      <c r="AH742" s="9">
        <f t="shared" si="322"/>
        <v>1000</v>
      </c>
      <c r="AI742" s="4">
        <f t="shared" ca="1" si="322"/>
        <v>6.4000000000000001E-2</v>
      </c>
      <c r="AJ742" s="10">
        <f t="shared" ca="1" si="322"/>
        <v>2.4620000000000002E-4</v>
      </c>
      <c r="AK742" s="4">
        <f t="shared" si="322"/>
        <v>1.1679999999999999</v>
      </c>
      <c r="AL742" s="65">
        <f t="shared" si="306"/>
        <v>43651</v>
      </c>
      <c r="AM742" s="10">
        <f t="shared" ca="1" si="323"/>
        <v>1.11953247</v>
      </c>
      <c r="AN742" s="9">
        <f t="shared" ca="1" si="323"/>
        <v>119.53247</v>
      </c>
      <c r="AO742" s="7">
        <f t="shared" si="323"/>
        <v>0</v>
      </c>
      <c r="AP742" s="11">
        <f t="shared" si="323"/>
        <v>0</v>
      </c>
      <c r="AQ742" s="9">
        <f t="shared" si="323"/>
        <v>0</v>
      </c>
      <c r="AR742" s="8" t="str">
        <f t="shared" si="323"/>
        <v>J=</v>
      </c>
      <c r="AS742" s="65">
        <f t="shared" si="323"/>
        <v>44676</v>
      </c>
      <c r="AT742" s="12"/>
      <c r="AU742" s="12"/>
      <c r="AV742" s="22"/>
      <c r="AW742" s="12"/>
      <c r="AX742" s="12"/>
      <c r="AY742" s="12"/>
      <c r="AZ742" s="12"/>
      <c r="BA742" s="12"/>
      <c r="BB742" s="12"/>
      <c r="BC742" s="12"/>
      <c r="BD742" s="12"/>
      <c r="BE742" s="12"/>
      <c r="BF742" s="12"/>
      <c r="BG742" s="12"/>
      <c r="BH742" s="12"/>
      <c r="BI742" s="12"/>
      <c r="BJ742" s="12"/>
      <c r="BK742" s="12"/>
      <c r="BL742" s="12"/>
      <c r="BM742" s="12"/>
      <c r="BN742" s="12"/>
      <c r="BO742" s="12"/>
      <c r="BP742" s="12"/>
      <c r="BQ742" s="12"/>
      <c r="BR742" s="12"/>
      <c r="BS742" s="12"/>
      <c r="BT742" s="12"/>
      <c r="BU742" s="12"/>
      <c r="BV742" s="12"/>
      <c r="BW742" s="12"/>
      <c r="BX742" s="12"/>
      <c r="BY742" s="12"/>
      <c r="BZ742" s="12"/>
      <c r="CA742" s="12"/>
      <c r="CB742" s="12"/>
      <c r="CC742" s="12"/>
      <c r="CD742" s="12"/>
      <c r="CE742" s="12"/>
      <c r="CF742" s="12"/>
      <c r="CG742" s="12"/>
      <c r="CH742" s="12"/>
      <c r="CI742" s="12"/>
      <c r="CJ742" s="12"/>
      <c r="CK742" s="12"/>
      <c r="CL742" s="12"/>
      <c r="CM742" s="12"/>
      <c r="CN742" s="12"/>
      <c r="CO742" s="12"/>
      <c r="CP742" s="12"/>
      <c r="CQ742" s="12"/>
      <c r="CR742" s="12"/>
      <c r="CS742" s="12"/>
      <c r="CT742" s="12"/>
      <c r="CU742" s="12"/>
      <c r="CV742" s="12"/>
      <c r="CW742" s="12"/>
      <c r="CX742" s="12"/>
      <c r="CY742" s="12"/>
      <c r="CZ742" s="12"/>
      <c r="DA742" s="12"/>
      <c r="DB742" s="12"/>
      <c r="DC742" s="12"/>
      <c r="DD742" s="12"/>
      <c r="DE742" s="12"/>
      <c r="DF742" s="12"/>
      <c r="DG742" s="12"/>
      <c r="DH742" s="12"/>
      <c r="DI742" s="12"/>
      <c r="DJ742" s="12"/>
      <c r="DK742" s="12"/>
      <c r="DL742" s="12"/>
      <c r="DM742" s="12"/>
      <c r="DN742" s="12"/>
      <c r="DO742" s="12"/>
      <c r="DP742" s="12"/>
      <c r="DQ742" s="12"/>
      <c r="DR742" s="12"/>
      <c r="DS742" s="12"/>
      <c r="DT742" s="12"/>
      <c r="DU742" s="12"/>
      <c r="DV742" s="12"/>
      <c r="DW742" s="12"/>
      <c r="DX742" s="12"/>
      <c r="DY742" s="12"/>
      <c r="DZ742" s="12"/>
      <c r="EA742" s="12"/>
      <c r="EB742" s="12"/>
      <c r="EC742" s="12"/>
      <c r="ED742" s="12"/>
      <c r="EE742" s="12"/>
      <c r="EF742" s="12"/>
      <c r="EG742" s="12"/>
      <c r="EH742" s="12"/>
      <c r="EI742" s="12"/>
      <c r="EJ742" s="12"/>
      <c r="EK742" s="12"/>
      <c r="EL742" s="12"/>
      <c r="EM742" s="12"/>
      <c r="EN742" s="12"/>
      <c r="EO742" s="12"/>
      <c r="EP742" s="12"/>
      <c r="EQ742" s="12"/>
      <c r="ER742" s="12"/>
      <c r="ES742" s="12"/>
      <c r="ET742" s="12"/>
      <c r="EU742" s="12"/>
      <c r="EV742" s="12"/>
      <c r="EW742" s="12"/>
      <c r="EX742" s="12"/>
      <c r="EY742" s="12"/>
      <c r="EZ742" s="12"/>
      <c r="FA742" s="12"/>
      <c r="FB742" s="12"/>
      <c r="FC742" s="12"/>
      <c r="FD742" s="12"/>
      <c r="FE742" s="12"/>
      <c r="FF742" s="12"/>
      <c r="FG742" s="12"/>
      <c r="FH742" s="12"/>
      <c r="FI742" s="12"/>
      <c r="FJ742" s="12"/>
      <c r="FK742" s="12"/>
      <c r="FL742" s="12"/>
      <c r="FM742" s="12"/>
      <c r="FN742" s="12"/>
      <c r="FO742" s="12"/>
      <c r="FP742" s="12"/>
      <c r="FQ742" s="12"/>
      <c r="FR742" s="12"/>
      <c r="FS742" s="12"/>
      <c r="FT742" s="12"/>
      <c r="FU742" s="12"/>
      <c r="FV742" s="12"/>
      <c r="FW742" s="12"/>
      <c r="FX742" s="12"/>
      <c r="FY742" s="12"/>
      <c r="FZ742" s="12"/>
      <c r="GA742" s="12"/>
      <c r="GB742" s="12"/>
      <c r="GC742" s="12"/>
      <c r="GD742" s="12"/>
      <c r="GE742" s="12"/>
      <c r="GF742" s="12"/>
      <c r="GG742" s="12"/>
      <c r="GH742" s="12"/>
      <c r="GI742" s="12"/>
      <c r="GJ742" s="12"/>
      <c r="GK742" s="12"/>
      <c r="GL742" s="12"/>
      <c r="GM742" s="12"/>
      <c r="GN742" s="12"/>
      <c r="GO742" s="12"/>
      <c r="GP742" s="12"/>
      <c r="GQ742" s="12"/>
      <c r="GR742" s="12"/>
    </row>
    <row r="743" spans="1:203" x14ac:dyDescent="0.2">
      <c r="A743" s="79">
        <f t="shared" si="314"/>
        <v>43815</v>
      </c>
      <c r="B743" s="80">
        <f t="shared" ca="1" si="320"/>
        <v>1152.36358</v>
      </c>
      <c r="C743" s="81">
        <f t="shared" si="315"/>
        <v>1000</v>
      </c>
      <c r="D743" s="82">
        <f ca="1">IF(A743&lt;$B$1,VLOOKUP(A743,[1]DI!$A$4:$B$15000,2,FALSE),0)</f>
        <v>4.4000000000000004E-2</v>
      </c>
      <c r="E743" s="81">
        <f t="shared" ca="1" si="321"/>
        <v>1.7089000000000001E-4</v>
      </c>
      <c r="F743" s="83">
        <f t="shared" si="308"/>
        <v>1.1679999999999999</v>
      </c>
      <c r="G743" s="84">
        <f t="shared" ca="1" si="309"/>
        <v>1.0001995995199999</v>
      </c>
      <c r="H743" s="81">
        <f ca="1">TRUNC(PRODUCT(G$10:G742),15)</f>
        <v>1.15236357797846</v>
      </c>
      <c r="I743" s="81">
        <f t="shared" si="316"/>
        <v>1</v>
      </c>
      <c r="J743" s="81">
        <f t="shared" ca="1" si="310"/>
        <v>1.1523635800000001</v>
      </c>
      <c r="K743" s="81">
        <f t="shared" ca="1" si="311"/>
        <v>152.36358000000001</v>
      </c>
      <c r="L743" s="85">
        <f>IF(VLOOKUP(A743,$U$12:$AD$125,8)=VLOOKUP(A742,$U$12:$AD$125,8),0,VLOOKUP(A743,U$12:$AD$125,8))</f>
        <v>0</v>
      </c>
      <c r="M743" s="86">
        <f>IF(L743&gt;0,VLOOKUP(L743,T$12:$AC$125,7),0)</f>
        <v>0</v>
      </c>
      <c r="N743" s="81">
        <f t="shared" si="317"/>
        <v>0</v>
      </c>
      <c r="O743" s="81">
        <f t="shared" ca="1" si="312"/>
        <v>152.36358000000001</v>
      </c>
      <c r="P743" s="87" t="str">
        <f t="shared" si="318"/>
        <v>J=</v>
      </c>
      <c r="Q743" s="88">
        <f t="shared" si="319"/>
        <v>44676</v>
      </c>
      <c r="R743" s="7"/>
      <c r="S743" s="7"/>
      <c r="T743" s="7"/>
      <c r="U743" s="7"/>
      <c r="V743" s="7"/>
      <c r="W743" s="7"/>
      <c r="X743" s="7"/>
      <c r="Y743" s="7"/>
      <c r="Z743" s="7"/>
      <c r="AA743" s="7"/>
      <c r="AB743" s="7"/>
      <c r="AC743" s="7"/>
      <c r="AD743" s="7"/>
      <c r="AE743" s="7"/>
      <c r="AF743" s="65"/>
      <c r="AG743" s="9"/>
      <c r="AH743" s="9"/>
      <c r="AI743" s="4"/>
      <c r="AJ743" s="10"/>
      <c r="AK743" s="4"/>
      <c r="AL743" s="65"/>
      <c r="AM743" s="10"/>
      <c r="AN743" s="9"/>
      <c r="AO743" s="7"/>
      <c r="AP743" s="11"/>
      <c r="AQ743" s="9"/>
      <c r="AR743" s="8"/>
      <c r="AS743" s="65"/>
      <c r="AT743" s="12"/>
      <c r="AU743" s="12"/>
      <c r="AV743" s="22"/>
      <c r="AW743" s="12"/>
      <c r="AX743" s="12"/>
      <c r="AY743" s="12"/>
      <c r="AZ743" s="12"/>
      <c r="BA743" s="12"/>
      <c r="BB743" s="12"/>
      <c r="BC743" s="12"/>
      <c r="BD743" s="12"/>
      <c r="BE743" s="12"/>
      <c r="BF743" s="12"/>
      <c r="BG743" s="12"/>
      <c r="BH743" s="12"/>
      <c r="BI743" s="12"/>
      <c r="BJ743" s="12"/>
      <c r="BK743" s="12"/>
      <c r="BL743" s="12"/>
      <c r="BM743" s="12"/>
      <c r="BN743" s="12"/>
      <c r="BO743" s="12"/>
      <c r="BP743" s="12"/>
      <c r="BQ743" s="12"/>
      <c r="BR743" s="12"/>
      <c r="BS743" s="12"/>
      <c r="BT743" s="12"/>
      <c r="BU743" s="12"/>
      <c r="BV743" s="12"/>
      <c r="BW743" s="12"/>
      <c r="BX743" s="12"/>
      <c r="BY743" s="12"/>
      <c r="BZ743" s="12"/>
      <c r="CA743" s="12"/>
      <c r="CB743" s="12"/>
      <c r="CC743" s="12"/>
      <c r="CD743" s="12"/>
      <c r="CE743" s="12"/>
      <c r="CF743" s="12"/>
      <c r="CG743" s="12"/>
      <c r="CH743" s="12"/>
      <c r="CI743" s="12"/>
      <c r="CJ743" s="12"/>
      <c r="CK743" s="12"/>
      <c r="CL743" s="12"/>
      <c r="CM743" s="12"/>
      <c r="CN743" s="12"/>
      <c r="CO743" s="12"/>
      <c r="CP743" s="12"/>
      <c r="CQ743" s="12"/>
      <c r="CR743" s="12"/>
      <c r="CS743" s="12"/>
      <c r="CT743" s="12"/>
      <c r="CU743" s="12"/>
      <c r="CV743" s="12"/>
      <c r="CW743" s="12"/>
      <c r="CX743" s="12"/>
      <c r="CY743" s="12"/>
      <c r="CZ743" s="12"/>
      <c r="DA743" s="12"/>
      <c r="DB743" s="12"/>
      <c r="DC743" s="12"/>
      <c r="DD743" s="12"/>
      <c r="DE743" s="12"/>
      <c r="DF743" s="12"/>
      <c r="DG743" s="12"/>
      <c r="DH743" s="12"/>
      <c r="DI743" s="12"/>
      <c r="DJ743" s="12"/>
      <c r="DK743" s="12"/>
      <c r="DL743" s="12"/>
      <c r="DM743" s="12"/>
      <c r="DN743" s="12"/>
      <c r="DO743" s="12"/>
      <c r="DP743" s="12"/>
      <c r="DQ743" s="12"/>
      <c r="DR743" s="12"/>
      <c r="DS743" s="12"/>
      <c r="DT743" s="12"/>
      <c r="DU743" s="12"/>
      <c r="DV743" s="12"/>
      <c r="DW743" s="12"/>
      <c r="DX743" s="12"/>
      <c r="DY743" s="12"/>
      <c r="DZ743" s="12"/>
      <c r="EA743" s="12"/>
      <c r="EB743" s="12"/>
      <c r="EC743" s="12"/>
      <c r="ED743" s="12"/>
      <c r="EE743" s="12"/>
      <c r="EF743" s="12"/>
      <c r="EG743" s="12"/>
      <c r="EH743" s="12"/>
      <c r="EI743" s="12"/>
      <c r="EJ743" s="12"/>
      <c r="EK743" s="12"/>
      <c r="EL743" s="12"/>
      <c r="EM743" s="12"/>
      <c r="EN743" s="12"/>
      <c r="EO743" s="12"/>
      <c r="EP743" s="12"/>
      <c r="EQ743" s="12"/>
      <c r="ER743" s="12"/>
      <c r="ES743" s="12"/>
      <c r="ET743" s="12"/>
      <c r="EU743" s="12"/>
      <c r="EV743" s="12"/>
      <c r="EW743" s="12"/>
      <c r="EX743" s="12"/>
      <c r="EY743" s="12"/>
      <c r="EZ743" s="12"/>
      <c r="FA743" s="12"/>
      <c r="FB743" s="12"/>
      <c r="FC743" s="12"/>
      <c r="FD743" s="12"/>
      <c r="FE743" s="12"/>
      <c r="FF743" s="12"/>
      <c r="FG743" s="12"/>
      <c r="FH743" s="12"/>
      <c r="FI743" s="12"/>
      <c r="FJ743" s="12"/>
      <c r="FK743" s="12"/>
      <c r="FL743" s="12"/>
      <c r="FM743" s="12"/>
      <c r="FN743" s="12"/>
      <c r="FO743" s="12"/>
      <c r="FP743" s="12"/>
      <c r="FQ743" s="12"/>
      <c r="FR743" s="12"/>
      <c r="FS743" s="12"/>
      <c r="FT743" s="12"/>
      <c r="FU743" s="12"/>
      <c r="FV743" s="12"/>
      <c r="FW743" s="12"/>
      <c r="FX743" s="12"/>
      <c r="FY743" s="12"/>
      <c r="FZ743" s="12"/>
      <c r="GA743" s="12"/>
      <c r="GB743" s="12"/>
      <c r="GC743" s="12"/>
      <c r="GD743" s="12"/>
      <c r="GE743" s="12"/>
      <c r="GF743" s="12"/>
      <c r="GG743" s="12"/>
      <c r="GH743" s="12"/>
      <c r="GI743" s="12"/>
      <c r="GJ743" s="12"/>
      <c r="GK743" s="12"/>
      <c r="GL743" s="12"/>
      <c r="GM743" s="12"/>
      <c r="GN743" s="12"/>
      <c r="GO743" s="12"/>
      <c r="GP743" s="12"/>
      <c r="GQ743" s="12"/>
      <c r="GR743" s="12"/>
    </row>
    <row r="744" spans="1:203" x14ac:dyDescent="0.2">
      <c r="A744" s="79">
        <f t="shared" si="314"/>
        <v>43816</v>
      </c>
      <c r="B744" s="80">
        <f t="shared" ca="1" si="320"/>
        <v>1152.5935899999999</v>
      </c>
      <c r="C744" s="81">
        <f t="shared" si="315"/>
        <v>1000</v>
      </c>
      <c r="D744" s="82">
        <f ca="1">IF(A744&lt;$B$1,VLOOKUP(A744,[1]DI!$A$4:$B$15000,2,FALSE),0)</f>
        <v>4.4000000000000004E-2</v>
      </c>
      <c r="E744" s="81">
        <f t="shared" ca="1" si="321"/>
        <v>1.7089000000000001E-4</v>
      </c>
      <c r="F744" s="83">
        <f t="shared" si="308"/>
        <v>1.1679999999999999</v>
      </c>
      <c r="G744" s="84">
        <f t="shared" ca="1" si="309"/>
        <v>1.0001995995199999</v>
      </c>
      <c r="H744" s="81">
        <f ca="1">TRUNC(PRODUCT(G$10:G743),15)</f>
        <v>1.1525935891954899</v>
      </c>
      <c r="I744" s="81">
        <f t="shared" si="316"/>
        <v>1</v>
      </c>
      <c r="J744" s="81">
        <f t="shared" ca="1" si="310"/>
        <v>1.1525935899999999</v>
      </c>
      <c r="K744" s="81">
        <f t="shared" ca="1" si="311"/>
        <v>152.59359000000001</v>
      </c>
      <c r="L744" s="85">
        <f>IF(VLOOKUP(A744,$U$12:$AD$125,8)=VLOOKUP(A743,$U$12:$AD$125,8),0,VLOOKUP(A744,U$12:$AD$125,8))</f>
        <v>0</v>
      </c>
      <c r="M744" s="86">
        <f>IF(L744&gt;0,VLOOKUP(L744,T$12:$AC$125,7),0)</f>
        <v>0</v>
      </c>
      <c r="N744" s="81">
        <f t="shared" si="317"/>
        <v>0</v>
      </c>
      <c r="O744" s="81">
        <f t="shared" ca="1" si="312"/>
        <v>152.59359000000001</v>
      </c>
      <c r="P744" s="87" t="str">
        <f t="shared" si="318"/>
        <v>J=</v>
      </c>
      <c r="Q744" s="88">
        <f t="shared" si="319"/>
        <v>44676</v>
      </c>
      <c r="R744" s="7"/>
      <c r="S744" s="7"/>
      <c r="T744" s="7"/>
      <c r="U744" s="7"/>
      <c r="V744" s="7"/>
      <c r="W744" s="7"/>
      <c r="X744" s="7"/>
      <c r="Y744" s="7"/>
      <c r="Z744" s="7"/>
      <c r="AA744" s="7"/>
      <c r="AB744" s="7"/>
      <c r="AC744" s="7"/>
      <c r="AD744" s="7"/>
      <c r="AE744" s="7"/>
      <c r="AF744" s="65" t="str">
        <f t="shared" ref="AF744:AS744" si="324">$B$6</f>
        <v>ODCT21</v>
      </c>
      <c r="AG744" s="7" t="str">
        <f t="shared" si="324"/>
        <v>ODCT21</v>
      </c>
      <c r="AH744" s="7" t="str">
        <f t="shared" si="324"/>
        <v>ODCT21</v>
      </c>
      <c r="AI744" s="7" t="str">
        <f t="shared" si="324"/>
        <v>ODCT21</v>
      </c>
      <c r="AJ744" s="7" t="str">
        <f t="shared" si="324"/>
        <v>ODCT21</v>
      </c>
      <c r="AK744" s="4" t="str">
        <f t="shared" si="324"/>
        <v>ODCT21</v>
      </c>
      <c r="AL744" s="65" t="str">
        <f t="shared" si="324"/>
        <v>ODCT21</v>
      </c>
      <c r="AM744" s="7" t="str">
        <f t="shared" si="324"/>
        <v>ODCT21</v>
      </c>
      <c r="AN744" s="7" t="str">
        <f t="shared" si="324"/>
        <v>ODCT21</v>
      </c>
      <c r="AO744" s="7" t="str">
        <f t="shared" si="324"/>
        <v>ODCT21</v>
      </c>
      <c r="AP744" s="11" t="str">
        <f t="shared" si="324"/>
        <v>ODCT21</v>
      </c>
      <c r="AQ744" s="7" t="str">
        <f t="shared" si="324"/>
        <v>ODCT21</v>
      </c>
      <c r="AR744" s="8" t="str">
        <f t="shared" si="324"/>
        <v>ODCT21</v>
      </c>
      <c r="AS744" s="65" t="str">
        <f t="shared" si="324"/>
        <v>ODCT21</v>
      </c>
      <c r="AT744" s="12"/>
      <c r="AU744" s="12"/>
      <c r="AV744" s="22"/>
      <c r="AW744" s="12"/>
      <c r="AX744" s="12"/>
      <c r="AY744" s="12"/>
      <c r="AZ744" s="12"/>
      <c r="BA744" s="12"/>
      <c r="BB744" s="12"/>
      <c r="BC744" s="12"/>
      <c r="BD744" s="12"/>
      <c r="BE744" s="12"/>
      <c r="BF744" s="12"/>
      <c r="BG744" s="12"/>
      <c r="BH744" s="12"/>
      <c r="BI744" s="12"/>
      <c r="BJ744" s="12"/>
      <c r="BK744" s="12"/>
      <c r="BL744" s="12"/>
      <c r="BM744" s="12"/>
      <c r="BN744" s="12"/>
      <c r="BO744" s="12"/>
      <c r="BP744" s="12"/>
      <c r="BQ744" s="12"/>
      <c r="BR744" s="12"/>
      <c r="BS744" s="12"/>
      <c r="BT744" s="12"/>
      <c r="BU744" s="12"/>
      <c r="BV744" s="12"/>
      <c r="BW744" s="12"/>
      <c r="BX744" s="12"/>
      <c r="BY744" s="12"/>
      <c r="BZ744" s="12"/>
      <c r="CA744" s="12"/>
      <c r="CB744" s="12"/>
      <c r="CC744" s="12"/>
      <c r="CD744" s="12"/>
      <c r="CE744" s="12"/>
      <c r="CF744" s="12"/>
      <c r="CG744" s="12"/>
      <c r="CH744" s="12"/>
      <c r="CI744" s="12"/>
      <c r="CJ744" s="12"/>
      <c r="CK744" s="12"/>
      <c r="CL744" s="12"/>
      <c r="CM744" s="12"/>
      <c r="CN744" s="12"/>
      <c r="CO744" s="12"/>
      <c r="CP744" s="12"/>
      <c r="CQ744" s="12"/>
      <c r="CR744" s="12"/>
      <c r="CS744" s="12"/>
      <c r="CT744" s="12"/>
      <c r="CU744" s="12"/>
      <c r="CV744" s="12"/>
      <c r="CW744" s="12"/>
      <c r="CX744" s="12"/>
      <c r="CY744" s="12"/>
      <c r="CZ744" s="12"/>
      <c r="DA744" s="12"/>
      <c r="DB744" s="12"/>
      <c r="DC744" s="12"/>
      <c r="DD744" s="12"/>
      <c r="DE744" s="12"/>
      <c r="DF744" s="12"/>
      <c r="DG744" s="12"/>
      <c r="DH744" s="12"/>
      <c r="DI744" s="12"/>
      <c r="DJ744" s="12"/>
      <c r="DK744" s="12"/>
      <c r="DL744" s="12"/>
      <c r="DM744" s="12"/>
      <c r="DN744" s="12"/>
      <c r="DO744" s="12"/>
      <c r="DP744" s="12"/>
      <c r="DQ744" s="12"/>
      <c r="DR744" s="12"/>
      <c r="DS744" s="12"/>
      <c r="DT744" s="12"/>
      <c r="DU744" s="12"/>
      <c r="DV744" s="12"/>
      <c r="DW744" s="12"/>
      <c r="DX744" s="12"/>
      <c r="DY744" s="12"/>
      <c r="DZ744" s="12"/>
      <c r="EA744" s="12"/>
      <c r="EB744" s="12"/>
      <c r="EC744" s="12"/>
      <c r="ED744" s="12"/>
      <c r="EE744" s="12"/>
      <c r="EF744" s="12"/>
      <c r="EG744" s="12"/>
      <c r="EH744" s="12"/>
      <c r="EI744" s="12"/>
      <c r="EJ744" s="12"/>
      <c r="EK744" s="12"/>
      <c r="EL744" s="12"/>
      <c r="EM744" s="12"/>
      <c r="EN744" s="12"/>
      <c r="EO744" s="12"/>
      <c r="EP744" s="12"/>
      <c r="EQ744" s="12"/>
      <c r="ER744" s="12"/>
      <c r="ES744" s="12"/>
      <c r="ET744" s="12"/>
      <c r="EU744" s="12"/>
      <c r="EV744" s="12"/>
      <c r="EW744" s="12"/>
      <c r="EX744" s="12"/>
      <c r="EY744" s="12"/>
      <c r="EZ744" s="12"/>
      <c r="FA744" s="12"/>
      <c r="FB744" s="12"/>
      <c r="FC744" s="12"/>
      <c r="FD744" s="12"/>
      <c r="FE744" s="12"/>
      <c r="FF744" s="12"/>
      <c r="FG744" s="12"/>
      <c r="FH744" s="12"/>
      <c r="FI744" s="12"/>
      <c r="FJ744" s="12"/>
      <c r="FK744" s="12"/>
      <c r="FL744" s="12"/>
      <c r="FM744" s="12"/>
      <c r="FN744" s="12"/>
      <c r="FO744" s="12"/>
      <c r="FP744" s="12"/>
      <c r="FQ744" s="12"/>
      <c r="FR744" s="12"/>
      <c r="FS744" s="12"/>
      <c r="FT744" s="12"/>
      <c r="FU744" s="12"/>
      <c r="FV744" s="12"/>
      <c r="FW744" s="12"/>
      <c r="FX744" s="12"/>
      <c r="FY744" s="12"/>
      <c r="FZ744" s="12"/>
      <c r="GA744" s="12"/>
      <c r="GB744" s="12"/>
      <c r="GC744" s="12"/>
      <c r="GD744" s="12"/>
      <c r="GE744" s="12"/>
      <c r="GF744" s="12"/>
      <c r="GG744" s="12"/>
      <c r="GH744" s="12"/>
      <c r="GI744" s="12"/>
      <c r="GJ744" s="12"/>
      <c r="GK744" s="12"/>
      <c r="GL744" s="12"/>
      <c r="GM744" s="12"/>
      <c r="GN744" s="12"/>
      <c r="GO744" s="12"/>
      <c r="GP744" s="12"/>
      <c r="GQ744" s="12"/>
      <c r="GR744" s="12"/>
    </row>
    <row r="745" spans="1:203" x14ac:dyDescent="0.2">
      <c r="A745" s="79">
        <f t="shared" si="314"/>
        <v>43817</v>
      </c>
      <c r="B745" s="80">
        <f t="shared" ca="1" si="320"/>
        <v>1152.82365</v>
      </c>
      <c r="C745" s="81">
        <f t="shared" si="315"/>
        <v>1000</v>
      </c>
      <c r="D745" s="82">
        <f ca="1">IF(A745&lt;$B$1,VLOOKUP(A745,[1]DI!$A$4:$B$15000,2,FALSE),0)</f>
        <v>4.4000000000000004E-2</v>
      </c>
      <c r="E745" s="81">
        <f t="shared" ca="1" si="321"/>
        <v>1.7089000000000001E-4</v>
      </c>
      <c r="F745" s="83">
        <f t="shared" si="308"/>
        <v>1.1679999999999999</v>
      </c>
      <c r="G745" s="84">
        <f t="shared" ca="1" si="309"/>
        <v>1.0001995995199999</v>
      </c>
      <c r="H745" s="81">
        <f ca="1">TRUNC(PRODUCT(G$10:G744),15)</f>
        <v>1.15282364632265</v>
      </c>
      <c r="I745" s="81">
        <f t="shared" si="316"/>
        <v>1</v>
      </c>
      <c r="J745" s="81">
        <f t="shared" ca="1" si="310"/>
        <v>1.15282365</v>
      </c>
      <c r="K745" s="81">
        <f t="shared" ca="1" si="311"/>
        <v>152.82364999999999</v>
      </c>
      <c r="L745" s="85">
        <f>IF(VLOOKUP(A745,$U$12:$AD$125,8)=VLOOKUP(A744,$U$12:$AD$125,8),0,VLOOKUP(A745,U$12:$AD$125,8))</f>
        <v>0</v>
      </c>
      <c r="M745" s="86">
        <f>IF(L745&gt;0,VLOOKUP(L745,T$12:$AC$125,7),0)</f>
        <v>0</v>
      </c>
      <c r="N745" s="81">
        <f t="shared" si="317"/>
        <v>0</v>
      </c>
      <c r="O745" s="81">
        <f t="shared" ca="1" si="312"/>
        <v>152.82364999999999</v>
      </c>
      <c r="P745" s="87" t="str">
        <f t="shared" si="318"/>
        <v>J=</v>
      </c>
      <c r="Q745" s="88">
        <f t="shared" si="319"/>
        <v>44676</v>
      </c>
      <c r="R745" s="7"/>
      <c r="S745" s="7"/>
      <c r="T745" s="7"/>
      <c r="U745" s="7"/>
      <c r="V745" s="7"/>
      <c r="W745" s="7"/>
      <c r="X745" s="7"/>
      <c r="Y745" s="7"/>
      <c r="Z745" s="7"/>
      <c r="AA745" s="7"/>
      <c r="AB745" s="7"/>
      <c r="AC745" s="7"/>
      <c r="AD745" s="7"/>
      <c r="AE745" s="7"/>
      <c r="AF745" s="37" t="s">
        <v>14</v>
      </c>
      <c r="AG745" s="3" t="s">
        <v>7</v>
      </c>
      <c r="AH745" s="3" t="s">
        <v>8</v>
      </c>
      <c r="AI745" s="18" t="s">
        <v>9</v>
      </c>
      <c r="AJ745" s="19" t="s">
        <v>9</v>
      </c>
      <c r="AK745" s="18" t="s">
        <v>9</v>
      </c>
      <c r="AL745" s="67" t="s">
        <v>14</v>
      </c>
      <c r="AM745" s="19" t="s">
        <v>9</v>
      </c>
      <c r="AN745" s="3" t="s">
        <v>10</v>
      </c>
      <c r="AO745" s="6" t="s">
        <v>11</v>
      </c>
      <c r="AP745" s="20" t="s">
        <v>12</v>
      </c>
      <c r="AQ745" s="3" t="s">
        <v>12</v>
      </c>
      <c r="AR745" s="21" t="s">
        <v>13</v>
      </c>
      <c r="AS745" s="37" t="s">
        <v>13</v>
      </c>
      <c r="AT745" s="12"/>
      <c r="AU745" s="12"/>
      <c r="AV745" s="22"/>
      <c r="AW745" s="12"/>
      <c r="AX745" s="12"/>
      <c r="AY745" s="12"/>
      <c r="AZ745" s="12"/>
      <c r="BA745" s="12"/>
      <c r="BB745" s="12"/>
      <c r="BC745" s="12"/>
      <c r="BD745" s="12"/>
      <c r="BE745" s="12"/>
      <c r="BF745" s="12"/>
      <c r="BG745" s="12"/>
      <c r="BH745" s="12"/>
      <c r="BI745" s="12"/>
      <c r="BJ745" s="12"/>
      <c r="BK745" s="12"/>
      <c r="BL745" s="12"/>
      <c r="BM745" s="12"/>
      <c r="BN745" s="12"/>
      <c r="BO745" s="12"/>
      <c r="BP745" s="12"/>
      <c r="BQ745" s="12"/>
      <c r="BR745" s="12"/>
      <c r="BS745" s="12"/>
      <c r="BT745" s="12"/>
      <c r="BU745" s="12"/>
      <c r="BV745" s="12"/>
      <c r="BW745" s="12"/>
      <c r="BX745" s="12"/>
      <c r="BY745" s="12"/>
      <c r="BZ745" s="12"/>
      <c r="CA745" s="12"/>
      <c r="CB745" s="12"/>
      <c r="CC745" s="12"/>
      <c r="CD745" s="12"/>
      <c r="CE745" s="12"/>
      <c r="CF745" s="12"/>
      <c r="CG745" s="12"/>
      <c r="CH745" s="12"/>
      <c r="CI745" s="12"/>
      <c r="CJ745" s="12"/>
      <c r="CK745" s="12"/>
      <c r="CL745" s="12"/>
      <c r="CM745" s="12"/>
      <c r="CN745" s="12"/>
      <c r="CO745" s="12"/>
      <c r="CP745" s="12"/>
      <c r="CQ745" s="12"/>
      <c r="CR745" s="12"/>
      <c r="CS745" s="12"/>
      <c r="CT745" s="12"/>
      <c r="CU745" s="12"/>
      <c r="CV745" s="12"/>
      <c r="CW745" s="12"/>
      <c r="CX745" s="12"/>
      <c r="CY745" s="12"/>
      <c r="CZ745" s="12"/>
      <c r="DA745" s="12"/>
      <c r="DB745" s="12"/>
      <c r="DC745" s="12"/>
      <c r="DD745" s="12"/>
      <c r="DE745" s="12"/>
      <c r="DF745" s="12"/>
      <c r="DG745" s="12"/>
      <c r="DH745" s="12"/>
      <c r="DI745" s="12"/>
      <c r="DJ745" s="12"/>
      <c r="DK745" s="12"/>
      <c r="DL745" s="12"/>
      <c r="DM745" s="12"/>
      <c r="DN745" s="12"/>
      <c r="DO745" s="12"/>
      <c r="DP745" s="12"/>
      <c r="DQ745" s="12"/>
      <c r="DR745" s="12"/>
      <c r="DS745" s="12"/>
      <c r="DT745" s="12"/>
      <c r="DU745" s="12"/>
      <c r="DV745" s="12"/>
      <c r="DW745" s="12"/>
      <c r="DX745" s="12"/>
      <c r="DY745" s="12"/>
      <c r="DZ745" s="12"/>
      <c r="EA745" s="12"/>
      <c r="EB745" s="12"/>
      <c r="EC745" s="12"/>
      <c r="ED745" s="12"/>
      <c r="EE745" s="12"/>
      <c r="EF745" s="12"/>
      <c r="EG745" s="12"/>
      <c r="EH745" s="12"/>
      <c r="EI745" s="12"/>
      <c r="EJ745" s="12"/>
      <c r="EK745" s="12"/>
      <c r="EL745" s="12"/>
      <c r="EM745" s="12"/>
      <c r="EN745" s="12"/>
      <c r="EO745" s="12"/>
      <c r="EP745" s="12"/>
      <c r="EQ745" s="12"/>
      <c r="ER745" s="12"/>
      <c r="ES745" s="12"/>
      <c r="ET745" s="12"/>
      <c r="EU745" s="12"/>
      <c r="EV745" s="12"/>
      <c r="EW745" s="12"/>
      <c r="EX745" s="12"/>
      <c r="EY745" s="12"/>
      <c r="EZ745" s="12"/>
      <c r="FA745" s="12"/>
      <c r="FB745" s="12"/>
      <c r="FC745" s="12"/>
      <c r="FD745" s="12"/>
      <c r="FE745" s="12"/>
      <c r="FF745" s="12"/>
      <c r="FG745" s="12"/>
      <c r="FH745" s="12"/>
      <c r="FI745" s="12"/>
      <c r="FJ745" s="12"/>
      <c r="FK745" s="12"/>
      <c r="FL745" s="12"/>
      <c r="FM745" s="12"/>
      <c r="FN745" s="12"/>
      <c r="FO745" s="12"/>
      <c r="FP745" s="12"/>
      <c r="FQ745" s="12"/>
      <c r="FR745" s="12"/>
      <c r="FS745" s="12"/>
      <c r="FT745" s="12"/>
      <c r="FU745" s="12"/>
      <c r="FV745" s="12"/>
      <c r="FW745" s="12"/>
      <c r="FX745" s="12"/>
      <c r="FY745" s="12"/>
      <c r="FZ745" s="12"/>
      <c r="GA745" s="12"/>
      <c r="GB745" s="12"/>
      <c r="GC745" s="12"/>
      <c r="GD745" s="12"/>
      <c r="GE745" s="12"/>
      <c r="GF745" s="12"/>
      <c r="GG745" s="12"/>
      <c r="GH745" s="12"/>
      <c r="GI745" s="12"/>
      <c r="GJ745" s="12"/>
      <c r="GK745" s="12"/>
      <c r="GL745" s="12"/>
      <c r="GM745" s="12"/>
      <c r="GN745" s="12"/>
      <c r="GO745" s="12"/>
      <c r="GP745" s="12"/>
      <c r="GQ745" s="12"/>
      <c r="GR745" s="12"/>
    </row>
    <row r="746" spans="1:203" x14ac:dyDescent="0.2">
      <c r="A746" s="79">
        <f t="shared" si="314"/>
        <v>43818</v>
      </c>
      <c r="B746" s="80">
        <f t="shared" ca="1" si="320"/>
        <v>1153.05375</v>
      </c>
      <c r="C746" s="81">
        <f t="shared" si="315"/>
        <v>1000</v>
      </c>
      <c r="D746" s="82">
        <f ca="1">IF(A746&lt;$B$1,VLOOKUP(A746,[1]DI!$A$4:$B$15000,2,FALSE),0)</f>
        <v>4.4000000000000004E-2</v>
      </c>
      <c r="E746" s="81">
        <f t="shared" ca="1" si="321"/>
        <v>1.7089000000000001E-4</v>
      </c>
      <c r="F746" s="83">
        <f t="shared" si="308"/>
        <v>1.1679999999999999</v>
      </c>
      <c r="G746" s="84">
        <f t="shared" ca="1" si="309"/>
        <v>1.0001995995199999</v>
      </c>
      <c r="H746" s="81">
        <f ca="1">TRUNC(PRODUCT(G$10:G745),15)</f>
        <v>1.1530537493691</v>
      </c>
      <c r="I746" s="81">
        <f t="shared" si="316"/>
        <v>1</v>
      </c>
      <c r="J746" s="81">
        <f t="shared" ca="1" si="310"/>
        <v>1.15305375</v>
      </c>
      <c r="K746" s="81">
        <f t="shared" ca="1" si="311"/>
        <v>153.05375000000001</v>
      </c>
      <c r="L746" s="85">
        <f>IF(VLOOKUP(A746,$U$12:$AD$125,8)=VLOOKUP(A745,$U$12:$AD$125,8),0,VLOOKUP(A746,U$12:$AD$125,8))</f>
        <v>0</v>
      </c>
      <c r="M746" s="86">
        <f>IF(L746&gt;0,VLOOKUP(L746,T$12:$AC$125,7),0)</f>
        <v>0</v>
      </c>
      <c r="N746" s="81">
        <f t="shared" si="317"/>
        <v>0</v>
      </c>
      <c r="O746" s="81">
        <f t="shared" ca="1" si="312"/>
        <v>153.05375000000001</v>
      </c>
      <c r="P746" s="87" t="str">
        <f t="shared" si="318"/>
        <v>J=</v>
      </c>
      <c r="Q746" s="88">
        <f t="shared" si="319"/>
        <v>44676</v>
      </c>
      <c r="R746" s="7"/>
      <c r="S746" s="7"/>
      <c r="T746" s="7"/>
      <c r="U746" s="7"/>
      <c r="V746" s="7"/>
      <c r="W746" s="7"/>
      <c r="X746" s="7"/>
      <c r="Y746" s="7"/>
      <c r="Z746" s="7"/>
      <c r="AA746" s="7"/>
      <c r="AB746" s="7"/>
      <c r="AC746" s="7"/>
      <c r="AD746" s="7"/>
      <c r="AE746" s="7"/>
      <c r="AF746" s="37" t="s">
        <v>65</v>
      </c>
      <c r="AG746" s="9" t="str">
        <f>$B$6</f>
        <v>ODCT21</v>
      </c>
      <c r="AH746" s="3" t="s">
        <v>15</v>
      </c>
      <c r="AI746" s="13" t="s">
        <v>16</v>
      </c>
      <c r="AJ746" s="5"/>
      <c r="AK746" s="13" t="s">
        <v>17</v>
      </c>
      <c r="AL746" s="37"/>
      <c r="AM746" s="5"/>
      <c r="AN746" s="3"/>
      <c r="AO746" s="6"/>
      <c r="AP746" s="20"/>
      <c r="AQ746" s="3"/>
      <c r="AR746" s="21" t="s">
        <v>20</v>
      </c>
      <c r="AS746" s="37" t="s">
        <v>20</v>
      </c>
      <c r="AT746" s="12"/>
      <c r="AU746" s="12"/>
      <c r="AV746" s="22"/>
      <c r="AW746" s="12"/>
      <c r="AX746" s="12"/>
      <c r="AY746" s="12"/>
      <c r="AZ746" s="12"/>
      <c r="BA746" s="12"/>
      <c r="BB746" s="12"/>
      <c r="BC746" s="12"/>
      <c r="BD746" s="12"/>
      <c r="BE746" s="12"/>
      <c r="BF746" s="12"/>
      <c r="BG746" s="12"/>
      <c r="BH746" s="12"/>
      <c r="BI746" s="12"/>
      <c r="BJ746" s="12"/>
      <c r="BK746" s="12"/>
      <c r="BL746" s="12"/>
      <c r="BM746" s="12"/>
      <c r="BN746" s="12"/>
      <c r="BO746" s="12"/>
      <c r="BP746" s="12"/>
      <c r="BQ746" s="12"/>
      <c r="BR746" s="12"/>
      <c r="BS746" s="12"/>
      <c r="BT746" s="12"/>
      <c r="BU746" s="12"/>
      <c r="BV746" s="12"/>
      <c r="BW746" s="12"/>
      <c r="BX746" s="12"/>
      <c r="BY746" s="12"/>
      <c r="BZ746" s="12"/>
      <c r="CA746" s="12"/>
      <c r="CB746" s="12"/>
      <c r="CC746" s="12"/>
      <c r="CD746" s="12"/>
      <c r="CE746" s="12"/>
      <c r="CF746" s="12"/>
      <c r="CG746" s="12"/>
      <c r="CH746" s="12"/>
      <c r="CI746" s="12"/>
      <c r="CJ746" s="12"/>
      <c r="CK746" s="12"/>
      <c r="CL746" s="12"/>
      <c r="CM746" s="12"/>
      <c r="CN746" s="12"/>
      <c r="CO746" s="12"/>
      <c r="CP746" s="12"/>
      <c r="CQ746" s="12"/>
      <c r="CR746" s="12"/>
      <c r="CS746" s="12"/>
      <c r="CT746" s="12"/>
      <c r="CU746" s="12"/>
      <c r="CV746" s="12"/>
      <c r="CW746" s="12"/>
      <c r="CX746" s="12"/>
      <c r="CY746" s="12"/>
      <c r="CZ746" s="12"/>
      <c r="DA746" s="12"/>
      <c r="DB746" s="12"/>
      <c r="DC746" s="12"/>
      <c r="DD746" s="12"/>
      <c r="DE746" s="12"/>
      <c r="DF746" s="12"/>
      <c r="DG746" s="12"/>
      <c r="DH746" s="12"/>
      <c r="DI746" s="12"/>
      <c r="DJ746" s="12"/>
      <c r="DK746" s="12"/>
      <c r="DL746" s="12"/>
      <c r="DM746" s="12"/>
      <c r="DN746" s="12"/>
      <c r="DO746" s="12"/>
      <c r="DP746" s="12"/>
      <c r="DQ746" s="12"/>
      <c r="DR746" s="12"/>
      <c r="DS746" s="12"/>
      <c r="DT746" s="12"/>
      <c r="DU746" s="12"/>
      <c r="DV746" s="12"/>
      <c r="DW746" s="12"/>
      <c r="DX746" s="12"/>
      <c r="DY746" s="12"/>
      <c r="DZ746" s="12"/>
      <c r="EA746" s="12"/>
      <c r="EB746" s="12"/>
      <c r="EC746" s="12"/>
      <c r="ED746" s="12"/>
      <c r="EE746" s="12"/>
      <c r="EF746" s="12"/>
      <c r="EG746" s="12"/>
      <c r="EH746" s="12"/>
      <c r="EI746" s="12"/>
      <c r="EJ746" s="12"/>
      <c r="EK746" s="12"/>
      <c r="EL746" s="12"/>
      <c r="EM746" s="12"/>
      <c r="EN746" s="12"/>
      <c r="EO746" s="12"/>
      <c r="EP746" s="12"/>
      <c r="EQ746" s="12"/>
      <c r="ER746" s="12"/>
      <c r="ES746" s="12"/>
      <c r="ET746" s="12"/>
      <c r="EU746" s="12"/>
      <c r="EV746" s="12"/>
      <c r="EW746" s="12"/>
      <c r="EX746" s="12"/>
      <c r="EY746" s="12"/>
      <c r="EZ746" s="12"/>
      <c r="FA746" s="12"/>
      <c r="FB746" s="12"/>
      <c r="FC746" s="12"/>
      <c r="FD746" s="12"/>
      <c r="FE746" s="12"/>
      <c r="FF746" s="12"/>
      <c r="FG746" s="12"/>
      <c r="FH746" s="12"/>
      <c r="FI746" s="12"/>
      <c r="FJ746" s="12"/>
      <c r="FK746" s="12"/>
      <c r="FL746" s="12"/>
      <c r="FM746" s="12"/>
      <c r="FN746" s="12"/>
      <c r="FO746" s="12"/>
      <c r="FP746" s="12"/>
      <c r="FQ746" s="12"/>
      <c r="FR746" s="12"/>
      <c r="FS746" s="12"/>
      <c r="FT746" s="12"/>
      <c r="FU746" s="12"/>
      <c r="FV746" s="12"/>
      <c r="FW746" s="12"/>
      <c r="FX746" s="12"/>
      <c r="FY746" s="12"/>
      <c r="FZ746" s="12"/>
      <c r="GA746" s="12"/>
      <c r="GB746" s="12"/>
      <c r="GC746" s="12"/>
      <c r="GD746" s="12"/>
      <c r="GE746" s="12"/>
      <c r="GF746" s="12"/>
      <c r="GG746" s="12"/>
      <c r="GH746" s="12"/>
      <c r="GI746" s="12"/>
      <c r="GJ746" s="12"/>
      <c r="GK746" s="12"/>
      <c r="GL746" s="12"/>
      <c r="GM746" s="12"/>
      <c r="GN746" s="12"/>
      <c r="GO746" s="12"/>
      <c r="GP746" s="12"/>
      <c r="GQ746" s="12"/>
      <c r="GR746" s="12"/>
    </row>
    <row r="747" spans="1:203" x14ac:dyDescent="0.2">
      <c r="A747" s="79">
        <f t="shared" si="314"/>
        <v>43819</v>
      </c>
      <c r="B747" s="80">
        <f t="shared" ca="1" si="320"/>
        <v>1153.2838999999999</v>
      </c>
      <c r="C747" s="81">
        <f t="shared" si="315"/>
        <v>1000</v>
      </c>
      <c r="D747" s="82">
        <f ca="1">IF(A747&lt;$B$1,VLOOKUP(A747,[1]DI!$A$4:$B$15000,2,FALSE),0)</f>
        <v>4.4000000000000004E-2</v>
      </c>
      <c r="E747" s="81">
        <f t="shared" ca="1" si="321"/>
        <v>1.7089000000000001E-4</v>
      </c>
      <c r="F747" s="83">
        <f t="shared" si="308"/>
        <v>1.1679999999999999</v>
      </c>
      <c r="G747" s="84">
        <f t="shared" ca="1" si="309"/>
        <v>1.0001995995199999</v>
      </c>
      <c r="H747" s="81">
        <f ca="1">TRUNC(PRODUCT(G$10:G746),15)</f>
        <v>1.1532838983440099</v>
      </c>
      <c r="I747" s="81">
        <f t="shared" si="316"/>
        <v>1</v>
      </c>
      <c r="J747" s="81">
        <f t="shared" ca="1" si="310"/>
        <v>1.1532838999999999</v>
      </c>
      <c r="K747" s="81">
        <f t="shared" ca="1" si="311"/>
        <v>153.28389999999999</v>
      </c>
      <c r="L747" s="85">
        <f>IF(VLOOKUP(A747,$U$12:$AD$125,8)=VLOOKUP(A746,$U$12:$AD$125,8),0,VLOOKUP(A747,U$12:$AD$125,8))</f>
        <v>0</v>
      </c>
      <c r="M747" s="86">
        <f>IF(L747&gt;0,VLOOKUP(L747,T$12:$AC$125,7),0)</f>
        <v>0</v>
      </c>
      <c r="N747" s="81">
        <f t="shared" si="317"/>
        <v>0</v>
      </c>
      <c r="O747" s="81">
        <f t="shared" ca="1" si="312"/>
        <v>153.28389999999999</v>
      </c>
      <c r="P747" s="87" t="str">
        <f t="shared" si="318"/>
        <v>J=</v>
      </c>
      <c r="Q747" s="88">
        <f t="shared" si="319"/>
        <v>44676</v>
      </c>
      <c r="R747" s="7"/>
      <c r="S747" s="7"/>
      <c r="T747" s="7"/>
      <c r="U747" s="7"/>
      <c r="V747" s="7"/>
      <c r="W747" s="7"/>
      <c r="X747" s="7"/>
      <c r="Y747" s="7"/>
      <c r="Z747" s="7"/>
      <c r="AA747" s="7"/>
      <c r="AB747" s="7"/>
      <c r="AC747" s="7"/>
      <c r="AD747" s="7"/>
      <c r="AE747" s="7"/>
      <c r="AF747" s="37" t="s">
        <v>65</v>
      </c>
      <c r="AG747" s="9"/>
      <c r="AH747" s="3"/>
      <c r="AI747" s="13"/>
      <c r="AJ747" s="5"/>
      <c r="AK747" s="13"/>
      <c r="AL747" s="37"/>
      <c r="AM747" s="5"/>
      <c r="AN747" s="3"/>
      <c r="AO747" s="6"/>
      <c r="AP747" s="20"/>
      <c r="AQ747" s="3"/>
      <c r="AR747" s="21" t="s">
        <v>24</v>
      </c>
      <c r="AS747" s="37" t="s">
        <v>14</v>
      </c>
      <c r="AT747" s="12"/>
      <c r="AU747" s="12"/>
      <c r="AV747" s="22"/>
      <c r="AW747" s="12"/>
      <c r="AX747" s="12"/>
      <c r="AY747" s="12"/>
      <c r="AZ747" s="12"/>
      <c r="BA747" s="12"/>
      <c r="BB747" s="12"/>
      <c r="BC747" s="12"/>
      <c r="BD747" s="12"/>
      <c r="BE747" s="12"/>
      <c r="BF747" s="12"/>
      <c r="BG747" s="12"/>
      <c r="BH747" s="12"/>
      <c r="BI747" s="12"/>
      <c r="BJ747" s="12"/>
      <c r="BK747" s="12"/>
      <c r="BL747" s="12"/>
      <c r="BM747" s="12"/>
      <c r="BN747" s="12"/>
      <c r="BO747" s="12"/>
      <c r="BP747" s="12"/>
      <c r="BQ747" s="12"/>
      <c r="BR747" s="12"/>
      <c r="BS747" s="12"/>
      <c r="BT747" s="12"/>
      <c r="BU747" s="12"/>
      <c r="BV747" s="12"/>
      <c r="BW747" s="12"/>
      <c r="BX747" s="12"/>
      <c r="BY747" s="12"/>
      <c r="BZ747" s="12"/>
      <c r="CA747" s="12"/>
      <c r="CB747" s="12"/>
      <c r="CC747" s="12"/>
      <c r="CD747" s="12"/>
      <c r="CE747" s="12"/>
      <c r="CF747" s="12"/>
      <c r="CG747" s="12"/>
      <c r="CH747" s="12"/>
      <c r="CI747" s="12"/>
      <c r="CJ747" s="12"/>
      <c r="CK747" s="12"/>
      <c r="CL747" s="12"/>
      <c r="CM747" s="12"/>
      <c r="CN747" s="12"/>
      <c r="CO747" s="12"/>
      <c r="CP747" s="12"/>
      <c r="CQ747" s="12"/>
      <c r="CR747" s="12"/>
      <c r="CS747" s="12"/>
      <c r="CT747" s="12"/>
      <c r="CU747" s="12"/>
      <c r="CV747" s="12"/>
      <c r="CW747" s="12"/>
      <c r="CX747" s="12"/>
      <c r="CY747" s="12"/>
      <c r="CZ747" s="12"/>
      <c r="DA747" s="12"/>
      <c r="DB747" s="12"/>
      <c r="DC747" s="12"/>
      <c r="DD747" s="12"/>
      <c r="DE747" s="12"/>
      <c r="DF747" s="12"/>
      <c r="DG747" s="12"/>
      <c r="DH747" s="12"/>
      <c r="DI747" s="12"/>
      <c r="DJ747" s="12"/>
      <c r="DK747" s="12"/>
      <c r="DL747" s="12"/>
      <c r="DM747" s="12"/>
      <c r="DN747" s="12"/>
      <c r="DO747" s="12"/>
      <c r="DP747" s="12"/>
      <c r="DQ747" s="12"/>
      <c r="DR747" s="12"/>
      <c r="DS747" s="12"/>
      <c r="DT747" s="12"/>
      <c r="DU747" s="12"/>
      <c r="DV747" s="12"/>
      <c r="DW747" s="12"/>
      <c r="DX747" s="12"/>
      <c r="DY747" s="12"/>
      <c r="DZ747" s="12"/>
      <c r="EA747" s="12"/>
      <c r="EB747" s="12"/>
      <c r="EC747" s="12"/>
      <c r="ED747" s="12"/>
      <c r="EE747" s="12"/>
      <c r="EF747" s="12"/>
      <c r="EG747" s="12"/>
      <c r="EH747" s="12"/>
      <c r="EI747" s="12"/>
      <c r="EJ747" s="12"/>
      <c r="EK747" s="12"/>
      <c r="EL747" s="12"/>
      <c r="EM747" s="12"/>
      <c r="EN747" s="12"/>
      <c r="EO747" s="12"/>
      <c r="EP747" s="12"/>
      <c r="EQ747" s="12"/>
      <c r="ER747" s="12"/>
      <c r="ES747" s="12"/>
      <c r="ET747" s="12"/>
      <c r="EU747" s="12"/>
      <c r="EV747" s="12"/>
      <c r="EW747" s="12"/>
      <c r="EX747" s="12"/>
      <c r="EY747" s="12"/>
      <c r="EZ747" s="12"/>
      <c r="FA747" s="12"/>
      <c r="FB747" s="12"/>
      <c r="FC747" s="12"/>
      <c r="FD747" s="12"/>
      <c r="FE747" s="12"/>
      <c r="FF747" s="12"/>
      <c r="FG747" s="12"/>
      <c r="FH747" s="12"/>
      <c r="FI747" s="12"/>
      <c r="FJ747" s="12"/>
      <c r="FK747" s="12"/>
      <c r="FL747" s="12"/>
      <c r="FM747" s="12"/>
      <c r="FN747" s="12"/>
      <c r="FO747" s="12"/>
      <c r="FP747" s="12"/>
      <c r="FQ747" s="12"/>
      <c r="FR747" s="12"/>
      <c r="FS747" s="12"/>
      <c r="FT747" s="12"/>
      <c r="FU747" s="12"/>
      <c r="FV747" s="12"/>
      <c r="FW747" s="12"/>
      <c r="FX747" s="12"/>
      <c r="FY747" s="12"/>
      <c r="FZ747" s="12"/>
      <c r="GA747" s="12"/>
      <c r="GB747" s="12"/>
      <c r="GC747" s="12"/>
      <c r="GD747" s="12"/>
      <c r="GE747" s="12"/>
      <c r="GF747" s="12"/>
      <c r="GG747" s="12"/>
      <c r="GH747" s="12"/>
      <c r="GI747" s="12"/>
      <c r="GJ747" s="12"/>
      <c r="GK747" s="12"/>
      <c r="GL747" s="12"/>
      <c r="GM747" s="12"/>
      <c r="GN747" s="12"/>
      <c r="GO747" s="12"/>
      <c r="GP747" s="12"/>
      <c r="GQ747" s="12"/>
      <c r="GR747" s="12"/>
    </row>
    <row r="748" spans="1:203" x14ac:dyDescent="0.2">
      <c r="A748" s="79">
        <f t="shared" si="314"/>
        <v>43820</v>
      </c>
      <c r="B748" s="80">
        <f t="shared" ca="1" si="320"/>
        <v>1153.5140900000001</v>
      </c>
      <c r="C748" s="81">
        <f t="shared" si="315"/>
        <v>1000</v>
      </c>
      <c r="D748" s="82">
        <f ca="1">IF(A748&lt;$B$1,VLOOKUP(A748,[1]DI!$A$4:$B$15000,2,FALSE),0)</f>
        <v>0</v>
      </c>
      <c r="E748" s="81">
        <f t="shared" ca="1" si="321"/>
        <v>0</v>
      </c>
      <c r="F748" s="83">
        <f t="shared" si="308"/>
        <v>1.1679999999999999</v>
      </c>
      <c r="G748" s="84">
        <f t="shared" ca="1" si="309"/>
        <v>1</v>
      </c>
      <c r="H748" s="81">
        <f ca="1">TRUNC(PRODUCT(G$10:G747),15)</f>
        <v>1.15351409325654</v>
      </c>
      <c r="I748" s="81">
        <f t="shared" si="316"/>
        <v>1</v>
      </c>
      <c r="J748" s="81">
        <f t="shared" ca="1" si="310"/>
        <v>1.15351409</v>
      </c>
      <c r="K748" s="81">
        <f t="shared" ca="1" si="311"/>
        <v>153.51409000000001</v>
      </c>
      <c r="L748" s="85">
        <f>IF(VLOOKUP(A748,$U$12:$AD$125,8)=VLOOKUP(A747,$U$12:$AD$125,8),0,VLOOKUP(A748,U$12:$AD$125,8))</f>
        <v>0</v>
      </c>
      <c r="M748" s="86">
        <f>IF(L748&gt;0,VLOOKUP(L748,T$12:$AC$125,7),0)</f>
        <v>0</v>
      </c>
      <c r="N748" s="81">
        <f t="shared" si="317"/>
        <v>0</v>
      </c>
      <c r="O748" s="81">
        <f t="shared" ca="1" si="312"/>
        <v>153.51409000000001</v>
      </c>
      <c r="P748" s="87" t="str">
        <f t="shared" si="318"/>
        <v>J=</v>
      </c>
      <c r="Q748" s="88">
        <f t="shared" si="319"/>
        <v>44676</v>
      </c>
      <c r="R748" s="7"/>
      <c r="S748" s="7"/>
      <c r="T748" s="7"/>
      <c r="U748" s="7"/>
      <c r="V748" s="7"/>
      <c r="W748" s="7"/>
      <c r="X748" s="7"/>
      <c r="Y748" s="7"/>
      <c r="Z748" s="7"/>
      <c r="AA748" s="7"/>
      <c r="AB748" s="7"/>
      <c r="AC748" s="7"/>
      <c r="AD748" s="7"/>
      <c r="AE748" s="7"/>
      <c r="AF748" s="37"/>
      <c r="AG748" s="3" t="s">
        <v>26</v>
      </c>
      <c r="AH748" s="3" t="s">
        <v>26</v>
      </c>
      <c r="AI748" s="13" t="s">
        <v>27</v>
      </c>
      <c r="AJ748" s="5" t="s">
        <v>28</v>
      </c>
      <c r="AK748" s="4" t="s">
        <v>29</v>
      </c>
      <c r="AL748" s="65"/>
      <c r="AM748" s="10" t="s">
        <v>32</v>
      </c>
      <c r="AN748" s="3" t="s">
        <v>26</v>
      </c>
      <c r="AO748" s="6"/>
      <c r="AP748" s="20" t="s">
        <v>33</v>
      </c>
      <c r="AQ748" s="3" t="s">
        <v>26</v>
      </c>
      <c r="AR748" s="21" t="s">
        <v>34</v>
      </c>
      <c r="AS748" s="65"/>
      <c r="AT748" s="12"/>
      <c r="AU748" s="12"/>
      <c r="AV748" s="22"/>
      <c r="AW748" s="12"/>
      <c r="AX748" s="12"/>
      <c r="AY748" s="12"/>
      <c r="AZ748" s="12"/>
      <c r="BA748" s="12"/>
      <c r="BB748" s="12"/>
      <c r="BC748" s="12"/>
      <c r="BD748" s="12"/>
      <c r="BE748" s="12"/>
      <c r="BF748" s="12"/>
      <c r="BG748" s="12"/>
      <c r="BH748" s="12"/>
      <c r="BI748" s="12"/>
      <c r="BJ748" s="12"/>
      <c r="BK748" s="12"/>
      <c r="BL748" s="12"/>
      <c r="BM748" s="12"/>
      <c r="BN748" s="12"/>
      <c r="BO748" s="12"/>
      <c r="BP748" s="12"/>
      <c r="BQ748" s="12"/>
      <c r="BR748" s="12"/>
      <c r="BS748" s="12"/>
      <c r="BT748" s="12"/>
      <c r="BU748" s="12"/>
      <c r="BV748" s="12"/>
      <c r="BW748" s="12"/>
      <c r="BX748" s="12"/>
      <c r="BY748" s="12"/>
      <c r="BZ748" s="12"/>
      <c r="CA748" s="12"/>
      <c r="CB748" s="12"/>
      <c r="CC748" s="12"/>
      <c r="CD748" s="12"/>
      <c r="CE748" s="12"/>
      <c r="CF748" s="12"/>
      <c r="CG748" s="12"/>
      <c r="CH748" s="12"/>
      <c r="CI748" s="12"/>
      <c r="CJ748" s="12"/>
      <c r="CK748" s="12"/>
      <c r="CL748" s="12"/>
      <c r="CM748" s="12"/>
      <c r="CN748" s="12"/>
      <c r="CO748" s="12"/>
      <c r="CP748" s="12"/>
      <c r="CQ748" s="12"/>
      <c r="CR748" s="12"/>
      <c r="CS748" s="12"/>
      <c r="CT748" s="12"/>
      <c r="CU748" s="12"/>
      <c r="CV748" s="12"/>
      <c r="CW748" s="12"/>
      <c r="CX748" s="12"/>
      <c r="CY748" s="12"/>
      <c r="CZ748" s="12"/>
      <c r="DA748" s="12"/>
      <c r="DB748" s="12"/>
      <c r="DC748" s="12"/>
      <c r="DD748" s="12"/>
      <c r="DE748" s="12"/>
      <c r="DF748" s="12"/>
      <c r="DG748" s="12"/>
      <c r="DH748" s="12"/>
      <c r="DI748" s="12"/>
      <c r="DJ748" s="12"/>
      <c r="DK748" s="12"/>
      <c r="DL748" s="12"/>
      <c r="DM748" s="12"/>
      <c r="DN748" s="12"/>
      <c r="DO748" s="12"/>
      <c r="DP748" s="12"/>
      <c r="DQ748" s="12"/>
      <c r="DR748" s="12"/>
      <c r="DS748" s="12"/>
      <c r="DT748" s="12"/>
      <c r="DU748" s="12"/>
      <c r="DV748" s="12"/>
      <c r="DW748" s="12"/>
      <c r="DX748" s="12"/>
      <c r="DY748" s="12"/>
      <c r="DZ748" s="12"/>
      <c r="EA748" s="12"/>
      <c r="EB748" s="12"/>
      <c r="EC748" s="12"/>
      <c r="ED748" s="12"/>
      <c r="EE748" s="12"/>
      <c r="EF748" s="12"/>
      <c r="EG748" s="12"/>
      <c r="EH748" s="12"/>
      <c r="EI748" s="12"/>
      <c r="EJ748" s="12"/>
      <c r="EK748" s="12"/>
      <c r="EL748" s="12"/>
      <c r="EM748" s="12"/>
      <c r="EN748" s="12"/>
      <c r="EO748" s="12"/>
      <c r="EP748" s="12"/>
      <c r="EQ748" s="12"/>
      <c r="ER748" s="12"/>
      <c r="ES748" s="12"/>
      <c r="ET748" s="12"/>
      <c r="EU748" s="12"/>
      <c r="EV748" s="12"/>
      <c r="EW748" s="12"/>
      <c r="EX748" s="12"/>
      <c r="EY748" s="12"/>
      <c r="EZ748" s="12"/>
      <c r="FA748" s="12"/>
      <c r="FB748" s="12"/>
      <c r="FC748" s="12"/>
      <c r="FD748" s="12"/>
      <c r="FE748" s="12"/>
      <c r="FF748" s="12"/>
      <c r="FG748" s="12"/>
      <c r="FH748" s="12"/>
      <c r="FI748" s="12"/>
      <c r="FJ748" s="12"/>
      <c r="FK748" s="12"/>
      <c r="FL748" s="12"/>
      <c r="FM748" s="12"/>
      <c r="FN748" s="12"/>
      <c r="FO748" s="12"/>
      <c r="FP748" s="12"/>
      <c r="FQ748" s="12"/>
      <c r="FR748" s="12"/>
      <c r="FS748" s="12"/>
      <c r="FT748" s="12"/>
      <c r="FU748" s="12"/>
      <c r="FV748" s="12"/>
      <c r="FW748" s="12"/>
      <c r="FX748" s="12"/>
      <c r="FY748" s="12"/>
      <c r="FZ748" s="12"/>
      <c r="GA748" s="12"/>
      <c r="GB748" s="12"/>
      <c r="GC748" s="12"/>
      <c r="GD748" s="12"/>
      <c r="GE748" s="12"/>
      <c r="GF748" s="12"/>
      <c r="GG748" s="12"/>
      <c r="GH748" s="12"/>
      <c r="GI748" s="12"/>
      <c r="GJ748" s="12"/>
      <c r="GK748" s="12"/>
      <c r="GL748" s="12"/>
      <c r="GM748" s="12"/>
      <c r="GN748" s="12"/>
      <c r="GO748" s="12"/>
      <c r="GP748" s="12"/>
      <c r="GQ748" s="12"/>
      <c r="GR748" s="12"/>
    </row>
    <row r="749" spans="1:203" x14ac:dyDescent="0.2">
      <c r="A749" s="79">
        <f t="shared" si="314"/>
        <v>43821</v>
      </c>
      <c r="B749" s="80">
        <f t="shared" ca="1" si="320"/>
        <v>1153.5140900000001</v>
      </c>
      <c r="C749" s="81">
        <f t="shared" si="315"/>
        <v>1000</v>
      </c>
      <c r="D749" s="82">
        <f ca="1">IF(A749&lt;$B$1,VLOOKUP(A749,[1]DI!$A$4:$B$15000,2,FALSE),0)</f>
        <v>0</v>
      </c>
      <c r="E749" s="81">
        <f t="shared" ca="1" si="321"/>
        <v>0</v>
      </c>
      <c r="F749" s="83">
        <f t="shared" si="308"/>
        <v>1.1679999999999999</v>
      </c>
      <c r="G749" s="84">
        <f t="shared" ca="1" si="309"/>
        <v>1</v>
      </c>
      <c r="H749" s="81">
        <f ca="1">TRUNC(PRODUCT(G$10:G748),15)</f>
        <v>1.15351409325654</v>
      </c>
      <c r="I749" s="81">
        <f t="shared" si="316"/>
        <v>1</v>
      </c>
      <c r="J749" s="81">
        <f t="shared" ca="1" si="310"/>
        <v>1.15351409</v>
      </c>
      <c r="K749" s="81">
        <f t="shared" ca="1" si="311"/>
        <v>153.51409000000001</v>
      </c>
      <c r="L749" s="85">
        <f>IF(VLOOKUP(A749,$U$12:$AD$125,8)=VLOOKUP(A748,$U$12:$AD$125,8),0,VLOOKUP(A749,U$12:$AD$125,8))</f>
        <v>0</v>
      </c>
      <c r="M749" s="86">
        <f>IF(L749&gt;0,VLOOKUP(L749,T$12:$AC$125,7),0)</f>
        <v>0</v>
      </c>
      <c r="N749" s="81">
        <f t="shared" si="317"/>
        <v>0</v>
      </c>
      <c r="O749" s="81">
        <f t="shared" ca="1" si="312"/>
        <v>153.51409000000001</v>
      </c>
      <c r="P749" s="87" t="str">
        <f t="shared" si="318"/>
        <v>J=</v>
      </c>
      <c r="Q749" s="88">
        <f t="shared" si="319"/>
        <v>44676</v>
      </c>
      <c r="R749" s="7"/>
      <c r="S749" s="7"/>
      <c r="T749" s="7"/>
      <c r="U749" s="7"/>
      <c r="V749" s="7"/>
      <c r="W749" s="7"/>
      <c r="X749" s="7"/>
      <c r="Y749" s="7"/>
      <c r="Z749" s="7"/>
      <c r="AA749" s="7"/>
      <c r="AB749" s="7"/>
      <c r="AC749" s="7"/>
      <c r="AD749" s="7"/>
      <c r="AE749" s="7"/>
      <c r="AF749" s="65"/>
      <c r="AG749" s="9"/>
      <c r="AH749" s="9"/>
      <c r="AI749" s="4"/>
      <c r="AJ749" s="10"/>
      <c r="AK749" s="4"/>
      <c r="AL749" s="65"/>
      <c r="AM749" s="10"/>
      <c r="AN749" s="9"/>
      <c r="AO749" s="7"/>
      <c r="AP749" s="11"/>
      <c r="AQ749" s="9"/>
      <c r="AR749" s="8"/>
      <c r="AS749" s="68"/>
      <c r="AT749" s="12"/>
      <c r="AU749" s="12"/>
      <c r="AV749" s="22"/>
      <c r="AW749" s="12"/>
      <c r="AX749" s="12"/>
      <c r="AY749" s="12"/>
      <c r="AZ749" s="12"/>
      <c r="BA749" s="12"/>
      <c r="BB749" s="12"/>
      <c r="BC749" s="12"/>
      <c r="BD749" s="12"/>
      <c r="BE749" s="12"/>
      <c r="BF749" s="12"/>
      <c r="BG749" s="12"/>
      <c r="BH749" s="12"/>
      <c r="BI749" s="12"/>
      <c r="BJ749" s="12"/>
      <c r="BK749" s="12"/>
      <c r="BL749" s="12"/>
      <c r="BM749" s="12"/>
      <c r="BN749" s="12"/>
      <c r="BO749" s="12"/>
      <c r="BP749" s="12"/>
      <c r="BQ749" s="12"/>
      <c r="BR749" s="12"/>
      <c r="BS749" s="12"/>
      <c r="BT749" s="12"/>
      <c r="BU749" s="12"/>
      <c r="BV749" s="12"/>
      <c r="BW749" s="12"/>
      <c r="BX749" s="12"/>
      <c r="BY749" s="12"/>
      <c r="BZ749" s="12"/>
      <c r="CA749" s="12"/>
      <c r="CB749" s="12"/>
      <c r="CC749" s="12"/>
      <c r="CD749" s="12"/>
      <c r="CE749" s="12"/>
      <c r="CF749" s="12"/>
      <c r="CG749" s="12"/>
      <c r="CH749" s="12"/>
      <c r="CI749" s="12"/>
      <c r="CJ749" s="12"/>
      <c r="CK749" s="12"/>
      <c r="CL749" s="12"/>
      <c r="CM749" s="12"/>
      <c r="CN749" s="12"/>
      <c r="CO749" s="12"/>
      <c r="CP749" s="12"/>
      <c r="CQ749" s="12"/>
      <c r="CR749" s="12"/>
      <c r="CS749" s="12"/>
      <c r="CT749" s="12"/>
      <c r="CU749" s="12"/>
      <c r="CV749" s="12"/>
      <c r="CW749" s="12"/>
      <c r="CX749" s="12"/>
      <c r="CY749" s="12"/>
      <c r="CZ749" s="12"/>
      <c r="DA749" s="12"/>
      <c r="DB749" s="12"/>
      <c r="DC749" s="12"/>
      <c r="DD749" s="12"/>
      <c r="DE749" s="12"/>
      <c r="DF749" s="12"/>
      <c r="DG749" s="12"/>
      <c r="DH749" s="12"/>
      <c r="DI749" s="12"/>
      <c r="DJ749" s="12"/>
      <c r="DK749" s="12"/>
      <c r="DL749" s="12"/>
      <c r="DM749" s="12"/>
      <c r="DN749" s="12"/>
      <c r="DO749" s="12"/>
      <c r="DP749" s="12"/>
      <c r="DQ749" s="12"/>
      <c r="DR749" s="12"/>
      <c r="DS749" s="12"/>
      <c r="DT749" s="12"/>
      <c r="DU749" s="12"/>
      <c r="DV749" s="12"/>
      <c r="DW749" s="12"/>
      <c r="DX749" s="12"/>
      <c r="DY749" s="12"/>
      <c r="DZ749" s="12"/>
      <c r="EA749" s="12"/>
      <c r="EB749" s="12"/>
      <c r="EC749" s="12"/>
      <c r="ED749" s="12"/>
      <c r="EE749" s="12"/>
      <c r="EF749" s="12"/>
      <c r="EG749" s="12"/>
      <c r="EH749" s="12"/>
      <c r="EI749" s="12"/>
      <c r="EJ749" s="12"/>
      <c r="EK749" s="12"/>
      <c r="EL749" s="12"/>
      <c r="EM749" s="12"/>
      <c r="EN749" s="12"/>
      <c r="EO749" s="12"/>
      <c r="EP749" s="12"/>
      <c r="EQ749" s="12"/>
      <c r="ER749" s="12"/>
      <c r="ES749" s="12"/>
      <c r="ET749" s="12"/>
      <c r="EU749" s="12"/>
      <c r="EV749" s="12"/>
      <c r="EW749" s="12"/>
      <c r="EX749" s="12"/>
      <c r="EY749" s="12"/>
      <c r="EZ749" s="12"/>
      <c r="FA749" s="12"/>
      <c r="FB749" s="12"/>
      <c r="FC749" s="12"/>
      <c r="FD749" s="12"/>
      <c r="FE749" s="12"/>
      <c r="FF749" s="12"/>
      <c r="FG749" s="12"/>
      <c r="FH749" s="12"/>
      <c r="FI749" s="12"/>
      <c r="FJ749" s="12"/>
      <c r="FK749" s="12"/>
      <c r="FL749" s="12"/>
      <c r="FM749" s="12"/>
      <c r="FN749" s="12"/>
      <c r="FO749" s="12"/>
      <c r="FP749" s="12"/>
      <c r="FQ749" s="12"/>
      <c r="FR749" s="12"/>
      <c r="FS749" s="12"/>
      <c r="FT749" s="12"/>
      <c r="FU749" s="12"/>
      <c r="FV749" s="12"/>
      <c r="FW749" s="12"/>
      <c r="FX749" s="12"/>
      <c r="FY749" s="12"/>
      <c r="FZ749" s="12"/>
      <c r="GA749" s="12"/>
      <c r="GB749" s="12"/>
      <c r="GC749" s="12"/>
      <c r="GD749" s="12"/>
      <c r="GE749" s="12"/>
      <c r="GF749" s="12"/>
      <c r="GG749" s="12"/>
      <c r="GH749" s="12"/>
      <c r="GI749" s="12"/>
      <c r="GJ749" s="12"/>
      <c r="GK749" s="12"/>
      <c r="GL749" s="12"/>
      <c r="GM749" s="12"/>
      <c r="GN749" s="12"/>
      <c r="GO749" s="12"/>
      <c r="GP749" s="12"/>
      <c r="GQ749" s="12"/>
      <c r="GR749" s="12"/>
    </row>
    <row r="750" spans="1:203" x14ac:dyDescent="0.2">
      <c r="A750" s="79">
        <f t="shared" si="314"/>
        <v>43822</v>
      </c>
      <c r="B750" s="80">
        <f t="shared" ca="1" si="320"/>
        <v>1153.5140900000001</v>
      </c>
      <c r="C750" s="81">
        <f t="shared" si="315"/>
        <v>1000</v>
      </c>
      <c r="D750" s="82">
        <f ca="1">IF(A750&lt;$B$1,VLOOKUP(A750,[1]DI!$A$4:$B$15000,2,FALSE),0)</f>
        <v>4.4000000000000004E-2</v>
      </c>
      <c r="E750" s="81">
        <f t="shared" ca="1" si="321"/>
        <v>1.7089000000000001E-4</v>
      </c>
      <c r="F750" s="83">
        <f t="shared" si="308"/>
        <v>1.1679999999999999</v>
      </c>
      <c r="G750" s="84">
        <f t="shared" ca="1" si="309"/>
        <v>1.0001995995199999</v>
      </c>
      <c r="H750" s="81">
        <f ca="1">TRUNC(PRODUCT(G$10:G749),15)</f>
        <v>1.15351409325654</v>
      </c>
      <c r="I750" s="81">
        <f t="shared" si="316"/>
        <v>1</v>
      </c>
      <c r="J750" s="81">
        <f t="shared" ca="1" si="310"/>
        <v>1.15351409</v>
      </c>
      <c r="K750" s="81">
        <f t="shared" ca="1" si="311"/>
        <v>153.51409000000001</v>
      </c>
      <c r="L750" s="85">
        <f>IF(VLOOKUP(A750,$U$12:$AD$125,8)=VLOOKUP(A749,$U$12:$AD$125,8),0,VLOOKUP(A750,U$12:$AD$125,8))</f>
        <v>0</v>
      </c>
      <c r="M750" s="86">
        <f>IF(L750&gt;0,VLOOKUP(L750,T$12:$AC$125,7),0)</f>
        <v>0</v>
      </c>
      <c r="N750" s="81">
        <f t="shared" si="317"/>
        <v>0</v>
      </c>
      <c r="O750" s="81">
        <f t="shared" ca="1" si="312"/>
        <v>153.51409000000001</v>
      </c>
      <c r="P750" s="87" t="str">
        <f t="shared" si="318"/>
        <v>J=</v>
      </c>
      <c r="Q750" s="88">
        <f t="shared" si="319"/>
        <v>44676</v>
      </c>
      <c r="R750" s="7"/>
      <c r="S750" s="7"/>
      <c r="T750" s="7"/>
      <c r="U750" s="7"/>
      <c r="V750" s="7"/>
      <c r="W750" s="7"/>
      <c r="X750" s="7"/>
      <c r="Y750" s="7"/>
      <c r="Z750" s="7"/>
      <c r="AA750" s="7"/>
      <c r="AB750" s="7"/>
      <c r="AC750" s="7"/>
      <c r="AD750" s="7"/>
      <c r="AE750" s="7"/>
      <c r="AF750" s="65">
        <f>(AF742+1)</f>
        <v>43652</v>
      </c>
      <c r="AG750" s="9">
        <f t="shared" ref="AG750:AK765" ca="1" si="325">VLOOKUP($AF750,$A$10:$Q$3625,(AG$1)+1)</f>
        <v>1119.8543999999999</v>
      </c>
      <c r="AH750" s="9">
        <f t="shared" si="325"/>
        <v>1000</v>
      </c>
      <c r="AI750" s="4">
        <f t="shared" ca="1" si="325"/>
        <v>0</v>
      </c>
      <c r="AJ750" s="10">
        <f t="shared" ca="1" si="325"/>
        <v>0</v>
      </c>
      <c r="AK750" s="4">
        <f t="shared" si="325"/>
        <v>1.1679999999999999</v>
      </c>
      <c r="AL750" s="65">
        <f t="shared" ref="AL750:AL779" si="326">AF750</f>
        <v>43652</v>
      </c>
      <c r="AM750" s="10">
        <f t="shared" ref="AM750:AS765" ca="1" si="327">VLOOKUP($AF750,$A$10:$Q$3625,(AM$1)+1)</f>
        <v>1.1198543999999999</v>
      </c>
      <c r="AN750" s="9">
        <f t="shared" ca="1" si="327"/>
        <v>119.8544</v>
      </c>
      <c r="AO750" s="7">
        <f t="shared" si="327"/>
        <v>0</v>
      </c>
      <c r="AP750" s="11">
        <f t="shared" si="327"/>
        <v>0</v>
      </c>
      <c r="AQ750" s="9">
        <f t="shared" si="327"/>
        <v>0</v>
      </c>
      <c r="AR750" s="8" t="str">
        <f t="shared" si="327"/>
        <v>J=</v>
      </c>
      <c r="AS750" s="65">
        <f t="shared" si="327"/>
        <v>44676</v>
      </c>
      <c r="AT750" s="12"/>
      <c r="AU750" s="12"/>
      <c r="AV750" s="22"/>
      <c r="AW750" s="12"/>
      <c r="AX750" s="12"/>
      <c r="AY750" s="12"/>
      <c r="AZ750" s="12"/>
      <c r="BA750" s="12"/>
      <c r="BB750" s="12"/>
      <c r="BC750" s="12"/>
      <c r="BD750" s="12"/>
      <c r="BE750" s="12"/>
      <c r="BF750" s="12"/>
      <c r="BG750" s="12"/>
      <c r="BH750" s="12"/>
      <c r="BI750" s="12"/>
      <c r="BJ750" s="12"/>
      <c r="BK750" s="12"/>
      <c r="BL750" s="12"/>
      <c r="BM750" s="12"/>
      <c r="BN750" s="12"/>
      <c r="BO750" s="12"/>
      <c r="BP750" s="12"/>
      <c r="BQ750" s="12"/>
      <c r="BR750" s="12"/>
      <c r="BS750" s="12"/>
      <c r="BT750" s="12"/>
      <c r="BU750" s="12"/>
      <c r="BV750" s="12"/>
      <c r="BW750" s="12"/>
      <c r="BX750" s="12"/>
      <c r="BY750" s="12"/>
      <c r="BZ750" s="12"/>
      <c r="CA750" s="12"/>
      <c r="CB750" s="12"/>
      <c r="CC750" s="12"/>
      <c r="CD750" s="12"/>
      <c r="CE750" s="12"/>
      <c r="CF750" s="12"/>
      <c r="CG750" s="12"/>
      <c r="CH750" s="12"/>
      <c r="CI750" s="12"/>
      <c r="CJ750" s="12"/>
      <c r="CK750" s="12"/>
      <c r="CL750" s="12"/>
      <c r="CM750" s="12"/>
      <c r="CN750" s="12"/>
      <c r="CO750" s="12"/>
      <c r="CP750" s="12"/>
      <c r="CQ750" s="12"/>
      <c r="CR750" s="12"/>
      <c r="CS750" s="12"/>
      <c r="CT750" s="12"/>
      <c r="CU750" s="12"/>
      <c r="CV750" s="12"/>
      <c r="CW750" s="12"/>
      <c r="CX750" s="12"/>
      <c r="CY750" s="12"/>
      <c r="CZ750" s="12"/>
      <c r="DA750" s="12"/>
      <c r="DB750" s="12"/>
      <c r="DC750" s="12"/>
      <c r="DD750" s="12"/>
      <c r="DE750" s="12"/>
      <c r="DF750" s="12"/>
      <c r="DG750" s="12"/>
      <c r="DH750" s="12"/>
      <c r="DI750" s="12"/>
      <c r="DJ750" s="12"/>
      <c r="DK750" s="12"/>
      <c r="DL750" s="12"/>
      <c r="DM750" s="12"/>
      <c r="DN750" s="12"/>
      <c r="DO750" s="12"/>
      <c r="DP750" s="12"/>
      <c r="DQ750" s="12"/>
      <c r="DR750" s="12"/>
      <c r="DS750" s="12"/>
      <c r="DT750" s="12"/>
      <c r="DU750" s="12"/>
      <c r="DV750" s="12"/>
      <c r="DW750" s="12"/>
      <c r="DX750" s="12"/>
      <c r="DY750" s="12"/>
      <c r="DZ750" s="12"/>
      <c r="EA750" s="12"/>
      <c r="EB750" s="12"/>
      <c r="EC750" s="12"/>
      <c r="ED750" s="12"/>
      <c r="EE750" s="12"/>
      <c r="EF750" s="12"/>
      <c r="EG750" s="12"/>
      <c r="EH750" s="12"/>
      <c r="EI750" s="12"/>
      <c r="EJ750" s="12"/>
      <c r="EK750" s="12"/>
      <c r="EL750" s="12"/>
      <c r="EM750" s="12"/>
      <c r="EN750" s="12"/>
      <c r="EO750" s="12"/>
      <c r="EP750" s="12"/>
      <c r="EQ750" s="12"/>
      <c r="ER750" s="12"/>
      <c r="ES750" s="12"/>
      <c r="ET750" s="12"/>
      <c r="EU750" s="12"/>
      <c r="EV750" s="12"/>
      <c r="EW750" s="12"/>
      <c r="EX750" s="12"/>
      <c r="EY750" s="12"/>
      <c r="EZ750" s="12"/>
      <c r="FA750" s="12"/>
      <c r="FB750" s="12"/>
      <c r="FC750" s="12"/>
      <c r="FD750" s="12"/>
      <c r="FE750" s="12"/>
      <c r="FF750" s="12"/>
      <c r="FG750" s="12"/>
      <c r="FH750" s="12"/>
      <c r="FI750" s="12"/>
      <c r="FJ750" s="12"/>
      <c r="FK750" s="12"/>
      <c r="FL750" s="12"/>
      <c r="FM750" s="12"/>
      <c r="FN750" s="12"/>
      <c r="FO750" s="12"/>
      <c r="FP750" s="12"/>
      <c r="FQ750" s="12"/>
      <c r="FR750" s="12"/>
      <c r="FS750" s="12"/>
      <c r="FT750" s="12"/>
      <c r="FU750" s="12"/>
      <c r="FV750" s="12"/>
      <c r="FW750" s="12"/>
      <c r="FX750" s="12"/>
      <c r="FY750" s="12"/>
      <c r="FZ750" s="12"/>
      <c r="GA750" s="12"/>
      <c r="GB750" s="12"/>
      <c r="GC750" s="12"/>
      <c r="GD750" s="12"/>
      <c r="GE750" s="12"/>
      <c r="GF750" s="12"/>
      <c r="GG750" s="12"/>
      <c r="GH750" s="12"/>
      <c r="GI750" s="12"/>
      <c r="GJ750" s="12"/>
      <c r="GK750" s="12"/>
      <c r="GL750" s="12"/>
      <c r="GM750" s="12"/>
      <c r="GN750" s="12"/>
      <c r="GO750" s="12"/>
      <c r="GP750" s="12"/>
      <c r="GQ750" s="12"/>
      <c r="GR750" s="12"/>
    </row>
    <row r="751" spans="1:203" x14ac:dyDescent="0.2">
      <c r="A751" s="79">
        <f t="shared" si="314"/>
        <v>43823</v>
      </c>
      <c r="B751" s="80">
        <f t="shared" ca="1" si="320"/>
        <v>1153.74433</v>
      </c>
      <c r="C751" s="81">
        <f t="shared" si="315"/>
        <v>1000</v>
      </c>
      <c r="D751" s="82">
        <f ca="1">IF(A751&lt;$B$1,VLOOKUP(A751,[1]DI!$A$4:$B$15000,2,FALSE),0)</f>
        <v>4.4000000000000004E-2</v>
      </c>
      <c r="E751" s="81">
        <f t="shared" ca="1" si="321"/>
        <v>1.7089000000000001E-4</v>
      </c>
      <c r="F751" s="83">
        <f t="shared" si="308"/>
        <v>1.1679999999999999</v>
      </c>
      <c r="G751" s="84">
        <f t="shared" ca="1" si="309"/>
        <v>1.0001995995199999</v>
      </c>
      <c r="H751" s="81">
        <f ca="1">TRUNC(PRODUCT(G$10:G750),15)</f>
        <v>1.15374433411587</v>
      </c>
      <c r="I751" s="81">
        <f t="shared" si="316"/>
        <v>1</v>
      </c>
      <c r="J751" s="81">
        <f t="shared" ca="1" si="310"/>
        <v>1.1537443300000001</v>
      </c>
      <c r="K751" s="81">
        <f t="shared" ca="1" si="311"/>
        <v>153.74432999999999</v>
      </c>
      <c r="L751" s="85">
        <f>IF(VLOOKUP(A751,$U$12:$AD$125,8)=VLOOKUP(A750,$U$12:$AD$125,8),0,VLOOKUP(A751,U$12:$AD$125,8))</f>
        <v>0</v>
      </c>
      <c r="M751" s="86">
        <f>IF(L751&gt;0,VLOOKUP(L751,T$12:$AC$125,7),0)</f>
        <v>0</v>
      </c>
      <c r="N751" s="81">
        <f t="shared" si="317"/>
        <v>0</v>
      </c>
      <c r="O751" s="81">
        <f t="shared" ca="1" si="312"/>
        <v>153.74432999999999</v>
      </c>
      <c r="P751" s="87" t="str">
        <f t="shared" si="318"/>
        <v>J=</v>
      </c>
      <c r="Q751" s="88">
        <f t="shared" si="319"/>
        <v>44676</v>
      </c>
      <c r="R751" s="7"/>
      <c r="S751" s="7"/>
      <c r="T751" s="7"/>
      <c r="U751" s="7"/>
      <c r="V751" s="7"/>
      <c r="W751" s="7"/>
      <c r="X751" s="7"/>
      <c r="Y751" s="7"/>
      <c r="Z751" s="7"/>
      <c r="AA751" s="7"/>
      <c r="AB751" s="7"/>
      <c r="AC751" s="7"/>
      <c r="AD751" s="7"/>
      <c r="AE751" s="7"/>
      <c r="AF751" s="65">
        <f t="shared" ref="AF751:AF779" si="328">(AF750+1)</f>
        <v>43653</v>
      </c>
      <c r="AG751" s="9">
        <f t="shared" ca="1" si="325"/>
        <v>1119.8543999999999</v>
      </c>
      <c r="AH751" s="9">
        <f t="shared" si="325"/>
        <v>1000</v>
      </c>
      <c r="AI751" s="4">
        <f t="shared" ca="1" si="325"/>
        <v>0</v>
      </c>
      <c r="AJ751" s="10">
        <f t="shared" ca="1" si="325"/>
        <v>0</v>
      </c>
      <c r="AK751" s="4">
        <f t="shared" si="325"/>
        <v>1.1679999999999999</v>
      </c>
      <c r="AL751" s="65">
        <f t="shared" si="326"/>
        <v>43653</v>
      </c>
      <c r="AM751" s="10">
        <f t="shared" ca="1" si="327"/>
        <v>1.1198543999999999</v>
      </c>
      <c r="AN751" s="9">
        <f t="shared" ca="1" si="327"/>
        <v>119.8544</v>
      </c>
      <c r="AO751" s="7">
        <f t="shared" si="327"/>
        <v>0</v>
      </c>
      <c r="AP751" s="11">
        <f t="shared" si="327"/>
        <v>0</v>
      </c>
      <c r="AQ751" s="9">
        <f t="shared" si="327"/>
        <v>0</v>
      </c>
      <c r="AR751" s="8" t="str">
        <f t="shared" si="327"/>
        <v>J=</v>
      </c>
      <c r="AS751" s="65">
        <f t="shared" si="327"/>
        <v>44676</v>
      </c>
      <c r="AT751" s="12"/>
      <c r="AU751" s="12"/>
      <c r="AV751" s="22"/>
      <c r="AW751" s="12"/>
      <c r="AX751" s="12"/>
      <c r="AY751" s="12"/>
      <c r="AZ751" s="12"/>
      <c r="BA751" s="12"/>
      <c r="BB751" s="12"/>
      <c r="BC751" s="12"/>
      <c r="BD751" s="12"/>
      <c r="BE751" s="12"/>
      <c r="BF751" s="12"/>
      <c r="BG751" s="12"/>
      <c r="BH751" s="12"/>
      <c r="BI751" s="12"/>
      <c r="BJ751" s="12"/>
      <c r="BK751" s="12"/>
      <c r="BL751" s="12"/>
      <c r="BM751" s="12"/>
      <c r="BN751" s="12"/>
      <c r="BO751" s="12"/>
      <c r="BP751" s="12"/>
      <c r="BQ751" s="12"/>
      <c r="BR751" s="12"/>
      <c r="BS751" s="12"/>
      <c r="BT751" s="12"/>
      <c r="BU751" s="12"/>
      <c r="BV751" s="12"/>
      <c r="BW751" s="12"/>
      <c r="BX751" s="12"/>
      <c r="BY751" s="12"/>
      <c r="BZ751" s="12"/>
      <c r="CA751" s="12"/>
      <c r="CB751" s="12"/>
      <c r="CC751" s="12"/>
      <c r="CD751" s="12"/>
      <c r="CE751" s="12"/>
      <c r="CF751" s="12"/>
      <c r="CG751" s="12"/>
      <c r="CH751" s="12"/>
      <c r="CI751" s="12"/>
      <c r="CJ751" s="12"/>
      <c r="CK751" s="12"/>
      <c r="CL751" s="12"/>
      <c r="CM751" s="12"/>
      <c r="CN751" s="12"/>
      <c r="CO751" s="12"/>
      <c r="CP751" s="12"/>
      <c r="CQ751" s="12"/>
      <c r="CR751" s="12"/>
      <c r="CS751" s="12"/>
      <c r="CT751" s="12"/>
      <c r="CU751" s="12"/>
      <c r="CV751" s="12"/>
      <c r="CW751" s="12"/>
      <c r="CX751" s="12"/>
      <c r="CY751" s="12"/>
      <c r="CZ751" s="12"/>
      <c r="DA751" s="12"/>
      <c r="DB751" s="12"/>
      <c r="DC751" s="12"/>
      <c r="DD751" s="12"/>
      <c r="DE751" s="12"/>
      <c r="DF751" s="12"/>
      <c r="DG751" s="12"/>
      <c r="DH751" s="12"/>
      <c r="DI751" s="12"/>
      <c r="DJ751" s="12"/>
      <c r="DK751" s="12"/>
      <c r="DL751" s="12"/>
      <c r="DM751" s="12"/>
      <c r="DN751" s="12"/>
      <c r="DO751" s="12"/>
      <c r="DP751" s="12"/>
      <c r="DQ751" s="12"/>
      <c r="DR751" s="12"/>
      <c r="DS751" s="12"/>
      <c r="DT751" s="12"/>
      <c r="DU751" s="12"/>
      <c r="DV751" s="12"/>
      <c r="DW751" s="12"/>
      <c r="DX751" s="12"/>
      <c r="DY751" s="12"/>
      <c r="DZ751" s="12"/>
      <c r="EA751" s="12"/>
      <c r="EB751" s="12"/>
      <c r="EC751" s="12"/>
      <c r="ED751" s="12"/>
      <c r="EE751" s="12"/>
      <c r="EF751" s="12"/>
      <c r="EG751" s="12"/>
      <c r="EH751" s="12"/>
      <c r="EI751" s="12"/>
      <c r="EJ751" s="12"/>
      <c r="EK751" s="12"/>
      <c r="EL751" s="12"/>
      <c r="EM751" s="12"/>
      <c r="EN751" s="12"/>
      <c r="EO751" s="12"/>
      <c r="EP751" s="12"/>
      <c r="EQ751" s="12"/>
      <c r="ER751" s="12"/>
      <c r="ES751" s="12"/>
      <c r="ET751" s="12"/>
      <c r="EU751" s="12"/>
      <c r="EV751" s="12"/>
      <c r="EW751" s="12"/>
      <c r="EX751" s="12"/>
      <c r="EY751" s="12"/>
      <c r="EZ751" s="12"/>
      <c r="FA751" s="12"/>
      <c r="FB751" s="12"/>
      <c r="FC751" s="12"/>
      <c r="FD751" s="12"/>
      <c r="FE751" s="12"/>
      <c r="FF751" s="12"/>
      <c r="FG751" s="12"/>
      <c r="FH751" s="12"/>
      <c r="FI751" s="12"/>
      <c r="FJ751" s="12"/>
      <c r="FK751" s="12"/>
      <c r="FL751" s="12"/>
      <c r="FM751" s="12"/>
      <c r="FN751" s="12"/>
      <c r="FO751" s="12"/>
      <c r="FP751" s="12"/>
      <c r="FQ751" s="12"/>
      <c r="FR751" s="12"/>
      <c r="FS751" s="12"/>
      <c r="FT751" s="12"/>
      <c r="FU751" s="12"/>
      <c r="FV751" s="12"/>
      <c r="FW751" s="12"/>
      <c r="FX751" s="12"/>
      <c r="FY751" s="12"/>
      <c r="FZ751" s="12"/>
      <c r="GA751" s="12"/>
      <c r="GB751" s="12"/>
      <c r="GC751" s="12"/>
      <c r="GD751" s="12"/>
      <c r="GE751" s="12"/>
      <c r="GF751" s="12"/>
      <c r="GG751" s="12"/>
      <c r="GH751" s="12"/>
      <c r="GI751" s="12"/>
      <c r="GJ751" s="12"/>
      <c r="GK751" s="12"/>
      <c r="GL751" s="12"/>
      <c r="GM751" s="12"/>
      <c r="GN751" s="12"/>
      <c r="GO751" s="12"/>
      <c r="GP751" s="12"/>
      <c r="GQ751" s="12"/>
      <c r="GR751" s="12"/>
    </row>
    <row r="752" spans="1:203" x14ac:dyDescent="0.2">
      <c r="A752" s="79">
        <f t="shared" si="314"/>
        <v>43824</v>
      </c>
      <c r="B752" s="80">
        <f t="shared" ca="1" si="320"/>
        <v>1153.97462</v>
      </c>
      <c r="C752" s="81">
        <f t="shared" si="315"/>
        <v>1000</v>
      </c>
      <c r="D752" s="82">
        <f ca="1">IF(A752&lt;$B$1,VLOOKUP(A752,[1]DI!$A$4:$B$15000,2,FALSE),0)</f>
        <v>0</v>
      </c>
      <c r="E752" s="81">
        <f t="shared" ca="1" si="321"/>
        <v>0</v>
      </c>
      <c r="F752" s="83">
        <f t="shared" si="308"/>
        <v>1.1679999999999999</v>
      </c>
      <c r="G752" s="84">
        <f t="shared" ca="1" si="309"/>
        <v>1</v>
      </c>
      <c r="H752" s="81">
        <f ca="1">TRUNC(PRODUCT(G$10:G751),15)</f>
        <v>1.1539746209311601</v>
      </c>
      <c r="I752" s="81">
        <f t="shared" si="316"/>
        <v>1</v>
      </c>
      <c r="J752" s="81">
        <f t="shared" ca="1" si="310"/>
        <v>1.1539746200000001</v>
      </c>
      <c r="K752" s="81">
        <f t="shared" ca="1" si="311"/>
        <v>153.97461999999999</v>
      </c>
      <c r="L752" s="85">
        <f>IF(VLOOKUP(A752,$U$12:$AD$125,8)=VLOOKUP(A751,$U$12:$AD$125,8),0,VLOOKUP(A752,U$12:$AD$125,8))</f>
        <v>0</v>
      </c>
      <c r="M752" s="86">
        <f>IF(L752&gt;0,VLOOKUP(L752,T$12:$AC$125,7),0)</f>
        <v>0</v>
      </c>
      <c r="N752" s="81">
        <f t="shared" si="317"/>
        <v>0</v>
      </c>
      <c r="O752" s="81">
        <f t="shared" ca="1" si="312"/>
        <v>153.97461999999999</v>
      </c>
      <c r="P752" s="87" t="str">
        <f t="shared" si="318"/>
        <v>J=</v>
      </c>
      <c r="Q752" s="88">
        <f t="shared" si="319"/>
        <v>44676</v>
      </c>
      <c r="R752" s="7"/>
      <c r="S752" s="7"/>
      <c r="T752" s="7"/>
      <c r="U752" s="7"/>
      <c r="V752" s="7"/>
      <c r="W752" s="7"/>
      <c r="X752" s="7"/>
      <c r="Y752" s="7"/>
      <c r="Z752" s="7"/>
      <c r="AA752" s="7"/>
      <c r="AB752" s="7"/>
      <c r="AC752" s="7"/>
      <c r="AD752" s="7"/>
      <c r="AE752" s="7"/>
      <c r="AF752" s="65">
        <f t="shared" si="328"/>
        <v>43654</v>
      </c>
      <c r="AG752" s="9">
        <f t="shared" ca="1" si="325"/>
        <v>1119.8543999999999</v>
      </c>
      <c r="AH752" s="9">
        <f t="shared" si="325"/>
        <v>1000</v>
      </c>
      <c r="AI752" s="4">
        <f t="shared" ca="1" si="325"/>
        <v>6.4000000000000001E-2</v>
      </c>
      <c r="AJ752" s="10">
        <f t="shared" ca="1" si="325"/>
        <v>2.4620000000000002E-4</v>
      </c>
      <c r="AK752" s="4">
        <f t="shared" si="325"/>
        <v>1.1679999999999999</v>
      </c>
      <c r="AL752" s="65">
        <f t="shared" si="326"/>
        <v>43654</v>
      </c>
      <c r="AM752" s="10">
        <f t="shared" ca="1" si="327"/>
        <v>1.1198543999999999</v>
      </c>
      <c r="AN752" s="9">
        <f t="shared" ca="1" si="327"/>
        <v>119.8544</v>
      </c>
      <c r="AO752" s="7">
        <f t="shared" si="327"/>
        <v>0</v>
      </c>
      <c r="AP752" s="11">
        <f t="shared" si="327"/>
        <v>0</v>
      </c>
      <c r="AQ752" s="9">
        <f t="shared" si="327"/>
        <v>0</v>
      </c>
      <c r="AR752" s="8" t="str">
        <f t="shared" si="327"/>
        <v>J=</v>
      </c>
      <c r="AS752" s="65">
        <f t="shared" si="327"/>
        <v>44676</v>
      </c>
      <c r="AT752" s="12"/>
      <c r="AU752" s="12"/>
      <c r="AV752" s="22"/>
      <c r="AW752" s="12"/>
      <c r="AX752" s="12"/>
      <c r="AY752" s="12"/>
      <c r="AZ752" s="12"/>
      <c r="BA752" s="12"/>
      <c r="BB752" s="12"/>
      <c r="BC752" s="12"/>
      <c r="BD752" s="12"/>
      <c r="BE752" s="12"/>
      <c r="BF752" s="12"/>
      <c r="BG752" s="12"/>
      <c r="BH752" s="12"/>
      <c r="BI752" s="12"/>
      <c r="BJ752" s="12"/>
      <c r="BK752" s="12"/>
      <c r="BL752" s="12"/>
      <c r="BM752" s="12"/>
      <c r="BN752" s="12"/>
      <c r="BO752" s="12"/>
      <c r="BP752" s="12"/>
      <c r="BQ752" s="12"/>
      <c r="BR752" s="12"/>
      <c r="BS752" s="12"/>
      <c r="BT752" s="12"/>
      <c r="BU752" s="12"/>
      <c r="BV752" s="12"/>
      <c r="BW752" s="12"/>
      <c r="BX752" s="12"/>
      <c r="BY752" s="12"/>
      <c r="BZ752" s="12"/>
      <c r="CA752" s="12"/>
      <c r="CB752" s="12"/>
      <c r="CC752" s="12"/>
      <c r="CD752" s="12"/>
      <c r="CE752" s="12"/>
      <c r="CF752" s="12"/>
      <c r="CG752" s="12"/>
      <c r="CH752" s="12"/>
      <c r="CI752" s="12"/>
      <c r="CJ752" s="12"/>
      <c r="CK752" s="12"/>
      <c r="CL752" s="12"/>
      <c r="CM752" s="12"/>
      <c r="CN752" s="12"/>
      <c r="CO752" s="12"/>
      <c r="CP752" s="12"/>
      <c r="CQ752" s="12"/>
      <c r="CR752" s="12"/>
      <c r="CS752" s="12"/>
      <c r="CT752" s="12"/>
      <c r="CU752" s="12"/>
      <c r="CV752" s="12"/>
      <c r="CW752" s="12"/>
      <c r="CX752" s="12"/>
      <c r="CY752" s="12"/>
      <c r="CZ752" s="12"/>
      <c r="DA752" s="12"/>
      <c r="DB752" s="12"/>
      <c r="DC752" s="12"/>
      <c r="DD752" s="12"/>
      <c r="DE752" s="12"/>
      <c r="DF752" s="12"/>
      <c r="DG752" s="12"/>
      <c r="DH752" s="12"/>
      <c r="DI752" s="12"/>
      <c r="DJ752" s="12"/>
      <c r="DK752" s="12"/>
      <c r="DL752" s="12"/>
      <c r="DM752" s="12"/>
      <c r="DN752" s="12"/>
      <c r="DO752" s="12"/>
      <c r="DP752" s="12"/>
      <c r="DQ752" s="12"/>
      <c r="DR752" s="12"/>
      <c r="DS752" s="12"/>
      <c r="DT752" s="12"/>
      <c r="DU752" s="12"/>
      <c r="DV752" s="12"/>
      <c r="DW752" s="12"/>
      <c r="DX752" s="12"/>
      <c r="DY752" s="12"/>
      <c r="DZ752" s="12"/>
      <c r="EA752" s="12"/>
      <c r="EB752" s="12"/>
      <c r="EC752" s="12"/>
      <c r="ED752" s="12"/>
      <c r="EE752" s="12"/>
      <c r="EF752" s="12"/>
      <c r="EG752" s="12"/>
      <c r="EH752" s="12"/>
      <c r="EI752" s="12"/>
      <c r="EJ752" s="12"/>
      <c r="EK752" s="12"/>
      <c r="EL752" s="12"/>
      <c r="EM752" s="12"/>
      <c r="EN752" s="12"/>
      <c r="EO752" s="12"/>
      <c r="EP752" s="12"/>
      <c r="EQ752" s="12"/>
      <c r="ER752" s="12"/>
      <c r="ES752" s="12"/>
      <c r="ET752" s="12"/>
      <c r="EU752" s="12"/>
      <c r="EV752" s="12"/>
      <c r="EW752" s="12"/>
      <c r="EX752" s="12"/>
      <c r="EY752" s="12"/>
      <c r="EZ752" s="12"/>
      <c r="FA752" s="12"/>
      <c r="FB752" s="12"/>
      <c r="FC752" s="12"/>
      <c r="FD752" s="12"/>
      <c r="FE752" s="12"/>
      <c r="FF752" s="12"/>
      <c r="FG752" s="12"/>
      <c r="FH752" s="12"/>
      <c r="FI752" s="12"/>
      <c r="FJ752" s="12"/>
      <c r="FK752" s="12"/>
      <c r="FL752" s="12"/>
      <c r="FM752" s="12"/>
      <c r="FN752" s="12"/>
      <c r="FO752" s="12"/>
      <c r="FP752" s="12"/>
      <c r="FQ752" s="12"/>
      <c r="FR752" s="12"/>
      <c r="FS752" s="12"/>
      <c r="FT752" s="12"/>
      <c r="FU752" s="12"/>
      <c r="FV752" s="12"/>
      <c r="FW752" s="12"/>
      <c r="FX752" s="12"/>
      <c r="FY752" s="12"/>
      <c r="FZ752" s="12"/>
      <c r="GA752" s="12"/>
      <c r="GB752" s="12"/>
      <c r="GC752" s="12"/>
      <c r="GD752" s="12"/>
      <c r="GE752" s="12"/>
      <c r="GF752" s="12"/>
      <c r="GG752" s="12"/>
      <c r="GH752" s="12"/>
      <c r="GI752" s="12"/>
      <c r="GJ752" s="12"/>
      <c r="GK752" s="12"/>
      <c r="GL752" s="12"/>
      <c r="GM752" s="12"/>
      <c r="GN752" s="12"/>
      <c r="GO752" s="12"/>
      <c r="GP752" s="12"/>
      <c r="GQ752" s="12"/>
      <c r="GR752" s="12"/>
    </row>
    <row r="753" spans="1:200" x14ac:dyDescent="0.2">
      <c r="A753" s="79">
        <f t="shared" si="314"/>
        <v>43825</v>
      </c>
      <c r="B753" s="80">
        <f t="shared" ca="1" si="320"/>
        <v>1153.97462</v>
      </c>
      <c r="C753" s="81">
        <f t="shared" si="315"/>
        <v>1000</v>
      </c>
      <c r="D753" s="82">
        <f ca="1">IF(A753&lt;$B$1,VLOOKUP(A753,[1]DI!$A$4:$B$15000,2,FALSE),0)</f>
        <v>4.4000000000000004E-2</v>
      </c>
      <c r="E753" s="81">
        <f t="shared" ca="1" si="321"/>
        <v>1.7089000000000001E-4</v>
      </c>
      <c r="F753" s="83">
        <f t="shared" si="308"/>
        <v>1.1679999999999999</v>
      </c>
      <c r="G753" s="84">
        <f t="shared" ca="1" si="309"/>
        <v>1.0001995995199999</v>
      </c>
      <c r="H753" s="81">
        <f ca="1">TRUNC(PRODUCT(G$10:G752),15)</f>
        <v>1.1539746209311601</v>
      </c>
      <c r="I753" s="81">
        <f t="shared" si="316"/>
        <v>1</v>
      </c>
      <c r="J753" s="81">
        <f t="shared" ca="1" si="310"/>
        <v>1.1539746200000001</v>
      </c>
      <c r="K753" s="81">
        <f t="shared" ca="1" si="311"/>
        <v>153.97461999999999</v>
      </c>
      <c r="L753" s="85">
        <f>IF(VLOOKUP(A753,$U$12:$AD$125,8)=VLOOKUP(A752,$U$12:$AD$125,8),0,VLOOKUP(A753,U$12:$AD$125,8))</f>
        <v>0</v>
      </c>
      <c r="M753" s="86">
        <f>IF(L753&gt;0,VLOOKUP(L753,T$12:$AC$125,7),0)</f>
        <v>0</v>
      </c>
      <c r="N753" s="81">
        <f t="shared" si="317"/>
        <v>0</v>
      </c>
      <c r="O753" s="81">
        <f t="shared" ca="1" si="312"/>
        <v>153.97461999999999</v>
      </c>
      <c r="P753" s="87" t="str">
        <f t="shared" si="318"/>
        <v>J=</v>
      </c>
      <c r="Q753" s="88">
        <f t="shared" si="319"/>
        <v>44676</v>
      </c>
      <c r="R753" s="7"/>
      <c r="S753" s="7"/>
      <c r="T753" s="7"/>
      <c r="U753" s="7"/>
      <c r="V753" s="7"/>
      <c r="W753" s="7"/>
      <c r="X753" s="7"/>
      <c r="Y753" s="7"/>
      <c r="Z753" s="7"/>
      <c r="AA753" s="7"/>
      <c r="AB753" s="7"/>
      <c r="AC753" s="7"/>
      <c r="AD753" s="7"/>
      <c r="AE753" s="7"/>
      <c r="AF753" s="65">
        <f t="shared" si="328"/>
        <v>43655</v>
      </c>
      <c r="AG753" s="9">
        <f t="shared" ca="1" si="325"/>
        <v>1120.17643</v>
      </c>
      <c r="AH753" s="9">
        <f t="shared" si="325"/>
        <v>1000</v>
      </c>
      <c r="AI753" s="4">
        <f t="shared" ca="1" si="325"/>
        <v>6.4000000000000001E-2</v>
      </c>
      <c r="AJ753" s="10">
        <f t="shared" ca="1" si="325"/>
        <v>2.4620000000000002E-4</v>
      </c>
      <c r="AK753" s="4">
        <f t="shared" si="325"/>
        <v>1.1679999999999999</v>
      </c>
      <c r="AL753" s="65">
        <f t="shared" si="326"/>
        <v>43655</v>
      </c>
      <c r="AM753" s="10">
        <f t="shared" ca="1" si="327"/>
        <v>1.1201764299999999</v>
      </c>
      <c r="AN753" s="9">
        <f t="shared" ca="1" si="327"/>
        <v>120.17643</v>
      </c>
      <c r="AO753" s="7">
        <f t="shared" si="327"/>
        <v>0</v>
      </c>
      <c r="AP753" s="11">
        <f t="shared" si="327"/>
        <v>0</v>
      </c>
      <c r="AQ753" s="9">
        <f t="shared" si="327"/>
        <v>0</v>
      </c>
      <c r="AR753" s="8" t="str">
        <f t="shared" si="327"/>
        <v>J=</v>
      </c>
      <c r="AS753" s="65">
        <f t="shared" si="327"/>
        <v>44676</v>
      </c>
      <c r="AT753" s="12"/>
      <c r="AU753" s="12"/>
      <c r="AV753" s="22"/>
      <c r="AW753" s="12"/>
      <c r="AX753" s="12"/>
      <c r="AY753" s="12"/>
      <c r="AZ753" s="12"/>
      <c r="BA753" s="12"/>
      <c r="BB753" s="12"/>
      <c r="BC753" s="12"/>
      <c r="BD753" s="12"/>
      <c r="BE753" s="12"/>
      <c r="BF753" s="12"/>
      <c r="BG753" s="12"/>
      <c r="BH753" s="12"/>
      <c r="BI753" s="12"/>
      <c r="BJ753" s="12"/>
      <c r="BK753" s="12"/>
      <c r="BL753" s="12"/>
      <c r="BM753" s="12"/>
      <c r="BN753" s="12"/>
      <c r="BO753" s="12"/>
      <c r="BP753" s="12"/>
      <c r="BQ753" s="12"/>
      <c r="BR753" s="12"/>
      <c r="BS753" s="12"/>
      <c r="BT753" s="12"/>
      <c r="BU753" s="12"/>
      <c r="BV753" s="12"/>
      <c r="BW753" s="12"/>
      <c r="BX753" s="12"/>
      <c r="BY753" s="12"/>
      <c r="BZ753" s="12"/>
      <c r="CA753" s="12"/>
      <c r="CB753" s="12"/>
      <c r="CC753" s="12"/>
      <c r="CD753" s="12"/>
      <c r="CE753" s="12"/>
      <c r="CF753" s="12"/>
      <c r="CG753" s="12"/>
      <c r="CH753" s="12"/>
      <c r="CI753" s="12"/>
      <c r="CJ753" s="12"/>
      <c r="CK753" s="12"/>
      <c r="CL753" s="12"/>
      <c r="CM753" s="12"/>
      <c r="CN753" s="12"/>
      <c r="CO753" s="12"/>
      <c r="CP753" s="12"/>
      <c r="CQ753" s="12"/>
      <c r="CR753" s="12"/>
      <c r="CS753" s="12"/>
      <c r="CT753" s="12"/>
      <c r="CU753" s="12"/>
      <c r="CV753" s="12"/>
      <c r="CW753" s="12"/>
      <c r="CX753" s="12"/>
      <c r="CY753" s="12"/>
      <c r="CZ753" s="12"/>
      <c r="DA753" s="12"/>
      <c r="DB753" s="12"/>
      <c r="DC753" s="12"/>
      <c r="DD753" s="12"/>
      <c r="DE753" s="12"/>
      <c r="DF753" s="12"/>
      <c r="DG753" s="12"/>
      <c r="DH753" s="12"/>
      <c r="DI753" s="12"/>
      <c r="DJ753" s="12"/>
      <c r="DK753" s="12"/>
      <c r="DL753" s="12"/>
      <c r="DM753" s="12"/>
      <c r="DN753" s="12"/>
      <c r="DO753" s="12"/>
      <c r="DP753" s="12"/>
      <c r="DQ753" s="12"/>
      <c r="DR753" s="12"/>
      <c r="DS753" s="12"/>
      <c r="DT753" s="12"/>
      <c r="DU753" s="12"/>
      <c r="DV753" s="12"/>
      <c r="DW753" s="12"/>
      <c r="DX753" s="12"/>
      <c r="DY753" s="12"/>
      <c r="DZ753" s="12"/>
      <c r="EA753" s="12"/>
      <c r="EB753" s="12"/>
      <c r="EC753" s="12"/>
      <c r="ED753" s="12"/>
      <c r="EE753" s="12"/>
      <c r="EF753" s="12"/>
      <c r="EG753" s="12"/>
      <c r="EH753" s="12"/>
      <c r="EI753" s="12"/>
      <c r="EJ753" s="12"/>
      <c r="EK753" s="12"/>
      <c r="EL753" s="12"/>
      <c r="EM753" s="12"/>
      <c r="EN753" s="12"/>
      <c r="EO753" s="12"/>
      <c r="EP753" s="12"/>
      <c r="EQ753" s="12"/>
      <c r="ER753" s="12"/>
      <c r="ES753" s="12"/>
      <c r="ET753" s="12"/>
      <c r="EU753" s="12"/>
      <c r="EV753" s="12"/>
      <c r="EW753" s="12"/>
      <c r="EX753" s="12"/>
      <c r="EY753" s="12"/>
      <c r="EZ753" s="12"/>
      <c r="FA753" s="12"/>
      <c r="FB753" s="12"/>
      <c r="FC753" s="12"/>
      <c r="FD753" s="12"/>
      <c r="FE753" s="12"/>
      <c r="FF753" s="12"/>
      <c r="FG753" s="12"/>
      <c r="FH753" s="12"/>
      <c r="FI753" s="12"/>
      <c r="FJ753" s="12"/>
      <c r="FK753" s="12"/>
      <c r="FL753" s="12"/>
      <c r="FM753" s="12"/>
      <c r="FN753" s="12"/>
      <c r="FO753" s="12"/>
      <c r="FP753" s="12"/>
      <c r="FQ753" s="12"/>
      <c r="FR753" s="12"/>
      <c r="FS753" s="12"/>
      <c r="FT753" s="12"/>
      <c r="FU753" s="12"/>
      <c r="FV753" s="12"/>
      <c r="FW753" s="12"/>
      <c r="FX753" s="12"/>
      <c r="FY753" s="12"/>
      <c r="FZ753" s="12"/>
      <c r="GA753" s="12"/>
      <c r="GB753" s="12"/>
      <c r="GC753" s="12"/>
      <c r="GD753" s="12"/>
      <c r="GE753" s="12"/>
      <c r="GF753" s="12"/>
      <c r="GG753" s="12"/>
      <c r="GH753" s="12"/>
      <c r="GI753" s="12"/>
      <c r="GJ753" s="12"/>
      <c r="GK753" s="12"/>
      <c r="GL753" s="12"/>
      <c r="GM753" s="12"/>
      <c r="GN753" s="12"/>
      <c r="GO753" s="12"/>
      <c r="GP753" s="12"/>
      <c r="GQ753" s="12"/>
      <c r="GR753" s="12"/>
    </row>
    <row r="754" spans="1:200" x14ac:dyDescent="0.2">
      <c r="A754" s="79">
        <f t="shared" si="314"/>
        <v>43826</v>
      </c>
      <c r="B754" s="80">
        <f t="shared" ca="1" si="320"/>
        <v>1154.2049500000001</v>
      </c>
      <c r="C754" s="81">
        <f t="shared" si="315"/>
        <v>1000</v>
      </c>
      <c r="D754" s="82">
        <f ca="1">IF(A754&lt;$B$1,VLOOKUP(A754,[1]DI!$A$4:$B$15000,2,FALSE),0)</f>
        <v>4.4000000000000004E-2</v>
      </c>
      <c r="E754" s="81">
        <f t="shared" ca="1" si="321"/>
        <v>1.7089000000000001E-4</v>
      </c>
      <c r="F754" s="83">
        <f t="shared" si="308"/>
        <v>1.1679999999999999</v>
      </c>
      <c r="G754" s="84">
        <f t="shared" ca="1" si="309"/>
        <v>1.0001995995199999</v>
      </c>
      <c r="H754" s="81">
        <f ca="1">TRUNC(PRODUCT(G$10:G753),15)</f>
        <v>1.1542049537115899</v>
      </c>
      <c r="I754" s="81">
        <f t="shared" si="316"/>
        <v>1</v>
      </c>
      <c r="J754" s="81">
        <f t="shared" ca="1" si="310"/>
        <v>1.15420495</v>
      </c>
      <c r="K754" s="81">
        <f t="shared" ca="1" si="311"/>
        <v>154.20495</v>
      </c>
      <c r="L754" s="85">
        <f>IF(VLOOKUP(A754,$U$12:$AD$125,8)=VLOOKUP(A753,$U$12:$AD$125,8),0,VLOOKUP(A754,U$12:$AD$125,8))</f>
        <v>0</v>
      </c>
      <c r="M754" s="86">
        <f>IF(L754&gt;0,VLOOKUP(L754,T$12:$AC$125,7),0)</f>
        <v>0</v>
      </c>
      <c r="N754" s="81">
        <f t="shared" si="317"/>
        <v>0</v>
      </c>
      <c r="O754" s="81">
        <f t="shared" ca="1" si="312"/>
        <v>154.20495</v>
      </c>
      <c r="P754" s="87" t="str">
        <f t="shared" si="318"/>
        <v>J=</v>
      </c>
      <c r="Q754" s="88">
        <f t="shared" si="319"/>
        <v>44676</v>
      </c>
      <c r="R754" s="7"/>
      <c r="S754" s="7"/>
      <c r="T754" s="7"/>
      <c r="U754" s="7"/>
      <c r="V754" s="7"/>
      <c r="W754" s="7"/>
      <c r="X754" s="7"/>
      <c r="Y754" s="7"/>
      <c r="Z754" s="7"/>
      <c r="AA754" s="7"/>
      <c r="AB754" s="7"/>
      <c r="AC754" s="7"/>
      <c r="AD754" s="7"/>
      <c r="AE754" s="7"/>
      <c r="AF754" s="65">
        <f t="shared" si="328"/>
        <v>43656</v>
      </c>
      <c r="AG754" s="9">
        <f t="shared" ca="1" si="325"/>
        <v>1120.49855</v>
      </c>
      <c r="AH754" s="9">
        <f t="shared" si="325"/>
        <v>1000</v>
      </c>
      <c r="AI754" s="4">
        <f t="shared" ca="1" si="325"/>
        <v>6.4000000000000001E-2</v>
      </c>
      <c r="AJ754" s="10">
        <f t="shared" ca="1" si="325"/>
        <v>2.4620000000000002E-4</v>
      </c>
      <c r="AK754" s="4">
        <f t="shared" si="325"/>
        <v>1.1679999999999999</v>
      </c>
      <c r="AL754" s="65">
        <f t="shared" si="326"/>
        <v>43656</v>
      </c>
      <c r="AM754" s="10">
        <f t="shared" ca="1" si="327"/>
        <v>1.12049855</v>
      </c>
      <c r="AN754" s="9">
        <f t="shared" ca="1" si="327"/>
        <v>120.49854999999999</v>
      </c>
      <c r="AO754" s="7">
        <f t="shared" si="327"/>
        <v>0</v>
      </c>
      <c r="AP754" s="11">
        <f t="shared" si="327"/>
        <v>0</v>
      </c>
      <c r="AQ754" s="9">
        <f t="shared" si="327"/>
        <v>0</v>
      </c>
      <c r="AR754" s="8" t="str">
        <f t="shared" si="327"/>
        <v>J=</v>
      </c>
      <c r="AS754" s="65">
        <f t="shared" si="327"/>
        <v>44676</v>
      </c>
      <c r="AT754" s="12"/>
      <c r="AU754" s="12"/>
      <c r="AV754" s="22"/>
      <c r="AW754" s="12"/>
      <c r="AX754" s="12"/>
      <c r="AY754" s="12"/>
      <c r="AZ754" s="12"/>
      <c r="BA754" s="12"/>
      <c r="BB754" s="12"/>
      <c r="BC754" s="12"/>
      <c r="BD754" s="12"/>
      <c r="BE754" s="12"/>
      <c r="BF754" s="12"/>
      <c r="BG754" s="12"/>
      <c r="BH754" s="12"/>
      <c r="BI754" s="12"/>
      <c r="BJ754" s="12"/>
      <c r="BK754" s="12"/>
      <c r="BL754" s="12"/>
      <c r="BM754" s="12"/>
      <c r="BN754" s="12"/>
      <c r="BO754" s="12"/>
      <c r="BP754" s="12"/>
      <c r="BQ754" s="12"/>
      <c r="BR754" s="12"/>
      <c r="BS754" s="12"/>
      <c r="BT754" s="12"/>
      <c r="BU754" s="12"/>
      <c r="BV754" s="12"/>
      <c r="BW754" s="12"/>
      <c r="BX754" s="12"/>
      <c r="BY754" s="12"/>
      <c r="BZ754" s="12"/>
      <c r="CA754" s="12"/>
      <c r="CB754" s="12"/>
      <c r="CC754" s="12"/>
      <c r="CD754" s="12"/>
      <c r="CE754" s="12"/>
      <c r="CF754" s="12"/>
      <c r="CG754" s="12"/>
      <c r="CH754" s="12"/>
      <c r="CI754" s="12"/>
      <c r="CJ754" s="12"/>
      <c r="CK754" s="12"/>
      <c r="CL754" s="12"/>
      <c r="CM754" s="12"/>
      <c r="CN754" s="12"/>
      <c r="CO754" s="12"/>
      <c r="CP754" s="12"/>
      <c r="CQ754" s="12"/>
      <c r="CR754" s="12"/>
      <c r="CS754" s="12"/>
      <c r="CT754" s="12"/>
      <c r="CU754" s="12"/>
      <c r="CV754" s="12"/>
      <c r="CW754" s="12"/>
      <c r="CX754" s="12"/>
      <c r="CY754" s="12"/>
      <c r="CZ754" s="12"/>
      <c r="DA754" s="12"/>
      <c r="DB754" s="12"/>
      <c r="DC754" s="12"/>
      <c r="DD754" s="12"/>
      <c r="DE754" s="12"/>
      <c r="DF754" s="12"/>
      <c r="DG754" s="12"/>
      <c r="DH754" s="12"/>
      <c r="DI754" s="12"/>
      <c r="DJ754" s="12"/>
      <c r="DK754" s="12"/>
      <c r="DL754" s="12"/>
      <c r="DM754" s="12"/>
      <c r="DN754" s="12"/>
      <c r="DO754" s="12"/>
      <c r="DP754" s="12"/>
      <c r="DQ754" s="12"/>
      <c r="DR754" s="12"/>
      <c r="DS754" s="12"/>
      <c r="DT754" s="12"/>
      <c r="DU754" s="12"/>
      <c r="DV754" s="12"/>
      <c r="DW754" s="12"/>
      <c r="DX754" s="12"/>
      <c r="DY754" s="12"/>
      <c r="DZ754" s="12"/>
      <c r="EA754" s="12"/>
      <c r="EB754" s="12"/>
      <c r="EC754" s="12"/>
      <c r="ED754" s="12"/>
      <c r="EE754" s="12"/>
      <c r="EF754" s="12"/>
      <c r="EG754" s="12"/>
      <c r="EH754" s="12"/>
      <c r="EI754" s="12"/>
      <c r="EJ754" s="12"/>
      <c r="EK754" s="12"/>
      <c r="EL754" s="12"/>
      <c r="EM754" s="12"/>
      <c r="EN754" s="12"/>
      <c r="EO754" s="12"/>
      <c r="EP754" s="12"/>
      <c r="EQ754" s="12"/>
      <c r="ER754" s="12"/>
      <c r="ES754" s="12"/>
      <c r="ET754" s="12"/>
      <c r="EU754" s="12"/>
      <c r="EV754" s="12"/>
      <c r="EW754" s="12"/>
      <c r="EX754" s="12"/>
      <c r="EY754" s="12"/>
      <c r="EZ754" s="12"/>
      <c r="FA754" s="12"/>
      <c r="FB754" s="12"/>
      <c r="FC754" s="12"/>
      <c r="FD754" s="12"/>
      <c r="FE754" s="12"/>
      <c r="FF754" s="12"/>
      <c r="FG754" s="12"/>
      <c r="FH754" s="12"/>
      <c r="FI754" s="12"/>
      <c r="FJ754" s="12"/>
      <c r="FK754" s="12"/>
      <c r="FL754" s="12"/>
      <c r="FM754" s="12"/>
      <c r="FN754" s="12"/>
      <c r="FO754" s="12"/>
      <c r="FP754" s="12"/>
      <c r="FQ754" s="12"/>
      <c r="FR754" s="12"/>
      <c r="FS754" s="12"/>
      <c r="FT754" s="12"/>
      <c r="FU754" s="12"/>
      <c r="FV754" s="12"/>
      <c r="FW754" s="12"/>
      <c r="FX754" s="12"/>
      <c r="FY754" s="12"/>
      <c r="FZ754" s="12"/>
      <c r="GA754" s="12"/>
      <c r="GB754" s="12"/>
      <c r="GC754" s="12"/>
      <c r="GD754" s="12"/>
      <c r="GE754" s="12"/>
      <c r="GF754" s="12"/>
      <c r="GG754" s="12"/>
      <c r="GH754" s="12"/>
      <c r="GI754" s="12"/>
      <c r="GJ754" s="12"/>
      <c r="GK754" s="12"/>
      <c r="GL754" s="12"/>
      <c r="GM754" s="12"/>
      <c r="GN754" s="12"/>
      <c r="GO754" s="12"/>
      <c r="GP754" s="12"/>
      <c r="GQ754" s="12"/>
      <c r="GR754" s="12"/>
    </row>
    <row r="755" spans="1:200" x14ac:dyDescent="0.2">
      <c r="A755" s="79">
        <f t="shared" si="314"/>
        <v>43827</v>
      </c>
      <c r="B755" s="80">
        <f t="shared" ca="1" si="320"/>
        <v>1154.43533</v>
      </c>
      <c r="C755" s="81">
        <f t="shared" si="315"/>
        <v>1000</v>
      </c>
      <c r="D755" s="82">
        <f ca="1">IF(A755&lt;$B$1,VLOOKUP(A755,[1]DI!$A$4:$B$15000,2,FALSE),0)</f>
        <v>0</v>
      </c>
      <c r="E755" s="81">
        <f t="shared" ca="1" si="321"/>
        <v>0</v>
      </c>
      <c r="F755" s="83">
        <f t="shared" si="308"/>
        <v>1.1679999999999999</v>
      </c>
      <c r="G755" s="84">
        <f t="shared" ca="1" si="309"/>
        <v>1</v>
      </c>
      <c r="H755" s="81">
        <f ca="1">TRUNC(PRODUCT(G$10:G754),15)</f>
        <v>1.1544353324663399</v>
      </c>
      <c r="I755" s="81">
        <f t="shared" si="316"/>
        <v>1</v>
      </c>
      <c r="J755" s="81">
        <f t="shared" ca="1" si="310"/>
        <v>1.1544353300000001</v>
      </c>
      <c r="K755" s="81">
        <f t="shared" ca="1" si="311"/>
        <v>154.43532999999999</v>
      </c>
      <c r="L755" s="85">
        <f>IF(VLOOKUP(A755,$U$12:$AD$125,8)=VLOOKUP(A754,$U$12:$AD$125,8),0,VLOOKUP(A755,U$12:$AD$125,8))</f>
        <v>0</v>
      </c>
      <c r="M755" s="86">
        <f>IF(L755&gt;0,VLOOKUP(L755,T$12:$AC$125,7),0)</f>
        <v>0</v>
      </c>
      <c r="N755" s="81">
        <f t="shared" si="317"/>
        <v>0</v>
      </c>
      <c r="O755" s="81">
        <f t="shared" ca="1" si="312"/>
        <v>154.43532999999999</v>
      </c>
      <c r="P755" s="87" t="str">
        <f t="shared" si="318"/>
        <v>J=</v>
      </c>
      <c r="Q755" s="88">
        <f t="shared" si="319"/>
        <v>44676</v>
      </c>
      <c r="R755" s="7"/>
      <c r="S755" s="7"/>
      <c r="T755" s="7"/>
      <c r="U755" s="7"/>
      <c r="V755" s="7"/>
      <c r="W755" s="7"/>
      <c r="X755" s="7"/>
      <c r="Y755" s="7"/>
      <c r="Z755" s="7"/>
      <c r="AA755" s="7"/>
      <c r="AB755" s="7"/>
      <c r="AC755" s="7"/>
      <c r="AD755" s="7"/>
      <c r="AE755" s="7"/>
      <c r="AF755" s="65">
        <f t="shared" si="328"/>
        <v>43657</v>
      </c>
      <c r="AG755" s="9">
        <f t="shared" ca="1" si="325"/>
        <v>1120.8207600000001</v>
      </c>
      <c r="AH755" s="9">
        <f t="shared" si="325"/>
        <v>1000</v>
      </c>
      <c r="AI755" s="4">
        <f t="shared" ca="1" si="325"/>
        <v>6.4000000000000001E-2</v>
      </c>
      <c r="AJ755" s="10">
        <f t="shared" ca="1" si="325"/>
        <v>2.4620000000000002E-4</v>
      </c>
      <c r="AK755" s="4">
        <f t="shared" si="325"/>
        <v>1.1679999999999999</v>
      </c>
      <c r="AL755" s="65">
        <f t="shared" si="326"/>
        <v>43657</v>
      </c>
      <c r="AM755" s="10">
        <f t="shared" ca="1" si="327"/>
        <v>1.12082076</v>
      </c>
      <c r="AN755" s="9">
        <f t="shared" ca="1" si="327"/>
        <v>120.82076000000001</v>
      </c>
      <c r="AO755" s="7">
        <f t="shared" si="327"/>
        <v>0</v>
      </c>
      <c r="AP755" s="11">
        <f t="shared" si="327"/>
        <v>0</v>
      </c>
      <c r="AQ755" s="9">
        <f t="shared" si="327"/>
        <v>0</v>
      </c>
      <c r="AR755" s="8" t="str">
        <f t="shared" si="327"/>
        <v>J=</v>
      </c>
      <c r="AS755" s="65">
        <f t="shared" si="327"/>
        <v>44676</v>
      </c>
      <c r="AT755" s="12"/>
      <c r="AU755" s="12"/>
      <c r="AV755" s="22"/>
      <c r="AW755" s="12"/>
      <c r="AX755" s="12"/>
      <c r="AY755" s="12"/>
      <c r="AZ755" s="12"/>
      <c r="BA755" s="12"/>
      <c r="BB755" s="12"/>
      <c r="BC755" s="12"/>
      <c r="BD755" s="12"/>
      <c r="BE755" s="12"/>
      <c r="BF755" s="12"/>
      <c r="BG755" s="12"/>
      <c r="BH755" s="12"/>
      <c r="BI755" s="12"/>
      <c r="BJ755" s="12"/>
      <c r="BK755" s="12"/>
      <c r="BL755" s="12"/>
      <c r="BM755" s="12"/>
      <c r="BN755" s="12"/>
      <c r="BO755" s="12"/>
      <c r="BP755" s="12"/>
      <c r="BQ755" s="12"/>
      <c r="BR755" s="12"/>
      <c r="BS755" s="12"/>
      <c r="BT755" s="12"/>
      <c r="BU755" s="12"/>
      <c r="BV755" s="12"/>
      <c r="BW755" s="12"/>
      <c r="BX755" s="12"/>
      <c r="BY755" s="12"/>
      <c r="BZ755" s="12"/>
      <c r="CA755" s="12"/>
      <c r="CB755" s="12"/>
      <c r="CC755" s="12"/>
      <c r="CD755" s="12"/>
      <c r="CE755" s="12"/>
      <c r="CF755" s="12"/>
      <c r="CG755" s="12"/>
      <c r="CH755" s="12"/>
      <c r="CI755" s="12"/>
      <c r="CJ755" s="12"/>
      <c r="CK755" s="12"/>
      <c r="CL755" s="12"/>
      <c r="CM755" s="12"/>
      <c r="CN755" s="12"/>
      <c r="CO755" s="12"/>
      <c r="CP755" s="12"/>
      <c r="CQ755" s="12"/>
      <c r="CR755" s="12"/>
      <c r="CS755" s="12"/>
      <c r="CT755" s="12"/>
      <c r="CU755" s="12"/>
      <c r="CV755" s="12"/>
      <c r="CW755" s="12"/>
      <c r="CX755" s="12"/>
      <c r="CY755" s="12"/>
      <c r="CZ755" s="12"/>
      <c r="DA755" s="12"/>
      <c r="DB755" s="12"/>
      <c r="DC755" s="12"/>
      <c r="DD755" s="12"/>
      <c r="DE755" s="12"/>
      <c r="DF755" s="12"/>
      <c r="DG755" s="12"/>
      <c r="DH755" s="12"/>
      <c r="DI755" s="12"/>
      <c r="DJ755" s="12"/>
      <c r="DK755" s="12"/>
      <c r="DL755" s="12"/>
      <c r="DM755" s="12"/>
      <c r="DN755" s="12"/>
      <c r="DO755" s="12"/>
      <c r="DP755" s="12"/>
      <c r="DQ755" s="12"/>
      <c r="DR755" s="12"/>
      <c r="DS755" s="12"/>
      <c r="DT755" s="12"/>
      <c r="DU755" s="12"/>
      <c r="DV755" s="12"/>
      <c r="DW755" s="12"/>
      <c r="DX755" s="12"/>
      <c r="DY755" s="12"/>
      <c r="DZ755" s="12"/>
      <c r="EA755" s="12"/>
      <c r="EB755" s="12"/>
      <c r="EC755" s="12"/>
      <c r="ED755" s="12"/>
      <c r="EE755" s="12"/>
      <c r="EF755" s="12"/>
      <c r="EG755" s="12"/>
      <c r="EH755" s="12"/>
      <c r="EI755" s="12"/>
      <c r="EJ755" s="12"/>
      <c r="EK755" s="12"/>
      <c r="EL755" s="12"/>
      <c r="EM755" s="12"/>
      <c r="EN755" s="12"/>
      <c r="EO755" s="12"/>
      <c r="EP755" s="12"/>
      <c r="EQ755" s="12"/>
      <c r="ER755" s="12"/>
      <c r="ES755" s="12"/>
      <c r="ET755" s="12"/>
      <c r="EU755" s="12"/>
      <c r="EV755" s="12"/>
      <c r="EW755" s="12"/>
      <c r="EX755" s="12"/>
      <c r="EY755" s="12"/>
      <c r="EZ755" s="12"/>
      <c r="FA755" s="12"/>
      <c r="FB755" s="12"/>
      <c r="FC755" s="12"/>
      <c r="FD755" s="12"/>
      <c r="FE755" s="12"/>
      <c r="FF755" s="12"/>
      <c r="FG755" s="12"/>
      <c r="FH755" s="12"/>
      <c r="FI755" s="12"/>
      <c r="FJ755" s="12"/>
      <c r="FK755" s="12"/>
      <c r="FL755" s="12"/>
      <c r="FM755" s="12"/>
      <c r="FN755" s="12"/>
      <c r="FO755" s="12"/>
      <c r="FP755" s="12"/>
      <c r="FQ755" s="12"/>
      <c r="FR755" s="12"/>
      <c r="FS755" s="12"/>
      <c r="FT755" s="12"/>
      <c r="FU755" s="12"/>
      <c r="FV755" s="12"/>
      <c r="FW755" s="12"/>
      <c r="FX755" s="12"/>
      <c r="FY755" s="12"/>
      <c r="FZ755" s="12"/>
      <c r="GA755" s="12"/>
      <c r="GB755" s="12"/>
      <c r="GC755" s="12"/>
      <c r="GD755" s="12"/>
      <c r="GE755" s="12"/>
      <c r="GF755" s="12"/>
      <c r="GG755" s="12"/>
      <c r="GH755" s="12"/>
      <c r="GI755" s="12"/>
      <c r="GJ755" s="12"/>
      <c r="GK755" s="12"/>
      <c r="GL755" s="12"/>
      <c r="GM755" s="12"/>
      <c r="GN755" s="12"/>
      <c r="GO755" s="12"/>
      <c r="GP755" s="12"/>
      <c r="GQ755" s="12"/>
      <c r="GR755" s="12"/>
    </row>
    <row r="756" spans="1:200" x14ac:dyDescent="0.2">
      <c r="A756" s="79">
        <f t="shared" si="314"/>
        <v>43828</v>
      </c>
      <c r="B756" s="80">
        <f t="shared" ca="1" si="320"/>
        <v>1154.43533</v>
      </c>
      <c r="C756" s="81">
        <f t="shared" si="315"/>
        <v>1000</v>
      </c>
      <c r="D756" s="82">
        <f ca="1">IF(A756&lt;$B$1,VLOOKUP(A756,[1]DI!$A$4:$B$15000,2,FALSE),0)</f>
        <v>0</v>
      </c>
      <c r="E756" s="81">
        <f t="shared" ca="1" si="321"/>
        <v>0</v>
      </c>
      <c r="F756" s="83">
        <f t="shared" si="308"/>
        <v>1.1679999999999999</v>
      </c>
      <c r="G756" s="84">
        <f t="shared" ca="1" si="309"/>
        <v>1</v>
      </c>
      <c r="H756" s="81">
        <f ca="1">TRUNC(PRODUCT(G$10:G755),15)</f>
        <v>1.1544353324663399</v>
      </c>
      <c r="I756" s="81">
        <f t="shared" si="316"/>
        <v>1</v>
      </c>
      <c r="J756" s="81">
        <f t="shared" ca="1" si="310"/>
        <v>1.1544353300000001</v>
      </c>
      <c r="K756" s="81">
        <f t="shared" ca="1" si="311"/>
        <v>154.43532999999999</v>
      </c>
      <c r="L756" s="85">
        <f>IF(VLOOKUP(A756,$U$12:$AD$125,8)=VLOOKUP(A755,$U$12:$AD$125,8),0,VLOOKUP(A756,U$12:$AD$125,8))</f>
        <v>0</v>
      </c>
      <c r="M756" s="86">
        <f>IF(L756&gt;0,VLOOKUP(L756,T$12:$AC$125,7),0)</f>
        <v>0</v>
      </c>
      <c r="N756" s="81">
        <f t="shared" si="317"/>
        <v>0</v>
      </c>
      <c r="O756" s="81">
        <f t="shared" ca="1" si="312"/>
        <v>154.43532999999999</v>
      </c>
      <c r="P756" s="87" t="str">
        <f t="shared" si="318"/>
        <v>J=</v>
      </c>
      <c r="Q756" s="88">
        <f t="shared" si="319"/>
        <v>44676</v>
      </c>
      <c r="R756" s="7"/>
      <c r="S756" s="7"/>
      <c r="T756" s="7"/>
      <c r="U756" s="7"/>
      <c r="V756" s="7"/>
      <c r="W756" s="7"/>
      <c r="X756" s="7"/>
      <c r="Y756" s="7"/>
      <c r="Z756" s="7"/>
      <c r="AA756" s="7"/>
      <c r="AB756" s="7"/>
      <c r="AC756" s="7"/>
      <c r="AD756" s="7"/>
      <c r="AE756" s="7"/>
      <c r="AF756" s="65">
        <f t="shared" si="328"/>
        <v>43658</v>
      </c>
      <c r="AG756" s="9">
        <f t="shared" ca="1" si="325"/>
        <v>1121.1430600000001</v>
      </c>
      <c r="AH756" s="9">
        <f t="shared" si="325"/>
        <v>1000</v>
      </c>
      <c r="AI756" s="4">
        <f t="shared" ca="1" si="325"/>
        <v>6.4000000000000001E-2</v>
      </c>
      <c r="AJ756" s="10">
        <f t="shared" ca="1" si="325"/>
        <v>2.4620000000000002E-4</v>
      </c>
      <c r="AK756" s="4">
        <f t="shared" si="325"/>
        <v>1.1679999999999999</v>
      </c>
      <c r="AL756" s="65">
        <f t="shared" si="326"/>
        <v>43658</v>
      </c>
      <c r="AM756" s="10">
        <f t="shared" ca="1" si="327"/>
        <v>1.1211430600000001</v>
      </c>
      <c r="AN756" s="9">
        <f t="shared" ca="1" si="327"/>
        <v>121.14306000000001</v>
      </c>
      <c r="AO756" s="7">
        <f t="shared" si="327"/>
        <v>0</v>
      </c>
      <c r="AP756" s="11">
        <f t="shared" si="327"/>
        <v>0</v>
      </c>
      <c r="AQ756" s="9">
        <f t="shared" si="327"/>
        <v>0</v>
      </c>
      <c r="AR756" s="8" t="str">
        <f t="shared" si="327"/>
        <v>J=</v>
      </c>
      <c r="AS756" s="65">
        <f t="shared" si="327"/>
        <v>44676</v>
      </c>
      <c r="AT756" s="12"/>
      <c r="AU756" s="12"/>
      <c r="AV756" s="22"/>
      <c r="AW756" s="12"/>
      <c r="AX756" s="12"/>
      <c r="AY756" s="12"/>
      <c r="AZ756" s="12"/>
      <c r="BA756" s="12"/>
      <c r="BB756" s="12"/>
      <c r="BC756" s="12"/>
      <c r="BD756" s="12"/>
      <c r="BE756" s="12"/>
      <c r="BF756" s="12"/>
      <c r="BG756" s="12"/>
      <c r="BH756" s="12"/>
      <c r="BI756" s="12"/>
      <c r="BJ756" s="12"/>
      <c r="BK756" s="12"/>
      <c r="BL756" s="12"/>
      <c r="BM756" s="12"/>
      <c r="BN756" s="12"/>
      <c r="BO756" s="12"/>
      <c r="BP756" s="12"/>
      <c r="BQ756" s="12"/>
      <c r="BR756" s="12"/>
      <c r="BS756" s="12"/>
      <c r="BT756" s="12"/>
      <c r="BU756" s="12"/>
      <c r="BV756" s="12"/>
      <c r="BW756" s="12"/>
      <c r="BX756" s="12"/>
      <c r="BY756" s="12"/>
      <c r="BZ756" s="12"/>
      <c r="CA756" s="12"/>
      <c r="CB756" s="12"/>
      <c r="CC756" s="12"/>
      <c r="CD756" s="12"/>
      <c r="CE756" s="12"/>
      <c r="CF756" s="12"/>
      <c r="CG756" s="12"/>
      <c r="CH756" s="12"/>
      <c r="CI756" s="12"/>
      <c r="CJ756" s="12"/>
      <c r="CK756" s="12"/>
      <c r="CL756" s="12"/>
      <c r="CM756" s="12"/>
      <c r="CN756" s="12"/>
      <c r="CO756" s="12"/>
      <c r="CP756" s="12"/>
      <c r="CQ756" s="12"/>
      <c r="CR756" s="12"/>
      <c r="CS756" s="12"/>
      <c r="CT756" s="12"/>
      <c r="CU756" s="12"/>
      <c r="CV756" s="12"/>
      <c r="CW756" s="12"/>
      <c r="CX756" s="12"/>
      <c r="CY756" s="12"/>
      <c r="CZ756" s="12"/>
      <c r="DA756" s="12"/>
      <c r="DB756" s="12"/>
      <c r="DC756" s="12"/>
      <c r="DD756" s="12"/>
      <c r="DE756" s="12"/>
      <c r="DF756" s="12"/>
      <c r="DG756" s="12"/>
      <c r="DH756" s="12"/>
      <c r="DI756" s="12"/>
      <c r="DJ756" s="12"/>
      <c r="DK756" s="12"/>
      <c r="DL756" s="12"/>
      <c r="DM756" s="12"/>
      <c r="DN756" s="12"/>
      <c r="DO756" s="12"/>
      <c r="DP756" s="12"/>
      <c r="DQ756" s="12"/>
      <c r="DR756" s="12"/>
      <c r="DS756" s="12"/>
      <c r="DT756" s="12"/>
      <c r="DU756" s="12"/>
      <c r="DV756" s="12"/>
      <c r="DW756" s="12"/>
      <c r="DX756" s="12"/>
      <c r="DY756" s="12"/>
      <c r="DZ756" s="12"/>
      <c r="EA756" s="12"/>
      <c r="EB756" s="12"/>
      <c r="EC756" s="12"/>
      <c r="ED756" s="12"/>
      <c r="EE756" s="12"/>
      <c r="EF756" s="12"/>
      <c r="EG756" s="12"/>
      <c r="EH756" s="12"/>
      <c r="EI756" s="12"/>
      <c r="EJ756" s="12"/>
      <c r="EK756" s="12"/>
      <c r="EL756" s="12"/>
      <c r="EM756" s="12"/>
      <c r="EN756" s="12"/>
      <c r="EO756" s="12"/>
      <c r="EP756" s="12"/>
      <c r="EQ756" s="12"/>
      <c r="ER756" s="12"/>
      <c r="ES756" s="12"/>
      <c r="ET756" s="12"/>
      <c r="EU756" s="12"/>
      <c r="EV756" s="12"/>
      <c r="EW756" s="12"/>
      <c r="EX756" s="12"/>
      <c r="EY756" s="12"/>
      <c r="EZ756" s="12"/>
      <c r="FA756" s="12"/>
      <c r="FB756" s="12"/>
      <c r="FC756" s="12"/>
      <c r="FD756" s="12"/>
      <c r="FE756" s="12"/>
      <c r="FF756" s="12"/>
      <c r="FG756" s="12"/>
      <c r="FH756" s="12"/>
      <c r="FI756" s="12"/>
      <c r="FJ756" s="12"/>
      <c r="FK756" s="12"/>
      <c r="FL756" s="12"/>
      <c r="FM756" s="12"/>
      <c r="FN756" s="12"/>
      <c r="FO756" s="12"/>
      <c r="FP756" s="12"/>
      <c r="FQ756" s="12"/>
      <c r="FR756" s="12"/>
      <c r="FS756" s="12"/>
      <c r="FT756" s="12"/>
      <c r="FU756" s="12"/>
      <c r="FV756" s="12"/>
      <c r="FW756" s="12"/>
      <c r="FX756" s="12"/>
      <c r="FY756" s="12"/>
      <c r="FZ756" s="12"/>
      <c r="GA756" s="12"/>
      <c r="GB756" s="12"/>
      <c r="GC756" s="12"/>
      <c r="GD756" s="12"/>
      <c r="GE756" s="12"/>
      <c r="GF756" s="12"/>
      <c r="GG756" s="12"/>
      <c r="GH756" s="12"/>
      <c r="GI756" s="12"/>
      <c r="GJ756" s="12"/>
      <c r="GK756" s="12"/>
      <c r="GL756" s="12"/>
      <c r="GM756" s="12"/>
      <c r="GN756" s="12"/>
      <c r="GO756" s="12"/>
      <c r="GP756" s="12"/>
      <c r="GQ756" s="12"/>
      <c r="GR756" s="12"/>
    </row>
    <row r="757" spans="1:200" x14ac:dyDescent="0.2">
      <c r="A757" s="79">
        <f t="shared" si="314"/>
        <v>43829</v>
      </c>
      <c r="B757" s="80">
        <f t="shared" ca="1" si="320"/>
        <v>1154.43533</v>
      </c>
      <c r="C757" s="81">
        <f t="shared" si="315"/>
        <v>1000</v>
      </c>
      <c r="D757" s="82">
        <f ca="1">IF(A757&lt;$B$1,VLOOKUP(A757,[1]DI!$A$4:$B$15000,2,FALSE),0)</f>
        <v>4.4000000000000004E-2</v>
      </c>
      <c r="E757" s="81">
        <f t="shared" ca="1" si="321"/>
        <v>1.7089000000000001E-4</v>
      </c>
      <c r="F757" s="83">
        <f t="shared" si="308"/>
        <v>1.1679999999999999</v>
      </c>
      <c r="G757" s="84">
        <f t="shared" ca="1" si="309"/>
        <v>1.0001995995199999</v>
      </c>
      <c r="H757" s="81">
        <f ca="1">TRUNC(PRODUCT(G$10:G756),15)</f>
        <v>1.1544353324663399</v>
      </c>
      <c r="I757" s="81">
        <f t="shared" si="316"/>
        <v>1</v>
      </c>
      <c r="J757" s="81">
        <f t="shared" ca="1" si="310"/>
        <v>1.1544353300000001</v>
      </c>
      <c r="K757" s="81">
        <f t="shared" ca="1" si="311"/>
        <v>154.43532999999999</v>
      </c>
      <c r="L757" s="85">
        <f>IF(VLOOKUP(A757,$U$12:$AD$125,8)=VLOOKUP(A756,$U$12:$AD$125,8),0,VLOOKUP(A757,U$12:$AD$125,8))</f>
        <v>0</v>
      </c>
      <c r="M757" s="86">
        <f>IF(L757&gt;0,VLOOKUP(L757,T$12:$AC$125,7),0)</f>
        <v>0</v>
      </c>
      <c r="N757" s="81">
        <f t="shared" si="317"/>
        <v>0</v>
      </c>
      <c r="O757" s="81">
        <f t="shared" ca="1" si="312"/>
        <v>154.43532999999999</v>
      </c>
      <c r="P757" s="87" t="str">
        <f t="shared" si="318"/>
        <v>J=</v>
      </c>
      <c r="Q757" s="88">
        <f t="shared" si="319"/>
        <v>44676</v>
      </c>
      <c r="R757" s="7"/>
      <c r="S757" s="7"/>
      <c r="T757" s="7"/>
      <c r="U757" s="7"/>
      <c r="V757" s="7"/>
      <c r="W757" s="7"/>
      <c r="X757" s="7"/>
      <c r="Y757" s="7"/>
      <c r="Z757" s="7"/>
      <c r="AA757" s="7"/>
      <c r="AB757" s="7"/>
      <c r="AC757" s="7"/>
      <c r="AD757" s="7"/>
      <c r="AE757" s="7"/>
      <c r="AF757" s="65">
        <f t="shared" si="328"/>
        <v>43659</v>
      </c>
      <c r="AG757" s="9">
        <f t="shared" ca="1" si="325"/>
        <v>1121.4654599999999</v>
      </c>
      <c r="AH757" s="9">
        <f t="shared" si="325"/>
        <v>1000</v>
      </c>
      <c r="AI757" s="4">
        <f t="shared" ca="1" si="325"/>
        <v>0</v>
      </c>
      <c r="AJ757" s="10">
        <f t="shared" ca="1" si="325"/>
        <v>0</v>
      </c>
      <c r="AK757" s="4">
        <f t="shared" si="325"/>
        <v>1.1679999999999999</v>
      </c>
      <c r="AL757" s="65">
        <f t="shared" si="326"/>
        <v>43659</v>
      </c>
      <c r="AM757" s="10">
        <f t="shared" ca="1" si="327"/>
        <v>1.12146546</v>
      </c>
      <c r="AN757" s="9">
        <f t="shared" ca="1" si="327"/>
        <v>121.46545999999999</v>
      </c>
      <c r="AO757" s="7">
        <f t="shared" si="327"/>
        <v>0</v>
      </c>
      <c r="AP757" s="11">
        <f t="shared" si="327"/>
        <v>0</v>
      </c>
      <c r="AQ757" s="9">
        <f t="shared" si="327"/>
        <v>0</v>
      </c>
      <c r="AR757" s="8" t="str">
        <f t="shared" si="327"/>
        <v>J=</v>
      </c>
      <c r="AS757" s="65">
        <f t="shared" si="327"/>
        <v>44676</v>
      </c>
      <c r="AT757" s="12"/>
      <c r="AU757" s="12"/>
      <c r="AV757" s="22"/>
      <c r="AW757" s="12"/>
      <c r="AX757" s="12"/>
      <c r="AY757" s="12"/>
      <c r="AZ757" s="12"/>
      <c r="BA757" s="12"/>
      <c r="BB757" s="12"/>
      <c r="BC757" s="12"/>
      <c r="BD757" s="12"/>
      <c r="BE757" s="12"/>
      <c r="BF757" s="12"/>
      <c r="BG757" s="12"/>
      <c r="BH757" s="12"/>
      <c r="BI757" s="12"/>
      <c r="BJ757" s="12"/>
      <c r="BK757" s="12"/>
      <c r="BL757" s="12"/>
      <c r="BM757" s="12"/>
      <c r="BN757" s="12"/>
      <c r="BO757" s="12"/>
      <c r="BP757" s="12"/>
      <c r="BQ757" s="12"/>
      <c r="BR757" s="12"/>
      <c r="BS757" s="12"/>
      <c r="BT757" s="12"/>
      <c r="BU757" s="12"/>
      <c r="BV757" s="12"/>
      <c r="BW757" s="12"/>
      <c r="BX757" s="12"/>
      <c r="BY757" s="12"/>
      <c r="BZ757" s="12"/>
      <c r="CA757" s="12"/>
      <c r="CB757" s="12"/>
      <c r="CC757" s="12"/>
      <c r="CD757" s="12"/>
      <c r="CE757" s="12"/>
      <c r="CF757" s="12"/>
      <c r="CG757" s="12"/>
      <c r="CH757" s="12"/>
      <c r="CI757" s="12"/>
      <c r="CJ757" s="12"/>
      <c r="CK757" s="12"/>
      <c r="CL757" s="12"/>
      <c r="CM757" s="12"/>
      <c r="CN757" s="12"/>
      <c r="CO757" s="12"/>
      <c r="CP757" s="12"/>
      <c r="CQ757" s="12"/>
      <c r="CR757" s="12"/>
      <c r="CS757" s="12"/>
      <c r="CT757" s="12"/>
      <c r="CU757" s="12"/>
      <c r="CV757" s="12"/>
      <c r="CW757" s="12"/>
      <c r="CX757" s="12"/>
      <c r="CY757" s="12"/>
      <c r="CZ757" s="12"/>
      <c r="DA757" s="12"/>
      <c r="DB757" s="12"/>
      <c r="DC757" s="12"/>
      <c r="DD757" s="12"/>
      <c r="DE757" s="12"/>
      <c r="DF757" s="12"/>
      <c r="DG757" s="12"/>
      <c r="DH757" s="12"/>
      <c r="DI757" s="12"/>
      <c r="DJ757" s="12"/>
      <c r="DK757" s="12"/>
      <c r="DL757" s="12"/>
      <c r="DM757" s="12"/>
      <c r="DN757" s="12"/>
      <c r="DO757" s="12"/>
      <c r="DP757" s="12"/>
      <c r="DQ757" s="12"/>
      <c r="DR757" s="12"/>
      <c r="DS757" s="12"/>
      <c r="DT757" s="12"/>
      <c r="DU757" s="12"/>
      <c r="DV757" s="12"/>
      <c r="DW757" s="12"/>
      <c r="DX757" s="12"/>
      <c r="DY757" s="12"/>
      <c r="DZ757" s="12"/>
      <c r="EA757" s="12"/>
      <c r="EB757" s="12"/>
      <c r="EC757" s="12"/>
      <c r="ED757" s="12"/>
      <c r="EE757" s="12"/>
      <c r="EF757" s="12"/>
      <c r="EG757" s="12"/>
      <c r="EH757" s="12"/>
      <c r="EI757" s="12"/>
      <c r="EJ757" s="12"/>
      <c r="EK757" s="12"/>
      <c r="EL757" s="12"/>
      <c r="EM757" s="12"/>
      <c r="EN757" s="12"/>
      <c r="EO757" s="12"/>
      <c r="EP757" s="12"/>
      <c r="EQ757" s="12"/>
      <c r="ER757" s="12"/>
      <c r="ES757" s="12"/>
      <c r="ET757" s="12"/>
      <c r="EU757" s="12"/>
      <c r="EV757" s="12"/>
      <c r="EW757" s="12"/>
      <c r="EX757" s="12"/>
      <c r="EY757" s="12"/>
      <c r="EZ757" s="12"/>
      <c r="FA757" s="12"/>
      <c r="FB757" s="12"/>
      <c r="FC757" s="12"/>
      <c r="FD757" s="12"/>
      <c r="FE757" s="12"/>
      <c r="FF757" s="12"/>
      <c r="FG757" s="12"/>
      <c r="FH757" s="12"/>
      <c r="FI757" s="12"/>
      <c r="FJ757" s="12"/>
      <c r="FK757" s="12"/>
      <c r="FL757" s="12"/>
      <c r="FM757" s="12"/>
      <c r="FN757" s="12"/>
      <c r="FO757" s="12"/>
      <c r="FP757" s="12"/>
      <c r="FQ757" s="12"/>
      <c r="FR757" s="12"/>
      <c r="FS757" s="12"/>
      <c r="FT757" s="12"/>
      <c r="FU757" s="12"/>
      <c r="FV757" s="12"/>
      <c r="FW757" s="12"/>
      <c r="FX757" s="12"/>
      <c r="FY757" s="12"/>
      <c r="FZ757" s="12"/>
      <c r="GA757" s="12"/>
      <c r="GB757" s="12"/>
      <c r="GC757" s="12"/>
      <c r="GD757" s="12"/>
      <c r="GE757" s="12"/>
      <c r="GF757" s="12"/>
      <c r="GG757" s="12"/>
      <c r="GH757" s="12"/>
      <c r="GI757" s="12"/>
      <c r="GJ757" s="12"/>
      <c r="GK757" s="12"/>
      <c r="GL757" s="12"/>
      <c r="GM757" s="12"/>
      <c r="GN757" s="12"/>
      <c r="GO757" s="12"/>
      <c r="GP757" s="12"/>
      <c r="GQ757" s="12"/>
      <c r="GR757" s="12"/>
    </row>
    <row r="758" spans="1:200" x14ac:dyDescent="0.2">
      <c r="A758" s="79">
        <f t="shared" si="314"/>
        <v>43830</v>
      </c>
      <c r="B758" s="80">
        <f t="shared" ca="1" si="320"/>
        <v>1154.6657600000001</v>
      </c>
      <c r="C758" s="81">
        <f t="shared" si="315"/>
        <v>1000</v>
      </c>
      <c r="D758" s="82">
        <f ca="1">IF(A758&lt;$B$1,VLOOKUP(A758,[1]DI!$A$4:$B$15000,2,FALSE),0)</f>
        <v>4.4000000000000004E-2</v>
      </c>
      <c r="E758" s="81">
        <f t="shared" ca="1" si="321"/>
        <v>1.7089000000000001E-4</v>
      </c>
      <c r="F758" s="83">
        <f t="shared" si="308"/>
        <v>1.1679999999999999</v>
      </c>
      <c r="G758" s="84">
        <f t="shared" ca="1" si="309"/>
        <v>1.0001995995199999</v>
      </c>
      <c r="H758" s="81">
        <f ca="1">TRUNC(PRODUCT(G$10:G757),15)</f>
        <v>1.15466575720457</v>
      </c>
      <c r="I758" s="81">
        <f t="shared" si="316"/>
        <v>1</v>
      </c>
      <c r="J758" s="81">
        <f t="shared" ca="1" si="310"/>
        <v>1.1546657600000001</v>
      </c>
      <c r="K758" s="81">
        <f t="shared" ca="1" si="311"/>
        <v>154.66576000000001</v>
      </c>
      <c r="L758" s="85">
        <f>IF(VLOOKUP(A758,$U$12:$AD$125,8)=VLOOKUP(A757,$U$12:$AD$125,8),0,VLOOKUP(A758,U$12:$AD$125,8))</f>
        <v>0</v>
      </c>
      <c r="M758" s="86">
        <f>IF(L758&gt;0,VLOOKUP(L758,T$12:$AC$125,7),0)</f>
        <v>0</v>
      </c>
      <c r="N758" s="81">
        <f t="shared" si="317"/>
        <v>0</v>
      </c>
      <c r="O758" s="81">
        <f t="shared" ca="1" si="312"/>
        <v>154.66576000000001</v>
      </c>
      <c r="P758" s="87" t="str">
        <f t="shared" si="318"/>
        <v>J=</v>
      </c>
      <c r="Q758" s="88">
        <f t="shared" si="319"/>
        <v>44676</v>
      </c>
      <c r="R758" s="7"/>
      <c r="S758" s="7"/>
      <c r="T758" s="7"/>
      <c r="U758" s="7"/>
      <c r="V758" s="7"/>
      <c r="W758" s="7"/>
      <c r="X758" s="7"/>
      <c r="Y758" s="7"/>
      <c r="Z758" s="7"/>
      <c r="AA758" s="7"/>
      <c r="AB758" s="7"/>
      <c r="AC758" s="7"/>
      <c r="AD758" s="7"/>
      <c r="AE758" s="7"/>
      <c r="AF758" s="65">
        <f t="shared" si="328"/>
        <v>43660</v>
      </c>
      <c r="AG758" s="9">
        <f t="shared" ca="1" si="325"/>
        <v>1121.4654599999999</v>
      </c>
      <c r="AH758" s="9">
        <f t="shared" si="325"/>
        <v>1000</v>
      </c>
      <c r="AI758" s="4">
        <f t="shared" ca="1" si="325"/>
        <v>0</v>
      </c>
      <c r="AJ758" s="10">
        <f t="shared" ca="1" si="325"/>
        <v>0</v>
      </c>
      <c r="AK758" s="4">
        <f t="shared" si="325"/>
        <v>1.1679999999999999</v>
      </c>
      <c r="AL758" s="65">
        <f t="shared" si="326"/>
        <v>43660</v>
      </c>
      <c r="AM758" s="10">
        <f t="shared" ca="1" si="327"/>
        <v>1.12146546</v>
      </c>
      <c r="AN758" s="9">
        <f t="shared" ca="1" si="327"/>
        <v>121.46545999999999</v>
      </c>
      <c r="AO758" s="7">
        <f t="shared" si="327"/>
        <v>0</v>
      </c>
      <c r="AP758" s="11">
        <f t="shared" si="327"/>
        <v>0</v>
      </c>
      <c r="AQ758" s="9">
        <f t="shared" si="327"/>
        <v>0</v>
      </c>
      <c r="AR758" s="8" t="str">
        <f t="shared" si="327"/>
        <v>J=</v>
      </c>
      <c r="AS758" s="65">
        <f t="shared" si="327"/>
        <v>44676</v>
      </c>
      <c r="AT758" s="12"/>
      <c r="AU758" s="12"/>
      <c r="AV758" s="22"/>
      <c r="AW758" s="12"/>
      <c r="AX758" s="12"/>
      <c r="AY758" s="12"/>
      <c r="AZ758" s="12"/>
      <c r="BA758" s="12"/>
      <c r="BB758" s="12"/>
      <c r="BC758" s="12"/>
      <c r="BD758" s="12"/>
      <c r="BE758" s="12"/>
      <c r="BF758" s="12"/>
      <c r="BG758" s="12"/>
      <c r="BH758" s="12"/>
      <c r="BI758" s="12"/>
      <c r="BJ758" s="12"/>
      <c r="BK758" s="12"/>
      <c r="BL758" s="12"/>
      <c r="BM758" s="12"/>
      <c r="BN758" s="12"/>
      <c r="BO758" s="12"/>
      <c r="BP758" s="12"/>
      <c r="BQ758" s="12"/>
      <c r="BR758" s="12"/>
      <c r="BS758" s="12"/>
      <c r="BT758" s="12"/>
      <c r="BU758" s="12"/>
      <c r="BV758" s="12"/>
      <c r="BW758" s="12"/>
      <c r="BX758" s="12"/>
      <c r="BY758" s="12"/>
      <c r="BZ758" s="12"/>
      <c r="CA758" s="12"/>
      <c r="CB758" s="12"/>
      <c r="CC758" s="12"/>
      <c r="CD758" s="12"/>
      <c r="CE758" s="12"/>
      <c r="CF758" s="12"/>
      <c r="CG758" s="12"/>
      <c r="CH758" s="12"/>
      <c r="CI758" s="12"/>
      <c r="CJ758" s="12"/>
      <c r="CK758" s="12"/>
      <c r="CL758" s="12"/>
      <c r="CM758" s="12"/>
      <c r="CN758" s="12"/>
      <c r="CO758" s="12"/>
      <c r="CP758" s="12"/>
      <c r="CQ758" s="12"/>
      <c r="CR758" s="12"/>
      <c r="CS758" s="12"/>
      <c r="CT758" s="12"/>
      <c r="CU758" s="12"/>
      <c r="CV758" s="12"/>
      <c r="CW758" s="12"/>
      <c r="CX758" s="12"/>
      <c r="CY758" s="12"/>
      <c r="CZ758" s="12"/>
      <c r="DA758" s="12"/>
      <c r="DB758" s="12"/>
      <c r="DC758" s="12"/>
      <c r="DD758" s="12"/>
      <c r="DE758" s="12"/>
      <c r="DF758" s="12"/>
      <c r="DG758" s="12"/>
      <c r="DH758" s="12"/>
      <c r="DI758" s="12"/>
      <c r="DJ758" s="12"/>
      <c r="DK758" s="12"/>
      <c r="DL758" s="12"/>
      <c r="DM758" s="12"/>
      <c r="DN758" s="12"/>
      <c r="DO758" s="12"/>
      <c r="DP758" s="12"/>
      <c r="DQ758" s="12"/>
      <c r="DR758" s="12"/>
      <c r="DS758" s="12"/>
      <c r="DT758" s="12"/>
      <c r="DU758" s="12"/>
      <c r="DV758" s="12"/>
      <c r="DW758" s="12"/>
      <c r="DX758" s="12"/>
      <c r="DY758" s="12"/>
      <c r="DZ758" s="12"/>
      <c r="EA758" s="12"/>
      <c r="EB758" s="12"/>
      <c r="EC758" s="12"/>
      <c r="ED758" s="12"/>
      <c r="EE758" s="12"/>
      <c r="EF758" s="12"/>
      <c r="EG758" s="12"/>
      <c r="EH758" s="12"/>
      <c r="EI758" s="12"/>
      <c r="EJ758" s="12"/>
      <c r="EK758" s="12"/>
      <c r="EL758" s="12"/>
      <c r="EM758" s="12"/>
      <c r="EN758" s="12"/>
      <c r="EO758" s="12"/>
      <c r="EP758" s="12"/>
      <c r="EQ758" s="12"/>
      <c r="ER758" s="12"/>
      <c r="ES758" s="12"/>
      <c r="ET758" s="12"/>
      <c r="EU758" s="12"/>
      <c r="EV758" s="12"/>
      <c r="EW758" s="12"/>
      <c r="EX758" s="12"/>
      <c r="EY758" s="12"/>
      <c r="EZ758" s="12"/>
      <c r="FA758" s="12"/>
      <c r="FB758" s="12"/>
      <c r="FC758" s="12"/>
      <c r="FD758" s="12"/>
      <c r="FE758" s="12"/>
      <c r="FF758" s="12"/>
      <c r="FG758" s="12"/>
      <c r="FH758" s="12"/>
      <c r="FI758" s="12"/>
      <c r="FJ758" s="12"/>
      <c r="FK758" s="12"/>
      <c r="FL758" s="12"/>
      <c r="FM758" s="12"/>
      <c r="FN758" s="12"/>
      <c r="FO758" s="12"/>
      <c r="FP758" s="12"/>
      <c r="FQ758" s="12"/>
      <c r="FR758" s="12"/>
      <c r="FS758" s="12"/>
      <c r="FT758" s="12"/>
      <c r="FU758" s="12"/>
      <c r="FV758" s="12"/>
      <c r="FW758" s="12"/>
      <c r="FX758" s="12"/>
      <c r="FY758" s="12"/>
      <c r="FZ758" s="12"/>
      <c r="GA758" s="12"/>
      <c r="GB758" s="12"/>
      <c r="GC758" s="12"/>
      <c r="GD758" s="12"/>
      <c r="GE758" s="12"/>
      <c r="GF758" s="12"/>
      <c r="GG758" s="12"/>
      <c r="GH758" s="12"/>
      <c r="GI758" s="12"/>
      <c r="GJ758" s="12"/>
      <c r="GK758" s="12"/>
      <c r="GL758" s="12"/>
      <c r="GM758" s="12"/>
      <c r="GN758" s="12"/>
      <c r="GO758" s="12"/>
      <c r="GP758" s="12"/>
      <c r="GQ758" s="12"/>
      <c r="GR758" s="12"/>
    </row>
    <row r="759" spans="1:200" x14ac:dyDescent="0.2">
      <c r="A759" s="79">
        <f t="shared" si="314"/>
        <v>43831</v>
      </c>
      <c r="B759" s="80">
        <f t="shared" ca="1" si="320"/>
        <v>1154.8962300000001</v>
      </c>
      <c r="C759" s="81">
        <f t="shared" si="315"/>
        <v>1000</v>
      </c>
      <c r="D759" s="82">
        <f ca="1">IF(A759&lt;$B$1,VLOOKUP(A759,[1]DI!$A$4:$B$15000,2,FALSE),0)</f>
        <v>0</v>
      </c>
      <c r="E759" s="81">
        <f t="shared" ca="1" si="321"/>
        <v>0</v>
      </c>
      <c r="F759" s="83">
        <f t="shared" si="308"/>
        <v>1.1679999999999999</v>
      </c>
      <c r="G759" s="84">
        <f t="shared" ca="1" si="309"/>
        <v>1</v>
      </c>
      <c r="H759" s="81">
        <f ca="1">TRUNC(PRODUCT(G$10:G758),15)</f>
        <v>1.15489622793547</v>
      </c>
      <c r="I759" s="81">
        <f t="shared" si="316"/>
        <v>1</v>
      </c>
      <c r="J759" s="81">
        <f t="shared" ca="1" si="310"/>
        <v>1.1548962300000001</v>
      </c>
      <c r="K759" s="81">
        <f t="shared" ca="1" si="311"/>
        <v>154.89623</v>
      </c>
      <c r="L759" s="85">
        <f>IF(VLOOKUP(A759,$U$12:$AD$125,8)=VLOOKUP(A758,$U$12:$AD$125,8),0,VLOOKUP(A759,U$12:$AD$125,8))</f>
        <v>0</v>
      </c>
      <c r="M759" s="86">
        <f>IF(L759&gt;0,VLOOKUP(L759,T$12:$AC$125,7),0)</f>
        <v>0</v>
      </c>
      <c r="N759" s="81">
        <f t="shared" si="317"/>
        <v>0</v>
      </c>
      <c r="O759" s="81">
        <f t="shared" ca="1" si="312"/>
        <v>154.89623</v>
      </c>
      <c r="P759" s="87" t="str">
        <f t="shared" si="318"/>
        <v>J=</v>
      </c>
      <c r="Q759" s="88">
        <f t="shared" si="319"/>
        <v>44676</v>
      </c>
      <c r="R759" s="7"/>
      <c r="S759" s="7"/>
      <c r="T759" s="7"/>
      <c r="U759" s="7"/>
      <c r="V759" s="7"/>
      <c r="W759" s="7"/>
      <c r="X759" s="7"/>
      <c r="Y759" s="7"/>
      <c r="Z759" s="7"/>
      <c r="AA759" s="7"/>
      <c r="AB759" s="7"/>
      <c r="AC759" s="7"/>
      <c r="AD759" s="7"/>
      <c r="AE759" s="7"/>
      <c r="AF759" s="65">
        <f t="shared" si="328"/>
        <v>43661</v>
      </c>
      <c r="AG759" s="9">
        <f t="shared" ca="1" si="325"/>
        <v>1121.4654599999999</v>
      </c>
      <c r="AH759" s="9">
        <f t="shared" si="325"/>
        <v>1000</v>
      </c>
      <c r="AI759" s="4">
        <f t="shared" ca="1" si="325"/>
        <v>6.4000000000000001E-2</v>
      </c>
      <c r="AJ759" s="10">
        <f t="shared" ca="1" si="325"/>
        <v>2.4620000000000002E-4</v>
      </c>
      <c r="AK759" s="4">
        <f t="shared" si="325"/>
        <v>1.1679999999999999</v>
      </c>
      <c r="AL759" s="65">
        <f t="shared" si="326"/>
        <v>43661</v>
      </c>
      <c r="AM759" s="10">
        <f t="shared" ca="1" si="327"/>
        <v>1.12146546</v>
      </c>
      <c r="AN759" s="9">
        <f t="shared" ca="1" si="327"/>
        <v>121.46545999999999</v>
      </c>
      <c r="AO759" s="7">
        <f t="shared" si="327"/>
        <v>0</v>
      </c>
      <c r="AP759" s="11">
        <f t="shared" si="327"/>
        <v>0</v>
      </c>
      <c r="AQ759" s="9">
        <f t="shared" si="327"/>
        <v>0</v>
      </c>
      <c r="AR759" s="8" t="str">
        <f t="shared" si="327"/>
        <v>J=</v>
      </c>
      <c r="AS759" s="65">
        <f t="shared" si="327"/>
        <v>44676</v>
      </c>
      <c r="AT759" s="12"/>
      <c r="AU759" s="12"/>
      <c r="AV759" s="22"/>
      <c r="AW759" s="12"/>
      <c r="AX759" s="12"/>
      <c r="AY759" s="12"/>
      <c r="AZ759" s="12"/>
      <c r="BA759" s="12"/>
      <c r="BB759" s="12"/>
      <c r="BC759" s="12"/>
      <c r="BD759" s="12"/>
      <c r="BE759" s="12"/>
      <c r="BF759" s="12"/>
      <c r="BG759" s="12"/>
      <c r="BH759" s="12"/>
      <c r="BI759" s="12"/>
      <c r="BJ759" s="12"/>
      <c r="BK759" s="12"/>
      <c r="BL759" s="12"/>
      <c r="BM759" s="12"/>
      <c r="BN759" s="12"/>
      <c r="BO759" s="12"/>
      <c r="BP759" s="12"/>
      <c r="BQ759" s="12"/>
      <c r="BR759" s="12"/>
      <c r="BS759" s="12"/>
      <c r="BT759" s="12"/>
      <c r="BU759" s="12"/>
      <c r="BV759" s="12"/>
      <c r="BW759" s="12"/>
      <c r="BX759" s="12"/>
      <c r="BY759" s="12"/>
      <c r="BZ759" s="12"/>
      <c r="CA759" s="12"/>
      <c r="CB759" s="12"/>
      <c r="CC759" s="12"/>
      <c r="CD759" s="12"/>
      <c r="CE759" s="12"/>
      <c r="CF759" s="12"/>
      <c r="CG759" s="12"/>
      <c r="CH759" s="12"/>
      <c r="CI759" s="12"/>
      <c r="CJ759" s="12"/>
      <c r="CK759" s="12"/>
      <c r="CL759" s="12"/>
      <c r="CM759" s="12"/>
      <c r="CN759" s="12"/>
      <c r="CO759" s="12"/>
      <c r="CP759" s="12"/>
      <c r="CQ759" s="12"/>
      <c r="CR759" s="12"/>
      <c r="CS759" s="12"/>
      <c r="CT759" s="12"/>
      <c r="CU759" s="12"/>
      <c r="CV759" s="12"/>
      <c r="CW759" s="12"/>
      <c r="CX759" s="12"/>
      <c r="CY759" s="12"/>
      <c r="CZ759" s="12"/>
      <c r="DA759" s="12"/>
      <c r="DB759" s="12"/>
      <c r="DC759" s="12"/>
      <c r="DD759" s="12"/>
      <c r="DE759" s="12"/>
      <c r="DF759" s="12"/>
      <c r="DG759" s="12"/>
      <c r="DH759" s="12"/>
      <c r="DI759" s="12"/>
      <c r="DJ759" s="12"/>
      <c r="DK759" s="12"/>
      <c r="DL759" s="12"/>
      <c r="DM759" s="12"/>
      <c r="DN759" s="12"/>
      <c r="DO759" s="12"/>
      <c r="DP759" s="12"/>
      <c r="DQ759" s="12"/>
      <c r="DR759" s="12"/>
      <c r="DS759" s="12"/>
      <c r="DT759" s="12"/>
      <c r="DU759" s="12"/>
      <c r="DV759" s="12"/>
      <c r="DW759" s="12"/>
      <c r="DX759" s="12"/>
      <c r="DY759" s="12"/>
      <c r="DZ759" s="12"/>
      <c r="EA759" s="12"/>
      <c r="EB759" s="12"/>
      <c r="EC759" s="12"/>
      <c r="ED759" s="12"/>
      <c r="EE759" s="12"/>
      <c r="EF759" s="12"/>
      <c r="EG759" s="12"/>
      <c r="EH759" s="12"/>
      <c r="EI759" s="12"/>
      <c r="EJ759" s="12"/>
      <c r="EK759" s="12"/>
      <c r="EL759" s="12"/>
      <c r="EM759" s="12"/>
      <c r="EN759" s="12"/>
      <c r="EO759" s="12"/>
      <c r="EP759" s="12"/>
      <c r="EQ759" s="12"/>
      <c r="ER759" s="12"/>
      <c r="ES759" s="12"/>
      <c r="ET759" s="12"/>
      <c r="EU759" s="12"/>
      <c r="EV759" s="12"/>
      <c r="EW759" s="12"/>
      <c r="EX759" s="12"/>
      <c r="EY759" s="12"/>
      <c r="EZ759" s="12"/>
      <c r="FA759" s="12"/>
      <c r="FB759" s="12"/>
      <c r="FC759" s="12"/>
      <c r="FD759" s="12"/>
      <c r="FE759" s="12"/>
      <c r="FF759" s="12"/>
      <c r="FG759" s="12"/>
      <c r="FH759" s="12"/>
      <c r="FI759" s="12"/>
      <c r="FJ759" s="12"/>
      <c r="FK759" s="12"/>
      <c r="FL759" s="12"/>
      <c r="FM759" s="12"/>
      <c r="FN759" s="12"/>
      <c r="FO759" s="12"/>
      <c r="FP759" s="12"/>
      <c r="FQ759" s="12"/>
      <c r="FR759" s="12"/>
      <c r="FS759" s="12"/>
      <c r="FT759" s="12"/>
      <c r="FU759" s="12"/>
      <c r="FV759" s="12"/>
      <c r="FW759" s="12"/>
      <c r="FX759" s="12"/>
      <c r="FY759" s="12"/>
      <c r="FZ759" s="12"/>
      <c r="GA759" s="12"/>
      <c r="GB759" s="12"/>
      <c r="GC759" s="12"/>
      <c r="GD759" s="12"/>
      <c r="GE759" s="12"/>
      <c r="GF759" s="12"/>
      <c r="GG759" s="12"/>
      <c r="GH759" s="12"/>
      <c r="GI759" s="12"/>
      <c r="GJ759" s="12"/>
      <c r="GK759" s="12"/>
      <c r="GL759" s="12"/>
      <c r="GM759" s="12"/>
      <c r="GN759" s="12"/>
      <c r="GO759" s="12"/>
      <c r="GP759" s="12"/>
      <c r="GQ759" s="12"/>
      <c r="GR759" s="12"/>
    </row>
    <row r="760" spans="1:200" x14ac:dyDescent="0.2">
      <c r="A760" s="79">
        <f t="shared" si="314"/>
        <v>43832</v>
      </c>
      <c r="B760" s="80">
        <f t="shared" ca="1" si="320"/>
        <v>1154.8962300000001</v>
      </c>
      <c r="C760" s="81">
        <f t="shared" si="315"/>
        <v>1000</v>
      </c>
      <c r="D760" s="82">
        <f ca="1">IF(A760&lt;$B$1,VLOOKUP(A760,[1]DI!$A$4:$B$15000,2,FALSE),0)</f>
        <v>4.4000000000000004E-2</v>
      </c>
      <c r="E760" s="81">
        <f t="shared" ca="1" si="321"/>
        <v>1.7089000000000001E-4</v>
      </c>
      <c r="F760" s="83">
        <f t="shared" si="308"/>
        <v>1.1679999999999999</v>
      </c>
      <c r="G760" s="84">
        <f t="shared" ca="1" si="309"/>
        <v>1.0001995995199999</v>
      </c>
      <c r="H760" s="81">
        <f ca="1">TRUNC(PRODUCT(G$10:G759),15)</f>
        <v>1.15489622793547</v>
      </c>
      <c r="I760" s="81">
        <f t="shared" si="316"/>
        <v>1</v>
      </c>
      <c r="J760" s="81">
        <f t="shared" ca="1" si="310"/>
        <v>1.1548962300000001</v>
      </c>
      <c r="K760" s="81">
        <f t="shared" ca="1" si="311"/>
        <v>154.89623</v>
      </c>
      <c r="L760" s="85">
        <f>IF(VLOOKUP(A760,$U$12:$AD$125,8)=VLOOKUP(A759,$U$12:$AD$125,8),0,VLOOKUP(A760,U$12:$AD$125,8))</f>
        <v>0</v>
      </c>
      <c r="M760" s="86">
        <f>IF(L760&gt;0,VLOOKUP(L760,T$12:$AC$125,7),0)</f>
        <v>0</v>
      </c>
      <c r="N760" s="81">
        <f t="shared" si="317"/>
        <v>0</v>
      </c>
      <c r="O760" s="81">
        <f t="shared" ca="1" si="312"/>
        <v>154.89623</v>
      </c>
      <c r="P760" s="87" t="str">
        <f t="shared" si="318"/>
        <v>J=</v>
      </c>
      <c r="Q760" s="88">
        <f t="shared" si="319"/>
        <v>44676</v>
      </c>
      <c r="R760" s="7"/>
      <c r="S760" s="7"/>
      <c r="T760" s="7"/>
      <c r="U760" s="7"/>
      <c r="V760" s="7"/>
      <c r="W760" s="7"/>
      <c r="X760" s="7"/>
      <c r="Y760" s="7"/>
      <c r="Z760" s="7"/>
      <c r="AA760" s="7"/>
      <c r="AB760" s="7"/>
      <c r="AC760" s="7"/>
      <c r="AD760" s="7"/>
      <c r="AE760" s="7"/>
      <c r="AF760" s="65">
        <f t="shared" si="328"/>
        <v>43662</v>
      </c>
      <c r="AG760" s="9">
        <f t="shared" ca="1" si="325"/>
        <v>1121.7879499999999</v>
      </c>
      <c r="AH760" s="9">
        <f t="shared" si="325"/>
        <v>1000</v>
      </c>
      <c r="AI760" s="4">
        <f t="shared" ca="1" si="325"/>
        <v>6.4000000000000001E-2</v>
      </c>
      <c r="AJ760" s="10">
        <f t="shared" ca="1" si="325"/>
        <v>2.4620000000000002E-4</v>
      </c>
      <c r="AK760" s="4">
        <f t="shared" si="325"/>
        <v>1.1679999999999999</v>
      </c>
      <c r="AL760" s="65">
        <f t="shared" si="326"/>
        <v>43662</v>
      </c>
      <c r="AM760" s="10">
        <f t="shared" ca="1" si="327"/>
        <v>1.1217879500000001</v>
      </c>
      <c r="AN760" s="9">
        <f t="shared" ca="1" si="327"/>
        <v>121.78795</v>
      </c>
      <c r="AO760" s="7">
        <f t="shared" si="327"/>
        <v>0</v>
      </c>
      <c r="AP760" s="11">
        <f t="shared" si="327"/>
        <v>0</v>
      </c>
      <c r="AQ760" s="9">
        <f t="shared" si="327"/>
        <v>0</v>
      </c>
      <c r="AR760" s="8" t="str">
        <f t="shared" si="327"/>
        <v>J=</v>
      </c>
      <c r="AS760" s="65">
        <f t="shared" si="327"/>
        <v>44676</v>
      </c>
      <c r="AT760" s="12"/>
      <c r="AU760" s="12"/>
      <c r="AV760" s="22"/>
      <c r="AW760" s="12"/>
      <c r="AX760" s="12"/>
      <c r="AY760" s="12"/>
      <c r="AZ760" s="12"/>
      <c r="BA760" s="12"/>
      <c r="BB760" s="12"/>
      <c r="BC760" s="12"/>
      <c r="BD760" s="12"/>
      <c r="BE760" s="12"/>
      <c r="BF760" s="12"/>
      <c r="BG760" s="12"/>
      <c r="BH760" s="12"/>
      <c r="BI760" s="12"/>
      <c r="BJ760" s="12"/>
      <c r="BK760" s="12"/>
      <c r="BL760" s="12"/>
      <c r="BM760" s="12"/>
      <c r="BN760" s="12"/>
      <c r="BO760" s="12"/>
      <c r="BP760" s="12"/>
      <c r="BQ760" s="12"/>
      <c r="BR760" s="12"/>
      <c r="BS760" s="12"/>
      <c r="BT760" s="12"/>
      <c r="BU760" s="12"/>
      <c r="BV760" s="12"/>
      <c r="BW760" s="12"/>
      <c r="BX760" s="12"/>
      <c r="BY760" s="12"/>
      <c r="BZ760" s="12"/>
      <c r="CA760" s="12"/>
      <c r="CB760" s="12"/>
      <c r="CC760" s="12"/>
      <c r="CD760" s="12"/>
      <c r="CE760" s="12"/>
      <c r="CF760" s="12"/>
      <c r="CG760" s="12"/>
      <c r="CH760" s="12"/>
      <c r="CI760" s="12"/>
      <c r="CJ760" s="12"/>
      <c r="CK760" s="12"/>
      <c r="CL760" s="12"/>
      <c r="CM760" s="12"/>
      <c r="CN760" s="12"/>
      <c r="CO760" s="12"/>
      <c r="CP760" s="12"/>
      <c r="CQ760" s="12"/>
      <c r="CR760" s="12"/>
      <c r="CS760" s="12"/>
      <c r="CT760" s="12"/>
      <c r="CU760" s="12"/>
      <c r="CV760" s="12"/>
      <c r="CW760" s="12"/>
      <c r="CX760" s="12"/>
      <c r="CY760" s="12"/>
      <c r="CZ760" s="12"/>
      <c r="DA760" s="12"/>
      <c r="DB760" s="12"/>
      <c r="DC760" s="12"/>
      <c r="DD760" s="12"/>
      <c r="DE760" s="12"/>
      <c r="DF760" s="12"/>
      <c r="DG760" s="12"/>
      <c r="DH760" s="12"/>
      <c r="DI760" s="12"/>
      <c r="DJ760" s="12"/>
      <c r="DK760" s="12"/>
      <c r="DL760" s="12"/>
      <c r="DM760" s="12"/>
      <c r="DN760" s="12"/>
      <c r="DO760" s="12"/>
      <c r="DP760" s="12"/>
      <c r="DQ760" s="12"/>
      <c r="DR760" s="12"/>
      <c r="DS760" s="12"/>
      <c r="DT760" s="12"/>
      <c r="DU760" s="12"/>
      <c r="DV760" s="12"/>
      <c r="DW760" s="12"/>
      <c r="DX760" s="12"/>
      <c r="DY760" s="12"/>
      <c r="DZ760" s="12"/>
      <c r="EA760" s="12"/>
      <c r="EB760" s="12"/>
      <c r="EC760" s="12"/>
      <c r="ED760" s="12"/>
      <c r="EE760" s="12"/>
      <c r="EF760" s="12"/>
      <c r="EG760" s="12"/>
      <c r="EH760" s="12"/>
      <c r="EI760" s="12"/>
      <c r="EJ760" s="12"/>
      <c r="EK760" s="12"/>
      <c r="EL760" s="12"/>
      <c r="EM760" s="12"/>
      <c r="EN760" s="12"/>
      <c r="EO760" s="12"/>
      <c r="EP760" s="12"/>
      <c r="EQ760" s="12"/>
      <c r="ER760" s="12"/>
      <c r="ES760" s="12"/>
      <c r="ET760" s="12"/>
      <c r="EU760" s="12"/>
      <c r="EV760" s="12"/>
      <c r="EW760" s="12"/>
      <c r="EX760" s="12"/>
      <c r="EY760" s="12"/>
      <c r="EZ760" s="12"/>
      <c r="FA760" s="12"/>
      <c r="FB760" s="12"/>
      <c r="FC760" s="12"/>
      <c r="FD760" s="12"/>
      <c r="FE760" s="12"/>
      <c r="FF760" s="12"/>
      <c r="FG760" s="12"/>
      <c r="FH760" s="12"/>
      <c r="FI760" s="12"/>
      <c r="FJ760" s="12"/>
      <c r="FK760" s="12"/>
      <c r="FL760" s="12"/>
      <c r="FM760" s="12"/>
      <c r="FN760" s="12"/>
      <c r="FO760" s="12"/>
      <c r="FP760" s="12"/>
      <c r="FQ760" s="12"/>
      <c r="FR760" s="12"/>
      <c r="FS760" s="12"/>
      <c r="FT760" s="12"/>
      <c r="FU760" s="12"/>
      <c r="FV760" s="12"/>
      <c r="FW760" s="12"/>
      <c r="FX760" s="12"/>
      <c r="FY760" s="12"/>
      <c r="FZ760" s="12"/>
      <c r="GA760" s="12"/>
      <c r="GB760" s="12"/>
      <c r="GC760" s="12"/>
      <c r="GD760" s="12"/>
      <c r="GE760" s="12"/>
      <c r="GF760" s="12"/>
      <c r="GG760" s="12"/>
      <c r="GH760" s="12"/>
      <c r="GI760" s="12"/>
      <c r="GJ760" s="12"/>
      <c r="GK760" s="12"/>
      <c r="GL760" s="12"/>
      <c r="GM760" s="12"/>
      <c r="GN760" s="12"/>
      <c r="GO760" s="12"/>
      <c r="GP760" s="12"/>
      <c r="GQ760" s="12"/>
      <c r="GR760" s="12"/>
    </row>
    <row r="761" spans="1:200" x14ac:dyDescent="0.2">
      <c r="A761" s="79">
        <f t="shared" si="314"/>
        <v>43833</v>
      </c>
      <c r="B761" s="80">
        <f t="shared" ca="1" si="320"/>
        <v>1155.1267399999999</v>
      </c>
      <c r="C761" s="81">
        <f t="shared" si="315"/>
        <v>1000</v>
      </c>
      <c r="D761" s="82">
        <f ca="1">IF(A761&lt;$B$1,VLOOKUP(A761,[1]DI!$A$4:$B$15000,2,FALSE),0)</f>
        <v>4.4000000000000004E-2</v>
      </c>
      <c r="E761" s="81">
        <f t="shared" ca="1" si="321"/>
        <v>1.7089000000000001E-4</v>
      </c>
      <c r="F761" s="83">
        <f t="shared" si="308"/>
        <v>1.1679999999999999</v>
      </c>
      <c r="G761" s="84">
        <f t="shared" ca="1" si="309"/>
        <v>1.0001995995199999</v>
      </c>
      <c r="H761" s="81">
        <f ca="1">TRUNC(PRODUCT(G$10:G760),15)</f>
        <v>1.1551267446682101</v>
      </c>
      <c r="I761" s="81">
        <f t="shared" si="316"/>
        <v>1</v>
      </c>
      <c r="J761" s="81">
        <f t="shared" ca="1" si="310"/>
        <v>1.15512674</v>
      </c>
      <c r="K761" s="81">
        <f t="shared" ca="1" si="311"/>
        <v>155.12674000000001</v>
      </c>
      <c r="L761" s="85">
        <f>IF(VLOOKUP(A761,$U$12:$AD$125,8)=VLOOKUP(A760,$U$12:$AD$125,8),0,VLOOKUP(A761,U$12:$AD$125,8))</f>
        <v>0</v>
      </c>
      <c r="M761" s="86">
        <f>IF(L761&gt;0,VLOOKUP(L761,T$12:$AC$125,7),0)</f>
        <v>0</v>
      </c>
      <c r="N761" s="81">
        <f t="shared" si="317"/>
        <v>0</v>
      </c>
      <c r="O761" s="81">
        <f t="shared" ca="1" si="312"/>
        <v>155.12674000000001</v>
      </c>
      <c r="P761" s="87" t="str">
        <f t="shared" si="318"/>
        <v>J=</v>
      </c>
      <c r="Q761" s="88">
        <f t="shared" si="319"/>
        <v>44676</v>
      </c>
      <c r="R761" s="7"/>
      <c r="S761" s="7"/>
      <c r="T761" s="7"/>
      <c r="U761" s="7"/>
      <c r="V761" s="7"/>
      <c r="W761" s="7"/>
      <c r="X761" s="7"/>
      <c r="Y761" s="7"/>
      <c r="Z761" s="7"/>
      <c r="AA761" s="7"/>
      <c r="AB761" s="7"/>
      <c r="AC761" s="7"/>
      <c r="AD761" s="7"/>
      <c r="AE761" s="7"/>
      <c r="AF761" s="65">
        <f t="shared" si="328"/>
        <v>43663</v>
      </c>
      <c r="AG761" s="9">
        <f t="shared" ca="1" si="325"/>
        <v>1122.1105399999999</v>
      </c>
      <c r="AH761" s="9">
        <f t="shared" si="325"/>
        <v>1000</v>
      </c>
      <c r="AI761" s="4">
        <f t="shared" ca="1" si="325"/>
        <v>6.4000000000000001E-2</v>
      </c>
      <c r="AJ761" s="10">
        <f t="shared" ca="1" si="325"/>
        <v>2.4620000000000002E-4</v>
      </c>
      <c r="AK761" s="4">
        <f t="shared" si="325"/>
        <v>1.1679999999999999</v>
      </c>
      <c r="AL761" s="65">
        <f t="shared" si="326"/>
        <v>43663</v>
      </c>
      <c r="AM761" s="10">
        <f t="shared" ca="1" si="327"/>
        <v>1.12211054</v>
      </c>
      <c r="AN761" s="9">
        <f t="shared" ca="1" si="327"/>
        <v>122.11054</v>
      </c>
      <c r="AO761" s="7">
        <f t="shared" si="327"/>
        <v>0</v>
      </c>
      <c r="AP761" s="11">
        <f t="shared" si="327"/>
        <v>0</v>
      </c>
      <c r="AQ761" s="9">
        <f t="shared" si="327"/>
        <v>0</v>
      </c>
      <c r="AR761" s="8" t="str">
        <f t="shared" si="327"/>
        <v>J=</v>
      </c>
      <c r="AS761" s="65">
        <f t="shared" si="327"/>
        <v>44676</v>
      </c>
      <c r="AT761" s="12"/>
      <c r="AU761" s="12"/>
      <c r="AV761" s="22"/>
      <c r="AW761" s="12"/>
      <c r="AX761" s="12"/>
      <c r="AY761" s="12"/>
      <c r="AZ761" s="12"/>
      <c r="BA761" s="12"/>
      <c r="BB761" s="12"/>
      <c r="BC761" s="12"/>
      <c r="BD761" s="12"/>
      <c r="BE761" s="12"/>
      <c r="BF761" s="12"/>
      <c r="BG761" s="12"/>
      <c r="BH761" s="12"/>
      <c r="BI761" s="12"/>
      <c r="BJ761" s="12"/>
      <c r="BK761" s="12"/>
      <c r="BL761" s="12"/>
      <c r="BM761" s="12"/>
      <c r="BN761" s="12"/>
      <c r="BO761" s="12"/>
      <c r="BP761" s="12"/>
      <c r="BQ761" s="12"/>
      <c r="BR761" s="12"/>
      <c r="BS761" s="12"/>
      <c r="BT761" s="12"/>
      <c r="BU761" s="12"/>
      <c r="BV761" s="12"/>
      <c r="BW761" s="12"/>
      <c r="BX761" s="12"/>
      <c r="BY761" s="12"/>
      <c r="BZ761" s="12"/>
      <c r="CA761" s="12"/>
      <c r="CB761" s="12"/>
      <c r="CC761" s="12"/>
      <c r="CD761" s="12"/>
      <c r="CE761" s="12"/>
      <c r="CF761" s="12"/>
      <c r="CG761" s="12"/>
      <c r="CH761" s="12"/>
      <c r="CI761" s="12"/>
      <c r="CJ761" s="12"/>
      <c r="CK761" s="12"/>
      <c r="CL761" s="12"/>
      <c r="CM761" s="12"/>
      <c r="CN761" s="12"/>
      <c r="CO761" s="12"/>
      <c r="CP761" s="12"/>
      <c r="CQ761" s="12"/>
      <c r="CR761" s="12"/>
      <c r="CS761" s="12"/>
      <c r="CT761" s="12"/>
      <c r="CU761" s="12"/>
      <c r="CV761" s="12"/>
      <c r="CW761" s="12"/>
      <c r="CX761" s="12"/>
      <c r="CY761" s="12"/>
      <c r="CZ761" s="12"/>
      <c r="DA761" s="12"/>
      <c r="DB761" s="12"/>
      <c r="DC761" s="12"/>
      <c r="DD761" s="12"/>
      <c r="DE761" s="12"/>
      <c r="DF761" s="12"/>
      <c r="DG761" s="12"/>
      <c r="DH761" s="12"/>
      <c r="DI761" s="12"/>
      <c r="DJ761" s="12"/>
      <c r="DK761" s="12"/>
      <c r="DL761" s="12"/>
      <c r="DM761" s="12"/>
      <c r="DN761" s="12"/>
      <c r="DO761" s="12"/>
      <c r="DP761" s="12"/>
      <c r="DQ761" s="12"/>
      <c r="DR761" s="12"/>
      <c r="DS761" s="12"/>
      <c r="DT761" s="12"/>
      <c r="DU761" s="12"/>
      <c r="DV761" s="12"/>
      <c r="DW761" s="12"/>
      <c r="DX761" s="12"/>
      <c r="DY761" s="12"/>
      <c r="DZ761" s="12"/>
      <c r="EA761" s="12"/>
      <c r="EB761" s="12"/>
      <c r="EC761" s="12"/>
      <c r="ED761" s="12"/>
      <c r="EE761" s="12"/>
      <c r="EF761" s="12"/>
      <c r="EG761" s="12"/>
      <c r="EH761" s="12"/>
      <c r="EI761" s="12"/>
      <c r="EJ761" s="12"/>
      <c r="EK761" s="12"/>
      <c r="EL761" s="12"/>
      <c r="EM761" s="12"/>
      <c r="EN761" s="12"/>
      <c r="EO761" s="12"/>
      <c r="EP761" s="12"/>
      <c r="EQ761" s="12"/>
      <c r="ER761" s="12"/>
      <c r="ES761" s="12"/>
      <c r="ET761" s="12"/>
      <c r="EU761" s="12"/>
      <c r="EV761" s="12"/>
      <c r="EW761" s="12"/>
      <c r="EX761" s="12"/>
      <c r="EY761" s="12"/>
      <c r="EZ761" s="12"/>
      <c r="FA761" s="12"/>
      <c r="FB761" s="12"/>
      <c r="FC761" s="12"/>
      <c r="FD761" s="12"/>
      <c r="FE761" s="12"/>
      <c r="FF761" s="12"/>
      <c r="FG761" s="12"/>
      <c r="FH761" s="12"/>
      <c r="FI761" s="12"/>
      <c r="FJ761" s="12"/>
      <c r="FK761" s="12"/>
      <c r="FL761" s="12"/>
      <c r="FM761" s="12"/>
      <c r="FN761" s="12"/>
      <c r="FO761" s="12"/>
      <c r="FP761" s="12"/>
      <c r="FQ761" s="12"/>
      <c r="FR761" s="12"/>
      <c r="FS761" s="12"/>
      <c r="FT761" s="12"/>
      <c r="FU761" s="12"/>
      <c r="FV761" s="12"/>
      <c r="FW761" s="12"/>
      <c r="FX761" s="12"/>
      <c r="FY761" s="12"/>
      <c r="FZ761" s="12"/>
      <c r="GA761" s="12"/>
      <c r="GB761" s="12"/>
      <c r="GC761" s="12"/>
      <c r="GD761" s="12"/>
      <c r="GE761" s="12"/>
      <c r="GF761" s="12"/>
      <c r="GG761" s="12"/>
      <c r="GH761" s="12"/>
      <c r="GI761" s="12"/>
      <c r="GJ761" s="12"/>
      <c r="GK761" s="12"/>
      <c r="GL761" s="12"/>
      <c r="GM761" s="12"/>
      <c r="GN761" s="12"/>
      <c r="GO761" s="12"/>
      <c r="GP761" s="12"/>
      <c r="GQ761" s="12"/>
      <c r="GR761" s="12"/>
    </row>
    <row r="762" spans="1:200" x14ac:dyDescent="0.2">
      <c r="A762" s="79">
        <f t="shared" si="314"/>
        <v>43834</v>
      </c>
      <c r="B762" s="80">
        <f t="shared" ca="1" si="320"/>
        <v>1155.3573100000001</v>
      </c>
      <c r="C762" s="81">
        <f t="shared" si="315"/>
        <v>1000</v>
      </c>
      <c r="D762" s="82">
        <f ca="1">IF(A762&lt;$B$1,VLOOKUP(A762,[1]DI!$A$4:$B$15000,2,FALSE),0)</f>
        <v>0</v>
      </c>
      <c r="E762" s="81">
        <f t="shared" ca="1" si="321"/>
        <v>0</v>
      </c>
      <c r="F762" s="83">
        <f t="shared" si="308"/>
        <v>1.1679999999999999</v>
      </c>
      <c r="G762" s="84">
        <f t="shared" ca="1" si="309"/>
        <v>1</v>
      </c>
      <c r="H762" s="81">
        <f ca="1">TRUNC(PRODUCT(G$10:G761),15)</f>
        <v>1.1553573074119901</v>
      </c>
      <c r="I762" s="81">
        <f t="shared" si="316"/>
        <v>1</v>
      </c>
      <c r="J762" s="81">
        <f t="shared" ca="1" si="310"/>
        <v>1.1553573100000001</v>
      </c>
      <c r="K762" s="81">
        <f t="shared" ca="1" si="311"/>
        <v>155.35731000000001</v>
      </c>
      <c r="L762" s="85">
        <f>IF(VLOOKUP(A762,$U$12:$AD$125,8)=VLOOKUP(A761,$U$12:$AD$125,8),0,VLOOKUP(A762,U$12:$AD$125,8))</f>
        <v>0</v>
      </c>
      <c r="M762" s="86">
        <f>IF(L762&gt;0,VLOOKUP(L762,T$12:$AC$125,7),0)</f>
        <v>0</v>
      </c>
      <c r="N762" s="81">
        <f t="shared" si="317"/>
        <v>0</v>
      </c>
      <c r="O762" s="81">
        <f t="shared" ca="1" si="312"/>
        <v>155.35731000000001</v>
      </c>
      <c r="P762" s="87" t="str">
        <f t="shared" si="318"/>
        <v>J=</v>
      </c>
      <c r="Q762" s="88">
        <f t="shared" si="319"/>
        <v>44676</v>
      </c>
      <c r="R762" s="7"/>
      <c r="S762" s="7"/>
      <c r="T762" s="7"/>
      <c r="U762" s="7"/>
      <c r="V762" s="7"/>
      <c r="W762" s="7"/>
      <c r="X762" s="7"/>
      <c r="Y762" s="7"/>
      <c r="Z762" s="7"/>
      <c r="AA762" s="7"/>
      <c r="AB762" s="7"/>
      <c r="AC762" s="7"/>
      <c r="AD762" s="7"/>
      <c r="AE762" s="7"/>
      <c r="AF762" s="65">
        <f t="shared" si="328"/>
        <v>43664</v>
      </c>
      <c r="AG762" s="9">
        <f t="shared" ca="1" si="325"/>
        <v>1122.4332099999999</v>
      </c>
      <c r="AH762" s="9">
        <f t="shared" si="325"/>
        <v>1000</v>
      </c>
      <c r="AI762" s="4">
        <f t="shared" ca="1" si="325"/>
        <v>6.4000000000000001E-2</v>
      </c>
      <c r="AJ762" s="10">
        <f t="shared" ca="1" si="325"/>
        <v>2.4620000000000002E-4</v>
      </c>
      <c r="AK762" s="4">
        <f t="shared" si="325"/>
        <v>1.1679999999999999</v>
      </c>
      <c r="AL762" s="65">
        <f t="shared" si="326"/>
        <v>43664</v>
      </c>
      <c r="AM762" s="10">
        <f t="shared" ca="1" si="327"/>
        <v>1.1224332100000001</v>
      </c>
      <c r="AN762" s="9">
        <f t="shared" ca="1" si="327"/>
        <v>122.43321</v>
      </c>
      <c r="AO762" s="7">
        <f t="shared" si="327"/>
        <v>0</v>
      </c>
      <c r="AP762" s="11">
        <f t="shared" si="327"/>
        <v>0</v>
      </c>
      <c r="AQ762" s="9">
        <f t="shared" si="327"/>
        <v>0</v>
      </c>
      <c r="AR762" s="8" t="str">
        <f t="shared" si="327"/>
        <v>J=</v>
      </c>
      <c r="AS762" s="65">
        <f t="shared" si="327"/>
        <v>44676</v>
      </c>
      <c r="AT762" s="12"/>
      <c r="AU762" s="12"/>
      <c r="AV762" s="22"/>
      <c r="AW762" s="12"/>
      <c r="AX762" s="12"/>
      <c r="AY762" s="12"/>
      <c r="AZ762" s="12"/>
      <c r="BA762" s="12"/>
      <c r="BB762" s="12"/>
      <c r="BC762" s="12"/>
      <c r="BD762" s="12"/>
      <c r="BE762" s="12"/>
      <c r="BF762" s="12"/>
      <c r="BG762" s="12"/>
      <c r="BH762" s="12"/>
      <c r="BI762" s="12"/>
      <c r="BJ762" s="12"/>
      <c r="BK762" s="12"/>
      <c r="BL762" s="12"/>
      <c r="BM762" s="12"/>
      <c r="BN762" s="12"/>
      <c r="BO762" s="12"/>
      <c r="BP762" s="12"/>
      <c r="BQ762" s="12"/>
      <c r="BR762" s="12"/>
      <c r="BS762" s="12"/>
      <c r="BT762" s="12"/>
      <c r="BU762" s="12"/>
      <c r="BV762" s="12"/>
      <c r="BW762" s="12"/>
      <c r="BX762" s="12"/>
      <c r="BY762" s="12"/>
      <c r="BZ762" s="12"/>
      <c r="CA762" s="12"/>
      <c r="CB762" s="12"/>
      <c r="CC762" s="12"/>
      <c r="CD762" s="12"/>
      <c r="CE762" s="12"/>
      <c r="CF762" s="12"/>
      <c r="CG762" s="12"/>
      <c r="CH762" s="12"/>
      <c r="CI762" s="12"/>
      <c r="CJ762" s="12"/>
      <c r="CK762" s="12"/>
      <c r="CL762" s="12"/>
      <c r="CM762" s="12"/>
      <c r="CN762" s="12"/>
      <c r="CO762" s="12"/>
      <c r="CP762" s="12"/>
      <c r="CQ762" s="12"/>
      <c r="CR762" s="12"/>
      <c r="CS762" s="12"/>
      <c r="CT762" s="12"/>
      <c r="CU762" s="12"/>
      <c r="CV762" s="12"/>
      <c r="CW762" s="12"/>
      <c r="CX762" s="12"/>
      <c r="CY762" s="12"/>
      <c r="CZ762" s="12"/>
      <c r="DA762" s="12"/>
      <c r="DB762" s="12"/>
      <c r="DC762" s="12"/>
      <c r="DD762" s="12"/>
      <c r="DE762" s="12"/>
      <c r="DF762" s="12"/>
      <c r="DG762" s="12"/>
      <c r="DH762" s="12"/>
      <c r="DI762" s="12"/>
      <c r="DJ762" s="12"/>
      <c r="DK762" s="12"/>
      <c r="DL762" s="12"/>
      <c r="DM762" s="12"/>
      <c r="DN762" s="12"/>
      <c r="DO762" s="12"/>
      <c r="DP762" s="12"/>
      <c r="DQ762" s="12"/>
      <c r="DR762" s="12"/>
      <c r="DS762" s="12"/>
      <c r="DT762" s="12"/>
      <c r="DU762" s="12"/>
      <c r="DV762" s="12"/>
      <c r="DW762" s="12"/>
      <c r="DX762" s="12"/>
      <c r="DY762" s="12"/>
      <c r="DZ762" s="12"/>
      <c r="EA762" s="12"/>
      <c r="EB762" s="12"/>
      <c r="EC762" s="12"/>
      <c r="ED762" s="12"/>
      <c r="EE762" s="12"/>
      <c r="EF762" s="12"/>
      <c r="EG762" s="12"/>
      <c r="EH762" s="12"/>
      <c r="EI762" s="12"/>
      <c r="EJ762" s="12"/>
      <c r="EK762" s="12"/>
      <c r="EL762" s="12"/>
      <c r="EM762" s="12"/>
      <c r="EN762" s="12"/>
      <c r="EO762" s="12"/>
      <c r="EP762" s="12"/>
      <c r="EQ762" s="12"/>
      <c r="ER762" s="12"/>
      <c r="ES762" s="12"/>
      <c r="ET762" s="12"/>
      <c r="EU762" s="12"/>
      <c r="EV762" s="12"/>
      <c r="EW762" s="12"/>
      <c r="EX762" s="12"/>
      <c r="EY762" s="12"/>
      <c r="EZ762" s="12"/>
      <c r="FA762" s="12"/>
      <c r="FB762" s="12"/>
      <c r="FC762" s="12"/>
      <c r="FD762" s="12"/>
      <c r="FE762" s="12"/>
      <c r="FF762" s="12"/>
      <c r="FG762" s="12"/>
      <c r="FH762" s="12"/>
      <c r="FI762" s="12"/>
      <c r="FJ762" s="12"/>
      <c r="FK762" s="12"/>
      <c r="FL762" s="12"/>
      <c r="FM762" s="12"/>
      <c r="FN762" s="12"/>
      <c r="FO762" s="12"/>
      <c r="FP762" s="12"/>
      <c r="FQ762" s="12"/>
      <c r="FR762" s="12"/>
      <c r="FS762" s="12"/>
      <c r="FT762" s="12"/>
      <c r="FU762" s="12"/>
      <c r="FV762" s="12"/>
      <c r="FW762" s="12"/>
      <c r="FX762" s="12"/>
      <c r="FY762" s="12"/>
      <c r="FZ762" s="12"/>
      <c r="GA762" s="12"/>
      <c r="GB762" s="12"/>
      <c r="GC762" s="12"/>
      <c r="GD762" s="12"/>
      <c r="GE762" s="12"/>
      <c r="GF762" s="12"/>
      <c r="GG762" s="12"/>
      <c r="GH762" s="12"/>
      <c r="GI762" s="12"/>
      <c r="GJ762" s="12"/>
      <c r="GK762" s="12"/>
      <c r="GL762" s="12"/>
      <c r="GM762" s="12"/>
      <c r="GN762" s="12"/>
      <c r="GO762" s="12"/>
      <c r="GP762" s="12"/>
      <c r="GQ762" s="12"/>
      <c r="GR762" s="12"/>
    </row>
    <row r="763" spans="1:200" x14ac:dyDescent="0.2">
      <c r="A763" s="79">
        <f t="shared" si="314"/>
        <v>43835</v>
      </c>
      <c r="B763" s="80">
        <f t="shared" ca="1" si="320"/>
        <v>1155.3573100000001</v>
      </c>
      <c r="C763" s="81">
        <f t="shared" si="315"/>
        <v>1000</v>
      </c>
      <c r="D763" s="82">
        <f ca="1">IF(A763&lt;$B$1,VLOOKUP(A763,[1]DI!$A$4:$B$15000,2,FALSE),0)</f>
        <v>0</v>
      </c>
      <c r="E763" s="81">
        <f t="shared" ca="1" si="321"/>
        <v>0</v>
      </c>
      <c r="F763" s="83">
        <f t="shared" si="308"/>
        <v>1.1679999999999999</v>
      </c>
      <c r="G763" s="84">
        <f t="shared" ca="1" si="309"/>
        <v>1</v>
      </c>
      <c r="H763" s="81">
        <f ca="1">TRUNC(PRODUCT(G$10:G762),15)</f>
        <v>1.1553573074119901</v>
      </c>
      <c r="I763" s="81">
        <f t="shared" si="316"/>
        <v>1</v>
      </c>
      <c r="J763" s="81">
        <f t="shared" ca="1" si="310"/>
        <v>1.1553573100000001</v>
      </c>
      <c r="K763" s="81">
        <f t="shared" ca="1" si="311"/>
        <v>155.35731000000001</v>
      </c>
      <c r="L763" s="85">
        <f>IF(VLOOKUP(A763,$U$12:$AD$125,8)=VLOOKUP(A762,$U$12:$AD$125,8),0,VLOOKUP(A763,U$12:$AD$125,8))</f>
        <v>0</v>
      </c>
      <c r="M763" s="86">
        <f>IF(L763&gt;0,VLOOKUP(L763,T$12:$AC$125,7),0)</f>
        <v>0</v>
      </c>
      <c r="N763" s="81">
        <f t="shared" si="317"/>
        <v>0</v>
      </c>
      <c r="O763" s="81">
        <f t="shared" ca="1" si="312"/>
        <v>155.35731000000001</v>
      </c>
      <c r="P763" s="87" t="str">
        <f t="shared" si="318"/>
        <v>J=</v>
      </c>
      <c r="Q763" s="88">
        <f t="shared" si="319"/>
        <v>44676</v>
      </c>
      <c r="R763" s="7"/>
      <c r="S763" s="7"/>
      <c r="T763" s="7"/>
      <c r="U763" s="7"/>
      <c r="V763" s="7"/>
      <c r="W763" s="7"/>
      <c r="X763" s="7"/>
      <c r="Y763" s="7"/>
      <c r="Z763" s="7"/>
      <c r="AA763" s="7"/>
      <c r="AB763" s="7"/>
      <c r="AC763" s="7"/>
      <c r="AD763" s="7"/>
      <c r="AE763" s="7"/>
      <c r="AF763" s="65">
        <f t="shared" si="328"/>
        <v>43665</v>
      </c>
      <c r="AG763" s="9">
        <f t="shared" ca="1" si="325"/>
        <v>1122.7559799999999</v>
      </c>
      <c r="AH763" s="9">
        <f t="shared" si="325"/>
        <v>1000</v>
      </c>
      <c r="AI763" s="4">
        <f t="shared" ca="1" si="325"/>
        <v>6.4000000000000001E-2</v>
      </c>
      <c r="AJ763" s="10">
        <f t="shared" ca="1" si="325"/>
        <v>2.4620000000000002E-4</v>
      </c>
      <c r="AK763" s="4">
        <f t="shared" si="325"/>
        <v>1.1679999999999999</v>
      </c>
      <c r="AL763" s="65">
        <f t="shared" si="326"/>
        <v>43665</v>
      </c>
      <c r="AM763" s="10">
        <f t="shared" ca="1" si="327"/>
        <v>1.12275598</v>
      </c>
      <c r="AN763" s="9">
        <f t="shared" ca="1" si="327"/>
        <v>122.75597999999999</v>
      </c>
      <c r="AO763" s="7">
        <f t="shared" si="327"/>
        <v>0</v>
      </c>
      <c r="AP763" s="11">
        <f t="shared" si="327"/>
        <v>0</v>
      </c>
      <c r="AQ763" s="9">
        <f t="shared" si="327"/>
        <v>0</v>
      </c>
      <c r="AR763" s="8" t="str">
        <f t="shared" si="327"/>
        <v>J=</v>
      </c>
      <c r="AS763" s="65">
        <f t="shared" si="327"/>
        <v>44676</v>
      </c>
      <c r="AT763" s="12"/>
      <c r="AU763" s="12"/>
      <c r="AV763" s="22"/>
      <c r="AW763" s="12"/>
      <c r="AX763" s="12"/>
      <c r="AY763" s="12"/>
      <c r="AZ763" s="12"/>
      <c r="BA763" s="12"/>
      <c r="BB763" s="12"/>
      <c r="BC763" s="12"/>
      <c r="BD763" s="12"/>
      <c r="BE763" s="12"/>
      <c r="BF763" s="12"/>
      <c r="BG763" s="12"/>
      <c r="BH763" s="12"/>
      <c r="BI763" s="12"/>
      <c r="BJ763" s="12"/>
      <c r="BK763" s="12"/>
      <c r="BL763" s="12"/>
      <c r="BM763" s="12"/>
      <c r="BN763" s="12"/>
      <c r="BO763" s="12"/>
      <c r="BP763" s="12"/>
      <c r="BQ763" s="12"/>
      <c r="BR763" s="12"/>
      <c r="BS763" s="12"/>
      <c r="BT763" s="12"/>
      <c r="BU763" s="12"/>
      <c r="BV763" s="12"/>
      <c r="BW763" s="12"/>
      <c r="BX763" s="12"/>
      <c r="BY763" s="12"/>
      <c r="BZ763" s="12"/>
      <c r="CA763" s="12"/>
      <c r="CB763" s="12"/>
      <c r="CC763" s="12"/>
      <c r="CD763" s="12"/>
      <c r="CE763" s="12"/>
      <c r="CF763" s="12"/>
      <c r="CG763" s="12"/>
      <c r="CH763" s="12"/>
      <c r="CI763" s="12"/>
      <c r="CJ763" s="12"/>
      <c r="CK763" s="12"/>
      <c r="CL763" s="12"/>
      <c r="CM763" s="12"/>
      <c r="CN763" s="12"/>
      <c r="CO763" s="12"/>
      <c r="CP763" s="12"/>
      <c r="CQ763" s="12"/>
      <c r="CR763" s="12"/>
      <c r="CS763" s="12"/>
      <c r="CT763" s="12"/>
      <c r="CU763" s="12"/>
      <c r="CV763" s="12"/>
      <c r="CW763" s="12"/>
      <c r="CX763" s="12"/>
      <c r="CY763" s="12"/>
      <c r="CZ763" s="12"/>
      <c r="DA763" s="12"/>
      <c r="DB763" s="12"/>
      <c r="DC763" s="12"/>
      <c r="DD763" s="12"/>
      <c r="DE763" s="12"/>
      <c r="DF763" s="12"/>
      <c r="DG763" s="12"/>
      <c r="DH763" s="12"/>
      <c r="DI763" s="12"/>
      <c r="DJ763" s="12"/>
      <c r="DK763" s="12"/>
      <c r="DL763" s="12"/>
      <c r="DM763" s="12"/>
      <c r="DN763" s="12"/>
      <c r="DO763" s="12"/>
      <c r="DP763" s="12"/>
      <c r="DQ763" s="12"/>
      <c r="DR763" s="12"/>
      <c r="DS763" s="12"/>
      <c r="DT763" s="12"/>
      <c r="DU763" s="12"/>
      <c r="DV763" s="12"/>
      <c r="DW763" s="12"/>
      <c r="DX763" s="12"/>
      <c r="DY763" s="12"/>
      <c r="DZ763" s="12"/>
      <c r="EA763" s="12"/>
      <c r="EB763" s="12"/>
      <c r="EC763" s="12"/>
      <c r="ED763" s="12"/>
      <c r="EE763" s="12"/>
      <c r="EF763" s="12"/>
      <c r="EG763" s="12"/>
      <c r="EH763" s="12"/>
      <c r="EI763" s="12"/>
      <c r="EJ763" s="12"/>
      <c r="EK763" s="12"/>
      <c r="EL763" s="12"/>
      <c r="EM763" s="12"/>
      <c r="EN763" s="12"/>
      <c r="EO763" s="12"/>
      <c r="EP763" s="12"/>
      <c r="EQ763" s="12"/>
      <c r="ER763" s="12"/>
      <c r="ES763" s="12"/>
      <c r="ET763" s="12"/>
      <c r="EU763" s="12"/>
      <c r="EV763" s="12"/>
      <c r="EW763" s="12"/>
      <c r="EX763" s="12"/>
      <c r="EY763" s="12"/>
      <c r="EZ763" s="12"/>
      <c r="FA763" s="12"/>
      <c r="FB763" s="12"/>
      <c r="FC763" s="12"/>
      <c r="FD763" s="12"/>
      <c r="FE763" s="12"/>
      <c r="FF763" s="12"/>
      <c r="FG763" s="12"/>
      <c r="FH763" s="12"/>
      <c r="FI763" s="12"/>
      <c r="FJ763" s="12"/>
      <c r="FK763" s="12"/>
      <c r="FL763" s="12"/>
      <c r="FM763" s="12"/>
      <c r="FN763" s="12"/>
      <c r="FO763" s="12"/>
      <c r="FP763" s="12"/>
      <c r="FQ763" s="12"/>
      <c r="FR763" s="12"/>
      <c r="FS763" s="12"/>
      <c r="FT763" s="12"/>
      <c r="FU763" s="12"/>
      <c r="FV763" s="12"/>
      <c r="FW763" s="12"/>
      <c r="FX763" s="12"/>
      <c r="FY763" s="12"/>
      <c r="FZ763" s="12"/>
      <c r="GA763" s="12"/>
      <c r="GB763" s="12"/>
      <c r="GC763" s="12"/>
      <c r="GD763" s="12"/>
      <c r="GE763" s="12"/>
      <c r="GF763" s="12"/>
      <c r="GG763" s="12"/>
      <c r="GH763" s="12"/>
      <c r="GI763" s="12"/>
      <c r="GJ763" s="12"/>
      <c r="GK763" s="12"/>
      <c r="GL763" s="12"/>
      <c r="GM763" s="12"/>
      <c r="GN763" s="12"/>
      <c r="GO763" s="12"/>
      <c r="GP763" s="12"/>
      <c r="GQ763" s="12"/>
      <c r="GR763" s="12"/>
    </row>
    <row r="764" spans="1:200" x14ac:dyDescent="0.2">
      <c r="A764" s="79">
        <f t="shared" si="314"/>
        <v>43836</v>
      </c>
      <c r="B764" s="80">
        <f t="shared" ca="1" si="320"/>
        <v>1155.3573100000001</v>
      </c>
      <c r="C764" s="81">
        <f t="shared" si="315"/>
        <v>1000</v>
      </c>
      <c r="D764" s="82">
        <f ca="1">IF(A764&lt;$B$1,VLOOKUP(A764,[1]DI!$A$4:$B$15000,2,FALSE),0)</f>
        <v>4.4000000000000004E-2</v>
      </c>
      <c r="E764" s="81">
        <f t="shared" ca="1" si="321"/>
        <v>1.7089000000000001E-4</v>
      </c>
      <c r="F764" s="83">
        <f t="shared" si="308"/>
        <v>1.1679999999999999</v>
      </c>
      <c r="G764" s="84">
        <f t="shared" ca="1" si="309"/>
        <v>1.0001995995199999</v>
      </c>
      <c r="H764" s="81">
        <f ca="1">TRUNC(PRODUCT(G$10:G763),15)</f>
        <v>1.1553573074119901</v>
      </c>
      <c r="I764" s="81">
        <f t="shared" si="316"/>
        <v>1</v>
      </c>
      <c r="J764" s="81">
        <f t="shared" ca="1" si="310"/>
        <v>1.1553573100000001</v>
      </c>
      <c r="K764" s="81">
        <f t="shared" ca="1" si="311"/>
        <v>155.35731000000001</v>
      </c>
      <c r="L764" s="85">
        <f>IF(VLOOKUP(A764,$U$12:$AD$125,8)=VLOOKUP(A763,$U$12:$AD$125,8),0,VLOOKUP(A764,U$12:$AD$125,8))</f>
        <v>0</v>
      </c>
      <c r="M764" s="86">
        <f>IF(L764&gt;0,VLOOKUP(L764,T$12:$AC$125,7),0)</f>
        <v>0</v>
      </c>
      <c r="N764" s="81">
        <f t="shared" si="317"/>
        <v>0</v>
      </c>
      <c r="O764" s="81">
        <f t="shared" ca="1" si="312"/>
        <v>155.35731000000001</v>
      </c>
      <c r="P764" s="87" t="str">
        <f t="shared" si="318"/>
        <v>J=</v>
      </c>
      <c r="Q764" s="88">
        <f t="shared" si="319"/>
        <v>44676</v>
      </c>
      <c r="R764" s="7"/>
      <c r="S764" s="7"/>
      <c r="T764" s="7"/>
      <c r="U764" s="7"/>
      <c r="V764" s="7"/>
      <c r="W764" s="7"/>
      <c r="X764" s="7"/>
      <c r="Y764" s="7"/>
      <c r="Z764" s="7"/>
      <c r="AA764" s="7"/>
      <c r="AB764" s="7"/>
      <c r="AC764" s="7"/>
      <c r="AD764" s="7"/>
      <c r="AE764" s="7"/>
      <c r="AF764" s="65">
        <f t="shared" si="328"/>
        <v>43666</v>
      </c>
      <c r="AG764" s="9">
        <f t="shared" ca="1" si="325"/>
        <v>1123.0788399999999</v>
      </c>
      <c r="AH764" s="9">
        <f t="shared" si="325"/>
        <v>1000</v>
      </c>
      <c r="AI764" s="4">
        <f t="shared" ca="1" si="325"/>
        <v>0</v>
      </c>
      <c r="AJ764" s="10">
        <f t="shared" ca="1" si="325"/>
        <v>0</v>
      </c>
      <c r="AK764" s="4">
        <f t="shared" si="325"/>
        <v>1.1679999999999999</v>
      </c>
      <c r="AL764" s="65">
        <f t="shared" si="326"/>
        <v>43666</v>
      </c>
      <c r="AM764" s="10">
        <f t="shared" ca="1" si="327"/>
        <v>1.12307884</v>
      </c>
      <c r="AN764" s="9">
        <f t="shared" ca="1" si="327"/>
        <v>123.07884</v>
      </c>
      <c r="AO764" s="7">
        <f t="shared" si="327"/>
        <v>0</v>
      </c>
      <c r="AP764" s="11">
        <f t="shared" si="327"/>
        <v>0</v>
      </c>
      <c r="AQ764" s="9">
        <f t="shared" si="327"/>
        <v>0</v>
      </c>
      <c r="AR764" s="8" t="str">
        <f t="shared" si="327"/>
        <v>J=</v>
      </c>
      <c r="AS764" s="65">
        <f t="shared" si="327"/>
        <v>44676</v>
      </c>
      <c r="AT764" s="12"/>
      <c r="AU764" s="12"/>
      <c r="AV764" s="22"/>
      <c r="AW764" s="12"/>
      <c r="AX764" s="12"/>
      <c r="AY764" s="12"/>
      <c r="AZ764" s="12"/>
      <c r="BA764" s="12"/>
      <c r="BB764" s="12"/>
      <c r="BC764" s="12"/>
      <c r="BD764" s="12"/>
      <c r="BE764" s="12"/>
      <c r="BF764" s="12"/>
      <c r="BG764" s="12"/>
      <c r="BH764" s="12"/>
      <c r="BI764" s="12"/>
      <c r="BJ764" s="12"/>
      <c r="BK764" s="12"/>
      <c r="BL764" s="12"/>
      <c r="BM764" s="12"/>
      <c r="BN764" s="12"/>
      <c r="BO764" s="12"/>
      <c r="BP764" s="12"/>
      <c r="BQ764" s="12"/>
      <c r="BR764" s="12"/>
      <c r="BS764" s="12"/>
      <c r="BT764" s="12"/>
      <c r="BU764" s="12"/>
      <c r="BV764" s="12"/>
      <c r="BW764" s="12"/>
      <c r="BX764" s="12"/>
      <c r="BY764" s="12"/>
      <c r="BZ764" s="12"/>
      <c r="CA764" s="12"/>
      <c r="CB764" s="12"/>
      <c r="CC764" s="12"/>
      <c r="CD764" s="12"/>
      <c r="CE764" s="12"/>
      <c r="CF764" s="12"/>
      <c r="CG764" s="12"/>
      <c r="CH764" s="12"/>
      <c r="CI764" s="12"/>
      <c r="CJ764" s="12"/>
      <c r="CK764" s="12"/>
      <c r="CL764" s="12"/>
      <c r="CM764" s="12"/>
      <c r="CN764" s="12"/>
      <c r="CO764" s="12"/>
      <c r="CP764" s="12"/>
      <c r="CQ764" s="12"/>
      <c r="CR764" s="12"/>
      <c r="CS764" s="12"/>
      <c r="CT764" s="12"/>
      <c r="CU764" s="12"/>
      <c r="CV764" s="12"/>
      <c r="CW764" s="12"/>
      <c r="CX764" s="12"/>
      <c r="CY764" s="12"/>
      <c r="CZ764" s="12"/>
      <c r="DA764" s="12"/>
      <c r="DB764" s="12"/>
      <c r="DC764" s="12"/>
      <c r="DD764" s="12"/>
      <c r="DE764" s="12"/>
      <c r="DF764" s="12"/>
      <c r="DG764" s="12"/>
      <c r="DH764" s="12"/>
      <c r="DI764" s="12"/>
      <c r="DJ764" s="12"/>
      <c r="DK764" s="12"/>
      <c r="DL764" s="12"/>
      <c r="DM764" s="12"/>
      <c r="DN764" s="12"/>
      <c r="DO764" s="12"/>
      <c r="DP764" s="12"/>
      <c r="DQ764" s="12"/>
      <c r="DR764" s="12"/>
      <c r="DS764" s="12"/>
      <c r="DT764" s="12"/>
      <c r="DU764" s="12"/>
      <c r="DV764" s="12"/>
      <c r="DW764" s="12"/>
      <c r="DX764" s="12"/>
      <c r="DY764" s="12"/>
      <c r="DZ764" s="12"/>
      <c r="EA764" s="12"/>
      <c r="EB764" s="12"/>
      <c r="EC764" s="12"/>
      <c r="ED764" s="12"/>
      <c r="EE764" s="12"/>
      <c r="EF764" s="12"/>
      <c r="EG764" s="12"/>
      <c r="EH764" s="12"/>
      <c r="EI764" s="12"/>
      <c r="EJ764" s="12"/>
      <c r="EK764" s="12"/>
      <c r="EL764" s="12"/>
      <c r="EM764" s="12"/>
      <c r="EN764" s="12"/>
      <c r="EO764" s="12"/>
      <c r="EP764" s="12"/>
      <c r="EQ764" s="12"/>
      <c r="ER764" s="12"/>
      <c r="ES764" s="12"/>
      <c r="ET764" s="12"/>
      <c r="EU764" s="12"/>
      <c r="EV764" s="12"/>
      <c r="EW764" s="12"/>
      <c r="EX764" s="12"/>
      <c r="EY764" s="12"/>
      <c r="EZ764" s="12"/>
      <c r="FA764" s="12"/>
      <c r="FB764" s="12"/>
      <c r="FC764" s="12"/>
      <c r="FD764" s="12"/>
      <c r="FE764" s="12"/>
      <c r="FF764" s="12"/>
      <c r="FG764" s="12"/>
      <c r="FH764" s="12"/>
      <c r="FI764" s="12"/>
      <c r="FJ764" s="12"/>
      <c r="FK764" s="12"/>
      <c r="FL764" s="12"/>
      <c r="FM764" s="12"/>
      <c r="FN764" s="12"/>
      <c r="FO764" s="12"/>
      <c r="FP764" s="12"/>
      <c r="FQ764" s="12"/>
      <c r="FR764" s="12"/>
      <c r="FS764" s="12"/>
      <c r="FT764" s="12"/>
      <c r="FU764" s="12"/>
      <c r="FV764" s="12"/>
      <c r="FW764" s="12"/>
      <c r="FX764" s="12"/>
      <c r="FY764" s="12"/>
      <c r="FZ764" s="12"/>
      <c r="GA764" s="12"/>
      <c r="GB764" s="12"/>
      <c r="GC764" s="12"/>
      <c r="GD764" s="12"/>
      <c r="GE764" s="12"/>
      <c r="GF764" s="12"/>
      <c r="GG764" s="12"/>
      <c r="GH764" s="12"/>
      <c r="GI764" s="12"/>
      <c r="GJ764" s="12"/>
      <c r="GK764" s="12"/>
      <c r="GL764" s="12"/>
      <c r="GM764" s="12"/>
      <c r="GN764" s="12"/>
      <c r="GO764" s="12"/>
      <c r="GP764" s="12"/>
      <c r="GQ764" s="12"/>
      <c r="GR764" s="12"/>
    </row>
    <row r="765" spans="1:200" x14ac:dyDescent="0.2">
      <c r="A765" s="79">
        <f t="shared" si="314"/>
        <v>43837</v>
      </c>
      <c r="B765" s="80">
        <f t="shared" ca="1" si="320"/>
        <v>1155.5879199999999</v>
      </c>
      <c r="C765" s="81">
        <f t="shared" si="315"/>
        <v>1000</v>
      </c>
      <c r="D765" s="82">
        <f ca="1">IF(A765&lt;$B$1,VLOOKUP(A765,[1]DI!$A$4:$B$15000,2,FALSE),0)</f>
        <v>4.4000000000000004E-2</v>
      </c>
      <c r="E765" s="81">
        <f t="shared" ca="1" si="321"/>
        <v>1.7089000000000001E-4</v>
      </c>
      <c r="F765" s="83">
        <f t="shared" si="308"/>
        <v>1.1679999999999999</v>
      </c>
      <c r="G765" s="84">
        <f t="shared" ca="1" si="309"/>
        <v>1.0001995995199999</v>
      </c>
      <c r="H765" s="81">
        <f ca="1">TRUNC(PRODUCT(G$10:G764),15)</f>
        <v>1.1555879161759699</v>
      </c>
      <c r="I765" s="81">
        <f t="shared" si="316"/>
        <v>1</v>
      </c>
      <c r="J765" s="81">
        <f t="shared" ca="1" si="310"/>
        <v>1.1555879200000001</v>
      </c>
      <c r="K765" s="81">
        <f t="shared" ca="1" si="311"/>
        <v>155.58792</v>
      </c>
      <c r="L765" s="85">
        <f>IF(VLOOKUP(A765,$U$12:$AD$125,8)=VLOOKUP(A764,$U$12:$AD$125,8),0,VLOOKUP(A765,U$12:$AD$125,8))</f>
        <v>0</v>
      </c>
      <c r="M765" s="86">
        <f>IF(L765&gt;0,VLOOKUP(L765,T$12:$AC$125,7),0)</f>
        <v>0</v>
      </c>
      <c r="N765" s="81">
        <f t="shared" si="317"/>
        <v>0</v>
      </c>
      <c r="O765" s="81">
        <f t="shared" ca="1" si="312"/>
        <v>155.58792</v>
      </c>
      <c r="P765" s="87" t="str">
        <f t="shared" si="318"/>
        <v>J=</v>
      </c>
      <c r="Q765" s="88">
        <f t="shared" si="319"/>
        <v>44676</v>
      </c>
      <c r="R765" s="7"/>
      <c r="S765" s="7"/>
      <c r="T765" s="7"/>
      <c r="U765" s="7"/>
      <c r="V765" s="7"/>
      <c r="W765" s="7"/>
      <c r="X765" s="7"/>
      <c r="Y765" s="7"/>
      <c r="Z765" s="7"/>
      <c r="AA765" s="7"/>
      <c r="AB765" s="7"/>
      <c r="AC765" s="7"/>
      <c r="AD765" s="7"/>
      <c r="AE765" s="7"/>
      <c r="AF765" s="65">
        <f t="shared" si="328"/>
        <v>43667</v>
      </c>
      <c r="AG765" s="9">
        <f t="shared" ca="1" si="325"/>
        <v>1123.0788399999999</v>
      </c>
      <c r="AH765" s="9">
        <f t="shared" si="325"/>
        <v>1000</v>
      </c>
      <c r="AI765" s="4">
        <f t="shared" ca="1" si="325"/>
        <v>0</v>
      </c>
      <c r="AJ765" s="10">
        <f t="shared" ca="1" si="325"/>
        <v>0</v>
      </c>
      <c r="AK765" s="4">
        <f t="shared" si="325"/>
        <v>1.1679999999999999</v>
      </c>
      <c r="AL765" s="65">
        <f t="shared" si="326"/>
        <v>43667</v>
      </c>
      <c r="AM765" s="10">
        <f t="shared" ca="1" si="327"/>
        <v>1.12307884</v>
      </c>
      <c r="AN765" s="9">
        <f t="shared" ca="1" si="327"/>
        <v>123.07884</v>
      </c>
      <c r="AO765" s="7">
        <f t="shared" si="327"/>
        <v>0</v>
      </c>
      <c r="AP765" s="11">
        <f t="shared" si="327"/>
        <v>0</v>
      </c>
      <c r="AQ765" s="9">
        <f t="shared" si="327"/>
        <v>0</v>
      </c>
      <c r="AR765" s="8" t="str">
        <f t="shared" si="327"/>
        <v>J=</v>
      </c>
      <c r="AS765" s="65">
        <f t="shared" si="327"/>
        <v>44676</v>
      </c>
      <c r="AT765" s="12"/>
      <c r="AU765" s="12"/>
      <c r="AV765" s="22"/>
      <c r="AW765" s="12"/>
      <c r="AX765" s="12"/>
      <c r="AY765" s="12"/>
      <c r="AZ765" s="12"/>
      <c r="BA765" s="12"/>
      <c r="BB765" s="12"/>
      <c r="BC765" s="12"/>
      <c r="BD765" s="12"/>
      <c r="BE765" s="12"/>
      <c r="BF765" s="12"/>
      <c r="BG765" s="12"/>
      <c r="BH765" s="12"/>
      <c r="BI765" s="12"/>
      <c r="BJ765" s="12"/>
      <c r="BK765" s="12"/>
      <c r="BL765" s="12"/>
      <c r="BM765" s="12"/>
      <c r="BN765" s="12"/>
      <c r="BO765" s="12"/>
      <c r="BP765" s="12"/>
      <c r="BQ765" s="12"/>
      <c r="BR765" s="12"/>
      <c r="BS765" s="12"/>
      <c r="BT765" s="12"/>
      <c r="BU765" s="12"/>
      <c r="BV765" s="12"/>
      <c r="BW765" s="12"/>
      <c r="BX765" s="12"/>
      <c r="BY765" s="12"/>
      <c r="BZ765" s="12"/>
      <c r="CA765" s="12"/>
      <c r="CB765" s="12"/>
      <c r="CC765" s="12"/>
      <c r="CD765" s="12"/>
      <c r="CE765" s="12"/>
      <c r="CF765" s="12"/>
      <c r="CG765" s="12"/>
      <c r="CH765" s="12"/>
      <c r="CI765" s="12"/>
      <c r="CJ765" s="12"/>
      <c r="CK765" s="12"/>
      <c r="CL765" s="12"/>
      <c r="CM765" s="12"/>
      <c r="CN765" s="12"/>
      <c r="CO765" s="12"/>
      <c r="CP765" s="12"/>
      <c r="CQ765" s="12"/>
      <c r="CR765" s="12"/>
      <c r="CS765" s="12"/>
      <c r="CT765" s="12"/>
      <c r="CU765" s="12"/>
      <c r="CV765" s="12"/>
      <c r="CW765" s="12"/>
      <c r="CX765" s="12"/>
      <c r="CY765" s="12"/>
      <c r="CZ765" s="12"/>
      <c r="DA765" s="12"/>
      <c r="DB765" s="12"/>
      <c r="DC765" s="12"/>
      <c r="DD765" s="12"/>
      <c r="DE765" s="12"/>
      <c r="DF765" s="12"/>
      <c r="DG765" s="12"/>
      <c r="DH765" s="12"/>
      <c r="DI765" s="12"/>
      <c r="DJ765" s="12"/>
      <c r="DK765" s="12"/>
      <c r="DL765" s="12"/>
      <c r="DM765" s="12"/>
      <c r="DN765" s="12"/>
      <c r="DO765" s="12"/>
      <c r="DP765" s="12"/>
      <c r="DQ765" s="12"/>
      <c r="DR765" s="12"/>
      <c r="DS765" s="12"/>
      <c r="DT765" s="12"/>
      <c r="DU765" s="12"/>
      <c r="DV765" s="12"/>
      <c r="DW765" s="12"/>
      <c r="DX765" s="12"/>
      <c r="DY765" s="12"/>
      <c r="DZ765" s="12"/>
      <c r="EA765" s="12"/>
      <c r="EB765" s="12"/>
      <c r="EC765" s="12"/>
      <c r="ED765" s="12"/>
      <c r="EE765" s="12"/>
      <c r="EF765" s="12"/>
      <c r="EG765" s="12"/>
      <c r="EH765" s="12"/>
      <c r="EI765" s="12"/>
      <c r="EJ765" s="12"/>
      <c r="EK765" s="12"/>
      <c r="EL765" s="12"/>
      <c r="EM765" s="12"/>
      <c r="EN765" s="12"/>
      <c r="EO765" s="12"/>
      <c r="EP765" s="12"/>
      <c r="EQ765" s="12"/>
      <c r="ER765" s="12"/>
      <c r="ES765" s="12"/>
      <c r="ET765" s="12"/>
      <c r="EU765" s="12"/>
      <c r="EV765" s="12"/>
      <c r="EW765" s="12"/>
      <c r="EX765" s="12"/>
      <c r="EY765" s="12"/>
      <c r="EZ765" s="12"/>
      <c r="FA765" s="12"/>
      <c r="FB765" s="12"/>
      <c r="FC765" s="12"/>
      <c r="FD765" s="12"/>
      <c r="FE765" s="12"/>
      <c r="FF765" s="12"/>
      <c r="FG765" s="12"/>
      <c r="FH765" s="12"/>
      <c r="FI765" s="12"/>
      <c r="FJ765" s="12"/>
      <c r="FK765" s="12"/>
      <c r="FL765" s="12"/>
      <c r="FM765" s="12"/>
      <c r="FN765" s="12"/>
      <c r="FO765" s="12"/>
      <c r="FP765" s="12"/>
      <c r="FQ765" s="12"/>
      <c r="FR765" s="12"/>
      <c r="FS765" s="12"/>
      <c r="FT765" s="12"/>
      <c r="FU765" s="12"/>
      <c r="FV765" s="12"/>
      <c r="FW765" s="12"/>
      <c r="FX765" s="12"/>
      <c r="FY765" s="12"/>
      <c r="FZ765" s="12"/>
      <c r="GA765" s="12"/>
      <c r="GB765" s="12"/>
      <c r="GC765" s="12"/>
      <c r="GD765" s="12"/>
      <c r="GE765" s="12"/>
      <c r="GF765" s="12"/>
      <c r="GG765" s="12"/>
      <c r="GH765" s="12"/>
      <c r="GI765" s="12"/>
      <c r="GJ765" s="12"/>
      <c r="GK765" s="12"/>
      <c r="GL765" s="12"/>
      <c r="GM765" s="12"/>
      <c r="GN765" s="12"/>
      <c r="GO765" s="12"/>
      <c r="GP765" s="12"/>
      <c r="GQ765" s="12"/>
      <c r="GR765" s="12"/>
    </row>
    <row r="766" spans="1:200" x14ac:dyDescent="0.2">
      <c r="A766" s="79">
        <f t="shared" si="314"/>
        <v>43838</v>
      </c>
      <c r="B766" s="80">
        <f t="shared" ca="1" si="320"/>
        <v>1155.8185699999999</v>
      </c>
      <c r="C766" s="81">
        <f t="shared" si="315"/>
        <v>1000</v>
      </c>
      <c r="D766" s="82">
        <f ca="1">IF(A766&lt;$B$1,VLOOKUP(A766,[1]DI!$A$4:$B$15000,2,FALSE),0)</f>
        <v>4.4000000000000004E-2</v>
      </c>
      <c r="E766" s="81">
        <f t="shared" ca="1" si="321"/>
        <v>1.7089000000000001E-4</v>
      </c>
      <c r="F766" s="83">
        <f t="shared" si="308"/>
        <v>1.1679999999999999</v>
      </c>
      <c r="G766" s="84">
        <f t="shared" ca="1" si="309"/>
        <v>1.0001995995199999</v>
      </c>
      <c r="H766" s="81">
        <f ca="1">TRUNC(PRODUCT(G$10:G765),15)</f>
        <v>1.15581857096936</v>
      </c>
      <c r="I766" s="81">
        <f t="shared" si="316"/>
        <v>1</v>
      </c>
      <c r="J766" s="81">
        <f t="shared" ca="1" si="310"/>
        <v>1.1558185700000001</v>
      </c>
      <c r="K766" s="81">
        <f t="shared" ca="1" si="311"/>
        <v>155.81856999999999</v>
      </c>
      <c r="L766" s="85">
        <f>IF(VLOOKUP(A766,$U$12:$AD$125,8)=VLOOKUP(A765,$U$12:$AD$125,8),0,VLOOKUP(A766,U$12:$AD$125,8))</f>
        <v>0</v>
      </c>
      <c r="M766" s="86">
        <f>IF(L766&gt;0,VLOOKUP(L766,T$12:$AC$125,7),0)</f>
        <v>0</v>
      </c>
      <c r="N766" s="81">
        <f t="shared" si="317"/>
        <v>0</v>
      </c>
      <c r="O766" s="81">
        <f t="shared" ca="1" si="312"/>
        <v>155.81856999999999</v>
      </c>
      <c r="P766" s="87" t="str">
        <f t="shared" si="318"/>
        <v>J=</v>
      </c>
      <c r="Q766" s="88">
        <f t="shared" si="319"/>
        <v>44676</v>
      </c>
      <c r="R766" s="7"/>
      <c r="S766" s="7"/>
      <c r="T766" s="7"/>
      <c r="U766" s="7"/>
      <c r="V766" s="7"/>
      <c r="W766" s="7"/>
      <c r="X766" s="7"/>
      <c r="Y766" s="7"/>
      <c r="Z766" s="7"/>
      <c r="AA766" s="7"/>
      <c r="AB766" s="7"/>
      <c r="AC766" s="7"/>
      <c r="AD766" s="7"/>
      <c r="AE766" s="7"/>
      <c r="AF766" s="65">
        <f t="shared" si="328"/>
        <v>43668</v>
      </c>
      <c r="AG766" s="9">
        <f t="shared" ref="AG766:AK779" ca="1" si="329">VLOOKUP($AF766,$A$10:$Q$3625,(AG$1)+1)</f>
        <v>1123.0788399999999</v>
      </c>
      <c r="AH766" s="9">
        <f t="shared" si="329"/>
        <v>1000</v>
      </c>
      <c r="AI766" s="4">
        <f t="shared" ca="1" si="329"/>
        <v>6.4000000000000001E-2</v>
      </c>
      <c r="AJ766" s="10">
        <f t="shared" ca="1" si="329"/>
        <v>2.4620000000000002E-4</v>
      </c>
      <c r="AK766" s="4">
        <f t="shared" si="329"/>
        <v>1.1679999999999999</v>
      </c>
      <c r="AL766" s="65">
        <f t="shared" si="326"/>
        <v>43668</v>
      </c>
      <c r="AM766" s="10">
        <f t="shared" ref="AM766:AS779" ca="1" si="330">VLOOKUP($AF766,$A$10:$Q$3625,(AM$1)+1)</f>
        <v>1.12307884</v>
      </c>
      <c r="AN766" s="9">
        <f t="shared" ca="1" si="330"/>
        <v>123.07884</v>
      </c>
      <c r="AO766" s="7">
        <f t="shared" si="330"/>
        <v>0</v>
      </c>
      <c r="AP766" s="11">
        <f t="shared" si="330"/>
        <v>0</v>
      </c>
      <c r="AQ766" s="9">
        <f t="shared" si="330"/>
        <v>0</v>
      </c>
      <c r="AR766" s="8" t="str">
        <f t="shared" si="330"/>
        <v>J=</v>
      </c>
      <c r="AS766" s="65">
        <f t="shared" si="330"/>
        <v>44676</v>
      </c>
      <c r="AT766" s="12"/>
      <c r="AU766" s="12"/>
      <c r="AV766" s="22"/>
      <c r="AW766" s="12"/>
      <c r="AX766" s="12"/>
      <c r="AY766" s="12"/>
      <c r="AZ766" s="12"/>
      <c r="BA766" s="12"/>
      <c r="BB766" s="12"/>
      <c r="BC766" s="12"/>
      <c r="BD766" s="12"/>
      <c r="BE766" s="12"/>
      <c r="BF766" s="12"/>
      <c r="BG766" s="12"/>
      <c r="BH766" s="12"/>
      <c r="BI766" s="12"/>
      <c r="BJ766" s="12"/>
      <c r="BK766" s="12"/>
      <c r="BL766" s="12"/>
      <c r="BM766" s="12"/>
      <c r="BN766" s="12"/>
      <c r="BO766" s="12"/>
      <c r="BP766" s="12"/>
      <c r="BQ766" s="12"/>
      <c r="BR766" s="12"/>
      <c r="BS766" s="12"/>
      <c r="BT766" s="12"/>
      <c r="BU766" s="12"/>
      <c r="BV766" s="12"/>
      <c r="BW766" s="12"/>
      <c r="BX766" s="12"/>
      <c r="BY766" s="12"/>
      <c r="BZ766" s="12"/>
      <c r="CA766" s="12"/>
      <c r="CB766" s="12"/>
      <c r="CC766" s="12"/>
      <c r="CD766" s="12"/>
      <c r="CE766" s="12"/>
      <c r="CF766" s="12"/>
      <c r="CG766" s="12"/>
      <c r="CH766" s="12"/>
      <c r="CI766" s="12"/>
      <c r="CJ766" s="12"/>
      <c r="CK766" s="12"/>
      <c r="CL766" s="12"/>
      <c r="CM766" s="12"/>
      <c r="CN766" s="12"/>
      <c r="CO766" s="12"/>
      <c r="CP766" s="12"/>
      <c r="CQ766" s="12"/>
      <c r="CR766" s="12"/>
      <c r="CS766" s="12"/>
      <c r="CT766" s="12"/>
      <c r="CU766" s="12"/>
      <c r="CV766" s="12"/>
      <c r="CW766" s="12"/>
      <c r="CX766" s="12"/>
      <c r="CY766" s="12"/>
      <c r="CZ766" s="12"/>
      <c r="DA766" s="12"/>
      <c r="DB766" s="12"/>
      <c r="DC766" s="12"/>
      <c r="DD766" s="12"/>
      <c r="DE766" s="12"/>
      <c r="DF766" s="12"/>
      <c r="DG766" s="12"/>
      <c r="DH766" s="12"/>
      <c r="DI766" s="12"/>
      <c r="DJ766" s="12"/>
      <c r="DK766" s="12"/>
      <c r="DL766" s="12"/>
      <c r="DM766" s="12"/>
      <c r="DN766" s="12"/>
      <c r="DO766" s="12"/>
      <c r="DP766" s="12"/>
      <c r="DQ766" s="12"/>
      <c r="DR766" s="12"/>
      <c r="DS766" s="12"/>
      <c r="DT766" s="12"/>
      <c r="DU766" s="12"/>
      <c r="DV766" s="12"/>
      <c r="DW766" s="12"/>
      <c r="DX766" s="12"/>
      <c r="DY766" s="12"/>
      <c r="DZ766" s="12"/>
      <c r="EA766" s="12"/>
      <c r="EB766" s="12"/>
      <c r="EC766" s="12"/>
      <c r="ED766" s="12"/>
      <c r="EE766" s="12"/>
      <c r="EF766" s="12"/>
      <c r="EG766" s="12"/>
      <c r="EH766" s="12"/>
      <c r="EI766" s="12"/>
      <c r="EJ766" s="12"/>
      <c r="EK766" s="12"/>
      <c r="EL766" s="12"/>
      <c r="EM766" s="12"/>
      <c r="EN766" s="12"/>
      <c r="EO766" s="12"/>
      <c r="EP766" s="12"/>
      <c r="EQ766" s="12"/>
      <c r="ER766" s="12"/>
      <c r="ES766" s="12"/>
      <c r="ET766" s="12"/>
      <c r="EU766" s="12"/>
      <c r="EV766" s="12"/>
      <c r="EW766" s="12"/>
      <c r="EX766" s="12"/>
      <c r="EY766" s="12"/>
      <c r="EZ766" s="12"/>
      <c r="FA766" s="12"/>
      <c r="FB766" s="12"/>
      <c r="FC766" s="12"/>
      <c r="FD766" s="12"/>
      <c r="FE766" s="12"/>
      <c r="FF766" s="12"/>
      <c r="FG766" s="12"/>
      <c r="FH766" s="12"/>
      <c r="FI766" s="12"/>
      <c r="FJ766" s="12"/>
      <c r="FK766" s="12"/>
      <c r="FL766" s="12"/>
      <c r="FM766" s="12"/>
      <c r="FN766" s="12"/>
      <c r="FO766" s="12"/>
      <c r="FP766" s="12"/>
      <c r="FQ766" s="12"/>
      <c r="FR766" s="12"/>
      <c r="FS766" s="12"/>
      <c r="FT766" s="12"/>
      <c r="FU766" s="12"/>
      <c r="FV766" s="12"/>
      <c r="FW766" s="12"/>
      <c r="FX766" s="12"/>
      <c r="FY766" s="12"/>
      <c r="FZ766" s="12"/>
      <c r="GA766" s="12"/>
      <c r="GB766" s="12"/>
      <c r="GC766" s="12"/>
      <c r="GD766" s="12"/>
      <c r="GE766" s="12"/>
      <c r="GF766" s="12"/>
      <c r="GG766" s="12"/>
      <c r="GH766" s="12"/>
      <c r="GI766" s="12"/>
      <c r="GJ766" s="12"/>
      <c r="GK766" s="12"/>
      <c r="GL766" s="12"/>
      <c r="GM766" s="12"/>
      <c r="GN766" s="12"/>
      <c r="GO766" s="12"/>
      <c r="GP766" s="12"/>
      <c r="GQ766" s="12"/>
      <c r="GR766" s="12"/>
    </row>
    <row r="767" spans="1:200" x14ac:dyDescent="0.2">
      <c r="A767" s="79">
        <f t="shared" si="314"/>
        <v>43839</v>
      </c>
      <c r="B767" s="80">
        <f t="shared" ca="1" si="320"/>
        <v>1156.04927</v>
      </c>
      <c r="C767" s="81">
        <f t="shared" si="315"/>
        <v>1000</v>
      </c>
      <c r="D767" s="82">
        <f ca="1">IF(A767&lt;$B$1,VLOOKUP(A767,[1]DI!$A$4:$B$15000,2,FALSE),0)</f>
        <v>4.4000000000000004E-2</v>
      </c>
      <c r="E767" s="81">
        <f t="shared" ca="1" si="321"/>
        <v>1.7089000000000001E-4</v>
      </c>
      <c r="F767" s="83">
        <f t="shared" si="308"/>
        <v>1.1679999999999999</v>
      </c>
      <c r="G767" s="84">
        <f t="shared" ca="1" si="309"/>
        <v>1.0001995995199999</v>
      </c>
      <c r="H767" s="81">
        <f ca="1">TRUNC(PRODUCT(G$10:G766),15)</f>
        <v>1.15604927180133</v>
      </c>
      <c r="I767" s="81">
        <f t="shared" si="316"/>
        <v>1</v>
      </c>
      <c r="J767" s="81">
        <f t="shared" ca="1" si="310"/>
        <v>1.15604927</v>
      </c>
      <c r="K767" s="81">
        <f t="shared" ca="1" si="311"/>
        <v>156.04927000000001</v>
      </c>
      <c r="L767" s="85">
        <f>IF(VLOOKUP(A767,$U$12:$AD$125,8)=VLOOKUP(A766,$U$12:$AD$125,8),0,VLOOKUP(A767,U$12:$AD$125,8))</f>
        <v>0</v>
      </c>
      <c r="M767" s="86">
        <f>IF(L767&gt;0,VLOOKUP(L767,T$12:$AC$125,7),0)</f>
        <v>0</v>
      </c>
      <c r="N767" s="81">
        <f t="shared" si="317"/>
        <v>0</v>
      </c>
      <c r="O767" s="81">
        <f t="shared" ca="1" si="312"/>
        <v>156.04927000000001</v>
      </c>
      <c r="P767" s="87" t="str">
        <f t="shared" si="318"/>
        <v>J=</v>
      </c>
      <c r="Q767" s="88">
        <f t="shared" si="319"/>
        <v>44676</v>
      </c>
      <c r="R767" s="7"/>
      <c r="S767" s="7"/>
      <c r="T767" s="7"/>
      <c r="U767" s="7"/>
      <c r="V767" s="7"/>
      <c r="W767" s="7"/>
      <c r="X767" s="7"/>
      <c r="Y767" s="7"/>
      <c r="Z767" s="7"/>
      <c r="AA767" s="7"/>
      <c r="AB767" s="7"/>
      <c r="AC767" s="7"/>
      <c r="AD767" s="7"/>
      <c r="AE767" s="7"/>
      <c r="AF767" s="65">
        <f t="shared" si="328"/>
        <v>43669</v>
      </c>
      <c r="AG767" s="9">
        <f t="shared" ca="1" si="329"/>
        <v>1123.4018000000001</v>
      </c>
      <c r="AH767" s="9">
        <f t="shared" si="329"/>
        <v>1000</v>
      </c>
      <c r="AI767" s="4">
        <f t="shared" ca="1" si="329"/>
        <v>6.4000000000000001E-2</v>
      </c>
      <c r="AJ767" s="10">
        <f t="shared" ca="1" si="329"/>
        <v>2.4620000000000002E-4</v>
      </c>
      <c r="AK767" s="4">
        <f t="shared" si="329"/>
        <v>1.1679999999999999</v>
      </c>
      <c r="AL767" s="65">
        <f t="shared" si="326"/>
        <v>43669</v>
      </c>
      <c r="AM767" s="10">
        <f t="shared" ca="1" si="330"/>
        <v>1.1234017999999999</v>
      </c>
      <c r="AN767" s="9">
        <f t="shared" ca="1" si="330"/>
        <v>123.40179999999999</v>
      </c>
      <c r="AO767" s="7">
        <f t="shared" si="330"/>
        <v>0</v>
      </c>
      <c r="AP767" s="11">
        <f t="shared" si="330"/>
        <v>0</v>
      </c>
      <c r="AQ767" s="9">
        <f t="shared" si="330"/>
        <v>0</v>
      </c>
      <c r="AR767" s="8" t="str">
        <f t="shared" si="330"/>
        <v>J=</v>
      </c>
      <c r="AS767" s="65">
        <f t="shared" si="330"/>
        <v>44676</v>
      </c>
      <c r="AT767" s="12"/>
      <c r="AU767" s="12"/>
      <c r="AV767" s="22"/>
      <c r="AW767" s="12"/>
      <c r="AX767" s="12"/>
      <c r="AY767" s="12"/>
      <c r="AZ767" s="12"/>
      <c r="BA767" s="12"/>
      <c r="BB767" s="12"/>
      <c r="BC767" s="12"/>
      <c r="BD767" s="12"/>
      <c r="BE767" s="12"/>
      <c r="BF767" s="12"/>
      <c r="BG767" s="12"/>
      <c r="BH767" s="12"/>
      <c r="BI767" s="12"/>
      <c r="BJ767" s="12"/>
      <c r="BK767" s="12"/>
      <c r="BL767" s="12"/>
      <c r="BM767" s="12"/>
      <c r="BN767" s="12"/>
      <c r="BO767" s="12"/>
      <c r="BP767" s="12"/>
      <c r="BQ767" s="12"/>
      <c r="BR767" s="12"/>
      <c r="BS767" s="12"/>
      <c r="BT767" s="12"/>
      <c r="BU767" s="12"/>
      <c r="BV767" s="12"/>
      <c r="BW767" s="12"/>
      <c r="BX767" s="12"/>
      <c r="BY767" s="12"/>
      <c r="BZ767" s="12"/>
      <c r="CA767" s="12"/>
      <c r="CB767" s="12"/>
      <c r="CC767" s="12"/>
      <c r="CD767" s="12"/>
      <c r="CE767" s="12"/>
      <c r="CF767" s="12"/>
      <c r="CG767" s="12"/>
      <c r="CH767" s="12"/>
      <c r="CI767" s="12"/>
      <c r="CJ767" s="12"/>
      <c r="CK767" s="12"/>
      <c r="CL767" s="12"/>
      <c r="CM767" s="12"/>
      <c r="CN767" s="12"/>
      <c r="CO767" s="12"/>
      <c r="CP767" s="12"/>
      <c r="CQ767" s="12"/>
      <c r="CR767" s="12"/>
      <c r="CS767" s="12"/>
      <c r="CT767" s="12"/>
      <c r="CU767" s="12"/>
      <c r="CV767" s="12"/>
      <c r="CW767" s="12"/>
      <c r="CX767" s="12"/>
      <c r="CY767" s="12"/>
      <c r="CZ767" s="12"/>
      <c r="DA767" s="12"/>
      <c r="DB767" s="12"/>
      <c r="DC767" s="12"/>
      <c r="DD767" s="12"/>
      <c r="DE767" s="12"/>
      <c r="DF767" s="12"/>
      <c r="DG767" s="12"/>
      <c r="DH767" s="12"/>
      <c r="DI767" s="12"/>
      <c r="DJ767" s="12"/>
      <c r="DK767" s="12"/>
      <c r="DL767" s="12"/>
      <c r="DM767" s="12"/>
      <c r="DN767" s="12"/>
      <c r="DO767" s="12"/>
      <c r="DP767" s="12"/>
      <c r="DQ767" s="12"/>
      <c r="DR767" s="12"/>
      <c r="DS767" s="12"/>
      <c r="DT767" s="12"/>
      <c r="DU767" s="12"/>
      <c r="DV767" s="12"/>
      <c r="DW767" s="12"/>
      <c r="DX767" s="12"/>
      <c r="DY767" s="12"/>
      <c r="DZ767" s="12"/>
      <c r="EA767" s="12"/>
      <c r="EB767" s="12"/>
      <c r="EC767" s="12"/>
      <c r="ED767" s="12"/>
      <c r="EE767" s="12"/>
      <c r="EF767" s="12"/>
      <c r="EG767" s="12"/>
      <c r="EH767" s="12"/>
      <c r="EI767" s="12"/>
      <c r="EJ767" s="12"/>
      <c r="EK767" s="12"/>
      <c r="EL767" s="12"/>
      <c r="EM767" s="12"/>
      <c r="EN767" s="12"/>
      <c r="EO767" s="12"/>
      <c r="EP767" s="12"/>
      <c r="EQ767" s="12"/>
      <c r="ER767" s="12"/>
      <c r="ES767" s="12"/>
      <c r="ET767" s="12"/>
      <c r="EU767" s="12"/>
      <c r="EV767" s="12"/>
      <c r="EW767" s="12"/>
      <c r="EX767" s="12"/>
      <c r="EY767" s="12"/>
      <c r="EZ767" s="12"/>
      <c r="FA767" s="12"/>
      <c r="FB767" s="12"/>
      <c r="FC767" s="12"/>
      <c r="FD767" s="12"/>
      <c r="FE767" s="12"/>
      <c r="FF767" s="12"/>
      <c r="FG767" s="12"/>
      <c r="FH767" s="12"/>
      <c r="FI767" s="12"/>
      <c r="FJ767" s="12"/>
      <c r="FK767" s="12"/>
      <c r="FL767" s="12"/>
      <c r="FM767" s="12"/>
      <c r="FN767" s="12"/>
      <c r="FO767" s="12"/>
      <c r="FP767" s="12"/>
      <c r="FQ767" s="12"/>
      <c r="FR767" s="12"/>
      <c r="FS767" s="12"/>
      <c r="FT767" s="12"/>
      <c r="FU767" s="12"/>
      <c r="FV767" s="12"/>
      <c r="FW767" s="12"/>
      <c r="FX767" s="12"/>
      <c r="FY767" s="12"/>
      <c r="FZ767" s="12"/>
      <c r="GA767" s="12"/>
      <c r="GB767" s="12"/>
      <c r="GC767" s="12"/>
      <c r="GD767" s="12"/>
      <c r="GE767" s="12"/>
      <c r="GF767" s="12"/>
      <c r="GG767" s="12"/>
      <c r="GH767" s="12"/>
      <c r="GI767" s="12"/>
      <c r="GJ767" s="12"/>
      <c r="GK767" s="12"/>
      <c r="GL767" s="12"/>
      <c r="GM767" s="12"/>
      <c r="GN767" s="12"/>
      <c r="GO767" s="12"/>
      <c r="GP767" s="12"/>
      <c r="GQ767" s="12"/>
      <c r="GR767" s="12"/>
    </row>
    <row r="768" spans="1:200" x14ac:dyDescent="0.2">
      <c r="A768" s="79">
        <f t="shared" si="314"/>
        <v>43840</v>
      </c>
      <c r="B768" s="80">
        <f t="shared" ca="1" si="320"/>
        <v>1156.2800199999999</v>
      </c>
      <c r="C768" s="81">
        <f t="shared" si="315"/>
        <v>1000</v>
      </c>
      <c r="D768" s="82">
        <f ca="1">IF(A768&lt;$B$1,VLOOKUP(A768,[1]DI!$A$4:$B$15000,2,FALSE),0)</f>
        <v>4.4000000000000004E-2</v>
      </c>
      <c r="E768" s="81">
        <f t="shared" ca="1" si="321"/>
        <v>1.7089000000000001E-4</v>
      </c>
      <c r="F768" s="83">
        <f t="shared" si="308"/>
        <v>1.1679999999999999</v>
      </c>
      <c r="G768" s="84">
        <f t="shared" ca="1" si="309"/>
        <v>1.0001995995199999</v>
      </c>
      <c r="H768" s="81">
        <f ca="1">TRUNC(PRODUCT(G$10:G767),15)</f>
        <v>1.15628001868108</v>
      </c>
      <c r="I768" s="81">
        <f t="shared" si="316"/>
        <v>1</v>
      </c>
      <c r="J768" s="81">
        <f t="shared" ca="1" si="310"/>
        <v>1.1562800200000001</v>
      </c>
      <c r="K768" s="81">
        <f t="shared" ca="1" si="311"/>
        <v>156.28002000000001</v>
      </c>
      <c r="L768" s="85">
        <f>IF(VLOOKUP(A768,$U$12:$AD$125,8)=VLOOKUP(A767,$U$12:$AD$125,8),0,VLOOKUP(A768,U$12:$AD$125,8))</f>
        <v>0</v>
      </c>
      <c r="M768" s="86">
        <f>IF(L768&gt;0,VLOOKUP(L768,T$12:$AC$125,7),0)</f>
        <v>0</v>
      </c>
      <c r="N768" s="81">
        <f t="shared" si="317"/>
        <v>0</v>
      </c>
      <c r="O768" s="81">
        <f t="shared" ca="1" si="312"/>
        <v>156.28002000000001</v>
      </c>
      <c r="P768" s="87" t="str">
        <f t="shared" si="318"/>
        <v>J=</v>
      </c>
      <c r="Q768" s="88">
        <f t="shared" si="319"/>
        <v>44676</v>
      </c>
      <c r="R768" s="7"/>
      <c r="S768" s="7"/>
      <c r="T768" s="7"/>
      <c r="U768" s="7"/>
      <c r="V768" s="7"/>
      <c r="W768" s="7"/>
      <c r="X768" s="7"/>
      <c r="Y768" s="7"/>
      <c r="Z768" s="7"/>
      <c r="AA768" s="7"/>
      <c r="AB768" s="7"/>
      <c r="AC768" s="7"/>
      <c r="AD768" s="7"/>
      <c r="AE768" s="7"/>
      <c r="AF768" s="65">
        <f t="shared" si="328"/>
        <v>43670</v>
      </c>
      <c r="AG768" s="9">
        <f t="shared" ca="1" si="329"/>
        <v>1123.7248400000001</v>
      </c>
      <c r="AH768" s="9">
        <f t="shared" si="329"/>
        <v>1000</v>
      </c>
      <c r="AI768" s="4">
        <f t="shared" ca="1" si="329"/>
        <v>6.4000000000000001E-2</v>
      </c>
      <c r="AJ768" s="10">
        <f t="shared" ca="1" si="329"/>
        <v>2.4620000000000002E-4</v>
      </c>
      <c r="AK768" s="4">
        <f t="shared" si="329"/>
        <v>1.1679999999999999</v>
      </c>
      <c r="AL768" s="65">
        <f t="shared" si="326"/>
        <v>43670</v>
      </c>
      <c r="AM768" s="10">
        <f t="shared" ca="1" si="330"/>
        <v>1.1237248399999999</v>
      </c>
      <c r="AN768" s="9">
        <f t="shared" ca="1" si="330"/>
        <v>123.72484</v>
      </c>
      <c r="AO768" s="7">
        <f t="shared" si="330"/>
        <v>0</v>
      </c>
      <c r="AP768" s="11">
        <f t="shared" si="330"/>
        <v>0</v>
      </c>
      <c r="AQ768" s="9">
        <f t="shared" si="330"/>
        <v>0</v>
      </c>
      <c r="AR768" s="8" t="str">
        <f t="shared" si="330"/>
        <v>J=</v>
      </c>
      <c r="AS768" s="65">
        <f t="shared" si="330"/>
        <v>44676</v>
      </c>
      <c r="AT768" s="12"/>
      <c r="AU768" s="12"/>
      <c r="AV768" s="22"/>
      <c r="AW768" s="12"/>
      <c r="AX768" s="12"/>
      <c r="AY768" s="12"/>
      <c r="AZ768" s="12"/>
      <c r="BA768" s="12"/>
      <c r="BB768" s="12"/>
      <c r="BC768" s="12"/>
      <c r="BD768" s="12"/>
      <c r="BE768" s="12"/>
      <c r="BF768" s="12"/>
      <c r="BG768" s="12"/>
      <c r="BH768" s="12"/>
      <c r="BI768" s="12"/>
      <c r="BJ768" s="12"/>
      <c r="BK768" s="12"/>
      <c r="BL768" s="12"/>
      <c r="BM768" s="12"/>
      <c r="BN768" s="12"/>
      <c r="BO768" s="12"/>
      <c r="BP768" s="12"/>
      <c r="BQ768" s="12"/>
      <c r="BR768" s="12"/>
      <c r="BS768" s="12"/>
      <c r="BT768" s="12"/>
      <c r="BU768" s="12"/>
      <c r="BV768" s="12"/>
      <c r="BW768" s="12"/>
      <c r="BX768" s="12"/>
      <c r="BY768" s="12"/>
      <c r="BZ768" s="12"/>
      <c r="CA768" s="12"/>
      <c r="CB768" s="12"/>
      <c r="CC768" s="12"/>
      <c r="CD768" s="12"/>
      <c r="CE768" s="12"/>
      <c r="CF768" s="12"/>
      <c r="CG768" s="12"/>
      <c r="CH768" s="12"/>
      <c r="CI768" s="12"/>
      <c r="CJ768" s="12"/>
      <c r="CK768" s="12"/>
      <c r="CL768" s="12"/>
      <c r="CM768" s="12"/>
      <c r="CN768" s="12"/>
      <c r="CO768" s="12"/>
      <c r="CP768" s="12"/>
      <c r="CQ768" s="12"/>
      <c r="CR768" s="12"/>
      <c r="CS768" s="12"/>
      <c r="CT768" s="12"/>
      <c r="CU768" s="12"/>
      <c r="CV768" s="12"/>
      <c r="CW768" s="12"/>
      <c r="CX768" s="12"/>
      <c r="CY768" s="12"/>
      <c r="CZ768" s="12"/>
      <c r="DA768" s="12"/>
      <c r="DB768" s="12"/>
      <c r="DC768" s="12"/>
      <c r="DD768" s="12"/>
      <c r="DE768" s="12"/>
      <c r="DF768" s="12"/>
      <c r="DG768" s="12"/>
      <c r="DH768" s="12"/>
      <c r="DI768" s="12"/>
      <c r="DJ768" s="12"/>
      <c r="DK768" s="12"/>
      <c r="DL768" s="12"/>
      <c r="DM768" s="12"/>
      <c r="DN768" s="12"/>
      <c r="DO768" s="12"/>
      <c r="DP768" s="12"/>
      <c r="DQ768" s="12"/>
      <c r="DR768" s="12"/>
      <c r="DS768" s="12"/>
      <c r="DT768" s="12"/>
      <c r="DU768" s="12"/>
      <c r="DV768" s="12"/>
      <c r="DW768" s="12"/>
      <c r="DX768" s="12"/>
      <c r="DY768" s="12"/>
      <c r="DZ768" s="12"/>
      <c r="EA768" s="12"/>
      <c r="EB768" s="12"/>
      <c r="EC768" s="12"/>
      <c r="ED768" s="12"/>
      <c r="EE768" s="12"/>
      <c r="EF768" s="12"/>
      <c r="EG768" s="12"/>
      <c r="EH768" s="12"/>
      <c r="EI768" s="12"/>
      <c r="EJ768" s="12"/>
      <c r="EK768" s="12"/>
      <c r="EL768" s="12"/>
      <c r="EM768" s="12"/>
      <c r="EN768" s="12"/>
      <c r="EO768" s="12"/>
      <c r="EP768" s="12"/>
      <c r="EQ768" s="12"/>
      <c r="ER768" s="12"/>
      <c r="ES768" s="12"/>
      <c r="ET768" s="12"/>
      <c r="EU768" s="12"/>
      <c r="EV768" s="12"/>
      <c r="EW768" s="12"/>
      <c r="EX768" s="12"/>
      <c r="EY768" s="12"/>
      <c r="EZ768" s="12"/>
      <c r="FA768" s="12"/>
      <c r="FB768" s="12"/>
      <c r="FC768" s="12"/>
      <c r="FD768" s="12"/>
      <c r="FE768" s="12"/>
      <c r="FF768" s="12"/>
      <c r="FG768" s="12"/>
      <c r="FH768" s="12"/>
      <c r="FI768" s="12"/>
      <c r="FJ768" s="12"/>
      <c r="FK768" s="12"/>
      <c r="FL768" s="12"/>
      <c r="FM768" s="12"/>
      <c r="FN768" s="12"/>
      <c r="FO768" s="12"/>
      <c r="FP768" s="12"/>
      <c r="FQ768" s="12"/>
      <c r="FR768" s="12"/>
      <c r="FS768" s="12"/>
      <c r="FT768" s="12"/>
      <c r="FU768" s="12"/>
      <c r="FV768" s="12"/>
      <c r="FW768" s="12"/>
      <c r="FX768" s="12"/>
      <c r="FY768" s="12"/>
      <c r="FZ768" s="12"/>
      <c r="GA768" s="12"/>
      <c r="GB768" s="12"/>
      <c r="GC768" s="12"/>
      <c r="GD768" s="12"/>
      <c r="GE768" s="12"/>
      <c r="GF768" s="12"/>
      <c r="GG768" s="12"/>
      <c r="GH768" s="12"/>
      <c r="GI768" s="12"/>
      <c r="GJ768" s="12"/>
      <c r="GK768" s="12"/>
      <c r="GL768" s="12"/>
      <c r="GM768" s="12"/>
      <c r="GN768" s="12"/>
      <c r="GO768" s="12"/>
      <c r="GP768" s="12"/>
      <c r="GQ768" s="12"/>
      <c r="GR768" s="12"/>
    </row>
    <row r="769" spans="1:200" x14ac:dyDescent="0.2">
      <c r="A769" s="79">
        <f t="shared" si="314"/>
        <v>43841</v>
      </c>
      <c r="B769" s="80">
        <f t="shared" ca="1" si="320"/>
        <v>1156.51081</v>
      </c>
      <c r="C769" s="81">
        <f t="shared" si="315"/>
        <v>1000</v>
      </c>
      <c r="D769" s="82">
        <f ca="1">IF(A769&lt;$B$1,VLOOKUP(A769,[1]DI!$A$4:$B$15000,2,FALSE),0)</f>
        <v>0</v>
      </c>
      <c r="E769" s="81">
        <f t="shared" ca="1" si="321"/>
        <v>0</v>
      </c>
      <c r="F769" s="83">
        <f t="shared" si="308"/>
        <v>1.1679999999999999</v>
      </c>
      <c r="G769" s="84">
        <f t="shared" ca="1" si="309"/>
        <v>1</v>
      </c>
      <c r="H769" s="81">
        <f ca="1">TRUNC(PRODUCT(G$10:G768),15)</f>
        <v>1.15651081161779</v>
      </c>
      <c r="I769" s="81">
        <f t="shared" si="316"/>
        <v>1</v>
      </c>
      <c r="J769" s="81">
        <f t="shared" ca="1" si="310"/>
        <v>1.1565108099999999</v>
      </c>
      <c r="K769" s="81">
        <f t="shared" ca="1" si="311"/>
        <v>156.51080999999999</v>
      </c>
      <c r="L769" s="85">
        <f>IF(VLOOKUP(A769,$U$12:$AD$125,8)=VLOOKUP(A768,$U$12:$AD$125,8),0,VLOOKUP(A769,U$12:$AD$125,8))</f>
        <v>0</v>
      </c>
      <c r="M769" s="86">
        <f>IF(L769&gt;0,VLOOKUP(L769,T$12:$AC$125,7),0)</f>
        <v>0</v>
      </c>
      <c r="N769" s="81">
        <f t="shared" si="317"/>
        <v>0</v>
      </c>
      <c r="O769" s="81">
        <f t="shared" ca="1" si="312"/>
        <v>156.51080999999999</v>
      </c>
      <c r="P769" s="87" t="str">
        <f t="shared" si="318"/>
        <v>J=</v>
      </c>
      <c r="Q769" s="88">
        <f t="shared" si="319"/>
        <v>44676</v>
      </c>
      <c r="R769" s="7"/>
      <c r="S769" s="7"/>
      <c r="T769" s="7"/>
      <c r="U769" s="7"/>
      <c r="V769" s="7"/>
      <c r="W769" s="7"/>
      <c r="X769" s="7"/>
      <c r="Y769" s="7"/>
      <c r="Z769" s="7"/>
      <c r="AA769" s="7"/>
      <c r="AB769" s="7"/>
      <c r="AC769" s="7"/>
      <c r="AD769" s="7"/>
      <c r="AE769" s="7"/>
      <c r="AF769" s="65">
        <f t="shared" si="328"/>
        <v>43671</v>
      </c>
      <c r="AG769" s="9">
        <f t="shared" ca="1" si="329"/>
        <v>1124.0479800000001</v>
      </c>
      <c r="AH769" s="9">
        <f t="shared" si="329"/>
        <v>1000</v>
      </c>
      <c r="AI769" s="4">
        <f t="shared" ca="1" si="329"/>
        <v>6.4000000000000001E-2</v>
      </c>
      <c r="AJ769" s="10">
        <f t="shared" ca="1" si="329"/>
        <v>2.4620000000000002E-4</v>
      </c>
      <c r="AK769" s="4">
        <f t="shared" si="329"/>
        <v>1.1679999999999999</v>
      </c>
      <c r="AL769" s="65">
        <f t="shared" si="326"/>
        <v>43671</v>
      </c>
      <c r="AM769" s="10">
        <f t="shared" ca="1" si="330"/>
        <v>1.1240479800000001</v>
      </c>
      <c r="AN769" s="9">
        <f t="shared" ca="1" si="330"/>
        <v>124.04798</v>
      </c>
      <c r="AO769" s="7">
        <f t="shared" si="330"/>
        <v>0</v>
      </c>
      <c r="AP769" s="11">
        <f t="shared" si="330"/>
        <v>0</v>
      </c>
      <c r="AQ769" s="9">
        <f t="shared" si="330"/>
        <v>0</v>
      </c>
      <c r="AR769" s="8" t="str">
        <f t="shared" si="330"/>
        <v>J=</v>
      </c>
      <c r="AS769" s="65">
        <f t="shared" si="330"/>
        <v>44676</v>
      </c>
      <c r="AT769" s="12"/>
      <c r="AU769" s="12"/>
      <c r="AV769" s="22"/>
      <c r="AW769" s="12"/>
      <c r="AX769" s="12"/>
      <c r="AY769" s="12"/>
      <c r="AZ769" s="12"/>
      <c r="BA769" s="12"/>
      <c r="BB769" s="12"/>
      <c r="BC769" s="12"/>
      <c r="BD769" s="12"/>
      <c r="BE769" s="12"/>
      <c r="BF769" s="12"/>
      <c r="BG769" s="12"/>
      <c r="BH769" s="12"/>
      <c r="BI769" s="12"/>
      <c r="BJ769" s="12"/>
      <c r="BK769" s="12"/>
      <c r="BL769" s="12"/>
      <c r="BM769" s="12"/>
      <c r="BN769" s="12"/>
      <c r="BO769" s="12"/>
      <c r="BP769" s="12"/>
      <c r="BQ769" s="12"/>
      <c r="BR769" s="12"/>
      <c r="BS769" s="12"/>
      <c r="BT769" s="12"/>
      <c r="BU769" s="12"/>
      <c r="BV769" s="12"/>
      <c r="BW769" s="12"/>
      <c r="BX769" s="12"/>
      <c r="BY769" s="12"/>
      <c r="BZ769" s="12"/>
      <c r="CA769" s="12"/>
      <c r="CB769" s="12"/>
      <c r="CC769" s="12"/>
      <c r="CD769" s="12"/>
      <c r="CE769" s="12"/>
      <c r="CF769" s="12"/>
      <c r="CG769" s="12"/>
      <c r="CH769" s="12"/>
      <c r="CI769" s="12"/>
      <c r="CJ769" s="12"/>
      <c r="CK769" s="12"/>
      <c r="CL769" s="12"/>
      <c r="CM769" s="12"/>
      <c r="CN769" s="12"/>
      <c r="CO769" s="12"/>
      <c r="CP769" s="12"/>
      <c r="CQ769" s="12"/>
      <c r="CR769" s="12"/>
      <c r="CS769" s="12"/>
      <c r="CT769" s="12"/>
      <c r="CU769" s="12"/>
      <c r="CV769" s="12"/>
      <c r="CW769" s="12"/>
      <c r="CX769" s="12"/>
      <c r="CY769" s="12"/>
      <c r="CZ769" s="12"/>
      <c r="DA769" s="12"/>
      <c r="DB769" s="12"/>
      <c r="DC769" s="12"/>
      <c r="DD769" s="12"/>
      <c r="DE769" s="12"/>
      <c r="DF769" s="12"/>
      <c r="DG769" s="12"/>
      <c r="DH769" s="12"/>
      <c r="DI769" s="12"/>
      <c r="DJ769" s="12"/>
      <c r="DK769" s="12"/>
      <c r="DL769" s="12"/>
      <c r="DM769" s="12"/>
      <c r="DN769" s="12"/>
      <c r="DO769" s="12"/>
      <c r="DP769" s="12"/>
      <c r="DQ769" s="12"/>
      <c r="DR769" s="12"/>
      <c r="DS769" s="12"/>
      <c r="DT769" s="12"/>
      <c r="DU769" s="12"/>
      <c r="DV769" s="12"/>
      <c r="DW769" s="12"/>
      <c r="DX769" s="12"/>
      <c r="DY769" s="12"/>
      <c r="DZ769" s="12"/>
      <c r="EA769" s="12"/>
      <c r="EB769" s="12"/>
      <c r="EC769" s="12"/>
      <c r="ED769" s="12"/>
      <c r="EE769" s="12"/>
      <c r="EF769" s="12"/>
      <c r="EG769" s="12"/>
      <c r="EH769" s="12"/>
      <c r="EI769" s="12"/>
      <c r="EJ769" s="12"/>
      <c r="EK769" s="12"/>
      <c r="EL769" s="12"/>
      <c r="EM769" s="12"/>
      <c r="EN769" s="12"/>
      <c r="EO769" s="12"/>
      <c r="EP769" s="12"/>
      <c r="EQ769" s="12"/>
      <c r="ER769" s="12"/>
      <c r="ES769" s="12"/>
      <c r="ET769" s="12"/>
      <c r="EU769" s="12"/>
      <c r="EV769" s="12"/>
      <c r="EW769" s="12"/>
      <c r="EX769" s="12"/>
      <c r="EY769" s="12"/>
      <c r="EZ769" s="12"/>
      <c r="FA769" s="12"/>
      <c r="FB769" s="12"/>
      <c r="FC769" s="12"/>
      <c r="FD769" s="12"/>
      <c r="FE769" s="12"/>
      <c r="FF769" s="12"/>
      <c r="FG769" s="12"/>
      <c r="FH769" s="12"/>
      <c r="FI769" s="12"/>
      <c r="FJ769" s="12"/>
      <c r="FK769" s="12"/>
      <c r="FL769" s="12"/>
      <c r="FM769" s="12"/>
      <c r="FN769" s="12"/>
      <c r="FO769" s="12"/>
      <c r="FP769" s="12"/>
      <c r="FQ769" s="12"/>
      <c r="FR769" s="12"/>
      <c r="FS769" s="12"/>
      <c r="FT769" s="12"/>
      <c r="FU769" s="12"/>
      <c r="FV769" s="12"/>
      <c r="FW769" s="12"/>
      <c r="FX769" s="12"/>
      <c r="FY769" s="12"/>
      <c r="FZ769" s="12"/>
      <c r="GA769" s="12"/>
      <c r="GB769" s="12"/>
      <c r="GC769" s="12"/>
      <c r="GD769" s="12"/>
      <c r="GE769" s="12"/>
      <c r="GF769" s="12"/>
      <c r="GG769" s="12"/>
      <c r="GH769" s="12"/>
      <c r="GI769" s="12"/>
      <c r="GJ769" s="12"/>
      <c r="GK769" s="12"/>
      <c r="GL769" s="12"/>
      <c r="GM769" s="12"/>
      <c r="GN769" s="12"/>
      <c r="GO769" s="12"/>
      <c r="GP769" s="12"/>
      <c r="GQ769" s="12"/>
      <c r="GR769" s="12"/>
    </row>
    <row r="770" spans="1:200" x14ac:dyDescent="0.2">
      <c r="A770" s="79">
        <f t="shared" si="314"/>
        <v>43842</v>
      </c>
      <c r="B770" s="80">
        <f t="shared" ca="1" si="320"/>
        <v>1156.51081</v>
      </c>
      <c r="C770" s="81">
        <f t="shared" si="315"/>
        <v>1000</v>
      </c>
      <c r="D770" s="82">
        <f ca="1">IF(A770&lt;$B$1,VLOOKUP(A770,[1]DI!$A$4:$B$15000,2,FALSE),0)</f>
        <v>0</v>
      </c>
      <c r="E770" s="81">
        <f t="shared" ca="1" si="321"/>
        <v>0</v>
      </c>
      <c r="F770" s="83">
        <f t="shared" si="308"/>
        <v>1.1679999999999999</v>
      </c>
      <c r="G770" s="84">
        <f t="shared" ca="1" si="309"/>
        <v>1</v>
      </c>
      <c r="H770" s="81">
        <f ca="1">TRUNC(PRODUCT(G$10:G769),15)</f>
        <v>1.15651081161779</v>
      </c>
      <c r="I770" s="81">
        <f t="shared" si="316"/>
        <v>1</v>
      </c>
      <c r="J770" s="81">
        <f t="shared" ca="1" si="310"/>
        <v>1.1565108099999999</v>
      </c>
      <c r="K770" s="81">
        <f t="shared" ca="1" si="311"/>
        <v>156.51080999999999</v>
      </c>
      <c r="L770" s="85">
        <f>IF(VLOOKUP(A770,$U$12:$AD$125,8)=VLOOKUP(A769,$U$12:$AD$125,8),0,VLOOKUP(A770,U$12:$AD$125,8))</f>
        <v>0</v>
      </c>
      <c r="M770" s="86">
        <f>IF(L770&gt;0,VLOOKUP(L770,T$12:$AC$125,7),0)</f>
        <v>0</v>
      </c>
      <c r="N770" s="81">
        <f t="shared" si="317"/>
        <v>0</v>
      </c>
      <c r="O770" s="81">
        <f t="shared" ca="1" si="312"/>
        <v>156.51080999999999</v>
      </c>
      <c r="P770" s="87" t="str">
        <f t="shared" si="318"/>
        <v>J=</v>
      </c>
      <c r="Q770" s="88">
        <f t="shared" si="319"/>
        <v>44676</v>
      </c>
      <c r="R770" s="7"/>
      <c r="S770" s="7"/>
      <c r="T770" s="7"/>
      <c r="U770" s="7"/>
      <c r="V770" s="7"/>
      <c r="W770" s="7"/>
      <c r="X770" s="7"/>
      <c r="Y770" s="7"/>
      <c r="Z770" s="7"/>
      <c r="AA770" s="7"/>
      <c r="AB770" s="7"/>
      <c r="AC770" s="7"/>
      <c r="AD770" s="7"/>
      <c r="AE770" s="7"/>
      <c r="AF770" s="65">
        <f t="shared" si="328"/>
        <v>43672</v>
      </c>
      <c r="AG770" s="9">
        <f t="shared" ca="1" si="329"/>
        <v>1124.37122</v>
      </c>
      <c r="AH770" s="9">
        <f t="shared" si="329"/>
        <v>1000</v>
      </c>
      <c r="AI770" s="4">
        <f t="shared" ca="1" si="329"/>
        <v>6.4000000000000001E-2</v>
      </c>
      <c r="AJ770" s="10">
        <f t="shared" ca="1" si="329"/>
        <v>2.4620000000000002E-4</v>
      </c>
      <c r="AK770" s="4">
        <f t="shared" si="329"/>
        <v>1.1679999999999999</v>
      </c>
      <c r="AL770" s="65">
        <f t="shared" si="326"/>
        <v>43672</v>
      </c>
      <c r="AM770" s="10">
        <f t="shared" ca="1" si="330"/>
        <v>1.12437122</v>
      </c>
      <c r="AN770" s="9">
        <f t="shared" ca="1" si="330"/>
        <v>124.37121999999999</v>
      </c>
      <c r="AO770" s="7">
        <f t="shared" si="330"/>
        <v>0</v>
      </c>
      <c r="AP770" s="11">
        <f t="shared" si="330"/>
        <v>0</v>
      </c>
      <c r="AQ770" s="9">
        <f t="shared" si="330"/>
        <v>0</v>
      </c>
      <c r="AR770" s="8" t="str">
        <f t="shared" si="330"/>
        <v>J=</v>
      </c>
      <c r="AS770" s="65">
        <f t="shared" si="330"/>
        <v>44676</v>
      </c>
      <c r="AT770" s="12"/>
      <c r="AU770" s="12"/>
      <c r="AV770" s="22"/>
      <c r="AW770" s="12"/>
      <c r="AX770" s="12"/>
      <c r="AY770" s="12"/>
      <c r="AZ770" s="12"/>
      <c r="BA770" s="12"/>
      <c r="BB770" s="12"/>
      <c r="BC770" s="12"/>
      <c r="BD770" s="12"/>
      <c r="BE770" s="12"/>
      <c r="BF770" s="12"/>
      <c r="BG770" s="12"/>
      <c r="BH770" s="12"/>
      <c r="BI770" s="12"/>
      <c r="BJ770" s="12"/>
      <c r="BK770" s="12"/>
      <c r="BL770" s="12"/>
      <c r="BM770" s="12"/>
      <c r="BN770" s="12"/>
      <c r="BO770" s="12"/>
      <c r="BP770" s="12"/>
      <c r="BQ770" s="12"/>
      <c r="BR770" s="12"/>
      <c r="BS770" s="12"/>
      <c r="BT770" s="12"/>
      <c r="BU770" s="12"/>
      <c r="BV770" s="12"/>
      <c r="BW770" s="12"/>
      <c r="BX770" s="12"/>
      <c r="BY770" s="12"/>
      <c r="BZ770" s="12"/>
      <c r="CA770" s="12"/>
      <c r="CB770" s="12"/>
      <c r="CC770" s="12"/>
      <c r="CD770" s="12"/>
      <c r="CE770" s="12"/>
      <c r="CF770" s="12"/>
      <c r="CG770" s="12"/>
      <c r="CH770" s="12"/>
      <c r="CI770" s="12"/>
      <c r="CJ770" s="12"/>
      <c r="CK770" s="12"/>
      <c r="CL770" s="12"/>
      <c r="CM770" s="12"/>
      <c r="CN770" s="12"/>
      <c r="CO770" s="12"/>
      <c r="CP770" s="12"/>
      <c r="CQ770" s="12"/>
      <c r="CR770" s="12"/>
      <c r="CS770" s="12"/>
      <c r="CT770" s="12"/>
      <c r="CU770" s="12"/>
      <c r="CV770" s="12"/>
      <c r="CW770" s="12"/>
      <c r="CX770" s="12"/>
      <c r="CY770" s="12"/>
      <c r="CZ770" s="12"/>
      <c r="DA770" s="12"/>
      <c r="DB770" s="12"/>
      <c r="DC770" s="12"/>
      <c r="DD770" s="12"/>
      <c r="DE770" s="12"/>
      <c r="DF770" s="12"/>
      <c r="DG770" s="12"/>
      <c r="DH770" s="12"/>
      <c r="DI770" s="12"/>
      <c r="DJ770" s="12"/>
      <c r="DK770" s="12"/>
      <c r="DL770" s="12"/>
      <c r="DM770" s="12"/>
      <c r="DN770" s="12"/>
      <c r="DO770" s="12"/>
      <c r="DP770" s="12"/>
      <c r="DQ770" s="12"/>
      <c r="DR770" s="12"/>
      <c r="DS770" s="12"/>
      <c r="DT770" s="12"/>
      <c r="DU770" s="12"/>
      <c r="DV770" s="12"/>
      <c r="DW770" s="12"/>
      <c r="DX770" s="12"/>
      <c r="DY770" s="12"/>
      <c r="DZ770" s="12"/>
      <c r="EA770" s="12"/>
      <c r="EB770" s="12"/>
      <c r="EC770" s="12"/>
      <c r="ED770" s="12"/>
      <c r="EE770" s="12"/>
      <c r="EF770" s="12"/>
      <c r="EG770" s="12"/>
      <c r="EH770" s="12"/>
      <c r="EI770" s="12"/>
      <c r="EJ770" s="12"/>
      <c r="EK770" s="12"/>
      <c r="EL770" s="12"/>
      <c r="EM770" s="12"/>
      <c r="EN770" s="12"/>
      <c r="EO770" s="12"/>
      <c r="EP770" s="12"/>
      <c r="EQ770" s="12"/>
      <c r="ER770" s="12"/>
      <c r="ES770" s="12"/>
      <c r="ET770" s="12"/>
      <c r="EU770" s="12"/>
      <c r="EV770" s="12"/>
      <c r="EW770" s="12"/>
      <c r="EX770" s="12"/>
      <c r="EY770" s="12"/>
      <c r="EZ770" s="12"/>
      <c r="FA770" s="12"/>
      <c r="FB770" s="12"/>
      <c r="FC770" s="12"/>
      <c r="FD770" s="12"/>
      <c r="FE770" s="12"/>
      <c r="FF770" s="12"/>
      <c r="FG770" s="12"/>
      <c r="FH770" s="12"/>
      <c r="FI770" s="12"/>
      <c r="FJ770" s="12"/>
      <c r="FK770" s="12"/>
      <c r="FL770" s="12"/>
      <c r="FM770" s="12"/>
      <c r="FN770" s="12"/>
      <c r="FO770" s="12"/>
      <c r="FP770" s="12"/>
      <c r="FQ770" s="12"/>
      <c r="FR770" s="12"/>
      <c r="FS770" s="12"/>
      <c r="FT770" s="12"/>
      <c r="FU770" s="12"/>
      <c r="FV770" s="12"/>
      <c r="FW770" s="12"/>
      <c r="FX770" s="12"/>
      <c r="FY770" s="12"/>
      <c r="FZ770" s="12"/>
      <c r="GA770" s="12"/>
      <c r="GB770" s="12"/>
      <c r="GC770" s="12"/>
      <c r="GD770" s="12"/>
      <c r="GE770" s="12"/>
      <c r="GF770" s="12"/>
      <c r="GG770" s="12"/>
      <c r="GH770" s="12"/>
      <c r="GI770" s="12"/>
      <c r="GJ770" s="12"/>
      <c r="GK770" s="12"/>
      <c r="GL770" s="12"/>
      <c r="GM770" s="12"/>
      <c r="GN770" s="12"/>
      <c r="GO770" s="12"/>
      <c r="GP770" s="12"/>
      <c r="GQ770" s="12"/>
      <c r="GR770" s="12"/>
    </row>
    <row r="771" spans="1:200" x14ac:dyDescent="0.2">
      <c r="A771" s="79">
        <f t="shared" si="314"/>
        <v>43843</v>
      </c>
      <c r="B771" s="80">
        <f t="shared" ca="1" si="320"/>
        <v>1156.51081</v>
      </c>
      <c r="C771" s="81">
        <f t="shared" si="315"/>
        <v>1000</v>
      </c>
      <c r="D771" s="82">
        <f ca="1">IF(A771&lt;$B$1,VLOOKUP(A771,[1]DI!$A$4:$B$15000,2,FALSE),0)</f>
        <v>4.4000000000000004E-2</v>
      </c>
      <c r="E771" s="81">
        <f t="shared" ca="1" si="321"/>
        <v>1.7089000000000001E-4</v>
      </c>
      <c r="F771" s="83">
        <f t="shared" si="308"/>
        <v>1.1679999999999999</v>
      </c>
      <c r="G771" s="84">
        <f t="shared" ca="1" si="309"/>
        <v>1.0001995995199999</v>
      </c>
      <c r="H771" s="81">
        <f ca="1">TRUNC(PRODUCT(G$10:G770),15)</f>
        <v>1.15651081161779</v>
      </c>
      <c r="I771" s="81">
        <f t="shared" si="316"/>
        <v>1</v>
      </c>
      <c r="J771" s="81">
        <f t="shared" ca="1" si="310"/>
        <v>1.1565108099999999</v>
      </c>
      <c r="K771" s="81">
        <f t="shared" ca="1" si="311"/>
        <v>156.51080999999999</v>
      </c>
      <c r="L771" s="85">
        <f>IF(VLOOKUP(A771,$U$12:$AD$125,8)=VLOOKUP(A770,$U$12:$AD$125,8),0,VLOOKUP(A771,U$12:$AD$125,8))</f>
        <v>0</v>
      </c>
      <c r="M771" s="86">
        <f>IF(L771&gt;0,VLOOKUP(L771,T$12:$AC$125,7),0)</f>
        <v>0</v>
      </c>
      <c r="N771" s="81">
        <f t="shared" si="317"/>
        <v>0</v>
      </c>
      <c r="O771" s="81">
        <f t="shared" ca="1" si="312"/>
        <v>156.51080999999999</v>
      </c>
      <c r="P771" s="87" t="str">
        <f t="shared" si="318"/>
        <v>J=</v>
      </c>
      <c r="Q771" s="88">
        <f t="shared" si="319"/>
        <v>44676</v>
      </c>
      <c r="R771" s="7"/>
      <c r="S771" s="7"/>
      <c r="T771" s="7"/>
      <c r="U771" s="7"/>
      <c r="V771" s="7"/>
      <c r="W771" s="7"/>
      <c r="X771" s="7"/>
      <c r="Y771" s="7"/>
      <c r="Z771" s="7"/>
      <c r="AA771" s="7"/>
      <c r="AB771" s="7"/>
      <c r="AC771" s="7"/>
      <c r="AD771" s="7"/>
      <c r="AE771" s="7"/>
      <c r="AF771" s="65">
        <f t="shared" si="328"/>
        <v>43673</v>
      </c>
      <c r="AG771" s="9">
        <f t="shared" ca="1" si="329"/>
        <v>1124.69454</v>
      </c>
      <c r="AH771" s="9">
        <f t="shared" si="329"/>
        <v>1000</v>
      </c>
      <c r="AI771" s="4">
        <f t="shared" ca="1" si="329"/>
        <v>0</v>
      </c>
      <c r="AJ771" s="10">
        <f t="shared" ca="1" si="329"/>
        <v>0</v>
      </c>
      <c r="AK771" s="4">
        <f t="shared" si="329"/>
        <v>1.1679999999999999</v>
      </c>
      <c r="AL771" s="65">
        <f t="shared" si="326"/>
        <v>43673</v>
      </c>
      <c r="AM771" s="10">
        <f t="shared" ca="1" si="330"/>
        <v>1.1246945399999999</v>
      </c>
      <c r="AN771" s="9">
        <f t="shared" ca="1" si="330"/>
        <v>124.69454</v>
      </c>
      <c r="AO771" s="7">
        <f t="shared" si="330"/>
        <v>0</v>
      </c>
      <c r="AP771" s="11">
        <f t="shared" si="330"/>
        <v>0</v>
      </c>
      <c r="AQ771" s="9">
        <f t="shared" si="330"/>
        <v>0</v>
      </c>
      <c r="AR771" s="8" t="str">
        <f t="shared" si="330"/>
        <v>J=</v>
      </c>
      <c r="AS771" s="65">
        <f t="shared" si="330"/>
        <v>44676</v>
      </c>
      <c r="AT771" s="12"/>
      <c r="AU771" s="12"/>
      <c r="AV771" s="22"/>
      <c r="AW771" s="12"/>
      <c r="AX771" s="12"/>
      <c r="AY771" s="12"/>
      <c r="AZ771" s="12"/>
      <c r="BA771" s="12"/>
      <c r="BB771" s="12"/>
      <c r="BC771" s="12"/>
      <c r="BD771" s="12"/>
      <c r="BE771" s="12"/>
      <c r="BF771" s="12"/>
      <c r="BG771" s="12"/>
      <c r="BH771" s="12"/>
      <c r="BI771" s="12"/>
      <c r="BJ771" s="12"/>
      <c r="BK771" s="12"/>
      <c r="BL771" s="12"/>
      <c r="BM771" s="12"/>
      <c r="BN771" s="12"/>
      <c r="BO771" s="12"/>
      <c r="BP771" s="12"/>
      <c r="BQ771" s="12"/>
      <c r="BR771" s="12"/>
      <c r="BS771" s="12"/>
      <c r="BT771" s="12"/>
      <c r="BU771" s="12"/>
      <c r="BV771" s="12"/>
      <c r="BW771" s="12"/>
      <c r="BX771" s="12"/>
      <c r="BY771" s="12"/>
      <c r="BZ771" s="12"/>
      <c r="CA771" s="12"/>
      <c r="CB771" s="12"/>
      <c r="CC771" s="12"/>
      <c r="CD771" s="12"/>
      <c r="CE771" s="12"/>
      <c r="CF771" s="12"/>
      <c r="CG771" s="12"/>
      <c r="CH771" s="12"/>
      <c r="CI771" s="12"/>
      <c r="CJ771" s="12"/>
      <c r="CK771" s="12"/>
      <c r="CL771" s="12"/>
      <c r="CM771" s="12"/>
      <c r="CN771" s="12"/>
      <c r="CO771" s="12"/>
      <c r="CP771" s="12"/>
      <c r="CQ771" s="12"/>
      <c r="CR771" s="12"/>
      <c r="CS771" s="12"/>
      <c r="CT771" s="12"/>
      <c r="CU771" s="12"/>
      <c r="CV771" s="12"/>
      <c r="CW771" s="12"/>
      <c r="CX771" s="12"/>
      <c r="CY771" s="12"/>
      <c r="CZ771" s="12"/>
      <c r="DA771" s="12"/>
      <c r="DB771" s="12"/>
      <c r="DC771" s="12"/>
      <c r="DD771" s="12"/>
      <c r="DE771" s="12"/>
      <c r="DF771" s="12"/>
      <c r="DG771" s="12"/>
      <c r="DH771" s="12"/>
      <c r="DI771" s="12"/>
      <c r="DJ771" s="12"/>
      <c r="DK771" s="12"/>
      <c r="DL771" s="12"/>
      <c r="DM771" s="12"/>
      <c r="DN771" s="12"/>
      <c r="DO771" s="12"/>
      <c r="DP771" s="12"/>
      <c r="DQ771" s="12"/>
      <c r="DR771" s="12"/>
      <c r="DS771" s="12"/>
      <c r="DT771" s="12"/>
      <c r="DU771" s="12"/>
      <c r="DV771" s="12"/>
      <c r="DW771" s="12"/>
      <c r="DX771" s="12"/>
      <c r="DY771" s="12"/>
      <c r="DZ771" s="12"/>
      <c r="EA771" s="12"/>
      <c r="EB771" s="12"/>
      <c r="EC771" s="12"/>
      <c r="ED771" s="12"/>
      <c r="EE771" s="12"/>
      <c r="EF771" s="12"/>
      <c r="EG771" s="12"/>
      <c r="EH771" s="12"/>
      <c r="EI771" s="12"/>
      <c r="EJ771" s="12"/>
      <c r="EK771" s="12"/>
      <c r="EL771" s="12"/>
      <c r="EM771" s="12"/>
      <c r="EN771" s="12"/>
      <c r="EO771" s="12"/>
      <c r="EP771" s="12"/>
      <c r="EQ771" s="12"/>
      <c r="ER771" s="12"/>
      <c r="ES771" s="12"/>
      <c r="ET771" s="12"/>
      <c r="EU771" s="12"/>
      <c r="EV771" s="12"/>
      <c r="EW771" s="12"/>
      <c r="EX771" s="12"/>
      <c r="EY771" s="12"/>
      <c r="EZ771" s="12"/>
      <c r="FA771" s="12"/>
      <c r="FB771" s="12"/>
      <c r="FC771" s="12"/>
      <c r="FD771" s="12"/>
      <c r="FE771" s="12"/>
      <c r="FF771" s="12"/>
      <c r="FG771" s="12"/>
      <c r="FH771" s="12"/>
      <c r="FI771" s="12"/>
      <c r="FJ771" s="12"/>
      <c r="FK771" s="12"/>
      <c r="FL771" s="12"/>
      <c r="FM771" s="12"/>
      <c r="FN771" s="12"/>
      <c r="FO771" s="12"/>
      <c r="FP771" s="12"/>
      <c r="FQ771" s="12"/>
      <c r="FR771" s="12"/>
      <c r="FS771" s="12"/>
      <c r="FT771" s="12"/>
      <c r="FU771" s="12"/>
      <c r="FV771" s="12"/>
      <c r="FW771" s="12"/>
      <c r="FX771" s="12"/>
      <c r="FY771" s="12"/>
      <c r="FZ771" s="12"/>
      <c r="GA771" s="12"/>
      <c r="GB771" s="12"/>
      <c r="GC771" s="12"/>
      <c r="GD771" s="12"/>
      <c r="GE771" s="12"/>
      <c r="GF771" s="12"/>
      <c r="GG771" s="12"/>
      <c r="GH771" s="12"/>
      <c r="GI771" s="12"/>
      <c r="GJ771" s="12"/>
      <c r="GK771" s="12"/>
      <c r="GL771" s="12"/>
      <c r="GM771" s="12"/>
      <c r="GN771" s="12"/>
      <c r="GO771" s="12"/>
      <c r="GP771" s="12"/>
      <c r="GQ771" s="12"/>
      <c r="GR771" s="12"/>
    </row>
    <row r="772" spans="1:200" x14ac:dyDescent="0.2">
      <c r="A772" s="79">
        <f t="shared" si="314"/>
        <v>43844</v>
      </c>
      <c r="B772" s="80">
        <f t="shared" ca="1" si="320"/>
        <v>1156.7416499999999</v>
      </c>
      <c r="C772" s="81">
        <f t="shared" si="315"/>
        <v>1000</v>
      </c>
      <c r="D772" s="82">
        <f ca="1">IF(A772&lt;$B$1,VLOOKUP(A772,[1]DI!$A$4:$B$15000,2,FALSE),0)</f>
        <v>4.4000000000000004E-2</v>
      </c>
      <c r="E772" s="81">
        <f t="shared" ca="1" si="321"/>
        <v>1.7089000000000001E-4</v>
      </c>
      <c r="F772" s="83">
        <f t="shared" si="308"/>
        <v>1.1679999999999999</v>
      </c>
      <c r="G772" s="84">
        <f t="shared" ca="1" si="309"/>
        <v>1.0001995995199999</v>
      </c>
      <c r="H772" s="81">
        <f ca="1">TRUNC(PRODUCT(G$10:G771),15)</f>
        <v>1.15674165062067</v>
      </c>
      <c r="I772" s="81">
        <f t="shared" si="316"/>
        <v>1</v>
      </c>
      <c r="J772" s="81">
        <f t="shared" ca="1" si="310"/>
        <v>1.1567416500000001</v>
      </c>
      <c r="K772" s="81">
        <f t="shared" ca="1" si="311"/>
        <v>156.74164999999999</v>
      </c>
      <c r="L772" s="85">
        <f>IF(VLOOKUP(A772,$U$12:$AD$125,8)=VLOOKUP(A771,$U$12:$AD$125,8),0,VLOOKUP(A772,U$12:$AD$125,8))</f>
        <v>0</v>
      </c>
      <c r="M772" s="86">
        <f>IF(L772&gt;0,VLOOKUP(L772,T$12:$AC$125,7),0)</f>
        <v>0</v>
      </c>
      <c r="N772" s="81">
        <f t="shared" si="317"/>
        <v>0</v>
      </c>
      <c r="O772" s="81">
        <f t="shared" ca="1" si="312"/>
        <v>156.74164999999999</v>
      </c>
      <c r="P772" s="87" t="str">
        <f t="shared" si="318"/>
        <v>J=</v>
      </c>
      <c r="Q772" s="88">
        <f t="shared" si="319"/>
        <v>44676</v>
      </c>
      <c r="R772" s="7"/>
      <c r="S772" s="7"/>
      <c r="T772" s="7"/>
      <c r="U772" s="7"/>
      <c r="V772" s="7"/>
      <c r="W772" s="7"/>
      <c r="X772" s="7"/>
      <c r="Y772" s="7"/>
      <c r="Z772" s="7"/>
      <c r="AA772" s="7"/>
      <c r="AB772" s="7"/>
      <c r="AC772" s="7"/>
      <c r="AD772" s="7"/>
      <c r="AE772" s="7"/>
      <c r="AF772" s="65">
        <f t="shared" si="328"/>
        <v>43674</v>
      </c>
      <c r="AG772" s="9">
        <f t="shared" ca="1" si="329"/>
        <v>1124.69454</v>
      </c>
      <c r="AH772" s="9">
        <f t="shared" si="329"/>
        <v>1000</v>
      </c>
      <c r="AI772" s="4">
        <f t="shared" ca="1" si="329"/>
        <v>0</v>
      </c>
      <c r="AJ772" s="10">
        <f t="shared" ca="1" si="329"/>
        <v>0</v>
      </c>
      <c r="AK772" s="4">
        <f t="shared" si="329"/>
        <v>1.1679999999999999</v>
      </c>
      <c r="AL772" s="65">
        <f t="shared" si="326"/>
        <v>43674</v>
      </c>
      <c r="AM772" s="10">
        <f t="shared" ca="1" si="330"/>
        <v>1.1246945399999999</v>
      </c>
      <c r="AN772" s="9">
        <f t="shared" ca="1" si="330"/>
        <v>124.69454</v>
      </c>
      <c r="AO772" s="7">
        <f t="shared" si="330"/>
        <v>0</v>
      </c>
      <c r="AP772" s="11">
        <f t="shared" si="330"/>
        <v>0</v>
      </c>
      <c r="AQ772" s="9">
        <f t="shared" si="330"/>
        <v>0</v>
      </c>
      <c r="AR772" s="8" t="str">
        <f t="shared" si="330"/>
        <v>J=</v>
      </c>
      <c r="AS772" s="65">
        <f t="shared" si="330"/>
        <v>44676</v>
      </c>
      <c r="AT772" s="12"/>
      <c r="AU772" s="12"/>
      <c r="AV772" s="22"/>
      <c r="AW772" s="12"/>
      <c r="AX772" s="12"/>
      <c r="AY772" s="12"/>
      <c r="AZ772" s="12"/>
      <c r="BA772" s="12"/>
      <c r="BB772" s="12"/>
      <c r="BC772" s="12"/>
      <c r="BD772" s="12"/>
      <c r="BE772" s="12"/>
      <c r="BF772" s="12"/>
      <c r="BG772" s="12"/>
      <c r="BH772" s="12"/>
      <c r="BI772" s="12"/>
      <c r="BJ772" s="12"/>
      <c r="BK772" s="12"/>
      <c r="BL772" s="12"/>
      <c r="BM772" s="12"/>
      <c r="BN772" s="12"/>
      <c r="BO772" s="12"/>
      <c r="BP772" s="12"/>
      <c r="BQ772" s="12"/>
      <c r="BR772" s="12"/>
      <c r="BS772" s="12"/>
      <c r="BT772" s="12"/>
      <c r="BU772" s="12"/>
      <c r="BV772" s="12"/>
      <c r="BW772" s="12"/>
      <c r="BX772" s="12"/>
      <c r="BY772" s="12"/>
      <c r="BZ772" s="12"/>
      <c r="CA772" s="12"/>
      <c r="CB772" s="12"/>
      <c r="CC772" s="12"/>
      <c r="CD772" s="12"/>
      <c r="CE772" s="12"/>
      <c r="CF772" s="12"/>
      <c r="CG772" s="12"/>
      <c r="CH772" s="12"/>
      <c r="CI772" s="12"/>
      <c r="CJ772" s="12"/>
      <c r="CK772" s="12"/>
      <c r="CL772" s="12"/>
      <c r="CM772" s="12"/>
      <c r="CN772" s="12"/>
      <c r="CO772" s="12"/>
      <c r="CP772" s="12"/>
      <c r="CQ772" s="12"/>
      <c r="CR772" s="12"/>
      <c r="CS772" s="12"/>
      <c r="CT772" s="12"/>
      <c r="CU772" s="12"/>
      <c r="CV772" s="12"/>
      <c r="CW772" s="12"/>
      <c r="CX772" s="12"/>
      <c r="CY772" s="12"/>
      <c r="CZ772" s="12"/>
      <c r="DA772" s="12"/>
      <c r="DB772" s="12"/>
      <c r="DC772" s="12"/>
      <c r="DD772" s="12"/>
      <c r="DE772" s="12"/>
      <c r="DF772" s="12"/>
      <c r="DG772" s="12"/>
      <c r="DH772" s="12"/>
      <c r="DI772" s="12"/>
      <c r="DJ772" s="12"/>
      <c r="DK772" s="12"/>
      <c r="DL772" s="12"/>
      <c r="DM772" s="12"/>
      <c r="DN772" s="12"/>
      <c r="DO772" s="12"/>
      <c r="DP772" s="12"/>
      <c r="DQ772" s="12"/>
      <c r="DR772" s="12"/>
      <c r="DS772" s="12"/>
      <c r="DT772" s="12"/>
      <c r="DU772" s="12"/>
      <c r="DV772" s="12"/>
      <c r="DW772" s="12"/>
      <c r="DX772" s="12"/>
      <c r="DY772" s="12"/>
      <c r="DZ772" s="12"/>
      <c r="EA772" s="12"/>
      <c r="EB772" s="12"/>
      <c r="EC772" s="12"/>
      <c r="ED772" s="12"/>
      <c r="EE772" s="12"/>
      <c r="EF772" s="12"/>
      <c r="EG772" s="12"/>
      <c r="EH772" s="12"/>
      <c r="EI772" s="12"/>
      <c r="EJ772" s="12"/>
      <c r="EK772" s="12"/>
      <c r="EL772" s="12"/>
      <c r="EM772" s="12"/>
      <c r="EN772" s="12"/>
      <c r="EO772" s="12"/>
      <c r="EP772" s="12"/>
      <c r="EQ772" s="12"/>
      <c r="ER772" s="12"/>
      <c r="ES772" s="12"/>
      <c r="ET772" s="12"/>
      <c r="EU772" s="12"/>
      <c r="EV772" s="12"/>
      <c r="EW772" s="12"/>
      <c r="EX772" s="12"/>
      <c r="EY772" s="12"/>
      <c r="EZ772" s="12"/>
      <c r="FA772" s="12"/>
      <c r="FB772" s="12"/>
      <c r="FC772" s="12"/>
      <c r="FD772" s="12"/>
      <c r="FE772" s="12"/>
      <c r="FF772" s="12"/>
      <c r="FG772" s="12"/>
      <c r="FH772" s="12"/>
      <c r="FI772" s="12"/>
      <c r="FJ772" s="12"/>
      <c r="FK772" s="12"/>
      <c r="FL772" s="12"/>
      <c r="FM772" s="12"/>
      <c r="FN772" s="12"/>
      <c r="FO772" s="12"/>
      <c r="FP772" s="12"/>
      <c r="FQ772" s="12"/>
      <c r="FR772" s="12"/>
      <c r="FS772" s="12"/>
      <c r="FT772" s="12"/>
      <c r="FU772" s="12"/>
      <c r="FV772" s="12"/>
      <c r="FW772" s="12"/>
      <c r="FX772" s="12"/>
      <c r="FY772" s="12"/>
      <c r="FZ772" s="12"/>
      <c r="GA772" s="12"/>
      <c r="GB772" s="12"/>
      <c r="GC772" s="12"/>
      <c r="GD772" s="12"/>
      <c r="GE772" s="12"/>
      <c r="GF772" s="12"/>
      <c r="GG772" s="12"/>
      <c r="GH772" s="12"/>
      <c r="GI772" s="12"/>
      <c r="GJ772" s="12"/>
      <c r="GK772" s="12"/>
      <c r="GL772" s="12"/>
      <c r="GM772" s="12"/>
      <c r="GN772" s="12"/>
      <c r="GO772" s="12"/>
      <c r="GP772" s="12"/>
      <c r="GQ772" s="12"/>
      <c r="GR772" s="12"/>
    </row>
    <row r="773" spans="1:200" x14ac:dyDescent="0.2">
      <c r="A773" s="79">
        <f t="shared" si="314"/>
        <v>43845</v>
      </c>
      <c r="B773" s="80">
        <f t="shared" ca="1" si="320"/>
        <v>1156.97254</v>
      </c>
      <c r="C773" s="81">
        <f t="shared" si="315"/>
        <v>1000</v>
      </c>
      <c r="D773" s="82">
        <f ca="1">IF(A773&lt;$B$1,VLOOKUP(A773,[1]DI!$A$4:$B$15000,2,FALSE),0)</f>
        <v>4.4000000000000004E-2</v>
      </c>
      <c r="E773" s="81">
        <f t="shared" ca="1" si="321"/>
        <v>1.7089000000000001E-4</v>
      </c>
      <c r="F773" s="83">
        <f t="shared" si="308"/>
        <v>1.1679999999999999</v>
      </c>
      <c r="G773" s="84">
        <f t="shared" ca="1" si="309"/>
        <v>1.0001995995199999</v>
      </c>
      <c r="H773" s="81">
        <f ca="1">TRUNC(PRODUCT(G$10:G772),15)</f>
        <v>1.1569725356989</v>
      </c>
      <c r="I773" s="81">
        <f t="shared" si="316"/>
        <v>1</v>
      </c>
      <c r="J773" s="81">
        <f t="shared" ca="1" si="310"/>
        <v>1.1569725399999999</v>
      </c>
      <c r="K773" s="81">
        <f t="shared" ca="1" si="311"/>
        <v>156.97254000000001</v>
      </c>
      <c r="L773" s="85">
        <f>IF(VLOOKUP(A773,$U$12:$AD$125,8)=VLOOKUP(A772,$U$12:$AD$125,8),0,VLOOKUP(A773,U$12:$AD$125,8))</f>
        <v>0</v>
      </c>
      <c r="M773" s="86">
        <f>IF(L773&gt;0,VLOOKUP(L773,T$12:$AC$125,7),0)</f>
        <v>0</v>
      </c>
      <c r="N773" s="81">
        <f t="shared" si="317"/>
        <v>0</v>
      </c>
      <c r="O773" s="81">
        <f t="shared" ca="1" si="312"/>
        <v>156.97254000000001</v>
      </c>
      <c r="P773" s="87" t="str">
        <f t="shared" si="318"/>
        <v>J=</v>
      </c>
      <c r="Q773" s="88">
        <f t="shared" si="319"/>
        <v>44676</v>
      </c>
      <c r="R773" s="7"/>
      <c r="S773" s="7"/>
      <c r="T773" s="7"/>
      <c r="U773" s="7"/>
      <c r="V773" s="7"/>
      <c r="W773" s="7"/>
      <c r="X773" s="7"/>
      <c r="Y773" s="7"/>
      <c r="Z773" s="7"/>
      <c r="AA773" s="7"/>
      <c r="AB773" s="7"/>
      <c r="AC773" s="7"/>
      <c r="AD773" s="7"/>
      <c r="AE773" s="7"/>
      <c r="AF773" s="65">
        <f t="shared" si="328"/>
        <v>43675</v>
      </c>
      <c r="AG773" s="9">
        <f t="shared" ca="1" si="329"/>
        <v>1124.69454</v>
      </c>
      <c r="AH773" s="9">
        <f t="shared" si="329"/>
        <v>1000</v>
      </c>
      <c r="AI773" s="4">
        <f t="shared" ca="1" si="329"/>
        <v>6.4000000000000001E-2</v>
      </c>
      <c r="AJ773" s="10">
        <f t="shared" ca="1" si="329"/>
        <v>2.4620000000000002E-4</v>
      </c>
      <c r="AK773" s="4">
        <f t="shared" si="329"/>
        <v>1.1679999999999999</v>
      </c>
      <c r="AL773" s="65">
        <f t="shared" si="326"/>
        <v>43675</v>
      </c>
      <c r="AM773" s="10">
        <f t="shared" ca="1" si="330"/>
        <v>1.1246945399999999</v>
      </c>
      <c r="AN773" s="9">
        <f t="shared" ca="1" si="330"/>
        <v>124.69454</v>
      </c>
      <c r="AO773" s="7">
        <f t="shared" si="330"/>
        <v>0</v>
      </c>
      <c r="AP773" s="11">
        <f t="shared" si="330"/>
        <v>0</v>
      </c>
      <c r="AQ773" s="9">
        <f t="shared" si="330"/>
        <v>0</v>
      </c>
      <c r="AR773" s="8" t="str">
        <f t="shared" si="330"/>
        <v>J=</v>
      </c>
      <c r="AS773" s="65">
        <f t="shared" si="330"/>
        <v>44676</v>
      </c>
      <c r="AT773" s="12"/>
      <c r="AU773" s="12"/>
      <c r="AV773" s="22"/>
      <c r="AW773" s="12"/>
      <c r="AX773" s="12"/>
      <c r="AY773" s="12"/>
      <c r="AZ773" s="12"/>
      <c r="BA773" s="12"/>
      <c r="BB773" s="12"/>
      <c r="BC773" s="12"/>
      <c r="BD773" s="12"/>
      <c r="BE773" s="12"/>
      <c r="BF773" s="12"/>
      <c r="BG773" s="12"/>
      <c r="BH773" s="12"/>
      <c r="BI773" s="12"/>
      <c r="BJ773" s="12"/>
      <c r="BK773" s="12"/>
      <c r="BL773" s="12"/>
      <c r="BM773" s="12"/>
      <c r="BN773" s="12"/>
      <c r="BO773" s="12"/>
      <c r="BP773" s="12"/>
      <c r="BQ773" s="12"/>
      <c r="BR773" s="12"/>
      <c r="BS773" s="12"/>
      <c r="BT773" s="12"/>
      <c r="BU773" s="12"/>
      <c r="BV773" s="12"/>
      <c r="BW773" s="12"/>
      <c r="BX773" s="12"/>
      <c r="BY773" s="12"/>
      <c r="BZ773" s="12"/>
      <c r="CA773" s="12"/>
      <c r="CB773" s="12"/>
      <c r="CC773" s="12"/>
      <c r="CD773" s="12"/>
      <c r="CE773" s="12"/>
      <c r="CF773" s="12"/>
      <c r="CG773" s="12"/>
      <c r="CH773" s="12"/>
      <c r="CI773" s="12"/>
      <c r="CJ773" s="12"/>
      <c r="CK773" s="12"/>
      <c r="CL773" s="12"/>
      <c r="CM773" s="12"/>
      <c r="CN773" s="12"/>
      <c r="CO773" s="12"/>
      <c r="CP773" s="12"/>
      <c r="CQ773" s="12"/>
      <c r="CR773" s="12"/>
      <c r="CS773" s="12"/>
      <c r="CT773" s="12"/>
      <c r="CU773" s="12"/>
      <c r="CV773" s="12"/>
      <c r="CW773" s="12"/>
      <c r="CX773" s="12"/>
      <c r="CY773" s="12"/>
      <c r="CZ773" s="12"/>
      <c r="DA773" s="12"/>
      <c r="DB773" s="12"/>
      <c r="DC773" s="12"/>
      <c r="DD773" s="12"/>
      <c r="DE773" s="12"/>
      <c r="DF773" s="12"/>
      <c r="DG773" s="12"/>
      <c r="DH773" s="12"/>
      <c r="DI773" s="12"/>
      <c r="DJ773" s="12"/>
      <c r="DK773" s="12"/>
      <c r="DL773" s="12"/>
      <c r="DM773" s="12"/>
      <c r="DN773" s="12"/>
      <c r="DO773" s="12"/>
      <c r="DP773" s="12"/>
      <c r="DQ773" s="12"/>
      <c r="DR773" s="12"/>
      <c r="DS773" s="12"/>
      <c r="DT773" s="12"/>
      <c r="DU773" s="12"/>
      <c r="DV773" s="12"/>
      <c r="DW773" s="12"/>
      <c r="DX773" s="12"/>
      <c r="DY773" s="12"/>
      <c r="DZ773" s="12"/>
      <c r="EA773" s="12"/>
      <c r="EB773" s="12"/>
      <c r="EC773" s="12"/>
      <c r="ED773" s="12"/>
      <c r="EE773" s="12"/>
      <c r="EF773" s="12"/>
      <c r="EG773" s="12"/>
      <c r="EH773" s="12"/>
      <c r="EI773" s="12"/>
      <c r="EJ773" s="12"/>
      <c r="EK773" s="12"/>
      <c r="EL773" s="12"/>
      <c r="EM773" s="12"/>
      <c r="EN773" s="12"/>
      <c r="EO773" s="12"/>
      <c r="EP773" s="12"/>
      <c r="EQ773" s="12"/>
      <c r="ER773" s="12"/>
      <c r="ES773" s="12"/>
      <c r="ET773" s="12"/>
      <c r="EU773" s="12"/>
      <c r="EV773" s="12"/>
      <c r="EW773" s="12"/>
      <c r="EX773" s="12"/>
      <c r="EY773" s="12"/>
      <c r="EZ773" s="12"/>
      <c r="FA773" s="12"/>
      <c r="FB773" s="12"/>
      <c r="FC773" s="12"/>
      <c r="FD773" s="12"/>
      <c r="FE773" s="12"/>
      <c r="FF773" s="12"/>
      <c r="FG773" s="12"/>
      <c r="FH773" s="12"/>
      <c r="FI773" s="12"/>
      <c r="FJ773" s="12"/>
      <c r="FK773" s="12"/>
      <c r="FL773" s="12"/>
      <c r="FM773" s="12"/>
      <c r="FN773" s="12"/>
      <c r="FO773" s="12"/>
      <c r="FP773" s="12"/>
      <c r="FQ773" s="12"/>
      <c r="FR773" s="12"/>
      <c r="FS773" s="12"/>
      <c r="FT773" s="12"/>
      <c r="FU773" s="12"/>
      <c r="FV773" s="12"/>
      <c r="FW773" s="12"/>
      <c r="FX773" s="12"/>
      <c r="FY773" s="12"/>
      <c r="FZ773" s="12"/>
      <c r="GA773" s="12"/>
      <c r="GB773" s="12"/>
      <c r="GC773" s="12"/>
      <c r="GD773" s="12"/>
      <c r="GE773" s="12"/>
      <c r="GF773" s="12"/>
      <c r="GG773" s="12"/>
      <c r="GH773" s="12"/>
      <c r="GI773" s="12"/>
      <c r="GJ773" s="12"/>
      <c r="GK773" s="12"/>
      <c r="GL773" s="12"/>
      <c r="GM773" s="12"/>
      <c r="GN773" s="12"/>
      <c r="GO773" s="12"/>
      <c r="GP773" s="12"/>
      <c r="GQ773" s="12"/>
      <c r="GR773" s="12"/>
    </row>
    <row r="774" spans="1:200" x14ac:dyDescent="0.2">
      <c r="A774" s="79">
        <f t="shared" si="314"/>
        <v>43846</v>
      </c>
      <c r="B774" s="80">
        <f t="shared" ca="1" si="320"/>
        <v>1157.2034699999999</v>
      </c>
      <c r="C774" s="81">
        <f t="shared" si="315"/>
        <v>1000</v>
      </c>
      <c r="D774" s="82">
        <f ca="1">IF(A774&lt;$B$1,VLOOKUP(A774,[1]DI!$A$4:$B$15000,2,FALSE),0)</f>
        <v>4.4000000000000004E-2</v>
      </c>
      <c r="E774" s="81">
        <f t="shared" ca="1" si="321"/>
        <v>1.7089000000000001E-4</v>
      </c>
      <c r="F774" s="83">
        <f t="shared" si="308"/>
        <v>1.1679999999999999</v>
      </c>
      <c r="G774" s="84">
        <f t="shared" ca="1" si="309"/>
        <v>1.0001995995199999</v>
      </c>
      <c r="H774" s="81">
        <f ca="1">TRUNC(PRODUCT(G$10:G773),15)</f>
        <v>1.15720346686167</v>
      </c>
      <c r="I774" s="81">
        <f t="shared" si="316"/>
        <v>1</v>
      </c>
      <c r="J774" s="81">
        <f t="shared" ca="1" si="310"/>
        <v>1.15720347</v>
      </c>
      <c r="K774" s="81">
        <f t="shared" ca="1" si="311"/>
        <v>157.20347000000001</v>
      </c>
      <c r="L774" s="85">
        <f>IF(VLOOKUP(A774,$U$12:$AD$125,8)=VLOOKUP(A773,$U$12:$AD$125,8),0,VLOOKUP(A774,U$12:$AD$125,8))</f>
        <v>0</v>
      </c>
      <c r="M774" s="86">
        <f>IF(L774&gt;0,VLOOKUP(L774,T$12:$AC$125,7),0)</f>
        <v>0</v>
      </c>
      <c r="N774" s="81">
        <f t="shared" si="317"/>
        <v>0</v>
      </c>
      <c r="O774" s="81">
        <f t="shared" ca="1" si="312"/>
        <v>157.20347000000001</v>
      </c>
      <c r="P774" s="87" t="str">
        <f t="shared" si="318"/>
        <v>J=</v>
      </c>
      <c r="Q774" s="88">
        <f t="shared" si="319"/>
        <v>44676</v>
      </c>
      <c r="R774" s="7"/>
      <c r="S774" s="7"/>
      <c r="T774" s="7"/>
      <c r="U774" s="7"/>
      <c r="V774" s="7"/>
      <c r="W774" s="7"/>
      <c r="X774" s="7"/>
      <c r="Y774" s="7"/>
      <c r="Z774" s="7"/>
      <c r="AA774" s="7"/>
      <c r="AB774" s="7"/>
      <c r="AC774" s="7"/>
      <c r="AD774" s="7"/>
      <c r="AE774" s="7"/>
      <c r="AF774" s="65">
        <f t="shared" si="328"/>
        <v>43676</v>
      </c>
      <c r="AG774" s="9">
        <f t="shared" ca="1" si="329"/>
        <v>1125.0179599999999</v>
      </c>
      <c r="AH774" s="9">
        <f t="shared" si="329"/>
        <v>1000</v>
      </c>
      <c r="AI774" s="4">
        <f t="shared" ca="1" si="329"/>
        <v>6.4000000000000001E-2</v>
      </c>
      <c r="AJ774" s="10">
        <f t="shared" ca="1" si="329"/>
        <v>2.4620000000000002E-4</v>
      </c>
      <c r="AK774" s="4">
        <f t="shared" si="329"/>
        <v>1.1679999999999999</v>
      </c>
      <c r="AL774" s="65">
        <f t="shared" si="326"/>
        <v>43676</v>
      </c>
      <c r="AM774" s="10">
        <f t="shared" ca="1" si="330"/>
        <v>1.1250179600000001</v>
      </c>
      <c r="AN774" s="9">
        <f t="shared" ca="1" si="330"/>
        <v>125.01796</v>
      </c>
      <c r="AO774" s="7">
        <f t="shared" si="330"/>
        <v>0</v>
      </c>
      <c r="AP774" s="11">
        <f t="shared" si="330"/>
        <v>0</v>
      </c>
      <c r="AQ774" s="9">
        <f t="shared" si="330"/>
        <v>0</v>
      </c>
      <c r="AR774" s="8" t="str">
        <f t="shared" si="330"/>
        <v>J=</v>
      </c>
      <c r="AS774" s="65">
        <f t="shared" si="330"/>
        <v>44676</v>
      </c>
      <c r="AT774" s="12"/>
      <c r="AU774" s="12"/>
      <c r="AV774" s="22"/>
      <c r="AW774" s="12"/>
      <c r="AX774" s="12"/>
      <c r="AY774" s="12"/>
      <c r="AZ774" s="12"/>
      <c r="BA774" s="12"/>
      <c r="BB774" s="12"/>
      <c r="BC774" s="12"/>
      <c r="BD774" s="12"/>
      <c r="BE774" s="12"/>
      <c r="BF774" s="12"/>
      <c r="BG774" s="12"/>
      <c r="BH774" s="12"/>
      <c r="BI774" s="12"/>
      <c r="BJ774" s="12"/>
      <c r="BK774" s="12"/>
      <c r="BL774" s="12"/>
      <c r="BM774" s="12"/>
      <c r="BN774" s="12"/>
      <c r="BO774" s="12"/>
      <c r="BP774" s="12"/>
      <c r="BQ774" s="12"/>
      <c r="BR774" s="12"/>
      <c r="BS774" s="12"/>
      <c r="BT774" s="12"/>
      <c r="BU774" s="12"/>
      <c r="BV774" s="12"/>
      <c r="BW774" s="12"/>
      <c r="BX774" s="12"/>
      <c r="BY774" s="12"/>
      <c r="BZ774" s="12"/>
      <c r="CA774" s="12"/>
      <c r="CB774" s="12"/>
      <c r="CC774" s="12"/>
      <c r="CD774" s="12"/>
      <c r="CE774" s="12"/>
      <c r="CF774" s="12"/>
      <c r="CG774" s="12"/>
      <c r="CH774" s="12"/>
      <c r="CI774" s="12"/>
      <c r="CJ774" s="12"/>
      <c r="CK774" s="12"/>
      <c r="CL774" s="12"/>
      <c r="CM774" s="12"/>
      <c r="CN774" s="12"/>
      <c r="CO774" s="12"/>
      <c r="CP774" s="12"/>
      <c r="CQ774" s="12"/>
      <c r="CR774" s="12"/>
      <c r="CS774" s="12"/>
      <c r="CT774" s="12"/>
      <c r="CU774" s="12"/>
      <c r="CV774" s="12"/>
      <c r="CW774" s="12"/>
      <c r="CX774" s="12"/>
      <c r="CY774" s="12"/>
      <c r="CZ774" s="12"/>
      <c r="DA774" s="12"/>
      <c r="DB774" s="12"/>
      <c r="DC774" s="12"/>
      <c r="DD774" s="12"/>
      <c r="DE774" s="12"/>
      <c r="DF774" s="12"/>
      <c r="DG774" s="12"/>
      <c r="DH774" s="12"/>
      <c r="DI774" s="12"/>
      <c r="DJ774" s="12"/>
      <c r="DK774" s="12"/>
      <c r="DL774" s="12"/>
      <c r="DM774" s="12"/>
      <c r="DN774" s="12"/>
      <c r="DO774" s="12"/>
      <c r="DP774" s="12"/>
      <c r="DQ774" s="12"/>
      <c r="DR774" s="12"/>
      <c r="DS774" s="12"/>
      <c r="DT774" s="12"/>
      <c r="DU774" s="12"/>
      <c r="DV774" s="12"/>
      <c r="DW774" s="12"/>
      <c r="DX774" s="12"/>
      <c r="DY774" s="12"/>
      <c r="DZ774" s="12"/>
      <c r="EA774" s="12"/>
      <c r="EB774" s="12"/>
      <c r="EC774" s="12"/>
      <c r="ED774" s="12"/>
      <c r="EE774" s="12"/>
      <c r="EF774" s="12"/>
      <c r="EG774" s="12"/>
      <c r="EH774" s="12"/>
      <c r="EI774" s="12"/>
      <c r="EJ774" s="12"/>
      <c r="EK774" s="12"/>
      <c r="EL774" s="12"/>
      <c r="EM774" s="12"/>
      <c r="EN774" s="12"/>
      <c r="EO774" s="12"/>
      <c r="EP774" s="12"/>
      <c r="EQ774" s="12"/>
      <c r="ER774" s="12"/>
      <c r="ES774" s="12"/>
      <c r="ET774" s="12"/>
      <c r="EU774" s="12"/>
      <c r="EV774" s="12"/>
      <c r="EW774" s="12"/>
      <c r="EX774" s="12"/>
      <c r="EY774" s="12"/>
      <c r="EZ774" s="12"/>
      <c r="FA774" s="12"/>
      <c r="FB774" s="12"/>
      <c r="FC774" s="12"/>
      <c r="FD774" s="12"/>
      <c r="FE774" s="12"/>
      <c r="FF774" s="12"/>
      <c r="FG774" s="12"/>
      <c r="FH774" s="12"/>
      <c r="FI774" s="12"/>
      <c r="FJ774" s="12"/>
      <c r="FK774" s="12"/>
      <c r="FL774" s="12"/>
      <c r="FM774" s="12"/>
      <c r="FN774" s="12"/>
      <c r="FO774" s="12"/>
      <c r="FP774" s="12"/>
      <c r="FQ774" s="12"/>
      <c r="FR774" s="12"/>
      <c r="FS774" s="12"/>
      <c r="FT774" s="12"/>
      <c r="FU774" s="12"/>
      <c r="FV774" s="12"/>
      <c r="FW774" s="12"/>
      <c r="FX774" s="12"/>
      <c r="FY774" s="12"/>
      <c r="FZ774" s="12"/>
      <c r="GA774" s="12"/>
      <c r="GB774" s="12"/>
      <c r="GC774" s="12"/>
      <c r="GD774" s="12"/>
      <c r="GE774" s="12"/>
      <c r="GF774" s="12"/>
      <c r="GG774" s="12"/>
      <c r="GH774" s="12"/>
      <c r="GI774" s="12"/>
      <c r="GJ774" s="12"/>
      <c r="GK774" s="12"/>
      <c r="GL774" s="12"/>
      <c r="GM774" s="12"/>
      <c r="GN774" s="12"/>
      <c r="GO774" s="12"/>
      <c r="GP774" s="12"/>
      <c r="GQ774" s="12"/>
      <c r="GR774" s="12"/>
    </row>
    <row r="775" spans="1:200" x14ac:dyDescent="0.2">
      <c r="A775" s="79">
        <f t="shared" si="314"/>
        <v>43847</v>
      </c>
      <c r="B775" s="80">
        <f t="shared" ca="1" si="320"/>
        <v>1157.43444</v>
      </c>
      <c r="C775" s="81">
        <f t="shared" si="315"/>
        <v>1000</v>
      </c>
      <c r="D775" s="82">
        <f ca="1">IF(A775&lt;$B$1,VLOOKUP(A775,[1]DI!$A$4:$B$15000,2,FALSE),0)</f>
        <v>4.4000000000000004E-2</v>
      </c>
      <c r="E775" s="81">
        <f t="shared" ca="1" si="321"/>
        <v>1.7089000000000001E-4</v>
      </c>
      <c r="F775" s="83">
        <f t="shared" si="308"/>
        <v>1.1679999999999999</v>
      </c>
      <c r="G775" s="84">
        <f t="shared" ca="1" si="309"/>
        <v>1.0001995995199999</v>
      </c>
      <c r="H775" s="81">
        <f ca="1">TRUNC(PRODUCT(G$10:G774),15)</f>
        <v>1.1574344441182001</v>
      </c>
      <c r="I775" s="81">
        <f t="shared" si="316"/>
        <v>1</v>
      </c>
      <c r="J775" s="81">
        <f t="shared" ca="1" si="310"/>
        <v>1.1574344400000001</v>
      </c>
      <c r="K775" s="81">
        <f t="shared" ca="1" si="311"/>
        <v>157.43444</v>
      </c>
      <c r="L775" s="85">
        <f>IF(VLOOKUP(A775,$U$12:$AD$125,8)=VLOOKUP(A774,$U$12:$AD$125,8),0,VLOOKUP(A775,U$12:$AD$125,8))</f>
        <v>0</v>
      </c>
      <c r="M775" s="86">
        <f>IF(L775&gt;0,VLOOKUP(L775,T$12:$AC$125,7),0)</f>
        <v>0</v>
      </c>
      <c r="N775" s="81">
        <f t="shared" si="317"/>
        <v>0</v>
      </c>
      <c r="O775" s="81">
        <f t="shared" ca="1" si="312"/>
        <v>157.43444</v>
      </c>
      <c r="P775" s="87" t="str">
        <f t="shared" si="318"/>
        <v>J=</v>
      </c>
      <c r="Q775" s="88">
        <f t="shared" si="319"/>
        <v>44676</v>
      </c>
      <c r="R775" s="7"/>
      <c r="S775" s="7"/>
      <c r="T775" s="7"/>
      <c r="U775" s="7"/>
      <c r="V775" s="7"/>
      <c r="W775" s="7"/>
      <c r="X775" s="7"/>
      <c r="Y775" s="7"/>
      <c r="Z775" s="7"/>
      <c r="AA775" s="7"/>
      <c r="AB775" s="7"/>
      <c r="AC775" s="7"/>
      <c r="AD775" s="7"/>
      <c r="AE775" s="7"/>
      <c r="AF775" s="65">
        <f t="shared" si="328"/>
        <v>43677</v>
      </c>
      <c r="AG775" s="9">
        <f t="shared" ca="1" si="329"/>
        <v>1125.3414700000001</v>
      </c>
      <c r="AH775" s="9">
        <f t="shared" si="329"/>
        <v>1000</v>
      </c>
      <c r="AI775" s="4">
        <f t="shared" ca="1" si="329"/>
        <v>6.4000000000000001E-2</v>
      </c>
      <c r="AJ775" s="10">
        <f t="shared" ca="1" si="329"/>
        <v>2.4620000000000002E-4</v>
      </c>
      <c r="AK775" s="4">
        <f t="shared" si="329"/>
        <v>1.1679999999999999</v>
      </c>
      <c r="AL775" s="65">
        <f t="shared" si="326"/>
        <v>43677</v>
      </c>
      <c r="AM775" s="10">
        <f t="shared" ca="1" si="330"/>
        <v>1.12534147</v>
      </c>
      <c r="AN775" s="9">
        <f t="shared" ca="1" si="330"/>
        <v>125.34147</v>
      </c>
      <c r="AO775" s="7">
        <f t="shared" si="330"/>
        <v>0</v>
      </c>
      <c r="AP775" s="11">
        <f t="shared" si="330"/>
        <v>0</v>
      </c>
      <c r="AQ775" s="9">
        <f t="shared" si="330"/>
        <v>0</v>
      </c>
      <c r="AR775" s="8" t="str">
        <f t="shared" si="330"/>
        <v>J=</v>
      </c>
      <c r="AS775" s="65">
        <f t="shared" si="330"/>
        <v>44676</v>
      </c>
      <c r="AT775" s="12"/>
      <c r="AU775" s="12"/>
      <c r="AV775" s="22"/>
      <c r="AW775" s="12"/>
      <c r="AX775" s="12"/>
      <c r="AY775" s="12"/>
      <c r="AZ775" s="12"/>
      <c r="BA775" s="12"/>
      <c r="BB775" s="12"/>
      <c r="BC775" s="12"/>
      <c r="BD775" s="12"/>
      <c r="BE775" s="12"/>
      <c r="BF775" s="12"/>
      <c r="BG775" s="12"/>
      <c r="BH775" s="12"/>
      <c r="BI775" s="12"/>
      <c r="BJ775" s="12"/>
      <c r="BK775" s="12"/>
      <c r="BL775" s="12"/>
      <c r="BM775" s="12"/>
      <c r="BN775" s="12"/>
      <c r="BO775" s="12"/>
      <c r="BP775" s="12"/>
      <c r="BQ775" s="12"/>
      <c r="BR775" s="12"/>
      <c r="BS775" s="12"/>
      <c r="BT775" s="12"/>
      <c r="BU775" s="12"/>
      <c r="BV775" s="12"/>
      <c r="BW775" s="12"/>
      <c r="BX775" s="12"/>
      <c r="BY775" s="12"/>
      <c r="BZ775" s="12"/>
      <c r="CA775" s="12"/>
      <c r="CB775" s="12"/>
      <c r="CC775" s="12"/>
      <c r="CD775" s="12"/>
      <c r="CE775" s="12"/>
      <c r="CF775" s="12"/>
      <c r="CG775" s="12"/>
      <c r="CH775" s="12"/>
      <c r="CI775" s="12"/>
      <c r="CJ775" s="12"/>
      <c r="CK775" s="12"/>
      <c r="CL775" s="12"/>
      <c r="CM775" s="12"/>
      <c r="CN775" s="12"/>
      <c r="CO775" s="12"/>
      <c r="CP775" s="12"/>
      <c r="CQ775" s="12"/>
      <c r="CR775" s="12"/>
      <c r="CS775" s="12"/>
      <c r="CT775" s="12"/>
      <c r="CU775" s="12"/>
      <c r="CV775" s="12"/>
      <c r="CW775" s="12"/>
      <c r="CX775" s="12"/>
      <c r="CY775" s="12"/>
      <c r="CZ775" s="12"/>
      <c r="DA775" s="12"/>
      <c r="DB775" s="12"/>
      <c r="DC775" s="12"/>
      <c r="DD775" s="12"/>
      <c r="DE775" s="12"/>
      <c r="DF775" s="12"/>
      <c r="DG775" s="12"/>
      <c r="DH775" s="12"/>
      <c r="DI775" s="12"/>
      <c r="DJ775" s="12"/>
      <c r="DK775" s="12"/>
      <c r="DL775" s="12"/>
      <c r="DM775" s="12"/>
      <c r="DN775" s="12"/>
      <c r="DO775" s="12"/>
      <c r="DP775" s="12"/>
      <c r="DQ775" s="12"/>
      <c r="DR775" s="12"/>
      <c r="DS775" s="12"/>
      <c r="DT775" s="12"/>
      <c r="DU775" s="12"/>
      <c r="DV775" s="12"/>
      <c r="DW775" s="12"/>
      <c r="DX775" s="12"/>
      <c r="DY775" s="12"/>
      <c r="DZ775" s="12"/>
      <c r="EA775" s="12"/>
      <c r="EB775" s="12"/>
      <c r="EC775" s="12"/>
      <c r="ED775" s="12"/>
      <c r="EE775" s="12"/>
      <c r="EF775" s="12"/>
      <c r="EG775" s="12"/>
      <c r="EH775" s="12"/>
      <c r="EI775" s="12"/>
      <c r="EJ775" s="12"/>
      <c r="EK775" s="12"/>
      <c r="EL775" s="12"/>
      <c r="EM775" s="12"/>
      <c r="EN775" s="12"/>
      <c r="EO775" s="12"/>
      <c r="EP775" s="12"/>
      <c r="EQ775" s="12"/>
      <c r="ER775" s="12"/>
      <c r="ES775" s="12"/>
      <c r="ET775" s="12"/>
      <c r="EU775" s="12"/>
      <c r="EV775" s="12"/>
      <c r="EW775" s="12"/>
      <c r="EX775" s="12"/>
      <c r="EY775" s="12"/>
      <c r="EZ775" s="12"/>
      <c r="FA775" s="12"/>
      <c r="FB775" s="12"/>
      <c r="FC775" s="12"/>
      <c r="FD775" s="12"/>
      <c r="FE775" s="12"/>
      <c r="FF775" s="12"/>
      <c r="FG775" s="12"/>
      <c r="FH775" s="12"/>
      <c r="FI775" s="12"/>
      <c r="FJ775" s="12"/>
      <c r="FK775" s="12"/>
      <c r="FL775" s="12"/>
      <c r="FM775" s="12"/>
      <c r="FN775" s="12"/>
      <c r="FO775" s="12"/>
      <c r="FP775" s="12"/>
      <c r="FQ775" s="12"/>
      <c r="FR775" s="12"/>
      <c r="FS775" s="12"/>
      <c r="FT775" s="12"/>
      <c r="FU775" s="12"/>
      <c r="FV775" s="12"/>
      <c r="FW775" s="12"/>
      <c r="FX775" s="12"/>
      <c r="FY775" s="12"/>
      <c r="FZ775" s="12"/>
      <c r="GA775" s="12"/>
      <c r="GB775" s="12"/>
      <c r="GC775" s="12"/>
      <c r="GD775" s="12"/>
      <c r="GE775" s="12"/>
      <c r="GF775" s="12"/>
      <c r="GG775" s="12"/>
      <c r="GH775" s="12"/>
      <c r="GI775" s="12"/>
      <c r="GJ775" s="12"/>
      <c r="GK775" s="12"/>
      <c r="GL775" s="12"/>
      <c r="GM775" s="12"/>
      <c r="GN775" s="12"/>
      <c r="GO775" s="12"/>
      <c r="GP775" s="12"/>
      <c r="GQ775" s="12"/>
      <c r="GR775" s="12"/>
    </row>
    <row r="776" spans="1:200" x14ac:dyDescent="0.2">
      <c r="A776" s="79">
        <f t="shared" si="314"/>
        <v>43848</v>
      </c>
      <c r="B776" s="80">
        <f t="shared" ca="1" si="320"/>
        <v>1157.6654699999999</v>
      </c>
      <c r="C776" s="81">
        <f t="shared" si="315"/>
        <v>1000</v>
      </c>
      <c r="D776" s="82">
        <f ca="1">IF(A776&lt;$B$1,VLOOKUP(A776,[1]DI!$A$4:$B$15000,2,FALSE),0)</f>
        <v>0</v>
      </c>
      <c r="E776" s="81">
        <f t="shared" ca="1" si="321"/>
        <v>0</v>
      </c>
      <c r="F776" s="83">
        <f t="shared" si="308"/>
        <v>1.1679999999999999</v>
      </c>
      <c r="G776" s="84">
        <f t="shared" ca="1" si="309"/>
        <v>1</v>
      </c>
      <c r="H776" s="81">
        <f ca="1">TRUNC(PRODUCT(G$10:G775),15)</f>
        <v>1.1576654674776801</v>
      </c>
      <c r="I776" s="81">
        <f t="shared" si="316"/>
        <v>1</v>
      </c>
      <c r="J776" s="81">
        <f t="shared" ca="1" si="310"/>
        <v>1.15766547</v>
      </c>
      <c r="K776" s="81">
        <f t="shared" ca="1" si="311"/>
        <v>157.66547</v>
      </c>
      <c r="L776" s="85">
        <f>IF(VLOOKUP(A776,$U$12:$AD$125,8)=VLOOKUP(A775,$U$12:$AD$125,8),0,VLOOKUP(A776,U$12:$AD$125,8))</f>
        <v>0</v>
      </c>
      <c r="M776" s="86">
        <f>IF(L776&gt;0,VLOOKUP(L776,T$12:$AC$125,7),0)</f>
        <v>0</v>
      </c>
      <c r="N776" s="81">
        <f t="shared" si="317"/>
        <v>0</v>
      </c>
      <c r="O776" s="81">
        <f t="shared" ca="1" si="312"/>
        <v>157.66547</v>
      </c>
      <c r="P776" s="87" t="str">
        <f t="shared" si="318"/>
        <v>J=</v>
      </c>
      <c r="Q776" s="88">
        <f t="shared" si="319"/>
        <v>44676</v>
      </c>
      <c r="R776" s="7"/>
      <c r="S776" s="7"/>
      <c r="T776" s="7"/>
      <c r="U776" s="7"/>
      <c r="V776" s="7"/>
      <c r="W776" s="7"/>
      <c r="X776" s="7"/>
      <c r="Y776" s="7"/>
      <c r="Z776" s="7"/>
      <c r="AA776" s="7"/>
      <c r="AB776" s="7"/>
      <c r="AC776" s="7"/>
      <c r="AD776" s="7"/>
      <c r="AE776" s="7"/>
      <c r="AF776" s="65">
        <f t="shared" si="328"/>
        <v>43678</v>
      </c>
      <c r="AG776" s="9">
        <f t="shared" ca="1" si="329"/>
        <v>1125.66508</v>
      </c>
      <c r="AH776" s="9">
        <f t="shared" si="329"/>
        <v>1000</v>
      </c>
      <c r="AI776" s="4">
        <f t="shared" ca="1" si="329"/>
        <v>5.8999999999999997E-2</v>
      </c>
      <c r="AJ776" s="10">
        <f t="shared" ca="1" si="329"/>
        <v>2.2751E-4</v>
      </c>
      <c r="AK776" s="4">
        <f t="shared" si="329"/>
        <v>1.1679999999999999</v>
      </c>
      <c r="AL776" s="65">
        <f t="shared" si="326"/>
        <v>43678</v>
      </c>
      <c r="AM776" s="10">
        <f t="shared" ca="1" si="330"/>
        <v>1.1256650800000001</v>
      </c>
      <c r="AN776" s="9">
        <f t="shared" ca="1" si="330"/>
        <v>125.66508</v>
      </c>
      <c r="AO776" s="7">
        <f t="shared" si="330"/>
        <v>0</v>
      </c>
      <c r="AP776" s="11">
        <f t="shared" si="330"/>
        <v>0</v>
      </c>
      <c r="AQ776" s="9">
        <f t="shared" si="330"/>
        <v>0</v>
      </c>
      <c r="AR776" s="8" t="str">
        <f t="shared" si="330"/>
        <v>J=</v>
      </c>
      <c r="AS776" s="65">
        <f t="shared" si="330"/>
        <v>44676</v>
      </c>
      <c r="AT776" s="12"/>
      <c r="AU776" s="12"/>
      <c r="AV776" s="22"/>
      <c r="AW776" s="12"/>
      <c r="AX776" s="12"/>
      <c r="AY776" s="12"/>
      <c r="AZ776" s="12"/>
      <c r="BA776" s="12"/>
      <c r="BB776" s="12"/>
      <c r="BC776" s="12"/>
      <c r="BD776" s="12"/>
      <c r="BE776" s="12"/>
      <c r="BF776" s="12"/>
      <c r="BG776" s="12"/>
      <c r="BH776" s="12"/>
      <c r="BI776" s="12"/>
      <c r="BJ776" s="12"/>
      <c r="BK776" s="12"/>
      <c r="BL776" s="12"/>
      <c r="BM776" s="12"/>
      <c r="BN776" s="12"/>
      <c r="BO776" s="12"/>
      <c r="BP776" s="12"/>
      <c r="BQ776" s="12"/>
      <c r="BR776" s="12"/>
      <c r="BS776" s="12"/>
      <c r="BT776" s="12"/>
      <c r="BU776" s="12"/>
      <c r="BV776" s="12"/>
      <c r="BW776" s="12"/>
      <c r="BX776" s="12"/>
      <c r="BY776" s="12"/>
      <c r="BZ776" s="12"/>
      <c r="CA776" s="12"/>
      <c r="CB776" s="12"/>
      <c r="CC776" s="12"/>
      <c r="CD776" s="12"/>
      <c r="CE776" s="12"/>
      <c r="CF776" s="12"/>
      <c r="CG776" s="12"/>
      <c r="CH776" s="12"/>
      <c r="CI776" s="12"/>
      <c r="CJ776" s="12"/>
      <c r="CK776" s="12"/>
      <c r="CL776" s="12"/>
      <c r="CM776" s="12"/>
      <c r="CN776" s="12"/>
      <c r="CO776" s="12"/>
      <c r="CP776" s="12"/>
      <c r="CQ776" s="12"/>
      <c r="CR776" s="12"/>
      <c r="CS776" s="12"/>
      <c r="CT776" s="12"/>
      <c r="CU776" s="12"/>
      <c r="CV776" s="12"/>
      <c r="CW776" s="12"/>
      <c r="CX776" s="12"/>
      <c r="CY776" s="12"/>
      <c r="CZ776" s="12"/>
      <c r="DA776" s="12"/>
      <c r="DB776" s="12"/>
      <c r="DC776" s="12"/>
      <c r="DD776" s="12"/>
      <c r="DE776" s="12"/>
      <c r="DF776" s="12"/>
      <c r="DG776" s="12"/>
      <c r="DH776" s="12"/>
      <c r="DI776" s="12"/>
      <c r="DJ776" s="12"/>
      <c r="DK776" s="12"/>
      <c r="DL776" s="12"/>
      <c r="DM776" s="12"/>
      <c r="DN776" s="12"/>
      <c r="DO776" s="12"/>
      <c r="DP776" s="12"/>
      <c r="DQ776" s="12"/>
      <c r="DR776" s="12"/>
      <c r="DS776" s="12"/>
      <c r="DT776" s="12"/>
      <c r="DU776" s="12"/>
      <c r="DV776" s="12"/>
      <c r="DW776" s="12"/>
      <c r="DX776" s="12"/>
      <c r="DY776" s="12"/>
      <c r="DZ776" s="12"/>
      <c r="EA776" s="12"/>
      <c r="EB776" s="12"/>
      <c r="EC776" s="12"/>
      <c r="ED776" s="12"/>
      <c r="EE776" s="12"/>
      <c r="EF776" s="12"/>
      <c r="EG776" s="12"/>
      <c r="EH776" s="12"/>
      <c r="EI776" s="12"/>
      <c r="EJ776" s="12"/>
      <c r="EK776" s="12"/>
      <c r="EL776" s="12"/>
      <c r="EM776" s="12"/>
      <c r="EN776" s="12"/>
      <c r="EO776" s="12"/>
      <c r="EP776" s="12"/>
      <c r="EQ776" s="12"/>
      <c r="ER776" s="12"/>
      <c r="ES776" s="12"/>
      <c r="ET776" s="12"/>
      <c r="EU776" s="12"/>
      <c r="EV776" s="12"/>
      <c r="EW776" s="12"/>
      <c r="EX776" s="12"/>
      <c r="EY776" s="12"/>
      <c r="EZ776" s="12"/>
      <c r="FA776" s="12"/>
      <c r="FB776" s="12"/>
      <c r="FC776" s="12"/>
      <c r="FD776" s="12"/>
      <c r="FE776" s="12"/>
      <c r="FF776" s="12"/>
      <c r="FG776" s="12"/>
      <c r="FH776" s="12"/>
      <c r="FI776" s="12"/>
      <c r="FJ776" s="12"/>
      <c r="FK776" s="12"/>
      <c r="FL776" s="12"/>
      <c r="FM776" s="12"/>
      <c r="FN776" s="12"/>
      <c r="FO776" s="12"/>
      <c r="FP776" s="12"/>
      <c r="FQ776" s="12"/>
      <c r="FR776" s="12"/>
      <c r="FS776" s="12"/>
      <c r="FT776" s="12"/>
      <c r="FU776" s="12"/>
      <c r="FV776" s="12"/>
      <c r="FW776" s="12"/>
      <c r="FX776" s="12"/>
      <c r="FY776" s="12"/>
      <c r="FZ776" s="12"/>
      <c r="GA776" s="12"/>
      <c r="GB776" s="12"/>
      <c r="GC776" s="12"/>
      <c r="GD776" s="12"/>
      <c r="GE776" s="12"/>
      <c r="GF776" s="12"/>
      <c r="GG776" s="12"/>
      <c r="GH776" s="12"/>
      <c r="GI776" s="12"/>
      <c r="GJ776" s="12"/>
      <c r="GK776" s="12"/>
      <c r="GL776" s="12"/>
      <c r="GM776" s="12"/>
      <c r="GN776" s="12"/>
      <c r="GO776" s="12"/>
      <c r="GP776" s="12"/>
      <c r="GQ776" s="12"/>
      <c r="GR776" s="12"/>
    </row>
    <row r="777" spans="1:200" x14ac:dyDescent="0.2">
      <c r="A777" s="79">
        <f t="shared" si="314"/>
        <v>43849</v>
      </c>
      <c r="B777" s="80">
        <f t="shared" ca="1" si="320"/>
        <v>1157.6654699999999</v>
      </c>
      <c r="C777" s="81">
        <f t="shared" si="315"/>
        <v>1000</v>
      </c>
      <c r="D777" s="82">
        <f ca="1">IF(A777&lt;$B$1,VLOOKUP(A777,[1]DI!$A$4:$B$15000,2,FALSE),0)</f>
        <v>0</v>
      </c>
      <c r="E777" s="81">
        <f t="shared" ca="1" si="321"/>
        <v>0</v>
      </c>
      <c r="F777" s="83">
        <f t="shared" si="308"/>
        <v>1.1679999999999999</v>
      </c>
      <c r="G777" s="84">
        <f t="shared" ca="1" si="309"/>
        <v>1</v>
      </c>
      <c r="H777" s="81">
        <f ca="1">TRUNC(PRODUCT(G$10:G776),15)</f>
        <v>1.1576654674776801</v>
      </c>
      <c r="I777" s="81">
        <f t="shared" si="316"/>
        <v>1</v>
      </c>
      <c r="J777" s="81">
        <f t="shared" ca="1" si="310"/>
        <v>1.15766547</v>
      </c>
      <c r="K777" s="81">
        <f t="shared" ca="1" si="311"/>
        <v>157.66547</v>
      </c>
      <c r="L777" s="85">
        <f>IF(VLOOKUP(A777,$U$12:$AD$125,8)=VLOOKUP(A776,$U$12:$AD$125,8),0,VLOOKUP(A777,U$12:$AD$125,8))</f>
        <v>0</v>
      </c>
      <c r="M777" s="86">
        <f>IF(L777&gt;0,VLOOKUP(L777,T$12:$AC$125,7),0)</f>
        <v>0</v>
      </c>
      <c r="N777" s="81">
        <f t="shared" si="317"/>
        <v>0</v>
      </c>
      <c r="O777" s="81">
        <f t="shared" ca="1" si="312"/>
        <v>157.66547</v>
      </c>
      <c r="P777" s="87" t="str">
        <f t="shared" si="318"/>
        <v>J=</v>
      </c>
      <c r="Q777" s="88">
        <f t="shared" si="319"/>
        <v>44676</v>
      </c>
      <c r="R777" s="7"/>
      <c r="S777" s="7"/>
      <c r="T777" s="7"/>
      <c r="U777" s="7"/>
      <c r="V777" s="7"/>
      <c r="W777" s="7"/>
      <c r="X777" s="7"/>
      <c r="Y777" s="7"/>
      <c r="Z777" s="7"/>
      <c r="AA777" s="7"/>
      <c r="AB777" s="7"/>
      <c r="AC777" s="7"/>
      <c r="AD777" s="7"/>
      <c r="AE777" s="7"/>
      <c r="AF777" s="65">
        <f t="shared" si="328"/>
        <v>43679</v>
      </c>
      <c r="AG777" s="9">
        <f t="shared" ca="1" si="329"/>
        <v>1125.9641999999999</v>
      </c>
      <c r="AH777" s="9">
        <f t="shared" si="329"/>
        <v>1000</v>
      </c>
      <c r="AI777" s="4">
        <f t="shared" ca="1" si="329"/>
        <v>5.8999999999999997E-2</v>
      </c>
      <c r="AJ777" s="10">
        <f t="shared" ca="1" si="329"/>
        <v>2.2751E-4</v>
      </c>
      <c r="AK777" s="4">
        <f t="shared" si="329"/>
        <v>1.1679999999999999</v>
      </c>
      <c r="AL777" s="65">
        <f t="shared" si="326"/>
        <v>43679</v>
      </c>
      <c r="AM777" s="10">
        <f t="shared" ca="1" si="330"/>
        <v>1.1259642000000001</v>
      </c>
      <c r="AN777" s="9">
        <f t="shared" ca="1" si="330"/>
        <v>125.96420000000001</v>
      </c>
      <c r="AO777" s="7">
        <f t="shared" si="330"/>
        <v>0</v>
      </c>
      <c r="AP777" s="11">
        <f t="shared" si="330"/>
        <v>0</v>
      </c>
      <c r="AQ777" s="9">
        <f t="shared" si="330"/>
        <v>0</v>
      </c>
      <c r="AR777" s="8" t="str">
        <f t="shared" si="330"/>
        <v>J=</v>
      </c>
      <c r="AS777" s="65">
        <f t="shared" si="330"/>
        <v>44676</v>
      </c>
      <c r="AT777" s="12"/>
      <c r="AU777" s="12"/>
      <c r="AV777" s="22"/>
      <c r="AW777" s="12"/>
      <c r="AX777" s="12"/>
      <c r="AY777" s="12"/>
      <c r="AZ777" s="12"/>
      <c r="BA777" s="12"/>
      <c r="BB777" s="12"/>
      <c r="BC777" s="12"/>
      <c r="BD777" s="12"/>
      <c r="BE777" s="12"/>
      <c r="BF777" s="12"/>
      <c r="BG777" s="12"/>
      <c r="BH777" s="12"/>
      <c r="BI777" s="12"/>
      <c r="BJ777" s="12"/>
      <c r="BK777" s="12"/>
      <c r="BL777" s="12"/>
      <c r="BM777" s="12"/>
      <c r="BN777" s="12"/>
      <c r="BO777" s="12"/>
      <c r="BP777" s="12"/>
      <c r="BQ777" s="12"/>
      <c r="BR777" s="12"/>
      <c r="BS777" s="12"/>
      <c r="BT777" s="12"/>
      <c r="BU777" s="12"/>
      <c r="BV777" s="12"/>
      <c r="BW777" s="12"/>
      <c r="BX777" s="12"/>
      <c r="BY777" s="12"/>
      <c r="BZ777" s="12"/>
      <c r="CA777" s="12"/>
      <c r="CB777" s="12"/>
      <c r="CC777" s="12"/>
      <c r="CD777" s="12"/>
      <c r="CE777" s="12"/>
      <c r="CF777" s="12"/>
      <c r="CG777" s="12"/>
      <c r="CH777" s="12"/>
      <c r="CI777" s="12"/>
      <c r="CJ777" s="12"/>
      <c r="CK777" s="12"/>
      <c r="CL777" s="12"/>
      <c r="CM777" s="12"/>
      <c r="CN777" s="12"/>
      <c r="CO777" s="12"/>
      <c r="CP777" s="12"/>
      <c r="CQ777" s="12"/>
      <c r="CR777" s="12"/>
      <c r="CS777" s="12"/>
      <c r="CT777" s="12"/>
      <c r="CU777" s="12"/>
      <c r="CV777" s="12"/>
      <c r="CW777" s="12"/>
      <c r="CX777" s="12"/>
      <c r="CY777" s="12"/>
      <c r="CZ777" s="12"/>
      <c r="DA777" s="12"/>
      <c r="DB777" s="12"/>
      <c r="DC777" s="12"/>
      <c r="DD777" s="12"/>
      <c r="DE777" s="12"/>
      <c r="DF777" s="12"/>
      <c r="DG777" s="12"/>
      <c r="DH777" s="12"/>
      <c r="DI777" s="12"/>
      <c r="DJ777" s="12"/>
      <c r="DK777" s="12"/>
      <c r="DL777" s="12"/>
      <c r="DM777" s="12"/>
      <c r="DN777" s="12"/>
      <c r="DO777" s="12"/>
      <c r="DP777" s="12"/>
      <c r="DQ777" s="12"/>
      <c r="DR777" s="12"/>
      <c r="DS777" s="12"/>
      <c r="DT777" s="12"/>
      <c r="DU777" s="12"/>
      <c r="DV777" s="12"/>
      <c r="DW777" s="12"/>
      <c r="DX777" s="12"/>
      <c r="DY777" s="12"/>
      <c r="DZ777" s="12"/>
      <c r="EA777" s="12"/>
      <c r="EB777" s="12"/>
      <c r="EC777" s="12"/>
      <c r="ED777" s="12"/>
      <c r="EE777" s="12"/>
      <c r="EF777" s="12"/>
      <c r="EG777" s="12"/>
      <c r="EH777" s="12"/>
      <c r="EI777" s="12"/>
      <c r="EJ777" s="12"/>
      <c r="EK777" s="12"/>
      <c r="EL777" s="12"/>
      <c r="EM777" s="12"/>
      <c r="EN777" s="12"/>
      <c r="EO777" s="12"/>
      <c r="EP777" s="12"/>
      <c r="EQ777" s="12"/>
      <c r="ER777" s="12"/>
      <c r="ES777" s="12"/>
      <c r="ET777" s="12"/>
      <c r="EU777" s="12"/>
      <c r="EV777" s="12"/>
      <c r="EW777" s="12"/>
      <c r="EX777" s="12"/>
      <c r="EY777" s="12"/>
      <c r="EZ777" s="12"/>
      <c r="FA777" s="12"/>
      <c r="FB777" s="12"/>
      <c r="FC777" s="12"/>
      <c r="FD777" s="12"/>
      <c r="FE777" s="12"/>
      <c r="FF777" s="12"/>
      <c r="FG777" s="12"/>
      <c r="FH777" s="12"/>
      <c r="FI777" s="12"/>
      <c r="FJ777" s="12"/>
      <c r="FK777" s="12"/>
      <c r="FL777" s="12"/>
      <c r="FM777" s="12"/>
      <c r="FN777" s="12"/>
      <c r="FO777" s="12"/>
      <c r="FP777" s="12"/>
      <c r="FQ777" s="12"/>
      <c r="FR777" s="12"/>
      <c r="FS777" s="12"/>
      <c r="FT777" s="12"/>
      <c r="FU777" s="12"/>
      <c r="FV777" s="12"/>
      <c r="FW777" s="12"/>
      <c r="FX777" s="12"/>
      <c r="FY777" s="12"/>
      <c r="FZ777" s="12"/>
      <c r="GA777" s="12"/>
      <c r="GB777" s="12"/>
      <c r="GC777" s="12"/>
      <c r="GD777" s="12"/>
      <c r="GE777" s="12"/>
      <c r="GF777" s="12"/>
      <c r="GG777" s="12"/>
      <c r="GH777" s="12"/>
      <c r="GI777" s="12"/>
      <c r="GJ777" s="12"/>
      <c r="GK777" s="12"/>
      <c r="GL777" s="12"/>
      <c r="GM777" s="12"/>
      <c r="GN777" s="12"/>
      <c r="GO777" s="12"/>
      <c r="GP777" s="12"/>
      <c r="GQ777" s="12"/>
      <c r="GR777" s="12"/>
    </row>
    <row r="778" spans="1:200" x14ac:dyDescent="0.2">
      <c r="A778" s="79">
        <f t="shared" si="314"/>
        <v>43850</v>
      </c>
      <c r="B778" s="80">
        <f t="shared" ca="1" si="320"/>
        <v>1157.6654699999999</v>
      </c>
      <c r="C778" s="81">
        <f t="shared" si="315"/>
        <v>1000</v>
      </c>
      <c r="D778" s="82">
        <f ca="1">IF(A778&lt;$B$1,VLOOKUP(A778,[1]DI!$A$4:$B$15000,2,FALSE),0)</f>
        <v>4.4000000000000004E-2</v>
      </c>
      <c r="E778" s="81">
        <f t="shared" ca="1" si="321"/>
        <v>1.7089000000000001E-4</v>
      </c>
      <c r="F778" s="83">
        <f t="shared" ref="F778:F841" si="331">IF(A778&gt;$H$2,$I$3,$I$2)</f>
        <v>1.1679999999999999</v>
      </c>
      <c r="G778" s="84">
        <f t="shared" ref="G778:G841" ca="1" si="332">TRUNC((1+(E778*F778)),15)</f>
        <v>1.0001995995199999</v>
      </c>
      <c r="H778" s="81">
        <f ca="1">TRUNC(PRODUCT(G$10:G777),15)</f>
        <v>1.1576654674776801</v>
      </c>
      <c r="I778" s="81">
        <f t="shared" si="316"/>
        <v>1</v>
      </c>
      <c r="J778" s="81">
        <f t="shared" ref="J778:J841" ca="1" si="333">ROUND(TRUNC(H778/I778,15),8)</f>
        <v>1.15766547</v>
      </c>
      <c r="K778" s="81">
        <f t="shared" ref="K778:K841" ca="1" si="334">TRUNC((C778*(J778-1)),8)</f>
        <v>157.66547</v>
      </c>
      <c r="L778" s="85">
        <f>IF(VLOOKUP(A778,$U$12:$AD$125,8)=VLOOKUP(A777,$U$12:$AD$125,8),0,VLOOKUP(A778,U$12:$AD$125,8))</f>
        <v>0</v>
      </c>
      <c r="M778" s="86">
        <f>IF(L778&gt;0,VLOOKUP(L778,T$12:$AC$125,7),0)</f>
        <v>0</v>
      </c>
      <c r="N778" s="81">
        <f t="shared" si="317"/>
        <v>0</v>
      </c>
      <c r="O778" s="81">
        <f t="shared" ref="O778:O841" ca="1" si="335">(K778+N778)</f>
        <v>157.66547</v>
      </c>
      <c r="P778" s="87" t="str">
        <f t="shared" si="318"/>
        <v>J=</v>
      </c>
      <c r="Q778" s="88">
        <f t="shared" si="319"/>
        <v>44676</v>
      </c>
      <c r="R778" s="7"/>
      <c r="S778" s="7"/>
      <c r="T778" s="7"/>
      <c r="U778" s="7"/>
      <c r="V778" s="7"/>
      <c r="W778" s="7"/>
      <c r="X778" s="7"/>
      <c r="Y778" s="7"/>
      <c r="Z778" s="7"/>
      <c r="AA778" s="7"/>
      <c r="AB778" s="7"/>
      <c r="AC778" s="7"/>
      <c r="AD778" s="7"/>
      <c r="AE778" s="7"/>
      <c r="AF778" s="65">
        <f t="shared" si="328"/>
        <v>43680</v>
      </c>
      <c r="AG778" s="9">
        <f t="shared" ca="1" si="329"/>
        <v>1126.26341</v>
      </c>
      <c r="AH778" s="9">
        <f t="shared" si="329"/>
        <v>1000</v>
      </c>
      <c r="AI778" s="4">
        <f t="shared" ca="1" si="329"/>
        <v>0</v>
      </c>
      <c r="AJ778" s="10">
        <f t="shared" ca="1" si="329"/>
        <v>0</v>
      </c>
      <c r="AK778" s="4">
        <f t="shared" si="329"/>
        <v>1.1679999999999999</v>
      </c>
      <c r="AL778" s="65">
        <f t="shared" si="326"/>
        <v>43680</v>
      </c>
      <c r="AM778" s="10">
        <f t="shared" ca="1" si="330"/>
        <v>1.12626341</v>
      </c>
      <c r="AN778" s="9">
        <f t="shared" ca="1" si="330"/>
        <v>126.26340999999999</v>
      </c>
      <c r="AO778" s="7">
        <f t="shared" si="330"/>
        <v>0</v>
      </c>
      <c r="AP778" s="11">
        <f t="shared" si="330"/>
        <v>0</v>
      </c>
      <c r="AQ778" s="9">
        <f t="shared" si="330"/>
        <v>0</v>
      </c>
      <c r="AR778" s="8" t="str">
        <f t="shared" si="330"/>
        <v>J=</v>
      </c>
      <c r="AS778" s="65">
        <f t="shared" si="330"/>
        <v>44676</v>
      </c>
      <c r="AT778" s="12"/>
      <c r="AU778" s="12"/>
      <c r="AV778" s="22"/>
      <c r="AW778" s="12"/>
      <c r="AX778" s="12"/>
      <c r="AY778" s="12"/>
      <c r="AZ778" s="12"/>
      <c r="BA778" s="12"/>
      <c r="BB778" s="12"/>
      <c r="BC778" s="12"/>
      <c r="BD778" s="12"/>
      <c r="BE778" s="12"/>
      <c r="BF778" s="12"/>
      <c r="BG778" s="12"/>
      <c r="BH778" s="12"/>
      <c r="BI778" s="12"/>
      <c r="BJ778" s="12"/>
      <c r="BK778" s="12"/>
      <c r="BL778" s="12"/>
      <c r="BM778" s="12"/>
      <c r="BN778" s="12"/>
      <c r="BO778" s="12"/>
      <c r="BP778" s="12"/>
      <c r="BQ778" s="12"/>
      <c r="BR778" s="12"/>
      <c r="BS778" s="12"/>
      <c r="BT778" s="12"/>
      <c r="BU778" s="12"/>
      <c r="BV778" s="12"/>
      <c r="BW778" s="12"/>
      <c r="BX778" s="12"/>
      <c r="BY778" s="12"/>
      <c r="BZ778" s="12"/>
      <c r="CA778" s="12"/>
      <c r="CB778" s="12"/>
      <c r="CC778" s="12"/>
      <c r="CD778" s="12"/>
      <c r="CE778" s="12"/>
      <c r="CF778" s="12"/>
      <c r="CG778" s="12"/>
      <c r="CH778" s="12"/>
      <c r="CI778" s="12"/>
      <c r="CJ778" s="12"/>
      <c r="CK778" s="12"/>
      <c r="CL778" s="12"/>
      <c r="CM778" s="12"/>
      <c r="CN778" s="12"/>
      <c r="CO778" s="12"/>
      <c r="CP778" s="12"/>
      <c r="CQ778" s="12"/>
      <c r="CR778" s="12"/>
      <c r="CS778" s="12"/>
      <c r="CT778" s="12"/>
      <c r="CU778" s="12"/>
      <c r="CV778" s="12"/>
      <c r="CW778" s="12"/>
      <c r="CX778" s="12"/>
      <c r="CY778" s="12"/>
      <c r="CZ778" s="12"/>
      <c r="DA778" s="12"/>
      <c r="DB778" s="12"/>
      <c r="DC778" s="12"/>
      <c r="DD778" s="12"/>
      <c r="DE778" s="12"/>
      <c r="DF778" s="12"/>
      <c r="DG778" s="12"/>
      <c r="DH778" s="12"/>
      <c r="DI778" s="12"/>
      <c r="DJ778" s="12"/>
      <c r="DK778" s="12"/>
      <c r="DL778" s="12"/>
      <c r="DM778" s="12"/>
      <c r="DN778" s="12"/>
      <c r="DO778" s="12"/>
      <c r="DP778" s="12"/>
      <c r="DQ778" s="12"/>
      <c r="DR778" s="12"/>
      <c r="DS778" s="12"/>
      <c r="DT778" s="12"/>
      <c r="DU778" s="12"/>
      <c r="DV778" s="12"/>
      <c r="DW778" s="12"/>
      <c r="DX778" s="12"/>
      <c r="DY778" s="12"/>
      <c r="DZ778" s="12"/>
      <c r="EA778" s="12"/>
      <c r="EB778" s="12"/>
      <c r="EC778" s="12"/>
      <c r="ED778" s="12"/>
      <c r="EE778" s="12"/>
      <c r="EF778" s="12"/>
      <c r="EG778" s="12"/>
      <c r="EH778" s="12"/>
      <c r="EI778" s="12"/>
      <c r="EJ778" s="12"/>
      <c r="EK778" s="12"/>
      <c r="EL778" s="12"/>
      <c r="EM778" s="12"/>
      <c r="EN778" s="12"/>
      <c r="EO778" s="12"/>
      <c r="EP778" s="12"/>
      <c r="EQ778" s="12"/>
      <c r="ER778" s="12"/>
      <c r="ES778" s="12"/>
      <c r="ET778" s="12"/>
      <c r="EU778" s="12"/>
      <c r="EV778" s="12"/>
      <c r="EW778" s="12"/>
      <c r="EX778" s="12"/>
      <c r="EY778" s="12"/>
      <c r="EZ778" s="12"/>
      <c r="FA778" s="12"/>
      <c r="FB778" s="12"/>
      <c r="FC778" s="12"/>
      <c r="FD778" s="12"/>
      <c r="FE778" s="12"/>
      <c r="FF778" s="12"/>
      <c r="FG778" s="12"/>
      <c r="FH778" s="12"/>
      <c r="FI778" s="12"/>
      <c r="FJ778" s="12"/>
      <c r="FK778" s="12"/>
      <c r="FL778" s="12"/>
      <c r="FM778" s="12"/>
      <c r="FN778" s="12"/>
      <c r="FO778" s="12"/>
      <c r="FP778" s="12"/>
      <c r="FQ778" s="12"/>
      <c r="FR778" s="12"/>
      <c r="FS778" s="12"/>
      <c r="FT778" s="12"/>
      <c r="FU778" s="12"/>
      <c r="FV778" s="12"/>
      <c r="FW778" s="12"/>
      <c r="FX778" s="12"/>
      <c r="FY778" s="12"/>
      <c r="FZ778" s="12"/>
      <c r="GA778" s="12"/>
      <c r="GB778" s="12"/>
      <c r="GC778" s="12"/>
      <c r="GD778" s="12"/>
      <c r="GE778" s="12"/>
      <c r="GF778" s="12"/>
      <c r="GG778" s="12"/>
      <c r="GH778" s="12"/>
      <c r="GI778" s="12"/>
      <c r="GJ778" s="12"/>
      <c r="GK778" s="12"/>
      <c r="GL778" s="12"/>
      <c r="GM778" s="12"/>
      <c r="GN778" s="12"/>
      <c r="GO778" s="12"/>
      <c r="GP778" s="12"/>
      <c r="GQ778" s="12"/>
      <c r="GR778" s="12"/>
    </row>
    <row r="779" spans="1:200" x14ac:dyDescent="0.2">
      <c r="A779" s="79">
        <f t="shared" ref="A779:A842" si="336">(A778+1)</f>
        <v>43851</v>
      </c>
      <c r="B779" s="80">
        <f t="shared" ca="1" si="320"/>
        <v>1157.89654</v>
      </c>
      <c r="C779" s="81">
        <f t="shared" ref="C779:C842" si="337">TRUNC(C778-N778,8)</f>
        <v>1000</v>
      </c>
      <c r="D779" s="82">
        <f ca="1">IF(A779&lt;$B$1,VLOOKUP(A779,[1]DI!$A$4:$B$15000,2,FALSE),0)</f>
        <v>4.4000000000000004E-2</v>
      </c>
      <c r="E779" s="81">
        <f t="shared" ca="1" si="321"/>
        <v>1.7089000000000001E-4</v>
      </c>
      <c r="F779" s="83">
        <f t="shared" si="331"/>
        <v>1.1679999999999999</v>
      </c>
      <c r="G779" s="84">
        <f t="shared" ca="1" si="332"/>
        <v>1.0001995995199999</v>
      </c>
      <c r="H779" s="81">
        <f ca="1">TRUNC(PRODUCT(G$10:G778),15)</f>
        <v>1.1578965369493099</v>
      </c>
      <c r="I779" s="81">
        <f t="shared" ref="I779:I842" si="338">IF(OR(L778&gt;0,L778="E"),H778,I778)</f>
        <v>1</v>
      </c>
      <c r="J779" s="81">
        <f t="shared" ca="1" si="333"/>
        <v>1.1578965400000001</v>
      </c>
      <c r="K779" s="81">
        <f t="shared" ca="1" si="334"/>
        <v>157.89653999999999</v>
      </c>
      <c r="L779" s="85">
        <f>IF(VLOOKUP(A779,$U$12:$AD$125,8)=VLOOKUP(A778,$U$12:$AD$125,8),0,VLOOKUP(A779,U$12:$AD$125,8))</f>
        <v>0</v>
      </c>
      <c r="M779" s="86">
        <f>IF(L779&gt;0,VLOOKUP(L779,T$12:$AC$125,7),0)</f>
        <v>0</v>
      </c>
      <c r="N779" s="81">
        <f t="shared" ref="N779:N842" si="339">IF(M779&gt;0,(C779*M779),0)</f>
        <v>0</v>
      </c>
      <c r="O779" s="81">
        <f t="shared" ca="1" si="335"/>
        <v>157.89653999999999</v>
      </c>
      <c r="P779" s="87" t="str">
        <f t="shared" ref="P779:P842" si="340">IF(L778&gt;0,VLOOKUP(A778,$U$12:$AD$125,9),P778)</f>
        <v>J=</v>
      </c>
      <c r="Q779" s="88">
        <f t="shared" ref="Q779:Q842" si="341">IF(L778&gt;0,VLOOKUP(A778,$U$12:$AD$125,10),Q778)</f>
        <v>44676</v>
      </c>
      <c r="R779" s="7"/>
      <c r="S779" s="7"/>
      <c r="T779" s="7"/>
      <c r="U779" s="7"/>
      <c r="V779" s="7"/>
      <c r="W779" s="7"/>
      <c r="X779" s="7"/>
      <c r="Y779" s="7"/>
      <c r="Z779" s="7"/>
      <c r="AA779" s="7"/>
      <c r="AB779" s="7"/>
      <c r="AC779" s="7"/>
      <c r="AD779" s="7"/>
      <c r="AE779" s="7"/>
      <c r="AF779" s="65">
        <f t="shared" si="328"/>
        <v>43681</v>
      </c>
      <c r="AG779" s="9">
        <f t="shared" ca="1" si="329"/>
        <v>1126.26341</v>
      </c>
      <c r="AH779" s="9">
        <f t="shared" si="329"/>
        <v>1000</v>
      </c>
      <c r="AI779" s="4">
        <f t="shared" ca="1" si="329"/>
        <v>0</v>
      </c>
      <c r="AJ779" s="10">
        <f t="shared" ca="1" si="329"/>
        <v>0</v>
      </c>
      <c r="AK779" s="4">
        <f t="shared" si="329"/>
        <v>1.1679999999999999</v>
      </c>
      <c r="AL779" s="65">
        <f t="shared" si="326"/>
        <v>43681</v>
      </c>
      <c r="AM779" s="10">
        <f t="shared" ca="1" si="330"/>
        <v>1.12626341</v>
      </c>
      <c r="AN779" s="9">
        <f t="shared" ca="1" si="330"/>
        <v>126.26340999999999</v>
      </c>
      <c r="AO779" s="7">
        <f t="shared" si="330"/>
        <v>0</v>
      </c>
      <c r="AP779" s="11">
        <f t="shared" si="330"/>
        <v>0</v>
      </c>
      <c r="AQ779" s="9">
        <f t="shared" si="330"/>
        <v>0</v>
      </c>
      <c r="AR779" s="8" t="str">
        <f t="shared" si="330"/>
        <v>J=</v>
      </c>
      <c r="AS779" s="65">
        <f t="shared" si="330"/>
        <v>44676</v>
      </c>
      <c r="AT779" s="12"/>
      <c r="AU779" s="12"/>
      <c r="AV779" s="22"/>
      <c r="AW779" s="12"/>
      <c r="AX779" s="12"/>
      <c r="AY779" s="12"/>
      <c r="AZ779" s="12"/>
      <c r="BA779" s="12"/>
      <c r="BB779" s="12"/>
      <c r="BC779" s="12"/>
      <c r="BD779" s="12"/>
      <c r="BE779" s="12"/>
      <c r="BF779" s="12"/>
      <c r="BG779" s="12"/>
      <c r="BH779" s="12"/>
      <c r="BI779" s="12"/>
      <c r="BJ779" s="12"/>
      <c r="BK779" s="12"/>
      <c r="BL779" s="12"/>
      <c r="BM779" s="12"/>
      <c r="BN779" s="12"/>
      <c r="BO779" s="12"/>
      <c r="BP779" s="12"/>
      <c r="BQ779" s="12"/>
      <c r="BR779" s="12"/>
      <c r="BS779" s="12"/>
      <c r="BT779" s="12"/>
      <c r="BU779" s="12"/>
      <c r="BV779" s="12"/>
      <c r="BW779" s="12"/>
      <c r="BX779" s="12"/>
      <c r="BY779" s="12"/>
      <c r="BZ779" s="12"/>
      <c r="CA779" s="12"/>
      <c r="CB779" s="12"/>
      <c r="CC779" s="12"/>
      <c r="CD779" s="12"/>
      <c r="CE779" s="12"/>
      <c r="CF779" s="12"/>
      <c r="CG779" s="12"/>
      <c r="CH779" s="12"/>
      <c r="CI779" s="12"/>
      <c r="CJ779" s="12"/>
      <c r="CK779" s="12"/>
      <c r="CL779" s="12"/>
      <c r="CM779" s="12"/>
      <c r="CN779" s="12"/>
      <c r="CO779" s="12"/>
      <c r="CP779" s="12"/>
      <c r="CQ779" s="12"/>
      <c r="CR779" s="12"/>
      <c r="CS779" s="12"/>
      <c r="CT779" s="12"/>
      <c r="CU779" s="12"/>
      <c r="CV779" s="12"/>
      <c r="CW779" s="12"/>
      <c r="CX779" s="12"/>
      <c r="CY779" s="12"/>
      <c r="CZ779" s="12"/>
      <c r="DA779" s="12"/>
      <c r="DB779" s="12"/>
      <c r="DC779" s="12"/>
      <c r="DD779" s="12"/>
      <c r="DE779" s="12"/>
      <c r="DF779" s="12"/>
      <c r="DG779" s="12"/>
      <c r="DH779" s="12"/>
      <c r="DI779" s="12"/>
      <c r="DJ779" s="12"/>
      <c r="DK779" s="12"/>
      <c r="DL779" s="12"/>
      <c r="DM779" s="12"/>
      <c r="DN779" s="12"/>
      <c r="DO779" s="12"/>
      <c r="DP779" s="12"/>
      <c r="DQ779" s="12"/>
      <c r="DR779" s="12"/>
      <c r="DS779" s="12"/>
      <c r="DT779" s="12"/>
      <c r="DU779" s="12"/>
      <c r="DV779" s="12"/>
      <c r="DW779" s="12"/>
      <c r="DX779" s="12"/>
      <c r="DY779" s="12"/>
      <c r="DZ779" s="12"/>
      <c r="EA779" s="12"/>
      <c r="EB779" s="12"/>
      <c r="EC779" s="12"/>
      <c r="ED779" s="12"/>
      <c r="EE779" s="12"/>
      <c r="EF779" s="12"/>
      <c r="EG779" s="12"/>
      <c r="EH779" s="12"/>
      <c r="EI779" s="12"/>
      <c r="EJ779" s="12"/>
      <c r="EK779" s="12"/>
      <c r="EL779" s="12"/>
      <c r="EM779" s="12"/>
      <c r="EN779" s="12"/>
      <c r="EO779" s="12"/>
      <c r="EP779" s="12"/>
      <c r="EQ779" s="12"/>
      <c r="ER779" s="12"/>
      <c r="ES779" s="12"/>
      <c r="ET779" s="12"/>
      <c r="EU779" s="12"/>
      <c r="EV779" s="12"/>
      <c r="EW779" s="12"/>
      <c r="EX779" s="12"/>
      <c r="EY779" s="12"/>
      <c r="EZ779" s="12"/>
      <c r="FA779" s="12"/>
      <c r="FB779" s="12"/>
      <c r="FC779" s="12"/>
      <c r="FD779" s="12"/>
      <c r="FE779" s="12"/>
      <c r="FF779" s="12"/>
      <c r="FG779" s="12"/>
      <c r="FH779" s="12"/>
      <c r="FI779" s="12"/>
      <c r="FJ779" s="12"/>
      <c r="FK779" s="12"/>
      <c r="FL779" s="12"/>
      <c r="FM779" s="12"/>
      <c r="FN779" s="12"/>
      <c r="FO779" s="12"/>
      <c r="FP779" s="12"/>
      <c r="FQ779" s="12"/>
      <c r="FR779" s="12"/>
      <c r="FS779" s="12"/>
      <c r="FT779" s="12"/>
      <c r="FU779" s="12"/>
      <c r="FV779" s="12"/>
      <c r="FW779" s="12"/>
      <c r="FX779" s="12"/>
      <c r="FY779" s="12"/>
      <c r="FZ779" s="12"/>
      <c r="GA779" s="12"/>
      <c r="GB779" s="12"/>
      <c r="GC779" s="12"/>
      <c r="GD779" s="12"/>
      <c r="GE779" s="12"/>
      <c r="GF779" s="12"/>
      <c r="GG779" s="12"/>
      <c r="GH779" s="12"/>
      <c r="GI779" s="12"/>
      <c r="GJ779" s="12"/>
      <c r="GK779" s="12"/>
      <c r="GL779" s="12"/>
      <c r="GM779" s="12"/>
      <c r="GN779" s="12"/>
      <c r="GO779" s="12"/>
      <c r="GP779" s="12"/>
      <c r="GQ779" s="12"/>
      <c r="GR779" s="12"/>
    </row>
    <row r="780" spans="1:200" x14ac:dyDescent="0.2">
      <c r="A780" s="79">
        <f t="shared" si="336"/>
        <v>43852</v>
      </c>
      <c r="B780" s="80">
        <f t="shared" ref="B780:B843" ca="1" si="342">IF(A780&lt;=TODAY(),C780+K780,IF(AND(A780&gt;TODAY(),A780&lt;=$B$1),IF(VLOOKUP(TODAY(),$A$10:$D$5000,4,FALSE)=0,"n.d",C780+K780),"n.d"))</f>
        <v>1158.1276499999999</v>
      </c>
      <c r="C780" s="81">
        <f t="shared" si="337"/>
        <v>1000</v>
      </c>
      <c r="D780" s="82">
        <f ca="1">IF(A780&lt;$B$1,VLOOKUP(A780,[1]DI!$A$4:$B$15000,2,FALSE),0)</f>
        <v>4.4000000000000004E-2</v>
      </c>
      <c r="E780" s="81">
        <f t="shared" ca="1" si="321"/>
        <v>1.7089000000000001E-4</v>
      </c>
      <c r="F780" s="83">
        <f t="shared" si="331"/>
        <v>1.1679999999999999</v>
      </c>
      <c r="G780" s="84">
        <f t="shared" ca="1" si="332"/>
        <v>1.0001995995199999</v>
      </c>
      <c r="H780" s="81">
        <f ca="1">TRUNC(PRODUCT(G$10:G779),15)</f>
        <v>1.1581276525422901</v>
      </c>
      <c r="I780" s="81">
        <f t="shared" si="338"/>
        <v>1</v>
      </c>
      <c r="J780" s="81">
        <f t="shared" ca="1" si="333"/>
        <v>1.15812765</v>
      </c>
      <c r="K780" s="81">
        <f t="shared" ca="1" si="334"/>
        <v>158.12764999999999</v>
      </c>
      <c r="L780" s="85">
        <f>IF(VLOOKUP(A780,$U$12:$AD$125,8)=VLOOKUP(A779,$U$12:$AD$125,8),0,VLOOKUP(A780,U$12:$AD$125,8))</f>
        <v>0</v>
      </c>
      <c r="M780" s="86">
        <f>IF(L780&gt;0,VLOOKUP(L780,T$12:$AC$125,7),0)</f>
        <v>0</v>
      </c>
      <c r="N780" s="81">
        <f t="shared" si="339"/>
        <v>0</v>
      </c>
      <c r="O780" s="81">
        <f t="shared" ca="1" si="335"/>
        <v>158.12764999999999</v>
      </c>
      <c r="P780" s="87" t="str">
        <f t="shared" si="340"/>
        <v>J=</v>
      </c>
      <c r="Q780" s="88">
        <f t="shared" si="341"/>
        <v>44676</v>
      </c>
      <c r="R780" s="7"/>
      <c r="S780" s="7"/>
      <c r="T780" s="7"/>
      <c r="U780" s="7"/>
      <c r="V780" s="7"/>
      <c r="W780" s="7"/>
      <c r="X780" s="7"/>
      <c r="Y780" s="7"/>
      <c r="Z780" s="7"/>
      <c r="AA780" s="7"/>
      <c r="AB780" s="7"/>
      <c r="AC780" s="7"/>
      <c r="AD780" s="7"/>
      <c r="AE780" s="7"/>
      <c r="AF780" s="65"/>
      <c r="AG780" s="9"/>
      <c r="AH780" s="9"/>
      <c r="AI780" s="4"/>
      <c r="AJ780" s="10"/>
      <c r="AK780" s="4"/>
      <c r="AL780" s="65"/>
      <c r="AM780" s="10"/>
      <c r="AN780" s="9"/>
      <c r="AO780" s="7"/>
      <c r="AP780" s="11"/>
      <c r="AQ780" s="9"/>
      <c r="AR780" s="24"/>
      <c r="AS780" s="65"/>
      <c r="AT780" s="12"/>
      <c r="AU780" s="12"/>
      <c r="AV780" s="22"/>
      <c r="AW780" s="12"/>
      <c r="AX780" s="12"/>
      <c r="AY780" s="12"/>
      <c r="AZ780" s="12"/>
      <c r="BA780" s="12"/>
      <c r="BB780" s="12"/>
      <c r="BC780" s="12"/>
      <c r="BD780" s="12"/>
      <c r="BE780" s="12"/>
      <c r="BF780" s="12"/>
      <c r="BG780" s="12"/>
      <c r="BH780" s="12"/>
      <c r="BI780" s="12"/>
      <c r="BJ780" s="12"/>
      <c r="BK780" s="12"/>
      <c r="BL780" s="12"/>
      <c r="BM780" s="12"/>
      <c r="BN780" s="12"/>
      <c r="BO780" s="12"/>
      <c r="BP780" s="12"/>
      <c r="BQ780" s="12"/>
      <c r="BR780" s="12"/>
      <c r="BS780" s="12"/>
      <c r="BT780" s="12"/>
      <c r="BU780" s="12"/>
      <c r="BV780" s="12"/>
      <c r="BW780" s="12"/>
      <c r="BX780" s="12"/>
      <c r="BY780" s="12"/>
      <c r="BZ780" s="12"/>
      <c r="CA780" s="12"/>
      <c r="CB780" s="12"/>
      <c r="CC780" s="12"/>
      <c r="CD780" s="12"/>
      <c r="CE780" s="12"/>
      <c r="CF780" s="12"/>
      <c r="CG780" s="12"/>
      <c r="CH780" s="12"/>
      <c r="CI780" s="12"/>
      <c r="CJ780" s="12"/>
      <c r="CK780" s="12"/>
      <c r="CL780" s="12"/>
      <c r="CM780" s="12"/>
      <c r="CN780" s="12"/>
      <c r="CO780" s="12"/>
      <c r="CP780" s="12"/>
      <c r="CQ780" s="12"/>
      <c r="CR780" s="12"/>
      <c r="CS780" s="12"/>
      <c r="CT780" s="12"/>
      <c r="CU780" s="12"/>
      <c r="CV780" s="12"/>
      <c r="CW780" s="12"/>
      <c r="CX780" s="12"/>
      <c r="CY780" s="12"/>
      <c r="CZ780" s="12"/>
      <c r="DA780" s="12"/>
      <c r="DB780" s="12"/>
      <c r="DC780" s="12"/>
      <c r="DD780" s="12"/>
      <c r="DE780" s="12"/>
      <c r="DF780" s="12"/>
      <c r="DG780" s="12"/>
      <c r="DH780" s="12"/>
      <c r="DI780" s="12"/>
      <c r="DJ780" s="12"/>
      <c r="DK780" s="12"/>
      <c r="DL780" s="12"/>
      <c r="DM780" s="12"/>
      <c r="DN780" s="12"/>
      <c r="DO780" s="12"/>
      <c r="DP780" s="12"/>
      <c r="DQ780" s="12"/>
      <c r="DR780" s="12"/>
      <c r="DS780" s="12"/>
      <c r="DT780" s="12"/>
      <c r="DU780" s="12"/>
      <c r="DV780" s="12"/>
      <c r="DW780" s="12"/>
      <c r="DX780" s="12"/>
      <c r="DY780" s="12"/>
      <c r="DZ780" s="12"/>
      <c r="EA780" s="12"/>
      <c r="EB780" s="12"/>
      <c r="EC780" s="12"/>
      <c r="ED780" s="12"/>
      <c r="EE780" s="12"/>
      <c r="EF780" s="12"/>
      <c r="EG780" s="12"/>
      <c r="EH780" s="12"/>
      <c r="EI780" s="12"/>
      <c r="EJ780" s="12"/>
      <c r="EK780" s="12"/>
      <c r="EL780" s="12"/>
      <c r="EM780" s="12"/>
      <c r="EN780" s="12"/>
      <c r="EO780" s="12"/>
      <c r="EP780" s="12"/>
      <c r="EQ780" s="12"/>
      <c r="ER780" s="12"/>
      <c r="ES780" s="12"/>
      <c r="ET780" s="12"/>
      <c r="EU780" s="12"/>
      <c r="EV780" s="12"/>
      <c r="EW780" s="12"/>
      <c r="EX780" s="12"/>
      <c r="EY780" s="12"/>
      <c r="EZ780" s="12"/>
      <c r="FA780" s="12"/>
      <c r="FB780" s="12"/>
      <c r="FC780" s="12"/>
      <c r="FD780" s="12"/>
      <c r="FE780" s="12"/>
      <c r="FF780" s="12"/>
      <c r="FG780" s="12"/>
      <c r="FH780" s="12"/>
      <c r="FI780" s="12"/>
      <c r="FJ780" s="12"/>
      <c r="FK780" s="12"/>
      <c r="FL780" s="12"/>
      <c r="FM780" s="12"/>
      <c r="FN780" s="12"/>
      <c r="FO780" s="12"/>
      <c r="FP780" s="12"/>
      <c r="FQ780" s="12"/>
      <c r="FR780" s="12"/>
      <c r="FS780" s="12"/>
      <c r="FT780" s="12"/>
      <c r="FU780" s="12"/>
      <c r="FV780" s="12"/>
      <c r="FW780" s="12"/>
      <c r="FX780" s="12"/>
      <c r="FY780" s="12"/>
      <c r="FZ780" s="12"/>
      <c r="GA780" s="12"/>
      <c r="GB780" s="12"/>
      <c r="GC780" s="12"/>
      <c r="GD780" s="12"/>
      <c r="GE780" s="12"/>
      <c r="GF780" s="12"/>
      <c r="GG780" s="12"/>
      <c r="GH780" s="12"/>
      <c r="GI780" s="12"/>
      <c r="GJ780" s="12"/>
      <c r="GK780" s="12"/>
      <c r="GL780" s="12"/>
      <c r="GM780" s="12"/>
      <c r="GN780" s="12"/>
      <c r="GO780" s="12"/>
      <c r="GP780" s="12"/>
      <c r="GQ780" s="12"/>
      <c r="GR780" s="12"/>
    </row>
    <row r="781" spans="1:200" x14ac:dyDescent="0.2">
      <c r="A781" s="79">
        <f t="shared" si="336"/>
        <v>43853</v>
      </c>
      <c r="B781" s="80">
        <f t="shared" ca="1" si="342"/>
        <v>1158.3588099999999</v>
      </c>
      <c r="C781" s="81">
        <f t="shared" si="337"/>
        <v>1000</v>
      </c>
      <c r="D781" s="82">
        <f ca="1">IF(A781&lt;$B$1,VLOOKUP(A781,[1]DI!$A$4:$B$15000,2,FALSE),0)</f>
        <v>4.4000000000000004E-2</v>
      </c>
      <c r="E781" s="81">
        <f t="shared" ref="E781:E844" ca="1" si="343">ROUND((((1+D781)^(1/252)-1)),8)</f>
        <v>1.7089000000000001E-4</v>
      </c>
      <c r="F781" s="83">
        <f t="shared" si="331"/>
        <v>1.1679999999999999</v>
      </c>
      <c r="G781" s="84">
        <f t="shared" ca="1" si="332"/>
        <v>1.0001995995199999</v>
      </c>
      <c r="H781" s="81">
        <f ca="1">TRUNC(PRODUCT(G$10:G780),15)</f>
        <v>1.1583588142658401</v>
      </c>
      <c r="I781" s="81">
        <f t="shared" si="338"/>
        <v>1</v>
      </c>
      <c r="J781" s="81">
        <f t="shared" ca="1" si="333"/>
        <v>1.15835881</v>
      </c>
      <c r="K781" s="81">
        <f t="shared" ca="1" si="334"/>
        <v>158.35881000000001</v>
      </c>
      <c r="L781" s="85">
        <f>IF(VLOOKUP(A781,$U$12:$AD$125,8)=VLOOKUP(A780,$U$12:$AD$125,8),0,VLOOKUP(A781,U$12:$AD$125,8))</f>
        <v>0</v>
      </c>
      <c r="M781" s="86">
        <f>IF(L781&gt;0,VLOOKUP(L781,T$12:$AC$125,7),0)</f>
        <v>0</v>
      </c>
      <c r="N781" s="81">
        <f t="shared" si="339"/>
        <v>0</v>
      </c>
      <c r="O781" s="81">
        <f t="shared" ca="1" si="335"/>
        <v>158.35881000000001</v>
      </c>
      <c r="P781" s="87" t="str">
        <f t="shared" si="340"/>
        <v>J=</v>
      </c>
      <c r="Q781" s="88">
        <f t="shared" si="341"/>
        <v>44676</v>
      </c>
      <c r="R781" s="7"/>
      <c r="S781" s="7"/>
      <c r="T781" s="7"/>
      <c r="U781" s="7"/>
      <c r="V781" s="7"/>
      <c r="W781" s="7"/>
      <c r="X781" s="7"/>
      <c r="Y781" s="7"/>
      <c r="Z781" s="7"/>
      <c r="AA781" s="7"/>
      <c r="AB781" s="7"/>
      <c r="AC781" s="7"/>
      <c r="AD781" s="7"/>
      <c r="AE781" s="7"/>
      <c r="AF781" s="65" t="str">
        <f t="shared" ref="AF781:AS781" si="344">$B$6</f>
        <v>ODCT21</v>
      </c>
      <c r="AG781" s="7" t="str">
        <f t="shared" si="344"/>
        <v>ODCT21</v>
      </c>
      <c r="AH781" s="7" t="str">
        <f t="shared" si="344"/>
        <v>ODCT21</v>
      </c>
      <c r="AI781" s="7" t="str">
        <f t="shared" si="344"/>
        <v>ODCT21</v>
      </c>
      <c r="AJ781" s="7" t="str">
        <f t="shared" si="344"/>
        <v>ODCT21</v>
      </c>
      <c r="AK781" s="4" t="str">
        <f t="shared" si="344"/>
        <v>ODCT21</v>
      </c>
      <c r="AL781" s="65" t="str">
        <f t="shared" si="344"/>
        <v>ODCT21</v>
      </c>
      <c r="AM781" s="7" t="str">
        <f t="shared" si="344"/>
        <v>ODCT21</v>
      </c>
      <c r="AN781" s="7" t="str">
        <f t="shared" si="344"/>
        <v>ODCT21</v>
      </c>
      <c r="AO781" s="7" t="str">
        <f t="shared" si="344"/>
        <v>ODCT21</v>
      </c>
      <c r="AP781" s="11" t="str">
        <f t="shared" si="344"/>
        <v>ODCT21</v>
      </c>
      <c r="AQ781" s="7" t="str">
        <f t="shared" si="344"/>
        <v>ODCT21</v>
      </c>
      <c r="AR781" s="8" t="str">
        <f t="shared" si="344"/>
        <v>ODCT21</v>
      </c>
      <c r="AS781" s="65" t="str">
        <f t="shared" si="344"/>
        <v>ODCT21</v>
      </c>
      <c r="AT781" s="12"/>
      <c r="AU781" s="12"/>
      <c r="AV781" s="22"/>
      <c r="AW781" s="12"/>
      <c r="AX781" s="12"/>
      <c r="AY781" s="12"/>
      <c r="AZ781" s="12"/>
      <c r="BA781" s="12"/>
      <c r="BB781" s="12"/>
      <c r="BC781" s="12"/>
      <c r="BD781" s="12"/>
      <c r="BE781" s="12"/>
      <c r="BF781" s="12"/>
      <c r="BG781" s="12"/>
      <c r="BH781" s="12"/>
      <c r="BI781" s="12"/>
      <c r="BJ781" s="12"/>
      <c r="BK781" s="12"/>
      <c r="BL781" s="12"/>
      <c r="BM781" s="12"/>
      <c r="BN781" s="12"/>
      <c r="BO781" s="12"/>
      <c r="BP781" s="12"/>
      <c r="BQ781" s="12"/>
      <c r="BR781" s="12"/>
      <c r="BS781" s="12"/>
      <c r="BT781" s="12"/>
      <c r="BU781" s="12"/>
      <c r="BV781" s="12"/>
      <c r="BW781" s="12"/>
      <c r="BX781" s="12"/>
      <c r="BY781" s="12"/>
      <c r="BZ781" s="12"/>
      <c r="CA781" s="12"/>
      <c r="CB781" s="12"/>
      <c r="CC781" s="12"/>
      <c r="CD781" s="12"/>
      <c r="CE781" s="12"/>
      <c r="CF781" s="12"/>
      <c r="CG781" s="12"/>
      <c r="CH781" s="12"/>
      <c r="CI781" s="12"/>
      <c r="CJ781" s="12"/>
      <c r="CK781" s="12"/>
      <c r="CL781" s="12"/>
      <c r="CM781" s="12"/>
      <c r="CN781" s="12"/>
      <c r="CO781" s="12"/>
      <c r="CP781" s="12"/>
      <c r="CQ781" s="12"/>
      <c r="CR781" s="12"/>
      <c r="CS781" s="12"/>
      <c r="CT781" s="12"/>
      <c r="CU781" s="12"/>
      <c r="CV781" s="12"/>
      <c r="CW781" s="12"/>
      <c r="CX781" s="12"/>
      <c r="CY781" s="12"/>
      <c r="CZ781" s="12"/>
      <c r="DA781" s="12"/>
      <c r="DB781" s="12"/>
      <c r="DC781" s="12"/>
      <c r="DD781" s="12"/>
      <c r="DE781" s="12"/>
      <c r="DF781" s="12"/>
      <c r="DG781" s="12"/>
      <c r="DH781" s="12"/>
      <c r="DI781" s="12"/>
      <c r="DJ781" s="12"/>
      <c r="DK781" s="12"/>
      <c r="DL781" s="12"/>
      <c r="DM781" s="12"/>
      <c r="DN781" s="12"/>
      <c r="DO781" s="12"/>
      <c r="DP781" s="12"/>
      <c r="DQ781" s="12"/>
      <c r="DR781" s="12"/>
      <c r="DS781" s="12"/>
      <c r="DT781" s="12"/>
      <c r="DU781" s="12"/>
      <c r="DV781" s="12"/>
      <c r="DW781" s="12"/>
      <c r="DX781" s="12"/>
      <c r="DY781" s="12"/>
      <c r="DZ781" s="12"/>
      <c r="EA781" s="12"/>
      <c r="EB781" s="12"/>
      <c r="EC781" s="12"/>
      <c r="ED781" s="12"/>
      <c r="EE781" s="12"/>
      <c r="EF781" s="12"/>
      <c r="EG781" s="12"/>
      <c r="EH781" s="12"/>
      <c r="EI781" s="12"/>
      <c r="EJ781" s="12"/>
      <c r="EK781" s="12"/>
      <c r="EL781" s="12"/>
      <c r="EM781" s="12"/>
      <c r="EN781" s="12"/>
      <c r="EO781" s="12"/>
      <c r="EP781" s="12"/>
      <c r="EQ781" s="12"/>
      <c r="ER781" s="12"/>
      <c r="ES781" s="12"/>
      <c r="ET781" s="12"/>
      <c r="EU781" s="12"/>
      <c r="EV781" s="12"/>
      <c r="EW781" s="12"/>
      <c r="EX781" s="12"/>
      <c r="EY781" s="12"/>
      <c r="EZ781" s="12"/>
      <c r="FA781" s="12"/>
      <c r="FB781" s="12"/>
      <c r="FC781" s="12"/>
      <c r="FD781" s="12"/>
      <c r="FE781" s="12"/>
      <c r="FF781" s="12"/>
      <c r="FG781" s="12"/>
      <c r="FH781" s="12"/>
      <c r="FI781" s="12"/>
      <c r="FJ781" s="12"/>
      <c r="FK781" s="12"/>
      <c r="FL781" s="12"/>
      <c r="FM781" s="12"/>
      <c r="FN781" s="12"/>
      <c r="FO781" s="12"/>
      <c r="FP781" s="12"/>
      <c r="FQ781" s="12"/>
      <c r="FR781" s="12"/>
      <c r="FS781" s="12"/>
      <c r="FT781" s="12"/>
      <c r="FU781" s="12"/>
      <c r="FV781" s="12"/>
      <c r="FW781" s="12"/>
      <c r="FX781" s="12"/>
      <c r="FY781" s="12"/>
      <c r="FZ781" s="12"/>
      <c r="GA781" s="12"/>
      <c r="GB781" s="12"/>
      <c r="GC781" s="12"/>
      <c r="GD781" s="12"/>
      <c r="GE781" s="12"/>
      <c r="GF781" s="12"/>
      <c r="GG781" s="12"/>
      <c r="GH781" s="12"/>
      <c r="GI781" s="12"/>
      <c r="GJ781" s="12"/>
      <c r="GK781" s="12"/>
      <c r="GL781" s="12"/>
      <c r="GM781" s="12"/>
      <c r="GN781" s="12"/>
      <c r="GO781" s="12"/>
      <c r="GP781" s="12"/>
      <c r="GQ781" s="12"/>
      <c r="GR781" s="12"/>
    </row>
    <row r="782" spans="1:200" x14ac:dyDescent="0.2">
      <c r="A782" s="79">
        <f t="shared" si="336"/>
        <v>43854</v>
      </c>
      <c r="B782" s="80">
        <f t="shared" ca="1" si="342"/>
        <v>1158.5900200000001</v>
      </c>
      <c r="C782" s="81">
        <f t="shared" si="337"/>
        <v>1000</v>
      </c>
      <c r="D782" s="82">
        <f ca="1">IF(A782&lt;$B$1,VLOOKUP(A782,[1]DI!$A$4:$B$15000,2,FALSE),0)</f>
        <v>4.4000000000000004E-2</v>
      </c>
      <c r="E782" s="81">
        <f t="shared" ca="1" si="343"/>
        <v>1.7089000000000001E-4</v>
      </c>
      <c r="F782" s="83">
        <f t="shared" si="331"/>
        <v>1.1679999999999999</v>
      </c>
      <c r="G782" s="84">
        <f t="shared" ca="1" si="332"/>
        <v>1.0001995995199999</v>
      </c>
      <c r="H782" s="81">
        <f ca="1">TRUNC(PRODUCT(G$10:G781),15)</f>
        <v>1.1585900221291501</v>
      </c>
      <c r="I782" s="81">
        <f t="shared" si="338"/>
        <v>1</v>
      </c>
      <c r="J782" s="81">
        <f t="shared" ca="1" si="333"/>
        <v>1.1585900200000001</v>
      </c>
      <c r="K782" s="81">
        <f t="shared" ca="1" si="334"/>
        <v>158.59002000000001</v>
      </c>
      <c r="L782" s="85">
        <f>IF(VLOOKUP(A782,$U$12:$AD$125,8)=VLOOKUP(A781,$U$12:$AD$125,8),0,VLOOKUP(A782,U$12:$AD$125,8))</f>
        <v>0</v>
      </c>
      <c r="M782" s="86">
        <f>IF(L782&gt;0,VLOOKUP(L782,T$12:$AC$125,7),0)</f>
        <v>0</v>
      </c>
      <c r="N782" s="81">
        <f t="shared" si="339"/>
        <v>0</v>
      </c>
      <c r="O782" s="81">
        <f t="shared" ca="1" si="335"/>
        <v>158.59002000000001</v>
      </c>
      <c r="P782" s="87" t="str">
        <f t="shared" si="340"/>
        <v>J=</v>
      </c>
      <c r="Q782" s="88">
        <f t="shared" si="341"/>
        <v>44676</v>
      </c>
      <c r="R782" s="7"/>
      <c r="S782" s="7"/>
      <c r="T782" s="7"/>
      <c r="U782" s="7"/>
      <c r="V782" s="7"/>
      <c r="W782" s="7"/>
      <c r="X782" s="7"/>
      <c r="Y782" s="7"/>
      <c r="Z782" s="7"/>
      <c r="AA782" s="7"/>
      <c r="AB782" s="7"/>
      <c r="AC782" s="7"/>
      <c r="AD782" s="7"/>
      <c r="AE782" s="7"/>
      <c r="AF782" s="37" t="s">
        <v>14</v>
      </c>
      <c r="AG782" s="3" t="s">
        <v>7</v>
      </c>
      <c r="AH782" s="3" t="s">
        <v>8</v>
      </c>
      <c r="AI782" s="18" t="s">
        <v>9</v>
      </c>
      <c r="AJ782" s="19" t="s">
        <v>9</v>
      </c>
      <c r="AK782" s="18" t="s">
        <v>9</v>
      </c>
      <c r="AL782" s="67" t="s">
        <v>14</v>
      </c>
      <c r="AM782" s="19" t="s">
        <v>9</v>
      </c>
      <c r="AN782" s="3" t="s">
        <v>10</v>
      </c>
      <c r="AO782" s="6" t="s">
        <v>11</v>
      </c>
      <c r="AP782" s="20" t="s">
        <v>12</v>
      </c>
      <c r="AQ782" s="3" t="s">
        <v>12</v>
      </c>
      <c r="AR782" s="21" t="s">
        <v>13</v>
      </c>
      <c r="AS782" s="37" t="s">
        <v>13</v>
      </c>
      <c r="AT782" s="12"/>
      <c r="AU782" s="12"/>
      <c r="AV782" s="22"/>
      <c r="AW782" s="12"/>
      <c r="AX782" s="12"/>
      <c r="AY782" s="12"/>
      <c r="AZ782" s="12"/>
      <c r="BA782" s="12"/>
      <c r="BB782" s="12"/>
      <c r="BC782" s="12"/>
      <c r="BD782" s="12"/>
      <c r="BE782" s="12"/>
      <c r="BF782" s="12"/>
      <c r="BG782" s="12"/>
      <c r="BH782" s="12"/>
      <c r="BI782" s="12"/>
      <c r="BJ782" s="12"/>
      <c r="BK782" s="12"/>
      <c r="BL782" s="12"/>
      <c r="BM782" s="12"/>
      <c r="BN782" s="12"/>
      <c r="BO782" s="12"/>
      <c r="BP782" s="12"/>
      <c r="BQ782" s="12"/>
      <c r="BR782" s="12"/>
      <c r="BS782" s="12"/>
      <c r="BT782" s="12"/>
      <c r="BU782" s="12"/>
      <c r="BV782" s="12"/>
      <c r="BW782" s="12"/>
      <c r="BX782" s="12"/>
      <c r="BY782" s="12"/>
      <c r="BZ782" s="12"/>
      <c r="CA782" s="12"/>
      <c r="CB782" s="12"/>
      <c r="CC782" s="12"/>
      <c r="CD782" s="12"/>
      <c r="CE782" s="12"/>
      <c r="CF782" s="12"/>
      <c r="CG782" s="12"/>
      <c r="CH782" s="12"/>
      <c r="CI782" s="12"/>
      <c r="CJ782" s="12"/>
      <c r="CK782" s="12"/>
      <c r="CL782" s="12"/>
      <c r="CM782" s="12"/>
      <c r="CN782" s="12"/>
      <c r="CO782" s="12"/>
      <c r="CP782" s="12"/>
      <c r="CQ782" s="12"/>
      <c r="CR782" s="12"/>
      <c r="CS782" s="12"/>
      <c r="CT782" s="12"/>
      <c r="CU782" s="12"/>
      <c r="CV782" s="12"/>
      <c r="CW782" s="12"/>
      <c r="CX782" s="12"/>
      <c r="CY782" s="12"/>
      <c r="CZ782" s="12"/>
      <c r="DA782" s="12"/>
      <c r="DB782" s="12"/>
      <c r="DC782" s="12"/>
      <c r="DD782" s="12"/>
      <c r="DE782" s="12"/>
      <c r="DF782" s="12"/>
      <c r="DG782" s="12"/>
      <c r="DH782" s="12"/>
      <c r="DI782" s="12"/>
      <c r="DJ782" s="12"/>
      <c r="DK782" s="12"/>
      <c r="DL782" s="12"/>
      <c r="DM782" s="12"/>
      <c r="DN782" s="12"/>
      <c r="DO782" s="12"/>
      <c r="DP782" s="12"/>
      <c r="DQ782" s="12"/>
      <c r="DR782" s="12"/>
      <c r="DS782" s="12"/>
      <c r="DT782" s="12"/>
      <c r="DU782" s="12"/>
      <c r="DV782" s="12"/>
      <c r="DW782" s="12"/>
      <c r="DX782" s="12"/>
      <c r="DY782" s="12"/>
      <c r="DZ782" s="12"/>
      <c r="EA782" s="12"/>
      <c r="EB782" s="12"/>
      <c r="EC782" s="12"/>
      <c r="ED782" s="12"/>
      <c r="EE782" s="12"/>
      <c r="EF782" s="12"/>
      <c r="EG782" s="12"/>
      <c r="EH782" s="12"/>
      <c r="EI782" s="12"/>
      <c r="EJ782" s="12"/>
      <c r="EK782" s="12"/>
      <c r="EL782" s="12"/>
      <c r="EM782" s="12"/>
      <c r="EN782" s="12"/>
      <c r="EO782" s="12"/>
      <c r="EP782" s="12"/>
      <c r="EQ782" s="12"/>
      <c r="ER782" s="12"/>
      <c r="ES782" s="12"/>
      <c r="ET782" s="12"/>
      <c r="EU782" s="12"/>
      <c r="EV782" s="12"/>
      <c r="EW782" s="12"/>
      <c r="EX782" s="12"/>
      <c r="EY782" s="12"/>
      <c r="EZ782" s="12"/>
      <c r="FA782" s="12"/>
      <c r="FB782" s="12"/>
      <c r="FC782" s="12"/>
      <c r="FD782" s="12"/>
      <c r="FE782" s="12"/>
      <c r="FF782" s="12"/>
      <c r="FG782" s="12"/>
      <c r="FH782" s="12"/>
      <c r="FI782" s="12"/>
      <c r="FJ782" s="12"/>
      <c r="FK782" s="12"/>
      <c r="FL782" s="12"/>
      <c r="FM782" s="12"/>
      <c r="FN782" s="12"/>
      <c r="FO782" s="12"/>
      <c r="FP782" s="12"/>
      <c r="FQ782" s="12"/>
      <c r="FR782" s="12"/>
      <c r="FS782" s="12"/>
      <c r="FT782" s="12"/>
      <c r="FU782" s="12"/>
      <c r="FV782" s="12"/>
      <c r="FW782" s="12"/>
      <c r="FX782" s="12"/>
      <c r="FY782" s="12"/>
      <c r="FZ782" s="12"/>
      <c r="GA782" s="12"/>
      <c r="GB782" s="12"/>
      <c r="GC782" s="12"/>
      <c r="GD782" s="12"/>
      <c r="GE782" s="12"/>
      <c r="GF782" s="12"/>
      <c r="GG782" s="12"/>
      <c r="GH782" s="12"/>
      <c r="GI782" s="12"/>
      <c r="GJ782" s="12"/>
      <c r="GK782" s="12"/>
      <c r="GL782" s="12"/>
      <c r="GM782" s="12"/>
      <c r="GN782" s="12"/>
      <c r="GO782" s="12"/>
      <c r="GP782" s="12"/>
      <c r="GQ782" s="12"/>
      <c r="GR782" s="12"/>
    </row>
    <row r="783" spans="1:200" x14ac:dyDescent="0.2">
      <c r="A783" s="79">
        <f t="shared" si="336"/>
        <v>43855</v>
      </c>
      <c r="B783" s="80">
        <f t="shared" ca="1" si="342"/>
        <v>1158.8212800000001</v>
      </c>
      <c r="C783" s="81">
        <f t="shared" si="337"/>
        <v>1000</v>
      </c>
      <c r="D783" s="82">
        <f ca="1">IF(A783&lt;$B$1,VLOOKUP(A783,[1]DI!$A$4:$B$15000,2,FALSE),0)</f>
        <v>0</v>
      </c>
      <c r="E783" s="81">
        <f t="shared" ca="1" si="343"/>
        <v>0</v>
      </c>
      <c r="F783" s="83">
        <f t="shared" si="331"/>
        <v>1.1679999999999999</v>
      </c>
      <c r="G783" s="84">
        <f t="shared" ca="1" si="332"/>
        <v>1</v>
      </c>
      <c r="H783" s="81">
        <f ca="1">TRUNC(PRODUCT(G$10:G782),15)</f>
        <v>1.15882127614145</v>
      </c>
      <c r="I783" s="81">
        <f t="shared" si="338"/>
        <v>1</v>
      </c>
      <c r="J783" s="81">
        <f t="shared" ca="1" si="333"/>
        <v>1.15882128</v>
      </c>
      <c r="K783" s="81">
        <f t="shared" ca="1" si="334"/>
        <v>158.82128</v>
      </c>
      <c r="L783" s="85">
        <f>IF(VLOOKUP(A783,$U$12:$AD$125,8)=VLOOKUP(A782,$U$12:$AD$125,8),0,VLOOKUP(A783,U$12:$AD$125,8))</f>
        <v>0</v>
      </c>
      <c r="M783" s="86">
        <f>IF(L783&gt;0,VLOOKUP(L783,T$12:$AC$125,7),0)</f>
        <v>0</v>
      </c>
      <c r="N783" s="81">
        <f t="shared" si="339"/>
        <v>0</v>
      </c>
      <c r="O783" s="81">
        <f t="shared" ca="1" si="335"/>
        <v>158.82128</v>
      </c>
      <c r="P783" s="87" t="str">
        <f t="shared" si="340"/>
        <v>J=</v>
      </c>
      <c r="Q783" s="88">
        <f t="shared" si="341"/>
        <v>44676</v>
      </c>
      <c r="R783" s="7"/>
      <c r="S783" s="7"/>
      <c r="T783" s="7"/>
      <c r="U783" s="7"/>
      <c r="V783" s="7"/>
      <c r="W783" s="7"/>
      <c r="X783" s="7"/>
      <c r="Y783" s="7"/>
      <c r="Z783" s="7"/>
      <c r="AA783" s="7"/>
      <c r="AB783" s="7"/>
      <c r="AC783" s="7"/>
      <c r="AD783" s="7"/>
      <c r="AE783" s="7"/>
      <c r="AF783" s="37" t="s">
        <v>65</v>
      </c>
      <c r="AG783" s="9" t="str">
        <f>$B$6</f>
        <v>ODCT21</v>
      </c>
      <c r="AH783" s="3" t="s">
        <v>15</v>
      </c>
      <c r="AI783" s="13" t="s">
        <v>16</v>
      </c>
      <c r="AJ783" s="5"/>
      <c r="AK783" s="13" t="s">
        <v>17</v>
      </c>
      <c r="AL783" s="37"/>
      <c r="AM783" s="5"/>
      <c r="AN783" s="3"/>
      <c r="AO783" s="6"/>
      <c r="AP783" s="20"/>
      <c r="AQ783" s="3"/>
      <c r="AR783" s="21" t="s">
        <v>20</v>
      </c>
      <c r="AS783" s="37" t="s">
        <v>20</v>
      </c>
      <c r="AT783" s="12"/>
      <c r="AU783" s="12"/>
      <c r="AV783" s="22"/>
      <c r="AW783" s="12"/>
      <c r="AX783" s="12"/>
      <c r="AY783" s="12"/>
      <c r="AZ783" s="12"/>
      <c r="BA783" s="12"/>
      <c r="BB783" s="12"/>
      <c r="BC783" s="12"/>
      <c r="BD783" s="12"/>
      <c r="BE783" s="12"/>
      <c r="BF783" s="12"/>
      <c r="BG783" s="12"/>
      <c r="BH783" s="12"/>
      <c r="BI783" s="12"/>
      <c r="BJ783" s="12"/>
      <c r="BK783" s="12"/>
      <c r="BL783" s="12"/>
      <c r="BM783" s="12"/>
      <c r="BN783" s="12"/>
      <c r="BO783" s="12"/>
      <c r="BP783" s="12"/>
      <c r="BQ783" s="12"/>
      <c r="BR783" s="12"/>
      <c r="BS783" s="12"/>
      <c r="BT783" s="12"/>
      <c r="BU783" s="12"/>
      <c r="BV783" s="12"/>
      <c r="BW783" s="12"/>
      <c r="BX783" s="12"/>
      <c r="BY783" s="12"/>
      <c r="BZ783" s="12"/>
      <c r="CA783" s="12"/>
      <c r="CB783" s="12"/>
      <c r="CC783" s="12"/>
      <c r="CD783" s="12"/>
      <c r="CE783" s="12"/>
      <c r="CF783" s="12"/>
      <c r="CG783" s="12"/>
      <c r="CH783" s="12"/>
      <c r="CI783" s="12"/>
      <c r="CJ783" s="12"/>
      <c r="CK783" s="12"/>
      <c r="CL783" s="12"/>
      <c r="CM783" s="12"/>
      <c r="CN783" s="12"/>
      <c r="CO783" s="12"/>
      <c r="CP783" s="12"/>
      <c r="CQ783" s="12"/>
      <c r="CR783" s="12"/>
      <c r="CS783" s="12"/>
      <c r="CT783" s="12"/>
      <c r="CU783" s="12"/>
      <c r="CV783" s="12"/>
      <c r="CW783" s="12"/>
      <c r="CX783" s="12"/>
      <c r="CY783" s="12"/>
      <c r="CZ783" s="12"/>
      <c r="DA783" s="12"/>
      <c r="DB783" s="12"/>
      <c r="DC783" s="12"/>
      <c r="DD783" s="12"/>
      <c r="DE783" s="12"/>
      <c r="DF783" s="12"/>
      <c r="DG783" s="12"/>
      <c r="DH783" s="12"/>
      <c r="DI783" s="12"/>
      <c r="DJ783" s="12"/>
      <c r="DK783" s="12"/>
      <c r="DL783" s="12"/>
      <c r="DM783" s="12"/>
      <c r="DN783" s="12"/>
      <c r="DO783" s="12"/>
      <c r="DP783" s="12"/>
      <c r="DQ783" s="12"/>
      <c r="DR783" s="12"/>
      <c r="DS783" s="12"/>
      <c r="DT783" s="12"/>
      <c r="DU783" s="12"/>
      <c r="DV783" s="12"/>
      <c r="DW783" s="12"/>
      <c r="DX783" s="12"/>
      <c r="DY783" s="12"/>
      <c r="DZ783" s="12"/>
      <c r="EA783" s="12"/>
      <c r="EB783" s="12"/>
      <c r="EC783" s="12"/>
      <c r="ED783" s="12"/>
      <c r="EE783" s="12"/>
      <c r="EF783" s="12"/>
      <c r="EG783" s="12"/>
      <c r="EH783" s="12"/>
      <c r="EI783" s="12"/>
      <c r="EJ783" s="12"/>
      <c r="EK783" s="12"/>
      <c r="EL783" s="12"/>
      <c r="EM783" s="12"/>
      <c r="EN783" s="12"/>
      <c r="EO783" s="12"/>
      <c r="EP783" s="12"/>
      <c r="EQ783" s="12"/>
      <c r="ER783" s="12"/>
      <c r="ES783" s="12"/>
      <c r="ET783" s="12"/>
      <c r="EU783" s="12"/>
      <c r="EV783" s="12"/>
      <c r="EW783" s="12"/>
      <c r="EX783" s="12"/>
      <c r="EY783" s="12"/>
      <c r="EZ783" s="12"/>
      <c r="FA783" s="12"/>
      <c r="FB783" s="12"/>
      <c r="FC783" s="12"/>
      <c r="FD783" s="12"/>
      <c r="FE783" s="12"/>
      <c r="FF783" s="12"/>
      <c r="FG783" s="12"/>
      <c r="FH783" s="12"/>
      <c r="FI783" s="12"/>
      <c r="FJ783" s="12"/>
      <c r="FK783" s="12"/>
      <c r="FL783" s="12"/>
      <c r="FM783" s="12"/>
      <c r="FN783" s="12"/>
      <c r="FO783" s="12"/>
      <c r="FP783" s="12"/>
      <c r="FQ783" s="12"/>
      <c r="FR783" s="12"/>
      <c r="FS783" s="12"/>
      <c r="FT783" s="12"/>
      <c r="FU783" s="12"/>
      <c r="FV783" s="12"/>
      <c r="FW783" s="12"/>
      <c r="FX783" s="12"/>
      <c r="FY783" s="12"/>
      <c r="FZ783" s="12"/>
      <c r="GA783" s="12"/>
      <c r="GB783" s="12"/>
      <c r="GC783" s="12"/>
      <c r="GD783" s="12"/>
      <c r="GE783" s="12"/>
      <c r="GF783" s="12"/>
      <c r="GG783" s="12"/>
      <c r="GH783" s="12"/>
      <c r="GI783" s="12"/>
      <c r="GJ783" s="12"/>
      <c r="GK783" s="12"/>
      <c r="GL783" s="12"/>
      <c r="GM783" s="12"/>
      <c r="GN783" s="12"/>
      <c r="GO783" s="12"/>
      <c r="GP783" s="12"/>
      <c r="GQ783" s="12"/>
      <c r="GR783" s="12"/>
    </row>
    <row r="784" spans="1:200" x14ac:dyDescent="0.2">
      <c r="A784" s="79">
        <f t="shared" si="336"/>
        <v>43856</v>
      </c>
      <c r="B784" s="80">
        <f t="shared" ca="1" si="342"/>
        <v>1158.8212800000001</v>
      </c>
      <c r="C784" s="81">
        <f t="shared" si="337"/>
        <v>1000</v>
      </c>
      <c r="D784" s="82">
        <f ca="1">IF(A784&lt;$B$1,VLOOKUP(A784,[1]DI!$A$4:$B$15000,2,FALSE),0)</f>
        <v>0</v>
      </c>
      <c r="E784" s="81">
        <f t="shared" ca="1" si="343"/>
        <v>0</v>
      </c>
      <c r="F784" s="83">
        <f t="shared" si="331"/>
        <v>1.1679999999999999</v>
      </c>
      <c r="G784" s="84">
        <f t="shared" ca="1" si="332"/>
        <v>1</v>
      </c>
      <c r="H784" s="81">
        <f ca="1">TRUNC(PRODUCT(G$10:G783),15)</f>
        <v>1.15882127614145</v>
      </c>
      <c r="I784" s="81">
        <f t="shared" si="338"/>
        <v>1</v>
      </c>
      <c r="J784" s="81">
        <f t="shared" ca="1" si="333"/>
        <v>1.15882128</v>
      </c>
      <c r="K784" s="81">
        <f t="shared" ca="1" si="334"/>
        <v>158.82128</v>
      </c>
      <c r="L784" s="85">
        <f>IF(VLOOKUP(A784,$U$12:$AD$125,8)=VLOOKUP(A783,$U$12:$AD$125,8),0,VLOOKUP(A784,U$12:$AD$125,8))</f>
        <v>0</v>
      </c>
      <c r="M784" s="86">
        <f>IF(L784&gt;0,VLOOKUP(L784,T$12:$AC$125,7),0)</f>
        <v>0</v>
      </c>
      <c r="N784" s="81">
        <f t="shared" si="339"/>
        <v>0</v>
      </c>
      <c r="O784" s="81">
        <f t="shared" ca="1" si="335"/>
        <v>158.82128</v>
      </c>
      <c r="P784" s="87" t="str">
        <f t="shared" si="340"/>
        <v>J=</v>
      </c>
      <c r="Q784" s="88">
        <f t="shared" si="341"/>
        <v>44676</v>
      </c>
      <c r="R784" s="7"/>
      <c r="S784" s="7"/>
      <c r="T784" s="7"/>
      <c r="U784" s="7"/>
      <c r="V784" s="7"/>
      <c r="W784" s="7"/>
      <c r="X784" s="7"/>
      <c r="Y784" s="7"/>
      <c r="Z784" s="7"/>
      <c r="AA784" s="7"/>
      <c r="AB784" s="7"/>
      <c r="AC784" s="7"/>
      <c r="AD784" s="7"/>
      <c r="AE784" s="7"/>
      <c r="AF784" s="37" t="s">
        <v>65</v>
      </c>
      <c r="AG784" s="9"/>
      <c r="AH784" s="3"/>
      <c r="AI784" s="13"/>
      <c r="AJ784" s="5"/>
      <c r="AK784" s="13"/>
      <c r="AL784" s="37"/>
      <c r="AM784" s="5"/>
      <c r="AN784" s="3"/>
      <c r="AO784" s="6"/>
      <c r="AP784" s="20"/>
      <c r="AQ784" s="3"/>
      <c r="AR784" s="21" t="s">
        <v>24</v>
      </c>
      <c r="AS784" s="37" t="s">
        <v>14</v>
      </c>
      <c r="AT784" s="12"/>
      <c r="AU784" s="12"/>
      <c r="AV784" s="22"/>
      <c r="AW784" s="12"/>
      <c r="AX784" s="12"/>
      <c r="AY784" s="12"/>
      <c r="AZ784" s="12"/>
      <c r="BA784" s="12"/>
      <c r="BB784" s="12"/>
      <c r="BC784" s="12"/>
      <c r="BD784" s="12"/>
      <c r="BE784" s="12"/>
      <c r="BF784" s="12"/>
      <c r="BG784" s="12"/>
      <c r="BH784" s="12"/>
      <c r="BI784" s="12"/>
      <c r="BJ784" s="12"/>
      <c r="BK784" s="12"/>
      <c r="BL784" s="12"/>
      <c r="BM784" s="12"/>
      <c r="BN784" s="12"/>
      <c r="BO784" s="12"/>
      <c r="BP784" s="12"/>
      <c r="BQ784" s="12"/>
      <c r="BR784" s="12"/>
      <c r="BS784" s="12"/>
      <c r="BT784" s="12"/>
      <c r="BU784" s="12"/>
      <c r="BV784" s="12"/>
      <c r="BW784" s="12"/>
      <c r="BX784" s="12"/>
      <c r="BY784" s="12"/>
      <c r="BZ784" s="12"/>
      <c r="CA784" s="12"/>
      <c r="CB784" s="12"/>
      <c r="CC784" s="12"/>
      <c r="CD784" s="12"/>
      <c r="CE784" s="12"/>
      <c r="CF784" s="12"/>
      <c r="CG784" s="12"/>
      <c r="CH784" s="12"/>
      <c r="CI784" s="12"/>
      <c r="CJ784" s="12"/>
      <c r="CK784" s="12"/>
      <c r="CL784" s="12"/>
      <c r="CM784" s="12"/>
      <c r="CN784" s="12"/>
      <c r="CO784" s="12"/>
      <c r="CP784" s="12"/>
      <c r="CQ784" s="12"/>
      <c r="CR784" s="12"/>
      <c r="CS784" s="12"/>
      <c r="CT784" s="12"/>
      <c r="CU784" s="12"/>
      <c r="CV784" s="12"/>
      <c r="CW784" s="12"/>
      <c r="CX784" s="12"/>
      <c r="CY784" s="12"/>
      <c r="CZ784" s="12"/>
      <c r="DA784" s="12"/>
      <c r="DB784" s="12"/>
      <c r="DC784" s="12"/>
      <c r="DD784" s="12"/>
      <c r="DE784" s="12"/>
      <c r="DF784" s="12"/>
      <c r="DG784" s="12"/>
      <c r="DH784" s="12"/>
      <c r="DI784" s="12"/>
      <c r="DJ784" s="12"/>
      <c r="DK784" s="12"/>
      <c r="DL784" s="12"/>
      <c r="DM784" s="12"/>
      <c r="DN784" s="12"/>
      <c r="DO784" s="12"/>
      <c r="DP784" s="12"/>
      <c r="DQ784" s="12"/>
      <c r="DR784" s="12"/>
      <c r="DS784" s="12"/>
      <c r="DT784" s="12"/>
      <c r="DU784" s="12"/>
      <c r="DV784" s="12"/>
      <c r="DW784" s="12"/>
      <c r="DX784" s="12"/>
      <c r="DY784" s="12"/>
      <c r="DZ784" s="12"/>
      <c r="EA784" s="12"/>
      <c r="EB784" s="12"/>
      <c r="EC784" s="12"/>
      <c r="ED784" s="12"/>
      <c r="EE784" s="12"/>
      <c r="EF784" s="12"/>
      <c r="EG784" s="12"/>
      <c r="EH784" s="12"/>
      <c r="EI784" s="12"/>
      <c r="EJ784" s="12"/>
      <c r="EK784" s="12"/>
      <c r="EL784" s="12"/>
      <c r="EM784" s="12"/>
      <c r="EN784" s="12"/>
      <c r="EO784" s="12"/>
      <c r="EP784" s="12"/>
      <c r="EQ784" s="12"/>
      <c r="ER784" s="12"/>
      <c r="ES784" s="12"/>
      <c r="ET784" s="12"/>
      <c r="EU784" s="12"/>
      <c r="EV784" s="12"/>
      <c r="EW784" s="12"/>
      <c r="EX784" s="12"/>
      <c r="EY784" s="12"/>
      <c r="EZ784" s="12"/>
      <c r="FA784" s="12"/>
      <c r="FB784" s="12"/>
      <c r="FC784" s="12"/>
      <c r="FD784" s="12"/>
      <c r="FE784" s="12"/>
      <c r="FF784" s="12"/>
      <c r="FG784" s="12"/>
      <c r="FH784" s="12"/>
      <c r="FI784" s="12"/>
      <c r="FJ784" s="12"/>
      <c r="FK784" s="12"/>
      <c r="FL784" s="12"/>
      <c r="FM784" s="12"/>
      <c r="FN784" s="12"/>
      <c r="FO784" s="12"/>
      <c r="FP784" s="12"/>
      <c r="FQ784" s="12"/>
      <c r="FR784" s="12"/>
      <c r="FS784" s="12"/>
      <c r="FT784" s="12"/>
      <c r="FU784" s="12"/>
      <c r="FV784" s="12"/>
      <c r="FW784" s="12"/>
      <c r="FX784" s="12"/>
      <c r="FY784" s="12"/>
      <c r="FZ784" s="12"/>
      <c r="GA784" s="12"/>
      <c r="GB784" s="12"/>
      <c r="GC784" s="12"/>
      <c r="GD784" s="12"/>
      <c r="GE784" s="12"/>
      <c r="GF784" s="12"/>
      <c r="GG784" s="12"/>
      <c r="GH784" s="12"/>
      <c r="GI784" s="12"/>
      <c r="GJ784" s="12"/>
      <c r="GK784" s="12"/>
      <c r="GL784" s="12"/>
      <c r="GM784" s="12"/>
      <c r="GN784" s="12"/>
      <c r="GO784" s="12"/>
      <c r="GP784" s="12"/>
      <c r="GQ784" s="12"/>
      <c r="GR784" s="12"/>
    </row>
    <row r="785" spans="1:203" x14ac:dyDescent="0.2">
      <c r="A785" s="79">
        <f t="shared" si="336"/>
        <v>43857</v>
      </c>
      <c r="B785" s="80">
        <f t="shared" ca="1" si="342"/>
        <v>1158.8212800000001</v>
      </c>
      <c r="C785" s="81">
        <f t="shared" si="337"/>
        <v>1000</v>
      </c>
      <c r="D785" s="82">
        <f ca="1">IF(A785&lt;$B$1,VLOOKUP(A785,[1]DI!$A$4:$B$15000,2,FALSE),0)</f>
        <v>4.4000000000000004E-2</v>
      </c>
      <c r="E785" s="81">
        <f t="shared" ca="1" si="343"/>
        <v>1.7089000000000001E-4</v>
      </c>
      <c r="F785" s="83">
        <f t="shared" si="331"/>
        <v>1.1679999999999999</v>
      </c>
      <c r="G785" s="84">
        <f t="shared" ca="1" si="332"/>
        <v>1.0001995995199999</v>
      </c>
      <c r="H785" s="81">
        <f ca="1">TRUNC(PRODUCT(G$10:G784),15)</f>
        <v>1.15882127614145</v>
      </c>
      <c r="I785" s="81">
        <f t="shared" si="338"/>
        <v>1</v>
      </c>
      <c r="J785" s="81">
        <f t="shared" ca="1" si="333"/>
        <v>1.15882128</v>
      </c>
      <c r="K785" s="81">
        <f t="shared" ca="1" si="334"/>
        <v>158.82128</v>
      </c>
      <c r="L785" s="85">
        <f>IF(VLOOKUP(A785,$U$12:$AD$125,8)=VLOOKUP(A784,$U$12:$AD$125,8),0,VLOOKUP(A785,U$12:$AD$125,8))</f>
        <v>0</v>
      </c>
      <c r="M785" s="86">
        <f>IF(L785&gt;0,VLOOKUP(L785,T$12:$AC$125,7),0)</f>
        <v>0</v>
      </c>
      <c r="N785" s="81">
        <f t="shared" si="339"/>
        <v>0</v>
      </c>
      <c r="O785" s="81">
        <f t="shared" ca="1" si="335"/>
        <v>158.82128</v>
      </c>
      <c r="P785" s="87" t="str">
        <f t="shared" si="340"/>
        <v>J=</v>
      </c>
      <c r="Q785" s="88">
        <f t="shared" si="341"/>
        <v>44676</v>
      </c>
      <c r="R785" s="7"/>
      <c r="S785" s="7"/>
      <c r="T785" s="7"/>
      <c r="U785" s="7"/>
      <c r="V785" s="7"/>
      <c r="W785" s="7"/>
      <c r="X785" s="7"/>
      <c r="Y785" s="7"/>
      <c r="Z785" s="7"/>
      <c r="AA785" s="7"/>
      <c r="AB785" s="7"/>
      <c r="AC785" s="7"/>
      <c r="AD785" s="7"/>
      <c r="AE785" s="7"/>
      <c r="AF785" s="37"/>
      <c r="AG785" s="3" t="s">
        <v>26</v>
      </c>
      <c r="AH785" s="3" t="s">
        <v>26</v>
      </c>
      <c r="AI785" s="13" t="s">
        <v>27</v>
      </c>
      <c r="AJ785" s="5" t="s">
        <v>28</v>
      </c>
      <c r="AK785" s="4" t="s">
        <v>29</v>
      </c>
      <c r="AL785" s="65"/>
      <c r="AM785" s="10" t="s">
        <v>32</v>
      </c>
      <c r="AN785" s="3" t="s">
        <v>26</v>
      </c>
      <c r="AO785" s="6"/>
      <c r="AP785" s="20" t="s">
        <v>33</v>
      </c>
      <c r="AQ785" s="3" t="s">
        <v>26</v>
      </c>
      <c r="AR785" s="21" t="s">
        <v>34</v>
      </c>
      <c r="AS785" s="65"/>
      <c r="AT785" s="12"/>
      <c r="AU785" s="12"/>
      <c r="AV785" s="22"/>
      <c r="AW785" s="12"/>
      <c r="AX785" s="12"/>
      <c r="AY785" s="12"/>
      <c r="AZ785" s="12"/>
      <c r="BA785" s="12"/>
      <c r="BB785" s="12"/>
      <c r="BC785" s="12"/>
      <c r="BD785" s="12"/>
      <c r="BE785" s="12"/>
      <c r="BF785" s="12"/>
      <c r="BG785" s="12"/>
      <c r="BH785" s="12"/>
      <c r="BI785" s="12"/>
      <c r="BJ785" s="12"/>
      <c r="BK785" s="12"/>
      <c r="BL785" s="12"/>
      <c r="BM785" s="12"/>
      <c r="BN785" s="12"/>
      <c r="BO785" s="12"/>
      <c r="BP785" s="12"/>
      <c r="BQ785" s="12"/>
      <c r="BR785" s="12"/>
      <c r="BS785" s="12"/>
      <c r="BT785" s="12"/>
      <c r="BU785" s="12"/>
      <c r="BV785" s="12"/>
      <c r="BW785" s="12"/>
      <c r="BX785" s="12"/>
      <c r="BY785" s="12"/>
      <c r="BZ785" s="12"/>
      <c r="CA785" s="12"/>
      <c r="CB785" s="12"/>
      <c r="CC785" s="12"/>
      <c r="CD785" s="12"/>
      <c r="CE785" s="12"/>
      <c r="CF785" s="12"/>
      <c r="CG785" s="12"/>
      <c r="CH785" s="12"/>
      <c r="CI785" s="12"/>
      <c r="CJ785" s="12"/>
      <c r="CK785" s="12"/>
      <c r="CL785" s="12"/>
      <c r="CM785" s="12"/>
      <c r="CN785" s="12"/>
      <c r="CO785" s="12"/>
      <c r="CP785" s="12"/>
      <c r="CQ785" s="12"/>
      <c r="CR785" s="12"/>
      <c r="CS785" s="12"/>
      <c r="CT785" s="12"/>
      <c r="CU785" s="12"/>
      <c r="CV785" s="12"/>
      <c r="CW785" s="12"/>
      <c r="CX785" s="12"/>
      <c r="CY785" s="12"/>
      <c r="CZ785" s="12"/>
      <c r="DA785" s="12"/>
      <c r="DB785" s="12"/>
      <c r="DC785" s="12"/>
      <c r="DD785" s="12"/>
      <c r="DE785" s="12"/>
      <c r="DF785" s="12"/>
      <c r="DG785" s="12"/>
      <c r="DH785" s="12"/>
      <c r="DI785" s="12"/>
      <c r="DJ785" s="12"/>
      <c r="DK785" s="12"/>
      <c r="DL785" s="12"/>
      <c r="DM785" s="12"/>
      <c r="DN785" s="12"/>
      <c r="DO785" s="12"/>
      <c r="DP785" s="12"/>
      <c r="DQ785" s="12"/>
      <c r="DR785" s="12"/>
      <c r="DS785" s="12"/>
      <c r="DT785" s="12"/>
      <c r="DU785" s="12"/>
      <c r="DV785" s="12"/>
      <c r="DW785" s="12"/>
      <c r="DX785" s="12"/>
      <c r="DY785" s="12"/>
      <c r="DZ785" s="12"/>
      <c r="EA785" s="12"/>
      <c r="EB785" s="12"/>
      <c r="EC785" s="12"/>
      <c r="ED785" s="12"/>
      <c r="EE785" s="12"/>
      <c r="EF785" s="12"/>
      <c r="EG785" s="12"/>
      <c r="EH785" s="12"/>
      <c r="EI785" s="12"/>
      <c r="EJ785" s="12"/>
      <c r="EK785" s="12"/>
      <c r="EL785" s="12"/>
      <c r="EM785" s="12"/>
      <c r="EN785" s="12"/>
      <c r="EO785" s="12"/>
      <c r="EP785" s="12"/>
      <c r="EQ785" s="12"/>
      <c r="ER785" s="12"/>
      <c r="ES785" s="12"/>
      <c r="ET785" s="12"/>
      <c r="EU785" s="12"/>
      <c r="EV785" s="12"/>
      <c r="EW785" s="12"/>
      <c r="EX785" s="12"/>
      <c r="EY785" s="12"/>
      <c r="EZ785" s="12"/>
      <c r="FA785" s="12"/>
      <c r="FB785" s="12"/>
      <c r="FC785" s="12"/>
      <c r="FD785" s="12"/>
      <c r="FE785" s="12"/>
      <c r="FF785" s="12"/>
      <c r="FG785" s="12"/>
      <c r="FH785" s="12"/>
      <c r="FI785" s="12"/>
      <c r="FJ785" s="12"/>
      <c r="FK785" s="12"/>
      <c r="FL785" s="12"/>
      <c r="FM785" s="12"/>
      <c r="FN785" s="12"/>
      <c r="FO785" s="12"/>
      <c r="FP785" s="12"/>
      <c r="FQ785" s="12"/>
      <c r="FR785" s="12"/>
      <c r="FS785" s="12"/>
      <c r="FT785" s="12"/>
      <c r="FU785" s="12"/>
      <c r="FV785" s="12"/>
      <c r="FW785" s="12"/>
      <c r="FX785" s="12"/>
      <c r="FY785" s="12"/>
      <c r="FZ785" s="12"/>
      <c r="GA785" s="12"/>
      <c r="GB785" s="12"/>
      <c r="GC785" s="12"/>
      <c r="GD785" s="12"/>
      <c r="GE785" s="12"/>
      <c r="GF785" s="12"/>
      <c r="GG785" s="12"/>
      <c r="GH785" s="12"/>
      <c r="GI785" s="12"/>
      <c r="GJ785" s="12"/>
      <c r="GK785" s="12"/>
      <c r="GL785" s="12"/>
      <c r="GM785" s="12"/>
      <c r="GN785" s="12"/>
      <c r="GO785" s="12"/>
      <c r="GP785" s="12"/>
      <c r="GQ785" s="12"/>
      <c r="GR785" s="12"/>
    </row>
    <row r="786" spans="1:203" x14ac:dyDescent="0.2">
      <c r="A786" s="79">
        <f t="shared" si="336"/>
        <v>43858</v>
      </c>
      <c r="B786" s="80">
        <f t="shared" ca="1" si="342"/>
        <v>1159.05258</v>
      </c>
      <c r="C786" s="81">
        <f t="shared" si="337"/>
        <v>1000</v>
      </c>
      <c r="D786" s="82">
        <f ca="1">IF(A786&lt;$B$1,VLOOKUP(A786,[1]DI!$A$4:$B$15000,2,FALSE),0)</f>
        <v>4.4000000000000004E-2</v>
      </c>
      <c r="E786" s="81">
        <f t="shared" ca="1" si="343"/>
        <v>1.7089000000000001E-4</v>
      </c>
      <c r="F786" s="83">
        <f t="shared" si="331"/>
        <v>1.1679999999999999</v>
      </c>
      <c r="G786" s="84">
        <f t="shared" ca="1" si="332"/>
        <v>1.0001995995199999</v>
      </c>
      <c r="H786" s="81">
        <f ca="1">TRUNC(PRODUCT(G$10:G785),15)</f>
        <v>1.1590525763119299</v>
      </c>
      <c r="I786" s="81">
        <f t="shared" si="338"/>
        <v>1</v>
      </c>
      <c r="J786" s="81">
        <f t="shared" ca="1" si="333"/>
        <v>1.15905258</v>
      </c>
      <c r="K786" s="81">
        <f t="shared" ca="1" si="334"/>
        <v>159.05258000000001</v>
      </c>
      <c r="L786" s="85">
        <f>IF(VLOOKUP(A786,$U$12:$AD$125,8)=VLOOKUP(A785,$U$12:$AD$125,8),0,VLOOKUP(A786,U$12:$AD$125,8))</f>
        <v>0</v>
      </c>
      <c r="M786" s="86">
        <f>IF(L786&gt;0,VLOOKUP(L786,T$12:$AC$125,7),0)</f>
        <v>0</v>
      </c>
      <c r="N786" s="81">
        <f t="shared" si="339"/>
        <v>0</v>
      </c>
      <c r="O786" s="81">
        <f t="shared" ca="1" si="335"/>
        <v>159.05258000000001</v>
      </c>
      <c r="P786" s="87" t="str">
        <f t="shared" si="340"/>
        <v>J=</v>
      </c>
      <c r="Q786" s="88">
        <f t="shared" si="341"/>
        <v>44676</v>
      </c>
      <c r="R786" s="7"/>
      <c r="S786" s="7"/>
      <c r="T786" s="7"/>
      <c r="U786" s="7"/>
      <c r="V786" s="7"/>
      <c r="W786" s="7"/>
      <c r="X786" s="7"/>
      <c r="Y786" s="7"/>
      <c r="Z786" s="7"/>
      <c r="AA786" s="7"/>
      <c r="AB786" s="7"/>
      <c r="AC786" s="7"/>
      <c r="AD786" s="7"/>
      <c r="AE786" s="7"/>
      <c r="AF786" s="65"/>
      <c r="AG786" s="9"/>
      <c r="AH786" s="9"/>
      <c r="AI786" s="4"/>
      <c r="AJ786" s="10"/>
      <c r="AK786" s="4"/>
      <c r="AL786" s="65"/>
      <c r="AM786" s="10"/>
      <c r="AN786" s="9"/>
      <c r="AO786" s="7"/>
      <c r="AP786" s="11"/>
      <c r="AQ786" s="9"/>
      <c r="AR786" s="8"/>
      <c r="AS786" s="68"/>
      <c r="AT786" s="12"/>
      <c r="AU786" s="12"/>
      <c r="AV786" s="22"/>
      <c r="AW786" s="12"/>
      <c r="AX786" s="12"/>
      <c r="AY786" s="12"/>
      <c r="AZ786" s="12"/>
      <c r="BA786" s="12"/>
      <c r="BB786" s="12"/>
      <c r="BC786" s="12"/>
      <c r="BD786" s="12"/>
      <c r="BE786" s="12"/>
      <c r="BF786" s="12"/>
      <c r="BG786" s="12"/>
      <c r="BH786" s="12"/>
      <c r="BI786" s="12"/>
      <c r="BJ786" s="12"/>
      <c r="BK786" s="12"/>
      <c r="BL786" s="12"/>
      <c r="BM786" s="12"/>
      <c r="BN786" s="12"/>
      <c r="BO786" s="12"/>
      <c r="BP786" s="12"/>
      <c r="BQ786" s="12"/>
      <c r="BR786" s="12"/>
      <c r="BS786" s="12"/>
      <c r="BT786" s="12"/>
      <c r="BU786" s="12"/>
      <c r="BV786" s="12"/>
      <c r="BW786" s="12"/>
      <c r="BX786" s="12"/>
      <c r="BY786" s="12"/>
      <c r="BZ786" s="12"/>
      <c r="CA786" s="12"/>
      <c r="CB786" s="12"/>
      <c r="CC786" s="12"/>
      <c r="CD786" s="12"/>
      <c r="CE786" s="12"/>
      <c r="CF786" s="12"/>
      <c r="CG786" s="12"/>
      <c r="CH786" s="12"/>
      <c r="CI786" s="12"/>
      <c r="CJ786" s="12"/>
      <c r="CK786" s="12"/>
      <c r="CL786" s="12"/>
      <c r="CM786" s="12"/>
      <c r="CN786" s="12"/>
      <c r="CO786" s="12"/>
      <c r="CP786" s="12"/>
      <c r="CQ786" s="12"/>
      <c r="CR786" s="12"/>
      <c r="CS786" s="12"/>
      <c r="CT786" s="12"/>
      <c r="CU786" s="12"/>
      <c r="CV786" s="12"/>
      <c r="CW786" s="12"/>
      <c r="CX786" s="12"/>
      <c r="CY786" s="12"/>
      <c r="CZ786" s="12"/>
      <c r="DA786" s="12"/>
      <c r="DB786" s="12"/>
      <c r="DC786" s="12"/>
      <c r="DD786" s="12"/>
      <c r="DE786" s="12"/>
      <c r="DF786" s="12"/>
      <c r="DG786" s="12"/>
      <c r="DH786" s="12"/>
      <c r="DI786" s="12"/>
      <c r="DJ786" s="12"/>
      <c r="DK786" s="12"/>
      <c r="DL786" s="12"/>
      <c r="DM786" s="12"/>
      <c r="DN786" s="12"/>
      <c r="DO786" s="12"/>
      <c r="DP786" s="12"/>
      <c r="DQ786" s="12"/>
      <c r="DR786" s="12"/>
      <c r="DS786" s="12"/>
      <c r="DT786" s="12"/>
      <c r="DU786" s="12"/>
      <c r="DV786" s="12"/>
      <c r="DW786" s="12"/>
      <c r="DX786" s="12"/>
      <c r="DY786" s="12"/>
      <c r="DZ786" s="12"/>
      <c r="EA786" s="12"/>
      <c r="EB786" s="12"/>
      <c r="EC786" s="12"/>
      <c r="ED786" s="12"/>
      <c r="EE786" s="12"/>
      <c r="EF786" s="12"/>
      <c r="EG786" s="12"/>
      <c r="EH786" s="12"/>
      <c r="EI786" s="12"/>
      <c r="EJ786" s="12"/>
      <c r="EK786" s="12"/>
      <c r="EL786" s="12"/>
      <c r="EM786" s="12"/>
      <c r="EN786" s="12"/>
      <c r="EO786" s="12"/>
      <c r="EP786" s="12"/>
      <c r="EQ786" s="12"/>
      <c r="ER786" s="12"/>
      <c r="ES786" s="12"/>
      <c r="ET786" s="12"/>
      <c r="EU786" s="12"/>
      <c r="EV786" s="12"/>
      <c r="EW786" s="12"/>
      <c r="EX786" s="12"/>
      <c r="EY786" s="12"/>
      <c r="EZ786" s="12"/>
      <c r="FA786" s="12"/>
      <c r="FB786" s="12"/>
      <c r="FC786" s="12"/>
      <c r="FD786" s="12"/>
      <c r="FE786" s="12"/>
      <c r="FF786" s="12"/>
      <c r="FG786" s="12"/>
      <c r="FH786" s="12"/>
      <c r="FI786" s="12"/>
      <c r="FJ786" s="12"/>
      <c r="FK786" s="12"/>
      <c r="FL786" s="12"/>
      <c r="FM786" s="12"/>
      <c r="FN786" s="12"/>
      <c r="FO786" s="12"/>
      <c r="FP786" s="12"/>
      <c r="FQ786" s="12"/>
      <c r="FR786" s="12"/>
      <c r="FS786" s="12"/>
      <c r="FT786" s="12"/>
      <c r="FU786" s="12"/>
      <c r="FV786" s="12"/>
      <c r="FW786" s="12"/>
      <c r="FX786" s="12"/>
      <c r="FY786" s="12"/>
      <c r="FZ786" s="12"/>
      <c r="GA786" s="12"/>
      <c r="GB786" s="12"/>
      <c r="GC786" s="12"/>
      <c r="GD786" s="12"/>
      <c r="GE786" s="12"/>
      <c r="GF786" s="12"/>
      <c r="GG786" s="12"/>
      <c r="GH786" s="12"/>
      <c r="GI786" s="12"/>
      <c r="GJ786" s="12"/>
      <c r="GK786" s="12"/>
      <c r="GL786" s="12"/>
      <c r="GM786" s="12"/>
      <c r="GN786" s="12"/>
      <c r="GO786" s="12"/>
      <c r="GP786" s="12"/>
      <c r="GQ786" s="12"/>
      <c r="GR786" s="12"/>
    </row>
    <row r="787" spans="1:203" x14ac:dyDescent="0.2">
      <c r="A787" s="79">
        <f t="shared" si="336"/>
        <v>43859</v>
      </c>
      <c r="B787" s="80">
        <f t="shared" ca="1" si="342"/>
        <v>1159.2839200000001</v>
      </c>
      <c r="C787" s="81">
        <f t="shared" si="337"/>
        <v>1000</v>
      </c>
      <c r="D787" s="82">
        <f ca="1">IF(A787&lt;$B$1,VLOOKUP(A787,[1]DI!$A$4:$B$15000,2,FALSE),0)</f>
        <v>4.4000000000000004E-2</v>
      </c>
      <c r="E787" s="81">
        <f t="shared" ca="1" si="343"/>
        <v>1.7089000000000001E-4</v>
      </c>
      <c r="F787" s="83">
        <f t="shared" si="331"/>
        <v>1.1679999999999999</v>
      </c>
      <c r="G787" s="84">
        <f t="shared" ca="1" si="332"/>
        <v>1.0001995995199999</v>
      </c>
      <c r="H787" s="81">
        <f ca="1">TRUNC(PRODUCT(G$10:G786),15)</f>
        <v>1.1592839226498199</v>
      </c>
      <c r="I787" s="81">
        <f t="shared" si="338"/>
        <v>1</v>
      </c>
      <c r="J787" s="81">
        <f t="shared" ca="1" si="333"/>
        <v>1.15928392</v>
      </c>
      <c r="K787" s="81">
        <f t="shared" ca="1" si="334"/>
        <v>159.28391999999999</v>
      </c>
      <c r="L787" s="85">
        <f>IF(VLOOKUP(A787,$U$12:$AD$125,8)=VLOOKUP(A786,$U$12:$AD$125,8),0,VLOOKUP(A787,U$12:$AD$125,8))</f>
        <v>0</v>
      </c>
      <c r="M787" s="86">
        <f>IF(L787&gt;0,VLOOKUP(L787,T$12:$AC$125,7),0)</f>
        <v>0</v>
      </c>
      <c r="N787" s="81">
        <f t="shared" si="339"/>
        <v>0</v>
      </c>
      <c r="O787" s="81">
        <f t="shared" ca="1" si="335"/>
        <v>159.28391999999999</v>
      </c>
      <c r="P787" s="87" t="str">
        <f t="shared" si="340"/>
        <v>J=</v>
      </c>
      <c r="Q787" s="88">
        <f t="shared" si="341"/>
        <v>44676</v>
      </c>
      <c r="R787" s="7"/>
      <c r="S787" s="7"/>
      <c r="T787" s="7"/>
      <c r="U787" s="7"/>
      <c r="V787" s="7"/>
      <c r="W787" s="7"/>
      <c r="X787" s="7"/>
      <c r="Y787" s="7"/>
      <c r="Z787" s="7"/>
      <c r="AA787" s="7"/>
      <c r="AB787" s="7"/>
      <c r="AC787" s="7"/>
      <c r="AD787" s="7"/>
      <c r="AE787" s="7"/>
      <c r="AF787" s="65">
        <f>(AF779+1)</f>
        <v>43682</v>
      </c>
      <c r="AG787" s="9">
        <f t="shared" ref="AG787:AK802" ca="1" si="345">VLOOKUP($AF787,$A$10:$Q$3625,(AG$1)+1)</f>
        <v>1126.26341</v>
      </c>
      <c r="AH787" s="9">
        <f t="shared" si="345"/>
        <v>1000</v>
      </c>
      <c r="AI787" s="4">
        <f t="shared" ca="1" si="345"/>
        <v>5.8999999999999997E-2</v>
      </c>
      <c r="AJ787" s="10">
        <f t="shared" ca="1" si="345"/>
        <v>2.2751E-4</v>
      </c>
      <c r="AK787" s="4">
        <f t="shared" si="345"/>
        <v>1.1679999999999999</v>
      </c>
      <c r="AL787" s="65">
        <f t="shared" ref="AL787:AL816" si="346">AF787</f>
        <v>43682</v>
      </c>
      <c r="AM787" s="10">
        <f t="shared" ref="AM787:AS802" ca="1" si="347">VLOOKUP($AF787,$A$10:$Q$3625,(AM$1)+1)</f>
        <v>1.12626341</v>
      </c>
      <c r="AN787" s="9">
        <f t="shared" ca="1" si="347"/>
        <v>126.26340999999999</v>
      </c>
      <c r="AO787" s="7">
        <f t="shared" si="347"/>
        <v>0</v>
      </c>
      <c r="AP787" s="11">
        <f t="shared" si="347"/>
        <v>0</v>
      </c>
      <c r="AQ787" s="9">
        <f t="shared" si="347"/>
        <v>0</v>
      </c>
      <c r="AR787" s="8" t="str">
        <f t="shared" si="347"/>
        <v>J=</v>
      </c>
      <c r="AS787" s="65">
        <f t="shared" si="347"/>
        <v>44676</v>
      </c>
      <c r="AT787" s="12"/>
      <c r="AU787" s="12"/>
      <c r="AV787" s="22"/>
      <c r="AW787" s="12"/>
      <c r="AX787" s="12"/>
      <c r="AY787" s="12"/>
      <c r="AZ787" s="12"/>
      <c r="BA787" s="12"/>
      <c r="BB787" s="12"/>
      <c r="BC787" s="12"/>
      <c r="BD787" s="12"/>
      <c r="BE787" s="12"/>
      <c r="BF787" s="12"/>
      <c r="BG787" s="12"/>
      <c r="BH787" s="12"/>
      <c r="BI787" s="12"/>
      <c r="BJ787" s="12"/>
      <c r="BK787" s="12"/>
      <c r="BL787" s="12"/>
      <c r="BM787" s="12"/>
      <c r="BN787" s="12"/>
      <c r="BO787" s="12"/>
      <c r="BP787" s="12"/>
      <c r="BQ787" s="12"/>
      <c r="BR787" s="12"/>
      <c r="BS787" s="12"/>
      <c r="BT787" s="12"/>
      <c r="BU787" s="12"/>
      <c r="BV787" s="12"/>
      <c r="BW787" s="12"/>
      <c r="BX787" s="12"/>
      <c r="BY787" s="12"/>
      <c r="BZ787" s="12"/>
      <c r="CA787" s="12"/>
      <c r="CB787" s="12"/>
      <c r="CC787" s="12"/>
      <c r="CD787" s="12"/>
      <c r="CE787" s="12"/>
      <c r="CF787" s="12"/>
      <c r="CG787" s="12"/>
      <c r="CH787" s="12"/>
      <c r="CI787" s="12"/>
      <c r="CJ787" s="12"/>
      <c r="CK787" s="12"/>
      <c r="CL787" s="12"/>
      <c r="CM787" s="12"/>
      <c r="CN787" s="12"/>
      <c r="CO787" s="12"/>
      <c r="CP787" s="12"/>
      <c r="CQ787" s="12"/>
      <c r="CR787" s="12"/>
      <c r="CS787" s="12"/>
      <c r="CT787" s="12"/>
      <c r="CU787" s="12"/>
      <c r="CV787" s="12"/>
      <c r="CW787" s="12"/>
      <c r="CX787" s="12"/>
      <c r="CY787" s="12"/>
      <c r="CZ787" s="12"/>
      <c r="DA787" s="12"/>
      <c r="DB787" s="12"/>
      <c r="DC787" s="12"/>
      <c r="DD787" s="12"/>
      <c r="DE787" s="12"/>
      <c r="DF787" s="12"/>
      <c r="DG787" s="12"/>
      <c r="DH787" s="12"/>
      <c r="DI787" s="12"/>
      <c r="DJ787" s="12"/>
      <c r="DK787" s="12"/>
      <c r="DL787" s="12"/>
      <c r="DM787" s="12"/>
      <c r="DN787" s="12"/>
      <c r="DO787" s="12"/>
      <c r="DP787" s="12"/>
      <c r="DQ787" s="12"/>
      <c r="DR787" s="12"/>
      <c r="DS787" s="12"/>
      <c r="DT787" s="12"/>
      <c r="DU787" s="12"/>
      <c r="DV787" s="12"/>
      <c r="DW787" s="12"/>
      <c r="DX787" s="12"/>
      <c r="DY787" s="12"/>
      <c r="DZ787" s="12"/>
      <c r="EA787" s="12"/>
      <c r="EB787" s="12"/>
      <c r="EC787" s="12"/>
      <c r="ED787" s="12"/>
      <c r="EE787" s="12"/>
      <c r="EF787" s="12"/>
      <c r="EG787" s="12"/>
      <c r="EH787" s="12"/>
      <c r="EI787" s="12"/>
      <c r="EJ787" s="12"/>
      <c r="EK787" s="12"/>
      <c r="EL787" s="12"/>
      <c r="EM787" s="12"/>
      <c r="EN787" s="12"/>
      <c r="EO787" s="12"/>
      <c r="EP787" s="12"/>
      <c r="EQ787" s="12"/>
      <c r="ER787" s="12"/>
      <c r="ES787" s="12"/>
      <c r="ET787" s="12"/>
      <c r="EU787" s="12"/>
      <c r="EV787" s="12"/>
      <c r="EW787" s="12"/>
      <c r="EX787" s="12"/>
      <c r="EY787" s="12"/>
      <c r="EZ787" s="12"/>
      <c r="FA787" s="12"/>
      <c r="FB787" s="12"/>
      <c r="FC787" s="12"/>
      <c r="FD787" s="12"/>
      <c r="FE787" s="12"/>
      <c r="FF787" s="12"/>
      <c r="FG787" s="12"/>
      <c r="FH787" s="12"/>
      <c r="FI787" s="12"/>
      <c r="FJ787" s="12"/>
      <c r="FK787" s="12"/>
      <c r="FL787" s="12"/>
      <c r="FM787" s="12"/>
      <c r="FN787" s="12"/>
      <c r="FO787" s="12"/>
      <c r="FP787" s="12"/>
      <c r="FQ787" s="12"/>
      <c r="FR787" s="12"/>
      <c r="FS787" s="12"/>
      <c r="FT787" s="12"/>
      <c r="FU787" s="12"/>
      <c r="FV787" s="12"/>
      <c r="FW787" s="12"/>
      <c r="FX787" s="12"/>
      <c r="FY787" s="12"/>
      <c r="FZ787" s="12"/>
      <c r="GA787" s="12"/>
      <c r="GB787" s="12"/>
      <c r="GC787" s="12"/>
      <c r="GD787" s="12"/>
      <c r="GE787" s="12"/>
      <c r="GF787" s="12"/>
      <c r="GG787" s="12"/>
      <c r="GH787" s="12"/>
      <c r="GI787" s="12"/>
      <c r="GJ787" s="12"/>
      <c r="GK787" s="12"/>
      <c r="GL787" s="12"/>
      <c r="GM787" s="12"/>
      <c r="GN787" s="12"/>
      <c r="GO787" s="12"/>
      <c r="GP787" s="12"/>
      <c r="GQ787" s="12"/>
      <c r="GR787" s="12"/>
    </row>
    <row r="788" spans="1:203" x14ac:dyDescent="0.2">
      <c r="A788" s="79">
        <f t="shared" si="336"/>
        <v>43860</v>
      </c>
      <c r="B788" s="80">
        <f t="shared" ca="1" si="342"/>
        <v>1159.51532</v>
      </c>
      <c r="C788" s="81">
        <f t="shared" si="337"/>
        <v>1000</v>
      </c>
      <c r="D788" s="82">
        <f ca="1">IF(A788&lt;$B$1,VLOOKUP(A788,[1]DI!$A$4:$B$15000,2,FALSE),0)</f>
        <v>4.4000000000000004E-2</v>
      </c>
      <c r="E788" s="81">
        <f t="shared" ca="1" si="343"/>
        <v>1.7089000000000001E-4</v>
      </c>
      <c r="F788" s="83">
        <f t="shared" si="331"/>
        <v>1.1679999999999999</v>
      </c>
      <c r="G788" s="84">
        <f t="shared" ca="1" si="332"/>
        <v>1.0001995995199999</v>
      </c>
      <c r="H788" s="81">
        <f ca="1">TRUNC(PRODUCT(G$10:G787),15)</f>
        <v>1.15951531516432</v>
      </c>
      <c r="I788" s="81">
        <f t="shared" si="338"/>
        <v>1</v>
      </c>
      <c r="J788" s="81">
        <f t="shared" ca="1" si="333"/>
        <v>1.1595153199999999</v>
      </c>
      <c r="K788" s="81">
        <f t="shared" ca="1" si="334"/>
        <v>159.51532</v>
      </c>
      <c r="L788" s="85">
        <f>IF(VLOOKUP(A788,$U$12:$AD$125,8)=VLOOKUP(A787,$U$12:$AD$125,8),0,VLOOKUP(A788,U$12:$AD$125,8))</f>
        <v>0</v>
      </c>
      <c r="M788" s="86">
        <f>IF(L788&gt;0,VLOOKUP(L788,T$12:$AC$125,7),0)</f>
        <v>0</v>
      </c>
      <c r="N788" s="81">
        <f t="shared" si="339"/>
        <v>0</v>
      </c>
      <c r="O788" s="81">
        <f t="shared" ca="1" si="335"/>
        <v>159.51532</v>
      </c>
      <c r="P788" s="87" t="str">
        <f t="shared" si="340"/>
        <v>J=</v>
      </c>
      <c r="Q788" s="88">
        <f t="shared" si="341"/>
        <v>44676</v>
      </c>
      <c r="R788" s="7"/>
      <c r="S788" s="7"/>
      <c r="T788" s="7"/>
      <c r="U788" s="7"/>
      <c r="V788" s="7"/>
      <c r="W788" s="7"/>
      <c r="X788" s="7"/>
      <c r="Y788" s="7"/>
      <c r="Z788" s="7"/>
      <c r="AA788" s="7"/>
      <c r="AB788" s="7"/>
      <c r="AC788" s="7"/>
      <c r="AD788" s="7"/>
      <c r="AE788" s="7"/>
      <c r="AF788" s="65">
        <f t="shared" ref="AF788:AF816" si="348">(AF787+1)</f>
        <v>43683</v>
      </c>
      <c r="AG788" s="9">
        <f t="shared" ca="1" si="345"/>
        <v>1126.56269</v>
      </c>
      <c r="AH788" s="9">
        <f t="shared" si="345"/>
        <v>1000</v>
      </c>
      <c r="AI788" s="4">
        <f t="shared" ca="1" si="345"/>
        <v>5.8999999999999997E-2</v>
      </c>
      <c r="AJ788" s="10">
        <f t="shared" ca="1" si="345"/>
        <v>2.2751E-4</v>
      </c>
      <c r="AK788" s="4">
        <f t="shared" si="345"/>
        <v>1.1679999999999999</v>
      </c>
      <c r="AL788" s="65">
        <f t="shared" si="346"/>
        <v>43683</v>
      </c>
      <c r="AM788" s="10">
        <f t="shared" ca="1" si="347"/>
        <v>1.1265626900000001</v>
      </c>
      <c r="AN788" s="9">
        <f t="shared" ca="1" si="347"/>
        <v>126.56269</v>
      </c>
      <c r="AO788" s="7">
        <f t="shared" si="347"/>
        <v>0</v>
      </c>
      <c r="AP788" s="11">
        <f t="shared" si="347"/>
        <v>0</v>
      </c>
      <c r="AQ788" s="9">
        <f t="shared" si="347"/>
        <v>0</v>
      </c>
      <c r="AR788" s="8" t="str">
        <f t="shared" si="347"/>
        <v>J=</v>
      </c>
      <c r="AS788" s="65">
        <f t="shared" si="347"/>
        <v>44676</v>
      </c>
      <c r="AT788" s="12"/>
      <c r="AU788" s="12"/>
      <c r="AV788" s="22"/>
      <c r="AW788" s="12"/>
      <c r="AX788" s="12"/>
      <c r="AY788" s="12"/>
      <c r="AZ788" s="12"/>
      <c r="BA788" s="12"/>
      <c r="BB788" s="12"/>
      <c r="BC788" s="12"/>
      <c r="BD788" s="12"/>
      <c r="BE788" s="12"/>
      <c r="BF788" s="12"/>
      <c r="BG788" s="12"/>
      <c r="BH788" s="12"/>
      <c r="BI788" s="12"/>
      <c r="BJ788" s="12"/>
      <c r="BK788" s="12"/>
      <c r="BL788" s="12"/>
      <c r="BM788" s="12"/>
      <c r="BN788" s="12"/>
      <c r="BO788" s="12"/>
      <c r="BP788" s="12"/>
      <c r="BQ788" s="12"/>
      <c r="BR788" s="12"/>
      <c r="BS788" s="12"/>
      <c r="BT788" s="12"/>
      <c r="BU788" s="12"/>
      <c r="BV788" s="12"/>
      <c r="BW788" s="12"/>
      <c r="BX788" s="12"/>
      <c r="BY788" s="12"/>
      <c r="BZ788" s="12"/>
      <c r="CA788" s="12"/>
      <c r="CB788" s="12"/>
      <c r="CC788" s="12"/>
      <c r="CD788" s="12"/>
      <c r="CE788" s="12"/>
      <c r="CF788" s="12"/>
      <c r="CG788" s="12"/>
      <c r="CH788" s="12"/>
      <c r="CI788" s="12"/>
      <c r="CJ788" s="12"/>
      <c r="CK788" s="12"/>
      <c r="CL788" s="12"/>
      <c r="CM788" s="12"/>
      <c r="CN788" s="12"/>
      <c r="CO788" s="12"/>
      <c r="CP788" s="12"/>
      <c r="CQ788" s="12"/>
      <c r="CR788" s="12"/>
      <c r="CS788" s="12"/>
      <c r="CT788" s="12"/>
      <c r="CU788" s="12"/>
      <c r="CV788" s="12"/>
      <c r="CW788" s="12"/>
      <c r="CX788" s="12"/>
      <c r="CY788" s="12"/>
      <c r="CZ788" s="12"/>
      <c r="DA788" s="12"/>
      <c r="DB788" s="12"/>
      <c r="DC788" s="12"/>
      <c r="DD788" s="12"/>
      <c r="DE788" s="12"/>
      <c r="DF788" s="12"/>
      <c r="DG788" s="12"/>
      <c r="DH788" s="12"/>
      <c r="DI788" s="12"/>
      <c r="DJ788" s="12"/>
      <c r="DK788" s="12"/>
      <c r="DL788" s="12"/>
      <c r="DM788" s="12"/>
      <c r="DN788" s="12"/>
      <c r="DO788" s="12"/>
      <c r="DP788" s="12"/>
      <c r="DQ788" s="12"/>
      <c r="DR788" s="12"/>
      <c r="DS788" s="12"/>
      <c r="DT788" s="12"/>
      <c r="DU788" s="12"/>
      <c r="DV788" s="12"/>
      <c r="DW788" s="12"/>
      <c r="DX788" s="12"/>
      <c r="DY788" s="12"/>
      <c r="DZ788" s="12"/>
      <c r="EA788" s="12"/>
      <c r="EB788" s="12"/>
      <c r="EC788" s="12"/>
      <c r="ED788" s="12"/>
      <c r="EE788" s="12"/>
      <c r="EF788" s="12"/>
      <c r="EG788" s="12"/>
      <c r="EH788" s="12"/>
      <c r="EI788" s="12"/>
      <c r="EJ788" s="12"/>
      <c r="EK788" s="12"/>
      <c r="EL788" s="12"/>
      <c r="EM788" s="12"/>
      <c r="EN788" s="12"/>
      <c r="EO788" s="12"/>
      <c r="EP788" s="12"/>
      <c r="EQ788" s="12"/>
      <c r="ER788" s="12"/>
      <c r="ES788" s="12"/>
      <c r="ET788" s="12"/>
      <c r="EU788" s="12"/>
      <c r="EV788" s="12"/>
      <c r="EW788" s="12"/>
      <c r="EX788" s="12"/>
      <c r="EY788" s="12"/>
      <c r="EZ788" s="12"/>
      <c r="FA788" s="12"/>
      <c r="FB788" s="12"/>
      <c r="FC788" s="12"/>
      <c r="FD788" s="12"/>
      <c r="FE788" s="12"/>
      <c r="FF788" s="12"/>
      <c r="FG788" s="12"/>
      <c r="FH788" s="12"/>
      <c r="FI788" s="12"/>
      <c r="FJ788" s="12"/>
      <c r="FK788" s="12"/>
      <c r="FL788" s="12"/>
      <c r="FM788" s="12"/>
      <c r="FN788" s="12"/>
      <c r="FO788" s="12"/>
      <c r="FP788" s="12"/>
      <c r="FQ788" s="12"/>
      <c r="FR788" s="12"/>
      <c r="FS788" s="12"/>
      <c r="FT788" s="12"/>
      <c r="FU788" s="12"/>
      <c r="FV788" s="12"/>
      <c r="FW788" s="12"/>
      <c r="FX788" s="12"/>
      <c r="FY788" s="12"/>
      <c r="FZ788" s="12"/>
      <c r="GA788" s="12"/>
      <c r="GB788" s="12"/>
      <c r="GC788" s="12"/>
      <c r="GD788" s="12"/>
      <c r="GE788" s="12"/>
      <c r="GF788" s="12"/>
      <c r="GG788" s="12"/>
      <c r="GH788" s="12"/>
      <c r="GI788" s="12"/>
      <c r="GJ788" s="12"/>
      <c r="GK788" s="12"/>
      <c r="GL788" s="12"/>
      <c r="GM788" s="12"/>
      <c r="GN788" s="12"/>
      <c r="GO788" s="12"/>
      <c r="GP788" s="12"/>
      <c r="GQ788" s="12"/>
      <c r="GR788" s="12"/>
    </row>
    <row r="789" spans="1:203" x14ac:dyDescent="0.2">
      <c r="A789" s="79">
        <f t="shared" si="336"/>
        <v>43861</v>
      </c>
      <c r="B789" s="80">
        <f t="shared" ca="1" si="342"/>
        <v>1159.74675</v>
      </c>
      <c r="C789" s="81">
        <f t="shared" si="337"/>
        <v>1000</v>
      </c>
      <c r="D789" s="82">
        <f ca="1">IF(A789&lt;$B$1,VLOOKUP(A789,[1]DI!$A$4:$B$15000,2,FALSE),0)</f>
        <v>4.4000000000000004E-2</v>
      </c>
      <c r="E789" s="81">
        <f t="shared" ca="1" si="343"/>
        <v>1.7089000000000001E-4</v>
      </c>
      <c r="F789" s="83">
        <f t="shared" si="331"/>
        <v>1.1679999999999999</v>
      </c>
      <c r="G789" s="84">
        <f t="shared" ca="1" si="332"/>
        <v>1.0001995995199999</v>
      </c>
      <c r="H789" s="81">
        <f ca="1">TRUNC(PRODUCT(G$10:G788),15)</f>
        <v>1.15974675386466</v>
      </c>
      <c r="I789" s="81">
        <f t="shared" si="338"/>
        <v>1</v>
      </c>
      <c r="J789" s="81">
        <f t="shared" ca="1" si="333"/>
        <v>1.15974675</v>
      </c>
      <c r="K789" s="81">
        <f t="shared" ca="1" si="334"/>
        <v>159.74674999999999</v>
      </c>
      <c r="L789" s="85">
        <f>IF(VLOOKUP(A789,$U$12:$AD$125,8)=VLOOKUP(A788,$U$12:$AD$125,8),0,VLOOKUP(A789,U$12:$AD$125,8))</f>
        <v>0</v>
      </c>
      <c r="M789" s="86">
        <f>IF(L789&gt;0,VLOOKUP(L789,T$12:$AC$125,7),0)</f>
        <v>0</v>
      </c>
      <c r="N789" s="81">
        <f t="shared" si="339"/>
        <v>0</v>
      </c>
      <c r="O789" s="81">
        <f t="shared" ca="1" si="335"/>
        <v>159.74674999999999</v>
      </c>
      <c r="P789" s="87" t="str">
        <f t="shared" si="340"/>
        <v>J=</v>
      </c>
      <c r="Q789" s="88">
        <f t="shared" si="341"/>
        <v>44676</v>
      </c>
      <c r="R789" s="7"/>
      <c r="S789" s="7"/>
      <c r="T789" s="7"/>
      <c r="U789" s="7"/>
      <c r="V789" s="7"/>
      <c r="W789" s="7"/>
      <c r="X789" s="7"/>
      <c r="Y789" s="7"/>
      <c r="Z789" s="7"/>
      <c r="AA789" s="7"/>
      <c r="AB789" s="7"/>
      <c r="AC789" s="7"/>
      <c r="AD789" s="7"/>
      <c r="AE789" s="7"/>
      <c r="AF789" s="65">
        <f t="shared" si="348"/>
        <v>43684</v>
      </c>
      <c r="AG789" s="9">
        <f t="shared" ca="1" si="345"/>
        <v>1126.8620599999999</v>
      </c>
      <c r="AH789" s="9">
        <f t="shared" si="345"/>
        <v>1000</v>
      </c>
      <c r="AI789" s="4">
        <f t="shared" ca="1" si="345"/>
        <v>5.8999999999999997E-2</v>
      </c>
      <c r="AJ789" s="10">
        <f t="shared" ca="1" si="345"/>
        <v>2.2751E-4</v>
      </c>
      <c r="AK789" s="4">
        <f t="shared" si="345"/>
        <v>1.1679999999999999</v>
      </c>
      <c r="AL789" s="65">
        <f t="shared" si="346"/>
        <v>43684</v>
      </c>
      <c r="AM789" s="10">
        <f t="shared" ca="1" si="347"/>
        <v>1.1268620600000001</v>
      </c>
      <c r="AN789" s="9">
        <f t="shared" ca="1" si="347"/>
        <v>126.86206</v>
      </c>
      <c r="AO789" s="7">
        <f t="shared" si="347"/>
        <v>0</v>
      </c>
      <c r="AP789" s="11">
        <f t="shared" si="347"/>
        <v>0</v>
      </c>
      <c r="AQ789" s="9">
        <f t="shared" si="347"/>
        <v>0</v>
      </c>
      <c r="AR789" s="8" t="str">
        <f t="shared" si="347"/>
        <v>J=</v>
      </c>
      <c r="AS789" s="65">
        <f t="shared" si="347"/>
        <v>44676</v>
      </c>
      <c r="AT789" s="12"/>
      <c r="AU789" s="12"/>
      <c r="AV789" s="22"/>
      <c r="AW789" s="12"/>
      <c r="AX789" s="12"/>
      <c r="AY789" s="12"/>
      <c r="AZ789" s="12"/>
      <c r="BA789" s="12"/>
      <c r="BB789" s="12"/>
      <c r="BC789" s="12"/>
      <c r="BD789" s="12"/>
      <c r="BE789" s="12"/>
      <c r="BF789" s="12"/>
      <c r="BG789" s="12"/>
      <c r="BH789" s="12"/>
      <c r="BI789" s="12"/>
      <c r="BJ789" s="12"/>
      <c r="BK789" s="12"/>
      <c r="BL789" s="12"/>
      <c r="BM789" s="12"/>
      <c r="BN789" s="12"/>
      <c r="BO789" s="12"/>
      <c r="BP789" s="12"/>
      <c r="BQ789" s="12"/>
      <c r="BR789" s="12"/>
      <c r="BS789" s="12"/>
      <c r="BT789" s="12"/>
      <c r="BU789" s="12"/>
      <c r="BV789" s="12"/>
      <c r="BW789" s="12"/>
      <c r="BX789" s="12"/>
      <c r="BY789" s="12"/>
      <c r="BZ789" s="12"/>
      <c r="CA789" s="12"/>
      <c r="CB789" s="12"/>
      <c r="CC789" s="12"/>
      <c r="CD789" s="12"/>
      <c r="CE789" s="12"/>
      <c r="CF789" s="12"/>
      <c r="CG789" s="12"/>
      <c r="CH789" s="12"/>
      <c r="CI789" s="12"/>
      <c r="CJ789" s="12"/>
      <c r="CK789" s="12"/>
      <c r="CL789" s="12"/>
      <c r="CM789" s="12"/>
      <c r="CN789" s="12"/>
      <c r="CO789" s="12"/>
      <c r="CP789" s="12"/>
      <c r="CQ789" s="12"/>
      <c r="CR789" s="12"/>
      <c r="CS789" s="12"/>
      <c r="CT789" s="12"/>
      <c r="CU789" s="12"/>
      <c r="CV789" s="12"/>
      <c r="CW789" s="12"/>
      <c r="CX789" s="12"/>
      <c r="CY789" s="12"/>
      <c r="CZ789" s="12"/>
      <c r="DA789" s="12"/>
      <c r="DB789" s="12"/>
      <c r="DC789" s="12"/>
      <c r="DD789" s="12"/>
      <c r="DE789" s="12"/>
      <c r="DF789" s="12"/>
      <c r="DG789" s="12"/>
      <c r="DH789" s="12"/>
      <c r="DI789" s="12"/>
      <c r="DJ789" s="12"/>
      <c r="DK789" s="12"/>
      <c r="DL789" s="12"/>
      <c r="DM789" s="12"/>
      <c r="DN789" s="12"/>
      <c r="DO789" s="12"/>
      <c r="DP789" s="12"/>
      <c r="DQ789" s="12"/>
      <c r="DR789" s="12"/>
      <c r="DS789" s="12"/>
      <c r="DT789" s="12"/>
      <c r="DU789" s="12"/>
      <c r="DV789" s="12"/>
      <c r="DW789" s="12"/>
      <c r="DX789" s="12"/>
      <c r="DY789" s="12"/>
      <c r="DZ789" s="12"/>
      <c r="EA789" s="12"/>
      <c r="EB789" s="12"/>
      <c r="EC789" s="12"/>
      <c r="ED789" s="12"/>
      <c r="EE789" s="12"/>
      <c r="EF789" s="12"/>
      <c r="EG789" s="12"/>
      <c r="EH789" s="12"/>
      <c r="EI789" s="12"/>
      <c r="EJ789" s="12"/>
      <c r="EK789" s="12"/>
      <c r="EL789" s="12"/>
      <c r="EM789" s="12"/>
      <c r="EN789" s="12"/>
      <c r="EO789" s="12"/>
      <c r="EP789" s="12"/>
      <c r="EQ789" s="12"/>
      <c r="ER789" s="12"/>
      <c r="ES789" s="12"/>
      <c r="ET789" s="12"/>
      <c r="EU789" s="12"/>
      <c r="EV789" s="12"/>
      <c r="EW789" s="12"/>
      <c r="EX789" s="12"/>
      <c r="EY789" s="12"/>
      <c r="EZ789" s="12"/>
      <c r="FA789" s="12"/>
      <c r="FB789" s="12"/>
      <c r="FC789" s="12"/>
      <c r="FD789" s="12"/>
      <c r="FE789" s="12"/>
      <c r="FF789" s="12"/>
      <c r="FG789" s="12"/>
      <c r="FH789" s="12"/>
      <c r="FI789" s="12"/>
      <c r="FJ789" s="12"/>
      <c r="FK789" s="12"/>
      <c r="FL789" s="12"/>
      <c r="FM789" s="12"/>
      <c r="FN789" s="12"/>
      <c r="FO789" s="12"/>
      <c r="FP789" s="12"/>
      <c r="FQ789" s="12"/>
      <c r="FR789" s="12"/>
      <c r="FS789" s="12"/>
      <c r="FT789" s="12"/>
      <c r="FU789" s="12"/>
      <c r="FV789" s="12"/>
      <c r="FW789" s="12"/>
      <c r="FX789" s="12"/>
      <c r="FY789" s="12"/>
      <c r="FZ789" s="12"/>
      <c r="GA789" s="12"/>
      <c r="GB789" s="12"/>
      <c r="GC789" s="12"/>
      <c r="GD789" s="12"/>
      <c r="GE789" s="12"/>
      <c r="GF789" s="12"/>
      <c r="GG789" s="12"/>
      <c r="GH789" s="12"/>
      <c r="GI789" s="12"/>
      <c r="GJ789" s="12"/>
      <c r="GK789" s="12"/>
      <c r="GL789" s="12"/>
      <c r="GM789" s="12"/>
      <c r="GN789" s="12"/>
      <c r="GO789" s="12"/>
      <c r="GP789" s="12"/>
      <c r="GQ789" s="12"/>
      <c r="GR789" s="12"/>
    </row>
    <row r="790" spans="1:203" x14ac:dyDescent="0.2">
      <c r="A790" s="79">
        <f t="shared" si="336"/>
        <v>43862</v>
      </c>
      <c r="B790" s="80">
        <f t="shared" ca="1" si="342"/>
        <v>1159.9782399999999</v>
      </c>
      <c r="C790" s="81">
        <f t="shared" si="337"/>
        <v>1000</v>
      </c>
      <c r="D790" s="82">
        <f ca="1">IF(A790&lt;$B$1,VLOOKUP(A790,[1]DI!$A$4:$B$15000,2,FALSE),0)</f>
        <v>0</v>
      </c>
      <c r="E790" s="81">
        <f t="shared" ca="1" si="343"/>
        <v>0</v>
      </c>
      <c r="F790" s="83">
        <f t="shared" si="331"/>
        <v>1.1679999999999999</v>
      </c>
      <c r="G790" s="84">
        <f t="shared" ca="1" si="332"/>
        <v>1</v>
      </c>
      <c r="H790" s="81">
        <f ca="1">TRUNC(PRODUCT(G$10:G789),15)</f>
        <v>1.1599782387600499</v>
      </c>
      <c r="I790" s="81">
        <f t="shared" si="338"/>
        <v>1</v>
      </c>
      <c r="J790" s="81">
        <f t="shared" ca="1" si="333"/>
        <v>1.15997824</v>
      </c>
      <c r="K790" s="81">
        <f t="shared" ca="1" si="334"/>
        <v>159.97824</v>
      </c>
      <c r="L790" s="85">
        <f>IF(VLOOKUP(A790,$U$12:$AD$125,8)=VLOOKUP(A789,$U$12:$AD$125,8),0,VLOOKUP(A790,U$12:$AD$125,8))</f>
        <v>0</v>
      </c>
      <c r="M790" s="86">
        <f>IF(L790&gt;0,VLOOKUP(L790,T$12:$AC$125,7),0)</f>
        <v>0</v>
      </c>
      <c r="N790" s="81">
        <f t="shared" si="339"/>
        <v>0</v>
      </c>
      <c r="O790" s="81">
        <f t="shared" ca="1" si="335"/>
        <v>159.97824</v>
      </c>
      <c r="P790" s="87" t="str">
        <f t="shared" si="340"/>
        <v>J=</v>
      </c>
      <c r="Q790" s="88">
        <f t="shared" si="341"/>
        <v>44676</v>
      </c>
      <c r="R790" s="7"/>
      <c r="S790" s="7"/>
      <c r="T790" s="7"/>
      <c r="U790" s="7"/>
      <c r="V790" s="7"/>
      <c r="W790" s="7"/>
      <c r="X790" s="7"/>
      <c r="Y790" s="7"/>
      <c r="Z790" s="7"/>
      <c r="AA790" s="7"/>
      <c r="AB790" s="7"/>
      <c r="AC790" s="7"/>
      <c r="AD790" s="7"/>
      <c r="AE790" s="7"/>
      <c r="AF790" s="65">
        <f t="shared" si="348"/>
        <v>43685</v>
      </c>
      <c r="AG790" s="9">
        <f t="shared" ca="1" si="345"/>
        <v>1127.1614999999999</v>
      </c>
      <c r="AH790" s="9">
        <f t="shared" si="345"/>
        <v>1000</v>
      </c>
      <c r="AI790" s="4">
        <f t="shared" ca="1" si="345"/>
        <v>5.8999999999999997E-2</v>
      </c>
      <c r="AJ790" s="10">
        <f t="shared" ca="1" si="345"/>
        <v>2.2751E-4</v>
      </c>
      <c r="AK790" s="4">
        <f t="shared" si="345"/>
        <v>1.1679999999999999</v>
      </c>
      <c r="AL790" s="65">
        <f t="shared" si="346"/>
        <v>43685</v>
      </c>
      <c r="AM790" s="10">
        <f t="shared" ca="1" si="347"/>
        <v>1.1271614999999999</v>
      </c>
      <c r="AN790" s="9">
        <f t="shared" ca="1" si="347"/>
        <v>127.1615</v>
      </c>
      <c r="AO790" s="7">
        <f t="shared" si="347"/>
        <v>0</v>
      </c>
      <c r="AP790" s="11">
        <f t="shared" si="347"/>
        <v>0</v>
      </c>
      <c r="AQ790" s="9">
        <f t="shared" si="347"/>
        <v>0</v>
      </c>
      <c r="AR790" s="8" t="str">
        <f t="shared" si="347"/>
        <v>J=</v>
      </c>
      <c r="AS790" s="65">
        <f t="shared" si="347"/>
        <v>44676</v>
      </c>
      <c r="AT790" s="12"/>
      <c r="AU790" s="12"/>
      <c r="AV790" s="22"/>
      <c r="AW790" s="12"/>
      <c r="AX790" s="12"/>
      <c r="AY790" s="12"/>
      <c r="AZ790" s="12"/>
      <c r="BA790" s="12"/>
      <c r="BB790" s="12"/>
      <c r="BC790" s="12"/>
      <c r="BD790" s="12"/>
      <c r="BE790" s="12"/>
      <c r="BF790" s="12"/>
      <c r="BG790" s="12"/>
      <c r="BH790" s="12"/>
      <c r="BI790" s="12"/>
      <c r="BJ790" s="12"/>
      <c r="BK790" s="12"/>
      <c r="BL790" s="12"/>
      <c r="BM790" s="12"/>
      <c r="BN790" s="12"/>
      <c r="BO790" s="12"/>
      <c r="BP790" s="12"/>
      <c r="BQ790" s="12"/>
      <c r="BR790" s="12"/>
      <c r="BS790" s="12"/>
      <c r="BT790" s="12"/>
      <c r="BU790" s="12"/>
      <c r="BV790" s="12"/>
      <c r="BW790" s="12"/>
      <c r="BX790" s="12"/>
      <c r="BY790" s="12"/>
      <c r="BZ790" s="12"/>
      <c r="CA790" s="12"/>
      <c r="CB790" s="12"/>
      <c r="CC790" s="12"/>
      <c r="CD790" s="12"/>
      <c r="CE790" s="12"/>
      <c r="CF790" s="12"/>
      <c r="CG790" s="12"/>
      <c r="CH790" s="12"/>
      <c r="CI790" s="12"/>
      <c r="CJ790" s="12"/>
      <c r="CK790" s="12"/>
      <c r="CL790" s="12"/>
      <c r="CM790" s="12"/>
      <c r="CN790" s="12"/>
      <c r="CO790" s="12"/>
      <c r="CP790" s="12"/>
      <c r="CQ790" s="12"/>
      <c r="CR790" s="12"/>
      <c r="CS790" s="12"/>
      <c r="CT790" s="12"/>
      <c r="CU790" s="12"/>
      <c r="CV790" s="12"/>
      <c r="CW790" s="12"/>
      <c r="CX790" s="12"/>
      <c r="CY790" s="12"/>
      <c r="CZ790" s="12"/>
      <c r="DA790" s="12"/>
      <c r="DB790" s="12"/>
      <c r="DC790" s="12"/>
      <c r="DD790" s="12"/>
      <c r="DE790" s="12"/>
      <c r="DF790" s="12"/>
      <c r="DG790" s="12"/>
      <c r="DH790" s="12"/>
      <c r="DI790" s="12"/>
      <c r="DJ790" s="12"/>
      <c r="DK790" s="12"/>
      <c r="DL790" s="12"/>
      <c r="DM790" s="12"/>
      <c r="DN790" s="12"/>
      <c r="DO790" s="12"/>
      <c r="DP790" s="12"/>
      <c r="DQ790" s="12"/>
      <c r="DR790" s="12"/>
      <c r="DS790" s="12"/>
      <c r="DT790" s="12"/>
      <c r="DU790" s="12"/>
      <c r="DV790" s="12"/>
      <c r="DW790" s="12"/>
      <c r="DX790" s="12"/>
      <c r="DY790" s="12"/>
      <c r="DZ790" s="12"/>
      <c r="EA790" s="12"/>
      <c r="EB790" s="12"/>
      <c r="EC790" s="12"/>
      <c r="ED790" s="12"/>
      <c r="EE790" s="12"/>
      <c r="EF790" s="12"/>
      <c r="EG790" s="12"/>
      <c r="EH790" s="12"/>
      <c r="EI790" s="12"/>
      <c r="EJ790" s="12"/>
      <c r="EK790" s="12"/>
      <c r="EL790" s="12"/>
      <c r="EM790" s="12"/>
      <c r="EN790" s="12"/>
      <c r="EO790" s="12"/>
      <c r="EP790" s="12"/>
      <c r="EQ790" s="12"/>
      <c r="ER790" s="12"/>
      <c r="ES790" s="12"/>
      <c r="ET790" s="12"/>
      <c r="EU790" s="12"/>
      <c r="EV790" s="12"/>
      <c r="EW790" s="12"/>
      <c r="EX790" s="12"/>
      <c r="EY790" s="12"/>
      <c r="EZ790" s="12"/>
      <c r="FA790" s="12"/>
      <c r="FB790" s="12"/>
      <c r="FC790" s="12"/>
      <c r="FD790" s="12"/>
      <c r="FE790" s="12"/>
      <c r="FF790" s="12"/>
      <c r="FG790" s="12"/>
      <c r="FH790" s="12"/>
      <c r="FI790" s="12"/>
      <c r="FJ790" s="12"/>
      <c r="FK790" s="12"/>
      <c r="FL790" s="12"/>
      <c r="FM790" s="12"/>
      <c r="FN790" s="12"/>
      <c r="FO790" s="12"/>
      <c r="FP790" s="12"/>
      <c r="FQ790" s="12"/>
      <c r="FR790" s="12"/>
      <c r="FS790" s="12"/>
      <c r="FT790" s="12"/>
      <c r="FU790" s="12"/>
      <c r="FV790" s="12"/>
      <c r="FW790" s="12"/>
      <c r="FX790" s="12"/>
      <c r="FY790" s="12"/>
      <c r="FZ790" s="12"/>
      <c r="GA790" s="12"/>
      <c r="GB790" s="12"/>
      <c r="GC790" s="12"/>
      <c r="GD790" s="12"/>
      <c r="GE790" s="12"/>
      <c r="GF790" s="12"/>
      <c r="GG790" s="12"/>
      <c r="GH790" s="12"/>
      <c r="GI790" s="12"/>
      <c r="GJ790" s="12"/>
      <c r="GK790" s="12"/>
      <c r="GL790" s="12"/>
      <c r="GM790" s="12"/>
      <c r="GN790" s="12"/>
      <c r="GO790" s="12"/>
      <c r="GP790" s="12"/>
      <c r="GQ790" s="12"/>
      <c r="GR790" s="12"/>
    </row>
    <row r="791" spans="1:203" x14ac:dyDescent="0.2">
      <c r="A791" s="79">
        <f t="shared" si="336"/>
        <v>43863</v>
      </c>
      <c r="B791" s="80">
        <f t="shared" ca="1" si="342"/>
        <v>1159.9782399999999</v>
      </c>
      <c r="C791" s="81">
        <f t="shared" si="337"/>
        <v>1000</v>
      </c>
      <c r="D791" s="82">
        <f ca="1">IF(A791&lt;$B$1,VLOOKUP(A791,[1]DI!$A$4:$B$15000,2,FALSE),0)</f>
        <v>0</v>
      </c>
      <c r="E791" s="81">
        <f t="shared" ca="1" si="343"/>
        <v>0</v>
      </c>
      <c r="F791" s="83">
        <f t="shared" si="331"/>
        <v>1.1679999999999999</v>
      </c>
      <c r="G791" s="84">
        <f t="shared" ca="1" si="332"/>
        <v>1</v>
      </c>
      <c r="H791" s="81">
        <f ca="1">TRUNC(PRODUCT(G$10:G790),15)</f>
        <v>1.1599782387600499</v>
      </c>
      <c r="I791" s="81">
        <f t="shared" si="338"/>
        <v>1</v>
      </c>
      <c r="J791" s="81">
        <f t="shared" ca="1" si="333"/>
        <v>1.15997824</v>
      </c>
      <c r="K791" s="81">
        <f t="shared" ca="1" si="334"/>
        <v>159.97824</v>
      </c>
      <c r="L791" s="85">
        <f>IF(VLOOKUP(A791,$U$12:$AD$125,8)=VLOOKUP(A790,$U$12:$AD$125,8),0,VLOOKUP(A791,U$12:$AD$125,8))</f>
        <v>0</v>
      </c>
      <c r="M791" s="86">
        <f>IF(L791&gt;0,VLOOKUP(L791,T$12:$AC$125,7),0)</f>
        <v>0</v>
      </c>
      <c r="N791" s="81">
        <f t="shared" si="339"/>
        <v>0</v>
      </c>
      <c r="O791" s="81">
        <f t="shared" ca="1" si="335"/>
        <v>159.97824</v>
      </c>
      <c r="P791" s="87" t="str">
        <f t="shared" si="340"/>
        <v>J=</v>
      </c>
      <c r="Q791" s="88">
        <f t="shared" si="341"/>
        <v>44676</v>
      </c>
      <c r="R791" s="7"/>
      <c r="S791" s="7"/>
      <c r="T791" s="7"/>
      <c r="U791" s="7"/>
      <c r="V791" s="7"/>
      <c r="W791" s="7"/>
      <c r="X791" s="7"/>
      <c r="Y791" s="7"/>
      <c r="Z791" s="7"/>
      <c r="AA791" s="7"/>
      <c r="AB791" s="7"/>
      <c r="AC791" s="7"/>
      <c r="AD791" s="7"/>
      <c r="AE791" s="7"/>
      <c r="AF791" s="65">
        <f t="shared" si="348"/>
        <v>43686</v>
      </c>
      <c r="AG791" s="9">
        <f t="shared" ca="1" si="345"/>
        <v>1127.46102</v>
      </c>
      <c r="AH791" s="9">
        <f t="shared" si="345"/>
        <v>1000</v>
      </c>
      <c r="AI791" s="4">
        <f t="shared" ca="1" si="345"/>
        <v>5.8999999999999997E-2</v>
      </c>
      <c r="AJ791" s="10">
        <f t="shared" ca="1" si="345"/>
        <v>2.2751E-4</v>
      </c>
      <c r="AK791" s="4">
        <f t="shared" si="345"/>
        <v>1.1679999999999999</v>
      </c>
      <c r="AL791" s="65">
        <f t="shared" si="346"/>
        <v>43686</v>
      </c>
      <c r="AM791" s="10">
        <f t="shared" ca="1" si="347"/>
        <v>1.1274610199999999</v>
      </c>
      <c r="AN791" s="9">
        <f t="shared" ca="1" si="347"/>
        <v>127.46102</v>
      </c>
      <c r="AO791" s="7">
        <f t="shared" si="347"/>
        <v>0</v>
      </c>
      <c r="AP791" s="11">
        <f t="shared" si="347"/>
        <v>0</v>
      </c>
      <c r="AQ791" s="9">
        <f t="shared" si="347"/>
        <v>0</v>
      </c>
      <c r="AR791" s="8" t="str">
        <f t="shared" si="347"/>
        <v>J=</v>
      </c>
      <c r="AS791" s="65">
        <f t="shared" si="347"/>
        <v>44676</v>
      </c>
      <c r="AT791" s="12"/>
      <c r="AU791" s="12"/>
      <c r="AV791" s="22"/>
      <c r="AW791" s="12"/>
      <c r="AX791" s="12"/>
      <c r="AY791" s="12"/>
      <c r="AZ791" s="12"/>
      <c r="BA791" s="12"/>
      <c r="BB791" s="12"/>
      <c r="BC791" s="12"/>
      <c r="BD791" s="12"/>
      <c r="BE791" s="12"/>
      <c r="BF791" s="12"/>
      <c r="BG791" s="12"/>
      <c r="BH791" s="12"/>
      <c r="BI791" s="12"/>
      <c r="BJ791" s="12"/>
      <c r="BK791" s="12"/>
      <c r="BL791" s="12"/>
      <c r="BM791" s="12"/>
      <c r="BN791" s="12"/>
      <c r="BO791" s="12"/>
      <c r="BP791" s="12"/>
      <c r="BQ791" s="12"/>
      <c r="BR791" s="12"/>
      <c r="BS791" s="12"/>
      <c r="BT791" s="12"/>
      <c r="BU791" s="12"/>
      <c r="BV791" s="12"/>
      <c r="BW791" s="12"/>
      <c r="BX791" s="12"/>
      <c r="BY791" s="12"/>
      <c r="BZ791" s="12"/>
      <c r="CA791" s="12"/>
      <c r="CB791" s="12"/>
      <c r="CC791" s="12"/>
      <c r="CD791" s="12"/>
      <c r="CE791" s="12"/>
      <c r="CF791" s="12"/>
      <c r="CG791" s="12"/>
      <c r="CH791" s="12"/>
      <c r="CI791" s="12"/>
      <c r="CJ791" s="12"/>
      <c r="CK791" s="12"/>
      <c r="CL791" s="12"/>
      <c r="CM791" s="12"/>
      <c r="CN791" s="12"/>
      <c r="CO791" s="12"/>
      <c r="CP791" s="12"/>
      <c r="CQ791" s="12"/>
      <c r="CR791" s="12"/>
      <c r="CS791" s="12"/>
      <c r="CT791" s="12"/>
      <c r="CU791" s="12"/>
      <c r="CV791" s="12"/>
      <c r="CW791" s="12"/>
      <c r="CX791" s="12"/>
      <c r="CY791" s="12"/>
      <c r="CZ791" s="12"/>
      <c r="DA791" s="12"/>
      <c r="DB791" s="12"/>
      <c r="DC791" s="12"/>
      <c r="DD791" s="12"/>
      <c r="DE791" s="12"/>
      <c r="DF791" s="12"/>
      <c r="DG791" s="12"/>
      <c r="DH791" s="12"/>
      <c r="DI791" s="12"/>
      <c r="DJ791" s="12"/>
      <c r="DK791" s="12"/>
      <c r="DL791" s="12"/>
      <c r="DM791" s="12"/>
      <c r="DN791" s="12"/>
      <c r="DO791" s="12"/>
      <c r="DP791" s="12"/>
      <c r="DQ791" s="12"/>
      <c r="DR791" s="12"/>
      <c r="DS791" s="12"/>
      <c r="DT791" s="12"/>
      <c r="DU791" s="12"/>
      <c r="DV791" s="12"/>
      <c r="DW791" s="12"/>
      <c r="DX791" s="12"/>
      <c r="DY791" s="12"/>
      <c r="DZ791" s="12"/>
      <c r="EA791" s="12"/>
      <c r="EB791" s="12"/>
      <c r="EC791" s="12"/>
      <c r="ED791" s="12"/>
      <c r="EE791" s="12"/>
      <c r="EF791" s="12"/>
      <c r="EG791" s="12"/>
      <c r="EH791" s="12"/>
      <c r="EI791" s="12"/>
      <c r="EJ791" s="12"/>
      <c r="EK791" s="12"/>
      <c r="EL791" s="12"/>
      <c r="EM791" s="12"/>
      <c r="EN791" s="12"/>
      <c r="EO791" s="12"/>
      <c r="EP791" s="12"/>
      <c r="EQ791" s="12"/>
      <c r="ER791" s="12"/>
      <c r="ES791" s="12"/>
      <c r="ET791" s="12"/>
      <c r="EU791" s="12"/>
      <c r="EV791" s="12"/>
      <c r="EW791" s="12"/>
      <c r="EX791" s="12"/>
      <c r="EY791" s="12"/>
      <c r="EZ791" s="12"/>
      <c r="FA791" s="12"/>
      <c r="FB791" s="12"/>
      <c r="FC791" s="12"/>
      <c r="FD791" s="12"/>
      <c r="FE791" s="12"/>
      <c r="FF791" s="12"/>
      <c r="FG791" s="12"/>
      <c r="FH791" s="12"/>
      <c r="FI791" s="12"/>
      <c r="FJ791" s="12"/>
      <c r="FK791" s="12"/>
      <c r="FL791" s="12"/>
      <c r="FM791" s="12"/>
      <c r="FN791" s="12"/>
      <c r="FO791" s="12"/>
      <c r="FP791" s="12"/>
      <c r="FQ791" s="12"/>
      <c r="FR791" s="12"/>
      <c r="FS791" s="12"/>
      <c r="FT791" s="12"/>
      <c r="FU791" s="12"/>
      <c r="FV791" s="12"/>
      <c r="FW791" s="12"/>
      <c r="FX791" s="12"/>
      <c r="FY791" s="12"/>
      <c r="FZ791" s="12"/>
      <c r="GA791" s="12"/>
      <c r="GB791" s="12"/>
      <c r="GC791" s="12"/>
      <c r="GD791" s="12"/>
      <c r="GE791" s="12"/>
      <c r="GF791" s="12"/>
      <c r="GG791" s="12"/>
      <c r="GH791" s="12"/>
      <c r="GI791" s="12"/>
      <c r="GJ791" s="12"/>
      <c r="GK791" s="12"/>
      <c r="GL791" s="12"/>
      <c r="GM791" s="12"/>
      <c r="GN791" s="12"/>
      <c r="GO791" s="12"/>
      <c r="GP791" s="12"/>
      <c r="GQ791" s="12"/>
      <c r="GR791" s="12"/>
    </row>
    <row r="792" spans="1:203" x14ac:dyDescent="0.2">
      <c r="A792" s="79">
        <f t="shared" si="336"/>
        <v>43864</v>
      </c>
      <c r="B792" s="80">
        <f t="shared" ca="1" si="342"/>
        <v>1159.9782399999999</v>
      </c>
      <c r="C792" s="81">
        <f t="shared" si="337"/>
        <v>1000</v>
      </c>
      <c r="D792" s="82">
        <f ca="1">IF(A792&lt;$B$1,VLOOKUP(A792,[1]DI!$A$4:$B$15000,2,FALSE),0)</f>
        <v>4.4000000000000004E-2</v>
      </c>
      <c r="E792" s="81">
        <f t="shared" ca="1" si="343"/>
        <v>1.7089000000000001E-4</v>
      </c>
      <c r="F792" s="83">
        <f t="shared" si="331"/>
        <v>1.1679999999999999</v>
      </c>
      <c r="G792" s="84">
        <f t="shared" ca="1" si="332"/>
        <v>1.0001995995199999</v>
      </c>
      <c r="H792" s="81">
        <f ca="1">TRUNC(PRODUCT(G$10:G791),15)</f>
        <v>1.1599782387600499</v>
      </c>
      <c r="I792" s="81">
        <f t="shared" si="338"/>
        <v>1</v>
      </c>
      <c r="J792" s="81">
        <f t="shared" ca="1" si="333"/>
        <v>1.15997824</v>
      </c>
      <c r="K792" s="81">
        <f t="shared" ca="1" si="334"/>
        <v>159.97824</v>
      </c>
      <c r="L792" s="85">
        <f>IF(VLOOKUP(A792,$U$12:$AD$125,8)=VLOOKUP(A791,$U$12:$AD$125,8),0,VLOOKUP(A792,U$12:$AD$125,8))</f>
        <v>0</v>
      </c>
      <c r="M792" s="86">
        <f>IF(L792&gt;0,VLOOKUP(L792,T$12:$AC$125,7),0)</f>
        <v>0</v>
      </c>
      <c r="N792" s="81">
        <f t="shared" si="339"/>
        <v>0</v>
      </c>
      <c r="O792" s="81">
        <f t="shared" ca="1" si="335"/>
        <v>159.97824</v>
      </c>
      <c r="P792" s="87" t="str">
        <f t="shared" si="340"/>
        <v>J=</v>
      </c>
      <c r="Q792" s="88">
        <f t="shared" si="341"/>
        <v>44676</v>
      </c>
      <c r="R792" s="7"/>
      <c r="S792" s="7"/>
      <c r="T792" s="7"/>
      <c r="U792" s="7"/>
      <c r="V792" s="7"/>
      <c r="W792" s="7"/>
      <c r="X792" s="7"/>
      <c r="Y792" s="7"/>
      <c r="Z792" s="7"/>
      <c r="AA792" s="7"/>
      <c r="AB792" s="7"/>
      <c r="AC792" s="7"/>
      <c r="AD792" s="7"/>
      <c r="AE792" s="7"/>
      <c r="AF792" s="65">
        <f t="shared" si="348"/>
        <v>43687</v>
      </c>
      <c r="AG792" s="9">
        <f t="shared" ca="1" si="345"/>
        <v>1127.76062</v>
      </c>
      <c r="AH792" s="9">
        <f t="shared" si="345"/>
        <v>1000</v>
      </c>
      <c r="AI792" s="4">
        <f t="shared" ca="1" si="345"/>
        <v>0</v>
      </c>
      <c r="AJ792" s="10">
        <f t="shared" ca="1" si="345"/>
        <v>0</v>
      </c>
      <c r="AK792" s="4">
        <f t="shared" si="345"/>
        <v>1.1679999999999999</v>
      </c>
      <c r="AL792" s="65">
        <f t="shared" si="346"/>
        <v>43687</v>
      </c>
      <c r="AM792" s="10">
        <f t="shared" ca="1" si="347"/>
        <v>1.1277606200000001</v>
      </c>
      <c r="AN792" s="9">
        <f t="shared" ca="1" si="347"/>
        <v>127.76062</v>
      </c>
      <c r="AO792" s="7">
        <f t="shared" si="347"/>
        <v>0</v>
      </c>
      <c r="AP792" s="11">
        <f t="shared" si="347"/>
        <v>0</v>
      </c>
      <c r="AQ792" s="9">
        <f t="shared" si="347"/>
        <v>0</v>
      </c>
      <c r="AR792" s="8" t="str">
        <f t="shared" si="347"/>
        <v>J=</v>
      </c>
      <c r="AS792" s="65">
        <f t="shared" si="347"/>
        <v>44676</v>
      </c>
      <c r="AT792" s="12"/>
      <c r="AU792" s="12"/>
      <c r="AV792" s="22"/>
      <c r="AW792" s="12"/>
      <c r="AX792" s="12"/>
      <c r="AY792" s="12"/>
      <c r="AZ792" s="12"/>
      <c r="BA792" s="12"/>
      <c r="BB792" s="12"/>
      <c r="BC792" s="12"/>
      <c r="BD792" s="12"/>
      <c r="BE792" s="12"/>
      <c r="BF792" s="12"/>
      <c r="BG792" s="12"/>
      <c r="BH792" s="12"/>
      <c r="BI792" s="12"/>
      <c r="BJ792" s="12"/>
      <c r="BK792" s="12"/>
      <c r="BL792" s="12"/>
      <c r="BM792" s="12"/>
      <c r="BN792" s="12"/>
      <c r="BO792" s="12"/>
      <c r="BP792" s="12"/>
      <c r="BQ792" s="12"/>
      <c r="BR792" s="12"/>
      <c r="BS792" s="12"/>
      <c r="BT792" s="12"/>
      <c r="BU792" s="12"/>
      <c r="BV792" s="12"/>
      <c r="BW792" s="12"/>
      <c r="BX792" s="12"/>
      <c r="BY792" s="12"/>
      <c r="BZ792" s="12"/>
      <c r="CA792" s="12"/>
      <c r="CB792" s="12"/>
      <c r="CC792" s="12"/>
      <c r="CD792" s="12"/>
      <c r="CE792" s="12"/>
      <c r="CF792" s="12"/>
      <c r="CG792" s="12"/>
      <c r="CH792" s="12"/>
      <c r="CI792" s="12"/>
      <c r="CJ792" s="12"/>
      <c r="CK792" s="12"/>
      <c r="CL792" s="12"/>
      <c r="CM792" s="12"/>
      <c r="CN792" s="12"/>
      <c r="CO792" s="12"/>
      <c r="CP792" s="12"/>
      <c r="CQ792" s="12"/>
      <c r="CR792" s="12"/>
      <c r="CS792" s="12"/>
      <c r="CT792" s="12"/>
      <c r="CU792" s="12"/>
      <c r="CV792" s="12"/>
      <c r="CW792" s="12"/>
      <c r="CX792" s="12"/>
      <c r="CY792" s="12"/>
      <c r="CZ792" s="12"/>
      <c r="DA792" s="12"/>
      <c r="DB792" s="12"/>
      <c r="DC792" s="12"/>
      <c r="DD792" s="12"/>
      <c r="DE792" s="12"/>
      <c r="DF792" s="12"/>
      <c r="DG792" s="12"/>
      <c r="DH792" s="12"/>
      <c r="DI792" s="12"/>
      <c r="DJ792" s="12"/>
      <c r="DK792" s="12"/>
      <c r="DL792" s="12"/>
      <c r="DM792" s="12"/>
      <c r="DN792" s="12"/>
      <c r="DO792" s="12"/>
      <c r="DP792" s="12"/>
      <c r="DQ792" s="12"/>
      <c r="DR792" s="12"/>
      <c r="DS792" s="12"/>
      <c r="DT792" s="12"/>
      <c r="DU792" s="12"/>
      <c r="DV792" s="12"/>
      <c r="DW792" s="12"/>
      <c r="DX792" s="12"/>
      <c r="DY792" s="12"/>
      <c r="DZ792" s="12"/>
      <c r="EA792" s="12"/>
      <c r="EB792" s="12"/>
      <c r="EC792" s="12"/>
      <c r="ED792" s="12"/>
      <c r="EE792" s="12"/>
      <c r="EF792" s="12"/>
      <c r="EG792" s="12"/>
      <c r="EH792" s="12"/>
      <c r="EI792" s="12"/>
      <c r="EJ792" s="12"/>
      <c r="EK792" s="12"/>
      <c r="EL792" s="12"/>
      <c r="EM792" s="12"/>
      <c r="EN792" s="12"/>
      <c r="EO792" s="12"/>
      <c r="EP792" s="12"/>
      <c r="EQ792" s="12"/>
      <c r="ER792" s="12"/>
      <c r="ES792" s="12"/>
      <c r="ET792" s="12"/>
      <c r="EU792" s="12"/>
      <c r="EV792" s="12"/>
      <c r="EW792" s="12"/>
      <c r="EX792" s="12"/>
      <c r="EY792" s="12"/>
      <c r="EZ792" s="12"/>
      <c r="FA792" s="12"/>
      <c r="FB792" s="12"/>
      <c r="FC792" s="12"/>
      <c r="FD792" s="12"/>
      <c r="FE792" s="12"/>
      <c r="FF792" s="12"/>
      <c r="FG792" s="12"/>
      <c r="FH792" s="12"/>
      <c r="FI792" s="12"/>
      <c r="FJ792" s="12"/>
      <c r="FK792" s="12"/>
      <c r="FL792" s="12"/>
      <c r="FM792" s="12"/>
      <c r="FN792" s="12"/>
      <c r="FO792" s="12"/>
      <c r="FP792" s="12"/>
      <c r="FQ792" s="12"/>
      <c r="FR792" s="12"/>
      <c r="FS792" s="12"/>
      <c r="FT792" s="12"/>
      <c r="FU792" s="12"/>
      <c r="FV792" s="12"/>
      <c r="FW792" s="12"/>
      <c r="FX792" s="12"/>
      <c r="FY792" s="12"/>
      <c r="FZ792" s="12"/>
      <c r="GA792" s="12"/>
      <c r="GB792" s="12"/>
      <c r="GC792" s="12"/>
      <c r="GD792" s="12"/>
      <c r="GE792" s="12"/>
      <c r="GF792" s="12"/>
      <c r="GG792" s="12"/>
      <c r="GH792" s="12"/>
      <c r="GI792" s="12"/>
      <c r="GJ792" s="12"/>
      <c r="GK792" s="12"/>
      <c r="GL792" s="12"/>
      <c r="GM792" s="12"/>
      <c r="GN792" s="12"/>
      <c r="GO792" s="12"/>
      <c r="GP792" s="12"/>
      <c r="GQ792" s="12"/>
      <c r="GR792" s="12"/>
    </row>
    <row r="793" spans="1:203" x14ac:dyDescent="0.2">
      <c r="A793" s="79">
        <f t="shared" si="336"/>
        <v>43865</v>
      </c>
      <c r="B793" s="80">
        <f t="shared" ca="1" si="342"/>
        <v>1160.2097699999999</v>
      </c>
      <c r="C793" s="81">
        <f t="shared" si="337"/>
        <v>1000</v>
      </c>
      <c r="D793" s="82">
        <f ca="1">IF(A793&lt;$B$1,VLOOKUP(A793,[1]DI!$A$4:$B$15000,2,FALSE),0)</f>
        <v>4.4000000000000004E-2</v>
      </c>
      <c r="E793" s="81">
        <f t="shared" ca="1" si="343"/>
        <v>1.7089000000000001E-4</v>
      </c>
      <c r="F793" s="83">
        <f t="shared" si="331"/>
        <v>1.1679999999999999</v>
      </c>
      <c r="G793" s="84">
        <f t="shared" ca="1" si="332"/>
        <v>1.0001995995199999</v>
      </c>
      <c r="H793" s="81">
        <f ca="1">TRUNC(PRODUCT(G$10:G792),15)</f>
        <v>1.16020976985972</v>
      </c>
      <c r="I793" s="81">
        <f t="shared" si="338"/>
        <v>1</v>
      </c>
      <c r="J793" s="81">
        <f t="shared" ca="1" si="333"/>
        <v>1.16020977</v>
      </c>
      <c r="K793" s="81">
        <f t="shared" ca="1" si="334"/>
        <v>160.20976999999999</v>
      </c>
      <c r="L793" s="85">
        <f>IF(VLOOKUP(A793,$U$12:$AD$125,8)=VLOOKUP(A792,$U$12:$AD$125,8),0,VLOOKUP(A793,U$12:$AD$125,8))</f>
        <v>0</v>
      </c>
      <c r="M793" s="86">
        <f>IF(L793&gt;0,VLOOKUP(L793,T$12:$AC$125,7),0)</f>
        <v>0</v>
      </c>
      <c r="N793" s="81">
        <f t="shared" si="339"/>
        <v>0</v>
      </c>
      <c r="O793" s="81">
        <f t="shared" ca="1" si="335"/>
        <v>160.20976999999999</v>
      </c>
      <c r="P793" s="87" t="str">
        <f t="shared" si="340"/>
        <v>J=</v>
      </c>
      <c r="Q793" s="88">
        <f t="shared" si="341"/>
        <v>44676</v>
      </c>
      <c r="R793" s="7"/>
      <c r="S793" s="7"/>
      <c r="T793" s="7"/>
      <c r="U793" s="7"/>
      <c r="V793" s="7"/>
      <c r="W793" s="7"/>
      <c r="X793" s="7"/>
      <c r="Y793" s="7"/>
      <c r="Z793" s="7"/>
      <c r="AA793" s="7"/>
      <c r="AB793" s="7"/>
      <c r="AC793" s="7"/>
      <c r="AD793" s="7"/>
      <c r="AE793" s="7"/>
      <c r="AF793" s="65">
        <f t="shared" si="348"/>
        <v>43688</v>
      </c>
      <c r="AG793" s="9">
        <f t="shared" ca="1" si="345"/>
        <v>1127.76062</v>
      </c>
      <c r="AH793" s="9">
        <f t="shared" si="345"/>
        <v>1000</v>
      </c>
      <c r="AI793" s="4">
        <f t="shared" ca="1" si="345"/>
        <v>0</v>
      </c>
      <c r="AJ793" s="10">
        <f t="shared" ca="1" si="345"/>
        <v>0</v>
      </c>
      <c r="AK793" s="4">
        <f t="shared" si="345"/>
        <v>1.1679999999999999</v>
      </c>
      <c r="AL793" s="65">
        <f t="shared" si="346"/>
        <v>43688</v>
      </c>
      <c r="AM793" s="10">
        <f t="shared" ca="1" si="347"/>
        <v>1.1277606200000001</v>
      </c>
      <c r="AN793" s="9">
        <f t="shared" ca="1" si="347"/>
        <v>127.76062</v>
      </c>
      <c r="AO793" s="7">
        <f t="shared" si="347"/>
        <v>0</v>
      </c>
      <c r="AP793" s="11">
        <f t="shared" si="347"/>
        <v>0</v>
      </c>
      <c r="AQ793" s="9">
        <f t="shared" si="347"/>
        <v>0</v>
      </c>
      <c r="AR793" s="8" t="str">
        <f t="shared" si="347"/>
        <v>J=</v>
      </c>
      <c r="AS793" s="65">
        <f t="shared" si="347"/>
        <v>44676</v>
      </c>
      <c r="AT793" s="12"/>
      <c r="AU793" s="12"/>
      <c r="AV793" s="22"/>
      <c r="AW793" s="12"/>
      <c r="AX793" s="12"/>
      <c r="AY793" s="12"/>
      <c r="AZ793" s="12"/>
      <c r="BA793" s="12"/>
      <c r="BB793" s="12"/>
      <c r="BC793" s="12"/>
      <c r="BD793" s="12"/>
      <c r="BE793" s="12"/>
      <c r="BF793" s="12"/>
      <c r="BG793" s="12"/>
      <c r="BH793" s="12"/>
      <c r="BI793" s="12"/>
      <c r="BJ793" s="12"/>
      <c r="BK793" s="12"/>
      <c r="BL793" s="12"/>
      <c r="BM793" s="12"/>
      <c r="BN793" s="12"/>
      <c r="BO793" s="12"/>
      <c r="BP793" s="12"/>
      <c r="BQ793" s="12"/>
      <c r="BR793" s="12"/>
      <c r="BS793" s="12"/>
      <c r="BT793" s="12"/>
      <c r="BU793" s="12"/>
      <c r="BV793" s="12"/>
      <c r="BW793" s="12"/>
      <c r="BX793" s="12"/>
      <c r="BY793" s="12"/>
      <c r="BZ793" s="12"/>
      <c r="CA793" s="12"/>
      <c r="CB793" s="12"/>
      <c r="CC793" s="12"/>
      <c r="CD793" s="12"/>
      <c r="CE793" s="12"/>
      <c r="CF793" s="12"/>
      <c r="CG793" s="12"/>
      <c r="CH793" s="12"/>
      <c r="CI793" s="12"/>
      <c r="CJ793" s="12"/>
      <c r="CK793" s="12"/>
      <c r="CL793" s="12"/>
      <c r="CM793" s="12"/>
      <c r="CN793" s="12"/>
      <c r="CO793" s="12"/>
      <c r="CP793" s="12"/>
      <c r="CQ793" s="12"/>
      <c r="CR793" s="12"/>
      <c r="CS793" s="12"/>
      <c r="CT793" s="12"/>
      <c r="CU793" s="12"/>
      <c r="CV793" s="12"/>
      <c r="CW793" s="12"/>
      <c r="CX793" s="12"/>
      <c r="CY793" s="12"/>
      <c r="CZ793" s="12"/>
      <c r="DA793" s="12"/>
      <c r="DB793" s="12"/>
      <c r="DC793" s="12"/>
      <c r="DD793" s="12"/>
      <c r="DE793" s="12"/>
      <c r="DF793" s="12"/>
      <c r="DG793" s="12"/>
      <c r="DH793" s="12"/>
      <c r="DI793" s="12"/>
      <c r="DJ793" s="12"/>
      <c r="DK793" s="12"/>
      <c r="DL793" s="12"/>
      <c r="DM793" s="12"/>
      <c r="DN793" s="12"/>
      <c r="DO793" s="12"/>
      <c r="DP793" s="12"/>
      <c r="DQ793" s="12"/>
      <c r="DR793" s="12"/>
      <c r="DS793" s="12"/>
      <c r="DT793" s="12"/>
      <c r="DU793" s="12"/>
      <c r="DV793" s="12"/>
      <c r="DW793" s="12"/>
      <c r="DX793" s="12"/>
      <c r="DY793" s="12"/>
      <c r="DZ793" s="12"/>
      <c r="EA793" s="12"/>
      <c r="EB793" s="12"/>
      <c r="EC793" s="12"/>
      <c r="ED793" s="12"/>
      <c r="EE793" s="12"/>
      <c r="EF793" s="12"/>
      <c r="EG793" s="12"/>
      <c r="EH793" s="12"/>
      <c r="EI793" s="12"/>
      <c r="EJ793" s="12"/>
      <c r="EK793" s="12"/>
      <c r="EL793" s="12"/>
      <c r="EM793" s="12"/>
      <c r="EN793" s="12"/>
      <c r="EO793" s="12"/>
      <c r="EP793" s="12"/>
      <c r="EQ793" s="12"/>
      <c r="ER793" s="12"/>
      <c r="ES793" s="12"/>
      <c r="ET793" s="12"/>
      <c r="EU793" s="12"/>
      <c r="EV793" s="12"/>
      <c r="EW793" s="12"/>
      <c r="EX793" s="12"/>
      <c r="EY793" s="12"/>
      <c r="EZ793" s="12"/>
      <c r="FA793" s="12"/>
      <c r="FB793" s="12"/>
      <c r="FC793" s="12"/>
      <c r="FD793" s="12"/>
      <c r="FE793" s="12"/>
      <c r="FF793" s="12"/>
      <c r="FG793" s="12"/>
      <c r="FH793" s="12"/>
      <c r="FI793" s="12"/>
      <c r="FJ793" s="12"/>
      <c r="FK793" s="12"/>
      <c r="FL793" s="12"/>
      <c r="FM793" s="12"/>
      <c r="FN793" s="12"/>
      <c r="FO793" s="12"/>
      <c r="FP793" s="12"/>
      <c r="FQ793" s="12"/>
      <c r="FR793" s="12"/>
      <c r="FS793" s="12"/>
      <c r="FT793" s="12"/>
      <c r="FU793" s="12"/>
      <c r="FV793" s="12"/>
      <c r="FW793" s="12"/>
      <c r="FX793" s="12"/>
      <c r="FY793" s="12"/>
      <c r="FZ793" s="12"/>
      <c r="GA793" s="12"/>
      <c r="GB793" s="12"/>
      <c r="GC793" s="12"/>
      <c r="GD793" s="12"/>
      <c r="GE793" s="12"/>
      <c r="GF793" s="12"/>
      <c r="GG793" s="12"/>
      <c r="GH793" s="12"/>
      <c r="GI793" s="12"/>
      <c r="GJ793" s="12"/>
      <c r="GK793" s="12"/>
      <c r="GL793" s="12"/>
      <c r="GM793" s="12"/>
      <c r="GN793" s="12"/>
      <c r="GO793" s="12"/>
      <c r="GP793" s="12"/>
      <c r="GQ793" s="12"/>
      <c r="GR793" s="12"/>
    </row>
    <row r="794" spans="1:203" x14ac:dyDescent="0.2">
      <c r="A794" s="79">
        <f t="shared" si="336"/>
        <v>43866</v>
      </c>
      <c r="B794" s="80">
        <f t="shared" ca="1" si="342"/>
        <v>1160.4413500000001</v>
      </c>
      <c r="C794" s="81">
        <f t="shared" si="337"/>
        <v>1000</v>
      </c>
      <c r="D794" s="82">
        <f ca="1">IF(A794&lt;$B$1,VLOOKUP(A794,[1]DI!$A$4:$B$15000,2,FALSE),0)</f>
        <v>4.4000000000000004E-2</v>
      </c>
      <c r="E794" s="81">
        <f t="shared" ca="1" si="343"/>
        <v>1.7089000000000001E-4</v>
      </c>
      <c r="F794" s="83">
        <f t="shared" si="331"/>
        <v>1.1679999999999999</v>
      </c>
      <c r="G794" s="84">
        <f t="shared" ca="1" si="332"/>
        <v>1.0001995995199999</v>
      </c>
      <c r="H794" s="81">
        <f ca="1">TRUNC(PRODUCT(G$10:G793),15)</f>
        <v>1.1604413471728801</v>
      </c>
      <c r="I794" s="81">
        <f t="shared" si="338"/>
        <v>1</v>
      </c>
      <c r="J794" s="81">
        <f t="shared" ca="1" si="333"/>
        <v>1.1604413499999999</v>
      </c>
      <c r="K794" s="81">
        <f t="shared" ca="1" si="334"/>
        <v>160.44135</v>
      </c>
      <c r="L794" s="85">
        <f>IF(VLOOKUP(A794,$U$12:$AD$125,8)=VLOOKUP(A793,$U$12:$AD$125,8),0,VLOOKUP(A794,U$12:$AD$125,8))</f>
        <v>0</v>
      </c>
      <c r="M794" s="86">
        <f>IF(L794&gt;0,VLOOKUP(L794,T$12:$AC$125,7),0)</f>
        <v>0</v>
      </c>
      <c r="N794" s="81">
        <f t="shared" si="339"/>
        <v>0</v>
      </c>
      <c r="O794" s="81">
        <f t="shared" ca="1" si="335"/>
        <v>160.44135</v>
      </c>
      <c r="P794" s="87" t="str">
        <f t="shared" si="340"/>
        <v>J=</v>
      </c>
      <c r="Q794" s="88">
        <f t="shared" si="341"/>
        <v>44676</v>
      </c>
      <c r="R794" s="7"/>
      <c r="S794" s="16"/>
      <c r="T794" s="16"/>
      <c r="U794" s="16"/>
      <c r="V794" s="16"/>
      <c r="W794" s="16"/>
      <c r="X794" s="16"/>
      <c r="Y794" s="16"/>
      <c r="Z794" s="16"/>
      <c r="AA794" s="16"/>
      <c r="AB794" s="16"/>
      <c r="AC794" s="16"/>
      <c r="AD794" s="16"/>
      <c r="AE794" s="16"/>
      <c r="AF794" s="65">
        <f t="shared" si="348"/>
        <v>43689</v>
      </c>
      <c r="AG794" s="9">
        <f t="shared" ca="1" si="345"/>
        <v>1127.76062</v>
      </c>
      <c r="AH794" s="9">
        <f t="shared" si="345"/>
        <v>1000</v>
      </c>
      <c r="AI794" s="4">
        <f t="shared" ca="1" si="345"/>
        <v>5.8999999999999997E-2</v>
      </c>
      <c r="AJ794" s="10">
        <f t="shared" ca="1" si="345"/>
        <v>2.2751E-4</v>
      </c>
      <c r="AK794" s="4">
        <f t="shared" si="345"/>
        <v>1.1679999999999999</v>
      </c>
      <c r="AL794" s="65">
        <f t="shared" si="346"/>
        <v>43689</v>
      </c>
      <c r="AM794" s="10">
        <f t="shared" ca="1" si="347"/>
        <v>1.1277606200000001</v>
      </c>
      <c r="AN794" s="9">
        <f t="shared" ca="1" si="347"/>
        <v>127.76062</v>
      </c>
      <c r="AO794" s="7">
        <f t="shared" si="347"/>
        <v>0</v>
      </c>
      <c r="AP794" s="11">
        <f t="shared" si="347"/>
        <v>0</v>
      </c>
      <c r="AQ794" s="9">
        <f t="shared" si="347"/>
        <v>0</v>
      </c>
      <c r="AR794" s="8" t="str">
        <f t="shared" si="347"/>
        <v>J=</v>
      </c>
      <c r="AS794" s="65">
        <f t="shared" si="347"/>
        <v>44676</v>
      </c>
      <c r="AT794" s="17"/>
      <c r="AU794" s="17"/>
      <c r="AV794" s="23"/>
      <c r="AW794" s="17"/>
      <c r="AX794" s="17"/>
      <c r="AY794" s="17"/>
      <c r="AZ794" s="17"/>
      <c r="BA794" s="17"/>
      <c r="BB794" s="17"/>
      <c r="BC794" s="17"/>
      <c r="BD794" s="17"/>
      <c r="BE794" s="17"/>
      <c r="BF794" s="17"/>
      <c r="BG794" s="17"/>
      <c r="BH794" s="17"/>
      <c r="BI794" s="17"/>
      <c r="BJ794" s="17"/>
      <c r="BK794" s="17"/>
      <c r="BL794" s="17"/>
      <c r="BM794" s="17"/>
      <c r="BN794" s="17"/>
      <c r="BO794" s="17"/>
      <c r="BP794" s="17"/>
      <c r="BQ794" s="17"/>
      <c r="BR794" s="17"/>
      <c r="BS794" s="17"/>
      <c r="BT794" s="17"/>
      <c r="BU794" s="17"/>
      <c r="BV794" s="17"/>
      <c r="BW794" s="17"/>
      <c r="BX794" s="17"/>
      <c r="BY794" s="17"/>
      <c r="BZ794" s="17"/>
      <c r="CA794" s="17"/>
      <c r="CB794" s="17"/>
      <c r="CC794" s="17"/>
      <c r="CD794" s="17"/>
      <c r="CE794" s="17"/>
      <c r="CF794" s="17"/>
      <c r="CG794" s="17"/>
      <c r="CH794" s="17"/>
      <c r="CI794" s="17"/>
      <c r="CJ794" s="17"/>
      <c r="CK794" s="17"/>
      <c r="CL794" s="17"/>
      <c r="CM794" s="17"/>
      <c r="CN794" s="17"/>
      <c r="CO794" s="17"/>
      <c r="CP794" s="17"/>
      <c r="CQ794" s="17"/>
      <c r="CR794" s="17"/>
      <c r="CS794" s="17"/>
      <c r="CT794" s="17"/>
      <c r="CU794" s="17"/>
      <c r="CV794" s="17"/>
      <c r="CW794" s="17"/>
      <c r="CX794" s="17"/>
      <c r="CY794" s="17"/>
      <c r="CZ794" s="17"/>
      <c r="DA794" s="17"/>
      <c r="DB794" s="17"/>
      <c r="DC794" s="17"/>
      <c r="DD794" s="17"/>
      <c r="DE794" s="17"/>
      <c r="DF794" s="17"/>
      <c r="DG794" s="17"/>
      <c r="DH794" s="17"/>
      <c r="DI794" s="17"/>
      <c r="DJ794" s="17"/>
      <c r="DK794" s="17"/>
      <c r="DL794" s="17"/>
      <c r="DM794" s="17"/>
      <c r="DN794" s="17"/>
      <c r="DO794" s="17"/>
      <c r="DP794" s="17"/>
      <c r="DQ794" s="17"/>
      <c r="DR794" s="17"/>
      <c r="DS794" s="17"/>
      <c r="DT794" s="17"/>
      <c r="DU794" s="17"/>
      <c r="DV794" s="17"/>
      <c r="DW794" s="17"/>
      <c r="DX794" s="17"/>
      <c r="DY794" s="17"/>
      <c r="DZ794" s="17"/>
      <c r="EA794" s="17"/>
      <c r="EB794" s="17"/>
      <c r="EC794" s="17"/>
      <c r="ED794" s="17"/>
      <c r="EE794" s="17"/>
      <c r="EF794" s="17"/>
      <c r="EG794" s="17"/>
      <c r="EH794" s="17"/>
      <c r="EI794" s="17"/>
      <c r="EJ794" s="17"/>
      <c r="EK794" s="17"/>
      <c r="EL794" s="17"/>
      <c r="EM794" s="17"/>
      <c r="EN794" s="17"/>
      <c r="EO794" s="17"/>
      <c r="EP794" s="17"/>
      <c r="EQ794" s="17"/>
      <c r="ER794" s="17"/>
      <c r="ES794" s="17"/>
      <c r="ET794" s="17"/>
      <c r="EU794" s="17"/>
      <c r="EV794" s="17"/>
      <c r="EW794" s="17"/>
      <c r="EX794" s="17"/>
      <c r="EY794" s="17"/>
      <c r="EZ794" s="17"/>
      <c r="FA794" s="17"/>
      <c r="FB794" s="17"/>
      <c r="FC794" s="17"/>
      <c r="FD794" s="17"/>
      <c r="FE794" s="17"/>
      <c r="FF794" s="17"/>
      <c r="FG794" s="17"/>
      <c r="FH794" s="17"/>
      <c r="FI794" s="17"/>
      <c r="FJ794" s="17"/>
      <c r="FK794" s="17"/>
      <c r="FL794" s="17"/>
      <c r="FM794" s="17"/>
      <c r="FN794" s="17"/>
      <c r="FO794" s="17"/>
      <c r="FP794" s="17"/>
      <c r="FQ794" s="17"/>
      <c r="FR794" s="17"/>
      <c r="FS794" s="17"/>
      <c r="FT794" s="17"/>
      <c r="FU794" s="17"/>
      <c r="FV794" s="17"/>
      <c r="FW794" s="17"/>
      <c r="FX794" s="17"/>
      <c r="FY794" s="17"/>
      <c r="FZ794" s="17"/>
      <c r="GA794" s="17"/>
      <c r="GB794" s="17"/>
      <c r="GC794" s="17"/>
      <c r="GD794" s="17"/>
      <c r="GE794" s="17"/>
      <c r="GF794" s="17"/>
      <c r="GG794" s="17"/>
      <c r="GH794" s="17"/>
      <c r="GI794" s="17"/>
      <c r="GJ794" s="17"/>
      <c r="GK794" s="17"/>
      <c r="GL794" s="17"/>
      <c r="GM794" s="17"/>
      <c r="GN794" s="17"/>
      <c r="GO794" s="17"/>
      <c r="GP794" s="17"/>
      <c r="GQ794" s="17"/>
      <c r="GR794" s="17"/>
      <c r="GS794" s="17"/>
      <c r="GT794" s="17"/>
      <c r="GU794" s="17"/>
    </row>
    <row r="795" spans="1:203" x14ac:dyDescent="0.2">
      <c r="A795" s="79">
        <f t="shared" si="336"/>
        <v>43867</v>
      </c>
      <c r="B795" s="80">
        <f t="shared" ca="1" si="342"/>
        <v>1160.6729700000001</v>
      </c>
      <c r="C795" s="81">
        <f t="shared" si="337"/>
        <v>1000</v>
      </c>
      <c r="D795" s="82">
        <f ca="1">IF(A795&lt;$B$1,VLOOKUP(A795,[1]DI!$A$4:$B$15000,2,FALSE),0)</f>
        <v>4.1500000000000002E-2</v>
      </c>
      <c r="E795" s="81">
        <f t="shared" ca="1" si="343"/>
        <v>1.6137000000000001E-4</v>
      </c>
      <c r="F795" s="83">
        <f t="shared" si="331"/>
        <v>1.1679999999999999</v>
      </c>
      <c r="G795" s="84">
        <f t="shared" ca="1" si="332"/>
        <v>1.0001884801600001</v>
      </c>
      <c r="H795" s="81">
        <f ca="1">TRUNC(PRODUCT(G$10:G794),15)</f>
        <v>1.16067297070877</v>
      </c>
      <c r="I795" s="81">
        <f t="shared" si="338"/>
        <v>1</v>
      </c>
      <c r="J795" s="81">
        <f t="shared" ca="1" si="333"/>
        <v>1.16067297</v>
      </c>
      <c r="K795" s="81">
        <f t="shared" ca="1" si="334"/>
        <v>160.67296999999999</v>
      </c>
      <c r="L795" s="85">
        <f>IF(VLOOKUP(A795,$U$12:$AD$125,8)=VLOOKUP(A794,$U$12:$AD$125,8),0,VLOOKUP(A795,U$12:$AD$125,8))</f>
        <v>0</v>
      </c>
      <c r="M795" s="86">
        <f>IF(L795&gt;0,VLOOKUP(L795,T$12:$AC$125,7),0)</f>
        <v>0</v>
      </c>
      <c r="N795" s="81">
        <f t="shared" si="339"/>
        <v>0</v>
      </c>
      <c r="O795" s="81">
        <f t="shared" ca="1" si="335"/>
        <v>160.67296999999999</v>
      </c>
      <c r="P795" s="87" t="str">
        <f t="shared" si="340"/>
        <v>J=</v>
      </c>
      <c r="Q795" s="88">
        <f t="shared" si="341"/>
        <v>44676</v>
      </c>
      <c r="R795" s="7"/>
      <c r="S795" s="7"/>
      <c r="T795" s="7"/>
      <c r="U795" s="7"/>
      <c r="V795" s="7"/>
      <c r="W795" s="7"/>
      <c r="X795" s="7"/>
      <c r="Y795" s="7"/>
      <c r="Z795" s="7"/>
      <c r="AA795" s="7"/>
      <c r="AB795" s="7"/>
      <c r="AC795" s="7"/>
      <c r="AD795" s="7"/>
      <c r="AE795" s="7"/>
      <c r="AF795" s="65">
        <f t="shared" si="348"/>
        <v>43690</v>
      </c>
      <c r="AG795" s="9">
        <f t="shared" ca="1" si="345"/>
        <v>1128.0603000000001</v>
      </c>
      <c r="AH795" s="9">
        <f t="shared" si="345"/>
        <v>1000</v>
      </c>
      <c r="AI795" s="4">
        <f t="shared" ca="1" si="345"/>
        <v>5.8999999999999997E-2</v>
      </c>
      <c r="AJ795" s="10">
        <f t="shared" ca="1" si="345"/>
        <v>2.2751E-4</v>
      </c>
      <c r="AK795" s="4">
        <f t="shared" si="345"/>
        <v>1.1679999999999999</v>
      </c>
      <c r="AL795" s="65">
        <f t="shared" si="346"/>
        <v>43690</v>
      </c>
      <c r="AM795" s="10">
        <f t="shared" ca="1" si="347"/>
        <v>1.1280603</v>
      </c>
      <c r="AN795" s="9">
        <f t="shared" ca="1" si="347"/>
        <v>128.06030000000001</v>
      </c>
      <c r="AO795" s="7">
        <f t="shared" si="347"/>
        <v>0</v>
      </c>
      <c r="AP795" s="11">
        <f t="shared" si="347"/>
        <v>0</v>
      </c>
      <c r="AQ795" s="9">
        <f t="shared" si="347"/>
        <v>0</v>
      </c>
      <c r="AR795" s="8" t="str">
        <f t="shared" si="347"/>
        <v>J=</v>
      </c>
      <c r="AS795" s="65">
        <f t="shared" si="347"/>
        <v>44676</v>
      </c>
      <c r="AT795" s="12"/>
      <c r="AU795" s="12"/>
      <c r="AV795" s="22"/>
      <c r="AW795" s="12"/>
      <c r="AX795" s="12"/>
      <c r="AY795" s="12"/>
      <c r="AZ795" s="12"/>
      <c r="BA795" s="12"/>
      <c r="BB795" s="12"/>
      <c r="BC795" s="12"/>
      <c r="BD795" s="12"/>
      <c r="BE795" s="12"/>
      <c r="BF795" s="12"/>
      <c r="BG795" s="12"/>
      <c r="BH795" s="12"/>
      <c r="BI795" s="12"/>
      <c r="BJ795" s="12"/>
      <c r="BK795" s="12"/>
      <c r="BL795" s="12"/>
      <c r="BM795" s="12"/>
      <c r="BN795" s="12"/>
      <c r="BO795" s="12"/>
      <c r="BP795" s="12"/>
      <c r="BQ795" s="12"/>
      <c r="BR795" s="12"/>
      <c r="BS795" s="12"/>
      <c r="BT795" s="12"/>
      <c r="BU795" s="12"/>
      <c r="BV795" s="12"/>
      <c r="BW795" s="12"/>
      <c r="BX795" s="12"/>
      <c r="BY795" s="12"/>
      <c r="BZ795" s="12"/>
      <c r="CA795" s="12"/>
      <c r="CB795" s="12"/>
      <c r="CC795" s="12"/>
      <c r="CD795" s="12"/>
      <c r="CE795" s="12"/>
      <c r="CF795" s="12"/>
      <c r="CG795" s="12"/>
      <c r="CH795" s="12"/>
      <c r="CI795" s="12"/>
      <c r="CJ795" s="12"/>
      <c r="CK795" s="12"/>
      <c r="CL795" s="12"/>
      <c r="CM795" s="12"/>
      <c r="CN795" s="12"/>
      <c r="CO795" s="12"/>
      <c r="CP795" s="12"/>
      <c r="CQ795" s="12"/>
      <c r="CR795" s="12"/>
      <c r="CS795" s="12"/>
      <c r="CT795" s="12"/>
      <c r="CU795" s="12"/>
      <c r="CV795" s="12"/>
      <c r="CW795" s="12"/>
      <c r="CX795" s="12"/>
      <c r="CY795" s="12"/>
      <c r="CZ795" s="12"/>
      <c r="DA795" s="12"/>
      <c r="DB795" s="12"/>
      <c r="DC795" s="12"/>
      <c r="DD795" s="12"/>
      <c r="DE795" s="12"/>
      <c r="DF795" s="12"/>
      <c r="DG795" s="12"/>
      <c r="DH795" s="12"/>
      <c r="DI795" s="12"/>
      <c r="DJ795" s="12"/>
      <c r="DK795" s="12"/>
      <c r="DL795" s="12"/>
      <c r="DM795" s="12"/>
      <c r="DN795" s="12"/>
      <c r="DO795" s="12"/>
      <c r="DP795" s="12"/>
      <c r="DQ795" s="12"/>
      <c r="DR795" s="12"/>
      <c r="DS795" s="12"/>
      <c r="DT795" s="12"/>
      <c r="DU795" s="12"/>
      <c r="DV795" s="12"/>
      <c r="DW795" s="12"/>
      <c r="DX795" s="12"/>
      <c r="DY795" s="12"/>
      <c r="DZ795" s="12"/>
      <c r="EA795" s="12"/>
      <c r="EB795" s="12"/>
      <c r="EC795" s="12"/>
      <c r="ED795" s="12"/>
      <c r="EE795" s="12"/>
      <c r="EF795" s="12"/>
      <c r="EG795" s="12"/>
      <c r="EH795" s="12"/>
      <c r="EI795" s="12"/>
      <c r="EJ795" s="12"/>
      <c r="EK795" s="12"/>
      <c r="EL795" s="12"/>
      <c r="EM795" s="12"/>
      <c r="EN795" s="12"/>
      <c r="EO795" s="12"/>
      <c r="EP795" s="12"/>
      <c r="EQ795" s="12"/>
      <c r="ER795" s="12"/>
      <c r="ES795" s="12"/>
      <c r="ET795" s="12"/>
      <c r="EU795" s="12"/>
      <c r="EV795" s="12"/>
      <c r="EW795" s="12"/>
      <c r="EX795" s="12"/>
      <c r="EY795" s="12"/>
      <c r="EZ795" s="12"/>
      <c r="FA795" s="12"/>
      <c r="FB795" s="12"/>
      <c r="FC795" s="12"/>
      <c r="FD795" s="12"/>
      <c r="FE795" s="12"/>
      <c r="FF795" s="12"/>
      <c r="FG795" s="12"/>
      <c r="FH795" s="12"/>
      <c r="FI795" s="12"/>
      <c r="FJ795" s="12"/>
      <c r="FK795" s="12"/>
      <c r="FL795" s="12"/>
      <c r="FM795" s="12"/>
      <c r="FN795" s="12"/>
      <c r="FO795" s="12"/>
      <c r="FP795" s="12"/>
      <c r="FQ795" s="12"/>
      <c r="FR795" s="12"/>
      <c r="FS795" s="12"/>
      <c r="FT795" s="12"/>
      <c r="FU795" s="12"/>
      <c r="FV795" s="12"/>
      <c r="FW795" s="12"/>
      <c r="FX795" s="12"/>
      <c r="FY795" s="12"/>
      <c r="FZ795" s="12"/>
      <c r="GA795" s="12"/>
      <c r="GB795" s="12"/>
      <c r="GC795" s="12"/>
      <c r="GD795" s="12"/>
      <c r="GE795" s="12"/>
      <c r="GF795" s="12"/>
      <c r="GG795" s="12"/>
      <c r="GH795" s="12"/>
      <c r="GI795" s="12"/>
      <c r="GJ795" s="12"/>
      <c r="GK795" s="12"/>
      <c r="GL795" s="12"/>
      <c r="GM795" s="12"/>
      <c r="GN795" s="12"/>
      <c r="GO795" s="12"/>
      <c r="GP795" s="12"/>
      <c r="GQ795" s="12"/>
      <c r="GR795" s="12"/>
    </row>
    <row r="796" spans="1:203" x14ac:dyDescent="0.2">
      <c r="A796" s="79">
        <f t="shared" si="336"/>
        <v>43868</v>
      </c>
      <c r="B796" s="80">
        <f t="shared" ca="1" si="342"/>
        <v>1160.8917300000001</v>
      </c>
      <c r="C796" s="81">
        <f t="shared" si="337"/>
        <v>1000</v>
      </c>
      <c r="D796" s="82">
        <f ca="1">IF(A796&lt;$B$1,VLOOKUP(A796,[1]DI!$A$4:$B$15000,2,FALSE),0)</f>
        <v>4.1500000000000002E-2</v>
      </c>
      <c r="E796" s="81">
        <f t="shared" ca="1" si="343"/>
        <v>1.6137000000000001E-4</v>
      </c>
      <c r="F796" s="83">
        <f t="shared" si="331"/>
        <v>1.1679999999999999</v>
      </c>
      <c r="G796" s="84">
        <f t="shared" ca="1" si="332"/>
        <v>1.0001884801600001</v>
      </c>
      <c r="H796" s="81">
        <f ca="1">TRUNC(PRODUCT(G$10:G795),15)</f>
        <v>1.1608917345359999</v>
      </c>
      <c r="I796" s="81">
        <f t="shared" si="338"/>
        <v>1</v>
      </c>
      <c r="J796" s="81">
        <f t="shared" ca="1" si="333"/>
        <v>1.1608917299999999</v>
      </c>
      <c r="K796" s="81">
        <f t="shared" ca="1" si="334"/>
        <v>160.89173</v>
      </c>
      <c r="L796" s="85">
        <f>IF(VLOOKUP(A796,$U$12:$AD$125,8)=VLOOKUP(A795,$U$12:$AD$125,8),0,VLOOKUP(A796,U$12:$AD$125,8))</f>
        <v>0</v>
      </c>
      <c r="M796" s="86">
        <f>IF(L796&gt;0,VLOOKUP(L796,T$12:$AC$125,7),0)</f>
        <v>0</v>
      </c>
      <c r="N796" s="81">
        <f t="shared" si="339"/>
        <v>0</v>
      </c>
      <c r="O796" s="81">
        <f t="shared" ca="1" si="335"/>
        <v>160.89173</v>
      </c>
      <c r="P796" s="87" t="str">
        <f t="shared" si="340"/>
        <v>J=</v>
      </c>
      <c r="Q796" s="88">
        <f t="shared" si="341"/>
        <v>44676</v>
      </c>
      <c r="R796" s="7"/>
      <c r="S796" s="7"/>
      <c r="T796" s="7"/>
      <c r="U796" s="7"/>
      <c r="V796" s="7"/>
      <c r="W796" s="7"/>
      <c r="X796" s="7"/>
      <c r="Y796" s="7"/>
      <c r="Z796" s="7"/>
      <c r="AA796" s="7"/>
      <c r="AB796" s="7"/>
      <c r="AC796" s="7"/>
      <c r="AD796" s="7"/>
      <c r="AE796" s="7"/>
      <c r="AF796" s="65">
        <f t="shared" si="348"/>
        <v>43691</v>
      </c>
      <c r="AG796" s="9">
        <f t="shared" ca="1" si="345"/>
        <v>1128.36007</v>
      </c>
      <c r="AH796" s="9">
        <f t="shared" si="345"/>
        <v>1000</v>
      </c>
      <c r="AI796" s="4">
        <f t="shared" ca="1" si="345"/>
        <v>5.8999999999999997E-2</v>
      </c>
      <c r="AJ796" s="10">
        <f t="shared" ca="1" si="345"/>
        <v>2.2751E-4</v>
      </c>
      <c r="AK796" s="4">
        <f t="shared" si="345"/>
        <v>1.1679999999999999</v>
      </c>
      <c r="AL796" s="65">
        <f t="shared" si="346"/>
        <v>43691</v>
      </c>
      <c r="AM796" s="10">
        <f t="shared" ca="1" si="347"/>
        <v>1.12836007</v>
      </c>
      <c r="AN796" s="9">
        <f t="shared" ca="1" si="347"/>
        <v>128.36007000000001</v>
      </c>
      <c r="AO796" s="7">
        <f t="shared" si="347"/>
        <v>0</v>
      </c>
      <c r="AP796" s="11">
        <f t="shared" si="347"/>
        <v>0</v>
      </c>
      <c r="AQ796" s="9">
        <f t="shared" si="347"/>
        <v>0</v>
      </c>
      <c r="AR796" s="8" t="str">
        <f t="shared" si="347"/>
        <v>J=</v>
      </c>
      <c r="AS796" s="65">
        <f t="shared" si="347"/>
        <v>44676</v>
      </c>
      <c r="AT796" s="12"/>
      <c r="AU796" s="12"/>
      <c r="AV796" s="22"/>
      <c r="AW796" s="12"/>
      <c r="AX796" s="12"/>
      <c r="AY796" s="12"/>
      <c r="AZ796" s="12"/>
      <c r="BA796" s="12"/>
      <c r="BB796" s="12"/>
      <c r="BC796" s="12"/>
      <c r="BD796" s="12"/>
      <c r="BE796" s="12"/>
      <c r="BF796" s="12"/>
      <c r="BG796" s="12"/>
      <c r="BH796" s="12"/>
      <c r="BI796" s="12"/>
      <c r="BJ796" s="12"/>
      <c r="BK796" s="12"/>
      <c r="BL796" s="12"/>
      <c r="BM796" s="12"/>
      <c r="BN796" s="12"/>
      <c r="BO796" s="12"/>
      <c r="BP796" s="12"/>
      <c r="BQ796" s="12"/>
      <c r="BR796" s="12"/>
      <c r="BS796" s="12"/>
      <c r="BT796" s="12"/>
      <c r="BU796" s="12"/>
      <c r="BV796" s="12"/>
      <c r="BW796" s="12"/>
      <c r="BX796" s="12"/>
      <c r="BY796" s="12"/>
      <c r="BZ796" s="12"/>
      <c r="CA796" s="12"/>
      <c r="CB796" s="12"/>
      <c r="CC796" s="12"/>
      <c r="CD796" s="12"/>
      <c r="CE796" s="12"/>
      <c r="CF796" s="12"/>
      <c r="CG796" s="12"/>
      <c r="CH796" s="12"/>
      <c r="CI796" s="12"/>
      <c r="CJ796" s="12"/>
      <c r="CK796" s="12"/>
      <c r="CL796" s="12"/>
      <c r="CM796" s="12"/>
      <c r="CN796" s="12"/>
      <c r="CO796" s="12"/>
      <c r="CP796" s="12"/>
      <c r="CQ796" s="12"/>
      <c r="CR796" s="12"/>
      <c r="CS796" s="12"/>
      <c r="CT796" s="12"/>
      <c r="CU796" s="12"/>
      <c r="CV796" s="12"/>
      <c r="CW796" s="12"/>
      <c r="CX796" s="12"/>
      <c r="CY796" s="12"/>
      <c r="CZ796" s="12"/>
      <c r="DA796" s="12"/>
      <c r="DB796" s="12"/>
      <c r="DC796" s="12"/>
      <c r="DD796" s="12"/>
      <c r="DE796" s="12"/>
      <c r="DF796" s="12"/>
      <c r="DG796" s="12"/>
      <c r="DH796" s="12"/>
      <c r="DI796" s="12"/>
      <c r="DJ796" s="12"/>
      <c r="DK796" s="12"/>
      <c r="DL796" s="12"/>
      <c r="DM796" s="12"/>
      <c r="DN796" s="12"/>
      <c r="DO796" s="12"/>
      <c r="DP796" s="12"/>
      <c r="DQ796" s="12"/>
      <c r="DR796" s="12"/>
      <c r="DS796" s="12"/>
      <c r="DT796" s="12"/>
      <c r="DU796" s="12"/>
      <c r="DV796" s="12"/>
      <c r="DW796" s="12"/>
      <c r="DX796" s="12"/>
      <c r="DY796" s="12"/>
      <c r="DZ796" s="12"/>
      <c r="EA796" s="12"/>
      <c r="EB796" s="12"/>
      <c r="EC796" s="12"/>
      <c r="ED796" s="12"/>
      <c r="EE796" s="12"/>
      <c r="EF796" s="12"/>
      <c r="EG796" s="12"/>
      <c r="EH796" s="12"/>
      <c r="EI796" s="12"/>
      <c r="EJ796" s="12"/>
      <c r="EK796" s="12"/>
      <c r="EL796" s="12"/>
      <c r="EM796" s="12"/>
      <c r="EN796" s="12"/>
      <c r="EO796" s="12"/>
      <c r="EP796" s="12"/>
      <c r="EQ796" s="12"/>
      <c r="ER796" s="12"/>
      <c r="ES796" s="12"/>
      <c r="ET796" s="12"/>
      <c r="EU796" s="12"/>
      <c r="EV796" s="12"/>
      <c r="EW796" s="12"/>
      <c r="EX796" s="12"/>
      <c r="EY796" s="12"/>
      <c r="EZ796" s="12"/>
      <c r="FA796" s="12"/>
      <c r="FB796" s="12"/>
      <c r="FC796" s="12"/>
      <c r="FD796" s="12"/>
      <c r="FE796" s="12"/>
      <c r="FF796" s="12"/>
      <c r="FG796" s="12"/>
      <c r="FH796" s="12"/>
      <c r="FI796" s="12"/>
      <c r="FJ796" s="12"/>
      <c r="FK796" s="12"/>
      <c r="FL796" s="12"/>
      <c r="FM796" s="12"/>
      <c r="FN796" s="12"/>
      <c r="FO796" s="12"/>
      <c r="FP796" s="12"/>
      <c r="FQ796" s="12"/>
      <c r="FR796" s="12"/>
      <c r="FS796" s="12"/>
      <c r="FT796" s="12"/>
      <c r="FU796" s="12"/>
      <c r="FV796" s="12"/>
      <c r="FW796" s="12"/>
      <c r="FX796" s="12"/>
      <c r="FY796" s="12"/>
      <c r="FZ796" s="12"/>
      <c r="GA796" s="12"/>
      <c r="GB796" s="12"/>
      <c r="GC796" s="12"/>
      <c r="GD796" s="12"/>
      <c r="GE796" s="12"/>
      <c r="GF796" s="12"/>
      <c r="GG796" s="12"/>
      <c r="GH796" s="12"/>
      <c r="GI796" s="12"/>
      <c r="GJ796" s="12"/>
      <c r="GK796" s="12"/>
      <c r="GL796" s="12"/>
      <c r="GM796" s="12"/>
      <c r="GN796" s="12"/>
      <c r="GO796" s="12"/>
      <c r="GP796" s="12"/>
      <c r="GQ796" s="12"/>
      <c r="GR796" s="12"/>
    </row>
    <row r="797" spans="1:203" x14ac:dyDescent="0.2">
      <c r="A797" s="79">
        <f t="shared" si="336"/>
        <v>43869</v>
      </c>
      <c r="B797" s="80">
        <f t="shared" ca="1" si="342"/>
        <v>1161.1105399999999</v>
      </c>
      <c r="C797" s="81">
        <f t="shared" si="337"/>
        <v>1000</v>
      </c>
      <c r="D797" s="82">
        <f ca="1">IF(A797&lt;$B$1,VLOOKUP(A797,[1]DI!$A$4:$B$15000,2,FALSE),0)</f>
        <v>0</v>
      </c>
      <c r="E797" s="81">
        <f t="shared" ca="1" si="343"/>
        <v>0</v>
      </c>
      <c r="F797" s="83">
        <f t="shared" si="331"/>
        <v>1.1679999999999999</v>
      </c>
      <c r="G797" s="84">
        <f t="shared" ca="1" si="332"/>
        <v>1</v>
      </c>
      <c r="H797" s="81">
        <f ca="1">TRUNC(PRODUCT(G$10:G796),15)</f>
        <v>1.1611105395958601</v>
      </c>
      <c r="I797" s="81">
        <f t="shared" si="338"/>
        <v>1</v>
      </c>
      <c r="J797" s="81">
        <f t="shared" ca="1" si="333"/>
        <v>1.1611105399999999</v>
      </c>
      <c r="K797" s="81">
        <f t="shared" ca="1" si="334"/>
        <v>161.11053999999999</v>
      </c>
      <c r="L797" s="85">
        <f>IF(VLOOKUP(A797,$U$12:$AD$125,8)=VLOOKUP(A796,$U$12:$AD$125,8),0,VLOOKUP(A797,U$12:$AD$125,8))</f>
        <v>0</v>
      </c>
      <c r="M797" s="86">
        <f>IF(L797&gt;0,VLOOKUP(L797,T$12:$AC$125,7),0)</f>
        <v>0</v>
      </c>
      <c r="N797" s="81">
        <f t="shared" si="339"/>
        <v>0</v>
      </c>
      <c r="O797" s="81">
        <f t="shared" ca="1" si="335"/>
        <v>161.11053999999999</v>
      </c>
      <c r="P797" s="87" t="str">
        <f t="shared" si="340"/>
        <v>J=</v>
      </c>
      <c r="Q797" s="88">
        <f t="shared" si="341"/>
        <v>44676</v>
      </c>
      <c r="R797" s="7"/>
      <c r="S797" s="7"/>
      <c r="T797" s="7"/>
      <c r="U797" s="7"/>
      <c r="V797" s="7"/>
      <c r="W797" s="7"/>
      <c r="X797" s="7"/>
      <c r="Y797" s="7"/>
      <c r="Z797" s="7"/>
      <c r="AA797" s="7"/>
      <c r="AB797" s="7"/>
      <c r="AC797" s="7"/>
      <c r="AD797" s="7"/>
      <c r="AE797" s="7"/>
      <c r="AF797" s="65">
        <f t="shared" si="348"/>
        <v>43692</v>
      </c>
      <c r="AG797" s="9">
        <f t="shared" ca="1" si="345"/>
        <v>1128.6599100000001</v>
      </c>
      <c r="AH797" s="9">
        <f t="shared" si="345"/>
        <v>1000</v>
      </c>
      <c r="AI797" s="4">
        <f t="shared" ca="1" si="345"/>
        <v>5.8999999999999997E-2</v>
      </c>
      <c r="AJ797" s="10">
        <f t="shared" ca="1" si="345"/>
        <v>2.2751E-4</v>
      </c>
      <c r="AK797" s="4">
        <f t="shared" si="345"/>
        <v>1.1679999999999999</v>
      </c>
      <c r="AL797" s="65">
        <f t="shared" si="346"/>
        <v>43692</v>
      </c>
      <c r="AM797" s="10">
        <f t="shared" ca="1" si="347"/>
        <v>1.1286599100000001</v>
      </c>
      <c r="AN797" s="9">
        <f t="shared" ca="1" si="347"/>
        <v>128.65991</v>
      </c>
      <c r="AO797" s="7">
        <f t="shared" si="347"/>
        <v>0</v>
      </c>
      <c r="AP797" s="11">
        <f t="shared" si="347"/>
        <v>0</v>
      </c>
      <c r="AQ797" s="9">
        <f t="shared" si="347"/>
        <v>0</v>
      </c>
      <c r="AR797" s="8" t="str">
        <f t="shared" si="347"/>
        <v>J=</v>
      </c>
      <c r="AS797" s="65">
        <f t="shared" si="347"/>
        <v>44676</v>
      </c>
      <c r="AT797" s="12"/>
      <c r="AU797" s="12"/>
      <c r="AV797" s="22"/>
      <c r="AW797" s="12"/>
      <c r="AX797" s="12"/>
      <c r="AY797" s="12"/>
      <c r="AZ797" s="12"/>
      <c r="BA797" s="12"/>
      <c r="BB797" s="12"/>
      <c r="BC797" s="12"/>
      <c r="BD797" s="12"/>
      <c r="BE797" s="12"/>
      <c r="BF797" s="12"/>
      <c r="BG797" s="12"/>
      <c r="BH797" s="12"/>
      <c r="BI797" s="12"/>
      <c r="BJ797" s="12"/>
      <c r="BK797" s="12"/>
      <c r="BL797" s="12"/>
      <c r="BM797" s="12"/>
      <c r="BN797" s="12"/>
      <c r="BO797" s="12"/>
      <c r="BP797" s="12"/>
      <c r="BQ797" s="12"/>
      <c r="BR797" s="12"/>
      <c r="BS797" s="12"/>
      <c r="BT797" s="12"/>
      <c r="BU797" s="12"/>
      <c r="BV797" s="12"/>
      <c r="BW797" s="12"/>
      <c r="BX797" s="12"/>
      <c r="BY797" s="12"/>
      <c r="BZ797" s="12"/>
      <c r="CA797" s="12"/>
      <c r="CB797" s="12"/>
      <c r="CC797" s="12"/>
      <c r="CD797" s="12"/>
      <c r="CE797" s="12"/>
      <c r="CF797" s="12"/>
      <c r="CG797" s="12"/>
      <c r="CH797" s="12"/>
      <c r="CI797" s="12"/>
      <c r="CJ797" s="12"/>
      <c r="CK797" s="12"/>
      <c r="CL797" s="12"/>
      <c r="CM797" s="12"/>
      <c r="CN797" s="12"/>
      <c r="CO797" s="12"/>
      <c r="CP797" s="12"/>
      <c r="CQ797" s="12"/>
      <c r="CR797" s="12"/>
      <c r="CS797" s="12"/>
      <c r="CT797" s="12"/>
      <c r="CU797" s="12"/>
      <c r="CV797" s="12"/>
      <c r="CW797" s="12"/>
      <c r="CX797" s="12"/>
      <c r="CY797" s="12"/>
      <c r="CZ797" s="12"/>
      <c r="DA797" s="12"/>
      <c r="DB797" s="12"/>
      <c r="DC797" s="12"/>
      <c r="DD797" s="12"/>
      <c r="DE797" s="12"/>
      <c r="DF797" s="12"/>
      <c r="DG797" s="12"/>
      <c r="DH797" s="12"/>
      <c r="DI797" s="12"/>
      <c r="DJ797" s="12"/>
      <c r="DK797" s="12"/>
      <c r="DL797" s="12"/>
      <c r="DM797" s="12"/>
      <c r="DN797" s="12"/>
      <c r="DO797" s="12"/>
      <c r="DP797" s="12"/>
      <c r="DQ797" s="12"/>
      <c r="DR797" s="12"/>
      <c r="DS797" s="12"/>
      <c r="DT797" s="12"/>
      <c r="DU797" s="12"/>
      <c r="DV797" s="12"/>
      <c r="DW797" s="12"/>
      <c r="DX797" s="12"/>
      <c r="DY797" s="12"/>
      <c r="DZ797" s="12"/>
      <c r="EA797" s="12"/>
      <c r="EB797" s="12"/>
      <c r="EC797" s="12"/>
      <c r="ED797" s="12"/>
      <c r="EE797" s="12"/>
      <c r="EF797" s="12"/>
      <c r="EG797" s="12"/>
      <c r="EH797" s="12"/>
      <c r="EI797" s="12"/>
      <c r="EJ797" s="12"/>
      <c r="EK797" s="12"/>
      <c r="EL797" s="12"/>
      <c r="EM797" s="12"/>
      <c r="EN797" s="12"/>
      <c r="EO797" s="12"/>
      <c r="EP797" s="12"/>
      <c r="EQ797" s="12"/>
      <c r="ER797" s="12"/>
      <c r="ES797" s="12"/>
      <c r="ET797" s="12"/>
      <c r="EU797" s="12"/>
      <c r="EV797" s="12"/>
      <c r="EW797" s="12"/>
      <c r="EX797" s="12"/>
      <c r="EY797" s="12"/>
      <c r="EZ797" s="12"/>
      <c r="FA797" s="12"/>
      <c r="FB797" s="12"/>
      <c r="FC797" s="12"/>
      <c r="FD797" s="12"/>
      <c r="FE797" s="12"/>
      <c r="FF797" s="12"/>
      <c r="FG797" s="12"/>
      <c r="FH797" s="12"/>
      <c r="FI797" s="12"/>
      <c r="FJ797" s="12"/>
      <c r="FK797" s="12"/>
      <c r="FL797" s="12"/>
      <c r="FM797" s="12"/>
      <c r="FN797" s="12"/>
      <c r="FO797" s="12"/>
      <c r="FP797" s="12"/>
      <c r="FQ797" s="12"/>
      <c r="FR797" s="12"/>
      <c r="FS797" s="12"/>
      <c r="FT797" s="12"/>
      <c r="FU797" s="12"/>
      <c r="FV797" s="12"/>
      <c r="FW797" s="12"/>
      <c r="FX797" s="12"/>
      <c r="FY797" s="12"/>
      <c r="FZ797" s="12"/>
      <c r="GA797" s="12"/>
      <c r="GB797" s="12"/>
      <c r="GC797" s="12"/>
      <c r="GD797" s="12"/>
      <c r="GE797" s="12"/>
      <c r="GF797" s="12"/>
      <c r="GG797" s="12"/>
      <c r="GH797" s="12"/>
      <c r="GI797" s="12"/>
      <c r="GJ797" s="12"/>
      <c r="GK797" s="12"/>
      <c r="GL797" s="12"/>
      <c r="GM797" s="12"/>
      <c r="GN797" s="12"/>
      <c r="GO797" s="12"/>
      <c r="GP797" s="12"/>
      <c r="GQ797" s="12"/>
      <c r="GR797" s="12"/>
    </row>
    <row r="798" spans="1:203" x14ac:dyDescent="0.2">
      <c r="A798" s="79">
        <f t="shared" si="336"/>
        <v>43870</v>
      </c>
      <c r="B798" s="80">
        <f t="shared" ca="1" si="342"/>
        <v>1161.1105399999999</v>
      </c>
      <c r="C798" s="81">
        <f t="shared" si="337"/>
        <v>1000</v>
      </c>
      <c r="D798" s="82">
        <f ca="1">IF(A798&lt;$B$1,VLOOKUP(A798,[1]DI!$A$4:$B$15000,2,FALSE),0)</f>
        <v>0</v>
      </c>
      <c r="E798" s="81">
        <f t="shared" ca="1" si="343"/>
        <v>0</v>
      </c>
      <c r="F798" s="83">
        <f t="shared" si="331"/>
        <v>1.1679999999999999</v>
      </c>
      <c r="G798" s="84">
        <f t="shared" ca="1" si="332"/>
        <v>1</v>
      </c>
      <c r="H798" s="81">
        <f ca="1">TRUNC(PRODUCT(G$10:G797),15)</f>
        <v>1.1611105395958601</v>
      </c>
      <c r="I798" s="81">
        <f t="shared" si="338"/>
        <v>1</v>
      </c>
      <c r="J798" s="81">
        <f t="shared" ca="1" si="333"/>
        <v>1.1611105399999999</v>
      </c>
      <c r="K798" s="81">
        <f t="shared" ca="1" si="334"/>
        <v>161.11053999999999</v>
      </c>
      <c r="L798" s="85">
        <f>IF(VLOOKUP(A798,$U$12:$AD$125,8)=VLOOKUP(A797,$U$12:$AD$125,8),0,VLOOKUP(A798,U$12:$AD$125,8))</f>
        <v>0</v>
      </c>
      <c r="M798" s="86">
        <f>IF(L798&gt;0,VLOOKUP(L798,T$12:$AC$125,7),0)</f>
        <v>0</v>
      </c>
      <c r="N798" s="81">
        <f t="shared" si="339"/>
        <v>0</v>
      </c>
      <c r="O798" s="81">
        <f t="shared" ca="1" si="335"/>
        <v>161.11053999999999</v>
      </c>
      <c r="P798" s="87" t="str">
        <f t="shared" si="340"/>
        <v>J=</v>
      </c>
      <c r="Q798" s="88">
        <f t="shared" si="341"/>
        <v>44676</v>
      </c>
      <c r="R798" s="7"/>
      <c r="S798" s="7"/>
      <c r="T798" s="7"/>
      <c r="U798" s="7"/>
      <c r="V798" s="7"/>
      <c r="W798" s="7"/>
      <c r="X798" s="7"/>
      <c r="Y798" s="7"/>
      <c r="Z798" s="7"/>
      <c r="AA798" s="7"/>
      <c r="AB798" s="7"/>
      <c r="AC798" s="7"/>
      <c r="AD798" s="7"/>
      <c r="AE798" s="7"/>
      <c r="AF798" s="65">
        <f t="shared" si="348"/>
        <v>43693</v>
      </c>
      <c r="AG798" s="9">
        <f t="shared" ca="1" si="345"/>
        <v>1128.95983</v>
      </c>
      <c r="AH798" s="9">
        <f t="shared" si="345"/>
        <v>1000</v>
      </c>
      <c r="AI798" s="4">
        <f t="shared" ca="1" si="345"/>
        <v>5.8999999999999997E-2</v>
      </c>
      <c r="AJ798" s="10">
        <f t="shared" ca="1" si="345"/>
        <v>2.2751E-4</v>
      </c>
      <c r="AK798" s="4">
        <f t="shared" si="345"/>
        <v>1.1679999999999999</v>
      </c>
      <c r="AL798" s="65">
        <f t="shared" si="346"/>
        <v>43693</v>
      </c>
      <c r="AM798" s="10">
        <f t="shared" ca="1" si="347"/>
        <v>1.1289598300000001</v>
      </c>
      <c r="AN798" s="9">
        <f t="shared" ca="1" si="347"/>
        <v>128.95983000000001</v>
      </c>
      <c r="AO798" s="7">
        <f t="shared" si="347"/>
        <v>0</v>
      </c>
      <c r="AP798" s="11">
        <f t="shared" si="347"/>
        <v>0</v>
      </c>
      <c r="AQ798" s="9">
        <f t="shared" si="347"/>
        <v>0</v>
      </c>
      <c r="AR798" s="8" t="str">
        <f t="shared" si="347"/>
        <v>J=</v>
      </c>
      <c r="AS798" s="65">
        <f t="shared" si="347"/>
        <v>44676</v>
      </c>
      <c r="AT798" s="12"/>
      <c r="AU798" s="12"/>
      <c r="AV798" s="22"/>
      <c r="AW798" s="12"/>
      <c r="AX798" s="12"/>
      <c r="AY798" s="12"/>
      <c r="AZ798" s="12"/>
      <c r="BA798" s="12"/>
      <c r="BB798" s="12"/>
      <c r="BC798" s="12"/>
      <c r="BD798" s="12"/>
      <c r="BE798" s="12"/>
      <c r="BF798" s="12"/>
      <c r="BG798" s="12"/>
      <c r="BH798" s="12"/>
      <c r="BI798" s="12"/>
      <c r="BJ798" s="12"/>
      <c r="BK798" s="12"/>
      <c r="BL798" s="12"/>
      <c r="BM798" s="12"/>
      <c r="BN798" s="12"/>
      <c r="BO798" s="12"/>
      <c r="BP798" s="12"/>
      <c r="BQ798" s="12"/>
      <c r="BR798" s="12"/>
      <c r="BS798" s="12"/>
      <c r="BT798" s="12"/>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s="12"/>
      <c r="DY798" s="12"/>
      <c r="DZ798" s="12"/>
      <c r="EA798" s="12"/>
      <c r="EB798" s="12"/>
      <c r="EC798" s="12"/>
      <c r="ED798" s="12"/>
      <c r="EE798" s="12"/>
      <c r="EF798" s="12"/>
      <c r="EG798" s="12"/>
      <c r="EH798" s="12"/>
      <c r="EI798" s="12"/>
      <c r="EJ798" s="12"/>
      <c r="EK798" s="12"/>
      <c r="EL798" s="12"/>
      <c r="EM798" s="12"/>
      <c r="EN798" s="12"/>
      <c r="EO798" s="12"/>
      <c r="EP798" s="12"/>
      <c r="EQ798" s="12"/>
      <c r="ER798" s="12"/>
      <c r="ES798" s="12"/>
      <c r="ET798" s="12"/>
      <c r="EU798" s="12"/>
      <c r="EV798" s="12"/>
      <c r="EW798" s="12"/>
      <c r="EX798" s="12"/>
      <c r="EY798" s="12"/>
      <c r="EZ798" s="12"/>
      <c r="FA798" s="12"/>
      <c r="FB798" s="12"/>
      <c r="FC798" s="12"/>
      <c r="FD798" s="12"/>
      <c r="FE798" s="12"/>
      <c r="FF798" s="12"/>
      <c r="FG798" s="12"/>
      <c r="FH798" s="12"/>
      <c r="FI798" s="12"/>
      <c r="FJ798" s="12"/>
      <c r="FK798" s="12"/>
      <c r="FL798" s="12"/>
      <c r="FM798" s="12"/>
      <c r="FN798" s="12"/>
      <c r="FO798" s="12"/>
      <c r="FP798" s="12"/>
      <c r="FQ798" s="12"/>
      <c r="FR798" s="12"/>
      <c r="FS798" s="12"/>
      <c r="FT798" s="12"/>
      <c r="FU798" s="12"/>
      <c r="FV798" s="12"/>
      <c r="FW798" s="12"/>
      <c r="FX798" s="12"/>
      <c r="FY798" s="12"/>
      <c r="FZ798" s="12"/>
      <c r="GA798" s="12"/>
      <c r="GB798" s="12"/>
      <c r="GC798" s="12"/>
      <c r="GD798" s="12"/>
      <c r="GE798" s="12"/>
      <c r="GF798" s="12"/>
      <c r="GG798" s="12"/>
      <c r="GH798" s="12"/>
      <c r="GI798" s="12"/>
      <c r="GJ798" s="12"/>
      <c r="GK798" s="12"/>
      <c r="GL798" s="12"/>
      <c r="GM798" s="12"/>
      <c r="GN798" s="12"/>
      <c r="GO798" s="12"/>
      <c r="GP798" s="12"/>
      <c r="GQ798" s="12"/>
      <c r="GR798" s="12"/>
    </row>
    <row r="799" spans="1:203" x14ac:dyDescent="0.2">
      <c r="A799" s="79">
        <f t="shared" si="336"/>
        <v>43871</v>
      </c>
      <c r="B799" s="80">
        <f t="shared" ca="1" si="342"/>
        <v>1161.1105399999999</v>
      </c>
      <c r="C799" s="81">
        <f t="shared" si="337"/>
        <v>1000</v>
      </c>
      <c r="D799" s="82">
        <f ca="1">IF(A799&lt;$B$1,VLOOKUP(A799,[1]DI!$A$4:$B$15000,2,FALSE),0)</f>
        <v>4.1500000000000002E-2</v>
      </c>
      <c r="E799" s="81">
        <f t="shared" ca="1" si="343"/>
        <v>1.6137000000000001E-4</v>
      </c>
      <c r="F799" s="83">
        <f t="shared" si="331"/>
        <v>1.1679999999999999</v>
      </c>
      <c r="G799" s="84">
        <f t="shared" ca="1" si="332"/>
        <v>1.0001884801600001</v>
      </c>
      <c r="H799" s="81">
        <f ca="1">TRUNC(PRODUCT(G$10:G798),15)</f>
        <v>1.1611105395958601</v>
      </c>
      <c r="I799" s="81">
        <f t="shared" si="338"/>
        <v>1</v>
      </c>
      <c r="J799" s="81">
        <f t="shared" ca="1" si="333"/>
        <v>1.1611105399999999</v>
      </c>
      <c r="K799" s="81">
        <f t="shared" ca="1" si="334"/>
        <v>161.11053999999999</v>
      </c>
      <c r="L799" s="85">
        <f>IF(VLOOKUP(A799,$U$12:$AD$125,8)=VLOOKUP(A798,$U$12:$AD$125,8),0,VLOOKUP(A799,U$12:$AD$125,8))</f>
        <v>0</v>
      </c>
      <c r="M799" s="86">
        <f>IF(L799&gt;0,VLOOKUP(L799,T$12:$AC$125,7),0)</f>
        <v>0</v>
      </c>
      <c r="N799" s="81">
        <f t="shared" si="339"/>
        <v>0</v>
      </c>
      <c r="O799" s="81">
        <f t="shared" ca="1" si="335"/>
        <v>161.11053999999999</v>
      </c>
      <c r="P799" s="87" t="str">
        <f t="shared" si="340"/>
        <v>J=</v>
      </c>
      <c r="Q799" s="88">
        <f t="shared" si="341"/>
        <v>44676</v>
      </c>
      <c r="R799" s="28"/>
      <c r="S799" s="16" t="s">
        <v>70</v>
      </c>
      <c r="T799" s="16" t="s">
        <v>12</v>
      </c>
      <c r="U799" s="16" t="s">
        <v>12</v>
      </c>
      <c r="V799" s="7"/>
      <c r="W799" s="7"/>
      <c r="X799" s="7"/>
      <c r="Y799" s="7"/>
      <c r="Z799" s="7"/>
      <c r="AA799" s="7"/>
      <c r="AB799" s="7"/>
      <c r="AC799" s="7"/>
      <c r="AD799" s="7"/>
      <c r="AE799" s="7"/>
      <c r="AF799" s="65">
        <f t="shared" si="348"/>
        <v>43694</v>
      </c>
      <c r="AG799" s="9">
        <f t="shared" ca="1" si="345"/>
        <v>1129.25983</v>
      </c>
      <c r="AH799" s="9">
        <f t="shared" si="345"/>
        <v>1000</v>
      </c>
      <c r="AI799" s="4">
        <f t="shared" ca="1" si="345"/>
        <v>0</v>
      </c>
      <c r="AJ799" s="10">
        <f t="shared" ca="1" si="345"/>
        <v>0</v>
      </c>
      <c r="AK799" s="4">
        <f t="shared" si="345"/>
        <v>1.1679999999999999</v>
      </c>
      <c r="AL799" s="65">
        <f t="shared" si="346"/>
        <v>43694</v>
      </c>
      <c r="AM799" s="10">
        <f t="shared" ca="1" si="347"/>
        <v>1.1292598300000001</v>
      </c>
      <c r="AN799" s="9">
        <f t="shared" ca="1" si="347"/>
        <v>129.25982999999999</v>
      </c>
      <c r="AO799" s="7">
        <f t="shared" si="347"/>
        <v>0</v>
      </c>
      <c r="AP799" s="11">
        <f t="shared" si="347"/>
        <v>0</v>
      </c>
      <c r="AQ799" s="9">
        <f t="shared" si="347"/>
        <v>0</v>
      </c>
      <c r="AR799" s="8" t="str">
        <f t="shared" si="347"/>
        <v>J=</v>
      </c>
      <c r="AS799" s="65">
        <f t="shared" si="347"/>
        <v>44676</v>
      </c>
      <c r="AT799" s="12"/>
      <c r="AU799" s="12"/>
      <c r="AV799" s="22"/>
      <c r="AW799" s="12"/>
      <c r="AX799" s="12"/>
      <c r="AY799" s="12"/>
      <c r="AZ799" s="12"/>
      <c r="BA799" s="12"/>
      <c r="BB799" s="12"/>
      <c r="BC799" s="12"/>
      <c r="BD799" s="12"/>
      <c r="BE799" s="12"/>
      <c r="BF799" s="12"/>
      <c r="BG799" s="12"/>
      <c r="BH799" s="12"/>
      <c r="BI799" s="12"/>
      <c r="BJ799" s="12"/>
      <c r="BK799" s="12"/>
      <c r="BL799" s="12"/>
      <c r="BM799" s="12"/>
      <c r="BN799" s="12"/>
      <c r="BO799" s="12"/>
      <c r="BP799" s="12"/>
      <c r="BQ799" s="12"/>
      <c r="BR799" s="12"/>
      <c r="BS799" s="12"/>
      <c r="BT799" s="12"/>
      <c r="BU799" s="12"/>
      <c r="BV799" s="12"/>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2"/>
      <c r="DO799" s="12"/>
      <c r="DP799" s="12"/>
      <c r="DQ799" s="12"/>
      <c r="DR799" s="12"/>
      <c r="DS799" s="12"/>
      <c r="DT799" s="12"/>
      <c r="DU799" s="12"/>
      <c r="DV799" s="12"/>
      <c r="DW799" s="12"/>
      <c r="DX799" s="12"/>
      <c r="DY799" s="12"/>
      <c r="DZ799" s="12"/>
      <c r="EA799" s="12"/>
      <c r="EB799" s="12"/>
      <c r="EC799" s="12"/>
      <c r="ED799" s="12"/>
      <c r="EE799" s="12"/>
      <c r="EF799" s="12"/>
      <c r="EG799" s="12"/>
      <c r="EH799" s="12"/>
      <c r="EI799" s="12"/>
      <c r="EJ799" s="12"/>
      <c r="EK799" s="12"/>
      <c r="EL799" s="12"/>
      <c r="EM799" s="12"/>
      <c r="EN799" s="12"/>
      <c r="EO799" s="12"/>
      <c r="EP799" s="12"/>
      <c r="EQ799" s="12"/>
      <c r="ER799" s="12"/>
      <c r="ES799" s="12"/>
      <c r="ET799" s="12"/>
      <c r="EU799" s="12"/>
      <c r="EV799" s="12"/>
      <c r="EW799" s="12"/>
      <c r="EX799" s="12"/>
      <c r="EY799" s="12"/>
      <c r="EZ799" s="12"/>
      <c r="FA799" s="12"/>
      <c r="FB799" s="12"/>
      <c r="FC799" s="12"/>
      <c r="FD799" s="12"/>
      <c r="FE799" s="12"/>
      <c r="FF799" s="12"/>
      <c r="FG799" s="12"/>
      <c r="FH799" s="12"/>
      <c r="FI799" s="12"/>
      <c r="FJ799" s="12"/>
      <c r="FK799" s="12"/>
      <c r="FL799" s="12"/>
      <c r="FM799" s="12"/>
      <c r="FN799" s="12"/>
      <c r="FO799" s="12"/>
      <c r="FP799" s="12"/>
      <c r="FQ799" s="12"/>
      <c r="FR799" s="12"/>
      <c r="FS799" s="12"/>
      <c r="FT799" s="12"/>
      <c r="FU799" s="12"/>
      <c r="FV799" s="12"/>
      <c r="FW799" s="12"/>
      <c r="FX799" s="12"/>
      <c r="FY799" s="12"/>
      <c r="FZ799" s="12"/>
      <c r="GA799" s="12"/>
      <c r="GB799" s="12"/>
      <c r="GC799" s="12"/>
      <c r="GD799" s="12"/>
      <c r="GE799" s="12"/>
      <c r="GF799" s="12"/>
      <c r="GG799" s="12"/>
      <c r="GH799" s="12"/>
      <c r="GI799" s="12"/>
      <c r="GJ799" s="12"/>
      <c r="GK799" s="12"/>
      <c r="GL799" s="12"/>
      <c r="GM799" s="12"/>
      <c r="GN799" s="12"/>
      <c r="GO799" s="12"/>
      <c r="GP799" s="12"/>
      <c r="GQ799" s="12"/>
      <c r="GR799" s="12"/>
    </row>
    <row r="800" spans="1:203" x14ac:dyDescent="0.2">
      <c r="A800" s="79">
        <f t="shared" si="336"/>
        <v>43872</v>
      </c>
      <c r="B800" s="80">
        <f t="shared" ca="1" si="342"/>
        <v>1161.3293899999999</v>
      </c>
      <c r="C800" s="81">
        <f t="shared" si="337"/>
        <v>1000</v>
      </c>
      <c r="D800" s="82">
        <f ca="1">IF(A800&lt;$B$1,VLOOKUP(A800,[1]DI!$A$4:$B$15000,2,FALSE),0)</f>
        <v>4.1500000000000002E-2</v>
      </c>
      <c r="E800" s="81">
        <f t="shared" ca="1" si="343"/>
        <v>1.6137000000000001E-4</v>
      </c>
      <c r="F800" s="83">
        <f t="shared" si="331"/>
        <v>1.1679999999999999</v>
      </c>
      <c r="G800" s="84">
        <f t="shared" ca="1" si="332"/>
        <v>1.0001884801600001</v>
      </c>
      <c r="H800" s="81">
        <f ca="1">TRUNC(PRODUCT(G$10:G799),15)</f>
        <v>1.16132938589614</v>
      </c>
      <c r="I800" s="81">
        <f t="shared" si="338"/>
        <v>1</v>
      </c>
      <c r="J800" s="81">
        <f t="shared" ca="1" si="333"/>
        <v>1.1613293899999999</v>
      </c>
      <c r="K800" s="81">
        <f t="shared" ca="1" si="334"/>
        <v>161.32938999999999</v>
      </c>
      <c r="L800" s="85">
        <f>IF(VLOOKUP(A800,$U$12:$AD$125,8)=VLOOKUP(A799,$U$12:$AD$125,8),0,VLOOKUP(A800,U$12:$AD$125,8))</f>
        <v>0</v>
      </c>
      <c r="M800" s="86">
        <f>IF(L800&gt;0,VLOOKUP(L800,T$12:$AC$125,7),0)</f>
        <v>0</v>
      </c>
      <c r="N800" s="81">
        <f t="shared" si="339"/>
        <v>0</v>
      </c>
      <c r="O800" s="81">
        <f t="shared" ca="1" si="335"/>
        <v>161.32938999999999</v>
      </c>
      <c r="P800" s="87" t="str">
        <f t="shared" si="340"/>
        <v>J=</v>
      </c>
      <c r="Q800" s="88">
        <f t="shared" si="341"/>
        <v>44676</v>
      </c>
      <c r="R800" s="25"/>
      <c r="S800" s="29">
        <v>37721000</v>
      </c>
      <c r="T800" s="29">
        <f>(S800-R800)</f>
        <v>37721000</v>
      </c>
      <c r="U800" s="26">
        <f>TRUNC(T800/181900,6)</f>
        <v>207.37218200000001</v>
      </c>
      <c r="V800" s="7"/>
      <c r="W800" s="7"/>
      <c r="X800" s="7"/>
      <c r="Y800" s="7"/>
      <c r="Z800" s="7"/>
      <c r="AA800" s="7"/>
      <c r="AB800" s="7"/>
      <c r="AC800" s="7"/>
      <c r="AD800" s="7"/>
      <c r="AE800" s="7"/>
      <c r="AF800" s="65">
        <f t="shared" si="348"/>
        <v>43695</v>
      </c>
      <c r="AG800" s="9">
        <f t="shared" ca="1" si="345"/>
        <v>1129.25983</v>
      </c>
      <c r="AH800" s="9">
        <f t="shared" si="345"/>
        <v>1000</v>
      </c>
      <c r="AI800" s="4">
        <f t="shared" ca="1" si="345"/>
        <v>0</v>
      </c>
      <c r="AJ800" s="10">
        <f t="shared" ca="1" si="345"/>
        <v>0</v>
      </c>
      <c r="AK800" s="4">
        <f t="shared" si="345"/>
        <v>1.1679999999999999</v>
      </c>
      <c r="AL800" s="65">
        <f t="shared" si="346"/>
        <v>43695</v>
      </c>
      <c r="AM800" s="10">
        <f t="shared" ca="1" si="347"/>
        <v>1.1292598300000001</v>
      </c>
      <c r="AN800" s="9">
        <f t="shared" ca="1" si="347"/>
        <v>129.25982999999999</v>
      </c>
      <c r="AO800" s="7">
        <f t="shared" si="347"/>
        <v>0</v>
      </c>
      <c r="AP800" s="11">
        <f t="shared" si="347"/>
        <v>0</v>
      </c>
      <c r="AQ800" s="9">
        <f t="shared" si="347"/>
        <v>0</v>
      </c>
      <c r="AR800" s="8" t="str">
        <f t="shared" si="347"/>
        <v>J=</v>
      </c>
      <c r="AS800" s="65">
        <f t="shared" si="347"/>
        <v>44676</v>
      </c>
      <c r="AT800" s="12"/>
      <c r="AU800" s="12"/>
      <c r="AV800" s="22"/>
      <c r="AW800" s="12"/>
      <c r="AX800" s="12"/>
      <c r="AY800" s="12"/>
      <c r="AZ800" s="12"/>
      <c r="BA800" s="12"/>
      <c r="BB800" s="12"/>
      <c r="BC800" s="12"/>
      <c r="BD800" s="12"/>
      <c r="BE800" s="12"/>
      <c r="BF800" s="12"/>
      <c r="BG800" s="12"/>
      <c r="BH800" s="12"/>
      <c r="BI800" s="12"/>
      <c r="BJ800" s="12"/>
      <c r="BK800" s="12"/>
      <c r="BL800" s="12"/>
      <c r="BM800" s="12"/>
      <c r="BN800" s="12"/>
      <c r="BO800" s="12"/>
      <c r="BP800" s="12"/>
      <c r="BQ800" s="12"/>
      <c r="BR800" s="12"/>
      <c r="BS800" s="12"/>
      <c r="BT800" s="12"/>
      <c r="BU800" s="12"/>
      <c r="BV800" s="12"/>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2"/>
      <c r="DO800" s="12"/>
      <c r="DP800" s="12"/>
      <c r="DQ800" s="12"/>
      <c r="DR800" s="12"/>
      <c r="DS800" s="12"/>
      <c r="DT800" s="12"/>
      <c r="DU800" s="12"/>
      <c r="DV800" s="12"/>
      <c r="DW800" s="12"/>
      <c r="DX800" s="12"/>
      <c r="DY800" s="12"/>
      <c r="DZ800" s="12"/>
      <c r="EA800" s="12"/>
      <c r="EB800" s="12"/>
      <c r="EC800" s="12"/>
      <c r="ED800" s="12"/>
      <c r="EE800" s="12"/>
      <c r="EF800" s="12"/>
      <c r="EG800" s="12"/>
      <c r="EH800" s="12"/>
      <c r="EI800" s="12"/>
      <c r="EJ800" s="12"/>
      <c r="EK800" s="12"/>
      <c r="EL800" s="12"/>
      <c r="EM800" s="12"/>
      <c r="EN800" s="12"/>
      <c r="EO800" s="12"/>
      <c r="EP800" s="12"/>
      <c r="EQ800" s="12"/>
      <c r="ER800" s="12"/>
      <c r="ES800" s="12"/>
      <c r="ET800" s="12"/>
      <c r="EU800" s="12"/>
      <c r="EV800" s="12"/>
      <c r="EW800" s="12"/>
      <c r="EX800" s="12"/>
      <c r="EY800" s="12"/>
      <c r="EZ800" s="12"/>
      <c r="FA800" s="12"/>
      <c r="FB800" s="12"/>
      <c r="FC800" s="12"/>
      <c r="FD800" s="12"/>
      <c r="FE800" s="12"/>
      <c r="FF800" s="12"/>
      <c r="FG800" s="12"/>
      <c r="FH800" s="12"/>
      <c r="FI800" s="12"/>
      <c r="FJ800" s="12"/>
      <c r="FK800" s="12"/>
      <c r="FL800" s="12"/>
      <c r="FM800" s="12"/>
      <c r="FN800" s="12"/>
      <c r="FO800" s="12"/>
      <c r="FP800" s="12"/>
      <c r="FQ800" s="12"/>
      <c r="FR800" s="12"/>
      <c r="FS800" s="12"/>
      <c r="FT800" s="12"/>
      <c r="FU800" s="12"/>
      <c r="FV800" s="12"/>
      <c r="FW800" s="12"/>
      <c r="FX800" s="12"/>
      <c r="FY800" s="12"/>
      <c r="FZ800" s="12"/>
      <c r="GA800" s="12"/>
      <c r="GB800" s="12"/>
      <c r="GC800" s="12"/>
      <c r="GD800" s="12"/>
      <c r="GE800" s="12"/>
      <c r="GF800" s="12"/>
      <c r="GG800" s="12"/>
      <c r="GH800" s="12"/>
      <c r="GI800" s="12"/>
      <c r="GJ800" s="12"/>
      <c r="GK800" s="12"/>
      <c r="GL800" s="12"/>
      <c r="GM800" s="12"/>
      <c r="GN800" s="12"/>
      <c r="GO800" s="12"/>
      <c r="GP800" s="12"/>
      <c r="GQ800" s="12"/>
      <c r="GR800" s="12"/>
    </row>
    <row r="801" spans="1:200" x14ac:dyDescent="0.2">
      <c r="A801" s="79">
        <f t="shared" si="336"/>
        <v>43873</v>
      </c>
      <c r="B801" s="80">
        <f t="shared" ca="1" si="342"/>
        <v>1161.54827</v>
      </c>
      <c r="C801" s="81">
        <f t="shared" si="337"/>
        <v>1000</v>
      </c>
      <c r="D801" s="82">
        <f ca="1">IF(A801&lt;$B$1,VLOOKUP(A801,[1]DI!$A$4:$B$15000,2,FALSE),0)</f>
        <v>4.1500000000000002E-2</v>
      </c>
      <c r="E801" s="81">
        <f t="shared" ca="1" si="343"/>
        <v>1.6137000000000001E-4</v>
      </c>
      <c r="F801" s="83">
        <f t="shared" si="331"/>
        <v>1.1679999999999999</v>
      </c>
      <c r="G801" s="84">
        <f t="shared" ca="1" si="332"/>
        <v>1.0001884801600001</v>
      </c>
      <c r="H801" s="81">
        <f ca="1">TRUNC(PRODUCT(G$10:G800),15)</f>
        <v>1.1615482734446101</v>
      </c>
      <c r="I801" s="81">
        <f t="shared" si="338"/>
        <v>1</v>
      </c>
      <c r="J801" s="81">
        <f t="shared" ca="1" si="333"/>
        <v>1.1615482699999999</v>
      </c>
      <c r="K801" s="81">
        <f t="shared" ca="1" si="334"/>
        <v>161.54827</v>
      </c>
      <c r="L801" s="85">
        <f>IF(VLOOKUP(A801,$U$12:$AD$125,8)=VLOOKUP(A800,$U$12:$AD$125,8),0,VLOOKUP(A801,U$12:$AD$125,8))</f>
        <v>0</v>
      </c>
      <c r="M801" s="86">
        <f>IF(L801&gt;0,VLOOKUP(L801,T$12:$AC$125,7),0)</f>
        <v>0</v>
      </c>
      <c r="N801" s="81">
        <f t="shared" si="339"/>
        <v>0</v>
      </c>
      <c r="O801" s="81">
        <f t="shared" ca="1" si="335"/>
        <v>161.54827</v>
      </c>
      <c r="P801" s="87" t="str">
        <f t="shared" si="340"/>
        <v>J=</v>
      </c>
      <c r="Q801" s="88">
        <f t="shared" si="341"/>
        <v>44676</v>
      </c>
      <c r="R801" s="7"/>
      <c r="S801" s="7"/>
      <c r="T801" s="7"/>
      <c r="U801" s="7"/>
      <c r="V801" s="7"/>
      <c r="W801" s="7"/>
      <c r="X801" s="7"/>
      <c r="Y801" s="7"/>
      <c r="Z801" s="7"/>
      <c r="AA801" s="7"/>
      <c r="AB801" s="7"/>
      <c r="AC801" s="7"/>
      <c r="AD801" s="7"/>
      <c r="AE801" s="7"/>
      <c r="AF801" s="65">
        <f t="shared" si="348"/>
        <v>43696</v>
      </c>
      <c r="AG801" s="9">
        <f t="shared" ca="1" si="345"/>
        <v>1129.25983</v>
      </c>
      <c r="AH801" s="9">
        <f t="shared" si="345"/>
        <v>1000</v>
      </c>
      <c r="AI801" s="4">
        <f t="shared" ca="1" si="345"/>
        <v>5.8999999999999997E-2</v>
      </c>
      <c r="AJ801" s="10">
        <f t="shared" ca="1" si="345"/>
        <v>2.2751E-4</v>
      </c>
      <c r="AK801" s="4">
        <f t="shared" si="345"/>
        <v>1.1679999999999999</v>
      </c>
      <c r="AL801" s="65">
        <f t="shared" si="346"/>
        <v>43696</v>
      </c>
      <c r="AM801" s="10">
        <f t="shared" ca="1" si="347"/>
        <v>1.1292598300000001</v>
      </c>
      <c r="AN801" s="9">
        <f t="shared" ca="1" si="347"/>
        <v>129.25982999999999</v>
      </c>
      <c r="AO801" s="7">
        <f t="shared" si="347"/>
        <v>0</v>
      </c>
      <c r="AP801" s="11">
        <f t="shared" si="347"/>
        <v>0</v>
      </c>
      <c r="AQ801" s="9">
        <f t="shared" si="347"/>
        <v>0</v>
      </c>
      <c r="AR801" s="8" t="str">
        <f t="shared" si="347"/>
        <v>J=</v>
      </c>
      <c r="AS801" s="65">
        <f t="shared" si="347"/>
        <v>44676</v>
      </c>
      <c r="AT801" s="12"/>
      <c r="AU801" s="12"/>
      <c r="AV801" s="22"/>
      <c r="AW801" s="12"/>
      <c r="AX801" s="12"/>
      <c r="AY801" s="12"/>
      <c r="AZ801" s="12"/>
      <c r="BA801" s="12"/>
      <c r="BB801" s="12"/>
      <c r="BC801" s="12"/>
      <c r="BD801" s="12"/>
      <c r="BE801" s="12"/>
      <c r="BF801" s="12"/>
      <c r="BG801" s="12"/>
      <c r="BH801" s="12"/>
      <c r="BI801" s="12"/>
      <c r="BJ801" s="12"/>
      <c r="BK801" s="12"/>
      <c r="BL801" s="12"/>
      <c r="BM801" s="12"/>
      <c r="BN801" s="12"/>
      <c r="BO801" s="12"/>
      <c r="BP801" s="12"/>
      <c r="BQ801" s="12"/>
      <c r="BR801" s="12"/>
      <c r="BS801" s="12"/>
      <c r="BT801" s="12"/>
      <c r="BU801" s="12"/>
      <c r="BV801" s="12"/>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2"/>
      <c r="DO801" s="12"/>
      <c r="DP801" s="12"/>
      <c r="DQ801" s="12"/>
      <c r="DR801" s="12"/>
      <c r="DS801" s="12"/>
      <c r="DT801" s="12"/>
      <c r="DU801" s="12"/>
      <c r="DV801" s="12"/>
      <c r="DW801" s="12"/>
      <c r="DX801" s="12"/>
      <c r="DY801" s="12"/>
      <c r="DZ801" s="12"/>
      <c r="EA801" s="12"/>
      <c r="EB801" s="12"/>
      <c r="EC801" s="12"/>
      <c r="ED801" s="12"/>
      <c r="EE801" s="12"/>
      <c r="EF801" s="12"/>
      <c r="EG801" s="12"/>
      <c r="EH801" s="12"/>
      <c r="EI801" s="12"/>
      <c r="EJ801" s="12"/>
      <c r="EK801" s="12"/>
      <c r="EL801" s="12"/>
      <c r="EM801" s="12"/>
      <c r="EN801" s="12"/>
      <c r="EO801" s="12"/>
      <c r="EP801" s="12"/>
      <c r="EQ801" s="12"/>
      <c r="ER801" s="12"/>
      <c r="ES801" s="12"/>
      <c r="ET801" s="12"/>
      <c r="EU801" s="12"/>
      <c r="EV801" s="12"/>
      <c r="EW801" s="12"/>
      <c r="EX801" s="12"/>
      <c r="EY801" s="12"/>
      <c r="EZ801" s="12"/>
      <c r="FA801" s="12"/>
      <c r="FB801" s="12"/>
      <c r="FC801" s="12"/>
      <c r="FD801" s="12"/>
      <c r="FE801" s="12"/>
      <c r="FF801" s="12"/>
      <c r="FG801" s="12"/>
      <c r="FH801" s="12"/>
      <c r="FI801" s="12"/>
      <c r="FJ801" s="12"/>
      <c r="FK801" s="12"/>
      <c r="FL801" s="12"/>
      <c r="FM801" s="12"/>
      <c r="FN801" s="12"/>
      <c r="FO801" s="12"/>
      <c r="FP801" s="12"/>
      <c r="FQ801" s="12"/>
      <c r="FR801" s="12"/>
      <c r="FS801" s="12"/>
      <c r="FT801" s="12"/>
      <c r="FU801" s="12"/>
      <c r="FV801" s="12"/>
      <c r="FW801" s="12"/>
      <c r="FX801" s="12"/>
      <c r="FY801" s="12"/>
      <c r="FZ801" s="12"/>
      <c r="GA801" s="12"/>
      <c r="GB801" s="12"/>
      <c r="GC801" s="12"/>
      <c r="GD801" s="12"/>
      <c r="GE801" s="12"/>
      <c r="GF801" s="12"/>
      <c r="GG801" s="12"/>
      <c r="GH801" s="12"/>
      <c r="GI801" s="12"/>
      <c r="GJ801" s="12"/>
      <c r="GK801" s="12"/>
      <c r="GL801" s="12"/>
      <c r="GM801" s="12"/>
      <c r="GN801" s="12"/>
      <c r="GO801" s="12"/>
      <c r="GP801" s="12"/>
      <c r="GQ801" s="12"/>
      <c r="GR801" s="12"/>
    </row>
    <row r="802" spans="1:200" x14ac:dyDescent="0.2">
      <c r="A802" s="79">
        <f t="shared" si="336"/>
        <v>43874</v>
      </c>
      <c r="B802" s="80">
        <f t="shared" ca="1" si="342"/>
        <v>1161.7672</v>
      </c>
      <c r="C802" s="81">
        <f t="shared" si="337"/>
        <v>1000</v>
      </c>
      <c r="D802" s="82">
        <f ca="1">IF(A802&lt;$B$1,VLOOKUP(A802,[1]DI!$A$4:$B$15000,2,FALSE),0)</f>
        <v>4.1500000000000002E-2</v>
      </c>
      <c r="E802" s="81">
        <f t="shared" ca="1" si="343"/>
        <v>1.6137000000000001E-4</v>
      </c>
      <c r="F802" s="83">
        <f t="shared" si="331"/>
        <v>1.1679999999999999</v>
      </c>
      <c r="G802" s="84">
        <f t="shared" ca="1" si="332"/>
        <v>1.0001884801600001</v>
      </c>
      <c r="H802" s="81">
        <f ca="1">TRUNC(PRODUCT(G$10:G801),15)</f>
        <v>1.16176720224904</v>
      </c>
      <c r="I802" s="81">
        <f t="shared" si="338"/>
        <v>1</v>
      </c>
      <c r="J802" s="81">
        <f t="shared" ca="1" si="333"/>
        <v>1.1617672000000001</v>
      </c>
      <c r="K802" s="81">
        <f t="shared" ca="1" si="334"/>
        <v>161.7672</v>
      </c>
      <c r="L802" s="85">
        <f>IF(VLOOKUP(A802,$U$12:$AD$125,8)=VLOOKUP(A801,$U$12:$AD$125,8),0,VLOOKUP(A802,U$12:$AD$125,8))</f>
        <v>0</v>
      </c>
      <c r="M802" s="86">
        <f>IF(L802&gt;0,VLOOKUP(L802,T$12:$AC$125,7),0)</f>
        <v>0</v>
      </c>
      <c r="N802" s="81">
        <f t="shared" si="339"/>
        <v>0</v>
      </c>
      <c r="O802" s="81">
        <f t="shared" ca="1" si="335"/>
        <v>161.7672</v>
      </c>
      <c r="P802" s="87" t="str">
        <f t="shared" si="340"/>
        <v>J=</v>
      </c>
      <c r="Q802" s="88">
        <f t="shared" si="341"/>
        <v>44676</v>
      </c>
      <c r="R802" s="7"/>
      <c r="S802" s="7"/>
      <c r="T802" s="7"/>
      <c r="U802" s="7"/>
      <c r="V802" s="7"/>
      <c r="W802" s="7"/>
      <c r="X802" s="7"/>
      <c r="Y802" s="7"/>
      <c r="Z802" s="7"/>
      <c r="AA802" s="7"/>
      <c r="AB802" s="7"/>
      <c r="AC802" s="7"/>
      <c r="AD802" s="7"/>
      <c r="AE802" s="7"/>
      <c r="AF802" s="65">
        <f t="shared" si="348"/>
        <v>43697</v>
      </c>
      <c r="AG802" s="9">
        <f t="shared" ca="1" si="345"/>
        <v>1129.5599099999999</v>
      </c>
      <c r="AH802" s="9">
        <f t="shared" si="345"/>
        <v>1000</v>
      </c>
      <c r="AI802" s="4">
        <f t="shared" ca="1" si="345"/>
        <v>5.8999999999999997E-2</v>
      </c>
      <c r="AJ802" s="10">
        <f t="shared" ca="1" si="345"/>
        <v>2.2751E-4</v>
      </c>
      <c r="AK802" s="4">
        <f t="shared" si="345"/>
        <v>1.1679999999999999</v>
      </c>
      <c r="AL802" s="65">
        <f t="shared" si="346"/>
        <v>43697</v>
      </c>
      <c r="AM802" s="10">
        <f t="shared" ca="1" si="347"/>
        <v>1.12955991</v>
      </c>
      <c r="AN802" s="9">
        <f t="shared" ca="1" si="347"/>
        <v>129.55991</v>
      </c>
      <c r="AO802" s="7">
        <f t="shared" si="347"/>
        <v>0</v>
      </c>
      <c r="AP802" s="11">
        <f t="shared" si="347"/>
        <v>0</v>
      </c>
      <c r="AQ802" s="9">
        <f t="shared" si="347"/>
        <v>0</v>
      </c>
      <c r="AR802" s="8" t="str">
        <f t="shared" si="347"/>
        <v>J=</v>
      </c>
      <c r="AS802" s="65">
        <f t="shared" si="347"/>
        <v>44676</v>
      </c>
      <c r="AT802" s="12"/>
      <c r="AU802" s="12"/>
      <c r="AV802" s="22"/>
      <c r="AW802" s="12"/>
      <c r="AX802" s="12"/>
      <c r="AY802" s="12"/>
      <c r="AZ802" s="12"/>
      <c r="BA802" s="12"/>
      <c r="BB802" s="12"/>
      <c r="BC802" s="12"/>
      <c r="BD802" s="12"/>
      <c r="BE802" s="12"/>
      <c r="BF802" s="12"/>
      <c r="BG802" s="12"/>
      <c r="BH802" s="12"/>
      <c r="BI802" s="12"/>
      <c r="BJ802" s="12"/>
      <c r="BK802" s="12"/>
      <c r="BL802" s="12"/>
      <c r="BM802" s="12"/>
      <c r="BN802" s="12"/>
      <c r="BO802" s="12"/>
      <c r="BP802" s="12"/>
      <c r="BQ802" s="12"/>
      <c r="BR802" s="12"/>
      <c r="BS802" s="12"/>
      <c r="BT802" s="12"/>
      <c r="BU802" s="12"/>
      <c r="BV802" s="12"/>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12"/>
      <c r="DG802" s="12"/>
      <c r="DH802" s="12"/>
      <c r="DI802" s="12"/>
      <c r="DJ802" s="12"/>
      <c r="DK802" s="12"/>
      <c r="DL802" s="12"/>
      <c r="DM802" s="12"/>
      <c r="DN802" s="12"/>
      <c r="DO802" s="12"/>
      <c r="DP802" s="12"/>
      <c r="DQ802" s="12"/>
      <c r="DR802" s="12"/>
      <c r="DS802" s="12"/>
      <c r="DT802" s="12"/>
      <c r="DU802" s="12"/>
      <c r="DV802" s="12"/>
      <c r="DW802" s="12"/>
      <c r="DX802" s="12"/>
      <c r="DY802" s="12"/>
      <c r="DZ802" s="12"/>
      <c r="EA802" s="12"/>
      <c r="EB802" s="12"/>
      <c r="EC802" s="12"/>
      <c r="ED802" s="12"/>
      <c r="EE802" s="12"/>
      <c r="EF802" s="12"/>
      <c r="EG802" s="12"/>
      <c r="EH802" s="12"/>
      <c r="EI802" s="12"/>
      <c r="EJ802" s="12"/>
      <c r="EK802" s="12"/>
      <c r="EL802" s="12"/>
      <c r="EM802" s="12"/>
      <c r="EN802" s="12"/>
      <c r="EO802" s="12"/>
      <c r="EP802" s="12"/>
      <c r="EQ802" s="12"/>
      <c r="ER802" s="12"/>
      <c r="ES802" s="12"/>
      <c r="ET802" s="12"/>
      <c r="EU802" s="12"/>
      <c r="EV802" s="12"/>
      <c r="EW802" s="12"/>
      <c r="EX802" s="12"/>
      <c r="EY802" s="12"/>
      <c r="EZ802" s="12"/>
      <c r="FA802" s="12"/>
      <c r="FB802" s="12"/>
      <c r="FC802" s="12"/>
      <c r="FD802" s="12"/>
      <c r="FE802" s="12"/>
      <c r="FF802" s="12"/>
      <c r="FG802" s="12"/>
      <c r="FH802" s="12"/>
      <c r="FI802" s="12"/>
      <c r="FJ802" s="12"/>
      <c r="FK802" s="12"/>
      <c r="FL802" s="12"/>
      <c r="FM802" s="12"/>
      <c r="FN802" s="12"/>
      <c r="FO802" s="12"/>
      <c r="FP802" s="12"/>
      <c r="FQ802" s="12"/>
      <c r="FR802" s="12"/>
      <c r="FS802" s="12"/>
      <c r="FT802" s="12"/>
      <c r="FU802" s="12"/>
      <c r="FV802" s="12"/>
      <c r="FW802" s="12"/>
      <c r="FX802" s="12"/>
      <c r="FY802" s="12"/>
      <c r="FZ802" s="12"/>
      <c r="GA802" s="12"/>
      <c r="GB802" s="12"/>
      <c r="GC802" s="12"/>
      <c r="GD802" s="12"/>
      <c r="GE802" s="12"/>
      <c r="GF802" s="12"/>
      <c r="GG802" s="12"/>
      <c r="GH802" s="12"/>
      <c r="GI802" s="12"/>
      <c r="GJ802" s="12"/>
      <c r="GK802" s="12"/>
      <c r="GL802" s="12"/>
      <c r="GM802" s="12"/>
      <c r="GN802" s="12"/>
      <c r="GO802" s="12"/>
      <c r="GP802" s="12"/>
      <c r="GQ802" s="12"/>
      <c r="GR802" s="12"/>
    </row>
    <row r="803" spans="1:200" x14ac:dyDescent="0.2">
      <c r="A803" s="79">
        <f t="shared" si="336"/>
        <v>43875</v>
      </c>
      <c r="B803" s="80">
        <f t="shared" ca="1" si="342"/>
        <v>1161.9861699999999</v>
      </c>
      <c r="C803" s="81">
        <f t="shared" si="337"/>
        <v>1000</v>
      </c>
      <c r="D803" s="82">
        <f ca="1">IF(A803&lt;$B$1,VLOOKUP(A803,[1]DI!$A$4:$B$15000,2,FALSE),0)</f>
        <v>4.1500000000000002E-2</v>
      </c>
      <c r="E803" s="81">
        <f t="shared" ca="1" si="343"/>
        <v>1.6137000000000001E-4</v>
      </c>
      <c r="F803" s="83">
        <f t="shared" si="331"/>
        <v>1.1679999999999999</v>
      </c>
      <c r="G803" s="84">
        <f t="shared" ca="1" si="332"/>
        <v>1.0001884801600001</v>
      </c>
      <c r="H803" s="81">
        <f ca="1">TRUNC(PRODUCT(G$10:G802),15)</f>
        <v>1.1619861723172</v>
      </c>
      <c r="I803" s="81">
        <f t="shared" si="338"/>
        <v>1</v>
      </c>
      <c r="J803" s="81">
        <f t="shared" ca="1" si="333"/>
        <v>1.16198617</v>
      </c>
      <c r="K803" s="81">
        <f t="shared" ca="1" si="334"/>
        <v>161.98616999999999</v>
      </c>
      <c r="L803" s="85">
        <f>IF(VLOOKUP(A803,$U$12:$AD$125,8)=VLOOKUP(A802,$U$12:$AD$125,8),0,VLOOKUP(A803,U$12:$AD$125,8))</f>
        <v>0</v>
      </c>
      <c r="M803" s="86">
        <f>IF(L803&gt;0,VLOOKUP(L803,T$12:$AC$125,7),0)</f>
        <v>0</v>
      </c>
      <c r="N803" s="81">
        <f t="shared" si="339"/>
        <v>0</v>
      </c>
      <c r="O803" s="81">
        <f t="shared" ca="1" si="335"/>
        <v>161.98616999999999</v>
      </c>
      <c r="P803" s="87" t="str">
        <f t="shared" si="340"/>
        <v>J=</v>
      </c>
      <c r="Q803" s="88">
        <f t="shared" si="341"/>
        <v>44676</v>
      </c>
      <c r="R803" s="7"/>
      <c r="S803" s="7"/>
      <c r="T803" s="7"/>
      <c r="U803" s="7"/>
      <c r="V803" s="7"/>
      <c r="W803" s="7"/>
      <c r="X803" s="7"/>
      <c r="Y803" s="7"/>
      <c r="Z803" s="7"/>
      <c r="AA803" s="7"/>
      <c r="AB803" s="7"/>
      <c r="AC803" s="7"/>
      <c r="AD803" s="7"/>
      <c r="AE803" s="7"/>
      <c r="AF803" s="65">
        <f t="shared" si="348"/>
        <v>43698</v>
      </c>
      <c r="AG803" s="9">
        <f t="shared" ref="AG803:AK816" ca="1" si="349">VLOOKUP($AF803,$A$10:$Q$3625,(AG$1)+1)</f>
        <v>1129.86007</v>
      </c>
      <c r="AH803" s="9">
        <f t="shared" si="349"/>
        <v>1000</v>
      </c>
      <c r="AI803" s="4">
        <f t="shared" ca="1" si="349"/>
        <v>5.8999999999999997E-2</v>
      </c>
      <c r="AJ803" s="10">
        <f t="shared" ca="1" si="349"/>
        <v>2.2751E-4</v>
      </c>
      <c r="AK803" s="4">
        <f t="shared" si="349"/>
        <v>1.1679999999999999</v>
      </c>
      <c r="AL803" s="65">
        <f t="shared" si="346"/>
        <v>43698</v>
      </c>
      <c r="AM803" s="10">
        <f t="shared" ref="AM803:AS816" ca="1" si="350">VLOOKUP($AF803,$A$10:$Q$3625,(AM$1)+1)</f>
        <v>1.1298600700000001</v>
      </c>
      <c r="AN803" s="9">
        <f t="shared" ca="1" si="350"/>
        <v>129.86007000000001</v>
      </c>
      <c r="AO803" s="7">
        <f t="shared" si="350"/>
        <v>0</v>
      </c>
      <c r="AP803" s="11">
        <f t="shared" si="350"/>
        <v>0</v>
      </c>
      <c r="AQ803" s="9">
        <f t="shared" si="350"/>
        <v>0</v>
      </c>
      <c r="AR803" s="8" t="str">
        <f t="shared" si="350"/>
        <v>J=</v>
      </c>
      <c r="AS803" s="65">
        <f t="shared" si="350"/>
        <v>44676</v>
      </c>
      <c r="AT803" s="12"/>
      <c r="AU803" s="12"/>
      <c r="AV803" s="22"/>
      <c r="AW803" s="12"/>
      <c r="AX803" s="12"/>
      <c r="AY803" s="12"/>
      <c r="AZ803" s="12"/>
      <c r="BA803" s="12"/>
      <c r="BB803" s="12"/>
      <c r="BC803" s="12"/>
      <c r="BD803" s="12"/>
      <c r="BE803" s="12"/>
      <c r="BF803" s="12"/>
      <c r="BG803" s="12"/>
      <c r="BH803" s="12"/>
      <c r="BI803" s="12"/>
      <c r="BJ803" s="12"/>
      <c r="BK803" s="12"/>
      <c r="BL803" s="12"/>
      <c r="BM803" s="12"/>
      <c r="BN803" s="12"/>
      <c r="BO803" s="12"/>
      <c r="BP803" s="12"/>
      <c r="BQ803" s="12"/>
      <c r="BR803" s="12"/>
      <c r="BS803" s="12"/>
      <c r="BT803" s="12"/>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2"/>
      <c r="DO803" s="12"/>
      <c r="DP803" s="12"/>
      <c r="DQ803" s="12"/>
      <c r="DR803" s="12"/>
      <c r="DS803" s="12"/>
      <c r="DT803" s="12"/>
      <c r="DU803" s="12"/>
      <c r="DV803" s="12"/>
      <c r="DW803" s="12"/>
      <c r="DX803" s="12"/>
      <c r="DY803" s="12"/>
      <c r="DZ803" s="12"/>
      <c r="EA803" s="12"/>
      <c r="EB803" s="12"/>
      <c r="EC803" s="12"/>
      <c r="ED803" s="12"/>
      <c r="EE803" s="12"/>
      <c r="EF803" s="12"/>
      <c r="EG803" s="12"/>
      <c r="EH803" s="12"/>
      <c r="EI803" s="12"/>
      <c r="EJ803" s="12"/>
      <c r="EK803" s="12"/>
      <c r="EL803" s="12"/>
      <c r="EM803" s="12"/>
      <c r="EN803" s="12"/>
      <c r="EO803" s="12"/>
      <c r="EP803" s="12"/>
      <c r="EQ803" s="12"/>
      <c r="ER803" s="12"/>
      <c r="ES803" s="12"/>
      <c r="ET803" s="12"/>
      <c r="EU803" s="12"/>
      <c r="EV803" s="12"/>
      <c r="EW803" s="12"/>
      <c r="EX803" s="12"/>
      <c r="EY803" s="12"/>
      <c r="EZ803" s="12"/>
      <c r="FA803" s="12"/>
      <c r="FB803" s="12"/>
      <c r="FC803" s="12"/>
      <c r="FD803" s="12"/>
      <c r="FE803" s="12"/>
      <c r="FF803" s="12"/>
      <c r="FG803" s="12"/>
      <c r="FH803" s="12"/>
      <c r="FI803" s="12"/>
      <c r="FJ803" s="12"/>
      <c r="FK803" s="12"/>
      <c r="FL803" s="12"/>
      <c r="FM803" s="12"/>
      <c r="FN803" s="12"/>
      <c r="FO803" s="12"/>
      <c r="FP803" s="12"/>
      <c r="FQ803" s="12"/>
      <c r="FR803" s="12"/>
      <c r="FS803" s="12"/>
      <c r="FT803" s="12"/>
      <c r="FU803" s="12"/>
      <c r="FV803" s="12"/>
      <c r="FW803" s="12"/>
      <c r="FX803" s="12"/>
      <c r="FY803" s="12"/>
      <c r="FZ803" s="12"/>
      <c r="GA803" s="12"/>
      <c r="GB803" s="12"/>
      <c r="GC803" s="12"/>
      <c r="GD803" s="12"/>
      <c r="GE803" s="12"/>
      <c r="GF803" s="12"/>
      <c r="GG803" s="12"/>
      <c r="GH803" s="12"/>
      <c r="GI803" s="12"/>
      <c r="GJ803" s="12"/>
      <c r="GK803" s="12"/>
      <c r="GL803" s="12"/>
      <c r="GM803" s="12"/>
      <c r="GN803" s="12"/>
      <c r="GO803" s="12"/>
      <c r="GP803" s="12"/>
      <c r="GQ803" s="12"/>
      <c r="GR803" s="12"/>
    </row>
    <row r="804" spans="1:200" x14ac:dyDescent="0.2">
      <c r="A804" s="79">
        <f t="shared" si="336"/>
        <v>43876</v>
      </c>
      <c r="B804" s="80">
        <f t="shared" ca="1" si="342"/>
        <v>1162.2051799999999</v>
      </c>
      <c r="C804" s="81">
        <f t="shared" si="337"/>
        <v>1000</v>
      </c>
      <c r="D804" s="82">
        <f ca="1">IF(A804&lt;$B$1,VLOOKUP(A804,[1]DI!$A$4:$B$15000,2,FALSE),0)</f>
        <v>0</v>
      </c>
      <c r="E804" s="81">
        <f t="shared" ca="1" si="343"/>
        <v>0</v>
      </c>
      <c r="F804" s="83">
        <f t="shared" si="331"/>
        <v>1.1679999999999999</v>
      </c>
      <c r="G804" s="84">
        <f t="shared" ca="1" si="332"/>
        <v>1</v>
      </c>
      <c r="H804" s="81">
        <f ca="1">TRUNC(PRODUCT(G$10:G803),15)</f>
        <v>1.1622051836568801</v>
      </c>
      <c r="I804" s="81">
        <f t="shared" si="338"/>
        <v>1</v>
      </c>
      <c r="J804" s="81">
        <f t="shared" ca="1" si="333"/>
        <v>1.1622051799999999</v>
      </c>
      <c r="K804" s="81">
        <f t="shared" ca="1" si="334"/>
        <v>162.20518000000001</v>
      </c>
      <c r="L804" s="85">
        <f>IF(VLOOKUP(A804,$U$12:$AD$125,8)=VLOOKUP(A803,$U$12:$AD$125,8),0,VLOOKUP(A804,U$12:$AD$125,8))</f>
        <v>0</v>
      </c>
      <c r="M804" s="86">
        <f>IF(L804&gt;0,VLOOKUP(L804,T$12:$AC$125,7),0)</f>
        <v>0</v>
      </c>
      <c r="N804" s="81">
        <f t="shared" si="339"/>
        <v>0</v>
      </c>
      <c r="O804" s="81">
        <f t="shared" ca="1" si="335"/>
        <v>162.20518000000001</v>
      </c>
      <c r="P804" s="87" t="str">
        <f t="shared" si="340"/>
        <v>J=</v>
      </c>
      <c r="Q804" s="88">
        <f t="shared" si="341"/>
        <v>44676</v>
      </c>
      <c r="R804" s="7"/>
      <c r="S804" s="7"/>
      <c r="T804" s="7"/>
      <c r="U804" s="7"/>
      <c r="V804" s="7"/>
      <c r="W804" s="7"/>
      <c r="X804" s="7"/>
      <c r="Y804" s="7"/>
      <c r="Z804" s="7"/>
      <c r="AA804" s="7"/>
      <c r="AB804" s="7"/>
      <c r="AC804" s="7"/>
      <c r="AD804" s="7"/>
      <c r="AE804" s="7"/>
      <c r="AF804" s="65">
        <f t="shared" si="348"/>
        <v>43699</v>
      </c>
      <c r="AG804" s="9">
        <f t="shared" ca="1" si="349"/>
        <v>1130.16031</v>
      </c>
      <c r="AH804" s="9">
        <f t="shared" si="349"/>
        <v>1000</v>
      </c>
      <c r="AI804" s="4">
        <f t="shared" ca="1" si="349"/>
        <v>5.8999999999999997E-2</v>
      </c>
      <c r="AJ804" s="10">
        <f t="shared" ca="1" si="349"/>
        <v>2.2751E-4</v>
      </c>
      <c r="AK804" s="4">
        <f t="shared" si="349"/>
        <v>1.1679999999999999</v>
      </c>
      <c r="AL804" s="65">
        <f t="shared" si="346"/>
        <v>43699</v>
      </c>
      <c r="AM804" s="10">
        <f t="shared" ca="1" si="350"/>
        <v>1.1301603099999999</v>
      </c>
      <c r="AN804" s="9">
        <f t="shared" ca="1" si="350"/>
        <v>130.16031000000001</v>
      </c>
      <c r="AO804" s="7">
        <f t="shared" si="350"/>
        <v>0</v>
      </c>
      <c r="AP804" s="11">
        <f t="shared" si="350"/>
        <v>0</v>
      </c>
      <c r="AQ804" s="9">
        <f t="shared" si="350"/>
        <v>0</v>
      </c>
      <c r="AR804" s="8" t="str">
        <f t="shared" si="350"/>
        <v>J=</v>
      </c>
      <c r="AS804" s="65">
        <f t="shared" si="350"/>
        <v>44676</v>
      </c>
      <c r="AT804" s="12"/>
      <c r="AU804" s="12"/>
      <c r="AV804" s="22"/>
      <c r="AW804" s="12"/>
      <c r="AX804" s="12"/>
      <c r="AY804" s="12"/>
      <c r="AZ804" s="12"/>
      <c r="BA804" s="12"/>
      <c r="BB804" s="12"/>
      <c r="BC804" s="12"/>
      <c r="BD804" s="12"/>
      <c r="BE804" s="12"/>
      <c r="BF804" s="12"/>
      <c r="BG804" s="12"/>
      <c r="BH804" s="12"/>
      <c r="BI804" s="12"/>
      <c r="BJ804" s="12"/>
      <c r="BK804" s="12"/>
      <c r="BL804" s="12"/>
      <c r="BM804" s="12"/>
      <c r="BN804" s="12"/>
      <c r="BO804" s="12"/>
      <c r="BP804" s="12"/>
      <c r="BQ804" s="12"/>
      <c r="BR804" s="12"/>
      <c r="BS804" s="12"/>
      <c r="BT804" s="12"/>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c r="DB804" s="12"/>
      <c r="DC804" s="12"/>
      <c r="DD804" s="12"/>
      <c r="DE804" s="12"/>
      <c r="DF804" s="12"/>
      <c r="DG804" s="12"/>
      <c r="DH804" s="12"/>
      <c r="DI804" s="12"/>
      <c r="DJ804" s="12"/>
      <c r="DK804" s="12"/>
      <c r="DL804" s="12"/>
      <c r="DM804" s="12"/>
      <c r="DN804" s="12"/>
      <c r="DO804" s="12"/>
      <c r="DP804" s="12"/>
      <c r="DQ804" s="12"/>
      <c r="DR804" s="12"/>
      <c r="DS804" s="12"/>
      <c r="DT804" s="12"/>
      <c r="DU804" s="12"/>
      <c r="DV804" s="12"/>
      <c r="DW804" s="12"/>
      <c r="DX804" s="12"/>
      <c r="DY804" s="12"/>
      <c r="DZ804" s="12"/>
      <c r="EA804" s="12"/>
      <c r="EB804" s="12"/>
      <c r="EC804" s="12"/>
      <c r="ED804" s="12"/>
      <c r="EE804" s="12"/>
      <c r="EF804" s="12"/>
      <c r="EG804" s="12"/>
      <c r="EH804" s="12"/>
      <c r="EI804" s="12"/>
      <c r="EJ804" s="12"/>
      <c r="EK804" s="12"/>
      <c r="EL804" s="12"/>
      <c r="EM804" s="12"/>
      <c r="EN804" s="12"/>
      <c r="EO804" s="12"/>
      <c r="EP804" s="12"/>
      <c r="EQ804" s="12"/>
      <c r="ER804" s="12"/>
      <c r="ES804" s="12"/>
      <c r="ET804" s="12"/>
      <c r="EU804" s="12"/>
      <c r="EV804" s="12"/>
      <c r="EW804" s="12"/>
      <c r="EX804" s="12"/>
      <c r="EY804" s="12"/>
      <c r="EZ804" s="12"/>
      <c r="FA804" s="12"/>
      <c r="FB804" s="12"/>
      <c r="FC804" s="12"/>
      <c r="FD804" s="12"/>
      <c r="FE804" s="12"/>
      <c r="FF804" s="12"/>
      <c r="FG804" s="12"/>
      <c r="FH804" s="12"/>
      <c r="FI804" s="12"/>
      <c r="FJ804" s="12"/>
      <c r="FK804" s="12"/>
      <c r="FL804" s="12"/>
      <c r="FM804" s="12"/>
      <c r="FN804" s="12"/>
      <c r="FO804" s="12"/>
      <c r="FP804" s="12"/>
      <c r="FQ804" s="12"/>
      <c r="FR804" s="12"/>
      <c r="FS804" s="12"/>
      <c r="FT804" s="12"/>
      <c r="FU804" s="12"/>
      <c r="FV804" s="12"/>
      <c r="FW804" s="12"/>
      <c r="FX804" s="12"/>
      <c r="FY804" s="12"/>
      <c r="FZ804" s="12"/>
      <c r="GA804" s="12"/>
      <c r="GB804" s="12"/>
      <c r="GC804" s="12"/>
      <c r="GD804" s="12"/>
      <c r="GE804" s="12"/>
      <c r="GF804" s="12"/>
      <c r="GG804" s="12"/>
      <c r="GH804" s="12"/>
      <c r="GI804" s="12"/>
      <c r="GJ804" s="12"/>
      <c r="GK804" s="12"/>
      <c r="GL804" s="12"/>
      <c r="GM804" s="12"/>
      <c r="GN804" s="12"/>
      <c r="GO804" s="12"/>
      <c r="GP804" s="12"/>
      <c r="GQ804" s="12"/>
      <c r="GR804" s="12"/>
    </row>
    <row r="805" spans="1:200" x14ac:dyDescent="0.2">
      <c r="A805" s="79">
        <f t="shared" si="336"/>
        <v>43877</v>
      </c>
      <c r="B805" s="80">
        <f t="shared" ca="1" si="342"/>
        <v>1162.2051799999999</v>
      </c>
      <c r="C805" s="81">
        <f t="shared" si="337"/>
        <v>1000</v>
      </c>
      <c r="D805" s="82">
        <f ca="1">IF(A805&lt;$B$1,VLOOKUP(A805,[1]DI!$A$4:$B$15000,2,FALSE),0)</f>
        <v>0</v>
      </c>
      <c r="E805" s="81">
        <f t="shared" ca="1" si="343"/>
        <v>0</v>
      </c>
      <c r="F805" s="83">
        <f t="shared" si="331"/>
        <v>1.1679999999999999</v>
      </c>
      <c r="G805" s="84">
        <f t="shared" ca="1" si="332"/>
        <v>1</v>
      </c>
      <c r="H805" s="81">
        <f ca="1">TRUNC(PRODUCT(G$10:G804),15)</f>
        <v>1.1622051836568801</v>
      </c>
      <c r="I805" s="81">
        <f t="shared" si="338"/>
        <v>1</v>
      </c>
      <c r="J805" s="81">
        <f t="shared" ca="1" si="333"/>
        <v>1.1622051799999999</v>
      </c>
      <c r="K805" s="81">
        <f t="shared" ca="1" si="334"/>
        <v>162.20518000000001</v>
      </c>
      <c r="L805" s="85">
        <f>IF(VLOOKUP(A805,$U$12:$AD$125,8)=VLOOKUP(A804,$U$12:$AD$125,8),0,VLOOKUP(A805,U$12:$AD$125,8))</f>
        <v>0</v>
      </c>
      <c r="M805" s="86">
        <f>IF(L805&gt;0,VLOOKUP(L805,T$12:$AC$125,7),0)</f>
        <v>0</v>
      </c>
      <c r="N805" s="81">
        <f t="shared" si="339"/>
        <v>0</v>
      </c>
      <c r="O805" s="81">
        <f t="shared" ca="1" si="335"/>
        <v>162.20518000000001</v>
      </c>
      <c r="P805" s="87" t="str">
        <f t="shared" si="340"/>
        <v>J=</v>
      </c>
      <c r="Q805" s="88">
        <f t="shared" si="341"/>
        <v>44676</v>
      </c>
      <c r="R805" s="7"/>
      <c r="S805" s="7"/>
      <c r="T805" s="7"/>
      <c r="U805" s="7"/>
      <c r="V805" s="7"/>
      <c r="W805" s="7"/>
      <c r="X805" s="7"/>
      <c r="Y805" s="7"/>
      <c r="Z805" s="7"/>
      <c r="AA805" s="7"/>
      <c r="AB805" s="7"/>
      <c r="AC805" s="7"/>
      <c r="AD805" s="7"/>
      <c r="AE805" s="7"/>
      <c r="AF805" s="65">
        <f t="shared" si="348"/>
        <v>43700</v>
      </c>
      <c r="AG805" s="9">
        <f t="shared" ca="1" si="349"/>
        <v>1130.46063</v>
      </c>
      <c r="AH805" s="9">
        <f t="shared" si="349"/>
        <v>1000</v>
      </c>
      <c r="AI805" s="4">
        <f t="shared" ca="1" si="349"/>
        <v>5.8999999999999997E-2</v>
      </c>
      <c r="AJ805" s="10">
        <f t="shared" ca="1" si="349"/>
        <v>2.2751E-4</v>
      </c>
      <c r="AK805" s="4">
        <f t="shared" si="349"/>
        <v>1.1679999999999999</v>
      </c>
      <c r="AL805" s="65">
        <f t="shared" si="346"/>
        <v>43700</v>
      </c>
      <c r="AM805" s="10">
        <f t="shared" ca="1" si="350"/>
        <v>1.13046063</v>
      </c>
      <c r="AN805" s="9">
        <f t="shared" ca="1" si="350"/>
        <v>130.46063000000001</v>
      </c>
      <c r="AO805" s="7">
        <f t="shared" si="350"/>
        <v>0</v>
      </c>
      <c r="AP805" s="11">
        <f t="shared" si="350"/>
        <v>0</v>
      </c>
      <c r="AQ805" s="9">
        <f t="shared" si="350"/>
        <v>0</v>
      </c>
      <c r="AR805" s="8" t="str">
        <f t="shared" si="350"/>
        <v>J=</v>
      </c>
      <c r="AS805" s="65">
        <f t="shared" si="350"/>
        <v>44676</v>
      </c>
      <c r="AT805" s="12"/>
      <c r="AU805" s="12"/>
      <c r="AV805" s="22"/>
      <c r="AW805" s="12"/>
      <c r="AX805" s="12"/>
      <c r="AY805" s="12"/>
      <c r="AZ805" s="12"/>
      <c r="BA805" s="12"/>
      <c r="BB805" s="12"/>
      <c r="BC805" s="12"/>
      <c r="BD805" s="12"/>
      <c r="BE805" s="12"/>
      <c r="BF805" s="12"/>
      <c r="BG805" s="12"/>
      <c r="BH805" s="12"/>
      <c r="BI805" s="12"/>
      <c r="BJ805" s="12"/>
      <c r="BK805" s="12"/>
      <c r="BL805" s="12"/>
      <c r="BM805" s="12"/>
      <c r="BN805" s="12"/>
      <c r="BO805" s="12"/>
      <c r="BP805" s="12"/>
      <c r="BQ805" s="12"/>
      <c r="BR805" s="12"/>
      <c r="BS805" s="12"/>
      <c r="BT805" s="12"/>
      <c r="BU805" s="12"/>
      <c r="BV805" s="12"/>
      <c r="BW805" s="12"/>
      <c r="BX805" s="12"/>
      <c r="BY805" s="12"/>
      <c r="BZ805" s="12"/>
      <c r="CA805" s="12"/>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c r="DB805" s="12"/>
      <c r="DC805" s="12"/>
      <c r="DD805" s="12"/>
      <c r="DE805" s="12"/>
      <c r="DF805" s="12"/>
      <c r="DG805" s="12"/>
      <c r="DH805" s="12"/>
      <c r="DI805" s="12"/>
      <c r="DJ805" s="12"/>
      <c r="DK805" s="12"/>
      <c r="DL805" s="12"/>
      <c r="DM805" s="12"/>
      <c r="DN805" s="12"/>
      <c r="DO805" s="12"/>
      <c r="DP805" s="12"/>
      <c r="DQ805" s="12"/>
      <c r="DR805" s="12"/>
      <c r="DS805" s="12"/>
      <c r="DT805" s="12"/>
      <c r="DU805" s="12"/>
      <c r="DV805" s="12"/>
      <c r="DW805" s="12"/>
      <c r="DX805" s="12"/>
      <c r="DY805" s="12"/>
      <c r="DZ805" s="12"/>
      <c r="EA805" s="12"/>
      <c r="EB805" s="12"/>
      <c r="EC805" s="12"/>
      <c r="ED805" s="12"/>
      <c r="EE805" s="12"/>
      <c r="EF805" s="12"/>
      <c r="EG805" s="12"/>
      <c r="EH805" s="12"/>
      <c r="EI805" s="12"/>
      <c r="EJ805" s="12"/>
      <c r="EK805" s="12"/>
      <c r="EL805" s="12"/>
      <c r="EM805" s="12"/>
      <c r="EN805" s="12"/>
      <c r="EO805" s="12"/>
      <c r="EP805" s="12"/>
      <c r="EQ805" s="12"/>
      <c r="ER805" s="12"/>
      <c r="ES805" s="12"/>
      <c r="ET805" s="12"/>
      <c r="EU805" s="12"/>
      <c r="EV805" s="12"/>
      <c r="EW805" s="12"/>
      <c r="EX805" s="12"/>
      <c r="EY805" s="12"/>
      <c r="EZ805" s="12"/>
      <c r="FA805" s="12"/>
      <c r="FB805" s="12"/>
      <c r="FC805" s="12"/>
      <c r="FD805" s="12"/>
      <c r="FE805" s="12"/>
      <c r="FF805" s="12"/>
      <c r="FG805" s="12"/>
      <c r="FH805" s="12"/>
      <c r="FI805" s="12"/>
      <c r="FJ805" s="12"/>
      <c r="FK805" s="12"/>
      <c r="FL805" s="12"/>
      <c r="FM805" s="12"/>
      <c r="FN805" s="12"/>
      <c r="FO805" s="12"/>
      <c r="FP805" s="12"/>
      <c r="FQ805" s="12"/>
      <c r="FR805" s="12"/>
      <c r="FS805" s="12"/>
      <c r="FT805" s="12"/>
      <c r="FU805" s="12"/>
      <c r="FV805" s="12"/>
      <c r="FW805" s="12"/>
      <c r="FX805" s="12"/>
      <c r="FY805" s="12"/>
      <c r="FZ805" s="12"/>
      <c r="GA805" s="12"/>
      <c r="GB805" s="12"/>
      <c r="GC805" s="12"/>
      <c r="GD805" s="12"/>
      <c r="GE805" s="12"/>
      <c r="GF805" s="12"/>
      <c r="GG805" s="12"/>
      <c r="GH805" s="12"/>
      <c r="GI805" s="12"/>
      <c r="GJ805" s="12"/>
      <c r="GK805" s="12"/>
      <c r="GL805" s="12"/>
      <c r="GM805" s="12"/>
      <c r="GN805" s="12"/>
      <c r="GO805" s="12"/>
      <c r="GP805" s="12"/>
      <c r="GQ805" s="12"/>
      <c r="GR805" s="12"/>
    </row>
    <row r="806" spans="1:200" x14ac:dyDescent="0.2">
      <c r="A806" s="79">
        <f t="shared" si="336"/>
        <v>43878</v>
      </c>
      <c r="B806" s="80">
        <f t="shared" ca="1" si="342"/>
        <v>1162.2051799999999</v>
      </c>
      <c r="C806" s="81">
        <f t="shared" si="337"/>
        <v>1000</v>
      </c>
      <c r="D806" s="82">
        <f ca="1">IF(A806&lt;$B$1,VLOOKUP(A806,[1]DI!$A$4:$B$15000,2,FALSE),0)</f>
        <v>4.1500000000000002E-2</v>
      </c>
      <c r="E806" s="81">
        <f t="shared" ca="1" si="343"/>
        <v>1.6137000000000001E-4</v>
      </c>
      <c r="F806" s="83">
        <f t="shared" si="331"/>
        <v>1.1679999999999999</v>
      </c>
      <c r="G806" s="84">
        <f t="shared" ca="1" si="332"/>
        <v>1.0001884801600001</v>
      </c>
      <c r="H806" s="81">
        <f ca="1">TRUNC(PRODUCT(G$10:G805),15)</f>
        <v>1.1622051836568801</v>
      </c>
      <c r="I806" s="81">
        <f t="shared" si="338"/>
        <v>1</v>
      </c>
      <c r="J806" s="81">
        <f t="shared" ca="1" si="333"/>
        <v>1.1622051799999999</v>
      </c>
      <c r="K806" s="81">
        <f t="shared" ca="1" si="334"/>
        <v>162.20518000000001</v>
      </c>
      <c r="L806" s="85">
        <f>IF(VLOOKUP(A806,$U$12:$AD$125,8)=VLOOKUP(A805,$U$12:$AD$125,8),0,VLOOKUP(A806,U$12:$AD$125,8))</f>
        <v>0</v>
      </c>
      <c r="M806" s="86">
        <f>IF(L806&gt;0,VLOOKUP(L806,T$12:$AC$125,7),0)</f>
        <v>0</v>
      </c>
      <c r="N806" s="81">
        <f t="shared" si="339"/>
        <v>0</v>
      </c>
      <c r="O806" s="81">
        <f t="shared" ca="1" si="335"/>
        <v>162.20518000000001</v>
      </c>
      <c r="P806" s="87" t="str">
        <f t="shared" si="340"/>
        <v>J=</v>
      </c>
      <c r="Q806" s="88">
        <f t="shared" si="341"/>
        <v>44676</v>
      </c>
      <c r="R806" s="7"/>
      <c r="S806" s="7"/>
      <c r="T806" s="7"/>
      <c r="U806" s="7"/>
      <c r="V806" s="7"/>
      <c r="W806" s="7"/>
      <c r="X806" s="7"/>
      <c r="Y806" s="7"/>
      <c r="Z806" s="7"/>
      <c r="AA806" s="7"/>
      <c r="AB806" s="7"/>
      <c r="AC806" s="7"/>
      <c r="AD806" s="7"/>
      <c r="AE806" s="7"/>
      <c r="AF806" s="65">
        <f t="shared" si="348"/>
        <v>43701</v>
      </c>
      <c r="AG806" s="9">
        <f t="shared" ca="1" si="349"/>
        <v>1130.7610300000001</v>
      </c>
      <c r="AH806" s="9">
        <f t="shared" si="349"/>
        <v>1000</v>
      </c>
      <c r="AI806" s="4">
        <f t="shared" ca="1" si="349"/>
        <v>0</v>
      </c>
      <c r="AJ806" s="10">
        <f t="shared" ca="1" si="349"/>
        <v>0</v>
      </c>
      <c r="AK806" s="4">
        <f t="shared" si="349"/>
        <v>1.1679999999999999</v>
      </c>
      <c r="AL806" s="65">
        <f t="shared" si="346"/>
        <v>43701</v>
      </c>
      <c r="AM806" s="10">
        <f t="shared" ca="1" si="350"/>
        <v>1.1307610299999999</v>
      </c>
      <c r="AN806" s="9">
        <f t="shared" ca="1" si="350"/>
        <v>130.76103000000001</v>
      </c>
      <c r="AO806" s="7">
        <f t="shared" si="350"/>
        <v>0</v>
      </c>
      <c r="AP806" s="11">
        <f t="shared" si="350"/>
        <v>0</v>
      </c>
      <c r="AQ806" s="9">
        <f t="shared" si="350"/>
        <v>0</v>
      </c>
      <c r="AR806" s="8" t="str">
        <f t="shared" si="350"/>
        <v>J=</v>
      </c>
      <c r="AS806" s="65">
        <f t="shared" si="350"/>
        <v>44676</v>
      </c>
      <c r="AT806" s="12"/>
      <c r="AU806" s="12"/>
      <c r="AV806" s="22"/>
      <c r="AW806" s="12"/>
      <c r="AX806" s="12"/>
      <c r="AY806" s="12"/>
      <c r="AZ806" s="12"/>
      <c r="BA806" s="12"/>
      <c r="BB806" s="12"/>
      <c r="BC806" s="12"/>
      <c r="BD806" s="12"/>
      <c r="BE806" s="12"/>
      <c r="BF806" s="12"/>
      <c r="BG806" s="12"/>
      <c r="BH806" s="12"/>
      <c r="BI806" s="12"/>
      <c r="BJ806" s="12"/>
      <c r="BK806" s="12"/>
      <c r="BL806" s="12"/>
      <c r="BM806" s="12"/>
      <c r="BN806" s="12"/>
      <c r="BO806" s="12"/>
      <c r="BP806" s="12"/>
      <c r="BQ806" s="12"/>
      <c r="BR806" s="12"/>
      <c r="BS806" s="12"/>
      <c r="BT806" s="12"/>
      <c r="BU806" s="12"/>
      <c r="BV806" s="12"/>
      <c r="BW806" s="12"/>
      <c r="BX806" s="12"/>
      <c r="BY806" s="12"/>
      <c r="BZ806" s="12"/>
      <c r="CA806" s="12"/>
      <c r="CB806" s="12"/>
      <c r="CC806" s="12"/>
      <c r="CD806" s="12"/>
      <c r="CE806" s="12"/>
      <c r="CF806" s="12"/>
      <c r="CG806" s="12"/>
      <c r="CH806" s="12"/>
      <c r="CI806" s="12"/>
      <c r="CJ806" s="12"/>
      <c r="CK806" s="12"/>
      <c r="CL806" s="12"/>
      <c r="CM806" s="12"/>
      <c r="CN806" s="12"/>
      <c r="CO806" s="12"/>
      <c r="CP806" s="12"/>
      <c r="CQ806" s="12"/>
      <c r="CR806" s="12"/>
      <c r="CS806" s="12"/>
      <c r="CT806" s="12"/>
      <c r="CU806" s="12"/>
      <c r="CV806" s="12"/>
      <c r="CW806" s="12"/>
      <c r="CX806" s="12"/>
      <c r="CY806" s="12"/>
      <c r="CZ806" s="12"/>
      <c r="DA806" s="12"/>
      <c r="DB806" s="12"/>
      <c r="DC806" s="12"/>
      <c r="DD806" s="12"/>
      <c r="DE806" s="12"/>
      <c r="DF806" s="12"/>
      <c r="DG806" s="12"/>
      <c r="DH806" s="12"/>
      <c r="DI806" s="12"/>
      <c r="DJ806" s="12"/>
      <c r="DK806" s="12"/>
      <c r="DL806" s="12"/>
      <c r="DM806" s="12"/>
      <c r="DN806" s="12"/>
      <c r="DO806" s="12"/>
      <c r="DP806" s="12"/>
      <c r="DQ806" s="12"/>
      <c r="DR806" s="12"/>
      <c r="DS806" s="12"/>
      <c r="DT806" s="12"/>
      <c r="DU806" s="12"/>
      <c r="DV806" s="12"/>
      <c r="DW806" s="12"/>
      <c r="DX806" s="12"/>
      <c r="DY806" s="12"/>
      <c r="DZ806" s="12"/>
      <c r="EA806" s="12"/>
      <c r="EB806" s="12"/>
      <c r="EC806" s="12"/>
      <c r="ED806" s="12"/>
      <c r="EE806" s="12"/>
      <c r="EF806" s="12"/>
      <c r="EG806" s="12"/>
      <c r="EH806" s="12"/>
      <c r="EI806" s="12"/>
      <c r="EJ806" s="12"/>
      <c r="EK806" s="12"/>
      <c r="EL806" s="12"/>
      <c r="EM806" s="12"/>
      <c r="EN806" s="12"/>
      <c r="EO806" s="12"/>
      <c r="EP806" s="12"/>
      <c r="EQ806" s="12"/>
      <c r="ER806" s="12"/>
      <c r="ES806" s="12"/>
      <c r="ET806" s="12"/>
      <c r="EU806" s="12"/>
      <c r="EV806" s="12"/>
      <c r="EW806" s="12"/>
      <c r="EX806" s="12"/>
      <c r="EY806" s="12"/>
      <c r="EZ806" s="12"/>
      <c r="FA806" s="12"/>
      <c r="FB806" s="12"/>
      <c r="FC806" s="12"/>
      <c r="FD806" s="12"/>
      <c r="FE806" s="12"/>
      <c r="FF806" s="12"/>
      <c r="FG806" s="12"/>
      <c r="FH806" s="12"/>
      <c r="FI806" s="12"/>
      <c r="FJ806" s="12"/>
      <c r="FK806" s="12"/>
      <c r="FL806" s="12"/>
      <c r="FM806" s="12"/>
      <c r="FN806" s="12"/>
      <c r="FO806" s="12"/>
      <c r="FP806" s="12"/>
      <c r="FQ806" s="12"/>
      <c r="FR806" s="12"/>
      <c r="FS806" s="12"/>
      <c r="FT806" s="12"/>
      <c r="FU806" s="12"/>
      <c r="FV806" s="12"/>
      <c r="FW806" s="12"/>
      <c r="FX806" s="12"/>
      <c r="FY806" s="12"/>
      <c r="FZ806" s="12"/>
      <c r="GA806" s="12"/>
      <c r="GB806" s="12"/>
      <c r="GC806" s="12"/>
      <c r="GD806" s="12"/>
      <c r="GE806" s="12"/>
      <c r="GF806" s="12"/>
      <c r="GG806" s="12"/>
      <c r="GH806" s="12"/>
      <c r="GI806" s="12"/>
      <c r="GJ806" s="12"/>
      <c r="GK806" s="12"/>
      <c r="GL806" s="12"/>
      <c r="GM806" s="12"/>
      <c r="GN806" s="12"/>
      <c r="GO806" s="12"/>
      <c r="GP806" s="12"/>
      <c r="GQ806" s="12"/>
      <c r="GR806" s="12"/>
    </row>
    <row r="807" spans="1:200" x14ac:dyDescent="0.2">
      <c r="A807" s="79">
        <f t="shared" si="336"/>
        <v>43879</v>
      </c>
      <c r="B807" s="80">
        <f t="shared" ca="1" si="342"/>
        <v>1162.4242400000001</v>
      </c>
      <c r="C807" s="81">
        <f t="shared" si="337"/>
        <v>1000</v>
      </c>
      <c r="D807" s="82">
        <f ca="1">IF(A807&lt;$B$1,VLOOKUP(A807,[1]DI!$A$4:$B$15000,2,FALSE),0)</f>
        <v>4.1500000000000002E-2</v>
      </c>
      <c r="E807" s="81">
        <f t="shared" ca="1" si="343"/>
        <v>1.6137000000000001E-4</v>
      </c>
      <c r="F807" s="83">
        <f t="shared" si="331"/>
        <v>1.1679999999999999</v>
      </c>
      <c r="G807" s="84">
        <f t="shared" ca="1" si="332"/>
        <v>1.0001884801600001</v>
      </c>
      <c r="H807" s="81">
        <f ca="1">TRUNC(PRODUCT(G$10:G806),15)</f>
        <v>1.1624242362758399</v>
      </c>
      <c r="I807" s="81">
        <f t="shared" si="338"/>
        <v>1</v>
      </c>
      <c r="J807" s="81">
        <f t="shared" ca="1" si="333"/>
        <v>1.16242424</v>
      </c>
      <c r="K807" s="81">
        <f t="shared" ca="1" si="334"/>
        <v>162.42424</v>
      </c>
      <c r="L807" s="85">
        <f>IF(VLOOKUP(A807,$U$12:$AD$125,8)=VLOOKUP(A806,$U$12:$AD$125,8),0,VLOOKUP(A807,U$12:$AD$125,8))</f>
        <v>0</v>
      </c>
      <c r="M807" s="86">
        <f>IF(L807&gt;0,VLOOKUP(L807,T$12:$AC$125,7),0)</f>
        <v>0</v>
      </c>
      <c r="N807" s="81">
        <f t="shared" si="339"/>
        <v>0</v>
      </c>
      <c r="O807" s="81">
        <f t="shared" ca="1" si="335"/>
        <v>162.42424</v>
      </c>
      <c r="P807" s="87" t="str">
        <f t="shared" si="340"/>
        <v>J=</v>
      </c>
      <c r="Q807" s="88">
        <f t="shared" si="341"/>
        <v>44676</v>
      </c>
      <c r="R807" s="7"/>
      <c r="S807" s="7"/>
      <c r="T807" s="7"/>
      <c r="U807" s="7"/>
      <c r="V807" s="7"/>
      <c r="W807" s="7"/>
      <c r="X807" s="7"/>
      <c r="Y807" s="7"/>
      <c r="Z807" s="7"/>
      <c r="AA807" s="7"/>
      <c r="AB807" s="7"/>
      <c r="AC807" s="7"/>
      <c r="AD807" s="7"/>
      <c r="AE807" s="7"/>
      <c r="AF807" s="65">
        <f t="shared" si="348"/>
        <v>43702</v>
      </c>
      <c r="AG807" s="9">
        <f t="shared" ca="1" si="349"/>
        <v>1130.7610300000001</v>
      </c>
      <c r="AH807" s="9">
        <f t="shared" si="349"/>
        <v>1000</v>
      </c>
      <c r="AI807" s="4">
        <f t="shared" ca="1" si="349"/>
        <v>0</v>
      </c>
      <c r="AJ807" s="10">
        <f t="shared" ca="1" si="349"/>
        <v>0</v>
      </c>
      <c r="AK807" s="4">
        <f t="shared" si="349"/>
        <v>1.1679999999999999</v>
      </c>
      <c r="AL807" s="65">
        <f t="shared" si="346"/>
        <v>43702</v>
      </c>
      <c r="AM807" s="10">
        <f t="shared" ca="1" si="350"/>
        <v>1.1307610299999999</v>
      </c>
      <c r="AN807" s="9">
        <f t="shared" ca="1" si="350"/>
        <v>130.76103000000001</v>
      </c>
      <c r="AO807" s="7">
        <f t="shared" si="350"/>
        <v>0</v>
      </c>
      <c r="AP807" s="11">
        <f t="shared" si="350"/>
        <v>0</v>
      </c>
      <c r="AQ807" s="9">
        <f t="shared" si="350"/>
        <v>0</v>
      </c>
      <c r="AR807" s="8" t="str">
        <f t="shared" si="350"/>
        <v>J=</v>
      </c>
      <c r="AS807" s="65">
        <f t="shared" si="350"/>
        <v>44676</v>
      </c>
      <c r="AT807" s="12"/>
      <c r="AU807" s="12"/>
      <c r="AV807" s="22"/>
      <c r="AW807" s="12"/>
      <c r="AX807" s="12"/>
      <c r="AY807" s="12"/>
      <c r="AZ807" s="12"/>
      <c r="BA807" s="12"/>
      <c r="BB807" s="12"/>
      <c r="BC807" s="12"/>
      <c r="BD807" s="12"/>
      <c r="BE807" s="12"/>
      <c r="BF807" s="12"/>
      <c r="BG807" s="12"/>
      <c r="BH807" s="12"/>
      <c r="BI807" s="12"/>
      <c r="BJ807" s="12"/>
      <c r="BK807" s="12"/>
      <c r="BL807" s="12"/>
      <c r="BM807" s="12"/>
      <c r="BN807" s="12"/>
      <c r="BO807" s="12"/>
      <c r="BP807" s="12"/>
      <c r="BQ807" s="12"/>
      <c r="BR807" s="12"/>
      <c r="BS807" s="12"/>
      <c r="BT807" s="12"/>
      <c r="BU807" s="12"/>
      <c r="BV807" s="12"/>
      <c r="BW807" s="12"/>
      <c r="BX807" s="12"/>
      <c r="BY807" s="12"/>
      <c r="BZ807" s="12"/>
      <c r="CA807" s="12"/>
      <c r="CB807" s="12"/>
      <c r="CC807" s="12"/>
      <c r="CD807" s="12"/>
      <c r="CE807" s="12"/>
      <c r="CF807" s="12"/>
      <c r="CG807" s="12"/>
      <c r="CH807" s="12"/>
      <c r="CI807" s="12"/>
      <c r="CJ807" s="12"/>
      <c r="CK807" s="12"/>
      <c r="CL807" s="12"/>
      <c r="CM807" s="12"/>
      <c r="CN807" s="12"/>
      <c r="CO807" s="12"/>
      <c r="CP807" s="12"/>
      <c r="CQ807" s="12"/>
      <c r="CR807" s="12"/>
      <c r="CS807" s="12"/>
      <c r="CT807" s="12"/>
      <c r="CU807" s="12"/>
      <c r="CV807" s="12"/>
      <c r="CW807" s="12"/>
      <c r="CX807" s="12"/>
      <c r="CY807" s="12"/>
      <c r="CZ807" s="12"/>
      <c r="DA807" s="12"/>
      <c r="DB807" s="12"/>
      <c r="DC807" s="12"/>
      <c r="DD807" s="12"/>
      <c r="DE807" s="12"/>
      <c r="DF807" s="12"/>
      <c r="DG807" s="12"/>
      <c r="DH807" s="12"/>
      <c r="DI807" s="12"/>
      <c r="DJ807" s="12"/>
      <c r="DK807" s="12"/>
      <c r="DL807" s="12"/>
      <c r="DM807" s="12"/>
      <c r="DN807" s="12"/>
      <c r="DO807" s="12"/>
      <c r="DP807" s="12"/>
      <c r="DQ807" s="12"/>
      <c r="DR807" s="12"/>
      <c r="DS807" s="12"/>
      <c r="DT807" s="12"/>
      <c r="DU807" s="12"/>
      <c r="DV807" s="12"/>
      <c r="DW807" s="12"/>
      <c r="DX807" s="12"/>
      <c r="DY807" s="12"/>
      <c r="DZ807" s="12"/>
      <c r="EA807" s="12"/>
      <c r="EB807" s="12"/>
      <c r="EC807" s="12"/>
      <c r="ED807" s="12"/>
      <c r="EE807" s="12"/>
      <c r="EF807" s="12"/>
      <c r="EG807" s="12"/>
      <c r="EH807" s="12"/>
      <c r="EI807" s="12"/>
      <c r="EJ807" s="12"/>
      <c r="EK807" s="12"/>
      <c r="EL807" s="12"/>
      <c r="EM807" s="12"/>
      <c r="EN807" s="12"/>
      <c r="EO807" s="12"/>
      <c r="EP807" s="12"/>
      <c r="EQ807" s="12"/>
      <c r="ER807" s="12"/>
      <c r="ES807" s="12"/>
      <c r="ET807" s="12"/>
      <c r="EU807" s="12"/>
      <c r="EV807" s="12"/>
      <c r="EW807" s="12"/>
      <c r="EX807" s="12"/>
      <c r="EY807" s="12"/>
      <c r="EZ807" s="12"/>
      <c r="FA807" s="12"/>
      <c r="FB807" s="12"/>
      <c r="FC807" s="12"/>
      <c r="FD807" s="12"/>
      <c r="FE807" s="12"/>
      <c r="FF807" s="12"/>
      <c r="FG807" s="12"/>
      <c r="FH807" s="12"/>
      <c r="FI807" s="12"/>
      <c r="FJ807" s="12"/>
      <c r="FK807" s="12"/>
      <c r="FL807" s="12"/>
      <c r="FM807" s="12"/>
      <c r="FN807" s="12"/>
      <c r="FO807" s="12"/>
      <c r="FP807" s="12"/>
      <c r="FQ807" s="12"/>
      <c r="FR807" s="12"/>
      <c r="FS807" s="12"/>
      <c r="FT807" s="12"/>
      <c r="FU807" s="12"/>
      <c r="FV807" s="12"/>
      <c r="FW807" s="12"/>
      <c r="FX807" s="12"/>
      <c r="FY807" s="12"/>
      <c r="FZ807" s="12"/>
      <c r="GA807" s="12"/>
      <c r="GB807" s="12"/>
      <c r="GC807" s="12"/>
      <c r="GD807" s="12"/>
      <c r="GE807" s="12"/>
      <c r="GF807" s="12"/>
      <c r="GG807" s="12"/>
      <c r="GH807" s="12"/>
      <c r="GI807" s="12"/>
      <c r="GJ807" s="12"/>
      <c r="GK807" s="12"/>
      <c r="GL807" s="12"/>
      <c r="GM807" s="12"/>
      <c r="GN807" s="12"/>
      <c r="GO807" s="12"/>
      <c r="GP807" s="12"/>
      <c r="GQ807" s="12"/>
      <c r="GR807" s="12"/>
    </row>
    <row r="808" spans="1:200" x14ac:dyDescent="0.2">
      <c r="A808" s="79">
        <f t="shared" si="336"/>
        <v>43880</v>
      </c>
      <c r="B808" s="80">
        <f t="shared" ca="1" si="342"/>
        <v>1162.6433299999999</v>
      </c>
      <c r="C808" s="81">
        <f t="shared" si="337"/>
        <v>1000</v>
      </c>
      <c r="D808" s="82">
        <f ca="1">IF(A808&lt;$B$1,VLOOKUP(A808,[1]DI!$A$4:$B$15000,2,FALSE),0)</f>
        <v>4.1500000000000002E-2</v>
      </c>
      <c r="E808" s="81">
        <f t="shared" ca="1" si="343"/>
        <v>1.6137000000000001E-4</v>
      </c>
      <c r="F808" s="83">
        <f t="shared" si="331"/>
        <v>1.1679999999999999</v>
      </c>
      <c r="G808" s="84">
        <f t="shared" ca="1" si="332"/>
        <v>1.0001884801600001</v>
      </c>
      <c r="H808" s="81">
        <f ca="1">TRUNC(PRODUCT(G$10:G807),15)</f>
        <v>1.1626433301818899</v>
      </c>
      <c r="I808" s="81">
        <f t="shared" si="338"/>
        <v>1</v>
      </c>
      <c r="J808" s="81">
        <f t="shared" ca="1" si="333"/>
        <v>1.1626433300000001</v>
      </c>
      <c r="K808" s="81">
        <f t="shared" ca="1" si="334"/>
        <v>162.64332999999999</v>
      </c>
      <c r="L808" s="85">
        <f>IF(VLOOKUP(A808,$U$12:$AD$125,8)=VLOOKUP(A807,$U$12:$AD$125,8),0,VLOOKUP(A808,U$12:$AD$125,8))</f>
        <v>0</v>
      </c>
      <c r="M808" s="86">
        <f>IF(L808&gt;0,VLOOKUP(L808,T$12:$AC$125,7),0)</f>
        <v>0</v>
      </c>
      <c r="N808" s="81">
        <f t="shared" si="339"/>
        <v>0</v>
      </c>
      <c r="O808" s="81">
        <f t="shared" ca="1" si="335"/>
        <v>162.64332999999999</v>
      </c>
      <c r="P808" s="87" t="str">
        <f t="shared" si="340"/>
        <v>J=</v>
      </c>
      <c r="Q808" s="88">
        <f t="shared" si="341"/>
        <v>44676</v>
      </c>
      <c r="R808" s="7"/>
      <c r="S808" s="7"/>
      <c r="T808" s="7"/>
      <c r="U808" s="7"/>
      <c r="V808" s="7"/>
      <c r="W808" s="7"/>
      <c r="X808" s="7"/>
      <c r="Y808" s="7"/>
      <c r="Z808" s="7"/>
      <c r="AA808" s="7"/>
      <c r="AB808" s="7"/>
      <c r="AC808" s="7"/>
      <c r="AD808" s="7"/>
      <c r="AE808" s="7"/>
      <c r="AF808" s="65">
        <f t="shared" si="348"/>
        <v>43703</v>
      </c>
      <c r="AG808" s="9">
        <f t="shared" ca="1" si="349"/>
        <v>1130.7610300000001</v>
      </c>
      <c r="AH808" s="9">
        <f t="shared" si="349"/>
        <v>1000</v>
      </c>
      <c r="AI808" s="4">
        <f t="shared" ca="1" si="349"/>
        <v>5.8999999999999997E-2</v>
      </c>
      <c r="AJ808" s="10">
        <f t="shared" ca="1" si="349"/>
        <v>2.2751E-4</v>
      </c>
      <c r="AK808" s="4">
        <f t="shared" si="349"/>
        <v>1.1679999999999999</v>
      </c>
      <c r="AL808" s="65">
        <f t="shared" si="346"/>
        <v>43703</v>
      </c>
      <c r="AM808" s="10">
        <f t="shared" ca="1" si="350"/>
        <v>1.1307610299999999</v>
      </c>
      <c r="AN808" s="9">
        <f t="shared" ca="1" si="350"/>
        <v>130.76103000000001</v>
      </c>
      <c r="AO808" s="7">
        <f t="shared" si="350"/>
        <v>0</v>
      </c>
      <c r="AP808" s="11">
        <f t="shared" si="350"/>
        <v>0</v>
      </c>
      <c r="AQ808" s="9">
        <f t="shared" si="350"/>
        <v>0</v>
      </c>
      <c r="AR808" s="8" t="str">
        <f t="shared" si="350"/>
        <v>J=</v>
      </c>
      <c r="AS808" s="65">
        <f t="shared" si="350"/>
        <v>44676</v>
      </c>
      <c r="AT808" s="12"/>
      <c r="AU808" s="12"/>
      <c r="AV808" s="22"/>
      <c r="AW808" s="12"/>
      <c r="AX808" s="12"/>
      <c r="AY808" s="12"/>
      <c r="AZ808" s="12"/>
      <c r="BA808" s="12"/>
      <c r="BB808" s="12"/>
      <c r="BC808" s="12"/>
      <c r="BD808" s="12"/>
      <c r="BE808" s="12"/>
      <c r="BF808" s="12"/>
      <c r="BG808" s="12"/>
      <c r="BH808" s="12"/>
      <c r="BI808" s="12"/>
      <c r="BJ808" s="12"/>
      <c r="BK808" s="12"/>
      <c r="BL808" s="12"/>
      <c r="BM808" s="12"/>
      <c r="BN808" s="12"/>
      <c r="BO808" s="12"/>
      <c r="BP808" s="12"/>
      <c r="BQ808" s="12"/>
      <c r="BR808" s="12"/>
      <c r="BS808" s="12"/>
      <c r="BT808" s="12"/>
      <c r="BU808" s="12"/>
      <c r="BV808" s="12"/>
      <c r="BW808" s="12"/>
      <c r="BX808" s="12"/>
      <c r="BY808" s="12"/>
      <c r="BZ808" s="12"/>
      <c r="CA808" s="12"/>
      <c r="CB808" s="12"/>
      <c r="CC808" s="12"/>
      <c r="CD808" s="12"/>
      <c r="CE808" s="12"/>
      <c r="CF808" s="12"/>
      <c r="CG808" s="12"/>
      <c r="CH808" s="12"/>
      <c r="CI808" s="12"/>
      <c r="CJ808" s="12"/>
      <c r="CK808" s="12"/>
      <c r="CL808" s="12"/>
      <c r="CM808" s="12"/>
      <c r="CN808" s="12"/>
      <c r="CO808" s="12"/>
      <c r="CP808" s="12"/>
      <c r="CQ808" s="12"/>
      <c r="CR808" s="12"/>
      <c r="CS808" s="12"/>
      <c r="CT808" s="12"/>
      <c r="CU808" s="12"/>
      <c r="CV808" s="12"/>
      <c r="CW808" s="12"/>
      <c r="CX808" s="12"/>
      <c r="CY808" s="12"/>
      <c r="CZ808" s="12"/>
      <c r="DA808" s="12"/>
      <c r="DB808" s="12"/>
      <c r="DC808" s="12"/>
      <c r="DD808" s="12"/>
      <c r="DE808" s="12"/>
      <c r="DF808" s="12"/>
      <c r="DG808" s="12"/>
      <c r="DH808" s="12"/>
      <c r="DI808" s="12"/>
      <c r="DJ808" s="12"/>
      <c r="DK808" s="12"/>
      <c r="DL808" s="12"/>
      <c r="DM808" s="12"/>
      <c r="DN808" s="12"/>
      <c r="DO808" s="12"/>
      <c r="DP808" s="12"/>
      <c r="DQ808" s="12"/>
      <c r="DR808" s="12"/>
      <c r="DS808" s="12"/>
      <c r="DT808" s="12"/>
      <c r="DU808" s="12"/>
      <c r="DV808" s="12"/>
      <c r="DW808" s="12"/>
      <c r="DX808" s="12"/>
      <c r="DY808" s="12"/>
      <c r="DZ808" s="12"/>
      <c r="EA808" s="12"/>
      <c r="EB808" s="12"/>
      <c r="EC808" s="12"/>
      <c r="ED808" s="12"/>
      <c r="EE808" s="12"/>
      <c r="EF808" s="12"/>
      <c r="EG808" s="12"/>
      <c r="EH808" s="12"/>
      <c r="EI808" s="12"/>
      <c r="EJ808" s="12"/>
      <c r="EK808" s="12"/>
      <c r="EL808" s="12"/>
      <c r="EM808" s="12"/>
      <c r="EN808" s="12"/>
      <c r="EO808" s="12"/>
      <c r="EP808" s="12"/>
      <c r="EQ808" s="12"/>
      <c r="ER808" s="12"/>
      <c r="ES808" s="12"/>
      <c r="ET808" s="12"/>
      <c r="EU808" s="12"/>
      <c r="EV808" s="12"/>
      <c r="EW808" s="12"/>
      <c r="EX808" s="12"/>
      <c r="EY808" s="12"/>
      <c r="EZ808" s="12"/>
      <c r="FA808" s="12"/>
      <c r="FB808" s="12"/>
      <c r="FC808" s="12"/>
      <c r="FD808" s="12"/>
      <c r="FE808" s="12"/>
      <c r="FF808" s="12"/>
      <c r="FG808" s="12"/>
      <c r="FH808" s="12"/>
      <c r="FI808" s="12"/>
      <c r="FJ808" s="12"/>
      <c r="FK808" s="12"/>
      <c r="FL808" s="12"/>
      <c r="FM808" s="12"/>
      <c r="FN808" s="12"/>
      <c r="FO808" s="12"/>
      <c r="FP808" s="12"/>
      <c r="FQ808" s="12"/>
      <c r="FR808" s="12"/>
      <c r="FS808" s="12"/>
      <c r="FT808" s="12"/>
      <c r="FU808" s="12"/>
      <c r="FV808" s="12"/>
      <c r="FW808" s="12"/>
      <c r="FX808" s="12"/>
      <c r="FY808" s="12"/>
      <c r="FZ808" s="12"/>
      <c r="GA808" s="12"/>
      <c r="GB808" s="12"/>
      <c r="GC808" s="12"/>
      <c r="GD808" s="12"/>
      <c r="GE808" s="12"/>
      <c r="GF808" s="12"/>
      <c r="GG808" s="12"/>
      <c r="GH808" s="12"/>
      <c r="GI808" s="12"/>
      <c r="GJ808" s="12"/>
      <c r="GK808" s="12"/>
      <c r="GL808" s="12"/>
      <c r="GM808" s="12"/>
      <c r="GN808" s="12"/>
      <c r="GO808" s="12"/>
      <c r="GP808" s="12"/>
      <c r="GQ808" s="12"/>
      <c r="GR808" s="12"/>
    </row>
    <row r="809" spans="1:200" x14ac:dyDescent="0.2">
      <c r="A809" s="79">
        <f t="shared" si="336"/>
        <v>43881</v>
      </c>
      <c r="B809" s="80">
        <f t="shared" ca="1" si="342"/>
        <v>1162.86247</v>
      </c>
      <c r="C809" s="81">
        <f t="shared" si="337"/>
        <v>1000</v>
      </c>
      <c r="D809" s="82">
        <f ca="1">IF(A809&lt;$B$1,VLOOKUP(A809,[1]DI!$A$4:$B$15000,2,FALSE),0)</f>
        <v>4.1500000000000002E-2</v>
      </c>
      <c r="E809" s="81">
        <f t="shared" ca="1" si="343"/>
        <v>1.6137000000000001E-4</v>
      </c>
      <c r="F809" s="83">
        <f t="shared" si="331"/>
        <v>1.1679999999999999</v>
      </c>
      <c r="G809" s="84">
        <f t="shared" ca="1" si="332"/>
        <v>1.0001884801600001</v>
      </c>
      <c r="H809" s="81">
        <f ca="1">TRUNC(PRODUCT(G$10:G808),15)</f>
        <v>1.1628624653827799</v>
      </c>
      <c r="I809" s="81">
        <f t="shared" si="338"/>
        <v>1</v>
      </c>
      <c r="J809" s="81">
        <f t="shared" ca="1" si="333"/>
        <v>1.1628624700000001</v>
      </c>
      <c r="K809" s="81">
        <f t="shared" ca="1" si="334"/>
        <v>162.86247</v>
      </c>
      <c r="L809" s="85">
        <f>IF(VLOOKUP(A809,$U$12:$AD$125,8)=VLOOKUP(A808,$U$12:$AD$125,8),0,VLOOKUP(A809,U$12:$AD$125,8))</f>
        <v>0</v>
      </c>
      <c r="M809" s="86">
        <f>IF(L809&gt;0,VLOOKUP(L809,T$12:$AC$125,7),0)</f>
        <v>0</v>
      </c>
      <c r="N809" s="81">
        <f t="shared" si="339"/>
        <v>0</v>
      </c>
      <c r="O809" s="81">
        <f t="shared" ca="1" si="335"/>
        <v>162.86247</v>
      </c>
      <c r="P809" s="87" t="str">
        <f t="shared" si="340"/>
        <v>J=</v>
      </c>
      <c r="Q809" s="88">
        <f t="shared" si="341"/>
        <v>44676</v>
      </c>
      <c r="R809" s="7"/>
      <c r="S809" s="7"/>
      <c r="T809" s="7"/>
      <c r="U809" s="7"/>
      <c r="V809" s="7"/>
      <c r="W809" s="7"/>
      <c r="X809" s="7"/>
      <c r="Y809" s="7"/>
      <c r="Z809" s="7"/>
      <c r="AA809" s="7"/>
      <c r="AB809" s="7"/>
      <c r="AC809" s="7"/>
      <c r="AD809" s="7"/>
      <c r="AE809" s="7"/>
      <c r="AF809" s="65">
        <f t="shared" si="348"/>
        <v>43704</v>
      </c>
      <c r="AG809" s="9">
        <f t="shared" ca="1" si="349"/>
        <v>1131.06151</v>
      </c>
      <c r="AH809" s="9">
        <f t="shared" si="349"/>
        <v>1000</v>
      </c>
      <c r="AI809" s="4">
        <f t="shared" ca="1" si="349"/>
        <v>5.8999999999999997E-2</v>
      </c>
      <c r="AJ809" s="10">
        <f t="shared" ca="1" si="349"/>
        <v>2.2751E-4</v>
      </c>
      <c r="AK809" s="4">
        <f t="shared" si="349"/>
        <v>1.1679999999999999</v>
      </c>
      <c r="AL809" s="65">
        <f t="shared" si="346"/>
        <v>43704</v>
      </c>
      <c r="AM809" s="10">
        <f t="shared" ca="1" si="350"/>
        <v>1.1310615100000001</v>
      </c>
      <c r="AN809" s="9">
        <f t="shared" ca="1" si="350"/>
        <v>131.06151</v>
      </c>
      <c r="AO809" s="7">
        <f t="shared" si="350"/>
        <v>0</v>
      </c>
      <c r="AP809" s="11">
        <f t="shared" si="350"/>
        <v>0</v>
      </c>
      <c r="AQ809" s="9">
        <f t="shared" si="350"/>
        <v>0</v>
      </c>
      <c r="AR809" s="8" t="str">
        <f t="shared" si="350"/>
        <v>J=</v>
      </c>
      <c r="AS809" s="65">
        <f t="shared" si="350"/>
        <v>44676</v>
      </c>
      <c r="AT809" s="12"/>
      <c r="AU809" s="12"/>
      <c r="AV809" s="22"/>
      <c r="AW809" s="12"/>
      <c r="AX809" s="12"/>
      <c r="AY809" s="12"/>
      <c r="AZ809" s="12"/>
      <c r="BA809" s="12"/>
      <c r="BB809" s="12"/>
      <c r="BC809" s="12"/>
      <c r="BD809" s="12"/>
      <c r="BE809" s="12"/>
      <c r="BF809" s="12"/>
      <c r="BG809" s="12"/>
      <c r="BH809" s="12"/>
      <c r="BI809" s="12"/>
      <c r="BJ809" s="12"/>
      <c r="BK809" s="12"/>
      <c r="BL809" s="12"/>
      <c r="BM809" s="12"/>
      <c r="BN809" s="12"/>
      <c r="BO809" s="12"/>
      <c r="BP809" s="12"/>
      <c r="BQ809" s="12"/>
      <c r="BR809" s="12"/>
      <c r="BS809" s="12"/>
      <c r="BT809" s="12"/>
      <c r="BU809" s="12"/>
      <c r="BV809" s="12"/>
      <c r="BW809" s="12"/>
      <c r="BX809" s="12"/>
      <c r="BY809" s="12"/>
      <c r="BZ809" s="12"/>
      <c r="CA809" s="12"/>
      <c r="CB809" s="12"/>
      <c r="CC809" s="12"/>
      <c r="CD809" s="12"/>
      <c r="CE809" s="12"/>
      <c r="CF809" s="12"/>
      <c r="CG809" s="12"/>
      <c r="CH809" s="12"/>
      <c r="CI809" s="12"/>
      <c r="CJ809" s="12"/>
      <c r="CK809" s="12"/>
      <c r="CL809" s="12"/>
      <c r="CM809" s="12"/>
      <c r="CN809" s="12"/>
      <c r="CO809" s="12"/>
      <c r="CP809" s="12"/>
      <c r="CQ809" s="12"/>
      <c r="CR809" s="12"/>
      <c r="CS809" s="12"/>
      <c r="CT809" s="12"/>
      <c r="CU809" s="12"/>
      <c r="CV809" s="12"/>
      <c r="CW809" s="12"/>
      <c r="CX809" s="12"/>
      <c r="CY809" s="12"/>
      <c r="CZ809" s="12"/>
      <c r="DA809" s="12"/>
      <c r="DB809" s="12"/>
      <c r="DC809" s="12"/>
      <c r="DD809" s="12"/>
      <c r="DE809" s="12"/>
      <c r="DF809" s="12"/>
      <c r="DG809" s="12"/>
      <c r="DH809" s="12"/>
      <c r="DI809" s="12"/>
      <c r="DJ809" s="12"/>
      <c r="DK809" s="12"/>
      <c r="DL809" s="12"/>
      <c r="DM809" s="12"/>
      <c r="DN809" s="12"/>
      <c r="DO809" s="12"/>
      <c r="DP809" s="12"/>
      <c r="DQ809" s="12"/>
      <c r="DR809" s="12"/>
      <c r="DS809" s="12"/>
      <c r="DT809" s="12"/>
      <c r="DU809" s="12"/>
      <c r="DV809" s="12"/>
      <c r="DW809" s="1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c r="EU809" s="12"/>
      <c r="EV809" s="12"/>
      <c r="EW809" s="12"/>
      <c r="EX809" s="12"/>
      <c r="EY809" s="12"/>
      <c r="EZ809" s="12"/>
      <c r="FA809" s="12"/>
      <c r="FB809" s="12"/>
      <c r="FC809" s="12"/>
      <c r="FD809" s="12"/>
      <c r="FE809" s="12"/>
      <c r="FF809" s="12"/>
      <c r="FG809" s="12"/>
      <c r="FH809" s="12"/>
      <c r="FI809" s="12"/>
      <c r="FJ809" s="12"/>
      <c r="FK809" s="12"/>
      <c r="FL809" s="12"/>
      <c r="FM809" s="12"/>
      <c r="FN809" s="12"/>
      <c r="FO809" s="12"/>
      <c r="FP809" s="12"/>
      <c r="FQ809" s="12"/>
      <c r="FR809" s="12"/>
      <c r="FS809" s="12"/>
      <c r="FT809" s="12"/>
      <c r="FU809" s="12"/>
      <c r="FV809" s="12"/>
      <c r="FW809" s="12"/>
      <c r="FX809" s="12"/>
      <c r="FY809" s="12"/>
      <c r="FZ809" s="12"/>
      <c r="GA809" s="12"/>
      <c r="GB809" s="12"/>
      <c r="GC809" s="12"/>
      <c r="GD809" s="12"/>
      <c r="GE809" s="12"/>
      <c r="GF809" s="12"/>
      <c r="GG809" s="12"/>
      <c r="GH809" s="12"/>
      <c r="GI809" s="12"/>
      <c r="GJ809" s="12"/>
      <c r="GK809" s="12"/>
      <c r="GL809" s="12"/>
      <c r="GM809" s="12"/>
      <c r="GN809" s="12"/>
      <c r="GO809" s="12"/>
      <c r="GP809" s="12"/>
      <c r="GQ809" s="12"/>
      <c r="GR809" s="12"/>
    </row>
    <row r="810" spans="1:200" x14ac:dyDescent="0.2">
      <c r="A810" s="79">
        <f t="shared" si="336"/>
        <v>43882</v>
      </c>
      <c r="B810" s="80">
        <f t="shared" ca="1" si="342"/>
        <v>1163.0816399999999</v>
      </c>
      <c r="C810" s="81">
        <f t="shared" si="337"/>
        <v>1000</v>
      </c>
      <c r="D810" s="82">
        <f ca="1">IF(A810&lt;$B$1,VLOOKUP(A810,[1]DI!$A$4:$B$15000,2,FALSE),0)</f>
        <v>4.1500000000000002E-2</v>
      </c>
      <c r="E810" s="81">
        <f t="shared" ca="1" si="343"/>
        <v>1.6137000000000001E-4</v>
      </c>
      <c r="F810" s="83">
        <f t="shared" si="331"/>
        <v>1.1679999999999999</v>
      </c>
      <c r="G810" s="84">
        <f t="shared" ca="1" si="332"/>
        <v>1.0001884801600001</v>
      </c>
      <c r="H810" s="81">
        <f ca="1">TRUNC(PRODUCT(G$10:G809),15)</f>
        <v>1.1630816418863199</v>
      </c>
      <c r="I810" s="81">
        <f t="shared" si="338"/>
        <v>1</v>
      </c>
      <c r="J810" s="81">
        <f t="shared" ca="1" si="333"/>
        <v>1.1630816399999999</v>
      </c>
      <c r="K810" s="81">
        <f t="shared" ca="1" si="334"/>
        <v>163.08163999999999</v>
      </c>
      <c r="L810" s="85">
        <f>IF(VLOOKUP(A810,$U$12:$AD$125,8)=VLOOKUP(A809,$U$12:$AD$125,8),0,VLOOKUP(A810,U$12:$AD$125,8))</f>
        <v>0</v>
      </c>
      <c r="M810" s="86">
        <f>IF(L810&gt;0,VLOOKUP(L810,T$12:$AC$125,7),0)</f>
        <v>0</v>
      </c>
      <c r="N810" s="81">
        <f t="shared" si="339"/>
        <v>0</v>
      </c>
      <c r="O810" s="81">
        <f t="shared" ca="1" si="335"/>
        <v>163.08163999999999</v>
      </c>
      <c r="P810" s="87" t="str">
        <f t="shared" si="340"/>
        <v>J=</v>
      </c>
      <c r="Q810" s="88">
        <f t="shared" si="341"/>
        <v>44676</v>
      </c>
      <c r="R810" s="7"/>
      <c r="S810" s="7"/>
      <c r="T810" s="7"/>
      <c r="U810" s="7"/>
      <c r="V810" s="7"/>
      <c r="W810" s="7"/>
      <c r="X810" s="7"/>
      <c r="Y810" s="7"/>
      <c r="Z810" s="7"/>
      <c r="AA810" s="7"/>
      <c r="AB810" s="7"/>
      <c r="AC810" s="7"/>
      <c r="AD810" s="7"/>
      <c r="AE810" s="7"/>
      <c r="AF810" s="65">
        <f t="shared" si="348"/>
        <v>43705</v>
      </c>
      <c r="AG810" s="9">
        <f t="shared" ca="1" si="349"/>
        <v>1131.3620599999999</v>
      </c>
      <c r="AH810" s="9">
        <f t="shared" si="349"/>
        <v>1000</v>
      </c>
      <c r="AI810" s="4">
        <f t="shared" ca="1" si="349"/>
        <v>5.8999999999999997E-2</v>
      </c>
      <c r="AJ810" s="10">
        <f t="shared" ca="1" si="349"/>
        <v>2.2751E-4</v>
      </c>
      <c r="AK810" s="4">
        <f t="shared" si="349"/>
        <v>1.1679999999999999</v>
      </c>
      <c r="AL810" s="65">
        <f t="shared" si="346"/>
        <v>43705</v>
      </c>
      <c r="AM810" s="10">
        <f t="shared" ca="1" si="350"/>
        <v>1.1313620600000001</v>
      </c>
      <c r="AN810" s="9">
        <f t="shared" ca="1" si="350"/>
        <v>131.36206000000001</v>
      </c>
      <c r="AO810" s="7">
        <f t="shared" si="350"/>
        <v>0</v>
      </c>
      <c r="AP810" s="11">
        <f t="shared" si="350"/>
        <v>0</v>
      </c>
      <c r="AQ810" s="9">
        <f t="shared" si="350"/>
        <v>0</v>
      </c>
      <c r="AR810" s="8" t="str">
        <f t="shared" si="350"/>
        <v>J=</v>
      </c>
      <c r="AS810" s="65">
        <f t="shared" si="350"/>
        <v>44676</v>
      </c>
      <c r="AT810" s="12"/>
      <c r="AU810" s="12"/>
      <c r="AV810" s="22"/>
      <c r="AW810" s="12"/>
      <c r="AX810" s="12"/>
      <c r="AY810" s="12"/>
      <c r="AZ810" s="12"/>
      <c r="BA810" s="12"/>
      <c r="BB810" s="12"/>
      <c r="BC810" s="12"/>
      <c r="BD810" s="12"/>
      <c r="BE810" s="12"/>
      <c r="BF810" s="12"/>
      <c r="BG810" s="12"/>
      <c r="BH810" s="12"/>
      <c r="BI810" s="12"/>
      <c r="BJ810" s="12"/>
      <c r="BK810" s="12"/>
      <c r="BL810" s="12"/>
      <c r="BM810" s="12"/>
      <c r="BN810" s="12"/>
      <c r="BO810" s="12"/>
      <c r="BP810" s="12"/>
      <c r="BQ810" s="12"/>
      <c r="BR810" s="12"/>
      <c r="BS810" s="12"/>
      <c r="BT810" s="12"/>
      <c r="BU810" s="12"/>
      <c r="BV810" s="12"/>
      <c r="BW810" s="12"/>
      <c r="BX810" s="12"/>
      <c r="BY810" s="12"/>
      <c r="BZ810" s="12"/>
      <c r="CA810" s="12"/>
      <c r="CB810" s="12"/>
      <c r="CC810" s="12"/>
      <c r="CD810" s="12"/>
      <c r="CE810" s="12"/>
      <c r="CF810" s="12"/>
      <c r="CG810" s="12"/>
      <c r="CH810" s="12"/>
      <c r="CI810" s="12"/>
      <c r="CJ810" s="12"/>
      <c r="CK810" s="12"/>
      <c r="CL810" s="12"/>
      <c r="CM810" s="12"/>
      <c r="CN810" s="12"/>
      <c r="CO810" s="12"/>
      <c r="CP810" s="12"/>
      <c r="CQ810" s="12"/>
      <c r="CR810" s="12"/>
      <c r="CS810" s="12"/>
      <c r="CT810" s="12"/>
      <c r="CU810" s="12"/>
      <c r="CV810" s="12"/>
      <c r="CW810" s="12"/>
      <c r="CX810" s="12"/>
      <c r="CY810" s="12"/>
      <c r="CZ810" s="12"/>
      <c r="DA810" s="12"/>
      <c r="DB810" s="12"/>
      <c r="DC810" s="12"/>
      <c r="DD810" s="12"/>
      <c r="DE810" s="12"/>
      <c r="DF810" s="12"/>
      <c r="DG810" s="12"/>
      <c r="DH810" s="12"/>
      <c r="DI810" s="12"/>
      <c r="DJ810" s="12"/>
      <c r="DK810" s="12"/>
      <c r="DL810" s="12"/>
      <c r="DM810" s="12"/>
      <c r="DN810" s="12"/>
      <c r="DO810" s="12"/>
      <c r="DP810" s="12"/>
      <c r="DQ810" s="12"/>
      <c r="DR810" s="12"/>
      <c r="DS810" s="12"/>
      <c r="DT810" s="12"/>
      <c r="DU810" s="12"/>
      <c r="DV810" s="12"/>
      <c r="DW810" s="12"/>
      <c r="DX810" s="12"/>
      <c r="DY810" s="12"/>
      <c r="DZ810" s="12"/>
      <c r="EA810" s="12"/>
      <c r="EB810" s="12"/>
      <c r="EC810" s="12"/>
      <c r="ED810" s="12"/>
      <c r="EE810" s="12"/>
      <c r="EF810" s="12"/>
      <c r="EG810" s="12"/>
      <c r="EH810" s="12"/>
      <c r="EI810" s="12"/>
      <c r="EJ810" s="12"/>
      <c r="EK810" s="12"/>
      <c r="EL810" s="12"/>
      <c r="EM810" s="12"/>
      <c r="EN810" s="12"/>
      <c r="EO810" s="12"/>
      <c r="EP810" s="12"/>
      <c r="EQ810" s="12"/>
      <c r="ER810" s="12"/>
      <c r="ES810" s="12"/>
      <c r="ET810" s="12"/>
      <c r="EU810" s="12"/>
      <c r="EV810" s="12"/>
      <c r="EW810" s="12"/>
      <c r="EX810" s="12"/>
      <c r="EY810" s="12"/>
      <c r="EZ810" s="12"/>
      <c r="FA810" s="12"/>
      <c r="FB810" s="12"/>
      <c r="FC810" s="12"/>
      <c r="FD810" s="12"/>
      <c r="FE810" s="12"/>
      <c r="FF810" s="12"/>
      <c r="FG810" s="12"/>
      <c r="FH810" s="12"/>
      <c r="FI810" s="12"/>
      <c r="FJ810" s="12"/>
      <c r="FK810" s="12"/>
      <c r="FL810" s="12"/>
      <c r="FM810" s="12"/>
      <c r="FN810" s="12"/>
      <c r="FO810" s="12"/>
      <c r="FP810" s="12"/>
      <c r="FQ810" s="12"/>
      <c r="FR810" s="12"/>
      <c r="FS810" s="12"/>
      <c r="FT810" s="12"/>
      <c r="FU810" s="12"/>
      <c r="FV810" s="12"/>
      <c r="FW810" s="12"/>
      <c r="FX810" s="12"/>
      <c r="FY810" s="12"/>
      <c r="FZ810" s="12"/>
      <c r="GA810" s="12"/>
      <c r="GB810" s="12"/>
      <c r="GC810" s="12"/>
      <c r="GD810" s="12"/>
      <c r="GE810" s="12"/>
      <c r="GF810" s="12"/>
      <c r="GG810" s="12"/>
      <c r="GH810" s="12"/>
      <c r="GI810" s="12"/>
      <c r="GJ810" s="12"/>
      <c r="GK810" s="12"/>
      <c r="GL810" s="12"/>
      <c r="GM810" s="12"/>
      <c r="GN810" s="12"/>
      <c r="GO810" s="12"/>
      <c r="GP810" s="12"/>
      <c r="GQ810" s="12"/>
      <c r="GR810" s="12"/>
    </row>
    <row r="811" spans="1:200" x14ac:dyDescent="0.2">
      <c r="A811" s="79">
        <f t="shared" si="336"/>
        <v>43883</v>
      </c>
      <c r="B811" s="80">
        <f t="shared" ca="1" si="342"/>
        <v>1163.3008600000001</v>
      </c>
      <c r="C811" s="81">
        <f t="shared" si="337"/>
        <v>1000</v>
      </c>
      <c r="D811" s="82">
        <f ca="1">IF(A811&lt;$B$1,VLOOKUP(A811,[1]DI!$A$4:$B$15000,2,FALSE),0)</f>
        <v>0</v>
      </c>
      <c r="E811" s="81">
        <f t="shared" ca="1" si="343"/>
        <v>0</v>
      </c>
      <c r="F811" s="83">
        <f t="shared" si="331"/>
        <v>1.1679999999999999</v>
      </c>
      <c r="G811" s="84">
        <f t="shared" ca="1" si="332"/>
        <v>1</v>
      </c>
      <c r="H811" s="81">
        <f ca="1">TRUNC(PRODUCT(G$10:G810),15)</f>
        <v>1.1633008597002701</v>
      </c>
      <c r="I811" s="81">
        <f t="shared" si="338"/>
        <v>1</v>
      </c>
      <c r="J811" s="81">
        <f t="shared" ca="1" si="333"/>
        <v>1.1633008600000001</v>
      </c>
      <c r="K811" s="81">
        <f t="shared" ca="1" si="334"/>
        <v>163.30086</v>
      </c>
      <c r="L811" s="85">
        <f>IF(VLOOKUP(A811,$U$12:$AD$125,8)=VLOOKUP(A810,$U$12:$AD$125,8),0,VLOOKUP(A811,U$12:$AD$125,8))</f>
        <v>0</v>
      </c>
      <c r="M811" s="86">
        <f>IF(L811&gt;0,VLOOKUP(L811,T$12:$AC$125,7),0)</f>
        <v>0</v>
      </c>
      <c r="N811" s="81">
        <f t="shared" si="339"/>
        <v>0</v>
      </c>
      <c r="O811" s="81">
        <f t="shared" ca="1" si="335"/>
        <v>163.30086</v>
      </c>
      <c r="P811" s="87" t="str">
        <f t="shared" si="340"/>
        <v>J=</v>
      </c>
      <c r="Q811" s="88">
        <f t="shared" si="341"/>
        <v>44676</v>
      </c>
      <c r="R811" s="7"/>
      <c r="S811" s="7"/>
      <c r="T811" s="7"/>
      <c r="U811" s="7"/>
      <c r="V811" s="7"/>
      <c r="W811" s="7"/>
      <c r="X811" s="7"/>
      <c r="Y811" s="7"/>
      <c r="Z811" s="7"/>
      <c r="AA811" s="7"/>
      <c r="AB811" s="7"/>
      <c r="AC811" s="7"/>
      <c r="AD811" s="7"/>
      <c r="AE811" s="7"/>
      <c r="AF811" s="65">
        <f t="shared" si="348"/>
        <v>43706</v>
      </c>
      <c r="AG811" s="9">
        <f t="shared" ca="1" si="349"/>
        <v>1131.6627000000001</v>
      </c>
      <c r="AH811" s="9">
        <f t="shared" si="349"/>
        <v>1000</v>
      </c>
      <c r="AI811" s="4">
        <f t="shared" ca="1" si="349"/>
        <v>5.8999999999999997E-2</v>
      </c>
      <c r="AJ811" s="10">
        <f t="shared" ca="1" si="349"/>
        <v>2.2751E-4</v>
      </c>
      <c r="AK811" s="4">
        <f t="shared" si="349"/>
        <v>1.1679999999999999</v>
      </c>
      <c r="AL811" s="65">
        <f t="shared" si="346"/>
        <v>43706</v>
      </c>
      <c r="AM811" s="10">
        <f t="shared" ca="1" si="350"/>
        <v>1.1316626999999999</v>
      </c>
      <c r="AN811" s="9">
        <f t="shared" ca="1" si="350"/>
        <v>131.6627</v>
      </c>
      <c r="AO811" s="7">
        <f t="shared" si="350"/>
        <v>0</v>
      </c>
      <c r="AP811" s="11">
        <f t="shared" si="350"/>
        <v>0</v>
      </c>
      <c r="AQ811" s="9">
        <f t="shared" si="350"/>
        <v>0</v>
      </c>
      <c r="AR811" s="8" t="str">
        <f t="shared" si="350"/>
        <v>J=</v>
      </c>
      <c r="AS811" s="65">
        <f t="shared" si="350"/>
        <v>44676</v>
      </c>
      <c r="AT811" s="12"/>
      <c r="AU811" s="12"/>
      <c r="AV811" s="22"/>
      <c r="AW811" s="12"/>
      <c r="AX811" s="12"/>
      <c r="AY811" s="12"/>
      <c r="AZ811" s="12"/>
      <c r="BA811" s="12"/>
      <c r="BB811" s="12"/>
      <c r="BC811" s="12"/>
      <c r="BD811" s="12"/>
      <c r="BE811" s="12"/>
      <c r="BF811" s="12"/>
      <c r="BG811" s="12"/>
      <c r="BH811" s="12"/>
      <c r="BI811" s="12"/>
      <c r="BJ811" s="12"/>
      <c r="BK811" s="12"/>
      <c r="BL811" s="12"/>
      <c r="BM811" s="12"/>
      <c r="BN811" s="12"/>
      <c r="BO811" s="12"/>
      <c r="BP811" s="12"/>
      <c r="BQ811" s="12"/>
      <c r="BR811" s="12"/>
      <c r="BS811" s="12"/>
      <c r="BT811" s="12"/>
      <c r="BU811" s="12"/>
      <c r="BV811" s="12"/>
      <c r="BW811" s="12"/>
      <c r="BX811" s="12"/>
      <c r="BY811" s="12"/>
      <c r="BZ811" s="12"/>
      <c r="CA811" s="12"/>
      <c r="CB811" s="12"/>
      <c r="CC811" s="12"/>
      <c r="CD811" s="12"/>
      <c r="CE811" s="12"/>
      <c r="CF811" s="12"/>
      <c r="CG811" s="12"/>
      <c r="CH811" s="12"/>
      <c r="CI811" s="12"/>
      <c r="CJ811" s="12"/>
      <c r="CK811" s="12"/>
      <c r="CL811" s="12"/>
      <c r="CM811" s="12"/>
      <c r="CN811" s="12"/>
      <c r="CO811" s="12"/>
      <c r="CP811" s="12"/>
      <c r="CQ811" s="12"/>
      <c r="CR811" s="12"/>
      <c r="CS811" s="12"/>
      <c r="CT811" s="12"/>
      <c r="CU811" s="12"/>
      <c r="CV811" s="12"/>
      <c r="CW811" s="12"/>
      <c r="CX811" s="12"/>
      <c r="CY811" s="12"/>
      <c r="CZ811" s="12"/>
      <c r="DA811" s="12"/>
      <c r="DB811" s="12"/>
      <c r="DC811" s="12"/>
      <c r="DD811" s="12"/>
      <c r="DE811" s="12"/>
      <c r="DF811" s="12"/>
      <c r="DG811" s="12"/>
      <c r="DH811" s="12"/>
      <c r="DI811" s="12"/>
      <c r="DJ811" s="12"/>
      <c r="DK811" s="12"/>
      <c r="DL811" s="12"/>
      <c r="DM811" s="12"/>
      <c r="DN811" s="12"/>
      <c r="DO811" s="12"/>
      <c r="DP811" s="12"/>
      <c r="DQ811" s="12"/>
      <c r="DR811" s="12"/>
      <c r="DS811" s="12"/>
      <c r="DT811" s="12"/>
      <c r="DU811" s="12"/>
      <c r="DV811" s="12"/>
      <c r="DW811" s="12"/>
      <c r="DX811" s="12"/>
      <c r="DY811" s="12"/>
      <c r="DZ811" s="12"/>
      <c r="EA811" s="12"/>
      <c r="EB811" s="12"/>
      <c r="EC811" s="12"/>
      <c r="ED811" s="12"/>
      <c r="EE811" s="12"/>
      <c r="EF811" s="12"/>
      <c r="EG811" s="12"/>
      <c r="EH811" s="12"/>
      <c r="EI811" s="12"/>
      <c r="EJ811" s="12"/>
      <c r="EK811" s="12"/>
      <c r="EL811" s="12"/>
      <c r="EM811" s="12"/>
      <c r="EN811" s="12"/>
      <c r="EO811" s="12"/>
      <c r="EP811" s="12"/>
      <c r="EQ811" s="12"/>
      <c r="ER811" s="12"/>
      <c r="ES811" s="12"/>
      <c r="ET811" s="12"/>
      <c r="EU811" s="12"/>
      <c r="EV811" s="12"/>
      <c r="EW811" s="12"/>
      <c r="EX811" s="12"/>
      <c r="EY811" s="12"/>
      <c r="EZ811" s="12"/>
      <c r="FA811" s="12"/>
      <c r="FB811" s="12"/>
      <c r="FC811" s="12"/>
      <c r="FD811" s="12"/>
      <c r="FE811" s="12"/>
      <c r="FF811" s="12"/>
      <c r="FG811" s="12"/>
      <c r="FH811" s="12"/>
      <c r="FI811" s="12"/>
      <c r="FJ811" s="12"/>
      <c r="FK811" s="12"/>
      <c r="FL811" s="12"/>
      <c r="FM811" s="12"/>
      <c r="FN811" s="12"/>
      <c r="FO811" s="12"/>
      <c r="FP811" s="12"/>
      <c r="FQ811" s="12"/>
      <c r="FR811" s="12"/>
      <c r="FS811" s="12"/>
      <c r="FT811" s="12"/>
      <c r="FU811" s="12"/>
      <c r="FV811" s="12"/>
      <c r="FW811" s="12"/>
      <c r="FX811" s="12"/>
      <c r="FY811" s="12"/>
      <c r="FZ811" s="12"/>
      <c r="GA811" s="12"/>
      <c r="GB811" s="12"/>
      <c r="GC811" s="12"/>
      <c r="GD811" s="12"/>
      <c r="GE811" s="12"/>
      <c r="GF811" s="12"/>
      <c r="GG811" s="12"/>
      <c r="GH811" s="12"/>
      <c r="GI811" s="12"/>
      <c r="GJ811" s="12"/>
      <c r="GK811" s="12"/>
      <c r="GL811" s="12"/>
      <c r="GM811" s="12"/>
      <c r="GN811" s="12"/>
      <c r="GO811" s="12"/>
      <c r="GP811" s="12"/>
      <c r="GQ811" s="12"/>
      <c r="GR811" s="12"/>
    </row>
    <row r="812" spans="1:200" x14ac:dyDescent="0.2">
      <c r="A812" s="79">
        <f t="shared" si="336"/>
        <v>43884</v>
      </c>
      <c r="B812" s="80">
        <f t="shared" ca="1" si="342"/>
        <v>1163.3008600000001</v>
      </c>
      <c r="C812" s="81">
        <f t="shared" si="337"/>
        <v>1000</v>
      </c>
      <c r="D812" s="82">
        <f ca="1">IF(A812&lt;$B$1,VLOOKUP(A812,[1]DI!$A$4:$B$15000,2,FALSE),0)</f>
        <v>0</v>
      </c>
      <c r="E812" s="81">
        <f t="shared" ca="1" si="343"/>
        <v>0</v>
      </c>
      <c r="F812" s="83">
        <f t="shared" si="331"/>
        <v>1.1679999999999999</v>
      </c>
      <c r="G812" s="84">
        <f t="shared" ca="1" si="332"/>
        <v>1</v>
      </c>
      <c r="H812" s="81">
        <f ca="1">TRUNC(PRODUCT(G$10:G811),15)</f>
        <v>1.1633008597002701</v>
      </c>
      <c r="I812" s="81">
        <f t="shared" si="338"/>
        <v>1</v>
      </c>
      <c r="J812" s="81">
        <f t="shared" ca="1" si="333"/>
        <v>1.1633008600000001</v>
      </c>
      <c r="K812" s="81">
        <f t="shared" ca="1" si="334"/>
        <v>163.30086</v>
      </c>
      <c r="L812" s="85">
        <f>IF(VLOOKUP(A812,$U$12:$AD$125,8)=VLOOKUP(A811,$U$12:$AD$125,8),0,VLOOKUP(A812,U$12:$AD$125,8))</f>
        <v>0</v>
      </c>
      <c r="M812" s="86">
        <f>IF(L812&gt;0,VLOOKUP(L812,T$12:$AC$125,7),0)</f>
        <v>0</v>
      </c>
      <c r="N812" s="81">
        <f t="shared" si="339"/>
        <v>0</v>
      </c>
      <c r="O812" s="81">
        <f t="shared" ca="1" si="335"/>
        <v>163.30086</v>
      </c>
      <c r="P812" s="87" t="str">
        <f t="shared" si="340"/>
        <v>J=</v>
      </c>
      <c r="Q812" s="88">
        <f t="shared" si="341"/>
        <v>44676</v>
      </c>
      <c r="R812" s="7"/>
      <c r="S812" s="7"/>
      <c r="T812" s="7"/>
      <c r="U812" s="7"/>
      <c r="V812" s="7"/>
      <c r="W812" s="7"/>
      <c r="X812" s="7"/>
      <c r="Y812" s="7"/>
      <c r="Z812" s="7"/>
      <c r="AA812" s="7"/>
      <c r="AB812" s="7"/>
      <c r="AC812" s="7"/>
      <c r="AD812" s="7"/>
      <c r="AE812" s="7"/>
      <c r="AF812" s="65">
        <f t="shared" si="348"/>
        <v>43707</v>
      </c>
      <c r="AG812" s="9">
        <f t="shared" ca="1" si="349"/>
        <v>1131.96342</v>
      </c>
      <c r="AH812" s="9">
        <f t="shared" si="349"/>
        <v>1000</v>
      </c>
      <c r="AI812" s="4">
        <f t="shared" ca="1" si="349"/>
        <v>5.8999999999999997E-2</v>
      </c>
      <c r="AJ812" s="10">
        <f t="shared" ca="1" si="349"/>
        <v>2.2751E-4</v>
      </c>
      <c r="AK812" s="4">
        <f t="shared" si="349"/>
        <v>1.1679999999999999</v>
      </c>
      <c r="AL812" s="65">
        <f t="shared" si="346"/>
        <v>43707</v>
      </c>
      <c r="AM812" s="10">
        <f t="shared" ca="1" si="350"/>
        <v>1.1319634199999999</v>
      </c>
      <c r="AN812" s="9">
        <f t="shared" ca="1" si="350"/>
        <v>131.96342000000001</v>
      </c>
      <c r="AO812" s="7">
        <f t="shared" si="350"/>
        <v>0</v>
      </c>
      <c r="AP812" s="11">
        <f t="shared" si="350"/>
        <v>0</v>
      </c>
      <c r="AQ812" s="9">
        <f t="shared" si="350"/>
        <v>0</v>
      </c>
      <c r="AR812" s="8" t="str">
        <f t="shared" si="350"/>
        <v>J=</v>
      </c>
      <c r="AS812" s="65">
        <f t="shared" si="350"/>
        <v>44676</v>
      </c>
      <c r="AT812" s="12"/>
      <c r="AU812" s="12"/>
      <c r="AV812" s="22"/>
      <c r="AW812" s="12"/>
      <c r="AX812" s="12"/>
      <c r="AY812" s="12"/>
      <c r="AZ812" s="12"/>
      <c r="BA812" s="12"/>
      <c r="BB812" s="12"/>
      <c r="BC812" s="12"/>
      <c r="BD812" s="12"/>
      <c r="BE812" s="12"/>
      <c r="BF812" s="12"/>
      <c r="BG812" s="12"/>
      <c r="BH812" s="12"/>
      <c r="BI812" s="12"/>
      <c r="BJ812" s="12"/>
      <c r="BK812" s="12"/>
      <c r="BL812" s="12"/>
      <c r="BM812" s="12"/>
      <c r="BN812" s="12"/>
      <c r="BO812" s="12"/>
      <c r="BP812" s="12"/>
      <c r="BQ812" s="12"/>
      <c r="BR812" s="12"/>
      <c r="BS812" s="12"/>
      <c r="BT812" s="12"/>
      <c r="BU812" s="12"/>
      <c r="BV812" s="12"/>
      <c r="BW812" s="12"/>
      <c r="BX812" s="12"/>
      <c r="BY812" s="12"/>
      <c r="BZ812" s="12"/>
      <c r="CA812" s="12"/>
      <c r="CB812" s="12"/>
      <c r="CC812" s="12"/>
      <c r="CD812" s="12"/>
      <c r="CE812" s="12"/>
      <c r="CF812" s="12"/>
      <c r="CG812" s="12"/>
      <c r="CH812" s="12"/>
      <c r="CI812" s="12"/>
      <c r="CJ812" s="12"/>
      <c r="CK812" s="12"/>
      <c r="CL812" s="12"/>
      <c r="CM812" s="12"/>
      <c r="CN812" s="12"/>
      <c r="CO812" s="12"/>
      <c r="CP812" s="12"/>
      <c r="CQ812" s="12"/>
      <c r="CR812" s="12"/>
      <c r="CS812" s="12"/>
      <c r="CT812" s="12"/>
      <c r="CU812" s="12"/>
      <c r="CV812" s="12"/>
      <c r="CW812" s="12"/>
      <c r="CX812" s="12"/>
      <c r="CY812" s="12"/>
      <c r="CZ812" s="12"/>
      <c r="DA812" s="12"/>
      <c r="DB812" s="12"/>
      <c r="DC812" s="12"/>
      <c r="DD812" s="12"/>
      <c r="DE812" s="12"/>
      <c r="DF812" s="12"/>
      <c r="DG812" s="12"/>
      <c r="DH812" s="12"/>
      <c r="DI812" s="12"/>
      <c r="DJ812" s="12"/>
      <c r="DK812" s="12"/>
      <c r="DL812" s="12"/>
      <c r="DM812" s="12"/>
      <c r="DN812" s="12"/>
      <c r="DO812" s="12"/>
      <c r="DP812" s="12"/>
      <c r="DQ812" s="12"/>
      <c r="DR812" s="12"/>
      <c r="DS812" s="12"/>
      <c r="DT812" s="12"/>
      <c r="DU812" s="12"/>
      <c r="DV812" s="12"/>
      <c r="DW812" s="12"/>
      <c r="DX812" s="12"/>
      <c r="DY812" s="12"/>
      <c r="DZ812" s="12"/>
      <c r="EA812" s="12"/>
      <c r="EB812" s="12"/>
      <c r="EC812" s="12"/>
      <c r="ED812" s="12"/>
      <c r="EE812" s="12"/>
      <c r="EF812" s="12"/>
      <c r="EG812" s="12"/>
      <c r="EH812" s="12"/>
      <c r="EI812" s="12"/>
      <c r="EJ812" s="12"/>
      <c r="EK812" s="12"/>
      <c r="EL812" s="12"/>
      <c r="EM812" s="12"/>
      <c r="EN812" s="12"/>
      <c r="EO812" s="12"/>
      <c r="EP812" s="12"/>
      <c r="EQ812" s="12"/>
      <c r="ER812" s="12"/>
      <c r="ES812" s="12"/>
      <c r="ET812" s="12"/>
      <c r="EU812" s="12"/>
      <c r="EV812" s="12"/>
      <c r="EW812" s="12"/>
      <c r="EX812" s="12"/>
      <c r="EY812" s="12"/>
      <c r="EZ812" s="12"/>
      <c r="FA812" s="12"/>
      <c r="FB812" s="12"/>
      <c r="FC812" s="12"/>
      <c r="FD812" s="12"/>
      <c r="FE812" s="12"/>
      <c r="FF812" s="12"/>
      <c r="FG812" s="12"/>
      <c r="FH812" s="12"/>
      <c r="FI812" s="12"/>
      <c r="FJ812" s="12"/>
      <c r="FK812" s="12"/>
      <c r="FL812" s="12"/>
      <c r="FM812" s="12"/>
      <c r="FN812" s="12"/>
      <c r="FO812" s="12"/>
      <c r="FP812" s="12"/>
      <c r="FQ812" s="12"/>
      <c r="FR812" s="12"/>
      <c r="FS812" s="12"/>
      <c r="FT812" s="12"/>
      <c r="FU812" s="12"/>
      <c r="FV812" s="12"/>
      <c r="FW812" s="12"/>
      <c r="FX812" s="12"/>
      <c r="FY812" s="12"/>
      <c r="FZ812" s="12"/>
      <c r="GA812" s="12"/>
      <c r="GB812" s="12"/>
      <c r="GC812" s="12"/>
      <c r="GD812" s="12"/>
      <c r="GE812" s="12"/>
      <c r="GF812" s="12"/>
      <c r="GG812" s="12"/>
      <c r="GH812" s="12"/>
      <c r="GI812" s="12"/>
      <c r="GJ812" s="12"/>
      <c r="GK812" s="12"/>
      <c r="GL812" s="12"/>
      <c r="GM812" s="12"/>
      <c r="GN812" s="12"/>
      <c r="GO812" s="12"/>
      <c r="GP812" s="12"/>
      <c r="GQ812" s="12"/>
      <c r="GR812" s="12"/>
    </row>
    <row r="813" spans="1:200" x14ac:dyDescent="0.2">
      <c r="A813" s="79">
        <f t="shared" si="336"/>
        <v>43885</v>
      </c>
      <c r="B813" s="80">
        <f t="shared" ca="1" si="342"/>
        <v>1163.3008600000001</v>
      </c>
      <c r="C813" s="81">
        <f t="shared" si="337"/>
        <v>1000</v>
      </c>
      <c r="D813" s="82">
        <f ca="1">IF(A813&lt;$B$1,VLOOKUP(A813,[1]DI!$A$4:$B$15000,2,FALSE),0)</f>
        <v>0</v>
      </c>
      <c r="E813" s="81">
        <f t="shared" ca="1" si="343"/>
        <v>0</v>
      </c>
      <c r="F813" s="83">
        <f t="shared" si="331"/>
        <v>1.1679999999999999</v>
      </c>
      <c r="G813" s="84">
        <f t="shared" ca="1" si="332"/>
        <v>1</v>
      </c>
      <c r="H813" s="81">
        <f ca="1">TRUNC(PRODUCT(G$10:G812),15)</f>
        <v>1.1633008597002701</v>
      </c>
      <c r="I813" s="81">
        <f t="shared" si="338"/>
        <v>1</v>
      </c>
      <c r="J813" s="81">
        <f t="shared" ca="1" si="333"/>
        <v>1.1633008600000001</v>
      </c>
      <c r="K813" s="81">
        <f t="shared" ca="1" si="334"/>
        <v>163.30086</v>
      </c>
      <c r="L813" s="85">
        <f>IF(VLOOKUP(A813,$U$12:$AD$125,8)=VLOOKUP(A812,$U$12:$AD$125,8),0,VLOOKUP(A813,U$12:$AD$125,8))</f>
        <v>0</v>
      </c>
      <c r="M813" s="86">
        <f>IF(L813&gt;0,VLOOKUP(L813,T$12:$AC$125,7),0)</f>
        <v>0</v>
      </c>
      <c r="N813" s="81">
        <f t="shared" si="339"/>
        <v>0</v>
      </c>
      <c r="O813" s="81">
        <f t="shared" ca="1" si="335"/>
        <v>163.30086</v>
      </c>
      <c r="P813" s="87" t="str">
        <f t="shared" si="340"/>
        <v>J=</v>
      </c>
      <c r="Q813" s="88">
        <f t="shared" si="341"/>
        <v>44676</v>
      </c>
      <c r="R813" s="7"/>
      <c r="S813" s="7"/>
      <c r="T813" s="7"/>
      <c r="U813" s="7"/>
      <c r="V813" s="7"/>
      <c r="W813" s="7"/>
      <c r="X813" s="7"/>
      <c r="Y813" s="7"/>
      <c r="Z813" s="7"/>
      <c r="AA813" s="7"/>
      <c r="AB813" s="7"/>
      <c r="AC813" s="7"/>
      <c r="AD813" s="7"/>
      <c r="AE813" s="7"/>
      <c r="AF813" s="65">
        <f t="shared" si="348"/>
        <v>43708</v>
      </c>
      <c r="AG813" s="9">
        <f t="shared" ca="1" si="349"/>
        <v>1132.26422</v>
      </c>
      <c r="AH813" s="9">
        <f t="shared" si="349"/>
        <v>1000</v>
      </c>
      <c r="AI813" s="4">
        <f t="shared" ca="1" si="349"/>
        <v>0</v>
      </c>
      <c r="AJ813" s="10">
        <f t="shared" ca="1" si="349"/>
        <v>0</v>
      </c>
      <c r="AK813" s="4">
        <f t="shared" si="349"/>
        <v>1.1679999999999999</v>
      </c>
      <c r="AL813" s="65">
        <f t="shared" si="346"/>
        <v>43708</v>
      </c>
      <c r="AM813" s="10">
        <f t="shared" ca="1" si="350"/>
        <v>1.1322642199999999</v>
      </c>
      <c r="AN813" s="9">
        <f t="shared" ca="1" si="350"/>
        <v>132.26421999999999</v>
      </c>
      <c r="AO813" s="7">
        <f t="shared" si="350"/>
        <v>0</v>
      </c>
      <c r="AP813" s="11">
        <f t="shared" si="350"/>
        <v>0</v>
      </c>
      <c r="AQ813" s="9">
        <f t="shared" si="350"/>
        <v>0</v>
      </c>
      <c r="AR813" s="8" t="str">
        <f t="shared" si="350"/>
        <v>J=</v>
      </c>
      <c r="AS813" s="65">
        <f t="shared" si="350"/>
        <v>44676</v>
      </c>
      <c r="AT813" s="12"/>
      <c r="AU813" s="12"/>
      <c r="AV813" s="22"/>
      <c r="AW813" s="12"/>
      <c r="AX813" s="12"/>
      <c r="AY813" s="12"/>
      <c r="AZ813" s="12"/>
      <c r="BA813" s="12"/>
      <c r="BB813" s="12"/>
      <c r="BC813" s="12"/>
      <c r="BD813" s="12"/>
      <c r="BE813" s="12"/>
      <c r="BF813" s="12"/>
      <c r="BG813" s="12"/>
      <c r="BH813" s="12"/>
      <c r="BI813" s="12"/>
      <c r="BJ813" s="12"/>
      <c r="BK813" s="12"/>
      <c r="BL813" s="12"/>
      <c r="BM813" s="12"/>
      <c r="BN813" s="12"/>
      <c r="BO813" s="12"/>
      <c r="BP813" s="12"/>
      <c r="BQ813" s="12"/>
      <c r="BR813" s="12"/>
      <c r="BS813" s="12"/>
      <c r="BT813" s="12"/>
      <c r="BU813" s="12"/>
      <c r="BV813" s="12"/>
      <c r="BW813" s="12"/>
      <c r="BX813" s="12"/>
      <c r="BY813" s="12"/>
      <c r="BZ813" s="12"/>
      <c r="CA813" s="12"/>
      <c r="CB813" s="12"/>
      <c r="CC813" s="12"/>
      <c r="CD813" s="12"/>
      <c r="CE813" s="12"/>
      <c r="CF813" s="12"/>
      <c r="CG813" s="12"/>
      <c r="CH813" s="12"/>
      <c r="CI813" s="12"/>
      <c r="CJ813" s="12"/>
      <c r="CK813" s="12"/>
      <c r="CL813" s="12"/>
      <c r="CM813" s="12"/>
      <c r="CN813" s="12"/>
      <c r="CO813" s="12"/>
      <c r="CP813" s="12"/>
      <c r="CQ813" s="12"/>
      <c r="CR813" s="12"/>
      <c r="CS813" s="12"/>
      <c r="CT813" s="12"/>
      <c r="CU813" s="12"/>
      <c r="CV813" s="12"/>
      <c r="CW813" s="12"/>
      <c r="CX813" s="12"/>
      <c r="CY813" s="12"/>
      <c r="CZ813" s="12"/>
      <c r="DA813" s="12"/>
      <c r="DB813" s="12"/>
      <c r="DC813" s="12"/>
      <c r="DD813" s="12"/>
      <c r="DE813" s="12"/>
      <c r="DF813" s="12"/>
      <c r="DG813" s="12"/>
      <c r="DH813" s="12"/>
      <c r="DI813" s="12"/>
      <c r="DJ813" s="12"/>
      <c r="DK813" s="12"/>
      <c r="DL813" s="12"/>
      <c r="DM813" s="12"/>
      <c r="DN813" s="12"/>
      <c r="DO813" s="12"/>
      <c r="DP813" s="12"/>
      <c r="DQ813" s="12"/>
      <c r="DR813" s="12"/>
      <c r="DS813" s="12"/>
      <c r="DT813" s="12"/>
      <c r="DU813" s="12"/>
      <c r="DV813" s="12"/>
      <c r="DW813" s="12"/>
      <c r="DX813" s="12"/>
      <c r="DY813" s="12"/>
      <c r="DZ813" s="12"/>
      <c r="EA813" s="12"/>
      <c r="EB813" s="12"/>
      <c r="EC813" s="12"/>
      <c r="ED813" s="12"/>
      <c r="EE813" s="12"/>
      <c r="EF813" s="12"/>
      <c r="EG813" s="12"/>
      <c r="EH813" s="12"/>
      <c r="EI813" s="12"/>
      <c r="EJ813" s="12"/>
      <c r="EK813" s="12"/>
      <c r="EL813" s="12"/>
      <c r="EM813" s="12"/>
      <c r="EN813" s="12"/>
      <c r="EO813" s="12"/>
      <c r="EP813" s="12"/>
      <c r="EQ813" s="12"/>
      <c r="ER813" s="12"/>
      <c r="ES813" s="12"/>
      <c r="ET813" s="12"/>
      <c r="EU813" s="12"/>
      <c r="EV813" s="12"/>
      <c r="EW813" s="12"/>
      <c r="EX813" s="12"/>
      <c r="EY813" s="12"/>
      <c r="EZ813" s="12"/>
      <c r="FA813" s="12"/>
      <c r="FB813" s="12"/>
      <c r="FC813" s="12"/>
      <c r="FD813" s="12"/>
      <c r="FE813" s="12"/>
      <c r="FF813" s="12"/>
      <c r="FG813" s="12"/>
      <c r="FH813" s="12"/>
      <c r="FI813" s="12"/>
      <c r="FJ813" s="12"/>
      <c r="FK813" s="12"/>
      <c r="FL813" s="12"/>
      <c r="FM813" s="12"/>
      <c r="FN813" s="12"/>
      <c r="FO813" s="12"/>
      <c r="FP813" s="12"/>
      <c r="FQ813" s="12"/>
      <c r="FR813" s="12"/>
      <c r="FS813" s="12"/>
      <c r="FT813" s="12"/>
      <c r="FU813" s="12"/>
      <c r="FV813" s="12"/>
      <c r="FW813" s="12"/>
      <c r="FX813" s="12"/>
      <c r="FY813" s="12"/>
      <c r="FZ813" s="12"/>
      <c r="GA813" s="12"/>
      <c r="GB813" s="12"/>
      <c r="GC813" s="12"/>
      <c r="GD813" s="12"/>
      <c r="GE813" s="12"/>
      <c r="GF813" s="12"/>
      <c r="GG813" s="12"/>
      <c r="GH813" s="12"/>
      <c r="GI813" s="12"/>
      <c r="GJ813" s="12"/>
      <c r="GK813" s="12"/>
      <c r="GL813" s="12"/>
      <c r="GM813" s="12"/>
      <c r="GN813" s="12"/>
      <c r="GO813" s="12"/>
      <c r="GP813" s="12"/>
      <c r="GQ813" s="12"/>
      <c r="GR813" s="12"/>
    </row>
    <row r="814" spans="1:200" x14ac:dyDescent="0.2">
      <c r="A814" s="79">
        <f t="shared" si="336"/>
        <v>43886</v>
      </c>
      <c r="B814" s="80">
        <f t="shared" ca="1" si="342"/>
        <v>1163.3008600000001</v>
      </c>
      <c r="C814" s="81">
        <f t="shared" si="337"/>
        <v>1000</v>
      </c>
      <c r="D814" s="82">
        <f ca="1">IF(A814&lt;$B$1,VLOOKUP(A814,[1]DI!$A$4:$B$15000,2,FALSE),0)</f>
        <v>0</v>
      </c>
      <c r="E814" s="81">
        <f t="shared" ca="1" si="343"/>
        <v>0</v>
      </c>
      <c r="F814" s="83">
        <f t="shared" si="331"/>
        <v>1.1679999999999999</v>
      </c>
      <c r="G814" s="84">
        <f t="shared" ca="1" si="332"/>
        <v>1</v>
      </c>
      <c r="H814" s="81">
        <f ca="1">TRUNC(PRODUCT(G$10:G813),15)</f>
        <v>1.1633008597002701</v>
      </c>
      <c r="I814" s="81">
        <f t="shared" si="338"/>
        <v>1</v>
      </c>
      <c r="J814" s="81">
        <f t="shared" ca="1" si="333"/>
        <v>1.1633008600000001</v>
      </c>
      <c r="K814" s="81">
        <f t="shared" ca="1" si="334"/>
        <v>163.30086</v>
      </c>
      <c r="L814" s="85">
        <f>IF(VLOOKUP(A814,$U$12:$AD$125,8)=VLOOKUP(A813,$U$12:$AD$125,8),0,VLOOKUP(A814,U$12:$AD$125,8))</f>
        <v>0</v>
      </c>
      <c r="M814" s="86">
        <f>IF(L814&gt;0,VLOOKUP(L814,T$12:$AC$125,7),0)</f>
        <v>0</v>
      </c>
      <c r="N814" s="81">
        <f t="shared" si="339"/>
        <v>0</v>
      </c>
      <c r="O814" s="81">
        <f t="shared" ca="1" si="335"/>
        <v>163.30086</v>
      </c>
      <c r="P814" s="87" t="str">
        <f t="shared" si="340"/>
        <v>J=</v>
      </c>
      <c r="Q814" s="88">
        <f t="shared" si="341"/>
        <v>44676</v>
      </c>
      <c r="R814" s="7"/>
      <c r="S814" s="7"/>
      <c r="T814" s="7"/>
      <c r="U814" s="7"/>
      <c r="V814" s="7"/>
      <c r="W814" s="7"/>
      <c r="X814" s="7"/>
      <c r="Y814" s="7"/>
      <c r="Z814" s="7"/>
      <c r="AA814" s="7"/>
      <c r="AB814" s="7"/>
      <c r="AC814" s="7"/>
      <c r="AD814" s="7"/>
      <c r="AE814" s="7"/>
      <c r="AF814" s="65">
        <f t="shared" si="348"/>
        <v>43709</v>
      </c>
      <c r="AG814" s="9">
        <f t="shared" ca="1" si="349"/>
        <v>1132.26422</v>
      </c>
      <c r="AH814" s="9">
        <f t="shared" si="349"/>
        <v>1000</v>
      </c>
      <c r="AI814" s="4">
        <f t="shared" ca="1" si="349"/>
        <v>0</v>
      </c>
      <c r="AJ814" s="10">
        <f t="shared" ca="1" si="349"/>
        <v>0</v>
      </c>
      <c r="AK814" s="4">
        <f t="shared" si="349"/>
        <v>1.1679999999999999</v>
      </c>
      <c r="AL814" s="65">
        <f t="shared" si="346"/>
        <v>43709</v>
      </c>
      <c r="AM814" s="10">
        <f t="shared" ca="1" si="350"/>
        <v>1.1322642199999999</v>
      </c>
      <c r="AN814" s="9">
        <f t="shared" ca="1" si="350"/>
        <v>132.26421999999999</v>
      </c>
      <c r="AO814" s="7">
        <f t="shared" si="350"/>
        <v>0</v>
      </c>
      <c r="AP814" s="11">
        <f t="shared" si="350"/>
        <v>0</v>
      </c>
      <c r="AQ814" s="9">
        <f t="shared" si="350"/>
        <v>0</v>
      </c>
      <c r="AR814" s="8" t="str">
        <f t="shared" si="350"/>
        <v>J=</v>
      </c>
      <c r="AS814" s="65">
        <f t="shared" si="350"/>
        <v>44676</v>
      </c>
      <c r="AT814" s="12"/>
      <c r="AU814" s="12"/>
      <c r="AV814" s="22"/>
      <c r="AW814" s="12"/>
      <c r="AX814" s="12"/>
      <c r="AY814" s="12"/>
      <c r="AZ814" s="12"/>
      <c r="BA814" s="12"/>
      <c r="BB814" s="12"/>
      <c r="BC814" s="12"/>
      <c r="BD814" s="12"/>
      <c r="BE814" s="12"/>
      <c r="BF814" s="12"/>
      <c r="BG814" s="12"/>
      <c r="BH814" s="12"/>
      <c r="BI814" s="12"/>
      <c r="BJ814" s="12"/>
      <c r="BK814" s="12"/>
      <c r="BL814" s="12"/>
      <c r="BM814" s="12"/>
      <c r="BN814" s="12"/>
      <c r="BO814" s="12"/>
      <c r="BP814" s="12"/>
      <c r="BQ814" s="12"/>
      <c r="BR814" s="12"/>
      <c r="BS814" s="12"/>
      <c r="BT814" s="12"/>
      <c r="BU814" s="12"/>
      <c r="BV814" s="12"/>
      <c r="BW814" s="12"/>
      <c r="BX814" s="12"/>
      <c r="BY814" s="12"/>
      <c r="BZ814" s="12"/>
      <c r="CA814" s="12"/>
      <c r="CB814" s="12"/>
      <c r="CC814" s="12"/>
      <c r="CD814" s="12"/>
      <c r="CE814" s="12"/>
      <c r="CF814" s="12"/>
      <c r="CG814" s="12"/>
      <c r="CH814" s="12"/>
      <c r="CI814" s="12"/>
      <c r="CJ814" s="12"/>
      <c r="CK814" s="12"/>
      <c r="CL814" s="12"/>
      <c r="CM814" s="12"/>
      <c r="CN814" s="12"/>
      <c r="CO814" s="12"/>
      <c r="CP814" s="12"/>
      <c r="CQ814" s="12"/>
      <c r="CR814" s="12"/>
      <c r="CS814" s="12"/>
      <c r="CT814" s="12"/>
      <c r="CU814" s="12"/>
      <c r="CV814" s="12"/>
      <c r="CW814" s="12"/>
      <c r="CX814" s="12"/>
      <c r="CY814" s="12"/>
      <c r="CZ814" s="12"/>
      <c r="DA814" s="12"/>
      <c r="DB814" s="12"/>
      <c r="DC814" s="12"/>
      <c r="DD814" s="12"/>
      <c r="DE814" s="12"/>
      <c r="DF814" s="12"/>
      <c r="DG814" s="12"/>
      <c r="DH814" s="12"/>
      <c r="DI814" s="12"/>
      <c r="DJ814" s="12"/>
      <c r="DK814" s="12"/>
      <c r="DL814" s="12"/>
      <c r="DM814" s="12"/>
      <c r="DN814" s="12"/>
      <c r="DO814" s="12"/>
      <c r="DP814" s="12"/>
      <c r="DQ814" s="12"/>
      <c r="DR814" s="12"/>
      <c r="DS814" s="12"/>
      <c r="DT814" s="12"/>
      <c r="DU814" s="12"/>
      <c r="DV814" s="12"/>
      <c r="DW814" s="1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2"/>
      <c r="EV814" s="12"/>
      <c r="EW814" s="12"/>
      <c r="EX814" s="12"/>
      <c r="EY814" s="12"/>
      <c r="EZ814" s="12"/>
      <c r="FA814" s="12"/>
      <c r="FB814" s="12"/>
      <c r="FC814" s="12"/>
      <c r="FD814" s="12"/>
      <c r="FE814" s="12"/>
      <c r="FF814" s="12"/>
      <c r="FG814" s="12"/>
      <c r="FH814" s="12"/>
      <c r="FI814" s="12"/>
      <c r="FJ814" s="12"/>
      <c r="FK814" s="12"/>
      <c r="FL814" s="12"/>
      <c r="FM814" s="12"/>
      <c r="FN814" s="12"/>
      <c r="FO814" s="12"/>
      <c r="FP814" s="12"/>
      <c r="FQ814" s="12"/>
      <c r="FR814" s="12"/>
      <c r="FS814" s="12"/>
      <c r="FT814" s="12"/>
      <c r="FU814" s="12"/>
      <c r="FV814" s="12"/>
      <c r="FW814" s="12"/>
      <c r="FX814" s="12"/>
      <c r="FY814" s="12"/>
      <c r="FZ814" s="12"/>
      <c r="GA814" s="12"/>
      <c r="GB814" s="12"/>
      <c r="GC814" s="12"/>
      <c r="GD814" s="12"/>
      <c r="GE814" s="12"/>
      <c r="GF814" s="12"/>
      <c r="GG814" s="12"/>
      <c r="GH814" s="12"/>
      <c r="GI814" s="12"/>
      <c r="GJ814" s="12"/>
      <c r="GK814" s="12"/>
      <c r="GL814" s="12"/>
      <c r="GM814" s="12"/>
      <c r="GN814" s="12"/>
      <c r="GO814" s="12"/>
      <c r="GP814" s="12"/>
      <c r="GQ814" s="12"/>
      <c r="GR814" s="12"/>
    </row>
    <row r="815" spans="1:200" x14ac:dyDescent="0.2">
      <c r="A815" s="79">
        <f t="shared" si="336"/>
        <v>43887</v>
      </c>
      <c r="B815" s="80">
        <f t="shared" ca="1" si="342"/>
        <v>1163.3008600000001</v>
      </c>
      <c r="C815" s="81">
        <f t="shared" si="337"/>
        <v>1000</v>
      </c>
      <c r="D815" s="82">
        <f ca="1">IF(A815&lt;$B$1,VLOOKUP(A815,[1]DI!$A$4:$B$15000,2,FALSE),0)</f>
        <v>4.1500000000000002E-2</v>
      </c>
      <c r="E815" s="81">
        <f t="shared" ca="1" si="343"/>
        <v>1.6137000000000001E-4</v>
      </c>
      <c r="F815" s="83">
        <f t="shared" si="331"/>
        <v>1.1679999999999999</v>
      </c>
      <c r="G815" s="84">
        <f t="shared" ca="1" si="332"/>
        <v>1.0001884801600001</v>
      </c>
      <c r="H815" s="81">
        <f ca="1">TRUNC(PRODUCT(G$10:G814),15)</f>
        <v>1.1633008597002701</v>
      </c>
      <c r="I815" s="81">
        <f t="shared" si="338"/>
        <v>1</v>
      </c>
      <c r="J815" s="81">
        <f t="shared" ca="1" si="333"/>
        <v>1.1633008600000001</v>
      </c>
      <c r="K815" s="81">
        <f t="shared" ca="1" si="334"/>
        <v>163.30086</v>
      </c>
      <c r="L815" s="85">
        <f>IF(VLOOKUP(A815,$U$12:$AD$125,8)=VLOOKUP(A814,$U$12:$AD$125,8),0,VLOOKUP(A815,U$12:$AD$125,8))</f>
        <v>0</v>
      </c>
      <c r="M815" s="86">
        <f>IF(L815&gt;0,VLOOKUP(L815,T$12:$AC$125,7),0)</f>
        <v>0</v>
      </c>
      <c r="N815" s="81">
        <f t="shared" si="339"/>
        <v>0</v>
      </c>
      <c r="O815" s="81">
        <f t="shared" ca="1" si="335"/>
        <v>163.30086</v>
      </c>
      <c r="P815" s="87" t="str">
        <f t="shared" si="340"/>
        <v>J=</v>
      </c>
      <c r="Q815" s="88">
        <f t="shared" si="341"/>
        <v>44676</v>
      </c>
      <c r="R815" s="7"/>
      <c r="S815" s="7"/>
      <c r="T815" s="7"/>
      <c r="U815" s="7"/>
      <c r="V815" s="7"/>
      <c r="W815" s="7"/>
      <c r="X815" s="7"/>
      <c r="Y815" s="7"/>
      <c r="Z815" s="7"/>
      <c r="AA815" s="7"/>
      <c r="AB815" s="7"/>
      <c r="AC815" s="7"/>
      <c r="AD815" s="7"/>
      <c r="AE815" s="7"/>
      <c r="AF815" s="65">
        <f t="shared" si="348"/>
        <v>43710</v>
      </c>
      <c r="AG815" s="9">
        <f t="shared" ca="1" si="349"/>
        <v>1132.26422</v>
      </c>
      <c r="AH815" s="9">
        <f t="shared" si="349"/>
        <v>1000</v>
      </c>
      <c r="AI815" s="4">
        <f t="shared" ca="1" si="349"/>
        <v>5.8999999999999997E-2</v>
      </c>
      <c r="AJ815" s="10">
        <f t="shared" ca="1" si="349"/>
        <v>2.2751E-4</v>
      </c>
      <c r="AK815" s="4">
        <f t="shared" si="349"/>
        <v>1.1679999999999999</v>
      </c>
      <c r="AL815" s="65">
        <f t="shared" si="346"/>
        <v>43710</v>
      </c>
      <c r="AM815" s="10">
        <f t="shared" ca="1" si="350"/>
        <v>1.1322642199999999</v>
      </c>
      <c r="AN815" s="9">
        <f t="shared" ca="1" si="350"/>
        <v>132.26421999999999</v>
      </c>
      <c r="AO815" s="7">
        <f t="shared" si="350"/>
        <v>0</v>
      </c>
      <c r="AP815" s="11">
        <f t="shared" si="350"/>
        <v>0</v>
      </c>
      <c r="AQ815" s="9">
        <f t="shared" si="350"/>
        <v>0</v>
      </c>
      <c r="AR815" s="8" t="str">
        <f t="shared" si="350"/>
        <v>J=</v>
      </c>
      <c r="AS815" s="65">
        <f t="shared" si="350"/>
        <v>44676</v>
      </c>
      <c r="AT815" s="12"/>
      <c r="AU815" s="12"/>
      <c r="AV815" s="22"/>
      <c r="AW815" s="12"/>
      <c r="AX815" s="12"/>
      <c r="AY815" s="12"/>
      <c r="AZ815" s="12"/>
      <c r="BA815" s="12"/>
      <c r="BB815" s="12"/>
      <c r="BC815" s="12"/>
      <c r="BD815" s="12"/>
      <c r="BE815" s="12"/>
      <c r="BF815" s="12"/>
      <c r="BG815" s="12"/>
      <c r="BH815" s="12"/>
      <c r="BI815" s="12"/>
      <c r="BJ815" s="12"/>
      <c r="BK815" s="12"/>
      <c r="BL815" s="12"/>
      <c r="BM815" s="12"/>
      <c r="BN815" s="12"/>
      <c r="BO815" s="12"/>
      <c r="BP815" s="12"/>
      <c r="BQ815" s="12"/>
      <c r="BR815" s="12"/>
      <c r="BS815" s="12"/>
      <c r="BT815" s="12"/>
      <c r="BU815" s="12"/>
      <c r="BV815" s="12"/>
      <c r="BW815" s="12"/>
      <c r="BX815" s="12"/>
      <c r="BY815" s="12"/>
      <c r="BZ815" s="12"/>
      <c r="CA815" s="12"/>
      <c r="CB815" s="12"/>
      <c r="CC815" s="12"/>
      <c r="CD815" s="12"/>
      <c r="CE815" s="12"/>
      <c r="CF815" s="12"/>
      <c r="CG815" s="12"/>
      <c r="CH815" s="12"/>
      <c r="CI815" s="12"/>
      <c r="CJ815" s="12"/>
      <c r="CK815" s="12"/>
      <c r="CL815" s="12"/>
      <c r="CM815" s="12"/>
      <c r="CN815" s="12"/>
      <c r="CO815" s="12"/>
      <c r="CP815" s="12"/>
      <c r="CQ815" s="12"/>
      <c r="CR815" s="12"/>
      <c r="CS815" s="12"/>
      <c r="CT815" s="12"/>
      <c r="CU815" s="12"/>
      <c r="CV815" s="12"/>
      <c r="CW815" s="12"/>
      <c r="CX815" s="12"/>
      <c r="CY815" s="12"/>
      <c r="CZ815" s="12"/>
      <c r="DA815" s="12"/>
      <c r="DB815" s="12"/>
      <c r="DC815" s="12"/>
      <c r="DD815" s="12"/>
      <c r="DE815" s="12"/>
      <c r="DF815" s="12"/>
      <c r="DG815" s="12"/>
      <c r="DH815" s="12"/>
      <c r="DI815" s="12"/>
      <c r="DJ815" s="12"/>
      <c r="DK815" s="12"/>
      <c r="DL815" s="12"/>
      <c r="DM815" s="12"/>
      <c r="DN815" s="12"/>
      <c r="DO815" s="12"/>
      <c r="DP815" s="12"/>
      <c r="DQ815" s="12"/>
      <c r="DR815" s="12"/>
      <c r="DS815" s="12"/>
      <c r="DT815" s="12"/>
      <c r="DU815" s="12"/>
      <c r="DV815" s="12"/>
      <c r="DW815" s="12"/>
      <c r="DX815" s="12"/>
      <c r="DY815" s="12"/>
      <c r="DZ815" s="12"/>
      <c r="EA815" s="12"/>
      <c r="EB815" s="12"/>
      <c r="EC815" s="12"/>
      <c r="ED815" s="12"/>
      <c r="EE815" s="12"/>
      <c r="EF815" s="12"/>
      <c r="EG815" s="12"/>
      <c r="EH815" s="12"/>
      <c r="EI815" s="12"/>
      <c r="EJ815" s="12"/>
      <c r="EK815" s="12"/>
      <c r="EL815" s="12"/>
      <c r="EM815" s="12"/>
      <c r="EN815" s="12"/>
      <c r="EO815" s="12"/>
      <c r="EP815" s="12"/>
      <c r="EQ815" s="12"/>
      <c r="ER815" s="12"/>
      <c r="ES815" s="12"/>
      <c r="ET815" s="12"/>
      <c r="EU815" s="12"/>
      <c r="EV815" s="12"/>
      <c r="EW815" s="12"/>
      <c r="EX815" s="12"/>
      <c r="EY815" s="12"/>
      <c r="EZ815" s="12"/>
      <c r="FA815" s="12"/>
      <c r="FB815" s="12"/>
      <c r="FC815" s="12"/>
      <c r="FD815" s="12"/>
      <c r="FE815" s="12"/>
      <c r="FF815" s="12"/>
      <c r="FG815" s="12"/>
      <c r="FH815" s="12"/>
      <c r="FI815" s="12"/>
      <c r="FJ815" s="12"/>
      <c r="FK815" s="12"/>
      <c r="FL815" s="12"/>
      <c r="FM815" s="12"/>
      <c r="FN815" s="12"/>
      <c r="FO815" s="12"/>
      <c r="FP815" s="12"/>
      <c r="FQ815" s="12"/>
      <c r="FR815" s="12"/>
      <c r="FS815" s="12"/>
      <c r="FT815" s="12"/>
      <c r="FU815" s="12"/>
      <c r="FV815" s="12"/>
      <c r="FW815" s="12"/>
      <c r="FX815" s="12"/>
      <c r="FY815" s="12"/>
      <c r="FZ815" s="12"/>
      <c r="GA815" s="12"/>
      <c r="GB815" s="12"/>
      <c r="GC815" s="12"/>
      <c r="GD815" s="12"/>
      <c r="GE815" s="12"/>
      <c r="GF815" s="12"/>
      <c r="GG815" s="12"/>
      <c r="GH815" s="12"/>
      <c r="GI815" s="12"/>
      <c r="GJ815" s="12"/>
      <c r="GK815" s="12"/>
      <c r="GL815" s="12"/>
      <c r="GM815" s="12"/>
      <c r="GN815" s="12"/>
      <c r="GO815" s="12"/>
      <c r="GP815" s="12"/>
      <c r="GQ815" s="12"/>
      <c r="GR815" s="12"/>
    </row>
    <row r="816" spans="1:200" x14ac:dyDescent="0.2">
      <c r="A816" s="79">
        <f t="shared" si="336"/>
        <v>43888</v>
      </c>
      <c r="B816" s="80">
        <f t="shared" ca="1" si="342"/>
        <v>1163.5201199999999</v>
      </c>
      <c r="C816" s="81">
        <f t="shared" si="337"/>
        <v>1000</v>
      </c>
      <c r="D816" s="82">
        <f ca="1">IF(A816&lt;$B$1,VLOOKUP(A816,[1]DI!$A$4:$B$15000,2,FALSE),0)</f>
        <v>4.1500000000000002E-2</v>
      </c>
      <c r="E816" s="81">
        <f t="shared" ca="1" si="343"/>
        <v>1.6137000000000001E-4</v>
      </c>
      <c r="F816" s="83">
        <f t="shared" si="331"/>
        <v>1.1679999999999999</v>
      </c>
      <c r="G816" s="84">
        <f t="shared" ca="1" si="332"/>
        <v>1.0001884801600001</v>
      </c>
      <c r="H816" s="81">
        <f ca="1">TRUNC(PRODUCT(G$10:G815),15)</f>
        <v>1.16352011883244</v>
      </c>
      <c r="I816" s="81">
        <f t="shared" si="338"/>
        <v>1</v>
      </c>
      <c r="J816" s="81">
        <f t="shared" ca="1" si="333"/>
        <v>1.16352012</v>
      </c>
      <c r="K816" s="81">
        <f t="shared" ca="1" si="334"/>
        <v>163.52011999999999</v>
      </c>
      <c r="L816" s="85">
        <f>IF(VLOOKUP(A816,$U$12:$AD$125,8)=VLOOKUP(A815,$U$12:$AD$125,8),0,VLOOKUP(A816,U$12:$AD$125,8))</f>
        <v>0</v>
      </c>
      <c r="M816" s="86">
        <f>IF(L816&gt;0,VLOOKUP(L816,T$12:$AC$125,7),0)</f>
        <v>0</v>
      </c>
      <c r="N816" s="81">
        <f t="shared" si="339"/>
        <v>0</v>
      </c>
      <c r="O816" s="81">
        <f t="shared" ca="1" si="335"/>
        <v>163.52011999999999</v>
      </c>
      <c r="P816" s="87" t="str">
        <f t="shared" si="340"/>
        <v>J=</v>
      </c>
      <c r="Q816" s="88">
        <f t="shared" si="341"/>
        <v>44676</v>
      </c>
      <c r="R816" s="7"/>
      <c r="S816" s="7"/>
      <c r="T816" s="7"/>
      <c r="U816" s="7"/>
      <c r="V816" s="7"/>
      <c r="W816" s="7"/>
      <c r="X816" s="7"/>
      <c r="Y816" s="7"/>
      <c r="Z816" s="7"/>
      <c r="AA816" s="7"/>
      <c r="AB816" s="7"/>
      <c r="AC816" s="7"/>
      <c r="AD816" s="7"/>
      <c r="AE816" s="7"/>
      <c r="AF816" s="65">
        <f t="shared" si="348"/>
        <v>43711</v>
      </c>
      <c r="AG816" s="9">
        <f t="shared" ca="1" si="349"/>
        <v>1132.5651</v>
      </c>
      <c r="AH816" s="9">
        <f t="shared" si="349"/>
        <v>1000</v>
      </c>
      <c r="AI816" s="4">
        <f t="shared" ca="1" si="349"/>
        <v>5.8999999999999997E-2</v>
      </c>
      <c r="AJ816" s="10">
        <f t="shared" ca="1" si="349"/>
        <v>2.2751E-4</v>
      </c>
      <c r="AK816" s="4">
        <f t="shared" si="349"/>
        <v>1.1679999999999999</v>
      </c>
      <c r="AL816" s="65">
        <f t="shared" si="346"/>
        <v>43711</v>
      </c>
      <c r="AM816" s="10">
        <f t="shared" ca="1" si="350"/>
        <v>1.1325651000000001</v>
      </c>
      <c r="AN816" s="9">
        <f t="shared" ca="1" si="350"/>
        <v>132.5651</v>
      </c>
      <c r="AO816" s="7">
        <f t="shared" si="350"/>
        <v>0</v>
      </c>
      <c r="AP816" s="11">
        <f t="shared" si="350"/>
        <v>0</v>
      </c>
      <c r="AQ816" s="9">
        <f t="shared" si="350"/>
        <v>0</v>
      </c>
      <c r="AR816" s="8" t="str">
        <f t="shared" si="350"/>
        <v>J=</v>
      </c>
      <c r="AS816" s="65">
        <f t="shared" si="350"/>
        <v>44676</v>
      </c>
      <c r="AT816" s="12"/>
      <c r="AU816" s="12"/>
      <c r="AV816" s="22"/>
      <c r="AW816" s="12"/>
      <c r="AX816" s="12"/>
      <c r="AY816" s="12"/>
      <c r="AZ816" s="12"/>
      <c r="BA816" s="12"/>
      <c r="BB816" s="12"/>
      <c r="BC816" s="12"/>
      <c r="BD816" s="12"/>
      <c r="BE816" s="12"/>
      <c r="BF816" s="12"/>
      <c r="BG816" s="12"/>
      <c r="BH816" s="12"/>
      <c r="BI816" s="12"/>
      <c r="BJ816" s="12"/>
      <c r="BK816" s="12"/>
      <c r="BL816" s="12"/>
      <c r="BM816" s="12"/>
      <c r="BN816" s="12"/>
      <c r="BO816" s="12"/>
      <c r="BP816" s="12"/>
      <c r="BQ816" s="12"/>
      <c r="BR816" s="12"/>
      <c r="BS816" s="12"/>
      <c r="BT816" s="12"/>
      <c r="BU816" s="12"/>
      <c r="BV816" s="12"/>
      <c r="BW816" s="12"/>
      <c r="BX816" s="12"/>
      <c r="BY816" s="12"/>
      <c r="BZ816" s="12"/>
      <c r="CA816" s="12"/>
      <c r="CB816" s="12"/>
      <c r="CC816" s="12"/>
      <c r="CD816" s="12"/>
      <c r="CE816" s="12"/>
      <c r="CF816" s="12"/>
      <c r="CG816" s="12"/>
      <c r="CH816" s="12"/>
      <c r="CI816" s="12"/>
      <c r="CJ816" s="12"/>
      <c r="CK816" s="12"/>
      <c r="CL816" s="12"/>
      <c r="CM816" s="12"/>
      <c r="CN816" s="12"/>
      <c r="CO816" s="12"/>
      <c r="CP816" s="12"/>
      <c r="CQ816" s="12"/>
      <c r="CR816" s="12"/>
      <c r="CS816" s="12"/>
      <c r="CT816" s="12"/>
      <c r="CU816" s="12"/>
      <c r="CV816" s="12"/>
      <c r="CW816" s="12"/>
      <c r="CX816" s="12"/>
      <c r="CY816" s="12"/>
      <c r="CZ816" s="12"/>
      <c r="DA816" s="12"/>
      <c r="DB816" s="12"/>
      <c r="DC816" s="12"/>
      <c r="DD816" s="12"/>
      <c r="DE816" s="12"/>
      <c r="DF816" s="12"/>
      <c r="DG816" s="12"/>
      <c r="DH816" s="12"/>
      <c r="DI816" s="12"/>
      <c r="DJ816" s="12"/>
      <c r="DK816" s="12"/>
      <c r="DL816" s="12"/>
      <c r="DM816" s="12"/>
      <c r="DN816" s="12"/>
      <c r="DO816" s="12"/>
      <c r="DP816" s="12"/>
      <c r="DQ816" s="12"/>
      <c r="DR816" s="12"/>
      <c r="DS816" s="12"/>
      <c r="DT816" s="12"/>
      <c r="DU816" s="12"/>
      <c r="DV816" s="12"/>
      <c r="DW816" s="12"/>
      <c r="DX816" s="12"/>
      <c r="DY816" s="12"/>
      <c r="DZ816" s="12"/>
      <c r="EA816" s="12"/>
      <c r="EB816" s="12"/>
      <c r="EC816" s="12"/>
      <c r="ED816" s="12"/>
      <c r="EE816" s="12"/>
      <c r="EF816" s="12"/>
      <c r="EG816" s="12"/>
      <c r="EH816" s="12"/>
      <c r="EI816" s="12"/>
      <c r="EJ816" s="12"/>
      <c r="EK816" s="12"/>
      <c r="EL816" s="12"/>
      <c r="EM816" s="12"/>
      <c r="EN816" s="12"/>
      <c r="EO816" s="12"/>
      <c r="EP816" s="12"/>
      <c r="EQ816" s="12"/>
      <c r="ER816" s="12"/>
      <c r="ES816" s="12"/>
      <c r="ET816" s="12"/>
      <c r="EU816" s="12"/>
      <c r="EV816" s="12"/>
      <c r="EW816" s="12"/>
      <c r="EX816" s="12"/>
      <c r="EY816" s="12"/>
      <c r="EZ816" s="12"/>
      <c r="FA816" s="12"/>
      <c r="FB816" s="12"/>
      <c r="FC816" s="12"/>
      <c r="FD816" s="12"/>
      <c r="FE816" s="12"/>
      <c r="FF816" s="12"/>
      <c r="FG816" s="12"/>
      <c r="FH816" s="12"/>
      <c r="FI816" s="12"/>
      <c r="FJ816" s="12"/>
      <c r="FK816" s="12"/>
      <c r="FL816" s="12"/>
      <c r="FM816" s="12"/>
      <c r="FN816" s="12"/>
      <c r="FO816" s="12"/>
      <c r="FP816" s="12"/>
      <c r="FQ816" s="12"/>
      <c r="FR816" s="12"/>
      <c r="FS816" s="12"/>
      <c r="FT816" s="12"/>
      <c r="FU816" s="12"/>
      <c r="FV816" s="12"/>
      <c r="FW816" s="12"/>
      <c r="FX816" s="12"/>
      <c r="FY816" s="12"/>
      <c r="FZ816" s="12"/>
      <c r="GA816" s="12"/>
      <c r="GB816" s="12"/>
      <c r="GC816" s="12"/>
      <c r="GD816" s="12"/>
      <c r="GE816" s="12"/>
      <c r="GF816" s="12"/>
      <c r="GG816" s="12"/>
      <c r="GH816" s="12"/>
      <c r="GI816" s="12"/>
      <c r="GJ816" s="12"/>
      <c r="GK816" s="12"/>
      <c r="GL816" s="12"/>
      <c r="GM816" s="12"/>
      <c r="GN816" s="12"/>
      <c r="GO816" s="12"/>
      <c r="GP816" s="12"/>
      <c r="GQ816" s="12"/>
      <c r="GR816" s="12"/>
    </row>
    <row r="817" spans="1:200" x14ac:dyDescent="0.2">
      <c r="A817" s="79">
        <f t="shared" si="336"/>
        <v>43889</v>
      </c>
      <c r="B817" s="80">
        <f t="shared" ca="1" si="342"/>
        <v>1163.7394199999999</v>
      </c>
      <c r="C817" s="81">
        <f t="shared" si="337"/>
        <v>1000</v>
      </c>
      <c r="D817" s="82">
        <f ca="1">IF(A817&lt;$B$1,VLOOKUP(A817,[1]DI!$A$4:$B$15000,2,FALSE),0)</f>
        <v>4.1500000000000002E-2</v>
      </c>
      <c r="E817" s="81">
        <f t="shared" ca="1" si="343"/>
        <v>1.6137000000000001E-4</v>
      </c>
      <c r="F817" s="83">
        <f t="shared" si="331"/>
        <v>1.1679999999999999</v>
      </c>
      <c r="G817" s="84">
        <f t="shared" ca="1" si="332"/>
        <v>1.0001884801600001</v>
      </c>
      <c r="H817" s="81">
        <f ca="1">TRUNC(PRODUCT(G$10:G816),15)</f>
        <v>1.1637394192906001</v>
      </c>
      <c r="I817" s="81">
        <f t="shared" si="338"/>
        <v>1</v>
      </c>
      <c r="J817" s="81">
        <f t="shared" ca="1" si="333"/>
        <v>1.16373942</v>
      </c>
      <c r="K817" s="81">
        <f t="shared" ca="1" si="334"/>
        <v>163.73942</v>
      </c>
      <c r="L817" s="85">
        <f>IF(VLOOKUP(A817,$U$12:$AD$125,8)=VLOOKUP(A816,$U$12:$AD$125,8),0,VLOOKUP(A817,U$12:$AD$125,8))</f>
        <v>0</v>
      </c>
      <c r="M817" s="86">
        <f>IF(L817&gt;0,VLOOKUP(L817,T$12:$AC$125,7),0)</f>
        <v>0</v>
      </c>
      <c r="N817" s="81">
        <f t="shared" si="339"/>
        <v>0</v>
      </c>
      <c r="O817" s="81">
        <f t="shared" ca="1" si="335"/>
        <v>163.73942</v>
      </c>
      <c r="P817" s="87" t="str">
        <f t="shared" si="340"/>
        <v>J=</v>
      </c>
      <c r="Q817" s="88">
        <f t="shared" si="341"/>
        <v>44676</v>
      </c>
      <c r="R817" s="7"/>
      <c r="S817" s="7"/>
      <c r="T817" s="7"/>
      <c r="U817" s="7"/>
      <c r="V817" s="7"/>
      <c r="W817" s="7"/>
      <c r="X817" s="7"/>
      <c r="Y817" s="7"/>
      <c r="Z817" s="7"/>
      <c r="AA817" s="7"/>
      <c r="AB817" s="7"/>
      <c r="AC817" s="7"/>
      <c r="AD817" s="7"/>
      <c r="AE817" s="7"/>
      <c r="AF817" s="65"/>
      <c r="AG817" s="9"/>
      <c r="AH817" s="9"/>
      <c r="AI817" s="4"/>
      <c r="AJ817" s="10"/>
      <c r="AK817" s="4"/>
      <c r="AL817" s="65"/>
      <c r="AM817" s="10"/>
      <c r="AN817" s="9"/>
      <c r="AO817" s="7"/>
      <c r="AP817" s="11"/>
      <c r="AQ817" s="9"/>
      <c r="AR817" s="8"/>
      <c r="AS817" s="65"/>
      <c r="AT817" s="12"/>
      <c r="AU817" s="12"/>
      <c r="AV817" s="22"/>
      <c r="AW817" s="12"/>
      <c r="AX817" s="12"/>
      <c r="AY817" s="12"/>
      <c r="AZ817" s="12"/>
      <c r="BA817" s="12"/>
      <c r="BB817" s="12"/>
      <c r="BC817" s="12"/>
      <c r="BD817" s="12"/>
      <c r="BE817" s="12"/>
      <c r="BF817" s="12"/>
      <c r="BG817" s="12"/>
      <c r="BH817" s="12"/>
      <c r="BI817" s="12"/>
      <c r="BJ817" s="12"/>
      <c r="BK817" s="12"/>
      <c r="BL817" s="12"/>
      <c r="BM817" s="12"/>
      <c r="BN817" s="12"/>
      <c r="BO817" s="12"/>
      <c r="BP817" s="12"/>
      <c r="BQ817" s="12"/>
      <c r="BR817" s="12"/>
      <c r="BS817" s="12"/>
      <c r="BT817" s="12"/>
      <c r="BU817" s="12"/>
      <c r="BV817" s="12"/>
      <c r="BW817" s="12"/>
      <c r="BX817" s="12"/>
      <c r="BY817" s="12"/>
      <c r="BZ817" s="12"/>
      <c r="CA817" s="12"/>
      <c r="CB817" s="12"/>
      <c r="CC817" s="12"/>
      <c r="CD817" s="12"/>
      <c r="CE817" s="12"/>
      <c r="CF817" s="12"/>
      <c r="CG817" s="12"/>
      <c r="CH817" s="12"/>
      <c r="CI817" s="12"/>
      <c r="CJ817" s="12"/>
      <c r="CK817" s="12"/>
      <c r="CL817" s="12"/>
      <c r="CM817" s="12"/>
      <c r="CN817" s="12"/>
      <c r="CO817" s="12"/>
      <c r="CP817" s="12"/>
      <c r="CQ817" s="12"/>
      <c r="CR817" s="12"/>
      <c r="CS817" s="12"/>
      <c r="CT817" s="12"/>
      <c r="CU817" s="12"/>
      <c r="CV817" s="12"/>
      <c r="CW817" s="12"/>
      <c r="CX817" s="12"/>
      <c r="CY817" s="12"/>
      <c r="CZ817" s="12"/>
      <c r="DA817" s="12"/>
      <c r="DB817" s="12"/>
      <c r="DC817" s="12"/>
      <c r="DD817" s="12"/>
      <c r="DE817" s="12"/>
      <c r="DF817" s="12"/>
      <c r="DG817" s="12"/>
      <c r="DH817" s="12"/>
      <c r="DI817" s="12"/>
      <c r="DJ817" s="12"/>
      <c r="DK817" s="12"/>
      <c r="DL817" s="12"/>
      <c r="DM817" s="12"/>
      <c r="DN817" s="12"/>
      <c r="DO817" s="12"/>
      <c r="DP817" s="12"/>
      <c r="DQ817" s="12"/>
      <c r="DR817" s="12"/>
      <c r="DS817" s="12"/>
      <c r="DT817" s="12"/>
      <c r="DU817" s="12"/>
      <c r="DV817" s="12"/>
      <c r="DW817" s="12"/>
      <c r="DX817" s="12"/>
      <c r="DY817" s="12"/>
      <c r="DZ817" s="12"/>
      <c r="EA817" s="12"/>
      <c r="EB817" s="12"/>
      <c r="EC817" s="12"/>
      <c r="ED817" s="12"/>
      <c r="EE817" s="12"/>
      <c r="EF817" s="12"/>
      <c r="EG817" s="12"/>
      <c r="EH817" s="12"/>
      <c r="EI817" s="12"/>
      <c r="EJ817" s="12"/>
      <c r="EK817" s="12"/>
      <c r="EL817" s="12"/>
      <c r="EM817" s="12"/>
      <c r="EN817" s="12"/>
      <c r="EO817" s="12"/>
      <c r="EP817" s="12"/>
      <c r="EQ817" s="12"/>
      <c r="ER817" s="12"/>
      <c r="ES817" s="12"/>
      <c r="ET817" s="12"/>
      <c r="EU817" s="12"/>
      <c r="EV817" s="12"/>
      <c r="EW817" s="12"/>
      <c r="EX817" s="12"/>
      <c r="EY817" s="12"/>
      <c r="EZ817" s="12"/>
      <c r="FA817" s="12"/>
      <c r="FB817" s="12"/>
      <c r="FC817" s="12"/>
      <c r="FD817" s="12"/>
      <c r="FE817" s="12"/>
      <c r="FF817" s="12"/>
      <c r="FG817" s="12"/>
      <c r="FH817" s="12"/>
      <c r="FI817" s="12"/>
      <c r="FJ817" s="12"/>
      <c r="FK817" s="12"/>
      <c r="FL817" s="12"/>
      <c r="FM817" s="12"/>
      <c r="FN817" s="12"/>
      <c r="FO817" s="12"/>
      <c r="FP817" s="12"/>
      <c r="FQ817" s="12"/>
      <c r="FR817" s="12"/>
      <c r="FS817" s="12"/>
      <c r="FT817" s="12"/>
      <c r="FU817" s="12"/>
      <c r="FV817" s="12"/>
      <c r="FW817" s="12"/>
      <c r="FX817" s="12"/>
      <c r="FY817" s="12"/>
      <c r="FZ817" s="12"/>
      <c r="GA817" s="12"/>
      <c r="GB817" s="12"/>
      <c r="GC817" s="12"/>
      <c r="GD817" s="12"/>
      <c r="GE817" s="12"/>
      <c r="GF817" s="12"/>
      <c r="GG817" s="12"/>
      <c r="GH817" s="12"/>
      <c r="GI817" s="12"/>
      <c r="GJ817" s="12"/>
      <c r="GK817" s="12"/>
      <c r="GL817" s="12"/>
      <c r="GM817" s="12"/>
      <c r="GN817" s="12"/>
      <c r="GO817" s="12"/>
      <c r="GP817" s="12"/>
      <c r="GQ817" s="12"/>
      <c r="GR817" s="12"/>
    </row>
    <row r="818" spans="1:200" x14ac:dyDescent="0.2">
      <c r="A818" s="79">
        <f t="shared" si="336"/>
        <v>43890</v>
      </c>
      <c r="B818" s="80">
        <f t="shared" ca="1" si="342"/>
        <v>1163.95876</v>
      </c>
      <c r="C818" s="81">
        <f t="shared" si="337"/>
        <v>1000</v>
      </c>
      <c r="D818" s="82">
        <f ca="1">IF(A818&lt;$B$1,VLOOKUP(A818,[1]DI!$A$4:$B$15000,2,FALSE),0)</f>
        <v>0</v>
      </c>
      <c r="E818" s="81">
        <f t="shared" ca="1" si="343"/>
        <v>0</v>
      </c>
      <c r="F818" s="83">
        <f t="shared" si="331"/>
        <v>1.1679999999999999</v>
      </c>
      <c r="G818" s="84">
        <f t="shared" ca="1" si="332"/>
        <v>1</v>
      </c>
      <c r="H818" s="81">
        <f ca="1">TRUNC(PRODUCT(G$10:G817),15)</f>
        <v>1.1639587610825399</v>
      </c>
      <c r="I818" s="81">
        <f t="shared" si="338"/>
        <v>1</v>
      </c>
      <c r="J818" s="81">
        <f t="shared" ca="1" si="333"/>
        <v>1.1639587600000001</v>
      </c>
      <c r="K818" s="81">
        <f t="shared" ca="1" si="334"/>
        <v>163.95876000000001</v>
      </c>
      <c r="L818" s="85">
        <f>IF(VLOOKUP(A818,$U$12:$AD$125,8)=VLOOKUP(A817,$U$12:$AD$125,8),0,VLOOKUP(A818,U$12:$AD$125,8))</f>
        <v>0</v>
      </c>
      <c r="M818" s="86">
        <f>IF(L818&gt;0,VLOOKUP(L818,T$12:$AC$125,7),0)</f>
        <v>0</v>
      </c>
      <c r="N818" s="81">
        <f t="shared" si="339"/>
        <v>0</v>
      </c>
      <c r="O818" s="81">
        <f t="shared" ca="1" si="335"/>
        <v>163.95876000000001</v>
      </c>
      <c r="P818" s="87" t="str">
        <f t="shared" si="340"/>
        <v>J=</v>
      </c>
      <c r="Q818" s="88">
        <f t="shared" si="341"/>
        <v>44676</v>
      </c>
      <c r="R818" s="7"/>
      <c r="S818" s="7"/>
      <c r="T818" s="7"/>
      <c r="U818" s="7"/>
      <c r="V818" s="7"/>
      <c r="W818" s="7"/>
      <c r="X818" s="7"/>
      <c r="Y818" s="7"/>
      <c r="Z818" s="7"/>
      <c r="AA818" s="7"/>
      <c r="AB818" s="7"/>
      <c r="AC818" s="7"/>
      <c r="AD818" s="7"/>
      <c r="AE818" s="7"/>
      <c r="AF818" s="65" t="str">
        <f t="shared" ref="AF818:AS818" si="351">$B$6</f>
        <v>ODCT21</v>
      </c>
      <c r="AG818" s="7" t="str">
        <f t="shared" si="351"/>
        <v>ODCT21</v>
      </c>
      <c r="AH818" s="7" t="str">
        <f t="shared" si="351"/>
        <v>ODCT21</v>
      </c>
      <c r="AI818" s="7" t="str">
        <f t="shared" si="351"/>
        <v>ODCT21</v>
      </c>
      <c r="AJ818" s="7" t="str">
        <f t="shared" si="351"/>
        <v>ODCT21</v>
      </c>
      <c r="AK818" s="4" t="str">
        <f t="shared" si="351"/>
        <v>ODCT21</v>
      </c>
      <c r="AL818" s="65" t="str">
        <f t="shared" si="351"/>
        <v>ODCT21</v>
      </c>
      <c r="AM818" s="7" t="str">
        <f t="shared" si="351"/>
        <v>ODCT21</v>
      </c>
      <c r="AN818" s="7" t="str">
        <f t="shared" si="351"/>
        <v>ODCT21</v>
      </c>
      <c r="AO818" s="7" t="str">
        <f t="shared" si="351"/>
        <v>ODCT21</v>
      </c>
      <c r="AP818" s="11" t="str">
        <f t="shared" si="351"/>
        <v>ODCT21</v>
      </c>
      <c r="AQ818" s="7" t="str">
        <f t="shared" si="351"/>
        <v>ODCT21</v>
      </c>
      <c r="AR818" s="8" t="str">
        <f t="shared" si="351"/>
        <v>ODCT21</v>
      </c>
      <c r="AS818" s="65" t="str">
        <f t="shared" si="351"/>
        <v>ODCT21</v>
      </c>
      <c r="AT818" s="12"/>
      <c r="AU818" s="12"/>
      <c r="AV818" s="22"/>
      <c r="AW818" s="12"/>
      <c r="AX818" s="12"/>
      <c r="AY818" s="12"/>
      <c r="AZ818" s="12"/>
      <c r="BA818" s="12"/>
      <c r="BB818" s="12"/>
      <c r="BC818" s="12"/>
      <c r="BD818" s="12"/>
      <c r="BE818" s="12"/>
      <c r="BF818" s="12"/>
      <c r="BG818" s="12"/>
      <c r="BH818" s="12"/>
      <c r="BI818" s="12"/>
      <c r="BJ818" s="12"/>
      <c r="BK818" s="12"/>
      <c r="BL818" s="12"/>
      <c r="BM818" s="12"/>
      <c r="BN818" s="12"/>
      <c r="BO818" s="12"/>
      <c r="BP818" s="12"/>
      <c r="BQ818" s="12"/>
      <c r="BR818" s="12"/>
      <c r="BS818" s="12"/>
      <c r="BT818" s="12"/>
      <c r="BU818" s="12"/>
      <c r="BV818" s="12"/>
      <c r="BW818" s="12"/>
      <c r="BX818" s="12"/>
      <c r="BY818" s="12"/>
      <c r="BZ818" s="12"/>
      <c r="CA818" s="12"/>
      <c r="CB818" s="12"/>
      <c r="CC818" s="12"/>
      <c r="CD818" s="12"/>
      <c r="CE818" s="12"/>
      <c r="CF818" s="12"/>
      <c r="CG818" s="12"/>
      <c r="CH818" s="12"/>
      <c r="CI818" s="12"/>
      <c r="CJ818" s="12"/>
      <c r="CK818" s="12"/>
      <c r="CL818" s="12"/>
      <c r="CM818" s="12"/>
      <c r="CN818" s="12"/>
      <c r="CO818" s="12"/>
      <c r="CP818" s="12"/>
      <c r="CQ818" s="12"/>
      <c r="CR818" s="12"/>
      <c r="CS818" s="12"/>
      <c r="CT818" s="12"/>
      <c r="CU818" s="12"/>
      <c r="CV818" s="12"/>
      <c r="CW818" s="12"/>
      <c r="CX818" s="12"/>
      <c r="CY818" s="12"/>
      <c r="CZ818" s="12"/>
      <c r="DA818" s="12"/>
      <c r="DB818" s="12"/>
      <c r="DC818" s="12"/>
      <c r="DD818" s="12"/>
      <c r="DE818" s="12"/>
      <c r="DF818" s="12"/>
      <c r="DG818" s="12"/>
      <c r="DH818" s="12"/>
      <c r="DI818" s="12"/>
      <c r="DJ818" s="12"/>
      <c r="DK818" s="12"/>
      <c r="DL818" s="12"/>
      <c r="DM818" s="12"/>
      <c r="DN818" s="12"/>
      <c r="DO818" s="12"/>
      <c r="DP818" s="12"/>
      <c r="DQ818" s="12"/>
      <c r="DR818" s="12"/>
      <c r="DS818" s="12"/>
      <c r="DT818" s="12"/>
      <c r="DU818" s="12"/>
      <c r="DV818" s="12"/>
      <c r="DW818" s="12"/>
      <c r="DX818" s="12"/>
      <c r="DY818" s="12"/>
      <c r="DZ818" s="12"/>
      <c r="EA818" s="12"/>
      <c r="EB818" s="12"/>
      <c r="EC818" s="12"/>
      <c r="ED818" s="12"/>
      <c r="EE818" s="12"/>
      <c r="EF818" s="12"/>
      <c r="EG818" s="12"/>
      <c r="EH818" s="12"/>
      <c r="EI818" s="12"/>
      <c r="EJ818" s="12"/>
      <c r="EK818" s="12"/>
      <c r="EL818" s="12"/>
      <c r="EM818" s="12"/>
      <c r="EN818" s="12"/>
      <c r="EO818" s="12"/>
      <c r="EP818" s="12"/>
      <c r="EQ818" s="12"/>
      <c r="ER818" s="12"/>
      <c r="ES818" s="12"/>
      <c r="ET818" s="12"/>
      <c r="EU818" s="12"/>
      <c r="EV818" s="12"/>
      <c r="EW818" s="12"/>
      <c r="EX818" s="12"/>
      <c r="EY818" s="12"/>
      <c r="EZ818" s="12"/>
      <c r="FA818" s="12"/>
      <c r="FB818" s="12"/>
      <c r="FC818" s="12"/>
      <c r="FD818" s="12"/>
      <c r="FE818" s="12"/>
      <c r="FF818" s="12"/>
      <c r="FG818" s="12"/>
      <c r="FH818" s="12"/>
      <c r="FI818" s="12"/>
      <c r="FJ818" s="12"/>
      <c r="FK818" s="12"/>
      <c r="FL818" s="12"/>
      <c r="FM818" s="12"/>
      <c r="FN818" s="12"/>
      <c r="FO818" s="12"/>
      <c r="FP818" s="12"/>
      <c r="FQ818" s="12"/>
      <c r="FR818" s="12"/>
      <c r="FS818" s="12"/>
      <c r="FT818" s="12"/>
      <c r="FU818" s="12"/>
      <c r="FV818" s="12"/>
      <c r="FW818" s="12"/>
      <c r="FX818" s="12"/>
      <c r="FY818" s="12"/>
      <c r="FZ818" s="12"/>
      <c r="GA818" s="12"/>
      <c r="GB818" s="12"/>
      <c r="GC818" s="12"/>
      <c r="GD818" s="12"/>
      <c r="GE818" s="12"/>
      <c r="GF818" s="12"/>
      <c r="GG818" s="12"/>
      <c r="GH818" s="12"/>
      <c r="GI818" s="12"/>
      <c r="GJ818" s="12"/>
      <c r="GK818" s="12"/>
      <c r="GL818" s="12"/>
      <c r="GM818" s="12"/>
      <c r="GN818" s="12"/>
      <c r="GO818" s="12"/>
      <c r="GP818" s="12"/>
      <c r="GQ818" s="12"/>
      <c r="GR818" s="12"/>
    </row>
    <row r="819" spans="1:200" x14ac:dyDescent="0.2">
      <c r="A819" s="79">
        <f t="shared" si="336"/>
        <v>43891</v>
      </c>
      <c r="B819" s="80">
        <f t="shared" ca="1" si="342"/>
        <v>1163.95876</v>
      </c>
      <c r="C819" s="81">
        <f t="shared" si="337"/>
        <v>1000</v>
      </c>
      <c r="D819" s="82">
        <f ca="1">IF(A819&lt;$B$1,VLOOKUP(A819,[1]DI!$A$4:$B$15000,2,FALSE),0)</f>
        <v>0</v>
      </c>
      <c r="E819" s="81">
        <f t="shared" ca="1" si="343"/>
        <v>0</v>
      </c>
      <c r="F819" s="83">
        <f t="shared" si="331"/>
        <v>1.1679999999999999</v>
      </c>
      <c r="G819" s="84">
        <f t="shared" ca="1" si="332"/>
        <v>1</v>
      </c>
      <c r="H819" s="81">
        <f ca="1">TRUNC(PRODUCT(G$10:G818),15)</f>
        <v>1.1639587610825399</v>
      </c>
      <c r="I819" s="81">
        <f t="shared" si="338"/>
        <v>1</v>
      </c>
      <c r="J819" s="81">
        <f t="shared" ca="1" si="333"/>
        <v>1.1639587600000001</v>
      </c>
      <c r="K819" s="81">
        <f t="shared" ca="1" si="334"/>
        <v>163.95876000000001</v>
      </c>
      <c r="L819" s="85">
        <f>IF(VLOOKUP(A819,$U$12:$AD$125,8)=VLOOKUP(A818,$U$12:$AD$125,8),0,VLOOKUP(A819,U$12:$AD$125,8))</f>
        <v>0</v>
      </c>
      <c r="M819" s="86">
        <f>IF(L819&gt;0,VLOOKUP(L819,T$12:$AC$125,7),0)</f>
        <v>0</v>
      </c>
      <c r="N819" s="81">
        <f t="shared" si="339"/>
        <v>0</v>
      </c>
      <c r="O819" s="81">
        <f t="shared" ca="1" si="335"/>
        <v>163.95876000000001</v>
      </c>
      <c r="P819" s="87" t="str">
        <f t="shared" si="340"/>
        <v>J=</v>
      </c>
      <c r="Q819" s="88">
        <f t="shared" si="341"/>
        <v>44676</v>
      </c>
      <c r="R819" s="7"/>
      <c r="S819" s="7"/>
      <c r="T819" s="7"/>
      <c r="U819" s="7"/>
      <c r="V819" s="7"/>
      <c r="W819" s="7"/>
      <c r="X819" s="7"/>
      <c r="Y819" s="7"/>
      <c r="Z819" s="7"/>
      <c r="AA819" s="7"/>
      <c r="AB819" s="7"/>
      <c r="AC819" s="7"/>
      <c r="AD819" s="7"/>
      <c r="AE819" s="7"/>
      <c r="AF819" s="37" t="s">
        <v>14</v>
      </c>
      <c r="AG819" s="3" t="s">
        <v>7</v>
      </c>
      <c r="AH819" s="3" t="s">
        <v>8</v>
      </c>
      <c r="AI819" s="18" t="s">
        <v>9</v>
      </c>
      <c r="AJ819" s="19" t="s">
        <v>9</v>
      </c>
      <c r="AK819" s="18" t="s">
        <v>9</v>
      </c>
      <c r="AL819" s="67" t="s">
        <v>14</v>
      </c>
      <c r="AM819" s="19" t="s">
        <v>9</v>
      </c>
      <c r="AN819" s="3" t="s">
        <v>10</v>
      </c>
      <c r="AO819" s="6" t="s">
        <v>11</v>
      </c>
      <c r="AP819" s="20" t="s">
        <v>12</v>
      </c>
      <c r="AQ819" s="3" t="s">
        <v>12</v>
      </c>
      <c r="AR819" s="21" t="s">
        <v>13</v>
      </c>
      <c r="AS819" s="37" t="s">
        <v>13</v>
      </c>
      <c r="AT819" s="12"/>
      <c r="AU819" s="12"/>
      <c r="AV819" s="22"/>
      <c r="AW819" s="12"/>
      <c r="AX819" s="12"/>
      <c r="AY819" s="12"/>
      <c r="AZ819" s="12"/>
      <c r="BA819" s="12"/>
      <c r="BB819" s="12"/>
      <c r="BC819" s="12"/>
      <c r="BD819" s="12"/>
      <c r="BE819" s="12"/>
      <c r="BF819" s="12"/>
      <c r="BG819" s="12"/>
      <c r="BH819" s="12"/>
      <c r="BI819" s="12"/>
      <c r="BJ819" s="12"/>
      <c r="BK819" s="12"/>
      <c r="BL819" s="12"/>
      <c r="BM819" s="12"/>
      <c r="BN819" s="12"/>
      <c r="BO819" s="12"/>
      <c r="BP819" s="12"/>
      <c r="BQ819" s="12"/>
      <c r="BR819" s="12"/>
      <c r="BS819" s="12"/>
      <c r="BT819" s="12"/>
      <c r="BU819" s="12"/>
      <c r="BV819" s="12"/>
      <c r="BW819" s="12"/>
      <c r="BX819" s="12"/>
      <c r="BY819" s="12"/>
      <c r="BZ819" s="12"/>
      <c r="CA819" s="12"/>
      <c r="CB819" s="12"/>
      <c r="CC819" s="12"/>
      <c r="CD819" s="12"/>
      <c r="CE819" s="12"/>
      <c r="CF819" s="12"/>
      <c r="CG819" s="12"/>
      <c r="CH819" s="12"/>
      <c r="CI819" s="12"/>
      <c r="CJ819" s="12"/>
      <c r="CK819" s="12"/>
      <c r="CL819" s="12"/>
      <c r="CM819" s="12"/>
      <c r="CN819" s="12"/>
      <c r="CO819" s="12"/>
      <c r="CP819" s="12"/>
      <c r="CQ819" s="12"/>
      <c r="CR819" s="12"/>
      <c r="CS819" s="12"/>
      <c r="CT819" s="12"/>
      <c r="CU819" s="12"/>
      <c r="CV819" s="12"/>
      <c r="CW819" s="12"/>
      <c r="CX819" s="12"/>
      <c r="CY819" s="12"/>
      <c r="CZ819" s="12"/>
      <c r="DA819" s="12"/>
      <c r="DB819" s="12"/>
      <c r="DC819" s="12"/>
      <c r="DD819" s="12"/>
      <c r="DE819" s="12"/>
      <c r="DF819" s="12"/>
      <c r="DG819" s="12"/>
      <c r="DH819" s="12"/>
      <c r="DI819" s="12"/>
      <c r="DJ819" s="12"/>
      <c r="DK819" s="12"/>
      <c r="DL819" s="12"/>
      <c r="DM819" s="12"/>
      <c r="DN819" s="12"/>
      <c r="DO819" s="12"/>
      <c r="DP819" s="12"/>
      <c r="DQ819" s="12"/>
      <c r="DR819" s="12"/>
      <c r="DS819" s="12"/>
      <c r="DT819" s="12"/>
      <c r="DU819" s="12"/>
      <c r="DV819" s="12"/>
      <c r="DW819" s="12"/>
      <c r="DX819" s="12"/>
      <c r="DY819" s="12"/>
      <c r="DZ819" s="12"/>
      <c r="EA819" s="12"/>
      <c r="EB819" s="12"/>
      <c r="EC819" s="12"/>
      <c r="ED819" s="12"/>
      <c r="EE819" s="12"/>
      <c r="EF819" s="12"/>
      <c r="EG819" s="12"/>
      <c r="EH819" s="12"/>
      <c r="EI819" s="12"/>
      <c r="EJ819" s="12"/>
      <c r="EK819" s="12"/>
      <c r="EL819" s="12"/>
      <c r="EM819" s="12"/>
      <c r="EN819" s="12"/>
      <c r="EO819" s="12"/>
      <c r="EP819" s="12"/>
      <c r="EQ819" s="12"/>
      <c r="ER819" s="12"/>
      <c r="ES819" s="12"/>
      <c r="ET819" s="12"/>
      <c r="EU819" s="12"/>
      <c r="EV819" s="12"/>
      <c r="EW819" s="12"/>
      <c r="EX819" s="12"/>
      <c r="EY819" s="12"/>
      <c r="EZ819" s="12"/>
      <c r="FA819" s="12"/>
      <c r="FB819" s="12"/>
      <c r="FC819" s="12"/>
      <c r="FD819" s="12"/>
      <c r="FE819" s="12"/>
      <c r="FF819" s="12"/>
      <c r="FG819" s="12"/>
      <c r="FH819" s="12"/>
      <c r="FI819" s="12"/>
      <c r="FJ819" s="12"/>
      <c r="FK819" s="12"/>
      <c r="FL819" s="12"/>
      <c r="FM819" s="12"/>
      <c r="FN819" s="12"/>
      <c r="FO819" s="12"/>
      <c r="FP819" s="12"/>
      <c r="FQ819" s="12"/>
      <c r="FR819" s="12"/>
      <c r="FS819" s="12"/>
      <c r="FT819" s="12"/>
      <c r="FU819" s="12"/>
      <c r="FV819" s="12"/>
      <c r="FW819" s="12"/>
      <c r="FX819" s="12"/>
      <c r="FY819" s="12"/>
      <c r="FZ819" s="12"/>
      <c r="GA819" s="12"/>
      <c r="GB819" s="12"/>
      <c r="GC819" s="12"/>
      <c r="GD819" s="12"/>
      <c r="GE819" s="12"/>
      <c r="GF819" s="12"/>
      <c r="GG819" s="12"/>
      <c r="GH819" s="12"/>
      <c r="GI819" s="12"/>
      <c r="GJ819" s="12"/>
      <c r="GK819" s="12"/>
      <c r="GL819" s="12"/>
      <c r="GM819" s="12"/>
      <c r="GN819" s="12"/>
      <c r="GO819" s="12"/>
      <c r="GP819" s="12"/>
      <c r="GQ819" s="12"/>
      <c r="GR819" s="12"/>
    </row>
    <row r="820" spans="1:200" x14ac:dyDescent="0.2">
      <c r="A820" s="79">
        <f t="shared" si="336"/>
        <v>43892</v>
      </c>
      <c r="B820" s="80">
        <f t="shared" ca="1" si="342"/>
        <v>1163.95876</v>
      </c>
      <c r="C820" s="81">
        <f t="shared" si="337"/>
        <v>1000</v>
      </c>
      <c r="D820" s="82">
        <f ca="1">IF(A820&lt;$B$1,VLOOKUP(A820,[1]DI!$A$4:$B$15000,2,FALSE),0)</f>
        <v>4.1500000000000002E-2</v>
      </c>
      <c r="E820" s="81">
        <f t="shared" ca="1" si="343"/>
        <v>1.6137000000000001E-4</v>
      </c>
      <c r="F820" s="83">
        <f t="shared" si="331"/>
        <v>1.1679999999999999</v>
      </c>
      <c r="G820" s="84">
        <f t="shared" ca="1" si="332"/>
        <v>1.0001884801600001</v>
      </c>
      <c r="H820" s="81">
        <f ca="1">TRUNC(PRODUCT(G$10:G819),15)</f>
        <v>1.1639587610825399</v>
      </c>
      <c r="I820" s="81">
        <f t="shared" si="338"/>
        <v>1</v>
      </c>
      <c r="J820" s="81">
        <f t="shared" ca="1" si="333"/>
        <v>1.1639587600000001</v>
      </c>
      <c r="K820" s="81">
        <f t="shared" ca="1" si="334"/>
        <v>163.95876000000001</v>
      </c>
      <c r="L820" s="85">
        <f>IF(VLOOKUP(A820,$U$12:$AD$125,8)=VLOOKUP(A819,$U$12:$AD$125,8),0,VLOOKUP(A820,U$12:$AD$125,8))</f>
        <v>0</v>
      </c>
      <c r="M820" s="86">
        <f>IF(L820&gt;0,VLOOKUP(L820,T$12:$AC$125,7),0)</f>
        <v>0</v>
      </c>
      <c r="N820" s="81">
        <f t="shared" si="339"/>
        <v>0</v>
      </c>
      <c r="O820" s="81">
        <f t="shared" ca="1" si="335"/>
        <v>163.95876000000001</v>
      </c>
      <c r="P820" s="87" t="str">
        <f t="shared" si="340"/>
        <v>J=</v>
      </c>
      <c r="Q820" s="88">
        <f t="shared" si="341"/>
        <v>44676</v>
      </c>
      <c r="R820" s="7"/>
      <c r="S820" s="7"/>
      <c r="T820" s="7"/>
      <c r="U820" s="7"/>
      <c r="V820" s="7"/>
      <c r="W820" s="7"/>
      <c r="X820" s="7"/>
      <c r="Y820" s="7"/>
      <c r="Z820" s="7"/>
      <c r="AA820" s="7"/>
      <c r="AB820" s="7"/>
      <c r="AC820" s="7"/>
      <c r="AD820" s="7"/>
      <c r="AE820" s="7"/>
      <c r="AF820" s="37" t="s">
        <v>65</v>
      </c>
      <c r="AG820" s="9" t="str">
        <f>$B$6</f>
        <v>ODCT21</v>
      </c>
      <c r="AH820" s="3" t="s">
        <v>15</v>
      </c>
      <c r="AI820" s="13" t="s">
        <v>16</v>
      </c>
      <c r="AJ820" s="5"/>
      <c r="AK820" s="13" t="s">
        <v>17</v>
      </c>
      <c r="AL820" s="37"/>
      <c r="AM820" s="5"/>
      <c r="AN820" s="3"/>
      <c r="AO820" s="6"/>
      <c r="AP820" s="20"/>
      <c r="AQ820" s="3"/>
      <c r="AR820" s="21" t="s">
        <v>20</v>
      </c>
      <c r="AS820" s="37" t="s">
        <v>20</v>
      </c>
      <c r="AT820" s="12"/>
      <c r="AU820" s="12"/>
      <c r="AV820" s="22"/>
      <c r="AW820" s="12"/>
      <c r="AX820" s="12"/>
      <c r="AY820" s="12"/>
      <c r="AZ820" s="12"/>
      <c r="BA820" s="12"/>
      <c r="BB820" s="12"/>
      <c r="BC820" s="12"/>
      <c r="BD820" s="12"/>
      <c r="BE820" s="12"/>
      <c r="BF820" s="12"/>
      <c r="BG820" s="12"/>
      <c r="BH820" s="12"/>
      <c r="BI820" s="12"/>
      <c r="BJ820" s="12"/>
      <c r="BK820" s="12"/>
      <c r="BL820" s="12"/>
      <c r="BM820" s="12"/>
      <c r="BN820" s="12"/>
      <c r="BO820" s="12"/>
      <c r="BP820" s="12"/>
      <c r="BQ820" s="12"/>
      <c r="BR820" s="12"/>
      <c r="BS820" s="12"/>
      <c r="BT820" s="12"/>
      <c r="BU820" s="12"/>
      <c r="BV820" s="12"/>
      <c r="BW820" s="12"/>
      <c r="BX820" s="12"/>
      <c r="BY820" s="12"/>
      <c r="BZ820" s="12"/>
      <c r="CA820" s="12"/>
      <c r="CB820" s="12"/>
      <c r="CC820" s="12"/>
      <c r="CD820" s="12"/>
      <c r="CE820" s="12"/>
      <c r="CF820" s="12"/>
      <c r="CG820" s="12"/>
      <c r="CH820" s="12"/>
      <c r="CI820" s="12"/>
      <c r="CJ820" s="12"/>
      <c r="CK820" s="12"/>
      <c r="CL820" s="12"/>
      <c r="CM820" s="12"/>
      <c r="CN820" s="12"/>
      <c r="CO820" s="12"/>
      <c r="CP820" s="12"/>
      <c r="CQ820" s="12"/>
      <c r="CR820" s="12"/>
      <c r="CS820" s="12"/>
      <c r="CT820" s="12"/>
      <c r="CU820" s="12"/>
      <c r="CV820" s="12"/>
      <c r="CW820" s="12"/>
      <c r="CX820" s="12"/>
      <c r="CY820" s="12"/>
      <c r="CZ820" s="12"/>
      <c r="DA820" s="12"/>
      <c r="DB820" s="12"/>
      <c r="DC820" s="12"/>
      <c r="DD820" s="12"/>
      <c r="DE820" s="12"/>
      <c r="DF820" s="12"/>
      <c r="DG820" s="12"/>
      <c r="DH820" s="12"/>
      <c r="DI820" s="12"/>
      <c r="DJ820" s="12"/>
      <c r="DK820" s="12"/>
      <c r="DL820" s="12"/>
      <c r="DM820" s="12"/>
      <c r="DN820" s="12"/>
      <c r="DO820" s="12"/>
      <c r="DP820" s="12"/>
      <c r="DQ820" s="12"/>
      <c r="DR820" s="12"/>
      <c r="DS820" s="12"/>
      <c r="DT820" s="12"/>
      <c r="DU820" s="12"/>
      <c r="DV820" s="12"/>
      <c r="DW820" s="12"/>
      <c r="DX820" s="12"/>
      <c r="DY820" s="12"/>
      <c r="DZ820" s="12"/>
      <c r="EA820" s="12"/>
      <c r="EB820" s="12"/>
      <c r="EC820" s="12"/>
      <c r="ED820" s="12"/>
      <c r="EE820" s="12"/>
      <c r="EF820" s="12"/>
      <c r="EG820" s="12"/>
      <c r="EH820" s="12"/>
      <c r="EI820" s="12"/>
      <c r="EJ820" s="12"/>
      <c r="EK820" s="12"/>
      <c r="EL820" s="12"/>
      <c r="EM820" s="12"/>
      <c r="EN820" s="12"/>
      <c r="EO820" s="12"/>
      <c r="EP820" s="12"/>
      <c r="EQ820" s="12"/>
      <c r="ER820" s="12"/>
      <c r="ES820" s="12"/>
      <c r="ET820" s="12"/>
      <c r="EU820" s="12"/>
      <c r="EV820" s="12"/>
      <c r="EW820" s="12"/>
      <c r="EX820" s="12"/>
      <c r="EY820" s="12"/>
      <c r="EZ820" s="12"/>
      <c r="FA820" s="12"/>
      <c r="FB820" s="12"/>
      <c r="FC820" s="12"/>
      <c r="FD820" s="12"/>
      <c r="FE820" s="12"/>
      <c r="FF820" s="12"/>
      <c r="FG820" s="12"/>
      <c r="FH820" s="12"/>
      <c r="FI820" s="12"/>
      <c r="FJ820" s="12"/>
      <c r="FK820" s="12"/>
      <c r="FL820" s="12"/>
      <c r="FM820" s="12"/>
      <c r="FN820" s="12"/>
      <c r="FO820" s="12"/>
      <c r="FP820" s="12"/>
      <c r="FQ820" s="12"/>
      <c r="FR820" s="12"/>
      <c r="FS820" s="12"/>
      <c r="FT820" s="12"/>
      <c r="FU820" s="12"/>
      <c r="FV820" s="12"/>
      <c r="FW820" s="12"/>
      <c r="FX820" s="12"/>
      <c r="FY820" s="12"/>
      <c r="FZ820" s="12"/>
      <c r="GA820" s="12"/>
      <c r="GB820" s="12"/>
      <c r="GC820" s="12"/>
      <c r="GD820" s="12"/>
      <c r="GE820" s="12"/>
      <c r="GF820" s="12"/>
      <c r="GG820" s="12"/>
      <c r="GH820" s="12"/>
      <c r="GI820" s="12"/>
      <c r="GJ820" s="12"/>
      <c r="GK820" s="12"/>
      <c r="GL820" s="12"/>
      <c r="GM820" s="12"/>
      <c r="GN820" s="12"/>
      <c r="GO820" s="12"/>
      <c r="GP820" s="12"/>
      <c r="GQ820" s="12"/>
      <c r="GR820" s="12"/>
    </row>
    <row r="821" spans="1:200" x14ac:dyDescent="0.2">
      <c r="A821" s="79">
        <f t="shared" si="336"/>
        <v>43893</v>
      </c>
      <c r="B821" s="80">
        <f t="shared" ca="1" si="342"/>
        <v>1164.17814</v>
      </c>
      <c r="C821" s="81">
        <f t="shared" si="337"/>
        <v>1000</v>
      </c>
      <c r="D821" s="82">
        <f ca="1">IF(A821&lt;$B$1,VLOOKUP(A821,[1]DI!$A$4:$B$15000,2,FALSE),0)</f>
        <v>4.1500000000000002E-2</v>
      </c>
      <c r="E821" s="81">
        <f t="shared" ca="1" si="343"/>
        <v>1.6137000000000001E-4</v>
      </c>
      <c r="F821" s="83">
        <f t="shared" si="331"/>
        <v>1.1679999999999999</v>
      </c>
      <c r="G821" s="84">
        <f t="shared" ca="1" si="332"/>
        <v>1.0001884801600001</v>
      </c>
      <c r="H821" s="81">
        <f ca="1">TRUNC(PRODUCT(G$10:G820),15)</f>
        <v>1.1641781442160599</v>
      </c>
      <c r="I821" s="81">
        <f t="shared" si="338"/>
        <v>1</v>
      </c>
      <c r="J821" s="81">
        <f t="shared" ca="1" si="333"/>
        <v>1.16417814</v>
      </c>
      <c r="K821" s="81">
        <f t="shared" ca="1" si="334"/>
        <v>164.17814000000001</v>
      </c>
      <c r="L821" s="85">
        <f>IF(VLOOKUP(A821,$U$12:$AD$125,8)=VLOOKUP(A820,$U$12:$AD$125,8),0,VLOOKUP(A821,U$12:$AD$125,8))</f>
        <v>0</v>
      </c>
      <c r="M821" s="86">
        <f>IF(L821&gt;0,VLOOKUP(L821,T$12:$AC$125,7),0)</f>
        <v>0</v>
      </c>
      <c r="N821" s="81">
        <f t="shared" si="339"/>
        <v>0</v>
      </c>
      <c r="O821" s="81">
        <f t="shared" ca="1" si="335"/>
        <v>164.17814000000001</v>
      </c>
      <c r="P821" s="87" t="str">
        <f t="shared" si="340"/>
        <v>J=</v>
      </c>
      <c r="Q821" s="88">
        <f t="shared" si="341"/>
        <v>44676</v>
      </c>
      <c r="R821" s="7"/>
      <c r="S821" s="7"/>
      <c r="T821" s="7"/>
      <c r="U821" s="7"/>
      <c r="V821" s="7"/>
      <c r="W821" s="7"/>
      <c r="X821" s="7"/>
      <c r="Y821" s="7"/>
      <c r="Z821" s="7"/>
      <c r="AA821" s="7"/>
      <c r="AB821" s="7"/>
      <c r="AC821" s="7"/>
      <c r="AD821" s="7"/>
      <c r="AE821" s="7"/>
      <c r="AF821" s="37" t="s">
        <v>65</v>
      </c>
      <c r="AG821" s="9"/>
      <c r="AH821" s="3"/>
      <c r="AI821" s="13"/>
      <c r="AJ821" s="5"/>
      <c r="AK821" s="13"/>
      <c r="AL821" s="37"/>
      <c r="AM821" s="5"/>
      <c r="AN821" s="3"/>
      <c r="AO821" s="6"/>
      <c r="AP821" s="20"/>
      <c r="AQ821" s="3"/>
      <c r="AR821" s="21" t="s">
        <v>24</v>
      </c>
      <c r="AS821" s="37" t="s">
        <v>14</v>
      </c>
      <c r="AT821" s="12"/>
      <c r="AU821" s="12"/>
      <c r="AV821" s="22"/>
      <c r="AW821" s="12"/>
      <c r="AX821" s="12"/>
      <c r="AY821" s="12"/>
      <c r="AZ821" s="12"/>
      <c r="BA821" s="12"/>
      <c r="BB821" s="12"/>
      <c r="BC821" s="12"/>
      <c r="BD821" s="12"/>
      <c r="BE821" s="12"/>
      <c r="BF821" s="12"/>
      <c r="BG821" s="12"/>
      <c r="BH821" s="12"/>
      <c r="BI821" s="12"/>
      <c r="BJ821" s="12"/>
      <c r="BK821" s="12"/>
      <c r="BL821" s="12"/>
      <c r="BM821" s="12"/>
      <c r="BN821" s="12"/>
      <c r="BO821" s="12"/>
      <c r="BP821" s="12"/>
      <c r="BQ821" s="12"/>
      <c r="BR821" s="12"/>
      <c r="BS821" s="12"/>
      <c r="BT821" s="12"/>
      <c r="BU821" s="12"/>
      <c r="BV821" s="12"/>
      <c r="BW821" s="12"/>
      <c r="BX821" s="12"/>
      <c r="BY821" s="12"/>
      <c r="BZ821" s="12"/>
      <c r="CA821" s="12"/>
      <c r="CB821" s="12"/>
      <c r="CC821" s="12"/>
      <c r="CD821" s="12"/>
      <c r="CE821" s="12"/>
      <c r="CF821" s="12"/>
      <c r="CG821" s="12"/>
      <c r="CH821" s="12"/>
      <c r="CI821" s="12"/>
      <c r="CJ821" s="12"/>
      <c r="CK821" s="12"/>
      <c r="CL821" s="12"/>
      <c r="CM821" s="12"/>
      <c r="CN821" s="12"/>
      <c r="CO821" s="12"/>
      <c r="CP821" s="12"/>
      <c r="CQ821" s="12"/>
      <c r="CR821" s="12"/>
      <c r="CS821" s="12"/>
      <c r="CT821" s="12"/>
      <c r="CU821" s="12"/>
      <c r="CV821" s="12"/>
      <c r="CW821" s="12"/>
      <c r="CX821" s="12"/>
      <c r="CY821" s="12"/>
      <c r="CZ821" s="12"/>
      <c r="DA821" s="12"/>
      <c r="DB821" s="12"/>
      <c r="DC821" s="12"/>
      <c r="DD821" s="12"/>
      <c r="DE821" s="12"/>
      <c r="DF821" s="12"/>
      <c r="DG821" s="12"/>
      <c r="DH821" s="12"/>
      <c r="DI821" s="12"/>
      <c r="DJ821" s="12"/>
      <c r="DK821" s="12"/>
      <c r="DL821" s="12"/>
      <c r="DM821" s="12"/>
      <c r="DN821" s="12"/>
      <c r="DO821" s="12"/>
      <c r="DP821" s="12"/>
      <c r="DQ821" s="12"/>
      <c r="DR821" s="12"/>
      <c r="DS821" s="12"/>
      <c r="DT821" s="12"/>
      <c r="DU821" s="12"/>
      <c r="DV821" s="12"/>
      <c r="DW821" s="12"/>
      <c r="DX821" s="12"/>
      <c r="DY821" s="12"/>
      <c r="DZ821" s="12"/>
      <c r="EA821" s="12"/>
      <c r="EB821" s="12"/>
      <c r="EC821" s="12"/>
      <c r="ED821" s="12"/>
      <c r="EE821" s="12"/>
      <c r="EF821" s="12"/>
      <c r="EG821" s="12"/>
      <c r="EH821" s="12"/>
      <c r="EI821" s="12"/>
      <c r="EJ821" s="12"/>
      <c r="EK821" s="12"/>
      <c r="EL821" s="12"/>
      <c r="EM821" s="12"/>
      <c r="EN821" s="12"/>
      <c r="EO821" s="12"/>
      <c r="EP821" s="12"/>
      <c r="EQ821" s="12"/>
      <c r="ER821" s="12"/>
      <c r="ES821" s="12"/>
      <c r="ET821" s="12"/>
      <c r="EU821" s="12"/>
      <c r="EV821" s="12"/>
      <c r="EW821" s="12"/>
      <c r="EX821" s="12"/>
      <c r="EY821" s="12"/>
      <c r="EZ821" s="12"/>
      <c r="FA821" s="12"/>
      <c r="FB821" s="12"/>
      <c r="FC821" s="12"/>
      <c r="FD821" s="12"/>
      <c r="FE821" s="12"/>
      <c r="FF821" s="12"/>
      <c r="FG821" s="12"/>
      <c r="FH821" s="12"/>
      <c r="FI821" s="12"/>
      <c r="FJ821" s="12"/>
      <c r="FK821" s="12"/>
      <c r="FL821" s="12"/>
      <c r="FM821" s="12"/>
      <c r="FN821" s="12"/>
      <c r="FO821" s="12"/>
      <c r="FP821" s="12"/>
      <c r="FQ821" s="12"/>
      <c r="FR821" s="12"/>
      <c r="FS821" s="12"/>
      <c r="FT821" s="12"/>
      <c r="FU821" s="12"/>
      <c r="FV821" s="12"/>
      <c r="FW821" s="12"/>
      <c r="FX821" s="12"/>
      <c r="FY821" s="12"/>
      <c r="FZ821" s="12"/>
      <c r="GA821" s="12"/>
      <c r="GB821" s="12"/>
      <c r="GC821" s="12"/>
      <c r="GD821" s="12"/>
      <c r="GE821" s="12"/>
      <c r="GF821" s="12"/>
      <c r="GG821" s="12"/>
      <c r="GH821" s="12"/>
      <c r="GI821" s="12"/>
      <c r="GJ821" s="12"/>
      <c r="GK821" s="12"/>
      <c r="GL821" s="12"/>
      <c r="GM821" s="12"/>
      <c r="GN821" s="12"/>
      <c r="GO821" s="12"/>
      <c r="GP821" s="12"/>
      <c r="GQ821" s="12"/>
      <c r="GR821" s="12"/>
    </row>
    <row r="822" spans="1:200" x14ac:dyDescent="0.2">
      <c r="A822" s="79">
        <f t="shared" si="336"/>
        <v>43894</v>
      </c>
      <c r="B822" s="80">
        <f t="shared" ca="1" si="342"/>
        <v>1164.3975700000001</v>
      </c>
      <c r="C822" s="81">
        <f t="shared" si="337"/>
        <v>1000</v>
      </c>
      <c r="D822" s="82">
        <f ca="1">IF(A822&lt;$B$1,VLOOKUP(A822,[1]DI!$A$4:$B$15000,2,FALSE),0)</f>
        <v>4.1500000000000002E-2</v>
      </c>
      <c r="E822" s="81">
        <f t="shared" ca="1" si="343"/>
        <v>1.6137000000000001E-4</v>
      </c>
      <c r="F822" s="83">
        <f t="shared" si="331"/>
        <v>1.1679999999999999</v>
      </c>
      <c r="G822" s="84">
        <f t="shared" ca="1" si="332"/>
        <v>1.0001884801600001</v>
      </c>
      <c r="H822" s="81">
        <f ca="1">TRUNC(PRODUCT(G$10:G821),15)</f>
        <v>1.1643975686989601</v>
      </c>
      <c r="I822" s="81">
        <f t="shared" si="338"/>
        <v>1</v>
      </c>
      <c r="J822" s="81">
        <f t="shared" ca="1" si="333"/>
        <v>1.16439757</v>
      </c>
      <c r="K822" s="81">
        <f t="shared" ca="1" si="334"/>
        <v>164.39757</v>
      </c>
      <c r="L822" s="85">
        <f>IF(VLOOKUP(A822,$U$12:$AD$125,8)=VLOOKUP(A821,$U$12:$AD$125,8),0,VLOOKUP(A822,U$12:$AD$125,8))</f>
        <v>0</v>
      </c>
      <c r="M822" s="86">
        <f>IF(L822&gt;0,VLOOKUP(L822,T$12:$AC$125,7),0)</f>
        <v>0</v>
      </c>
      <c r="N822" s="81">
        <f t="shared" si="339"/>
        <v>0</v>
      </c>
      <c r="O822" s="81">
        <f t="shared" ca="1" si="335"/>
        <v>164.39757</v>
      </c>
      <c r="P822" s="87" t="str">
        <f t="shared" si="340"/>
        <v>J=</v>
      </c>
      <c r="Q822" s="88">
        <f t="shared" si="341"/>
        <v>44676</v>
      </c>
      <c r="R822" s="7"/>
      <c r="S822" s="7"/>
      <c r="T822" s="7"/>
      <c r="U822" s="7"/>
      <c r="V822" s="7"/>
      <c r="W822" s="7"/>
      <c r="X822" s="7"/>
      <c r="Y822" s="7"/>
      <c r="Z822" s="7"/>
      <c r="AA822" s="7"/>
      <c r="AB822" s="7"/>
      <c r="AC822" s="7"/>
      <c r="AD822" s="7"/>
      <c r="AE822" s="7"/>
      <c r="AF822" s="37"/>
      <c r="AG822" s="3" t="s">
        <v>26</v>
      </c>
      <c r="AH822" s="3" t="s">
        <v>26</v>
      </c>
      <c r="AI822" s="13" t="s">
        <v>27</v>
      </c>
      <c r="AJ822" s="5" t="s">
        <v>28</v>
      </c>
      <c r="AK822" s="4" t="s">
        <v>29</v>
      </c>
      <c r="AL822" s="65"/>
      <c r="AM822" s="10" t="s">
        <v>32</v>
      </c>
      <c r="AN822" s="3" t="s">
        <v>26</v>
      </c>
      <c r="AO822" s="6"/>
      <c r="AP822" s="20" t="s">
        <v>33</v>
      </c>
      <c r="AQ822" s="3" t="s">
        <v>26</v>
      </c>
      <c r="AR822" s="21" t="s">
        <v>34</v>
      </c>
      <c r="AS822" s="65"/>
      <c r="AT822" s="12"/>
      <c r="AU822" s="12"/>
      <c r="AV822" s="22"/>
      <c r="AW822" s="12"/>
      <c r="AX822" s="12"/>
      <c r="AY822" s="12"/>
      <c r="AZ822" s="12"/>
      <c r="BA822" s="12"/>
      <c r="BB822" s="12"/>
      <c r="BC822" s="12"/>
      <c r="BD822" s="12"/>
      <c r="BE822" s="12"/>
      <c r="BF822" s="12"/>
      <c r="BG822" s="12"/>
      <c r="BH822" s="12"/>
      <c r="BI822" s="12"/>
      <c r="BJ822" s="12"/>
      <c r="BK822" s="12"/>
      <c r="BL822" s="12"/>
      <c r="BM822" s="12"/>
      <c r="BN822" s="12"/>
      <c r="BO822" s="12"/>
      <c r="BP822" s="12"/>
      <c r="BQ822" s="12"/>
      <c r="BR822" s="12"/>
      <c r="BS822" s="12"/>
      <c r="BT822" s="12"/>
      <c r="BU822" s="12"/>
      <c r="BV822" s="12"/>
      <c r="BW822" s="12"/>
      <c r="BX822" s="12"/>
      <c r="BY822" s="12"/>
      <c r="BZ822" s="12"/>
      <c r="CA822" s="12"/>
      <c r="CB822" s="12"/>
      <c r="CC822" s="12"/>
      <c r="CD822" s="12"/>
      <c r="CE822" s="12"/>
      <c r="CF822" s="12"/>
      <c r="CG822" s="12"/>
      <c r="CH822" s="12"/>
      <c r="CI822" s="12"/>
      <c r="CJ822" s="12"/>
      <c r="CK822" s="12"/>
      <c r="CL822" s="12"/>
      <c r="CM822" s="12"/>
      <c r="CN822" s="12"/>
      <c r="CO822" s="12"/>
      <c r="CP822" s="12"/>
      <c r="CQ822" s="12"/>
      <c r="CR822" s="12"/>
      <c r="CS822" s="12"/>
      <c r="CT822" s="12"/>
      <c r="CU822" s="12"/>
      <c r="CV822" s="12"/>
      <c r="CW822" s="12"/>
      <c r="CX822" s="12"/>
      <c r="CY822" s="12"/>
      <c r="CZ822" s="12"/>
      <c r="DA822" s="12"/>
      <c r="DB822" s="12"/>
      <c r="DC822" s="12"/>
      <c r="DD822" s="12"/>
      <c r="DE822" s="12"/>
      <c r="DF822" s="12"/>
      <c r="DG822" s="12"/>
      <c r="DH822" s="12"/>
      <c r="DI822" s="12"/>
      <c r="DJ822" s="12"/>
      <c r="DK822" s="12"/>
      <c r="DL822" s="12"/>
      <c r="DM822" s="12"/>
      <c r="DN822" s="12"/>
      <c r="DO822" s="12"/>
      <c r="DP822" s="12"/>
      <c r="DQ822" s="12"/>
      <c r="DR822" s="12"/>
      <c r="DS822" s="12"/>
      <c r="DT822" s="12"/>
      <c r="DU822" s="12"/>
      <c r="DV822" s="12"/>
      <c r="DW822" s="12"/>
      <c r="DX822" s="12"/>
      <c r="DY822" s="12"/>
      <c r="DZ822" s="12"/>
      <c r="EA822" s="12"/>
      <c r="EB822" s="12"/>
      <c r="EC822" s="12"/>
      <c r="ED822" s="12"/>
      <c r="EE822" s="12"/>
      <c r="EF822" s="12"/>
      <c r="EG822" s="12"/>
      <c r="EH822" s="12"/>
      <c r="EI822" s="12"/>
      <c r="EJ822" s="12"/>
      <c r="EK822" s="12"/>
      <c r="EL822" s="12"/>
      <c r="EM822" s="12"/>
      <c r="EN822" s="12"/>
      <c r="EO822" s="12"/>
      <c r="EP822" s="12"/>
      <c r="EQ822" s="12"/>
      <c r="ER822" s="12"/>
      <c r="ES822" s="12"/>
      <c r="ET822" s="12"/>
      <c r="EU822" s="12"/>
      <c r="EV822" s="12"/>
      <c r="EW822" s="12"/>
      <c r="EX822" s="12"/>
      <c r="EY822" s="12"/>
      <c r="EZ822" s="12"/>
      <c r="FA822" s="12"/>
      <c r="FB822" s="12"/>
      <c r="FC822" s="12"/>
      <c r="FD822" s="12"/>
      <c r="FE822" s="12"/>
      <c r="FF822" s="12"/>
      <c r="FG822" s="12"/>
      <c r="FH822" s="12"/>
      <c r="FI822" s="12"/>
      <c r="FJ822" s="12"/>
      <c r="FK822" s="12"/>
      <c r="FL822" s="12"/>
      <c r="FM822" s="12"/>
      <c r="FN822" s="12"/>
      <c r="FO822" s="12"/>
      <c r="FP822" s="12"/>
      <c r="FQ822" s="12"/>
      <c r="FR822" s="12"/>
      <c r="FS822" s="12"/>
      <c r="FT822" s="12"/>
      <c r="FU822" s="12"/>
      <c r="FV822" s="12"/>
      <c r="FW822" s="12"/>
      <c r="FX822" s="12"/>
      <c r="FY822" s="12"/>
      <c r="FZ822" s="12"/>
      <c r="GA822" s="12"/>
      <c r="GB822" s="12"/>
      <c r="GC822" s="12"/>
      <c r="GD822" s="12"/>
      <c r="GE822" s="12"/>
      <c r="GF822" s="12"/>
      <c r="GG822" s="12"/>
      <c r="GH822" s="12"/>
      <c r="GI822" s="12"/>
      <c r="GJ822" s="12"/>
      <c r="GK822" s="12"/>
      <c r="GL822" s="12"/>
      <c r="GM822" s="12"/>
      <c r="GN822" s="12"/>
      <c r="GO822" s="12"/>
      <c r="GP822" s="12"/>
      <c r="GQ822" s="12"/>
      <c r="GR822" s="12"/>
    </row>
    <row r="823" spans="1:200" x14ac:dyDescent="0.2">
      <c r="A823" s="79">
        <f t="shared" si="336"/>
        <v>43895</v>
      </c>
      <c r="B823" s="80">
        <f t="shared" ca="1" si="342"/>
        <v>1164.6170299999999</v>
      </c>
      <c r="C823" s="81">
        <f t="shared" si="337"/>
        <v>1000</v>
      </c>
      <c r="D823" s="82">
        <f ca="1">IF(A823&lt;$B$1,VLOOKUP(A823,[1]DI!$A$4:$B$15000,2,FALSE),0)</f>
        <v>4.1500000000000002E-2</v>
      </c>
      <c r="E823" s="81">
        <f t="shared" ca="1" si="343"/>
        <v>1.6137000000000001E-4</v>
      </c>
      <c r="F823" s="83">
        <f t="shared" si="331"/>
        <v>1.1679999999999999</v>
      </c>
      <c r="G823" s="84">
        <f t="shared" ca="1" si="332"/>
        <v>1.0001884801600001</v>
      </c>
      <c r="H823" s="81">
        <f ca="1">TRUNC(PRODUCT(G$10:G822),15)</f>
        <v>1.1646170345390101</v>
      </c>
      <c r="I823" s="81">
        <f t="shared" si="338"/>
        <v>1</v>
      </c>
      <c r="J823" s="81">
        <f t="shared" ca="1" si="333"/>
        <v>1.1646170300000001</v>
      </c>
      <c r="K823" s="81">
        <f t="shared" ca="1" si="334"/>
        <v>164.61703</v>
      </c>
      <c r="L823" s="85">
        <f>IF(VLOOKUP(A823,$U$12:$AD$125,8)=VLOOKUP(A822,$U$12:$AD$125,8),0,VLOOKUP(A823,U$12:$AD$125,8))</f>
        <v>0</v>
      </c>
      <c r="M823" s="86">
        <f>IF(L823&gt;0,VLOOKUP(L823,T$12:$AC$125,7),0)</f>
        <v>0</v>
      </c>
      <c r="N823" s="81">
        <f t="shared" si="339"/>
        <v>0</v>
      </c>
      <c r="O823" s="81">
        <f t="shared" ca="1" si="335"/>
        <v>164.61703</v>
      </c>
      <c r="P823" s="87" t="str">
        <f t="shared" si="340"/>
        <v>J=</v>
      </c>
      <c r="Q823" s="88">
        <f t="shared" si="341"/>
        <v>44676</v>
      </c>
      <c r="R823" s="7"/>
      <c r="S823" s="7"/>
      <c r="T823" s="7"/>
      <c r="U823" s="7"/>
      <c r="V823" s="7"/>
      <c r="W823" s="7"/>
      <c r="X823" s="7"/>
      <c r="Y823" s="7"/>
      <c r="Z823" s="7"/>
      <c r="AA823" s="7"/>
      <c r="AB823" s="7"/>
      <c r="AC823" s="7"/>
      <c r="AD823" s="7"/>
      <c r="AE823" s="7"/>
      <c r="AF823" s="65"/>
      <c r="AG823" s="9"/>
      <c r="AH823" s="9"/>
      <c r="AI823" s="4"/>
      <c r="AJ823" s="10"/>
      <c r="AK823" s="4"/>
      <c r="AL823" s="65"/>
      <c r="AM823" s="10"/>
      <c r="AN823" s="9"/>
      <c r="AO823" s="7"/>
      <c r="AP823" s="11"/>
      <c r="AQ823" s="9"/>
      <c r="AR823" s="8"/>
      <c r="AS823" s="68"/>
      <c r="AT823" s="12"/>
      <c r="AU823" s="12"/>
      <c r="AV823" s="22"/>
      <c r="AW823" s="12"/>
      <c r="AX823" s="12"/>
      <c r="AY823" s="12"/>
      <c r="AZ823" s="12"/>
      <c r="BA823" s="12"/>
      <c r="BB823" s="12"/>
      <c r="BC823" s="12"/>
      <c r="BD823" s="12"/>
      <c r="BE823" s="12"/>
      <c r="BF823" s="12"/>
      <c r="BG823" s="12"/>
      <c r="BH823" s="12"/>
      <c r="BI823" s="12"/>
      <c r="BJ823" s="12"/>
      <c r="BK823" s="12"/>
      <c r="BL823" s="12"/>
      <c r="BM823" s="12"/>
      <c r="BN823" s="12"/>
      <c r="BO823" s="12"/>
      <c r="BP823" s="12"/>
      <c r="BQ823" s="12"/>
      <c r="BR823" s="12"/>
      <c r="BS823" s="12"/>
      <c r="BT823" s="12"/>
      <c r="BU823" s="12"/>
      <c r="BV823" s="12"/>
      <c r="BW823" s="12"/>
      <c r="BX823" s="12"/>
      <c r="BY823" s="12"/>
      <c r="BZ823" s="12"/>
      <c r="CA823" s="12"/>
      <c r="CB823" s="12"/>
      <c r="CC823" s="12"/>
      <c r="CD823" s="12"/>
      <c r="CE823" s="12"/>
      <c r="CF823" s="12"/>
      <c r="CG823" s="12"/>
      <c r="CH823" s="12"/>
      <c r="CI823" s="12"/>
      <c r="CJ823" s="12"/>
      <c r="CK823" s="12"/>
      <c r="CL823" s="12"/>
      <c r="CM823" s="12"/>
      <c r="CN823" s="12"/>
      <c r="CO823" s="12"/>
      <c r="CP823" s="12"/>
      <c r="CQ823" s="12"/>
      <c r="CR823" s="12"/>
      <c r="CS823" s="12"/>
      <c r="CT823" s="12"/>
      <c r="CU823" s="12"/>
      <c r="CV823" s="12"/>
      <c r="CW823" s="12"/>
      <c r="CX823" s="12"/>
      <c r="CY823" s="12"/>
      <c r="CZ823" s="12"/>
      <c r="DA823" s="12"/>
      <c r="DB823" s="12"/>
      <c r="DC823" s="12"/>
      <c r="DD823" s="12"/>
      <c r="DE823" s="12"/>
      <c r="DF823" s="12"/>
      <c r="DG823" s="12"/>
      <c r="DH823" s="12"/>
      <c r="DI823" s="12"/>
      <c r="DJ823" s="12"/>
      <c r="DK823" s="12"/>
      <c r="DL823" s="12"/>
      <c r="DM823" s="12"/>
      <c r="DN823" s="12"/>
      <c r="DO823" s="12"/>
      <c r="DP823" s="12"/>
      <c r="DQ823" s="12"/>
      <c r="DR823" s="12"/>
      <c r="DS823" s="12"/>
      <c r="DT823" s="12"/>
      <c r="DU823" s="12"/>
      <c r="DV823" s="12"/>
      <c r="DW823" s="12"/>
      <c r="DX823" s="12"/>
      <c r="DY823" s="12"/>
      <c r="DZ823" s="12"/>
      <c r="EA823" s="12"/>
      <c r="EB823" s="12"/>
      <c r="EC823" s="12"/>
      <c r="ED823" s="12"/>
      <c r="EE823" s="12"/>
      <c r="EF823" s="12"/>
      <c r="EG823" s="12"/>
      <c r="EH823" s="12"/>
      <c r="EI823" s="12"/>
      <c r="EJ823" s="12"/>
      <c r="EK823" s="12"/>
      <c r="EL823" s="12"/>
      <c r="EM823" s="12"/>
      <c r="EN823" s="12"/>
      <c r="EO823" s="12"/>
      <c r="EP823" s="12"/>
      <c r="EQ823" s="12"/>
      <c r="ER823" s="12"/>
      <c r="ES823" s="12"/>
      <c r="ET823" s="12"/>
      <c r="EU823" s="12"/>
      <c r="EV823" s="12"/>
      <c r="EW823" s="12"/>
      <c r="EX823" s="12"/>
      <c r="EY823" s="12"/>
      <c r="EZ823" s="12"/>
      <c r="FA823" s="12"/>
      <c r="FB823" s="12"/>
      <c r="FC823" s="12"/>
      <c r="FD823" s="12"/>
      <c r="FE823" s="12"/>
      <c r="FF823" s="12"/>
      <c r="FG823" s="12"/>
      <c r="FH823" s="12"/>
      <c r="FI823" s="12"/>
      <c r="FJ823" s="12"/>
      <c r="FK823" s="12"/>
      <c r="FL823" s="12"/>
      <c r="FM823" s="12"/>
      <c r="FN823" s="12"/>
      <c r="FO823" s="12"/>
      <c r="FP823" s="12"/>
      <c r="FQ823" s="12"/>
      <c r="FR823" s="12"/>
      <c r="FS823" s="12"/>
      <c r="FT823" s="12"/>
      <c r="FU823" s="12"/>
      <c r="FV823" s="12"/>
      <c r="FW823" s="12"/>
      <c r="FX823" s="12"/>
      <c r="FY823" s="12"/>
      <c r="FZ823" s="12"/>
      <c r="GA823" s="12"/>
      <c r="GB823" s="12"/>
      <c r="GC823" s="12"/>
      <c r="GD823" s="12"/>
      <c r="GE823" s="12"/>
      <c r="GF823" s="12"/>
      <c r="GG823" s="12"/>
      <c r="GH823" s="12"/>
      <c r="GI823" s="12"/>
      <c r="GJ823" s="12"/>
      <c r="GK823" s="12"/>
      <c r="GL823" s="12"/>
      <c r="GM823" s="12"/>
      <c r="GN823" s="12"/>
      <c r="GO823" s="12"/>
      <c r="GP823" s="12"/>
      <c r="GQ823" s="12"/>
      <c r="GR823" s="12"/>
    </row>
    <row r="824" spans="1:200" x14ac:dyDescent="0.2">
      <c r="A824" s="79">
        <f t="shared" si="336"/>
        <v>43896</v>
      </c>
      <c r="B824" s="80">
        <f t="shared" ca="1" si="342"/>
        <v>1164.83654</v>
      </c>
      <c r="C824" s="81">
        <f t="shared" si="337"/>
        <v>1000</v>
      </c>
      <c r="D824" s="82">
        <f ca="1">IF(A824&lt;$B$1,VLOOKUP(A824,[1]DI!$A$4:$B$15000,2,FALSE),0)</f>
        <v>4.1500000000000002E-2</v>
      </c>
      <c r="E824" s="81">
        <f t="shared" ca="1" si="343"/>
        <v>1.6137000000000001E-4</v>
      </c>
      <c r="F824" s="83">
        <f t="shared" si="331"/>
        <v>1.1679999999999999</v>
      </c>
      <c r="G824" s="84">
        <f t="shared" ca="1" si="332"/>
        <v>1.0001884801600001</v>
      </c>
      <c r="H824" s="81">
        <f ca="1">TRUNC(PRODUCT(G$10:G823),15)</f>
        <v>1.1648365417440201</v>
      </c>
      <c r="I824" s="81">
        <f t="shared" si="338"/>
        <v>1</v>
      </c>
      <c r="J824" s="81">
        <f t="shared" ca="1" si="333"/>
        <v>1.16483654</v>
      </c>
      <c r="K824" s="81">
        <f t="shared" ca="1" si="334"/>
        <v>164.83654000000001</v>
      </c>
      <c r="L824" s="85">
        <f>IF(VLOOKUP(A824,$U$12:$AD$125,8)=VLOOKUP(A823,$U$12:$AD$125,8),0,VLOOKUP(A824,U$12:$AD$125,8))</f>
        <v>0</v>
      </c>
      <c r="M824" s="86">
        <f>IF(L824&gt;0,VLOOKUP(L824,T$12:$AC$125,7),0)</f>
        <v>0</v>
      </c>
      <c r="N824" s="81">
        <f t="shared" si="339"/>
        <v>0</v>
      </c>
      <c r="O824" s="81">
        <f t="shared" ca="1" si="335"/>
        <v>164.83654000000001</v>
      </c>
      <c r="P824" s="87" t="str">
        <f t="shared" si="340"/>
        <v>J=</v>
      </c>
      <c r="Q824" s="88">
        <f t="shared" si="341"/>
        <v>44676</v>
      </c>
      <c r="R824" s="7"/>
      <c r="S824" s="7"/>
      <c r="T824" s="7"/>
      <c r="U824" s="7"/>
      <c r="V824" s="7"/>
      <c r="W824" s="7"/>
      <c r="X824" s="7"/>
      <c r="Y824" s="7"/>
      <c r="Z824" s="7"/>
      <c r="AA824" s="7"/>
      <c r="AB824" s="7"/>
      <c r="AC824" s="7"/>
      <c r="AD824" s="7"/>
      <c r="AE824" s="7"/>
      <c r="AF824" s="65">
        <f>(AF816+1)</f>
        <v>43712</v>
      </c>
      <c r="AG824" s="9">
        <f t="shared" ref="AG824:AK839" ca="1" si="352">VLOOKUP($AF824,$A$10:$Q$3625,(AG$1)+1)</f>
        <v>1132.8660600000001</v>
      </c>
      <c r="AH824" s="9">
        <f t="shared" si="352"/>
        <v>1000</v>
      </c>
      <c r="AI824" s="4">
        <f t="shared" ca="1" si="352"/>
        <v>5.8999999999999997E-2</v>
      </c>
      <c r="AJ824" s="10">
        <f t="shared" ca="1" si="352"/>
        <v>2.2751E-4</v>
      </c>
      <c r="AK824" s="4">
        <f t="shared" si="352"/>
        <v>1.1679999999999999</v>
      </c>
      <c r="AL824" s="65">
        <f t="shared" ref="AL824:AL853" si="353">AF824</f>
        <v>43712</v>
      </c>
      <c r="AM824" s="10">
        <f t="shared" ref="AM824:AS839" ca="1" si="354">VLOOKUP($AF824,$A$10:$Q$3625,(AM$1)+1)</f>
        <v>1.13286606</v>
      </c>
      <c r="AN824" s="9">
        <f t="shared" ca="1" si="354"/>
        <v>132.86606</v>
      </c>
      <c r="AO824" s="7">
        <f t="shared" si="354"/>
        <v>0</v>
      </c>
      <c r="AP824" s="11">
        <f t="shared" si="354"/>
        <v>0</v>
      </c>
      <c r="AQ824" s="9">
        <f t="shared" si="354"/>
        <v>0</v>
      </c>
      <c r="AR824" s="8" t="str">
        <f t="shared" si="354"/>
        <v>J=</v>
      </c>
      <c r="AS824" s="65">
        <f t="shared" si="354"/>
        <v>44676</v>
      </c>
      <c r="AT824" s="12"/>
      <c r="AU824" s="12"/>
      <c r="AV824" s="22"/>
      <c r="AW824" s="12"/>
      <c r="AX824" s="12"/>
      <c r="AY824" s="12"/>
      <c r="AZ824" s="12"/>
      <c r="BA824" s="12"/>
      <c r="BB824" s="12"/>
      <c r="BC824" s="12"/>
      <c r="BD824" s="12"/>
      <c r="BE824" s="12"/>
      <c r="BF824" s="12"/>
      <c r="BG824" s="12"/>
      <c r="BH824" s="12"/>
      <c r="BI824" s="12"/>
      <c r="BJ824" s="12"/>
      <c r="BK824" s="12"/>
      <c r="BL824" s="12"/>
      <c r="BM824" s="12"/>
      <c r="BN824" s="12"/>
      <c r="BO824" s="12"/>
      <c r="BP824" s="12"/>
      <c r="BQ824" s="12"/>
      <c r="BR824" s="12"/>
      <c r="BS824" s="12"/>
      <c r="BT824" s="12"/>
      <c r="BU824" s="12"/>
      <c r="BV824" s="12"/>
      <c r="BW824" s="12"/>
      <c r="BX824" s="12"/>
      <c r="BY824" s="12"/>
      <c r="BZ824" s="12"/>
      <c r="CA824" s="12"/>
      <c r="CB824" s="12"/>
      <c r="CC824" s="12"/>
      <c r="CD824" s="12"/>
      <c r="CE824" s="12"/>
      <c r="CF824" s="12"/>
      <c r="CG824" s="12"/>
      <c r="CH824" s="12"/>
      <c r="CI824" s="12"/>
      <c r="CJ824" s="12"/>
      <c r="CK824" s="12"/>
      <c r="CL824" s="12"/>
      <c r="CM824" s="12"/>
      <c r="CN824" s="12"/>
      <c r="CO824" s="12"/>
      <c r="CP824" s="12"/>
      <c r="CQ824" s="12"/>
      <c r="CR824" s="12"/>
      <c r="CS824" s="12"/>
      <c r="CT824" s="12"/>
      <c r="CU824" s="12"/>
      <c r="CV824" s="12"/>
      <c r="CW824" s="12"/>
      <c r="CX824" s="12"/>
      <c r="CY824" s="12"/>
      <c r="CZ824" s="12"/>
      <c r="DA824" s="12"/>
      <c r="DB824" s="12"/>
      <c r="DC824" s="12"/>
      <c r="DD824" s="12"/>
      <c r="DE824" s="12"/>
      <c r="DF824" s="12"/>
      <c r="DG824" s="12"/>
      <c r="DH824" s="12"/>
      <c r="DI824" s="12"/>
      <c r="DJ824" s="12"/>
      <c r="DK824" s="12"/>
      <c r="DL824" s="12"/>
      <c r="DM824" s="12"/>
      <c r="DN824" s="12"/>
      <c r="DO824" s="12"/>
      <c r="DP824" s="12"/>
      <c r="DQ824" s="12"/>
      <c r="DR824" s="12"/>
      <c r="DS824" s="12"/>
      <c r="DT824" s="12"/>
      <c r="DU824" s="12"/>
      <c r="DV824" s="12"/>
      <c r="DW824" s="12"/>
      <c r="DX824" s="12"/>
      <c r="DY824" s="12"/>
      <c r="DZ824" s="12"/>
      <c r="EA824" s="12"/>
      <c r="EB824" s="12"/>
      <c r="EC824" s="12"/>
      <c r="ED824" s="12"/>
      <c r="EE824" s="12"/>
      <c r="EF824" s="12"/>
      <c r="EG824" s="12"/>
      <c r="EH824" s="12"/>
      <c r="EI824" s="12"/>
      <c r="EJ824" s="12"/>
      <c r="EK824" s="12"/>
      <c r="EL824" s="12"/>
      <c r="EM824" s="12"/>
      <c r="EN824" s="12"/>
      <c r="EO824" s="12"/>
      <c r="EP824" s="12"/>
      <c r="EQ824" s="12"/>
      <c r="ER824" s="12"/>
      <c r="ES824" s="12"/>
      <c r="ET824" s="12"/>
      <c r="EU824" s="12"/>
      <c r="EV824" s="12"/>
      <c r="EW824" s="12"/>
      <c r="EX824" s="12"/>
      <c r="EY824" s="12"/>
      <c r="EZ824" s="12"/>
      <c r="FA824" s="12"/>
      <c r="FB824" s="12"/>
      <c r="FC824" s="12"/>
      <c r="FD824" s="12"/>
      <c r="FE824" s="12"/>
      <c r="FF824" s="12"/>
      <c r="FG824" s="12"/>
      <c r="FH824" s="12"/>
      <c r="FI824" s="12"/>
      <c r="FJ824" s="12"/>
      <c r="FK824" s="12"/>
      <c r="FL824" s="12"/>
      <c r="FM824" s="12"/>
      <c r="FN824" s="12"/>
      <c r="FO824" s="12"/>
      <c r="FP824" s="12"/>
      <c r="FQ824" s="12"/>
      <c r="FR824" s="12"/>
      <c r="FS824" s="12"/>
      <c r="FT824" s="12"/>
      <c r="FU824" s="12"/>
      <c r="FV824" s="12"/>
      <c r="FW824" s="12"/>
      <c r="FX824" s="12"/>
      <c r="FY824" s="12"/>
      <c r="FZ824" s="12"/>
      <c r="GA824" s="12"/>
      <c r="GB824" s="12"/>
      <c r="GC824" s="12"/>
      <c r="GD824" s="12"/>
      <c r="GE824" s="12"/>
      <c r="GF824" s="12"/>
      <c r="GG824" s="12"/>
      <c r="GH824" s="12"/>
      <c r="GI824" s="12"/>
      <c r="GJ824" s="12"/>
      <c r="GK824" s="12"/>
      <c r="GL824" s="12"/>
      <c r="GM824" s="12"/>
      <c r="GN824" s="12"/>
      <c r="GO824" s="12"/>
      <c r="GP824" s="12"/>
      <c r="GQ824" s="12"/>
      <c r="GR824" s="12"/>
    </row>
    <row r="825" spans="1:200" x14ac:dyDescent="0.2">
      <c r="A825" s="79">
        <f t="shared" si="336"/>
        <v>43897</v>
      </c>
      <c r="B825" s="80">
        <f t="shared" ca="1" si="342"/>
        <v>1165.05609</v>
      </c>
      <c r="C825" s="81">
        <f t="shared" si="337"/>
        <v>1000</v>
      </c>
      <c r="D825" s="82">
        <f ca="1">IF(A825&lt;$B$1,VLOOKUP(A825,[1]DI!$A$4:$B$15000,2,FALSE),0)</f>
        <v>0</v>
      </c>
      <c r="E825" s="81">
        <f t="shared" ca="1" si="343"/>
        <v>0</v>
      </c>
      <c r="F825" s="83">
        <f t="shared" si="331"/>
        <v>1.1679999999999999</v>
      </c>
      <c r="G825" s="84">
        <f t="shared" ca="1" si="332"/>
        <v>1</v>
      </c>
      <c r="H825" s="81">
        <f ca="1">TRUNC(PRODUCT(G$10:G824),15)</f>
        <v>1.1650560903217799</v>
      </c>
      <c r="I825" s="81">
        <f t="shared" si="338"/>
        <v>1</v>
      </c>
      <c r="J825" s="81">
        <f t="shared" ca="1" si="333"/>
        <v>1.16505609</v>
      </c>
      <c r="K825" s="81">
        <f t="shared" ca="1" si="334"/>
        <v>165.05609000000001</v>
      </c>
      <c r="L825" s="85">
        <f>IF(VLOOKUP(A825,$U$12:$AD$125,8)=VLOOKUP(A824,$U$12:$AD$125,8),0,VLOOKUP(A825,U$12:$AD$125,8))</f>
        <v>0</v>
      </c>
      <c r="M825" s="86">
        <f>IF(L825&gt;0,VLOOKUP(L825,T$12:$AC$125,7),0)</f>
        <v>0</v>
      </c>
      <c r="N825" s="81">
        <f t="shared" si="339"/>
        <v>0</v>
      </c>
      <c r="O825" s="81">
        <f t="shared" ca="1" si="335"/>
        <v>165.05609000000001</v>
      </c>
      <c r="P825" s="87" t="str">
        <f t="shared" si="340"/>
        <v>J=</v>
      </c>
      <c r="Q825" s="88">
        <f t="shared" si="341"/>
        <v>44676</v>
      </c>
      <c r="R825" s="7"/>
      <c r="S825" s="7"/>
      <c r="T825" s="7"/>
      <c r="U825" s="7"/>
      <c r="V825" s="7"/>
      <c r="W825" s="7"/>
      <c r="X825" s="7"/>
      <c r="Y825" s="7"/>
      <c r="Z825" s="7"/>
      <c r="AA825" s="7"/>
      <c r="AB825" s="7"/>
      <c r="AC825" s="7"/>
      <c r="AD825" s="7"/>
      <c r="AE825" s="7"/>
      <c r="AF825" s="65">
        <f t="shared" ref="AF825:AF853" si="355">(AF824+1)</f>
        <v>43713</v>
      </c>
      <c r="AG825" s="9">
        <f t="shared" ca="1" si="352"/>
        <v>1133.1671000000001</v>
      </c>
      <c r="AH825" s="9">
        <f t="shared" si="352"/>
        <v>1000</v>
      </c>
      <c r="AI825" s="4">
        <f t="shared" ca="1" si="352"/>
        <v>5.8999999999999997E-2</v>
      </c>
      <c r="AJ825" s="10">
        <f t="shared" ca="1" si="352"/>
        <v>2.2751E-4</v>
      </c>
      <c r="AK825" s="4">
        <f t="shared" si="352"/>
        <v>1.1679999999999999</v>
      </c>
      <c r="AL825" s="65">
        <f t="shared" si="353"/>
        <v>43713</v>
      </c>
      <c r="AM825" s="10">
        <f t="shared" ca="1" si="354"/>
        <v>1.1331671000000001</v>
      </c>
      <c r="AN825" s="9">
        <f t="shared" ca="1" si="354"/>
        <v>133.1671</v>
      </c>
      <c r="AO825" s="7">
        <f t="shared" si="354"/>
        <v>0</v>
      </c>
      <c r="AP825" s="11">
        <f t="shared" si="354"/>
        <v>0</v>
      </c>
      <c r="AQ825" s="9">
        <f t="shared" si="354"/>
        <v>0</v>
      </c>
      <c r="AR825" s="8" t="str">
        <f t="shared" si="354"/>
        <v>J=</v>
      </c>
      <c r="AS825" s="65">
        <f t="shared" si="354"/>
        <v>44676</v>
      </c>
      <c r="AT825" s="12"/>
      <c r="AU825" s="12"/>
      <c r="AV825" s="22"/>
      <c r="AW825" s="12"/>
      <c r="AX825" s="12"/>
      <c r="AY825" s="12"/>
      <c r="AZ825" s="12"/>
      <c r="BA825" s="12"/>
      <c r="BB825" s="12"/>
      <c r="BC825" s="12"/>
      <c r="BD825" s="12"/>
      <c r="BE825" s="12"/>
      <c r="BF825" s="12"/>
      <c r="BG825" s="12"/>
      <c r="BH825" s="12"/>
      <c r="BI825" s="12"/>
      <c r="BJ825" s="12"/>
      <c r="BK825" s="12"/>
      <c r="BL825" s="12"/>
      <c r="BM825" s="12"/>
      <c r="BN825" s="12"/>
      <c r="BO825" s="12"/>
      <c r="BP825" s="12"/>
      <c r="BQ825" s="12"/>
      <c r="BR825" s="12"/>
      <c r="BS825" s="12"/>
      <c r="BT825" s="12"/>
      <c r="BU825" s="12"/>
      <c r="BV825" s="12"/>
      <c r="BW825" s="12"/>
      <c r="BX825" s="12"/>
      <c r="BY825" s="12"/>
      <c r="BZ825" s="12"/>
      <c r="CA825" s="12"/>
      <c r="CB825" s="12"/>
      <c r="CC825" s="12"/>
      <c r="CD825" s="12"/>
      <c r="CE825" s="12"/>
      <c r="CF825" s="12"/>
      <c r="CG825" s="12"/>
      <c r="CH825" s="12"/>
      <c r="CI825" s="12"/>
      <c r="CJ825" s="12"/>
      <c r="CK825" s="12"/>
      <c r="CL825" s="12"/>
      <c r="CM825" s="12"/>
      <c r="CN825" s="12"/>
      <c r="CO825" s="12"/>
      <c r="CP825" s="12"/>
      <c r="CQ825" s="12"/>
      <c r="CR825" s="12"/>
      <c r="CS825" s="12"/>
      <c r="CT825" s="12"/>
      <c r="CU825" s="12"/>
      <c r="CV825" s="12"/>
      <c r="CW825" s="12"/>
      <c r="CX825" s="12"/>
      <c r="CY825" s="12"/>
      <c r="CZ825" s="12"/>
      <c r="DA825" s="12"/>
      <c r="DB825" s="12"/>
      <c r="DC825" s="12"/>
      <c r="DD825" s="12"/>
      <c r="DE825" s="12"/>
      <c r="DF825" s="12"/>
      <c r="DG825" s="12"/>
      <c r="DH825" s="12"/>
      <c r="DI825" s="12"/>
      <c r="DJ825" s="12"/>
      <c r="DK825" s="12"/>
      <c r="DL825" s="12"/>
      <c r="DM825" s="12"/>
      <c r="DN825" s="12"/>
      <c r="DO825" s="12"/>
      <c r="DP825" s="12"/>
      <c r="DQ825" s="12"/>
      <c r="DR825" s="12"/>
      <c r="DS825" s="12"/>
      <c r="DT825" s="12"/>
      <c r="DU825" s="12"/>
      <c r="DV825" s="12"/>
      <c r="DW825" s="12"/>
      <c r="DX825" s="12"/>
      <c r="DY825" s="12"/>
      <c r="DZ825" s="12"/>
      <c r="EA825" s="12"/>
      <c r="EB825" s="12"/>
      <c r="EC825" s="12"/>
      <c r="ED825" s="12"/>
      <c r="EE825" s="12"/>
      <c r="EF825" s="12"/>
      <c r="EG825" s="12"/>
      <c r="EH825" s="12"/>
      <c r="EI825" s="12"/>
      <c r="EJ825" s="12"/>
      <c r="EK825" s="12"/>
      <c r="EL825" s="12"/>
      <c r="EM825" s="12"/>
      <c r="EN825" s="12"/>
      <c r="EO825" s="12"/>
      <c r="EP825" s="12"/>
      <c r="EQ825" s="12"/>
      <c r="ER825" s="12"/>
      <c r="ES825" s="12"/>
      <c r="ET825" s="12"/>
      <c r="EU825" s="12"/>
      <c r="EV825" s="12"/>
      <c r="EW825" s="12"/>
      <c r="EX825" s="12"/>
      <c r="EY825" s="12"/>
      <c r="EZ825" s="12"/>
      <c r="FA825" s="12"/>
      <c r="FB825" s="12"/>
      <c r="FC825" s="12"/>
      <c r="FD825" s="12"/>
      <c r="FE825" s="12"/>
      <c r="FF825" s="12"/>
      <c r="FG825" s="12"/>
      <c r="FH825" s="12"/>
      <c r="FI825" s="12"/>
      <c r="FJ825" s="12"/>
      <c r="FK825" s="12"/>
      <c r="FL825" s="12"/>
      <c r="FM825" s="12"/>
      <c r="FN825" s="12"/>
      <c r="FO825" s="12"/>
      <c r="FP825" s="12"/>
      <c r="FQ825" s="12"/>
      <c r="FR825" s="12"/>
      <c r="FS825" s="12"/>
      <c r="FT825" s="12"/>
      <c r="FU825" s="12"/>
      <c r="FV825" s="12"/>
      <c r="FW825" s="12"/>
      <c r="FX825" s="12"/>
      <c r="FY825" s="12"/>
      <c r="FZ825" s="12"/>
      <c r="GA825" s="12"/>
      <c r="GB825" s="12"/>
      <c r="GC825" s="12"/>
      <c r="GD825" s="12"/>
      <c r="GE825" s="12"/>
      <c r="GF825" s="12"/>
      <c r="GG825" s="12"/>
      <c r="GH825" s="12"/>
      <c r="GI825" s="12"/>
      <c r="GJ825" s="12"/>
      <c r="GK825" s="12"/>
      <c r="GL825" s="12"/>
      <c r="GM825" s="12"/>
      <c r="GN825" s="12"/>
      <c r="GO825" s="12"/>
      <c r="GP825" s="12"/>
      <c r="GQ825" s="12"/>
      <c r="GR825" s="12"/>
    </row>
    <row r="826" spans="1:200" x14ac:dyDescent="0.2">
      <c r="A826" s="79">
        <f t="shared" si="336"/>
        <v>43898</v>
      </c>
      <c r="B826" s="80">
        <f t="shared" ca="1" si="342"/>
        <v>1165.05609</v>
      </c>
      <c r="C826" s="81">
        <f t="shared" si="337"/>
        <v>1000</v>
      </c>
      <c r="D826" s="82">
        <f ca="1">IF(A826&lt;$B$1,VLOOKUP(A826,[1]DI!$A$4:$B$15000,2,FALSE),0)</f>
        <v>0</v>
      </c>
      <c r="E826" s="81">
        <f t="shared" ca="1" si="343"/>
        <v>0</v>
      </c>
      <c r="F826" s="83">
        <f t="shared" si="331"/>
        <v>1.1679999999999999</v>
      </c>
      <c r="G826" s="84">
        <f t="shared" ca="1" si="332"/>
        <v>1</v>
      </c>
      <c r="H826" s="81">
        <f ca="1">TRUNC(PRODUCT(G$10:G825),15)</f>
        <v>1.1650560903217799</v>
      </c>
      <c r="I826" s="81">
        <f t="shared" si="338"/>
        <v>1</v>
      </c>
      <c r="J826" s="81">
        <f t="shared" ca="1" si="333"/>
        <v>1.16505609</v>
      </c>
      <c r="K826" s="81">
        <f t="shared" ca="1" si="334"/>
        <v>165.05609000000001</v>
      </c>
      <c r="L826" s="85">
        <f>IF(VLOOKUP(A826,$U$12:$AD$125,8)=VLOOKUP(A825,$U$12:$AD$125,8),0,VLOOKUP(A826,U$12:$AD$125,8))</f>
        <v>0</v>
      </c>
      <c r="M826" s="86">
        <f>IF(L826&gt;0,VLOOKUP(L826,T$12:$AC$125,7),0)</f>
        <v>0</v>
      </c>
      <c r="N826" s="81">
        <f t="shared" si="339"/>
        <v>0</v>
      </c>
      <c r="O826" s="81">
        <f t="shared" ca="1" si="335"/>
        <v>165.05609000000001</v>
      </c>
      <c r="P826" s="87" t="str">
        <f t="shared" si="340"/>
        <v>J=</v>
      </c>
      <c r="Q826" s="88">
        <f t="shared" si="341"/>
        <v>44676</v>
      </c>
      <c r="R826" s="7"/>
      <c r="S826" s="7"/>
      <c r="T826" s="7"/>
      <c r="U826" s="7"/>
      <c r="V826" s="7"/>
      <c r="W826" s="7"/>
      <c r="X826" s="7"/>
      <c r="Y826" s="7"/>
      <c r="Z826" s="7"/>
      <c r="AA826" s="7"/>
      <c r="AB826" s="7"/>
      <c r="AC826" s="7"/>
      <c r="AD826" s="7"/>
      <c r="AE826" s="7"/>
      <c r="AF826" s="65">
        <f t="shared" si="355"/>
        <v>43714</v>
      </c>
      <c r="AG826" s="9">
        <f t="shared" ca="1" si="352"/>
        <v>1133.46821</v>
      </c>
      <c r="AH826" s="9">
        <f t="shared" si="352"/>
        <v>1000</v>
      </c>
      <c r="AI826" s="4">
        <f t="shared" ca="1" si="352"/>
        <v>5.8999999999999997E-2</v>
      </c>
      <c r="AJ826" s="10">
        <f t="shared" ca="1" si="352"/>
        <v>2.2751E-4</v>
      </c>
      <c r="AK826" s="4">
        <f t="shared" si="352"/>
        <v>1.1679999999999999</v>
      </c>
      <c r="AL826" s="65">
        <f t="shared" si="353"/>
        <v>43714</v>
      </c>
      <c r="AM826" s="10">
        <f t="shared" ca="1" si="354"/>
        <v>1.13346821</v>
      </c>
      <c r="AN826" s="9">
        <f t="shared" ca="1" si="354"/>
        <v>133.46821</v>
      </c>
      <c r="AO826" s="7">
        <f t="shared" si="354"/>
        <v>0</v>
      </c>
      <c r="AP826" s="11">
        <f t="shared" si="354"/>
        <v>0</v>
      </c>
      <c r="AQ826" s="9">
        <f t="shared" si="354"/>
        <v>0</v>
      </c>
      <c r="AR826" s="8" t="str">
        <f t="shared" si="354"/>
        <v>J=</v>
      </c>
      <c r="AS826" s="65">
        <f t="shared" si="354"/>
        <v>44676</v>
      </c>
      <c r="AT826" s="12"/>
      <c r="AU826" s="12"/>
      <c r="AV826" s="22"/>
      <c r="AW826" s="12"/>
      <c r="AX826" s="12"/>
      <c r="AY826" s="12"/>
      <c r="AZ826" s="12"/>
      <c r="BA826" s="12"/>
      <c r="BB826" s="12"/>
      <c r="BC826" s="12"/>
      <c r="BD826" s="12"/>
      <c r="BE826" s="12"/>
      <c r="BF826" s="12"/>
      <c r="BG826" s="12"/>
      <c r="BH826" s="12"/>
      <c r="BI826" s="12"/>
      <c r="BJ826" s="12"/>
      <c r="BK826" s="12"/>
      <c r="BL826" s="12"/>
      <c r="BM826" s="12"/>
      <c r="BN826" s="12"/>
      <c r="BO826" s="12"/>
      <c r="BP826" s="12"/>
      <c r="BQ826" s="12"/>
      <c r="BR826" s="12"/>
      <c r="BS826" s="12"/>
      <c r="BT826" s="12"/>
      <c r="BU826" s="12"/>
      <c r="BV826" s="12"/>
      <c r="BW826" s="12"/>
      <c r="BX826" s="12"/>
      <c r="BY826" s="12"/>
      <c r="BZ826" s="12"/>
      <c r="CA826" s="12"/>
      <c r="CB826" s="12"/>
      <c r="CC826" s="12"/>
      <c r="CD826" s="12"/>
      <c r="CE826" s="12"/>
      <c r="CF826" s="12"/>
      <c r="CG826" s="12"/>
      <c r="CH826" s="12"/>
      <c r="CI826" s="12"/>
      <c r="CJ826" s="12"/>
      <c r="CK826" s="12"/>
      <c r="CL826" s="12"/>
      <c r="CM826" s="12"/>
      <c r="CN826" s="12"/>
      <c r="CO826" s="12"/>
      <c r="CP826" s="12"/>
      <c r="CQ826" s="12"/>
      <c r="CR826" s="12"/>
      <c r="CS826" s="12"/>
      <c r="CT826" s="12"/>
      <c r="CU826" s="12"/>
      <c r="CV826" s="12"/>
      <c r="CW826" s="12"/>
      <c r="CX826" s="12"/>
      <c r="CY826" s="12"/>
      <c r="CZ826" s="12"/>
      <c r="DA826" s="12"/>
      <c r="DB826" s="12"/>
      <c r="DC826" s="12"/>
      <c r="DD826" s="12"/>
      <c r="DE826" s="12"/>
      <c r="DF826" s="12"/>
      <c r="DG826" s="12"/>
      <c r="DH826" s="12"/>
      <c r="DI826" s="12"/>
      <c r="DJ826" s="12"/>
      <c r="DK826" s="12"/>
      <c r="DL826" s="12"/>
      <c r="DM826" s="12"/>
      <c r="DN826" s="12"/>
      <c r="DO826" s="12"/>
      <c r="DP826" s="12"/>
      <c r="DQ826" s="12"/>
      <c r="DR826" s="12"/>
      <c r="DS826" s="12"/>
      <c r="DT826" s="12"/>
      <c r="DU826" s="12"/>
      <c r="DV826" s="12"/>
      <c r="DW826" s="12"/>
      <c r="DX826" s="12"/>
      <c r="DY826" s="12"/>
      <c r="DZ826" s="12"/>
      <c r="EA826" s="12"/>
      <c r="EB826" s="12"/>
      <c r="EC826" s="12"/>
      <c r="ED826" s="12"/>
      <c r="EE826" s="12"/>
      <c r="EF826" s="12"/>
      <c r="EG826" s="12"/>
      <c r="EH826" s="12"/>
      <c r="EI826" s="12"/>
      <c r="EJ826" s="12"/>
      <c r="EK826" s="12"/>
      <c r="EL826" s="12"/>
      <c r="EM826" s="12"/>
      <c r="EN826" s="12"/>
      <c r="EO826" s="12"/>
      <c r="EP826" s="12"/>
      <c r="EQ826" s="12"/>
      <c r="ER826" s="12"/>
      <c r="ES826" s="12"/>
      <c r="ET826" s="12"/>
      <c r="EU826" s="12"/>
      <c r="EV826" s="12"/>
      <c r="EW826" s="12"/>
      <c r="EX826" s="12"/>
      <c r="EY826" s="12"/>
      <c r="EZ826" s="12"/>
      <c r="FA826" s="12"/>
      <c r="FB826" s="12"/>
      <c r="FC826" s="12"/>
      <c r="FD826" s="12"/>
      <c r="FE826" s="12"/>
      <c r="FF826" s="12"/>
      <c r="FG826" s="12"/>
      <c r="FH826" s="12"/>
      <c r="FI826" s="12"/>
      <c r="FJ826" s="12"/>
      <c r="FK826" s="12"/>
      <c r="FL826" s="12"/>
      <c r="FM826" s="12"/>
      <c r="FN826" s="12"/>
      <c r="FO826" s="12"/>
      <c r="FP826" s="12"/>
      <c r="FQ826" s="12"/>
      <c r="FR826" s="12"/>
      <c r="FS826" s="12"/>
      <c r="FT826" s="12"/>
      <c r="FU826" s="12"/>
      <c r="FV826" s="12"/>
      <c r="FW826" s="12"/>
      <c r="FX826" s="12"/>
      <c r="FY826" s="12"/>
      <c r="FZ826" s="12"/>
      <c r="GA826" s="12"/>
      <c r="GB826" s="12"/>
      <c r="GC826" s="12"/>
      <c r="GD826" s="12"/>
      <c r="GE826" s="12"/>
      <c r="GF826" s="12"/>
      <c r="GG826" s="12"/>
      <c r="GH826" s="12"/>
      <c r="GI826" s="12"/>
      <c r="GJ826" s="12"/>
      <c r="GK826" s="12"/>
      <c r="GL826" s="12"/>
      <c r="GM826" s="12"/>
      <c r="GN826" s="12"/>
      <c r="GO826" s="12"/>
      <c r="GP826" s="12"/>
      <c r="GQ826" s="12"/>
      <c r="GR826" s="12"/>
    </row>
    <row r="827" spans="1:200" x14ac:dyDescent="0.2">
      <c r="A827" s="79">
        <f t="shared" si="336"/>
        <v>43899</v>
      </c>
      <c r="B827" s="80">
        <f t="shared" ca="1" si="342"/>
        <v>1165.05609</v>
      </c>
      <c r="C827" s="81">
        <f t="shared" si="337"/>
        <v>1000</v>
      </c>
      <c r="D827" s="82">
        <f ca="1">IF(A827&lt;$B$1,VLOOKUP(A827,[1]DI!$A$4:$B$15000,2,FALSE),0)</f>
        <v>4.1500000000000002E-2</v>
      </c>
      <c r="E827" s="81">
        <f t="shared" ca="1" si="343"/>
        <v>1.6137000000000001E-4</v>
      </c>
      <c r="F827" s="83">
        <f t="shared" si="331"/>
        <v>1.1679999999999999</v>
      </c>
      <c r="G827" s="84">
        <f t="shared" ca="1" si="332"/>
        <v>1.0001884801600001</v>
      </c>
      <c r="H827" s="81">
        <f ca="1">TRUNC(PRODUCT(G$10:G826),15)</f>
        <v>1.1650560903217799</v>
      </c>
      <c r="I827" s="81">
        <f t="shared" si="338"/>
        <v>1</v>
      </c>
      <c r="J827" s="81">
        <f t="shared" ca="1" si="333"/>
        <v>1.16505609</v>
      </c>
      <c r="K827" s="81">
        <f t="shared" ca="1" si="334"/>
        <v>165.05609000000001</v>
      </c>
      <c r="L827" s="85">
        <f>IF(VLOOKUP(A827,$U$12:$AD$125,8)=VLOOKUP(A826,$U$12:$AD$125,8),0,VLOOKUP(A827,U$12:$AD$125,8))</f>
        <v>0</v>
      </c>
      <c r="M827" s="86">
        <f>IF(L827&gt;0,VLOOKUP(L827,T$12:$AC$125,7),0)</f>
        <v>0</v>
      </c>
      <c r="N827" s="81">
        <f t="shared" si="339"/>
        <v>0</v>
      </c>
      <c r="O827" s="81">
        <f t="shared" ca="1" si="335"/>
        <v>165.05609000000001</v>
      </c>
      <c r="P827" s="87" t="str">
        <f t="shared" si="340"/>
        <v>J=</v>
      </c>
      <c r="Q827" s="88">
        <f t="shared" si="341"/>
        <v>44676</v>
      </c>
      <c r="R827" s="7"/>
      <c r="S827" s="7"/>
      <c r="T827" s="7"/>
      <c r="U827" s="7"/>
      <c r="V827" s="7"/>
      <c r="W827" s="7"/>
      <c r="X827" s="7"/>
      <c r="Y827" s="7"/>
      <c r="Z827" s="7"/>
      <c r="AA827" s="7"/>
      <c r="AB827" s="7"/>
      <c r="AC827" s="7"/>
      <c r="AD827" s="7"/>
      <c r="AE827" s="7"/>
      <c r="AF827" s="65">
        <f t="shared" si="355"/>
        <v>43715</v>
      </c>
      <c r="AG827" s="9">
        <f t="shared" ca="1" si="352"/>
        <v>1133.7694099999999</v>
      </c>
      <c r="AH827" s="9">
        <f t="shared" si="352"/>
        <v>1000</v>
      </c>
      <c r="AI827" s="4">
        <f t="shared" ca="1" si="352"/>
        <v>0</v>
      </c>
      <c r="AJ827" s="10">
        <f t="shared" ca="1" si="352"/>
        <v>0</v>
      </c>
      <c r="AK827" s="4">
        <f t="shared" si="352"/>
        <v>1.1679999999999999</v>
      </c>
      <c r="AL827" s="65">
        <f t="shared" si="353"/>
        <v>43715</v>
      </c>
      <c r="AM827" s="10">
        <f t="shared" ca="1" si="354"/>
        <v>1.13376941</v>
      </c>
      <c r="AN827" s="9">
        <f t="shared" ca="1" si="354"/>
        <v>133.76940999999999</v>
      </c>
      <c r="AO827" s="7">
        <f t="shared" si="354"/>
        <v>0</v>
      </c>
      <c r="AP827" s="11">
        <f t="shared" si="354"/>
        <v>0</v>
      </c>
      <c r="AQ827" s="9">
        <f t="shared" si="354"/>
        <v>0</v>
      </c>
      <c r="AR827" s="8" t="str">
        <f t="shared" si="354"/>
        <v>J=</v>
      </c>
      <c r="AS827" s="65">
        <f t="shared" si="354"/>
        <v>44676</v>
      </c>
      <c r="AT827" s="12"/>
      <c r="AU827" s="12"/>
      <c r="AV827" s="22"/>
      <c r="AW827" s="12"/>
      <c r="AX827" s="12"/>
      <c r="AY827" s="12"/>
      <c r="AZ827" s="12"/>
      <c r="BA827" s="12"/>
      <c r="BB827" s="12"/>
      <c r="BC827" s="12"/>
      <c r="BD827" s="12"/>
      <c r="BE827" s="12"/>
      <c r="BF827" s="12"/>
      <c r="BG827" s="12"/>
      <c r="BH827" s="12"/>
      <c r="BI827" s="12"/>
      <c r="BJ827" s="12"/>
      <c r="BK827" s="12"/>
      <c r="BL827" s="12"/>
      <c r="BM827" s="12"/>
      <c r="BN827" s="12"/>
      <c r="BO827" s="12"/>
      <c r="BP827" s="12"/>
      <c r="BQ827" s="12"/>
      <c r="BR827" s="12"/>
      <c r="BS827" s="12"/>
      <c r="BT827" s="12"/>
      <c r="BU827" s="12"/>
      <c r="BV827" s="12"/>
      <c r="BW827" s="12"/>
      <c r="BX827" s="12"/>
      <c r="BY827" s="12"/>
      <c r="BZ827" s="12"/>
      <c r="CA827" s="12"/>
      <c r="CB827" s="12"/>
      <c r="CC827" s="12"/>
      <c r="CD827" s="12"/>
      <c r="CE827" s="12"/>
      <c r="CF827" s="12"/>
      <c r="CG827" s="12"/>
      <c r="CH827" s="12"/>
      <c r="CI827" s="12"/>
      <c r="CJ827" s="12"/>
      <c r="CK827" s="12"/>
      <c r="CL827" s="12"/>
      <c r="CM827" s="12"/>
      <c r="CN827" s="12"/>
      <c r="CO827" s="12"/>
      <c r="CP827" s="12"/>
      <c r="CQ827" s="12"/>
      <c r="CR827" s="12"/>
      <c r="CS827" s="12"/>
      <c r="CT827" s="12"/>
      <c r="CU827" s="12"/>
      <c r="CV827" s="12"/>
      <c r="CW827" s="12"/>
      <c r="CX827" s="12"/>
      <c r="CY827" s="12"/>
      <c r="CZ827" s="12"/>
      <c r="DA827" s="12"/>
      <c r="DB827" s="12"/>
      <c r="DC827" s="12"/>
      <c r="DD827" s="12"/>
      <c r="DE827" s="12"/>
      <c r="DF827" s="12"/>
      <c r="DG827" s="12"/>
      <c r="DH827" s="12"/>
      <c r="DI827" s="12"/>
      <c r="DJ827" s="12"/>
      <c r="DK827" s="12"/>
      <c r="DL827" s="12"/>
      <c r="DM827" s="12"/>
      <c r="DN827" s="12"/>
      <c r="DO827" s="12"/>
      <c r="DP827" s="12"/>
      <c r="DQ827" s="12"/>
      <c r="DR827" s="12"/>
      <c r="DS827" s="12"/>
      <c r="DT827" s="12"/>
      <c r="DU827" s="12"/>
      <c r="DV827" s="12"/>
      <c r="DW827" s="12"/>
      <c r="DX827" s="12"/>
      <c r="DY827" s="12"/>
      <c r="DZ827" s="12"/>
      <c r="EA827" s="12"/>
      <c r="EB827" s="12"/>
      <c r="EC827" s="12"/>
      <c r="ED827" s="12"/>
      <c r="EE827" s="12"/>
      <c r="EF827" s="12"/>
      <c r="EG827" s="12"/>
      <c r="EH827" s="12"/>
      <c r="EI827" s="12"/>
      <c r="EJ827" s="12"/>
      <c r="EK827" s="12"/>
      <c r="EL827" s="12"/>
      <c r="EM827" s="12"/>
      <c r="EN827" s="12"/>
      <c r="EO827" s="12"/>
      <c r="EP827" s="12"/>
      <c r="EQ827" s="12"/>
      <c r="ER827" s="12"/>
      <c r="ES827" s="12"/>
      <c r="ET827" s="12"/>
      <c r="EU827" s="12"/>
      <c r="EV827" s="12"/>
      <c r="EW827" s="12"/>
      <c r="EX827" s="12"/>
      <c r="EY827" s="12"/>
      <c r="EZ827" s="12"/>
      <c r="FA827" s="12"/>
      <c r="FB827" s="12"/>
      <c r="FC827" s="12"/>
      <c r="FD827" s="12"/>
      <c r="FE827" s="12"/>
      <c r="FF827" s="12"/>
      <c r="FG827" s="12"/>
      <c r="FH827" s="12"/>
      <c r="FI827" s="12"/>
      <c r="FJ827" s="12"/>
      <c r="FK827" s="12"/>
      <c r="FL827" s="12"/>
      <c r="FM827" s="12"/>
      <c r="FN827" s="12"/>
      <c r="FO827" s="12"/>
      <c r="FP827" s="12"/>
      <c r="FQ827" s="12"/>
      <c r="FR827" s="12"/>
      <c r="FS827" s="12"/>
      <c r="FT827" s="12"/>
      <c r="FU827" s="12"/>
      <c r="FV827" s="12"/>
      <c r="FW827" s="12"/>
      <c r="FX827" s="12"/>
      <c r="FY827" s="12"/>
      <c r="FZ827" s="12"/>
      <c r="GA827" s="12"/>
      <c r="GB827" s="12"/>
      <c r="GC827" s="12"/>
      <c r="GD827" s="12"/>
      <c r="GE827" s="12"/>
      <c r="GF827" s="12"/>
      <c r="GG827" s="12"/>
      <c r="GH827" s="12"/>
      <c r="GI827" s="12"/>
      <c r="GJ827" s="12"/>
      <c r="GK827" s="12"/>
      <c r="GL827" s="12"/>
      <c r="GM827" s="12"/>
      <c r="GN827" s="12"/>
      <c r="GO827" s="12"/>
      <c r="GP827" s="12"/>
      <c r="GQ827" s="12"/>
      <c r="GR827" s="12"/>
    </row>
    <row r="828" spans="1:200" x14ac:dyDescent="0.2">
      <c r="A828" s="79">
        <f t="shared" si="336"/>
        <v>43900</v>
      </c>
      <c r="B828" s="80">
        <f t="shared" ca="1" si="342"/>
        <v>1165.27568</v>
      </c>
      <c r="C828" s="81">
        <f t="shared" si="337"/>
        <v>1000</v>
      </c>
      <c r="D828" s="82">
        <f ca="1">IF(A828&lt;$B$1,VLOOKUP(A828,[1]DI!$A$4:$B$15000,2,FALSE),0)</f>
        <v>4.1500000000000002E-2</v>
      </c>
      <c r="E828" s="81">
        <f t="shared" ca="1" si="343"/>
        <v>1.6137000000000001E-4</v>
      </c>
      <c r="F828" s="83">
        <f t="shared" si="331"/>
        <v>1.1679999999999999</v>
      </c>
      <c r="G828" s="84">
        <f t="shared" ca="1" si="332"/>
        <v>1.0001884801600001</v>
      </c>
      <c r="H828" s="81">
        <f ca="1">TRUNC(PRODUCT(G$10:G827),15)</f>
        <v>1.1652756802800901</v>
      </c>
      <c r="I828" s="81">
        <f t="shared" si="338"/>
        <v>1</v>
      </c>
      <c r="J828" s="81">
        <f t="shared" ca="1" si="333"/>
        <v>1.1652756799999999</v>
      </c>
      <c r="K828" s="81">
        <f t="shared" ca="1" si="334"/>
        <v>165.27567999999999</v>
      </c>
      <c r="L828" s="85">
        <f>IF(VLOOKUP(A828,$U$12:$AD$125,8)=VLOOKUP(A827,$U$12:$AD$125,8),0,VLOOKUP(A828,U$12:$AD$125,8))</f>
        <v>0</v>
      </c>
      <c r="M828" s="86">
        <f>IF(L828&gt;0,VLOOKUP(L828,T$12:$AC$125,7),0)</f>
        <v>0</v>
      </c>
      <c r="N828" s="81">
        <f t="shared" si="339"/>
        <v>0</v>
      </c>
      <c r="O828" s="81">
        <f t="shared" ca="1" si="335"/>
        <v>165.27567999999999</v>
      </c>
      <c r="P828" s="87" t="str">
        <f t="shared" si="340"/>
        <v>J=</v>
      </c>
      <c r="Q828" s="88">
        <f t="shared" si="341"/>
        <v>44676</v>
      </c>
      <c r="R828" s="7"/>
      <c r="S828" s="7"/>
      <c r="T828" s="7"/>
      <c r="U828" s="7"/>
      <c r="V828" s="7"/>
      <c r="W828" s="7"/>
      <c r="X828" s="7"/>
      <c r="Y828" s="7"/>
      <c r="Z828" s="7"/>
      <c r="AA828" s="7"/>
      <c r="AB828" s="7"/>
      <c r="AC828" s="7"/>
      <c r="AD828" s="7"/>
      <c r="AE828" s="7"/>
      <c r="AF828" s="65">
        <f t="shared" si="355"/>
        <v>43716</v>
      </c>
      <c r="AG828" s="9">
        <f t="shared" ca="1" si="352"/>
        <v>1133.7694099999999</v>
      </c>
      <c r="AH828" s="9">
        <f t="shared" si="352"/>
        <v>1000</v>
      </c>
      <c r="AI828" s="4">
        <f t="shared" ca="1" si="352"/>
        <v>0</v>
      </c>
      <c r="AJ828" s="10">
        <f t="shared" ca="1" si="352"/>
        <v>0</v>
      </c>
      <c r="AK828" s="4">
        <f t="shared" si="352"/>
        <v>1.1679999999999999</v>
      </c>
      <c r="AL828" s="65">
        <f t="shared" si="353"/>
        <v>43716</v>
      </c>
      <c r="AM828" s="10">
        <f t="shared" ca="1" si="354"/>
        <v>1.13376941</v>
      </c>
      <c r="AN828" s="9">
        <f t="shared" ca="1" si="354"/>
        <v>133.76940999999999</v>
      </c>
      <c r="AO828" s="7">
        <f t="shared" si="354"/>
        <v>0</v>
      </c>
      <c r="AP828" s="11">
        <f t="shared" si="354"/>
        <v>0</v>
      </c>
      <c r="AQ828" s="9">
        <f t="shared" si="354"/>
        <v>0</v>
      </c>
      <c r="AR828" s="8" t="str">
        <f t="shared" si="354"/>
        <v>J=</v>
      </c>
      <c r="AS828" s="65">
        <f t="shared" si="354"/>
        <v>44676</v>
      </c>
      <c r="AT828" s="12"/>
      <c r="AU828" s="12"/>
      <c r="AV828" s="22"/>
      <c r="AW828" s="12"/>
      <c r="AX828" s="12"/>
      <c r="AY828" s="12"/>
      <c r="AZ828" s="12"/>
      <c r="BA828" s="12"/>
      <c r="BB828" s="12"/>
      <c r="BC828" s="12"/>
      <c r="BD828" s="12"/>
      <c r="BE828" s="12"/>
      <c r="BF828" s="12"/>
      <c r="BG828" s="12"/>
      <c r="BH828" s="12"/>
      <c r="BI828" s="12"/>
      <c r="BJ828" s="12"/>
      <c r="BK828" s="12"/>
      <c r="BL828" s="12"/>
      <c r="BM828" s="12"/>
      <c r="BN828" s="12"/>
      <c r="BO828" s="12"/>
      <c r="BP828" s="12"/>
      <c r="BQ828" s="12"/>
      <c r="BR828" s="12"/>
      <c r="BS828" s="12"/>
      <c r="BT828" s="12"/>
      <c r="BU828" s="12"/>
      <c r="BV828" s="12"/>
      <c r="BW828" s="12"/>
      <c r="BX828" s="12"/>
      <c r="BY828" s="12"/>
      <c r="BZ828" s="12"/>
      <c r="CA828" s="12"/>
      <c r="CB828" s="12"/>
      <c r="CC828" s="12"/>
      <c r="CD828" s="12"/>
      <c r="CE828" s="12"/>
      <c r="CF828" s="12"/>
      <c r="CG828" s="12"/>
      <c r="CH828" s="12"/>
      <c r="CI828" s="12"/>
      <c r="CJ828" s="12"/>
      <c r="CK828" s="12"/>
      <c r="CL828" s="12"/>
      <c r="CM828" s="12"/>
      <c r="CN828" s="12"/>
      <c r="CO828" s="12"/>
      <c r="CP828" s="12"/>
      <c r="CQ828" s="12"/>
      <c r="CR828" s="12"/>
      <c r="CS828" s="12"/>
      <c r="CT828" s="12"/>
      <c r="CU828" s="12"/>
      <c r="CV828" s="12"/>
      <c r="CW828" s="12"/>
      <c r="CX828" s="12"/>
      <c r="CY828" s="12"/>
      <c r="CZ828" s="12"/>
      <c r="DA828" s="12"/>
      <c r="DB828" s="12"/>
      <c r="DC828" s="12"/>
      <c r="DD828" s="12"/>
      <c r="DE828" s="12"/>
      <c r="DF828" s="12"/>
      <c r="DG828" s="12"/>
      <c r="DH828" s="12"/>
      <c r="DI828" s="12"/>
      <c r="DJ828" s="12"/>
      <c r="DK828" s="12"/>
      <c r="DL828" s="12"/>
      <c r="DM828" s="12"/>
      <c r="DN828" s="12"/>
      <c r="DO828" s="12"/>
      <c r="DP828" s="12"/>
      <c r="DQ828" s="12"/>
      <c r="DR828" s="12"/>
      <c r="DS828" s="12"/>
      <c r="DT828" s="12"/>
      <c r="DU828" s="12"/>
      <c r="DV828" s="12"/>
      <c r="DW828" s="12"/>
      <c r="DX828" s="12"/>
      <c r="DY828" s="12"/>
      <c r="DZ828" s="12"/>
      <c r="EA828" s="12"/>
      <c r="EB828" s="12"/>
      <c r="EC828" s="12"/>
      <c r="ED828" s="12"/>
      <c r="EE828" s="12"/>
      <c r="EF828" s="12"/>
      <c r="EG828" s="12"/>
      <c r="EH828" s="12"/>
      <c r="EI828" s="12"/>
      <c r="EJ828" s="12"/>
      <c r="EK828" s="12"/>
      <c r="EL828" s="12"/>
      <c r="EM828" s="12"/>
      <c r="EN828" s="12"/>
      <c r="EO828" s="12"/>
      <c r="EP828" s="12"/>
      <c r="EQ828" s="12"/>
      <c r="ER828" s="12"/>
      <c r="ES828" s="12"/>
      <c r="ET828" s="12"/>
      <c r="EU828" s="12"/>
      <c r="EV828" s="12"/>
      <c r="EW828" s="12"/>
      <c r="EX828" s="12"/>
      <c r="EY828" s="12"/>
      <c r="EZ828" s="12"/>
      <c r="FA828" s="12"/>
      <c r="FB828" s="12"/>
      <c r="FC828" s="12"/>
      <c r="FD828" s="12"/>
      <c r="FE828" s="12"/>
      <c r="FF828" s="12"/>
      <c r="FG828" s="12"/>
      <c r="FH828" s="12"/>
      <c r="FI828" s="12"/>
      <c r="FJ828" s="12"/>
      <c r="FK828" s="12"/>
      <c r="FL828" s="12"/>
      <c r="FM828" s="12"/>
      <c r="FN828" s="12"/>
      <c r="FO828" s="12"/>
      <c r="FP828" s="12"/>
      <c r="FQ828" s="12"/>
      <c r="FR828" s="12"/>
      <c r="FS828" s="12"/>
      <c r="FT828" s="12"/>
      <c r="FU828" s="12"/>
      <c r="FV828" s="12"/>
      <c r="FW828" s="12"/>
      <c r="FX828" s="12"/>
      <c r="FY828" s="12"/>
      <c r="FZ828" s="12"/>
      <c r="GA828" s="12"/>
      <c r="GB828" s="12"/>
      <c r="GC828" s="12"/>
      <c r="GD828" s="12"/>
      <c r="GE828" s="12"/>
      <c r="GF828" s="12"/>
      <c r="GG828" s="12"/>
      <c r="GH828" s="12"/>
      <c r="GI828" s="12"/>
      <c r="GJ828" s="12"/>
      <c r="GK828" s="12"/>
      <c r="GL828" s="12"/>
      <c r="GM828" s="12"/>
      <c r="GN828" s="12"/>
      <c r="GO828" s="12"/>
      <c r="GP828" s="12"/>
      <c r="GQ828" s="12"/>
      <c r="GR828" s="12"/>
    </row>
    <row r="829" spans="1:200" x14ac:dyDescent="0.2">
      <c r="A829" s="79">
        <f t="shared" si="336"/>
        <v>43901</v>
      </c>
      <c r="B829" s="80">
        <f t="shared" ca="1" si="342"/>
        <v>1165.49531</v>
      </c>
      <c r="C829" s="81">
        <f t="shared" si="337"/>
        <v>1000</v>
      </c>
      <c r="D829" s="82">
        <f ca="1">IF(A829&lt;$B$1,VLOOKUP(A829,[1]DI!$A$4:$B$15000,2,FALSE),0)</f>
        <v>4.1500000000000002E-2</v>
      </c>
      <c r="E829" s="81">
        <f t="shared" ca="1" si="343"/>
        <v>1.6137000000000001E-4</v>
      </c>
      <c r="F829" s="83">
        <f t="shared" si="331"/>
        <v>1.1679999999999999</v>
      </c>
      <c r="G829" s="84">
        <f t="shared" ca="1" si="332"/>
        <v>1.0001884801600001</v>
      </c>
      <c r="H829" s="81">
        <f ca="1">TRUNC(PRODUCT(G$10:G828),15)</f>
        <v>1.1654953116267499</v>
      </c>
      <c r="I829" s="81">
        <f t="shared" si="338"/>
        <v>1</v>
      </c>
      <c r="J829" s="81">
        <f t="shared" ca="1" si="333"/>
        <v>1.1654953100000001</v>
      </c>
      <c r="K829" s="81">
        <f t="shared" ca="1" si="334"/>
        <v>165.49530999999999</v>
      </c>
      <c r="L829" s="85">
        <f>IF(VLOOKUP(A829,$U$12:$AD$125,8)=VLOOKUP(A828,$U$12:$AD$125,8),0,VLOOKUP(A829,U$12:$AD$125,8))</f>
        <v>0</v>
      </c>
      <c r="M829" s="86">
        <f>IF(L829&gt;0,VLOOKUP(L829,T$12:$AC$125,7),0)</f>
        <v>0</v>
      </c>
      <c r="N829" s="81">
        <f t="shared" si="339"/>
        <v>0</v>
      </c>
      <c r="O829" s="81">
        <f t="shared" ca="1" si="335"/>
        <v>165.49530999999999</v>
      </c>
      <c r="P829" s="87" t="str">
        <f t="shared" si="340"/>
        <v>J=</v>
      </c>
      <c r="Q829" s="88">
        <f t="shared" si="341"/>
        <v>44676</v>
      </c>
      <c r="R829" s="7"/>
      <c r="S829" s="7"/>
      <c r="T829" s="7"/>
      <c r="U829" s="7"/>
      <c r="V829" s="7"/>
      <c r="W829" s="7"/>
      <c r="X829" s="7"/>
      <c r="Y829" s="7"/>
      <c r="Z829" s="7"/>
      <c r="AA829" s="7"/>
      <c r="AB829" s="7"/>
      <c r="AC829" s="7"/>
      <c r="AD829" s="7"/>
      <c r="AE829" s="7"/>
      <c r="AF829" s="65">
        <f t="shared" si="355"/>
        <v>43717</v>
      </c>
      <c r="AG829" s="9">
        <f t="shared" ca="1" si="352"/>
        <v>1133.7694099999999</v>
      </c>
      <c r="AH829" s="9">
        <f t="shared" si="352"/>
        <v>1000</v>
      </c>
      <c r="AI829" s="4">
        <f t="shared" ca="1" si="352"/>
        <v>5.8999999999999997E-2</v>
      </c>
      <c r="AJ829" s="10">
        <f t="shared" ca="1" si="352"/>
        <v>2.2751E-4</v>
      </c>
      <c r="AK829" s="4">
        <f t="shared" si="352"/>
        <v>1.1679999999999999</v>
      </c>
      <c r="AL829" s="65">
        <f t="shared" si="353"/>
        <v>43717</v>
      </c>
      <c r="AM829" s="10">
        <f t="shared" ca="1" si="354"/>
        <v>1.13376941</v>
      </c>
      <c r="AN829" s="9">
        <f t="shared" ca="1" si="354"/>
        <v>133.76940999999999</v>
      </c>
      <c r="AO829" s="7">
        <f t="shared" si="354"/>
        <v>0</v>
      </c>
      <c r="AP829" s="11">
        <f t="shared" si="354"/>
        <v>0</v>
      </c>
      <c r="AQ829" s="9">
        <f t="shared" si="354"/>
        <v>0</v>
      </c>
      <c r="AR829" s="8" t="str">
        <f t="shared" si="354"/>
        <v>J=</v>
      </c>
      <c r="AS829" s="65">
        <f t="shared" si="354"/>
        <v>44676</v>
      </c>
      <c r="AT829" s="12"/>
      <c r="AU829" s="12"/>
      <c r="AV829" s="22"/>
      <c r="AW829" s="12"/>
      <c r="AX829" s="12"/>
      <c r="AY829" s="12"/>
      <c r="AZ829" s="12"/>
      <c r="BA829" s="12"/>
      <c r="BB829" s="12"/>
      <c r="BC829" s="12"/>
      <c r="BD829" s="12"/>
      <c r="BE829" s="12"/>
      <c r="BF829" s="12"/>
      <c r="BG829" s="12"/>
      <c r="BH829" s="12"/>
      <c r="BI829" s="12"/>
      <c r="BJ829" s="12"/>
      <c r="BK829" s="12"/>
      <c r="BL829" s="12"/>
      <c r="BM829" s="12"/>
      <c r="BN829" s="12"/>
      <c r="BO829" s="12"/>
      <c r="BP829" s="12"/>
      <c r="BQ829" s="12"/>
      <c r="BR829" s="12"/>
      <c r="BS829" s="12"/>
      <c r="BT829" s="12"/>
      <c r="BU829" s="12"/>
      <c r="BV829" s="12"/>
      <c r="BW829" s="12"/>
      <c r="BX829" s="12"/>
      <c r="BY829" s="12"/>
      <c r="BZ829" s="12"/>
      <c r="CA829" s="12"/>
      <c r="CB829" s="12"/>
      <c r="CC829" s="12"/>
      <c r="CD829" s="12"/>
      <c r="CE829" s="12"/>
      <c r="CF829" s="12"/>
      <c r="CG829" s="12"/>
      <c r="CH829" s="12"/>
      <c r="CI829" s="12"/>
      <c r="CJ829" s="12"/>
      <c r="CK829" s="12"/>
      <c r="CL829" s="12"/>
      <c r="CM829" s="12"/>
      <c r="CN829" s="12"/>
      <c r="CO829" s="12"/>
      <c r="CP829" s="12"/>
      <c r="CQ829" s="12"/>
      <c r="CR829" s="12"/>
      <c r="CS829" s="12"/>
      <c r="CT829" s="12"/>
      <c r="CU829" s="12"/>
      <c r="CV829" s="12"/>
      <c r="CW829" s="12"/>
      <c r="CX829" s="12"/>
      <c r="CY829" s="12"/>
      <c r="CZ829" s="12"/>
      <c r="DA829" s="12"/>
      <c r="DB829" s="12"/>
      <c r="DC829" s="12"/>
      <c r="DD829" s="12"/>
      <c r="DE829" s="12"/>
      <c r="DF829" s="12"/>
      <c r="DG829" s="12"/>
      <c r="DH829" s="12"/>
      <c r="DI829" s="12"/>
      <c r="DJ829" s="12"/>
      <c r="DK829" s="12"/>
      <c r="DL829" s="12"/>
      <c r="DM829" s="12"/>
      <c r="DN829" s="12"/>
      <c r="DO829" s="12"/>
      <c r="DP829" s="12"/>
      <c r="DQ829" s="12"/>
      <c r="DR829" s="12"/>
      <c r="DS829" s="12"/>
      <c r="DT829" s="12"/>
      <c r="DU829" s="12"/>
      <c r="DV829" s="12"/>
      <c r="DW829" s="12"/>
      <c r="DX829" s="12"/>
      <c r="DY829" s="12"/>
      <c r="DZ829" s="12"/>
      <c r="EA829" s="12"/>
      <c r="EB829" s="12"/>
      <c r="EC829" s="12"/>
      <c r="ED829" s="12"/>
      <c r="EE829" s="12"/>
      <c r="EF829" s="12"/>
      <c r="EG829" s="12"/>
      <c r="EH829" s="12"/>
      <c r="EI829" s="12"/>
      <c r="EJ829" s="12"/>
      <c r="EK829" s="12"/>
      <c r="EL829" s="12"/>
      <c r="EM829" s="12"/>
      <c r="EN829" s="12"/>
      <c r="EO829" s="12"/>
      <c r="EP829" s="12"/>
      <c r="EQ829" s="12"/>
      <c r="ER829" s="12"/>
      <c r="ES829" s="12"/>
      <c r="ET829" s="12"/>
      <c r="EU829" s="12"/>
      <c r="EV829" s="12"/>
      <c r="EW829" s="12"/>
      <c r="EX829" s="12"/>
      <c r="EY829" s="12"/>
      <c r="EZ829" s="12"/>
      <c r="FA829" s="12"/>
      <c r="FB829" s="12"/>
      <c r="FC829" s="12"/>
      <c r="FD829" s="12"/>
      <c r="FE829" s="12"/>
      <c r="FF829" s="12"/>
      <c r="FG829" s="12"/>
      <c r="FH829" s="12"/>
      <c r="FI829" s="12"/>
      <c r="FJ829" s="12"/>
      <c r="FK829" s="12"/>
      <c r="FL829" s="12"/>
      <c r="FM829" s="12"/>
      <c r="FN829" s="12"/>
      <c r="FO829" s="12"/>
      <c r="FP829" s="12"/>
      <c r="FQ829" s="12"/>
      <c r="FR829" s="12"/>
      <c r="FS829" s="12"/>
      <c r="FT829" s="12"/>
      <c r="FU829" s="12"/>
      <c r="FV829" s="12"/>
      <c r="FW829" s="12"/>
      <c r="FX829" s="12"/>
      <c r="FY829" s="12"/>
      <c r="FZ829" s="12"/>
      <c r="GA829" s="12"/>
      <c r="GB829" s="12"/>
      <c r="GC829" s="12"/>
      <c r="GD829" s="12"/>
      <c r="GE829" s="12"/>
      <c r="GF829" s="12"/>
      <c r="GG829" s="12"/>
      <c r="GH829" s="12"/>
      <c r="GI829" s="12"/>
      <c r="GJ829" s="12"/>
      <c r="GK829" s="12"/>
      <c r="GL829" s="12"/>
      <c r="GM829" s="12"/>
      <c r="GN829" s="12"/>
      <c r="GO829" s="12"/>
      <c r="GP829" s="12"/>
      <c r="GQ829" s="12"/>
      <c r="GR829" s="12"/>
    </row>
    <row r="830" spans="1:200" x14ac:dyDescent="0.2">
      <c r="A830" s="79">
        <f t="shared" si="336"/>
        <v>43902</v>
      </c>
      <c r="B830" s="80">
        <f t="shared" ca="1" si="342"/>
        <v>1165.71498</v>
      </c>
      <c r="C830" s="81">
        <f t="shared" si="337"/>
        <v>1000</v>
      </c>
      <c r="D830" s="82">
        <f ca="1">IF(A830&lt;$B$1,VLOOKUP(A830,[1]DI!$A$4:$B$15000,2,FALSE),0)</f>
        <v>4.1500000000000002E-2</v>
      </c>
      <c r="E830" s="81">
        <f t="shared" ca="1" si="343"/>
        <v>1.6137000000000001E-4</v>
      </c>
      <c r="F830" s="83">
        <f t="shared" si="331"/>
        <v>1.1679999999999999</v>
      </c>
      <c r="G830" s="84">
        <f t="shared" ca="1" si="332"/>
        <v>1.0001884801600001</v>
      </c>
      <c r="H830" s="81">
        <f ca="1">TRUNC(PRODUCT(G$10:G829),15)</f>
        <v>1.16571498436957</v>
      </c>
      <c r="I830" s="81">
        <f t="shared" si="338"/>
        <v>1</v>
      </c>
      <c r="J830" s="81">
        <f t="shared" ca="1" si="333"/>
        <v>1.16571498</v>
      </c>
      <c r="K830" s="81">
        <f t="shared" ca="1" si="334"/>
        <v>165.71498</v>
      </c>
      <c r="L830" s="85">
        <f>IF(VLOOKUP(A830,$U$12:$AD$125,8)=VLOOKUP(A829,$U$12:$AD$125,8),0,VLOOKUP(A830,U$12:$AD$125,8))</f>
        <v>0</v>
      </c>
      <c r="M830" s="86">
        <f>IF(L830&gt;0,VLOOKUP(L830,T$12:$AC$125,7),0)</f>
        <v>0</v>
      </c>
      <c r="N830" s="81">
        <f t="shared" si="339"/>
        <v>0</v>
      </c>
      <c r="O830" s="81">
        <f t="shared" ca="1" si="335"/>
        <v>165.71498</v>
      </c>
      <c r="P830" s="87" t="str">
        <f t="shared" si="340"/>
        <v>J=</v>
      </c>
      <c r="Q830" s="88">
        <f t="shared" si="341"/>
        <v>44676</v>
      </c>
      <c r="R830" s="7"/>
      <c r="S830" s="7"/>
      <c r="T830" s="7"/>
      <c r="U830" s="7"/>
      <c r="V830" s="7"/>
      <c r="W830" s="7"/>
      <c r="X830" s="7"/>
      <c r="Y830" s="7"/>
      <c r="Z830" s="7"/>
      <c r="AA830" s="7"/>
      <c r="AB830" s="7"/>
      <c r="AC830" s="7"/>
      <c r="AD830" s="7"/>
      <c r="AE830" s="7"/>
      <c r="AF830" s="65">
        <f t="shared" si="355"/>
        <v>43718</v>
      </c>
      <c r="AG830" s="9">
        <f t="shared" ca="1" si="352"/>
        <v>1134.07069</v>
      </c>
      <c r="AH830" s="9">
        <f t="shared" si="352"/>
        <v>1000</v>
      </c>
      <c r="AI830" s="4">
        <f t="shared" ca="1" si="352"/>
        <v>5.8999999999999997E-2</v>
      </c>
      <c r="AJ830" s="10">
        <f t="shared" ca="1" si="352"/>
        <v>2.2751E-4</v>
      </c>
      <c r="AK830" s="4">
        <f t="shared" si="352"/>
        <v>1.1679999999999999</v>
      </c>
      <c r="AL830" s="65">
        <f t="shared" si="353"/>
        <v>43718</v>
      </c>
      <c r="AM830" s="10">
        <f t="shared" ca="1" si="354"/>
        <v>1.1340706899999999</v>
      </c>
      <c r="AN830" s="9">
        <f t="shared" ca="1" si="354"/>
        <v>134.07069000000001</v>
      </c>
      <c r="AO830" s="7">
        <f t="shared" si="354"/>
        <v>0</v>
      </c>
      <c r="AP830" s="11">
        <f t="shared" si="354"/>
        <v>0</v>
      </c>
      <c r="AQ830" s="9">
        <f t="shared" si="354"/>
        <v>0</v>
      </c>
      <c r="AR830" s="8" t="str">
        <f t="shared" si="354"/>
        <v>J=</v>
      </c>
      <c r="AS830" s="65">
        <f t="shared" si="354"/>
        <v>44676</v>
      </c>
      <c r="AT830" s="12"/>
      <c r="AU830" s="12"/>
      <c r="AV830" s="22"/>
      <c r="AW830" s="12"/>
      <c r="AX830" s="12"/>
      <c r="AY830" s="12"/>
      <c r="AZ830" s="12"/>
      <c r="BA830" s="12"/>
      <c r="BB830" s="12"/>
      <c r="BC830" s="12"/>
      <c r="BD830" s="12"/>
      <c r="BE830" s="12"/>
      <c r="BF830" s="12"/>
      <c r="BG830" s="12"/>
      <c r="BH830" s="12"/>
      <c r="BI830" s="12"/>
      <c r="BJ830" s="12"/>
      <c r="BK830" s="12"/>
      <c r="BL830" s="12"/>
      <c r="BM830" s="12"/>
      <c r="BN830" s="12"/>
      <c r="BO830" s="12"/>
      <c r="BP830" s="12"/>
      <c r="BQ830" s="12"/>
      <c r="BR830" s="12"/>
      <c r="BS830" s="12"/>
      <c r="BT830" s="12"/>
      <c r="BU830" s="12"/>
      <c r="BV830" s="12"/>
      <c r="BW830" s="12"/>
      <c r="BX830" s="12"/>
      <c r="BY830" s="12"/>
      <c r="BZ830" s="12"/>
      <c r="CA830" s="12"/>
      <c r="CB830" s="12"/>
      <c r="CC830" s="12"/>
      <c r="CD830" s="12"/>
      <c r="CE830" s="12"/>
      <c r="CF830" s="12"/>
      <c r="CG830" s="12"/>
      <c r="CH830" s="12"/>
      <c r="CI830" s="12"/>
      <c r="CJ830" s="12"/>
      <c r="CK830" s="12"/>
      <c r="CL830" s="12"/>
      <c r="CM830" s="12"/>
      <c r="CN830" s="12"/>
      <c r="CO830" s="12"/>
      <c r="CP830" s="12"/>
      <c r="CQ830" s="12"/>
      <c r="CR830" s="12"/>
      <c r="CS830" s="12"/>
      <c r="CT830" s="12"/>
      <c r="CU830" s="12"/>
      <c r="CV830" s="12"/>
      <c r="CW830" s="12"/>
      <c r="CX830" s="12"/>
      <c r="CY830" s="12"/>
      <c r="CZ830" s="12"/>
      <c r="DA830" s="12"/>
      <c r="DB830" s="12"/>
      <c r="DC830" s="12"/>
      <c r="DD830" s="12"/>
      <c r="DE830" s="12"/>
      <c r="DF830" s="12"/>
      <c r="DG830" s="12"/>
      <c r="DH830" s="12"/>
      <c r="DI830" s="12"/>
      <c r="DJ830" s="12"/>
      <c r="DK830" s="12"/>
      <c r="DL830" s="12"/>
      <c r="DM830" s="12"/>
      <c r="DN830" s="12"/>
      <c r="DO830" s="12"/>
      <c r="DP830" s="12"/>
      <c r="DQ830" s="12"/>
      <c r="DR830" s="12"/>
      <c r="DS830" s="12"/>
      <c r="DT830" s="12"/>
      <c r="DU830" s="12"/>
      <c r="DV830" s="12"/>
      <c r="DW830" s="12"/>
      <c r="DX830" s="12"/>
      <c r="DY830" s="12"/>
      <c r="DZ830" s="12"/>
      <c r="EA830" s="12"/>
      <c r="EB830" s="12"/>
      <c r="EC830" s="12"/>
      <c r="ED830" s="12"/>
      <c r="EE830" s="12"/>
      <c r="EF830" s="12"/>
      <c r="EG830" s="12"/>
      <c r="EH830" s="12"/>
      <c r="EI830" s="12"/>
      <c r="EJ830" s="12"/>
      <c r="EK830" s="12"/>
      <c r="EL830" s="12"/>
      <c r="EM830" s="12"/>
      <c r="EN830" s="12"/>
      <c r="EO830" s="12"/>
      <c r="EP830" s="12"/>
      <c r="EQ830" s="12"/>
      <c r="ER830" s="12"/>
      <c r="ES830" s="12"/>
      <c r="ET830" s="12"/>
      <c r="EU830" s="12"/>
      <c r="EV830" s="12"/>
      <c r="EW830" s="12"/>
      <c r="EX830" s="12"/>
      <c r="EY830" s="12"/>
      <c r="EZ830" s="12"/>
      <c r="FA830" s="12"/>
      <c r="FB830" s="12"/>
      <c r="FC830" s="12"/>
      <c r="FD830" s="12"/>
      <c r="FE830" s="12"/>
      <c r="FF830" s="12"/>
      <c r="FG830" s="12"/>
      <c r="FH830" s="12"/>
      <c r="FI830" s="12"/>
      <c r="FJ830" s="12"/>
      <c r="FK830" s="12"/>
      <c r="FL830" s="12"/>
      <c r="FM830" s="12"/>
      <c r="FN830" s="12"/>
      <c r="FO830" s="12"/>
      <c r="FP830" s="12"/>
      <c r="FQ830" s="12"/>
      <c r="FR830" s="12"/>
      <c r="FS830" s="12"/>
      <c r="FT830" s="12"/>
      <c r="FU830" s="12"/>
      <c r="FV830" s="12"/>
      <c r="FW830" s="12"/>
      <c r="FX830" s="12"/>
      <c r="FY830" s="12"/>
      <c r="FZ830" s="12"/>
      <c r="GA830" s="12"/>
      <c r="GB830" s="12"/>
      <c r="GC830" s="12"/>
      <c r="GD830" s="12"/>
      <c r="GE830" s="12"/>
      <c r="GF830" s="12"/>
      <c r="GG830" s="12"/>
      <c r="GH830" s="12"/>
      <c r="GI830" s="12"/>
      <c r="GJ830" s="12"/>
      <c r="GK830" s="12"/>
      <c r="GL830" s="12"/>
      <c r="GM830" s="12"/>
      <c r="GN830" s="12"/>
      <c r="GO830" s="12"/>
      <c r="GP830" s="12"/>
      <c r="GQ830" s="12"/>
      <c r="GR830" s="12"/>
    </row>
    <row r="831" spans="1:200" x14ac:dyDescent="0.2">
      <c r="A831" s="79">
        <f t="shared" si="336"/>
        <v>43903</v>
      </c>
      <c r="B831" s="80">
        <f t="shared" ca="1" si="342"/>
        <v>1165.9347</v>
      </c>
      <c r="C831" s="81">
        <f t="shared" si="337"/>
        <v>1000</v>
      </c>
      <c r="D831" s="82">
        <f ca="1">IF(A831&lt;$B$1,VLOOKUP(A831,[1]DI!$A$4:$B$15000,2,FALSE),0)</f>
        <v>4.1500000000000002E-2</v>
      </c>
      <c r="E831" s="81">
        <f t="shared" ca="1" si="343"/>
        <v>1.6137000000000001E-4</v>
      </c>
      <c r="F831" s="83">
        <f t="shared" si="331"/>
        <v>1.1679999999999999</v>
      </c>
      <c r="G831" s="84">
        <f t="shared" ca="1" si="332"/>
        <v>1.0001884801600001</v>
      </c>
      <c r="H831" s="81">
        <f ca="1">TRUNC(PRODUCT(G$10:G830),15)</f>
        <v>1.1659346985163399</v>
      </c>
      <c r="I831" s="81">
        <f t="shared" si="338"/>
        <v>1</v>
      </c>
      <c r="J831" s="81">
        <f t="shared" ca="1" si="333"/>
        <v>1.1659347</v>
      </c>
      <c r="K831" s="81">
        <f t="shared" ca="1" si="334"/>
        <v>165.93469999999999</v>
      </c>
      <c r="L831" s="85">
        <f>IF(VLOOKUP(A831,$U$12:$AD$125,8)=VLOOKUP(A830,$U$12:$AD$125,8),0,VLOOKUP(A831,U$12:$AD$125,8))</f>
        <v>0</v>
      </c>
      <c r="M831" s="86">
        <f>IF(L831&gt;0,VLOOKUP(L831,T$12:$AC$125,7),0)</f>
        <v>0</v>
      </c>
      <c r="N831" s="81">
        <f t="shared" si="339"/>
        <v>0</v>
      </c>
      <c r="O831" s="81">
        <f t="shared" ca="1" si="335"/>
        <v>165.93469999999999</v>
      </c>
      <c r="P831" s="87" t="str">
        <f t="shared" si="340"/>
        <v>J=</v>
      </c>
      <c r="Q831" s="88">
        <f t="shared" si="341"/>
        <v>44676</v>
      </c>
      <c r="R831" s="7"/>
      <c r="S831" s="7"/>
      <c r="T831" s="7"/>
      <c r="U831" s="7"/>
      <c r="V831" s="7"/>
      <c r="W831" s="7"/>
      <c r="X831" s="7"/>
      <c r="Y831" s="7"/>
      <c r="Z831" s="7"/>
      <c r="AA831" s="7"/>
      <c r="AB831" s="7"/>
      <c r="AC831" s="7"/>
      <c r="AD831" s="7"/>
      <c r="AE831" s="7"/>
      <c r="AF831" s="65">
        <f t="shared" si="355"/>
        <v>43719</v>
      </c>
      <c r="AG831" s="9">
        <f t="shared" ca="1" si="352"/>
        <v>1134.3720499999999</v>
      </c>
      <c r="AH831" s="9">
        <f t="shared" si="352"/>
        <v>1000</v>
      </c>
      <c r="AI831" s="4">
        <f t="shared" ca="1" si="352"/>
        <v>5.8999999999999997E-2</v>
      </c>
      <c r="AJ831" s="10">
        <f t="shared" ca="1" si="352"/>
        <v>2.2751E-4</v>
      </c>
      <c r="AK831" s="4">
        <f t="shared" si="352"/>
        <v>1.1679999999999999</v>
      </c>
      <c r="AL831" s="65">
        <f t="shared" si="353"/>
        <v>43719</v>
      </c>
      <c r="AM831" s="10">
        <f t="shared" ca="1" si="354"/>
        <v>1.1343720500000001</v>
      </c>
      <c r="AN831" s="9">
        <f t="shared" ca="1" si="354"/>
        <v>134.37205</v>
      </c>
      <c r="AO831" s="7">
        <f t="shared" si="354"/>
        <v>0</v>
      </c>
      <c r="AP831" s="11">
        <f t="shared" si="354"/>
        <v>0</v>
      </c>
      <c r="AQ831" s="9">
        <f t="shared" si="354"/>
        <v>0</v>
      </c>
      <c r="AR831" s="8" t="str">
        <f t="shared" si="354"/>
        <v>J=</v>
      </c>
      <c r="AS831" s="65">
        <f t="shared" si="354"/>
        <v>44676</v>
      </c>
      <c r="AT831" s="12"/>
      <c r="AU831" s="12"/>
      <c r="AV831" s="22"/>
      <c r="AW831" s="12"/>
      <c r="AX831" s="12"/>
      <c r="AY831" s="12"/>
      <c r="AZ831" s="12"/>
      <c r="BA831" s="12"/>
      <c r="BB831" s="12"/>
      <c r="BC831" s="12"/>
      <c r="BD831" s="12"/>
      <c r="BE831" s="12"/>
      <c r="BF831" s="12"/>
      <c r="BG831" s="12"/>
      <c r="BH831" s="12"/>
      <c r="BI831" s="12"/>
      <c r="BJ831" s="12"/>
      <c r="BK831" s="12"/>
      <c r="BL831" s="12"/>
      <c r="BM831" s="12"/>
      <c r="BN831" s="12"/>
      <c r="BO831" s="12"/>
      <c r="BP831" s="12"/>
      <c r="BQ831" s="12"/>
      <c r="BR831" s="12"/>
      <c r="BS831" s="12"/>
      <c r="BT831" s="12"/>
      <c r="BU831" s="12"/>
      <c r="BV831" s="12"/>
      <c r="BW831" s="12"/>
      <c r="BX831" s="12"/>
      <c r="BY831" s="12"/>
      <c r="BZ831" s="12"/>
      <c r="CA831" s="12"/>
      <c r="CB831" s="12"/>
      <c r="CC831" s="12"/>
      <c r="CD831" s="12"/>
      <c r="CE831" s="12"/>
      <c r="CF831" s="12"/>
      <c r="CG831" s="12"/>
      <c r="CH831" s="12"/>
      <c r="CI831" s="12"/>
      <c r="CJ831" s="12"/>
      <c r="CK831" s="12"/>
      <c r="CL831" s="12"/>
      <c r="CM831" s="12"/>
      <c r="CN831" s="12"/>
      <c r="CO831" s="12"/>
      <c r="CP831" s="12"/>
      <c r="CQ831" s="12"/>
      <c r="CR831" s="12"/>
      <c r="CS831" s="12"/>
      <c r="CT831" s="12"/>
      <c r="CU831" s="12"/>
      <c r="CV831" s="12"/>
      <c r="CW831" s="12"/>
      <c r="CX831" s="12"/>
      <c r="CY831" s="12"/>
      <c r="CZ831" s="12"/>
      <c r="DA831" s="12"/>
      <c r="DB831" s="12"/>
      <c r="DC831" s="12"/>
      <c r="DD831" s="12"/>
      <c r="DE831" s="12"/>
      <c r="DF831" s="12"/>
      <c r="DG831" s="12"/>
      <c r="DH831" s="12"/>
      <c r="DI831" s="12"/>
      <c r="DJ831" s="12"/>
      <c r="DK831" s="12"/>
      <c r="DL831" s="12"/>
      <c r="DM831" s="12"/>
      <c r="DN831" s="12"/>
      <c r="DO831" s="12"/>
      <c r="DP831" s="12"/>
      <c r="DQ831" s="12"/>
      <c r="DR831" s="12"/>
      <c r="DS831" s="12"/>
      <c r="DT831" s="12"/>
      <c r="DU831" s="12"/>
      <c r="DV831" s="12"/>
      <c r="DW831" s="12"/>
      <c r="DX831" s="12"/>
      <c r="DY831" s="12"/>
      <c r="DZ831" s="12"/>
      <c r="EA831" s="12"/>
      <c r="EB831" s="12"/>
      <c r="EC831" s="12"/>
      <c r="ED831" s="12"/>
      <c r="EE831" s="12"/>
      <c r="EF831" s="12"/>
      <c r="EG831" s="12"/>
      <c r="EH831" s="12"/>
      <c r="EI831" s="12"/>
      <c r="EJ831" s="12"/>
      <c r="EK831" s="12"/>
      <c r="EL831" s="12"/>
      <c r="EM831" s="12"/>
      <c r="EN831" s="12"/>
      <c r="EO831" s="12"/>
      <c r="EP831" s="12"/>
      <c r="EQ831" s="12"/>
      <c r="ER831" s="12"/>
      <c r="ES831" s="12"/>
      <c r="ET831" s="12"/>
      <c r="EU831" s="12"/>
      <c r="EV831" s="12"/>
      <c r="EW831" s="12"/>
      <c r="EX831" s="12"/>
      <c r="EY831" s="12"/>
      <c r="EZ831" s="12"/>
      <c r="FA831" s="12"/>
      <c r="FB831" s="12"/>
      <c r="FC831" s="12"/>
      <c r="FD831" s="12"/>
      <c r="FE831" s="12"/>
      <c r="FF831" s="12"/>
      <c r="FG831" s="12"/>
      <c r="FH831" s="12"/>
      <c r="FI831" s="12"/>
      <c r="FJ831" s="12"/>
      <c r="FK831" s="12"/>
      <c r="FL831" s="12"/>
      <c r="FM831" s="12"/>
      <c r="FN831" s="12"/>
      <c r="FO831" s="12"/>
      <c r="FP831" s="12"/>
      <c r="FQ831" s="12"/>
      <c r="FR831" s="12"/>
      <c r="FS831" s="12"/>
      <c r="FT831" s="12"/>
      <c r="FU831" s="12"/>
      <c r="FV831" s="12"/>
      <c r="FW831" s="12"/>
      <c r="FX831" s="12"/>
      <c r="FY831" s="12"/>
      <c r="FZ831" s="12"/>
      <c r="GA831" s="12"/>
      <c r="GB831" s="12"/>
      <c r="GC831" s="12"/>
      <c r="GD831" s="12"/>
      <c r="GE831" s="12"/>
      <c r="GF831" s="12"/>
      <c r="GG831" s="12"/>
      <c r="GH831" s="12"/>
      <c r="GI831" s="12"/>
      <c r="GJ831" s="12"/>
      <c r="GK831" s="12"/>
      <c r="GL831" s="12"/>
      <c r="GM831" s="12"/>
      <c r="GN831" s="12"/>
      <c r="GO831" s="12"/>
      <c r="GP831" s="12"/>
      <c r="GQ831" s="12"/>
      <c r="GR831" s="12"/>
    </row>
    <row r="832" spans="1:200" x14ac:dyDescent="0.2">
      <c r="A832" s="79">
        <f t="shared" si="336"/>
        <v>43904</v>
      </c>
      <c r="B832" s="80">
        <f t="shared" ca="1" si="342"/>
        <v>1166.15445</v>
      </c>
      <c r="C832" s="81">
        <f t="shared" si="337"/>
        <v>1000</v>
      </c>
      <c r="D832" s="82">
        <f ca="1">IF(A832&lt;$B$1,VLOOKUP(A832,[1]DI!$A$4:$B$15000,2,FALSE),0)</f>
        <v>0</v>
      </c>
      <c r="E832" s="81">
        <f t="shared" ca="1" si="343"/>
        <v>0</v>
      </c>
      <c r="F832" s="83">
        <f t="shared" si="331"/>
        <v>1.1679999999999999</v>
      </c>
      <c r="G832" s="84">
        <f t="shared" ca="1" si="332"/>
        <v>1</v>
      </c>
      <c r="H832" s="81">
        <f ca="1">TRUNC(PRODUCT(G$10:G831),15)</f>
        <v>1.1661544540748601</v>
      </c>
      <c r="I832" s="81">
        <f t="shared" si="338"/>
        <v>1</v>
      </c>
      <c r="J832" s="81">
        <f t="shared" ca="1" si="333"/>
        <v>1.1661544500000001</v>
      </c>
      <c r="K832" s="81">
        <f t="shared" ca="1" si="334"/>
        <v>166.15445</v>
      </c>
      <c r="L832" s="85">
        <f>IF(VLOOKUP(A832,$U$12:$AD$125,8)=VLOOKUP(A831,$U$12:$AD$125,8),0,VLOOKUP(A832,U$12:$AD$125,8))</f>
        <v>0</v>
      </c>
      <c r="M832" s="86">
        <f>IF(L832&gt;0,VLOOKUP(L832,T$12:$AC$125,7),0)</f>
        <v>0</v>
      </c>
      <c r="N832" s="81">
        <f t="shared" si="339"/>
        <v>0</v>
      </c>
      <c r="O832" s="81">
        <f t="shared" ca="1" si="335"/>
        <v>166.15445</v>
      </c>
      <c r="P832" s="87" t="str">
        <f t="shared" si="340"/>
        <v>J=</v>
      </c>
      <c r="Q832" s="88">
        <f t="shared" si="341"/>
        <v>44676</v>
      </c>
      <c r="R832" s="7"/>
      <c r="S832" s="7"/>
      <c r="T832" s="7"/>
      <c r="U832" s="7"/>
      <c r="V832" s="7"/>
      <c r="W832" s="7"/>
      <c r="X832" s="7"/>
      <c r="Y832" s="7"/>
      <c r="Z832" s="7"/>
      <c r="AA832" s="7"/>
      <c r="AB832" s="7"/>
      <c r="AC832" s="7"/>
      <c r="AD832" s="7"/>
      <c r="AE832" s="7"/>
      <c r="AF832" s="65">
        <f t="shared" si="355"/>
        <v>43720</v>
      </c>
      <c r="AG832" s="9">
        <f t="shared" ca="1" si="352"/>
        <v>1134.6734899999999</v>
      </c>
      <c r="AH832" s="9">
        <f t="shared" si="352"/>
        <v>1000</v>
      </c>
      <c r="AI832" s="4">
        <f t="shared" ca="1" si="352"/>
        <v>5.8999999999999997E-2</v>
      </c>
      <c r="AJ832" s="10">
        <f t="shared" ca="1" si="352"/>
        <v>2.2751E-4</v>
      </c>
      <c r="AK832" s="4">
        <f t="shared" si="352"/>
        <v>1.1679999999999999</v>
      </c>
      <c r="AL832" s="65">
        <f t="shared" si="353"/>
        <v>43720</v>
      </c>
      <c r="AM832" s="10">
        <f t="shared" ca="1" si="354"/>
        <v>1.13467349</v>
      </c>
      <c r="AN832" s="9">
        <f t="shared" ca="1" si="354"/>
        <v>134.67348999999999</v>
      </c>
      <c r="AO832" s="7">
        <f t="shared" si="354"/>
        <v>0</v>
      </c>
      <c r="AP832" s="11">
        <f t="shared" si="354"/>
        <v>0</v>
      </c>
      <c r="AQ832" s="9">
        <f t="shared" si="354"/>
        <v>0</v>
      </c>
      <c r="AR832" s="8" t="str">
        <f t="shared" si="354"/>
        <v>J=</v>
      </c>
      <c r="AS832" s="65">
        <f t="shared" si="354"/>
        <v>44676</v>
      </c>
      <c r="AT832" s="12"/>
      <c r="AU832" s="12"/>
      <c r="AV832" s="22"/>
      <c r="AW832" s="12"/>
      <c r="AX832" s="12"/>
      <c r="AY832" s="12"/>
      <c r="AZ832" s="12"/>
      <c r="BA832" s="12"/>
      <c r="BB832" s="12"/>
      <c r="BC832" s="12"/>
      <c r="BD832" s="12"/>
      <c r="BE832" s="12"/>
      <c r="BF832" s="12"/>
      <c r="BG832" s="12"/>
      <c r="BH832" s="12"/>
      <c r="BI832" s="12"/>
      <c r="BJ832" s="12"/>
      <c r="BK832" s="12"/>
      <c r="BL832" s="12"/>
      <c r="BM832" s="12"/>
      <c r="BN832" s="12"/>
      <c r="BO832" s="12"/>
      <c r="BP832" s="12"/>
      <c r="BQ832" s="12"/>
      <c r="BR832" s="12"/>
      <c r="BS832" s="12"/>
      <c r="BT832" s="12"/>
      <c r="BU832" s="12"/>
      <c r="BV832" s="12"/>
      <c r="BW832" s="12"/>
      <c r="BX832" s="12"/>
      <c r="BY832" s="12"/>
      <c r="BZ832" s="12"/>
      <c r="CA832" s="12"/>
      <c r="CB832" s="12"/>
      <c r="CC832" s="12"/>
      <c r="CD832" s="12"/>
      <c r="CE832" s="12"/>
      <c r="CF832" s="12"/>
      <c r="CG832" s="12"/>
      <c r="CH832" s="12"/>
      <c r="CI832" s="12"/>
      <c r="CJ832" s="12"/>
      <c r="CK832" s="12"/>
      <c r="CL832" s="12"/>
      <c r="CM832" s="12"/>
      <c r="CN832" s="12"/>
      <c r="CO832" s="12"/>
      <c r="CP832" s="12"/>
      <c r="CQ832" s="12"/>
      <c r="CR832" s="12"/>
      <c r="CS832" s="12"/>
      <c r="CT832" s="12"/>
      <c r="CU832" s="12"/>
      <c r="CV832" s="12"/>
      <c r="CW832" s="12"/>
      <c r="CX832" s="12"/>
      <c r="CY832" s="12"/>
      <c r="CZ832" s="12"/>
      <c r="DA832" s="12"/>
      <c r="DB832" s="12"/>
      <c r="DC832" s="12"/>
      <c r="DD832" s="12"/>
      <c r="DE832" s="12"/>
      <c r="DF832" s="12"/>
      <c r="DG832" s="12"/>
      <c r="DH832" s="12"/>
      <c r="DI832" s="12"/>
      <c r="DJ832" s="12"/>
      <c r="DK832" s="12"/>
      <c r="DL832" s="12"/>
      <c r="DM832" s="12"/>
      <c r="DN832" s="12"/>
      <c r="DO832" s="12"/>
      <c r="DP832" s="12"/>
      <c r="DQ832" s="12"/>
      <c r="DR832" s="12"/>
      <c r="DS832" s="12"/>
      <c r="DT832" s="12"/>
      <c r="DU832" s="12"/>
      <c r="DV832" s="12"/>
      <c r="DW832" s="12"/>
      <c r="DX832" s="12"/>
      <c r="DY832" s="12"/>
      <c r="DZ832" s="12"/>
      <c r="EA832" s="12"/>
      <c r="EB832" s="12"/>
      <c r="EC832" s="12"/>
      <c r="ED832" s="12"/>
      <c r="EE832" s="12"/>
      <c r="EF832" s="12"/>
      <c r="EG832" s="12"/>
      <c r="EH832" s="12"/>
      <c r="EI832" s="12"/>
      <c r="EJ832" s="12"/>
      <c r="EK832" s="12"/>
      <c r="EL832" s="12"/>
      <c r="EM832" s="12"/>
      <c r="EN832" s="12"/>
      <c r="EO832" s="12"/>
      <c r="EP832" s="12"/>
      <c r="EQ832" s="12"/>
      <c r="ER832" s="12"/>
      <c r="ES832" s="12"/>
      <c r="ET832" s="12"/>
      <c r="EU832" s="12"/>
      <c r="EV832" s="12"/>
      <c r="EW832" s="12"/>
      <c r="EX832" s="12"/>
      <c r="EY832" s="12"/>
      <c r="EZ832" s="12"/>
      <c r="FA832" s="12"/>
      <c r="FB832" s="12"/>
      <c r="FC832" s="12"/>
      <c r="FD832" s="12"/>
      <c r="FE832" s="12"/>
      <c r="FF832" s="12"/>
      <c r="FG832" s="12"/>
      <c r="FH832" s="12"/>
      <c r="FI832" s="12"/>
      <c r="FJ832" s="12"/>
      <c r="FK832" s="12"/>
      <c r="FL832" s="12"/>
      <c r="FM832" s="12"/>
      <c r="FN832" s="12"/>
      <c r="FO832" s="12"/>
      <c r="FP832" s="12"/>
      <c r="FQ832" s="12"/>
      <c r="FR832" s="12"/>
      <c r="FS832" s="12"/>
      <c r="FT832" s="12"/>
      <c r="FU832" s="12"/>
      <c r="FV832" s="12"/>
      <c r="FW832" s="12"/>
      <c r="FX832" s="12"/>
      <c r="FY832" s="12"/>
      <c r="FZ832" s="12"/>
      <c r="GA832" s="12"/>
      <c r="GB832" s="12"/>
      <c r="GC832" s="12"/>
      <c r="GD832" s="12"/>
      <c r="GE832" s="12"/>
      <c r="GF832" s="12"/>
      <c r="GG832" s="12"/>
      <c r="GH832" s="12"/>
      <c r="GI832" s="12"/>
      <c r="GJ832" s="12"/>
      <c r="GK832" s="12"/>
      <c r="GL832" s="12"/>
      <c r="GM832" s="12"/>
      <c r="GN832" s="12"/>
      <c r="GO832" s="12"/>
      <c r="GP832" s="12"/>
      <c r="GQ832" s="12"/>
      <c r="GR832" s="12"/>
    </row>
    <row r="833" spans="1:203" x14ac:dyDescent="0.2">
      <c r="A833" s="79">
        <f t="shared" si="336"/>
        <v>43905</v>
      </c>
      <c r="B833" s="80">
        <f t="shared" ca="1" si="342"/>
        <v>1166.15445</v>
      </c>
      <c r="C833" s="81">
        <f t="shared" si="337"/>
        <v>1000</v>
      </c>
      <c r="D833" s="82">
        <f ca="1">IF(A833&lt;$B$1,VLOOKUP(A833,[1]DI!$A$4:$B$15000,2,FALSE),0)</f>
        <v>0</v>
      </c>
      <c r="E833" s="81">
        <f t="shared" ca="1" si="343"/>
        <v>0</v>
      </c>
      <c r="F833" s="83">
        <f t="shared" si="331"/>
        <v>1.1679999999999999</v>
      </c>
      <c r="G833" s="84">
        <f t="shared" ca="1" si="332"/>
        <v>1</v>
      </c>
      <c r="H833" s="81">
        <f ca="1">TRUNC(PRODUCT(G$10:G832),15)</f>
        <v>1.1661544540748601</v>
      </c>
      <c r="I833" s="81">
        <f t="shared" si="338"/>
        <v>1</v>
      </c>
      <c r="J833" s="81">
        <f t="shared" ca="1" si="333"/>
        <v>1.1661544500000001</v>
      </c>
      <c r="K833" s="81">
        <f t="shared" ca="1" si="334"/>
        <v>166.15445</v>
      </c>
      <c r="L833" s="85">
        <f>IF(VLOOKUP(A833,$U$12:$AD$125,8)=VLOOKUP(A832,$U$12:$AD$125,8),0,VLOOKUP(A833,U$12:$AD$125,8))</f>
        <v>0</v>
      </c>
      <c r="M833" s="86">
        <f>IF(L833&gt;0,VLOOKUP(L833,T$12:$AC$125,7),0)</f>
        <v>0</v>
      </c>
      <c r="N833" s="81">
        <f t="shared" si="339"/>
        <v>0</v>
      </c>
      <c r="O833" s="81">
        <f t="shared" ca="1" si="335"/>
        <v>166.15445</v>
      </c>
      <c r="P833" s="87" t="str">
        <f t="shared" si="340"/>
        <v>J=</v>
      </c>
      <c r="Q833" s="88">
        <f t="shared" si="341"/>
        <v>44676</v>
      </c>
      <c r="R833" s="28"/>
      <c r="S833" s="16"/>
      <c r="T833" s="16"/>
      <c r="U833" s="16"/>
      <c r="V833" s="16"/>
      <c r="W833" s="16"/>
      <c r="X833" s="16"/>
      <c r="Y833" s="16"/>
      <c r="Z833" s="16"/>
      <c r="AA833" s="16"/>
      <c r="AB833" s="16"/>
      <c r="AC833" s="16"/>
      <c r="AD833" s="16"/>
      <c r="AE833" s="16"/>
      <c r="AF833" s="65">
        <f t="shared" si="355"/>
        <v>43721</v>
      </c>
      <c r="AG833" s="9">
        <f t="shared" ca="1" si="352"/>
        <v>1134.9750100000001</v>
      </c>
      <c r="AH833" s="9">
        <f t="shared" si="352"/>
        <v>1000</v>
      </c>
      <c r="AI833" s="4">
        <f t="shared" ca="1" si="352"/>
        <v>5.8999999999999997E-2</v>
      </c>
      <c r="AJ833" s="10">
        <f t="shared" ca="1" si="352"/>
        <v>2.2751E-4</v>
      </c>
      <c r="AK833" s="4">
        <f t="shared" si="352"/>
        <v>1.1679999999999999</v>
      </c>
      <c r="AL833" s="65">
        <f t="shared" si="353"/>
        <v>43721</v>
      </c>
      <c r="AM833" s="10">
        <f t="shared" ca="1" si="354"/>
        <v>1.13497501</v>
      </c>
      <c r="AN833" s="9">
        <f t="shared" ca="1" si="354"/>
        <v>134.97501</v>
      </c>
      <c r="AO833" s="7">
        <f t="shared" si="354"/>
        <v>0</v>
      </c>
      <c r="AP833" s="11">
        <f t="shared" si="354"/>
        <v>0</v>
      </c>
      <c r="AQ833" s="9">
        <f t="shared" si="354"/>
        <v>0</v>
      </c>
      <c r="AR833" s="8" t="str">
        <f t="shared" si="354"/>
        <v>J=</v>
      </c>
      <c r="AS833" s="65">
        <f t="shared" si="354"/>
        <v>44676</v>
      </c>
      <c r="AT833" s="17"/>
      <c r="AU833" s="17"/>
      <c r="AV833" s="23"/>
      <c r="AW833" s="17"/>
      <c r="AX833" s="17"/>
      <c r="AY833" s="17"/>
      <c r="AZ833" s="17"/>
      <c r="BA833" s="17"/>
      <c r="BB833" s="17"/>
      <c r="BC833" s="17"/>
      <c r="BD833" s="17"/>
      <c r="BE833" s="17"/>
      <c r="BF833" s="17"/>
      <c r="BG833" s="17"/>
      <c r="BH833" s="17"/>
      <c r="BI833" s="17"/>
      <c r="BJ833" s="17"/>
      <c r="BK833" s="17"/>
      <c r="BL833" s="17"/>
      <c r="BM833" s="17"/>
      <c r="BN833" s="17"/>
      <c r="BO833" s="17"/>
      <c r="BP833" s="17"/>
      <c r="BQ833" s="17"/>
      <c r="BR833" s="17"/>
      <c r="BS833" s="17"/>
      <c r="BT833" s="17"/>
      <c r="BU833" s="17"/>
      <c r="BV833" s="17"/>
      <c r="BW833" s="17"/>
      <c r="BX833" s="17"/>
      <c r="BY833" s="17"/>
      <c r="BZ833" s="17"/>
      <c r="CA833" s="17"/>
      <c r="CB833" s="17"/>
      <c r="CC833" s="17"/>
      <c r="CD833" s="17"/>
      <c r="CE833" s="17"/>
      <c r="CF833" s="17"/>
      <c r="CG833" s="17"/>
      <c r="CH833" s="17"/>
      <c r="CI833" s="17"/>
      <c r="CJ833" s="17"/>
      <c r="CK833" s="17"/>
      <c r="CL833" s="17"/>
      <c r="CM833" s="17"/>
      <c r="CN833" s="17"/>
      <c r="CO833" s="17"/>
      <c r="CP833" s="17"/>
      <c r="CQ833" s="17"/>
      <c r="CR833" s="17"/>
      <c r="CS833" s="17"/>
      <c r="CT833" s="17"/>
      <c r="CU833" s="17"/>
      <c r="CV833" s="17"/>
      <c r="CW833" s="17"/>
      <c r="CX833" s="17"/>
      <c r="CY833" s="17"/>
      <c r="CZ833" s="17"/>
      <c r="DA833" s="17"/>
      <c r="DB833" s="17"/>
      <c r="DC833" s="17"/>
      <c r="DD833" s="17"/>
      <c r="DE833" s="17"/>
      <c r="DF833" s="17"/>
      <c r="DG833" s="17"/>
      <c r="DH833" s="17"/>
      <c r="DI833" s="17"/>
      <c r="DJ833" s="17"/>
      <c r="DK833" s="17"/>
      <c r="DL833" s="17"/>
      <c r="DM833" s="17"/>
      <c r="DN833" s="17"/>
      <c r="DO833" s="17"/>
      <c r="DP833" s="17"/>
      <c r="DQ833" s="17"/>
      <c r="DR833" s="17"/>
      <c r="DS833" s="17"/>
      <c r="DT833" s="17"/>
      <c r="DU833" s="17"/>
      <c r="DV833" s="17"/>
      <c r="DW833" s="17"/>
      <c r="DX833" s="17"/>
      <c r="DY833" s="17"/>
      <c r="DZ833" s="17"/>
      <c r="EA833" s="17"/>
      <c r="EB833" s="17"/>
      <c r="EC833" s="17"/>
      <c r="ED833" s="17"/>
      <c r="EE833" s="17"/>
      <c r="EF833" s="17"/>
      <c r="EG833" s="17"/>
      <c r="EH833" s="17"/>
      <c r="EI833" s="17"/>
      <c r="EJ833" s="17"/>
      <c r="EK833" s="17"/>
      <c r="EL833" s="17"/>
      <c r="EM833" s="17"/>
      <c r="EN833" s="17"/>
      <c r="EO833" s="17"/>
      <c r="EP833" s="17"/>
      <c r="EQ833" s="17"/>
      <c r="ER833" s="17"/>
      <c r="ES833" s="17"/>
      <c r="ET833" s="17"/>
      <c r="EU833" s="17"/>
      <c r="EV833" s="17"/>
      <c r="EW833" s="17"/>
      <c r="EX833" s="17"/>
      <c r="EY833" s="17"/>
      <c r="EZ833" s="17"/>
      <c r="FA833" s="17"/>
      <c r="FB833" s="17"/>
      <c r="FC833" s="17"/>
      <c r="FD833" s="17"/>
      <c r="FE833" s="17"/>
      <c r="FF833" s="17"/>
      <c r="FG833" s="17"/>
      <c r="FH833" s="17"/>
      <c r="FI833" s="17"/>
      <c r="FJ833" s="17"/>
      <c r="FK833" s="17"/>
      <c r="FL833" s="17"/>
      <c r="FM833" s="17"/>
      <c r="FN833" s="17"/>
      <c r="FO833" s="17"/>
      <c r="FP833" s="17"/>
      <c r="FQ833" s="17"/>
      <c r="FR833" s="17"/>
      <c r="FS833" s="17"/>
      <c r="FT833" s="17"/>
      <c r="FU833" s="17"/>
      <c r="FV833" s="17"/>
      <c r="FW833" s="17"/>
      <c r="FX833" s="17"/>
      <c r="FY833" s="17"/>
      <c r="FZ833" s="17"/>
      <c r="GA833" s="17"/>
      <c r="GB833" s="17"/>
      <c r="GC833" s="17"/>
      <c r="GD833" s="17"/>
      <c r="GE833" s="17"/>
      <c r="GF833" s="17"/>
      <c r="GG833" s="17"/>
      <c r="GH833" s="17"/>
      <c r="GI833" s="17"/>
      <c r="GJ833" s="17"/>
      <c r="GK833" s="17"/>
      <c r="GL833" s="17"/>
      <c r="GM833" s="17"/>
      <c r="GN833" s="17"/>
      <c r="GO833" s="17"/>
      <c r="GP833" s="17"/>
      <c r="GQ833" s="17"/>
      <c r="GR833" s="17"/>
      <c r="GS833" s="17"/>
      <c r="GT833" s="17"/>
      <c r="GU833" s="17"/>
    </row>
    <row r="834" spans="1:203" x14ac:dyDescent="0.2">
      <c r="A834" s="79">
        <f t="shared" si="336"/>
        <v>43906</v>
      </c>
      <c r="B834" s="80">
        <f t="shared" ca="1" si="342"/>
        <v>1166.15445</v>
      </c>
      <c r="C834" s="81">
        <f t="shared" si="337"/>
        <v>1000</v>
      </c>
      <c r="D834" s="82">
        <f ca="1">IF(A834&lt;$B$1,VLOOKUP(A834,[1]DI!$A$4:$B$15000,2,FALSE),0)</f>
        <v>4.1500000000000002E-2</v>
      </c>
      <c r="E834" s="81">
        <f t="shared" ca="1" si="343"/>
        <v>1.6137000000000001E-4</v>
      </c>
      <c r="F834" s="83">
        <f t="shared" si="331"/>
        <v>1.1679999999999999</v>
      </c>
      <c r="G834" s="84">
        <f t="shared" ca="1" si="332"/>
        <v>1.0001884801600001</v>
      </c>
      <c r="H834" s="81">
        <f ca="1">TRUNC(PRODUCT(G$10:G833),15)</f>
        <v>1.1661544540748601</v>
      </c>
      <c r="I834" s="81">
        <f t="shared" si="338"/>
        <v>1</v>
      </c>
      <c r="J834" s="81">
        <f t="shared" ca="1" si="333"/>
        <v>1.1661544500000001</v>
      </c>
      <c r="K834" s="81">
        <f t="shared" ca="1" si="334"/>
        <v>166.15445</v>
      </c>
      <c r="L834" s="85">
        <f>IF(VLOOKUP(A834,$U$12:$AD$125,8)=VLOOKUP(A833,$U$12:$AD$125,8),0,VLOOKUP(A834,U$12:$AD$125,8))</f>
        <v>0</v>
      </c>
      <c r="M834" s="86">
        <f>IF(L834&gt;0,VLOOKUP(L834,T$12:$AC$125,7),0)</f>
        <v>0</v>
      </c>
      <c r="N834" s="81">
        <f t="shared" si="339"/>
        <v>0</v>
      </c>
      <c r="O834" s="81">
        <f t="shared" ca="1" si="335"/>
        <v>166.15445</v>
      </c>
      <c r="P834" s="87" t="str">
        <f t="shared" si="340"/>
        <v>J=</v>
      </c>
      <c r="Q834" s="88">
        <f t="shared" si="341"/>
        <v>44676</v>
      </c>
      <c r="R834" s="25"/>
      <c r="S834" s="29"/>
      <c r="T834" s="29"/>
      <c r="U834" s="26"/>
      <c r="V834" s="7"/>
      <c r="W834" s="7"/>
      <c r="X834" s="7"/>
      <c r="Y834" s="7"/>
      <c r="Z834" s="7"/>
      <c r="AA834" s="7"/>
      <c r="AB834" s="7"/>
      <c r="AC834" s="7"/>
      <c r="AD834" s="7"/>
      <c r="AE834" s="7"/>
      <c r="AF834" s="65">
        <f t="shared" si="355"/>
        <v>43722</v>
      </c>
      <c r="AG834" s="9">
        <f t="shared" ca="1" si="352"/>
        <v>1135.2766099999999</v>
      </c>
      <c r="AH834" s="9">
        <f t="shared" si="352"/>
        <v>1000</v>
      </c>
      <c r="AI834" s="4">
        <f t="shared" ca="1" si="352"/>
        <v>0</v>
      </c>
      <c r="AJ834" s="10">
        <f t="shared" ca="1" si="352"/>
        <v>0</v>
      </c>
      <c r="AK834" s="4">
        <f t="shared" si="352"/>
        <v>1.1679999999999999</v>
      </c>
      <c r="AL834" s="65">
        <f t="shared" si="353"/>
        <v>43722</v>
      </c>
      <c r="AM834" s="10">
        <f t="shared" ca="1" si="354"/>
        <v>1.13527661</v>
      </c>
      <c r="AN834" s="9">
        <f t="shared" ca="1" si="354"/>
        <v>135.27661000000001</v>
      </c>
      <c r="AO834" s="7">
        <f t="shared" si="354"/>
        <v>0</v>
      </c>
      <c r="AP834" s="11">
        <f t="shared" si="354"/>
        <v>0</v>
      </c>
      <c r="AQ834" s="9">
        <f t="shared" si="354"/>
        <v>0</v>
      </c>
      <c r="AR834" s="8" t="str">
        <f t="shared" si="354"/>
        <v>J=</v>
      </c>
      <c r="AS834" s="65">
        <f t="shared" si="354"/>
        <v>44676</v>
      </c>
      <c r="AT834" s="12"/>
      <c r="AU834" s="12"/>
      <c r="AV834" s="22"/>
      <c r="AW834" s="12"/>
      <c r="AX834" s="12"/>
      <c r="AY834" s="12"/>
      <c r="AZ834" s="12"/>
      <c r="BA834" s="12"/>
      <c r="BB834" s="12"/>
      <c r="BC834" s="12"/>
      <c r="BD834" s="12"/>
      <c r="BE834" s="12"/>
      <c r="BF834" s="12"/>
      <c r="BG834" s="12"/>
      <c r="BH834" s="12"/>
      <c r="BI834" s="12"/>
      <c r="BJ834" s="12"/>
      <c r="BK834" s="12"/>
      <c r="BL834" s="12"/>
      <c r="BM834" s="12"/>
      <c r="BN834" s="12"/>
      <c r="BO834" s="12"/>
      <c r="BP834" s="12"/>
      <c r="BQ834" s="12"/>
      <c r="BR834" s="12"/>
      <c r="BS834" s="12"/>
      <c r="BT834" s="12"/>
      <c r="BU834" s="12"/>
      <c r="BV834" s="12"/>
      <c r="BW834" s="12"/>
      <c r="BX834" s="12"/>
      <c r="BY834" s="12"/>
      <c r="BZ834" s="12"/>
      <c r="CA834" s="12"/>
      <c r="CB834" s="12"/>
      <c r="CC834" s="12"/>
      <c r="CD834" s="12"/>
      <c r="CE834" s="12"/>
      <c r="CF834" s="12"/>
      <c r="CG834" s="12"/>
      <c r="CH834" s="12"/>
      <c r="CI834" s="12"/>
      <c r="CJ834" s="12"/>
      <c r="CK834" s="12"/>
      <c r="CL834" s="12"/>
      <c r="CM834" s="12"/>
      <c r="CN834" s="12"/>
      <c r="CO834" s="12"/>
      <c r="CP834" s="12"/>
      <c r="CQ834" s="12"/>
      <c r="CR834" s="12"/>
      <c r="CS834" s="12"/>
      <c r="CT834" s="12"/>
      <c r="CU834" s="12"/>
      <c r="CV834" s="12"/>
      <c r="CW834" s="12"/>
      <c r="CX834" s="12"/>
      <c r="CY834" s="12"/>
      <c r="CZ834" s="12"/>
      <c r="DA834" s="12"/>
      <c r="DB834" s="12"/>
      <c r="DC834" s="12"/>
      <c r="DD834" s="12"/>
      <c r="DE834" s="12"/>
      <c r="DF834" s="12"/>
      <c r="DG834" s="12"/>
      <c r="DH834" s="12"/>
      <c r="DI834" s="12"/>
      <c r="DJ834" s="12"/>
      <c r="DK834" s="12"/>
      <c r="DL834" s="12"/>
      <c r="DM834" s="12"/>
      <c r="DN834" s="12"/>
      <c r="DO834" s="12"/>
      <c r="DP834" s="12"/>
      <c r="DQ834" s="12"/>
      <c r="DR834" s="12"/>
      <c r="DS834" s="12"/>
      <c r="DT834" s="12"/>
      <c r="DU834" s="12"/>
      <c r="DV834" s="12"/>
      <c r="DW834" s="12"/>
      <c r="DX834" s="12"/>
      <c r="DY834" s="12"/>
      <c r="DZ834" s="12"/>
      <c r="EA834" s="12"/>
      <c r="EB834" s="12"/>
      <c r="EC834" s="12"/>
      <c r="ED834" s="12"/>
      <c r="EE834" s="12"/>
      <c r="EF834" s="12"/>
      <c r="EG834" s="12"/>
      <c r="EH834" s="12"/>
      <c r="EI834" s="12"/>
      <c r="EJ834" s="12"/>
      <c r="EK834" s="12"/>
      <c r="EL834" s="12"/>
      <c r="EM834" s="12"/>
      <c r="EN834" s="12"/>
      <c r="EO834" s="12"/>
      <c r="EP834" s="12"/>
      <c r="EQ834" s="12"/>
      <c r="ER834" s="12"/>
      <c r="ES834" s="12"/>
      <c r="ET834" s="12"/>
      <c r="EU834" s="12"/>
      <c r="EV834" s="12"/>
      <c r="EW834" s="12"/>
      <c r="EX834" s="12"/>
      <c r="EY834" s="12"/>
      <c r="EZ834" s="12"/>
      <c r="FA834" s="12"/>
      <c r="FB834" s="12"/>
      <c r="FC834" s="12"/>
      <c r="FD834" s="12"/>
      <c r="FE834" s="12"/>
      <c r="FF834" s="12"/>
      <c r="FG834" s="12"/>
      <c r="FH834" s="12"/>
      <c r="FI834" s="12"/>
      <c r="FJ834" s="12"/>
      <c r="FK834" s="12"/>
      <c r="FL834" s="12"/>
      <c r="FM834" s="12"/>
      <c r="FN834" s="12"/>
      <c r="FO834" s="12"/>
      <c r="FP834" s="12"/>
      <c r="FQ834" s="12"/>
      <c r="FR834" s="12"/>
      <c r="FS834" s="12"/>
      <c r="FT834" s="12"/>
      <c r="FU834" s="12"/>
      <c r="FV834" s="12"/>
      <c r="FW834" s="12"/>
      <c r="FX834" s="12"/>
      <c r="FY834" s="12"/>
      <c r="FZ834" s="12"/>
      <c r="GA834" s="12"/>
      <c r="GB834" s="12"/>
      <c r="GC834" s="12"/>
      <c r="GD834" s="12"/>
      <c r="GE834" s="12"/>
      <c r="GF834" s="12"/>
      <c r="GG834" s="12"/>
      <c r="GH834" s="12"/>
      <c r="GI834" s="12"/>
      <c r="GJ834" s="12"/>
      <c r="GK834" s="12"/>
      <c r="GL834" s="12"/>
      <c r="GM834" s="12"/>
      <c r="GN834" s="12"/>
      <c r="GO834" s="12"/>
      <c r="GP834" s="12"/>
      <c r="GQ834" s="12"/>
      <c r="GR834" s="12"/>
    </row>
    <row r="835" spans="1:203" x14ac:dyDescent="0.2">
      <c r="A835" s="79">
        <f t="shared" si="336"/>
        <v>43907</v>
      </c>
      <c r="B835" s="80">
        <f t="shared" ca="1" si="342"/>
        <v>1166.3742500000001</v>
      </c>
      <c r="C835" s="81">
        <f t="shared" si="337"/>
        <v>1000</v>
      </c>
      <c r="D835" s="82">
        <f ca="1">IF(A835&lt;$B$1,VLOOKUP(A835,[1]DI!$A$4:$B$15000,2,FALSE),0)</f>
        <v>4.1500000000000002E-2</v>
      </c>
      <c r="E835" s="81">
        <f t="shared" ca="1" si="343"/>
        <v>1.6137000000000001E-4</v>
      </c>
      <c r="F835" s="83">
        <f t="shared" si="331"/>
        <v>1.1679999999999999</v>
      </c>
      <c r="G835" s="84">
        <f t="shared" ca="1" si="332"/>
        <v>1.0001884801600001</v>
      </c>
      <c r="H835" s="81">
        <f ca="1">TRUNC(PRODUCT(G$10:G834),15)</f>
        <v>1.16637425105295</v>
      </c>
      <c r="I835" s="81">
        <f t="shared" si="338"/>
        <v>1</v>
      </c>
      <c r="J835" s="81">
        <f t="shared" ca="1" si="333"/>
        <v>1.1663742500000001</v>
      </c>
      <c r="K835" s="81">
        <f t="shared" ca="1" si="334"/>
        <v>166.37424999999999</v>
      </c>
      <c r="L835" s="85">
        <f>IF(VLOOKUP(A835,$U$12:$AD$125,8)=VLOOKUP(A834,$U$12:$AD$125,8),0,VLOOKUP(A835,U$12:$AD$125,8))</f>
        <v>0</v>
      </c>
      <c r="M835" s="86">
        <f>IF(L835&gt;0,VLOOKUP(L835,T$12:$AC$125,7),0)</f>
        <v>0</v>
      </c>
      <c r="N835" s="81">
        <f t="shared" si="339"/>
        <v>0</v>
      </c>
      <c r="O835" s="81">
        <f t="shared" ca="1" si="335"/>
        <v>166.37424999999999</v>
      </c>
      <c r="P835" s="87" t="str">
        <f t="shared" si="340"/>
        <v>J=</v>
      </c>
      <c r="Q835" s="88">
        <f t="shared" si="341"/>
        <v>44676</v>
      </c>
      <c r="R835" s="7"/>
      <c r="S835" s="7"/>
      <c r="T835" s="7"/>
      <c r="U835" s="7"/>
      <c r="V835" s="7"/>
      <c r="W835" s="7"/>
      <c r="X835" s="7"/>
      <c r="Y835" s="7"/>
      <c r="Z835" s="7"/>
      <c r="AA835" s="7"/>
      <c r="AB835" s="7"/>
      <c r="AC835" s="7"/>
      <c r="AD835" s="7"/>
      <c r="AE835" s="7"/>
      <c r="AF835" s="65">
        <f t="shared" si="355"/>
        <v>43723</v>
      </c>
      <c r="AG835" s="9">
        <f t="shared" ca="1" si="352"/>
        <v>1135.2766099999999</v>
      </c>
      <c r="AH835" s="9">
        <f t="shared" si="352"/>
        <v>1000</v>
      </c>
      <c r="AI835" s="4">
        <f t="shared" ca="1" si="352"/>
        <v>0</v>
      </c>
      <c r="AJ835" s="10">
        <f t="shared" ca="1" si="352"/>
        <v>0</v>
      </c>
      <c r="AK835" s="4">
        <f t="shared" si="352"/>
        <v>1.1679999999999999</v>
      </c>
      <c r="AL835" s="65">
        <f t="shared" si="353"/>
        <v>43723</v>
      </c>
      <c r="AM835" s="10">
        <f t="shared" ca="1" si="354"/>
        <v>1.13527661</v>
      </c>
      <c r="AN835" s="9">
        <f t="shared" ca="1" si="354"/>
        <v>135.27661000000001</v>
      </c>
      <c r="AO835" s="7">
        <f t="shared" si="354"/>
        <v>0</v>
      </c>
      <c r="AP835" s="11">
        <f t="shared" si="354"/>
        <v>0</v>
      </c>
      <c r="AQ835" s="9">
        <f t="shared" si="354"/>
        <v>0</v>
      </c>
      <c r="AR835" s="8" t="str">
        <f t="shared" si="354"/>
        <v>J=</v>
      </c>
      <c r="AS835" s="65">
        <f t="shared" si="354"/>
        <v>44676</v>
      </c>
      <c r="AT835" s="12"/>
      <c r="AU835" s="12"/>
      <c r="AV835" s="22"/>
      <c r="AW835" s="12"/>
      <c r="AX835" s="12"/>
      <c r="AY835" s="12"/>
      <c r="AZ835" s="12"/>
      <c r="BA835" s="12"/>
      <c r="BB835" s="12"/>
      <c r="BC835" s="12"/>
      <c r="BD835" s="12"/>
      <c r="BE835" s="12"/>
      <c r="BF835" s="12"/>
      <c r="BG835" s="12"/>
      <c r="BH835" s="12"/>
      <c r="BI835" s="12"/>
      <c r="BJ835" s="12"/>
      <c r="BK835" s="12"/>
      <c r="BL835" s="12"/>
      <c r="BM835" s="12"/>
      <c r="BN835" s="12"/>
      <c r="BO835" s="12"/>
      <c r="BP835" s="12"/>
      <c r="BQ835" s="12"/>
      <c r="BR835" s="12"/>
      <c r="BS835" s="12"/>
      <c r="BT835" s="12"/>
      <c r="BU835" s="12"/>
      <c r="BV835" s="12"/>
      <c r="BW835" s="12"/>
      <c r="BX835" s="12"/>
      <c r="BY835" s="12"/>
      <c r="BZ835" s="12"/>
      <c r="CA835" s="12"/>
      <c r="CB835" s="12"/>
      <c r="CC835" s="12"/>
      <c r="CD835" s="12"/>
      <c r="CE835" s="12"/>
      <c r="CF835" s="12"/>
      <c r="CG835" s="12"/>
      <c r="CH835" s="12"/>
      <c r="CI835" s="12"/>
      <c r="CJ835" s="12"/>
      <c r="CK835" s="12"/>
      <c r="CL835" s="12"/>
      <c r="CM835" s="12"/>
      <c r="CN835" s="12"/>
      <c r="CO835" s="12"/>
      <c r="CP835" s="12"/>
      <c r="CQ835" s="12"/>
      <c r="CR835" s="12"/>
      <c r="CS835" s="12"/>
      <c r="CT835" s="12"/>
      <c r="CU835" s="12"/>
      <c r="CV835" s="12"/>
      <c r="CW835" s="12"/>
      <c r="CX835" s="12"/>
      <c r="CY835" s="12"/>
      <c r="CZ835" s="12"/>
      <c r="DA835" s="12"/>
      <c r="DB835" s="12"/>
      <c r="DC835" s="12"/>
      <c r="DD835" s="12"/>
      <c r="DE835" s="12"/>
      <c r="DF835" s="12"/>
      <c r="DG835" s="12"/>
      <c r="DH835" s="12"/>
      <c r="DI835" s="12"/>
      <c r="DJ835" s="12"/>
      <c r="DK835" s="12"/>
      <c r="DL835" s="12"/>
      <c r="DM835" s="12"/>
      <c r="DN835" s="12"/>
      <c r="DO835" s="12"/>
      <c r="DP835" s="12"/>
      <c r="DQ835" s="12"/>
      <c r="DR835" s="12"/>
      <c r="DS835" s="12"/>
      <c r="DT835" s="12"/>
      <c r="DU835" s="12"/>
      <c r="DV835" s="12"/>
      <c r="DW835" s="12"/>
      <c r="DX835" s="12"/>
      <c r="DY835" s="12"/>
      <c r="DZ835" s="12"/>
      <c r="EA835" s="12"/>
      <c r="EB835" s="12"/>
      <c r="EC835" s="12"/>
      <c r="ED835" s="12"/>
      <c r="EE835" s="12"/>
      <c r="EF835" s="12"/>
      <c r="EG835" s="12"/>
      <c r="EH835" s="12"/>
      <c r="EI835" s="12"/>
      <c r="EJ835" s="12"/>
      <c r="EK835" s="12"/>
      <c r="EL835" s="12"/>
      <c r="EM835" s="12"/>
      <c r="EN835" s="12"/>
      <c r="EO835" s="12"/>
      <c r="EP835" s="12"/>
      <c r="EQ835" s="12"/>
      <c r="ER835" s="12"/>
      <c r="ES835" s="12"/>
      <c r="ET835" s="12"/>
      <c r="EU835" s="12"/>
      <c r="EV835" s="12"/>
      <c r="EW835" s="12"/>
      <c r="EX835" s="12"/>
      <c r="EY835" s="12"/>
      <c r="EZ835" s="12"/>
      <c r="FA835" s="12"/>
      <c r="FB835" s="12"/>
      <c r="FC835" s="12"/>
      <c r="FD835" s="12"/>
      <c r="FE835" s="12"/>
      <c r="FF835" s="12"/>
      <c r="FG835" s="12"/>
      <c r="FH835" s="12"/>
      <c r="FI835" s="12"/>
      <c r="FJ835" s="12"/>
      <c r="FK835" s="12"/>
      <c r="FL835" s="12"/>
      <c r="FM835" s="12"/>
      <c r="FN835" s="12"/>
      <c r="FO835" s="12"/>
      <c r="FP835" s="12"/>
      <c r="FQ835" s="12"/>
      <c r="FR835" s="12"/>
      <c r="FS835" s="12"/>
      <c r="FT835" s="12"/>
      <c r="FU835" s="12"/>
      <c r="FV835" s="12"/>
      <c r="FW835" s="12"/>
      <c r="FX835" s="12"/>
      <c r="FY835" s="12"/>
      <c r="FZ835" s="12"/>
      <c r="GA835" s="12"/>
      <c r="GB835" s="12"/>
      <c r="GC835" s="12"/>
      <c r="GD835" s="12"/>
      <c r="GE835" s="12"/>
      <c r="GF835" s="12"/>
      <c r="GG835" s="12"/>
      <c r="GH835" s="12"/>
      <c r="GI835" s="12"/>
      <c r="GJ835" s="12"/>
      <c r="GK835" s="12"/>
      <c r="GL835" s="12"/>
      <c r="GM835" s="12"/>
      <c r="GN835" s="12"/>
      <c r="GO835" s="12"/>
      <c r="GP835" s="12"/>
      <c r="GQ835" s="12"/>
      <c r="GR835" s="12"/>
    </row>
    <row r="836" spans="1:203" x14ac:dyDescent="0.2">
      <c r="A836" s="79">
        <f t="shared" si="336"/>
        <v>43908</v>
      </c>
      <c r="B836" s="80">
        <f t="shared" ca="1" si="342"/>
        <v>1166.5940900000001</v>
      </c>
      <c r="C836" s="81">
        <f t="shared" si="337"/>
        <v>1000</v>
      </c>
      <c r="D836" s="82">
        <f ca="1">IF(A836&lt;$B$1,VLOOKUP(A836,[1]DI!$A$4:$B$15000,2,FALSE),0)</f>
        <v>4.1500000000000002E-2</v>
      </c>
      <c r="E836" s="81">
        <f t="shared" ca="1" si="343"/>
        <v>1.6137000000000001E-4</v>
      </c>
      <c r="F836" s="83">
        <f t="shared" si="331"/>
        <v>1.1679999999999999</v>
      </c>
      <c r="G836" s="84">
        <f t="shared" ca="1" si="332"/>
        <v>1.0001884801600001</v>
      </c>
      <c r="H836" s="81">
        <f ca="1">TRUNC(PRODUCT(G$10:G835),15)</f>
        <v>1.1665940894584099</v>
      </c>
      <c r="I836" s="81">
        <f t="shared" si="338"/>
        <v>1</v>
      </c>
      <c r="J836" s="81">
        <f t="shared" ca="1" si="333"/>
        <v>1.16659409</v>
      </c>
      <c r="K836" s="81">
        <f t="shared" ca="1" si="334"/>
        <v>166.59408999999999</v>
      </c>
      <c r="L836" s="85">
        <f>IF(VLOOKUP(A836,$U$12:$AD$125,8)=VLOOKUP(A835,$U$12:$AD$125,8),0,VLOOKUP(A836,U$12:$AD$125,8))</f>
        <v>0</v>
      </c>
      <c r="M836" s="86">
        <f>IF(L836&gt;0,VLOOKUP(L836,T$12:$AC$125,7),0)</f>
        <v>0</v>
      </c>
      <c r="N836" s="81">
        <f t="shared" si="339"/>
        <v>0</v>
      </c>
      <c r="O836" s="81">
        <f t="shared" ca="1" si="335"/>
        <v>166.59408999999999</v>
      </c>
      <c r="P836" s="87" t="str">
        <f t="shared" si="340"/>
        <v>J=</v>
      </c>
      <c r="Q836" s="88">
        <f t="shared" si="341"/>
        <v>44676</v>
      </c>
      <c r="R836" s="7"/>
      <c r="S836" s="7"/>
      <c r="T836" s="7"/>
      <c r="U836" s="7"/>
      <c r="V836" s="7"/>
      <c r="W836" s="7"/>
      <c r="X836" s="7"/>
      <c r="Y836" s="7"/>
      <c r="Z836" s="7"/>
      <c r="AA836" s="7"/>
      <c r="AB836" s="7"/>
      <c r="AC836" s="7"/>
      <c r="AD836" s="7"/>
      <c r="AE836" s="7"/>
      <c r="AF836" s="65">
        <f t="shared" si="355"/>
        <v>43724</v>
      </c>
      <c r="AG836" s="9">
        <f t="shared" ca="1" si="352"/>
        <v>1135.2766099999999</v>
      </c>
      <c r="AH836" s="9">
        <f t="shared" si="352"/>
        <v>1000</v>
      </c>
      <c r="AI836" s="4">
        <f t="shared" ca="1" si="352"/>
        <v>5.8999999999999997E-2</v>
      </c>
      <c r="AJ836" s="10">
        <f t="shared" ca="1" si="352"/>
        <v>2.2751E-4</v>
      </c>
      <c r="AK836" s="4">
        <f t="shared" si="352"/>
        <v>1.1679999999999999</v>
      </c>
      <c r="AL836" s="65">
        <f t="shared" si="353"/>
        <v>43724</v>
      </c>
      <c r="AM836" s="10">
        <f t="shared" ca="1" si="354"/>
        <v>1.13527661</v>
      </c>
      <c r="AN836" s="9">
        <f t="shared" ca="1" si="354"/>
        <v>135.27661000000001</v>
      </c>
      <c r="AO836" s="7">
        <f t="shared" si="354"/>
        <v>0</v>
      </c>
      <c r="AP836" s="11">
        <f t="shared" si="354"/>
        <v>0</v>
      </c>
      <c r="AQ836" s="9">
        <f t="shared" si="354"/>
        <v>0</v>
      </c>
      <c r="AR836" s="8" t="str">
        <f t="shared" si="354"/>
        <v>J=</v>
      </c>
      <c r="AS836" s="65">
        <f t="shared" si="354"/>
        <v>44676</v>
      </c>
      <c r="AT836" s="12"/>
      <c r="AU836" s="12"/>
      <c r="AV836" s="22"/>
      <c r="AW836" s="12"/>
      <c r="AX836" s="12"/>
      <c r="AY836" s="12"/>
      <c r="AZ836" s="12"/>
      <c r="BA836" s="12"/>
      <c r="BB836" s="12"/>
      <c r="BC836" s="12"/>
      <c r="BD836" s="12"/>
      <c r="BE836" s="12"/>
      <c r="BF836" s="12"/>
      <c r="BG836" s="12"/>
      <c r="BH836" s="12"/>
      <c r="BI836" s="12"/>
      <c r="BJ836" s="12"/>
      <c r="BK836" s="12"/>
      <c r="BL836" s="12"/>
      <c r="BM836" s="12"/>
      <c r="BN836" s="12"/>
      <c r="BO836" s="12"/>
      <c r="BP836" s="12"/>
      <c r="BQ836" s="12"/>
      <c r="BR836" s="12"/>
      <c r="BS836" s="12"/>
      <c r="BT836" s="12"/>
      <c r="BU836" s="12"/>
      <c r="BV836" s="12"/>
      <c r="BW836" s="12"/>
      <c r="BX836" s="12"/>
      <c r="BY836" s="12"/>
      <c r="BZ836" s="12"/>
      <c r="CA836" s="12"/>
      <c r="CB836" s="12"/>
      <c r="CC836" s="12"/>
      <c r="CD836" s="12"/>
      <c r="CE836" s="12"/>
      <c r="CF836" s="12"/>
      <c r="CG836" s="12"/>
      <c r="CH836" s="12"/>
      <c r="CI836" s="12"/>
      <c r="CJ836" s="12"/>
      <c r="CK836" s="12"/>
      <c r="CL836" s="12"/>
      <c r="CM836" s="12"/>
      <c r="CN836" s="12"/>
      <c r="CO836" s="12"/>
      <c r="CP836" s="12"/>
      <c r="CQ836" s="12"/>
      <c r="CR836" s="12"/>
      <c r="CS836" s="12"/>
      <c r="CT836" s="12"/>
      <c r="CU836" s="12"/>
      <c r="CV836" s="12"/>
      <c r="CW836" s="12"/>
      <c r="CX836" s="12"/>
      <c r="CY836" s="12"/>
      <c r="CZ836" s="12"/>
      <c r="DA836" s="12"/>
      <c r="DB836" s="12"/>
      <c r="DC836" s="12"/>
      <c r="DD836" s="12"/>
      <c r="DE836" s="12"/>
      <c r="DF836" s="12"/>
      <c r="DG836" s="12"/>
      <c r="DH836" s="12"/>
      <c r="DI836" s="12"/>
      <c r="DJ836" s="12"/>
      <c r="DK836" s="12"/>
      <c r="DL836" s="12"/>
      <c r="DM836" s="12"/>
      <c r="DN836" s="12"/>
      <c r="DO836" s="12"/>
      <c r="DP836" s="12"/>
      <c r="DQ836" s="12"/>
      <c r="DR836" s="12"/>
      <c r="DS836" s="12"/>
      <c r="DT836" s="12"/>
      <c r="DU836" s="12"/>
      <c r="DV836" s="12"/>
      <c r="DW836" s="12"/>
      <c r="DX836" s="12"/>
      <c r="DY836" s="12"/>
      <c r="DZ836" s="12"/>
      <c r="EA836" s="12"/>
      <c r="EB836" s="12"/>
      <c r="EC836" s="12"/>
      <c r="ED836" s="12"/>
      <c r="EE836" s="12"/>
      <c r="EF836" s="12"/>
      <c r="EG836" s="12"/>
      <c r="EH836" s="12"/>
      <c r="EI836" s="12"/>
      <c r="EJ836" s="12"/>
      <c r="EK836" s="12"/>
      <c r="EL836" s="12"/>
      <c r="EM836" s="12"/>
      <c r="EN836" s="12"/>
      <c r="EO836" s="12"/>
      <c r="EP836" s="12"/>
      <c r="EQ836" s="12"/>
      <c r="ER836" s="12"/>
      <c r="ES836" s="12"/>
      <c r="ET836" s="12"/>
      <c r="EU836" s="12"/>
      <c r="EV836" s="12"/>
      <c r="EW836" s="12"/>
      <c r="EX836" s="12"/>
      <c r="EY836" s="12"/>
      <c r="EZ836" s="12"/>
      <c r="FA836" s="12"/>
      <c r="FB836" s="12"/>
      <c r="FC836" s="12"/>
      <c r="FD836" s="12"/>
      <c r="FE836" s="12"/>
      <c r="FF836" s="12"/>
      <c r="FG836" s="12"/>
      <c r="FH836" s="12"/>
      <c r="FI836" s="12"/>
      <c r="FJ836" s="12"/>
      <c r="FK836" s="12"/>
      <c r="FL836" s="12"/>
      <c r="FM836" s="12"/>
      <c r="FN836" s="12"/>
      <c r="FO836" s="12"/>
      <c r="FP836" s="12"/>
      <c r="FQ836" s="12"/>
      <c r="FR836" s="12"/>
      <c r="FS836" s="12"/>
      <c r="FT836" s="12"/>
      <c r="FU836" s="12"/>
      <c r="FV836" s="12"/>
      <c r="FW836" s="12"/>
      <c r="FX836" s="12"/>
      <c r="FY836" s="12"/>
      <c r="FZ836" s="12"/>
      <c r="GA836" s="12"/>
      <c r="GB836" s="12"/>
      <c r="GC836" s="12"/>
      <c r="GD836" s="12"/>
      <c r="GE836" s="12"/>
      <c r="GF836" s="12"/>
      <c r="GG836" s="12"/>
      <c r="GH836" s="12"/>
      <c r="GI836" s="12"/>
      <c r="GJ836" s="12"/>
      <c r="GK836" s="12"/>
      <c r="GL836" s="12"/>
      <c r="GM836" s="12"/>
      <c r="GN836" s="12"/>
      <c r="GO836" s="12"/>
      <c r="GP836" s="12"/>
      <c r="GQ836" s="12"/>
      <c r="GR836" s="12"/>
    </row>
    <row r="837" spans="1:203" x14ac:dyDescent="0.2">
      <c r="A837" s="79">
        <f t="shared" si="336"/>
        <v>43909</v>
      </c>
      <c r="B837" s="80">
        <f t="shared" ca="1" si="342"/>
        <v>1166.8139699999999</v>
      </c>
      <c r="C837" s="81">
        <f t="shared" si="337"/>
        <v>1000</v>
      </c>
      <c r="D837" s="82">
        <f ca="1">IF(A837&lt;$B$1,VLOOKUP(A837,[1]DI!$A$4:$B$15000,2,FALSE),0)</f>
        <v>3.6500000000000005E-2</v>
      </c>
      <c r="E837" s="81">
        <f t="shared" ca="1" si="343"/>
        <v>1.4227E-4</v>
      </c>
      <c r="F837" s="83">
        <f t="shared" si="331"/>
        <v>1.1679999999999999</v>
      </c>
      <c r="G837" s="84">
        <f t="shared" ca="1" si="332"/>
        <v>1.0001661713600001</v>
      </c>
      <c r="H837" s="81">
        <f ca="1">TRUNC(PRODUCT(G$10:G836),15)</f>
        <v>1.16681396929905</v>
      </c>
      <c r="I837" s="81">
        <f t="shared" si="338"/>
        <v>1</v>
      </c>
      <c r="J837" s="81">
        <f t="shared" ca="1" si="333"/>
        <v>1.16681397</v>
      </c>
      <c r="K837" s="81">
        <f t="shared" ca="1" si="334"/>
        <v>166.81397000000001</v>
      </c>
      <c r="L837" s="85">
        <f>IF(VLOOKUP(A837,$U$12:$AD$125,8)=VLOOKUP(A836,$U$12:$AD$125,8),0,VLOOKUP(A837,U$12:$AD$125,8))</f>
        <v>0</v>
      </c>
      <c r="M837" s="86">
        <f>IF(L837&gt;0,VLOOKUP(L837,T$12:$AC$125,7),0)</f>
        <v>0</v>
      </c>
      <c r="N837" s="81">
        <f t="shared" si="339"/>
        <v>0</v>
      </c>
      <c r="O837" s="81">
        <f t="shared" ca="1" si="335"/>
        <v>166.81397000000001</v>
      </c>
      <c r="P837" s="87" t="str">
        <f t="shared" si="340"/>
        <v>J=</v>
      </c>
      <c r="Q837" s="88">
        <f t="shared" si="341"/>
        <v>44676</v>
      </c>
      <c r="R837" s="7"/>
      <c r="S837" s="7"/>
      <c r="T837" s="7"/>
      <c r="U837" s="7"/>
      <c r="V837" s="7"/>
      <c r="W837" s="7"/>
      <c r="X837" s="7"/>
      <c r="Y837" s="7"/>
      <c r="Z837" s="7"/>
      <c r="AA837" s="7"/>
      <c r="AB837" s="7"/>
      <c r="AC837" s="7"/>
      <c r="AD837" s="7"/>
      <c r="AE837" s="7"/>
      <c r="AF837" s="65">
        <f t="shared" si="355"/>
        <v>43725</v>
      </c>
      <c r="AG837" s="9">
        <f t="shared" ca="1" si="352"/>
        <v>1135.5782799999999</v>
      </c>
      <c r="AH837" s="9">
        <f t="shared" si="352"/>
        <v>1000</v>
      </c>
      <c r="AI837" s="4">
        <f t="shared" ca="1" si="352"/>
        <v>5.8999999999999997E-2</v>
      </c>
      <c r="AJ837" s="10">
        <f t="shared" ca="1" si="352"/>
        <v>2.2751E-4</v>
      </c>
      <c r="AK837" s="4">
        <f t="shared" si="352"/>
        <v>1.1679999999999999</v>
      </c>
      <c r="AL837" s="65">
        <f t="shared" si="353"/>
        <v>43725</v>
      </c>
      <c r="AM837" s="10">
        <f t="shared" ca="1" si="354"/>
        <v>1.1355782800000001</v>
      </c>
      <c r="AN837" s="9">
        <f t="shared" ca="1" si="354"/>
        <v>135.57828000000001</v>
      </c>
      <c r="AO837" s="7">
        <f t="shared" si="354"/>
        <v>0</v>
      </c>
      <c r="AP837" s="11">
        <f t="shared" si="354"/>
        <v>0</v>
      </c>
      <c r="AQ837" s="9">
        <f t="shared" si="354"/>
        <v>0</v>
      </c>
      <c r="AR837" s="8" t="str">
        <f t="shared" si="354"/>
        <v>J=</v>
      </c>
      <c r="AS837" s="65">
        <f t="shared" si="354"/>
        <v>44676</v>
      </c>
      <c r="AT837" s="12"/>
      <c r="AU837" s="12"/>
      <c r="AV837" s="22"/>
      <c r="AW837" s="12"/>
      <c r="AX837" s="12"/>
      <c r="AY837" s="12"/>
      <c r="AZ837" s="12"/>
      <c r="BA837" s="12"/>
      <c r="BB837" s="12"/>
      <c r="BC837" s="12"/>
      <c r="BD837" s="12"/>
      <c r="BE837" s="12"/>
      <c r="BF837" s="12"/>
      <c r="BG837" s="12"/>
      <c r="BH837" s="12"/>
      <c r="BI837" s="12"/>
      <c r="BJ837" s="12"/>
      <c r="BK837" s="12"/>
      <c r="BL837" s="12"/>
      <c r="BM837" s="12"/>
      <c r="BN837" s="12"/>
      <c r="BO837" s="12"/>
      <c r="BP837" s="12"/>
      <c r="BQ837" s="12"/>
      <c r="BR837" s="12"/>
      <c r="BS837" s="12"/>
      <c r="BT837" s="12"/>
      <c r="BU837" s="12"/>
      <c r="BV837" s="12"/>
      <c r="BW837" s="12"/>
      <c r="BX837" s="12"/>
      <c r="BY837" s="12"/>
      <c r="BZ837" s="12"/>
      <c r="CA837" s="12"/>
      <c r="CB837" s="12"/>
      <c r="CC837" s="12"/>
      <c r="CD837" s="12"/>
      <c r="CE837" s="12"/>
      <c r="CF837" s="12"/>
      <c r="CG837" s="12"/>
      <c r="CH837" s="12"/>
      <c r="CI837" s="12"/>
      <c r="CJ837" s="12"/>
      <c r="CK837" s="12"/>
      <c r="CL837" s="12"/>
      <c r="CM837" s="12"/>
      <c r="CN837" s="12"/>
      <c r="CO837" s="12"/>
      <c r="CP837" s="12"/>
      <c r="CQ837" s="12"/>
      <c r="CR837" s="12"/>
      <c r="CS837" s="12"/>
      <c r="CT837" s="12"/>
      <c r="CU837" s="12"/>
      <c r="CV837" s="12"/>
      <c r="CW837" s="12"/>
      <c r="CX837" s="12"/>
      <c r="CY837" s="12"/>
      <c r="CZ837" s="12"/>
      <c r="DA837" s="12"/>
      <c r="DB837" s="12"/>
      <c r="DC837" s="12"/>
      <c r="DD837" s="12"/>
      <c r="DE837" s="12"/>
      <c r="DF837" s="12"/>
      <c r="DG837" s="12"/>
      <c r="DH837" s="12"/>
      <c r="DI837" s="12"/>
      <c r="DJ837" s="12"/>
      <c r="DK837" s="12"/>
      <c r="DL837" s="12"/>
      <c r="DM837" s="12"/>
      <c r="DN837" s="12"/>
      <c r="DO837" s="12"/>
      <c r="DP837" s="12"/>
      <c r="DQ837" s="12"/>
      <c r="DR837" s="12"/>
      <c r="DS837" s="12"/>
      <c r="DT837" s="12"/>
      <c r="DU837" s="12"/>
      <c r="DV837" s="12"/>
      <c r="DW837" s="12"/>
      <c r="DX837" s="12"/>
      <c r="DY837" s="12"/>
      <c r="DZ837" s="12"/>
      <c r="EA837" s="12"/>
      <c r="EB837" s="12"/>
      <c r="EC837" s="12"/>
      <c r="ED837" s="12"/>
      <c r="EE837" s="12"/>
      <c r="EF837" s="12"/>
      <c r="EG837" s="12"/>
      <c r="EH837" s="12"/>
      <c r="EI837" s="12"/>
      <c r="EJ837" s="12"/>
      <c r="EK837" s="12"/>
      <c r="EL837" s="12"/>
      <c r="EM837" s="12"/>
      <c r="EN837" s="12"/>
      <c r="EO837" s="12"/>
      <c r="EP837" s="12"/>
      <c r="EQ837" s="12"/>
      <c r="ER837" s="12"/>
      <c r="ES837" s="12"/>
      <c r="ET837" s="12"/>
      <c r="EU837" s="12"/>
      <c r="EV837" s="12"/>
      <c r="EW837" s="12"/>
      <c r="EX837" s="12"/>
      <c r="EY837" s="12"/>
      <c r="EZ837" s="12"/>
      <c r="FA837" s="12"/>
      <c r="FB837" s="12"/>
      <c r="FC837" s="12"/>
      <c r="FD837" s="12"/>
      <c r="FE837" s="12"/>
      <c r="FF837" s="12"/>
      <c r="FG837" s="12"/>
      <c r="FH837" s="12"/>
      <c r="FI837" s="12"/>
      <c r="FJ837" s="12"/>
      <c r="FK837" s="12"/>
      <c r="FL837" s="12"/>
      <c r="FM837" s="12"/>
      <c r="FN837" s="12"/>
      <c r="FO837" s="12"/>
      <c r="FP837" s="12"/>
      <c r="FQ837" s="12"/>
      <c r="FR837" s="12"/>
      <c r="FS837" s="12"/>
      <c r="FT837" s="12"/>
      <c r="FU837" s="12"/>
      <c r="FV837" s="12"/>
      <c r="FW837" s="12"/>
      <c r="FX837" s="12"/>
      <c r="FY837" s="12"/>
      <c r="FZ837" s="12"/>
      <c r="GA837" s="12"/>
      <c r="GB837" s="12"/>
      <c r="GC837" s="12"/>
      <c r="GD837" s="12"/>
      <c r="GE837" s="12"/>
      <c r="GF837" s="12"/>
      <c r="GG837" s="12"/>
      <c r="GH837" s="12"/>
      <c r="GI837" s="12"/>
      <c r="GJ837" s="12"/>
      <c r="GK837" s="12"/>
      <c r="GL837" s="12"/>
      <c r="GM837" s="12"/>
      <c r="GN837" s="12"/>
      <c r="GO837" s="12"/>
      <c r="GP837" s="12"/>
      <c r="GQ837" s="12"/>
      <c r="GR837" s="12"/>
    </row>
    <row r="838" spans="1:203" x14ac:dyDescent="0.2">
      <c r="A838" s="79">
        <f t="shared" si="336"/>
        <v>43910</v>
      </c>
      <c r="B838" s="80">
        <f t="shared" ca="1" si="342"/>
        <v>1167.0078599999999</v>
      </c>
      <c r="C838" s="81">
        <f t="shared" si="337"/>
        <v>1000</v>
      </c>
      <c r="D838" s="82">
        <f ca="1">IF(A838&lt;$B$1,VLOOKUP(A838,[1]DI!$A$4:$B$15000,2,FALSE),0)</f>
        <v>3.6500000000000005E-2</v>
      </c>
      <c r="E838" s="81">
        <f t="shared" ca="1" si="343"/>
        <v>1.4227E-4</v>
      </c>
      <c r="F838" s="83">
        <f t="shared" si="331"/>
        <v>1.1679999999999999</v>
      </c>
      <c r="G838" s="84">
        <f t="shared" ca="1" si="332"/>
        <v>1.0001661713600001</v>
      </c>
      <c r="H838" s="81">
        <f ca="1">TRUNC(PRODUCT(G$10:G837),15)</f>
        <v>1.1670078603631899</v>
      </c>
      <c r="I838" s="81">
        <f t="shared" si="338"/>
        <v>1</v>
      </c>
      <c r="J838" s="81">
        <f t="shared" ca="1" si="333"/>
        <v>1.16700786</v>
      </c>
      <c r="K838" s="81">
        <f t="shared" ca="1" si="334"/>
        <v>167.00785999999999</v>
      </c>
      <c r="L838" s="85">
        <f>IF(VLOOKUP(A838,$U$12:$AD$125,8)=VLOOKUP(A837,$U$12:$AD$125,8),0,VLOOKUP(A838,U$12:$AD$125,8))</f>
        <v>0</v>
      </c>
      <c r="M838" s="86">
        <f>IF(L838&gt;0,VLOOKUP(L838,T$12:$AC$125,7),0)</f>
        <v>0</v>
      </c>
      <c r="N838" s="81">
        <f t="shared" si="339"/>
        <v>0</v>
      </c>
      <c r="O838" s="81">
        <f t="shared" ca="1" si="335"/>
        <v>167.00785999999999</v>
      </c>
      <c r="P838" s="87" t="str">
        <f t="shared" si="340"/>
        <v>J=</v>
      </c>
      <c r="Q838" s="88">
        <f t="shared" si="341"/>
        <v>44676</v>
      </c>
      <c r="R838" s="7"/>
      <c r="S838" s="7"/>
      <c r="T838" s="7"/>
      <c r="U838" s="7"/>
      <c r="V838" s="7"/>
      <c r="W838" s="7"/>
      <c r="X838" s="7"/>
      <c r="Y838" s="7"/>
      <c r="Z838" s="7"/>
      <c r="AA838" s="7"/>
      <c r="AB838" s="7"/>
      <c r="AC838" s="7"/>
      <c r="AD838" s="7"/>
      <c r="AE838" s="7"/>
      <c r="AF838" s="65">
        <f t="shared" si="355"/>
        <v>43726</v>
      </c>
      <c r="AG838" s="9">
        <f t="shared" ca="1" si="352"/>
        <v>1135.88004</v>
      </c>
      <c r="AH838" s="9">
        <f t="shared" si="352"/>
        <v>1000</v>
      </c>
      <c r="AI838" s="4">
        <f t="shared" ca="1" si="352"/>
        <v>5.8999999999999997E-2</v>
      </c>
      <c r="AJ838" s="10">
        <f t="shared" ca="1" si="352"/>
        <v>2.2751E-4</v>
      </c>
      <c r="AK838" s="4">
        <f t="shared" si="352"/>
        <v>1.1679999999999999</v>
      </c>
      <c r="AL838" s="65">
        <f t="shared" si="353"/>
        <v>43726</v>
      </c>
      <c r="AM838" s="10">
        <f t="shared" ca="1" si="354"/>
        <v>1.13588004</v>
      </c>
      <c r="AN838" s="9">
        <f t="shared" ca="1" si="354"/>
        <v>135.88004000000001</v>
      </c>
      <c r="AO838" s="7">
        <f t="shared" si="354"/>
        <v>0</v>
      </c>
      <c r="AP838" s="11">
        <f t="shared" si="354"/>
        <v>0</v>
      </c>
      <c r="AQ838" s="9">
        <f t="shared" si="354"/>
        <v>0</v>
      </c>
      <c r="AR838" s="8" t="str">
        <f t="shared" si="354"/>
        <v>J=</v>
      </c>
      <c r="AS838" s="65">
        <f t="shared" si="354"/>
        <v>44676</v>
      </c>
      <c r="AT838" s="12"/>
      <c r="AU838" s="12"/>
      <c r="AV838" s="22"/>
      <c r="AW838" s="12"/>
      <c r="AX838" s="12"/>
      <c r="AY838" s="12"/>
      <c r="AZ838" s="12"/>
      <c r="BA838" s="12"/>
      <c r="BB838" s="12"/>
      <c r="BC838" s="12"/>
      <c r="BD838" s="12"/>
      <c r="BE838" s="12"/>
      <c r="BF838" s="12"/>
      <c r="BG838" s="12"/>
      <c r="BH838" s="12"/>
      <c r="BI838" s="12"/>
      <c r="BJ838" s="12"/>
      <c r="BK838" s="12"/>
      <c r="BL838" s="12"/>
      <c r="BM838" s="12"/>
      <c r="BN838" s="12"/>
      <c r="BO838" s="12"/>
      <c r="BP838" s="12"/>
      <c r="BQ838" s="12"/>
      <c r="BR838" s="12"/>
      <c r="BS838" s="12"/>
      <c r="BT838" s="12"/>
      <c r="BU838" s="12"/>
      <c r="BV838" s="12"/>
      <c r="BW838" s="12"/>
      <c r="BX838" s="12"/>
      <c r="BY838" s="12"/>
      <c r="BZ838" s="12"/>
      <c r="CA838" s="12"/>
      <c r="CB838" s="12"/>
      <c r="CC838" s="12"/>
      <c r="CD838" s="12"/>
      <c r="CE838" s="12"/>
      <c r="CF838" s="12"/>
      <c r="CG838" s="12"/>
      <c r="CH838" s="12"/>
      <c r="CI838" s="12"/>
      <c r="CJ838" s="12"/>
      <c r="CK838" s="12"/>
      <c r="CL838" s="12"/>
      <c r="CM838" s="12"/>
      <c r="CN838" s="12"/>
      <c r="CO838" s="12"/>
      <c r="CP838" s="12"/>
      <c r="CQ838" s="12"/>
      <c r="CR838" s="12"/>
      <c r="CS838" s="12"/>
      <c r="CT838" s="12"/>
      <c r="CU838" s="12"/>
      <c r="CV838" s="12"/>
      <c r="CW838" s="12"/>
      <c r="CX838" s="12"/>
      <c r="CY838" s="12"/>
      <c r="CZ838" s="12"/>
      <c r="DA838" s="12"/>
      <c r="DB838" s="12"/>
      <c r="DC838" s="12"/>
      <c r="DD838" s="12"/>
      <c r="DE838" s="12"/>
      <c r="DF838" s="12"/>
      <c r="DG838" s="12"/>
      <c r="DH838" s="12"/>
      <c r="DI838" s="12"/>
      <c r="DJ838" s="12"/>
      <c r="DK838" s="12"/>
      <c r="DL838" s="12"/>
      <c r="DM838" s="12"/>
      <c r="DN838" s="12"/>
      <c r="DO838" s="12"/>
      <c r="DP838" s="12"/>
      <c r="DQ838" s="12"/>
      <c r="DR838" s="12"/>
      <c r="DS838" s="12"/>
      <c r="DT838" s="12"/>
      <c r="DU838" s="12"/>
      <c r="DV838" s="12"/>
      <c r="DW838" s="12"/>
      <c r="DX838" s="12"/>
      <c r="DY838" s="12"/>
      <c r="DZ838" s="12"/>
      <c r="EA838" s="12"/>
      <c r="EB838" s="12"/>
      <c r="EC838" s="12"/>
      <c r="ED838" s="12"/>
      <c r="EE838" s="12"/>
      <c r="EF838" s="12"/>
      <c r="EG838" s="12"/>
      <c r="EH838" s="12"/>
      <c r="EI838" s="12"/>
      <c r="EJ838" s="12"/>
      <c r="EK838" s="12"/>
      <c r="EL838" s="12"/>
      <c r="EM838" s="12"/>
      <c r="EN838" s="12"/>
      <c r="EO838" s="12"/>
      <c r="EP838" s="12"/>
      <c r="EQ838" s="12"/>
      <c r="ER838" s="12"/>
      <c r="ES838" s="12"/>
      <c r="ET838" s="12"/>
      <c r="EU838" s="12"/>
      <c r="EV838" s="12"/>
      <c r="EW838" s="12"/>
      <c r="EX838" s="12"/>
      <c r="EY838" s="12"/>
      <c r="EZ838" s="12"/>
      <c r="FA838" s="12"/>
      <c r="FB838" s="12"/>
      <c r="FC838" s="12"/>
      <c r="FD838" s="12"/>
      <c r="FE838" s="12"/>
      <c r="FF838" s="12"/>
      <c r="FG838" s="12"/>
      <c r="FH838" s="12"/>
      <c r="FI838" s="12"/>
      <c r="FJ838" s="12"/>
      <c r="FK838" s="12"/>
      <c r="FL838" s="12"/>
      <c r="FM838" s="12"/>
      <c r="FN838" s="12"/>
      <c r="FO838" s="12"/>
      <c r="FP838" s="12"/>
      <c r="FQ838" s="12"/>
      <c r="FR838" s="12"/>
      <c r="FS838" s="12"/>
      <c r="FT838" s="12"/>
      <c r="FU838" s="12"/>
      <c r="FV838" s="12"/>
      <c r="FW838" s="12"/>
      <c r="FX838" s="12"/>
      <c r="FY838" s="12"/>
      <c r="FZ838" s="12"/>
      <c r="GA838" s="12"/>
      <c r="GB838" s="12"/>
      <c r="GC838" s="12"/>
      <c r="GD838" s="12"/>
      <c r="GE838" s="12"/>
      <c r="GF838" s="12"/>
      <c r="GG838" s="12"/>
      <c r="GH838" s="12"/>
      <c r="GI838" s="12"/>
      <c r="GJ838" s="12"/>
      <c r="GK838" s="12"/>
      <c r="GL838" s="12"/>
      <c r="GM838" s="12"/>
      <c r="GN838" s="12"/>
      <c r="GO838" s="12"/>
      <c r="GP838" s="12"/>
      <c r="GQ838" s="12"/>
      <c r="GR838" s="12"/>
    </row>
    <row r="839" spans="1:203" x14ac:dyDescent="0.2">
      <c r="A839" s="79">
        <f t="shared" si="336"/>
        <v>43911</v>
      </c>
      <c r="B839" s="80">
        <f t="shared" ca="1" si="342"/>
        <v>1167.2017800000001</v>
      </c>
      <c r="C839" s="81">
        <f t="shared" si="337"/>
        <v>1000</v>
      </c>
      <c r="D839" s="82">
        <f ca="1">IF(A839&lt;$B$1,VLOOKUP(A839,[1]DI!$A$4:$B$15000,2,FALSE),0)</f>
        <v>0</v>
      </c>
      <c r="E839" s="81">
        <f t="shared" ca="1" si="343"/>
        <v>0</v>
      </c>
      <c r="F839" s="83">
        <f t="shared" si="331"/>
        <v>1.1679999999999999</v>
      </c>
      <c r="G839" s="84">
        <f t="shared" ca="1" si="332"/>
        <v>1</v>
      </c>
      <c r="H839" s="81">
        <f ca="1">TRUNC(PRODUCT(G$10:G838),15)</f>
        <v>1.1672017836464801</v>
      </c>
      <c r="I839" s="81">
        <f t="shared" si="338"/>
        <v>1</v>
      </c>
      <c r="J839" s="81">
        <f t="shared" ca="1" si="333"/>
        <v>1.1672017800000001</v>
      </c>
      <c r="K839" s="81">
        <f t="shared" ca="1" si="334"/>
        <v>167.20178000000001</v>
      </c>
      <c r="L839" s="85">
        <f>IF(VLOOKUP(A839,$U$12:$AD$125,8)=VLOOKUP(A838,$U$12:$AD$125,8),0,VLOOKUP(A839,U$12:$AD$125,8))</f>
        <v>0</v>
      </c>
      <c r="M839" s="86">
        <f>IF(L839&gt;0,VLOOKUP(L839,T$12:$AC$125,7),0)</f>
        <v>0</v>
      </c>
      <c r="N839" s="81">
        <f t="shared" si="339"/>
        <v>0</v>
      </c>
      <c r="O839" s="81">
        <f t="shared" ca="1" si="335"/>
        <v>167.20178000000001</v>
      </c>
      <c r="P839" s="87" t="str">
        <f t="shared" si="340"/>
        <v>J=</v>
      </c>
      <c r="Q839" s="88">
        <f t="shared" si="341"/>
        <v>44676</v>
      </c>
      <c r="R839" s="7"/>
      <c r="S839" s="7"/>
      <c r="T839" s="7"/>
      <c r="U839" s="7"/>
      <c r="V839" s="7"/>
      <c r="W839" s="7"/>
      <c r="X839" s="7"/>
      <c r="Y839" s="7"/>
      <c r="Z839" s="7"/>
      <c r="AA839" s="7"/>
      <c r="AB839" s="7"/>
      <c r="AC839" s="7"/>
      <c r="AD839" s="7"/>
      <c r="AE839" s="7"/>
      <c r="AF839" s="65">
        <f t="shared" si="355"/>
        <v>43727</v>
      </c>
      <c r="AG839" s="9">
        <f t="shared" ca="1" si="352"/>
        <v>1136.1818800000001</v>
      </c>
      <c r="AH839" s="9">
        <f t="shared" si="352"/>
        <v>1000</v>
      </c>
      <c r="AI839" s="4">
        <f t="shared" ca="1" si="352"/>
        <v>5.3999999999999999E-2</v>
      </c>
      <c r="AJ839" s="10">
        <f t="shared" ca="1" si="352"/>
        <v>2.0871999999999999E-4</v>
      </c>
      <c r="AK839" s="4">
        <f t="shared" si="352"/>
        <v>1.1679999999999999</v>
      </c>
      <c r="AL839" s="65">
        <f t="shared" si="353"/>
        <v>43727</v>
      </c>
      <c r="AM839" s="10">
        <f t="shared" ca="1" si="354"/>
        <v>1.1361818800000001</v>
      </c>
      <c r="AN839" s="9">
        <f t="shared" ca="1" si="354"/>
        <v>136.18188000000001</v>
      </c>
      <c r="AO839" s="7">
        <f t="shared" si="354"/>
        <v>0</v>
      </c>
      <c r="AP839" s="11">
        <f t="shared" si="354"/>
        <v>0</v>
      </c>
      <c r="AQ839" s="9">
        <f t="shared" si="354"/>
        <v>0</v>
      </c>
      <c r="AR839" s="8" t="str">
        <f t="shared" si="354"/>
        <v>J=</v>
      </c>
      <c r="AS839" s="65">
        <f t="shared" si="354"/>
        <v>44676</v>
      </c>
      <c r="AT839" s="12"/>
      <c r="AU839" s="12"/>
      <c r="AV839" s="22"/>
      <c r="AW839" s="12"/>
      <c r="AX839" s="12"/>
      <c r="AY839" s="12"/>
      <c r="AZ839" s="12"/>
      <c r="BA839" s="12"/>
      <c r="BB839" s="12"/>
      <c r="BC839" s="12"/>
      <c r="BD839" s="12"/>
      <c r="BE839" s="12"/>
      <c r="BF839" s="12"/>
      <c r="BG839" s="12"/>
      <c r="BH839" s="12"/>
      <c r="BI839" s="12"/>
      <c r="BJ839" s="12"/>
      <c r="BK839" s="12"/>
      <c r="BL839" s="12"/>
      <c r="BM839" s="12"/>
      <c r="BN839" s="12"/>
      <c r="BO839" s="12"/>
      <c r="BP839" s="12"/>
      <c r="BQ839" s="12"/>
      <c r="BR839" s="12"/>
      <c r="BS839" s="12"/>
      <c r="BT839" s="12"/>
      <c r="BU839" s="12"/>
      <c r="BV839" s="12"/>
      <c r="BW839" s="12"/>
      <c r="BX839" s="12"/>
      <c r="BY839" s="12"/>
      <c r="BZ839" s="12"/>
      <c r="CA839" s="12"/>
      <c r="CB839" s="12"/>
      <c r="CC839" s="12"/>
      <c r="CD839" s="12"/>
      <c r="CE839" s="12"/>
      <c r="CF839" s="12"/>
      <c r="CG839" s="12"/>
      <c r="CH839" s="12"/>
      <c r="CI839" s="12"/>
      <c r="CJ839" s="12"/>
      <c r="CK839" s="12"/>
      <c r="CL839" s="12"/>
      <c r="CM839" s="12"/>
      <c r="CN839" s="12"/>
      <c r="CO839" s="12"/>
      <c r="CP839" s="12"/>
      <c r="CQ839" s="12"/>
      <c r="CR839" s="12"/>
      <c r="CS839" s="12"/>
      <c r="CT839" s="12"/>
      <c r="CU839" s="12"/>
      <c r="CV839" s="12"/>
      <c r="CW839" s="12"/>
      <c r="CX839" s="12"/>
      <c r="CY839" s="12"/>
      <c r="CZ839" s="12"/>
      <c r="DA839" s="12"/>
      <c r="DB839" s="12"/>
      <c r="DC839" s="12"/>
      <c r="DD839" s="12"/>
      <c r="DE839" s="12"/>
      <c r="DF839" s="12"/>
      <c r="DG839" s="12"/>
      <c r="DH839" s="12"/>
      <c r="DI839" s="12"/>
      <c r="DJ839" s="12"/>
      <c r="DK839" s="12"/>
      <c r="DL839" s="12"/>
      <c r="DM839" s="12"/>
      <c r="DN839" s="12"/>
      <c r="DO839" s="12"/>
      <c r="DP839" s="12"/>
      <c r="DQ839" s="12"/>
      <c r="DR839" s="12"/>
      <c r="DS839" s="12"/>
      <c r="DT839" s="12"/>
      <c r="DU839" s="12"/>
      <c r="DV839" s="12"/>
      <c r="DW839" s="12"/>
      <c r="DX839" s="12"/>
      <c r="DY839" s="12"/>
      <c r="DZ839" s="12"/>
      <c r="EA839" s="12"/>
      <c r="EB839" s="12"/>
      <c r="EC839" s="12"/>
      <c r="ED839" s="12"/>
      <c r="EE839" s="12"/>
      <c r="EF839" s="12"/>
      <c r="EG839" s="12"/>
      <c r="EH839" s="12"/>
      <c r="EI839" s="12"/>
      <c r="EJ839" s="12"/>
      <c r="EK839" s="12"/>
      <c r="EL839" s="12"/>
      <c r="EM839" s="12"/>
      <c r="EN839" s="12"/>
      <c r="EO839" s="12"/>
      <c r="EP839" s="12"/>
      <c r="EQ839" s="12"/>
      <c r="ER839" s="12"/>
      <c r="ES839" s="12"/>
      <c r="ET839" s="12"/>
      <c r="EU839" s="12"/>
      <c r="EV839" s="12"/>
      <c r="EW839" s="12"/>
      <c r="EX839" s="12"/>
      <c r="EY839" s="12"/>
      <c r="EZ839" s="12"/>
      <c r="FA839" s="12"/>
      <c r="FB839" s="12"/>
      <c r="FC839" s="12"/>
      <c r="FD839" s="12"/>
      <c r="FE839" s="12"/>
      <c r="FF839" s="12"/>
      <c r="FG839" s="12"/>
      <c r="FH839" s="12"/>
      <c r="FI839" s="12"/>
      <c r="FJ839" s="12"/>
      <c r="FK839" s="12"/>
      <c r="FL839" s="12"/>
      <c r="FM839" s="12"/>
      <c r="FN839" s="12"/>
      <c r="FO839" s="12"/>
      <c r="FP839" s="12"/>
      <c r="FQ839" s="12"/>
      <c r="FR839" s="12"/>
      <c r="FS839" s="12"/>
      <c r="FT839" s="12"/>
      <c r="FU839" s="12"/>
      <c r="FV839" s="12"/>
      <c r="FW839" s="12"/>
      <c r="FX839" s="12"/>
      <c r="FY839" s="12"/>
      <c r="FZ839" s="12"/>
      <c r="GA839" s="12"/>
      <c r="GB839" s="12"/>
      <c r="GC839" s="12"/>
      <c r="GD839" s="12"/>
      <c r="GE839" s="12"/>
      <c r="GF839" s="12"/>
      <c r="GG839" s="12"/>
      <c r="GH839" s="12"/>
      <c r="GI839" s="12"/>
      <c r="GJ839" s="12"/>
      <c r="GK839" s="12"/>
      <c r="GL839" s="12"/>
      <c r="GM839" s="12"/>
      <c r="GN839" s="12"/>
      <c r="GO839" s="12"/>
      <c r="GP839" s="12"/>
      <c r="GQ839" s="12"/>
      <c r="GR839" s="12"/>
    </row>
    <row r="840" spans="1:203" x14ac:dyDescent="0.2">
      <c r="A840" s="79">
        <f t="shared" si="336"/>
        <v>43912</v>
      </c>
      <c r="B840" s="80">
        <f t="shared" ca="1" si="342"/>
        <v>1167.2017800000001</v>
      </c>
      <c r="C840" s="81">
        <f t="shared" si="337"/>
        <v>1000</v>
      </c>
      <c r="D840" s="82">
        <f ca="1">IF(A840&lt;$B$1,VLOOKUP(A840,[1]DI!$A$4:$B$15000,2,FALSE),0)</f>
        <v>0</v>
      </c>
      <c r="E840" s="81">
        <f t="shared" ca="1" si="343"/>
        <v>0</v>
      </c>
      <c r="F840" s="83">
        <f t="shared" si="331"/>
        <v>1.1679999999999999</v>
      </c>
      <c r="G840" s="84">
        <f t="shared" ca="1" si="332"/>
        <v>1</v>
      </c>
      <c r="H840" s="81">
        <f ca="1">TRUNC(PRODUCT(G$10:G839),15)</f>
        <v>1.1672017836464801</v>
      </c>
      <c r="I840" s="81">
        <f t="shared" si="338"/>
        <v>1</v>
      </c>
      <c r="J840" s="81">
        <f t="shared" ca="1" si="333"/>
        <v>1.1672017800000001</v>
      </c>
      <c r="K840" s="81">
        <f t="shared" ca="1" si="334"/>
        <v>167.20178000000001</v>
      </c>
      <c r="L840" s="85">
        <f>IF(VLOOKUP(A840,$U$12:$AD$125,8)=VLOOKUP(A839,$U$12:$AD$125,8),0,VLOOKUP(A840,U$12:$AD$125,8))</f>
        <v>0</v>
      </c>
      <c r="M840" s="86">
        <f>IF(L840&gt;0,VLOOKUP(L840,T$12:$AC$125,7),0)</f>
        <v>0</v>
      </c>
      <c r="N840" s="81">
        <f t="shared" si="339"/>
        <v>0</v>
      </c>
      <c r="O840" s="81">
        <f t="shared" ca="1" si="335"/>
        <v>167.20178000000001</v>
      </c>
      <c r="P840" s="87" t="str">
        <f t="shared" si="340"/>
        <v>J=</v>
      </c>
      <c r="Q840" s="88">
        <f t="shared" si="341"/>
        <v>44676</v>
      </c>
      <c r="R840" s="7"/>
      <c r="S840" s="7"/>
      <c r="T840" s="7"/>
      <c r="U840" s="7"/>
      <c r="V840" s="7"/>
      <c r="W840" s="7"/>
      <c r="X840" s="7"/>
      <c r="Y840" s="7"/>
      <c r="Z840" s="7"/>
      <c r="AA840" s="7"/>
      <c r="AB840" s="7"/>
      <c r="AC840" s="7"/>
      <c r="AD840" s="7"/>
      <c r="AE840" s="7"/>
      <c r="AF840" s="65">
        <f t="shared" si="355"/>
        <v>43728</v>
      </c>
      <c r="AG840" s="9">
        <f t="shared" ref="AG840:AK853" ca="1" si="356">VLOOKUP($AF840,$A$10:$Q$3625,(AG$1)+1)</f>
        <v>1136.4588699999999</v>
      </c>
      <c r="AH840" s="9">
        <f t="shared" si="356"/>
        <v>1000</v>
      </c>
      <c r="AI840" s="4">
        <f t="shared" ca="1" si="356"/>
        <v>5.3999999999999999E-2</v>
      </c>
      <c r="AJ840" s="10">
        <f t="shared" ca="1" si="356"/>
        <v>2.0871999999999999E-4</v>
      </c>
      <c r="AK840" s="4">
        <f t="shared" si="356"/>
        <v>1.1679999999999999</v>
      </c>
      <c r="AL840" s="65">
        <f t="shared" si="353"/>
        <v>43728</v>
      </c>
      <c r="AM840" s="10">
        <f t="shared" ref="AM840:AS853" ca="1" si="357">VLOOKUP($AF840,$A$10:$Q$3625,(AM$1)+1)</f>
        <v>1.13645887</v>
      </c>
      <c r="AN840" s="9">
        <f t="shared" ca="1" si="357"/>
        <v>136.45886999999999</v>
      </c>
      <c r="AO840" s="7">
        <f t="shared" si="357"/>
        <v>0</v>
      </c>
      <c r="AP840" s="11">
        <f t="shared" si="357"/>
        <v>0</v>
      </c>
      <c r="AQ840" s="9">
        <f t="shared" si="357"/>
        <v>0</v>
      </c>
      <c r="AR840" s="8" t="str">
        <f t="shared" si="357"/>
        <v>J=</v>
      </c>
      <c r="AS840" s="65">
        <f t="shared" si="357"/>
        <v>44676</v>
      </c>
      <c r="AT840" s="12"/>
      <c r="AU840" s="12"/>
      <c r="AV840" s="22"/>
      <c r="AW840" s="12"/>
      <c r="AX840" s="12"/>
      <c r="AY840" s="12"/>
      <c r="AZ840" s="12"/>
      <c r="BA840" s="12"/>
      <c r="BB840" s="12"/>
      <c r="BC840" s="12"/>
      <c r="BD840" s="12"/>
      <c r="BE840" s="12"/>
      <c r="BF840" s="12"/>
      <c r="BG840" s="12"/>
      <c r="BH840" s="12"/>
      <c r="BI840" s="12"/>
      <c r="BJ840" s="12"/>
      <c r="BK840" s="12"/>
      <c r="BL840" s="12"/>
      <c r="BM840" s="12"/>
      <c r="BN840" s="12"/>
      <c r="BO840" s="12"/>
      <c r="BP840" s="12"/>
      <c r="BQ840" s="12"/>
      <c r="BR840" s="12"/>
      <c r="BS840" s="12"/>
      <c r="BT840" s="12"/>
      <c r="BU840" s="12"/>
      <c r="BV840" s="12"/>
      <c r="BW840" s="12"/>
      <c r="BX840" s="12"/>
      <c r="BY840" s="12"/>
      <c r="BZ840" s="12"/>
      <c r="CA840" s="12"/>
      <c r="CB840" s="12"/>
      <c r="CC840" s="12"/>
      <c r="CD840" s="12"/>
      <c r="CE840" s="12"/>
      <c r="CF840" s="12"/>
      <c r="CG840" s="12"/>
      <c r="CH840" s="12"/>
      <c r="CI840" s="12"/>
      <c r="CJ840" s="12"/>
      <c r="CK840" s="12"/>
      <c r="CL840" s="12"/>
      <c r="CM840" s="12"/>
      <c r="CN840" s="12"/>
      <c r="CO840" s="12"/>
      <c r="CP840" s="12"/>
      <c r="CQ840" s="12"/>
      <c r="CR840" s="12"/>
      <c r="CS840" s="12"/>
      <c r="CT840" s="12"/>
      <c r="CU840" s="12"/>
      <c r="CV840" s="12"/>
      <c r="CW840" s="12"/>
      <c r="CX840" s="12"/>
      <c r="CY840" s="12"/>
      <c r="CZ840" s="12"/>
      <c r="DA840" s="12"/>
      <c r="DB840" s="12"/>
      <c r="DC840" s="12"/>
      <c r="DD840" s="12"/>
      <c r="DE840" s="12"/>
      <c r="DF840" s="12"/>
      <c r="DG840" s="12"/>
      <c r="DH840" s="12"/>
      <c r="DI840" s="12"/>
      <c r="DJ840" s="12"/>
      <c r="DK840" s="12"/>
      <c r="DL840" s="12"/>
      <c r="DM840" s="12"/>
      <c r="DN840" s="12"/>
      <c r="DO840" s="12"/>
      <c r="DP840" s="12"/>
      <c r="DQ840" s="12"/>
      <c r="DR840" s="12"/>
      <c r="DS840" s="12"/>
      <c r="DT840" s="12"/>
      <c r="DU840" s="12"/>
      <c r="DV840" s="12"/>
      <c r="DW840" s="12"/>
      <c r="DX840" s="12"/>
      <c r="DY840" s="12"/>
      <c r="DZ840" s="12"/>
      <c r="EA840" s="12"/>
      <c r="EB840" s="12"/>
      <c r="EC840" s="12"/>
      <c r="ED840" s="12"/>
      <c r="EE840" s="12"/>
      <c r="EF840" s="12"/>
      <c r="EG840" s="12"/>
      <c r="EH840" s="12"/>
      <c r="EI840" s="12"/>
      <c r="EJ840" s="12"/>
      <c r="EK840" s="12"/>
      <c r="EL840" s="12"/>
      <c r="EM840" s="12"/>
      <c r="EN840" s="12"/>
      <c r="EO840" s="12"/>
      <c r="EP840" s="12"/>
      <c r="EQ840" s="12"/>
      <c r="ER840" s="12"/>
      <c r="ES840" s="12"/>
      <c r="ET840" s="12"/>
      <c r="EU840" s="12"/>
      <c r="EV840" s="12"/>
      <c r="EW840" s="12"/>
      <c r="EX840" s="12"/>
      <c r="EY840" s="12"/>
      <c r="EZ840" s="12"/>
      <c r="FA840" s="12"/>
      <c r="FB840" s="12"/>
      <c r="FC840" s="12"/>
      <c r="FD840" s="12"/>
      <c r="FE840" s="12"/>
      <c r="FF840" s="12"/>
      <c r="FG840" s="12"/>
      <c r="FH840" s="12"/>
      <c r="FI840" s="12"/>
      <c r="FJ840" s="12"/>
      <c r="FK840" s="12"/>
      <c r="FL840" s="12"/>
      <c r="FM840" s="12"/>
      <c r="FN840" s="12"/>
      <c r="FO840" s="12"/>
      <c r="FP840" s="12"/>
      <c r="FQ840" s="12"/>
      <c r="FR840" s="12"/>
      <c r="FS840" s="12"/>
      <c r="FT840" s="12"/>
      <c r="FU840" s="12"/>
      <c r="FV840" s="12"/>
      <c r="FW840" s="12"/>
      <c r="FX840" s="12"/>
      <c r="FY840" s="12"/>
      <c r="FZ840" s="12"/>
      <c r="GA840" s="12"/>
      <c r="GB840" s="12"/>
      <c r="GC840" s="12"/>
      <c r="GD840" s="12"/>
      <c r="GE840" s="12"/>
      <c r="GF840" s="12"/>
      <c r="GG840" s="12"/>
      <c r="GH840" s="12"/>
      <c r="GI840" s="12"/>
      <c r="GJ840" s="12"/>
      <c r="GK840" s="12"/>
      <c r="GL840" s="12"/>
      <c r="GM840" s="12"/>
      <c r="GN840" s="12"/>
      <c r="GO840" s="12"/>
      <c r="GP840" s="12"/>
      <c r="GQ840" s="12"/>
      <c r="GR840" s="12"/>
    </row>
    <row r="841" spans="1:203" x14ac:dyDescent="0.2">
      <c r="A841" s="79">
        <f t="shared" si="336"/>
        <v>43913</v>
      </c>
      <c r="B841" s="80">
        <f t="shared" ca="1" si="342"/>
        <v>1167.2017800000001</v>
      </c>
      <c r="C841" s="81">
        <f t="shared" si="337"/>
        <v>1000</v>
      </c>
      <c r="D841" s="82">
        <f ca="1">IF(A841&lt;$B$1,VLOOKUP(A841,[1]DI!$A$4:$B$15000,2,FALSE),0)</f>
        <v>3.6500000000000005E-2</v>
      </c>
      <c r="E841" s="81">
        <f t="shared" ca="1" si="343"/>
        <v>1.4227E-4</v>
      </c>
      <c r="F841" s="83">
        <f t="shared" si="331"/>
        <v>1.1679999999999999</v>
      </c>
      <c r="G841" s="84">
        <f t="shared" ca="1" si="332"/>
        <v>1.0001661713600001</v>
      </c>
      <c r="H841" s="81">
        <f ca="1">TRUNC(PRODUCT(G$10:G840),15)</f>
        <v>1.1672017836464801</v>
      </c>
      <c r="I841" s="81">
        <f t="shared" si="338"/>
        <v>1</v>
      </c>
      <c r="J841" s="81">
        <f t="shared" ca="1" si="333"/>
        <v>1.1672017800000001</v>
      </c>
      <c r="K841" s="81">
        <f t="shared" ca="1" si="334"/>
        <v>167.20178000000001</v>
      </c>
      <c r="L841" s="85">
        <f>IF(VLOOKUP(A841,$U$12:$AD$125,8)=VLOOKUP(A840,$U$12:$AD$125,8),0,VLOOKUP(A841,U$12:$AD$125,8))</f>
        <v>0</v>
      </c>
      <c r="M841" s="86">
        <f>IF(L841&gt;0,VLOOKUP(L841,T$12:$AC$125,7),0)</f>
        <v>0</v>
      </c>
      <c r="N841" s="81">
        <f t="shared" si="339"/>
        <v>0</v>
      </c>
      <c r="O841" s="81">
        <f t="shared" ca="1" si="335"/>
        <v>167.20178000000001</v>
      </c>
      <c r="P841" s="87" t="str">
        <f t="shared" si="340"/>
        <v>J=</v>
      </c>
      <c r="Q841" s="88">
        <f t="shared" si="341"/>
        <v>44676</v>
      </c>
      <c r="R841" s="7"/>
      <c r="S841" s="7"/>
      <c r="T841" s="7"/>
      <c r="U841" s="7"/>
      <c r="V841" s="7"/>
      <c r="W841" s="7"/>
      <c r="X841" s="7"/>
      <c r="Y841" s="7"/>
      <c r="Z841" s="7"/>
      <c r="AA841" s="7"/>
      <c r="AB841" s="7"/>
      <c r="AC841" s="7"/>
      <c r="AD841" s="7"/>
      <c r="AE841" s="7"/>
      <c r="AF841" s="65">
        <f t="shared" si="355"/>
        <v>43729</v>
      </c>
      <c r="AG841" s="9">
        <f t="shared" ca="1" si="356"/>
        <v>1136.7359200000001</v>
      </c>
      <c r="AH841" s="9">
        <f t="shared" si="356"/>
        <v>1000</v>
      </c>
      <c r="AI841" s="4">
        <f t="shared" ca="1" si="356"/>
        <v>0</v>
      </c>
      <c r="AJ841" s="10">
        <f t="shared" ca="1" si="356"/>
        <v>0</v>
      </c>
      <c r="AK841" s="4">
        <f t="shared" si="356"/>
        <v>1.1679999999999999</v>
      </c>
      <c r="AL841" s="65">
        <f t="shared" si="353"/>
        <v>43729</v>
      </c>
      <c r="AM841" s="10">
        <f t="shared" ca="1" si="357"/>
        <v>1.13673592</v>
      </c>
      <c r="AN841" s="9">
        <f t="shared" ca="1" si="357"/>
        <v>136.73591999999999</v>
      </c>
      <c r="AO841" s="7">
        <f t="shared" si="357"/>
        <v>0</v>
      </c>
      <c r="AP841" s="11">
        <f t="shared" si="357"/>
        <v>0</v>
      </c>
      <c r="AQ841" s="9">
        <f t="shared" si="357"/>
        <v>0</v>
      </c>
      <c r="AR841" s="8" t="str">
        <f t="shared" si="357"/>
        <v>J=</v>
      </c>
      <c r="AS841" s="65">
        <f t="shared" si="357"/>
        <v>44676</v>
      </c>
      <c r="AT841" s="12"/>
      <c r="AU841" s="12"/>
      <c r="AV841" s="22"/>
      <c r="AW841" s="12"/>
      <c r="AX841" s="12"/>
      <c r="AY841" s="12"/>
      <c r="AZ841" s="12"/>
      <c r="BA841" s="12"/>
      <c r="BB841" s="12"/>
      <c r="BC841" s="12"/>
      <c r="BD841" s="12"/>
      <c r="BE841" s="12"/>
      <c r="BF841" s="12"/>
      <c r="BG841" s="12"/>
      <c r="BH841" s="12"/>
      <c r="BI841" s="12"/>
      <c r="BJ841" s="12"/>
      <c r="BK841" s="12"/>
      <c r="BL841" s="12"/>
      <c r="BM841" s="12"/>
      <c r="BN841" s="12"/>
      <c r="BO841" s="12"/>
      <c r="BP841" s="12"/>
      <c r="BQ841" s="12"/>
      <c r="BR841" s="12"/>
      <c r="BS841" s="12"/>
      <c r="BT841" s="12"/>
      <c r="BU841" s="12"/>
      <c r="BV841" s="12"/>
      <c r="BW841" s="12"/>
      <c r="BX841" s="12"/>
      <c r="BY841" s="12"/>
      <c r="BZ841" s="12"/>
      <c r="CA841" s="12"/>
      <c r="CB841" s="12"/>
      <c r="CC841" s="12"/>
      <c r="CD841" s="12"/>
      <c r="CE841" s="12"/>
      <c r="CF841" s="12"/>
      <c r="CG841" s="12"/>
      <c r="CH841" s="12"/>
      <c r="CI841" s="12"/>
      <c r="CJ841" s="12"/>
      <c r="CK841" s="12"/>
      <c r="CL841" s="12"/>
      <c r="CM841" s="12"/>
      <c r="CN841" s="12"/>
      <c r="CO841" s="12"/>
      <c r="CP841" s="12"/>
      <c r="CQ841" s="12"/>
      <c r="CR841" s="12"/>
      <c r="CS841" s="12"/>
      <c r="CT841" s="12"/>
      <c r="CU841" s="12"/>
      <c r="CV841" s="12"/>
      <c r="CW841" s="12"/>
      <c r="CX841" s="12"/>
      <c r="CY841" s="12"/>
      <c r="CZ841" s="12"/>
      <c r="DA841" s="12"/>
      <c r="DB841" s="12"/>
      <c r="DC841" s="12"/>
      <c r="DD841" s="12"/>
      <c r="DE841" s="12"/>
      <c r="DF841" s="12"/>
      <c r="DG841" s="12"/>
      <c r="DH841" s="12"/>
      <c r="DI841" s="12"/>
      <c r="DJ841" s="12"/>
      <c r="DK841" s="12"/>
      <c r="DL841" s="12"/>
      <c r="DM841" s="12"/>
      <c r="DN841" s="12"/>
      <c r="DO841" s="12"/>
      <c r="DP841" s="12"/>
      <c r="DQ841" s="12"/>
      <c r="DR841" s="12"/>
      <c r="DS841" s="12"/>
      <c r="DT841" s="12"/>
      <c r="DU841" s="12"/>
      <c r="DV841" s="12"/>
      <c r="DW841" s="12"/>
      <c r="DX841" s="12"/>
      <c r="DY841" s="12"/>
      <c r="DZ841" s="12"/>
      <c r="EA841" s="12"/>
      <c r="EB841" s="12"/>
      <c r="EC841" s="12"/>
      <c r="ED841" s="12"/>
      <c r="EE841" s="12"/>
      <c r="EF841" s="12"/>
      <c r="EG841" s="12"/>
      <c r="EH841" s="12"/>
      <c r="EI841" s="12"/>
      <c r="EJ841" s="12"/>
      <c r="EK841" s="12"/>
      <c r="EL841" s="12"/>
      <c r="EM841" s="12"/>
      <c r="EN841" s="12"/>
      <c r="EO841" s="12"/>
      <c r="EP841" s="12"/>
      <c r="EQ841" s="12"/>
      <c r="ER841" s="12"/>
      <c r="ES841" s="12"/>
      <c r="ET841" s="12"/>
      <c r="EU841" s="12"/>
      <c r="EV841" s="12"/>
      <c r="EW841" s="12"/>
      <c r="EX841" s="12"/>
      <c r="EY841" s="12"/>
      <c r="EZ841" s="12"/>
      <c r="FA841" s="12"/>
      <c r="FB841" s="12"/>
      <c r="FC841" s="12"/>
      <c r="FD841" s="12"/>
      <c r="FE841" s="12"/>
      <c r="FF841" s="12"/>
      <c r="FG841" s="12"/>
      <c r="FH841" s="12"/>
      <c r="FI841" s="12"/>
      <c r="FJ841" s="12"/>
      <c r="FK841" s="12"/>
      <c r="FL841" s="12"/>
      <c r="FM841" s="12"/>
      <c r="FN841" s="12"/>
      <c r="FO841" s="12"/>
      <c r="FP841" s="12"/>
      <c r="FQ841" s="12"/>
      <c r="FR841" s="12"/>
      <c r="FS841" s="12"/>
      <c r="FT841" s="12"/>
      <c r="FU841" s="12"/>
      <c r="FV841" s="12"/>
      <c r="FW841" s="12"/>
      <c r="FX841" s="12"/>
      <c r="FY841" s="12"/>
      <c r="FZ841" s="12"/>
      <c r="GA841" s="12"/>
      <c r="GB841" s="12"/>
      <c r="GC841" s="12"/>
      <c r="GD841" s="12"/>
      <c r="GE841" s="12"/>
      <c r="GF841" s="12"/>
      <c r="GG841" s="12"/>
      <c r="GH841" s="12"/>
      <c r="GI841" s="12"/>
      <c r="GJ841" s="12"/>
      <c r="GK841" s="12"/>
      <c r="GL841" s="12"/>
      <c r="GM841" s="12"/>
      <c r="GN841" s="12"/>
      <c r="GO841" s="12"/>
      <c r="GP841" s="12"/>
      <c r="GQ841" s="12"/>
      <c r="GR841" s="12"/>
    </row>
    <row r="842" spans="1:203" x14ac:dyDescent="0.2">
      <c r="A842" s="79">
        <f t="shared" si="336"/>
        <v>43914</v>
      </c>
      <c r="B842" s="80">
        <f t="shared" ca="1" si="342"/>
        <v>1167.3957399999999</v>
      </c>
      <c r="C842" s="81">
        <f t="shared" si="337"/>
        <v>1000</v>
      </c>
      <c r="D842" s="82">
        <f ca="1">IF(A842&lt;$B$1,VLOOKUP(A842,[1]DI!$A$4:$B$15000,2,FALSE),0)</f>
        <v>3.6500000000000005E-2</v>
      </c>
      <c r="E842" s="81">
        <f t="shared" ca="1" si="343"/>
        <v>1.4227E-4</v>
      </c>
      <c r="F842" s="83">
        <f t="shared" ref="F842:F905" si="358">IF(A842&gt;$H$2,$I$3,$I$2)</f>
        <v>1.1679999999999999</v>
      </c>
      <c r="G842" s="84">
        <f t="shared" ref="G842:G905" ca="1" si="359">TRUNC((1+(E842*F842)),15)</f>
        <v>1.0001661713600001</v>
      </c>
      <c r="H842" s="81">
        <f ca="1">TRUNC(PRODUCT(G$10:G841),15)</f>
        <v>1.16739573915426</v>
      </c>
      <c r="I842" s="81">
        <f t="shared" si="338"/>
        <v>1</v>
      </c>
      <c r="J842" s="81">
        <f t="shared" ref="J842:J905" ca="1" si="360">ROUND(TRUNC(H842/I842,15),8)</f>
        <v>1.1673957399999999</v>
      </c>
      <c r="K842" s="81">
        <f t="shared" ref="K842:K905" ca="1" si="361">TRUNC((C842*(J842-1)),8)</f>
        <v>167.39573999999999</v>
      </c>
      <c r="L842" s="85">
        <f>IF(VLOOKUP(A842,$U$12:$AD$125,8)=VLOOKUP(A841,$U$12:$AD$125,8),0,VLOOKUP(A842,U$12:$AD$125,8))</f>
        <v>0</v>
      </c>
      <c r="M842" s="86">
        <f>IF(L842&gt;0,VLOOKUP(L842,T$12:$AC$125,7),0)</f>
        <v>0</v>
      </c>
      <c r="N842" s="81">
        <f t="shared" si="339"/>
        <v>0</v>
      </c>
      <c r="O842" s="81">
        <f t="shared" ref="O842:O905" ca="1" si="362">(K842+N842)</f>
        <v>167.39573999999999</v>
      </c>
      <c r="P842" s="87" t="str">
        <f t="shared" si="340"/>
        <v>J=</v>
      </c>
      <c r="Q842" s="88">
        <f t="shared" si="341"/>
        <v>44676</v>
      </c>
      <c r="R842" s="7"/>
      <c r="S842" s="7"/>
      <c r="T842" s="7"/>
      <c r="U842" s="7"/>
      <c r="V842" s="7"/>
      <c r="W842" s="7"/>
      <c r="X842" s="7"/>
      <c r="Y842" s="7"/>
      <c r="Z842" s="7"/>
      <c r="AA842" s="7"/>
      <c r="AB842" s="7"/>
      <c r="AC842" s="7"/>
      <c r="AD842" s="7"/>
      <c r="AE842" s="7"/>
      <c r="AF842" s="65">
        <f t="shared" si="355"/>
        <v>43730</v>
      </c>
      <c r="AG842" s="9">
        <f t="shared" ca="1" si="356"/>
        <v>1136.7359200000001</v>
      </c>
      <c r="AH842" s="9">
        <f t="shared" si="356"/>
        <v>1000</v>
      </c>
      <c r="AI842" s="4">
        <f t="shared" ca="1" si="356"/>
        <v>0</v>
      </c>
      <c r="AJ842" s="10">
        <f t="shared" ca="1" si="356"/>
        <v>0</v>
      </c>
      <c r="AK842" s="4">
        <f t="shared" si="356"/>
        <v>1.1679999999999999</v>
      </c>
      <c r="AL842" s="65">
        <f t="shared" si="353"/>
        <v>43730</v>
      </c>
      <c r="AM842" s="10">
        <f t="shared" ca="1" si="357"/>
        <v>1.13673592</v>
      </c>
      <c r="AN842" s="9">
        <f t="shared" ca="1" si="357"/>
        <v>136.73591999999999</v>
      </c>
      <c r="AO842" s="7">
        <f t="shared" si="357"/>
        <v>0</v>
      </c>
      <c r="AP842" s="11">
        <f t="shared" si="357"/>
        <v>0</v>
      </c>
      <c r="AQ842" s="9">
        <f t="shared" si="357"/>
        <v>0</v>
      </c>
      <c r="AR842" s="8" t="str">
        <f t="shared" si="357"/>
        <v>J=</v>
      </c>
      <c r="AS842" s="65">
        <f t="shared" si="357"/>
        <v>44676</v>
      </c>
      <c r="AT842" s="12"/>
      <c r="AU842" s="12"/>
      <c r="AV842" s="22"/>
      <c r="AW842" s="12"/>
      <c r="AX842" s="12"/>
      <c r="AY842" s="12"/>
      <c r="AZ842" s="12"/>
      <c r="BA842" s="12"/>
      <c r="BB842" s="12"/>
      <c r="BC842" s="12"/>
      <c r="BD842" s="12"/>
      <c r="BE842" s="12"/>
      <c r="BF842" s="12"/>
      <c r="BG842" s="12"/>
      <c r="BH842" s="12"/>
      <c r="BI842" s="12"/>
      <c r="BJ842" s="12"/>
      <c r="BK842" s="12"/>
      <c r="BL842" s="12"/>
      <c r="BM842" s="12"/>
      <c r="BN842" s="12"/>
      <c r="BO842" s="12"/>
      <c r="BP842" s="12"/>
      <c r="BQ842" s="12"/>
      <c r="BR842" s="12"/>
      <c r="BS842" s="12"/>
      <c r="BT842" s="12"/>
      <c r="BU842" s="12"/>
      <c r="BV842" s="12"/>
      <c r="BW842" s="12"/>
      <c r="BX842" s="12"/>
      <c r="BY842" s="12"/>
      <c r="BZ842" s="12"/>
      <c r="CA842" s="12"/>
      <c r="CB842" s="12"/>
      <c r="CC842" s="12"/>
      <c r="CD842" s="12"/>
      <c r="CE842" s="12"/>
      <c r="CF842" s="12"/>
      <c r="CG842" s="12"/>
      <c r="CH842" s="12"/>
      <c r="CI842" s="12"/>
      <c r="CJ842" s="12"/>
      <c r="CK842" s="12"/>
      <c r="CL842" s="12"/>
      <c r="CM842" s="12"/>
      <c r="CN842" s="12"/>
      <c r="CO842" s="12"/>
      <c r="CP842" s="12"/>
      <c r="CQ842" s="12"/>
      <c r="CR842" s="12"/>
      <c r="CS842" s="12"/>
      <c r="CT842" s="12"/>
      <c r="CU842" s="12"/>
      <c r="CV842" s="12"/>
      <c r="CW842" s="12"/>
      <c r="CX842" s="12"/>
      <c r="CY842" s="12"/>
      <c r="CZ842" s="12"/>
      <c r="DA842" s="12"/>
      <c r="DB842" s="12"/>
      <c r="DC842" s="12"/>
      <c r="DD842" s="12"/>
      <c r="DE842" s="12"/>
      <c r="DF842" s="12"/>
      <c r="DG842" s="12"/>
      <c r="DH842" s="12"/>
      <c r="DI842" s="12"/>
      <c r="DJ842" s="12"/>
      <c r="DK842" s="12"/>
      <c r="DL842" s="12"/>
      <c r="DM842" s="12"/>
      <c r="DN842" s="12"/>
      <c r="DO842" s="12"/>
      <c r="DP842" s="12"/>
      <c r="DQ842" s="12"/>
      <c r="DR842" s="12"/>
      <c r="DS842" s="12"/>
      <c r="DT842" s="12"/>
      <c r="DU842" s="12"/>
      <c r="DV842" s="12"/>
      <c r="DW842" s="12"/>
      <c r="DX842" s="12"/>
      <c r="DY842" s="12"/>
      <c r="DZ842" s="12"/>
      <c r="EA842" s="12"/>
      <c r="EB842" s="12"/>
      <c r="EC842" s="12"/>
      <c r="ED842" s="12"/>
      <c r="EE842" s="12"/>
      <c r="EF842" s="12"/>
      <c r="EG842" s="12"/>
      <c r="EH842" s="12"/>
      <c r="EI842" s="12"/>
      <c r="EJ842" s="12"/>
      <c r="EK842" s="12"/>
      <c r="EL842" s="12"/>
      <c r="EM842" s="12"/>
      <c r="EN842" s="12"/>
      <c r="EO842" s="12"/>
      <c r="EP842" s="12"/>
      <c r="EQ842" s="12"/>
      <c r="ER842" s="12"/>
      <c r="ES842" s="12"/>
      <c r="ET842" s="12"/>
      <c r="EU842" s="12"/>
      <c r="EV842" s="12"/>
      <c r="EW842" s="12"/>
      <c r="EX842" s="12"/>
      <c r="EY842" s="12"/>
      <c r="EZ842" s="12"/>
      <c r="FA842" s="12"/>
      <c r="FB842" s="12"/>
      <c r="FC842" s="12"/>
      <c r="FD842" s="12"/>
      <c r="FE842" s="12"/>
      <c r="FF842" s="12"/>
      <c r="FG842" s="12"/>
      <c r="FH842" s="12"/>
      <c r="FI842" s="12"/>
      <c r="FJ842" s="12"/>
      <c r="FK842" s="12"/>
      <c r="FL842" s="12"/>
      <c r="FM842" s="12"/>
      <c r="FN842" s="12"/>
      <c r="FO842" s="12"/>
      <c r="FP842" s="12"/>
      <c r="FQ842" s="12"/>
      <c r="FR842" s="12"/>
      <c r="FS842" s="12"/>
      <c r="FT842" s="12"/>
      <c r="FU842" s="12"/>
      <c r="FV842" s="12"/>
      <c r="FW842" s="12"/>
      <c r="FX842" s="12"/>
      <c r="FY842" s="12"/>
      <c r="FZ842" s="12"/>
      <c r="GA842" s="12"/>
      <c r="GB842" s="12"/>
      <c r="GC842" s="12"/>
      <c r="GD842" s="12"/>
      <c r="GE842" s="12"/>
      <c r="GF842" s="12"/>
      <c r="GG842" s="12"/>
      <c r="GH842" s="12"/>
      <c r="GI842" s="12"/>
      <c r="GJ842" s="12"/>
      <c r="GK842" s="12"/>
      <c r="GL842" s="12"/>
      <c r="GM842" s="12"/>
      <c r="GN842" s="12"/>
      <c r="GO842" s="12"/>
      <c r="GP842" s="12"/>
      <c r="GQ842" s="12"/>
      <c r="GR842" s="12"/>
    </row>
    <row r="843" spans="1:203" x14ac:dyDescent="0.2">
      <c r="A843" s="79">
        <f t="shared" ref="A843:A906" si="363">(A842+1)</f>
        <v>43915</v>
      </c>
      <c r="B843" s="80">
        <f t="shared" ca="1" si="342"/>
        <v>1167.5897299999999</v>
      </c>
      <c r="C843" s="81">
        <f t="shared" ref="C843:C906" si="364">TRUNC(C842-N842,8)</f>
        <v>1000</v>
      </c>
      <c r="D843" s="82">
        <f ca="1">IF(A843&lt;$B$1,VLOOKUP(A843,[1]DI!$A$4:$B$15000,2,FALSE),0)</f>
        <v>3.6500000000000005E-2</v>
      </c>
      <c r="E843" s="81">
        <f t="shared" ca="1" si="343"/>
        <v>1.4227E-4</v>
      </c>
      <c r="F843" s="83">
        <f t="shared" si="358"/>
        <v>1.1679999999999999</v>
      </c>
      <c r="G843" s="84">
        <f t="shared" ca="1" si="359"/>
        <v>1.0001661713600001</v>
      </c>
      <c r="H843" s="81">
        <f ca="1">TRUNC(PRODUCT(G$10:G842),15)</f>
        <v>1.1675897268919</v>
      </c>
      <c r="I843" s="81">
        <f t="shared" ref="I843:I906" si="365">IF(OR(L842&gt;0,L842="E"),H842,I842)</f>
        <v>1</v>
      </c>
      <c r="J843" s="81">
        <f t="shared" ca="1" si="360"/>
        <v>1.16758973</v>
      </c>
      <c r="K843" s="81">
        <f t="shared" ca="1" si="361"/>
        <v>167.58973</v>
      </c>
      <c r="L843" s="85">
        <f>IF(VLOOKUP(A843,$U$12:$AD$125,8)=VLOOKUP(A842,$U$12:$AD$125,8),0,VLOOKUP(A843,U$12:$AD$125,8))</f>
        <v>0</v>
      </c>
      <c r="M843" s="86">
        <f>IF(L843&gt;0,VLOOKUP(L843,T$12:$AC$125,7),0)</f>
        <v>0</v>
      </c>
      <c r="N843" s="81">
        <f t="shared" ref="N843:N906" si="366">IF(M843&gt;0,(C843*M843),0)</f>
        <v>0</v>
      </c>
      <c r="O843" s="81">
        <f t="shared" ca="1" si="362"/>
        <v>167.58973</v>
      </c>
      <c r="P843" s="87" t="str">
        <f t="shared" ref="P843:P906" si="367">IF(L842&gt;0,VLOOKUP(A842,$U$12:$AD$125,9),P842)</f>
        <v>J=</v>
      </c>
      <c r="Q843" s="88">
        <f t="shared" ref="Q843:Q906" si="368">IF(L842&gt;0,VLOOKUP(A842,$U$12:$AD$125,10),Q842)</f>
        <v>44676</v>
      </c>
      <c r="R843" s="7"/>
      <c r="S843" s="7"/>
      <c r="T843" s="7"/>
      <c r="U843" s="7"/>
      <c r="V843" s="7"/>
      <c r="W843" s="7"/>
      <c r="X843" s="7"/>
      <c r="Y843" s="7"/>
      <c r="Z843" s="7"/>
      <c r="AA843" s="7"/>
      <c r="AB843" s="7"/>
      <c r="AC843" s="7"/>
      <c r="AD843" s="7"/>
      <c r="AE843" s="7"/>
      <c r="AF843" s="65">
        <f t="shared" si="355"/>
        <v>43731</v>
      </c>
      <c r="AG843" s="9">
        <f t="shared" ca="1" si="356"/>
        <v>1136.7359200000001</v>
      </c>
      <c r="AH843" s="9">
        <f t="shared" si="356"/>
        <v>1000</v>
      </c>
      <c r="AI843" s="4">
        <f t="shared" ca="1" si="356"/>
        <v>5.3999999999999999E-2</v>
      </c>
      <c r="AJ843" s="10">
        <f t="shared" ca="1" si="356"/>
        <v>2.0871999999999999E-4</v>
      </c>
      <c r="AK843" s="4">
        <f t="shared" si="356"/>
        <v>1.1679999999999999</v>
      </c>
      <c r="AL843" s="65">
        <f t="shared" si="353"/>
        <v>43731</v>
      </c>
      <c r="AM843" s="10">
        <f t="shared" ca="1" si="357"/>
        <v>1.13673592</v>
      </c>
      <c r="AN843" s="9">
        <f t="shared" ca="1" si="357"/>
        <v>136.73591999999999</v>
      </c>
      <c r="AO843" s="7">
        <f t="shared" si="357"/>
        <v>0</v>
      </c>
      <c r="AP843" s="11">
        <f t="shared" si="357"/>
        <v>0</v>
      </c>
      <c r="AQ843" s="9">
        <f t="shared" si="357"/>
        <v>0</v>
      </c>
      <c r="AR843" s="8" t="str">
        <f t="shared" si="357"/>
        <v>J=</v>
      </c>
      <c r="AS843" s="65">
        <f t="shared" si="357"/>
        <v>44676</v>
      </c>
      <c r="AT843" s="12"/>
      <c r="AU843" s="12"/>
      <c r="AV843" s="22"/>
      <c r="AW843" s="12"/>
      <c r="AX843" s="12"/>
      <c r="AY843" s="12"/>
      <c r="AZ843" s="12"/>
      <c r="BA843" s="12"/>
      <c r="BB843" s="12"/>
      <c r="BC843" s="12"/>
      <c r="BD843" s="12"/>
      <c r="BE843" s="12"/>
      <c r="BF843" s="12"/>
      <c r="BG843" s="12"/>
      <c r="BH843" s="12"/>
      <c r="BI843" s="12"/>
      <c r="BJ843" s="12"/>
      <c r="BK843" s="12"/>
      <c r="BL843" s="12"/>
      <c r="BM843" s="12"/>
      <c r="BN843" s="12"/>
      <c r="BO843" s="12"/>
      <c r="BP843" s="12"/>
      <c r="BQ843" s="12"/>
      <c r="BR843" s="12"/>
      <c r="BS843" s="12"/>
      <c r="BT843" s="12"/>
      <c r="BU843" s="12"/>
      <c r="BV843" s="12"/>
      <c r="BW843" s="12"/>
      <c r="BX843" s="12"/>
      <c r="BY843" s="12"/>
      <c r="BZ843" s="12"/>
      <c r="CA843" s="12"/>
      <c r="CB843" s="12"/>
      <c r="CC843" s="12"/>
      <c r="CD843" s="12"/>
      <c r="CE843" s="12"/>
      <c r="CF843" s="12"/>
      <c r="CG843" s="12"/>
      <c r="CH843" s="12"/>
      <c r="CI843" s="12"/>
      <c r="CJ843" s="12"/>
      <c r="CK843" s="12"/>
      <c r="CL843" s="12"/>
      <c r="CM843" s="12"/>
      <c r="CN843" s="12"/>
      <c r="CO843" s="12"/>
      <c r="CP843" s="12"/>
      <c r="CQ843" s="12"/>
      <c r="CR843" s="12"/>
      <c r="CS843" s="12"/>
      <c r="CT843" s="12"/>
      <c r="CU843" s="12"/>
      <c r="CV843" s="12"/>
      <c r="CW843" s="12"/>
      <c r="CX843" s="12"/>
      <c r="CY843" s="12"/>
      <c r="CZ843" s="12"/>
      <c r="DA843" s="12"/>
      <c r="DB843" s="12"/>
      <c r="DC843" s="12"/>
      <c r="DD843" s="12"/>
      <c r="DE843" s="12"/>
      <c r="DF843" s="12"/>
      <c r="DG843" s="12"/>
      <c r="DH843" s="12"/>
      <c r="DI843" s="12"/>
      <c r="DJ843" s="12"/>
      <c r="DK843" s="12"/>
      <c r="DL843" s="12"/>
      <c r="DM843" s="12"/>
      <c r="DN843" s="12"/>
      <c r="DO843" s="12"/>
      <c r="DP843" s="12"/>
      <c r="DQ843" s="12"/>
      <c r="DR843" s="12"/>
      <c r="DS843" s="12"/>
      <c r="DT843" s="12"/>
      <c r="DU843" s="12"/>
      <c r="DV843" s="12"/>
      <c r="DW843" s="12"/>
      <c r="DX843" s="12"/>
      <c r="DY843" s="12"/>
      <c r="DZ843" s="12"/>
      <c r="EA843" s="12"/>
      <c r="EB843" s="12"/>
      <c r="EC843" s="12"/>
      <c r="ED843" s="12"/>
      <c r="EE843" s="12"/>
      <c r="EF843" s="12"/>
      <c r="EG843" s="12"/>
      <c r="EH843" s="12"/>
      <c r="EI843" s="12"/>
      <c r="EJ843" s="12"/>
      <c r="EK843" s="12"/>
      <c r="EL843" s="12"/>
      <c r="EM843" s="12"/>
      <c r="EN843" s="12"/>
      <c r="EO843" s="12"/>
      <c r="EP843" s="12"/>
      <c r="EQ843" s="12"/>
      <c r="ER843" s="12"/>
      <c r="ES843" s="12"/>
      <c r="ET843" s="12"/>
      <c r="EU843" s="12"/>
      <c r="EV843" s="12"/>
      <c r="EW843" s="12"/>
      <c r="EX843" s="12"/>
      <c r="EY843" s="12"/>
      <c r="EZ843" s="12"/>
      <c r="FA843" s="12"/>
      <c r="FB843" s="12"/>
      <c r="FC843" s="12"/>
      <c r="FD843" s="12"/>
      <c r="FE843" s="12"/>
      <c r="FF843" s="12"/>
      <c r="FG843" s="12"/>
      <c r="FH843" s="12"/>
      <c r="FI843" s="12"/>
      <c r="FJ843" s="12"/>
      <c r="FK843" s="12"/>
      <c r="FL843" s="12"/>
      <c r="FM843" s="12"/>
      <c r="FN843" s="12"/>
      <c r="FO843" s="12"/>
      <c r="FP843" s="12"/>
      <c r="FQ843" s="12"/>
      <c r="FR843" s="12"/>
      <c r="FS843" s="12"/>
      <c r="FT843" s="12"/>
      <c r="FU843" s="12"/>
      <c r="FV843" s="12"/>
      <c r="FW843" s="12"/>
      <c r="FX843" s="12"/>
      <c r="FY843" s="12"/>
      <c r="FZ843" s="12"/>
      <c r="GA843" s="12"/>
      <c r="GB843" s="12"/>
      <c r="GC843" s="12"/>
      <c r="GD843" s="12"/>
      <c r="GE843" s="12"/>
      <c r="GF843" s="12"/>
      <c r="GG843" s="12"/>
      <c r="GH843" s="12"/>
      <c r="GI843" s="12"/>
      <c r="GJ843" s="12"/>
      <c r="GK843" s="12"/>
      <c r="GL843" s="12"/>
      <c r="GM843" s="12"/>
      <c r="GN843" s="12"/>
      <c r="GO843" s="12"/>
      <c r="GP843" s="12"/>
      <c r="GQ843" s="12"/>
      <c r="GR843" s="12"/>
    </row>
    <row r="844" spans="1:203" x14ac:dyDescent="0.2">
      <c r="A844" s="79">
        <f t="shared" si="363"/>
        <v>43916</v>
      </c>
      <c r="B844" s="80">
        <f t="shared" ref="B844:B907" ca="1" si="369">IF(A844&lt;=TODAY(),C844+K844,IF(AND(A844&gt;TODAY(),A844&lt;=$B$1),IF(VLOOKUP(TODAY(),$A$10:$D$5000,4,FALSE)=0,"n.d",C844+K844),"n.d"))</f>
        <v>1167.7837500000001</v>
      </c>
      <c r="C844" s="81">
        <f t="shared" si="364"/>
        <v>1000</v>
      </c>
      <c r="D844" s="82">
        <f ca="1">IF(A844&lt;$B$1,VLOOKUP(A844,[1]DI!$A$4:$B$15000,2,FALSE),0)</f>
        <v>3.6500000000000005E-2</v>
      </c>
      <c r="E844" s="81">
        <f t="shared" ca="1" si="343"/>
        <v>1.4227E-4</v>
      </c>
      <c r="F844" s="83">
        <f t="shared" si="358"/>
        <v>1.1679999999999999</v>
      </c>
      <c r="G844" s="84">
        <f t="shared" ca="1" si="359"/>
        <v>1.0001661713600001</v>
      </c>
      <c r="H844" s="81">
        <f ca="1">TRUNC(PRODUCT(G$10:G843),15)</f>
        <v>1.1677837468647401</v>
      </c>
      <c r="I844" s="81">
        <f t="shared" si="365"/>
        <v>1</v>
      </c>
      <c r="J844" s="81">
        <f t="shared" ca="1" si="360"/>
        <v>1.1677837499999999</v>
      </c>
      <c r="K844" s="81">
        <f t="shared" ca="1" si="361"/>
        <v>167.78375</v>
      </c>
      <c r="L844" s="85">
        <f>IF(VLOOKUP(A844,$U$12:$AD$125,8)=VLOOKUP(A843,$U$12:$AD$125,8),0,VLOOKUP(A844,U$12:$AD$125,8))</f>
        <v>0</v>
      </c>
      <c r="M844" s="86">
        <f>IF(L844&gt;0,VLOOKUP(L844,T$12:$AC$125,7),0)</f>
        <v>0</v>
      </c>
      <c r="N844" s="81">
        <f t="shared" si="366"/>
        <v>0</v>
      </c>
      <c r="O844" s="81">
        <f t="shared" ca="1" si="362"/>
        <v>167.78375</v>
      </c>
      <c r="P844" s="87" t="str">
        <f t="shared" si="367"/>
        <v>J=</v>
      </c>
      <c r="Q844" s="88">
        <f t="shared" si="368"/>
        <v>44676</v>
      </c>
      <c r="R844" s="7"/>
      <c r="S844" s="7"/>
      <c r="T844" s="7"/>
      <c r="U844" s="7"/>
      <c r="V844" s="7"/>
      <c r="W844" s="7"/>
      <c r="X844" s="7"/>
      <c r="Y844" s="7"/>
      <c r="Z844" s="7"/>
      <c r="AA844" s="7"/>
      <c r="AB844" s="7"/>
      <c r="AC844" s="7"/>
      <c r="AD844" s="7"/>
      <c r="AE844" s="7"/>
      <c r="AF844" s="65">
        <f t="shared" si="355"/>
        <v>43732</v>
      </c>
      <c r="AG844" s="9">
        <f t="shared" ca="1" si="356"/>
        <v>1137.01304</v>
      </c>
      <c r="AH844" s="9">
        <f t="shared" si="356"/>
        <v>1000</v>
      </c>
      <c r="AI844" s="4">
        <f t="shared" ca="1" si="356"/>
        <v>5.3999999999999999E-2</v>
      </c>
      <c r="AJ844" s="10">
        <f t="shared" ca="1" si="356"/>
        <v>2.0871999999999999E-4</v>
      </c>
      <c r="AK844" s="4">
        <f t="shared" si="356"/>
        <v>1.1679999999999999</v>
      </c>
      <c r="AL844" s="65">
        <f t="shared" si="353"/>
        <v>43732</v>
      </c>
      <c r="AM844" s="10">
        <f t="shared" ca="1" si="357"/>
        <v>1.13701304</v>
      </c>
      <c r="AN844" s="9">
        <f t="shared" ca="1" si="357"/>
        <v>137.01303999999999</v>
      </c>
      <c r="AO844" s="7">
        <f t="shared" si="357"/>
        <v>0</v>
      </c>
      <c r="AP844" s="11">
        <f t="shared" si="357"/>
        <v>0</v>
      </c>
      <c r="AQ844" s="9">
        <f t="shared" si="357"/>
        <v>0</v>
      </c>
      <c r="AR844" s="8" t="str">
        <f t="shared" si="357"/>
        <v>J=</v>
      </c>
      <c r="AS844" s="65">
        <f t="shared" si="357"/>
        <v>44676</v>
      </c>
      <c r="AT844" s="12"/>
      <c r="AU844" s="12"/>
      <c r="AV844" s="22"/>
      <c r="AW844" s="12"/>
      <c r="AX844" s="12"/>
      <c r="AY844" s="12"/>
      <c r="AZ844" s="12"/>
      <c r="BA844" s="12"/>
      <c r="BB844" s="12"/>
      <c r="BC844" s="12"/>
      <c r="BD844" s="12"/>
      <c r="BE844" s="12"/>
      <c r="BF844" s="12"/>
      <c r="BG844" s="12"/>
      <c r="BH844" s="12"/>
      <c r="BI844" s="12"/>
      <c r="BJ844" s="12"/>
      <c r="BK844" s="12"/>
      <c r="BL844" s="12"/>
      <c r="BM844" s="12"/>
      <c r="BN844" s="12"/>
      <c r="BO844" s="12"/>
      <c r="BP844" s="12"/>
      <c r="BQ844" s="12"/>
      <c r="BR844" s="12"/>
      <c r="BS844" s="12"/>
      <c r="BT844" s="12"/>
      <c r="BU844" s="12"/>
      <c r="BV844" s="12"/>
      <c r="BW844" s="12"/>
      <c r="BX844" s="12"/>
      <c r="BY844" s="12"/>
      <c r="BZ844" s="12"/>
      <c r="CA844" s="12"/>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c r="EU844" s="12"/>
      <c r="EV844" s="12"/>
      <c r="EW844" s="12"/>
      <c r="EX844" s="12"/>
      <c r="EY844" s="12"/>
      <c r="EZ844" s="12"/>
      <c r="FA844" s="12"/>
      <c r="FB844" s="12"/>
      <c r="FC844" s="12"/>
      <c r="FD844" s="12"/>
      <c r="FE844" s="12"/>
      <c r="FF844" s="12"/>
      <c r="FG844" s="12"/>
      <c r="FH844" s="12"/>
      <c r="FI844" s="12"/>
      <c r="FJ844" s="12"/>
      <c r="FK844" s="12"/>
      <c r="FL844" s="12"/>
      <c r="FM844" s="12"/>
      <c r="FN844" s="12"/>
      <c r="FO844" s="12"/>
      <c r="FP844" s="12"/>
      <c r="FQ844" s="12"/>
      <c r="FR844" s="12"/>
      <c r="FS844" s="12"/>
      <c r="FT844" s="12"/>
      <c r="FU844" s="12"/>
      <c r="FV844" s="12"/>
      <c r="FW844" s="12"/>
      <c r="FX844" s="12"/>
      <c r="FY844" s="12"/>
      <c r="FZ844" s="12"/>
      <c r="GA844" s="12"/>
      <c r="GB844" s="12"/>
      <c r="GC844" s="12"/>
      <c r="GD844" s="12"/>
      <c r="GE844" s="12"/>
      <c r="GF844" s="12"/>
      <c r="GG844" s="12"/>
      <c r="GH844" s="12"/>
      <c r="GI844" s="12"/>
      <c r="GJ844" s="12"/>
      <c r="GK844" s="12"/>
      <c r="GL844" s="12"/>
      <c r="GM844" s="12"/>
      <c r="GN844" s="12"/>
      <c r="GO844" s="12"/>
      <c r="GP844" s="12"/>
      <c r="GQ844" s="12"/>
      <c r="GR844" s="12"/>
    </row>
    <row r="845" spans="1:203" x14ac:dyDescent="0.2">
      <c r="A845" s="79">
        <f t="shared" si="363"/>
        <v>43917</v>
      </c>
      <c r="B845" s="80">
        <f t="shared" ca="1" si="369"/>
        <v>1167.9778000000001</v>
      </c>
      <c r="C845" s="81">
        <f t="shared" si="364"/>
        <v>1000</v>
      </c>
      <c r="D845" s="82">
        <f ca="1">IF(A845&lt;$B$1,VLOOKUP(A845,[1]DI!$A$4:$B$15000,2,FALSE),0)</f>
        <v>3.6500000000000005E-2</v>
      </c>
      <c r="E845" s="81">
        <f t="shared" ref="E845:E908" ca="1" si="370">ROUND((((1+D845)^(1/252)-1)),8)</f>
        <v>1.4227E-4</v>
      </c>
      <c r="F845" s="83">
        <f t="shared" si="358"/>
        <v>1.1679999999999999</v>
      </c>
      <c r="G845" s="84">
        <f t="shared" ca="1" si="359"/>
        <v>1.0001661713600001</v>
      </c>
      <c r="H845" s="81">
        <f ca="1">TRUNC(PRODUCT(G$10:G844),15)</f>
        <v>1.1679777990781399</v>
      </c>
      <c r="I845" s="81">
        <f t="shared" si="365"/>
        <v>1</v>
      </c>
      <c r="J845" s="81">
        <f t="shared" ca="1" si="360"/>
        <v>1.1679778000000001</v>
      </c>
      <c r="K845" s="81">
        <f t="shared" ca="1" si="361"/>
        <v>167.9778</v>
      </c>
      <c r="L845" s="85">
        <f>IF(VLOOKUP(A845,$U$12:$AD$125,8)=VLOOKUP(A844,$U$12:$AD$125,8),0,VLOOKUP(A845,U$12:$AD$125,8))</f>
        <v>0</v>
      </c>
      <c r="M845" s="86">
        <f>IF(L845&gt;0,VLOOKUP(L845,T$12:$AC$125,7),0)</f>
        <v>0</v>
      </c>
      <c r="N845" s="81">
        <f t="shared" si="366"/>
        <v>0</v>
      </c>
      <c r="O845" s="81">
        <f t="shared" ca="1" si="362"/>
        <v>167.9778</v>
      </c>
      <c r="P845" s="87" t="str">
        <f t="shared" si="367"/>
        <v>J=</v>
      </c>
      <c r="Q845" s="88">
        <f t="shared" si="368"/>
        <v>44676</v>
      </c>
      <c r="R845" s="7"/>
      <c r="S845" s="7"/>
      <c r="T845" s="7"/>
      <c r="U845" s="7"/>
      <c r="V845" s="7"/>
      <c r="W845" s="7"/>
      <c r="X845" s="7"/>
      <c r="Y845" s="7"/>
      <c r="Z845" s="7"/>
      <c r="AA845" s="7"/>
      <c r="AB845" s="7"/>
      <c r="AC845" s="7"/>
      <c r="AD845" s="7"/>
      <c r="AE845" s="7"/>
      <c r="AF845" s="65">
        <f t="shared" si="355"/>
        <v>43733</v>
      </c>
      <c r="AG845" s="9">
        <f t="shared" ca="1" si="356"/>
        <v>1137.2902200000001</v>
      </c>
      <c r="AH845" s="9">
        <f t="shared" si="356"/>
        <v>1000</v>
      </c>
      <c r="AI845" s="4">
        <f t="shared" ca="1" si="356"/>
        <v>5.3999999999999999E-2</v>
      </c>
      <c r="AJ845" s="10">
        <f t="shared" ca="1" si="356"/>
        <v>2.0871999999999999E-4</v>
      </c>
      <c r="AK845" s="4">
        <f t="shared" si="356"/>
        <v>1.1679999999999999</v>
      </c>
      <c r="AL845" s="65">
        <f t="shared" si="353"/>
        <v>43733</v>
      </c>
      <c r="AM845" s="10">
        <f t="shared" ca="1" si="357"/>
        <v>1.1372902199999999</v>
      </c>
      <c r="AN845" s="9">
        <f t="shared" ca="1" si="357"/>
        <v>137.29022000000001</v>
      </c>
      <c r="AO845" s="7">
        <f t="shared" si="357"/>
        <v>0</v>
      </c>
      <c r="AP845" s="11">
        <f t="shared" si="357"/>
        <v>0</v>
      </c>
      <c r="AQ845" s="9">
        <f t="shared" si="357"/>
        <v>0</v>
      </c>
      <c r="AR845" s="8" t="str">
        <f t="shared" si="357"/>
        <v>J=</v>
      </c>
      <c r="AS845" s="65">
        <f t="shared" si="357"/>
        <v>44676</v>
      </c>
      <c r="AT845" s="12"/>
      <c r="AU845" s="12"/>
      <c r="AV845" s="22"/>
      <c r="AW845" s="12"/>
      <c r="AX845" s="12"/>
      <c r="AY845" s="12"/>
      <c r="AZ845" s="12"/>
      <c r="BA845" s="12"/>
      <c r="BB845" s="12"/>
      <c r="BC845" s="12"/>
      <c r="BD845" s="12"/>
      <c r="BE845" s="12"/>
      <c r="BF845" s="12"/>
      <c r="BG845" s="12"/>
      <c r="BH845" s="12"/>
      <c r="BI845" s="12"/>
      <c r="BJ845" s="12"/>
      <c r="BK845" s="12"/>
      <c r="BL845" s="12"/>
      <c r="BM845" s="12"/>
      <c r="BN845" s="12"/>
      <c r="BO845" s="12"/>
      <c r="BP845" s="12"/>
      <c r="BQ845" s="12"/>
      <c r="BR845" s="12"/>
      <c r="BS845" s="12"/>
      <c r="BT845" s="12"/>
      <c r="BU845" s="12"/>
      <c r="BV845" s="12"/>
      <c r="BW845" s="12"/>
      <c r="BX845" s="12"/>
      <c r="BY845" s="12"/>
      <c r="BZ845" s="12"/>
      <c r="CA845" s="12"/>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c r="EU845" s="12"/>
      <c r="EV845" s="12"/>
      <c r="EW845" s="12"/>
      <c r="EX845" s="12"/>
      <c r="EY845" s="12"/>
      <c r="EZ845" s="12"/>
      <c r="FA845" s="12"/>
      <c r="FB845" s="12"/>
      <c r="FC845" s="12"/>
      <c r="FD845" s="12"/>
      <c r="FE845" s="12"/>
      <c r="FF845" s="12"/>
      <c r="FG845" s="12"/>
      <c r="FH845" s="12"/>
      <c r="FI845" s="12"/>
      <c r="FJ845" s="12"/>
      <c r="FK845" s="12"/>
      <c r="FL845" s="12"/>
      <c r="FM845" s="12"/>
      <c r="FN845" s="12"/>
      <c r="FO845" s="12"/>
      <c r="FP845" s="12"/>
      <c r="FQ845" s="12"/>
      <c r="FR845" s="12"/>
      <c r="FS845" s="12"/>
      <c r="FT845" s="12"/>
      <c r="FU845" s="12"/>
      <c r="FV845" s="12"/>
      <c r="FW845" s="12"/>
      <c r="FX845" s="12"/>
      <c r="FY845" s="12"/>
      <c r="FZ845" s="12"/>
      <c r="GA845" s="12"/>
      <c r="GB845" s="12"/>
      <c r="GC845" s="12"/>
      <c r="GD845" s="12"/>
      <c r="GE845" s="12"/>
      <c r="GF845" s="12"/>
      <c r="GG845" s="12"/>
      <c r="GH845" s="12"/>
      <c r="GI845" s="12"/>
      <c r="GJ845" s="12"/>
      <c r="GK845" s="12"/>
      <c r="GL845" s="12"/>
      <c r="GM845" s="12"/>
      <c r="GN845" s="12"/>
      <c r="GO845" s="12"/>
      <c r="GP845" s="12"/>
      <c r="GQ845" s="12"/>
      <c r="GR845" s="12"/>
    </row>
    <row r="846" spans="1:203" x14ac:dyDescent="0.2">
      <c r="A846" s="79">
        <f t="shared" si="363"/>
        <v>43918</v>
      </c>
      <c r="B846" s="80">
        <f t="shared" ca="1" si="369"/>
        <v>1168.1718799999999</v>
      </c>
      <c r="C846" s="81">
        <f t="shared" si="364"/>
        <v>1000</v>
      </c>
      <c r="D846" s="82">
        <f ca="1">IF(A846&lt;$B$1,VLOOKUP(A846,[1]DI!$A$4:$B$15000,2,FALSE),0)</f>
        <v>0</v>
      </c>
      <c r="E846" s="81">
        <f t="shared" ca="1" si="370"/>
        <v>0</v>
      </c>
      <c r="F846" s="83">
        <f t="shared" si="358"/>
        <v>1.1679999999999999</v>
      </c>
      <c r="G846" s="84">
        <f t="shared" ca="1" si="359"/>
        <v>1</v>
      </c>
      <c r="H846" s="81">
        <f ca="1">TRUNC(PRODUCT(G$10:G845),15)</f>
        <v>1.1681718835374599</v>
      </c>
      <c r="I846" s="81">
        <f t="shared" si="365"/>
        <v>1</v>
      </c>
      <c r="J846" s="81">
        <f t="shared" ca="1" si="360"/>
        <v>1.1681718800000001</v>
      </c>
      <c r="K846" s="81">
        <f t="shared" ca="1" si="361"/>
        <v>168.17187999999999</v>
      </c>
      <c r="L846" s="85">
        <f>IF(VLOOKUP(A846,$U$12:$AD$125,8)=VLOOKUP(A845,$U$12:$AD$125,8),0,VLOOKUP(A846,U$12:$AD$125,8))</f>
        <v>0</v>
      </c>
      <c r="M846" s="86">
        <f>IF(L846&gt;0,VLOOKUP(L846,T$12:$AC$125,7),0)</f>
        <v>0</v>
      </c>
      <c r="N846" s="81">
        <f t="shared" si="366"/>
        <v>0</v>
      </c>
      <c r="O846" s="81">
        <f t="shared" ca="1" si="362"/>
        <v>168.17187999999999</v>
      </c>
      <c r="P846" s="87" t="str">
        <f t="shared" si="367"/>
        <v>J=</v>
      </c>
      <c r="Q846" s="88">
        <f t="shared" si="368"/>
        <v>44676</v>
      </c>
      <c r="R846" s="7"/>
      <c r="S846" s="7"/>
      <c r="T846" s="7"/>
      <c r="U846" s="7"/>
      <c r="V846" s="7"/>
      <c r="W846" s="7"/>
      <c r="X846" s="7"/>
      <c r="Y846" s="7"/>
      <c r="Z846" s="7"/>
      <c r="AA846" s="7"/>
      <c r="AB846" s="7"/>
      <c r="AC846" s="7"/>
      <c r="AD846" s="7"/>
      <c r="AE846" s="7"/>
      <c r="AF846" s="65">
        <f t="shared" si="355"/>
        <v>43734</v>
      </c>
      <c r="AG846" s="9">
        <f t="shared" ca="1" si="356"/>
        <v>1137.5674799999999</v>
      </c>
      <c r="AH846" s="9">
        <f t="shared" si="356"/>
        <v>1000</v>
      </c>
      <c r="AI846" s="4">
        <f t="shared" ca="1" si="356"/>
        <v>5.3999999999999999E-2</v>
      </c>
      <c r="AJ846" s="10">
        <f t="shared" ca="1" si="356"/>
        <v>2.0871999999999999E-4</v>
      </c>
      <c r="AK846" s="4">
        <f t="shared" si="356"/>
        <v>1.1679999999999999</v>
      </c>
      <c r="AL846" s="65">
        <f t="shared" si="353"/>
        <v>43734</v>
      </c>
      <c r="AM846" s="10">
        <f t="shared" ca="1" si="357"/>
        <v>1.13756748</v>
      </c>
      <c r="AN846" s="9">
        <f t="shared" ca="1" si="357"/>
        <v>137.56747999999999</v>
      </c>
      <c r="AO846" s="7">
        <f t="shared" si="357"/>
        <v>0</v>
      </c>
      <c r="AP846" s="11">
        <f t="shared" si="357"/>
        <v>0</v>
      </c>
      <c r="AQ846" s="9">
        <f t="shared" si="357"/>
        <v>0</v>
      </c>
      <c r="AR846" s="8" t="str">
        <f t="shared" si="357"/>
        <v>J=</v>
      </c>
      <c r="AS846" s="65">
        <f t="shared" si="357"/>
        <v>44676</v>
      </c>
      <c r="AT846" s="12"/>
      <c r="AU846" s="12"/>
      <c r="AV846" s="22"/>
      <c r="AW846" s="12"/>
      <c r="AX846" s="12"/>
      <c r="AY846" s="12"/>
      <c r="AZ846" s="12"/>
      <c r="BA846" s="12"/>
      <c r="BB846" s="12"/>
      <c r="BC846" s="12"/>
      <c r="BD846" s="12"/>
      <c r="BE846" s="12"/>
      <c r="BF846" s="12"/>
      <c r="BG846" s="12"/>
      <c r="BH846" s="12"/>
      <c r="BI846" s="12"/>
      <c r="BJ846" s="12"/>
      <c r="BK846" s="12"/>
      <c r="BL846" s="12"/>
      <c r="BM846" s="12"/>
      <c r="BN846" s="12"/>
      <c r="BO846" s="12"/>
      <c r="BP846" s="12"/>
      <c r="BQ846" s="12"/>
      <c r="BR846" s="12"/>
      <c r="BS846" s="12"/>
      <c r="BT846" s="12"/>
      <c r="BU846" s="12"/>
      <c r="BV846" s="12"/>
      <c r="BW846" s="12"/>
      <c r="BX846" s="12"/>
      <c r="BY846" s="12"/>
      <c r="BZ846" s="12"/>
      <c r="CA846" s="12"/>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2"/>
      <c r="EV846" s="12"/>
      <c r="EW846" s="12"/>
      <c r="EX846" s="12"/>
      <c r="EY846" s="12"/>
      <c r="EZ846" s="12"/>
      <c r="FA846" s="12"/>
      <c r="FB846" s="12"/>
      <c r="FC846" s="12"/>
      <c r="FD846" s="12"/>
      <c r="FE846" s="12"/>
      <c r="FF846" s="12"/>
      <c r="FG846" s="12"/>
      <c r="FH846" s="12"/>
      <c r="FI846" s="12"/>
      <c r="FJ846" s="12"/>
      <c r="FK846" s="12"/>
      <c r="FL846" s="12"/>
      <c r="FM846" s="12"/>
      <c r="FN846" s="12"/>
      <c r="FO846" s="12"/>
      <c r="FP846" s="12"/>
      <c r="FQ846" s="12"/>
      <c r="FR846" s="12"/>
      <c r="FS846" s="12"/>
      <c r="FT846" s="12"/>
      <c r="FU846" s="12"/>
      <c r="FV846" s="12"/>
      <c r="FW846" s="12"/>
      <c r="FX846" s="12"/>
      <c r="FY846" s="12"/>
      <c r="FZ846" s="12"/>
      <c r="GA846" s="12"/>
      <c r="GB846" s="12"/>
      <c r="GC846" s="12"/>
      <c r="GD846" s="12"/>
      <c r="GE846" s="12"/>
      <c r="GF846" s="12"/>
      <c r="GG846" s="12"/>
      <c r="GH846" s="12"/>
      <c r="GI846" s="12"/>
      <c r="GJ846" s="12"/>
      <c r="GK846" s="12"/>
      <c r="GL846" s="12"/>
      <c r="GM846" s="12"/>
      <c r="GN846" s="12"/>
      <c r="GO846" s="12"/>
      <c r="GP846" s="12"/>
      <c r="GQ846" s="12"/>
      <c r="GR846" s="12"/>
    </row>
    <row r="847" spans="1:203" x14ac:dyDescent="0.2">
      <c r="A847" s="79">
        <f t="shared" si="363"/>
        <v>43919</v>
      </c>
      <c r="B847" s="80">
        <f t="shared" ca="1" si="369"/>
        <v>1168.1718799999999</v>
      </c>
      <c r="C847" s="81">
        <f t="shared" si="364"/>
        <v>1000</v>
      </c>
      <c r="D847" s="82">
        <f ca="1">IF(A847&lt;$B$1,VLOOKUP(A847,[1]DI!$A$4:$B$15000,2,FALSE),0)</f>
        <v>0</v>
      </c>
      <c r="E847" s="81">
        <f t="shared" ca="1" si="370"/>
        <v>0</v>
      </c>
      <c r="F847" s="83">
        <f t="shared" si="358"/>
        <v>1.1679999999999999</v>
      </c>
      <c r="G847" s="84">
        <f t="shared" ca="1" si="359"/>
        <v>1</v>
      </c>
      <c r="H847" s="81">
        <f ca="1">TRUNC(PRODUCT(G$10:G846),15)</f>
        <v>1.1681718835374599</v>
      </c>
      <c r="I847" s="81">
        <f t="shared" si="365"/>
        <v>1</v>
      </c>
      <c r="J847" s="81">
        <f t="shared" ca="1" si="360"/>
        <v>1.1681718800000001</v>
      </c>
      <c r="K847" s="81">
        <f t="shared" ca="1" si="361"/>
        <v>168.17187999999999</v>
      </c>
      <c r="L847" s="85">
        <f>IF(VLOOKUP(A847,$U$12:$AD$125,8)=VLOOKUP(A846,$U$12:$AD$125,8),0,VLOOKUP(A847,U$12:$AD$125,8))</f>
        <v>0</v>
      </c>
      <c r="M847" s="86">
        <f>IF(L847&gt;0,VLOOKUP(L847,T$12:$AC$125,7),0)</f>
        <v>0</v>
      </c>
      <c r="N847" s="81">
        <f t="shared" si="366"/>
        <v>0</v>
      </c>
      <c r="O847" s="81">
        <f t="shared" ca="1" si="362"/>
        <v>168.17187999999999</v>
      </c>
      <c r="P847" s="87" t="str">
        <f t="shared" si="367"/>
        <v>J=</v>
      </c>
      <c r="Q847" s="88">
        <f t="shared" si="368"/>
        <v>44676</v>
      </c>
      <c r="R847" s="7"/>
      <c r="S847" s="7"/>
      <c r="T847" s="7"/>
      <c r="U847" s="7"/>
      <c r="V847" s="7"/>
      <c r="W847" s="7"/>
      <c r="X847" s="7"/>
      <c r="Y847" s="7"/>
      <c r="Z847" s="7"/>
      <c r="AA847" s="7"/>
      <c r="AB847" s="7"/>
      <c r="AC847" s="7"/>
      <c r="AD847" s="7"/>
      <c r="AE847" s="7"/>
      <c r="AF847" s="65">
        <f t="shared" si="355"/>
        <v>43735</v>
      </c>
      <c r="AG847" s="9">
        <f t="shared" ca="1" si="356"/>
        <v>1137.8448000000001</v>
      </c>
      <c r="AH847" s="9">
        <f t="shared" si="356"/>
        <v>1000</v>
      </c>
      <c r="AI847" s="4">
        <f t="shared" ca="1" si="356"/>
        <v>5.3999999999999999E-2</v>
      </c>
      <c r="AJ847" s="10">
        <f t="shared" ca="1" si="356"/>
        <v>2.0871999999999999E-4</v>
      </c>
      <c r="AK847" s="4">
        <f t="shared" si="356"/>
        <v>1.1679999999999999</v>
      </c>
      <c r="AL847" s="65">
        <f t="shared" si="353"/>
        <v>43735</v>
      </c>
      <c r="AM847" s="10">
        <f t="shared" ca="1" si="357"/>
        <v>1.1378448000000001</v>
      </c>
      <c r="AN847" s="9">
        <f t="shared" ca="1" si="357"/>
        <v>137.84479999999999</v>
      </c>
      <c r="AO847" s="7">
        <f t="shared" si="357"/>
        <v>0</v>
      </c>
      <c r="AP847" s="11">
        <f t="shared" si="357"/>
        <v>0</v>
      </c>
      <c r="AQ847" s="9">
        <f t="shared" si="357"/>
        <v>0</v>
      </c>
      <c r="AR847" s="8" t="str">
        <f t="shared" si="357"/>
        <v>J=</v>
      </c>
      <c r="AS847" s="65">
        <f t="shared" si="357"/>
        <v>44676</v>
      </c>
      <c r="AT847" s="12"/>
      <c r="AU847" s="12"/>
      <c r="AV847" s="22"/>
      <c r="AW847" s="12"/>
      <c r="AX847" s="12"/>
      <c r="AY847" s="12"/>
      <c r="AZ847" s="12"/>
      <c r="BA847" s="12"/>
      <c r="BB847" s="12"/>
      <c r="BC847" s="12"/>
      <c r="BD847" s="12"/>
      <c r="BE847" s="12"/>
      <c r="BF847" s="12"/>
      <c r="BG847" s="12"/>
      <c r="BH847" s="12"/>
      <c r="BI847" s="12"/>
      <c r="BJ847" s="12"/>
      <c r="BK847" s="12"/>
      <c r="BL847" s="12"/>
      <c r="BM847" s="12"/>
      <c r="BN847" s="12"/>
      <c r="BO847" s="12"/>
      <c r="BP847" s="12"/>
      <c r="BQ847" s="12"/>
      <c r="BR847" s="12"/>
      <c r="BS847" s="12"/>
      <c r="BT847" s="12"/>
      <c r="BU847" s="12"/>
      <c r="BV847" s="12"/>
      <c r="BW847" s="12"/>
      <c r="BX847" s="12"/>
      <c r="BY847" s="12"/>
      <c r="BZ847" s="12"/>
      <c r="CA847" s="12"/>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c r="EU847" s="12"/>
      <c r="EV847" s="12"/>
      <c r="EW847" s="12"/>
      <c r="EX847" s="12"/>
      <c r="EY847" s="12"/>
      <c r="EZ847" s="12"/>
      <c r="FA847" s="12"/>
      <c r="FB847" s="12"/>
      <c r="FC847" s="12"/>
      <c r="FD847" s="12"/>
      <c r="FE847" s="12"/>
      <c r="FF847" s="12"/>
      <c r="FG847" s="12"/>
      <c r="FH847" s="12"/>
      <c r="FI847" s="12"/>
      <c r="FJ847" s="12"/>
      <c r="FK847" s="12"/>
      <c r="FL847" s="12"/>
      <c r="FM847" s="12"/>
      <c r="FN847" s="12"/>
      <c r="FO847" s="12"/>
      <c r="FP847" s="12"/>
      <c r="FQ847" s="12"/>
      <c r="FR847" s="12"/>
      <c r="FS847" s="12"/>
      <c r="FT847" s="12"/>
      <c r="FU847" s="12"/>
      <c r="FV847" s="12"/>
      <c r="FW847" s="12"/>
      <c r="FX847" s="12"/>
      <c r="FY847" s="12"/>
      <c r="FZ847" s="12"/>
      <c r="GA847" s="12"/>
      <c r="GB847" s="12"/>
      <c r="GC847" s="12"/>
      <c r="GD847" s="12"/>
      <c r="GE847" s="12"/>
      <c r="GF847" s="12"/>
      <c r="GG847" s="12"/>
      <c r="GH847" s="12"/>
      <c r="GI847" s="12"/>
      <c r="GJ847" s="12"/>
      <c r="GK847" s="12"/>
      <c r="GL847" s="12"/>
      <c r="GM847" s="12"/>
      <c r="GN847" s="12"/>
      <c r="GO847" s="12"/>
      <c r="GP847" s="12"/>
      <c r="GQ847" s="12"/>
      <c r="GR847" s="12"/>
    </row>
    <row r="848" spans="1:203" x14ac:dyDescent="0.2">
      <c r="A848" s="79">
        <f t="shared" si="363"/>
        <v>43920</v>
      </c>
      <c r="B848" s="80">
        <f t="shared" ca="1" si="369"/>
        <v>1168.1718799999999</v>
      </c>
      <c r="C848" s="81">
        <f t="shared" si="364"/>
        <v>1000</v>
      </c>
      <c r="D848" s="82">
        <f ca="1">IF(A848&lt;$B$1,VLOOKUP(A848,[1]DI!$A$4:$B$15000,2,FALSE),0)</f>
        <v>3.6500000000000005E-2</v>
      </c>
      <c r="E848" s="81">
        <f t="shared" ca="1" si="370"/>
        <v>1.4227E-4</v>
      </c>
      <c r="F848" s="83">
        <f t="shared" si="358"/>
        <v>1.1679999999999999</v>
      </c>
      <c r="G848" s="84">
        <f t="shared" ca="1" si="359"/>
        <v>1.0001661713600001</v>
      </c>
      <c r="H848" s="81">
        <f ca="1">TRUNC(PRODUCT(G$10:G847),15)</f>
        <v>1.1681718835374599</v>
      </c>
      <c r="I848" s="81">
        <f t="shared" si="365"/>
        <v>1</v>
      </c>
      <c r="J848" s="81">
        <f t="shared" ca="1" si="360"/>
        <v>1.1681718800000001</v>
      </c>
      <c r="K848" s="81">
        <f t="shared" ca="1" si="361"/>
        <v>168.17187999999999</v>
      </c>
      <c r="L848" s="85">
        <f>IF(VLOOKUP(A848,$U$12:$AD$125,8)=VLOOKUP(A847,$U$12:$AD$125,8),0,VLOOKUP(A848,U$12:$AD$125,8))</f>
        <v>0</v>
      </c>
      <c r="M848" s="86">
        <f>IF(L848&gt;0,VLOOKUP(L848,T$12:$AC$125,7),0)</f>
        <v>0</v>
      </c>
      <c r="N848" s="81">
        <f t="shared" si="366"/>
        <v>0</v>
      </c>
      <c r="O848" s="81">
        <f t="shared" ca="1" si="362"/>
        <v>168.17187999999999</v>
      </c>
      <c r="P848" s="87" t="str">
        <f t="shared" si="367"/>
        <v>J=</v>
      </c>
      <c r="Q848" s="88">
        <f t="shared" si="368"/>
        <v>44676</v>
      </c>
      <c r="R848" s="7"/>
      <c r="S848" s="7"/>
      <c r="T848" s="7"/>
      <c r="U848" s="7"/>
      <c r="V848" s="7"/>
      <c r="W848" s="7"/>
      <c r="X848" s="7"/>
      <c r="Y848" s="7"/>
      <c r="Z848" s="7"/>
      <c r="AA848" s="7"/>
      <c r="AB848" s="7"/>
      <c r="AC848" s="7"/>
      <c r="AD848" s="7"/>
      <c r="AE848" s="7"/>
      <c r="AF848" s="65">
        <f t="shared" si="355"/>
        <v>43736</v>
      </c>
      <c r="AG848" s="9">
        <f t="shared" ca="1" si="356"/>
        <v>1138.12219</v>
      </c>
      <c r="AH848" s="9">
        <f t="shared" si="356"/>
        <v>1000</v>
      </c>
      <c r="AI848" s="4">
        <f t="shared" ca="1" si="356"/>
        <v>0</v>
      </c>
      <c r="AJ848" s="10">
        <f t="shared" ca="1" si="356"/>
        <v>0</v>
      </c>
      <c r="AK848" s="4">
        <f t="shared" si="356"/>
        <v>1.1679999999999999</v>
      </c>
      <c r="AL848" s="65">
        <f t="shared" si="353"/>
        <v>43736</v>
      </c>
      <c r="AM848" s="10">
        <f t="shared" ca="1" si="357"/>
        <v>1.13812219</v>
      </c>
      <c r="AN848" s="9">
        <f t="shared" ca="1" si="357"/>
        <v>138.12218999999999</v>
      </c>
      <c r="AO848" s="7">
        <f t="shared" si="357"/>
        <v>0</v>
      </c>
      <c r="AP848" s="11">
        <f t="shared" si="357"/>
        <v>0</v>
      </c>
      <c r="AQ848" s="9">
        <f t="shared" si="357"/>
        <v>0</v>
      </c>
      <c r="AR848" s="8" t="str">
        <f t="shared" si="357"/>
        <v>J=</v>
      </c>
      <c r="AS848" s="65">
        <f t="shared" si="357"/>
        <v>44676</v>
      </c>
      <c r="AT848" s="12"/>
      <c r="AU848" s="12"/>
      <c r="AV848" s="22"/>
      <c r="AW848" s="12"/>
      <c r="AX848" s="12"/>
      <c r="AY848" s="12"/>
      <c r="AZ848" s="12"/>
      <c r="BA848" s="12"/>
      <c r="BB848" s="12"/>
      <c r="BC848" s="12"/>
      <c r="BD848" s="12"/>
      <c r="BE848" s="12"/>
      <c r="BF848" s="12"/>
      <c r="BG848" s="12"/>
      <c r="BH848" s="12"/>
      <c r="BI848" s="12"/>
      <c r="BJ848" s="12"/>
      <c r="BK848" s="12"/>
      <c r="BL848" s="12"/>
      <c r="BM848" s="12"/>
      <c r="BN848" s="12"/>
      <c r="BO848" s="12"/>
      <c r="BP848" s="12"/>
      <c r="BQ848" s="12"/>
      <c r="BR848" s="12"/>
      <c r="BS848" s="12"/>
      <c r="BT848" s="12"/>
      <c r="BU848" s="12"/>
      <c r="BV848" s="12"/>
      <c r="BW848" s="12"/>
      <c r="BX848" s="12"/>
      <c r="BY848" s="12"/>
      <c r="BZ848" s="12"/>
      <c r="CA848" s="12"/>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c r="EU848" s="12"/>
      <c r="EV848" s="12"/>
      <c r="EW848" s="12"/>
      <c r="EX848" s="12"/>
      <c r="EY848" s="12"/>
      <c r="EZ848" s="12"/>
      <c r="FA848" s="12"/>
      <c r="FB848" s="12"/>
      <c r="FC848" s="12"/>
      <c r="FD848" s="12"/>
      <c r="FE848" s="12"/>
      <c r="FF848" s="12"/>
      <c r="FG848" s="12"/>
      <c r="FH848" s="12"/>
      <c r="FI848" s="12"/>
      <c r="FJ848" s="12"/>
      <c r="FK848" s="12"/>
      <c r="FL848" s="12"/>
      <c r="FM848" s="12"/>
      <c r="FN848" s="12"/>
      <c r="FO848" s="12"/>
      <c r="FP848" s="12"/>
      <c r="FQ848" s="12"/>
      <c r="FR848" s="12"/>
      <c r="FS848" s="12"/>
      <c r="FT848" s="12"/>
      <c r="FU848" s="12"/>
      <c r="FV848" s="12"/>
      <c r="FW848" s="12"/>
      <c r="FX848" s="12"/>
      <c r="FY848" s="12"/>
      <c r="FZ848" s="12"/>
      <c r="GA848" s="12"/>
      <c r="GB848" s="12"/>
      <c r="GC848" s="12"/>
      <c r="GD848" s="12"/>
      <c r="GE848" s="12"/>
      <c r="GF848" s="12"/>
      <c r="GG848" s="12"/>
      <c r="GH848" s="12"/>
      <c r="GI848" s="12"/>
      <c r="GJ848" s="12"/>
      <c r="GK848" s="12"/>
      <c r="GL848" s="12"/>
      <c r="GM848" s="12"/>
      <c r="GN848" s="12"/>
      <c r="GO848" s="12"/>
      <c r="GP848" s="12"/>
      <c r="GQ848" s="12"/>
      <c r="GR848" s="12"/>
    </row>
    <row r="849" spans="1:200" x14ac:dyDescent="0.2">
      <c r="A849" s="79">
        <f t="shared" si="363"/>
        <v>43921</v>
      </c>
      <c r="B849" s="80">
        <f t="shared" ca="1" si="369"/>
        <v>1168.366</v>
      </c>
      <c r="C849" s="81">
        <f t="shared" si="364"/>
        <v>1000</v>
      </c>
      <c r="D849" s="82">
        <f ca="1">IF(A849&lt;$B$1,VLOOKUP(A849,[1]DI!$A$4:$B$15000,2,FALSE),0)</f>
        <v>3.6500000000000005E-2</v>
      </c>
      <c r="E849" s="81">
        <f t="shared" ca="1" si="370"/>
        <v>1.4227E-4</v>
      </c>
      <c r="F849" s="83">
        <f t="shared" si="358"/>
        <v>1.1679999999999999</v>
      </c>
      <c r="G849" s="84">
        <f t="shared" ca="1" si="359"/>
        <v>1.0001661713600001</v>
      </c>
      <c r="H849" s="81">
        <f ca="1">TRUNC(PRODUCT(G$10:G848),15)</f>
        <v>1.16836600024806</v>
      </c>
      <c r="I849" s="81">
        <f t="shared" si="365"/>
        <v>1</v>
      </c>
      <c r="J849" s="81">
        <f t="shared" ca="1" si="360"/>
        <v>1.168366</v>
      </c>
      <c r="K849" s="81">
        <f t="shared" ca="1" si="361"/>
        <v>168.36600000000001</v>
      </c>
      <c r="L849" s="85">
        <f>IF(VLOOKUP(A849,$U$12:$AD$125,8)=VLOOKUP(A848,$U$12:$AD$125,8),0,VLOOKUP(A849,U$12:$AD$125,8))</f>
        <v>0</v>
      </c>
      <c r="M849" s="86">
        <f>IF(L849&gt;0,VLOOKUP(L849,T$12:$AC$125,7),0)</f>
        <v>0</v>
      </c>
      <c r="N849" s="81">
        <f t="shared" si="366"/>
        <v>0</v>
      </c>
      <c r="O849" s="81">
        <f t="shared" ca="1" si="362"/>
        <v>168.36600000000001</v>
      </c>
      <c r="P849" s="87" t="str">
        <f t="shared" si="367"/>
        <v>J=</v>
      </c>
      <c r="Q849" s="88">
        <f t="shared" si="368"/>
        <v>44676</v>
      </c>
      <c r="R849" s="7"/>
      <c r="S849" s="7"/>
      <c r="T849" s="7"/>
      <c r="U849" s="7"/>
      <c r="V849" s="7"/>
      <c r="W849" s="7"/>
      <c r="X849" s="7"/>
      <c r="Y849" s="7"/>
      <c r="Z849" s="7"/>
      <c r="AA849" s="7"/>
      <c r="AB849" s="7"/>
      <c r="AC849" s="7"/>
      <c r="AD849" s="7"/>
      <c r="AE849" s="7"/>
      <c r="AF849" s="65">
        <f t="shared" si="355"/>
        <v>43737</v>
      </c>
      <c r="AG849" s="9">
        <f t="shared" ca="1" si="356"/>
        <v>1138.12219</v>
      </c>
      <c r="AH849" s="9">
        <f t="shared" si="356"/>
        <v>1000</v>
      </c>
      <c r="AI849" s="4">
        <f t="shared" ca="1" si="356"/>
        <v>0</v>
      </c>
      <c r="AJ849" s="10">
        <f t="shared" ca="1" si="356"/>
        <v>0</v>
      </c>
      <c r="AK849" s="4">
        <f t="shared" si="356"/>
        <v>1.1679999999999999</v>
      </c>
      <c r="AL849" s="65">
        <f t="shared" si="353"/>
        <v>43737</v>
      </c>
      <c r="AM849" s="10">
        <f t="shared" ca="1" si="357"/>
        <v>1.13812219</v>
      </c>
      <c r="AN849" s="9">
        <f t="shared" ca="1" si="357"/>
        <v>138.12218999999999</v>
      </c>
      <c r="AO849" s="7">
        <f t="shared" si="357"/>
        <v>0</v>
      </c>
      <c r="AP849" s="11">
        <f t="shared" si="357"/>
        <v>0</v>
      </c>
      <c r="AQ849" s="9">
        <f t="shared" si="357"/>
        <v>0</v>
      </c>
      <c r="AR849" s="8" t="str">
        <f t="shared" si="357"/>
        <v>J=</v>
      </c>
      <c r="AS849" s="65">
        <f t="shared" si="357"/>
        <v>44676</v>
      </c>
      <c r="AT849" s="12"/>
      <c r="AU849" s="12"/>
      <c r="AV849" s="22"/>
      <c r="AW849" s="12"/>
      <c r="AX849" s="12"/>
      <c r="AY849" s="12"/>
      <c r="AZ849" s="12"/>
      <c r="BA849" s="12"/>
      <c r="BB849" s="12"/>
      <c r="BC849" s="12"/>
      <c r="BD849" s="12"/>
      <c r="BE849" s="12"/>
      <c r="BF849" s="12"/>
      <c r="BG849" s="12"/>
      <c r="BH849" s="12"/>
      <c r="BI849" s="12"/>
      <c r="BJ849" s="12"/>
      <c r="BK849" s="12"/>
      <c r="BL849" s="12"/>
      <c r="BM849" s="12"/>
      <c r="BN849" s="12"/>
      <c r="BO849" s="12"/>
      <c r="BP849" s="12"/>
      <c r="BQ849" s="12"/>
      <c r="BR849" s="12"/>
      <c r="BS849" s="12"/>
      <c r="BT849" s="12"/>
      <c r="BU849" s="12"/>
      <c r="BV849" s="12"/>
      <c r="BW849" s="12"/>
      <c r="BX849" s="12"/>
      <c r="BY849" s="12"/>
      <c r="BZ849" s="12"/>
      <c r="CA849" s="12"/>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c r="EU849" s="12"/>
      <c r="EV849" s="12"/>
      <c r="EW849" s="12"/>
      <c r="EX849" s="12"/>
      <c r="EY849" s="12"/>
      <c r="EZ849" s="12"/>
      <c r="FA849" s="12"/>
      <c r="FB849" s="12"/>
      <c r="FC849" s="12"/>
      <c r="FD849" s="12"/>
      <c r="FE849" s="12"/>
      <c r="FF849" s="12"/>
      <c r="FG849" s="12"/>
      <c r="FH849" s="12"/>
      <c r="FI849" s="12"/>
      <c r="FJ849" s="12"/>
      <c r="FK849" s="12"/>
      <c r="FL849" s="12"/>
      <c r="FM849" s="12"/>
      <c r="FN849" s="12"/>
      <c r="FO849" s="12"/>
      <c r="FP849" s="12"/>
      <c r="FQ849" s="12"/>
      <c r="FR849" s="12"/>
      <c r="FS849" s="12"/>
      <c r="FT849" s="12"/>
      <c r="FU849" s="12"/>
      <c r="FV849" s="12"/>
      <c r="FW849" s="12"/>
      <c r="FX849" s="12"/>
      <c r="FY849" s="12"/>
      <c r="FZ849" s="12"/>
      <c r="GA849" s="12"/>
      <c r="GB849" s="12"/>
      <c r="GC849" s="12"/>
      <c r="GD849" s="12"/>
      <c r="GE849" s="12"/>
      <c r="GF849" s="12"/>
      <c r="GG849" s="12"/>
      <c r="GH849" s="12"/>
      <c r="GI849" s="12"/>
      <c r="GJ849" s="12"/>
      <c r="GK849" s="12"/>
      <c r="GL849" s="12"/>
      <c r="GM849" s="12"/>
      <c r="GN849" s="12"/>
      <c r="GO849" s="12"/>
      <c r="GP849" s="12"/>
      <c r="GQ849" s="12"/>
      <c r="GR849" s="12"/>
    </row>
    <row r="850" spans="1:200" x14ac:dyDescent="0.2">
      <c r="A850" s="79">
        <f t="shared" si="363"/>
        <v>43922</v>
      </c>
      <c r="B850" s="80">
        <f t="shared" ca="1" si="369"/>
        <v>1168.56015</v>
      </c>
      <c r="C850" s="81">
        <f t="shared" si="364"/>
        <v>1000</v>
      </c>
      <c r="D850" s="82">
        <f ca="1">IF(A850&lt;$B$1,VLOOKUP(A850,[1]DI!$A$4:$B$15000,2,FALSE),0)</f>
        <v>3.6500000000000005E-2</v>
      </c>
      <c r="E850" s="81">
        <f t="shared" ca="1" si="370"/>
        <v>1.4227E-4</v>
      </c>
      <c r="F850" s="83">
        <f t="shared" si="358"/>
        <v>1.1679999999999999</v>
      </c>
      <c r="G850" s="84">
        <f t="shared" ca="1" si="359"/>
        <v>1.0001661713600001</v>
      </c>
      <c r="H850" s="81">
        <f ca="1">TRUNC(PRODUCT(G$10:G849),15)</f>
        <v>1.1685601492152999</v>
      </c>
      <c r="I850" s="81">
        <f t="shared" si="365"/>
        <v>1</v>
      </c>
      <c r="J850" s="81">
        <f t="shared" ca="1" si="360"/>
        <v>1.16856015</v>
      </c>
      <c r="K850" s="81">
        <f t="shared" ca="1" si="361"/>
        <v>168.56014999999999</v>
      </c>
      <c r="L850" s="85">
        <f>IF(VLOOKUP(A850,$U$12:$AD$125,8)=VLOOKUP(A849,$U$12:$AD$125,8),0,VLOOKUP(A850,U$12:$AD$125,8))</f>
        <v>0</v>
      </c>
      <c r="M850" s="86">
        <f>IF(L850&gt;0,VLOOKUP(L850,T$12:$AC$125,7),0)</f>
        <v>0</v>
      </c>
      <c r="N850" s="81">
        <f t="shared" si="366"/>
        <v>0</v>
      </c>
      <c r="O850" s="81">
        <f t="shared" ca="1" si="362"/>
        <v>168.56014999999999</v>
      </c>
      <c r="P850" s="87" t="str">
        <f t="shared" si="367"/>
        <v>J=</v>
      </c>
      <c r="Q850" s="88">
        <f t="shared" si="368"/>
        <v>44676</v>
      </c>
      <c r="R850" s="7"/>
      <c r="S850" s="7"/>
      <c r="T850" s="7"/>
      <c r="U850" s="7"/>
      <c r="V850" s="7"/>
      <c r="W850" s="7"/>
      <c r="X850" s="7"/>
      <c r="Y850" s="7"/>
      <c r="Z850" s="7"/>
      <c r="AA850" s="7"/>
      <c r="AB850" s="7"/>
      <c r="AC850" s="7"/>
      <c r="AD850" s="7"/>
      <c r="AE850" s="7"/>
      <c r="AF850" s="65">
        <f t="shared" si="355"/>
        <v>43738</v>
      </c>
      <c r="AG850" s="9">
        <f t="shared" ca="1" si="356"/>
        <v>1138.12219</v>
      </c>
      <c r="AH850" s="9">
        <f t="shared" si="356"/>
        <v>1000</v>
      </c>
      <c r="AI850" s="4">
        <f t="shared" ca="1" si="356"/>
        <v>5.3999999999999999E-2</v>
      </c>
      <c r="AJ850" s="10">
        <f t="shared" ca="1" si="356"/>
        <v>2.0871999999999999E-4</v>
      </c>
      <c r="AK850" s="4">
        <f t="shared" si="356"/>
        <v>1.1679999999999999</v>
      </c>
      <c r="AL850" s="65">
        <f t="shared" si="353"/>
        <v>43738</v>
      </c>
      <c r="AM850" s="10">
        <f t="shared" ca="1" si="357"/>
        <v>1.13812219</v>
      </c>
      <c r="AN850" s="9">
        <f t="shared" ca="1" si="357"/>
        <v>138.12218999999999</v>
      </c>
      <c r="AO850" s="7">
        <f t="shared" si="357"/>
        <v>0</v>
      </c>
      <c r="AP850" s="11">
        <f t="shared" si="357"/>
        <v>0</v>
      </c>
      <c r="AQ850" s="9">
        <f t="shared" si="357"/>
        <v>0</v>
      </c>
      <c r="AR850" s="8" t="str">
        <f t="shared" si="357"/>
        <v>J=</v>
      </c>
      <c r="AS850" s="65">
        <f t="shared" si="357"/>
        <v>44676</v>
      </c>
      <c r="AT850" s="12"/>
      <c r="AU850" s="12"/>
      <c r="AV850" s="2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12"/>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c r="EU850" s="12"/>
      <c r="EV850" s="12"/>
      <c r="EW850" s="12"/>
      <c r="EX850" s="12"/>
      <c r="EY850" s="12"/>
      <c r="EZ850" s="12"/>
      <c r="FA850" s="12"/>
      <c r="FB850" s="12"/>
      <c r="FC850" s="12"/>
      <c r="FD850" s="12"/>
      <c r="FE850" s="12"/>
      <c r="FF850" s="12"/>
      <c r="FG850" s="12"/>
      <c r="FH850" s="12"/>
      <c r="FI850" s="12"/>
      <c r="FJ850" s="12"/>
      <c r="FK850" s="12"/>
      <c r="FL850" s="12"/>
      <c r="FM850" s="12"/>
      <c r="FN850" s="12"/>
      <c r="FO850" s="12"/>
      <c r="FP850" s="12"/>
      <c r="FQ850" s="12"/>
      <c r="FR850" s="12"/>
      <c r="FS850" s="12"/>
      <c r="FT850" s="12"/>
      <c r="FU850" s="12"/>
      <c r="FV850" s="12"/>
      <c r="FW850" s="12"/>
      <c r="FX850" s="12"/>
      <c r="FY850" s="12"/>
      <c r="FZ850" s="12"/>
      <c r="GA850" s="12"/>
      <c r="GB850" s="12"/>
      <c r="GC850" s="12"/>
      <c r="GD850" s="12"/>
      <c r="GE850" s="12"/>
      <c r="GF850" s="12"/>
      <c r="GG850" s="12"/>
      <c r="GH850" s="12"/>
      <c r="GI850" s="12"/>
      <c r="GJ850" s="12"/>
      <c r="GK850" s="12"/>
      <c r="GL850" s="12"/>
      <c r="GM850" s="12"/>
      <c r="GN850" s="12"/>
      <c r="GO850" s="12"/>
      <c r="GP850" s="12"/>
      <c r="GQ850" s="12"/>
      <c r="GR850" s="12"/>
    </row>
    <row r="851" spans="1:200" x14ac:dyDescent="0.2">
      <c r="A851" s="79">
        <f t="shared" si="363"/>
        <v>43923</v>
      </c>
      <c r="B851" s="80">
        <f t="shared" ca="1" si="369"/>
        <v>1168.75433</v>
      </c>
      <c r="C851" s="81">
        <f t="shared" si="364"/>
        <v>1000</v>
      </c>
      <c r="D851" s="82">
        <f ca="1">IF(A851&lt;$B$1,VLOOKUP(A851,[1]DI!$A$4:$B$15000,2,FALSE),0)</f>
        <v>3.6500000000000005E-2</v>
      </c>
      <c r="E851" s="81">
        <f t="shared" ca="1" si="370"/>
        <v>1.4227E-4</v>
      </c>
      <c r="F851" s="83">
        <f t="shared" si="358"/>
        <v>1.1679999999999999</v>
      </c>
      <c r="G851" s="84">
        <f t="shared" ca="1" si="359"/>
        <v>1.0001661713600001</v>
      </c>
      <c r="H851" s="81">
        <f ca="1">TRUNC(PRODUCT(G$10:G850),15)</f>
        <v>1.16875433044454</v>
      </c>
      <c r="I851" s="81">
        <f t="shared" si="365"/>
        <v>1</v>
      </c>
      <c r="J851" s="81">
        <f t="shared" ca="1" si="360"/>
        <v>1.1687543300000001</v>
      </c>
      <c r="K851" s="81">
        <f t="shared" ca="1" si="361"/>
        <v>168.75433000000001</v>
      </c>
      <c r="L851" s="85">
        <f>IF(VLOOKUP(A851,$U$12:$AD$125,8)=VLOOKUP(A850,$U$12:$AD$125,8),0,VLOOKUP(A851,U$12:$AD$125,8))</f>
        <v>0</v>
      </c>
      <c r="M851" s="86">
        <f>IF(L851&gt;0,VLOOKUP(L851,T$12:$AC$125,7),0)</f>
        <v>0</v>
      </c>
      <c r="N851" s="81">
        <f t="shared" si="366"/>
        <v>0</v>
      </c>
      <c r="O851" s="81">
        <f t="shared" ca="1" si="362"/>
        <v>168.75433000000001</v>
      </c>
      <c r="P851" s="87" t="str">
        <f t="shared" si="367"/>
        <v>J=</v>
      </c>
      <c r="Q851" s="88">
        <f t="shared" si="368"/>
        <v>44676</v>
      </c>
      <c r="R851" s="7"/>
      <c r="S851" s="7"/>
      <c r="T851" s="7"/>
      <c r="U851" s="7"/>
      <c r="V851" s="7"/>
      <c r="W851" s="7"/>
      <c r="X851" s="7"/>
      <c r="Y851" s="7"/>
      <c r="Z851" s="7"/>
      <c r="AA851" s="7"/>
      <c r="AB851" s="7"/>
      <c r="AC851" s="7"/>
      <c r="AD851" s="7"/>
      <c r="AE851" s="7"/>
      <c r="AF851" s="65">
        <f t="shared" si="355"/>
        <v>43739</v>
      </c>
      <c r="AG851" s="9">
        <f t="shared" ca="1" si="356"/>
        <v>1138.3996500000001</v>
      </c>
      <c r="AH851" s="9">
        <f t="shared" si="356"/>
        <v>1000</v>
      </c>
      <c r="AI851" s="4">
        <f t="shared" ca="1" si="356"/>
        <v>5.3999999999999999E-2</v>
      </c>
      <c r="AJ851" s="10">
        <f t="shared" ca="1" si="356"/>
        <v>2.0871999999999999E-4</v>
      </c>
      <c r="AK851" s="4">
        <f t="shared" si="356"/>
        <v>1.1679999999999999</v>
      </c>
      <c r="AL851" s="65">
        <f t="shared" si="353"/>
        <v>43739</v>
      </c>
      <c r="AM851" s="10">
        <f t="shared" ca="1" si="357"/>
        <v>1.13839965</v>
      </c>
      <c r="AN851" s="9">
        <f t="shared" ca="1" si="357"/>
        <v>138.39965000000001</v>
      </c>
      <c r="AO851" s="7">
        <f t="shared" si="357"/>
        <v>0</v>
      </c>
      <c r="AP851" s="11">
        <f t="shared" si="357"/>
        <v>0</v>
      </c>
      <c r="AQ851" s="9">
        <f t="shared" si="357"/>
        <v>0</v>
      </c>
      <c r="AR851" s="8" t="str">
        <f t="shared" si="357"/>
        <v>J=</v>
      </c>
      <c r="AS851" s="65">
        <f t="shared" si="357"/>
        <v>44676</v>
      </c>
      <c r="AT851" s="12"/>
      <c r="AU851" s="12"/>
      <c r="AV851" s="22"/>
      <c r="AW851" s="12"/>
      <c r="AX851" s="12"/>
      <c r="AY851" s="12"/>
      <c r="AZ851" s="12"/>
      <c r="BA851" s="12"/>
      <c r="BB851" s="12"/>
      <c r="BC851" s="12"/>
      <c r="BD851" s="12"/>
      <c r="BE851" s="12"/>
      <c r="BF851" s="12"/>
      <c r="BG851" s="12"/>
      <c r="BH851" s="12"/>
      <c r="BI851" s="12"/>
      <c r="BJ851" s="12"/>
      <c r="BK851" s="12"/>
      <c r="BL851" s="12"/>
      <c r="BM851" s="12"/>
      <c r="BN851" s="12"/>
      <c r="BO851" s="12"/>
      <c r="BP851" s="12"/>
      <c r="BQ851" s="12"/>
      <c r="BR851" s="12"/>
      <c r="BS851" s="12"/>
      <c r="BT851" s="12"/>
      <c r="BU851" s="12"/>
      <c r="BV851" s="12"/>
      <c r="BW851" s="12"/>
      <c r="BX851" s="12"/>
      <c r="BY851" s="12"/>
      <c r="BZ851" s="12"/>
      <c r="CA851" s="12"/>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c r="EU851" s="12"/>
      <c r="EV851" s="12"/>
      <c r="EW851" s="12"/>
      <c r="EX851" s="12"/>
      <c r="EY851" s="12"/>
      <c r="EZ851" s="12"/>
      <c r="FA851" s="12"/>
      <c r="FB851" s="12"/>
      <c r="FC851" s="12"/>
      <c r="FD851" s="12"/>
      <c r="FE851" s="12"/>
      <c r="FF851" s="12"/>
      <c r="FG851" s="12"/>
      <c r="FH851" s="12"/>
      <c r="FI851" s="12"/>
      <c r="FJ851" s="12"/>
      <c r="FK851" s="12"/>
      <c r="FL851" s="12"/>
      <c r="FM851" s="12"/>
      <c r="FN851" s="12"/>
      <c r="FO851" s="12"/>
      <c r="FP851" s="12"/>
      <c r="FQ851" s="12"/>
      <c r="FR851" s="12"/>
      <c r="FS851" s="12"/>
      <c r="FT851" s="12"/>
      <c r="FU851" s="12"/>
      <c r="FV851" s="12"/>
      <c r="FW851" s="12"/>
      <c r="FX851" s="12"/>
      <c r="FY851" s="12"/>
      <c r="FZ851" s="12"/>
      <c r="GA851" s="12"/>
      <c r="GB851" s="12"/>
      <c r="GC851" s="12"/>
      <c r="GD851" s="12"/>
      <c r="GE851" s="12"/>
      <c r="GF851" s="12"/>
      <c r="GG851" s="12"/>
      <c r="GH851" s="12"/>
      <c r="GI851" s="12"/>
      <c r="GJ851" s="12"/>
      <c r="GK851" s="12"/>
      <c r="GL851" s="12"/>
      <c r="GM851" s="12"/>
      <c r="GN851" s="12"/>
      <c r="GO851" s="12"/>
      <c r="GP851" s="12"/>
      <c r="GQ851" s="12"/>
      <c r="GR851" s="12"/>
    </row>
    <row r="852" spans="1:200" x14ac:dyDescent="0.2">
      <c r="A852" s="79">
        <f t="shared" si="363"/>
        <v>43924</v>
      </c>
      <c r="B852" s="80">
        <f t="shared" ca="1" si="369"/>
        <v>1168.9485400000001</v>
      </c>
      <c r="C852" s="81">
        <f t="shared" si="364"/>
        <v>1000</v>
      </c>
      <c r="D852" s="82">
        <f ca="1">IF(A852&lt;$B$1,VLOOKUP(A852,[1]DI!$A$4:$B$15000,2,FALSE),0)</f>
        <v>3.6500000000000005E-2</v>
      </c>
      <c r="E852" s="81">
        <f t="shared" ca="1" si="370"/>
        <v>1.4227E-4</v>
      </c>
      <c r="F852" s="83">
        <f t="shared" si="358"/>
        <v>1.1679999999999999</v>
      </c>
      <c r="G852" s="84">
        <f t="shared" ca="1" si="359"/>
        <v>1.0001661713600001</v>
      </c>
      <c r="H852" s="81">
        <f ca="1">TRUNC(PRODUCT(G$10:G851),15)</f>
        <v>1.16894854394113</v>
      </c>
      <c r="I852" s="81">
        <f t="shared" si="365"/>
        <v>1</v>
      </c>
      <c r="J852" s="81">
        <f t="shared" ca="1" si="360"/>
        <v>1.1689485399999999</v>
      </c>
      <c r="K852" s="81">
        <f t="shared" ca="1" si="361"/>
        <v>168.94854000000001</v>
      </c>
      <c r="L852" s="85">
        <f>IF(VLOOKUP(A852,$U$12:$AD$125,8)=VLOOKUP(A851,$U$12:$AD$125,8),0,VLOOKUP(A852,U$12:$AD$125,8))</f>
        <v>0</v>
      </c>
      <c r="M852" s="86">
        <f>IF(L852&gt;0,VLOOKUP(L852,T$12:$AC$125,7),0)</f>
        <v>0</v>
      </c>
      <c r="N852" s="81">
        <f t="shared" si="366"/>
        <v>0</v>
      </c>
      <c r="O852" s="81">
        <f t="shared" ca="1" si="362"/>
        <v>168.94854000000001</v>
      </c>
      <c r="P852" s="87" t="str">
        <f t="shared" si="367"/>
        <v>J=</v>
      </c>
      <c r="Q852" s="88">
        <f t="shared" si="368"/>
        <v>44676</v>
      </c>
      <c r="R852" s="7"/>
      <c r="S852" s="7"/>
      <c r="T852" s="7"/>
      <c r="U852" s="7"/>
      <c r="V852" s="7"/>
      <c r="W852" s="7"/>
      <c r="X852" s="7"/>
      <c r="Y852" s="7"/>
      <c r="Z852" s="7"/>
      <c r="AA852" s="7"/>
      <c r="AB852" s="7"/>
      <c r="AC852" s="7"/>
      <c r="AD852" s="7"/>
      <c r="AE852" s="7"/>
      <c r="AF852" s="65">
        <f t="shared" si="355"/>
        <v>43740</v>
      </c>
      <c r="AG852" s="9">
        <f t="shared" ca="1" si="356"/>
        <v>1138.6771699999999</v>
      </c>
      <c r="AH852" s="9">
        <f t="shared" si="356"/>
        <v>1000</v>
      </c>
      <c r="AI852" s="4">
        <f t="shared" ca="1" si="356"/>
        <v>5.3999999999999999E-2</v>
      </c>
      <c r="AJ852" s="10">
        <f t="shared" ca="1" si="356"/>
        <v>2.0871999999999999E-4</v>
      </c>
      <c r="AK852" s="4">
        <f t="shared" si="356"/>
        <v>1.1679999999999999</v>
      </c>
      <c r="AL852" s="65">
        <f t="shared" si="353"/>
        <v>43740</v>
      </c>
      <c r="AM852" s="10">
        <f t="shared" ca="1" si="357"/>
        <v>1.13867717</v>
      </c>
      <c r="AN852" s="9">
        <f t="shared" ca="1" si="357"/>
        <v>138.67716999999999</v>
      </c>
      <c r="AO852" s="7">
        <f t="shared" si="357"/>
        <v>0</v>
      </c>
      <c r="AP852" s="11">
        <f t="shared" si="357"/>
        <v>0</v>
      </c>
      <c r="AQ852" s="9">
        <f t="shared" si="357"/>
        <v>0</v>
      </c>
      <c r="AR852" s="8" t="str">
        <f t="shared" si="357"/>
        <v>J=</v>
      </c>
      <c r="AS852" s="65">
        <f t="shared" si="357"/>
        <v>44676</v>
      </c>
      <c r="AT852" s="12"/>
      <c r="AU852" s="12"/>
      <c r="AV852" s="22"/>
      <c r="AW852" s="12"/>
      <c r="AX852" s="12"/>
      <c r="AY852" s="12"/>
      <c r="AZ852" s="12"/>
      <c r="BA852" s="12"/>
      <c r="BB852" s="12"/>
      <c r="BC852" s="12"/>
      <c r="BD852" s="12"/>
      <c r="BE852" s="12"/>
      <c r="BF852" s="12"/>
      <c r="BG852" s="12"/>
      <c r="BH852" s="12"/>
      <c r="BI852" s="12"/>
      <c r="BJ852" s="12"/>
      <c r="BK852" s="12"/>
      <c r="BL852" s="12"/>
      <c r="BM852" s="12"/>
      <c r="BN852" s="12"/>
      <c r="BO852" s="12"/>
      <c r="BP852" s="12"/>
      <c r="BQ852" s="12"/>
      <c r="BR852" s="12"/>
      <c r="BS852" s="12"/>
      <c r="BT852" s="12"/>
      <c r="BU852" s="12"/>
      <c r="BV852" s="12"/>
      <c r="BW852" s="12"/>
      <c r="BX852" s="12"/>
      <c r="BY852" s="12"/>
      <c r="BZ852" s="12"/>
      <c r="CA852" s="12"/>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c r="EU852" s="12"/>
      <c r="EV852" s="12"/>
      <c r="EW852" s="12"/>
      <c r="EX852" s="12"/>
      <c r="EY852" s="12"/>
      <c r="EZ852" s="12"/>
      <c r="FA852" s="12"/>
      <c r="FB852" s="12"/>
      <c r="FC852" s="12"/>
      <c r="FD852" s="12"/>
      <c r="FE852" s="12"/>
      <c r="FF852" s="12"/>
      <c r="FG852" s="12"/>
      <c r="FH852" s="12"/>
      <c r="FI852" s="12"/>
      <c r="FJ852" s="12"/>
      <c r="FK852" s="12"/>
      <c r="FL852" s="12"/>
      <c r="FM852" s="12"/>
      <c r="FN852" s="12"/>
      <c r="FO852" s="12"/>
      <c r="FP852" s="12"/>
      <c r="FQ852" s="12"/>
      <c r="FR852" s="12"/>
      <c r="FS852" s="12"/>
      <c r="FT852" s="12"/>
      <c r="FU852" s="12"/>
      <c r="FV852" s="12"/>
      <c r="FW852" s="12"/>
      <c r="FX852" s="12"/>
      <c r="FY852" s="12"/>
      <c r="FZ852" s="12"/>
      <c r="GA852" s="12"/>
      <c r="GB852" s="12"/>
      <c r="GC852" s="12"/>
      <c r="GD852" s="12"/>
      <c r="GE852" s="12"/>
      <c r="GF852" s="12"/>
      <c r="GG852" s="12"/>
      <c r="GH852" s="12"/>
      <c r="GI852" s="12"/>
      <c r="GJ852" s="12"/>
      <c r="GK852" s="12"/>
      <c r="GL852" s="12"/>
      <c r="GM852" s="12"/>
      <c r="GN852" s="12"/>
      <c r="GO852" s="12"/>
      <c r="GP852" s="12"/>
      <c r="GQ852" s="12"/>
      <c r="GR852" s="12"/>
    </row>
    <row r="853" spans="1:200" x14ac:dyDescent="0.2">
      <c r="A853" s="79">
        <f t="shared" si="363"/>
        <v>43925</v>
      </c>
      <c r="B853" s="80">
        <f t="shared" ca="1" si="369"/>
        <v>1169.1427899999999</v>
      </c>
      <c r="C853" s="81">
        <f t="shared" si="364"/>
        <v>1000</v>
      </c>
      <c r="D853" s="82">
        <f ca="1">IF(A853&lt;$B$1,VLOOKUP(A853,[1]DI!$A$4:$B$15000,2,FALSE),0)</f>
        <v>0</v>
      </c>
      <c r="E853" s="81">
        <f t="shared" ca="1" si="370"/>
        <v>0</v>
      </c>
      <c r="F853" s="83">
        <f t="shared" si="358"/>
        <v>1.1679999999999999</v>
      </c>
      <c r="G853" s="84">
        <f t="shared" ca="1" si="359"/>
        <v>1</v>
      </c>
      <c r="H853" s="81">
        <f ca="1">TRUNC(PRODUCT(G$10:G852),15)</f>
        <v>1.16914278971045</v>
      </c>
      <c r="I853" s="81">
        <f t="shared" si="365"/>
        <v>1</v>
      </c>
      <c r="J853" s="81">
        <f t="shared" ca="1" si="360"/>
        <v>1.16914279</v>
      </c>
      <c r="K853" s="81">
        <f t="shared" ca="1" si="361"/>
        <v>169.14278999999999</v>
      </c>
      <c r="L853" s="85">
        <f>IF(VLOOKUP(A853,$U$12:$AD$125,8)=VLOOKUP(A852,$U$12:$AD$125,8),0,VLOOKUP(A853,U$12:$AD$125,8))</f>
        <v>0</v>
      </c>
      <c r="M853" s="86">
        <f>IF(L853&gt;0,VLOOKUP(L853,T$12:$AC$125,7),0)</f>
        <v>0</v>
      </c>
      <c r="N853" s="81">
        <f t="shared" si="366"/>
        <v>0</v>
      </c>
      <c r="O853" s="81">
        <f t="shared" ca="1" si="362"/>
        <v>169.14278999999999</v>
      </c>
      <c r="P853" s="87" t="str">
        <f t="shared" si="367"/>
        <v>J=</v>
      </c>
      <c r="Q853" s="88">
        <f t="shared" si="368"/>
        <v>44676</v>
      </c>
      <c r="R853" s="7"/>
      <c r="S853" s="7"/>
      <c r="T853" s="7"/>
      <c r="U853" s="7"/>
      <c r="V853" s="7"/>
      <c r="W853" s="7"/>
      <c r="X853" s="7"/>
      <c r="Y853" s="7"/>
      <c r="Z853" s="7"/>
      <c r="AA853" s="7"/>
      <c r="AB853" s="7"/>
      <c r="AC853" s="7"/>
      <c r="AD853" s="7"/>
      <c r="AE853" s="7"/>
      <c r="AF853" s="65">
        <f t="shared" si="355"/>
        <v>43741</v>
      </c>
      <c r="AG853" s="9">
        <f t="shared" ca="1" si="356"/>
        <v>1138.9547600000001</v>
      </c>
      <c r="AH853" s="9">
        <f t="shared" si="356"/>
        <v>1000</v>
      </c>
      <c r="AI853" s="4">
        <f t="shared" ca="1" si="356"/>
        <v>5.3999999999999999E-2</v>
      </c>
      <c r="AJ853" s="10">
        <f t="shared" ca="1" si="356"/>
        <v>2.0871999999999999E-4</v>
      </c>
      <c r="AK853" s="4">
        <f t="shared" si="356"/>
        <v>1.1679999999999999</v>
      </c>
      <c r="AL853" s="65">
        <f t="shared" si="353"/>
        <v>43741</v>
      </c>
      <c r="AM853" s="10">
        <f t="shared" ca="1" si="357"/>
        <v>1.1389547600000001</v>
      </c>
      <c r="AN853" s="9">
        <f t="shared" ca="1" si="357"/>
        <v>138.95475999999999</v>
      </c>
      <c r="AO853" s="7">
        <f t="shared" si="357"/>
        <v>0</v>
      </c>
      <c r="AP853" s="11">
        <f t="shared" si="357"/>
        <v>0</v>
      </c>
      <c r="AQ853" s="9">
        <f t="shared" si="357"/>
        <v>0</v>
      </c>
      <c r="AR853" s="8" t="str">
        <f t="shared" si="357"/>
        <v>J=</v>
      </c>
      <c r="AS853" s="65">
        <f t="shared" si="357"/>
        <v>44676</v>
      </c>
      <c r="AT853" s="12"/>
      <c r="AU853" s="12"/>
      <c r="AV853" s="22"/>
      <c r="AW853" s="12"/>
      <c r="AX853" s="12"/>
      <c r="AY853" s="12"/>
      <c r="AZ853" s="12"/>
      <c r="BA853" s="12"/>
      <c r="BB853" s="12"/>
      <c r="BC853" s="12"/>
      <c r="BD853" s="12"/>
      <c r="BE853" s="12"/>
      <c r="BF853" s="12"/>
      <c r="BG853" s="12"/>
      <c r="BH853" s="12"/>
      <c r="BI853" s="12"/>
      <c r="BJ853" s="12"/>
      <c r="BK853" s="12"/>
      <c r="BL853" s="12"/>
      <c r="BM853" s="12"/>
      <c r="BN853" s="12"/>
      <c r="BO853" s="12"/>
      <c r="BP853" s="12"/>
      <c r="BQ853" s="12"/>
      <c r="BR853" s="12"/>
      <c r="BS853" s="12"/>
      <c r="BT853" s="12"/>
      <c r="BU853" s="12"/>
      <c r="BV853" s="12"/>
      <c r="BW853" s="12"/>
      <c r="BX853" s="12"/>
      <c r="BY853" s="12"/>
      <c r="BZ853" s="12"/>
      <c r="CA853" s="12"/>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c r="EU853" s="12"/>
      <c r="EV853" s="12"/>
      <c r="EW853" s="12"/>
      <c r="EX853" s="12"/>
      <c r="EY853" s="12"/>
      <c r="EZ853" s="12"/>
      <c r="FA853" s="12"/>
      <c r="FB853" s="12"/>
      <c r="FC853" s="12"/>
      <c r="FD853" s="12"/>
      <c r="FE853" s="12"/>
      <c r="FF853" s="12"/>
      <c r="FG853" s="12"/>
      <c r="FH853" s="12"/>
      <c r="FI853" s="12"/>
      <c r="FJ853" s="12"/>
      <c r="FK853" s="12"/>
      <c r="FL853" s="12"/>
      <c r="FM853" s="12"/>
      <c r="FN853" s="12"/>
      <c r="FO853" s="12"/>
      <c r="FP853" s="12"/>
      <c r="FQ853" s="12"/>
      <c r="FR853" s="12"/>
      <c r="FS853" s="12"/>
      <c r="FT853" s="12"/>
      <c r="FU853" s="12"/>
      <c r="FV853" s="12"/>
      <c r="FW853" s="12"/>
      <c r="FX853" s="12"/>
      <c r="FY853" s="12"/>
      <c r="FZ853" s="12"/>
      <c r="GA853" s="12"/>
      <c r="GB853" s="12"/>
      <c r="GC853" s="12"/>
      <c r="GD853" s="12"/>
      <c r="GE853" s="12"/>
      <c r="GF853" s="12"/>
      <c r="GG853" s="12"/>
      <c r="GH853" s="12"/>
      <c r="GI853" s="12"/>
      <c r="GJ853" s="12"/>
      <c r="GK853" s="12"/>
      <c r="GL853" s="12"/>
      <c r="GM853" s="12"/>
      <c r="GN853" s="12"/>
      <c r="GO853" s="12"/>
      <c r="GP853" s="12"/>
      <c r="GQ853" s="12"/>
      <c r="GR853" s="12"/>
    </row>
    <row r="854" spans="1:200" x14ac:dyDescent="0.2">
      <c r="A854" s="79">
        <f t="shared" si="363"/>
        <v>43926</v>
      </c>
      <c r="B854" s="80">
        <f t="shared" ca="1" si="369"/>
        <v>1169.1427899999999</v>
      </c>
      <c r="C854" s="81">
        <f t="shared" si="364"/>
        <v>1000</v>
      </c>
      <c r="D854" s="82">
        <f ca="1">IF(A854&lt;$B$1,VLOOKUP(A854,[1]DI!$A$4:$B$15000,2,FALSE),0)</f>
        <v>0</v>
      </c>
      <c r="E854" s="81">
        <f t="shared" ca="1" si="370"/>
        <v>0</v>
      </c>
      <c r="F854" s="83">
        <f t="shared" si="358"/>
        <v>1.1679999999999999</v>
      </c>
      <c r="G854" s="84">
        <f t="shared" ca="1" si="359"/>
        <v>1</v>
      </c>
      <c r="H854" s="81">
        <f ca="1">TRUNC(PRODUCT(G$10:G853),15)</f>
        <v>1.16914278971045</v>
      </c>
      <c r="I854" s="81">
        <f t="shared" si="365"/>
        <v>1</v>
      </c>
      <c r="J854" s="81">
        <f t="shared" ca="1" si="360"/>
        <v>1.16914279</v>
      </c>
      <c r="K854" s="81">
        <f t="shared" ca="1" si="361"/>
        <v>169.14278999999999</v>
      </c>
      <c r="L854" s="85">
        <f>IF(VLOOKUP(A854,$U$12:$AD$125,8)=VLOOKUP(A853,$U$12:$AD$125,8),0,VLOOKUP(A854,U$12:$AD$125,8))</f>
        <v>0</v>
      </c>
      <c r="M854" s="86">
        <f>IF(L854&gt;0,VLOOKUP(L854,T$12:$AC$125,7),0)</f>
        <v>0</v>
      </c>
      <c r="N854" s="81">
        <f t="shared" si="366"/>
        <v>0</v>
      </c>
      <c r="O854" s="81">
        <f t="shared" ca="1" si="362"/>
        <v>169.14278999999999</v>
      </c>
      <c r="P854" s="87" t="str">
        <f t="shared" si="367"/>
        <v>J=</v>
      </c>
      <c r="Q854" s="88">
        <f t="shared" si="368"/>
        <v>44676</v>
      </c>
      <c r="R854" s="7"/>
      <c r="S854" s="7"/>
      <c r="T854" s="7"/>
      <c r="U854" s="7"/>
      <c r="V854" s="7"/>
      <c r="W854" s="7"/>
      <c r="X854" s="7"/>
      <c r="Y854" s="7"/>
      <c r="Z854" s="7"/>
      <c r="AA854" s="7"/>
      <c r="AB854" s="7"/>
      <c r="AC854" s="7"/>
      <c r="AD854" s="7"/>
      <c r="AE854" s="7"/>
      <c r="AF854" s="65"/>
      <c r="AG854" s="9"/>
      <c r="AH854" s="9"/>
      <c r="AI854" s="4"/>
      <c r="AJ854" s="10"/>
      <c r="AK854" s="4"/>
      <c r="AL854" s="65"/>
      <c r="AM854" s="10"/>
      <c r="AN854" s="9"/>
      <c r="AO854" s="7"/>
      <c r="AP854" s="11"/>
      <c r="AQ854" s="9"/>
      <c r="AR854" s="8"/>
      <c r="AS854" s="65"/>
      <c r="AT854" s="12"/>
      <c r="AU854" s="12"/>
      <c r="AV854" s="22"/>
      <c r="AW854" s="12"/>
      <c r="AX854" s="12"/>
      <c r="AY854" s="12"/>
      <c r="AZ854" s="12"/>
      <c r="BA854" s="12"/>
      <c r="BB854" s="12"/>
      <c r="BC854" s="12"/>
      <c r="BD854" s="12"/>
      <c r="BE854" s="12"/>
      <c r="BF854" s="12"/>
      <c r="BG854" s="12"/>
      <c r="BH854" s="12"/>
      <c r="BI854" s="12"/>
      <c r="BJ854" s="12"/>
      <c r="BK854" s="12"/>
      <c r="BL854" s="12"/>
      <c r="BM854" s="12"/>
      <c r="BN854" s="12"/>
      <c r="BO854" s="12"/>
      <c r="BP854" s="12"/>
      <c r="BQ854" s="12"/>
      <c r="BR854" s="12"/>
      <c r="BS854" s="12"/>
      <c r="BT854" s="12"/>
      <c r="BU854" s="12"/>
      <c r="BV854" s="12"/>
      <c r="BW854" s="12"/>
      <c r="BX854" s="12"/>
      <c r="BY854" s="12"/>
      <c r="BZ854" s="12"/>
      <c r="CA854" s="12"/>
      <c r="CB854" s="12"/>
      <c r="CC854" s="12"/>
      <c r="CD854" s="12"/>
      <c r="CE854" s="12"/>
      <c r="CF854" s="12"/>
      <c r="CG854" s="12"/>
      <c r="CH854" s="12"/>
      <c r="CI854" s="12"/>
      <c r="CJ854" s="12"/>
      <c r="CK854" s="12"/>
      <c r="CL854" s="12"/>
      <c r="CM854" s="12"/>
      <c r="CN854" s="12"/>
      <c r="CO854" s="12"/>
      <c r="CP854" s="12"/>
      <c r="CQ854" s="12"/>
      <c r="CR854" s="12"/>
      <c r="CS854" s="12"/>
      <c r="CT854" s="12"/>
      <c r="CU854" s="12"/>
      <c r="CV854" s="12"/>
      <c r="CW854" s="12"/>
      <c r="CX854" s="12"/>
      <c r="CY854" s="12"/>
      <c r="CZ854" s="12"/>
      <c r="DA854" s="12"/>
      <c r="DB854" s="12"/>
      <c r="DC854" s="12"/>
      <c r="DD854" s="12"/>
      <c r="DE854" s="12"/>
      <c r="DF854" s="12"/>
      <c r="DG854" s="12"/>
      <c r="DH854" s="12"/>
      <c r="DI854" s="12"/>
      <c r="DJ854" s="12"/>
      <c r="DK854" s="12"/>
      <c r="DL854" s="12"/>
      <c r="DM854" s="12"/>
      <c r="DN854" s="12"/>
      <c r="DO854" s="12"/>
      <c r="DP854" s="12"/>
      <c r="DQ854" s="12"/>
      <c r="DR854" s="12"/>
      <c r="DS854" s="12"/>
      <c r="DT854" s="12"/>
      <c r="DU854" s="12"/>
      <c r="DV854" s="12"/>
      <c r="DW854" s="1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2"/>
      <c r="EV854" s="12"/>
      <c r="EW854" s="12"/>
      <c r="EX854" s="12"/>
      <c r="EY854" s="12"/>
      <c r="EZ854" s="12"/>
      <c r="FA854" s="12"/>
      <c r="FB854" s="12"/>
      <c r="FC854" s="12"/>
      <c r="FD854" s="12"/>
      <c r="FE854" s="12"/>
      <c r="FF854" s="12"/>
      <c r="FG854" s="12"/>
      <c r="FH854" s="12"/>
      <c r="FI854" s="12"/>
      <c r="FJ854" s="12"/>
      <c r="FK854" s="12"/>
      <c r="FL854" s="12"/>
      <c r="FM854" s="12"/>
      <c r="FN854" s="12"/>
      <c r="FO854" s="12"/>
      <c r="FP854" s="12"/>
      <c r="FQ854" s="12"/>
      <c r="FR854" s="12"/>
      <c r="FS854" s="12"/>
      <c r="FT854" s="12"/>
      <c r="FU854" s="12"/>
      <c r="FV854" s="12"/>
      <c r="FW854" s="12"/>
      <c r="FX854" s="12"/>
      <c r="FY854" s="12"/>
      <c r="FZ854" s="12"/>
      <c r="GA854" s="12"/>
      <c r="GB854" s="12"/>
      <c r="GC854" s="12"/>
      <c r="GD854" s="12"/>
      <c r="GE854" s="12"/>
      <c r="GF854" s="12"/>
      <c r="GG854" s="12"/>
      <c r="GH854" s="12"/>
      <c r="GI854" s="12"/>
      <c r="GJ854" s="12"/>
      <c r="GK854" s="12"/>
      <c r="GL854" s="12"/>
      <c r="GM854" s="12"/>
      <c r="GN854" s="12"/>
      <c r="GO854" s="12"/>
      <c r="GP854" s="12"/>
      <c r="GQ854" s="12"/>
      <c r="GR854" s="12"/>
    </row>
    <row r="855" spans="1:200" x14ac:dyDescent="0.2">
      <c r="A855" s="79">
        <f t="shared" si="363"/>
        <v>43927</v>
      </c>
      <c r="B855" s="80">
        <f t="shared" ca="1" si="369"/>
        <v>1169.1427899999999</v>
      </c>
      <c r="C855" s="81">
        <f t="shared" si="364"/>
        <v>1000</v>
      </c>
      <c r="D855" s="82">
        <f ca="1">IF(A855&lt;$B$1,VLOOKUP(A855,[1]DI!$A$4:$B$15000,2,FALSE),0)</f>
        <v>3.6500000000000005E-2</v>
      </c>
      <c r="E855" s="81">
        <f t="shared" ca="1" si="370"/>
        <v>1.4227E-4</v>
      </c>
      <c r="F855" s="83">
        <f t="shared" si="358"/>
        <v>1.1679999999999999</v>
      </c>
      <c r="G855" s="84">
        <f t="shared" ca="1" si="359"/>
        <v>1.0001661713600001</v>
      </c>
      <c r="H855" s="81">
        <f ca="1">TRUNC(PRODUCT(G$10:G854),15)</f>
        <v>1.16914278971045</v>
      </c>
      <c r="I855" s="81">
        <f t="shared" si="365"/>
        <v>1</v>
      </c>
      <c r="J855" s="81">
        <f t="shared" ca="1" si="360"/>
        <v>1.16914279</v>
      </c>
      <c r="K855" s="81">
        <f t="shared" ca="1" si="361"/>
        <v>169.14278999999999</v>
      </c>
      <c r="L855" s="85">
        <f>IF(VLOOKUP(A855,$U$12:$AD$125,8)=VLOOKUP(A854,$U$12:$AD$125,8),0,VLOOKUP(A855,U$12:$AD$125,8))</f>
        <v>0</v>
      </c>
      <c r="M855" s="86">
        <f>IF(L855&gt;0,VLOOKUP(L855,T$12:$AC$125,7),0)</f>
        <v>0</v>
      </c>
      <c r="N855" s="81">
        <f t="shared" si="366"/>
        <v>0</v>
      </c>
      <c r="O855" s="81">
        <f t="shared" ca="1" si="362"/>
        <v>169.14278999999999</v>
      </c>
      <c r="P855" s="87" t="str">
        <f t="shared" si="367"/>
        <v>J=</v>
      </c>
      <c r="Q855" s="88">
        <f t="shared" si="368"/>
        <v>44676</v>
      </c>
      <c r="R855" s="7"/>
      <c r="S855" s="7"/>
      <c r="T855" s="7"/>
      <c r="U855" s="7"/>
      <c r="V855" s="7"/>
      <c r="W855" s="7"/>
      <c r="X855" s="7"/>
      <c r="Y855" s="7"/>
      <c r="Z855" s="7"/>
      <c r="AA855" s="7"/>
      <c r="AB855" s="7"/>
      <c r="AC855" s="7"/>
      <c r="AD855" s="7"/>
      <c r="AE855" s="7"/>
      <c r="AF855" s="65" t="str">
        <f t="shared" ref="AF855:AS855" si="371">$B$6</f>
        <v>ODCT21</v>
      </c>
      <c r="AG855" s="7" t="str">
        <f t="shared" si="371"/>
        <v>ODCT21</v>
      </c>
      <c r="AH855" s="7" t="str">
        <f t="shared" si="371"/>
        <v>ODCT21</v>
      </c>
      <c r="AI855" s="7" t="str">
        <f t="shared" si="371"/>
        <v>ODCT21</v>
      </c>
      <c r="AJ855" s="7" t="str">
        <f t="shared" si="371"/>
        <v>ODCT21</v>
      </c>
      <c r="AK855" s="4" t="str">
        <f t="shared" si="371"/>
        <v>ODCT21</v>
      </c>
      <c r="AL855" s="65" t="str">
        <f t="shared" si="371"/>
        <v>ODCT21</v>
      </c>
      <c r="AM855" s="7" t="str">
        <f t="shared" si="371"/>
        <v>ODCT21</v>
      </c>
      <c r="AN855" s="7" t="str">
        <f t="shared" si="371"/>
        <v>ODCT21</v>
      </c>
      <c r="AO855" s="7" t="str">
        <f t="shared" si="371"/>
        <v>ODCT21</v>
      </c>
      <c r="AP855" s="11" t="str">
        <f t="shared" si="371"/>
        <v>ODCT21</v>
      </c>
      <c r="AQ855" s="7" t="str">
        <f t="shared" si="371"/>
        <v>ODCT21</v>
      </c>
      <c r="AR855" s="8" t="str">
        <f t="shared" si="371"/>
        <v>ODCT21</v>
      </c>
      <c r="AS855" s="65" t="str">
        <f t="shared" si="371"/>
        <v>ODCT21</v>
      </c>
      <c r="AT855" s="12"/>
      <c r="AU855" s="12"/>
      <c r="AV855" s="22"/>
      <c r="AW855" s="12"/>
      <c r="AX855" s="12"/>
      <c r="AY855" s="12"/>
      <c r="AZ855" s="12"/>
      <c r="BA855" s="12"/>
      <c r="BB855" s="12"/>
      <c r="BC855" s="12"/>
      <c r="BD855" s="12"/>
      <c r="BE855" s="12"/>
      <c r="BF855" s="12"/>
      <c r="BG855" s="12"/>
      <c r="BH855" s="12"/>
      <c r="BI855" s="12"/>
      <c r="BJ855" s="12"/>
      <c r="BK855" s="12"/>
      <c r="BL855" s="12"/>
      <c r="BM855" s="12"/>
      <c r="BN855" s="12"/>
      <c r="BO855" s="12"/>
      <c r="BP855" s="12"/>
      <c r="BQ855" s="12"/>
      <c r="BR855" s="12"/>
      <c r="BS855" s="12"/>
      <c r="BT855" s="12"/>
      <c r="BU855" s="12"/>
      <c r="BV855" s="12"/>
      <c r="BW855" s="12"/>
      <c r="BX855" s="12"/>
      <c r="BY855" s="12"/>
      <c r="BZ855" s="12"/>
      <c r="CA855" s="12"/>
      <c r="CB855" s="12"/>
      <c r="CC855" s="12"/>
      <c r="CD855" s="12"/>
      <c r="CE855" s="12"/>
      <c r="CF855" s="12"/>
      <c r="CG855" s="12"/>
      <c r="CH855" s="12"/>
      <c r="CI855" s="12"/>
      <c r="CJ855" s="12"/>
      <c r="CK855" s="12"/>
      <c r="CL855" s="12"/>
      <c r="CM855" s="12"/>
      <c r="CN855" s="12"/>
      <c r="CO855" s="12"/>
      <c r="CP855" s="12"/>
      <c r="CQ855" s="12"/>
      <c r="CR855" s="12"/>
      <c r="CS855" s="12"/>
      <c r="CT855" s="12"/>
      <c r="CU855" s="12"/>
      <c r="CV855" s="12"/>
      <c r="CW855" s="12"/>
      <c r="CX855" s="12"/>
      <c r="CY855" s="12"/>
      <c r="CZ855" s="12"/>
      <c r="DA855" s="12"/>
      <c r="DB855" s="12"/>
      <c r="DC855" s="12"/>
      <c r="DD855" s="12"/>
      <c r="DE855" s="12"/>
      <c r="DF855" s="12"/>
      <c r="DG855" s="12"/>
      <c r="DH855" s="12"/>
      <c r="DI855" s="12"/>
      <c r="DJ855" s="12"/>
      <c r="DK855" s="12"/>
      <c r="DL855" s="12"/>
      <c r="DM855" s="12"/>
      <c r="DN855" s="12"/>
      <c r="DO855" s="12"/>
      <c r="DP855" s="12"/>
      <c r="DQ855" s="12"/>
      <c r="DR855" s="12"/>
      <c r="DS855" s="12"/>
      <c r="DT855" s="12"/>
      <c r="DU855" s="12"/>
      <c r="DV855" s="12"/>
      <c r="DW855" s="1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c r="EU855" s="12"/>
      <c r="EV855" s="12"/>
      <c r="EW855" s="12"/>
      <c r="EX855" s="12"/>
      <c r="EY855" s="12"/>
      <c r="EZ855" s="12"/>
      <c r="FA855" s="12"/>
      <c r="FB855" s="12"/>
      <c r="FC855" s="12"/>
      <c r="FD855" s="12"/>
      <c r="FE855" s="12"/>
      <c r="FF855" s="12"/>
      <c r="FG855" s="12"/>
      <c r="FH855" s="12"/>
      <c r="FI855" s="12"/>
      <c r="FJ855" s="12"/>
      <c r="FK855" s="12"/>
      <c r="FL855" s="12"/>
      <c r="FM855" s="12"/>
      <c r="FN855" s="12"/>
      <c r="FO855" s="12"/>
      <c r="FP855" s="12"/>
      <c r="FQ855" s="12"/>
      <c r="FR855" s="12"/>
      <c r="FS855" s="12"/>
      <c r="FT855" s="12"/>
      <c r="FU855" s="12"/>
      <c r="FV855" s="12"/>
      <c r="FW855" s="12"/>
      <c r="FX855" s="12"/>
      <c r="FY855" s="12"/>
      <c r="FZ855" s="12"/>
      <c r="GA855" s="12"/>
      <c r="GB855" s="12"/>
      <c r="GC855" s="12"/>
      <c r="GD855" s="12"/>
      <c r="GE855" s="12"/>
      <c r="GF855" s="12"/>
      <c r="GG855" s="12"/>
      <c r="GH855" s="12"/>
      <c r="GI855" s="12"/>
      <c r="GJ855" s="12"/>
      <c r="GK855" s="12"/>
      <c r="GL855" s="12"/>
      <c r="GM855" s="12"/>
      <c r="GN855" s="12"/>
      <c r="GO855" s="12"/>
      <c r="GP855" s="12"/>
      <c r="GQ855" s="12"/>
      <c r="GR855" s="12"/>
    </row>
    <row r="856" spans="1:200" x14ac:dyDescent="0.2">
      <c r="A856" s="79">
        <f t="shared" si="363"/>
        <v>43928</v>
      </c>
      <c r="B856" s="80">
        <f t="shared" ca="1" si="369"/>
        <v>1169.33707</v>
      </c>
      <c r="C856" s="81">
        <f t="shared" si="364"/>
        <v>1000</v>
      </c>
      <c r="D856" s="82">
        <f ca="1">IF(A856&lt;$B$1,VLOOKUP(A856,[1]DI!$A$4:$B$15000,2,FALSE),0)</f>
        <v>3.6500000000000005E-2</v>
      </c>
      <c r="E856" s="81">
        <f t="shared" ca="1" si="370"/>
        <v>1.4227E-4</v>
      </c>
      <c r="F856" s="83">
        <f t="shared" si="358"/>
        <v>1.1679999999999999</v>
      </c>
      <c r="G856" s="84">
        <f t="shared" ca="1" si="359"/>
        <v>1.0001661713600001</v>
      </c>
      <c r="H856" s="81">
        <f ca="1">TRUNC(PRODUCT(G$10:G855),15)</f>
        <v>1.1693370677578501</v>
      </c>
      <c r="I856" s="81">
        <f t="shared" si="365"/>
        <v>1</v>
      </c>
      <c r="J856" s="81">
        <f t="shared" ca="1" si="360"/>
        <v>1.1693370700000001</v>
      </c>
      <c r="K856" s="81">
        <f t="shared" ca="1" si="361"/>
        <v>169.33707000000001</v>
      </c>
      <c r="L856" s="85">
        <f>IF(VLOOKUP(A856,$U$12:$AD$125,8)=VLOOKUP(A855,$U$12:$AD$125,8),0,VLOOKUP(A856,U$12:$AD$125,8))</f>
        <v>0</v>
      </c>
      <c r="M856" s="86">
        <f>IF(L856&gt;0,VLOOKUP(L856,T$12:$AC$125,7),0)</f>
        <v>0</v>
      </c>
      <c r="N856" s="81">
        <f t="shared" si="366"/>
        <v>0</v>
      </c>
      <c r="O856" s="81">
        <f t="shared" ca="1" si="362"/>
        <v>169.33707000000001</v>
      </c>
      <c r="P856" s="87" t="str">
        <f t="shared" si="367"/>
        <v>J=</v>
      </c>
      <c r="Q856" s="88">
        <f t="shared" si="368"/>
        <v>44676</v>
      </c>
      <c r="R856" s="7"/>
      <c r="S856" s="7"/>
      <c r="T856" s="7"/>
      <c r="U856" s="7"/>
      <c r="V856" s="7"/>
      <c r="W856" s="7"/>
      <c r="X856" s="7"/>
      <c r="Y856" s="7"/>
      <c r="Z856" s="7"/>
      <c r="AA856" s="7"/>
      <c r="AB856" s="7"/>
      <c r="AC856" s="7"/>
      <c r="AD856" s="7"/>
      <c r="AE856" s="7"/>
      <c r="AF856" s="37" t="s">
        <v>14</v>
      </c>
      <c r="AG856" s="3" t="s">
        <v>7</v>
      </c>
      <c r="AH856" s="3" t="s">
        <v>8</v>
      </c>
      <c r="AI856" s="18" t="s">
        <v>9</v>
      </c>
      <c r="AJ856" s="19" t="s">
        <v>9</v>
      </c>
      <c r="AK856" s="18" t="s">
        <v>9</v>
      </c>
      <c r="AL856" s="67" t="s">
        <v>14</v>
      </c>
      <c r="AM856" s="19" t="s">
        <v>9</v>
      </c>
      <c r="AN856" s="3" t="s">
        <v>10</v>
      </c>
      <c r="AO856" s="6" t="s">
        <v>11</v>
      </c>
      <c r="AP856" s="20" t="s">
        <v>12</v>
      </c>
      <c r="AQ856" s="3" t="s">
        <v>12</v>
      </c>
      <c r="AR856" s="21" t="s">
        <v>13</v>
      </c>
      <c r="AS856" s="37" t="s">
        <v>13</v>
      </c>
      <c r="AT856" s="12"/>
      <c r="AU856" s="12"/>
      <c r="AV856" s="22"/>
      <c r="AW856" s="12"/>
      <c r="AX856" s="12"/>
      <c r="AY856" s="12"/>
      <c r="AZ856" s="12"/>
      <c r="BA856" s="12"/>
      <c r="BB856" s="12"/>
      <c r="BC856" s="12"/>
      <c r="BD856" s="12"/>
      <c r="BE856" s="12"/>
      <c r="BF856" s="12"/>
      <c r="BG856" s="12"/>
      <c r="BH856" s="12"/>
      <c r="BI856" s="12"/>
      <c r="BJ856" s="12"/>
      <c r="BK856" s="12"/>
      <c r="BL856" s="12"/>
      <c r="BM856" s="12"/>
      <c r="BN856" s="12"/>
      <c r="BO856" s="12"/>
      <c r="BP856" s="12"/>
      <c r="BQ856" s="12"/>
      <c r="BR856" s="12"/>
      <c r="BS856" s="12"/>
      <c r="BT856" s="12"/>
      <c r="BU856" s="12"/>
      <c r="BV856" s="12"/>
      <c r="BW856" s="12"/>
      <c r="BX856" s="12"/>
      <c r="BY856" s="12"/>
      <c r="BZ856" s="12"/>
      <c r="CA856" s="12"/>
      <c r="CB856" s="12"/>
      <c r="CC856" s="12"/>
      <c r="CD856" s="12"/>
      <c r="CE856" s="12"/>
      <c r="CF856" s="12"/>
      <c r="CG856" s="12"/>
      <c r="CH856" s="12"/>
      <c r="CI856" s="12"/>
      <c r="CJ856" s="12"/>
      <c r="CK856" s="12"/>
      <c r="CL856" s="12"/>
      <c r="CM856" s="12"/>
      <c r="CN856" s="12"/>
      <c r="CO856" s="12"/>
      <c r="CP856" s="12"/>
      <c r="CQ856" s="12"/>
      <c r="CR856" s="12"/>
      <c r="CS856" s="12"/>
      <c r="CT856" s="12"/>
      <c r="CU856" s="12"/>
      <c r="CV856" s="12"/>
      <c r="CW856" s="12"/>
      <c r="CX856" s="12"/>
      <c r="CY856" s="12"/>
      <c r="CZ856" s="12"/>
      <c r="DA856" s="12"/>
      <c r="DB856" s="12"/>
      <c r="DC856" s="12"/>
      <c r="DD856" s="12"/>
      <c r="DE856" s="12"/>
      <c r="DF856" s="12"/>
      <c r="DG856" s="12"/>
      <c r="DH856" s="12"/>
      <c r="DI856" s="12"/>
      <c r="DJ856" s="12"/>
      <c r="DK856" s="12"/>
      <c r="DL856" s="12"/>
      <c r="DM856" s="12"/>
      <c r="DN856" s="12"/>
      <c r="DO856" s="12"/>
      <c r="DP856" s="12"/>
      <c r="DQ856" s="12"/>
      <c r="DR856" s="12"/>
      <c r="DS856" s="12"/>
      <c r="DT856" s="12"/>
      <c r="DU856" s="12"/>
      <c r="DV856" s="12"/>
      <c r="DW856" s="12"/>
      <c r="DX856" s="12"/>
      <c r="DY856" s="12"/>
      <c r="DZ856" s="12"/>
      <c r="EA856" s="12"/>
      <c r="EB856" s="12"/>
      <c r="EC856" s="12"/>
      <c r="ED856" s="12"/>
      <c r="EE856" s="12"/>
      <c r="EF856" s="12"/>
      <c r="EG856" s="12"/>
      <c r="EH856" s="12"/>
      <c r="EI856" s="12"/>
      <c r="EJ856" s="12"/>
      <c r="EK856" s="12"/>
      <c r="EL856" s="12"/>
      <c r="EM856" s="12"/>
      <c r="EN856" s="12"/>
      <c r="EO856" s="12"/>
      <c r="EP856" s="12"/>
      <c r="EQ856" s="12"/>
      <c r="ER856" s="12"/>
      <c r="ES856" s="12"/>
      <c r="ET856" s="12"/>
      <c r="EU856" s="12"/>
      <c r="EV856" s="12"/>
      <c r="EW856" s="12"/>
      <c r="EX856" s="12"/>
      <c r="EY856" s="12"/>
      <c r="EZ856" s="12"/>
      <c r="FA856" s="12"/>
      <c r="FB856" s="12"/>
      <c r="FC856" s="12"/>
      <c r="FD856" s="12"/>
      <c r="FE856" s="12"/>
      <c r="FF856" s="12"/>
      <c r="FG856" s="12"/>
      <c r="FH856" s="12"/>
      <c r="FI856" s="12"/>
      <c r="FJ856" s="12"/>
      <c r="FK856" s="12"/>
      <c r="FL856" s="12"/>
      <c r="FM856" s="12"/>
      <c r="FN856" s="12"/>
      <c r="FO856" s="12"/>
      <c r="FP856" s="12"/>
      <c r="FQ856" s="12"/>
      <c r="FR856" s="12"/>
      <c r="FS856" s="12"/>
      <c r="FT856" s="12"/>
      <c r="FU856" s="12"/>
      <c r="FV856" s="12"/>
      <c r="FW856" s="12"/>
      <c r="FX856" s="12"/>
      <c r="FY856" s="12"/>
      <c r="FZ856" s="12"/>
      <c r="GA856" s="12"/>
      <c r="GB856" s="12"/>
      <c r="GC856" s="12"/>
      <c r="GD856" s="12"/>
      <c r="GE856" s="12"/>
      <c r="GF856" s="12"/>
      <c r="GG856" s="12"/>
      <c r="GH856" s="12"/>
      <c r="GI856" s="12"/>
      <c r="GJ856" s="12"/>
      <c r="GK856" s="12"/>
      <c r="GL856" s="12"/>
      <c r="GM856" s="12"/>
      <c r="GN856" s="12"/>
      <c r="GO856" s="12"/>
      <c r="GP856" s="12"/>
      <c r="GQ856" s="12"/>
      <c r="GR856" s="12"/>
    </row>
    <row r="857" spans="1:200" x14ac:dyDescent="0.2">
      <c r="A857" s="79">
        <f t="shared" si="363"/>
        <v>43929</v>
      </c>
      <c r="B857" s="80">
        <f t="shared" ca="1" si="369"/>
        <v>1169.5313799999999</v>
      </c>
      <c r="C857" s="81">
        <f t="shared" si="364"/>
        <v>1000</v>
      </c>
      <c r="D857" s="82">
        <f ca="1">IF(A857&lt;$B$1,VLOOKUP(A857,[1]DI!$A$4:$B$15000,2,FALSE),0)</f>
        <v>3.6500000000000005E-2</v>
      </c>
      <c r="E857" s="81">
        <f t="shared" ca="1" si="370"/>
        <v>1.4227E-4</v>
      </c>
      <c r="F857" s="83">
        <f t="shared" si="358"/>
        <v>1.1679999999999999</v>
      </c>
      <c r="G857" s="84">
        <f t="shared" ca="1" si="359"/>
        <v>1.0001661713600001</v>
      </c>
      <c r="H857" s="81">
        <f ca="1">TRUNC(PRODUCT(G$10:G856),15)</f>
        <v>1.1695313780887</v>
      </c>
      <c r="I857" s="81">
        <f t="shared" si="365"/>
        <v>1</v>
      </c>
      <c r="J857" s="81">
        <f t="shared" ca="1" si="360"/>
        <v>1.16953138</v>
      </c>
      <c r="K857" s="81">
        <f t="shared" ca="1" si="361"/>
        <v>169.53138000000001</v>
      </c>
      <c r="L857" s="85">
        <f>IF(VLOOKUP(A857,$U$12:$AD$125,8)=VLOOKUP(A856,$U$12:$AD$125,8),0,VLOOKUP(A857,U$12:$AD$125,8))</f>
        <v>0</v>
      </c>
      <c r="M857" s="86">
        <f>IF(L857&gt;0,VLOOKUP(L857,T$12:$AC$125,7),0)</f>
        <v>0</v>
      </c>
      <c r="N857" s="81">
        <f t="shared" si="366"/>
        <v>0</v>
      </c>
      <c r="O857" s="81">
        <f t="shared" ca="1" si="362"/>
        <v>169.53138000000001</v>
      </c>
      <c r="P857" s="87" t="str">
        <f t="shared" si="367"/>
        <v>J=</v>
      </c>
      <c r="Q857" s="88">
        <f t="shared" si="368"/>
        <v>44676</v>
      </c>
      <c r="R857" s="7"/>
      <c r="S857" s="7"/>
      <c r="T857" s="7"/>
      <c r="U857" s="7"/>
      <c r="V857" s="7"/>
      <c r="W857" s="7"/>
      <c r="X857" s="7"/>
      <c r="Y857" s="7"/>
      <c r="Z857" s="7"/>
      <c r="AA857" s="7"/>
      <c r="AB857" s="7"/>
      <c r="AC857" s="7"/>
      <c r="AD857" s="7"/>
      <c r="AE857" s="7"/>
      <c r="AF857" s="37" t="s">
        <v>65</v>
      </c>
      <c r="AG857" s="9" t="str">
        <f>$B$6</f>
        <v>ODCT21</v>
      </c>
      <c r="AH857" s="3" t="s">
        <v>15</v>
      </c>
      <c r="AI857" s="13" t="s">
        <v>16</v>
      </c>
      <c r="AJ857" s="5"/>
      <c r="AK857" s="13" t="s">
        <v>17</v>
      </c>
      <c r="AL857" s="37"/>
      <c r="AM857" s="5"/>
      <c r="AN857" s="3"/>
      <c r="AO857" s="6"/>
      <c r="AP857" s="20"/>
      <c r="AQ857" s="3"/>
      <c r="AR857" s="21" t="s">
        <v>20</v>
      </c>
      <c r="AS857" s="37" t="s">
        <v>20</v>
      </c>
      <c r="AT857" s="12"/>
      <c r="AU857" s="12"/>
      <c r="AV857" s="22"/>
      <c r="AW857" s="12"/>
      <c r="AX857" s="12"/>
      <c r="AY857" s="12"/>
      <c r="AZ857" s="12"/>
      <c r="BA857" s="12"/>
      <c r="BB857" s="12"/>
      <c r="BC857" s="12"/>
      <c r="BD857" s="12"/>
      <c r="BE857" s="12"/>
      <c r="BF857" s="12"/>
      <c r="BG857" s="12"/>
      <c r="BH857" s="12"/>
      <c r="BI857" s="12"/>
      <c r="BJ857" s="12"/>
      <c r="BK857" s="12"/>
      <c r="BL857" s="12"/>
      <c r="BM857" s="12"/>
      <c r="BN857" s="12"/>
      <c r="BO857" s="12"/>
      <c r="BP857" s="12"/>
      <c r="BQ857" s="12"/>
      <c r="BR857" s="12"/>
      <c r="BS857" s="12"/>
      <c r="BT857" s="12"/>
      <c r="BU857" s="12"/>
      <c r="BV857" s="12"/>
      <c r="BW857" s="12"/>
      <c r="BX857" s="12"/>
      <c r="BY857" s="12"/>
      <c r="BZ857" s="12"/>
      <c r="CA857" s="12"/>
      <c r="CB857" s="12"/>
      <c r="CC857" s="12"/>
      <c r="CD857" s="12"/>
      <c r="CE857" s="12"/>
      <c r="CF857" s="12"/>
      <c r="CG857" s="12"/>
      <c r="CH857" s="12"/>
      <c r="CI857" s="12"/>
      <c r="CJ857" s="12"/>
      <c r="CK857" s="12"/>
      <c r="CL857" s="12"/>
      <c r="CM857" s="12"/>
      <c r="CN857" s="12"/>
      <c r="CO857" s="12"/>
      <c r="CP857" s="12"/>
      <c r="CQ857" s="12"/>
      <c r="CR857" s="12"/>
      <c r="CS857" s="12"/>
      <c r="CT857" s="12"/>
      <c r="CU857" s="12"/>
      <c r="CV857" s="12"/>
      <c r="CW857" s="12"/>
      <c r="CX857" s="12"/>
      <c r="CY857" s="12"/>
      <c r="CZ857" s="12"/>
      <c r="DA857" s="12"/>
      <c r="DB857" s="12"/>
      <c r="DC857" s="12"/>
      <c r="DD857" s="12"/>
      <c r="DE857" s="12"/>
      <c r="DF857" s="12"/>
      <c r="DG857" s="12"/>
      <c r="DH857" s="12"/>
      <c r="DI857" s="12"/>
      <c r="DJ857" s="12"/>
      <c r="DK857" s="12"/>
      <c r="DL857" s="12"/>
      <c r="DM857" s="12"/>
      <c r="DN857" s="12"/>
      <c r="DO857" s="12"/>
      <c r="DP857" s="12"/>
      <c r="DQ857" s="12"/>
      <c r="DR857" s="12"/>
      <c r="DS857" s="12"/>
      <c r="DT857" s="12"/>
      <c r="DU857" s="12"/>
      <c r="DV857" s="12"/>
      <c r="DW857" s="12"/>
      <c r="DX857" s="12"/>
      <c r="DY857" s="12"/>
      <c r="DZ857" s="12"/>
      <c r="EA857" s="12"/>
      <c r="EB857" s="12"/>
      <c r="EC857" s="12"/>
      <c r="ED857" s="12"/>
      <c r="EE857" s="12"/>
      <c r="EF857" s="12"/>
      <c r="EG857" s="12"/>
      <c r="EH857" s="12"/>
      <c r="EI857" s="12"/>
      <c r="EJ857" s="12"/>
      <c r="EK857" s="12"/>
      <c r="EL857" s="12"/>
      <c r="EM857" s="12"/>
      <c r="EN857" s="12"/>
      <c r="EO857" s="12"/>
      <c r="EP857" s="12"/>
      <c r="EQ857" s="12"/>
      <c r="ER857" s="12"/>
      <c r="ES857" s="12"/>
      <c r="ET857" s="12"/>
      <c r="EU857" s="12"/>
      <c r="EV857" s="12"/>
      <c r="EW857" s="12"/>
      <c r="EX857" s="12"/>
      <c r="EY857" s="12"/>
      <c r="EZ857" s="12"/>
      <c r="FA857" s="12"/>
      <c r="FB857" s="12"/>
      <c r="FC857" s="12"/>
      <c r="FD857" s="12"/>
      <c r="FE857" s="12"/>
      <c r="FF857" s="12"/>
      <c r="FG857" s="12"/>
      <c r="FH857" s="12"/>
      <c r="FI857" s="12"/>
      <c r="FJ857" s="12"/>
      <c r="FK857" s="12"/>
      <c r="FL857" s="12"/>
      <c r="FM857" s="12"/>
      <c r="FN857" s="12"/>
      <c r="FO857" s="12"/>
      <c r="FP857" s="12"/>
      <c r="FQ857" s="12"/>
      <c r="FR857" s="12"/>
      <c r="FS857" s="12"/>
      <c r="FT857" s="12"/>
      <c r="FU857" s="12"/>
      <c r="FV857" s="12"/>
      <c r="FW857" s="12"/>
      <c r="FX857" s="12"/>
      <c r="FY857" s="12"/>
      <c r="FZ857" s="12"/>
      <c r="GA857" s="12"/>
      <c r="GB857" s="12"/>
      <c r="GC857" s="12"/>
      <c r="GD857" s="12"/>
      <c r="GE857" s="12"/>
      <c r="GF857" s="12"/>
      <c r="GG857" s="12"/>
      <c r="GH857" s="12"/>
      <c r="GI857" s="12"/>
      <c r="GJ857" s="12"/>
      <c r="GK857" s="12"/>
      <c r="GL857" s="12"/>
      <c r="GM857" s="12"/>
      <c r="GN857" s="12"/>
      <c r="GO857" s="12"/>
      <c r="GP857" s="12"/>
      <c r="GQ857" s="12"/>
      <c r="GR857" s="12"/>
    </row>
    <row r="858" spans="1:200" x14ac:dyDescent="0.2">
      <c r="A858" s="79">
        <f t="shared" si="363"/>
        <v>43930</v>
      </c>
      <c r="B858" s="80">
        <f t="shared" ca="1" si="369"/>
        <v>1169.7257199999999</v>
      </c>
      <c r="C858" s="81">
        <f t="shared" si="364"/>
        <v>1000</v>
      </c>
      <c r="D858" s="82">
        <f ca="1">IF(A858&lt;$B$1,VLOOKUP(A858,[1]DI!$A$4:$B$15000,2,FALSE),0)</f>
        <v>3.6500000000000005E-2</v>
      </c>
      <c r="E858" s="81">
        <f t="shared" ca="1" si="370"/>
        <v>1.4227E-4</v>
      </c>
      <c r="F858" s="83">
        <f t="shared" si="358"/>
        <v>1.1679999999999999</v>
      </c>
      <c r="G858" s="84">
        <f t="shared" ca="1" si="359"/>
        <v>1.0001661713600001</v>
      </c>
      <c r="H858" s="81">
        <f ca="1">TRUNC(PRODUCT(G$10:G857),15)</f>
        <v>1.16972572070836</v>
      </c>
      <c r="I858" s="81">
        <f t="shared" si="365"/>
        <v>1</v>
      </c>
      <c r="J858" s="81">
        <f t="shared" ca="1" si="360"/>
        <v>1.16972572</v>
      </c>
      <c r="K858" s="81">
        <f t="shared" ca="1" si="361"/>
        <v>169.72572</v>
      </c>
      <c r="L858" s="85">
        <f>IF(VLOOKUP(A858,$U$12:$AD$125,8)=VLOOKUP(A857,$U$12:$AD$125,8),0,VLOOKUP(A858,U$12:$AD$125,8))</f>
        <v>0</v>
      </c>
      <c r="M858" s="86">
        <f>IF(L858&gt;0,VLOOKUP(L858,T$12:$AC$125,7),0)</f>
        <v>0</v>
      </c>
      <c r="N858" s="81">
        <f t="shared" si="366"/>
        <v>0</v>
      </c>
      <c r="O858" s="81">
        <f t="shared" ca="1" si="362"/>
        <v>169.72572</v>
      </c>
      <c r="P858" s="87" t="str">
        <f t="shared" si="367"/>
        <v>J=</v>
      </c>
      <c r="Q858" s="88">
        <f t="shared" si="368"/>
        <v>44676</v>
      </c>
      <c r="R858" s="7"/>
      <c r="S858" s="7"/>
      <c r="T858" s="7"/>
      <c r="U858" s="7"/>
      <c r="V858" s="7"/>
      <c r="W858" s="7"/>
      <c r="X858" s="7"/>
      <c r="Y858" s="7"/>
      <c r="Z858" s="7"/>
      <c r="AA858" s="7"/>
      <c r="AB858" s="7"/>
      <c r="AC858" s="7"/>
      <c r="AD858" s="7"/>
      <c r="AE858" s="7"/>
      <c r="AF858" s="37" t="s">
        <v>65</v>
      </c>
      <c r="AG858" s="9"/>
      <c r="AH858" s="3"/>
      <c r="AI858" s="13"/>
      <c r="AJ858" s="5"/>
      <c r="AK858" s="13"/>
      <c r="AL858" s="37"/>
      <c r="AM858" s="5"/>
      <c r="AN858" s="3"/>
      <c r="AO858" s="6"/>
      <c r="AP858" s="20"/>
      <c r="AQ858" s="3"/>
      <c r="AR858" s="21" t="s">
        <v>24</v>
      </c>
      <c r="AS858" s="37" t="s">
        <v>14</v>
      </c>
      <c r="AT858" s="12"/>
      <c r="AU858" s="12"/>
      <c r="AV858" s="22"/>
      <c r="AW858" s="12"/>
      <c r="AX858" s="12"/>
      <c r="AY858" s="12"/>
      <c r="AZ858" s="12"/>
      <c r="BA858" s="12"/>
      <c r="BB858" s="12"/>
      <c r="BC858" s="12"/>
      <c r="BD858" s="12"/>
      <c r="BE858" s="12"/>
      <c r="BF858" s="12"/>
      <c r="BG858" s="12"/>
      <c r="BH858" s="12"/>
      <c r="BI858" s="12"/>
      <c r="BJ858" s="12"/>
      <c r="BK858" s="12"/>
      <c r="BL858" s="12"/>
      <c r="BM858" s="12"/>
      <c r="BN858" s="12"/>
      <c r="BO858" s="12"/>
      <c r="BP858" s="12"/>
      <c r="BQ858" s="12"/>
      <c r="BR858" s="12"/>
      <c r="BS858" s="12"/>
      <c r="BT858" s="12"/>
      <c r="BU858" s="12"/>
      <c r="BV858" s="12"/>
      <c r="BW858" s="12"/>
      <c r="BX858" s="12"/>
      <c r="BY858" s="12"/>
      <c r="BZ858" s="12"/>
      <c r="CA858" s="12"/>
      <c r="CB858" s="12"/>
      <c r="CC858" s="12"/>
      <c r="CD858" s="12"/>
      <c r="CE858" s="12"/>
      <c r="CF858" s="12"/>
      <c r="CG858" s="12"/>
      <c r="CH858" s="12"/>
      <c r="CI858" s="12"/>
      <c r="CJ858" s="12"/>
      <c r="CK858" s="12"/>
      <c r="CL858" s="12"/>
      <c r="CM858" s="12"/>
      <c r="CN858" s="12"/>
      <c r="CO858" s="12"/>
      <c r="CP858" s="12"/>
      <c r="CQ858" s="12"/>
      <c r="CR858" s="12"/>
      <c r="CS858" s="12"/>
      <c r="CT858" s="12"/>
      <c r="CU858" s="12"/>
      <c r="CV858" s="12"/>
      <c r="CW858" s="12"/>
      <c r="CX858" s="12"/>
      <c r="CY858" s="12"/>
      <c r="CZ858" s="12"/>
      <c r="DA858" s="12"/>
      <c r="DB858" s="12"/>
      <c r="DC858" s="12"/>
      <c r="DD858" s="12"/>
      <c r="DE858" s="12"/>
      <c r="DF858" s="12"/>
      <c r="DG858" s="12"/>
      <c r="DH858" s="12"/>
      <c r="DI858" s="12"/>
      <c r="DJ858" s="12"/>
      <c r="DK858" s="12"/>
      <c r="DL858" s="12"/>
      <c r="DM858" s="12"/>
      <c r="DN858" s="12"/>
      <c r="DO858" s="12"/>
      <c r="DP858" s="12"/>
      <c r="DQ858" s="12"/>
      <c r="DR858" s="12"/>
      <c r="DS858" s="12"/>
      <c r="DT858" s="12"/>
      <c r="DU858" s="12"/>
      <c r="DV858" s="12"/>
      <c r="DW858" s="12"/>
      <c r="DX858" s="12"/>
      <c r="DY858" s="12"/>
      <c r="DZ858" s="12"/>
      <c r="EA858" s="12"/>
      <c r="EB858" s="12"/>
      <c r="EC858" s="12"/>
      <c r="ED858" s="12"/>
      <c r="EE858" s="12"/>
      <c r="EF858" s="12"/>
      <c r="EG858" s="12"/>
      <c r="EH858" s="12"/>
      <c r="EI858" s="12"/>
      <c r="EJ858" s="12"/>
      <c r="EK858" s="12"/>
      <c r="EL858" s="12"/>
      <c r="EM858" s="12"/>
      <c r="EN858" s="12"/>
      <c r="EO858" s="12"/>
      <c r="EP858" s="12"/>
      <c r="EQ858" s="12"/>
      <c r="ER858" s="12"/>
      <c r="ES858" s="12"/>
      <c r="ET858" s="12"/>
      <c r="EU858" s="12"/>
      <c r="EV858" s="12"/>
      <c r="EW858" s="12"/>
      <c r="EX858" s="12"/>
      <c r="EY858" s="12"/>
      <c r="EZ858" s="12"/>
      <c r="FA858" s="12"/>
      <c r="FB858" s="12"/>
      <c r="FC858" s="12"/>
      <c r="FD858" s="12"/>
      <c r="FE858" s="12"/>
      <c r="FF858" s="12"/>
      <c r="FG858" s="12"/>
      <c r="FH858" s="12"/>
      <c r="FI858" s="12"/>
      <c r="FJ858" s="12"/>
      <c r="FK858" s="12"/>
      <c r="FL858" s="12"/>
      <c r="FM858" s="12"/>
      <c r="FN858" s="12"/>
      <c r="FO858" s="12"/>
      <c r="FP858" s="12"/>
      <c r="FQ858" s="12"/>
      <c r="FR858" s="12"/>
      <c r="FS858" s="12"/>
      <c r="FT858" s="12"/>
      <c r="FU858" s="12"/>
      <c r="FV858" s="12"/>
      <c r="FW858" s="12"/>
      <c r="FX858" s="12"/>
      <c r="FY858" s="12"/>
      <c r="FZ858" s="12"/>
      <c r="GA858" s="12"/>
      <c r="GB858" s="12"/>
      <c r="GC858" s="12"/>
      <c r="GD858" s="12"/>
      <c r="GE858" s="12"/>
      <c r="GF858" s="12"/>
      <c r="GG858" s="12"/>
      <c r="GH858" s="12"/>
      <c r="GI858" s="12"/>
      <c r="GJ858" s="12"/>
      <c r="GK858" s="12"/>
      <c r="GL858" s="12"/>
      <c r="GM858" s="12"/>
      <c r="GN858" s="12"/>
      <c r="GO858" s="12"/>
      <c r="GP858" s="12"/>
      <c r="GQ858" s="12"/>
      <c r="GR858" s="12"/>
    </row>
    <row r="859" spans="1:200" x14ac:dyDescent="0.2">
      <c r="A859" s="79">
        <f t="shared" si="363"/>
        <v>43931</v>
      </c>
      <c r="B859" s="80">
        <f t="shared" ca="1" si="369"/>
        <v>1169.9201</v>
      </c>
      <c r="C859" s="81">
        <f t="shared" si="364"/>
        <v>1000</v>
      </c>
      <c r="D859" s="82">
        <f ca="1">IF(A859&lt;$B$1,VLOOKUP(A859,[1]DI!$A$4:$B$15000,2,FALSE),0)</f>
        <v>0</v>
      </c>
      <c r="E859" s="81">
        <f t="shared" ca="1" si="370"/>
        <v>0</v>
      </c>
      <c r="F859" s="83">
        <f t="shared" si="358"/>
        <v>1.1679999999999999</v>
      </c>
      <c r="G859" s="84">
        <f t="shared" ca="1" si="359"/>
        <v>1</v>
      </c>
      <c r="H859" s="81">
        <f ca="1">TRUNC(PRODUCT(G$10:G858),15)</f>
        <v>1.1699200956222</v>
      </c>
      <c r="I859" s="81">
        <f t="shared" si="365"/>
        <v>1</v>
      </c>
      <c r="J859" s="81">
        <f t="shared" ca="1" si="360"/>
        <v>1.1699200999999999</v>
      </c>
      <c r="K859" s="81">
        <f t="shared" ca="1" si="361"/>
        <v>169.92009999999999</v>
      </c>
      <c r="L859" s="85">
        <f>IF(VLOOKUP(A859,$U$12:$AD$125,8)=VLOOKUP(A858,$U$12:$AD$125,8),0,VLOOKUP(A859,U$12:$AD$125,8))</f>
        <v>0</v>
      </c>
      <c r="M859" s="86">
        <f>IF(L859&gt;0,VLOOKUP(L859,T$12:$AC$125,7),0)</f>
        <v>0</v>
      </c>
      <c r="N859" s="81">
        <f t="shared" si="366"/>
        <v>0</v>
      </c>
      <c r="O859" s="81">
        <f t="shared" ca="1" si="362"/>
        <v>169.92009999999999</v>
      </c>
      <c r="P859" s="87" t="str">
        <f t="shared" si="367"/>
        <v>J=</v>
      </c>
      <c r="Q859" s="88">
        <f t="shared" si="368"/>
        <v>44676</v>
      </c>
      <c r="R859" s="7"/>
      <c r="S859" s="7"/>
      <c r="T859" s="7"/>
      <c r="U859" s="7"/>
      <c r="V859" s="7"/>
      <c r="W859" s="7"/>
      <c r="X859" s="7"/>
      <c r="Y859" s="7"/>
      <c r="Z859" s="7"/>
      <c r="AA859" s="7"/>
      <c r="AB859" s="7"/>
      <c r="AC859" s="7"/>
      <c r="AD859" s="7"/>
      <c r="AE859" s="7"/>
      <c r="AF859" s="37"/>
      <c r="AG859" s="3" t="s">
        <v>26</v>
      </c>
      <c r="AH859" s="3" t="s">
        <v>26</v>
      </c>
      <c r="AI859" s="13" t="s">
        <v>27</v>
      </c>
      <c r="AJ859" s="5" t="s">
        <v>28</v>
      </c>
      <c r="AK859" s="4" t="s">
        <v>29</v>
      </c>
      <c r="AL859" s="65"/>
      <c r="AM859" s="10" t="s">
        <v>32</v>
      </c>
      <c r="AN859" s="3" t="s">
        <v>26</v>
      </c>
      <c r="AO859" s="6"/>
      <c r="AP859" s="20" t="s">
        <v>33</v>
      </c>
      <c r="AQ859" s="3" t="s">
        <v>26</v>
      </c>
      <c r="AR859" s="21" t="s">
        <v>34</v>
      </c>
      <c r="AS859" s="65"/>
      <c r="AT859" s="12"/>
      <c r="AU859" s="12"/>
      <c r="AV859" s="22"/>
      <c r="AW859" s="12"/>
      <c r="AX859" s="12"/>
      <c r="AY859" s="12"/>
      <c r="AZ859" s="12"/>
      <c r="BA859" s="12"/>
      <c r="BB859" s="12"/>
      <c r="BC859" s="12"/>
      <c r="BD859" s="12"/>
      <c r="BE859" s="12"/>
      <c r="BF859" s="12"/>
      <c r="BG859" s="12"/>
      <c r="BH859" s="12"/>
      <c r="BI859" s="12"/>
      <c r="BJ859" s="12"/>
      <c r="BK859" s="12"/>
      <c r="BL859" s="12"/>
      <c r="BM859" s="12"/>
      <c r="BN859" s="12"/>
      <c r="BO859" s="12"/>
      <c r="BP859" s="12"/>
      <c r="BQ859" s="12"/>
      <c r="BR859" s="12"/>
      <c r="BS859" s="12"/>
      <c r="BT859" s="12"/>
      <c r="BU859" s="12"/>
      <c r="BV859" s="12"/>
      <c r="BW859" s="12"/>
      <c r="BX859" s="12"/>
      <c r="BY859" s="12"/>
      <c r="BZ859" s="12"/>
      <c r="CA859" s="12"/>
      <c r="CB859" s="12"/>
      <c r="CC859" s="12"/>
      <c r="CD859" s="12"/>
      <c r="CE859" s="12"/>
      <c r="CF859" s="12"/>
      <c r="CG859" s="12"/>
      <c r="CH859" s="12"/>
      <c r="CI859" s="12"/>
      <c r="CJ859" s="12"/>
      <c r="CK859" s="12"/>
      <c r="CL859" s="12"/>
      <c r="CM859" s="12"/>
      <c r="CN859" s="12"/>
      <c r="CO859" s="12"/>
      <c r="CP859" s="12"/>
      <c r="CQ859" s="12"/>
      <c r="CR859" s="12"/>
      <c r="CS859" s="12"/>
      <c r="CT859" s="12"/>
      <c r="CU859" s="12"/>
      <c r="CV859" s="12"/>
      <c r="CW859" s="12"/>
      <c r="CX859" s="12"/>
      <c r="CY859" s="12"/>
      <c r="CZ859" s="12"/>
      <c r="DA859" s="12"/>
      <c r="DB859" s="12"/>
      <c r="DC859" s="12"/>
      <c r="DD859" s="12"/>
      <c r="DE859" s="12"/>
      <c r="DF859" s="12"/>
      <c r="DG859" s="12"/>
      <c r="DH859" s="12"/>
      <c r="DI859" s="12"/>
      <c r="DJ859" s="12"/>
      <c r="DK859" s="12"/>
      <c r="DL859" s="12"/>
      <c r="DM859" s="12"/>
      <c r="DN859" s="12"/>
      <c r="DO859" s="12"/>
      <c r="DP859" s="12"/>
      <c r="DQ859" s="12"/>
      <c r="DR859" s="12"/>
      <c r="DS859" s="12"/>
      <c r="DT859" s="12"/>
      <c r="DU859" s="12"/>
      <c r="DV859" s="12"/>
      <c r="DW859" s="12"/>
      <c r="DX859" s="12"/>
      <c r="DY859" s="12"/>
      <c r="DZ859" s="12"/>
      <c r="EA859" s="12"/>
      <c r="EB859" s="12"/>
      <c r="EC859" s="12"/>
      <c r="ED859" s="12"/>
      <c r="EE859" s="12"/>
      <c r="EF859" s="12"/>
      <c r="EG859" s="12"/>
      <c r="EH859" s="12"/>
      <c r="EI859" s="12"/>
      <c r="EJ859" s="12"/>
      <c r="EK859" s="12"/>
      <c r="EL859" s="12"/>
      <c r="EM859" s="12"/>
      <c r="EN859" s="12"/>
      <c r="EO859" s="12"/>
      <c r="EP859" s="12"/>
      <c r="EQ859" s="12"/>
      <c r="ER859" s="12"/>
      <c r="ES859" s="12"/>
      <c r="ET859" s="12"/>
      <c r="EU859" s="12"/>
      <c r="EV859" s="12"/>
      <c r="EW859" s="12"/>
      <c r="EX859" s="12"/>
      <c r="EY859" s="12"/>
      <c r="EZ859" s="12"/>
      <c r="FA859" s="12"/>
      <c r="FB859" s="12"/>
      <c r="FC859" s="12"/>
      <c r="FD859" s="12"/>
      <c r="FE859" s="12"/>
      <c r="FF859" s="12"/>
      <c r="FG859" s="12"/>
      <c r="FH859" s="12"/>
      <c r="FI859" s="12"/>
      <c r="FJ859" s="12"/>
      <c r="FK859" s="12"/>
      <c r="FL859" s="12"/>
      <c r="FM859" s="12"/>
      <c r="FN859" s="12"/>
      <c r="FO859" s="12"/>
      <c r="FP859" s="12"/>
      <c r="FQ859" s="12"/>
      <c r="FR859" s="12"/>
      <c r="FS859" s="12"/>
      <c r="FT859" s="12"/>
      <c r="FU859" s="12"/>
      <c r="FV859" s="12"/>
      <c r="FW859" s="12"/>
      <c r="FX859" s="12"/>
      <c r="FY859" s="12"/>
      <c r="FZ859" s="12"/>
      <c r="GA859" s="12"/>
      <c r="GB859" s="12"/>
      <c r="GC859" s="12"/>
      <c r="GD859" s="12"/>
      <c r="GE859" s="12"/>
      <c r="GF859" s="12"/>
      <c r="GG859" s="12"/>
      <c r="GH859" s="12"/>
      <c r="GI859" s="12"/>
      <c r="GJ859" s="12"/>
      <c r="GK859" s="12"/>
      <c r="GL859" s="12"/>
      <c r="GM859" s="12"/>
      <c r="GN859" s="12"/>
      <c r="GO859" s="12"/>
      <c r="GP859" s="12"/>
      <c r="GQ859" s="12"/>
      <c r="GR859" s="12"/>
    </row>
    <row r="860" spans="1:200" x14ac:dyDescent="0.2">
      <c r="A860" s="79">
        <f t="shared" si="363"/>
        <v>43932</v>
      </c>
      <c r="B860" s="80">
        <f t="shared" ca="1" si="369"/>
        <v>1169.9201</v>
      </c>
      <c r="C860" s="81">
        <f t="shared" si="364"/>
        <v>1000</v>
      </c>
      <c r="D860" s="82">
        <f ca="1">IF(A860&lt;$B$1,VLOOKUP(A860,[1]DI!$A$4:$B$15000,2,FALSE),0)</f>
        <v>0</v>
      </c>
      <c r="E860" s="81">
        <f t="shared" ca="1" si="370"/>
        <v>0</v>
      </c>
      <c r="F860" s="83">
        <f t="shared" si="358"/>
        <v>1.1679999999999999</v>
      </c>
      <c r="G860" s="84">
        <f t="shared" ca="1" si="359"/>
        <v>1</v>
      </c>
      <c r="H860" s="81">
        <f ca="1">TRUNC(PRODUCT(G$10:G859),15)</f>
        <v>1.1699200956222</v>
      </c>
      <c r="I860" s="81">
        <f t="shared" si="365"/>
        <v>1</v>
      </c>
      <c r="J860" s="81">
        <f t="shared" ca="1" si="360"/>
        <v>1.1699200999999999</v>
      </c>
      <c r="K860" s="81">
        <f t="shared" ca="1" si="361"/>
        <v>169.92009999999999</v>
      </c>
      <c r="L860" s="85">
        <f>IF(VLOOKUP(A860,$U$12:$AD$125,8)=VLOOKUP(A859,$U$12:$AD$125,8),0,VLOOKUP(A860,U$12:$AD$125,8))</f>
        <v>0</v>
      </c>
      <c r="M860" s="86">
        <f>IF(L860&gt;0,VLOOKUP(L860,T$12:$AC$125,7),0)</f>
        <v>0</v>
      </c>
      <c r="N860" s="81">
        <f t="shared" si="366"/>
        <v>0</v>
      </c>
      <c r="O860" s="81">
        <f t="shared" ca="1" si="362"/>
        <v>169.92009999999999</v>
      </c>
      <c r="P860" s="87" t="str">
        <f t="shared" si="367"/>
        <v>J=</v>
      </c>
      <c r="Q860" s="88">
        <f t="shared" si="368"/>
        <v>44676</v>
      </c>
      <c r="R860" s="7"/>
      <c r="S860" s="7"/>
      <c r="T860" s="7"/>
      <c r="U860" s="7"/>
      <c r="V860" s="7"/>
      <c r="W860" s="7"/>
      <c r="X860" s="7"/>
      <c r="Y860" s="7"/>
      <c r="Z860" s="7"/>
      <c r="AA860" s="7"/>
      <c r="AB860" s="7"/>
      <c r="AC860" s="7"/>
      <c r="AD860" s="7"/>
      <c r="AE860" s="7"/>
      <c r="AF860" s="65"/>
      <c r="AG860" s="9"/>
      <c r="AH860" s="9"/>
      <c r="AI860" s="4"/>
      <c r="AJ860" s="10"/>
      <c r="AK860" s="4"/>
      <c r="AL860" s="65"/>
      <c r="AM860" s="10"/>
      <c r="AN860" s="9"/>
      <c r="AO860" s="7"/>
      <c r="AP860" s="11"/>
      <c r="AQ860" s="9"/>
      <c r="AR860" s="8"/>
      <c r="AS860" s="68"/>
      <c r="AT860" s="12"/>
      <c r="AU860" s="12"/>
      <c r="AV860" s="22"/>
      <c r="AW860" s="12"/>
      <c r="AX860" s="12"/>
      <c r="AY860" s="12"/>
      <c r="AZ860" s="12"/>
      <c r="BA860" s="12"/>
      <c r="BB860" s="12"/>
      <c r="BC860" s="12"/>
      <c r="BD860" s="12"/>
      <c r="BE860" s="12"/>
      <c r="BF860" s="12"/>
      <c r="BG860" s="12"/>
      <c r="BH860" s="12"/>
      <c r="BI860" s="12"/>
      <c r="BJ860" s="12"/>
      <c r="BK860" s="12"/>
      <c r="BL860" s="12"/>
      <c r="BM860" s="12"/>
      <c r="BN860" s="12"/>
      <c r="BO860" s="12"/>
      <c r="BP860" s="12"/>
      <c r="BQ860" s="12"/>
      <c r="BR860" s="12"/>
      <c r="BS860" s="12"/>
      <c r="BT860" s="12"/>
      <c r="BU860" s="12"/>
      <c r="BV860" s="12"/>
      <c r="BW860" s="12"/>
      <c r="BX860" s="12"/>
      <c r="BY860" s="12"/>
      <c r="BZ860" s="12"/>
      <c r="CA860" s="12"/>
      <c r="CB860" s="12"/>
      <c r="CC860" s="12"/>
      <c r="CD860" s="12"/>
      <c r="CE860" s="12"/>
      <c r="CF860" s="12"/>
      <c r="CG860" s="12"/>
      <c r="CH860" s="12"/>
      <c r="CI860" s="12"/>
      <c r="CJ860" s="12"/>
      <c r="CK860" s="12"/>
      <c r="CL860" s="12"/>
      <c r="CM860" s="12"/>
      <c r="CN860" s="12"/>
      <c r="CO860" s="12"/>
      <c r="CP860" s="12"/>
      <c r="CQ860" s="12"/>
      <c r="CR860" s="12"/>
      <c r="CS860" s="12"/>
      <c r="CT860" s="12"/>
      <c r="CU860" s="12"/>
      <c r="CV860" s="12"/>
      <c r="CW860" s="12"/>
      <c r="CX860" s="12"/>
      <c r="CY860" s="12"/>
      <c r="CZ860" s="12"/>
      <c r="DA860" s="12"/>
      <c r="DB860" s="12"/>
      <c r="DC860" s="12"/>
      <c r="DD860" s="12"/>
      <c r="DE860" s="12"/>
      <c r="DF860" s="12"/>
      <c r="DG860" s="12"/>
      <c r="DH860" s="12"/>
      <c r="DI860" s="12"/>
      <c r="DJ860" s="12"/>
      <c r="DK860" s="12"/>
      <c r="DL860" s="12"/>
      <c r="DM860" s="12"/>
      <c r="DN860" s="12"/>
      <c r="DO860" s="12"/>
      <c r="DP860" s="12"/>
      <c r="DQ860" s="12"/>
      <c r="DR860" s="12"/>
      <c r="DS860" s="12"/>
      <c r="DT860" s="12"/>
      <c r="DU860" s="12"/>
      <c r="DV860" s="12"/>
      <c r="DW860" s="12"/>
      <c r="DX860" s="12"/>
      <c r="DY860" s="12"/>
      <c r="DZ860" s="12"/>
      <c r="EA860" s="12"/>
      <c r="EB860" s="12"/>
      <c r="EC860" s="12"/>
      <c r="ED860" s="12"/>
      <c r="EE860" s="12"/>
      <c r="EF860" s="12"/>
      <c r="EG860" s="12"/>
      <c r="EH860" s="12"/>
      <c r="EI860" s="12"/>
      <c r="EJ860" s="12"/>
      <c r="EK860" s="12"/>
      <c r="EL860" s="12"/>
      <c r="EM860" s="12"/>
      <c r="EN860" s="12"/>
      <c r="EO860" s="12"/>
      <c r="EP860" s="12"/>
      <c r="EQ860" s="12"/>
      <c r="ER860" s="12"/>
      <c r="ES860" s="12"/>
      <c r="ET860" s="12"/>
      <c r="EU860" s="12"/>
      <c r="EV860" s="12"/>
      <c r="EW860" s="12"/>
      <c r="EX860" s="12"/>
      <c r="EY860" s="12"/>
      <c r="EZ860" s="12"/>
      <c r="FA860" s="12"/>
      <c r="FB860" s="12"/>
      <c r="FC860" s="12"/>
      <c r="FD860" s="12"/>
      <c r="FE860" s="12"/>
      <c r="FF860" s="12"/>
      <c r="FG860" s="12"/>
      <c r="FH860" s="12"/>
      <c r="FI860" s="12"/>
      <c r="FJ860" s="12"/>
      <c r="FK860" s="12"/>
      <c r="FL860" s="12"/>
      <c r="FM860" s="12"/>
      <c r="FN860" s="12"/>
      <c r="FO860" s="12"/>
      <c r="FP860" s="12"/>
      <c r="FQ860" s="12"/>
      <c r="FR860" s="12"/>
      <c r="FS860" s="12"/>
      <c r="FT860" s="12"/>
      <c r="FU860" s="12"/>
      <c r="FV860" s="12"/>
      <c r="FW860" s="12"/>
      <c r="FX860" s="12"/>
      <c r="FY860" s="12"/>
      <c r="FZ860" s="12"/>
      <c r="GA860" s="12"/>
      <c r="GB860" s="12"/>
      <c r="GC860" s="12"/>
      <c r="GD860" s="12"/>
      <c r="GE860" s="12"/>
      <c r="GF860" s="12"/>
      <c r="GG860" s="12"/>
      <c r="GH860" s="12"/>
      <c r="GI860" s="12"/>
      <c r="GJ860" s="12"/>
      <c r="GK860" s="12"/>
      <c r="GL860" s="12"/>
      <c r="GM860" s="12"/>
      <c r="GN860" s="12"/>
      <c r="GO860" s="12"/>
      <c r="GP860" s="12"/>
      <c r="GQ860" s="12"/>
      <c r="GR860" s="12"/>
    </row>
    <row r="861" spans="1:200" x14ac:dyDescent="0.2">
      <c r="A861" s="79">
        <f t="shared" si="363"/>
        <v>43933</v>
      </c>
      <c r="B861" s="80">
        <f t="shared" ca="1" si="369"/>
        <v>1169.9201</v>
      </c>
      <c r="C861" s="81">
        <f t="shared" si="364"/>
        <v>1000</v>
      </c>
      <c r="D861" s="82">
        <f ca="1">IF(A861&lt;$B$1,VLOOKUP(A861,[1]DI!$A$4:$B$15000,2,FALSE),0)</f>
        <v>0</v>
      </c>
      <c r="E861" s="81">
        <f t="shared" ca="1" si="370"/>
        <v>0</v>
      </c>
      <c r="F861" s="83">
        <f t="shared" si="358"/>
        <v>1.1679999999999999</v>
      </c>
      <c r="G861" s="84">
        <f t="shared" ca="1" si="359"/>
        <v>1</v>
      </c>
      <c r="H861" s="81">
        <f ca="1">TRUNC(PRODUCT(G$10:G860),15)</f>
        <v>1.1699200956222</v>
      </c>
      <c r="I861" s="81">
        <f t="shared" si="365"/>
        <v>1</v>
      </c>
      <c r="J861" s="81">
        <f t="shared" ca="1" si="360"/>
        <v>1.1699200999999999</v>
      </c>
      <c r="K861" s="81">
        <f t="shared" ca="1" si="361"/>
        <v>169.92009999999999</v>
      </c>
      <c r="L861" s="85">
        <f>IF(VLOOKUP(A861,$U$12:$AD$125,8)=VLOOKUP(A860,$U$12:$AD$125,8),0,VLOOKUP(A861,U$12:$AD$125,8))</f>
        <v>0</v>
      </c>
      <c r="M861" s="86">
        <f>IF(L861&gt;0,VLOOKUP(L861,T$12:$AC$125,7),0)</f>
        <v>0</v>
      </c>
      <c r="N861" s="81">
        <f t="shared" si="366"/>
        <v>0</v>
      </c>
      <c r="O861" s="81">
        <f t="shared" ca="1" si="362"/>
        <v>169.92009999999999</v>
      </c>
      <c r="P861" s="87" t="str">
        <f t="shared" si="367"/>
        <v>J=</v>
      </c>
      <c r="Q861" s="88">
        <f t="shared" si="368"/>
        <v>44676</v>
      </c>
      <c r="R861" s="7"/>
      <c r="S861" s="7"/>
      <c r="T861" s="7"/>
      <c r="U861" s="7"/>
      <c r="V861" s="7"/>
      <c r="W861" s="7"/>
      <c r="X861" s="7"/>
      <c r="Y861" s="7"/>
      <c r="Z861" s="7"/>
      <c r="AA861" s="7"/>
      <c r="AB861" s="7"/>
      <c r="AC861" s="7"/>
      <c r="AD861" s="7"/>
      <c r="AE861" s="7"/>
      <c r="AF861" s="65">
        <f>(AF853+1)</f>
        <v>43742</v>
      </c>
      <c r="AG861" s="9">
        <f t="shared" ref="AG861:AK876" ca="1" si="372">VLOOKUP($AF861,$A$10:$Q$3625,(AG$1)+1)</f>
        <v>1139.23242</v>
      </c>
      <c r="AH861" s="9">
        <f t="shared" si="372"/>
        <v>1000</v>
      </c>
      <c r="AI861" s="4">
        <f t="shared" ca="1" si="372"/>
        <v>5.3999999999999999E-2</v>
      </c>
      <c r="AJ861" s="10">
        <f t="shared" ca="1" si="372"/>
        <v>2.0871999999999999E-4</v>
      </c>
      <c r="AK861" s="4">
        <f t="shared" si="372"/>
        <v>1.1679999999999999</v>
      </c>
      <c r="AL861" s="65">
        <f t="shared" ref="AL861:AL890" si="373">AF861</f>
        <v>43742</v>
      </c>
      <c r="AM861" s="10">
        <f t="shared" ref="AM861:AS876" ca="1" si="374">VLOOKUP($AF861,$A$10:$Q$3625,(AM$1)+1)</f>
        <v>1.1392324199999999</v>
      </c>
      <c r="AN861" s="9">
        <f t="shared" ca="1" si="374"/>
        <v>139.23241999999999</v>
      </c>
      <c r="AO861" s="7">
        <f t="shared" si="374"/>
        <v>0</v>
      </c>
      <c r="AP861" s="11">
        <f t="shared" si="374"/>
        <v>0</v>
      </c>
      <c r="AQ861" s="9">
        <f t="shared" si="374"/>
        <v>0</v>
      </c>
      <c r="AR861" s="8" t="str">
        <f t="shared" si="374"/>
        <v>J=</v>
      </c>
      <c r="AS861" s="65">
        <f t="shared" si="374"/>
        <v>44676</v>
      </c>
      <c r="AT861" s="12"/>
      <c r="AU861" s="12"/>
      <c r="AV861" s="22"/>
      <c r="AW861" s="12"/>
      <c r="AX861" s="12"/>
      <c r="AY861" s="12"/>
      <c r="AZ861" s="12"/>
      <c r="BA861" s="12"/>
      <c r="BB861" s="12"/>
      <c r="BC861" s="12"/>
      <c r="BD861" s="12"/>
      <c r="BE861" s="12"/>
      <c r="BF861" s="12"/>
      <c r="BG861" s="12"/>
      <c r="BH861" s="12"/>
      <c r="BI861" s="12"/>
      <c r="BJ861" s="12"/>
      <c r="BK861" s="12"/>
      <c r="BL861" s="12"/>
      <c r="BM861" s="12"/>
      <c r="BN861" s="12"/>
      <c r="BO861" s="12"/>
      <c r="BP861" s="12"/>
      <c r="BQ861" s="12"/>
      <c r="BR861" s="12"/>
      <c r="BS861" s="12"/>
      <c r="BT861" s="12"/>
      <c r="BU861" s="12"/>
      <c r="BV861" s="12"/>
      <c r="BW861" s="12"/>
      <c r="BX861" s="12"/>
      <c r="BY861" s="12"/>
      <c r="BZ861" s="12"/>
      <c r="CA861" s="12"/>
      <c r="CB861" s="12"/>
      <c r="CC861" s="12"/>
      <c r="CD861" s="12"/>
      <c r="CE861" s="12"/>
      <c r="CF861" s="12"/>
      <c r="CG861" s="12"/>
      <c r="CH861" s="12"/>
      <c r="CI861" s="12"/>
      <c r="CJ861" s="12"/>
      <c r="CK861" s="12"/>
      <c r="CL861" s="12"/>
      <c r="CM861" s="12"/>
      <c r="CN861" s="12"/>
      <c r="CO861" s="12"/>
      <c r="CP861" s="12"/>
      <c r="CQ861" s="12"/>
      <c r="CR861" s="12"/>
      <c r="CS861" s="12"/>
      <c r="CT861" s="12"/>
      <c r="CU861" s="12"/>
      <c r="CV861" s="12"/>
      <c r="CW861" s="12"/>
      <c r="CX861" s="12"/>
      <c r="CY861" s="12"/>
      <c r="CZ861" s="12"/>
      <c r="DA861" s="12"/>
      <c r="DB861" s="12"/>
      <c r="DC861" s="12"/>
      <c r="DD861" s="12"/>
      <c r="DE861" s="12"/>
      <c r="DF861" s="12"/>
      <c r="DG861" s="12"/>
      <c r="DH861" s="12"/>
      <c r="DI861" s="12"/>
      <c r="DJ861" s="12"/>
      <c r="DK861" s="12"/>
      <c r="DL861" s="12"/>
      <c r="DM861" s="12"/>
      <c r="DN861" s="12"/>
      <c r="DO861" s="12"/>
      <c r="DP861" s="12"/>
      <c r="DQ861" s="12"/>
      <c r="DR861" s="12"/>
      <c r="DS861" s="12"/>
      <c r="DT861" s="12"/>
      <c r="DU861" s="12"/>
      <c r="DV861" s="12"/>
      <c r="DW861" s="12"/>
      <c r="DX861" s="12"/>
      <c r="DY861" s="12"/>
      <c r="DZ861" s="12"/>
      <c r="EA861" s="12"/>
      <c r="EB861" s="12"/>
      <c r="EC861" s="12"/>
      <c r="ED861" s="12"/>
      <c r="EE861" s="12"/>
      <c r="EF861" s="12"/>
      <c r="EG861" s="12"/>
      <c r="EH861" s="12"/>
      <c r="EI861" s="12"/>
      <c r="EJ861" s="12"/>
      <c r="EK861" s="12"/>
      <c r="EL861" s="12"/>
      <c r="EM861" s="12"/>
      <c r="EN861" s="12"/>
      <c r="EO861" s="12"/>
      <c r="EP861" s="12"/>
      <c r="EQ861" s="12"/>
      <c r="ER861" s="12"/>
      <c r="ES861" s="12"/>
      <c r="ET861" s="12"/>
      <c r="EU861" s="12"/>
      <c r="EV861" s="12"/>
      <c r="EW861" s="12"/>
      <c r="EX861" s="12"/>
      <c r="EY861" s="12"/>
      <c r="EZ861" s="12"/>
      <c r="FA861" s="12"/>
      <c r="FB861" s="12"/>
      <c r="FC861" s="12"/>
      <c r="FD861" s="12"/>
      <c r="FE861" s="12"/>
      <c r="FF861" s="12"/>
      <c r="FG861" s="12"/>
      <c r="FH861" s="12"/>
      <c r="FI861" s="12"/>
      <c r="FJ861" s="12"/>
      <c r="FK861" s="12"/>
      <c r="FL861" s="12"/>
      <c r="FM861" s="12"/>
      <c r="FN861" s="12"/>
      <c r="FO861" s="12"/>
      <c r="FP861" s="12"/>
      <c r="FQ861" s="12"/>
      <c r="FR861" s="12"/>
      <c r="FS861" s="12"/>
      <c r="FT861" s="12"/>
      <c r="FU861" s="12"/>
      <c r="FV861" s="12"/>
      <c r="FW861" s="12"/>
      <c r="FX861" s="12"/>
      <c r="FY861" s="12"/>
      <c r="FZ861" s="12"/>
      <c r="GA861" s="12"/>
      <c r="GB861" s="12"/>
      <c r="GC861" s="12"/>
      <c r="GD861" s="12"/>
      <c r="GE861" s="12"/>
      <c r="GF861" s="12"/>
      <c r="GG861" s="12"/>
      <c r="GH861" s="12"/>
      <c r="GI861" s="12"/>
      <c r="GJ861" s="12"/>
      <c r="GK861" s="12"/>
      <c r="GL861" s="12"/>
      <c r="GM861" s="12"/>
      <c r="GN861" s="12"/>
      <c r="GO861" s="12"/>
      <c r="GP861" s="12"/>
      <c r="GQ861" s="12"/>
      <c r="GR861" s="12"/>
    </row>
    <row r="862" spans="1:200" x14ac:dyDescent="0.2">
      <c r="A862" s="79">
        <f t="shared" si="363"/>
        <v>43934</v>
      </c>
      <c r="B862" s="80">
        <f t="shared" ca="1" si="369"/>
        <v>1169.9201</v>
      </c>
      <c r="C862" s="81">
        <f t="shared" si="364"/>
        <v>1000</v>
      </c>
      <c r="D862" s="82">
        <f ca="1">IF(A862&lt;$B$1,VLOOKUP(A862,[1]DI!$A$4:$B$15000,2,FALSE),0)</f>
        <v>3.6500000000000005E-2</v>
      </c>
      <c r="E862" s="81">
        <f t="shared" ca="1" si="370"/>
        <v>1.4227E-4</v>
      </c>
      <c r="F862" s="83">
        <f t="shared" si="358"/>
        <v>1.1679999999999999</v>
      </c>
      <c r="G862" s="84">
        <f t="shared" ca="1" si="359"/>
        <v>1.0001661713600001</v>
      </c>
      <c r="H862" s="81">
        <f ca="1">TRUNC(PRODUCT(G$10:G861),15)</f>
        <v>1.1699200956222</v>
      </c>
      <c r="I862" s="81">
        <f t="shared" si="365"/>
        <v>1</v>
      </c>
      <c r="J862" s="81">
        <f t="shared" ca="1" si="360"/>
        <v>1.1699200999999999</v>
      </c>
      <c r="K862" s="81">
        <f t="shared" ca="1" si="361"/>
        <v>169.92009999999999</v>
      </c>
      <c r="L862" s="85">
        <f>IF(VLOOKUP(A862,$U$12:$AD$125,8)=VLOOKUP(A861,$U$12:$AD$125,8),0,VLOOKUP(A862,U$12:$AD$125,8))</f>
        <v>0</v>
      </c>
      <c r="M862" s="86">
        <f>IF(L862&gt;0,VLOOKUP(L862,T$12:$AC$125,7),0)</f>
        <v>0</v>
      </c>
      <c r="N862" s="81">
        <f t="shared" si="366"/>
        <v>0</v>
      </c>
      <c r="O862" s="81">
        <f t="shared" ca="1" si="362"/>
        <v>169.92009999999999</v>
      </c>
      <c r="P862" s="87" t="str">
        <f t="shared" si="367"/>
        <v>J=</v>
      </c>
      <c r="Q862" s="88">
        <f t="shared" si="368"/>
        <v>44676</v>
      </c>
      <c r="R862" s="7"/>
      <c r="S862" s="7"/>
      <c r="T862" s="7"/>
      <c r="U862" s="7"/>
      <c r="V862" s="7"/>
      <c r="W862" s="7"/>
      <c r="X862" s="7"/>
      <c r="Y862" s="7"/>
      <c r="Z862" s="7"/>
      <c r="AA862" s="7"/>
      <c r="AB862" s="7"/>
      <c r="AC862" s="7"/>
      <c r="AD862" s="7"/>
      <c r="AE862" s="7"/>
      <c r="AF862" s="65">
        <f t="shared" ref="AF862:AF890" si="375">(AF861+1)</f>
        <v>43743</v>
      </c>
      <c r="AG862" s="9">
        <f t="shared" ca="1" si="372"/>
        <v>1139.5101500000001</v>
      </c>
      <c r="AH862" s="9">
        <f t="shared" si="372"/>
        <v>1000</v>
      </c>
      <c r="AI862" s="4">
        <f t="shared" ca="1" si="372"/>
        <v>0</v>
      </c>
      <c r="AJ862" s="10">
        <f t="shared" ca="1" si="372"/>
        <v>0</v>
      </c>
      <c r="AK862" s="4">
        <f t="shared" si="372"/>
        <v>1.1679999999999999</v>
      </c>
      <c r="AL862" s="65">
        <f t="shared" si="373"/>
        <v>43743</v>
      </c>
      <c r="AM862" s="10">
        <f t="shared" ca="1" si="374"/>
        <v>1.13951015</v>
      </c>
      <c r="AN862" s="9">
        <f t="shared" ca="1" si="374"/>
        <v>139.51015000000001</v>
      </c>
      <c r="AO862" s="7">
        <f t="shared" si="374"/>
        <v>0</v>
      </c>
      <c r="AP862" s="11">
        <f t="shared" si="374"/>
        <v>0</v>
      </c>
      <c r="AQ862" s="9">
        <f t="shared" si="374"/>
        <v>0</v>
      </c>
      <c r="AR862" s="8" t="str">
        <f t="shared" si="374"/>
        <v>J=</v>
      </c>
      <c r="AS862" s="65">
        <f t="shared" si="374"/>
        <v>44676</v>
      </c>
      <c r="AT862" s="12"/>
      <c r="AU862" s="12"/>
      <c r="AV862" s="22"/>
      <c r="AW862" s="12"/>
      <c r="AX862" s="12"/>
      <c r="AY862" s="12"/>
      <c r="AZ862" s="12"/>
      <c r="BA862" s="12"/>
      <c r="BB862" s="12"/>
      <c r="BC862" s="12"/>
      <c r="BD862" s="12"/>
      <c r="BE862" s="12"/>
      <c r="BF862" s="12"/>
      <c r="BG862" s="12"/>
      <c r="BH862" s="12"/>
      <c r="BI862" s="12"/>
      <c r="BJ862" s="12"/>
      <c r="BK862" s="12"/>
      <c r="BL862" s="12"/>
      <c r="BM862" s="12"/>
      <c r="BN862" s="12"/>
      <c r="BO862" s="12"/>
      <c r="BP862" s="12"/>
      <c r="BQ862" s="12"/>
      <c r="BR862" s="12"/>
      <c r="BS862" s="12"/>
      <c r="BT862" s="12"/>
      <c r="BU862" s="12"/>
      <c r="BV862" s="12"/>
      <c r="BW862" s="12"/>
      <c r="BX862" s="12"/>
      <c r="BY862" s="12"/>
      <c r="BZ862" s="12"/>
      <c r="CA862" s="12"/>
      <c r="CB862" s="12"/>
      <c r="CC862" s="12"/>
      <c r="CD862" s="12"/>
      <c r="CE862" s="12"/>
      <c r="CF862" s="12"/>
      <c r="CG862" s="12"/>
      <c r="CH862" s="12"/>
      <c r="CI862" s="12"/>
      <c r="CJ862" s="12"/>
      <c r="CK862" s="12"/>
      <c r="CL862" s="12"/>
      <c r="CM862" s="12"/>
      <c r="CN862" s="12"/>
      <c r="CO862" s="12"/>
      <c r="CP862" s="12"/>
      <c r="CQ862" s="12"/>
      <c r="CR862" s="12"/>
      <c r="CS862" s="12"/>
      <c r="CT862" s="12"/>
      <c r="CU862" s="12"/>
      <c r="CV862" s="12"/>
      <c r="CW862" s="12"/>
      <c r="CX862" s="12"/>
      <c r="CY862" s="12"/>
      <c r="CZ862" s="12"/>
      <c r="DA862" s="12"/>
      <c r="DB862" s="12"/>
      <c r="DC862" s="12"/>
      <c r="DD862" s="12"/>
      <c r="DE862" s="12"/>
      <c r="DF862" s="12"/>
      <c r="DG862" s="12"/>
      <c r="DH862" s="12"/>
      <c r="DI862" s="12"/>
      <c r="DJ862" s="12"/>
      <c r="DK862" s="12"/>
      <c r="DL862" s="12"/>
      <c r="DM862" s="12"/>
      <c r="DN862" s="12"/>
      <c r="DO862" s="12"/>
      <c r="DP862" s="12"/>
      <c r="DQ862" s="12"/>
      <c r="DR862" s="12"/>
      <c r="DS862" s="12"/>
      <c r="DT862" s="12"/>
      <c r="DU862" s="12"/>
      <c r="DV862" s="12"/>
      <c r="DW862" s="12"/>
      <c r="DX862" s="12"/>
      <c r="DY862" s="12"/>
      <c r="DZ862" s="12"/>
      <c r="EA862" s="12"/>
      <c r="EB862" s="12"/>
      <c r="EC862" s="12"/>
      <c r="ED862" s="12"/>
      <c r="EE862" s="12"/>
      <c r="EF862" s="12"/>
      <c r="EG862" s="12"/>
      <c r="EH862" s="12"/>
      <c r="EI862" s="12"/>
      <c r="EJ862" s="12"/>
      <c r="EK862" s="12"/>
      <c r="EL862" s="12"/>
      <c r="EM862" s="12"/>
      <c r="EN862" s="12"/>
      <c r="EO862" s="12"/>
      <c r="EP862" s="12"/>
      <c r="EQ862" s="12"/>
      <c r="ER862" s="12"/>
      <c r="ES862" s="12"/>
      <c r="ET862" s="12"/>
      <c r="EU862" s="12"/>
      <c r="EV862" s="12"/>
      <c r="EW862" s="12"/>
      <c r="EX862" s="12"/>
      <c r="EY862" s="12"/>
      <c r="EZ862" s="12"/>
      <c r="FA862" s="12"/>
      <c r="FB862" s="12"/>
      <c r="FC862" s="12"/>
      <c r="FD862" s="12"/>
      <c r="FE862" s="12"/>
      <c r="FF862" s="12"/>
      <c r="FG862" s="12"/>
      <c r="FH862" s="12"/>
      <c r="FI862" s="12"/>
      <c r="FJ862" s="12"/>
      <c r="FK862" s="12"/>
      <c r="FL862" s="12"/>
      <c r="FM862" s="12"/>
      <c r="FN862" s="12"/>
      <c r="FO862" s="12"/>
      <c r="FP862" s="12"/>
      <c r="FQ862" s="12"/>
      <c r="FR862" s="12"/>
      <c r="FS862" s="12"/>
      <c r="FT862" s="12"/>
      <c r="FU862" s="12"/>
      <c r="FV862" s="12"/>
      <c r="FW862" s="12"/>
      <c r="FX862" s="12"/>
      <c r="FY862" s="12"/>
      <c r="FZ862" s="12"/>
      <c r="GA862" s="12"/>
      <c r="GB862" s="12"/>
      <c r="GC862" s="12"/>
      <c r="GD862" s="12"/>
      <c r="GE862" s="12"/>
      <c r="GF862" s="12"/>
      <c r="GG862" s="12"/>
      <c r="GH862" s="12"/>
      <c r="GI862" s="12"/>
      <c r="GJ862" s="12"/>
      <c r="GK862" s="12"/>
      <c r="GL862" s="12"/>
      <c r="GM862" s="12"/>
      <c r="GN862" s="12"/>
      <c r="GO862" s="12"/>
      <c r="GP862" s="12"/>
      <c r="GQ862" s="12"/>
      <c r="GR862" s="12"/>
    </row>
    <row r="863" spans="1:200" x14ac:dyDescent="0.2">
      <c r="A863" s="79">
        <f t="shared" si="363"/>
        <v>43935</v>
      </c>
      <c r="B863" s="80">
        <f t="shared" ca="1" si="369"/>
        <v>1170.1144999999999</v>
      </c>
      <c r="C863" s="81">
        <f t="shared" si="364"/>
        <v>1000</v>
      </c>
      <c r="D863" s="82">
        <f ca="1">IF(A863&lt;$B$1,VLOOKUP(A863,[1]DI!$A$4:$B$15000,2,FALSE),0)</f>
        <v>3.6500000000000005E-2</v>
      </c>
      <c r="E863" s="81">
        <f t="shared" ca="1" si="370"/>
        <v>1.4227E-4</v>
      </c>
      <c r="F863" s="83">
        <f t="shared" si="358"/>
        <v>1.1679999999999999</v>
      </c>
      <c r="G863" s="84">
        <f t="shared" ca="1" si="359"/>
        <v>1.0001661713600001</v>
      </c>
      <c r="H863" s="81">
        <f ca="1">TRUNC(PRODUCT(G$10:G862),15)</f>
        <v>1.1701145028355799</v>
      </c>
      <c r="I863" s="81">
        <f t="shared" si="365"/>
        <v>1</v>
      </c>
      <c r="J863" s="81">
        <f t="shared" ca="1" si="360"/>
        <v>1.1701144999999999</v>
      </c>
      <c r="K863" s="81">
        <f t="shared" ca="1" si="361"/>
        <v>170.11449999999999</v>
      </c>
      <c r="L863" s="85">
        <f>IF(VLOOKUP(A863,$U$12:$AD$125,8)=VLOOKUP(A862,$U$12:$AD$125,8),0,VLOOKUP(A863,U$12:$AD$125,8))</f>
        <v>0</v>
      </c>
      <c r="M863" s="86">
        <f>IF(L863&gt;0,VLOOKUP(L863,T$12:$AC$125,7),0)</f>
        <v>0</v>
      </c>
      <c r="N863" s="81">
        <f t="shared" si="366"/>
        <v>0</v>
      </c>
      <c r="O863" s="81">
        <f t="shared" ca="1" si="362"/>
        <v>170.11449999999999</v>
      </c>
      <c r="P863" s="87" t="str">
        <f t="shared" si="367"/>
        <v>J=</v>
      </c>
      <c r="Q863" s="88">
        <f t="shared" si="368"/>
        <v>44676</v>
      </c>
      <c r="R863" s="7"/>
      <c r="S863" s="7"/>
      <c r="T863" s="7"/>
      <c r="U863" s="7"/>
      <c r="V863" s="7"/>
      <c r="W863" s="7"/>
      <c r="X863" s="7"/>
      <c r="Y863" s="7"/>
      <c r="Z863" s="7"/>
      <c r="AA863" s="7"/>
      <c r="AB863" s="7"/>
      <c r="AC863" s="7"/>
      <c r="AD863" s="7"/>
      <c r="AE863" s="7"/>
      <c r="AF863" s="65">
        <f t="shared" si="375"/>
        <v>43744</v>
      </c>
      <c r="AG863" s="9">
        <f t="shared" ca="1" si="372"/>
        <v>1139.5101500000001</v>
      </c>
      <c r="AH863" s="9">
        <f t="shared" si="372"/>
        <v>1000</v>
      </c>
      <c r="AI863" s="4">
        <f t="shared" ca="1" si="372"/>
        <v>0</v>
      </c>
      <c r="AJ863" s="10">
        <f t="shared" ca="1" si="372"/>
        <v>0</v>
      </c>
      <c r="AK863" s="4">
        <f t="shared" si="372"/>
        <v>1.1679999999999999</v>
      </c>
      <c r="AL863" s="65">
        <f t="shared" si="373"/>
        <v>43744</v>
      </c>
      <c r="AM863" s="10">
        <f t="shared" ca="1" si="374"/>
        <v>1.13951015</v>
      </c>
      <c r="AN863" s="9">
        <f t="shared" ca="1" si="374"/>
        <v>139.51015000000001</v>
      </c>
      <c r="AO863" s="7">
        <f t="shared" si="374"/>
        <v>0</v>
      </c>
      <c r="AP863" s="11">
        <f t="shared" si="374"/>
        <v>0</v>
      </c>
      <c r="AQ863" s="9">
        <f t="shared" si="374"/>
        <v>0</v>
      </c>
      <c r="AR863" s="8" t="str">
        <f t="shared" si="374"/>
        <v>J=</v>
      </c>
      <c r="AS863" s="65">
        <f t="shared" si="374"/>
        <v>44676</v>
      </c>
      <c r="AT863" s="12"/>
      <c r="AU863" s="12"/>
      <c r="AV863" s="22"/>
      <c r="AW863" s="12"/>
      <c r="AX863" s="12"/>
      <c r="AY863" s="12"/>
      <c r="AZ863" s="12"/>
      <c r="BA863" s="12"/>
      <c r="BB863" s="12"/>
      <c r="BC863" s="12"/>
      <c r="BD863" s="12"/>
      <c r="BE863" s="12"/>
      <c r="BF863" s="12"/>
      <c r="BG863" s="12"/>
      <c r="BH863" s="12"/>
      <c r="BI863" s="12"/>
      <c r="BJ863" s="12"/>
      <c r="BK863" s="12"/>
      <c r="BL863" s="12"/>
      <c r="BM863" s="12"/>
      <c r="BN863" s="12"/>
      <c r="BO863" s="12"/>
      <c r="BP863" s="12"/>
      <c r="BQ863" s="12"/>
      <c r="BR863" s="12"/>
      <c r="BS863" s="12"/>
      <c r="BT863" s="12"/>
      <c r="BU863" s="12"/>
      <c r="BV863" s="12"/>
      <c r="BW863" s="12"/>
      <c r="BX863" s="12"/>
      <c r="BY863" s="12"/>
      <c r="BZ863" s="12"/>
      <c r="CA863" s="12"/>
      <c r="CB863" s="12"/>
      <c r="CC863" s="12"/>
      <c r="CD863" s="12"/>
      <c r="CE863" s="12"/>
      <c r="CF863" s="12"/>
      <c r="CG863" s="12"/>
      <c r="CH863" s="12"/>
      <c r="CI863" s="12"/>
      <c r="CJ863" s="12"/>
      <c r="CK863" s="12"/>
      <c r="CL863" s="12"/>
      <c r="CM863" s="12"/>
      <c r="CN863" s="12"/>
      <c r="CO863" s="12"/>
      <c r="CP863" s="12"/>
      <c r="CQ863" s="12"/>
      <c r="CR863" s="12"/>
      <c r="CS863" s="12"/>
      <c r="CT863" s="12"/>
      <c r="CU863" s="12"/>
      <c r="CV863" s="12"/>
      <c r="CW863" s="12"/>
      <c r="CX863" s="12"/>
      <c r="CY863" s="12"/>
      <c r="CZ863" s="12"/>
      <c r="DA863" s="12"/>
      <c r="DB863" s="12"/>
      <c r="DC863" s="12"/>
      <c r="DD863" s="12"/>
      <c r="DE863" s="12"/>
      <c r="DF863" s="12"/>
      <c r="DG863" s="12"/>
      <c r="DH863" s="12"/>
      <c r="DI863" s="12"/>
      <c r="DJ863" s="12"/>
      <c r="DK863" s="12"/>
      <c r="DL863" s="12"/>
      <c r="DM863" s="12"/>
      <c r="DN863" s="12"/>
      <c r="DO863" s="12"/>
      <c r="DP863" s="12"/>
      <c r="DQ863" s="12"/>
      <c r="DR863" s="12"/>
      <c r="DS863" s="12"/>
      <c r="DT863" s="12"/>
      <c r="DU863" s="12"/>
      <c r="DV863" s="12"/>
      <c r="DW863" s="12"/>
      <c r="DX863" s="12"/>
      <c r="DY863" s="12"/>
      <c r="DZ863" s="12"/>
      <c r="EA863" s="12"/>
      <c r="EB863" s="12"/>
      <c r="EC863" s="12"/>
      <c r="ED863" s="12"/>
      <c r="EE863" s="12"/>
      <c r="EF863" s="12"/>
      <c r="EG863" s="12"/>
      <c r="EH863" s="12"/>
      <c r="EI863" s="12"/>
      <c r="EJ863" s="12"/>
      <c r="EK863" s="12"/>
      <c r="EL863" s="12"/>
      <c r="EM863" s="12"/>
      <c r="EN863" s="12"/>
      <c r="EO863" s="12"/>
      <c r="EP863" s="12"/>
      <c r="EQ863" s="12"/>
      <c r="ER863" s="12"/>
      <c r="ES863" s="12"/>
      <c r="ET863" s="12"/>
      <c r="EU863" s="12"/>
      <c r="EV863" s="12"/>
      <c r="EW863" s="12"/>
      <c r="EX863" s="12"/>
      <c r="EY863" s="12"/>
      <c r="EZ863" s="12"/>
      <c r="FA863" s="12"/>
      <c r="FB863" s="12"/>
      <c r="FC863" s="12"/>
      <c r="FD863" s="12"/>
      <c r="FE863" s="12"/>
      <c r="FF863" s="12"/>
      <c r="FG863" s="12"/>
      <c r="FH863" s="12"/>
      <c r="FI863" s="12"/>
      <c r="FJ863" s="12"/>
      <c r="FK863" s="12"/>
      <c r="FL863" s="12"/>
      <c r="FM863" s="12"/>
      <c r="FN863" s="12"/>
      <c r="FO863" s="12"/>
      <c r="FP863" s="12"/>
      <c r="FQ863" s="12"/>
      <c r="FR863" s="12"/>
      <c r="FS863" s="12"/>
      <c r="FT863" s="12"/>
      <c r="FU863" s="12"/>
      <c r="FV863" s="12"/>
      <c r="FW863" s="12"/>
      <c r="FX863" s="12"/>
      <c r="FY863" s="12"/>
      <c r="FZ863" s="12"/>
      <c r="GA863" s="12"/>
      <c r="GB863" s="12"/>
      <c r="GC863" s="12"/>
      <c r="GD863" s="12"/>
      <c r="GE863" s="12"/>
      <c r="GF863" s="12"/>
      <c r="GG863" s="12"/>
      <c r="GH863" s="12"/>
      <c r="GI863" s="12"/>
      <c r="GJ863" s="12"/>
      <c r="GK863" s="12"/>
      <c r="GL863" s="12"/>
      <c r="GM863" s="12"/>
      <c r="GN863" s="12"/>
      <c r="GO863" s="12"/>
      <c r="GP863" s="12"/>
      <c r="GQ863" s="12"/>
      <c r="GR863" s="12"/>
    </row>
    <row r="864" spans="1:200" x14ac:dyDescent="0.2">
      <c r="A864" s="79">
        <f t="shared" si="363"/>
        <v>43936</v>
      </c>
      <c r="B864" s="80">
        <f t="shared" ca="1" si="369"/>
        <v>1170.3089399999999</v>
      </c>
      <c r="C864" s="81">
        <f t="shared" si="364"/>
        <v>1000</v>
      </c>
      <c r="D864" s="82">
        <f ca="1">IF(A864&lt;$B$1,VLOOKUP(A864,[1]DI!$A$4:$B$15000,2,FALSE),0)</f>
        <v>3.6500000000000005E-2</v>
      </c>
      <c r="E864" s="81">
        <f t="shared" ca="1" si="370"/>
        <v>1.4227E-4</v>
      </c>
      <c r="F864" s="83">
        <f t="shared" si="358"/>
        <v>1.1679999999999999</v>
      </c>
      <c r="G864" s="84">
        <f t="shared" ca="1" si="359"/>
        <v>1.0001661713600001</v>
      </c>
      <c r="H864" s="81">
        <f ca="1">TRUNC(PRODUCT(G$10:G863),15)</f>
        <v>1.17030894235387</v>
      </c>
      <c r="I864" s="81">
        <f t="shared" si="365"/>
        <v>1</v>
      </c>
      <c r="J864" s="81">
        <f t="shared" ca="1" si="360"/>
        <v>1.17030894</v>
      </c>
      <c r="K864" s="81">
        <f t="shared" ca="1" si="361"/>
        <v>170.30894000000001</v>
      </c>
      <c r="L864" s="85">
        <f>IF(VLOOKUP(A864,$U$12:$AD$125,8)=VLOOKUP(A863,$U$12:$AD$125,8),0,VLOOKUP(A864,U$12:$AD$125,8))</f>
        <v>0</v>
      </c>
      <c r="M864" s="86">
        <f>IF(L864&gt;0,VLOOKUP(L864,T$12:$AC$125,7),0)</f>
        <v>0</v>
      </c>
      <c r="N864" s="81">
        <f t="shared" si="366"/>
        <v>0</v>
      </c>
      <c r="O864" s="81">
        <f t="shared" ca="1" si="362"/>
        <v>170.30894000000001</v>
      </c>
      <c r="P864" s="87" t="str">
        <f t="shared" si="367"/>
        <v>J=</v>
      </c>
      <c r="Q864" s="88">
        <f t="shared" si="368"/>
        <v>44676</v>
      </c>
      <c r="R864" s="7"/>
      <c r="S864" s="7"/>
      <c r="T864" s="7"/>
      <c r="U864" s="7"/>
      <c r="V864" s="7"/>
      <c r="W864" s="7"/>
      <c r="X864" s="7"/>
      <c r="Y864" s="7"/>
      <c r="Z864" s="7"/>
      <c r="AA864" s="7"/>
      <c r="AB864" s="7"/>
      <c r="AC864" s="7"/>
      <c r="AD864" s="7"/>
      <c r="AE864" s="7"/>
      <c r="AF864" s="65">
        <f t="shared" si="375"/>
        <v>43745</v>
      </c>
      <c r="AG864" s="9">
        <f t="shared" ca="1" si="372"/>
        <v>1139.5101500000001</v>
      </c>
      <c r="AH864" s="9">
        <f t="shared" si="372"/>
        <v>1000</v>
      </c>
      <c r="AI864" s="4">
        <f t="shared" ca="1" si="372"/>
        <v>5.3999999999999999E-2</v>
      </c>
      <c r="AJ864" s="10">
        <f t="shared" ca="1" si="372"/>
        <v>2.0871999999999999E-4</v>
      </c>
      <c r="AK864" s="4">
        <f t="shared" si="372"/>
        <v>1.1679999999999999</v>
      </c>
      <c r="AL864" s="65">
        <f t="shared" si="373"/>
        <v>43745</v>
      </c>
      <c r="AM864" s="10">
        <f t="shared" ca="1" si="374"/>
        <v>1.13951015</v>
      </c>
      <c r="AN864" s="9">
        <f t="shared" ca="1" si="374"/>
        <v>139.51015000000001</v>
      </c>
      <c r="AO864" s="7">
        <f t="shared" si="374"/>
        <v>0</v>
      </c>
      <c r="AP864" s="11">
        <f t="shared" si="374"/>
        <v>0</v>
      </c>
      <c r="AQ864" s="9">
        <f t="shared" si="374"/>
        <v>0</v>
      </c>
      <c r="AR864" s="8" t="str">
        <f t="shared" si="374"/>
        <v>J=</v>
      </c>
      <c r="AS864" s="65">
        <f t="shared" si="374"/>
        <v>44676</v>
      </c>
      <c r="AT864" s="12"/>
      <c r="AU864" s="12"/>
      <c r="AV864" s="22"/>
      <c r="AW864" s="12"/>
      <c r="AX864" s="12"/>
      <c r="AY864" s="12"/>
      <c r="AZ864" s="12"/>
      <c r="BA864" s="12"/>
      <c r="BB864" s="12"/>
      <c r="BC864" s="12"/>
      <c r="BD864" s="12"/>
      <c r="BE864" s="12"/>
      <c r="BF864" s="12"/>
      <c r="BG864" s="12"/>
      <c r="BH864" s="12"/>
      <c r="BI864" s="12"/>
      <c r="BJ864" s="12"/>
      <c r="BK864" s="12"/>
      <c r="BL864" s="12"/>
      <c r="BM864" s="12"/>
      <c r="BN864" s="12"/>
      <c r="BO864" s="12"/>
      <c r="BP864" s="12"/>
      <c r="BQ864" s="12"/>
      <c r="BR864" s="12"/>
      <c r="BS864" s="12"/>
      <c r="BT864" s="12"/>
      <c r="BU864" s="12"/>
      <c r="BV864" s="12"/>
      <c r="BW864" s="12"/>
      <c r="BX864" s="12"/>
      <c r="BY864" s="12"/>
      <c r="BZ864" s="12"/>
      <c r="CA864" s="12"/>
      <c r="CB864" s="12"/>
      <c r="CC864" s="12"/>
      <c r="CD864" s="12"/>
      <c r="CE864" s="12"/>
      <c r="CF864" s="12"/>
      <c r="CG864" s="12"/>
      <c r="CH864" s="12"/>
      <c r="CI864" s="12"/>
      <c r="CJ864" s="12"/>
      <c r="CK864" s="12"/>
      <c r="CL864" s="12"/>
      <c r="CM864" s="12"/>
      <c r="CN864" s="12"/>
      <c r="CO864" s="12"/>
      <c r="CP864" s="12"/>
      <c r="CQ864" s="12"/>
      <c r="CR864" s="12"/>
      <c r="CS864" s="12"/>
      <c r="CT864" s="12"/>
      <c r="CU864" s="12"/>
      <c r="CV864" s="12"/>
      <c r="CW864" s="12"/>
      <c r="CX864" s="12"/>
      <c r="CY864" s="12"/>
      <c r="CZ864" s="12"/>
      <c r="DA864" s="12"/>
      <c r="DB864" s="12"/>
      <c r="DC864" s="12"/>
      <c r="DD864" s="12"/>
      <c r="DE864" s="12"/>
      <c r="DF864" s="12"/>
      <c r="DG864" s="12"/>
      <c r="DH864" s="12"/>
      <c r="DI864" s="12"/>
      <c r="DJ864" s="12"/>
      <c r="DK864" s="12"/>
      <c r="DL864" s="12"/>
      <c r="DM864" s="12"/>
      <c r="DN864" s="12"/>
      <c r="DO864" s="12"/>
      <c r="DP864" s="12"/>
      <c r="DQ864" s="12"/>
      <c r="DR864" s="12"/>
      <c r="DS864" s="12"/>
      <c r="DT864" s="12"/>
      <c r="DU864" s="12"/>
      <c r="DV864" s="12"/>
      <c r="DW864" s="12"/>
      <c r="DX864" s="12"/>
      <c r="DY864" s="12"/>
      <c r="DZ864" s="12"/>
      <c r="EA864" s="12"/>
      <c r="EB864" s="12"/>
      <c r="EC864" s="12"/>
      <c r="ED864" s="12"/>
      <c r="EE864" s="12"/>
      <c r="EF864" s="12"/>
      <c r="EG864" s="12"/>
      <c r="EH864" s="12"/>
      <c r="EI864" s="12"/>
      <c r="EJ864" s="12"/>
      <c r="EK864" s="12"/>
      <c r="EL864" s="12"/>
      <c r="EM864" s="12"/>
      <c r="EN864" s="12"/>
      <c r="EO864" s="12"/>
      <c r="EP864" s="12"/>
      <c r="EQ864" s="12"/>
      <c r="ER864" s="12"/>
      <c r="ES864" s="12"/>
      <c r="ET864" s="12"/>
      <c r="EU864" s="12"/>
      <c r="EV864" s="12"/>
      <c r="EW864" s="12"/>
      <c r="EX864" s="12"/>
      <c r="EY864" s="12"/>
      <c r="EZ864" s="12"/>
      <c r="FA864" s="12"/>
      <c r="FB864" s="12"/>
      <c r="FC864" s="12"/>
      <c r="FD864" s="12"/>
      <c r="FE864" s="12"/>
      <c r="FF864" s="12"/>
      <c r="FG864" s="12"/>
      <c r="FH864" s="12"/>
      <c r="FI864" s="12"/>
      <c r="FJ864" s="12"/>
      <c r="FK864" s="12"/>
      <c r="FL864" s="12"/>
      <c r="FM864" s="12"/>
      <c r="FN864" s="12"/>
      <c r="FO864" s="12"/>
      <c r="FP864" s="12"/>
      <c r="FQ864" s="12"/>
      <c r="FR864" s="12"/>
      <c r="FS864" s="12"/>
      <c r="FT864" s="12"/>
      <c r="FU864" s="12"/>
      <c r="FV864" s="12"/>
      <c r="FW864" s="12"/>
      <c r="FX864" s="12"/>
      <c r="FY864" s="12"/>
      <c r="FZ864" s="12"/>
      <c r="GA864" s="12"/>
      <c r="GB864" s="12"/>
      <c r="GC864" s="12"/>
      <c r="GD864" s="12"/>
      <c r="GE864" s="12"/>
      <c r="GF864" s="12"/>
      <c r="GG864" s="12"/>
      <c r="GH864" s="12"/>
      <c r="GI864" s="12"/>
      <c r="GJ864" s="12"/>
      <c r="GK864" s="12"/>
      <c r="GL864" s="12"/>
      <c r="GM864" s="12"/>
      <c r="GN864" s="12"/>
      <c r="GO864" s="12"/>
      <c r="GP864" s="12"/>
      <c r="GQ864" s="12"/>
      <c r="GR864" s="12"/>
    </row>
    <row r="865" spans="1:200" x14ac:dyDescent="0.2">
      <c r="A865" s="79">
        <f t="shared" si="363"/>
        <v>43937</v>
      </c>
      <c r="B865" s="80">
        <f t="shared" ca="1" si="369"/>
        <v>1170.50341</v>
      </c>
      <c r="C865" s="81">
        <f t="shared" si="364"/>
        <v>1000</v>
      </c>
      <c r="D865" s="82">
        <f ca="1">IF(A865&lt;$B$1,VLOOKUP(A865,[1]DI!$A$4:$B$15000,2,FALSE),0)</f>
        <v>3.6500000000000005E-2</v>
      </c>
      <c r="E865" s="81">
        <f t="shared" ca="1" si="370"/>
        <v>1.4227E-4</v>
      </c>
      <c r="F865" s="83">
        <f t="shared" si="358"/>
        <v>1.1679999999999999</v>
      </c>
      <c r="G865" s="84">
        <f t="shared" ca="1" si="359"/>
        <v>1.0001661713600001</v>
      </c>
      <c r="H865" s="81">
        <f ca="1">TRUNC(PRODUCT(G$10:G864),15)</f>
        <v>1.17050341418244</v>
      </c>
      <c r="I865" s="81">
        <f t="shared" si="365"/>
        <v>1</v>
      </c>
      <c r="J865" s="81">
        <f t="shared" ca="1" si="360"/>
        <v>1.17050341</v>
      </c>
      <c r="K865" s="81">
        <f t="shared" ca="1" si="361"/>
        <v>170.50341</v>
      </c>
      <c r="L865" s="85">
        <f>IF(VLOOKUP(A865,$U$12:$AD$125,8)=VLOOKUP(A864,$U$12:$AD$125,8),0,VLOOKUP(A865,U$12:$AD$125,8))</f>
        <v>0</v>
      </c>
      <c r="M865" s="86">
        <f>IF(L865&gt;0,VLOOKUP(L865,T$12:$AC$125,7),0)</f>
        <v>0</v>
      </c>
      <c r="N865" s="81">
        <f t="shared" si="366"/>
        <v>0</v>
      </c>
      <c r="O865" s="81">
        <f t="shared" ca="1" si="362"/>
        <v>170.50341</v>
      </c>
      <c r="P865" s="87" t="str">
        <f t="shared" si="367"/>
        <v>J=</v>
      </c>
      <c r="Q865" s="88">
        <f t="shared" si="368"/>
        <v>44676</v>
      </c>
      <c r="R865" s="7"/>
      <c r="S865" s="7"/>
      <c r="T865" s="7"/>
      <c r="U865" s="7"/>
      <c r="V865" s="7"/>
      <c r="W865" s="7"/>
      <c r="X865" s="7"/>
      <c r="Y865" s="7"/>
      <c r="Z865" s="7"/>
      <c r="AA865" s="7"/>
      <c r="AB865" s="7"/>
      <c r="AC865" s="7"/>
      <c r="AD865" s="7"/>
      <c r="AE865" s="7"/>
      <c r="AF865" s="65">
        <f t="shared" si="375"/>
        <v>43746</v>
      </c>
      <c r="AG865" s="9">
        <f t="shared" ca="1" si="372"/>
        <v>1139.7879499999999</v>
      </c>
      <c r="AH865" s="9">
        <f t="shared" si="372"/>
        <v>1000</v>
      </c>
      <c r="AI865" s="4">
        <f t="shared" ca="1" si="372"/>
        <v>5.3999999999999999E-2</v>
      </c>
      <c r="AJ865" s="10">
        <f t="shared" ca="1" si="372"/>
        <v>2.0871999999999999E-4</v>
      </c>
      <c r="AK865" s="4">
        <f t="shared" si="372"/>
        <v>1.1679999999999999</v>
      </c>
      <c r="AL865" s="65">
        <f t="shared" si="373"/>
        <v>43746</v>
      </c>
      <c r="AM865" s="10">
        <f t="shared" ca="1" si="374"/>
        <v>1.1397879500000001</v>
      </c>
      <c r="AN865" s="9">
        <f t="shared" ca="1" si="374"/>
        <v>139.78795</v>
      </c>
      <c r="AO865" s="7">
        <f t="shared" si="374"/>
        <v>0</v>
      </c>
      <c r="AP865" s="11">
        <f t="shared" si="374"/>
        <v>0</v>
      </c>
      <c r="AQ865" s="9">
        <f t="shared" si="374"/>
        <v>0</v>
      </c>
      <c r="AR865" s="8" t="str">
        <f t="shared" si="374"/>
        <v>J=</v>
      </c>
      <c r="AS865" s="65">
        <f t="shared" si="374"/>
        <v>44676</v>
      </c>
      <c r="AT865" s="12"/>
      <c r="AU865" s="12"/>
      <c r="AV865" s="22"/>
      <c r="AW865" s="12"/>
      <c r="AX865" s="12"/>
      <c r="AY865" s="12"/>
      <c r="AZ865" s="12"/>
      <c r="BA865" s="12"/>
      <c r="BB865" s="12"/>
      <c r="BC865" s="12"/>
      <c r="BD865" s="12"/>
      <c r="BE865" s="12"/>
      <c r="BF865" s="12"/>
      <c r="BG865" s="12"/>
      <c r="BH865" s="12"/>
      <c r="BI865" s="12"/>
      <c r="BJ865" s="12"/>
      <c r="BK865" s="12"/>
      <c r="BL865" s="12"/>
      <c r="BM865" s="12"/>
      <c r="BN865" s="12"/>
      <c r="BO865" s="12"/>
      <c r="BP865" s="12"/>
      <c r="BQ865" s="12"/>
      <c r="BR865" s="12"/>
      <c r="BS865" s="12"/>
      <c r="BT865" s="12"/>
      <c r="BU865" s="12"/>
      <c r="BV865" s="12"/>
      <c r="BW865" s="12"/>
      <c r="BX865" s="12"/>
      <c r="BY865" s="12"/>
      <c r="BZ865" s="12"/>
      <c r="CA865" s="12"/>
      <c r="CB865" s="12"/>
      <c r="CC865" s="12"/>
      <c r="CD865" s="12"/>
      <c r="CE865" s="12"/>
      <c r="CF865" s="12"/>
      <c r="CG865" s="12"/>
      <c r="CH865" s="12"/>
      <c r="CI865" s="12"/>
      <c r="CJ865" s="12"/>
      <c r="CK865" s="12"/>
      <c r="CL865" s="12"/>
      <c r="CM865" s="12"/>
      <c r="CN865" s="12"/>
      <c r="CO865" s="12"/>
      <c r="CP865" s="12"/>
      <c r="CQ865" s="12"/>
      <c r="CR865" s="12"/>
      <c r="CS865" s="12"/>
      <c r="CT865" s="12"/>
      <c r="CU865" s="12"/>
      <c r="CV865" s="12"/>
      <c r="CW865" s="12"/>
      <c r="CX865" s="12"/>
      <c r="CY865" s="12"/>
      <c r="CZ865" s="12"/>
      <c r="DA865" s="12"/>
      <c r="DB865" s="12"/>
      <c r="DC865" s="12"/>
      <c r="DD865" s="12"/>
      <c r="DE865" s="12"/>
      <c r="DF865" s="12"/>
      <c r="DG865" s="12"/>
      <c r="DH865" s="12"/>
      <c r="DI865" s="12"/>
      <c r="DJ865" s="12"/>
      <c r="DK865" s="12"/>
      <c r="DL865" s="12"/>
      <c r="DM865" s="12"/>
      <c r="DN865" s="12"/>
      <c r="DO865" s="12"/>
      <c r="DP865" s="12"/>
      <c r="DQ865" s="12"/>
      <c r="DR865" s="12"/>
      <c r="DS865" s="12"/>
      <c r="DT865" s="12"/>
      <c r="DU865" s="12"/>
      <c r="DV865" s="12"/>
      <c r="DW865" s="12"/>
      <c r="DX865" s="12"/>
      <c r="DY865" s="12"/>
      <c r="DZ865" s="12"/>
      <c r="EA865" s="12"/>
      <c r="EB865" s="12"/>
      <c r="EC865" s="12"/>
      <c r="ED865" s="12"/>
      <c r="EE865" s="12"/>
      <c r="EF865" s="12"/>
      <c r="EG865" s="12"/>
      <c r="EH865" s="12"/>
      <c r="EI865" s="12"/>
      <c r="EJ865" s="12"/>
      <c r="EK865" s="12"/>
      <c r="EL865" s="12"/>
      <c r="EM865" s="12"/>
      <c r="EN865" s="12"/>
      <c r="EO865" s="12"/>
      <c r="EP865" s="12"/>
      <c r="EQ865" s="12"/>
      <c r="ER865" s="12"/>
      <c r="ES865" s="12"/>
      <c r="ET865" s="12"/>
      <c r="EU865" s="12"/>
      <c r="EV865" s="12"/>
      <c r="EW865" s="12"/>
      <c r="EX865" s="12"/>
      <c r="EY865" s="12"/>
      <c r="EZ865" s="12"/>
      <c r="FA865" s="12"/>
      <c r="FB865" s="12"/>
      <c r="FC865" s="12"/>
      <c r="FD865" s="12"/>
      <c r="FE865" s="12"/>
      <c r="FF865" s="12"/>
      <c r="FG865" s="12"/>
      <c r="FH865" s="12"/>
      <c r="FI865" s="12"/>
      <c r="FJ865" s="12"/>
      <c r="FK865" s="12"/>
      <c r="FL865" s="12"/>
      <c r="FM865" s="12"/>
      <c r="FN865" s="12"/>
      <c r="FO865" s="12"/>
      <c r="FP865" s="12"/>
      <c r="FQ865" s="12"/>
      <c r="FR865" s="12"/>
      <c r="FS865" s="12"/>
      <c r="FT865" s="12"/>
      <c r="FU865" s="12"/>
      <c r="FV865" s="12"/>
      <c r="FW865" s="12"/>
      <c r="FX865" s="12"/>
      <c r="FY865" s="12"/>
      <c r="FZ865" s="12"/>
      <c r="GA865" s="12"/>
      <c r="GB865" s="12"/>
      <c r="GC865" s="12"/>
      <c r="GD865" s="12"/>
      <c r="GE865" s="12"/>
      <c r="GF865" s="12"/>
      <c r="GG865" s="12"/>
      <c r="GH865" s="12"/>
      <c r="GI865" s="12"/>
      <c r="GJ865" s="12"/>
      <c r="GK865" s="12"/>
      <c r="GL865" s="12"/>
      <c r="GM865" s="12"/>
      <c r="GN865" s="12"/>
      <c r="GO865" s="12"/>
      <c r="GP865" s="12"/>
      <c r="GQ865" s="12"/>
      <c r="GR865" s="12"/>
    </row>
    <row r="866" spans="1:200" x14ac:dyDescent="0.2">
      <c r="A866" s="79">
        <f t="shared" si="363"/>
        <v>43938</v>
      </c>
      <c r="B866" s="80">
        <f t="shared" ca="1" si="369"/>
        <v>1170.6979200000001</v>
      </c>
      <c r="C866" s="81">
        <f t="shared" si="364"/>
        <v>1000</v>
      </c>
      <c r="D866" s="82">
        <f ca="1">IF(A866&lt;$B$1,VLOOKUP(A866,[1]DI!$A$4:$B$15000,2,FALSE),0)</f>
        <v>3.6500000000000005E-2</v>
      </c>
      <c r="E866" s="81">
        <f t="shared" ca="1" si="370"/>
        <v>1.4227E-4</v>
      </c>
      <c r="F866" s="83">
        <f t="shared" si="358"/>
        <v>1.1679999999999999</v>
      </c>
      <c r="G866" s="84">
        <f t="shared" ca="1" si="359"/>
        <v>1.0001661713600001</v>
      </c>
      <c r="H866" s="81">
        <f ca="1">TRUNC(PRODUCT(G$10:G865),15)</f>
        <v>1.1706979183266599</v>
      </c>
      <c r="I866" s="81">
        <f t="shared" si="365"/>
        <v>1</v>
      </c>
      <c r="J866" s="81">
        <f t="shared" ca="1" si="360"/>
        <v>1.1706979200000001</v>
      </c>
      <c r="K866" s="81">
        <f t="shared" ca="1" si="361"/>
        <v>170.69792000000001</v>
      </c>
      <c r="L866" s="85">
        <f>IF(VLOOKUP(A866,$U$12:$AD$125,8)=VLOOKUP(A865,$U$12:$AD$125,8),0,VLOOKUP(A866,U$12:$AD$125,8))</f>
        <v>0</v>
      </c>
      <c r="M866" s="86">
        <f>IF(L866&gt;0,VLOOKUP(L866,T$12:$AC$125,7),0)</f>
        <v>0</v>
      </c>
      <c r="N866" s="81">
        <f t="shared" si="366"/>
        <v>0</v>
      </c>
      <c r="O866" s="81">
        <f t="shared" ca="1" si="362"/>
        <v>170.69792000000001</v>
      </c>
      <c r="P866" s="87" t="str">
        <f t="shared" si="367"/>
        <v>J=</v>
      </c>
      <c r="Q866" s="88">
        <f t="shared" si="368"/>
        <v>44676</v>
      </c>
      <c r="R866" s="7"/>
      <c r="S866" s="7"/>
      <c r="T866" s="7"/>
      <c r="U866" s="7"/>
      <c r="V866" s="7"/>
      <c r="W866" s="7"/>
      <c r="X866" s="7"/>
      <c r="Y866" s="7"/>
      <c r="Z866" s="7"/>
      <c r="AA866" s="7"/>
      <c r="AB866" s="7"/>
      <c r="AC866" s="7"/>
      <c r="AD866" s="7"/>
      <c r="AE866" s="7"/>
      <c r="AF866" s="65">
        <f t="shared" si="375"/>
        <v>43747</v>
      </c>
      <c r="AG866" s="9">
        <f t="shared" ca="1" si="372"/>
        <v>1140.0658100000001</v>
      </c>
      <c r="AH866" s="9">
        <f t="shared" si="372"/>
        <v>1000</v>
      </c>
      <c r="AI866" s="4">
        <f t="shared" ca="1" si="372"/>
        <v>5.3999999999999999E-2</v>
      </c>
      <c r="AJ866" s="10">
        <f t="shared" ca="1" si="372"/>
        <v>2.0871999999999999E-4</v>
      </c>
      <c r="AK866" s="4">
        <f t="shared" si="372"/>
        <v>1.1679999999999999</v>
      </c>
      <c r="AL866" s="65">
        <f t="shared" si="373"/>
        <v>43747</v>
      </c>
      <c r="AM866" s="10">
        <f t="shared" ca="1" si="374"/>
        <v>1.1400658100000001</v>
      </c>
      <c r="AN866" s="9">
        <f t="shared" ca="1" si="374"/>
        <v>140.06581</v>
      </c>
      <c r="AO866" s="7">
        <f t="shared" si="374"/>
        <v>0</v>
      </c>
      <c r="AP866" s="11">
        <f t="shared" si="374"/>
        <v>0</v>
      </c>
      <c r="AQ866" s="9">
        <f t="shared" si="374"/>
        <v>0</v>
      </c>
      <c r="AR866" s="8" t="str">
        <f t="shared" si="374"/>
        <v>J=</v>
      </c>
      <c r="AS866" s="65">
        <f t="shared" si="374"/>
        <v>44676</v>
      </c>
      <c r="AT866" s="12"/>
      <c r="AU866" s="12"/>
      <c r="AV866" s="22"/>
      <c r="AW866" s="12"/>
      <c r="AX866" s="12"/>
      <c r="AY866" s="12"/>
      <c r="AZ866" s="12"/>
      <c r="BA866" s="12"/>
      <c r="BB866" s="12"/>
      <c r="BC866" s="12"/>
      <c r="BD866" s="12"/>
      <c r="BE866" s="12"/>
      <c r="BF866" s="12"/>
      <c r="BG866" s="12"/>
      <c r="BH866" s="12"/>
      <c r="BI866" s="12"/>
      <c r="BJ866" s="12"/>
      <c r="BK866" s="12"/>
      <c r="BL866" s="12"/>
      <c r="BM866" s="12"/>
      <c r="BN866" s="12"/>
      <c r="BO866" s="12"/>
      <c r="BP866" s="12"/>
      <c r="BQ866" s="12"/>
      <c r="BR866" s="12"/>
      <c r="BS866" s="12"/>
      <c r="BT866" s="12"/>
      <c r="BU866" s="12"/>
      <c r="BV866" s="12"/>
      <c r="BW866" s="12"/>
      <c r="BX866" s="12"/>
      <c r="BY866" s="12"/>
      <c r="BZ866" s="12"/>
      <c r="CA866" s="12"/>
      <c r="CB866" s="12"/>
      <c r="CC866" s="12"/>
      <c r="CD866" s="12"/>
      <c r="CE866" s="12"/>
      <c r="CF866" s="12"/>
      <c r="CG866" s="12"/>
      <c r="CH866" s="12"/>
      <c r="CI866" s="12"/>
      <c r="CJ866" s="12"/>
      <c r="CK866" s="12"/>
      <c r="CL866" s="12"/>
      <c r="CM866" s="12"/>
      <c r="CN866" s="12"/>
      <c r="CO866" s="12"/>
      <c r="CP866" s="12"/>
      <c r="CQ866" s="12"/>
      <c r="CR866" s="12"/>
      <c r="CS866" s="12"/>
      <c r="CT866" s="12"/>
      <c r="CU866" s="12"/>
      <c r="CV866" s="12"/>
      <c r="CW866" s="12"/>
      <c r="CX866" s="12"/>
      <c r="CY866" s="12"/>
      <c r="CZ866" s="12"/>
      <c r="DA866" s="12"/>
      <c r="DB866" s="12"/>
      <c r="DC866" s="12"/>
      <c r="DD866" s="12"/>
      <c r="DE866" s="12"/>
      <c r="DF866" s="12"/>
      <c r="DG866" s="12"/>
      <c r="DH866" s="12"/>
      <c r="DI866" s="12"/>
      <c r="DJ866" s="12"/>
      <c r="DK866" s="12"/>
      <c r="DL866" s="12"/>
      <c r="DM866" s="12"/>
      <c r="DN866" s="12"/>
      <c r="DO866" s="12"/>
      <c r="DP866" s="12"/>
      <c r="DQ866" s="12"/>
      <c r="DR866" s="12"/>
      <c r="DS866" s="12"/>
      <c r="DT866" s="12"/>
      <c r="DU866" s="12"/>
      <c r="DV866" s="12"/>
      <c r="DW866" s="12"/>
      <c r="DX866" s="12"/>
      <c r="DY866" s="12"/>
      <c r="DZ866" s="12"/>
      <c r="EA866" s="12"/>
      <c r="EB866" s="12"/>
      <c r="EC866" s="12"/>
      <c r="ED866" s="12"/>
      <c r="EE866" s="12"/>
      <c r="EF866" s="12"/>
      <c r="EG866" s="12"/>
      <c r="EH866" s="12"/>
      <c r="EI866" s="12"/>
      <c r="EJ866" s="12"/>
      <c r="EK866" s="12"/>
      <c r="EL866" s="12"/>
      <c r="EM866" s="12"/>
      <c r="EN866" s="12"/>
      <c r="EO866" s="12"/>
      <c r="EP866" s="12"/>
      <c r="EQ866" s="12"/>
      <c r="ER866" s="12"/>
      <c r="ES866" s="12"/>
      <c r="ET866" s="12"/>
      <c r="EU866" s="12"/>
      <c r="EV866" s="12"/>
      <c r="EW866" s="12"/>
      <c r="EX866" s="12"/>
      <c r="EY866" s="12"/>
      <c r="EZ866" s="12"/>
      <c r="FA866" s="12"/>
      <c r="FB866" s="12"/>
      <c r="FC866" s="12"/>
      <c r="FD866" s="12"/>
      <c r="FE866" s="12"/>
      <c r="FF866" s="12"/>
      <c r="FG866" s="12"/>
      <c r="FH866" s="12"/>
      <c r="FI866" s="12"/>
      <c r="FJ866" s="12"/>
      <c r="FK866" s="12"/>
      <c r="FL866" s="12"/>
      <c r="FM866" s="12"/>
      <c r="FN866" s="12"/>
      <c r="FO866" s="12"/>
      <c r="FP866" s="12"/>
      <c r="FQ866" s="12"/>
      <c r="FR866" s="12"/>
      <c r="FS866" s="12"/>
      <c r="FT866" s="12"/>
      <c r="FU866" s="12"/>
      <c r="FV866" s="12"/>
      <c r="FW866" s="12"/>
      <c r="FX866" s="12"/>
      <c r="FY866" s="12"/>
      <c r="FZ866" s="12"/>
      <c r="GA866" s="12"/>
      <c r="GB866" s="12"/>
      <c r="GC866" s="12"/>
      <c r="GD866" s="12"/>
      <c r="GE866" s="12"/>
      <c r="GF866" s="12"/>
      <c r="GG866" s="12"/>
      <c r="GH866" s="12"/>
      <c r="GI866" s="12"/>
      <c r="GJ866" s="12"/>
      <c r="GK866" s="12"/>
      <c r="GL866" s="12"/>
      <c r="GM866" s="12"/>
      <c r="GN866" s="12"/>
      <c r="GO866" s="12"/>
      <c r="GP866" s="12"/>
      <c r="GQ866" s="12"/>
      <c r="GR866" s="12"/>
    </row>
    <row r="867" spans="1:200" x14ac:dyDescent="0.2">
      <c r="A867" s="79">
        <f t="shared" si="363"/>
        <v>43939</v>
      </c>
      <c r="B867" s="80">
        <f t="shared" ca="1" si="369"/>
        <v>1170.8924500000001</v>
      </c>
      <c r="C867" s="81">
        <f t="shared" si="364"/>
        <v>1000</v>
      </c>
      <c r="D867" s="82">
        <f ca="1">IF(A867&lt;$B$1,VLOOKUP(A867,[1]DI!$A$4:$B$15000,2,FALSE),0)</f>
        <v>0</v>
      </c>
      <c r="E867" s="81">
        <f t="shared" ca="1" si="370"/>
        <v>0</v>
      </c>
      <c r="F867" s="83">
        <f t="shared" si="358"/>
        <v>1.1679999999999999</v>
      </c>
      <c r="G867" s="84">
        <f t="shared" ca="1" si="359"/>
        <v>1</v>
      </c>
      <c r="H867" s="81">
        <f ca="1">TRUNC(PRODUCT(G$10:G866),15)</f>
        <v>1.1708924547919</v>
      </c>
      <c r="I867" s="81">
        <f t="shared" si="365"/>
        <v>1</v>
      </c>
      <c r="J867" s="81">
        <f t="shared" ca="1" si="360"/>
        <v>1.17089245</v>
      </c>
      <c r="K867" s="81">
        <f t="shared" ca="1" si="361"/>
        <v>170.89245</v>
      </c>
      <c r="L867" s="85">
        <f>IF(VLOOKUP(A867,$U$12:$AD$125,8)=VLOOKUP(A866,$U$12:$AD$125,8),0,VLOOKUP(A867,U$12:$AD$125,8))</f>
        <v>0</v>
      </c>
      <c r="M867" s="86">
        <f>IF(L867&gt;0,VLOOKUP(L867,T$12:$AC$125,7),0)</f>
        <v>0</v>
      </c>
      <c r="N867" s="81">
        <f t="shared" si="366"/>
        <v>0</v>
      </c>
      <c r="O867" s="81">
        <f t="shared" ca="1" si="362"/>
        <v>170.89245</v>
      </c>
      <c r="P867" s="87" t="str">
        <f t="shared" si="367"/>
        <v>J=</v>
      </c>
      <c r="Q867" s="88">
        <f t="shared" si="368"/>
        <v>44676</v>
      </c>
      <c r="R867" s="7"/>
      <c r="S867" s="7"/>
      <c r="T867" s="7"/>
      <c r="U867" s="7"/>
      <c r="V867" s="7"/>
      <c r="W867" s="7"/>
      <c r="X867" s="7"/>
      <c r="Y867" s="7"/>
      <c r="Z867" s="7"/>
      <c r="AA867" s="7"/>
      <c r="AB867" s="7"/>
      <c r="AC867" s="7"/>
      <c r="AD867" s="7"/>
      <c r="AE867" s="7"/>
      <c r="AF867" s="65">
        <f t="shared" si="375"/>
        <v>43748</v>
      </c>
      <c r="AG867" s="9">
        <f t="shared" ca="1" si="372"/>
        <v>1140.34374</v>
      </c>
      <c r="AH867" s="9">
        <f t="shared" si="372"/>
        <v>1000</v>
      </c>
      <c r="AI867" s="4">
        <f t="shared" ca="1" si="372"/>
        <v>5.3999999999999999E-2</v>
      </c>
      <c r="AJ867" s="10">
        <f t="shared" ca="1" si="372"/>
        <v>2.0871999999999999E-4</v>
      </c>
      <c r="AK867" s="4">
        <f t="shared" si="372"/>
        <v>1.1679999999999999</v>
      </c>
      <c r="AL867" s="65">
        <f t="shared" si="373"/>
        <v>43748</v>
      </c>
      <c r="AM867" s="10">
        <f t="shared" ca="1" si="374"/>
        <v>1.1403437400000001</v>
      </c>
      <c r="AN867" s="9">
        <f t="shared" ca="1" si="374"/>
        <v>140.34374</v>
      </c>
      <c r="AO867" s="7">
        <f t="shared" si="374"/>
        <v>0</v>
      </c>
      <c r="AP867" s="11">
        <f t="shared" si="374"/>
        <v>0</v>
      </c>
      <c r="AQ867" s="9">
        <f t="shared" si="374"/>
        <v>0</v>
      </c>
      <c r="AR867" s="8" t="str">
        <f t="shared" si="374"/>
        <v>J=</v>
      </c>
      <c r="AS867" s="65">
        <f t="shared" si="374"/>
        <v>44676</v>
      </c>
      <c r="AT867" s="12"/>
      <c r="AU867" s="12"/>
      <c r="AV867" s="22"/>
      <c r="AW867" s="12"/>
      <c r="AX867" s="12"/>
      <c r="AY867" s="12"/>
      <c r="AZ867" s="12"/>
      <c r="BA867" s="12"/>
      <c r="BB867" s="12"/>
      <c r="BC867" s="12"/>
      <c r="BD867" s="12"/>
      <c r="BE867" s="12"/>
      <c r="BF867" s="12"/>
      <c r="BG867" s="12"/>
      <c r="BH867" s="12"/>
      <c r="BI867" s="12"/>
      <c r="BJ867" s="12"/>
      <c r="BK867" s="12"/>
      <c r="BL867" s="12"/>
      <c r="BM867" s="12"/>
      <c r="BN867" s="12"/>
      <c r="BO867" s="12"/>
      <c r="BP867" s="12"/>
      <c r="BQ867" s="12"/>
      <c r="BR867" s="12"/>
      <c r="BS867" s="12"/>
      <c r="BT867" s="12"/>
      <c r="BU867" s="12"/>
      <c r="BV867" s="12"/>
      <c r="BW867" s="12"/>
      <c r="BX867" s="12"/>
      <c r="BY867" s="12"/>
      <c r="BZ867" s="12"/>
      <c r="CA867" s="12"/>
      <c r="CB867" s="12"/>
      <c r="CC867" s="12"/>
      <c r="CD867" s="12"/>
      <c r="CE867" s="12"/>
      <c r="CF867" s="12"/>
      <c r="CG867" s="12"/>
      <c r="CH867" s="12"/>
      <c r="CI867" s="12"/>
      <c r="CJ867" s="12"/>
      <c r="CK867" s="12"/>
      <c r="CL867" s="12"/>
      <c r="CM867" s="12"/>
      <c r="CN867" s="12"/>
      <c r="CO867" s="12"/>
      <c r="CP867" s="12"/>
      <c r="CQ867" s="12"/>
      <c r="CR867" s="12"/>
      <c r="CS867" s="12"/>
      <c r="CT867" s="12"/>
      <c r="CU867" s="12"/>
      <c r="CV867" s="12"/>
      <c r="CW867" s="12"/>
      <c r="CX867" s="12"/>
      <c r="CY867" s="12"/>
      <c r="CZ867" s="12"/>
      <c r="DA867" s="12"/>
      <c r="DB867" s="12"/>
      <c r="DC867" s="12"/>
      <c r="DD867" s="12"/>
      <c r="DE867" s="12"/>
      <c r="DF867" s="12"/>
      <c r="DG867" s="12"/>
      <c r="DH867" s="12"/>
      <c r="DI867" s="12"/>
      <c r="DJ867" s="12"/>
      <c r="DK867" s="12"/>
      <c r="DL867" s="12"/>
      <c r="DM867" s="12"/>
      <c r="DN867" s="12"/>
      <c r="DO867" s="12"/>
      <c r="DP867" s="12"/>
      <c r="DQ867" s="12"/>
      <c r="DR867" s="12"/>
      <c r="DS867" s="12"/>
      <c r="DT867" s="12"/>
      <c r="DU867" s="12"/>
      <c r="DV867" s="12"/>
      <c r="DW867" s="12"/>
      <c r="DX867" s="12"/>
      <c r="DY867" s="12"/>
      <c r="DZ867" s="12"/>
      <c r="EA867" s="12"/>
      <c r="EB867" s="12"/>
      <c r="EC867" s="12"/>
      <c r="ED867" s="12"/>
      <c r="EE867" s="12"/>
      <c r="EF867" s="12"/>
      <c r="EG867" s="12"/>
      <c r="EH867" s="12"/>
      <c r="EI867" s="12"/>
      <c r="EJ867" s="12"/>
      <c r="EK867" s="12"/>
      <c r="EL867" s="12"/>
      <c r="EM867" s="12"/>
      <c r="EN867" s="12"/>
      <c r="EO867" s="12"/>
      <c r="EP867" s="12"/>
      <c r="EQ867" s="12"/>
      <c r="ER867" s="12"/>
      <c r="ES867" s="12"/>
      <c r="ET867" s="12"/>
      <c r="EU867" s="12"/>
      <c r="EV867" s="12"/>
      <c r="EW867" s="12"/>
      <c r="EX867" s="12"/>
      <c r="EY867" s="12"/>
      <c r="EZ867" s="12"/>
      <c r="FA867" s="12"/>
      <c r="FB867" s="12"/>
      <c r="FC867" s="12"/>
      <c r="FD867" s="12"/>
      <c r="FE867" s="12"/>
      <c r="FF867" s="12"/>
      <c r="FG867" s="12"/>
      <c r="FH867" s="12"/>
      <c r="FI867" s="12"/>
      <c r="FJ867" s="12"/>
      <c r="FK867" s="12"/>
      <c r="FL867" s="12"/>
      <c r="FM867" s="12"/>
      <c r="FN867" s="12"/>
      <c r="FO867" s="12"/>
      <c r="FP867" s="12"/>
      <c r="FQ867" s="12"/>
      <c r="FR867" s="12"/>
      <c r="FS867" s="12"/>
      <c r="FT867" s="12"/>
      <c r="FU867" s="12"/>
      <c r="FV867" s="12"/>
      <c r="FW867" s="12"/>
      <c r="FX867" s="12"/>
      <c r="FY867" s="12"/>
      <c r="FZ867" s="12"/>
      <c r="GA867" s="12"/>
      <c r="GB867" s="12"/>
      <c r="GC867" s="12"/>
      <c r="GD867" s="12"/>
      <c r="GE867" s="12"/>
      <c r="GF867" s="12"/>
      <c r="GG867" s="12"/>
      <c r="GH867" s="12"/>
      <c r="GI867" s="12"/>
      <c r="GJ867" s="12"/>
      <c r="GK867" s="12"/>
      <c r="GL867" s="12"/>
      <c r="GM867" s="12"/>
      <c r="GN867" s="12"/>
      <c r="GO867" s="12"/>
      <c r="GP867" s="12"/>
      <c r="GQ867" s="12"/>
      <c r="GR867" s="12"/>
    </row>
    <row r="868" spans="1:200" x14ac:dyDescent="0.2">
      <c r="A868" s="79">
        <f t="shared" si="363"/>
        <v>43940</v>
      </c>
      <c r="B868" s="80">
        <f t="shared" ca="1" si="369"/>
        <v>1170.8924500000001</v>
      </c>
      <c r="C868" s="81">
        <f t="shared" si="364"/>
        <v>1000</v>
      </c>
      <c r="D868" s="82">
        <f ca="1">IF(A868&lt;$B$1,VLOOKUP(A868,[1]DI!$A$4:$B$15000,2,FALSE),0)</f>
        <v>0</v>
      </c>
      <c r="E868" s="81">
        <f t="shared" ca="1" si="370"/>
        <v>0</v>
      </c>
      <c r="F868" s="83">
        <f t="shared" si="358"/>
        <v>1.1679999999999999</v>
      </c>
      <c r="G868" s="84">
        <f t="shared" ca="1" si="359"/>
        <v>1</v>
      </c>
      <c r="H868" s="81">
        <f ca="1">TRUNC(PRODUCT(G$10:G867),15)</f>
        <v>1.1708924547919</v>
      </c>
      <c r="I868" s="81">
        <f t="shared" si="365"/>
        <v>1</v>
      </c>
      <c r="J868" s="81">
        <f t="shared" ca="1" si="360"/>
        <v>1.17089245</v>
      </c>
      <c r="K868" s="81">
        <f t="shared" ca="1" si="361"/>
        <v>170.89245</v>
      </c>
      <c r="L868" s="85">
        <f>IF(VLOOKUP(A868,$U$12:$AD$125,8)=VLOOKUP(A867,$U$12:$AD$125,8),0,VLOOKUP(A868,U$12:$AD$125,8))</f>
        <v>0</v>
      </c>
      <c r="M868" s="86">
        <f>IF(L868&gt;0,VLOOKUP(L868,T$12:$AC$125,7),0)</f>
        <v>0</v>
      </c>
      <c r="N868" s="81">
        <f t="shared" si="366"/>
        <v>0</v>
      </c>
      <c r="O868" s="81">
        <f t="shared" ca="1" si="362"/>
        <v>170.89245</v>
      </c>
      <c r="P868" s="87" t="str">
        <f t="shared" si="367"/>
        <v>J=</v>
      </c>
      <c r="Q868" s="88">
        <f t="shared" si="368"/>
        <v>44676</v>
      </c>
      <c r="R868" s="7"/>
      <c r="S868" s="7"/>
      <c r="T868" s="7"/>
      <c r="U868" s="7"/>
      <c r="V868" s="7"/>
      <c r="W868" s="7"/>
      <c r="X868" s="7"/>
      <c r="Y868" s="7"/>
      <c r="Z868" s="7"/>
      <c r="AA868" s="7"/>
      <c r="AB868" s="7"/>
      <c r="AC868" s="7"/>
      <c r="AD868" s="7"/>
      <c r="AE868" s="7"/>
      <c r="AF868" s="65">
        <f t="shared" si="375"/>
        <v>43749</v>
      </c>
      <c r="AG868" s="9">
        <f t="shared" ca="1" si="372"/>
        <v>1140.62174</v>
      </c>
      <c r="AH868" s="9">
        <f t="shared" si="372"/>
        <v>1000</v>
      </c>
      <c r="AI868" s="4">
        <f t="shared" ca="1" si="372"/>
        <v>5.3999999999999999E-2</v>
      </c>
      <c r="AJ868" s="10">
        <f t="shared" ca="1" si="372"/>
        <v>2.0871999999999999E-4</v>
      </c>
      <c r="AK868" s="4">
        <f t="shared" si="372"/>
        <v>1.1679999999999999</v>
      </c>
      <c r="AL868" s="65">
        <f t="shared" si="373"/>
        <v>43749</v>
      </c>
      <c r="AM868" s="10">
        <f t="shared" ca="1" si="374"/>
        <v>1.1406217400000001</v>
      </c>
      <c r="AN868" s="9">
        <f t="shared" ca="1" si="374"/>
        <v>140.62173999999999</v>
      </c>
      <c r="AO868" s="7">
        <f t="shared" si="374"/>
        <v>0</v>
      </c>
      <c r="AP868" s="11">
        <f t="shared" si="374"/>
        <v>0</v>
      </c>
      <c r="AQ868" s="9">
        <f t="shared" si="374"/>
        <v>0</v>
      </c>
      <c r="AR868" s="8" t="str">
        <f t="shared" si="374"/>
        <v>J=</v>
      </c>
      <c r="AS868" s="65">
        <f t="shared" si="374"/>
        <v>44676</v>
      </c>
      <c r="AT868" s="12"/>
      <c r="AU868" s="12"/>
      <c r="AV868" s="22"/>
      <c r="AW868" s="12"/>
      <c r="AX868" s="12"/>
      <c r="AY868" s="12"/>
      <c r="AZ868" s="12"/>
      <c r="BA868" s="12"/>
      <c r="BB868" s="12"/>
      <c r="BC868" s="12"/>
      <c r="BD868" s="12"/>
      <c r="BE868" s="12"/>
      <c r="BF868" s="12"/>
      <c r="BG868" s="12"/>
      <c r="BH868" s="12"/>
      <c r="BI868" s="12"/>
      <c r="BJ868" s="12"/>
      <c r="BK868" s="12"/>
      <c r="BL868" s="12"/>
      <c r="BM868" s="12"/>
      <c r="BN868" s="12"/>
      <c r="BO868" s="12"/>
      <c r="BP868" s="12"/>
      <c r="BQ868" s="12"/>
      <c r="BR868" s="12"/>
      <c r="BS868" s="12"/>
      <c r="BT868" s="12"/>
      <c r="BU868" s="12"/>
      <c r="BV868" s="12"/>
      <c r="BW868" s="12"/>
      <c r="BX868" s="12"/>
      <c r="BY868" s="12"/>
      <c r="BZ868" s="12"/>
      <c r="CA868" s="12"/>
      <c r="CB868" s="12"/>
      <c r="CC868" s="12"/>
      <c r="CD868" s="12"/>
      <c r="CE868" s="12"/>
      <c r="CF868" s="12"/>
      <c r="CG868" s="12"/>
      <c r="CH868" s="12"/>
      <c r="CI868" s="12"/>
      <c r="CJ868" s="12"/>
      <c r="CK868" s="12"/>
      <c r="CL868" s="12"/>
      <c r="CM868" s="12"/>
      <c r="CN868" s="12"/>
      <c r="CO868" s="12"/>
      <c r="CP868" s="12"/>
      <c r="CQ868" s="12"/>
      <c r="CR868" s="12"/>
      <c r="CS868" s="12"/>
      <c r="CT868" s="12"/>
      <c r="CU868" s="12"/>
      <c r="CV868" s="12"/>
      <c r="CW868" s="12"/>
      <c r="CX868" s="12"/>
      <c r="CY868" s="12"/>
      <c r="CZ868" s="12"/>
      <c r="DA868" s="12"/>
      <c r="DB868" s="12"/>
      <c r="DC868" s="12"/>
      <c r="DD868" s="12"/>
      <c r="DE868" s="12"/>
      <c r="DF868" s="12"/>
      <c r="DG868" s="12"/>
      <c r="DH868" s="12"/>
      <c r="DI868" s="12"/>
      <c r="DJ868" s="12"/>
      <c r="DK868" s="12"/>
      <c r="DL868" s="12"/>
      <c r="DM868" s="12"/>
      <c r="DN868" s="12"/>
      <c r="DO868" s="12"/>
      <c r="DP868" s="12"/>
      <c r="DQ868" s="12"/>
      <c r="DR868" s="12"/>
      <c r="DS868" s="12"/>
      <c r="DT868" s="12"/>
      <c r="DU868" s="12"/>
      <c r="DV868" s="12"/>
      <c r="DW868" s="12"/>
      <c r="DX868" s="12"/>
      <c r="DY868" s="12"/>
      <c r="DZ868" s="12"/>
      <c r="EA868" s="12"/>
      <c r="EB868" s="12"/>
      <c r="EC868" s="12"/>
      <c r="ED868" s="12"/>
      <c r="EE868" s="12"/>
      <c r="EF868" s="12"/>
      <c r="EG868" s="12"/>
      <c r="EH868" s="12"/>
      <c r="EI868" s="12"/>
      <c r="EJ868" s="12"/>
      <c r="EK868" s="12"/>
      <c r="EL868" s="12"/>
      <c r="EM868" s="12"/>
      <c r="EN868" s="12"/>
      <c r="EO868" s="12"/>
      <c r="EP868" s="12"/>
      <c r="EQ868" s="12"/>
      <c r="ER868" s="12"/>
      <c r="ES868" s="12"/>
      <c r="ET868" s="12"/>
      <c r="EU868" s="12"/>
      <c r="EV868" s="12"/>
      <c r="EW868" s="12"/>
      <c r="EX868" s="12"/>
      <c r="EY868" s="12"/>
      <c r="EZ868" s="12"/>
      <c r="FA868" s="12"/>
      <c r="FB868" s="12"/>
      <c r="FC868" s="12"/>
      <c r="FD868" s="12"/>
      <c r="FE868" s="12"/>
      <c r="FF868" s="12"/>
      <c r="FG868" s="12"/>
      <c r="FH868" s="12"/>
      <c r="FI868" s="12"/>
      <c r="FJ868" s="12"/>
      <c r="FK868" s="12"/>
      <c r="FL868" s="12"/>
      <c r="FM868" s="12"/>
      <c r="FN868" s="12"/>
      <c r="FO868" s="12"/>
      <c r="FP868" s="12"/>
      <c r="FQ868" s="12"/>
      <c r="FR868" s="12"/>
      <c r="FS868" s="12"/>
      <c r="FT868" s="12"/>
      <c r="FU868" s="12"/>
      <c r="FV868" s="12"/>
      <c r="FW868" s="12"/>
      <c r="FX868" s="12"/>
      <c r="FY868" s="12"/>
      <c r="FZ868" s="12"/>
      <c r="GA868" s="12"/>
      <c r="GB868" s="12"/>
      <c r="GC868" s="12"/>
      <c r="GD868" s="12"/>
      <c r="GE868" s="12"/>
      <c r="GF868" s="12"/>
      <c r="GG868" s="12"/>
      <c r="GH868" s="12"/>
      <c r="GI868" s="12"/>
      <c r="GJ868" s="12"/>
      <c r="GK868" s="12"/>
      <c r="GL868" s="12"/>
      <c r="GM868" s="12"/>
      <c r="GN868" s="12"/>
      <c r="GO868" s="12"/>
      <c r="GP868" s="12"/>
      <c r="GQ868" s="12"/>
      <c r="GR868" s="12"/>
    </row>
    <row r="869" spans="1:200" x14ac:dyDescent="0.2">
      <c r="A869" s="79">
        <f t="shared" si="363"/>
        <v>43941</v>
      </c>
      <c r="B869" s="80">
        <f t="shared" ca="1" si="369"/>
        <v>1170.8924500000001</v>
      </c>
      <c r="C869" s="81">
        <f t="shared" si="364"/>
        <v>1000</v>
      </c>
      <c r="D869" s="82">
        <f ca="1">IF(A869&lt;$B$1,VLOOKUP(A869,[1]DI!$A$4:$B$15000,2,FALSE),0)</f>
        <v>3.6500000000000005E-2</v>
      </c>
      <c r="E869" s="81">
        <f t="shared" ca="1" si="370"/>
        <v>1.4227E-4</v>
      </c>
      <c r="F869" s="83">
        <f t="shared" si="358"/>
        <v>1.1679999999999999</v>
      </c>
      <c r="G869" s="84">
        <f t="shared" ca="1" si="359"/>
        <v>1.0001661713600001</v>
      </c>
      <c r="H869" s="81">
        <f ca="1">TRUNC(PRODUCT(G$10:G868),15)</f>
        <v>1.1708924547919</v>
      </c>
      <c r="I869" s="81">
        <f t="shared" si="365"/>
        <v>1</v>
      </c>
      <c r="J869" s="81">
        <f t="shared" ca="1" si="360"/>
        <v>1.17089245</v>
      </c>
      <c r="K869" s="81">
        <f t="shared" ca="1" si="361"/>
        <v>170.89245</v>
      </c>
      <c r="L869" s="85">
        <f>IF(VLOOKUP(A869,$U$12:$AD$125,8)=VLOOKUP(A868,$U$12:$AD$125,8),0,VLOOKUP(A869,U$12:$AD$125,8))</f>
        <v>0</v>
      </c>
      <c r="M869" s="86">
        <f>IF(L869&gt;0,VLOOKUP(L869,T$12:$AC$125,7),0)</f>
        <v>0</v>
      </c>
      <c r="N869" s="81">
        <f t="shared" si="366"/>
        <v>0</v>
      </c>
      <c r="O869" s="81">
        <f t="shared" ca="1" si="362"/>
        <v>170.89245</v>
      </c>
      <c r="P869" s="87" t="str">
        <f t="shared" si="367"/>
        <v>J=</v>
      </c>
      <c r="Q869" s="88">
        <f t="shared" si="368"/>
        <v>44676</v>
      </c>
      <c r="R869" s="7"/>
      <c r="S869" s="7"/>
      <c r="T869" s="7"/>
      <c r="U869" s="7"/>
      <c r="V869" s="7"/>
      <c r="W869" s="7"/>
      <c r="X869" s="7"/>
      <c r="Y869" s="7"/>
      <c r="Z869" s="7"/>
      <c r="AA869" s="7"/>
      <c r="AB869" s="7"/>
      <c r="AC869" s="7"/>
      <c r="AD869" s="7"/>
      <c r="AE869" s="7"/>
      <c r="AF869" s="65">
        <f t="shared" si="375"/>
        <v>43750</v>
      </c>
      <c r="AG869" s="9">
        <f t="shared" ca="1" si="372"/>
        <v>1140.8998099999999</v>
      </c>
      <c r="AH869" s="9">
        <f t="shared" si="372"/>
        <v>1000</v>
      </c>
      <c r="AI869" s="4">
        <f t="shared" ca="1" si="372"/>
        <v>0</v>
      </c>
      <c r="AJ869" s="10">
        <f t="shared" ca="1" si="372"/>
        <v>0</v>
      </c>
      <c r="AK869" s="4">
        <f t="shared" si="372"/>
        <v>1.1679999999999999</v>
      </c>
      <c r="AL869" s="65">
        <f t="shared" si="373"/>
        <v>43750</v>
      </c>
      <c r="AM869" s="10">
        <f t="shared" ca="1" si="374"/>
        <v>1.1408998100000001</v>
      </c>
      <c r="AN869" s="9">
        <f t="shared" ca="1" si="374"/>
        <v>140.89981</v>
      </c>
      <c r="AO869" s="7">
        <f t="shared" si="374"/>
        <v>0</v>
      </c>
      <c r="AP869" s="11">
        <f t="shared" si="374"/>
        <v>0</v>
      </c>
      <c r="AQ869" s="9">
        <f t="shared" si="374"/>
        <v>0</v>
      </c>
      <c r="AR869" s="8" t="str">
        <f t="shared" si="374"/>
        <v>J=</v>
      </c>
      <c r="AS869" s="65">
        <f t="shared" si="374"/>
        <v>44676</v>
      </c>
      <c r="AT869" s="12"/>
      <c r="AU869" s="12"/>
      <c r="AV869" s="22"/>
      <c r="AW869" s="12"/>
      <c r="AX869" s="12"/>
      <c r="AY869" s="12"/>
      <c r="AZ869" s="12"/>
      <c r="BA869" s="12"/>
      <c r="BB869" s="12"/>
      <c r="BC869" s="12"/>
      <c r="BD869" s="12"/>
      <c r="BE869" s="12"/>
      <c r="BF869" s="12"/>
      <c r="BG869" s="12"/>
      <c r="BH869" s="12"/>
      <c r="BI869" s="12"/>
      <c r="BJ869" s="12"/>
      <c r="BK869" s="12"/>
      <c r="BL869" s="12"/>
      <c r="BM869" s="12"/>
      <c r="BN869" s="12"/>
      <c r="BO869" s="12"/>
      <c r="BP869" s="12"/>
      <c r="BQ869" s="12"/>
      <c r="BR869" s="12"/>
      <c r="BS869" s="12"/>
      <c r="BT869" s="12"/>
      <c r="BU869" s="12"/>
      <c r="BV869" s="12"/>
      <c r="BW869" s="12"/>
      <c r="BX869" s="12"/>
      <c r="BY869" s="12"/>
      <c r="BZ869" s="12"/>
      <c r="CA869" s="12"/>
      <c r="CB869" s="12"/>
      <c r="CC869" s="12"/>
      <c r="CD869" s="12"/>
      <c r="CE869" s="12"/>
      <c r="CF869" s="12"/>
      <c r="CG869" s="12"/>
      <c r="CH869" s="12"/>
      <c r="CI869" s="12"/>
      <c r="CJ869" s="12"/>
      <c r="CK869" s="12"/>
      <c r="CL869" s="12"/>
      <c r="CM869" s="12"/>
      <c r="CN869" s="12"/>
      <c r="CO869" s="12"/>
      <c r="CP869" s="12"/>
      <c r="CQ869" s="12"/>
      <c r="CR869" s="12"/>
      <c r="CS869" s="12"/>
      <c r="CT869" s="12"/>
      <c r="CU869" s="12"/>
      <c r="CV869" s="12"/>
      <c r="CW869" s="12"/>
      <c r="CX869" s="12"/>
      <c r="CY869" s="12"/>
      <c r="CZ869" s="12"/>
      <c r="DA869" s="12"/>
      <c r="DB869" s="12"/>
      <c r="DC869" s="12"/>
      <c r="DD869" s="12"/>
      <c r="DE869" s="12"/>
      <c r="DF869" s="12"/>
      <c r="DG869" s="12"/>
      <c r="DH869" s="12"/>
      <c r="DI869" s="12"/>
      <c r="DJ869" s="12"/>
      <c r="DK869" s="12"/>
      <c r="DL869" s="12"/>
      <c r="DM869" s="12"/>
      <c r="DN869" s="12"/>
      <c r="DO869" s="12"/>
      <c r="DP869" s="12"/>
      <c r="DQ869" s="12"/>
      <c r="DR869" s="12"/>
      <c r="DS869" s="12"/>
      <c r="DT869" s="12"/>
      <c r="DU869" s="12"/>
      <c r="DV869" s="12"/>
      <c r="DW869" s="12"/>
      <c r="DX869" s="12"/>
      <c r="DY869" s="12"/>
      <c r="DZ869" s="12"/>
      <c r="EA869" s="12"/>
      <c r="EB869" s="12"/>
      <c r="EC869" s="12"/>
      <c r="ED869" s="12"/>
      <c r="EE869" s="12"/>
      <c r="EF869" s="12"/>
      <c r="EG869" s="12"/>
      <c r="EH869" s="12"/>
      <c r="EI869" s="12"/>
      <c r="EJ869" s="12"/>
      <c r="EK869" s="12"/>
      <c r="EL869" s="12"/>
      <c r="EM869" s="12"/>
      <c r="EN869" s="12"/>
      <c r="EO869" s="12"/>
      <c r="EP869" s="12"/>
      <c r="EQ869" s="12"/>
      <c r="ER869" s="12"/>
      <c r="ES869" s="12"/>
      <c r="ET869" s="12"/>
      <c r="EU869" s="12"/>
      <c r="EV869" s="12"/>
      <c r="EW869" s="12"/>
      <c r="EX869" s="12"/>
      <c r="EY869" s="12"/>
      <c r="EZ869" s="12"/>
      <c r="FA869" s="12"/>
      <c r="FB869" s="12"/>
      <c r="FC869" s="12"/>
      <c r="FD869" s="12"/>
      <c r="FE869" s="12"/>
      <c r="FF869" s="12"/>
      <c r="FG869" s="12"/>
      <c r="FH869" s="12"/>
      <c r="FI869" s="12"/>
      <c r="FJ869" s="12"/>
      <c r="FK869" s="12"/>
      <c r="FL869" s="12"/>
      <c r="FM869" s="12"/>
      <c r="FN869" s="12"/>
      <c r="FO869" s="12"/>
      <c r="FP869" s="12"/>
      <c r="FQ869" s="12"/>
      <c r="FR869" s="12"/>
      <c r="FS869" s="12"/>
      <c r="FT869" s="12"/>
      <c r="FU869" s="12"/>
      <c r="FV869" s="12"/>
      <c r="FW869" s="12"/>
      <c r="FX869" s="12"/>
      <c r="FY869" s="12"/>
      <c r="FZ869" s="12"/>
      <c r="GA869" s="12"/>
      <c r="GB869" s="12"/>
      <c r="GC869" s="12"/>
      <c r="GD869" s="12"/>
      <c r="GE869" s="12"/>
      <c r="GF869" s="12"/>
      <c r="GG869" s="12"/>
      <c r="GH869" s="12"/>
      <c r="GI869" s="12"/>
      <c r="GJ869" s="12"/>
      <c r="GK869" s="12"/>
      <c r="GL869" s="12"/>
      <c r="GM869" s="12"/>
      <c r="GN869" s="12"/>
      <c r="GO869" s="12"/>
      <c r="GP869" s="12"/>
      <c r="GQ869" s="12"/>
      <c r="GR869" s="12"/>
    </row>
    <row r="870" spans="1:200" x14ac:dyDescent="0.2">
      <c r="A870" s="79">
        <f t="shared" si="363"/>
        <v>43942</v>
      </c>
      <c r="B870" s="80">
        <f t="shared" ca="1" si="369"/>
        <v>1171.0870199999999</v>
      </c>
      <c r="C870" s="81">
        <f t="shared" si="364"/>
        <v>1000</v>
      </c>
      <c r="D870" s="82">
        <f ca="1">IF(A870&lt;$B$1,VLOOKUP(A870,[1]DI!$A$4:$B$15000,2,FALSE),0)</f>
        <v>0</v>
      </c>
      <c r="E870" s="81">
        <f t="shared" ca="1" si="370"/>
        <v>0</v>
      </c>
      <c r="F870" s="83">
        <f t="shared" si="358"/>
        <v>1.1679999999999999</v>
      </c>
      <c r="G870" s="84">
        <f t="shared" ca="1" si="359"/>
        <v>1</v>
      </c>
      <c r="H870" s="81">
        <f ca="1">TRUNC(PRODUCT(G$10:G869),15)</f>
        <v>1.17108702358352</v>
      </c>
      <c r="I870" s="81">
        <f t="shared" si="365"/>
        <v>1</v>
      </c>
      <c r="J870" s="81">
        <f t="shared" ca="1" si="360"/>
        <v>1.1710870200000001</v>
      </c>
      <c r="K870" s="81">
        <f t="shared" ca="1" si="361"/>
        <v>171.08702</v>
      </c>
      <c r="L870" s="85">
        <f>IF(VLOOKUP(A870,$U$12:$AD$125,8)=VLOOKUP(A869,$U$12:$AD$125,8),0,VLOOKUP(A870,U$12:$AD$125,8))</f>
        <v>0</v>
      </c>
      <c r="M870" s="86">
        <f>IF(L870&gt;0,VLOOKUP(L870,T$12:$AC$125,7),0)</f>
        <v>0</v>
      </c>
      <c r="N870" s="81">
        <f t="shared" si="366"/>
        <v>0</v>
      </c>
      <c r="O870" s="81">
        <f t="shared" ca="1" si="362"/>
        <v>171.08702</v>
      </c>
      <c r="P870" s="87" t="str">
        <f t="shared" si="367"/>
        <v>J=</v>
      </c>
      <c r="Q870" s="88">
        <f t="shared" si="368"/>
        <v>44676</v>
      </c>
      <c r="R870" s="7"/>
      <c r="S870" s="7"/>
      <c r="T870" s="7"/>
      <c r="U870" s="7"/>
      <c r="V870" s="7"/>
      <c r="W870" s="7"/>
      <c r="X870" s="7"/>
      <c r="Y870" s="7"/>
      <c r="Z870" s="7"/>
      <c r="AA870" s="7"/>
      <c r="AB870" s="7"/>
      <c r="AC870" s="7"/>
      <c r="AD870" s="7"/>
      <c r="AE870" s="7"/>
      <c r="AF870" s="65">
        <f t="shared" si="375"/>
        <v>43751</v>
      </c>
      <c r="AG870" s="9">
        <f t="shared" ca="1" si="372"/>
        <v>1140.8998099999999</v>
      </c>
      <c r="AH870" s="9">
        <f t="shared" si="372"/>
        <v>1000</v>
      </c>
      <c r="AI870" s="4">
        <f t="shared" ca="1" si="372"/>
        <v>0</v>
      </c>
      <c r="AJ870" s="10">
        <f t="shared" ca="1" si="372"/>
        <v>0</v>
      </c>
      <c r="AK870" s="4">
        <f t="shared" si="372"/>
        <v>1.1679999999999999</v>
      </c>
      <c r="AL870" s="65">
        <f t="shared" si="373"/>
        <v>43751</v>
      </c>
      <c r="AM870" s="10">
        <f t="shared" ca="1" si="374"/>
        <v>1.1408998100000001</v>
      </c>
      <c r="AN870" s="9">
        <f t="shared" ca="1" si="374"/>
        <v>140.89981</v>
      </c>
      <c r="AO870" s="7">
        <f t="shared" si="374"/>
        <v>0</v>
      </c>
      <c r="AP870" s="11">
        <f t="shared" si="374"/>
        <v>0</v>
      </c>
      <c r="AQ870" s="9">
        <f t="shared" si="374"/>
        <v>0</v>
      </c>
      <c r="AR870" s="8" t="str">
        <f t="shared" si="374"/>
        <v>J=</v>
      </c>
      <c r="AS870" s="65">
        <f t="shared" si="374"/>
        <v>44676</v>
      </c>
      <c r="AT870" s="12"/>
      <c r="AU870" s="12"/>
      <c r="AV870" s="22"/>
      <c r="AW870" s="12"/>
      <c r="AX870" s="12"/>
      <c r="AY870" s="12"/>
      <c r="AZ870" s="12"/>
      <c r="BA870" s="12"/>
      <c r="BB870" s="12"/>
      <c r="BC870" s="12"/>
      <c r="BD870" s="12"/>
      <c r="BE870" s="12"/>
      <c r="BF870" s="12"/>
      <c r="BG870" s="12"/>
      <c r="BH870" s="12"/>
      <c r="BI870" s="12"/>
      <c r="BJ870" s="12"/>
      <c r="BK870" s="12"/>
      <c r="BL870" s="12"/>
      <c r="BM870" s="12"/>
      <c r="BN870" s="12"/>
      <c r="BO870" s="12"/>
      <c r="BP870" s="12"/>
      <c r="BQ870" s="12"/>
      <c r="BR870" s="12"/>
      <c r="BS870" s="12"/>
      <c r="BT870" s="12"/>
      <c r="BU870" s="12"/>
      <c r="BV870" s="12"/>
      <c r="BW870" s="12"/>
      <c r="BX870" s="12"/>
      <c r="BY870" s="12"/>
      <c r="BZ870" s="12"/>
      <c r="CA870" s="12"/>
      <c r="CB870" s="12"/>
      <c r="CC870" s="12"/>
      <c r="CD870" s="12"/>
      <c r="CE870" s="12"/>
      <c r="CF870" s="12"/>
      <c r="CG870" s="12"/>
      <c r="CH870" s="12"/>
      <c r="CI870" s="12"/>
      <c r="CJ870" s="12"/>
      <c r="CK870" s="12"/>
      <c r="CL870" s="12"/>
      <c r="CM870" s="12"/>
      <c r="CN870" s="12"/>
      <c r="CO870" s="12"/>
      <c r="CP870" s="12"/>
      <c r="CQ870" s="12"/>
      <c r="CR870" s="12"/>
      <c r="CS870" s="12"/>
      <c r="CT870" s="12"/>
      <c r="CU870" s="12"/>
      <c r="CV870" s="12"/>
      <c r="CW870" s="12"/>
      <c r="CX870" s="12"/>
      <c r="CY870" s="12"/>
      <c r="CZ870" s="12"/>
      <c r="DA870" s="12"/>
      <c r="DB870" s="12"/>
      <c r="DC870" s="12"/>
      <c r="DD870" s="12"/>
      <c r="DE870" s="12"/>
      <c r="DF870" s="12"/>
      <c r="DG870" s="12"/>
      <c r="DH870" s="12"/>
      <c r="DI870" s="12"/>
      <c r="DJ870" s="12"/>
      <c r="DK870" s="12"/>
      <c r="DL870" s="12"/>
      <c r="DM870" s="12"/>
      <c r="DN870" s="12"/>
      <c r="DO870" s="12"/>
      <c r="DP870" s="12"/>
      <c r="DQ870" s="12"/>
      <c r="DR870" s="12"/>
      <c r="DS870" s="12"/>
      <c r="DT870" s="12"/>
      <c r="DU870" s="12"/>
      <c r="DV870" s="12"/>
      <c r="DW870" s="12"/>
      <c r="DX870" s="12"/>
      <c r="DY870" s="12"/>
      <c r="DZ870" s="12"/>
      <c r="EA870" s="12"/>
      <c r="EB870" s="12"/>
      <c r="EC870" s="12"/>
      <c r="ED870" s="12"/>
      <c r="EE870" s="12"/>
      <c r="EF870" s="12"/>
      <c r="EG870" s="12"/>
      <c r="EH870" s="12"/>
      <c r="EI870" s="12"/>
      <c r="EJ870" s="12"/>
      <c r="EK870" s="12"/>
      <c r="EL870" s="12"/>
      <c r="EM870" s="12"/>
      <c r="EN870" s="12"/>
      <c r="EO870" s="12"/>
      <c r="EP870" s="12"/>
      <c r="EQ870" s="12"/>
      <c r="ER870" s="12"/>
      <c r="ES870" s="12"/>
      <c r="ET870" s="12"/>
      <c r="EU870" s="12"/>
      <c r="EV870" s="12"/>
      <c r="EW870" s="12"/>
      <c r="EX870" s="12"/>
      <c r="EY870" s="12"/>
      <c r="EZ870" s="12"/>
      <c r="FA870" s="12"/>
      <c r="FB870" s="12"/>
      <c r="FC870" s="12"/>
      <c r="FD870" s="12"/>
      <c r="FE870" s="12"/>
      <c r="FF870" s="12"/>
      <c r="FG870" s="12"/>
      <c r="FH870" s="12"/>
      <c r="FI870" s="12"/>
      <c r="FJ870" s="12"/>
      <c r="FK870" s="12"/>
      <c r="FL870" s="12"/>
      <c r="FM870" s="12"/>
      <c r="FN870" s="12"/>
      <c r="FO870" s="12"/>
      <c r="FP870" s="12"/>
      <c r="FQ870" s="12"/>
      <c r="FR870" s="12"/>
      <c r="FS870" s="12"/>
      <c r="FT870" s="12"/>
      <c r="FU870" s="12"/>
      <c r="FV870" s="12"/>
      <c r="FW870" s="12"/>
      <c r="FX870" s="12"/>
      <c r="FY870" s="12"/>
      <c r="FZ870" s="12"/>
      <c r="GA870" s="12"/>
      <c r="GB870" s="12"/>
      <c r="GC870" s="12"/>
      <c r="GD870" s="12"/>
      <c r="GE870" s="12"/>
      <c r="GF870" s="12"/>
      <c r="GG870" s="12"/>
      <c r="GH870" s="12"/>
      <c r="GI870" s="12"/>
      <c r="GJ870" s="12"/>
      <c r="GK870" s="12"/>
      <c r="GL870" s="12"/>
      <c r="GM870" s="12"/>
      <c r="GN870" s="12"/>
      <c r="GO870" s="12"/>
      <c r="GP870" s="12"/>
      <c r="GQ870" s="12"/>
      <c r="GR870" s="12"/>
    </row>
    <row r="871" spans="1:200" x14ac:dyDescent="0.2">
      <c r="A871" s="79">
        <f t="shared" si="363"/>
        <v>43943</v>
      </c>
      <c r="B871" s="80">
        <f t="shared" ca="1" si="369"/>
        <v>1171.0870199999999</v>
      </c>
      <c r="C871" s="81">
        <f t="shared" si="364"/>
        <v>1000</v>
      </c>
      <c r="D871" s="82">
        <f ca="1">IF(A871&lt;$B$1,VLOOKUP(A871,[1]DI!$A$4:$B$15000,2,FALSE),0)</f>
        <v>3.6500000000000005E-2</v>
      </c>
      <c r="E871" s="81">
        <f t="shared" ca="1" si="370"/>
        <v>1.4227E-4</v>
      </c>
      <c r="F871" s="83">
        <f t="shared" si="358"/>
        <v>1.1679999999999999</v>
      </c>
      <c r="G871" s="84">
        <f t="shared" ca="1" si="359"/>
        <v>1.0001661713600001</v>
      </c>
      <c r="H871" s="81">
        <f ca="1">TRUNC(PRODUCT(G$10:G870),15)</f>
        <v>1.17108702358352</v>
      </c>
      <c r="I871" s="81">
        <f t="shared" si="365"/>
        <v>1</v>
      </c>
      <c r="J871" s="81">
        <f t="shared" ca="1" si="360"/>
        <v>1.1710870200000001</v>
      </c>
      <c r="K871" s="81">
        <f t="shared" ca="1" si="361"/>
        <v>171.08702</v>
      </c>
      <c r="L871" s="85">
        <f>IF(VLOOKUP(A871,$U$12:$AD$125,8)=VLOOKUP(A870,$U$12:$AD$125,8),0,VLOOKUP(A871,U$12:$AD$125,8))</f>
        <v>0</v>
      </c>
      <c r="M871" s="86">
        <f>IF(L871&gt;0,VLOOKUP(L871,T$12:$AC$125,7),0)</f>
        <v>0</v>
      </c>
      <c r="N871" s="81">
        <f t="shared" si="366"/>
        <v>0</v>
      </c>
      <c r="O871" s="81">
        <f t="shared" ca="1" si="362"/>
        <v>171.08702</v>
      </c>
      <c r="P871" s="87" t="str">
        <f t="shared" si="367"/>
        <v>J=</v>
      </c>
      <c r="Q871" s="88">
        <f t="shared" si="368"/>
        <v>44676</v>
      </c>
      <c r="R871" s="7"/>
      <c r="S871" s="7"/>
      <c r="T871" s="7"/>
      <c r="U871" s="7"/>
      <c r="V871" s="7"/>
      <c r="W871" s="7"/>
      <c r="X871" s="7"/>
      <c r="Y871" s="7"/>
      <c r="Z871" s="7"/>
      <c r="AA871" s="7"/>
      <c r="AB871" s="7"/>
      <c r="AC871" s="7"/>
      <c r="AD871" s="7"/>
      <c r="AE871" s="7"/>
      <c r="AF871" s="65">
        <f t="shared" si="375"/>
        <v>43752</v>
      </c>
      <c r="AG871" s="9">
        <f t="shared" ca="1" si="372"/>
        <v>1140.8998099999999</v>
      </c>
      <c r="AH871" s="9">
        <f t="shared" si="372"/>
        <v>1000</v>
      </c>
      <c r="AI871" s="4">
        <f t="shared" ca="1" si="372"/>
        <v>5.3999999999999999E-2</v>
      </c>
      <c r="AJ871" s="10">
        <f t="shared" ca="1" si="372"/>
        <v>2.0871999999999999E-4</v>
      </c>
      <c r="AK871" s="4">
        <f t="shared" si="372"/>
        <v>1.1679999999999999</v>
      </c>
      <c r="AL871" s="65">
        <f t="shared" si="373"/>
        <v>43752</v>
      </c>
      <c r="AM871" s="10">
        <f t="shared" ca="1" si="374"/>
        <v>1.1408998100000001</v>
      </c>
      <c r="AN871" s="9">
        <f t="shared" ca="1" si="374"/>
        <v>140.89981</v>
      </c>
      <c r="AO871" s="7">
        <f t="shared" si="374"/>
        <v>0</v>
      </c>
      <c r="AP871" s="11">
        <f t="shared" si="374"/>
        <v>0</v>
      </c>
      <c r="AQ871" s="9">
        <f t="shared" si="374"/>
        <v>0</v>
      </c>
      <c r="AR871" s="8" t="str">
        <f t="shared" si="374"/>
        <v>J=</v>
      </c>
      <c r="AS871" s="65">
        <f t="shared" si="374"/>
        <v>44676</v>
      </c>
      <c r="AT871" s="12"/>
      <c r="AU871" s="12"/>
      <c r="AV871" s="22"/>
      <c r="AW871" s="12"/>
      <c r="AX871" s="12"/>
      <c r="AY871" s="12"/>
      <c r="AZ871" s="12"/>
      <c r="BA871" s="12"/>
      <c r="BB871" s="12"/>
      <c r="BC871" s="12"/>
      <c r="BD871" s="12"/>
      <c r="BE871" s="12"/>
      <c r="BF871" s="12"/>
      <c r="BG871" s="12"/>
      <c r="BH871" s="12"/>
      <c r="BI871" s="12"/>
      <c r="BJ871" s="12"/>
      <c r="BK871" s="12"/>
      <c r="BL871" s="12"/>
      <c r="BM871" s="12"/>
      <c r="BN871" s="12"/>
      <c r="BO871" s="12"/>
      <c r="BP871" s="12"/>
      <c r="BQ871" s="12"/>
      <c r="BR871" s="12"/>
      <c r="BS871" s="12"/>
      <c r="BT871" s="12"/>
      <c r="BU871" s="12"/>
      <c r="BV871" s="12"/>
      <c r="BW871" s="12"/>
      <c r="BX871" s="12"/>
      <c r="BY871" s="12"/>
      <c r="BZ871" s="12"/>
      <c r="CA871" s="12"/>
      <c r="CB871" s="12"/>
      <c r="CC871" s="12"/>
      <c r="CD871" s="12"/>
      <c r="CE871" s="12"/>
      <c r="CF871" s="12"/>
      <c r="CG871" s="12"/>
      <c r="CH871" s="12"/>
      <c r="CI871" s="12"/>
      <c r="CJ871" s="12"/>
      <c r="CK871" s="12"/>
      <c r="CL871" s="12"/>
      <c r="CM871" s="12"/>
      <c r="CN871" s="12"/>
      <c r="CO871" s="12"/>
      <c r="CP871" s="12"/>
      <c r="CQ871" s="12"/>
      <c r="CR871" s="12"/>
      <c r="CS871" s="12"/>
      <c r="CT871" s="12"/>
      <c r="CU871" s="12"/>
      <c r="CV871" s="12"/>
      <c r="CW871" s="12"/>
      <c r="CX871" s="12"/>
      <c r="CY871" s="12"/>
      <c r="CZ871" s="12"/>
      <c r="DA871" s="12"/>
      <c r="DB871" s="12"/>
      <c r="DC871" s="12"/>
      <c r="DD871" s="12"/>
      <c r="DE871" s="12"/>
      <c r="DF871" s="12"/>
      <c r="DG871" s="12"/>
      <c r="DH871" s="12"/>
      <c r="DI871" s="12"/>
      <c r="DJ871" s="12"/>
      <c r="DK871" s="12"/>
      <c r="DL871" s="12"/>
      <c r="DM871" s="12"/>
      <c r="DN871" s="12"/>
      <c r="DO871" s="12"/>
      <c r="DP871" s="12"/>
      <c r="DQ871" s="12"/>
      <c r="DR871" s="12"/>
      <c r="DS871" s="12"/>
      <c r="DT871" s="12"/>
      <c r="DU871" s="12"/>
      <c r="DV871" s="12"/>
      <c r="DW871" s="12"/>
      <c r="DX871" s="12"/>
      <c r="DY871" s="12"/>
      <c r="DZ871" s="12"/>
      <c r="EA871" s="12"/>
      <c r="EB871" s="12"/>
      <c r="EC871" s="12"/>
      <c r="ED871" s="12"/>
      <c r="EE871" s="12"/>
      <c r="EF871" s="12"/>
      <c r="EG871" s="12"/>
      <c r="EH871" s="12"/>
      <c r="EI871" s="12"/>
      <c r="EJ871" s="12"/>
      <c r="EK871" s="12"/>
      <c r="EL871" s="12"/>
      <c r="EM871" s="12"/>
      <c r="EN871" s="12"/>
      <c r="EO871" s="12"/>
      <c r="EP871" s="12"/>
      <c r="EQ871" s="12"/>
      <c r="ER871" s="12"/>
      <c r="ES871" s="12"/>
      <c r="ET871" s="12"/>
      <c r="EU871" s="12"/>
      <c r="EV871" s="12"/>
      <c r="EW871" s="12"/>
      <c r="EX871" s="12"/>
      <c r="EY871" s="12"/>
      <c r="EZ871" s="12"/>
      <c r="FA871" s="12"/>
      <c r="FB871" s="12"/>
      <c r="FC871" s="12"/>
      <c r="FD871" s="12"/>
      <c r="FE871" s="12"/>
      <c r="FF871" s="12"/>
      <c r="FG871" s="12"/>
      <c r="FH871" s="12"/>
      <c r="FI871" s="12"/>
      <c r="FJ871" s="12"/>
      <c r="FK871" s="12"/>
      <c r="FL871" s="12"/>
      <c r="FM871" s="12"/>
      <c r="FN871" s="12"/>
      <c r="FO871" s="12"/>
      <c r="FP871" s="12"/>
      <c r="FQ871" s="12"/>
      <c r="FR871" s="12"/>
      <c r="FS871" s="12"/>
      <c r="FT871" s="12"/>
      <c r="FU871" s="12"/>
      <c r="FV871" s="12"/>
      <c r="FW871" s="12"/>
      <c r="FX871" s="12"/>
      <c r="FY871" s="12"/>
      <c r="FZ871" s="12"/>
      <c r="GA871" s="12"/>
      <c r="GB871" s="12"/>
      <c r="GC871" s="12"/>
      <c r="GD871" s="12"/>
      <c r="GE871" s="12"/>
      <c r="GF871" s="12"/>
      <c r="GG871" s="12"/>
      <c r="GH871" s="12"/>
      <c r="GI871" s="12"/>
      <c r="GJ871" s="12"/>
      <c r="GK871" s="12"/>
      <c r="GL871" s="12"/>
      <c r="GM871" s="12"/>
      <c r="GN871" s="12"/>
      <c r="GO871" s="12"/>
      <c r="GP871" s="12"/>
      <c r="GQ871" s="12"/>
      <c r="GR871" s="12"/>
    </row>
    <row r="872" spans="1:200" x14ac:dyDescent="0.2">
      <c r="A872" s="79">
        <f t="shared" si="363"/>
        <v>43944</v>
      </c>
      <c r="B872" s="80">
        <f t="shared" ca="1" si="369"/>
        <v>1171.28162</v>
      </c>
      <c r="C872" s="81">
        <f t="shared" si="364"/>
        <v>1000</v>
      </c>
      <c r="D872" s="82">
        <f ca="1">IF(A872&lt;$B$1,VLOOKUP(A872,[1]DI!$A$4:$B$15000,2,FALSE),0)</f>
        <v>3.6500000000000005E-2</v>
      </c>
      <c r="E872" s="81">
        <f t="shared" ca="1" si="370"/>
        <v>1.4227E-4</v>
      </c>
      <c r="F872" s="83">
        <f t="shared" si="358"/>
        <v>1.1679999999999999</v>
      </c>
      <c r="G872" s="84">
        <f t="shared" ca="1" si="359"/>
        <v>1.0001661713600001</v>
      </c>
      <c r="H872" s="81">
        <f ca="1">TRUNC(PRODUCT(G$10:G871),15)</f>
        <v>1.17128162470691</v>
      </c>
      <c r="I872" s="81">
        <f t="shared" si="365"/>
        <v>1</v>
      </c>
      <c r="J872" s="81">
        <f t="shared" ca="1" si="360"/>
        <v>1.17128162</v>
      </c>
      <c r="K872" s="81">
        <f t="shared" ca="1" si="361"/>
        <v>171.28162</v>
      </c>
      <c r="L872" s="85">
        <f>IF(VLOOKUP(A872,$U$12:$AD$125,8)=VLOOKUP(A871,$U$12:$AD$125,8),0,VLOOKUP(A872,U$12:$AD$125,8))</f>
        <v>0</v>
      </c>
      <c r="M872" s="86">
        <f>IF(L872&gt;0,VLOOKUP(L872,T$12:$AC$125,7),0)</f>
        <v>0</v>
      </c>
      <c r="N872" s="81">
        <f t="shared" si="366"/>
        <v>0</v>
      </c>
      <c r="O872" s="81">
        <f t="shared" ca="1" si="362"/>
        <v>171.28162</v>
      </c>
      <c r="P872" s="87" t="str">
        <f t="shared" si="367"/>
        <v>J=</v>
      </c>
      <c r="Q872" s="88">
        <f t="shared" si="368"/>
        <v>44676</v>
      </c>
      <c r="R872" s="7"/>
      <c r="S872" s="7"/>
      <c r="T872" s="7"/>
      <c r="U872" s="7"/>
      <c r="V872" s="7"/>
      <c r="W872" s="7"/>
      <c r="X872" s="7"/>
      <c r="Y872" s="7"/>
      <c r="Z872" s="7"/>
      <c r="AA872" s="7"/>
      <c r="AB872" s="7"/>
      <c r="AC872" s="7"/>
      <c r="AD872" s="7"/>
      <c r="AE872" s="7"/>
      <c r="AF872" s="65">
        <f t="shared" si="375"/>
        <v>43753</v>
      </c>
      <c r="AG872" s="9">
        <f t="shared" ca="1" si="372"/>
        <v>1141.17794</v>
      </c>
      <c r="AH872" s="9">
        <f t="shared" si="372"/>
        <v>1000</v>
      </c>
      <c r="AI872" s="4">
        <f t="shared" ca="1" si="372"/>
        <v>5.3999999999999999E-2</v>
      </c>
      <c r="AJ872" s="10">
        <f t="shared" ca="1" si="372"/>
        <v>2.0871999999999999E-4</v>
      </c>
      <c r="AK872" s="4">
        <f t="shared" si="372"/>
        <v>1.1679999999999999</v>
      </c>
      <c r="AL872" s="65">
        <f t="shared" si="373"/>
        <v>43753</v>
      </c>
      <c r="AM872" s="10">
        <f t="shared" ca="1" si="374"/>
        <v>1.1411779399999999</v>
      </c>
      <c r="AN872" s="9">
        <f t="shared" ca="1" si="374"/>
        <v>141.17794000000001</v>
      </c>
      <c r="AO872" s="7">
        <f t="shared" si="374"/>
        <v>0</v>
      </c>
      <c r="AP872" s="11">
        <f t="shared" si="374"/>
        <v>0</v>
      </c>
      <c r="AQ872" s="9">
        <f t="shared" si="374"/>
        <v>0</v>
      </c>
      <c r="AR872" s="8" t="str">
        <f t="shared" si="374"/>
        <v>J=</v>
      </c>
      <c r="AS872" s="65">
        <f t="shared" si="374"/>
        <v>44676</v>
      </c>
      <c r="AT872" s="12"/>
      <c r="AU872" s="12"/>
      <c r="AV872" s="22"/>
      <c r="AW872" s="12"/>
      <c r="AX872" s="12"/>
      <c r="AY872" s="12"/>
      <c r="AZ872" s="12"/>
      <c r="BA872" s="12"/>
      <c r="BB872" s="12"/>
      <c r="BC872" s="12"/>
      <c r="BD872" s="12"/>
      <c r="BE872" s="12"/>
      <c r="BF872" s="12"/>
      <c r="BG872" s="12"/>
      <c r="BH872" s="12"/>
      <c r="BI872" s="12"/>
      <c r="BJ872" s="12"/>
      <c r="BK872" s="12"/>
      <c r="BL872" s="12"/>
      <c r="BM872" s="12"/>
      <c r="BN872" s="12"/>
      <c r="BO872" s="12"/>
      <c r="BP872" s="12"/>
      <c r="BQ872" s="12"/>
      <c r="BR872" s="12"/>
      <c r="BS872" s="12"/>
      <c r="BT872" s="12"/>
      <c r="BU872" s="12"/>
      <c r="BV872" s="12"/>
      <c r="BW872" s="12"/>
      <c r="BX872" s="12"/>
      <c r="BY872" s="12"/>
      <c r="BZ872" s="12"/>
      <c r="CA872" s="12"/>
      <c r="CB872" s="12"/>
      <c r="CC872" s="12"/>
      <c r="CD872" s="12"/>
      <c r="CE872" s="12"/>
      <c r="CF872" s="12"/>
      <c r="CG872" s="12"/>
      <c r="CH872" s="12"/>
      <c r="CI872" s="12"/>
      <c r="CJ872" s="12"/>
      <c r="CK872" s="12"/>
      <c r="CL872" s="12"/>
      <c r="CM872" s="12"/>
      <c r="CN872" s="12"/>
      <c r="CO872" s="12"/>
      <c r="CP872" s="12"/>
      <c r="CQ872" s="12"/>
      <c r="CR872" s="12"/>
      <c r="CS872" s="12"/>
      <c r="CT872" s="12"/>
      <c r="CU872" s="12"/>
      <c r="CV872" s="12"/>
      <c r="CW872" s="12"/>
      <c r="CX872" s="12"/>
      <c r="CY872" s="12"/>
      <c r="CZ872" s="12"/>
      <c r="DA872" s="12"/>
      <c r="DB872" s="12"/>
      <c r="DC872" s="12"/>
      <c r="DD872" s="12"/>
      <c r="DE872" s="12"/>
      <c r="DF872" s="12"/>
      <c r="DG872" s="12"/>
      <c r="DH872" s="12"/>
      <c r="DI872" s="12"/>
      <c r="DJ872" s="12"/>
      <c r="DK872" s="12"/>
      <c r="DL872" s="12"/>
      <c r="DM872" s="12"/>
      <c r="DN872" s="12"/>
      <c r="DO872" s="12"/>
      <c r="DP872" s="12"/>
      <c r="DQ872" s="12"/>
      <c r="DR872" s="12"/>
      <c r="DS872" s="12"/>
      <c r="DT872" s="12"/>
      <c r="DU872" s="12"/>
      <c r="DV872" s="12"/>
      <c r="DW872" s="12"/>
      <c r="DX872" s="12"/>
      <c r="DY872" s="12"/>
      <c r="DZ872" s="12"/>
      <c r="EA872" s="12"/>
      <c r="EB872" s="12"/>
      <c r="EC872" s="12"/>
      <c r="ED872" s="12"/>
      <c r="EE872" s="12"/>
      <c r="EF872" s="12"/>
      <c r="EG872" s="12"/>
      <c r="EH872" s="12"/>
      <c r="EI872" s="12"/>
      <c r="EJ872" s="12"/>
      <c r="EK872" s="12"/>
      <c r="EL872" s="12"/>
      <c r="EM872" s="12"/>
      <c r="EN872" s="12"/>
      <c r="EO872" s="12"/>
      <c r="EP872" s="12"/>
      <c r="EQ872" s="12"/>
      <c r="ER872" s="12"/>
      <c r="ES872" s="12"/>
      <c r="ET872" s="12"/>
      <c r="EU872" s="12"/>
      <c r="EV872" s="12"/>
      <c r="EW872" s="12"/>
      <c r="EX872" s="12"/>
      <c r="EY872" s="12"/>
      <c r="EZ872" s="12"/>
      <c r="FA872" s="12"/>
      <c r="FB872" s="12"/>
      <c r="FC872" s="12"/>
      <c r="FD872" s="12"/>
      <c r="FE872" s="12"/>
      <c r="FF872" s="12"/>
      <c r="FG872" s="12"/>
      <c r="FH872" s="12"/>
      <c r="FI872" s="12"/>
      <c r="FJ872" s="12"/>
      <c r="FK872" s="12"/>
      <c r="FL872" s="12"/>
      <c r="FM872" s="12"/>
      <c r="FN872" s="12"/>
      <c r="FO872" s="12"/>
      <c r="FP872" s="12"/>
      <c r="FQ872" s="12"/>
      <c r="FR872" s="12"/>
      <c r="FS872" s="12"/>
      <c r="FT872" s="12"/>
      <c r="FU872" s="12"/>
      <c r="FV872" s="12"/>
      <c r="FW872" s="12"/>
      <c r="FX872" s="12"/>
      <c r="FY872" s="12"/>
      <c r="FZ872" s="12"/>
      <c r="GA872" s="12"/>
      <c r="GB872" s="12"/>
      <c r="GC872" s="12"/>
      <c r="GD872" s="12"/>
      <c r="GE872" s="12"/>
      <c r="GF872" s="12"/>
      <c r="GG872" s="12"/>
      <c r="GH872" s="12"/>
      <c r="GI872" s="12"/>
      <c r="GJ872" s="12"/>
      <c r="GK872" s="12"/>
      <c r="GL872" s="12"/>
      <c r="GM872" s="12"/>
      <c r="GN872" s="12"/>
      <c r="GO872" s="12"/>
      <c r="GP872" s="12"/>
      <c r="GQ872" s="12"/>
      <c r="GR872" s="12"/>
    </row>
    <row r="873" spans="1:200" x14ac:dyDescent="0.2">
      <c r="A873" s="79">
        <f t="shared" si="363"/>
        <v>43945</v>
      </c>
      <c r="B873" s="80">
        <f t="shared" ca="1" si="369"/>
        <v>1171.4762599999999</v>
      </c>
      <c r="C873" s="81">
        <f t="shared" si="364"/>
        <v>1000</v>
      </c>
      <c r="D873" s="82">
        <f ca="1">IF(A873&lt;$B$1,VLOOKUP(A873,[1]DI!$A$4:$B$15000,2,FALSE),0)</f>
        <v>3.6500000000000005E-2</v>
      </c>
      <c r="E873" s="81">
        <f t="shared" ca="1" si="370"/>
        <v>1.4227E-4</v>
      </c>
      <c r="F873" s="83">
        <f t="shared" si="358"/>
        <v>1.1679999999999999</v>
      </c>
      <c r="G873" s="84">
        <f t="shared" ca="1" si="359"/>
        <v>1.0001661713600001</v>
      </c>
      <c r="H873" s="81">
        <f ca="1">TRUNC(PRODUCT(G$10:G872),15)</f>
        <v>1.1714762581674301</v>
      </c>
      <c r="I873" s="81">
        <f t="shared" si="365"/>
        <v>1</v>
      </c>
      <c r="J873" s="81">
        <f t="shared" ca="1" si="360"/>
        <v>1.1714762599999999</v>
      </c>
      <c r="K873" s="81">
        <f t="shared" ca="1" si="361"/>
        <v>171.47626</v>
      </c>
      <c r="L873" s="85">
        <f>IF(VLOOKUP(A873,$U$12:$AD$125,8)=VLOOKUP(A872,$U$12:$AD$125,8),0,VLOOKUP(A873,U$12:$AD$125,8))</f>
        <v>0</v>
      </c>
      <c r="M873" s="86">
        <f>IF(L873&gt;0,VLOOKUP(L873,T$12:$AC$125,7),0)</f>
        <v>0</v>
      </c>
      <c r="N873" s="81">
        <f t="shared" si="366"/>
        <v>0</v>
      </c>
      <c r="O873" s="81">
        <f t="shared" ca="1" si="362"/>
        <v>171.47626</v>
      </c>
      <c r="P873" s="87" t="str">
        <f t="shared" si="367"/>
        <v>J=</v>
      </c>
      <c r="Q873" s="88">
        <f t="shared" si="368"/>
        <v>44676</v>
      </c>
      <c r="R873" s="7"/>
      <c r="S873" s="7"/>
      <c r="T873" s="7"/>
      <c r="U873" s="7"/>
      <c r="V873" s="7"/>
      <c r="W873" s="7"/>
      <c r="X873" s="7"/>
      <c r="Y873" s="7"/>
      <c r="Z873" s="7"/>
      <c r="AA873" s="7"/>
      <c r="AB873" s="7"/>
      <c r="AC873" s="7"/>
      <c r="AD873" s="7"/>
      <c r="AE873" s="7"/>
      <c r="AF873" s="65">
        <f t="shared" si="375"/>
        <v>43754</v>
      </c>
      <c r="AG873" s="9">
        <f t="shared" ca="1" si="372"/>
        <v>1141.45614</v>
      </c>
      <c r="AH873" s="9">
        <f t="shared" si="372"/>
        <v>1000</v>
      </c>
      <c r="AI873" s="4">
        <f t="shared" ca="1" si="372"/>
        <v>5.3999999999999999E-2</v>
      </c>
      <c r="AJ873" s="10">
        <f t="shared" ca="1" si="372"/>
        <v>2.0871999999999999E-4</v>
      </c>
      <c r="AK873" s="4">
        <f t="shared" si="372"/>
        <v>1.1679999999999999</v>
      </c>
      <c r="AL873" s="65">
        <f t="shared" si="373"/>
        <v>43754</v>
      </c>
      <c r="AM873" s="10">
        <f t="shared" ca="1" si="374"/>
        <v>1.1414561400000001</v>
      </c>
      <c r="AN873" s="9">
        <f t="shared" ca="1" si="374"/>
        <v>141.45614</v>
      </c>
      <c r="AO873" s="7">
        <f t="shared" si="374"/>
        <v>0</v>
      </c>
      <c r="AP873" s="11">
        <f t="shared" si="374"/>
        <v>0</v>
      </c>
      <c r="AQ873" s="9">
        <f t="shared" si="374"/>
        <v>0</v>
      </c>
      <c r="AR873" s="8" t="str">
        <f t="shared" si="374"/>
        <v>J=</v>
      </c>
      <c r="AS873" s="65">
        <f t="shared" si="374"/>
        <v>44676</v>
      </c>
      <c r="AT873" s="12"/>
      <c r="AU873" s="12"/>
      <c r="AV873" s="22"/>
      <c r="AW873" s="12"/>
      <c r="AX873" s="12"/>
      <c r="AY873" s="12"/>
      <c r="AZ873" s="12"/>
      <c r="BA873" s="12"/>
      <c r="BB873" s="12"/>
      <c r="BC873" s="12"/>
      <c r="BD873" s="12"/>
      <c r="BE873" s="12"/>
      <c r="BF873" s="12"/>
      <c r="BG873" s="12"/>
      <c r="BH873" s="12"/>
      <c r="BI873" s="12"/>
      <c r="BJ873" s="12"/>
      <c r="BK873" s="12"/>
      <c r="BL873" s="12"/>
      <c r="BM873" s="12"/>
      <c r="BN873" s="12"/>
      <c r="BO873" s="12"/>
      <c r="BP873" s="12"/>
      <c r="BQ873" s="12"/>
      <c r="BR873" s="12"/>
      <c r="BS873" s="12"/>
      <c r="BT873" s="12"/>
      <c r="BU873" s="12"/>
      <c r="BV873" s="12"/>
      <c r="BW873" s="12"/>
      <c r="BX873" s="12"/>
      <c r="BY873" s="12"/>
      <c r="BZ873" s="12"/>
      <c r="CA873" s="12"/>
      <c r="CB873" s="12"/>
      <c r="CC873" s="12"/>
      <c r="CD873" s="12"/>
      <c r="CE873" s="12"/>
      <c r="CF873" s="12"/>
      <c r="CG873" s="12"/>
      <c r="CH873" s="12"/>
      <c r="CI873" s="12"/>
      <c r="CJ873" s="12"/>
      <c r="CK873" s="12"/>
      <c r="CL873" s="12"/>
      <c r="CM873" s="12"/>
      <c r="CN873" s="12"/>
      <c r="CO873" s="12"/>
      <c r="CP873" s="12"/>
      <c r="CQ873" s="12"/>
      <c r="CR873" s="12"/>
      <c r="CS873" s="12"/>
      <c r="CT873" s="12"/>
      <c r="CU873" s="12"/>
      <c r="CV873" s="12"/>
      <c r="CW873" s="12"/>
      <c r="CX873" s="12"/>
      <c r="CY873" s="12"/>
      <c r="CZ873" s="12"/>
      <c r="DA873" s="12"/>
      <c r="DB873" s="12"/>
      <c r="DC873" s="12"/>
      <c r="DD873" s="12"/>
      <c r="DE873" s="12"/>
      <c r="DF873" s="12"/>
      <c r="DG873" s="12"/>
      <c r="DH873" s="12"/>
      <c r="DI873" s="12"/>
      <c r="DJ873" s="12"/>
      <c r="DK873" s="12"/>
      <c r="DL873" s="12"/>
      <c r="DM873" s="12"/>
      <c r="DN873" s="12"/>
      <c r="DO873" s="12"/>
      <c r="DP873" s="12"/>
      <c r="DQ873" s="12"/>
      <c r="DR873" s="12"/>
      <c r="DS873" s="12"/>
      <c r="DT873" s="12"/>
      <c r="DU873" s="12"/>
      <c r="DV873" s="12"/>
      <c r="DW873" s="12"/>
      <c r="DX873" s="12"/>
      <c r="DY873" s="12"/>
      <c r="DZ873" s="12"/>
      <c r="EA873" s="12"/>
      <c r="EB873" s="12"/>
      <c r="EC873" s="12"/>
      <c r="ED873" s="12"/>
      <c r="EE873" s="12"/>
      <c r="EF873" s="12"/>
      <c r="EG873" s="12"/>
      <c r="EH873" s="12"/>
      <c r="EI873" s="12"/>
      <c r="EJ873" s="12"/>
      <c r="EK873" s="12"/>
      <c r="EL873" s="12"/>
      <c r="EM873" s="12"/>
      <c r="EN873" s="12"/>
      <c r="EO873" s="12"/>
      <c r="EP873" s="12"/>
      <c r="EQ873" s="12"/>
      <c r="ER873" s="12"/>
      <c r="ES873" s="12"/>
      <c r="ET873" s="12"/>
      <c r="EU873" s="12"/>
      <c r="EV873" s="12"/>
      <c r="EW873" s="12"/>
      <c r="EX873" s="12"/>
      <c r="EY873" s="12"/>
      <c r="EZ873" s="12"/>
      <c r="FA873" s="12"/>
      <c r="FB873" s="12"/>
      <c r="FC873" s="12"/>
      <c r="FD873" s="12"/>
      <c r="FE873" s="12"/>
      <c r="FF873" s="12"/>
      <c r="FG873" s="12"/>
      <c r="FH873" s="12"/>
      <c r="FI873" s="12"/>
      <c r="FJ873" s="12"/>
      <c r="FK873" s="12"/>
      <c r="FL873" s="12"/>
      <c r="FM873" s="12"/>
      <c r="FN873" s="12"/>
      <c r="FO873" s="12"/>
      <c r="FP873" s="12"/>
      <c r="FQ873" s="12"/>
      <c r="FR873" s="12"/>
      <c r="FS873" s="12"/>
      <c r="FT873" s="12"/>
      <c r="FU873" s="12"/>
      <c r="FV873" s="12"/>
      <c r="FW873" s="12"/>
      <c r="FX873" s="12"/>
      <c r="FY873" s="12"/>
      <c r="FZ873" s="12"/>
      <c r="GA873" s="12"/>
      <c r="GB873" s="12"/>
      <c r="GC873" s="12"/>
      <c r="GD873" s="12"/>
      <c r="GE873" s="12"/>
      <c r="GF873" s="12"/>
      <c r="GG873" s="12"/>
      <c r="GH873" s="12"/>
      <c r="GI873" s="12"/>
      <c r="GJ873" s="12"/>
      <c r="GK873" s="12"/>
      <c r="GL873" s="12"/>
      <c r="GM873" s="12"/>
      <c r="GN873" s="12"/>
      <c r="GO873" s="12"/>
      <c r="GP873" s="12"/>
      <c r="GQ873" s="12"/>
      <c r="GR873" s="12"/>
    </row>
    <row r="874" spans="1:200" x14ac:dyDescent="0.2">
      <c r="A874" s="79">
        <f t="shared" si="363"/>
        <v>43946</v>
      </c>
      <c r="B874" s="80">
        <f t="shared" ca="1" si="369"/>
        <v>1171.67092</v>
      </c>
      <c r="C874" s="81">
        <f t="shared" si="364"/>
        <v>1000</v>
      </c>
      <c r="D874" s="82">
        <f ca="1">IF(A874&lt;$B$1,VLOOKUP(A874,[1]DI!$A$4:$B$15000,2,FALSE),0)</f>
        <v>0</v>
      </c>
      <c r="E874" s="81">
        <f t="shared" ca="1" si="370"/>
        <v>0</v>
      </c>
      <c r="F874" s="83">
        <f t="shared" si="358"/>
        <v>1.1679999999999999</v>
      </c>
      <c r="G874" s="84">
        <f t="shared" ca="1" si="359"/>
        <v>1</v>
      </c>
      <c r="H874" s="81">
        <f ca="1">TRUNC(PRODUCT(G$10:G873),15)</f>
        <v>1.1716709239704599</v>
      </c>
      <c r="I874" s="81">
        <f t="shared" si="365"/>
        <v>1</v>
      </c>
      <c r="J874" s="81">
        <f t="shared" ca="1" si="360"/>
        <v>1.1716709199999999</v>
      </c>
      <c r="K874" s="81">
        <f t="shared" ca="1" si="361"/>
        <v>171.67092</v>
      </c>
      <c r="L874" s="85">
        <f>IF(VLOOKUP(A874,$U$12:$AD$125,8)=VLOOKUP(A873,$U$12:$AD$125,8),0,VLOOKUP(A874,U$12:$AD$125,8))</f>
        <v>0</v>
      </c>
      <c r="M874" s="86">
        <f>IF(L874&gt;0,VLOOKUP(L874,T$12:$AC$125,7),0)</f>
        <v>0</v>
      </c>
      <c r="N874" s="81">
        <f t="shared" si="366"/>
        <v>0</v>
      </c>
      <c r="O874" s="81">
        <f t="shared" ca="1" si="362"/>
        <v>171.67092</v>
      </c>
      <c r="P874" s="87" t="str">
        <f t="shared" si="367"/>
        <v>J=</v>
      </c>
      <c r="Q874" s="88">
        <f t="shared" si="368"/>
        <v>44676</v>
      </c>
      <c r="R874" s="7"/>
      <c r="S874" s="7"/>
      <c r="T874" s="7"/>
      <c r="U874" s="7"/>
      <c r="V874" s="7"/>
      <c r="W874" s="7"/>
      <c r="X874" s="7"/>
      <c r="Y874" s="7"/>
      <c r="Z874" s="7"/>
      <c r="AA874" s="7"/>
      <c r="AB874" s="7"/>
      <c r="AC874" s="7"/>
      <c r="AD874" s="7"/>
      <c r="AE874" s="7"/>
      <c r="AF874" s="65">
        <f t="shared" si="375"/>
        <v>43755</v>
      </c>
      <c r="AG874" s="9">
        <f t="shared" ca="1" si="372"/>
        <v>1141.73441</v>
      </c>
      <c r="AH874" s="9">
        <f t="shared" si="372"/>
        <v>1000</v>
      </c>
      <c r="AI874" s="4">
        <f t="shared" ca="1" si="372"/>
        <v>5.3999999999999999E-2</v>
      </c>
      <c r="AJ874" s="10">
        <f t="shared" ca="1" si="372"/>
        <v>2.0871999999999999E-4</v>
      </c>
      <c r="AK874" s="4">
        <f t="shared" si="372"/>
        <v>1.1679999999999999</v>
      </c>
      <c r="AL874" s="65">
        <f t="shared" si="373"/>
        <v>43755</v>
      </c>
      <c r="AM874" s="10">
        <f t="shared" ca="1" si="374"/>
        <v>1.14173441</v>
      </c>
      <c r="AN874" s="9">
        <f t="shared" ca="1" si="374"/>
        <v>141.73441</v>
      </c>
      <c r="AO874" s="7">
        <f t="shared" si="374"/>
        <v>0</v>
      </c>
      <c r="AP874" s="11">
        <f t="shared" si="374"/>
        <v>0</v>
      </c>
      <c r="AQ874" s="9">
        <f t="shared" si="374"/>
        <v>0</v>
      </c>
      <c r="AR874" s="8" t="str">
        <f t="shared" si="374"/>
        <v>J=</v>
      </c>
      <c r="AS874" s="65">
        <f t="shared" si="374"/>
        <v>44676</v>
      </c>
      <c r="AT874" s="12"/>
      <c r="AU874" s="12"/>
      <c r="AV874" s="22"/>
      <c r="AW874" s="12"/>
      <c r="AX874" s="12"/>
      <c r="AY874" s="12"/>
      <c r="AZ874" s="12"/>
      <c r="BA874" s="12"/>
      <c r="BB874" s="12"/>
      <c r="BC874" s="12"/>
      <c r="BD874" s="12"/>
      <c r="BE874" s="12"/>
      <c r="BF874" s="12"/>
      <c r="BG874" s="12"/>
      <c r="BH874" s="12"/>
      <c r="BI874" s="12"/>
      <c r="BJ874" s="12"/>
      <c r="BK874" s="12"/>
      <c r="BL874" s="12"/>
      <c r="BM874" s="12"/>
      <c r="BN874" s="12"/>
      <c r="BO874" s="12"/>
      <c r="BP874" s="12"/>
      <c r="BQ874" s="12"/>
      <c r="BR874" s="12"/>
      <c r="BS874" s="12"/>
      <c r="BT874" s="12"/>
      <c r="BU874" s="12"/>
      <c r="BV874" s="12"/>
      <c r="BW874" s="12"/>
      <c r="BX874" s="12"/>
      <c r="BY874" s="12"/>
      <c r="BZ874" s="12"/>
      <c r="CA874" s="12"/>
      <c r="CB874" s="12"/>
      <c r="CC874" s="12"/>
      <c r="CD874" s="12"/>
      <c r="CE874" s="12"/>
      <c r="CF874" s="12"/>
      <c r="CG874" s="12"/>
      <c r="CH874" s="12"/>
      <c r="CI874" s="12"/>
      <c r="CJ874" s="12"/>
      <c r="CK874" s="12"/>
      <c r="CL874" s="12"/>
      <c r="CM874" s="12"/>
      <c r="CN874" s="12"/>
      <c r="CO874" s="12"/>
      <c r="CP874" s="12"/>
      <c r="CQ874" s="12"/>
      <c r="CR874" s="12"/>
      <c r="CS874" s="12"/>
      <c r="CT874" s="12"/>
      <c r="CU874" s="12"/>
      <c r="CV874" s="12"/>
      <c r="CW874" s="12"/>
      <c r="CX874" s="12"/>
      <c r="CY874" s="12"/>
      <c r="CZ874" s="12"/>
      <c r="DA874" s="12"/>
      <c r="DB874" s="12"/>
      <c r="DC874" s="12"/>
      <c r="DD874" s="12"/>
      <c r="DE874" s="12"/>
      <c r="DF874" s="12"/>
      <c r="DG874" s="12"/>
      <c r="DH874" s="12"/>
      <c r="DI874" s="12"/>
      <c r="DJ874" s="12"/>
      <c r="DK874" s="12"/>
      <c r="DL874" s="12"/>
      <c r="DM874" s="12"/>
      <c r="DN874" s="12"/>
      <c r="DO874" s="12"/>
      <c r="DP874" s="12"/>
      <c r="DQ874" s="12"/>
      <c r="DR874" s="12"/>
      <c r="DS874" s="12"/>
      <c r="DT874" s="12"/>
      <c r="DU874" s="12"/>
      <c r="DV874" s="12"/>
      <c r="DW874" s="12"/>
      <c r="DX874" s="12"/>
      <c r="DY874" s="12"/>
      <c r="DZ874" s="12"/>
      <c r="EA874" s="12"/>
      <c r="EB874" s="12"/>
      <c r="EC874" s="12"/>
      <c r="ED874" s="12"/>
      <c r="EE874" s="12"/>
      <c r="EF874" s="12"/>
      <c r="EG874" s="12"/>
      <c r="EH874" s="12"/>
      <c r="EI874" s="12"/>
      <c r="EJ874" s="12"/>
      <c r="EK874" s="12"/>
      <c r="EL874" s="12"/>
      <c r="EM874" s="12"/>
      <c r="EN874" s="12"/>
      <c r="EO874" s="12"/>
      <c r="EP874" s="12"/>
      <c r="EQ874" s="12"/>
      <c r="ER874" s="12"/>
      <c r="ES874" s="12"/>
      <c r="ET874" s="12"/>
      <c r="EU874" s="12"/>
      <c r="EV874" s="12"/>
      <c r="EW874" s="12"/>
      <c r="EX874" s="12"/>
      <c r="EY874" s="12"/>
      <c r="EZ874" s="12"/>
      <c r="FA874" s="12"/>
      <c r="FB874" s="12"/>
      <c r="FC874" s="12"/>
      <c r="FD874" s="12"/>
      <c r="FE874" s="12"/>
      <c r="FF874" s="12"/>
      <c r="FG874" s="12"/>
      <c r="FH874" s="12"/>
      <c r="FI874" s="12"/>
      <c r="FJ874" s="12"/>
      <c r="FK874" s="12"/>
      <c r="FL874" s="12"/>
      <c r="FM874" s="12"/>
      <c r="FN874" s="12"/>
      <c r="FO874" s="12"/>
      <c r="FP874" s="12"/>
      <c r="FQ874" s="12"/>
      <c r="FR874" s="12"/>
      <c r="FS874" s="12"/>
      <c r="FT874" s="12"/>
      <c r="FU874" s="12"/>
      <c r="FV874" s="12"/>
      <c r="FW874" s="12"/>
      <c r="FX874" s="12"/>
      <c r="FY874" s="12"/>
      <c r="FZ874" s="12"/>
      <c r="GA874" s="12"/>
      <c r="GB874" s="12"/>
      <c r="GC874" s="12"/>
      <c r="GD874" s="12"/>
      <c r="GE874" s="12"/>
      <c r="GF874" s="12"/>
      <c r="GG874" s="12"/>
      <c r="GH874" s="12"/>
      <c r="GI874" s="12"/>
      <c r="GJ874" s="12"/>
      <c r="GK874" s="12"/>
      <c r="GL874" s="12"/>
      <c r="GM874" s="12"/>
      <c r="GN874" s="12"/>
      <c r="GO874" s="12"/>
      <c r="GP874" s="12"/>
      <c r="GQ874" s="12"/>
      <c r="GR874" s="12"/>
    </row>
    <row r="875" spans="1:200" x14ac:dyDescent="0.2">
      <c r="A875" s="79">
        <f t="shared" si="363"/>
        <v>43947</v>
      </c>
      <c r="B875" s="80">
        <f t="shared" ca="1" si="369"/>
        <v>1171.67092</v>
      </c>
      <c r="C875" s="81">
        <f t="shared" si="364"/>
        <v>1000</v>
      </c>
      <c r="D875" s="82">
        <f ca="1">IF(A875&lt;$B$1,VLOOKUP(A875,[1]DI!$A$4:$B$15000,2,FALSE),0)</f>
        <v>0</v>
      </c>
      <c r="E875" s="81">
        <f t="shared" ca="1" si="370"/>
        <v>0</v>
      </c>
      <c r="F875" s="83">
        <f t="shared" si="358"/>
        <v>1.1679999999999999</v>
      </c>
      <c r="G875" s="84">
        <f t="shared" ca="1" si="359"/>
        <v>1</v>
      </c>
      <c r="H875" s="81">
        <f ca="1">TRUNC(PRODUCT(G$10:G874),15)</f>
        <v>1.1716709239704599</v>
      </c>
      <c r="I875" s="81">
        <f t="shared" si="365"/>
        <v>1</v>
      </c>
      <c r="J875" s="81">
        <f t="shared" ca="1" si="360"/>
        <v>1.1716709199999999</v>
      </c>
      <c r="K875" s="81">
        <f t="shared" ca="1" si="361"/>
        <v>171.67092</v>
      </c>
      <c r="L875" s="85">
        <f>IF(VLOOKUP(A875,$U$12:$AD$125,8)=VLOOKUP(A874,$U$12:$AD$125,8),0,VLOOKUP(A875,U$12:$AD$125,8))</f>
        <v>0</v>
      </c>
      <c r="M875" s="86">
        <f>IF(L875&gt;0,VLOOKUP(L875,T$12:$AC$125,7),0)</f>
        <v>0</v>
      </c>
      <c r="N875" s="81">
        <f t="shared" si="366"/>
        <v>0</v>
      </c>
      <c r="O875" s="81">
        <f t="shared" ca="1" si="362"/>
        <v>171.67092</v>
      </c>
      <c r="P875" s="87" t="str">
        <f t="shared" si="367"/>
        <v>J=</v>
      </c>
      <c r="Q875" s="88">
        <f t="shared" si="368"/>
        <v>44676</v>
      </c>
      <c r="R875" s="7"/>
      <c r="S875" s="7"/>
      <c r="T875" s="7"/>
      <c r="U875" s="7"/>
      <c r="V875" s="7"/>
      <c r="W875" s="7"/>
      <c r="X875" s="7"/>
      <c r="Y875" s="7"/>
      <c r="Z875" s="7"/>
      <c r="AA875" s="7"/>
      <c r="AB875" s="7"/>
      <c r="AC875" s="7"/>
      <c r="AD875" s="7"/>
      <c r="AE875" s="7"/>
      <c r="AF875" s="65">
        <f t="shared" si="375"/>
        <v>43756</v>
      </c>
      <c r="AG875" s="9">
        <f t="shared" ca="1" si="372"/>
        <v>1142.0127500000001</v>
      </c>
      <c r="AH875" s="9">
        <f t="shared" si="372"/>
        <v>1000</v>
      </c>
      <c r="AI875" s="4">
        <f t="shared" ca="1" si="372"/>
        <v>5.3999999999999999E-2</v>
      </c>
      <c r="AJ875" s="10">
        <f t="shared" ca="1" si="372"/>
        <v>2.0871999999999999E-4</v>
      </c>
      <c r="AK875" s="4">
        <f t="shared" si="372"/>
        <v>1.1679999999999999</v>
      </c>
      <c r="AL875" s="65">
        <f t="shared" si="373"/>
        <v>43756</v>
      </c>
      <c r="AM875" s="10">
        <f t="shared" ca="1" si="374"/>
        <v>1.1420127499999999</v>
      </c>
      <c r="AN875" s="9">
        <f t="shared" ca="1" si="374"/>
        <v>142.01275000000001</v>
      </c>
      <c r="AO875" s="7">
        <f t="shared" si="374"/>
        <v>0</v>
      </c>
      <c r="AP875" s="11">
        <f t="shared" si="374"/>
        <v>0</v>
      </c>
      <c r="AQ875" s="9">
        <f t="shared" si="374"/>
        <v>0</v>
      </c>
      <c r="AR875" s="8" t="str">
        <f t="shared" si="374"/>
        <v>J=</v>
      </c>
      <c r="AS875" s="65">
        <f t="shared" si="374"/>
        <v>44676</v>
      </c>
      <c r="AT875" s="12"/>
      <c r="AU875" s="12"/>
      <c r="AV875" s="22"/>
      <c r="AW875" s="12"/>
      <c r="AX875" s="12"/>
      <c r="AY875" s="12"/>
      <c r="AZ875" s="12"/>
      <c r="BA875" s="12"/>
      <c r="BB875" s="12"/>
      <c r="BC875" s="12"/>
      <c r="BD875" s="12"/>
      <c r="BE875" s="12"/>
      <c r="BF875" s="12"/>
      <c r="BG875" s="12"/>
      <c r="BH875" s="12"/>
      <c r="BI875" s="12"/>
      <c r="BJ875" s="12"/>
      <c r="BK875" s="12"/>
      <c r="BL875" s="12"/>
      <c r="BM875" s="12"/>
      <c r="BN875" s="12"/>
      <c r="BO875" s="12"/>
      <c r="BP875" s="12"/>
      <c r="BQ875" s="12"/>
      <c r="BR875" s="12"/>
      <c r="BS875" s="12"/>
      <c r="BT875" s="12"/>
      <c r="BU875" s="12"/>
      <c r="BV875" s="12"/>
      <c r="BW875" s="12"/>
      <c r="BX875" s="12"/>
      <c r="BY875" s="12"/>
      <c r="BZ875" s="12"/>
      <c r="CA875" s="12"/>
      <c r="CB875" s="12"/>
      <c r="CC875" s="12"/>
      <c r="CD875" s="12"/>
      <c r="CE875" s="12"/>
      <c r="CF875" s="12"/>
      <c r="CG875" s="12"/>
      <c r="CH875" s="12"/>
      <c r="CI875" s="12"/>
      <c r="CJ875" s="12"/>
      <c r="CK875" s="12"/>
      <c r="CL875" s="12"/>
      <c r="CM875" s="12"/>
      <c r="CN875" s="12"/>
      <c r="CO875" s="12"/>
      <c r="CP875" s="12"/>
      <c r="CQ875" s="12"/>
      <c r="CR875" s="12"/>
      <c r="CS875" s="12"/>
      <c r="CT875" s="12"/>
      <c r="CU875" s="12"/>
      <c r="CV875" s="12"/>
      <c r="CW875" s="12"/>
      <c r="CX875" s="12"/>
      <c r="CY875" s="12"/>
      <c r="CZ875" s="12"/>
      <c r="DA875" s="12"/>
      <c r="DB875" s="12"/>
      <c r="DC875" s="12"/>
      <c r="DD875" s="12"/>
      <c r="DE875" s="12"/>
      <c r="DF875" s="12"/>
      <c r="DG875" s="12"/>
      <c r="DH875" s="12"/>
      <c r="DI875" s="12"/>
      <c r="DJ875" s="12"/>
      <c r="DK875" s="12"/>
      <c r="DL875" s="12"/>
      <c r="DM875" s="12"/>
      <c r="DN875" s="12"/>
      <c r="DO875" s="12"/>
      <c r="DP875" s="12"/>
      <c r="DQ875" s="12"/>
      <c r="DR875" s="12"/>
      <c r="DS875" s="12"/>
      <c r="DT875" s="12"/>
      <c r="DU875" s="12"/>
      <c r="DV875" s="12"/>
      <c r="DW875" s="12"/>
      <c r="DX875" s="12"/>
      <c r="DY875" s="12"/>
      <c r="DZ875" s="12"/>
      <c r="EA875" s="12"/>
      <c r="EB875" s="12"/>
      <c r="EC875" s="12"/>
      <c r="ED875" s="12"/>
      <c r="EE875" s="12"/>
      <c r="EF875" s="12"/>
      <c r="EG875" s="12"/>
      <c r="EH875" s="12"/>
      <c r="EI875" s="12"/>
      <c r="EJ875" s="12"/>
      <c r="EK875" s="12"/>
      <c r="EL875" s="12"/>
      <c r="EM875" s="12"/>
      <c r="EN875" s="12"/>
      <c r="EO875" s="12"/>
      <c r="EP875" s="12"/>
      <c r="EQ875" s="12"/>
      <c r="ER875" s="12"/>
      <c r="ES875" s="12"/>
      <c r="ET875" s="12"/>
      <c r="EU875" s="12"/>
      <c r="EV875" s="12"/>
      <c r="EW875" s="12"/>
      <c r="EX875" s="12"/>
      <c r="EY875" s="12"/>
      <c r="EZ875" s="12"/>
      <c r="FA875" s="12"/>
      <c r="FB875" s="12"/>
      <c r="FC875" s="12"/>
      <c r="FD875" s="12"/>
      <c r="FE875" s="12"/>
      <c r="FF875" s="12"/>
      <c r="FG875" s="12"/>
      <c r="FH875" s="12"/>
      <c r="FI875" s="12"/>
      <c r="FJ875" s="12"/>
      <c r="FK875" s="12"/>
      <c r="FL875" s="12"/>
      <c r="FM875" s="12"/>
      <c r="FN875" s="12"/>
      <c r="FO875" s="12"/>
      <c r="FP875" s="12"/>
      <c r="FQ875" s="12"/>
      <c r="FR875" s="12"/>
      <c r="FS875" s="12"/>
      <c r="FT875" s="12"/>
      <c r="FU875" s="12"/>
      <c r="FV875" s="12"/>
      <c r="FW875" s="12"/>
      <c r="FX875" s="12"/>
      <c r="FY875" s="12"/>
      <c r="FZ875" s="12"/>
      <c r="GA875" s="12"/>
      <c r="GB875" s="12"/>
      <c r="GC875" s="12"/>
      <c r="GD875" s="12"/>
      <c r="GE875" s="12"/>
      <c r="GF875" s="12"/>
      <c r="GG875" s="12"/>
      <c r="GH875" s="12"/>
      <c r="GI875" s="12"/>
      <c r="GJ875" s="12"/>
      <c r="GK875" s="12"/>
      <c r="GL875" s="12"/>
      <c r="GM875" s="12"/>
      <c r="GN875" s="12"/>
      <c r="GO875" s="12"/>
      <c r="GP875" s="12"/>
      <c r="GQ875" s="12"/>
      <c r="GR875" s="12"/>
    </row>
    <row r="876" spans="1:200" x14ac:dyDescent="0.2">
      <c r="A876" s="79">
        <f t="shared" si="363"/>
        <v>43948</v>
      </c>
      <c r="B876" s="80">
        <f t="shared" ca="1" si="369"/>
        <v>1171.67092</v>
      </c>
      <c r="C876" s="81">
        <f t="shared" si="364"/>
        <v>1000</v>
      </c>
      <c r="D876" s="82">
        <f ca="1">IF(A876&lt;$B$1,VLOOKUP(A876,[1]DI!$A$4:$B$15000,2,FALSE),0)</f>
        <v>3.6500000000000005E-2</v>
      </c>
      <c r="E876" s="81">
        <f t="shared" ca="1" si="370"/>
        <v>1.4227E-4</v>
      </c>
      <c r="F876" s="83">
        <f t="shared" si="358"/>
        <v>1.1679999999999999</v>
      </c>
      <c r="G876" s="84">
        <f t="shared" ca="1" si="359"/>
        <v>1.0001661713600001</v>
      </c>
      <c r="H876" s="81">
        <f ca="1">TRUNC(PRODUCT(G$10:G875),15)</f>
        <v>1.1716709239704599</v>
      </c>
      <c r="I876" s="81">
        <f t="shared" si="365"/>
        <v>1</v>
      </c>
      <c r="J876" s="81">
        <f t="shared" ca="1" si="360"/>
        <v>1.1716709199999999</v>
      </c>
      <c r="K876" s="81">
        <f t="shared" ca="1" si="361"/>
        <v>171.67092</v>
      </c>
      <c r="L876" s="85">
        <f>IF(VLOOKUP(A876,$U$12:$AD$125,8)=VLOOKUP(A875,$U$12:$AD$125,8),0,VLOOKUP(A876,U$12:$AD$125,8))</f>
        <v>0</v>
      </c>
      <c r="M876" s="86">
        <f>IF(L876&gt;0,VLOOKUP(L876,T$12:$AC$125,7),0)</f>
        <v>0</v>
      </c>
      <c r="N876" s="81">
        <f t="shared" si="366"/>
        <v>0</v>
      </c>
      <c r="O876" s="81">
        <f t="shared" ca="1" si="362"/>
        <v>171.67092</v>
      </c>
      <c r="P876" s="87" t="str">
        <f t="shared" si="367"/>
        <v>J=</v>
      </c>
      <c r="Q876" s="88">
        <f t="shared" si="368"/>
        <v>44676</v>
      </c>
      <c r="R876" s="7"/>
      <c r="S876" s="7"/>
      <c r="T876" s="7"/>
      <c r="U876" s="7"/>
      <c r="V876" s="7"/>
      <c r="W876" s="7"/>
      <c r="X876" s="7"/>
      <c r="Y876" s="7"/>
      <c r="Z876" s="7"/>
      <c r="AA876" s="7"/>
      <c r="AB876" s="7"/>
      <c r="AC876" s="7"/>
      <c r="AD876" s="7"/>
      <c r="AE876" s="7"/>
      <c r="AF876" s="65">
        <f t="shared" si="375"/>
        <v>43757</v>
      </c>
      <c r="AG876" s="9">
        <f t="shared" ca="1" si="372"/>
        <v>1142.29116</v>
      </c>
      <c r="AH876" s="9">
        <f t="shared" si="372"/>
        <v>1000</v>
      </c>
      <c r="AI876" s="4">
        <f t="shared" ca="1" si="372"/>
        <v>0</v>
      </c>
      <c r="AJ876" s="10">
        <f t="shared" ca="1" si="372"/>
        <v>0</v>
      </c>
      <c r="AK876" s="4">
        <f t="shared" si="372"/>
        <v>1.1679999999999999</v>
      </c>
      <c r="AL876" s="65">
        <f t="shared" si="373"/>
        <v>43757</v>
      </c>
      <c r="AM876" s="10">
        <f t="shared" ca="1" si="374"/>
        <v>1.1422911600000001</v>
      </c>
      <c r="AN876" s="9">
        <f t="shared" ca="1" si="374"/>
        <v>142.29115999999999</v>
      </c>
      <c r="AO876" s="7">
        <f t="shared" si="374"/>
        <v>0</v>
      </c>
      <c r="AP876" s="11">
        <f t="shared" si="374"/>
        <v>0</v>
      </c>
      <c r="AQ876" s="9">
        <f t="shared" si="374"/>
        <v>0</v>
      </c>
      <c r="AR876" s="8" t="str">
        <f t="shared" si="374"/>
        <v>J=</v>
      </c>
      <c r="AS876" s="65">
        <f t="shared" si="374"/>
        <v>44676</v>
      </c>
      <c r="AT876" s="12"/>
      <c r="AU876" s="12"/>
      <c r="AV876" s="22"/>
      <c r="AW876" s="12"/>
      <c r="AX876" s="12"/>
      <c r="AY876" s="12"/>
      <c r="AZ876" s="12"/>
      <c r="BA876" s="12"/>
      <c r="BB876" s="12"/>
      <c r="BC876" s="12"/>
      <c r="BD876" s="12"/>
      <c r="BE876" s="12"/>
      <c r="BF876" s="12"/>
      <c r="BG876" s="12"/>
      <c r="BH876" s="12"/>
      <c r="BI876" s="12"/>
      <c r="BJ876" s="12"/>
      <c r="BK876" s="12"/>
      <c r="BL876" s="12"/>
      <c r="BM876" s="12"/>
      <c r="BN876" s="12"/>
      <c r="BO876" s="12"/>
      <c r="BP876" s="12"/>
      <c r="BQ876" s="12"/>
      <c r="BR876" s="12"/>
      <c r="BS876" s="12"/>
      <c r="BT876" s="12"/>
      <c r="BU876" s="12"/>
      <c r="BV876" s="12"/>
      <c r="BW876" s="12"/>
      <c r="BX876" s="12"/>
      <c r="BY876" s="12"/>
      <c r="BZ876" s="12"/>
      <c r="CA876" s="12"/>
      <c r="CB876" s="12"/>
      <c r="CC876" s="12"/>
      <c r="CD876" s="12"/>
      <c r="CE876" s="12"/>
      <c r="CF876" s="12"/>
      <c r="CG876" s="12"/>
      <c r="CH876" s="12"/>
      <c r="CI876" s="12"/>
      <c r="CJ876" s="12"/>
      <c r="CK876" s="12"/>
      <c r="CL876" s="12"/>
      <c r="CM876" s="12"/>
      <c r="CN876" s="12"/>
      <c r="CO876" s="12"/>
      <c r="CP876" s="12"/>
      <c r="CQ876" s="12"/>
      <c r="CR876" s="12"/>
      <c r="CS876" s="12"/>
      <c r="CT876" s="12"/>
      <c r="CU876" s="12"/>
      <c r="CV876" s="12"/>
      <c r="CW876" s="12"/>
      <c r="CX876" s="12"/>
      <c r="CY876" s="12"/>
      <c r="CZ876" s="12"/>
      <c r="DA876" s="12"/>
      <c r="DB876" s="12"/>
      <c r="DC876" s="12"/>
      <c r="DD876" s="12"/>
      <c r="DE876" s="12"/>
      <c r="DF876" s="12"/>
      <c r="DG876" s="12"/>
      <c r="DH876" s="12"/>
      <c r="DI876" s="12"/>
      <c r="DJ876" s="12"/>
      <c r="DK876" s="12"/>
      <c r="DL876" s="12"/>
      <c r="DM876" s="12"/>
      <c r="DN876" s="12"/>
      <c r="DO876" s="12"/>
      <c r="DP876" s="12"/>
      <c r="DQ876" s="12"/>
      <c r="DR876" s="12"/>
      <c r="DS876" s="12"/>
      <c r="DT876" s="12"/>
      <c r="DU876" s="12"/>
      <c r="DV876" s="12"/>
      <c r="DW876" s="12"/>
      <c r="DX876" s="12"/>
      <c r="DY876" s="12"/>
      <c r="DZ876" s="12"/>
      <c r="EA876" s="12"/>
      <c r="EB876" s="12"/>
      <c r="EC876" s="12"/>
      <c r="ED876" s="12"/>
      <c r="EE876" s="12"/>
      <c r="EF876" s="12"/>
      <c r="EG876" s="12"/>
      <c r="EH876" s="12"/>
      <c r="EI876" s="12"/>
      <c r="EJ876" s="12"/>
      <c r="EK876" s="12"/>
      <c r="EL876" s="12"/>
      <c r="EM876" s="12"/>
      <c r="EN876" s="12"/>
      <c r="EO876" s="12"/>
      <c r="EP876" s="12"/>
      <c r="EQ876" s="12"/>
      <c r="ER876" s="12"/>
      <c r="ES876" s="12"/>
      <c r="ET876" s="12"/>
      <c r="EU876" s="12"/>
      <c r="EV876" s="12"/>
      <c r="EW876" s="12"/>
      <c r="EX876" s="12"/>
      <c r="EY876" s="12"/>
      <c r="EZ876" s="12"/>
      <c r="FA876" s="12"/>
      <c r="FB876" s="12"/>
      <c r="FC876" s="12"/>
      <c r="FD876" s="12"/>
      <c r="FE876" s="12"/>
      <c r="FF876" s="12"/>
      <c r="FG876" s="12"/>
      <c r="FH876" s="12"/>
      <c r="FI876" s="12"/>
      <c r="FJ876" s="12"/>
      <c r="FK876" s="12"/>
      <c r="FL876" s="12"/>
      <c r="FM876" s="12"/>
      <c r="FN876" s="12"/>
      <c r="FO876" s="12"/>
      <c r="FP876" s="12"/>
      <c r="FQ876" s="12"/>
      <c r="FR876" s="12"/>
      <c r="FS876" s="12"/>
      <c r="FT876" s="12"/>
      <c r="FU876" s="12"/>
      <c r="FV876" s="12"/>
      <c r="FW876" s="12"/>
      <c r="FX876" s="12"/>
      <c r="FY876" s="12"/>
      <c r="FZ876" s="12"/>
      <c r="GA876" s="12"/>
      <c r="GB876" s="12"/>
      <c r="GC876" s="12"/>
      <c r="GD876" s="12"/>
      <c r="GE876" s="12"/>
      <c r="GF876" s="12"/>
      <c r="GG876" s="12"/>
      <c r="GH876" s="12"/>
      <c r="GI876" s="12"/>
      <c r="GJ876" s="12"/>
      <c r="GK876" s="12"/>
      <c r="GL876" s="12"/>
      <c r="GM876" s="12"/>
      <c r="GN876" s="12"/>
      <c r="GO876" s="12"/>
      <c r="GP876" s="12"/>
      <c r="GQ876" s="12"/>
      <c r="GR876" s="12"/>
    </row>
    <row r="877" spans="1:200" x14ac:dyDescent="0.2">
      <c r="A877" s="79">
        <f t="shared" si="363"/>
        <v>43949</v>
      </c>
      <c r="B877" s="80">
        <f t="shared" ca="1" si="369"/>
        <v>1171.86562</v>
      </c>
      <c r="C877" s="81">
        <f t="shared" si="364"/>
        <v>1000</v>
      </c>
      <c r="D877" s="82">
        <f ca="1">IF(A877&lt;$B$1,VLOOKUP(A877,[1]DI!$A$4:$B$15000,2,FALSE),0)</f>
        <v>3.6500000000000005E-2</v>
      </c>
      <c r="E877" s="81">
        <f t="shared" ca="1" si="370"/>
        <v>1.4227E-4</v>
      </c>
      <c r="F877" s="83">
        <f t="shared" si="358"/>
        <v>1.1679999999999999</v>
      </c>
      <c r="G877" s="84">
        <f t="shared" ca="1" si="359"/>
        <v>1.0001661713600001</v>
      </c>
      <c r="H877" s="81">
        <f ca="1">TRUNC(PRODUCT(G$10:G876),15)</f>
        <v>1.1718656221213699</v>
      </c>
      <c r="I877" s="81">
        <f t="shared" si="365"/>
        <v>1</v>
      </c>
      <c r="J877" s="81">
        <f t="shared" ca="1" si="360"/>
        <v>1.1718656199999999</v>
      </c>
      <c r="K877" s="81">
        <f t="shared" ca="1" si="361"/>
        <v>171.86562000000001</v>
      </c>
      <c r="L877" s="85">
        <f>IF(VLOOKUP(A877,$U$12:$AD$125,8)=VLOOKUP(A876,$U$12:$AD$125,8),0,VLOOKUP(A877,U$12:$AD$125,8))</f>
        <v>0</v>
      </c>
      <c r="M877" s="86">
        <f>IF(L877&gt;0,VLOOKUP(L877,T$12:$AC$125,7),0)</f>
        <v>0</v>
      </c>
      <c r="N877" s="81">
        <f t="shared" si="366"/>
        <v>0</v>
      </c>
      <c r="O877" s="81">
        <f t="shared" ca="1" si="362"/>
        <v>171.86562000000001</v>
      </c>
      <c r="P877" s="87" t="str">
        <f t="shared" si="367"/>
        <v>J=</v>
      </c>
      <c r="Q877" s="88">
        <f t="shared" si="368"/>
        <v>44676</v>
      </c>
      <c r="R877" s="7"/>
      <c r="S877" s="7"/>
      <c r="T877" s="7"/>
      <c r="U877" s="7"/>
      <c r="V877" s="7"/>
      <c r="W877" s="7"/>
      <c r="X877" s="7"/>
      <c r="Y877" s="7"/>
      <c r="Z877" s="7"/>
      <c r="AA877" s="7"/>
      <c r="AB877" s="7"/>
      <c r="AC877" s="7"/>
      <c r="AD877" s="7"/>
      <c r="AE877" s="7"/>
      <c r="AF877" s="65">
        <f t="shared" si="375"/>
        <v>43758</v>
      </c>
      <c r="AG877" s="9">
        <f t="shared" ref="AG877:AK890" ca="1" si="376">VLOOKUP($AF877,$A$10:$Q$3625,(AG$1)+1)</f>
        <v>1142.29116</v>
      </c>
      <c r="AH877" s="9">
        <f t="shared" si="376"/>
        <v>1000</v>
      </c>
      <c r="AI877" s="4">
        <f t="shared" ca="1" si="376"/>
        <v>0</v>
      </c>
      <c r="AJ877" s="10">
        <f t="shared" ca="1" si="376"/>
        <v>0</v>
      </c>
      <c r="AK877" s="4">
        <f t="shared" si="376"/>
        <v>1.1679999999999999</v>
      </c>
      <c r="AL877" s="65">
        <f t="shared" si="373"/>
        <v>43758</v>
      </c>
      <c r="AM877" s="10">
        <f t="shared" ref="AM877:AS890" ca="1" si="377">VLOOKUP($AF877,$A$10:$Q$3625,(AM$1)+1)</f>
        <v>1.1422911600000001</v>
      </c>
      <c r="AN877" s="9">
        <f t="shared" ca="1" si="377"/>
        <v>142.29115999999999</v>
      </c>
      <c r="AO877" s="7">
        <f t="shared" si="377"/>
        <v>0</v>
      </c>
      <c r="AP877" s="11">
        <f t="shared" si="377"/>
        <v>0</v>
      </c>
      <c r="AQ877" s="9">
        <f t="shared" si="377"/>
        <v>0</v>
      </c>
      <c r="AR877" s="8" t="str">
        <f t="shared" si="377"/>
        <v>J=</v>
      </c>
      <c r="AS877" s="65">
        <f t="shared" si="377"/>
        <v>44676</v>
      </c>
      <c r="AT877" s="12"/>
      <c r="AU877" s="12"/>
      <c r="AV877" s="22"/>
      <c r="AW877" s="12"/>
      <c r="AX877" s="12"/>
      <c r="AY877" s="12"/>
      <c r="AZ877" s="12"/>
      <c r="BA877" s="12"/>
      <c r="BB877" s="12"/>
      <c r="BC877" s="12"/>
      <c r="BD877" s="12"/>
      <c r="BE877" s="12"/>
      <c r="BF877" s="12"/>
      <c r="BG877" s="12"/>
      <c r="BH877" s="12"/>
      <c r="BI877" s="12"/>
      <c r="BJ877" s="12"/>
      <c r="BK877" s="12"/>
      <c r="BL877" s="12"/>
      <c r="BM877" s="12"/>
      <c r="BN877" s="12"/>
      <c r="BO877" s="12"/>
      <c r="BP877" s="12"/>
      <c r="BQ877" s="12"/>
      <c r="BR877" s="12"/>
      <c r="BS877" s="12"/>
      <c r="BT877" s="12"/>
      <c r="BU877" s="12"/>
      <c r="BV877" s="12"/>
      <c r="BW877" s="12"/>
      <c r="BX877" s="12"/>
      <c r="BY877" s="12"/>
      <c r="BZ877" s="12"/>
      <c r="CA877" s="12"/>
      <c r="CB877" s="12"/>
      <c r="CC877" s="12"/>
      <c r="CD877" s="12"/>
      <c r="CE877" s="12"/>
      <c r="CF877" s="12"/>
      <c r="CG877" s="12"/>
      <c r="CH877" s="12"/>
      <c r="CI877" s="12"/>
      <c r="CJ877" s="12"/>
      <c r="CK877" s="12"/>
      <c r="CL877" s="12"/>
      <c r="CM877" s="12"/>
      <c r="CN877" s="12"/>
      <c r="CO877" s="12"/>
      <c r="CP877" s="12"/>
      <c r="CQ877" s="12"/>
      <c r="CR877" s="12"/>
      <c r="CS877" s="12"/>
      <c r="CT877" s="12"/>
      <c r="CU877" s="12"/>
      <c r="CV877" s="12"/>
      <c r="CW877" s="12"/>
      <c r="CX877" s="12"/>
      <c r="CY877" s="12"/>
      <c r="CZ877" s="12"/>
      <c r="DA877" s="12"/>
      <c r="DB877" s="12"/>
      <c r="DC877" s="12"/>
      <c r="DD877" s="12"/>
      <c r="DE877" s="12"/>
      <c r="DF877" s="12"/>
      <c r="DG877" s="12"/>
      <c r="DH877" s="12"/>
      <c r="DI877" s="12"/>
      <c r="DJ877" s="12"/>
      <c r="DK877" s="12"/>
      <c r="DL877" s="12"/>
      <c r="DM877" s="12"/>
      <c r="DN877" s="12"/>
      <c r="DO877" s="12"/>
      <c r="DP877" s="12"/>
      <c r="DQ877" s="12"/>
      <c r="DR877" s="12"/>
      <c r="DS877" s="12"/>
      <c r="DT877" s="12"/>
      <c r="DU877" s="12"/>
      <c r="DV877" s="12"/>
      <c r="DW877" s="12"/>
      <c r="DX877" s="12"/>
      <c r="DY877" s="12"/>
      <c r="DZ877" s="12"/>
      <c r="EA877" s="12"/>
      <c r="EB877" s="12"/>
      <c r="EC877" s="12"/>
      <c r="ED877" s="12"/>
      <c r="EE877" s="12"/>
      <c r="EF877" s="12"/>
      <c r="EG877" s="12"/>
      <c r="EH877" s="12"/>
      <c r="EI877" s="12"/>
      <c r="EJ877" s="12"/>
      <c r="EK877" s="12"/>
      <c r="EL877" s="12"/>
      <c r="EM877" s="12"/>
      <c r="EN877" s="12"/>
      <c r="EO877" s="12"/>
      <c r="EP877" s="12"/>
      <c r="EQ877" s="12"/>
      <c r="ER877" s="12"/>
      <c r="ES877" s="12"/>
      <c r="ET877" s="12"/>
      <c r="EU877" s="12"/>
      <c r="EV877" s="12"/>
      <c r="EW877" s="12"/>
      <c r="EX877" s="12"/>
      <c r="EY877" s="12"/>
      <c r="EZ877" s="12"/>
      <c r="FA877" s="12"/>
      <c r="FB877" s="12"/>
      <c r="FC877" s="12"/>
      <c r="FD877" s="12"/>
      <c r="FE877" s="12"/>
      <c r="FF877" s="12"/>
      <c r="FG877" s="12"/>
      <c r="FH877" s="12"/>
      <c r="FI877" s="12"/>
      <c r="FJ877" s="12"/>
      <c r="FK877" s="12"/>
      <c r="FL877" s="12"/>
      <c r="FM877" s="12"/>
      <c r="FN877" s="12"/>
      <c r="FO877" s="12"/>
      <c r="FP877" s="12"/>
      <c r="FQ877" s="12"/>
      <c r="FR877" s="12"/>
      <c r="FS877" s="12"/>
      <c r="FT877" s="12"/>
      <c r="FU877" s="12"/>
      <c r="FV877" s="12"/>
      <c r="FW877" s="12"/>
      <c r="FX877" s="12"/>
      <c r="FY877" s="12"/>
      <c r="FZ877" s="12"/>
      <c r="GA877" s="12"/>
      <c r="GB877" s="12"/>
      <c r="GC877" s="12"/>
      <c r="GD877" s="12"/>
      <c r="GE877" s="12"/>
      <c r="GF877" s="12"/>
      <c r="GG877" s="12"/>
      <c r="GH877" s="12"/>
      <c r="GI877" s="12"/>
      <c r="GJ877" s="12"/>
      <c r="GK877" s="12"/>
      <c r="GL877" s="12"/>
      <c r="GM877" s="12"/>
      <c r="GN877" s="12"/>
      <c r="GO877" s="12"/>
      <c r="GP877" s="12"/>
      <c r="GQ877" s="12"/>
      <c r="GR877" s="12"/>
    </row>
    <row r="878" spans="1:200" x14ac:dyDescent="0.2">
      <c r="A878" s="79">
        <f t="shared" si="363"/>
        <v>43950</v>
      </c>
      <c r="B878" s="80">
        <f t="shared" ca="1" si="369"/>
        <v>1172.06035</v>
      </c>
      <c r="C878" s="81">
        <f t="shared" si="364"/>
        <v>1000</v>
      </c>
      <c r="D878" s="82">
        <f ca="1">IF(A878&lt;$B$1,VLOOKUP(A878,[1]DI!$A$4:$B$15000,2,FALSE),0)</f>
        <v>3.6500000000000005E-2</v>
      </c>
      <c r="E878" s="81">
        <f t="shared" ca="1" si="370"/>
        <v>1.4227E-4</v>
      </c>
      <c r="F878" s="83">
        <f t="shared" si="358"/>
        <v>1.1679999999999999</v>
      </c>
      <c r="G878" s="84">
        <f t="shared" ca="1" si="359"/>
        <v>1.0001661713600001</v>
      </c>
      <c r="H878" s="81">
        <f ca="1">TRUNC(PRODUCT(G$10:G877),15)</f>
        <v>1.17206035262553</v>
      </c>
      <c r="I878" s="81">
        <f t="shared" si="365"/>
        <v>1</v>
      </c>
      <c r="J878" s="81">
        <f t="shared" ca="1" si="360"/>
        <v>1.17206035</v>
      </c>
      <c r="K878" s="81">
        <f t="shared" ca="1" si="361"/>
        <v>172.06035</v>
      </c>
      <c r="L878" s="85">
        <f>IF(VLOOKUP(A878,$U$12:$AD$125,8)=VLOOKUP(A877,$U$12:$AD$125,8),0,VLOOKUP(A878,U$12:$AD$125,8))</f>
        <v>0</v>
      </c>
      <c r="M878" s="86">
        <f>IF(L878&gt;0,VLOOKUP(L878,T$12:$AC$125,7),0)</f>
        <v>0</v>
      </c>
      <c r="N878" s="81">
        <f t="shared" si="366"/>
        <v>0</v>
      </c>
      <c r="O878" s="81">
        <f t="shared" ca="1" si="362"/>
        <v>172.06035</v>
      </c>
      <c r="P878" s="87" t="str">
        <f t="shared" si="367"/>
        <v>J=</v>
      </c>
      <c r="Q878" s="88">
        <f t="shared" si="368"/>
        <v>44676</v>
      </c>
      <c r="R878" s="7"/>
      <c r="S878" s="7"/>
      <c r="T878" s="7"/>
      <c r="U878" s="7"/>
      <c r="V878" s="7"/>
      <c r="W878" s="7"/>
      <c r="X878" s="7"/>
      <c r="Y878" s="7"/>
      <c r="Z878" s="7"/>
      <c r="AA878" s="7"/>
      <c r="AB878" s="7"/>
      <c r="AC878" s="7"/>
      <c r="AD878" s="7"/>
      <c r="AE878" s="7"/>
      <c r="AF878" s="65">
        <f t="shared" si="375"/>
        <v>43759</v>
      </c>
      <c r="AG878" s="9">
        <f t="shared" ca="1" si="376"/>
        <v>1142.29116</v>
      </c>
      <c r="AH878" s="9">
        <f t="shared" si="376"/>
        <v>1000</v>
      </c>
      <c r="AI878" s="4">
        <f t="shared" ca="1" si="376"/>
        <v>5.3999999999999999E-2</v>
      </c>
      <c r="AJ878" s="10">
        <f t="shared" ca="1" si="376"/>
        <v>2.0871999999999999E-4</v>
      </c>
      <c r="AK878" s="4">
        <f t="shared" si="376"/>
        <v>1.1679999999999999</v>
      </c>
      <c r="AL878" s="65">
        <f t="shared" si="373"/>
        <v>43759</v>
      </c>
      <c r="AM878" s="10">
        <f t="shared" ca="1" si="377"/>
        <v>1.1422911600000001</v>
      </c>
      <c r="AN878" s="9">
        <f t="shared" ca="1" si="377"/>
        <v>142.29115999999999</v>
      </c>
      <c r="AO878" s="7">
        <f t="shared" si="377"/>
        <v>0</v>
      </c>
      <c r="AP878" s="11">
        <f t="shared" si="377"/>
        <v>0</v>
      </c>
      <c r="AQ878" s="9">
        <f t="shared" si="377"/>
        <v>0</v>
      </c>
      <c r="AR878" s="8" t="str">
        <f t="shared" si="377"/>
        <v>J=</v>
      </c>
      <c r="AS878" s="65">
        <f t="shared" si="377"/>
        <v>44676</v>
      </c>
      <c r="AT878" s="12"/>
      <c r="AU878" s="12"/>
      <c r="AV878" s="22"/>
      <c r="AW878" s="12"/>
      <c r="AX878" s="12"/>
      <c r="AY878" s="12"/>
      <c r="AZ878" s="12"/>
      <c r="BA878" s="12"/>
      <c r="BB878" s="12"/>
      <c r="BC878" s="12"/>
      <c r="BD878" s="12"/>
      <c r="BE878" s="12"/>
      <c r="BF878" s="12"/>
      <c r="BG878" s="12"/>
      <c r="BH878" s="12"/>
      <c r="BI878" s="12"/>
      <c r="BJ878" s="12"/>
      <c r="BK878" s="12"/>
      <c r="BL878" s="12"/>
      <c r="BM878" s="12"/>
      <c r="BN878" s="12"/>
      <c r="BO878" s="12"/>
      <c r="BP878" s="12"/>
      <c r="BQ878" s="12"/>
      <c r="BR878" s="12"/>
      <c r="BS878" s="12"/>
      <c r="BT878" s="12"/>
      <c r="BU878" s="12"/>
      <c r="BV878" s="12"/>
      <c r="BW878" s="12"/>
      <c r="BX878" s="12"/>
      <c r="BY878" s="12"/>
      <c r="BZ878" s="12"/>
      <c r="CA878" s="12"/>
      <c r="CB878" s="12"/>
      <c r="CC878" s="12"/>
      <c r="CD878" s="12"/>
      <c r="CE878" s="12"/>
      <c r="CF878" s="12"/>
      <c r="CG878" s="12"/>
      <c r="CH878" s="12"/>
      <c r="CI878" s="12"/>
      <c r="CJ878" s="12"/>
      <c r="CK878" s="12"/>
      <c r="CL878" s="12"/>
      <c r="CM878" s="12"/>
      <c r="CN878" s="12"/>
      <c r="CO878" s="12"/>
      <c r="CP878" s="12"/>
      <c r="CQ878" s="12"/>
      <c r="CR878" s="12"/>
      <c r="CS878" s="12"/>
      <c r="CT878" s="12"/>
      <c r="CU878" s="12"/>
      <c r="CV878" s="12"/>
      <c r="CW878" s="12"/>
      <c r="CX878" s="12"/>
      <c r="CY878" s="12"/>
      <c r="CZ878" s="12"/>
      <c r="DA878" s="12"/>
      <c r="DB878" s="12"/>
      <c r="DC878" s="12"/>
      <c r="DD878" s="12"/>
      <c r="DE878" s="12"/>
      <c r="DF878" s="12"/>
      <c r="DG878" s="12"/>
      <c r="DH878" s="12"/>
      <c r="DI878" s="12"/>
      <c r="DJ878" s="12"/>
      <c r="DK878" s="12"/>
      <c r="DL878" s="12"/>
      <c r="DM878" s="12"/>
      <c r="DN878" s="12"/>
      <c r="DO878" s="12"/>
      <c r="DP878" s="12"/>
      <c r="DQ878" s="12"/>
      <c r="DR878" s="12"/>
      <c r="DS878" s="12"/>
      <c r="DT878" s="12"/>
      <c r="DU878" s="12"/>
      <c r="DV878" s="12"/>
      <c r="DW878" s="12"/>
      <c r="DX878" s="12"/>
      <c r="DY878" s="12"/>
      <c r="DZ878" s="12"/>
      <c r="EA878" s="12"/>
      <c r="EB878" s="12"/>
      <c r="EC878" s="12"/>
      <c r="ED878" s="12"/>
      <c r="EE878" s="12"/>
      <c r="EF878" s="12"/>
      <c r="EG878" s="12"/>
      <c r="EH878" s="12"/>
      <c r="EI878" s="12"/>
      <c r="EJ878" s="12"/>
      <c r="EK878" s="12"/>
      <c r="EL878" s="12"/>
      <c r="EM878" s="12"/>
      <c r="EN878" s="12"/>
      <c r="EO878" s="12"/>
      <c r="EP878" s="12"/>
      <c r="EQ878" s="12"/>
      <c r="ER878" s="12"/>
      <c r="ES878" s="12"/>
      <c r="ET878" s="12"/>
      <c r="EU878" s="12"/>
      <c r="EV878" s="12"/>
      <c r="EW878" s="12"/>
      <c r="EX878" s="12"/>
      <c r="EY878" s="12"/>
      <c r="EZ878" s="12"/>
      <c r="FA878" s="12"/>
      <c r="FB878" s="12"/>
      <c r="FC878" s="12"/>
      <c r="FD878" s="12"/>
      <c r="FE878" s="12"/>
      <c r="FF878" s="12"/>
      <c r="FG878" s="12"/>
      <c r="FH878" s="12"/>
      <c r="FI878" s="12"/>
      <c r="FJ878" s="12"/>
      <c r="FK878" s="12"/>
      <c r="FL878" s="12"/>
      <c r="FM878" s="12"/>
      <c r="FN878" s="12"/>
      <c r="FO878" s="12"/>
      <c r="FP878" s="12"/>
      <c r="FQ878" s="12"/>
      <c r="FR878" s="12"/>
      <c r="FS878" s="12"/>
      <c r="FT878" s="12"/>
      <c r="FU878" s="12"/>
      <c r="FV878" s="12"/>
      <c r="FW878" s="12"/>
      <c r="FX878" s="12"/>
      <c r="FY878" s="12"/>
      <c r="FZ878" s="12"/>
      <c r="GA878" s="12"/>
      <c r="GB878" s="12"/>
      <c r="GC878" s="12"/>
      <c r="GD878" s="12"/>
      <c r="GE878" s="12"/>
      <c r="GF878" s="12"/>
      <c r="GG878" s="12"/>
      <c r="GH878" s="12"/>
      <c r="GI878" s="12"/>
      <c r="GJ878" s="12"/>
      <c r="GK878" s="12"/>
      <c r="GL878" s="12"/>
      <c r="GM878" s="12"/>
      <c r="GN878" s="12"/>
      <c r="GO878" s="12"/>
      <c r="GP878" s="12"/>
      <c r="GQ878" s="12"/>
      <c r="GR878" s="12"/>
    </row>
    <row r="879" spans="1:200" x14ac:dyDescent="0.2">
      <c r="A879" s="79">
        <f t="shared" si="363"/>
        <v>43951</v>
      </c>
      <c r="B879" s="80">
        <f t="shared" ca="1" si="369"/>
        <v>1172.25512</v>
      </c>
      <c r="C879" s="81">
        <f t="shared" si="364"/>
        <v>1000</v>
      </c>
      <c r="D879" s="82">
        <f ca="1">IF(A879&lt;$B$1,VLOOKUP(A879,[1]DI!$A$4:$B$15000,2,FALSE),0)</f>
        <v>3.6500000000000005E-2</v>
      </c>
      <c r="E879" s="81">
        <f t="shared" ca="1" si="370"/>
        <v>1.4227E-4</v>
      </c>
      <c r="F879" s="83">
        <f t="shared" si="358"/>
        <v>1.1679999999999999</v>
      </c>
      <c r="G879" s="84">
        <f t="shared" ca="1" si="359"/>
        <v>1.0001661713600001</v>
      </c>
      <c r="H879" s="81">
        <f ca="1">TRUNC(PRODUCT(G$10:G878),15)</f>
        <v>1.1722551154883301</v>
      </c>
      <c r="I879" s="81">
        <f t="shared" si="365"/>
        <v>1</v>
      </c>
      <c r="J879" s="81">
        <f t="shared" ca="1" si="360"/>
        <v>1.17225512</v>
      </c>
      <c r="K879" s="81">
        <f t="shared" ca="1" si="361"/>
        <v>172.25512000000001</v>
      </c>
      <c r="L879" s="85">
        <f>IF(VLOOKUP(A879,$U$12:$AD$125,8)=VLOOKUP(A878,$U$12:$AD$125,8),0,VLOOKUP(A879,U$12:$AD$125,8))</f>
        <v>0</v>
      </c>
      <c r="M879" s="86">
        <f>IF(L879&gt;0,VLOOKUP(L879,T$12:$AC$125,7),0)</f>
        <v>0</v>
      </c>
      <c r="N879" s="81">
        <f t="shared" si="366"/>
        <v>0</v>
      </c>
      <c r="O879" s="81">
        <f t="shared" ca="1" si="362"/>
        <v>172.25512000000001</v>
      </c>
      <c r="P879" s="87" t="str">
        <f t="shared" si="367"/>
        <v>J=</v>
      </c>
      <c r="Q879" s="88">
        <f t="shared" si="368"/>
        <v>44676</v>
      </c>
      <c r="R879" s="7"/>
      <c r="S879" s="7"/>
      <c r="T879" s="7"/>
      <c r="U879" s="7"/>
      <c r="V879" s="7"/>
      <c r="W879" s="7"/>
      <c r="X879" s="7"/>
      <c r="Y879" s="7"/>
      <c r="Z879" s="7"/>
      <c r="AA879" s="7"/>
      <c r="AB879" s="7"/>
      <c r="AC879" s="7"/>
      <c r="AD879" s="7"/>
      <c r="AE879" s="7"/>
      <c r="AF879" s="65">
        <f t="shared" si="375"/>
        <v>43760</v>
      </c>
      <c r="AG879" s="9">
        <f t="shared" ca="1" si="376"/>
        <v>1142.56963</v>
      </c>
      <c r="AH879" s="9">
        <f t="shared" si="376"/>
        <v>1000</v>
      </c>
      <c r="AI879" s="4">
        <f t="shared" ca="1" si="376"/>
        <v>5.3999999999999999E-2</v>
      </c>
      <c r="AJ879" s="10">
        <f t="shared" ca="1" si="376"/>
        <v>2.0871999999999999E-4</v>
      </c>
      <c r="AK879" s="4">
        <f t="shared" si="376"/>
        <v>1.1679999999999999</v>
      </c>
      <c r="AL879" s="65">
        <f t="shared" si="373"/>
        <v>43760</v>
      </c>
      <c r="AM879" s="10">
        <f t="shared" ca="1" si="377"/>
        <v>1.1425696299999999</v>
      </c>
      <c r="AN879" s="9">
        <f t="shared" ca="1" si="377"/>
        <v>142.56962999999999</v>
      </c>
      <c r="AO879" s="7">
        <f t="shared" si="377"/>
        <v>0</v>
      </c>
      <c r="AP879" s="11">
        <f t="shared" si="377"/>
        <v>0</v>
      </c>
      <c r="AQ879" s="9">
        <f t="shared" si="377"/>
        <v>0</v>
      </c>
      <c r="AR879" s="8" t="str">
        <f t="shared" si="377"/>
        <v>J=</v>
      </c>
      <c r="AS879" s="65">
        <f t="shared" si="377"/>
        <v>44676</v>
      </c>
      <c r="AT879" s="12"/>
      <c r="AU879" s="12"/>
      <c r="AV879" s="22"/>
      <c r="AW879" s="12"/>
      <c r="AX879" s="12"/>
      <c r="AY879" s="12"/>
      <c r="AZ879" s="12"/>
      <c r="BA879" s="12"/>
      <c r="BB879" s="12"/>
      <c r="BC879" s="12"/>
      <c r="BD879" s="12"/>
      <c r="BE879" s="12"/>
      <c r="BF879" s="12"/>
      <c r="BG879" s="12"/>
      <c r="BH879" s="12"/>
      <c r="BI879" s="12"/>
      <c r="BJ879" s="12"/>
      <c r="BK879" s="12"/>
      <c r="BL879" s="12"/>
      <c r="BM879" s="12"/>
      <c r="BN879" s="12"/>
      <c r="BO879" s="12"/>
      <c r="BP879" s="12"/>
      <c r="BQ879" s="12"/>
      <c r="BR879" s="12"/>
      <c r="BS879" s="12"/>
      <c r="BT879" s="12"/>
      <c r="BU879" s="12"/>
      <c r="BV879" s="12"/>
      <c r="BW879" s="12"/>
      <c r="BX879" s="12"/>
      <c r="BY879" s="12"/>
      <c r="BZ879" s="12"/>
      <c r="CA879" s="12"/>
      <c r="CB879" s="12"/>
      <c r="CC879" s="12"/>
      <c r="CD879" s="12"/>
      <c r="CE879" s="12"/>
      <c r="CF879" s="12"/>
      <c r="CG879" s="12"/>
      <c r="CH879" s="12"/>
      <c r="CI879" s="12"/>
      <c r="CJ879" s="12"/>
      <c r="CK879" s="12"/>
      <c r="CL879" s="12"/>
      <c r="CM879" s="12"/>
      <c r="CN879" s="12"/>
      <c r="CO879" s="12"/>
      <c r="CP879" s="12"/>
      <c r="CQ879" s="12"/>
      <c r="CR879" s="12"/>
      <c r="CS879" s="12"/>
      <c r="CT879" s="12"/>
      <c r="CU879" s="12"/>
      <c r="CV879" s="12"/>
      <c r="CW879" s="12"/>
      <c r="CX879" s="12"/>
      <c r="CY879" s="12"/>
      <c r="CZ879" s="12"/>
      <c r="DA879" s="12"/>
      <c r="DB879" s="12"/>
      <c r="DC879" s="12"/>
      <c r="DD879" s="12"/>
      <c r="DE879" s="12"/>
      <c r="DF879" s="12"/>
      <c r="DG879" s="12"/>
      <c r="DH879" s="12"/>
      <c r="DI879" s="12"/>
      <c r="DJ879" s="12"/>
      <c r="DK879" s="12"/>
      <c r="DL879" s="12"/>
      <c r="DM879" s="12"/>
      <c r="DN879" s="12"/>
      <c r="DO879" s="12"/>
      <c r="DP879" s="12"/>
      <c r="DQ879" s="12"/>
      <c r="DR879" s="12"/>
      <c r="DS879" s="12"/>
      <c r="DT879" s="12"/>
      <c r="DU879" s="12"/>
      <c r="DV879" s="12"/>
      <c r="DW879" s="12"/>
      <c r="DX879" s="12"/>
      <c r="DY879" s="12"/>
      <c r="DZ879" s="12"/>
      <c r="EA879" s="12"/>
      <c r="EB879" s="12"/>
      <c r="EC879" s="12"/>
      <c r="ED879" s="12"/>
      <c r="EE879" s="12"/>
      <c r="EF879" s="12"/>
      <c r="EG879" s="12"/>
      <c r="EH879" s="12"/>
      <c r="EI879" s="12"/>
      <c r="EJ879" s="12"/>
      <c r="EK879" s="12"/>
      <c r="EL879" s="12"/>
      <c r="EM879" s="12"/>
      <c r="EN879" s="12"/>
      <c r="EO879" s="12"/>
      <c r="EP879" s="12"/>
      <c r="EQ879" s="12"/>
      <c r="ER879" s="12"/>
      <c r="ES879" s="12"/>
      <c r="ET879" s="12"/>
      <c r="EU879" s="12"/>
      <c r="EV879" s="12"/>
      <c r="EW879" s="12"/>
      <c r="EX879" s="12"/>
      <c r="EY879" s="12"/>
      <c r="EZ879" s="12"/>
      <c r="FA879" s="12"/>
      <c r="FB879" s="12"/>
      <c r="FC879" s="12"/>
      <c r="FD879" s="12"/>
      <c r="FE879" s="12"/>
      <c r="FF879" s="12"/>
      <c r="FG879" s="12"/>
      <c r="FH879" s="12"/>
      <c r="FI879" s="12"/>
      <c r="FJ879" s="12"/>
      <c r="FK879" s="12"/>
      <c r="FL879" s="12"/>
      <c r="FM879" s="12"/>
      <c r="FN879" s="12"/>
      <c r="FO879" s="12"/>
      <c r="FP879" s="12"/>
      <c r="FQ879" s="12"/>
      <c r="FR879" s="12"/>
      <c r="FS879" s="12"/>
      <c r="FT879" s="12"/>
      <c r="FU879" s="12"/>
      <c r="FV879" s="12"/>
      <c r="FW879" s="12"/>
      <c r="FX879" s="12"/>
      <c r="FY879" s="12"/>
      <c r="FZ879" s="12"/>
      <c r="GA879" s="12"/>
      <c r="GB879" s="12"/>
      <c r="GC879" s="12"/>
      <c r="GD879" s="12"/>
      <c r="GE879" s="12"/>
      <c r="GF879" s="12"/>
      <c r="GG879" s="12"/>
      <c r="GH879" s="12"/>
      <c r="GI879" s="12"/>
      <c r="GJ879" s="12"/>
      <c r="GK879" s="12"/>
      <c r="GL879" s="12"/>
      <c r="GM879" s="12"/>
      <c r="GN879" s="12"/>
      <c r="GO879" s="12"/>
      <c r="GP879" s="12"/>
      <c r="GQ879" s="12"/>
      <c r="GR879" s="12"/>
    </row>
    <row r="880" spans="1:200" x14ac:dyDescent="0.2">
      <c r="A880" s="79">
        <f t="shared" si="363"/>
        <v>43952</v>
      </c>
      <c r="B880" s="80">
        <f t="shared" ca="1" si="369"/>
        <v>1172.44991</v>
      </c>
      <c r="C880" s="81">
        <f t="shared" si="364"/>
        <v>1000</v>
      </c>
      <c r="D880" s="82">
        <f ca="1">IF(A880&lt;$B$1,VLOOKUP(A880,[1]DI!$A$4:$B$15000,2,FALSE),0)</f>
        <v>0</v>
      </c>
      <c r="E880" s="81">
        <f t="shared" ca="1" si="370"/>
        <v>0</v>
      </c>
      <c r="F880" s="83">
        <f t="shared" si="358"/>
        <v>1.1679999999999999</v>
      </c>
      <c r="G880" s="84">
        <f t="shared" ca="1" si="359"/>
        <v>1</v>
      </c>
      <c r="H880" s="81">
        <f ca="1">TRUNC(PRODUCT(G$10:G879),15)</f>
        <v>1.17244991071514</v>
      </c>
      <c r="I880" s="81">
        <f t="shared" si="365"/>
        <v>1</v>
      </c>
      <c r="J880" s="81">
        <f t="shared" ca="1" si="360"/>
        <v>1.1724499100000001</v>
      </c>
      <c r="K880" s="81">
        <f t="shared" ca="1" si="361"/>
        <v>172.44990999999999</v>
      </c>
      <c r="L880" s="85">
        <f>IF(VLOOKUP(A880,$U$12:$AD$125,8)=VLOOKUP(A879,$U$12:$AD$125,8),0,VLOOKUP(A880,U$12:$AD$125,8))</f>
        <v>0</v>
      </c>
      <c r="M880" s="86">
        <f>IF(L880&gt;0,VLOOKUP(L880,T$12:$AC$125,7),0)</f>
        <v>0</v>
      </c>
      <c r="N880" s="81">
        <f t="shared" si="366"/>
        <v>0</v>
      </c>
      <c r="O880" s="81">
        <f t="shared" ca="1" si="362"/>
        <v>172.44990999999999</v>
      </c>
      <c r="P880" s="87" t="str">
        <f t="shared" si="367"/>
        <v>J=</v>
      </c>
      <c r="Q880" s="88">
        <f t="shared" si="368"/>
        <v>44676</v>
      </c>
      <c r="R880" s="7"/>
      <c r="S880" s="7"/>
      <c r="T880" s="7"/>
      <c r="U880" s="7"/>
      <c r="V880" s="7"/>
      <c r="W880" s="7"/>
      <c r="X880" s="7"/>
      <c r="Y880" s="7"/>
      <c r="Z880" s="7"/>
      <c r="AA880" s="7"/>
      <c r="AB880" s="7"/>
      <c r="AC880" s="7"/>
      <c r="AD880" s="7"/>
      <c r="AE880" s="7"/>
      <c r="AF880" s="65">
        <f t="shared" si="375"/>
        <v>43761</v>
      </c>
      <c r="AG880" s="9">
        <f t="shared" ca="1" si="376"/>
        <v>1142.84817</v>
      </c>
      <c r="AH880" s="9">
        <f t="shared" si="376"/>
        <v>1000</v>
      </c>
      <c r="AI880" s="4">
        <f t="shared" ca="1" si="376"/>
        <v>5.3999999999999999E-2</v>
      </c>
      <c r="AJ880" s="10">
        <f t="shared" ca="1" si="376"/>
        <v>2.0871999999999999E-4</v>
      </c>
      <c r="AK880" s="4">
        <f t="shared" si="376"/>
        <v>1.1679999999999999</v>
      </c>
      <c r="AL880" s="65">
        <f t="shared" si="373"/>
        <v>43761</v>
      </c>
      <c r="AM880" s="10">
        <f t="shared" ca="1" si="377"/>
        <v>1.1428481699999999</v>
      </c>
      <c r="AN880" s="9">
        <f t="shared" ca="1" si="377"/>
        <v>142.84817000000001</v>
      </c>
      <c r="AO880" s="7">
        <f t="shared" si="377"/>
        <v>0</v>
      </c>
      <c r="AP880" s="11">
        <f t="shared" si="377"/>
        <v>0</v>
      </c>
      <c r="AQ880" s="9">
        <f t="shared" si="377"/>
        <v>0</v>
      </c>
      <c r="AR880" s="8" t="str">
        <f t="shared" si="377"/>
        <v>J=</v>
      </c>
      <c r="AS880" s="65">
        <f t="shared" si="377"/>
        <v>44676</v>
      </c>
      <c r="AT880" s="12"/>
      <c r="AU880" s="12"/>
      <c r="AV880" s="22"/>
      <c r="AW880" s="12"/>
      <c r="AX880" s="12"/>
      <c r="AY880" s="12"/>
      <c r="AZ880" s="12"/>
      <c r="BA880" s="12"/>
      <c r="BB880" s="12"/>
      <c r="BC880" s="12"/>
      <c r="BD880" s="12"/>
      <c r="BE880" s="12"/>
      <c r="BF880" s="12"/>
      <c r="BG880" s="12"/>
      <c r="BH880" s="12"/>
      <c r="BI880" s="12"/>
      <c r="BJ880" s="12"/>
      <c r="BK880" s="12"/>
      <c r="BL880" s="12"/>
      <c r="BM880" s="12"/>
      <c r="BN880" s="12"/>
      <c r="BO880" s="12"/>
      <c r="BP880" s="12"/>
      <c r="BQ880" s="12"/>
      <c r="BR880" s="12"/>
      <c r="BS880" s="12"/>
      <c r="BT880" s="12"/>
      <c r="BU880" s="12"/>
      <c r="BV880" s="12"/>
      <c r="BW880" s="12"/>
      <c r="BX880" s="12"/>
      <c r="BY880" s="12"/>
      <c r="BZ880" s="12"/>
      <c r="CA880" s="12"/>
      <c r="CB880" s="12"/>
      <c r="CC880" s="12"/>
      <c r="CD880" s="12"/>
      <c r="CE880" s="12"/>
      <c r="CF880" s="12"/>
      <c r="CG880" s="12"/>
      <c r="CH880" s="12"/>
      <c r="CI880" s="12"/>
      <c r="CJ880" s="12"/>
      <c r="CK880" s="12"/>
      <c r="CL880" s="12"/>
      <c r="CM880" s="12"/>
      <c r="CN880" s="12"/>
      <c r="CO880" s="12"/>
      <c r="CP880" s="12"/>
      <c r="CQ880" s="12"/>
      <c r="CR880" s="12"/>
      <c r="CS880" s="12"/>
      <c r="CT880" s="12"/>
      <c r="CU880" s="12"/>
      <c r="CV880" s="12"/>
      <c r="CW880" s="12"/>
      <c r="CX880" s="12"/>
      <c r="CY880" s="12"/>
      <c r="CZ880" s="12"/>
      <c r="DA880" s="12"/>
      <c r="DB880" s="12"/>
      <c r="DC880" s="12"/>
      <c r="DD880" s="12"/>
      <c r="DE880" s="12"/>
      <c r="DF880" s="12"/>
      <c r="DG880" s="12"/>
      <c r="DH880" s="12"/>
      <c r="DI880" s="12"/>
      <c r="DJ880" s="12"/>
      <c r="DK880" s="12"/>
      <c r="DL880" s="12"/>
      <c r="DM880" s="12"/>
      <c r="DN880" s="12"/>
      <c r="DO880" s="12"/>
      <c r="DP880" s="12"/>
      <c r="DQ880" s="12"/>
      <c r="DR880" s="12"/>
      <c r="DS880" s="12"/>
      <c r="DT880" s="12"/>
      <c r="DU880" s="12"/>
      <c r="DV880" s="12"/>
      <c r="DW880" s="12"/>
      <c r="DX880" s="12"/>
      <c r="DY880" s="12"/>
      <c r="DZ880" s="12"/>
      <c r="EA880" s="12"/>
      <c r="EB880" s="12"/>
      <c r="EC880" s="12"/>
      <c r="ED880" s="12"/>
      <c r="EE880" s="12"/>
      <c r="EF880" s="12"/>
      <c r="EG880" s="12"/>
      <c r="EH880" s="12"/>
      <c r="EI880" s="12"/>
      <c r="EJ880" s="12"/>
      <c r="EK880" s="12"/>
      <c r="EL880" s="12"/>
      <c r="EM880" s="12"/>
      <c r="EN880" s="12"/>
      <c r="EO880" s="12"/>
      <c r="EP880" s="12"/>
      <c r="EQ880" s="12"/>
      <c r="ER880" s="12"/>
      <c r="ES880" s="12"/>
      <c r="ET880" s="12"/>
      <c r="EU880" s="12"/>
      <c r="EV880" s="12"/>
      <c r="EW880" s="12"/>
      <c r="EX880" s="12"/>
      <c r="EY880" s="12"/>
      <c r="EZ880" s="12"/>
      <c r="FA880" s="12"/>
      <c r="FB880" s="12"/>
      <c r="FC880" s="12"/>
      <c r="FD880" s="12"/>
      <c r="FE880" s="12"/>
      <c r="FF880" s="12"/>
      <c r="FG880" s="12"/>
      <c r="FH880" s="12"/>
      <c r="FI880" s="12"/>
      <c r="FJ880" s="12"/>
      <c r="FK880" s="12"/>
      <c r="FL880" s="12"/>
      <c r="FM880" s="12"/>
      <c r="FN880" s="12"/>
      <c r="FO880" s="12"/>
      <c r="FP880" s="12"/>
      <c r="FQ880" s="12"/>
      <c r="FR880" s="12"/>
      <c r="FS880" s="12"/>
      <c r="FT880" s="12"/>
      <c r="FU880" s="12"/>
      <c r="FV880" s="12"/>
      <c r="FW880" s="12"/>
      <c r="FX880" s="12"/>
      <c r="FY880" s="12"/>
      <c r="FZ880" s="12"/>
      <c r="GA880" s="12"/>
      <c r="GB880" s="12"/>
      <c r="GC880" s="12"/>
      <c r="GD880" s="12"/>
      <c r="GE880" s="12"/>
      <c r="GF880" s="12"/>
      <c r="GG880" s="12"/>
      <c r="GH880" s="12"/>
      <c r="GI880" s="12"/>
      <c r="GJ880" s="12"/>
      <c r="GK880" s="12"/>
      <c r="GL880" s="12"/>
      <c r="GM880" s="12"/>
      <c r="GN880" s="12"/>
      <c r="GO880" s="12"/>
      <c r="GP880" s="12"/>
      <c r="GQ880" s="12"/>
      <c r="GR880" s="12"/>
    </row>
    <row r="881" spans="1:203" x14ac:dyDescent="0.2">
      <c r="A881" s="79">
        <f t="shared" si="363"/>
        <v>43953</v>
      </c>
      <c r="B881" s="80">
        <f t="shared" ca="1" si="369"/>
        <v>1172.44991</v>
      </c>
      <c r="C881" s="81">
        <f t="shared" si="364"/>
        <v>1000</v>
      </c>
      <c r="D881" s="82">
        <f ca="1">IF(A881&lt;$B$1,VLOOKUP(A881,[1]DI!$A$4:$B$15000,2,FALSE),0)</f>
        <v>0</v>
      </c>
      <c r="E881" s="81">
        <f t="shared" ca="1" si="370"/>
        <v>0</v>
      </c>
      <c r="F881" s="83">
        <f t="shared" si="358"/>
        <v>1.1679999999999999</v>
      </c>
      <c r="G881" s="84">
        <f t="shared" ca="1" si="359"/>
        <v>1</v>
      </c>
      <c r="H881" s="81">
        <f ca="1">TRUNC(PRODUCT(G$10:G880),15)</f>
        <v>1.17244991071514</v>
      </c>
      <c r="I881" s="81">
        <f t="shared" si="365"/>
        <v>1</v>
      </c>
      <c r="J881" s="81">
        <f t="shared" ca="1" si="360"/>
        <v>1.1724499100000001</v>
      </c>
      <c r="K881" s="81">
        <f t="shared" ca="1" si="361"/>
        <v>172.44990999999999</v>
      </c>
      <c r="L881" s="85">
        <f>IF(VLOOKUP(A881,$U$12:$AD$125,8)=VLOOKUP(A880,$U$12:$AD$125,8),0,VLOOKUP(A881,U$12:$AD$125,8))</f>
        <v>0</v>
      </c>
      <c r="M881" s="86">
        <f>IF(L881&gt;0,VLOOKUP(L881,T$12:$AC$125,7),0)</f>
        <v>0</v>
      </c>
      <c r="N881" s="81">
        <f t="shared" si="366"/>
        <v>0</v>
      </c>
      <c r="O881" s="81">
        <f t="shared" ca="1" si="362"/>
        <v>172.44990999999999</v>
      </c>
      <c r="P881" s="87" t="str">
        <f t="shared" si="367"/>
        <v>J=</v>
      </c>
      <c r="Q881" s="88">
        <f t="shared" si="368"/>
        <v>44676</v>
      </c>
      <c r="R881" s="7"/>
      <c r="S881" s="7"/>
      <c r="T881" s="7"/>
      <c r="U881" s="7"/>
      <c r="V881" s="7"/>
      <c r="W881" s="7"/>
      <c r="X881" s="7"/>
      <c r="Y881" s="7"/>
      <c r="Z881" s="7"/>
      <c r="AA881" s="7"/>
      <c r="AB881" s="7"/>
      <c r="AC881" s="7"/>
      <c r="AD881" s="7"/>
      <c r="AE881" s="7"/>
      <c r="AF881" s="65">
        <f t="shared" si="375"/>
        <v>43762</v>
      </c>
      <c r="AG881" s="9">
        <f t="shared" ca="1" si="376"/>
        <v>1143.1267800000001</v>
      </c>
      <c r="AH881" s="9">
        <f t="shared" si="376"/>
        <v>1000</v>
      </c>
      <c r="AI881" s="4">
        <f t="shared" ca="1" si="376"/>
        <v>5.3999999999999999E-2</v>
      </c>
      <c r="AJ881" s="10">
        <f t="shared" ca="1" si="376"/>
        <v>2.0871999999999999E-4</v>
      </c>
      <c r="AK881" s="4">
        <f t="shared" si="376"/>
        <v>1.1679999999999999</v>
      </c>
      <c r="AL881" s="65">
        <f t="shared" si="373"/>
        <v>43762</v>
      </c>
      <c r="AM881" s="10">
        <f t="shared" ca="1" si="377"/>
        <v>1.14312678</v>
      </c>
      <c r="AN881" s="9">
        <f t="shared" ca="1" si="377"/>
        <v>143.12678</v>
      </c>
      <c r="AO881" s="7">
        <f t="shared" si="377"/>
        <v>0</v>
      </c>
      <c r="AP881" s="11">
        <f t="shared" si="377"/>
        <v>0</v>
      </c>
      <c r="AQ881" s="9">
        <f t="shared" si="377"/>
        <v>0</v>
      </c>
      <c r="AR881" s="8" t="str">
        <f t="shared" si="377"/>
        <v>J=</v>
      </c>
      <c r="AS881" s="65">
        <f t="shared" si="377"/>
        <v>44676</v>
      </c>
      <c r="AT881" s="12"/>
      <c r="AU881" s="12"/>
      <c r="AV881" s="22"/>
      <c r="AW881" s="12"/>
      <c r="AX881" s="12"/>
      <c r="AY881" s="12"/>
      <c r="AZ881" s="12"/>
      <c r="BA881" s="12"/>
      <c r="BB881" s="12"/>
      <c r="BC881" s="12"/>
      <c r="BD881" s="12"/>
      <c r="BE881" s="12"/>
      <c r="BF881" s="12"/>
      <c r="BG881" s="12"/>
      <c r="BH881" s="12"/>
      <c r="BI881" s="12"/>
      <c r="BJ881" s="12"/>
      <c r="BK881" s="12"/>
      <c r="BL881" s="12"/>
      <c r="BM881" s="12"/>
      <c r="BN881" s="12"/>
      <c r="BO881" s="12"/>
      <c r="BP881" s="12"/>
      <c r="BQ881" s="12"/>
      <c r="BR881" s="12"/>
      <c r="BS881" s="12"/>
      <c r="BT881" s="12"/>
      <c r="BU881" s="12"/>
      <c r="BV881" s="12"/>
      <c r="BW881" s="12"/>
      <c r="BX881" s="12"/>
      <c r="BY881" s="12"/>
      <c r="BZ881" s="12"/>
      <c r="CA881" s="12"/>
      <c r="CB881" s="12"/>
      <c r="CC881" s="12"/>
      <c r="CD881" s="12"/>
      <c r="CE881" s="12"/>
      <c r="CF881" s="12"/>
      <c r="CG881" s="12"/>
      <c r="CH881" s="12"/>
      <c r="CI881" s="12"/>
      <c r="CJ881" s="12"/>
      <c r="CK881" s="12"/>
      <c r="CL881" s="12"/>
      <c r="CM881" s="12"/>
      <c r="CN881" s="12"/>
      <c r="CO881" s="12"/>
      <c r="CP881" s="12"/>
      <c r="CQ881" s="12"/>
      <c r="CR881" s="12"/>
      <c r="CS881" s="12"/>
      <c r="CT881" s="12"/>
      <c r="CU881" s="12"/>
      <c r="CV881" s="12"/>
      <c r="CW881" s="12"/>
      <c r="CX881" s="12"/>
      <c r="CY881" s="12"/>
      <c r="CZ881" s="12"/>
      <c r="DA881" s="12"/>
      <c r="DB881" s="12"/>
      <c r="DC881" s="12"/>
      <c r="DD881" s="12"/>
      <c r="DE881" s="12"/>
      <c r="DF881" s="12"/>
      <c r="DG881" s="12"/>
      <c r="DH881" s="12"/>
      <c r="DI881" s="12"/>
      <c r="DJ881" s="12"/>
      <c r="DK881" s="12"/>
      <c r="DL881" s="12"/>
      <c r="DM881" s="12"/>
      <c r="DN881" s="12"/>
      <c r="DO881" s="12"/>
      <c r="DP881" s="12"/>
      <c r="DQ881" s="12"/>
      <c r="DR881" s="12"/>
      <c r="DS881" s="12"/>
      <c r="DT881" s="12"/>
      <c r="DU881" s="12"/>
      <c r="DV881" s="12"/>
      <c r="DW881" s="12"/>
      <c r="DX881" s="12"/>
      <c r="DY881" s="12"/>
      <c r="DZ881" s="12"/>
      <c r="EA881" s="12"/>
      <c r="EB881" s="12"/>
      <c r="EC881" s="12"/>
      <c r="ED881" s="12"/>
      <c r="EE881" s="12"/>
      <c r="EF881" s="12"/>
      <c r="EG881" s="12"/>
      <c r="EH881" s="12"/>
      <c r="EI881" s="12"/>
      <c r="EJ881" s="12"/>
      <c r="EK881" s="12"/>
      <c r="EL881" s="12"/>
      <c r="EM881" s="12"/>
      <c r="EN881" s="12"/>
      <c r="EO881" s="12"/>
      <c r="EP881" s="12"/>
      <c r="EQ881" s="12"/>
      <c r="ER881" s="12"/>
      <c r="ES881" s="12"/>
      <c r="ET881" s="12"/>
      <c r="EU881" s="12"/>
      <c r="EV881" s="12"/>
      <c r="EW881" s="12"/>
      <c r="EX881" s="12"/>
      <c r="EY881" s="12"/>
      <c r="EZ881" s="12"/>
      <c r="FA881" s="12"/>
      <c r="FB881" s="12"/>
      <c r="FC881" s="12"/>
      <c r="FD881" s="12"/>
      <c r="FE881" s="12"/>
      <c r="FF881" s="12"/>
      <c r="FG881" s="12"/>
      <c r="FH881" s="12"/>
      <c r="FI881" s="12"/>
      <c r="FJ881" s="12"/>
      <c r="FK881" s="12"/>
      <c r="FL881" s="12"/>
      <c r="FM881" s="12"/>
      <c r="FN881" s="12"/>
      <c r="FO881" s="12"/>
      <c r="FP881" s="12"/>
      <c r="FQ881" s="12"/>
      <c r="FR881" s="12"/>
      <c r="FS881" s="12"/>
      <c r="FT881" s="12"/>
      <c r="FU881" s="12"/>
      <c r="FV881" s="12"/>
      <c r="FW881" s="12"/>
      <c r="FX881" s="12"/>
      <c r="FY881" s="12"/>
      <c r="FZ881" s="12"/>
      <c r="GA881" s="12"/>
      <c r="GB881" s="12"/>
      <c r="GC881" s="12"/>
      <c r="GD881" s="12"/>
      <c r="GE881" s="12"/>
      <c r="GF881" s="12"/>
      <c r="GG881" s="12"/>
      <c r="GH881" s="12"/>
      <c r="GI881" s="12"/>
      <c r="GJ881" s="12"/>
      <c r="GK881" s="12"/>
      <c r="GL881" s="12"/>
      <c r="GM881" s="12"/>
      <c r="GN881" s="12"/>
      <c r="GO881" s="12"/>
      <c r="GP881" s="12"/>
      <c r="GQ881" s="12"/>
      <c r="GR881" s="12"/>
    </row>
    <row r="882" spans="1:203" x14ac:dyDescent="0.2">
      <c r="A882" s="79">
        <f t="shared" si="363"/>
        <v>43954</v>
      </c>
      <c r="B882" s="80">
        <f t="shared" ca="1" si="369"/>
        <v>1172.44991</v>
      </c>
      <c r="C882" s="81">
        <f t="shared" si="364"/>
        <v>1000</v>
      </c>
      <c r="D882" s="82">
        <f ca="1">IF(A882&lt;$B$1,VLOOKUP(A882,[1]DI!$A$4:$B$15000,2,FALSE),0)</f>
        <v>0</v>
      </c>
      <c r="E882" s="81">
        <f t="shared" ca="1" si="370"/>
        <v>0</v>
      </c>
      <c r="F882" s="83">
        <f t="shared" si="358"/>
        <v>1.1679999999999999</v>
      </c>
      <c r="G882" s="84">
        <f t="shared" ca="1" si="359"/>
        <v>1</v>
      </c>
      <c r="H882" s="81">
        <f ca="1">TRUNC(PRODUCT(G$10:G881),15)</f>
        <v>1.17244991071514</v>
      </c>
      <c r="I882" s="81">
        <f t="shared" si="365"/>
        <v>1</v>
      </c>
      <c r="J882" s="81">
        <f t="shared" ca="1" si="360"/>
        <v>1.1724499100000001</v>
      </c>
      <c r="K882" s="81">
        <f t="shared" ca="1" si="361"/>
        <v>172.44990999999999</v>
      </c>
      <c r="L882" s="85">
        <f>IF(VLOOKUP(A882,$U$12:$AD$125,8)=VLOOKUP(A881,$U$12:$AD$125,8),0,VLOOKUP(A882,U$12:$AD$125,8))</f>
        <v>0</v>
      </c>
      <c r="M882" s="86">
        <f>IF(L882&gt;0,VLOOKUP(L882,T$12:$AC$125,7),0)</f>
        <v>0</v>
      </c>
      <c r="N882" s="81">
        <f t="shared" si="366"/>
        <v>0</v>
      </c>
      <c r="O882" s="81">
        <f t="shared" ca="1" si="362"/>
        <v>172.44990999999999</v>
      </c>
      <c r="P882" s="87" t="str">
        <f t="shared" si="367"/>
        <v>J=</v>
      </c>
      <c r="Q882" s="88">
        <f t="shared" si="368"/>
        <v>44676</v>
      </c>
      <c r="R882" s="7"/>
      <c r="S882" s="7"/>
      <c r="T882" s="7"/>
      <c r="U882" s="7"/>
      <c r="V882" s="7"/>
      <c r="W882" s="7"/>
      <c r="X882" s="7"/>
      <c r="Y882" s="7"/>
      <c r="Z882" s="7"/>
      <c r="AA882" s="7"/>
      <c r="AB882" s="7"/>
      <c r="AC882" s="7"/>
      <c r="AD882" s="7"/>
      <c r="AE882" s="7"/>
      <c r="AF882" s="65">
        <f t="shared" si="375"/>
        <v>43763</v>
      </c>
      <c r="AG882" s="9">
        <f t="shared" ca="1" si="376"/>
        <v>1143.4054599999999</v>
      </c>
      <c r="AH882" s="9">
        <f t="shared" si="376"/>
        <v>1000</v>
      </c>
      <c r="AI882" s="4">
        <f t="shared" ca="1" si="376"/>
        <v>5.3999999999999999E-2</v>
      </c>
      <c r="AJ882" s="10">
        <f t="shared" ca="1" si="376"/>
        <v>2.0871999999999999E-4</v>
      </c>
      <c r="AK882" s="4">
        <f t="shared" si="376"/>
        <v>1.1679999999999999</v>
      </c>
      <c r="AL882" s="65">
        <f t="shared" si="373"/>
        <v>43763</v>
      </c>
      <c r="AM882" s="10">
        <f t="shared" ca="1" si="377"/>
        <v>1.1434054600000001</v>
      </c>
      <c r="AN882" s="9">
        <f t="shared" ca="1" si="377"/>
        <v>143.40546000000001</v>
      </c>
      <c r="AO882" s="7">
        <f t="shared" si="377"/>
        <v>0</v>
      </c>
      <c r="AP882" s="11">
        <f t="shared" si="377"/>
        <v>0</v>
      </c>
      <c r="AQ882" s="9">
        <f t="shared" si="377"/>
        <v>0</v>
      </c>
      <c r="AR882" s="8" t="str">
        <f t="shared" si="377"/>
        <v>J=</v>
      </c>
      <c r="AS882" s="65">
        <f t="shared" si="377"/>
        <v>44676</v>
      </c>
      <c r="AT882" s="12"/>
      <c r="AU882" s="12"/>
      <c r="AV882" s="22"/>
      <c r="AW882" s="12"/>
      <c r="AX882" s="12"/>
      <c r="AY882" s="12"/>
      <c r="AZ882" s="12"/>
      <c r="BA882" s="12"/>
      <c r="BB882" s="12"/>
      <c r="BC882" s="12"/>
      <c r="BD882" s="12"/>
      <c r="BE882" s="12"/>
      <c r="BF882" s="12"/>
      <c r="BG882" s="12"/>
      <c r="BH882" s="12"/>
      <c r="BI882" s="12"/>
      <c r="BJ882" s="12"/>
      <c r="BK882" s="12"/>
      <c r="BL882" s="12"/>
      <c r="BM882" s="12"/>
      <c r="BN882" s="12"/>
      <c r="BO882" s="12"/>
      <c r="BP882" s="12"/>
      <c r="BQ882" s="12"/>
      <c r="BR882" s="12"/>
      <c r="BS882" s="12"/>
      <c r="BT882" s="12"/>
      <c r="BU882" s="12"/>
      <c r="BV882" s="12"/>
      <c r="BW882" s="12"/>
      <c r="BX882" s="12"/>
      <c r="BY882" s="12"/>
      <c r="BZ882" s="12"/>
      <c r="CA882" s="12"/>
      <c r="CB882" s="12"/>
      <c r="CC882" s="12"/>
      <c r="CD882" s="12"/>
      <c r="CE882" s="12"/>
      <c r="CF882" s="12"/>
      <c r="CG882" s="12"/>
      <c r="CH882" s="12"/>
      <c r="CI882" s="12"/>
      <c r="CJ882" s="12"/>
      <c r="CK882" s="12"/>
      <c r="CL882" s="12"/>
      <c r="CM882" s="12"/>
      <c r="CN882" s="12"/>
      <c r="CO882" s="12"/>
      <c r="CP882" s="12"/>
      <c r="CQ882" s="12"/>
      <c r="CR882" s="12"/>
      <c r="CS882" s="12"/>
      <c r="CT882" s="12"/>
      <c r="CU882" s="12"/>
      <c r="CV882" s="12"/>
      <c r="CW882" s="12"/>
      <c r="CX882" s="12"/>
      <c r="CY882" s="12"/>
      <c r="CZ882" s="12"/>
      <c r="DA882" s="12"/>
      <c r="DB882" s="12"/>
      <c r="DC882" s="12"/>
      <c r="DD882" s="12"/>
      <c r="DE882" s="12"/>
      <c r="DF882" s="12"/>
      <c r="DG882" s="12"/>
      <c r="DH882" s="12"/>
      <c r="DI882" s="12"/>
      <c r="DJ882" s="12"/>
      <c r="DK882" s="12"/>
      <c r="DL882" s="12"/>
      <c r="DM882" s="12"/>
      <c r="DN882" s="12"/>
      <c r="DO882" s="12"/>
      <c r="DP882" s="12"/>
      <c r="DQ882" s="12"/>
      <c r="DR882" s="12"/>
      <c r="DS882" s="12"/>
      <c r="DT882" s="12"/>
      <c r="DU882" s="12"/>
      <c r="DV882" s="12"/>
      <c r="DW882" s="12"/>
      <c r="DX882" s="12"/>
      <c r="DY882" s="12"/>
      <c r="DZ882" s="12"/>
      <c r="EA882" s="12"/>
      <c r="EB882" s="12"/>
      <c r="EC882" s="12"/>
      <c r="ED882" s="12"/>
      <c r="EE882" s="12"/>
      <c r="EF882" s="12"/>
      <c r="EG882" s="12"/>
      <c r="EH882" s="12"/>
      <c r="EI882" s="12"/>
      <c r="EJ882" s="12"/>
      <c r="EK882" s="12"/>
      <c r="EL882" s="12"/>
      <c r="EM882" s="12"/>
      <c r="EN882" s="12"/>
      <c r="EO882" s="12"/>
      <c r="EP882" s="12"/>
      <c r="EQ882" s="12"/>
      <c r="ER882" s="12"/>
      <c r="ES882" s="12"/>
      <c r="ET882" s="12"/>
      <c r="EU882" s="12"/>
      <c r="EV882" s="12"/>
      <c r="EW882" s="12"/>
      <c r="EX882" s="12"/>
      <c r="EY882" s="12"/>
      <c r="EZ882" s="12"/>
      <c r="FA882" s="12"/>
      <c r="FB882" s="12"/>
      <c r="FC882" s="12"/>
      <c r="FD882" s="12"/>
      <c r="FE882" s="12"/>
      <c r="FF882" s="12"/>
      <c r="FG882" s="12"/>
      <c r="FH882" s="12"/>
      <c r="FI882" s="12"/>
      <c r="FJ882" s="12"/>
      <c r="FK882" s="12"/>
      <c r="FL882" s="12"/>
      <c r="FM882" s="12"/>
      <c r="FN882" s="12"/>
      <c r="FO882" s="12"/>
      <c r="FP882" s="12"/>
      <c r="FQ882" s="12"/>
      <c r="FR882" s="12"/>
      <c r="FS882" s="12"/>
      <c r="FT882" s="12"/>
      <c r="FU882" s="12"/>
      <c r="FV882" s="12"/>
      <c r="FW882" s="12"/>
      <c r="FX882" s="12"/>
      <c r="FY882" s="12"/>
      <c r="FZ882" s="12"/>
      <c r="GA882" s="12"/>
      <c r="GB882" s="12"/>
      <c r="GC882" s="12"/>
      <c r="GD882" s="12"/>
      <c r="GE882" s="12"/>
      <c r="GF882" s="12"/>
      <c r="GG882" s="12"/>
      <c r="GH882" s="12"/>
      <c r="GI882" s="12"/>
      <c r="GJ882" s="12"/>
      <c r="GK882" s="12"/>
      <c r="GL882" s="12"/>
      <c r="GM882" s="12"/>
      <c r="GN882" s="12"/>
      <c r="GO882" s="12"/>
      <c r="GP882" s="12"/>
      <c r="GQ882" s="12"/>
      <c r="GR882" s="12"/>
    </row>
    <row r="883" spans="1:203" x14ac:dyDescent="0.2">
      <c r="A883" s="79">
        <f t="shared" si="363"/>
        <v>43955</v>
      </c>
      <c r="B883" s="80">
        <f t="shared" ca="1" si="369"/>
        <v>1172.44991</v>
      </c>
      <c r="C883" s="81">
        <f t="shared" si="364"/>
        <v>1000</v>
      </c>
      <c r="D883" s="82">
        <f ca="1">IF(A883&lt;$B$1,VLOOKUP(A883,[1]DI!$A$4:$B$15000,2,FALSE),0)</f>
        <v>3.6500000000000005E-2</v>
      </c>
      <c r="E883" s="81">
        <f t="shared" ca="1" si="370"/>
        <v>1.4227E-4</v>
      </c>
      <c r="F883" s="83">
        <f t="shared" si="358"/>
        <v>1.1679999999999999</v>
      </c>
      <c r="G883" s="84">
        <f t="shared" ca="1" si="359"/>
        <v>1.0001661713600001</v>
      </c>
      <c r="H883" s="81">
        <f ca="1">TRUNC(PRODUCT(G$10:G882),15)</f>
        <v>1.17244991071514</v>
      </c>
      <c r="I883" s="81">
        <f t="shared" si="365"/>
        <v>1</v>
      </c>
      <c r="J883" s="81">
        <f t="shared" ca="1" si="360"/>
        <v>1.1724499100000001</v>
      </c>
      <c r="K883" s="81">
        <f t="shared" ca="1" si="361"/>
        <v>172.44990999999999</v>
      </c>
      <c r="L883" s="85">
        <f>IF(VLOOKUP(A883,$U$12:$AD$125,8)=VLOOKUP(A882,$U$12:$AD$125,8),0,VLOOKUP(A883,U$12:$AD$125,8))</f>
        <v>0</v>
      </c>
      <c r="M883" s="86">
        <f>IF(L883&gt;0,VLOOKUP(L883,T$12:$AC$125,7),0)</f>
        <v>0</v>
      </c>
      <c r="N883" s="81">
        <f t="shared" si="366"/>
        <v>0</v>
      </c>
      <c r="O883" s="81">
        <f t="shared" ca="1" si="362"/>
        <v>172.44990999999999</v>
      </c>
      <c r="P883" s="87" t="str">
        <f t="shared" si="367"/>
        <v>J=</v>
      </c>
      <c r="Q883" s="88">
        <f t="shared" si="368"/>
        <v>44676</v>
      </c>
      <c r="R883" s="7"/>
      <c r="S883" s="7"/>
      <c r="T883" s="7"/>
      <c r="U883" s="7"/>
      <c r="V883" s="7"/>
      <c r="W883" s="7"/>
      <c r="X883" s="7"/>
      <c r="Y883" s="7"/>
      <c r="Z883" s="7"/>
      <c r="AA883" s="7"/>
      <c r="AB883" s="7"/>
      <c r="AC883" s="7"/>
      <c r="AD883" s="7"/>
      <c r="AE883" s="7"/>
      <c r="AF883" s="65">
        <f t="shared" si="375"/>
        <v>43764</v>
      </c>
      <c r="AG883" s="9">
        <f t="shared" ca="1" si="376"/>
        <v>1143.6841999999999</v>
      </c>
      <c r="AH883" s="9">
        <f t="shared" si="376"/>
        <v>1000</v>
      </c>
      <c r="AI883" s="4">
        <f t="shared" ca="1" si="376"/>
        <v>0</v>
      </c>
      <c r="AJ883" s="10">
        <f t="shared" ca="1" si="376"/>
        <v>0</v>
      </c>
      <c r="AK883" s="4">
        <f t="shared" si="376"/>
        <v>1.1679999999999999</v>
      </c>
      <c r="AL883" s="65">
        <f t="shared" si="373"/>
        <v>43764</v>
      </c>
      <c r="AM883" s="10">
        <f t="shared" ca="1" si="377"/>
        <v>1.1436842</v>
      </c>
      <c r="AN883" s="9">
        <f t="shared" ca="1" si="377"/>
        <v>143.6842</v>
      </c>
      <c r="AO883" s="7">
        <f t="shared" si="377"/>
        <v>0</v>
      </c>
      <c r="AP883" s="11">
        <f t="shared" si="377"/>
        <v>0</v>
      </c>
      <c r="AQ883" s="9">
        <f t="shared" si="377"/>
        <v>0</v>
      </c>
      <c r="AR883" s="8" t="str">
        <f t="shared" si="377"/>
        <v>J=</v>
      </c>
      <c r="AS883" s="65">
        <f t="shared" si="377"/>
        <v>44676</v>
      </c>
      <c r="AT883" s="12"/>
      <c r="AU883" s="12"/>
      <c r="AV883" s="22"/>
      <c r="AW883" s="12"/>
      <c r="AX883" s="12"/>
      <c r="AY883" s="12"/>
      <c r="AZ883" s="12"/>
      <c r="BA883" s="12"/>
      <c r="BB883" s="12"/>
      <c r="BC883" s="12"/>
      <c r="BD883" s="12"/>
      <c r="BE883" s="12"/>
      <c r="BF883" s="12"/>
      <c r="BG883" s="12"/>
      <c r="BH883" s="12"/>
      <c r="BI883" s="12"/>
      <c r="BJ883" s="12"/>
      <c r="BK883" s="12"/>
      <c r="BL883" s="12"/>
      <c r="BM883" s="12"/>
      <c r="BN883" s="12"/>
      <c r="BO883" s="12"/>
      <c r="BP883" s="12"/>
      <c r="BQ883" s="12"/>
      <c r="BR883" s="12"/>
      <c r="BS883" s="12"/>
      <c r="BT883" s="12"/>
      <c r="BU883" s="12"/>
      <c r="BV883" s="12"/>
      <c r="BW883" s="12"/>
      <c r="BX883" s="12"/>
      <c r="BY883" s="12"/>
      <c r="BZ883" s="12"/>
      <c r="CA883" s="12"/>
      <c r="CB883" s="12"/>
      <c r="CC883" s="12"/>
      <c r="CD883" s="12"/>
      <c r="CE883" s="12"/>
      <c r="CF883" s="12"/>
      <c r="CG883" s="12"/>
      <c r="CH883" s="12"/>
      <c r="CI883" s="12"/>
      <c r="CJ883" s="12"/>
      <c r="CK883" s="12"/>
      <c r="CL883" s="12"/>
      <c r="CM883" s="12"/>
      <c r="CN883" s="12"/>
      <c r="CO883" s="12"/>
      <c r="CP883" s="12"/>
      <c r="CQ883" s="12"/>
      <c r="CR883" s="12"/>
      <c r="CS883" s="12"/>
      <c r="CT883" s="12"/>
      <c r="CU883" s="12"/>
      <c r="CV883" s="12"/>
      <c r="CW883" s="12"/>
      <c r="CX883" s="12"/>
      <c r="CY883" s="12"/>
      <c r="CZ883" s="12"/>
      <c r="DA883" s="12"/>
      <c r="DB883" s="12"/>
      <c r="DC883" s="12"/>
      <c r="DD883" s="12"/>
      <c r="DE883" s="12"/>
      <c r="DF883" s="12"/>
      <c r="DG883" s="12"/>
      <c r="DH883" s="12"/>
      <c r="DI883" s="12"/>
      <c r="DJ883" s="12"/>
      <c r="DK883" s="12"/>
      <c r="DL883" s="12"/>
      <c r="DM883" s="12"/>
      <c r="DN883" s="12"/>
      <c r="DO883" s="12"/>
      <c r="DP883" s="12"/>
      <c r="DQ883" s="12"/>
      <c r="DR883" s="12"/>
      <c r="DS883" s="12"/>
      <c r="DT883" s="12"/>
      <c r="DU883" s="12"/>
      <c r="DV883" s="12"/>
      <c r="DW883" s="12"/>
      <c r="DX883" s="12"/>
      <c r="DY883" s="12"/>
      <c r="DZ883" s="12"/>
      <c r="EA883" s="12"/>
      <c r="EB883" s="12"/>
      <c r="EC883" s="12"/>
      <c r="ED883" s="12"/>
      <c r="EE883" s="12"/>
      <c r="EF883" s="12"/>
      <c r="EG883" s="12"/>
      <c r="EH883" s="12"/>
      <c r="EI883" s="12"/>
      <c r="EJ883" s="12"/>
      <c r="EK883" s="12"/>
      <c r="EL883" s="12"/>
      <c r="EM883" s="12"/>
      <c r="EN883" s="12"/>
      <c r="EO883" s="12"/>
      <c r="EP883" s="12"/>
      <c r="EQ883" s="12"/>
      <c r="ER883" s="12"/>
      <c r="ES883" s="12"/>
      <c r="ET883" s="12"/>
      <c r="EU883" s="12"/>
      <c r="EV883" s="12"/>
      <c r="EW883" s="12"/>
      <c r="EX883" s="12"/>
      <c r="EY883" s="12"/>
      <c r="EZ883" s="12"/>
      <c r="FA883" s="12"/>
      <c r="FB883" s="12"/>
      <c r="FC883" s="12"/>
      <c r="FD883" s="12"/>
      <c r="FE883" s="12"/>
      <c r="FF883" s="12"/>
      <c r="FG883" s="12"/>
      <c r="FH883" s="12"/>
      <c r="FI883" s="12"/>
      <c r="FJ883" s="12"/>
      <c r="FK883" s="12"/>
      <c r="FL883" s="12"/>
      <c r="FM883" s="12"/>
      <c r="FN883" s="12"/>
      <c r="FO883" s="12"/>
      <c r="FP883" s="12"/>
      <c r="FQ883" s="12"/>
      <c r="FR883" s="12"/>
      <c r="FS883" s="12"/>
      <c r="FT883" s="12"/>
      <c r="FU883" s="12"/>
      <c r="FV883" s="12"/>
      <c r="FW883" s="12"/>
      <c r="FX883" s="12"/>
      <c r="FY883" s="12"/>
      <c r="FZ883" s="12"/>
      <c r="GA883" s="12"/>
      <c r="GB883" s="12"/>
      <c r="GC883" s="12"/>
      <c r="GD883" s="12"/>
      <c r="GE883" s="12"/>
      <c r="GF883" s="12"/>
      <c r="GG883" s="12"/>
      <c r="GH883" s="12"/>
      <c r="GI883" s="12"/>
      <c r="GJ883" s="12"/>
      <c r="GK883" s="12"/>
      <c r="GL883" s="12"/>
      <c r="GM883" s="12"/>
      <c r="GN883" s="12"/>
      <c r="GO883" s="12"/>
      <c r="GP883" s="12"/>
      <c r="GQ883" s="12"/>
      <c r="GR883" s="12"/>
    </row>
    <row r="884" spans="1:203" x14ac:dyDescent="0.2">
      <c r="A884" s="79">
        <f t="shared" si="363"/>
        <v>43956</v>
      </c>
      <c r="B884" s="80">
        <f t="shared" ca="1" si="369"/>
        <v>1172.64474</v>
      </c>
      <c r="C884" s="81">
        <f t="shared" si="364"/>
        <v>1000</v>
      </c>
      <c r="D884" s="82">
        <f ca="1">IF(A884&lt;$B$1,VLOOKUP(A884,[1]DI!$A$4:$B$15000,2,FALSE),0)</f>
        <v>3.6500000000000005E-2</v>
      </c>
      <c r="E884" s="81">
        <f t="shared" ca="1" si="370"/>
        <v>1.4227E-4</v>
      </c>
      <c r="F884" s="83">
        <f t="shared" si="358"/>
        <v>1.1679999999999999</v>
      </c>
      <c r="G884" s="84">
        <f t="shared" ca="1" si="359"/>
        <v>1.0001661713600001</v>
      </c>
      <c r="H884" s="81">
        <f ca="1">TRUNC(PRODUCT(G$10:G883),15)</f>
        <v>1.1726447383113301</v>
      </c>
      <c r="I884" s="81">
        <f t="shared" si="365"/>
        <v>1</v>
      </c>
      <c r="J884" s="81">
        <f t="shared" ca="1" si="360"/>
        <v>1.17264474</v>
      </c>
      <c r="K884" s="81">
        <f t="shared" ca="1" si="361"/>
        <v>172.64474000000001</v>
      </c>
      <c r="L884" s="85">
        <f>IF(VLOOKUP(A884,$U$12:$AD$125,8)=VLOOKUP(A883,$U$12:$AD$125,8),0,VLOOKUP(A884,U$12:$AD$125,8))</f>
        <v>0</v>
      </c>
      <c r="M884" s="86">
        <f>IF(L884&gt;0,VLOOKUP(L884,T$12:$AC$125,7),0)</f>
        <v>0</v>
      </c>
      <c r="N884" s="81">
        <f t="shared" si="366"/>
        <v>0</v>
      </c>
      <c r="O884" s="81">
        <f t="shared" ca="1" si="362"/>
        <v>172.64474000000001</v>
      </c>
      <c r="P884" s="87" t="str">
        <f t="shared" si="367"/>
        <v>J=</v>
      </c>
      <c r="Q884" s="88">
        <f t="shared" si="368"/>
        <v>44676</v>
      </c>
      <c r="R884" s="7"/>
      <c r="S884" s="7"/>
      <c r="T884" s="7"/>
      <c r="U884" s="7"/>
      <c r="V884" s="7"/>
      <c r="W884" s="7"/>
      <c r="X884" s="7"/>
      <c r="Y884" s="7"/>
      <c r="Z884" s="7"/>
      <c r="AA884" s="7"/>
      <c r="AB884" s="7"/>
      <c r="AC884" s="7"/>
      <c r="AD884" s="7"/>
      <c r="AE884" s="7"/>
      <c r="AF884" s="65">
        <f t="shared" si="375"/>
        <v>43765</v>
      </c>
      <c r="AG884" s="9">
        <f t="shared" ca="1" si="376"/>
        <v>1143.6841999999999</v>
      </c>
      <c r="AH884" s="9">
        <f t="shared" si="376"/>
        <v>1000</v>
      </c>
      <c r="AI884" s="4">
        <f t="shared" ca="1" si="376"/>
        <v>0</v>
      </c>
      <c r="AJ884" s="10">
        <f t="shared" ca="1" si="376"/>
        <v>0</v>
      </c>
      <c r="AK884" s="4">
        <f t="shared" si="376"/>
        <v>1.1679999999999999</v>
      </c>
      <c r="AL884" s="65">
        <f t="shared" si="373"/>
        <v>43765</v>
      </c>
      <c r="AM884" s="10">
        <f t="shared" ca="1" si="377"/>
        <v>1.1436842</v>
      </c>
      <c r="AN884" s="9">
        <f t="shared" ca="1" si="377"/>
        <v>143.6842</v>
      </c>
      <c r="AO884" s="7">
        <f t="shared" si="377"/>
        <v>0</v>
      </c>
      <c r="AP884" s="11">
        <f t="shared" si="377"/>
        <v>0</v>
      </c>
      <c r="AQ884" s="9">
        <f t="shared" si="377"/>
        <v>0</v>
      </c>
      <c r="AR884" s="8" t="str">
        <f t="shared" si="377"/>
        <v>J=</v>
      </c>
      <c r="AS884" s="65">
        <f t="shared" si="377"/>
        <v>44676</v>
      </c>
      <c r="AT884" s="12"/>
      <c r="AU884" s="12"/>
      <c r="AV884" s="22"/>
      <c r="AW884" s="12"/>
      <c r="AX884" s="12"/>
      <c r="AY884" s="12"/>
      <c r="AZ884" s="12"/>
      <c r="BA884" s="12"/>
      <c r="BB884" s="12"/>
      <c r="BC884" s="12"/>
      <c r="BD884" s="12"/>
      <c r="BE884" s="12"/>
      <c r="BF884" s="12"/>
      <c r="BG884" s="12"/>
      <c r="BH884" s="12"/>
      <c r="BI884" s="12"/>
      <c r="BJ884" s="12"/>
      <c r="BK884" s="12"/>
      <c r="BL884" s="12"/>
      <c r="BM884" s="12"/>
      <c r="BN884" s="12"/>
      <c r="BO884" s="12"/>
      <c r="BP884" s="12"/>
      <c r="BQ884" s="12"/>
      <c r="BR884" s="12"/>
      <c r="BS884" s="12"/>
      <c r="BT884" s="12"/>
      <c r="BU884" s="12"/>
      <c r="BV884" s="12"/>
      <c r="BW884" s="12"/>
      <c r="BX884" s="12"/>
      <c r="BY884" s="12"/>
      <c r="BZ884" s="12"/>
      <c r="CA884" s="12"/>
      <c r="CB884" s="12"/>
      <c r="CC884" s="12"/>
      <c r="CD884" s="12"/>
      <c r="CE884" s="12"/>
      <c r="CF884" s="12"/>
      <c r="CG884" s="12"/>
      <c r="CH884" s="12"/>
      <c r="CI884" s="12"/>
      <c r="CJ884" s="12"/>
      <c r="CK884" s="12"/>
      <c r="CL884" s="12"/>
      <c r="CM884" s="12"/>
      <c r="CN884" s="12"/>
      <c r="CO884" s="12"/>
      <c r="CP884" s="12"/>
      <c r="CQ884" s="12"/>
      <c r="CR884" s="12"/>
      <c r="CS884" s="12"/>
      <c r="CT884" s="12"/>
      <c r="CU884" s="12"/>
      <c r="CV884" s="12"/>
      <c r="CW884" s="12"/>
      <c r="CX884" s="12"/>
      <c r="CY884" s="12"/>
      <c r="CZ884" s="12"/>
      <c r="DA884" s="12"/>
      <c r="DB884" s="12"/>
      <c r="DC884" s="12"/>
      <c r="DD884" s="12"/>
      <c r="DE884" s="12"/>
      <c r="DF884" s="12"/>
      <c r="DG884" s="12"/>
      <c r="DH884" s="12"/>
      <c r="DI884" s="12"/>
      <c r="DJ884" s="12"/>
      <c r="DK884" s="12"/>
      <c r="DL884" s="12"/>
      <c r="DM884" s="12"/>
      <c r="DN884" s="12"/>
      <c r="DO884" s="12"/>
      <c r="DP884" s="12"/>
      <c r="DQ884" s="12"/>
      <c r="DR884" s="12"/>
      <c r="DS884" s="12"/>
      <c r="DT884" s="12"/>
      <c r="DU884" s="12"/>
      <c r="DV884" s="12"/>
      <c r="DW884" s="12"/>
      <c r="DX884" s="12"/>
      <c r="DY884" s="12"/>
      <c r="DZ884" s="12"/>
      <c r="EA884" s="12"/>
      <c r="EB884" s="12"/>
      <c r="EC884" s="12"/>
      <c r="ED884" s="12"/>
      <c r="EE884" s="12"/>
      <c r="EF884" s="12"/>
      <c r="EG884" s="12"/>
      <c r="EH884" s="12"/>
      <c r="EI884" s="12"/>
      <c r="EJ884" s="12"/>
      <c r="EK884" s="12"/>
      <c r="EL884" s="12"/>
      <c r="EM884" s="12"/>
      <c r="EN884" s="12"/>
      <c r="EO884" s="12"/>
      <c r="EP884" s="12"/>
      <c r="EQ884" s="12"/>
      <c r="ER884" s="12"/>
      <c r="ES884" s="12"/>
      <c r="ET884" s="12"/>
      <c r="EU884" s="12"/>
      <c r="EV884" s="12"/>
      <c r="EW884" s="12"/>
      <c r="EX884" s="12"/>
      <c r="EY884" s="12"/>
      <c r="EZ884" s="12"/>
      <c r="FA884" s="12"/>
      <c r="FB884" s="12"/>
      <c r="FC884" s="12"/>
      <c r="FD884" s="12"/>
      <c r="FE884" s="12"/>
      <c r="FF884" s="12"/>
      <c r="FG884" s="12"/>
      <c r="FH884" s="12"/>
      <c r="FI884" s="12"/>
      <c r="FJ884" s="12"/>
      <c r="FK884" s="12"/>
      <c r="FL884" s="12"/>
      <c r="FM884" s="12"/>
      <c r="FN884" s="12"/>
      <c r="FO884" s="12"/>
      <c r="FP884" s="12"/>
      <c r="FQ884" s="12"/>
      <c r="FR884" s="12"/>
      <c r="FS884" s="12"/>
      <c r="FT884" s="12"/>
      <c r="FU884" s="12"/>
      <c r="FV884" s="12"/>
      <c r="FW884" s="12"/>
      <c r="FX884" s="12"/>
      <c r="FY884" s="12"/>
      <c r="FZ884" s="12"/>
      <c r="GA884" s="12"/>
      <c r="GB884" s="12"/>
      <c r="GC884" s="12"/>
      <c r="GD884" s="12"/>
      <c r="GE884" s="12"/>
      <c r="GF884" s="12"/>
      <c r="GG884" s="12"/>
      <c r="GH884" s="12"/>
      <c r="GI884" s="12"/>
      <c r="GJ884" s="12"/>
      <c r="GK884" s="12"/>
      <c r="GL884" s="12"/>
      <c r="GM884" s="12"/>
      <c r="GN884" s="12"/>
      <c r="GO884" s="12"/>
      <c r="GP884" s="12"/>
      <c r="GQ884" s="12"/>
      <c r="GR884" s="12"/>
    </row>
    <row r="885" spans="1:203" x14ac:dyDescent="0.2">
      <c r="A885" s="79">
        <f t="shared" si="363"/>
        <v>43957</v>
      </c>
      <c r="B885" s="80">
        <f t="shared" ca="1" si="369"/>
        <v>1172.8396</v>
      </c>
      <c r="C885" s="81">
        <f t="shared" si="364"/>
        <v>1000</v>
      </c>
      <c r="D885" s="82">
        <f ca="1">IF(A885&lt;$B$1,VLOOKUP(A885,[1]DI!$A$4:$B$15000,2,FALSE),0)</f>
        <v>3.6500000000000005E-2</v>
      </c>
      <c r="E885" s="81">
        <f t="shared" ca="1" si="370"/>
        <v>1.4227E-4</v>
      </c>
      <c r="F885" s="83">
        <f t="shared" si="358"/>
        <v>1.1679999999999999</v>
      </c>
      <c r="G885" s="84">
        <f t="shared" ca="1" si="359"/>
        <v>1.0001661713600001</v>
      </c>
      <c r="H885" s="81">
        <f ca="1">TRUNC(PRODUCT(G$10:G884),15)</f>
        <v>1.1728395982823001</v>
      </c>
      <c r="I885" s="81">
        <f t="shared" si="365"/>
        <v>1</v>
      </c>
      <c r="J885" s="81">
        <f t="shared" ca="1" si="360"/>
        <v>1.1728396000000001</v>
      </c>
      <c r="K885" s="81">
        <f t="shared" ca="1" si="361"/>
        <v>172.83959999999999</v>
      </c>
      <c r="L885" s="85">
        <f>IF(VLOOKUP(A885,$U$12:$AD$125,8)=VLOOKUP(A884,$U$12:$AD$125,8),0,VLOOKUP(A885,U$12:$AD$125,8))</f>
        <v>0</v>
      </c>
      <c r="M885" s="86">
        <f>IF(L885&gt;0,VLOOKUP(L885,T$12:$AC$125,7),0)</f>
        <v>0</v>
      </c>
      <c r="N885" s="81">
        <f t="shared" si="366"/>
        <v>0</v>
      </c>
      <c r="O885" s="81">
        <f t="shared" ca="1" si="362"/>
        <v>172.83959999999999</v>
      </c>
      <c r="P885" s="87" t="str">
        <f t="shared" si="367"/>
        <v>J=</v>
      </c>
      <c r="Q885" s="88">
        <f t="shared" si="368"/>
        <v>44676</v>
      </c>
      <c r="R885" s="7"/>
      <c r="S885" s="7"/>
      <c r="T885" s="7"/>
      <c r="U885" s="7"/>
      <c r="V885" s="7"/>
      <c r="W885" s="7"/>
      <c r="X885" s="7"/>
      <c r="Y885" s="7"/>
      <c r="Z885" s="7"/>
      <c r="AA885" s="7"/>
      <c r="AB885" s="7"/>
      <c r="AC885" s="7"/>
      <c r="AD885" s="7"/>
      <c r="AE885" s="7"/>
      <c r="AF885" s="65">
        <f t="shared" si="375"/>
        <v>43766</v>
      </c>
      <c r="AG885" s="9">
        <f t="shared" ca="1" si="376"/>
        <v>1143.6841999999999</v>
      </c>
      <c r="AH885" s="9">
        <f t="shared" si="376"/>
        <v>1000</v>
      </c>
      <c r="AI885" s="4">
        <f t="shared" ca="1" si="376"/>
        <v>5.3999999999999999E-2</v>
      </c>
      <c r="AJ885" s="10">
        <f t="shared" ca="1" si="376"/>
        <v>2.0871999999999999E-4</v>
      </c>
      <c r="AK885" s="4">
        <f t="shared" si="376"/>
        <v>1.1679999999999999</v>
      </c>
      <c r="AL885" s="65">
        <f t="shared" si="373"/>
        <v>43766</v>
      </c>
      <c r="AM885" s="10">
        <f t="shared" ca="1" si="377"/>
        <v>1.1436842</v>
      </c>
      <c r="AN885" s="9">
        <f t="shared" ca="1" si="377"/>
        <v>143.6842</v>
      </c>
      <c r="AO885" s="7">
        <f t="shared" si="377"/>
        <v>0</v>
      </c>
      <c r="AP885" s="11">
        <f t="shared" si="377"/>
        <v>0</v>
      </c>
      <c r="AQ885" s="9">
        <f t="shared" si="377"/>
        <v>0</v>
      </c>
      <c r="AR885" s="8" t="str">
        <f t="shared" si="377"/>
        <v>J=</v>
      </c>
      <c r="AS885" s="65">
        <f t="shared" si="377"/>
        <v>44676</v>
      </c>
      <c r="AT885" s="12"/>
      <c r="AU885" s="12"/>
      <c r="AV885" s="22"/>
      <c r="AW885" s="12"/>
      <c r="AX885" s="12"/>
      <c r="AY885" s="12"/>
      <c r="AZ885" s="12"/>
      <c r="BA885" s="12"/>
      <c r="BB885" s="12"/>
      <c r="BC885" s="12"/>
      <c r="BD885" s="12"/>
      <c r="BE885" s="12"/>
      <c r="BF885" s="12"/>
      <c r="BG885" s="12"/>
      <c r="BH885" s="12"/>
      <c r="BI885" s="12"/>
      <c r="BJ885" s="12"/>
      <c r="BK885" s="12"/>
      <c r="BL885" s="12"/>
      <c r="BM885" s="12"/>
      <c r="BN885" s="12"/>
      <c r="BO885" s="12"/>
      <c r="BP885" s="12"/>
      <c r="BQ885" s="12"/>
      <c r="BR885" s="12"/>
      <c r="BS885" s="12"/>
      <c r="BT885" s="12"/>
      <c r="BU885" s="12"/>
      <c r="BV885" s="12"/>
      <c r="BW885" s="12"/>
      <c r="BX885" s="12"/>
      <c r="BY885" s="12"/>
      <c r="BZ885" s="12"/>
      <c r="CA885" s="12"/>
      <c r="CB885" s="12"/>
      <c r="CC885" s="12"/>
      <c r="CD885" s="12"/>
      <c r="CE885" s="12"/>
      <c r="CF885" s="12"/>
      <c r="CG885" s="12"/>
      <c r="CH885" s="12"/>
      <c r="CI885" s="12"/>
      <c r="CJ885" s="12"/>
      <c r="CK885" s="12"/>
      <c r="CL885" s="12"/>
      <c r="CM885" s="12"/>
      <c r="CN885" s="12"/>
      <c r="CO885" s="12"/>
      <c r="CP885" s="12"/>
      <c r="CQ885" s="12"/>
      <c r="CR885" s="12"/>
      <c r="CS885" s="12"/>
      <c r="CT885" s="12"/>
      <c r="CU885" s="12"/>
      <c r="CV885" s="12"/>
      <c r="CW885" s="12"/>
      <c r="CX885" s="12"/>
      <c r="CY885" s="12"/>
      <c r="CZ885" s="12"/>
      <c r="DA885" s="12"/>
      <c r="DB885" s="12"/>
      <c r="DC885" s="12"/>
      <c r="DD885" s="12"/>
      <c r="DE885" s="12"/>
      <c r="DF885" s="12"/>
      <c r="DG885" s="12"/>
      <c r="DH885" s="12"/>
      <c r="DI885" s="12"/>
      <c r="DJ885" s="12"/>
      <c r="DK885" s="12"/>
      <c r="DL885" s="12"/>
      <c r="DM885" s="12"/>
      <c r="DN885" s="12"/>
      <c r="DO885" s="12"/>
      <c r="DP885" s="12"/>
      <c r="DQ885" s="12"/>
      <c r="DR885" s="12"/>
      <c r="DS885" s="12"/>
      <c r="DT885" s="12"/>
      <c r="DU885" s="12"/>
      <c r="DV885" s="12"/>
      <c r="DW885" s="12"/>
      <c r="DX885" s="12"/>
      <c r="DY885" s="12"/>
      <c r="DZ885" s="12"/>
      <c r="EA885" s="12"/>
      <c r="EB885" s="12"/>
      <c r="EC885" s="12"/>
      <c r="ED885" s="12"/>
      <c r="EE885" s="12"/>
      <c r="EF885" s="12"/>
      <c r="EG885" s="12"/>
      <c r="EH885" s="12"/>
      <c r="EI885" s="12"/>
      <c r="EJ885" s="12"/>
      <c r="EK885" s="12"/>
      <c r="EL885" s="12"/>
      <c r="EM885" s="12"/>
      <c r="EN885" s="12"/>
      <c r="EO885" s="12"/>
      <c r="EP885" s="12"/>
      <c r="EQ885" s="12"/>
      <c r="ER885" s="12"/>
      <c r="ES885" s="12"/>
      <c r="ET885" s="12"/>
      <c r="EU885" s="12"/>
      <c r="EV885" s="12"/>
      <c r="EW885" s="12"/>
      <c r="EX885" s="12"/>
      <c r="EY885" s="12"/>
      <c r="EZ885" s="12"/>
      <c r="FA885" s="12"/>
      <c r="FB885" s="12"/>
      <c r="FC885" s="12"/>
      <c r="FD885" s="12"/>
      <c r="FE885" s="12"/>
      <c r="FF885" s="12"/>
      <c r="FG885" s="12"/>
      <c r="FH885" s="12"/>
      <c r="FI885" s="12"/>
      <c r="FJ885" s="12"/>
      <c r="FK885" s="12"/>
      <c r="FL885" s="12"/>
      <c r="FM885" s="12"/>
      <c r="FN885" s="12"/>
      <c r="FO885" s="12"/>
      <c r="FP885" s="12"/>
      <c r="FQ885" s="12"/>
      <c r="FR885" s="12"/>
      <c r="FS885" s="12"/>
      <c r="FT885" s="12"/>
      <c r="FU885" s="12"/>
      <c r="FV885" s="12"/>
      <c r="FW885" s="12"/>
      <c r="FX885" s="12"/>
      <c r="FY885" s="12"/>
      <c r="FZ885" s="12"/>
      <c r="GA885" s="12"/>
      <c r="GB885" s="12"/>
      <c r="GC885" s="12"/>
      <c r="GD885" s="12"/>
      <c r="GE885" s="12"/>
      <c r="GF885" s="12"/>
      <c r="GG885" s="12"/>
      <c r="GH885" s="12"/>
      <c r="GI885" s="12"/>
      <c r="GJ885" s="12"/>
      <c r="GK885" s="12"/>
      <c r="GL885" s="12"/>
      <c r="GM885" s="12"/>
      <c r="GN885" s="12"/>
      <c r="GO885" s="12"/>
      <c r="GP885" s="12"/>
      <c r="GQ885" s="12"/>
      <c r="GR885" s="12"/>
    </row>
    <row r="886" spans="1:203" x14ac:dyDescent="0.2">
      <c r="A886" s="79">
        <f t="shared" si="363"/>
        <v>43958</v>
      </c>
      <c r="B886" s="80">
        <f t="shared" ca="1" si="369"/>
        <v>1173.03449</v>
      </c>
      <c r="C886" s="81">
        <f t="shared" si="364"/>
        <v>1000</v>
      </c>
      <c r="D886" s="82">
        <f ca="1">IF(A886&lt;$B$1,VLOOKUP(A886,[1]DI!$A$4:$B$15000,2,FALSE),0)</f>
        <v>2.9000000000000005E-2</v>
      </c>
      <c r="E886" s="81">
        <f t="shared" ca="1" si="370"/>
        <v>1.1345000000000001E-4</v>
      </c>
      <c r="F886" s="83">
        <f t="shared" si="358"/>
        <v>1.1679999999999999</v>
      </c>
      <c r="G886" s="84">
        <f t="shared" ca="1" si="359"/>
        <v>1.0001325096</v>
      </c>
      <c r="H886" s="81">
        <f ca="1">TRUNC(PRODUCT(G$10:G885),15)</f>
        <v>1.1730344906334</v>
      </c>
      <c r="I886" s="81">
        <f t="shared" si="365"/>
        <v>1</v>
      </c>
      <c r="J886" s="81">
        <f t="shared" ca="1" si="360"/>
        <v>1.17303449</v>
      </c>
      <c r="K886" s="81">
        <f t="shared" ca="1" si="361"/>
        <v>173.03449000000001</v>
      </c>
      <c r="L886" s="85">
        <f>IF(VLOOKUP(A886,$U$12:$AD$125,8)=VLOOKUP(A885,$U$12:$AD$125,8),0,VLOOKUP(A886,U$12:$AD$125,8))</f>
        <v>0</v>
      </c>
      <c r="M886" s="86">
        <f>IF(L886&gt;0,VLOOKUP(L886,T$12:$AC$125,7),0)</f>
        <v>0</v>
      </c>
      <c r="N886" s="81">
        <f t="shared" si="366"/>
        <v>0</v>
      </c>
      <c r="O886" s="81">
        <f t="shared" ca="1" si="362"/>
        <v>173.03449000000001</v>
      </c>
      <c r="P886" s="87" t="str">
        <f t="shared" si="367"/>
        <v>J=</v>
      </c>
      <c r="Q886" s="88">
        <f t="shared" si="368"/>
        <v>44676</v>
      </c>
      <c r="R886" s="7"/>
      <c r="S886" s="16"/>
      <c r="T886" s="16"/>
      <c r="U886" s="16"/>
      <c r="V886" s="16"/>
      <c r="W886" s="16"/>
      <c r="X886" s="16"/>
      <c r="Y886" s="16"/>
      <c r="Z886" s="16"/>
      <c r="AA886" s="16"/>
      <c r="AB886" s="16"/>
      <c r="AC886" s="16"/>
      <c r="AD886" s="16"/>
      <c r="AE886" s="16"/>
      <c r="AF886" s="65">
        <f t="shared" si="375"/>
        <v>43767</v>
      </c>
      <c r="AG886" s="9">
        <f t="shared" ca="1" si="376"/>
        <v>1143.9630099999999</v>
      </c>
      <c r="AH886" s="9">
        <f t="shared" si="376"/>
        <v>1000</v>
      </c>
      <c r="AI886" s="4">
        <f t="shared" ca="1" si="376"/>
        <v>5.3999999999999999E-2</v>
      </c>
      <c r="AJ886" s="10">
        <f t="shared" ca="1" si="376"/>
        <v>2.0871999999999999E-4</v>
      </c>
      <c r="AK886" s="4">
        <f t="shared" si="376"/>
        <v>1.1679999999999999</v>
      </c>
      <c r="AL886" s="65">
        <f t="shared" si="373"/>
        <v>43767</v>
      </c>
      <c r="AM886" s="10">
        <f t="shared" ca="1" si="377"/>
        <v>1.14396301</v>
      </c>
      <c r="AN886" s="9">
        <f t="shared" ca="1" si="377"/>
        <v>143.96301</v>
      </c>
      <c r="AO886" s="7">
        <f t="shared" si="377"/>
        <v>0</v>
      </c>
      <c r="AP886" s="11">
        <f t="shared" si="377"/>
        <v>0</v>
      </c>
      <c r="AQ886" s="9">
        <f t="shared" si="377"/>
        <v>0</v>
      </c>
      <c r="AR886" s="8" t="str">
        <f t="shared" si="377"/>
        <v>J=</v>
      </c>
      <c r="AS886" s="65">
        <f t="shared" si="377"/>
        <v>44676</v>
      </c>
      <c r="AT886" s="17"/>
      <c r="AU886" s="17"/>
      <c r="AV886" s="23"/>
      <c r="AW886" s="17"/>
      <c r="AX886" s="17"/>
      <c r="AY886" s="17"/>
      <c r="AZ886" s="17"/>
      <c r="BA886" s="17"/>
      <c r="BB886" s="17"/>
      <c r="BC886" s="17"/>
      <c r="BD886" s="17"/>
      <c r="BE886" s="17"/>
      <c r="BF886" s="17"/>
      <c r="BG886" s="17"/>
      <c r="BH886" s="17"/>
      <c r="BI886" s="17"/>
      <c r="BJ886" s="17"/>
      <c r="BK886" s="17"/>
      <c r="BL886" s="17"/>
      <c r="BM886" s="17"/>
      <c r="BN886" s="17"/>
      <c r="BO886" s="17"/>
      <c r="BP886" s="17"/>
      <c r="BQ886" s="17"/>
      <c r="BR886" s="17"/>
      <c r="BS886" s="17"/>
      <c r="BT886" s="17"/>
      <c r="BU886" s="17"/>
      <c r="BV886" s="17"/>
      <c r="BW886" s="17"/>
      <c r="BX886" s="17"/>
      <c r="BY886" s="17"/>
      <c r="BZ886" s="17"/>
      <c r="CA886" s="17"/>
      <c r="CB886" s="17"/>
      <c r="CC886" s="17"/>
      <c r="CD886" s="17"/>
      <c r="CE886" s="17"/>
      <c r="CF886" s="17"/>
      <c r="CG886" s="17"/>
      <c r="CH886" s="17"/>
      <c r="CI886" s="17"/>
      <c r="CJ886" s="17"/>
      <c r="CK886" s="17"/>
      <c r="CL886" s="17"/>
      <c r="CM886" s="17"/>
      <c r="CN886" s="17"/>
      <c r="CO886" s="17"/>
      <c r="CP886" s="17"/>
      <c r="CQ886" s="17"/>
      <c r="CR886" s="17"/>
      <c r="CS886" s="17"/>
      <c r="CT886" s="17"/>
      <c r="CU886" s="17"/>
      <c r="CV886" s="17"/>
      <c r="CW886" s="17"/>
      <c r="CX886" s="17"/>
      <c r="CY886" s="17"/>
      <c r="CZ886" s="17"/>
      <c r="DA886" s="17"/>
      <c r="DB886" s="17"/>
      <c r="DC886" s="17"/>
      <c r="DD886" s="17"/>
      <c r="DE886" s="17"/>
      <c r="DF886" s="17"/>
      <c r="DG886" s="17"/>
      <c r="DH886" s="17"/>
      <c r="DI886" s="17"/>
      <c r="DJ886" s="17"/>
      <c r="DK886" s="17"/>
      <c r="DL886" s="17"/>
      <c r="DM886" s="17"/>
      <c r="DN886" s="17"/>
      <c r="DO886" s="17"/>
      <c r="DP886" s="17"/>
      <c r="DQ886" s="17"/>
      <c r="DR886" s="17"/>
      <c r="DS886" s="17"/>
      <c r="DT886" s="17"/>
      <c r="DU886" s="17"/>
      <c r="DV886" s="17"/>
      <c r="DW886" s="17"/>
      <c r="DX886" s="17"/>
      <c r="DY886" s="17"/>
      <c r="DZ886" s="17"/>
      <c r="EA886" s="17"/>
      <c r="EB886" s="17"/>
      <c r="EC886" s="17"/>
      <c r="ED886" s="17"/>
      <c r="EE886" s="17"/>
      <c r="EF886" s="17"/>
      <c r="EG886" s="17"/>
      <c r="EH886" s="17"/>
      <c r="EI886" s="17"/>
      <c r="EJ886" s="17"/>
      <c r="EK886" s="17"/>
      <c r="EL886" s="17"/>
      <c r="EM886" s="17"/>
      <c r="EN886" s="17"/>
      <c r="EO886" s="17"/>
      <c r="EP886" s="17"/>
      <c r="EQ886" s="17"/>
      <c r="ER886" s="17"/>
      <c r="ES886" s="17"/>
      <c r="ET886" s="17"/>
      <c r="EU886" s="17"/>
      <c r="EV886" s="17"/>
      <c r="EW886" s="17"/>
      <c r="EX886" s="17"/>
      <c r="EY886" s="17"/>
      <c r="EZ886" s="17"/>
      <c r="FA886" s="17"/>
      <c r="FB886" s="17"/>
      <c r="FC886" s="17"/>
      <c r="FD886" s="17"/>
      <c r="FE886" s="17"/>
      <c r="FF886" s="17"/>
      <c r="FG886" s="17"/>
      <c r="FH886" s="17"/>
      <c r="FI886" s="17"/>
      <c r="FJ886" s="17"/>
      <c r="FK886" s="17"/>
      <c r="FL886" s="17"/>
      <c r="FM886" s="17"/>
      <c r="FN886" s="17"/>
      <c r="FO886" s="17"/>
      <c r="FP886" s="17"/>
      <c r="FQ886" s="17"/>
      <c r="FR886" s="17"/>
      <c r="FS886" s="17"/>
      <c r="FT886" s="17"/>
      <c r="FU886" s="17"/>
      <c r="FV886" s="17"/>
      <c r="FW886" s="17"/>
      <c r="FX886" s="17"/>
      <c r="FY886" s="17"/>
      <c r="FZ886" s="17"/>
      <c r="GA886" s="17"/>
      <c r="GB886" s="17"/>
      <c r="GC886" s="17"/>
      <c r="GD886" s="17"/>
      <c r="GE886" s="17"/>
      <c r="GF886" s="17"/>
      <c r="GG886" s="17"/>
      <c r="GH886" s="17"/>
      <c r="GI886" s="17"/>
      <c r="GJ886" s="17"/>
      <c r="GK886" s="17"/>
      <c r="GL886" s="17"/>
      <c r="GM886" s="17"/>
      <c r="GN886" s="17"/>
      <c r="GO886" s="17"/>
      <c r="GP886" s="17"/>
      <c r="GQ886" s="17"/>
      <c r="GR886" s="17"/>
      <c r="GS886" s="17"/>
      <c r="GT886" s="17"/>
      <c r="GU886" s="17"/>
    </row>
    <row r="887" spans="1:203" x14ac:dyDescent="0.2">
      <c r="A887" s="79">
        <f t="shared" si="363"/>
        <v>43959</v>
      </c>
      <c r="B887" s="80">
        <f t="shared" ca="1" si="369"/>
        <v>1173.18993</v>
      </c>
      <c r="C887" s="81">
        <f t="shared" si="364"/>
        <v>1000</v>
      </c>
      <c r="D887" s="82">
        <f ca="1">IF(A887&lt;$B$1,VLOOKUP(A887,[1]DI!$A$4:$B$15000,2,FALSE),0)</f>
        <v>2.9000000000000005E-2</v>
      </c>
      <c r="E887" s="81">
        <f t="shared" ca="1" si="370"/>
        <v>1.1345000000000001E-4</v>
      </c>
      <c r="F887" s="83">
        <f t="shared" si="358"/>
        <v>1.1679999999999999</v>
      </c>
      <c r="G887" s="84">
        <f t="shared" ca="1" si="359"/>
        <v>1.0001325096</v>
      </c>
      <c r="H887" s="81">
        <f ca="1">TRUNC(PRODUCT(G$10:G886),15)</f>
        <v>1.17318992896454</v>
      </c>
      <c r="I887" s="81">
        <f t="shared" si="365"/>
        <v>1</v>
      </c>
      <c r="J887" s="81">
        <f t="shared" ca="1" si="360"/>
        <v>1.1731899299999999</v>
      </c>
      <c r="K887" s="81">
        <f t="shared" ca="1" si="361"/>
        <v>173.18993</v>
      </c>
      <c r="L887" s="85">
        <f>IF(VLOOKUP(A887,$U$12:$AD$125,8)=VLOOKUP(A886,$U$12:$AD$125,8),0,VLOOKUP(A887,U$12:$AD$125,8))</f>
        <v>0</v>
      </c>
      <c r="M887" s="86">
        <f>IF(L887&gt;0,VLOOKUP(L887,T$12:$AC$125,7),0)</f>
        <v>0</v>
      </c>
      <c r="N887" s="81">
        <f t="shared" si="366"/>
        <v>0</v>
      </c>
      <c r="O887" s="81">
        <f t="shared" ca="1" si="362"/>
        <v>173.18993</v>
      </c>
      <c r="P887" s="87" t="str">
        <f t="shared" si="367"/>
        <v>J=</v>
      </c>
      <c r="Q887" s="88">
        <f t="shared" si="368"/>
        <v>44676</v>
      </c>
      <c r="R887" s="7"/>
      <c r="S887" s="7"/>
      <c r="T887" s="7"/>
      <c r="U887" s="7"/>
      <c r="V887" s="7"/>
      <c r="W887" s="7"/>
      <c r="X887" s="7"/>
      <c r="Y887" s="7"/>
      <c r="Z887" s="7"/>
      <c r="AA887" s="7"/>
      <c r="AB887" s="7"/>
      <c r="AC887" s="7"/>
      <c r="AD887" s="7"/>
      <c r="AE887" s="7"/>
      <c r="AF887" s="65">
        <f t="shared" si="375"/>
        <v>43768</v>
      </c>
      <c r="AG887" s="9">
        <f t="shared" ca="1" si="376"/>
        <v>1144.2419</v>
      </c>
      <c r="AH887" s="9">
        <f t="shared" si="376"/>
        <v>1000</v>
      </c>
      <c r="AI887" s="4">
        <f t="shared" ca="1" si="376"/>
        <v>5.3999999999999999E-2</v>
      </c>
      <c r="AJ887" s="10">
        <f t="shared" ca="1" si="376"/>
        <v>2.0871999999999999E-4</v>
      </c>
      <c r="AK887" s="4">
        <f t="shared" si="376"/>
        <v>1.1679999999999999</v>
      </c>
      <c r="AL887" s="65">
        <f t="shared" si="373"/>
        <v>43768</v>
      </c>
      <c r="AM887" s="10">
        <f t="shared" ca="1" si="377"/>
        <v>1.1442418999999999</v>
      </c>
      <c r="AN887" s="9">
        <f t="shared" ca="1" si="377"/>
        <v>144.24189999999999</v>
      </c>
      <c r="AO887" s="7">
        <f t="shared" si="377"/>
        <v>0</v>
      </c>
      <c r="AP887" s="11">
        <f t="shared" si="377"/>
        <v>0</v>
      </c>
      <c r="AQ887" s="9">
        <f t="shared" si="377"/>
        <v>0</v>
      </c>
      <c r="AR887" s="8" t="str">
        <f t="shared" si="377"/>
        <v>J=</v>
      </c>
      <c r="AS887" s="65">
        <f t="shared" si="377"/>
        <v>44676</v>
      </c>
      <c r="AT887" s="12"/>
      <c r="AU887" s="12"/>
      <c r="AV887" s="22"/>
      <c r="AW887" s="12"/>
      <c r="AX887" s="12"/>
      <c r="AY887" s="12"/>
      <c r="AZ887" s="12"/>
      <c r="BA887" s="12"/>
      <c r="BB887" s="12"/>
      <c r="BC887" s="12"/>
      <c r="BD887" s="12"/>
      <c r="BE887" s="12"/>
      <c r="BF887" s="12"/>
      <c r="BG887" s="12"/>
      <c r="BH887" s="12"/>
      <c r="BI887" s="12"/>
      <c r="BJ887" s="12"/>
      <c r="BK887" s="12"/>
      <c r="BL887" s="12"/>
      <c r="BM887" s="12"/>
      <c r="BN887" s="12"/>
      <c r="BO887" s="12"/>
      <c r="BP887" s="12"/>
      <c r="BQ887" s="12"/>
      <c r="BR887" s="12"/>
      <c r="BS887" s="12"/>
      <c r="BT887" s="12"/>
      <c r="BU887" s="12"/>
      <c r="BV887" s="12"/>
      <c r="BW887" s="12"/>
      <c r="BX887" s="12"/>
      <c r="BY887" s="12"/>
      <c r="BZ887" s="12"/>
      <c r="CA887" s="12"/>
      <c r="CB887" s="12"/>
      <c r="CC887" s="12"/>
      <c r="CD887" s="12"/>
      <c r="CE887" s="12"/>
      <c r="CF887" s="12"/>
      <c r="CG887" s="12"/>
      <c r="CH887" s="12"/>
      <c r="CI887" s="12"/>
      <c r="CJ887" s="12"/>
      <c r="CK887" s="12"/>
      <c r="CL887" s="12"/>
      <c r="CM887" s="12"/>
      <c r="CN887" s="12"/>
      <c r="CO887" s="12"/>
      <c r="CP887" s="12"/>
      <c r="CQ887" s="12"/>
      <c r="CR887" s="12"/>
      <c r="CS887" s="12"/>
      <c r="CT887" s="12"/>
      <c r="CU887" s="12"/>
      <c r="CV887" s="12"/>
      <c r="CW887" s="12"/>
      <c r="CX887" s="12"/>
      <c r="CY887" s="12"/>
      <c r="CZ887" s="12"/>
      <c r="DA887" s="12"/>
      <c r="DB887" s="12"/>
      <c r="DC887" s="12"/>
      <c r="DD887" s="12"/>
      <c r="DE887" s="12"/>
      <c r="DF887" s="12"/>
      <c r="DG887" s="12"/>
      <c r="DH887" s="12"/>
      <c r="DI887" s="12"/>
      <c r="DJ887" s="12"/>
      <c r="DK887" s="12"/>
      <c r="DL887" s="12"/>
      <c r="DM887" s="12"/>
      <c r="DN887" s="12"/>
      <c r="DO887" s="12"/>
      <c r="DP887" s="12"/>
      <c r="DQ887" s="12"/>
      <c r="DR887" s="12"/>
      <c r="DS887" s="12"/>
      <c r="DT887" s="12"/>
      <c r="DU887" s="12"/>
      <c r="DV887" s="12"/>
      <c r="DW887" s="12"/>
      <c r="DX887" s="12"/>
      <c r="DY887" s="12"/>
      <c r="DZ887" s="12"/>
      <c r="EA887" s="12"/>
      <c r="EB887" s="12"/>
      <c r="EC887" s="12"/>
      <c r="ED887" s="12"/>
      <c r="EE887" s="12"/>
      <c r="EF887" s="12"/>
      <c r="EG887" s="12"/>
      <c r="EH887" s="12"/>
      <c r="EI887" s="12"/>
      <c r="EJ887" s="12"/>
      <c r="EK887" s="12"/>
      <c r="EL887" s="12"/>
      <c r="EM887" s="12"/>
      <c r="EN887" s="12"/>
      <c r="EO887" s="12"/>
      <c r="EP887" s="12"/>
      <c r="EQ887" s="12"/>
      <c r="ER887" s="12"/>
      <c r="ES887" s="12"/>
      <c r="ET887" s="12"/>
      <c r="EU887" s="12"/>
      <c r="EV887" s="12"/>
      <c r="EW887" s="12"/>
      <c r="EX887" s="12"/>
      <c r="EY887" s="12"/>
      <c r="EZ887" s="12"/>
      <c r="FA887" s="12"/>
      <c r="FB887" s="12"/>
      <c r="FC887" s="12"/>
      <c r="FD887" s="12"/>
      <c r="FE887" s="12"/>
      <c r="FF887" s="12"/>
      <c r="FG887" s="12"/>
      <c r="FH887" s="12"/>
      <c r="FI887" s="12"/>
      <c r="FJ887" s="12"/>
      <c r="FK887" s="12"/>
      <c r="FL887" s="12"/>
      <c r="FM887" s="12"/>
      <c r="FN887" s="12"/>
      <c r="FO887" s="12"/>
      <c r="FP887" s="12"/>
      <c r="FQ887" s="12"/>
      <c r="FR887" s="12"/>
      <c r="FS887" s="12"/>
      <c r="FT887" s="12"/>
      <c r="FU887" s="12"/>
      <c r="FV887" s="12"/>
      <c r="FW887" s="12"/>
      <c r="FX887" s="12"/>
      <c r="FY887" s="12"/>
      <c r="FZ887" s="12"/>
      <c r="GA887" s="12"/>
      <c r="GB887" s="12"/>
      <c r="GC887" s="12"/>
      <c r="GD887" s="12"/>
      <c r="GE887" s="12"/>
      <c r="GF887" s="12"/>
      <c r="GG887" s="12"/>
      <c r="GH887" s="12"/>
      <c r="GI887" s="12"/>
      <c r="GJ887" s="12"/>
      <c r="GK887" s="12"/>
      <c r="GL887" s="12"/>
      <c r="GM887" s="12"/>
      <c r="GN887" s="12"/>
      <c r="GO887" s="12"/>
      <c r="GP887" s="12"/>
      <c r="GQ887" s="12"/>
      <c r="GR887" s="12"/>
    </row>
    <row r="888" spans="1:203" x14ac:dyDescent="0.2">
      <c r="A888" s="79">
        <f t="shared" si="363"/>
        <v>43960</v>
      </c>
      <c r="B888" s="80">
        <f t="shared" ca="1" si="369"/>
        <v>1173.34539</v>
      </c>
      <c r="C888" s="81">
        <f t="shared" si="364"/>
        <v>1000</v>
      </c>
      <c r="D888" s="82">
        <f ca="1">IF(A888&lt;$B$1,VLOOKUP(A888,[1]DI!$A$4:$B$15000,2,FALSE),0)</f>
        <v>0</v>
      </c>
      <c r="E888" s="81">
        <f t="shared" ca="1" si="370"/>
        <v>0</v>
      </c>
      <c r="F888" s="83">
        <f t="shared" si="358"/>
        <v>1.1679999999999999</v>
      </c>
      <c r="G888" s="84">
        <f t="shared" ca="1" si="359"/>
        <v>1</v>
      </c>
      <c r="H888" s="81">
        <f ca="1">TRUNC(PRODUCT(G$10:G887),15)</f>
        <v>1.17334538789276</v>
      </c>
      <c r="I888" s="81">
        <f t="shared" si="365"/>
        <v>1</v>
      </c>
      <c r="J888" s="81">
        <f t="shared" ca="1" si="360"/>
        <v>1.1733453899999999</v>
      </c>
      <c r="K888" s="81">
        <f t="shared" ca="1" si="361"/>
        <v>173.34539000000001</v>
      </c>
      <c r="L888" s="85">
        <f>IF(VLOOKUP(A888,$U$12:$AD$125,8)=VLOOKUP(A887,$U$12:$AD$125,8),0,VLOOKUP(A888,U$12:$AD$125,8))</f>
        <v>0</v>
      </c>
      <c r="M888" s="86">
        <f>IF(L888&gt;0,VLOOKUP(L888,T$12:$AC$125,7),0)</f>
        <v>0</v>
      </c>
      <c r="N888" s="81">
        <f t="shared" si="366"/>
        <v>0</v>
      </c>
      <c r="O888" s="81">
        <f t="shared" ca="1" si="362"/>
        <v>173.34539000000001</v>
      </c>
      <c r="P888" s="87" t="str">
        <f t="shared" si="367"/>
        <v>J=</v>
      </c>
      <c r="Q888" s="88">
        <f t="shared" si="368"/>
        <v>44676</v>
      </c>
      <c r="R888" s="7"/>
      <c r="S888" s="7"/>
      <c r="T888" s="7"/>
      <c r="U888" s="7"/>
      <c r="V888" s="7"/>
      <c r="W888" s="7"/>
      <c r="X888" s="7"/>
      <c r="Y888" s="7"/>
      <c r="Z888" s="7"/>
      <c r="AA888" s="7"/>
      <c r="AB888" s="7"/>
      <c r="AC888" s="7"/>
      <c r="AD888" s="7"/>
      <c r="AE888" s="7"/>
      <c r="AF888" s="65">
        <f t="shared" si="375"/>
        <v>43769</v>
      </c>
      <c r="AG888" s="9">
        <f t="shared" ca="1" si="376"/>
        <v>1144.5208399999999</v>
      </c>
      <c r="AH888" s="9">
        <f t="shared" si="376"/>
        <v>1000</v>
      </c>
      <c r="AI888" s="4">
        <f t="shared" ca="1" si="376"/>
        <v>4.9000000000000002E-2</v>
      </c>
      <c r="AJ888" s="10">
        <f t="shared" ca="1" si="376"/>
        <v>1.8985000000000001E-4</v>
      </c>
      <c r="AK888" s="4">
        <f t="shared" si="376"/>
        <v>1.1679999999999999</v>
      </c>
      <c r="AL888" s="65">
        <f t="shared" si="373"/>
        <v>43769</v>
      </c>
      <c r="AM888" s="10">
        <f t="shared" ca="1" si="377"/>
        <v>1.14452084</v>
      </c>
      <c r="AN888" s="9">
        <f t="shared" ca="1" si="377"/>
        <v>144.52083999999999</v>
      </c>
      <c r="AO888" s="7">
        <f t="shared" si="377"/>
        <v>0</v>
      </c>
      <c r="AP888" s="11">
        <f t="shared" si="377"/>
        <v>0</v>
      </c>
      <c r="AQ888" s="9">
        <f t="shared" si="377"/>
        <v>0</v>
      </c>
      <c r="AR888" s="8" t="str">
        <f t="shared" si="377"/>
        <v>J=</v>
      </c>
      <c r="AS888" s="65">
        <f t="shared" si="377"/>
        <v>44676</v>
      </c>
      <c r="AT888" s="12"/>
      <c r="AU888" s="12"/>
      <c r="AV888" s="22"/>
      <c r="AW888" s="12"/>
      <c r="AX888" s="12"/>
      <c r="AY888" s="12"/>
      <c r="AZ888" s="12"/>
      <c r="BA888" s="12"/>
      <c r="BB888" s="12"/>
      <c r="BC888" s="12"/>
      <c r="BD888" s="12"/>
      <c r="BE888" s="12"/>
      <c r="BF888" s="12"/>
      <c r="BG888" s="12"/>
      <c r="BH888" s="12"/>
      <c r="BI888" s="12"/>
      <c r="BJ888" s="12"/>
      <c r="BK888" s="12"/>
      <c r="BL888" s="12"/>
      <c r="BM888" s="12"/>
      <c r="BN888" s="12"/>
      <c r="BO888" s="12"/>
      <c r="BP888" s="12"/>
      <c r="BQ888" s="12"/>
      <c r="BR888" s="12"/>
      <c r="BS888" s="12"/>
      <c r="BT888" s="12"/>
      <c r="BU888" s="12"/>
      <c r="BV888" s="12"/>
      <c r="BW888" s="12"/>
      <c r="BX888" s="12"/>
      <c r="BY888" s="12"/>
      <c r="BZ888" s="12"/>
      <c r="CA888" s="12"/>
      <c r="CB888" s="12"/>
      <c r="CC888" s="12"/>
      <c r="CD888" s="12"/>
      <c r="CE888" s="12"/>
      <c r="CF888" s="12"/>
      <c r="CG888" s="12"/>
      <c r="CH888" s="12"/>
      <c r="CI888" s="12"/>
      <c r="CJ888" s="12"/>
      <c r="CK888" s="12"/>
      <c r="CL888" s="12"/>
      <c r="CM888" s="12"/>
      <c r="CN888" s="12"/>
      <c r="CO888" s="12"/>
      <c r="CP888" s="12"/>
      <c r="CQ888" s="12"/>
      <c r="CR888" s="12"/>
      <c r="CS888" s="12"/>
      <c r="CT888" s="12"/>
      <c r="CU888" s="12"/>
      <c r="CV888" s="12"/>
      <c r="CW888" s="12"/>
      <c r="CX888" s="12"/>
      <c r="CY888" s="12"/>
      <c r="CZ888" s="12"/>
      <c r="DA888" s="12"/>
      <c r="DB888" s="12"/>
      <c r="DC888" s="12"/>
      <c r="DD888" s="12"/>
      <c r="DE888" s="12"/>
      <c r="DF888" s="12"/>
      <c r="DG888" s="12"/>
      <c r="DH888" s="12"/>
      <c r="DI888" s="12"/>
      <c r="DJ888" s="12"/>
      <c r="DK888" s="12"/>
      <c r="DL888" s="12"/>
      <c r="DM888" s="12"/>
      <c r="DN888" s="12"/>
      <c r="DO888" s="12"/>
      <c r="DP888" s="12"/>
      <c r="DQ888" s="12"/>
      <c r="DR888" s="12"/>
      <c r="DS888" s="12"/>
      <c r="DT888" s="12"/>
      <c r="DU888" s="12"/>
      <c r="DV888" s="12"/>
      <c r="DW888" s="12"/>
      <c r="DX888" s="12"/>
      <c r="DY888" s="12"/>
      <c r="DZ888" s="12"/>
      <c r="EA888" s="12"/>
      <c r="EB888" s="12"/>
      <c r="EC888" s="12"/>
      <c r="ED888" s="12"/>
      <c r="EE888" s="12"/>
      <c r="EF888" s="12"/>
      <c r="EG888" s="12"/>
      <c r="EH888" s="12"/>
      <c r="EI888" s="12"/>
      <c r="EJ888" s="12"/>
      <c r="EK888" s="12"/>
      <c r="EL888" s="12"/>
      <c r="EM888" s="12"/>
      <c r="EN888" s="12"/>
      <c r="EO888" s="12"/>
      <c r="EP888" s="12"/>
      <c r="EQ888" s="12"/>
      <c r="ER888" s="12"/>
      <c r="ES888" s="12"/>
      <c r="ET888" s="12"/>
      <c r="EU888" s="12"/>
      <c r="EV888" s="12"/>
      <c r="EW888" s="12"/>
      <c r="EX888" s="12"/>
      <c r="EY888" s="12"/>
      <c r="EZ888" s="12"/>
      <c r="FA888" s="12"/>
      <c r="FB888" s="12"/>
      <c r="FC888" s="12"/>
      <c r="FD888" s="12"/>
      <c r="FE888" s="12"/>
      <c r="FF888" s="12"/>
      <c r="FG888" s="12"/>
      <c r="FH888" s="12"/>
      <c r="FI888" s="12"/>
      <c r="FJ888" s="12"/>
      <c r="FK888" s="12"/>
      <c r="FL888" s="12"/>
      <c r="FM888" s="12"/>
      <c r="FN888" s="12"/>
      <c r="FO888" s="12"/>
      <c r="FP888" s="12"/>
      <c r="FQ888" s="12"/>
      <c r="FR888" s="12"/>
      <c r="FS888" s="12"/>
      <c r="FT888" s="12"/>
      <c r="FU888" s="12"/>
      <c r="FV888" s="12"/>
      <c r="FW888" s="12"/>
      <c r="FX888" s="12"/>
      <c r="FY888" s="12"/>
      <c r="FZ888" s="12"/>
      <c r="GA888" s="12"/>
      <c r="GB888" s="12"/>
      <c r="GC888" s="12"/>
      <c r="GD888" s="12"/>
      <c r="GE888" s="12"/>
      <c r="GF888" s="12"/>
      <c r="GG888" s="12"/>
      <c r="GH888" s="12"/>
      <c r="GI888" s="12"/>
      <c r="GJ888" s="12"/>
      <c r="GK888" s="12"/>
      <c r="GL888" s="12"/>
      <c r="GM888" s="12"/>
      <c r="GN888" s="12"/>
      <c r="GO888" s="12"/>
      <c r="GP888" s="12"/>
      <c r="GQ888" s="12"/>
      <c r="GR888" s="12"/>
    </row>
    <row r="889" spans="1:203" x14ac:dyDescent="0.2">
      <c r="A889" s="79">
        <f t="shared" si="363"/>
        <v>43961</v>
      </c>
      <c r="B889" s="80">
        <f t="shared" ca="1" si="369"/>
        <v>1173.34539</v>
      </c>
      <c r="C889" s="81">
        <f t="shared" si="364"/>
        <v>1000</v>
      </c>
      <c r="D889" s="82">
        <f ca="1">IF(A889&lt;$B$1,VLOOKUP(A889,[1]DI!$A$4:$B$15000,2,FALSE),0)</f>
        <v>0</v>
      </c>
      <c r="E889" s="81">
        <f t="shared" ca="1" si="370"/>
        <v>0</v>
      </c>
      <c r="F889" s="83">
        <f t="shared" si="358"/>
        <v>1.1679999999999999</v>
      </c>
      <c r="G889" s="84">
        <f t="shared" ca="1" si="359"/>
        <v>1</v>
      </c>
      <c r="H889" s="81">
        <f ca="1">TRUNC(PRODUCT(G$10:G888),15)</f>
        <v>1.17334538789276</v>
      </c>
      <c r="I889" s="81">
        <f t="shared" si="365"/>
        <v>1</v>
      </c>
      <c r="J889" s="81">
        <f t="shared" ca="1" si="360"/>
        <v>1.1733453899999999</v>
      </c>
      <c r="K889" s="81">
        <f t="shared" ca="1" si="361"/>
        <v>173.34539000000001</v>
      </c>
      <c r="L889" s="85">
        <f>IF(VLOOKUP(A889,$U$12:$AD$125,8)=VLOOKUP(A888,$U$12:$AD$125,8),0,VLOOKUP(A889,U$12:$AD$125,8))</f>
        <v>0</v>
      </c>
      <c r="M889" s="86">
        <f>IF(L889&gt;0,VLOOKUP(L889,T$12:$AC$125,7),0)</f>
        <v>0</v>
      </c>
      <c r="N889" s="81">
        <f t="shared" si="366"/>
        <v>0</v>
      </c>
      <c r="O889" s="81">
        <f t="shared" ca="1" si="362"/>
        <v>173.34539000000001</v>
      </c>
      <c r="P889" s="87" t="str">
        <f t="shared" si="367"/>
        <v>J=</v>
      </c>
      <c r="Q889" s="88">
        <f t="shared" si="368"/>
        <v>44676</v>
      </c>
      <c r="R889" s="7"/>
      <c r="S889" s="7"/>
      <c r="T889" s="7"/>
      <c r="U889" s="7"/>
      <c r="V889" s="7"/>
      <c r="W889" s="7"/>
      <c r="X889" s="7"/>
      <c r="Y889" s="7"/>
      <c r="Z889" s="7"/>
      <c r="AA889" s="7"/>
      <c r="AB889" s="7"/>
      <c r="AC889" s="7"/>
      <c r="AD889" s="7"/>
      <c r="AE889" s="7"/>
      <c r="AF889" s="65">
        <f t="shared" si="375"/>
        <v>43770</v>
      </c>
      <c r="AG889" s="9">
        <f t="shared" ca="1" si="376"/>
        <v>1144.7746400000001</v>
      </c>
      <c r="AH889" s="9">
        <f t="shared" si="376"/>
        <v>1000</v>
      </c>
      <c r="AI889" s="4">
        <f t="shared" ca="1" si="376"/>
        <v>4.9000000000000002E-2</v>
      </c>
      <c r="AJ889" s="10">
        <f t="shared" ca="1" si="376"/>
        <v>1.8985000000000001E-4</v>
      </c>
      <c r="AK889" s="4">
        <f t="shared" si="376"/>
        <v>1.1679999999999999</v>
      </c>
      <c r="AL889" s="65">
        <f t="shared" si="373"/>
        <v>43770</v>
      </c>
      <c r="AM889" s="10">
        <f t="shared" ca="1" si="377"/>
        <v>1.1447746400000001</v>
      </c>
      <c r="AN889" s="9">
        <f t="shared" ca="1" si="377"/>
        <v>144.77464000000001</v>
      </c>
      <c r="AO889" s="7">
        <f t="shared" si="377"/>
        <v>0</v>
      </c>
      <c r="AP889" s="11">
        <f t="shared" si="377"/>
        <v>0</v>
      </c>
      <c r="AQ889" s="9">
        <f t="shared" si="377"/>
        <v>0</v>
      </c>
      <c r="AR889" s="8" t="str">
        <f t="shared" si="377"/>
        <v>J=</v>
      </c>
      <c r="AS889" s="65">
        <f t="shared" si="377"/>
        <v>44676</v>
      </c>
      <c r="AT889" s="12"/>
      <c r="AU889" s="12"/>
      <c r="AV889" s="22"/>
      <c r="AW889" s="12"/>
      <c r="AX889" s="12"/>
      <c r="AY889" s="12"/>
      <c r="AZ889" s="12"/>
      <c r="BA889" s="12"/>
      <c r="BB889" s="12"/>
      <c r="BC889" s="12"/>
      <c r="BD889" s="12"/>
      <c r="BE889" s="12"/>
      <c r="BF889" s="12"/>
      <c r="BG889" s="12"/>
      <c r="BH889" s="12"/>
      <c r="BI889" s="12"/>
      <c r="BJ889" s="12"/>
      <c r="BK889" s="12"/>
      <c r="BL889" s="12"/>
      <c r="BM889" s="12"/>
      <c r="BN889" s="12"/>
      <c r="BO889" s="12"/>
      <c r="BP889" s="12"/>
      <c r="BQ889" s="12"/>
      <c r="BR889" s="12"/>
      <c r="BS889" s="12"/>
      <c r="BT889" s="12"/>
      <c r="BU889" s="12"/>
      <c r="BV889" s="12"/>
      <c r="BW889" s="12"/>
      <c r="BX889" s="12"/>
      <c r="BY889" s="12"/>
      <c r="BZ889" s="12"/>
      <c r="CA889" s="12"/>
      <c r="CB889" s="12"/>
      <c r="CC889" s="12"/>
      <c r="CD889" s="12"/>
      <c r="CE889" s="12"/>
      <c r="CF889" s="12"/>
      <c r="CG889" s="12"/>
      <c r="CH889" s="12"/>
      <c r="CI889" s="12"/>
      <c r="CJ889" s="12"/>
      <c r="CK889" s="12"/>
      <c r="CL889" s="12"/>
      <c r="CM889" s="12"/>
      <c r="CN889" s="12"/>
      <c r="CO889" s="12"/>
      <c r="CP889" s="12"/>
      <c r="CQ889" s="12"/>
      <c r="CR889" s="12"/>
      <c r="CS889" s="12"/>
      <c r="CT889" s="12"/>
      <c r="CU889" s="12"/>
      <c r="CV889" s="12"/>
      <c r="CW889" s="12"/>
      <c r="CX889" s="12"/>
      <c r="CY889" s="12"/>
      <c r="CZ889" s="12"/>
      <c r="DA889" s="12"/>
      <c r="DB889" s="12"/>
      <c r="DC889" s="12"/>
      <c r="DD889" s="12"/>
      <c r="DE889" s="12"/>
      <c r="DF889" s="12"/>
      <c r="DG889" s="12"/>
      <c r="DH889" s="12"/>
      <c r="DI889" s="12"/>
      <c r="DJ889" s="12"/>
      <c r="DK889" s="12"/>
      <c r="DL889" s="12"/>
      <c r="DM889" s="12"/>
      <c r="DN889" s="12"/>
      <c r="DO889" s="12"/>
      <c r="DP889" s="12"/>
      <c r="DQ889" s="12"/>
      <c r="DR889" s="12"/>
      <c r="DS889" s="12"/>
      <c r="DT889" s="12"/>
      <c r="DU889" s="12"/>
      <c r="DV889" s="12"/>
      <c r="DW889" s="12"/>
      <c r="DX889" s="12"/>
      <c r="DY889" s="12"/>
      <c r="DZ889" s="12"/>
      <c r="EA889" s="12"/>
      <c r="EB889" s="12"/>
      <c r="EC889" s="12"/>
      <c r="ED889" s="12"/>
      <c r="EE889" s="12"/>
      <c r="EF889" s="12"/>
      <c r="EG889" s="12"/>
      <c r="EH889" s="12"/>
      <c r="EI889" s="12"/>
      <c r="EJ889" s="12"/>
      <c r="EK889" s="12"/>
      <c r="EL889" s="12"/>
      <c r="EM889" s="12"/>
      <c r="EN889" s="12"/>
      <c r="EO889" s="12"/>
      <c r="EP889" s="12"/>
      <c r="EQ889" s="12"/>
      <c r="ER889" s="12"/>
      <c r="ES889" s="12"/>
      <c r="ET889" s="12"/>
      <c r="EU889" s="12"/>
      <c r="EV889" s="12"/>
      <c r="EW889" s="12"/>
      <c r="EX889" s="12"/>
      <c r="EY889" s="12"/>
      <c r="EZ889" s="12"/>
      <c r="FA889" s="12"/>
      <c r="FB889" s="12"/>
      <c r="FC889" s="12"/>
      <c r="FD889" s="12"/>
      <c r="FE889" s="12"/>
      <c r="FF889" s="12"/>
      <c r="FG889" s="12"/>
      <c r="FH889" s="12"/>
      <c r="FI889" s="12"/>
      <c r="FJ889" s="12"/>
      <c r="FK889" s="12"/>
      <c r="FL889" s="12"/>
      <c r="FM889" s="12"/>
      <c r="FN889" s="12"/>
      <c r="FO889" s="12"/>
      <c r="FP889" s="12"/>
      <c r="FQ889" s="12"/>
      <c r="FR889" s="12"/>
      <c r="FS889" s="12"/>
      <c r="FT889" s="12"/>
      <c r="FU889" s="12"/>
      <c r="FV889" s="12"/>
      <c r="FW889" s="12"/>
      <c r="FX889" s="12"/>
      <c r="FY889" s="12"/>
      <c r="FZ889" s="12"/>
      <c r="GA889" s="12"/>
      <c r="GB889" s="12"/>
      <c r="GC889" s="12"/>
      <c r="GD889" s="12"/>
      <c r="GE889" s="12"/>
      <c r="GF889" s="12"/>
      <c r="GG889" s="12"/>
      <c r="GH889" s="12"/>
      <c r="GI889" s="12"/>
      <c r="GJ889" s="12"/>
      <c r="GK889" s="12"/>
      <c r="GL889" s="12"/>
      <c r="GM889" s="12"/>
      <c r="GN889" s="12"/>
      <c r="GO889" s="12"/>
      <c r="GP889" s="12"/>
      <c r="GQ889" s="12"/>
      <c r="GR889" s="12"/>
    </row>
    <row r="890" spans="1:203" x14ac:dyDescent="0.2">
      <c r="A890" s="79">
        <f t="shared" si="363"/>
        <v>43962</v>
      </c>
      <c r="B890" s="80">
        <f t="shared" ca="1" si="369"/>
        <v>1173.34539</v>
      </c>
      <c r="C890" s="81">
        <f t="shared" si="364"/>
        <v>1000</v>
      </c>
      <c r="D890" s="82">
        <f ca="1">IF(A890&lt;$B$1,VLOOKUP(A890,[1]DI!$A$4:$B$15000,2,FALSE),0)</f>
        <v>2.9000000000000005E-2</v>
      </c>
      <c r="E890" s="81">
        <f t="shared" ca="1" si="370"/>
        <v>1.1345000000000001E-4</v>
      </c>
      <c r="F890" s="83">
        <f t="shared" si="358"/>
        <v>1.1679999999999999</v>
      </c>
      <c r="G890" s="84">
        <f t="shared" ca="1" si="359"/>
        <v>1.0001325096</v>
      </c>
      <c r="H890" s="81">
        <f ca="1">TRUNC(PRODUCT(G$10:G889),15)</f>
        <v>1.17334538789276</v>
      </c>
      <c r="I890" s="81">
        <f t="shared" si="365"/>
        <v>1</v>
      </c>
      <c r="J890" s="81">
        <f t="shared" ca="1" si="360"/>
        <v>1.1733453899999999</v>
      </c>
      <c r="K890" s="81">
        <f t="shared" ca="1" si="361"/>
        <v>173.34539000000001</v>
      </c>
      <c r="L890" s="85">
        <f>IF(VLOOKUP(A890,$U$12:$AD$125,8)=VLOOKUP(A889,$U$12:$AD$125,8),0,VLOOKUP(A890,U$12:$AD$125,8))</f>
        <v>0</v>
      </c>
      <c r="M890" s="86">
        <f>IF(L890&gt;0,VLOOKUP(L890,T$12:$AC$125,7),0)</f>
        <v>0</v>
      </c>
      <c r="N890" s="81">
        <f t="shared" si="366"/>
        <v>0</v>
      </c>
      <c r="O890" s="81">
        <f t="shared" ca="1" si="362"/>
        <v>173.34539000000001</v>
      </c>
      <c r="P890" s="87" t="str">
        <f t="shared" si="367"/>
        <v>J=</v>
      </c>
      <c r="Q890" s="88">
        <f t="shared" si="368"/>
        <v>44676</v>
      </c>
      <c r="R890" s="7"/>
      <c r="S890" s="7"/>
      <c r="T890" s="7"/>
      <c r="U890" s="7"/>
      <c r="V890" s="7"/>
      <c r="W890" s="7"/>
      <c r="X890" s="7"/>
      <c r="Y890" s="7"/>
      <c r="Z890" s="7"/>
      <c r="AA890" s="7"/>
      <c r="AB890" s="7"/>
      <c r="AC890" s="7"/>
      <c r="AD890" s="7"/>
      <c r="AE890" s="7"/>
      <c r="AF890" s="65">
        <f t="shared" si="375"/>
        <v>43771</v>
      </c>
      <c r="AG890" s="9">
        <f t="shared" ca="1" si="376"/>
        <v>1145.0284799999999</v>
      </c>
      <c r="AH890" s="9">
        <f t="shared" si="376"/>
        <v>1000</v>
      </c>
      <c r="AI890" s="4">
        <f t="shared" ca="1" si="376"/>
        <v>0</v>
      </c>
      <c r="AJ890" s="10">
        <f t="shared" ca="1" si="376"/>
        <v>0</v>
      </c>
      <c r="AK890" s="4">
        <f t="shared" si="376"/>
        <v>1.1679999999999999</v>
      </c>
      <c r="AL890" s="65">
        <f t="shared" si="373"/>
        <v>43771</v>
      </c>
      <c r="AM890" s="10">
        <f t="shared" ca="1" si="377"/>
        <v>1.1450284799999999</v>
      </c>
      <c r="AN890" s="9">
        <f t="shared" ca="1" si="377"/>
        <v>145.02848</v>
      </c>
      <c r="AO890" s="7">
        <f t="shared" si="377"/>
        <v>0</v>
      </c>
      <c r="AP890" s="11">
        <f t="shared" si="377"/>
        <v>0</v>
      </c>
      <c r="AQ890" s="9">
        <f t="shared" si="377"/>
        <v>0</v>
      </c>
      <c r="AR890" s="8" t="str">
        <f t="shared" si="377"/>
        <v>J=</v>
      </c>
      <c r="AS890" s="65">
        <f t="shared" si="377"/>
        <v>44676</v>
      </c>
      <c r="AT890" s="12"/>
      <c r="AU890" s="12"/>
      <c r="AV890" s="22"/>
      <c r="AW890" s="12"/>
      <c r="AX890" s="12"/>
      <c r="AY890" s="12"/>
      <c r="AZ890" s="12"/>
      <c r="BA890" s="12"/>
      <c r="BB890" s="12"/>
      <c r="BC890" s="12"/>
      <c r="BD890" s="12"/>
      <c r="BE890" s="12"/>
      <c r="BF890" s="12"/>
      <c r="BG890" s="12"/>
      <c r="BH890" s="12"/>
      <c r="BI890" s="12"/>
      <c r="BJ890" s="12"/>
      <c r="BK890" s="12"/>
      <c r="BL890" s="12"/>
      <c r="BM890" s="12"/>
      <c r="BN890" s="12"/>
      <c r="BO890" s="12"/>
      <c r="BP890" s="12"/>
      <c r="BQ890" s="12"/>
      <c r="BR890" s="12"/>
      <c r="BS890" s="12"/>
      <c r="BT890" s="12"/>
      <c r="BU890" s="12"/>
      <c r="BV890" s="12"/>
      <c r="BW890" s="12"/>
      <c r="BX890" s="12"/>
      <c r="BY890" s="12"/>
      <c r="BZ890" s="12"/>
      <c r="CA890" s="12"/>
      <c r="CB890" s="12"/>
      <c r="CC890" s="12"/>
      <c r="CD890" s="12"/>
      <c r="CE890" s="12"/>
      <c r="CF890" s="12"/>
      <c r="CG890" s="12"/>
      <c r="CH890" s="12"/>
      <c r="CI890" s="12"/>
      <c r="CJ890" s="12"/>
      <c r="CK890" s="12"/>
      <c r="CL890" s="12"/>
      <c r="CM890" s="12"/>
      <c r="CN890" s="12"/>
      <c r="CO890" s="12"/>
      <c r="CP890" s="12"/>
      <c r="CQ890" s="12"/>
      <c r="CR890" s="12"/>
      <c r="CS890" s="12"/>
      <c r="CT890" s="12"/>
      <c r="CU890" s="12"/>
      <c r="CV890" s="12"/>
      <c r="CW890" s="12"/>
      <c r="CX890" s="12"/>
      <c r="CY890" s="12"/>
      <c r="CZ890" s="12"/>
      <c r="DA890" s="12"/>
      <c r="DB890" s="12"/>
      <c r="DC890" s="12"/>
      <c r="DD890" s="12"/>
      <c r="DE890" s="12"/>
      <c r="DF890" s="12"/>
      <c r="DG890" s="12"/>
      <c r="DH890" s="12"/>
      <c r="DI890" s="12"/>
      <c r="DJ890" s="12"/>
      <c r="DK890" s="12"/>
      <c r="DL890" s="12"/>
      <c r="DM890" s="12"/>
      <c r="DN890" s="12"/>
      <c r="DO890" s="12"/>
      <c r="DP890" s="12"/>
      <c r="DQ890" s="12"/>
      <c r="DR890" s="12"/>
      <c r="DS890" s="12"/>
      <c r="DT890" s="12"/>
      <c r="DU890" s="12"/>
      <c r="DV890" s="12"/>
      <c r="DW890" s="12"/>
      <c r="DX890" s="12"/>
      <c r="DY890" s="12"/>
      <c r="DZ890" s="12"/>
      <c r="EA890" s="12"/>
      <c r="EB890" s="12"/>
      <c r="EC890" s="12"/>
      <c r="ED890" s="12"/>
      <c r="EE890" s="12"/>
      <c r="EF890" s="12"/>
      <c r="EG890" s="12"/>
      <c r="EH890" s="12"/>
      <c r="EI890" s="12"/>
      <c r="EJ890" s="12"/>
      <c r="EK890" s="12"/>
      <c r="EL890" s="12"/>
      <c r="EM890" s="12"/>
      <c r="EN890" s="12"/>
      <c r="EO890" s="12"/>
      <c r="EP890" s="12"/>
      <c r="EQ890" s="12"/>
      <c r="ER890" s="12"/>
      <c r="ES890" s="12"/>
      <c r="ET890" s="12"/>
      <c r="EU890" s="12"/>
      <c r="EV890" s="12"/>
      <c r="EW890" s="12"/>
      <c r="EX890" s="12"/>
      <c r="EY890" s="12"/>
      <c r="EZ890" s="12"/>
      <c r="FA890" s="12"/>
      <c r="FB890" s="12"/>
      <c r="FC890" s="12"/>
      <c r="FD890" s="12"/>
      <c r="FE890" s="12"/>
      <c r="FF890" s="12"/>
      <c r="FG890" s="12"/>
      <c r="FH890" s="12"/>
      <c r="FI890" s="12"/>
      <c r="FJ890" s="12"/>
      <c r="FK890" s="12"/>
      <c r="FL890" s="12"/>
      <c r="FM890" s="12"/>
      <c r="FN890" s="12"/>
      <c r="FO890" s="12"/>
      <c r="FP890" s="12"/>
      <c r="FQ890" s="12"/>
      <c r="FR890" s="12"/>
      <c r="FS890" s="12"/>
      <c r="FT890" s="12"/>
      <c r="FU890" s="12"/>
      <c r="FV890" s="12"/>
      <c r="FW890" s="12"/>
      <c r="FX890" s="12"/>
      <c r="FY890" s="12"/>
      <c r="FZ890" s="12"/>
      <c r="GA890" s="12"/>
      <c r="GB890" s="12"/>
      <c r="GC890" s="12"/>
      <c r="GD890" s="12"/>
      <c r="GE890" s="12"/>
      <c r="GF890" s="12"/>
      <c r="GG890" s="12"/>
      <c r="GH890" s="12"/>
      <c r="GI890" s="12"/>
      <c r="GJ890" s="12"/>
      <c r="GK890" s="12"/>
      <c r="GL890" s="12"/>
      <c r="GM890" s="12"/>
      <c r="GN890" s="12"/>
      <c r="GO890" s="12"/>
      <c r="GP890" s="12"/>
      <c r="GQ890" s="12"/>
      <c r="GR890" s="12"/>
    </row>
    <row r="891" spans="1:203" x14ac:dyDescent="0.2">
      <c r="A891" s="79">
        <f t="shared" si="363"/>
        <v>43963</v>
      </c>
      <c r="B891" s="80">
        <f t="shared" ca="1" si="369"/>
        <v>1173.5008700000001</v>
      </c>
      <c r="C891" s="81">
        <f t="shared" si="364"/>
        <v>1000</v>
      </c>
      <c r="D891" s="82">
        <f ca="1">IF(A891&lt;$B$1,VLOOKUP(A891,[1]DI!$A$4:$B$15000,2,FALSE),0)</f>
        <v>2.9000000000000005E-2</v>
      </c>
      <c r="E891" s="81">
        <f t="shared" ca="1" si="370"/>
        <v>1.1345000000000001E-4</v>
      </c>
      <c r="F891" s="83">
        <f t="shared" si="358"/>
        <v>1.1679999999999999</v>
      </c>
      <c r="G891" s="84">
        <f t="shared" ca="1" si="359"/>
        <v>1.0001325096</v>
      </c>
      <c r="H891" s="81">
        <f ca="1">TRUNC(PRODUCT(G$10:G890),15)</f>
        <v>1.1735008674207701</v>
      </c>
      <c r="I891" s="81">
        <f t="shared" si="365"/>
        <v>1</v>
      </c>
      <c r="J891" s="81">
        <f t="shared" ca="1" si="360"/>
        <v>1.17350087</v>
      </c>
      <c r="K891" s="81">
        <f t="shared" ca="1" si="361"/>
        <v>173.50086999999999</v>
      </c>
      <c r="L891" s="85">
        <f>IF(VLOOKUP(A891,$U$12:$AD$125,8)=VLOOKUP(A890,$U$12:$AD$125,8),0,VLOOKUP(A891,U$12:$AD$125,8))</f>
        <v>0</v>
      </c>
      <c r="M891" s="86">
        <f>IF(L891&gt;0,VLOOKUP(L891,T$12:$AC$125,7),0)</f>
        <v>0</v>
      </c>
      <c r="N891" s="81">
        <f t="shared" si="366"/>
        <v>0</v>
      </c>
      <c r="O891" s="81">
        <f t="shared" ca="1" si="362"/>
        <v>173.50086999999999</v>
      </c>
      <c r="P891" s="87" t="str">
        <f t="shared" si="367"/>
        <v>J=</v>
      </c>
      <c r="Q891" s="88">
        <f t="shared" si="368"/>
        <v>44676</v>
      </c>
      <c r="R891" s="7"/>
      <c r="S891" s="7"/>
      <c r="T891" s="7"/>
      <c r="U891" s="7"/>
      <c r="V891" s="7"/>
      <c r="W891" s="7"/>
      <c r="X891" s="7"/>
      <c r="Y891" s="7"/>
      <c r="Z891" s="7"/>
      <c r="AA891" s="7"/>
      <c r="AB891" s="7"/>
      <c r="AC891" s="7"/>
      <c r="AD891" s="7"/>
      <c r="AE891" s="7"/>
      <c r="AF891" s="65"/>
      <c r="AG891" s="9"/>
      <c r="AH891" s="9"/>
      <c r="AI891" s="4"/>
      <c r="AJ891" s="10"/>
      <c r="AK891" s="4"/>
      <c r="AL891" s="65"/>
      <c r="AM891" s="10"/>
      <c r="AN891" s="9"/>
      <c r="AO891" s="7"/>
      <c r="AP891" s="11"/>
      <c r="AQ891" s="9"/>
      <c r="AR891" s="24"/>
      <c r="AS891" s="65"/>
      <c r="AT891" s="12"/>
      <c r="AU891" s="12"/>
      <c r="AV891" s="22"/>
      <c r="AW891" s="12"/>
      <c r="AX891" s="12"/>
      <c r="AY891" s="12"/>
      <c r="AZ891" s="12"/>
      <c r="BA891" s="12"/>
      <c r="BB891" s="12"/>
      <c r="BC891" s="12"/>
      <c r="BD891" s="12"/>
      <c r="BE891" s="12"/>
      <c r="BF891" s="12"/>
      <c r="BG891" s="12"/>
      <c r="BH891" s="12"/>
      <c r="BI891" s="12"/>
      <c r="BJ891" s="12"/>
      <c r="BK891" s="12"/>
      <c r="BL891" s="12"/>
      <c r="BM891" s="12"/>
      <c r="BN891" s="12"/>
      <c r="BO891" s="12"/>
      <c r="BP891" s="12"/>
      <c r="BQ891" s="12"/>
      <c r="BR891" s="12"/>
      <c r="BS891" s="12"/>
      <c r="BT891" s="12"/>
      <c r="BU891" s="12"/>
      <c r="BV891" s="12"/>
      <c r="BW891" s="12"/>
      <c r="BX891" s="12"/>
      <c r="BY891" s="12"/>
      <c r="BZ891" s="12"/>
      <c r="CA891" s="12"/>
      <c r="CB891" s="12"/>
      <c r="CC891" s="12"/>
      <c r="CD891" s="12"/>
      <c r="CE891" s="12"/>
      <c r="CF891" s="12"/>
      <c r="CG891" s="12"/>
      <c r="CH891" s="12"/>
      <c r="CI891" s="12"/>
      <c r="CJ891" s="12"/>
      <c r="CK891" s="12"/>
      <c r="CL891" s="12"/>
      <c r="CM891" s="12"/>
      <c r="CN891" s="12"/>
      <c r="CO891" s="12"/>
      <c r="CP891" s="12"/>
      <c r="CQ891" s="12"/>
      <c r="CR891" s="12"/>
      <c r="CS891" s="12"/>
      <c r="CT891" s="12"/>
      <c r="CU891" s="12"/>
      <c r="CV891" s="12"/>
      <c r="CW891" s="12"/>
      <c r="CX891" s="12"/>
      <c r="CY891" s="12"/>
      <c r="CZ891" s="12"/>
      <c r="DA891" s="12"/>
      <c r="DB891" s="12"/>
      <c r="DC891" s="12"/>
      <c r="DD891" s="12"/>
      <c r="DE891" s="12"/>
      <c r="DF891" s="12"/>
      <c r="DG891" s="12"/>
      <c r="DH891" s="12"/>
      <c r="DI891" s="12"/>
      <c r="DJ891" s="12"/>
      <c r="DK891" s="12"/>
      <c r="DL891" s="12"/>
      <c r="DM891" s="12"/>
      <c r="DN891" s="12"/>
      <c r="DO891" s="12"/>
      <c r="DP891" s="12"/>
      <c r="DQ891" s="12"/>
      <c r="DR891" s="12"/>
      <c r="DS891" s="12"/>
      <c r="DT891" s="12"/>
      <c r="DU891" s="12"/>
      <c r="DV891" s="12"/>
      <c r="DW891" s="12"/>
      <c r="DX891" s="12"/>
      <c r="DY891" s="12"/>
      <c r="DZ891" s="12"/>
      <c r="EA891" s="12"/>
      <c r="EB891" s="12"/>
      <c r="EC891" s="12"/>
      <c r="ED891" s="12"/>
      <c r="EE891" s="12"/>
      <c r="EF891" s="12"/>
      <c r="EG891" s="12"/>
      <c r="EH891" s="12"/>
      <c r="EI891" s="12"/>
      <c r="EJ891" s="12"/>
      <c r="EK891" s="12"/>
      <c r="EL891" s="12"/>
      <c r="EM891" s="12"/>
      <c r="EN891" s="12"/>
      <c r="EO891" s="12"/>
      <c r="EP891" s="12"/>
      <c r="EQ891" s="12"/>
      <c r="ER891" s="12"/>
      <c r="ES891" s="12"/>
      <c r="ET891" s="12"/>
      <c r="EU891" s="12"/>
      <c r="EV891" s="12"/>
      <c r="EW891" s="12"/>
      <c r="EX891" s="12"/>
      <c r="EY891" s="12"/>
      <c r="EZ891" s="12"/>
      <c r="FA891" s="12"/>
      <c r="FB891" s="12"/>
      <c r="FC891" s="12"/>
      <c r="FD891" s="12"/>
      <c r="FE891" s="12"/>
      <c r="FF891" s="12"/>
      <c r="FG891" s="12"/>
      <c r="FH891" s="12"/>
      <c r="FI891" s="12"/>
      <c r="FJ891" s="12"/>
      <c r="FK891" s="12"/>
      <c r="FL891" s="12"/>
      <c r="FM891" s="12"/>
      <c r="FN891" s="12"/>
      <c r="FO891" s="12"/>
      <c r="FP891" s="12"/>
      <c r="FQ891" s="12"/>
      <c r="FR891" s="12"/>
      <c r="FS891" s="12"/>
      <c r="FT891" s="12"/>
      <c r="FU891" s="12"/>
      <c r="FV891" s="12"/>
      <c r="FW891" s="12"/>
      <c r="FX891" s="12"/>
      <c r="FY891" s="12"/>
      <c r="FZ891" s="12"/>
      <c r="GA891" s="12"/>
      <c r="GB891" s="12"/>
      <c r="GC891" s="12"/>
      <c r="GD891" s="12"/>
      <c r="GE891" s="12"/>
      <c r="GF891" s="12"/>
      <c r="GG891" s="12"/>
      <c r="GH891" s="12"/>
      <c r="GI891" s="12"/>
      <c r="GJ891" s="12"/>
      <c r="GK891" s="12"/>
      <c r="GL891" s="12"/>
      <c r="GM891" s="12"/>
      <c r="GN891" s="12"/>
      <c r="GO891" s="12"/>
      <c r="GP891" s="12"/>
      <c r="GQ891" s="12"/>
      <c r="GR891" s="12"/>
    </row>
    <row r="892" spans="1:203" x14ac:dyDescent="0.2">
      <c r="A892" s="79">
        <f t="shared" si="363"/>
        <v>43964</v>
      </c>
      <c r="B892" s="80">
        <f t="shared" ca="1" si="369"/>
        <v>1173.6563699999999</v>
      </c>
      <c r="C892" s="81">
        <f t="shared" si="364"/>
        <v>1000</v>
      </c>
      <c r="D892" s="82">
        <f ca="1">IF(A892&lt;$B$1,VLOOKUP(A892,[1]DI!$A$4:$B$15000,2,FALSE),0)</f>
        <v>2.9000000000000005E-2</v>
      </c>
      <c r="E892" s="81">
        <f t="shared" ca="1" si="370"/>
        <v>1.1345000000000001E-4</v>
      </c>
      <c r="F892" s="83">
        <f t="shared" si="358"/>
        <v>1.1679999999999999</v>
      </c>
      <c r="G892" s="84">
        <f t="shared" ca="1" si="359"/>
        <v>1.0001325096</v>
      </c>
      <c r="H892" s="81">
        <f ca="1">TRUNC(PRODUCT(G$10:G891),15)</f>
        <v>1.1736563675513101</v>
      </c>
      <c r="I892" s="81">
        <f t="shared" si="365"/>
        <v>1</v>
      </c>
      <c r="J892" s="81">
        <f t="shared" ca="1" si="360"/>
        <v>1.17365637</v>
      </c>
      <c r="K892" s="81">
        <f t="shared" ca="1" si="361"/>
        <v>173.65637000000001</v>
      </c>
      <c r="L892" s="85">
        <f>IF(VLOOKUP(A892,$U$12:$AD$125,8)=VLOOKUP(A891,$U$12:$AD$125,8),0,VLOOKUP(A892,U$12:$AD$125,8))</f>
        <v>0</v>
      </c>
      <c r="M892" s="86">
        <f>IF(L892&gt;0,VLOOKUP(L892,T$12:$AC$125,7),0)</f>
        <v>0</v>
      </c>
      <c r="N892" s="81">
        <f t="shared" si="366"/>
        <v>0</v>
      </c>
      <c r="O892" s="81">
        <f t="shared" ca="1" si="362"/>
        <v>173.65637000000001</v>
      </c>
      <c r="P892" s="87" t="str">
        <f t="shared" si="367"/>
        <v>J=</v>
      </c>
      <c r="Q892" s="88">
        <f t="shared" si="368"/>
        <v>44676</v>
      </c>
      <c r="R892" s="7"/>
      <c r="S892" s="7"/>
      <c r="T892" s="7"/>
      <c r="U892" s="7"/>
      <c r="V892" s="7"/>
      <c r="W892" s="7"/>
      <c r="X892" s="7"/>
      <c r="Y892" s="7"/>
      <c r="Z892" s="7"/>
      <c r="AA892" s="7"/>
      <c r="AB892" s="7"/>
      <c r="AC892" s="7"/>
      <c r="AD892" s="7"/>
      <c r="AE892" s="7"/>
      <c r="AF892" s="65" t="str">
        <f t="shared" ref="AF892:AS892" si="378">$B$6</f>
        <v>ODCT21</v>
      </c>
      <c r="AG892" s="7" t="str">
        <f t="shared" si="378"/>
        <v>ODCT21</v>
      </c>
      <c r="AH892" s="7" t="str">
        <f t="shared" si="378"/>
        <v>ODCT21</v>
      </c>
      <c r="AI892" s="7" t="str">
        <f t="shared" si="378"/>
        <v>ODCT21</v>
      </c>
      <c r="AJ892" s="7" t="str">
        <f t="shared" si="378"/>
        <v>ODCT21</v>
      </c>
      <c r="AK892" s="4" t="str">
        <f t="shared" si="378"/>
        <v>ODCT21</v>
      </c>
      <c r="AL892" s="65" t="str">
        <f t="shared" si="378"/>
        <v>ODCT21</v>
      </c>
      <c r="AM892" s="7" t="str">
        <f t="shared" si="378"/>
        <v>ODCT21</v>
      </c>
      <c r="AN892" s="7" t="str">
        <f t="shared" si="378"/>
        <v>ODCT21</v>
      </c>
      <c r="AO892" s="7" t="str">
        <f t="shared" si="378"/>
        <v>ODCT21</v>
      </c>
      <c r="AP892" s="11" t="str">
        <f t="shared" si="378"/>
        <v>ODCT21</v>
      </c>
      <c r="AQ892" s="7" t="str">
        <f t="shared" si="378"/>
        <v>ODCT21</v>
      </c>
      <c r="AR892" s="8" t="str">
        <f t="shared" si="378"/>
        <v>ODCT21</v>
      </c>
      <c r="AS892" s="65" t="str">
        <f t="shared" si="378"/>
        <v>ODCT21</v>
      </c>
      <c r="AT892" s="12"/>
      <c r="AU892" s="12"/>
      <c r="AV892" s="22"/>
      <c r="AW892" s="12"/>
      <c r="AX892" s="12"/>
      <c r="AY892" s="12"/>
      <c r="AZ892" s="12"/>
      <c r="BA892" s="12"/>
      <c r="BB892" s="12"/>
      <c r="BC892" s="12"/>
      <c r="BD892" s="12"/>
      <c r="BE892" s="12"/>
      <c r="BF892" s="12"/>
      <c r="BG892" s="12"/>
      <c r="BH892" s="12"/>
      <c r="BI892" s="12"/>
      <c r="BJ892" s="12"/>
      <c r="BK892" s="12"/>
      <c r="BL892" s="12"/>
      <c r="BM892" s="12"/>
      <c r="BN892" s="12"/>
      <c r="BO892" s="12"/>
      <c r="BP892" s="12"/>
      <c r="BQ892" s="12"/>
      <c r="BR892" s="12"/>
      <c r="BS892" s="12"/>
      <c r="BT892" s="12"/>
      <c r="BU892" s="12"/>
      <c r="BV892" s="12"/>
      <c r="BW892" s="12"/>
      <c r="BX892" s="12"/>
      <c r="BY892" s="12"/>
      <c r="BZ892" s="12"/>
      <c r="CA892" s="12"/>
      <c r="CB892" s="12"/>
      <c r="CC892" s="12"/>
      <c r="CD892" s="12"/>
      <c r="CE892" s="12"/>
      <c r="CF892" s="12"/>
      <c r="CG892" s="12"/>
      <c r="CH892" s="12"/>
      <c r="CI892" s="12"/>
      <c r="CJ892" s="12"/>
      <c r="CK892" s="12"/>
      <c r="CL892" s="12"/>
      <c r="CM892" s="12"/>
      <c r="CN892" s="12"/>
      <c r="CO892" s="12"/>
      <c r="CP892" s="12"/>
      <c r="CQ892" s="12"/>
      <c r="CR892" s="12"/>
      <c r="CS892" s="12"/>
      <c r="CT892" s="12"/>
      <c r="CU892" s="12"/>
      <c r="CV892" s="12"/>
      <c r="CW892" s="12"/>
      <c r="CX892" s="12"/>
      <c r="CY892" s="12"/>
      <c r="CZ892" s="12"/>
      <c r="DA892" s="12"/>
      <c r="DB892" s="12"/>
      <c r="DC892" s="12"/>
      <c r="DD892" s="12"/>
      <c r="DE892" s="12"/>
      <c r="DF892" s="12"/>
      <c r="DG892" s="12"/>
      <c r="DH892" s="12"/>
      <c r="DI892" s="12"/>
      <c r="DJ892" s="12"/>
      <c r="DK892" s="12"/>
      <c r="DL892" s="12"/>
      <c r="DM892" s="12"/>
      <c r="DN892" s="12"/>
      <c r="DO892" s="12"/>
      <c r="DP892" s="12"/>
      <c r="DQ892" s="12"/>
      <c r="DR892" s="12"/>
      <c r="DS892" s="12"/>
      <c r="DT892" s="12"/>
      <c r="DU892" s="12"/>
      <c r="DV892" s="12"/>
      <c r="DW892" s="12"/>
      <c r="DX892" s="12"/>
      <c r="DY892" s="12"/>
      <c r="DZ892" s="12"/>
      <c r="EA892" s="12"/>
      <c r="EB892" s="12"/>
      <c r="EC892" s="12"/>
      <c r="ED892" s="12"/>
      <c r="EE892" s="12"/>
      <c r="EF892" s="12"/>
      <c r="EG892" s="12"/>
      <c r="EH892" s="12"/>
      <c r="EI892" s="12"/>
      <c r="EJ892" s="12"/>
      <c r="EK892" s="12"/>
      <c r="EL892" s="12"/>
      <c r="EM892" s="12"/>
      <c r="EN892" s="12"/>
      <c r="EO892" s="12"/>
      <c r="EP892" s="12"/>
      <c r="EQ892" s="12"/>
      <c r="ER892" s="12"/>
      <c r="ES892" s="12"/>
      <c r="ET892" s="12"/>
      <c r="EU892" s="12"/>
      <c r="EV892" s="12"/>
      <c r="EW892" s="12"/>
      <c r="EX892" s="12"/>
      <c r="EY892" s="12"/>
      <c r="EZ892" s="12"/>
      <c r="FA892" s="12"/>
      <c r="FB892" s="12"/>
      <c r="FC892" s="12"/>
      <c r="FD892" s="12"/>
      <c r="FE892" s="12"/>
      <c r="FF892" s="12"/>
      <c r="FG892" s="12"/>
      <c r="FH892" s="12"/>
      <c r="FI892" s="12"/>
      <c r="FJ892" s="12"/>
      <c r="FK892" s="12"/>
      <c r="FL892" s="12"/>
      <c r="FM892" s="12"/>
      <c r="FN892" s="12"/>
      <c r="FO892" s="12"/>
      <c r="FP892" s="12"/>
      <c r="FQ892" s="12"/>
      <c r="FR892" s="12"/>
      <c r="FS892" s="12"/>
      <c r="FT892" s="12"/>
      <c r="FU892" s="12"/>
      <c r="FV892" s="12"/>
      <c r="FW892" s="12"/>
      <c r="FX892" s="12"/>
      <c r="FY892" s="12"/>
      <c r="FZ892" s="12"/>
      <c r="GA892" s="12"/>
      <c r="GB892" s="12"/>
      <c r="GC892" s="12"/>
      <c r="GD892" s="12"/>
      <c r="GE892" s="12"/>
      <c r="GF892" s="12"/>
      <c r="GG892" s="12"/>
      <c r="GH892" s="12"/>
      <c r="GI892" s="12"/>
      <c r="GJ892" s="12"/>
      <c r="GK892" s="12"/>
      <c r="GL892" s="12"/>
      <c r="GM892" s="12"/>
      <c r="GN892" s="12"/>
      <c r="GO892" s="12"/>
      <c r="GP892" s="12"/>
      <c r="GQ892" s="12"/>
      <c r="GR892" s="12"/>
    </row>
    <row r="893" spans="1:203" x14ac:dyDescent="0.2">
      <c r="A893" s="79">
        <f t="shared" si="363"/>
        <v>43965</v>
      </c>
      <c r="B893" s="80">
        <f t="shared" ca="1" si="369"/>
        <v>1173.8118899999999</v>
      </c>
      <c r="C893" s="81">
        <f t="shared" si="364"/>
        <v>1000</v>
      </c>
      <c r="D893" s="82">
        <f ca="1">IF(A893&lt;$B$1,VLOOKUP(A893,[1]DI!$A$4:$B$15000,2,FALSE),0)</f>
        <v>2.9000000000000005E-2</v>
      </c>
      <c r="E893" s="81">
        <f t="shared" ca="1" si="370"/>
        <v>1.1345000000000001E-4</v>
      </c>
      <c r="F893" s="83">
        <f t="shared" si="358"/>
        <v>1.1679999999999999</v>
      </c>
      <c r="G893" s="84">
        <f t="shared" ca="1" si="359"/>
        <v>1.0001325096</v>
      </c>
      <c r="H893" s="81">
        <f ca="1">TRUNC(PRODUCT(G$10:G892),15)</f>
        <v>1.17381188828711</v>
      </c>
      <c r="I893" s="81">
        <f t="shared" si="365"/>
        <v>1</v>
      </c>
      <c r="J893" s="81">
        <f t="shared" ca="1" si="360"/>
        <v>1.1738118900000001</v>
      </c>
      <c r="K893" s="81">
        <f t="shared" ca="1" si="361"/>
        <v>173.81189000000001</v>
      </c>
      <c r="L893" s="85">
        <f>IF(VLOOKUP(A893,$U$12:$AD$125,8)=VLOOKUP(A892,$U$12:$AD$125,8),0,VLOOKUP(A893,U$12:$AD$125,8))</f>
        <v>0</v>
      </c>
      <c r="M893" s="86">
        <f>IF(L893&gt;0,VLOOKUP(L893,T$12:$AC$125,7),0)</f>
        <v>0</v>
      </c>
      <c r="N893" s="81">
        <f t="shared" si="366"/>
        <v>0</v>
      </c>
      <c r="O893" s="81">
        <f t="shared" ca="1" si="362"/>
        <v>173.81189000000001</v>
      </c>
      <c r="P893" s="87" t="str">
        <f t="shared" si="367"/>
        <v>J=</v>
      </c>
      <c r="Q893" s="88">
        <f t="shared" si="368"/>
        <v>44676</v>
      </c>
      <c r="R893" s="7"/>
      <c r="S893" s="7"/>
      <c r="T893" s="7"/>
      <c r="U893" s="7"/>
      <c r="V893" s="7"/>
      <c r="W893" s="7"/>
      <c r="X893" s="7"/>
      <c r="Y893" s="7"/>
      <c r="Z893" s="7"/>
      <c r="AA893" s="7"/>
      <c r="AB893" s="7"/>
      <c r="AC893" s="7"/>
      <c r="AD893" s="7"/>
      <c r="AE893" s="7"/>
      <c r="AF893" s="37" t="s">
        <v>14</v>
      </c>
      <c r="AG893" s="3" t="s">
        <v>7</v>
      </c>
      <c r="AH893" s="3" t="s">
        <v>8</v>
      </c>
      <c r="AI893" s="18" t="s">
        <v>9</v>
      </c>
      <c r="AJ893" s="19" t="s">
        <v>9</v>
      </c>
      <c r="AK893" s="18" t="s">
        <v>9</v>
      </c>
      <c r="AL893" s="67" t="s">
        <v>14</v>
      </c>
      <c r="AM893" s="19" t="s">
        <v>9</v>
      </c>
      <c r="AN893" s="3" t="s">
        <v>10</v>
      </c>
      <c r="AO893" s="6" t="s">
        <v>11</v>
      </c>
      <c r="AP893" s="20" t="s">
        <v>12</v>
      </c>
      <c r="AQ893" s="3" t="s">
        <v>12</v>
      </c>
      <c r="AR893" s="21" t="s">
        <v>13</v>
      </c>
      <c r="AS893" s="37" t="s">
        <v>13</v>
      </c>
      <c r="AT893" s="12"/>
      <c r="AU893" s="12"/>
      <c r="AV893" s="22"/>
      <c r="AW893" s="12"/>
      <c r="AX893" s="12"/>
      <c r="AY893" s="12"/>
      <c r="AZ893" s="12"/>
      <c r="BA893" s="12"/>
      <c r="BB893" s="12"/>
      <c r="BC893" s="12"/>
      <c r="BD893" s="12"/>
      <c r="BE893" s="12"/>
      <c r="BF893" s="12"/>
      <c r="BG893" s="12"/>
      <c r="BH893" s="12"/>
      <c r="BI893" s="12"/>
      <c r="BJ893" s="12"/>
      <c r="BK893" s="12"/>
      <c r="BL893" s="12"/>
      <c r="BM893" s="12"/>
      <c r="BN893" s="12"/>
      <c r="BO893" s="12"/>
      <c r="BP893" s="12"/>
      <c r="BQ893" s="12"/>
      <c r="BR893" s="12"/>
      <c r="BS893" s="12"/>
      <c r="BT893" s="12"/>
      <c r="BU893" s="12"/>
      <c r="BV893" s="12"/>
      <c r="BW893" s="12"/>
      <c r="BX893" s="12"/>
      <c r="BY893" s="12"/>
      <c r="BZ893" s="12"/>
      <c r="CA893" s="12"/>
      <c r="CB893" s="12"/>
      <c r="CC893" s="12"/>
      <c r="CD893" s="12"/>
      <c r="CE893" s="12"/>
      <c r="CF893" s="12"/>
      <c r="CG893" s="12"/>
      <c r="CH893" s="12"/>
      <c r="CI893" s="12"/>
      <c r="CJ893" s="12"/>
      <c r="CK893" s="12"/>
      <c r="CL893" s="12"/>
      <c r="CM893" s="12"/>
      <c r="CN893" s="12"/>
      <c r="CO893" s="12"/>
      <c r="CP893" s="12"/>
      <c r="CQ893" s="12"/>
      <c r="CR893" s="12"/>
      <c r="CS893" s="12"/>
      <c r="CT893" s="12"/>
      <c r="CU893" s="12"/>
      <c r="CV893" s="12"/>
      <c r="CW893" s="12"/>
      <c r="CX893" s="12"/>
      <c r="CY893" s="12"/>
      <c r="CZ893" s="12"/>
      <c r="DA893" s="12"/>
      <c r="DB893" s="12"/>
      <c r="DC893" s="12"/>
      <c r="DD893" s="12"/>
      <c r="DE893" s="12"/>
      <c r="DF893" s="12"/>
      <c r="DG893" s="12"/>
      <c r="DH893" s="12"/>
      <c r="DI893" s="12"/>
      <c r="DJ893" s="12"/>
      <c r="DK893" s="12"/>
      <c r="DL893" s="12"/>
      <c r="DM893" s="12"/>
      <c r="DN893" s="12"/>
      <c r="DO893" s="12"/>
      <c r="DP893" s="12"/>
      <c r="DQ893" s="12"/>
      <c r="DR893" s="12"/>
      <c r="DS893" s="12"/>
      <c r="DT893" s="12"/>
      <c r="DU893" s="12"/>
      <c r="DV893" s="12"/>
      <c r="DW893" s="12"/>
      <c r="DX893" s="12"/>
      <c r="DY893" s="12"/>
      <c r="DZ893" s="12"/>
      <c r="EA893" s="12"/>
      <c r="EB893" s="12"/>
      <c r="EC893" s="12"/>
      <c r="ED893" s="12"/>
      <c r="EE893" s="12"/>
      <c r="EF893" s="12"/>
      <c r="EG893" s="12"/>
      <c r="EH893" s="12"/>
      <c r="EI893" s="12"/>
      <c r="EJ893" s="12"/>
      <c r="EK893" s="12"/>
      <c r="EL893" s="12"/>
      <c r="EM893" s="12"/>
      <c r="EN893" s="12"/>
      <c r="EO893" s="12"/>
      <c r="EP893" s="12"/>
      <c r="EQ893" s="12"/>
      <c r="ER893" s="12"/>
      <c r="ES893" s="12"/>
      <c r="ET893" s="12"/>
      <c r="EU893" s="12"/>
      <c r="EV893" s="12"/>
      <c r="EW893" s="12"/>
      <c r="EX893" s="12"/>
      <c r="EY893" s="12"/>
      <c r="EZ893" s="12"/>
      <c r="FA893" s="12"/>
      <c r="FB893" s="12"/>
      <c r="FC893" s="12"/>
      <c r="FD893" s="12"/>
      <c r="FE893" s="12"/>
      <c r="FF893" s="12"/>
      <c r="FG893" s="12"/>
      <c r="FH893" s="12"/>
      <c r="FI893" s="12"/>
      <c r="FJ893" s="12"/>
      <c r="FK893" s="12"/>
      <c r="FL893" s="12"/>
      <c r="FM893" s="12"/>
      <c r="FN893" s="12"/>
      <c r="FO893" s="12"/>
      <c r="FP893" s="12"/>
      <c r="FQ893" s="12"/>
      <c r="FR893" s="12"/>
      <c r="FS893" s="12"/>
      <c r="FT893" s="12"/>
      <c r="FU893" s="12"/>
      <c r="FV893" s="12"/>
      <c r="FW893" s="12"/>
      <c r="FX893" s="12"/>
      <c r="FY893" s="12"/>
      <c r="FZ893" s="12"/>
      <c r="GA893" s="12"/>
      <c r="GB893" s="12"/>
      <c r="GC893" s="12"/>
      <c r="GD893" s="12"/>
      <c r="GE893" s="12"/>
      <c r="GF893" s="12"/>
      <c r="GG893" s="12"/>
      <c r="GH893" s="12"/>
      <c r="GI893" s="12"/>
      <c r="GJ893" s="12"/>
      <c r="GK893" s="12"/>
      <c r="GL893" s="12"/>
      <c r="GM893" s="12"/>
      <c r="GN893" s="12"/>
      <c r="GO893" s="12"/>
      <c r="GP893" s="12"/>
      <c r="GQ893" s="12"/>
      <c r="GR893" s="12"/>
    </row>
    <row r="894" spans="1:203" x14ac:dyDescent="0.2">
      <c r="A894" s="79">
        <f t="shared" si="363"/>
        <v>43966</v>
      </c>
      <c r="B894" s="80">
        <f t="shared" ca="1" si="369"/>
        <v>1173.9674299999999</v>
      </c>
      <c r="C894" s="81">
        <f t="shared" si="364"/>
        <v>1000</v>
      </c>
      <c r="D894" s="82">
        <f ca="1">IF(A894&lt;$B$1,VLOOKUP(A894,[1]DI!$A$4:$B$15000,2,FALSE),0)</f>
        <v>2.9000000000000005E-2</v>
      </c>
      <c r="E894" s="81">
        <f t="shared" ca="1" si="370"/>
        <v>1.1345000000000001E-4</v>
      </c>
      <c r="F894" s="83">
        <f t="shared" si="358"/>
        <v>1.1679999999999999</v>
      </c>
      <c r="G894" s="84">
        <f t="shared" ca="1" si="359"/>
        <v>1.0001325096</v>
      </c>
      <c r="H894" s="81">
        <f ca="1">TRUNC(PRODUCT(G$10:G893),15)</f>
        <v>1.1739674296309</v>
      </c>
      <c r="I894" s="81">
        <f t="shared" si="365"/>
        <v>1</v>
      </c>
      <c r="J894" s="81">
        <f t="shared" ca="1" si="360"/>
        <v>1.17396743</v>
      </c>
      <c r="K894" s="81">
        <f t="shared" ca="1" si="361"/>
        <v>173.96743000000001</v>
      </c>
      <c r="L894" s="85">
        <f>IF(VLOOKUP(A894,$U$12:$AD$125,8)=VLOOKUP(A893,$U$12:$AD$125,8),0,VLOOKUP(A894,U$12:$AD$125,8))</f>
        <v>0</v>
      </c>
      <c r="M894" s="86">
        <f>IF(L894&gt;0,VLOOKUP(L894,T$12:$AC$125,7),0)</f>
        <v>0</v>
      </c>
      <c r="N894" s="81">
        <f t="shared" si="366"/>
        <v>0</v>
      </c>
      <c r="O894" s="81">
        <f t="shared" ca="1" si="362"/>
        <v>173.96743000000001</v>
      </c>
      <c r="P894" s="87" t="str">
        <f t="shared" si="367"/>
        <v>J=</v>
      </c>
      <c r="Q894" s="88">
        <f t="shared" si="368"/>
        <v>44676</v>
      </c>
      <c r="R894" s="7"/>
      <c r="S894" s="7"/>
      <c r="T894" s="7"/>
      <c r="U894" s="7"/>
      <c r="V894" s="7"/>
      <c r="W894" s="7"/>
      <c r="X894" s="7"/>
      <c r="Y894" s="7"/>
      <c r="Z894" s="7"/>
      <c r="AA894" s="7"/>
      <c r="AB894" s="7"/>
      <c r="AC894" s="7"/>
      <c r="AD894" s="7"/>
      <c r="AE894" s="7"/>
      <c r="AF894" s="37" t="s">
        <v>65</v>
      </c>
      <c r="AG894" s="9" t="str">
        <f>$B$6</f>
        <v>ODCT21</v>
      </c>
      <c r="AH894" s="3" t="s">
        <v>15</v>
      </c>
      <c r="AI894" s="13" t="s">
        <v>16</v>
      </c>
      <c r="AJ894" s="5"/>
      <c r="AK894" s="13" t="s">
        <v>17</v>
      </c>
      <c r="AL894" s="37"/>
      <c r="AM894" s="5"/>
      <c r="AN894" s="3"/>
      <c r="AO894" s="6"/>
      <c r="AP894" s="20"/>
      <c r="AQ894" s="3"/>
      <c r="AR894" s="21" t="s">
        <v>20</v>
      </c>
      <c r="AS894" s="37" t="s">
        <v>20</v>
      </c>
      <c r="AT894" s="12"/>
      <c r="AU894" s="12"/>
      <c r="AV894" s="22"/>
      <c r="AW894" s="12"/>
      <c r="AX894" s="12"/>
      <c r="AY894" s="12"/>
      <c r="AZ894" s="12"/>
      <c r="BA894" s="12"/>
      <c r="BB894" s="12"/>
      <c r="BC894" s="12"/>
      <c r="BD894" s="12"/>
      <c r="BE894" s="12"/>
      <c r="BF894" s="12"/>
      <c r="BG894" s="12"/>
      <c r="BH894" s="12"/>
      <c r="BI894" s="12"/>
      <c r="BJ894" s="12"/>
      <c r="BK894" s="12"/>
      <c r="BL894" s="12"/>
      <c r="BM894" s="12"/>
      <c r="BN894" s="12"/>
      <c r="BO894" s="12"/>
      <c r="BP894" s="12"/>
      <c r="BQ894" s="12"/>
      <c r="BR894" s="12"/>
      <c r="BS894" s="12"/>
      <c r="BT894" s="12"/>
      <c r="BU894" s="12"/>
      <c r="BV894" s="12"/>
      <c r="BW894" s="12"/>
      <c r="BX894" s="12"/>
      <c r="BY894" s="12"/>
      <c r="BZ894" s="12"/>
      <c r="CA894" s="12"/>
      <c r="CB894" s="12"/>
      <c r="CC894" s="12"/>
      <c r="CD894" s="12"/>
      <c r="CE894" s="12"/>
      <c r="CF894" s="12"/>
      <c r="CG894" s="12"/>
      <c r="CH894" s="12"/>
      <c r="CI894" s="12"/>
      <c r="CJ894" s="12"/>
      <c r="CK894" s="12"/>
      <c r="CL894" s="12"/>
      <c r="CM894" s="12"/>
      <c r="CN894" s="12"/>
      <c r="CO894" s="12"/>
      <c r="CP894" s="12"/>
      <c r="CQ894" s="12"/>
      <c r="CR894" s="12"/>
      <c r="CS894" s="12"/>
      <c r="CT894" s="12"/>
      <c r="CU894" s="12"/>
      <c r="CV894" s="12"/>
      <c r="CW894" s="12"/>
      <c r="CX894" s="12"/>
      <c r="CY894" s="12"/>
      <c r="CZ894" s="12"/>
      <c r="DA894" s="12"/>
      <c r="DB894" s="12"/>
      <c r="DC894" s="12"/>
      <c r="DD894" s="12"/>
      <c r="DE894" s="12"/>
      <c r="DF894" s="12"/>
      <c r="DG894" s="12"/>
      <c r="DH894" s="12"/>
      <c r="DI894" s="12"/>
      <c r="DJ894" s="12"/>
      <c r="DK894" s="12"/>
      <c r="DL894" s="12"/>
      <c r="DM894" s="12"/>
      <c r="DN894" s="12"/>
      <c r="DO894" s="12"/>
      <c r="DP894" s="12"/>
      <c r="DQ894" s="12"/>
      <c r="DR894" s="12"/>
      <c r="DS894" s="12"/>
      <c r="DT894" s="12"/>
      <c r="DU894" s="12"/>
      <c r="DV894" s="12"/>
      <c r="DW894" s="12"/>
      <c r="DX894" s="12"/>
      <c r="DY894" s="12"/>
      <c r="DZ894" s="12"/>
      <c r="EA894" s="12"/>
      <c r="EB894" s="12"/>
      <c r="EC894" s="12"/>
      <c r="ED894" s="12"/>
      <c r="EE894" s="12"/>
      <c r="EF894" s="12"/>
      <c r="EG894" s="12"/>
      <c r="EH894" s="12"/>
      <c r="EI894" s="12"/>
      <c r="EJ894" s="12"/>
      <c r="EK894" s="12"/>
      <c r="EL894" s="12"/>
      <c r="EM894" s="12"/>
      <c r="EN894" s="12"/>
      <c r="EO894" s="12"/>
      <c r="EP894" s="12"/>
      <c r="EQ894" s="12"/>
      <c r="ER894" s="12"/>
      <c r="ES894" s="12"/>
      <c r="ET894" s="12"/>
      <c r="EU894" s="12"/>
      <c r="EV894" s="12"/>
      <c r="EW894" s="12"/>
      <c r="EX894" s="12"/>
      <c r="EY894" s="12"/>
      <c r="EZ894" s="12"/>
      <c r="FA894" s="12"/>
      <c r="FB894" s="12"/>
      <c r="FC894" s="12"/>
      <c r="FD894" s="12"/>
      <c r="FE894" s="12"/>
      <c r="FF894" s="12"/>
      <c r="FG894" s="12"/>
      <c r="FH894" s="12"/>
      <c r="FI894" s="12"/>
      <c r="FJ894" s="12"/>
      <c r="FK894" s="12"/>
      <c r="FL894" s="12"/>
      <c r="FM894" s="12"/>
      <c r="FN894" s="12"/>
      <c r="FO894" s="12"/>
      <c r="FP894" s="12"/>
      <c r="FQ894" s="12"/>
      <c r="FR894" s="12"/>
      <c r="FS894" s="12"/>
      <c r="FT894" s="12"/>
      <c r="FU894" s="12"/>
      <c r="FV894" s="12"/>
      <c r="FW894" s="12"/>
      <c r="FX894" s="12"/>
      <c r="FY894" s="12"/>
      <c r="FZ894" s="12"/>
      <c r="GA894" s="12"/>
      <c r="GB894" s="12"/>
      <c r="GC894" s="12"/>
      <c r="GD894" s="12"/>
      <c r="GE894" s="12"/>
      <c r="GF894" s="12"/>
      <c r="GG894" s="12"/>
      <c r="GH894" s="12"/>
      <c r="GI894" s="12"/>
      <c r="GJ894" s="12"/>
      <c r="GK894" s="12"/>
      <c r="GL894" s="12"/>
      <c r="GM894" s="12"/>
      <c r="GN894" s="12"/>
      <c r="GO894" s="12"/>
      <c r="GP894" s="12"/>
      <c r="GQ894" s="12"/>
      <c r="GR894" s="12"/>
    </row>
    <row r="895" spans="1:203" x14ac:dyDescent="0.2">
      <c r="A895" s="79">
        <f t="shared" si="363"/>
        <v>43967</v>
      </c>
      <c r="B895" s="80">
        <f t="shared" ca="1" si="369"/>
        <v>1174.1229900000001</v>
      </c>
      <c r="C895" s="81">
        <f t="shared" si="364"/>
        <v>1000</v>
      </c>
      <c r="D895" s="82">
        <f ca="1">IF(A895&lt;$B$1,VLOOKUP(A895,[1]DI!$A$4:$B$15000,2,FALSE),0)</f>
        <v>0</v>
      </c>
      <c r="E895" s="81">
        <f t="shared" ca="1" si="370"/>
        <v>0</v>
      </c>
      <c r="F895" s="83">
        <f t="shared" si="358"/>
        <v>1.1679999999999999</v>
      </c>
      <c r="G895" s="84">
        <f t="shared" ca="1" si="359"/>
        <v>1</v>
      </c>
      <c r="H895" s="81">
        <f ca="1">TRUNC(PRODUCT(G$10:G894),15)</f>
        <v>1.1741229915854201</v>
      </c>
      <c r="I895" s="81">
        <f t="shared" si="365"/>
        <v>1</v>
      </c>
      <c r="J895" s="81">
        <f t="shared" ca="1" si="360"/>
        <v>1.1741229900000001</v>
      </c>
      <c r="K895" s="81">
        <f t="shared" ca="1" si="361"/>
        <v>174.12298999999999</v>
      </c>
      <c r="L895" s="85">
        <f>IF(VLOOKUP(A895,$U$12:$AD$125,8)=VLOOKUP(A894,$U$12:$AD$125,8),0,VLOOKUP(A895,U$12:$AD$125,8))</f>
        <v>0</v>
      </c>
      <c r="M895" s="86">
        <f>IF(L895&gt;0,VLOOKUP(L895,T$12:$AC$125,7),0)</f>
        <v>0</v>
      </c>
      <c r="N895" s="81">
        <f t="shared" si="366"/>
        <v>0</v>
      </c>
      <c r="O895" s="81">
        <f t="shared" ca="1" si="362"/>
        <v>174.12298999999999</v>
      </c>
      <c r="P895" s="87" t="str">
        <f t="shared" si="367"/>
        <v>J=</v>
      </c>
      <c r="Q895" s="88">
        <f t="shared" si="368"/>
        <v>44676</v>
      </c>
      <c r="R895" s="7"/>
      <c r="S895" s="7"/>
      <c r="T895" s="7"/>
      <c r="U895" s="7"/>
      <c r="V895" s="7"/>
      <c r="W895" s="7"/>
      <c r="X895" s="7"/>
      <c r="Y895" s="7"/>
      <c r="Z895" s="7"/>
      <c r="AA895" s="7"/>
      <c r="AB895" s="7"/>
      <c r="AC895" s="7"/>
      <c r="AD895" s="7"/>
      <c r="AE895" s="7"/>
      <c r="AF895" s="37" t="s">
        <v>65</v>
      </c>
      <c r="AG895" s="9"/>
      <c r="AH895" s="3"/>
      <c r="AI895" s="13"/>
      <c r="AJ895" s="5"/>
      <c r="AK895" s="13"/>
      <c r="AL895" s="37"/>
      <c r="AM895" s="5"/>
      <c r="AN895" s="3"/>
      <c r="AO895" s="6"/>
      <c r="AP895" s="20"/>
      <c r="AQ895" s="3"/>
      <c r="AR895" s="21" t="s">
        <v>24</v>
      </c>
      <c r="AS895" s="37" t="s">
        <v>14</v>
      </c>
      <c r="AT895" s="12"/>
      <c r="AU895" s="12"/>
      <c r="AV895" s="22"/>
      <c r="AW895" s="12"/>
      <c r="AX895" s="12"/>
      <c r="AY895" s="12"/>
      <c r="AZ895" s="12"/>
      <c r="BA895" s="12"/>
      <c r="BB895" s="12"/>
      <c r="BC895" s="12"/>
      <c r="BD895" s="12"/>
      <c r="BE895" s="12"/>
      <c r="BF895" s="12"/>
      <c r="BG895" s="12"/>
      <c r="BH895" s="12"/>
      <c r="BI895" s="12"/>
      <c r="BJ895" s="12"/>
      <c r="BK895" s="12"/>
      <c r="BL895" s="12"/>
      <c r="BM895" s="12"/>
      <c r="BN895" s="12"/>
      <c r="BO895" s="12"/>
      <c r="BP895" s="12"/>
      <c r="BQ895" s="12"/>
      <c r="BR895" s="12"/>
      <c r="BS895" s="12"/>
      <c r="BT895" s="12"/>
      <c r="BU895" s="12"/>
      <c r="BV895" s="12"/>
      <c r="BW895" s="12"/>
      <c r="BX895" s="12"/>
      <c r="BY895" s="12"/>
      <c r="BZ895" s="12"/>
      <c r="CA895" s="12"/>
      <c r="CB895" s="12"/>
      <c r="CC895" s="12"/>
      <c r="CD895" s="12"/>
      <c r="CE895" s="12"/>
      <c r="CF895" s="12"/>
      <c r="CG895" s="12"/>
      <c r="CH895" s="12"/>
      <c r="CI895" s="12"/>
      <c r="CJ895" s="12"/>
      <c r="CK895" s="12"/>
      <c r="CL895" s="12"/>
      <c r="CM895" s="12"/>
      <c r="CN895" s="12"/>
      <c r="CO895" s="12"/>
      <c r="CP895" s="12"/>
      <c r="CQ895" s="12"/>
      <c r="CR895" s="12"/>
      <c r="CS895" s="12"/>
      <c r="CT895" s="12"/>
      <c r="CU895" s="12"/>
      <c r="CV895" s="12"/>
      <c r="CW895" s="12"/>
      <c r="CX895" s="12"/>
      <c r="CY895" s="12"/>
      <c r="CZ895" s="12"/>
      <c r="DA895" s="12"/>
      <c r="DB895" s="12"/>
      <c r="DC895" s="12"/>
      <c r="DD895" s="12"/>
      <c r="DE895" s="12"/>
      <c r="DF895" s="12"/>
      <c r="DG895" s="12"/>
      <c r="DH895" s="12"/>
      <c r="DI895" s="12"/>
      <c r="DJ895" s="12"/>
      <c r="DK895" s="12"/>
      <c r="DL895" s="12"/>
      <c r="DM895" s="12"/>
      <c r="DN895" s="12"/>
      <c r="DO895" s="12"/>
      <c r="DP895" s="12"/>
      <c r="DQ895" s="12"/>
      <c r="DR895" s="12"/>
      <c r="DS895" s="12"/>
      <c r="DT895" s="12"/>
      <c r="DU895" s="12"/>
      <c r="DV895" s="12"/>
      <c r="DW895" s="12"/>
      <c r="DX895" s="12"/>
      <c r="DY895" s="12"/>
      <c r="DZ895" s="12"/>
      <c r="EA895" s="12"/>
      <c r="EB895" s="12"/>
      <c r="EC895" s="12"/>
      <c r="ED895" s="12"/>
      <c r="EE895" s="12"/>
      <c r="EF895" s="12"/>
      <c r="EG895" s="12"/>
      <c r="EH895" s="12"/>
      <c r="EI895" s="12"/>
      <c r="EJ895" s="12"/>
      <c r="EK895" s="12"/>
      <c r="EL895" s="12"/>
      <c r="EM895" s="12"/>
      <c r="EN895" s="12"/>
      <c r="EO895" s="12"/>
      <c r="EP895" s="12"/>
      <c r="EQ895" s="12"/>
      <c r="ER895" s="12"/>
      <c r="ES895" s="12"/>
      <c r="ET895" s="12"/>
      <c r="EU895" s="12"/>
      <c r="EV895" s="12"/>
      <c r="EW895" s="12"/>
      <c r="EX895" s="12"/>
      <c r="EY895" s="12"/>
      <c r="EZ895" s="12"/>
      <c r="FA895" s="12"/>
      <c r="FB895" s="12"/>
      <c r="FC895" s="12"/>
      <c r="FD895" s="12"/>
      <c r="FE895" s="12"/>
      <c r="FF895" s="12"/>
      <c r="FG895" s="12"/>
      <c r="FH895" s="12"/>
      <c r="FI895" s="12"/>
      <c r="FJ895" s="12"/>
      <c r="FK895" s="12"/>
      <c r="FL895" s="12"/>
      <c r="FM895" s="12"/>
      <c r="FN895" s="12"/>
      <c r="FO895" s="12"/>
      <c r="FP895" s="12"/>
      <c r="FQ895" s="12"/>
      <c r="FR895" s="12"/>
      <c r="FS895" s="12"/>
      <c r="FT895" s="12"/>
      <c r="FU895" s="12"/>
      <c r="FV895" s="12"/>
      <c r="FW895" s="12"/>
      <c r="FX895" s="12"/>
      <c r="FY895" s="12"/>
      <c r="FZ895" s="12"/>
      <c r="GA895" s="12"/>
      <c r="GB895" s="12"/>
      <c r="GC895" s="12"/>
      <c r="GD895" s="12"/>
      <c r="GE895" s="12"/>
      <c r="GF895" s="12"/>
      <c r="GG895" s="12"/>
      <c r="GH895" s="12"/>
      <c r="GI895" s="12"/>
      <c r="GJ895" s="12"/>
      <c r="GK895" s="12"/>
      <c r="GL895" s="12"/>
      <c r="GM895" s="12"/>
      <c r="GN895" s="12"/>
      <c r="GO895" s="12"/>
      <c r="GP895" s="12"/>
      <c r="GQ895" s="12"/>
      <c r="GR895" s="12"/>
    </row>
    <row r="896" spans="1:203" x14ac:dyDescent="0.2">
      <c r="A896" s="79">
        <f t="shared" si="363"/>
        <v>43968</v>
      </c>
      <c r="B896" s="80">
        <f t="shared" ca="1" si="369"/>
        <v>1174.1229900000001</v>
      </c>
      <c r="C896" s="81">
        <f t="shared" si="364"/>
        <v>1000</v>
      </c>
      <c r="D896" s="82">
        <f ca="1">IF(A896&lt;$B$1,VLOOKUP(A896,[1]DI!$A$4:$B$15000,2,FALSE),0)</f>
        <v>0</v>
      </c>
      <c r="E896" s="81">
        <f t="shared" ca="1" si="370"/>
        <v>0</v>
      </c>
      <c r="F896" s="83">
        <f t="shared" si="358"/>
        <v>1.1679999999999999</v>
      </c>
      <c r="G896" s="84">
        <f t="shared" ca="1" si="359"/>
        <v>1</v>
      </c>
      <c r="H896" s="81">
        <f ca="1">TRUNC(PRODUCT(G$10:G895),15)</f>
        <v>1.1741229915854201</v>
      </c>
      <c r="I896" s="81">
        <f t="shared" si="365"/>
        <v>1</v>
      </c>
      <c r="J896" s="81">
        <f t="shared" ca="1" si="360"/>
        <v>1.1741229900000001</v>
      </c>
      <c r="K896" s="81">
        <f t="shared" ca="1" si="361"/>
        <v>174.12298999999999</v>
      </c>
      <c r="L896" s="85">
        <f>IF(VLOOKUP(A896,$U$12:$AD$125,8)=VLOOKUP(A895,$U$12:$AD$125,8),0,VLOOKUP(A896,U$12:$AD$125,8))</f>
        <v>0</v>
      </c>
      <c r="M896" s="86">
        <f>IF(L896&gt;0,VLOOKUP(L896,T$12:$AC$125,7),0)</f>
        <v>0</v>
      </c>
      <c r="N896" s="81">
        <f t="shared" si="366"/>
        <v>0</v>
      </c>
      <c r="O896" s="81">
        <f t="shared" ca="1" si="362"/>
        <v>174.12298999999999</v>
      </c>
      <c r="P896" s="87" t="str">
        <f t="shared" si="367"/>
        <v>J=</v>
      </c>
      <c r="Q896" s="88">
        <f t="shared" si="368"/>
        <v>44676</v>
      </c>
      <c r="R896" s="7"/>
      <c r="S896" s="7"/>
      <c r="T896" s="7"/>
      <c r="U896" s="7"/>
      <c r="V896" s="7"/>
      <c r="W896" s="7"/>
      <c r="X896" s="7"/>
      <c r="Y896" s="7"/>
      <c r="Z896" s="7"/>
      <c r="AA896" s="7"/>
      <c r="AB896" s="7"/>
      <c r="AC896" s="7"/>
      <c r="AD896" s="7"/>
      <c r="AE896" s="7"/>
      <c r="AF896" s="37"/>
      <c r="AG896" s="3" t="s">
        <v>26</v>
      </c>
      <c r="AH896" s="3" t="s">
        <v>26</v>
      </c>
      <c r="AI896" s="13" t="s">
        <v>27</v>
      </c>
      <c r="AJ896" s="5" t="s">
        <v>28</v>
      </c>
      <c r="AK896" s="4" t="s">
        <v>29</v>
      </c>
      <c r="AL896" s="65"/>
      <c r="AM896" s="10" t="s">
        <v>32</v>
      </c>
      <c r="AN896" s="3" t="s">
        <v>26</v>
      </c>
      <c r="AO896" s="6"/>
      <c r="AP896" s="20" t="s">
        <v>33</v>
      </c>
      <c r="AQ896" s="3" t="s">
        <v>26</v>
      </c>
      <c r="AR896" s="21" t="s">
        <v>34</v>
      </c>
      <c r="AS896" s="65"/>
      <c r="AT896" s="12"/>
      <c r="AU896" s="12"/>
      <c r="AV896" s="22"/>
      <c r="AW896" s="12"/>
      <c r="AX896" s="12"/>
      <c r="AY896" s="12"/>
      <c r="AZ896" s="12"/>
      <c r="BA896" s="12"/>
      <c r="BB896" s="12"/>
      <c r="BC896" s="12"/>
      <c r="BD896" s="12"/>
      <c r="BE896" s="12"/>
      <c r="BF896" s="12"/>
      <c r="BG896" s="12"/>
      <c r="BH896" s="12"/>
      <c r="BI896" s="12"/>
      <c r="BJ896" s="12"/>
      <c r="BK896" s="12"/>
      <c r="BL896" s="12"/>
      <c r="BM896" s="12"/>
      <c r="BN896" s="12"/>
      <c r="BO896" s="12"/>
      <c r="BP896" s="12"/>
      <c r="BQ896" s="12"/>
      <c r="BR896" s="12"/>
      <c r="BS896" s="12"/>
      <c r="BT896" s="12"/>
      <c r="BU896" s="12"/>
      <c r="BV896" s="12"/>
      <c r="BW896" s="12"/>
      <c r="BX896" s="12"/>
      <c r="BY896" s="12"/>
      <c r="BZ896" s="12"/>
      <c r="CA896" s="12"/>
      <c r="CB896" s="12"/>
      <c r="CC896" s="12"/>
      <c r="CD896" s="12"/>
      <c r="CE896" s="12"/>
      <c r="CF896" s="12"/>
      <c r="CG896" s="12"/>
      <c r="CH896" s="12"/>
      <c r="CI896" s="12"/>
      <c r="CJ896" s="12"/>
      <c r="CK896" s="12"/>
      <c r="CL896" s="12"/>
      <c r="CM896" s="12"/>
      <c r="CN896" s="12"/>
      <c r="CO896" s="12"/>
      <c r="CP896" s="12"/>
      <c r="CQ896" s="12"/>
      <c r="CR896" s="12"/>
      <c r="CS896" s="12"/>
      <c r="CT896" s="12"/>
      <c r="CU896" s="12"/>
      <c r="CV896" s="12"/>
      <c r="CW896" s="12"/>
      <c r="CX896" s="12"/>
      <c r="CY896" s="12"/>
      <c r="CZ896" s="12"/>
      <c r="DA896" s="12"/>
      <c r="DB896" s="12"/>
      <c r="DC896" s="12"/>
      <c r="DD896" s="12"/>
      <c r="DE896" s="12"/>
      <c r="DF896" s="12"/>
      <c r="DG896" s="12"/>
      <c r="DH896" s="12"/>
      <c r="DI896" s="12"/>
      <c r="DJ896" s="12"/>
      <c r="DK896" s="12"/>
      <c r="DL896" s="12"/>
      <c r="DM896" s="12"/>
      <c r="DN896" s="12"/>
      <c r="DO896" s="12"/>
      <c r="DP896" s="12"/>
      <c r="DQ896" s="12"/>
      <c r="DR896" s="12"/>
      <c r="DS896" s="12"/>
      <c r="DT896" s="12"/>
      <c r="DU896" s="12"/>
      <c r="DV896" s="12"/>
      <c r="DW896" s="12"/>
      <c r="DX896" s="12"/>
      <c r="DY896" s="12"/>
      <c r="DZ896" s="12"/>
      <c r="EA896" s="12"/>
      <c r="EB896" s="12"/>
      <c r="EC896" s="12"/>
      <c r="ED896" s="12"/>
      <c r="EE896" s="12"/>
      <c r="EF896" s="12"/>
      <c r="EG896" s="12"/>
      <c r="EH896" s="12"/>
      <c r="EI896" s="12"/>
      <c r="EJ896" s="12"/>
      <c r="EK896" s="12"/>
      <c r="EL896" s="12"/>
      <c r="EM896" s="12"/>
      <c r="EN896" s="12"/>
      <c r="EO896" s="12"/>
      <c r="EP896" s="12"/>
      <c r="EQ896" s="12"/>
      <c r="ER896" s="12"/>
      <c r="ES896" s="12"/>
      <c r="ET896" s="12"/>
      <c r="EU896" s="12"/>
      <c r="EV896" s="12"/>
      <c r="EW896" s="12"/>
      <c r="EX896" s="12"/>
      <c r="EY896" s="12"/>
      <c r="EZ896" s="12"/>
      <c r="FA896" s="12"/>
      <c r="FB896" s="12"/>
      <c r="FC896" s="12"/>
      <c r="FD896" s="12"/>
      <c r="FE896" s="12"/>
      <c r="FF896" s="12"/>
      <c r="FG896" s="12"/>
      <c r="FH896" s="12"/>
      <c r="FI896" s="12"/>
      <c r="FJ896" s="12"/>
      <c r="FK896" s="12"/>
      <c r="FL896" s="12"/>
      <c r="FM896" s="12"/>
      <c r="FN896" s="12"/>
      <c r="FO896" s="12"/>
      <c r="FP896" s="12"/>
      <c r="FQ896" s="12"/>
      <c r="FR896" s="12"/>
      <c r="FS896" s="12"/>
      <c r="FT896" s="12"/>
      <c r="FU896" s="12"/>
      <c r="FV896" s="12"/>
      <c r="FW896" s="12"/>
      <c r="FX896" s="12"/>
      <c r="FY896" s="12"/>
      <c r="FZ896" s="12"/>
      <c r="GA896" s="12"/>
      <c r="GB896" s="12"/>
      <c r="GC896" s="12"/>
      <c r="GD896" s="12"/>
      <c r="GE896" s="12"/>
      <c r="GF896" s="12"/>
      <c r="GG896" s="12"/>
      <c r="GH896" s="12"/>
      <c r="GI896" s="12"/>
      <c r="GJ896" s="12"/>
      <c r="GK896" s="12"/>
      <c r="GL896" s="12"/>
      <c r="GM896" s="12"/>
      <c r="GN896" s="12"/>
      <c r="GO896" s="12"/>
      <c r="GP896" s="12"/>
      <c r="GQ896" s="12"/>
      <c r="GR896" s="12"/>
    </row>
    <row r="897" spans="1:200" x14ac:dyDescent="0.2">
      <c r="A897" s="79">
        <f t="shared" si="363"/>
        <v>43969</v>
      </c>
      <c r="B897" s="80">
        <f t="shared" ca="1" si="369"/>
        <v>1174.1229900000001</v>
      </c>
      <c r="C897" s="81">
        <f t="shared" si="364"/>
        <v>1000</v>
      </c>
      <c r="D897" s="82">
        <f ca="1">IF(A897&lt;$B$1,VLOOKUP(A897,[1]DI!$A$4:$B$15000,2,FALSE),0)</f>
        <v>2.9000000000000005E-2</v>
      </c>
      <c r="E897" s="81">
        <f t="shared" ca="1" si="370"/>
        <v>1.1345000000000001E-4</v>
      </c>
      <c r="F897" s="83">
        <f t="shared" si="358"/>
        <v>1.1679999999999999</v>
      </c>
      <c r="G897" s="84">
        <f t="shared" ca="1" si="359"/>
        <v>1.0001325096</v>
      </c>
      <c r="H897" s="81">
        <f ca="1">TRUNC(PRODUCT(G$10:G896),15)</f>
        <v>1.1741229915854201</v>
      </c>
      <c r="I897" s="81">
        <f t="shared" si="365"/>
        <v>1</v>
      </c>
      <c r="J897" s="81">
        <f t="shared" ca="1" si="360"/>
        <v>1.1741229900000001</v>
      </c>
      <c r="K897" s="81">
        <f t="shared" ca="1" si="361"/>
        <v>174.12298999999999</v>
      </c>
      <c r="L897" s="85">
        <f>IF(VLOOKUP(A897,$U$12:$AD$125,8)=VLOOKUP(A896,$U$12:$AD$125,8),0,VLOOKUP(A897,U$12:$AD$125,8))</f>
        <v>0</v>
      </c>
      <c r="M897" s="86">
        <f>IF(L897&gt;0,VLOOKUP(L897,T$12:$AC$125,7),0)</f>
        <v>0</v>
      </c>
      <c r="N897" s="81">
        <f t="shared" si="366"/>
        <v>0</v>
      </c>
      <c r="O897" s="81">
        <f t="shared" ca="1" si="362"/>
        <v>174.12298999999999</v>
      </c>
      <c r="P897" s="87" t="str">
        <f t="shared" si="367"/>
        <v>J=</v>
      </c>
      <c r="Q897" s="88">
        <f t="shared" si="368"/>
        <v>44676</v>
      </c>
      <c r="R897" s="7"/>
      <c r="S897" s="7"/>
      <c r="T897" s="7"/>
      <c r="U897" s="7"/>
      <c r="V897" s="7"/>
      <c r="W897" s="7"/>
      <c r="X897" s="7"/>
      <c r="Y897" s="7"/>
      <c r="Z897" s="7"/>
      <c r="AA897" s="7"/>
      <c r="AB897" s="7"/>
      <c r="AC897" s="7"/>
      <c r="AD897" s="7"/>
      <c r="AE897" s="7"/>
      <c r="AF897" s="65"/>
      <c r="AG897" s="9"/>
      <c r="AH897" s="9"/>
      <c r="AI897" s="4"/>
      <c r="AJ897" s="10"/>
      <c r="AK897" s="4"/>
      <c r="AL897" s="65"/>
      <c r="AM897" s="10"/>
      <c r="AN897" s="9"/>
      <c r="AO897" s="7"/>
      <c r="AP897" s="11"/>
      <c r="AQ897" s="9"/>
      <c r="AR897" s="8"/>
      <c r="AS897" s="68"/>
      <c r="AT897" s="12"/>
      <c r="AU897" s="12"/>
      <c r="AV897" s="22"/>
      <c r="AW897" s="12"/>
      <c r="AX897" s="12"/>
      <c r="AY897" s="12"/>
      <c r="AZ897" s="12"/>
      <c r="BA897" s="12"/>
      <c r="BB897" s="12"/>
      <c r="BC897" s="12"/>
      <c r="BD897" s="12"/>
      <c r="BE897" s="12"/>
      <c r="BF897" s="12"/>
      <c r="BG897" s="12"/>
      <c r="BH897" s="12"/>
      <c r="BI897" s="12"/>
      <c r="BJ897" s="12"/>
      <c r="BK897" s="12"/>
      <c r="BL897" s="12"/>
      <c r="BM897" s="12"/>
      <c r="BN897" s="12"/>
      <c r="BO897" s="12"/>
      <c r="BP897" s="12"/>
      <c r="BQ897" s="12"/>
      <c r="BR897" s="12"/>
      <c r="BS897" s="12"/>
      <c r="BT897" s="12"/>
      <c r="BU897" s="12"/>
      <c r="BV897" s="12"/>
      <c r="BW897" s="12"/>
      <c r="BX897" s="12"/>
      <c r="BY897" s="12"/>
      <c r="BZ897" s="12"/>
      <c r="CA897" s="12"/>
      <c r="CB897" s="12"/>
      <c r="CC897" s="12"/>
      <c r="CD897" s="12"/>
      <c r="CE897" s="12"/>
      <c r="CF897" s="12"/>
      <c r="CG897" s="12"/>
      <c r="CH897" s="12"/>
      <c r="CI897" s="12"/>
      <c r="CJ897" s="12"/>
      <c r="CK897" s="12"/>
      <c r="CL897" s="12"/>
      <c r="CM897" s="12"/>
      <c r="CN897" s="12"/>
      <c r="CO897" s="12"/>
      <c r="CP897" s="12"/>
      <c r="CQ897" s="12"/>
      <c r="CR897" s="12"/>
      <c r="CS897" s="12"/>
      <c r="CT897" s="12"/>
      <c r="CU897" s="12"/>
      <c r="CV897" s="12"/>
      <c r="CW897" s="12"/>
      <c r="CX897" s="12"/>
      <c r="CY897" s="12"/>
      <c r="CZ897" s="12"/>
      <c r="DA897" s="12"/>
      <c r="DB897" s="12"/>
      <c r="DC897" s="12"/>
      <c r="DD897" s="12"/>
      <c r="DE897" s="12"/>
      <c r="DF897" s="12"/>
      <c r="DG897" s="12"/>
      <c r="DH897" s="12"/>
      <c r="DI897" s="12"/>
      <c r="DJ897" s="12"/>
      <c r="DK897" s="12"/>
      <c r="DL897" s="12"/>
      <c r="DM897" s="12"/>
      <c r="DN897" s="12"/>
      <c r="DO897" s="12"/>
      <c r="DP897" s="12"/>
      <c r="DQ897" s="12"/>
      <c r="DR897" s="12"/>
      <c r="DS897" s="12"/>
      <c r="DT897" s="12"/>
      <c r="DU897" s="12"/>
      <c r="DV897" s="12"/>
      <c r="DW897" s="12"/>
      <c r="DX897" s="12"/>
      <c r="DY897" s="12"/>
      <c r="DZ897" s="12"/>
      <c r="EA897" s="12"/>
      <c r="EB897" s="12"/>
      <c r="EC897" s="12"/>
      <c r="ED897" s="12"/>
      <c r="EE897" s="12"/>
      <c r="EF897" s="12"/>
      <c r="EG897" s="12"/>
      <c r="EH897" s="12"/>
      <c r="EI897" s="12"/>
      <c r="EJ897" s="12"/>
      <c r="EK897" s="12"/>
      <c r="EL897" s="12"/>
      <c r="EM897" s="12"/>
      <c r="EN897" s="12"/>
      <c r="EO897" s="12"/>
      <c r="EP897" s="12"/>
      <c r="EQ897" s="12"/>
      <c r="ER897" s="12"/>
      <c r="ES897" s="12"/>
      <c r="ET897" s="12"/>
      <c r="EU897" s="12"/>
      <c r="EV897" s="12"/>
      <c r="EW897" s="12"/>
      <c r="EX897" s="12"/>
      <c r="EY897" s="12"/>
      <c r="EZ897" s="12"/>
      <c r="FA897" s="12"/>
      <c r="FB897" s="12"/>
      <c r="FC897" s="12"/>
      <c r="FD897" s="12"/>
      <c r="FE897" s="12"/>
      <c r="FF897" s="12"/>
      <c r="FG897" s="12"/>
      <c r="FH897" s="12"/>
      <c r="FI897" s="12"/>
      <c r="FJ897" s="12"/>
      <c r="FK897" s="12"/>
      <c r="FL897" s="12"/>
      <c r="FM897" s="12"/>
      <c r="FN897" s="12"/>
      <c r="FO897" s="12"/>
      <c r="FP897" s="12"/>
      <c r="FQ897" s="12"/>
      <c r="FR897" s="12"/>
      <c r="FS897" s="12"/>
      <c r="FT897" s="12"/>
      <c r="FU897" s="12"/>
      <c r="FV897" s="12"/>
      <c r="FW897" s="12"/>
      <c r="FX897" s="12"/>
      <c r="FY897" s="12"/>
      <c r="FZ897" s="12"/>
      <c r="GA897" s="12"/>
      <c r="GB897" s="12"/>
      <c r="GC897" s="12"/>
      <c r="GD897" s="12"/>
      <c r="GE897" s="12"/>
      <c r="GF897" s="12"/>
      <c r="GG897" s="12"/>
      <c r="GH897" s="12"/>
      <c r="GI897" s="12"/>
      <c r="GJ897" s="12"/>
      <c r="GK897" s="12"/>
      <c r="GL897" s="12"/>
      <c r="GM897" s="12"/>
      <c r="GN897" s="12"/>
      <c r="GO897" s="12"/>
      <c r="GP897" s="12"/>
      <c r="GQ897" s="12"/>
      <c r="GR897" s="12"/>
    </row>
    <row r="898" spans="1:200" x14ac:dyDescent="0.2">
      <c r="A898" s="79">
        <f t="shared" si="363"/>
        <v>43970</v>
      </c>
      <c r="B898" s="80">
        <f t="shared" ca="1" si="369"/>
        <v>1174.2785699999999</v>
      </c>
      <c r="C898" s="81">
        <f t="shared" si="364"/>
        <v>1000</v>
      </c>
      <c r="D898" s="82">
        <f ca="1">IF(A898&lt;$B$1,VLOOKUP(A898,[1]DI!$A$4:$B$15000,2,FALSE),0)</f>
        <v>2.9000000000000005E-2</v>
      </c>
      <c r="E898" s="81">
        <f t="shared" ca="1" si="370"/>
        <v>1.1345000000000001E-4</v>
      </c>
      <c r="F898" s="83">
        <f t="shared" si="358"/>
        <v>1.1679999999999999</v>
      </c>
      <c r="G898" s="84">
        <f t="shared" ca="1" si="359"/>
        <v>1.0001325096</v>
      </c>
      <c r="H898" s="81">
        <f ca="1">TRUNC(PRODUCT(G$10:G897),15)</f>
        <v>1.1742785741533801</v>
      </c>
      <c r="I898" s="81">
        <f t="shared" si="365"/>
        <v>1</v>
      </c>
      <c r="J898" s="81">
        <f t="shared" ca="1" si="360"/>
        <v>1.17427857</v>
      </c>
      <c r="K898" s="81">
        <f t="shared" ca="1" si="361"/>
        <v>174.27857</v>
      </c>
      <c r="L898" s="85">
        <f>IF(VLOOKUP(A898,$U$12:$AD$125,8)=VLOOKUP(A897,$U$12:$AD$125,8),0,VLOOKUP(A898,U$12:$AD$125,8))</f>
        <v>0</v>
      </c>
      <c r="M898" s="86">
        <f>IF(L898&gt;0,VLOOKUP(L898,T$12:$AC$125,7),0)</f>
        <v>0</v>
      </c>
      <c r="N898" s="81">
        <f t="shared" si="366"/>
        <v>0</v>
      </c>
      <c r="O898" s="81">
        <f t="shared" ca="1" si="362"/>
        <v>174.27857</v>
      </c>
      <c r="P898" s="87" t="str">
        <f t="shared" si="367"/>
        <v>J=</v>
      </c>
      <c r="Q898" s="88">
        <f t="shared" si="368"/>
        <v>44676</v>
      </c>
      <c r="R898" s="7"/>
      <c r="S898" s="7"/>
      <c r="T898" s="7"/>
      <c r="U898" s="7"/>
      <c r="V898" s="7"/>
      <c r="W898" s="7"/>
      <c r="X898" s="7"/>
      <c r="Y898" s="7"/>
      <c r="Z898" s="7"/>
      <c r="AA898" s="7"/>
      <c r="AB898" s="7"/>
      <c r="AC898" s="7"/>
      <c r="AD898" s="7"/>
      <c r="AE898" s="7"/>
      <c r="AF898" s="65">
        <f>(AF890+1)</f>
        <v>43772</v>
      </c>
      <c r="AG898" s="9">
        <f t="shared" ref="AG898:AK913" ca="1" si="379">VLOOKUP($AF898,$A$10:$Q$3625,(AG$1)+1)</f>
        <v>1145.0284799999999</v>
      </c>
      <c r="AH898" s="9">
        <f t="shared" si="379"/>
        <v>1000</v>
      </c>
      <c r="AI898" s="4">
        <f t="shared" ca="1" si="379"/>
        <v>0</v>
      </c>
      <c r="AJ898" s="10">
        <f t="shared" ca="1" si="379"/>
        <v>0</v>
      </c>
      <c r="AK898" s="4">
        <f t="shared" si="379"/>
        <v>1.1679999999999999</v>
      </c>
      <c r="AL898" s="65">
        <f t="shared" ref="AL898:AL927" si="380">AF898</f>
        <v>43772</v>
      </c>
      <c r="AM898" s="10">
        <f t="shared" ref="AM898:AS913" ca="1" si="381">VLOOKUP($AF898,$A$10:$Q$3625,(AM$1)+1)</f>
        <v>1.1450284799999999</v>
      </c>
      <c r="AN898" s="9">
        <f t="shared" ca="1" si="381"/>
        <v>145.02848</v>
      </c>
      <c r="AO898" s="7">
        <f t="shared" si="381"/>
        <v>0</v>
      </c>
      <c r="AP898" s="11">
        <f t="shared" si="381"/>
        <v>0</v>
      </c>
      <c r="AQ898" s="9">
        <f t="shared" si="381"/>
        <v>0</v>
      </c>
      <c r="AR898" s="8" t="str">
        <f t="shared" si="381"/>
        <v>J=</v>
      </c>
      <c r="AS898" s="65">
        <f t="shared" si="381"/>
        <v>44676</v>
      </c>
      <c r="AT898" s="12"/>
      <c r="AU898" s="12"/>
      <c r="AV898" s="22"/>
      <c r="AW898" s="12"/>
      <c r="AX898" s="12"/>
      <c r="AY898" s="12"/>
      <c r="AZ898" s="12"/>
      <c r="BA898" s="12"/>
      <c r="BB898" s="12"/>
      <c r="BC898" s="12"/>
      <c r="BD898" s="12"/>
      <c r="BE898" s="12"/>
      <c r="BF898" s="12"/>
      <c r="BG898" s="12"/>
      <c r="BH898" s="12"/>
      <c r="BI898" s="12"/>
      <c r="BJ898" s="12"/>
      <c r="BK898" s="12"/>
      <c r="BL898" s="12"/>
      <c r="BM898" s="12"/>
      <c r="BN898" s="12"/>
      <c r="BO898" s="12"/>
      <c r="BP898" s="12"/>
      <c r="BQ898" s="12"/>
      <c r="BR898" s="12"/>
      <c r="BS898" s="12"/>
      <c r="BT898" s="12"/>
      <c r="BU898" s="12"/>
      <c r="BV898" s="12"/>
      <c r="BW898" s="12"/>
      <c r="BX898" s="12"/>
      <c r="BY898" s="12"/>
      <c r="BZ898" s="12"/>
      <c r="CA898" s="12"/>
      <c r="CB898" s="12"/>
      <c r="CC898" s="12"/>
      <c r="CD898" s="12"/>
      <c r="CE898" s="12"/>
      <c r="CF898" s="12"/>
      <c r="CG898" s="12"/>
      <c r="CH898" s="12"/>
      <c r="CI898" s="12"/>
      <c r="CJ898" s="12"/>
      <c r="CK898" s="12"/>
      <c r="CL898" s="12"/>
      <c r="CM898" s="12"/>
      <c r="CN898" s="12"/>
      <c r="CO898" s="12"/>
      <c r="CP898" s="12"/>
      <c r="CQ898" s="12"/>
      <c r="CR898" s="12"/>
      <c r="CS898" s="12"/>
      <c r="CT898" s="12"/>
      <c r="CU898" s="12"/>
      <c r="CV898" s="12"/>
      <c r="CW898" s="12"/>
      <c r="CX898" s="12"/>
      <c r="CY898" s="12"/>
      <c r="CZ898" s="12"/>
      <c r="DA898" s="12"/>
      <c r="DB898" s="12"/>
      <c r="DC898" s="12"/>
      <c r="DD898" s="12"/>
      <c r="DE898" s="12"/>
      <c r="DF898" s="12"/>
      <c r="DG898" s="12"/>
      <c r="DH898" s="12"/>
      <c r="DI898" s="12"/>
      <c r="DJ898" s="12"/>
      <c r="DK898" s="12"/>
      <c r="DL898" s="12"/>
      <c r="DM898" s="12"/>
      <c r="DN898" s="12"/>
      <c r="DO898" s="12"/>
      <c r="DP898" s="12"/>
      <c r="DQ898" s="12"/>
      <c r="DR898" s="12"/>
      <c r="DS898" s="12"/>
      <c r="DT898" s="12"/>
      <c r="DU898" s="12"/>
      <c r="DV898" s="12"/>
      <c r="DW898" s="12"/>
      <c r="DX898" s="12"/>
      <c r="DY898" s="12"/>
      <c r="DZ898" s="12"/>
      <c r="EA898" s="12"/>
      <c r="EB898" s="12"/>
      <c r="EC898" s="12"/>
      <c r="ED898" s="12"/>
      <c r="EE898" s="12"/>
      <c r="EF898" s="12"/>
      <c r="EG898" s="12"/>
      <c r="EH898" s="12"/>
      <c r="EI898" s="12"/>
      <c r="EJ898" s="12"/>
      <c r="EK898" s="12"/>
      <c r="EL898" s="12"/>
      <c r="EM898" s="12"/>
      <c r="EN898" s="12"/>
      <c r="EO898" s="12"/>
      <c r="EP898" s="12"/>
      <c r="EQ898" s="12"/>
      <c r="ER898" s="12"/>
      <c r="ES898" s="12"/>
      <c r="ET898" s="12"/>
      <c r="EU898" s="12"/>
      <c r="EV898" s="12"/>
      <c r="EW898" s="12"/>
      <c r="EX898" s="12"/>
      <c r="EY898" s="12"/>
      <c r="EZ898" s="12"/>
      <c r="FA898" s="12"/>
      <c r="FB898" s="12"/>
      <c r="FC898" s="12"/>
      <c r="FD898" s="12"/>
      <c r="FE898" s="12"/>
      <c r="FF898" s="12"/>
      <c r="FG898" s="12"/>
      <c r="FH898" s="12"/>
      <c r="FI898" s="12"/>
      <c r="FJ898" s="12"/>
      <c r="FK898" s="12"/>
      <c r="FL898" s="12"/>
      <c r="FM898" s="12"/>
      <c r="FN898" s="12"/>
      <c r="FO898" s="12"/>
      <c r="FP898" s="12"/>
      <c r="FQ898" s="12"/>
      <c r="FR898" s="12"/>
      <c r="FS898" s="12"/>
      <c r="FT898" s="12"/>
      <c r="FU898" s="12"/>
      <c r="FV898" s="12"/>
      <c r="FW898" s="12"/>
      <c r="FX898" s="12"/>
      <c r="FY898" s="12"/>
      <c r="FZ898" s="12"/>
      <c r="GA898" s="12"/>
      <c r="GB898" s="12"/>
      <c r="GC898" s="12"/>
      <c r="GD898" s="12"/>
      <c r="GE898" s="12"/>
      <c r="GF898" s="12"/>
      <c r="GG898" s="12"/>
      <c r="GH898" s="12"/>
      <c r="GI898" s="12"/>
      <c r="GJ898" s="12"/>
      <c r="GK898" s="12"/>
      <c r="GL898" s="12"/>
      <c r="GM898" s="12"/>
      <c r="GN898" s="12"/>
      <c r="GO898" s="12"/>
      <c r="GP898" s="12"/>
      <c r="GQ898" s="12"/>
      <c r="GR898" s="12"/>
    </row>
    <row r="899" spans="1:200" x14ac:dyDescent="0.2">
      <c r="A899" s="79">
        <f t="shared" si="363"/>
        <v>43971</v>
      </c>
      <c r="B899" s="80">
        <f t="shared" ca="1" si="369"/>
        <v>1174.43418</v>
      </c>
      <c r="C899" s="81">
        <f t="shared" si="364"/>
        <v>1000</v>
      </c>
      <c r="D899" s="82">
        <f ca="1">IF(A899&lt;$B$1,VLOOKUP(A899,[1]DI!$A$4:$B$15000,2,FALSE),0)</f>
        <v>2.9000000000000005E-2</v>
      </c>
      <c r="E899" s="81">
        <f t="shared" ca="1" si="370"/>
        <v>1.1345000000000001E-4</v>
      </c>
      <c r="F899" s="83">
        <f t="shared" si="358"/>
        <v>1.1679999999999999</v>
      </c>
      <c r="G899" s="84">
        <f t="shared" ca="1" si="359"/>
        <v>1.0001325096</v>
      </c>
      <c r="H899" s="81">
        <f ca="1">TRUNC(PRODUCT(G$10:G898),15)</f>
        <v>1.17443417733753</v>
      </c>
      <c r="I899" s="81">
        <f t="shared" si="365"/>
        <v>1</v>
      </c>
      <c r="J899" s="81">
        <f t="shared" ca="1" si="360"/>
        <v>1.17443418</v>
      </c>
      <c r="K899" s="81">
        <f t="shared" ca="1" si="361"/>
        <v>174.43418</v>
      </c>
      <c r="L899" s="85">
        <f>IF(VLOOKUP(A899,$U$12:$AD$125,8)=VLOOKUP(A898,$U$12:$AD$125,8),0,VLOOKUP(A899,U$12:$AD$125,8))</f>
        <v>0</v>
      </c>
      <c r="M899" s="86">
        <f>IF(L899&gt;0,VLOOKUP(L899,T$12:$AC$125,7),0)</f>
        <v>0</v>
      </c>
      <c r="N899" s="81">
        <f t="shared" si="366"/>
        <v>0</v>
      </c>
      <c r="O899" s="81">
        <f t="shared" ca="1" si="362"/>
        <v>174.43418</v>
      </c>
      <c r="P899" s="87" t="str">
        <f t="shared" si="367"/>
        <v>J=</v>
      </c>
      <c r="Q899" s="88">
        <f t="shared" si="368"/>
        <v>44676</v>
      </c>
      <c r="R899" s="7"/>
      <c r="S899" s="7"/>
      <c r="T899" s="7"/>
      <c r="U899" s="7"/>
      <c r="V899" s="7"/>
      <c r="W899" s="7"/>
      <c r="X899" s="7"/>
      <c r="Y899" s="7"/>
      <c r="Z899" s="7"/>
      <c r="AA899" s="7"/>
      <c r="AB899" s="7"/>
      <c r="AC899" s="7"/>
      <c r="AD899" s="7"/>
      <c r="AE899" s="7"/>
      <c r="AF899" s="65">
        <f t="shared" ref="AF899:AF927" si="382">(AF898+1)</f>
        <v>43773</v>
      </c>
      <c r="AG899" s="9">
        <f t="shared" ca="1" si="379"/>
        <v>1145.0284799999999</v>
      </c>
      <c r="AH899" s="9">
        <f t="shared" si="379"/>
        <v>1000</v>
      </c>
      <c r="AI899" s="4">
        <f t="shared" ca="1" si="379"/>
        <v>4.9000000000000002E-2</v>
      </c>
      <c r="AJ899" s="10">
        <f t="shared" ca="1" si="379"/>
        <v>1.8985000000000001E-4</v>
      </c>
      <c r="AK899" s="4">
        <f t="shared" si="379"/>
        <v>1.1679999999999999</v>
      </c>
      <c r="AL899" s="65">
        <f t="shared" si="380"/>
        <v>43773</v>
      </c>
      <c r="AM899" s="10">
        <f t="shared" ca="1" si="381"/>
        <v>1.1450284799999999</v>
      </c>
      <c r="AN899" s="9">
        <f t="shared" ca="1" si="381"/>
        <v>145.02848</v>
      </c>
      <c r="AO899" s="7">
        <f t="shared" si="381"/>
        <v>0</v>
      </c>
      <c r="AP899" s="11">
        <f t="shared" si="381"/>
        <v>0</v>
      </c>
      <c r="AQ899" s="9">
        <f t="shared" si="381"/>
        <v>0</v>
      </c>
      <c r="AR899" s="8" t="str">
        <f t="shared" si="381"/>
        <v>J=</v>
      </c>
      <c r="AS899" s="65">
        <f t="shared" si="381"/>
        <v>44676</v>
      </c>
      <c r="AT899" s="12"/>
      <c r="AU899" s="12"/>
      <c r="AV899" s="22"/>
      <c r="AW899" s="12"/>
      <c r="AX899" s="12"/>
      <c r="AY899" s="12"/>
      <c r="AZ899" s="12"/>
      <c r="BA899" s="12"/>
      <c r="BB899" s="12"/>
      <c r="BC899" s="12"/>
      <c r="BD899" s="12"/>
      <c r="BE899" s="12"/>
      <c r="BF899" s="12"/>
      <c r="BG899" s="12"/>
      <c r="BH899" s="12"/>
      <c r="BI899" s="12"/>
      <c r="BJ899" s="12"/>
      <c r="BK899" s="12"/>
      <c r="BL899" s="12"/>
      <c r="BM899" s="12"/>
      <c r="BN899" s="12"/>
      <c r="BO899" s="12"/>
      <c r="BP899" s="12"/>
      <c r="BQ899" s="12"/>
      <c r="BR899" s="12"/>
      <c r="BS899" s="12"/>
      <c r="BT899" s="12"/>
      <c r="BU899" s="12"/>
      <c r="BV899" s="12"/>
      <c r="BW899" s="12"/>
      <c r="BX899" s="12"/>
      <c r="BY899" s="12"/>
      <c r="BZ899" s="12"/>
      <c r="CA899" s="12"/>
      <c r="CB899" s="12"/>
      <c r="CC899" s="12"/>
      <c r="CD899" s="12"/>
      <c r="CE899" s="12"/>
      <c r="CF899" s="12"/>
      <c r="CG899" s="12"/>
      <c r="CH899" s="12"/>
      <c r="CI899" s="12"/>
      <c r="CJ899" s="12"/>
      <c r="CK899" s="12"/>
      <c r="CL899" s="12"/>
      <c r="CM899" s="12"/>
      <c r="CN899" s="12"/>
      <c r="CO899" s="12"/>
      <c r="CP899" s="12"/>
      <c r="CQ899" s="12"/>
      <c r="CR899" s="12"/>
      <c r="CS899" s="12"/>
      <c r="CT899" s="12"/>
      <c r="CU899" s="12"/>
      <c r="CV899" s="12"/>
      <c r="CW899" s="12"/>
      <c r="CX899" s="12"/>
      <c r="CY899" s="12"/>
      <c r="CZ899" s="12"/>
      <c r="DA899" s="12"/>
      <c r="DB899" s="12"/>
      <c r="DC899" s="12"/>
      <c r="DD899" s="12"/>
      <c r="DE899" s="12"/>
      <c r="DF899" s="12"/>
      <c r="DG899" s="12"/>
      <c r="DH899" s="12"/>
      <c r="DI899" s="12"/>
      <c r="DJ899" s="12"/>
      <c r="DK899" s="12"/>
      <c r="DL899" s="12"/>
      <c r="DM899" s="12"/>
      <c r="DN899" s="12"/>
      <c r="DO899" s="12"/>
      <c r="DP899" s="12"/>
      <c r="DQ899" s="12"/>
      <c r="DR899" s="12"/>
      <c r="DS899" s="12"/>
      <c r="DT899" s="12"/>
      <c r="DU899" s="12"/>
      <c r="DV899" s="12"/>
      <c r="DW899" s="12"/>
      <c r="DX899" s="12"/>
      <c r="DY899" s="12"/>
      <c r="DZ899" s="12"/>
      <c r="EA899" s="12"/>
      <c r="EB899" s="12"/>
      <c r="EC899" s="12"/>
      <c r="ED899" s="12"/>
      <c r="EE899" s="12"/>
      <c r="EF899" s="12"/>
      <c r="EG899" s="12"/>
      <c r="EH899" s="12"/>
      <c r="EI899" s="12"/>
      <c r="EJ899" s="12"/>
      <c r="EK899" s="12"/>
      <c r="EL899" s="12"/>
      <c r="EM899" s="12"/>
      <c r="EN899" s="12"/>
      <c r="EO899" s="12"/>
      <c r="EP899" s="12"/>
      <c r="EQ899" s="12"/>
      <c r="ER899" s="12"/>
      <c r="ES899" s="12"/>
      <c r="ET899" s="12"/>
      <c r="EU899" s="12"/>
      <c r="EV899" s="12"/>
      <c r="EW899" s="12"/>
      <c r="EX899" s="12"/>
      <c r="EY899" s="12"/>
      <c r="EZ899" s="12"/>
      <c r="FA899" s="12"/>
      <c r="FB899" s="12"/>
      <c r="FC899" s="12"/>
      <c r="FD899" s="12"/>
      <c r="FE899" s="12"/>
      <c r="FF899" s="12"/>
      <c r="FG899" s="12"/>
      <c r="FH899" s="12"/>
      <c r="FI899" s="12"/>
      <c r="FJ899" s="12"/>
      <c r="FK899" s="12"/>
      <c r="FL899" s="12"/>
      <c r="FM899" s="12"/>
      <c r="FN899" s="12"/>
      <c r="FO899" s="12"/>
      <c r="FP899" s="12"/>
      <c r="FQ899" s="12"/>
      <c r="FR899" s="12"/>
      <c r="FS899" s="12"/>
      <c r="FT899" s="12"/>
      <c r="FU899" s="12"/>
      <c r="FV899" s="12"/>
      <c r="FW899" s="12"/>
      <c r="FX899" s="12"/>
      <c r="FY899" s="12"/>
      <c r="FZ899" s="12"/>
      <c r="GA899" s="12"/>
      <c r="GB899" s="12"/>
      <c r="GC899" s="12"/>
      <c r="GD899" s="12"/>
      <c r="GE899" s="12"/>
      <c r="GF899" s="12"/>
      <c r="GG899" s="12"/>
      <c r="GH899" s="12"/>
      <c r="GI899" s="12"/>
      <c r="GJ899" s="12"/>
      <c r="GK899" s="12"/>
      <c r="GL899" s="12"/>
      <c r="GM899" s="12"/>
      <c r="GN899" s="12"/>
      <c r="GO899" s="12"/>
      <c r="GP899" s="12"/>
      <c r="GQ899" s="12"/>
      <c r="GR899" s="12"/>
    </row>
    <row r="900" spans="1:200" x14ac:dyDescent="0.2">
      <c r="A900" s="79">
        <f t="shared" si="363"/>
        <v>43972</v>
      </c>
      <c r="B900" s="80">
        <f t="shared" ca="1" si="369"/>
        <v>1174.5898</v>
      </c>
      <c r="C900" s="81">
        <f t="shared" si="364"/>
        <v>1000</v>
      </c>
      <c r="D900" s="82">
        <f ca="1">IF(A900&lt;$B$1,VLOOKUP(A900,[1]DI!$A$4:$B$15000,2,FALSE),0)</f>
        <v>2.9000000000000005E-2</v>
      </c>
      <c r="E900" s="81">
        <f t="shared" ca="1" si="370"/>
        <v>1.1345000000000001E-4</v>
      </c>
      <c r="F900" s="83">
        <f t="shared" si="358"/>
        <v>1.1679999999999999</v>
      </c>
      <c r="G900" s="84">
        <f t="shared" ca="1" si="359"/>
        <v>1.0001325096</v>
      </c>
      <c r="H900" s="81">
        <f ca="1">TRUNC(PRODUCT(G$10:G899),15)</f>
        <v>1.1745898011406</v>
      </c>
      <c r="I900" s="81">
        <f t="shared" si="365"/>
        <v>1</v>
      </c>
      <c r="J900" s="81">
        <f t="shared" ca="1" si="360"/>
        <v>1.1745897999999999</v>
      </c>
      <c r="K900" s="81">
        <f t="shared" ca="1" si="361"/>
        <v>174.5898</v>
      </c>
      <c r="L900" s="85">
        <f>IF(VLOOKUP(A900,$U$12:$AD$125,8)=VLOOKUP(A899,$U$12:$AD$125,8),0,VLOOKUP(A900,U$12:$AD$125,8))</f>
        <v>0</v>
      </c>
      <c r="M900" s="86">
        <f>IF(L900&gt;0,VLOOKUP(L900,T$12:$AC$125,7),0)</f>
        <v>0</v>
      </c>
      <c r="N900" s="81">
        <f t="shared" si="366"/>
        <v>0</v>
      </c>
      <c r="O900" s="81">
        <f t="shared" ca="1" si="362"/>
        <v>174.5898</v>
      </c>
      <c r="P900" s="87" t="str">
        <f t="shared" si="367"/>
        <v>J=</v>
      </c>
      <c r="Q900" s="88">
        <f t="shared" si="368"/>
        <v>44676</v>
      </c>
      <c r="R900" s="7"/>
      <c r="S900" s="7"/>
      <c r="T900" s="7"/>
      <c r="U900" s="7"/>
      <c r="V900" s="7"/>
      <c r="W900" s="7"/>
      <c r="X900" s="7"/>
      <c r="Y900" s="7"/>
      <c r="Z900" s="7"/>
      <c r="AA900" s="7"/>
      <c r="AB900" s="7"/>
      <c r="AC900" s="7"/>
      <c r="AD900" s="7"/>
      <c r="AE900" s="7"/>
      <c r="AF900" s="65">
        <f t="shared" si="382"/>
        <v>43774</v>
      </c>
      <c r="AG900" s="9">
        <f t="shared" ca="1" si="379"/>
        <v>1145.2823900000001</v>
      </c>
      <c r="AH900" s="9">
        <f t="shared" si="379"/>
        <v>1000</v>
      </c>
      <c r="AI900" s="4">
        <f t="shared" ca="1" si="379"/>
        <v>4.9000000000000002E-2</v>
      </c>
      <c r="AJ900" s="10">
        <f t="shared" ca="1" si="379"/>
        <v>1.8985000000000001E-4</v>
      </c>
      <c r="AK900" s="4">
        <f t="shared" si="379"/>
        <v>1.1679999999999999</v>
      </c>
      <c r="AL900" s="65">
        <f t="shared" si="380"/>
        <v>43774</v>
      </c>
      <c r="AM900" s="10">
        <f t="shared" ca="1" si="381"/>
        <v>1.14528239</v>
      </c>
      <c r="AN900" s="9">
        <f t="shared" ca="1" si="381"/>
        <v>145.28238999999999</v>
      </c>
      <c r="AO900" s="7">
        <f t="shared" si="381"/>
        <v>0</v>
      </c>
      <c r="AP900" s="11">
        <f t="shared" si="381"/>
        <v>0</v>
      </c>
      <c r="AQ900" s="9">
        <f t="shared" si="381"/>
        <v>0</v>
      </c>
      <c r="AR900" s="8" t="str">
        <f t="shared" si="381"/>
        <v>J=</v>
      </c>
      <c r="AS900" s="65">
        <f t="shared" si="381"/>
        <v>44676</v>
      </c>
      <c r="AT900" s="12"/>
      <c r="AU900" s="12"/>
      <c r="AV900" s="22"/>
      <c r="AW900" s="12"/>
      <c r="AX900" s="12"/>
      <c r="AY900" s="12"/>
      <c r="AZ900" s="12"/>
      <c r="BA900" s="12"/>
      <c r="BB900" s="12"/>
      <c r="BC900" s="12"/>
      <c r="BD900" s="12"/>
      <c r="BE900" s="12"/>
      <c r="BF900" s="12"/>
      <c r="BG900" s="12"/>
      <c r="BH900" s="12"/>
      <c r="BI900" s="12"/>
      <c r="BJ900" s="12"/>
      <c r="BK900" s="12"/>
      <c r="BL900" s="12"/>
      <c r="BM900" s="12"/>
      <c r="BN900" s="12"/>
      <c r="BO900" s="12"/>
      <c r="BP900" s="12"/>
      <c r="BQ900" s="12"/>
      <c r="BR900" s="12"/>
      <c r="BS900" s="12"/>
      <c r="BT900" s="12"/>
      <c r="BU900" s="12"/>
      <c r="BV900" s="12"/>
      <c r="BW900" s="12"/>
      <c r="BX900" s="12"/>
      <c r="BY900" s="12"/>
      <c r="BZ900" s="12"/>
      <c r="CA900" s="12"/>
      <c r="CB900" s="12"/>
      <c r="CC900" s="12"/>
      <c r="CD900" s="12"/>
      <c r="CE900" s="12"/>
      <c r="CF900" s="12"/>
      <c r="CG900" s="12"/>
      <c r="CH900" s="12"/>
      <c r="CI900" s="12"/>
      <c r="CJ900" s="12"/>
      <c r="CK900" s="12"/>
      <c r="CL900" s="12"/>
      <c r="CM900" s="12"/>
      <c r="CN900" s="12"/>
      <c r="CO900" s="12"/>
      <c r="CP900" s="12"/>
      <c r="CQ900" s="12"/>
      <c r="CR900" s="12"/>
      <c r="CS900" s="12"/>
      <c r="CT900" s="12"/>
      <c r="CU900" s="12"/>
      <c r="CV900" s="12"/>
      <c r="CW900" s="12"/>
      <c r="CX900" s="12"/>
      <c r="CY900" s="12"/>
      <c r="CZ900" s="12"/>
      <c r="DA900" s="12"/>
      <c r="DB900" s="12"/>
      <c r="DC900" s="12"/>
      <c r="DD900" s="12"/>
      <c r="DE900" s="12"/>
      <c r="DF900" s="12"/>
      <c r="DG900" s="12"/>
      <c r="DH900" s="12"/>
      <c r="DI900" s="12"/>
      <c r="DJ900" s="12"/>
      <c r="DK900" s="12"/>
      <c r="DL900" s="12"/>
      <c r="DM900" s="12"/>
      <c r="DN900" s="12"/>
      <c r="DO900" s="12"/>
      <c r="DP900" s="12"/>
      <c r="DQ900" s="12"/>
      <c r="DR900" s="12"/>
      <c r="DS900" s="12"/>
      <c r="DT900" s="12"/>
      <c r="DU900" s="12"/>
      <c r="DV900" s="12"/>
      <c r="DW900" s="12"/>
      <c r="DX900" s="12"/>
      <c r="DY900" s="12"/>
      <c r="DZ900" s="12"/>
      <c r="EA900" s="12"/>
      <c r="EB900" s="12"/>
      <c r="EC900" s="12"/>
      <c r="ED900" s="12"/>
      <c r="EE900" s="12"/>
      <c r="EF900" s="12"/>
      <c r="EG900" s="12"/>
      <c r="EH900" s="12"/>
      <c r="EI900" s="12"/>
      <c r="EJ900" s="12"/>
      <c r="EK900" s="12"/>
      <c r="EL900" s="12"/>
      <c r="EM900" s="12"/>
      <c r="EN900" s="12"/>
      <c r="EO900" s="12"/>
      <c r="EP900" s="12"/>
      <c r="EQ900" s="12"/>
      <c r="ER900" s="12"/>
      <c r="ES900" s="12"/>
      <c r="ET900" s="12"/>
      <c r="EU900" s="12"/>
      <c r="EV900" s="12"/>
      <c r="EW900" s="12"/>
      <c r="EX900" s="12"/>
      <c r="EY900" s="12"/>
      <c r="EZ900" s="12"/>
      <c r="FA900" s="12"/>
      <c r="FB900" s="12"/>
      <c r="FC900" s="12"/>
      <c r="FD900" s="12"/>
      <c r="FE900" s="12"/>
      <c r="FF900" s="12"/>
      <c r="FG900" s="12"/>
      <c r="FH900" s="12"/>
      <c r="FI900" s="12"/>
      <c r="FJ900" s="12"/>
      <c r="FK900" s="12"/>
      <c r="FL900" s="12"/>
      <c r="FM900" s="12"/>
      <c r="FN900" s="12"/>
      <c r="FO900" s="12"/>
      <c r="FP900" s="12"/>
      <c r="FQ900" s="12"/>
      <c r="FR900" s="12"/>
      <c r="FS900" s="12"/>
      <c r="FT900" s="12"/>
      <c r="FU900" s="12"/>
      <c r="FV900" s="12"/>
      <c r="FW900" s="12"/>
      <c r="FX900" s="12"/>
      <c r="FY900" s="12"/>
      <c r="FZ900" s="12"/>
      <c r="GA900" s="12"/>
      <c r="GB900" s="12"/>
      <c r="GC900" s="12"/>
      <c r="GD900" s="12"/>
      <c r="GE900" s="12"/>
      <c r="GF900" s="12"/>
      <c r="GG900" s="12"/>
      <c r="GH900" s="12"/>
      <c r="GI900" s="12"/>
      <c r="GJ900" s="12"/>
      <c r="GK900" s="12"/>
      <c r="GL900" s="12"/>
      <c r="GM900" s="12"/>
      <c r="GN900" s="12"/>
      <c r="GO900" s="12"/>
      <c r="GP900" s="12"/>
      <c r="GQ900" s="12"/>
      <c r="GR900" s="12"/>
    </row>
    <row r="901" spans="1:200" x14ac:dyDescent="0.2">
      <c r="A901" s="79">
        <f t="shared" si="363"/>
        <v>43973</v>
      </c>
      <c r="B901" s="80">
        <f t="shared" ca="1" si="369"/>
        <v>1174.7454499999999</v>
      </c>
      <c r="C901" s="81">
        <f t="shared" si="364"/>
        <v>1000</v>
      </c>
      <c r="D901" s="82">
        <f ca="1">IF(A901&lt;$B$1,VLOOKUP(A901,[1]DI!$A$4:$B$15000,2,FALSE),0)</f>
        <v>2.9000000000000005E-2</v>
      </c>
      <c r="E901" s="81">
        <f t="shared" ca="1" si="370"/>
        <v>1.1345000000000001E-4</v>
      </c>
      <c r="F901" s="83">
        <f t="shared" si="358"/>
        <v>1.1679999999999999</v>
      </c>
      <c r="G901" s="84">
        <f t="shared" ca="1" si="359"/>
        <v>1.0001325096</v>
      </c>
      <c r="H901" s="81">
        <f ca="1">TRUNC(PRODUCT(G$10:G900),15)</f>
        <v>1.1747454455653099</v>
      </c>
      <c r="I901" s="81">
        <f t="shared" si="365"/>
        <v>1</v>
      </c>
      <c r="J901" s="81">
        <f t="shared" ca="1" si="360"/>
        <v>1.1747454500000001</v>
      </c>
      <c r="K901" s="81">
        <f t="shared" ca="1" si="361"/>
        <v>174.74545000000001</v>
      </c>
      <c r="L901" s="85">
        <f>IF(VLOOKUP(A901,$U$12:$AD$125,8)=VLOOKUP(A900,$U$12:$AD$125,8),0,VLOOKUP(A901,U$12:$AD$125,8))</f>
        <v>0</v>
      </c>
      <c r="M901" s="86">
        <f>IF(L901&gt;0,VLOOKUP(L901,T$12:$AC$125,7),0)</f>
        <v>0</v>
      </c>
      <c r="N901" s="81">
        <f t="shared" si="366"/>
        <v>0</v>
      </c>
      <c r="O901" s="81">
        <f t="shared" ca="1" si="362"/>
        <v>174.74545000000001</v>
      </c>
      <c r="P901" s="87" t="str">
        <f t="shared" si="367"/>
        <v>J=</v>
      </c>
      <c r="Q901" s="88">
        <f t="shared" si="368"/>
        <v>44676</v>
      </c>
      <c r="R901" s="7"/>
      <c r="S901" s="7"/>
      <c r="T901" s="7"/>
      <c r="U901" s="7"/>
      <c r="V901" s="7"/>
      <c r="W901" s="7"/>
      <c r="X901" s="7"/>
      <c r="Y901" s="7"/>
      <c r="Z901" s="7"/>
      <c r="AA901" s="7"/>
      <c r="AB901" s="7"/>
      <c r="AC901" s="7"/>
      <c r="AD901" s="7"/>
      <c r="AE901" s="7"/>
      <c r="AF901" s="65">
        <f t="shared" si="382"/>
        <v>43775</v>
      </c>
      <c r="AG901" s="9">
        <f t="shared" ca="1" si="379"/>
        <v>1145.5363500000001</v>
      </c>
      <c r="AH901" s="9">
        <f t="shared" si="379"/>
        <v>1000</v>
      </c>
      <c r="AI901" s="4">
        <f t="shared" ca="1" si="379"/>
        <v>4.9000000000000002E-2</v>
      </c>
      <c r="AJ901" s="10">
        <f t="shared" ca="1" si="379"/>
        <v>1.8985000000000001E-4</v>
      </c>
      <c r="AK901" s="4">
        <f t="shared" si="379"/>
        <v>1.1679999999999999</v>
      </c>
      <c r="AL901" s="65">
        <f t="shared" si="380"/>
        <v>43775</v>
      </c>
      <c r="AM901" s="10">
        <f t="shared" ca="1" si="381"/>
        <v>1.14553635</v>
      </c>
      <c r="AN901" s="9">
        <f t="shared" ca="1" si="381"/>
        <v>145.53635</v>
      </c>
      <c r="AO901" s="7">
        <f t="shared" si="381"/>
        <v>0</v>
      </c>
      <c r="AP901" s="11">
        <f t="shared" si="381"/>
        <v>0</v>
      </c>
      <c r="AQ901" s="9">
        <f t="shared" si="381"/>
        <v>0</v>
      </c>
      <c r="AR901" s="8" t="str">
        <f t="shared" si="381"/>
        <v>J=</v>
      </c>
      <c r="AS901" s="65">
        <f t="shared" si="381"/>
        <v>44676</v>
      </c>
      <c r="AT901" s="12"/>
      <c r="AU901" s="12"/>
      <c r="AV901" s="22"/>
      <c r="AW901" s="12"/>
      <c r="AX901" s="12"/>
      <c r="AY901" s="12"/>
      <c r="AZ901" s="12"/>
      <c r="BA901" s="12"/>
      <c r="BB901" s="12"/>
      <c r="BC901" s="12"/>
      <c r="BD901" s="12"/>
      <c r="BE901" s="12"/>
      <c r="BF901" s="12"/>
      <c r="BG901" s="12"/>
      <c r="BH901" s="12"/>
      <c r="BI901" s="12"/>
      <c r="BJ901" s="12"/>
      <c r="BK901" s="12"/>
      <c r="BL901" s="12"/>
      <c r="BM901" s="12"/>
      <c r="BN901" s="12"/>
      <c r="BO901" s="12"/>
      <c r="BP901" s="12"/>
      <c r="BQ901" s="12"/>
      <c r="BR901" s="12"/>
      <c r="BS901" s="12"/>
      <c r="BT901" s="12"/>
      <c r="BU901" s="12"/>
      <c r="BV901" s="12"/>
      <c r="BW901" s="12"/>
      <c r="BX901" s="12"/>
      <c r="BY901" s="12"/>
      <c r="BZ901" s="12"/>
      <c r="CA901" s="12"/>
      <c r="CB901" s="12"/>
      <c r="CC901" s="12"/>
      <c r="CD901" s="12"/>
      <c r="CE901" s="12"/>
      <c r="CF901" s="12"/>
      <c r="CG901" s="12"/>
      <c r="CH901" s="12"/>
      <c r="CI901" s="12"/>
      <c r="CJ901" s="12"/>
      <c r="CK901" s="12"/>
      <c r="CL901" s="12"/>
      <c r="CM901" s="12"/>
      <c r="CN901" s="12"/>
      <c r="CO901" s="12"/>
      <c r="CP901" s="12"/>
      <c r="CQ901" s="12"/>
      <c r="CR901" s="12"/>
      <c r="CS901" s="12"/>
      <c r="CT901" s="12"/>
      <c r="CU901" s="12"/>
      <c r="CV901" s="12"/>
      <c r="CW901" s="12"/>
      <c r="CX901" s="12"/>
      <c r="CY901" s="12"/>
      <c r="CZ901" s="12"/>
      <c r="DA901" s="12"/>
      <c r="DB901" s="12"/>
      <c r="DC901" s="12"/>
      <c r="DD901" s="12"/>
      <c r="DE901" s="12"/>
      <c r="DF901" s="12"/>
      <c r="DG901" s="12"/>
      <c r="DH901" s="12"/>
      <c r="DI901" s="12"/>
      <c r="DJ901" s="12"/>
      <c r="DK901" s="12"/>
      <c r="DL901" s="12"/>
      <c r="DM901" s="12"/>
      <c r="DN901" s="12"/>
      <c r="DO901" s="12"/>
      <c r="DP901" s="12"/>
      <c r="DQ901" s="12"/>
      <c r="DR901" s="12"/>
      <c r="DS901" s="12"/>
      <c r="DT901" s="12"/>
      <c r="DU901" s="12"/>
      <c r="DV901" s="12"/>
      <c r="DW901" s="12"/>
      <c r="DX901" s="12"/>
      <c r="DY901" s="12"/>
      <c r="DZ901" s="12"/>
      <c r="EA901" s="12"/>
      <c r="EB901" s="12"/>
      <c r="EC901" s="12"/>
      <c r="ED901" s="12"/>
      <c r="EE901" s="12"/>
      <c r="EF901" s="12"/>
      <c r="EG901" s="12"/>
      <c r="EH901" s="12"/>
      <c r="EI901" s="12"/>
      <c r="EJ901" s="12"/>
      <c r="EK901" s="12"/>
      <c r="EL901" s="12"/>
      <c r="EM901" s="12"/>
      <c r="EN901" s="12"/>
      <c r="EO901" s="12"/>
      <c r="EP901" s="12"/>
      <c r="EQ901" s="12"/>
      <c r="ER901" s="12"/>
      <c r="ES901" s="12"/>
      <c r="ET901" s="12"/>
      <c r="EU901" s="12"/>
      <c r="EV901" s="12"/>
      <c r="EW901" s="12"/>
      <c r="EX901" s="12"/>
      <c r="EY901" s="12"/>
      <c r="EZ901" s="12"/>
      <c r="FA901" s="12"/>
      <c r="FB901" s="12"/>
      <c r="FC901" s="12"/>
      <c r="FD901" s="12"/>
      <c r="FE901" s="12"/>
      <c r="FF901" s="12"/>
      <c r="FG901" s="12"/>
      <c r="FH901" s="12"/>
      <c r="FI901" s="12"/>
      <c r="FJ901" s="12"/>
      <c r="FK901" s="12"/>
      <c r="FL901" s="12"/>
      <c r="FM901" s="12"/>
      <c r="FN901" s="12"/>
      <c r="FO901" s="12"/>
      <c r="FP901" s="12"/>
      <c r="FQ901" s="12"/>
      <c r="FR901" s="12"/>
      <c r="FS901" s="12"/>
      <c r="FT901" s="12"/>
      <c r="FU901" s="12"/>
      <c r="FV901" s="12"/>
      <c r="FW901" s="12"/>
      <c r="FX901" s="12"/>
      <c r="FY901" s="12"/>
      <c r="FZ901" s="12"/>
      <c r="GA901" s="12"/>
      <c r="GB901" s="12"/>
      <c r="GC901" s="12"/>
      <c r="GD901" s="12"/>
      <c r="GE901" s="12"/>
      <c r="GF901" s="12"/>
      <c r="GG901" s="12"/>
      <c r="GH901" s="12"/>
      <c r="GI901" s="12"/>
      <c r="GJ901" s="12"/>
      <c r="GK901" s="12"/>
      <c r="GL901" s="12"/>
      <c r="GM901" s="12"/>
      <c r="GN901" s="12"/>
      <c r="GO901" s="12"/>
      <c r="GP901" s="12"/>
      <c r="GQ901" s="12"/>
      <c r="GR901" s="12"/>
    </row>
    <row r="902" spans="1:200" x14ac:dyDescent="0.2">
      <c r="A902" s="79">
        <f t="shared" si="363"/>
        <v>43974</v>
      </c>
      <c r="B902" s="80">
        <f t="shared" ca="1" si="369"/>
        <v>1174.90111</v>
      </c>
      <c r="C902" s="81">
        <f t="shared" si="364"/>
        <v>1000</v>
      </c>
      <c r="D902" s="82">
        <f ca="1">IF(A902&lt;$B$1,VLOOKUP(A902,[1]DI!$A$4:$B$15000,2,FALSE),0)</f>
        <v>0</v>
      </c>
      <c r="E902" s="81">
        <f t="shared" ca="1" si="370"/>
        <v>0</v>
      </c>
      <c r="F902" s="83">
        <f t="shared" si="358"/>
        <v>1.1679999999999999</v>
      </c>
      <c r="G902" s="84">
        <f t="shared" ca="1" si="359"/>
        <v>1</v>
      </c>
      <c r="H902" s="81">
        <f ca="1">TRUNC(PRODUCT(G$10:G901),15)</f>
        <v>1.1749011106144001</v>
      </c>
      <c r="I902" s="81">
        <f t="shared" si="365"/>
        <v>1</v>
      </c>
      <c r="J902" s="81">
        <f t="shared" ca="1" si="360"/>
        <v>1.17490111</v>
      </c>
      <c r="K902" s="81">
        <f t="shared" ca="1" si="361"/>
        <v>174.90110999999999</v>
      </c>
      <c r="L902" s="85">
        <f>IF(VLOOKUP(A902,$U$12:$AD$125,8)=VLOOKUP(A901,$U$12:$AD$125,8),0,VLOOKUP(A902,U$12:$AD$125,8))</f>
        <v>0</v>
      </c>
      <c r="M902" s="86">
        <f>IF(L902&gt;0,VLOOKUP(L902,T$12:$AC$125,7),0)</f>
        <v>0</v>
      </c>
      <c r="N902" s="81">
        <f t="shared" si="366"/>
        <v>0</v>
      </c>
      <c r="O902" s="81">
        <f t="shared" ca="1" si="362"/>
        <v>174.90110999999999</v>
      </c>
      <c r="P902" s="87" t="str">
        <f t="shared" si="367"/>
        <v>J=</v>
      </c>
      <c r="Q902" s="88">
        <f t="shared" si="368"/>
        <v>44676</v>
      </c>
      <c r="R902" s="7"/>
      <c r="S902" s="7"/>
      <c r="T902" s="7"/>
      <c r="U902" s="7"/>
      <c r="V902" s="7"/>
      <c r="W902" s="7"/>
      <c r="X902" s="7"/>
      <c r="Y902" s="7"/>
      <c r="Z902" s="7"/>
      <c r="AA902" s="7"/>
      <c r="AB902" s="7"/>
      <c r="AC902" s="7"/>
      <c r="AD902" s="7"/>
      <c r="AE902" s="7"/>
      <c r="AF902" s="65">
        <f t="shared" si="382"/>
        <v>43776</v>
      </c>
      <c r="AG902" s="9">
        <f t="shared" ca="1" si="379"/>
        <v>1145.79036</v>
      </c>
      <c r="AH902" s="9">
        <f t="shared" si="379"/>
        <v>1000</v>
      </c>
      <c r="AI902" s="4">
        <f t="shared" ca="1" si="379"/>
        <v>4.9000000000000002E-2</v>
      </c>
      <c r="AJ902" s="10">
        <f t="shared" ca="1" si="379"/>
        <v>1.8985000000000001E-4</v>
      </c>
      <c r="AK902" s="4">
        <f t="shared" si="379"/>
        <v>1.1679999999999999</v>
      </c>
      <c r="AL902" s="65">
        <f t="shared" si="380"/>
        <v>43776</v>
      </c>
      <c r="AM902" s="10">
        <f t="shared" ca="1" si="381"/>
        <v>1.1457903599999999</v>
      </c>
      <c r="AN902" s="9">
        <f t="shared" ca="1" si="381"/>
        <v>145.79035999999999</v>
      </c>
      <c r="AO902" s="7">
        <f t="shared" si="381"/>
        <v>0</v>
      </c>
      <c r="AP902" s="11">
        <f t="shared" si="381"/>
        <v>0</v>
      </c>
      <c r="AQ902" s="9">
        <f t="shared" si="381"/>
        <v>0</v>
      </c>
      <c r="AR902" s="8" t="str">
        <f t="shared" si="381"/>
        <v>J=</v>
      </c>
      <c r="AS902" s="65">
        <f t="shared" si="381"/>
        <v>44676</v>
      </c>
      <c r="AT902" s="12"/>
      <c r="AU902" s="12"/>
      <c r="AV902" s="22"/>
      <c r="AW902" s="12"/>
      <c r="AX902" s="12"/>
      <c r="AY902" s="12"/>
      <c r="AZ902" s="12"/>
      <c r="BA902" s="12"/>
      <c r="BB902" s="12"/>
      <c r="BC902" s="12"/>
      <c r="BD902" s="12"/>
      <c r="BE902" s="12"/>
      <c r="BF902" s="12"/>
      <c r="BG902" s="12"/>
      <c r="BH902" s="12"/>
      <c r="BI902" s="12"/>
      <c r="BJ902" s="12"/>
      <c r="BK902" s="12"/>
      <c r="BL902" s="12"/>
      <c r="BM902" s="12"/>
      <c r="BN902" s="12"/>
      <c r="BO902" s="12"/>
      <c r="BP902" s="12"/>
      <c r="BQ902" s="12"/>
      <c r="BR902" s="12"/>
      <c r="BS902" s="12"/>
      <c r="BT902" s="12"/>
      <c r="BU902" s="12"/>
      <c r="BV902" s="12"/>
      <c r="BW902" s="12"/>
      <c r="BX902" s="12"/>
      <c r="BY902" s="12"/>
      <c r="BZ902" s="12"/>
      <c r="CA902" s="12"/>
      <c r="CB902" s="12"/>
      <c r="CC902" s="12"/>
      <c r="CD902" s="12"/>
      <c r="CE902" s="12"/>
      <c r="CF902" s="12"/>
      <c r="CG902" s="12"/>
      <c r="CH902" s="12"/>
      <c r="CI902" s="12"/>
      <c r="CJ902" s="12"/>
      <c r="CK902" s="12"/>
      <c r="CL902" s="12"/>
      <c r="CM902" s="12"/>
      <c r="CN902" s="12"/>
      <c r="CO902" s="12"/>
      <c r="CP902" s="12"/>
      <c r="CQ902" s="12"/>
      <c r="CR902" s="12"/>
      <c r="CS902" s="12"/>
      <c r="CT902" s="12"/>
      <c r="CU902" s="12"/>
      <c r="CV902" s="12"/>
      <c r="CW902" s="12"/>
      <c r="CX902" s="12"/>
      <c r="CY902" s="12"/>
      <c r="CZ902" s="12"/>
      <c r="DA902" s="12"/>
      <c r="DB902" s="12"/>
      <c r="DC902" s="12"/>
      <c r="DD902" s="12"/>
      <c r="DE902" s="12"/>
      <c r="DF902" s="12"/>
      <c r="DG902" s="12"/>
      <c r="DH902" s="12"/>
      <c r="DI902" s="12"/>
      <c r="DJ902" s="12"/>
      <c r="DK902" s="12"/>
      <c r="DL902" s="12"/>
      <c r="DM902" s="12"/>
      <c r="DN902" s="12"/>
      <c r="DO902" s="12"/>
      <c r="DP902" s="12"/>
      <c r="DQ902" s="12"/>
      <c r="DR902" s="12"/>
      <c r="DS902" s="12"/>
      <c r="DT902" s="12"/>
      <c r="DU902" s="12"/>
      <c r="DV902" s="12"/>
      <c r="DW902" s="12"/>
      <c r="DX902" s="12"/>
      <c r="DY902" s="12"/>
      <c r="DZ902" s="12"/>
      <c r="EA902" s="12"/>
      <c r="EB902" s="12"/>
      <c r="EC902" s="12"/>
      <c r="ED902" s="12"/>
      <c r="EE902" s="12"/>
      <c r="EF902" s="12"/>
      <c r="EG902" s="12"/>
      <c r="EH902" s="12"/>
      <c r="EI902" s="12"/>
      <c r="EJ902" s="12"/>
      <c r="EK902" s="12"/>
      <c r="EL902" s="12"/>
      <c r="EM902" s="12"/>
      <c r="EN902" s="12"/>
      <c r="EO902" s="12"/>
      <c r="EP902" s="12"/>
      <c r="EQ902" s="12"/>
      <c r="ER902" s="12"/>
      <c r="ES902" s="12"/>
      <c r="ET902" s="12"/>
      <c r="EU902" s="12"/>
      <c r="EV902" s="12"/>
      <c r="EW902" s="12"/>
      <c r="EX902" s="12"/>
      <c r="EY902" s="12"/>
      <c r="EZ902" s="12"/>
      <c r="FA902" s="12"/>
      <c r="FB902" s="12"/>
      <c r="FC902" s="12"/>
      <c r="FD902" s="12"/>
      <c r="FE902" s="12"/>
      <c r="FF902" s="12"/>
      <c r="FG902" s="12"/>
      <c r="FH902" s="12"/>
      <c r="FI902" s="12"/>
      <c r="FJ902" s="12"/>
      <c r="FK902" s="12"/>
      <c r="FL902" s="12"/>
      <c r="FM902" s="12"/>
      <c r="FN902" s="12"/>
      <c r="FO902" s="12"/>
      <c r="FP902" s="12"/>
      <c r="FQ902" s="12"/>
      <c r="FR902" s="12"/>
      <c r="FS902" s="12"/>
      <c r="FT902" s="12"/>
      <c r="FU902" s="12"/>
      <c r="FV902" s="12"/>
      <c r="FW902" s="12"/>
      <c r="FX902" s="12"/>
      <c r="FY902" s="12"/>
      <c r="FZ902" s="12"/>
      <c r="GA902" s="12"/>
      <c r="GB902" s="12"/>
      <c r="GC902" s="12"/>
      <c r="GD902" s="12"/>
      <c r="GE902" s="12"/>
      <c r="GF902" s="12"/>
      <c r="GG902" s="12"/>
      <c r="GH902" s="12"/>
      <c r="GI902" s="12"/>
      <c r="GJ902" s="12"/>
      <c r="GK902" s="12"/>
      <c r="GL902" s="12"/>
      <c r="GM902" s="12"/>
      <c r="GN902" s="12"/>
      <c r="GO902" s="12"/>
      <c r="GP902" s="12"/>
      <c r="GQ902" s="12"/>
      <c r="GR902" s="12"/>
    </row>
    <row r="903" spans="1:200" x14ac:dyDescent="0.2">
      <c r="A903" s="79">
        <f t="shared" si="363"/>
        <v>43975</v>
      </c>
      <c r="B903" s="80">
        <f t="shared" ca="1" si="369"/>
        <v>1174.90111</v>
      </c>
      <c r="C903" s="81">
        <f t="shared" si="364"/>
        <v>1000</v>
      </c>
      <c r="D903" s="82">
        <f ca="1">IF(A903&lt;$B$1,VLOOKUP(A903,[1]DI!$A$4:$B$15000,2,FALSE),0)</f>
        <v>0</v>
      </c>
      <c r="E903" s="81">
        <f t="shared" ca="1" si="370"/>
        <v>0</v>
      </c>
      <c r="F903" s="83">
        <f t="shared" si="358"/>
        <v>1.1679999999999999</v>
      </c>
      <c r="G903" s="84">
        <f t="shared" ca="1" si="359"/>
        <v>1</v>
      </c>
      <c r="H903" s="81">
        <f ca="1">TRUNC(PRODUCT(G$10:G902),15)</f>
        <v>1.1749011106144001</v>
      </c>
      <c r="I903" s="81">
        <f t="shared" si="365"/>
        <v>1</v>
      </c>
      <c r="J903" s="81">
        <f t="shared" ca="1" si="360"/>
        <v>1.17490111</v>
      </c>
      <c r="K903" s="81">
        <f t="shared" ca="1" si="361"/>
        <v>174.90110999999999</v>
      </c>
      <c r="L903" s="85">
        <f>IF(VLOOKUP(A903,$U$12:$AD$125,8)=VLOOKUP(A902,$U$12:$AD$125,8),0,VLOOKUP(A903,U$12:$AD$125,8))</f>
        <v>0</v>
      </c>
      <c r="M903" s="86">
        <f>IF(L903&gt;0,VLOOKUP(L903,T$12:$AC$125,7),0)</f>
        <v>0</v>
      </c>
      <c r="N903" s="81">
        <f t="shared" si="366"/>
        <v>0</v>
      </c>
      <c r="O903" s="81">
        <f t="shared" ca="1" si="362"/>
        <v>174.90110999999999</v>
      </c>
      <c r="P903" s="87" t="str">
        <f t="shared" si="367"/>
        <v>J=</v>
      </c>
      <c r="Q903" s="88">
        <f t="shared" si="368"/>
        <v>44676</v>
      </c>
      <c r="R903" s="7"/>
      <c r="S903" s="7"/>
      <c r="T903" s="7"/>
      <c r="U903" s="7"/>
      <c r="V903" s="7"/>
      <c r="W903" s="7"/>
      <c r="X903" s="7"/>
      <c r="Y903" s="7"/>
      <c r="Z903" s="7"/>
      <c r="AA903" s="7"/>
      <c r="AB903" s="7"/>
      <c r="AC903" s="7"/>
      <c r="AD903" s="7"/>
      <c r="AE903" s="7"/>
      <c r="AF903" s="65">
        <f t="shared" si="382"/>
        <v>43777</v>
      </c>
      <c r="AG903" s="9">
        <f t="shared" ca="1" si="379"/>
        <v>1146.0444400000001</v>
      </c>
      <c r="AH903" s="9">
        <f t="shared" si="379"/>
        <v>1000</v>
      </c>
      <c r="AI903" s="4">
        <f t="shared" ca="1" si="379"/>
        <v>4.9000000000000002E-2</v>
      </c>
      <c r="AJ903" s="10">
        <f t="shared" ca="1" si="379"/>
        <v>1.8985000000000001E-4</v>
      </c>
      <c r="AK903" s="4">
        <f t="shared" si="379"/>
        <v>1.1679999999999999</v>
      </c>
      <c r="AL903" s="65">
        <f t="shared" si="380"/>
        <v>43777</v>
      </c>
      <c r="AM903" s="10">
        <f t="shared" ca="1" si="381"/>
        <v>1.1460444400000001</v>
      </c>
      <c r="AN903" s="9">
        <f t="shared" ca="1" si="381"/>
        <v>146.04444000000001</v>
      </c>
      <c r="AO903" s="7">
        <f t="shared" si="381"/>
        <v>0</v>
      </c>
      <c r="AP903" s="11">
        <f t="shared" si="381"/>
        <v>0</v>
      </c>
      <c r="AQ903" s="9">
        <f t="shared" si="381"/>
        <v>0</v>
      </c>
      <c r="AR903" s="8" t="str">
        <f t="shared" si="381"/>
        <v>J=</v>
      </c>
      <c r="AS903" s="65">
        <f t="shared" si="381"/>
        <v>44676</v>
      </c>
      <c r="AT903" s="12"/>
      <c r="AU903" s="12"/>
      <c r="AV903" s="22"/>
      <c r="AW903" s="12"/>
      <c r="AX903" s="12"/>
      <c r="AY903" s="12"/>
      <c r="AZ903" s="12"/>
      <c r="BA903" s="12"/>
      <c r="BB903" s="12"/>
      <c r="BC903" s="12"/>
      <c r="BD903" s="12"/>
      <c r="BE903" s="12"/>
      <c r="BF903" s="12"/>
      <c r="BG903" s="12"/>
      <c r="BH903" s="12"/>
      <c r="BI903" s="12"/>
      <c r="BJ903" s="12"/>
      <c r="BK903" s="12"/>
      <c r="BL903" s="12"/>
      <c r="BM903" s="12"/>
      <c r="BN903" s="12"/>
      <c r="BO903" s="12"/>
      <c r="BP903" s="12"/>
      <c r="BQ903" s="12"/>
      <c r="BR903" s="12"/>
      <c r="BS903" s="12"/>
      <c r="BT903" s="12"/>
      <c r="BU903" s="12"/>
      <c r="BV903" s="12"/>
      <c r="BW903" s="12"/>
      <c r="BX903" s="12"/>
      <c r="BY903" s="12"/>
      <c r="BZ903" s="12"/>
      <c r="CA903" s="12"/>
      <c r="CB903" s="12"/>
      <c r="CC903" s="12"/>
      <c r="CD903" s="12"/>
      <c r="CE903" s="12"/>
      <c r="CF903" s="12"/>
      <c r="CG903" s="12"/>
      <c r="CH903" s="12"/>
      <c r="CI903" s="12"/>
      <c r="CJ903" s="12"/>
      <c r="CK903" s="12"/>
      <c r="CL903" s="12"/>
      <c r="CM903" s="12"/>
      <c r="CN903" s="12"/>
      <c r="CO903" s="12"/>
      <c r="CP903" s="12"/>
      <c r="CQ903" s="12"/>
      <c r="CR903" s="12"/>
      <c r="CS903" s="12"/>
      <c r="CT903" s="12"/>
      <c r="CU903" s="12"/>
      <c r="CV903" s="12"/>
      <c r="CW903" s="12"/>
      <c r="CX903" s="12"/>
      <c r="CY903" s="12"/>
      <c r="CZ903" s="12"/>
      <c r="DA903" s="12"/>
      <c r="DB903" s="12"/>
      <c r="DC903" s="12"/>
      <c r="DD903" s="12"/>
      <c r="DE903" s="12"/>
      <c r="DF903" s="12"/>
      <c r="DG903" s="12"/>
      <c r="DH903" s="12"/>
      <c r="DI903" s="12"/>
      <c r="DJ903" s="12"/>
      <c r="DK903" s="12"/>
      <c r="DL903" s="12"/>
      <c r="DM903" s="12"/>
      <c r="DN903" s="12"/>
      <c r="DO903" s="12"/>
      <c r="DP903" s="12"/>
      <c r="DQ903" s="12"/>
      <c r="DR903" s="12"/>
      <c r="DS903" s="12"/>
      <c r="DT903" s="12"/>
      <c r="DU903" s="12"/>
      <c r="DV903" s="12"/>
      <c r="DW903" s="12"/>
      <c r="DX903" s="12"/>
      <c r="DY903" s="12"/>
      <c r="DZ903" s="12"/>
      <c r="EA903" s="12"/>
      <c r="EB903" s="12"/>
      <c r="EC903" s="12"/>
      <c r="ED903" s="12"/>
      <c r="EE903" s="12"/>
      <c r="EF903" s="12"/>
      <c r="EG903" s="12"/>
      <c r="EH903" s="12"/>
      <c r="EI903" s="12"/>
      <c r="EJ903" s="12"/>
      <c r="EK903" s="12"/>
      <c r="EL903" s="12"/>
      <c r="EM903" s="12"/>
      <c r="EN903" s="12"/>
      <c r="EO903" s="12"/>
      <c r="EP903" s="12"/>
      <c r="EQ903" s="12"/>
      <c r="ER903" s="12"/>
      <c r="ES903" s="12"/>
      <c r="ET903" s="12"/>
      <c r="EU903" s="12"/>
      <c r="EV903" s="12"/>
      <c r="EW903" s="12"/>
      <c r="EX903" s="12"/>
      <c r="EY903" s="12"/>
      <c r="EZ903" s="12"/>
      <c r="FA903" s="12"/>
      <c r="FB903" s="12"/>
      <c r="FC903" s="12"/>
      <c r="FD903" s="12"/>
      <c r="FE903" s="12"/>
      <c r="FF903" s="12"/>
      <c r="FG903" s="12"/>
      <c r="FH903" s="12"/>
      <c r="FI903" s="12"/>
      <c r="FJ903" s="12"/>
      <c r="FK903" s="12"/>
      <c r="FL903" s="12"/>
      <c r="FM903" s="12"/>
      <c r="FN903" s="12"/>
      <c r="FO903" s="12"/>
      <c r="FP903" s="12"/>
      <c r="FQ903" s="12"/>
      <c r="FR903" s="12"/>
      <c r="FS903" s="12"/>
      <c r="FT903" s="12"/>
      <c r="FU903" s="12"/>
      <c r="FV903" s="12"/>
      <c r="FW903" s="12"/>
      <c r="FX903" s="12"/>
      <c r="FY903" s="12"/>
      <c r="FZ903" s="12"/>
      <c r="GA903" s="12"/>
      <c r="GB903" s="12"/>
      <c r="GC903" s="12"/>
      <c r="GD903" s="12"/>
      <c r="GE903" s="12"/>
      <c r="GF903" s="12"/>
      <c r="GG903" s="12"/>
      <c r="GH903" s="12"/>
      <c r="GI903" s="12"/>
      <c r="GJ903" s="12"/>
      <c r="GK903" s="12"/>
      <c r="GL903" s="12"/>
      <c r="GM903" s="12"/>
      <c r="GN903" s="12"/>
      <c r="GO903" s="12"/>
      <c r="GP903" s="12"/>
      <c r="GQ903" s="12"/>
      <c r="GR903" s="12"/>
    </row>
    <row r="904" spans="1:200" x14ac:dyDescent="0.2">
      <c r="A904" s="79">
        <f t="shared" si="363"/>
        <v>43976</v>
      </c>
      <c r="B904" s="80">
        <f t="shared" ca="1" si="369"/>
        <v>1174.90111</v>
      </c>
      <c r="C904" s="81">
        <f t="shared" si="364"/>
        <v>1000</v>
      </c>
      <c r="D904" s="82">
        <f ca="1">IF(A904&lt;$B$1,VLOOKUP(A904,[1]DI!$A$4:$B$15000,2,FALSE),0)</f>
        <v>2.9000000000000005E-2</v>
      </c>
      <c r="E904" s="81">
        <f t="shared" ca="1" si="370"/>
        <v>1.1345000000000001E-4</v>
      </c>
      <c r="F904" s="83">
        <f t="shared" si="358"/>
        <v>1.1679999999999999</v>
      </c>
      <c r="G904" s="84">
        <f t="shared" ca="1" si="359"/>
        <v>1.0001325096</v>
      </c>
      <c r="H904" s="81">
        <f ca="1">TRUNC(PRODUCT(G$10:G903),15)</f>
        <v>1.1749011106144001</v>
      </c>
      <c r="I904" s="81">
        <f t="shared" si="365"/>
        <v>1</v>
      </c>
      <c r="J904" s="81">
        <f t="shared" ca="1" si="360"/>
        <v>1.17490111</v>
      </c>
      <c r="K904" s="81">
        <f t="shared" ca="1" si="361"/>
        <v>174.90110999999999</v>
      </c>
      <c r="L904" s="85">
        <f>IF(VLOOKUP(A904,$U$12:$AD$125,8)=VLOOKUP(A903,$U$12:$AD$125,8),0,VLOOKUP(A904,U$12:$AD$125,8))</f>
        <v>0</v>
      </c>
      <c r="M904" s="86">
        <f>IF(L904&gt;0,VLOOKUP(L904,T$12:$AC$125,7),0)</f>
        <v>0</v>
      </c>
      <c r="N904" s="81">
        <f t="shared" si="366"/>
        <v>0</v>
      </c>
      <c r="O904" s="81">
        <f t="shared" ca="1" si="362"/>
        <v>174.90110999999999</v>
      </c>
      <c r="P904" s="87" t="str">
        <f t="shared" si="367"/>
        <v>J=</v>
      </c>
      <c r="Q904" s="88">
        <f t="shared" si="368"/>
        <v>44676</v>
      </c>
      <c r="R904" s="7"/>
      <c r="S904" s="7"/>
      <c r="T904" s="7"/>
      <c r="U904" s="7"/>
      <c r="V904" s="7"/>
      <c r="W904" s="7"/>
      <c r="X904" s="7"/>
      <c r="Y904" s="7"/>
      <c r="Z904" s="7"/>
      <c r="AA904" s="7"/>
      <c r="AB904" s="7"/>
      <c r="AC904" s="7"/>
      <c r="AD904" s="7"/>
      <c r="AE904" s="7"/>
      <c r="AF904" s="65">
        <f t="shared" si="382"/>
        <v>43778</v>
      </c>
      <c r="AG904" s="9">
        <f t="shared" ca="1" si="379"/>
        <v>1146.2985699999999</v>
      </c>
      <c r="AH904" s="9">
        <f t="shared" si="379"/>
        <v>1000</v>
      </c>
      <c r="AI904" s="4">
        <f t="shared" ca="1" si="379"/>
        <v>0</v>
      </c>
      <c r="AJ904" s="10">
        <f t="shared" ca="1" si="379"/>
        <v>0</v>
      </c>
      <c r="AK904" s="4">
        <f t="shared" si="379"/>
        <v>1.1679999999999999</v>
      </c>
      <c r="AL904" s="65">
        <f t="shared" si="380"/>
        <v>43778</v>
      </c>
      <c r="AM904" s="10">
        <f t="shared" ca="1" si="381"/>
        <v>1.1462985699999999</v>
      </c>
      <c r="AN904" s="9">
        <f t="shared" ca="1" si="381"/>
        <v>146.29857000000001</v>
      </c>
      <c r="AO904" s="7">
        <f t="shared" si="381"/>
        <v>0</v>
      </c>
      <c r="AP904" s="11">
        <f t="shared" si="381"/>
        <v>0</v>
      </c>
      <c r="AQ904" s="9">
        <f t="shared" si="381"/>
        <v>0</v>
      </c>
      <c r="AR904" s="8" t="str">
        <f t="shared" si="381"/>
        <v>J=</v>
      </c>
      <c r="AS904" s="65">
        <f t="shared" si="381"/>
        <v>44676</v>
      </c>
      <c r="AT904" s="12"/>
      <c r="AU904" s="12"/>
      <c r="AV904" s="22"/>
      <c r="AW904" s="12"/>
      <c r="AX904" s="12"/>
      <c r="AY904" s="12"/>
      <c r="AZ904" s="12"/>
      <c r="BA904" s="12"/>
      <c r="BB904" s="12"/>
      <c r="BC904" s="12"/>
      <c r="BD904" s="12"/>
      <c r="BE904" s="12"/>
      <c r="BF904" s="12"/>
      <c r="BG904" s="12"/>
      <c r="BH904" s="12"/>
      <c r="BI904" s="12"/>
      <c r="BJ904" s="12"/>
      <c r="BK904" s="12"/>
      <c r="BL904" s="12"/>
      <c r="BM904" s="12"/>
      <c r="BN904" s="12"/>
      <c r="BO904" s="12"/>
      <c r="BP904" s="12"/>
      <c r="BQ904" s="12"/>
      <c r="BR904" s="12"/>
      <c r="BS904" s="12"/>
      <c r="BT904" s="12"/>
      <c r="BU904" s="12"/>
      <c r="BV904" s="12"/>
      <c r="BW904" s="12"/>
      <c r="BX904" s="12"/>
      <c r="BY904" s="12"/>
      <c r="BZ904" s="12"/>
      <c r="CA904" s="12"/>
      <c r="CB904" s="12"/>
      <c r="CC904" s="12"/>
      <c r="CD904" s="12"/>
      <c r="CE904" s="12"/>
      <c r="CF904" s="12"/>
      <c r="CG904" s="12"/>
      <c r="CH904" s="12"/>
      <c r="CI904" s="12"/>
      <c r="CJ904" s="12"/>
      <c r="CK904" s="12"/>
      <c r="CL904" s="12"/>
      <c r="CM904" s="12"/>
      <c r="CN904" s="12"/>
      <c r="CO904" s="12"/>
      <c r="CP904" s="12"/>
      <c r="CQ904" s="12"/>
      <c r="CR904" s="12"/>
      <c r="CS904" s="12"/>
      <c r="CT904" s="12"/>
      <c r="CU904" s="12"/>
      <c r="CV904" s="12"/>
      <c r="CW904" s="12"/>
      <c r="CX904" s="12"/>
      <c r="CY904" s="12"/>
      <c r="CZ904" s="12"/>
      <c r="DA904" s="12"/>
      <c r="DB904" s="12"/>
      <c r="DC904" s="12"/>
      <c r="DD904" s="12"/>
      <c r="DE904" s="12"/>
      <c r="DF904" s="12"/>
      <c r="DG904" s="12"/>
      <c r="DH904" s="12"/>
      <c r="DI904" s="12"/>
      <c r="DJ904" s="12"/>
      <c r="DK904" s="12"/>
      <c r="DL904" s="12"/>
      <c r="DM904" s="12"/>
      <c r="DN904" s="12"/>
      <c r="DO904" s="12"/>
      <c r="DP904" s="12"/>
      <c r="DQ904" s="12"/>
      <c r="DR904" s="12"/>
      <c r="DS904" s="12"/>
      <c r="DT904" s="12"/>
      <c r="DU904" s="12"/>
      <c r="DV904" s="12"/>
      <c r="DW904" s="12"/>
      <c r="DX904" s="12"/>
      <c r="DY904" s="12"/>
      <c r="DZ904" s="12"/>
      <c r="EA904" s="12"/>
      <c r="EB904" s="12"/>
      <c r="EC904" s="12"/>
      <c r="ED904" s="12"/>
      <c r="EE904" s="12"/>
      <c r="EF904" s="12"/>
      <c r="EG904" s="12"/>
      <c r="EH904" s="12"/>
      <c r="EI904" s="12"/>
      <c r="EJ904" s="12"/>
      <c r="EK904" s="12"/>
      <c r="EL904" s="12"/>
      <c r="EM904" s="12"/>
      <c r="EN904" s="12"/>
      <c r="EO904" s="12"/>
      <c r="EP904" s="12"/>
      <c r="EQ904" s="12"/>
      <c r="ER904" s="12"/>
      <c r="ES904" s="12"/>
      <c r="ET904" s="12"/>
      <c r="EU904" s="12"/>
      <c r="EV904" s="12"/>
      <c r="EW904" s="12"/>
      <c r="EX904" s="12"/>
      <c r="EY904" s="12"/>
      <c r="EZ904" s="12"/>
      <c r="FA904" s="12"/>
      <c r="FB904" s="12"/>
      <c r="FC904" s="12"/>
      <c r="FD904" s="12"/>
      <c r="FE904" s="12"/>
      <c r="FF904" s="12"/>
      <c r="FG904" s="12"/>
      <c r="FH904" s="12"/>
      <c r="FI904" s="12"/>
      <c r="FJ904" s="12"/>
      <c r="FK904" s="12"/>
      <c r="FL904" s="12"/>
      <c r="FM904" s="12"/>
      <c r="FN904" s="12"/>
      <c r="FO904" s="12"/>
      <c r="FP904" s="12"/>
      <c r="FQ904" s="12"/>
      <c r="FR904" s="12"/>
      <c r="FS904" s="12"/>
      <c r="FT904" s="12"/>
      <c r="FU904" s="12"/>
      <c r="FV904" s="12"/>
      <c r="FW904" s="12"/>
      <c r="FX904" s="12"/>
      <c r="FY904" s="12"/>
      <c r="FZ904" s="12"/>
      <c r="GA904" s="12"/>
      <c r="GB904" s="12"/>
      <c r="GC904" s="12"/>
      <c r="GD904" s="12"/>
      <c r="GE904" s="12"/>
      <c r="GF904" s="12"/>
      <c r="GG904" s="12"/>
      <c r="GH904" s="12"/>
      <c r="GI904" s="12"/>
      <c r="GJ904" s="12"/>
      <c r="GK904" s="12"/>
      <c r="GL904" s="12"/>
      <c r="GM904" s="12"/>
      <c r="GN904" s="12"/>
      <c r="GO904" s="12"/>
      <c r="GP904" s="12"/>
      <c r="GQ904" s="12"/>
      <c r="GR904" s="12"/>
    </row>
    <row r="905" spans="1:200" x14ac:dyDescent="0.2">
      <c r="A905" s="79">
        <f t="shared" si="363"/>
        <v>43977</v>
      </c>
      <c r="B905" s="80">
        <f t="shared" ca="1" si="369"/>
        <v>1175.0568000000001</v>
      </c>
      <c r="C905" s="81">
        <f t="shared" si="364"/>
        <v>1000</v>
      </c>
      <c r="D905" s="82">
        <f ca="1">IF(A905&lt;$B$1,VLOOKUP(A905,[1]DI!$A$4:$B$15000,2,FALSE),0)</f>
        <v>2.9000000000000005E-2</v>
      </c>
      <c r="E905" s="81">
        <f t="shared" ca="1" si="370"/>
        <v>1.1345000000000001E-4</v>
      </c>
      <c r="F905" s="83">
        <f t="shared" si="358"/>
        <v>1.1679999999999999</v>
      </c>
      <c r="G905" s="84">
        <f t="shared" ca="1" si="359"/>
        <v>1.0001325096</v>
      </c>
      <c r="H905" s="81">
        <f ca="1">TRUNC(PRODUCT(G$10:G904),15)</f>
        <v>1.17505679629061</v>
      </c>
      <c r="I905" s="81">
        <f t="shared" si="365"/>
        <v>1</v>
      </c>
      <c r="J905" s="81">
        <f t="shared" ca="1" si="360"/>
        <v>1.1750567999999999</v>
      </c>
      <c r="K905" s="81">
        <f t="shared" ca="1" si="361"/>
        <v>175.05680000000001</v>
      </c>
      <c r="L905" s="85">
        <f>IF(VLOOKUP(A905,$U$12:$AD$125,8)=VLOOKUP(A904,$U$12:$AD$125,8),0,VLOOKUP(A905,U$12:$AD$125,8))</f>
        <v>0</v>
      </c>
      <c r="M905" s="86">
        <f>IF(L905&gt;0,VLOOKUP(L905,T$12:$AC$125,7),0)</f>
        <v>0</v>
      </c>
      <c r="N905" s="81">
        <f t="shared" si="366"/>
        <v>0</v>
      </c>
      <c r="O905" s="81">
        <f t="shared" ca="1" si="362"/>
        <v>175.05680000000001</v>
      </c>
      <c r="P905" s="87" t="str">
        <f t="shared" si="367"/>
        <v>J=</v>
      </c>
      <c r="Q905" s="88">
        <f t="shared" si="368"/>
        <v>44676</v>
      </c>
      <c r="R905" s="7"/>
      <c r="S905" s="7"/>
      <c r="T905" s="7"/>
      <c r="U905" s="7"/>
      <c r="V905" s="7"/>
      <c r="W905" s="7"/>
      <c r="X905" s="7"/>
      <c r="Y905" s="7"/>
      <c r="Z905" s="7"/>
      <c r="AA905" s="7"/>
      <c r="AB905" s="7"/>
      <c r="AC905" s="7"/>
      <c r="AD905" s="7"/>
      <c r="AE905" s="7"/>
      <c r="AF905" s="65">
        <f t="shared" si="382"/>
        <v>43779</v>
      </c>
      <c r="AG905" s="9">
        <f t="shared" ca="1" si="379"/>
        <v>1146.2985699999999</v>
      </c>
      <c r="AH905" s="9">
        <f t="shared" si="379"/>
        <v>1000</v>
      </c>
      <c r="AI905" s="4">
        <f t="shared" ca="1" si="379"/>
        <v>0</v>
      </c>
      <c r="AJ905" s="10">
        <f t="shared" ca="1" si="379"/>
        <v>0</v>
      </c>
      <c r="AK905" s="4">
        <f t="shared" si="379"/>
        <v>1.1679999999999999</v>
      </c>
      <c r="AL905" s="65">
        <f t="shared" si="380"/>
        <v>43779</v>
      </c>
      <c r="AM905" s="10">
        <f t="shared" ca="1" si="381"/>
        <v>1.1462985699999999</v>
      </c>
      <c r="AN905" s="9">
        <f t="shared" ca="1" si="381"/>
        <v>146.29857000000001</v>
      </c>
      <c r="AO905" s="7">
        <f t="shared" si="381"/>
        <v>0</v>
      </c>
      <c r="AP905" s="11">
        <f t="shared" si="381"/>
        <v>0</v>
      </c>
      <c r="AQ905" s="9">
        <f t="shared" si="381"/>
        <v>0</v>
      </c>
      <c r="AR905" s="8" t="str">
        <f t="shared" si="381"/>
        <v>J=</v>
      </c>
      <c r="AS905" s="65">
        <f t="shared" si="381"/>
        <v>44676</v>
      </c>
      <c r="AT905" s="12"/>
      <c r="AU905" s="12"/>
      <c r="AV905" s="22"/>
      <c r="AW905" s="12"/>
      <c r="AX905" s="12"/>
      <c r="AY905" s="12"/>
      <c r="AZ905" s="12"/>
      <c r="BA905" s="12"/>
      <c r="BB905" s="12"/>
      <c r="BC905" s="12"/>
      <c r="BD905" s="12"/>
      <c r="BE905" s="12"/>
      <c r="BF905" s="12"/>
      <c r="BG905" s="12"/>
      <c r="BH905" s="12"/>
      <c r="BI905" s="12"/>
      <c r="BJ905" s="12"/>
      <c r="BK905" s="12"/>
      <c r="BL905" s="12"/>
      <c r="BM905" s="12"/>
      <c r="BN905" s="12"/>
      <c r="BO905" s="12"/>
      <c r="BP905" s="12"/>
      <c r="BQ905" s="12"/>
      <c r="BR905" s="12"/>
      <c r="BS905" s="12"/>
      <c r="BT905" s="12"/>
      <c r="BU905" s="12"/>
      <c r="BV905" s="12"/>
      <c r="BW905" s="12"/>
      <c r="BX905" s="12"/>
      <c r="BY905" s="12"/>
      <c r="BZ905" s="12"/>
      <c r="CA905" s="12"/>
      <c r="CB905" s="12"/>
      <c r="CC905" s="12"/>
      <c r="CD905" s="12"/>
      <c r="CE905" s="12"/>
      <c r="CF905" s="12"/>
      <c r="CG905" s="12"/>
      <c r="CH905" s="12"/>
      <c r="CI905" s="12"/>
      <c r="CJ905" s="12"/>
      <c r="CK905" s="12"/>
      <c r="CL905" s="12"/>
      <c r="CM905" s="12"/>
      <c r="CN905" s="12"/>
      <c r="CO905" s="12"/>
      <c r="CP905" s="12"/>
      <c r="CQ905" s="12"/>
      <c r="CR905" s="12"/>
      <c r="CS905" s="12"/>
      <c r="CT905" s="12"/>
      <c r="CU905" s="12"/>
      <c r="CV905" s="12"/>
      <c r="CW905" s="12"/>
      <c r="CX905" s="12"/>
      <c r="CY905" s="12"/>
      <c r="CZ905" s="12"/>
      <c r="DA905" s="12"/>
      <c r="DB905" s="12"/>
      <c r="DC905" s="12"/>
      <c r="DD905" s="12"/>
      <c r="DE905" s="12"/>
      <c r="DF905" s="12"/>
      <c r="DG905" s="12"/>
      <c r="DH905" s="12"/>
      <c r="DI905" s="12"/>
      <c r="DJ905" s="12"/>
      <c r="DK905" s="12"/>
      <c r="DL905" s="12"/>
      <c r="DM905" s="12"/>
      <c r="DN905" s="12"/>
      <c r="DO905" s="12"/>
      <c r="DP905" s="12"/>
      <c r="DQ905" s="12"/>
      <c r="DR905" s="12"/>
      <c r="DS905" s="12"/>
      <c r="DT905" s="12"/>
      <c r="DU905" s="12"/>
      <c r="DV905" s="12"/>
      <c r="DW905" s="12"/>
      <c r="DX905" s="12"/>
      <c r="DY905" s="12"/>
      <c r="DZ905" s="12"/>
      <c r="EA905" s="12"/>
      <c r="EB905" s="12"/>
      <c r="EC905" s="12"/>
      <c r="ED905" s="12"/>
      <c r="EE905" s="12"/>
      <c r="EF905" s="12"/>
      <c r="EG905" s="12"/>
      <c r="EH905" s="12"/>
      <c r="EI905" s="12"/>
      <c r="EJ905" s="12"/>
      <c r="EK905" s="12"/>
      <c r="EL905" s="12"/>
      <c r="EM905" s="12"/>
      <c r="EN905" s="12"/>
      <c r="EO905" s="12"/>
      <c r="EP905" s="12"/>
      <c r="EQ905" s="12"/>
      <c r="ER905" s="12"/>
      <c r="ES905" s="12"/>
      <c r="ET905" s="12"/>
      <c r="EU905" s="12"/>
      <c r="EV905" s="12"/>
      <c r="EW905" s="12"/>
      <c r="EX905" s="12"/>
      <c r="EY905" s="12"/>
      <c r="EZ905" s="12"/>
      <c r="FA905" s="12"/>
      <c r="FB905" s="12"/>
      <c r="FC905" s="12"/>
      <c r="FD905" s="12"/>
      <c r="FE905" s="12"/>
      <c r="FF905" s="12"/>
      <c r="FG905" s="12"/>
      <c r="FH905" s="12"/>
      <c r="FI905" s="12"/>
      <c r="FJ905" s="12"/>
      <c r="FK905" s="12"/>
      <c r="FL905" s="12"/>
      <c r="FM905" s="12"/>
      <c r="FN905" s="12"/>
      <c r="FO905" s="12"/>
      <c r="FP905" s="12"/>
      <c r="FQ905" s="12"/>
      <c r="FR905" s="12"/>
      <c r="FS905" s="12"/>
      <c r="FT905" s="12"/>
      <c r="FU905" s="12"/>
      <c r="FV905" s="12"/>
      <c r="FW905" s="12"/>
      <c r="FX905" s="12"/>
      <c r="FY905" s="12"/>
      <c r="FZ905" s="12"/>
      <c r="GA905" s="12"/>
      <c r="GB905" s="12"/>
      <c r="GC905" s="12"/>
      <c r="GD905" s="12"/>
      <c r="GE905" s="12"/>
      <c r="GF905" s="12"/>
      <c r="GG905" s="12"/>
      <c r="GH905" s="12"/>
      <c r="GI905" s="12"/>
      <c r="GJ905" s="12"/>
      <c r="GK905" s="12"/>
      <c r="GL905" s="12"/>
      <c r="GM905" s="12"/>
      <c r="GN905" s="12"/>
      <c r="GO905" s="12"/>
      <c r="GP905" s="12"/>
      <c r="GQ905" s="12"/>
      <c r="GR905" s="12"/>
    </row>
    <row r="906" spans="1:200" x14ac:dyDescent="0.2">
      <c r="A906" s="79">
        <f t="shared" si="363"/>
        <v>43978</v>
      </c>
      <c r="B906" s="80">
        <f t="shared" ca="1" si="369"/>
        <v>1175.2125000000001</v>
      </c>
      <c r="C906" s="81">
        <f t="shared" si="364"/>
        <v>1000</v>
      </c>
      <c r="D906" s="82">
        <f ca="1">IF(A906&lt;$B$1,VLOOKUP(A906,[1]DI!$A$4:$B$15000,2,FALSE),0)</f>
        <v>2.9000000000000005E-2</v>
      </c>
      <c r="E906" s="81">
        <f t="shared" ca="1" si="370"/>
        <v>1.1345000000000001E-4</v>
      </c>
      <c r="F906" s="83">
        <f t="shared" ref="F906:F969" si="383">IF(A906&gt;$H$2,$I$3,$I$2)</f>
        <v>1.1679999999999999</v>
      </c>
      <c r="G906" s="84">
        <f t="shared" ref="G906:G969" ca="1" si="384">TRUNC((1+(E906*F906)),15)</f>
        <v>1.0001325096</v>
      </c>
      <c r="H906" s="81">
        <f ca="1">TRUNC(PRODUCT(G$10:G905),15)</f>
        <v>1.17521250259666</v>
      </c>
      <c r="I906" s="81">
        <f t="shared" si="365"/>
        <v>1</v>
      </c>
      <c r="J906" s="81">
        <f t="shared" ref="J906:J969" ca="1" si="385">ROUND(TRUNC(H906/I906,15),8)</f>
        <v>1.1752125</v>
      </c>
      <c r="K906" s="81">
        <f t="shared" ref="K906:K969" ca="1" si="386">TRUNC((C906*(J906-1)),8)</f>
        <v>175.21250000000001</v>
      </c>
      <c r="L906" s="85">
        <f>IF(VLOOKUP(A906,$U$12:$AD$125,8)=VLOOKUP(A905,$U$12:$AD$125,8),0,VLOOKUP(A906,U$12:$AD$125,8))</f>
        <v>0</v>
      </c>
      <c r="M906" s="86">
        <f>IF(L906&gt;0,VLOOKUP(L906,T$12:$AC$125,7),0)</f>
        <v>0</v>
      </c>
      <c r="N906" s="81">
        <f t="shared" si="366"/>
        <v>0</v>
      </c>
      <c r="O906" s="81">
        <f t="shared" ref="O906:O969" ca="1" si="387">(K906+N906)</f>
        <v>175.21250000000001</v>
      </c>
      <c r="P906" s="87" t="str">
        <f t="shared" si="367"/>
        <v>J=</v>
      </c>
      <c r="Q906" s="88">
        <f t="shared" si="368"/>
        <v>44676</v>
      </c>
      <c r="R906" s="7"/>
      <c r="S906" s="7"/>
      <c r="T906" s="7"/>
      <c r="U906" s="7"/>
      <c r="V906" s="7"/>
      <c r="W906" s="7"/>
      <c r="X906" s="7"/>
      <c r="Y906" s="7"/>
      <c r="Z906" s="7"/>
      <c r="AA906" s="7"/>
      <c r="AB906" s="7"/>
      <c r="AC906" s="7"/>
      <c r="AD906" s="7"/>
      <c r="AE906" s="7"/>
      <c r="AF906" s="65">
        <f t="shared" si="382"/>
        <v>43780</v>
      </c>
      <c r="AG906" s="9">
        <f t="shared" ca="1" si="379"/>
        <v>1146.2985699999999</v>
      </c>
      <c r="AH906" s="9">
        <f t="shared" si="379"/>
        <v>1000</v>
      </c>
      <c r="AI906" s="4">
        <f t="shared" ca="1" si="379"/>
        <v>4.9000000000000002E-2</v>
      </c>
      <c r="AJ906" s="10">
        <f t="shared" ca="1" si="379"/>
        <v>1.8985000000000001E-4</v>
      </c>
      <c r="AK906" s="4">
        <f t="shared" si="379"/>
        <v>1.1679999999999999</v>
      </c>
      <c r="AL906" s="65">
        <f t="shared" si="380"/>
        <v>43780</v>
      </c>
      <c r="AM906" s="10">
        <f t="shared" ca="1" si="381"/>
        <v>1.1462985699999999</v>
      </c>
      <c r="AN906" s="9">
        <f t="shared" ca="1" si="381"/>
        <v>146.29857000000001</v>
      </c>
      <c r="AO906" s="7">
        <f t="shared" si="381"/>
        <v>0</v>
      </c>
      <c r="AP906" s="11">
        <f t="shared" si="381"/>
        <v>0</v>
      </c>
      <c r="AQ906" s="9">
        <f t="shared" si="381"/>
        <v>0</v>
      </c>
      <c r="AR906" s="8" t="str">
        <f t="shared" si="381"/>
        <v>J=</v>
      </c>
      <c r="AS906" s="65">
        <f t="shared" si="381"/>
        <v>44676</v>
      </c>
      <c r="AT906" s="12"/>
      <c r="AU906" s="12"/>
      <c r="AV906" s="22"/>
      <c r="AW906" s="12"/>
      <c r="AX906" s="12"/>
      <c r="AY906" s="12"/>
      <c r="AZ906" s="12"/>
      <c r="BA906" s="12"/>
      <c r="BB906" s="12"/>
      <c r="BC906" s="12"/>
      <c r="BD906" s="12"/>
      <c r="BE906" s="12"/>
      <c r="BF906" s="12"/>
      <c r="BG906" s="12"/>
      <c r="BH906" s="12"/>
      <c r="BI906" s="12"/>
      <c r="BJ906" s="12"/>
      <c r="BK906" s="12"/>
      <c r="BL906" s="12"/>
      <c r="BM906" s="12"/>
      <c r="BN906" s="12"/>
      <c r="BO906" s="12"/>
      <c r="BP906" s="12"/>
      <c r="BQ906" s="12"/>
      <c r="BR906" s="12"/>
      <c r="BS906" s="12"/>
      <c r="BT906" s="12"/>
      <c r="BU906" s="12"/>
      <c r="BV906" s="12"/>
      <c r="BW906" s="12"/>
      <c r="BX906" s="12"/>
      <c r="BY906" s="12"/>
      <c r="BZ906" s="12"/>
      <c r="CA906" s="12"/>
      <c r="CB906" s="12"/>
      <c r="CC906" s="12"/>
      <c r="CD906" s="12"/>
      <c r="CE906" s="12"/>
      <c r="CF906" s="12"/>
      <c r="CG906" s="12"/>
      <c r="CH906" s="12"/>
      <c r="CI906" s="12"/>
      <c r="CJ906" s="12"/>
      <c r="CK906" s="12"/>
      <c r="CL906" s="12"/>
      <c r="CM906" s="12"/>
      <c r="CN906" s="12"/>
      <c r="CO906" s="12"/>
      <c r="CP906" s="12"/>
      <c r="CQ906" s="12"/>
      <c r="CR906" s="12"/>
      <c r="CS906" s="12"/>
      <c r="CT906" s="12"/>
      <c r="CU906" s="12"/>
      <c r="CV906" s="12"/>
      <c r="CW906" s="12"/>
      <c r="CX906" s="12"/>
      <c r="CY906" s="12"/>
      <c r="CZ906" s="12"/>
      <c r="DA906" s="12"/>
      <c r="DB906" s="12"/>
      <c r="DC906" s="12"/>
      <c r="DD906" s="12"/>
      <c r="DE906" s="12"/>
      <c r="DF906" s="12"/>
      <c r="DG906" s="12"/>
      <c r="DH906" s="12"/>
      <c r="DI906" s="12"/>
      <c r="DJ906" s="12"/>
      <c r="DK906" s="12"/>
      <c r="DL906" s="12"/>
      <c r="DM906" s="12"/>
      <c r="DN906" s="12"/>
      <c r="DO906" s="12"/>
      <c r="DP906" s="12"/>
      <c r="DQ906" s="12"/>
      <c r="DR906" s="12"/>
      <c r="DS906" s="12"/>
      <c r="DT906" s="12"/>
      <c r="DU906" s="12"/>
      <c r="DV906" s="12"/>
      <c r="DW906" s="12"/>
      <c r="DX906" s="12"/>
      <c r="DY906" s="12"/>
      <c r="DZ906" s="12"/>
      <c r="EA906" s="12"/>
      <c r="EB906" s="12"/>
      <c r="EC906" s="12"/>
      <c r="ED906" s="12"/>
      <c r="EE906" s="12"/>
      <c r="EF906" s="12"/>
      <c r="EG906" s="12"/>
      <c r="EH906" s="12"/>
      <c r="EI906" s="12"/>
      <c r="EJ906" s="12"/>
      <c r="EK906" s="12"/>
      <c r="EL906" s="12"/>
      <c r="EM906" s="12"/>
      <c r="EN906" s="12"/>
      <c r="EO906" s="12"/>
      <c r="EP906" s="12"/>
      <c r="EQ906" s="12"/>
      <c r="ER906" s="12"/>
      <c r="ES906" s="12"/>
      <c r="ET906" s="12"/>
      <c r="EU906" s="12"/>
      <c r="EV906" s="12"/>
      <c r="EW906" s="12"/>
      <c r="EX906" s="12"/>
      <c r="EY906" s="12"/>
      <c r="EZ906" s="12"/>
      <c r="FA906" s="12"/>
      <c r="FB906" s="12"/>
      <c r="FC906" s="12"/>
      <c r="FD906" s="12"/>
      <c r="FE906" s="12"/>
      <c r="FF906" s="12"/>
      <c r="FG906" s="12"/>
      <c r="FH906" s="12"/>
      <c r="FI906" s="12"/>
      <c r="FJ906" s="12"/>
      <c r="FK906" s="12"/>
      <c r="FL906" s="12"/>
      <c r="FM906" s="12"/>
      <c r="FN906" s="12"/>
      <c r="FO906" s="12"/>
      <c r="FP906" s="12"/>
      <c r="FQ906" s="12"/>
      <c r="FR906" s="12"/>
      <c r="FS906" s="12"/>
      <c r="FT906" s="12"/>
      <c r="FU906" s="12"/>
      <c r="FV906" s="12"/>
      <c r="FW906" s="12"/>
      <c r="FX906" s="12"/>
      <c r="FY906" s="12"/>
      <c r="FZ906" s="12"/>
      <c r="GA906" s="12"/>
      <c r="GB906" s="12"/>
      <c r="GC906" s="12"/>
      <c r="GD906" s="12"/>
      <c r="GE906" s="12"/>
      <c r="GF906" s="12"/>
      <c r="GG906" s="12"/>
      <c r="GH906" s="12"/>
      <c r="GI906" s="12"/>
      <c r="GJ906" s="12"/>
      <c r="GK906" s="12"/>
      <c r="GL906" s="12"/>
      <c r="GM906" s="12"/>
      <c r="GN906" s="12"/>
      <c r="GO906" s="12"/>
      <c r="GP906" s="12"/>
      <c r="GQ906" s="12"/>
      <c r="GR906" s="12"/>
    </row>
    <row r="907" spans="1:200" x14ac:dyDescent="0.2">
      <c r="A907" s="79">
        <f t="shared" ref="A907:A970" si="388">(A906+1)</f>
        <v>43979</v>
      </c>
      <c r="B907" s="80">
        <f t="shared" ca="1" si="369"/>
        <v>1175.36823</v>
      </c>
      <c r="C907" s="81">
        <f t="shared" ref="C907:C970" si="389">TRUNC(C906-N906,8)</f>
        <v>1000</v>
      </c>
      <c r="D907" s="82">
        <f ca="1">IF(A907&lt;$B$1,VLOOKUP(A907,[1]DI!$A$4:$B$15000,2,FALSE),0)</f>
        <v>2.9000000000000005E-2</v>
      </c>
      <c r="E907" s="81">
        <f t="shared" ca="1" si="370"/>
        <v>1.1345000000000001E-4</v>
      </c>
      <c r="F907" s="83">
        <f t="shared" si="383"/>
        <v>1.1679999999999999</v>
      </c>
      <c r="G907" s="84">
        <f t="shared" ca="1" si="384"/>
        <v>1.0001325096</v>
      </c>
      <c r="H907" s="81">
        <f ca="1">TRUNC(PRODUCT(G$10:G906),15)</f>
        <v>1.1753682295353001</v>
      </c>
      <c r="I907" s="81">
        <f t="shared" ref="I907:I970" si="390">IF(OR(L906&gt;0,L906="E"),H906,I906)</f>
        <v>1</v>
      </c>
      <c r="J907" s="81">
        <f t="shared" ca="1" si="385"/>
        <v>1.1753682299999999</v>
      </c>
      <c r="K907" s="81">
        <f t="shared" ca="1" si="386"/>
        <v>175.36823000000001</v>
      </c>
      <c r="L907" s="85">
        <f>IF(VLOOKUP(A907,$U$12:$AD$125,8)=VLOOKUP(A906,$U$12:$AD$125,8),0,VLOOKUP(A907,U$12:$AD$125,8))</f>
        <v>0</v>
      </c>
      <c r="M907" s="86">
        <f>IF(L907&gt;0,VLOOKUP(L907,T$12:$AC$125,7),0)</f>
        <v>0</v>
      </c>
      <c r="N907" s="81">
        <f t="shared" ref="N907:N970" si="391">IF(M907&gt;0,(C907*M907),0)</f>
        <v>0</v>
      </c>
      <c r="O907" s="81">
        <f t="shared" ca="1" si="387"/>
        <v>175.36823000000001</v>
      </c>
      <c r="P907" s="87" t="str">
        <f t="shared" ref="P907:P970" si="392">IF(L906&gt;0,VLOOKUP(A906,$U$12:$AD$125,9),P906)</f>
        <v>J=</v>
      </c>
      <c r="Q907" s="88">
        <f t="shared" ref="Q907:Q970" si="393">IF(L906&gt;0,VLOOKUP(A906,$U$12:$AD$125,10),Q906)</f>
        <v>44676</v>
      </c>
      <c r="R907" s="7"/>
      <c r="S907" s="7"/>
      <c r="T907" s="7"/>
      <c r="U907" s="7"/>
      <c r="V907" s="7"/>
      <c r="W907" s="7"/>
      <c r="X907" s="7"/>
      <c r="Y907" s="7"/>
      <c r="Z907" s="7"/>
      <c r="AA907" s="7"/>
      <c r="AB907" s="7"/>
      <c r="AC907" s="7"/>
      <c r="AD907" s="7"/>
      <c r="AE907" s="7"/>
      <c r="AF907" s="65">
        <f t="shared" si="382"/>
        <v>43781</v>
      </c>
      <c r="AG907" s="9">
        <f t="shared" ca="1" si="379"/>
        <v>1146.5527500000001</v>
      </c>
      <c r="AH907" s="9">
        <f t="shared" si="379"/>
        <v>1000</v>
      </c>
      <c r="AI907" s="4">
        <f t="shared" ca="1" si="379"/>
        <v>4.9000000000000002E-2</v>
      </c>
      <c r="AJ907" s="10">
        <f t="shared" ca="1" si="379"/>
        <v>1.8985000000000001E-4</v>
      </c>
      <c r="AK907" s="4">
        <f t="shared" si="379"/>
        <v>1.1679999999999999</v>
      </c>
      <c r="AL907" s="65">
        <f t="shared" si="380"/>
        <v>43781</v>
      </c>
      <c r="AM907" s="10">
        <f t="shared" ca="1" si="381"/>
        <v>1.1465527499999999</v>
      </c>
      <c r="AN907" s="9">
        <f t="shared" ca="1" si="381"/>
        <v>146.55275</v>
      </c>
      <c r="AO907" s="7">
        <f t="shared" si="381"/>
        <v>0</v>
      </c>
      <c r="AP907" s="11">
        <f t="shared" si="381"/>
        <v>0</v>
      </c>
      <c r="AQ907" s="9">
        <f t="shared" si="381"/>
        <v>0</v>
      </c>
      <c r="AR907" s="8" t="str">
        <f t="shared" si="381"/>
        <v>J=</v>
      </c>
      <c r="AS907" s="65">
        <f t="shared" si="381"/>
        <v>44676</v>
      </c>
      <c r="AT907" s="12"/>
      <c r="AU907" s="12"/>
      <c r="AV907" s="22"/>
      <c r="AW907" s="12"/>
      <c r="AX907" s="12"/>
      <c r="AY907" s="12"/>
      <c r="AZ907" s="12"/>
      <c r="BA907" s="12"/>
      <c r="BB907" s="12"/>
      <c r="BC907" s="12"/>
      <c r="BD907" s="12"/>
      <c r="BE907" s="12"/>
      <c r="BF907" s="12"/>
      <c r="BG907" s="12"/>
      <c r="BH907" s="12"/>
      <c r="BI907" s="12"/>
      <c r="BJ907" s="12"/>
      <c r="BK907" s="12"/>
      <c r="BL907" s="12"/>
      <c r="BM907" s="12"/>
      <c r="BN907" s="12"/>
      <c r="BO907" s="12"/>
      <c r="BP907" s="12"/>
      <c r="BQ907" s="12"/>
      <c r="BR907" s="12"/>
      <c r="BS907" s="12"/>
      <c r="BT907" s="12"/>
      <c r="BU907" s="12"/>
      <c r="BV907" s="12"/>
      <c r="BW907" s="12"/>
      <c r="BX907" s="12"/>
      <c r="BY907" s="12"/>
      <c r="BZ907" s="12"/>
      <c r="CA907" s="12"/>
      <c r="CB907" s="12"/>
      <c r="CC907" s="12"/>
      <c r="CD907" s="12"/>
      <c r="CE907" s="12"/>
      <c r="CF907" s="12"/>
      <c r="CG907" s="12"/>
      <c r="CH907" s="12"/>
      <c r="CI907" s="12"/>
      <c r="CJ907" s="12"/>
      <c r="CK907" s="12"/>
      <c r="CL907" s="12"/>
      <c r="CM907" s="12"/>
      <c r="CN907" s="12"/>
      <c r="CO907" s="12"/>
      <c r="CP907" s="12"/>
      <c r="CQ907" s="12"/>
      <c r="CR907" s="12"/>
      <c r="CS907" s="12"/>
      <c r="CT907" s="12"/>
      <c r="CU907" s="12"/>
      <c r="CV907" s="12"/>
      <c r="CW907" s="12"/>
      <c r="CX907" s="12"/>
      <c r="CY907" s="12"/>
      <c r="CZ907" s="12"/>
      <c r="DA907" s="12"/>
      <c r="DB907" s="12"/>
      <c r="DC907" s="12"/>
      <c r="DD907" s="12"/>
      <c r="DE907" s="12"/>
      <c r="DF907" s="12"/>
      <c r="DG907" s="12"/>
      <c r="DH907" s="12"/>
      <c r="DI907" s="12"/>
      <c r="DJ907" s="12"/>
      <c r="DK907" s="12"/>
      <c r="DL907" s="12"/>
      <c r="DM907" s="12"/>
      <c r="DN907" s="12"/>
      <c r="DO907" s="12"/>
      <c r="DP907" s="12"/>
      <c r="DQ907" s="12"/>
      <c r="DR907" s="12"/>
      <c r="DS907" s="12"/>
      <c r="DT907" s="12"/>
      <c r="DU907" s="12"/>
      <c r="DV907" s="12"/>
      <c r="DW907" s="12"/>
      <c r="DX907" s="12"/>
      <c r="DY907" s="12"/>
      <c r="DZ907" s="12"/>
      <c r="EA907" s="12"/>
      <c r="EB907" s="12"/>
      <c r="EC907" s="12"/>
      <c r="ED907" s="12"/>
      <c r="EE907" s="12"/>
      <c r="EF907" s="12"/>
      <c r="EG907" s="12"/>
      <c r="EH907" s="12"/>
      <c r="EI907" s="12"/>
      <c r="EJ907" s="12"/>
      <c r="EK907" s="12"/>
      <c r="EL907" s="12"/>
      <c r="EM907" s="12"/>
      <c r="EN907" s="12"/>
      <c r="EO907" s="12"/>
      <c r="EP907" s="12"/>
      <c r="EQ907" s="12"/>
      <c r="ER907" s="12"/>
      <c r="ES907" s="12"/>
      <c r="ET907" s="12"/>
      <c r="EU907" s="12"/>
      <c r="EV907" s="12"/>
      <c r="EW907" s="12"/>
      <c r="EX907" s="12"/>
      <c r="EY907" s="12"/>
      <c r="EZ907" s="12"/>
      <c r="FA907" s="12"/>
      <c r="FB907" s="12"/>
      <c r="FC907" s="12"/>
      <c r="FD907" s="12"/>
      <c r="FE907" s="12"/>
      <c r="FF907" s="12"/>
      <c r="FG907" s="12"/>
      <c r="FH907" s="12"/>
      <c r="FI907" s="12"/>
      <c r="FJ907" s="12"/>
      <c r="FK907" s="12"/>
      <c r="FL907" s="12"/>
      <c r="FM907" s="12"/>
      <c r="FN907" s="12"/>
      <c r="FO907" s="12"/>
      <c r="FP907" s="12"/>
      <c r="FQ907" s="12"/>
      <c r="FR907" s="12"/>
      <c r="FS907" s="12"/>
      <c r="FT907" s="12"/>
      <c r="FU907" s="12"/>
      <c r="FV907" s="12"/>
      <c r="FW907" s="12"/>
      <c r="FX907" s="12"/>
      <c r="FY907" s="12"/>
      <c r="FZ907" s="12"/>
      <c r="GA907" s="12"/>
      <c r="GB907" s="12"/>
      <c r="GC907" s="12"/>
      <c r="GD907" s="12"/>
      <c r="GE907" s="12"/>
      <c r="GF907" s="12"/>
      <c r="GG907" s="12"/>
      <c r="GH907" s="12"/>
      <c r="GI907" s="12"/>
      <c r="GJ907" s="12"/>
      <c r="GK907" s="12"/>
      <c r="GL907" s="12"/>
      <c r="GM907" s="12"/>
      <c r="GN907" s="12"/>
      <c r="GO907" s="12"/>
      <c r="GP907" s="12"/>
      <c r="GQ907" s="12"/>
      <c r="GR907" s="12"/>
    </row>
    <row r="908" spans="1:200" x14ac:dyDescent="0.2">
      <c r="A908" s="79">
        <f t="shared" si="388"/>
        <v>43980</v>
      </c>
      <c r="B908" s="80">
        <f t="shared" ref="B908:B971" ca="1" si="394">IF(A908&lt;=TODAY(),C908+K908,IF(AND(A908&gt;TODAY(),A908&lt;=$B$1),IF(VLOOKUP(TODAY(),$A$10:$D$5000,4,FALSE)=0,"n.d",C908+K908),"n.d"))</f>
        <v>1175.5239799999999</v>
      </c>
      <c r="C908" s="81">
        <f t="shared" si="389"/>
        <v>1000</v>
      </c>
      <c r="D908" s="82">
        <f ca="1">IF(A908&lt;$B$1,VLOOKUP(A908,[1]DI!$A$4:$B$15000,2,FALSE),0)</f>
        <v>2.9000000000000005E-2</v>
      </c>
      <c r="E908" s="81">
        <f t="shared" ca="1" si="370"/>
        <v>1.1345000000000001E-4</v>
      </c>
      <c r="F908" s="83">
        <f t="shared" si="383"/>
        <v>1.1679999999999999</v>
      </c>
      <c r="G908" s="84">
        <f t="shared" ca="1" si="384"/>
        <v>1.0001325096</v>
      </c>
      <c r="H908" s="81">
        <f ca="1">TRUNC(PRODUCT(G$10:G907),15)</f>
        <v>1.1755239771092501</v>
      </c>
      <c r="I908" s="81">
        <f t="shared" si="390"/>
        <v>1</v>
      </c>
      <c r="J908" s="81">
        <f t="shared" ca="1" si="385"/>
        <v>1.1755239799999999</v>
      </c>
      <c r="K908" s="81">
        <f t="shared" ca="1" si="386"/>
        <v>175.52397999999999</v>
      </c>
      <c r="L908" s="85">
        <f>IF(VLOOKUP(A908,$U$12:$AD$125,8)=VLOOKUP(A907,$U$12:$AD$125,8),0,VLOOKUP(A908,U$12:$AD$125,8))</f>
        <v>0</v>
      </c>
      <c r="M908" s="86">
        <f>IF(L908&gt;0,VLOOKUP(L908,T$12:$AC$125,7),0)</f>
        <v>0</v>
      </c>
      <c r="N908" s="81">
        <f t="shared" si="391"/>
        <v>0</v>
      </c>
      <c r="O908" s="81">
        <f t="shared" ca="1" si="387"/>
        <v>175.52397999999999</v>
      </c>
      <c r="P908" s="87" t="str">
        <f t="shared" si="392"/>
        <v>J=</v>
      </c>
      <c r="Q908" s="88">
        <f t="shared" si="393"/>
        <v>44676</v>
      </c>
      <c r="R908" s="7"/>
      <c r="S908" s="7"/>
      <c r="T908" s="7"/>
      <c r="U908" s="7"/>
      <c r="V908" s="7"/>
      <c r="W908" s="7"/>
      <c r="X908" s="7"/>
      <c r="Y908" s="7"/>
      <c r="Z908" s="7"/>
      <c r="AA908" s="7"/>
      <c r="AB908" s="7"/>
      <c r="AC908" s="7"/>
      <c r="AD908" s="7"/>
      <c r="AE908" s="7"/>
      <c r="AF908" s="65">
        <f t="shared" si="382"/>
        <v>43782</v>
      </c>
      <c r="AG908" s="9">
        <f t="shared" ca="1" si="379"/>
        <v>1146.807</v>
      </c>
      <c r="AH908" s="9">
        <f t="shared" si="379"/>
        <v>1000</v>
      </c>
      <c r="AI908" s="4">
        <f t="shared" ca="1" si="379"/>
        <v>4.9000000000000002E-2</v>
      </c>
      <c r="AJ908" s="10">
        <f t="shared" ca="1" si="379"/>
        <v>1.8985000000000001E-4</v>
      </c>
      <c r="AK908" s="4">
        <f t="shared" si="379"/>
        <v>1.1679999999999999</v>
      </c>
      <c r="AL908" s="65">
        <f t="shared" si="380"/>
        <v>43782</v>
      </c>
      <c r="AM908" s="10">
        <f t="shared" ca="1" si="381"/>
        <v>1.1468069999999999</v>
      </c>
      <c r="AN908" s="9">
        <f t="shared" ca="1" si="381"/>
        <v>146.80699999999999</v>
      </c>
      <c r="AO908" s="7">
        <f t="shared" si="381"/>
        <v>0</v>
      </c>
      <c r="AP908" s="11">
        <f t="shared" si="381"/>
        <v>0</v>
      </c>
      <c r="AQ908" s="9">
        <f t="shared" si="381"/>
        <v>0</v>
      </c>
      <c r="AR908" s="8" t="str">
        <f t="shared" si="381"/>
        <v>J=</v>
      </c>
      <c r="AS908" s="65">
        <f t="shared" si="381"/>
        <v>44676</v>
      </c>
      <c r="AT908" s="12"/>
      <c r="AU908" s="12"/>
      <c r="AV908" s="22"/>
      <c r="AW908" s="12"/>
      <c r="AX908" s="12"/>
      <c r="AY908" s="12"/>
      <c r="AZ908" s="12"/>
      <c r="BA908" s="12"/>
      <c r="BB908" s="12"/>
      <c r="BC908" s="12"/>
      <c r="BD908" s="12"/>
      <c r="BE908" s="12"/>
      <c r="BF908" s="12"/>
      <c r="BG908" s="12"/>
      <c r="BH908" s="12"/>
      <c r="BI908" s="12"/>
      <c r="BJ908" s="12"/>
      <c r="BK908" s="12"/>
      <c r="BL908" s="12"/>
      <c r="BM908" s="12"/>
      <c r="BN908" s="12"/>
      <c r="BO908" s="12"/>
      <c r="BP908" s="12"/>
      <c r="BQ908" s="12"/>
      <c r="BR908" s="12"/>
      <c r="BS908" s="12"/>
      <c r="BT908" s="12"/>
      <c r="BU908" s="12"/>
      <c r="BV908" s="12"/>
      <c r="BW908" s="12"/>
      <c r="BX908" s="12"/>
      <c r="BY908" s="12"/>
      <c r="BZ908" s="12"/>
      <c r="CA908" s="12"/>
      <c r="CB908" s="12"/>
      <c r="CC908" s="12"/>
      <c r="CD908" s="12"/>
      <c r="CE908" s="12"/>
      <c r="CF908" s="12"/>
      <c r="CG908" s="12"/>
      <c r="CH908" s="12"/>
      <c r="CI908" s="12"/>
      <c r="CJ908" s="12"/>
      <c r="CK908" s="12"/>
      <c r="CL908" s="12"/>
      <c r="CM908" s="12"/>
      <c r="CN908" s="12"/>
      <c r="CO908" s="12"/>
      <c r="CP908" s="12"/>
      <c r="CQ908" s="12"/>
      <c r="CR908" s="12"/>
      <c r="CS908" s="12"/>
      <c r="CT908" s="12"/>
      <c r="CU908" s="12"/>
      <c r="CV908" s="12"/>
      <c r="CW908" s="12"/>
      <c r="CX908" s="12"/>
      <c r="CY908" s="12"/>
      <c r="CZ908" s="12"/>
      <c r="DA908" s="12"/>
      <c r="DB908" s="12"/>
      <c r="DC908" s="12"/>
      <c r="DD908" s="12"/>
      <c r="DE908" s="12"/>
      <c r="DF908" s="12"/>
      <c r="DG908" s="12"/>
      <c r="DH908" s="12"/>
      <c r="DI908" s="12"/>
      <c r="DJ908" s="12"/>
      <c r="DK908" s="12"/>
      <c r="DL908" s="12"/>
      <c r="DM908" s="12"/>
      <c r="DN908" s="12"/>
      <c r="DO908" s="12"/>
      <c r="DP908" s="12"/>
      <c r="DQ908" s="12"/>
      <c r="DR908" s="12"/>
      <c r="DS908" s="12"/>
      <c r="DT908" s="12"/>
      <c r="DU908" s="12"/>
      <c r="DV908" s="12"/>
      <c r="DW908" s="12"/>
      <c r="DX908" s="12"/>
      <c r="DY908" s="12"/>
      <c r="DZ908" s="12"/>
      <c r="EA908" s="12"/>
      <c r="EB908" s="12"/>
      <c r="EC908" s="12"/>
      <c r="ED908" s="12"/>
      <c r="EE908" s="12"/>
      <c r="EF908" s="12"/>
      <c r="EG908" s="12"/>
      <c r="EH908" s="12"/>
      <c r="EI908" s="12"/>
      <c r="EJ908" s="12"/>
      <c r="EK908" s="12"/>
      <c r="EL908" s="12"/>
      <c r="EM908" s="12"/>
      <c r="EN908" s="12"/>
      <c r="EO908" s="12"/>
      <c r="EP908" s="12"/>
      <c r="EQ908" s="12"/>
      <c r="ER908" s="12"/>
      <c r="ES908" s="12"/>
      <c r="ET908" s="12"/>
      <c r="EU908" s="12"/>
      <c r="EV908" s="12"/>
      <c r="EW908" s="12"/>
      <c r="EX908" s="12"/>
      <c r="EY908" s="12"/>
      <c r="EZ908" s="12"/>
      <c r="FA908" s="12"/>
      <c r="FB908" s="12"/>
      <c r="FC908" s="12"/>
      <c r="FD908" s="12"/>
      <c r="FE908" s="12"/>
      <c r="FF908" s="12"/>
      <c r="FG908" s="12"/>
      <c r="FH908" s="12"/>
      <c r="FI908" s="12"/>
      <c r="FJ908" s="12"/>
      <c r="FK908" s="12"/>
      <c r="FL908" s="12"/>
      <c r="FM908" s="12"/>
      <c r="FN908" s="12"/>
      <c r="FO908" s="12"/>
      <c r="FP908" s="12"/>
      <c r="FQ908" s="12"/>
      <c r="FR908" s="12"/>
      <c r="FS908" s="12"/>
      <c r="FT908" s="12"/>
      <c r="FU908" s="12"/>
      <c r="FV908" s="12"/>
      <c r="FW908" s="12"/>
      <c r="FX908" s="12"/>
      <c r="FY908" s="12"/>
      <c r="FZ908" s="12"/>
      <c r="GA908" s="12"/>
      <c r="GB908" s="12"/>
      <c r="GC908" s="12"/>
      <c r="GD908" s="12"/>
      <c r="GE908" s="12"/>
      <c r="GF908" s="12"/>
      <c r="GG908" s="12"/>
      <c r="GH908" s="12"/>
      <c r="GI908" s="12"/>
      <c r="GJ908" s="12"/>
      <c r="GK908" s="12"/>
      <c r="GL908" s="12"/>
      <c r="GM908" s="12"/>
      <c r="GN908" s="12"/>
      <c r="GO908" s="12"/>
      <c r="GP908" s="12"/>
      <c r="GQ908" s="12"/>
      <c r="GR908" s="12"/>
    </row>
    <row r="909" spans="1:200" x14ac:dyDescent="0.2">
      <c r="A909" s="79">
        <f t="shared" si="388"/>
        <v>43981</v>
      </c>
      <c r="B909" s="80">
        <f t="shared" ca="1" si="394"/>
        <v>1175.67975</v>
      </c>
      <c r="C909" s="81">
        <f t="shared" si="389"/>
        <v>1000</v>
      </c>
      <c r="D909" s="82">
        <f ca="1">IF(A909&lt;$B$1,VLOOKUP(A909,[1]DI!$A$4:$B$15000,2,FALSE),0)</f>
        <v>0</v>
      </c>
      <c r="E909" s="81">
        <f t="shared" ref="E909:E972" ca="1" si="395">ROUND((((1+D909)^(1/252)-1)),8)</f>
        <v>0</v>
      </c>
      <c r="F909" s="83">
        <f t="shared" si="383"/>
        <v>1.1679999999999999</v>
      </c>
      <c r="G909" s="84">
        <f t="shared" ca="1" si="384"/>
        <v>1</v>
      </c>
      <c r="H909" s="81">
        <f ca="1">TRUNC(PRODUCT(G$10:G908),15)</f>
        <v>1.17567974532124</v>
      </c>
      <c r="I909" s="81">
        <f t="shared" si="390"/>
        <v>1</v>
      </c>
      <c r="J909" s="81">
        <f t="shared" ca="1" si="385"/>
        <v>1.17567975</v>
      </c>
      <c r="K909" s="81">
        <f t="shared" ca="1" si="386"/>
        <v>175.67975000000001</v>
      </c>
      <c r="L909" s="85">
        <f>IF(VLOOKUP(A909,$U$12:$AD$125,8)=VLOOKUP(A908,$U$12:$AD$125,8),0,VLOOKUP(A909,U$12:$AD$125,8))</f>
        <v>0</v>
      </c>
      <c r="M909" s="86">
        <f>IF(L909&gt;0,VLOOKUP(L909,T$12:$AC$125,7),0)</f>
        <v>0</v>
      </c>
      <c r="N909" s="81">
        <f t="shared" si="391"/>
        <v>0</v>
      </c>
      <c r="O909" s="81">
        <f t="shared" ca="1" si="387"/>
        <v>175.67975000000001</v>
      </c>
      <c r="P909" s="87" t="str">
        <f t="shared" si="392"/>
        <v>J=</v>
      </c>
      <c r="Q909" s="88">
        <f t="shared" si="393"/>
        <v>44676</v>
      </c>
      <c r="R909" s="7"/>
      <c r="S909" s="7"/>
      <c r="T909" s="7"/>
      <c r="U909" s="7"/>
      <c r="V909" s="7"/>
      <c r="W909" s="7"/>
      <c r="X909" s="7"/>
      <c r="Y909" s="7"/>
      <c r="Z909" s="7"/>
      <c r="AA909" s="7"/>
      <c r="AB909" s="7"/>
      <c r="AC909" s="7"/>
      <c r="AD909" s="7"/>
      <c r="AE909" s="7"/>
      <c r="AF909" s="65">
        <f t="shared" si="382"/>
        <v>43783</v>
      </c>
      <c r="AG909" s="9">
        <f t="shared" ca="1" si="379"/>
        <v>1147.0612900000001</v>
      </c>
      <c r="AH909" s="9">
        <f t="shared" si="379"/>
        <v>1000</v>
      </c>
      <c r="AI909" s="4">
        <f t="shared" ca="1" si="379"/>
        <v>4.9000000000000002E-2</v>
      </c>
      <c r="AJ909" s="10">
        <f t="shared" ca="1" si="379"/>
        <v>1.8985000000000001E-4</v>
      </c>
      <c r="AK909" s="4">
        <f t="shared" si="379"/>
        <v>1.1679999999999999</v>
      </c>
      <c r="AL909" s="65">
        <f t="shared" si="380"/>
        <v>43783</v>
      </c>
      <c r="AM909" s="10">
        <f t="shared" ca="1" si="381"/>
        <v>1.1470612899999999</v>
      </c>
      <c r="AN909" s="9">
        <f t="shared" ca="1" si="381"/>
        <v>147.06129000000001</v>
      </c>
      <c r="AO909" s="7">
        <f t="shared" si="381"/>
        <v>0</v>
      </c>
      <c r="AP909" s="11">
        <f t="shared" si="381"/>
        <v>0</v>
      </c>
      <c r="AQ909" s="9">
        <f t="shared" si="381"/>
        <v>0</v>
      </c>
      <c r="AR909" s="8" t="str">
        <f t="shared" si="381"/>
        <v>J=</v>
      </c>
      <c r="AS909" s="65">
        <f t="shared" si="381"/>
        <v>44676</v>
      </c>
      <c r="AT909" s="12"/>
      <c r="AU909" s="12"/>
      <c r="AV909" s="22"/>
      <c r="AW909" s="12"/>
      <c r="AX909" s="12"/>
      <c r="AY909" s="12"/>
      <c r="AZ909" s="12"/>
      <c r="BA909" s="12"/>
      <c r="BB909" s="12"/>
      <c r="BC909" s="12"/>
      <c r="BD909" s="12"/>
      <c r="BE909" s="12"/>
      <c r="BF909" s="12"/>
      <c r="BG909" s="12"/>
      <c r="BH909" s="12"/>
      <c r="BI909" s="12"/>
      <c r="BJ909" s="12"/>
      <c r="BK909" s="12"/>
      <c r="BL909" s="12"/>
      <c r="BM909" s="12"/>
      <c r="BN909" s="12"/>
      <c r="BO909" s="12"/>
      <c r="BP909" s="12"/>
      <c r="BQ909" s="12"/>
      <c r="BR909" s="12"/>
      <c r="BS909" s="12"/>
      <c r="BT909" s="12"/>
      <c r="BU909" s="12"/>
      <c r="BV909" s="12"/>
      <c r="BW909" s="12"/>
      <c r="BX909" s="12"/>
      <c r="BY909" s="12"/>
      <c r="BZ909" s="12"/>
      <c r="CA909" s="12"/>
      <c r="CB909" s="12"/>
      <c r="CC909" s="12"/>
      <c r="CD909" s="12"/>
      <c r="CE909" s="12"/>
      <c r="CF909" s="12"/>
      <c r="CG909" s="12"/>
      <c r="CH909" s="12"/>
      <c r="CI909" s="12"/>
      <c r="CJ909" s="12"/>
      <c r="CK909" s="12"/>
      <c r="CL909" s="12"/>
      <c r="CM909" s="12"/>
      <c r="CN909" s="12"/>
      <c r="CO909" s="12"/>
      <c r="CP909" s="12"/>
      <c r="CQ909" s="12"/>
      <c r="CR909" s="12"/>
      <c r="CS909" s="12"/>
      <c r="CT909" s="12"/>
      <c r="CU909" s="12"/>
      <c r="CV909" s="12"/>
      <c r="CW909" s="12"/>
      <c r="CX909" s="12"/>
      <c r="CY909" s="12"/>
      <c r="CZ909" s="12"/>
      <c r="DA909" s="12"/>
      <c r="DB909" s="12"/>
      <c r="DC909" s="12"/>
      <c r="DD909" s="12"/>
      <c r="DE909" s="12"/>
      <c r="DF909" s="12"/>
      <c r="DG909" s="12"/>
      <c r="DH909" s="12"/>
      <c r="DI909" s="12"/>
      <c r="DJ909" s="12"/>
      <c r="DK909" s="12"/>
      <c r="DL909" s="12"/>
      <c r="DM909" s="12"/>
      <c r="DN909" s="12"/>
      <c r="DO909" s="12"/>
      <c r="DP909" s="12"/>
      <c r="DQ909" s="12"/>
      <c r="DR909" s="12"/>
      <c r="DS909" s="12"/>
      <c r="DT909" s="12"/>
      <c r="DU909" s="12"/>
      <c r="DV909" s="12"/>
      <c r="DW909" s="12"/>
      <c r="DX909" s="12"/>
      <c r="DY909" s="12"/>
      <c r="DZ909" s="12"/>
      <c r="EA909" s="12"/>
      <c r="EB909" s="12"/>
      <c r="EC909" s="12"/>
      <c r="ED909" s="12"/>
      <c r="EE909" s="12"/>
      <c r="EF909" s="12"/>
      <c r="EG909" s="12"/>
      <c r="EH909" s="12"/>
      <c r="EI909" s="12"/>
      <c r="EJ909" s="12"/>
      <c r="EK909" s="12"/>
      <c r="EL909" s="12"/>
      <c r="EM909" s="12"/>
      <c r="EN909" s="12"/>
      <c r="EO909" s="12"/>
      <c r="EP909" s="12"/>
      <c r="EQ909" s="12"/>
      <c r="ER909" s="12"/>
      <c r="ES909" s="12"/>
      <c r="ET909" s="12"/>
      <c r="EU909" s="12"/>
      <c r="EV909" s="12"/>
      <c r="EW909" s="12"/>
      <c r="EX909" s="12"/>
      <c r="EY909" s="12"/>
      <c r="EZ909" s="12"/>
      <c r="FA909" s="12"/>
      <c r="FB909" s="12"/>
      <c r="FC909" s="12"/>
      <c r="FD909" s="12"/>
      <c r="FE909" s="12"/>
      <c r="FF909" s="12"/>
      <c r="FG909" s="12"/>
      <c r="FH909" s="12"/>
      <c r="FI909" s="12"/>
      <c r="FJ909" s="12"/>
      <c r="FK909" s="12"/>
      <c r="FL909" s="12"/>
      <c r="FM909" s="12"/>
      <c r="FN909" s="12"/>
      <c r="FO909" s="12"/>
      <c r="FP909" s="12"/>
      <c r="FQ909" s="12"/>
      <c r="FR909" s="12"/>
      <c r="FS909" s="12"/>
      <c r="FT909" s="12"/>
      <c r="FU909" s="12"/>
      <c r="FV909" s="12"/>
      <c r="FW909" s="12"/>
      <c r="FX909" s="12"/>
      <c r="FY909" s="12"/>
      <c r="FZ909" s="12"/>
      <c r="GA909" s="12"/>
      <c r="GB909" s="12"/>
      <c r="GC909" s="12"/>
      <c r="GD909" s="12"/>
      <c r="GE909" s="12"/>
      <c r="GF909" s="12"/>
      <c r="GG909" s="12"/>
      <c r="GH909" s="12"/>
      <c r="GI909" s="12"/>
      <c r="GJ909" s="12"/>
      <c r="GK909" s="12"/>
      <c r="GL909" s="12"/>
      <c r="GM909" s="12"/>
      <c r="GN909" s="12"/>
      <c r="GO909" s="12"/>
      <c r="GP909" s="12"/>
      <c r="GQ909" s="12"/>
      <c r="GR909" s="12"/>
    </row>
    <row r="910" spans="1:200" x14ac:dyDescent="0.2">
      <c r="A910" s="79">
        <f t="shared" si="388"/>
        <v>43982</v>
      </c>
      <c r="B910" s="80">
        <f t="shared" ca="1" si="394"/>
        <v>1175.67975</v>
      </c>
      <c r="C910" s="81">
        <f t="shared" si="389"/>
        <v>1000</v>
      </c>
      <c r="D910" s="82">
        <f ca="1">IF(A910&lt;$B$1,VLOOKUP(A910,[1]DI!$A$4:$B$15000,2,FALSE),0)</f>
        <v>0</v>
      </c>
      <c r="E910" s="81">
        <f t="shared" ca="1" si="395"/>
        <v>0</v>
      </c>
      <c r="F910" s="83">
        <f t="shared" si="383"/>
        <v>1.1679999999999999</v>
      </c>
      <c r="G910" s="84">
        <f t="shared" ca="1" si="384"/>
        <v>1</v>
      </c>
      <c r="H910" s="81">
        <f ca="1">TRUNC(PRODUCT(G$10:G909),15)</f>
        <v>1.17567974532124</v>
      </c>
      <c r="I910" s="81">
        <f t="shared" si="390"/>
        <v>1</v>
      </c>
      <c r="J910" s="81">
        <f t="shared" ca="1" si="385"/>
        <v>1.17567975</v>
      </c>
      <c r="K910" s="81">
        <f t="shared" ca="1" si="386"/>
        <v>175.67975000000001</v>
      </c>
      <c r="L910" s="85">
        <f>IF(VLOOKUP(A910,$U$12:$AD$125,8)=VLOOKUP(A909,$U$12:$AD$125,8),0,VLOOKUP(A910,U$12:$AD$125,8))</f>
        <v>0</v>
      </c>
      <c r="M910" s="86">
        <f>IF(L910&gt;0,VLOOKUP(L910,T$12:$AC$125,7),0)</f>
        <v>0</v>
      </c>
      <c r="N910" s="81">
        <f t="shared" si="391"/>
        <v>0</v>
      </c>
      <c r="O910" s="81">
        <f t="shared" ca="1" si="387"/>
        <v>175.67975000000001</v>
      </c>
      <c r="P910" s="87" t="str">
        <f t="shared" si="392"/>
        <v>J=</v>
      </c>
      <c r="Q910" s="88">
        <f t="shared" si="393"/>
        <v>44676</v>
      </c>
      <c r="R910" s="7"/>
      <c r="S910" s="7"/>
      <c r="T910" s="7"/>
      <c r="U910" s="7"/>
      <c r="V910" s="7"/>
      <c r="W910" s="7"/>
      <c r="X910" s="7"/>
      <c r="Y910" s="7"/>
      <c r="Z910" s="7"/>
      <c r="AA910" s="7"/>
      <c r="AB910" s="7"/>
      <c r="AC910" s="7"/>
      <c r="AD910" s="7"/>
      <c r="AE910" s="7"/>
      <c r="AF910" s="65">
        <f t="shared" si="382"/>
        <v>43784</v>
      </c>
      <c r="AG910" s="9">
        <f t="shared" ca="1" si="379"/>
        <v>1147.31565</v>
      </c>
      <c r="AH910" s="9">
        <f t="shared" si="379"/>
        <v>1000</v>
      </c>
      <c r="AI910" s="4">
        <f t="shared" ca="1" si="379"/>
        <v>0</v>
      </c>
      <c r="AJ910" s="10">
        <f t="shared" ca="1" si="379"/>
        <v>0</v>
      </c>
      <c r="AK910" s="4">
        <f t="shared" si="379"/>
        <v>1.1679999999999999</v>
      </c>
      <c r="AL910" s="65">
        <f t="shared" si="380"/>
        <v>43784</v>
      </c>
      <c r="AM910" s="10">
        <f t="shared" ca="1" si="381"/>
        <v>1.1473156499999999</v>
      </c>
      <c r="AN910" s="9">
        <f t="shared" ca="1" si="381"/>
        <v>147.31565000000001</v>
      </c>
      <c r="AO910" s="7">
        <f t="shared" si="381"/>
        <v>0</v>
      </c>
      <c r="AP910" s="11">
        <f t="shared" si="381"/>
        <v>0</v>
      </c>
      <c r="AQ910" s="9">
        <f t="shared" si="381"/>
        <v>0</v>
      </c>
      <c r="AR910" s="8" t="str">
        <f t="shared" si="381"/>
        <v>J=</v>
      </c>
      <c r="AS910" s="65">
        <f t="shared" si="381"/>
        <v>44676</v>
      </c>
      <c r="AT910" s="12"/>
      <c r="AU910" s="12"/>
      <c r="AV910" s="22"/>
      <c r="AW910" s="12"/>
      <c r="AX910" s="12"/>
      <c r="AY910" s="12"/>
      <c r="AZ910" s="12"/>
      <c r="BA910" s="12"/>
      <c r="BB910" s="12"/>
      <c r="BC910" s="12"/>
      <c r="BD910" s="12"/>
      <c r="BE910" s="12"/>
      <c r="BF910" s="12"/>
      <c r="BG910" s="12"/>
      <c r="BH910" s="12"/>
      <c r="BI910" s="12"/>
      <c r="BJ910" s="12"/>
      <c r="BK910" s="12"/>
      <c r="BL910" s="12"/>
      <c r="BM910" s="12"/>
      <c r="BN910" s="12"/>
      <c r="BO910" s="12"/>
      <c r="BP910" s="12"/>
      <c r="BQ910" s="12"/>
      <c r="BR910" s="12"/>
      <c r="BS910" s="12"/>
      <c r="BT910" s="12"/>
      <c r="BU910" s="12"/>
      <c r="BV910" s="12"/>
      <c r="BW910" s="12"/>
      <c r="BX910" s="12"/>
      <c r="BY910" s="12"/>
      <c r="BZ910" s="12"/>
      <c r="CA910" s="12"/>
      <c r="CB910" s="12"/>
      <c r="CC910" s="12"/>
      <c r="CD910" s="12"/>
      <c r="CE910" s="12"/>
      <c r="CF910" s="12"/>
      <c r="CG910" s="12"/>
      <c r="CH910" s="12"/>
      <c r="CI910" s="12"/>
      <c r="CJ910" s="12"/>
      <c r="CK910" s="12"/>
      <c r="CL910" s="12"/>
      <c r="CM910" s="12"/>
      <c r="CN910" s="12"/>
      <c r="CO910" s="12"/>
      <c r="CP910" s="12"/>
      <c r="CQ910" s="12"/>
      <c r="CR910" s="12"/>
      <c r="CS910" s="12"/>
      <c r="CT910" s="12"/>
      <c r="CU910" s="12"/>
      <c r="CV910" s="12"/>
      <c r="CW910" s="12"/>
      <c r="CX910" s="12"/>
      <c r="CY910" s="12"/>
      <c r="CZ910" s="12"/>
      <c r="DA910" s="12"/>
      <c r="DB910" s="12"/>
      <c r="DC910" s="12"/>
      <c r="DD910" s="12"/>
      <c r="DE910" s="12"/>
      <c r="DF910" s="12"/>
      <c r="DG910" s="12"/>
      <c r="DH910" s="12"/>
      <c r="DI910" s="12"/>
      <c r="DJ910" s="12"/>
      <c r="DK910" s="12"/>
      <c r="DL910" s="12"/>
      <c r="DM910" s="12"/>
      <c r="DN910" s="12"/>
      <c r="DO910" s="12"/>
      <c r="DP910" s="12"/>
      <c r="DQ910" s="12"/>
      <c r="DR910" s="12"/>
      <c r="DS910" s="12"/>
      <c r="DT910" s="12"/>
      <c r="DU910" s="12"/>
      <c r="DV910" s="12"/>
      <c r="DW910" s="12"/>
      <c r="DX910" s="12"/>
      <c r="DY910" s="12"/>
      <c r="DZ910" s="12"/>
      <c r="EA910" s="12"/>
      <c r="EB910" s="12"/>
      <c r="EC910" s="12"/>
      <c r="ED910" s="12"/>
      <c r="EE910" s="12"/>
      <c r="EF910" s="12"/>
      <c r="EG910" s="12"/>
      <c r="EH910" s="12"/>
      <c r="EI910" s="12"/>
      <c r="EJ910" s="12"/>
      <c r="EK910" s="12"/>
      <c r="EL910" s="12"/>
      <c r="EM910" s="12"/>
      <c r="EN910" s="12"/>
      <c r="EO910" s="12"/>
      <c r="EP910" s="12"/>
      <c r="EQ910" s="12"/>
      <c r="ER910" s="12"/>
      <c r="ES910" s="12"/>
      <c r="ET910" s="12"/>
      <c r="EU910" s="12"/>
      <c r="EV910" s="12"/>
      <c r="EW910" s="12"/>
      <c r="EX910" s="12"/>
      <c r="EY910" s="12"/>
      <c r="EZ910" s="12"/>
      <c r="FA910" s="12"/>
      <c r="FB910" s="12"/>
      <c r="FC910" s="12"/>
      <c r="FD910" s="12"/>
      <c r="FE910" s="12"/>
      <c r="FF910" s="12"/>
      <c r="FG910" s="12"/>
      <c r="FH910" s="12"/>
      <c r="FI910" s="12"/>
      <c r="FJ910" s="12"/>
      <c r="FK910" s="12"/>
      <c r="FL910" s="12"/>
      <c r="FM910" s="12"/>
      <c r="FN910" s="12"/>
      <c r="FO910" s="12"/>
      <c r="FP910" s="12"/>
      <c r="FQ910" s="12"/>
      <c r="FR910" s="12"/>
      <c r="FS910" s="12"/>
      <c r="FT910" s="12"/>
      <c r="FU910" s="12"/>
      <c r="FV910" s="12"/>
      <c r="FW910" s="12"/>
      <c r="FX910" s="12"/>
      <c r="FY910" s="12"/>
      <c r="FZ910" s="12"/>
      <c r="GA910" s="12"/>
      <c r="GB910" s="12"/>
      <c r="GC910" s="12"/>
      <c r="GD910" s="12"/>
      <c r="GE910" s="12"/>
      <c r="GF910" s="12"/>
      <c r="GG910" s="12"/>
      <c r="GH910" s="12"/>
      <c r="GI910" s="12"/>
      <c r="GJ910" s="12"/>
      <c r="GK910" s="12"/>
      <c r="GL910" s="12"/>
      <c r="GM910" s="12"/>
      <c r="GN910" s="12"/>
      <c r="GO910" s="12"/>
      <c r="GP910" s="12"/>
      <c r="GQ910" s="12"/>
      <c r="GR910" s="12"/>
    </row>
    <row r="911" spans="1:200" x14ac:dyDescent="0.2">
      <c r="A911" s="79">
        <f t="shared" si="388"/>
        <v>43983</v>
      </c>
      <c r="B911" s="80">
        <f t="shared" ca="1" si="394"/>
        <v>1175.67975</v>
      </c>
      <c r="C911" s="81">
        <f t="shared" si="389"/>
        <v>1000</v>
      </c>
      <c r="D911" s="82">
        <f ca="1">IF(A911&lt;$B$1,VLOOKUP(A911,[1]DI!$A$4:$B$15000,2,FALSE),0)</f>
        <v>2.9000000000000005E-2</v>
      </c>
      <c r="E911" s="81">
        <f t="shared" ca="1" si="395"/>
        <v>1.1345000000000001E-4</v>
      </c>
      <c r="F911" s="83">
        <f t="shared" si="383"/>
        <v>1.1679999999999999</v>
      </c>
      <c r="G911" s="84">
        <f t="shared" ca="1" si="384"/>
        <v>1.0001325096</v>
      </c>
      <c r="H911" s="81">
        <f ca="1">TRUNC(PRODUCT(G$10:G910),15)</f>
        <v>1.17567974532124</v>
      </c>
      <c r="I911" s="81">
        <f t="shared" si="390"/>
        <v>1</v>
      </c>
      <c r="J911" s="81">
        <f t="shared" ca="1" si="385"/>
        <v>1.17567975</v>
      </c>
      <c r="K911" s="81">
        <f t="shared" ca="1" si="386"/>
        <v>175.67975000000001</v>
      </c>
      <c r="L911" s="85">
        <f>IF(VLOOKUP(A911,$U$12:$AD$125,8)=VLOOKUP(A910,$U$12:$AD$125,8),0,VLOOKUP(A911,U$12:$AD$125,8))</f>
        <v>0</v>
      </c>
      <c r="M911" s="86">
        <f>IF(L911&gt;0,VLOOKUP(L911,T$12:$AC$125,7),0)</f>
        <v>0</v>
      </c>
      <c r="N911" s="81">
        <f t="shared" si="391"/>
        <v>0</v>
      </c>
      <c r="O911" s="81">
        <f t="shared" ca="1" si="387"/>
        <v>175.67975000000001</v>
      </c>
      <c r="P911" s="87" t="str">
        <f t="shared" si="392"/>
        <v>J=</v>
      </c>
      <c r="Q911" s="88">
        <f t="shared" si="393"/>
        <v>44676</v>
      </c>
      <c r="R911" s="7"/>
      <c r="S911" s="7"/>
      <c r="T911" s="7"/>
      <c r="U911" s="7"/>
      <c r="V911" s="7"/>
      <c r="W911" s="7"/>
      <c r="X911" s="7"/>
      <c r="Y911" s="7"/>
      <c r="Z911" s="7"/>
      <c r="AA911" s="7"/>
      <c r="AB911" s="7"/>
      <c r="AC911" s="7"/>
      <c r="AD911" s="7"/>
      <c r="AE911" s="7"/>
      <c r="AF911" s="65">
        <f t="shared" si="382"/>
        <v>43785</v>
      </c>
      <c r="AG911" s="9">
        <f t="shared" ca="1" si="379"/>
        <v>1147.31565</v>
      </c>
      <c r="AH911" s="9">
        <f t="shared" si="379"/>
        <v>1000</v>
      </c>
      <c r="AI911" s="4">
        <f t="shared" ca="1" si="379"/>
        <v>0</v>
      </c>
      <c r="AJ911" s="10">
        <f t="shared" ca="1" si="379"/>
        <v>0</v>
      </c>
      <c r="AK911" s="4">
        <f t="shared" si="379"/>
        <v>1.1679999999999999</v>
      </c>
      <c r="AL911" s="65">
        <f t="shared" si="380"/>
        <v>43785</v>
      </c>
      <c r="AM911" s="10">
        <f t="shared" ca="1" si="381"/>
        <v>1.1473156499999999</v>
      </c>
      <c r="AN911" s="9">
        <f t="shared" ca="1" si="381"/>
        <v>147.31565000000001</v>
      </c>
      <c r="AO911" s="7">
        <f t="shared" si="381"/>
        <v>0</v>
      </c>
      <c r="AP911" s="11">
        <f t="shared" si="381"/>
        <v>0</v>
      </c>
      <c r="AQ911" s="9">
        <f t="shared" si="381"/>
        <v>0</v>
      </c>
      <c r="AR911" s="8" t="str">
        <f t="shared" si="381"/>
        <v>J=</v>
      </c>
      <c r="AS911" s="65">
        <f t="shared" si="381"/>
        <v>44676</v>
      </c>
      <c r="AT911" s="12"/>
      <c r="AU911" s="12"/>
      <c r="AV911" s="22"/>
      <c r="AW911" s="12"/>
      <c r="AX911" s="12"/>
      <c r="AY911" s="12"/>
      <c r="AZ911" s="12"/>
      <c r="BA911" s="12"/>
      <c r="BB911" s="12"/>
      <c r="BC911" s="12"/>
      <c r="BD911" s="12"/>
      <c r="BE911" s="12"/>
      <c r="BF911" s="12"/>
      <c r="BG911" s="12"/>
      <c r="BH911" s="12"/>
      <c r="BI911" s="12"/>
      <c r="BJ911" s="12"/>
      <c r="BK911" s="12"/>
      <c r="BL911" s="12"/>
      <c r="BM911" s="12"/>
      <c r="BN911" s="12"/>
      <c r="BO911" s="12"/>
      <c r="BP911" s="12"/>
      <c r="BQ911" s="12"/>
      <c r="BR911" s="12"/>
      <c r="BS911" s="12"/>
      <c r="BT911" s="12"/>
      <c r="BU911" s="12"/>
      <c r="BV911" s="12"/>
      <c r="BW911" s="12"/>
      <c r="BX911" s="12"/>
      <c r="BY911" s="12"/>
      <c r="BZ911" s="12"/>
      <c r="CA911" s="12"/>
      <c r="CB911" s="12"/>
      <c r="CC911" s="12"/>
      <c r="CD911" s="12"/>
      <c r="CE911" s="12"/>
      <c r="CF911" s="12"/>
      <c r="CG911" s="12"/>
      <c r="CH911" s="12"/>
      <c r="CI911" s="12"/>
      <c r="CJ911" s="12"/>
      <c r="CK911" s="12"/>
      <c r="CL911" s="12"/>
      <c r="CM911" s="12"/>
      <c r="CN911" s="12"/>
      <c r="CO911" s="12"/>
      <c r="CP911" s="12"/>
      <c r="CQ911" s="12"/>
      <c r="CR911" s="12"/>
      <c r="CS911" s="12"/>
      <c r="CT911" s="12"/>
      <c r="CU911" s="12"/>
      <c r="CV911" s="12"/>
      <c r="CW911" s="12"/>
      <c r="CX911" s="12"/>
      <c r="CY911" s="12"/>
      <c r="CZ911" s="12"/>
      <c r="DA911" s="12"/>
      <c r="DB911" s="12"/>
      <c r="DC911" s="12"/>
      <c r="DD911" s="12"/>
      <c r="DE911" s="12"/>
      <c r="DF911" s="12"/>
      <c r="DG911" s="12"/>
      <c r="DH911" s="12"/>
      <c r="DI911" s="12"/>
      <c r="DJ911" s="12"/>
      <c r="DK911" s="12"/>
      <c r="DL911" s="12"/>
      <c r="DM911" s="12"/>
      <c r="DN911" s="12"/>
      <c r="DO911" s="12"/>
      <c r="DP911" s="12"/>
      <c r="DQ911" s="12"/>
      <c r="DR911" s="12"/>
      <c r="DS911" s="12"/>
      <c r="DT911" s="12"/>
      <c r="DU911" s="12"/>
      <c r="DV911" s="12"/>
      <c r="DW911" s="12"/>
      <c r="DX911" s="12"/>
      <c r="DY911" s="12"/>
      <c r="DZ911" s="12"/>
      <c r="EA911" s="12"/>
      <c r="EB911" s="12"/>
      <c r="EC911" s="12"/>
      <c r="ED911" s="12"/>
      <c r="EE911" s="12"/>
      <c r="EF911" s="12"/>
      <c r="EG911" s="12"/>
      <c r="EH911" s="12"/>
      <c r="EI911" s="12"/>
      <c r="EJ911" s="12"/>
      <c r="EK911" s="12"/>
      <c r="EL911" s="12"/>
      <c r="EM911" s="12"/>
      <c r="EN911" s="12"/>
      <c r="EO911" s="12"/>
      <c r="EP911" s="12"/>
      <c r="EQ911" s="12"/>
      <c r="ER911" s="12"/>
      <c r="ES911" s="12"/>
      <c r="ET911" s="12"/>
      <c r="EU911" s="12"/>
      <c r="EV911" s="12"/>
      <c r="EW911" s="12"/>
      <c r="EX911" s="12"/>
      <c r="EY911" s="12"/>
      <c r="EZ911" s="12"/>
      <c r="FA911" s="12"/>
      <c r="FB911" s="12"/>
      <c r="FC911" s="12"/>
      <c r="FD911" s="12"/>
      <c r="FE911" s="12"/>
      <c r="FF911" s="12"/>
      <c r="FG911" s="12"/>
      <c r="FH911" s="12"/>
      <c r="FI911" s="12"/>
      <c r="FJ911" s="12"/>
      <c r="FK911" s="12"/>
      <c r="FL911" s="12"/>
      <c r="FM911" s="12"/>
      <c r="FN911" s="12"/>
      <c r="FO911" s="12"/>
      <c r="FP911" s="12"/>
      <c r="FQ911" s="12"/>
      <c r="FR911" s="12"/>
      <c r="FS911" s="12"/>
      <c r="FT911" s="12"/>
      <c r="FU911" s="12"/>
      <c r="FV911" s="12"/>
      <c r="FW911" s="12"/>
      <c r="FX911" s="12"/>
      <c r="FY911" s="12"/>
      <c r="FZ911" s="12"/>
      <c r="GA911" s="12"/>
      <c r="GB911" s="12"/>
      <c r="GC911" s="12"/>
      <c r="GD911" s="12"/>
      <c r="GE911" s="12"/>
      <c r="GF911" s="12"/>
      <c r="GG911" s="12"/>
      <c r="GH911" s="12"/>
      <c r="GI911" s="12"/>
      <c r="GJ911" s="12"/>
      <c r="GK911" s="12"/>
      <c r="GL911" s="12"/>
      <c r="GM911" s="12"/>
      <c r="GN911" s="12"/>
      <c r="GO911" s="12"/>
      <c r="GP911" s="12"/>
      <c r="GQ911" s="12"/>
      <c r="GR911" s="12"/>
    </row>
    <row r="912" spans="1:200" x14ac:dyDescent="0.2">
      <c r="A912" s="79">
        <f t="shared" si="388"/>
        <v>43984</v>
      </c>
      <c r="B912" s="80">
        <f t="shared" ca="1" si="394"/>
        <v>1175.8355300000001</v>
      </c>
      <c r="C912" s="81">
        <f t="shared" si="389"/>
        <v>1000</v>
      </c>
      <c r="D912" s="82">
        <f ca="1">IF(A912&lt;$B$1,VLOOKUP(A912,[1]DI!$A$4:$B$15000,2,FALSE),0)</f>
        <v>2.9000000000000005E-2</v>
      </c>
      <c r="E912" s="81">
        <f t="shared" ca="1" si="395"/>
        <v>1.1345000000000001E-4</v>
      </c>
      <c r="F912" s="83">
        <f t="shared" si="383"/>
        <v>1.1679999999999999</v>
      </c>
      <c r="G912" s="84">
        <f t="shared" ca="1" si="384"/>
        <v>1.0001325096</v>
      </c>
      <c r="H912" s="81">
        <f ca="1">TRUNC(PRODUCT(G$10:G911),15)</f>
        <v>1.1758355341740301</v>
      </c>
      <c r="I912" s="81">
        <f t="shared" si="390"/>
        <v>1</v>
      </c>
      <c r="J912" s="81">
        <f t="shared" ca="1" si="385"/>
        <v>1.1758355300000001</v>
      </c>
      <c r="K912" s="81">
        <f t="shared" ca="1" si="386"/>
        <v>175.83553000000001</v>
      </c>
      <c r="L912" s="85">
        <f>IF(VLOOKUP(A912,$U$12:$AD$125,8)=VLOOKUP(A911,$U$12:$AD$125,8),0,VLOOKUP(A912,U$12:$AD$125,8))</f>
        <v>0</v>
      </c>
      <c r="M912" s="86">
        <f>IF(L912&gt;0,VLOOKUP(L912,T$12:$AC$125,7),0)</f>
        <v>0</v>
      </c>
      <c r="N912" s="81">
        <f t="shared" si="391"/>
        <v>0</v>
      </c>
      <c r="O912" s="81">
        <f t="shared" ca="1" si="387"/>
        <v>175.83553000000001</v>
      </c>
      <c r="P912" s="87" t="str">
        <f t="shared" si="392"/>
        <v>J=</v>
      </c>
      <c r="Q912" s="88">
        <f t="shared" si="393"/>
        <v>44676</v>
      </c>
      <c r="R912" s="7"/>
      <c r="S912" s="7"/>
      <c r="T912" s="7"/>
      <c r="U912" s="7"/>
      <c r="V912" s="7"/>
      <c r="W912" s="7"/>
      <c r="X912" s="7"/>
      <c r="Y912" s="7"/>
      <c r="Z912" s="7"/>
      <c r="AA912" s="7"/>
      <c r="AB912" s="7"/>
      <c r="AC912" s="7"/>
      <c r="AD912" s="7"/>
      <c r="AE912" s="7"/>
      <c r="AF912" s="65">
        <f t="shared" si="382"/>
        <v>43786</v>
      </c>
      <c r="AG912" s="9">
        <f t="shared" ca="1" si="379"/>
        <v>1147.31565</v>
      </c>
      <c r="AH912" s="9">
        <f t="shared" si="379"/>
        <v>1000</v>
      </c>
      <c r="AI912" s="4">
        <f t="shared" ca="1" si="379"/>
        <v>0</v>
      </c>
      <c r="AJ912" s="10">
        <f t="shared" ca="1" si="379"/>
        <v>0</v>
      </c>
      <c r="AK912" s="4">
        <f t="shared" si="379"/>
        <v>1.1679999999999999</v>
      </c>
      <c r="AL912" s="65">
        <f t="shared" si="380"/>
        <v>43786</v>
      </c>
      <c r="AM912" s="10">
        <f t="shared" ca="1" si="381"/>
        <v>1.1473156499999999</v>
      </c>
      <c r="AN912" s="9">
        <f t="shared" ca="1" si="381"/>
        <v>147.31565000000001</v>
      </c>
      <c r="AO912" s="7">
        <f t="shared" si="381"/>
        <v>0</v>
      </c>
      <c r="AP912" s="11">
        <f t="shared" si="381"/>
        <v>0</v>
      </c>
      <c r="AQ912" s="9">
        <f t="shared" si="381"/>
        <v>0</v>
      </c>
      <c r="AR912" s="8" t="str">
        <f t="shared" si="381"/>
        <v>J=</v>
      </c>
      <c r="AS912" s="65">
        <f t="shared" si="381"/>
        <v>44676</v>
      </c>
      <c r="AT912" s="12"/>
      <c r="AU912" s="12"/>
      <c r="AV912" s="22"/>
      <c r="AW912" s="12"/>
      <c r="AX912" s="12"/>
      <c r="AY912" s="12"/>
      <c r="AZ912" s="12"/>
      <c r="BA912" s="12"/>
      <c r="BB912" s="12"/>
      <c r="BC912" s="12"/>
      <c r="BD912" s="12"/>
      <c r="BE912" s="12"/>
      <c r="BF912" s="12"/>
      <c r="BG912" s="12"/>
      <c r="BH912" s="12"/>
      <c r="BI912" s="12"/>
      <c r="BJ912" s="12"/>
      <c r="BK912" s="12"/>
      <c r="BL912" s="12"/>
      <c r="BM912" s="12"/>
      <c r="BN912" s="12"/>
      <c r="BO912" s="12"/>
      <c r="BP912" s="12"/>
      <c r="BQ912" s="12"/>
      <c r="BR912" s="12"/>
      <c r="BS912" s="12"/>
      <c r="BT912" s="12"/>
      <c r="BU912" s="12"/>
      <c r="BV912" s="12"/>
      <c r="BW912" s="12"/>
      <c r="BX912" s="12"/>
      <c r="BY912" s="12"/>
      <c r="BZ912" s="12"/>
      <c r="CA912" s="12"/>
      <c r="CB912" s="12"/>
      <c r="CC912" s="12"/>
      <c r="CD912" s="12"/>
      <c r="CE912" s="12"/>
      <c r="CF912" s="12"/>
      <c r="CG912" s="12"/>
      <c r="CH912" s="12"/>
      <c r="CI912" s="12"/>
      <c r="CJ912" s="12"/>
      <c r="CK912" s="12"/>
      <c r="CL912" s="12"/>
      <c r="CM912" s="12"/>
      <c r="CN912" s="12"/>
      <c r="CO912" s="12"/>
      <c r="CP912" s="12"/>
      <c r="CQ912" s="12"/>
      <c r="CR912" s="12"/>
      <c r="CS912" s="12"/>
      <c r="CT912" s="12"/>
      <c r="CU912" s="12"/>
      <c r="CV912" s="12"/>
      <c r="CW912" s="12"/>
      <c r="CX912" s="12"/>
      <c r="CY912" s="12"/>
      <c r="CZ912" s="12"/>
      <c r="DA912" s="12"/>
      <c r="DB912" s="12"/>
      <c r="DC912" s="12"/>
      <c r="DD912" s="12"/>
      <c r="DE912" s="12"/>
      <c r="DF912" s="12"/>
      <c r="DG912" s="12"/>
      <c r="DH912" s="12"/>
      <c r="DI912" s="12"/>
      <c r="DJ912" s="12"/>
      <c r="DK912" s="12"/>
      <c r="DL912" s="12"/>
      <c r="DM912" s="12"/>
      <c r="DN912" s="12"/>
      <c r="DO912" s="12"/>
      <c r="DP912" s="12"/>
      <c r="DQ912" s="12"/>
      <c r="DR912" s="12"/>
      <c r="DS912" s="12"/>
      <c r="DT912" s="12"/>
      <c r="DU912" s="12"/>
      <c r="DV912" s="12"/>
      <c r="DW912" s="12"/>
      <c r="DX912" s="12"/>
      <c r="DY912" s="12"/>
      <c r="DZ912" s="12"/>
      <c r="EA912" s="12"/>
      <c r="EB912" s="12"/>
      <c r="EC912" s="12"/>
      <c r="ED912" s="12"/>
      <c r="EE912" s="12"/>
      <c r="EF912" s="12"/>
      <c r="EG912" s="12"/>
      <c r="EH912" s="12"/>
      <c r="EI912" s="12"/>
      <c r="EJ912" s="12"/>
      <c r="EK912" s="12"/>
      <c r="EL912" s="12"/>
      <c r="EM912" s="12"/>
      <c r="EN912" s="12"/>
      <c r="EO912" s="12"/>
      <c r="EP912" s="12"/>
      <c r="EQ912" s="12"/>
      <c r="ER912" s="12"/>
      <c r="ES912" s="12"/>
      <c r="ET912" s="12"/>
      <c r="EU912" s="12"/>
      <c r="EV912" s="12"/>
      <c r="EW912" s="12"/>
      <c r="EX912" s="12"/>
      <c r="EY912" s="12"/>
      <c r="EZ912" s="12"/>
      <c r="FA912" s="12"/>
      <c r="FB912" s="12"/>
      <c r="FC912" s="12"/>
      <c r="FD912" s="12"/>
      <c r="FE912" s="12"/>
      <c r="FF912" s="12"/>
      <c r="FG912" s="12"/>
      <c r="FH912" s="12"/>
      <c r="FI912" s="12"/>
      <c r="FJ912" s="12"/>
      <c r="FK912" s="12"/>
      <c r="FL912" s="12"/>
      <c r="FM912" s="12"/>
      <c r="FN912" s="12"/>
      <c r="FO912" s="12"/>
      <c r="FP912" s="12"/>
      <c r="FQ912" s="12"/>
      <c r="FR912" s="12"/>
      <c r="FS912" s="12"/>
      <c r="FT912" s="12"/>
      <c r="FU912" s="12"/>
      <c r="FV912" s="12"/>
      <c r="FW912" s="12"/>
      <c r="FX912" s="12"/>
      <c r="FY912" s="12"/>
      <c r="FZ912" s="12"/>
      <c r="GA912" s="12"/>
      <c r="GB912" s="12"/>
      <c r="GC912" s="12"/>
      <c r="GD912" s="12"/>
      <c r="GE912" s="12"/>
      <c r="GF912" s="12"/>
      <c r="GG912" s="12"/>
      <c r="GH912" s="12"/>
      <c r="GI912" s="12"/>
      <c r="GJ912" s="12"/>
      <c r="GK912" s="12"/>
      <c r="GL912" s="12"/>
      <c r="GM912" s="12"/>
      <c r="GN912" s="12"/>
      <c r="GO912" s="12"/>
      <c r="GP912" s="12"/>
      <c r="GQ912" s="12"/>
      <c r="GR912" s="12"/>
    </row>
    <row r="913" spans="1:203" x14ac:dyDescent="0.2">
      <c r="A913" s="79">
        <f t="shared" si="388"/>
        <v>43985</v>
      </c>
      <c r="B913" s="80">
        <f t="shared" ca="1" si="394"/>
        <v>1175.99134</v>
      </c>
      <c r="C913" s="81">
        <f t="shared" si="389"/>
        <v>1000</v>
      </c>
      <c r="D913" s="82">
        <f ca="1">IF(A913&lt;$B$1,VLOOKUP(A913,[1]DI!$A$4:$B$15000,2,FALSE),0)</f>
        <v>2.9000000000000005E-2</v>
      </c>
      <c r="E913" s="81">
        <f t="shared" ca="1" si="395"/>
        <v>1.1345000000000001E-4</v>
      </c>
      <c r="F913" s="83">
        <f t="shared" si="383"/>
        <v>1.1679999999999999</v>
      </c>
      <c r="G913" s="84">
        <f t="shared" ca="1" si="384"/>
        <v>1.0001325096</v>
      </c>
      <c r="H913" s="81">
        <f ca="1">TRUNC(PRODUCT(G$10:G912),15)</f>
        <v>1.17599134367032</v>
      </c>
      <c r="I913" s="81">
        <f t="shared" si="390"/>
        <v>1</v>
      </c>
      <c r="J913" s="81">
        <f t="shared" ca="1" si="385"/>
        <v>1.1759913399999999</v>
      </c>
      <c r="K913" s="81">
        <f t="shared" ca="1" si="386"/>
        <v>175.99134000000001</v>
      </c>
      <c r="L913" s="85">
        <f>IF(VLOOKUP(A913,$U$12:$AD$125,8)=VLOOKUP(A912,$U$12:$AD$125,8),0,VLOOKUP(A913,U$12:$AD$125,8))</f>
        <v>0</v>
      </c>
      <c r="M913" s="86">
        <f>IF(L913&gt;0,VLOOKUP(L913,T$12:$AC$125,7),0)</f>
        <v>0</v>
      </c>
      <c r="N913" s="81">
        <f t="shared" si="391"/>
        <v>0</v>
      </c>
      <c r="O913" s="81">
        <f t="shared" ca="1" si="387"/>
        <v>175.99134000000001</v>
      </c>
      <c r="P913" s="87" t="str">
        <f t="shared" si="392"/>
        <v>J=</v>
      </c>
      <c r="Q913" s="88">
        <f t="shared" si="393"/>
        <v>44676</v>
      </c>
      <c r="R913" s="7"/>
      <c r="S913" s="7"/>
      <c r="T913" s="7"/>
      <c r="U913" s="7"/>
      <c r="V913" s="7"/>
      <c r="W913" s="7"/>
      <c r="X913" s="7"/>
      <c r="Y913" s="7"/>
      <c r="Z913" s="7"/>
      <c r="AA913" s="7"/>
      <c r="AB913" s="7"/>
      <c r="AC913" s="7"/>
      <c r="AD913" s="7"/>
      <c r="AE913" s="7"/>
      <c r="AF913" s="65">
        <f t="shared" si="382"/>
        <v>43787</v>
      </c>
      <c r="AG913" s="9">
        <f t="shared" ca="1" si="379"/>
        <v>1147.31565</v>
      </c>
      <c r="AH913" s="9">
        <f t="shared" si="379"/>
        <v>1000</v>
      </c>
      <c r="AI913" s="4">
        <f t="shared" ca="1" si="379"/>
        <v>4.9000000000000002E-2</v>
      </c>
      <c r="AJ913" s="10">
        <f t="shared" ca="1" si="379"/>
        <v>1.8985000000000001E-4</v>
      </c>
      <c r="AK913" s="4">
        <f t="shared" si="379"/>
        <v>1.1679999999999999</v>
      </c>
      <c r="AL913" s="65">
        <f t="shared" si="380"/>
        <v>43787</v>
      </c>
      <c r="AM913" s="10">
        <f t="shared" ca="1" si="381"/>
        <v>1.1473156499999999</v>
      </c>
      <c r="AN913" s="9">
        <f t="shared" ca="1" si="381"/>
        <v>147.31565000000001</v>
      </c>
      <c r="AO913" s="7">
        <f t="shared" si="381"/>
        <v>0</v>
      </c>
      <c r="AP913" s="11">
        <f t="shared" si="381"/>
        <v>0</v>
      </c>
      <c r="AQ913" s="9">
        <f t="shared" si="381"/>
        <v>0</v>
      </c>
      <c r="AR913" s="8" t="str">
        <f t="shared" si="381"/>
        <v>J=</v>
      </c>
      <c r="AS913" s="65">
        <f t="shared" si="381"/>
        <v>44676</v>
      </c>
      <c r="AT913" s="12"/>
      <c r="AU913" s="12"/>
      <c r="AV913" s="22"/>
      <c r="AW913" s="12"/>
      <c r="AX913" s="12"/>
      <c r="AY913" s="12"/>
      <c r="AZ913" s="12"/>
      <c r="BA913" s="12"/>
      <c r="BB913" s="12"/>
      <c r="BC913" s="12"/>
      <c r="BD913" s="12"/>
      <c r="BE913" s="12"/>
      <c r="BF913" s="12"/>
      <c r="BG913" s="12"/>
      <c r="BH913" s="12"/>
      <c r="BI913" s="12"/>
      <c r="BJ913" s="12"/>
      <c r="BK913" s="12"/>
      <c r="BL913" s="12"/>
      <c r="BM913" s="12"/>
      <c r="BN913" s="12"/>
      <c r="BO913" s="12"/>
      <c r="BP913" s="12"/>
      <c r="BQ913" s="12"/>
      <c r="BR913" s="12"/>
      <c r="BS913" s="12"/>
      <c r="BT913" s="12"/>
      <c r="BU913" s="12"/>
      <c r="BV913" s="12"/>
      <c r="BW913" s="12"/>
      <c r="BX913" s="12"/>
      <c r="BY913" s="12"/>
      <c r="BZ913" s="12"/>
      <c r="CA913" s="12"/>
      <c r="CB913" s="12"/>
      <c r="CC913" s="12"/>
      <c r="CD913" s="12"/>
      <c r="CE913" s="12"/>
      <c r="CF913" s="12"/>
      <c r="CG913" s="12"/>
      <c r="CH913" s="12"/>
      <c r="CI913" s="12"/>
      <c r="CJ913" s="12"/>
      <c r="CK913" s="12"/>
      <c r="CL913" s="12"/>
      <c r="CM913" s="12"/>
      <c r="CN913" s="12"/>
      <c r="CO913" s="12"/>
      <c r="CP913" s="12"/>
      <c r="CQ913" s="12"/>
      <c r="CR913" s="12"/>
      <c r="CS913" s="12"/>
      <c r="CT913" s="12"/>
      <c r="CU913" s="12"/>
      <c r="CV913" s="12"/>
      <c r="CW913" s="12"/>
      <c r="CX913" s="12"/>
      <c r="CY913" s="12"/>
      <c r="CZ913" s="12"/>
      <c r="DA913" s="12"/>
      <c r="DB913" s="12"/>
      <c r="DC913" s="12"/>
      <c r="DD913" s="12"/>
      <c r="DE913" s="12"/>
      <c r="DF913" s="12"/>
      <c r="DG913" s="12"/>
      <c r="DH913" s="12"/>
      <c r="DI913" s="12"/>
      <c r="DJ913" s="12"/>
      <c r="DK913" s="12"/>
      <c r="DL913" s="12"/>
      <c r="DM913" s="12"/>
      <c r="DN913" s="12"/>
      <c r="DO913" s="12"/>
      <c r="DP913" s="12"/>
      <c r="DQ913" s="12"/>
      <c r="DR913" s="12"/>
      <c r="DS913" s="12"/>
      <c r="DT913" s="12"/>
      <c r="DU913" s="12"/>
      <c r="DV913" s="12"/>
      <c r="DW913" s="12"/>
      <c r="DX913" s="12"/>
      <c r="DY913" s="12"/>
      <c r="DZ913" s="12"/>
      <c r="EA913" s="12"/>
      <c r="EB913" s="12"/>
      <c r="EC913" s="12"/>
      <c r="ED913" s="12"/>
      <c r="EE913" s="12"/>
      <c r="EF913" s="12"/>
      <c r="EG913" s="12"/>
      <c r="EH913" s="12"/>
      <c r="EI913" s="12"/>
      <c r="EJ913" s="12"/>
      <c r="EK913" s="12"/>
      <c r="EL913" s="12"/>
      <c r="EM913" s="12"/>
      <c r="EN913" s="12"/>
      <c r="EO913" s="12"/>
      <c r="EP913" s="12"/>
      <c r="EQ913" s="12"/>
      <c r="ER913" s="12"/>
      <c r="ES913" s="12"/>
      <c r="ET913" s="12"/>
      <c r="EU913" s="12"/>
      <c r="EV913" s="12"/>
      <c r="EW913" s="12"/>
      <c r="EX913" s="12"/>
      <c r="EY913" s="12"/>
      <c r="EZ913" s="12"/>
      <c r="FA913" s="12"/>
      <c r="FB913" s="12"/>
      <c r="FC913" s="12"/>
      <c r="FD913" s="12"/>
      <c r="FE913" s="12"/>
      <c r="FF913" s="12"/>
      <c r="FG913" s="12"/>
      <c r="FH913" s="12"/>
      <c r="FI913" s="12"/>
      <c r="FJ913" s="12"/>
      <c r="FK913" s="12"/>
      <c r="FL913" s="12"/>
      <c r="FM913" s="12"/>
      <c r="FN913" s="12"/>
      <c r="FO913" s="12"/>
      <c r="FP913" s="12"/>
      <c r="FQ913" s="12"/>
      <c r="FR913" s="12"/>
      <c r="FS913" s="12"/>
      <c r="FT913" s="12"/>
      <c r="FU913" s="12"/>
      <c r="FV913" s="12"/>
      <c r="FW913" s="12"/>
      <c r="FX913" s="12"/>
      <c r="FY913" s="12"/>
      <c r="FZ913" s="12"/>
      <c r="GA913" s="12"/>
      <c r="GB913" s="12"/>
      <c r="GC913" s="12"/>
      <c r="GD913" s="12"/>
      <c r="GE913" s="12"/>
      <c r="GF913" s="12"/>
      <c r="GG913" s="12"/>
      <c r="GH913" s="12"/>
      <c r="GI913" s="12"/>
      <c r="GJ913" s="12"/>
      <c r="GK913" s="12"/>
      <c r="GL913" s="12"/>
      <c r="GM913" s="12"/>
      <c r="GN913" s="12"/>
      <c r="GO913" s="12"/>
      <c r="GP913" s="12"/>
      <c r="GQ913" s="12"/>
      <c r="GR913" s="12"/>
    </row>
    <row r="914" spans="1:203" x14ac:dyDescent="0.2">
      <c r="A914" s="79">
        <f t="shared" si="388"/>
        <v>43986</v>
      </c>
      <c r="B914" s="80">
        <f t="shared" ca="1" si="394"/>
        <v>1176.14717</v>
      </c>
      <c r="C914" s="81">
        <f t="shared" si="389"/>
        <v>1000</v>
      </c>
      <c r="D914" s="82">
        <f ca="1">IF(A914&lt;$B$1,VLOOKUP(A914,[1]DI!$A$4:$B$15000,2,FALSE),0)</f>
        <v>2.9000000000000005E-2</v>
      </c>
      <c r="E914" s="81">
        <f t="shared" ca="1" si="395"/>
        <v>1.1345000000000001E-4</v>
      </c>
      <c r="F914" s="83">
        <f t="shared" si="383"/>
        <v>1.1679999999999999</v>
      </c>
      <c r="G914" s="84">
        <f t="shared" ca="1" si="384"/>
        <v>1.0001325096</v>
      </c>
      <c r="H914" s="81">
        <f ca="1">TRUNC(PRODUCT(G$10:G913),15)</f>
        <v>1.1761471738128799</v>
      </c>
      <c r="I914" s="81">
        <f t="shared" si="390"/>
        <v>1</v>
      </c>
      <c r="J914" s="81">
        <f t="shared" ca="1" si="385"/>
        <v>1.1761471699999999</v>
      </c>
      <c r="K914" s="81">
        <f t="shared" ca="1" si="386"/>
        <v>176.14716999999999</v>
      </c>
      <c r="L914" s="85">
        <f>IF(VLOOKUP(A914,$U$12:$AD$125,8)=VLOOKUP(A913,$U$12:$AD$125,8),0,VLOOKUP(A914,U$12:$AD$125,8))</f>
        <v>0</v>
      </c>
      <c r="M914" s="86">
        <f>IF(L914&gt;0,VLOOKUP(L914,T$12:$AC$125,7),0)</f>
        <v>0</v>
      </c>
      <c r="N914" s="81">
        <f t="shared" si="391"/>
        <v>0</v>
      </c>
      <c r="O914" s="81">
        <f t="shared" ca="1" si="387"/>
        <v>176.14716999999999</v>
      </c>
      <c r="P914" s="87" t="str">
        <f t="shared" si="392"/>
        <v>J=</v>
      </c>
      <c r="Q914" s="88">
        <f t="shared" si="393"/>
        <v>44676</v>
      </c>
      <c r="R914" s="7"/>
      <c r="S914" s="7"/>
      <c r="T914" s="7"/>
      <c r="U914" s="7"/>
      <c r="V914" s="7"/>
      <c r="W914" s="7"/>
      <c r="X914" s="7"/>
      <c r="Y914" s="7"/>
      <c r="Z914" s="7"/>
      <c r="AA914" s="7"/>
      <c r="AB914" s="7"/>
      <c r="AC914" s="7"/>
      <c r="AD914" s="7"/>
      <c r="AE914" s="7"/>
      <c r="AF914" s="65">
        <f t="shared" si="382"/>
        <v>43788</v>
      </c>
      <c r="AG914" s="9">
        <f t="shared" ref="AG914:AK927" ca="1" si="396">VLOOKUP($AF914,$A$10:$Q$3625,(AG$1)+1)</f>
        <v>1147.57006</v>
      </c>
      <c r="AH914" s="9">
        <f t="shared" si="396"/>
        <v>1000</v>
      </c>
      <c r="AI914" s="4">
        <f t="shared" ca="1" si="396"/>
        <v>4.9000000000000002E-2</v>
      </c>
      <c r="AJ914" s="10">
        <f t="shared" ca="1" si="396"/>
        <v>1.8985000000000001E-4</v>
      </c>
      <c r="AK914" s="4">
        <f t="shared" si="396"/>
        <v>1.1679999999999999</v>
      </c>
      <c r="AL914" s="65">
        <f t="shared" si="380"/>
        <v>43788</v>
      </c>
      <c r="AM914" s="10">
        <f t="shared" ref="AM914:AS927" ca="1" si="397">VLOOKUP($AF914,$A$10:$Q$3625,(AM$1)+1)</f>
        <v>1.1475700600000001</v>
      </c>
      <c r="AN914" s="9">
        <f t="shared" ca="1" si="397"/>
        <v>147.57006000000001</v>
      </c>
      <c r="AO914" s="7">
        <f t="shared" si="397"/>
        <v>0</v>
      </c>
      <c r="AP914" s="11">
        <f t="shared" si="397"/>
        <v>0</v>
      </c>
      <c r="AQ914" s="9">
        <f t="shared" si="397"/>
        <v>0</v>
      </c>
      <c r="AR914" s="8" t="str">
        <f t="shared" si="397"/>
        <v>J=</v>
      </c>
      <c r="AS914" s="65">
        <f t="shared" si="397"/>
        <v>44676</v>
      </c>
      <c r="AT914" s="12"/>
      <c r="AU914" s="12"/>
      <c r="AV914" s="22"/>
      <c r="AW914" s="12"/>
      <c r="AX914" s="12"/>
      <c r="AY914" s="12"/>
      <c r="AZ914" s="12"/>
      <c r="BA914" s="12"/>
      <c r="BB914" s="12"/>
      <c r="BC914" s="12"/>
      <c r="BD914" s="12"/>
      <c r="BE914" s="12"/>
      <c r="BF914" s="12"/>
      <c r="BG914" s="12"/>
      <c r="BH914" s="12"/>
      <c r="BI914" s="12"/>
      <c r="BJ914" s="12"/>
      <c r="BK914" s="12"/>
      <c r="BL914" s="12"/>
      <c r="BM914" s="12"/>
      <c r="BN914" s="12"/>
      <c r="BO914" s="12"/>
      <c r="BP914" s="12"/>
      <c r="BQ914" s="12"/>
      <c r="BR914" s="12"/>
      <c r="BS914" s="12"/>
      <c r="BT914" s="12"/>
      <c r="BU914" s="12"/>
      <c r="BV914" s="12"/>
      <c r="BW914" s="12"/>
      <c r="BX914" s="12"/>
      <c r="BY914" s="12"/>
      <c r="BZ914" s="12"/>
      <c r="CA914" s="12"/>
      <c r="CB914" s="12"/>
      <c r="CC914" s="12"/>
      <c r="CD914" s="12"/>
      <c r="CE914" s="12"/>
      <c r="CF914" s="12"/>
      <c r="CG914" s="12"/>
      <c r="CH914" s="12"/>
      <c r="CI914" s="12"/>
      <c r="CJ914" s="12"/>
      <c r="CK914" s="12"/>
      <c r="CL914" s="12"/>
      <c r="CM914" s="12"/>
      <c r="CN914" s="12"/>
      <c r="CO914" s="12"/>
      <c r="CP914" s="12"/>
      <c r="CQ914" s="12"/>
      <c r="CR914" s="12"/>
      <c r="CS914" s="12"/>
      <c r="CT914" s="12"/>
      <c r="CU914" s="12"/>
      <c r="CV914" s="12"/>
      <c r="CW914" s="12"/>
      <c r="CX914" s="12"/>
      <c r="CY914" s="12"/>
      <c r="CZ914" s="12"/>
      <c r="DA914" s="12"/>
      <c r="DB914" s="12"/>
      <c r="DC914" s="12"/>
      <c r="DD914" s="12"/>
      <c r="DE914" s="12"/>
      <c r="DF914" s="12"/>
      <c r="DG914" s="12"/>
      <c r="DH914" s="12"/>
      <c r="DI914" s="12"/>
      <c r="DJ914" s="12"/>
      <c r="DK914" s="12"/>
      <c r="DL914" s="12"/>
      <c r="DM914" s="12"/>
      <c r="DN914" s="12"/>
      <c r="DO914" s="12"/>
      <c r="DP914" s="12"/>
      <c r="DQ914" s="12"/>
      <c r="DR914" s="12"/>
      <c r="DS914" s="12"/>
      <c r="DT914" s="12"/>
      <c r="DU914" s="12"/>
      <c r="DV914" s="12"/>
      <c r="DW914" s="12"/>
      <c r="DX914" s="12"/>
      <c r="DY914" s="12"/>
      <c r="DZ914" s="12"/>
      <c r="EA914" s="12"/>
      <c r="EB914" s="12"/>
      <c r="EC914" s="12"/>
      <c r="ED914" s="12"/>
      <c r="EE914" s="12"/>
      <c r="EF914" s="12"/>
      <c r="EG914" s="12"/>
      <c r="EH914" s="12"/>
      <c r="EI914" s="12"/>
      <c r="EJ914" s="12"/>
      <c r="EK914" s="12"/>
      <c r="EL914" s="12"/>
      <c r="EM914" s="12"/>
      <c r="EN914" s="12"/>
      <c r="EO914" s="12"/>
      <c r="EP914" s="12"/>
      <c r="EQ914" s="12"/>
      <c r="ER914" s="12"/>
      <c r="ES914" s="12"/>
      <c r="ET914" s="12"/>
      <c r="EU914" s="12"/>
      <c r="EV914" s="12"/>
      <c r="EW914" s="12"/>
      <c r="EX914" s="12"/>
      <c r="EY914" s="12"/>
      <c r="EZ914" s="12"/>
      <c r="FA914" s="12"/>
      <c r="FB914" s="12"/>
      <c r="FC914" s="12"/>
      <c r="FD914" s="12"/>
      <c r="FE914" s="12"/>
      <c r="FF914" s="12"/>
      <c r="FG914" s="12"/>
      <c r="FH914" s="12"/>
      <c r="FI914" s="12"/>
      <c r="FJ914" s="12"/>
      <c r="FK914" s="12"/>
      <c r="FL914" s="12"/>
      <c r="FM914" s="12"/>
      <c r="FN914" s="12"/>
      <c r="FO914" s="12"/>
      <c r="FP914" s="12"/>
      <c r="FQ914" s="12"/>
      <c r="FR914" s="12"/>
      <c r="FS914" s="12"/>
      <c r="FT914" s="12"/>
      <c r="FU914" s="12"/>
      <c r="FV914" s="12"/>
      <c r="FW914" s="12"/>
      <c r="FX914" s="12"/>
      <c r="FY914" s="12"/>
      <c r="FZ914" s="12"/>
      <c r="GA914" s="12"/>
      <c r="GB914" s="12"/>
      <c r="GC914" s="12"/>
      <c r="GD914" s="12"/>
      <c r="GE914" s="12"/>
      <c r="GF914" s="12"/>
      <c r="GG914" s="12"/>
      <c r="GH914" s="12"/>
      <c r="GI914" s="12"/>
      <c r="GJ914" s="12"/>
      <c r="GK914" s="12"/>
      <c r="GL914" s="12"/>
      <c r="GM914" s="12"/>
      <c r="GN914" s="12"/>
      <c r="GO914" s="12"/>
      <c r="GP914" s="12"/>
      <c r="GQ914" s="12"/>
      <c r="GR914" s="12"/>
    </row>
    <row r="915" spans="1:203" x14ac:dyDescent="0.2">
      <c r="A915" s="79">
        <f t="shared" si="388"/>
        <v>43987</v>
      </c>
      <c r="B915" s="80">
        <f t="shared" ca="1" si="394"/>
        <v>1176.3030200000001</v>
      </c>
      <c r="C915" s="81">
        <f t="shared" si="389"/>
        <v>1000</v>
      </c>
      <c r="D915" s="82">
        <f ca="1">IF(A915&lt;$B$1,VLOOKUP(A915,[1]DI!$A$4:$B$15000,2,FALSE),0)</f>
        <v>2.9000000000000005E-2</v>
      </c>
      <c r="E915" s="81">
        <f t="shared" ca="1" si="395"/>
        <v>1.1345000000000001E-4</v>
      </c>
      <c r="F915" s="83">
        <f t="shared" si="383"/>
        <v>1.1679999999999999</v>
      </c>
      <c r="G915" s="84">
        <f t="shared" ca="1" si="384"/>
        <v>1.0001325096</v>
      </c>
      <c r="H915" s="81">
        <f ca="1">TRUNC(PRODUCT(G$10:G914),15)</f>
        <v>1.1763030246044199</v>
      </c>
      <c r="I915" s="81">
        <f t="shared" si="390"/>
        <v>1</v>
      </c>
      <c r="J915" s="81">
        <f t="shared" ca="1" si="385"/>
        <v>1.17630302</v>
      </c>
      <c r="K915" s="81">
        <f t="shared" ca="1" si="386"/>
        <v>176.30302</v>
      </c>
      <c r="L915" s="85">
        <f>IF(VLOOKUP(A915,$U$12:$AD$125,8)=VLOOKUP(A914,$U$12:$AD$125,8),0,VLOOKUP(A915,U$12:$AD$125,8))</f>
        <v>0</v>
      </c>
      <c r="M915" s="86">
        <f>IF(L915&gt;0,VLOOKUP(L915,T$12:$AC$125,7),0)</f>
        <v>0</v>
      </c>
      <c r="N915" s="81">
        <f t="shared" si="391"/>
        <v>0</v>
      </c>
      <c r="O915" s="81">
        <f t="shared" ca="1" si="387"/>
        <v>176.30302</v>
      </c>
      <c r="P915" s="87" t="str">
        <f t="shared" si="392"/>
        <v>J=</v>
      </c>
      <c r="Q915" s="88">
        <f t="shared" si="393"/>
        <v>44676</v>
      </c>
      <c r="R915" s="7"/>
      <c r="S915" s="7"/>
      <c r="T915" s="7"/>
      <c r="U915" s="7"/>
      <c r="V915" s="7"/>
      <c r="W915" s="7"/>
      <c r="X915" s="7"/>
      <c r="Y915" s="7"/>
      <c r="Z915" s="7"/>
      <c r="AA915" s="7"/>
      <c r="AB915" s="7"/>
      <c r="AC915" s="7"/>
      <c r="AD915" s="7"/>
      <c r="AE915" s="7"/>
      <c r="AF915" s="65">
        <f t="shared" si="382"/>
        <v>43789</v>
      </c>
      <c r="AG915" s="9">
        <f t="shared" ca="1" si="396"/>
        <v>1147.8245300000001</v>
      </c>
      <c r="AH915" s="9">
        <f t="shared" si="396"/>
        <v>1000</v>
      </c>
      <c r="AI915" s="4">
        <f t="shared" ca="1" si="396"/>
        <v>4.9000000000000002E-2</v>
      </c>
      <c r="AJ915" s="10">
        <f t="shared" ca="1" si="396"/>
        <v>1.8985000000000001E-4</v>
      </c>
      <c r="AK915" s="4">
        <f t="shared" si="396"/>
        <v>1.1679999999999999</v>
      </c>
      <c r="AL915" s="65">
        <f t="shared" si="380"/>
        <v>43789</v>
      </c>
      <c r="AM915" s="10">
        <f t="shared" ca="1" si="397"/>
        <v>1.1478245300000001</v>
      </c>
      <c r="AN915" s="9">
        <f t="shared" ca="1" si="397"/>
        <v>147.82453000000001</v>
      </c>
      <c r="AO915" s="7">
        <f t="shared" si="397"/>
        <v>0</v>
      </c>
      <c r="AP915" s="11">
        <f t="shared" si="397"/>
        <v>0</v>
      </c>
      <c r="AQ915" s="9">
        <f t="shared" si="397"/>
        <v>0</v>
      </c>
      <c r="AR915" s="8" t="str">
        <f t="shared" si="397"/>
        <v>J=</v>
      </c>
      <c r="AS915" s="65">
        <f t="shared" si="397"/>
        <v>44676</v>
      </c>
      <c r="AT915" s="12"/>
      <c r="AU915" s="12"/>
      <c r="AV915" s="22"/>
      <c r="AW915" s="12"/>
      <c r="AX915" s="12"/>
      <c r="AY915" s="12"/>
      <c r="AZ915" s="12"/>
      <c r="BA915" s="12"/>
      <c r="BB915" s="12"/>
      <c r="BC915" s="12"/>
      <c r="BD915" s="12"/>
      <c r="BE915" s="12"/>
      <c r="BF915" s="12"/>
      <c r="BG915" s="12"/>
      <c r="BH915" s="12"/>
      <c r="BI915" s="12"/>
      <c r="BJ915" s="12"/>
      <c r="BK915" s="12"/>
      <c r="BL915" s="12"/>
      <c r="BM915" s="12"/>
      <c r="BN915" s="12"/>
      <c r="BO915" s="12"/>
      <c r="BP915" s="12"/>
      <c r="BQ915" s="12"/>
      <c r="BR915" s="12"/>
      <c r="BS915" s="12"/>
      <c r="BT915" s="12"/>
      <c r="BU915" s="12"/>
      <c r="BV915" s="12"/>
      <c r="BW915" s="12"/>
      <c r="BX915" s="12"/>
      <c r="BY915" s="12"/>
      <c r="BZ915" s="12"/>
      <c r="CA915" s="12"/>
      <c r="CB915" s="12"/>
      <c r="CC915" s="12"/>
      <c r="CD915" s="12"/>
      <c r="CE915" s="12"/>
      <c r="CF915" s="12"/>
      <c r="CG915" s="12"/>
      <c r="CH915" s="12"/>
      <c r="CI915" s="12"/>
      <c r="CJ915" s="12"/>
      <c r="CK915" s="12"/>
      <c r="CL915" s="12"/>
      <c r="CM915" s="12"/>
      <c r="CN915" s="12"/>
      <c r="CO915" s="12"/>
      <c r="CP915" s="12"/>
      <c r="CQ915" s="12"/>
      <c r="CR915" s="12"/>
      <c r="CS915" s="12"/>
      <c r="CT915" s="12"/>
      <c r="CU915" s="12"/>
      <c r="CV915" s="12"/>
      <c r="CW915" s="12"/>
      <c r="CX915" s="12"/>
      <c r="CY915" s="12"/>
      <c r="CZ915" s="12"/>
      <c r="DA915" s="12"/>
      <c r="DB915" s="12"/>
      <c r="DC915" s="12"/>
      <c r="DD915" s="12"/>
      <c r="DE915" s="12"/>
      <c r="DF915" s="12"/>
      <c r="DG915" s="12"/>
      <c r="DH915" s="12"/>
      <c r="DI915" s="12"/>
      <c r="DJ915" s="12"/>
      <c r="DK915" s="12"/>
      <c r="DL915" s="12"/>
      <c r="DM915" s="12"/>
      <c r="DN915" s="12"/>
      <c r="DO915" s="12"/>
      <c r="DP915" s="12"/>
      <c r="DQ915" s="12"/>
      <c r="DR915" s="12"/>
      <c r="DS915" s="12"/>
      <c r="DT915" s="12"/>
      <c r="DU915" s="12"/>
      <c r="DV915" s="12"/>
      <c r="DW915" s="12"/>
      <c r="DX915" s="12"/>
      <c r="DY915" s="12"/>
      <c r="DZ915" s="12"/>
      <c r="EA915" s="12"/>
      <c r="EB915" s="12"/>
      <c r="EC915" s="12"/>
      <c r="ED915" s="12"/>
      <c r="EE915" s="12"/>
      <c r="EF915" s="12"/>
      <c r="EG915" s="12"/>
      <c r="EH915" s="12"/>
      <c r="EI915" s="12"/>
      <c r="EJ915" s="12"/>
      <c r="EK915" s="12"/>
      <c r="EL915" s="12"/>
      <c r="EM915" s="12"/>
      <c r="EN915" s="12"/>
      <c r="EO915" s="12"/>
      <c r="EP915" s="12"/>
      <c r="EQ915" s="12"/>
      <c r="ER915" s="12"/>
      <c r="ES915" s="12"/>
      <c r="ET915" s="12"/>
      <c r="EU915" s="12"/>
      <c r="EV915" s="12"/>
      <c r="EW915" s="12"/>
      <c r="EX915" s="12"/>
      <c r="EY915" s="12"/>
      <c r="EZ915" s="12"/>
      <c r="FA915" s="12"/>
      <c r="FB915" s="12"/>
      <c r="FC915" s="12"/>
      <c r="FD915" s="12"/>
      <c r="FE915" s="12"/>
      <c r="FF915" s="12"/>
      <c r="FG915" s="12"/>
      <c r="FH915" s="12"/>
      <c r="FI915" s="12"/>
      <c r="FJ915" s="12"/>
      <c r="FK915" s="12"/>
      <c r="FL915" s="12"/>
      <c r="FM915" s="12"/>
      <c r="FN915" s="12"/>
      <c r="FO915" s="12"/>
      <c r="FP915" s="12"/>
      <c r="FQ915" s="12"/>
      <c r="FR915" s="12"/>
      <c r="FS915" s="12"/>
      <c r="FT915" s="12"/>
      <c r="FU915" s="12"/>
      <c r="FV915" s="12"/>
      <c r="FW915" s="12"/>
      <c r="FX915" s="12"/>
      <c r="FY915" s="12"/>
      <c r="FZ915" s="12"/>
      <c r="GA915" s="12"/>
      <c r="GB915" s="12"/>
      <c r="GC915" s="12"/>
      <c r="GD915" s="12"/>
      <c r="GE915" s="12"/>
      <c r="GF915" s="12"/>
      <c r="GG915" s="12"/>
      <c r="GH915" s="12"/>
      <c r="GI915" s="12"/>
      <c r="GJ915" s="12"/>
      <c r="GK915" s="12"/>
      <c r="GL915" s="12"/>
      <c r="GM915" s="12"/>
      <c r="GN915" s="12"/>
      <c r="GO915" s="12"/>
      <c r="GP915" s="12"/>
      <c r="GQ915" s="12"/>
      <c r="GR915" s="12"/>
    </row>
    <row r="916" spans="1:203" x14ac:dyDescent="0.2">
      <c r="A916" s="79">
        <f t="shared" si="388"/>
        <v>43988</v>
      </c>
      <c r="B916" s="80">
        <f t="shared" ca="1" si="394"/>
        <v>1176.4589000000001</v>
      </c>
      <c r="C916" s="81">
        <f t="shared" si="389"/>
        <v>1000</v>
      </c>
      <c r="D916" s="82">
        <f ca="1">IF(A916&lt;$B$1,VLOOKUP(A916,[1]DI!$A$4:$B$15000,2,FALSE),0)</f>
        <v>0</v>
      </c>
      <c r="E916" s="81">
        <f t="shared" ca="1" si="395"/>
        <v>0</v>
      </c>
      <c r="F916" s="83">
        <f t="shared" si="383"/>
        <v>1.1679999999999999</v>
      </c>
      <c r="G916" s="84">
        <f t="shared" ca="1" si="384"/>
        <v>1</v>
      </c>
      <c r="H916" s="81">
        <f ca="1">TRUNC(PRODUCT(G$10:G915),15)</f>
        <v>1.1764588960476901</v>
      </c>
      <c r="I916" s="81">
        <f t="shared" si="390"/>
        <v>1</v>
      </c>
      <c r="J916" s="81">
        <f t="shared" ca="1" si="385"/>
        <v>1.1764589000000001</v>
      </c>
      <c r="K916" s="81">
        <f t="shared" ca="1" si="386"/>
        <v>176.4589</v>
      </c>
      <c r="L916" s="85">
        <f>IF(VLOOKUP(A916,$U$12:$AD$125,8)=VLOOKUP(A915,$U$12:$AD$125,8),0,VLOOKUP(A916,U$12:$AD$125,8))</f>
        <v>0</v>
      </c>
      <c r="M916" s="86">
        <f>IF(L916&gt;0,VLOOKUP(L916,T$12:$AC$125,7),0)</f>
        <v>0</v>
      </c>
      <c r="N916" s="81">
        <f t="shared" si="391"/>
        <v>0</v>
      </c>
      <c r="O916" s="81">
        <f t="shared" ca="1" si="387"/>
        <v>176.4589</v>
      </c>
      <c r="P916" s="87" t="str">
        <f t="shared" si="392"/>
        <v>J=</v>
      </c>
      <c r="Q916" s="88">
        <f t="shared" si="393"/>
        <v>44676</v>
      </c>
      <c r="R916" s="7"/>
      <c r="S916" s="7"/>
      <c r="T916" s="7"/>
      <c r="U916" s="7"/>
      <c r="V916" s="7"/>
      <c r="W916" s="7"/>
      <c r="X916" s="7"/>
      <c r="Y916" s="7"/>
      <c r="Z916" s="7"/>
      <c r="AA916" s="7"/>
      <c r="AB916" s="7"/>
      <c r="AC916" s="7"/>
      <c r="AD916" s="7"/>
      <c r="AE916" s="7"/>
      <c r="AF916" s="65">
        <f t="shared" si="382"/>
        <v>43790</v>
      </c>
      <c r="AG916" s="9">
        <f t="shared" ca="1" si="396"/>
        <v>1148.0790500000001</v>
      </c>
      <c r="AH916" s="9">
        <f t="shared" si="396"/>
        <v>1000</v>
      </c>
      <c r="AI916" s="4">
        <f t="shared" ca="1" si="396"/>
        <v>4.9000000000000002E-2</v>
      </c>
      <c r="AJ916" s="10">
        <f t="shared" ca="1" si="396"/>
        <v>1.8985000000000001E-4</v>
      </c>
      <c r="AK916" s="4">
        <f t="shared" si="396"/>
        <v>1.1679999999999999</v>
      </c>
      <c r="AL916" s="65">
        <f t="shared" si="380"/>
        <v>43790</v>
      </c>
      <c r="AM916" s="10">
        <f t="shared" ca="1" si="397"/>
        <v>1.14807905</v>
      </c>
      <c r="AN916" s="9">
        <f t="shared" ca="1" si="397"/>
        <v>148.07905</v>
      </c>
      <c r="AO916" s="7">
        <f t="shared" si="397"/>
        <v>0</v>
      </c>
      <c r="AP916" s="11">
        <f t="shared" si="397"/>
        <v>0</v>
      </c>
      <c r="AQ916" s="9">
        <f t="shared" si="397"/>
        <v>0</v>
      </c>
      <c r="AR916" s="8" t="str">
        <f t="shared" si="397"/>
        <v>J=</v>
      </c>
      <c r="AS916" s="65">
        <f t="shared" si="397"/>
        <v>44676</v>
      </c>
      <c r="AT916" s="12"/>
      <c r="AU916" s="12"/>
      <c r="AV916" s="22"/>
      <c r="AW916" s="12"/>
      <c r="AX916" s="12"/>
      <c r="AY916" s="12"/>
      <c r="AZ916" s="12"/>
      <c r="BA916" s="12"/>
      <c r="BB916" s="12"/>
      <c r="BC916" s="12"/>
      <c r="BD916" s="12"/>
      <c r="BE916" s="12"/>
      <c r="BF916" s="12"/>
      <c r="BG916" s="12"/>
      <c r="BH916" s="12"/>
      <c r="BI916" s="12"/>
      <c r="BJ916" s="12"/>
      <c r="BK916" s="12"/>
      <c r="BL916" s="12"/>
      <c r="BM916" s="12"/>
      <c r="BN916" s="12"/>
      <c r="BO916" s="12"/>
      <c r="BP916" s="12"/>
      <c r="BQ916" s="12"/>
      <c r="BR916" s="12"/>
      <c r="BS916" s="12"/>
      <c r="BT916" s="12"/>
      <c r="BU916" s="12"/>
      <c r="BV916" s="12"/>
      <c r="BW916" s="12"/>
      <c r="BX916" s="12"/>
      <c r="BY916" s="12"/>
      <c r="BZ916" s="12"/>
      <c r="CA916" s="12"/>
      <c r="CB916" s="12"/>
      <c r="CC916" s="12"/>
      <c r="CD916" s="12"/>
      <c r="CE916" s="12"/>
      <c r="CF916" s="12"/>
      <c r="CG916" s="12"/>
      <c r="CH916" s="12"/>
      <c r="CI916" s="12"/>
      <c r="CJ916" s="12"/>
      <c r="CK916" s="12"/>
      <c r="CL916" s="12"/>
      <c r="CM916" s="12"/>
      <c r="CN916" s="12"/>
      <c r="CO916" s="12"/>
      <c r="CP916" s="12"/>
      <c r="CQ916" s="12"/>
      <c r="CR916" s="12"/>
      <c r="CS916" s="12"/>
      <c r="CT916" s="12"/>
      <c r="CU916" s="12"/>
      <c r="CV916" s="12"/>
      <c r="CW916" s="12"/>
      <c r="CX916" s="12"/>
      <c r="CY916" s="12"/>
      <c r="CZ916" s="12"/>
      <c r="DA916" s="12"/>
      <c r="DB916" s="12"/>
      <c r="DC916" s="12"/>
      <c r="DD916" s="12"/>
      <c r="DE916" s="12"/>
      <c r="DF916" s="12"/>
      <c r="DG916" s="12"/>
      <c r="DH916" s="12"/>
      <c r="DI916" s="12"/>
      <c r="DJ916" s="12"/>
      <c r="DK916" s="12"/>
      <c r="DL916" s="12"/>
      <c r="DM916" s="12"/>
      <c r="DN916" s="12"/>
      <c r="DO916" s="12"/>
      <c r="DP916" s="12"/>
      <c r="DQ916" s="12"/>
      <c r="DR916" s="12"/>
      <c r="DS916" s="12"/>
      <c r="DT916" s="12"/>
      <c r="DU916" s="12"/>
      <c r="DV916" s="12"/>
      <c r="DW916" s="12"/>
      <c r="DX916" s="12"/>
      <c r="DY916" s="12"/>
      <c r="DZ916" s="12"/>
      <c r="EA916" s="12"/>
      <c r="EB916" s="12"/>
      <c r="EC916" s="12"/>
      <c r="ED916" s="12"/>
      <c r="EE916" s="12"/>
      <c r="EF916" s="12"/>
      <c r="EG916" s="12"/>
      <c r="EH916" s="12"/>
      <c r="EI916" s="12"/>
      <c r="EJ916" s="12"/>
      <c r="EK916" s="12"/>
      <c r="EL916" s="12"/>
      <c r="EM916" s="12"/>
      <c r="EN916" s="12"/>
      <c r="EO916" s="12"/>
      <c r="EP916" s="12"/>
      <c r="EQ916" s="12"/>
      <c r="ER916" s="12"/>
      <c r="ES916" s="12"/>
      <c r="ET916" s="12"/>
      <c r="EU916" s="12"/>
      <c r="EV916" s="12"/>
      <c r="EW916" s="12"/>
      <c r="EX916" s="12"/>
      <c r="EY916" s="12"/>
      <c r="EZ916" s="12"/>
      <c r="FA916" s="12"/>
      <c r="FB916" s="12"/>
      <c r="FC916" s="12"/>
      <c r="FD916" s="12"/>
      <c r="FE916" s="12"/>
      <c r="FF916" s="12"/>
      <c r="FG916" s="12"/>
      <c r="FH916" s="12"/>
      <c r="FI916" s="12"/>
      <c r="FJ916" s="12"/>
      <c r="FK916" s="12"/>
      <c r="FL916" s="12"/>
      <c r="FM916" s="12"/>
      <c r="FN916" s="12"/>
      <c r="FO916" s="12"/>
      <c r="FP916" s="12"/>
      <c r="FQ916" s="12"/>
      <c r="FR916" s="12"/>
      <c r="FS916" s="12"/>
      <c r="FT916" s="12"/>
      <c r="FU916" s="12"/>
      <c r="FV916" s="12"/>
      <c r="FW916" s="12"/>
      <c r="FX916" s="12"/>
      <c r="FY916" s="12"/>
      <c r="FZ916" s="12"/>
      <c r="GA916" s="12"/>
      <c r="GB916" s="12"/>
      <c r="GC916" s="12"/>
      <c r="GD916" s="12"/>
      <c r="GE916" s="12"/>
      <c r="GF916" s="12"/>
      <c r="GG916" s="12"/>
      <c r="GH916" s="12"/>
      <c r="GI916" s="12"/>
      <c r="GJ916" s="12"/>
      <c r="GK916" s="12"/>
      <c r="GL916" s="12"/>
      <c r="GM916" s="12"/>
      <c r="GN916" s="12"/>
      <c r="GO916" s="12"/>
      <c r="GP916" s="12"/>
      <c r="GQ916" s="12"/>
      <c r="GR916" s="12"/>
    </row>
    <row r="917" spans="1:203" x14ac:dyDescent="0.2">
      <c r="A917" s="79">
        <f t="shared" si="388"/>
        <v>43989</v>
      </c>
      <c r="B917" s="80">
        <f t="shared" ca="1" si="394"/>
        <v>1176.4589000000001</v>
      </c>
      <c r="C917" s="81">
        <f t="shared" si="389"/>
        <v>1000</v>
      </c>
      <c r="D917" s="82">
        <f ca="1">IF(A917&lt;$B$1,VLOOKUP(A917,[1]DI!$A$4:$B$15000,2,FALSE),0)</f>
        <v>0</v>
      </c>
      <c r="E917" s="81">
        <f t="shared" ca="1" si="395"/>
        <v>0</v>
      </c>
      <c r="F917" s="83">
        <f t="shared" si="383"/>
        <v>1.1679999999999999</v>
      </c>
      <c r="G917" s="84">
        <f t="shared" ca="1" si="384"/>
        <v>1</v>
      </c>
      <c r="H917" s="81">
        <f ca="1">TRUNC(PRODUCT(G$10:G916),15)</f>
        <v>1.1764588960476901</v>
      </c>
      <c r="I917" s="81">
        <f t="shared" si="390"/>
        <v>1</v>
      </c>
      <c r="J917" s="81">
        <f t="shared" ca="1" si="385"/>
        <v>1.1764589000000001</v>
      </c>
      <c r="K917" s="81">
        <f t="shared" ca="1" si="386"/>
        <v>176.4589</v>
      </c>
      <c r="L917" s="85">
        <f>IF(VLOOKUP(A917,$U$12:$AD$125,8)=VLOOKUP(A916,$U$12:$AD$125,8),0,VLOOKUP(A917,U$12:$AD$125,8))</f>
        <v>0</v>
      </c>
      <c r="M917" s="86">
        <f>IF(L917&gt;0,VLOOKUP(L917,T$12:$AC$125,7),0)</f>
        <v>0</v>
      </c>
      <c r="N917" s="81">
        <f t="shared" si="391"/>
        <v>0</v>
      </c>
      <c r="O917" s="81">
        <f t="shared" ca="1" si="387"/>
        <v>176.4589</v>
      </c>
      <c r="P917" s="87" t="str">
        <f t="shared" si="392"/>
        <v>J=</v>
      </c>
      <c r="Q917" s="88">
        <f t="shared" si="393"/>
        <v>44676</v>
      </c>
      <c r="R917" s="7"/>
      <c r="S917" s="7"/>
      <c r="T917" s="7"/>
      <c r="U917" s="7"/>
      <c r="V917" s="7"/>
      <c r="W917" s="7"/>
      <c r="X917" s="7"/>
      <c r="Y917" s="7"/>
      <c r="Z917" s="7"/>
      <c r="AA917" s="7"/>
      <c r="AB917" s="7"/>
      <c r="AC917" s="7"/>
      <c r="AD917" s="7"/>
      <c r="AE917" s="7"/>
      <c r="AF917" s="65">
        <f t="shared" si="382"/>
        <v>43791</v>
      </c>
      <c r="AG917" s="9">
        <f t="shared" ca="1" si="396"/>
        <v>1148.3336300000001</v>
      </c>
      <c r="AH917" s="9">
        <f t="shared" si="396"/>
        <v>1000</v>
      </c>
      <c r="AI917" s="4">
        <f t="shared" ca="1" si="396"/>
        <v>4.9000000000000002E-2</v>
      </c>
      <c r="AJ917" s="10">
        <f t="shared" ca="1" si="396"/>
        <v>1.8985000000000001E-4</v>
      </c>
      <c r="AK917" s="4">
        <f t="shared" si="396"/>
        <v>1.1679999999999999</v>
      </c>
      <c r="AL917" s="65">
        <f t="shared" si="380"/>
        <v>43791</v>
      </c>
      <c r="AM917" s="10">
        <f t="shared" ca="1" si="397"/>
        <v>1.14833363</v>
      </c>
      <c r="AN917" s="9">
        <f t="shared" ca="1" si="397"/>
        <v>148.33363</v>
      </c>
      <c r="AO917" s="7">
        <f t="shared" si="397"/>
        <v>0</v>
      </c>
      <c r="AP917" s="11">
        <f t="shared" si="397"/>
        <v>0</v>
      </c>
      <c r="AQ917" s="9">
        <f t="shared" si="397"/>
        <v>0</v>
      </c>
      <c r="AR917" s="8" t="str">
        <f t="shared" si="397"/>
        <v>J=</v>
      </c>
      <c r="AS917" s="65">
        <f t="shared" si="397"/>
        <v>44676</v>
      </c>
      <c r="AT917" s="12"/>
      <c r="AU917" s="12"/>
      <c r="AV917" s="22"/>
      <c r="AW917" s="12"/>
      <c r="AX917" s="12"/>
      <c r="AY917" s="12"/>
      <c r="AZ917" s="12"/>
      <c r="BA917" s="12"/>
      <c r="BB917" s="12"/>
      <c r="BC917" s="12"/>
      <c r="BD917" s="12"/>
      <c r="BE917" s="12"/>
      <c r="BF917" s="12"/>
      <c r="BG917" s="12"/>
      <c r="BH917" s="12"/>
      <c r="BI917" s="12"/>
      <c r="BJ917" s="12"/>
      <c r="BK917" s="12"/>
      <c r="BL917" s="12"/>
      <c r="BM917" s="12"/>
      <c r="BN917" s="12"/>
      <c r="BO917" s="12"/>
      <c r="BP917" s="12"/>
      <c r="BQ917" s="12"/>
      <c r="BR917" s="12"/>
      <c r="BS917" s="12"/>
      <c r="BT917" s="12"/>
      <c r="BU917" s="12"/>
      <c r="BV917" s="12"/>
      <c r="BW917" s="12"/>
      <c r="BX917" s="12"/>
      <c r="BY917" s="12"/>
      <c r="BZ917" s="12"/>
      <c r="CA917" s="12"/>
      <c r="CB917" s="12"/>
      <c r="CC917" s="12"/>
      <c r="CD917" s="12"/>
      <c r="CE917" s="12"/>
      <c r="CF917" s="12"/>
      <c r="CG917" s="12"/>
      <c r="CH917" s="12"/>
      <c r="CI917" s="12"/>
      <c r="CJ917" s="12"/>
      <c r="CK917" s="12"/>
      <c r="CL917" s="12"/>
      <c r="CM917" s="12"/>
      <c r="CN917" s="12"/>
      <c r="CO917" s="12"/>
      <c r="CP917" s="12"/>
      <c r="CQ917" s="12"/>
      <c r="CR917" s="12"/>
      <c r="CS917" s="12"/>
      <c r="CT917" s="12"/>
      <c r="CU917" s="12"/>
      <c r="CV917" s="12"/>
      <c r="CW917" s="12"/>
      <c r="CX917" s="12"/>
      <c r="CY917" s="12"/>
      <c r="CZ917" s="12"/>
      <c r="DA917" s="12"/>
      <c r="DB917" s="12"/>
      <c r="DC917" s="12"/>
      <c r="DD917" s="12"/>
      <c r="DE917" s="12"/>
      <c r="DF917" s="12"/>
      <c r="DG917" s="12"/>
      <c r="DH917" s="12"/>
      <c r="DI917" s="12"/>
      <c r="DJ917" s="12"/>
      <c r="DK917" s="12"/>
      <c r="DL917" s="12"/>
      <c r="DM917" s="12"/>
      <c r="DN917" s="12"/>
      <c r="DO917" s="12"/>
      <c r="DP917" s="12"/>
      <c r="DQ917" s="12"/>
      <c r="DR917" s="12"/>
      <c r="DS917" s="12"/>
      <c r="DT917" s="12"/>
      <c r="DU917" s="12"/>
      <c r="DV917" s="12"/>
      <c r="DW917" s="12"/>
      <c r="DX917" s="12"/>
      <c r="DY917" s="12"/>
      <c r="DZ917" s="12"/>
      <c r="EA917" s="12"/>
      <c r="EB917" s="12"/>
      <c r="EC917" s="12"/>
      <c r="ED917" s="12"/>
      <c r="EE917" s="12"/>
      <c r="EF917" s="12"/>
      <c r="EG917" s="12"/>
      <c r="EH917" s="12"/>
      <c r="EI917" s="12"/>
      <c r="EJ917" s="12"/>
      <c r="EK917" s="12"/>
      <c r="EL917" s="12"/>
      <c r="EM917" s="12"/>
      <c r="EN917" s="12"/>
      <c r="EO917" s="12"/>
      <c r="EP917" s="12"/>
      <c r="EQ917" s="12"/>
      <c r="ER917" s="12"/>
      <c r="ES917" s="12"/>
      <c r="ET917" s="12"/>
      <c r="EU917" s="12"/>
      <c r="EV917" s="12"/>
      <c r="EW917" s="12"/>
      <c r="EX917" s="12"/>
      <c r="EY917" s="12"/>
      <c r="EZ917" s="12"/>
      <c r="FA917" s="12"/>
      <c r="FB917" s="12"/>
      <c r="FC917" s="12"/>
      <c r="FD917" s="12"/>
      <c r="FE917" s="12"/>
      <c r="FF917" s="12"/>
      <c r="FG917" s="12"/>
      <c r="FH917" s="12"/>
      <c r="FI917" s="12"/>
      <c r="FJ917" s="12"/>
      <c r="FK917" s="12"/>
      <c r="FL917" s="12"/>
      <c r="FM917" s="12"/>
      <c r="FN917" s="12"/>
      <c r="FO917" s="12"/>
      <c r="FP917" s="12"/>
      <c r="FQ917" s="12"/>
      <c r="FR917" s="12"/>
      <c r="FS917" s="12"/>
      <c r="FT917" s="12"/>
      <c r="FU917" s="12"/>
      <c r="FV917" s="12"/>
      <c r="FW917" s="12"/>
      <c r="FX917" s="12"/>
      <c r="FY917" s="12"/>
      <c r="FZ917" s="12"/>
      <c r="GA917" s="12"/>
      <c r="GB917" s="12"/>
      <c r="GC917" s="12"/>
      <c r="GD917" s="12"/>
      <c r="GE917" s="12"/>
      <c r="GF917" s="12"/>
      <c r="GG917" s="12"/>
      <c r="GH917" s="12"/>
      <c r="GI917" s="12"/>
      <c r="GJ917" s="12"/>
      <c r="GK917" s="12"/>
      <c r="GL917" s="12"/>
      <c r="GM917" s="12"/>
      <c r="GN917" s="12"/>
      <c r="GO917" s="12"/>
      <c r="GP917" s="12"/>
      <c r="GQ917" s="12"/>
      <c r="GR917" s="12"/>
    </row>
    <row r="918" spans="1:203" x14ac:dyDescent="0.2">
      <c r="A918" s="79">
        <f t="shared" si="388"/>
        <v>43990</v>
      </c>
      <c r="B918" s="80">
        <f t="shared" ca="1" si="394"/>
        <v>1176.4589000000001</v>
      </c>
      <c r="C918" s="81">
        <f t="shared" si="389"/>
        <v>1000</v>
      </c>
      <c r="D918" s="82">
        <f ca="1">IF(A918&lt;$B$1,VLOOKUP(A918,[1]DI!$A$4:$B$15000,2,FALSE),0)</f>
        <v>2.9000000000000005E-2</v>
      </c>
      <c r="E918" s="81">
        <f t="shared" ca="1" si="395"/>
        <v>1.1345000000000001E-4</v>
      </c>
      <c r="F918" s="83">
        <f t="shared" si="383"/>
        <v>1.1679999999999999</v>
      </c>
      <c r="G918" s="84">
        <f t="shared" ca="1" si="384"/>
        <v>1.0001325096</v>
      </c>
      <c r="H918" s="81">
        <f ca="1">TRUNC(PRODUCT(G$10:G917),15)</f>
        <v>1.1764588960476901</v>
      </c>
      <c r="I918" s="81">
        <f t="shared" si="390"/>
        <v>1</v>
      </c>
      <c r="J918" s="81">
        <f t="shared" ca="1" si="385"/>
        <v>1.1764589000000001</v>
      </c>
      <c r="K918" s="81">
        <f t="shared" ca="1" si="386"/>
        <v>176.4589</v>
      </c>
      <c r="L918" s="85">
        <f>IF(VLOOKUP(A918,$U$12:$AD$125,8)=VLOOKUP(A917,$U$12:$AD$125,8),0,VLOOKUP(A918,U$12:$AD$125,8))</f>
        <v>0</v>
      </c>
      <c r="M918" s="86">
        <f>IF(L918&gt;0,VLOOKUP(L918,T$12:$AC$125,7),0)</f>
        <v>0</v>
      </c>
      <c r="N918" s="81">
        <f t="shared" si="391"/>
        <v>0</v>
      </c>
      <c r="O918" s="81">
        <f t="shared" ca="1" si="387"/>
        <v>176.4589</v>
      </c>
      <c r="P918" s="87" t="str">
        <f t="shared" si="392"/>
        <v>J=</v>
      </c>
      <c r="Q918" s="88">
        <f t="shared" si="393"/>
        <v>44676</v>
      </c>
      <c r="R918" s="7"/>
      <c r="S918" s="7"/>
      <c r="T918" s="7"/>
      <c r="U918" s="7"/>
      <c r="V918" s="7"/>
      <c r="W918" s="7"/>
      <c r="X918" s="7"/>
      <c r="Y918" s="7"/>
      <c r="Z918" s="7"/>
      <c r="AA918" s="7"/>
      <c r="AB918" s="7"/>
      <c r="AC918" s="7"/>
      <c r="AD918" s="7"/>
      <c r="AE918" s="7"/>
      <c r="AF918" s="65">
        <f t="shared" si="382"/>
        <v>43792</v>
      </c>
      <c r="AG918" s="9">
        <f t="shared" ca="1" si="396"/>
        <v>1148.58827</v>
      </c>
      <c r="AH918" s="9">
        <f t="shared" si="396"/>
        <v>1000</v>
      </c>
      <c r="AI918" s="4">
        <f t="shared" ca="1" si="396"/>
        <v>0</v>
      </c>
      <c r="AJ918" s="10">
        <f t="shared" ca="1" si="396"/>
        <v>0</v>
      </c>
      <c r="AK918" s="4">
        <f t="shared" si="396"/>
        <v>1.1679999999999999</v>
      </c>
      <c r="AL918" s="65">
        <f t="shared" si="380"/>
        <v>43792</v>
      </c>
      <c r="AM918" s="10">
        <f t="shared" ca="1" si="397"/>
        <v>1.1485882700000001</v>
      </c>
      <c r="AN918" s="9">
        <f t="shared" ca="1" si="397"/>
        <v>148.58826999999999</v>
      </c>
      <c r="AO918" s="7">
        <f t="shared" si="397"/>
        <v>0</v>
      </c>
      <c r="AP918" s="11">
        <f t="shared" si="397"/>
        <v>0</v>
      </c>
      <c r="AQ918" s="9">
        <f t="shared" si="397"/>
        <v>0</v>
      </c>
      <c r="AR918" s="8" t="str">
        <f t="shared" si="397"/>
        <v>J=</v>
      </c>
      <c r="AS918" s="65">
        <f t="shared" si="397"/>
        <v>44676</v>
      </c>
      <c r="AT918" s="12"/>
      <c r="AU918" s="12"/>
      <c r="AV918" s="22"/>
      <c r="AW918" s="12"/>
      <c r="AX918" s="12"/>
      <c r="AY918" s="12"/>
      <c r="AZ918" s="12"/>
      <c r="BA918" s="12"/>
      <c r="BB918" s="12"/>
      <c r="BC918" s="12"/>
      <c r="BD918" s="12"/>
      <c r="BE918" s="12"/>
      <c r="BF918" s="12"/>
      <c r="BG918" s="12"/>
      <c r="BH918" s="12"/>
      <c r="BI918" s="12"/>
      <c r="BJ918" s="12"/>
      <c r="BK918" s="12"/>
      <c r="BL918" s="12"/>
      <c r="BM918" s="12"/>
      <c r="BN918" s="12"/>
      <c r="BO918" s="12"/>
      <c r="BP918" s="12"/>
      <c r="BQ918" s="12"/>
      <c r="BR918" s="12"/>
      <c r="BS918" s="12"/>
      <c r="BT918" s="12"/>
      <c r="BU918" s="12"/>
      <c r="BV918" s="12"/>
      <c r="BW918" s="12"/>
      <c r="BX918" s="12"/>
      <c r="BY918" s="12"/>
      <c r="BZ918" s="12"/>
      <c r="CA918" s="12"/>
      <c r="CB918" s="12"/>
      <c r="CC918" s="12"/>
      <c r="CD918" s="12"/>
      <c r="CE918" s="12"/>
      <c r="CF918" s="12"/>
      <c r="CG918" s="12"/>
      <c r="CH918" s="12"/>
      <c r="CI918" s="12"/>
      <c r="CJ918" s="12"/>
      <c r="CK918" s="12"/>
      <c r="CL918" s="12"/>
      <c r="CM918" s="12"/>
      <c r="CN918" s="12"/>
      <c r="CO918" s="12"/>
      <c r="CP918" s="12"/>
      <c r="CQ918" s="12"/>
      <c r="CR918" s="12"/>
      <c r="CS918" s="12"/>
      <c r="CT918" s="12"/>
      <c r="CU918" s="12"/>
      <c r="CV918" s="12"/>
      <c r="CW918" s="12"/>
      <c r="CX918" s="12"/>
      <c r="CY918" s="12"/>
      <c r="CZ918" s="12"/>
      <c r="DA918" s="12"/>
      <c r="DB918" s="12"/>
      <c r="DC918" s="12"/>
      <c r="DD918" s="12"/>
      <c r="DE918" s="12"/>
      <c r="DF918" s="12"/>
      <c r="DG918" s="12"/>
      <c r="DH918" s="12"/>
      <c r="DI918" s="12"/>
      <c r="DJ918" s="12"/>
      <c r="DK918" s="12"/>
      <c r="DL918" s="12"/>
      <c r="DM918" s="12"/>
      <c r="DN918" s="12"/>
      <c r="DO918" s="12"/>
      <c r="DP918" s="12"/>
      <c r="DQ918" s="12"/>
      <c r="DR918" s="12"/>
      <c r="DS918" s="12"/>
      <c r="DT918" s="12"/>
      <c r="DU918" s="12"/>
      <c r="DV918" s="12"/>
      <c r="DW918" s="12"/>
      <c r="DX918" s="12"/>
      <c r="DY918" s="12"/>
      <c r="DZ918" s="12"/>
      <c r="EA918" s="12"/>
      <c r="EB918" s="12"/>
      <c r="EC918" s="12"/>
      <c r="ED918" s="12"/>
      <c r="EE918" s="12"/>
      <c r="EF918" s="12"/>
      <c r="EG918" s="12"/>
      <c r="EH918" s="12"/>
      <c r="EI918" s="12"/>
      <c r="EJ918" s="12"/>
      <c r="EK918" s="12"/>
      <c r="EL918" s="12"/>
      <c r="EM918" s="12"/>
      <c r="EN918" s="12"/>
      <c r="EO918" s="12"/>
      <c r="EP918" s="12"/>
      <c r="EQ918" s="12"/>
      <c r="ER918" s="12"/>
      <c r="ES918" s="12"/>
      <c r="ET918" s="12"/>
      <c r="EU918" s="12"/>
      <c r="EV918" s="12"/>
      <c r="EW918" s="12"/>
      <c r="EX918" s="12"/>
      <c r="EY918" s="12"/>
      <c r="EZ918" s="12"/>
      <c r="FA918" s="12"/>
      <c r="FB918" s="12"/>
      <c r="FC918" s="12"/>
      <c r="FD918" s="12"/>
      <c r="FE918" s="12"/>
      <c r="FF918" s="12"/>
      <c r="FG918" s="12"/>
      <c r="FH918" s="12"/>
      <c r="FI918" s="12"/>
      <c r="FJ918" s="12"/>
      <c r="FK918" s="12"/>
      <c r="FL918" s="12"/>
      <c r="FM918" s="12"/>
      <c r="FN918" s="12"/>
      <c r="FO918" s="12"/>
      <c r="FP918" s="12"/>
      <c r="FQ918" s="12"/>
      <c r="FR918" s="12"/>
      <c r="FS918" s="12"/>
      <c r="FT918" s="12"/>
      <c r="FU918" s="12"/>
      <c r="FV918" s="12"/>
      <c r="FW918" s="12"/>
      <c r="FX918" s="12"/>
      <c r="FY918" s="12"/>
      <c r="FZ918" s="12"/>
      <c r="GA918" s="12"/>
      <c r="GB918" s="12"/>
      <c r="GC918" s="12"/>
      <c r="GD918" s="12"/>
      <c r="GE918" s="12"/>
      <c r="GF918" s="12"/>
      <c r="GG918" s="12"/>
      <c r="GH918" s="12"/>
      <c r="GI918" s="12"/>
      <c r="GJ918" s="12"/>
      <c r="GK918" s="12"/>
      <c r="GL918" s="12"/>
      <c r="GM918" s="12"/>
      <c r="GN918" s="12"/>
      <c r="GO918" s="12"/>
      <c r="GP918" s="12"/>
      <c r="GQ918" s="12"/>
      <c r="GR918" s="12"/>
    </row>
    <row r="919" spans="1:203" x14ac:dyDescent="0.2">
      <c r="A919" s="79">
        <f t="shared" si="388"/>
        <v>43991</v>
      </c>
      <c r="B919" s="80">
        <f t="shared" ca="1" si="394"/>
        <v>1176.6147900000001</v>
      </c>
      <c r="C919" s="81">
        <f t="shared" si="389"/>
        <v>1000</v>
      </c>
      <c r="D919" s="82">
        <f ca="1">IF(A919&lt;$B$1,VLOOKUP(A919,[1]DI!$A$4:$B$15000,2,FALSE),0)</f>
        <v>2.9000000000000005E-2</v>
      </c>
      <c r="E919" s="81">
        <f t="shared" ca="1" si="395"/>
        <v>1.1345000000000001E-4</v>
      </c>
      <c r="F919" s="83">
        <f t="shared" si="383"/>
        <v>1.1679999999999999</v>
      </c>
      <c r="G919" s="84">
        <f t="shared" ca="1" si="384"/>
        <v>1.0001325096</v>
      </c>
      <c r="H919" s="81">
        <f ca="1">TRUNC(PRODUCT(G$10:G918),15)</f>
        <v>1.1766147881454201</v>
      </c>
      <c r="I919" s="81">
        <f t="shared" si="390"/>
        <v>1</v>
      </c>
      <c r="J919" s="81">
        <f t="shared" ca="1" si="385"/>
        <v>1.1766147899999999</v>
      </c>
      <c r="K919" s="81">
        <f t="shared" ca="1" si="386"/>
        <v>176.61479</v>
      </c>
      <c r="L919" s="85">
        <f>IF(VLOOKUP(A919,$U$12:$AD$125,8)=VLOOKUP(A918,$U$12:$AD$125,8),0,VLOOKUP(A919,U$12:$AD$125,8))</f>
        <v>0</v>
      </c>
      <c r="M919" s="86">
        <f>IF(L919&gt;0,VLOOKUP(L919,T$12:$AC$125,7),0)</f>
        <v>0</v>
      </c>
      <c r="N919" s="81">
        <f t="shared" si="391"/>
        <v>0</v>
      </c>
      <c r="O919" s="81">
        <f t="shared" ca="1" si="387"/>
        <v>176.61479</v>
      </c>
      <c r="P919" s="87" t="str">
        <f t="shared" si="392"/>
        <v>J=</v>
      </c>
      <c r="Q919" s="88">
        <f t="shared" si="393"/>
        <v>44676</v>
      </c>
      <c r="R919" s="7"/>
      <c r="S919" s="7"/>
      <c r="T919" s="7"/>
      <c r="U919" s="7"/>
      <c r="V919" s="7"/>
      <c r="W919" s="7"/>
      <c r="X919" s="7"/>
      <c r="Y919" s="7"/>
      <c r="Z919" s="7"/>
      <c r="AA919" s="7"/>
      <c r="AB919" s="7"/>
      <c r="AC919" s="7"/>
      <c r="AD919" s="7"/>
      <c r="AE919" s="7"/>
      <c r="AF919" s="65">
        <f t="shared" si="382"/>
        <v>43793</v>
      </c>
      <c r="AG919" s="9">
        <f t="shared" ca="1" si="396"/>
        <v>1148.58827</v>
      </c>
      <c r="AH919" s="9">
        <f t="shared" si="396"/>
        <v>1000</v>
      </c>
      <c r="AI919" s="4">
        <f t="shared" ca="1" si="396"/>
        <v>0</v>
      </c>
      <c r="AJ919" s="10">
        <f t="shared" ca="1" si="396"/>
        <v>0</v>
      </c>
      <c r="AK919" s="4">
        <f t="shared" si="396"/>
        <v>1.1679999999999999</v>
      </c>
      <c r="AL919" s="65">
        <f t="shared" si="380"/>
        <v>43793</v>
      </c>
      <c r="AM919" s="10">
        <f t="shared" ca="1" si="397"/>
        <v>1.1485882700000001</v>
      </c>
      <c r="AN919" s="9">
        <f t="shared" ca="1" si="397"/>
        <v>148.58826999999999</v>
      </c>
      <c r="AO919" s="7">
        <f t="shared" si="397"/>
        <v>0</v>
      </c>
      <c r="AP919" s="11">
        <f t="shared" si="397"/>
        <v>0</v>
      </c>
      <c r="AQ919" s="9">
        <f t="shared" si="397"/>
        <v>0</v>
      </c>
      <c r="AR919" s="8" t="str">
        <f t="shared" si="397"/>
        <v>J=</v>
      </c>
      <c r="AS919" s="65">
        <f t="shared" si="397"/>
        <v>44676</v>
      </c>
      <c r="AT919" s="12"/>
      <c r="AU919" s="12"/>
      <c r="AV919" s="22"/>
      <c r="AW919" s="12"/>
      <c r="AX919" s="12"/>
      <c r="AY919" s="12"/>
      <c r="AZ919" s="12"/>
      <c r="BA919" s="12"/>
      <c r="BB919" s="12"/>
      <c r="BC919" s="12"/>
      <c r="BD919" s="12"/>
      <c r="BE919" s="12"/>
      <c r="BF919" s="12"/>
      <c r="BG919" s="12"/>
      <c r="BH919" s="12"/>
      <c r="BI919" s="12"/>
      <c r="BJ919" s="12"/>
      <c r="BK919" s="12"/>
      <c r="BL919" s="12"/>
      <c r="BM919" s="12"/>
      <c r="BN919" s="12"/>
      <c r="BO919" s="12"/>
      <c r="BP919" s="12"/>
      <c r="BQ919" s="12"/>
      <c r="BR919" s="12"/>
      <c r="BS919" s="12"/>
      <c r="BT919" s="12"/>
      <c r="BU919" s="12"/>
      <c r="BV919" s="12"/>
      <c r="BW919" s="12"/>
      <c r="BX919" s="12"/>
      <c r="BY919" s="12"/>
      <c r="BZ919" s="12"/>
      <c r="CA919" s="12"/>
      <c r="CB919" s="12"/>
      <c r="CC919" s="12"/>
      <c r="CD919" s="12"/>
      <c r="CE919" s="12"/>
      <c r="CF919" s="12"/>
      <c r="CG919" s="12"/>
      <c r="CH919" s="12"/>
      <c r="CI919" s="12"/>
      <c r="CJ919" s="12"/>
      <c r="CK919" s="12"/>
      <c r="CL919" s="12"/>
      <c r="CM919" s="12"/>
      <c r="CN919" s="12"/>
      <c r="CO919" s="12"/>
      <c r="CP919" s="12"/>
      <c r="CQ919" s="12"/>
      <c r="CR919" s="12"/>
      <c r="CS919" s="12"/>
      <c r="CT919" s="12"/>
      <c r="CU919" s="12"/>
      <c r="CV919" s="12"/>
      <c r="CW919" s="12"/>
      <c r="CX919" s="12"/>
      <c r="CY919" s="12"/>
      <c r="CZ919" s="12"/>
      <c r="DA919" s="12"/>
      <c r="DB919" s="12"/>
      <c r="DC919" s="12"/>
      <c r="DD919" s="12"/>
      <c r="DE919" s="12"/>
      <c r="DF919" s="12"/>
      <c r="DG919" s="12"/>
      <c r="DH919" s="12"/>
      <c r="DI919" s="12"/>
      <c r="DJ919" s="12"/>
      <c r="DK919" s="12"/>
      <c r="DL919" s="12"/>
      <c r="DM919" s="12"/>
      <c r="DN919" s="12"/>
      <c r="DO919" s="12"/>
      <c r="DP919" s="12"/>
      <c r="DQ919" s="12"/>
      <c r="DR919" s="12"/>
      <c r="DS919" s="12"/>
      <c r="DT919" s="12"/>
      <c r="DU919" s="12"/>
      <c r="DV919" s="12"/>
      <c r="DW919" s="12"/>
      <c r="DX919" s="12"/>
      <c r="DY919" s="12"/>
      <c r="DZ919" s="12"/>
      <c r="EA919" s="12"/>
      <c r="EB919" s="12"/>
      <c r="EC919" s="12"/>
      <c r="ED919" s="12"/>
      <c r="EE919" s="12"/>
      <c r="EF919" s="12"/>
      <c r="EG919" s="12"/>
      <c r="EH919" s="12"/>
      <c r="EI919" s="12"/>
      <c r="EJ919" s="12"/>
      <c r="EK919" s="12"/>
      <c r="EL919" s="12"/>
      <c r="EM919" s="12"/>
      <c r="EN919" s="12"/>
      <c r="EO919" s="12"/>
      <c r="EP919" s="12"/>
      <c r="EQ919" s="12"/>
      <c r="ER919" s="12"/>
      <c r="ES919" s="12"/>
      <c r="ET919" s="12"/>
      <c r="EU919" s="12"/>
      <c r="EV919" s="12"/>
      <c r="EW919" s="12"/>
      <c r="EX919" s="12"/>
      <c r="EY919" s="12"/>
      <c r="EZ919" s="12"/>
      <c r="FA919" s="12"/>
      <c r="FB919" s="12"/>
      <c r="FC919" s="12"/>
      <c r="FD919" s="12"/>
      <c r="FE919" s="12"/>
      <c r="FF919" s="12"/>
      <c r="FG919" s="12"/>
      <c r="FH919" s="12"/>
      <c r="FI919" s="12"/>
      <c r="FJ919" s="12"/>
      <c r="FK919" s="12"/>
      <c r="FL919" s="12"/>
      <c r="FM919" s="12"/>
      <c r="FN919" s="12"/>
      <c r="FO919" s="12"/>
      <c r="FP919" s="12"/>
      <c r="FQ919" s="12"/>
      <c r="FR919" s="12"/>
      <c r="FS919" s="12"/>
      <c r="FT919" s="12"/>
      <c r="FU919" s="12"/>
      <c r="FV919" s="12"/>
      <c r="FW919" s="12"/>
      <c r="FX919" s="12"/>
      <c r="FY919" s="12"/>
      <c r="FZ919" s="12"/>
      <c r="GA919" s="12"/>
      <c r="GB919" s="12"/>
      <c r="GC919" s="12"/>
      <c r="GD919" s="12"/>
      <c r="GE919" s="12"/>
      <c r="GF919" s="12"/>
      <c r="GG919" s="12"/>
      <c r="GH919" s="12"/>
      <c r="GI919" s="12"/>
      <c r="GJ919" s="12"/>
      <c r="GK919" s="12"/>
      <c r="GL919" s="12"/>
      <c r="GM919" s="12"/>
      <c r="GN919" s="12"/>
      <c r="GO919" s="12"/>
      <c r="GP919" s="12"/>
      <c r="GQ919" s="12"/>
      <c r="GR919" s="12"/>
    </row>
    <row r="920" spans="1:203" x14ac:dyDescent="0.2">
      <c r="A920" s="79">
        <f t="shared" si="388"/>
        <v>43992</v>
      </c>
      <c r="B920" s="80">
        <f t="shared" ca="1" si="394"/>
        <v>1176.7707</v>
      </c>
      <c r="C920" s="81">
        <f t="shared" si="389"/>
        <v>1000</v>
      </c>
      <c r="D920" s="82">
        <f ca="1">IF(A920&lt;$B$1,VLOOKUP(A920,[1]DI!$A$4:$B$15000,2,FALSE),0)</f>
        <v>2.9000000000000005E-2</v>
      </c>
      <c r="E920" s="81">
        <f t="shared" ca="1" si="395"/>
        <v>1.1345000000000001E-4</v>
      </c>
      <c r="F920" s="83">
        <f t="shared" si="383"/>
        <v>1.1679999999999999</v>
      </c>
      <c r="G920" s="84">
        <f t="shared" ca="1" si="384"/>
        <v>1.0001325096</v>
      </c>
      <c r="H920" s="81">
        <f ca="1">TRUNC(PRODUCT(G$10:G919),15)</f>
        <v>1.1767707009003501</v>
      </c>
      <c r="I920" s="81">
        <f t="shared" si="390"/>
        <v>1</v>
      </c>
      <c r="J920" s="81">
        <f t="shared" ca="1" si="385"/>
        <v>1.1767707000000001</v>
      </c>
      <c r="K920" s="81">
        <f t="shared" ca="1" si="386"/>
        <v>176.77070000000001</v>
      </c>
      <c r="L920" s="85">
        <f>IF(VLOOKUP(A920,$U$12:$AD$125,8)=VLOOKUP(A919,$U$12:$AD$125,8),0,VLOOKUP(A920,U$12:$AD$125,8))</f>
        <v>0</v>
      </c>
      <c r="M920" s="86">
        <f>IF(L920&gt;0,VLOOKUP(L920,T$12:$AC$125,7),0)</f>
        <v>0</v>
      </c>
      <c r="N920" s="81">
        <f t="shared" si="391"/>
        <v>0</v>
      </c>
      <c r="O920" s="81">
        <f t="shared" ca="1" si="387"/>
        <v>176.77070000000001</v>
      </c>
      <c r="P920" s="87" t="str">
        <f t="shared" si="392"/>
        <v>J=</v>
      </c>
      <c r="Q920" s="88">
        <f t="shared" si="393"/>
        <v>44676</v>
      </c>
      <c r="R920" s="7"/>
      <c r="S920" s="7"/>
      <c r="T920" s="7"/>
      <c r="U920" s="7"/>
      <c r="V920" s="7"/>
      <c r="W920" s="7"/>
      <c r="X920" s="7"/>
      <c r="Y920" s="7"/>
      <c r="Z920" s="7"/>
      <c r="AA920" s="7"/>
      <c r="AB920" s="7"/>
      <c r="AC920" s="7"/>
      <c r="AD920" s="7"/>
      <c r="AE920" s="7"/>
      <c r="AF920" s="65">
        <f t="shared" si="382"/>
        <v>43794</v>
      </c>
      <c r="AG920" s="9">
        <f t="shared" ca="1" si="396"/>
        <v>1148.58827</v>
      </c>
      <c r="AH920" s="9">
        <f t="shared" si="396"/>
        <v>1000</v>
      </c>
      <c r="AI920" s="4">
        <f t="shared" ca="1" si="396"/>
        <v>4.9000000000000002E-2</v>
      </c>
      <c r="AJ920" s="10">
        <f t="shared" ca="1" si="396"/>
        <v>1.8985000000000001E-4</v>
      </c>
      <c r="AK920" s="4">
        <f t="shared" si="396"/>
        <v>1.1679999999999999</v>
      </c>
      <c r="AL920" s="65">
        <f t="shared" si="380"/>
        <v>43794</v>
      </c>
      <c r="AM920" s="10">
        <f t="shared" ca="1" si="397"/>
        <v>1.1485882700000001</v>
      </c>
      <c r="AN920" s="9">
        <f t="shared" ca="1" si="397"/>
        <v>148.58826999999999</v>
      </c>
      <c r="AO920" s="7">
        <f t="shared" si="397"/>
        <v>0</v>
      </c>
      <c r="AP920" s="11">
        <f t="shared" si="397"/>
        <v>0</v>
      </c>
      <c r="AQ920" s="9">
        <f t="shared" si="397"/>
        <v>0</v>
      </c>
      <c r="AR920" s="8" t="str">
        <f t="shared" si="397"/>
        <v>J=</v>
      </c>
      <c r="AS920" s="65">
        <f t="shared" si="397"/>
        <v>44676</v>
      </c>
      <c r="AT920" s="12"/>
      <c r="AU920" s="12"/>
      <c r="AV920" s="22"/>
      <c r="AW920" s="12"/>
      <c r="AX920" s="12"/>
      <c r="AY920" s="12"/>
      <c r="AZ920" s="12"/>
      <c r="BA920" s="12"/>
      <c r="BB920" s="12"/>
      <c r="BC920" s="12"/>
      <c r="BD920" s="12"/>
      <c r="BE920" s="12"/>
      <c r="BF920" s="12"/>
      <c r="BG920" s="12"/>
      <c r="BH920" s="12"/>
      <c r="BI920" s="12"/>
      <c r="BJ920" s="12"/>
      <c r="BK920" s="12"/>
      <c r="BL920" s="12"/>
      <c r="BM920" s="12"/>
      <c r="BN920" s="12"/>
      <c r="BO920" s="12"/>
      <c r="BP920" s="12"/>
      <c r="BQ920" s="12"/>
      <c r="BR920" s="12"/>
      <c r="BS920" s="12"/>
      <c r="BT920" s="12"/>
      <c r="BU920" s="12"/>
      <c r="BV920" s="12"/>
      <c r="BW920" s="12"/>
      <c r="BX920" s="12"/>
      <c r="BY920" s="12"/>
      <c r="BZ920" s="12"/>
      <c r="CA920" s="12"/>
      <c r="CB920" s="12"/>
      <c r="CC920" s="12"/>
      <c r="CD920" s="12"/>
      <c r="CE920" s="12"/>
      <c r="CF920" s="12"/>
      <c r="CG920" s="12"/>
      <c r="CH920" s="12"/>
      <c r="CI920" s="12"/>
      <c r="CJ920" s="12"/>
      <c r="CK920" s="12"/>
      <c r="CL920" s="12"/>
      <c r="CM920" s="12"/>
      <c r="CN920" s="12"/>
      <c r="CO920" s="12"/>
      <c r="CP920" s="12"/>
      <c r="CQ920" s="12"/>
      <c r="CR920" s="12"/>
      <c r="CS920" s="12"/>
      <c r="CT920" s="12"/>
      <c r="CU920" s="12"/>
      <c r="CV920" s="12"/>
      <c r="CW920" s="12"/>
      <c r="CX920" s="12"/>
      <c r="CY920" s="12"/>
      <c r="CZ920" s="12"/>
      <c r="DA920" s="12"/>
      <c r="DB920" s="12"/>
      <c r="DC920" s="12"/>
      <c r="DD920" s="12"/>
      <c r="DE920" s="12"/>
      <c r="DF920" s="12"/>
      <c r="DG920" s="12"/>
      <c r="DH920" s="12"/>
      <c r="DI920" s="12"/>
      <c r="DJ920" s="12"/>
      <c r="DK920" s="12"/>
      <c r="DL920" s="12"/>
      <c r="DM920" s="12"/>
      <c r="DN920" s="12"/>
      <c r="DO920" s="12"/>
      <c r="DP920" s="12"/>
      <c r="DQ920" s="12"/>
      <c r="DR920" s="12"/>
      <c r="DS920" s="12"/>
      <c r="DT920" s="12"/>
      <c r="DU920" s="12"/>
      <c r="DV920" s="12"/>
      <c r="DW920" s="12"/>
      <c r="DX920" s="12"/>
      <c r="DY920" s="12"/>
      <c r="DZ920" s="12"/>
      <c r="EA920" s="12"/>
      <c r="EB920" s="12"/>
      <c r="EC920" s="12"/>
      <c r="ED920" s="12"/>
      <c r="EE920" s="12"/>
      <c r="EF920" s="12"/>
      <c r="EG920" s="12"/>
      <c r="EH920" s="12"/>
      <c r="EI920" s="12"/>
      <c r="EJ920" s="12"/>
      <c r="EK920" s="12"/>
      <c r="EL920" s="12"/>
      <c r="EM920" s="12"/>
      <c r="EN920" s="12"/>
      <c r="EO920" s="12"/>
      <c r="EP920" s="12"/>
      <c r="EQ920" s="12"/>
      <c r="ER920" s="12"/>
      <c r="ES920" s="12"/>
      <c r="ET920" s="12"/>
      <c r="EU920" s="12"/>
      <c r="EV920" s="12"/>
      <c r="EW920" s="12"/>
      <c r="EX920" s="12"/>
      <c r="EY920" s="12"/>
      <c r="EZ920" s="12"/>
      <c r="FA920" s="12"/>
      <c r="FB920" s="12"/>
      <c r="FC920" s="12"/>
      <c r="FD920" s="12"/>
      <c r="FE920" s="12"/>
      <c r="FF920" s="12"/>
      <c r="FG920" s="12"/>
      <c r="FH920" s="12"/>
      <c r="FI920" s="12"/>
      <c r="FJ920" s="12"/>
      <c r="FK920" s="12"/>
      <c r="FL920" s="12"/>
      <c r="FM920" s="12"/>
      <c r="FN920" s="12"/>
      <c r="FO920" s="12"/>
      <c r="FP920" s="12"/>
      <c r="FQ920" s="12"/>
      <c r="FR920" s="12"/>
      <c r="FS920" s="12"/>
      <c r="FT920" s="12"/>
      <c r="FU920" s="12"/>
      <c r="FV920" s="12"/>
      <c r="FW920" s="12"/>
      <c r="FX920" s="12"/>
      <c r="FY920" s="12"/>
      <c r="FZ920" s="12"/>
      <c r="GA920" s="12"/>
      <c r="GB920" s="12"/>
      <c r="GC920" s="12"/>
      <c r="GD920" s="12"/>
      <c r="GE920" s="12"/>
      <c r="GF920" s="12"/>
      <c r="GG920" s="12"/>
      <c r="GH920" s="12"/>
      <c r="GI920" s="12"/>
      <c r="GJ920" s="12"/>
      <c r="GK920" s="12"/>
      <c r="GL920" s="12"/>
      <c r="GM920" s="12"/>
      <c r="GN920" s="12"/>
      <c r="GO920" s="12"/>
      <c r="GP920" s="12"/>
      <c r="GQ920" s="12"/>
      <c r="GR920" s="12"/>
    </row>
    <row r="921" spans="1:203" x14ac:dyDescent="0.2">
      <c r="A921" s="79">
        <f t="shared" si="388"/>
        <v>43993</v>
      </c>
      <c r="B921" s="80">
        <f t="shared" ca="1" si="394"/>
        <v>1176.9266299999999</v>
      </c>
      <c r="C921" s="81">
        <f t="shared" si="389"/>
        <v>1000</v>
      </c>
      <c r="D921" s="82">
        <f ca="1">IF(A921&lt;$B$1,VLOOKUP(A921,[1]DI!$A$4:$B$15000,2,FALSE),0)</f>
        <v>0</v>
      </c>
      <c r="E921" s="81">
        <f t="shared" ca="1" si="395"/>
        <v>0</v>
      </c>
      <c r="F921" s="83">
        <f t="shared" si="383"/>
        <v>1.1679999999999999</v>
      </c>
      <c r="G921" s="84">
        <f t="shared" ca="1" si="384"/>
        <v>1</v>
      </c>
      <c r="H921" s="81">
        <f ca="1">TRUNC(PRODUCT(G$10:G920),15)</f>
        <v>1.17692663431522</v>
      </c>
      <c r="I921" s="81">
        <f t="shared" si="390"/>
        <v>1</v>
      </c>
      <c r="J921" s="81">
        <f t="shared" ca="1" si="385"/>
        <v>1.1769266300000001</v>
      </c>
      <c r="K921" s="81">
        <f t="shared" ca="1" si="386"/>
        <v>176.92662999999999</v>
      </c>
      <c r="L921" s="85">
        <f>IF(VLOOKUP(A921,$U$12:$AD$125,8)=VLOOKUP(A920,$U$12:$AD$125,8),0,VLOOKUP(A921,U$12:$AD$125,8))</f>
        <v>0</v>
      </c>
      <c r="M921" s="86">
        <f>IF(L921&gt;0,VLOOKUP(L921,T$12:$AC$125,7),0)</f>
        <v>0</v>
      </c>
      <c r="N921" s="81">
        <f t="shared" si="391"/>
        <v>0</v>
      </c>
      <c r="O921" s="81">
        <f t="shared" ca="1" si="387"/>
        <v>176.92662999999999</v>
      </c>
      <c r="P921" s="87" t="str">
        <f t="shared" si="392"/>
        <v>J=</v>
      </c>
      <c r="Q921" s="88">
        <f t="shared" si="393"/>
        <v>44676</v>
      </c>
      <c r="R921" s="7"/>
      <c r="S921" s="7"/>
      <c r="T921" s="7"/>
      <c r="U921" s="7"/>
      <c r="V921" s="7"/>
      <c r="W921" s="7"/>
      <c r="X921" s="7"/>
      <c r="Y921" s="7"/>
      <c r="Z921" s="7"/>
      <c r="AA921" s="7"/>
      <c r="AB921" s="7"/>
      <c r="AC921" s="7"/>
      <c r="AD921" s="7"/>
      <c r="AE921" s="7"/>
      <c r="AF921" s="65">
        <f t="shared" si="382"/>
        <v>43795</v>
      </c>
      <c r="AG921" s="9">
        <f t="shared" ca="1" si="396"/>
        <v>1148.8429599999999</v>
      </c>
      <c r="AH921" s="9">
        <f t="shared" si="396"/>
        <v>1000</v>
      </c>
      <c r="AI921" s="4">
        <f t="shared" ca="1" si="396"/>
        <v>4.9000000000000002E-2</v>
      </c>
      <c r="AJ921" s="10">
        <f t="shared" ca="1" si="396"/>
        <v>1.8985000000000001E-4</v>
      </c>
      <c r="AK921" s="4">
        <f t="shared" si="396"/>
        <v>1.1679999999999999</v>
      </c>
      <c r="AL921" s="65">
        <f t="shared" si="380"/>
        <v>43795</v>
      </c>
      <c r="AM921" s="10">
        <f t="shared" ca="1" si="397"/>
        <v>1.1488429600000001</v>
      </c>
      <c r="AN921" s="9">
        <f t="shared" ca="1" si="397"/>
        <v>148.84296000000001</v>
      </c>
      <c r="AO921" s="7">
        <f t="shared" si="397"/>
        <v>0</v>
      </c>
      <c r="AP921" s="11">
        <f t="shared" si="397"/>
        <v>0</v>
      </c>
      <c r="AQ921" s="9">
        <f t="shared" si="397"/>
        <v>0</v>
      </c>
      <c r="AR921" s="8" t="str">
        <f t="shared" si="397"/>
        <v>J=</v>
      </c>
      <c r="AS921" s="65">
        <f t="shared" si="397"/>
        <v>44676</v>
      </c>
      <c r="AT921" s="12"/>
      <c r="AU921" s="12"/>
      <c r="AV921" s="22"/>
      <c r="AW921" s="12"/>
      <c r="AX921" s="12"/>
      <c r="AY921" s="12"/>
      <c r="AZ921" s="12"/>
      <c r="BA921" s="12"/>
      <c r="BB921" s="12"/>
      <c r="BC921" s="12"/>
      <c r="BD921" s="12"/>
      <c r="BE921" s="12"/>
      <c r="BF921" s="12"/>
      <c r="BG921" s="12"/>
      <c r="BH921" s="12"/>
      <c r="BI921" s="12"/>
      <c r="BJ921" s="12"/>
      <c r="BK921" s="12"/>
      <c r="BL921" s="12"/>
      <c r="BM921" s="12"/>
      <c r="BN921" s="12"/>
      <c r="BO921" s="12"/>
      <c r="BP921" s="12"/>
      <c r="BQ921" s="12"/>
      <c r="BR921" s="12"/>
      <c r="BS921" s="12"/>
      <c r="BT921" s="12"/>
      <c r="BU921" s="12"/>
      <c r="BV921" s="12"/>
      <c r="BW921" s="12"/>
      <c r="BX921" s="12"/>
      <c r="BY921" s="12"/>
      <c r="BZ921" s="12"/>
      <c r="CA921" s="12"/>
      <c r="CB921" s="12"/>
      <c r="CC921" s="12"/>
      <c r="CD921" s="12"/>
      <c r="CE921" s="12"/>
      <c r="CF921" s="12"/>
      <c r="CG921" s="12"/>
      <c r="CH921" s="12"/>
      <c r="CI921" s="12"/>
      <c r="CJ921" s="12"/>
      <c r="CK921" s="12"/>
      <c r="CL921" s="12"/>
      <c r="CM921" s="12"/>
      <c r="CN921" s="12"/>
      <c r="CO921" s="12"/>
      <c r="CP921" s="12"/>
      <c r="CQ921" s="12"/>
      <c r="CR921" s="12"/>
      <c r="CS921" s="12"/>
      <c r="CT921" s="12"/>
      <c r="CU921" s="12"/>
      <c r="CV921" s="12"/>
      <c r="CW921" s="12"/>
      <c r="CX921" s="12"/>
      <c r="CY921" s="12"/>
      <c r="CZ921" s="12"/>
      <c r="DA921" s="12"/>
      <c r="DB921" s="12"/>
      <c r="DC921" s="12"/>
      <c r="DD921" s="12"/>
      <c r="DE921" s="12"/>
      <c r="DF921" s="12"/>
      <c r="DG921" s="12"/>
      <c r="DH921" s="12"/>
      <c r="DI921" s="12"/>
      <c r="DJ921" s="12"/>
      <c r="DK921" s="12"/>
      <c r="DL921" s="12"/>
      <c r="DM921" s="12"/>
      <c r="DN921" s="12"/>
      <c r="DO921" s="12"/>
      <c r="DP921" s="12"/>
      <c r="DQ921" s="12"/>
      <c r="DR921" s="12"/>
      <c r="DS921" s="12"/>
      <c r="DT921" s="12"/>
      <c r="DU921" s="12"/>
      <c r="DV921" s="12"/>
      <c r="DW921" s="12"/>
      <c r="DX921" s="12"/>
      <c r="DY921" s="12"/>
      <c r="DZ921" s="12"/>
      <c r="EA921" s="12"/>
      <c r="EB921" s="12"/>
      <c r="EC921" s="12"/>
      <c r="ED921" s="12"/>
      <c r="EE921" s="12"/>
      <c r="EF921" s="12"/>
      <c r="EG921" s="12"/>
      <c r="EH921" s="12"/>
      <c r="EI921" s="12"/>
      <c r="EJ921" s="12"/>
      <c r="EK921" s="12"/>
      <c r="EL921" s="12"/>
      <c r="EM921" s="12"/>
      <c r="EN921" s="12"/>
      <c r="EO921" s="12"/>
      <c r="EP921" s="12"/>
      <c r="EQ921" s="12"/>
      <c r="ER921" s="12"/>
      <c r="ES921" s="12"/>
      <c r="ET921" s="12"/>
      <c r="EU921" s="12"/>
      <c r="EV921" s="12"/>
      <c r="EW921" s="12"/>
      <c r="EX921" s="12"/>
      <c r="EY921" s="12"/>
      <c r="EZ921" s="12"/>
      <c r="FA921" s="12"/>
      <c r="FB921" s="12"/>
      <c r="FC921" s="12"/>
      <c r="FD921" s="12"/>
      <c r="FE921" s="12"/>
      <c r="FF921" s="12"/>
      <c r="FG921" s="12"/>
      <c r="FH921" s="12"/>
      <c r="FI921" s="12"/>
      <c r="FJ921" s="12"/>
      <c r="FK921" s="12"/>
      <c r="FL921" s="12"/>
      <c r="FM921" s="12"/>
      <c r="FN921" s="12"/>
      <c r="FO921" s="12"/>
      <c r="FP921" s="12"/>
      <c r="FQ921" s="12"/>
      <c r="FR921" s="12"/>
      <c r="FS921" s="12"/>
      <c r="FT921" s="12"/>
      <c r="FU921" s="12"/>
      <c r="FV921" s="12"/>
      <c r="FW921" s="12"/>
      <c r="FX921" s="12"/>
      <c r="FY921" s="12"/>
      <c r="FZ921" s="12"/>
      <c r="GA921" s="12"/>
      <c r="GB921" s="12"/>
      <c r="GC921" s="12"/>
      <c r="GD921" s="12"/>
      <c r="GE921" s="12"/>
      <c r="GF921" s="12"/>
      <c r="GG921" s="12"/>
      <c r="GH921" s="12"/>
      <c r="GI921" s="12"/>
      <c r="GJ921" s="12"/>
      <c r="GK921" s="12"/>
      <c r="GL921" s="12"/>
      <c r="GM921" s="12"/>
      <c r="GN921" s="12"/>
      <c r="GO921" s="12"/>
      <c r="GP921" s="12"/>
      <c r="GQ921" s="12"/>
      <c r="GR921" s="12"/>
    </row>
    <row r="922" spans="1:203" x14ac:dyDescent="0.2">
      <c r="A922" s="79">
        <f t="shared" si="388"/>
        <v>43994</v>
      </c>
      <c r="B922" s="80">
        <f t="shared" ca="1" si="394"/>
        <v>1176.9266299999999</v>
      </c>
      <c r="C922" s="81">
        <f t="shared" si="389"/>
        <v>1000</v>
      </c>
      <c r="D922" s="82">
        <f ca="1">IF(A922&lt;$B$1,VLOOKUP(A922,[1]DI!$A$4:$B$15000,2,FALSE),0)</f>
        <v>2.9000000000000005E-2</v>
      </c>
      <c r="E922" s="81">
        <f t="shared" ca="1" si="395"/>
        <v>1.1345000000000001E-4</v>
      </c>
      <c r="F922" s="83">
        <f t="shared" si="383"/>
        <v>1.1679999999999999</v>
      </c>
      <c r="G922" s="84">
        <f t="shared" ca="1" si="384"/>
        <v>1.0001325096</v>
      </c>
      <c r="H922" s="81">
        <f ca="1">TRUNC(PRODUCT(G$10:G921),15)</f>
        <v>1.17692663431522</v>
      </c>
      <c r="I922" s="81">
        <f t="shared" si="390"/>
        <v>1</v>
      </c>
      <c r="J922" s="81">
        <f t="shared" ca="1" si="385"/>
        <v>1.1769266300000001</v>
      </c>
      <c r="K922" s="81">
        <f t="shared" ca="1" si="386"/>
        <v>176.92662999999999</v>
      </c>
      <c r="L922" s="85">
        <f>IF(VLOOKUP(A922,$U$12:$AD$125,8)=VLOOKUP(A921,$U$12:$AD$125,8),0,VLOOKUP(A922,U$12:$AD$125,8))</f>
        <v>0</v>
      </c>
      <c r="M922" s="86">
        <f>IF(L922&gt;0,VLOOKUP(L922,T$12:$AC$125,7),0)</f>
        <v>0</v>
      </c>
      <c r="N922" s="81">
        <f t="shared" si="391"/>
        <v>0</v>
      </c>
      <c r="O922" s="81">
        <f t="shared" ca="1" si="387"/>
        <v>176.92662999999999</v>
      </c>
      <c r="P922" s="87" t="str">
        <f t="shared" si="392"/>
        <v>J=</v>
      </c>
      <c r="Q922" s="88">
        <f t="shared" si="393"/>
        <v>44676</v>
      </c>
      <c r="R922" s="7"/>
      <c r="S922" s="7"/>
      <c r="T922" s="7"/>
      <c r="U922" s="7"/>
      <c r="V922" s="7"/>
      <c r="W922" s="7"/>
      <c r="X922" s="7"/>
      <c r="Y922" s="7"/>
      <c r="Z922" s="7"/>
      <c r="AA922" s="7"/>
      <c r="AB922" s="7"/>
      <c r="AC922" s="7"/>
      <c r="AD922" s="7"/>
      <c r="AE922" s="7"/>
      <c r="AF922" s="65">
        <f t="shared" si="382"/>
        <v>43796</v>
      </c>
      <c r="AG922" s="9">
        <f t="shared" ca="1" si="396"/>
        <v>1149.09771</v>
      </c>
      <c r="AH922" s="9">
        <f t="shared" si="396"/>
        <v>1000</v>
      </c>
      <c r="AI922" s="4">
        <f t="shared" ca="1" si="396"/>
        <v>4.9000000000000002E-2</v>
      </c>
      <c r="AJ922" s="10">
        <f t="shared" ca="1" si="396"/>
        <v>1.8985000000000001E-4</v>
      </c>
      <c r="AK922" s="4">
        <f t="shared" si="396"/>
        <v>1.1679999999999999</v>
      </c>
      <c r="AL922" s="65">
        <f t="shared" si="380"/>
        <v>43796</v>
      </c>
      <c r="AM922" s="10">
        <f t="shared" ca="1" si="397"/>
        <v>1.1490977099999999</v>
      </c>
      <c r="AN922" s="9">
        <f t="shared" ca="1" si="397"/>
        <v>149.09771000000001</v>
      </c>
      <c r="AO922" s="7">
        <f t="shared" si="397"/>
        <v>0</v>
      </c>
      <c r="AP922" s="11">
        <f t="shared" si="397"/>
        <v>0</v>
      </c>
      <c r="AQ922" s="9">
        <f t="shared" si="397"/>
        <v>0</v>
      </c>
      <c r="AR922" s="8" t="str">
        <f t="shared" si="397"/>
        <v>J=</v>
      </c>
      <c r="AS922" s="65">
        <f t="shared" si="397"/>
        <v>44676</v>
      </c>
      <c r="AT922" s="12"/>
      <c r="AU922" s="12"/>
      <c r="AV922" s="22"/>
      <c r="AW922" s="12"/>
      <c r="AX922" s="12"/>
      <c r="AY922" s="12"/>
      <c r="AZ922" s="12"/>
      <c r="BA922" s="12"/>
      <c r="BB922" s="12"/>
      <c r="BC922" s="12"/>
      <c r="BD922" s="12"/>
      <c r="BE922" s="12"/>
      <c r="BF922" s="12"/>
      <c r="BG922" s="12"/>
      <c r="BH922" s="12"/>
      <c r="BI922" s="12"/>
      <c r="BJ922" s="12"/>
      <c r="BK922" s="12"/>
      <c r="BL922" s="12"/>
      <c r="BM922" s="12"/>
      <c r="BN922" s="12"/>
      <c r="BO922" s="12"/>
      <c r="BP922" s="12"/>
      <c r="BQ922" s="12"/>
      <c r="BR922" s="12"/>
      <c r="BS922" s="12"/>
      <c r="BT922" s="12"/>
      <c r="BU922" s="12"/>
      <c r="BV922" s="12"/>
      <c r="BW922" s="12"/>
      <c r="BX922" s="12"/>
      <c r="BY922" s="12"/>
      <c r="BZ922" s="12"/>
      <c r="CA922" s="12"/>
      <c r="CB922" s="12"/>
      <c r="CC922" s="12"/>
      <c r="CD922" s="12"/>
      <c r="CE922" s="12"/>
      <c r="CF922" s="12"/>
      <c r="CG922" s="12"/>
      <c r="CH922" s="12"/>
      <c r="CI922" s="12"/>
      <c r="CJ922" s="12"/>
      <c r="CK922" s="12"/>
      <c r="CL922" s="12"/>
      <c r="CM922" s="12"/>
      <c r="CN922" s="12"/>
      <c r="CO922" s="12"/>
      <c r="CP922" s="12"/>
      <c r="CQ922" s="12"/>
      <c r="CR922" s="12"/>
      <c r="CS922" s="12"/>
      <c r="CT922" s="12"/>
      <c r="CU922" s="12"/>
      <c r="CV922" s="12"/>
      <c r="CW922" s="12"/>
      <c r="CX922" s="12"/>
      <c r="CY922" s="12"/>
      <c r="CZ922" s="12"/>
      <c r="DA922" s="12"/>
      <c r="DB922" s="12"/>
      <c r="DC922" s="12"/>
      <c r="DD922" s="12"/>
      <c r="DE922" s="12"/>
      <c r="DF922" s="12"/>
      <c r="DG922" s="12"/>
      <c r="DH922" s="12"/>
      <c r="DI922" s="12"/>
      <c r="DJ922" s="12"/>
      <c r="DK922" s="12"/>
      <c r="DL922" s="12"/>
      <c r="DM922" s="12"/>
      <c r="DN922" s="12"/>
      <c r="DO922" s="12"/>
      <c r="DP922" s="12"/>
      <c r="DQ922" s="12"/>
      <c r="DR922" s="12"/>
      <c r="DS922" s="12"/>
      <c r="DT922" s="12"/>
      <c r="DU922" s="12"/>
      <c r="DV922" s="12"/>
      <c r="DW922" s="12"/>
      <c r="DX922" s="12"/>
      <c r="DY922" s="12"/>
      <c r="DZ922" s="12"/>
      <c r="EA922" s="12"/>
      <c r="EB922" s="12"/>
      <c r="EC922" s="12"/>
      <c r="ED922" s="12"/>
      <c r="EE922" s="12"/>
      <c r="EF922" s="12"/>
      <c r="EG922" s="12"/>
      <c r="EH922" s="12"/>
      <c r="EI922" s="12"/>
      <c r="EJ922" s="12"/>
      <c r="EK922" s="12"/>
      <c r="EL922" s="12"/>
      <c r="EM922" s="12"/>
      <c r="EN922" s="12"/>
      <c r="EO922" s="12"/>
      <c r="EP922" s="12"/>
      <c r="EQ922" s="12"/>
      <c r="ER922" s="12"/>
      <c r="ES922" s="12"/>
      <c r="ET922" s="12"/>
      <c r="EU922" s="12"/>
      <c r="EV922" s="12"/>
      <c r="EW922" s="12"/>
      <c r="EX922" s="12"/>
      <c r="EY922" s="12"/>
      <c r="EZ922" s="12"/>
      <c r="FA922" s="12"/>
      <c r="FB922" s="12"/>
      <c r="FC922" s="12"/>
      <c r="FD922" s="12"/>
      <c r="FE922" s="12"/>
      <c r="FF922" s="12"/>
      <c r="FG922" s="12"/>
      <c r="FH922" s="12"/>
      <c r="FI922" s="12"/>
      <c r="FJ922" s="12"/>
      <c r="FK922" s="12"/>
      <c r="FL922" s="12"/>
      <c r="FM922" s="12"/>
      <c r="FN922" s="12"/>
      <c r="FO922" s="12"/>
      <c r="FP922" s="12"/>
      <c r="FQ922" s="12"/>
      <c r="FR922" s="12"/>
      <c r="FS922" s="12"/>
      <c r="FT922" s="12"/>
      <c r="FU922" s="12"/>
      <c r="FV922" s="12"/>
      <c r="FW922" s="12"/>
      <c r="FX922" s="12"/>
      <c r="FY922" s="12"/>
      <c r="FZ922" s="12"/>
      <c r="GA922" s="12"/>
      <c r="GB922" s="12"/>
      <c r="GC922" s="12"/>
      <c r="GD922" s="12"/>
      <c r="GE922" s="12"/>
      <c r="GF922" s="12"/>
      <c r="GG922" s="12"/>
      <c r="GH922" s="12"/>
      <c r="GI922" s="12"/>
      <c r="GJ922" s="12"/>
      <c r="GK922" s="12"/>
      <c r="GL922" s="12"/>
      <c r="GM922" s="12"/>
      <c r="GN922" s="12"/>
      <c r="GO922" s="12"/>
      <c r="GP922" s="12"/>
      <c r="GQ922" s="12"/>
      <c r="GR922" s="12"/>
    </row>
    <row r="923" spans="1:203" x14ac:dyDescent="0.2">
      <c r="A923" s="79">
        <f t="shared" si="388"/>
        <v>43995</v>
      </c>
      <c r="B923" s="80">
        <f t="shared" ca="1" si="394"/>
        <v>1177.08259</v>
      </c>
      <c r="C923" s="81">
        <f t="shared" si="389"/>
        <v>1000</v>
      </c>
      <c r="D923" s="82">
        <f ca="1">IF(A923&lt;$B$1,VLOOKUP(A923,[1]DI!$A$4:$B$15000,2,FALSE),0)</f>
        <v>0</v>
      </c>
      <c r="E923" s="81">
        <f t="shared" ca="1" si="395"/>
        <v>0</v>
      </c>
      <c r="F923" s="83">
        <f t="shared" si="383"/>
        <v>1.1679999999999999</v>
      </c>
      <c r="G923" s="84">
        <f t="shared" ca="1" si="384"/>
        <v>1</v>
      </c>
      <c r="H923" s="81">
        <f ca="1">TRUNC(PRODUCT(G$10:G922),15)</f>
        <v>1.17708258839276</v>
      </c>
      <c r="I923" s="81">
        <f t="shared" si="390"/>
        <v>1</v>
      </c>
      <c r="J923" s="81">
        <f t="shared" ca="1" si="385"/>
        <v>1.1770825899999999</v>
      </c>
      <c r="K923" s="81">
        <f t="shared" ca="1" si="386"/>
        <v>177.08259000000001</v>
      </c>
      <c r="L923" s="85">
        <f>IF(VLOOKUP(A923,$U$12:$AD$125,8)=VLOOKUP(A922,$U$12:$AD$125,8),0,VLOOKUP(A923,U$12:$AD$125,8))</f>
        <v>0</v>
      </c>
      <c r="M923" s="86">
        <f>IF(L923&gt;0,VLOOKUP(L923,T$12:$AC$125,7),0)</f>
        <v>0</v>
      </c>
      <c r="N923" s="81">
        <f t="shared" si="391"/>
        <v>0</v>
      </c>
      <c r="O923" s="81">
        <f t="shared" ca="1" si="387"/>
        <v>177.08259000000001</v>
      </c>
      <c r="P923" s="87" t="str">
        <f t="shared" si="392"/>
        <v>J=</v>
      </c>
      <c r="Q923" s="88">
        <f t="shared" si="393"/>
        <v>44676</v>
      </c>
      <c r="R923" s="7"/>
      <c r="S923" s="16"/>
      <c r="T923" s="16"/>
      <c r="U923" s="16"/>
      <c r="V923" s="16"/>
      <c r="W923" s="16"/>
      <c r="X923" s="16"/>
      <c r="Y923" s="16"/>
      <c r="Z923" s="16"/>
      <c r="AA923" s="16"/>
      <c r="AB923" s="16"/>
      <c r="AC923" s="16"/>
      <c r="AD923" s="16"/>
      <c r="AE923" s="16"/>
      <c r="AF923" s="65">
        <f t="shared" si="382"/>
        <v>43797</v>
      </c>
      <c r="AG923" s="9">
        <f t="shared" ca="1" si="396"/>
        <v>1149.3525199999999</v>
      </c>
      <c r="AH923" s="9">
        <f t="shared" si="396"/>
        <v>1000</v>
      </c>
      <c r="AI923" s="4">
        <f t="shared" ca="1" si="396"/>
        <v>4.9000000000000002E-2</v>
      </c>
      <c r="AJ923" s="10">
        <f t="shared" ca="1" si="396"/>
        <v>1.8985000000000001E-4</v>
      </c>
      <c r="AK923" s="4">
        <f t="shared" si="396"/>
        <v>1.1679999999999999</v>
      </c>
      <c r="AL923" s="65">
        <f t="shared" si="380"/>
        <v>43797</v>
      </c>
      <c r="AM923" s="10">
        <f t="shared" ca="1" si="397"/>
        <v>1.1493525200000001</v>
      </c>
      <c r="AN923" s="9">
        <f t="shared" ca="1" si="397"/>
        <v>149.35252</v>
      </c>
      <c r="AO923" s="7">
        <f t="shared" si="397"/>
        <v>0</v>
      </c>
      <c r="AP923" s="11">
        <f t="shared" si="397"/>
        <v>0</v>
      </c>
      <c r="AQ923" s="9">
        <f t="shared" si="397"/>
        <v>0</v>
      </c>
      <c r="AR923" s="8" t="str">
        <f t="shared" si="397"/>
        <v>J=</v>
      </c>
      <c r="AS923" s="65">
        <f t="shared" si="397"/>
        <v>44676</v>
      </c>
      <c r="AT923" s="17"/>
      <c r="AU923" s="17"/>
      <c r="AV923" s="23"/>
      <c r="AW923" s="17"/>
      <c r="AX923" s="17"/>
      <c r="AY923" s="17"/>
      <c r="AZ923" s="17"/>
      <c r="BA923" s="17"/>
      <c r="BB923" s="17"/>
      <c r="BC923" s="17"/>
      <c r="BD923" s="17"/>
      <c r="BE923" s="17"/>
      <c r="BF923" s="17"/>
      <c r="BG923" s="17"/>
      <c r="BH923" s="17"/>
      <c r="BI923" s="17"/>
      <c r="BJ923" s="17"/>
      <c r="BK923" s="17"/>
      <c r="BL923" s="17"/>
      <c r="BM923" s="17"/>
      <c r="BN923" s="17"/>
      <c r="BO923" s="17"/>
      <c r="BP923" s="17"/>
      <c r="BQ923" s="17"/>
      <c r="BR923" s="17"/>
      <c r="BS923" s="17"/>
      <c r="BT923" s="17"/>
      <c r="BU923" s="17"/>
      <c r="BV923" s="17"/>
      <c r="BW923" s="17"/>
      <c r="BX923" s="17"/>
      <c r="BY923" s="17"/>
      <c r="BZ923" s="17"/>
      <c r="CA923" s="17"/>
      <c r="CB923" s="17"/>
      <c r="CC923" s="17"/>
      <c r="CD923" s="17"/>
      <c r="CE923" s="17"/>
      <c r="CF923" s="17"/>
      <c r="CG923" s="17"/>
      <c r="CH923" s="17"/>
      <c r="CI923" s="17"/>
      <c r="CJ923" s="17"/>
      <c r="CK923" s="17"/>
      <c r="CL923" s="17"/>
      <c r="CM923" s="17"/>
      <c r="CN923" s="17"/>
      <c r="CO923" s="17"/>
      <c r="CP923" s="17"/>
      <c r="CQ923" s="17"/>
      <c r="CR923" s="17"/>
      <c r="CS923" s="17"/>
      <c r="CT923" s="17"/>
      <c r="CU923" s="17"/>
      <c r="CV923" s="17"/>
      <c r="CW923" s="17"/>
      <c r="CX923" s="17"/>
      <c r="CY923" s="17"/>
      <c r="CZ923" s="17"/>
      <c r="DA923" s="17"/>
      <c r="DB923" s="17"/>
      <c r="DC923" s="17"/>
      <c r="DD923" s="17"/>
      <c r="DE923" s="17"/>
      <c r="DF923" s="17"/>
      <c r="DG923" s="17"/>
      <c r="DH923" s="17"/>
      <c r="DI923" s="17"/>
      <c r="DJ923" s="17"/>
      <c r="DK923" s="17"/>
      <c r="DL923" s="17"/>
      <c r="DM923" s="17"/>
      <c r="DN923" s="17"/>
      <c r="DO923" s="17"/>
      <c r="DP923" s="17"/>
      <c r="DQ923" s="17"/>
      <c r="DR923" s="17"/>
      <c r="DS923" s="17"/>
      <c r="DT923" s="17"/>
      <c r="DU923" s="17"/>
      <c r="DV923" s="17"/>
      <c r="DW923" s="17"/>
      <c r="DX923" s="17"/>
      <c r="DY923" s="17"/>
      <c r="DZ923" s="17"/>
      <c r="EA923" s="17"/>
      <c r="EB923" s="17"/>
      <c r="EC923" s="17"/>
      <c r="ED923" s="17"/>
      <c r="EE923" s="17"/>
      <c r="EF923" s="17"/>
      <c r="EG923" s="17"/>
      <c r="EH923" s="17"/>
      <c r="EI923" s="17"/>
      <c r="EJ923" s="17"/>
      <c r="EK923" s="17"/>
      <c r="EL923" s="17"/>
      <c r="EM923" s="17"/>
      <c r="EN923" s="17"/>
      <c r="EO923" s="17"/>
      <c r="EP923" s="17"/>
      <c r="EQ923" s="17"/>
      <c r="ER923" s="17"/>
      <c r="ES923" s="17"/>
      <c r="ET923" s="17"/>
      <c r="EU923" s="17"/>
      <c r="EV923" s="17"/>
      <c r="EW923" s="17"/>
      <c r="EX923" s="17"/>
      <c r="EY923" s="17"/>
      <c r="EZ923" s="17"/>
      <c r="FA923" s="17"/>
      <c r="FB923" s="17"/>
      <c r="FC923" s="17"/>
      <c r="FD923" s="17"/>
      <c r="FE923" s="17"/>
      <c r="FF923" s="17"/>
      <c r="FG923" s="17"/>
      <c r="FH923" s="17"/>
      <c r="FI923" s="17"/>
      <c r="FJ923" s="17"/>
      <c r="FK923" s="17"/>
      <c r="FL923" s="17"/>
      <c r="FM923" s="17"/>
      <c r="FN923" s="17"/>
      <c r="FO923" s="17"/>
      <c r="FP923" s="17"/>
      <c r="FQ923" s="17"/>
      <c r="FR923" s="17"/>
      <c r="FS923" s="17"/>
      <c r="FT923" s="17"/>
      <c r="FU923" s="17"/>
      <c r="FV923" s="17"/>
      <c r="FW923" s="17"/>
      <c r="FX923" s="17"/>
      <c r="FY923" s="17"/>
      <c r="FZ923" s="17"/>
      <c r="GA923" s="17"/>
      <c r="GB923" s="17"/>
      <c r="GC923" s="17"/>
      <c r="GD923" s="17"/>
      <c r="GE923" s="17"/>
      <c r="GF923" s="17"/>
      <c r="GG923" s="17"/>
      <c r="GH923" s="17"/>
      <c r="GI923" s="17"/>
      <c r="GJ923" s="17"/>
      <c r="GK923" s="17"/>
      <c r="GL923" s="17"/>
      <c r="GM923" s="17"/>
      <c r="GN923" s="17"/>
      <c r="GO923" s="17"/>
      <c r="GP923" s="17"/>
      <c r="GQ923" s="17"/>
      <c r="GR923" s="17"/>
      <c r="GS923" s="17"/>
      <c r="GT923" s="17"/>
      <c r="GU923" s="17"/>
    </row>
    <row r="924" spans="1:203" x14ac:dyDescent="0.2">
      <c r="A924" s="79">
        <f t="shared" si="388"/>
        <v>43996</v>
      </c>
      <c r="B924" s="80">
        <f t="shared" ca="1" si="394"/>
        <v>1177.08259</v>
      </c>
      <c r="C924" s="81">
        <f t="shared" si="389"/>
        <v>1000</v>
      </c>
      <c r="D924" s="82">
        <f ca="1">IF(A924&lt;$B$1,VLOOKUP(A924,[1]DI!$A$4:$B$15000,2,FALSE),0)</f>
        <v>0</v>
      </c>
      <c r="E924" s="81">
        <f t="shared" ca="1" si="395"/>
        <v>0</v>
      </c>
      <c r="F924" s="83">
        <f t="shared" si="383"/>
        <v>1.1679999999999999</v>
      </c>
      <c r="G924" s="84">
        <f t="shared" ca="1" si="384"/>
        <v>1</v>
      </c>
      <c r="H924" s="81">
        <f ca="1">TRUNC(PRODUCT(G$10:G923),15)</f>
        <v>1.17708258839276</v>
      </c>
      <c r="I924" s="81">
        <f t="shared" si="390"/>
        <v>1</v>
      </c>
      <c r="J924" s="81">
        <f t="shared" ca="1" si="385"/>
        <v>1.1770825899999999</v>
      </c>
      <c r="K924" s="81">
        <f t="shared" ca="1" si="386"/>
        <v>177.08259000000001</v>
      </c>
      <c r="L924" s="85">
        <f>IF(VLOOKUP(A924,$U$12:$AD$125,8)=VLOOKUP(A923,$U$12:$AD$125,8),0,VLOOKUP(A924,U$12:$AD$125,8))</f>
        <v>0</v>
      </c>
      <c r="M924" s="86">
        <f>IF(L924&gt;0,VLOOKUP(L924,T$12:$AC$125,7),0)</f>
        <v>0</v>
      </c>
      <c r="N924" s="81">
        <f t="shared" si="391"/>
        <v>0</v>
      </c>
      <c r="O924" s="81">
        <f t="shared" ca="1" si="387"/>
        <v>177.08259000000001</v>
      </c>
      <c r="P924" s="87" t="str">
        <f t="shared" si="392"/>
        <v>J=</v>
      </c>
      <c r="Q924" s="88">
        <f t="shared" si="393"/>
        <v>44676</v>
      </c>
      <c r="R924" s="7"/>
      <c r="S924" s="7"/>
      <c r="T924" s="7"/>
      <c r="U924" s="7"/>
      <c r="V924" s="7"/>
      <c r="W924" s="7"/>
      <c r="X924" s="7"/>
      <c r="Y924" s="7"/>
      <c r="Z924" s="7"/>
      <c r="AA924" s="7"/>
      <c r="AB924" s="7"/>
      <c r="AC924" s="7"/>
      <c r="AD924" s="7"/>
      <c r="AE924" s="7"/>
      <c r="AF924" s="65">
        <f t="shared" si="382"/>
        <v>43798</v>
      </c>
      <c r="AG924" s="9">
        <f t="shared" ca="1" si="396"/>
        <v>1149.6073799999999</v>
      </c>
      <c r="AH924" s="9">
        <f t="shared" si="396"/>
        <v>1000</v>
      </c>
      <c r="AI924" s="4">
        <f t="shared" ca="1" si="396"/>
        <v>4.9000000000000002E-2</v>
      </c>
      <c r="AJ924" s="10">
        <f t="shared" ca="1" si="396"/>
        <v>1.8985000000000001E-4</v>
      </c>
      <c r="AK924" s="4">
        <f t="shared" si="396"/>
        <v>1.1679999999999999</v>
      </c>
      <c r="AL924" s="65">
        <f t="shared" si="380"/>
        <v>43798</v>
      </c>
      <c r="AM924" s="10">
        <f t="shared" ca="1" si="397"/>
        <v>1.14960738</v>
      </c>
      <c r="AN924" s="9">
        <f t="shared" ca="1" si="397"/>
        <v>149.60738000000001</v>
      </c>
      <c r="AO924" s="7">
        <f t="shared" si="397"/>
        <v>0</v>
      </c>
      <c r="AP924" s="11">
        <f t="shared" si="397"/>
        <v>0</v>
      </c>
      <c r="AQ924" s="9">
        <f t="shared" si="397"/>
        <v>0</v>
      </c>
      <c r="AR924" s="8" t="str">
        <f t="shared" si="397"/>
        <v>J=</v>
      </c>
      <c r="AS924" s="65">
        <f t="shared" si="397"/>
        <v>44676</v>
      </c>
      <c r="AT924" s="12"/>
      <c r="AU924" s="12"/>
      <c r="AV924" s="22"/>
      <c r="AW924" s="12"/>
      <c r="AX924" s="12"/>
      <c r="AY924" s="12"/>
      <c r="AZ924" s="12"/>
      <c r="BA924" s="12"/>
      <c r="BB924" s="12"/>
      <c r="BC924" s="12"/>
      <c r="BD924" s="12"/>
      <c r="BE924" s="12"/>
      <c r="BF924" s="12"/>
      <c r="BG924" s="12"/>
      <c r="BH924" s="12"/>
      <c r="BI924" s="12"/>
      <c r="BJ924" s="12"/>
      <c r="BK924" s="12"/>
      <c r="BL924" s="12"/>
      <c r="BM924" s="12"/>
      <c r="BN924" s="12"/>
      <c r="BO924" s="12"/>
      <c r="BP924" s="12"/>
      <c r="BQ924" s="12"/>
      <c r="BR924" s="12"/>
      <c r="BS924" s="12"/>
      <c r="BT924" s="12"/>
      <c r="BU924" s="12"/>
      <c r="BV924" s="12"/>
      <c r="BW924" s="12"/>
      <c r="BX924" s="12"/>
      <c r="BY924" s="12"/>
      <c r="BZ924" s="12"/>
      <c r="CA924" s="12"/>
      <c r="CB924" s="12"/>
      <c r="CC924" s="12"/>
      <c r="CD924" s="12"/>
      <c r="CE924" s="12"/>
      <c r="CF924" s="12"/>
      <c r="CG924" s="12"/>
      <c r="CH924" s="12"/>
      <c r="CI924" s="12"/>
      <c r="CJ924" s="12"/>
      <c r="CK924" s="12"/>
      <c r="CL924" s="12"/>
      <c r="CM924" s="12"/>
      <c r="CN924" s="12"/>
      <c r="CO924" s="12"/>
      <c r="CP924" s="12"/>
      <c r="CQ924" s="12"/>
      <c r="CR924" s="12"/>
      <c r="CS924" s="12"/>
      <c r="CT924" s="12"/>
      <c r="CU924" s="12"/>
      <c r="CV924" s="12"/>
      <c r="CW924" s="12"/>
      <c r="CX924" s="12"/>
      <c r="CY924" s="12"/>
      <c r="CZ924" s="12"/>
      <c r="DA924" s="12"/>
      <c r="DB924" s="12"/>
      <c r="DC924" s="12"/>
      <c r="DD924" s="12"/>
      <c r="DE924" s="12"/>
      <c r="DF924" s="12"/>
      <c r="DG924" s="12"/>
      <c r="DH924" s="12"/>
      <c r="DI924" s="12"/>
      <c r="DJ924" s="12"/>
      <c r="DK924" s="12"/>
      <c r="DL924" s="12"/>
      <c r="DM924" s="12"/>
      <c r="DN924" s="12"/>
      <c r="DO924" s="12"/>
      <c r="DP924" s="12"/>
      <c r="DQ924" s="12"/>
      <c r="DR924" s="12"/>
      <c r="DS924" s="12"/>
      <c r="DT924" s="12"/>
      <c r="DU924" s="12"/>
      <c r="DV924" s="12"/>
      <c r="DW924" s="12"/>
      <c r="DX924" s="12"/>
      <c r="DY924" s="12"/>
      <c r="DZ924" s="12"/>
      <c r="EA924" s="12"/>
      <c r="EB924" s="12"/>
      <c r="EC924" s="12"/>
      <c r="ED924" s="12"/>
      <c r="EE924" s="12"/>
      <c r="EF924" s="12"/>
      <c r="EG924" s="12"/>
      <c r="EH924" s="12"/>
      <c r="EI924" s="12"/>
      <c r="EJ924" s="12"/>
      <c r="EK924" s="12"/>
      <c r="EL924" s="12"/>
      <c r="EM924" s="12"/>
      <c r="EN924" s="12"/>
      <c r="EO924" s="12"/>
      <c r="EP924" s="12"/>
      <c r="EQ924" s="12"/>
      <c r="ER924" s="12"/>
      <c r="ES924" s="12"/>
      <c r="ET924" s="12"/>
      <c r="EU924" s="12"/>
      <c r="EV924" s="12"/>
      <c r="EW924" s="12"/>
      <c r="EX924" s="12"/>
      <c r="EY924" s="12"/>
      <c r="EZ924" s="12"/>
      <c r="FA924" s="12"/>
      <c r="FB924" s="12"/>
      <c r="FC924" s="12"/>
      <c r="FD924" s="12"/>
      <c r="FE924" s="12"/>
      <c r="FF924" s="12"/>
      <c r="FG924" s="12"/>
      <c r="FH924" s="12"/>
      <c r="FI924" s="12"/>
      <c r="FJ924" s="12"/>
      <c r="FK924" s="12"/>
      <c r="FL924" s="12"/>
      <c r="FM924" s="12"/>
      <c r="FN924" s="12"/>
      <c r="FO924" s="12"/>
      <c r="FP924" s="12"/>
      <c r="FQ924" s="12"/>
      <c r="FR924" s="12"/>
      <c r="FS924" s="12"/>
      <c r="FT924" s="12"/>
      <c r="FU924" s="12"/>
      <c r="FV924" s="12"/>
      <c r="FW924" s="12"/>
      <c r="FX924" s="12"/>
      <c r="FY924" s="12"/>
      <c r="FZ924" s="12"/>
      <c r="GA924" s="12"/>
      <c r="GB924" s="12"/>
      <c r="GC924" s="12"/>
      <c r="GD924" s="12"/>
      <c r="GE924" s="12"/>
      <c r="GF924" s="12"/>
      <c r="GG924" s="12"/>
      <c r="GH924" s="12"/>
      <c r="GI924" s="12"/>
      <c r="GJ924" s="12"/>
      <c r="GK924" s="12"/>
      <c r="GL924" s="12"/>
      <c r="GM924" s="12"/>
      <c r="GN924" s="12"/>
      <c r="GO924" s="12"/>
      <c r="GP924" s="12"/>
      <c r="GQ924" s="12"/>
      <c r="GR924" s="12"/>
    </row>
    <row r="925" spans="1:203" x14ac:dyDescent="0.2">
      <c r="A925" s="79">
        <f t="shared" si="388"/>
        <v>43997</v>
      </c>
      <c r="B925" s="80">
        <f t="shared" ca="1" si="394"/>
        <v>1177.08259</v>
      </c>
      <c r="C925" s="81">
        <f t="shared" si="389"/>
        <v>1000</v>
      </c>
      <c r="D925" s="82">
        <f ca="1">IF(A925&lt;$B$1,VLOOKUP(A925,[1]DI!$A$4:$B$15000,2,FALSE),0)</f>
        <v>2.9000000000000005E-2</v>
      </c>
      <c r="E925" s="81">
        <f t="shared" ca="1" si="395"/>
        <v>1.1345000000000001E-4</v>
      </c>
      <c r="F925" s="83">
        <f t="shared" si="383"/>
        <v>1.1679999999999999</v>
      </c>
      <c r="G925" s="84">
        <f t="shared" ca="1" si="384"/>
        <v>1.0001325096</v>
      </c>
      <c r="H925" s="81">
        <f ca="1">TRUNC(PRODUCT(G$10:G924),15)</f>
        <v>1.17708258839276</v>
      </c>
      <c r="I925" s="81">
        <f t="shared" si="390"/>
        <v>1</v>
      </c>
      <c r="J925" s="81">
        <f t="shared" ca="1" si="385"/>
        <v>1.1770825899999999</v>
      </c>
      <c r="K925" s="81">
        <f t="shared" ca="1" si="386"/>
        <v>177.08259000000001</v>
      </c>
      <c r="L925" s="85">
        <f>IF(VLOOKUP(A925,$U$12:$AD$125,8)=VLOOKUP(A924,$U$12:$AD$125,8),0,VLOOKUP(A925,U$12:$AD$125,8))</f>
        <v>0</v>
      </c>
      <c r="M925" s="86">
        <f>IF(L925&gt;0,VLOOKUP(L925,T$12:$AC$125,7),0)</f>
        <v>0</v>
      </c>
      <c r="N925" s="81">
        <f t="shared" si="391"/>
        <v>0</v>
      </c>
      <c r="O925" s="81">
        <f t="shared" ca="1" si="387"/>
        <v>177.08259000000001</v>
      </c>
      <c r="P925" s="87" t="str">
        <f t="shared" si="392"/>
        <v>J=</v>
      </c>
      <c r="Q925" s="88">
        <f t="shared" si="393"/>
        <v>44676</v>
      </c>
      <c r="R925" s="7"/>
      <c r="S925" s="16"/>
      <c r="T925" s="16"/>
      <c r="U925" s="16"/>
      <c r="V925" s="16"/>
      <c r="W925" s="16"/>
      <c r="X925" s="16"/>
      <c r="Y925" s="16"/>
      <c r="Z925" s="16"/>
      <c r="AA925" s="16"/>
      <c r="AB925" s="16"/>
      <c r="AC925" s="16"/>
      <c r="AD925" s="16"/>
      <c r="AE925" s="16"/>
      <c r="AF925" s="65">
        <f t="shared" si="382"/>
        <v>43799</v>
      </c>
      <c r="AG925" s="9">
        <f t="shared" ca="1" si="396"/>
        <v>1149.8623</v>
      </c>
      <c r="AH925" s="9">
        <f t="shared" si="396"/>
        <v>1000</v>
      </c>
      <c r="AI925" s="4">
        <f t="shared" ca="1" si="396"/>
        <v>0</v>
      </c>
      <c r="AJ925" s="10">
        <f t="shared" ca="1" si="396"/>
        <v>0</v>
      </c>
      <c r="AK925" s="4">
        <f t="shared" si="396"/>
        <v>1.1679999999999999</v>
      </c>
      <c r="AL925" s="65">
        <f t="shared" si="380"/>
        <v>43799</v>
      </c>
      <c r="AM925" s="10">
        <f t="shared" ca="1" si="397"/>
        <v>1.1498622999999999</v>
      </c>
      <c r="AN925" s="9">
        <f t="shared" ca="1" si="397"/>
        <v>149.8623</v>
      </c>
      <c r="AO925" s="7">
        <f t="shared" si="397"/>
        <v>0</v>
      </c>
      <c r="AP925" s="11">
        <f t="shared" si="397"/>
        <v>0</v>
      </c>
      <c r="AQ925" s="9">
        <f t="shared" si="397"/>
        <v>0</v>
      </c>
      <c r="AR925" s="8" t="str">
        <f t="shared" si="397"/>
        <v>J=</v>
      </c>
      <c r="AS925" s="65">
        <f t="shared" si="397"/>
        <v>44676</v>
      </c>
      <c r="AT925" s="17"/>
      <c r="AU925" s="17"/>
      <c r="AV925" s="23"/>
      <c r="AW925" s="17"/>
      <c r="AX925" s="17"/>
      <c r="AY925" s="17"/>
      <c r="AZ925" s="17"/>
      <c r="BA925" s="17"/>
      <c r="BB925" s="17"/>
      <c r="BC925" s="17"/>
      <c r="BD925" s="17"/>
      <c r="BE925" s="17"/>
      <c r="BF925" s="17"/>
      <c r="BG925" s="17"/>
      <c r="BH925" s="17"/>
      <c r="BI925" s="17"/>
      <c r="BJ925" s="17"/>
      <c r="BK925" s="17"/>
      <c r="BL925" s="17"/>
      <c r="BM925" s="17"/>
      <c r="BN925" s="17"/>
      <c r="BO925" s="17"/>
      <c r="BP925" s="17"/>
      <c r="BQ925" s="17"/>
      <c r="BR925" s="17"/>
      <c r="BS925" s="17"/>
      <c r="BT925" s="17"/>
      <c r="BU925" s="17"/>
      <c r="BV925" s="17"/>
      <c r="BW925" s="17"/>
      <c r="BX925" s="17"/>
      <c r="BY925" s="17"/>
      <c r="BZ925" s="17"/>
      <c r="CA925" s="17"/>
      <c r="CB925" s="17"/>
      <c r="CC925" s="17"/>
      <c r="CD925" s="17"/>
      <c r="CE925" s="17"/>
      <c r="CF925" s="17"/>
      <c r="CG925" s="17"/>
      <c r="CH925" s="17"/>
      <c r="CI925" s="17"/>
      <c r="CJ925" s="17"/>
      <c r="CK925" s="17"/>
      <c r="CL925" s="17"/>
      <c r="CM925" s="17"/>
      <c r="CN925" s="17"/>
      <c r="CO925" s="17"/>
      <c r="CP925" s="17"/>
      <c r="CQ925" s="17"/>
      <c r="CR925" s="17"/>
      <c r="CS925" s="17"/>
      <c r="CT925" s="17"/>
      <c r="CU925" s="17"/>
      <c r="CV925" s="17"/>
      <c r="CW925" s="17"/>
      <c r="CX925" s="17"/>
      <c r="CY925" s="17"/>
      <c r="CZ925" s="17"/>
      <c r="DA925" s="17"/>
      <c r="DB925" s="17"/>
      <c r="DC925" s="17"/>
      <c r="DD925" s="17"/>
      <c r="DE925" s="17"/>
      <c r="DF925" s="17"/>
      <c r="DG925" s="17"/>
      <c r="DH925" s="17"/>
      <c r="DI925" s="17"/>
      <c r="DJ925" s="17"/>
      <c r="DK925" s="17"/>
      <c r="DL925" s="17"/>
      <c r="DM925" s="17"/>
      <c r="DN925" s="17"/>
      <c r="DO925" s="17"/>
      <c r="DP925" s="17"/>
      <c r="DQ925" s="17"/>
      <c r="DR925" s="17"/>
      <c r="DS925" s="17"/>
      <c r="DT925" s="17"/>
      <c r="DU925" s="17"/>
      <c r="DV925" s="17"/>
      <c r="DW925" s="17"/>
      <c r="DX925" s="17"/>
      <c r="DY925" s="17"/>
      <c r="DZ925" s="17"/>
      <c r="EA925" s="17"/>
      <c r="EB925" s="17"/>
      <c r="EC925" s="17"/>
      <c r="ED925" s="17"/>
      <c r="EE925" s="17"/>
      <c r="EF925" s="17"/>
      <c r="EG925" s="17"/>
      <c r="EH925" s="17"/>
      <c r="EI925" s="17"/>
      <c r="EJ925" s="17"/>
      <c r="EK925" s="17"/>
      <c r="EL925" s="17"/>
      <c r="EM925" s="17"/>
      <c r="EN925" s="17"/>
      <c r="EO925" s="17"/>
      <c r="EP925" s="17"/>
      <c r="EQ925" s="17"/>
      <c r="ER925" s="17"/>
      <c r="ES925" s="17"/>
      <c r="ET925" s="17"/>
      <c r="EU925" s="17"/>
      <c r="EV925" s="17"/>
      <c r="EW925" s="17"/>
      <c r="EX925" s="17"/>
      <c r="EY925" s="17"/>
      <c r="EZ925" s="17"/>
      <c r="FA925" s="17"/>
      <c r="FB925" s="17"/>
      <c r="FC925" s="17"/>
      <c r="FD925" s="17"/>
      <c r="FE925" s="17"/>
      <c r="FF925" s="17"/>
      <c r="FG925" s="17"/>
      <c r="FH925" s="17"/>
      <c r="FI925" s="17"/>
      <c r="FJ925" s="17"/>
      <c r="FK925" s="17"/>
      <c r="FL925" s="17"/>
      <c r="FM925" s="17"/>
      <c r="FN925" s="17"/>
      <c r="FO925" s="17"/>
      <c r="FP925" s="17"/>
      <c r="FQ925" s="17"/>
      <c r="FR925" s="17"/>
      <c r="FS925" s="17"/>
      <c r="FT925" s="17"/>
      <c r="FU925" s="17"/>
      <c r="FV925" s="17"/>
      <c r="FW925" s="17"/>
      <c r="FX925" s="17"/>
      <c r="FY925" s="17"/>
      <c r="FZ925" s="17"/>
      <c r="GA925" s="17"/>
      <c r="GB925" s="17"/>
      <c r="GC925" s="17"/>
      <c r="GD925" s="17"/>
      <c r="GE925" s="17"/>
      <c r="GF925" s="17"/>
      <c r="GG925" s="17"/>
      <c r="GH925" s="17"/>
      <c r="GI925" s="17"/>
      <c r="GJ925" s="17"/>
      <c r="GK925" s="17"/>
      <c r="GL925" s="17"/>
      <c r="GM925" s="17"/>
      <c r="GN925" s="17"/>
      <c r="GO925" s="17"/>
      <c r="GP925" s="17"/>
      <c r="GQ925" s="17"/>
      <c r="GR925" s="17"/>
      <c r="GS925" s="17"/>
      <c r="GT925" s="17"/>
      <c r="GU925" s="17"/>
    </row>
    <row r="926" spans="1:203" x14ac:dyDescent="0.2">
      <c r="A926" s="79">
        <f t="shared" si="388"/>
        <v>43998</v>
      </c>
      <c r="B926" s="80">
        <f t="shared" ca="1" si="394"/>
        <v>1177.23856</v>
      </c>
      <c r="C926" s="81">
        <f t="shared" si="389"/>
        <v>1000</v>
      </c>
      <c r="D926" s="82">
        <f ca="1">IF(A926&lt;$B$1,VLOOKUP(A926,[1]DI!$A$4:$B$15000,2,FALSE),0)</f>
        <v>2.9000000000000005E-2</v>
      </c>
      <c r="E926" s="81">
        <f t="shared" ca="1" si="395"/>
        <v>1.1345000000000001E-4</v>
      </c>
      <c r="F926" s="83">
        <f t="shared" si="383"/>
        <v>1.1679999999999999</v>
      </c>
      <c r="G926" s="84">
        <f t="shared" ca="1" si="384"/>
        <v>1.0001325096</v>
      </c>
      <c r="H926" s="81">
        <f ca="1">TRUNC(PRODUCT(G$10:G925),15)</f>
        <v>1.1772385631357201</v>
      </c>
      <c r="I926" s="81">
        <f t="shared" si="390"/>
        <v>1</v>
      </c>
      <c r="J926" s="81">
        <f t="shared" ca="1" si="385"/>
        <v>1.1772385599999999</v>
      </c>
      <c r="K926" s="81">
        <f t="shared" ca="1" si="386"/>
        <v>177.23856000000001</v>
      </c>
      <c r="L926" s="85">
        <f>IF(VLOOKUP(A926,$U$12:$AD$125,8)=VLOOKUP(A925,$U$12:$AD$125,8),0,VLOOKUP(A926,U$12:$AD$125,8))</f>
        <v>0</v>
      </c>
      <c r="M926" s="86">
        <f>IF(L926&gt;0,VLOOKUP(L926,T$12:$AC$125,7),0)</f>
        <v>0</v>
      </c>
      <c r="N926" s="81">
        <f t="shared" si="391"/>
        <v>0</v>
      </c>
      <c r="O926" s="81">
        <f t="shared" ca="1" si="387"/>
        <v>177.23856000000001</v>
      </c>
      <c r="P926" s="87" t="str">
        <f t="shared" si="392"/>
        <v>J=</v>
      </c>
      <c r="Q926" s="88">
        <f t="shared" si="393"/>
        <v>44676</v>
      </c>
      <c r="R926" s="7"/>
      <c r="S926" s="16"/>
      <c r="T926" s="16"/>
      <c r="U926" s="16"/>
      <c r="V926" s="16"/>
      <c r="W926" s="16"/>
      <c r="X926" s="16"/>
      <c r="Y926" s="16"/>
      <c r="Z926" s="16"/>
      <c r="AA926" s="16"/>
      <c r="AB926" s="16"/>
      <c r="AC926" s="16"/>
      <c r="AD926" s="16"/>
      <c r="AE926" s="16"/>
      <c r="AF926" s="65">
        <f t="shared" si="382"/>
        <v>43800</v>
      </c>
      <c r="AG926" s="9">
        <f t="shared" ca="1" si="396"/>
        <v>1149.8623</v>
      </c>
      <c r="AH926" s="9">
        <f t="shared" si="396"/>
        <v>1000</v>
      </c>
      <c r="AI926" s="4">
        <f t="shared" ca="1" si="396"/>
        <v>0</v>
      </c>
      <c r="AJ926" s="10">
        <f t="shared" ca="1" si="396"/>
        <v>0</v>
      </c>
      <c r="AK926" s="4">
        <f t="shared" si="396"/>
        <v>1.1679999999999999</v>
      </c>
      <c r="AL926" s="65">
        <f t="shared" si="380"/>
        <v>43800</v>
      </c>
      <c r="AM926" s="10">
        <f t="shared" ca="1" si="397"/>
        <v>1.1498622999999999</v>
      </c>
      <c r="AN926" s="9">
        <f t="shared" ca="1" si="397"/>
        <v>149.8623</v>
      </c>
      <c r="AO926" s="7">
        <f t="shared" si="397"/>
        <v>0</v>
      </c>
      <c r="AP926" s="11">
        <f t="shared" si="397"/>
        <v>0</v>
      </c>
      <c r="AQ926" s="9">
        <f t="shared" si="397"/>
        <v>0</v>
      </c>
      <c r="AR926" s="8" t="str">
        <f t="shared" si="397"/>
        <v>J=</v>
      </c>
      <c r="AS926" s="65">
        <f t="shared" si="397"/>
        <v>44676</v>
      </c>
      <c r="AT926" s="17"/>
      <c r="AU926" s="17"/>
      <c r="AV926" s="23"/>
      <c r="AW926" s="17"/>
      <c r="AX926" s="17"/>
      <c r="AY926" s="17"/>
      <c r="AZ926" s="17"/>
      <c r="BA926" s="17"/>
      <c r="BB926" s="17"/>
      <c r="BC926" s="17"/>
      <c r="BD926" s="17"/>
      <c r="BE926" s="17"/>
      <c r="BF926" s="17"/>
      <c r="BG926" s="17"/>
      <c r="BH926" s="17"/>
      <c r="BI926" s="17"/>
      <c r="BJ926" s="17"/>
      <c r="BK926" s="17"/>
      <c r="BL926" s="17"/>
      <c r="BM926" s="17"/>
      <c r="BN926" s="17"/>
      <c r="BO926" s="17"/>
      <c r="BP926" s="17"/>
      <c r="BQ926" s="17"/>
      <c r="BR926" s="17"/>
      <c r="BS926" s="17"/>
      <c r="BT926" s="17"/>
      <c r="BU926" s="17"/>
      <c r="BV926" s="17"/>
      <c r="BW926" s="17"/>
      <c r="BX926" s="17"/>
      <c r="BY926" s="17"/>
      <c r="BZ926" s="17"/>
      <c r="CA926" s="17"/>
      <c r="CB926" s="17"/>
      <c r="CC926" s="17"/>
      <c r="CD926" s="17"/>
      <c r="CE926" s="17"/>
      <c r="CF926" s="17"/>
      <c r="CG926" s="17"/>
      <c r="CH926" s="17"/>
      <c r="CI926" s="17"/>
      <c r="CJ926" s="17"/>
      <c r="CK926" s="17"/>
      <c r="CL926" s="17"/>
      <c r="CM926" s="17"/>
      <c r="CN926" s="17"/>
      <c r="CO926" s="17"/>
      <c r="CP926" s="17"/>
      <c r="CQ926" s="17"/>
      <c r="CR926" s="17"/>
      <c r="CS926" s="17"/>
      <c r="CT926" s="17"/>
      <c r="CU926" s="17"/>
      <c r="CV926" s="17"/>
      <c r="CW926" s="17"/>
      <c r="CX926" s="17"/>
      <c r="CY926" s="17"/>
      <c r="CZ926" s="17"/>
      <c r="DA926" s="17"/>
      <c r="DB926" s="17"/>
      <c r="DC926" s="17"/>
      <c r="DD926" s="17"/>
      <c r="DE926" s="17"/>
      <c r="DF926" s="17"/>
      <c r="DG926" s="17"/>
      <c r="DH926" s="17"/>
      <c r="DI926" s="17"/>
      <c r="DJ926" s="17"/>
      <c r="DK926" s="17"/>
      <c r="DL926" s="17"/>
      <c r="DM926" s="17"/>
      <c r="DN926" s="17"/>
      <c r="DO926" s="17"/>
      <c r="DP926" s="17"/>
      <c r="DQ926" s="17"/>
      <c r="DR926" s="17"/>
      <c r="DS926" s="17"/>
      <c r="DT926" s="17"/>
      <c r="DU926" s="17"/>
      <c r="DV926" s="17"/>
      <c r="DW926" s="17"/>
      <c r="DX926" s="17"/>
      <c r="DY926" s="17"/>
      <c r="DZ926" s="17"/>
      <c r="EA926" s="17"/>
      <c r="EB926" s="17"/>
      <c r="EC926" s="17"/>
      <c r="ED926" s="17"/>
      <c r="EE926" s="17"/>
      <c r="EF926" s="17"/>
      <c r="EG926" s="17"/>
      <c r="EH926" s="17"/>
      <c r="EI926" s="17"/>
      <c r="EJ926" s="17"/>
      <c r="EK926" s="17"/>
      <c r="EL926" s="17"/>
      <c r="EM926" s="17"/>
      <c r="EN926" s="17"/>
      <c r="EO926" s="17"/>
      <c r="EP926" s="17"/>
      <c r="EQ926" s="17"/>
      <c r="ER926" s="17"/>
      <c r="ES926" s="17"/>
      <c r="ET926" s="17"/>
      <c r="EU926" s="17"/>
      <c r="EV926" s="17"/>
      <c r="EW926" s="17"/>
      <c r="EX926" s="17"/>
      <c r="EY926" s="17"/>
      <c r="EZ926" s="17"/>
      <c r="FA926" s="17"/>
      <c r="FB926" s="17"/>
      <c r="FC926" s="17"/>
      <c r="FD926" s="17"/>
      <c r="FE926" s="17"/>
      <c r="FF926" s="17"/>
      <c r="FG926" s="17"/>
      <c r="FH926" s="17"/>
      <c r="FI926" s="17"/>
      <c r="FJ926" s="17"/>
      <c r="FK926" s="17"/>
      <c r="FL926" s="17"/>
      <c r="FM926" s="17"/>
      <c r="FN926" s="17"/>
      <c r="FO926" s="17"/>
      <c r="FP926" s="17"/>
      <c r="FQ926" s="17"/>
      <c r="FR926" s="17"/>
      <c r="FS926" s="17"/>
      <c r="FT926" s="17"/>
      <c r="FU926" s="17"/>
      <c r="FV926" s="17"/>
      <c r="FW926" s="17"/>
      <c r="FX926" s="17"/>
      <c r="FY926" s="17"/>
      <c r="FZ926" s="17"/>
      <c r="GA926" s="17"/>
      <c r="GB926" s="17"/>
      <c r="GC926" s="17"/>
      <c r="GD926" s="17"/>
      <c r="GE926" s="17"/>
      <c r="GF926" s="17"/>
      <c r="GG926" s="17"/>
      <c r="GH926" s="17"/>
      <c r="GI926" s="17"/>
      <c r="GJ926" s="17"/>
      <c r="GK926" s="17"/>
      <c r="GL926" s="17"/>
      <c r="GM926" s="17"/>
      <c r="GN926" s="17"/>
      <c r="GO926" s="17"/>
      <c r="GP926" s="17"/>
      <c r="GQ926" s="17"/>
      <c r="GR926" s="17"/>
      <c r="GS926" s="17"/>
      <c r="GT926" s="17"/>
      <c r="GU926" s="17"/>
    </row>
    <row r="927" spans="1:203" x14ac:dyDescent="0.2">
      <c r="A927" s="79">
        <f t="shared" si="388"/>
        <v>43999</v>
      </c>
      <c r="B927" s="80">
        <f t="shared" ca="1" si="394"/>
        <v>1177.39456</v>
      </c>
      <c r="C927" s="81">
        <f t="shared" si="389"/>
        <v>1000</v>
      </c>
      <c r="D927" s="82">
        <f ca="1">IF(A927&lt;$B$1,VLOOKUP(A927,[1]DI!$A$4:$B$15000,2,FALSE),0)</f>
        <v>2.9000000000000005E-2</v>
      </c>
      <c r="E927" s="81">
        <f t="shared" ca="1" si="395"/>
        <v>1.1345000000000001E-4</v>
      </c>
      <c r="F927" s="83">
        <f t="shared" si="383"/>
        <v>1.1679999999999999</v>
      </c>
      <c r="G927" s="84">
        <f t="shared" ca="1" si="384"/>
        <v>1.0001325096</v>
      </c>
      <c r="H927" s="81">
        <f ca="1">TRUNC(PRODUCT(G$10:G926),15)</f>
        <v>1.17739455854682</v>
      </c>
      <c r="I927" s="81">
        <f t="shared" si="390"/>
        <v>1</v>
      </c>
      <c r="J927" s="81">
        <f t="shared" ca="1" si="385"/>
        <v>1.17739456</v>
      </c>
      <c r="K927" s="81">
        <f t="shared" ca="1" si="386"/>
        <v>177.39456000000001</v>
      </c>
      <c r="L927" s="85">
        <f>IF(VLOOKUP(A927,$U$12:$AD$125,8)=VLOOKUP(A926,$U$12:$AD$125,8),0,VLOOKUP(A927,U$12:$AD$125,8))</f>
        <v>0</v>
      </c>
      <c r="M927" s="86">
        <f>IF(L927&gt;0,VLOOKUP(L927,T$12:$AC$125,7),0)</f>
        <v>0</v>
      </c>
      <c r="N927" s="81">
        <f t="shared" si="391"/>
        <v>0</v>
      </c>
      <c r="O927" s="81">
        <f t="shared" ca="1" si="387"/>
        <v>177.39456000000001</v>
      </c>
      <c r="P927" s="87" t="str">
        <f t="shared" si="392"/>
        <v>J=</v>
      </c>
      <c r="Q927" s="88">
        <f t="shared" si="393"/>
        <v>44676</v>
      </c>
      <c r="R927" s="7"/>
      <c r="S927" s="7"/>
      <c r="T927" s="7"/>
      <c r="U927" s="7"/>
      <c r="V927" s="7"/>
      <c r="W927" s="7"/>
      <c r="X927" s="7"/>
      <c r="Y927" s="7"/>
      <c r="Z927" s="7"/>
      <c r="AA927" s="7"/>
      <c r="AB927" s="7"/>
      <c r="AC927" s="7"/>
      <c r="AD927" s="7"/>
      <c r="AE927" s="7"/>
      <c r="AF927" s="65">
        <f t="shared" si="382"/>
        <v>43801</v>
      </c>
      <c r="AG927" s="9">
        <f t="shared" ca="1" si="396"/>
        <v>1149.8623</v>
      </c>
      <c r="AH927" s="9">
        <f t="shared" si="396"/>
        <v>1000</v>
      </c>
      <c r="AI927" s="4">
        <f t="shared" ca="1" si="396"/>
        <v>4.9000000000000002E-2</v>
      </c>
      <c r="AJ927" s="10">
        <f t="shared" ca="1" si="396"/>
        <v>1.8985000000000001E-4</v>
      </c>
      <c r="AK927" s="4">
        <f t="shared" si="396"/>
        <v>1.1679999999999999</v>
      </c>
      <c r="AL927" s="65">
        <f t="shared" si="380"/>
        <v>43801</v>
      </c>
      <c r="AM927" s="10">
        <f t="shared" ca="1" si="397"/>
        <v>1.1498622999999999</v>
      </c>
      <c r="AN927" s="9">
        <f t="shared" ca="1" si="397"/>
        <v>149.8623</v>
      </c>
      <c r="AO927" s="7">
        <f t="shared" si="397"/>
        <v>0</v>
      </c>
      <c r="AP927" s="11">
        <f t="shared" si="397"/>
        <v>0</v>
      </c>
      <c r="AQ927" s="9">
        <f t="shared" si="397"/>
        <v>0</v>
      </c>
      <c r="AR927" s="8" t="str">
        <f t="shared" si="397"/>
        <v>J=</v>
      </c>
      <c r="AS927" s="65">
        <f t="shared" si="397"/>
        <v>44676</v>
      </c>
      <c r="AT927" s="12"/>
      <c r="AU927" s="12"/>
      <c r="AV927" s="22"/>
      <c r="AW927" s="12"/>
      <c r="AX927" s="12"/>
      <c r="AY927" s="12"/>
      <c r="AZ927" s="12"/>
      <c r="BA927" s="12"/>
      <c r="BB927" s="12"/>
      <c r="BC927" s="12"/>
      <c r="BD927" s="12"/>
      <c r="BE927" s="12"/>
      <c r="BF927" s="12"/>
      <c r="BG927" s="12"/>
      <c r="BH927" s="12"/>
      <c r="BI927" s="12"/>
      <c r="BJ927" s="12"/>
      <c r="BK927" s="12"/>
      <c r="BL927" s="12"/>
      <c r="BM927" s="12"/>
      <c r="BN927" s="12"/>
      <c r="BO927" s="12"/>
      <c r="BP927" s="12"/>
      <c r="BQ927" s="12"/>
      <c r="BR927" s="12"/>
      <c r="BS927" s="12"/>
      <c r="BT927" s="12"/>
      <c r="BU927" s="12"/>
      <c r="BV927" s="12"/>
      <c r="BW927" s="12"/>
      <c r="BX927" s="12"/>
      <c r="BY927" s="12"/>
      <c r="BZ927" s="12"/>
      <c r="CA927" s="12"/>
      <c r="CB927" s="12"/>
      <c r="CC927" s="12"/>
      <c r="CD927" s="12"/>
      <c r="CE927" s="12"/>
      <c r="CF927" s="12"/>
      <c r="CG927" s="12"/>
      <c r="CH927" s="12"/>
      <c r="CI927" s="12"/>
      <c r="CJ927" s="12"/>
      <c r="CK927" s="12"/>
      <c r="CL927" s="12"/>
      <c r="CM927" s="12"/>
      <c r="CN927" s="12"/>
      <c r="CO927" s="12"/>
      <c r="CP927" s="12"/>
      <c r="CQ927" s="12"/>
      <c r="CR927" s="12"/>
      <c r="CS927" s="12"/>
      <c r="CT927" s="12"/>
      <c r="CU927" s="12"/>
      <c r="CV927" s="12"/>
      <c r="CW927" s="12"/>
      <c r="CX927" s="12"/>
      <c r="CY927" s="12"/>
      <c r="CZ927" s="12"/>
      <c r="DA927" s="12"/>
      <c r="DB927" s="12"/>
      <c r="DC927" s="12"/>
      <c r="DD927" s="12"/>
      <c r="DE927" s="12"/>
      <c r="DF927" s="12"/>
      <c r="DG927" s="12"/>
      <c r="DH927" s="12"/>
      <c r="DI927" s="12"/>
      <c r="DJ927" s="12"/>
      <c r="DK927" s="12"/>
      <c r="DL927" s="12"/>
      <c r="DM927" s="12"/>
      <c r="DN927" s="12"/>
      <c r="DO927" s="12"/>
      <c r="DP927" s="12"/>
      <c r="DQ927" s="12"/>
      <c r="DR927" s="12"/>
      <c r="DS927" s="12"/>
      <c r="DT927" s="12"/>
      <c r="DU927" s="12"/>
      <c r="DV927" s="12"/>
      <c r="DW927" s="12"/>
      <c r="DX927" s="12"/>
      <c r="DY927" s="12"/>
      <c r="DZ927" s="12"/>
      <c r="EA927" s="12"/>
      <c r="EB927" s="12"/>
      <c r="EC927" s="12"/>
      <c r="ED927" s="12"/>
      <c r="EE927" s="12"/>
      <c r="EF927" s="12"/>
      <c r="EG927" s="12"/>
      <c r="EH927" s="12"/>
      <c r="EI927" s="12"/>
      <c r="EJ927" s="12"/>
      <c r="EK927" s="12"/>
      <c r="EL927" s="12"/>
      <c r="EM927" s="12"/>
      <c r="EN927" s="12"/>
      <c r="EO927" s="12"/>
      <c r="EP927" s="12"/>
      <c r="EQ927" s="12"/>
      <c r="ER927" s="12"/>
      <c r="ES927" s="12"/>
      <c r="ET927" s="12"/>
      <c r="EU927" s="12"/>
      <c r="EV927" s="12"/>
      <c r="EW927" s="12"/>
      <c r="EX927" s="12"/>
      <c r="EY927" s="12"/>
      <c r="EZ927" s="12"/>
      <c r="FA927" s="12"/>
      <c r="FB927" s="12"/>
      <c r="FC927" s="12"/>
      <c r="FD927" s="12"/>
      <c r="FE927" s="12"/>
      <c r="FF927" s="12"/>
      <c r="FG927" s="12"/>
      <c r="FH927" s="12"/>
      <c r="FI927" s="12"/>
      <c r="FJ927" s="12"/>
      <c r="FK927" s="12"/>
      <c r="FL927" s="12"/>
      <c r="FM927" s="12"/>
      <c r="FN927" s="12"/>
      <c r="FO927" s="12"/>
      <c r="FP927" s="12"/>
      <c r="FQ927" s="12"/>
      <c r="FR927" s="12"/>
      <c r="FS927" s="12"/>
      <c r="FT927" s="12"/>
      <c r="FU927" s="12"/>
      <c r="FV927" s="12"/>
      <c r="FW927" s="12"/>
      <c r="FX927" s="12"/>
      <c r="FY927" s="12"/>
      <c r="FZ927" s="12"/>
      <c r="GA927" s="12"/>
      <c r="GB927" s="12"/>
      <c r="GC927" s="12"/>
      <c r="GD927" s="12"/>
      <c r="GE927" s="12"/>
      <c r="GF927" s="12"/>
      <c r="GG927" s="12"/>
      <c r="GH927" s="12"/>
      <c r="GI927" s="12"/>
      <c r="GJ927" s="12"/>
      <c r="GK927" s="12"/>
      <c r="GL927" s="12"/>
      <c r="GM927" s="12"/>
      <c r="GN927" s="12"/>
      <c r="GO927" s="12"/>
      <c r="GP927" s="12"/>
      <c r="GQ927" s="12"/>
      <c r="GR927" s="12"/>
    </row>
    <row r="928" spans="1:203" x14ac:dyDescent="0.2">
      <c r="A928" s="79">
        <f t="shared" si="388"/>
        <v>44000</v>
      </c>
      <c r="B928" s="80">
        <f t="shared" ca="1" si="394"/>
        <v>1177.5505699999999</v>
      </c>
      <c r="C928" s="81">
        <f t="shared" si="389"/>
        <v>1000</v>
      </c>
      <c r="D928" s="82">
        <f ca="1">IF(A928&lt;$B$1,VLOOKUP(A928,[1]DI!$A$4:$B$15000,2,FALSE),0)</f>
        <v>2.1500000000000005E-2</v>
      </c>
      <c r="E928" s="81">
        <f t="shared" ca="1" si="395"/>
        <v>8.4419999999999995E-5</v>
      </c>
      <c r="F928" s="83">
        <f t="shared" si="383"/>
        <v>1.1679999999999999</v>
      </c>
      <c r="G928" s="84">
        <f t="shared" ca="1" si="384"/>
        <v>1.00009860256</v>
      </c>
      <c r="H928" s="81">
        <f ca="1">TRUNC(PRODUCT(G$10:G927),15)</f>
        <v>1.17755057462882</v>
      </c>
      <c r="I928" s="81">
        <f t="shared" si="390"/>
        <v>1</v>
      </c>
      <c r="J928" s="81">
        <f t="shared" ca="1" si="385"/>
        <v>1.17755057</v>
      </c>
      <c r="K928" s="81">
        <f t="shared" ca="1" si="386"/>
        <v>177.55056999999999</v>
      </c>
      <c r="L928" s="85">
        <f>IF(VLOOKUP(A928,$U$12:$AD$125,8)=VLOOKUP(A927,$U$12:$AD$125,8),0,VLOOKUP(A928,U$12:$AD$125,8))</f>
        <v>0</v>
      </c>
      <c r="M928" s="86">
        <f>IF(L928&gt;0,VLOOKUP(L928,T$12:$AC$125,7),0)</f>
        <v>0</v>
      </c>
      <c r="N928" s="81">
        <f t="shared" si="391"/>
        <v>0</v>
      </c>
      <c r="O928" s="81">
        <f t="shared" ca="1" si="387"/>
        <v>177.55056999999999</v>
      </c>
      <c r="P928" s="87" t="str">
        <f t="shared" si="392"/>
        <v>J=</v>
      </c>
      <c r="Q928" s="88">
        <f t="shared" si="393"/>
        <v>44676</v>
      </c>
      <c r="R928" s="7"/>
      <c r="S928" s="7"/>
      <c r="T928" s="7"/>
      <c r="U928" s="7"/>
      <c r="V928" s="7"/>
      <c r="W928" s="7"/>
      <c r="X928" s="7"/>
      <c r="Y928" s="7"/>
      <c r="Z928" s="7"/>
      <c r="AA928" s="7"/>
      <c r="AB928" s="7"/>
      <c r="AC928" s="7"/>
      <c r="AD928" s="7"/>
      <c r="AE928" s="7"/>
      <c r="AF928" s="65"/>
      <c r="AG928" s="9"/>
      <c r="AH928" s="9"/>
      <c r="AI928" s="4"/>
      <c r="AJ928" s="10"/>
      <c r="AK928" s="4"/>
      <c r="AL928" s="65"/>
      <c r="AM928" s="10"/>
      <c r="AN928" s="9"/>
      <c r="AO928" s="7"/>
      <c r="AP928" s="11"/>
      <c r="AQ928" s="9"/>
      <c r="AR928" s="8"/>
      <c r="AS928" s="65"/>
      <c r="AT928" s="12"/>
      <c r="AU928" s="12"/>
      <c r="AV928" s="22"/>
      <c r="AW928" s="12"/>
      <c r="AX928" s="12"/>
      <c r="AY928" s="12"/>
      <c r="AZ928" s="12"/>
      <c r="BA928" s="12"/>
      <c r="BB928" s="12"/>
      <c r="BC928" s="12"/>
      <c r="BD928" s="12"/>
      <c r="BE928" s="12"/>
      <c r="BF928" s="12"/>
      <c r="BG928" s="12"/>
      <c r="BH928" s="12"/>
      <c r="BI928" s="12"/>
      <c r="BJ928" s="12"/>
      <c r="BK928" s="12"/>
      <c r="BL928" s="12"/>
      <c r="BM928" s="12"/>
      <c r="BN928" s="12"/>
      <c r="BO928" s="12"/>
      <c r="BP928" s="12"/>
      <c r="BQ928" s="12"/>
      <c r="BR928" s="12"/>
      <c r="BS928" s="12"/>
      <c r="BT928" s="12"/>
      <c r="BU928" s="12"/>
      <c r="BV928" s="12"/>
      <c r="BW928" s="12"/>
      <c r="BX928" s="12"/>
      <c r="BY928" s="12"/>
      <c r="BZ928" s="12"/>
      <c r="CA928" s="12"/>
      <c r="CB928" s="12"/>
      <c r="CC928" s="12"/>
      <c r="CD928" s="12"/>
      <c r="CE928" s="12"/>
      <c r="CF928" s="12"/>
      <c r="CG928" s="12"/>
      <c r="CH928" s="12"/>
      <c r="CI928" s="12"/>
      <c r="CJ928" s="12"/>
      <c r="CK928" s="12"/>
      <c r="CL928" s="12"/>
      <c r="CM928" s="12"/>
      <c r="CN928" s="12"/>
      <c r="CO928" s="12"/>
      <c r="CP928" s="12"/>
      <c r="CQ928" s="12"/>
      <c r="CR928" s="12"/>
      <c r="CS928" s="12"/>
      <c r="CT928" s="12"/>
      <c r="CU928" s="12"/>
      <c r="CV928" s="12"/>
      <c r="CW928" s="12"/>
      <c r="CX928" s="12"/>
      <c r="CY928" s="12"/>
      <c r="CZ928" s="12"/>
      <c r="DA928" s="12"/>
      <c r="DB928" s="12"/>
      <c r="DC928" s="12"/>
      <c r="DD928" s="12"/>
      <c r="DE928" s="12"/>
      <c r="DF928" s="12"/>
      <c r="DG928" s="12"/>
      <c r="DH928" s="12"/>
      <c r="DI928" s="12"/>
      <c r="DJ928" s="12"/>
      <c r="DK928" s="12"/>
      <c r="DL928" s="12"/>
      <c r="DM928" s="12"/>
      <c r="DN928" s="12"/>
      <c r="DO928" s="12"/>
      <c r="DP928" s="12"/>
      <c r="DQ928" s="12"/>
      <c r="DR928" s="12"/>
      <c r="DS928" s="12"/>
      <c r="DT928" s="12"/>
      <c r="DU928" s="12"/>
      <c r="DV928" s="12"/>
      <c r="DW928" s="12"/>
      <c r="DX928" s="12"/>
      <c r="DY928" s="12"/>
      <c r="DZ928" s="12"/>
      <c r="EA928" s="12"/>
      <c r="EB928" s="12"/>
      <c r="EC928" s="12"/>
      <c r="ED928" s="12"/>
      <c r="EE928" s="12"/>
      <c r="EF928" s="12"/>
      <c r="EG928" s="12"/>
      <c r="EH928" s="12"/>
      <c r="EI928" s="12"/>
      <c r="EJ928" s="12"/>
      <c r="EK928" s="12"/>
      <c r="EL928" s="12"/>
      <c r="EM928" s="12"/>
      <c r="EN928" s="12"/>
      <c r="EO928" s="12"/>
      <c r="EP928" s="12"/>
      <c r="EQ928" s="12"/>
      <c r="ER928" s="12"/>
      <c r="ES928" s="12"/>
      <c r="ET928" s="12"/>
      <c r="EU928" s="12"/>
      <c r="EV928" s="12"/>
      <c r="EW928" s="12"/>
      <c r="EX928" s="12"/>
      <c r="EY928" s="12"/>
      <c r="EZ928" s="12"/>
      <c r="FA928" s="12"/>
      <c r="FB928" s="12"/>
      <c r="FC928" s="12"/>
      <c r="FD928" s="12"/>
      <c r="FE928" s="12"/>
      <c r="FF928" s="12"/>
      <c r="FG928" s="12"/>
      <c r="FH928" s="12"/>
      <c r="FI928" s="12"/>
      <c r="FJ928" s="12"/>
      <c r="FK928" s="12"/>
      <c r="FL928" s="12"/>
      <c r="FM928" s="12"/>
      <c r="FN928" s="12"/>
      <c r="FO928" s="12"/>
      <c r="FP928" s="12"/>
      <c r="FQ928" s="12"/>
      <c r="FR928" s="12"/>
      <c r="FS928" s="12"/>
      <c r="FT928" s="12"/>
      <c r="FU928" s="12"/>
      <c r="FV928" s="12"/>
      <c r="FW928" s="12"/>
      <c r="FX928" s="12"/>
      <c r="FY928" s="12"/>
      <c r="FZ928" s="12"/>
      <c r="GA928" s="12"/>
      <c r="GB928" s="12"/>
      <c r="GC928" s="12"/>
      <c r="GD928" s="12"/>
      <c r="GE928" s="12"/>
      <c r="GF928" s="12"/>
      <c r="GG928" s="12"/>
      <c r="GH928" s="12"/>
      <c r="GI928" s="12"/>
      <c r="GJ928" s="12"/>
      <c r="GK928" s="12"/>
      <c r="GL928" s="12"/>
      <c r="GM928" s="12"/>
      <c r="GN928" s="12"/>
      <c r="GO928" s="12"/>
      <c r="GP928" s="12"/>
      <c r="GQ928" s="12"/>
      <c r="GR928" s="12"/>
    </row>
    <row r="929" spans="1:200" x14ac:dyDescent="0.2">
      <c r="A929" s="79">
        <f t="shared" si="388"/>
        <v>44001</v>
      </c>
      <c r="B929" s="80">
        <f t="shared" ca="1" si="394"/>
        <v>1177.66668</v>
      </c>
      <c r="C929" s="81">
        <f t="shared" si="389"/>
        <v>1000</v>
      </c>
      <c r="D929" s="82">
        <f ca="1">IF(A929&lt;$B$1,VLOOKUP(A929,[1]DI!$A$4:$B$15000,2,FALSE),0)</f>
        <v>2.1500000000000005E-2</v>
      </c>
      <c r="E929" s="81">
        <f t="shared" ca="1" si="395"/>
        <v>8.4419999999999995E-5</v>
      </c>
      <c r="F929" s="83">
        <f t="shared" si="383"/>
        <v>1.1679999999999999</v>
      </c>
      <c r="G929" s="84">
        <f t="shared" ca="1" si="384"/>
        <v>1.00009860256</v>
      </c>
      <c r="H929" s="81">
        <f ca="1">TRUNC(PRODUCT(G$10:G928),15)</f>
        <v>1.1776666841300101</v>
      </c>
      <c r="I929" s="81">
        <f t="shared" si="390"/>
        <v>1</v>
      </c>
      <c r="J929" s="81">
        <f t="shared" ca="1" si="385"/>
        <v>1.17766668</v>
      </c>
      <c r="K929" s="81">
        <f t="shared" ca="1" si="386"/>
        <v>177.66668000000001</v>
      </c>
      <c r="L929" s="85">
        <f>IF(VLOOKUP(A929,$U$12:$AD$125,8)=VLOOKUP(A928,$U$12:$AD$125,8),0,VLOOKUP(A929,U$12:$AD$125,8))</f>
        <v>0</v>
      </c>
      <c r="M929" s="86">
        <f>IF(L929&gt;0,VLOOKUP(L929,T$12:$AC$125,7),0)</f>
        <v>0</v>
      </c>
      <c r="N929" s="81">
        <f t="shared" si="391"/>
        <v>0</v>
      </c>
      <c r="O929" s="81">
        <f t="shared" ca="1" si="387"/>
        <v>177.66668000000001</v>
      </c>
      <c r="P929" s="87" t="str">
        <f t="shared" si="392"/>
        <v>J=</v>
      </c>
      <c r="Q929" s="88">
        <f t="shared" si="393"/>
        <v>44676</v>
      </c>
      <c r="R929" s="7"/>
      <c r="S929" s="7"/>
      <c r="T929" s="7"/>
      <c r="U929" s="7"/>
      <c r="V929" s="7"/>
      <c r="W929" s="7"/>
      <c r="X929" s="7"/>
      <c r="Y929" s="7"/>
      <c r="Z929" s="7"/>
      <c r="AA929" s="7"/>
      <c r="AB929" s="7"/>
      <c r="AC929" s="7"/>
      <c r="AD929" s="7"/>
      <c r="AE929" s="7"/>
      <c r="AF929" s="65" t="str">
        <f t="shared" ref="AF929:AS929" si="398">$B$6</f>
        <v>ODCT21</v>
      </c>
      <c r="AG929" s="7" t="str">
        <f t="shared" si="398"/>
        <v>ODCT21</v>
      </c>
      <c r="AH929" s="7" t="str">
        <f t="shared" si="398"/>
        <v>ODCT21</v>
      </c>
      <c r="AI929" s="7" t="str">
        <f t="shared" si="398"/>
        <v>ODCT21</v>
      </c>
      <c r="AJ929" s="7" t="str">
        <f t="shared" si="398"/>
        <v>ODCT21</v>
      </c>
      <c r="AK929" s="4" t="str">
        <f t="shared" si="398"/>
        <v>ODCT21</v>
      </c>
      <c r="AL929" s="65" t="str">
        <f t="shared" si="398"/>
        <v>ODCT21</v>
      </c>
      <c r="AM929" s="7" t="str">
        <f t="shared" si="398"/>
        <v>ODCT21</v>
      </c>
      <c r="AN929" s="7" t="str">
        <f t="shared" si="398"/>
        <v>ODCT21</v>
      </c>
      <c r="AO929" s="7" t="str">
        <f t="shared" si="398"/>
        <v>ODCT21</v>
      </c>
      <c r="AP929" s="11" t="str">
        <f t="shared" si="398"/>
        <v>ODCT21</v>
      </c>
      <c r="AQ929" s="7" t="str">
        <f t="shared" si="398"/>
        <v>ODCT21</v>
      </c>
      <c r="AR929" s="8" t="str">
        <f t="shared" si="398"/>
        <v>ODCT21</v>
      </c>
      <c r="AS929" s="65" t="str">
        <f t="shared" si="398"/>
        <v>ODCT21</v>
      </c>
      <c r="AT929" s="12"/>
      <c r="AU929" s="12"/>
      <c r="AV929" s="22"/>
      <c r="AW929" s="12"/>
      <c r="AX929" s="12"/>
      <c r="AY929" s="12"/>
      <c r="AZ929" s="12"/>
      <c r="BA929" s="12"/>
      <c r="BB929" s="12"/>
      <c r="BC929" s="12"/>
      <c r="BD929" s="12"/>
      <c r="BE929" s="12"/>
      <c r="BF929" s="12"/>
      <c r="BG929" s="12"/>
      <c r="BH929" s="12"/>
      <c r="BI929" s="12"/>
      <c r="BJ929" s="12"/>
      <c r="BK929" s="12"/>
      <c r="BL929" s="12"/>
      <c r="BM929" s="12"/>
      <c r="BN929" s="12"/>
      <c r="BO929" s="12"/>
      <c r="BP929" s="12"/>
      <c r="BQ929" s="12"/>
      <c r="BR929" s="12"/>
      <c r="BS929" s="12"/>
      <c r="BT929" s="12"/>
      <c r="BU929" s="12"/>
      <c r="BV929" s="12"/>
      <c r="BW929" s="12"/>
      <c r="BX929" s="12"/>
      <c r="BY929" s="12"/>
      <c r="BZ929" s="12"/>
      <c r="CA929" s="12"/>
      <c r="CB929" s="12"/>
      <c r="CC929" s="12"/>
      <c r="CD929" s="12"/>
      <c r="CE929" s="12"/>
      <c r="CF929" s="12"/>
      <c r="CG929" s="12"/>
      <c r="CH929" s="12"/>
      <c r="CI929" s="12"/>
      <c r="CJ929" s="12"/>
      <c r="CK929" s="12"/>
      <c r="CL929" s="12"/>
      <c r="CM929" s="12"/>
      <c r="CN929" s="12"/>
      <c r="CO929" s="12"/>
      <c r="CP929" s="12"/>
      <c r="CQ929" s="12"/>
      <c r="CR929" s="12"/>
      <c r="CS929" s="12"/>
      <c r="CT929" s="12"/>
      <c r="CU929" s="12"/>
      <c r="CV929" s="12"/>
      <c r="CW929" s="12"/>
      <c r="CX929" s="12"/>
      <c r="CY929" s="12"/>
      <c r="CZ929" s="12"/>
      <c r="DA929" s="12"/>
      <c r="DB929" s="12"/>
      <c r="DC929" s="12"/>
      <c r="DD929" s="12"/>
      <c r="DE929" s="12"/>
      <c r="DF929" s="12"/>
      <c r="DG929" s="12"/>
      <c r="DH929" s="12"/>
      <c r="DI929" s="12"/>
      <c r="DJ929" s="12"/>
      <c r="DK929" s="12"/>
      <c r="DL929" s="12"/>
      <c r="DM929" s="12"/>
      <c r="DN929" s="12"/>
      <c r="DO929" s="12"/>
      <c r="DP929" s="12"/>
      <c r="DQ929" s="12"/>
      <c r="DR929" s="12"/>
      <c r="DS929" s="12"/>
      <c r="DT929" s="12"/>
      <c r="DU929" s="12"/>
      <c r="DV929" s="12"/>
      <c r="DW929" s="12"/>
      <c r="DX929" s="12"/>
      <c r="DY929" s="12"/>
      <c r="DZ929" s="12"/>
      <c r="EA929" s="12"/>
      <c r="EB929" s="12"/>
      <c r="EC929" s="12"/>
      <c r="ED929" s="12"/>
      <c r="EE929" s="12"/>
      <c r="EF929" s="12"/>
      <c r="EG929" s="12"/>
      <c r="EH929" s="12"/>
      <c r="EI929" s="12"/>
      <c r="EJ929" s="12"/>
      <c r="EK929" s="12"/>
      <c r="EL929" s="12"/>
      <c r="EM929" s="12"/>
      <c r="EN929" s="12"/>
      <c r="EO929" s="12"/>
      <c r="EP929" s="12"/>
      <c r="EQ929" s="12"/>
      <c r="ER929" s="12"/>
      <c r="ES929" s="12"/>
      <c r="ET929" s="12"/>
      <c r="EU929" s="12"/>
      <c r="EV929" s="12"/>
      <c r="EW929" s="12"/>
      <c r="EX929" s="12"/>
      <c r="EY929" s="12"/>
      <c r="EZ929" s="12"/>
      <c r="FA929" s="12"/>
      <c r="FB929" s="12"/>
      <c r="FC929" s="12"/>
      <c r="FD929" s="12"/>
      <c r="FE929" s="12"/>
      <c r="FF929" s="12"/>
      <c r="FG929" s="12"/>
      <c r="FH929" s="12"/>
      <c r="FI929" s="12"/>
      <c r="FJ929" s="12"/>
      <c r="FK929" s="12"/>
      <c r="FL929" s="12"/>
      <c r="FM929" s="12"/>
      <c r="FN929" s="12"/>
      <c r="FO929" s="12"/>
      <c r="FP929" s="12"/>
      <c r="FQ929" s="12"/>
      <c r="FR929" s="12"/>
      <c r="FS929" s="12"/>
      <c r="FT929" s="12"/>
      <c r="FU929" s="12"/>
      <c r="FV929" s="12"/>
      <c r="FW929" s="12"/>
      <c r="FX929" s="12"/>
      <c r="FY929" s="12"/>
      <c r="FZ929" s="12"/>
      <c r="GA929" s="12"/>
      <c r="GB929" s="12"/>
      <c r="GC929" s="12"/>
      <c r="GD929" s="12"/>
      <c r="GE929" s="12"/>
      <c r="GF929" s="12"/>
      <c r="GG929" s="12"/>
      <c r="GH929" s="12"/>
      <c r="GI929" s="12"/>
      <c r="GJ929" s="12"/>
      <c r="GK929" s="12"/>
      <c r="GL929" s="12"/>
      <c r="GM929" s="12"/>
      <c r="GN929" s="12"/>
      <c r="GO929" s="12"/>
      <c r="GP929" s="12"/>
      <c r="GQ929" s="12"/>
      <c r="GR929" s="12"/>
    </row>
    <row r="930" spans="1:200" x14ac:dyDescent="0.2">
      <c r="A930" s="79">
        <f t="shared" si="388"/>
        <v>44002</v>
      </c>
      <c r="B930" s="80">
        <f t="shared" ca="1" si="394"/>
        <v>1177.7828099999999</v>
      </c>
      <c r="C930" s="81">
        <f t="shared" si="389"/>
        <v>1000</v>
      </c>
      <c r="D930" s="82">
        <f ca="1">IF(A930&lt;$B$1,VLOOKUP(A930,[1]DI!$A$4:$B$15000,2,FALSE),0)</f>
        <v>0</v>
      </c>
      <c r="E930" s="81">
        <f t="shared" ca="1" si="395"/>
        <v>0</v>
      </c>
      <c r="F930" s="83">
        <f t="shared" si="383"/>
        <v>1.1679999999999999</v>
      </c>
      <c r="G930" s="84">
        <f t="shared" ca="1" si="384"/>
        <v>1</v>
      </c>
      <c r="H930" s="81">
        <f ca="1">TRUNC(PRODUCT(G$10:G929),15)</f>
        <v>1.17778280507989</v>
      </c>
      <c r="I930" s="81">
        <f t="shared" si="390"/>
        <v>1</v>
      </c>
      <c r="J930" s="81">
        <f t="shared" ca="1" si="385"/>
        <v>1.1777828100000001</v>
      </c>
      <c r="K930" s="81">
        <f t="shared" ca="1" si="386"/>
        <v>177.78281000000001</v>
      </c>
      <c r="L930" s="85">
        <f>IF(VLOOKUP(A930,$U$12:$AD$125,8)=VLOOKUP(A929,$U$12:$AD$125,8),0,VLOOKUP(A930,U$12:$AD$125,8))</f>
        <v>0</v>
      </c>
      <c r="M930" s="86">
        <f>IF(L930&gt;0,VLOOKUP(L930,T$12:$AC$125,7),0)</f>
        <v>0</v>
      </c>
      <c r="N930" s="81">
        <f t="shared" si="391"/>
        <v>0</v>
      </c>
      <c r="O930" s="81">
        <f t="shared" ca="1" si="387"/>
        <v>177.78281000000001</v>
      </c>
      <c r="P930" s="87" t="str">
        <f t="shared" si="392"/>
        <v>J=</v>
      </c>
      <c r="Q930" s="88">
        <f t="shared" si="393"/>
        <v>44676</v>
      </c>
      <c r="R930" s="7"/>
      <c r="S930" s="7"/>
      <c r="T930" s="7"/>
      <c r="U930" s="7"/>
      <c r="V930" s="7"/>
      <c r="W930" s="7"/>
      <c r="X930" s="7"/>
      <c r="Y930" s="7"/>
      <c r="Z930" s="7"/>
      <c r="AA930" s="7"/>
      <c r="AB930" s="7"/>
      <c r="AC930" s="7"/>
      <c r="AD930" s="7"/>
      <c r="AE930" s="7"/>
      <c r="AF930" s="37" t="s">
        <v>14</v>
      </c>
      <c r="AG930" s="3" t="s">
        <v>7</v>
      </c>
      <c r="AH930" s="3" t="s">
        <v>8</v>
      </c>
      <c r="AI930" s="18" t="s">
        <v>9</v>
      </c>
      <c r="AJ930" s="19" t="s">
        <v>9</v>
      </c>
      <c r="AK930" s="18" t="s">
        <v>9</v>
      </c>
      <c r="AL930" s="67" t="s">
        <v>14</v>
      </c>
      <c r="AM930" s="19" t="s">
        <v>9</v>
      </c>
      <c r="AN930" s="3" t="s">
        <v>10</v>
      </c>
      <c r="AO930" s="6" t="s">
        <v>11</v>
      </c>
      <c r="AP930" s="20" t="s">
        <v>12</v>
      </c>
      <c r="AQ930" s="3" t="s">
        <v>12</v>
      </c>
      <c r="AR930" s="21" t="s">
        <v>13</v>
      </c>
      <c r="AS930" s="37" t="s">
        <v>13</v>
      </c>
      <c r="AT930" s="12"/>
      <c r="AU930" s="12"/>
      <c r="AV930" s="22"/>
      <c r="AW930" s="12"/>
      <c r="AX930" s="12"/>
      <c r="AY930" s="12"/>
      <c r="AZ930" s="12"/>
      <c r="BA930" s="12"/>
      <c r="BB930" s="12"/>
      <c r="BC930" s="12"/>
      <c r="BD930" s="12"/>
      <c r="BE930" s="12"/>
      <c r="BF930" s="12"/>
      <c r="BG930" s="12"/>
      <c r="BH930" s="12"/>
      <c r="BI930" s="12"/>
      <c r="BJ930" s="12"/>
      <c r="BK930" s="12"/>
      <c r="BL930" s="12"/>
      <c r="BM930" s="12"/>
      <c r="BN930" s="12"/>
      <c r="BO930" s="12"/>
      <c r="BP930" s="12"/>
      <c r="BQ930" s="12"/>
      <c r="BR930" s="12"/>
      <c r="BS930" s="12"/>
      <c r="BT930" s="12"/>
      <c r="BU930" s="12"/>
      <c r="BV930" s="12"/>
      <c r="BW930" s="12"/>
      <c r="BX930" s="12"/>
      <c r="BY930" s="12"/>
      <c r="BZ930" s="12"/>
      <c r="CA930" s="12"/>
      <c r="CB930" s="12"/>
      <c r="CC930" s="12"/>
      <c r="CD930" s="12"/>
      <c r="CE930" s="12"/>
      <c r="CF930" s="12"/>
      <c r="CG930" s="12"/>
      <c r="CH930" s="12"/>
      <c r="CI930" s="12"/>
      <c r="CJ930" s="12"/>
      <c r="CK930" s="12"/>
      <c r="CL930" s="12"/>
      <c r="CM930" s="12"/>
      <c r="CN930" s="12"/>
      <c r="CO930" s="12"/>
      <c r="CP930" s="12"/>
      <c r="CQ930" s="12"/>
      <c r="CR930" s="12"/>
      <c r="CS930" s="12"/>
      <c r="CT930" s="12"/>
      <c r="CU930" s="12"/>
      <c r="CV930" s="12"/>
      <c r="CW930" s="12"/>
      <c r="CX930" s="12"/>
      <c r="CY930" s="12"/>
      <c r="CZ930" s="12"/>
      <c r="DA930" s="12"/>
      <c r="DB930" s="12"/>
      <c r="DC930" s="12"/>
      <c r="DD930" s="12"/>
      <c r="DE930" s="12"/>
      <c r="DF930" s="12"/>
      <c r="DG930" s="12"/>
      <c r="DH930" s="12"/>
      <c r="DI930" s="12"/>
      <c r="DJ930" s="12"/>
      <c r="DK930" s="12"/>
      <c r="DL930" s="12"/>
      <c r="DM930" s="12"/>
      <c r="DN930" s="12"/>
      <c r="DO930" s="12"/>
      <c r="DP930" s="12"/>
      <c r="DQ930" s="12"/>
      <c r="DR930" s="12"/>
      <c r="DS930" s="12"/>
      <c r="DT930" s="12"/>
      <c r="DU930" s="12"/>
      <c r="DV930" s="12"/>
      <c r="DW930" s="12"/>
      <c r="DX930" s="12"/>
      <c r="DY930" s="12"/>
      <c r="DZ930" s="12"/>
      <c r="EA930" s="12"/>
      <c r="EB930" s="12"/>
      <c r="EC930" s="12"/>
      <c r="ED930" s="12"/>
      <c r="EE930" s="12"/>
      <c r="EF930" s="12"/>
      <c r="EG930" s="12"/>
      <c r="EH930" s="12"/>
      <c r="EI930" s="12"/>
      <c r="EJ930" s="12"/>
      <c r="EK930" s="12"/>
      <c r="EL930" s="12"/>
      <c r="EM930" s="12"/>
      <c r="EN930" s="12"/>
      <c r="EO930" s="12"/>
      <c r="EP930" s="12"/>
      <c r="EQ930" s="12"/>
      <c r="ER930" s="12"/>
      <c r="ES930" s="12"/>
      <c r="ET930" s="12"/>
      <c r="EU930" s="12"/>
      <c r="EV930" s="12"/>
      <c r="EW930" s="12"/>
      <c r="EX930" s="12"/>
      <c r="EY930" s="12"/>
      <c r="EZ930" s="12"/>
      <c r="FA930" s="12"/>
      <c r="FB930" s="12"/>
      <c r="FC930" s="12"/>
      <c r="FD930" s="12"/>
      <c r="FE930" s="12"/>
      <c r="FF930" s="12"/>
      <c r="FG930" s="12"/>
      <c r="FH930" s="12"/>
      <c r="FI930" s="12"/>
      <c r="FJ930" s="12"/>
      <c r="FK930" s="12"/>
      <c r="FL930" s="12"/>
      <c r="FM930" s="12"/>
      <c r="FN930" s="12"/>
      <c r="FO930" s="12"/>
      <c r="FP930" s="12"/>
      <c r="FQ930" s="12"/>
      <c r="FR930" s="12"/>
      <c r="FS930" s="12"/>
      <c r="FT930" s="12"/>
      <c r="FU930" s="12"/>
      <c r="FV930" s="12"/>
      <c r="FW930" s="12"/>
      <c r="FX930" s="12"/>
      <c r="FY930" s="12"/>
      <c r="FZ930" s="12"/>
      <c r="GA930" s="12"/>
      <c r="GB930" s="12"/>
      <c r="GC930" s="12"/>
      <c r="GD930" s="12"/>
      <c r="GE930" s="12"/>
      <c r="GF930" s="12"/>
      <c r="GG930" s="12"/>
      <c r="GH930" s="12"/>
      <c r="GI930" s="12"/>
      <c r="GJ930" s="12"/>
      <c r="GK930" s="12"/>
      <c r="GL930" s="12"/>
      <c r="GM930" s="12"/>
      <c r="GN930" s="12"/>
      <c r="GO930" s="12"/>
      <c r="GP930" s="12"/>
      <c r="GQ930" s="12"/>
      <c r="GR930" s="12"/>
    </row>
    <row r="931" spans="1:200" x14ac:dyDescent="0.2">
      <c r="A931" s="79">
        <f t="shared" si="388"/>
        <v>44003</v>
      </c>
      <c r="B931" s="80">
        <f t="shared" ca="1" si="394"/>
        <v>1177.7828099999999</v>
      </c>
      <c r="C931" s="81">
        <f t="shared" si="389"/>
        <v>1000</v>
      </c>
      <c r="D931" s="82">
        <f ca="1">IF(A931&lt;$B$1,VLOOKUP(A931,[1]DI!$A$4:$B$15000,2,FALSE),0)</f>
        <v>0</v>
      </c>
      <c r="E931" s="81">
        <f t="shared" ca="1" si="395"/>
        <v>0</v>
      </c>
      <c r="F931" s="83">
        <f t="shared" si="383"/>
        <v>1.1679999999999999</v>
      </c>
      <c r="G931" s="84">
        <f t="shared" ca="1" si="384"/>
        <v>1</v>
      </c>
      <c r="H931" s="81">
        <f ca="1">TRUNC(PRODUCT(G$10:G930),15)</f>
        <v>1.17778280507989</v>
      </c>
      <c r="I931" s="81">
        <f t="shared" si="390"/>
        <v>1</v>
      </c>
      <c r="J931" s="81">
        <f t="shared" ca="1" si="385"/>
        <v>1.1777828100000001</v>
      </c>
      <c r="K931" s="81">
        <f t="shared" ca="1" si="386"/>
        <v>177.78281000000001</v>
      </c>
      <c r="L931" s="85">
        <f>IF(VLOOKUP(A931,$U$12:$AD$125,8)=VLOOKUP(A930,$U$12:$AD$125,8),0,VLOOKUP(A931,U$12:$AD$125,8))</f>
        <v>0</v>
      </c>
      <c r="M931" s="86">
        <f>IF(L931&gt;0,VLOOKUP(L931,T$12:$AC$125,7),0)</f>
        <v>0</v>
      </c>
      <c r="N931" s="81">
        <f t="shared" si="391"/>
        <v>0</v>
      </c>
      <c r="O931" s="81">
        <f t="shared" ca="1" si="387"/>
        <v>177.78281000000001</v>
      </c>
      <c r="P931" s="87" t="str">
        <f t="shared" si="392"/>
        <v>J=</v>
      </c>
      <c r="Q931" s="88">
        <f t="shared" si="393"/>
        <v>44676</v>
      </c>
      <c r="R931" s="7"/>
      <c r="S931" s="7"/>
      <c r="T931" s="7"/>
      <c r="U931" s="7"/>
      <c r="V931" s="7"/>
      <c r="W931" s="7"/>
      <c r="X931" s="7"/>
      <c r="Y931" s="7"/>
      <c r="Z931" s="7"/>
      <c r="AA931" s="7"/>
      <c r="AB931" s="7"/>
      <c r="AC931" s="7"/>
      <c r="AD931" s="7"/>
      <c r="AE931" s="7"/>
      <c r="AF931" s="37" t="s">
        <v>65</v>
      </c>
      <c r="AG931" s="9" t="str">
        <f>$B$6</f>
        <v>ODCT21</v>
      </c>
      <c r="AH931" s="3" t="s">
        <v>15</v>
      </c>
      <c r="AI931" s="13" t="s">
        <v>16</v>
      </c>
      <c r="AJ931" s="5"/>
      <c r="AK931" s="13" t="s">
        <v>17</v>
      </c>
      <c r="AL931" s="37"/>
      <c r="AM931" s="5"/>
      <c r="AN931" s="3"/>
      <c r="AO931" s="6"/>
      <c r="AP931" s="20"/>
      <c r="AQ931" s="3"/>
      <c r="AR931" s="21" t="s">
        <v>20</v>
      </c>
      <c r="AS931" s="37" t="s">
        <v>20</v>
      </c>
      <c r="AT931" s="12"/>
      <c r="AU931" s="12"/>
      <c r="AV931" s="22"/>
      <c r="AW931" s="12"/>
      <c r="AX931" s="12"/>
      <c r="AY931" s="12"/>
      <c r="AZ931" s="12"/>
      <c r="BA931" s="12"/>
      <c r="BB931" s="12"/>
      <c r="BC931" s="12"/>
      <c r="BD931" s="12"/>
      <c r="BE931" s="12"/>
      <c r="BF931" s="12"/>
      <c r="BG931" s="12"/>
      <c r="BH931" s="12"/>
      <c r="BI931" s="12"/>
      <c r="BJ931" s="12"/>
      <c r="BK931" s="12"/>
      <c r="BL931" s="12"/>
      <c r="BM931" s="12"/>
      <c r="BN931" s="12"/>
      <c r="BO931" s="12"/>
      <c r="BP931" s="12"/>
      <c r="BQ931" s="12"/>
      <c r="BR931" s="12"/>
      <c r="BS931" s="12"/>
      <c r="BT931" s="12"/>
      <c r="BU931" s="12"/>
      <c r="BV931" s="12"/>
      <c r="BW931" s="12"/>
      <c r="BX931" s="12"/>
      <c r="BY931" s="12"/>
      <c r="BZ931" s="12"/>
      <c r="CA931" s="12"/>
      <c r="CB931" s="12"/>
      <c r="CC931" s="12"/>
      <c r="CD931" s="12"/>
      <c r="CE931" s="12"/>
      <c r="CF931" s="12"/>
      <c r="CG931" s="12"/>
      <c r="CH931" s="12"/>
      <c r="CI931" s="12"/>
      <c r="CJ931" s="12"/>
      <c r="CK931" s="12"/>
      <c r="CL931" s="12"/>
      <c r="CM931" s="12"/>
      <c r="CN931" s="12"/>
      <c r="CO931" s="12"/>
      <c r="CP931" s="12"/>
      <c r="CQ931" s="12"/>
      <c r="CR931" s="12"/>
      <c r="CS931" s="12"/>
      <c r="CT931" s="12"/>
      <c r="CU931" s="12"/>
      <c r="CV931" s="12"/>
      <c r="CW931" s="12"/>
      <c r="CX931" s="12"/>
      <c r="CY931" s="12"/>
      <c r="CZ931" s="12"/>
      <c r="DA931" s="12"/>
      <c r="DB931" s="12"/>
      <c r="DC931" s="12"/>
      <c r="DD931" s="12"/>
      <c r="DE931" s="12"/>
      <c r="DF931" s="12"/>
      <c r="DG931" s="12"/>
      <c r="DH931" s="12"/>
      <c r="DI931" s="12"/>
      <c r="DJ931" s="12"/>
      <c r="DK931" s="12"/>
      <c r="DL931" s="12"/>
      <c r="DM931" s="12"/>
      <c r="DN931" s="12"/>
      <c r="DO931" s="12"/>
      <c r="DP931" s="12"/>
      <c r="DQ931" s="12"/>
      <c r="DR931" s="12"/>
      <c r="DS931" s="12"/>
      <c r="DT931" s="12"/>
      <c r="DU931" s="12"/>
      <c r="DV931" s="12"/>
      <c r="DW931" s="12"/>
      <c r="DX931" s="12"/>
      <c r="DY931" s="12"/>
      <c r="DZ931" s="12"/>
      <c r="EA931" s="12"/>
      <c r="EB931" s="12"/>
      <c r="EC931" s="12"/>
      <c r="ED931" s="12"/>
      <c r="EE931" s="12"/>
      <c r="EF931" s="12"/>
      <c r="EG931" s="12"/>
      <c r="EH931" s="12"/>
      <c r="EI931" s="12"/>
      <c r="EJ931" s="12"/>
      <c r="EK931" s="12"/>
      <c r="EL931" s="12"/>
      <c r="EM931" s="12"/>
      <c r="EN931" s="12"/>
      <c r="EO931" s="12"/>
      <c r="EP931" s="12"/>
      <c r="EQ931" s="12"/>
      <c r="ER931" s="12"/>
      <c r="ES931" s="12"/>
      <c r="ET931" s="12"/>
      <c r="EU931" s="12"/>
      <c r="EV931" s="12"/>
      <c r="EW931" s="12"/>
      <c r="EX931" s="12"/>
      <c r="EY931" s="12"/>
      <c r="EZ931" s="12"/>
      <c r="FA931" s="12"/>
      <c r="FB931" s="12"/>
      <c r="FC931" s="12"/>
      <c r="FD931" s="12"/>
      <c r="FE931" s="12"/>
      <c r="FF931" s="12"/>
      <c r="FG931" s="12"/>
      <c r="FH931" s="12"/>
      <c r="FI931" s="12"/>
      <c r="FJ931" s="12"/>
      <c r="FK931" s="12"/>
      <c r="FL931" s="12"/>
      <c r="FM931" s="12"/>
      <c r="FN931" s="12"/>
      <c r="FO931" s="12"/>
      <c r="FP931" s="12"/>
      <c r="FQ931" s="12"/>
      <c r="FR931" s="12"/>
      <c r="FS931" s="12"/>
      <c r="FT931" s="12"/>
      <c r="FU931" s="12"/>
      <c r="FV931" s="12"/>
      <c r="FW931" s="12"/>
      <c r="FX931" s="12"/>
      <c r="FY931" s="12"/>
      <c r="FZ931" s="12"/>
      <c r="GA931" s="12"/>
      <c r="GB931" s="12"/>
      <c r="GC931" s="12"/>
      <c r="GD931" s="12"/>
      <c r="GE931" s="12"/>
      <c r="GF931" s="12"/>
      <c r="GG931" s="12"/>
      <c r="GH931" s="12"/>
      <c r="GI931" s="12"/>
      <c r="GJ931" s="12"/>
      <c r="GK931" s="12"/>
      <c r="GL931" s="12"/>
      <c r="GM931" s="12"/>
      <c r="GN931" s="12"/>
      <c r="GO931" s="12"/>
      <c r="GP931" s="12"/>
      <c r="GQ931" s="12"/>
      <c r="GR931" s="12"/>
    </row>
    <row r="932" spans="1:200" x14ac:dyDescent="0.2">
      <c r="A932" s="79">
        <f t="shared" si="388"/>
        <v>44004</v>
      </c>
      <c r="B932" s="80">
        <f t="shared" ca="1" si="394"/>
        <v>1177.7828099999999</v>
      </c>
      <c r="C932" s="81">
        <f t="shared" si="389"/>
        <v>1000</v>
      </c>
      <c r="D932" s="82">
        <f ca="1">IF(A932&lt;$B$1,VLOOKUP(A932,[1]DI!$A$4:$B$15000,2,FALSE),0)</f>
        <v>2.1500000000000005E-2</v>
      </c>
      <c r="E932" s="81">
        <f t="shared" ca="1" si="395"/>
        <v>8.4419999999999995E-5</v>
      </c>
      <c r="F932" s="83">
        <f t="shared" si="383"/>
        <v>1.1679999999999999</v>
      </c>
      <c r="G932" s="84">
        <f t="shared" ca="1" si="384"/>
        <v>1.00009860256</v>
      </c>
      <c r="H932" s="81">
        <f ca="1">TRUNC(PRODUCT(G$10:G931),15)</f>
        <v>1.17778280507989</v>
      </c>
      <c r="I932" s="81">
        <f t="shared" si="390"/>
        <v>1</v>
      </c>
      <c r="J932" s="81">
        <f t="shared" ca="1" si="385"/>
        <v>1.1777828100000001</v>
      </c>
      <c r="K932" s="81">
        <f t="shared" ca="1" si="386"/>
        <v>177.78281000000001</v>
      </c>
      <c r="L932" s="85">
        <f>IF(VLOOKUP(A932,$U$12:$AD$125,8)=VLOOKUP(A931,$U$12:$AD$125,8),0,VLOOKUP(A932,U$12:$AD$125,8))</f>
        <v>0</v>
      </c>
      <c r="M932" s="86">
        <f>IF(L932&gt;0,VLOOKUP(L932,T$12:$AC$125,7),0)</f>
        <v>0</v>
      </c>
      <c r="N932" s="81">
        <f t="shared" si="391"/>
        <v>0</v>
      </c>
      <c r="O932" s="81">
        <f t="shared" ca="1" si="387"/>
        <v>177.78281000000001</v>
      </c>
      <c r="P932" s="87" t="str">
        <f t="shared" si="392"/>
        <v>J=</v>
      </c>
      <c r="Q932" s="88">
        <f t="shared" si="393"/>
        <v>44676</v>
      </c>
      <c r="R932" s="7"/>
      <c r="S932" s="7"/>
      <c r="T932" s="7"/>
      <c r="U932" s="7"/>
      <c r="V932" s="7"/>
      <c r="W932" s="7"/>
      <c r="X932" s="7"/>
      <c r="Y932" s="7"/>
      <c r="Z932" s="7"/>
      <c r="AA932" s="7"/>
      <c r="AB932" s="7"/>
      <c r="AC932" s="7"/>
      <c r="AD932" s="7"/>
      <c r="AE932" s="7"/>
      <c r="AF932" s="37" t="s">
        <v>65</v>
      </c>
      <c r="AG932" s="9"/>
      <c r="AH932" s="3"/>
      <c r="AI932" s="13"/>
      <c r="AJ932" s="5"/>
      <c r="AK932" s="13"/>
      <c r="AL932" s="37"/>
      <c r="AM932" s="5"/>
      <c r="AN932" s="3"/>
      <c r="AO932" s="6"/>
      <c r="AP932" s="20"/>
      <c r="AQ932" s="3"/>
      <c r="AR932" s="21" t="s">
        <v>24</v>
      </c>
      <c r="AS932" s="37" t="s">
        <v>14</v>
      </c>
      <c r="AT932" s="12"/>
      <c r="AU932" s="12"/>
      <c r="AV932" s="22"/>
      <c r="AW932" s="12"/>
      <c r="AX932" s="12"/>
      <c r="AY932" s="12"/>
      <c r="AZ932" s="12"/>
      <c r="BA932" s="12"/>
      <c r="BB932" s="12"/>
      <c r="BC932" s="12"/>
      <c r="BD932" s="12"/>
      <c r="BE932" s="12"/>
      <c r="BF932" s="12"/>
      <c r="BG932" s="12"/>
      <c r="BH932" s="12"/>
      <c r="BI932" s="12"/>
      <c r="BJ932" s="12"/>
      <c r="BK932" s="12"/>
      <c r="BL932" s="12"/>
      <c r="BM932" s="12"/>
      <c r="BN932" s="12"/>
      <c r="BO932" s="12"/>
      <c r="BP932" s="12"/>
      <c r="BQ932" s="12"/>
      <c r="BR932" s="12"/>
      <c r="BS932" s="12"/>
      <c r="BT932" s="12"/>
      <c r="BU932" s="12"/>
      <c r="BV932" s="12"/>
      <c r="BW932" s="12"/>
      <c r="BX932" s="12"/>
      <c r="BY932" s="12"/>
      <c r="BZ932" s="12"/>
      <c r="CA932" s="12"/>
      <c r="CB932" s="12"/>
      <c r="CC932" s="12"/>
      <c r="CD932" s="12"/>
      <c r="CE932" s="12"/>
      <c r="CF932" s="12"/>
      <c r="CG932" s="12"/>
      <c r="CH932" s="12"/>
      <c r="CI932" s="12"/>
      <c r="CJ932" s="12"/>
      <c r="CK932" s="12"/>
      <c r="CL932" s="12"/>
      <c r="CM932" s="12"/>
      <c r="CN932" s="12"/>
      <c r="CO932" s="12"/>
      <c r="CP932" s="12"/>
      <c r="CQ932" s="12"/>
      <c r="CR932" s="12"/>
      <c r="CS932" s="12"/>
      <c r="CT932" s="12"/>
      <c r="CU932" s="12"/>
      <c r="CV932" s="12"/>
      <c r="CW932" s="12"/>
      <c r="CX932" s="12"/>
      <c r="CY932" s="12"/>
      <c r="CZ932" s="12"/>
      <c r="DA932" s="12"/>
      <c r="DB932" s="12"/>
      <c r="DC932" s="12"/>
      <c r="DD932" s="12"/>
      <c r="DE932" s="12"/>
      <c r="DF932" s="12"/>
      <c r="DG932" s="12"/>
      <c r="DH932" s="12"/>
      <c r="DI932" s="12"/>
      <c r="DJ932" s="12"/>
      <c r="DK932" s="12"/>
      <c r="DL932" s="12"/>
      <c r="DM932" s="12"/>
      <c r="DN932" s="12"/>
      <c r="DO932" s="12"/>
      <c r="DP932" s="12"/>
      <c r="DQ932" s="12"/>
      <c r="DR932" s="12"/>
      <c r="DS932" s="12"/>
      <c r="DT932" s="12"/>
      <c r="DU932" s="12"/>
      <c r="DV932" s="12"/>
      <c r="DW932" s="12"/>
      <c r="DX932" s="12"/>
      <c r="DY932" s="12"/>
      <c r="DZ932" s="12"/>
      <c r="EA932" s="12"/>
      <c r="EB932" s="12"/>
      <c r="EC932" s="12"/>
      <c r="ED932" s="12"/>
      <c r="EE932" s="12"/>
      <c r="EF932" s="12"/>
      <c r="EG932" s="12"/>
      <c r="EH932" s="12"/>
      <c r="EI932" s="12"/>
      <c r="EJ932" s="12"/>
      <c r="EK932" s="12"/>
      <c r="EL932" s="12"/>
      <c r="EM932" s="12"/>
      <c r="EN932" s="12"/>
      <c r="EO932" s="12"/>
      <c r="EP932" s="12"/>
      <c r="EQ932" s="12"/>
      <c r="ER932" s="12"/>
      <c r="ES932" s="12"/>
      <c r="ET932" s="12"/>
      <c r="EU932" s="12"/>
      <c r="EV932" s="12"/>
      <c r="EW932" s="12"/>
      <c r="EX932" s="12"/>
      <c r="EY932" s="12"/>
      <c r="EZ932" s="12"/>
      <c r="FA932" s="12"/>
      <c r="FB932" s="12"/>
      <c r="FC932" s="12"/>
      <c r="FD932" s="12"/>
      <c r="FE932" s="12"/>
      <c r="FF932" s="12"/>
      <c r="FG932" s="12"/>
      <c r="FH932" s="12"/>
      <c r="FI932" s="12"/>
      <c r="FJ932" s="12"/>
      <c r="FK932" s="12"/>
      <c r="FL932" s="12"/>
      <c r="FM932" s="12"/>
      <c r="FN932" s="12"/>
      <c r="FO932" s="12"/>
      <c r="FP932" s="12"/>
      <c r="FQ932" s="12"/>
      <c r="FR932" s="12"/>
      <c r="FS932" s="12"/>
      <c r="FT932" s="12"/>
      <c r="FU932" s="12"/>
      <c r="FV932" s="12"/>
      <c r="FW932" s="12"/>
      <c r="FX932" s="12"/>
      <c r="FY932" s="12"/>
      <c r="FZ932" s="12"/>
      <c r="GA932" s="12"/>
      <c r="GB932" s="12"/>
      <c r="GC932" s="12"/>
      <c r="GD932" s="12"/>
      <c r="GE932" s="12"/>
      <c r="GF932" s="12"/>
      <c r="GG932" s="12"/>
      <c r="GH932" s="12"/>
      <c r="GI932" s="12"/>
      <c r="GJ932" s="12"/>
      <c r="GK932" s="12"/>
      <c r="GL932" s="12"/>
      <c r="GM932" s="12"/>
      <c r="GN932" s="12"/>
      <c r="GO932" s="12"/>
      <c r="GP932" s="12"/>
      <c r="GQ932" s="12"/>
      <c r="GR932" s="12"/>
    </row>
    <row r="933" spans="1:200" x14ac:dyDescent="0.2">
      <c r="A933" s="79">
        <f t="shared" si="388"/>
        <v>44005</v>
      </c>
      <c r="B933" s="80">
        <f t="shared" ca="1" si="394"/>
        <v>1177.89894</v>
      </c>
      <c r="C933" s="81">
        <f t="shared" si="389"/>
        <v>1000</v>
      </c>
      <c r="D933" s="82">
        <f ca="1">IF(A933&lt;$B$1,VLOOKUP(A933,[1]DI!$A$4:$B$15000,2,FALSE),0)</f>
        <v>2.1500000000000005E-2</v>
      </c>
      <c r="E933" s="81">
        <f t="shared" ca="1" si="395"/>
        <v>8.4419999999999995E-5</v>
      </c>
      <c r="F933" s="83">
        <f t="shared" si="383"/>
        <v>1.1679999999999999</v>
      </c>
      <c r="G933" s="84">
        <f t="shared" ca="1" si="384"/>
        <v>1.00009860256</v>
      </c>
      <c r="H933" s="81">
        <f ca="1">TRUNC(PRODUCT(G$10:G932),15)</f>
        <v>1.1778989374795901</v>
      </c>
      <c r="I933" s="81">
        <f t="shared" si="390"/>
        <v>1</v>
      </c>
      <c r="J933" s="81">
        <f t="shared" ca="1" si="385"/>
        <v>1.1778989399999999</v>
      </c>
      <c r="K933" s="81">
        <f t="shared" ca="1" si="386"/>
        <v>177.89894000000001</v>
      </c>
      <c r="L933" s="85">
        <f>IF(VLOOKUP(A933,$U$12:$AD$125,8)=VLOOKUP(A932,$U$12:$AD$125,8),0,VLOOKUP(A933,U$12:$AD$125,8))</f>
        <v>0</v>
      </c>
      <c r="M933" s="86">
        <f>IF(L933&gt;0,VLOOKUP(L933,T$12:$AC$125,7),0)</f>
        <v>0</v>
      </c>
      <c r="N933" s="81">
        <f t="shared" si="391"/>
        <v>0</v>
      </c>
      <c r="O933" s="81">
        <f t="shared" ca="1" si="387"/>
        <v>177.89894000000001</v>
      </c>
      <c r="P933" s="87" t="str">
        <f t="shared" si="392"/>
        <v>J=</v>
      </c>
      <c r="Q933" s="88">
        <f t="shared" si="393"/>
        <v>44676</v>
      </c>
      <c r="R933" s="7"/>
      <c r="S933" s="7"/>
      <c r="T933" s="7"/>
      <c r="U933" s="7"/>
      <c r="V933" s="7"/>
      <c r="W933" s="7"/>
      <c r="X933" s="7"/>
      <c r="Y933" s="7"/>
      <c r="Z933" s="7"/>
      <c r="AA933" s="7"/>
      <c r="AB933" s="7"/>
      <c r="AC933" s="7"/>
      <c r="AD933" s="7"/>
      <c r="AE933" s="7"/>
      <c r="AF933" s="37"/>
      <c r="AG933" s="3" t="s">
        <v>26</v>
      </c>
      <c r="AH933" s="3" t="s">
        <v>26</v>
      </c>
      <c r="AI933" s="13" t="s">
        <v>27</v>
      </c>
      <c r="AJ933" s="5" t="s">
        <v>28</v>
      </c>
      <c r="AK933" s="4" t="s">
        <v>29</v>
      </c>
      <c r="AL933" s="65"/>
      <c r="AM933" s="10" t="s">
        <v>32</v>
      </c>
      <c r="AN933" s="3" t="s">
        <v>26</v>
      </c>
      <c r="AO933" s="6"/>
      <c r="AP933" s="20" t="s">
        <v>33</v>
      </c>
      <c r="AQ933" s="3" t="s">
        <v>26</v>
      </c>
      <c r="AR933" s="21" t="s">
        <v>34</v>
      </c>
      <c r="AS933" s="65"/>
      <c r="AT933" s="12"/>
      <c r="AU933" s="12"/>
      <c r="AV933" s="22"/>
      <c r="AW933" s="12"/>
      <c r="AX933" s="12"/>
      <c r="AY933" s="12"/>
      <c r="AZ933" s="12"/>
      <c r="BA933" s="12"/>
      <c r="BB933" s="12"/>
      <c r="BC933" s="12"/>
      <c r="BD933" s="12"/>
      <c r="BE933" s="12"/>
      <c r="BF933" s="12"/>
      <c r="BG933" s="12"/>
      <c r="BH933" s="12"/>
      <c r="BI933" s="12"/>
      <c r="BJ933" s="12"/>
      <c r="BK933" s="12"/>
      <c r="BL933" s="12"/>
      <c r="BM933" s="12"/>
      <c r="BN933" s="12"/>
      <c r="BO933" s="12"/>
      <c r="BP933" s="12"/>
      <c r="BQ933" s="12"/>
      <c r="BR933" s="12"/>
      <c r="BS933" s="12"/>
      <c r="BT933" s="12"/>
      <c r="BU933" s="12"/>
      <c r="BV933" s="12"/>
      <c r="BW933" s="12"/>
      <c r="BX933" s="12"/>
      <c r="BY933" s="12"/>
      <c r="BZ933" s="12"/>
      <c r="CA933" s="12"/>
      <c r="CB933" s="12"/>
      <c r="CC933" s="12"/>
      <c r="CD933" s="12"/>
      <c r="CE933" s="12"/>
      <c r="CF933" s="12"/>
      <c r="CG933" s="12"/>
      <c r="CH933" s="12"/>
      <c r="CI933" s="12"/>
      <c r="CJ933" s="12"/>
      <c r="CK933" s="12"/>
      <c r="CL933" s="12"/>
      <c r="CM933" s="12"/>
      <c r="CN933" s="12"/>
      <c r="CO933" s="12"/>
      <c r="CP933" s="12"/>
      <c r="CQ933" s="12"/>
      <c r="CR933" s="12"/>
      <c r="CS933" s="12"/>
      <c r="CT933" s="12"/>
      <c r="CU933" s="12"/>
      <c r="CV933" s="12"/>
      <c r="CW933" s="12"/>
      <c r="CX933" s="12"/>
      <c r="CY933" s="12"/>
      <c r="CZ933" s="12"/>
      <c r="DA933" s="12"/>
      <c r="DB933" s="12"/>
      <c r="DC933" s="12"/>
      <c r="DD933" s="12"/>
      <c r="DE933" s="12"/>
      <c r="DF933" s="12"/>
      <c r="DG933" s="12"/>
      <c r="DH933" s="12"/>
      <c r="DI933" s="12"/>
      <c r="DJ933" s="12"/>
      <c r="DK933" s="12"/>
      <c r="DL933" s="12"/>
      <c r="DM933" s="12"/>
      <c r="DN933" s="12"/>
      <c r="DO933" s="12"/>
      <c r="DP933" s="12"/>
      <c r="DQ933" s="12"/>
      <c r="DR933" s="12"/>
      <c r="DS933" s="12"/>
      <c r="DT933" s="12"/>
      <c r="DU933" s="12"/>
      <c r="DV933" s="12"/>
      <c r="DW933" s="12"/>
      <c r="DX933" s="12"/>
      <c r="DY933" s="12"/>
      <c r="DZ933" s="12"/>
      <c r="EA933" s="12"/>
      <c r="EB933" s="12"/>
      <c r="EC933" s="12"/>
      <c r="ED933" s="12"/>
      <c r="EE933" s="12"/>
      <c r="EF933" s="12"/>
      <c r="EG933" s="12"/>
      <c r="EH933" s="12"/>
      <c r="EI933" s="12"/>
      <c r="EJ933" s="12"/>
      <c r="EK933" s="12"/>
      <c r="EL933" s="12"/>
      <c r="EM933" s="12"/>
      <c r="EN933" s="12"/>
      <c r="EO933" s="12"/>
      <c r="EP933" s="12"/>
      <c r="EQ933" s="12"/>
      <c r="ER933" s="12"/>
      <c r="ES933" s="12"/>
      <c r="ET933" s="12"/>
      <c r="EU933" s="12"/>
      <c r="EV933" s="12"/>
      <c r="EW933" s="12"/>
      <c r="EX933" s="12"/>
      <c r="EY933" s="12"/>
      <c r="EZ933" s="12"/>
      <c r="FA933" s="12"/>
      <c r="FB933" s="12"/>
      <c r="FC933" s="12"/>
      <c r="FD933" s="12"/>
      <c r="FE933" s="12"/>
      <c r="FF933" s="12"/>
      <c r="FG933" s="12"/>
      <c r="FH933" s="12"/>
      <c r="FI933" s="12"/>
      <c r="FJ933" s="12"/>
      <c r="FK933" s="12"/>
      <c r="FL933" s="12"/>
      <c r="FM933" s="12"/>
      <c r="FN933" s="12"/>
      <c r="FO933" s="12"/>
      <c r="FP933" s="12"/>
      <c r="FQ933" s="12"/>
      <c r="FR933" s="12"/>
      <c r="FS933" s="12"/>
      <c r="FT933" s="12"/>
      <c r="FU933" s="12"/>
      <c r="FV933" s="12"/>
      <c r="FW933" s="12"/>
      <c r="FX933" s="12"/>
      <c r="FY933" s="12"/>
      <c r="FZ933" s="12"/>
      <c r="GA933" s="12"/>
      <c r="GB933" s="12"/>
      <c r="GC933" s="12"/>
      <c r="GD933" s="12"/>
      <c r="GE933" s="12"/>
      <c r="GF933" s="12"/>
      <c r="GG933" s="12"/>
      <c r="GH933" s="12"/>
      <c r="GI933" s="12"/>
      <c r="GJ933" s="12"/>
      <c r="GK933" s="12"/>
      <c r="GL933" s="12"/>
      <c r="GM933" s="12"/>
      <c r="GN933" s="12"/>
      <c r="GO933" s="12"/>
      <c r="GP933" s="12"/>
      <c r="GQ933" s="12"/>
      <c r="GR933" s="12"/>
    </row>
    <row r="934" spans="1:200" x14ac:dyDescent="0.2">
      <c r="A934" s="79">
        <f t="shared" si="388"/>
        <v>44006</v>
      </c>
      <c r="B934" s="80">
        <f t="shared" ca="1" si="394"/>
        <v>1178.0150800000001</v>
      </c>
      <c r="C934" s="81">
        <f t="shared" si="389"/>
        <v>1000</v>
      </c>
      <c r="D934" s="82">
        <f ca="1">IF(A934&lt;$B$1,VLOOKUP(A934,[1]DI!$A$4:$B$15000,2,FALSE),0)</f>
        <v>2.1500000000000005E-2</v>
      </c>
      <c r="E934" s="81">
        <f t="shared" ca="1" si="395"/>
        <v>8.4419999999999995E-5</v>
      </c>
      <c r="F934" s="83">
        <f t="shared" si="383"/>
        <v>1.1679999999999999</v>
      </c>
      <c r="G934" s="84">
        <f t="shared" ca="1" si="384"/>
        <v>1.00009860256</v>
      </c>
      <c r="H934" s="81">
        <f ca="1">TRUNC(PRODUCT(G$10:G933),15)</f>
        <v>1.1780150813302499</v>
      </c>
      <c r="I934" s="81">
        <f t="shared" si="390"/>
        <v>1</v>
      </c>
      <c r="J934" s="81">
        <f t="shared" ca="1" si="385"/>
        <v>1.17801508</v>
      </c>
      <c r="K934" s="81">
        <f t="shared" ca="1" si="386"/>
        <v>178.01508000000001</v>
      </c>
      <c r="L934" s="85">
        <f>IF(VLOOKUP(A934,$U$12:$AD$125,8)=VLOOKUP(A933,$U$12:$AD$125,8),0,VLOOKUP(A934,U$12:$AD$125,8))</f>
        <v>0</v>
      </c>
      <c r="M934" s="86">
        <f>IF(L934&gt;0,VLOOKUP(L934,T$12:$AC$125,7),0)</f>
        <v>0</v>
      </c>
      <c r="N934" s="81">
        <f t="shared" si="391"/>
        <v>0</v>
      </c>
      <c r="O934" s="81">
        <f t="shared" ca="1" si="387"/>
        <v>178.01508000000001</v>
      </c>
      <c r="P934" s="87" t="str">
        <f t="shared" si="392"/>
        <v>J=</v>
      </c>
      <c r="Q934" s="88">
        <f t="shared" si="393"/>
        <v>44676</v>
      </c>
      <c r="R934" s="7"/>
      <c r="S934" s="7"/>
      <c r="T934" s="7"/>
      <c r="U934" s="7"/>
      <c r="V934" s="7"/>
      <c r="W934" s="7"/>
      <c r="X934" s="7"/>
      <c r="Y934" s="7"/>
      <c r="Z934" s="7"/>
      <c r="AA934" s="7"/>
      <c r="AB934" s="7"/>
      <c r="AC934" s="7"/>
      <c r="AD934" s="7"/>
      <c r="AE934" s="7"/>
      <c r="AF934" s="65"/>
      <c r="AG934" s="9"/>
      <c r="AH934" s="9"/>
      <c r="AI934" s="4"/>
      <c r="AJ934" s="10"/>
      <c r="AK934" s="4"/>
      <c r="AL934" s="65"/>
      <c r="AM934" s="10"/>
      <c r="AN934" s="9"/>
      <c r="AO934" s="7"/>
      <c r="AP934" s="11"/>
      <c r="AQ934" s="9"/>
      <c r="AR934" s="8"/>
      <c r="AS934" s="68"/>
      <c r="AT934" s="12"/>
      <c r="AU934" s="12"/>
      <c r="AV934" s="22"/>
      <c r="AW934" s="12"/>
      <c r="AX934" s="12"/>
      <c r="AY934" s="12"/>
      <c r="AZ934" s="12"/>
      <c r="BA934" s="12"/>
      <c r="BB934" s="12"/>
      <c r="BC934" s="12"/>
      <c r="BD934" s="12"/>
      <c r="BE934" s="12"/>
      <c r="BF934" s="12"/>
      <c r="BG934" s="12"/>
      <c r="BH934" s="12"/>
      <c r="BI934" s="12"/>
      <c r="BJ934" s="12"/>
      <c r="BK934" s="12"/>
      <c r="BL934" s="12"/>
      <c r="BM934" s="12"/>
      <c r="BN934" s="12"/>
      <c r="BO934" s="12"/>
      <c r="BP934" s="12"/>
      <c r="BQ934" s="12"/>
      <c r="BR934" s="12"/>
      <c r="BS934" s="12"/>
      <c r="BT934" s="12"/>
      <c r="BU934" s="12"/>
      <c r="BV934" s="12"/>
      <c r="BW934" s="12"/>
      <c r="BX934" s="12"/>
      <c r="BY934" s="12"/>
      <c r="BZ934" s="12"/>
      <c r="CA934" s="12"/>
      <c r="CB934" s="12"/>
      <c r="CC934" s="12"/>
      <c r="CD934" s="12"/>
      <c r="CE934" s="12"/>
      <c r="CF934" s="12"/>
      <c r="CG934" s="12"/>
      <c r="CH934" s="12"/>
      <c r="CI934" s="12"/>
      <c r="CJ934" s="12"/>
      <c r="CK934" s="12"/>
      <c r="CL934" s="12"/>
      <c r="CM934" s="12"/>
      <c r="CN934" s="12"/>
      <c r="CO934" s="12"/>
      <c r="CP934" s="12"/>
      <c r="CQ934" s="12"/>
      <c r="CR934" s="12"/>
      <c r="CS934" s="12"/>
      <c r="CT934" s="12"/>
      <c r="CU934" s="12"/>
      <c r="CV934" s="12"/>
      <c r="CW934" s="12"/>
      <c r="CX934" s="12"/>
      <c r="CY934" s="12"/>
      <c r="CZ934" s="12"/>
      <c r="DA934" s="12"/>
      <c r="DB934" s="12"/>
      <c r="DC934" s="12"/>
      <c r="DD934" s="12"/>
      <c r="DE934" s="12"/>
      <c r="DF934" s="12"/>
      <c r="DG934" s="12"/>
      <c r="DH934" s="12"/>
      <c r="DI934" s="12"/>
      <c r="DJ934" s="12"/>
      <c r="DK934" s="12"/>
      <c r="DL934" s="12"/>
      <c r="DM934" s="12"/>
      <c r="DN934" s="12"/>
      <c r="DO934" s="12"/>
      <c r="DP934" s="12"/>
      <c r="DQ934" s="12"/>
      <c r="DR934" s="12"/>
      <c r="DS934" s="12"/>
      <c r="DT934" s="12"/>
      <c r="DU934" s="12"/>
      <c r="DV934" s="12"/>
      <c r="DW934" s="12"/>
      <c r="DX934" s="12"/>
      <c r="DY934" s="12"/>
      <c r="DZ934" s="12"/>
      <c r="EA934" s="12"/>
      <c r="EB934" s="12"/>
      <c r="EC934" s="12"/>
      <c r="ED934" s="12"/>
      <c r="EE934" s="12"/>
      <c r="EF934" s="12"/>
      <c r="EG934" s="12"/>
      <c r="EH934" s="12"/>
      <c r="EI934" s="12"/>
      <c r="EJ934" s="12"/>
      <c r="EK934" s="12"/>
      <c r="EL934" s="12"/>
      <c r="EM934" s="12"/>
      <c r="EN934" s="12"/>
      <c r="EO934" s="12"/>
      <c r="EP934" s="12"/>
      <c r="EQ934" s="12"/>
      <c r="ER934" s="12"/>
      <c r="ES934" s="12"/>
      <c r="ET934" s="12"/>
      <c r="EU934" s="12"/>
      <c r="EV934" s="12"/>
      <c r="EW934" s="12"/>
      <c r="EX934" s="12"/>
      <c r="EY934" s="12"/>
      <c r="EZ934" s="12"/>
      <c r="FA934" s="12"/>
      <c r="FB934" s="12"/>
      <c r="FC934" s="12"/>
      <c r="FD934" s="12"/>
      <c r="FE934" s="12"/>
      <c r="FF934" s="12"/>
      <c r="FG934" s="12"/>
      <c r="FH934" s="12"/>
      <c r="FI934" s="12"/>
      <c r="FJ934" s="12"/>
      <c r="FK934" s="12"/>
      <c r="FL934" s="12"/>
      <c r="FM934" s="12"/>
      <c r="FN934" s="12"/>
      <c r="FO934" s="12"/>
      <c r="FP934" s="12"/>
      <c r="FQ934" s="12"/>
      <c r="FR934" s="12"/>
      <c r="FS934" s="12"/>
      <c r="FT934" s="12"/>
      <c r="FU934" s="12"/>
      <c r="FV934" s="12"/>
      <c r="FW934" s="12"/>
      <c r="FX934" s="12"/>
      <c r="FY934" s="12"/>
      <c r="FZ934" s="12"/>
      <c r="GA934" s="12"/>
      <c r="GB934" s="12"/>
      <c r="GC934" s="12"/>
      <c r="GD934" s="12"/>
      <c r="GE934" s="12"/>
      <c r="GF934" s="12"/>
      <c r="GG934" s="12"/>
      <c r="GH934" s="12"/>
      <c r="GI934" s="12"/>
      <c r="GJ934" s="12"/>
      <c r="GK934" s="12"/>
      <c r="GL934" s="12"/>
      <c r="GM934" s="12"/>
      <c r="GN934" s="12"/>
      <c r="GO934" s="12"/>
      <c r="GP934" s="12"/>
      <c r="GQ934" s="12"/>
      <c r="GR934" s="12"/>
    </row>
    <row r="935" spans="1:200" x14ac:dyDescent="0.2">
      <c r="A935" s="79">
        <f t="shared" si="388"/>
        <v>44007</v>
      </c>
      <c r="B935" s="80">
        <f t="shared" ca="1" si="394"/>
        <v>1178.1312399999999</v>
      </c>
      <c r="C935" s="81">
        <f t="shared" si="389"/>
        <v>1000</v>
      </c>
      <c r="D935" s="82">
        <f ca="1">IF(A935&lt;$B$1,VLOOKUP(A935,[1]DI!$A$4:$B$15000,2,FALSE),0)</f>
        <v>2.1500000000000005E-2</v>
      </c>
      <c r="E935" s="81">
        <f t="shared" ca="1" si="395"/>
        <v>8.4419999999999995E-5</v>
      </c>
      <c r="F935" s="83">
        <f t="shared" si="383"/>
        <v>1.1679999999999999</v>
      </c>
      <c r="G935" s="84">
        <f t="shared" ca="1" si="384"/>
        <v>1.00009860256</v>
      </c>
      <c r="H935" s="81">
        <f ca="1">TRUNC(PRODUCT(G$10:G934),15)</f>
        <v>1.1781312366329899</v>
      </c>
      <c r="I935" s="81">
        <f t="shared" si="390"/>
        <v>1</v>
      </c>
      <c r="J935" s="81">
        <f t="shared" ca="1" si="385"/>
        <v>1.1781312399999999</v>
      </c>
      <c r="K935" s="81">
        <f t="shared" ca="1" si="386"/>
        <v>178.13123999999999</v>
      </c>
      <c r="L935" s="85">
        <f>IF(VLOOKUP(A935,$U$12:$AD$125,8)=VLOOKUP(A934,$U$12:$AD$125,8),0,VLOOKUP(A935,U$12:$AD$125,8))</f>
        <v>0</v>
      </c>
      <c r="M935" s="86">
        <f>IF(L935&gt;0,VLOOKUP(L935,T$12:$AC$125,7),0)</f>
        <v>0</v>
      </c>
      <c r="N935" s="81">
        <f t="shared" si="391"/>
        <v>0</v>
      </c>
      <c r="O935" s="81">
        <f t="shared" ca="1" si="387"/>
        <v>178.13123999999999</v>
      </c>
      <c r="P935" s="87" t="str">
        <f t="shared" si="392"/>
        <v>J=</v>
      </c>
      <c r="Q935" s="88">
        <f t="shared" si="393"/>
        <v>44676</v>
      </c>
      <c r="R935" s="7"/>
      <c r="S935" s="7"/>
      <c r="T935" s="7"/>
      <c r="U935" s="7"/>
      <c r="V935" s="7"/>
      <c r="W935" s="7"/>
      <c r="X935" s="7"/>
      <c r="Y935" s="7"/>
      <c r="Z935" s="7"/>
      <c r="AA935" s="7"/>
      <c r="AB935" s="7"/>
      <c r="AC935" s="7"/>
      <c r="AD935" s="7"/>
      <c r="AE935" s="7"/>
      <c r="AF935" s="65">
        <f>(AF927+1)</f>
        <v>43802</v>
      </c>
      <c r="AG935" s="9">
        <f t="shared" ref="AG935:AK950" ca="1" si="399">VLOOKUP($AF935,$A$10:$Q$3625,(AG$1)+1)</f>
        <v>1150.1172799999999</v>
      </c>
      <c r="AH935" s="9">
        <f t="shared" si="399"/>
        <v>1000</v>
      </c>
      <c r="AI935" s="4">
        <f t="shared" ca="1" si="399"/>
        <v>4.9000000000000002E-2</v>
      </c>
      <c r="AJ935" s="10">
        <f t="shared" ca="1" si="399"/>
        <v>1.8985000000000001E-4</v>
      </c>
      <c r="AK935" s="4">
        <f t="shared" si="399"/>
        <v>1.1679999999999999</v>
      </c>
      <c r="AL935" s="65">
        <f t="shared" ref="AL935:AL964" si="400">AF935</f>
        <v>43802</v>
      </c>
      <c r="AM935" s="10">
        <f t="shared" ref="AM935:AS950" ca="1" si="401">VLOOKUP($AF935,$A$10:$Q$3625,(AM$1)+1)</f>
        <v>1.1501172799999999</v>
      </c>
      <c r="AN935" s="9">
        <f t="shared" ca="1" si="401"/>
        <v>150.11727999999999</v>
      </c>
      <c r="AO935" s="7">
        <f t="shared" si="401"/>
        <v>0</v>
      </c>
      <c r="AP935" s="11">
        <f t="shared" si="401"/>
        <v>0</v>
      </c>
      <c r="AQ935" s="9">
        <f t="shared" si="401"/>
        <v>0</v>
      </c>
      <c r="AR935" s="8" t="str">
        <f t="shared" si="401"/>
        <v>J=</v>
      </c>
      <c r="AS935" s="65">
        <f t="shared" si="401"/>
        <v>44676</v>
      </c>
      <c r="AT935" s="12"/>
      <c r="AU935" s="12"/>
      <c r="AV935" s="22"/>
      <c r="AW935" s="12"/>
      <c r="AX935" s="12"/>
      <c r="AY935" s="12"/>
      <c r="AZ935" s="12"/>
      <c r="BA935" s="12"/>
      <c r="BB935" s="12"/>
      <c r="BC935" s="12"/>
      <c r="BD935" s="12"/>
      <c r="BE935" s="12"/>
      <c r="BF935" s="12"/>
      <c r="BG935" s="12"/>
      <c r="BH935" s="12"/>
      <c r="BI935" s="12"/>
      <c r="BJ935" s="12"/>
      <c r="BK935" s="12"/>
      <c r="BL935" s="12"/>
      <c r="BM935" s="12"/>
      <c r="BN935" s="12"/>
      <c r="BO935" s="12"/>
      <c r="BP935" s="12"/>
      <c r="BQ935" s="12"/>
      <c r="BR935" s="12"/>
      <c r="BS935" s="12"/>
      <c r="BT935" s="12"/>
      <c r="BU935" s="12"/>
      <c r="BV935" s="12"/>
      <c r="BW935" s="12"/>
      <c r="BX935" s="12"/>
      <c r="BY935" s="12"/>
      <c r="BZ935" s="12"/>
      <c r="CA935" s="12"/>
      <c r="CB935" s="12"/>
      <c r="CC935" s="12"/>
      <c r="CD935" s="12"/>
      <c r="CE935" s="12"/>
      <c r="CF935" s="12"/>
      <c r="CG935" s="12"/>
      <c r="CH935" s="12"/>
      <c r="CI935" s="12"/>
      <c r="CJ935" s="12"/>
      <c r="CK935" s="12"/>
      <c r="CL935" s="12"/>
      <c r="CM935" s="12"/>
      <c r="CN935" s="12"/>
      <c r="CO935" s="12"/>
      <c r="CP935" s="12"/>
      <c r="CQ935" s="12"/>
      <c r="CR935" s="12"/>
      <c r="CS935" s="12"/>
      <c r="CT935" s="12"/>
      <c r="CU935" s="12"/>
      <c r="CV935" s="12"/>
      <c r="CW935" s="12"/>
      <c r="CX935" s="12"/>
      <c r="CY935" s="12"/>
      <c r="CZ935" s="12"/>
      <c r="DA935" s="12"/>
      <c r="DB935" s="12"/>
      <c r="DC935" s="12"/>
      <c r="DD935" s="12"/>
      <c r="DE935" s="12"/>
      <c r="DF935" s="12"/>
      <c r="DG935" s="12"/>
      <c r="DH935" s="12"/>
      <c r="DI935" s="12"/>
      <c r="DJ935" s="12"/>
      <c r="DK935" s="12"/>
      <c r="DL935" s="12"/>
      <c r="DM935" s="12"/>
      <c r="DN935" s="12"/>
      <c r="DO935" s="12"/>
      <c r="DP935" s="12"/>
      <c r="DQ935" s="12"/>
      <c r="DR935" s="12"/>
      <c r="DS935" s="12"/>
      <c r="DT935" s="12"/>
      <c r="DU935" s="12"/>
      <c r="DV935" s="12"/>
      <c r="DW935" s="12"/>
      <c r="DX935" s="12"/>
      <c r="DY935" s="12"/>
      <c r="DZ935" s="12"/>
      <c r="EA935" s="12"/>
      <c r="EB935" s="12"/>
      <c r="EC935" s="12"/>
      <c r="ED935" s="12"/>
      <c r="EE935" s="12"/>
      <c r="EF935" s="12"/>
      <c r="EG935" s="12"/>
      <c r="EH935" s="12"/>
      <c r="EI935" s="12"/>
      <c r="EJ935" s="12"/>
      <c r="EK935" s="12"/>
      <c r="EL935" s="12"/>
      <c r="EM935" s="12"/>
      <c r="EN935" s="12"/>
      <c r="EO935" s="12"/>
      <c r="EP935" s="12"/>
      <c r="EQ935" s="12"/>
      <c r="ER935" s="12"/>
      <c r="ES935" s="12"/>
      <c r="ET935" s="12"/>
      <c r="EU935" s="12"/>
      <c r="EV935" s="12"/>
      <c r="EW935" s="12"/>
      <c r="EX935" s="12"/>
      <c r="EY935" s="12"/>
      <c r="EZ935" s="12"/>
      <c r="FA935" s="12"/>
      <c r="FB935" s="12"/>
      <c r="FC935" s="12"/>
      <c r="FD935" s="12"/>
      <c r="FE935" s="12"/>
      <c r="FF935" s="12"/>
      <c r="FG935" s="12"/>
      <c r="FH935" s="12"/>
      <c r="FI935" s="12"/>
      <c r="FJ935" s="12"/>
      <c r="FK935" s="12"/>
      <c r="FL935" s="12"/>
      <c r="FM935" s="12"/>
      <c r="FN935" s="12"/>
      <c r="FO935" s="12"/>
      <c r="FP935" s="12"/>
      <c r="FQ935" s="12"/>
      <c r="FR935" s="12"/>
      <c r="FS935" s="12"/>
      <c r="FT935" s="12"/>
      <c r="FU935" s="12"/>
      <c r="FV935" s="12"/>
      <c r="FW935" s="12"/>
      <c r="FX935" s="12"/>
      <c r="FY935" s="12"/>
      <c r="FZ935" s="12"/>
      <c r="GA935" s="12"/>
      <c r="GB935" s="12"/>
      <c r="GC935" s="12"/>
      <c r="GD935" s="12"/>
      <c r="GE935" s="12"/>
      <c r="GF935" s="12"/>
      <c r="GG935" s="12"/>
      <c r="GH935" s="12"/>
      <c r="GI935" s="12"/>
      <c r="GJ935" s="12"/>
      <c r="GK935" s="12"/>
      <c r="GL935" s="12"/>
      <c r="GM935" s="12"/>
      <c r="GN935" s="12"/>
      <c r="GO935" s="12"/>
      <c r="GP935" s="12"/>
      <c r="GQ935" s="12"/>
      <c r="GR935" s="12"/>
    </row>
    <row r="936" spans="1:200" x14ac:dyDescent="0.2">
      <c r="A936" s="79">
        <f t="shared" si="388"/>
        <v>44008</v>
      </c>
      <c r="B936" s="80">
        <f t="shared" ca="1" si="394"/>
        <v>1178.2474</v>
      </c>
      <c r="C936" s="81">
        <f t="shared" si="389"/>
        <v>1000</v>
      </c>
      <c r="D936" s="82">
        <f ca="1">IF(A936&lt;$B$1,VLOOKUP(A936,[1]DI!$A$4:$B$15000,2,FALSE),0)</f>
        <v>2.1500000000000005E-2</v>
      </c>
      <c r="E936" s="81">
        <f t="shared" ca="1" si="395"/>
        <v>8.4419999999999995E-5</v>
      </c>
      <c r="F936" s="83">
        <f t="shared" si="383"/>
        <v>1.1679999999999999</v>
      </c>
      <c r="G936" s="84">
        <f t="shared" ca="1" si="384"/>
        <v>1.00009860256</v>
      </c>
      <c r="H936" s="81">
        <f ca="1">TRUNC(PRODUCT(G$10:G935),15)</f>
        <v>1.1782474033889401</v>
      </c>
      <c r="I936" s="81">
        <f t="shared" si="390"/>
        <v>1</v>
      </c>
      <c r="J936" s="81">
        <f t="shared" ca="1" si="385"/>
        <v>1.1782474000000001</v>
      </c>
      <c r="K936" s="81">
        <f t="shared" ca="1" si="386"/>
        <v>178.2474</v>
      </c>
      <c r="L936" s="85">
        <f>IF(VLOOKUP(A936,$U$12:$AD$125,8)=VLOOKUP(A935,$U$12:$AD$125,8),0,VLOOKUP(A936,U$12:$AD$125,8))</f>
        <v>0</v>
      </c>
      <c r="M936" s="86">
        <f>IF(L936&gt;0,VLOOKUP(L936,T$12:$AC$125,7),0)</f>
        <v>0</v>
      </c>
      <c r="N936" s="81">
        <f t="shared" si="391"/>
        <v>0</v>
      </c>
      <c r="O936" s="81">
        <f t="shared" ca="1" si="387"/>
        <v>178.2474</v>
      </c>
      <c r="P936" s="87" t="str">
        <f t="shared" si="392"/>
        <v>J=</v>
      </c>
      <c r="Q936" s="88">
        <f t="shared" si="393"/>
        <v>44676</v>
      </c>
      <c r="R936" s="7"/>
      <c r="S936" s="7"/>
      <c r="T936" s="7"/>
      <c r="U936" s="7"/>
      <c r="V936" s="7"/>
      <c r="W936" s="7"/>
      <c r="X936" s="7"/>
      <c r="Y936" s="7"/>
      <c r="Z936" s="7"/>
      <c r="AA936" s="7"/>
      <c r="AB936" s="7"/>
      <c r="AC936" s="7"/>
      <c r="AD936" s="7"/>
      <c r="AE936" s="7"/>
      <c r="AF936" s="65">
        <f t="shared" ref="AF936:AF964" si="402">(AF935+1)</f>
        <v>43803</v>
      </c>
      <c r="AG936" s="9">
        <f t="shared" ca="1" si="399"/>
        <v>1150.37231</v>
      </c>
      <c r="AH936" s="9">
        <f t="shared" si="399"/>
        <v>1000</v>
      </c>
      <c r="AI936" s="4">
        <f t="shared" ca="1" si="399"/>
        <v>4.9000000000000002E-2</v>
      </c>
      <c r="AJ936" s="10">
        <f t="shared" ca="1" si="399"/>
        <v>1.8985000000000001E-4</v>
      </c>
      <c r="AK936" s="4">
        <f t="shared" si="399"/>
        <v>1.1679999999999999</v>
      </c>
      <c r="AL936" s="65">
        <f t="shared" si="400"/>
        <v>43803</v>
      </c>
      <c r="AM936" s="10">
        <f t="shared" ca="1" si="401"/>
        <v>1.1503723100000001</v>
      </c>
      <c r="AN936" s="9">
        <f t="shared" ca="1" si="401"/>
        <v>150.37231</v>
      </c>
      <c r="AO936" s="7">
        <f t="shared" si="401"/>
        <v>0</v>
      </c>
      <c r="AP936" s="11">
        <f t="shared" si="401"/>
        <v>0</v>
      </c>
      <c r="AQ936" s="9">
        <f t="shared" si="401"/>
        <v>0</v>
      </c>
      <c r="AR936" s="8" t="str">
        <f t="shared" si="401"/>
        <v>J=</v>
      </c>
      <c r="AS936" s="65">
        <f t="shared" si="401"/>
        <v>44676</v>
      </c>
      <c r="AT936" s="12"/>
      <c r="AU936" s="12"/>
      <c r="AV936" s="22"/>
      <c r="AW936" s="12"/>
      <c r="AX936" s="12"/>
      <c r="AY936" s="12"/>
      <c r="AZ936" s="12"/>
      <c r="BA936" s="12"/>
      <c r="BB936" s="12"/>
      <c r="BC936" s="12"/>
      <c r="BD936" s="12"/>
      <c r="BE936" s="12"/>
      <c r="BF936" s="12"/>
      <c r="BG936" s="12"/>
      <c r="BH936" s="12"/>
      <c r="BI936" s="12"/>
      <c r="BJ936" s="12"/>
      <c r="BK936" s="12"/>
      <c r="BL936" s="12"/>
      <c r="BM936" s="12"/>
      <c r="BN936" s="12"/>
      <c r="BO936" s="12"/>
      <c r="BP936" s="12"/>
      <c r="BQ936" s="12"/>
      <c r="BR936" s="12"/>
      <c r="BS936" s="12"/>
      <c r="BT936" s="12"/>
      <c r="BU936" s="12"/>
      <c r="BV936" s="12"/>
      <c r="BW936" s="12"/>
      <c r="BX936" s="12"/>
      <c r="BY936" s="12"/>
      <c r="BZ936" s="12"/>
      <c r="CA936" s="12"/>
      <c r="CB936" s="12"/>
      <c r="CC936" s="12"/>
      <c r="CD936" s="12"/>
      <c r="CE936" s="12"/>
      <c r="CF936" s="12"/>
      <c r="CG936" s="12"/>
      <c r="CH936" s="12"/>
      <c r="CI936" s="12"/>
      <c r="CJ936" s="12"/>
      <c r="CK936" s="12"/>
      <c r="CL936" s="12"/>
      <c r="CM936" s="12"/>
      <c r="CN936" s="12"/>
      <c r="CO936" s="12"/>
      <c r="CP936" s="12"/>
      <c r="CQ936" s="12"/>
      <c r="CR936" s="12"/>
      <c r="CS936" s="12"/>
      <c r="CT936" s="12"/>
      <c r="CU936" s="12"/>
      <c r="CV936" s="12"/>
      <c r="CW936" s="12"/>
      <c r="CX936" s="12"/>
      <c r="CY936" s="12"/>
      <c r="CZ936" s="12"/>
      <c r="DA936" s="12"/>
      <c r="DB936" s="12"/>
      <c r="DC936" s="12"/>
      <c r="DD936" s="12"/>
      <c r="DE936" s="12"/>
      <c r="DF936" s="12"/>
      <c r="DG936" s="12"/>
      <c r="DH936" s="12"/>
      <c r="DI936" s="12"/>
      <c r="DJ936" s="12"/>
      <c r="DK936" s="12"/>
      <c r="DL936" s="12"/>
      <c r="DM936" s="12"/>
      <c r="DN936" s="12"/>
      <c r="DO936" s="12"/>
      <c r="DP936" s="12"/>
      <c r="DQ936" s="12"/>
      <c r="DR936" s="12"/>
      <c r="DS936" s="12"/>
      <c r="DT936" s="12"/>
      <c r="DU936" s="12"/>
      <c r="DV936" s="12"/>
      <c r="DW936" s="12"/>
      <c r="DX936" s="12"/>
      <c r="DY936" s="12"/>
      <c r="DZ936" s="12"/>
      <c r="EA936" s="12"/>
      <c r="EB936" s="12"/>
      <c r="EC936" s="12"/>
      <c r="ED936" s="12"/>
      <c r="EE936" s="12"/>
      <c r="EF936" s="12"/>
      <c r="EG936" s="12"/>
      <c r="EH936" s="12"/>
      <c r="EI936" s="12"/>
      <c r="EJ936" s="12"/>
      <c r="EK936" s="12"/>
      <c r="EL936" s="12"/>
      <c r="EM936" s="12"/>
      <c r="EN936" s="12"/>
      <c r="EO936" s="12"/>
      <c r="EP936" s="12"/>
      <c r="EQ936" s="12"/>
      <c r="ER936" s="12"/>
      <c r="ES936" s="12"/>
      <c r="ET936" s="12"/>
      <c r="EU936" s="12"/>
      <c r="EV936" s="12"/>
      <c r="EW936" s="12"/>
      <c r="EX936" s="12"/>
      <c r="EY936" s="12"/>
      <c r="EZ936" s="12"/>
      <c r="FA936" s="12"/>
      <c r="FB936" s="12"/>
      <c r="FC936" s="12"/>
      <c r="FD936" s="12"/>
      <c r="FE936" s="12"/>
      <c r="FF936" s="12"/>
      <c r="FG936" s="12"/>
      <c r="FH936" s="12"/>
      <c r="FI936" s="12"/>
      <c r="FJ936" s="12"/>
      <c r="FK936" s="12"/>
      <c r="FL936" s="12"/>
      <c r="FM936" s="12"/>
      <c r="FN936" s="12"/>
      <c r="FO936" s="12"/>
      <c r="FP936" s="12"/>
      <c r="FQ936" s="12"/>
      <c r="FR936" s="12"/>
      <c r="FS936" s="12"/>
      <c r="FT936" s="12"/>
      <c r="FU936" s="12"/>
      <c r="FV936" s="12"/>
      <c r="FW936" s="12"/>
      <c r="FX936" s="12"/>
      <c r="FY936" s="12"/>
      <c r="FZ936" s="12"/>
      <c r="GA936" s="12"/>
      <c r="GB936" s="12"/>
      <c r="GC936" s="12"/>
      <c r="GD936" s="12"/>
      <c r="GE936" s="12"/>
      <c r="GF936" s="12"/>
      <c r="GG936" s="12"/>
      <c r="GH936" s="12"/>
      <c r="GI936" s="12"/>
      <c r="GJ936" s="12"/>
      <c r="GK936" s="12"/>
      <c r="GL936" s="12"/>
      <c r="GM936" s="12"/>
      <c r="GN936" s="12"/>
      <c r="GO936" s="12"/>
      <c r="GP936" s="12"/>
      <c r="GQ936" s="12"/>
      <c r="GR936" s="12"/>
    </row>
    <row r="937" spans="1:200" x14ac:dyDescent="0.2">
      <c r="A937" s="79">
        <f t="shared" si="388"/>
        <v>44009</v>
      </c>
      <c r="B937" s="80">
        <f t="shared" ca="1" si="394"/>
        <v>1178.36358</v>
      </c>
      <c r="C937" s="81">
        <f t="shared" si="389"/>
        <v>1000</v>
      </c>
      <c r="D937" s="82">
        <f ca="1">IF(A937&lt;$B$1,VLOOKUP(A937,[1]DI!$A$4:$B$15000,2,FALSE),0)</f>
        <v>0</v>
      </c>
      <c r="E937" s="81">
        <f t="shared" ca="1" si="395"/>
        <v>0</v>
      </c>
      <c r="F937" s="83">
        <f t="shared" si="383"/>
        <v>1.1679999999999999</v>
      </c>
      <c r="G937" s="84">
        <f t="shared" ca="1" si="384"/>
        <v>1</v>
      </c>
      <c r="H937" s="81">
        <f ca="1">TRUNC(PRODUCT(G$10:G936),15)</f>
        <v>1.1783635815992199</v>
      </c>
      <c r="I937" s="81">
        <f t="shared" si="390"/>
        <v>1</v>
      </c>
      <c r="J937" s="81">
        <f t="shared" ca="1" si="385"/>
        <v>1.1783635800000001</v>
      </c>
      <c r="K937" s="81">
        <f t="shared" ca="1" si="386"/>
        <v>178.36358000000001</v>
      </c>
      <c r="L937" s="85">
        <f>IF(VLOOKUP(A937,$U$12:$AD$125,8)=VLOOKUP(A936,$U$12:$AD$125,8),0,VLOOKUP(A937,U$12:$AD$125,8))</f>
        <v>0</v>
      </c>
      <c r="M937" s="86">
        <f>IF(L937&gt;0,VLOOKUP(L937,T$12:$AC$125,7),0)</f>
        <v>0</v>
      </c>
      <c r="N937" s="81">
        <f t="shared" si="391"/>
        <v>0</v>
      </c>
      <c r="O937" s="81">
        <f t="shared" ca="1" si="387"/>
        <v>178.36358000000001</v>
      </c>
      <c r="P937" s="87" t="str">
        <f t="shared" si="392"/>
        <v>J=</v>
      </c>
      <c r="Q937" s="88">
        <f t="shared" si="393"/>
        <v>44676</v>
      </c>
      <c r="R937" s="7"/>
      <c r="S937" s="7"/>
      <c r="T937" s="7"/>
      <c r="U937" s="7"/>
      <c r="V937" s="7"/>
      <c r="W937" s="7"/>
      <c r="X937" s="7"/>
      <c r="Y937" s="7"/>
      <c r="Z937" s="7"/>
      <c r="AA937" s="7"/>
      <c r="AB937" s="7"/>
      <c r="AC937" s="7"/>
      <c r="AD937" s="7"/>
      <c r="AE937" s="7"/>
      <c r="AF937" s="65">
        <f t="shared" si="402"/>
        <v>43804</v>
      </c>
      <c r="AG937" s="9">
        <f t="shared" ca="1" si="399"/>
        <v>1150.6274000000001</v>
      </c>
      <c r="AH937" s="9">
        <f t="shared" si="399"/>
        <v>1000</v>
      </c>
      <c r="AI937" s="4">
        <f t="shared" ca="1" si="399"/>
        <v>4.9000000000000002E-2</v>
      </c>
      <c r="AJ937" s="10">
        <f t="shared" ca="1" si="399"/>
        <v>1.8985000000000001E-4</v>
      </c>
      <c r="AK937" s="4">
        <f t="shared" si="399"/>
        <v>1.1679999999999999</v>
      </c>
      <c r="AL937" s="65">
        <f t="shared" si="400"/>
        <v>43804</v>
      </c>
      <c r="AM937" s="10">
        <f t="shared" ca="1" si="401"/>
        <v>1.1506274000000001</v>
      </c>
      <c r="AN937" s="9">
        <f t="shared" ca="1" si="401"/>
        <v>150.62739999999999</v>
      </c>
      <c r="AO937" s="7">
        <f t="shared" si="401"/>
        <v>0</v>
      </c>
      <c r="AP937" s="11">
        <f t="shared" si="401"/>
        <v>0</v>
      </c>
      <c r="AQ937" s="9">
        <f t="shared" si="401"/>
        <v>0</v>
      </c>
      <c r="AR937" s="8" t="str">
        <f t="shared" si="401"/>
        <v>J=</v>
      </c>
      <c r="AS937" s="65">
        <f t="shared" si="401"/>
        <v>44676</v>
      </c>
      <c r="AT937" s="12"/>
      <c r="AU937" s="12"/>
      <c r="AV937" s="22"/>
      <c r="AW937" s="12"/>
      <c r="AX937" s="12"/>
      <c r="AY937" s="12"/>
      <c r="AZ937" s="12"/>
      <c r="BA937" s="12"/>
      <c r="BB937" s="12"/>
      <c r="BC937" s="12"/>
      <c r="BD937" s="12"/>
      <c r="BE937" s="12"/>
      <c r="BF937" s="12"/>
      <c r="BG937" s="12"/>
      <c r="BH937" s="12"/>
      <c r="BI937" s="12"/>
      <c r="BJ937" s="12"/>
      <c r="BK937" s="12"/>
      <c r="BL937" s="12"/>
      <c r="BM937" s="12"/>
      <c r="BN937" s="12"/>
      <c r="BO937" s="12"/>
      <c r="BP937" s="12"/>
      <c r="BQ937" s="12"/>
      <c r="BR937" s="12"/>
      <c r="BS937" s="12"/>
      <c r="BT937" s="12"/>
      <c r="BU937" s="12"/>
      <c r="BV937" s="12"/>
      <c r="BW937" s="12"/>
      <c r="BX937" s="12"/>
      <c r="BY937" s="12"/>
      <c r="BZ937" s="12"/>
      <c r="CA937" s="12"/>
      <c r="CB937" s="12"/>
      <c r="CC937" s="12"/>
      <c r="CD937" s="12"/>
      <c r="CE937" s="12"/>
      <c r="CF937" s="12"/>
      <c r="CG937" s="12"/>
      <c r="CH937" s="12"/>
      <c r="CI937" s="12"/>
      <c r="CJ937" s="12"/>
      <c r="CK937" s="12"/>
      <c r="CL937" s="12"/>
      <c r="CM937" s="12"/>
      <c r="CN937" s="12"/>
      <c r="CO937" s="12"/>
      <c r="CP937" s="12"/>
      <c r="CQ937" s="12"/>
      <c r="CR937" s="12"/>
      <c r="CS937" s="12"/>
      <c r="CT937" s="12"/>
      <c r="CU937" s="12"/>
      <c r="CV937" s="12"/>
      <c r="CW937" s="12"/>
      <c r="CX937" s="12"/>
      <c r="CY937" s="12"/>
      <c r="CZ937" s="12"/>
      <c r="DA937" s="12"/>
      <c r="DB937" s="12"/>
      <c r="DC937" s="12"/>
      <c r="DD937" s="12"/>
      <c r="DE937" s="12"/>
      <c r="DF937" s="12"/>
      <c r="DG937" s="12"/>
      <c r="DH937" s="12"/>
      <c r="DI937" s="12"/>
      <c r="DJ937" s="12"/>
      <c r="DK937" s="12"/>
      <c r="DL937" s="12"/>
      <c r="DM937" s="12"/>
      <c r="DN937" s="12"/>
      <c r="DO937" s="12"/>
      <c r="DP937" s="12"/>
      <c r="DQ937" s="12"/>
      <c r="DR937" s="12"/>
      <c r="DS937" s="12"/>
      <c r="DT937" s="12"/>
      <c r="DU937" s="12"/>
      <c r="DV937" s="12"/>
      <c r="DW937" s="12"/>
      <c r="DX937" s="12"/>
      <c r="DY937" s="12"/>
      <c r="DZ937" s="12"/>
      <c r="EA937" s="12"/>
      <c r="EB937" s="12"/>
      <c r="EC937" s="12"/>
      <c r="ED937" s="12"/>
      <c r="EE937" s="12"/>
      <c r="EF937" s="12"/>
      <c r="EG937" s="12"/>
      <c r="EH937" s="12"/>
      <c r="EI937" s="12"/>
      <c r="EJ937" s="12"/>
      <c r="EK937" s="12"/>
      <c r="EL937" s="12"/>
      <c r="EM937" s="12"/>
      <c r="EN937" s="12"/>
      <c r="EO937" s="12"/>
      <c r="EP937" s="12"/>
      <c r="EQ937" s="12"/>
      <c r="ER937" s="12"/>
      <c r="ES937" s="12"/>
      <c r="ET937" s="12"/>
      <c r="EU937" s="12"/>
      <c r="EV937" s="12"/>
      <c r="EW937" s="12"/>
      <c r="EX937" s="12"/>
      <c r="EY937" s="12"/>
      <c r="EZ937" s="12"/>
      <c r="FA937" s="12"/>
      <c r="FB937" s="12"/>
      <c r="FC937" s="12"/>
      <c r="FD937" s="12"/>
      <c r="FE937" s="12"/>
      <c r="FF937" s="12"/>
      <c r="FG937" s="12"/>
      <c r="FH937" s="12"/>
      <c r="FI937" s="12"/>
      <c r="FJ937" s="12"/>
      <c r="FK937" s="12"/>
      <c r="FL937" s="12"/>
      <c r="FM937" s="12"/>
      <c r="FN937" s="12"/>
      <c r="FO937" s="12"/>
      <c r="FP937" s="12"/>
      <c r="FQ937" s="12"/>
      <c r="FR937" s="12"/>
      <c r="FS937" s="12"/>
      <c r="FT937" s="12"/>
      <c r="FU937" s="12"/>
      <c r="FV937" s="12"/>
      <c r="FW937" s="12"/>
      <c r="FX937" s="12"/>
      <c r="FY937" s="12"/>
      <c r="FZ937" s="12"/>
      <c r="GA937" s="12"/>
      <c r="GB937" s="12"/>
      <c r="GC937" s="12"/>
      <c r="GD937" s="12"/>
      <c r="GE937" s="12"/>
      <c r="GF937" s="12"/>
      <c r="GG937" s="12"/>
      <c r="GH937" s="12"/>
      <c r="GI937" s="12"/>
      <c r="GJ937" s="12"/>
      <c r="GK937" s="12"/>
      <c r="GL937" s="12"/>
      <c r="GM937" s="12"/>
      <c r="GN937" s="12"/>
      <c r="GO937" s="12"/>
      <c r="GP937" s="12"/>
      <c r="GQ937" s="12"/>
      <c r="GR937" s="12"/>
    </row>
    <row r="938" spans="1:200" x14ac:dyDescent="0.2">
      <c r="A938" s="79">
        <f t="shared" si="388"/>
        <v>44010</v>
      </c>
      <c r="B938" s="80">
        <f t="shared" ca="1" si="394"/>
        <v>1178.36358</v>
      </c>
      <c r="C938" s="81">
        <f t="shared" si="389"/>
        <v>1000</v>
      </c>
      <c r="D938" s="82">
        <f ca="1">IF(A938&lt;$B$1,VLOOKUP(A938,[1]DI!$A$4:$B$15000,2,FALSE),0)</f>
        <v>0</v>
      </c>
      <c r="E938" s="81">
        <f t="shared" ca="1" si="395"/>
        <v>0</v>
      </c>
      <c r="F938" s="83">
        <f t="shared" si="383"/>
        <v>1.1679999999999999</v>
      </c>
      <c r="G938" s="84">
        <f t="shared" ca="1" si="384"/>
        <v>1</v>
      </c>
      <c r="H938" s="81">
        <f ca="1">TRUNC(PRODUCT(G$10:G937),15)</f>
        <v>1.1783635815992199</v>
      </c>
      <c r="I938" s="81">
        <f t="shared" si="390"/>
        <v>1</v>
      </c>
      <c r="J938" s="81">
        <f t="shared" ca="1" si="385"/>
        <v>1.1783635800000001</v>
      </c>
      <c r="K938" s="81">
        <f t="shared" ca="1" si="386"/>
        <v>178.36358000000001</v>
      </c>
      <c r="L938" s="85">
        <f>IF(VLOOKUP(A938,$U$12:$AD$125,8)=VLOOKUP(A937,$U$12:$AD$125,8),0,VLOOKUP(A938,U$12:$AD$125,8))</f>
        <v>0</v>
      </c>
      <c r="M938" s="86">
        <f>IF(L938&gt;0,VLOOKUP(L938,T$12:$AC$125,7),0)</f>
        <v>0</v>
      </c>
      <c r="N938" s="81">
        <f t="shared" si="391"/>
        <v>0</v>
      </c>
      <c r="O938" s="81">
        <f t="shared" ca="1" si="387"/>
        <v>178.36358000000001</v>
      </c>
      <c r="P938" s="87" t="str">
        <f t="shared" si="392"/>
        <v>J=</v>
      </c>
      <c r="Q938" s="88">
        <f t="shared" si="393"/>
        <v>44676</v>
      </c>
      <c r="R938" s="7"/>
      <c r="S938" s="7"/>
      <c r="T938" s="7"/>
      <c r="U938" s="7"/>
      <c r="V938" s="7"/>
      <c r="W938" s="7"/>
      <c r="X938" s="7"/>
      <c r="Y938" s="7"/>
      <c r="Z938" s="7"/>
      <c r="AA938" s="7"/>
      <c r="AB938" s="7"/>
      <c r="AC938" s="7"/>
      <c r="AD938" s="7"/>
      <c r="AE938" s="7"/>
      <c r="AF938" s="65">
        <f t="shared" si="402"/>
        <v>43805</v>
      </c>
      <c r="AG938" s="9">
        <f t="shared" ca="1" si="399"/>
        <v>1150.8825400000001</v>
      </c>
      <c r="AH938" s="9">
        <f t="shared" si="399"/>
        <v>1000</v>
      </c>
      <c r="AI938" s="4">
        <f t="shared" ca="1" si="399"/>
        <v>4.9000000000000002E-2</v>
      </c>
      <c r="AJ938" s="10">
        <f t="shared" ca="1" si="399"/>
        <v>1.8985000000000001E-4</v>
      </c>
      <c r="AK938" s="4">
        <f t="shared" si="399"/>
        <v>1.1679999999999999</v>
      </c>
      <c r="AL938" s="65">
        <f t="shared" si="400"/>
        <v>43805</v>
      </c>
      <c r="AM938" s="10">
        <f t="shared" ca="1" si="401"/>
        <v>1.15088254</v>
      </c>
      <c r="AN938" s="9">
        <f t="shared" ca="1" si="401"/>
        <v>150.88254000000001</v>
      </c>
      <c r="AO938" s="7">
        <f t="shared" si="401"/>
        <v>0</v>
      </c>
      <c r="AP938" s="11">
        <f t="shared" si="401"/>
        <v>0</v>
      </c>
      <c r="AQ938" s="9">
        <f t="shared" si="401"/>
        <v>0</v>
      </c>
      <c r="AR938" s="8" t="str">
        <f t="shared" si="401"/>
        <v>J=</v>
      </c>
      <c r="AS938" s="65">
        <f t="shared" si="401"/>
        <v>44676</v>
      </c>
      <c r="AT938" s="12"/>
      <c r="AU938" s="12"/>
      <c r="AV938" s="22"/>
      <c r="AW938" s="12"/>
      <c r="AX938" s="12"/>
      <c r="AY938" s="12"/>
      <c r="AZ938" s="12"/>
      <c r="BA938" s="12"/>
      <c r="BB938" s="12"/>
      <c r="BC938" s="12"/>
      <c r="BD938" s="12"/>
      <c r="BE938" s="12"/>
      <c r="BF938" s="12"/>
      <c r="BG938" s="12"/>
      <c r="BH938" s="12"/>
      <c r="BI938" s="12"/>
      <c r="BJ938" s="12"/>
      <c r="BK938" s="12"/>
      <c r="BL938" s="12"/>
      <c r="BM938" s="12"/>
      <c r="BN938" s="12"/>
      <c r="BO938" s="12"/>
      <c r="BP938" s="12"/>
      <c r="BQ938" s="12"/>
      <c r="BR938" s="12"/>
      <c r="BS938" s="12"/>
      <c r="BT938" s="12"/>
      <c r="BU938" s="12"/>
      <c r="BV938" s="12"/>
      <c r="BW938" s="12"/>
      <c r="BX938" s="12"/>
      <c r="BY938" s="12"/>
      <c r="BZ938" s="12"/>
      <c r="CA938" s="12"/>
      <c r="CB938" s="12"/>
      <c r="CC938" s="12"/>
      <c r="CD938" s="12"/>
      <c r="CE938" s="12"/>
      <c r="CF938" s="12"/>
      <c r="CG938" s="12"/>
      <c r="CH938" s="12"/>
      <c r="CI938" s="12"/>
      <c r="CJ938" s="12"/>
      <c r="CK938" s="12"/>
      <c r="CL938" s="12"/>
      <c r="CM938" s="12"/>
      <c r="CN938" s="12"/>
      <c r="CO938" s="12"/>
      <c r="CP938" s="12"/>
      <c r="CQ938" s="12"/>
      <c r="CR938" s="12"/>
      <c r="CS938" s="12"/>
      <c r="CT938" s="12"/>
      <c r="CU938" s="12"/>
      <c r="CV938" s="12"/>
      <c r="CW938" s="12"/>
      <c r="CX938" s="12"/>
      <c r="CY938" s="12"/>
      <c r="CZ938" s="12"/>
      <c r="DA938" s="12"/>
      <c r="DB938" s="12"/>
      <c r="DC938" s="12"/>
      <c r="DD938" s="12"/>
      <c r="DE938" s="12"/>
      <c r="DF938" s="12"/>
      <c r="DG938" s="12"/>
      <c r="DH938" s="12"/>
      <c r="DI938" s="12"/>
      <c r="DJ938" s="12"/>
      <c r="DK938" s="12"/>
      <c r="DL938" s="12"/>
      <c r="DM938" s="12"/>
      <c r="DN938" s="12"/>
      <c r="DO938" s="12"/>
      <c r="DP938" s="12"/>
      <c r="DQ938" s="12"/>
      <c r="DR938" s="12"/>
      <c r="DS938" s="12"/>
      <c r="DT938" s="12"/>
      <c r="DU938" s="12"/>
      <c r="DV938" s="12"/>
      <c r="DW938" s="12"/>
      <c r="DX938" s="12"/>
      <c r="DY938" s="12"/>
      <c r="DZ938" s="12"/>
      <c r="EA938" s="12"/>
      <c r="EB938" s="12"/>
      <c r="EC938" s="12"/>
      <c r="ED938" s="12"/>
      <c r="EE938" s="12"/>
      <c r="EF938" s="12"/>
      <c r="EG938" s="12"/>
      <c r="EH938" s="12"/>
      <c r="EI938" s="12"/>
      <c r="EJ938" s="12"/>
      <c r="EK938" s="12"/>
      <c r="EL938" s="12"/>
      <c r="EM938" s="12"/>
      <c r="EN938" s="12"/>
      <c r="EO938" s="12"/>
      <c r="EP938" s="12"/>
      <c r="EQ938" s="12"/>
      <c r="ER938" s="12"/>
      <c r="ES938" s="12"/>
      <c r="ET938" s="12"/>
      <c r="EU938" s="12"/>
      <c r="EV938" s="12"/>
      <c r="EW938" s="12"/>
      <c r="EX938" s="12"/>
      <c r="EY938" s="12"/>
      <c r="EZ938" s="12"/>
      <c r="FA938" s="12"/>
      <c r="FB938" s="12"/>
      <c r="FC938" s="12"/>
      <c r="FD938" s="12"/>
      <c r="FE938" s="12"/>
      <c r="FF938" s="12"/>
      <c r="FG938" s="12"/>
      <c r="FH938" s="12"/>
      <c r="FI938" s="12"/>
      <c r="FJ938" s="12"/>
      <c r="FK938" s="12"/>
      <c r="FL938" s="12"/>
      <c r="FM938" s="12"/>
      <c r="FN938" s="12"/>
      <c r="FO938" s="12"/>
      <c r="FP938" s="12"/>
      <c r="FQ938" s="12"/>
      <c r="FR938" s="12"/>
      <c r="FS938" s="12"/>
      <c r="FT938" s="12"/>
      <c r="FU938" s="12"/>
      <c r="FV938" s="12"/>
      <c r="FW938" s="12"/>
      <c r="FX938" s="12"/>
      <c r="FY938" s="12"/>
      <c r="FZ938" s="12"/>
      <c r="GA938" s="12"/>
      <c r="GB938" s="12"/>
      <c r="GC938" s="12"/>
      <c r="GD938" s="12"/>
      <c r="GE938" s="12"/>
      <c r="GF938" s="12"/>
      <c r="GG938" s="12"/>
      <c r="GH938" s="12"/>
      <c r="GI938" s="12"/>
      <c r="GJ938" s="12"/>
      <c r="GK938" s="12"/>
      <c r="GL938" s="12"/>
      <c r="GM938" s="12"/>
      <c r="GN938" s="12"/>
      <c r="GO938" s="12"/>
      <c r="GP938" s="12"/>
      <c r="GQ938" s="12"/>
      <c r="GR938" s="12"/>
    </row>
    <row r="939" spans="1:200" x14ac:dyDescent="0.2">
      <c r="A939" s="79">
        <f t="shared" si="388"/>
        <v>44011</v>
      </c>
      <c r="B939" s="80">
        <f t="shared" ca="1" si="394"/>
        <v>1178.36358</v>
      </c>
      <c r="C939" s="81">
        <f t="shared" si="389"/>
        <v>1000</v>
      </c>
      <c r="D939" s="82">
        <f ca="1">IF(A939&lt;$B$1,VLOOKUP(A939,[1]DI!$A$4:$B$15000,2,FALSE),0)</f>
        <v>2.1500000000000005E-2</v>
      </c>
      <c r="E939" s="81">
        <f t="shared" ca="1" si="395"/>
        <v>8.4419999999999995E-5</v>
      </c>
      <c r="F939" s="83">
        <f t="shared" si="383"/>
        <v>1.1679999999999999</v>
      </c>
      <c r="G939" s="84">
        <f t="shared" ca="1" si="384"/>
        <v>1.00009860256</v>
      </c>
      <c r="H939" s="81">
        <f ca="1">TRUNC(PRODUCT(G$10:G938),15)</f>
        <v>1.1783635815992199</v>
      </c>
      <c r="I939" s="81">
        <f t="shared" si="390"/>
        <v>1</v>
      </c>
      <c r="J939" s="81">
        <f t="shared" ca="1" si="385"/>
        <v>1.1783635800000001</v>
      </c>
      <c r="K939" s="81">
        <f t="shared" ca="1" si="386"/>
        <v>178.36358000000001</v>
      </c>
      <c r="L939" s="85">
        <f>IF(VLOOKUP(A939,$U$12:$AD$125,8)=VLOOKUP(A938,$U$12:$AD$125,8),0,VLOOKUP(A939,U$12:$AD$125,8))</f>
        <v>0</v>
      </c>
      <c r="M939" s="86">
        <f>IF(L939&gt;0,VLOOKUP(L939,T$12:$AC$125,7),0)</f>
        <v>0</v>
      </c>
      <c r="N939" s="81">
        <f t="shared" si="391"/>
        <v>0</v>
      </c>
      <c r="O939" s="81">
        <f t="shared" ca="1" si="387"/>
        <v>178.36358000000001</v>
      </c>
      <c r="P939" s="87" t="str">
        <f t="shared" si="392"/>
        <v>J=</v>
      </c>
      <c r="Q939" s="88">
        <f t="shared" si="393"/>
        <v>44676</v>
      </c>
      <c r="R939" s="7"/>
      <c r="S939" s="7"/>
      <c r="T939" s="7"/>
      <c r="U939" s="7"/>
      <c r="V939" s="7"/>
      <c r="W939" s="7"/>
      <c r="X939" s="7"/>
      <c r="Y939" s="7"/>
      <c r="Z939" s="7"/>
      <c r="AA939" s="7"/>
      <c r="AB939" s="7"/>
      <c r="AC939" s="7"/>
      <c r="AD939" s="7"/>
      <c r="AE939" s="7"/>
      <c r="AF939" s="65">
        <f t="shared" si="402"/>
        <v>43806</v>
      </c>
      <c r="AG939" s="9">
        <f t="shared" ca="1" si="399"/>
        <v>1151.1377500000001</v>
      </c>
      <c r="AH939" s="9">
        <f t="shared" si="399"/>
        <v>1000</v>
      </c>
      <c r="AI939" s="4">
        <f t="shared" ca="1" si="399"/>
        <v>0</v>
      </c>
      <c r="AJ939" s="10">
        <f t="shared" ca="1" si="399"/>
        <v>0</v>
      </c>
      <c r="AK939" s="4">
        <f t="shared" si="399"/>
        <v>1.1679999999999999</v>
      </c>
      <c r="AL939" s="65">
        <f t="shared" si="400"/>
        <v>43806</v>
      </c>
      <c r="AM939" s="10">
        <f t="shared" ca="1" si="401"/>
        <v>1.15113775</v>
      </c>
      <c r="AN939" s="9">
        <f t="shared" ca="1" si="401"/>
        <v>151.13775000000001</v>
      </c>
      <c r="AO939" s="7">
        <f t="shared" si="401"/>
        <v>0</v>
      </c>
      <c r="AP939" s="11">
        <f t="shared" si="401"/>
        <v>0</v>
      </c>
      <c r="AQ939" s="9">
        <f t="shared" si="401"/>
        <v>0</v>
      </c>
      <c r="AR939" s="8" t="str">
        <f t="shared" si="401"/>
        <v>J=</v>
      </c>
      <c r="AS939" s="65">
        <f t="shared" si="401"/>
        <v>44676</v>
      </c>
      <c r="AT939" s="12"/>
      <c r="AU939" s="12"/>
      <c r="AV939" s="22"/>
      <c r="AW939" s="12"/>
      <c r="AX939" s="12"/>
      <c r="AY939" s="12"/>
      <c r="AZ939" s="12"/>
      <c r="BA939" s="12"/>
      <c r="BB939" s="12"/>
      <c r="BC939" s="12"/>
      <c r="BD939" s="12"/>
      <c r="BE939" s="12"/>
      <c r="BF939" s="12"/>
      <c r="BG939" s="12"/>
      <c r="BH939" s="12"/>
      <c r="BI939" s="12"/>
      <c r="BJ939" s="12"/>
      <c r="BK939" s="12"/>
      <c r="BL939" s="12"/>
      <c r="BM939" s="12"/>
      <c r="BN939" s="12"/>
      <c r="BO939" s="12"/>
      <c r="BP939" s="12"/>
      <c r="BQ939" s="12"/>
      <c r="BR939" s="12"/>
      <c r="BS939" s="12"/>
      <c r="BT939" s="12"/>
      <c r="BU939" s="12"/>
      <c r="BV939" s="12"/>
      <c r="BW939" s="12"/>
      <c r="BX939" s="12"/>
      <c r="BY939" s="12"/>
      <c r="BZ939" s="12"/>
      <c r="CA939" s="12"/>
      <c r="CB939" s="12"/>
      <c r="CC939" s="12"/>
      <c r="CD939" s="12"/>
      <c r="CE939" s="12"/>
      <c r="CF939" s="12"/>
      <c r="CG939" s="12"/>
      <c r="CH939" s="12"/>
      <c r="CI939" s="12"/>
      <c r="CJ939" s="12"/>
      <c r="CK939" s="12"/>
      <c r="CL939" s="12"/>
      <c r="CM939" s="12"/>
      <c r="CN939" s="12"/>
      <c r="CO939" s="12"/>
      <c r="CP939" s="12"/>
      <c r="CQ939" s="12"/>
      <c r="CR939" s="12"/>
      <c r="CS939" s="12"/>
      <c r="CT939" s="12"/>
      <c r="CU939" s="12"/>
      <c r="CV939" s="12"/>
      <c r="CW939" s="12"/>
      <c r="CX939" s="12"/>
      <c r="CY939" s="12"/>
      <c r="CZ939" s="12"/>
      <c r="DA939" s="12"/>
      <c r="DB939" s="12"/>
      <c r="DC939" s="12"/>
      <c r="DD939" s="12"/>
      <c r="DE939" s="12"/>
      <c r="DF939" s="12"/>
      <c r="DG939" s="12"/>
      <c r="DH939" s="12"/>
      <c r="DI939" s="12"/>
      <c r="DJ939" s="12"/>
      <c r="DK939" s="12"/>
      <c r="DL939" s="12"/>
      <c r="DM939" s="12"/>
      <c r="DN939" s="12"/>
      <c r="DO939" s="12"/>
      <c r="DP939" s="12"/>
      <c r="DQ939" s="12"/>
      <c r="DR939" s="12"/>
      <c r="DS939" s="12"/>
      <c r="DT939" s="12"/>
      <c r="DU939" s="12"/>
      <c r="DV939" s="12"/>
      <c r="DW939" s="12"/>
      <c r="DX939" s="12"/>
      <c r="DY939" s="12"/>
      <c r="DZ939" s="12"/>
      <c r="EA939" s="12"/>
      <c r="EB939" s="12"/>
      <c r="EC939" s="12"/>
      <c r="ED939" s="12"/>
      <c r="EE939" s="12"/>
      <c r="EF939" s="12"/>
      <c r="EG939" s="12"/>
      <c r="EH939" s="12"/>
      <c r="EI939" s="12"/>
      <c r="EJ939" s="12"/>
      <c r="EK939" s="12"/>
      <c r="EL939" s="12"/>
      <c r="EM939" s="12"/>
      <c r="EN939" s="12"/>
      <c r="EO939" s="12"/>
      <c r="EP939" s="12"/>
      <c r="EQ939" s="12"/>
      <c r="ER939" s="12"/>
      <c r="ES939" s="12"/>
      <c r="ET939" s="12"/>
      <c r="EU939" s="12"/>
      <c r="EV939" s="12"/>
      <c r="EW939" s="12"/>
      <c r="EX939" s="12"/>
      <c r="EY939" s="12"/>
      <c r="EZ939" s="12"/>
      <c r="FA939" s="12"/>
      <c r="FB939" s="12"/>
      <c r="FC939" s="12"/>
      <c r="FD939" s="12"/>
      <c r="FE939" s="12"/>
      <c r="FF939" s="12"/>
      <c r="FG939" s="12"/>
      <c r="FH939" s="12"/>
      <c r="FI939" s="12"/>
      <c r="FJ939" s="12"/>
      <c r="FK939" s="12"/>
      <c r="FL939" s="12"/>
      <c r="FM939" s="12"/>
      <c r="FN939" s="12"/>
      <c r="FO939" s="12"/>
      <c r="FP939" s="12"/>
      <c r="FQ939" s="12"/>
      <c r="FR939" s="12"/>
      <c r="FS939" s="12"/>
      <c r="FT939" s="12"/>
      <c r="FU939" s="12"/>
      <c r="FV939" s="12"/>
      <c r="FW939" s="12"/>
      <c r="FX939" s="12"/>
      <c r="FY939" s="12"/>
      <c r="FZ939" s="12"/>
      <c r="GA939" s="12"/>
      <c r="GB939" s="12"/>
      <c r="GC939" s="12"/>
      <c r="GD939" s="12"/>
      <c r="GE939" s="12"/>
      <c r="GF939" s="12"/>
      <c r="GG939" s="12"/>
      <c r="GH939" s="12"/>
      <c r="GI939" s="12"/>
      <c r="GJ939" s="12"/>
      <c r="GK939" s="12"/>
      <c r="GL939" s="12"/>
      <c r="GM939" s="12"/>
      <c r="GN939" s="12"/>
      <c r="GO939" s="12"/>
      <c r="GP939" s="12"/>
      <c r="GQ939" s="12"/>
      <c r="GR939" s="12"/>
    </row>
    <row r="940" spans="1:200" x14ac:dyDescent="0.2">
      <c r="A940" s="79">
        <f t="shared" si="388"/>
        <v>44012</v>
      </c>
      <c r="B940" s="80">
        <f t="shared" ca="1" si="394"/>
        <v>1178.4797699999999</v>
      </c>
      <c r="C940" s="81">
        <f t="shared" si="389"/>
        <v>1000</v>
      </c>
      <c r="D940" s="82">
        <f ca="1">IF(A940&lt;$B$1,VLOOKUP(A940,[1]DI!$A$4:$B$15000,2,FALSE),0)</f>
        <v>2.1500000000000005E-2</v>
      </c>
      <c r="E940" s="81">
        <f t="shared" ca="1" si="395"/>
        <v>8.4419999999999995E-5</v>
      </c>
      <c r="F940" s="83">
        <f t="shared" si="383"/>
        <v>1.1679999999999999</v>
      </c>
      <c r="G940" s="84">
        <f t="shared" ca="1" si="384"/>
        <v>1.00009860256</v>
      </c>
      <c r="H940" s="81">
        <f ca="1">TRUNC(PRODUCT(G$10:G939),15)</f>
        <v>1.1784797712649799</v>
      </c>
      <c r="I940" s="81">
        <f t="shared" si="390"/>
        <v>1</v>
      </c>
      <c r="J940" s="81">
        <f t="shared" ca="1" si="385"/>
        <v>1.17847977</v>
      </c>
      <c r="K940" s="81">
        <f t="shared" ca="1" si="386"/>
        <v>178.47977</v>
      </c>
      <c r="L940" s="85">
        <f>IF(VLOOKUP(A940,$U$12:$AD$125,8)=VLOOKUP(A939,$U$12:$AD$125,8),0,VLOOKUP(A940,U$12:$AD$125,8))</f>
        <v>0</v>
      </c>
      <c r="M940" s="86">
        <f>IF(L940&gt;0,VLOOKUP(L940,T$12:$AC$125,7),0)</f>
        <v>0</v>
      </c>
      <c r="N940" s="81">
        <f t="shared" si="391"/>
        <v>0</v>
      </c>
      <c r="O940" s="81">
        <f t="shared" ca="1" si="387"/>
        <v>178.47977</v>
      </c>
      <c r="P940" s="87" t="str">
        <f t="shared" si="392"/>
        <v>J=</v>
      </c>
      <c r="Q940" s="88">
        <f t="shared" si="393"/>
        <v>44676</v>
      </c>
      <c r="R940" s="7"/>
      <c r="S940" s="7"/>
      <c r="T940" s="7"/>
      <c r="U940" s="7"/>
      <c r="V940" s="7"/>
      <c r="W940" s="7"/>
      <c r="X940" s="7"/>
      <c r="Y940" s="7"/>
      <c r="Z940" s="7"/>
      <c r="AA940" s="7"/>
      <c r="AB940" s="7"/>
      <c r="AC940" s="7"/>
      <c r="AD940" s="7"/>
      <c r="AE940" s="7"/>
      <c r="AF940" s="65">
        <f t="shared" si="402"/>
        <v>43807</v>
      </c>
      <c r="AG940" s="9">
        <f t="shared" ca="1" si="399"/>
        <v>1151.1377500000001</v>
      </c>
      <c r="AH940" s="9">
        <f t="shared" si="399"/>
        <v>1000</v>
      </c>
      <c r="AI940" s="4">
        <f t="shared" ca="1" si="399"/>
        <v>0</v>
      </c>
      <c r="AJ940" s="10">
        <f t="shared" ca="1" si="399"/>
        <v>0</v>
      </c>
      <c r="AK940" s="4">
        <f t="shared" si="399"/>
        <v>1.1679999999999999</v>
      </c>
      <c r="AL940" s="65">
        <f t="shared" si="400"/>
        <v>43807</v>
      </c>
      <c r="AM940" s="10">
        <f t="shared" ca="1" si="401"/>
        <v>1.15113775</v>
      </c>
      <c r="AN940" s="9">
        <f t="shared" ca="1" si="401"/>
        <v>151.13775000000001</v>
      </c>
      <c r="AO940" s="7">
        <f t="shared" si="401"/>
        <v>0</v>
      </c>
      <c r="AP940" s="11">
        <f t="shared" si="401"/>
        <v>0</v>
      </c>
      <c r="AQ940" s="9">
        <f t="shared" si="401"/>
        <v>0</v>
      </c>
      <c r="AR940" s="8" t="str">
        <f t="shared" si="401"/>
        <v>J=</v>
      </c>
      <c r="AS940" s="65">
        <f t="shared" si="401"/>
        <v>44676</v>
      </c>
      <c r="AT940" s="12"/>
      <c r="AU940" s="12"/>
      <c r="AV940" s="22"/>
      <c r="AW940" s="12"/>
      <c r="AX940" s="12"/>
      <c r="AY940" s="12"/>
      <c r="AZ940" s="12"/>
      <c r="BA940" s="12"/>
      <c r="BB940" s="12"/>
      <c r="BC940" s="12"/>
      <c r="BD940" s="12"/>
      <c r="BE940" s="12"/>
      <c r="BF940" s="12"/>
      <c r="BG940" s="12"/>
      <c r="BH940" s="12"/>
      <c r="BI940" s="12"/>
      <c r="BJ940" s="12"/>
      <c r="BK940" s="12"/>
      <c r="BL940" s="12"/>
      <c r="BM940" s="12"/>
      <c r="BN940" s="12"/>
      <c r="BO940" s="12"/>
      <c r="BP940" s="12"/>
      <c r="BQ940" s="12"/>
      <c r="BR940" s="12"/>
      <c r="BS940" s="12"/>
      <c r="BT940" s="12"/>
      <c r="BU940" s="12"/>
      <c r="BV940" s="12"/>
      <c r="BW940" s="12"/>
      <c r="BX940" s="12"/>
      <c r="BY940" s="12"/>
      <c r="BZ940" s="12"/>
      <c r="CA940" s="12"/>
      <c r="CB940" s="12"/>
      <c r="CC940" s="12"/>
      <c r="CD940" s="12"/>
      <c r="CE940" s="12"/>
      <c r="CF940" s="12"/>
      <c r="CG940" s="12"/>
      <c r="CH940" s="12"/>
      <c r="CI940" s="12"/>
      <c r="CJ940" s="12"/>
      <c r="CK940" s="12"/>
      <c r="CL940" s="12"/>
      <c r="CM940" s="12"/>
      <c r="CN940" s="12"/>
      <c r="CO940" s="12"/>
      <c r="CP940" s="12"/>
      <c r="CQ940" s="12"/>
      <c r="CR940" s="12"/>
      <c r="CS940" s="12"/>
      <c r="CT940" s="12"/>
      <c r="CU940" s="12"/>
      <c r="CV940" s="12"/>
      <c r="CW940" s="12"/>
      <c r="CX940" s="12"/>
      <c r="CY940" s="12"/>
      <c r="CZ940" s="12"/>
      <c r="DA940" s="12"/>
      <c r="DB940" s="12"/>
      <c r="DC940" s="12"/>
      <c r="DD940" s="12"/>
      <c r="DE940" s="12"/>
      <c r="DF940" s="12"/>
      <c r="DG940" s="12"/>
      <c r="DH940" s="12"/>
      <c r="DI940" s="12"/>
      <c r="DJ940" s="12"/>
      <c r="DK940" s="12"/>
      <c r="DL940" s="12"/>
      <c r="DM940" s="12"/>
      <c r="DN940" s="12"/>
      <c r="DO940" s="12"/>
      <c r="DP940" s="12"/>
      <c r="DQ940" s="12"/>
      <c r="DR940" s="12"/>
      <c r="DS940" s="12"/>
      <c r="DT940" s="12"/>
      <c r="DU940" s="12"/>
      <c r="DV940" s="12"/>
      <c r="DW940" s="12"/>
      <c r="DX940" s="12"/>
      <c r="DY940" s="12"/>
      <c r="DZ940" s="12"/>
      <c r="EA940" s="12"/>
      <c r="EB940" s="12"/>
      <c r="EC940" s="12"/>
      <c r="ED940" s="12"/>
      <c r="EE940" s="12"/>
      <c r="EF940" s="12"/>
      <c r="EG940" s="12"/>
      <c r="EH940" s="12"/>
      <c r="EI940" s="12"/>
      <c r="EJ940" s="12"/>
      <c r="EK940" s="12"/>
      <c r="EL940" s="12"/>
      <c r="EM940" s="12"/>
      <c r="EN940" s="12"/>
      <c r="EO940" s="12"/>
      <c r="EP940" s="12"/>
      <c r="EQ940" s="12"/>
      <c r="ER940" s="12"/>
      <c r="ES940" s="12"/>
      <c r="ET940" s="12"/>
      <c r="EU940" s="12"/>
      <c r="EV940" s="12"/>
      <c r="EW940" s="12"/>
      <c r="EX940" s="12"/>
      <c r="EY940" s="12"/>
      <c r="EZ940" s="12"/>
      <c r="FA940" s="12"/>
      <c r="FB940" s="12"/>
      <c r="FC940" s="12"/>
      <c r="FD940" s="12"/>
      <c r="FE940" s="12"/>
      <c r="FF940" s="12"/>
      <c r="FG940" s="12"/>
      <c r="FH940" s="12"/>
      <c r="FI940" s="12"/>
      <c r="FJ940" s="12"/>
      <c r="FK940" s="12"/>
      <c r="FL940" s="12"/>
      <c r="FM940" s="12"/>
      <c r="FN940" s="12"/>
      <c r="FO940" s="12"/>
      <c r="FP940" s="12"/>
      <c r="FQ940" s="12"/>
      <c r="FR940" s="12"/>
      <c r="FS940" s="12"/>
      <c r="FT940" s="12"/>
      <c r="FU940" s="12"/>
      <c r="FV940" s="12"/>
      <c r="FW940" s="12"/>
      <c r="FX940" s="12"/>
      <c r="FY940" s="12"/>
      <c r="FZ940" s="12"/>
      <c r="GA940" s="12"/>
      <c r="GB940" s="12"/>
      <c r="GC940" s="12"/>
      <c r="GD940" s="12"/>
      <c r="GE940" s="12"/>
      <c r="GF940" s="12"/>
      <c r="GG940" s="12"/>
      <c r="GH940" s="12"/>
      <c r="GI940" s="12"/>
      <c r="GJ940" s="12"/>
      <c r="GK940" s="12"/>
      <c r="GL940" s="12"/>
      <c r="GM940" s="12"/>
      <c r="GN940" s="12"/>
      <c r="GO940" s="12"/>
      <c r="GP940" s="12"/>
      <c r="GQ940" s="12"/>
      <c r="GR940" s="12"/>
    </row>
    <row r="941" spans="1:200" x14ac:dyDescent="0.2">
      <c r="A941" s="79">
        <f t="shared" si="388"/>
        <v>44013</v>
      </c>
      <c r="B941" s="80">
        <f t="shared" ca="1" si="394"/>
        <v>1178.5959700000001</v>
      </c>
      <c r="C941" s="81">
        <f t="shared" si="389"/>
        <v>1000</v>
      </c>
      <c r="D941" s="82">
        <f ca="1">IF(A941&lt;$B$1,VLOOKUP(A941,[1]DI!$A$4:$B$15000,2,FALSE),0)</f>
        <v>2.1500000000000005E-2</v>
      </c>
      <c r="E941" s="81">
        <f t="shared" ca="1" si="395"/>
        <v>8.4419999999999995E-5</v>
      </c>
      <c r="F941" s="83">
        <f t="shared" si="383"/>
        <v>1.1679999999999999</v>
      </c>
      <c r="G941" s="84">
        <f t="shared" ca="1" si="384"/>
        <v>1.00009860256</v>
      </c>
      <c r="H941" s="81">
        <f ca="1">TRUNC(PRODUCT(G$10:G940),15)</f>
        <v>1.17859597238734</v>
      </c>
      <c r="I941" s="81">
        <f t="shared" si="390"/>
        <v>1</v>
      </c>
      <c r="J941" s="81">
        <f t="shared" ca="1" si="385"/>
        <v>1.1785959699999999</v>
      </c>
      <c r="K941" s="81">
        <f t="shared" ca="1" si="386"/>
        <v>178.59596999999999</v>
      </c>
      <c r="L941" s="85">
        <f>IF(VLOOKUP(A941,$U$12:$AD$125,8)=VLOOKUP(A940,$U$12:$AD$125,8),0,VLOOKUP(A941,U$12:$AD$125,8))</f>
        <v>0</v>
      </c>
      <c r="M941" s="86">
        <f>IF(L941&gt;0,VLOOKUP(L941,T$12:$AC$125,7),0)</f>
        <v>0</v>
      </c>
      <c r="N941" s="81">
        <f t="shared" si="391"/>
        <v>0</v>
      </c>
      <c r="O941" s="81">
        <f t="shared" ca="1" si="387"/>
        <v>178.59596999999999</v>
      </c>
      <c r="P941" s="87" t="str">
        <f t="shared" si="392"/>
        <v>J=</v>
      </c>
      <c r="Q941" s="88">
        <f t="shared" si="393"/>
        <v>44676</v>
      </c>
      <c r="R941" s="7"/>
      <c r="S941" s="7"/>
      <c r="T941" s="7"/>
      <c r="U941" s="7"/>
      <c r="V941" s="7"/>
      <c r="W941" s="7"/>
      <c r="X941" s="7"/>
      <c r="Y941" s="7"/>
      <c r="Z941" s="7"/>
      <c r="AA941" s="7"/>
      <c r="AB941" s="7"/>
      <c r="AC941" s="7"/>
      <c r="AD941" s="7"/>
      <c r="AE941" s="7"/>
      <c r="AF941" s="65">
        <f t="shared" si="402"/>
        <v>43808</v>
      </c>
      <c r="AG941" s="9">
        <f t="shared" ca="1" si="399"/>
        <v>1151.1377500000001</v>
      </c>
      <c r="AH941" s="9">
        <f t="shared" si="399"/>
        <v>1000</v>
      </c>
      <c r="AI941" s="4">
        <f t="shared" ca="1" si="399"/>
        <v>4.9000000000000002E-2</v>
      </c>
      <c r="AJ941" s="10">
        <f t="shared" ca="1" si="399"/>
        <v>1.8985000000000001E-4</v>
      </c>
      <c r="AK941" s="4">
        <f t="shared" si="399"/>
        <v>1.1679999999999999</v>
      </c>
      <c r="AL941" s="65">
        <f t="shared" si="400"/>
        <v>43808</v>
      </c>
      <c r="AM941" s="10">
        <f t="shared" ca="1" si="401"/>
        <v>1.15113775</v>
      </c>
      <c r="AN941" s="9">
        <f t="shared" ca="1" si="401"/>
        <v>151.13775000000001</v>
      </c>
      <c r="AO941" s="7">
        <f t="shared" si="401"/>
        <v>0</v>
      </c>
      <c r="AP941" s="11">
        <f t="shared" si="401"/>
        <v>0</v>
      </c>
      <c r="AQ941" s="9">
        <f t="shared" si="401"/>
        <v>0</v>
      </c>
      <c r="AR941" s="8" t="str">
        <f t="shared" si="401"/>
        <v>J=</v>
      </c>
      <c r="AS941" s="65">
        <f t="shared" si="401"/>
        <v>44676</v>
      </c>
      <c r="AT941" s="12"/>
      <c r="AU941" s="12"/>
      <c r="AV941" s="22"/>
      <c r="AW941" s="12"/>
      <c r="AX941" s="12"/>
      <c r="AY941" s="12"/>
      <c r="AZ941" s="12"/>
      <c r="BA941" s="12"/>
      <c r="BB941" s="12"/>
      <c r="BC941" s="12"/>
      <c r="BD941" s="12"/>
      <c r="BE941" s="12"/>
      <c r="BF941" s="12"/>
      <c r="BG941" s="12"/>
      <c r="BH941" s="12"/>
      <c r="BI941" s="12"/>
      <c r="BJ941" s="12"/>
      <c r="BK941" s="12"/>
      <c r="BL941" s="12"/>
      <c r="BM941" s="12"/>
      <c r="BN941" s="12"/>
      <c r="BO941" s="12"/>
      <c r="BP941" s="12"/>
      <c r="BQ941" s="12"/>
      <c r="BR941" s="12"/>
      <c r="BS941" s="12"/>
      <c r="BT941" s="12"/>
      <c r="BU941" s="12"/>
      <c r="BV941" s="12"/>
      <c r="BW941" s="12"/>
      <c r="BX941" s="12"/>
      <c r="BY941" s="12"/>
      <c r="BZ941" s="12"/>
      <c r="CA941" s="12"/>
      <c r="CB941" s="12"/>
      <c r="CC941" s="12"/>
      <c r="CD941" s="12"/>
      <c r="CE941" s="12"/>
      <c r="CF941" s="12"/>
      <c r="CG941" s="12"/>
      <c r="CH941" s="12"/>
      <c r="CI941" s="12"/>
      <c r="CJ941" s="12"/>
      <c r="CK941" s="12"/>
      <c r="CL941" s="12"/>
      <c r="CM941" s="12"/>
      <c r="CN941" s="12"/>
      <c r="CO941" s="12"/>
      <c r="CP941" s="12"/>
      <c r="CQ941" s="12"/>
      <c r="CR941" s="12"/>
      <c r="CS941" s="12"/>
      <c r="CT941" s="12"/>
      <c r="CU941" s="12"/>
      <c r="CV941" s="12"/>
      <c r="CW941" s="12"/>
      <c r="CX941" s="12"/>
      <c r="CY941" s="12"/>
      <c r="CZ941" s="12"/>
      <c r="DA941" s="12"/>
      <c r="DB941" s="12"/>
      <c r="DC941" s="12"/>
      <c r="DD941" s="12"/>
      <c r="DE941" s="12"/>
      <c r="DF941" s="12"/>
      <c r="DG941" s="12"/>
      <c r="DH941" s="12"/>
      <c r="DI941" s="12"/>
      <c r="DJ941" s="12"/>
      <c r="DK941" s="12"/>
      <c r="DL941" s="12"/>
      <c r="DM941" s="12"/>
      <c r="DN941" s="12"/>
      <c r="DO941" s="12"/>
      <c r="DP941" s="12"/>
      <c r="DQ941" s="12"/>
      <c r="DR941" s="12"/>
      <c r="DS941" s="12"/>
      <c r="DT941" s="12"/>
      <c r="DU941" s="12"/>
      <c r="DV941" s="12"/>
      <c r="DW941" s="12"/>
      <c r="DX941" s="12"/>
      <c r="DY941" s="12"/>
      <c r="DZ941" s="12"/>
      <c r="EA941" s="12"/>
      <c r="EB941" s="12"/>
      <c r="EC941" s="12"/>
      <c r="ED941" s="12"/>
      <c r="EE941" s="12"/>
      <c r="EF941" s="12"/>
      <c r="EG941" s="12"/>
      <c r="EH941" s="12"/>
      <c r="EI941" s="12"/>
      <c r="EJ941" s="12"/>
      <c r="EK941" s="12"/>
      <c r="EL941" s="12"/>
      <c r="EM941" s="12"/>
      <c r="EN941" s="12"/>
      <c r="EO941" s="12"/>
      <c r="EP941" s="12"/>
      <c r="EQ941" s="12"/>
      <c r="ER941" s="12"/>
      <c r="ES941" s="12"/>
      <c r="ET941" s="12"/>
      <c r="EU941" s="12"/>
      <c r="EV941" s="12"/>
      <c r="EW941" s="12"/>
      <c r="EX941" s="12"/>
      <c r="EY941" s="12"/>
      <c r="EZ941" s="12"/>
      <c r="FA941" s="12"/>
      <c r="FB941" s="12"/>
      <c r="FC941" s="12"/>
      <c r="FD941" s="12"/>
      <c r="FE941" s="12"/>
      <c r="FF941" s="12"/>
      <c r="FG941" s="12"/>
      <c r="FH941" s="12"/>
      <c r="FI941" s="12"/>
      <c r="FJ941" s="12"/>
      <c r="FK941" s="12"/>
      <c r="FL941" s="12"/>
      <c r="FM941" s="12"/>
      <c r="FN941" s="12"/>
      <c r="FO941" s="12"/>
      <c r="FP941" s="12"/>
      <c r="FQ941" s="12"/>
      <c r="FR941" s="12"/>
      <c r="FS941" s="12"/>
      <c r="FT941" s="12"/>
      <c r="FU941" s="12"/>
      <c r="FV941" s="12"/>
      <c r="FW941" s="12"/>
      <c r="FX941" s="12"/>
      <c r="FY941" s="12"/>
      <c r="FZ941" s="12"/>
      <c r="GA941" s="12"/>
      <c r="GB941" s="12"/>
      <c r="GC941" s="12"/>
      <c r="GD941" s="12"/>
      <c r="GE941" s="12"/>
      <c r="GF941" s="12"/>
      <c r="GG941" s="12"/>
      <c r="GH941" s="12"/>
      <c r="GI941" s="12"/>
      <c r="GJ941" s="12"/>
      <c r="GK941" s="12"/>
      <c r="GL941" s="12"/>
      <c r="GM941" s="12"/>
      <c r="GN941" s="12"/>
      <c r="GO941" s="12"/>
      <c r="GP941" s="12"/>
      <c r="GQ941" s="12"/>
      <c r="GR941" s="12"/>
    </row>
    <row r="942" spans="1:200" x14ac:dyDescent="0.2">
      <c r="A942" s="79">
        <f t="shared" si="388"/>
        <v>44014</v>
      </c>
      <c r="B942" s="80">
        <f t="shared" ca="1" si="394"/>
        <v>1178.71218</v>
      </c>
      <c r="C942" s="81">
        <f t="shared" si="389"/>
        <v>1000</v>
      </c>
      <c r="D942" s="82">
        <f ca="1">IF(A942&lt;$B$1,VLOOKUP(A942,[1]DI!$A$4:$B$15000,2,FALSE),0)</f>
        <v>2.1500000000000005E-2</v>
      </c>
      <c r="E942" s="81">
        <f t="shared" ca="1" si="395"/>
        <v>8.4419999999999995E-5</v>
      </c>
      <c r="F942" s="83">
        <f t="shared" si="383"/>
        <v>1.1679999999999999</v>
      </c>
      <c r="G942" s="84">
        <f t="shared" ca="1" si="384"/>
        <v>1.00009860256</v>
      </c>
      <c r="H942" s="81">
        <f ca="1">TRUNC(PRODUCT(G$10:G941),15)</f>
        <v>1.17871218496742</v>
      </c>
      <c r="I942" s="81">
        <f t="shared" si="390"/>
        <v>1</v>
      </c>
      <c r="J942" s="81">
        <f t="shared" ca="1" si="385"/>
        <v>1.17871218</v>
      </c>
      <c r="K942" s="81">
        <f t="shared" ca="1" si="386"/>
        <v>178.71217999999999</v>
      </c>
      <c r="L942" s="85">
        <f>IF(VLOOKUP(A942,$U$12:$AD$125,8)=VLOOKUP(A941,$U$12:$AD$125,8),0,VLOOKUP(A942,U$12:$AD$125,8))</f>
        <v>0</v>
      </c>
      <c r="M942" s="86">
        <f>IF(L942&gt;0,VLOOKUP(L942,T$12:$AC$125,7),0)</f>
        <v>0</v>
      </c>
      <c r="N942" s="81">
        <f t="shared" si="391"/>
        <v>0</v>
      </c>
      <c r="O942" s="81">
        <f t="shared" ca="1" si="387"/>
        <v>178.71217999999999</v>
      </c>
      <c r="P942" s="87" t="str">
        <f t="shared" si="392"/>
        <v>J=</v>
      </c>
      <c r="Q942" s="88">
        <f t="shared" si="393"/>
        <v>44676</v>
      </c>
      <c r="R942" s="7"/>
      <c r="S942" s="7"/>
      <c r="T942" s="7"/>
      <c r="U942" s="7"/>
      <c r="V942" s="7"/>
      <c r="W942" s="7"/>
      <c r="X942" s="7"/>
      <c r="Y942" s="7"/>
      <c r="Z942" s="7"/>
      <c r="AA942" s="7"/>
      <c r="AB942" s="7"/>
      <c r="AC942" s="7"/>
      <c r="AD942" s="7"/>
      <c r="AE942" s="7"/>
      <c r="AF942" s="65">
        <f t="shared" si="402"/>
        <v>43809</v>
      </c>
      <c r="AG942" s="9">
        <f t="shared" ca="1" si="399"/>
        <v>1151.39301</v>
      </c>
      <c r="AH942" s="9">
        <f t="shared" si="399"/>
        <v>1000</v>
      </c>
      <c r="AI942" s="4">
        <f t="shared" ca="1" si="399"/>
        <v>4.9000000000000002E-2</v>
      </c>
      <c r="AJ942" s="10">
        <f t="shared" ca="1" si="399"/>
        <v>1.8985000000000001E-4</v>
      </c>
      <c r="AK942" s="4">
        <f t="shared" si="399"/>
        <v>1.1679999999999999</v>
      </c>
      <c r="AL942" s="65">
        <f t="shared" si="400"/>
        <v>43809</v>
      </c>
      <c r="AM942" s="10">
        <f t="shared" ca="1" si="401"/>
        <v>1.1513930100000001</v>
      </c>
      <c r="AN942" s="9">
        <f t="shared" ca="1" si="401"/>
        <v>151.39301</v>
      </c>
      <c r="AO942" s="7">
        <f t="shared" si="401"/>
        <v>0</v>
      </c>
      <c r="AP942" s="11">
        <f t="shared" si="401"/>
        <v>0</v>
      </c>
      <c r="AQ942" s="9">
        <f t="shared" si="401"/>
        <v>0</v>
      </c>
      <c r="AR942" s="8" t="str">
        <f t="shared" si="401"/>
        <v>J=</v>
      </c>
      <c r="AS942" s="65">
        <f t="shared" si="401"/>
        <v>44676</v>
      </c>
      <c r="AT942" s="12"/>
      <c r="AU942" s="12"/>
      <c r="AV942" s="22"/>
      <c r="AW942" s="12"/>
      <c r="AX942" s="12"/>
      <c r="AY942" s="12"/>
      <c r="AZ942" s="12"/>
      <c r="BA942" s="12"/>
      <c r="BB942" s="12"/>
      <c r="BC942" s="12"/>
      <c r="BD942" s="12"/>
      <c r="BE942" s="12"/>
      <c r="BF942" s="12"/>
      <c r="BG942" s="12"/>
      <c r="BH942" s="12"/>
      <c r="BI942" s="12"/>
      <c r="BJ942" s="12"/>
      <c r="BK942" s="12"/>
      <c r="BL942" s="12"/>
      <c r="BM942" s="12"/>
      <c r="BN942" s="12"/>
      <c r="BO942" s="12"/>
      <c r="BP942" s="12"/>
      <c r="BQ942" s="12"/>
      <c r="BR942" s="12"/>
      <c r="BS942" s="12"/>
      <c r="BT942" s="12"/>
      <c r="BU942" s="12"/>
      <c r="BV942" s="12"/>
      <c r="BW942" s="12"/>
      <c r="BX942" s="12"/>
      <c r="BY942" s="12"/>
      <c r="BZ942" s="12"/>
      <c r="CA942" s="12"/>
      <c r="CB942" s="12"/>
      <c r="CC942" s="12"/>
      <c r="CD942" s="12"/>
      <c r="CE942" s="12"/>
      <c r="CF942" s="12"/>
      <c r="CG942" s="12"/>
      <c r="CH942" s="12"/>
      <c r="CI942" s="12"/>
      <c r="CJ942" s="12"/>
      <c r="CK942" s="12"/>
      <c r="CL942" s="12"/>
      <c r="CM942" s="12"/>
      <c r="CN942" s="12"/>
      <c r="CO942" s="12"/>
      <c r="CP942" s="12"/>
      <c r="CQ942" s="12"/>
      <c r="CR942" s="12"/>
      <c r="CS942" s="12"/>
      <c r="CT942" s="12"/>
      <c r="CU942" s="12"/>
      <c r="CV942" s="12"/>
      <c r="CW942" s="12"/>
      <c r="CX942" s="12"/>
      <c r="CY942" s="12"/>
      <c r="CZ942" s="12"/>
      <c r="DA942" s="12"/>
      <c r="DB942" s="12"/>
      <c r="DC942" s="12"/>
      <c r="DD942" s="12"/>
      <c r="DE942" s="12"/>
      <c r="DF942" s="12"/>
      <c r="DG942" s="12"/>
      <c r="DH942" s="12"/>
      <c r="DI942" s="12"/>
      <c r="DJ942" s="12"/>
      <c r="DK942" s="12"/>
      <c r="DL942" s="12"/>
      <c r="DM942" s="12"/>
      <c r="DN942" s="12"/>
      <c r="DO942" s="12"/>
      <c r="DP942" s="12"/>
      <c r="DQ942" s="12"/>
      <c r="DR942" s="12"/>
      <c r="DS942" s="12"/>
      <c r="DT942" s="12"/>
      <c r="DU942" s="12"/>
      <c r="DV942" s="12"/>
      <c r="DW942" s="12"/>
      <c r="DX942" s="12"/>
      <c r="DY942" s="12"/>
      <c r="DZ942" s="12"/>
      <c r="EA942" s="12"/>
      <c r="EB942" s="12"/>
      <c r="EC942" s="12"/>
      <c r="ED942" s="12"/>
      <c r="EE942" s="12"/>
      <c r="EF942" s="12"/>
      <c r="EG942" s="12"/>
      <c r="EH942" s="12"/>
      <c r="EI942" s="12"/>
      <c r="EJ942" s="12"/>
      <c r="EK942" s="12"/>
      <c r="EL942" s="12"/>
      <c r="EM942" s="12"/>
      <c r="EN942" s="12"/>
      <c r="EO942" s="12"/>
      <c r="EP942" s="12"/>
      <c r="EQ942" s="12"/>
      <c r="ER942" s="12"/>
      <c r="ES942" s="12"/>
      <c r="ET942" s="12"/>
      <c r="EU942" s="12"/>
      <c r="EV942" s="12"/>
      <c r="EW942" s="12"/>
      <c r="EX942" s="12"/>
      <c r="EY942" s="12"/>
      <c r="EZ942" s="12"/>
      <c r="FA942" s="12"/>
      <c r="FB942" s="12"/>
      <c r="FC942" s="12"/>
      <c r="FD942" s="12"/>
      <c r="FE942" s="12"/>
      <c r="FF942" s="12"/>
      <c r="FG942" s="12"/>
      <c r="FH942" s="12"/>
      <c r="FI942" s="12"/>
      <c r="FJ942" s="12"/>
      <c r="FK942" s="12"/>
      <c r="FL942" s="12"/>
      <c r="FM942" s="12"/>
      <c r="FN942" s="12"/>
      <c r="FO942" s="12"/>
      <c r="FP942" s="12"/>
      <c r="FQ942" s="12"/>
      <c r="FR942" s="12"/>
      <c r="FS942" s="12"/>
      <c r="FT942" s="12"/>
      <c r="FU942" s="12"/>
      <c r="FV942" s="12"/>
      <c r="FW942" s="12"/>
      <c r="FX942" s="12"/>
      <c r="FY942" s="12"/>
      <c r="FZ942" s="12"/>
      <c r="GA942" s="12"/>
      <c r="GB942" s="12"/>
      <c r="GC942" s="12"/>
      <c r="GD942" s="12"/>
      <c r="GE942" s="12"/>
      <c r="GF942" s="12"/>
      <c r="GG942" s="12"/>
      <c r="GH942" s="12"/>
      <c r="GI942" s="12"/>
      <c r="GJ942" s="12"/>
      <c r="GK942" s="12"/>
      <c r="GL942" s="12"/>
      <c r="GM942" s="12"/>
      <c r="GN942" s="12"/>
      <c r="GO942" s="12"/>
      <c r="GP942" s="12"/>
      <c r="GQ942" s="12"/>
      <c r="GR942" s="12"/>
    </row>
    <row r="943" spans="1:200" x14ac:dyDescent="0.2">
      <c r="A943" s="79">
        <f t="shared" si="388"/>
        <v>44015</v>
      </c>
      <c r="B943" s="80">
        <f t="shared" ca="1" si="394"/>
        <v>1178.8284100000001</v>
      </c>
      <c r="C943" s="81">
        <f t="shared" si="389"/>
        <v>1000</v>
      </c>
      <c r="D943" s="82">
        <f ca="1">IF(A943&lt;$B$1,VLOOKUP(A943,[1]DI!$A$4:$B$15000,2,FALSE),0)</f>
        <v>2.1500000000000005E-2</v>
      </c>
      <c r="E943" s="81">
        <f t="shared" ca="1" si="395"/>
        <v>8.4419999999999995E-5</v>
      </c>
      <c r="F943" s="83">
        <f t="shared" si="383"/>
        <v>1.1679999999999999</v>
      </c>
      <c r="G943" s="84">
        <f t="shared" ca="1" si="384"/>
        <v>1.00009860256</v>
      </c>
      <c r="H943" s="81">
        <f ca="1">TRUNC(PRODUCT(G$10:G942),15)</f>
        <v>1.1788284090063601</v>
      </c>
      <c r="I943" s="81">
        <f t="shared" si="390"/>
        <v>1</v>
      </c>
      <c r="J943" s="81">
        <f t="shared" ca="1" si="385"/>
        <v>1.1788284099999999</v>
      </c>
      <c r="K943" s="81">
        <f t="shared" ca="1" si="386"/>
        <v>178.82840999999999</v>
      </c>
      <c r="L943" s="85">
        <f>IF(VLOOKUP(A943,$U$12:$AD$125,8)=VLOOKUP(A942,$U$12:$AD$125,8),0,VLOOKUP(A943,U$12:$AD$125,8))</f>
        <v>0</v>
      </c>
      <c r="M943" s="86">
        <f>IF(L943&gt;0,VLOOKUP(L943,T$12:$AC$125,7),0)</f>
        <v>0</v>
      </c>
      <c r="N943" s="81">
        <f t="shared" si="391"/>
        <v>0</v>
      </c>
      <c r="O943" s="81">
        <f t="shared" ca="1" si="387"/>
        <v>178.82840999999999</v>
      </c>
      <c r="P943" s="87" t="str">
        <f t="shared" si="392"/>
        <v>J=</v>
      </c>
      <c r="Q943" s="88">
        <f t="shared" si="393"/>
        <v>44676</v>
      </c>
      <c r="R943" s="7"/>
      <c r="S943" s="7"/>
      <c r="T943" s="7"/>
      <c r="U943" s="7"/>
      <c r="V943" s="7"/>
      <c r="W943" s="7"/>
      <c r="X943" s="7"/>
      <c r="Y943" s="7"/>
      <c r="Z943" s="7"/>
      <c r="AA943" s="7"/>
      <c r="AB943" s="7"/>
      <c r="AC943" s="7"/>
      <c r="AD943" s="7"/>
      <c r="AE943" s="7"/>
      <c r="AF943" s="65">
        <f t="shared" si="402"/>
        <v>43810</v>
      </c>
      <c r="AG943" s="9">
        <f t="shared" ca="1" si="399"/>
        <v>1151.64832</v>
      </c>
      <c r="AH943" s="9">
        <f t="shared" si="399"/>
        <v>1000</v>
      </c>
      <c r="AI943" s="4">
        <f t="shared" ca="1" si="399"/>
        <v>4.9000000000000002E-2</v>
      </c>
      <c r="AJ943" s="10">
        <f t="shared" ca="1" si="399"/>
        <v>1.8985000000000001E-4</v>
      </c>
      <c r="AK943" s="4">
        <f t="shared" si="399"/>
        <v>1.1679999999999999</v>
      </c>
      <c r="AL943" s="65">
        <f t="shared" si="400"/>
        <v>43810</v>
      </c>
      <c r="AM943" s="10">
        <f t="shared" ca="1" si="401"/>
        <v>1.1516483200000001</v>
      </c>
      <c r="AN943" s="9">
        <f t="shared" ca="1" si="401"/>
        <v>151.64832000000001</v>
      </c>
      <c r="AO943" s="7">
        <f t="shared" si="401"/>
        <v>0</v>
      </c>
      <c r="AP943" s="11">
        <f t="shared" si="401"/>
        <v>0</v>
      </c>
      <c r="AQ943" s="9">
        <f t="shared" si="401"/>
        <v>0</v>
      </c>
      <c r="AR943" s="8" t="str">
        <f t="shared" si="401"/>
        <v>J=</v>
      </c>
      <c r="AS943" s="65">
        <f t="shared" si="401"/>
        <v>44676</v>
      </c>
      <c r="AT943" s="12"/>
      <c r="AU943" s="12"/>
      <c r="AV943" s="22"/>
      <c r="AW943" s="12"/>
      <c r="AX943" s="12"/>
      <c r="AY943" s="12"/>
      <c r="AZ943" s="12"/>
      <c r="BA943" s="12"/>
      <c r="BB943" s="12"/>
      <c r="BC943" s="12"/>
      <c r="BD943" s="12"/>
      <c r="BE943" s="12"/>
      <c r="BF943" s="12"/>
      <c r="BG943" s="12"/>
      <c r="BH943" s="12"/>
      <c r="BI943" s="12"/>
      <c r="BJ943" s="12"/>
      <c r="BK943" s="12"/>
      <c r="BL943" s="12"/>
      <c r="BM943" s="12"/>
      <c r="BN943" s="12"/>
      <c r="BO943" s="12"/>
      <c r="BP943" s="12"/>
      <c r="BQ943" s="12"/>
      <c r="BR943" s="12"/>
      <c r="BS943" s="12"/>
      <c r="BT943" s="12"/>
      <c r="BU943" s="12"/>
      <c r="BV943" s="12"/>
      <c r="BW943" s="12"/>
      <c r="BX943" s="12"/>
      <c r="BY943" s="12"/>
      <c r="BZ943" s="12"/>
      <c r="CA943" s="12"/>
      <c r="CB943" s="12"/>
      <c r="CC943" s="12"/>
      <c r="CD943" s="12"/>
      <c r="CE943" s="12"/>
      <c r="CF943" s="12"/>
      <c r="CG943" s="12"/>
      <c r="CH943" s="12"/>
      <c r="CI943" s="12"/>
      <c r="CJ943" s="12"/>
      <c r="CK943" s="12"/>
      <c r="CL943" s="12"/>
      <c r="CM943" s="12"/>
      <c r="CN943" s="12"/>
      <c r="CO943" s="12"/>
      <c r="CP943" s="12"/>
      <c r="CQ943" s="12"/>
      <c r="CR943" s="12"/>
      <c r="CS943" s="12"/>
      <c r="CT943" s="12"/>
      <c r="CU943" s="12"/>
      <c r="CV943" s="12"/>
      <c r="CW943" s="12"/>
      <c r="CX943" s="12"/>
      <c r="CY943" s="12"/>
      <c r="CZ943" s="12"/>
      <c r="DA943" s="12"/>
      <c r="DB943" s="12"/>
      <c r="DC943" s="12"/>
      <c r="DD943" s="12"/>
      <c r="DE943" s="12"/>
      <c r="DF943" s="12"/>
      <c r="DG943" s="12"/>
      <c r="DH943" s="12"/>
      <c r="DI943" s="12"/>
      <c r="DJ943" s="12"/>
      <c r="DK943" s="12"/>
      <c r="DL943" s="12"/>
      <c r="DM943" s="12"/>
      <c r="DN943" s="12"/>
      <c r="DO943" s="12"/>
      <c r="DP943" s="12"/>
      <c r="DQ943" s="12"/>
      <c r="DR943" s="12"/>
      <c r="DS943" s="12"/>
      <c r="DT943" s="12"/>
      <c r="DU943" s="12"/>
      <c r="DV943" s="12"/>
      <c r="DW943" s="12"/>
      <c r="DX943" s="12"/>
      <c r="DY943" s="12"/>
      <c r="DZ943" s="12"/>
      <c r="EA943" s="12"/>
      <c r="EB943" s="12"/>
      <c r="EC943" s="12"/>
      <c r="ED943" s="12"/>
      <c r="EE943" s="12"/>
      <c r="EF943" s="12"/>
      <c r="EG943" s="12"/>
      <c r="EH943" s="12"/>
      <c r="EI943" s="12"/>
      <c r="EJ943" s="12"/>
      <c r="EK943" s="12"/>
      <c r="EL943" s="12"/>
      <c r="EM943" s="12"/>
      <c r="EN943" s="12"/>
      <c r="EO943" s="12"/>
      <c r="EP943" s="12"/>
      <c r="EQ943" s="12"/>
      <c r="ER943" s="12"/>
      <c r="ES943" s="12"/>
      <c r="ET943" s="12"/>
      <c r="EU943" s="12"/>
      <c r="EV943" s="12"/>
      <c r="EW943" s="12"/>
      <c r="EX943" s="12"/>
      <c r="EY943" s="12"/>
      <c r="EZ943" s="12"/>
      <c r="FA943" s="12"/>
      <c r="FB943" s="12"/>
      <c r="FC943" s="12"/>
      <c r="FD943" s="12"/>
      <c r="FE943" s="12"/>
      <c r="FF943" s="12"/>
      <c r="FG943" s="12"/>
      <c r="FH943" s="12"/>
      <c r="FI943" s="12"/>
      <c r="FJ943" s="12"/>
      <c r="FK943" s="12"/>
      <c r="FL943" s="12"/>
      <c r="FM943" s="12"/>
      <c r="FN943" s="12"/>
      <c r="FO943" s="12"/>
      <c r="FP943" s="12"/>
      <c r="FQ943" s="12"/>
      <c r="FR943" s="12"/>
      <c r="FS943" s="12"/>
      <c r="FT943" s="12"/>
      <c r="FU943" s="12"/>
      <c r="FV943" s="12"/>
      <c r="FW943" s="12"/>
      <c r="FX943" s="12"/>
      <c r="FY943" s="12"/>
      <c r="FZ943" s="12"/>
      <c r="GA943" s="12"/>
      <c r="GB943" s="12"/>
      <c r="GC943" s="12"/>
      <c r="GD943" s="12"/>
      <c r="GE943" s="12"/>
      <c r="GF943" s="12"/>
      <c r="GG943" s="12"/>
      <c r="GH943" s="12"/>
      <c r="GI943" s="12"/>
      <c r="GJ943" s="12"/>
      <c r="GK943" s="12"/>
      <c r="GL943" s="12"/>
      <c r="GM943" s="12"/>
      <c r="GN943" s="12"/>
      <c r="GO943" s="12"/>
      <c r="GP943" s="12"/>
      <c r="GQ943" s="12"/>
      <c r="GR943" s="12"/>
    </row>
    <row r="944" spans="1:200" x14ac:dyDescent="0.2">
      <c r="A944" s="79">
        <f t="shared" si="388"/>
        <v>44016</v>
      </c>
      <c r="B944" s="80">
        <f t="shared" ca="1" si="394"/>
        <v>1178.9446399999999</v>
      </c>
      <c r="C944" s="81">
        <f t="shared" si="389"/>
        <v>1000</v>
      </c>
      <c r="D944" s="82">
        <f ca="1">IF(A944&lt;$B$1,VLOOKUP(A944,[1]DI!$A$4:$B$15000,2,FALSE),0)</f>
        <v>0</v>
      </c>
      <c r="E944" s="81">
        <f t="shared" ca="1" si="395"/>
        <v>0</v>
      </c>
      <c r="F944" s="83">
        <f t="shared" si="383"/>
        <v>1.1679999999999999</v>
      </c>
      <c r="G944" s="84">
        <f t="shared" ca="1" si="384"/>
        <v>1</v>
      </c>
      <c r="H944" s="81">
        <f ca="1">TRUNC(PRODUCT(G$10:G943),15)</f>
        <v>1.17894464450529</v>
      </c>
      <c r="I944" s="81">
        <f t="shared" si="390"/>
        <v>1</v>
      </c>
      <c r="J944" s="81">
        <f t="shared" ca="1" si="385"/>
        <v>1.1789446400000001</v>
      </c>
      <c r="K944" s="81">
        <f t="shared" ca="1" si="386"/>
        <v>178.94463999999999</v>
      </c>
      <c r="L944" s="85">
        <f>IF(VLOOKUP(A944,$U$12:$AD$125,8)=VLOOKUP(A943,$U$12:$AD$125,8),0,VLOOKUP(A944,U$12:$AD$125,8))</f>
        <v>0</v>
      </c>
      <c r="M944" s="86">
        <f>IF(L944&gt;0,VLOOKUP(L944,T$12:$AC$125,7),0)</f>
        <v>0</v>
      </c>
      <c r="N944" s="81">
        <f t="shared" si="391"/>
        <v>0</v>
      </c>
      <c r="O944" s="81">
        <f t="shared" ca="1" si="387"/>
        <v>178.94463999999999</v>
      </c>
      <c r="P944" s="87" t="str">
        <f t="shared" si="392"/>
        <v>J=</v>
      </c>
      <c r="Q944" s="88">
        <f t="shared" si="393"/>
        <v>44676</v>
      </c>
      <c r="R944" s="7"/>
      <c r="S944" s="7"/>
      <c r="T944" s="7"/>
      <c r="U944" s="7"/>
      <c r="V944" s="7"/>
      <c r="W944" s="7"/>
      <c r="X944" s="7"/>
      <c r="Y944" s="7"/>
      <c r="Z944" s="7"/>
      <c r="AA944" s="7"/>
      <c r="AB944" s="7"/>
      <c r="AC944" s="7"/>
      <c r="AD944" s="7"/>
      <c r="AE944" s="7"/>
      <c r="AF944" s="65">
        <f t="shared" si="402"/>
        <v>43811</v>
      </c>
      <c r="AG944" s="9">
        <f t="shared" ca="1" si="399"/>
        <v>1151.9036900000001</v>
      </c>
      <c r="AH944" s="9">
        <f t="shared" si="399"/>
        <v>1000</v>
      </c>
      <c r="AI944" s="4">
        <f t="shared" ca="1" si="399"/>
        <v>4.4000000000000004E-2</v>
      </c>
      <c r="AJ944" s="10">
        <f t="shared" ca="1" si="399"/>
        <v>1.7089000000000001E-4</v>
      </c>
      <c r="AK944" s="4">
        <f t="shared" si="399"/>
        <v>1.1679999999999999</v>
      </c>
      <c r="AL944" s="65">
        <f t="shared" si="400"/>
        <v>43811</v>
      </c>
      <c r="AM944" s="10">
        <f t="shared" ca="1" si="401"/>
        <v>1.1519036899999999</v>
      </c>
      <c r="AN944" s="9">
        <f t="shared" ca="1" si="401"/>
        <v>151.90369000000001</v>
      </c>
      <c r="AO944" s="7">
        <f t="shared" si="401"/>
        <v>0</v>
      </c>
      <c r="AP944" s="11">
        <f t="shared" si="401"/>
        <v>0</v>
      </c>
      <c r="AQ944" s="9">
        <f t="shared" si="401"/>
        <v>0</v>
      </c>
      <c r="AR944" s="8" t="str">
        <f t="shared" si="401"/>
        <v>J=</v>
      </c>
      <c r="AS944" s="65">
        <f t="shared" si="401"/>
        <v>44676</v>
      </c>
      <c r="AT944" s="12"/>
      <c r="AU944" s="12"/>
      <c r="AV944" s="22"/>
      <c r="AW944" s="12"/>
      <c r="AX944" s="12"/>
      <c r="AY944" s="12"/>
      <c r="AZ944" s="12"/>
      <c r="BA944" s="12"/>
      <c r="BB944" s="12"/>
      <c r="BC944" s="12"/>
      <c r="BD944" s="12"/>
      <c r="BE944" s="12"/>
      <c r="BF944" s="12"/>
      <c r="BG944" s="12"/>
      <c r="BH944" s="12"/>
      <c r="BI944" s="12"/>
      <c r="BJ944" s="12"/>
      <c r="BK944" s="12"/>
      <c r="BL944" s="12"/>
      <c r="BM944" s="12"/>
      <c r="BN944" s="12"/>
      <c r="BO944" s="12"/>
      <c r="BP944" s="12"/>
      <c r="BQ944" s="12"/>
      <c r="BR944" s="12"/>
      <c r="BS944" s="12"/>
      <c r="BT944" s="12"/>
      <c r="BU944" s="12"/>
      <c r="BV944" s="12"/>
      <c r="BW944" s="12"/>
      <c r="BX944" s="12"/>
      <c r="BY944" s="12"/>
      <c r="BZ944" s="12"/>
      <c r="CA944" s="12"/>
      <c r="CB944" s="12"/>
      <c r="CC944" s="12"/>
      <c r="CD944" s="12"/>
      <c r="CE944" s="12"/>
      <c r="CF944" s="12"/>
      <c r="CG944" s="12"/>
      <c r="CH944" s="12"/>
      <c r="CI944" s="12"/>
      <c r="CJ944" s="12"/>
      <c r="CK944" s="12"/>
      <c r="CL944" s="12"/>
      <c r="CM944" s="12"/>
      <c r="CN944" s="12"/>
      <c r="CO944" s="12"/>
      <c r="CP944" s="12"/>
      <c r="CQ944" s="12"/>
      <c r="CR944" s="12"/>
      <c r="CS944" s="12"/>
      <c r="CT944" s="12"/>
      <c r="CU944" s="12"/>
      <c r="CV944" s="12"/>
      <c r="CW944" s="12"/>
      <c r="CX944" s="12"/>
      <c r="CY944" s="12"/>
      <c r="CZ944" s="12"/>
      <c r="DA944" s="12"/>
      <c r="DB944" s="12"/>
      <c r="DC944" s="12"/>
      <c r="DD944" s="12"/>
      <c r="DE944" s="12"/>
      <c r="DF944" s="12"/>
      <c r="DG944" s="12"/>
      <c r="DH944" s="12"/>
      <c r="DI944" s="12"/>
      <c r="DJ944" s="12"/>
      <c r="DK944" s="12"/>
      <c r="DL944" s="12"/>
      <c r="DM944" s="12"/>
      <c r="DN944" s="12"/>
      <c r="DO944" s="12"/>
      <c r="DP944" s="12"/>
      <c r="DQ944" s="12"/>
      <c r="DR944" s="12"/>
      <c r="DS944" s="12"/>
      <c r="DT944" s="12"/>
      <c r="DU944" s="12"/>
      <c r="DV944" s="12"/>
      <c r="DW944" s="12"/>
      <c r="DX944" s="12"/>
      <c r="DY944" s="12"/>
      <c r="DZ944" s="12"/>
      <c r="EA944" s="12"/>
      <c r="EB944" s="12"/>
      <c r="EC944" s="12"/>
      <c r="ED944" s="12"/>
      <c r="EE944" s="12"/>
      <c r="EF944" s="12"/>
      <c r="EG944" s="12"/>
      <c r="EH944" s="12"/>
      <c r="EI944" s="12"/>
      <c r="EJ944" s="12"/>
      <c r="EK944" s="12"/>
      <c r="EL944" s="12"/>
      <c r="EM944" s="12"/>
      <c r="EN944" s="12"/>
      <c r="EO944" s="12"/>
      <c r="EP944" s="12"/>
      <c r="EQ944" s="12"/>
      <c r="ER944" s="12"/>
      <c r="ES944" s="12"/>
      <c r="ET944" s="12"/>
      <c r="EU944" s="12"/>
      <c r="EV944" s="12"/>
      <c r="EW944" s="12"/>
      <c r="EX944" s="12"/>
      <c r="EY944" s="12"/>
      <c r="EZ944" s="12"/>
      <c r="FA944" s="12"/>
      <c r="FB944" s="12"/>
      <c r="FC944" s="12"/>
      <c r="FD944" s="12"/>
      <c r="FE944" s="12"/>
      <c r="FF944" s="12"/>
      <c r="FG944" s="12"/>
      <c r="FH944" s="12"/>
      <c r="FI944" s="12"/>
      <c r="FJ944" s="12"/>
      <c r="FK944" s="12"/>
      <c r="FL944" s="12"/>
      <c r="FM944" s="12"/>
      <c r="FN944" s="12"/>
      <c r="FO944" s="12"/>
      <c r="FP944" s="12"/>
      <c r="FQ944" s="12"/>
      <c r="FR944" s="12"/>
      <c r="FS944" s="12"/>
      <c r="FT944" s="12"/>
      <c r="FU944" s="12"/>
      <c r="FV944" s="12"/>
      <c r="FW944" s="12"/>
      <c r="FX944" s="12"/>
      <c r="FY944" s="12"/>
      <c r="FZ944" s="12"/>
      <c r="GA944" s="12"/>
      <c r="GB944" s="12"/>
      <c r="GC944" s="12"/>
      <c r="GD944" s="12"/>
      <c r="GE944" s="12"/>
      <c r="GF944" s="12"/>
      <c r="GG944" s="12"/>
      <c r="GH944" s="12"/>
      <c r="GI944" s="12"/>
      <c r="GJ944" s="12"/>
      <c r="GK944" s="12"/>
      <c r="GL944" s="12"/>
      <c r="GM944" s="12"/>
      <c r="GN944" s="12"/>
      <c r="GO944" s="12"/>
      <c r="GP944" s="12"/>
      <c r="GQ944" s="12"/>
      <c r="GR944" s="12"/>
    </row>
    <row r="945" spans="1:200" x14ac:dyDescent="0.2">
      <c r="A945" s="79">
        <f t="shared" si="388"/>
        <v>44017</v>
      </c>
      <c r="B945" s="80">
        <f t="shared" ca="1" si="394"/>
        <v>1178.9446399999999</v>
      </c>
      <c r="C945" s="81">
        <f t="shared" si="389"/>
        <v>1000</v>
      </c>
      <c r="D945" s="82">
        <f ca="1">IF(A945&lt;$B$1,VLOOKUP(A945,[1]DI!$A$4:$B$15000,2,FALSE),0)</f>
        <v>0</v>
      </c>
      <c r="E945" s="81">
        <f t="shared" ca="1" si="395"/>
        <v>0</v>
      </c>
      <c r="F945" s="83">
        <f t="shared" si="383"/>
        <v>1.1679999999999999</v>
      </c>
      <c r="G945" s="84">
        <f t="shared" ca="1" si="384"/>
        <v>1</v>
      </c>
      <c r="H945" s="81">
        <f ca="1">TRUNC(PRODUCT(G$10:G944),15)</f>
        <v>1.17894464450529</v>
      </c>
      <c r="I945" s="81">
        <f t="shared" si="390"/>
        <v>1</v>
      </c>
      <c r="J945" s="81">
        <f t="shared" ca="1" si="385"/>
        <v>1.1789446400000001</v>
      </c>
      <c r="K945" s="81">
        <f t="shared" ca="1" si="386"/>
        <v>178.94463999999999</v>
      </c>
      <c r="L945" s="85">
        <f>IF(VLOOKUP(A945,$U$12:$AD$125,8)=VLOOKUP(A944,$U$12:$AD$125,8),0,VLOOKUP(A945,U$12:$AD$125,8))</f>
        <v>0</v>
      </c>
      <c r="M945" s="86">
        <f>IF(L945&gt;0,VLOOKUP(L945,T$12:$AC$125,7),0)</f>
        <v>0</v>
      </c>
      <c r="N945" s="81">
        <f t="shared" si="391"/>
        <v>0</v>
      </c>
      <c r="O945" s="81">
        <f t="shared" ca="1" si="387"/>
        <v>178.94463999999999</v>
      </c>
      <c r="P945" s="87" t="str">
        <f t="shared" si="392"/>
        <v>J=</v>
      </c>
      <c r="Q945" s="88">
        <f t="shared" si="393"/>
        <v>44676</v>
      </c>
      <c r="R945" s="7"/>
      <c r="S945" s="7"/>
      <c r="T945" s="7"/>
      <c r="U945" s="7"/>
      <c r="V945" s="7"/>
      <c r="W945" s="7"/>
      <c r="X945" s="7"/>
      <c r="Y945" s="7"/>
      <c r="Z945" s="7"/>
      <c r="AA945" s="7"/>
      <c r="AB945" s="7"/>
      <c r="AC945" s="7"/>
      <c r="AD945" s="7"/>
      <c r="AE945" s="7"/>
      <c r="AF945" s="65">
        <f t="shared" si="402"/>
        <v>43812</v>
      </c>
      <c r="AG945" s="9">
        <f t="shared" ca="1" si="399"/>
        <v>1152.1336100000001</v>
      </c>
      <c r="AH945" s="9">
        <f t="shared" si="399"/>
        <v>1000</v>
      </c>
      <c r="AI945" s="4">
        <f t="shared" ca="1" si="399"/>
        <v>4.4000000000000004E-2</v>
      </c>
      <c r="AJ945" s="10">
        <f t="shared" ca="1" si="399"/>
        <v>1.7089000000000001E-4</v>
      </c>
      <c r="AK945" s="4">
        <f t="shared" si="399"/>
        <v>1.1679999999999999</v>
      </c>
      <c r="AL945" s="65">
        <f t="shared" si="400"/>
        <v>43812</v>
      </c>
      <c r="AM945" s="10">
        <f t="shared" ca="1" si="401"/>
        <v>1.1521336099999999</v>
      </c>
      <c r="AN945" s="9">
        <f t="shared" ca="1" si="401"/>
        <v>152.13361</v>
      </c>
      <c r="AO945" s="7">
        <f t="shared" si="401"/>
        <v>0</v>
      </c>
      <c r="AP945" s="11">
        <f t="shared" si="401"/>
        <v>0</v>
      </c>
      <c r="AQ945" s="9">
        <f t="shared" si="401"/>
        <v>0</v>
      </c>
      <c r="AR945" s="8" t="str">
        <f t="shared" si="401"/>
        <v>J=</v>
      </c>
      <c r="AS945" s="65">
        <f t="shared" si="401"/>
        <v>44676</v>
      </c>
      <c r="AT945" s="12"/>
      <c r="AU945" s="12"/>
      <c r="AV945" s="22"/>
      <c r="AW945" s="12"/>
      <c r="AX945" s="12"/>
      <c r="AY945" s="12"/>
      <c r="AZ945" s="12"/>
      <c r="BA945" s="12"/>
      <c r="BB945" s="12"/>
      <c r="BC945" s="12"/>
      <c r="BD945" s="12"/>
      <c r="BE945" s="12"/>
      <c r="BF945" s="12"/>
      <c r="BG945" s="12"/>
      <c r="BH945" s="12"/>
      <c r="BI945" s="12"/>
      <c r="BJ945" s="12"/>
      <c r="BK945" s="12"/>
      <c r="BL945" s="12"/>
      <c r="BM945" s="12"/>
      <c r="BN945" s="12"/>
      <c r="BO945" s="12"/>
      <c r="BP945" s="12"/>
      <c r="BQ945" s="12"/>
      <c r="BR945" s="12"/>
      <c r="BS945" s="12"/>
      <c r="BT945" s="12"/>
      <c r="BU945" s="12"/>
      <c r="BV945" s="12"/>
      <c r="BW945" s="12"/>
      <c r="BX945" s="12"/>
      <c r="BY945" s="12"/>
      <c r="BZ945" s="12"/>
      <c r="CA945" s="12"/>
      <c r="CB945" s="12"/>
      <c r="CC945" s="12"/>
      <c r="CD945" s="12"/>
      <c r="CE945" s="12"/>
      <c r="CF945" s="12"/>
      <c r="CG945" s="12"/>
      <c r="CH945" s="12"/>
      <c r="CI945" s="12"/>
      <c r="CJ945" s="12"/>
      <c r="CK945" s="12"/>
      <c r="CL945" s="12"/>
      <c r="CM945" s="12"/>
      <c r="CN945" s="12"/>
      <c r="CO945" s="12"/>
      <c r="CP945" s="12"/>
      <c r="CQ945" s="12"/>
      <c r="CR945" s="12"/>
      <c r="CS945" s="12"/>
      <c r="CT945" s="12"/>
      <c r="CU945" s="12"/>
      <c r="CV945" s="12"/>
      <c r="CW945" s="12"/>
      <c r="CX945" s="12"/>
      <c r="CY945" s="12"/>
      <c r="CZ945" s="12"/>
      <c r="DA945" s="12"/>
      <c r="DB945" s="12"/>
      <c r="DC945" s="12"/>
      <c r="DD945" s="12"/>
      <c r="DE945" s="12"/>
      <c r="DF945" s="12"/>
      <c r="DG945" s="12"/>
      <c r="DH945" s="12"/>
      <c r="DI945" s="12"/>
      <c r="DJ945" s="12"/>
      <c r="DK945" s="12"/>
      <c r="DL945" s="12"/>
      <c r="DM945" s="12"/>
      <c r="DN945" s="12"/>
      <c r="DO945" s="12"/>
      <c r="DP945" s="12"/>
      <c r="DQ945" s="12"/>
      <c r="DR945" s="12"/>
      <c r="DS945" s="12"/>
      <c r="DT945" s="12"/>
      <c r="DU945" s="12"/>
      <c r="DV945" s="12"/>
      <c r="DW945" s="12"/>
      <c r="DX945" s="12"/>
      <c r="DY945" s="12"/>
      <c r="DZ945" s="12"/>
      <c r="EA945" s="12"/>
      <c r="EB945" s="12"/>
      <c r="EC945" s="12"/>
      <c r="ED945" s="12"/>
      <c r="EE945" s="12"/>
      <c r="EF945" s="12"/>
      <c r="EG945" s="12"/>
      <c r="EH945" s="12"/>
      <c r="EI945" s="12"/>
      <c r="EJ945" s="12"/>
      <c r="EK945" s="12"/>
      <c r="EL945" s="12"/>
      <c r="EM945" s="12"/>
      <c r="EN945" s="12"/>
      <c r="EO945" s="12"/>
      <c r="EP945" s="12"/>
      <c r="EQ945" s="12"/>
      <c r="ER945" s="12"/>
      <c r="ES945" s="12"/>
      <c r="ET945" s="12"/>
      <c r="EU945" s="12"/>
      <c r="EV945" s="12"/>
      <c r="EW945" s="12"/>
      <c r="EX945" s="12"/>
      <c r="EY945" s="12"/>
      <c r="EZ945" s="12"/>
      <c r="FA945" s="12"/>
      <c r="FB945" s="12"/>
      <c r="FC945" s="12"/>
      <c r="FD945" s="12"/>
      <c r="FE945" s="12"/>
      <c r="FF945" s="12"/>
      <c r="FG945" s="12"/>
      <c r="FH945" s="12"/>
      <c r="FI945" s="12"/>
      <c r="FJ945" s="12"/>
      <c r="FK945" s="12"/>
      <c r="FL945" s="12"/>
      <c r="FM945" s="12"/>
      <c r="FN945" s="12"/>
      <c r="FO945" s="12"/>
      <c r="FP945" s="12"/>
      <c r="FQ945" s="12"/>
      <c r="FR945" s="12"/>
      <c r="FS945" s="12"/>
      <c r="FT945" s="12"/>
      <c r="FU945" s="12"/>
      <c r="FV945" s="12"/>
      <c r="FW945" s="12"/>
      <c r="FX945" s="12"/>
      <c r="FY945" s="12"/>
      <c r="FZ945" s="12"/>
      <c r="GA945" s="12"/>
      <c r="GB945" s="12"/>
      <c r="GC945" s="12"/>
      <c r="GD945" s="12"/>
      <c r="GE945" s="12"/>
      <c r="GF945" s="12"/>
      <c r="GG945" s="12"/>
      <c r="GH945" s="12"/>
      <c r="GI945" s="12"/>
      <c r="GJ945" s="12"/>
      <c r="GK945" s="12"/>
      <c r="GL945" s="12"/>
      <c r="GM945" s="12"/>
      <c r="GN945" s="12"/>
      <c r="GO945" s="12"/>
      <c r="GP945" s="12"/>
      <c r="GQ945" s="12"/>
      <c r="GR945" s="12"/>
    </row>
    <row r="946" spans="1:200" x14ac:dyDescent="0.2">
      <c r="A946" s="79">
        <f t="shared" si="388"/>
        <v>44018</v>
      </c>
      <c r="B946" s="80">
        <f t="shared" ca="1" si="394"/>
        <v>1178.9446399999999</v>
      </c>
      <c r="C946" s="81">
        <f t="shared" si="389"/>
        <v>1000</v>
      </c>
      <c r="D946" s="82">
        <f ca="1">IF(A946&lt;$B$1,VLOOKUP(A946,[1]DI!$A$4:$B$15000,2,FALSE),0)</f>
        <v>2.1500000000000005E-2</v>
      </c>
      <c r="E946" s="81">
        <f t="shared" ca="1" si="395"/>
        <v>8.4419999999999995E-5</v>
      </c>
      <c r="F946" s="83">
        <f t="shared" si="383"/>
        <v>1.1679999999999999</v>
      </c>
      <c r="G946" s="84">
        <f t="shared" ca="1" si="384"/>
        <v>1.00009860256</v>
      </c>
      <c r="H946" s="81">
        <f ca="1">TRUNC(PRODUCT(G$10:G945),15)</f>
        <v>1.17894464450529</v>
      </c>
      <c r="I946" s="81">
        <f t="shared" si="390"/>
        <v>1</v>
      </c>
      <c r="J946" s="81">
        <f t="shared" ca="1" si="385"/>
        <v>1.1789446400000001</v>
      </c>
      <c r="K946" s="81">
        <f t="shared" ca="1" si="386"/>
        <v>178.94463999999999</v>
      </c>
      <c r="L946" s="85">
        <f>IF(VLOOKUP(A946,$U$12:$AD$125,8)=VLOOKUP(A945,$U$12:$AD$125,8),0,VLOOKUP(A946,U$12:$AD$125,8))</f>
        <v>0</v>
      </c>
      <c r="M946" s="86">
        <f>IF(L946&gt;0,VLOOKUP(L946,T$12:$AC$125,7),0)</f>
        <v>0</v>
      </c>
      <c r="N946" s="81">
        <f t="shared" si="391"/>
        <v>0</v>
      </c>
      <c r="O946" s="81">
        <f t="shared" ca="1" si="387"/>
        <v>178.94463999999999</v>
      </c>
      <c r="P946" s="87" t="str">
        <f t="shared" si="392"/>
        <v>J=</v>
      </c>
      <c r="Q946" s="88">
        <f t="shared" si="393"/>
        <v>44676</v>
      </c>
      <c r="R946" s="7"/>
      <c r="S946" s="7"/>
      <c r="T946" s="7"/>
      <c r="U946" s="7"/>
      <c r="V946" s="7"/>
      <c r="W946" s="7"/>
      <c r="X946" s="7"/>
      <c r="Y946" s="7"/>
      <c r="Z946" s="7"/>
      <c r="AA946" s="7"/>
      <c r="AB946" s="7"/>
      <c r="AC946" s="7"/>
      <c r="AD946" s="7"/>
      <c r="AE946" s="7"/>
      <c r="AF946" s="65">
        <f t="shared" si="402"/>
        <v>43813</v>
      </c>
      <c r="AG946" s="9">
        <f t="shared" ca="1" si="399"/>
        <v>1152.36358</v>
      </c>
      <c r="AH946" s="9">
        <f t="shared" si="399"/>
        <v>1000</v>
      </c>
      <c r="AI946" s="4">
        <f t="shared" ca="1" si="399"/>
        <v>0</v>
      </c>
      <c r="AJ946" s="10">
        <f t="shared" ca="1" si="399"/>
        <v>0</v>
      </c>
      <c r="AK946" s="4">
        <f t="shared" si="399"/>
        <v>1.1679999999999999</v>
      </c>
      <c r="AL946" s="65">
        <f t="shared" si="400"/>
        <v>43813</v>
      </c>
      <c r="AM946" s="10">
        <f t="shared" ca="1" si="401"/>
        <v>1.1523635800000001</v>
      </c>
      <c r="AN946" s="9">
        <f t="shared" ca="1" si="401"/>
        <v>152.36358000000001</v>
      </c>
      <c r="AO946" s="7">
        <f t="shared" si="401"/>
        <v>0</v>
      </c>
      <c r="AP946" s="11">
        <f t="shared" si="401"/>
        <v>0</v>
      </c>
      <c r="AQ946" s="9">
        <f t="shared" si="401"/>
        <v>0</v>
      </c>
      <c r="AR946" s="8" t="str">
        <f t="shared" si="401"/>
        <v>J=</v>
      </c>
      <c r="AS946" s="65">
        <f t="shared" si="401"/>
        <v>44676</v>
      </c>
      <c r="AT946" s="12"/>
      <c r="AU946" s="12"/>
      <c r="AV946" s="22"/>
      <c r="AW946" s="12"/>
      <c r="AX946" s="12"/>
      <c r="AY946" s="12"/>
      <c r="AZ946" s="12"/>
      <c r="BA946" s="12"/>
      <c r="BB946" s="12"/>
      <c r="BC946" s="12"/>
      <c r="BD946" s="12"/>
      <c r="BE946" s="12"/>
      <c r="BF946" s="12"/>
      <c r="BG946" s="12"/>
      <c r="BH946" s="12"/>
      <c r="BI946" s="12"/>
      <c r="BJ946" s="12"/>
      <c r="BK946" s="12"/>
      <c r="BL946" s="12"/>
      <c r="BM946" s="12"/>
      <c r="BN946" s="12"/>
      <c r="BO946" s="12"/>
      <c r="BP946" s="12"/>
      <c r="BQ946" s="12"/>
      <c r="BR946" s="12"/>
      <c r="BS946" s="12"/>
      <c r="BT946" s="12"/>
      <c r="BU946" s="12"/>
      <c r="BV946" s="12"/>
      <c r="BW946" s="12"/>
      <c r="BX946" s="12"/>
      <c r="BY946" s="12"/>
      <c r="BZ946" s="12"/>
      <c r="CA946" s="12"/>
      <c r="CB946" s="12"/>
      <c r="CC946" s="12"/>
      <c r="CD946" s="12"/>
      <c r="CE946" s="12"/>
      <c r="CF946" s="12"/>
      <c r="CG946" s="12"/>
      <c r="CH946" s="12"/>
      <c r="CI946" s="12"/>
      <c r="CJ946" s="12"/>
      <c r="CK946" s="12"/>
      <c r="CL946" s="12"/>
      <c r="CM946" s="12"/>
      <c r="CN946" s="12"/>
      <c r="CO946" s="12"/>
      <c r="CP946" s="12"/>
      <c r="CQ946" s="12"/>
      <c r="CR946" s="12"/>
      <c r="CS946" s="12"/>
      <c r="CT946" s="12"/>
      <c r="CU946" s="12"/>
      <c r="CV946" s="12"/>
      <c r="CW946" s="12"/>
      <c r="CX946" s="12"/>
      <c r="CY946" s="12"/>
      <c r="CZ946" s="12"/>
      <c r="DA946" s="12"/>
      <c r="DB946" s="12"/>
      <c r="DC946" s="12"/>
      <c r="DD946" s="12"/>
      <c r="DE946" s="12"/>
      <c r="DF946" s="12"/>
      <c r="DG946" s="12"/>
      <c r="DH946" s="12"/>
      <c r="DI946" s="12"/>
      <c r="DJ946" s="12"/>
      <c r="DK946" s="12"/>
      <c r="DL946" s="12"/>
      <c r="DM946" s="12"/>
      <c r="DN946" s="12"/>
      <c r="DO946" s="12"/>
      <c r="DP946" s="12"/>
      <c r="DQ946" s="12"/>
      <c r="DR946" s="12"/>
      <c r="DS946" s="12"/>
      <c r="DT946" s="12"/>
      <c r="DU946" s="12"/>
      <c r="DV946" s="12"/>
      <c r="DW946" s="12"/>
      <c r="DX946" s="12"/>
      <c r="DY946" s="12"/>
      <c r="DZ946" s="12"/>
      <c r="EA946" s="12"/>
      <c r="EB946" s="12"/>
      <c r="EC946" s="12"/>
      <c r="ED946" s="12"/>
      <c r="EE946" s="12"/>
      <c r="EF946" s="12"/>
      <c r="EG946" s="12"/>
      <c r="EH946" s="12"/>
      <c r="EI946" s="12"/>
      <c r="EJ946" s="12"/>
      <c r="EK946" s="12"/>
      <c r="EL946" s="12"/>
      <c r="EM946" s="12"/>
      <c r="EN946" s="12"/>
      <c r="EO946" s="12"/>
      <c r="EP946" s="12"/>
      <c r="EQ946" s="12"/>
      <c r="ER946" s="12"/>
      <c r="ES946" s="12"/>
      <c r="ET946" s="12"/>
      <c r="EU946" s="12"/>
      <c r="EV946" s="12"/>
      <c r="EW946" s="12"/>
      <c r="EX946" s="12"/>
      <c r="EY946" s="12"/>
      <c r="EZ946" s="12"/>
      <c r="FA946" s="12"/>
      <c r="FB946" s="12"/>
      <c r="FC946" s="12"/>
      <c r="FD946" s="12"/>
      <c r="FE946" s="12"/>
      <c r="FF946" s="12"/>
      <c r="FG946" s="12"/>
      <c r="FH946" s="12"/>
      <c r="FI946" s="12"/>
      <c r="FJ946" s="12"/>
      <c r="FK946" s="12"/>
      <c r="FL946" s="12"/>
      <c r="FM946" s="12"/>
      <c r="FN946" s="12"/>
      <c r="FO946" s="12"/>
      <c r="FP946" s="12"/>
      <c r="FQ946" s="12"/>
      <c r="FR946" s="12"/>
      <c r="FS946" s="12"/>
      <c r="FT946" s="12"/>
      <c r="FU946" s="12"/>
      <c r="FV946" s="12"/>
      <c r="FW946" s="12"/>
      <c r="FX946" s="12"/>
      <c r="FY946" s="12"/>
      <c r="FZ946" s="12"/>
      <c r="GA946" s="12"/>
      <c r="GB946" s="12"/>
      <c r="GC946" s="12"/>
      <c r="GD946" s="12"/>
      <c r="GE946" s="12"/>
      <c r="GF946" s="12"/>
      <c r="GG946" s="12"/>
      <c r="GH946" s="12"/>
      <c r="GI946" s="12"/>
      <c r="GJ946" s="12"/>
      <c r="GK946" s="12"/>
      <c r="GL946" s="12"/>
      <c r="GM946" s="12"/>
      <c r="GN946" s="12"/>
      <c r="GO946" s="12"/>
      <c r="GP946" s="12"/>
      <c r="GQ946" s="12"/>
      <c r="GR946" s="12"/>
    </row>
    <row r="947" spans="1:200" x14ac:dyDescent="0.2">
      <c r="A947" s="79">
        <f t="shared" si="388"/>
        <v>44019</v>
      </c>
      <c r="B947" s="80">
        <f t="shared" ca="1" si="394"/>
        <v>1179.06089</v>
      </c>
      <c r="C947" s="81">
        <f t="shared" si="389"/>
        <v>1000</v>
      </c>
      <c r="D947" s="82">
        <f ca="1">IF(A947&lt;$B$1,VLOOKUP(A947,[1]DI!$A$4:$B$15000,2,FALSE),0)</f>
        <v>2.1500000000000005E-2</v>
      </c>
      <c r="E947" s="81">
        <f t="shared" ca="1" si="395"/>
        <v>8.4419999999999995E-5</v>
      </c>
      <c r="F947" s="83">
        <f t="shared" si="383"/>
        <v>1.1679999999999999</v>
      </c>
      <c r="G947" s="84">
        <f t="shared" ca="1" si="384"/>
        <v>1.00009860256</v>
      </c>
      <c r="H947" s="81">
        <f ca="1">TRUNC(PRODUCT(G$10:G946),15)</f>
        <v>1.17906089146534</v>
      </c>
      <c r="I947" s="81">
        <f t="shared" si="390"/>
        <v>1</v>
      </c>
      <c r="J947" s="81">
        <f t="shared" ca="1" si="385"/>
        <v>1.1790608899999999</v>
      </c>
      <c r="K947" s="81">
        <f t="shared" ca="1" si="386"/>
        <v>179.06089</v>
      </c>
      <c r="L947" s="85">
        <f>IF(VLOOKUP(A947,$U$12:$AD$125,8)=VLOOKUP(A946,$U$12:$AD$125,8),0,VLOOKUP(A947,U$12:$AD$125,8))</f>
        <v>0</v>
      </c>
      <c r="M947" s="86">
        <f>IF(L947&gt;0,VLOOKUP(L947,T$12:$AC$125,7),0)</f>
        <v>0</v>
      </c>
      <c r="N947" s="81">
        <f t="shared" si="391"/>
        <v>0</v>
      </c>
      <c r="O947" s="81">
        <f t="shared" ca="1" si="387"/>
        <v>179.06089</v>
      </c>
      <c r="P947" s="87" t="str">
        <f t="shared" si="392"/>
        <v>J=</v>
      </c>
      <c r="Q947" s="88">
        <f t="shared" si="393"/>
        <v>44676</v>
      </c>
      <c r="R947" s="7"/>
      <c r="S947" s="7"/>
      <c r="T947" s="7"/>
      <c r="U947" s="7"/>
      <c r="V947" s="7"/>
      <c r="W947" s="7"/>
      <c r="X947" s="7"/>
      <c r="Y947" s="7"/>
      <c r="Z947" s="7"/>
      <c r="AA947" s="7"/>
      <c r="AB947" s="7"/>
      <c r="AC947" s="7"/>
      <c r="AD947" s="7"/>
      <c r="AE947" s="7"/>
      <c r="AF947" s="65">
        <f t="shared" si="402"/>
        <v>43814</v>
      </c>
      <c r="AG947" s="9">
        <f t="shared" ca="1" si="399"/>
        <v>1152.36358</v>
      </c>
      <c r="AH947" s="9">
        <f t="shared" si="399"/>
        <v>1000</v>
      </c>
      <c r="AI947" s="4">
        <f t="shared" ca="1" si="399"/>
        <v>0</v>
      </c>
      <c r="AJ947" s="10">
        <f t="shared" ca="1" si="399"/>
        <v>0</v>
      </c>
      <c r="AK947" s="4">
        <f t="shared" si="399"/>
        <v>1.1679999999999999</v>
      </c>
      <c r="AL947" s="65">
        <f t="shared" si="400"/>
        <v>43814</v>
      </c>
      <c r="AM947" s="10">
        <f t="shared" ca="1" si="401"/>
        <v>1.1523635800000001</v>
      </c>
      <c r="AN947" s="9">
        <f t="shared" ca="1" si="401"/>
        <v>152.36358000000001</v>
      </c>
      <c r="AO947" s="7">
        <f t="shared" si="401"/>
        <v>0</v>
      </c>
      <c r="AP947" s="11">
        <f t="shared" si="401"/>
        <v>0</v>
      </c>
      <c r="AQ947" s="9">
        <f t="shared" si="401"/>
        <v>0</v>
      </c>
      <c r="AR947" s="8" t="str">
        <f t="shared" si="401"/>
        <v>J=</v>
      </c>
      <c r="AS947" s="65">
        <f t="shared" si="401"/>
        <v>44676</v>
      </c>
      <c r="AT947" s="12"/>
      <c r="AU947" s="12"/>
      <c r="AV947" s="22"/>
      <c r="AW947" s="12"/>
      <c r="AX947" s="12"/>
      <c r="AY947" s="12"/>
      <c r="AZ947" s="12"/>
      <c r="BA947" s="12"/>
      <c r="BB947" s="12"/>
      <c r="BC947" s="12"/>
      <c r="BD947" s="12"/>
      <c r="BE947" s="12"/>
      <c r="BF947" s="12"/>
      <c r="BG947" s="12"/>
      <c r="BH947" s="12"/>
      <c r="BI947" s="12"/>
      <c r="BJ947" s="12"/>
      <c r="BK947" s="12"/>
      <c r="BL947" s="12"/>
      <c r="BM947" s="12"/>
      <c r="BN947" s="12"/>
      <c r="BO947" s="12"/>
      <c r="BP947" s="12"/>
      <c r="BQ947" s="12"/>
      <c r="BR947" s="12"/>
      <c r="BS947" s="12"/>
      <c r="BT947" s="12"/>
      <c r="BU947" s="12"/>
      <c r="BV947" s="12"/>
      <c r="BW947" s="12"/>
      <c r="BX947" s="12"/>
      <c r="BY947" s="12"/>
      <c r="BZ947" s="12"/>
      <c r="CA947" s="12"/>
      <c r="CB947" s="12"/>
      <c r="CC947" s="12"/>
      <c r="CD947" s="12"/>
      <c r="CE947" s="12"/>
      <c r="CF947" s="12"/>
      <c r="CG947" s="12"/>
      <c r="CH947" s="12"/>
      <c r="CI947" s="12"/>
      <c r="CJ947" s="12"/>
      <c r="CK947" s="12"/>
      <c r="CL947" s="12"/>
      <c r="CM947" s="12"/>
      <c r="CN947" s="12"/>
      <c r="CO947" s="12"/>
      <c r="CP947" s="12"/>
      <c r="CQ947" s="12"/>
      <c r="CR947" s="12"/>
      <c r="CS947" s="12"/>
      <c r="CT947" s="12"/>
      <c r="CU947" s="12"/>
      <c r="CV947" s="12"/>
      <c r="CW947" s="12"/>
      <c r="CX947" s="12"/>
      <c r="CY947" s="12"/>
      <c r="CZ947" s="12"/>
      <c r="DA947" s="12"/>
      <c r="DB947" s="12"/>
      <c r="DC947" s="12"/>
      <c r="DD947" s="12"/>
      <c r="DE947" s="12"/>
      <c r="DF947" s="12"/>
      <c r="DG947" s="12"/>
      <c r="DH947" s="12"/>
      <c r="DI947" s="12"/>
      <c r="DJ947" s="12"/>
      <c r="DK947" s="12"/>
      <c r="DL947" s="12"/>
      <c r="DM947" s="12"/>
      <c r="DN947" s="12"/>
      <c r="DO947" s="12"/>
      <c r="DP947" s="12"/>
      <c r="DQ947" s="12"/>
      <c r="DR947" s="12"/>
      <c r="DS947" s="12"/>
      <c r="DT947" s="12"/>
      <c r="DU947" s="12"/>
      <c r="DV947" s="12"/>
      <c r="DW947" s="12"/>
      <c r="DX947" s="12"/>
      <c r="DY947" s="12"/>
      <c r="DZ947" s="12"/>
      <c r="EA947" s="12"/>
      <c r="EB947" s="12"/>
      <c r="EC947" s="12"/>
      <c r="ED947" s="12"/>
      <c r="EE947" s="12"/>
      <c r="EF947" s="12"/>
      <c r="EG947" s="12"/>
      <c r="EH947" s="12"/>
      <c r="EI947" s="12"/>
      <c r="EJ947" s="12"/>
      <c r="EK947" s="12"/>
      <c r="EL947" s="12"/>
      <c r="EM947" s="12"/>
      <c r="EN947" s="12"/>
      <c r="EO947" s="12"/>
      <c r="EP947" s="12"/>
      <c r="EQ947" s="12"/>
      <c r="ER947" s="12"/>
      <c r="ES947" s="12"/>
      <c r="ET947" s="12"/>
      <c r="EU947" s="12"/>
      <c r="EV947" s="12"/>
      <c r="EW947" s="12"/>
      <c r="EX947" s="12"/>
      <c r="EY947" s="12"/>
      <c r="EZ947" s="12"/>
      <c r="FA947" s="12"/>
      <c r="FB947" s="12"/>
      <c r="FC947" s="12"/>
      <c r="FD947" s="12"/>
      <c r="FE947" s="12"/>
      <c r="FF947" s="12"/>
      <c r="FG947" s="12"/>
      <c r="FH947" s="12"/>
      <c r="FI947" s="12"/>
      <c r="FJ947" s="12"/>
      <c r="FK947" s="12"/>
      <c r="FL947" s="12"/>
      <c r="FM947" s="12"/>
      <c r="FN947" s="12"/>
      <c r="FO947" s="12"/>
      <c r="FP947" s="12"/>
      <c r="FQ947" s="12"/>
      <c r="FR947" s="12"/>
      <c r="FS947" s="12"/>
      <c r="FT947" s="12"/>
      <c r="FU947" s="12"/>
      <c r="FV947" s="12"/>
      <c r="FW947" s="12"/>
      <c r="FX947" s="12"/>
      <c r="FY947" s="12"/>
      <c r="FZ947" s="12"/>
      <c r="GA947" s="12"/>
      <c r="GB947" s="12"/>
      <c r="GC947" s="12"/>
      <c r="GD947" s="12"/>
      <c r="GE947" s="12"/>
      <c r="GF947" s="12"/>
      <c r="GG947" s="12"/>
      <c r="GH947" s="12"/>
      <c r="GI947" s="12"/>
      <c r="GJ947" s="12"/>
      <c r="GK947" s="12"/>
      <c r="GL947" s="12"/>
      <c r="GM947" s="12"/>
      <c r="GN947" s="12"/>
      <c r="GO947" s="12"/>
      <c r="GP947" s="12"/>
      <c r="GQ947" s="12"/>
      <c r="GR947" s="12"/>
    </row>
    <row r="948" spans="1:200" x14ac:dyDescent="0.2">
      <c r="A948" s="79">
        <f t="shared" si="388"/>
        <v>44020</v>
      </c>
      <c r="B948" s="80">
        <f t="shared" ca="1" si="394"/>
        <v>1179.17715</v>
      </c>
      <c r="C948" s="81">
        <f t="shared" si="389"/>
        <v>1000</v>
      </c>
      <c r="D948" s="82">
        <f ca="1">IF(A948&lt;$B$1,VLOOKUP(A948,[1]DI!$A$4:$B$15000,2,FALSE),0)</f>
        <v>2.1500000000000005E-2</v>
      </c>
      <c r="E948" s="81">
        <f t="shared" ca="1" si="395"/>
        <v>8.4419999999999995E-5</v>
      </c>
      <c r="F948" s="83">
        <f t="shared" si="383"/>
        <v>1.1679999999999999</v>
      </c>
      <c r="G948" s="84">
        <f t="shared" ca="1" si="384"/>
        <v>1.00009860256</v>
      </c>
      <c r="H948" s="81">
        <f ca="1">TRUNC(PRODUCT(G$10:G947),15)</f>
        <v>1.17917714988763</v>
      </c>
      <c r="I948" s="81">
        <f t="shared" si="390"/>
        <v>1</v>
      </c>
      <c r="J948" s="81">
        <f t="shared" ca="1" si="385"/>
        <v>1.1791771499999999</v>
      </c>
      <c r="K948" s="81">
        <f t="shared" ca="1" si="386"/>
        <v>179.17715000000001</v>
      </c>
      <c r="L948" s="85">
        <f>IF(VLOOKUP(A948,$U$12:$AD$125,8)=VLOOKUP(A947,$U$12:$AD$125,8),0,VLOOKUP(A948,U$12:$AD$125,8))</f>
        <v>0</v>
      </c>
      <c r="M948" s="86">
        <f>IF(L948&gt;0,VLOOKUP(L948,T$12:$AC$125,7),0)</f>
        <v>0</v>
      </c>
      <c r="N948" s="81">
        <f t="shared" si="391"/>
        <v>0</v>
      </c>
      <c r="O948" s="81">
        <f t="shared" ca="1" si="387"/>
        <v>179.17715000000001</v>
      </c>
      <c r="P948" s="87" t="str">
        <f t="shared" si="392"/>
        <v>J=</v>
      </c>
      <c r="Q948" s="88">
        <f t="shared" si="393"/>
        <v>44676</v>
      </c>
      <c r="R948" s="7"/>
      <c r="S948" s="7"/>
      <c r="T948" s="7"/>
      <c r="U948" s="7"/>
      <c r="V948" s="7"/>
      <c r="W948" s="7"/>
      <c r="X948" s="7"/>
      <c r="Y948" s="7"/>
      <c r="Z948" s="7"/>
      <c r="AA948" s="7"/>
      <c r="AB948" s="7"/>
      <c r="AC948" s="7"/>
      <c r="AD948" s="7"/>
      <c r="AE948" s="7"/>
      <c r="AF948" s="65">
        <f t="shared" si="402"/>
        <v>43815</v>
      </c>
      <c r="AG948" s="9">
        <f t="shared" ca="1" si="399"/>
        <v>1152.36358</v>
      </c>
      <c r="AH948" s="9">
        <f t="shared" si="399"/>
        <v>1000</v>
      </c>
      <c r="AI948" s="4">
        <f t="shared" ca="1" si="399"/>
        <v>4.4000000000000004E-2</v>
      </c>
      <c r="AJ948" s="10">
        <f t="shared" ca="1" si="399"/>
        <v>1.7089000000000001E-4</v>
      </c>
      <c r="AK948" s="4">
        <f t="shared" si="399"/>
        <v>1.1679999999999999</v>
      </c>
      <c r="AL948" s="65">
        <f t="shared" si="400"/>
        <v>43815</v>
      </c>
      <c r="AM948" s="10">
        <f t="shared" ca="1" si="401"/>
        <v>1.1523635800000001</v>
      </c>
      <c r="AN948" s="9">
        <f t="shared" ca="1" si="401"/>
        <v>152.36358000000001</v>
      </c>
      <c r="AO948" s="7">
        <f t="shared" si="401"/>
        <v>0</v>
      </c>
      <c r="AP948" s="11">
        <f t="shared" si="401"/>
        <v>0</v>
      </c>
      <c r="AQ948" s="9">
        <f t="shared" si="401"/>
        <v>0</v>
      </c>
      <c r="AR948" s="8" t="str">
        <f t="shared" si="401"/>
        <v>J=</v>
      </c>
      <c r="AS948" s="65">
        <f t="shared" si="401"/>
        <v>44676</v>
      </c>
      <c r="AT948" s="12"/>
      <c r="AU948" s="12"/>
      <c r="AV948" s="22"/>
      <c r="AW948" s="12"/>
      <c r="AX948" s="12"/>
      <c r="AY948" s="12"/>
      <c r="AZ948" s="12"/>
      <c r="BA948" s="12"/>
      <c r="BB948" s="12"/>
      <c r="BC948" s="12"/>
      <c r="BD948" s="12"/>
      <c r="BE948" s="12"/>
      <c r="BF948" s="12"/>
      <c r="BG948" s="12"/>
      <c r="BH948" s="12"/>
      <c r="BI948" s="12"/>
      <c r="BJ948" s="12"/>
      <c r="BK948" s="12"/>
      <c r="BL948" s="12"/>
      <c r="BM948" s="12"/>
      <c r="BN948" s="12"/>
      <c r="BO948" s="12"/>
      <c r="BP948" s="12"/>
      <c r="BQ948" s="12"/>
      <c r="BR948" s="12"/>
      <c r="BS948" s="12"/>
      <c r="BT948" s="12"/>
      <c r="BU948" s="12"/>
      <c r="BV948" s="12"/>
      <c r="BW948" s="12"/>
      <c r="BX948" s="12"/>
      <c r="BY948" s="12"/>
      <c r="BZ948" s="12"/>
      <c r="CA948" s="12"/>
      <c r="CB948" s="12"/>
      <c r="CC948" s="12"/>
      <c r="CD948" s="12"/>
      <c r="CE948" s="12"/>
      <c r="CF948" s="12"/>
      <c r="CG948" s="12"/>
      <c r="CH948" s="12"/>
      <c r="CI948" s="12"/>
      <c r="CJ948" s="12"/>
      <c r="CK948" s="12"/>
      <c r="CL948" s="12"/>
      <c r="CM948" s="12"/>
      <c r="CN948" s="12"/>
      <c r="CO948" s="12"/>
      <c r="CP948" s="12"/>
      <c r="CQ948" s="12"/>
      <c r="CR948" s="12"/>
      <c r="CS948" s="12"/>
      <c r="CT948" s="12"/>
      <c r="CU948" s="12"/>
      <c r="CV948" s="12"/>
      <c r="CW948" s="12"/>
      <c r="CX948" s="12"/>
      <c r="CY948" s="12"/>
      <c r="CZ948" s="12"/>
      <c r="DA948" s="12"/>
      <c r="DB948" s="12"/>
      <c r="DC948" s="12"/>
      <c r="DD948" s="12"/>
      <c r="DE948" s="12"/>
      <c r="DF948" s="12"/>
      <c r="DG948" s="12"/>
      <c r="DH948" s="12"/>
      <c r="DI948" s="12"/>
      <c r="DJ948" s="12"/>
      <c r="DK948" s="12"/>
      <c r="DL948" s="12"/>
      <c r="DM948" s="12"/>
      <c r="DN948" s="12"/>
      <c r="DO948" s="12"/>
      <c r="DP948" s="12"/>
      <c r="DQ948" s="12"/>
      <c r="DR948" s="12"/>
      <c r="DS948" s="12"/>
      <c r="DT948" s="12"/>
      <c r="DU948" s="12"/>
      <c r="DV948" s="12"/>
      <c r="DW948" s="12"/>
      <c r="DX948" s="12"/>
      <c r="DY948" s="12"/>
      <c r="DZ948" s="12"/>
      <c r="EA948" s="12"/>
      <c r="EB948" s="12"/>
      <c r="EC948" s="12"/>
      <c r="ED948" s="12"/>
      <c r="EE948" s="12"/>
      <c r="EF948" s="12"/>
      <c r="EG948" s="12"/>
      <c r="EH948" s="12"/>
      <c r="EI948" s="12"/>
      <c r="EJ948" s="12"/>
      <c r="EK948" s="12"/>
      <c r="EL948" s="12"/>
      <c r="EM948" s="12"/>
      <c r="EN948" s="12"/>
      <c r="EO948" s="12"/>
      <c r="EP948" s="12"/>
      <c r="EQ948" s="12"/>
      <c r="ER948" s="12"/>
      <c r="ES948" s="12"/>
      <c r="ET948" s="12"/>
      <c r="EU948" s="12"/>
      <c r="EV948" s="12"/>
      <c r="EW948" s="12"/>
      <c r="EX948" s="12"/>
      <c r="EY948" s="12"/>
      <c r="EZ948" s="12"/>
      <c r="FA948" s="12"/>
      <c r="FB948" s="12"/>
      <c r="FC948" s="12"/>
      <c r="FD948" s="12"/>
      <c r="FE948" s="12"/>
      <c r="FF948" s="12"/>
      <c r="FG948" s="12"/>
      <c r="FH948" s="12"/>
      <c r="FI948" s="12"/>
      <c r="FJ948" s="12"/>
      <c r="FK948" s="12"/>
      <c r="FL948" s="12"/>
      <c r="FM948" s="12"/>
      <c r="FN948" s="12"/>
      <c r="FO948" s="12"/>
      <c r="FP948" s="12"/>
      <c r="FQ948" s="12"/>
      <c r="FR948" s="12"/>
      <c r="FS948" s="12"/>
      <c r="FT948" s="12"/>
      <c r="FU948" s="12"/>
      <c r="FV948" s="12"/>
      <c r="FW948" s="12"/>
      <c r="FX948" s="12"/>
      <c r="FY948" s="12"/>
      <c r="FZ948" s="12"/>
      <c r="GA948" s="12"/>
      <c r="GB948" s="12"/>
      <c r="GC948" s="12"/>
      <c r="GD948" s="12"/>
      <c r="GE948" s="12"/>
      <c r="GF948" s="12"/>
      <c r="GG948" s="12"/>
      <c r="GH948" s="12"/>
      <c r="GI948" s="12"/>
      <c r="GJ948" s="12"/>
      <c r="GK948" s="12"/>
      <c r="GL948" s="12"/>
      <c r="GM948" s="12"/>
      <c r="GN948" s="12"/>
      <c r="GO948" s="12"/>
      <c r="GP948" s="12"/>
      <c r="GQ948" s="12"/>
      <c r="GR948" s="12"/>
    </row>
    <row r="949" spans="1:200" x14ac:dyDescent="0.2">
      <c r="A949" s="79">
        <f t="shared" si="388"/>
        <v>44021</v>
      </c>
      <c r="B949" s="80">
        <f t="shared" ca="1" si="394"/>
        <v>1179.29342</v>
      </c>
      <c r="C949" s="81">
        <f t="shared" si="389"/>
        <v>1000</v>
      </c>
      <c r="D949" s="82">
        <f ca="1">IF(A949&lt;$B$1,VLOOKUP(A949,[1]DI!$A$4:$B$15000,2,FALSE),0)</f>
        <v>2.1500000000000005E-2</v>
      </c>
      <c r="E949" s="81">
        <f t="shared" ca="1" si="395"/>
        <v>8.4419999999999995E-5</v>
      </c>
      <c r="F949" s="83">
        <f t="shared" si="383"/>
        <v>1.1679999999999999</v>
      </c>
      <c r="G949" s="84">
        <f t="shared" ca="1" si="384"/>
        <v>1.00009860256</v>
      </c>
      <c r="H949" s="81">
        <f ca="1">TRUNC(PRODUCT(G$10:G948),15)</f>
        <v>1.1792934197733</v>
      </c>
      <c r="I949" s="81">
        <f t="shared" si="390"/>
        <v>1</v>
      </c>
      <c r="J949" s="81">
        <f t="shared" ca="1" si="385"/>
        <v>1.17929342</v>
      </c>
      <c r="K949" s="81">
        <f t="shared" ca="1" si="386"/>
        <v>179.29342</v>
      </c>
      <c r="L949" s="85">
        <f>IF(VLOOKUP(A949,$U$12:$AD$125,8)=VLOOKUP(A948,$U$12:$AD$125,8),0,VLOOKUP(A949,U$12:$AD$125,8))</f>
        <v>0</v>
      </c>
      <c r="M949" s="86">
        <f>IF(L949&gt;0,VLOOKUP(L949,T$12:$AC$125,7),0)</f>
        <v>0</v>
      </c>
      <c r="N949" s="81">
        <f t="shared" si="391"/>
        <v>0</v>
      </c>
      <c r="O949" s="81">
        <f t="shared" ca="1" si="387"/>
        <v>179.29342</v>
      </c>
      <c r="P949" s="87" t="str">
        <f t="shared" si="392"/>
        <v>J=</v>
      </c>
      <c r="Q949" s="88">
        <f t="shared" si="393"/>
        <v>44676</v>
      </c>
      <c r="R949" s="7"/>
      <c r="S949" s="7"/>
      <c r="T949" s="7"/>
      <c r="U949" s="7"/>
      <c r="V949" s="7"/>
      <c r="W949" s="7"/>
      <c r="X949" s="7"/>
      <c r="Y949" s="7"/>
      <c r="Z949" s="7"/>
      <c r="AA949" s="7"/>
      <c r="AB949" s="7"/>
      <c r="AC949" s="7"/>
      <c r="AD949" s="7"/>
      <c r="AE949" s="7"/>
      <c r="AF949" s="65">
        <f t="shared" si="402"/>
        <v>43816</v>
      </c>
      <c r="AG949" s="9">
        <f t="shared" ca="1" si="399"/>
        <v>1152.5935899999999</v>
      </c>
      <c r="AH949" s="9">
        <f t="shared" si="399"/>
        <v>1000</v>
      </c>
      <c r="AI949" s="4">
        <f t="shared" ca="1" si="399"/>
        <v>4.4000000000000004E-2</v>
      </c>
      <c r="AJ949" s="10">
        <f t="shared" ca="1" si="399"/>
        <v>1.7089000000000001E-4</v>
      </c>
      <c r="AK949" s="4">
        <f t="shared" si="399"/>
        <v>1.1679999999999999</v>
      </c>
      <c r="AL949" s="65">
        <f t="shared" si="400"/>
        <v>43816</v>
      </c>
      <c r="AM949" s="10">
        <f t="shared" ca="1" si="401"/>
        <v>1.1525935899999999</v>
      </c>
      <c r="AN949" s="9">
        <f t="shared" ca="1" si="401"/>
        <v>152.59359000000001</v>
      </c>
      <c r="AO949" s="7">
        <f t="shared" si="401"/>
        <v>0</v>
      </c>
      <c r="AP949" s="11">
        <f t="shared" si="401"/>
        <v>0</v>
      </c>
      <c r="AQ949" s="9">
        <f t="shared" si="401"/>
        <v>0</v>
      </c>
      <c r="AR949" s="8" t="str">
        <f t="shared" si="401"/>
        <v>J=</v>
      </c>
      <c r="AS949" s="65">
        <f t="shared" si="401"/>
        <v>44676</v>
      </c>
      <c r="AT949" s="12"/>
      <c r="AU949" s="12"/>
      <c r="AV949" s="22"/>
      <c r="AW949" s="12"/>
      <c r="AX949" s="12"/>
      <c r="AY949" s="12"/>
      <c r="AZ949" s="12"/>
      <c r="BA949" s="12"/>
      <c r="BB949" s="12"/>
      <c r="BC949" s="12"/>
      <c r="BD949" s="12"/>
      <c r="BE949" s="12"/>
      <c r="BF949" s="12"/>
      <c r="BG949" s="12"/>
      <c r="BH949" s="12"/>
      <c r="BI949" s="12"/>
      <c r="BJ949" s="12"/>
      <c r="BK949" s="12"/>
      <c r="BL949" s="12"/>
      <c r="BM949" s="12"/>
      <c r="BN949" s="12"/>
      <c r="BO949" s="12"/>
      <c r="BP949" s="12"/>
      <c r="BQ949" s="12"/>
      <c r="BR949" s="12"/>
      <c r="BS949" s="12"/>
      <c r="BT949" s="12"/>
      <c r="BU949" s="12"/>
      <c r="BV949" s="12"/>
      <c r="BW949" s="12"/>
      <c r="BX949" s="12"/>
      <c r="BY949" s="12"/>
      <c r="BZ949" s="12"/>
      <c r="CA949" s="12"/>
      <c r="CB949" s="12"/>
      <c r="CC949" s="12"/>
      <c r="CD949" s="12"/>
      <c r="CE949" s="12"/>
      <c r="CF949" s="12"/>
      <c r="CG949" s="12"/>
      <c r="CH949" s="12"/>
      <c r="CI949" s="12"/>
      <c r="CJ949" s="12"/>
      <c r="CK949" s="12"/>
      <c r="CL949" s="12"/>
      <c r="CM949" s="12"/>
      <c r="CN949" s="12"/>
      <c r="CO949" s="12"/>
      <c r="CP949" s="12"/>
      <c r="CQ949" s="12"/>
      <c r="CR949" s="12"/>
      <c r="CS949" s="12"/>
      <c r="CT949" s="12"/>
      <c r="CU949" s="12"/>
      <c r="CV949" s="12"/>
      <c r="CW949" s="12"/>
      <c r="CX949" s="12"/>
      <c r="CY949" s="12"/>
      <c r="CZ949" s="12"/>
      <c r="DA949" s="12"/>
      <c r="DB949" s="12"/>
      <c r="DC949" s="12"/>
      <c r="DD949" s="12"/>
      <c r="DE949" s="12"/>
      <c r="DF949" s="12"/>
      <c r="DG949" s="12"/>
      <c r="DH949" s="12"/>
      <c r="DI949" s="12"/>
      <c r="DJ949" s="12"/>
      <c r="DK949" s="12"/>
      <c r="DL949" s="12"/>
      <c r="DM949" s="12"/>
      <c r="DN949" s="12"/>
      <c r="DO949" s="12"/>
      <c r="DP949" s="12"/>
      <c r="DQ949" s="12"/>
      <c r="DR949" s="12"/>
      <c r="DS949" s="12"/>
      <c r="DT949" s="12"/>
      <c r="DU949" s="12"/>
      <c r="DV949" s="12"/>
      <c r="DW949" s="12"/>
      <c r="DX949" s="12"/>
      <c r="DY949" s="12"/>
      <c r="DZ949" s="12"/>
      <c r="EA949" s="12"/>
      <c r="EB949" s="12"/>
      <c r="EC949" s="12"/>
      <c r="ED949" s="12"/>
      <c r="EE949" s="12"/>
      <c r="EF949" s="12"/>
      <c r="EG949" s="12"/>
      <c r="EH949" s="12"/>
      <c r="EI949" s="12"/>
      <c r="EJ949" s="12"/>
      <c r="EK949" s="12"/>
      <c r="EL949" s="12"/>
      <c r="EM949" s="12"/>
      <c r="EN949" s="12"/>
      <c r="EO949" s="12"/>
      <c r="EP949" s="12"/>
      <c r="EQ949" s="12"/>
      <c r="ER949" s="12"/>
      <c r="ES949" s="12"/>
      <c r="ET949" s="12"/>
      <c r="EU949" s="12"/>
      <c r="EV949" s="12"/>
      <c r="EW949" s="12"/>
      <c r="EX949" s="12"/>
      <c r="EY949" s="12"/>
      <c r="EZ949" s="12"/>
      <c r="FA949" s="12"/>
      <c r="FB949" s="12"/>
      <c r="FC949" s="12"/>
      <c r="FD949" s="12"/>
      <c r="FE949" s="12"/>
      <c r="FF949" s="12"/>
      <c r="FG949" s="12"/>
      <c r="FH949" s="12"/>
      <c r="FI949" s="12"/>
      <c r="FJ949" s="12"/>
      <c r="FK949" s="12"/>
      <c r="FL949" s="12"/>
      <c r="FM949" s="12"/>
      <c r="FN949" s="12"/>
      <c r="FO949" s="12"/>
      <c r="FP949" s="12"/>
      <c r="FQ949" s="12"/>
      <c r="FR949" s="12"/>
      <c r="FS949" s="12"/>
      <c r="FT949" s="12"/>
      <c r="FU949" s="12"/>
      <c r="FV949" s="12"/>
      <c r="FW949" s="12"/>
      <c r="FX949" s="12"/>
      <c r="FY949" s="12"/>
      <c r="FZ949" s="12"/>
      <c r="GA949" s="12"/>
      <c r="GB949" s="12"/>
      <c r="GC949" s="12"/>
      <c r="GD949" s="12"/>
      <c r="GE949" s="12"/>
      <c r="GF949" s="12"/>
      <c r="GG949" s="12"/>
      <c r="GH949" s="12"/>
      <c r="GI949" s="12"/>
      <c r="GJ949" s="12"/>
      <c r="GK949" s="12"/>
      <c r="GL949" s="12"/>
      <c r="GM949" s="12"/>
      <c r="GN949" s="12"/>
      <c r="GO949" s="12"/>
      <c r="GP949" s="12"/>
      <c r="GQ949" s="12"/>
      <c r="GR949" s="12"/>
    </row>
    <row r="950" spans="1:200" x14ac:dyDescent="0.2">
      <c r="A950" s="79">
        <f t="shared" si="388"/>
        <v>44022</v>
      </c>
      <c r="B950" s="80">
        <f t="shared" ca="1" si="394"/>
        <v>1179.4096999999999</v>
      </c>
      <c r="C950" s="81">
        <f t="shared" si="389"/>
        <v>1000</v>
      </c>
      <c r="D950" s="82">
        <f ca="1">IF(A950&lt;$B$1,VLOOKUP(A950,[1]DI!$A$4:$B$15000,2,FALSE),0)</f>
        <v>2.1500000000000005E-2</v>
      </c>
      <c r="E950" s="81">
        <f t="shared" ca="1" si="395"/>
        <v>8.4419999999999995E-5</v>
      </c>
      <c r="F950" s="83">
        <f t="shared" si="383"/>
        <v>1.1679999999999999</v>
      </c>
      <c r="G950" s="84">
        <f t="shared" ca="1" si="384"/>
        <v>1.00009860256</v>
      </c>
      <c r="H950" s="81">
        <f ca="1">TRUNC(PRODUCT(G$10:G949),15)</f>
        <v>1.1794097011234801</v>
      </c>
      <c r="I950" s="81">
        <f t="shared" si="390"/>
        <v>1</v>
      </c>
      <c r="J950" s="81">
        <f t="shared" ca="1" si="385"/>
        <v>1.1794096999999999</v>
      </c>
      <c r="K950" s="81">
        <f t="shared" ca="1" si="386"/>
        <v>179.40969999999999</v>
      </c>
      <c r="L950" s="85">
        <f>IF(VLOOKUP(A950,$U$12:$AD$125,8)=VLOOKUP(A949,$U$12:$AD$125,8),0,VLOOKUP(A950,U$12:$AD$125,8))</f>
        <v>0</v>
      </c>
      <c r="M950" s="86">
        <f>IF(L950&gt;0,VLOOKUP(L950,T$12:$AC$125,7),0)</f>
        <v>0</v>
      </c>
      <c r="N950" s="81">
        <f t="shared" si="391"/>
        <v>0</v>
      </c>
      <c r="O950" s="81">
        <f t="shared" ca="1" si="387"/>
        <v>179.40969999999999</v>
      </c>
      <c r="P950" s="87" t="str">
        <f t="shared" si="392"/>
        <v>J=</v>
      </c>
      <c r="Q950" s="88">
        <f t="shared" si="393"/>
        <v>44676</v>
      </c>
      <c r="R950" s="7"/>
      <c r="S950" s="7"/>
      <c r="T950" s="7"/>
      <c r="U950" s="7"/>
      <c r="V950" s="7"/>
      <c r="W950" s="7"/>
      <c r="X950" s="7"/>
      <c r="Y950" s="7"/>
      <c r="Z950" s="7"/>
      <c r="AA950" s="7"/>
      <c r="AB950" s="7"/>
      <c r="AC950" s="7"/>
      <c r="AD950" s="7"/>
      <c r="AE950" s="7"/>
      <c r="AF950" s="65">
        <f t="shared" si="402"/>
        <v>43817</v>
      </c>
      <c r="AG950" s="9">
        <f t="shared" ca="1" si="399"/>
        <v>1152.82365</v>
      </c>
      <c r="AH950" s="9">
        <f t="shared" si="399"/>
        <v>1000</v>
      </c>
      <c r="AI950" s="4">
        <f t="shared" ca="1" si="399"/>
        <v>4.4000000000000004E-2</v>
      </c>
      <c r="AJ950" s="10">
        <f t="shared" ca="1" si="399"/>
        <v>1.7089000000000001E-4</v>
      </c>
      <c r="AK950" s="4">
        <f t="shared" si="399"/>
        <v>1.1679999999999999</v>
      </c>
      <c r="AL950" s="65">
        <f t="shared" si="400"/>
        <v>43817</v>
      </c>
      <c r="AM950" s="10">
        <f t="shared" ca="1" si="401"/>
        <v>1.15282365</v>
      </c>
      <c r="AN950" s="9">
        <f t="shared" ca="1" si="401"/>
        <v>152.82364999999999</v>
      </c>
      <c r="AO950" s="7">
        <f t="shared" si="401"/>
        <v>0</v>
      </c>
      <c r="AP950" s="11">
        <f t="shared" si="401"/>
        <v>0</v>
      </c>
      <c r="AQ950" s="9">
        <f t="shared" si="401"/>
        <v>0</v>
      </c>
      <c r="AR950" s="8" t="str">
        <f t="shared" si="401"/>
        <v>J=</v>
      </c>
      <c r="AS950" s="65">
        <f t="shared" si="401"/>
        <v>44676</v>
      </c>
      <c r="AT950" s="12"/>
      <c r="AU950" s="12"/>
      <c r="AV950" s="22"/>
      <c r="AW950" s="12"/>
      <c r="AX950" s="12"/>
      <c r="AY950" s="12"/>
      <c r="AZ950" s="12"/>
      <c r="BA950" s="12"/>
      <c r="BB950" s="12"/>
      <c r="BC950" s="12"/>
      <c r="BD950" s="12"/>
      <c r="BE950" s="12"/>
      <c r="BF950" s="12"/>
      <c r="BG950" s="12"/>
      <c r="BH950" s="12"/>
      <c r="BI950" s="12"/>
      <c r="BJ950" s="12"/>
      <c r="BK950" s="12"/>
      <c r="BL950" s="12"/>
      <c r="BM950" s="12"/>
      <c r="BN950" s="12"/>
      <c r="BO950" s="12"/>
      <c r="BP950" s="12"/>
      <c r="BQ950" s="12"/>
      <c r="BR950" s="12"/>
      <c r="BS950" s="12"/>
      <c r="BT950" s="12"/>
      <c r="BU950" s="12"/>
      <c r="BV950" s="12"/>
      <c r="BW950" s="12"/>
      <c r="BX950" s="12"/>
      <c r="BY950" s="12"/>
      <c r="BZ950" s="12"/>
      <c r="CA950" s="12"/>
      <c r="CB950" s="12"/>
      <c r="CC950" s="12"/>
      <c r="CD950" s="12"/>
      <c r="CE950" s="12"/>
      <c r="CF950" s="12"/>
      <c r="CG950" s="12"/>
      <c r="CH950" s="12"/>
      <c r="CI950" s="12"/>
      <c r="CJ950" s="12"/>
      <c r="CK950" s="12"/>
      <c r="CL950" s="12"/>
      <c r="CM950" s="12"/>
      <c r="CN950" s="12"/>
      <c r="CO950" s="12"/>
      <c r="CP950" s="12"/>
      <c r="CQ950" s="12"/>
      <c r="CR950" s="12"/>
      <c r="CS950" s="12"/>
      <c r="CT950" s="12"/>
      <c r="CU950" s="12"/>
      <c r="CV950" s="12"/>
      <c r="CW950" s="12"/>
      <c r="CX950" s="12"/>
      <c r="CY950" s="12"/>
      <c r="CZ950" s="12"/>
      <c r="DA950" s="12"/>
      <c r="DB950" s="12"/>
      <c r="DC950" s="12"/>
      <c r="DD950" s="12"/>
      <c r="DE950" s="12"/>
      <c r="DF950" s="12"/>
      <c r="DG950" s="12"/>
      <c r="DH950" s="12"/>
      <c r="DI950" s="12"/>
      <c r="DJ950" s="12"/>
      <c r="DK950" s="12"/>
      <c r="DL950" s="12"/>
      <c r="DM950" s="12"/>
      <c r="DN950" s="12"/>
      <c r="DO950" s="12"/>
      <c r="DP950" s="12"/>
      <c r="DQ950" s="12"/>
      <c r="DR950" s="12"/>
      <c r="DS950" s="12"/>
      <c r="DT950" s="12"/>
      <c r="DU950" s="12"/>
      <c r="DV950" s="12"/>
      <c r="DW950" s="12"/>
      <c r="DX950" s="12"/>
      <c r="DY950" s="12"/>
      <c r="DZ950" s="12"/>
      <c r="EA950" s="12"/>
      <c r="EB950" s="12"/>
      <c r="EC950" s="12"/>
      <c r="ED950" s="12"/>
      <c r="EE950" s="12"/>
      <c r="EF950" s="12"/>
      <c r="EG950" s="12"/>
      <c r="EH950" s="12"/>
      <c r="EI950" s="12"/>
      <c r="EJ950" s="12"/>
      <c r="EK950" s="12"/>
      <c r="EL950" s="12"/>
      <c r="EM950" s="12"/>
      <c r="EN950" s="12"/>
      <c r="EO950" s="12"/>
      <c r="EP950" s="12"/>
      <c r="EQ950" s="12"/>
      <c r="ER950" s="12"/>
      <c r="ES950" s="12"/>
      <c r="ET950" s="12"/>
      <c r="EU950" s="12"/>
      <c r="EV950" s="12"/>
      <c r="EW950" s="12"/>
      <c r="EX950" s="12"/>
      <c r="EY950" s="12"/>
      <c r="EZ950" s="12"/>
      <c r="FA950" s="12"/>
      <c r="FB950" s="12"/>
      <c r="FC950" s="12"/>
      <c r="FD950" s="12"/>
      <c r="FE950" s="12"/>
      <c r="FF950" s="12"/>
      <c r="FG950" s="12"/>
      <c r="FH950" s="12"/>
      <c r="FI950" s="12"/>
      <c r="FJ950" s="12"/>
      <c r="FK950" s="12"/>
      <c r="FL950" s="12"/>
      <c r="FM950" s="12"/>
      <c r="FN950" s="12"/>
      <c r="FO950" s="12"/>
      <c r="FP950" s="12"/>
      <c r="FQ950" s="12"/>
      <c r="FR950" s="12"/>
      <c r="FS950" s="12"/>
      <c r="FT950" s="12"/>
      <c r="FU950" s="12"/>
      <c r="FV950" s="12"/>
      <c r="FW950" s="12"/>
      <c r="FX950" s="12"/>
      <c r="FY950" s="12"/>
      <c r="FZ950" s="12"/>
      <c r="GA950" s="12"/>
      <c r="GB950" s="12"/>
      <c r="GC950" s="12"/>
      <c r="GD950" s="12"/>
      <c r="GE950" s="12"/>
      <c r="GF950" s="12"/>
      <c r="GG950" s="12"/>
      <c r="GH950" s="12"/>
      <c r="GI950" s="12"/>
      <c r="GJ950" s="12"/>
      <c r="GK950" s="12"/>
      <c r="GL950" s="12"/>
      <c r="GM950" s="12"/>
      <c r="GN950" s="12"/>
      <c r="GO950" s="12"/>
      <c r="GP950" s="12"/>
      <c r="GQ950" s="12"/>
      <c r="GR950" s="12"/>
    </row>
    <row r="951" spans="1:200" x14ac:dyDescent="0.2">
      <c r="A951" s="79">
        <f t="shared" si="388"/>
        <v>44023</v>
      </c>
      <c r="B951" s="80">
        <f t="shared" ca="1" si="394"/>
        <v>1179.5259900000001</v>
      </c>
      <c r="C951" s="81">
        <f t="shared" si="389"/>
        <v>1000</v>
      </c>
      <c r="D951" s="82">
        <f ca="1">IF(A951&lt;$B$1,VLOOKUP(A951,[1]DI!$A$4:$B$15000,2,FALSE),0)</f>
        <v>0</v>
      </c>
      <c r="E951" s="81">
        <f t="shared" ca="1" si="395"/>
        <v>0</v>
      </c>
      <c r="F951" s="83">
        <f t="shared" si="383"/>
        <v>1.1679999999999999</v>
      </c>
      <c r="G951" s="84">
        <f t="shared" ca="1" si="384"/>
        <v>1</v>
      </c>
      <c r="H951" s="81">
        <f ca="1">TRUNC(PRODUCT(G$10:G950),15)</f>
        <v>1.1795259939392999</v>
      </c>
      <c r="I951" s="81">
        <f t="shared" si="390"/>
        <v>1</v>
      </c>
      <c r="J951" s="81">
        <f t="shared" ca="1" si="385"/>
        <v>1.1795259899999999</v>
      </c>
      <c r="K951" s="81">
        <f t="shared" ca="1" si="386"/>
        <v>179.52599000000001</v>
      </c>
      <c r="L951" s="85">
        <f>IF(VLOOKUP(A951,$U$12:$AD$125,8)=VLOOKUP(A950,$U$12:$AD$125,8),0,VLOOKUP(A951,U$12:$AD$125,8))</f>
        <v>0</v>
      </c>
      <c r="M951" s="86">
        <f>IF(L951&gt;0,VLOOKUP(L951,T$12:$AC$125,7),0)</f>
        <v>0</v>
      </c>
      <c r="N951" s="81">
        <f t="shared" si="391"/>
        <v>0</v>
      </c>
      <c r="O951" s="81">
        <f t="shared" ca="1" si="387"/>
        <v>179.52599000000001</v>
      </c>
      <c r="P951" s="87" t="str">
        <f t="shared" si="392"/>
        <v>J=</v>
      </c>
      <c r="Q951" s="88">
        <f t="shared" si="393"/>
        <v>44676</v>
      </c>
      <c r="R951" s="7"/>
      <c r="S951" s="7"/>
      <c r="T951" s="7"/>
      <c r="U951" s="7"/>
      <c r="V951" s="7"/>
      <c r="W951" s="7"/>
      <c r="X951" s="7"/>
      <c r="Y951" s="7"/>
      <c r="Z951" s="7"/>
      <c r="AA951" s="7"/>
      <c r="AB951" s="7"/>
      <c r="AC951" s="7"/>
      <c r="AD951" s="7"/>
      <c r="AE951" s="7"/>
      <c r="AF951" s="65">
        <f t="shared" si="402"/>
        <v>43818</v>
      </c>
      <c r="AG951" s="9">
        <f t="shared" ref="AG951:AK964" ca="1" si="403">VLOOKUP($AF951,$A$10:$Q$3625,(AG$1)+1)</f>
        <v>1153.05375</v>
      </c>
      <c r="AH951" s="9">
        <f t="shared" si="403"/>
        <v>1000</v>
      </c>
      <c r="AI951" s="4">
        <f t="shared" ca="1" si="403"/>
        <v>4.4000000000000004E-2</v>
      </c>
      <c r="AJ951" s="10">
        <f t="shared" ca="1" si="403"/>
        <v>1.7089000000000001E-4</v>
      </c>
      <c r="AK951" s="4">
        <f t="shared" si="403"/>
        <v>1.1679999999999999</v>
      </c>
      <c r="AL951" s="65">
        <f t="shared" si="400"/>
        <v>43818</v>
      </c>
      <c r="AM951" s="10">
        <f t="shared" ref="AM951:AS964" ca="1" si="404">VLOOKUP($AF951,$A$10:$Q$3625,(AM$1)+1)</f>
        <v>1.15305375</v>
      </c>
      <c r="AN951" s="9">
        <f t="shared" ca="1" si="404"/>
        <v>153.05375000000001</v>
      </c>
      <c r="AO951" s="7">
        <f t="shared" si="404"/>
        <v>0</v>
      </c>
      <c r="AP951" s="11">
        <f t="shared" si="404"/>
        <v>0</v>
      </c>
      <c r="AQ951" s="9">
        <f t="shared" si="404"/>
        <v>0</v>
      </c>
      <c r="AR951" s="8" t="str">
        <f t="shared" si="404"/>
        <v>J=</v>
      </c>
      <c r="AS951" s="65">
        <f t="shared" si="404"/>
        <v>44676</v>
      </c>
      <c r="AT951" s="12"/>
      <c r="AU951" s="12"/>
      <c r="AV951" s="22"/>
      <c r="AW951" s="12"/>
      <c r="AX951" s="12"/>
      <c r="AY951" s="12"/>
      <c r="AZ951" s="12"/>
      <c r="BA951" s="12"/>
      <c r="BB951" s="12"/>
      <c r="BC951" s="12"/>
      <c r="BD951" s="12"/>
      <c r="BE951" s="12"/>
      <c r="BF951" s="12"/>
      <c r="BG951" s="12"/>
      <c r="BH951" s="12"/>
      <c r="BI951" s="12"/>
      <c r="BJ951" s="12"/>
      <c r="BK951" s="12"/>
      <c r="BL951" s="12"/>
      <c r="BM951" s="12"/>
      <c r="BN951" s="12"/>
      <c r="BO951" s="12"/>
      <c r="BP951" s="12"/>
      <c r="BQ951" s="12"/>
      <c r="BR951" s="12"/>
      <c r="BS951" s="12"/>
      <c r="BT951" s="12"/>
      <c r="BU951" s="12"/>
      <c r="BV951" s="12"/>
      <c r="BW951" s="12"/>
      <c r="BX951" s="12"/>
      <c r="BY951" s="12"/>
      <c r="BZ951" s="12"/>
      <c r="CA951" s="12"/>
      <c r="CB951" s="12"/>
      <c r="CC951" s="12"/>
      <c r="CD951" s="12"/>
      <c r="CE951" s="12"/>
      <c r="CF951" s="12"/>
      <c r="CG951" s="12"/>
      <c r="CH951" s="12"/>
      <c r="CI951" s="12"/>
      <c r="CJ951" s="12"/>
      <c r="CK951" s="12"/>
      <c r="CL951" s="12"/>
      <c r="CM951" s="12"/>
      <c r="CN951" s="12"/>
      <c r="CO951" s="12"/>
      <c r="CP951" s="12"/>
      <c r="CQ951" s="12"/>
      <c r="CR951" s="12"/>
      <c r="CS951" s="12"/>
      <c r="CT951" s="12"/>
      <c r="CU951" s="12"/>
      <c r="CV951" s="12"/>
      <c r="CW951" s="12"/>
      <c r="CX951" s="12"/>
      <c r="CY951" s="12"/>
      <c r="CZ951" s="12"/>
      <c r="DA951" s="12"/>
      <c r="DB951" s="12"/>
      <c r="DC951" s="12"/>
      <c r="DD951" s="12"/>
      <c r="DE951" s="12"/>
      <c r="DF951" s="12"/>
      <c r="DG951" s="12"/>
      <c r="DH951" s="12"/>
      <c r="DI951" s="12"/>
      <c r="DJ951" s="12"/>
      <c r="DK951" s="12"/>
      <c r="DL951" s="12"/>
      <c r="DM951" s="12"/>
      <c r="DN951" s="12"/>
      <c r="DO951" s="12"/>
      <c r="DP951" s="12"/>
      <c r="DQ951" s="12"/>
      <c r="DR951" s="12"/>
      <c r="DS951" s="12"/>
      <c r="DT951" s="12"/>
      <c r="DU951" s="12"/>
      <c r="DV951" s="12"/>
      <c r="DW951" s="12"/>
      <c r="DX951" s="12"/>
      <c r="DY951" s="12"/>
      <c r="DZ951" s="12"/>
      <c r="EA951" s="12"/>
      <c r="EB951" s="12"/>
      <c r="EC951" s="12"/>
      <c r="ED951" s="12"/>
      <c r="EE951" s="12"/>
      <c r="EF951" s="12"/>
      <c r="EG951" s="12"/>
      <c r="EH951" s="12"/>
      <c r="EI951" s="12"/>
      <c r="EJ951" s="12"/>
      <c r="EK951" s="12"/>
      <c r="EL951" s="12"/>
      <c r="EM951" s="12"/>
      <c r="EN951" s="12"/>
      <c r="EO951" s="12"/>
      <c r="EP951" s="12"/>
      <c r="EQ951" s="12"/>
      <c r="ER951" s="12"/>
      <c r="ES951" s="12"/>
      <c r="ET951" s="12"/>
      <c r="EU951" s="12"/>
      <c r="EV951" s="12"/>
      <c r="EW951" s="12"/>
      <c r="EX951" s="12"/>
      <c r="EY951" s="12"/>
      <c r="EZ951" s="12"/>
      <c r="FA951" s="12"/>
      <c r="FB951" s="12"/>
      <c r="FC951" s="12"/>
      <c r="FD951" s="12"/>
      <c r="FE951" s="12"/>
      <c r="FF951" s="12"/>
      <c r="FG951" s="12"/>
      <c r="FH951" s="12"/>
      <c r="FI951" s="12"/>
      <c r="FJ951" s="12"/>
      <c r="FK951" s="12"/>
      <c r="FL951" s="12"/>
      <c r="FM951" s="12"/>
      <c r="FN951" s="12"/>
      <c r="FO951" s="12"/>
      <c r="FP951" s="12"/>
      <c r="FQ951" s="12"/>
      <c r="FR951" s="12"/>
      <c r="FS951" s="12"/>
      <c r="FT951" s="12"/>
      <c r="FU951" s="12"/>
      <c r="FV951" s="12"/>
      <c r="FW951" s="12"/>
      <c r="FX951" s="12"/>
      <c r="FY951" s="12"/>
      <c r="FZ951" s="12"/>
      <c r="GA951" s="12"/>
      <c r="GB951" s="12"/>
      <c r="GC951" s="12"/>
      <c r="GD951" s="12"/>
      <c r="GE951" s="12"/>
      <c r="GF951" s="12"/>
      <c r="GG951" s="12"/>
      <c r="GH951" s="12"/>
      <c r="GI951" s="12"/>
      <c r="GJ951" s="12"/>
      <c r="GK951" s="12"/>
      <c r="GL951" s="12"/>
      <c r="GM951" s="12"/>
      <c r="GN951" s="12"/>
      <c r="GO951" s="12"/>
      <c r="GP951" s="12"/>
      <c r="GQ951" s="12"/>
      <c r="GR951" s="12"/>
    </row>
    <row r="952" spans="1:200" x14ac:dyDescent="0.2">
      <c r="A952" s="79">
        <f t="shared" si="388"/>
        <v>44024</v>
      </c>
      <c r="B952" s="80">
        <f t="shared" ca="1" si="394"/>
        <v>1179.5259900000001</v>
      </c>
      <c r="C952" s="81">
        <f t="shared" si="389"/>
        <v>1000</v>
      </c>
      <c r="D952" s="82">
        <f ca="1">IF(A952&lt;$B$1,VLOOKUP(A952,[1]DI!$A$4:$B$15000,2,FALSE),0)</f>
        <v>0</v>
      </c>
      <c r="E952" s="81">
        <f t="shared" ca="1" si="395"/>
        <v>0</v>
      </c>
      <c r="F952" s="83">
        <f t="shared" si="383"/>
        <v>1.1679999999999999</v>
      </c>
      <c r="G952" s="84">
        <f t="shared" ca="1" si="384"/>
        <v>1</v>
      </c>
      <c r="H952" s="81">
        <f ca="1">TRUNC(PRODUCT(G$10:G951),15)</f>
        <v>1.1795259939392999</v>
      </c>
      <c r="I952" s="81">
        <f t="shared" si="390"/>
        <v>1</v>
      </c>
      <c r="J952" s="81">
        <f t="shared" ca="1" si="385"/>
        <v>1.1795259899999999</v>
      </c>
      <c r="K952" s="81">
        <f t="shared" ca="1" si="386"/>
        <v>179.52599000000001</v>
      </c>
      <c r="L952" s="85">
        <f>IF(VLOOKUP(A952,$U$12:$AD$125,8)=VLOOKUP(A951,$U$12:$AD$125,8),0,VLOOKUP(A952,U$12:$AD$125,8))</f>
        <v>0</v>
      </c>
      <c r="M952" s="86">
        <f>IF(L952&gt;0,VLOOKUP(L952,T$12:$AC$125,7),0)</f>
        <v>0</v>
      </c>
      <c r="N952" s="81">
        <f t="shared" si="391"/>
        <v>0</v>
      </c>
      <c r="O952" s="81">
        <f t="shared" ca="1" si="387"/>
        <v>179.52599000000001</v>
      </c>
      <c r="P952" s="87" t="str">
        <f t="shared" si="392"/>
        <v>J=</v>
      </c>
      <c r="Q952" s="88">
        <f t="shared" si="393"/>
        <v>44676</v>
      </c>
      <c r="R952" s="7"/>
      <c r="S952" s="7"/>
      <c r="T952" s="7"/>
      <c r="U952" s="7"/>
      <c r="V952" s="7"/>
      <c r="W952" s="7"/>
      <c r="X952" s="7"/>
      <c r="Y952" s="7"/>
      <c r="Z952" s="7"/>
      <c r="AA952" s="7"/>
      <c r="AB952" s="7"/>
      <c r="AC952" s="7"/>
      <c r="AD952" s="7"/>
      <c r="AE952" s="7"/>
      <c r="AF952" s="65">
        <f t="shared" si="402"/>
        <v>43819</v>
      </c>
      <c r="AG952" s="9">
        <f t="shared" ca="1" si="403"/>
        <v>1153.2838999999999</v>
      </c>
      <c r="AH952" s="9">
        <f t="shared" si="403"/>
        <v>1000</v>
      </c>
      <c r="AI952" s="4">
        <f t="shared" ca="1" si="403"/>
        <v>4.4000000000000004E-2</v>
      </c>
      <c r="AJ952" s="10">
        <f t="shared" ca="1" si="403"/>
        <v>1.7089000000000001E-4</v>
      </c>
      <c r="AK952" s="4">
        <f t="shared" si="403"/>
        <v>1.1679999999999999</v>
      </c>
      <c r="AL952" s="65">
        <f t="shared" si="400"/>
        <v>43819</v>
      </c>
      <c r="AM952" s="10">
        <f t="shared" ca="1" si="404"/>
        <v>1.1532838999999999</v>
      </c>
      <c r="AN952" s="9">
        <f t="shared" ca="1" si="404"/>
        <v>153.28389999999999</v>
      </c>
      <c r="AO952" s="7">
        <f t="shared" si="404"/>
        <v>0</v>
      </c>
      <c r="AP952" s="11">
        <f t="shared" si="404"/>
        <v>0</v>
      </c>
      <c r="AQ952" s="9">
        <f t="shared" si="404"/>
        <v>0</v>
      </c>
      <c r="AR952" s="8" t="str">
        <f t="shared" si="404"/>
        <v>J=</v>
      </c>
      <c r="AS952" s="65">
        <f t="shared" si="404"/>
        <v>44676</v>
      </c>
      <c r="AT952" s="12"/>
      <c r="AU952" s="12"/>
      <c r="AV952" s="22"/>
      <c r="AW952" s="12"/>
      <c r="AX952" s="12"/>
      <c r="AY952" s="12"/>
      <c r="AZ952" s="12"/>
      <c r="BA952" s="12"/>
      <c r="BB952" s="12"/>
      <c r="BC952" s="12"/>
      <c r="BD952" s="12"/>
      <c r="BE952" s="12"/>
      <c r="BF952" s="12"/>
      <c r="BG952" s="12"/>
      <c r="BH952" s="12"/>
      <c r="BI952" s="12"/>
      <c r="BJ952" s="12"/>
      <c r="BK952" s="12"/>
      <c r="BL952" s="12"/>
      <c r="BM952" s="12"/>
      <c r="BN952" s="12"/>
      <c r="BO952" s="12"/>
      <c r="BP952" s="12"/>
      <c r="BQ952" s="12"/>
      <c r="BR952" s="12"/>
      <c r="BS952" s="12"/>
      <c r="BT952" s="12"/>
      <c r="BU952" s="12"/>
      <c r="BV952" s="12"/>
      <c r="BW952" s="12"/>
      <c r="BX952" s="12"/>
      <c r="BY952" s="12"/>
      <c r="BZ952" s="12"/>
      <c r="CA952" s="12"/>
      <c r="CB952" s="12"/>
      <c r="CC952" s="12"/>
      <c r="CD952" s="12"/>
      <c r="CE952" s="12"/>
      <c r="CF952" s="12"/>
      <c r="CG952" s="12"/>
      <c r="CH952" s="12"/>
      <c r="CI952" s="12"/>
      <c r="CJ952" s="12"/>
      <c r="CK952" s="12"/>
      <c r="CL952" s="12"/>
      <c r="CM952" s="12"/>
      <c r="CN952" s="12"/>
      <c r="CO952" s="12"/>
      <c r="CP952" s="12"/>
      <c r="CQ952" s="12"/>
      <c r="CR952" s="12"/>
      <c r="CS952" s="12"/>
      <c r="CT952" s="12"/>
      <c r="CU952" s="12"/>
      <c r="CV952" s="12"/>
      <c r="CW952" s="12"/>
      <c r="CX952" s="12"/>
      <c r="CY952" s="12"/>
      <c r="CZ952" s="12"/>
      <c r="DA952" s="12"/>
      <c r="DB952" s="12"/>
      <c r="DC952" s="12"/>
      <c r="DD952" s="12"/>
      <c r="DE952" s="12"/>
      <c r="DF952" s="12"/>
      <c r="DG952" s="12"/>
      <c r="DH952" s="12"/>
      <c r="DI952" s="12"/>
      <c r="DJ952" s="12"/>
      <c r="DK952" s="12"/>
      <c r="DL952" s="12"/>
      <c r="DM952" s="12"/>
      <c r="DN952" s="12"/>
      <c r="DO952" s="12"/>
      <c r="DP952" s="12"/>
      <c r="DQ952" s="12"/>
      <c r="DR952" s="12"/>
      <c r="DS952" s="12"/>
      <c r="DT952" s="12"/>
      <c r="DU952" s="12"/>
      <c r="DV952" s="12"/>
      <c r="DW952" s="12"/>
      <c r="DX952" s="12"/>
      <c r="DY952" s="12"/>
      <c r="DZ952" s="12"/>
      <c r="EA952" s="12"/>
      <c r="EB952" s="12"/>
      <c r="EC952" s="12"/>
      <c r="ED952" s="12"/>
      <c r="EE952" s="12"/>
      <c r="EF952" s="12"/>
      <c r="EG952" s="12"/>
      <c r="EH952" s="12"/>
      <c r="EI952" s="12"/>
      <c r="EJ952" s="12"/>
      <c r="EK952" s="12"/>
      <c r="EL952" s="12"/>
      <c r="EM952" s="12"/>
      <c r="EN952" s="12"/>
      <c r="EO952" s="12"/>
      <c r="EP952" s="12"/>
      <c r="EQ952" s="12"/>
      <c r="ER952" s="12"/>
      <c r="ES952" s="12"/>
      <c r="ET952" s="12"/>
      <c r="EU952" s="12"/>
      <c r="EV952" s="12"/>
      <c r="EW952" s="12"/>
      <c r="EX952" s="12"/>
      <c r="EY952" s="12"/>
      <c r="EZ952" s="12"/>
      <c r="FA952" s="12"/>
      <c r="FB952" s="12"/>
      <c r="FC952" s="12"/>
      <c r="FD952" s="12"/>
      <c r="FE952" s="12"/>
      <c r="FF952" s="12"/>
      <c r="FG952" s="12"/>
      <c r="FH952" s="12"/>
      <c r="FI952" s="12"/>
      <c r="FJ952" s="12"/>
      <c r="FK952" s="12"/>
      <c r="FL952" s="12"/>
      <c r="FM952" s="12"/>
      <c r="FN952" s="12"/>
      <c r="FO952" s="12"/>
      <c r="FP952" s="12"/>
      <c r="FQ952" s="12"/>
      <c r="FR952" s="12"/>
      <c r="FS952" s="12"/>
      <c r="FT952" s="12"/>
      <c r="FU952" s="12"/>
      <c r="FV952" s="12"/>
      <c r="FW952" s="12"/>
      <c r="FX952" s="12"/>
      <c r="FY952" s="12"/>
      <c r="FZ952" s="12"/>
      <c r="GA952" s="12"/>
      <c r="GB952" s="12"/>
      <c r="GC952" s="12"/>
      <c r="GD952" s="12"/>
      <c r="GE952" s="12"/>
      <c r="GF952" s="12"/>
      <c r="GG952" s="12"/>
      <c r="GH952" s="12"/>
      <c r="GI952" s="12"/>
      <c r="GJ952" s="12"/>
      <c r="GK952" s="12"/>
      <c r="GL952" s="12"/>
      <c r="GM952" s="12"/>
      <c r="GN952" s="12"/>
      <c r="GO952" s="12"/>
      <c r="GP952" s="12"/>
      <c r="GQ952" s="12"/>
      <c r="GR952" s="12"/>
    </row>
    <row r="953" spans="1:200" x14ac:dyDescent="0.2">
      <c r="A953" s="79">
        <f t="shared" si="388"/>
        <v>44025</v>
      </c>
      <c r="B953" s="80">
        <f t="shared" ca="1" si="394"/>
        <v>1179.5259900000001</v>
      </c>
      <c r="C953" s="81">
        <f t="shared" si="389"/>
        <v>1000</v>
      </c>
      <c r="D953" s="82">
        <f ca="1">IF(A953&lt;$B$1,VLOOKUP(A953,[1]DI!$A$4:$B$15000,2,FALSE),0)</f>
        <v>2.1500000000000005E-2</v>
      </c>
      <c r="E953" s="81">
        <f t="shared" ca="1" si="395"/>
        <v>8.4419999999999995E-5</v>
      </c>
      <c r="F953" s="83">
        <f t="shared" si="383"/>
        <v>1.1679999999999999</v>
      </c>
      <c r="G953" s="84">
        <f t="shared" ca="1" si="384"/>
        <v>1.00009860256</v>
      </c>
      <c r="H953" s="81">
        <f ca="1">TRUNC(PRODUCT(G$10:G952),15)</f>
        <v>1.1795259939392999</v>
      </c>
      <c r="I953" s="81">
        <f t="shared" si="390"/>
        <v>1</v>
      </c>
      <c r="J953" s="81">
        <f t="shared" ca="1" si="385"/>
        <v>1.1795259899999999</v>
      </c>
      <c r="K953" s="81">
        <f t="shared" ca="1" si="386"/>
        <v>179.52599000000001</v>
      </c>
      <c r="L953" s="85">
        <f>IF(VLOOKUP(A953,$U$12:$AD$125,8)=VLOOKUP(A952,$U$12:$AD$125,8),0,VLOOKUP(A953,U$12:$AD$125,8))</f>
        <v>0</v>
      </c>
      <c r="M953" s="86">
        <f>IF(L953&gt;0,VLOOKUP(L953,T$12:$AC$125,7),0)</f>
        <v>0</v>
      </c>
      <c r="N953" s="81">
        <f t="shared" si="391"/>
        <v>0</v>
      </c>
      <c r="O953" s="81">
        <f t="shared" ca="1" si="387"/>
        <v>179.52599000000001</v>
      </c>
      <c r="P953" s="87" t="str">
        <f t="shared" si="392"/>
        <v>J=</v>
      </c>
      <c r="Q953" s="88">
        <f t="shared" si="393"/>
        <v>44676</v>
      </c>
      <c r="R953" s="7"/>
      <c r="S953" s="7"/>
      <c r="T953" s="7"/>
      <c r="U953" s="7"/>
      <c r="V953" s="7"/>
      <c r="W953" s="7"/>
      <c r="X953" s="7"/>
      <c r="Y953" s="7"/>
      <c r="Z953" s="7"/>
      <c r="AA953" s="7"/>
      <c r="AB953" s="7"/>
      <c r="AC953" s="7"/>
      <c r="AD953" s="7"/>
      <c r="AE953" s="7"/>
      <c r="AF953" s="65">
        <f t="shared" si="402"/>
        <v>43820</v>
      </c>
      <c r="AG953" s="9">
        <f t="shared" ca="1" si="403"/>
        <v>1153.5140900000001</v>
      </c>
      <c r="AH953" s="9">
        <f t="shared" si="403"/>
        <v>1000</v>
      </c>
      <c r="AI953" s="4">
        <f t="shared" ca="1" si="403"/>
        <v>0</v>
      </c>
      <c r="AJ953" s="10">
        <f t="shared" ca="1" si="403"/>
        <v>0</v>
      </c>
      <c r="AK953" s="4">
        <f t="shared" si="403"/>
        <v>1.1679999999999999</v>
      </c>
      <c r="AL953" s="65">
        <f t="shared" si="400"/>
        <v>43820</v>
      </c>
      <c r="AM953" s="10">
        <f t="shared" ca="1" si="404"/>
        <v>1.15351409</v>
      </c>
      <c r="AN953" s="9">
        <f t="shared" ca="1" si="404"/>
        <v>153.51409000000001</v>
      </c>
      <c r="AO953" s="7">
        <f t="shared" si="404"/>
        <v>0</v>
      </c>
      <c r="AP953" s="11">
        <f t="shared" si="404"/>
        <v>0</v>
      </c>
      <c r="AQ953" s="9">
        <f t="shared" si="404"/>
        <v>0</v>
      </c>
      <c r="AR953" s="8" t="str">
        <f t="shared" si="404"/>
        <v>J=</v>
      </c>
      <c r="AS953" s="65">
        <f t="shared" si="404"/>
        <v>44676</v>
      </c>
      <c r="AT953" s="12"/>
      <c r="AU953" s="12"/>
      <c r="AV953" s="22"/>
      <c r="AW953" s="12"/>
      <c r="AX953" s="12"/>
      <c r="AY953" s="12"/>
      <c r="AZ953" s="12"/>
      <c r="BA953" s="12"/>
      <c r="BB953" s="12"/>
      <c r="BC953" s="12"/>
      <c r="BD953" s="12"/>
      <c r="BE953" s="12"/>
      <c r="BF953" s="12"/>
      <c r="BG953" s="12"/>
      <c r="BH953" s="12"/>
      <c r="BI953" s="12"/>
      <c r="BJ953" s="12"/>
      <c r="BK953" s="12"/>
      <c r="BL953" s="12"/>
      <c r="BM953" s="12"/>
      <c r="BN953" s="12"/>
      <c r="BO953" s="12"/>
      <c r="BP953" s="12"/>
      <c r="BQ953" s="12"/>
      <c r="BR953" s="12"/>
      <c r="BS953" s="12"/>
      <c r="BT953" s="12"/>
      <c r="BU953" s="12"/>
      <c r="BV953" s="12"/>
      <c r="BW953" s="12"/>
      <c r="BX953" s="12"/>
      <c r="BY953" s="12"/>
      <c r="BZ953" s="12"/>
      <c r="CA953" s="12"/>
      <c r="CB953" s="12"/>
      <c r="CC953" s="12"/>
      <c r="CD953" s="12"/>
      <c r="CE953" s="12"/>
      <c r="CF953" s="12"/>
      <c r="CG953" s="12"/>
      <c r="CH953" s="12"/>
      <c r="CI953" s="12"/>
      <c r="CJ953" s="12"/>
      <c r="CK953" s="12"/>
      <c r="CL953" s="12"/>
      <c r="CM953" s="12"/>
      <c r="CN953" s="12"/>
      <c r="CO953" s="12"/>
      <c r="CP953" s="12"/>
      <c r="CQ953" s="12"/>
      <c r="CR953" s="12"/>
      <c r="CS953" s="12"/>
      <c r="CT953" s="12"/>
      <c r="CU953" s="12"/>
      <c r="CV953" s="12"/>
      <c r="CW953" s="12"/>
      <c r="CX953" s="12"/>
      <c r="CY953" s="12"/>
      <c r="CZ953" s="12"/>
      <c r="DA953" s="12"/>
      <c r="DB953" s="12"/>
      <c r="DC953" s="12"/>
      <c r="DD953" s="12"/>
      <c r="DE953" s="12"/>
      <c r="DF953" s="12"/>
      <c r="DG953" s="12"/>
      <c r="DH953" s="12"/>
      <c r="DI953" s="12"/>
      <c r="DJ953" s="12"/>
      <c r="DK953" s="12"/>
      <c r="DL953" s="12"/>
      <c r="DM953" s="12"/>
      <c r="DN953" s="12"/>
      <c r="DO953" s="12"/>
      <c r="DP953" s="12"/>
      <c r="DQ953" s="12"/>
      <c r="DR953" s="12"/>
      <c r="DS953" s="12"/>
      <c r="DT953" s="12"/>
      <c r="DU953" s="12"/>
      <c r="DV953" s="12"/>
      <c r="DW953" s="12"/>
      <c r="DX953" s="12"/>
      <c r="DY953" s="12"/>
      <c r="DZ953" s="12"/>
      <c r="EA953" s="12"/>
      <c r="EB953" s="12"/>
      <c r="EC953" s="12"/>
      <c r="ED953" s="12"/>
      <c r="EE953" s="12"/>
      <c r="EF953" s="12"/>
      <c r="EG953" s="12"/>
      <c r="EH953" s="12"/>
      <c r="EI953" s="12"/>
      <c r="EJ953" s="12"/>
      <c r="EK953" s="12"/>
      <c r="EL953" s="12"/>
      <c r="EM953" s="12"/>
      <c r="EN953" s="12"/>
      <c r="EO953" s="12"/>
      <c r="EP953" s="12"/>
      <c r="EQ953" s="12"/>
      <c r="ER953" s="12"/>
      <c r="ES953" s="12"/>
      <c r="ET953" s="12"/>
      <c r="EU953" s="12"/>
      <c r="EV953" s="12"/>
      <c r="EW953" s="12"/>
      <c r="EX953" s="12"/>
      <c r="EY953" s="12"/>
      <c r="EZ953" s="12"/>
      <c r="FA953" s="12"/>
      <c r="FB953" s="12"/>
      <c r="FC953" s="12"/>
      <c r="FD953" s="12"/>
      <c r="FE953" s="12"/>
      <c r="FF953" s="12"/>
      <c r="FG953" s="12"/>
      <c r="FH953" s="12"/>
      <c r="FI953" s="12"/>
      <c r="FJ953" s="12"/>
      <c r="FK953" s="12"/>
      <c r="FL953" s="12"/>
      <c r="FM953" s="12"/>
      <c r="FN953" s="12"/>
      <c r="FO953" s="12"/>
      <c r="FP953" s="12"/>
      <c r="FQ953" s="12"/>
      <c r="FR953" s="12"/>
      <c r="FS953" s="12"/>
      <c r="FT953" s="12"/>
      <c r="FU953" s="12"/>
      <c r="FV953" s="12"/>
      <c r="FW953" s="12"/>
      <c r="FX953" s="12"/>
      <c r="FY953" s="12"/>
      <c r="FZ953" s="12"/>
      <c r="GA953" s="12"/>
      <c r="GB953" s="12"/>
      <c r="GC953" s="12"/>
      <c r="GD953" s="12"/>
      <c r="GE953" s="12"/>
      <c r="GF953" s="12"/>
      <c r="GG953" s="12"/>
      <c r="GH953" s="12"/>
      <c r="GI953" s="12"/>
      <c r="GJ953" s="12"/>
      <c r="GK953" s="12"/>
      <c r="GL953" s="12"/>
      <c r="GM953" s="12"/>
      <c r="GN953" s="12"/>
      <c r="GO953" s="12"/>
      <c r="GP953" s="12"/>
      <c r="GQ953" s="12"/>
      <c r="GR953" s="12"/>
    </row>
    <row r="954" spans="1:200" x14ac:dyDescent="0.2">
      <c r="A954" s="79">
        <f t="shared" si="388"/>
        <v>44026</v>
      </c>
      <c r="B954" s="80">
        <f t="shared" ca="1" si="394"/>
        <v>1179.6423</v>
      </c>
      <c r="C954" s="81">
        <f t="shared" si="389"/>
        <v>1000</v>
      </c>
      <c r="D954" s="82">
        <f ca="1">IF(A954&lt;$B$1,VLOOKUP(A954,[1]DI!$A$4:$B$15000,2,FALSE),0)</f>
        <v>2.1500000000000005E-2</v>
      </c>
      <c r="E954" s="81">
        <f t="shared" ca="1" si="395"/>
        <v>8.4419999999999995E-5</v>
      </c>
      <c r="F954" s="83">
        <f t="shared" si="383"/>
        <v>1.1679999999999999</v>
      </c>
      <c r="G954" s="84">
        <f t="shared" ca="1" si="384"/>
        <v>1.00009860256</v>
      </c>
      <c r="H954" s="81">
        <f ca="1">TRUNC(PRODUCT(G$10:G953),15)</f>
        <v>1.1796422982218899</v>
      </c>
      <c r="I954" s="81">
        <f t="shared" si="390"/>
        <v>1</v>
      </c>
      <c r="J954" s="81">
        <f t="shared" ca="1" si="385"/>
        <v>1.1796423</v>
      </c>
      <c r="K954" s="81">
        <f t="shared" ca="1" si="386"/>
        <v>179.64230000000001</v>
      </c>
      <c r="L954" s="85">
        <f>IF(VLOOKUP(A954,$U$12:$AD$125,8)=VLOOKUP(A953,$U$12:$AD$125,8),0,VLOOKUP(A954,U$12:$AD$125,8))</f>
        <v>0</v>
      </c>
      <c r="M954" s="86">
        <f>IF(L954&gt;0,VLOOKUP(L954,T$12:$AC$125,7),0)</f>
        <v>0</v>
      </c>
      <c r="N954" s="81">
        <f t="shared" si="391"/>
        <v>0</v>
      </c>
      <c r="O954" s="81">
        <f t="shared" ca="1" si="387"/>
        <v>179.64230000000001</v>
      </c>
      <c r="P954" s="87" t="str">
        <f t="shared" si="392"/>
        <v>J=</v>
      </c>
      <c r="Q954" s="88">
        <f t="shared" si="393"/>
        <v>44676</v>
      </c>
      <c r="R954" s="7"/>
      <c r="S954" s="7"/>
      <c r="T954" s="7"/>
      <c r="U954" s="7"/>
      <c r="V954" s="7"/>
      <c r="W954" s="7"/>
      <c r="X954" s="7"/>
      <c r="Y954" s="7"/>
      <c r="Z954" s="7"/>
      <c r="AA954" s="7"/>
      <c r="AB954" s="7"/>
      <c r="AC954" s="7"/>
      <c r="AD954" s="7"/>
      <c r="AE954" s="7"/>
      <c r="AF954" s="65">
        <f t="shared" si="402"/>
        <v>43821</v>
      </c>
      <c r="AG954" s="9">
        <f t="shared" ca="1" si="403"/>
        <v>1153.5140900000001</v>
      </c>
      <c r="AH954" s="9">
        <f t="shared" si="403"/>
        <v>1000</v>
      </c>
      <c r="AI954" s="4">
        <f t="shared" ca="1" si="403"/>
        <v>0</v>
      </c>
      <c r="AJ954" s="10">
        <f t="shared" ca="1" si="403"/>
        <v>0</v>
      </c>
      <c r="AK954" s="4">
        <f t="shared" si="403"/>
        <v>1.1679999999999999</v>
      </c>
      <c r="AL954" s="65">
        <f t="shared" si="400"/>
        <v>43821</v>
      </c>
      <c r="AM954" s="10">
        <f t="shared" ca="1" si="404"/>
        <v>1.15351409</v>
      </c>
      <c r="AN954" s="9">
        <f t="shared" ca="1" si="404"/>
        <v>153.51409000000001</v>
      </c>
      <c r="AO954" s="7">
        <f t="shared" si="404"/>
        <v>0</v>
      </c>
      <c r="AP954" s="11">
        <f t="shared" si="404"/>
        <v>0</v>
      </c>
      <c r="AQ954" s="9">
        <f t="shared" si="404"/>
        <v>0</v>
      </c>
      <c r="AR954" s="8" t="str">
        <f t="shared" si="404"/>
        <v>J=</v>
      </c>
      <c r="AS954" s="65">
        <f t="shared" si="404"/>
        <v>44676</v>
      </c>
      <c r="AT954" s="12"/>
      <c r="AU954" s="12"/>
      <c r="AV954" s="22"/>
      <c r="AW954" s="12"/>
      <c r="AX954" s="12"/>
      <c r="AY954" s="12"/>
      <c r="AZ954" s="12"/>
      <c r="BA954" s="12"/>
      <c r="BB954" s="12"/>
      <c r="BC954" s="12"/>
      <c r="BD954" s="12"/>
      <c r="BE954" s="12"/>
      <c r="BF954" s="12"/>
      <c r="BG954" s="12"/>
      <c r="BH954" s="12"/>
      <c r="BI954" s="12"/>
      <c r="BJ954" s="12"/>
      <c r="BK954" s="12"/>
      <c r="BL954" s="12"/>
      <c r="BM954" s="12"/>
      <c r="BN954" s="12"/>
      <c r="BO954" s="12"/>
      <c r="BP954" s="12"/>
      <c r="BQ954" s="12"/>
      <c r="BR954" s="12"/>
      <c r="BS954" s="12"/>
      <c r="BT954" s="12"/>
      <c r="BU954" s="12"/>
      <c r="BV954" s="12"/>
      <c r="BW954" s="12"/>
      <c r="BX954" s="12"/>
      <c r="BY954" s="12"/>
      <c r="BZ954" s="12"/>
      <c r="CA954" s="12"/>
      <c r="CB954" s="12"/>
      <c r="CC954" s="12"/>
      <c r="CD954" s="12"/>
      <c r="CE954" s="12"/>
      <c r="CF954" s="12"/>
      <c r="CG954" s="12"/>
      <c r="CH954" s="12"/>
      <c r="CI954" s="12"/>
      <c r="CJ954" s="12"/>
      <c r="CK954" s="12"/>
      <c r="CL954" s="12"/>
      <c r="CM954" s="12"/>
      <c r="CN954" s="12"/>
      <c r="CO954" s="12"/>
      <c r="CP954" s="12"/>
      <c r="CQ954" s="12"/>
      <c r="CR954" s="12"/>
      <c r="CS954" s="12"/>
      <c r="CT954" s="12"/>
      <c r="CU954" s="12"/>
      <c r="CV954" s="12"/>
      <c r="CW954" s="12"/>
      <c r="CX954" s="12"/>
      <c r="CY954" s="12"/>
      <c r="CZ954" s="12"/>
      <c r="DA954" s="12"/>
      <c r="DB954" s="12"/>
      <c r="DC954" s="12"/>
      <c r="DD954" s="12"/>
      <c r="DE954" s="12"/>
      <c r="DF954" s="12"/>
      <c r="DG954" s="12"/>
      <c r="DH954" s="12"/>
      <c r="DI954" s="12"/>
      <c r="DJ954" s="12"/>
      <c r="DK954" s="12"/>
      <c r="DL954" s="12"/>
      <c r="DM954" s="12"/>
      <c r="DN954" s="12"/>
      <c r="DO954" s="12"/>
      <c r="DP954" s="12"/>
      <c r="DQ954" s="12"/>
      <c r="DR954" s="12"/>
      <c r="DS954" s="12"/>
      <c r="DT954" s="12"/>
      <c r="DU954" s="12"/>
      <c r="DV954" s="12"/>
      <c r="DW954" s="12"/>
      <c r="DX954" s="12"/>
      <c r="DY954" s="12"/>
      <c r="DZ954" s="12"/>
      <c r="EA954" s="12"/>
      <c r="EB954" s="12"/>
      <c r="EC954" s="12"/>
      <c r="ED954" s="12"/>
      <c r="EE954" s="12"/>
      <c r="EF954" s="12"/>
      <c r="EG954" s="12"/>
      <c r="EH954" s="12"/>
      <c r="EI954" s="12"/>
      <c r="EJ954" s="12"/>
      <c r="EK954" s="12"/>
      <c r="EL954" s="12"/>
      <c r="EM954" s="12"/>
      <c r="EN954" s="12"/>
      <c r="EO954" s="12"/>
      <c r="EP954" s="12"/>
      <c r="EQ954" s="12"/>
      <c r="ER954" s="12"/>
      <c r="ES954" s="12"/>
      <c r="ET954" s="12"/>
      <c r="EU954" s="12"/>
      <c r="EV954" s="12"/>
      <c r="EW954" s="12"/>
      <c r="EX954" s="12"/>
      <c r="EY954" s="12"/>
      <c r="EZ954" s="12"/>
      <c r="FA954" s="12"/>
      <c r="FB954" s="12"/>
      <c r="FC954" s="12"/>
      <c r="FD954" s="12"/>
      <c r="FE954" s="12"/>
      <c r="FF954" s="12"/>
      <c r="FG954" s="12"/>
      <c r="FH954" s="12"/>
      <c r="FI954" s="12"/>
      <c r="FJ954" s="12"/>
      <c r="FK954" s="12"/>
      <c r="FL954" s="12"/>
      <c r="FM954" s="12"/>
      <c r="FN954" s="12"/>
      <c r="FO954" s="12"/>
      <c r="FP954" s="12"/>
      <c r="FQ954" s="12"/>
      <c r="FR954" s="12"/>
      <c r="FS954" s="12"/>
      <c r="FT954" s="12"/>
      <c r="FU954" s="12"/>
      <c r="FV954" s="12"/>
      <c r="FW954" s="12"/>
      <c r="FX954" s="12"/>
      <c r="FY954" s="12"/>
      <c r="FZ954" s="12"/>
      <c r="GA954" s="12"/>
      <c r="GB954" s="12"/>
      <c r="GC954" s="12"/>
      <c r="GD954" s="12"/>
      <c r="GE954" s="12"/>
      <c r="GF954" s="12"/>
      <c r="GG954" s="12"/>
      <c r="GH954" s="12"/>
      <c r="GI954" s="12"/>
      <c r="GJ954" s="12"/>
      <c r="GK954" s="12"/>
      <c r="GL954" s="12"/>
      <c r="GM954" s="12"/>
      <c r="GN954" s="12"/>
      <c r="GO954" s="12"/>
      <c r="GP954" s="12"/>
      <c r="GQ954" s="12"/>
      <c r="GR954" s="12"/>
    </row>
    <row r="955" spans="1:200" x14ac:dyDescent="0.2">
      <c r="A955" s="79">
        <f t="shared" si="388"/>
        <v>44027</v>
      </c>
      <c r="B955" s="80">
        <f t="shared" ca="1" si="394"/>
        <v>1179.7586100000001</v>
      </c>
      <c r="C955" s="81">
        <f t="shared" si="389"/>
        <v>1000</v>
      </c>
      <c r="D955" s="82">
        <f ca="1">IF(A955&lt;$B$1,VLOOKUP(A955,[1]DI!$A$4:$B$15000,2,FALSE),0)</f>
        <v>2.1500000000000005E-2</v>
      </c>
      <c r="E955" s="81">
        <f t="shared" ca="1" si="395"/>
        <v>8.4419999999999995E-5</v>
      </c>
      <c r="F955" s="83">
        <f t="shared" si="383"/>
        <v>1.1679999999999999</v>
      </c>
      <c r="G955" s="84">
        <f t="shared" ca="1" si="384"/>
        <v>1.00009860256</v>
      </c>
      <c r="H955" s="81">
        <f ca="1">TRUNC(PRODUCT(G$10:G954),15)</f>
        <v>1.1797586139723799</v>
      </c>
      <c r="I955" s="81">
        <f t="shared" si="390"/>
        <v>1</v>
      </c>
      <c r="J955" s="81">
        <f t="shared" ca="1" si="385"/>
        <v>1.1797586099999999</v>
      </c>
      <c r="K955" s="81">
        <f t="shared" ca="1" si="386"/>
        <v>179.75861</v>
      </c>
      <c r="L955" s="85">
        <f>IF(VLOOKUP(A955,$U$12:$AD$125,8)=VLOOKUP(A954,$U$12:$AD$125,8),0,VLOOKUP(A955,U$12:$AD$125,8))</f>
        <v>0</v>
      </c>
      <c r="M955" s="86">
        <f>IF(L955&gt;0,VLOOKUP(L955,T$12:$AC$125,7),0)</f>
        <v>0</v>
      </c>
      <c r="N955" s="81">
        <f t="shared" si="391"/>
        <v>0</v>
      </c>
      <c r="O955" s="81">
        <f t="shared" ca="1" si="387"/>
        <v>179.75861</v>
      </c>
      <c r="P955" s="87" t="str">
        <f t="shared" si="392"/>
        <v>J=</v>
      </c>
      <c r="Q955" s="88">
        <f t="shared" si="393"/>
        <v>44676</v>
      </c>
      <c r="R955" s="7"/>
      <c r="S955" s="7"/>
      <c r="T955" s="7"/>
      <c r="U955" s="7"/>
      <c r="V955" s="7"/>
      <c r="W955" s="7"/>
      <c r="X955" s="7"/>
      <c r="Y955" s="7"/>
      <c r="Z955" s="7"/>
      <c r="AA955" s="7"/>
      <c r="AB955" s="7"/>
      <c r="AC955" s="7"/>
      <c r="AD955" s="7"/>
      <c r="AE955" s="7"/>
      <c r="AF955" s="65">
        <f t="shared" si="402"/>
        <v>43822</v>
      </c>
      <c r="AG955" s="9">
        <f t="shared" ca="1" si="403"/>
        <v>1153.5140900000001</v>
      </c>
      <c r="AH955" s="9">
        <f t="shared" si="403"/>
        <v>1000</v>
      </c>
      <c r="AI955" s="4">
        <f t="shared" ca="1" si="403"/>
        <v>4.4000000000000004E-2</v>
      </c>
      <c r="AJ955" s="10">
        <f t="shared" ca="1" si="403"/>
        <v>1.7089000000000001E-4</v>
      </c>
      <c r="AK955" s="4">
        <f t="shared" si="403"/>
        <v>1.1679999999999999</v>
      </c>
      <c r="AL955" s="65">
        <f t="shared" si="400"/>
        <v>43822</v>
      </c>
      <c r="AM955" s="10">
        <f t="shared" ca="1" si="404"/>
        <v>1.15351409</v>
      </c>
      <c r="AN955" s="9">
        <f t="shared" ca="1" si="404"/>
        <v>153.51409000000001</v>
      </c>
      <c r="AO955" s="7">
        <f t="shared" si="404"/>
        <v>0</v>
      </c>
      <c r="AP955" s="11">
        <f t="shared" si="404"/>
        <v>0</v>
      </c>
      <c r="AQ955" s="9">
        <f t="shared" si="404"/>
        <v>0</v>
      </c>
      <c r="AR955" s="8" t="str">
        <f t="shared" si="404"/>
        <v>J=</v>
      </c>
      <c r="AS955" s="65">
        <f t="shared" si="404"/>
        <v>44676</v>
      </c>
      <c r="AT955" s="12"/>
      <c r="AU955" s="12"/>
      <c r="AV955" s="22"/>
      <c r="AW955" s="12"/>
      <c r="AX955" s="12"/>
      <c r="AY955" s="12"/>
      <c r="AZ955" s="12"/>
      <c r="BA955" s="12"/>
      <c r="BB955" s="12"/>
      <c r="BC955" s="12"/>
      <c r="BD955" s="12"/>
      <c r="BE955" s="12"/>
      <c r="BF955" s="12"/>
      <c r="BG955" s="12"/>
      <c r="BH955" s="12"/>
      <c r="BI955" s="12"/>
      <c r="BJ955" s="12"/>
      <c r="BK955" s="12"/>
      <c r="BL955" s="12"/>
      <c r="BM955" s="12"/>
      <c r="BN955" s="12"/>
      <c r="BO955" s="12"/>
      <c r="BP955" s="12"/>
      <c r="BQ955" s="12"/>
      <c r="BR955" s="12"/>
      <c r="BS955" s="12"/>
      <c r="BT955" s="12"/>
      <c r="BU955" s="12"/>
      <c r="BV955" s="12"/>
      <c r="BW955" s="12"/>
      <c r="BX955" s="12"/>
      <c r="BY955" s="12"/>
      <c r="BZ955" s="12"/>
      <c r="CA955" s="12"/>
      <c r="CB955" s="12"/>
      <c r="CC955" s="12"/>
      <c r="CD955" s="12"/>
      <c r="CE955" s="12"/>
      <c r="CF955" s="12"/>
      <c r="CG955" s="12"/>
      <c r="CH955" s="12"/>
      <c r="CI955" s="12"/>
      <c r="CJ955" s="12"/>
      <c r="CK955" s="12"/>
      <c r="CL955" s="12"/>
      <c r="CM955" s="12"/>
      <c r="CN955" s="12"/>
      <c r="CO955" s="12"/>
      <c r="CP955" s="12"/>
      <c r="CQ955" s="12"/>
      <c r="CR955" s="12"/>
      <c r="CS955" s="12"/>
      <c r="CT955" s="12"/>
      <c r="CU955" s="12"/>
      <c r="CV955" s="12"/>
      <c r="CW955" s="12"/>
      <c r="CX955" s="12"/>
      <c r="CY955" s="12"/>
      <c r="CZ955" s="12"/>
      <c r="DA955" s="12"/>
      <c r="DB955" s="12"/>
      <c r="DC955" s="12"/>
      <c r="DD955" s="12"/>
      <c r="DE955" s="12"/>
      <c r="DF955" s="12"/>
      <c r="DG955" s="12"/>
      <c r="DH955" s="12"/>
      <c r="DI955" s="12"/>
      <c r="DJ955" s="12"/>
      <c r="DK955" s="12"/>
      <c r="DL955" s="12"/>
      <c r="DM955" s="12"/>
      <c r="DN955" s="12"/>
      <c r="DO955" s="12"/>
      <c r="DP955" s="12"/>
      <c r="DQ955" s="12"/>
      <c r="DR955" s="12"/>
      <c r="DS955" s="12"/>
      <c r="DT955" s="12"/>
      <c r="DU955" s="12"/>
      <c r="DV955" s="12"/>
      <c r="DW955" s="12"/>
      <c r="DX955" s="12"/>
      <c r="DY955" s="12"/>
      <c r="DZ955" s="12"/>
      <c r="EA955" s="12"/>
      <c r="EB955" s="12"/>
      <c r="EC955" s="12"/>
      <c r="ED955" s="12"/>
      <c r="EE955" s="12"/>
      <c r="EF955" s="12"/>
      <c r="EG955" s="12"/>
      <c r="EH955" s="12"/>
      <c r="EI955" s="12"/>
      <c r="EJ955" s="12"/>
      <c r="EK955" s="12"/>
      <c r="EL955" s="12"/>
      <c r="EM955" s="12"/>
      <c r="EN955" s="12"/>
      <c r="EO955" s="12"/>
      <c r="EP955" s="12"/>
      <c r="EQ955" s="12"/>
      <c r="ER955" s="12"/>
      <c r="ES955" s="12"/>
      <c r="ET955" s="12"/>
      <c r="EU955" s="12"/>
      <c r="EV955" s="12"/>
      <c r="EW955" s="12"/>
      <c r="EX955" s="12"/>
      <c r="EY955" s="12"/>
      <c r="EZ955" s="12"/>
      <c r="FA955" s="12"/>
      <c r="FB955" s="12"/>
      <c r="FC955" s="12"/>
      <c r="FD955" s="12"/>
      <c r="FE955" s="12"/>
      <c r="FF955" s="12"/>
      <c r="FG955" s="12"/>
      <c r="FH955" s="12"/>
      <c r="FI955" s="12"/>
      <c r="FJ955" s="12"/>
      <c r="FK955" s="12"/>
      <c r="FL955" s="12"/>
      <c r="FM955" s="12"/>
      <c r="FN955" s="12"/>
      <c r="FO955" s="12"/>
      <c r="FP955" s="12"/>
      <c r="FQ955" s="12"/>
      <c r="FR955" s="12"/>
      <c r="FS955" s="12"/>
      <c r="FT955" s="12"/>
      <c r="FU955" s="12"/>
      <c r="FV955" s="12"/>
      <c r="FW955" s="12"/>
      <c r="FX955" s="12"/>
      <c r="FY955" s="12"/>
      <c r="FZ955" s="12"/>
      <c r="GA955" s="12"/>
      <c r="GB955" s="12"/>
      <c r="GC955" s="12"/>
      <c r="GD955" s="12"/>
      <c r="GE955" s="12"/>
      <c r="GF955" s="12"/>
      <c r="GG955" s="12"/>
      <c r="GH955" s="12"/>
      <c r="GI955" s="12"/>
      <c r="GJ955" s="12"/>
      <c r="GK955" s="12"/>
      <c r="GL955" s="12"/>
      <c r="GM955" s="12"/>
      <c r="GN955" s="12"/>
      <c r="GO955" s="12"/>
      <c r="GP955" s="12"/>
      <c r="GQ955" s="12"/>
      <c r="GR955" s="12"/>
    </row>
    <row r="956" spans="1:200" x14ac:dyDescent="0.2">
      <c r="A956" s="79">
        <f t="shared" si="388"/>
        <v>44028</v>
      </c>
      <c r="B956" s="80">
        <f t="shared" ca="1" si="394"/>
        <v>1179.8749399999999</v>
      </c>
      <c r="C956" s="81">
        <f t="shared" si="389"/>
        <v>1000</v>
      </c>
      <c r="D956" s="82">
        <f ca="1">IF(A956&lt;$B$1,VLOOKUP(A956,[1]DI!$A$4:$B$15000,2,FALSE),0)</f>
        <v>2.1500000000000005E-2</v>
      </c>
      <c r="E956" s="81">
        <f t="shared" ca="1" si="395"/>
        <v>8.4419999999999995E-5</v>
      </c>
      <c r="F956" s="83">
        <f t="shared" si="383"/>
        <v>1.1679999999999999</v>
      </c>
      <c r="G956" s="84">
        <f t="shared" ca="1" si="384"/>
        <v>1.00009860256</v>
      </c>
      <c r="H956" s="81">
        <f ca="1">TRUNC(PRODUCT(G$10:G955),15)</f>
        <v>1.1798749411919001</v>
      </c>
      <c r="I956" s="81">
        <f t="shared" si="390"/>
        <v>1</v>
      </c>
      <c r="J956" s="81">
        <f t="shared" ca="1" si="385"/>
        <v>1.1798749399999999</v>
      </c>
      <c r="K956" s="81">
        <f t="shared" ca="1" si="386"/>
        <v>179.87494000000001</v>
      </c>
      <c r="L956" s="85">
        <f>IF(VLOOKUP(A956,$U$12:$AD$125,8)=VLOOKUP(A955,$U$12:$AD$125,8),0,VLOOKUP(A956,U$12:$AD$125,8))</f>
        <v>0</v>
      </c>
      <c r="M956" s="86">
        <f>IF(L956&gt;0,VLOOKUP(L956,T$12:$AC$125,7),0)</f>
        <v>0</v>
      </c>
      <c r="N956" s="81">
        <f t="shared" si="391"/>
        <v>0</v>
      </c>
      <c r="O956" s="81">
        <f t="shared" ca="1" si="387"/>
        <v>179.87494000000001</v>
      </c>
      <c r="P956" s="87" t="str">
        <f t="shared" si="392"/>
        <v>J=</v>
      </c>
      <c r="Q956" s="88">
        <f t="shared" si="393"/>
        <v>44676</v>
      </c>
      <c r="R956" s="7"/>
      <c r="S956" s="7"/>
      <c r="T956" s="7"/>
      <c r="U956" s="7"/>
      <c r="V956" s="7"/>
      <c r="W956" s="7"/>
      <c r="X956" s="7"/>
      <c r="Y956" s="7"/>
      <c r="Z956" s="7"/>
      <c r="AA956" s="7"/>
      <c r="AB956" s="7"/>
      <c r="AC956" s="7"/>
      <c r="AD956" s="7"/>
      <c r="AE956" s="7"/>
      <c r="AF956" s="65">
        <f t="shared" si="402"/>
        <v>43823</v>
      </c>
      <c r="AG956" s="9">
        <f t="shared" ca="1" si="403"/>
        <v>1153.74433</v>
      </c>
      <c r="AH956" s="9">
        <f t="shared" si="403"/>
        <v>1000</v>
      </c>
      <c r="AI956" s="4">
        <f t="shared" ca="1" si="403"/>
        <v>4.4000000000000004E-2</v>
      </c>
      <c r="AJ956" s="10">
        <f t="shared" ca="1" si="403"/>
        <v>1.7089000000000001E-4</v>
      </c>
      <c r="AK956" s="4">
        <f t="shared" si="403"/>
        <v>1.1679999999999999</v>
      </c>
      <c r="AL956" s="65">
        <f t="shared" si="400"/>
        <v>43823</v>
      </c>
      <c r="AM956" s="10">
        <f t="shared" ca="1" si="404"/>
        <v>1.1537443300000001</v>
      </c>
      <c r="AN956" s="9">
        <f t="shared" ca="1" si="404"/>
        <v>153.74432999999999</v>
      </c>
      <c r="AO956" s="7">
        <f t="shared" si="404"/>
        <v>0</v>
      </c>
      <c r="AP956" s="11">
        <f t="shared" si="404"/>
        <v>0</v>
      </c>
      <c r="AQ956" s="9">
        <f t="shared" si="404"/>
        <v>0</v>
      </c>
      <c r="AR956" s="8" t="str">
        <f t="shared" si="404"/>
        <v>J=</v>
      </c>
      <c r="AS956" s="65">
        <f t="shared" si="404"/>
        <v>44676</v>
      </c>
      <c r="AT956" s="12"/>
      <c r="AU956" s="12"/>
      <c r="AV956" s="22"/>
      <c r="AW956" s="12"/>
      <c r="AX956" s="12"/>
      <c r="AY956" s="12"/>
      <c r="AZ956" s="12"/>
      <c r="BA956" s="12"/>
      <c r="BB956" s="12"/>
      <c r="BC956" s="12"/>
      <c r="BD956" s="12"/>
      <c r="BE956" s="12"/>
      <c r="BF956" s="12"/>
      <c r="BG956" s="12"/>
      <c r="BH956" s="12"/>
      <c r="BI956" s="12"/>
      <c r="BJ956" s="12"/>
      <c r="BK956" s="12"/>
      <c r="BL956" s="12"/>
      <c r="BM956" s="12"/>
      <c r="BN956" s="12"/>
      <c r="BO956" s="12"/>
      <c r="BP956" s="12"/>
      <c r="BQ956" s="12"/>
      <c r="BR956" s="12"/>
      <c r="BS956" s="12"/>
      <c r="BT956" s="12"/>
      <c r="BU956" s="12"/>
      <c r="BV956" s="12"/>
      <c r="BW956" s="12"/>
      <c r="BX956" s="12"/>
      <c r="BY956" s="12"/>
      <c r="BZ956" s="12"/>
      <c r="CA956" s="12"/>
      <c r="CB956" s="12"/>
      <c r="CC956" s="12"/>
      <c r="CD956" s="12"/>
      <c r="CE956" s="12"/>
      <c r="CF956" s="12"/>
      <c r="CG956" s="12"/>
      <c r="CH956" s="12"/>
      <c r="CI956" s="12"/>
      <c r="CJ956" s="12"/>
      <c r="CK956" s="12"/>
      <c r="CL956" s="12"/>
      <c r="CM956" s="12"/>
      <c r="CN956" s="12"/>
      <c r="CO956" s="12"/>
      <c r="CP956" s="12"/>
      <c r="CQ956" s="12"/>
      <c r="CR956" s="12"/>
      <c r="CS956" s="12"/>
      <c r="CT956" s="12"/>
      <c r="CU956" s="12"/>
      <c r="CV956" s="12"/>
      <c r="CW956" s="12"/>
      <c r="CX956" s="12"/>
      <c r="CY956" s="12"/>
      <c r="CZ956" s="12"/>
      <c r="DA956" s="12"/>
      <c r="DB956" s="12"/>
      <c r="DC956" s="12"/>
      <c r="DD956" s="12"/>
      <c r="DE956" s="12"/>
      <c r="DF956" s="12"/>
      <c r="DG956" s="12"/>
      <c r="DH956" s="12"/>
      <c r="DI956" s="12"/>
      <c r="DJ956" s="12"/>
      <c r="DK956" s="12"/>
      <c r="DL956" s="12"/>
      <c r="DM956" s="12"/>
      <c r="DN956" s="12"/>
      <c r="DO956" s="12"/>
      <c r="DP956" s="12"/>
      <c r="DQ956" s="12"/>
      <c r="DR956" s="12"/>
      <c r="DS956" s="12"/>
      <c r="DT956" s="12"/>
      <c r="DU956" s="12"/>
      <c r="DV956" s="12"/>
      <c r="DW956" s="12"/>
      <c r="DX956" s="12"/>
      <c r="DY956" s="12"/>
      <c r="DZ956" s="12"/>
      <c r="EA956" s="12"/>
      <c r="EB956" s="12"/>
      <c r="EC956" s="12"/>
      <c r="ED956" s="12"/>
      <c r="EE956" s="12"/>
      <c r="EF956" s="12"/>
      <c r="EG956" s="12"/>
      <c r="EH956" s="12"/>
      <c r="EI956" s="12"/>
      <c r="EJ956" s="12"/>
      <c r="EK956" s="12"/>
      <c r="EL956" s="12"/>
      <c r="EM956" s="12"/>
      <c r="EN956" s="12"/>
      <c r="EO956" s="12"/>
      <c r="EP956" s="12"/>
      <c r="EQ956" s="12"/>
      <c r="ER956" s="12"/>
      <c r="ES956" s="12"/>
      <c r="ET956" s="12"/>
      <c r="EU956" s="12"/>
      <c r="EV956" s="12"/>
      <c r="EW956" s="12"/>
      <c r="EX956" s="12"/>
      <c r="EY956" s="12"/>
      <c r="EZ956" s="12"/>
      <c r="FA956" s="12"/>
      <c r="FB956" s="12"/>
      <c r="FC956" s="12"/>
      <c r="FD956" s="12"/>
      <c r="FE956" s="12"/>
      <c r="FF956" s="12"/>
      <c r="FG956" s="12"/>
      <c r="FH956" s="12"/>
      <c r="FI956" s="12"/>
      <c r="FJ956" s="12"/>
      <c r="FK956" s="12"/>
      <c r="FL956" s="12"/>
      <c r="FM956" s="12"/>
      <c r="FN956" s="12"/>
      <c r="FO956" s="12"/>
      <c r="FP956" s="12"/>
      <c r="FQ956" s="12"/>
      <c r="FR956" s="12"/>
      <c r="FS956" s="12"/>
      <c r="FT956" s="12"/>
      <c r="FU956" s="12"/>
      <c r="FV956" s="12"/>
      <c r="FW956" s="12"/>
      <c r="FX956" s="12"/>
      <c r="FY956" s="12"/>
      <c r="FZ956" s="12"/>
      <c r="GA956" s="12"/>
      <c r="GB956" s="12"/>
      <c r="GC956" s="12"/>
      <c r="GD956" s="12"/>
      <c r="GE956" s="12"/>
      <c r="GF956" s="12"/>
      <c r="GG956" s="12"/>
      <c r="GH956" s="12"/>
      <c r="GI956" s="12"/>
      <c r="GJ956" s="12"/>
      <c r="GK956" s="12"/>
      <c r="GL956" s="12"/>
      <c r="GM956" s="12"/>
      <c r="GN956" s="12"/>
      <c r="GO956" s="12"/>
      <c r="GP956" s="12"/>
      <c r="GQ956" s="12"/>
      <c r="GR956" s="12"/>
    </row>
    <row r="957" spans="1:200" x14ac:dyDescent="0.2">
      <c r="A957" s="79">
        <f t="shared" si="388"/>
        <v>44029</v>
      </c>
      <c r="B957" s="80">
        <f t="shared" ca="1" si="394"/>
        <v>1179.99128</v>
      </c>
      <c r="C957" s="81">
        <f t="shared" si="389"/>
        <v>1000</v>
      </c>
      <c r="D957" s="82">
        <f ca="1">IF(A957&lt;$B$1,VLOOKUP(A957,[1]DI!$A$4:$B$15000,2,FALSE),0)</f>
        <v>2.1500000000000005E-2</v>
      </c>
      <c r="E957" s="81">
        <f t="shared" ca="1" si="395"/>
        <v>8.4419999999999995E-5</v>
      </c>
      <c r="F957" s="83">
        <f t="shared" si="383"/>
        <v>1.1679999999999999</v>
      </c>
      <c r="G957" s="84">
        <f t="shared" ca="1" si="384"/>
        <v>1.00009860256</v>
      </c>
      <c r="H957" s="81">
        <f ca="1">TRUNC(PRODUCT(G$10:G956),15)</f>
        <v>1.1799912798815799</v>
      </c>
      <c r="I957" s="81">
        <f t="shared" si="390"/>
        <v>1</v>
      </c>
      <c r="J957" s="81">
        <f t="shared" ca="1" si="385"/>
        <v>1.1799912800000001</v>
      </c>
      <c r="K957" s="81">
        <f t="shared" ca="1" si="386"/>
        <v>179.99127999999999</v>
      </c>
      <c r="L957" s="85">
        <f>IF(VLOOKUP(A957,$U$12:$AD$125,8)=VLOOKUP(A956,$U$12:$AD$125,8),0,VLOOKUP(A957,U$12:$AD$125,8))</f>
        <v>0</v>
      </c>
      <c r="M957" s="86">
        <f>IF(L957&gt;0,VLOOKUP(L957,T$12:$AC$125,7),0)</f>
        <v>0</v>
      </c>
      <c r="N957" s="81">
        <f t="shared" si="391"/>
        <v>0</v>
      </c>
      <c r="O957" s="81">
        <f t="shared" ca="1" si="387"/>
        <v>179.99127999999999</v>
      </c>
      <c r="P957" s="87" t="str">
        <f t="shared" si="392"/>
        <v>J=</v>
      </c>
      <c r="Q957" s="88">
        <f t="shared" si="393"/>
        <v>44676</v>
      </c>
      <c r="R957" s="7"/>
      <c r="S957" s="7"/>
      <c r="T957" s="7"/>
      <c r="U957" s="7"/>
      <c r="V957" s="7"/>
      <c r="W957" s="7"/>
      <c r="X957" s="7"/>
      <c r="Y957" s="7"/>
      <c r="Z957" s="7"/>
      <c r="AA957" s="7"/>
      <c r="AB957" s="7"/>
      <c r="AC957" s="7"/>
      <c r="AD957" s="7"/>
      <c r="AE957" s="7"/>
      <c r="AF957" s="65">
        <f t="shared" si="402"/>
        <v>43824</v>
      </c>
      <c r="AG957" s="9">
        <f t="shared" ca="1" si="403"/>
        <v>1153.97462</v>
      </c>
      <c r="AH957" s="9">
        <f t="shared" si="403"/>
        <v>1000</v>
      </c>
      <c r="AI957" s="4">
        <f t="shared" ca="1" si="403"/>
        <v>0</v>
      </c>
      <c r="AJ957" s="10">
        <f t="shared" ca="1" si="403"/>
        <v>0</v>
      </c>
      <c r="AK957" s="4">
        <f t="shared" si="403"/>
        <v>1.1679999999999999</v>
      </c>
      <c r="AL957" s="65">
        <f t="shared" si="400"/>
        <v>43824</v>
      </c>
      <c r="AM957" s="10">
        <f t="shared" ca="1" si="404"/>
        <v>1.1539746200000001</v>
      </c>
      <c r="AN957" s="9">
        <f t="shared" ca="1" si="404"/>
        <v>153.97461999999999</v>
      </c>
      <c r="AO957" s="7">
        <f t="shared" si="404"/>
        <v>0</v>
      </c>
      <c r="AP957" s="11">
        <f t="shared" si="404"/>
        <v>0</v>
      </c>
      <c r="AQ957" s="9">
        <f t="shared" si="404"/>
        <v>0</v>
      </c>
      <c r="AR957" s="8" t="str">
        <f t="shared" si="404"/>
        <v>J=</v>
      </c>
      <c r="AS957" s="65">
        <f t="shared" si="404"/>
        <v>44676</v>
      </c>
      <c r="AT957" s="12"/>
      <c r="AU957" s="12"/>
      <c r="AV957" s="22"/>
      <c r="AW957" s="12"/>
      <c r="AX957" s="12"/>
      <c r="AY957" s="12"/>
      <c r="AZ957" s="12"/>
      <c r="BA957" s="12"/>
      <c r="BB957" s="12"/>
      <c r="BC957" s="12"/>
      <c r="BD957" s="12"/>
      <c r="BE957" s="12"/>
      <c r="BF957" s="12"/>
      <c r="BG957" s="12"/>
      <c r="BH957" s="12"/>
      <c r="BI957" s="12"/>
      <c r="BJ957" s="12"/>
      <c r="BK957" s="12"/>
      <c r="BL957" s="12"/>
      <c r="BM957" s="12"/>
      <c r="BN957" s="12"/>
      <c r="BO957" s="12"/>
      <c r="BP957" s="12"/>
      <c r="BQ957" s="12"/>
      <c r="BR957" s="12"/>
      <c r="BS957" s="12"/>
      <c r="BT957" s="12"/>
      <c r="BU957" s="12"/>
      <c r="BV957" s="12"/>
      <c r="BW957" s="12"/>
      <c r="BX957" s="12"/>
      <c r="BY957" s="12"/>
      <c r="BZ957" s="12"/>
      <c r="CA957" s="12"/>
      <c r="CB957" s="12"/>
      <c r="CC957" s="12"/>
      <c r="CD957" s="12"/>
      <c r="CE957" s="12"/>
      <c r="CF957" s="12"/>
      <c r="CG957" s="12"/>
      <c r="CH957" s="12"/>
      <c r="CI957" s="12"/>
      <c r="CJ957" s="12"/>
      <c r="CK957" s="12"/>
      <c r="CL957" s="12"/>
      <c r="CM957" s="12"/>
      <c r="CN957" s="12"/>
      <c r="CO957" s="12"/>
      <c r="CP957" s="12"/>
      <c r="CQ957" s="12"/>
      <c r="CR957" s="12"/>
      <c r="CS957" s="12"/>
      <c r="CT957" s="12"/>
      <c r="CU957" s="12"/>
      <c r="CV957" s="12"/>
      <c r="CW957" s="12"/>
      <c r="CX957" s="12"/>
      <c r="CY957" s="12"/>
      <c r="CZ957" s="12"/>
      <c r="DA957" s="12"/>
      <c r="DB957" s="12"/>
      <c r="DC957" s="12"/>
      <c r="DD957" s="12"/>
      <c r="DE957" s="12"/>
      <c r="DF957" s="12"/>
      <c r="DG957" s="12"/>
      <c r="DH957" s="12"/>
      <c r="DI957" s="12"/>
      <c r="DJ957" s="12"/>
      <c r="DK957" s="12"/>
      <c r="DL957" s="12"/>
      <c r="DM957" s="12"/>
      <c r="DN957" s="12"/>
      <c r="DO957" s="12"/>
      <c r="DP957" s="12"/>
      <c r="DQ957" s="12"/>
      <c r="DR957" s="12"/>
      <c r="DS957" s="12"/>
      <c r="DT957" s="12"/>
      <c r="DU957" s="12"/>
      <c r="DV957" s="12"/>
      <c r="DW957" s="12"/>
      <c r="DX957" s="12"/>
      <c r="DY957" s="12"/>
      <c r="DZ957" s="12"/>
      <c r="EA957" s="12"/>
      <c r="EB957" s="12"/>
      <c r="EC957" s="12"/>
      <c r="ED957" s="12"/>
      <c r="EE957" s="12"/>
      <c r="EF957" s="12"/>
      <c r="EG957" s="12"/>
      <c r="EH957" s="12"/>
      <c r="EI957" s="12"/>
      <c r="EJ957" s="12"/>
      <c r="EK957" s="12"/>
      <c r="EL957" s="12"/>
      <c r="EM957" s="12"/>
      <c r="EN957" s="12"/>
      <c r="EO957" s="12"/>
      <c r="EP957" s="12"/>
      <c r="EQ957" s="12"/>
      <c r="ER957" s="12"/>
      <c r="ES957" s="12"/>
      <c r="ET957" s="12"/>
      <c r="EU957" s="12"/>
      <c r="EV957" s="12"/>
      <c r="EW957" s="12"/>
      <c r="EX957" s="12"/>
      <c r="EY957" s="12"/>
      <c r="EZ957" s="12"/>
      <c r="FA957" s="12"/>
      <c r="FB957" s="12"/>
      <c r="FC957" s="12"/>
      <c r="FD957" s="12"/>
      <c r="FE957" s="12"/>
      <c r="FF957" s="12"/>
      <c r="FG957" s="12"/>
      <c r="FH957" s="12"/>
      <c r="FI957" s="12"/>
      <c r="FJ957" s="12"/>
      <c r="FK957" s="12"/>
      <c r="FL957" s="12"/>
      <c r="FM957" s="12"/>
      <c r="FN957" s="12"/>
      <c r="FO957" s="12"/>
      <c r="FP957" s="12"/>
      <c r="FQ957" s="12"/>
      <c r="FR957" s="12"/>
      <c r="FS957" s="12"/>
      <c r="FT957" s="12"/>
      <c r="FU957" s="12"/>
      <c r="FV957" s="12"/>
      <c r="FW957" s="12"/>
      <c r="FX957" s="12"/>
      <c r="FY957" s="12"/>
      <c r="FZ957" s="12"/>
      <c r="GA957" s="12"/>
      <c r="GB957" s="12"/>
      <c r="GC957" s="12"/>
      <c r="GD957" s="12"/>
      <c r="GE957" s="12"/>
      <c r="GF957" s="12"/>
      <c r="GG957" s="12"/>
      <c r="GH957" s="12"/>
      <c r="GI957" s="12"/>
      <c r="GJ957" s="12"/>
      <c r="GK957" s="12"/>
      <c r="GL957" s="12"/>
      <c r="GM957" s="12"/>
      <c r="GN957" s="12"/>
      <c r="GO957" s="12"/>
      <c r="GP957" s="12"/>
      <c r="GQ957" s="12"/>
      <c r="GR957" s="12"/>
    </row>
    <row r="958" spans="1:200" x14ac:dyDescent="0.2">
      <c r="A958" s="79">
        <f t="shared" si="388"/>
        <v>44030</v>
      </c>
      <c r="B958" s="80">
        <f t="shared" ca="1" si="394"/>
        <v>1180.10763</v>
      </c>
      <c r="C958" s="81">
        <f t="shared" si="389"/>
        <v>1000</v>
      </c>
      <c r="D958" s="82">
        <f ca="1">IF(A958&lt;$B$1,VLOOKUP(A958,[1]DI!$A$4:$B$15000,2,FALSE),0)</f>
        <v>0</v>
      </c>
      <c r="E958" s="81">
        <f t="shared" ca="1" si="395"/>
        <v>0</v>
      </c>
      <c r="F958" s="83">
        <f t="shared" si="383"/>
        <v>1.1679999999999999</v>
      </c>
      <c r="G958" s="84">
        <f t="shared" ca="1" si="384"/>
        <v>1</v>
      </c>
      <c r="H958" s="81">
        <f ca="1">TRUNC(PRODUCT(G$10:G957),15)</f>
        <v>1.1801076300425599</v>
      </c>
      <c r="I958" s="81">
        <f t="shared" si="390"/>
        <v>1</v>
      </c>
      <c r="J958" s="81">
        <f t="shared" ca="1" si="385"/>
        <v>1.18010763</v>
      </c>
      <c r="K958" s="81">
        <f t="shared" ca="1" si="386"/>
        <v>180.10763</v>
      </c>
      <c r="L958" s="85">
        <f>IF(VLOOKUP(A958,$U$12:$AD$125,8)=VLOOKUP(A957,$U$12:$AD$125,8),0,VLOOKUP(A958,U$12:$AD$125,8))</f>
        <v>0</v>
      </c>
      <c r="M958" s="86">
        <f>IF(L958&gt;0,VLOOKUP(L958,T$12:$AC$125,7),0)</f>
        <v>0</v>
      </c>
      <c r="N958" s="81">
        <f t="shared" si="391"/>
        <v>0</v>
      </c>
      <c r="O958" s="81">
        <f t="shared" ca="1" si="387"/>
        <v>180.10763</v>
      </c>
      <c r="P958" s="87" t="str">
        <f t="shared" si="392"/>
        <v>J=</v>
      </c>
      <c r="Q958" s="88">
        <f t="shared" si="393"/>
        <v>44676</v>
      </c>
      <c r="R958" s="7"/>
      <c r="S958" s="7"/>
      <c r="T958" s="7"/>
      <c r="U958" s="7"/>
      <c r="V958" s="7"/>
      <c r="W958" s="7"/>
      <c r="X958" s="7"/>
      <c r="Y958" s="7"/>
      <c r="Z958" s="7"/>
      <c r="AA958" s="7"/>
      <c r="AB958" s="7"/>
      <c r="AC958" s="7"/>
      <c r="AD958" s="7"/>
      <c r="AE958" s="7"/>
      <c r="AF958" s="65">
        <f t="shared" si="402"/>
        <v>43825</v>
      </c>
      <c r="AG958" s="9">
        <f t="shared" ca="1" si="403"/>
        <v>1153.97462</v>
      </c>
      <c r="AH958" s="9">
        <f t="shared" si="403"/>
        <v>1000</v>
      </c>
      <c r="AI958" s="4">
        <f t="shared" ca="1" si="403"/>
        <v>4.4000000000000004E-2</v>
      </c>
      <c r="AJ958" s="10">
        <f t="shared" ca="1" si="403"/>
        <v>1.7089000000000001E-4</v>
      </c>
      <c r="AK958" s="4">
        <f t="shared" si="403"/>
        <v>1.1679999999999999</v>
      </c>
      <c r="AL958" s="65">
        <f t="shared" si="400"/>
        <v>43825</v>
      </c>
      <c r="AM958" s="10">
        <f t="shared" ca="1" si="404"/>
        <v>1.1539746200000001</v>
      </c>
      <c r="AN958" s="9">
        <f t="shared" ca="1" si="404"/>
        <v>153.97461999999999</v>
      </c>
      <c r="AO958" s="7">
        <f t="shared" si="404"/>
        <v>0</v>
      </c>
      <c r="AP958" s="11">
        <f t="shared" si="404"/>
        <v>0</v>
      </c>
      <c r="AQ958" s="9">
        <f t="shared" si="404"/>
        <v>0</v>
      </c>
      <c r="AR958" s="8" t="str">
        <f t="shared" si="404"/>
        <v>J=</v>
      </c>
      <c r="AS958" s="65">
        <f t="shared" si="404"/>
        <v>44676</v>
      </c>
      <c r="AT958" s="12"/>
      <c r="AU958" s="12"/>
      <c r="AV958" s="22"/>
      <c r="AW958" s="12"/>
      <c r="AX958" s="12"/>
      <c r="AY958" s="12"/>
      <c r="AZ958" s="12"/>
      <c r="BA958" s="12"/>
      <c r="BB958" s="12"/>
      <c r="BC958" s="12"/>
      <c r="BD958" s="12"/>
      <c r="BE958" s="12"/>
      <c r="BF958" s="12"/>
      <c r="BG958" s="12"/>
      <c r="BH958" s="12"/>
      <c r="BI958" s="12"/>
      <c r="BJ958" s="12"/>
      <c r="BK958" s="12"/>
      <c r="BL958" s="12"/>
      <c r="BM958" s="12"/>
      <c r="BN958" s="12"/>
      <c r="BO958" s="12"/>
      <c r="BP958" s="12"/>
      <c r="BQ958" s="12"/>
      <c r="BR958" s="12"/>
      <c r="BS958" s="12"/>
      <c r="BT958" s="12"/>
      <c r="BU958" s="12"/>
      <c r="BV958" s="12"/>
      <c r="BW958" s="12"/>
      <c r="BX958" s="12"/>
      <c r="BY958" s="12"/>
      <c r="BZ958" s="12"/>
      <c r="CA958" s="12"/>
      <c r="CB958" s="12"/>
      <c r="CC958" s="12"/>
      <c r="CD958" s="12"/>
      <c r="CE958" s="12"/>
      <c r="CF958" s="12"/>
      <c r="CG958" s="12"/>
      <c r="CH958" s="12"/>
      <c r="CI958" s="12"/>
      <c r="CJ958" s="12"/>
      <c r="CK958" s="12"/>
      <c r="CL958" s="12"/>
      <c r="CM958" s="12"/>
      <c r="CN958" s="12"/>
      <c r="CO958" s="12"/>
      <c r="CP958" s="12"/>
      <c r="CQ958" s="12"/>
      <c r="CR958" s="12"/>
      <c r="CS958" s="12"/>
      <c r="CT958" s="12"/>
      <c r="CU958" s="12"/>
      <c r="CV958" s="12"/>
      <c r="CW958" s="12"/>
      <c r="CX958" s="12"/>
      <c r="CY958" s="12"/>
      <c r="CZ958" s="12"/>
      <c r="DA958" s="12"/>
      <c r="DB958" s="12"/>
      <c r="DC958" s="12"/>
      <c r="DD958" s="12"/>
      <c r="DE958" s="12"/>
      <c r="DF958" s="12"/>
      <c r="DG958" s="12"/>
      <c r="DH958" s="12"/>
      <c r="DI958" s="12"/>
      <c r="DJ958" s="12"/>
      <c r="DK958" s="12"/>
      <c r="DL958" s="12"/>
      <c r="DM958" s="12"/>
      <c r="DN958" s="12"/>
      <c r="DO958" s="12"/>
      <c r="DP958" s="12"/>
      <c r="DQ958" s="12"/>
      <c r="DR958" s="12"/>
      <c r="DS958" s="12"/>
      <c r="DT958" s="12"/>
      <c r="DU958" s="12"/>
      <c r="DV958" s="12"/>
      <c r="DW958" s="12"/>
      <c r="DX958" s="12"/>
      <c r="DY958" s="12"/>
      <c r="DZ958" s="12"/>
      <c r="EA958" s="12"/>
      <c r="EB958" s="12"/>
      <c r="EC958" s="12"/>
      <c r="ED958" s="12"/>
      <c r="EE958" s="12"/>
      <c r="EF958" s="12"/>
      <c r="EG958" s="12"/>
      <c r="EH958" s="12"/>
      <c r="EI958" s="12"/>
      <c r="EJ958" s="12"/>
      <c r="EK958" s="12"/>
      <c r="EL958" s="12"/>
      <c r="EM958" s="12"/>
      <c r="EN958" s="12"/>
      <c r="EO958" s="12"/>
      <c r="EP958" s="12"/>
      <c r="EQ958" s="12"/>
      <c r="ER958" s="12"/>
      <c r="ES958" s="12"/>
      <c r="ET958" s="12"/>
      <c r="EU958" s="12"/>
      <c r="EV958" s="12"/>
      <c r="EW958" s="12"/>
      <c r="EX958" s="12"/>
      <c r="EY958" s="12"/>
      <c r="EZ958" s="12"/>
      <c r="FA958" s="12"/>
      <c r="FB958" s="12"/>
      <c r="FC958" s="12"/>
      <c r="FD958" s="12"/>
      <c r="FE958" s="12"/>
      <c r="FF958" s="12"/>
      <c r="FG958" s="12"/>
      <c r="FH958" s="12"/>
      <c r="FI958" s="12"/>
      <c r="FJ958" s="12"/>
      <c r="FK958" s="12"/>
      <c r="FL958" s="12"/>
      <c r="FM958" s="12"/>
      <c r="FN958" s="12"/>
      <c r="FO958" s="12"/>
      <c r="FP958" s="12"/>
      <c r="FQ958" s="12"/>
      <c r="FR958" s="12"/>
      <c r="FS958" s="12"/>
      <c r="FT958" s="12"/>
      <c r="FU958" s="12"/>
      <c r="FV958" s="12"/>
      <c r="FW958" s="12"/>
      <c r="FX958" s="12"/>
      <c r="FY958" s="12"/>
      <c r="FZ958" s="12"/>
      <c r="GA958" s="12"/>
      <c r="GB958" s="12"/>
      <c r="GC958" s="12"/>
      <c r="GD958" s="12"/>
      <c r="GE958" s="12"/>
      <c r="GF958" s="12"/>
      <c r="GG958" s="12"/>
      <c r="GH958" s="12"/>
      <c r="GI958" s="12"/>
      <c r="GJ958" s="12"/>
      <c r="GK958" s="12"/>
      <c r="GL958" s="12"/>
      <c r="GM958" s="12"/>
      <c r="GN958" s="12"/>
      <c r="GO958" s="12"/>
      <c r="GP958" s="12"/>
      <c r="GQ958" s="12"/>
      <c r="GR958" s="12"/>
    </row>
    <row r="959" spans="1:200" x14ac:dyDescent="0.2">
      <c r="A959" s="79">
        <f t="shared" si="388"/>
        <v>44031</v>
      </c>
      <c r="B959" s="80">
        <f t="shared" ca="1" si="394"/>
        <v>1180.10763</v>
      </c>
      <c r="C959" s="81">
        <f t="shared" si="389"/>
        <v>1000</v>
      </c>
      <c r="D959" s="82">
        <f ca="1">IF(A959&lt;$B$1,VLOOKUP(A959,[1]DI!$A$4:$B$15000,2,FALSE),0)</f>
        <v>0</v>
      </c>
      <c r="E959" s="81">
        <f t="shared" ca="1" si="395"/>
        <v>0</v>
      </c>
      <c r="F959" s="83">
        <f t="shared" si="383"/>
        <v>1.1679999999999999</v>
      </c>
      <c r="G959" s="84">
        <f t="shared" ca="1" si="384"/>
        <v>1</v>
      </c>
      <c r="H959" s="81">
        <f ca="1">TRUNC(PRODUCT(G$10:G958),15)</f>
        <v>1.1801076300425599</v>
      </c>
      <c r="I959" s="81">
        <f t="shared" si="390"/>
        <v>1</v>
      </c>
      <c r="J959" s="81">
        <f t="shared" ca="1" si="385"/>
        <v>1.18010763</v>
      </c>
      <c r="K959" s="81">
        <f t="shared" ca="1" si="386"/>
        <v>180.10763</v>
      </c>
      <c r="L959" s="85">
        <f>IF(VLOOKUP(A959,$U$12:$AD$125,8)=VLOOKUP(A958,$U$12:$AD$125,8),0,VLOOKUP(A959,U$12:$AD$125,8))</f>
        <v>0</v>
      </c>
      <c r="M959" s="86">
        <f>IF(L959&gt;0,VLOOKUP(L959,T$12:$AC$125,7),0)</f>
        <v>0</v>
      </c>
      <c r="N959" s="81">
        <f t="shared" si="391"/>
        <v>0</v>
      </c>
      <c r="O959" s="81">
        <f t="shared" ca="1" si="387"/>
        <v>180.10763</v>
      </c>
      <c r="P959" s="87" t="str">
        <f t="shared" si="392"/>
        <v>J=</v>
      </c>
      <c r="Q959" s="88">
        <f t="shared" si="393"/>
        <v>44676</v>
      </c>
      <c r="R959" s="7"/>
      <c r="S959" s="7"/>
      <c r="T959" s="7"/>
      <c r="U959" s="7"/>
      <c r="V959" s="7"/>
      <c r="W959" s="7"/>
      <c r="X959" s="7"/>
      <c r="Y959" s="7"/>
      <c r="Z959" s="7"/>
      <c r="AA959" s="7"/>
      <c r="AB959" s="7"/>
      <c r="AC959" s="7"/>
      <c r="AD959" s="7"/>
      <c r="AE959" s="7"/>
      <c r="AF959" s="65">
        <f t="shared" si="402"/>
        <v>43826</v>
      </c>
      <c r="AG959" s="9">
        <f t="shared" ca="1" si="403"/>
        <v>1154.2049500000001</v>
      </c>
      <c r="AH959" s="9">
        <f t="shared" si="403"/>
        <v>1000</v>
      </c>
      <c r="AI959" s="4">
        <f t="shared" ca="1" si="403"/>
        <v>4.4000000000000004E-2</v>
      </c>
      <c r="AJ959" s="10">
        <f t="shared" ca="1" si="403"/>
        <v>1.7089000000000001E-4</v>
      </c>
      <c r="AK959" s="4">
        <f t="shared" si="403"/>
        <v>1.1679999999999999</v>
      </c>
      <c r="AL959" s="65">
        <f t="shared" si="400"/>
        <v>43826</v>
      </c>
      <c r="AM959" s="10">
        <f t="shared" ca="1" si="404"/>
        <v>1.15420495</v>
      </c>
      <c r="AN959" s="9">
        <f t="shared" ca="1" si="404"/>
        <v>154.20495</v>
      </c>
      <c r="AO959" s="7">
        <f t="shared" si="404"/>
        <v>0</v>
      </c>
      <c r="AP959" s="11">
        <f t="shared" si="404"/>
        <v>0</v>
      </c>
      <c r="AQ959" s="9">
        <f t="shared" si="404"/>
        <v>0</v>
      </c>
      <c r="AR959" s="8" t="str">
        <f t="shared" si="404"/>
        <v>J=</v>
      </c>
      <c r="AS959" s="65">
        <f t="shared" si="404"/>
        <v>44676</v>
      </c>
      <c r="AT959" s="12"/>
      <c r="AU959" s="12"/>
      <c r="AV959" s="22"/>
      <c r="AW959" s="12"/>
      <c r="AX959" s="12"/>
      <c r="AY959" s="12"/>
      <c r="AZ959" s="12"/>
      <c r="BA959" s="12"/>
      <c r="BB959" s="12"/>
      <c r="BC959" s="12"/>
      <c r="BD959" s="12"/>
      <c r="BE959" s="12"/>
      <c r="BF959" s="12"/>
      <c r="BG959" s="12"/>
      <c r="BH959" s="12"/>
      <c r="BI959" s="12"/>
      <c r="BJ959" s="12"/>
      <c r="BK959" s="12"/>
      <c r="BL959" s="12"/>
      <c r="BM959" s="12"/>
      <c r="BN959" s="12"/>
      <c r="BO959" s="12"/>
      <c r="BP959" s="12"/>
      <c r="BQ959" s="12"/>
      <c r="BR959" s="12"/>
      <c r="BS959" s="12"/>
      <c r="BT959" s="12"/>
      <c r="BU959" s="12"/>
      <c r="BV959" s="12"/>
      <c r="BW959" s="12"/>
      <c r="BX959" s="12"/>
      <c r="BY959" s="12"/>
      <c r="BZ959" s="12"/>
      <c r="CA959" s="12"/>
      <c r="CB959" s="12"/>
      <c r="CC959" s="12"/>
      <c r="CD959" s="12"/>
      <c r="CE959" s="12"/>
      <c r="CF959" s="12"/>
      <c r="CG959" s="12"/>
      <c r="CH959" s="12"/>
      <c r="CI959" s="12"/>
      <c r="CJ959" s="12"/>
      <c r="CK959" s="12"/>
      <c r="CL959" s="12"/>
      <c r="CM959" s="12"/>
      <c r="CN959" s="12"/>
      <c r="CO959" s="12"/>
      <c r="CP959" s="12"/>
      <c r="CQ959" s="12"/>
      <c r="CR959" s="12"/>
      <c r="CS959" s="12"/>
      <c r="CT959" s="12"/>
      <c r="CU959" s="12"/>
      <c r="CV959" s="12"/>
      <c r="CW959" s="12"/>
      <c r="CX959" s="12"/>
      <c r="CY959" s="12"/>
      <c r="CZ959" s="12"/>
      <c r="DA959" s="12"/>
      <c r="DB959" s="12"/>
      <c r="DC959" s="12"/>
      <c r="DD959" s="12"/>
      <c r="DE959" s="12"/>
      <c r="DF959" s="12"/>
      <c r="DG959" s="12"/>
      <c r="DH959" s="12"/>
      <c r="DI959" s="12"/>
      <c r="DJ959" s="12"/>
      <c r="DK959" s="12"/>
      <c r="DL959" s="12"/>
      <c r="DM959" s="12"/>
      <c r="DN959" s="12"/>
      <c r="DO959" s="12"/>
      <c r="DP959" s="12"/>
      <c r="DQ959" s="12"/>
      <c r="DR959" s="12"/>
      <c r="DS959" s="12"/>
      <c r="DT959" s="12"/>
      <c r="DU959" s="12"/>
      <c r="DV959" s="12"/>
      <c r="DW959" s="12"/>
      <c r="DX959" s="12"/>
      <c r="DY959" s="12"/>
      <c r="DZ959" s="12"/>
      <c r="EA959" s="12"/>
      <c r="EB959" s="12"/>
      <c r="EC959" s="12"/>
      <c r="ED959" s="12"/>
      <c r="EE959" s="12"/>
      <c r="EF959" s="12"/>
      <c r="EG959" s="12"/>
      <c r="EH959" s="12"/>
      <c r="EI959" s="12"/>
      <c r="EJ959" s="12"/>
      <c r="EK959" s="12"/>
      <c r="EL959" s="12"/>
      <c r="EM959" s="12"/>
      <c r="EN959" s="12"/>
      <c r="EO959" s="12"/>
      <c r="EP959" s="12"/>
      <c r="EQ959" s="12"/>
      <c r="ER959" s="12"/>
      <c r="ES959" s="12"/>
      <c r="ET959" s="12"/>
      <c r="EU959" s="12"/>
      <c r="EV959" s="12"/>
      <c r="EW959" s="12"/>
      <c r="EX959" s="12"/>
      <c r="EY959" s="12"/>
      <c r="EZ959" s="12"/>
      <c r="FA959" s="12"/>
      <c r="FB959" s="12"/>
      <c r="FC959" s="12"/>
      <c r="FD959" s="12"/>
      <c r="FE959" s="12"/>
      <c r="FF959" s="12"/>
      <c r="FG959" s="12"/>
      <c r="FH959" s="12"/>
      <c r="FI959" s="12"/>
      <c r="FJ959" s="12"/>
      <c r="FK959" s="12"/>
      <c r="FL959" s="12"/>
      <c r="FM959" s="12"/>
      <c r="FN959" s="12"/>
      <c r="FO959" s="12"/>
      <c r="FP959" s="12"/>
      <c r="FQ959" s="12"/>
      <c r="FR959" s="12"/>
      <c r="FS959" s="12"/>
      <c r="FT959" s="12"/>
      <c r="FU959" s="12"/>
      <c r="FV959" s="12"/>
      <c r="FW959" s="12"/>
      <c r="FX959" s="12"/>
      <c r="FY959" s="12"/>
      <c r="FZ959" s="12"/>
      <c r="GA959" s="12"/>
      <c r="GB959" s="12"/>
      <c r="GC959" s="12"/>
      <c r="GD959" s="12"/>
      <c r="GE959" s="12"/>
      <c r="GF959" s="12"/>
      <c r="GG959" s="12"/>
      <c r="GH959" s="12"/>
      <c r="GI959" s="12"/>
      <c r="GJ959" s="12"/>
      <c r="GK959" s="12"/>
      <c r="GL959" s="12"/>
      <c r="GM959" s="12"/>
      <c r="GN959" s="12"/>
      <c r="GO959" s="12"/>
      <c r="GP959" s="12"/>
      <c r="GQ959" s="12"/>
      <c r="GR959" s="12"/>
    </row>
    <row r="960" spans="1:200" x14ac:dyDescent="0.2">
      <c r="A960" s="79">
        <f t="shared" si="388"/>
        <v>44032</v>
      </c>
      <c r="B960" s="80">
        <f t="shared" ca="1" si="394"/>
        <v>1180.10763</v>
      </c>
      <c r="C960" s="81">
        <f t="shared" si="389"/>
        <v>1000</v>
      </c>
      <c r="D960" s="82">
        <f ca="1">IF(A960&lt;$B$1,VLOOKUP(A960,[1]DI!$A$4:$B$15000,2,FALSE),0)</f>
        <v>2.1500000000000005E-2</v>
      </c>
      <c r="E960" s="81">
        <f t="shared" ca="1" si="395"/>
        <v>8.4419999999999995E-5</v>
      </c>
      <c r="F960" s="83">
        <f t="shared" si="383"/>
        <v>1.1679999999999999</v>
      </c>
      <c r="G960" s="84">
        <f t="shared" ca="1" si="384"/>
        <v>1.00009860256</v>
      </c>
      <c r="H960" s="81">
        <f ca="1">TRUNC(PRODUCT(G$10:G959),15)</f>
        <v>1.1801076300425599</v>
      </c>
      <c r="I960" s="81">
        <f t="shared" si="390"/>
        <v>1</v>
      </c>
      <c r="J960" s="81">
        <f t="shared" ca="1" si="385"/>
        <v>1.18010763</v>
      </c>
      <c r="K960" s="81">
        <f t="shared" ca="1" si="386"/>
        <v>180.10763</v>
      </c>
      <c r="L960" s="85">
        <f>IF(VLOOKUP(A960,$U$12:$AD$125,8)=VLOOKUP(A959,$U$12:$AD$125,8),0,VLOOKUP(A960,U$12:$AD$125,8))</f>
        <v>0</v>
      </c>
      <c r="M960" s="86">
        <f>IF(L960&gt;0,VLOOKUP(L960,T$12:$AC$125,7),0)</f>
        <v>0</v>
      </c>
      <c r="N960" s="81">
        <f t="shared" si="391"/>
        <v>0</v>
      </c>
      <c r="O960" s="81">
        <f t="shared" ca="1" si="387"/>
        <v>180.10763</v>
      </c>
      <c r="P960" s="87" t="str">
        <f t="shared" si="392"/>
        <v>J=</v>
      </c>
      <c r="Q960" s="88">
        <f t="shared" si="393"/>
        <v>44676</v>
      </c>
      <c r="R960" s="7"/>
      <c r="S960" s="7"/>
      <c r="T960" s="7"/>
      <c r="U960" s="7"/>
      <c r="V960" s="7"/>
      <c r="W960" s="7"/>
      <c r="X960" s="7"/>
      <c r="Y960" s="7"/>
      <c r="Z960" s="7"/>
      <c r="AA960" s="7"/>
      <c r="AB960" s="7"/>
      <c r="AC960" s="7"/>
      <c r="AD960" s="7"/>
      <c r="AE960" s="7"/>
      <c r="AF960" s="65">
        <f t="shared" si="402"/>
        <v>43827</v>
      </c>
      <c r="AG960" s="9">
        <f t="shared" ca="1" si="403"/>
        <v>1154.43533</v>
      </c>
      <c r="AH960" s="9">
        <f t="shared" si="403"/>
        <v>1000</v>
      </c>
      <c r="AI960" s="4">
        <f t="shared" ca="1" si="403"/>
        <v>0</v>
      </c>
      <c r="AJ960" s="10">
        <f t="shared" ca="1" si="403"/>
        <v>0</v>
      </c>
      <c r="AK960" s="4">
        <f t="shared" si="403"/>
        <v>1.1679999999999999</v>
      </c>
      <c r="AL960" s="65">
        <f t="shared" si="400"/>
        <v>43827</v>
      </c>
      <c r="AM960" s="10">
        <f t="shared" ca="1" si="404"/>
        <v>1.1544353300000001</v>
      </c>
      <c r="AN960" s="9">
        <f t="shared" ca="1" si="404"/>
        <v>154.43532999999999</v>
      </c>
      <c r="AO960" s="7">
        <f t="shared" si="404"/>
        <v>0</v>
      </c>
      <c r="AP960" s="11">
        <f t="shared" si="404"/>
        <v>0</v>
      </c>
      <c r="AQ960" s="9">
        <f t="shared" si="404"/>
        <v>0</v>
      </c>
      <c r="AR960" s="8" t="str">
        <f t="shared" si="404"/>
        <v>J=</v>
      </c>
      <c r="AS960" s="65">
        <f t="shared" si="404"/>
        <v>44676</v>
      </c>
      <c r="AT960" s="12"/>
      <c r="AU960" s="12"/>
      <c r="AV960" s="22"/>
      <c r="AW960" s="12"/>
      <c r="AX960" s="12"/>
      <c r="AY960" s="12"/>
      <c r="AZ960" s="12"/>
      <c r="BA960" s="12"/>
      <c r="BB960" s="12"/>
      <c r="BC960" s="12"/>
      <c r="BD960" s="12"/>
      <c r="BE960" s="12"/>
      <c r="BF960" s="12"/>
      <c r="BG960" s="12"/>
      <c r="BH960" s="12"/>
      <c r="BI960" s="12"/>
      <c r="BJ960" s="12"/>
      <c r="BK960" s="12"/>
      <c r="BL960" s="12"/>
      <c r="BM960" s="12"/>
      <c r="BN960" s="12"/>
      <c r="BO960" s="12"/>
      <c r="BP960" s="12"/>
      <c r="BQ960" s="12"/>
      <c r="BR960" s="12"/>
      <c r="BS960" s="12"/>
      <c r="BT960" s="12"/>
      <c r="BU960" s="12"/>
      <c r="BV960" s="12"/>
      <c r="BW960" s="12"/>
      <c r="BX960" s="12"/>
      <c r="BY960" s="12"/>
      <c r="BZ960" s="12"/>
      <c r="CA960" s="12"/>
      <c r="CB960" s="12"/>
      <c r="CC960" s="12"/>
      <c r="CD960" s="12"/>
      <c r="CE960" s="12"/>
      <c r="CF960" s="12"/>
      <c r="CG960" s="12"/>
      <c r="CH960" s="12"/>
      <c r="CI960" s="12"/>
      <c r="CJ960" s="12"/>
      <c r="CK960" s="12"/>
      <c r="CL960" s="12"/>
      <c r="CM960" s="12"/>
      <c r="CN960" s="12"/>
      <c r="CO960" s="12"/>
      <c r="CP960" s="12"/>
      <c r="CQ960" s="12"/>
      <c r="CR960" s="12"/>
      <c r="CS960" s="12"/>
      <c r="CT960" s="12"/>
      <c r="CU960" s="12"/>
      <c r="CV960" s="12"/>
      <c r="CW960" s="12"/>
      <c r="CX960" s="12"/>
      <c r="CY960" s="12"/>
      <c r="CZ960" s="12"/>
      <c r="DA960" s="12"/>
      <c r="DB960" s="12"/>
      <c r="DC960" s="12"/>
      <c r="DD960" s="12"/>
      <c r="DE960" s="12"/>
      <c r="DF960" s="12"/>
      <c r="DG960" s="12"/>
      <c r="DH960" s="12"/>
      <c r="DI960" s="12"/>
      <c r="DJ960" s="12"/>
      <c r="DK960" s="12"/>
      <c r="DL960" s="12"/>
      <c r="DM960" s="12"/>
      <c r="DN960" s="12"/>
      <c r="DO960" s="12"/>
      <c r="DP960" s="12"/>
      <c r="DQ960" s="12"/>
      <c r="DR960" s="12"/>
      <c r="DS960" s="12"/>
      <c r="DT960" s="12"/>
      <c r="DU960" s="12"/>
      <c r="DV960" s="12"/>
      <c r="DW960" s="12"/>
      <c r="DX960" s="12"/>
      <c r="DY960" s="12"/>
      <c r="DZ960" s="12"/>
      <c r="EA960" s="12"/>
      <c r="EB960" s="12"/>
      <c r="EC960" s="12"/>
      <c r="ED960" s="12"/>
      <c r="EE960" s="12"/>
      <c r="EF960" s="12"/>
      <c r="EG960" s="12"/>
      <c r="EH960" s="12"/>
      <c r="EI960" s="12"/>
      <c r="EJ960" s="12"/>
      <c r="EK960" s="12"/>
      <c r="EL960" s="12"/>
      <c r="EM960" s="12"/>
      <c r="EN960" s="12"/>
      <c r="EO960" s="12"/>
      <c r="EP960" s="12"/>
      <c r="EQ960" s="12"/>
      <c r="ER960" s="12"/>
      <c r="ES960" s="12"/>
      <c r="ET960" s="12"/>
      <c r="EU960" s="12"/>
      <c r="EV960" s="12"/>
      <c r="EW960" s="12"/>
      <c r="EX960" s="12"/>
      <c r="EY960" s="12"/>
      <c r="EZ960" s="12"/>
      <c r="FA960" s="12"/>
      <c r="FB960" s="12"/>
      <c r="FC960" s="12"/>
      <c r="FD960" s="12"/>
      <c r="FE960" s="12"/>
      <c r="FF960" s="12"/>
      <c r="FG960" s="12"/>
      <c r="FH960" s="12"/>
      <c r="FI960" s="12"/>
      <c r="FJ960" s="12"/>
      <c r="FK960" s="12"/>
      <c r="FL960" s="12"/>
      <c r="FM960" s="12"/>
      <c r="FN960" s="12"/>
      <c r="FO960" s="12"/>
      <c r="FP960" s="12"/>
      <c r="FQ960" s="12"/>
      <c r="FR960" s="12"/>
      <c r="FS960" s="12"/>
      <c r="FT960" s="12"/>
      <c r="FU960" s="12"/>
      <c r="FV960" s="12"/>
      <c r="FW960" s="12"/>
      <c r="FX960" s="12"/>
      <c r="FY960" s="12"/>
      <c r="FZ960" s="12"/>
      <c r="GA960" s="12"/>
      <c r="GB960" s="12"/>
      <c r="GC960" s="12"/>
      <c r="GD960" s="12"/>
      <c r="GE960" s="12"/>
      <c r="GF960" s="12"/>
      <c r="GG960" s="12"/>
      <c r="GH960" s="12"/>
      <c r="GI960" s="12"/>
      <c r="GJ960" s="12"/>
      <c r="GK960" s="12"/>
      <c r="GL960" s="12"/>
      <c r="GM960" s="12"/>
      <c r="GN960" s="12"/>
      <c r="GO960" s="12"/>
      <c r="GP960" s="12"/>
      <c r="GQ960" s="12"/>
      <c r="GR960" s="12"/>
    </row>
    <row r="961" spans="1:200" x14ac:dyDescent="0.2">
      <c r="A961" s="79">
        <f t="shared" si="388"/>
        <v>44033</v>
      </c>
      <c r="B961" s="80">
        <f t="shared" ca="1" si="394"/>
        <v>1180.22399</v>
      </c>
      <c r="C961" s="81">
        <f t="shared" si="389"/>
        <v>1000</v>
      </c>
      <c r="D961" s="82">
        <f ca="1">IF(A961&lt;$B$1,VLOOKUP(A961,[1]DI!$A$4:$B$15000,2,FALSE),0)</f>
        <v>2.1500000000000005E-2</v>
      </c>
      <c r="E961" s="81">
        <f t="shared" ca="1" si="395"/>
        <v>8.4419999999999995E-5</v>
      </c>
      <c r="F961" s="83">
        <f t="shared" si="383"/>
        <v>1.1679999999999999</v>
      </c>
      <c r="G961" s="84">
        <f t="shared" ca="1" si="384"/>
        <v>1.00009860256</v>
      </c>
      <c r="H961" s="81">
        <f ca="1">TRUNC(PRODUCT(G$10:G960),15)</f>
        <v>1.18022399167595</v>
      </c>
      <c r="I961" s="81">
        <f t="shared" si="390"/>
        <v>1</v>
      </c>
      <c r="J961" s="81">
        <f t="shared" ca="1" si="385"/>
        <v>1.18022399</v>
      </c>
      <c r="K961" s="81">
        <f t="shared" ca="1" si="386"/>
        <v>180.22398999999999</v>
      </c>
      <c r="L961" s="85">
        <f>IF(VLOOKUP(A961,$U$12:$AD$125,8)=VLOOKUP(A960,$U$12:$AD$125,8),0,VLOOKUP(A961,U$12:$AD$125,8))</f>
        <v>0</v>
      </c>
      <c r="M961" s="86">
        <f>IF(L961&gt;0,VLOOKUP(L961,T$12:$AC$125,7),0)</f>
        <v>0</v>
      </c>
      <c r="N961" s="81">
        <f t="shared" si="391"/>
        <v>0</v>
      </c>
      <c r="O961" s="81">
        <f t="shared" ca="1" si="387"/>
        <v>180.22398999999999</v>
      </c>
      <c r="P961" s="87" t="str">
        <f t="shared" si="392"/>
        <v>J=</v>
      </c>
      <c r="Q961" s="88">
        <f t="shared" si="393"/>
        <v>44676</v>
      </c>
      <c r="R961" s="7"/>
      <c r="S961" s="7"/>
      <c r="T961" s="7"/>
      <c r="U961" s="7"/>
      <c r="V961" s="7"/>
      <c r="W961" s="7"/>
      <c r="X961" s="7"/>
      <c r="Y961" s="7"/>
      <c r="Z961" s="7"/>
      <c r="AA961" s="7"/>
      <c r="AB961" s="7"/>
      <c r="AC961" s="7"/>
      <c r="AD961" s="7"/>
      <c r="AE961" s="7"/>
      <c r="AF961" s="65">
        <f t="shared" si="402"/>
        <v>43828</v>
      </c>
      <c r="AG961" s="9">
        <f t="shared" ca="1" si="403"/>
        <v>1154.43533</v>
      </c>
      <c r="AH961" s="9">
        <f t="shared" si="403"/>
        <v>1000</v>
      </c>
      <c r="AI961" s="4">
        <f t="shared" ca="1" si="403"/>
        <v>0</v>
      </c>
      <c r="AJ961" s="10">
        <f t="shared" ca="1" si="403"/>
        <v>0</v>
      </c>
      <c r="AK961" s="4">
        <f t="shared" si="403"/>
        <v>1.1679999999999999</v>
      </c>
      <c r="AL961" s="65">
        <f t="shared" si="400"/>
        <v>43828</v>
      </c>
      <c r="AM961" s="10">
        <f t="shared" ca="1" si="404"/>
        <v>1.1544353300000001</v>
      </c>
      <c r="AN961" s="9">
        <f t="shared" ca="1" si="404"/>
        <v>154.43532999999999</v>
      </c>
      <c r="AO961" s="7">
        <f t="shared" si="404"/>
        <v>0</v>
      </c>
      <c r="AP961" s="11">
        <f t="shared" si="404"/>
        <v>0</v>
      </c>
      <c r="AQ961" s="9">
        <f t="shared" si="404"/>
        <v>0</v>
      </c>
      <c r="AR961" s="8" t="str">
        <f t="shared" si="404"/>
        <v>J=</v>
      </c>
      <c r="AS961" s="65">
        <f t="shared" si="404"/>
        <v>44676</v>
      </c>
      <c r="AT961" s="12"/>
      <c r="AU961" s="12"/>
      <c r="AV961" s="22"/>
      <c r="AW961" s="12"/>
      <c r="AX961" s="12"/>
      <c r="AY961" s="12"/>
      <c r="AZ961" s="12"/>
      <c r="BA961" s="12"/>
      <c r="BB961" s="12"/>
      <c r="BC961" s="12"/>
      <c r="BD961" s="12"/>
      <c r="BE961" s="12"/>
      <c r="BF961" s="12"/>
      <c r="BG961" s="12"/>
      <c r="BH961" s="12"/>
      <c r="BI961" s="12"/>
      <c r="BJ961" s="12"/>
      <c r="BK961" s="12"/>
      <c r="BL961" s="12"/>
      <c r="BM961" s="12"/>
      <c r="BN961" s="12"/>
      <c r="BO961" s="12"/>
      <c r="BP961" s="12"/>
      <c r="BQ961" s="12"/>
      <c r="BR961" s="12"/>
      <c r="BS961" s="12"/>
      <c r="BT961" s="12"/>
      <c r="BU961" s="12"/>
      <c r="BV961" s="12"/>
      <c r="BW961" s="12"/>
      <c r="BX961" s="12"/>
      <c r="BY961" s="12"/>
      <c r="BZ961" s="12"/>
      <c r="CA961" s="12"/>
      <c r="CB961" s="12"/>
      <c r="CC961" s="12"/>
      <c r="CD961" s="12"/>
      <c r="CE961" s="12"/>
      <c r="CF961" s="12"/>
      <c r="CG961" s="12"/>
      <c r="CH961" s="12"/>
      <c r="CI961" s="12"/>
      <c r="CJ961" s="12"/>
      <c r="CK961" s="12"/>
      <c r="CL961" s="12"/>
      <c r="CM961" s="12"/>
      <c r="CN961" s="12"/>
      <c r="CO961" s="12"/>
      <c r="CP961" s="12"/>
      <c r="CQ961" s="12"/>
      <c r="CR961" s="12"/>
      <c r="CS961" s="12"/>
      <c r="CT961" s="12"/>
      <c r="CU961" s="12"/>
      <c r="CV961" s="12"/>
      <c r="CW961" s="12"/>
      <c r="CX961" s="12"/>
      <c r="CY961" s="12"/>
      <c r="CZ961" s="12"/>
      <c r="DA961" s="12"/>
      <c r="DB961" s="12"/>
      <c r="DC961" s="12"/>
      <c r="DD961" s="12"/>
      <c r="DE961" s="12"/>
      <c r="DF961" s="12"/>
      <c r="DG961" s="12"/>
      <c r="DH961" s="12"/>
      <c r="DI961" s="12"/>
      <c r="DJ961" s="12"/>
      <c r="DK961" s="12"/>
      <c r="DL961" s="12"/>
      <c r="DM961" s="12"/>
      <c r="DN961" s="12"/>
      <c r="DO961" s="12"/>
      <c r="DP961" s="12"/>
      <c r="DQ961" s="12"/>
      <c r="DR961" s="12"/>
      <c r="DS961" s="12"/>
      <c r="DT961" s="12"/>
      <c r="DU961" s="12"/>
      <c r="DV961" s="12"/>
      <c r="DW961" s="12"/>
      <c r="DX961" s="12"/>
      <c r="DY961" s="12"/>
      <c r="DZ961" s="12"/>
      <c r="EA961" s="12"/>
      <c r="EB961" s="12"/>
      <c r="EC961" s="12"/>
      <c r="ED961" s="12"/>
      <c r="EE961" s="12"/>
      <c r="EF961" s="12"/>
      <c r="EG961" s="12"/>
      <c r="EH961" s="12"/>
      <c r="EI961" s="12"/>
      <c r="EJ961" s="12"/>
      <c r="EK961" s="12"/>
      <c r="EL961" s="12"/>
      <c r="EM961" s="12"/>
      <c r="EN961" s="12"/>
      <c r="EO961" s="12"/>
      <c r="EP961" s="12"/>
      <c r="EQ961" s="12"/>
      <c r="ER961" s="12"/>
      <c r="ES961" s="12"/>
      <c r="ET961" s="12"/>
      <c r="EU961" s="12"/>
      <c r="EV961" s="12"/>
      <c r="EW961" s="12"/>
      <c r="EX961" s="12"/>
      <c r="EY961" s="12"/>
      <c r="EZ961" s="12"/>
      <c r="FA961" s="12"/>
      <c r="FB961" s="12"/>
      <c r="FC961" s="12"/>
      <c r="FD961" s="12"/>
      <c r="FE961" s="12"/>
      <c r="FF961" s="12"/>
      <c r="FG961" s="12"/>
      <c r="FH961" s="12"/>
      <c r="FI961" s="12"/>
      <c r="FJ961" s="12"/>
      <c r="FK961" s="12"/>
      <c r="FL961" s="12"/>
      <c r="FM961" s="12"/>
      <c r="FN961" s="12"/>
      <c r="FO961" s="12"/>
      <c r="FP961" s="12"/>
      <c r="FQ961" s="12"/>
      <c r="FR961" s="12"/>
      <c r="FS961" s="12"/>
      <c r="FT961" s="12"/>
      <c r="FU961" s="12"/>
      <c r="FV961" s="12"/>
      <c r="FW961" s="12"/>
      <c r="FX961" s="12"/>
      <c r="FY961" s="12"/>
      <c r="FZ961" s="12"/>
      <c r="GA961" s="12"/>
      <c r="GB961" s="12"/>
      <c r="GC961" s="12"/>
      <c r="GD961" s="12"/>
      <c r="GE961" s="12"/>
      <c r="GF961" s="12"/>
      <c r="GG961" s="12"/>
      <c r="GH961" s="12"/>
      <c r="GI961" s="12"/>
      <c r="GJ961" s="12"/>
      <c r="GK961" s="12"/>
      <c r="GL961" s="12"/>
      <c r="GM961" s="12"/>
      <c r="GN961" s="12"/>
      <c r="GO961" s="12"/>
      <c r="GP961" s="12"/>
      <c r="GQ961" s="12"/>
      <c r="GR961" s="12"/>
    </row>
    <row r="962" spans="1:200" x14ac:dyDescent="0.2">
      <c r="A962" s="79">
        <f t="shared" si="388"/>
        <v>44034</v>
      </c>
      <c r="B962" s="80">
        <f t="shared" ca="1" si="394"/>
        <v>1180.3403599999999</v>
      </c>
      <c r="C962" s="81">
        <f t="shared" si="389"/>
        <v>1000</v>
      </c>
      <c r="D962" s="82">
        <f ca="1">IF(A962&lt;$B$1,VLOOKUP(A962,[1]DI!$A$4:$B$15000,2,FALSE),0)</f>
        <v>2.1500000000000005E-2</v>
      </c>
      <c r="E962" s="81">
        <f t="shared" ca="1" si="395"/>
        <v>8.4419999999999995E-5</v>
      </c>
      <c r="F962" s="83">
        <f t="shared" si="383"/>
        <v>1.1679999999999999</v>
      </c>
      <c r="G962" s="84">
        <f t="shared" ca="1" si="384"/>
        <v>1.00009860256</v>
      </c>
      <c r="H962" s="81">
        <f ca="1">TRUNC(PRODUCT(G$10:G961),15)</f>
        <v>1.18034036478291</v>
      </c>
      <c r="I962" s="81">
        <f t="shared" si="390"/>
        <v>1</v>
      </c>
      <c r="J962" s="81">
        <f t="shared" ca="1" si="385"/>
        <v>1.18034036</v>
      </c>
      <c r="K962" s="81">
        <f t="shared" ca="1" si="386"/>
        <v>180.34036</v>
      </c>
      <c r="L962" s="85">
        <f>IF(VLOOKUP(A962,$U$12:$AD$125,8)=VLOOKUP(A961,$U$12:$AD$125,8),0,VLOOKUP(A962,U$12:$AD$125,8))</f>
        <v>0</v>
      </c>
      <c r="M962" s="86">
        <f>IF(L962&gt;0,VLOOKUP(L962,T$12:$AC$125,7),0)</f>
        <v>0</v>
      </c>
      <c r="N962" s="81">
        <f t="shared" si="391"/>
        <v>0</v>
      </c>
      <c r="O962" s="81">
        <f t="shared" ca="1" si="387"/>
        <v>180.34036</v>
      </c>
      <c r="P962" s="87" t="str">
        <f t="shared" si="392"/>
        <v>J=</v>
      </c>
      <c r="Q962" s="88">
        <f t="shared" si="393"/>
        <v>44676</v>
      </c>
      <c r="R962" s="7"/>
      <c r="S962" s="7"/>
      <c r="T962" s="7"/>
      <c r="U962" s="7"/>
      <c r="V962" s="7"/>
      <c r="W962" s="7"/>
      <c r="X962" s="7"/>
      <c r="Y962" s="7"/>
      <c r="Z962" s="7"/>
      <c r="AA962" s="7"/>
      <c r="AB962" s="7"/>
      <c r="AC962" s="7"/>
      <c r="AD962" s="7"/>
      <c r="AE962" s="7"/>
      <c r="AF962" s="65">
        <f t="shared" si="402"/>
        <v>43829</v>
      </c>
      <c r="AG962" s="9">
        <f t="shared" ca="1" si="403"/>
        <v>1154.43533</v>
      </c>
      <c r="AH962" s="9">
        <f t="shared" si="403"/>
        <v>1000</v>
      </c>
      <c r="AI962" s="4">
        <f t="shared" ca="1" si="403"/>
        <v>4.4000000000000004E-2</v>
      </c>
      <c r="AJ962" s="10">
        <f t="shared" ca="1" si="403"/>
        <v>1.7089000000000001E-4</v>
      </c>
      <c r="AK962" s="4">
        <f t="shared" si="403"/>
        <v>1.1679999999999999</v>
      </c>
      <c r="AL962" s="65">
        <f t="shared" si="400"/>
        <v>43829</v>
      </c>
      <c r="AM962" s="10">
        <f t="shared" ca="1" si="404"/>
        <v>1.1544353300000001</v>
      </c>
      <c r="AN962" s="9">
        <f t="shared" ca="1" si="404"/>
        <v>154.43532999999999</v>
      </c>
      <c r="AO962" s="7">
        <f t="shared" si="404"/>
        <v>0</v>
      </c>
      <c r="AP962" s="11">
        <f t="shared" si="404"/>
        <v>0</v>
      </c>
      <c r="AQ962" s="9">
        <f t="shared" si="404"/>
        <v>0</v>
      </c>
      <c r="AR962" s="8" t="str">
        <f t="shared" si="404"/>
        <v>J=</v>
      </c>
      <c r="AS962" s="65">
        <f t="shared" si="404"/>
        <v>44676</v>
      </c>
      <c r="AT962" s="12"/>
      <c r="AU962" s="12"/>
      <c r="AV962" s="22"/>
      <c r="AW962" s="12"/>
      <c r="AX962" s="12"/>
      <c r="AY962" s="12"/>
      <c r="AZ962" s="12"/>
      <c r="BA962" s="12"/>
      <c r="BB962" s="12"/>
      <c r="BC962" s="12"/>
      <c r="BD962" s="12"/>
      <c r="BE962" s="12"/>
      <c r="BF962" s="12"/>
      <c r="BG962" s="12"/>
      <c r="BH962" s="12"/>
      <c r="BI962" s="12"/>
      <c r="BJ962" s="12"/>
      <c r="BK962" s="12"/>
      <c r="BL962" s="12"/>
      <c r="BM962" s="12"/>
      <c r="BN962" s="12"/>
      <c r="BO962" s="12"/>
      <c r="BP962" s="12"/>
      <c r="BQ962" s="12"/>
      <c r="BR962" s="12"/>
      <c r="BS962" s="12"/>
      <c r="BT962" s="12"/>
      <c r="BU962" s="12"/>
      <c r="BV962" s="12"/>
      <c r="BW962" s="12"/>
      <c r="BX962" s="12"/>
      <c r="BY962" s="12"/>
      <c r="BZ962" s="12"/>
      <c r="CA962" s="12"/>
      <c r="CB962" s="12"/>
      <c r="CC962" s="12"/>
      <c r="CD962" s="12"/>
      <c r="CE962" s="12"/>
      <c r="CF962" s="12"/>
      <c r="CG962" s="12"/>
      <c r="CH962" s="12"/>
      <c r="CI962" s="12"/>
      <c r="CJ962" s="12"/>
      <c r="CK962" s="12"/>
      <c r="CL962" s="12"/>
      <c r="CM962" s="12"/>
      <c r="CN962" s="12"/>
      <c r="CO962" s="12"/>
      <c r="CP962" s="12"/>
      <c r="CQ962" s="12"/>
      <c r="CR962" s="12"/>
      <c r="CS962" s="12"/>
      <c r="CT962" s="12"/>
      <c r="CU962" s="12"/>
      <c r="CV962" s="12"/>
      <c r="CW962" s="12"/>
      <c r="CX962" s="12"/>
      <c r="CY962" s="12"/>
      <c r="CZ962" s="12"/>
      <c r="DA962" s="12"/>
      <c r="DB962" s="12"/>
      <c r="DC962" s="12"/>
      <c r="DD962" s="12"/>
      <c r="DE962" s="12"/>
      <c r="DF962" s="12"/>
      <c r="DG962" s="12"/>
      <c r="DH962" s="12"/>
      <c r="DI962" s="12"/>
      <c r="DJ962" s="12"/>
      <c r="DK962" s="12"/>
      <c r="DL962" s="12"/>
      <c r="DM962" s="12"/>
      <c r="DN962" s="12"/>
      <c r="DO962" s="12"/>
      <c r="DP962" s="12"/>
      <c r="DQ962" s="12"/>
      <c r="DR962" s="12"/>
      <c r="DS962" s="12"/>
      <c r="DT962" s="12"/>
      <c r="DU962" s="12"/>
      <c r="DV962" s="12"/>
      <c r="DW962" s="12"/>
      <c r="DX962" s="12"/>
      <c r="DY962" s="12"/>
      <c r="DZ962" s="12"/>
      <c r="EA962" s="12"/>
      <c r="EB962" s="12"/>
      <c r="EC962" s="12"/>
      <c r="ED962" s="12"/>
      <c r="EE962" s="12"/>
      <c r="EF962" s="12"/>
      <c r="EG962" s="12"/>
      <c r="EH962" s="12"/>
      <c r="EI962" s="12"/>
      <c r="EJ962" s="12"/>
      <c r="EK962" s="12"/>
      <c r="EL962" s="12"/>
      <c r="EM962" s="12"/>
      <c r="EN962" s="12"/>
      <c r="EO962" s="12"/>
      <c r="EP962" s="12"/>
      <c r="EQ962" s="12"/>
      <c r="ER962" s="12"/>
      <c r="ES962" s="12"/>
      <c r="ET962" s="12"/>
      <c r="EU962" s="12"/>
      <c r="EV962" s="12"/>
      <c r="EW962" s="12"/>
      <c r="EX962" s="12"/>
      <c r="EY962" s="12"/>
      <c r="EZ962" s="12"/>
      <c r="FA962" s="12"/>
      <c r="FB962" s="12"/>
      <c r="FC962" s="12"/>
      <c r="FD962" s="12"/>
      <c r="FE962" s="12"/>
      <c r="FF962" s="12"/>
      <c r="FG962" s="12"/>
      <c r="FH962" s="12"/>
      <c r="FI962" s="12"/>
      <c r="FJ962" s="12"/>
      <c r="FK962" s="12"/>
      <c r="FL962" s="12"/>
      <c r="FM962" s="12"/>
      <c r="FN962" s="12"/>
      <c r="FO962" s="12"/>
      <c r="FP962" s="12"/>
      <c r="FQ962" s="12"/>
      <c r="FR962" s="12"/>
      <c r="FS962" s="12"/>
      <c r="FT962" s="12"/>
      <c r="FU962" s="12"/>
      <c r="FV962" s="12"/>
      <c r="FW962" s="12"/>
      <c r="FX962" s="12"/>
      <c r="FY962" s="12"/>
      <c r="FZ962" s="12"/>
      <c r="GA962" s="12"/>
      <c r="GB962" s="12"/>
      <c r="GC962" s="12"/>
      <c r="GD962" s="12"/>
      <c r="GE962" s="12"/>
      <c r="GF962" s="12"/>
      <c r="GG962" s="12"/>
      <c r="GH962" s="12"/>
      <c r="GI962" s="12"/>
      <c r="GJ962" s="12"/>
      <c r="GK962" s="12"/>
      <c r="GL962" s="12"/>
      <c r="GM962" s="12"/>
      <c r="GN962" s="12"/>
      <c r="GO962" s="12"/>
      <c r="GP962" s="12"/>
      <c r="GQ962" s="12"/>
      <c r="GR962" s="12"/>
    </row>
    <row r="963" spans="1:200" x14ac:dyDescent="0.2">
      <c r="A963" s="79">
        <f t="shared" si="388"/>
        <v>44035</v>
      </c>
      <c r="B963" s="80">
        <f t="shared" ca="1" si="394"/>
        <v>1180.4567500000001</v>
      </c>
      <c r="C963" s="81">
        <f t="shared" si="389"/>
        <v>1000</v>
      </c>
      <c r="D963" s="82">
        <f ca="1">IF(A963&lt;$B$1,VLOOKUP(A963,[1]DI!$A$4:$B$15000,2,FALSE),0)</f>
        <v>2.1500000000000005E-2</v>
      </c>
      <c r="E963" s="81">
        <f t="shared" ca="1" si="395"/>
        <v>8.4419999999999995E-5</v>
      </c>
      <c r="F963" s="83">
        <f t="shared" si="383"/>
        <v>1.1679999999999999</v>
      </c>
      <c r="G963" s="84">
        <f t="shared" ca="1" si="384"/>
        <v>1.00009860256</v>
      </c>
      <c r="H963" s="81">
        <f ca="1">TRUNC(PRODUCT(G$10:G962),15)</f>
        <v>1.1804567493645499</v>
      </c>
      <c r="I963" s="81">
        <f t="shared" si="390"/>
        <v>1</v>
      </c>
      <c r="J963" s="81">
        <f t="shared" ca="1" si="385"/>
        <v>1.1804567500000001</v>
      </c>
      <c r="K963" s="81">
        <f t="shared" ca="1" si="386"/>
        <v>180.45675</v>
      </c>
      <c r="L963" s="85">
        <f>IF(VLOOKUP(A963,$U$12:$AD$125,8)=VLOOKUP(A962,$U$12:$AD$125,8),0,VLOOKUP(A963,U$12:$AD$125,8))</f>
        <v>0</v>
      </c>
      <c r="M963" s="86">
        <f>IF(L963&gt;0,VLOOKUP(L963,T$12:$AC$125,7),0)</f>
        <v>0</v>
      </c>
      <c r="N963" s="81">
        <f t="shared" si="391"/>
        <v>0</v>
      </c>
      <c r="O963" s="81">
        <f t="shared" ca="1" si="387"/>
        <v>180.45675</v>
      </c>
      <c r="P963" s="87" t="str">
        <f t="shared" si="392"/>
        <v>J=</v>
      </c>
      <c r="Q963" s="88">
        <f t="shared" si="393"/>
        <v>44676</v>
      </c>
      <c r="R963" s="7"/>
      <c r="S963" s="7"/>
      <c r="T963" s="7"/>
      <c r="U963" s="7"/>
      <c r="V963" s="7"/>
      <c r="W963" s="7"/>
      <c r="X963" s="7"/>
      <c r="Y963" s="7"/>
      <c r="Z963" s="7"/>
      <c r="AA963" s="7"/>
      <c r="AB963" s="7"/>
      <c r="AC963" s="7"/>
      <c r="AD963" s="7"/>
      <c r="AE963" s="7"/>
      <c r="AF963" s="65">
        <f t="shared" si="402"/>
        <v>43830</v>
      </c>
      <c r="AG963" s="9">
        <f t="shared" ca="1" si="403"/>
        <v>1154.6657600000001</v>
      </c>
      <c r="AH963" s="9">
        <f t="shared" si="403"/>
        <v>1000</v>
      </c>
      <c r="AI963" s="4">
        <f t="shared" ca="1" si="403"/>
        <v>4.4000000000000004E-2</v>
      </c>
      <c r="AJ963" s="10">
        <f t="shared" ca="1" si="403"/>
        <v>1.7089000000000001E-4</v>
      </c>
      <c r="AK963" s="4">
        <f t="shared" si="403"/>
        <v>1.1679999999999999</v>
      </c>
      <c r="AL963" s="65">
        <f t="shared" si="400"/>
        <v>43830</v>
      </c>
      <c r="AM963" s="10">
        <f t="shared" ca="1" si="404"/>
        <v>1.1546657600000001</v>
      </c>
      <c r="AN963" s="9">
        <f t="shared" ca="1" si="404"/>
        <v>154.66576000000001</v>
      </c>
      <c r="AO963" s="7">
        <f t="shared" si="404"/>
        <v>0</v>
      </c>
      <c r="AP963" s="11">
        <f t="shared" si="404"/>
        <v>0</v>
      </c>
      <c r="AQ963" s="9">
        <f t="shared" si="404"/>
        <v>0</v>
      </c>
      <c r="AR963" s="8" t="str">
        <f t="shared" si="404"/>
        <v>J=</v>
      </c>
      <c r="AS963" s="65">
        <f t="shared" si="404"/>
        <v>44676</v>
      </c>
      <c r="AT963" s="12"/>
      <c r="AU963" s="12"/>
      <c r="AV963" s="22"/>
      <c r="AW963" s="12"/>
      <c r="AX963" s="12"/>
      <c r="AY963" s="12"/>
      <c r="AZ963" s="12"/>
      <c r="BA963" s="12"/>
      <c r="BB963" s="12"/>
      <c r="BC963" s="12"/>
      <c r="BD963" s="12"/>
      <c r="BE963" s="12"/>
      <c r="BF963" s="12"/>
      <c r="BG963" s="12"/>
      <c r="BH963" s="12"/>
      <c r="BI963" s="12"/>
      <c r="BJ963" s="12"/>
      <c r="BK963" s="12"/>
      <c r="BL963" s="12"/>
      <c r="BM963" s="12"/>
      <c r="BN963" s="12"/>
      <c r="BO963" s="12"/>
      <c r="BP963" s="12"/>
      <c r="BQ963" s="12"/>
      <c r="BR963" s="12"/>
      <c r="BS963" s="12"/>
      <c r="BT963" s="12"/>
      <c r="BU963" s="12"/>
      <c r="BV963" s="12"/>
      <c r="BW963" s="12"/>
      <c r="BX963" s="12"/>
      <c r="BY963" s="12"/>
      <c r="BZ963" s="12"/>
      <c r="CA963" s="12"/>
      <c r="CB963" s="12"/>
      <c r="CC963" s="12"/>
      <c r="CD963" s="12"/>
      <c r="CE963" s="12"/>
      <c r="CF963" s="12"/>
      <c r="CG963" s="12"/>
      <c r="CH963" s="12"/>
      <c r="CI963" s="12"/>
      <c r="CJ963" s="12"/>
      <c r="CK963" s="12"/>
      <c r="CL963" s="12"/>
      <c r="CM963" s="12"/>
      <c r="CN963" s="12"/>
      <c r="CO963" s="12"/>
      <c r="CP963" s="12"/>
      <c r="CQ963" s="12"/>
      <c r="CR963" s="12"/>
      <c r="CS963" s="12"/>
      <c r="CT963" s="12"/>
      <c r="CU963" s="12"/>
      <c r="CV963" s="12"/>
      <c r="CW963" s="12"/>
      <c r="CX963" s="12"/>
      <c r="CY963" s="12"/>
      <c r="CZ963" s="12"/>
      <c r="DA963" s="12"/>
      <c r="DB963" s="12"/>
      <c r="DC963" s="12"/>
      <c r="DD963" s="12"/>
      <c r="DE963" s="12"/>
      <c r="DF963" s="12"/>
      <c r="DG963" s="12"/>
      <c r="DH963" s="12"/>
      <c r="DI963" s="12"/>
      <c r="DJ963" s="12"/>
      <c r="DK963" s="12"/>
      <c r="DL963" s="12"/>
      <c r="DM963" s="12"/>
      <c r="DN963" s="12"/>
      <c r="DO963" s="12"/>
      <c r="DP963" s="12"/>
      <c r="DQ963" s="12"/>
      <c r="DR963" s="12"/>
      <c r="DS963" s="12"/>
      <c r="DT963" s="12"/>
      <c r="DU963" s="12"/>
      <c r="DV963" s="12"/>
      <c r="DW963" s="12"/>
      <c r="DX963" s="12"/>
      <c r="DY963" s="12"/>
      <c r="DZ963" s="12"/>
      <c r="EA963" s="12"/>
      <c r="EB963" s="12"/>
      <c r="EC963" s="12"/>
      <c r="ED963" s="12"/>
      <c r="EE963" s="12"/>
      <c r="EF963" s="12"/>
      <c r="EG963" s="12"/>
      <c r="EH963" s="12"/>
      <c r="EI963" s="12"/>
      <c r="EJ963" s="12"/>
      <c r="EK963" s="12"/>
      <c r="EL963" s="12"/>
      <c r="EM963" s="12"/>
      <c r="EN963" s="12"/>
      <c r="EO963" s="12"/>
      <c r="EP963" s="12"/>
      <c r="EQ963" s="12"/>
      <c r="ER963" s="12"/>
      <c r="ES963" s="12"/>
      <c r="ET963" s="12"/>
      <c r="EU963" s="12"/>
      <c r="EV963" s="12"/>
      <c r="EW963" s="12"/>
      <c r="EX963" s="12"/>
      <c r="EY963" s="12"/>
      <c r="EZ963" s="12"/>
      <c r="FA963" s="12"/>
      <c r="FB963" s="12"/>
      <c r="FC963" s="12"/>
      <c r="FD963" s="12"/>
      <c r="FE963" s="12"/>
      <c r="FF963" s="12"/>
      <c r="FG963" s="12"/>
      <c r="FH963" s="12"/>
      <c r="FI963" s="12"/>
      <c r="FJ963" s="12"/>
      <c r="FK963" s="12"/>
      <c r="FL963" s="12"/>
      <c r="FM963" s="12"/>
      <c r="FN963" s="12"/>
      <c r="FO963" s="12"/>
      <c r="FP963" s="12"/>
      <c r="FQ963" s="12"/>
      <c r="FR963" s="12"/>
      <c r="FS963" s="12"/>
      <c r="FT963" s="12"/>
      <c r="FU963" s="12"/>
      <c r="FV963" s="12"/>
      <c r="FW963" s="12"/>
      <c r="FX963" s="12"/>
      <c r="FY963" s="12"/>
      <c r="FZ963" s="12"/>
      <c r="GA963" s="12"/>
      <c r="GB963" s="12"/>
      <c r="GC963" s="12"/>
      <c r="GD963" s="12"/>
      <c r="GE963" s="12"/>
      <c r="GF963" s="12"/>
      <c r="GG963" s="12"/>
      <c r="GH963" s="12"/>
      <c r="GI963" s="12"/>
      <c r="GJ963" s="12"/>
      <c r="GK963" s="12"/>
      <c r="GL963" s="12"/>
      <c r="GM963" s="12"/>
      <c r="GN963" s="12"/>
      <c r="GO963" s="12"/>
      <c r="GP963" s="12"/>
      <c r="GQ963" s="12"/>
      <c r="GR963" s="12"/>
    </row>
    <row r="964" spans="1:200" x14ac:dyDescent="0.2">
      <c r="A964" s="79">
        <f t="shared" si="388"/>
        <v>44036</v>
      </c>
      <c r="B964" s="80">
        <f t="shared" ca="1" si="394"/>
        <v>1180.5731499999999</v>
      </c>
      <c r="C964" s="81">
        <f t="shared" si="389"/>
        <v>1000</v>
      </c>
      <c r="D964" s="82">
        <f ca="1">IF(A964&lt;$B$1,VLOOKUP(A964,[1]DI!$A$4:$B$15000,2,FALSE),0)</f>
        <v>2.1500000000000005E-2</v>
      </c>
      <c r="E964" s="81">
        <f t="shared" ca="1" si="395"/>
        <v>8.4419999999999995E-5</v>
      </c>
      <c r="F964" s="83">
        <f t="shared" si="383"/>
        <v>1.1679999999999999</v>
      </c>
      <c r="G964" s="84">
        <f t="shared" ca="1" si="384"/>
        <v>1.00009860256</v>
      </c>
      <c r="H964" s="81">
        <f ca="1">TRUNC(PRODUCT(G$10:G963),15)</f>
        <v>1.1805731454220001</v>
      </c>
      <c r="I964" s="81">
        <f t="shared" si="390"/>
        <v>1</v>
      </c>
      <c r="J964" s="81">
        <f t="shared" ca="1" si="385"/>
        <v>1.1805731500000001</v>
      </c>
      <c r="K964" s="81">
        <f t="shared" ca="1" si="386"/>
        <v>180.57315</v>
      </c>
      <c r="L964" s="85">
        <f>IF(VLOOKUP(A964,$U$12:$AD$125,8)=VLOOKUP(A963,$U$12:$AD$125,8),0,VLOOKUP(A964,U$12:$AD$125,8))</f>
        <v>0</v>
      </c>
      <c r="M964" s="86">
        <f>IF(L964&gt;0,VLOOKUP(L964,T$12:$AC$125,7),0)</f>
        <v>0</v>
      </c>
      <c r="N964" s="81">
        <f t="shared" si="391"/>
        <v>0</v>
      </c>
      <c r="O964" s="81">
        <f t="shared" ca="1" si="387"/>
        <v>180.57315</v>
      </c>
      <c r="P964" s="87" t="str">
        <f t="shared" si="392"/>
        <v>J=</v>
      </c>
      <c r="Q964" s="88">
        <f t="shared" si="393"/>
        <v>44676</v>
      </c>
      <c r="R964" s="7"/>
      <c r="S964" s="7"/>
      <c r="T964" s="7"/>
      <c r="U964" s="7"/>
      <c r="V964" s="7"/>
      <c r="W964" s="7"/>
      <c r="X964" s="7"/>
      <c r="Y964" s="7"/>
      <c r="Z964" s="7"/>
      <c r="AA964" s="7"/>
      <c r="AB964" s="7"/>
      <c r="AC964" s="7"/>
      <c r="AD964" s="7"/>
      <c r="AE964" s="7"/>
      <c r="AF964" s="65">
        <f t="shared" si="402"/>
        <v>43831</v>
      </c>
      <c r="AG964" s="9">
        <f t="shared" ca="1" si="403"/>
        <v>1154.8962300000001</v>
      </c>
      <c r="AH964" s="9">
        <f t="shared" si="403"/>
        <v>1000</v>
      </c>
      <c r="AI964" s="4">
        <f t="shared" ca="1" si="403"/>
        <v>0</v>
      </c>
      <c r="AJ964" s="10">
        <f t="shared" ca="1" si="403"/>
        <v>0</v>
      </c>
      <c r="AK964" s="4">
        <f t="shared" si="403"/>
        <v>1.1679999999999999</v>
      </c>
      <c r="AL964" s="65">
        <f t="shared" si="400"/>
        <v>43831</v>
      </c>
      <c r="AM964" s="10">
        <f t="shared" ca="1" si="404"/>
        <v>1.1548962300000001</v>
      </c>
      <c r="AN964" s="9">
        <f t="shared" ca="1" si="404"/>
        <v>154.89623</v>
      </c>
      <c r="AO964" s="7">
        <f t="shared" si="404"/>
        <v>0</v>
      </c>
      <c r="AP964" s="11">
        <f t="shared" si="404"/>
        <v>0</v>
      </c>
      <c r="AQ964" s="9">
        <f t="shared" si="404"/>
        <v>0</v>
      </c>
      <c r="AR964" s="8" t="str">
        <f t="shared" si="404"/>
        <v>J=</v>
      </c>
      <c r="AS964" s="65">
        <f t="shared" si="404"/>
        <v>44676</v>
      </c>
      <c r="AT964" s="12"/>
      <c r="AU964" s="12"/>
      <c r="AV964" s="22"/>
      <c r="AW964" s="12"/>
      <c r="AX964" s="12"/>
      <c r="AY964" s="12"/>
      <c r="AZ964" s="12"/>
      <c r="BA964" s="12"/>
      <c r="BB964" s="12"/>
      <c r="BC964" s="12"/>
      <c r="BD964" s="12"/>
      <c r="BE964" s="12"/>
      <c r="BF964" s="12"/>
      <c r="BG964" s="12"/>
      <c r="BH964" s="12"/>
      <c r="BI964" s="12"/>
      <c r="BJ964" s="12"/>
      <c r="BK964" s="12"/>
      <c r="BL964" s="12"/>
      <c r="BM964" s="12"/>
      <c r="BN964" s="12"/>
      <c r="BO964" s="12"/>
      <c r="BP964" s="12"/>
      <c r="BQ964" s="12"/>
      <c r="BR964" s="12"/>
      <c r="BS964" s="12"/>
      <c r="BT964" s="12"/>
      <c r="BU964" s="12"/>
      <c r="BV964" s="12"/>
      <c r="BW964" s="12"/>
      <c r="BX964" s="12"/>
      <c r="BY964" s="12"/>
      <c r="BZ964" s="12"/>
      <c r="CA964" s="12"/>
      <c r="CB964" s="12"/>
      <c r="CC964" s="12"/>
      <c r="CD964" s="12"/>
      <c r="CE964" s="12"/>
      <c r="CF964" s="12"/>
      <c r="CG964" s="12"/>
      <c r="CH964" s="12"/>
      <c r="CI964" s="12"/>
      <c r="CJ964" s="12"/>
      <c r="CK964" s="12"/>
      <c r="CL964" s="12"/>
      <c r="CM964" s="12"/>
      <c r="CN964" s="12"/>
      <c r="CO964" s="12"/>
      <c r="CP964" s="12"/>
      <c r="CQ964" s="12"/>
      <c r="CR964" s="12"/>
      <c r="CS964" s="12"/>
      <c r="CT964" s="12"/>
      <c r="CU964" s="12"/>
      <c r="CV964" s="12"/>
      <c r="CW964" s="12"/>
      <c r="CX964" s="12"/>
      <c r="CY964" s="12"/>
      <c r="CZ964" s="12"/>
      <c r="DA964" s="12"/>
      <c r="DB964" s="12"/>
      <c r="DC964" s="12"/>
      <c r="DD964" s="12"/>
      <c r="DE964" s="12"/>
      <c r="DF964" s="12"/>
      <c r="DG964" s="12"/>
      <c r="DH964" s="12"/>
      <c r="DI964" s="12"/>
      <c r="DJ964" s="12"/>
      <c r="DK964" s="12"/>
      <c r="DL964" s="12"/>
      <c r="DM964" s="12"/>
      <c r="DN964" s="12"/>
      <c r="DO964" s="12"/>
      <c r="DP964" s="12"/>
      <c r="DQ964" s="12"/>
      <c r="DR964" s="12"/>
      <c r="DS964" s="12"/>
      <c r="DT964" s="12"/>
      <c r="DU964" s="12"/>
      <c r="DV964" s="12"/>
      <c r="DW964" s="12"/>
      <c r="DX964" s="12"/>
      <c r="DY964" s="12"/>
      <c r="DZ964" s="12"/>
      <c r="EA964" s="12"/>
      <c r="EB964" s="12"/>
      <c r="EC964" s="12"/>
      <c r="ED964" s="12"/>
      <c r="EE964" s="12"/>
      <c r="EF964" s="12"/>
      <c r="EG964" s="12"/>
      <c r="EH964" s="12"/>
      <c r="EI964" s="12"/>
      <c r="EJ964" s="12"/>
      <c r="EK964" s="12"/>
      <c r="EL964" s="12"/>
      <c r="EM964" s="12"/>
      <c r="EN964" s="12"/>
      <c r="EO964" s="12"/>
      <c r="EP964" s="12"/>
      <c r="EQ964" s="12"/>
      <c r="ER964" s="12"/>
      <c r="ES964" s="12"/>
      <c r="ET964" s="12"/>
      <c r="EU964" s="12"/>
      <c r="EV964" s="12"/>
      <c r="EW964" s="12"/>
      <c r="EX964" s="12"/>
      <c r="EY964" s="12"/>
      <c r="EZ964" s="12"/>
      <c r="FA964" s="12"/>
      <c r="FB964" s="12"/>
      <c r="FC964" s="12"/>
      <c r="FD964" s="12"/>
      <c r="FE964" s="12"/>
      <c r="FF964" s="12"/>
      <c r="FG964" s="12"/>
      <c r="FH964" s="12"/>
      <c r="FI964" s="12"/>
      <c r="FJ964" s="12"/>
      <c r="FK964" s="12"/>
      <c r="FL964" s="12"/>
      <c r="FM964" s="12"/>
      <c r="FN964" s="12"/>
      <c r="FO964" s="12"/>
      <c r="FP964" s="12"/>
      <c r="FQ964" s="12"/>
      <c r="FR964" s="12"/>
      <c r="FS964" s="12"/>
      <c r="FT964" s="12"/>
      <c r="FU964" s="12"/>
      <c r="FV964" s="12"/>
      <c r="FW964" s="12"/>
      <c r="FX964" s="12"/>
      <c r="FY964" s="12"/>
      <c r="FZ964" s="12"/>
      <c r="GA964" s="12"/>
      <c r="GB964" s="12"/>
      <c r="GC964" s="12"/>
      <c r="GD964" s="12"/>
      <c r="GE964" s="12"/>
      <c r="GF964" s="12"/>
      <c r="GG964" s="12"/>
      <c r="GH964" s="12"/>
      <c r="GI964" s="12"/>
      <c r="GJ964" s="12"/>
      <c r="GK964" s="12"/>
      <c r="GL964" s="12"/>
      <c r="GM964" s="12"/>
      <c r="GN964" s="12"/>
      <c r="GO964" s="12"/>
      <c r="GP964" s="12"/>
      <c r="GQ964" s="12"/>
      <c r="GR964" s="12"/>
    </row>
    <row r="965" spans="1:200" x14ac:dyDescent="0.2">
      <c r="A965" s="79">
        <f t="shared" si="388"/>
        <v>44037</v>
      </c>
      <c r="B965" s="80">
        <f t="shared" ca="1" si="394"/>
        <v>1180.6895500000001</v>
      </c>
      <c r="C965" s="81">
        <f t="shared" si="389"/>
        <v>1000</v>
      </c>
      <c r="D965" s="82">
        <f ca="1">IF(A965&lt;$B$1,VLOOKUP(A965,[1]DI!$A$4:$B$15000,2,FALSE),0)</f>
        <v>0</v>
      </c>
      <c r="E965" s="81">
        <f t="shared" ca="1" si="395"/>
        <v>0</v>
      </c>
      <c r="F965" s="83">
        <f t="shared" si="383"/>
        <v>1.1679999999999999</v>
      </c>
      <c r="G965" s="84">
        <f t="shared" ca="1" si="384"/>
        <v>1</v>
      </c>
      <c r="H965" s="81">
        <f ca="1">TRUNC(PRODUCT(G$10:G964),15)</f>
        <v>1.1806895529564101</v>
      </c>
      <c r="I965" s="81">
        <f t="shared" si="390"/>
        <v>1</v>
      </c>
      <c r="J965" s="81">
        <f t="shared" ca="1" si="385"/>
        <v>1.1806895500000001</v>
      </c>
      <c r="K965" s="81">
        <f t="shared" ca="1" si="386"/>
        <v>180.68955</v>
      </c>
      <c r="L965" s="85">
        <f>IF(VLOOKUP(A965,$U$12:$AD$125,8)=VLOOKUP(A964,$U$12:$AD$125,8),0,VLOOKUP(A965,U$12:$AD$125,8))</f>
        <v>0</v>
      </c>
      <c r="M965" s="86">
        <f>IF(L965&gt;0,VLOOKUP(L965,T$12:$AC$125,7),0)</f>
        <v>0</v>
      </c>
      <c r="N965" s="81">
        <f t="shared" si="391"/>
        <v>0</v>
      </c>
      <c r="O965" s="81">
        <f t="shared" ca="1" si="387"/>
        <v>180.68955</v>
      </c>
      <c r="P965" s="87" t="str">
        <f t="shared" si="392"/>
        <v>J=</v>
      </c>
      <c r="Q965" s="88">
        <f t="shared" si="393"/>
        <v>44676</v>
      </c>
      <c r="R965" s="7"/>
      <c r="S965" s="7"/>
      <c r="T965" s="7"/>
      <c r="U965" s="7"/>
      <c r="V965" s="7"/>
      <c r="W965" s="7"/>
      <c r="X965" s="7"/>
      <c r="Y965" s="7"/>
      <c r="Z965" s="7"/>
      <c r="AA965" s="7"/>
      <c r="AB965" s="7"/>
      <c r="AC965" s="7"/>
      <c r="AD965" s="7"/>
      <c r="AE965" s="7"/>
      <c r="AF965" s="65"/>
      <c r="AG965" s="9"/>
      <c r="AH965" s="9"/>
      <c r="AI965" s="4"/>
      <c r="AJ965" s="10"/>
      <c r="AK965" s="4"/>
      <c r="AL965" s="65"/>
      <c r="AM965" s="10"/>
      <c r="AN965" s="9"/>
      <c r="AO965" s="7"/>
      <c r="AP965" s="11"/>
      <c r="AQ965" s="9"/>
      <c r="AR965" s="8"/>
      <c r="AS965" s="65"/>
      <c r="AT965" s="12"/>
      <c r="AU965" s="12"/>
      <c r="AV965" s="22"/>
      <c r="AW965" s="12"/>
      <c r="AX965" s="12"/>
      <c r="AY965" s="12"/>
      <c r="AZ965" s="12"/>
      <c r="BA965" s="12"/>
      <c r="BB965" s="12"/>
      <c r="BC965" s="12"/>
      <c r="BD965" s="12"/>
      <c r="BE965" s="12"/>
      <c r="BF965" s="12"/>
      <c r="BG965" s="12"/>
      <c r="BH965" s="12"/>
      <c r="BI965" s="12"/>
      <c r="BJ965" s="12"/>
      <c r="BK965" s="12"/>
      <c r="BL965" s="12"/>
      <c r="BM965" s="12"/>
      <c r="BN965" s="12"/>
      <c r="BO965" s="12"/>
      <c r="BP965" s="12"/>
      <c r="BQ965" s="12"/>
      <c r="BR965" s="12"/>
      <c r="BS965" s="12"/>
      <c r="BT965" s="12"/>
      <c r="BU965" s="12"/>
      <c r="BV965" s="12"/>
      <c r="BW965" s="12"/>
      <c r="BX965" s="12"/>
      <c r="BY965" s="12"/>
      <c r="BZ965" s="12"/>
      <c r="CA965" s="12"/>
      <c r="CB965" s="12"/>
      <c r="CC965" s="12"/>
      <c r="CD965" s="12"/>
      <c r="CE965" s="12"/>
      <c r="CF965" s="12"/>
      <c r="CG965" s="12"/>
      <c r="CH965" s="12"/>
      <c r="CI965" s="12"/>
      <c r="CJ965" s="12"/>
      <c r="CK965" s="12"/>
      <c r="CL965" s="12"/>
      <c r="CM965" s="12"/>
      <c r="CN965" s="12"/>
      <c r="CO965" s="12"/>
      <c r="CP965" s="12"/>
      <c r="CQ965" s="12"/>
      <c r="CR965" s="12"/>
      <c r="CS965" s="12"/>
      <c r="CT965" s="12"/>
      <c r="CU965" s="12"/>
      <c r="CV965" s="12"/>
      <c r="CW965" s="12"/>
      <c r="CX965" s="12"/>
      <c r="CY965" s="12"/>
      <c r="CZ965" s="12"/>
      <c r="DA965" s="12"/>
      <c r="DB965" s="12"/>
      <c r="DC965" s="12"/>
      <c r="DD965" s="12"/>
      <c r="DE965" s="12"/>
      <c r="DF965" s="12"/>
      <c r="DG965" s="12"/>
      <c r="DH965" s="12"/>
      <c r="DI965" s="12"/>
      <c r="DJ965" s="12"/>
      <c r="DK965" s="12"/>
      <c r="DL965" s="12"/>
      <c r="DM965" s="12"/>
      <c r="DN965" s="12"/>
      <c r="DO965" s="12"/>
      <c r="DP965" s="12"/>
      <c r="DQ965" s="12"/>
      <c r="DR965" s="12"/>
      <c r="DS965" s="12"/>
      <c r="DT965" s="12"/>
      <c r="DU965" s="12"/>
      <c r="DV965" s="12"/>
      <c r="DW965" s="12"/>
      <c r="DX965" s="12"/>
      <c r="DY965" s="12"/>
      <c r="DZ965" s="12"/>
      <c r="EA965" s="12"/>
      <c r="EB965" s="12"/>
      <c r="EC965" s="12"/>
      <c r="ED965" s="12"/>
      <c r="EE965" s="12"/>
      <c r="EF965" s="12"/>
      <c r="EG965" s="12"/>
      <c r="EH965" s="12"/>
      <c r="EI965" s="12"/>
      <c r="EJ965" s="12"/>
      <c r="EK965" s="12"/>
      <c r="EL965" s="12"/>
      <c r="EM965" s="12"/>
      <c r="EN965" s="12"/>
      <c r="EO965" s="12"/>
      <c r="EP965" s="12"/>
      <c r="EQ965" s="12"/>
      <c r="ER965" s="12"/>
      <c r="ES965" s="12"/>
      <c r="ET965" s="12"/>
      <c r="EU965" s="12"/>
      <c r="EV965" s="12"/>
      <c r="EW965" s="12"/>
      <c r="EX965" s="12"/>
      <c r="EY965" s="12"/>
      <c r="EZ965" s="12"/>
      <c r="FA965" s="12"/>
      <c r="FB965" s="12"/>
      <c r="FC965" s="12"/>
      <c r="FD965" s="12"/>
      <c r="FE965" s="12"/>
      <c r="FF965" s="12"/>
      <c r="FG965" s="12"/>
      <c r="FH965" s="12"/>
      <c r="FI965" s="12"/>
      <c r="FJ965" s="12"/>
      <c r="FK965" s="12"/>
      <c r="FL965" s="12"/>
      <c r="FM965" s="12"/>
      <c r="FN965" s="12"/>
      <c r="FO965" s="12"/>
      <c r="FP965" s="12"/>
      <c r="FQ965" s="12"/>
      <c r="FR965" s="12"/>
      <c r="FS965" s="12"/>
      <c r="FT965" s="12"/>
      <c r="FU965" s="12"/>
      <c r="FV965" s="12"/>
      <c r="FW965" s="12"/>
      <c r="FX965" s="12"/>
      <c r="FY965" s="12"/>
      <c r="FZ965" s="12"/>
      <c r="GA965" s="12"/>
      <c r="GB965" s="12"/>
      <c r="GC965" s="12"/>
      <c r="GD965" s="12"/>
      <c r="GE965" s="12"/>
      <c r="GF965" s="12"/>
      <c r="GG965" s="12"/>
      <c r="GH965" s="12"/>
      <c r="GI965" s="12"/>
      <c r="GJ965" s="12"/>
      <c r="GK965" s="12"/>
      <c r="GL965" s="12"/>
      <c r="GM965" s="12"/>
      <c r="GN965" s="12"/>
      <c r="GO965" s="12"/>
      <c r="GP965" s="12"/>
      <c r="GQ965" s="12"/>
      <c r="GR965" s="12"/>
    </row>
    <row r="966" spans="1:200" x14ac:dyDescent="0.2">
      <c r="A966" s="79">
        <f t="shared" si="388"/>
        <v>44038</v>
      </c>
      <c r="B966" s="80">
        <f t="shared" ca="1" si="394"/>
        <v>1180.6895500000001</v>
      </c>
      <c r="C966" s="81">
        <f t="shared" si="389"/>
        <v>1000</v>
      </c>
      <c r="D966" s="82">
        <f ca="1">IF(A966&lt;$B$1,VLOOKUP(A966,[1]DI!$A$4:$B$15000,2,FALSE),0)</f>
        <v>0</v>
      </c>
      <c r="E966" s="81">
        <f t="shared" ca="1" si="395"/>
        <v>0</v>
      </c>
      <c r="F966" s="83">
        <f t="shared" si="383"/>
        <v>1.1679999999999999</v>
      </c>
      <c r="G966" s="84">
        <f t="shared" ca="1" si="384"/>
        <v>1</v>
      </c>
      <c r="H966" s="81">
        <f ca="1">TRUNC(PRODUCT(G$10:G965),15)</f>
        <v>1.1806895529564101</v>
      </c>
      <c r="I966" s="81">
        <f t="shared" si="390"/>
        <v>1</v>
      </c>
      <c r="J966" s="81">
        <f t="shared" ca="1" si="385"/>
        <v>1.1806895500000001</v>
      </c>
      <c r="K966" s="81">
        <f t="shared" ca="1" si="386"/>
        <v>180.68955</v>
      </c>
      <c r="L966" s="85">
        <f>IF(VLOOKUP(A966,$U$12:$AD$125,8)=VLOOKUP(A965,$U$12:$AD$125,8),0,VLOOKUP(A966,U$12:$AD$125,8))</f>
        <v>0</v>
      </c>
      <c r="M966" s="86">
        <f>IF(L966&gt;0,VLOOKUP(L966,T$12:$AC$125,7),0)</f>
        <v>0</v>
      </c>
      <c r="N966" s="81">
        <f t="shared" si="391"/>
        <v>0</v>
      </c>
      <c r="O966" s="81">
        <f t="shared" ca="1" si="387"/>
        <v>180.68955</v>
      </c>
      <c r="P966" s="87" t="str">
        <f t="shared" si="392"/>
        <v>J=</v>
      </c>
      <c r="Q966" s="88">
        <f t="shared" si="393"/>
        <v>44676</v>
      </c>
      <c r="R966" s="7"/>
      <c r="S966" s="7"/>
      <c r="T966" s="7"/>
      <c r="U966" s="7"/>
      <c r="V966" s="7"/>
      <c r="W966" s="7"/>
      <c r="X966" s="7"/>
      <c r="Y966" s="7"/>
      <c r="Z966" s="7"/>
      <c r="AA966" s="7"/>
      <c r="AB966" s="7"/>
      <c r="AC966" s="7"/>
      <c r="AD966" s="7"/>
      <c r="AE966" s="7"/>
      <c r="AF966" s="65" t="str">
        <f t="shared" ref="AF966:AS966" si="405">$B$6</f>
        <v>ODCT21</v>
      </c>
      <c r="AG966" s="7" t="str">
        <f t="shared" si="405"/>
        <v>ODCT21</v>
      </c>
      <c r="AH966" s="7" t="str">
        <f t="shared" si="405"/>
        <v>ODCT21</v>
      </c>
      <c r="AI966" s="7" t="str">
        <f t="shared" si="405"/>
        <v>ODCT21</v>
      </c>
      <c r="AJ966" s="7" t="str">
        <f t="shared" si="405"/>
        <v>ODCT21</v>
      </c>
      <c r="AK966" s="4" t="str">
        <f t="shared" si="405"/>
        <v>ODCT21</v>
      </c>
      <c r="AL966" s="65" t="str">
        <f t="shared" si="405"/>
        <v>ODCT21</v>
      </c>
      <c r="AM966" s="7" t="str">
        <f t="shared" si="405"/>
        <v>ODCT21</v>
      </c>
      <c r="AN966" s="7" t="str">
        <f t="shared" si="405"/>
        <v>ODCT21</v>
      </c>
      <c r="AO966" s="7" t="str">
        <f t="shared" si="405"/>
        <v>ODCT21</v>
      </c>
      <c r="AP966" s="11" t="str">
        <f t="shared" si="405"/>
        <v>ODCT21</v>
      </c>
      <c r="AQ966" s="7" t="str">
        <f t="shared" si="405"/>
        <v>ODCT21</v>
      </c>
      <c r="AR966" s="8" t="str">
        <f t="shared" si="405"/>
        <v>ODCT21</v>
      </c>
      <c r="AS966" s="65" t="str">
        <f t="shared" si="405"/>
        <v>ODCT21</v>
      </c>
      <c r="AT966" s="12"/>
      <c r="AU966" s="12"/>
      <c r="AV966" s="22"/>
      <c r="AW966" s="12"/>
      <c r="AX966" s="12"/>
      <c r="AY966" s="12"/>
      <c r="AZ966" s="12"/>
      <c r="BA966" s="12"/>
      <c r="BB966" s="12"/>
      <c r="BC966" s="12"/>
      <c r="BD966" s="12"/>
      <c r="BE966" s="12"/>
      <c r="BF966" s="12"/>
      <c r="BG966" s="12"/>
      <c r="BH966" s="12"/>
      <c r="BI966" s="12"/>
      <c r="BJ966" s="12"/>
      <c r="BK966" s="12"/>
      <c r="BL966" s="12"/>
      <c r="BM966" s="12"/>
      <c r="BN966" s="12"/>
      <c r="BO966" s="12"/>
      <c r="BP966" s="12"/>
      <c r="BQ966" s="12"/>
      <c r="BR966" s="12"/>
      <c r="BS966" s="12"/>
      <c r="BT966" s="12"/>
      <c r="BU966" s="12"/>
      <c r="BV966" s="12"/>
      <c r="BW966" s="12"/>
      <c r="BX966" s="12"/>
      <c r="BY966" s="12"/>
      <c r="BZ966" s="12"/>
      <c r="CA966" s="12"/>
      <c r="CB966" s="12"/>
      <c r="CC966" s="12"/>
      <c r="CD966" s="12"/>
      <c r="CE966" s="12"/>
      <c r="CF966" s="12"/>
      <c r="CG966" s="12"/>
      <c r="CH966" s="12"/>
      <c r="CI966" s="12"/>
      <c r="CJ966" s="12"/>
      <c r="CK966" s="12"/>
      <c r="CL966" s="12"/>
      <c r="CM966" s="12"/>
      <c r="CN966" s="12"/>
      <c r="CO966" s="12"/>
      <c r="CP966" s="12"/>
      <c r="CQ966" s="12"/>
      <c r="CR966" s="12"/>
      <c r="CS966" s="12"/>
      <c r="CT966" s="12"/>
      <c r="CU966" s="12"/>
      <c r="CV966" s="12"/>
      <c r="CW966" s="12"/>
      <c r="CX966" s="12"/>
      <c r="CY966" s="12"/>
      <c r="CZ966" s="12"/>
      <c r="DA966" s="12"/>
      <c r="DB966" s="12"/>
      <c r="DC966" s="12"/>
      <c r="DD966" s="12"/>
      <c r="DE966" s="12"/>
      <c r="DF966" s="12"/>
      <c r="DG966" s="12"/>
      <c r="DH966" s="12"/>
      <c r="DI966" s="12"/>
      <c r="DJ966" s="12"/>
      <c r="DK966" s="12"/>
      <c r="DL966" s="12"/>
      <c r="DM966" s="12"/>
      <c r="DN966" s="12"/>
      <c r="DO966" s="12"/>
      <c r="DP966" s="12"/>
      <c r="DQ966" s="12"/>
      <c r="DR966" s="12"/>
      <c r="DS966" s="12"/>
      <c r="DT966" s="12"/>
      <c r="DU966" s="12"/>
      <c r="DV966" s="12"/>
      <c r="DW966" s="12"/>
      <c r="DX966" s="12"/>
      <c r="DY966" s="12"/>
      <c r="DZ966" s="12"/>
      <c r="EA966" s="12"/>
      <c r="EB966" s="12"/>
      <c r="EC966" s="12"/>
      <c r="ED966" s="12"/>
      <c r="EE966" s="12"/>
      <c r="EF966" s="12"/>
      <c r="EG966" s="12"/>
      <c r="EH966" s="12"/>
      <c r="EI966" s="12"/>
      <c r="EJ966" s="12"/>
      <c r="EK966" s="12"/>
      <c r="EL966" s="12"/>
      <c r="EM966" s="12"/>
      <c r="EN966" s="12"/>
      <c r="EO966" s="12"/>
      <c r="EP966" s="12"/>
      <c r="EQ966" s="12"/>
      <c r="ER966" s="12"/>
      <c r="ES966" s="12"/>
      <c r="ET966" s="12"/>
      <c r="EU966" s="12"/>
      <c r="EV966" s="12"/>
      <c r="EW966" s="12"/>
      <c r="EX966" s="12"/>
      <c r="EY966" s="12"/>
      <c r="EZ966" s="12"/>
      <c r="FA966" s="12"/>
      <c r="FB966" s="12"/>
      <c r="FC966" s="12"/>
      <c r="FD966" s="12"/>
      <c r="FE966" s="12"/>
      <c r="FF966" s="12"/>
      <c r="FG966" s="12"/>
      <c r="FH966" s="12"/>
      <c r="FI966" s="12"/>
      <c r="FJ966" s="12"/>
      <c r="FK966" s="12"/>
      <c r="FL966" s="12"/>
      <c r="FM966" s="12"/>
      <c r="FN966" s="12"/>
      <c r="FO966" s="12"/>
      <c r="FP966" s="12"/>
      <c r="FQ966" s="12"/>
      <c r="FR966" s="12"/>
      <c r="FS966" s="12"/>
      <c r="FT966" s="12"/>
      <c r="FU966" s="12"/>
      <c r="FV966" s="12"/>
      <c r="FW966" s="12"/>
      <c r="FX966" s="12"/>
      <c r="FY966" s="12"/>
      <c r="FZ966" s="12"/>
      <c r="GA966" s="12"/>
      <c r="GB966" s="12"/>
      <c r="GC966" s="12"/>
      <c r="GD966" s="12"/>
      <c r="GE966" s="12"/>
      <c r="GF966" s="12"/>
      <c r="GG966" s="12"/>
      <c r="GH966" s="12"/>
      <c r="GI966" s="12"/>
      <c r="GJ966" s="12"/>
      <c r="GK966" s="12"/>
      <c r="GL966" s="12"/>
      <c r="GM966" s="12"/>
      <c r="GN966" s="12"/>
      <c r="GO966" s="12"/>
      <c r="GP966" s="12"/>
      <c r="GQ966" s="12"/>
      <c r="GR966" s="12"/>
    </row>
    <row r="967" spans="1:200" x14ac:dyDescent="0.2">
      <c r="A967" s="79">
        <f t="shared" si="388"/>
        <v>44039</v>
      </c>
      <c r="B967" s="80">
        <f t="shared" ca="1" si="394"/>
        <v>1180.6895500000001</v>
      </c>
      <c r="C967" s="81">
        <f t="shared" si="389"/>
        <v>1000</v>
      </c>
      <c r="D967" s="82">
        <f ca="1">IF(A967&lt;$B$1,VLOOKUP(A967,[1]DI!$A$4:$B$15000,2,FALSE),0)</f>
        <v>2.1500000000000005E-2</v>
      </c>
      <c r="E967" s="81">
        <f t="shared" ca="1" si="395"/>
        <v>8.4419999999999995E-5</v>
      </c>
      <c r="F967" s="83">
        <f t="shared" si="383"/>
        <v>1.1679999999999999</v>
      </c>
      <c r="G967" s="84">
        <f t="shared" ca="1" si="384"/>
        <v>1.00009860256</v>
      </c>
      <c r="H967" s="81">
        <f ca="1">TRUNC(PRODUCT(G$10:G966),15)</f>
        <v>1.1806895529564101</v>
      </c>
      <c r="I967" s="81">
        <f t="shared" si="390"/>
        <v>1</v>
      </c>
      <c r="J967" s="81">
        <f t="shared" ca="1" si="385"/>
        <v>1.1806895500000001</v>
      </c>
      <c r="K967" s="81">
        <f t="shared" ca="1" si="386"/>
        <v>180.68955</v>
      </c>
      <c r="L967" s="85">
        <f>IF(VLOOKUP(A967,$U$12:$AD$125,8)=VLOOKUP(A966,$U$12:$AD$125,8),0,VLOOKUP(A967,U$12:$AD$125,8))</f>
        <v>0</v>
      </c>
      <c r="M967" s="86">
        <f>IF(L967&gt;0,VLOOKUP(L967,T$12:$AC$125,7),0)</f>
        <v>0</v>
      </c>
      <c r="N967" s="81">
        <f t="shared" si="391"/>
        <v>0</v>
      </c>
      <c r="O967" s="81">
        <f t="shared" ca="1" si="387"/>
        <v>180.68955</v>
      </c>
      <c r="P967" s="87" t="str">
        <f t="shared" si="392"/>
        <v>J=</v>
      </c>
      <c r="Q967" s="88">
        <f t="shared" si="393"/>
        <v>44676</v>
      </c>
      <c r="R967" s="7"/>
      <c r="S967" s="7"/>
      <c r="T967" s="7"/>
      <c r="U967" s="7"/>
      <c r="V967" s="7"/>
      <c r="W967" s="7"/>
      <c r="X967" s="7"/>
      <c r="Y967" s="7"/>
      <c r="Z967" s="7"/>
      <c r="AA967" s="7"/>
      <c r="AB967" s="7"/>
      <c r="AC967" s="7"/>
      <c r="AD967" s="7"/>
      <c r="AE967" s="7"/>
      <c r="AF967" s="37" t="s">
        <v>14</v>
      </c>
      <c r="AG967" s="3" t="s">
        <v>7</v>
      </c>
      <c r="AH967" s="3" t="s">
        <v>8</v>
      </c>
      <c r="AI967" s="18" t="s">
        <v>9</v>
      </c>
      <c r="AJ967" s="19" t="s">
        <v>9</v>
      </c>
      <c r="AK967" s="18" t="s">
        <v>9</v>
      </c>
      <c r="AL967" s="67" t="s">
        <v>14</v>
      </c>
      <c r="AM967" s="19" t="s">
        <v>9</v>
      </c>
      <c r="AN967" s="3" t="s">
        <v>10</v>
      </c>
      <c r="AO967" s="6" t="s">
        <v>11</v>
      </c>
      <c r="AP967" s="20" t="s">
        <v>12</v>
      </c>
      <c r="AQ967" s="3" t="s">
        <v>12</v>
      </c>
      <c r="AR967" s="21" t="s">
        <v>13</v>
      </c>
      <c r="AS967" s="37" t="s">
        <v>13</v>
      </c>
      <c r="AT967" s="12"/>
      <c r="AU967" s="12"/>
      <c r="AV967" s="22"/>
      <c r="AW967" s="12"/>
      <c r="AX967" s="12"/>
      <c r="AY967" s="12"/>
      <c r="AZ967" s="12"/>
      <c r="BA967" s="12"/>
      <c r="BB967" s="12"/>
      <c r="BC967" s="12"/>
      <c r="BD967" s="12"/>
      <c r="BE967" s="12"/>
      <c r="BF967" s="12"/>
      <c r="BG967" s="12"/>
      <c r="BH967" s="12"/>
      <c r="BI967" s="12"/>
      <c r="BJ967" s="12"/>
      <c r="BK967" s="12"/>
      <c r="BL967" s="12"/>
      <c r="BM967" s="12"/>
      <c r="BN967" s="12"/>
      <c r="BO967" s="12"/>
      <c r="BP967" s="12"/>
      <c r="BQ967" s="12"/>
      <c r="BR967" s="12"/>
      <c r="BS967" s="12"/>
      <c r="BT967" s="12"/>
      <c r="BU967" s="12"/>
      <c r="BV967" s="12"/>
      <c r="BW967" s="12"/>
      <c r="BX967" s="12"/>
      <c r="BY967" s="12"/>
      <c r="BZ967" s="12"/>
      <c r="CA967" s="12"/>
      <c r="CB967" s="12"/>
      <c r="CC967" s="12"/>
      <c r="CD967" s="12"/>
      <c r="CE967" s="12"/>
      <c r="CF967" s="12"/>
      <c r="CG967" s="12"/>
      <c r="CH967" s="12"/>
      <c r="CI967" s="12"/>
      <c r="CJ967" s="12"/>
      <c r="CK967" s="12"/>
      <c r="CL967" s="12"/>
      <c r="CM967" s="12"/>
      <c r="CN967" s="12"/>
      <c r="CO967" s="12"/>
      <c r="CP967" s="12"/>
      <c r="CQ967" s="12"/>
      <c r="CR967" s="12"/>
      <c r="CS967" s="12"/>
      <c r="CT967" s="12"/>
      <c r="CU967" s="12"/>
      <c r="CV967" s="12"/>
      <c r="CW967" s="12"/>
      <c r="CX967" s="12"/>
      <c r="CY967" s="12"/>
      <c r="CZ967" s="12"/>
      <c r="DA967" s="12"/>
      <c r="DB967" s="12"/>
      <c r="DC967" s="12"/>
      <c r="DD967" s="12"/>
      <c r="DE967" s="12"/>
      <c r="DF967" s="12"/>
      <c r="DG967" s="12"/>
      <c r="DH967" s="12"/>
      <c r="DI967" s="12"/>
      <c r="DJ967" s="12"/>
      <c r="DK967" s="12"/>
      <c r="DL967" s="12"/>
      <c r="DM967" s="12"/>
      <c r="DN967" s="12"/>
      <c r="DO967" s="12"/>
      <c r="DP967" s="12"/>
      <c r="DQ967" s="12"/>
      <c r="DR967" s="12"/>
      <c r="DS967" s="12"/>
      <c r="DT967" s="12"/>
      <c r="DU967" s="12"/>
      <c r="DV967" s="12"/>
      <c r="DW967" s="12"/>
      <c r="DX967" s="12"/>
      <c r="DY967" s="12"/>
      <c r="DZ967" s="12"/>
      <c r="EA967" s="12"/>
      <c r="EB967" s="12"/>
      <c r="EC967" s="12"/>
      <c r="ED967" s="12"/>
      <c r="EE967" s="12"/>
      <c r="EF967" s="12"/>
      <c r="EG967" s="12"/>
      <c r="EH967" s="12"/>
      <c r="EI967" s="12"/>
      <c r="EJ967" s="12"/>
      <c r="EK967" s="12"/>
      <c r="EL967" s="12"/>
      <c r="EM967" s="12"/>
      <c r="EN967" s="12"/>
      <c r="EO967" s="12"/>
      <c r="EP967" s="12"/>
      <c r="EQ967" s="12"/>
      <c r="ER967" s="12"/>
      <c r="ES967" s="12"/>
      <c r="ET967" s="12"/>
      <c r="EU967" s="12"/>
      <c r="EV967" s="12"/>
      <c r="EW967" s="12"/>
      <c r="EX967" s="12"/>
      <c r="EY967" s="12"/>
      <c r="EZ967" s="12"/>
      <c r="FA967" s="12"/>
      <c r="FB967" s="12"/>
      <c r="FC967" s="12"/>
      <c r="FD967" s="12"/>
      <c r="FE967" s="12"/>
      <c r="FF967" s="12"/>
      <c r="FG967" s="12"/>
      <c r="FH967" s="12"/>
      <c r="FI967" s="12"/>
      <c r="FJ967" s="12"/>
      <c r="FK967" s="12"/>
      <c r="FL967" s="12"/>
      <c r="FM967" s="12"/>
      <c r="FN967" s="12"/>
      <c r="FO967" s="12"/>
      <c r="FP967" s="12"/>
      <c r="FQ967" s="12"/>
      <c r="FR967" s="12"/>
      <c r="FS967" s="12"/>
      <c r="FT967" s="12"/>
      <c r="FU967" s="12"/>
      <c r="FV967" s="12"/>
      <c r="FW967" s="12"/>
      <c r="FX967" s="12"/>
      <c r="FY967" s="12"/>
      <c r="FZ967" s="12"/>
      <c r="GA967" s="12"/>
      <c r="GB967" s="12"/>
      <c r="GC967" s="12"/>
      <c r="GD967" s="12"/>
      <c r="GE967" s="12"/>
      <c r="GF967" s="12"/>
      <c r="GG967" s="12"/>
      <c r="GH967" s="12"/>
      <c r="GI967" s="12"/>
      <c r="GJ967" s="12"/>
      <c r="GK967" s="12"/>
      <c r="GL967" s="12"/>
      <c r="GM967" s="12"/>
      <c r="GN967" s="12"/>
      <c r="GO967" s="12"/>
      <c r="GP967" s="12"/>
      <c r="GQ967" s="12"/>
      <c r="GR967" s="12"/>
    </row>
    <row r="968" spans="1:200" x14ac:dyDescent="0.2">
      <c r="A968" s="79">
        <f t="shared" si="388"/>
        <v>44040</v>
      </c>
      <c r="B968" s="80">
        <f t="shared" ca="1" si="394"/>
        <v>1180.8059699999999</v>
      </c>
      <c r="C968" s="81">
        <f t="shared" si="389"/>
        <v>1000</v>
      </c>
      <c r="D968" s="82">
        <f ca="1">IF(A968&lt;$B$1,VLOOKUP(A968,[1]DI!$A$4:$B$15000,2,FALSE),0)</f>
        <v>2.1500000000000005E-2</v>
      </c>
      <c r="E968" s="81">
        <f t="shared" ca="1" si="395"/>
        <v>8.4419999999999995E-5</v>
      </c>
      <c r="F968" s="83">
        <f t="shared" si="383"/>
        <v>1.1679999999999999</v>
      </c>
      <c r="G968" s="84">
        <f t="shared" ca="1" si="384"/>
        <v>1.00009860256</v>
      </c>
      <c r="H968" s="81">
        <f ca="1">TRUNC(PRODUCT(G$10:G967),15)</f>
        <v>1.1808059719688899</v>
      </c>
      <c r="I968" s="81">
        <f t="shared" si="390"/>
        <v>1</v>
      </c>
      <c r="J968" s="81">
        <f t="shared" ca="1" si="385"/>
        <v>1.18080597</v>
      </c>
      <c r="K968" s="81">
        <f t="shared" ca="1" si="386"/>
        <v>180.80597</v>
      </c>
      <c r="L968" s="85">
        <f>IF(VLOOKUP(A968,$U$12:$AD$125,8)=VLOOKUP(A967,$U$12:$AD$125,8),0,VLOOKUP(A968,U$12:$AD$125,8))</f>
        <v>0</v>
      </c>
      <c r="M968" s="86">
        <f>IF(L968&gt;0,VLOOKUP(L968,T$12:$AC$125,7),0)</f>
        <v>0</v>
      </c>
      <c r="N968" s="81">
        <f t="shared" si="391"/>
        <v>0</v>
      </c>
      <c r="O968" s="81">
        <f t="shared" ca="1" si="387"/>
        <v>180.80597</v>
      </c>
      <c r="P968" s="87" t="str">
        <f t="shared" si="392"/>
        <v>J=</v>
      </c>
      <c r="Q968" s="88">
        <f t="shared" si="393"/>
        <v>44676</v>
      </c>
      <c r="R968" s="7"/>
      <c r="S968" s="7"/>
      <c r="T968" s="7"/>
      <c r="U968" s="7"/>
      <c r="V968" s="7"/>
      <c r="W968" s="7"/>
      <c r="X968" s="7"/>
      <c r="Y968" s="7"/>
      <c r="Z968" s="7"/>
      <c r="AA968" s="7"/>
      <c r="AB968" s="7"/>
      <c r="AC968" s="7"/>
      <c r="AD968" s="7"/>
      <c r="AE968" s="7"/>
      <c r="AF968" s="37" t="s">
        <v>65</v>
      </c>
      <c r="AG968" s="9" t="str">
        <f>$B$6</f>
        <v>ODCT21</v>
      </c>
      <c r="AH968" s="3" t="s">
        <v>15</v>
      </c>
      <c r="AI968" s="13" t="s">
        <v>16</v>
      </c>
      <c r="AJ968" s="5"/>
      <c r="AK968" s="13" t="s">
        <v>17</v>
      </c>
      <c r="AL968" s="37"/>
      <c r="AM968" s="5"/>
      <c r="AN968" s="3"/>
      <c r="AO968" s="6"/>
      <c r="AP968" s="20"/>
      <c r="AQ968" s="3"/>
      <c r="AR968" s="21" t="s">
        <v>20</v>
      </c>
      <c r="AS968" s="37" t="s">
        <v>20</v>
      </c>
      <c r="AT968" s="12"/>
      <c r="AU968" s="12"/>
      <c r="AV968" s="22"/>
      <c r="AW968" s="12"/>
      <c r="AX968" s="12"/>
      <c r="AY968" s="12"/>
      <c r="AZ968" s="12"/>
      <c r="BA968" s="12"/>
      <c r="BB968" s="12"/>
      <c r="BC968" s="12"/>
      <c r="BD968" s="12"/>
      <c r="BE968" s="12"/>
      <c r="BF968" s="12"/>
      <c r="BG968" s="12"/>
      <c r="BH968" s="12"/>
      <c r="BI968" s="12"/>
      <c r="BJ968" s="12"/>
      <c r="BK968" s="12"/>
      <c r="BL968" s="12"/>
      <c r="BM968" s="12"/>
      <c r="BN968" s="12"/>
      <c r="BO968" s="12"/>
      <c r="BP968" s="12"/>
      <c r="BQ968" s="12"/>
      <c r="BR968" s="12"/>
      <c r="BS968" s="12"/>
      <c r="BT968" s="12"/>
      <c r="BU968" s="12"/>
      <c r="BV968" s="12"/>
      <c r="BW968" s="12"/>
      <c r="BX968" s="12"/>
      <c r="BY968" s="12"/>
      <c r="BZ968" s="12"/>
      <c r="CA968" s="12"/>
      <c r="CB968" s="12"/>
      <c r="CC968" s="12"/>
      <c r="CD968" s="12"/>
      <c r="CE968" s="12"/>
      <c r="CF968" s="12"/>
      <c r="CG968" s="12"/>
      <c r="CH968" s="12"/>
      <c r="CI968" s="12"/>
      <c r="CJ968" s="12"/>
      <c r="CK968" s="12"/>
      <c r="CL968" s="12"/>
      <c r="CM968" s="12"/>
      <c r="CN968" s="12"/>
      <c r="CO968" s="12"/>
      <c r="CP968" s="12"/>
      <c r="CQ968" s="12"/>
      <c r="CR968" s="12"/>
      <c r="CS968" s="12"/>
      <c r="CT968" s="12"/>
      <c r="CU968" s="12"/>
      <c r="CV968" s="12"/>
      <c r="CW968" s="12"/>
      <c r="CX968" s="12"/>
      <c r="CY968" s="12"/>
      <c r="CZ968" s="12"/>
      <c r="DA968" s="12"/>
      <c r="DB968" s="12"/>
      <c r="DC968" s="12"/>
      <c r="DD968" s="12"/>
      <c r="DE968" s="12"/>
      <c r="DF968" s="12"/>
      <c r="DG968" s="12"/>
      <c r="DH968" s="12"/>
      <c r="DI968" s="12"/>
      <c r="DJ968" s="12"/>
      <c r="DK968" s="12"/>
      <c r="DL968" s="12"/>
      <c r="DM968" s="12"/>
      <c r="DN968" s="12"/>
      <c r="DO968" s="12"/>
      <c r="DP968" s="12"/>
      <c r="DQ968" s="12"/>
      <c r="DR968" s="12"/>
      <c r="DS968" s="12"/>
      <c r="DT968" s="12"/>
      <c r="DU968" s="12"/>
      <c r="DV968" s="12"/>
      <c r="DW968" s="12"/>
      <c r="DX968" s="12"/>
      <c r="DY968" s="12"/>
      <c r="DZ968" s="12"/>
      <c r="EA968" s="12"/>
      <c r="EB968" s="12"/>
      <c r="EC968" s="12"/>
      <c r="ED968" s="12"/>
      <c r="EE968" s="12"/>
      <c r="EF968" s="12"/>
      <c r="EG968" s="12"/>
      <c r="EH968" s="12"/>
      <c r="EI968" s="12"/>
      <c r="EJ968" s="12"/>
      <c r="EK968" s="12"/>
      <c r="EL968" s="12"/>
      <c r="EM968" s="12"/>
      <c r="EN968" s="12"/>
      <c r="EO968" s="12"/>
      <c r="EP968" s="12"/>
      <c r="EQ968" s="12"/>
      <c r="ER968" s="12"/>
      <c r="ES968" s="12"/>
      <c r="ET968" s="12"/>
      <c r="EU968" s="12"/>
      <c r="EV968" s="12"/>
      <c r="EW968" s="12"/>
      <c r="EX968" s="12"/>
      <c r="EY968" s="12"/>
      <c r="EZ968" s="12"/>
      <c r="FA968" s="12"/>
      <c r="FB968" s="12"/>
      <c r="FC968" s="12"/>
      <c r="FD968" s="12"/>
      <c r="FE968" s="12"/>
      <c r="FF968" s="12"/>
      <c r="FG968" s="12"/>
      <c r="FH968" s="12"/>
      <c r="FI968" s="12"/>
      <c r="FJ968" s="12"/>
      <c r="FK968" s="12"/>
      <c r="FL968" s="12"/>
      <c r="FM968" s="12"/>
      <c r="FN968" s="12"/>
      <c r="FO968" s="12"/>
      <c r="FP968" s="12"/>
      <c r="FQ968" s="12"/>
      <c r="FR968" s="12"/>
      <c r="FS968" s="12"/>
      <c r="FT968" s="12"/>
      <c r="FU968" s="12"/>
      <c r="FV968" s="12"/>
      <c r="FW968" s="12"/>
      <c r="FX968" s="12"/>
      <c r="FY968" s="12"/>
      <c r="FZ968" s="12"/>
      <c r="GA968" s="12"/>
      <c r="GB968" s="12"/>
      <c r="GC968" s="12"/>
      <c r="GD968" s="12"/>
      <c r="GE968" s="12"/>
      <c r="GF968" s="12"/>
      <c r="GG968" s="12"/>
      <c r="GH968" s="12"/>
      <c r="GI968" s="12"/>
      <c r="GJ968" s="12"/>
      <c r="GK968" s="12"/>
      <c r="GL968" s="12"/>
      <c r="GM968" s="12"/>
      <c r="GN968" s="12"/>
      <c r="GO968" s="12"/>
      <c r="GP968" s="12"/>
      <c r="GQ968" s="12"/>
      <c r="GR968" s="12"/>
    </row>
    <row r="969" spans="1:200" x14ac:dyDescent="0.2">
      <c r="A969" s="79">
        <f t="shared" si="388"/>
        <v>44041</v>
      </c>
      <c r="B969" s="80">
        <f t="shared" ca="1" si="394"/>
        <v>1180.9223999999999</v>
      </c>
      <c r="C969" s="81">
        <f t="shared" si="389"/>
        <v>1000</v>
      </c>
      <c r="D969" s="82">
        <f ca="1">IF(A969&lt;$B$1,VLOOKUP(A969,[1]DI!$A$4:$B$15000,2,FALSE),0)</f>
        <v>2.1500000000000005E-2</v>
      </c>
      <c r="E969" s="81">
        <f t="shared" ca="1" si="395"/>
        <v>8.4419999999999995E-5</v>
      </c>
      <c r="F969" s="83">
        <f t="shared" si="383"/>
        <v>1.1679999999999999</v>
      </c>
      <c r="G969" s="84">
        <f t="shared" ca="1" si="384"/>
        <v>1.00009860256</v>
      </c>
      <c r="H969" s="81">
        <f ca="1">TRUNC(PRODUCT(G$10:G968),15)</f>
        <v>1.18092240246059</v>
      </c>
      <c r="I969" s="81">
        <f t="shared" si="390"/>
        <v>1</v>
      </c>
      <c r="J969" s="81">
        <f t="shared" ca="1" si="385"/>
        <v>1.1809224</v>
      </c>
      <c r="K969" s="81">
        <f t="shared" ca="1" si="386"/>
        <v>180.92240000000001</v>
      </c>
      <c r="L969" s="85">
        <f>IF(VLOOKUP(A969,$U$12:$AD$125,8)=VLOOKUP(A968,$U$12:$AD$125,8),0,VLOOKUP(A969,U$12:$AD$125,8))</f>
        <v>0</v>
      </c>
      <c r="M969" s="86">
        <f>IF(L969&gt;0,VLOOKUP(L969,T$12:$AC$125,7),0)</f>
        <v>0</v>
      </c>
      <c r="N969" s="81">
        <f t="shared" si="391"/>
        <v>0</v>
      </c>
      <c r="O969" s="81">
        <f t="shared" ca="1" si="387"/>
        <v>180.92240000000001</v>
      </c>
      <c r="P969" s="87" t="str">
        <f t="shared" si="392"/>
        <v>J=</v>
      </c>
      <c r="Q969" s="88">
        <f t="shared" si="393"/>
        <v>44676</v>
      </c>
      <c r="R969" s="7"/>
      <c r="S969" s="7"/>
      <c r="T969" s="7"/>
      <c r="U969" s="7"/>
      <c r="V969" s="7"/>
      <c r="W969" s="7"/>
      <c r="X969" s="7"/>
      <c r="Y969" s="7"/>
      <c r="Z969" s="7"/>
      <c r="AA969" s="7"/>
      <c r="AB969" s="7"/>
      <c r="AC969" s="7"/>
      <c r="AD969" s="7"/>
      <c r="AE969" s="7"/>
      <c r="AF969" s="37" t="s">
        <v>65</v>
      </c>
      <c r="AG969" s="9"/>
      <c r="AH969" s="3"/>
      <c r="AI969" s="13"/>
      <c r="AJ969" s="5"/>
      <c r="AK969" s="13"/>
      <c r="AL969" s="37"/>
      <c r="AM969" s="5"/>
      <c r="AN969" s="3"/>
      <c r="AO969" s="6"/>
      <c r="AP969" s="20"/>
      <c r="AQ969" s="3"/>
      <c r="AR969" s="21" t="s">
        <v>24</v>
      </c>
      <c r="AS969" s="37" t="s">
        <v>14</v>
      </c>
      <c r="AT969" s="12"/>
      <c r="AU969" s="12"/>
      <c r="AV969" s="22"/>
      <c r="AW969" s="12"/>
      <c r="AX969" s="12"/>
      <c r="AY969" s="12"/>
      <c r="AZ969" s="12"/>
      <c r="BA969" s="12"/>
      <c r="BB969" s="12"/>
      <c r="BC969" s="12"/>
      <c r="BD969" s="12"/>
      <c r="BE969" s="12"/>
      <c r="BF969" s="12"/>
      <c r="BG969" s="12"/>
      <c r="BH969" s="12"/>
      <c r="BI969" s="12"/>
      <c r="BJ969" s="12"/>
      <c r="BK969" s="12"/>
      <c r="BL969" s="12"/>
      <c r="BM969" s="12"/>
      <c r="BN969" s="12"/>
      <c r="BO969" s="12"/>
      <c r="BP969" s="12"/>
      <c r="BQ969" s="12"/>
      <c r="BR969" s="12"/>
      <c r="BS969" s="12"/>
      <c r="BT969" s="12"/>
      <c r="BU969" s="12"/>
      <c r="BV969" s="12"/>
      <c r="BW969" s="12"/>
      <c r="BX969" s="12"/>
      <c r="BY969" s="12"/>
      <c r="BZ969" s="12"/>
      <c r="CA969" s="12"/>
      <c r="CB969" s="12"/>
      <c r="CC969" s="12"/>
      <c r="CD969" s="12"/>
      <c r="CE969" s="12"/>
      <c r="CF969" s="12"/>
      <c r="CG969" s="12"/>
      <c r="CH969" s="12"/>
      <c r="CI969" s="12"/>
      <c r="CJ969" s="12"/>
      <c r="CK969" s="12"/>
      <c r="CL969" s="12"/>
      <c r="CM969" s="12"/>
      <c r="CN969" s="12"/>
      <c r="CO969" s="12"/>
      <c r="CP969" s="12"/>
      <c r="CQ969" s="12"/>
      <c r="CR969" s="12"/>
      <c r="CS969" s="12"/>
      <c r="CT969" s="12"/>
      <c r="CU969" s="12"/>
      <c r="CV969" s="12"/>
      <c r="CW969" s="12"/>
      <c r="CX969" s="12"/>
      <c r="CY969" s="12"/>
      <c r="CZ969" s="12"/>
      <c r="DA969" s="12"/>
      <c r="DB969" s="12"/>
      <c r="DC969" s="12"/>
      <c r="DD969" s="12"/>
      <c r="DE969" s="12"/>
      <c r="DF969" s="12"/>
      <c r="DG969" s="12"/>
      <c r="DH969" s="12"/>
      <c r="DI969" s="12"/>
      <c r="DJ969" s="12"/>
      <c r="DK969" s="12"/>
      <c r="DL969" s="12"/>
      <c r="DM969" s="12"/>
      <c r="DN969" s="12"/>
      <c r="DO969" s="12"/>
      <c r="DP969" s="12"/>
      <c r="DQ969" s="12"/>
      <c r="DR969" s="12"/>
      <c r="DS969" s="12"/>
      <c r="DT969" s="12"/>
      <c r="DU969" s="12"/>
      <c r="DV969" s="12"/>
      <c r="DW969" s="12"/>
      <c r="DX969" s="12"/>
      <c r="DY969" s="12"/>
      <c r="DZ969" s="12"/>
      <c r="EA969" s="12"/>
      <c r="EB969" s="12"/>
      <c r="EC969" s="12"/>
      <c r="ED969" s="12"/>
      <c r="EE969" s="12"/>
      <c r="EF969" s="12"/>
      <c r="EG969" s="12"/>
      <c r="EH969" s="12"/>
      <c r="EI969" s="12"/>
      <c r="EJ969" s="12"/>
      <c r="EK969" s="12"/>
      <c r="EL969" s="12"/>
      <c r="EM969" s="12"/>
      <c r="EN969" s="12"/>
      <c r="EO969" s="12"/>
      <c r="EP969" s="12"/>
      <c r="EQ969" s="12"/>
      <c r="ER969" s="12"/>
      <c r="ES969" s="12"/>
      <c r="ET969" s="12"/>
      <c r="EU969" s="12"/>
      <c r="EV969" s="12"/>
      <c r="EW969" s="12"/>
      <c r="EX969" s="12"/>
      <c r="EY969" s="12"/>
      <c r="EZ969" s="12"/>
      <c r="FA969" s="12"/>
      <c r="FB969" s="12"/>
      <c r="FC969" s="12"/>
      <c r="FD969" s="12"/>
      <c r="FE969" s="12"/>
      <c r="FF969" s="12"/>
      <c r="FG969" s="12"/>
      <c r="FH969" s="12"/>
      <c r="FI969" s="12"/>
      <c r="FJ969" s="12"/>
      <c r="FK969" s="12"/>
      <c r="FL969" s="12"/>
      <c r="FM969" s="12"/>
      <c r="FN969" s="12"/>
      <c r="FO969" s="12"/>
      <c r="FP969" s="12"/>
      <c r="FQ969" s="12"/>
      <c r="FR969" s="12"/>
      <c r="FS969" s="12"/>
      <c r="FT969" s="12"/>
      <c r="FU969" s="12"/>
      <c r="FV969" s="12"/>
      <c r="FW969" s="12"/>
      <c r="FX969" s="12"/>
      <c r="FY969" s="12"/>
      <c r="FZ969" s="12"/>
      <c r="GA969" s="12"/>
      <c r="GB969" s="12"/>
      <c r="GC969" s="12"/>
      <c r="GD969" s="12"/>
      <c r="GE969" s="12"/>
      <c r="GF969" s="12"/>
      <c r="GG969" s="12"/>
      <c r="GH969" s="12"/>
      <c r="GI969" s="12"/>
      <c r="GJ969" s="12"/>
      <c r="GK969" s="12"/>
      <c r="GL969" s="12"/>
      <c r="GM969" s="12"/>
      <c r="GN969" s="12"/>
      <c r="GO969" s="12"/>
      <c r="GP969" s="12"/>
      <c r="GQ969" s="12"/>
      <c r="GR969" s="12"/>
    </row>
    <row r="970" spans="1:200" x14ac:dyDescent="0.2">
      <c r="A970" s="79">
        <f t="shared" si="388"/>
        <v>44042</v>
      </c>
      <c r="B970" s="80">
        <f t="shared" ca="1" si="394"/>
        <v>1181.0388399999999</v>
      </c>
      <c r="C970" s="81">
        <f t="shared" si="389"/>
        <v>1000</v>
      </c>
      <c r="D970" s="82">
        <f ca="1">IF(A970&lt;$B$1,VLOOKUP(A970,[1]DI!$A$4:$B$15000,2,FALSE),0)</f>
        <v>2.1500000000000005E-2</v>
      </c>
      <c r="E970" s="81">
        <f t="shared" ca="1" si="395"/>
        <v>8.4419999999999995E-5</v>
      </c>
      <c r="F970" s="83">
        <f t="shared" ref="F970:F1033" si="406">IF(A970&gt;$H$2,$I$3,$I$2)</f>
        <v>1.1679999999999999</v>
      </c>
      <c r="G970" s="84">
        <f t="shared" ref="G970:G1033" ca="1" si="407">TRUNC((1+(E970*F970)),15)</f>
        <v>1.00009860256</v>
      </c>
      <c r="H970" s="81">
        <f ca="1">TRUNC(PRODUCT(G$10:G969),15)</f>
        <v>1.1810388444326401</v>
      </c>
      <c r="I970" s="81">
        <f t="shared" si="390"/>
        <v>1</v>
      </c>
      <c r="J970" s="81">
        <f t="shared" ref="J970:J1033" ca="1" si="408">ROUND(TRUNC(H970/I970,15),8)</f>
        <v>1.18103884</v>
      </c>
      <c r="K970" s="81">
        <f t="shared" ref="K970:K1033" ca="1" si="409">TRUNC((C970*(J970-1)),8)</f>
        <v>181.03883999999999</v>
      </c>
      <c r="L970" s="85">
        <f>IF(VLOOKUP(A970,$U$12:$AD$125,8)=VLOOKUP(A969,$U$12:$AD$125,8),0,VLOOKUP(A970,U$12:$AD$125,8))</f>
        <v>0</v>
      </c>
      <c r="M970" s="86">
        <f>IF(L970&gt;0,VLOOKUP(L970,T$12:$AC$125,7),0)</f>
        <v>0</v>
      </c>
      <c r="N970" s="81">
        <f t="shared" si="391"/>
        <v>0</v>
      </c>
      <c r="O970" s="81">
        <f t="shared" ref="O970:O1033" ca="1" si="410">(K970+N970)</f>
        <v>181.03883999999999</v>
      </c>
      <c r="P970" s="87" t="str">
        <f t="shared" si="392"/>
        <v>J=</v>
      </c>
      <c r="Q970" s="88">
        <f t="shared" si="393"/>
        <v>44676</v>
      </c>
      <c r="R970" s="7"/>
      <c r="S970" s="7"/>
      <c r="T970" s="7"/>
      <c r="U970" s="7"/>
      <c r="V970" s="7"/>
      <c r="W970" s="7"/>
      <c r="X970" s="7"/>
      <c r="Y970" s="7"/>
      <c r="Z970" s="7"/>
      <c r="AA970" s="7"/>
      <c r="AB970" s="7"/>
      <c r="AC970" s="7"/>
      <c r="AD970" s="7"/>
      <c r="AE970" s="7"/>
      <c r="AF970" s="37"/>
      <c r="AG970" s="3" t="s">
        <v>26</v>
      </c>
      <c r="AH970" s="3" t="s">
        <v>26</v>
      </c>
      <c r="AI970" s="13" t="s">
        <v>27</v>
      </c>
      <c r="AJ970" s="5" t="s">
        <v>28</v>
      </c>
      <c r="AK970" s="4" t="s">
        <v>29</v>
      </c>
      <c r="AL970" s="65"/>
      <c r="AM970" s="10" t="s">
        <v>32</v>
      </c>
      <c r="AN970" s="3" t="s">
        <v>26</v>
      </c>
      <c r="AO970" s="6"/>
      <c r="AP970" s="20" t="s">
        <v>33</v>
      </c>
      <c r="AQ970" s="3" t="s">
        <v>26</v>
      </c>
      <c r="AR970" s="21" t="s">
        <v>34</v>
      </c>
      <c r="AS970" s="65"/>
      <c r="AT970" s="12"/>
      <c r="AU970" s="12"/>
      <c r="AV970" s="22"/>
      <c r="AW970" s="12"/>
      <c r="AX970" s="12"/>
      <c r="AY970" s="12"/>
      <c r="AZ970" s="12"/>
      <c r="BA970" s="12"/>
      <c r="BB970" s="12"/>
      <c r="BC970" s="12"/>
      <c r="BD970" s="12"/>
      <c r="BE970" s="12"/>
      <c r="BF970" s="12"/>
      <c r="BG970" s="12"/>
      <c r="BH970" s="12"/>
      <c r="BI970" s="12"/>
      <c r="BJ970" s="12"/>
      <c r="BK970" s="12"/>
      <c r="BL970" s="12"/>
      <c r="BM970" s="12"/>
      <c r="BN970" s="12"/>
      <c r="BO970" s="12"/>
      <c r="BP970" s="12"/>
      <c r="BQ970" s="12"/>
      <c r="BR970" s="12"/>
      <c r="BS970" s="12"/>
      <c r="BT970" s="12"/>
      <c r="BU970" s="12"/>
      <c r="BV970" s="12"/>
      <c r="BW970" s="12"/>
      <c r="BX970" s="12"/>
      <c r="BY970" s="12"/>
      <c r="BZ970" s="12"/>
      <c r="CA970" s="12"/>
      <c r="CB970" s="12"/>
      <c r="CC970" s="12"/>
      <c r="CD970" s="12"/>
      <c r="CE970" s="12"/>
      <c r="CF970" s="12"/>
      <c r="CG970" s="12"/>
      <c r="CH970" s="12"/>
      <c r="CI970" s="12"/>
      <c r="CJ970" s="12"/>
      <c r="CK970" s="12"/>
      <c r="CL970" s="12"/>
      <c r="CM970" s="12"/>
      <c r="CN970" s="12"/>
      <c r="CO970" s="12"/>
      <c r="CP970" s="12"/>
      <c r="CQ970" s="12"/>
      <c r="CR970" s="12"/>
      <c r="CS970" s="12"/>
      <c r="CT970" s="12"/>
      <c r="CU970" s="12"/>
      <c r="CV970" s="12"/>
      <c r="CW970" s="12"/>
      <c r="CX970" s="12"/>
      <c r="CY970" s="12"/>
      <c r="CZ970" s="12"/>
      <c r="DA970" s="12"/>
      <c r="DB970" s="12"/>
      <c r="DC970" s="12"/>
      <c r="DD970" s="12"/>
      <c r="DE970" s="12"/>
      <c r="DF970" s="12"/>
      <c r="DG970" s="12"/>
      <c r="DH970" s="12"/>
      <c r="DI970" s="12"/>
      <c r="DJ970" s="12"/>
      <c r="DK970" s="12"/>
      <c r="DL970" s="12"/>
      <c r="DM970" s="12"/>
      <c r="DN970" s="12"/>
      <c r="DO970" s="12"/>
      <c r="DP970" s="12"/>
      <c r="DQ970" s="12"/>
      <c r="DR970" s="12"/>
      <c r="DS970" s="12"/>
      <c r="DT970" s="12"/>
      <c r="DU970" s="12"/>
      <c r="DV970" s="12"/>
      <c r="DW970" s="12"/>
      <c r="DX970" s="12"/>
      <c r="DY970" s="12"/>
      <c r="DZ970" s="12"/>
      <c r="EA970" s="12"/>
      <c r="EB970" s="12"/>
      <c r="EC970" s="12"/>
      <c r="ED970" s="12"/>
      <c r="EE970" s="12"/>
      <c r="EF970" s="12"/>
      <c r="EG970" s="12"/>
      <c r="EH970" s="12"/>
      <c r="EI970" s="12"/>
      <c r="EJ970" s="12"/>
      <c r="EK970" s="12"/>
      <c r="EL970" s="12"/>
      <c r="EM970" s="12"/>
      <c r="EN970" s="12"/>
      <c r="EO970" s="12"/>
      <c r="EP970" s="12"/>
      <c r="EQ970" s="12"/>
      <c r="ER970" s="12"/>
      <c r="ES970" s="12"/>
      <c r="ET970" s="12"/>
      <c r="EU970" s="12"/>
      <c r="EV970" s="12"/>
      <c r="EW970" s="12"/>
      <c r="EX970" s="12"/>
      <c r="EY970" s="12"/>
      <c r="EZ970" s="12"/>
      <c r="FA970" s="12"/>
      <c r="FB970" s="12"/>
      <c r="FC970" s="12"/>
      <c r="FD970" s="12"/>
      <c r="FE970" s="12"/>
      <c r="FF970" s="12"/>
      <c r="FG970" s="12"/>
      <c r="FH970" s="12"/>
      <c r="FI970" s="12"/>
      <c r="FJ970" s="12"/>
      <c r="FK970" s="12"/>
      <c r="FL970" s="12"/>
      <c r="FM970" s="12"/>
      <c r="FN970" s="12"/>
      <c r="FO970" s="12"/>
      <c r="FP970" s="12"/>
      <c r="FQ970" s="12"/>
      <c r="FR970" s="12"/>
      <c r="FS970" s="12"/>
      <c r="FT970" s="12"/>
      <c r="FU970" s="12"/>
      <c r="FV970" s="12"/>
      <c r="FW970" s="12"/>
      <c r="FX970" s="12"/>
      <c r="FY970" s="12"/>
      <c r="FZ970" s="12"/>
      <c r="GA970" s="12"/>
      <c r="GB970" s="12"/>
      <c r="GC970" s="12"/>
      <c r="GD970" s="12"/>
      <c r="GE970" s="12"/>
      <c r="GF970" s="12"/>
      <c r="GG970" s="12"/>
      <c r="GH970" s="12"/>
      <c r="GI970" s="12"/>
      <c r="GJ970" s="12"/>
      <c r="GK970" s="12"/>
      <c r="GL970" s="12"/>
      <c r="GM970" s="12"/>
      <c r="GN970" s="12"/>
      <c r="GO970" s="12"/>
      <c r="GP970" s="12"/>
      <c r="GQ970" s="12"/>
      <c r="GR970" s="12"/>
    </row>
    <row r="971" spans="1:200" x14ac:dyDescent="0.2">
      <c r="A971" s="79">
        <f t="shared" ref="A971:A1034" si="411">(A970+1)</f>
        <v>44043</v>
      </c>
      <c r="B971" s="80">
        <f t="shared" ca="1" si="394"/>
        <v>1181.1552999999999</v>
      </c>
      <c r="C971" s="81">
        <f t="shared" ref="C971:C1034" si="412">TRUNC(C970-N970,8)</f>
        <v>1000</v>
      </c>
      <c r="D971" s="82">
        <f ca="1">IF(A971&lt;$B$1,VLOOKUP(A971,[1]DI!$A$4:$B$15000,2,FALSE),0)</f>
        <v>2.1500000000000005E-2</v>
      </c>
      <c r="E971" s="81">
        <f t="shared" ca="1" si="395"/>
        <v>8.4419999999999995E-5</v>
      </c>
      <c r="F971" s="83">
        <f t="shared" si="406"/>
        <v>1.1679999999999999</v>
      </c>
      <c r="G971" s="84">
        <f t="shared" ca="1" si="407"/>
        <v>1.00009860256</v>
      </c>
      <c r="H971" s="81">
        <f ca="1">TRUNC(PRODUCT(G$10:G970),15)</f>
        <v>1.1811552978861599</v>
      </c>
      <c r="I971" s="81">
        <f t="shared" ref="I971:I1034" si="413">IF(OR(L970&gt;0,L970="E"),H970,I970)</f>
        <v>1</v>
      </c>
      <c r="J971" s="81">
        <f t="shared" ca="1" si="408"/>
        <v>1.1811552999999999</v>
      </c>
      <c r="K971" s="81">
        <f t="shared" ca="1" si="409"/>
        <v>181.15530000000001</v>
      </c>
      <c r="L971" s="85">
        <f>IF(VLOOKUP(A971,$U$12:$AD$125,8)=VLOOKUP(A970,$U$12:$AD$125,8),0,VLOOKUP(A971,U$12:$AD$125,8))</f>
        <v>0</v>
      </c>
      <c r="M971" s="86">
        <f>IF(L971&gt;0,VLOOKUP(L971,T$12:$AC$125,7),0)</f>
        <v>0</v>
      </c>
      <c r="N971" s="81">
        <f t="shared" ref="N971:N1034" si="414">IF(M971&gt;0,(C971*M971),0)</f>
        <v>0</v>
      </c>
      <c r="O971" s="81">
        <f t="shared" ca="1" si="410"/>
        <v>181.15530000000001</v>
      </c>
      <c r="P971" s="87" t="str">
        <f t="shared" ref="P971:P1034" si="415">IF(L970&gt;0,VLOOKUP(A970,$U$12:$AD$125,9),P970)</f>
        <v>J=</v>
      </c>
      <c r="Q971" s="88">
        <f t="shared" ref="Q971:Q1034" si="416">IF(L970&gt;0,VLOOKUP(A970,$U$12:$AD$125,10),Q970)</f>
        <v>44676</v>
      </c>
      <c r="R971" s="7"/>
      <c r="S971" s="7"/>
      <c r="T971" s="7"/>
      <c r="U971" s="7"/>
      <c r="V971" s="7"/>
      <c r="W971" s="7"/>
      <c r="X971" s="7"/>
      <c r="Y971" s="7"/>
      <c r="Z971" s="7"/>
      <c r="AA971" s="7"/>
      <c r="AB971" s="7"/>
      <c r="AC971" s="7"/>
      <c r="AD971" s="7"/>
      <c r="AE971" s="7"/>
      <c r="AF971" s="65"/>
      <c r="AG971" s="9"/>
      <c r="AH971" s="9"/>
      <c r="AI971" s="4"/>
      <c r="AJ971" s="10"/>
      <c r="AK971" s="4"/>
      <c r="AL971" s="65"/>
      <c r="AM971" s="10"/>
      <c r="AN971" s="9"/>
      <c r="AO971" s="7"/>
      <c r="AP971" s="11"/>
      <c r="AQ971" s="9"/>
      <c r="AR971" s="8"/>
      <c r="AS971" s="68"/>
      <c r="AT971" s="12"/>
      <c r="AU971" s="12"/>
      <c r="AV971" s="22"/>
      <c r="AW971" s="12"/>
      <c r="AX971" s="12"/>
      <c r="AY971" s="12"/>
      <c r="AZ971" s="12"/>
      <c r="BA971" s="12"/>
      <c r="BB971" s="12"/>
      <c r="BC971" s="12"/>
      <c r="BD971" s="12"/>
      <c r="BE971" s="12"/>
      <c r="BF971" s="12"/>
      <c r="BG971" s="12"/>
      <c r="BH971" s="12"/>
      <c r="BI971" s="12"/>
      <c r="BJ971" s="12"/>
      <c r="BK971" s="12"/>
      <c r="BL971" s="12"/>
      <c r="BM971" s="12"/>
      <c r="BN971" s="12"/>
      <c r="BO971" s="12"/>
      <c r="BP971" s="12"/>
      <c r="BQ971" s="12"/>
      <c r="BR971" s="12"/>
      <c r="BS971" s="12"/>
      <c r="BT971" s="12"/>
      <c r="BU971" s="12"/>
      <c r="BV971" s="12"/>
      <c r="BW971" s="12"/>
      <c r="BX971" s="12"/>
      <c r="BY971" s="12"/>
      <c r="BZ971" s="12"/>
      <c r="CA971" s="12"/>
      <c r="CB971" s="12"/>
      <c r="CC971" s="12"/>
      <c r="CD971" s="12"/>
      <c r="CE971" s="12"/>
      <c r="CF971" s="12"/>
      <c r="CG971" s="12"/>
      <c r="CH971" s="12"/>
      <c r="CI971" s="12"/>
      <c r="CJ971" s="12"/>
      <c r="CK971" s="12"/>
      <c r="CL971" s="12"/>
      <c r="CM971" s="12"/>
      <c r="CN971" s="12"/>
      <c r="CO971" s="12"/>
      <c r="CP971" s="12"/>
      <c r="CQ971" s="12"/>
      <c r="CR971" s="12"/>
      <c r="CS971" s="12"/>
      <c r="CT971" s="12"/>
      <c r="CU971" s="12"/>
      <c r="CV971" s="12"/>
      <c r="CW971" s="12"/>
      <c r="CX971" s="12"/>
      <c r="CY971" s="12"/>
      <c r="CZ971" s="12"/>
      <c r="DA971" s="12"/>
      <c r="DB971" s="12"/>
      <c r="DC971" s="12"/>
      <c r="DD971" s="12"/>
      <c r="DE971" s="12"/>
      <c r="DF971" s="12"/>
      <c r="DG971" s="12"/>
      <c r="DH971" s="12"/>
      <c r="DI971" s="12"/>
      <c r="DJ971" s="12"/>
      <c r="DK971" s="12"/>
      <c r="DL971" s="12"/>
      <c r="DM971" s="12"/>
      <c r="DN971" s="12"/>
      <c r="DO971" s="12"/>
      <c r="DP971" s="12"/>
      <c r="DQ971" s="12"/>
      <c r="DR971" s="12"/>
      <c r="DS971" s="12"/>
      <c r="DT971" s="12"/>
      <c r="DU971" s="12"/>
      <c r="DV971" s="12"/>
      <c r="DW971" s="12"/>
      <c r="DX971" s="12"/>
      <c r="DY971" s="12"/>
      <c r="DZ971" s="12"/>
      <c r="EA971" s="12"/>
      <c r="EB971" s="12"/>
      <c r="EC971" s="12"/>
      <c r="ED971" s="12"/>
      <c r="EE971" s="12"/>
      <c r="EF971" s="12"/>
      <c r="EG971" s="12"/>
      <c r="EH971" s="12"/>
      <c r="EI971" s="12"/>
      <c r="EJ971" s="12"/>
      <c r="EK971" s="12"/>
      <c r="EL971" s="12"/>
      <c r="EM971" s="12"/>
      <c r="EN971" s="12"/>
      <c r="EO971" s="12"/>
      <c r="EP971" s="12"/>
      <c r="EQ971" s="12"/>
      <c r="ER971" s="12"/>
      <c r="ES971" s="12"/>
      <c r="ET971" s="12"/>
      <c r="EU971" s="12"/>
      <c r="EV971" s="12"/>
      <c r="EW971" s="12"/>
      <c r="EX971" s="12"/>
      <c r="EY971" s="12"/>
      <c r="EZ971" s="12"/>
      <c r="FA971" s="12"/>
      <c r="FB971" s="12"/>
      <c r="FC971" s="12"/>
      <c r="FD971" s="12"/>
      <c r="FE971" s="12"/>
      <c r="FF971" s="12"/>
      <c r="FG971" s="12"/>
      <c r="FH971" s="12"/>
      <c r="FI971" s="12"/>
      <c r="FJ971" s="12"/>
      <c r="FK971" s="12"/>
      <c r="FL971" s="12"/>
      <c r="FM971" s="12"/>
      <c r="FN971" s="12"/>
      <c r="FO971" s="12"/>
      <c r="FP971" s="12"/>
      <c r="FQ971" s="12"/>
      <c r="FR971" s="12"/>
      <c r="FS971" s="12"/>
      <c r="FT971" s="12"/>
      <c r="FU971" s="12"/>
      <c r="FV971" s="12"/>
      <c r="FW971" s="12"/>
      <c r="FX971" s="12"/>
      <c r="FY971" s="12"/>
      <c r="FZ971" s="12"/>
      <c r="GA971" s="12"/>
      <c r="GB971" s="12"/>
      <c r="GC971" s="12"/>
      <c r="GD971" s="12"/>
      <c r="GE971" s="12"/>
      <c r="GF971" s="12"/>
      <c r="GG971" s="12"/>
      <c r="GH971" s="12"/>
      <c r="GI971" s="12"/>
      <c r="GJ971" s="12"/>
      <c r="GK971" s="12"/>
      <c r="GL971" s="12"/>
      <c r="GM971" s="12"/>
      <c r="GN971" s="12"/>
      <c r="GO971" s="12"/>
      <c r="GP971" s="12"/>
      <c r="GQ971" s="12"/>
      <c r="GR971" s="12"/>
    </row>
    <row r="972" spans="1:200" x14ac:dyDescent="0.2">
      <c r="A972" s="79">
        <f t="shared" si="411"/>
        <v>44044</v>
      </c>
      <c r="B972" s="80">
        <f t="shared" ref="B972:B1035" ca="1" si="417">IF(A972&lt;=TODAY(),C972+K972,IF(AND(A972&gt;TODAY(),A972&lt;=$B$1),IF(VLOOKUP(TODAY(),$A$10:$D$5000,4,FALSE)=0,"n.d",C972+K972),"n.d"))</f>
        <v>1181.2717600000001</v>
      </c>
      <c r="C972" s="81">
        <f t="shared" si="412"/>
        <v>1000</v>
      </c>
      <c r="D972" s="82">
        <f ca="1">IF(A972&lt;$B$1,VLOOKUP(A972,[1]DI!$A$4:$B$15000,2,FALSE),0)</f>
        <v>0</v>
      </c>
      <c r="E972" s="81">
        <f t="shared" ca="1" si="395"/>
        <v>0</v>
      </c>
      <c r="F972" s="83">
        <f t="shared" si="406"/>
        <v>1.1679999999999999</v>
      </c>
      <c r="G972" s="84">
        <f t="shared" ca="1" si="407"/>
        <v>1</v>
      </c>
      <c r="H972" s="81">
        <f ca="1">TRUNC(PRODUCT(G$10:G971),15)</f>
        <v>1.18127176282229</v>
      </c>
      <c r="I972" s="81">
        <f t="shared" si="413"/>
        <v>1</v>
      </c>
      <c r="J972" s="81">
        <f t="shared" ca="1" si="408"/>
        <v>1.18127176</v>
      </c>
      <c r="K972" s="81">
        <f t="shared" ca="1" si="409"/>
        <v>181.27176</v>
      </c>
      <c r="L972" s="85">
        <f>IF(VLOOKUP(A972,$U$12:$AD$125,8)=VLOOKUP(A971,$U$12:$AD$125,8),0,VLOOKUP(A972,U$12:$AD$125,8))</f>
        <v>0</v>
      </c>
      <c r="M972" s="86">
        <f>IF(L972&gt;0,VLOOKUP(L972,T$12:$AC$125,7),0)</f>
        <v>0</v>
      </c>
      <c r="N972" s="81">
        <f t="shared" si="414"/>
        <v>0</v>
      </c>
      <c r="O972" s="81">
        <f t="shared" ca="1" si="410"/>
        <v>181.27176</v>
      </c>
      <c r="P972" s="87" t="str">
        <f t="shared" si="415"/>
        <v>J=</v>
      </c>
      <c r="Q972" s="88">
        <f t="shared" si="416"/>
        <v>44676</v>
      </c>
      <c r="R972" s="7"/>
      <c r="S972" s="7"/>
      <c r="T972" s="7"/>
      <c r="U972" s="7"/>
      <c r="V972" s="7"/>
      <c r="W972" s="7"/>
      <c r="X972" s="7"/>
      <c r="Y972" s="7"/>
      <c r="Z972" s="7"/>
      <c r="AA972" s="7"/>
      <c r="AB972" s="7"/>
      <c r="AC972" s="7"/>
      <c r="AD972" s="7"/>
      <c r="AE972" s="7"/>
      <c r="AF972" s="65">
        <f>(AF964+1)</f>
        <v>43832</v>
      </c>
      <c r="AG972" s="9">
        <f t="shared" ref="AG972:AK987" ca="1" si="418">VLOOKUP($AF972,$A$10:$Q$3625,(AG$1)+1)</f>
        <v>1154.8962300000001</v>
      </c>
      <c r="AH972" s="9">
        <f t="shared" si="418"/>
        <v>1000</v>
      </c>
      <c r="AI972" s="4">
        <f t="shared" ca="1" si="418"/>
        <v>4.4000000000000004E-2</v>
      </c>
      <c r="AJ972" s="10">
        <f t="shared" ca="1" si="418"/>
        <v>1.7089000000000001E-4</v>
      </c>
      <c r="AK972" s="4">
        <f t="shared" si="418"/>
        <v>1.1679999999999999</v>
      </c>
      <c r="AL972" s="65">
        <f t="shared" ref="AL972:AL1001" si="419">AF972</f>
        <v>43832</v>
      </c>
      <c r="AM972" s="10">
        <f t="shared" ref="AM972:AS987" ca="1" si="420">VLOOKUP($AF972,$A$10:$Q$3625,(AM$1)+1)</f>
        <v>1.1548962300000001</v>
      </c>
      <c r="AN972" s="9">
        <f t="shared" ca="1" si="420"/>
        <v>154.89623</v>
      </c>
      <c r="AO972" s="7">
        <f t="shared" si="420"/>
        <v>0</v>
      </c>
      <c r="AP972" s="11">
        <f t="shared" si="420"/>
        <v>0</v>
      </c>
      <c r="AQ972" s="9">
        <f t="shared" si="420"/>
        <v>0</v>
      </c>
      <c r="AR972" s="8" t="str">
        <f t="shared" si="420"/>
        <v>J=</v>
      </c>
      <c r="AS972" s="65">
        <f t="shared" si="420"/>
        <v>44676</v>
      </c>
      <c r="AT972" s="12"/>
      <c r="AU972" s="12"/>
      <c r="AV972" s="22"/>
      <c r="AW972" s="12"/>
      <c r="AX972" s="12"/>
      <c r="AY972" s="12"/>
      <c r="AZ972" s="12"/>
      <c r="BA972" s="12"/>
      <c r="BB972" s="12"/>
      <c r="BC972" s="12"/>
      <c r="BD972" s="12"/>
      <c r="BE972" s="12"/>
      <c r="BF972" s="12"/>
      <c r="BG972" s="12"/>
      <c r="BH972" s="12"/>
      <c r="BI972" s="12"/>
      <c r="BJ972" s="12"/>
      <c r="BK972" s="12"/>
      <c r="BL972" s="12"/>
      <c r="BM972" s="12"/>
      <c r="BN972" s="12"/>
      <c r="BO972" s="12"/>
      <c r="BP972" s="12"/>
      <c r="BQ972" s="12"/>
      <c r="BR972" s="12"/>
      <c r="BS972" s="12"/>
      <c r="BT972" s="12"/>
      <c r="BU972" s="12"/>
      <c r="BV972" s="12"/>
      <c r="BW972" s="12"/>
      <c r="BX972" s="12"/>
      <c r="BY972" s="12"/>
      <c r="BZ972" s="12"/>
      <c r="CA972" s="12"/>
      <c r="CB972" s="12"/>
      <c r="CC972" s="12"/>
      <c r="CD972" s="12"/>
      <c r="CE972" s="12"/>
      <c r="CF972" s="12"/>
      <c r="CG972" s="12"/>
      <c r="CH972" s="12"/>
      <c r="CI972" s="12"/>
      <c r="CJ972" s="12"/>
      <c r="CK972" s="12"/>
      <c r="CL972" s="12"/>
      <c r="CM972" s="12"/>
      <c r="CN972" s="12"/>
      <c r="CO972" s="12"/>
      <c r="CP972" s="12"/>
      <c r="CQ972" s="12"/>
      <c r="CR972" s="12"/>
      <c r="CS972" s="12"/>
      <c r="CT972" s="12"/>
      <c r="CU972" s="12"/>
      <c r="CV972" s="12"/>
      <c r="CW972" s="12"/>
      <c r="CX972" s="12"/>
      <c r="CY972" s="12"/>
      <c r="CZ972" s="12"/>
      <c r="DA972" s="12"/>
      <c r="DB972" s="12"/>
      <c r="DC972" s="12"/>
      <c r="DD972" s="12"/>
      <c r="DE972" s="12"/>
      <c r="DF972" s="12"/>
      <c r="DG972" s="12"/>
      <c r="DH972" s="12"/>
      <c r="DI972" s="12"/>
      <c r="DJ972" s="12"/>
      <c r="DK972" s="12"/>
      <c r="DL972" s="12"/>
      <c r="DM972" s="12"/>
      <c r="DN972" s="12"/>
      <c r="DO972" s="12"/>
      <c r="DP972" s="12"/>
      <c r="DQ972" s="12"/>
      <c r="DR972" s="12"/>
      <c r="DS972" s="12"/>
      <c r="DT972" s="12"/>
      <c r="DU972" s="12"/>
      <c r="DV972" s="12"/>
      <c r="DW972" s="12"/>
      <c r="DX972" s="12"/>
      <c r="DY972" s="12"/>
      <c r="DZ972" s="12"/>
      <c r="EA972" s="12"/>
      <c r="EB972" s="12"/>
      <c r="EC972" s="12"/>
      <c r="ED972" s="12"/>
      <c r="EE972" s="12"/>
      <c r="EF972" s="12"/>
      <c r="EG972" s="12"/>
      <c r="EH972" s="12"/>
      <c r="EI972" s="12"/>
      <c r="EJ972" s="12"/>
      <c r="EK972" s="12"/>
      <c r="EL972" s="12"/>
      <c r="EM972" s="12"/>
      <c r="EN972" s="12"/>
      <c r="EO972" s="12"/>
      <c r="EP972" s="12"/>
      <c r="EQ972" s="12"/>
      <c r="ER972" s="12"/>
      <c r="ES972" s="12"/>
      <c r="ET972" s="12"/>
      <c r="EU972" s="12"/>
      <c r="EV972" s="12"/>
      <c r="EW972" s="12"/>
      <c r="EX972" s="12"/>
      <c r="EY972" s="12"/>
      <c r="EZ972" s="12"/>
      <c r="FA972" s="12"/>
      <c r="FB972" s="12"/>
      <c r="FC972" s="12"/>
      <c r="FD972" s="12"/>
      <c r="FE972" s="12"/>
      <c r="FF972" s="12"/>
      <c r="FG972" s="12"/>
      <c r="FH972" s="12"/>
      <c r="FI972" s="12"/>
      <c r="FJ972" s="12"/>
      <c r="FK972" s="12"/>
      <c r="FL972" s="12"/>
      <c r="FM972" s="12"/>
      <c r="FN972" s="12"/>
      <c r="FO972" s="12"/>
      <c r="FP972" s="12"/>
      <c r="FQ972" s="12"/>
      <c r="FR972" s="12"/>
      <c r="FS972" s="12"/>
      <c r="FT972" s="12"/>
      <c r="FU972" s="12"/>
      <c r="FV972" s="12"/>
      <c r="FW972" s="12"/>
      <c r="FX972" s="12"/>
      <c r="FY972" s="12"/>
      <c r="FZ972" s="12"/>
      <c r="GA972" s="12"/>
      <c r="GB972" s="12"/>
      <c r="GC972" s="12"/>
      <c r="GD972" s="12"/>
      <c r="GE972" s="12"/>
      <c r="GF972" s="12"/>
      <c r="GG972" s="12"/>
      <c r="GH972" s="12"/>
      <c r="GI972" s="12"/>
      <c r="GJ972" s="12"/>
      <c r="GK972" s="12"/>
      <c r="GL972" s="12"/>
      <c r="GM972" s="12"/>
      <c r="GN972" s="12"/>
      <c r="GO972" s="12"/>
      <c r="GP972" s="12"/>
      <c r="GQ972" s="12"/>
      <c r="GR972" s="12"/>
    </row>
    <row r="973" spans="1:200" x14ac:dyDescent="0.2">
      <c r="A973" s="79">
        <f t="shared" si="411"/>
        <v>44045</v>
      </c>
      <c r="B973" s="80">
        <f t="shared" ca="1" si="417"/>
        <v>1181.2717600000001</v>
      </c>
      <c r="C973" s="81">
        <f t="shared" si="412"/>
        <v>1000</v>
      </c>
      <c r="D973" s="82">
        <f ca="1">IF(A973&lt;$B$1,VLOOKUP(A973,[1]DI!$A$4:$B$15000,2,FALSE),0)</f>
        <v>0</v>
      </c>
      <c r="E973" s="81">
        <f t="shared" ref="E973:E1036" ca="1" si="421">ROUND((((1+D973)^(1/252)-1)),8)</f>
        <v>0</v>
      </c>
      <c r="F973" s="83">
        <f t="shared" si="406"/>
        <v>1.1679999999999999</v>
      </c>
      <c r="G973" s="84">
        <f t="shared" ca="1" si="407"/>
        <v>1</v>
      </c>
      <c r="H973" s="81">
        <f ca="1">TRUNC(PRODUCT(G$10:G972),15)</f>
        <v>1.18127176282229</v>
      </c>
      <c r="I973" s="81">
        <f t="shared" si="413"/>
        <v>1</v>
      </c>
      <c r="J973" s="81">
        <f t="shared" ca="1" si="408"/>
        <v>1.18127176</v>
      </c>
      <c r="K973" s="81">
        <f t="shared" ca="1" si="409"/>
        <v>181.27176</v>
      </c>
      <c r="L973" s="85">
        <f>IF(VLOOKUP(A973,$U$12:$AD$125,8)=VLOOKUP(A972,$U$12:$AD$125,8),0,VLOOKUP(A973,U$12:$AD$125,8))</f>
        <v>0</v>
      </c>
      <c r="M973" s="86">
        <f>IF(L973&gt;0,VLOOKUP(L973,T$12:$AC$125,7),0)</f>
        <v>0</v>
      </c>
      <c r="N973" s="81">
        <f t="shared" si="414"/>
        <v>0</v>
      </c>
      <c r="O973" s="81">
        <f t="shared" ca="1" si="410"/>
        <v>181.27176</v>
      </c>
      <c r="P973" s="87" t="str">
        <f t="shared" si="415"/>
        <v>J=</v>
      </c>
      <c r="Q973" s="88">
        <f t="shared" si="416"/>
        <v>44676</v>
      </c>
      <c r="R973" s="7"/>
      <c r="S973" s="7"/>
      <c r="T973" s="7"/>
      <c r="U973" s="7"/>
      <c r="V973" s="7"/>
      <c r="W973" s="7"/>
      <c r="X973" s="7"/>
      <c r="Y973" s="7"/>
      <c r="Z973" s="7"/>
      <c r="AA973" s="7"/>
      <c r="AB973" s="7"/>
      <c r="AC973" s="7"/>
      <c r="AD973" s="7"/>
      <c r="AE973" s="7"/>
      <c r="AF973" s="65">
        <f t="shared" ref="AF973:AF1001" si="422">(AF972+1)</f>
        <v>43833</v>
      </c>
      <c r="AG973" s="9">
        <f t="shared" ca="1" si="418"/>
        <v>1155.1267399999999</v>
      </c>
      <c r="AH973" s="9">
        <f t="shared" si="418"/>
        <v>1000</v>
      </c>
      <c r="AI973" s="4">
        <f t="shared" ca="1" si="418"/>
        <v>4.4000000000000004E-2</v>
      </c>
      <c r="AJ973" s="10">
        <f t="shared" ca="1" si="418"/>
        <v>1.7089000000000001E-4</v>
      </c>
      <c r="AK973" s="4">
        <f t="shared" si="418"/>
        <v>1.1679999999999999</v>
      </c>
      <c r="AL973" s="65">
        <f t="shared" si="419"/>
        <v>43833</v>
      </c>
      <c r="AM973" s="10">
        <f t="shared" ca="1" si="420"/>
        <v>1.15512674</v>
      </c>
      <c r="AN973" s="9">
        <f t="shared" ca="1" si="420"/>
        <v>155.12674000000001</v>
      </c>
      <c r="AO973" s="7">
        <f t="shared" si="420"/>
        <v>0</v>
      </c>
      <c r="AP973" s="11">
        <f t="shared" si="420"/>
        <v>0</v>
      </c>
      <c r="AQ973" s="9">
        <f t="shared" si="420"/>
        <v>0</v>
      </c>
      <c r="AR973" s="8" t="str">
        <f t="shared" si="420"/>
        <v>J=</v>
      </c>
      <c r="AS973" s="65">
        <f t="shared" si="420"/>
        <v>44676</v>
      </c>
      <c r="AT973" s="12"/>
      <c r="AU973" s="12"/>
      <c r="AV973" s="22"/>
      <c r="AW973" s="12"/>
      <c r="AX973" s="12"/>
      <c r="AY973" s="12"/>
      <c r="AZ973" s="12"/>
      <c r="BA973" s="12"/>
      <c r="BB973" s="12"/>
      <c r="BC973" s="12"/>
      <c r="BD973" s="12"/>
      <c r="BE973" s="12"/>
      <c r="BF973" s="12"/>
      <c r="BG973" s="12"/>
      <c r="BH973" s="12"/>
      <c r="BI973" s="12"/>
      <c r="BJ973" s="12"/>
      <c r="BK973" s="12"/>
      <c r="BL973" s="12"/>
      <c r="BM973" s="12"/>
      <c r="BN973" s="12"/>
      <c r="BO973" s="12"/>
      <c r="BP973" s="12"/>
      <c r="BQ973" s="12"/>
      <c r="BR973" s="12"/>
      <c r="BS973" s="12"/>
      <c r="BT973" s="12"/>
      <c r="BU973" s="12"/>
      <c r="BV973" s="12"/>
      <c r="BW973" s="12"/>
      <c r="BX973" s="12"/>
      <c r="BY973" s="12"/>
      <c r="BZ973" s="12"/>
      <c r="CA973" s="12"/>
      <c r="CB973" s="12"/>
      <c r="CC973" s="12"/>
      <c r="CD973" s="12"/>
      <c r="CE973" s="12"/>
      <c r="CF973" s="12"/>
      <c r="CG973" s="12"/>
      <c r="CH973" s="12"/>
      <c r="CI973" s="12"/>
      <c r="CJ973" s="12"/>
      <c r="CK973" s="12"/>
      <c r="CL973" s="12"/>
      <c r="CM973" s="12"/>
      <c r="CN973" s="12"/>
      <c r="CO973" s="12"/>
      <c r="CP973" s="12"/>
      <c r="CQ973" s="12"/>
      <c r="CR973" s="12"/>
      <c r="CS973" s="12"/>
      <c r="CT973" s="12"/>
      <c r="CU973" s="12"/>
      <c r="CV973" s="12"/>
      <c r="CW973" s="12"/>
      <c r="CX973" s="12"/>
      <c r="CY973" s="12"/>
      <c r="CZ973" s="12"/>
      <c r="DA973" s="12"/>
      <c r="DB973" s="12"/>
      <c r="DC973" s="12"/>
      <c r="DD973" s="12"/>
      <c r="DE973" s="12"/>
      <c r="DF973" s="12"/>
      <c r="DG973" s="12"/>
      <c r="DH973" s="12"/>
      <c r="DI973" s="12"/>
      <c r="DJ973" s="12"/>
      <c r="DK973" s="12"/>
      <c r="DL973" s="12"/>
      <c r="DM973" s="12"/>
      <c r="DN973" s="12"/>
      <c r="DO973" s="12"/>
      <c r="DP973" s="12"/>
      <c r="DQ973" s="12"/>
      <c r="DR973" s="12"/>
      <c r="DS973" s="12"/>
      <c r="DT973" s="12"/>
      <c r="DU973" s="12"/>
      <c r="DV973" s="12"/>
      <c r="DW973" s="12"/>
      <c r="DX973" s="12"/>
      <c r="DY973" s="12"/>
      <c r="DZ973" s="12"/>
      <c r="EA973" s="12"/>
      <c r="EB973" s="12"/>
      <c r="EC973" s="12"/>
      <c r="ED973" s="12"/>
      <c r="EE973" s="12"/>
      <c r="EF973" s="12"/>
      <c r="EG973" s="12"/>
      <c r="EH973" s="12"/>
      <c r="EI973" s="12"/>
      <c r="EJ973" s="12"/>
      <c r="EK973" s="12"/>
      <c r="EL973" s="12"/>
      <c r="EM973" s="12"/>
      <c r="EN973" s="12"/>
      <c r="EO973" s="12"/>
      <c r="EP973" s="12"/>
      <c r="EQ973" s="12"/>
      <c r="ER973" s="12"/>
      <c r="ES973" s="12"/>
      <c r="ET973" s="12"/>
      <c r="EU973" s="12"/>
      <c r="EV973" s="12"/>
      <c r="EW973" s="12"/>
      <c r="EX973" s="12"/>
      <c r="EY973" s="12"/>
      <c r="EZ973" s="12"/>
      <c r="FA973" s="12"/>
      <c r="FB973" s="12"/>
      <c r="FC973" s="12"/>
      <c r="FD973" s="12"/>
      <c r="FE973" s="12"/>
      <c r="FF973" s="12"/>
      <c r="FG973" s="12"/>
      <c r="FH973" s="12"/>
      <c r="FI973" s="12"/>
      <c r="FJ973" s="12"/>
      <c r="FK973" s="12"/>
      <c r="FL973" s="12"/>
      <c r="FM973" s="12"/>
      <c r="FN973" s="12"/>
      <c r="FO973" s="12"/>
      <c r="FP973" s="12"/>
      <c r="FQ973" s="12"/>
      <c r="FR973" s="12"/>
      <c r="FS973" s="12"/>
      <c r="FT973" s="12"/>
      <c r="FU973" s="12"/>
      <c r="FV973" s="12"/>
      <c r="FW973" s="12"/>
      <c r="FX973" s="12"/>
      <c r="FY973" s="12"/>
      <c r="FZ973" s="12"/>
      <c r="GA973" s="12"/>
      <c r="GB973" s="12"/>
      <c r="GC973" s="12"/>
      <c r="GD973" s="12"/>
      <c r="GE973" s="12"/>
      <c r="GF973" s="12"/>
      <c r="GG973" s="12"/>
      <c r="GH973" s="12"/>
      <c r="GI973" s="12"/>
      <c r="GJ973" s="12"/>
      <c r="GK973" s="12"/>
      <c r="GL973" s="12"/>
      <c r="GM973" s="12"/>
      <c r="GN973" s="12"/>
      <c r="GO973" s="12"/>
      <c r="GP973" s="12"/>
      <c r="GQ973" s="12"/>
      <c r="GR973" s="12"/>
    </row>
    <row r="974" spans="1:200" x14ac:dyDescent="0.2">
      <c r="A974" s="79">
        <f t="shared" si="411"/>
        <v>44046</v>
      </c>
      <c r="B974" s="80">
        <f t="shared" ca="1" si="417"/>
        <v>1181.2717600000001</v>
      </c>
      <c r="C974" s="81">
        <f t="shared" si="412"/>
        <v>1000</v>
      </c>
      <c r="D974" s="82">
        <f ca="1">IF(A974&lt;$B$1,VLOOKUP(A974,[1]DI!$A$4:$B$15000,2,FALSE),0)</f>
        <v>2.1500000000000005E-2</v>
      </c>
      <c r="E974" s="81">
        <f t="shared" ca="1" si="421"/>
        <v>8.4419999999999995E-5</v>
      </c>
      <c r="F974" s="83">
        <f t="shared" si="406"/>
        <v>1.1679999999999999</v>
      </c>
      <c r="G974" s="84">
        <f t="shared" ca="1" si="407"/>
        <v>1.00009860256</v>
      </c>
      <c r="H974" s="81">
        <f ca="1">TRUNC(PRODUCT(G$10:G973),15)</f>
        <v>1.18127176282229</v>
      </c>
      <c r="I974" s="81">
        <f t="shared" si="413"/>
        <v>1</v>
      </c>
      <c r="J974" s="81">
        <f t="shared" ca="1" si="408"/>
        <v>1.18127176</v>
      </c>
      <c r="K974" s="81">
        <f t="shared" ca="1" si="409"/>
        <v>181.27176</v>
      </c>
      <c r="L974" s="85">
        <f>IF(VLOOKUP(A974,$U$12:$AD$125,8)=VLOOKUP(A973,$U$12:$AD$125,8),0,VLOOKUP(A974,U$12:$AD$125,8))</f>
        <v>0</v>
      </c>
      <c r="M974" s="86">
        <f>IF(L974&gt;0,VLOOKUP(L974,T$12:$AC$125,7),0)</f>
        <v>0</v>
      </c>
      <c r="N974" s="81">
        <f t="shared" si="414"/>
        <v>0</v>
      </c>
      <c r="O974" s="81">
        <f t="shared" ca="1" si="410"/>
        <v>181.27176</v>
      </c>
      <c r="P974" s="87" t="str">
        <f t="shared" si="415"/>
        <v>J=</v>
      </c>
      <c r="Q974" s="88">
        <f t="shared" si="416"/>
        <v>44676</v>
      </c>
      <c r="R974" s="7"/>
      <c r="S974" s="7"/>
      <c r="T974" s="7"/>
      <c r="U974" s="7"/>
      <c r="V974" s="7"/>
      <c r="W974" s="7"/>
      <c r="X974" s="7"/>
      <c r="Y974" s="7"/>
      <c r="Z974" s="7"/>
      <c r="AA974" s="7"/>
      <c r="AB974" s="7"/>
      <c r="AC974" s="7"/>
      <c r="AD974" s="7"/>
      <c r="AE974" s="7"/>
      <c r="AF974" s="65">
        <f t="shared" si="422"/>
        <v>43834</v>
      </c>
      <c r="AG974" s="9">
        <f t="shared" ca="1" si="418"/>
        <v>1155.3573100000001</v>
      </c>
      <c r="AH974" s="9">
        <f t="shared" si="418"/>
        <v>1000</v>
      </c>
      <c r="AI974" s="4">
        <f t="shared" ca="1" si="418"/>
        <v>0</v>
      </c>
      <c r="AJ974" s="10">
        <f t="shared" ca="1" si="418"/>
        <v>0</v>
      </c>
      <c r="AK974" s="4">
        <f t="shared" si="418"/>
        <v>1.1679999999999999</v>
      </c>
      <c r="AL974" s="65">
        <f t="shared" si="419"/>
        <v>43834</v>
      </c>
      <c r="AM974" s="10">
        <f t="shared" ca="1" si="420"/>
        <v>1.1553573100000001</v>
      </c>
      <c r="AN974" s="9">
        <f t="shared" ca="1" si="420"/>
        <v>155.35731000000001</v>
      </c>
      <c r="AO974" s="7">
        <f t="shared" si="420"/>
        <v>0</v>
      </c>
      <c r="AP974" s="11">
        <f t="shared" si="420"/>
        <v>0</v>
      </c>
      <c r="AQ974" s="9">
        <f t="shared" si="420"/>
        <v>0</v>
      </c>
      <c r="AR974" s="8" t="str">
        <f t="shared" si="420"/>
        <v>J=</v>
      </c>
      <c r="AS974" s="65">
        <f t="shared" si="420"/>
        <v>44676</v>
      </c>
      <c r="AT974" s="12"/>
      <c r="AU974" s="12"/>
      <c r="AV974" s="22"/>
      <c r="AW974" s="12"/>
      <c r="AX974" s="12"/>
      <c r="AY974" s="12"/>
      <c r="AZ974" s="12"/>
      <c r="BA974" s="12"/>
      <c r="BB974" s="12"/>
      <c r="BC974" s="12"/>
      <c r="BD974" s="12"/>
      <c r="BE974" s="12"/>
      <c r="BF974" s="1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c r="CG974" s="12"/>
      <c r="CH974" s="12"/>
      <c r="CI974" s="12"/>
      <c r="CJ974" s="12"/>
      <c r="CK974" s="12"/>
      <c r="CL974" s="12"/>
      <c r="CM974" s="12"/>
      <c r="CN974" s="12"/>
      <c r="CO974" s="12"/>
      <c r="CP974" s="12"/>
      <c r="CQ974" s="12"/>
      <c r="CR974" s="12"/>
      <c r="CS974" s="12"/>
      <c r="CT974" s="12"/>
      <c r="CU974" s="12"/>
      <c r="CV974" s="12"/>
      <c r="CW974" s="12"/>
      <c r="CX974" s="12"/>
      <c r="CY974" s="12"/>
      <c r="CZ974" s="12"/>
      <c r="DA974" s="12"/>
      <c r="DB974" s="12"/>
      <c r="DC974" s="12"/>
      <c r="DD974" s="12"/>
      <c r="DE974" s="12"/>
      <c r="DF974" s="12"/>
      <c r="DG974" s="12"/>
      <c r="DH974" s="12"/>
      <c r="DI974" s="12"/>
      <c r="DJ974" s="12"/>
      <c r="DK974" s="12"/>
      <c r="DL974" s="12"/>
      <c r="DM974" s="12"/>
      <c r="DN974" s="12"/>
      <c r="DO974" s="12"/>
      <c r="DP974" s="12"/>
      <c r="DQ974" s="12"/>
      <c r="DR974" s="12"/>
      <c r="DS974" s="12"/>
      <c r="DT974" s="12"/>
      <c r="DU974" s="12"/>
      <c r="DV974" s="12"/>
      <c r="DW974" s="12"/>
      <c r="DX974" s="12"/>
      <c r="DY974" s="12"/>
      <c r="DZ974" s="12"/>
      <c r="EA974" s="12"/>
      <c r="EB974" s="12"/>
      <c r="EC974" s="12"/>
      <c r="ED974" s="12"/>
      <c r="EE974" s="12"/>
      <c r="EF974" s="12"/>
      <c r="EG974" s="12"/>
      <c r="EH974" s="12"/>
      <c r="EI974" s="12"/>
      <c r="EJ974" s="12"/>
      <c r="EK974" s="12"/>
      <c r="EL974" s="12"/>
      <c r="EM974" s="12"/>
      <c r="EN974" s="12"/>
      <c r="EO974" s="12"/>
      <c r="EP974" s="12"/>
      <c r="EQ974" s="12"/>
      <c r="ER974" s="12"/>
      <c r="ES974" s="12"/>
      <c r="ET974" s="12"/>
      <c r="EU974" s="12"/>
      <c r="EV974" s="12"/>
      <c r="EW974" s="12"/>
      <c r="EX974" s="12"/>
      <c r="EY974" s="12"/>
      <c r="EZ974" s="12"/>
      <c r="FA974" s="12"/>
      <c r="FB974" s="12"/>
      <c r="FC974" s="12"/>
      <c r="FD974" s="12"/>
      <c r="FE974" s="12"/>
      <c r="FF974" s="12"/>
      <c r="FG974" s="12"/>
      <c r="FH974" s="12"/>
      <c r="FI974" s="12"/>
      <c r="FJ974" s="12"/>
      <c r="FK974" s="12"/>
      <c r="FL974" s="12"/>
      <c r="FM974" s="12"/>
      <c r="FN974" s="12"/>
      <c r="FO974" s="12"/>
      <c r="FP974" s="12"/>
      <c r="FQ974" s="12"/>
      <c r="FR974" s="12"/>
      <c r="FS974" s="12"/>
      <c r="FT974" s="12"/>
      <c r="FU974" s="12"/>
      <c r="FV974" s="12"/>
      <c r="FW974" s="12"/>
      <c r="FX974" s="12"/>
      <c r="FY974" s="12"/>
      <c r="FZ974" s="12"/>
      <c r="GA974" s="12"/>
      <c r="GB974" s="12"/>
      <c r="GC974" s="12"/>
      <c r="GD974" s="12"/>
      <c r="GE974" s="12"/>
      <c r="GF974" s="12"/>
      <c r="GG974" s="12"/>
      <c r="GH974" s="12"/>
      <c r="GI974" s="12"/>
      <c r="GJ974" s="12"/>
      <c r="GK974" s="12"/>
      <c r="GL974" s="12"/>
      <c r="GM974" s="12"/>
      <c r="GN974" s="12"/>
      <c r="GO974" s="12"/>
      <c r="GP974" s="12"/>
      <c r="GQ974" s="12"/>
      <c r="GR974" s="12"/>
    </row>
    <row r="975" spans="1:200" x14ac:dyDescent="0.2">
      <c r="A975" s="79">
        <f t="shared" si="411"/>
        <v>44047</v>
      </c>
      <c r="B975" s="80">
        <f t="shared" ca="1" si="417"/>
        <v>1181.38824</v>
      </c>
      <c r="C975" s="81">
        <f t="shared" si="412"/>
        <v>1000</v>
      </c>
      <c r="D975" s="82">
        <f ca="1">IF(A975&lt;$B$1,VLOOKUP(A975,[1]DI!$A$4:$B$15000,2,FALSE),0)</f>
        <v>2.1500000000000005E-2</v>
      </c>
      <c r="E975" s="81">
        <f t="shared" ca="1" si="421"/>
        <v>8.4419999999999995E-5</v>
      </c>
      <c r="F975" s="83">
        <f t="shared" si="406"/>
        <v>1.1679999999999999</v>
      </c>
      <c r="G975" s="84">
        <f t="shared" ca="1" si="407"/>
        <v>1.00009860256</v>
      </c>
      <c r="H975" s="81">
        <f ca="1">TRUNC(PRODUCT(G$10:G974),15)</f>
        <v>1.18138823924216</v>
      </c>
      <c r="I975" s="81">
        <f t="shared" si="413"/>
        <v>1</v>
      </c>
      <c r="J975" s="81">
        <f t="shared" ca="1" si="408"/>
        <v>1.18138824</v>
      </c>
      <c r="K975" s="81">
        <f t="shared" ca="1" si="409"/>
        <v>181.38824</v>
      </c>
      <c r="L975" s="85">
        <f>IF(VLOOKUP(A975,$U$12:$AD$125,8)=VLOOKUP(A974,$U$12:$AD$125,8),0,VLOOKUP(A975,U$12:$AD$125,8))</f>
        <v>0</v>
      </c>
      <c r="M975" s="86">
        <f>IF(L975&gt;0,VLOOKUP(L975,T$12:$AC$125,7),0)</f>
        <v>0</v>
      </c>
      <c r="N975" s="81">
        <f t="shared" si="414"/>
        <v>0</v>
      </c>
      <c r="O975" s="81">
        <f t="shared" ca="1" si="410"/>
        <v>181.38824</v>
      </c>
      <c r="P975" s="87" t="str">
        <f t="shared" si="415"/>
        <v>J=</v>
      </c>
      <c r="Q975" s="88">
        <f t="shared" si="416"/>
        <v>44676</v>
      </c>
      <c r="R975" s="7"/>
      <c r="S975" s="7"/>
      <c r="T975" s="7"/>
      <c r="U975" s="7"/>
      <c r="V975" s="7"/>
      <c r="W975" s="7"/>
      <c r="X975" s="7"/>
      <c r="Y975" s="7"/>
      <c r="Z975" s="7"/>
      <c r="AA975" s="7"/>
      <c r="AB975" s="7"/>
      <c r="AC975" s="7"/>
      <c r="AD975" s="7"/>
      <c r="AE975" s="7"/>
      <c r="AF975" s="65">
        <f t="shared" si="422"/>
        <v>43835</v>
      </c>
      <c r="AG975" s="9">
        <f t="shared" ca="1" si="418"/>
        <v>1155.3573100000001</v>
      </c>
      <c r="AH975" s="9">
        <f t="shared" si="418"/>
        <v>1000</v>
      </c>
      <c r="AI975" s="4">
        <f t="shared" ca="1" si="418"/>
        <v>0</v>
      </c>
      <c r="AJ975" s="10">
        <f t="shared" ca="1" si="418"/>
        <v>0</v>
      </c>
      <c r="AK975" s="4">
        <f t="shared" si="418"/>
        <v>1.1679999999999999</v>
      </c>
      <c r="AL975" s="65">
        <f t="shared" si="419"/>
        <v>43835</v>
      </c>
      <c r="AM975" s="10">
        <f t="shared" ca="1" si="420"/>
        <v>1.1553573100000001</v>
      </c>
      <c r="AN975" s="9">
        <f t="shared" ca="1" si="420"/>
        <v>155.35731000000001</v>
      </c>
      <c r="AO975" s="7">
        <f t="shared" si="420"/>
        <v>0</v>
      </c>
      <c r="AP975" s="11">
        <f t="shared" si="420"/>
        <v>0</v>
      </c>
      <c r="AQ975" s="9">
        <f t="shared" si="420"/>
        <v>0</v>
      </c>
      <c r="AR975" s="8" t="str">
        <f t="shared" si="420"/>
        <v>J=</v>
      </c>
      <c r="AS975" s="65">
        <f t="shared" si="420"/>
        <v>44676</v>
      </c>
      <c r="AT975" s="12"/>
      <c r="AU975" s="12"/>
      <c r="AV975" s="22"/>
      <c r="AW975" s="12"/>
      <c r="AX975" s="12"/>
      <c r="AY975" s="12"/>
      <c r="AZ975" s="12"/>
      <c r="BA975" s="12"/>
      <c r="BB975" s="12"/>
      <c r="BC975" s="12"/>
      <c r="BD975" s="12"/>
      <c r="BE975" s="12"/>
      <c r="BF975" s="12"/>
      <c r="BG975" s="12"/>
      <c r="BH975" s="12"/>
      <c r="BI975" s="12"/>
      <c r="BJ975" s="12"/>
      <c r="BK975" s="12"/>
      <c r="BL975" s="12"/>
      <c r="BM975" s="12"/>
      <c r="BN975" s="12"/>
      <c r="BO975" s="12"/>
      <c r="BP975" s="12"/>
      <c r="BQ975" s="12"/>
      <c r="BR975" s="12"/>
      <c r="BS975" s="12"/>
      <c r="BT975" s="12"/>
      <c r="BU975" s="12"/>
      <c r="BV975" s="12"/>
      <c r="BW975" s="12"/>
      <c r="BX975" s="12"/>
      <c r="BY975" s="12"/>
      <c r="BZ975" s="12"/>
      <c r="CA975" s="12"/>
      <c r="CB975" s="12"/>
      <c r="CC975" s="12"/>
      <c r="CD975" s="12"/>
      <c r="CE975" s="12"/>
      <c r="CF975" s="12"/>
      <c r="CG975" s="12"/>
      <c r="CH975" s="12"/>
      <c r="CI975" s="12"/>
      <c r="CJ975" s="12"/>
      <c r="CK975" s="12"/>
      <c r="CL975" s="12"/>
      <c r="CM975" s="12"/>
      <c r="CN975" s="12"/>
      <c r="CO975" s="12"/>
      <c r="CP975" s="12"/>
      <c r="CQ975" s="12"/>
      <c r="CR975" s="12"/>
      <c r="CS975" s="12"/>
      <c r="CT975" s="12"/>
      <c r="CU975" s="12"/>
      <c r="CV975" s="12"/>
      <c r="CW975" s="12"/>
      <c r="CX975" s="12"/>
      <c r="CY975" s="12"/>
      <c r="CZ975" s="12"/>
      <c r="DA975" s="12"/>
      <c r="DB975" s="12"/>
      <c r="DC975" s="12"/>
      <c r="DD975" s="12"/>
      <c r="DE975" s="12"/>
      <c r="DF975" s="12"/>
      <c r="DG975" s="12"/>
      <c r="DH975" s="12"/>
      <c r="DI975" s="12"/>
      <c r="DJ975" s="12"/>
      <c r="DK975" s="12"/>
      <c r="DL975" s="12"/>
      <c r="DM975" s="12"/>
      <c r="DN975" s="12"/>
      <c r="DO975" s="12"/>
      <c r="DP975" s="12"/>
      <c r="DQ975" s="12"/>
      <c r="DR975" s="12"/>
      <c r="DS975" s="12"/>
      <c r="DT975" s="12"/>
      <c r="DU975" s="12"/>
      <c r="DV975" s="12"/>
      <c r="DW975" s="12"/>
      <c r="DX975" s="12"/>
      <c r="DY975" s="12"/>
      <c r="DZ975" s="12"/>
      <c r="EA975" s="12"/>
      <c r="EB975" s="12"/>
      <c r="EC975" s="12"/>
      <c r="ED975" s="12"/>
      <c r="EE975" s="12"/>
      <c r="EF975" s="12"/>
      <c r="EG975" s="12"/>
      <c r="EH975" s="12"/>
      <c r="EI975" s="12"/>
      <c r="EJ975" s="12"/>
      <c r="EK975" s="12"/>
      <c r="EL975" s="12"/>
      <c r="EM975" s="12"/>
      <c r="EN975" s="12"/>
      <c r="EO975" s="12"/>
      <c r="EP975" s="12"/>
      <c r="EQ975" s="12"/>
      <c r="ER975" s="12"/>
      <c r="ES975" s="12"/>
      <c r="ET975" s="12"/>
      <c r="EU975" s="12"/>
      <c r="EV975" s="12"/>
      <c r="EW975" s="12"/>
      <c r="EX975" s="12"/>
      <c r="EY975" s="12"/>
      <c r="EZ975" s="12"/>
      <c r="FA975" s="12"/>
      <c r="FB975" s="12"/>
      <c r="FC975" s="12"/>
      <c r="FD975" s="12"/>
      <c r="FE975" s="12"/>
      <c r="FF975" s="12"/>
      <c r="FG975" s="12"/>
      <c r="FH975" s="12"/>
      <c r="FI975" s="12"/>
      <c r="FJ975" s="12"/>
      <c r="FK975" s="12"/>
      <c r="FL975" s="12"/>
      <c r="FM975" s="12"/>
      <c r="FN975" s="12"/>
      <c r="FO975" s="12"/>
      <c r="FP975" s="12"/>
      <c r="FQ975" s="12"/>
      <c r="FR975" s="12"/>
      <c r="FS975" s="12"/>
      <c r="FT975" s="12"/>
      <c r="FU975" s="12"/>
      <c r="FV975" s="12"/>
      <c r="FW975" s="12"/>
      <c r="FX975" s="12"/>
      <c r="FY975" s="12"/>
      <c r="FZ975" s="12"/>
      <c r="GA975" s="12"/>
      <c r="GB975" s="12"/>
      <c r="GC975" s="12"/>
      <c r="GD975" s="12"/>
      <c r="GE975" s="12"/>
      <c r="GF975" s="12"/>
      <c r="GG975" s="12"/>
      <c r="GH975" s="12"/>
      <c r="GI975" s="12"/>
      <c r="GJ975" s="12"/>
      <c r="GK975" s="12"/>
      <c r="GL975" s="12"/>
      <c r="GM975" s="12"/>
      <c r="GN975" s="12"/>
      <c r="GO975" s="12"/>
      <c r="GP975" s="12"/>
      <c r="GQ975" s="12"/>
      <c r="GR975" s="12"/>
    </row>
    <row r="976" spans="1:200" x14ac:dyDescent="0.2">
      <c r="A976" s="79">
        <f t="shared" si="411"/>
        <v>44048</v>
      </c>
      <c r="B976" s="80">
        <f t="shared" ca="1" si="417"/>
        <v>1181.5047300000001</v>
      </c>
      <c r="C976" s="81">
        <f t="shared" si="412"/>
        <v>1000</v>
      </c>
      <c r="D976" s="82">
        <f ca="1">IF(A976&lt;$B$1,VLOOKUP(A976,[1]DI!$A$4:$B$15000,2,FALSE),0)</f>
        <v>2.1500000000000005E-2</v>
      </c>
      <c r="E976" s="81">
        <f t="shared" ca="1" si="421"/>
        <v>8.4419999999999995E-5</v>
      </c>
      <c r="F976" s="83">
        <f t="shared" si="406"/>
        <v>1.1679999999999999</v>
      </c>
      <c r="G976" s="84">
        <f t="shared" ca="1" si="407"/>
        <v>1.00009860256</v>
      </c>
      <c r="H976" s="81">
        <f ca="1">TRUNC(PRODUCT(G$10:G975),15)</f>
        <v>1.1815047271468999</v>
      </c>
      <c r="I976" s="81">
        <f t="shared" si="413"/>
        <v>1</v>
      </c>
      <c r="J976" s="81">
        <f t="shared" ca="1" si="408"/>
        <v>1.1815047299999999</v>
      </c>
      <c r="K976" s="81">
        <f t="shared" ca="1" si="409"/>
        <v>181.50473</v>
      </c>
      <c r="L976" s="85">
        <f>IF(VLOOKUP(A976,$U$12:$AD$125,8)=VLOOKUP(A975,$U$12:$AD$125,8),0,VLOOKUP(A976,U$12:$AD$125,8))</f>
        <v>0</v>
      </c>
      <c r="M976" s="86">
        <f>IF(L976&gt;0,VLOOKUP(L976,T$12:$AC$125,7),0)</f>
        <v>0</v>
      </c>
      <c r="N976" s="81">
        <f t="shared" si="414"/>
        <v>0</v>
      </c>
      <c r="O976" s="81">
        <f t="shared" ca="1" si="410"/>
        <v>181.50473</v>
      </c>
      <c r="P976" s="87" t="str">
        <f t="shared" si="415"/>
        <v>J=</v>
      </c>
      <c r="Q976" s="88">
        <f t="shared" si="416"/>
        <v>44676</v>
      </c>
      <c r="R976" s="7"/>
      <c r="S976" s="7"/>
      <c r="T976" s="7"/>
      <c r="U976" s="7"/>
      <c r="V976" s="7"/>
      <c r="W976" s="7"/>
      <c r="X976" s="7"/>
      <c r="Y976" s="7"/>
      <c r="Z976" s="7"/>
      <c r="AA976" s="7"/>
      <c r="AB976" s="7"/>
      <c r="AC976" s="7"/>
      <c r="AD976" s="7"/>
      <c r="AE976" s="7"/>
      <c r="AF976" s="65">
        <f t="shared" si="422"/>
        <v>43836</v>
      </c>
      <c r="AG976" s="9">
        <f t="shared" ca="1" si="418"/>
        <v>1155.3573100000001</v>
      </c>
      <c r="AH976" s="9">
        <f t="shared" si="418"/>
        <v>1000</v>
      </c>
      <c r="AI976" s="4">
        <f t="shared" ca="1" si="418"/>
        <v>4.4000000000000004E-2</v>
      </c>
      <c r="AJ976" s="10">
        <f t="shared" ca="1" si="418"/>
        <v>1.7089000000000001E-4</v>
      </c>
      <c r="AK976" s="4">
        <f t="shared" si="418"/>
        <v>1.1679999999999999</v>
      </c>
      <c r="AL976" s="65">
        <f t="shared" si="419"/>
        <v>43836</v>
      </c>
      <c r="AM976" s="10">
        <f t="shared" ca="1" si="420"/>
        <v>1.1553573100000001</v>
      </c>
      <c r="AN976" s="9">
        <f t="shared" ca="1" si="420"/>
        <v>155.35731000000001</v>
      </c>
      <c r="AO976" s="7">
        <f t="shared" si="420"/>
        <v>0</v>
      </c>
      <c r="AP976" s="11">
        <f t="shared" si="420"/>
        <v>0</v>
      </c>
      <c r="AQ976" s="9">
        <f t="shared" si="420"/>
        <v>0</v>
      </c>
      <c r="AR976" s="8" t="str">
        <f t="shared" si="420"/>
        <v>J=</v>
      </c>
      <c r="AS976" s="65">
        <f t="shared" si="420"/>
        <v>44676</v>
      </c>
      <c r="AT976" s="12"/>
      <c r="AU976" s="12"/>
      <c r="AV976" s="22"/>
      <c r="AW976" s="12"/>
      <c r="AX976" s="12"/>
      <c r="AY976" s="12"/>
      <c r="AZ976" s="12"/>
      <c r="BA976" s="12"/>
      <c r="BB976" s="12"/>
      <c r="BC976" s="12"/>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c r="CG976" s="12"/>
      <c r="CH976" s="12"/>
      <c r="CI976" s="12"/>
      <c r="CJ976" s="12"/>
      <c r="CK976" s="12"/>
      <c r="CL976" s="12"/>
      <c r="CM976" s="12"/>
      <c r="CN976" s="12"/>
      <c r="CO976" s="12"/>
      <c r="CP976" s="12"/>
      <c r="CQ976" s="12"/>
      <c r="CR976" s="12"/>
      <c r="CS976" s="12"/>
      <c r="CT976" s="12"/>
      <c r="CU976" s="12"/>
      <c r="CV976" s="12"/>
      <c r="CW976" s="12"/>
      <c r="CX976" s="12"/>
      <c r="CY976" s="12"/>
      <c r="CZ976" s="12"/>
      <c r="DA976" s="12"/>
      <c r="DB976" s="12"/>
      <c r="DC976" s="12"/>
      <c r="DD976" s="12"/>
      <c r="DE976" s="12"/>
      <c r="DF976" s="12"/>
      <c r="DG976" s="12"/>
      <c r="DH976" s="12"/>
      <c r="DI976" s="12"/>
      <c r="DJ976" s="12"/>
      <c r="DK976" s="12"/>
      <c r="DL976" s="12"/>
      <c r="DM976" s="12"/>
      <c r="DN976" s="12"/>
      <c r="DO976" s="12"/>
      <c r="DP976" s="12"/>
      <c r="DQ976" s="12"/>
      <c r="DR976" s="12"/>
      <c r="DS976" s="12"/>
      <c r="DT976" s="12"/>
      <c r="DU976" s="12"/>
      <c r="DV976" s="12"/>
      <c r="DW976" s="12"/>
      <c r="DX976" s="12"/>
      <c r="DY976" s="12"/>
      <c r="DZ976" s="12"/>
      <c r="EA976" s="12"/>
      <c r="EB976" s="12"/>
      <c r="EC976" s="12"/>
      <c r="ED976" s="12"/>
      <c r="EE976" s="12"/>
      <c r="EF976" s="12"/>
      <c r="EG976" s="12"/>
      <c r="EH976" s="12"/>
      <c r="EI976" s="12"/>
      <c r="EJ976" s="12"/>
      <c r="EK976" s="12"/>
      <c r="EL976" s="12"/>
      <c r="EM976" s="12"/>
      <c r="EN976" s="12"/>
      <c r="EO976" s="12"/>
      <c r="EP976" s="12"/>
      <c r="EQ976" s="12"/>
      <c r="ER976" s="12"/>
      <c r="ES976" s="12"/>
      <c r="ET976" s="12"/>
      <c r="EU976" s="12"/>
      <c r="EV976" s="12"/>
      <c r="EW976" s="12"/>
      <c r="EX976" s="12"/>
      <c r="EY976" s="12"/>
      <c r="EZ976" s="12"/>
      <c r="FA976" s="12"/>
      <c r="FB976" s="12"/>
      <c r="FC976" s="12"/>
      <c r="FD976" s="12"/>
      <c r="FE976" s="12"/>
      <c r="FF976" s="12"/>
      <c r="FG976" s="12"/>
      <c r="FH976" s="12"/>
      <c r="FI976" s="12"/>
      <c r="FJ976" s="12"/>
      <c r="FK976" s="12"/>
      <c r="FL976" s="12"/>
      <c r="FM976" s="12"/>
      <c r="FN976" s="12"/>
      <c r="FO976" s="12"/>
      <c r="FP976" s="12"/>
      <c r="FQ976" s="12"/>
      <c r="FR976" s="12"/>
      <c r="FS976" s="12"/>
      <c r="FT976" s="12"/>
      <c r="FU976" s="12"/>
      <c r="FV976" s="12"/>
      <c r="FW976" s="12"/>
      <c r="FX976" s="12"/>
      <c r="FY976" s="12"/>
      <c r="FZ976" s="12"/>
      <c r="GA976" s="12"/>
      <c r="GB976" s="12"/>
      <c r="GC976" s="12"/>
      <c r="GD976" s="12"/>
      <c r="GE976" s="12"/>
      <c r="GF976" s="12"/>
      <c r="GG976" s="12"/>
      <c r="GH976" s="12"/>
      <c r="GI976" s="12"/>
      <c r="GJ976" s="12"/>
      <c r="GK976" s="12"/>
      <c r="GL976" s="12"/>
      <c r="GM976" s="12"/>
      <c r="GN976" s="12"/>
      <c r="GO976" s="12"/>
      <c r="GP976" s="12"/>
      <c r="GQ976" s="12"/>
      <c r="GR976" s="12"/>
    </row>
    <row r="977" spans="1:203" x14ac:dyDescent="0.2">
      <c r="A977" s="79">
        <f t="shared" si="411"/>
        <v>44049</v>
      </c>
      <c r="B977" s="80">
        <f t="shared" ca="1" si="417"/>
        <v>1181.62123</v>
      </c>
      <c r="C977" s="81">
        <f t="shared" si="412"/>
        <v>1000</v>
      </c>
      <c r="D977" s="82">
        <f ca="1">IF(A977&lt;$B$1,VLOOKUP(A977,[1]DI!$A$4:$B$15000,2,FALSE),0)</f>
        <v>1.9000000000000006E-2</v>
      </c>
      <c r="E977" s="81">
        <f t="shared" ca="1" si="421"/>
        <v>7.4690000000000005E-5</v>
      </c>
      <c r="F977" s="83">
        <f t="shared" si="406"/>
        <v>1.1679999999999999</v>
      </c>
      <c r="G977" s="84">
        <f t="shared" ca="1" si="407"/>
        <v>1.0000872379200001</v>
      </c>
      <c r="H977" s="81">
        <f ca="1">TRUNC(PRODUCT(G$10:G976),15)</f>
        <v>1.18162122653765</v>
      </c>
      <c r="I977" s="81">
        <f t="shared" si="413"/>
        <v>1</v>
      </c>
      <c r="J977" s="81">
        <f t="shared" ca="1" si="408"/>
        <v>1.18162123</v>
      </c>
      <c r="K977" s="81">
        <f t="shared" ca="1" si="409"/>
        <v>181.62123</v>
      </c>
      <c r="L977" s="85">
        <f>IF(VLOOKUP(A977,$U$12:$AD$125,8)=VLOOKUP(A976,$U$12:$AD$125,8),0,VLOOKUP(A977,U$12:$AD$125,8))</f>
        <v>0</v>
      </c>
      <c r="M977" s="86">
        <f>IF(L977&gt;0,VLOOKUP(L977,T$12:$AC$125,7),0)</f>
        <v>0</v>
      </c>
      <c r="N977" s="81">
        <f t="shared" si="414"/>
        <v>0</v>
      </c>
      <c r="O977" s="81">
        <f t="shared" ca="1" si="410"/>
        <v>181.62123</v>
      </c>
      <c r="P977" s="87" t="str">
        <f t="shared" si="415"/>
        <v>J=</v>
      </c>
      <c r="Q977" s="88">
        <f t="shared" si="416"/>
        <v>44676</v>
      </c>
      <c r="R977" s="7"/>
      <c r="S977" s="7"/>
      <c r="T977" s="7"/>
      <c r="U977" s="7"/>
      <c r="V977" s="7"/>
      <c r="W977" s="7"/>
      <c r="X977" s="7"/>
      <c r="Y977" s="7"/>
      <c r="Z977" s="7"/>
      <c r="AA977" s="7"/>
      <c r="AB977" s="7"/>
      <c r="AC977" s="7"/>
      <c r="AD977" s="7"/>
      <c r="AE977" s="7"/>
      <c r="AF977" s="65">
        <f t="shared" si="422"/>
        <v>43837</v>
      </c>
      <c r="AG977" s="9">
        <f t="shared" ca="1" si="418"/>
        <v>1155.5879199999999</v>
      </c>
      <c r="AH977" s="9">
        <f t="shared" si="418"/>
        <v>1000</v>
      </c>
      <c r="AI977" s="4">
        <f t="shared" ca="1" si="418"/>
        <v>4.4000000000000004E-2</v>
      </c>
      <c r="AJ977" s="10">
        <f t="shared" ca="1" si="418"/>
        <v>1.7089000000000001E-4</v>
      </c>
      <c r="AK977" s="4">
        <f t="shared" si="418"/>
        <v>1.1679999999999999</v>
      </c>
      <c r="AL977" s="65">
        <f t="shared" si="419"/>
        <v>43837</v>
      </c>
      <c r="AM977" s="10">
        <f t="shared" ca="1" si="420"/>
        <v>1.1555879200000001</v>
      </c>
      <c r="AN977" s="9">
        <f t="shared" ca="1" si="420"/>
        <v>155.58792</v>
      </c>
      <c r="AO977" s="7">
        <f t="shared" si="420"/>
        <v>0</v>
      </c>
      <c r="AP977" s="11">
        <f t="shared" si="420"/>
        <v>0</v>
      </c>
      <c r="AQ977" s="9">
        <f t="shared" si="420"/>
        <v>0</v>
      </c>
      <c r="AR977" s="8" t="str">
        <f t="shared" si="420"/>
        <v>J=</v>
      </c>
      <c r="AS977" s="65">
        <f t="shared" si="420"/>
        <v>44676</v>
      </c>
      <c r="AT977" s="12"/>
      <c r="AU977" s="12"/>
      <c r="AV977" s="22"/>
      <c r="AW977" s="12"/>
      <c r="AX977" s="12"/>
      <c r="AY977" s="12"/>
      <c r="AZ977" s="12"/>
      <c r="BA977" s="12"/>
      <c r="BB977" s="12"/>
      <c r="BC977" s="12"/>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c r="CG977" s="12"/>
      <c r="CH977" s="12"/>
      <c r="CI977" s="12"/>
      <c r="CJ977" s="12"/>
      <c r="CK977" s="12"/>
      <c r="CL977" s="12"/>
      <c r="CM977" s="12"/>
      <c r="CN977" s="12"/>
      <c r="CO977" s="12"/>
      <c r="CP977" s="12"/>
      <c r="CQ977" s="12"/>
      <c r="CR977" s="12"/>
      <c r="CS977" s="12"/>
      <c r="CT977" s="12"/>
      <c r="CU977" s="12"/>
      <c r="CV977" s="12"/>
      <c r="CW977" s="12"/>
      <c r="CX977" s="12"/>
      <c r="CY977" s="12"/>
      <c r="CZ977" s="12"/>
      <c r="DA977" s="12"/>
      <c r="DB977" s="12"/>
      <c r="DC977" s="12"/>
      <c r="DD977" s="12"/>
      <c r="DE977" s="12"/>
      <c r="DF977" s="12"/>
      <c r="DG977" s="12"/>
      <c r="DH977" s="12"/>
      <c r="DI977" s="12"/>
      <c r="DJ977" s="12"/>
      <c r="DK977" s="12"/>
      <c r="DL977" s="12"/>
      <c r="DM977" s="12"/>
      <c r="DN977" s="12"/>
      <c r="DO977" s="12"/>
      <c r="DP977" s="12"/>
      <c r="DQ977" s="12"/>
      <c r="DR977" s="12"/>
      <c r="DS977" s="12"/>
      <c r="DT977" s="12"/>
      <c r="DU977" s="12"/>
      <c r="DV977" s="12"/>
      <c r="DW977" s="12"/>
      <c r="DX977" s="12"/>
      <c r="DY977" s="12"/>
      <c r="DZ977" s="12"/>
      <c r="EA977" s="12"/>
      <c r="EB977" s="12"/>
      <c r="EC977" s="12"/>
      <c r="ED977" s="12"/>
      <c r="EE977" s="12"/>
      <c r="EF977" s="12"/>
      <c r="EG977" s="12"/>
      <c r="EH977" s="12"/>
      <c r="EI977" s="12"/>
      <c r="EJ977" s="12"/>
      <c r="EK977" s="12"/>
      <c r="EL977" s="12"/>
      <c r="EM977" s="12"/>
      <c r="EN977" s="12"/>
      <c r="EO977" s="12"/>
      <c r="EP977" s="12"/>
      <c r="EQ977" s="12"/>
      <c r="ER977" s="12"/>
      <c r="ES977" s="12"/>
      <c r="ET977" s="12"/>
      <c r="EU977" s="12"/>
      <c r="EV977" s="12"/>
      <c r="EW977" s="12"/>
      <c r="EX977" s="12"/>
      <c r="EY977" s="12"/>
      <c r="EZ977" s="12"/>
      <c r="FA977" s="12"/>
      <c r="FB977" s="12"/>
      <c r="FC977" s="12"/>
      <c r="FD977" s="12"/>
      <c r="FE977" s="12"/>
      <c r="FF977" s="12"/>
      <c r="FG977" s="12"/>
      <c r="FH977" s="12"/>
      <c r="FI977" s="12"/>
      <c r="FJ977" s="12"/>
      <c r="FK977" s="12"/>
      <c r="FL977" s="12"/>
      <c r="FM977" s="12"/>
      <c r="FN977" s="12"/>
      <c r="FO977" s="12"/>
      <c r="FP977" s="12"/>
      <c r="FQ977" s="12"/>
      <c r="FR977" s="12"/>
      <c r="FS977" s="12"/>
      <c r="FT977" s="12"/>
      <c r="FU977" s="12"/>
      <c r="FV977" s="12"/>
      <c r="FW977" s="12"/>
      <c r="FX977" s="12"/>
      <c r="FY977" s="12"/>
      <c r="FZ977" s="12"/>
      <c r="GA977" s="12"/>
      <c r="GB977" s="12"/>
      <c r="GC977" s="12"/>
      <c r="GD977" s="12"/>
      <c r="GE977" s="12"/>
      <c r="GF977" s="12"/>
      <c r="GG977" s="12"/>
      <c r="GH977" s="12"/>
      <c r="GI977" s="12"/>
      <c r="GJ977" s="12"/>
      <c r="GK977" s="12"/>
      <c r="GL977" s="12"/>
      <c r="GM977" s="12"/>
      <c r="GN977" s="12"/>
      <c r="GO977" s="12"/>
      <c r="GP977" s="12"/>
      <c r="GQ977" s="12"/>
      <c r="GR977" s="12"/>
    </row>
    <row r="978" spans="1:203" x14ac:dyDescent="0.2">
      <c r="A978" s="79">
        <f t="shared" si="411"/>
        <v>44050</v>
      </c>
      <c r="B978" s="80">
        <f t="shared" ca="1" si="417"/>
        <v>1181.7243100000001</v>
      </c>
      <c r="C978" s="81">
        <f t="shared" si="412"/>
        <v>1000</v>
      </c>
      <c r="D978" s="82">
        <f ca="1">IF(A978&lt;$B$1,VLOOKUP(A978,[1]DI!$A$4:$B$15000,2,FALSE),0)</f>
        <v>1.9000000000000006E-2</v>
      </c>
      <c r="E978" s="81">
        <f t="shared" ca="1" si="421"/>
        <v>7.4690000000000005E-5</v>
      </c>
      <c r="F978" s="83">
        <f t="shared" si="406"/>
        <v>1.1679999999999999</v>
      </c>
      <c r="G978" s="84">
        <f t="shared" ca="1" si="407"/>
        <v>1.0000872379200001</v>
      </c>
      <c r="H978" s="81">
        <f ca="1">TRUNC(PRODUCT(G$10:G977),15)</f>
        <v>1.1817243087156799</v>
      </c>
      <c r="I978" s="81">
        <f t="shared" si="413"/>
        <v>1</v>
      </c>
      <c r="J978" s="81">
        <f t="shared" ca="1" si="408"/>
        <v>1.1817243099999999</v>
      </c>
      <c r="K978" s="81">
        <f t="shared" ca="1" si="409"/>
        <v>181.72431</v>
      </c>
      <c r="L978" s="85">
        <f>IF(VLOOKUP(A978,$U$12:$AD$125,8)=VLOOKUP(A977,$U$12:$AD$125,8),0,VLOOKUP(A978,U$12:$AD$125,8))</f>
        <v>0</v>
      </c>
      <c r="M978" s="86">
        <f>IF(L978&gt;0,VLOOKUP(L978,T$12:$AC$125,7),0)</f>
        <v>0</v>
      </c>
      <c r="N978" s="81">
        <f t="shared" si="414"/>
        <v>0</v>
      </c>
      <c r="O978" s="81">
        <f t="shared" ca="1" si="410"/>
        <v>181.72431</v>
      </c>
      <c r="P978" s="87" t="str">
        <f t="shared" si="415"/>
        <v>J=</v>
      </c>
      <c r="Q978" s="88">
        <f t="shared" si="416"/>
        <v>44676</v>
      </c>
      <c r="R978" s="7"/>
      <c r="S978" s="16"/>
      <c r="T978" s="16"/>
      <c r="U978" s="16"/>
      <c r="V978" s="16"/>
      <c r="W978" s="16"/>
      <c r="X978" s="16"/>
      <c r="Y978" s="16"/>
      <c r="Z978" s="16"/>
      <c r="AA978" s="16"/>
      <c r="AB978" s="16"/>
      <c r="AC978" s="16"/>
      <c r="AD978" s="16"/>
      <c r="AE978" s="16"/>
      <c r="AF978" s="65">
        <f t="shared" si="422"/>
        <v>43838</v>
      </c>
      <c r="AG978" s="9">
        <f t="shared" ca="1" si="418"/>
        <v>1155.8185699999999</v>
      </c>
      <c r="AH978" s="9">
        <f t="shared" si="418"/>
        <v>1000</v>
      </c>
      <c r="AI978" s="4">
        <f t="shared" ca="1" si="418"/>
        <v>4.4000000000000004E-2</v>
      </c>
      <c r="AJ978" s="10">
        <f t="shared" ca="1" si="418"/>
        <v>1.7089000000000001E-4</v>
      </c>
      <c r="AK978" s="4">
        <f t="shared" si="418"/>
        <v>1.1679999999999999</v>
      </c>
      <c r="AL978" s="65">
        <f t="shared" si="419"/>
        <v>43838</v>
      </c>
      <c r="AM978" s="10">
        <f t="shared" ca="1" si="420"/>
        <v>1.1558185700000001</v>
      </c>
      <c r="AN978" s="9">
        <f t="shared" ca="1" si="420"/>
        <v>155.81856999999999</v>
      </c>
      <c r="AO978" s="7">
        <f t="shared" si="420"/>
        <v>0</v>
      </c>
      <c r="AP978" s="11">
        <f t="shared" si="420"/>
        <v>0</v>
      </c>
      <c r="AQ978" s="9">
        <f t="shared" si="420"/>
        <v>0</v>
      </c>
      <c r="AR978" s="8" t="str">
        <f t="shared" si="420"/>
        <v>J=</v>
      </c>
      <c r="AS978" s="65">
        <f t="shared" si="420"/>
        <v>44676</v>
      </c>
      <c r="AT978" s="17"/>
      <c r="AU978" s="17"/>
      <c r="AV978" s="23"/>
      <c r="AW978" s="17"/>
      <c r="AX978" s="17"/>
      <c r="AY978" s="17"/>
      <c r="AZ978" s="17"/>
      <c r="BA978" s="17"/>
      <c r="BB978" s="17"/>
      <c r="BC978" s="17"/>
      <c r="BD978" s="17"/>
      <c r="BE978" s="17"/>
      <c r="BF978" s="17"/>
      <c r="BG978" s="17"/>
      <c r="BH978" s="17"/>
      <c r="BI978" s="17"/>
      <c r="BJ978" s="17"/>
      <c r="BK978" s="17"/>
      <c r="BL978" s="17"/>
      <c r="BM978" s="17"/>
      <c r="BN978" s="17"/>
      <c r="BO978" s="17"/>
      <c r="BP978" s="17"/>
      <c r="BQ978" s="17"/>
      <c r="BR978" s="17"/>
      <c r="BS978" s="17"/>
      <c r="BT978" s="17"/>
      <c r="BU978" s="17"/>
      <c r="BV978" s="17"/>
      <c r="BW978" s="17"/>
      <c r="BX978" s="17"/>
      <c r="BY978" s="17"/>
      <c r="BZ978" s="17"/>
      <c r="CA978" s="17"/>
      <c r="CB978" s="17"/>
      <c r="CC978" s="17"/>
      <c r="CD978" s="17"/>
      <c r="CE978" s="17"/>
      <c r="CF978" s="17"/>
      <c r="CG978" s="17"/>
      <c r="CH978" s="17"/>
      <c r="CI978" s="17"/>
      <c r="CJ978" s="17"/>
      <c r="CK978" s="17"/>
      <c r="CL978" s="17"/>
      <c r="CM978" s="17"/>
      <c r="CN978" s="17"/>
      <c r="CO978" s="17"/>
      <c r="CP978" s="17"/>
      <c r="CQ978" s="17"/>
      <c r="CR978" s="17"/>
      <c r="CS978" s="17"/>
      <c r="CT978" s="17"/>
      <c r="CU978" s="17"/>
      <c r="CV978" s="17"/>
      <c r="CW978" s="17"/>
      <c r="CX978" s="17"/>
      <c r="CY978" s="17"/>
      <c r="CZ978" s="17"/>
      <c r="DA978" s="17"/>
      <c r="DB978" s="17"/>
      <c r="DC978" s="17"/>
      <c r="DD978" s="17"/>
      <c r="DE978" s="17"/>
      <c r="DF978" s="17"/>
      <c r="DG978" s="17"/>
      <c r="DH978" s="17"/>
      <c r="DI978" s="17"/>
      <c r="DJ978" s="17"/>
      <c r="DK978" s="17"/>
      <c r="DL978" s="17"/>
      <c r="DM978" s="17"/>
      <c r="DN978" s="17"/>
      <c r="DO978" s="17"/>
      <c r="DP978" s="17"/>
      <c r="DQ978" s="17"/>
      <c r="DR978" s="17"/>
      <c r="DS978" s="17"/>
      <c r="DT978" s="17"/>
      <c r="DU978" s="17"/>
      <c r="DV978" s="17"/>
      <c r="DW978" s="17"/>
      <c r="DX978" s="17"/>
      <c r="DY978" s="17"/>
      <c r="DZ978" s="17"/>
      <c r="EA978" s="17"/>
      <c r="EB978" s="17"/>
      <c r="EC978" s="17"/>
      <c r="ED978" s="17"/>
      <c r="EE978" s="17"/>
      <c r="EF978" s="17"/>
      <c r="EG978" s="17"/>
      <c r="EH978" s="17"/>
      <c r="EI978" s="17"/>
      <c r="EJ978" s="17"/>
      <c r="EK978" s="17"/>
      <c r="EL978" s="17"/>
      <c r="EM978" s="17"/>
      <c r="EN978" s="17"/>
      <c r="EO978" s="17"/>
      <c r="EP978" s="17"/>
      <c r="EQ978" s="17"/>
      <c r="ER978" s="17"/>
      <c r="ES978" s="17"/>
      <c r="ET978" s="17"/>
      <c r="EU978" s="17"/>
      <c r="EV978" s="17"/>
      <c r="EW978" s="17"/>
      <c r="EX978" s="17"/>
      <c r="EY978" s="17"/>
      <c r="EZ978" s="17"/>
      <c r="FA978" s="17"/>
      <c r="FB978" s="17"/>
      <c r="FC978" s="17"/>
      <c r="FD978" s="17"/>
      <c r="FE978" s="17"/>
      <c r="FF978" s="17"/>
      <c r="FG978" s="17"/>
      <c r="FH978" s="17"/>
      <c r="FI978" s="17"/>
      <c r="FJ978" s="17"/>
      <c r="FK978" s="17"/>
      <c r="FL978" s="17"/>
      <c r="FM978" s="17"/>
      <c r="FN978" s="17"/>
      <c r="FO978" s="17"/>
      <c r="FP978" s="17"/>
      <c r="FQ978" s="17"/>
      <c r="FR978" s="17"/>
      <c r="FS978" s="17"/>
      <c r="FT978" s="17"/>
      <c r="FU978" s="17"/>
      <c r="FV978" s="17"/>
      <c r="FW978" s="17"/>
      <c r="FX978" s="17"/>
      <c r="FY978" s="17"/>
      <c r="FZ978" s="17"/>
      <c r="GA978" s="17"/>
      <c r="GB978" s="17"/>
      <c r="GC978" s="17"/>
      <c r="GD978" s="17"/>
      <c r="GE978" s="17"/>
      <c r="GF978" s="17"/>
      <c r="GG978" s="17"/>
      <c r="GH978" s="17"/>
      <c r="GI978" s="17"/>
      <c r="GJ978" s="17"/>
      <c r="GK978" s="17"/>
      <c r="GL978" s="17"/>
      <c r="GM978" s="17"/>
      <c r="GN978" s="17"/>
      <c r="GO978" s="17"/>
      <c r="GP978" s="17"/>
      <c r="GQ978" s="17"/>
      <c r="GR978" s="17"/>
      <c r="GS978" s="17"/>
      <c r="GT978" s="17"/>
      <c r="GU978" s="17"/>
    </row>
    <row r="979" spans="1:203" x14ac:dyDescent="0.2">
      <c r="A979" s="79">
        <f t="shared" si="411"/>
        <v>44051</v>
      </c>
      <c r="B979" s="80">
        <f t="shared" ca="1" si="417"/>
        <v>1181.8274000000001</v>
      </c>
      <c r="C979" s="81">
        <f t="shared" si="412"/>
        <v>1000</v>
      </c>
      <c r="D979" s="82">
        <f ca="1">IF(A979&lt;$B$1,VLOOKUP(A979,[1]DI!$A$4:$B$15000,2,FALSE),0)</f>
        <v>0</v>
      </c>
      <c r="E979" s="81">
        <f t="shared" ca="1" si="421"/>
        <v>0</v>
      </c>
      <c r="F979" s="83">
        <f t="shared" si="406"/>
        <v>1.1679999999999999</v>
      </c>
      <c r="G979" s="84">
        <f t="shared" ca="1" si="407"/>
        <v>1</v>
      </c>
      <c r="H979" s="81">
        <f ca="1">TRUNC(PRODUCT(G$10:G978),15)</f>
        <v>1.18182739988639</v>
      </c>
      <c r="I979" s="81">
        <f t="shared" si="413"/>
        <v>1</v>
      </c>
      <c r="J979" s="81">
        <f t="shared" ca="1" si="408"/>
        <v>1.1818274</v>
      </c>
      <c r="K979" s="81">
        <f t="shared" ca="1" si="409"/>
        <v>181.82740000000001</v>
      </c>
      <c r="L979" s="85">
        <f>IF(VLOOKUP(A979,$U$12:$AD$125,8)=VLOOKUP(A978,$U$12:$AD$125,8),0,VLOOKUP(A979,U$12:$AD$125,8))</f>
        <v>0</v>
      </c>
      <c r="M979" s="86">
        <f>IF(L979&gt;0,VLOOKUP(L979,T$12:$AC$125,7),0)</f>
        <v>0</v>
      </c>
      <c r="N979" s="81">
        <f t="shared" si="414"/>
        <v>0</v>
      </c>
      <c r="O979" s="81">
        <f t="shared" ca="1" si="410"/>
        <v>181.82740000000001</v>
      </c>
      <c r="P979" s="87" t="str">
        <f t="shared" si="415"/>
        <v>J=</v>
      </c>
      <c r="Q979" s="88">
        <f t="shared" si="416"/>
        <v>44676</v>
      </c>
      <c r="R979" s="7"/>
      <c r="S979" s="7"/>
      <c r="T979" s="7"/>
      <c r="U979" s="7"/>
      <c r="V979" s="7"/>
      <c r="W979" s="7"/>
      <c r="X979" s="7"/>
      <c r="Y979" s="7"/>
      <c r="Z979" s="7"/>
      <c r="AA979" s="7"/>
      <c r="AB979" s="7"/>
      <c r="AC979" s="7"/>
      <c r="AD979" s="7"/>
      <c r="AE979" s="7"/>
      <c r="AF979" s="65">
        <f t="shared" si="422"/>
        <v>43839</v>
      </c>
      <c r="AG979" s="9">
        <f t="shared" ca="1" si="418"/>
        <v>1156.04927</v>
      </c>
      <c r="AH979" s="9">
        <f t="shared" si="418"/>
        <v>1000</v>
      </c>
      <c r="AI979" s="4">
        <f t="shared" ca="1" si="418"/>
        <v>4.4000000000000004E-2</v>
      </c>
      <c r="AJ979" s="10">
        <f t="shared" ca="1" si="418"/>
        <v>1.7089000000000001E-4</v>
      </c>
      <c r="AK979" s="4">
        <f t="shared" si="418"/>
        <v>1.1679999999999999</v>
      </c>
      <c r="AL979" s="65">
        <f t="shared" si="419"/>
        <v>43839</v>
      </c>
      <c r="AM979" s="10">
        <f t="shared" ca="1" si="420"/>
        <v>1.15604927</v>
      </c>
      <c r="AN979" s="9">
        <f t="shared" ca="1" si="420"/>
        <v>156.04927000000001</v>
      </c>
      <c r="AO979" s="7">
        <f t="shared" si="420"/>
        <v>0</v>
      </c>
      <c r="AP979" s="11">
        <f t="shared" si="420"/>
        <v>0</v>
      </c>
      <c r="AQ979" s="9">
        <f t="shared" si="420"/>
        <v>0</v>
      </c>
      <c r="AR979" s="8" t="str">
        <f t="shared" si="420"/>
        <v>J=</v>
      </c>
      <c r="AS979" s="65">
        <f t="shared" si="420"/>
        <v>44676</v>
      </c>
      <c r="AT979" s="12"/>
      <c r="AU979" s="12"/>
      <c r="AV979" s="22"/>
      <c r="AW979" s="12"/>
      <c r="AX979" s="12"/>
      <c r="AY979" s="12"/>
      <c r="AZ979" s="12"/>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c r="CG979" s="12"/>
      <c r="CH979" s="12"/>
      <c r="CI979" s="12"/>
      <c r="CJ979" s="12"/>
      <c r="CK979" s="12"/>
      <c r="CL979" s="12"/>
      <c r="CM979" s="12"/>
      <c r="CN979" s="12"/>
      <c r="CO979" s="12"/>
      <c r="CP979" s="12"/>
      <c r="CQ979" s="12"/>
      <c r="CR979" s="12"/>
      <c r="CS979" s="12"/>
      <c r="CT979" s="12"/>
      <c r="CU979" s="12"/>
      <c r="CV979" s="12"/>
      <c r="CW979" s="12"/>
      <c r="CX979" s="12"/>
      <c r="CY979" s="12"/>
      <c r="CZ979" s="12"/>
      <c r="DA979" s="12"/>
      <c r="DB979" s="12"/>
      <c r="DC979" s="12"/>
      <c r="DD979" s="12"/>
      <c r="DE979" s="12"/>
      <c r="DF979" s="12"/>
      <c r="DG979" s="12"/>
      <c r="DH979" s="12"/>
      <c r="DI979" s="12"/>
      <c r="DJ979" s="12"/>
      <c r="DK979" s="12"/>
      <c r="DL979" s="12"/>
      <c r="DM979" s="12"/>
      <c r="DN979" s="12"/>
      <c r="DO979" s="12"/>
      <c r="DP979" s="12"/>
      <c r="DQ979" s="12"/>
      <c r="DR979" s="12"/>
      <c r="DS979" s="12"/>
      <c r="DT979" s="12"/>
      <c r="DU979" s="12"/>
      <c r="DV979" s="12"/>
      <c r="DW979" s="12"/>
      <c r="DX979" s="12"/>
      <c r="DY979" s="12"/>
      <c r="DZ979" s="12"/>
      <c r="EA979" s="12"/>
      <c r="EB979" s="12"/>
      <c r="EC979" s="12"/>
      <c r="ED979" s="12"/>
      <c r="EE979" s="12"/>
      <c r="EF979" s="12"/>
      <c r="EG979" s="12"/>
      <c r="EH979" s="12"/>
      <c r="EI979" s="12"/>
      <c r="EJ979" s="12"/>
      <c r="EK979" s="12"/>
      <c r="EL979" s="12"/>
      <c r="EM979" s="12"/>
      <c r="EN979" s="12"/>
      <c r="EO979" s="12"/>
      <c r="EP979" s="12"/>
      <c r="EQ979" s="12"/>
      <c r="ER979" s="12"/>
      <c r="ES979" s="12"/>
      <c r="ET979" s="12"/>
      <c r="EU979" s="12"/>
      <c r="EV979" s="12"/>
      <c r="EW979" s="12"/>
      <c r="EX979" s="12"/>
      <c r="EY979" s="12"/>
      <c r="EZ979" s="12"/>
      <c r="FA979" s="12"/>
      <c r="FB979" s="12"/>
      <c r="FC979" s="12"/>
      <c r="FD979" s="12"/>
      <c r="FE979" s="12"/>
      <c r="FF979" s="12"/>
      <c r="FG979" s="12"/>
      <c r="FH979" s="12"/>
      <c r="FI979" s="12"/>
      <c r="FJ979" s="12"/>
      <c r="FK979" s="12"/>
      <c r="FL979" s="12"/>
      <c r="FM979" s="12"/>
      <c r="FN979" s="12"/>
      <c r="FO979" s="12"/>
      <c r="FP979" s="12"/>
      <c r="FQ979" s="12"/>
      <c r="FR979" s="12"/>
      <c r="FS979" s="12"/>
      <c r="FT979" s="12"/>
      <c r="FU979" s="12"/>
      <c r="FV979" s="12"/>
      <c r="FW979" s="12"/>
      <c r="FX979" s="12"/>
      <c r="FY979" s="12"/>
      <c r="FZ979" s="12"/>
      <c r="GA979" s="12"/>
      <c r="GB979" s="12"/>
      <c r="GC979" s="12"/>
      <c r="GD979" s="12"/>
      <c r="GE979" s="12"/>
      <c r="GF979" s="12"/>
      <c r="GG979" s="12"/>
      <c r="GH979" s="12"/>
      <c r="GI979" s="12"/>
      <c r="GJ979" s="12"/>
      <c r="GK979" s="12"/>
      <c r="GL979" s="12"/>
      <c r="GM979" s="12"/>
      <c r="GN979" s="12"/>
      <c r="GO979" s="12"/>
      <c r="GP979" s="12"/>
      <c r="GQ979" s="12"/>
      <c r="GR979" s="12"/>
    </row>
    <row r="980" spans="1:203" x14ac:dyDescent="0.2">
      <c r="A980" s="79">
        <f t="shared" si="411"/>
        <v>44052</v>
      </c>
      <c r="B980" s="80">
        <f t="shared" ca="1" si="417"/>
        <v>1181.8274000000001</v>
      </c>
      <c r="C980" s="81">
        <f t="shared" si="412"/>
        <v>1000</v>
      </c>
      <c r="D980" s="82">
        <f ca="1">IF(A980&lt;$B$1,VLOOKUP(A980,[1]DI!$A$4:$B$15000,2,FALSE),0)</f>
        <v>0</v>
      </c>
      <c r="E980" s="81">
        <f t="shared" ca="1" si="421"/>
        <v>0</v>
      </c>
      <c r="F980" s="83">
        <f t="shared" si="406"/>
        <v>1.1679999999999999</v>
      </c>
      <c r="G980" s="84">
        <f t="shared" ca="1" si="407"/>
        <v>1</v>
      </c>
      <c r="H980" s="81">
        <f ca="1">TRUNC(PRODUCT(G$10:G979),15)</f>
        <v>1.18182739988639</v>
      </c>
      <c r="I980" s="81">
        <f t="shared" si="413"/>
        <v>1</v>
      </c>
      <c r="J980" s="81">
        <f t="shared" ca="1" si="408"/>
        <v>1.1818274</v>
      </c>
      <c r="K980" s="81">
        <f t="shared" ca="1" si="409"/>
        <v>181.82740000000001</v>
      </c>
      <c r="L980" s="85">
        <f>IF(VLOOKUP(A980,$U$12:$AD$125,8)=VLOOKUP(A979,$U$12:$AD$125,8),0,VLOOKUP(A980,U$12:$AD$125,8))</f>
        <v>0</v>
      </c>
      <c r="M980" s="86">
        <f>IF(L980&gt;0,VLOOKUP(L980,T$12:$AC$125,7),0)</f>
        <v>0</v>
      </c>
      <c r="N980" s="81">
        <f t="shared" si="414"/>
        <v>0</v>
      </c>
      <c r="O980" s="81">
        <f t="shared" ca="1" si="410"/>
        <v>181.82740000000001</v>
      </c>
      <c r="P980" s="87" t="str">
        <f t="shared" si="415"/>
        <v>J=</v>
      </c>
      <c r="Q980" s="88">
        <f t="shared" si="416"/>
        <v>44676</v>
      </c>
      <c r="R980" s="7"/>
      <c r="S980" s="7"/>
      <c r="T980" s="7"/>
      <c r="U980" s="7"/>
      <c r="V980" s="7"/>
      <c r="W980" s="7"/>
      <c r="X980" s="7"/>
      <c r="Y980" s="7"/>
      <c r="Z980" s="7"/>
      <c r="AA980" s="7"/>
      <c r="AB980" s="7"/>
      <c r="AC980" s="7"/>
      <c r="AD980" s="7"/>
      <c r="AE980" s="7"/>
      <c r="AF980" s="65">
        <f t="shared" si="422"/>
        <v>43840</v>
      </c>
      <c r="AG980" s="9">
        <f t="shared" ca="1" si="418"/>
        <v>1156.2800199999999</v>
      </c>
      <c r="AH980" s="9">
        <f t="shared" si="418"/>
        <v>1000</v>
      </c>
      <c r="AI980" s="4">
        <f t="shared" ca="1" si="418"/>
        <v>4.4000000000000004E-2</v>
      </c>
      <c r="AJ980" s="10">
        <f t="shared" ca="1" si="418"/>
        <v>1.7089000000000001E-4</v>
      </c>
      <c r="AK980" s="4">
        <f t="shared" si="418"/>
        <v>1.1679999999999999</v>
      </c>
      <c r="AL980" s="65">
        <f t="shared" si="419"/>
        <v>43840</v>
      </c>
      <c r="AM980" s="10">
        <f t="shared" ca="1" si="420"/>
        <v>1.1562800200000001</v>
      </c>
      <c r="AN980" s="9">
        <f t="shared" ca="1" si="420"/>
        <v>156.28002000000001</v>
      </c>
      <c r="AO980" s="7">
        <f t="shared" si="420"/>
        <v>0</v>
      </c>
      <c r="AP980" s="11">
        <f t="shared" si="420"/>
        <v>0</v>
      </c>
      <c r="AQ980" s="9">
        <f t="shared" si="420"/>
        <v>0</v>
      </c>
      <c r="AR980" s="8" t="str">
        <f t="shared" si="420"/>
        <v>J=</v>
      </c>
      <c r="AS980" s="65">
        <f t="shared" si="420"/>
        <v>44676</v>
      </c>
      <c r="AT980" s="12"/>
      <c r="AU980" s="12"/>
      <c r="AV980" s="22"/>
      <c r="AW980" s="12"/>
      <c r="AX980" s="12"/>
      <c r="AY980" s="12"/>
      <c r="AZ980" s="12"/>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c r="CG980" s="12"/>
      <c r="CH980" s="12"/>
      <c r="CI980" s="12"/>
      <c r="CJ980" s="12"/>
      <c r="CK980" s="12"/>
      <c r="CL980" s="12"/>
      <c r="CM980" s="12"/>
      <c r="CN980" s="12"/>
      <c r="CO980" s="12"/>
      <c r="CP980" s="12"/>
      <c r="CQ980" s="12"/>
      <c r="CR980" s="12"/>
      <c r="CS980" s="12"/>
      <c r="CT980" s="12"/>
      <c r="CU980" s="12"/>
      <c r="CV980" s="12"/>
      <c r="CW980" s="12"/>
      <c r="CX980" s="12"/>
      <c r="CY980" s="12"/>
      <c r="CZ980" s="12"/>
      <c r="DA980" s="12"/>
      <c r="DB980" s="12"/>
      <c r="DC980" s="12"/>
      <c r="DD980" s="12"/>
      <c r="DE980" s="12"/>
      <c r="DF980" s="12"/>
      <c r="DG980" s="12"/>
      <c r="DH980" s="12"/>
      <c r="DI980" s="12"/>
      <c r="DJ980" s="12"/>
      <c r="DK980" s="12"/>
      <c r="DL980" s="12"/>
      <c r="DM980" s="12"/>
      <c r="DN980" s="12"/>
      <c r="DO980" s="12"/>
      <c r="DP980" s="12"/>
      <c r="DQ980" s="12"/>
      <c r="DR980" s="12"/>
      <c r="DS980" s="12"/>
      <c r="DT980" s="12"/>
      <c r="DU980" s="12"/>
      <c r="DV980" s="12"/>
      <c r="DW980" s="12"/>
      <c r="DX980" s="12"/>
      <c r="DY980" s="12"/>
      <c r="DZ980" s="12"/>
      <c r="EA980" s="12"/>
      <c r="EB980" s="12"/>
      <c r="EC980" s="12"/>
      <c r="ED980" s="12"/>
      <c r="EE980" s="12"/>
      <c r="EF980" s="12"/>
      <c r="EG980" s="12"/>
      <c r="EH980" s="12"/>
      <c r="EI980" s="12"/>
      <c r="EJ980" s="12"/>
      <c r="EK980" s="12"/>
      <c r="EL980" s="12"/>
      <c r="EM980" s="12"/>
      <c r="EN980" s="12"/>
      <c r="EO980" s="12"/>
      <c r="EP980" s="12"/>
      <c r="EQ980" s="12"/>
      <c r="ER980" s="12"/>
      <c r="ES980" s="12"/>
      <c r="ET980" s="12"/>
      <c r="EU980" s="12"/>
      <c r="EV980" s="12"/>
      <c r="EW980" s="12"/>
      <c r="EX980" s="12"/>
      <c r="EY980" s="12"/>
      <c r="EZ980" s="12"/>
      <c r="FA980" s="12"/>
      <c r="FB980" s="12"/>
      <c r="FC980" s="12"/>
      <c r="FD980" s="12"/>
      <c r="FE980" s="12"/>
      <c r="FF980" s="12"/>
      <c r="FG980" s="12"/>
      <c r="FH980" s="12"/>
      <c r="FI980" s="12"/>
      <c r="FJ980" s="12"/>
      <c r="FK980" s="12"/>
      <c r="FL980" s="12"/>
      <c r="FM980" s="12"/>
      <c r="FN980" s="12"/>
      <c r="FO980" s="12"/>
      <c r="FP980" s="12"/>
      <c r="FQ980" s="12"/>
      <c r="FR980" s="12"/>
      <c r="FS980" s="12"/>
      <c r="FT980" s="12"/>
      <c r="FU980" s="12"/>
      <c r="FV980" s="12"/>
      <c r="FW980" s="12"/>
      <c r="FX980" s="12"/>
      <c r="FY980" s="12"/>
      <c r="FZ980" s="12"/>
      <c r="GA980" s="12"/>
      <c r="GB980" s="12"/>
      <c r="GC980" s="12"/>
      <c r="GD980" s="12"/>
      <c r="GE980" s="12"/>
      <c r="GF980" s="12"/>
      <c r="GG980" s="12"/>
      <c r="GH980" s="12"/>
      <c r="GI980" s="12"/>
      <c r="GJ980" s="12"/>
      <c r="GK980" s="12"/>
      <c r="GL980" s="12"/>
      <c r="GM980" s="12"/>
      <c r="GN980" s="12"/>
      <c r="GO980" s="12"/>
      <c r="GP980" s="12"/>
      <c r="GQ980" s="12"/>
      <c r="GR980" s="12"/>
    </row>
    <row r="981" spans="1:203" x14ac:dyDescent="0.2">
      <c r="A981" s="79">
        <f t="shared" si="411"/>
        <v>44053</v>
      </c>
      <c r="B981" s="80">
        <f t="shared" ca="1" si="417"/>
        <v>1181.8274000000001</v>
      </c>
      <c r="C981" s="81">
        <f t="shared" si="412"/>
        <v>1000</v>
      </c>
      <c r="D981" s="82">
        <f ca="1">IF(A981&lt;$B$1,VLOOKUP(A981,[1]DI!$A$4:$B$15000,2,FALSE),0)</f>
        <v>1.9000000000000006E-2</v>
      </c>
      <c r="E981" s="81">
        <f t="shared" ca="1" si="421"/>
        <v>7.4690000000000005E-5</v>
      </c>
      <c r="F981" s="83">
        <f t="shared" si="406"/>
        <v>1.1679999999999999</v>
      </c>
      <c r="G981" s="84">
        <f t="shared" ca="1" si="407"/>
        <v>1.0000872379200001</v>
      </c>
      <c r="H981" s="81">
        <f ca="1">TRUNC(PRODUCT(G$10:G980),15)</f>
        <v>1.18182739988639</v>
      </c>
      <c r="I981" s="81">
        <f t="shared" si="413"/>
        <v>1</v>
      </c>
      <c r="J981" s="81">
        <f t="shared" ca="1" si="408"/>
        <v>1.1818274</v>
      </c>
      <c r="K981" s="81">
        <f t="shared" ca="1" si="409"/>
        <v>181.82740000000001</v>
      </c>
      <c r="L981" s="85">
        <f>IF(VLOOKUP(A981,$U$12:$AD$125,8)=VLOOKUP(A980,$U$12:$AD$125,8),0,VLOOKUP(A981,U$12:$AD$125,8))</f>
        <v>0</v>
      </c>
      <c r="M981" s="86">
        <f>IF(L981&gt;0,VLOOKUP(L981,T$12:$AC$125,7),0)</f>
        <v>0</v>
      </c>
      <c r="N981" s="81">
        <f t="shared" si="414"/>
        <v>0</v>
      </c>
      <c r="O981" s="81">
        <f t="shared" ca="1" si="410"/>
        <v>181.82740000000001</v>
      </c>
      <c r="P981" s="87" t="str">
        <f t="shared" si="415"/>
        <v>J=</v>
      </c>
      <c r="Q981" s="88">
        <f t="shared" si="416"/>
        <v>44676</v>
      </c>
      <c r="R981" s="7"/>
      <c r="S981" s="7"/>
      <c r="T981" s="7"/>
      <c r="U981" s="7"/>
      <c r="V981" s="7"/>
      <c r="W981" s="7"/>
      <c r="X981" s="7"/>
      <c r="Y981" s="7"/>
      <c r="Z981" s="7"/>
      <c r="AA981" s="7"/>
      <c r="AB981" s="7"/>
      <c r="AC981" s="7"/>
      <c r="AD981" s="7"/>
      <c r="AE981" s="7"/>
      <c r="AF981" s="65">
        <f t="shared" si="422"/>
        <v>43841</v>
      </c>
      <c r="AG981" s="9">
        <f t="shared" ca="1" si="418"/>
        <v>1156.51081</v>
      </c>
      <c r="AH981" s="9">
        <f t="shared" si="418"/>
        <v>1000</v>
      </c>
      <c r="AI981" s="4">
        <f t="shared" ca="1" si="418"/>
        <v>0</v>
      </c>
      <c r="AJ981" s="10">
        <f t="shared" ca="1" si="418"/>
        <v>0</v>
      </c>
      <c r="AK981" s="4">
        <f t="shared" si="418"/>
        <v>1.1679999999999999</v>
      </c>
      <c r="AL981" s="65">
        <f t="shared" si="419"/>
        <v>43841</v>
      </c>
      <c r="AM981" s="10">
        <f t="shared" ca="1" si="420"/>
        <v>1.1565108099999999</v>
      </c>
      <c r="AN981" s="9">
        <f t="shared" ca="1" si="420"/>
        <v>156.51080999999999</v>
      </c>
      <c r="AO981" s="7">
        <f t="shared" si="420"/>
        <v>0</v>
      </c>
      <c r="AP981" s="11">
        <f t="shared" si="420"/>
        <v>0</v>
      </c>
      <c r="AQ981" s="9">
        <f t="shared" si="420"/>
        <v>0</v>
      </c>
      <c r="AR981" s="8" t="str">
        <f t="shared" si="420"/>
        <v>J=</v>
      </c>
      <c r="AS981" s="65">
        <f t="shared" si="420"/>
        <v>44676</v>
      </c>
      <c r="AT981" s="12"/>
      <c r="AU981" s="12"/>
      <c r="AV981" s="22"/>
      <c r="AW981" s="12"/>
      <c r="AX981" s="12"/>
      <c r="AY981" s="12"/>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c r="CG981" s="12"/>
      <c r="CH981" s="12"/>
      <c r="CI981" s="12"/>
      <c r="CJ981" s="12"/>
      <c r="CK981" s="12"/>
      <c r="CL981" s="12"/>
      <c r="CM981" s="12"/>
      <c r="CN981" s="12"/>
      <c r="CO981" s="12"/>
      <c r="CP981" s="12"/>
      <c r="CQ981" s="12"/>
      <c r="CR981" s="12"/>
      <c r="CS981" s="12"/>
      <c r="CT981" s="12"/>
      <c r="CU981" s="12"/>
      <c r="CV981" s="12"/>
      <c r="CW981" s="12"/>
      <c r="CX981" s="12"/>
      <c r="CY981" s="12"/>
      <c r="CZ981" s="12"/>
      <c r="DA981" s="12"/>
      <c r="DB981" s="12"/>
      <c r="DC981" s="12"/>
      <c r="DD981" s="12"/>
      <c r="DE981" s="12"/>
      <c r="DF981" s="12"/>
      <c r="DG981" s="12"/>
      <c r="DH981" s="12"/>
      <c r="DI981" s="12"/>
      <c r="DJ981" s="12"/>
      <c r="DK981" s="12"/>
      <c r="DL981" s="12"/>
      <c r="DM981" s="12"/>
      <c r="DN981" s="12"/>
      <c r="DO981" s="12"/>
      <c r="DP981" s="12"/>
      <c r="DQ981" s="12"/>
      <c r="DR981" s="12"/>
      <c r="DS981" s="12"/>
      <c r="DT981" s="12"/>
      <c r="DU981" s="12"/>
      <c r="DV981" s="12"/>
      <c r="DW981" s="12"/>
      <c r="DX981" s="12"/>
      <c r="DY981" s="12"/>
      <c r="DZ981" s="12"/>
      <c r="EA981" s="12"/>
      <c r="EB981" s="12"/>
      <c r="EC981" s="12"/>
      <c r="ED981" s="12"/>
      <c r="EE981" s="12"/>
      <c r="EF981" s="12"/>
      <c r="EG981" s="12"/>
      <c r="EH981" s="12"/>
      <c r="EI981" s="12"/>
      <c r="EJ981" s="12"/>
      <c r="EK981" s="12"/>
      <c r="EL981" s="12"/>
      <c r="EM981" s="12"/>
      <c r="EN981" s="12"/>
      <c r="EO981" s="12"/>
      <c r="EP981" s="12"/>
      <c r="EQ981" s="12"/>
      <c r="ER981" s="12"/>
      <c r="ES981" s="12"/>
      <c r="ET981" s="12"/>
      <c r="EU981" s="12"/>
      <c r="EV981" s="12"/>
      <c r="EW981" s="12"/>
      <c r="EX981" s="12"/>
      <c r="EY981" s="12"/>
      <c r="EZ981" s="12"/>
      <c r="FA981" s="12"/>
      <c r="FB981" s="12"/>
      <c r="FC981" s="12"/>
      <c r="FD981" s="12"/>
      <c r="FE981" s="12"/>
      <c r="FF981" s="12"/>
      <c r="FG981" s="12"/>
      <c r="FH981" s="12"/>
      <c r="FI981" s="12"/>
      <c r="FJ981" s="12"/>
      <c r="FK981" s="12"/>
      <c r="FL981" s="12"/>
      <c r="FM981" s="12"/>
      <c r="FN981" s="12"/>
      <c r="FO981" s="12"/>
      <c r="FP981" s="12"/>
      <c r="FQ981" s="12"/>
      <c r="FR981" s="12"/>
      <c r="FS981" s="12"/>
      <c r="FT981" s="12"/>
      <c r="FU981" s="12"/>
      <c r="FV981" s="12"/>
      <c r="FW981" s="12"/>
      <c r="FX981" s="12"/>
      <c r="FY981" s="12"/>
      <c r="FZ981" s="12"/>
      <c r="GA981" s="12"/>
      <c r="GB981" s="12"/>
      <c r="GC981" s="12"/>
      <c r="GD981" s="12"/>
      <c r="GE981" s="12"/>
      <c r="GF981" s="12"/>
      <c r="GG981" s="12"/>
      <c r="GH981" s="12"/>
      <c r="GI981" s="12"/>
      <c r="GJ981" s="12"/>
      <c r="GK981" s="12"/>
      <c r="GL981" s="12"/>
      <c r="GM981" s="12"/>
      <c r="GN981" s="12"/>
      <c r="GO981" s="12"/>
      <c r="GP981" s="12"/>
      <c r="GQ981" s="12"/>
      <c r="GR981" s="12"/>
    </row>
    <row r="982" spans="1:203" x14ac:dyDescent="0.2">
      <c r="A982" s="79">
        <f t="shared" si="411"/>
        <v>44054</v>
      </c>
      <c r="B982" s="80">
        <f t="shared" ca="1" si="417"/>
        <v>1181.9304999999999</v>
      </c>
      <c r="C982" s="81">
        <f t="shared" si="412"/>
        <v>1000</v>
      </c>
      <c r="D982" s="82">
        <f ca="1">IF(A982&lt;$B$1,VLOOKUP(A982,[1]DI!$A$4:$B$15000,2,FALSE),0)</f>
        <v>1.9000000000000006E-2</v>
      </c>
      <c r="E982" s="81">
        <f t="shared" ca="1" si="421"/>
        <v>7.4690000000000005E-5</v>
      </c>
      <c r="F982" s="83">
        <f t="shared" si="406"/>
        <v>1.1679999999999999</v>
      </c>
      <c r="G982" s="84">
        <f t="shared" ca="1" si="407"/>
        <v>1.0000872379200001</v>
      </c>
      <c r="H982" s="81">
        <f ca="1">TRUNC(PRODUCT(G$10:G981),15)</f>
        <v>1.18193050005055</v>
      </c>
      <c r="I982" s="81">
        <f t="shared" si="413"/>
        <v>1</v>
      </c>
      <c r="J982" s="81">
        <f t="shared" ca="1" si="408"/>
        <v>1.1819305</v>
      </c>
      <c r="K982" s="81">
        <f t="shared" ca="1" si="409"/>
        <v>181.93049999999999</v>
      </c>
      <c r="L982" s="85">
        <f>IF(VLOOKUP(A982,$U$12:$AD$125,8)=VLOOKUP(A981,$U$12:$AD$125,8),0,VLOOKUP(A982,U$12:$AD$125,8))</f>
        <v>0</v>
      </c>
      <c r="M982" s="86">
        <f>IF(L982&gt;0,VLOOKUP(L982,T$12:$AC$125,7),0)</f>
        <v>0</v>
      </c>
      <c r="N982" s="81">
        <f t="shared" si="414"/>
        <v>0</v>
      </c>
      <c r="O982" s="81">
        <f t="shared" ca="1" si="410"/>
        <v>181.93049999999999</v>
      </c>
      <c r="P982" s="87" t="str">
        <f t="shared" si="415"/>
        <v>J=</v>
      </c>
      <c r="Q982" s="88">
        <f t="shared" si="416"/>
        <v>44676</v>
      </c>
      <c r="R982" s="7"/>
      <c r="S982" s="7"/>
      <c r="T982" s="7"/>
      <c r="U982" s="7"/>
      <c r="V982" s="7"/>
      <c r="W982" s="7"/>
      <c r="X982" s="7"/>
      <c r="Y982" s="7"/>
      <c r="Z982" s="7"/>
      <c r="AA982" s="7"/>
      <c r="AB982" s="7"/>
      <c r="AC982" s="7"/>
      <c r="AD982" s="7"/>
      <c r="AE982" s="7"/>
      <c r="AF982" s="65">
        <f t="shared" si="422"/>
        <v>43842</v>
      </c>
      <c r="AG982" s="9">
        <f t="shared" ca="1" si="418"/>
        <v>1156.51081</v>
      </c>
      <c r="AH982" s="9">
        <f t="shared" si="418"/>
        <v>1000</v>
      </c>
      <c r="AI982" s="4">
        <f t="shared" ca="1" si="418"/>
        <v>0</v>
      </c>
      <c r="AJ982" s="10">
        <f t="shared" ca="1" si="418"/>
        <v>0</v>
      </c>
      <c r="AK982" s="4">
        <f t="shared" si="418"/>
        <v>1.1679999999999999</v>
      </c>
      <c r="AL982" s="65">
        <f t="shared" si="419"/>
        <v>43842</v>
      </c>
      <c r="AM982" s="10">
        <f t="shared" ca="1" si="420"/>
        <v>1.1565108099999999</v>
      </c>
      <c r="AN982" s="9">
        <f t="shared" ca="1" si="420"/>
        <v>156.51080999999999</v>
      </c>
      <c r="AO982" s="7">
        <f t="shared" si="420"/>
        <v>0</v>
      </c>
      <c r="AP982" s="11">
        <f t="shared" si="420"/>
        <v>0</v>
      </c>
      <c r="AQ982" s="9">
        <f t="shared" si="420"/>
        <v>0</v>
      </c>
      <c r="AR982" s="8" t="str">
        <f t="shared" si="420"/>
        <v>J=</v>
      </c>
      <c r="AS982" s="65">
        <f t="shared" si="420"/>
        <v>44676</v>
      </c>
      <c r="AT982" s="12"/>
      <c r="AU982" s="12"/>
      <c r="AV982" s="22"/>
      <c r="AW982" s="12"/>
      <c r="AX982" s="12"/>
      <c r="AY982" s="12"/>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c r="CG982" s="12"/>
      <c r="CH982" s="12"/>
      <c r="CI982" s="12"/>
      <c r="CJ982" s="12"/>
      <c r="CK982" s="12"/>
      <c r="CL982" s="12"/>
      <c r="CM982" s="12"/>
      <c r="CN982" s="12"/>
      <c r="CO982" s="12"/>
      <c r="CP982" s="12"/>
      <c r="CQ982" s="12"/>
      <c r="CR982" s="12"/>
      <c r="CS982" s="12"/>
      <c r="CT982" s="12"/>
      <c r="CU982" s="12"/>
      <c r="CV982" s="12"/>
      <c r="CW982" s="12"/>
      <c r="CX982" s="12"/>
      <c r="CY982" s="12"/>
      <c r="CZ982" s="12"/>
      <c r="DA982" s="12"/>
      <c r="DB982" s="12"/>
      <c r="DC982" s="12"/>
      <c r="DD982" s="12"/>
      <c r="DE982" s="12"/>
      <c r="DF982" s="12"/>
      <c r="DG982" s="12"/>
      <c r="DH982" s="12"/>
      <c r="DI982" s="12"/>
      <c r="DJ982" s="12"/>
      <c r="DK982" s="12"/>
      <c r="DL982" s="12"/>
      <c r="DM982" s="12"/>
      <c r="DN982" s="12"/>
      <c r="DO982" s="12"/>
      <c r="DP982" s="12"/>
      <c r="DQ982" s="12"/>
      <c r="DR982" s="12"/>
      <c r="DS982" s="12"/>
      <c r="DT982" s="12"/>
      <c r="DU982" s="12"/>
      <c r="DV982" s="12"/>
      <c r="DW982" s="12"/>
      <c r="DX982" s="12"/>
      <c r="DY982" s="12"/>
      <c r="DZ982" s="12"/>
      <c r="EA982" s="12"/>
      <c r="EB982" s="12"/>
      <c r="EC982" s="12"/>
      <c r="ED982" s="12"/>
      <c r="EE982" s="12"/>
      <c r="EF982" s="12"/>
      <c r="EG982" s="12"/>
      <c r="EH982" s="12"/>
      <c r="EI982" s="12"/>
      <c r="EJ982" s="12"/>
      <c r="EK982" s="12"/>
      <c r="EL982" s="12"/>
      <c r="EM982" s="12"/>
      <c r="EN982" s="12"/>
      <c r="EO982" s="12"/>
      <c r="EP982" s="12"/>
      <c r="EQ982" s="12"/>
      <c r="ER982" s="12"/>
      <c r="ES982" s="12"/>
      <c r="ET982" s="12"/>
      <c r="EU982" s="12"/>
      <c r="EV982" s="12"/>
      <c r="EW982" s="12"/>
      <c r="EX982" s="12"/>
      <c r="EY982" s="12"/>
      <c r="EZ982" s="12"/>
      <c r="FA982" s="12"/>
      <c r="FB982" s="12"/>
      <c r="FC982" s="12"/>
      <c r="FD982" s="12"/>
      <c r="FE982" s="12"/>
      <c r="FF982" s="12"/>
      <c r="FG982" s="12"/>
      <c r="FH982" s="12"/>
      <c r="FI982" s="12"/>
      <c r="FJ982" s="12"/>
      <c r="FK982" s="12"/>
      <c r="FL982" s="12"/>
      <c r="FM982" s="12"/>
      <c r="FN982" s="12"/>
      <c r="FO982" s="12"/>
      <c r="FP982" s="12"/>
      <c r="FQ982" s="12"/>
      <c r="FR982" s="12"/>
      <c r="FS982" s="12"/>
      <c r="FT982" s="12"/>
      <c r="FU982" s="12"/>
      <c r="FV982" s="12"/>
      <c r="FW982" s="12"/>
      <c r="FX982" s="12"/>
      <c r="FY982" s="12"/>
      <c r="FZ982" s="12"/>
      <c r="GA982" s="12"/>
      <c r="GB982" s="12"/>
      <c r="GC982" s="12"/>
      <c r="GD982" s="12"/>
      <c r="GE982" s="12"/>
      <c r="GF982" s="12"/>
      <c r="GG982" s="12"/>
      <c r="GH982" s="12"/>
      <c r="GI982" s="12"/>
      <c r="GJ982" s="12"/>
      <c r="GK982" s="12"/>
      <c r="GL982" s="12"/>
      <c r="GM982" s="12"/>
      <c r="GN982" s="12"/>
      <c r="GO982" s="12"/>
      <c r="GP982" s="12"/>
      <c r="GQ982" s="12"/>
      <c r="GR982" s="12"/>
    </row>
    <row r="983" spans="1:203" x14ac:dyDescent="0.2">
      <c r="A983" s="79">
        <f t="shared" si="411"/>
        <v>44055</v>
      </c>
      <c r="B983" s="80">
        <f t="shared" ca="1" si="417"/>
        <v>1182.03361</v>
      </c>
      <c r="C983" s="81">
        <f t="shared" si="412"/>
        <v>1000</v>
      </c>
      <c r="D983" s="82">
        <f ca="1">IF(A983&lt;$B$1,VLOOKUP(A983,[1]DI!$A$4:$B$15000,2,FALSE),0)</f>
        <v>1.9000000000000006E-2</v>
      </c>
      <c r="E983" s="81">
        <f t="shared" ca="1" si="421"/>
        <v>7.4690000000000005E-5</v>
      </c>
      <c r="F983" s="83">
        <f t="shared" si="406"/>
        <v>1.1679999999999999</v>
      </c>
      <c r="G983" s="84">
        <f t="shared" ca="1" si="407"/>
        <v>1.0000872379200001</v>
      </c>
      <c r="H983" s="81">
        <f ca="1">TRUNC(PRODUCT(G$10:G982),15)</f>
        <v>1.1820336092089601</v>
      </c>
      <c r="I983" s="81">
        <f t="shared" si="413"/>
        <v>1</v>
      </c>
      <c r="J983" s="81">
        <f t="shared" ca="1" si="408"/>
        <v>1.18203361</v>
      </c>
      <c r="K983" s="81">
        <f t="shared" ca="1" si="409"/>
        <v>182.03361000000001</v>
      </c>
      <c r="L983" s="85">
        <f>IF(VLOOKUP(A983,$U$12:$AD$125,8)=VLOOKUP(A982,$U$12:$AD$125,8),0,VLOOKUP(A983,U$12:$AD$125,8))</f>
        <v>0</v>
      </c>
      <c r="M983" s="86">
        <f>IF(L983&gt;0,VLOOKUP(L983,T$12:$AC$125,7),0)</f>
        <v>0</v>
      </c>
      <c r="N983" s="81">
        <f t="shared" si="414"/>
        <v>0</v>
      </c>
      <c r="O983" s="81">
        <f t="shared" ca="1" si="410"/>
        <v>182.03361000000001</v>
      </c>
      <c r="P983" s="87" t="str">
        <f t="shared" si="415"/>
        <v>J=</v>
      </c>
      <c r="Q983" s="88">
        <f t="shared" si="416"/>
        <v>44676</v>
      </c>
      <c r="R983" s="7"/>
      <c r="S983" s="7"/>
      <c r="T983" s="7"/>
      <c r="U983" s="7"/>
      <c r="V983" s="7"/>
      <c r="W983" s="7"/>
      <c r="X983" s="7"/>
      <c r="Y983" s="7"/>
      <c r="Z983" s="7"/>
      <c r="AA983" s="7"/>
      <c r="AB983" s="7"/>
      <c r="AC983" s="7"/>
      <c r="AD983" s="7"/>
      <c r="AE983" s="7"/>
      <c r="AF983" s="65">
        <f t="shared" si="422"/>
        <v>43843</v>
      </c>
      <c r="AG983" s="9">
        <f t="shared" ca="1" si="418"/>
        <v>1156.51081</v>
      </c>
      <c r="AH983" s="9">
        <f t="shared" si="418"/>
        <v>1000</v>
      </c>
      <c r="AI983" s="4">
        <f t="shared" ca="1" si="418"/>
        <v>4.4000000000000004E-2</v>
      </c>
      <c r="AJ983" s="10">
        <f t="shared" ca="1" si="418"/>
        <v>1.7089000000000001E-4</v>
      </c>
      <c r="AK983" s="4">
        <f t="shared" si="418"/>
        <v>1.1679999999999999</v>
      </c>
      <c r="AL983" s="65">
        <f t="shared" si="419"/>
        <v>43843</v>
      </c>
      <c r="AM983" s="10">
        <f t="shared" ca="1" si="420"/>
        <v>1.1565108099999999</v>
      </c>
      <c r="AN983" s="9">
        <f t="shared" ca="1" si="420"/>
        <v>156.51080999999999</v>
      </c>
      <c r="AO983" s="7">
        <f t="shared" si="420"/>
        <v>0</v>
      </c>
      <c r="AP983" s="11">
        <f t="shared" si="420"/>
        <v>0</v>
      </c>
      <c r="AQ983" s="9">
        <f t="shared" si="420"/>
        <v>0</v>
      </c>
      <c r="AR983" s="8" t="str">
        <f t="shared" si="420"/>
        <v>J=</v>
      </c>
      <c r="AS983" s="65">
        <f t="shared" si="420"/>
        <v>44676</v>
      </c>
      <c r="AT983" s="12"/>
      <c r="AU983" s="12"/>
      <c r="AV983" s="22"/>
      <c r="AW983" s="12"/>
      <c r="AX983" s="12"/>
      <c r="AY983" s="12"/>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c r="CG983" s="12"/>
      <c r="CH983" s="12"/>
      <c r="CI983" s="12"/>
      <c r="CJ983" s="12"/>
      <c r="CK983" s="12"/>
      <c r="CL983" s="12"/>
      <c r="CM983" s="12"/>
      <c r="CN983" s="12"/>
      <c r="CO983" s="12"/>
      <c r="CP983" s="12"/>
      <c r="CQ983" s="12"/>
      <c r="CR983" s="12"/>
      <c r="CS983" s="12"/>
      <c r="CT983" s="12"/>
      <c r="CU983" s="12"/>
      <c r="CV983" s="12"/>
      <c r="CW983" s="12"/>
      <c r="CX983" s="12"/>
      <c r="CY983" s="12"/>
      <c r="CZ983" s="12"/>
      <c r="DA983" s="12"/>
      <c r="DB983" s="12"/>
      <c r="DC983" s="12"/>
      <c r="DD983" s="12"/>
      <c r="DE983" s="12"/>
      <c r="DF983" s="12"/>
      <c r="DG983" s="12"/>
      <c r="DH983" s="12"/>
      <c r="DI983" s="12"/>
      <c r="DJ983" s="12"/>
      <c r="DK983" s="12"/>
      <c r="DL983" s="12"/>
      <c r="DM983" s="12"/>
      <c r="DN983" s="12"/>
      <c r="DO983" s="12"/>
      <c r="DP983" s="12"/>
      <c r="DQ983" s="12"/>
      <c r="DR983" s="12"/>
      <c r="DS983" s="12"/>
      <c r="DT983" s="12"/>
      <c r="DU983" s="12"/>
      <c r="DV983" s="12"/>
      <c r="DW983" s="12"/>
      <c r="DX983" s="12"/>
      <c r="DY983" s="12"/>
      <c r="DZ983" s="12"/>
      <c r="EA983" s="12"/>
      <c r="EB983" s="12"/>
      <c r="EC983" s="12"/>
      <c r="ED983" s="12"/>
      <c r="EE983" s="12"/>
      <c r="EF983" s="12"/>
      <c r="EG983" s="12"/>
      <c r="EH983" s="12"/>
      <c r="EI983" s="12"/>
      <c r="EJ983" s="12"/>
      <c r="EK983" s="12"/>
      <c r="EL983" s="12"/>
      <c r="EM983" s="12"/>
      <c r="EN983" s="12"/>
      <c r="EO983" s="12"/>
      <c r="EP983" s="12"/>
      <c r="EQ983" s="12"/>
      <c r="ER983" s="12"/>
      <c r="ES983" s="12"/>
      <c r="ET983" s="12"/>
      <c r="EU983" s="12"/>
      <c r="EV983" s="12"/>
      <c r="EW983" s="12"/>
      <c r="EX983" s="12"/>
      <c r="EY983" s="12"/>
      <c r="EZ983" s="12"/>
      <c r="FA983" s="12"/>
      <c r="FB983" s="12"/>
      <c r="FC983" s="12"/>
      <c r="FD983" s="12"/>
      <c r="FE983" s="12"/>
      <c r="FF983" s="12"/>
      <c r="FG983" s="12"/>
      <c r="FH983" s="12"/>
      <c r="FI983" s="12"/>
      <c r="FJ983" s="12"/>
      <c r="FK983" s="12"/>
      <c r="FL983" s="12"/>
      <c r="FM983" s="12"/>
      <c r="FN983" s="12"/>
      <c r="FO983" s="12"/>
      <c r="FP983" s="12"/>
      <c r="FQ983" s="12"/>
      <c r="FR983" s="12"/>
      <c r="FS983" s="12"/>
      <c r="FT983" s="12"/>
      <c r="FU983" s="12"/>
      <c r="FV983" s="12"/>
      <c r="FW983" s="12"/>
      <c r="FX983" s="12"/>
      <c r="FY983" s="12"/>
      <c r="FZ983" s="12"/>
      <c r="GA983" s="12"/>
      <c r="GB983" s="12"/>
      <c r="GC983" s="12"/>
      <c r="GD983" s="12"/>
      <c r="GE983" s="12"/>
      <c r="GF983" s="12"/>
      <c r="GG983" s="12"/>
      <c r="GH983" s="12"/>
      <c r="GI983" s="12"/>
      <c r="GJ983" s="12"/>
      <c r="GK983" s="12"/>
      <c r="GL983" s="12"/>
      <c r="GM983" s="12"/>
      <c r="GN983" s="12"/>
      <c r="GO983" s="12"/>
      <c r="GP983" s="12"/>
      <c r="GQ983" s="12"/>
      <c r="GR983" s="12"/>
    </row>
    <row r="984" spans="1:203" x14ac:dyDescent="0.2">
      <c r="A984" s="79">
        <f t="shared" si="411"/>
        <v>44056</v>
      </c>
      <c r="B984" s="80">
        <f t="shared" ca="1" si="417"/>
        <v>1182.1367299999999</v>
      </c>
      <c r="C984" s="81">
        <f t="shared" si="412"/>
        <v>1000</v>
      </c>
      <c r="D984" s="82">
        <f ca="1">IF(A984&lt;$B$1,VLOOKUP(A984,[1]DI!$A$4:$B$15000,2,FALSE),0)</f>
        <v>1.9000000000000006E-2</v>
      </c>
      <c r="E984" s="81">
        <f t="shared" ca="1" si="421"/>
        <v>7.4690000000000005E-5</v>
      </c>
      <c r="F984" s="83">
        <f t="shared" si="406"/>
        <v>1.1679999999999999</v>
      </c>
      <c r="G984" s="84">
        <f t="shared" ca="1" si="407"/>
        <v>1.0000872379200001</v>
      </c>
      <c r="H984" s="81">
        <f ca="1">TRUNC(PRODUCT(G$10:G983),15)</f>
        <v>1.1821367273623999</v>
      </c>
      <c r="I984" s="81">
        <f t="shared" si="413"/>
        <v>1</v>
      </c>
      <c r="J984" s="81">
        <f t="shared" ca="1" si="408"/>
        <v>1.1821367300000001</v>
      </c>
      <c r="K984" s="81">
        <f t="shared" ca="1" si="409"/>
        <v>182.13673</v>
      </c>
      <c r="L984" s="85">
        <f>IF(VLOOKUP(A984,$U$12:$AD$125,8)=VLOOKUP(A983,$U$12:$AD$125,8),0,VLOOKUP(A984,U$12:$AD$125,8))</f>
        <v>0</v>
      </c>
      <c r="M984" s="86">
        <f>IF(L984&gt;0,VLOOKUP(L984,T$12:$AC$125,7),0)</f>
        <v>0</v>
      </c>
      <c r="N984" s="81">
        <f t="shared" si="414"/>
        <v>0</v>
      </c>
      <c r="O984" s="81">
        <f t="shared" ca="1" si="410"/>
        <v>182.13673</v>
      </c>
      <c r="P984" s="87" t="str">
        <f t="shared" si="415"/>
        <v>J=</v>
      </c>
      <c r="Q984" s="88">
        <f t="shared" si="416"/>
        <v>44676</v>
      </c>
      <c r="R984" s="7"/>
      <c r="S984" s="7"/>
      <c r="T984" s="7"/>
      <c r="U984" s="7"/>
      <c r="V984" s="7"/>
      <c r="W984" s="7"/>
      <c r="X984" s="7"/>
      <c r="Y984" s="7"/>
      <c r="Z984" s="7"/>
      <c r="AA984" s="7"/>
      <c r="AB984" s="7"/>
      <c r="AC984" s="7"/>
      <c r="AD984" s="7"/>
      <c r="AE984" s="7"/>
      <c r="AF984" s="65">
        <f t="shared" si="422"/>
        <v>43844</v>
      </c>
      <c r="AG984" s="9">
        <f t="shared" ca="1" si="418"/>
        <v>1156.7416499999999</v>
      </c>
      <c r="AH984" s="9">
        <f t="shared" si="418"/>
        <v>1000</v>
      </c>
      <c r="AI984" s="4">
        <f t="shared" ca="1" si="418"/>
        <v>4.4000000000000004E-2</v>
      </c>
      <c r="AJ984" s="10">
        <f t="shared" ca="1" si="418"/>
        <v>1.7089000000000001E-4</v>
      </c>
      <c r="AK984" s="4">
        <f t="shared" si="418"/>
        <v>1.1679999999999999</v>
      </c>
      <c r="AL984" s="65">
        <f t="shared" si="419"/>
        <v>43844</v>
      </c>
      <c r="AM984" s="10">
        <f t="shared" ca="1" si="420"/>
        <v>1.1567416500000001</v>
      </c>
      <c r="AN984" s="9">
        <f t="shared" ca="1" si="420"/>
        <v>156.74164999999999</v>
      </c>
      <c r="AO984" s="7">
        <f t="shared" si="420"/>
        <v>0</v>
      </c>
      <c r="AP984" s="11">
        <f t="shared" si="420"/>
        <v>0</v>
      </c>
      <c r="AQ984" s="9">
        <f t="shared" si="420"/>
        <v>0</v>
      </c>
      <c r="AR984" s="8" t="str">
        <f t="shared" si="420"/>
        <v>J=</v>
      </c>
      <c r="AS984" s="65">
        <f t="shared" si="420"/>
        <v>44676</v>
      </c>
      <c r="AT984" s="12"/>
      <c r="AU984" s="12"/>
      <c r="AV984" s="22"/>
      <c r="AW984" s="12"/>
      <c r="AX984" s="12"/>
      <c r="AY984" s="12"/>
      <c r="AZ984" s="12"/>
      <c r="BA984" s="12"/>
      <c r="BB984" s="12"/>
      <c r="BC984" s="12"/>
      <c r="BD984" s="12"/>
      <c r="BE984" s="12"/>
      <c r="BF984" s="12"/>
      <c r="BG984" s="12"/>
      <c r="BH984" s="12"/>
      <c r="BI984" s="12"/>
      <c r="BJ984" s="12"/>
      <c r="BK984" s="12"/>
      <c r="BL984" s="12"/>
      <c r="BM984" s="12"/>
      <c r="BN984" s="12"/>
      <c r="BO984" s="12"/>
      <c r="BP984" s="12"/>
      <c r="BQ984" s="12"/>
      <c r="BR984" s="12"/>
      <c r="BS984" s="12"/>
      <c r="BT984" s="12"/>
      <c r="BU984" s="12"/>
      <c r="BV984" s="12"/>
      <c r="BW984" s="12"/>
      <c r="BX984" s="12"/>
      <c r="BY984" s="12"/>
      <c r="BZ984" s="12"/>
      <c r="CA984" s="12"/>
      <c r="CB984" s="12"/>
      <c r="CC984" s="12"/>
      <c r="CD984" s="12"/>
      <c r="CE984" s="12"/>
      <c r="CF984" s="12"/>
      <c r="CG984" s="12"/>
      <c r="CH984" s="12"/>
      <c r="CI984" s="12"/>
      <c r="CJ984" s="12"/>
      <c r="CK984" s="12"/>
      <c r="CL984" s="12"/>
      <c r="CM984" s="12"/>
      <c r="CN984" s="12"/>
      <c r="CO984" s="12"/>
      <c r="CP984" s="12"/>
      <c r="CQ984" s="12"/>
      <c r="CR984" s="12"/>
      <c r="CS984" s="12"/>
      <c r="CT984" s="12"/>
      <c r="CU984" s="12"/>
      <c r="CV984" s="12"/>
      <c r="CW984" s="12"/>
      <c r="CX984" s="12"/>
      <c r="CY984" s="12"/>
      <c r="CZ984" s="12"/>
      <c r="DA984" s="12"/>
      <c r="DB984" s="12"/>
      <c r="DC984" s="12"/>
      <c r="DD984" s="12"/>
      <c r="DE984" s="12"/>
      <c r="DF984" s="12"/>
      <c r="DG984" s="12"/>
      <c r="DH984" s="12"/>
      <c r="DI984" s="12"/>
      <c r="DJ984" s="12"/>
      <c r="DK984" s="12"/>
      <c r="DL984" s="12"/>
      <c r="DM984" s="12"/>
      <c r="DN984" s="12"/>
      <c r="DO984" s="12"/>
      <c r="DP984" s="12"/>
      <c r="DQ984" s="12"/>
      <c r="DR984" s="12"/>
      <c r="DS984" s="12"/>
      <c r="DT984" s="12"/>
      <c r="DU984" s="12"/>
      <c r="DV984" s="12"/>
      <c r="DW984" s="12"/>
      <c r="DX984" s="12"/>
      <c r="DY984" s="12"/>
      <c r="DZ984" s="12"/>
      <c r="EA984" s="12"/>
      <c r="EB984" s="12"/>
      <c r="EC984" s="12"/>
      <c r="ED984" s="12"/>
      <c r="EE984" s="12"/>
      <c r="EF984" s="12"/>
      <c r="EG984" s="12"/>
      <c r="EH984" s="12"/>
      <c r="EI984" s="12"/>
      <c r="EJ984" s="12"/>
      <c r="EK984" s="12"/>
      <c r="EL984" s="12"/>
      <c r="EM984" s="12"/>
      <c r="EN984" s="12"/>
      <c r="EO984" s="12"/>
      <c r="EP984" s="12"/>
      <c r="EQ984" s="12"/>
      <c r="ER984" s="12"/>
      <c r="ES984" s="12"/>
      <c r="ET984" s="12"/>
      <c r="EU984" s="12"/>
      <c r="EV984" s="12"/>
      <c r="EW984" s="12"/>
      <c r="EX984" s="12"/>
      <c r="EY984" s="12"/>
      <c r="EZ984" s="12"/>
      <c r="FA984" s="12"/>
      <c r="FB984" s="12"/>
      <c r="FC984" s="12"/>
      <c r="FD984" s="12"/>
      <c r="FE984" s="12"/>
      <c r="FF984" s="12"/>
      <c r="FG984" s="12"/>
      <c r="FH984" s="12"/>
      <c r="FI984" s="12"/>
      <c r="FJ984" s="12"/>
      <c r="FK984" s="12"/>
      <c r="FL984" s="12"/>
      <c r="FM984" s="12"/>
      <c r="FN984" s="12"/>
      <c r="FO984" s="12"/>
      <c r="FP984" s="12"/>
      <c r="FQ984" s="12"/>
      <c r="FR984" s="12"/>
      <c r="FS984" s="12"/>
      <c r="FT984" s="12"/>
      <c r="FU984" s="12"/>
      <c r="FV984" s="12"/>
      <c r="FW984" s="12"/>
      <c r="FX984" s="12"/>
      <c r="FY984" s="12"/>
      <c r="FZ984" s="12"/>
      <c r="GA984" s="12"/>
      <c r="GB984" s="12"/>
      <c r="GC984" s="12"/>
      <c r="GD984" s="12"/>
      <c r="GE984" s="12"/>
      <c r="GF984" s="12"/>
      <c r="GG984" s="12"/>
      <c r="GH984" s="12"/>
      <c r="GI984" s="12"/>
      <c r="GJ984" s="12"/>
      <c r="GK984" s="12"/>
      <c r="GL984" s="12"/>
      <c r="GM984" s="12"/>
      <c r="GN984" s="12"/>
      <c r="GO984" s="12"/>
      <c r="GP984" s="12"/>
      <c r="GQ984" s="12"/>
      <c r="GR984" s="12"/>
    </row>
    <row r="985" spans="1:203" x14ac:dyDescent="0.2">
      <c r="A985" s="79">
        <f t="shared" si="411"/>
        <v>44057</v>
      </c>
      <c r="B985" s="80">
        <f t="shared" ca="1" si="417"/>
        <v>1182.2398499999999</v>
      </c>
      <c r="C985" s="81">
        <f t="shared" si="412"/>
        <v>1000</v>
      </c>
      <c r="D985" s="82">
        <f ca="1">IF(A985&lt;$B$1,VLOOKUP(A985,[1]DI!$A$4:$B$15000,2,FALSE),0)</f>
        <v>1.9000000000000006E-2</v>
      </c>
      <c r="E985" s="81">
        <f t="shared" ca="1" si="421"/>
        <v>7.4690000000000005E-5</v>
      </c>
      <c r="F985" s="83">
        <f t="shared" si="406"/>
        <v>1.1679999999999999</v>
      </c>
      <c r="G985" s="84">
        <f t="shared" ca="1" si="407"/>
        <v>1.0000872379200001</v>
      </c>
      <c r="H985" s="81">
        <f ca="1">TRUNC(PRODUCT(G$10:G984),15)</f>
        <v>1.1822398545116499</v>
      </c>
      <c r="I985" s="81">
        <f t="shared" si="413"/>
        <v>1</v>
      </c>
      <c r="J985" s="81">
        <f t="shared" ca="1" si="408"/>
        <v>1.18223985</v>
      </c>
      <c r="K985" s="81">
        <f t="shared" ca="1" si="409"/>
        <v>182.23984999999999</v>
      </c>
      <c r="L985" s="85">
        <f>IF(VLOOKUP(A985,$U$12:$AD$125,8)=VLOOKUP(A984,$U$12:$AD$125,8),0,VLOOKUP(A985,U$12:$AD$125,8))</f>
        <v>0</v>
      </c>
      <c r="M985" s="86">
        <f>IF(L985&gt;0,VLOOKUP(L985,T$12:$AC$125,7),0)</f>
        <v>0</v>
      </c>
      <c r="N985" s="81">
        <f t="shared" si="414"/>
        <v>0</v>
      </c>
      <c r="O985" s="81">
        <f t="shared" ca="1" si="410"/>
        <v>182.23984999999999</v>
      </c>
      <c r="P985" s="87" t="str">
        <f t="shared" si="415"/>
        <v>J=</v>
      </c>
      <c r="Q985" s="88">
        <f t="shared" si="416"/>
        <v>44676</v>
      </c>
      <c r="R985" s="7"/>
      <c r="S985" s="7"/>
      <c r="T985" s="7"/>
      <c r="U985" s="7"/>
      <c r="V985" s="7"/>
      <c r="W985" s="7"/>
      <c r="X985" s="7"/>
      <c r="Y985" s="7"/>
      <c r="Z985" s="7"/>
      <c r="AA985" s="7"/>
      <c r="AB985" s="7"/>
      <c r="AC985" s="7"/>
      <c r="AD985" s="7"/>
      <c r="AE985" s="7"/>
      <c r="AF985" s="65">
        <f t="shared" si="422"/>
        <v>43845</v>
      </c>
      <c r="AG985" s="9">
        <f t="shared" ca="1" si="418"/>
        <v>1156.97254</v>
      </c>
      <c r="AH985" s="9">
        <f t="shared" si="418"/>
        <v>1000</v>
      </c>
      <c r="AI985" s="4">
        <f t="shared" ca="1" si="418"/>
        <v>4.4000000000000004E-2</v>
      </c>
      <c r="AJ985" s="10">
        <f t="shared" ca="1" si="418"/>
        <v>1.7089000000000001E-4</v>
      </c>
      <c r="AK985" s="4">
        <f t="shared" si="418"/>
        <v>1.1679999999999999</v>
      </c>
      <c r="AL985" s="65">
        <f t="shared" si="419"/>
        <v>43845</v>
      </c>
      <c r="AM985" s="10">
        <f t="shared" ca="1" si="420"/>
        <v>1.1569725399999999</v>
      </c>
      <c r="AN985" s="9">
        <f t="shared" ca="1" si="420"/>
        <v>156.97254000000001</v>
      </c>
      <c r="AO985" s="7">
        <f t="shared" si="420"/>
        <v>0</v>
      </c>
      <c r="AP985" s="11">
        <f t="shared" si="420"/>
        <v>0</v>
      </c>
      <c r="AQ985" s="9">
        <f t="shared" si="420"/>
        <v>0</v>
      </c>
      <c r="AR985" s="8" t="str">
        <f t="shared" si="420"/>
        <v>J=</v>
      </c>
      <c r="AS985" s="65">
        <f t="shared" si="420"/>
        <v>44676</v>
      </c>
      <c r="AT985" s="12"/>
      <c r="AU985" s="12"/>
      <c r="AV985" s="22"/>
      <c r="AW985" s="12"/>
      <c r="AX985" s="12"/>
      <c r="AY985" s="12"/>
      <c r="AZ985" s="12"/>
      <c r="BA985" s="12"/>
      <c r="BB985" s="12"/>
      <c r="BC985" s="12"/>
      <c r="BD985" s="12"/>
      <c r="BE985" s="12"/>
      <c r="BF985" s="12"/>
      <c r="BG985" s="12"/>
      <c r="BH985" s="12"/>
      <c r="BI985" s="12"/>
      <c r="BJ985" s="12"/>
      <c r="BK985" s="12"/>
      <c r="BL985" s="12"/>
      <c r="BM985" s="12"/>
      <c r="BN985" s="12"/>
      <c r="BO985" s="12"/>
      <c r="BP985" s="12"/>
      <c r="BQ985" s="12"/>
      <c r="BR985" s="12"/>
      <c r="BS985" s="12"/>
      <c r="BT985" s="12"/>
      <c r="BU985" s="12"/>
      <c r="BV985" s="12"/>
      <c r="BW985" s="12"/>
      <c r="BX985" s="12"/>
      <c r="BY985" s="12"/>
      <c r="BZ985" s="12"/>
      <c r="CA985" s="12"/>
      <c r="CB985" s="12"/>
      <c r="CC985" s="12"/>
      <c r="CD985" s="12"/>
      <c r="CE985" s="12"/>
      <c r="CF985" s="12"/>
      <c r="CG985" s="12"/>
      <c r="CH985" s="12"/>
      <c r="CI985" s="12"/>
      <c r="CJ985" s="12"/>
      <c r="CK985" s="12"/>
      <c r="CL985" s="12"/>
      <c r="CM985" s="12"/>
      <c r="CN985" s="12"/>
      <c r="CO985" s="12"/>
      <c r="CP985" s="12"/>
      <c r="CQ985" s="12"/>
      <c r="CR985" s="12"/>
      <c r="CS985" s="12"/>
      <c r="CT985" s="12"/>
      <c r="CU985" s="12"/>
      <c r="CV985" s="12"/>
      <c r="CW985" s="12"/>
      <c r="CX985" s="12"/>
      <c r="CY985" s="12"/>
      <c r="CZ985" s="12"/>
      <c r="DA985" s="12"/>
      <c r="DB985" s="12"/>
      <c r="DC985" s="12"/>
      <c r="DD985" s="12"/>
      <c r="DE985" s="12"/>
      <c r="DF985" s="12"/>
      <c r="DG985" s="12"/>
      <c r="DH985" s="12"/>
      <c r="DI985" s="12"/>
      <c r="DJ985" s="12"/>
      <c r="DK985" s="12"/>
      <c r="DL985" s="12"/>
      <c r="DM985" s="12"/>
      <c r="DN985" s="12"/>
      <c r="DO985" s="12"/>
      <c r="DP985" s="12"/>
      <c r="DQ985" s="12"/>
      <c r="DR985" s="12"/>
      <c r="DS985" s="12"/>
      <c r="DT985" s="12"/>
      <c r="DU985" s="12"/>
      <c r="DV985" s="12"/>
      <c r="DW985" s="12"/>
      <c r="DX985" s="12"/>
      <c r="DY985" s="12"/>
      <c r="DZ985" s="12"/>
      <c r="EA985" s="12"/>
      <c r="EB985" s="12"/>
      <c r="EC985" s="12"/>
      <c r="ED985" s="12"/>
      <c r="EE985" s="12"/>
      <c r="EF985" s="12"/>
      <c r="EG985" s="12"/>
      <c r="EH985" s="12"/>
      <c r="EI985" s="12"/>
      <c r="EJ985" s="12"/>
      <c r="EK985" s="12"/>
      <c r="EL985" s="12"/>
      <c r="EM985" s="12"/>
      <c r="EN985" s="12"/>
      <c r="EO985" s="12"/>
      <c r="EP985" s="12"/>
      <c r="EQ985" s="12"/>
      <c r="ER985" s="12"/>
      <c r="ES985" s="12"/>
      <c r="ET985" s="12"/>
      <c r="EU985" s="12"/>
      <c r="EV985" s="12"/>
      <c r="EW985" s="12"/>
      <c r="EX985" s="12"/>
      <c r="EY985" s="12"/>
      <c r="EZ985" s="12"/>
      <c r="FA985" s="12"/>
      <c r="FB985" s="12"/>
      <c r="FC985" s="12"/>
      <c r="FD985" s="12"/>
      <c r="FE985" s="12"/>
      <c r="FF985" s="12"/>
      <c r="FG985" s="12"/>
      <c r="FH985" s="12"/>
      <c r="FI985" s="12"/>
      <c r="FJ985" s="12"/>
      <c r="FK985" s="12"/>
      <c r="FL985" s="12"/>
      <c r="FM985" s="12"/>
      <c r="FN985" s="12"/>
      <c r="FO985" s="12"/>
      <c r="FP985" s="12"/>
      <c r="FQ985" s="12"/>
      <c r="FR985" s="12"/>
      <c r="FS985" s="12"/>
      <c r="FT985" s="12"/>
      <c r="FU985" s="12"/>
      <c r="FV985" s="12"/>
      <c r="FW985" s="12"/>
      <c r="FX985" s="12"/>
      <c r="FY985" s="12"/>
      <c r="FZ985" s="12"/>
      <c r="GA985" s="12"/>
      <c r="GB985" s="12"/>
      <c r="GC985" s="12"/>
      <c r="GD985" s="12"/>
      <c r="GE985" s="12"/>
      <c r="GF985" s="12"/>
      <c r="GG985" s="12"/>
      <c r="GH985" s="12"/>
      <c r="GI985" s="12"/>
      <c r="GJ985" s="12"/>
      <c r="GK985" s="12"/>
      <c r="GL985" s="12"/>
      <c r="GM985" s="12"/>
      <c r="GN985" s="12"/>
      <c r="GO985" s="12"/>
      <c r="GP985" s="12"/>
      <c r="GQ985" s="12"/>
      <c r="GR985" s="12"/>
    </row>
    <row r="986" spans="1:203" x14ac:dyDescent="0.2">
      <c r="A986" s="79">
        <f t="shared" si="411"/>
        <v>44058</v>
      </c>
      <c r="B986" s="80">
        <f t="shared" ca="1" si="417"/>
        <v>1182.3429900000001</v>
      </c>
      <c r="C986" s="81">
        <f t="shared" si="412"/>
        <v>1000</v>
      </c>
      <c r="D986" s="82">
        <f ca="1">IF(A986&lt;$B$1,VLOOKUP(A986,[1]DI!$A$4:$B$15000,2,FALSE),0)</f>
        <v>0</v>
      </c>
      <c r="E986" s="81">
        <f t="shared" ca="1" si="421"/>
        <v>0</v>
      </c>
      <c r="F986" s="83">
        <f t="shared" si="406"/>
        <v>1.1679999999999999</v>
      </c>
      <c r="G986" s="84">
        <f t="shared" ca="1" si="407"/>
        <v>1</v>
      </c>
      <c r="H986" s="81">
        <f ca="1">TRUNC(PRODUCT(G$10:G985),15)</f>
        <v>1.1823429906575</v>
      </c>
      <c r="I986" s="81">
        <f t="shared" si="413"/>
        <v>1</v>
      </c>
      <c r="J986" s="81">
        <f t="shared" ca="1" si="408"/>
        <v>1.18234299</v>
      </c>
      <c r="K986" s="81">
        <f t="shared" ca="1" si="409"/>
        <v>182.34298999999999</v>
      </c>
      <c r="L986" s="85">
        <f>IF(VLOOKUP(A986,$U$12:$AD$125,8)=VLOOKUP(A985,$U$12:$AD$125,8),0,VLOOKUP(A986,U$12:$AD$125,8))</f>
        <v>0</v>
      </c>
      <c r="M986" s="86">
        <f>IF(L986&gt;0,VLOOKUP(L986,T$12:$AC$125,7),0)</f>
        <v>0</v>
      </c>
      <c r="N986" s="81">
        <f t="shared" si="414"/>
        <v>0</v>
      </c>
      <c r="O986" s="81">
        <f t="shared" ca="1" si="410"/>
        <v>182.34298999999999</v>
      </c>
      <c r="P986" s="87" t="str">
        <f t="shared" si="415"/>
        <v>J=</v>
      </c>
      <c r="Q986" s="88">
        <f t="shared" si="416"/>
        <v>44676</v>
      </c>
      <c r="R986" s="7"/>
      <c r="S986" s="7"/>
      <c r="T986" s="7"/>
      <c r="U986" s="7"/>
      <c r="V986" s="7"/>
      <c r="W986" s="7"/>
      <c r="X986" s="7"/>
      <c r="Y986" s="7"/>
      <c r="Z986" s="7"/>
      <c r="AA986" s="7"/>
      <c r="AB986" s="7"/>
      <c r="AC986" s="7"/>
      <c r="AD986" s="7"/>
      <c r="AE986" s="7"/>
      <c r="AF986" s="65">
        <f t="shared" si="422"/>
        <v>43846</v>
      </c>
      <c r="AG986" s="9">
        <f t="shared" ca="1" si="418"/>
        <v>1157.2034699999999</v>
      </c>
      <c r="AH986" s="9">
        <f t="shared" si="418"/>
        <v>1000</v>
      </c>
      <c r="AI986" s="4">
        <f t="shared" ca="1" si="418"/>
        <v>4.4000000000000004E-2</v>
      </c>
      <c r="AJ986" s="10">
        <f t="shared" ca="1" si="418"/>
        <v>1.7089000000000001E-4</v>
      </c>
      <c r="AK986" s="4">
        <f t="shared" si="418"/>
        <v>1.1679999999999999</v>
      </c>
      <c r="AL986" s="65">
        <f t="shared" si="419"/>
        <v>43846</v>
      </c>
      <c r="AM986" s="10">
        <f t="shared" ca="1" si="420"/>
        <v>1.15720347</v>
      </c>
      <c r="AN986" s="9">
        <f t="shared" ca="1" si="420"/>
        <v>157.20347000000001</v>
      </c>
      <c r="AO986" s="7">
        <f t="shared" si="420"/>
        <v>0</v>
      </c>
      <c r="AP986" s="11">
        <f t="shared" si="420"/>
        <v>0</v>
      </c>
      <c r="AQ986" s="9">
        <f t="shared" si="420"/>
        <v>0</v>
      </c>
      <c r="AR986" s="8" t="str">
        <f t="shared" si="420"/>
        <v>J=</v>
      </c>
      <c r="AS986" s="65">
        <f t="shared" si="420"/>
        <v>44676</v>
      </c>
      <c r="AT986" s="12"/>
      <c r="AU986" s="12"/>
      <c r="AV986" s="22"/>
      <c r="AW986" s="12"/>
      <c r="AX986" s="12"/>
      <c r="AY986" s="12"/>
      <c r="AZ986" s="12"/>
      <c r="BA986" s="12"/>
      <c r="BB986" s="12"/>
      <c r="BC986" s="12"/>
      <c r="BD986" s="12"/>
      <c r="BE986" s="12"/>
      <c r="BF986" s="12"/>
      <c r="BG986" s="12"/>
      <c r="BH986" s="12"/>
      <c r="BI986" s="12"/>
      <c r="BJ986" s="12"/>
      <c r="BK986" s="12"/>
      <c r="BL986" s="12"/>
      <c r="BM986" s="12"/>
      <c r="BN986" s="12"/>
      <c r="BO986" s="12"/>
      <c r="BP986" s="12"/>
      <c r="BQ986" s="12"/>
      <c r="BR986" s="12"/>
      <c r="BS986" s="12"/>
      <c r="BT986" s="12"/>
      <c r="BU986" s="12"/>
      <c r="BV986" s="12"/>
      <c r="BW986" s="12"/>
      <c r="BX986" s="12"/>
      <c r="BY986" s="12"/>
      <c r="BZ986" s="12"/>
      <c r="CA986" s="12"/>
      <c r="CB986" s="12"/>
      <c r="CC986" s="12"/>
      <c r="CD986" s="12"/>
      <c r="CE986" s="12"/>
      <c r="CF986" s="12"/>
      <c r="CG986" s="12"/>
      <c r="CH986" s="12"/>
      <c r="CI986" s="12"/>
      <c r="CJ986" s="12"/>
      <c r="CK986" s="12"/>
      <c r="CL986" s="12"/>
      <c r="CM986" s="12"/>
      <c r="CN986" s="12"/>
      <c r="CO986" s="12"/>
      <c r="CP986" s="12"/>
      <c r="CQ986" s="12"/>
      <c r="CR986" s="12"/>
      <c r="CS986" s="12"/>
      <c r="CT986" s="12"/>
      <c r="CU986" s="12"/>
      <c r="CV986" s="12"/>
      <c r="CW986" s="12"/>
      <c r="CX986" s="12"/>
      <c r="CY986" s="12"/>
      <c r="CZ986" s="12"/>
      <c r="DA986" s="12"/>
      <c r="DB986" s="12"/>
      <c r="DC986" s="12"/>
      <c r="DD986" s="12"/>
      <c r="DE986" s="12"/>
      <c r="DF986" s="12"/>
      <c r="DG986" s="12"/>
      <c r="DH986" s="12"/>
      <c r="DI986" s="12"/>
      <c r="DJ986" s="12"/>
      <c r="DK986" s="12"/>
      <c r="DL986" s="12"/>
      <c r="DM986" s="12"/>
      <c r="DN986" s="12"/>
      <c r="DO986" s="12"/>
      <c r="DP986" s="12"/>
      <c r="DQ986" s="12"/>
      <c r="DR986" s="12"/>
      <c r="DS986" s="12"/>
      <c r="DT986" s="12"/>
      <c r="DU986" s="12"/>
      <c r="DV986" s="12"/>
      <c r="DW986" s="12"/>
      <c r="DX986" s="12"/>
      <c r="DY986" s="12"/>
      <c r="DZ986" s="12"/>
      <c r="EA986" s="12"/>
      <c r="EB986" s="12"/>
      <c r="EC986" s="12"/>
      <c r="ED986" s="12"/>
      <c r="EE986" s="12"/>
      <c r="EF986" s="12"/>
      <c r="EG986" s="12"/>
      <c r="EH986" s="12"/>
      <c r="EI986" s="12"/>
      <c r="EJ986" s="12"/>
      <c r="EK986" s="12"/>
      <c r="EL986" s="12"/>
      <c r="EM986" s="12"/>
      <c r="EN986" s="12"/>
      <c r="EO986" s="12"/>
      <c r="EP986" s="12"/>
      <c r="EQ986" s="12"/>
      <c r="ER986" s="12"/>
      <c r="ES986" s="12"/>
      <c r="ET986" s="12"/>
      <c r="EU986" s="12"/>
      <c r="EV986" s="12"/>
      <c r="EW986" s="12"/>
      <c r="EX986" s="12"/>
      <c r="EY986" s="12"/>
      <c r="EZ986" s="12"/>
      <c r="FA986" s="12"/>
      <c r="FB986" s="12"/>
      <c r="FC986" s="12"/>
      <c r="FD986" s="12"/>
      <c r="FE986" s="12"/>
      <c r="FF986" s="12"/>
      <c r="FG986" s="12"/>
      <c r="FH986" s="12"/>
      <c r="FI986" s="12"/>
      <c r="FJ986" s="12"/>
      <c r="FK986" s="12"/>
      <c r="FL986" s="12"/>
      <c r="FM986" s="12"/>
      <c r="FN986" s="12"/>
      <c r="FO986" s="12"/>
      <c r="FP986" s="12"/>
      <c r="FQ986" s="12"/>
      <c r="FR986" s="12"/>
      <c r="FS986" s="12"/>
      <c r="FT986" s="12"/>
      <c r="FU986" s="12"/>
      <c r="FV986" s="12"/>
      <c r="FW986" s="12"/>
      <c r="FX986" s="12"/>
      <c r="FY986" s="12"/>
      <c r="FZ986" s="12"/>
      <c r="GA986" s="12"/>
      <c r="GB986" s="12"/>
      <c r="GC986" s="12"/>
      <c r="GD986" s="12"/>
      <c r="GE986" s="12"/>
      <c r="GF986" s="12"/>
      <c r="GG986" s="12"/>
      <c r="GH986" s="12"/>
      <c r="GI986" s="12"/>
      <c r="GJ986" s="12"/>
      <c r="GK986" s="12"/>
      <c r="GL986" s="12"/>
      <c r="GM986" s="12"/>
      <c r="GN986" s="12"/>
      <c r="GO986" s="12"/>
      <c r="GP986" s="12"/>
      <c r="GQ986" s="12"/>
      <c r="GR986" s="12"/>
    </row>
    <row r="987" spans="1:203" x14ac:dyDescent="0.2">
      <c r="A987" s="79">
        <f t="shared" si="411"/>
        <v>44059</v>
      </c>
      <c r="B987" s="80">
        <f t="shared" ca="1" si="417"/>
        <v>1182.3429900000001</v>
      </c>
      <c r="C987" s="81">
        <f t="shared" si="412"/>
        <v>1000</v>
      </c>
      <c r="D987" s="82">
        <f ca="1">IF(A987&lt;$B$1,VLOOKUP(A987,[1]DI!$A$4:$B$15000,2,FALSE),0)</f>
        <v>0</v>
      </c>
      <c r="E987" s="81">
        <f t="shared" ca="1" si="421"/>
        <v>0</v>
      </c>
      <c r="F987" s="83">
        <f t="shared" si="406"/>
        <v>1.1679999999999999</v>
      </c>
      <c r="G987" s="84">
        <f t="shared" ca="1" si="407"/>
        <v>1</v>
      </c>
      <c r="H987" s="81">
        <f ca="1">TRUNC(PRODUCT(G$10:G986),15)</f>
        <v>1.1823429906575</v>
      </c>
      <c r="I987" s="81">
        <f t="shared" si="413"/>
        <v>1</v>
      </c>
      <c r="J987" s="81">
        <f t="shared" ca="1" si="408"/>
        <v>1.18234299</v>
      </c>
      <c r="K987" s="81">
        <f t="shared" ca="1" si="409"/>
        <v>182.34298999999999</v>
      </c>
      <c r="L987" s="85">
        <f>IF(VLOOKUP(A987,$U$12:$AD$125,8)=VLOOKUP(A986,$U$12:$AD$125,8),0,VLOOKUP(A987,U$12:$AD$125,8))</f>
        <v>0</v>
      </c>
      <c r="M987" s="86">
        <f>IF(L987&gt;0,VLOOKUP(L987,T$12:$AC$125,7),0)</f>
        <v>0</v>
      </c>
      <c r="N987" s="81">
        <f t="shared" si="414"/>
        <v>0</v>
      </c>
      <c r="O987" s="81">
        <f t="shared" ca="1" si="410"/>
        <v>182.34298999999999</v>
      </c>
      <c r="P987" s="87" t="str">
        <f t="shared" si="415"/>
        <v>J=</v>
      </c>
      <c r="Q987" s="88">
        <f t="shared" si="416"/>
        <v>44676</v>
      </c>
      <c r="R987" s="7"/>
      <c r="S987" s="7"/>
      <c r="T987" s="7"/>
      <c r="U987" s="7"/>
      <c r="V987" s="7"/>
      <c r="W987" s="7"/>
      <c r="X987" s="7"/>
      <c r="Y987" s="7"/>
      <c r="Z987" s="7"/>
      <c r="AA987" s="7"/>
      <c r="AB987" s="7"/>
      <c r="AC987" s="7"/>
      <c r="AD987" s="7"/>
      <c r="AE987" s="7"/>
      <c r="AF987" s="65">
        <f t="shared" si="422"/>
        <v>43847</v>
      </c>
      <c r="AG987" s="9">
        <f t="shared" ca="1" si="418"/>
        <v>1157.43444</v>
      </c>
      <c r="AH987" s="9">
        <f t="shared" si="418"/>
        <v>1000</v>
      </c>
      <c r="AI987" s="4">
        <f t="shared" ca="1" si="418"/>
        <v>4.4000000000000004E-2</v>
      </c>
      <c r="AJ987" s="10">
        <f t="shared" ca="1" si="418"/>
        <v>1.7089000000000001E-4</v>
      </c>
      <c r="AK987" s="4">
        <f t="shared" si="418"/>
        <v>1.1679999999999999</v>
      </c>
      <c r="AL987" s="65">
        <f t="shared" si="419"/>
        <v>43847</v>
      </c>
      <c r="AM987" s="10">
        <f t="shared" ca="1" si="420"/>
        <v>1.1574344400000001</v>
      </c>
      <c r="AN987" s="9">
        <f t="shared" ca="1" si="420"/>
        <v>157.43444</v>
      </c>
      <c r="AO987" s="7">
        <f t="shared" si="420"/>
        <v>0</v>
      </c>
      <c r="AP987" s="11">
        <f t="shared" si="420"/>
        <v>0</v>
      </c>
      <c r="AQ987" s="9">
        <f t="shared" si="420"/>
        <v>0</v>
      </c>
      <c r="AR987" s="8" t="str">
        <f t="shared" si="420"/>
        <v>J=</v>
      </c>
      <c r="AS987" s="65">
        <f t="shared" si="420"/>
        <v>44676</v>
      </c>
      <c r="AT987" s="12"/>
      <c r="AU987" s="12"/>
      <c r="AV987" s="22"/>
      <c r="AW987" s="12"/>
      <c r="AX987" s="12"/>
      <c r="AY987" s="12"/>
      <c r="AZ987" s="12"/>
      <c r="BA987" s="12"/>
      <c r="BB987" s="12"/>
      <c r="BC987" s="12"/>
      <c r="BD987" s="12"/>
      <c r="BE987" s="12"/>
      <c r="BF987" s="12"/>
      <c r="BG987" s="12"/>
      <c r="BH987" s="12"/>
      <c r="BI987" s="12"/>
      <c r="BJ987" s="12"/>
      <c r="BK987" s="12"/>
      <c r="BL987" s="12"/>
      <c r="BM987" s="12"/>
      <c r="BN987" s="12"/>
      <c r="BO987" s="12"/>
      <c r="BP987" s="12"/>
      <c r="BQ987" s="12"/>
      <c r="BR987" s="12"/>
      <c r="BS987" s="12"/>
      <c r="BT987" s="12"/>
      <c r="BU987" s="12"/>
      <c r="BV987" s="12"/>
      <c r="BW987" s="12"/>
      <c r="BX987" s="12"/>
      <c r="BY987" s="12"/>
      <c r="BZ987" s="12"/>
      <c r="CA987" s="12"/>
      <c r="CB987" s="12"/>
      <c r="CC987" s="12"/>
      <c r="CD987" s="12"/>
      <c r="CE987" s="12"/>
      <c r="CF987" s="12"/>
      <c r="CG987" s="12"/>
      <c r="CH987" s="12"/>
      <c r="CI987" s="12"/>
      <c r="CJ987" s="12"/>
      <c r="CK987" s="12"/>
      <c r="CL987" s="12"/>
      <c r="CM987" s="12"/>
      <c r="CN987" s="12"/>
      <c r="CO987" s="12"/>
      <c r="CP987" s="12"/>
      <c r="CQ987" s="12"/>
      <c r="CR987" s="12"/>
      <c r="CS987" s="12"/>
      <c r="CT987" s="12"/>
      <c r="CU987" s="12"/>
      <c r="CV987" s="12"/>
      <c r="CW987" s="12"/>
      <c r="CX987" s="12"/>
      <c r="CY987" s="12"/>
      <c r="CZ987" s="12"/>
      <c r="DA987" s="12"/>
      <c r="DB987" s="12"/>
      <c r="DC987" s="12"/>
      <c r="DD987" s="12"/>
      <c r="DE987" s="12"/>
      <c r="DF987" s="12"/>
      <c r="DG987" s="12"/>
      <c r="DH987" s="12"/>
      <c r="DI987" s="12"/>
      <c r="DJ987" s="12"/>
      <c r="DK987" s="12"/>
      <c r="DL987" s="12"/>
      <c r="DM987" s="12"/>
      <c r="DN987" s="12"/>
      <c r="DO987" s="12"/>
      <c r="DP987" s="12"/>
      <c r="DQ987" s="12"/>
      <c r="DR987" s="12"/>
      <c r="DS987" s="12"/>
      <c r="DT987" s="12"/>
      <c r="DU987" s="12"/>
      <c r="DV987" s="12"/>
      <c r="DW987" s="12"/>
      <c r="DX987" s="12"/>
      <c r="DY987" s="12"/>
      <c r="DZ987" s="12"/>
      <c r="EA987" s="12"/>
      <c r="EB987" s="12"/>
      <c r="EC987" s="12"/>
      <c r="ED987" s="12"/>
      <c r="EE987" s="12"/>
      <c r="EF987" s="12"/>
      <c r="EG987" s="12"/>
      <c r="EH987" s="12"/>
      <c r="EI987" s="12"/>
      <c r="EJ987" s="12"/>
      <c r="EK987" s="12"/>
      <c r="EL987" s="12"/>
      <c r="EM987" s="12"/>
      <c r="EN987" s="12"/>
      <c r="EO987" s="12"/>
      <c r="EP987" s="12"/>
      <c r="EQ987" s="12"/>
      <c r="ER987" s="12"/>
      <c r="ES987" s="12"/>
      <c r="ET987" s="12"/>
      <c r="EU987" s="12"/>
      <c r="EV987" s="12"/>
      <c r="EW987" s="12"/>
      <c r="EX987" s="12"/>
      <c r="EY987" s="12"/>
      <c r="EZ987" s="12"/>
      <c r="FA987" s="12"/>
      <c r="FB987" s="12"/>
      <c r="FC987" s="12"/>
      <c r="FD987" s="12"/>
      <c r="FE987" s="12"/>
      <c r="FF987" s="12"/>
      <c r="FG987" s="12"/>
      <c r="FH987" s="12"/>
      <c r="FI987" s="12"/>
      <c r="FJ987" s="12"/>
      <c r="FK987" s="12"/>
      <c r="FL987" s="12"/>
      <c r="FM987" s="12"/>
      <c r="FN987" s="12"/>
      <c r="FO987" s="12"/>
      <c r="FP987" s="12"/>
      <c r="FQ987" s="12"/>
      <c r="FR987" s="12"/>
      <c r="FS987" s="12"/>
      <c r="FT987" s="12"/>
      <c r="FU987" s="12"/>
      <c r="FV987" s="12"/>
      <c r="FW987" s="12"/>
      <c r="FX987" s="12"/>
      <c r="FY987" s="12"/>
      <c r="FZ987" s="12"/>
      <c r="GA987" s="12"/>
      <c r="GB987" s="12"/>
      <c r="GC987" s="12"/>
      <c r="GD987" s="12"/>
      <c r="GE987" s="12"/>
      <c r="GF987" s="12"/>
      <c r="GG987" s="12"/>
      <c r="GH987" s="12"/>
      <c r="GI987" s="12"/>
      <c r="GJ987" s="12"/>
      <c r="GK987" s="12"/>
      <c r="GL987" s="12"/>
      <c r="GM987" s="12"/>
      <c r="GN987" s="12"/>
      <c r="GO987" s="12"/>
      <c r="GP987" s="12"/>
      <c r="GQ987" s="12"/>
      <c r="GR987" s="12"/>
    </row>
    <row r="988" spans="1:203" x14ac:dyDescent="0.2">
      <c r="A988" s="79">
        <f t="shared" si="411"/>
        <v>44060</v>
      </c>
      <c r="B988" s="80">
        <f t="shared" ca="1" si="417"/>
        <v>1182.3429900000001</v>
      </c>
      <c r="C988" s="81">
        <f t="shared" si="412"/>
        <v>1000</v>
      </c>
      <c r="D988" s="82">
        <f ca="1">IF(A988&lt;$B$1,VLOOKUP(A988,[1]DI!$A$4:$B$15000,2,FALSE),0)</f>
        <v>1.9000000000000006E-2</v>
      </c>
      <c r="E988" s="81">
        <f t="shared" ca="1" si="421"/>
        <v>7.4690000000000005E-5</v>
      </c>
      <c r="F988" s="83">
        <f t="shared" si="406"/>
        <v>1.1679999999999999</v>
      </c>
      <c r="G988" s="84">
        <f t="shared" ca="1" si="407"/>
        <v>1.0000872379200001</v>
      </c>
      <c r="H988" s="81">
        <f ca="1">TRUNC(PRODUCT(G$10:G987),15)</f>
        <v>1.1823429906575</v>
      </c>
      <c r="I988" s="81">
        <f t="shared" si="413"/>
        <v>1</v>
      </c>
      <c r="J988" s="81">
        <f t="shared" ca="1" si="408"/>
        <v>1.18234299</v>
      </c>
      <c r="K988" s="81">
        <f t="shared" ca="1" si="409"/>
        <v>182.34298999999999</v>
      </c>
      <c r="L988" s="85">
        <f>IF(VLOOKUP(A988,$U$12:$AD$125,8)=VLOOKUP(A987,$U$12:$AD$125,8),0,VLOOKUP(A988,U$12:$AD$125,8))</f>
        <v>0</v>
      </c>
      <c r="M988" s="86">
        <f>IF(L988&gt;0,VLOOKUP(L988,T$12:$AC$125,7),0)</f>
        <v>0</v>
      </c>
      <c r="N988" s="81">
        <f t="shared" si="414"/>
        <v>0</v>
      </c>
      <c r="O988" s="81">
        <f t="shared" ca="1" si="410"/>
        <v>182.34298999999999</v>
      </c>
      <c r="P988" s="87" t="str">
        <f t="shared" si="415"/>
        <v>J=</v>
      </c>
      <c r="Q988" s="88">
        <f t="shared" si="416"/>
        <v>44676</v>
      </c>
      <c r="R988" s="7"/>
      <c r="S988" s="7"/>
      <c r="T988" s="7"/>
      <c r="U988" s="7"/>
      <c r="V988" s="7"/>
      <c r="W988" s="7"/>
      <c r="X988" s="7"/>
      <c r="Y988" s="7"/>
      <c r="Z988" s="7"/>
      <c r="AA988" s="7"/>
      <c r="AB988" s="7"/>
      <c r="AC988" s="7"/>
      <c r="AD988" s="7"/>
      <c r="AE988" s="7"/>
      <c r="AF988" s="65">
        <f t="shared" si="422"/>
        <v>43848</v>
      </c>
      <c r="AG988" s="9">
        <f t="shared" ref="AG988:AK1001" ca="1" si="423">VLOOKUP($AF988,$A$10:$Q$3625,(AG$1)+1)</f>
        <v>1157.6654699999999</v>
      </c>
      <c r="AH988" s="9">
        <f t="shared" si="423"/>
        <v>1000</v>
      </c>
      <c r="AI988" s="4">
        <f t="shared" ca="1" si="423"/>
        <v>0</v>
      </c>
      <c r="AJ988" s="10">
        <f t="shared" ca="1" si="423"/>
        <v>0</v>
      </c>
      <c r="AK988" s="4">
        <f t="shared" si="423"/>
        <v>1.1679999999999999</v>
      </c>
      <c r="AL988" s="65">
        <f t="shared" si="419"/>
        <v>43848</v>
      </c>
      <c r="AM988" s="10">
        <f t="shared" ref="AM988:AS1001" ca="1" si="424">VLOOKUP($AF988,$A$10:$Q$3625,(AM$1)+1)</f>
        <v>1.15766547</v>
      </c>
      <c r="AN988" s="9">
        <f t="shared" ca="1" si="424"/>
        <v>157.66547</v>
      </c>
      <c r="AO988" s="7">
        <f t="shared" si="424"/>
        <v>0</v>
      </c>
      <c r="AP988" s="11">
        <f t="shared" si="424"/>
        <v>0</v>
      </c>
      <c r="AQ988" s="9">
        <f t="shared" si="424"/>
        <v>0</v>
      </c>
      <c r="AR988" s="8" t="str">
        <f t="shared" si="424"/>
        <v>J=</v>
      </c>
      <c r="AS988" s="65">
        <f t="shared" si="424"/>
        <v>44676</v>
      </c>
      <c r="AT988" s="12"/>
      <c r="AU988" s="12"/>
      <c r="AV988" s="22"/>
      <c r="AW988" s="12"/>
      <c r="AX988" s="12"/>
      <c r="AY988" s="12"/>
      <c r="AZ988" s="12"/>
      <c r="BA988" s="12"/>
      <c r="BB988" s="12"/>
      <c r="BC988" s="12"/>
      <c r="BD988" s="12"/>
      <c r="BE988" s="12"/>
      <c r="BF988" s="12"/>
      <c r="BG988" s="12"/>
      <c r="BH988" s="12"/>
      <c r="BI988" s="12"/>
      <c r="BJ988" s="12"/>
      <c r="BK988" s="12"/>
      <c r="BL988" s="12"/>
      <c r="BM988" s="12"/>
      <c r="BN988" s="12"/>
      <c r="BO988" s="12"/>
      <c r="BP988" s="12"/>
      <c r="BQ988" s="12"/>
      <c r="BR988" s="12"/>
      <c r="BS988" s="12"/>
      <c r="BT988" s="12"/>
      <c r="BU988" s="12"/>
      <c r="BV988" s="12"/>
      <c r="BW988" s="12"/>
      <c r="BX988" s="12"/>
      <c r="BY988" s="12"/>
      <c r="BZ988" s="12"/>
      <c r="CA988" s="12"/>
      <c r="CB988" s="12"/>
      <c r="CC988" s="12"/>
      <c r="CD988" s="12"/>
      <c r="CE988" s="12"/>
      <c r="CF988" s="12"/>
      <c r="CG988" s="12"/>
      <c r="CH988" s="12"/>
      <c r="CI988" s="12"/>
      <c r="CJ988" s="12"/>
      <c r="CK988" s="12"/>
      <c r="CL988" s="12"/>
      <c r="CM988" s="12"/>
      <c r="CN988" s="12"/>
      <c r="CO988" s="12"/>
      <c r="CP988" s="12"/>
      <c r="CQ988" s="12"/>
      <c r="CR988" s="12"/>
      <c r="CS988" s="12"/>
      <c r="CT988" s="12"/>
      <c r="CU988" s="12"/>
      <c r="CV988" s="12"/>
      <c r="CW988" s="12"/>
      <c r="CX988" s="12"/>
      <c r="CY988" s="12"/>
      <c r="CZ988" s="12"/>
      <c r="DA988" s="12"/>
      <c r="DB988" s="12"/>
      <c r="DC988" s="12"/>
      <c r="DD988" s="12"/>
      <c r="DE988" s="12"/>
      <c r="DF988" s="12"/>
      <c r="DG988" s="12"/>
      <c r="DH988" s="12"/>
      <c r="DI988" s="12"/>
      <c r="DJ988" s="12"/>
      <c r="DK988" s="12"/>
      <c r="DL988" s="12"/>
      <c r="DM988" s="12"/>
      <c r="DN988" s="12"/>
      <c r="DO988" s="12"/>
      <c r="DP988" s="12"/>
      <c r="DQ988" s="12"/>
      <c r="DR988" s="12"/>
      <c r="DS988" s="12"/>
      <c r="DT988" s="12"/>
      <c r="DU988" s="12"/>
      <c r="DV988" s="12"/>
      <c r="DW988" s="12"/>
      <c r="DX988" s="12"/>
      <c r="DY988" s="12"/>
      <c r="DZ988" s="12"/>
      <c r="EA988" s="12"/>
      <c r="EB988" s="12"/>
      <c r="EC988" s="12"/>
      <c r="ED988" s="12"/>
      <c r="EE988" s="12"/>
      <c r="EF988" s="12"/>
      <c r="EG988" s="12"/>
      <c r="EH988" s="12"/>
      <c r="EI988" s="12"/>
      <c r="EJ988" s="12"/>
      <c r="EK988" s="12"/>
      <c r="EL988" s="12"/>
      <c r="EM988" s="12"/>
      <c r="EN988" s="12"/>
      <c r="EO988" s="12"/>
      <c r="EP988" s="12"/>
      <c r="EQ988" s="12"/>
      <c r="ER988" s="12"/>
      <c r="ES988" s="12"/>
      <c r="ET988" s="12"/>
      <c r="EU988" s="12"/>
      <c r="EV988" s="12"/>
      <c r="EW988" s="12"/>
      <c r="EX988" s="12"/>
      <c r="EY988" s="12"/>
      <c r="EZ988" s="12"/>
      <c r="FA988" s="12"/>
      <c r="FB988" s="12"/>
      <c r="FC988" s="12"/>
      <c r="FD988" s="12"/>
      <c r="FE988" s="12"/>
      <c r="FF988" s="12"/>
      <c r="FG988" s="12"/>
      <c r="FH988" s="12"/>
      <c r="FI988" s="12"/>
      <c r="FJ988" s="12"/>
      <c r="FK988" s="12"/>
      <c r="FL988" s="12"/>
      <c r="FM988" s="12"/>
      <c r="FN988" s="12"/>
      <c r="FO988" s="12"/>
      <c r="FP988" s="12"/>
      <c r="FQ988" s="12"/>
      <c r="FR988" s="12"/>
      <c r="FS988" s="12"/>
      <c r="FT988" s="12"/>
      <c r="FU988" s="12"/>
      <c r="FV988" s="12"/>
      <c r="FW988" s="12"/>
      <c r="FX988" s="12"/>
      <c r="FY988" s="12"/>
      <c r="FZ988" s="12"/>
      <c r="GA988" s="12"/>
      <c r="GB988" s="12"/>
      <c r="GC988" s="12"/>
      <c r="GD988" s="12"/>
      <c r="GE988" s="12"/>
      <c r="GF988" s="12"/>
      <c r="GG988" s="12"/>
      <c r="GH988" s="12"/>
      <c r="GI988" s="12"/>
      <c r="GJ988" s="12"/>
      <c r="GK988" s="12"/>
      <c r="GL988" s="12"/>
      <c r="GM988" s="12"/>
      <c r="GN988" s="12"/>
      <c r="GO988" s="12"/>
      <c r="GP988" s="12"/>
      <c r="GQ988" s="12"/>
      <c r="GR988" s="12"/>
    </row>
    <row r="989" spans="1:203" x14ac:dyDescent="0.2">
      <c r="A989" s="79">
        <f t="shared" si="411"/>
        <v>44061</v>
      </c>
      <c r="B989" s="80">
        <f t="shared" ca="1" si="417"/>
        <v>1182.44614</v>
      </c>
      <c r="C989" s="81">
        <f t="shared" si="412"/>
        <v>1000</v>
      </c>
      <c r="D989" s="82">
        <f ca="1">IF(A989&lt;$B$1,VLOOKUP(A989,[1]DI!$A$4:$B$15000,2,FALSE),0)</f>
        <v>1.9000000000000006E-2</v>
      </c>
      <c r="E989" s="81">
        <f t="shared" ca="1" si="421"/>
        <v>7.4690000000000005E-5</v>
      </c>
      <c r="F989" s="83">
        <f t="shared" si="406"/>
        <v>1.1679999999999999</v>
      </c>
      <c r="G989" s="84">
        <f t="shared" ca="1" si="407"/>
        <v>1.0000872379200001</v>
      </c>
      <c r="H989" s="81">
        <f ca="1">TRUNC(PRODUCT(G$10:G988),15)</f>
        <v>1.1824461358007301</v>
      </c>
      <c r="I989" s="81">
        <f t="shared" si="413"/>
        <v>1</v>
      </c>
      <c r="J989" s="81">
        <f t="shared" ca="1" si="408"/>
        <v>1.1824461399999999</v>
      </c>
      <c r="K989" s="81">
        <f t="shared" ca="1" si="409"/>
        <v>182.44614000000001</v>
      </c>
      <c r="L989" s="85">
        <f>IF(VLOOKUP(A989,$U$12:$AD$125,8)=VLOOKUP(A988,$U$12:$AD$125,8),0,VLOOKUP(A989,U$12:$AD$125,8))</f>
        <v>0</v>
      </c>
      <c r="M989" s="86">
        <f>IF(L989&gt;0,VLOOKUP(L989,T$12:$AC$125,7),0)</f>
        <v>0</v>
      </c>
      <c r="N989" s="81">
        <f t="shared" si="414"/>
        <v>0</v>
      </c>
      <c r="O989" s="81">
        <f t="shared" ca="1" si="410"/>
        <v>182.44614000000001</v>
      </c>
      <c r="P989" s="87" t="str">
        <f t="shared" si="415"/>
        <v>J=</v>
      </c>
      <c r="Q989" s="88">
        <f t="shared" si="416"/>
        <v>44676</v>
      </c>
      <c r="R989" s="7"/>
      <c r="S989" s="7"/>
      <c r="T989" s="7"/>
      <c r="U989" s="7"/>
      <c r="V989" s="7"/>
      <c r="W989" s="7"/>
      <c r="X989" s="7"/>
      <c r="Y989" s="7"/>
      <c r="Z989" s="7"/>
      <c r="AA989" s="7"/>
      <c r="AB989" s="7"/>
      <c r="AC989" s="7"/>
      <c r="AD989" s="7"/>
      <c r="AE989" s="7"/>
      <c r="AF989" s="65">
        <f t="shared" si="422"/>
        <v>43849</v>
      </c>
      <c r="AG989" s="9">
        <f t="shared" ca="1" si="423"/>
        <v>1157.6654699999999</v>
      </c>
      <c r="AH989" s="9">
        <f t="shared" si="423"/>
        <v>1000</v>
      </c>
      <c r="AI989" s="4">
        <f t="shared" ca="1" si="423"/>
        <v>0</v>
      </c>
      <c r="AJ989" s="10">
        <f t="shared" ca="1" si="423"/>
        <v>0</v>
      </c>
      <c r="AK989" s="4">
        <f t="shared" si="423"/>
        <v>1.1679999999999999</v>
      </c>
      <c r="AL989" s="65">
        <f t="shared" si="419"/>
        <v>43849</v>
      </c>
      <c r="AM989" s="10">
        <f t="shared" ca="1" si="424"/>
        <v>1.15766547</v>
      </c>
      <c r="AN989" s="9">
        <f t="shared" ca="1" si="424"/>
        <v>157.66547</v>
      </c>
      <c r="AO989" s="7">
        <f t="shared" si="424"/>
        <v>0</v>
      </c>
      <c r="AP989" s="11">
        <f t="shared" si="424"/>
        <v>0</v>
      </c>
      <c r="AQ989" s="9">
        <f t="shared" si="424"/>
        <v>0</v>
      </c>
      <c r="AR989" s="8" t="str">
        <f t="shared" si="424"/>
        <v>J=</v>
      </c>
      <c r="AS989" s="65">
        <f t="shared" si="424"/>
        <v>44676</v>
      </c>
      <c r="AT989" s="12"/>
      <c r="AU989" s="12"/>
      <c r="AV989" s="22"/>
      <c r="AW989" s="12"/>
      <c r="AX989" s="12"/>
      <c r="AY989" s="12"/>
      <c r="AZ989" s="12"/>
      <c r="BA989" s="12"/>
      <c r="BB989" s="12"/>
      <c r="BC989" s="12"/>
      <c r="BD989" s="12"/>
      <c r="BE989" s="12"/>
      <c r="BF989" s="12"/>
      <c r="BG989" s="12"/>
      <c r="BH989" s="12"/>
      <c r="BI989" s="12"/>
      <c r="BJ989" s="12"/>
      <c r="BK989" s="12"/>
      <c r="BL989" s="12"/>
      <c r="BM989" s="12"/>
      <c r="BN989" s="12"/>
      <c r="BO989" s="12"/>
      <c r="BP989" s="12"/>
      <c r="BQ989" s="12"/>
      <c r="BR989" s="12"/>
      <c r="BS989" s="12"/>
      <c r="BT989" s="12"/>
      <c r="BU989" s="12"/>
      <c r="BV989" s="12"/>
      <c r="BW989" s="12"/>
      <c r="BX989" s="12"/>
      <c r="BY989" s="12"/>
      <c r="BZ989" s="12"/>
      <c r="CA989" s="12"/>
      <c r="CB989" s="12"/>
      <c r="CC989" s="12"/>
      <c r="CD989" s="12"/>
      <c r="CE989" s="12"/>
      <c r="CF989" s="12"/>
      <c r="CG989" s="12"/>
      <c r="CH989" s="12"/>
      <c r="CI989" s="12"/>
      <c r="CJ989" s="12"/>
      <c r="CK989" s="12"/>
      <c r="CL989" s="12"/>
      <c r="CM989" s="12"/>
      <c r="CN989" s="12"/>
      <c r="CO989" s="12"/>
      <c r="CP989" s="12"/>
      <c r="CQ989" s="12"/>
      <c r="CR989" s="12"/>
      <c r="CS989" s="12"/>
      <c r="CT989" s="12"/>
      <c r="CU989" s="12"/>
      <c r="CV989" s="12"/>
      <c r="CW989" s="12"/>
      <c r="CX989" s="12"/>
      <c r="CY989" s="12"/>
      <c r="CZ989" s="12"/>
      <c r="DA989" s="12"/>
      <c r="DB989" s="12"/>
      <c r="DC989" s="12"/>
      <c r="DD989" s="12"/>
      <c r="DE989" s="12"/>
      <c r="DF989" s="12"/>
      <c r="DG989" s="12"/>
      <c r="DH989" s="12"/>
      <c r="DI989" s="12"/>
      <c r="DJ989" s="12"/>
      <c r="DK989" s="12"/>
      <c r="DL989" s="12"/>
      <c r="DM989" s="12"/>
      <c r="DN989" s="12"/>
      <c r="DO989" s="12"/>
      <c r="DP989" s="12"/>
      <c r="DQ989" s="12"/>
      <c r="DR989" s="12"/>
      <c r="DS989" s="12"/>
      <c r="DT989" s="12"/>
      <c r="DU989" s="12"/>
      <c r="DV989" s="12"/>
      <c r="DW989" s="12"/>
      <c r="DX989" s="12"/>
      <c r="DY989" s="12"/>
      <c r="DZ989" s="12"/>
      <c r="EA989" s="12"/>
      <c r="EB989" s="12"/>
      <c r="EC989" s="12"/>
      <c r="ED989" s="12"/>
      <c r="EE989" s="12"/>
      <c r="EF989" s="12"/>
      <c r="EG989" s="12"/>
      <c r="EH989" s="12"/>
      <c r="EI989" s="12"/>
      <c r="EJ989" s="12"/>
      <c r="EK989" s="12"/>
      <c r="EL989" s="12"/>
      <c r="EM989" s="12"/>
      <c r="EN989" s="12"/>
      <c r="EO989" s="12"/>
      <c r="EP989" s="12"/>
      <c r="EQ989" s="12"/>
      <c r="ER989" s="12"/>
      <c r="ES989" s="12"/>
      <c r="ET989" s="12"/>
      <c r="EU989" s="12"/>
      <c r="EV989" s="12"/>
      <c r="EW989" s="12"/>
      <c r="EX989" s="12"/>
      <c r="EY989" s="12"/>
      <c r="EZ989" s="12"/>
      <c r="FA989" s="12"/>
      <c r="FB989" s="12"/>
      <c r="FC989" s="12"/>
      <c r="FD989" s="12"/>
      <c r="FE989" s="12"/>
      <c r="FF989" s="12"/>
      <c r="FG989" s="12"/>
      <c r="FH989" s="12"/>
      <c r="FI989" s="12"/>
      <c r="FJ989" s="12"/>
      <c r="FK989" s="12"/>
      <c r="FL989" s="12"/>
      <c r="FM989" s="12"/>
      <c r="FN989" s="12"/>
      <c r="FO989" s="12"/>
      <c r="FP989" s="12"/>
      <c r="FQ989" s="12"/>
      <c r="FR989" s="12"/>
      <c r="FS989" s="12"/>
      <c r="FT989" s="12"/>
      <c r="FU989" s="12"/>
      <c r="FV989" s="12"/>
      <c r="FW989" s="12"/>
      <c r="FX989" s="12"/>
      <c r="FY989" s="12"/>
      <c r="FZ989" s="12"/>
      <c r="GA989" s="12"/>
      <c r="GB989" s="12"/>
      <c r="GC989" s="12"/>
      <c r="GD989" s="12"/>
      <c r="GE989" s="12"/>
      <c r="GF989" s="12"/>
      <c r="GG989" s="12"/>
      <c r="GH989" s="12"/>
      <c r="GI989" s="12"/>
      <c r="GJ989" s="12"/>
      <c r="GK989" s="12"/>
      <c r="GL989" s="12"/>
      <c r="GM989" s="12"/>
      <c r="GN989" s="12"/>
      <c r="GO989" s="12"/>
      <c r="GP989" s="12"/>
      <c r="GQ989" s="12"/>
      <c r="GR989" s="12"/>
    </row>
    <row r="990" spans="1:203" x14ac:dyDescent="0.2">
      <c r="A990" s="79">
        <f t="shared" si="411"/>
        <v>44062</v>
      </c>
      <c r="B990" s="80">
        <f t="shared" ca="1" si="417"/>
        <v>1182.5492899999999</v>
      </c>
      <c r="C990" s="81">
        <f t="shared" si="412"/>
        <v>1000</v>
      </c>
      <c r="D990" s="82">
        <f ca="1">IF(A990&lt;$B$1,VLOOKUP(A990,[1]DI!$A$4:$B$15000,2,FALSE),0)</f>
        <v>1.9000000000000006E-2</v>
      </c>
      <c r="E990" s="81">
        <f t="shared" ca="1" si="421"/>
        <v>7.4690000000000005E-5</v>
      </c>
      <c r="F990" s="83">
        <f t="shared" si="406"/>
        <v>1.1679999999999999</v>
      </c>
      <c r="G990" s="84">
        <f t="shared" ca="1" si="407"/>
        <v>1.0000872379200001</v>
      </c>
      <c r="H990" s="81">
        <f ca="1">TRUNC(PRODUCT(G$10:G989),15)</f>
        <v>1.1825492899421299</v>
      </c>
      <c r="I990" s="81">
        <f t="shared" si="413"/>
        <v>1</v>
      </c>
      <c r="J990" s="81">
        <f t="shared" ca="1" si="408"/>
        <v>1.1825492900000001</v>
      </c>
      <c r="K990" s="81">
        <f t="shared" ca="1" si="409"/>
        <v>182.54929000000001</v>
      </c>
      <c r="L990" s="85">
        <f>IF(VLOOKUP(A990,$U$12:$AD$125,8)=VLOOKUP(A989,$U$12:$AD$125,8),0,VLOOKUP(A990,U$12:$AD$125,8))</f>
        <v>0</v>
      </c>
      <c r="M990" s="86">
        <f>IF(L990&gt;0,VLOOKUP(L990,T$12:$AC$125,7),0)</f>
        <v>0</v>
      </c>
      <c r="N990" s="81">
        <f t="shared" si="414"/>
        <v>0</v>
      </c>
      <c r="O990" s="81">
        <f t="shared" ca="1" si="410"/>
        <v>182.54929000000001</v>
      </c>
      <c r="P990" s="87" t="str">
        <f t="shared" si="415"/>
        <v>J=</v>
      </c>
      <c r="Q990" s="88">
        <f t="shared" si="416"/>
        <v>44676</v>
      </c>
      <c r="R990" s="7"/>
      <c r="S990" s="7"/>
      <c r="T990" s="7"/>
      <c r="U990" s="7"/>
      <c r="V990" s="7"/>
      <c r="W990" s="7"/>
      <c r="X990" s="7"/>
      <c r="Y990" s="7"/>
      <c r="Z990" s="7"/>
      <c r="AA990" s="7"/>
      <c r="AB990" s="7"/>
      <c r="AC990" s="7"/>
      <c r="AD990" s="7"/>
      <c r="AE990" s="7"/>
      <c r="AF990" s="65">
        <f t="shared" si="422"/>
        <v>43850</v>
      </c>
      <c r="AG990" s="9">
        <f t="shared" ca="1" si="423"/>
        <v>1157.6654699999999</v>
      </c>
      <c r="AH990" s="9">
        <f t="shared" si="423"/>
        <v>1000</v>
      </c>
      <c r="AI990" s="4">
        <f t="shared" ca="1" si="423"/>
        <v>4.4000000000000004E-2</v>
      </c>
      <c r="AJ990" s="10">
        <f t="shared" ca="1" si="423"/>
        <v>1.7089000000000001E-4</v>
      </c>
      <c r="AK990" s="4">
        <f t="shared" si="423"/>
        <v>1.1679999999999999</v>
      </c>
      <c r="AL990" s="65">
        <f t="shared" si="419"/>
        <v>43850</v>
      </c>
      <c r="AM990" s="10">
        <f t="shared" ca="1" si="424"/>
        <v>1.15766547</v>
      </c>
      <c r="AN990" s="9">
        <f t="shared" ca="1" si="424"/>
        <v>157.66547</v>
      </c>
      <c r="AO990" s="7">
        <f t="shared" si="424"/>
        <v>0</v>
      </c>
      <c r="AP990" s="11">
        <f t="shared" si="424"/>
        <v>0</v>
      </c>
      <c r="AQ990" s="9">
        <f t="shared" si="424"/>
        <v>0</v>
      </c>
      <c r="AR990" s="8" t="str">
        <f t="shared" si="424"/>
        <v>J=</v>
      </c>
      <c r="AS990" s="65">
        <f t="shared" si="424"/>
        <v>44676</v>
      </c>
      <c r="AT990" s="12"/>
      <c r="AU990" s="12"/>
      <c r="AV990" s="22"/>
      <c r="AW990" s="12"/>
      <c r="AX990" s="12"/>
      <c r="AY990" s="12"/>
      <c r="AZ990" s="12"/>
      <c r="BA990" s="12"/>
      <c r="BB990" s="12"/>
      <c r="BC990" s="12"/>
      <c r="BD990" s="12"/>
      <c r="BE990" s="12"/>
      <c r="BF990" s="12"/>
      <c r="BG990" s="12"/>
      <c r="BH990" s="12"/>
      <c r="BI990" s="12"/>
      <c r="BJ990" s="12"/>
      <c r="BK990" s="12"/>
      <c r="BL990" s="12"/>
      <c r="BM990" s="12"/>
      <c r="BN990" s="12"/>
      <c r="BO990" s="12"/>
      <c r="BP990" s="12"/>
      <c r="BQ990" s="12"/>
      <c r="BR990" s="12"/>
      <c r="BS990" s="12"/>
      <c r="BT990" s="12"/>
      <c r="BU990" s="12"/>
      <c r="BV990" s="12"/>
      <c r="BW990" s="12"/>
      <c r="BX990" s="12"/>
      <c r="BY990" s="12"/>
      <c r="BZ990" s="12"/>
      <c r="CA990" s="12"/>
      <c r="CB990" s="12"/>
      <c r="CC990" s="12"/>
      <c r="CD990" s="12"/>
      <c r="CE990" s="12"/>
      <c r="CF990" s="12"/>
      <c r="CG990" s="12"/>
      <c r="CH990" s="12"/>
      <c r="CI990" s="12"/>
      <c r="CJ990" s="12"/>
      <c r="CK990" s="12"/>
      <c r="CL990" s="12"/>
      <c r="CM990" s="12"/>
      <c r="CN990" s="12"/>
      <c r="CO990" s="12"/>
      <c r="CP990" s="12"/>
      <c r="CQ990" s="12"/>
      <c r="CR990" s="12"/>
      <c r="CS990" s="12"/>
      <c r="CT990" s="12"/>
      <c r="CU990" s="12"/>
      <c r="CV990" s="12"/>
      <c r="CW990" s="12"/>
      <c r="CX990" s="12"/>
      <c r="CY990" s="12"/>
      <c r="CZ990" s="12"/>
      <c r="DA990" s="12"/>
      <c r="DB990" s="12"/>
      <c r="DC990" s="12"/>
      <c r="DD990" s="12"/>
      <c r="DE990" s="12"/>
      <c r="DF990" s="12"/>
      <c r="DG990" s="12"/>
      <c r="DH990" s="12"/>
      <c r="DI990" s="12"/>
      <c r="DJ990" s="12"/>
      <c r="DK990" s="12"/>
      <c r="DL990" s="12"/>
      <c r="DM990" s="12"/>
      <c r="DN990" s="12"/>
      <c r="DO990" s="12"/>
      <c r="DP990" s="12"/>
      <c r="DQ990" s="12"/>
      <c r="DR990" s="12"/>
      <c r="DS990" s="12"/>
      <c r="DT990" s="12"/>
      <c r="DU990" s="12"/>
      <c r="DV990" s="12"/>
      <c r="DW990" s="12"/>
      <c r="DX990" s="12"/>
      <c r="DY990" s="12"/>
      <c r="DZ990" s="12"/>
      <c r="EA990" s="12"/>
      <c r="EB990" s="12"/>
      <c r="EC990" s="12"/>
      <c r="ED990" s="12"/>
      <c r="EE990" s="12"/>
      <c r="EF990" s="12"/>
      <c r="EG990" s="12"/>
      <c r="EH990" s="12"/>
      <c r="EI990" s="12"/>
      <c r="EJ990" s="12"/>
      <c r="EK990" s="12"/>
      <c r="EL990" s="12"/>
      <c r="EM990" s="12"/>
      <c r="EN990" s="12"/>
      <c r="EO990" s="12"/>
      <c r="EP990" s="12"/>
      <c r="EQ990" s="12"/>
      <c r="ER990" s="12"/>
      <c r="ES990" s="12"/>
      <c r="ET990" s="12"/>
      <c r="EU990" s="12"/>
      <c r="EV990" s="12"/>
      <c r="EW990" s="12"/>
      <c r="EX990" s="12"/>
      <c r="EY990" s="12"/>
      <c r="EZ990" s="12"/>
      <c r="FA990" s="12"/>
      <c r="FB990" s="12"/>
      <c r="FC990" s="12"/>
      <c r="FD990" s="12"/>
      <c r="FE990" s="12"/>
      <c r="FF990" s="12"/>
      <c r="FG990" s="12"/>
      <c r="FH990" s="12"/>
      <c r="FI990" s="12"/>
      <c r="FJ990" s="12"/>
      <c r="FK990" s="12"/>
      <c r="FL990" s="12"/>
      <c r="FM990" s="12"/>
      <c r="FN990" s="12"/>
      <c r="FO990" s="12"/>
      <c r="FP990" s="12"/>
      <c r="FQ990" s="12"/>
      <c r="FR990" s="12"/>
      <c r="FS990" s="12"/>
      <c r="FT990" s="12"/>
      <c r="FU990" s="12"/>
      <c r="FV990" s="12"/>
      <c r="FW990" s="12"/>
      <c r="FX990" s="12"/>
      <c r="FY990" s="12"/>
      <c r="FZ990" s="12"/>
      <c r="GA990" s="12"/>
      <c r="GB990" s="12"/>
      <c r="GC990" s="12"/>
      <c r="GD990" s="12"/>
      <c r="GE990" s="12"/>
      <c r="GF990" s="12"/>
      <c r="GG990" s="12"/>
      <c r="GH990" s="12"/>
      <c r="GI990" s="12"/>
      <c r="GJ990" s="12"/>
      <c r="GK990" s="12"/>
      <c r="GL990" s="12"/>
      <c r="GM990" s="12"/>
      <c r="GN990" s="12"/>
      <c r="GO990" s="12"/>
      <c r="GP990" s="12"/>
      <c r="GQ990" s="12"/>
      <c r="GR990" s="12"/>
    </row>
    <row r="991" spans="1:203" x14ac:dyDescent="0.2">
      <c r="A991" s="79">
        <f t="shared" si="411"/>
        <v>44063</v>
      </c>
      <c r="B991" s="80">
        <f t="shared" ca="1" si="417"/>
        <v>1182.65245</v>
      </c>
      <c r="C991" s="81">
        <f t="shared" si="412"/>
        <v>1000</v>
      </c>
      <c r="D991" s="82">
        <f ca="1">IF(A991&lt;$B$1,VLOOKUP(A991,[1]DI!$A$4:$B$15000,2,FALSE),0)</f>
        <v>1.9000000000000006E-2</v>
      </c>
      <c r="E991" s="81">
        <f t="shared" ca="1" si="421"/>
        <v>7.4690000000000005E-5</v>
      </c>
      <c r="F991" s="83">
        <f t="shared" si="406"/>
        <v>1.1679999999999999</v>
      </c>
      <c r="G991" s="84">
        <f t="shared" ca="1" si="407"/>
        <v>1.0000872379200001</v>
      </c>
      <c r="H991" s="81">
        <f ca="1">TRUNC(PRODUCT(G$10:G990),15)</f>
        <v>1.18265245308248</v>
      </c>
      <c r="I991" s="81">
        <f t="shared" si="413"/>
        <v>1</v>
      </c>
      <c r="J991" s="81">
        <f t="shared" ca="1" si="408"/>
        <v>1.18265245</v>
      </c>
      <c r="K991" s="81">
        <f t="shared" ca="1" si="409"/>
        <v>182.65244999999999</v>
      </c>
      <c r="L991" s="85">
        <f>IF(VLOOKUP(A991,$U$12:$AD$125,8)=VLOOKUP(A990,$U$12:$AD$125,8),0,VLOOKUP(A991,U$12:$AD$125,8))</f>
        <v>0</v>
      </c>
      <c r="M991" s="86">
        <f>IF(L991&gt;0,VLOOKUP(L991,T$12:$AC$125,7),0)</f>
        <v>0</v>
      </c>
      <c r="N991" s="81">
        <f t="shared" si="414"/>
        <v>0</v>
      </c>
      <c r="O991" s="81">
        <f t="shared" ca="1" si="410"/>
        <v>182.65244999999999</v>
      </c>
      <c r="P991" s="87" t="str">
        <f t="shared" si="415"/>
        <v>J=</v>
      </c>
      <c r="Q991" s="88">
        <f t="shared" si="416"/>
        <v>44676</v>
      </c>
      <c r="R991" s="7"/>
      <c r="S991" s="7"/>
      <c r="T991" s="7"/>
      <c r="U991" s="7"/>
      <c r="V991" s="7"/>
      <c r="W991" s="7"/>
      <c r="X991" s="7"/>
      <c r="Y991" s="7"/>
      <c r="Z991" s="7"/>
      <c r="AA991" s="7"/>
      <c r="AB991" s="7"/>
      <c r="AC991" s="7"/>
      <c r="AD991" s="7"/>
      <c r="AE991" s="7"/>
      <c r="AF991" s="65">
        <f t="shared" si="422"/>
        <v>43851</v>
      </c>
      <c r="AG991" s="9">
        <f t="shared" ca="1" si="423"/>
        <v>1157.89654</v>
      </c>
      <c r="AH991" s="9">
        <f t="shared" si="423"/>
        <v>1000</v>
      </c>
      <c r="AI991" s="4">
        <f t="shared" ca="1" si="423"/>
        <v>4.4000000000000004E-2</v>
      </c>
      <c r="AJ991" s="10">
        <f t="shared" ca="1" si="423"/>
        <v>1.7089000000000001E-4</v>
      </c>
      <c r="AK991" s="4">
        <f t="shared" si="423"/>
        <v>1.1679999999999999</v>
      </c>
      <c r="AL991" s="65">
        <f t="shared" si="419"/>
        <v>43851</v>
      </c>
      <c r="AM991" s="10">
        <f t="shared" ca="1" si="424"/>
        <v>1.1578965400000001</v>
      </c>
      <c r="AN991" s="9">
        <f t="shared" ca="1" si="424"/>
        <v>157.89653999999999</v>
      </c>
      <c r="AO991" s="7">
        <f t="shared" si="424"/>
        <v>0</v>
      </c>
      <c r="AP991" s="11">
        <f t="shared" si="424"/>
        <v>0</v>
      </c>
      <c r="AQ991" s="9">
        <f t="shared" si="424"/>
        <v>0</v>
      </c>
      <c r="AR991" s="8" t="str">
        <f t="shared" si="424"/>
        <v>J=</v>
      </c>
      <c r="AS991" s="65">
        <f t="shared" si="424"/>
        <v>44676</v>
      </c>
      <c r="AT991" s="12"/>
      <c r="AU991" s="12"/>
      <c r="AV991" s="22"/>
      <c r="AW991" s="12"/>
      <c r="AX991" s="12"/>
      <c r="AY991" s="12"/>
      <c r="AZ991" s="12"/>
      <c r="BA991" s="12"/>
      <c r="BB991" s="12"/>
      <c r="BC991" s="12"/>
      <c r="BD991" s="12"/>
      <c r="BE991" s="12"/>
      <c r="BF991" s="12"/>
      <c r="BG991" s="12"/>
      <c r="BH991" s="12"/>
      <c r="BI991" s="12"/>
      <c r="BJ991" s="12"/>
      <c r="BK991" s="12"/>
      <c r="BL991" s="12"/>
      <c r="BM991" s="12"/>
      <c r="BN991" s="12"/>
      <c r="BO991" s="12"/>
      <c r="BP991" s="12"/>
      <c r="BQ991" s="12"/>
      <c r="BR991" s="12"/>
      <c r="BS991" s="12"/>
      <c r="BT991" s="12"/>
      <c r="BU991" s="12"/>
      <c r="BV991" s="12"/>
      <c r="BW991" s="12"/>
      <c r="BX991" s="12"/>
      <c r="BY991" s="12"/>
      <c r="BZ991" s="12"/>
      <c r="CA991" s="12"/>
      <c r="CB991" s="12"/>
      <c r="CC991" s="12"/>
      <c r="CD991" s="12"/>
      <c r="CE991" s="12"/>
      <c r="CF991" s="12"/>
      <c r="CG991" s="12"/>
      <c r="CH991" s="12"/>
      <c r="CI991" s="12"/>
      <c r="CJ991" s="12"/>
      <c r="CK991" s="12"/>
      <c r="CL991" s="12"/>
      <c r="CM991" s="12"/>
      <c r="CN991" s="12"/>
      <c r="CO991" s="12"/>
      <c r="CP991" s="12"/>
      <c r="CQ991" s="12"/>
      <c r="CR991" s="12"/>
      <c r="CS991" s="12"/>
      <c r="CT991" s="12"/>
      <c r="CU991" s="12"/>
      <c r="CV991" s="12"/>
      <c r="CW991" s="12"/>
      <c r="CX991" s="12"/>
      <c r="CY991" s="12"/>
      <c r="CZ991" s="12"/>
      <c r="DA991" s="12"/>
      <c r="DB991" s="12"/>
      <c r="DC991" s="12"/>
      <c r="DD991" s="12"/>
      <c r="DE991" s="12"/>
      <c r="DF991" s="12"/>
      <c r="DG991" s="12"/>
      <c r="DH991" s="12"/>
      <c r="DI991" s="12"/>
      <c r="DJ991" s="12"/>
      <c r="DK991" s="12"/>
      <c r="DL991" s="12"/>
      <c r="DM991" s="12"/>
      <c r="DN991" s="12"/>
      <c r="DO991" s="12"/>
      <c r="DP991" s="12"/>
      <c r="DQ991" s="12"/>
      <c r="DR991" s="12"/>
      <c r="DS991" s="12"/>
      <c r="DT991" s="12"/>
      <c r="DU991" s="12"/>
      <c r="DV991" s="12"/>
      <c r="DW991" s="12"/>
      <c r="DX991" s="12"/>
      <c r="DY991" s="12"/>
      <c r="DZ991" s="12"/>
      <c r="EA991" s="12"/>
      <c r="EB991" s="12"/>
      <c r="EC991" s="12"/>
      <c r="ED991" s="12"/>
      <c r="EE991" s="12"/>
      <c r="EF991" s="12"/>
      <c r="EG991" s="12"/>
      <c r="EH991" s="12"/>
      <c r="EI991" s="12"/>
      <c r="EJ991" s="12"/>
      <c r="EK991" s="12"/>
      <c r="EL991" s="12"/>
      <c r="EM991" s="12"/>
      <c r="EN991" s="12"/>
      <c r="EO991" s="12"/>
      <c r="EP991" s="12"/>
      <c r="EQ991" s="12"/>
      <c r="ER991" s="12"/>
      <c r="ES991" s="12"/>
      <c r="ET991" s="12"/>
      <c r="EU991" s="12"/>
      <c r="EV991" s="12"/>
      <c r="EW991" s="12"/>
      <c r="EX991" s="12"/>
      <c r="EY991" s="12"/>
      <c r="EZ991" s="12"/>
      <c r="FA991" s="12"/>
      <c r="FB991" s="12"/>
      <c r="FC991" s="12"/>
      <c r="FD991" s="12"/>
      <c r="FE991" s="12"/>
      <c r="FF991" s="12"/>
      <c r="FG991" s="12"/>
      <c r="FH991" s="12"/>
      <c r="FI991" s="12"/>
      <c r="FJ991" s="12"/>
      <c r="FK991" s="12"/>
      <c r="FL991" s="12"/>
      <c r="FM991" s="12"/>
      <c r="FN991" s="12"/>
      <c r="FO991" s="12"/>
      <c r="FP991" s="12"/>
      <c r="FQ991" s="12"/>
      <c r="FR991" s="12"/>
      <c r="FS991" s="12"/>
      <c r="FT991" s="12"/>
      <c r="FU991" s="12"/>
      <c r="FV991" s="12"/>
      <c r="FW991" s="12"/>
      <c r="FX991" s="12"/>
      <c r="FY991" s="12"/>
      <c r="FZ991" s="12"/>
      <c r="GA991" s="12"/>
      <c r="GB991" s="12"/>
      <c r="GC991" s="12"/>
      <c r="GD991" s="12"/>
      <c r="GE991" s="12"/>
      <c r="GF991" s="12"/>
      <c r="GG991" s="12"/>
      <c r="GH991" s="12"/>
      <c r="GI991" s="12"/>
      <c r="GJ991" s="12"/>
      <c r="GK991" s="12"/>
      <c r="GL991" s="12"/>
      <c r="GM991" s="12"/>
      <c r="GN991" s="12"/>
      <c r="GO991" s="12"/>
      <c r="GP991" s="12"/>
      <c r="GQ991" s="12"/>
      <c r="GR991" s="12"/>
    </row>
    <row r="992" spans="1:203" x14ac:dyDescent="0.2">
      <c r="A992" s="79">
        <f t="shared" si="411"/>
        <v>44064</v>
      </c>
      <c r="B992" s="80">
        <f t="shared" ca="1" si="417"/>
        <v>1182.7556300000001</v>
      </c>
      <c r="C992" s="81">
        <f t="shared" si="412"/>
        <v>1000</v>
      </c>
      <c r="D992" s="82">
        <f ca="1">IF(A992&lt;$B$1,VLOOKUP(A992,[1]DI!$A$4:$B$15000,2,FALSE),0)</f>
        <v>1.9000000000000006E-2</v>
      </c>
      <c r="E992" s="81">
        <f t="shared" ca="1" si="421"/>
        <v>7.4690000000000005E-5</v>
      </c>
      <c r="F992" s="83">
        <f t="shared" si="406"/>
        <v>1.1679999999999999</v>
      </c>
      <c r="G992" s="84">
        <f t="shared" ca="1" si="407"/>
        <v>1.0000872379200001</v>
      </c>
      <c r="H992" s="81">
        <f ca="1">TRUNC(PRODUCT(G$10:G991),15)</f>
        <v>1.1827556252225699</v>
      </c>
      <c r="I992" s="81">
        <f t="shared" si="413"/>
        <v>1</v>
      </c>
      <c r="J992" s="81">
        <f t="shared" ca="1" si="408"/>
        <v>1.1827556299999999</v>
      </c>
      <c r="K992" s="81">
        <f t="shared" ca="1" si="409"/>
        <v>182.75563</v>
      </c>
      <c r="L992" s="85">
        <f>IF(VLOOKUP(A992,$U$12:$AD$125,8)=VLOOKUP(A991,$U$12:$AD$125,8),0,VLOOKUP(A992,U$12:$AD$125,8))</f>
        <v>0</v>
      </c>
      <c r="M992" s="86">
        <f>IF(L992&gt;0,VLOOKUP(L992,T$12:$AC$125,7),0)</f>
        <v>0</v>
      </c>
      <c r="N992" s="81">
        <f t="shared" si="414"/>
        <v>0</v>
      </c>
      <c r="O992" s="81">
        <f t="shared" ca="1" si="410"/>
        <v>182.75563</v>
      </c>
      <c r="P992" s="87" t="str">
        <f t="shared" si="415"/>
        <v>J=</v>
      </c>
      <c r="Q992" s="88">
        <f t="shared" si="416"/>
        <v>44676</v>
      </c>
      <c r="R992" s="7"/>
      <c r="S992" s="7"/>
      <c r="T992" s="7"/>
      <c r="U992" s="7"/>
      <c r="V992" s="7"/>
      <c r="W992" s="7"/>
      <c r="X992" s="7"/>
      <c r="Y992" s="7"/>
      <c r="Z992" s="7"/>
      <c r="AA992" s="7"/>
      <c r="AB992" s="7"/>
      <c r="AC992" s="7"/>
      <c r="AD992" s="7"/>
      <c r="AE992" s="7"/>
      <c r="AF992" s="65">
        <f t="shared" si="422"/>
        <v>43852</v>
      </c>
      <c r="AG992" s="9">
        <f t="shared" ca="1" si="423"/>
        <v>1158.1276499999999</v>
      </c>
      <c r="AH992" s="9">
        <f t="shared" si="423"/>
        <v>1000</v>
      </c>
      <c r="AI992" s="4">
        <f t="shared" ca="1" si="423"/>
        <v>4.4000000000000004E-2</v>
      </c>
      <c r="AJ992" s="10">
        <f t="shared" ca="1" si="423"/>
        <v>1.7089000000000001E-4</v>
      </c>
      <c r="AK992" s="4">
        <f t="shared" si="423"/>
        <v>1.1679999999999999</v>
      </c>
      <c r="AL992" s="65">
        <f t="shared" si="419"/>
        <v>43852</v>
      </c>
      <c r="AM992" s="10">
        <f t="shared" ca="1" si="424"/>
        <v>1.15812765</v>
      </c>
      <c r="AN992" s="9">
        <f t="shared" ca="1" si="424"/>
        <v>158.12764999999999</v>
      </c>
      <c r="AO992" s="7">
        <f t="shared" si="424"/>
        <v>0</v>
      </c>
      <c r="AP992" s="11">
        <f t="shared" si="424"/>
        <v>0</v>
      </c>
      <c r="AQ992" s="9">
        <f t="shared" si="424"/>
        <v>0</v>
      </c>
      <c r="AR992" s="8" t="str">
        <f t="shared" si="424"/>
        <v>J=</v>
      </c>
      <c r="AS992" s="65">
        <f t="shared" si="424"/>
        <v>44676</v>
      </c>
      <c r="AT992" s="12"/>
      <c r="AU992" s="12"/>
      <c r="AV992" s="22"/>
      <c r="AW992" s="12"/>
      <c r="AX992" s="12"/>
      <c r="AY992" s="12"/>
      <c r="AZ992" s="12"/>
      <c r="BA992" s="12"/>
      <c r="BB992" s="12"/>
      <c r="BC992" s="12"/>
      <c r="BD992" s="12"/>
      <c r="BE992" s="12"/>
      <c r="BF992" s="12"/>
      <c r="BG992" s="12"/>
      <c r="BH992" s="12"/>
      <c r="BI992" s="12"/>
      <c r="BJ992" s="12"/>
      <c r="BK992" s="12"/>
      <c r="BL992" s="12"/>
      <c r="BM992" s="12"/>
      <c r="BN992" s="12"/>
      <c r="BO992" s="12"/>
      <c r="BP992" s="12"/>
      <c r="BQ992" s="12"/>
      <c r="BR992" s="12"/>
      <c r="BS992" s="12"/>
      <c r="BT992" s="12"/>
      <c r="BU992" s="12"/>
      <c r="BV992" s="12"/>
      <c r="BW992" s="12"/>
      <c r="BX992" s="12"/>
      <c r="BY992" s="12"/>
      <c r="BZ992" s="12"/>
      <c r="CA992" s="12"/>
      <c r="CB992" s="12"/>
      <c r="CC992" s="12"/>
      <c r="CD992" s="12"/>
      <c r="CE992" s="12"/>
      <c r="CF992" s="12"/>
      <c r="CG992" s="12"/>
      <c r="CH992" s="12"/>
      <c r="CI992" s="12"/>
      <c r="CJ992" s="12"/>
      <c r="CK992" s="12"/>
      <c r="CL992" s="12"/>
      <c r="CM992" s="12"/>
      <c r="CN992" s="12"/>
      <c r="CO992" s="12"/>
      <c r="CP992" s="12"/>
      <c r="CQ992" s="12"/>
      <c r="CR992" s="12"/>
      <c r="CS992" s="12"/>
      <c r="CT992" s="12"/>
      <c r="CU992" s="12"/>
      <c r="CV992" s="12"/>
      <c r="CW992" s="12"/>
      <c r="CX992" s="12"/>
      <c r="CY992" s="12"/>
      <c r="CZ992" s="12"/>
      <c r="DA992" s="12"/>
      <c r="DB992" s="12"/>
      <c r="DC992" s="12"/>
      <c r="DD992" s="12"/>
      <c r="DE992" s="12"/>
      <c r="DF992" s="12"/>
      <c r="DG992" s="12"/>
      <c r="DH992" s="12"/>
      <c r="DI992" s="12"/>
      <c r="DJ992" s="12"/>
      <c r="DK992" s="12"/>
      <c r="DL992" s="12"/>
      <c r="DM992" s="12"/>
      <c r="DN992" s="12"/>
      <c r="DO992" s="12"/>
      <c r="DP992" s="12"/>
      <c r="DQ992" s="12"/>
      <c r="DR992" s="12"/>
      <c r="DS992" s="12"/>
      <c r="DT992" s="12"/>
      <c r="DU992" s="12"/>
      <c r="DV992" s="12"/>
      <c r="DW992" s="12"/>
      <c r="DX992" s="12"/>
      <c r="DY992" s="12"/>
      <c r="DZ992" s="12"/>
      <c r="EA992" s="12"/>
      <c r="EB992" s="12"/>
      <c r="EC992" s="12"/>
      <c r="ED992" s="12"/>
      <c r="EE992" s="12"/>
      <c r="EF992" s="12"/>
      <c r="EG992" s="12"/>
      <c r="EH992" s="12"/>
      <c r="EI992" s="12"/>
      <c r="EJ992" s="12"/>
      <c r="EK992" s="12"/>
      <c r="EL992" s="12"/>
      <c r="EM992" s="12"/>
      <c r="EN992" s="12"/>
      <c r="EO992" s="12"/>
      <c r="EP992" s="12"/>
      <c r="EQ992" s="12"/>
      <c r="ER992" s="12"/>
      <c r="ES992" s="12"/>
      <c r="ET992" s="12"/>
      <c r="EU992" s="12"/>
      <c r="EV992" s="12"/>
      <c r="EW992" s="12"/>
      <c r="EX992" s="12"/>
      <c r="EY992" s="12"/>
      <c r="EZ992" s="12"/>
      <c r="FA992" s="12"/>
      <c r="FB992" s="12"/>
      <c r="FC992" s="12"/>
      <c r="FD992" s="12"/>
      <c r="FE992" s="12"/>
      <c r="FF992" s="12"/>
      <c r="FG992" s="12"/>
      <c r="FH992" s="12"/>
      <c r="FI992" s="12"/>
      <c r="FJ992" s="12"/>
      <c r="FK992" s="12"/>
      <c r="FL992" s="12"/>
      <c r="FM992" s="12"/>
      <c r="FN992" s="12"/>
      <c r="FO992" s="12"/>
      <c r="FP992" s="12"/>
      <c r="FQ992" s="12"/>
      <c r="FR992" s="12"/>
      <c r="FS992" s="12"/>
      <c r="FT992" s="12"/>
      <c r="FU992" s="12"/>
      <c r="FV992" s="12"/>
      <c r="FW992" s="12"/>
      <c r="FX992" s="12"/>
      <c r="FY992" s="12"/>
      <c r="FZ992" s="12"/>
      <c r="GA992" s="12"/>
      <c r="GB992" s="12"/>
      <c r="GC992" s="12"/>
      <c r="GD992" s="12"/>
      <c r="GE992" s="12"/>
      <c r="GF992" s="12"/>
      <c r="GG992" s="12"/>
      <c r="GH992" s="12"/>
      <c r="GI992" s="12"/>
      <c r="GJ992" s="12"/>
      <c r="GK992" s="12"/>
      <c r="GL992" s="12"/>
      <c r="GM992" s="12"/>
      <c r="GN992" s="12"/>
      <c r="GO992" s="12"/>
      <c r="GP992" s="12"/>
      <c r="GQ992" s="12"/>
      <c r="GR992" s="12"/>
    </row>
    <row r="993" spans="1:200" x14ac:dyDescent="0.2">
      <c r="A993" s="79">
        <f t="shared" si="411"/>
        <v>44065</v>
      </c>
      <c r="B993" s="80">
        <f t="shared" ca="1" si="417"/>
        <v>1182.8588099999999</v>
      </c>
      <c r="C993" s="81">
        <f t="shared" si="412"/>
        <v>1000</v>
      </c>
      <c r="D993" s="82">
        <f ca="1">IF(A993&lt;$B$1,VLOOKUP(A993,[1]DI!$A$4:$B$15000,2,FALSE),0)</f>
        <v>0</v>
      </c>
      <c r="E993" s="81">
        <f t="shared" ca="1" si="421"/>
        <v>0</v>
      </c>
      <c r="F993" s="83">
        <f t="shared" si="406"/>
        <v>1.1679999999999999</v>
      </c>
      <c r="G993" s="84">
        <f t="shared" ca="1" si="407"/>
        <v>1</v>
      </c>
      <c r="H993" s="81">
        <f ca="1">TRUNC(PRODUCT(G$10:G992),15)</f>
        <v>1.18285880636318</v>
      </c>
      <c r="I993" s="81">
        <f t="shared" si="413"/>
        <v>1</v>
      </c>
      <c r="J993" s="81">
        <f t="shared" ca="1" si="408"/>
        <v>1.1828588099999999</v>
      </c>
      <c r="K993" s="81">
        <f t="shared" ca="1" si="409"/>
        <v>182.85881000000001</v>
      </c>
      <c r="L993" s="85">
        <f>IF(VLOOKUP(A993,$U$12:$AD$125,8)=VLOOKUP(A992,$U$12:$AD$125,8),0,VLOOKUP(A993,U$12:$AD$125,8))</f>
        <v>0</v>
      </c>
      <c r="M993" s="86">
        <f>IF(L993&gt;0,VLOOKUP(L993,T$12:$AC$125,7),0)</f>
        <v>0</v>
      </c>
      <c r="N993" s="81">
        <f t="shared" si="414"/>
        <v>0</v>
      </c>
      <c r="O993" s="81">
        <f t="shared" ca="1" si="410"/>
        <v>182.85881000000001</v>
      </c>
      <c r="P993" s="87" t="str">
        <f t="shared" si="415"/>
        <v>J=</v>
      </c>
      <c r="Q993" s="88">
        <f t="shared" si="416"/>
        <v>44676</v>
      </c>
      <c r="R993" s="7"/>
      <c r="S993" s="7"/>
      <c r="T993" s="7"/>
      <c r="U993" s="7"/>
      <c r="V993" s="7"/>
      <c r="W993" s="7"/>
      <c r="X993" s="7"/>
      <c r="Y993" s="7"/>
      <c r="Z993" s="7"/>
      <c r="AA993" s="7"/>
      <c r="AB993" s="7"/>
      <c r="AC993" s="7"/>
      <c r="AD993" s="7"/>
      <c r="AE993" s="7"/>
      <c r="AF993" s="65">
        <f t="shared" si="422"/>
        <v>43853</v>
      </c>
      <c r="AG993" s="9">
        <f t="shared" ca="1" si="423"/>
        <v>1158.3588099999999</v>
      </c>
      <c r="AH993" s="9">
        <f t="shared" si="423"/>
        <v>1000</v>
      </c>
      <c r="AI993" s="4">
        <f t="shared" ca="1" si="423"/>
        <v>4.4000000000000004E-2</v>
      </c>
      <c r="AJ993" s="10">
        <f t="shared" ca="1" si="423"/>
        <v>1.7089000000000001E-4</v>
      </c>
      <c r="AK993" s="4">
        <f t="shared" si="423"/>
        <v>1.1679999999999999</v>
      </c>
      <c r="AL993" s="65">
        <f t="shared" si="419"/>
        <v>43853</v>
      </c>
      <c r="AM993" s="10">
        <f t="shared" ca="1" si="424"/>
        <v>1.15835881</v>
      </c>
      <c r="AN993" s="9">
        <f t="shared" ca="1" si="424"/>
        <v>158.35881000000001</v>
      </c>
      <c r="AO993" s="7">
        <f t="shared" si="424"/>
        <v>0</v>
      </c>
      <c r="AP993" s="11">
        <f t="shared" si="424"/>
        <v>0</v>
      </c>
      <c r="AQ993" s="9">
        <f t="shared" si="424"/>
        <v>0</v>
      </c>
      <c r="AR993" s="8" t="str">
        <f t="shared" si="424"/>
        <v>J=</v>
      </c>
      <c r="AS993" s="65">
        <f t="shared" si="424"/>
        <v>44676</v>
      </c>
      <c r="AT993" s="12"/>
      <c r="AU993" s="12"/>
      <c r="AV993" s="22"/>
      <c r="AW993" s="12"/>
      <c r="AX993" s="12"/>
      <c r="AY993" s="12"/>
      <c r="AZ993" s="12"/>
      <c r="BA993" s="12"/>
      <c r="BB993" s="12"/>
      <c r="BC993" s="12"/>
      <c r="BD993" s="12"/>
      <c r="BE993" s="12"/>
      <c r="BF993" s="12"/>
      <c r="BG993" s="12"/>
      <c r="BH993" s="12"/>
      <c r="BI993" s="12"/>
      <c r="BJ993" s="12"/>
      <c r="BK993" s="12"/>
      <c r="BL993" s="12"/>
      <c r="BM993" s="12"/>
      <c r="BN993" s="12"/>
      <c r="BO993" s="12"/>
      <c r="BP993" s="12"/>
      <c r="BQ993" s="12"/>
      <c r="BR993" s="12"/>
      <c r="BS993" s="12"/>
      <c r="BT993" s="12"/>
      <c r="BU993" s="12"/>
      <c r="BV993" s="12"/>
      <c r="BW993" s="12"/>
      <c r="BX993" s="12"/>
      <c r="BY993" s="12"/>
      <c r="BZ993" s="12"/>
      <c r="CA993" s="12"/>
      <c r="CB993" s="12"/>
      <c r="CC993" s="12"/>
      <c r="CD993" s="12"/>
      <c r="CE993" s="12"/>
      <c r="CF993" s="12"/>
      <c r="CG993" s="12"/>
      <c r="CH993" s="12"/>
      <c r="CI993" s="12"/>
      <c r="CJ993" s="12"/>
      <c r="CK993" s="12"/>
      <c r="CL993" s="12"/>
      <c r="CM993" s="12"/>
      <c r="CN993" s="12"/>
      <c r="CO993" s="12"/>
      <c r="CP993" s="12"/>
      <c r="CQ993" s="12"/>
      <c r="CR993" s="12"/>
      <c r="CS993" s="12"/>
      <c r="CT993" s="12"/>
      <c r="CU993" s="12"/>
      <c r="CV993" s="12"/>
      <c r="CW993" s="12"/>
      <c r="CX993" s="12"/>
      <c r="CY993" s="12"/>
      <c r="CZ993" s="12"/>
      <c r="DA993" s="12"/>
      <c r="DB993" s="12"/>
      <c r="DC993" s="12"/>
      <c r="DD993" s="12"/>
      <c r="DE993" s="12"/>
      <c r="DF993" s="12"/>
      <c r="DG993" s="12"/>
      <c r="DH993" s="12"/>
      <c r="DI993" s="12"/>
      <c r="DJ993" s="12"/>
      <c r="DK993" s="12"/>
      <c r="DL993" s="12"/>
      <c r="DM993" s="12"/>
      <c r="DN993" s="12"/>
      <c r="DO993" s="12"/>
      <c r="DP993" s="12"/>
      <c r="DQ993" s="12"/>
      <c r="DR993" s="12"/>
      <c r="DS993" s="12"/>
      <c r="DT993" s="12"/>
      <c r="DU993" s="12"/>
      <c r="DV993" s="12"/>
      <c r="DW993" s="12"/>
      <c r="DX993" s="12"/>
      <c r="DY993" s="12"/>
      <c r="DZ993" s="12"/>
      <c r="EA993" s="12"/>
      <c r="EB993" s="12"/>
      <c r="EC993" s="12"/>
      <c r="ED993" s="12"/>
      <c r="EE993" s="12"/>
      <c r="EF993" s="12"/>
      <c r="EG993" s="12"/>
      <c r="EH993" s="12"/>
      <c r="EI993" s="12"/>
      <c r="EJ993" s="12"/>
      <c r="EK993" s="12"/>
      <c r="EL993" s="12"/>
      <c r="EM993" s="12"/>
      <c r="EN993" s="12"/>
      <c r="EO993" s="12"/>
      <c r="EP993" s="12"/>
      <c r="EQ993" s="12"/>
      <c r="ER993" s="12"/>
      <c r="ES993" s="12"/>
      <c r="ET993" s="12"/>
      <c r="EU993" s="12"/>
      <c r="EV993" s="12"/>
      <c r="EW993" s="12"/>
      <c r="EX993" s="12"/>
      <c r="EY993" s="12"/>
      <c r="EZ993" s="12"/>
      <c r="FA993" s="12"/>
      <c r="FB993" s="12"/>
      <c r="FC993" s="12"/>
      <c r="FD993" s="12"/>
      <c r="FE993" s="12"/>
      <c r="FF993" s="12"/>
      <c r="FG993" s="12"/>
      <c r="FH993" s="12"/>
      <c r="FI993" s="12"/>
      <c r="FJ993" s="12"/>
      <c r="FK993" s="12"/>
      <c r="FL993" s="12"/>
      <c r="FM993" s="12"/>
      <c r="FN993" s="12"/>
      <c r="FO993" s="12"/>
      <c r="FP993" s="12"/>
      <c r="FQ993" s="12"/>
      <c r="FR993" s="12"/>
      <c r="FS993" s="12"/>
      <c r="FT993" s="12"/>
      <c r="FU993" s="12"/>
      <c r="FV993" s="12"/>
      <c r="FW993" s="12"/>
      <c r="FX993" s="12"/>
      <c r="FY993" s="12"/>
      <c r="FZ993" s="12"/>
      <c r="GA993" s="12"/>
      <c r="GB993" s="12"/>
      <c r="GC993" s="12"/>
      <c r="GD993" s="12"/>
      <c r="GE993" s="12"/>
      <c r="GF993" s="12"/>
      <c r="GG993" s="12"/>
      <c r="GH993" s="12"/>
      <c r="GI993" s="12"/>
      <c r="GJ993" s="12"/>
      <c r="GK993" s="12"/>
      <c r="GL993" s="12"/>
      <c r="GM993" s="12"/>
      <c r="GN993" s="12"/>
      <c r="GO993" s="12"/>
      <c r="GP993" s="12"/>
      <c r="GQ993" s="12"/>
      <c r="GR993" s="12"/>
    </row>
    <row r="994" spans="1:200" x14ac:dyDescent="0.2">
      <c r="A994" s="79">
        <f t="shared" si="411"/>
        <v>44066</v>
      </c>
      <c r="B994" s="80">
        <f t="shared" ca="1" si="417"/>
        <v>1182.8588099999999</v>
      </c>
      <c r="C994" s="81">
        <f t="shared" si="412"/>
        <v>1000</v>
      </c>
      <c r="D994" s="82">
        <f ca="1">IF(A994&lt;$B$1,VLOOKUP(A994,[1]DI!$A$4:$B$15000,2,FALSE),0)</f>
        <v>0</v>
      </c>
      <c r="E994" s="81">
        <f t="shared" ca="1" si="421"/>
        <v>0</v>
      </c>
      <c r="F994" s="83">
        <f t="shared" si="406"/>
        <v>1.1679999999999999</v>
      </c>
      <c r="G994" s="84">
        <f t="shared" ca="1" si="407"/>
        <v>1</v>
      </c>
      <c r="H994" s="81">
        <f ca="1">TRUNC(PRODUCT(G$10:G993),15)</f>
        <v>1.18285880636318</v>
      </c>
      <c r="I994" s="81">
        <f t="shared" si="413"/>
        <v>1</v>
      </c>
      <c r="J994" s="81">
        <f t="shared" ca="1" si="408"/>
        <v>1.1828588099999999</v>
      </c>
      <c r="K994" s="81">
        <f t="shared" ca="1" si="409"/>
        <v>182.85881000000001</v>
      </c>
      <c r="L994" s="85">
        <f>IF(VLOOKUP(A994,$U$12:$AD$125,8)=VLOOKUP(A993,$U$12:$AD$125,8),0,VLOOKUP(A994,U$12:$AD$125,8))</f>
        <v>0</v>
      </c>
      <c r="M994" s="86">
        <f>IF(L994&gt;0,VLOOKUP(L994,T$12:$AC$125,7),0)</f>
        <v>0</v>
      </c>
      <c r="N994" s="81">
        <f t="shared" si="414"/>
        <v>0</v>
      </c>
      <c r="O994" s="81">
        <f t="shared" ca="1" si="410"/>
        <v>182.85881000000001</v>
      </c>
      <c r="P994" s="87" t="str">
        <f t="shared" si="415"/>
        <v>J=</v>
      </c>
      <c r="Q994" s="88">
        <f t="shared" si="416"/>
        <v>44676</v>
      </c>
      <c r="R994" s="7"/>
      <c r="S994" s="7"/>
      <c r="T994" s="7"/>
      <c r="U994" s="7"/>
      <c r="V994" s="7"/>
      <c r="W994" s="7"/>
      <c r="X994" s="7"/>
      <c r="Y994" s="7"/>
      <c r="Z994" s="7"/>
      <c r="AA994" s="7"/>
      <c r="AB994" s="7"/>
      <c r="AC994" s="7"/>
      <c r="AD994" s="7"/>
      <c r="AE994" s="7"/>
      <c r="AF994" s="65">
        <f t="shared" si="422"/>
        <v>43854</v>
      </c>
      <c r="AG994" s="9">
        <f t="shared" ca="1" si="423"/>
        <v>1158.5900200000001</v>
      </c>
      <c r="AH994" s="9">
        <f t="shared" si="423"/>
        <v>1000</v>
      </c>
      <c r="AI994" s="4">
        <f t="shared" ca="1" si="423"/>
        <v>4.4000000000000004E-2</v>
      </c>
      <c r="AJ994" s="10">
        <f t="shared" ca="1" si="423"/>
        <v>1.7089000000000001E-4</v>
      </c>
      <c r="AK994" s="4">
        <f t="shared" si="423"/>
        <v>1.1679999999999999</v>
      </c>
      <c r="AL994" s="65">
        <f t="shared" si="419"/>
        <v>43854</v>
      </c>
      <c r="AM994" s="10">
        <f t="shared" ca="1" si="424"/>
        <v>1.1585900200000001</v>
      </c>
      <c r="AN994" s="9">
        <f t="shared" ca="1" si="424"/>
        <v>158.59002000000001</v>
      </c>
      <c r="AO994" s="7">
        <f t="shared" si="424"/>
        <v>0</v>
      </c>
      <c r="AP994" s="11">
        <f t="shared" si="424"/>
        <v>0</v>
      </c>
      <c r="AQ994" s="9">
        <f t="shared" si="424"/>
        <v>0</v>
      </c>
      <c r="AR994" s="8" t="str">
        <f t="shared" si="424"/>
        <v>J=</v>
      </c>
      <c r="AS994" s="65">
        <f t="shared" si="424"/>
        <v>44676</v>
      </c>
      <c r="AT994" s="12"/>
      <c r="AU994" s="12"/>
      <c r="AV994" s="22"/>
      <c r="AW994" s="12"/>
      <c r="AX994" s="12"/>
      <c r="AY994" s="12"/>
      <c r="AZ994" s="12"/>
      <c r="BA994" s="12"/>
      <c r="BB994" s="12"/>
      <c r="BC994" s="12"/>
      <c r="BD994" s="12"/>
      <c r="BE994" s="12"/>
      <c r="BF994" s="12"/>
      <c r="BG994" s="12"/>
      <c r="BH994" s="12"/>
      <c r="BI994" s="12"/>
      <c r="BJ994" s="12"/>
      <c r="BK994" s="12"/>
      <c r="BL994" s="12"/>
      <c r="BM994" s="12"/>
      <c r="BN994" s="12"/>
      <c r="BO994" s="12"/>
      <c r="BP994" s="12"/>
      <c r="BQ994" s="12"/>
      <c r="BR994" s="12"/>
      <c r="BS994" s="12"/>
      <c r="BT994" s="12"/>
      <c r="BU994" s="12"/>
      <c r="BV994" s="12"/>
      <c r="BW994" s="12"/>
      <c r="BX994" s="12"/>
      <c r="BY994" s="12"/>
      <c r="BZ994" s="12"/>
      <c r="CA994" s="12"/>
      <c r="CB994" s="12"/>
      <c r="CC994" s="12"/>
      <c r="CD994" s="12"/>
      <c r="CE994" s="12"/>
      <c r="CF994" s="12"/>
      <c r="CG994" s="12"/>
      <c r="CH994" s="12"/>
      <c r="CI994" s="12"/>
      <c r="CJ994" s="12"/>
      <c r="CK994" s="12"/>
      <c r="CL994" s="12"/>
      <c r="CM994" s="12"/>
      <c r="CN994" s="12"/>
      <c r="CO994" s="12"/>
      <c r="CP994" s="12"/>
      <c r="CQ994" s="12"/>
      <c r="CR994" s="12"/>
      <c r="CS994" s="12"/>
      <c r="CT994" s="12"/>
      <c r="CU994" s="12"/>
      <c r="CV994" s="12"/>
      <c r="CW994" s="12"/>
      <c r="CX994" s="12"/>
      <c r="CY994" s="12"/>
      <c r="CZ994" s="12"/>
      <c r="DA994" s="12"/>
      <c r="DB994" s="12"/>
      <c r="DC994" s="12"/>
      <c r="DD994" s="12"/>
      <c r="DE994" s="12"/>
      <c r="DF994" s="12"/>
      <c r="DG994" s="12"/>
      <c r="DH994" s="12"/>
      <c r="DI994" s="12"/>
      <c r="DJ994" s="12"/>
      <c r="DK994" s="12"/>
      <c r="DL994" s="12"/>
      <c r="DM994" s="12"/>
      <c r="DN994" s="12"/>
      <c r="DO994" s="12"/>
      <c r="DP994" s="12"/>
      <c r="DQ994" s="12"/>
      <c r="DR994" s="12"/>
      <c r="DS994" s="12"/>
      <c r="DT994" s="12"/>
      <c r="DU994" s="12"/>
      <c r="DV994" s="12"/>
      <c r="DW994" s="12"/>
      <c r="DX994" s="12"/>
      <c r="DY994" s="12"/>
      <c r="DZ994" s="12"/>
      <c r="EA994" s="12"/>
      <c r="EB994" s="12"/>
      <c r="EC994" s="12"/>
      <c r="ED994" s="12"/>
      <c r="EE994" s="12"/>
      <c r="EF994" s="12"/>
      <c r="EG994" s="12"/>
      <c r="EH994" s="12"/>
      <c r="EI994" s="12"/>
      <c r="EJ994" s="12"/>
      <c r="EK994" s="12"/>
      <c r="EL994" s="12"/>
      <c r="EM994" s="12"/>
      <c r="EN994" s="12"/>
      <c r="EO994" s="12"/>
      <c r="EP994" s="12"/>
      <c r="EQ994" s="12"/>
      <c r="ER994" s="12"/>
      <c r="ES994" s="12"/>
      <c r="ET994" s="12"/>
      <c r="EU994" s="12"/>
      <c r="EV994" s="12"/>
      <c r="EW994" s="12"/>
      <c r="EX994" s="12"/>
      <c r="EY994" s="12"/>
      <c r="EZ994" s="12"/>
      <c r="FA994" s="12"/>
      <c r="FB994" s="12"/>
      <c r="FC994" s="12"/>
      <c r="FD994" s="12"/>
      <c r="FE994" s="12"/>
      <c r="FF994" s="12"/>
      <c r="FG994" s="12"/>
      <c r="FH994" s="12"/>
      <c r="FI994" s="12"/>
      <c r="FJ994" s="12"/>
      <c r="FK994" s="12"/>
      <c r="FL994" s="12"/>
      <c r="FM994" s="12"/>
      <c r="FN994" s="12"/>
      <c r="FO994" s="12"/>
      <c r="FP994" s="12"/>
      <c r="FQ994" s="12"/>
      <c r="FR994" s="12"/>
      <c r="FS994" s="12"/>
      <c r="FT994" s="12"/>
      <c r="FU994" s="12"/>
      <c r="FV994" s="12"/>
      <c r="FW994" s="12"/>
      <c r="FX994" s="12"/>
      <c r="FY994" s="12"/>
      <c r="FZ994" s="12"/>
      <c r="GA994" s="12"/>
      <c r="GB994" s="12"/>
      <c r="GC994" s="12"/>
      <c r="GD994" s="12"/>
      <c r="GE994" s="12"/>
      <c r="GF994" s="12"/>
      <c r="GG994" s="12"/>
      <c r="GH994" s="12"/>
      <c r="GI994" s="12"/>
      <c r="GJ994" s="12"/>
      <c r="GK994" s="12"/>
      <c r="GL994" s="12"/>
      <c r="GM994" s="12"/>
      <c r="GN994" s="12"/>
      <c r="GO994" s="12"/>
      <c r="GP994" s="12"/>
      <c r="GQ994" s="12"/>
      <c r="GR994" s="12"/>
    </row>
    <row r="995" spans="1:200" x14ac:dyDescent="0.2">
      <c r="A995" s="79">
        <f t="shared" si="411"/>
        <v>44067</v>
      </c>
      <c r="B995" s="80">
        <f t="shared" ca="1" si="417"/>
        <v>1182.8588099999999</v>
      </c>
      <c r="C995" s="81">
        <f t="shared" si="412"/>
        <v>1000</v>
      </c>
      <c r="D995" s="82">
        <f ca="1">IF(A995&lt;$B$1,VLOOKUP(A995,[1]DI!$A$4:$B$15000,2,FALSE),0)</f>
        <v>1.9000000000000006E-2</v>
      </c>
      <c r="E995" s="81">
        <f t="shared" ca="1" si="421"/>
        <v>7.4690000000000005E-5</v>
      </c>
      <c r="F995" s="83">
        <f t="shared" si="406"/>
        <v>1.1679999999999999</v>
      </c>
      <c r="G995" s="84">
        <f t="shared" ca="1" si="407"/>
        <v>1.0000872379200001</v>
      </c>
      <c r="H995" s="81">
        <f ca="1">TRUNC(PRODUCT(G$10:G994),15)</f>
        <v>1.18285880636318</v>
      </c>
      <c r="I995" s="81">
        <f t="shared" si="413"/>
        <v>1</v>
      </c>
      <c r="J995" s="81">
        <f t="shared" ca="1" si="408"/>
        <v>1.1828588099999999</v>
      </c>
      <c r="K995" s="81">
        <f t="shared" ca="1" si="409"/>
        <v>182.85881000000001</v>
      </c>
      <c r="L995" s="85">
        <f>IF(VLOOKUP(A995,$U$12:$AD$125,8)=VLOOKUP(A994,$U$12:$AD$125,8),0,VLOOKUP(A995,U$12:$AD$125,8))</f>
        <v>0</v>
      </c>
      <c r="M995" s="86">
        <f>IF(L995&gt;0,VLOOKUP(L995,T$12:$AC$125,7),0)</f>
        <v>0</v>
      </c>
      <c r="N995" s="81">
        <f t="shared" si="414"/>
        <v>0</v>
      </c>
      <c r="O995" s="81">
        <f t="shared" ca="1" si="410"/>
        <v>182.85881000000001</v>
      </c>
      <c r="P995" s="87" t="str">
        <f t="shared" si="415"/>
        <v>J=</v>
      </c>
      <c r="Q995" s="88">
        <f t="shared" si="416"/>
        <v>44676</v>
      </c>
      <c r="R995" s="7"/>
      <c r="S995" s="7"/>
      <c r="T995" s="7"/>
      <c r="U995" s="7"/>
      <c r="V995" s="7"/>
      <c r="W995" s="7"/>
      <c r="X995" s="7"/>
      <c r="Y995" s="7"/>
      <c r="Z995" s="7"/>
      <c r="AA995" s="7"/>
      <c r="AB995" s="7"/>
      <c r="AC995" s="7"/>
      <c r="AD995" s="7"/>
      <c r="AE995" s="7"/>
      <c r="AF995" s="65">
        <f t="shared" si="422"/>
        <v>43855</v>
      </c>
      <c r="AG995" s="9">
        <f t="shared" ca="1" si="423"/>
        <v>1158.8212800000001</v>
      </c>
      <c r="AH995" s="9">
        <f t="shared" si="423"/>
        <v>1000</v>
      </c>
      <c r="AI995" s="4">
        <f t="shared" ca="1" si="423"/>
        <v>0</v>
      </c>
      <c r="AJ995" s="10">
        <f t="shared" ca="1" si="423"/>
        <v>0</v>
      </c>
      <c r="AK995" s="4">
        <f t="shared" si="423"/>
        <v>1.1679999999999999</v>
      </c>
      <c r="AL995" s="65">
        <f t="shared" si="419"/>
        <v>43855</v>
      </c>
      <c r="AM995" s="10">
        <f t="shared" ca="1" si="424"/>
        <v>1.15882128</v>
      </c>
      <c r="AN995" s="9">
        <f t="shared" ca="1" si="424"/>
        <v>158.82128</v>
      </c>
      <c r="AO995" s="7">
        <f t="shared" si="424"/>
        <v>0</v>
      </c>
      <c r="AP995" s="11">
        <f t="shared" si="424"/>
        <v>0</v>
      </c>
      <c r="AQ995" s="9">
        <f t="shared" si="424"/>
        <v>0</v>
      </c>
      <c r="AR995" s="8" t="str">
        <f t="shared" si="424"/>
        <v>J=</v>
      </c>
      <c r="AS995" s="65">
        <f t="shared" si="424"/>
        <v>44676</v>
      </c>
      <c r="AT995" s="12"/>
      <c r="AU995" s="12"/>
      <c r="AV995" s="22"/>
      <c r="AW995" s="12"/>
      <c r="AX995" s="12"/>
      <c r="AY995" s="12"/>
      <c r="AZ995" s="12"/>
      <c r="BA995" s="12"/>
      <c r="BB995" s="12"/>
      <c r="BC995" s="12"/>
      <c r="BD995" s="12"/>
      <c r="BE995" s="12"/>
      <c r="BF995" s="12"/>
      <c r="BG995" s="12"/>
      <c r="BH995" s="12"/>
      <c r="BI995" s="12"/>
      <c r="BJ995" s="12"/>
      <c r="BK995" s="12"/>
      <c r="BL995" s="12"/>
      <c r="BM995" s="12"/>
      <c r="BN995" s="12"/>
      <c r="BO995" s="12"/>
      <c r="BP995" s="12"/>
      <c r="BQ995" s="12"/>
      <c r="BR995" s="12"/>
      <c r="BS995" s="12"/>
      <c r="BT995" s="12"/>
      <c r="BU995" s="12"/>
      <c r="BV995" s="12"/>
      <c r="BW995" s="12"/>
      <c r="BX995" s="12"/>
      <c r="BY995" s="12"/>
      <c r="BZ995" s="12"/>
      <c r="CA995" s="12"/>
      <c r="CB995" s="12"/>
      <c r="CC995" s="12"/>
      <c r="CD995" s="12"/>
      <c r="CE995" s="12"/>
      <c r="CF995" s="12"/>
      <c r="CG995" s="12"/>
      <c r="CH995" s="12"/>
      <c r="CI995" s="12"/>
      <c r="CJ995" s="12"/>
      <c r="CK995" s="12"/>
      <c r="CL995" s="12"/>
      <c r="CM995" s="12"/>
      <c r="CN995" s="12"/>
      <c r="CO995" s="12"/>
      <c r="CP995" s="12"/>
      <c r="CQ995" s="12"/>
      <c r="CR995" s="12"/>
      <c r="CS995" s="12"/>
      <c r="CT995" s="12"/>
      <c r="CU995" s="12"/>
      <c r="CV995" s="12"/>
      <c r="CW995" s="12"/>
      <c r="CX995" s="12"/>
      <c r="CY995" s="12"/>
      <c r="CZ995" s="12"/>
      <c r="DA995" s="12"/>
      <c r="DB995" s="12"/>
      <c r="DC995" s="12"/>
      <c r="DD995" s="12"/>
      <c r="DE995" s="12"/>
      <c r="DF995" s="12"/>
      <c r="DG995" s="12"/>
      <c r="DH995" s="12"/>
      <c r="DI995" s="12"/>
      <c r="DJ995" s="12"/>
      <c r="DK995" s="12"/>
      <c r="DL995" s="12"/>
      <c r="DM995" s="12"/>
      <c r="DN995" s="12"/>
      <c r="DO995" s="12"/>
      <c r="DP995" s="12"/>
      <c r="DQ995" s="12"/>
      <c r="DR995" s="12"/>
      <c r="DS995" s="12"/>
      <c r="DT995" s="12"/>
      <c r="DU995" s="12"/>
      <c r="DV995" s="12"/>
      <c r="DW995" s="12"/>
      <c r="DX995" s="12"/>
      <c r="DY995" s="12"/>
      <c r="DZ995" s="12"/>
      <c r="EA995" s="12"/>
      <c r="EB995" s="12"/>
      <c r="EC995" s="12"/>
      <c r="ED995" s="12"/>
      <c r="EE995" s="12"/>
      <c r="EF995" s="12"/>
      <c r="EG995" s="12"/>
      <c r="EH995" s="12"/>
      <c r="EI995" s="12"/>
      <c r="EJ995" s="12"/>
      <c r="EK995" s="12"/>
      <c r="EL995" s="12"/>
      <c r="EM995" s="12"/>
      <c r="EN995" s="12"/>
      <c r="EO995" s="12"/>
      <c r="EP995" s="12"/>
      <c r="EQ995" s="12"/>
      <c r="ER995" s="12"/>
      <c r="ES995" s="12"/>
      <c r="ET995" s="12"/>
      <c r="EU995" s="12"/>
      <c r="EV995" s="12"/>
      <c r="EW995" s="12"/>
      <c r="EX995" s="12"/>
      <c r="EY995" s="12"/>
      <c r="EZ995" s="12"/>
      <c r="FA995" s="12"/>
      <c r="FB995" s="12"/>
      <c r="FC995" s="12"/>
      <c r="FD995" s="12"/>
      <c r="FE995" s="12"/>
      <c r="FF995" s="12"/>
      <c r="FG995" s="12"/>
      <c r="FH995" s="12"/>
      <c r="FI995" s="12"/>
      <c r="FJ995" s="12"/>
      <c r="FK995" s="12"/>
      <c r="FL995" s="12"/>
      <c r="FM995" s="12"/>
      <c r="FN995" s="12"/>
      <c r="FO995" s="12"/>
      <c r="FP995" s="12"/>
      <c r="FQ995" s="12"/>
      <c r="FR995" s="12"/>
      <c r="FS995" s="12"/>
      <c r="FT995" s="12"/>
      <c r="FU995" s="12"/>
      <c r="FV995" s="12"/>
      <c r="FW995" s="12"/>
      <c r="FX995" s="12"/>
      <c r="FY995" s="12"/>
      <c r="FZ995" s="12"/>
      <c r="GA995" s="12"/>
      <c r="GB995" s="12"/>
      <c r="GC995" s="12"/>
      <c r="GD995" s="12"/>
      <c r="GE995" s="12"/>
      <c r="GF995" s="12"/>
      <c r="GG995" s="12"/>
      <c r="GH995" s="12"/>
      <c r="GI995" s="12"/>
      <c r="GJ995" s="12"/>
      <c r="GK995" s="12"/>
      <c r="GL995" s="12"/>
      <c r="GM995" s="12"/>
      <c r="GN995" s="12"/>
      <c r="GO995" s="12"/>
      <c r="GP995" s="12"/>
      <c r="GQ995" s="12"/>
      <c r="GR995" s="12"/>
    </row>
    <row r="996" spans="1:200" x14ac:dyDescent="0.2">
      <c r="A996" s="79">
        <f t="shared" si="411"/>
        <v>44068</v>
      </c>
      <c r="B996" s="80">
        <f t="shared" ca="1" si="417"/>
        <v>1182.962</v>
      </c>
      <c r="C996" s="81">
        <f t="shared" si="412"/>
        <v>1000</v>
      </c>
      <c r="D996" s="82">
        <f ca="1">IF(A996&lt;$B$1,VLOOKUP(A996,[1]DI!$A$4:$B$15000,2,FALSE),0)</f>
        <v>1.9000000000000006E-2</v>
      </c>
      <c r="E996" s="81">
        <f t="shared" ca="1" si="421"/>
        <v>7.4690000000000005E-5</v>
      </c>
      <c r="F996" s="83">
        <f t="shared" si="406"/>
        <v>1.1679999999999999</v>
      </c>
      <c r="G996" s="84">
        <f t="shared" ca="1" si="407"/>
        <v>1.0000872379200001</v>
      </c>
      <c r="H996" s="81">
        <f ca="1">TRUNC(PRODUCT(G$10:G995),15)</f>
        <v>1.1829619965050999</v>
      </c>
      <c r="I996" s="81">
        <f t="shared" si="413"/>
        <v>1</v>
      </c>
      <c r="J996" s="81">
        <f t="shared" ca="1" si="408"/>
        <v>1.1829620000000001</v>
      </c>
      <c r="K996" s="81">
        <f t="shared" ca="1" si="409"/>
        <v>182.96199999999999</v>
      </c>
      <c r="L996" s="85">
        <f>IF(VLOOKUP(A996,$U$12:$AD$125,8)=VLOOKUP(A995,$U$12:$AD$125,8),0,VLOOKUP(A996,U$12:$AD$125,8))</f>
        <v>0</v>
      </c>
      <c r="M996" s="86">
        <f>IF(L996&gt;0,VLOOKUP(L996,T$12:$AC$125,7),0)</f>
        <v>0</v>
      </c>
      <c r="N996" s="81">
        <f t="shared" si="414"/>
        <v>0</v>
      </c>
      <c r="O996" s="81">
        <f t="shared" ca="1" si="410"/>
        <v>182.96199999999999</v>
      </c>
      <c r="P996" s="87" t="str">
        <f t="shared" si="415"/>
        <v>J=</v>
      </c>
      <c r="Q996" s="88">
        <f t="shared" si="416"/>
        <v>44676</v>
      </c>
      <c r="R996" s="7"/>
      <c r="S996" s="7"/>
      <c r="T996" s="7"/>
      <c r="U996" s="7"/>
      <c r="V996" s="7"/>
      <c r="W996" s="7"/>
      <c r="X996" s="7"/>
      <c r="Y996" s="7"/>
      <c r="Z996" s="7"/>
      <c r="AA996" s="7"/>
      <c r="AB996" s="7"/>
      <c r="AC996" s="7"/>
      <c r="AD996" s="7"/>
      <c r="AE996" s="7"/>
      <c r="AF996" s="65">
        <f t="shared" si="422"/>
        <v>43856</v>
      </c>
      <c r="AG996" s="9">
        <f t="shared" ca="1" si="423"/>
        <v>1158.8212800000001</v>
      </c>
      <c r="AH996" s="9">
        <f t="shared" si="423"/>
        <v>1000</v>
      </c>
      <c r="AI996" s="4">
        <f t="shared" ca="1" si="423"/>
        <v>0</v>
      </c>
      <c r="AJ996" s="10">
        <f t="shared" ca="1" si="423"/>
        <v>0</v>
      </c>
      <c r="AK996" s="4">
        <f t="shared" si="423"/>
        <v>1.1679999999999999</v>
      </c>
      <c r="AL996" s="65">
        <f t="shared" si="419"/>
        <v>43856</v>
      </c>
      <c r="AM996" s="10">
        <f t="shared" ca="1" si="424"/>
        <v>1.15882128</v>
      </c>
      <c r="AN996" s="9">
        <f t="shared" ca="1" si="424"/>
        <v>158.82128</v>
      </c>
      <c r="AO996" s="7">
        <f t="shared" si="424"/>
        <v>0</v>
      </c>
      <c r="AP996" s="11">
        <f t="shared" si="424"/>
        <v>0</v>
      </c>
      <c r="AQ996" s="9">
        <f t="shared" si="424"/>
        <v>0</v>
      </c>
      <c r="AR996" s="8" t="str">
        <f t="shared" si="424"/>
        <v>J=</v>
      </c>
      <c r="AS996" s="65">
        <f t="shared" si="424"/>
        <v>44676</v>
      </c>
      <c r="AT996" s="12"/>
      <c r="AU996" s="12"/>
      <c r="AV996" s="22"/>
      <c r="AW996" s="12"/>
      <c r="AX996" s="12"/>
      <c r="AY996" s="12"/>
      <c r="AZ996" s="12"/>
      <c r="BA996" s="12"/>
      <c r="BB996" s="12"/>
      <c r="BC996" s="12"/>
      <c r="BD996" s="12"/>
      <c r="BE996" s="12"/>
      <c r="BF996" s="12"/>
      <c r="BG996" s="12"/>
      <c r="BH996" s="12"/>
      <c r="BI996" s="12"/>
      <c r="BJ996" s="12"/>
      <c r="BK996" s="12"/>
      <c r="BL996" s="12"/>
      <c r="BM996" s="12"/>
      <c r="BN996" s="12"/>
      <c r="BO996" s="12"/>
      <c r="BP996" s="12"/>
      <c r="BQ996" s="12"/>
      <c r="BR996" s="12"/>
      <c r="BS996" s="12"/>
      <c r="BT996" s="12"/>
      <c r="BU996" s="12"/>
      <c r="BV996" s="12"/>
      <c r="BW996" s="12"/>
      <c r="BX996" s="12"/>
      <c r="BY996" s="12"/>
      <c r="BZ996" s="12"/>
      <c r="CA996" s="12"/>
      <c r="CB996" s="12"/>
      <c r="CC996" s="12"/>
      <c r="CD996" s="12"/>
      <c r="CE996" s="12"/>
      <c r="CF996" s="12"/>
      <c r="CG996" s="12"/>
      <c r="CH996" s="12"/>
      <c r="CI996" s="12"/>
      <c r="CJ996" s="12"/>
      <c r="CK996" s="12"/>
      <c r="CL996" s="12"/>
      <c r="CM996" s="12"/>
      <c r="CN996" s="12"/>
      <c r="CO996" s="12"/>
      <c r="CP996" s="12"/>
      <c r="CQ996" s="12"/>
      <c r="CR996" s="12"/>
      <c r="CS996" s="12"/>
      <c r="CT996" s="12"/>
      <c r="CU996" s="12"/>
      <c r="CV996" s="12"/>
      <c r="CW996" s="12"/>
      <c r="CX996" s="12"/>
      <c r="CY996" s="12"/>
      <c r="CZ996" s="12"/>
      <c r="DA996" s="12"/>
      <c r="DB996" s="12"/>
      <c r="DC996" s="12"/>
      <c r="DD996" s="12"/>
      <c r="DE996" s="12"/>
      <c r="DF996" s="12"/>
      <c r="DG996" s="12"/>
      <c r="DH996" s="12"/>
      <c r="DI996" s="12"/>
      <c r="DJ996" s="12"/>
      <c r="DK996" s="12"/>
      <c r="DL996" s="12"/>
      <c r="DM996" s="12"/>
      <c r="DN996" s="12"/>
      <c r="DO996" s="12"/>
      <c r="DP996" s="12"/>
      <c r="DQ996" s="12"/>
      <c r="DR996" s="12"/>
      <c r="DS996" s="12"/>
      <c r="DT996" s="12"/>
      <c r="DU996" s="12"/>
      <c r="DV996" s="12"/>
      <c r="DW996" s="12"/>
      <c r="DX996" s="12"/>
      <c r="DY996" s="12"/>
      <c r="DZ996" s="12"/>
      <c r="EA996" s="12"/>
      <c r="EB996" s="12"/>
      <c r="EC996" s="12"/>
      <c r="ED996" s="12"/>
      <c r="EE996" s="12"/>
      <c r="EF996" s="12"/>
      <c r="EG996" s="12"/>
      <c r="EH996" s="12"/>
      <c r="EI996" s="12"/>
      <c r="EJ996" s="12"/>
      <c r="EK996" s="12"/>
      <c r="EL996" s="12"/>
      <c r="EM996" s="12"/>
      <c r="EN996" s="12"/>
      <c r="EO996" s="12"/>
      <c r="EP996" s="12"/>
      <c r="EQ996" s="12"/>
      <c r="ER996" s="12"/>
      <c r="ES996" s="12"/>
      <c r="ET996" s="12"/>
      <c r="EU996" s="12"/>
      <c r="EV996" s="12"/>
      <c r="EW996" s="12"/>
      <c r="EX996" s="12"/>
      <c r="EY996" s="12"/>
      <c r="EZ996" s="12"/>
      <c r="FA996" s="12"/>
      <c r="FB996" s="12"/>
      <c r="FC996" s="12"/>
      <c r="FD996" s="12"/>
      <c r="FE996" s="12"/>
      <c r="FF996" s="12"/>
      <c r="FG996" s="12"/>
      <c r="FH996" s="12"/>
      <c r="FI996" s="12"/>
      <c r="FJ996" s="12"/>
      <c r="FK996" s="12"/>
      <c r="FL996" s="12"/>
      <c r="FM996" s="12"/>
      <c r="FN996" s="12"/>
      <c r="FO996" s="12"/>
      <c r="FP996" s="12"/>
      <c r="FQ996" s="12"/>
      <c r="FR996" s="12"/>
      <c r="FS996" s="12"/>
      <c r="FT996" s="12"/>
      <c r="FU996" s="12"/>
      <c r="FV996" s="12"/>
      <c r="FW996" s="12"/>
      <c r="FX996" s="12"/>
      <c r="FY996" s="12"/>
      <c r="FZ996" s="12"/>
      <c r="GA996" s="12"/>
      <c r="GB996" s="12"/>
      <c r="GC996" s="12"/>
      <c r="GD996" s="12"/>
      <c r="GE996" s="12"/>
      <c r="GF996" s="12"/>
      <c r="GG996" s="12"/>
      <c r="GH996" s="12"/>
      <c r="GI996" s="12"/>
      <c r="GJ996" s="12"/>
      <c r="GK996" s="12"/>
      <c r="GL996" s="12"/>
      <c r="GM996" s="12"/>
      <c r="GN996" s="12"/>
      <c r="GO996" s="12"/>
      <c r="GP996" s="12"/>
      <c r="GQ996" s="12"/>
      <c r="GR996" s="12"/>
    </row>
    <row r="997" spans="1:200" x14ac:dyDescent="0.2">
      <c r="A997" s="79">
        <f t="shared" si="411"/>
        <v>44069</v>
      </c>
      <c r="B997" s="80">
        <f t="shared" ca="1" si="417"/>
        <v>1183.0652</v>
      </c>
      <c r="C997" s="81">
        <f t="shared" si="412"/>
        <v>1000</v>
      </c>
      <c r="D997" s="82">
        <f ca="1">IF(A997&lt;$B$1,VLOOKUP(A997,[1]DI!$A$4:$B$15000,2,FALSE),0)</f>
        <v>1.9000000000000006E-2</v>
      </c>
      <c r="E997" s="81">
        <f t="shared" ca="1" si="421"/>
        <v>7.4690000000000005E-5</v>
      </c>
      <c r="F997" s="83">
        <f t="shared" si="406"/>
        <v>1.1679999999999999</v>
      </c>
      <c r="G997" s="84">
        <f t="shared" ca="1" si="407"/>
        <v>1.0000872379200001</v>
      </c>
      <c r="H997" s="81">
        <f ca="1">TRUNC(PRODUCT(G$10:G996),15)</f>
        <v>1.18306519564912</v>
      </c>
      <c r="I997" s="81">
        <f t="shared" si="413"/>
        <v>1</v>
      </c>
      <c r="J997" s="81">
        <f t="shared" ca="1" si="408"/>
        <v>1.1830651999999999</v>
      </c>
      <c r="K997" s="81">
        <f t="shared" ca="1" si="409"/>
        <v>183.0652</v>
      </c>
      <c r="L997" s="85">
        <f>IF(VLOOKUP(A997,$U$12:$AD$125,8)=VLOOKUP(A996,$U$12:$AD$125,8),0,VLOOKUP(A997,U$12:$AD$125,8))</f>
        <v>0</v>
      </c>
      <c r="M997" s="86">
        <f>IF(L997&gt;0,VLOOKUP(L997,T$12:$AC$125,7),0)</f>
        <v>0</v>
      </c>
      <c r="N997" s="81">
        <f t="shared" si="414"/>
        <v>0</v>
      </c>
      <c r="O997" s="81">
        <f t="shared" ca="1" si="410"/>
        <v>183.0652</v>
      </c>
      <c r="P997" s="87" t="str">
        <f t="shared" si="415"/>
        <v>J=</v>
      </c>
      <c r="Q997" s="88">
        <f t="shared" si="416"/>
        <v>44676</v>
      </c>
      <c r="R997" s="7"/>
      <c r="S997" s="7"/>
      <c r="T997" s="7"/>
      <c r="U997" s="7"/>
      <c r="V997" s="7"/>
      <c r="W997" s="7"/>
      <c r="X997" s="7"/>
      <c r="Y997" s="7"/>
      <c r="Z997" s="7"/>
      <c r="AA997" s="7"/>
      <c r="AB997" s="7"/>
      <c r="AC997" s="7"/>
      <c r="AD997" s="7"/>
      <c r="AE997" s="7"/>
      <c r="AF997" s="65">
        <f t="shared" si="422"/>
        <v>43857</v>
      </c>
      <c r="AG997" s="9">
        <f t="shared" ca="1" si="423"/>
        <v>1158.8212800000001</v>
      </c>
      <c r="AH997" s="9">
        <f t="shared" si="423"/>
        <v>1000</v>
      </c>
      <c r="AI997" s="4">
        <f t="shared" ca="1" si="423"/>
        <v>4.4000000000000004E-2</v>
      </c>
      <c r="AJ997" s="10">
        <f t="shared" ca="1" si="423"/>
        <v>1.7089000000000001E-4</v>
      </c>
      <c r="AK997" s="4">
        <f t="shared" si="423"/>
        <v>1.1679999999999999</v>
      </c>
      <c r="AL997" s="65">
        <f t="shared" si="419"/>
        <v>43857</v>
      </c>
      <c r="AM997" s="10">
        <f t="shared" ca="1" si="424"/>
        <v>1.15882128</v>
      </c>
      <c r="AN997" s="9">
        <f t="shared" ca="1" si="424"/>
        <v>158.82128</v>
      </c>
      <c r="AO997" s="7">
        <f t="shared" si="424"/>
        <v>0</v>
      </c>
      <c r="AP997" s="11">
        <f t="shared" si="424"/>
        <v>0</v>
      </c>
      <c r="AQ997" s="9">
        <f t="shared" si="424"/>
        <v>0</v>
      </c>
      <c r="AR997" s="8" t="str">
        <f t="shared" si="424"/>
        <v>J=</v>
      </c>
      <c r="AS997" s="65">
        <f t="shared" si="424"/>
        <v>44676</v>
      </c>
      <c r="AT997" s="12"/>
      <c r="AU997" s="12"/>
      <c r="AV997" s="22"/>
      <c r="AW997" s="12"/>
      <c r="AX997" s="12"/>
      <c r="AY997" s="12"/>
      <c r="AZ997" s="12"/>
      <c r="BA997" s="12"/>
      <c r="BB997" s="12"/>
      <c r="BC997" s="12"/>
      <c r="BD997" s="12"/>
      <c r="BE997" s="12"/>
      <c r="BF997" s="12"/>
      <c r="BG997" s="12"/>
      <c r="BH997" s="12"/>
      <c r="BI997" s="12"/>
      <c r="BJ997" s="12"/>
      <c r="BK997" s="12"/>
      <c r="BL997" s="12"/>
      <c r="BM997" s="12"/>
      <c r="BN997" s="12"/>
      <c r="BO997" s="12"/>
      <c r="BP997" s="12"/>
      <c r="BQ997" s="12"/>
      <c r="BR997" s="12"/>
      <c r="BS997" s="12"/>
      <c r="BT997" s="12"/>
      <c r="BU997" s="12"/>
      <c r="BV997" s="12"/>
      <c r="BW997" s="12"/>
      <c r="BX997" s="12"/>
      <c r="BY997" s="12"/>
      <c r="BZ997" s="12"/>
      <c r="CA997" s="12"/>
      <c r="CB997" s="12"/>
      <c r="CC997" s="12"/>
      <c r="CD997" s="12"/>
      <c r="CE997" s="12"/>
      <c r="CF997" s="12"/>
      <c r="CG997" s="12"/>
      <c r="CH997" s="12"/>
      <c r="CI997" s="12"/>
      <c r="CJ997" s="12"/>
      <c r="CK997" s="12"/>
      <c r="CL997" s="12"/>
      <c r="CM997" s="12"/>
      <c r="CN997" s="12"/>
      <c r="CO997" s="12"/>
      <c r="CP997" s="12"/>
      <c r="CQ997" s="12"/>
      <c r="CR997" s="12"/>
      <c r="CS997" s="12"/>
      <c r="CT997" s="12"/>
      <c r="CU997" s="12"/>
      <c r="CV997" s="12"/>
      <c r="CW997" s="12"/>
      <c r="CX997" s="12"/>
      <c r="CY997" s="12"/>
      <c r="CZ997" s="12"/>
      <c r="DA997" s="12"/>
      <c r="DB997" s="12"/>
      <c r="DC997" s="12"/>
      <c r="DD997" s="12"/>
      <c r="DE997" s="12"/>
      <c r="DF997" s="12"/>
      <c r="DG997" s="12"/>
      <c r="DH997" s="12"/>
      <c r="DI997" s="12"/>
      <c r="DJ997" s="12"/>
      <c r="DK997" s="12"/>
      <c r="DL997" s="12"/>
      <c r="DM997" s="12"/>
      <c r="DN997" s="12"/>
      <c r="DO997" s="12"/>
      <c r="DP997" s="12"/>
      <c r="DQ997" s="12"/>
      <c r="DR997" s="12"/>
      <c r="DS997" s="12"/>
      <c r="DT997" s="12"/>
      <c r="DU997" s="12"/>
      <c r="DV997" s="12"/>
      <c r="DW997" s="12"/>
      <c r="DX997" s="12"/>
      <c r="DY997" s="12"/>
      <c r="DZ997" s="12"/>
      <c r="EA997" s="12"/>
      <c r="EB997" s="12"/>
      <c r="EC997" s="12"/>
      <c r="ED997" s="12"/>
      <c r="EE997" s="12"/>
      <c r="EF997" s="12"/>
      <c r="EG997" s="12"/>
      <c r="EH997" s="12"/>
      <c r="EI997" s="12"/>
      <c r="EJ997" s="12"/>
      <c r="EK997" s="12"/>
      <c r="EL997" s="12"/>
      <c r="EM997" s="12"/>
      <c r="EN997" s="12"/>
      <c r="EO997" s="12"/>
      <c r="EP997" s="12"/>
      <c r="EQ997" s="12"/>
      <c r="ER997" s="12"/>
      <c r="ES997" s="12"/>
      <c r="ET997" s="12"/>
      <c r="EU997" s="12"/>
      <c r="EV997" s="12"/>
      <c r="EW997" s="12"/>
      <c r="EX997" s="12"/>
      <c r="EY997" s="12"/>
      <c r="EZ997" s="12"/>
      <c r="FA997" s="12"/>
      <c r="FB997" s="12"/>
      <c r="FC997" s="12"/>
      <c r="FD997" s="12"/>
      <c r="FE997" s="12"/>
      <c r="FF997" s="12"/>
      <c r="FG997" s="12"/>
      <c r="FH997" s="12"/>
      <c r="FI997" s="12"/>
      <c r="FJ997" s="12"/>
      <c r="FK997" s="12"/>
      <c r="FL997" s="12"/>
      <c r="FM997" s="12"/>
      <c r="FN997" s="12"/>
      <c r="FO997" s="12"/>
      <c r="FP997" s="12"/>
      <c r="FQ997" s="12"/>
      <c r="FR997" s="12"/>
      <c r="FS997" s="12"/>
      <c r="FT997" s="12"/>
      <c r="FU997" s="12"/>
      <c r="FV997" s="12"/>
      <c r="FW997" s="12"/>
      <c r="FX997" s="12"/>
      <c r="FY997" s="12"/>
      <c r="FZ997" s="12"/>
      <c r="GA997" s="12"/>
      <c r="GB997" s="12"/>
      <c r="GC997" s="12"/>
      <c r="GD997" s="12"/>
      <c r="GE997" s="12"/>
      <c r="GF997" s="12"/>
      <c r="GG997" s="12"/>
      <c r="GH997" s="12"/>
      <c r="GI997" s="12"/>
      <c r="GJ997" s="12"/>
      <c r="GK997" s="12"/>
      <c r="GL997" s="12"/>
      <c r="GM997" s="12"/>
      <c r="GN997" s="12"/>
      <c r="GO997" s="12"/>
      <c r="GP997" s="12"/>
      <c r="GQ997" s="12"/>
      <c r="GR997" s="12"/>
    </row>
    <row r="998" spans="1:200" x14ac:dyDescent="0.2">
      <c r="A998" s="79">
        <f t="shared" si="411"/>
        <v>44070</v>
      </c>
      <c r="B998" s="80">
        <f t="shared" ca="1" si="417"/>
        <v>1183.1684</v>
      </c>
      <c r="C998" s="81">
        <f t="shared" si="412"/>
        <v>1000</v>
      </c>
      <c r="D998" s="82">
        <f ca="1">IF(A998&lt;$B$1,VLOOKUP(A998,[1]DI!$A$4:$B$15000,2,FALSE),0)</f>
        <v>1.9000000000000006E-2</v>
      </c>
      <c r="E998" s="81">
        <f t="shared" ca="1" si="421"/>
        <v>7.4690000000000005E-5</v>
      </c>
      <c r="F998" s="83">
        <f t="shared" si="406"/>
        <v>1.1679999999999999</v>
      </c>
      <c r="G998" s="84">
        <f t="shared" ca="1" si="407"/>
        <v>1.0000872379200001</v>
      </c>
      <c r="H998" s="81">
        <f ca="1">TRUNC(PRODUCT(G$10:G997),15)</f>
        <v>1.18316840379601</v>
      </c>
      <c r="I998" s="81">
        <f t="shared" si="413"/>
        <v>1</v>
      </c>
      <c r="J998" s="81">
        <f t="shared" ca="1" si="408"/>
        <v>1.1831684</v>
      </c>
      <c r="K998" s="81">
        <f t="shared" ca="1" si="409"/>
        <v>183.16839999999999</v>
      </c>
      <c r="L998" s="85">
        <f>IF(VLOOKUP(A998,$U$12:$AD$125,8)=VLOOKUP(A997,$U$12:$AD$125,8),0,VLOOKUP(A998,U$12:$AD$125,8))</f>
        <v>0</v>
      </c>
      <c r="M998" s="86">
        <f>IF(L998&gt;0,VLOOKUP(L998,T$12:$AC$125,7),0)</f>
        <v>0</v>
      </c>
      <c r="N998" s="81">
        <f t="shared" si="414"/>
        <v>0</v>
      </c>
      <c r="O998" s="81">
        <f t="shared" ca="1" si="410"/>
        <v>183.16839999999999</v>
      </c>
      <c r="P998" s="87" t="str">
        <f t="shared" si="415"/>
        <v>J=</v>
      </c>
      <c r="Q998" s="88">
        <f t="shared" si="416"/>
        <v>44676</v>
      </c>
      <c r="R998" s="7"/>
      <c r="S998" s="7"/>
      <c r="T998" s="7"/>
      <c r="U998" s="7"/>
      <c r="V998" s="7"/>
      <c r="W998" s="7"/>
      <c r="X998" s="7"/>
      <c r="Y998" s="7"/>
      <c r="Z998" s="7"/>
      <c r="AA998" s="7"/>
      <c r="AB998" s="7"/>
      <c r="AC998" s="7"/>
      <c r="AD998" s="7"/>
      <c r="AE998" s="7"/>
      <c r="AF998" s="65">
        <f t="shared" si="422"/>
        <v>43858</v>
      </c>
      <c r="AG998" s="9">
        <f t="shared" ca="1" si="423"/>
        <v>1159.05258</v>
      </c>
      <c r="AH998" s="9">
        <f t="shared" si="423"/>
        <v>1000</v>
      </c>
      <c r="AI998" s="4">
        <f t="shared" ca="1" si="423"/>
        <v>4.4000000000000004E-2</v>
      </c>
      <c r="AJ998" s="10">
        <f t="shared" ca="1" si="423"/>
        <v>1.7089000000000001E-4</v>
      </c>
      <c r="AK998" s="4">
        <f t="shared" si="423"/>
        <v>1.1679999999999999</v>
      </c>
      <c r="AL998" s="65">
        <f t="shared" si="419"/>
        <v>43858</v>
      </c>
      <c r="AM998" s="10">
        <f t="shared" ca="1" si="424"/>
        <v>1.15905258</v>
      </c>
      <c r="AN998" s="9">
        <f t="shared" ca="1" si="424"/>
        <v>159.05258000000001</v>
      </c>
      <c r="AO998" s="7">
        <f t="shared" si="424"/>
        <v>0</v>
      </c>
      <c r="AP998" s="11">
        <f t="shared" si="424"/>
        <v>0</v>
      </c>
      <c r="AQ998" s="9">
        <f t="shared" si="424"/>
        <v>0</v>
      </c>
      <c r="AR998" s="8" t="str">
        <f t="shared" si="424"/>
        <v>J=</v>
      </c>
      <c r="AS998" s="65">
        <f t="shared" si="424"/>
        <v>44676</v>
      </c>
      <c r="AT998" s="12"/>
      <c r="AU998" s="12"/>
      <c r="AV998" s="22"/>
      <c r="AW998" s="12"/>
      <c r="AX998" s="12"/>
      <c r="AY998" s="12"/>
      <c r="AZ998" s="12"/>
      <c r="BA998" s="12"/>
      <c r="BB998" s="12"/>
      <c r="BC998" s="12"/>
      <c r="BD998" s="12"/>
      <c r="BE998" s="12"/>
      <c r="BF998" s="12"/>
      <c r="BG998" s="12"/>
      <c r="BH998" s="12"/>
      <c r="BI998" s="12"/>
      <c r="BJ998" s="12"/>
      <c r="BK998" s="12"/>
      <c r="BL998" s="12"/>
      <c r="BM998" s="12"/>
      <c r="BN998" s="12"/>
      <c r="BO998" s="12"/>
      <c r="BP998" s="12"/>
      <c r="BQ998" s="12"/>
      <c r="BR998" s="12"/>
      <c r="BS998" s="12"/>
      <c r="BT998" s="12"/>
      <c r="BU998" s="12"/>
      <c r="BV998" s="12"/>
      <c r="BW998" s="12"/>
      <c r="BX998" s="12"/>
      <c r="BY998" s="12"/>
      <c r="BZ998" s="12"/>
      <c r="CA998" s="12"/>
      <c r="CB998" s="12"/>
      <c r="CC998" s="12"/>
      <c r="CD998" s="12"/>
      <c r="CE998" s="12"/>
      <c r="CF998" s="12"/>
      <c r="CG998" s="12"/>
      <c r="CH998" s="12"/>
      <c r="CI998" s="12"/>
      <c r="CJ998" s="12"/>
      <c r="CK998" s="12"/>
      <c r="CL998" s="12"/>
      <c r="CM998" s="12"/>
      <c r="CN998" s="12"/>
      <c r="CO998" s="12"/>
      <c r="CP998" s="12"/>
      <c r="CQ998" s="12"/>
      <c r="CR998" s="12"/>
      <c r="CS998" s="12"/>
      <c r="CT998" s="12"/>
      <c r="CU998" s="12"/>
      <c r="CV998" s="12"/>
      <c r="CW998" s="12"/>
      <c r="CX998" s="12"/>
      <c r="CY998" s="12"/>
      <c r="CZ998" s="12"/>
      <c r="DA998" s="12"/>
      <c r="DB998" s="12"/>
      <c r="DC998" s="12"/>
      <c r="DD998" s="12"/>
      <c r="DE998" s="12"/>
      <c r="DF998" s="12"/>
      <c r="DG998" s="12"/>
      <c r="DH998" s="12"/>
      <c r="DI998" s="12"/>
      <c r="DJ998" s="12"/>
      <c r="DK998" s="12"/>
      <c r="DL998" s="12"/>
      <c r="DM998" s="12"/>
      <c r="DN998" s="12"/>
      <c r="DO998" s="12"/>
      <c r="DP998" s="12"/>
      <c r="DQ998" s="12"/>
      <c r="DR998" s="12"/>
      <c r="DS998" s="12"/>
      <c r="DT998" s="12"/>
      <c r="DU998" s="12"/>
      <c r="DV998" s="12"/>
      <c r="DW998" s="12"/>
      <c r="DX998" s="12"/>
      <c r="DY998" s="12"/>
      <c r="DZ998" s="12"/>
      <c r="EA998" s="12"/>
      <c r="EB998" s="12"/>
      <c r="EC998" s="12"/>
      <c r="ED998" s="12"/>
      <c r="EE998" s="12"/>
      <c r="EF998" s="12"/>
      <c r="EG998" s="12"/>
      <c r="EH998" s="12"/>
      <c r="EI998" s="12"/>
      <c r="EJ998" s="12"/>
      <c r="EK998" s="12"/>
      <c r="EL998" s="12"/>
      <c r="EM998" s="12"/>
      <c r="EN998" s="12"/>
      <c r="EO998" s="12"/>
      <c r="EP998" s="12"/>
      <c r="EQ998" s="12"/>
      <c r="ER998" s="12"/>
      <c r="ES998" s="12"/>
      <c r="ET998" s="12"/>
      <c r="EU998" s="12"/>
      <c r="EV998" s="12"/>
      <c r="EW998" s="12"/>
      <c r="EX998" s="12"/>
      <c r="EY998" s="12"/>
      <c r="EZ998" s="12"/>
      <c r="FA998" s="12"/>
      <c r="FB998" s="12"/>
      <c r="FC998" s="12"/>
      <c r="FD998" s="12"/>
      <c r="FE998" s="12"/>
      <c r="FF998" s="12"/>
      <c r="FG998" s="12"/>
      <c r="FH998" s="12"/>
      <c r="FI998" s="12"/>
      <c r="FJ998" s="12"/>
      <c r="FK998" s="12"/>
      <c r="FL998" s="12"/>
      <c r="FM998" s="12"/>
      <c r="FN998" s="12"/>
      <c r="FO998" s="12"/>
      <c r="FP998" s="12"/>
      <c r="FQ998" s="12"/>
      <c r="FR998" s="12"/>
      <c r="FS998" s="12"/>
      <c r="FT998" s="12"/>
      <c r="FU998" s="12"/>
      <c r="FV998" s="12"/>
      <c r="FW998" s="12"/>
      <c r="FX998" s="12"/>
      <c r="FY998" s="12"/>
      <c r="FZ998" s="12"/>
      <c r="GA998" s="12"/>
      <c r="GB998" s="12"/>
      <c r="GC998" s="12"/>
      <c r="GD998" s="12"/>
      <c r="GE998" s="12"/>
      <c r="GF998" s="12"/>
      <c r="GG998" s="12"/>
      <c r="GH998" s="12"/>
      <c r="GI998" s="12"/>
      <c r="GJ998" s="12"/>
      <c r="GK998" s="12"/>
      <c r="GL998" s="12"/>
      <c r="GM998" s="12"/>
      <c r="GN998" s="12"/>
      <c r="GO998" s="12"/>
      <c r="GP998" s="12"/>
      <c r="GQ998" s="12"/>
      <c r="GR998" s="12"/>
    </row>
    <row r="999" spans="1:200" x14ac:dyDescent="0.2">
      <c r="A999" s="79">
        <f t="shared" si="411"/>
        <v>44071</v>
      </c>
      <c r="B999" s="80">
        <f t="shared" ca="1" si="417"/>
        <v>1183.27162</v>
      </c>
      <c r="C999" s="81">
        <f t="shared" si="412"/>
        <v>1000</v>
      </c>
      <c r="D999" s="82">
        <f ca="1">IF(A999&lt;$B$1,VLOOKUP(A999,[1]DI!$A$4:$B$15000,2,FALSE),0)</f>
        <v>1.9000000000000006E-2</v>
      </c>
      <c r="E999" s="81">
        <f t="shared" ca="1" si="421"/>
        <v>7.4690000000000005E-5</v>
      </c>
      <c r="F999" s="83">
        <f t="shared" si="406"/>
        <v>1.1679999999999999</v>
      </c>
      <c r="G999" s="84">
        <f t="shared" ca="1" si="407"/>
        <v>1.0000872379200001</v>
      </c>
      <c r="H999" s="81">
        <f ca="1">TRUNC(PRODUCT(G$10:G998),15)</f>
        <v>1.1832716209465699</v>
      </c>
      <c r="I999" s="81">
        <f t="shared" si="413"/>
        <v>1</v>
      </c>
      <c r="J999" s="81">
        <f t="shared" ca="1" si="408"/>
        <v>1.18327162</v>
      </c>
      <c r="K999" s="81">
        <f t="shared" ca="1" si="409"/>
        <v>183.27162000000001</v>
      </c>
      <c r="L999" s="85">
        <f>IF(VLOOKUP(A999,$U$12:$AD$125,8)=VLOOKUP(A998,$U$12:$AD$125,8),0,VLOOKUP(A999,U$12:$AD$125,8))</f>
        <v>0</v>
      </c>
      <c r="M999" s="86">
        <f>IF(L999&gt;0,VLOOKUP(L999,T$12:$AC$125,7),0)</f>
        <v>0</v>
      </c>
      <c r="N999" s="81">
        <f t="shared" si="414"/>
        <v>0</v>
      </c>
      <c r="O999" s="81">
        <f t="shared" ca="1" si="410"/>
        <v>183.27162000000001</v>
      </c>
      <c r="P999" s="87" t="str">
        <f t="shared" si="415"/>
        <v>J=</v>
      </c>
      <c r="Q999" s="88">
        <f t="shared" si="416"/>
        <v>44676</v>
      </c>
      <c r="R999" s="7"/>
      <c r="S999" s="7"/>
      <c r="T999" s="7"/>
      <c r="U999" s="7"/>
      <c r="V999" s="7"/>
      <c r="W999" s="7"/>
      <c r="X999" s="7"/>
      <c r="Y999" s="7"/>
      <c r="Z999" s="7"/>
      <c r="AA999" s="7"/>
      <c r="AB999" s="7"/>
      <c r="AC999" s="7"/>
      <c r="AD999" s="7"/>
      <c r="AE999" s="7"/>
      <c r="AF999" s="65">
        <f t="shared" si="422"/>
        <v>43859</v>
      </c>
      <c r="AG999" s="9">
        <f t="shared" ca="1" si="423"/>
        <v>1159.2839200000001</v>
      </c>
      <c r="AH999" s="9">
        <f t="shared" si="423"/>
        <v>1000</v>
      </c>
      <c r="AI999" s="4">
        <f t="shared" ca="1" si="423"/>
        <v>4.4000000000000004E-2</v>
      </c>
      <c r="AJ999" s="10">
        <f t="shared" ca="1" si="423"/>
        <v>1.7089000000000001E-4</v>
      </c>
      <c r="AK999" s="4">
        <f t="shared" si="423"/>
        <v>1.1679999999999999</v>
      </c>
      <c r="AL999" s="65">
        <f t="shared" si="419"/>
        <v>43859</v>
      </c>
      <c r="AM999" s="10">
        <f t="shared" ca="1" si="424"/>
        <v>1.15928392</v>
      </c>
      <c r="AN999" s="9">
        <f t="shared" ca="1" si="424"/>
        <v>159.28391999999999</v>
      </c>
      <c r="AO999" s="7">
        <f t="shared" si="424"/>
        <v>0</v>
      </c>
      <c r="AP999" s="11">
        <f t="shared" si="424"/>
        <v>0</v>
      </c>
      <c r="AQ999" s="9">
        <f t="shared" si="424"/>
        <v>0</v>
      </c>
      <c r="AR999" s="8" t="str">
        <f t="shared" si="424"/>
        <v>J=</v>
      </c>
      <c r="AS999" s="65">
        <f t="shared" si="424"/>
        <v>44676</v>
      </c>
      <c r="AT999" s="12"/>
      <c r="AU999" s="12"/>
      <c r="AV999" s="22"/>
      <c r="AW999" s="12"/>
      <c r="AX999" s="12"/>
      <c r="AY999" s="12"/>
      <c r="AZ999" s="12"/>
      <c r="BA999" s="12"/>
      <c r="BB999" s="12"/>
      <c r="BC999" s="12"/>
      <c r="BD999" s="12"/>
      <c r="BE999" s="12"/>
      <c r="BF999" s="12"/>
      <c r="BG999" s="12"/>
      <c r="BH999" s="12"/>
      <c r="BI999" s="12"/>
      <c r="BJ999" s="12"/>
      <c r="BK999" s="12"/>
      <c r="BL999" s="12"/>
      <c r="BM999" s="12"/>
      <c r="BN999" s="12"/>
      <c r="BO999" s="12"/>
      <c r="BP999" s="12"/>
      <c r="BQ999" s="12"/>
      <c r="BR999" s="12"/>
      <c r="BS999" s="12"/>
      <c r="BT999" s="12"/>
      <c r="BU999" s="12"/>
      <c r="BV999" s="12"/>
      <c r="BW999" s="12"/>
      <c r="BX999" s="12"/>
      <c r="BY999" s="12"/>
      <c r="BZ999" s="12"/>
      <c r="CA999" s="12"/>
      <c r="CB999" s="12"/>
      <c r="CC999" s="12"/>
      <c r="CD999" s="12"/>
      <c r="CE999" s="12"/>
      <c r="CF999" s="12"/>
      <c r="CG999" s="12"/>
      <c r="CH999" s="12"/>
      <c r="CI999" s="12"/>
      <c r="CJ999" s="12"/>
      <c r="CK999" s="12"/>
      <c r="CL999" s="12"/>
      <c r="CM999" s="12"/>
      <c r="CN999" s="12"/>
      <c r="CO999" s="12"/>
      <c r="CP999" s="12"/>
      <c r="CQ999" s="12"/>
      <c r="CR999" s="12"/>
      <c r="CS999" s="12"/>
      <c r="CT999" s="12"/>
      <c r="CU999" s="12"/>
      <c r="CV999" s="12"/>
      <c r="CW999" s="12"/>
      <c r="CX999" s="12"/>
      <c r="CY999" s="12"/>
      <c r="CZ999" s="12"/>
      <c r="DA999" s="12"/>
      <c r="DB999" s="12"/>
      <c r="DC999" s="12"/>
      <c r="DD999" s="12"/>
      <c r="DE999" s="12"/>
      <c r="DF999" s="12"/>
      <c r="DG999" s="12"/>
      <c r="DH999" s="12"/>
      <c r="DI999" s="12"/>
      <c r="DJ999" s="12"/>
      <c r="DK999" s="12"/>
      <c r="DL999" s="12"/>
      <c r="DM999" s="12"/>
      <c r="DN999" s="12"/>
      <c r="DO999" s="12"/>
      <c r="DP999" s="12"/>
      <c r="DQ999" s="12"/>
      <c r="DR999" s="12"/>
      <c r="DS999" s="12"/>
      <c r="DT999" s="12"/>
      <c r="DU999" s="12"/>
      <c r="DV999" s="12"/>
      <c r="DW999" s="12"/>
      <c r="DX999" s="12"/>
      <c r="DY999" s="12"/>
      <c r="DZ999" s="12"/>
      <c r="EA999" s="12"/>
      <c r="EB999" s="12"/>
      <c r="EC999" s="12"/>
      <c r="ED999" s="12"/>
      <c r="EE999" s="12"/>
      <c r="EF999" s="12"/>
      <c r="EG999" s="12"/>
      <c r="EH999" s="12"/>
      <c r="EI999" s="12"/>
      <c r="EJ999" s="12"/>
      <c r="EK999" s="12"/>
      <c r="EL999" s="12"/>
      <c r="EM999" s="12"/>
      <c r="EN999" s="12"/>
      <c r="EO999" s="12"/>
      <c r="EP999" s="12"/>
      <c r="EQ999" s="12"/>
      <c r="ER999" s="12"/>
      <c r="ES999" s="12"/>
      <c r="ET999" s="12"/>
      <c r="EU999" s="12"/>
      <c r="EV999" s="12"/>
      <c r="EW999" s="12"/>
      <c r="EX999" s="12"/>
      <c r="EY999" s="12"/>
      <c r="EZ999" s="12"/>
      <c r="FA999" s="12"/>
      <c r="FB999" s="12"/>
      <c r="FC999" s="12"/>
      <c r="FD999" s="12"/>
      <c r="FE999" s="12"/>
      <c r="FF999" s="12"/>
      <c r="FG999" s="12"/>
      <c r="FH999" s="12"/>
      <c r="FI999" s="12"/>
      <c r="FJ999" s="12"/>
      <c r="FK999" s="12"/>
      <c r="FL999" s="12"/>
      <c r="FM999" s="12"/>
      <c r="FN999" s="12"/>
      <c r="FO999" s="12"/>
      <c r="FP999" s="12"/>
      <c r="FQ999" s="12"/>
      <c r="FR999" s="12"/>
      <c r="FS999" s="12"/>
      <c r="FT999" s="12"/>
      <c r="FU999" s="12"/>
      <c r="FV999" s="12"/>
      <c r="FW999" s="12"/>
      <c r="FX999" s="12"/>
      <c r="FY999" s="12"/>
      <c r="FZ999" s="12"/>
      <c r="GA999" s="12"/>
      <c r="GB999" s="12"/>
      <c r="GC999" s="12"/>
      <c r="GD999" s="12"/>
      <c r="GE999" s="12"/>
      <c r="GF999" s="12"/>
      <c r="GG999" s="12"/>
      <c r="GH999" s="12"/>
      <c r="GI999" s="12"/>
      <c r="GJ999" s="12"/>
      <c r="GK999" s="12"/>
      <c r="GL999" s="12"/>
      <c r="GM999" s="12"/>
      <c r="GN999" s="12"/>
      <c r="GO999" s="12"/>
      <c r="GP999" s="12"/>
      <c r="GQ999" s="12"/>
      <c r="GR999" s="12"/>
    </row>
    <row r="1000" spans="1:200" x14ac:dyDescent="0.2">
      <c r="A1000" s="79">
        <f t="shared" si="411"/>
        <v>44072</v>
      </c>
      <c r="B1000" s="80">
        <f t="shared" ca="1" si="417"/>
        <v>1183.3748499999999</v>
      </c>
      <c r="C1000" s="81">
        <f t="shared" si="412"/>
        <v>1000</v>
      </c>
      <c r="D1000" s="82">
        <f ca="1">IF(A1000&lt;$B$1,VLOOKUP(A1000,[1]DI!$A$4:$B$15000,2,FALSE),0)</f>
        <v>0</v>
      </c>
      <c r="E1000" s="81">
        <f t="shared" ca="1" si="421"/>
        <v>0</v>
      </c>
      <c r="F1000" s="83">
        <f t="shared" si="406"/>
        <v>1.1679999999999999</v>
      </c>
      <c r="G1000" s="84">
        <f t="shared" ca="1" si="407"/>
        <v>1</v>
      </c>
      <c r="H1000" s="81">
        <f ca="1">TRUNC(PRODUCT(G$10:G999),15)</f>
        <v>1.1833748471015799</v>
      </c>
      <c r="I1000" s="81">
        <f t="shared" si="413"/>
        <v>1</v>
      </c>
      <c r="J1000" s="81">
        <f t="shared" ca="1" si="408"/>
        <v>1.1833748500000001</v>
      </c>
      <c r="K1000" s="81">
        <f t="shared" ca="1" si="409"/>
        <v>183.37485000000001</v>
      </c>
      <c r="L1000" s="85">
        <f>IF(VLOOKUP(A1000,$U$12:$AD$125,8)=VLOOKUP(A999,$U$12:$AD$125,8),0,VLOOKUP(A1000,U$12:$AD$125,8))</f>
        <v>0</v>
      </c>
      <c r="M1000" s="86">
        <f>IF(L1000&gt;0,VLOOKUP(L1000,T$12:$AC$125,7),0)</f>
        <v>0</v>
      </c>
      <c r="N1000" s="81">
        <f t="shared" si="414"/>
        <v>0</v>
      </c>
      <c r="O1000" s="81">
        <f t="shared" ca="1" si="410"/>
        <v>183.37485000000001</v>
      </c>
      <c r="P1000" s="87" t="str">
        <f t="shared" si="415"/>
        <v>J=</v>
      </c>
      <c r="Q1000" s="88">
        <f t="shared" si="416"/>
        <v>44676</v>
      </c>
      <c r="R1000" s="7"/>
      <c r="S1000" s="7"/>
      <c r="T1000" s="7"/>
      <c r="U1000" s="7"/>
      <c r="V1000" s="7"/>
      <c r="W1000" s="7"/>
      <c r="X1000" s="7"/>
      <c r="Y1000" s="7"/>
      <c r="Z1000" s="7"/>
      <c r="AA1000" s="7"/>
      <c r="AB1000" s="7"/>
      <c r="AC1000" s="7"/>
      <c r="AD1000" s="7"/>
      <c r="AE1000" s="7"/>
      <c r="AF1000" s="65">
        <f t="shared" si="422"/>
        <v>43860</v>
      </c>
      <c r="AG1000" s="9">
        <f t="shared" ca="1" si="423"/>
        <v>1159.51532</v>
      </c>
      <c r="AH1000" s="9">
        <f t="shared" si="423"/>
        <v>1000</v>
      </c>
      <c r="AI1000" s="4">
        <f t="shared" ca="1" si="423"/>
        <v>4.4000000000000004E-2</v>
      </c>
      <c r="AJ1000" s="10">
        <f t="shared" ca="1" si="423"/>
        <v>1.7089000000000001E-4</v>
      </c>
      <c r="AK1000" s="4">
        <f t="shared" si="423"/>
        <v>1.1679999999999999</v>
      </c>
      <c r="AL1000" s="65">
        <f t="shared" si="419"/>
        <v>43860</v>
      </c>
      <c r="AM1000" s="10">
        <f t="shared" ca="1" si="424"/>
        <v>1.1595153199999999</v>
      </c>
      <c r="AN1000" s="9">
        <f t="shared" ca="1" si="424"/>
        <v>159.51532</v>
      </c>
      <c r="AO1000" s="7">
        <f t="shared" si="424"/>
        <v>0</v>
      </c>
      <c r="AP1000" s="11">
        <f t="shared" si="424"/>
        <v>0</v>
      </c>
      <c r="AQ1000" s="9">
        <f t="shared" si="424"/>
        <v>0</v>
      </c>
      <c r="AR1000" s="8" t="str">
        <f t="shared" si="424"/>
        <v>J=</v>
      </c>
      <c r="AS1000" s="65">
        <f t="shared" si="424"/>
        <v>44676</v>
      </c>
      <c r="AT1000" s="12"/>
      <c r="AU1000" s="12"/>
      <c r="AV1000" s="22"/>
      <c r="AW1000" s="12"/>
      <c r="AX1000" s="12"/>
      <c r="AY1000" s="12"/>
      <c r="AZ1000" s="12"/>
      <c r="BA1000" s="12"/>
      <c r="BB1000" s="12"/>
      <c r="BC1000" s="12"/>
      <c r="BD1000" s="12"/>
      <c r="BE1000" s="12"/>
      <c r="BF1000" s="12"/>
      <c r="BG1000" s="12"/>
      <c r="BH1000" s="12"/>
      <c r="BI1000" s="12"/>
      <c r="BJ1000" s="12"/>
      <c r="BK1000" s="12"/>
      <c r="BL1000" s="12"/>
      <c r="BM1000" s="12"/>
      <c r="BN1000" s="12"/>
      <c r="BO1000" s="12"/>
      <c r="BP1000" s="12"/>
      <c r="BQ1000" s="12"/>
      <c r="BR1000" s="12"/>
      <c r="BS1000" s="12"/>
      <c r="BT1000" s="12"/>
      <c r="BU1000" s="12"/>
      <c r="BV1000" s="12"/>
      <c r="BW1000" s="12"/>
      <c r="BX1000" s="12"/>
      <c r="BY1000" s="12"/>
      <c r="BZ1000" s="12"/>
      <c r="CA1000" s="12"/>
      <c r="CB1000" s="12"/>
      <c r="CC1000" s="12"/>
      <c r="CD1000" s="12"/>
      <c r="CE1000" s="12"/>
      <c r="CF1000" s="12"/>
      <c r="CG1000" s="12"/>
      <c r="CH1000" s="12"/>
      <c r="CI1000" s="12"/>
      <c r="CJ1000" s="12"/>
      <c r="CK1000" s="12"/>
      <c r="CL1000" s="12"/>
      <c r="CM1000" s="12"/>
      <c r="CN1000" s="12"/>
      <c r="CO1000" s="12"/>
      <c r="CP1000" s="12"/>
      <c r="CQ1000" s="12"/>
      <c r="CR1000" s="12"/>
      <c r="CS1000" s="12"/>
      <c r="CT1000" s="12"/>
      <c r="CU1000" s="12"/>
      <c r="CV1000" s="12"/>
      <c r="CW1000" s="12"/>
      <c r="CX1000" s="12"/>
      <c r="CY1000" s="12"/>
      <c r="CZ1000" s="12"/>
      <c r="DA1000" s="12"/>
      <c r="DB1000" s="12"/>
      <c r="DC1000" s="12"/>
      <c r="DD1000" s="12"/>
      <c r="DE1000" s="12"/>
      <c r="DF1000" s="12"/>
      <c r="DG1000" s="12"/>
      <c r="DH1000" s="12"/>
      <c r="DI1000" s="12"/>
      <c r="DJ1000" s="12"/>
      <c r="DK1000" s="12"/>
      <c r="DL1000" s="12"/>
      <c r="DM1000" s="12"/>
      <c r="DN1000" s="12"/>
      <c r="DO1000" s="12"/>
      <c r="DP1000" s="12"/>
      <c r="DQ1000" s="12"/>
      <c r="DR1000" s="12"/>
      <c r="DS1000" s="12"/>
      <c r="DT1000" s="12"/>
      <c r="DU1000" s="12"/>
      <c r="DV1000" s="12"/>
      <c r="DW1000" s="12"/>
      <c r="DX1000" s="12"/>
      <c r="DY1000" s="12"/>
      <c r="DZ1000" s="12"/>
      <c r="EA1000" s="12"/>
      <c r="EB1000" s="12"/>
      <c r="EC1000" s="12"/>
      <c r="ED1000" s="12"/>
      <c r="EE1000" s="12"/>
      <c r="EF1000" s="12"/>
      <c r="EG1000" s="12"/>
      <c r="EH1000" s="12"/>
      <c r="EI1000" s="12"/>
      <c r="EJ1000" s="12"/>
      <c r="EK1000" s="12"/>
      <c r="EL1000" s="12"/>
      <c r="EM1000" s="12"/>
      <c r="EN1000" s="12"/>
      <c r="EO1000" s="12"/>
      <c r="EP1000" s="12"/>
      <c r="EQ1000" s="12"/>
      <c r="ER1000" s="12"/>
      <c r="ES1000" s="12"/>
      <c r="ET1000" s="12"/>
      <c r="EU1000" s="12"/>
      <c r="EV1000" s="12"/>
      <c r="EW1000" s="12"/>
      <c r="EX1000" s="12"/>
      <c r="EY1000" s="12"/>
      <c r="EZ1000" s="12"/>
      <c r="FA1000" s="12"/>
      <c r="FB1000" s="12"/>
      <c r="FC1000" s="12"/>
      <c r="FD1000" s="12"/>
      <c r="FE1000" s="12"/>
      <c r="FF1000" s="12"/>
      <c r="FG1000" s="12"/>
      <c r="FH1000" s="12"/>
      <c r="FI1000" s="12"/>
      <c r="FJ1000" s="12"/>
      <c r="FK1000" s="12"/>
      <c r="FL1000" s="12"/>
      <c r="FM1000" s="12"/>
      <c r="FN1000" s="12"/>
      <c r="FO1000" s="12"/>
      <c r="FP1000" s="12"/>
      <c r="FQ1000" s="12"/>
      <c r="FR1000" s="12"/>
      <c r="FS1000" s="12"/>
      <c r="FT1000" s="12"/>
      <c r="FU1000" s="12"/>
      <c r="FV1000" s="12"/>
      <c r="FW1000" s="12"/>
      <c r="FX1000" s="12"/>
      <c r="FY1000" s="12"/>
      <c r="FZ1000" s="12"/>
      <c r="GA1000" s="12"/>
      <c r="GB1000" s="12"/>
      <c r="GC1000" s="12"/>
      <c r="GD1000" s="12"/>
      <c r="GE1000" s="12"/>
      <c r="GF1000" s="12"/>
      <c r="GG1000" s="12"/>
      <c r="GH1000" s="12"/>
      <c r="GI1000" s="12"/>
      <c r="GJ1000" s="12"/>
      <c r="GK1000" s="12"/>
      <c r="GL1000" s="12"/>
      <c r="GM1000" s="12"/>
      <c r="GN1000" s="12"/>
      <c r="GO1000" s="12"/>
      <c r="GP1000" s="12"/>
      <c r="GQ1000" s="12"/>
      <c r="GR1000" s="12"/>
    </row>
    <row r="1001" spans="1:200" x14ac:dyDescent="0.2">
      <c r="A1001" s="79">
        <f t="shared" si="411"/>
        <v>44073</v>
      </c>
      <c r="B1001" s="80">
        <f t="shared" ca="1" si="417"/>
        <v>1183.3748499999999</v>
      </c>
      <c r="C1001" s="81">
        <f t="shared" si="412"/>
        <v>1000</v>
      </c>
      <c r="D1001" s="82">
        <f ca="1">IF(A1001&lt;$B$1,VLOOKUP(A1001,[1]DI!$A$4:$B$15000,2,FALSE),0)</f>
        <v>0</v>
      </c>
      <c r="E1001" s="81">
        <f t="shared" ca="1" si="421"/>
        <v>0</v>
      </c>
      <c r="F1001" s="83">
        <f t="shared" si="406"/>
        <v>1.1679999999999999</v>
      </c>
      <c r="G1001" s="84">
        <f t="shared" ca="1" si="407"/>
        <v>1</v>
      </c>
      <c r="H1001" s="81">
        <f ca="1">TRUNC(PRODUCT(G$10:G1000),15)</f>
        <v>1.1833748471015799</v>
      </c>
      <c r="I1001" s="81">
        <f t="shared" si="413"/>
        <v>1</v>
      </c>
      <c r="J1001" s="81">
        <f t="shared" ca="1" si="408"/>
        <v>1.1833748500000001</v>
      </c>
      <c r="K1001" s="81">
        <f t="shared" ca="1" si="409"/>
        <v>183.37485000000001</v>
      </c>
      <c r="L1001" s="85">
        <f>IF(VLOOKUP(A1001,$U$12:$AD$125,8)=VLOOKUP(A1000,$U$12:$AD$125,8),0,VLOOKUP(A1001,U$12:$AD$125,8))</f>
        <v>0</v>
      </c>
      <c r="M1001" s="86">
        <f>IF(L1001&gt;0,VLOOKUP(L1001,T$12:$AC$125,7),0)</f>
        <v>0</v>
      </c>
      <c r="N1001" s="81">
        <f t="shared" si="414"/>
        <v>0</v>
      </c>
      <c r="O1001" s="81">
        <f t="shared" ca="1" si="410"/>
        <v>183.37485000000001</v>
      </c>
      <c r="P1001" s="87" t="str">
        <f t="shared" si="415"/>
        <v>J=</v>
      </c>
      <c r="Q1001" s="88">
        <f t="shared" si="416"/>
        <v>44676</v>
      </c>
      <c r="R1001" s="7"/>
      <c r="S1001" s="7"/>
      <c r="T1001" s="7"/>
      <c r="U1001" s="7"/>
      <c r="V1001" s="7"/>
      <c r="W1001" s="7"/>
      <c r="X1001" s="7"/>
      <c r="Y1001" s="7"/>
      <c r="Z1001" s="7"/>
      <c r="AA1001" s="7"/>
      <c r="AB1001" s="7"/>
      <c r="AC1001" s="7"/>
      <c r="AD1001" s="7"/>
      <c r="AE1001" s="7"/>
      <c r="AF1001" s="65">
        <f t="shared" si="422"/>
        <v>43861</v>
      </c>
      <c r="AG1001" s="9">
        <f t="shared" ca="1" si="423"/>
        <v>1159.74675</v>
      </c>
      <c r="AH1001" s="9">
        <f t="shared" si="423"/>
        <v>1000</v>
      </c>
      <c r="AI1001" s="4">
        <f t="shared" ca="1" si="423"/>
        <v>4.4000000000000004E-2</v>
      </c>
      <c r="AJ1001" s="10">
        <f t="shared" ca="1" si="423"/>
        <v>1.7089000000000001E-4</v>
      </c>
      <c r="AK1001" s="4">
        <f t="shared" si="423"/>
        <v>1.1679999999999999</v>
      </c>
      <c r="AL1001" s="65">
        <f t="shared" si="419"/>
        <v>43861</v>
      </c>
      <c r="AM1001" s="10">
        <f t="shared" ca="1" si="424"/>
        <v>1.15974675</v>
      </c>
      <c r="AN1001" s="9">
        <f t="shared" ca="1" si="424"/>
        <v>159.74674999999999</v>
      </c>
      <c r="AO1001" s="7">
        <f t="shared" si="424"/>
        <v>0</v>
      </c>
      <c r="AP1001" s="11">
        <f t="shared" si="424"/>
        <v>0</v>
      </c>
      <c r="AQ1001" s="9">
        <f t="shared" si="424"/>
        <v>0</v>
      </c>
      <c r="AR1001" s="8" t="str">
        <f t="shared" si="424"/>
        <v>J=</v>
      </c>
      <c r="AS1001" s="65">
        <f t="shared" si="424"/>
        <v>44676</v>
      </c>
      <c r="AT1001" s="12"/>
      <c r="AU1001" s="12"/>
      <c r="AV1001" s="22"/>
      <c r="AW1001" s="12"/>
      <c r="AX1001" s="12"/>
      <c r="AY1001" s="12"/>
      <c r="AZ1001" s="12"/>
      <c r="BA1001" s="12"/>
      <c r="BB1001" s="12"/>
      <c r="BC1001" s="12"/>
      <c r="BD1001" s="12"/>
      <c r="BE1001" s="12"/>
      <c r="BF1001" s="12"/>
      <c r="BG1001" s="12"/>
      <c r="BH1001" s="12"/>
      <c r="BI1001" s="12"/>
      <c r="BJ1001" s="12"/>
      <c r="BK1001" s="12"/>
      <c r="BL1001" s="12"/>
      <c r="BM1001" s="12"/>
      <c r="BN1001" s="12"/>
      <c r="BO1001" s="12"/>
      <c r="BP1001" s="12"/>
      <c r="BQ1001" s="12"/>
      <c r="BR1001" s="12"/>
      <c r="BS1001" s="12"/>
      <c r="BT1001" s="12"/>
      <c r="BU1001" s="12"/>
      <c r="BV1001" s="12"/>
      <c r="BW1001" s="12"/>
      <c r="BX1001" s="12"/>
      <c r="BY1001" s="12"/>
      <c r="BZ1001" s="12"/>
      <c r="CA1001" s="12"/>
      <c r="CB1001" s="12"/>
      <c r="CC1001" s="12"/>
      <c r="CD1001" s="12"/>
      <c r="CE1001" s="12"/>
      <c r="CF1001" s="12"/>
      <c r="CG1001" s="12"/>
      <c r="CH1001" s="12"/>
      <c r="CI1001" s="12"/>
      <c r="CJ1001" s="12"/>
      <c r="CK1001" s="12"/>
      <c r="CL1001" s="12"/>
      <c r="CM1001" s="12"/>
      <c r="CN1001" s="12"/>
      <c r="CO1001" s="12"/>
      <c r="CP1001" s="12"/>
      <c r="CQ1001" s="12"/>
      <c r="CR1001" s="12"/>
      <c r="CS1001" s="12"/>
      <c r="CT1001" s="12"/>
      <c r="CU1001" s="12"/>
      <c r="CV1001" s="12"/>
      <c r="CW1001" s="12"/>
      <c r="CX1001" s="12"/>
      <c r="CY1001" s="12"/>
      <c r="CZ1001" s="12"/>
      <c r="DA1001" s="12"/>
      <c r="DB1001" s="12"/>
      <c r="DC1001" s="12"/>
      <c r="DD1001" s="12"/>
      <c r="DE1001" s="12"/>
      <c r="DF1001" s="12"/>
      <c r="DG1001" s="12"/>
      <c r="DH1001" s="12"/>
      <c r="DI1001" s="12"/>
      <c r="DJ1001" s="12"/>
      <c r="DK1001" s="12"/>
      <c r="DL1001" s="12"/>
      <c r="DM1001" s="12"/>
      <c r="DN1001" s="12"/>
      <c r="DO1001" s="12"/>
      <c r="DP1001" s="12"/>
      <c r="DQ1001" s="12"/>
      <c r="DR1001" s="12"/>
      <c r="DS1001" s="12"/>
      <c r="DT1001" s="12"/>
      <c r="DU1001" s="12"/>
      <c r="DV1001" s="12"/>
      <c r="DW1001" s="12"/>
      <c r="DX1001" s="12"/>
      <c r="DY1001" s="12"/>
      <c r="DZ1001" s="12"/>
      <c r="EA1001" s="12"/>
      <c r="EB1001" s="12"/>
      <c r="EC1001" s="12"/>
      <c r="ED1001" s="12"/>
      <c r="EE1001" s="12"/>
      <c r="EF1001" s="12"/>
      <c r="EG1001" s="12"/>
      <c r="EH1001" s="12"/>
      <c r="EI1001" s="12"/>
      <c r="EJ1001" s="12"/>
      <c r="EK1001" s="12"/>
      <c r="EL1001" s="12"/>
      <c r="EM1001" s="12"/>
      <c r="EN1001" s="12"/>
      <c r="EO1001" s="12"/>
      <c r="EP1001" s="12"/>
      <c r="EQ1001" s="12"/>
      <c r="ER1001" s="12"/>
      <c r="ES1001" s="12"/>
      <c r="ET1001" s="12"/>
      <c r="EU1001" s="12"/>
      <c r="EV1001" s="12"/>
      <c r="EW1001" s="12"/>
      <c r="EX1001" s="12"/>
      <c r="EY1001" s="12"/>
      <c r="EZ1001" s="12"/>
      <c r="FA1001" s="12"/>
      <c r="FB1001" s="12"/>
      <c r="FC1001" s="12"/>
      <c r="FD1001" s="12"/>
      <c r="FE1001" s="12"/>
      <c r="FF1001" s="12"/>
      <c r="FG1001" s="12"/>
      <c r="FH1001" s="12"/>
      <c r="FI1001" s="12"/>
      <c r="FJ1001" s="12"/>
      <c r="FK1001" s="12"/>
      <c r="FL1001" s="12"/>
      <c r="FM1001" s="12"/>
      <c r="FN1001" s="12"/>
      <c r="FO1001" s="12"/>
      <c r="FP1001" s="12"/>
      <c r="FQ1001" s="12"/>
      <c r="FR1001" s="12"/>
      <c r="FS1001" s="12"/>
      <c r="FT1001" s="12"/>
      <c r="FU1001" s="12"/>
      <c r="FV1001" s="12"/>
      <c r="FW1001" s="12"/>
      <c r="FX1001" s="12"/>
      <c r="FY1001" s="12"/>
      <c r="FZ1001" s="12"/>
      <c r="GA1001" s="12"/>
      <c r="GB1001" s="12"/>
      <c r="GC1001" s="12"/>
      <c r="GD1001" s="12"/>
      <c r="GE1001" s="12"/>
      <c r="GF1001" s="12"/>
      <c r="GG1001" s="12"/>
      <c r="GH1001" s="12"/>
      <c r="GI1001" s="12"/>
      <c r="GJ1001" s="12"/>
      <c r="GK1001" s="12"/>
      <c r="GL1001" s="12"/>
      <c r="GM1001" s="12"/>
      <c r="GN1001" s="12"/>
      <c r="GO1001" s="12"/>
      <c r="GP1001" s="12"/>
      <c r="GQ1001" s="12"/>
      <c r="GR1001" s="12"/>
    </row>
    <row r="1002" spans="1:200" x14ac:dyDescent="0.2">
      <c r="A1002" s="79">
        <f t="shared" si="411"/>
        <v>44074</v>
      </c>
      <c r="B1002" s="80">
        <f t="shared" ca="1" si="417"/>
        <v>1183.3748499999999</v>
      </c>
      <c r="C1002" s="81">
        <f t="shared" si="412"/>
        <v>1000</v>
      </c>
      <c r="D1002" s="82">
        <f ca="1">IF(A1002&lt;$B$1,VLOOKUP(A1002,[1]DI!$A$4:$B$15000,2,FALSE),0)</f>
        <v>1.9000000000000006E-2</v>
      </c>
      <c r="E1002" s="81">
        <f t="shared" ca="1" si="421"/>
        <v>7.4690000000000005E-5</v>
      </c>
      <c r="F1002" s="83">
        <f t="shared" si="406"/>
        <v>1.1679999999999999</v>
      </c>
      <c r="G1002" s="84">
        <f t="shared" ca="1" si="407"/>
        <v>1.0000872379200001</v>
      </c>
      <c r="H1002" s="81">
        <f ca="1">TRUNC(PRODUCT(G$10:G1001),15)</f>
        <v>1.1833748471015799</v>
      </c>
      <c r="I1002" s="81">
        <f t="shared" si="413"/>
        <v>1</v>
      </c>
      <c r="J1002" s="81">
        <f t="shared" ca="1" si="408"/>
        <v>1.1833748500000001</v>
      </c>
      <c r="K1002" s="81">
        <f t="shared" ca="1" si="409"/>
        <v>183.37485000000001</v>
      </c>
      <c r="L1002" s="85">
        <f>IF(VLOOKUP(A1002,$U$12:$AD$125,8)=VLOOKUP(A1001,$U$12:$AD$125,8),0,VLOOKUP(A1002,U$12:$AD$125,8))</f>
        <v>0</v>
      </c>
      <c r="M1002" s="86">
        <f>IF(L1002&gt;0,VLOOKUP(L1002,T$12:$AC$125,7),0)</f>
        <v>0</v>
      </c>
      <c r="N1002" s="81">
        <f t="shared" si="414"/>
        <v>0</v>
      </c>
      <c r="O1002" s="81">
        <f t="shared" ca="1" si="410"/>
        <v>183.37485000000001</v>
      </c>
      <c r="P1002" s="87" t="str">
        <f t="shared" si="415"/>
        <v>J=</v>
      </c>
      <c r="Q1002" s="88">
        <f t="shared" si="416"/>
        <v>44676</v>
      </c>
      <c r="R1002" s="7"/>
      <c r="S1002" s="7"/>
      <c r="T1002" s="7"/>
      <c r="U1002" s="7"/>
      <c r="V1002" s="7"/>
      <c r="W1002" s="7"/>
      <c r="X1002" s="7"/>
      <c r="Y1002" s="7"/>
      <c r="Z1002" s="7"/>
      <c r="AA1002" s="7"/>
      <c r="AB1002" s="7"/>
      <c r="AC1002" s="7"/>
      <c r="AD1002" s="7"/>
      <c r="AE1002" s="7"/>
      <c r="AF1002" s="65"/>
      <c r="AG1002" s="9"/>
      <c r="AH1002" s="9"/>
      <c r="AI1002" s="4"/>
      <c r="AJ1002" s="10"/>
      <c r="AK1002" s="4"/>
      <c r="AL1002" s="65"/>
      <c r="AM1002" s="10"/>
      <c r="AN1002" s="9"/>
      <c r="AO1002" s="7"/>
      <c r="AP1002" s="11"/>
      <c r="AQ1002" s="9"/>
      <c r="AR1002" s="24"/>
      <c r="AS1002" s="65"/>
      <c r="AT1002" s="12"/>
      <c r="AU1002" s="12"/>
      <c r="AV1002" s="22"/>
      <c r="AW1002" s="12"/>
      <c r="AX1002" s="12"/>
      <c r="AY1002" s="12"/>
      <c r="AZ1002" s="12"/>
      <c r="BA1002" s="12"/>
      <c r="BB1002" s="12"/>
      <c r="BC1002" s="12"/>
      <c r="BD1002" s="12"/>
      <c r="BE1002" s="12"/>
      <c r="BF1002" s="12"/>
      <c r="BG1002" s="12"/>
      <c r="BH1002" s="12"/>
      <c r="BI1002" s="12"/>
      <c r="BJ1002" s="12"/>
      <c r="BK1002" s="12"/>
      <c r="BL1002" s="12"/>
      <c r="BM1002" s="12"/>
      <c r="BN1002" s="12"/>
      <c r="BO1002" s="12"/>
      <c r="BP1002" s="12"/>
      <c r="BQ1002" s="12"/>
      <c r="BR1002" s="12"/>
      <c r="BS1002" s="12"/>
      <c r="BT1002" s="12"/>
      <c r="BU1002" s="12"/>
      <c r="BV1002" s="12"/>
      <c r="BW1002" s="12"/>
      <c r="BX1002" s="12"/>
      <c r="BY1002" s="12"/>
      <c r="BZ1002" s="12"/>
      <c r="CA1002" s="12"/>
      <c r="CB1002" s="12"/>
      <c r="CC1002" s="12"/>
      <c r="CD1002" s="12"/>
      <c r="CE1002" s="12"/>
      <c r="CF1002" s="12"/>
      <c r="CG1002" s="12"/>
      <c r="CH1002" s="12"/>
      <c r="CI1002" s="12"/>
      <c r="CJ1002" s="12"/>
      <c r="CK1002" s="12"/>
      <c r="CL1002" s="12"/>
      <c r="CM1002" s="12"/>
      <c r="CN1002" s="12"/>
      <c r="CO1002" s="12"/>
      <c r="CP1002" s="12"/>
      <c r="CQ1002" s="12"/>
      <c r="CR1002" s="12"/>
      <c r="CS1002" s="12"/>
      <c r="CT1002" s="12"/>
      <c r="CU1002" s="12"/>
      <c r="CV1002" s="12"/>
      <c r="CW1002" s="12"/>
      <c r="CX1002" s="12"/>
      <c r="CY1002" s="12"/>
      <c r="CZ1002" s="12"/>
      <c r="DA1002" s="12"/>
      <c r="DB1002" s="12"/>
      <c r="DC1002" s="12"/>
      <c r="DD1002" s="12"/>
      <c r="DE1002" s="12"/>
      <c r="DF1002" s="12"/>
      <c r="DG1002" s="12"/>
      <c r="DH1002" s="12"/>
      <c r="DI1002" s="12"/>
      <c r="DJ1002" s="12"/>
      <c r="DK1002" s="12"/>
      <c r="DL1002" s="12"/>
      <c r="DM1002" s="12"/>
      <c r="DN1002" s="12"/>
      <c r="DO1002" s="12"/>
      <c r="DP1002" s="12"/>
      <c r="DQ1002" s="12"/>
      <c r="DR1002" s="12"/>
      <c r="DS1002" s="12"/>
      <c r="DT1002" s="12"/>
      <c r="DU1002" s="12"/>
      <c r="DV1002" s="12"/>
      <c r="DW1002" s="12"/>
      <c r="DX1002" s="12"/>
      <c r="DY1002" s="12"/>
      <c r="DZ1002" s="12"/>
      <c r="EA1002" s="12"/>
      <c r="EB1002" s="12"/>
      <c r="EC1002" s="12"/>
      <c r="ED1002" s="12"/>
      <c r="EE1002" s="12"/>
      <c r="EF1002" s="12"/>
      <c r="EG1002" s="12"/>
      <c r="EH1002" s="12"/>
      <c r="EI1002" s="12"/>
      <c r="EJ1002" s="12"/>
      <c r="EK1002" s="12"/>
      <c r="EL1002" s="12"/>
      <c r="EM1002" s="12"/>
      <c r="EN1002" s="12"/>
      <c r="EO1002" s="12"/>
      <c r="EP1002" s="12"/>
      <c r="EQ1002" s="12"/>
      <c r="ER1002" s="12"/>
      <c r="ES1002" s="12"/>
      <c r="ET1002" s="12"/>
      <c r="EU1002" s="12"/>
      <c r="EV1002" s="12"/>
      <c r="EW1002" s="12"/>
      <c r="EX1002" s="12"/>
      <c r="EY1002" s="12"/>
      <c r="EZ1002" s="12"/>
      <c r="FA1002" s="12"/>
      <c r="FB1002" s="12"/>
      <c r="FC1002" s="12"/>
      <c r="FD1002" s="12"/>
      <c r="FE1002" s="12"/>
      <c r="FF1002" s="12"/>
      <c r="FG1002" s="12"/>
      <c r="FH1002" s="12"/>
      <c r="FI1002" s="12"/>
      <c r="FJ1002" s="12"/>
      <c r="FK1002" s="12"/>
      <c r="FL1002" s="12"/>
      <c r="FM1002" s="12"/>
      <c r="FN1002" s="12"/>
      <c r="FO1002" s="12"/>
      <c r="FP1002" s="12"/>
      <c r="FQ1002" s="12"/>
      <c r="FR1002" s="12"/>
      <c r="FS1002" s="12"/>
      <c r="FT1002" s="12"/>
      <c r="FU1002" s="12"/>
      <c r="FV1002" s="12"/>
      <c r="FW1002" s="12"/>
      <c r="FX1002" s="12"/>
      <c r="FY1002" s="12"/>
      <c r="FZ1002" s="12"/>
      <c r="GA1002" s="12"/>
      <c r="GB1002" s="12"/>
      <c r="GC1002" s="12"/>
      <c r="GD1002" s="12"/>
      <c r="GE1002" s="12"/>
      <c r="GF1002" s="12"/>
      <c r="GG1002" s="12"/>
      <c r="GH1002" s="12"/>
      <c r="GI1002" s="12"/>
      <c r="GJ1002" s="12"/>
      <c r="GK1002" s="12"/>
      <c r="GL1002" s="12"/>
      <c r="GM1002" s="12"/>
      <c r="GN1002" s="12"/>
      <c r="GO1002" s="12"/>
      <c r="GP1002" s="12"/>
      <c r="GQ1002" s="12"/>
      <c r="GR1002" s="12"/>
    </row>
    <row r="1003" spans="1:200" x14ac:dyDescent="0.2">
      <c r="A1003" s="79">
        <f t="shared" si="411"/>
        <v>44075</v>
      </c>
      <c r="B1003" s="80">
        <f t="shared" ca="1" si="417"/>
        <v>1183.4780800000001</v>
      </c>
      <c r="C1003" s="81">
        <f t="shared" si="412"/>
        <v>1000</v>
      </c>
      <c r="D1003" s="82">
        <f ca="1">IF(A1003&lt;$B$1,VLOOKUP(A1003,[1]DI!$A$4:$B$15000,2,FALSE),0)</f>
        <v>1.9000000000000006E-2</v>
      </c>
      <c r="E1003" s="81">
        <f t="shared" ca="1" si="421"/>
        <v>7.4690000000000005E-5</v>
      </c>
      <c r="F1003" s="83">
        <f t="shared" si="406"/>
        <v>1.1679999999999999</v>
      </c>
      <c r="G1003" s="84">
        <f t="shared" ca="1" si="407"/>
        <v>1.0000872379200001</v>
      </c>
      <c r="H1003" s="81">
        <f ca="1">TRUNC(PRODUCT(G$10:G1002),15)</f>
        <v>1.1834780822618201</v>
      </c>
      <c r="I1003" s="81">
        <f t="shared" si="413"/>
        <v>1</v>
      </c>
      <c r="J1003" s="81">
        <f t="shared" ca="1" si="408"/>
        <v>1.18347808</v>
      </c>
      <c r="K1003" s="81">
        <f t="shared" ca="1" si="409"/>
        <v>183.47808000000001</v>
      </c>
      <c r="L1003" s="85">
        <f>IF(VLOOKUP(A1003,$U$12:$AD$125,8)=VLOOKUP(A1002,$U$12:$AD$125,8),0,VLOOKUP(A1003,U$12:$AD$125,8))</f>
        <v>0</v>
      </c>
      <c r="M1003" s="86">
        <f>IF(L1003&gt;0,VLOOKUP(L1003,T$12:$AC$125,7),0)</f>
        <v>0</v>
      </c>
      <c r="N1003" s="81">
        <f t="shared" si="414"/>
        <v>0</v>
      </c>
      <c r="O1003" s="81">
        <f t="shared" ca="1" si="410"/>
        <v>183.47808000000001</v>
      </c>
      <c r="P1003" s="87" t="str">
        <f t="shared" si="415"/>
        <v>J=</v>
      </c>
      <c r="Q1003" s="88">
        <f t="shared" si="416"/>
        <v>44676</v>
      </c>
      <c r="R1003" s="7"/>
      <c r="S1003" s="7"/>
      <c r="T1003" s="7"/>
      <c r="U1003" s="7"/>
      <c r="V1003" s="7"/>
      <c r="W1003" s="7"/>
      <c r="X1003" s="7"/>
      <c r="Y1003" s="7"/>
      <c r="Z1003" s="7"/>
      <c r="AA1003" s="7"/>
      <c r="AB1003" s="7"/>
      <c r="AC1003" s="7"/>
      <c r="AD1003" s="7"/>
      <c r="AE1003" s="7"/>
      <c r="AF1003" s="65" t="str">
        <f t="shared" ref="AF1003:AS1003" si="425">$B$6</f>
        <v>ODCT21</v>
      </c>
      <c r="AG1003" s="7" t="str">
        <f t="shared" si="425"/>
        <v>ODCT21</v>
      </c>
      <c r="AH1003" s="7" t="str">
        <f t="shared" si="425"/>
        <v>ODCT21</v>
      </c>
      <c r="AI1003" s="7" t="str">
        <f t="shared" si="425"/>
        <v>ODCT21</v>
      </c>
      <c r="AJ1003" s="7" t="str">
        <f t="shared" si="425"/>
        <v>ODCT21</v>
      </c>
      <c r="AK1003" s="4" t="str">
        <f t="shared" si="425"/>
        <v>ODCT21</v>
      </c>
      <c r="AL1003" s="65" t="str">
        <f t="shared" si="425"/>
        <v>ODCT21</v>
      </c>
      <c r="AM1003" s="7" t="str">
        <f t="shared" si="425"/>
        <v>ODCT21</v>
      </c>
      <c r="AN1003" s="7" t="str">
        <f t="shared" si="425"/>
        <v>ODCT21</v>
      </c>
      <c r="AO1003" s="7" t="str">
        <f t="shared" si="425"/>
        <v>ODCT21</v>
      </c>
      <c r="AP1003" s="11" t="str">
        <f t="shared" si="425"/>
        <v>ODCT21</v>
      </c>
      <c r="AQ1003" s="7" t="str">
        <f t="shared" si="425"/>
        <v>ODCT21</v>
      </c>
      <c r="AR1003" s="8" t="str">
        <f t="shared" si="425"/>
        <v>ODCT21</v>
      </c>
      <c r="AS1003" s="65" t="str">
        <f t="shared" si="425"/>
        <v>ODCT21</v>
      </c>
      <c r="AT1003" s="12"/>
      <c r="AU1003" s="12"/>
      <c r="AV1003" s="22"/>
      <c r="AW1003" s="12"/>
      <c r="AX1003" s="12"/>
      <c r="AY1003" s="12"/>
      <c r="AZ1003" s="12"/>
      <c r="BA1003" s="12"/>
      <c r="BB1003" s="12"/>
      <c r="BC1003" s="12"/>
      <c r="BD1003" s="12"/>
      <c r="BE1003" s="12"/>
      <c r="BF1003" s="12"/>
      <c r="BG1003" s="12"/>
      <c r="BH1003" s="12"/>
      <c r="BI1003" s="12"/>
      <c r="BJ1003" s="12"/>
      <c r="BK1003" s="12"/>
      <c r="BL1003" s="12"/>
      <c r="BM1003" s="12"/>
      <c r="BN1003" s="12"/>
      <c r="BO1003" s="12"/>
      <c r="BP1003" s="12"/>
      <c r="BQ1003" s="12"/>
      <c r="BR1003" s="12"/>
      <c r="BS1003" s="12"/>
      <c r="BT1003" s="12"/>
      <c r="BU1003" s="12"/>
      <c r="BV1003" s="12"/>
      <c r="BW1003" s="12"/>
      <c r="BX1003" s="12"/>
      <c r="BY1003" s="12"/>
      <c r="BZ1003" s="12"/>
      <c r="CA1003" s="12"/>
      <c r="CB1003" s="12"/>
      <c r="CC1003" s="12"/>
      <c r="CD1003" s="12"/>
      <c r="CE1003" s="12"/>
      <c r="CF1003" s="12"/>
      <c r="CG1003" s="12"/>
      <c r="CH1003" s="12"/>
      <c r="CI1003" s="12"/>
      <c r="CJ1003" s="12"/>
      <c r="CK1003" s="12"/>
      <c r="CL1003" s="12"/>
      <c r="CM1003" s="12"/>
      <c r="CN1003" s="12"/>
      <c r="CO1003" s="12"/>
      <c r="CP1003" s="12"/>
      <c r="CQ1003" s="12"/>
      <c r="CR1003" s="12"/>
      <c r="CS1003" s="12"/>
      <c r="CT1003" s="12"/>
      <c r="CU1003" s="12"/>
      <c r="CV1003" s="12"/>
      <c r="CW1003" s="12"/>
      <c r="CX1003" s="12"/>
      <c r="CY1003" s="12"/>
      <c r="CZ1003" s="12"/>
      <c r="DA1003" s="12"/>
      <c r="DB1003" s="12"/>
      <c r="DC1003" s="12"/>
      <c r="DD1003" s="12"/>
      <c r="DE1003" s="12"/>
      <c r="DF1003" s="12"/>
      <c r="DG1003" s="12"/>
      <c r="DH1003" s="12"/>
      <c r="DI1003" s="12"/>
      <c r="DJ1003" s="12"/>
      <c r="DK1003" s="12"/>
      <c r="DL1003" s="12"/>
      <c r="DM1003" s="12"/>
      <c r="DN1003" s="12"/>
      <c r="DO1003" s="12"/>
      <c r="DP1003" s="12"/>
      <c r="DQ1003" s="12"/>
      <c r="DR1003" s="12"/>
      <c r="DS1003" s="12"/>
      <c r="DT1003" s="12"/>
      <c r="DU1003" s="12"/>
      <c r="DV1003" s="12"/>
      <c r="DW1003" s="12"/>
      <c r="DX1003" s="12"/>
      <c r="DY1003" s="12"/>
      <c r="DZ1003" s="12"/>
      <c r="EA1003" s="12"/>
      <c r="EB1003" s="12"/>
      <c r="EC1003" s="12"/>
      <c r="ED1003" s="12"/>
      <c r="EE1003" s="12"/>
      <c r="EF1003" s="12"/>
      <c r="EG1003" s="12"/>
      <c r="EH1003" s="12"/>
      <c r="EI1003" s="12"/>
      <c r="EJ1003" s="12"/>
      <c r="EK1003" s="12"/>
      <c r="EL1003" s="12"/>
      <c r="EM1003" s="12"/>
      <c r="EN1003" s="12"/>
      <c r="EO1003" s="12"/>
      <c r="EP1003" s="12"/>
      <c r="EQ1003" s="12"/>
      <c r="ER1003" s="12"/>
      <c r="ES1003" s="12"/>
      <c r="ET1003" s="12"/>
      <c r="EU1003" s="12"/>
      <c r="EV1003" s="12"/>
      <c r="EW1003" s="12"/>
      <c r="EX1003" s="12"/>
      <c r="EY1003" s="12"/>
      <c r="EZ1003" s="12"/>
      <c r="FA1003" s="12"/>
      <c r="FB1003" s="12"/>
      <c r="FC1003" s="12"/>
      <c r="FD1003" s="12"/>
      <c r="FE1003" s="12"/>
      <c r="FF1003" s="12"/>
      <c r="FG1003" s="12"/>
      <c r="FH1003" s="12"/>
      <c r="FI1003" s="12"/>
      <c r="FJ1003" s="12"/>
      <c r="FK1003" s="12"/>
      <c r="FL1003" s="12"/>
      <c r="FM1003" s="12"/>
      <c r="FN1003" s="12"/>
      <c r="FO1003" s="12"/>
      <c r="FP1003" s="12"/>
      <c r="FQ1003" s="12"/>
      <c r="FR1003" s="12"/>
      <c r="FS1003" s="12"/>
      <c r="FT1003" s="12"/>
      <c r="FU1003" s="12"/>
      <c r="FV1003" s="12"/>
      <c r="FW1003" s="12"/>
      <c r="FX1003" s="12"/>
      <c r="FY1003" s="12"/>
      <c r="FZ1003" s="12"/>
      <c r="GA1003" s="12"/>
      <c r="GB1003" s="12"/>
      <c r="GC1003" s="12"/>
      <c r="GD1003" s="12"/>
      <c r="GE1003" s="12"/>
      <c r="GF1003" s="12"/>
      <c r="GG1003" s="12"/>
      <c r="GH1003" s="12"/>
      <c r="GI1003" s="12"/>
      <c r="GJ1003" s="12"/>
      <c r="GK1003" s="12"/>
      <c r="GL1003" s="12"/>
      <c r="GM1003" s="12"/>
      <c r="GN1003" s="12"/>
      <c r="GO1003" s="12"/>
      <c r="GP1003" s="12"/>
      <c r="GQ1003" s="12"/>
      <c r="GR1003" s="12"/>
    </row>
    <row r="1004" spans="1:200" x14ac:dyDescent="0.2">
      <c r="A1004" s="79">
        <f t="shared" si="411"/>
        <v>44076</v>
      </c>
      <c r="B1004" s="80">
        <f t="shared" ca="1" si="417"/>
        <v>1183.58133</v>
      </c>
      <c r="C1004" s="81">
        <f t="shared" si="412"/>
        <v>1000</v>
      </c>
      <c r="D1004" s="82">
        <f ca="1">IF(A1004&lt;$B$1,VLOOKUP(A1004,[1]DI!$A$4:$B$15000,2,FALSE),0)</f>
        <v>1.9000000000000006E-2</v>
      </c>
      <c r="E1004" s="81">
        <f t="shared" ca="1" si="421"/>
        <v>7.4690000000000005E-5</v>
      </c>
      <c r="F1004" s="83">
        <f t="shared" si="406"/>
        <v>1.1679999999999999</v>
      </c>
      <c r="G1004" s="84">
        <f t="shared" ca="1" si="407"/>
        <v>1.0000872379200001</v>
      </c>
      <c r="H1004" s="81">
        <f ca="1">TRUNC(PRODUCT(G$10:G1003),15)</f>
        <v>1.1835813264280799</v>
      </c>
      <c r="I1004" s="81">
        <f t="shared" si="413"/>
        <v>1</v>
      </c>
      <c r="J1004" s="81">
        <f t="shared" ca="1" si="408"/>
        <v>1.18358133</v>
      </c>
      <c r="K1004" s="81">
        <f t="shared" ca="1" si="409"/>
        <v>183.58133000000001</v>
      </c>
      <c r="L1004" s="85">
        <f>IF(VLOOKUP(A1004,$U$12:$AD$125,8)=VLOOKUP(A1003,$U$12:$AD$125,8),0,VLOOKUP(A1004,U$12:$AD$125,8))</f>
        <v>0</v>
      </c>
      <c r="M1004" s="86">
        <f>IF(L1004&gt;0,VLOOKUP(L1004,T$12:$AC$125,7),0)</f>
        <v>0</v>
      </c>
      <c r="N1004" s="81">
        <f t="shared" si="414"/>
        <v>0</v>
      </c>
      <c r="O1004" s="81">
        <f t="shared" ca="1" si="410"/>
        <v>183.58133000000001</v>
      </c>
      <c r="P1004" s="87" t="str">
        <f t="shared" si="415"/>
        <v>J=</v>
      </c>
      <c r="Q1004" s="88">
        <f t="shared" si="416"/>
        <v>44676</v>
      </c>
      <c r="R1004" s="7"/>
      <c r="S1004" s="7"/>
      <c r="T1004" s="7"/>
      <c r="U1004" s="7"/>
      <c r="V1004" s="7"/>
      <c r="W1004" s="7"/>
      <c r="X1004" s="7"/>
      <c r="Y1004" s="7"/>
      <c r="Z1004" s="7"/>
      <c r="AA1004" s="7"/>
      <c r="AB1004" s="7"/>
      <c r="AC1004" s="7"/>
      <c r="AD1004" s="7"/>
      <c r="AE1004" s="7"/>
      <c r="AF1004" s="37" t="s">
        <v>14</v>
      </c>
      <c r="AG1004" s="3" t="s">
        <v>7</v>
      </c>
      <c r="AH1004" s="3" t="s">
        <v>8</v>
      </c>
      <c r="AI1004" s="18" t="s">
        <v>9</v>
      </c>
      <c r="AJ1004" s="19" t="s">
        <v>9</v>
      </c>
      <c r="AK1004" s="18" t="s">
        <v>9</v>
      </c>
      <c r="AL1004" s="67" t="s">
        <v>14</v>
      </c>
      <c r="AM1004" s="19" t="s">
        <v>9</v>
      </c>
      <c r="AN1004" s="3" t="s">
        <v>10</v>
      </c>
      <c r="AO1004" s="6" t="s">
        <v>11</v>
      </c>
      <c r="AP1004" s="20" t="s">
        <v>12</v>
      </c>
      <c r="AQ1004" s="3" t="s">
        <v>12</v>
      </c>
      <c r="AR1004" s="21" t="s">
        <v>13</v>
      </c>
      <c r="AS1004" s="37" t="s">
        <v>13</v>
      </c>
      <c r="AT1004" s="12"/>
      <c r="AU1004" s="12"/>
      <c r="AV1004" s="22"/>
      <c r="AW1004" s="12"/>
      <c r="AX1004" s="12"/>
      <c r="AY1004" s="12"/>
      <c r="AZ1004" s="12"/>
      <c r="BA1004" s="12"/>
      <c r="BB1004" s="12"/>
      <c r="BC1004" s="12"/>
      <c r="BD1004" s="12"/>
      <c r="BE1004" s="12"/>
      <c r="BF1004" s="12"/>
      <c r="BG1004" s="12"/>
      <c r="BH1004" s="12"/>
      <c r="BI1004" s="12"/>
      <c r="BJ1004" s="12"/>
      <c r="BK1004" s="12"/>
      <c r="BL1004" s="12"/>
      <c r="BM1004" s="12"/>
      <c r="BN1004" s="12"/>
      <c r="BO1004" s="12"/>
      <c r="BP1004" s="12"/>
      <c r="BQ1004" s="12"/>
      <c r="BR1004" s="12"/>
      <c r="BS1004" s="12"/>
      <c r="BT1004" s="12"/>
      <c r="BU1004" s="12"/>
      <c r="BV1004" s="12"/>
      <c r="BW1004" s="12"/>
      <c r="BX1004" s="12"/>
      <c r="BY1004" s="12"/>
      <c r="BZ1004" s="12"/>
      <c r="CA1004" s="12"/>
      <c r="CB1004" s="12"/>
      <c r="CC1004" s="12"/>
      <c r="CD1004" s="12"/>
      <c r="CE1004" s="12"/>
      <c r="CF1004" s="12"/>
      <c r="CG1004" s="12"/>
      <c r="CH1004" s="12"/>
      <c r="CI1004" s="12"/>
      <c r="CJ1004" s="12"/>
      <c r="CK1004" s="12"/>
      <c r="CL1004" s="12"/>
      <c r="CM1004" s="12"/>
      <c r="CN1004" s="12"/>
      <c r="CO1004" s="12"/>
      <c r="CP1004" s="12"/>
      <c r="CQ1004" s="12"/>
      <c r="CR1004" s="12"/>
      <c r="CS1004" s="12"/>
      <c r="CT1004" s="12"/>
      <c r="CU1004" s="12"/>
      <c r="CV1004" s="12"/>
      <c r="CW1004" s="12"/>
      <c r="CX1004" s="12"/>
      <c r="CY1004" s="12"/>
      <c r="CZ1004" s="12"/>
      <c r="DA1004" s="12"/>
      <c r="DB1004" s="12"/>
      <c r="DC1004" s="12"/>
      <c r="DD1004" s="12"/>
      <c r="DE1004" s="12"/>
      <c r="DF1004" s="12"/>
      <c r="DG1004" s="12"/>
      <c r="DH1004" s="12"/>
      <c r="DI1004" s="12"/>
      <c r="DJ1004" s="12"/>
      <c r="DK1004" s="12"/>
      <c r="DL1004" s="12"/>
      <c r="DM1004" s="12"/>
      <c r="DN1004" s="12"/>
      <c r="DO1004" s="12"/>
      <c r="DP1004" s="12"/>
      <c r="DQ1004" s="12"/>
      <c r="DR1004" s="12"/>
      <c r="DS1004" s="12"/>
      <c r="DT1004" s="12"/>
      <c r="DU1004" s="12"/>
      <c r="DV1004" s="12"/>
      <c r="DW1004" s="12"/>
      <c r="DX1004" s="12"/>
      <c r="DY1004" s="12"/>
      <c r="DZ1004" s="12"/>
      <c r="EA1004" s="12"/>
      <c r="EB1004" s="12"/>
      <c r="EC1004" s="12"/>
      <c r="ED1004" s="12"/>
      <c r="EE1004" s="12"/>
      <c r="EF1004" s="12"/>
      <c r="EG1004" s="12"/>
      <c r="EH1004" s="12"/>
      <c r="EI1004" s="12"/>
      <c r="EJ1004" s="12"/>
      <c r="EK1004" s="12"/>
      <c r="EL1004" s="12"/>
      <c r="EM1004" s="12"/>
      <c r="EN1004" s="12"/>
      <c r="EO1004" s="12"/>
      <c r="EP1004" s="12"/>
      <c r="EQ1004" s="12"/>
      <c r="ER1004" s="12"/>
      <c r="ES1004" s="12"/>
      <c r="ET1004" s="12"/>
      <c r="EU1004" s="12"/>
      <c r="EV1004" s="12"/>
      <c r="EW1004" s="12"/>
      <c r="EX1004" s="12"/>
      <c r="EY1004" s="12"/>
      <c r="EZ1004" s="12"/>
      <c r="FA1004" s="12"/>
      <c r="FB1004" s="12"/>
      <c r="FC1004" s="12"/>
      <c r="FD1004" s="12"/>
      <c r="FE1004" s="12"/>
      <c r="FF1004" s="12"/>
      <c r="FG1004" s="12"/>
      <c r="FH1004" s="12"/>
      <c r="FI1004" s="12"/>
      <c r="FJ1004" s="12"/>
      <c r="FK1004" s="12"/>
      <c r="FL1004" s="12"/>
      <c r="FM1004" s="12"/>
      <c r="FN1004" s="12"/>
      <c r="FO1004" s="12"/>
      <c r="FP1004" s="12"/>
      <c r="FQ1004" s="12"/>
      <c r="FR1004" s="12"/>
      <c r="FS1004" s="12"/>
      <c r="FT1004" s="12"/>
      <c r="FU1004" s="12"/>
      <c r="FV1004" s="12"/>
      <c r="FW1004" s="12"/>
      <c r="FX1004" s="12"/>
      <c r="FY1004" s="12"/>
      <c r="FZ1004" s="12"/>
      <c r="GA1004" s="12"/>
      <c r="GB1004" s="12"/>
      <c r="GC1004" s="12"/>
      <c r="GD1004" s="12"/>
      <c r="GE1004" s="12"/>
      <c r="GF1004" s="12"/>
      <c r="GG1004" s="12"/>
      <c r="GH1004" s="12"/>
      <c r="GI1004" s="12"/>
      <c r="GJ1004" s="12"/>
      <c r="GK1004" s="12"/>
      <c r="GL1004" s="12"/>
      <c r="GM1004" s="12"/>
      <c r="GN1004" s="12"/>
      <c r="GO1004" s="12"/>
      <c r="GP1004" s="12"/>
      <c r="GQ1004" s="12"/>
      <c r="GR1004" s="12"/>
    </row>
    <row r="1005" spans="1:200" x14ac:dyDescent="0.2">
      <c r="A1005" s="79">
        <f t="shared" si="411"/>
        <v>44077</v>
      </c>
      <c r="B1005" s="80">
        <f t="shared" ca="1" si="417"/>
        <v>1183.6845800000001</v>
      </c>
      <c r="C1005" s="81">
        <f t="shared" si="412"/>
        <v>1000</v>
      </c>
      <c r="D1005" s="82">
        <f ca="1">IF(A1005&lt;$B$1,VLOOKUP(A1005,[1]DI!$A$4:$B$15000,2,FALSE),0)</f>
        <v>1.9000000000000006E-2</v>
      </c>
      <c r="E1005" s="81">
        <f t="shared" ca="1" si="421"/>
        <v>7.4690000000000005E-5</v>
      </c>
      <c r="F1005" s="83">
        <f t="shared" si="406"/>
        <v>1.1679999999999999</v>
      </c>
      <c r="G1005" s="84">
        <f t="shared" ca="1" si="407"/>
        <v>1.0000872379200001</v>
      </c>
      <c r="H1005" s="81">
        <f ca="1">TRUNC(PRODUCT(G$10:G1004),15)</f>
        <v>1.1836845796011499</v>
      </c>
      <c r="I1005" s="81">
        <f t="shared" si="413"/>
        <v>1</v>
      </c>
      <c r="J1005" s="81">
        <f t="shared" ca="1" si="408"/>
        <v>1.18368458</v>
      </c>
      <c r="K1005" s="81">
        <f t="shared" ca="1" si="409"/>
        <v>183.68458000000001</v>
      </c>
      <c r="L1005" s="85">
        <f>IF(VLOOKUP(A1005,$U$12:$AD$125,8)=VLOOKUP(A1004,$U$12:$AD$125,8),0,VLOOKUP(A1005,U$12:$AD$125,8))</f>
        <v>0</v>
      </c>
      <c r="M1005" s="86">
        <f>IF(L1005&gt;0,VLOOKUP(L1005,T$12:$AC$125,7),0)</f>
        <v>0</v>
      </c>
      <c r="N1005" s="81">
        <f t="shared" si="414"/>
        <v>0</v>
      </c>
      <c r="O1005" s="81">
        <f t="shared" ca="1" si="410"/>
        <v>183.68458000000001</v>
      </c>
      <c r="P1005" s="87" t="str">
        <f t="shared" si="415"/>
        <v>J=</v>
      </c>
      <c r="Q1005" s="88">
        <f t="shared" si="416"/>
        <v>44676</v>
      </c>
      <c r="R1005" s="7"/>
      <c r="S1005" s="7"/>
      <c r="T1005" s="7"/>
      <c r="U1005" s="7"/>
      <c r="V1005" s="7"/>
      <c r="W1005" s="7"/>
      <c r="X1005" s="7"/>
      <c r="Y1005" s="7"/>
      <c r="Z1005" s="7"/>
      <c r="AA1005" s="7"/>
      <c r="AB1005" s="7"/>
      <c r="AC1005" s="7"/>
      <c r="AD1005" s="7"/>
      <c r="AE1005" s="7"/>
      <c r="AF1005" s="37" t="s">
        <v>65</v>
      </c>
      <c r="AG1005" s="9" t="str">
        <f>$B$6</f>
        <v>ODCT21</v>
      </c>
      <c r="AH1005" s="3" t="s">
        <v>15</v>
      </c>
      <c r="AI1005" s="13" t="s">
        <v>16</v>
      </c>
      <c r="AJ1005" s="5"/>
      <c r="AK1005" s="13" t="s">
        <v>17</v>
      </c>
      <c r="AL1005" s="37"/>
      <c r="AM1005" s="5"/>
      <c r="AN1005" s="3"/>
      <c r="AO1005" s="6"/>
      <c r="AP1005" s="20"/>
      <c r="AQ1005" s="3"/>
      <c r="AR1005" s="21" t="s">
        <v>20</v>
      </c>
      <c r="AS1005" s="37" t="s">
        <v>20</v>
      </c>
      <c r="AT1005" s="12"/>
      <c r="AU1005" s="12"/>
      <c r="AV1005" s="22"/>
      <c r="AW1005" s="12"/>
      <c r="AX1005" s="12"/>
      <c r="AY1005" s="12"/>
      <c r="AZ1005" s="12"/>
      <c r="BA1005" s="12"/>
      <c r="BB1005" s="12"/>
      <c r="BC1005" s="12"/>
      <c r="BD1005" s="12"/>
      <c r="BE1005" s="12"/>
      <c r="BF1005" s="12"/>
      <c r="BG1005" s="12"/>
      <c r="BH1005" s="12"/>
      <c r="BI1005" s="12"/>
      <c r="BJ1005" s="12"/>
      <c r="BK1005" s="12"/>
      <c r="BL1005" s="12"/>
      <c r="BM1005" s="12"/>
      <c r="BN1005" s="12"/>
      <c r="BO1005" s="12"/>
      <c r="BP1005" s="12"/>
      <c r="BQ1005" s="12"/>
      <c r="BR1005" s="12"/>
      <c r="BS1005" s="12"/>
      <c r="BT1005" s="12"/>
      <c r="BU1005" s="12"/>
      <c r="BV1005" s="12"/>
      <c r="BW1005" s="12"/>
      <c r="BX1005" s="12"/>
      <c r="BY1005" s="12"/>
      <c r="BZ1005" s="12"/>
      <c r="CA1005" s="12"/>
      <c r="CB1005" s="12"/>
      <c r="CC1005" s="12"/>
      <c r="CD1005" s="12"/>
      <c r="CE1005" s="12"/>
      <c r="CF1005" s="12"/>
      <c r="CG1005" s="12"/>
      <c r="CH1005" s="12"/>
      <c r="CI1005" s="12"/>
      <c r="CJ1005" s="12"/>
      <c r="CK1005" s="12"/>
      <c r="CL1005" s="12"/>
      <c r="CM1005" s="12"/>
      <c r="CN1005" s="12"/>
      <c r="CO1005" s="12"/>
      <c r="CP1005" s="12"/>
      <c r="CQ1005" s="12"/>
      <c r="CR1005" s="12"/>
      <c r="CS1005" s="12"/>
      <c r="CT1005" s="12"/>
      <c r="CU1005" s="12"/>
      <c r="CV1005" s="12"/>
      <c r="CW1005" s="12"/>
      <c r="CX1005" s="12"/>
      <c r="CY1005" s="12"/>
      <c r="CZ1005" s="12"/>
      <c r="DA1005" s="12"/>
      <c r="DB1005" s="12"/>
      <c r="DC1005" s="12"/>
      <c r="DD1005" s="12"/>
      <c r="DE1005" s="12"/>
      <c r="DF1005" s="12"/>
      <c r="DG1005" s="12"/>
      <c r="DH1005" s="12"/>
      <c r="DI1005" s="12"/>
      <c r="DJ1005" s="12"/>
      <c r="DK1005" s="12"/>
      <c r="DL1005" s="12"/>
      <c r="DM1005" s="12"/>
      <c r="DN1005" s="12"/>
      <c r="DO1005" s="12"/>
      <c r="DP1005" s="12"/>
      <c r="DQ1005" s="12"/>
      <c r="DR1005" s="12"/>
      <c r="DS1005" s="12"/>
      <c r="DT1005" s="12"/>
      <c r="DU1005" s="12"/>
      <c r="DV1005" s="12"/>
      <c r="DW1005" s="12"/>
      <c r="DX1005" s="12"/>
      <c r="DY1005" s="12"/>
      <c r="DZ1005" s="12"/>
      <c r="EA1005" s="12"/>
      <c r="EB1005" s="12"/>
      <c r="EC1005" s="12"/>
      <c r="ED1005" s="12"/>
      <c r="EE1005" s="12"/>
      <c r="EF1005" s="12"/>
      <c r="EG1005" s="12"/>
      <c r="EH1005" s="12"/>
      <c r="EI1005" s="12"/>
      <c r="EJ1005" s="12"/>
      <c r="EK1005" s="12"/>
      <c r="EL1005" s="12"/>
      <c r="EM1005" s="12"/>
      <c r="EN1005" s="12"/>
      <c r="EO1005" s="12"/>
      <c r="EP1005" s="12"/>
      <c r="EQ1005" s="12"/>
      <c r="ER1005" s="12"/>
      <c r="ES1005" s="12"/>
      <c r="ET1005" s="12"/>
      <c r="EU1005" s="12"/>
      <c r="EV1005" s="12"/>
      <c r="EW1005" s="12"/>
      <c r="EX1005" s="12"/>
      <c r="EY1005" s="12"/>
      <c r="EZ1005" s="12"/>
      <c r="FA1005" s="12"/>
      <c r="FB1005" s="12"/>
      <c r="FC1005" s="12"/>
      <c r="FD1005" s="12"/>
      <c r="FE1005" s="12"/>
      <c r="FF1005" s="12"/>
      <c r="FG1005" s="12"/>
      <c r="FH1005" s="12"/>
      <c r="FI1005" s="12"/>
      <c r="FJ1005" s="12"/>
      <c r="FK1005" s="12"/>
      <c r="FL1005" s="12"/>
      <c r="FM1005" s="12"/>
      <c r="FN1005" s="12"/>
      <c r="FO1005" s="12"/>
      <c r="FP1005" s="12"/>
      <c r="FQ1005" s="12"/>
      <c r="FR1005" s="12"/>
      <c r="FS1005" s="12"/>
      <c r="FT1005" s="12"/>
      <c r="FU1005" s="12"/>
      <c r="FV1005" s="12"/>
      <c r="FW1005" s="12"/>
      <c r="FX1005" s="12"/>
      <c r="FY1005" s="12"/>
      <c r="FZ1005" s="12"/>
      <c r="GA1005" s="12"/>
      <c r="GB1005" s="12"/>
      <c r="GC1005" s="12"/>
      <c r="GD1005" s="12"/>
      <c r="GE1005" s="12"/>
      <c r="GF1005" s="12"/>
      <c r="GG1005" s="12"/>
      <c r="GH1005" s="12"/>
      <c r="GI1005" s="12"/>
      <c r="GJ1005" s="12"/>
      <c r="GK1005" s="12"/>
      <c r="GL1005" s="12"/>
      <c r="GM1005" s="12"/>
      <c r="GN1005" s="12"/>
      <c r="GO1005" s="12"/>
      <c r="GP1005" s="12"/>
      <c r="GQ1005" s="12"/>
      <c r="GR1005" s="12"/>
    </row>
    <row r="1006" spans="1:200" x14ac:dyDescent="0.2">
      <c r="A1006" s="79">
        <f t="shared" si="411"/>
        <v>44078</v>
      </c>
      <c r="B1006" s="80">
        <f t="shared" ca="1" si="417"/>
        <v>1183.78784</v>
      </c>
      <c r="C1006" s="81">
        <f t="shared" si="412"/>
        <v>1000</v>
      </c>
      <c r="D1006" s="82">
        <f ca="1">IF(A1006&lt;$B$1,VLOOKUP(A1006,[1]DI!$A$4:$B$15000,2,FALSE),0)</f>
        <v>1.9000000000000006E-2</v>
      </c>
      <c r="E1006" s="81">
        <f t="shared" ca="1" si="421"/>
        <v>7.4690000000000005E-5</v>
      </c>
      <c r="F1006" s="83">
        <f t="shared" si="406"/>
        <v>1.1679999999999999</v>
      </c>
      <c r="G1006" s="84">
        <f t="shared" ca="1" si="407"/>
        <v>1.0000872379200001</v>
      </c>
      <c r="H1006" s="81">
        <f ca="1">TRUNC(PRODUCT(G$10:G1005),15)</f>
        <v>1.18378784178181</v>
      </c>
      <c r="I1006" s="81">
        <f t="shared" si="413"/>
        <v>1</v>
      </c>
      <c r="J1006" s="81">
        <f t="shared" ca="1" si="408"/>
        <v>1.1837878399999999</v>
      </c>
      <c r="K1006" s="81">
        <f t="shared" ca="1" si="409"/>
        <v>183.78783999999999</v>
      </c>
      <c r="L1006" s="85">
        <f>IF(VLOOKUP(A1006,$U$12:$AD$125,8)=VLOOKUP(A1005,$U$12:$AD$125,8),0,VLOOKUP(A1006,U$12:$AD$125,8))</f>
        <v>0</v>
      </c>
      <c r="M1006" s="86">
        <f>IF(L1006&gt;0,VLOOKUP(L1006,T$12:$AC$125,7),0)</f>
        <v>0</v>
      </c>
      <c r="N1006" s="81">
        <f t="shared" si="414"/>
        <v>0</v>
      </c>
      <c r="O1006" s="81">
        <f t="shared" ca="1" si="410"/>
        <v>183.78783999999999</v>
      </c>
      <c r="P1006" s="87" t="str">
        <f t="shared" si="415"/>
        <v>J=</v>
      </c>
      <c r="Q1006" s="88">
        <f t="shared" si="416"/>
        <v>44676</v>
      </c>
      <c r="R1006" s="7"/>
      <c r="S1006" s="7"/>
      <c r="T1006" s="7"/>
      <c r="U1006" s="7"/>
      <c r="V1006" s="7"/>
      <c r="W1006" s="7"/>
      <c r="X1006" s="7"/>
      <c r="Y1006" s="7"/>
      <c r="Z1006" s="7"/>
      <c r="AA1006" s="7"/>
      <c r="AB1006" s="7"/>
      <c r="AC1006" s="7"/>
      <c r="AD1006" s="7"/>
      <c r="AE1006" s="7"/>
      <c r="AF1006" s="37" t="s">
        <v>65</v>
      </c>
      <c r="AG1006" s="9"/>
      <c r="AH1006" s="3"/>
      <c r="AI1006" s="13"/>
      <c r="AJ1006" s="5"/>
      <c r="AK1006" s="13"/>
      <c r="AL1006" s="37"/>
      <c r="AM1006" s="5"/>
      <c r="AN1006" s="3"/>
      <c r="AO1006" s="6"/>
      <c r="AP1006" s="20"/>
      <c r="AQ1006" s="3"/>
      <c r="AR1006" s="21" t="s">
        <v>24</v>
      </c>
      <c r="AS1006" s="37" t="s">
        <v>14</v>
      </c>
      <c r="AT1006" s="12"/>
      <c r="AU1006" s="12"/>
      <c r="AV1006" s="22"/>
      <c r="AW1006" s="12"/>
      <c r="AX1006" s="12"/>
      <c r="AY1006" s="12"/>
      <c r="AZ1006" s="12"/>
      <c r="BA1006" s="12"/>
      <c r="BB1006" s="12"/>
      <c r="BC1006" s="12"/>
      <c r="BD1006" s="12"/>
      <c r="BE1006" s="12"/>
      <c r="BF1006" s="12"/>
      <c r="BG1006" s="12"/>
      <c r="BH1006" s="12"/>
      <c r="BI1006" s="12"/>
      <c r="BJ1006" s="12"/>
      <c r="BK1006" s="12"/>
      <c r="BL1006" s="12"/>
      <c r="BM1006" s="12"/>
      <c r="BN1006" s="12"/>
      <c r="BO1006" s="12"/>
      <c r="BP1006" s="12"/>
      <c r="BQ1006" s="12"/>
      <c r="BR1006" s="12"/>
      <c r="BS1006" s="12"/>
      <c r="BT1006" s="12"/>
      <c r="BU1006" s="12"/>
      <c r="BV1006" s="12"/>
      <c r="BW1006" s="12"/>
      <c r="BX1006" s="12"/>
      <c r="BY1006" s="12"/>
      <c r="BZ1006" s="12"/>
      <c r="CA1006" s="12"/>
      <c r="CB1006" s="12"/>
      <c r="CC1006" s="12"/>
      <c r="CD1006" s="12"/>
      <c r="CE1006" s="12"/>
      <c r="CF1006" s="12"/>
      <c r="CG1006" s="12"/>
      <c r="CH1006" s="12"/>
      <c r="CI1006" s="12"/>
      <c r="CJ1006" s="12"/>
      <c r="CK1006" s="12"/>
      <c r="CL1006" s="12"/>
      <c r="CM1006" s="12"/>
      <c r="CN1006" s="12"/>
      <c r="CO1006" s="12"/>
      <c r="CP1006" s="12"/>
      <c r="CQ1006" s="12"/>
      <c r="CR1006" s="12"/>
      <c r="CS1006" s="12"/>
      <c r="CT1006" s="12"/>
      <c r="CU1006" s="12"/>
      <c r="CV1006" s="12"/>
      <c r="CW1006" s="12"/>
      <c r="CX1006" s="12"/>
      <c r="CY1006" s="12"/>
      <c r="CZ1006" s="12"/>
      <c r="DA1006" s="12"/>
      <c r="DB1006" s="12"/>
      <c r="DC1006" s="12"/>
      <c r="DD1006" s="12"/>
      <c r="DE1006" s="12"/>
      <c r="DF1006" s="12"/>
      <c r="DG1006" s="12"/>
      <c r="DH1006" s="12"/>
      <c r="DI1006" s="12"/>
      <c r="DJ1006" s="12"/>
      <c r="DK1006" s="12"/>
      <c r="DL1006" s="12"/>
      <c r="DM1006" s="12"/>
      <c r="DN1006" s="12"/>
      <c r="DO1006" s="12"/>
      <c r="DP1006" s="12"/>
      <c r="DQ1006" s="12"/>
      <c r="DR1006" s="12"/>
      <c r="DS1006" s="12"/>
      <c r="DT1006" s="12"/>
      <c r="DU1006" s="12"/>
      <c r="DV1006" s="12"/>
      <c r="DW1006" s="12"/>
      <c r="DX1006" s="12"/>
      <c r="DY1006" s="12"/>
      <c r="DZ1006" s="12"/>
      <c r="EA1006" s="12"/>
      <c r="EB1006" s="12"/>
      <c r="EC1006" s="12"/>
      <c r="ED1006" s="12"/>
      <c r="EE1006" s="12"/>
      <c r="EF1006" s="12"/>
      <c r="EG1006" s="12"/>
      <c r="EH1006" s="12"/>
      <c r="EI1006" s="12"/>
      <c r="EJ1006" s="12"/>
      <c r="EK1006" s="12"/>
      <c r="EL1006" s="12"/>
      <c r="EM1006" s="12"/>
      <c r="EN1006" s="12"/>
      <c r="EO1006" s="12"/>
      <c r="EP1006" s="12"/>
      <c r="EQ1006" s="12"/>
      <c r="ER1006" s="12"/>
      <c r="ES1006" s="12"/>
      <c r="ET1006" s="12"/>
      <c r="EU1006" s="12"/>
      <c r="EV1006" s="12"/>
      <c r="EW1006" s="12"/>
      <c r="EX1006" s="12"/>
      <c r="EY1006" s="12"/>
      <c r="EZ1006" s="12"/>
      <c r="FA1006" s="12"/>
      <c r="FB1006" s="12"/>
      <c r="FC1006" s="12"/>
      <c r="FD1006" s="12"/>
      <c r="FE1006" s="12"/>
      <c r="FF1006" s="12"/>
      <c r="FG1006" s="12"/>
      <c r="FH1006" s="12"/>
      <c r="FI1006" s="12"/>
      <c r="FJ1006" s="12"/>
      <c r="FK1006" s="12"/>
      <c r="FL1006" s="12"/>
      <c r="FM1006" s="12"/>
      <c r="FN1006" s="12"/>
      <c r="FO1006" s="12"/>
      <c r="FP1006" s="12"/>
      <c r="FQ1006" s="12"/>
      <c r="FR1006" s="12"/>
      <c r="FS1006" s="12"/>
      <c r="FT1006" s="12"/>
      <c r="FU1006" s="12"/>
      <c r="FV1006" s="12"/>
      <c r="FW1006" s="12"/>
      <c r="FX1006" s="12"/>
      <c r="FY1006" s="12"/>
      <c r="FZ1006" s="12"/>
      <c r="GA1006" s="12"/>
      <c r="GB1006" s="12"/>
      <c r="GC1006" s="12"/>
      <c r="GD1006" s="12"/>
      <c r="GE1006" s="12"/>
      <c r="GF1006" s="12"/>
      <c r="GG1006" s="12"/>
      <c r="GH1006" s="12"/>
      <c r="GI1006" s="12"/>
      <c r="GJ1006" s="12"/>
      <c r="GK1006" s="12"/>
      <c r="GL1006" s="12"/>
      <c r="GM1006" s="12"/>
      <c r="GN1006" s="12"/>
      <c r="GO1006" s="12"/>
      <c r="GP1006" s="12"/>
      <c r="GQ1006" s="12"/>
      <c r="GR1006" s="12"/>
    </row>
    <row r="1007" spans="1:200" x14ac:dyDescent="0.2">
      <c r="A1007" s="79">
        <f t="shared" si="411"/>
        <v>44079</v>
      </c>
      <c r="B1007" s="80">
        <f t="shared" ca="1" si="417"/>
        <v>1183.89111</v>
      </c>
      <c r="C1007" s="81">
        <f t="shared" si="412"/>
        <v>1000</v>
      </c>
      <c r="D1007" s="82">
        <f ca="1">IF(A1007&lt;$B$1,VLOOKUP(A1007,[1]DI!$A$4:$B$15000,2,FALSE),0)</f>
        <v>0</v>
      </c>
      <c r="E1007" s="81">
        <f t="shared" ca="1" si="421"/>
        <v>0</v>
      </c>
      <c r="F1007" s="83">
        <f t="shared" si="406"/>
        <v>1.1679999999999999</v>
      </c>
      <c r="G1007" s="84">
        <f t="shared" ca="1" si="407"/>
        <v>1</v>
      </c>
      <c r="H1007" s="81">
        <f ca="1">TRUNC(PRODUCT(G$10:G1006),15)</f>
        <v>1.18389111297085</v>
      </c>
      <c r="I1007" s="81">
        <f t="shared" si="413"/>
        <v>1</v>
      </c>
      <c r="J1007" s="81">
        <f t="shared" ca="1" si="408"/>
        <v>1.18389111</v>
      </c>
      <c r="K1007" s="81">
        <f t="shared" ca="1" si="409"/>
        <v>183.89111</v>
      </c>
      <c r="L1007" s="85">
        <f>IF(VLOOKUP(A1007,$U$12:$AD$125,8)=VLOOKUP(A1006,$U$12:$AD$125,8),0,VLOOKUP(A1007,U$12:$AD$125,8))</f>
        <v>0</v>
      </c>
      <c r="M1007" s="86">
        <f>IF(L1007&gt;0,VLOOKUP(L1007,T$12:$AC$125,7),0)</f>
        <v>0</v>
      </c>
      <c r="N1007" s="81">
        <f t="shared" si="414"/>
        <v>0</v>
      </c>
      <c r="O1007" s="81">
        <f t="shared" ca="1" si="410"/>
        <v>183.89111</v>
      </c>
      <c r="P1007" s="87" t="str">
        <f t="shared" si="415"/>
        <v>J=</v>
      </c>
      <c r="Q1007" s="88">
        <f t="shared" si="416"/>
        <v>44676</v>
      </c>
      <c r="R1007" s="7"/>
      <c r="S1007" s="7"/>
      <c r="T1007" s="7"/>
      <c r="U1007" s="7"/>
      <c r="V1007" s="7"/>
      <c r="W1007" s="7"/>
      <c r="X1007" s="7"/>
      <c r="Y1007" s="7"/>
      <c r="Z1007" s="7"/>
      <c r="AA1007" s="7"/>
      <c r="AB1007" s="7"/>
      <c r="AC1007" s="7"/>
      <c r="AD1007" s="7"/>
      <c r="AE1007" s="7"/>
      <c r="AF1007" s="37"/>
      <c r="AG1007" s="3" t="s">
        <v>26</v>
      </c>
      <c r="AH1007" s="3" t="s">
        <v>26</v>
      </c>
      <c r="AI1007" s="13" t="s">
        <v>27</v>
      </c>
      <c r="AJ1007" s="5" t="s">
        <v>28</v>
      </c>
      <c r="AK1007" s="4" t="s">
        <v>29</v>
      </c>
      <c r="AL1007" s="65"/>
      <c r="AM1007" s="10" t="s">
        <v>32</v>
      </c>
      <c r="AN1007" s="3" t="s">
        <v>26</v>
      </c>
      <c r="AO1007" s="6"/>
      <c r="AP1007" s="20" t="s">
        <v>33</v>
      </c>
      <c r="AQ1007" s="3" t="s">
        <v>26</v>
      </c>
      <c r="AR1007" s="21" t="s">
        <v>34</v>
      </c>
      <c r="AS1007" s="65"/>
      <c r="AT1007" s="12"/>
      <c r="AU1007" s="12"/>
      <c r="AV1007" s="22"/>
      <c r="AW1007" s="12"/>
      <c r="AX1007" s="12"/>
      <c r="AY1007" s="12"/>
      <c r="AZ1007" s="12"/>
      <c r="BA1007" s="12"/>
      <c r="BB1007" s="12"/>
      <c r="BC1007" s="12"/>
      <c r="BD1007" s="12"/>
      <c r="BE1007" s="12"/>
      <c r="BF1007" s="12"/>
      <c r="BG1007" s="12"/>
      <c r="BH1007" s="12"/>
      <c r="BI1007" s="12"/>
      <c r="BJ1007" s="12"/>
      <c r="BK1007" s="12"/>
      <c r="BL1007" s="12"/>
      <c r="BM1007" s="12"/>
      <c r="BN1007" s="12"/>
      <c r="BO1007" s="12"/>
      <c r="BP1007" s="12"/>
      <c r="BQ1007" s="12"/>
      <c r="BR1007" s="12"/>
      <c r="BS1007" s="12"/>
      <c r="BT1007" s="12"/>
      <c r="BU1007" s="12"/>
      <c r="BV1007" s="12"/>
      <c r="BW1007" s="12"/>
      <c r="BX1007" s="12"/>
      <c r="BY1007" s="12"/>
      <c r="BZ1007" s="12"/>
      <c r="CA1007" s="12"/>
      <c r="CB1007" s="12"/>
      <c r="CC1007" s="12"/>
      <c r="CD1007" s="12"/>
      <c r="CE1007" s="12"/>
      <c r="CF1007" s="12"/>
      <c r="CG1007" s="12"/>
      <c r="CH1007" s="12"/>
      <c r="CI1007" s="12"/>
      <c r="CJ1007" s="12"/>
      <c r="CK1007" s="12"/>
      <c r="CL1007" s="12"/>
      <c r="CM1007" s="12"/>
      <c r="CN1007" s="12"/>
      <c r="CO1007" s="12"/>
      <c r="CP1007" s="12"/>
      <c r="CQ1007" s="12"/>
      <c r="CR1007" s="12"/>
      <c r="CS1007" s="12"/>
      <c r="CT1007" s="12"/>
      <c r="CU1007" s="12"/>
      <c r="CV1007" s="12"/>
      <c r="CW1007" s="12"/>
      <c r="CX1007" s="12"/>
      <c r="CY1007" s="12"/>
      <c r="CZ1007" s="12"/>
      <c r="DA1007" s="12"/>
      <c r="DB1007" s="12"/>
      <c r="DC1007" s="12"/>
      <c r="DD1007" s="12"/>
      <c r="DE1007" s="12"/>
      <c r="DF1007" s="12"/>
      <c r="DG1007" s="12"/>
      <c r="DH1007" s="12"/>
      <c r="DI1007" s="12"/>
      <c r="DJ1007" s="12"/>
      <c r="DK1007" s="12"/>
      <c r="DL1007" s="12"/>
      <c r="DM1007" s="12"/>
      <c r="DN1007" s="12"/>
      <c r="DO1007" s="12"/>
      <c r="DP1007" s="12"/>
      <c r="DQ1007" s="12"/>
      <c r="DR1007" s="12"/>
      <c r="DS1007" s="12"/>
      <c r="DT1007" s="12"/>
      <c r="DU1007" s="12"/>
      <c r="DV1007" s="12"/>
      <c r="DW1007" s="12"/>
      <c r="DX1007" s="12"/>
      <c r="DY1007" s="12"/>
      <c r="DZ1007" s="12"/>
      <c r="EA1007" s="12"/>
      <c r="EB1007" s="12"/>
      <c r="EC1007" s="12"/>
      <c r="ED1007" s="12"/>
      <c r="EE1007" s="12"/>
      <c r="EF1007" s="12"/>
      <c r="EG1007" s="12"/>
      <c r="EH1007" s="12"/>
      <c r="EI1007" s="12"/>
      <c r="EJ1007" s="12"/>
      <c r="EK1007" s="12"/>
      <c r="EL1007" s="12"/>
      <c r="EM1007" s="12"/>
      <c r="EN1007" s="12"/>
      <c r="EO1007" s="12"/>
      <c r="EP1007" s="12"/>
      <c r="EQ1007" s="12"/>
      <c r="ER1007" s="12"/>
      <c r="ES1007" s="12"/>
      <c r="ET1007" s="12"/>
      <c r="EU1007" s="12"/>
      <c r="EV1007" s="12"/>
      <c r="EW1007" s="12"/>
      <c r="EX1007" s="12"/>
      <c r="EY1007" s="12"/>
      <c r="EZ1007" s="12"/>
      <c r="FA1007" s="12"/>
      <c r="FB1007" s="12"/>
      <c r="FC1007" s="12"/>
      <c r="FD1007" s="12"/>
      <c r="FE1007" s="12"/>
      <c r="FF1007" s="12"/>
      <c r="FG1007" s="12"/>
      <c r="FH1007" s="12"/>
      <c r="FI1007" s="12"/>
      <c r="FJ1007" s="12"/>
      <c r="FK1007" s="12"/>
      <c r="FL1007" s="12"/>
      <c r="FM1007" s="12"/>
      <c r="FN1007" s="12"/>
      <c r="FO1007" s="12"/>
      <c r="FP1007" s="12"/>
      <c r="FQ1007" s="12"/>
      <c r="FR1007" s="12"/>
      <c r="FS1007" s="12"/>
      <c r="FT1007" s="12"/>
      <c r="FU1007" s="12"/>
      <c r="FV1007" s="12"/>
      <c r="FW1007" s="12"/>
      <c r="FX1007" s="12"/>
      <c r="FY1007" s="12"/>
      <c r="FZ1007" s="12"/>
      <c r="GA1007" s="12"/>
      <c r="GB1007" s="12"/>
      <c r="GC1007" s="12"/>
      <c r="GD1007" s="12"/>
      <c r="GE1007" s="12"/>
      <c r="GF1007" s="12"/>
      <c r="GG1007" s="12"/>
      <c r="GH1007" s="12"/>
      <c r="GI1007" s="12"/>
      <c r="GJ1007" s="12"/>
      <c r="GK1007" s="12"/>
      <c r="GL1007" s="12"/>
      <c r="GM1007" s="12"/>
      <c r="GN1007" s="12"/>
      <c r="GO1007" s="12"/>
      <c r="GP1007" s="12"/>
      <c r="GQ1007" s="12"/>
      <c r="GR1007" s="12"/>
    </row>
    <row r="1008" spans="1:200" x14ac:dyDescent="0.2">
      <c r="A1008" s="79">
        <f t="shared" si="411"/>
        <v>44080</v>
      </c>
      <c r="B1008" s="80">
        <f t="shared" ca="1" si="417"/>
        <v>1183.89111</v>
      </c>
      <c r="C1008" s="81">
        <f t="shared" si="412"/>
        <v>1000</v>
      </c>
      <c r="D1008" s="82">
        <f ca="1">IF(A1008&lt;$B$1,VLOOKUP(A1008,[1]DI!$A$4:$B$15000,2,FALSE),0)</f>
        <v>0</v>
      </c>
      <c r="E1008" s="81">
        <f t="shared" ca="1" si="421"/>
        <v>0</v>
      </c>
      <c r="F1008" s="83">
        <f t="shared" si="406"/>
        <v>1.1679999999999999</v>
      </c>
      <c r="G1008" s="84">
        <f t="shared" ca="1" si="407"/>
        <v>1</v>
      </c>
      <c r="H1008" s="81">
        <f ca="1">TRUNC(PRODUCT(G$10:G1007),15)</f>
        <v>1.18389111297085</v>
      </c>
      <c r="I1008" s="81">
        <f t="shared" si="413"/>
        <v>1</v>
      </c>
      <c r="J1008" s="81">
        <f t="shared" ca="1" si="408"/>
        <v>1.18389111</v>
      </c>
      <c r="K1008" s="81">
        <f t="shared" ca="1" si="409"/>
        <v>183.89111</v>
      </c>
      <c r="L1008" s="85">
        <f>IF(VLOOKUP(A1008,$U$12:$AD$125,8)=VLOOKUP(A1007,$U$12:$AD$125,8),0,VLOOKUP(A1008,U$12:$AD$125,8))</f>
        <v>0</v>
      </c>
      <c r="M1008" s="86">
        <f>IF(L1008&gt;0,VLOOKUP(L1008,T$12:$AC$125,7),0)</f>
        <v>0</v>
      </c>
      <c r="N1008" s="81">
        <f t="shared" si="414"/>
        <v>0</v>
      </c>
      <c r="O1008" s="81">
        <f t="shared" ca="1" si="410"/>
        <v>183.89111</v>
      </c>
      <c r="P1008" s="87" t="str">
        <f t="shared" si="415"/>
        <v>J=</v>
      </c>
      <c r="Q1008" s="88">
        <f t="shared" si="416"/>
        <v>44676</v>
      </c>
      <c r="R1008" s="7"/>
      <c r="S1008" s="7"/>
      <c r="T1008" s="7"/>
      <c r="U1008" s="7"/>
      <c r="V1008" s="7"/>
      <c r="W1008" s="7"/>
      <c r="X1008" s="7"/>
      <c r="Y1008" s="7"/>
      <c r="Z1008" s="7"/>
      <c r="AA1008" s="7"/>
      <c r="AB1008" s="7"/>
      <c r="AC1008" s="7"/>
      <c r="AD1008" s="7"/>
      <c r="AE1008" s="7"/>
      <c r="AF1008" s="65"/>
      <c r="AG1008" s="9"/>
      <c r="AH1008" s="9"/>
      <c r="AI1008" s="4"/>
      <c r="AJ1008" s="10"/>
      <c r="AK1008" s="4"/>
      <c r="AL1008" s="65"/>
      <c r="AM1008" s="10"/>
      <c r="AN1008" s="9"/>
      <c r="AO1008" s="7"/>
      <c r="AP1008" s="11"/>
      <c r="AQ1008" s="9"/>
      <c r="AR1008" s="8"/>
      <c r="AS1008" s="68"/>
      <c r="AT1008" s="12"/>
      <c r="AU1008" s="12"/>
      <c r="AV1008" s="22"/>
      <c r="AW1008" s="12"/>
      <c r="AX1008" s="12"/>
      <c r="AY1008" s="12"/>
      <c r="AZ1008" s="12"/>
      <c r="BA1008" s="12"/>
      <c r="BB1008" s="12"/>
      <c r="BC1008" s="12"/>
      <c r="BD1008" s="12"/>
      <c r="BE1008" s="12"/>
      <c r="BF1008" s="12"/>
      <c r="BG1008" s="12"/>
      <c r="BH1008" s="12"/>
      <c r="BI1008" s="12"/>
      <c r="BJ1008" s="12"/>
      <c r="BK1008" s="12"/>
      <c r="BL1008" s="12"/>
      <c r="BM1008" s="12"/>
      <c r="BN1008" s="12"/>
      <c r="BO1008" s="12"/>
      <c r="BP1008" s="12"/>
      <c r="BQ1008" s="12"/>
      <c r="BR1008" s="12"/>
      <c r="BS1008" s="12"/>
      <c r="BT1008" s="12"/>
      <c r="BU1008" s="12"/>
      <c r="BV1008" s="12"/>
      <c r="BW1008" s="12"/>
      <c r="BX1008" s="12"/>
      <c r="BY1008" s="12"/>
      <c r="BZ1008" s="12"/>
      <c r="CA1008" s="12"/>
      <c r="CB1008" s="12"/>
      <c r="CC1008" s="12"/>
      <c r="CD1008" s="12"/>
      <c r="CE1008" s="12"/>
      <c r="CF1008" s="12"/>
      <c r="CG1008" s="12"/>
      <c r="CH1008" s="12"/>
      <c r="CI1008" s="12"/>
      <c r="CJ1008" s="12"/>
      <c r="CK1008" s="12"/>
      <c r="CL1008" s="12"/>
      <c r="CM1008" s="12"/>
      <c r="CN1008" s="12"/>
      <c r="CO1008" s="12"/>
      <c r="CP1008" s="12"/>
      <c r="CQ1008" s="12"/>
      <c r="CR1008" s="12"/>
      <c r="CS1008" s="12"/>
      <c r="CT1008" s="12"/>
      <c r="CU1008" s="12"/>
      <c r="CV1008" s="12"/>
      <c r="CW1008" s="12"/>
      <c r="CX1008" s="12"/>
      <c r="CY1008" s="12"/>
      <c r="CZ1008" s="12"/>
      <c r="DA1008" s="12"/>
      <c r="DB1008" s="12"/>
      <c r="DC1008" s="12"/>
      <c r="DD1008" s="12"/>
      <c r="DE1008" s="12"/>
      <c r="DF1008" s="12"/>
      <c r="DG1008" s="12"/>
      <c r="DH1008" s="12"/>
      <c r="DI1008" s="12"/>
      <c r="DJ1008" s="12"/>
      <c r="DK1008" s="12"/>
      <c r="DL1008" s="12"/>
      <c r="DM1008" s="12"/>
      <c r="DN1008" s="12"/>
      <c r="DO1008" s="12"/>
      <c r="DP1008" s="12"/>
      <c r="DQ1008" s="12"/>
      <c r="DR1008" s="12"/>
      <c r="DS1008" s="12"/>
      <c r="DT1008" s="12"/>
      <c r="DU1008" s="12"/>
      <c r="DV1008" s="12"/>
      <c r="DW1008" s="12"/>
      <c r="DX1008" s="12"/>
      <c r="DY1008" s="12"/>
      <c r="DZ1008" s="12"/>
      <c r="EA1008" s="12"/>
      <c r="EB1008" s="12"/>
      <c r="EC1008" s="12"/>
      <c r="ED1008" s="12"/>
      <c r="EE1008" s="12"/>
      <c r="EF1008" s="12"/>
      <c r="EG1008" s="12"/>
      <c r="EH1008" s="12"/>
      <c r="EI1008" s="12"/>
      <c r="EJ1008" s="12"/>
      <c r="EK1008" s="12"/>
      <c r="EL1008" s="12"/>
      <c r="EM1008" s="12"/>
      <c r="EN1008" s="12"/>
      <c r="EO1008" s="12"/>
      <c r="EP1008" s="12"/>
      <c r="EQ1008" s="12"/>
      <c r="ER1008" s="12"/>
      <c r="ES1008" s="12"/>
      <c r="ET1008" s="12"/>
      <c r="EU1008" s="12"/>
      <c r="EV1008" s="12"/>
      <c r="EW1008" s="12"/>
      <c r="EX1008" s="12"/>
      <c r="EY1008" s="12"/>
      <c r="EZ1008" s="12"/>
      <c r="FA1008" s="12"/>
      <c r="FB1008" s="12"/>
      <c r="FC1008" s="12"/>
      <c r="FD1008" s="12"/>
      <c r="FE1008" s="12"/>
      <c r="FF1008" s="12"/>
      <c r="FG1008" s="12"/>
      <c r="FH1008" s="12"/>
      <c r="FI1008" s="12"/>
      <c r="FJ1008" s="12"/>
      <c r="FK1008" s="12"/>
      <c r="FL1008" s="12"/>
      <c r="FM1008" s="12"/>
      <c r="FN1008" s="12"/>
      <c r="FO1008" s="12"/>
      <c r="FP1008" s="12"/>
      <c r="FQ1008" s="12"/>
      <c r="FR1008" s="12"/>
      <c r="FS1008" s="12"/>
      <c r="FT1008" s="12"/>
      <c r="FU1008" s="12"/>
      <c r="FV1008" s="12"/>
      <c r="FW1008" s="12"/>
      <c r="FX1008" s="12"/>
      <c r="FY1008" s="12"/>
      <c r="FZ1008" s="12"/>
      <c r="GA1008" s="12"/>
      <c r="GB1008" s="12"/>
      <c r="GC1008" s="12"/>
      <c r="GD1008" s="12"/>
      <c r="GE1008" s="12"/>
      <c r="GF1008" s="12"/>
      <c r="GG1008" s="12"/>
      <c r="GH1008" s="12"/>
      <c r="GI1008" s="12"/>
      <c r="GJ1008" s="12"/>
      <c r="GK1008" s="12"/>
      <c r="GL1008" s="12"/>
      <c r="GM1008" s="12"/>
      <c r="GN1008" s="12"/>
      <c r="GO1008" s="12"/>
      <c r="GP1008" s="12"/>
      <c r="GQ1008" s="12"/>
      <c r="GR1008" s="12"/>
    </row>
    <row r="1009" spans="1:203" x14ac:dyDescent="0.2">
      <c r="A1009" s="79">
        <f t="shared" si="411"/>
        <v>44081</v>
      </c>
      <c r="B1009" s="80">
        <f t="shared" ca="1" si="417"/>
        <v>1183.89111</v>
      </c>
      <c r="C1009" s="81">
        <f t="shared" si="412"/>
        <v>1000</v>
      </c>
      <c r="D1009" s="82">
        <f ca="1">IF(A1009&lt;$B$1,VLOOKUP(A1009,[1]DI!$A$4:$B$15000,2,FALSE),0)</f>
        <v>0</v>
      </c>
      <c r="E1009" s="81">
        <f t="shared" ca="1" si="421"/>
        <v>0</v>
      </c>
      <c r="F1009" s="83">
        <f t="shared" si="406"/>
        <v>1.1679999999999999</v>
      </c>
      <c r="G1009" s="84">
        <f t="shared" ca="1" si="407"/>
        <v>1</v>
      </c>
      <c r="H1009" s="81">
        <f ca="1">TRUNC(PRODUCT(G$10:G1008),15)</f>
        <v>1.18389111297085</v>
      </c>
      <c r="I1009" s="81">
        <f t="shared" si="413"/>
        <v>1</v>
      </c>
      <c r="J1009" s="81">
        <f t="shared" ca="1" si="408"/>
        <v>1.18389111</v>
      </c>
      <c r="K1009" s="81">
        <f t="shared" ca="1" si="409"/>
        <v>183.89111</v>
      </c>
      <c r="L1009" s="85">
        <f>IF(VLOOKUP(A1009,$U$12:$AD$125,8)=VLOOKUP(A1008,$U$12:$AD$125,8),0,VLOOKUP(A1009,U$12:$AD$125,8))</f>
        <v>0</v>
      </c>
      <c r="M1009" s="86">
        <f>IF(L1009&gt;0,VLOOKUP(L1009,T$12:$AC$125,7),0)</f>
        <v>0</v>
      </c>
      <c r="N1009" s="81">
        <f t="shared" si="414"/>
        <v>0</v>
      </c>
      <c r="O1009" s="81">
        <f t="shared" ca="1" si="410"/>
        <v>183.89111</v>
      </c>
      <c r="P1009" s="87" t="str">
        <f t="shared" si="415"/>
        <v>J=</v>
      </c>
      <c r="Q1009" s="88">
        <f t="shared" si="416"/>
        <v>44676</v>
      </c>
      <c r="R1009" s="7"/>
      <c r="S1009" s="7"/>
      <c r="T1009" s="7"/>
      <c r="U1009" s="7"/>
      <c r="V1009" s="7"/>
      <c r="W1009" s="7"/>
      <c r="X1009" s="7"/>
      <c r="Y1009" s="7"/>
      <c r="Z1009" s="7"/>
      <c r="AA1009" s="7"/>
      <c r="AB1009" s="7"/>
      <c r="AC1009" s="7"/>
      <c r="AD1009" s="7"/>
      <c r="AE1009" s="7"/>
      <c r="AF1009" s="65">
        <f>(AF1001+1)</f>
        <v>43862</v>
      </c>
      <c r="AG1009" s="9">
        <f t="shared" ref="AG1009:AK1024" ca="1" si="426">VLOOKUP($AF1009,$A$10:$Q$3625,(AG$1)+1)</f>
        <v>1159.9782399999999</v>
      </c>
      <c r="AH1009" s="9">
        <f t="shared" si="426"/>
        <v>1000</v>
      </c>
      <c r="AI1009" s="4">
        <f t="shared" ca="1" si="426"/>
        <v>0</v>
      </c>
      <c r="AJ1009" s="10">
        <f t="shared" ca="1" si="426"/>
        <v>0</v>
      </c>
      <c r="AK1009" s="4">
        <f t="shared" si="426"/>
        <v>1.1679999999999999</v>
      </c>
      <c r="AL1009" s="65">
        <f t="shared" ref="AL1009:AL1038" si="427">AF1009</f>
        <v>43862</v>
      </c>
      <c r="AM1009" s="10">
        <f t="shared" ref="AM1009:AS1024" ca="1" si="428">VLOOKUP($AF1009,$A$10:$Q$3625,(AM$1)+1)</f>
        <v>1.15997824</v>
      </c>
      <c r="AN1009" s="9">
        <f t="shared" ca="1" si="428"/>
        <v>159.97824</v>
      </c>
      <c r="AO1009" s="7">
        <f t="shared" si="428"/>
        <v>0</v>
      </c>
      <c r="AP1009" s="11">
        <f t="shared" si="428"/>
        <v>0</v>
      </c>
      <c r="AQ1009" s="9">
        <f t="shared" si="428"/>
        <v>0</v>
      </c>
      <c r="AR1009" s="8" t="str">
        <f t="shared" si="428"/>
        <v>J=</v>
      </c>
      <c r="AS1009" s="65">
        <f t="shared" si="428"/>
        <v>44676</v>
      </c>
      <c r="AT1009" s="12"/>
      <c r="AU1009" s="12"/>
      <c r="AV1009" s="22"/>
      <c r="AW1009" s="12"/>
      <c r="AX1009" s="12"/>
      <c r="AY1009" s="12"/>
      <c r="AZ1009" s="12"/>
      <c r="BA1009" s="12"/>
      <c r="BB1009" s="12"/>
      <c r="BC1009" s="12"/>
      <c r="BD1009" s="12"/>
      <c r="BE1009" s="12"/>
      <c r="BF1009" s="12"/>
      <c r="BG1009" s="12"/>
      <c r="BH1009" s="12"/>
      <c r="BI1009" s="12"/>
      <c r="BJ1009" s="12"/>
      <c r="BK1009" s="12"/>
      <c r="BL1009" s="12"/>
      <c r="BM1009" s="12"/>
      <c r="BN1009" s="12"/>
      <c r="BO1009" s="12"/>
      <c r="BP1009" s="12"/>
      <c r="BQ1009" s="12"/>
      <c r="BR1009" s="12"/>
      <c r="BS1009" s="12"/>
      <c r="BT1009" s="12"/>
      <c r="BU1009" s="12"/>
      <c r="BV1009" s="12"/>
      <c r="BW1009" s="12"/>
      <c r="BX1009" s="12"/>
      <c r="BY1009" s="12"/>
      <c r="BZ1009" s="12"/>
      <c r="CA1009" s="12"/>
      <c r="CB1009" s="12"/>
      <c r="CC1009" s="12"/>
      <c r="CD1009" s="12"/>
      <c r="CE1009" s="12"/>
      <c r="CF1009" s="12"/>
      <c r="CG1009" s="12"/>
      <c r="CH1009" s="12"/>
      <c r="CI1009" s="12"/>
      <c r="CJ1009" s="12"/>
      <c r="CK1009" s="12"/>
      <c r="CL1009" s="12"/>
      <c r="CM1009" s="12"/>
      <c r="CN1009" s="12"/>
      <c r="CO1009" s="12"/>
      <c r="CP1009" s="12"/>
      <c r="CQ1009" s="12"/>
      <c r="CR1009" s="12"/>
      <c r="CS1009" s="12"/>
      <c r="CT1009" s="12"/>
      <c r="CU1009" s="12"/>
      <c r="CV1009" s="12"/>
      <c r="CW1009" s="12"/>
      <c r="CX1009" s="12"/>
      <c r="CY1009" s="12"/>
      <c r="CZ1009" s="12"/>
      <c r="DA1009" s="12"/>
      <c r="DB1009" s="12"/>
      <c r="DC1009" s="12"/>
      <c r="DD1009" s="12"/>
      <c r="DE1009" s="12"/>
      <c r="DF1009" s="12"/>
      <c r="DG1009" s="12"/>
      <c r="DH1009" s="12"/>
      <c r="DI1009" s="12"/>
      <c r="DJ1009" s="12"/>
      <c r="DK1009" s="12"/>
      <c r="DL1009" s="12"/>
      <c r="DM1009" s="12"/>
      <c r="DN1009" s="12"/>
      <c r="DO1009" s="12"/>
      <c r="DP1009" s="12"/>
      <c r="DQ1009" s="12"/>
      <c r="DR1009" s="12"/>
      <c r="DS1009" s="12"/>
      <c r="DT1009" s="12"/>
      <c r="DU1009" s="12"/>
      <c r="DV1009" s="12"/>
      <c r="DW1009" s="12"/>
      <c r="DX1009" s="12"/>
      <c r="DY1009" s="12"/>
      <c r="DZ1009" s="12"/>
      <c r="EA1009" s="12"/>
      <c r="EB1009" s="12"/>
      <c r="EC1009" s="12"/>
      <c r="ED1009" s="12"/>
      <c r="EE1009" s="12"/>
      <c r="EF1009" s="12"/>
      <c r="EG1009" s="12"/>
      <c r="EH1009" s="12"/>
      <c r="EI1009" s="12"/>
      <c r="EJ1009" s="12"/>
      <c r="EK1009" s="12"/>
      <c r="EL1009" s="12"/>
      <c r="EM1009" s="12"/>
      <c r="EN1009" s="12"/>
      <c r="EO1009" s="12"/>
      <c r="EP1009" s="12"/>
      <c r="EQ1009" s="12"/>
      <c r="ER1009" s="12"/>
      <c r="ES1009" s="12"/>
      <c r="ET1009" s="12"/>
      <c r="EU1009" s="12"/>
      <c r="EV1009" s="12"/>
      <c r="EW1009" s="12"/>
      <c r="EX1009" s="12"/>
      <c r="EY1009" s="12"/>
      <c r="EZ1009" s="12"/>
      <c r="FA1009" s="12"/>
      <c r="FB1009" s="12"/>
      <c r="FC1009" s="12"/>
      <c r="FD1009" s="12"/>
      <c r="FE1009" s="12"/>
      <c r="FF1009" s="12"/>
      <c r="FG1009" s="12"/>
      <c r="FH1009" s="12"/>
      <c r="FI1009" s="12"/>
      <c r="FJ1009" s="12"/>
      <c r="FK1009" s="12"/>
      <c r="FL1009" s="12"/>
      <c r="FM1009" s="12"/>
      <c r="FN1009" s="12"/>
      <c r="FO1009" s="12"/>
      <c r="FP1009" s="12"/>
      <c r="FQ1009" s="12"/>
      <c r="FR1009" s="12"/>
      <c r="FS1009" s="12"/>
      <c r="FT1009" s="12"/>
      <c r="FU1009" s="12"/>
      <c r="FV1009" s="12"/>
      <c r="FW1009" s="12"/>
      <c r="FX1009" s="12"/>
      <c r="FY1009" s="12"/>
      <c r="FZ1009" s="12"/>
      <c r="GA1009" s="12"/>
      <c r="GB1009" s="12"/>
      <c r="GC1009" s="12"/>
      <c r="GD1009" s="12"/>
      <c r="GE1009" s="12"/>
      <c r="GF1009" s="12"/>
      <c r="GG1009" s="12"/>
      <c r="GH1009" s="12"/>
      <c r="GI1009" s="12"/>
      <c r="GJ1009" s="12"/>
      <c r="GK1009" s="12"/>
      <c r="GL1009" s="12"/>
      <c r="GM1009" s="12"/>
      <c r="GN1009" s="12"/>
      <c r="GO1009" s="12"/>
      <c r="GP1009" s="12"/>
      <c r="GQ1009" s="12"/>
      <c r="GR1009" s="12"/>
    </row>
    <row r="1010" spans="1:203" x14ac:dyDescent="0.2">
      <c r="A1010" s="79">
        <f t="shared" si="411"/>
        <v>44082</v>
      </c>
      <c r="B1010" s="80">
        <f t="shared" ca="1" si="417"/>
        <v>1183.89111</v>
      </c>
      <c r="C1010" s="81">
        <f t="shared" si="412"/>
        <v>1000</v>
      </c>
      <c r="D1010" s="82">
        <f ca="1">IF(A1010&lt;$B$1,VLOOKUP(A1010,[1]DI!$A$4:$B$15000,2,FALSE),0)</f>
        <v>1.9000000000000006E-2</v>
      </c>
      <c r="E1010" s="81">
        <f t="shared" ca="1" si="421"/>
        <v>7.4690000000000005E-5</v>
      </c>
      <c r="F1010" s="83">
        <f t="shared" si="406"/>
        <v>1.1679999999999999</v>
      </c>
      <c r="G1010" s="84">
        <f t="shared" ca="1" si="407"/>
        <v>1.0000872379200001</v>
      </c>
      <c r="H1010" s="81">
        <f ca="1">TRUNC(PRODUCT(G$10:G1009),15)</f>
        <v>1.18389111297085</v>
      </c>
      <c r="I1010" s="81">
        <f t="shared" si="413"/>
        <v>1</v>
      </c>
      <c r="J1010" s="81">
        <f t="shared" ca="1" si="408"/>
        <v>1.18389111</v>
      </c>
      <c r="K1010" s="81">
        <f t="shared" ca="1" si="409"/>
        <v>183.89111</v>
      </c>
      <c r="L1010" s="85">
        <f>IF(VLOOKUP(A1010,$U$12:$AD$125,8)=VLOOKUP(A1009,$U$12:$AD$125,8),0,VLOOKUP(A1010,U$12:$AD$125,8))</f>
        <v>0</v>
      </c>
      <c r="M1010" s="86">
        <f>IF(L1010&gt;0,VLOOKUP(L1010,T$12:$AC$125,7),0)</f>
        <v>0</v>
      </c>
      <c r="N1010" s="81">
        <f t="shared" si="414"/>
        <v>0</v>
      </c>
      <c r="O1010" s="81">
        <f t="shared" ca="1" si="410"/>
        <v>183.89111</v>
      </c>
      <c r="P1010" s="87" t="str">
        <f t="shared" si="415"/>
        <v>J=</v>
      </c>
      <c r="Q1010" s="88">
        <f t="shared" si="416"/>
        <v>44676</v>
      </c>
      <c r="R1010" s="7"/>
      <c r="S1010" s="7"/>
      <c r="T1010" s="7"/>
      <c r="U1010" s="7"/>
      <c r="V1010" s="7"/>
      <c r="W1010" s="7"/>
      <c r="X1010" s="7"/>
      <c r="Y1010" s="7"/>
      <c r="Z1010" s="7"/>
      <c r="AA1010" s="7"/>
      <c r="AB1010" s="7"/>
      <c r="AC1010" s="7"/>
      <c r="AD1010" s="7"/>
      <c r="AE1010" s="7"/>
      <c r="AF1010" s="65">
        <f t="shared" ref="AF1010:AF1038" si="429">(AF1009+1)</f>
        <v>43863</v>
      </c>
      <c r="AG1010" s="9">
        <f t="shared" ca="1" si="426"/>
        <v>1159.9782399999999</v>
      </c>
      <c r="AH1010" s="9">
        <f t="shared" si="426"/>
        <v>1000</v>
      </c>
      <c r="AI1010" s="4">
        <f t="shared" ca="1" si="426"/>
        <v>0</v>
      </c>
      <c r="AJ1010" s="10">
        <f t="shared" ca="1" si="426"/>
        <v>0</v>
      </c>
      <c r="AK1010" s="4">
        <f t="shared" si="426"/>
        <v>1.1679999999999999</v>
      </c>
      <c r="AL1010" s="65">
        <f t="shared" si="427"/>
        <v>43863</v>
      </c>
      <c r="AM1010" s="10">
        <f t="shared" ca="1" si="428"/>
        <v>1.15997824</v>
      </c>
      <c r="AN1010" s="9">
        <f t="shared" ca="1" si="428"/>
        <v>159.97824</v>
      </c>
      <c r="AO1010" s="7">
        <f t="shared" si="428"/>
        <v>0</v>
      </c>
      <c r="AP1010" s="11">
        <f t="shared" si="428"/>
        <v>0</v>
      </c>
      <c r="AQ1010" s="9">
        <f t="shared" si="428"/>
        <v>0</v>
      </c>
      <c r="AR1010" s="8" t="str">
        <f t="shared" si="428"/>
        <v>J=</v>
      </c>
      <c r="AS1010" s="65">
        <f t="shared" si="428"/>
        <v>44676</v>
      </c>
      <c r="AT1010" s="12"/>
      <c r="AU1010" s="12"/>
      <c r="AV1010" s="22"/>
      <c r="AW1010" s="12"/>
      <c r="AX1010" s="12"/>
      <c r="AY1010" s="12"/>
      <c r="AZ1010" s="12"/>
      <c r="BA1010" s="12"/>
      <c r="BB1010" s="12"/>
      <c r="BC1010" s="12"/>
      <c r="BD1010" s="12"/>
      <c r="BE1010" s="12"/>
      <c r="BF1010" s="12"/>
      <c r="BG1010" s="12"/>
      <c r="BH1010" s="12"/>
      <c r="BI1010" s="12"/>
      <c r="BJ1010" s="12"/>
      <c r="BK1010" s="12"/>
      <c r="BL1010" s="12"/>
      <c r="BM1010" s="12"/>
      <c r="BN1010" s="12"/>
      <c r="BO1010" s="12"/>
      <c r="BP1010" s="12"/>
      <c r="BQ1010" s="12"/>
      <c r="BR1010" s="12"/>
      <c r="BS1010" s="12"/>
      <c r="BT1010" s="12"/>
      <c r="BU1010" s="12"/>
      <c r="BV1010" s="12"/>
      <c r="BW1010" s="12"/>
      <c r="BX1010" s="12"/>
      <c r="BY1010" s="12"/>
      <c r="BZ1010" s="12"/>
      <c r="CA1010" s="12"/>
      <c r="CB1010" s="12"/>
      <c r="CC1010" s="12"/>
      <c r="CD1010" s="12"/>
      <c r="CE1010" s="12"/>
      <c r="CF1010" s="12"/>
      <c r="CG1010" s="12"/>
      <c r="CH1010" s="12"/>
      <c r="CI1010" s="12"/>
      <c r="CJ1010" s="12"/>
      <c r="CK1010" s="12"/>
      <c r="CL1010" s="12"/>
      <c r="CM1010" s="12"/>
      <c r="CN1010" s="12"/>
      <c r="CO1010" s="12"/>
      <c r="CP1010" s="12"/>
      <c r="CQ1010" s="12"/>
      <c r="CR1010" s="12"/>
      <c r="CS1010" s="12"/>
      <c r="CT1010" s="12"/>
      <c r="CU1010" s="12"/>
      <c r="CV1010" s="12"/>
      <c r="CW1010" s="12"/>
      <c r="CX1010" s="12"/>
      <c r="CY1010" s="12"/>
      <c r="CZ1010" s="12"/>
      <c r="DA1010" s="12"/>
      <c r="DB1010" s="12"/>
      <c r="DC1010" s="12"/>
      <c r="DD1010" s="12"/>
      <c r="DE1010" s="12"/>
      <c r="DF1010" s="12"/>
      <c r="DG1010" s="12"/>
      <c r="DH1010" s="12"/>
      <c r="DI1010" s="12"/>
      <c r="DJ1010" s="12"/>
      <c r="DK1010" s="12"/>
      <c r="DL1010" s="12"/>
      <c r="DM1010" s="12"/>
      <c r="DN1010" s="12"/>
      <c r="DO1010" s="12"/>
      <c r="DP1010" s="12"/>
      <c r="DQ1010" s="12"/>
      <c r="DR1010" s="12"/>
      <c r="DS1010" s="12"/>
      <c r="DT1010" s="12"/>
      <c r="DU1010" s="12"/>
      <c r="DV1010" s="12"/>
      <c r="DW1010" s="12"/>
      <c r="DX1010" s="12"/>
      <c r="DY1010" s="12"/>
      <c r="DZ1010" s="12"/>
      <c r="EA1010" s="12"/>
      <c r="EB1010" s="12"/>
      <c r="EC1010" s="12"/>
      <c r="ED1010" s="12"/>
      <c r="EE1010" s="12"/>
      <c r="EF1010" s="12"/>
      <c r="EG1010" s="12"/>
      <c r="EH1010" s="12"/>
      <c r="EI1010" s="12"/>
      <c r="EJ1010" s="12"/>
      <c r="EK1010" s="12"/>
      <c r="EL1010" s="12"/>
      <c r="EM1010" s="12"/>
      <c r="EN1010" s="12"/>
      <c r="EO1010" s="12"/>
      <c r="EP1010" s="12"/>
      <c r="EQ1010" s="12"/>
      <c r="ER1010" s="12"/>
      <c r="ES1010" s="12"/>
      <c r="ET1010" s="12"/>
      <c r="EU1010" s="12"/>
      <c r="EV1010" s="12"/>
      <c r="EW1010" s="12"/>
      <c r="EX1010" s="12"/>
      <c r="EY1010" s="12"/>
      <c r="EZ1010" s="12"/>
      <c r="FA1010" s="12"/>
      <c r="FB1010" s="12"/>
      <c r="FC1010" s="12"/>
      <c r="FD1010" s="12"/>
      <c r="FE1010" s="12"/>
      <c r="FF1010" s="12"/>
      <c r="FG1010" s="12"/>
      <c r="FH1010" s="12"/>
      <c r="FI1010" s="12"/>
      <c r="FJ1010" s="12"/>
      <c r="FK1010" s="12"/>
      <c r="FL1010" s="12"/>
      <c r="FM1010" s="12"/>
      <c r="FN1010" s="12"/>
      <c r="FO1010" s="12"/>
      <c r="FP1010" s="12"/>
      <c r="FQ1010" s="12"/>
      <c r="FR1010" s="12"/>
      <c r="FS1010" s="12"/>
      <c r="FT1010" s="12"/>
      <c r="FU1010" s="12"/>
      <c r="FV1010" s="12"/>
      <c r="FW1010" s="12"/>
      <c r="FX1010" s="12"/>
      <c r="FY1010" s="12"/>
      <c r="FZ1010" s="12"/>
      <c r="GA1010" s="12"/>
      <c r="GB1010" s="12"/>
      <c r="GC1010" s="12"/>
      <c r="GD1010" s="12"/>
      <c r="GE1010" s="12"/>
      <c r="GF1010" s="12"/>
      <c r="GG1010" s="12"/>
      <c r="GH1010" s="12"/>
      <c r="GI1010" s="12"/>
      <c r="GJ1010" s="12"/>
      <c r="GK1010" s="12"/>
      <c r="GL1010" s="12"/>
      <c r="GM1010" s="12"/>
      <c r="GN1010" s="12"/>
      <c r="GO1010" s="12"/>
      <c r="GP1010" s="12"/>
      <c r="GQ1010" s="12"/>
      <c r="GR1010" s="12"/>
    </row>
    <row r="1011" spans="1:203" x14ac:dyDescent="0.2">
      <c r="A1011" s="79">
        <f t="shared" si="411"/>
        <v>44083</v>
      </c>
      <c r="B1011" s="80">
        <f t="shared" ca="1" si="417"/>
        <v>1183.9943900000001</v>
      </c>
      <c r="C1011" s="81">
        <f t="shared" si="412"/>
        <v>1000</v>
      </c>
      <c r="D1011" s="82">
        <f ca="1">IF(A1011&lt;$B$1,VLOOKUP(A1011,[1]DI!$A$4:$B$15000,2,FALSE),0)</f>
        <v>1.9000000000000006E-2</v>
      </c>
      <c r="E1011" s="81">
        <f t="shared" ca="1" si="421"/>
        <v>7.4690000000000005E-5</v>
      </c>
      <c r="F1011" s="83">
        <f t="shared" si="406"/>
        <v>1.1679999999999999</v>
      </c>
      <c r="G1011" s="84">
        <f t="shared" ca="1" si="407"/>
        <v>1.0000872379200001</v>
      </c>
      <c r="H1011" s="81">
        <f ca="1">TRUNC(PRODUCT(G$10:G1010),15)</f>
        <v>1.18399439316905</v>
      </c>
      <c r="I1011" s="81">
        <f t="shared" si="413"/>
        <v>1</v>
      </c>
      <c r="J1011" s="81">
        <f t="shared" ca="1" si="408"/>
        <v>1.1839943900000001</v>
      </c>
      <c r="K1011" s="81">
        <f t="shared" ca="1" si="409"/>
        <v>183.99439000000001</v>
      </c>
      <c r="L1011" s="85">
        <f>IF(VLOOKUP(A1011,$U$12:$AD$125,8)=VLOOKUP(A1010,$U$12:$AD$125,8),0,VLOOKUP(A1011,U$12:$AD$125,8))</f>
        <v>0</v>
      </c>
      <c r="M1011" s="86">
        <f>IF(L1011&gt;0,VLOOKUP(L1011,T$12:$AC$125,7),0)</f>
        <v>0</v>
      </c>
      <c r="N1011" s="81">
        <f t="shared" si="414"/>
        <v>0</v>
      </c>
      <c r="O1011" s="81">
        <f t="shared" ca="1" si="410"/>
        <v>183.99439000000001</v>
      </c>
      <c r="P1011" s="87" t="str">
        <f t="shared" si="415"/>
        <v>J=</v>
      </c>
      <c r="Q1011" s="88">
        <f t="shared" si="416"/>
        <v>44676</v>
      </c>
      <c r="R1011" s="7"/>
      <c r="S1011" s="7"/>
      <c r="T1011" s="7"/>
      <c r="U1011" s="7"/>
      <c r="V1011" s="7"/>
      <c r="W1011" s="7"/>
      <c r="X1011" s="7"/>
      <c r="Y1011" s="7"/>
      <c r="Z1011" s="7"/>
      <c r="AA1011" s="7"/>
      <c r="AB1011" s="7"/>
      <c r="AC1011" s="7"/>
      <c r="AD1011" s="7"/>
      <c r="AE1011" s="7"/>
      <c r="AF1011" s="65">
        <f t="shared" si="429"/>
        <v>43864</v>
      </c>
      <c r="AG1011" s="9">
        <f t="shared" ca="1" si="426"/>
        <v>1159.9782399999999</v>
      </c>
      <c r="AH1011" s="9">
        <f t="shared" si="426"/>
        <v>1000</v>
      </c>
      <c r="AI1011" s="4">
        <f t="shared" ca="1" si="426"/>
        <v>4.4000000000000004E-2</v>
      </c>
      <c r="AJ1011" s="10">
        <f t="shared" ca="1" si="426"/>
        <v>1.7089000000000001E-4</v>
      </c>
      <c r="AK1011" s="4">
        <f t="shared" si="426"/>
        <v>1.1679999999999999</v>
      </c>
      <c r="AL1011" s="65">
        <f t="shared" si="427"/>
        <v>43864</v>
      </c>
      <c r="AM1011" s="10">
        <f t="shared" ca="1" si="428"/>
        <v>1.15997824</v>
      </c>
      <c r="AN1011" s="9">
        <f t="shared" ca="1" si="428"/>
        <v>159.97824</v>
      </c>
      <c r="AO1011" s="7">
        <f t="shared" si="428"/>
        <v>0</v>
      </c>
      <c r="AP1011" s="11">
        <f t="shared" si="428"/>
        <v>0</v>
      </c>
      <c r="AQ1011" s="9">
        <f t="shared" si="428"/>
        <v>0</v>
      </c>
      <c r="AR1011" s="8" t="str">
        <f t="shared" si="428"/>
        <v>J=</v>
      </c>
      <c r="AS1011" s="65">
        <f t="shared" si="428"/>
        <v>44676</v>
      </c>
      <c r="AT1011" s="12"/>
      <c r="AU1011" s="12"/>
      <c r="AV1011" s="22"/>
      <c r="AW1011" s="12"/>
      <c r="AX1011" s="12"/>
      <c r="AY1011" s="12"/>
      <c r="AZ1011" s="12"/>
      <c r="BA1011" s="12"/>
      <c r="BB1011" s="12"/>
      <c r="BC1011" s="12"/>
      <c r="BD1011" s="12"/>
      <c r="BE1011" s="12"/>
      <c r="BF1011" s="12"/>
      <c r="BG1011" s="12"/>
      <c r="BH1011" s="12"/>
      <c r="BI1011" s="12"/>
      <c r="BJ1011" s="12"/>
      <c r="BK1011" s="12"/>
      <c r="BL1011" s="12"/>
      <c r="BM1011" s="12"/>
      <c r="BN1011" s="12"/>
      <c r="BO1011" s="12"/>
      <c r="BP1011" s="12"/>
      <c r="BQ1011" s="12"/>
      <c r="BR1011" s="12"/>
      <c r="BS1011" s="12"/>
      <c r="BT1011" s="12"/>
      <c r="BU1011" s="12"/>
      <c r="BV1011" s="12"/>
      <c r="BW1011" s="12"/>
      <c r="BX1011" s="12"/>
      <c r="BY1011" s="12"/>
      <c r="BZ1011" s="12"/>
      <c r="CA1011" s="12"/>
      <c r="CB1011" s="12"/>
      <c r="CC1011" s="12"/>
      <c r="CD1011" s="12"/>
      <c r="CE1011" s="12"/>
      <c r="CF1011" s="12"/>
      <c r="CG1011" s="12"/>
      <c r="CH1011" s="12"/>
      <c r="CI1011" s="12"/>
      <c r="CJ1011" s="12"/>
      <c r="CK1011" s="12"/>
      <c r="CL1011" s="12"/>
      <c r="CM1011" s="12"/>
      <c r="CN1011" s="12"/>
      <c r="CO1011" s="12"/>
      <c r="CP1011" s="12"/>
      <c r="CQ1011" s="12"/>
      <c r="CR1011" s="12"/>
      <c r="CS1011" s="12"/>
      <c r="CT1011" s="12"/>
      <c r="CU1011" s="12"/>
      <c r="CV1011" s="12"/>
      <c r="CW1011" s="12"/>
      <c r="CX1011" s="12"/>
      <c r="CY1011" s="12"/>
      <c r="CZ1011" s="12"/>
      <c r="DA1011" s="12"/>
      <c r="DB1011" s="12"/>
      <c r="DC1011" s="12"/>
      <c r="DD1011" s="12"/>
      <c r="DE1011" s="12"/>
      <c r="DF1011" s="12"/>
      <c r="DG1011" s="12"/>
      <c r="DH1011" s="12"/>
      <c r="DI1011" s="12"/>
      <c r="DJ1011" s="12"/>
      <c r="DK1011" s="12"/>
      <c r="DL1011" s="12"/>
      <c r="DM1011" s="12"/>
      <c r="DN1011" s="12"/>
      <c r="DO1011" s="12"/>
      <c r="DP1011" s="12"/>
      <c r="DQ1011" s="12"/>
      <c r="DR1011" s="12"/>
      <c r="DS1011" s="12"/>
      <c r="DT1011" s="12"/>
      <c r="DU1011" s="12"/>
      <c r="DV1011" s="12"/>
      <c r="DW1011" s="12"/>
      <c r="DX1011" s="12"/>
      <c r="DY1011" s="12"/>
      <c r="DZ1011" s="12"/>
      <c r="EA1011" s="12"/>
      <c r="EB1011" s="12"/>
      <c r="EC1011" s="12"/>
      <c r="ED1011" s="12"/>
      <c r="EE1011" s="12"/>
      <c r="EF1011" s="12"/>
      <c r="EG1011" s="12"/>
      <c r="EH1011" s="12"/>
      <c r="EI1011" s="12"/>
      <c r="EJ1011" s="12"/>
      <c r="EK1011" s="12"/>
      <c r="EL1011" s="12"/>
      <c r="EM1011" s="12"/>
      <c r="EN1011" s="12"/>
      <c r="EO1011" s="12"/>
      <c r="EP1011" s="12"/>
      <c r="EQ1011" s="12"/>
      <c r="ER1011" s="12"/>
      <c r="ES1011" s="12"/>
      <c r="ET1011" s="12"/>
      <c r="EU1011" s="12"/>
      <c r="EV1011" s="12"/>
      <c r="EW1011" s="12"/>
      <c r="EX1011" s="12"/>
      <c r="EY1011" s="12"/>
      <c r="EZ1011" s="12"/>
      <c r="FA1011" s="12"/>
      <c r="FB1011" s="12"/>
      <c r="FC1011" s="12"/>
      <c r="FD1011" s="12"/>
      <c r="FE1011" s="12"/>
      <c r="FF1011" s="12"/>
      <c r="FG1011" s="12"/>
      <c r="FH1011" s="12"/>
      <c r="FI1011" s="12"/>
      <c r="FJ1011" s="12"/>
      <c r="FK1011" s="12"/>
      <c r="FL1011" s="12"/>
      <c r="FM1011" s="12"/>
      <c r="FN1011" s="12"/>
      <c r="FO1011" s="12"/>
      <c r="FP1011" s="12"/>
      <c r="FQ1011" s="12"/>
      <c r="FR1011" s="12"/>
      <c r="FS1011" s="12"/>
      <c r="FT1011" s="12"/>
      <c r="FU1011" s="12"/>
      <c r="FV1011" s="12"/>
      <c r="FW1011" s="12"/>
      <c r="FX1011" s="12"/>
      <c r="FY1011" s="12"/>
      <c r="FZ1011" s="12"/>
      <c r="GA1011" s="12"/>
      <c r="GB1011" s="12"/>
      <c r="GC1011" s="12"/>
      <c r="GD1011" s="12"/>
      <c r="GE1011" s="12"/>
      <c r="GF1011" s="12"/>
      <c r="GG1011" s="12"/>
      <c r="GH1011" s="12"/>
      <c r="GI1011" s="12"/>
      <c r="GJ1011" s="12"/>
      <c r="GK1011" s="12"/>
      <c r="GL1011" s="12"/>
      <c r="GM1011" s="12"/>
      <c r="GN1011" s="12"/>
      <c r="GO1011" s="12"/>
      <c r="GP1011" s="12"/>
      <c r="GQ1011" s="12"/>
      <c r="GR1011" s="12"/>
    </row>
    <row r="1012" spans="1:203" x14ac:dyDescent="0.2">
      <c r="A1012" s="79">
        <f t="shared" si="411"/>
        <v>44084</v>
      </c>
      <c r="B1012" s="80">
        <f t="shared" ca="1" si="417"/>
        <v>1184.0976800000001</v>
      </c>
      <c r="C1012" s="81">
        <f t="shared" si="412"/>
        <v>1000</v>
      </c>
      <c r="D1012" s="82">
        <f ca="1">IF(A1012&lt;$B$1,VLOOKUP(A1012,[1]DI!$A$4:$B$15000,2,FALSE),0)</f>
        <v>1.9000000000000006E-2</v>
      </c>
      <c r="E1012" s="81">
        <f t="shared" ca="1" si="421"/>
        <v>7.4690000000000005E-5</v>
      </c>
      <c r="F1012" s="83">
        <f t="shared" si="406"/>
        <v>1.1679999999999999</v>
      </c>
      <c r="G1012" s="84">
        <f t="shared" ca="1" si="407"/>
        <v>1.0000872379200001</v>
      </c>
      <c r="H1012" s="81">
        <f ca="1">TRUNC(PRODUCT(G$10:G1011),15)</f>
        <v>1.1840976823772</v>
      </c>
      <c r="I1012" s="81">
        <f t="shared" si="413"/>
        <v>1</v>
      </c>
      <c r="J1012" s="81">
        <f t="shared" ca="1" si="408"/>
        <v>1.18409768</v>
      </c>
      <c r="K1012" s="81">
        <f t="shared" ca="1" si="409"/>
        <v>184.09768</v>
      </c>
      <c r="L1012" s="85">
        <f>IF(VLOOKUP(A1012,$U$12:$AD$125,8)=VLOOKUP(A1011,$U$12:$AD$125,8),0,VLOOKUP(A1012,U$12:$AD$125,8))</f>
        <v>0</v>
      </c>
      <c r="M1012" s="86">
        <f>IF(L1012&gt;0,VLOOKUP(L1012,T$12:$AC$125,7),0)</f>
        <v>0</v>
      </c>
      <c r="N1012" s="81">
        <f t="shared" si="414"/>
        <v>0</v>
      </c>
      <c r="O1012" s="81">
        <f t="shared" ca="1" si="410"/>
        <v>184.09768</v>
      </c>
      <c r="P1012" s="87" t="str">
        <f t="shared" si="415"/>
        <v>J=</v>
      </c>
      <c r="Q1012" s="88">
        <f t="shared" si="416"/>
        <v>44676</v>
      </c>
      <c r="R1012" s="7"/>
      <c r="S1012" s="7"/>
      <c r="T1012" s="7"/>
      <c r="U1012" s="7"/>
      <c r="V1012" s="7"/>
      <c r="W1012" s="7"/>
      <c r="X1012" s="7"/>
      <c r="Y1012" s="7"/>
      <c r="Z1012" s="7"/>
      <c r="AA1012" s="7"/>
      <c r="AB1012" s="7"/>
      <c r="AC1012" s="7"/>
      <c r="AD1012" s="7"/>
      <c r="AE1012" s="7"/>
      <c r="AF1012" s="65">
        <f t="shared" si="429"/>
        <v>43865</v>
      </c>
      <c r="AG1012" s="9">
        <f t="shared" ca="1" si="426"/>
        <v>1160.2097699999999</v>
      </c>
      <c r="AH1012" s="9">
        <f t="shared" si="426"/>
        <v>1000</v>
      </c>
      <c r="AI1012" s="4">
        <f t="shared" ca="1" si="426"/>
        <v>4.4000000000000004E-2</v>
      </c>
      <c r="AJ1012" s="10">
        <f t="shared" ca="1" si="426"/>
        <v>1.7089000000000001E-4</v>
      </c>
      <c r="AK1012" s="4">
        <f t="shared" si="426"/>
        <v>1.1679999999999999</v>
      </c>
      <c r="AL1012" s="65">
        <f t="shared" si="427"/>
        <v>43865</v>
      </c>
      <c r="AM1012" s="10">
        <f t="shared" ca="1" si="428"/>
        <v>1.16020977</v>
      </c>
      <c r="AN1012" s="9">
        <f t="shared" ca="1" si="428"/>
        <v>160.20976999999999</v>
      </c>
      <c r="AO1012" s="7">
        <f t="shared" si="428"/>
        <v>0</v>
      </c>
      <c r="AP1012" s="11">
        <f t="shared" si="428"/>
        <v>0</v>
      </c>
      <c r="AQ1012" s="9">
        <f t="shared" si="428"/>
        <v>0</v>
      </c>
      <c r="AR1012" s="8" t="str">
        <f t="shared" si="428"/>
        <v>J=</v>
      </c>
      <c r="AS1012" s="65">
        <f t="shared" si="428"/>
        <v>44676</v>
      </c>
      <c r="AT1012" s="12"/>
      <c r="AU1012" s="12"/>
      <c r="AV1012" s="22"/>
      <c r="AW1012" s="12"/>
      <c r="AX1012" s="12"/>
      <c r="AY1012" s="12"/>
      <c r="AZ1012" s="12"/>
      <c r="BA1012" s="12"/>
      <c r="BB1012" s="12"/>
      <c r="BC1012" s="12"/>
      <c r="BD1012" s="12"/>
      <c r="BE1012" s="12"/>
      <c r="BF1012" s="12"/>
      <c r="BG1012" s="12"/>
      <c r="BH1012" s="12"/>
      <c r="BI1012" s="12"/>
      <c r="BJ1012" s="12"/>
      <c r="BK1012" s="12"/>
      <c r="BL1012" s="12"/>
      <c r="BM1012" s="12"/>
      <c r="BN1012" s="12"/>
      <c r="BO1012" s="12"/>
      <c r="BP1012" s="12"/>
      <c r="BQ1012" s="12"/>
      <c r="BR1012" s="12"/>
      <c r="BS1012" s="12"/>
      <c r="BT1012" s="12"/>
      <c r="BU1012" s="12"/>
      <c r="BV1012" s="12"/>
      <c r="BW1012" s="12"/>
      <c r="BX1012" s="12"/>
      <c r="BY1012" s="12"/>
      <c r="BZ1012" s="12"/>
      <c r="CA1012" s="12"/>
      <c r="CB1012" s="12"/>
      <c r="CC1012" s="12"/>
      <c r="CD1012" s="12"/>
      <c r="CE1012" s="12"/>
      <c r="CF1012" s="12"/>
      <c r="CG1012" s="12"/>
      <c r="CH1012" s="12"/>
      <c r="CI1012" s="12"/>
      <c r="CJ1012" s="12"/>
      <c r="CK1012" s="12"/>
      <c r="CL1012" s="12"/>
      <c r="CM1012" s="12"/>
      <c r="CN1012" s="12"/>
      <c r="CO1012" s="12"/>
      <c r="CP1012" s="12"/>
      <c r="CQ1012" s="12"/>
      <c r="CR1012" s="12"/>
      <c r="CS1012" s="12"/>
      <c r="CT1012" s="12"/>
      <c r="CU1012" s="12"/>
      <c r="CV1012" s="12"/>
      <c r="CW1012" s="12"/>
      <c r="CX1012" s="12"/>
      <c r="CY1012" s="12"/>
      <c r="CZ1012" s="12"/>
      <c r="DA1012" s="12"/>
      <c r="DB1012" s="12"/>
      <c r="DC1012" s="12"/>
      <c r="DD1012" s="12"/>
      <c r="DE1012" s="12"/>
      <c r="DF1012" s="12"/>
      <c r="DG1012" s="12"/>
      <c r="DH1012" s="12"/>
      <c r="DI1012" s="12"/>
      <c r="DJ1012" s="12"/>
      <c r="DK1012" s="12"/>
      <c r="DL1012" s="12"/>
      <c r="DM1012" s="12"/>
      <c r="DN1012" s="12"/>
      <c r="DO1012" s="12"/>
      <c r="DP1012" s="12"/>
      <c r="DQ1012" s="12"/>
      <c r="DR1012" s="12"/>
      <c r="DS1012" s="12"/>
      <c r="DT1012" s="12"/>
      <c r="DU1012" s="12"/>
      <c r="DV1012" s="12"/>
      <c r="DW1012" s="12"/>
      <c r="DX1012" s="12"/>
      <c r="DY1012" s="12"/>
      <c r="DZ1012" s="12"/>
      <c r="EA1012" s="12"/>
      <c r="EB1012" s="12"/>
      <c r="EC1012" s="12"/>
      <c r="ED1012" s="12"/>
      <c r="EE1012" s="12"/>
      <c r="EF1012" s="12"/>
      <c r="EG1012" s="12"/>
      <c r="EH1012" s="12"/>
      <c r="EI1012" s="12"/>
      <c r="EJ1012" s="12"/>
      <c r="EK1012" s="12"/>
      <c r="EL1012" s="12"/>
      <c r="EM1012" s="12"/>
      <c r="EN1012" s="12"/>
      <c r="EO1012" s="12"/>
      <c r="EP1012" s="12"/>
      <c r="EQ1012" s="12"/>
      <c r="ER1012" s="12"/>
      <c r="ES1012" s="12"/>
      <c r="ET1012" s="12"/>
      <c r="EU1012" s="12"/>
      <c r="EV1012" s="12"/>
      <c r="EW1012" s="12"/>
      <c r="EX1012" s="12"/>
      <c r="EY1012" s="12"/>
      <c r="EZ1012" s="12"/>
      <c r="FA1012" s="12"/>
      <c r="FB1012" s="12"/>
      <c r="FC1012" s="12"/>
      <c r="FD1012" s="12"/>
      <c r="FE1012" s="12"/>
      <c r="FF1012" s="12"/>
      <c r="FG1012" s="12"/>
      <c r="FH1012" s="12"/>
      <c r="FI1012" s="12"/>
      <c r="FJ1012" s="12"/>
      <c r="FK1012" s="12"/>
      <c r="FL1012" s="12"/>
      <c r="FM1012" s="12"/>
      <c r="FN1012" s="12"/>
      <c r="FO1012" s="12"/>
      <c r="FP1012" s="12"/>
      <c r="FQ1012" s="12"/>
      <c r="FR1012" s="12"/>
      <c r="FS1012" s="12"/>
      <c r="FT1012" s="12"/>
      <c r="FU1012" s="12"/>
      <c r="FV1012" s="12"/>
      <c r="FW1012" s="12"/>
      <c r="FX1012" s="12"/>
      <c r="FY1012" s="12"/>
      <c r="FZ1012" s="12"/>
      <c r="GA1012" s="12"/>
      <c r="GB1012" s="12"/>
      <c r="GC1012" s="12"/>
      <c r="GD1012" s="12"/>
      <c r="GE1012" s="12"/>
      <c r="GF1012" s="12"/>
      <c r="GG1012" s="12"/>
      <c r="GH1012" s="12"/>
      <c r="GI1012" s="12"/>
      <c r="GJ1012" s="12"/>
      <c r="GK1012" s="12"/>
      <c r="GL1012" s="12"/>
      <c r="GM1012" s="12"/>
      <c r="GN1012" s="12"/>
      <c r="GO1012" s="12"/>
      <c r="GP1012" s="12"/>
      <c r="GQ1012" s="12"/>
      <c r="GR1012" s="12"/>
    </row>
    <row r="1013" spans="1:203" x14ac:dyDescent="0.2">
      <c r="A1013" s="79">
        <f t="shared" si="411"/>
        <v>44085</v>
      </c>
      <c r="B1013" s="80">
        <f t="shared" ca="1" si="417"/>
        <v>1184.2009800000001</v>
      </c>
      <c r="C1013" s="81">
        <f t="shared" si="412"/>
        <v>1000</v>
      </c>
      <c r="D1013" s="82">
        <f ca="1">IF(A1013&lt;$B$1,VLOOKUP(A1013,[1]DI!$A$4:$B$15000,2,FALSE),0)</f>
        <v>1.9000000000000006E-2</v>
      </c>
      <c r="E1013" s="81">
        <f t="shared" ca="1" si="421"/>
        <v>7.4690000000000005E-5</v>
      </c>
      <c r="F1013" s="83">
        <f t="shared" si="406"/>
        <v>1.1679999999999999</v>
      </c>
      <c r="G1013" s="84">
        <f t="shared" ca="1" si="407"/>
        <v>1.0000872379200001</v>
      </c>
      <c r="H1013" s="81">
        <f ca="1">TRUNC(PRODUCT(G$10:G1012),15)</f>
        <v>1.18420098059609</v>
      </c>
      <c r="I1013" s="81">
        <f t="shared" si="413"/>
        <v>1</v>
      </c>
      <c r="J1013" s="81">
        <f t="shared" ca="1" si="408"/>
        <v>1.18420098</v>
      </c>
      <c r="K1013" s="81">
        <f t="shared" ca="1" si="409"/>
        <v>184.20097999999999</v>
      </c>
      <c r="L1013" s="85">
        <f>IF(VLOOKUP(A1013,$U$12:$AD$125,8)=VLOOKUP(A1012,$U$12:$AD$125,8),0,VLOOKUP(A1013,U$12:$AD$125,8))</f>
        <v>0</v>
      </c>
      <c r="M1013" s="86">
        <f>IF(L1013&gt;0,VLOOKUP(L1013,T$12:$AC$125,7),0)</f>
        <v>0</v>
      </c>
      <c r="N1013" s="81">
        <f t="shared" si="414"/>
        <v>0</v>
      </c>
      <c r="O1013" s="81">
        <f t="shared" ca="1" si="410"/>
        <v>184.20097999999999</v>
      </c>
      <c r="P1013" s="87" t="str">
        <f t="shared" si="415"/>
        <v>J=</v>
      </c>
      <c r="Q1013" s="88">
        <f t="shared" si="416"/>
        <v>44676</v>
      </c>
      <c r="R1013" s="7"/>
      <c r="S1013" s="7"/>
      <c r="T1013" s="7"/>
      <c r="U1013" s="7"/>
      <c r="V1013" s="7"/>
      <c r="W1013" s="7"/>
      <c r="X1013" s="7"/>
      <c r="Y1013" s="7"/>
      <c r="Z1013" s="7"/>
      <c r="AA1013" s="7"/>
      <c r="AB1013" s="7"/>
      <c r="AC1013" s="7"/>
      <c r="AD1013" s="7"/>
      <c r="AE1013" s="7"/>
      <c r="AF1013" s="65">
        <f t="shared" si="429"/>
        <v>43866</v>
      </c>
      <c r="AG1013" s="9">
        <f t="shared" ca="1" si="426"/>
        <v>1160.4413500000001</v>
      </c>
      <c r="AH1013" s="9">
        <f t="shared" si="426"/>
        <v>1000</v>
      </c>
      <c r="AI1013" s="4">
        <f t="shared" ca="1" si="426"/>
        <v>4.4000000000000004E-2</v>
      </c>
      <c r="AJ1013" s="10">
        <f t="shared" ca="1" si="426"/>
        <v>1.7089000000000001E-4</v>
      </c>
      <c r="AK1013" s="4">
        <f t="shared" si="426"/>
        <v>1.1679999999999999</v>
      </c>
      <c r="AL1013" s="65">
        <f t="shared" si="427"/>
        <v>43866</v>
      </c>
      <c r="AM1013" s="10">
        <f t="shared" ca="1" si="428"/>
        <v>1.1604413499999999</v>
      </c>
      <c r="AN1013" s="9">
        <f t="shared" ca="1" si="428"/>
        <v>160.44135</v>
      </c>
      <c r="AO1013" s="7">
        <f t="shared" si="428"/>
        <v>0</v>
      </c>
      <c r="AP1013" s="11">
        <f t="shared" si="428"/>
        <v>0</v>
      </c>
      <c r="AQ1013" s="9">
        <f t="shared" si="428"/>
        <v>0</v>
      </c>
      <c r="AR1013" s="8" t="str">
        <f t="shared" si="428"/>
        <v>J=</v>
      </c>
      <c r="AS1013" s="65">
        <f t="shared" si="428"/>
        <v>44676</v>
      </c>
      <c r="AT1013" s="12"/>
      <c r="AU1013" s="12"/>
      <c r="AV1013" s="22"/>
      <c r="AW1013" s="12"/>
      <c r="AX1013" s="12"/>
      <c r="AY1013" s="12"/>
      <c r="AZ1013" s="12"/>
      <c r="BA1013" s="12"/>
      <c r="BB1013" s="12"/>
      <c r="BC1013" s="12"/>
      <c r="BD1013" s="12"/>
      <c r="BE1013" s="12"/>
      <c r="BF1013" s="12"/>
      <c r="BG1013" s="12"/>
      <c r="BH1013" s="12"/>
      <c r="BI1013" s="12"/>
      <c r="BJ1013" s="12"/>
      <c r="BK1013" s="12"/>
      <c r="BL1013" s="12"/>
      <c r="BM1013" s="12"/>
      <c r="BN1013" s="12"/>
      <c r="BO1013" s="12"/>
      <c r="BP1013" s="12"/>
      <c r="BQ1013" s="12"/>
      <c r="BR1013" s="12"/>
      <c r="BS1013" s="12"/>
      <c r="BT1013" s="12"/>
      <c r="BU1013" s="12"/>
      <c r="BV1013" s="12"/>
      <c r="BW1013" s="12"/>
      <c r="BX1013" s="12"/>
      <c r="BY1013" s="12"/>
      <c r="BZ1013" s="12"/>
      <c r="CA1013" s="12"/>
      <c r="CB1013" s="12"/>
      <c r="CC1013" s="12"/>
      <c r="CD1013" s="12"/>
      <c r="CE1013" s="12"/>
      <c r="CF1013" s="12"/>
      <c r="CG1013" s="12"/>
      <c r="CH1013" s="12"/>
      <c r="CI1013" s="12"/>
      <c r="CJ1013" s="12"/>
      <c r="CK1013" s="12"/>
      <c r="CL1013" s="12"/>
      <c r="CM1013" s="12"/>
      <c r="CN1013" s="12"/>
      <c r="CO1013" s="12"/>
      <c r="CP1013" s="12"/>
      <c r="CQ1013" s="12"/>
      <c r="CR1013" s="12"/>
      <c r="CS1013" s="12"/>
      <c r="CT1013" s="12"/>
      <c r="CU1013" s="12"/>
      <c r="CV1013" s="12"/>
      <c r="CW1013" s="12"/>
      <c r="CX1013" s="12"/>
      <c r="CY1013" s="12"/>
      <c r="CZ1013" s="12"/>
      <c r="DA1013" s="12"/>
      <c r="DB1013" s="12"/>
      <c r="DC1013" s="12"/>
      <c r="DD1013" s="12"/>
      <c r="DE1013" s="12"/>
      <c r="DF1013" s="12"/>
      <c r="DG1013" s="12"/>
      <c r="DH1013" s="12"/>
      <c r="DI1013" s="12"/>
      <c r="DJ1013" s="12"/>
      <c r="DK1013" s="12"/>
      <c r="DL1013" s="12"/>
      <c r="DM1013" s="12"/>
      <c r="DN1013" s="12"/>
      <c r="DO1013" s="12"/>
      <c r="DP1013" s="12"/>
      <c r="DQ1013" s="12"/>
      <c r="DR1013" s="12"/>
      <c r="DS1013" s="12"/>
      <c r="DT1013" s="12"/>
      <c r="DU1013" s="12"/>
      <c r="DV1013" s="12"/>
      <c r="DW1013" s="12"/>
      <c r="DX1013" s="12"/>
      <c r="DY1013" s="12"/>
      <c r="DZ1013" s="12"/>
      <c r="EA1013" s="12"/>
      <c r="EB1013" s="12"/>
      <c r="EC1013" s="12"/>
      <c r="ED1013" s="12"/>
      <c r="EE1013" s="12"/>
      <c r="EF1013" s="12"/>
      <c r="EG1013" s="12"/>
      <c r="EH1013" s="12"/>
      <c r="EI1013" s="12"/>
      <c r="EJ1013" s="12"/>
      <c r="EK1013" s="12"/>
      <c r="EL1013" s="12"/>
      <c r="EM1013" s="12"/>
      <c r="EN1013" s="12"/>
      <c r="EO1013" s="12"/>
      <c r="EP1013" s="12"/>
      <c r="EQ1013" s="12"/>
      <c r="ER1013" s="12"/>
      <c r="ES1013" s="12"/>
      <c r="ET1013" s="12"/>
      <c r="EU1013" s="12"/>
      <c r="EV1013" s="12"/>
      <c r="EW1013" s="12"/>
      <c r="EX1013" s="12"/>
      <c r="EY1013" s="12"/>
      <c r="EZ1013" s="12"/>
      <c r="FA1013" s="12"/>
      <c r="FB1013" s="12"/>
      <c r="FC1013" s="12"/>
      <c r="FD1013" s="12"/>
      <c r="FE1013" s="12"/>
      <c r="FF1013" s="12"/>
      <c r="FG1013" s="12"/>
      <c r="FH1013" s="12"/>
      <c r="FI1013" s="12"/>
      <c r="FJ1013" s="12"/>
      <c r="FK1013" s="12"/>
      <c r="FL1013" s="12"/>
      <c r="FM1013" s="12"/>
      <c r="FN1013" s="12"/>
      <c r="FO1013" s="12"/>
      <c r="FP1013" s="12"/>
      <c r="FQ1013" s="12"/>
      <c r="FR1013" s="12"/>
      <c r="FS1013" s="12"/>
      <c r="FT1013" s="12"/>
      <c r="FU1013" s="12"/>
      <c r="FV1013" s="12"/>
      <c r="FW1013" s="12"/>
      <c r="FX1013" s="12"/>
      <c r="FY1013" s="12"/>
      <c r="FZ1013" s="12"/>
      <c r="GA1013" s="12"/>
      <c r="GB1013" s="12"/>
      <c r="GC1013" s="12"/>
      <c r="GD1013" s="12"/>
      <c r="GE1013" s="12"/>
      <c r="GF1013" s="12"/>
      <c r="GG1013" s="12"/>
      <c r="GH1013" s="12"/>
      <c r="GI1013" s="12"/>
      <c r="GJ1013" s="12"/>
      <c r="GK1013" s="12"/>
      <c r="GL1013" s="12"/>
      <c r="GM1013" s="12"/>
      <c r="GN1013" s="12"/>
      <c r="GO1013" s="12"/>
      <c r="GP1013" s="12"/>
      <c r="GQ1013" s="12"/>
      <c r="GR1013" s="12"/>
    </row>
    <row r="1014" spans="1:203" x14ac:dyDescent="0.2">
      <c r="A1014" s="79">
        <f t="shared" si="411"/>
        <v>44086</v>
      </c>
      <c r="B1014" s="80">
        <f t="shared" ca="1" si="417"/>
        <v>1184.30429</v>
      </c>
      <c r="C1014" s="81">
        <f t="shared" si="412"/>
        <v>1000</v>
      </c>
      <c r="D1014" s="82">
        <f ca="1">IF(A1014&lt;$B$1,VLOOKUP(A1014,[1]DI!$A$4:$B$15000,2,FALSE),0)</f>
        <v>0</v>
      </c>
      <c r="E1014" s="81">
        <f t="shared" ca="1" si="421"/>
        <v>0</v>
      </c>
      <c r="F1014" s="83">
        <f t="shared" si="406"/>
        <v>1.1679999999999999</v>
      </c>
      <c r="G1014" s="84">
        <f t="shared" ca="1" si="407"/>
        <v>1</v>
      </c>
      <c r="H1014" s="81">
        <f ca="1">TRUNC(PRODUCT(G$10:G1013),15)</f>
        <v>1.1843042878265</v>
      </c>
      <c r="I1014" s="81">
        <f t="shared" si="413"/>
        <v>1</v>
      </c>
      <c r="J1014" s="81">
        <f t="shared" ca="1" si="408"/>
        <v>1.18430429</v>
      </c>
      <c r="K1014" s="81">
        <f t="shared" ca="1" si="409"/>
        <v>184.30429000000001</v>
      </c>
      <c r="L1014" s="85">
        <f>IF(VLOOKUP(A1014,$U$12:$AD$125,8)=VLOOKUP(A1013,$U$12:$AD$125,8),0,VLOOKUP(A1014,U$12:$AD$125,8))</f>
        <v>0</v>
      </c>
      <c r="M1014" s="86">
        <f>IF(L1014&gt;0,VLOOKUP(L1014,T$12:$AC$125,7),0)</f>
        <v>0</v>
      </c>
      <c r="N1014" s="81">
        <f t="shared" si="414"/>
        <v>0</v>
      </c>
      <c r="O1014" s="81">
        <f t="shared" ca="1" si="410"/>
        <v>184.30429000000001</v>
      </c>
      <c r="P1014" s="87" t="str">
        <f t="shared" si="415"/>
        <v>J=</v>
      </c>
      <c r="Q1014" s="88">
        <f t="shared" si="416"/>
        <v>44676</v>
      </c>
      <c r="R1014" s="7"/>
      <c r="S1014" s="7"/>
      <c r="T1014" s="7"/>
      <c r="U1014" s="7"/>
      <c r="V1014" s="7"/>
      <c r="W1014" s="7"/>
      <c r="X1014" s="7"/>
      <c r="Y1014" s="7"/>
      <c r="Z1014" s="7"/>
      <c r="AA1014" s="7"/>
      <c r="AB1014" s="7"/>
      <c r="AC1014" s="7"/>
      <c r="AD1014" s="7"/>
      <c r="AE1014" s="7"/>
      <c r="AF1014" s="65">
        <f t="shared" si="429"/>
        <v>43867</v>
      </c>
      <c r="AG1014" s="9">
        <f t="shared" ca="1" si="426"/>
        <v>1160.6729700000001</v>
      </c>
      <c r="AH1014" s="9">
        <f t="shared" si="426"/>
        <v>1000</v>
      </c>
      <c r="AI1014" s="4">
        <f t="shared" ca="1" si="426"/>
        <v>4.1500000000000002E-2</v>
      </c>
      <c r="AJ1014" s="10">
        <f t="shared" ca="1" si="426"/>
        <v>1.6137000000000001E-4</v>
      </c>
      <c r="AK1014" s="4">
        <f t="shared" si="426"/>
        <v>1.1679999999999999</v>
      </c>
      <c r="AL1014" s="65">
        <f t="shared" si="427"/>
        <v>43867</v>
      </c>
      <c r="AM1014" s="10">
        <f t="shared" ca="1" si="428"/>
        <v>1.16067297</v>
      </c>
      <c r="AN1014" s="9">
        <f t="shared" ca="1" si="428"/>
        <v>160.67296999999999</v>
      </c>
      <c r="AO1014" s="7">
        <f t="shared" si="428"/>
        <v>0</v>
      </c>
      <c r="AP1014" s="11">
        <f t="shared" si="428"/>
        <v>0</v>
      </c>
      <c r="AQ1014" s="9">
        <f t="shared" si="428"/>
        <v>0</v>
      </c>
      <c r="AR1014" s="8" t="str">
        <f t="shared" si="428"/>
        <v>J=</v>
      </c>
      <c r="AS1014" s="65">
        <f t="shared" si="428"/>
        <v>44676</v>
      </c>
      <c r="AT1014" s="12"/>
      <c r="AU1014" s="12"/>
      <c r="AV1014" s="22"/>
      <c r="AW1014" s="12"/>
      <c r="AX1014" s="12"/>
      <c r="AY1014" s="12"/>
      <c r="AZ1014" s="12"/>
      <c r="BA1014" s="12"/>
      <c r="BB1014" s="12"/>
      <c r="BC1014" s="12"/>
      <c r="BD1014" s="12"/>
      <c r="BE1014" s="12"/>
      <c r="BF1014" s="12"/>
      <c r="BG1014" s="12"/>
      <c r="BH1014" s="12"/>
      <c r="BI1014" s="12"/>
      <c r="BJ1014" s="12"/>
      <c r="BK1014" s="12"/>
      <c r="BL1014" s="12"/>
      <c r="BM1014" s="12"/>
      <c r="BN1014" s="12"/>
      <c r="BO1014" s="12"/>
      <c r="BP1014" s="12"/>
      <c r="BQ1014" s="12"/>
      <c r="BR1014" s="12"/>
      <c r="BS1014" s="12"/>
      <c r="BT1014" s="12"/>
      <c r="BU1014" s="12"/>
      <c r="BV1014" s="12"/>
      <c r="BW1014" s="12"/>
      <c r="BX1014" s="12"/>
      <c r="BY1014" s="12"/>
      <c r="BZ1014" s="12"/>
      <c r="CA1014" s="12"/>
      <c r="CB1014" s="12"/>
      <c r="CC1014" s="12"/>
      <c r="CD1014" s="12"/>
      <c r="CE1014" s="12"/>
      <c r="CF1014" s="12"/>
      <c r="CG1014" s="12"/>
      <c r="CH1014" s="12"/>
      <c r="CI1014" s="12"/>
      <c r="CJ1014" s="12"/>
      <c r="CK1014" s="12"/>
      <c r="CL1014" s="12"/>
      <c r="CM1014" s="12"/>
      <c r="CN1014" s="12"/>
      <c r="CO1014" s="12"/>
      <c r="CP1014" s="12"/>
      <c r="CQ1014" s="12"/>
      <c r="CR1014" s="12"/>
      <c r="CS1014" s="12"/>
      <c r="CT1014" s="12"/>
      <c r="CU1014" s="12"/>
      <c r="CV1014" s="12"/>
      <c r="CW1014" s="12"/>
      <c r="CX1014" s="12"/>
      <c r="CY1014" s="12"/>
      <c r="CZ1014" s="12"/>
      <c r="DA1014" s="12"/>
      <c r="DB1014" s="12"/>
      <c r="DC1014" s="12"/>
      <c r="DD1014" s="12"/>
      <c r="DE1014" s="12"/>
      <c r="DF1014" s="12"/>
      <c r="DG1014" s="12"/>
      <c r="DH1014" s="12"/>
      <c r="DI1014" s="12"/>
      <c r="DJ1014" s="12"/>
      <c r="DK1014" s="12"/>
      <c r="DL1014" s="12"/>
      <c r="DM1014" s="12"/>
      <c r="DN1014" s="12"/>
      <c r="DO1014" s="12"/>
      <c r="DP1014" s="12"/>
      <c r="DQ1014" s="12"/>
      <c r="DR1014" s="12"/>
      <c r="DS1014" s="12"/>
      <c r="DT1014" s="12"/>
      <c r="DU1014" s="12"/>
      <c r="DV1014" s="12"/>
      <c r="DW1014" s="12"/>
      <c r="DX1014" s="12"/>
      <c r="DY1014" s="12"/>
      <c r="DZ1014" s="12"/>
      <c r="EA1014" s="12"/>
      <c r="EB1014" s="12"/>
      <c r="EC1014" s="12"/>
      <c r="ED1014" s="12"/>
      <c r="EE1014" s="12"/>
      <c r="EF1014" s="12"/>
      <c r="EG1014" s="12"/>
      <c r="EH1014" s="12"/>
      <c r="EI1014" s="12"/>
      <c r="EJ1014" s="12"/>
      <c r="EK1014" s="12"/>
      <c r="EL1014" s="12"/>
      <c r="EM1014" s="12"/>
      <c r="EN1014" s="12"/>
      <c r="EO1014" s="12"/>
      <c r="EP1014" s="12"/>
      <c r="EQ1014" s="12"/>
      <c r="ER1014" s="12"/>
      <c r="ES1014" s="12"/>
      <c r="ET1014" s="12"/>
      <c r="EU1014" s="12"/>
      <c r="EV1014" s="12"/>
      <c r="EW1014" s="12"/>
      <c r="EX1014" s="12"/>
      <c r="EY1014" s="12"/>
      <c r="EZ1014" s="12"/>
      <c r="FA1014" s="12"/>
      <c r="FB1014" s="12"/>
      <c r="FC1014" s="12"/>
      <c r="FD1014" s="12"/>
      <c r="FE1014" s="12"/>
      <c r="FF1014" s="12"/>
      <c r="FG1014" s="12"/>
      <c r="FH1014" s="12"/>
      <c r="FI1014" s="12"/>
      <c r="FJ1014" s="12"/>
      <c r="FK1014" s="12"/>
      <c r="FL1014" s="12"/>
      <c r="FM1014" s="12"/>
      <c r="FN1014" s="12"/>
      <c r="FO1014" s="12"/>
      <c r="FP1014" s="12"/>
      <c r="FQ1014" s="12"/>
      <c r="FR1014" s="12"/>
      <c r="FS1014" s="12"/>
      <c r="FT1014" s="12"/>
      <c r="FU1014" s="12"/>
      <c r="FV1014" s="12"/>
      <c r="FW1014" s="12"/>
      <c r="FX1014" s="12"/>
      <c r="FY1014" s="12"/>
      <c r="FZ1014" s="12"/>
      <c r="GA1014" s="12"/>
      <c r="GB1014" s="12"/>
      <c r="GC1014" s="12"/>
      <c r="GD1014" s="12"/>
      <c r="GE1014" s="12"/>
      <c r="GF1014" s="12"/>
      <c r="GG1014" s="12"/>
      <c r="GH1014" s="12"/>
      <c r="GI1014" s="12"/>
      <c r="GJ1014" s="12"/>
      <c r="GK1014" s="12"/>
      <c r="GL1014" s="12"/>
      <c r="GM1014" s="12"/>
      <c r="GN1014" s="12"/>
      <c r="GO1014" s="12"/>
      <c r="GP1014" s="12"/>
      <c r="GQ1014" s="12"/>
      <c r="GR1014" s="12"/>
    </row>
    <row r="1015" spans="1:203" x14ac:dyDescent="0.2">
      <c r="A1015" s="79">
        <f t="shared" si="411"/>
        <v>44087</v>
      </c>
      <c r="B1015" s="80">
        <f t="shared" ca="1" si="417"/>
        <v>1184.30429</v>
      </c>
      <c r="C1015" s="81">
        <f t="shared" si="412"/>
        <v>1000</v>
      </c>
      <c r="D1015" s="82">
        <f ca="1">IF(A1015&lt;$B$1,VLOOKUP(A1015,[1]DI!$A$4:$B$15000,2,FALSE),0)</f>
        <v>0</v>
      </c>
      <c r="E1015" s="81">
        <f t="shared" ca="1" si="421"/>
        <v>0</v>
      </c>
      <c r="F1015" s="83">
        <f t="shared" si="406"/>
        <v>1.1679999999999999</v>
      </c>
      <c r="G1015" s="84">
        <f t="shared" ca="1" si="407"/>
        <v>1</v>
      </c>
      <c r="H1015" s="81">
        <f ca="1">TRUNC(PRODUCT(G$10:G1014),15)</f>
        <v>1.1843042878265</v>
      </c>
      <c r="I1015" s="81">
        <f t="shared" si="413"/>
        <v>1</v>
      </c>
      <c r="J1015" s="81">
        <f t="shared" ca="1" si="408"/>
        <v>1.18430429</v>
      </c>
      <c r="K1015" s="81">
        <f t="shared" ca="1" si="409"/>
        <v>184.30429000000001</v>
      </c>
      <c r="L1015" s="85">
        <f>IF(VLOOKUP(A1015,$U$12:$AD$125,8)=VLOOKUP(A1014,$U$12:$AD$125,8),0,VLOOKUP(A1015,U$12:$AD$125,8))</f>
        <v>0</v>
      </c>
      <c r="M1015" s="86">
        <f>IF(L1015&gt;0,VLOOKUP(L1015,T$12:$AC$125,7),0)</f>
        <v>0</v>
      </c>
      <c r="N1015" s="81">
        <f t="shared" si="414"/>
        <v>0</v>
      </c>
      <c r="O1015" s="81">
        <f t="shared" ca="1" si="410"/>
        <v>184.30429000000001</v>
      </c>
      <c r="P1015" s="87" t="str">
        <f t="shared" si="415"/>
        <v>J=</v>
      </c>
      <c r="Q1015" s="88">
        <f t="shared" si="416"/>
        <v>44676</v>
      </c>
      <c r="R1015" s="7"/>
      <c r="S1015" s="7"/>
      <c r="T1015" s="7"/>
      <c r="U1015" s="7"/>
      <c r="V1015" s="7"/>
      <c r="W1015" s="7"/>
      <c r="X1015" s="7"/>
      <c r="Y1015" s="7"/>
      <c r="Z1015" s="7"/>
      <c r="AA1015" s="7"/>
      <c r="AB1015" s="7"/>
      <c r="AC1015" s="7"/>
      <c r="AD1015" s="7"/>
      <c r="AE1015" s="7"/>
      <c r="AF1015" s="65">
        <f t="shared" si="429"/>
        <v>43868</v>
      </c>
      <c r="AG1015" s="9">
        <f t="shared" ca="1" si="426"/>
        <v>1160.8917300000001</v>
      </c>
      <c r="AH1015" s="9">
        <f t="shared" si="426"/>
        <v>1000</v>
      </c>
      <c r="AI1015" s="4">
        <f t="shared" ca="1" si="426"/>
        <v>4.1500000000000002E-2</v>
      </c>
      <c r="AJ1015" s="10">
        <f t="shared" ca="1" si="426"/>
        <v>1.6137000000000001E-4</v>
      </c>
      <c r="AK1015" s="4">
        <f t="shared" si="426"/>
        <v>1.1679999999999999</v>
      </c>
      <c r="AL1015" s="65">
        <f t="shared" si="427"/>
        <v>43868</v>
      </c>
      <c r="AM1015" s="10">
        <f t="shared" ca="1" si="428"/>
        <v>1.1608917299999999</v>
      </c>
      <c r="AN1015" s="9">
        <f t="shared" ca="1" si="428"/>
        <v>160.89173</v>
      </c>
      <c r="AO1015" s="7">
        <f t="shared" si="428"/>
        <v>0</v>
      </c>
      <c r="AP1015" s="11">
        <f t="shared" si="428"/>
        <v>0</v>
      </c>
      <c r="AQ1015" s="9">
        <f t="shared" si="428"/>
        <v>0</v>
      </c>
      <c r="AR1015" s="8" t="str">
        <f t="shared" si="428"/>
        <v>J=</v>
      </c>
      <c r="AS1015" s="65">
        <f t="shared" si="428"/>
        <v>44676</v>
      </c>
      <c r="AT1015" s="12"/>
      <c r="AU1015" s="12"/>
      <c r="AV1015" s="22"/>
      <c r="AW1015" s="12"/>
      <c r="AX1015" s="12"/>
      <c r="AY1015" s="12"/>
      <c r="AZ1015" s="12"/>
      <c r="BA1015" s="12"/>
      <c r="BB1015" s="12"/>
      <c r="BC1015" s="12"/>
      <c r="BD1015" s="12"/>
      <c r="BE1015" s="12"/>
      <c r="BF1015" s="12"/>
      <c r="BG1015" s="12"/>
      <c r="BH1015" s="12"/>
      <c r="BI1015" s="12"/>
      <c r="BJ1015" s="12"/>
      <c r="BK1015" s="12"/>
      <c r="BL1015" s="12"/>
      <c r="BM1015" s="12"/>
      <c r="BN1015" s="12"/>
      <c r="BO1015" s="12"/>
      <c r="BP1015" s="12"/>
      <c r="BQ1015" s="12"/>
      <c r="BR1015" s="12"/>
      <c r="BS1015" s="12"/>
      <c r="BT1015" s="12"/>
      <c r="BU1015" s="12"/>
      <c r="BV1015" s="12"/>
      <c r="BW1015" s="12"/>
      <c r="BX1015" s="12"/>
      <c r="BY1015" s="12"/>
      <c r="BZ1015" s="12"/>
      <c r="CA1015" s="12"/>
      <c r="CB1015" s="12"/>
      <c r="CC1015" s="12"/>
      <c r="CD1015" s="12"/>
      <c r="CE1015" s="12"/>
      <c r="CF1015" s="12"/>
      <c r="CG1015" s="12"/>
      <c r="CH1015" s="12"/>
      <c r="CI1015" s="12"/>
      <c r="CJ1015" s="12"/>
      <c r="CK1015" s="12"/>
      <c r="CL1015" s="12"/>
      <c r="CM1015" s="12"/>
      <c r="CN1015" s="12"/>
      <c r="CO1015" s="12"/>
      <c r="CP1015" s="12"/>
      <c r="CQ1015" s="12"/>
      <c r="CR1015" s="12"/>
      <c r="CS1015" s="12"/>
      <c r="CT1015" s="12"/>
      <c r="CU1015" s="12"/>
      <c r="CV1015" s="12"/>
      <c r="CW1015" s="12"/>
      <c r="CX1015" s="12"/>
      <c r="CY1015" s="12"/>
      <c r="CZ1015" s="12"/>
      <c r="DA1015" s="12"/>
      <c r="DB1015" s="12"/>
      <c r="DC1015" s="12"/>
      <c r="DD1015" s="12"/>
      <c r="DE1015" s="12"/>
      <c r="DF1015" s="12"/>
      <c r="DG1015" s="12"/>
      <c r="DH1015" s="12"/>
      <c r="DI1015" s="12"/>
      <c r="DJ1015" s="12"/>
      <c r="DK1015" s="12"/>
      <c r="DL1015" s="12"/>
      <c r="DM1015" s="12"/>
      <c r="DN1015" s="12"/>
      <c r="DO1015" s="12"/>
      <c r="DP1015" s="12"/>
      <c r="DQ1015" s="12"/>
      <c r="DR1015" s="12"/>
      <c r="DS1015" s="12"/>
      <c r="DT1015" s="12"/>
      <c r="DU1015" s="12"/>
      <c r="DV1015" s="12"/>
      <c r="DW1015" s="12"/>
      <c r="DX1015" s="12"/>
      <c r="DY1015" s="12"/>
      <c r="DZ1015" s="12"/>
      <c r="EA1015" s="12"/>
      <c r="EB1015" s="12"/>
      <c r="EC1015" s="12"/>
      <c r="ED1015" s="12"/>
      <c r="EE1015" s="12"/>
      <c r="EF1015" s="12"/>
      <c r="EG1015" s="12"/>
      <c r="EH1015" s="12"/>
      <c r="EI1015" s="12"/>
      <c r="EJ1015" s="12"/>
      <c r="EK1015" s="12"/>
      <c r="EL1015" s="12"/>
      <c r="EM1015" s="12"/>
      <c r="EN1015" s="12"/>
      <c r="EO1015" s="12"/>
      <c r="EP1015" s="12"/>
      <c r="EQ1015" s="12"/>
      <c r="ER1015" s="12"/>
      <c r="ES1015" s="12"/>
      <c r="ET1015" s="12"/>
      <c r="EU1015" s="12"/>
      <c r="EV1015" s="12"/>
      <c r="EW1015" s="12"/>
      <c r="EX1015" s="12"/>
      <c r="EY1015" s="12"/>
      <c r="EZ1015" s="12"/>
      <c r="FA1015" s="12"/>
      <c r="FB1015" s="12"/>
      <c r="FC1015" s="12"/>
      <c r="FD1015" s="12"/>
      <c r="FE1015" s="12"/>
      <c r="FF1015" s="12"/>
      <c r="FG1015" s="12"/>
      <c r="FH1015" s="12"/>
      <c r="FI1015" s="12"/>
      <c r="FJ1015" s="12"/>
      <c r="FK1015" s="12"/>
      <c r="FL1015" s="12"/>
      <c r="FM1015" s="12"/>
      <c r="FN1015" s="12"/>
      <c r="FO1015" s="12"/>
      <c r="FP1015" s="12"/>
      <c r="FQ1015" s="12"/>
      <c r="FR1015" s="12"/>
      <c r="FS1015" s="12"/>
      <c r="FT1015" s="12"/>
      <c r="FU1015" s="12"/>
      <c r="FV1015" s="12"/>
      <c r="FW1015" s="12"/>
      <c r="FX1015" s="12"/>
      <c r="FY1015" s="12"/>
      <c r="FZ1015" s="12"/>
      <c r="GA1015" s="12"/>
      <c r="GB1015" s="12"/>
      <c r="GC1015" s="12"/>
      <c r="GD1015" s="12"/>
      <c r="GE1015" s="12"/>
      <c r="GF1015" s="12"/>
      <c r="GG1015" s="12"/>
      <c r="GH1015" s="12"/>
      <c r="GI1015" s="12"/>
      <c r="GJ1015" s="12"/>
      <c r="GK1015" s="12"/>
      <c r="GL1015" s="12"/>
      <c r="GM1015" s="12"/>
      <c r="GN1015" s="12"/>
      <c r="GO1015" s="12"/>
      <c r="GP1015" s="12"/>
      <c r="GQ1015" s="12"/>
      <c r="GR1015" s="12"/>
    </row>
    <row r="1016" spans="1:203" x14ac:dyDescent="0.2">
      <c r="A1016" s="79">
        <f t="shared" si="411"/>
        <v>44088</v>
      </c>
      <c r="B1016" s="80">
        <f t="shared" ca="1" si="417"/>
        <v>1184.30429</v>
      </c>
      <c r="C1016" s="81">
        <f t="shared" si="412"/>
        <v>1000</v>
      </c>
      <c r="D1016" s="82">
        <f ca="1">IF(A1016&lt;$B$1,VLOOKUP(A1016,[1]DI!$A$4:$B$15000,2,FALSE),0)</f>
        <v>1.9000000000000006E-2</v>
      </c>
      <c r="E1016" s="81">
        <f t="shared" ca="1" si="421"/>
        <v>7.4690000000000005E-5</v>
      </c>
      <c r="F1016" s="83">
        <f t="shared" si="406"/>
        <v>1.1679999999999999</v>
      </c>
      <c r="G1016" s="84">
        <f t="shared" ca="1" si="407"/>
        <v>1.0000872379200001</v>
      </c>
      <c r="H1016" s="81">
        <f ca="1">TRUNC(PRODUCT(G$10:G1015),15)</f>
        <v>1.1843042878265</v>
      </c>
      <c r="I1016" s="81">
        <f t="shared" si="413"/>
        <v>1</v>
      </c>
      <c r="J1016" s="81">
        <f t="shared" ca="1" si="408"/>
        <v>1.18430429</v>
      </c>
      <c r="K1016" s="81">
        <f t="shared" ca="1" si="409"/>
        <v>184.30429000000001</v>
      </c>
      <c r="L1016" s="85">
        <f>IF(VLOOKUP(A1016,$U$12:$AD$125,8)=VLOOKUP(A1015,$U$12:$AD$125,8),0,VLOOKUP(A1016,U$12:$AD$125,8))</f>
        <v>0</v>
      </c>
      <c r="M1016" s="86">
        <f>IF(L1016&gt;0,VLOOKUP(L1016,T$12:$AC$125,7),0)</f>
        <v>0</v>
      </c>
      <c r="N1016" s="81">
        <f t="shared" si="414"/>
        <v>0</v>
      </c>
      <c r="O1016" s="81">
        <f t="shared" ca="1" si="410"/>
        <v>184.30429000000001</v>
      </c>
      <c r="P1016" s="87" t="str">
        <f t="shared" si="415"/>
        <v>J=</v>
      </c>
      <c r="Q1016" s="88">
        <f t="shared" si="416"/>
        <v>44676</v>
      </c>
      <c r="R1016" s="7"/>
      <c r="S1016" s="7"/>
      <c r="T1016" s="7"/>
      <c r="U1016" s="7"/>
      <c r="V1016" s="7"/>
      <c r="W1016" s="7"/>
      <c r="X1016" s="7"/>
      <c r="Y1016" s="7"/>
      <c r="Z1016" s="7"/>
      <c r="AA1016" s="7"/>
      <c r="AB1016" s="7"/>
      <c r="AC1016" s="7"/>
      <c r="AD1016" s="7"/>
      <c r="AE1016" s="7"/>
      <c r="AF1016" s="65">
        <f t="shared" si="429"/>
        <v>43869</v>
      </c>
      <c r="AG1016" s="9">
        <f t="shared" ca="1" si="426"/>
        <v>1161.1105399999999</v>
      </c>
      <c r="AH1016" s="9">
        <f t="shared" si="426"/>
        <v>1000</v>
      </c>
      <c r="AI1016" s="4">
        <f t="shared" ca="1" si="426"/>
        <v>0</v>
      </c>
      <c r="AJ1016" s="10">
        <f t="shared" ca="1" si="426"/>
        <v>0</v>
      </c>
      <c r="AK1016" s="4">
        <f t="shared" si="426"/>
        <v>1.1679999999999999</v>
      </c>
      <c r="AL1016" s="65">
        <f t="shared" si="427"/>
        <v>43869</v>
      </c>
      <c r="AM1016" s="10">
        <f t="shared" ca="1" si="428"/>
        <v>1.1611105399999999</v>
      </c>
      <c r="AN1016" s="9">
        <f t="shared" ca="1" si="428"/>
        <v>161.11053999999999</v>
      </c>
      <c r="AO1016" s="7">
        <f t="shared" si="428"/>
        <v>0</v>
      </c>
      <c r="AP1016" s="11">
        <f t="shared" si="428"/>
        <v>0</v>
      </c>
      <c r="AQ1016" s="9">
        <f t="shared" si="428"/>
        <v>0</v>
      </c>
      <c r="AR1016" s="8" t="str">
        <f t="shared" si="428"/>
        <v>J=</v>
      </c>
      <c r="AS1016" s="65">
        <f t="shared" si="428"/>
        <v>44676</v>
      </c>
      <c r="AT1016" s="12"/>
      <c r="AU1016" s="12"/>
      <c r="AV1016" s="22"/>
      <c r="AW1016" s="12"/>
      <c r="AX1016" s="12"/>
      <c r="AY1016" s="12"/>
      <c r="AZ1016" s="12"/>
      <c r="BA1016" s="12"/>
      <c r="BB1016" s="12"/>
      <c r="BC1016" s="12"/>
      <c r="BD1016" s="12"/>
      <c r="BE1016" s="12"/>
      <c r="BF1016" s="12"/>
      <c r="BG1016" s="12"/>
      <c r="BH1016" s="12"/>
      <c r="BI1016" s="12"/>
      <c r="BJ1016" s="12"/>
      <c r="BK1016" s="12"/>
      <c r="BL1016" s="12"/>
      <c r="BM1016" s="12"/>
      <c r="BN1016" s="12"/>
      <c r="BO1016" s="12"/>
      <c r="BP1016" s="12"/>
      <c r="BQ1016" s="12"/>
      <c r="BR1016" s="12"/>
      <c r="BS1016" s="12"/>
      <c r="BT1016" s="12"/>
      <c r="BU1016" s="12"/>
      <c r="BV1016" s="12"/>
      <c r="BW1016" s="12"/>
      <c r="BX1016" s="12"/>
      <c r="BY1016" s="12"/>
      <c r="BZ1016" s="12"/>
      <c r="CA1016" s="12"/>
      <c r="CB1016" s="12"/>
      <c r="CC1016" s="12"/>
      <c r="CD1016" s="12"/>
      <c r="CE1016" s="12"/>
      <c r="CF1016" s="12"/>
      <c r="CG1016" s="12"/>
      <c r="CH1016" s="12"/>
      <c r="CI1016" s="12"/>
      <c r="CJ1016" s="12"/>
      <c r="CK1016" s="12"/>
      <c r="CL1016" s="12"/>
      <c r="CM1016" s="12"/>
      <c r="CN1016" s="12"/>
      <c r="CO1016" s="12"/>
      <c r="CP1016" s="12"/>
      <c r="CQ1016" s="12"/>
      <c r="CR1016" s="12"/>
      <c r="CS1016" s="12"/>
      <c r="CT1016" s="12"/>
      <c r="CU1016" s="12"/>
      <c r="CV1016" s="12"/>
      <c r="CW1016" s="12"/>
      <c r="CX1016" s="12"/>
      <c r="CY1016" s="12"/>
      <c r="CZ1016" s="12"/>
      <c r="DA1016" s="12"/>
      <c r="DB1016" s="12"/>
      <c r="DC1016" s="12"/>
      <c r="DD1016" s="12"/>
      <c r="DE1016" s="12"/>
      <c r="DF1016" s="12"/>
      <c r="DG1016" s="12"/>
      <c r="DH1016" s="12"/>
      <c r="DI1016" s="12"/>
      <c r="DJ1016" s="12"/>
      <c r="DK1016" s="12"/>
      <c r="DL1016" s="12"/>
      <c r="DM1016" s="12"/>
      <c r="DN1016" s="12"/>
      <c r="DO1016" s="12"/>
      <c r="DP1016" s="12"/>
      <c r="DQ1016" s="12"/>
      <c r="DR1016" s="12"/>
      <c r="DS1016" s="12"/>
      <c r="DT1016" s="12"/>
      <c r="DU1016" s="12"/>
      <c r="DV1016" s="12"/>
      <c r="DW1016" s="12"/>
      <c r="DX1016" s="12"/>
      <c r="DY1016" s="12"/>
      <c r="DZ1016" s="12"/>
      <c r="EA1016" s="12"/>
      <c r="EB1016" s="12"/>
      <c r="EC1016" s="12"/>
      <c r="ED1016" s="12"/>
      <c r="EE1016" s="12"/>
      <c r="EF1016" s="12"/>
      <c r="EG1016" s="12"/>
      <c r="EH1016" s="12"/>
      <c r="EI1016" s="12"/>
      <c r="EJ1016" s="12"/>
      <c r="EK1016" s="12"/>
      <c r="EL1016" s="12"/>
      <c r="EM1016" s="12"/>
      <c r="EN1016" s="12"/>
      <c r="EO1016" s="12"/>
      <c r="EP1016" s="12"/>
      <c r="EQ1016" s="12"/>
      <c r="ER1016" s="12"/>
      <c r="ES1016" s="12"/>
      <c r="ET1016" s="12"/>
      <c r="EU1016" s="12"/>
      <c r="EV1016" s="12"/>
      <c r="EW1016" s="12"/>
      <c r="EX1016" s="12"/>
      <c r="EY1016" s="12"/>
      <c r="EZ1016" s="12"/>
      <c r="FA1016" s="12"/>
      <c r="FB1016" s="12"/>
      <c r="FC1016" s="12"/>
      <c r="FD1016" s="12"/>
      <c r="FE1016" s="12"/>
      <c r="FF1016" s="12"/>
      <c r="FG1016" s="12"/>
      <c r="FH1016" s="12"/>
      <c r="FI1016" s="12"/>
      <c r="FJ1016" s="12"/>
      <c r="FK1016" s="12"/>
      <c r="FL1016" s="12"/>
      <c r="FM1016" s="12"/>
      <c r="FN1016" s="12"/>
      <c r="FO1016" s="12"/>
      <c r="FP1016" s="12"/>
      <c r="FQ1016" s="12"/>
      <c r="FR1016" s="12"/>
      <c r="FS1016" s="12"/>
      <c r="FT1016" s="12"/>
      <c r="FU1016" s="12"/>
      <c r="FV1016" s="12"/>
      <c r="FW1016" s="12"/>
      <c r="FX1016" s="12"/>
      <c r="FY1016" s="12"/>
      <c r="FZ1016" s="12"/>
      <c r="GA1016" s="12"/>
      <c r="GB1016" s="12"/>
      <c r="GC1016" s="12"/>
      <c r="GD1016" s="12"/>
      <c r="GE1016" s="12"/>
      <c r="GF1016" s="12"/>
      <c r="GG1016" s="12"/>
      <c r="GH1016" s="12"/>
      <c r="GI1016" s="12"/>
      <c r="GJ1016" s="12"/>
      <c r="GK1016" s="12"/>
      <c r="GL1016" s="12"/>
      <c r="GM1016" s="12"/>
      <c r="GN1016" s="12"/>
      <c r="GO1016" s="12"/>
      <c r="GP1016" s="12"/>
      <c r="GQ1016" s="12"/>
      <c r="GR1016" s="12"/>
    </row>
    <row r="1017" spans="1:203" x14ac:dyDescent="0.2">
      <c r="A1017" s="79">
        <f t="shared" si="411"/>
        <v>44089</v>
      </c>
      <c r="B1017" s="80">
        <f t="shared" ca="1" si="417"/>
        <v>1184.4076</v>
      </c>
      <c r="C1017" s="81">
        <f t="shared" si="412"/>
        <v>1000</v>
      </c>
      <c r="D1017" s="82">
        <f ca="1">IF(A1017&lt;$B$1,VLOOKUP(A1017,[1]DI!$A$4:$B$15000,2,FALSE),0)</f>
        <v>1.9000000000000006E-2</v>
      </c>
      <c r="E1017" s="81">
        <f t="shared" ca="1" si="421"/>
        <v>7.4690000000000005E-5</v>
      </c>
      <c r="F1017" s="83">
        <f t="shared" si="406"/>
        <v>1.1679999999999999</v>
      </c>
      <c r="G1017" s="84">
        <f t="shared" ca="1" si="407"/>
        <v>1.0000872379200001</v>
      </c>
      <c r="H1017" s="81">
        <f ca="1">TRUNC(PRODUCT(G$10:G1016),15)</f>
        <v>1.18440760406921</v>
      </c>
      <c r="I1017" s="81">
        <f t="shared" si="413"/>
        <v>1</v>
      </c>
      <c r="J1017" s="81">
        <f t="shared" ca="1" si="408"/>
        <v>1.1844075999999999</v>
      </c>
      <c r="K1017" s="81">
        <f t="shared" ca="1" si="409"/>
        <v>184.4076</v>
      </c>
      <c r="L1017" s="85">
        <f>IF(VLOOKUP(A1017,$U$12:$AD$125,8)=VLOOKUP(A1016,$U$12:$AD$125,8),0,VLOOKUP(A1017,U$12:$AD$125,8))</f>
        <v>0</v>
      </c>
      <c r="M1017" s="86">
        <f>IF(L1017&gt;0,VLOOKUP(L1017,T$12:$AC$125,7),0)</f>
        <v>0</v>
      </c>
      <c r="N1017" s="81">
        <f t="shared" si="414"/>
        <v>0</v>
      </c>
      <c r="O1017" s="81">
        <f t="shared" ca="1" si="410"/>
        <v>184.4076</v>
      </c>
      <c r="P1017" s="87" t="str">
        <f t="shared" si="415"/>
        <v>J=</v>
      </c>
      <c r="Q1017" s="88">
        <f t="shared" si="416"/>
        <v>44676</v>
      </c>
      <c r="R1017" s="7"/>
      <c r="S1017" s="16"/>
      <c r="T1017" s="16"/>
      <c r="U1017" s="16"/>
      <c r="V1017" s="16"/>
      <c r="W1017" s="16"/>
      <c r="X1017" s="16"/>
      <c r="Y1017" s="16"/>
      <c r="Z1017" s="16"/>
      <c r="AA1017" s="16"/>
      <c r="AB1017" s="16"/>
      <c r="AC1017" s="16"/>
      <c r="AD1017" s="16"/>
      <c r="AE1017" s="16"/>
      <c r="AF1017" s="65">
        <f t="shared" si="429"/>
        <v>43870</v>
      </c>
      <c r="AG1017" s="9">
        <f t="shared" ca="1" si="426"/>
        <v>1161.1105399999999</v>
      </c>
      <c r="AH1017" s="9">
        <f t="shared" si="426"/>
        <v>1000</v>
      </c>
      <c r="AI1017" s="4">
        <f t="shared" ca="1" si="426"/>
        <v>0</v>
      </c>
      <c r="AJ1017" s="10">
        <f t="shared" ca="1" si="426"/>
        <v>0</v>
      </c>
      <c r="AK1017" s="4">
        <f t="shared" si="426"/>
        <v>1.1679999999999999</v>
      </c>
      <c r="AL1017" s="65">
        <f t="shared" si="427"/>
        <v>43870</v>
      </c>
      <c r="AM1017" s="10">
        <f t="shared" ca="1" si="428"/>
        <v>1.1611105399999999</v>
      </c>
      <c r="AN1017" s="9">
        <f t="shared" ca="1" si="428"/>
        <v>161.11053999999999</v>
      </c>
      <c r="AO1017" s="7">
        <f t="shared" si="428"/>
        <v>0</v>
      </c>
      <c r="AP1017" s="11">
        <f t="shared" si="428"/>
        <v>0</v>
      </c>
      <c r="AQ1017" s="9">
        <f t="shared" si="428"/>
        <v>0</v>
      </c>
      <c r="AR1017" s="8" t="str">
        <f t="shared" si="428"/>
        <v>J=</v>
      </c>
      <c r="AS1017" s="65">
        <f t="shared" si="428"/>
        <v>44676</v>
      </c>
      <c r="AT1017" s="17"/>
      <c r="AU1017" s="17"/>
      <c r="AV1017" s="23"/>
      <c r="AW1017" s="17"/>
      <c r="AX1017" s="17"/>
      <c r="AY1017" s="17"/>
      <c r="AZ1017" s="17"/>
      <c r="BA1017" s="17"/>
      <c r="BB1017" s="17"/>
      <c r="BC1017" s="17"/>
      <c r="BD1017" s="17"/>
      <c r="BE1017" s="17"/>
      <c r="BF1017" s="17"/>
      <c r="BG1017" s="17"/>
      <c r="BH1017" s="17"/>
      <c r="BI1017" s="17"/>
      <c r="BJ1017" s="17"/>
      <c r="BK1017" s="17"/>
      <c r="BL1017" s="17"/>
      <c r="BM1017" s="17"/>
      <c r="BN1017" s="17"/>
      <c r="BO1017" s="17"/>
      <c r="BP1017" s="17"/>
      <c r="BQ1017" s="17"/>
      <c r="BR1017" s="17"/>
      <c r="BS1017" s="17"/>
      <c r="BT1017" s="17"/>
      <c r="BU1017" s="17"/>
      <c r="BV1017" s="17"/>
      <c r="BW1017" s="17"/>
      <c r="BX1017" s="17"/>
      <c r="BY1017" s="17"/>
      <c r="BZ1017" s="17"/>
      <c r="CA1017" s="17"/>
      <c r="CB1017" s="17"/>
      <c r="CC1017" s="17"/>
      <c r="CD1017" s="17"/>
      <c r="CE1017" s="17"/>
      <c r="CF1017" s="17"/>
      <c r="CG1017" s="17"/>
      <c r="CH1017" s="17"/>
      <c r="CI1017" s="17"/>
      <c r="CJ1017" s="17"/>
      <c r="CK1017" s="17"/>
      <c r="CL1017" s="17"/>
      <c r="CM1017" s="17"/>
      <c r="CN1017" s="17"/>
      <c r="CO1017" s="17"/>
      <c r="CP1017" s="17"/>
      <c r="CQ1017" s="17"/>
      <c r="CR1017" s="17"/>
      <c r="CS1017" s="17"/>
      <c r="CT1017" s="17"/>
      <c r="CU1017" s="17"/>
      <c r="CV1017" s="17"/>
      <c r="CW1017" s="17"/>
      <c r="CX1017" s="17"/>
      <c r="CY1017" s="17"/>
      <c r="CZ1017" s="17"/>
      <c r="DA1017" s="17"/>
      <c r="DB1017" s="17"/>
      <c r="DC1017" s="17"/>
      <c r="DD1017" s="17"/>
      <c r="DE1017" s="17"/>
      <c r="DF1017" s="17"/>
      <c r="DG1017" s="17"/>
      <c r="DH1017" s="17"/>
      <c r="DI1017" s="17"/>
      <c r="DJ1017" s="17"/>
      <c r="DK1017" s="17"/>
      <c r="DL1017" s="17"/>
      <c r="DM1017" s="17"/>
      <c r="DN1017" s="17"/>
      <c r="DO1017" s="17"/>
      <c r="DP1017" s="17"/>
      <c r="DQ1017" s="17"/>
      <c r="DR1017" s="17"/>
      <c r="DS1017" s="17"/>
      <c r="DT1017" s="17"/>
      <c r="DU1017" s="17"/>
      <c r="DV1017" s="17"/>
      <c r="DW1017" s="17"/>
      <c r="DX1017" s="17"/>
      <c r="DY1017" s="17"/>
      <c r="DZ1017" s="17"/>
      <c r="EA1017" s="17"/>
      <c r="EB1017" s="17"/>
      <c r="EC1017" s="17"/>
      <c r="ED1017" s="17"/>
      <c r="EE1017" s="17"/>
      <c r="EF1017" s="17"/>
      <c r="EG1017" s="17"/>
      <c r="EH1017" s="17"/>
      <c r="EI1017" s="17"/>
      <c r="EJ1017" s="17"/>
      <c r="EK1017" s="17"/>
      <c r="EL1017" s="17"/>
      <c r="EM1017" s="17"/>
      <c r="EN1017" s="17"/>
      <c r="EO1017" s="17"/>
      <c r="EP1017" s="17"/>
      <c r="EQ1017" s="17"/>
      <c r="ER1017" s="17"/>
      <c r="ES1017" s="17"/>
      <c r="ET1017" s="17"/>
      <c r="EU1017" s="17"/>
      <c r="EV1017" s="17"/>
      <c r="EW1017" s="17"/>
      <c r="EX1017" s="17"/>
      <c r="EY1017" s="17"/>
      <c r="EZ1017" s="17"/>
      <c r="FA1017" s="17"/>
      <c r="FB1017" s="17"/>
      <c r="FC1017" s="17"/>
      <c r="FD1017" s="17"/>
      <c r="FE1017" s="17"/>
      <c r="FF1017" s="17"/>
      <c r="FG1017" s="17"/>
      <c r="FH1017" s="17"/>
      <c r="FI1017" s="17"/>
      <c r="FJ1017" s="17"/>
      <c r="FK1017" s="17"/>
      <c r="FL1017" s="17"/>
      <c r="FM1017" s="17"/>
      <c r="FN1017" s="17"/>
      <c r="FO1017" s="17"/>
      <c r="FP1017" s="17"/>
      <c r="FQ1017" s="17"/>
      <c r="FR1017" s="17"/>
      <c r="FS1017" s="17"/>
      <c r="FT1017" s="17"/>
      <c r="FU1017" s="17"/>
      <c r="FV1017" s="17"/>
      <c r="FW1017" s="17"/>
      <c r="FX1017" s="17"/>
      <c r="FY1017" s="17"/>
      <c r="FZ1017" s="17"/>
      <c r="GA1017" s="17"/>
      <c r="GB1017" s="17"/>
      <c r="GC1017" s="17"/>
      <c r="GD1017" s="17"/>
      <c r="GE1017" s="17"/>
      <c r="GF1017" s="17"/>
      <c r="GG1017" s="17"/>
      <c r="GH1017" s="17"/>
      <c r="GI1017" s="17"/>
      <c r="GJ1017" s="17"/>
      <c r="GK1017" s="17"/>
      <c r="GL1017" s="17"/>
      <c r="GM1017" s="17"/>
      <c r="GN1017" s="17"/>
      <c r="GO1017" s="17"/>
      <c r="GP1017" s="17"/>
      <c r="GQ1017" s="17"/>
      <c r="GR1017" s="17"/>
      <c r="GS1017" s="17"/>
      <c r="GT1017" s="17"/>
      <c r="GU1017" s="17"/>
    </row>
    <row r="1018" spans="1:203" x14ac:dyDescent="0.2">
      <c r="A1018" s="79">
        <f t="shared" si="411"/>
        <v>44090</v>
      </c>
      <c r="B1018" s="80">
        <f t="shared" ca="1" si="417"/>
        <v>1184.5109299999999</v>
      </c>
      <c r="C1018" s="81">
        <f t="shared" si="412"/>
        <v>1000</v>
      </c>
      <c r="D1018" s="82">
        <f ca="1">IF(A1018&lt;$B$1,VLOOKUP(A1018,[1]DI!$A$4:$B$15000,2,FALSE),0)</f>
        <v>1.9000000000000006E-2</v>
      </c>
      <c r="E1018" s="81">
        <f t="shared" ca="1" si="421"/>
        <v>7.4690000000000005E-5</v>
      </c>
      <c r="F1018" s="83">
        <f t="shared" si="406"/>
        <v>1.1679999999999999</v>
      </c>
      <c r="G1018" s="84">
        <f t="shared" ca="1" si="407"/>
        <v>1.0000872379200001</v>
      </c>
      <c r="H1018" s="81">
        <f ca="1">TRUNC(PRODUCT(G$10:G1017),15)</f>
        <v>1.18451092932503</v>
      </c>
      <c r="I1018" s="81">
        <f t="shared" si="413"/>
        <v>1</v>
      </c>
      <c r="J1018" s="81">
        <f t="shared" ca="1" si="408"/>
        <v>1.1845109300000001</v>
      </c>
      <c r="K1018" s="81">
        <f t="shared" ca="1" si="409"/>
        <v>184.51093</v>
      </c>
      <c r="L1018" s="85">
        <f>IF(VLOOKUP(A1018,$U$12:$AD$125,8)=VLOOKUP(A1017,$U$12:$AD$125,8),0,VLOOKUP(A1018,U$12:$AD$125,8))</f>
        <v>0</v>
      </c>
      <c r="M1018" s="86">
        <f>IF(L1018&gt;0,VLOOKUP(L1018,T$12:$AC$125,7),0)</f>
        <v>0</v>
      </c>
      <c r="N1018" s="81">
        <f t="shared" si="414"/>
        <v>0</v>
      </c>
      <c r="O1018" s="81">
        <f t="shared" ca="1" si="410"/>
        <v>184.51093</v>
      </c>
      <c r="P1018" s="87" t="str">
        <f t="shared" si="415"/>
        <v>J=</v>
      </c>
      <c r="Q1018" s="88">
        <f t="shared" si="416"/>
        <v>44676</v>
      </c>
      <c r="R1018" s="7"/>
      <c r="S1018" s="7"/>
      <c r="T1018" s="7"/>
      <c r="U1018" s="7"/>
      <c r="V1018" s="7"/>
      <c r="W1018" s="7"/>
      <c r="X1018" s="7"/>
      <c r="Y1018" s="7"/>
      <c r="Z1018" s="7"/>
      <c r="AA1018" s="7"/>
      <c r="AB1018" s="7"/>
      <c r="AC1018" s="7"/>
      <c r="AD1018" s="7"/>
      <c r="AE1018" s="7"/>
      <c r="AF1018" s="65">
        <f t="shared" si="429"/>
        <v>43871</v>
      </c>
      <c r="AG1018" s="9">
        <f t="shared" ca="1" si="426"/>
        <v>1161.1105399999999</v>
      </c>
      <c r="AH1018" s="9">
        <f t="shared" si="426"/>
        <v>1000</v>
      </c>
      <c r="AI1018" s="4">
        <f t="shared" ca="1" si="426"/>
        <v>4.1500000000000002E-2</v>
      </c>
      <c r="AJ1018" s="10">
        <f t="shared" ca="1" si="426"/>
        <v>1.6137000000000001E-4</v>
      </c>
      <c r="AK1018" s="4">
        <f t="shared" si="426"/>
        <v>1.1679999999999999</v>
      </c>
      <c r="AL1018" s="65">
        <f t="shared" si="427"/>
        <v>43871</v>
      </c>
      <c r="AM1018" s="10">
        <f t="shared" ca="1" si="428"/>
        <v>1.1611105399999999</v>
      </c>
      <c r="AN1018" s="9">
        <f t="shared" ca="1" si="428"/>
        <v>161.11053999999999</v>
      </c>
      <c r="AO1018" s="7">
        <f t="shared" si="428"/>
        <v>0</v>
      </c>
      <c r="AP1018" s="11">
        <f t="shared" si="428"/>
        <v>0</v>
      </c>
      <c r="AQ1018" s="9">
        <f t="shared" si="428"/>
        <v>0</v>
      </c>
      <c r="AR1018" s="8" t="str">
        <f t="shared" si="428"/>
        <v>J=</v>
      </c>
      <c r="AS1018" s="65">
        <f t="shared" si="428"/>
        <v>44676</v>
      </c>
      <c r="AT1018" s="12"/>
      <c r="AU1018" s="12"/>
      <c r="AV1018" s="22"/>
      <c r="AW1018" s="12"/>
      <c r="AX1018" s="12"/>
      <c r="AY1018" s="12"/>
      <c r="AZ1018" s="12"/>
      <c r="BA1018" s="12"/>
      <c r="BB1018" s="12"/>
      <c r="BC1018" s="12"/>
      <c r="BD1018" s="12"/>
      <c r="BE1018" s="12"/>
      <c r="BF1018" s="12"/>
      <c r="BG1018" s="12"/>
      <c r="BH1018" s="12"/>
      <c r="BI1018" s="12"/>
      <c r="BJ1018" s="12"/>
      <c r="BK1018" s="12"/>
      <c r="BL1018" s="12"/>
      <c r="BM1018" s="12"/>
      <c r="BN1018" s="12"/>
      <c r="BO1018" s="12"/>
      <c r="BP1018" s="12"/>
      <c r="BQ1018" s="12"/>
      <c r="BR1018" s="12"/>
      <c r="BS1018" s="12"/>
      <c r="BT1018" s="12"/>
      <c r="BU1018" s="12"/>
      <c r="BV1018" s="12"/>
      <c r="BW1018" s="12"/>
      <c r="BX1018" s="12"/>
      <c r="BY1018" s="12"/>
      <c r="BZ1018" s="12"/>
      <c r="CA1018" s="12"/>
      <c r="CB1018" s="12"/>
      <c r="CC1018" s="12"/>
      <c r="CD1018" s="12"/>
      <c r="CE1018" s="12"/>
      <c r="CF1018" s="12"/>
      <c r="CG1018" s="12"/>
      <c r="CH1018" s="12"/>
      <c r="CI1018" s="12"/>
      <c r="CJ1018" s="12"/>
      <c r="CK1018" s="12"/>
      <c r="CL1018" s="12"/>
      <c r="CM1018" s="12"/>
      <c r="CN1018" s="12"/>
      <c r="CO1018" s="12"/>
      <c r="CP1018" s="12"/>
      <c r="CQ1018" s="12"/>
      <c r="CR1018" s="12"/>
      <c r="CS1018" s="12"/>
      <c r="CT1018" s="12"/>
      <c r="CU1018" s="12"/>
      <c r="CV1018" s="12"/>
      <c r="CW1018" s="12"/>
      <c r="CX1018" s="12"/>
      <c r="CY1018" s="12"/>
      <c r="CZ1018" s="12"/>
      <c r="DA1018" s="12"/>
      <c r="DB1018" s="12"/>
      <c r="DC1018" s="12"/>
      <c r="DD1018" s="12"/>
      <c r="DE1018" s="12"/>
      <c r="DF1018" s="12"/>
      <c r="DG1018" s="12"/>
      <c r="DH1018" s="12"/>
      <c r="DI1018" s="12"/>
      <c r="DJ1018" s="12"/>
      <c r="DK1018" s="12"/>
      <c r="DL1018" s="12"/>
      <c r="DM1018" s="12"/>
      <c r="DN1018" s="12"/>
      <c r="DO1018" s="12"/>
      <c r="DP1018" s="12"/>
      <c r="DQ1018" s="12"/>
      <c r="DR1018" s="12"/>
      <c r="DS1018" s="12"/>
      <c r="DT1018" s="12"/>
      <c r="DU1018" s="12"/>
      <c r="DV1018" s="12"/>
      <c r="DW1018" s="12"/>
      <c r="DX1018" s="12"/>
      <c r="DY1018" s="12"/>
      <c r="DZ1018" s="12"/>
      <c r="EA1018" s="12"/>
      <c r="EB1018" s="12"/>
      <c r="EC1018" s="12"/>
      <c r="ED1018" s="12"/>
      <c r="EE1018" s="12"/>
      <c r="EF1018" s="12"/>
      <c r="EG1018" s="12"/>
      <c r="EH1018" s="12"/>
      <c r="EI1018" s="12"/>
      <c r="EJ1018" s="12"/>
      <c r="EK1018" s="12"/>
      <c r="EL1018" s="12"/>
      <c r="EM1018" s="12"/>
      <c r="EN1018" s="12"/>
      <c r="EO1018" s="12"/>
      <c r="EP1018" s="12"/>
      <c r="EQ1018" s="12"/>
      <c r="ER1018" s="12"/>
      <c r="ES1018" s="12"/>
      <c r="ET1018" s="12"/>
      <c r="EU1018" s="12"/>
      <c r="EV1018" s="12"/>
      <c r="EW1018" s="12"/>
      <c r="EX1018" s="12"/>
      <c r="EY1018" s="12"/>
      <c r="EZ1018" s="12"/>
      <c r="FA1018" s="12"/>
      <c r="FB1018" s="12"/>
      <c r="FC1018" s="12"/>
      <c r="FD1018" s="12"/>
      <c r="FE1018" s="12"/>
      <c r="FF1018" s="12"/>
      <c r="FG1018" s="12"/>
      <c r="FH1018" s="12"/>
      <c r="FI1018" s="12"/>
      <c r="FJ1018" s="12"/>
      <c r="FK1018" s="12"/>
      <c r="FL1018" s="12"/>
      <c r="FM1018" s="12"/>
      <c r="FN1018" s="12"/>
      <c r="FO1018" s="12"/>
      <c r="FP1018" s="12"/>
      <c r="FQ1018" s="12"/>
      <c r="FR1018" s="12"/>
      <c r="FS1018" s="12"/>
      <c r="FT1018" s="12"/>
      <c r="FU1018" s="12"/>
      <c r="FV1018" s="12"/>
      <c r="FW1018" s="12"/>
      <c r="FX1018" s="12"/>
      <c r="FY1018" s="12"/>
      <c r="FZ1018" s="12"/>
      <c r="GA1018" s="12"/>
      <c r="GB1018" s="12"/>
      <c r="GC1018" s="12"/>
      <c r="GD1018" s="12"/>
      <c r="GE1018" s="12"/>
      <c r="GF1018" s="12"/>
      <c r="GG1018" s="12"/>
      <c r="GH1018" s="12"/>
      <c r="GI1018" s="12"/>
      <c r="GJ1018" s="12"/>
      <c r="GK1018" s="12"/>
      <c r="GL1018" s="12"/>
      <c r="GM1018" s="12"/>
      <c r="GN1018" s="12"/>
      <c r="GO1018" s="12"/>
      <c r="GP1018" s="12"/>
      <c r="GQ1018" s="12"/>
      <c r="GR1018" s="12"/>
    </row>
    <row r="1019" spans="1:203" x14ac:dyDescent="0.2">
      <c r="A1019" s="79">
        <f t="shared" si="411"/>
        <v>44091</v>
      </c>
      <c r="B1019" s="80">
        <f t="shared" ca="1" si="417"/>
        <v>1184.6142600000001</v>
      </c>
      <c r="C1019" s="81">
        <f t="shared" si="412"/>
        <v>1000</v>
      </c>
      <c r="D1019" s="82">
        <f ca="1">IF(A1019&lt;$B$1,VLOOKUP(A1019,[1]DI!$A$4:$B$15000,2,FALSE),0)</f>
        <v>1.9000000000000006E-2</v>
      </c>
      <c r="E1019" s="81">
        <f t="shared" ca="1" si="421"/>
        <v>7.4690000000000005E-5</v>
      </c>
      <c r="F1019" s="83">
        <f t="shared" si="406"/>
        <v>1.1679999999999999</v>
      </c>
      <c r="G1019" s="84">
        <f t="shared" ca="1" si="407"/>
        <v>1.0000872379200001</v>
      </c>
      <c r="H1019" s="81">
        <f ca="1">TRUNC(PRODUCT(G$10:G1018),15)</f>
        <v>1.1846142635947201</v>
      </c>
      <c r="I1019" s="81">
        <f t="shared" si="413"/>
        <v>1</v>
      </c>
      <c r="J1019" s="81">
        <f t="shared" ca="1" si="408"/>
        <v>1.18461426</v>
      </c>
      <c r="K1019" s="81">
        <f t="shared" ca="1" si="409"/>
        <v>184.61426</v>
      </c>
      <c r="L1019" s="85">
        <f>IF(VLOOKUP(A1019,$U$12:$AD$125,8)=VLOOKUP(A1018,$U$12:$AD$125,8),0,VLOOKUP(A1019,U$12:$AD$125,8))</f>
        <v>0</v>
      </c>
      <c r="M1019" s="86">
        <f>IF(L1019&gt;0,VLOOKUP(L1019,T$12:$AC$125,7),0)</f>
        <v>0</v>
      </c>
      <c r="N1019" s="81">
        <f t="shared" si="414"/>
        <v>0</v>
      </c>
      <c r="O1019" s="81">
        <f t="shared" ca="1" si="410"/>
        <v>184.61426</v>
      </c>
      <c r="P1019" s="87" t="str">
        <f t="shared" si="415"/>
        <v>J=</v>
      </c>
      <c r="Q1019" s="88">
        <f t="shared" si="416"/>
        <v>44676</v>
      </c>
      <c r="R1019" s="7"/>
      <c r="S1019" s="7"/>
      <c r="T1019" s="7"/>
      <c r="U1019" s="7"/>
      <c r="V1019" s="7"/>
      <c r="W1019" s="7"/>
      <c r="X1019" s="7"/>
      <c r="Y1019" s="7"/>
      <c r="Z1019" s="7"/>
      <c r="AA1019" s="7"/>
      <c r="AB1019" s="7"/>
      <c r="AC1019" s="7"/>
      <c r="AD1019" s="7"/>
      <c r="AE1019" s="7"/>
      <c r="AF1019" s="65">
        <f t="shared" si="429"/>
        <v>43872</v>
      </c>
      <c r="AG1019" s="9">
        <f t="shared" ca="1" si="426"/>
        <v>1161.3293899999999</v>
      </c>
      <c r="AH1019" s="9">
        <f t="shared" si="426"/>
        <v>1000</v>
      </c>
      <c r="AI1019" s="4">
        <f t="shared" ca="1" si="426"/>
        <v>4.1500000000000002E-2</v>
      </c>
      <c r="AJ1019" s="10">
        <f t="shared" ca="1" si="426"/>
        <v>1.6137000000000001E-4</v>
      </c>
      <c r="AK1019" s="4">
        <f t="shared" si="426"/>
        <v>1.1679999999999999</v>
      </c>
      <c r="AL1019" s="65">
        <f t="shared" si="427"/>
        <v>43872</v>
      </c>
      <c r="AM1019" s="10">
        <f t="shared" ca="1" si="428"/>
        <v>1.1613293899999999</v>
      </c>
      <c r="AN1019" s="9">
        <f t="shared" ca="1" si="428"/>
        <v>161.32938999999999</v>
      </c>
      <c r="AO1019" s="7">
        <f t="shared" si="428"/>
        <v>0</v>
      </c>
      <c r="AP1019" s="11">
        <f t="shared" si="428"/>
        <v>0</v>
      </c>
      <c r="AQ1019" s="9">
        <f t="shared" si="428"/>
        <v>0</v>
      </c>
      <c r="AR1019" s="8" t="str">
        <f t="shared" si="428"/>
        <v>J=</v>
      </c>
      <c r="AS1019" s="65">
        <f t="shared" si="428"/>
        <v>44676</v>
      </c>
      <c r="AT1019" s="12"/>
      <c r="AU1019" s="12"/>
      <c r="AV1019" s="22"/>
      <c r="AW1019" s="12"/>
      <c r="AX1019" s="12"/>
      <c r="AY1019" s="12"/>
      <c r="AZ1019" s="12"/>
      <c r="BA1019" s="12"/>
      <c r="BB1019" s="12"/>
      <c r="BC1019" s="12"/>
      <c r="BD1019" s="12"/>
      <c r="BE1019" s="12"/>
      <c r="BF1019" s="12"/>
      <c r="BG1019" s="12"/>
      <c r="BH1019" s="12"/>
      <c r="BI1019" s="12"/>
      <c r="BJ1019" s="12"/>
      <c r="BK1019" s="12"/>
      <c r="BL1019" s="12"/>
      <c r="BM1019" s="12"/>
      <c r="BN1019" s="12"/>
      <c r="BO1019" s="12"/>
      <c r="BP1019" s="12"/>
      <c r="BQ1019" s="12"/>
      <c r="BR1019" s="12"/>
      <c r="BS1019" s="12"/>
      <c r="BT1019" s="12"/>
      <c r="BU1019" s="12"/>
      <c r="BV1019" s="12"/>
      <c r="BW1019" s="12"/>
      <c r="BX1019" s="12"/>
      <c r="BY1019" s="12"/>
      <c r="BZ1019" s="12"/>
      <c r="CA1019" s="12"/>
      <c r="CB1019" s="12"/>
      <c r="CC1019" s="12"/>
      <c r="CD1019" s="12"/>
      <c r="CE1019" s="12"/>
      <c r="CF1019" s="12"/>
      <c r="CG1019" s="12"/>
      <c r="CH1019" s="12"/>
      <c r="CI1019" s="12"/>
      <c r="CJ1019" s="12"/>
      <c r="CK1019" s="12"/>
      <c r="CL1019" s="12"/>
      <c r="CM1019" s="12"/>
      <c r="CN1019" s="12"/>
      <c r="CO1019" s="12"/>
      <c r="CP1019" s="12"/>
      <c r="CQ1019" s="12"/>
      <c r="CR1019" s="12"/>
      <c r="CS1019" s="12"/>
      <c r="CT1019" s="12"/>
      <c r="CU1019" s="12"/>
      <c r="CV1019" s="12"/>
      <c r="CW1019" s="12"/>
      <c r="CX1019" s="12"/>
      <c r="CY1019" s="12"/>
      <c r="CZ1019" s="12"/>
      <c r="DA1019" s="12"/>
      <c r="DB1019" s="12"/>
      <c r="DC1019" s="12"/>
      <c r="DD1019" s="12"/>
      <c r="DE1019" s="12"/>
      <c r="DF1019" s="12"/>
      <c r="DG1019" s="12"/>
      <c r="DH1019" s="12"/>
      <c r="DI1019" s="12"/>
      <c r="DJ1019" s="12"/>
      <c r="DK1019" s="12"/>
      <c r="DL1019" s="12"/>
      <c r="DM1019" s="12"/>
      <c r="DN1019" s="12"/>
      <c r="DO1019" s="12"/>
      <c r="DP1019" s="12"/>
      <c r="DQ1019" s="12"/>
      <c r="DR1019" s="12"/>
      <c r="DS1019" s="12"/>
      <c r="DT1019" s="12"/>
      <c r="DU1019" s="12"/>
      <c r="DV1019" s="12"/>
      <c r="DW1019" s="12"/>
      <c r="DX1019" s="12"/>
      <c r="DY1019" s="12"/>
      <c r="DZ1019" s="12"/>
      <c r="EA1019" s="12"/>
      <c r="EB1019" s="12"/>
      <c r="EC1019" s="12"/>
      <c r="ED1019" s="12"/>
      <c r="EE1019" s="12"/>
      <c r="EF1019" s="12"/>
      <c r="EG1019" s="12"/>
      <c r="EH1019" s="12"/>
      <c r="EI1019" s="12"/>
      <c r="EJ1019" s="12"/>
      <c r="EK1019" s="12"/>
      <c r="EL1019" s="12"/>
      <c r="EM1019" s="12"/>
      <c r="EN1019" s="12"/>
      <c r="EO1019" s="12"/>
      <c r="EP1019" s="12"/>
      <c r="EQ1019" s="12"/>
      <c r="ER1019" s="12"/>
      <c r="ES1019" s="12"/>
      <c r="ET1019" s="12"/>
      <c r="EU1019" s="12"/>
      <c r="EV1019" s="12"/>
      <c r="EW1019" s="12"/>
      <c r="EX1019" s="12"/>
      <c r="EY1019" s="12"/>
      <c r="EZ1019" s="12"/>
      <c r="FA1019" s="12"/>
      <c r="FB1019" s="12"/>
      <c r="FC1019" s="12"/>
      <c r="FD1019" s="12"/>
      <c r="FE1019" s="12"/>
      <c r="FF1019" s="12"/>
      <c r="FG1019" s="12"/>
      <c r="FH1019" s="12"/>
      <c r="FI1019" s="12"/>
      <c r="FJ1019" s="12"/>
      <c r="FK1019" s="12"/>
      <c r="FL1019" s="12"/>
      <c r="FM1019" s="12"/>
      <c r="FN1019" s="12"/>
      <c r="FO1019" s="12"/>
      <c r="FP1019" s="12"/>
      <c r="FQ1019" s="12"/>
      <c r="FR1019" s="12"/>
      <c r="FS1019" s="12"/>
      <c r="FT1019" s="12"/>
      <c r="FU1019" s="12"/>
      <c r="FV1019" s="12"/>
      <c r="FW1019" s="12"/>
      <c r="FX1019" s="12"/>
      <c r="FY1019" s="12"/>
      <c r="FZ1019" s="12"/>
      <c r="GA1019" s="12"/>
      <c r="GB1019" s="12"/>
      <c r="GC1019" s="12"/>
      <c r="GD1019" s="12"/>
      <c r="GE1019" s="12"/>
      <c r="GF1019" s="12"/>
      <c r="GG1019" s="12"/>
      <c r="GH1019" s="12"/>
      <c r="GI1019" s="12"/>
      <c r="GJ1019" s="12"/>
      <c r="GK1019" s="12"/>
      <c r="GL1019" s="12"/>
      <c r="GM1019" s="12"/>
      <c r="GN1019" s="12"/>
      <c r="GO1019" s="12"/>
      <c r="GP1019" s="12"/>
      <c r="GQ1019" s="12"/>
      <c r="GR1019" s="12"/>
    </row>
    <row r="1020" spans="1:203" x14ac:dyDescent="0.2">
      <c r="A1020" s="79">
        <f t="shared" si="411"/>
        <v>44092</v>
      </c>
      <c r="B1020" s="80">
        <f t="shared" ca="1" si="417"/>
        <v>1184.7176099999999</v>
      </c>
      <c r="C1020" s="81">
        <f t="shared" si="412"/>
        <v>1000</v>
      </c>
      <c r="D1020" s="82">
        <f ca="1">IF(A1020&lt;$B$1,VLOOKUP(A1020,[1]DI!$A$4:$B$15000,2,FALSE),0)</f>
        <v>1.9000000000000006E-2</v>
      </c>
      <c r="E1020" s="81">
        <f t="shared" ca="1" si="421"/>
        <v>7.4690000000000005E-5</v>
      </c>
      <c r="F1020" s="83">
        <f t="shared" si="406"/>
        <v>1.1679999999999999</v>
      </c>
      <c r="G1020" s="84">
        <f t="shared" ca="1" si="407"/>
        <v>1.0000872379200001</v>
      </c>
      <c r="H1020" s="81">
        <f ca="1">TRUNC(PRODUCT(G$10:G1019),15)</f>
        <v>1.1847176068790799</v>
      </c>
      <c r="I1020" s="81">
        <f t="shared" si="413"/>
        <v>1</v>
      </c>
      <c r="J1020" s="81">
        <f t="shared" ca="1" si="408"/>
        <v>1.1847176100000001</v>
      </c>
      <c r="K1020" s="81">
        <f t="shared" ca="1" si="409"/>
        <v>184.71761000000001</v>
      </c>
      <c r="L1020" s="85">
        <f>IF(VLOOKUP(A1020,$U$12:$AD$125,8)=VLOOKUP(A1019,$U$12:$AD$125,8),0,VLOOKUP(A1020,U$12:$AD$125,8))</f>
        <v>0</v>
      </c>
      <c r="M1020" s="86">
        <f>IF(L1020&gt;0,VLOOKUP(L1020,T$12:$AC$125,7),0)</f>
        <v>0</v>
      </c>
      <c r="N1020" s="81">
        <f t="shared" si="414"/>
        <v>0</v>
      </c>
      <c r="O1020" s="81">
        <f t="shared" ca="1" si="410"/>
        <v>184.71761000000001</v>
      </c>
      <c r="P1020" s="87" t="str">
        <f t="shared" si="415"/>
        <v>J=</v>
      </c>
      <c r="Q1020" s="88">
        <f t="shared" si="416"/>
        <v>44676</v>
      </c>
      <c r="R1020" s="7"/>
      <c r="S1020" s="7"/>
      <c r="T1020" s="7"/>
      <c r="U1020" s="7"/>
      <c r="V1020" s="7"/>
      <c r="W1020" s="7"/>
      <c r="X1020" s="7"/>
      <c r="Y1020" s="7"/>
      <c r="Z1020" s="7"/>
      <c r="AA1020" s="7"/>
      <c r="AB1020" s="7"/>
      <c r="AC1020" s="7"/>
      <c r="AD1020" s="7"/>
      <c r="AE1020" s="7"/>
      <c r="AF1020" s="65">
        <f t="shared" si="429"/>
        <v>43873</v>
      </c>
      <c r="AG1020" s="9">
        <f t="shared" ca="1" si="426"/>
        <v>1161.54827</v>
      </c>
      <c r="AH1020" s="9">
        <f t="shared" si="426"/>
        <v>1000</v>
      </c>
      <c r="AI1020" s="4">
        <f t="shared" ca="1" si="426"/>
        <v>4.1500000000000002E-2</v>
      </c>
      <c r="AJ1020" s="10">
        <f t="shared" ca="1" si="426"/>
        <v>1.6137000000000001E-4</v>
      </c>
      <c r="AK1020" s="4">
        <f t="shared" si="426"/>
        <v>1.1679999999999999</v>
      </c>
      <c r="AL1020" s="65">
        <f t="shared" si="427"/>
        <v>43873</v>
      </c>
      <c r="AM1020" s="10">
        <f t="shared" ca="1" si="428"/>
        <v>1.1615482699999999</v>
      </c>
      <c r="AN1020" s="9">
        <f t="shared" ca="1" si="428"/>
        <v>161.54827</v>
      </c>
      <c r="AO1020" s="7">
        <f t="shared" si="428"/>
        <v>0</v>
      </c>
      <c r="AP1020" s="11">
        <f t="shared" si="428"/>
        <v>0</v>
      </c>
      <c r="AQ1020" s="9">
        <f t="shared" si="428"/>
        <v>0</v>
      </c>
      <c r="AR1020" s="8" t="str">
        <f t="shared" si="428"/>
        <v>J=</v>
      </c>
      <c r="AS1020" s="65">
        <f t="shared" si="428"/>
        <v>44676</v>
      </c>
      <c r="AT1020" s="12"/>
      <c r="AU1020" s="12"/>
      <c r="AV1020" s="22"/>
      <c r="AW1020" s="12"/>
      <c r="AX1020" s="12"/>
      <c r="AY1020" s="12"/>
      <c r="AZ1020" s="12"/>
      <c r="BA1020" s="12"/>
      <c r="BB1020" s="12"/>
      <c r="BC1020" s="12"/>
      <c r="BD1020" s="12"/>
      <c r="BE1020" s="12"/>
      <c r="BF1020" s="12"/>
      <c r="BG1020" s="12"/>
      <c r="BH1020" s="12"/>
      <c r="BI1020" s="12"/>
      <c r="BJ1020" s="12"/>
      <c r="BK1020" s="12"/>
      <c r="BL1020" s="12"/>
      <c r="BM1020" s="12"/>
      <c r="BN1020" s="12"/>
      <c r="BO1020" s="12"/>
      <c r="BP1020" s="12"/>
      <c r="BQ1020" s="12"/>
      <c r="BR1020" s="12"/>
      <c r="BS1020" s="12"/>
      <c r="BT1020" s="12"/>
      <c r="BU1020" s="12"/>
      <c r="BV1020" s="12"/>
      <c r="BW1020" s="12"/>
      <c r="BX1020" s="12"/>
      <c r="BY1020" s="12"/>
      <c r="BZ1020" s="12"/>
      <c r="CA1020" s="12"/>
      <c r="CB1020" s="12"/>
      <c r="CC1020" s="12"/>
      <c r="CD1020" s="12"/>
      <c r="CE1020" s="12"/>
      <c r="CF1020" s="12"/>
      <c r="CG1020" s="12"/>
      <c r="CH1020" s="12"/>
      <c r="CI1020" s="12"/>
      <c r="CJ1020" s="12"/>
      <c r="CK1020" s="12"/>
      <c r="CL1020" s="12"/>
      <c r="CM1020" s="12"/>
      <c r="CN1020" s="12"/>
      <c r="CO1020" s="12"/>
      <c r="CP1020" s="12"/>
      <c r="CQ1020" s="12"/>
      <c r="CR1020" s="12"/>
      <c r="CS1020" s="12"/>
      <c r="CT1020" s="12"/>
      <c r="CU1020" s="12"/>
      <c r="CV1020" s="12"/>
      <c r="CW1020" s="12"/>
      <c r="CX1020" s="12"/>
      <c r="CY1020" s="12"/>
      <c r="CZ1020" s="12"/>
      <c r="DA1020" s="12"/>
      <c r="DB1020" s="12"/>
      <c r="DC1020" s="12"/>
      <c r="DD1020" s="12"/>
      <c r="DE1020" s="12"/>
      <c r="DF1020" s="12"/>
      <c r="DG1020" s="12"/>
      <c r="DH1020" s="12"/>
      <c r="DI1020" s="12"/>
      <c r="DJ1020" s="12"/>
      <c r="DK1020" s="12"/>
      <c r="DL1020" s="12"/>
      <c r="DM1020" s="12"/>
      <c r="DN1020" s="12"/>
      <c r="DO1020" s="12"/>
      <c r="DP1020" s="12"/>
      <c r="DQ1020" s="12"/>
      <c r="DR1020" s="12"/>
      <c r="DS1020" s="12"/>
      <c r="DT1020" s="12"/>
      <c r="DU1020" s="12"/>
      <c r="DV1020" s="12"/>
      <c r="DW1020" s="12"/>
      <c r="DX1020" s="12"/>
      <c r="DY1020" s="12"/>
      <c r="DZ1020" s="12"/>
      <c r="EA1020" s="12"/>
      <c r="EB1020" s="12"/>
      <c r="EC1020" s="12"/>
      <c r="ED1020" s="12"/>
      <c r="EE1020" s="12"/>
      <c r="EF1020" s="12"/>
      <c r="EG1020" s="12"/>
      <c r="EH1020" s="12"/>
      <c r="EI1020" s="12"/>
      <c r="EJ1020" s="12"/>
      <c r="EK1020" s="12"/>
      <c r="EL1020" s="12"/>
      <c r="EM1020" s="12"/>
      <c r="EN1020" s="12"/>
      <c r="EO1020" s="12"/>
      <c r="EP1020" s="12"/>
      <c r="EQ1020" s="12"/>
      <c r="ER1020" s="12"/>
      <c r="ES1020" s="12"/>
      <c r="ET1020" s="12"/>
      <c r="EU1020" s="12"/>
      <c r="EV1020" s="12"/>
      <c r="EW1020" s="12"/>
      <c r="EX1020" s="12"/>
      <c r="EY1020" s="12"/>
      <c r="EZ1020" s="12"/>
      <c r="FA1020" s="12"/>
      <c r="FB1020" s="12"/>
      <c r="FC1020" s="12"/>
      <c r="FD1020" s="12"/>
      <c r="FE1020" s="12"/>
      <c r="FF1020" s="12"/>
      <c r="FG1020" s="12"/>
      <c r="FH1020" s="12"/>
      <c r="FI1020" s="12"/>
      <c r="FJ1020" s="12"/>
      <c r="FK1020" s="12"/>
      <c r="FL1020" s="12"/>
      <c r="FM1020" s="12"/>
      <c r="FN1020" s="12"/>
      <c r="FO1020" s="12"/>
      <c r="FP1020" s="12"/>
      <c r="FQ1020" s="12"/>
      <c r="FR1020" s="12"/>
      <c r="FS1020" s="12"/>
      <c r="FT1020" s="12"/>
      <c r="FU1020" s="12"/>
      <c r="FV1020" s="12"/>
      <c r="FW1020" s="12"/>
      <c r="FX1020" s="12"/>
      <c r="FY1020" s="12"/>
      <c r="FZ1020" s="12"/>
      <c r="GA1020" s="12"/>
      <c r="GB1020" s="12"/>
      <c r="GC1020" s="12"/>
      <c r="GD1020" s="12"/>
      <c r="GE1020" s="12"/>
      <c r="GF1020" s="12"/>
      <c r="GG1020" s="12"/>
      <c r="GH1020" s="12"/>
      <c r="GI1020" s="12"/>
      <c r="GJ1020" s="12"/>
      <c r="GK1020" s="12"/>
      <c r="GL1020" s="12"/>
      <c r="GM1020" s="12"/>
      <c r="GN1020" s="12"/>
      <c r="GO1020" s="12"/>
      <c r="GP1020" s="12"/>
      <c r="GQ1020" s="12"/>
      <c r="GR1020" s="12"/>
    </row>
    <row r="1021" spans="1:203" x14ac:dyDescent="0.2">
      <c r="A1021" s="79">
        <f t="shared" si="411"/>
        <v>44093</v>
      </c>
      <c r="B1021" s="80">
        <f t="shared" ca="1" si="417"/>
        <v>1184.82096</v>
      </c>
      <c r="C1021" s="81">
        <f t="shared" si="412"/>
        <v>1000</v>
      </c>
      <c r="D1021" s="82">
        <f ca="1">IF(A1021&lt;$B$1,VLOOKUP(A1021,[1]DI!$A$4:$B$15000,2,FALSE),0)</f>
        <v>0</v>
      </c>
      <c r="E1021" s="81">
        <f t="shared" ca="1" si="421"/>
        <v>0</v>
      </c>
      <c r="F1021" s="83">
        <f t="shared" si="406"/>
        <v>1.1679999999999999</v>
      </c>
      <c r="G1021" s="84">
        <f t="shared" ca="1" si="407"/>
        <v>1</v>
      </c>
      <c r="H1021" s="81">
        <f ca="1">TRUNC(PRODUCT(G$10:G1020),15)</f>
        <v>1.1848209591788901</v>
      </c>
      <c r="I1021" s="81">
        <f t="shared" si="413"/>
        <v>1</v>
      </c>
      <c r="J1021" s="81">
        <f t="shared" ca="1" si="408"/>
        <v>1.1848209599999999</v>
      </c>
      <c r="K1021" s="81">
        <f t="shared" ca="1" si="409"/>
        <v>184.82096000000001</v>
      </c>
      <c r="L1021" s="85">
        <f>IF(VLOOKUP(A1021,$U$12:$AD$125,8)=VLOOKUP(A1020,$U$12:$AD$125,8),0,VLOOKUP(A1021,U$12:$AD$125,8))</f>
        <v>0</v>
      </c>
      <c r="M1021" s="86">
        <f>IF(L1021&gt;0,VLOOKUP(L1021,T$12:$AC$125,7),0)</f>
        <v>0</v>
      </c>
      <c r="N1021" s="81">
        <f t="shared" si="414"/>
        <v>0</v>
      </c>
      <c r="O1021" s="81">
        <f t="shared" ca="1" si="410"/>
        <v>184.82096000000001</v>
      </c>
      <c r="P1021" s="87" t="str">
        <f t="shared" si="415"/>
        <v>J=</v>
      </c>
      <c r="Q1021" s="88">
        <f t="shared" si="416"/>
        <v>44676</v>
      </c>
      <c r="R1021" s="7"/>
      <c r="S1021" s="7"/>
      <c r="T1021" s="7"/>
      <c r="U1021" s="7"/>
      <c r="V1021" s="7"/>
      <c r="W1021" s="7"/>
      <c r="X1021" s="7"/>
      <c r="Y1021" s="7"/>
      <c r="Z1021" s="7"/>
      <c r="AA1021" s="7"/>
      <c r="AB1021" s="7"/>
      <c r="AC1021" s="7"/>
      <c r="AD1021" s="7"/>
      <c r="AE1021" s="7"/>
      <c r="AF1021" s="65">
        <f t="shared" si="429"/>
        <v>43874</v>
      </c>
      <c r="AG1021" s="9">
        <f t="shared" ca="1" si="426"/>
        <v>1161.7672</v>
      </c>
      <c r="AH1021" s="9">
        <f t="shared" si="426"/>
        <v>1000</v>
      </c>
      <c r="AI1021" s="4">
        <f t="shared" ca="1" si="426"/>
        <v>4.1500000000000002E-2</v>
      </c>
      <c r="AJ1021" s="10">
        <f t="shared" ca="1" si="426"/>
        <v>1.6137000000000001E-4</v>
      </c>
      <c r="AK1021" s="4">
        <f t="shared" si="426"/>
        <v>1.1679999999999999</v>
      </c>
      <c r="AL1021" s="65">
        <f t="shared" si="427"/>
        <v>43874</v>
      </c>
      <c r="AM1021" s="10">
        <f t="shared" ca="1" si="428"/>
        <v>1.1617672000000001</v>
      </c>
      <c r="AN1021" s="9">
        <f t="shared" ca="1" si="428"/>
        <v>161.7672</v>
      </c>
      <c r="AO1021" s="7">
        <f t="shared" si="428"/>
        <v>0</v>
      </c>
      <c r="AP1021" s="11">
        <f t="shared" si="428"/>
        <v>0</v>
      </c>
      <c r="AQ1021" s="9">
        <f t="shared" si="428"/>
        <v>0</v>
      </c>
      <c r="AR1021" s="8" t="str">
        <f t="shared" si="428"/>
        <v>J=</v>
      </c>
      <c r="AS1021" s="65">
        <f t="shared" si="428"/>
        <v>44676</v>
      </c>
      <c r="AT1021" s="12"/>
      <c r="AU1021" s="12"/>
      <c r="AV1021" s="22"/>
      <c r="AW1021" s="12"/>
      <c r="AX1021" s="12"/>
      <c r="AY1021" s="12"/>
      <c r="AZ1021" s="12"/>
      <c r="BA1021" s="12"/>
      <c r="BB1021" s="12"/>
      <c r="BC1021" s="12"/>
      <c r="BD1021" s="12"/>
      <c r="BE1021" s="12"/>
      <c r="BF1021" s="12"/>
      <c r="BG1021" s="12"/>
      <c r="BH1021" s="12"/>
      <c r="BI1021" s="12"/>
      <c r="BJ1021" s="12"/>
      <c r="BK1021" s="12"/>
      <c r="BL1021" s="12"/>
      <c r="BM1021" s="12"/>
      <c r="BN1021" s="12"/>
      <c r="BO1021" s="12"/>
      <c r="BP1021" s="12"/>
      <c r="BQ1021" s="12"/>
      <c r="BR1021" s="12"/>
      <c r="BS1021" s="12"/>
      <c r="BT1021" s="12"/>
      <c r="BU1021" s="12"/>
      <c r="BV1021" s="12"/>
      <c r="BW1021" s="12"/>
      <c r="BX1021" s="12"/>
      <c r="BY1021" s="12"/>
      <c r="BZ1021" s="12"/>
      <c r="CA1021" s="12"/>
      <c r="CB1021" s="12"/>
      <c r="CC1021" s="12"/>
      <c r="CD1021" s="12"/>
      <c r="CE1021" s="12"/>
      <c r="CF1021" s="12"/>
      <c r="CG1021" s="12"/>
      <c r="CH1021" s="12"/>
      <c r="CI1021" s="12"/>
      <c r="CJ1021" s="12"/>
      <c r="CK1021" s="12"/>
      <c r="CL1021" s="12"/>
      <c r="CM1021" s="12"/>
      <c r="CN1021" s="12"/>
      <c r="CO1021" s="12"/>
      <c r="CP1021" s="12"/>
      <c r="CQ1021" s="12"/>
      <c r="CR1021" s="12"/>
      <c r="CS1021" s="12"/>
      <c r="CT1021" s="12"/>
      <c r="CU1021" s="12"/>
      <c r="CV1021" s="12"/>
      <c r="CW1021" s="12"/>
      <c r="CX1021" s="12"/>
      <c r="CY1021" s="12"/>
      <c r="CZ1021" s="12"/>
      <c r="DA1021" s="12"/>
      <c r="DB1021" s="12"/>
      <c r="DC1021" s="12"/>
      <c r="DD1021" s="12"/>
      <c r="DE1021" s="12"/>
      <c r="DF1021" s="12"/>
      <c r="DG1021" s="12"/>
      <c r="DH1021" s="12"/>
      <c r="DI1021" s="12"/>
      <c r="DJ1021" s="12"/>
      <c r="DK1021" s="12"/>
      <c r="DL1021" s="12"/>
      <c r="DM1021" s="12"/>
      <c r="DN1021" s="12"/>
      <c r="DO1021" s="12"/>
      <c r="DP1021" s="12"/>
      <c r="DQ1021" s="12"/>
      <c r="DR1021" s="12"/>
      <c r="DS1021" s="12"/>
      <c r="DT1021" s="12"/>
      <c r="DU1021" s="12"/>
      <c r="DV1021" s="12"/>
      <c r="DW1021" s="12"/>
      <c r="DX1021" s="12"/>
      <c r="DY1021" s="12"/>
      <c r="DZ1021" s="12"/>
      <c r="EA1021" s="12"/>
      <c r="EB1021" s="12"/>
      <c r="EC1021" s="12"/>
      <c r="ED1021" s="12"/>
      <c r="EE1021" s="12"/>
      <c r="EF1021" s="12"/>
      <c r="EG1021" s="12"/>
      <c r="EH1021" s="12"/>
      <c r="EI1021" s="12"/>
      <c r="EJ1021" s="12"/>
      <c r="EK1021" s="12"/>
      <c r="EL1021" s="12"/>
      <c r="EM1021" s="12"/>
      <c r="EN1021" s="12"/>
      <c r="EO1021" s="12"/>
      <c r="EP1021" s="12"/>
      <c r="EQ1021" s="12"/>
      <c r="ER1021" s="12"/>
      <c r="ES1021" s="12"/>
      <c r="ET1021" s="12"/>
      <c r="EU1021" s="12"/>
      <c r="EV1021" s="12"/>
      <c r="EW1021" s="12"/>
      <c r="EX1021" s="12"/>
      <c r="EY1021" s="12"/>
      <c r="EZ1021" s="12"/>
      <c r="FA1021" s="12"/>
      <c r="FB1021" s="12"/>
      <c r="FC1021" s="12"/>
      <c r="FD1021" s="12"/>
      <c r="FE1021" s="12"/>
      <c r="FF1021" s="12"/>
      <c r="FG1021" s="12"/>
      <c r="FH1021" s="12"/>
      <c r="FI1021" s="12"/>
      <c r="FJ1021" s="12"/>
      <c r="FK1021" s="12"/>
      <c r="FL1021" s="12"/>
      <c r="FM1021" s="12"/>
      <c r="FN1021" s="12"/>
      <c r="FO1021" s="12"/>
      <c r="FP1021" s="12"/>
      <c r="FQ1021" s="12"/>
      <c r="FR1021" s="12"/>
      <c r="FS1021" s="12"/>
      <c r="FT1021" s="12"/>
      <c r="FU1021" s="12"/>
      <c r="FV1021" s="12"/>
      <c r="FW1021" s="12"/>
      <c r="FX1021" s="12"/>
      <c r="FY1021" s="12"/>
      <c r="FZ1021" s="12"/>
      <c r="GA1021" s="12"/>
      <c r="GB1021" s="12"/>
      <c r="GC1021" s="12"/>
      <c r="GD1021" s="12"/>
      <c r="GE1021" s="12"/>
      <c r="GF1021" s="12"/>
      <c r="GG1021" s="12"/>
      <c r="GH1021" s="12"/>
      <c r="GI1021" s="12"/>
      <c r="GJ1021" s="12"/>
      <c r="GK1021" s="12"/>
      <c r="GL1021" s="12"/>
      <c r="GM1021" s="12"/>
      <c r="GN1021" s="12"/>
      <c r="GO1021" s="12"/>
      <c r="GP1021" s="12"/>
      <c r="GQ1021" s="12"/>
      <c r="GR1021" s="12"/>
    </row>
    <row r="1022" spans="1:203" x14ac:dyDescent="0.2">
      <c r="A1022" s="79">
        <f t="shared" si="411"/>
        <v>44094</v>
      </c>
      <c r="B1022" s="80">
        <f t="shared" ca="1" si="417"/>
        <v>1184.82096</v>
      </c>
      <c r="C1022" s="81">
        <f t="shared" si="412"/>
        <v>1000</v>
      </c>
      <c r="D1022" s="82">
        <f ca="1">IF(A1022&lt;$B$1,VLOOKUP(A1022,[1]DI!$A$4:$B$15000,2,FALSE),0)</f>
        <v>0</v>
      </c>
      <c r="E1022" s="81">
        <f t="shared" ca="1" si="421"/>
        <v>0</v>
      </c>
      <c r="F1022" s="83">
        <f t="shared" si="406"/>
        <v>1.1679999999999999</v>
      </c>
      <c r="G1022" s="84">
        <f t="shared" ca="1" si="407"/>
        <v>1</v>
      </c>
      <c r="H1022" s="81">
        <f ca="1">TRUNC(PRODUCT(G$10:G1021),15)</f>
        <v>1.1848209591788901</v>
      </c>
      <c r="I1022" s="81">
        <f t="shared" si="413"/>
        <v>1</v>
      </c>
      <c r="J1022" s="81">
        <f t="shared" ca="1" si="408"/>
        <v>1.1848209599999999</v>
      </c>
      <c r="K1022" s="81">
        <f t="shared" ca="1" si="409"/>
        <v>184.82096000000001</v>
      </c>
      <c r="L1022" s="85">
        <f>IF(VLOOKUP(A1022,$U$12:$AD$125,8)=VLOOKUP(A1021,$U$12:$AD$125,8),0,VLOOKUP(A1022,U$12:$AD$125,8))</f>
        <v>0</v>
      </c>
      <c r="M1022" s="86">
        <f>IF(L1022&gt;0,VLOOKUP(L1022,T$12:$AC$125,7),0)</f>
        <v>0</v>
      </c>
      <c r="N1022" s="81">
        <f t="shared" si="414"/>
        <v>0</v>
      </c>
      <c r="O1022" s="81">
        <f t="shared" ca="1" si="410"/>
        <v>184.82096000000001</v>
      </c>
      <c r="P1022" s="87" t="str">
        <f t="shared" si="415"/>
        <v>J=</v>
      </c>
      <c r="Q1022" s="88">
        <f t="shared" si="416"/>
        <v>44676</v>
      </c>
      <c r="R1022" s="7"/>
      <c r="S1022" s="7"/>
      <c r="T1022" s="7"/>
      <c r="U1022" s="7"/>
      <c r="V1022" s="7"/>
      <c r="W1022" s="7"/>
      <c r="X1022" s="7"/>
      <c r="Y1022" s="7"/>
      <c r="Z1022" s="7"/>
      <c r="AA1022" s="7"/>
      <c r="AB1022" s="7"/>
      <c r="AC1022" s="7"/>
      <c r="AD1022" s="7"/>
      <c r="AE1022" s="7"/>
      <c r="AF1022" s="65">
        <f t="shared" si="429"/>
        <v>43875</v>
      </c>
      <c r="AG1022" s="9">
        <f t="shared" ca="1" si="426"/>
        <v>1161.9861699999999</v>
      </c>
      <c r="AH1022" s="9">
        <f t="shared" si="426"/>
        <v>1000</v>
      </c>
      <c r="AI1022" s="4">
        <f t="shared" ca="1" si="426"/>
        <v>4.1500000000000002E-2</v>
      </c>
      <c r="AJ1022" s="10">
        <f t="shared" ca="1" si="426"/>
        <v>1.6137000000000001E-4</v>
      </c>
      <c r="AK1022" s="4">
        <f t="shared" si="426"/>
        <v>1.1679999999999999</v>
      </c>
      <c r="AL1022" s="65">
        <f t="shared" si="427"/>
        <v>43875</v>
      </c>
      <c r="AM1022" s="10">
        <f t="shared" ca="1" si="428"/>
        <v>1.16198617</v>
      </c>
      <c r="AN1022" s="9">
        <f t="shared" ca="1" si="428"/>
        <v>161.98616999999999</v>
      </c>
      <c r="AO1022" s="7">
        <f t="shared" si="428"/>
        <v>0</v>
      </c>
      <c r="AP1022" s="11">
        <f t="shared" si="428"/>
        <v>0</v>
      </c>
      <c r="AQ1022" s="9">
        <f t="shared" si="428"/>
        <v>0</v>
      </c>
      <c r="AR1022" s="8" t="str">
        <f t="shared" si="428"/>
        <v>J=</v>
      </c>
      <c r="AS1022" s="65">
        <f t="shared" si="428"/>
        <v>44676</v>
      </c>
      <c r="AT1022" s="12"/>
      <c r="AU1022" s="12"/>
      <c r="AV1022" s="22"/>
      <c r="AW1022" s="12"/>
      <c r="AX1022" s="12"/>
      <c r="AY1022" s="12"/>
      <c r="AZ1022" s="12"/>
      <c r="BA1022" s="12"/>
      <c r="BB1022" s="12"/>
      <c r="BC1022" s="12"/>
      <c r="BD1022" s="12"/>
      <c r="BE1022" s="12"/>
      <c r="BF1022" s="12"/>
      <c r="BG1022" s="12"/>
      <c r="BH1022" s="12"/>
      <c r="BI1022" s="12"/>
      <c r="BJ1022" s="12"/>
      <c r="BK1022" s="12"/>
      <c r="BL1022" s="12"/>
      <c r="BM1022" s="12"/>
      <c r="BN1022" s="12"/>
      <c r="BO1022" s="12"/>
      <c r="BP1022" s="12"/>
      <c r="BQ1022" s="12"/>
      <c r="BR1022" s="12"/>
      <c r="BS1022" s="12"/>
      <c r="BT1022" s="12"/>
      <c r="BU1022" s="12"/>
      <c r="BV1022" s="12"/>
      <c r="BW1022" s="12"/>
      <c r="BX1022" s="12"/>
      <c r="BY1022" s="12"/>
      <c r="BZ1022" s="12"/>
      <c r="CA1022" s="12"/>
      <c r="CB1022" s="12"/>
      <c r="CC1022" s="12"/>
      <c r="CD1022" s="12"/>
      <c r="CE1022" s="12"/>
      <c r="CF1022" s="12"/>
      <c r="CG1022" s="12"/>
      <c r="CH1022" s="12"/>
      <c r="CI1022" s="12"/>
      <c r="CJ1022" s="12"/>
      <c r="CK1022" s="12"/>
      <c r="CL1022" s="12"/>
      <c r="CM1022" s="12"/>
      <c r="CN1022" s="12"/>
      <c r="CO1022" s="12"/>
      <c r="CP1022" s="12"/>
      <c r="CQ1022" s="12"/>
      <c r="CR1022" s="12"/>
      <c r="CS1022" s="12"/>
      <c r="CT1022" s="12"/>
      <c r="CU1022" s="12"/>
      <c r="CV1022" s="12"/>
      <c r="CW1022" s="12"/>
      <c r="CX1022" s="12"/>
      <c r="CY1022" s="12"/>
      <c r="CZ1022" s="12"/>
      <c r="DA1022" s="12"/>
      <c r="DB1022" s="12"/>
      <c r="DC1022" s="12"/>
      <c r="DD1022" s="12"/>
      <c r="DE1022" s="12"/>
      <c r="DF1022" s="12"/>
      <c r="DG1022" s="12"/>
      <c r="DH1022" s="12"/>
      <c r="DI1022" s="12"/>
      <c r="DJ1022" s="12"/>
      <c r="DK1022" s="12"/>
      <c r="DL1022" s="12"/>
      <c r="DM1022" s="12"/>
      <c r="DN1022" s="12"/>
      <c r="DO1022" s="12"/>
      <c r="DP1022" s="12"/>
      <c r="DQ1022" s="12"/>
      <c r="DR1022" s="12"/>
      <c r="DS1022" s="12"/>
      <c r="DT1022" s="12"/>
      <c r="DU1022" s="12"/>
      <c r="DV1022" s="12"/>
      <c r="DW1022" s="12"/>
      <c r="DX1022" s="12"/>
      <c r="DY1022" s="12"/>
      <c r="DZ1022" s="12"/>
      <c r="EA1022" s="12"/>
      <c r="EB1022" s="12"/>
      <c r="EC1022" s="12"/>
      <c r="ED1022" s="12"/>
      <c r="EE1022" s="12"/>
      <c r="EF1022" s="12"/>
      <c r="EG1022" s="12"/>
      <c r="EH1022" s="12"/>
      <c r="EI1022" s="12"/>
      <c r="EJ1022" s="12"/>
      <c r="EK1022" s="12"/>
      <c r="EL1022" s="12"/>
      <c r="EM1022" s="12"/>
      <c r="EN1022" s="12"/>
      <c r="EO1022" s="12"/>
      <c r="EP1022" s="12"/>
      <c r="EQ1022" s="12"/>
      <c r="ER1022" s="12"/>
      <c r="ES1022" s="12"/>
      <c r="ET1022" s="12"/>
      <c r="EU1022" s="12"/>
      <c r="EV1022" s="12"/>
      <c r="EW1022" s="12"/>
      <c r="EX1022" s="12"/>
      <c r="EY1022" s="12"/>
      <c r="EZ1022" s="12"/>
      <c r="FA1022" s="12"/>
      <c r="FB1022" s="12"/>
      <c r="FC1022" s="12"/>
      <c r="FD1022" s="12"/>
      <c r="FE1022" s="12"/>
      <c r="FF1022" s="12"/>
      <c r="FG1022" s="12"/>
      <c r="FH1022" s="12"/>
      <c r="FI1022" s="12"/>
      <c r="FJ1022" s="12"/>
      <c r="FK1022" s="12"/>
      <c r="FL1022" s="12"/>
      <c r="FM1022" s="12"/>
      <c r="FN1022" s="12"/>
      <c r="FO1022" s="12"/>
      <c r="FP1022" s="12"/>
      <c r="FQ1022" s="12"/>
      <c r="FR1022" s="12"/>
      <c r="FS1022" s="12"/>
      <c r="FT1022" s="12"/>
      <c r="FU1022" s="12"/>
      <c r="FV1022" s="12"/>
      <c r="FW1022" s="12"/>
      <c r="FX1022" s="12"/>
      <c r="FY1022" s="12"/>
      <c r="FZ1022" s="12"/>
      <c r="GA1022" s="12"/>
      <c r="GB1022" s="12"/>
      <c r="GC1022" s="12"/>
      <c r="GD1022" s="12"/>
      <c r="GE1022" s="12"/>
      <c r="GF1022" s="12"/>
      <c r="GG1022" s="12"/>
      <c r="GH1022" s="12"/>
      <c r="GI1022" s="12"/>
      <c r="GJ1022" s="12"/>
      <c r="GK1022" s="12"/>
      <c r="GL1022" s="12"/>
      <c r="GM1022" s="12"/>
      <c r="GN1022" s="12"/>
      <c r="GO1022" s="12"/>
      <c r="GP1022" s="12"/>
      <c r="GQ1022" s="12"/>
      <c r="GR1022" s="12"/>
    </row>
    <row r="1023" spans="1:203" x14ac:dyDescent="0.2">
      <c r="A1023" s="79">
        <f t="shared" si="411"/>
        <v>44095</v>
      </c>
      <c r="B1023" s="80">
        <f t="shared" ca="1" si="417"/>
        <v>1184.82096</v>
      </c>
      <c r="C1023" s="81">
        <f t="shared" si="412"/>
        <v>1000</v>
      </c>
      <c r="D1023" s="82">
        <f ca="1">IF(A1023&lt;$B$1,VLOOKUP(A1023,[1]DI!$A$4:$B$15000,2,FALSE),0)</f>
        <v>1.9000000000000006E-2</v>
      </c>
      <c r="E1023" s="81">
        <f t="shared" ca="1" si="421"/>
        <v>7.4690000000000005E-5</v>
      </c>
      <c r="F1023" s="83">
        <f t="shared" si="406"/>
        <v>1.1679999999999999</v>
      </c>
      <c r="G1023" s="84">
        <f t="shared" ca="1" si="407"/>
        <v>1.0000872379200001</v>
      </c>
      <c r="H1023" s="81">
        <f ca="1">TRUNC(PRODUCT(G$10:G1022),15)</f>
        <v>1.1848209591788901</v>
      </c>
      <c r="I1023" s="81">
        <f t="shared" si="413"/>
        <v>1</v>
      </c>
      <c r="J1023" s="81">
        <f t="shared" ca="1" si="408"/>
        <v>1.1848209599999999</v>
      </c>
      <c r="K1023" s="81">
        <f t="shared" ca="1" si="409"/>
        <v>184.82096000000001</v>
      </c>
      <c r="L1023" s="85">
        <f>IF(VLOOKUP(A1023,$U$12:$AD$125,8)=VLOOKUP(A1022,$U$12:$AD$125,8),0,VLOOKUP(A1023,U$12:$AD$125,8))</f>
        <v>0</v>
      </c>
      <c r="M1023" s="86">
        <f>IF(L1023&gt;0,VLOOKUP(L1023,T$12:$AC$125,7),0)</f>
        <v>0</v>
      </c>
      <c r="N1023" s="81">
        <f t="shared" si="414"/>
        <v>0</v>
      </c>
      <c r="O1023" s="81">
        <f t="shared" ca="1" si="410"/>
        <v>184.82096000000001</v>
      </c>
      <c r="P1023" s="87" t="str">
        <f t="shared" si="415"/>
        <v>J=</v>
      </c>
      <c r="Q1023" s="88">
        <f t="shared" si="416"/>
        <v>44676</v>
      </c>
      <c r="R1023" s="7"/>
      <c r="S1023" s="7"/>
      <c r="T1023" s="7"/>
      <c r="U1023" s="7"/>
      <c r="V1023" s="7"/>
      <c r="W1023" s="7"/>
      <c r="X1023" s="7"/>
      <c r="Y1023" s="7"/>
      <c r="Z1023" s="7"/>
      <c r="AA1023" s="7"/>
      <c r="AB1023" s="7"/>
      <c r="AC1023" s="7"/>
      <c r="AD1023" s="7"/>
      <c r="AE1023" s="7"/>
      <c r="AF1023" s="65">
        <f t="shared" si="429"/>
        <v>43876</v>
      </c>
      <c r="AG1023" s="9">
        <f t="shared" ca="1" si="426"/>
        <v>1162.2051799999999</v>
      </c>
      <c r="AH1023" s="9">
        <f t="shared" si="426"/>
        <v>1000</v>
      </c>
      <c r="AI1023" s="4">
        <f t="shared" ca="1" si="426"/>
        <v>0</v>
      </c>
      <c r="AJ1023" s="10">
        <f t="shared" ca="1" si="426"/>
        <v>0</v>
      </c>
      <c r="AK1023" s="4">
        <f t="shared" si="426"/>
        <v>1.1679999999999999</v>
      </c>
      <c r="AL1023" s="65">
        <f t="shared" si="427"/>
        <v>43876</v>
      </c>
      <c r="AM1023" s="10">
        <f t="shared" ca="1" si="428"/>
        <v>1.1622051799999999</v>
      </c>
      <c r="AN1023" s="9">
        <f t="shared" ca="1" si="428"/>
        <v>162.20518000000001</v>
      </c>
      <c r="AO1023" s="7">
        <f t="shared" si="428"/>
        <v>0</v>
      </c>
      <c r="AP1023" s="11">
        <f t="shared" si="428"/>
        <v>0</v>
      </c>
      <c r="AQ1023" s="9">
        <f t="shared" si="428"/>
        <v>0</v>
      </c>
      <c r="AR1023" s="8" t="str">
        <f t="shared" si="428"/>
        <v>J=</v>
      </c>
      <c r="AS1023" s="65">
        <f t="shared" si="428"/>
        <v>44676</v>
      </c>
      <c r="AT1023" s="12"/>
      <c r="AU1023" s="12"/>
      <c r="AV1023" s="22"/>
      <c r="AW1023" s="12"/>
      <c r="AX1023" s="12"/>
      <c r="AY1023" s="12"/>
      <c r="AZ1023" s="12"/>
      <c r="BA1023" s="12"/>
      <c r="BB1023" s="12"/>
      <c r="BC1023" s="12"/>
      <c r="BD1023" s="12"/>
      <c r="BE1023" s="12"/>
      <c r="BF1023" s="12"/>
      <c r="BG1023" s="12"/>
      <c r="BH1023" s="12"/>
      <c r="BI1023" s="12"/>
      <c r="BJ1023" s="12"/>
      <c r="BK1023" s="12"/>
      <c r="BL1023" s="12"/>
      <c r="BM1023" s="12"/>
      <c r="BN1023" s="12"/>
      <c r="BO1023" s="12"/>
      <c r="BP1023" s="12"/>
      <c r="BQ1023" s="12"/>
      <c r="BR1023" s="12"/>
      <c r="BS1023" s="12"/>
      <c r="BT1023" s="12"/>
      <c r="BU1023" s="12"/>
      <c r="BV1023" s="12"/>
      <c r="BW1023" s="12"/>
      <c r="BX1023" s="12"/>
      <c r="BY1023" s="12"/>
      <c r="BZ1023" s="12"/>
      <c r="CA1023" s="12"/>
      <c r="CB1023" s="12"/>
      <c r="CC1023" s="12"/>
      <c r="CD1023" s="12"/>
      <c r="CE1023" s="12"/>
      <c r="CF1023" s="12"/>
      <c r="CG1023" s="12"/>
      <c r="CH1023" s="12"/>
      <c r="CI1023" s="12"/>
      <c r="CJ1023" s="12"/>
      <c r="CK1023" s="12"/>
      <c r="CL1023" s="12"/>
      <c r="CM1023" s="12"/>
      <c r="CN1023" s="12"/>
      <c r="CO1023" s="12"/>
      <c r="CP1023" s="12"/>
      <c r="CQ1023" s="12"/>
      <c r="CR1023" s="12"/>
      <c r="CS1023" s="12"/>
      <c r="CT1023" s="12"/>
      <c r="CU1023" s="12"/>
      <c r="CV1023" s="12"/>
      <c r="CW1023" s="12"/>
      <c r="CX1023" s="12"/>
      <c r="CY1023" s="12"/>
      <c r="CZ1023" s="12"/>
      <c r="DA1023" s="12"/>
      <c r="DB1023" s="12"/>
      <c r="DC1023" s="12"/>
      <c r="DD1023" s="12"/>
      <c r="DE1023" s="12"/>
      <c r="DF1023" s="12"/>
      <c r="DG1023" s="12"/>
      <c r="DH1023" s="12"/>
      <c r="DI1023" s="12"/>
      <c r="DJ1023" s="12"/>
      <c r="DK1023" s="12"/>
      <c r="DL1023" s="12"/>
      <c r="DM1023" s="12"/>
      <c r="DN1023" s="12"/>
      <c r="DO1023" s="12"/>
      <c r="DP1023" s="12"/>
      <c r="DQ1023" s="12"/>
      <c r="DR1023" s="12"/>
      <c r="DS1023" s="12"/>
      <c r="DT1023" s="12"/>
      <c r="DU1023" s="12"/>
      <c r="DV1023" s="12"/>
      <c r="DW1023" s="12"/>
      <c r="DX1023" s="12"/>
      <c r="DY1023" s="12"/>
      <c r="DZ1023" s="12"/>
      <c r="EA1023" s="12"/>
      <c r="EB1023" s="12"/>
      <c r="EC1023" s="12"/>
      <c r="ED1023" s="12"/>
      <c r="EE1023" s="12"/>
      <c r="EF1023" s="12"/>
      <c r="EG1023" s="12"/>
      <c r="EH1023" s="12"/>
      <c r="EI1023" s="12"/>
      <c r="EJ1023" s="12"/>
      <c r="EK1023" s="12"/>
      <c r="EL1023" s="12"/>
      <c r="EM1023" s="12"/>
      <c r="EN1023" s="12"/>
      <c r="EO1023" s="12"/>
      <c r="EP1023" s="12"/>
      <c r="EQ1023" s="12"/>
      <c r="ER1023" s="12"/>
      <c r="ES1023" s="12"/>
      <c r="ET1023" s="12"/>
      <c r="EU1023" s="12"/>
      <c r="EV1023" s="12"/>
      <c r="EW1023" s="12"/>
      <c r="EX1023" s="12"/>
      <c r="EY1023" s="12"/>
      <c r="EZ1023" s="12"/>
      <c r="FA1023" s="12"/>
      <c r="FB1023" s="12"/>
      <c r="FC1023" s="12"/>
      <c r="FD1023" s="12"/>
      <c r="FE1023" s="12"/>
      <c r="FF1023" s="12"/>
      <c r="FG1023" s="12"/>
      <c r="FH1023" s="12"/>
      <c r="FI1023" s="12"/>
      <c r="FJ1023" s="12"/>
      <c r="FK1023" s="12"/>
      <c r="FL1023" s="12"/>
      <c r="FM1023" s="12"/>
      <c r="FN1023" s="12"/>
      <c r="FO1023" s="12"/>
      <c r="FP1023" s="12"/>
      <c r="FQ1023" s="12"/>
      <c r="FR1023" s="12"/>
      <c r="FS1023" s="12"/>
      <c r="FT1023" s="12"/>
      <c r="FU1023" s="12"/>
      <c r="FV1023" s="12"/>
      <c r="FW1023" s="12"/>
      <c r="FX1023" s="12"/>
      <c r="FY1023" s="12"/>
      <c r="FZ1023" s="12"/>
      <c r="GA1023" s="12"/>
      <c r="GB1023" s="12"/>
      <c r="GC1023" s="12"/>
      <c r="GD1023" s="12"/>
      <c r="GE1023" s="12"/>
      <c r="GF1023" s="12"/>
      <c r="GG1023" s="12"/>
      <c r="GH1023" s="12"/>
      <c r="GI1023" s="12"/>
      <c r="GJ1023" s="12"/>
      <c r="GK1023" s="12"/>
      <c r="GL1023" s="12"/>
      <c r="GM1023" s="12"/>
      <c r="GN1023" s="12"/>
      <c r="GO1023" s="12"/>
      <c r="GP1023" s="12"/>
      <c r="GQ1023" s="12"/>
      <c r="GR1023" s="12"/>
    </row>
    <row r="1024" spans="1:203" x14ac:dyDescent="0.2">
      <c r="A1024" s="79">
        <f t="shared" si="411"/>
        <v>44096</v>
      </c>
      <c r="B1024" s="80">
        <f t="shared" ca="1" si="417"/>
        <v>1184.9243200000001</v>
      </c>
      <c r="C1024" s="81">
        <f t="shared" si="412"/>
        <v>1000</v>
      </c>
      <c r="D1024" s="82">
        <f ca="1">IF(A1024&lt;$B$1,VLOOKUP(A1024,[1]DI!$A$4:$B$15000,2,FALSE),0)</f>
        <v>1.9000000000000006E-2</v>
      </c>
      <c r="E1024" s="81">
        <f t="shared" ca="1" si="421"/>
        <v>7.4690000000000005E-5</v>
      </c>
      <c r="F1024" s="83">
        <f t="shared" si="406"/>
        <v>1.1679999999999999</v>
      </c>
      <c r="G1024" s="84">
        <f t="shared" ca="1" si="407"/>
        <v>1.0000872379200001</v>
      </c>
      <c r="H1024" s="81">
        <f ca="1">TRUNC(PRODUCT(G$10:G1023),15)</f>
        <v>1.18492432049494</v>
      </c>
      <c r="I1024" s="81">
        <f t="shared" si="413"/>
        <v>1</v>
      </c>
      <c r="J1024" s="81">
        <f t="shared" ca="1" si="408"/>
        <v>1.1849243199999999</v>
      </c>
      <c r="K1024" s="81">
        <f t="shared" ca="1" si="409"/>
        <v>184.92431999999999</v>
      </c>
      <c r="L1024" s="85">
        <f>IF(VLOOKUP(A1024,$U$12:$AD$125,8)=VLOOKUP(A1023,$U$12:$AD$125,8),0,VLOOKUP(A1024,U$12:$AD$125,8))</f>
        <v>0</v>
      </c>
      <c r="M1024" s="86">
        <f>IF(L1024&gt;0,VLOOKUP(L1024,T$12:$AC$125,7),0)</f>
        <v>0</v>
      </c>
      <c r="N1024" s="81">
        <f t="shared" si="414"/>
        <v>0</v>
      </c>
      <c r="O1024" s="81">
        <f t="shared" ca="1" si="410"/>
        <v>184.92431999999999</v>
      </c>
      <c r="P1024" s="87" t="str">
        <f t="shared" si="415"/>
        <v>J=</v>
      </c>
      <c r="Q1024" s="88">
        <f t="shared" si="416"/>
        <v>44676</v>
      </c>
      <c r="R1024" s="7"/>
      <c r="S1024" s="7"/>
      <c r="T1024" s="7"/>
      <c r="U1024" s="7"/>
      <c r="V1024" s="7"/>
      <c r="W1024" s="7"/>
      <c r="X1024" s="7"/>
      <c r="Y1024" s="7"/>
      <c r="Z1024" s="7"/>
      <c r="AA1024" s="7"/>
      <c r="AB1024" s="7"/>
      <c r="AC1024" s="7"/>
      <c r="AD1024" s="7"/>
      <c r="AE1024" s="7"/>
      <c r="AF1024" s="65">
        <f t="shared" si="429"/>
        <v>43877</v>
      </c>
      <c r="AG1024" s="9">
        <f t="shared" ca="1" si="426"/>
        <v>1162.2051799999999</v>
      </c>
      <c r="AH1024" s="9">
        <f t="shared" si="426"/>
        <v>1000</v>
      </c>
      <c r="AI1024" s="4">
        <f t="shared" ca="1" si="426"/>
        <v>0</v>
      </c>
      <c r="AJ1024" s="10">
        <f t="shared" ca="1" si="426"/>
        <v>0</v>
      </c>
      <c r="AK1024" s="4">
        <f t="shared" si="426"/>
        <v>1.1679999999999999</v>
      </c>
      <c r="AL1024" s="65">
        <f t="shared" si="427"/>
        <v>43877</v>
      </c>
      <c r="AM1024" s="10">
        <f t="shared" ca="1" si="428"/>
        <v>1.1622051799999999</v>
      </c>
      <c r="AN1024" s="9">
        <f t="shared" ca="1" si="428"/>
        <v>162.20518000000001</v>
      </c>
      <c r="AO1024" s="7">
        <f t="shared" si="428"/>
        <v>0</v>
      </c>
      <c r="AP1024" s="11">
        <f t="shared" si="428"/>
        <v>0</v>
      </c>
      <c r="AQ1024" s="9">
        <f t="shared" si="428"/>
        <v>0</v>
      </c>
      <c r="AR1024" s="8" t="str">
        <f t="shared" si="428"/>
        <v>J=</v>
      </c>
      <c r="AS1024" s="65">
        <f t="shared" si="428"/>
        <v>44676</v>
      </c>
      <c r="AT1024" s="12"/>
      <c r="AU1024" s="12"/>
      <c r="AV1024" s="22"/>
      <c r="AW1024" s="12"/>
      <c r="AX1024" s="12"/>
      <c r="AY1024" s="12"/>
      <c r="AZ1024" s="12"/>
      <c r="BA1024" s="12"/>
      <c r="BB1024" s="12"/>
      <c r="BC1024" s="12"/>
      <c r="BD1024" s="12"/>
      <c r="BE1024" s="12"/>
      <c r="BF1024" s="12"/>
      <c r="BG1024" s="12"/>
      <c r="BH1024" s="12"/>
      <c r="BI1024" s="12"/>
      <c r="BJ1024" s="12"/>
      <c r="BK1024" s="12"/>
      <c r="BL1024" s="12"/>
      <c r="BM1024" s="12"/>
      <c r="BN1024" s="12"/>
      <c r="BO1024" s="12"/>
      <c r="BP1024" s="12"/>
      <c r="BQ1024" s="12"/>
      <c r="BR1024" s="12"/>
      <c r="BS1024" s="12"/>
      <c r="BT1024" s="12"/>
      <c r="BU1024" s="12"/>
      <c r="BV1024" s="12"/>
      <c r="BW1024" s="12"/>
      <c r="BX1024" s="12"/>
      <c r="BY1024" s="12"/>
      <c r="BZ1024" s="12"/>
      <c r="CA1024" s="12"/>
      <c r="CB1024" s="12"/>
      <c r="CC1024" s="12"/>
      <c r="CD1024" s="12"/>
      <c r="CE1024" s="12"/>
      <c r="CF1024" s="12"/>
      <c r="CG1024" s="12"/>
      <c r="CH1024" s="12"/>
      <c r="CI1024" s="12"/>
      <c r="CJ1024" s="12"/>
      <c r="CK1024" s="12"/>
      <c r="CL1024" s="12"/>
      <c r="CM1024" s="12"/>
      <c r="CN1024" s="12"/>
      <c r="CO1024" s="12"/>
      <c r="CP1024" s="12"/>
      <c r="CQ1024" s="12"/>
      <c r="CR1024" s="12"/>
      <c r="CS1024" s="12"/>
      <c r="CT1024" s="12"/>
      <c r="CU1024" s="12"/>
      <c r="CV1024" s="12"/>
      <c r="CW1024" s="12"/>
      <c r="CX1024" s="12"/>
      <c r="CY1024" s="12"/>
      <c r="CZ1024" s="12"/>
      <c r="DA1024" s="12"/>
      <c r="DB1024" s="12"/>
      <c r="DC1024" s="12"/>
      <c r="DD1024" s="12"/>
      <c r="DE1024" s="12"/>
      <c r="DF1024" s="12"/>
      <c r="DG1024" s="12"/>
      <c r="DH1024" s="12"/>
      <c r="DI1024" s="12"/>
      <c r="DJ1024" s="12"/>
      <c r="DK1024" s="12"/>
      <c r="DL1024" s="12"/>
      <c r="DM1024" s="12"/>
      <c r="DN1024" s="12"/>
      <c r="DO1024" s="12"/>
      <c r="DP1024" s="12"/>
      <c r="DQ1024" s="12"/>
      <c r="DR1024" s="12"/>
      <c r="DS1024" s="12"/>
      <c r="DT1024" s="12"/>
      <c r="DU1024" s="12"/>
      <c r="DV1024" s="12"/>
      <c r="DW1024" s="12"/>
      <c r="DX1024" s="12"/>
      <c r="DY1024" s="12"/>
      <c r="DZ1024" s="12"/>
      <c r="EA1024" s="12"/>
      <c r="EB1024" s="12"/>
      <c r="EC1024" s="12"/>
      <c r="ED1024" s="12"/>
      <c r="EE1024" s="12"/>
      <c r="EF1024" s="12"/>
      <c r="EG1024" s="12"/>
      <c r="EH1024" s="12"/>
      <c r="EI1024" s="12"/>
      <c r="EJ1024" s="12"/>
      <c r="EK1024" s="12"/>
      <c r="EL1024" s="12"/>
      <c r="EM1024" s="12"/>
      <c r="EN1024" s="12"/>
      <c r="EO1024" s="12"/>
      <c r="EP1024" s="12"/>
      <c r="EQ1024" s="12"/>
      <c r="ER1024" s="12"/>
      <c r="ES1024" s="12"/>
      <c r="ET1024" s="12"/>
      <c r="EU1024" s="12"/>
      <c r="EV1024" s="12"/>
      <c r="EW1024" s="12"/>
      <c r="EX1024" s="12"/>
      <c r="EY1024" s="12"/>
      <c r="EZ1024" s="12"/>
      <c r="FA1024" s="12"/>
      <c r="FB1024" s="12"/>
      <c r="FC1024" s="12"/>
      <c r="FD1024" s="12"/>
      <c r="FE1024" s="12"/>
      <c r="FF1024" s="12"/>
      <c r="FG1024" s="12"/>
      <c r="FH1024" s="12"/>
      <c r="FI1024" s="12"/>
      <c r="FJ1024" s="12"/>
      <c r="FK1024" s="12"/>
      <c r="FL1024" s="12"/>
      <c r="FM1024" s="12"/>
      <c r="FN1024" s="12"/>
      <c r="FO1024" s="12"/>
      <c r="FP1024" s="12"/>
      <c r="FQ1024" s="12"/>
      <c r="FR1024" s="12"/>
      <c r="FS1024" s="12"/>
      <c r="FT1024" s="12"/>
      <c r="FU1024" s="12"/>
      <c r="FV1024" s="12"/>
      <c r="FW1024" s="12"/>
      <c r="FX1024" s="12"/>
      <c r="FY1024" s="12"/>
      <c r="FZ1024" s="12"/>
      <c r="GA1024" s="12"/>
      <c r="GB1024" s="12"/>
      <c r="GC1024" s="12"/>
      <c r="GD1024" s="12"/>
      <c r="GE1024" s="12"/>
      <c r="GF1024" s="12"/>
      <c r="GG1024" s="12"/>
      <c r="GH1024" s="12"/>
      <c r="GI1024" s="12"/>
      <c r="GJ1024" s="12"/>
      <c r="GK1024" s="12"/>
      <c r="GL1024" s="12"/>
      <c r="GM1024" s="12"/>
      <c r="GN1024" s="12"/>
      <c r="GO1024" s="12"/>
      <c r="GP1024" s="12"/>
      <c r="GQ1024" s="12"/>
      <c r="GR1024" s="12"/>
    </row>
    <row r="1025" spans="1:200" x14ac:dyDescent="0.2">
      <c r="A1025" s="79">
        <f t="shared" si="411"/>
        <v>44097</v>
      </c>
      <c r="B1025" s="80">
        <f t="shared" ca="1" si="417"/>
        <v>1185.0276899999999</v>
      </c>
      <c r="C1025" s="81">
        <f t="shared" si="412"/>
        <v>1000</v>
      </c>
      <c r="D1025" s="82">
        <f ca="1">IF(A1025&lt;$B$1,VLOOKUP(A1025,[1]DI!$A$4:$B$15000,2,FALSE),0)</f>
        <v>1.9000000000000006E-2</v>
      </c>
      <c r="E1025" s="81">
        <f t="shared" ca="1" si="421"/>
        <v>7.4690000000000005E-5</v>
      </c>
      <c r="F1025" s="83">
        <f t="shared" si="406"/>
        <v>1.1679999999999999</v>
      </c>
      <c r="G1025" s="84">
        <f t="shared" ca="1" si="407"/>
        <v>1.0000872379200001</v>
      </c>
      <c r="H1025" s="81">
        <f ca="1">TRUNC(PRODUCT(G$10:G1024),15)</f>
        <v>1.18502769082802</v>
      </c>
      <c r="I1025" s="81">
        <f t="shared" si="413"/>
        <v>1</v>
      </c>
      <c r="J1025" s="81">
        <f t="shared" ca="1" si="408"/>
        <v>1.1850276900000001</v>
      </c>
      <c r="K1025" s="81">
        <f t="shared" ca="1" si="409"/>
        <v>185.02769000000001</v>
      </c>
      <c r="L1025" s="85">
        <f>IF(VLOOKUP(A1025,$U$12:$AD$125,8)=VLOOKUP(A1024,$U$12:$AD$125,8),0,VLOOKUP(A1025,U$12:$AD$125,8))</f>
        <v>0</v>
      </c>
      <c r="M1025" s="86">
        <f>IF(L1025&gt;0,VLOOKUP(L1025,T$12:$AC$125,7),0)</f>
        <v>0</v>
      </c>
      <c r="N1025" s="81">
        <f t="shared" si="414"/>
        <v>0</v>
      </c>
      <c r="O1025" s="81">
        <f t="shared" ca="1" si="410"/>
        <v>185.02769000000001</v>
      </c>
      <c r="P1025" s="87" t="str">
        <f t="shared" si="415"/>
        <v>J=</v>
      </c>
      <c r="Q1025" s="88">
        <f t="shared" si="416"/>
        <v>44676</v>
      </c>
      <c r="R1025" s="7"/>
      <c r="S1025" s="7"/>
      <c r="T1025" s="7"/>
      <c r="U1025" s="7"/>
      <c r="V1025" s="7"/>
      <c r="W1025" s="7"/>
      <c r="X1025" s="7"/>
      <c r="Y1025" s="7"/>
      <c r="Z1025" s="7"/>
      <c r="AA1025" s="7"/>
      <c r="AB1025" s="7"/>
      <c r="AC1025" s="7"/>
      <c r="AD1025" s="7"/>
      <c r="AE1025" s="7"/>
      <c r="AF1025" s="65">
        <f t="shared" si="429"/>
        <v>43878</v>
      </c>
      <c r="AG1025" s="9">
        <f t="shared" ref="AG1025:AK1038" ca="1" si="430">VLOOKUP($AF1025,$A$10:$Q$3625,(AG$1)+1)</f>
        <v>1162.2051799999999</v>
      </c>
      <c r="AH1025" s="9">
        <f t="shared" si="430"/>
        <v>1000</v>
      </c>
      <c r="AI1025" s="4">
        <f t="shared" ca="1" si="430"/>
        <v>4.1500000000000002E-2</v>
      </c>
      <c r="AJ1025" s="10">
        <f t="shared" ca="1" si="430"/>
        <v>1.6137000000000001E-4</v>
      </c>
      <c r="AK1025" s="4">
        <f t="shared" si="430"/>
        <v>1.1679999999999999</v>
      </c>
      <c r="AL1025" s="65">
        <f t="shared" si="427"/>
        <v>43878</v>
      </c>
      <c r="AM1025" s="10">
        <f t="shared" ref="AM1025:AS1038" ca="1" si="431">VLOOKUP($AF1025,$A$10:$Q$3625,(AM$1)+1)</f>
        <v>1.1622051799999999</v>
      </c>
      <c r="AN1025" s="9">
        <f t="shared" ca="1" si="431"/>
        <v>162.20518000000001</v>
      </c>
      <c r="AO1025" s="7">
        <f t="shared" si="431"/>
        <v>0</v>
      </c>
      <c r="AP1025" s="11">
        <f t="shared" si="431"/>
        <v>0</v>
      </c>
      <c r="AQ1025" s="9">
        <f t="shared" si="431"/>
        <v>0</v>
      </c>
      <c r="AR1025" s="8" t="str">
        <f t="shared" si="431"/>
        <v>J=</v>
      </c>
      <c r="AS1025" s="65">
        <f t="shared" si="431"/>
        <v>44676</v>
      </c>
      <c r="AT1025" s="12"/>
      <c r="AU1025" s="12"/>
      <c r="AV1025" s="22"/>
      <c r="AW1025" s="12"/>
      <c r="AX1025" s="12"/>
      <c r="AY1025" s="12"/>
      <c r="AZ1025" s="12"/>
      <c r="BA1025" s="12"/>
      <c r="BB1025" s="12"/>
      <c r="BC1025" s="12"/>
      <c r="BD1025" s="12"/>
      <c r="BE1025" s="12"/>
      <c r="BF1025" s="12"/>
      <c r="BG1025" s="12"/>
      <c r="BH1025" s="12"/>
      <c r="BI1025" s="12"/>
      <c r="BJ1025" s="12"/>
      <c r="BK1025" s="12"/>
      <c r="BL1025" s="12"/>
      <c r="BM1025" s="12"/>
      <c r="BN1025" s="12"/>
      <c r="BO1025" s="12"/>
      <c r="BP1025" s="12"/>
      <c r="BQ1025" s="12"/>
      <c r="BR1025" s="12"/>
      <c r="BS1025" s="12"/>
      <c r="BT1025" s="12"/>
      <c r="BU1025" s="12"/>
      <c r="BV1025" s="12"/>
      <c r="BW1025" s="12"/>
      <c r="BX1025" s="12"/>
      <c r="BY1025" s="12"/>
      <c r="BZ1025" s="12"/>
      <c r="CA1025" s="12"/>
      <c r="CB1025" s="12"/>
      <c r="CC1025" s="12"/>
      <c r="CD1025" s="12"/>
      <c r="CE1025" s="12"/>
      <c r="CF1025" s="12"/>
      <c r="CG1025" s="12"/>
      <c r="CH1025" s="12"/>
      <c r="CI1025" s="12"/>
      <c r="CJ1025" s="12"/>
      <c r="CK1025" s="12"/>
      <c r="CL1025" s="12"/>
      <c r="CM1025" s="12"/>
      <c r="CN1025" s="12"/>
      <c r="CO1025" s="12"/>
      <c r="CP1025" s="12"/>
      <c r="CQ1025" s="12"/>
      <c r="CR1025" s="12"/>
      <c r="CS1025" s="12"/>
      <c r="CT1025" s="12"/>
      <c r="CU1025" s="12"/>
      <c r="CV1025" s="12"/>
      <c r="CW1025" s="12"/>
      <c r="CX1025" s="12"/>
      <c r="CY1025" s="12"/>
      <c r="CZ1025" s="12"/>
      <c r="DA1025" s="12"/>
      <c r="DB1025" s="12"/>
      <c r="DC1025" s="12"/>
      <c r="DD1025" s="12"/>
      <c r="DE1025" s="12"/>
      <c r="DF1025" s="12"/>
      <c r="DG1025" s="12"/>
      <c r="DH1025" s="12"/>
      <c r="DI1025" s="12"/>
      <c r="DJ1025" s="12"/>
      <c r="DK1025" s="12"/>
      <c r="DL1025" s="12"/>
      <c r="DM1025" s="12"/>
      <c r="DN1025" s="12"/>
      <c r="DO1025" s="12"/>
      <c r="DP1025" s="12"/>
      <c r="DQ1025" s="12"/>
      <c r="DR1025" s="12"/>
      <c r="DS1025" s="12"/>
      <c r="DT1025" s="12"/>
      <c r="DU1025" s="12"/>
      <c r="DV1025" s="12"/>
      <c r="DW1025" s="12"/>
      <c r="DX1025" s="12"/>
      <c r="DY1025" s="12"/>
      <c r="DZ1025" s="12"/>
      <c r="EA1025" s="12"/>
      <c r="EB1025" s="12"/>
      <c r="EC1025" s="12"/>
      <c r="ED1025" s="12"/>
      <c r="EE1025" s="12"/>
      <c r="EF1025" s="12"/>
      <c r="EG1025" s="12"/>
      <c r="EH1025" s="12"/>
      <c r="EI1025" s="12"/>
      <c r="EJ1025" s="12"/>
      <c r="EK1025" s="12"/>
      <c r="EL1025" s="12"/>
      <c r="EM1025" s="12"/>
      <c r="EN1025" s="12"/>
      <c r="EO1025" s="12"/>
      <c r="EP1025" s="12"/>
      <c r="EQ1025" s="12"/>
      <c r="ER1025" s="12"/>
      <c r="ES1025" s="12"/>
      <c r="ET1025" s="12"/>
      <c r="EU1025" s="12"/>
      <c r="EV1025" s="12"/>
      <c r="EW1025" s="12"/>
      <c r="EX1025" s="12"/>
      <c r="EY1025" s="12"/>
      <c r="EZ1025" s="12"/>
      <c r="FA1025" s="12"/>
      <c r="FB1025" s="12"/>
      <c r="FC1025" s="12"/>
      <c r="FD1025" s="12"/>
      <c r="FE1025" s="12"/>
      <c r="FF1025" s="12"/>
      <c r="FG1025" s="12"/>
      <c r="FH1025" s="12"/>
      <c r="FI1025" s="12"/>
      <c r="FJ1025" s="12"/>
      <c r="FK1025" s="12"/>
      <c r="FL1025" s="12"/>
      <c r="FM1025" s="12"/>
      <c r="FN1025" s="12"/>
      <c r="FO1025" s="12"/>
      <c r="FP1025" s="12"/>
      <c r="FQ1025" s="12"/>
      <c r="FR1025" s="12"/>
      <c r="FS1025" s="12"/>
      <c r="FT1025" s="12"/>
      <c r="FU1025" s="12"/>
      <c r="FV1025" s="12"/>
      <c r="FW1025" s="12"/>
      <c r="FX1025" s="12"/>
      <c r="FY1025" s="12"/>
      <c r="FZ1025" s="12"/>
      <c r="GA1025" s="12"/>
      <c r="GB1025" s="12"/>
      <c r="GC1025" s="12"/>
      <c r="GD1025" s="12"/>
      <c r="GE1025" s="12"/>
      <c r="GF1025" s="12"/>
      <c r="GG1025" s="12"/>
      <c r="GH1025" s="12"/>
      <c r="GI1025" s="12"/>
      <c r="GJ1025" s="12"/>
      <c r="GK1025" s="12"/>
      <c r="GL1025" s="12"/>
      <c r="GM1025" s="12"/>
      <c r="GN1025" s="12"/>
      <c r="GO1025" s="12"/>
      <c r="GP1025" s="12"/>
      <c r="GQ1025" s="12"/>
      <c r="GR1025" s="12"/>
    </row>
    <row r="1026" spans="1:200" x14ac:dyDescent="0.2">
      <c r="A1026" s="79">
        <f t="shared" si="411"/>
        <v>44098</v>
      </c>
      <c r="B1026" s="80">
        <f t="shared" ca="1" si="417"/>
        <v>1185.1310699999999</v>
      </c>
      <c r="C1026" s="81">
        <f t="shared" si="412"/>
        <v>1000</v>
      </c>
      <c r="D1026" s="82">
        <f ca="1">IF(A1026&lt;$B$1,VLOOKUP(A1026,[1]DI!$A$4:$B$15000,2,FALSE),0)</f>
        <v>1.9000000000000006E-2</v>
      </c>
      <c r="E1026" s="81">
        <f t="shared" ca="1" si="421"/>
        <v>7.4690000000000005E-5</v>
      </c>
      <c r="F1026" s="83">
        <f t="shared" si="406"/>
        <v>1.1679999999999999</v>
      </c>
      <c r="G1026" s="84">
        <f t="shared" ca="1" si="407"/>
        <v>1.0000872379200001</v>
      </c>
      <c r="H1026" s="81">
        <f ca="1">TRUNC(PRODUCT(G$10:G1025),15)</f>
        <v>1.18513107017891</v>
      </c>
      <c r="I1026" s="81">
        <f t="shared" si="413"/>
        <v>1</v>
      </c>
      <c r="J1026" s="81">
        <f t="shared" ca="1" si="408"/>
        <v>1.18513107</v>
      </c>
      <c r="K1026" s="81">
        <f t="shared" ca="1" si="409"/>
        <v>185.13106999999999</v>
      </c>
      <c r="L1026" s="85">
        <f>IF(VLOOKUP(A1026,$U$12:$AD$125,8)=VLOOKUP(A1025,$U$12:$AD$125,8),0,VLOOKUP(A1026,U$12:$AD$125,8))</f>
        <v>0</v>
      </c>
      <c r="M1026" s="86">
        <f>IF(L1026&gt;0,VLOOKUP(L1026,T$12:$AC$125,7),0)</f>
        <v>0</v>
      </c>
      <c r="N1026" s="81">
        <f t="shared" si="414"/>
        <v>0</v>
      </c>
      <c r="O1026" s="81">
        <f t="shared" ca="1" si="410"/>
        <v>185.13106999999999</v>
      </c>
      <c r="P1026" s="87" t="str">
        <f t="shared" si="415"/>
        <v>J=</v>
      </c>
      <c r="Q1026" s="88">
        <f t="shared" si="416"/>
        <v>44676</v>
      </c>
      <c r="R1026" s="7"/>
      <c r="S1026" s="7"/>
      <c r="T1026" s="7"/>
      <c r="U1026" s="7"/>
      <c r="V1026" s="7"/>
      <c r="W1026" s="7"/>
      <c r="X1026" s="7"/>
      <c r="Y1026" s="7"/>
      <c r="Z1026" s="7"/>
      <c r="AA1026" s="7"/>
      <c r="AB1026" s="7"/>
      <c r="AC1026" s="7"/>
      <c r="AD1026" s="7"/>
      <c r="AE1026" s="7"/>
      <c r="AF1026" s="65">
        <f t="shared" si="429"/>
        <v>43879</v>
      </c>
      <c r="AG1026" s="9">
        <f t="shared" ca="1" si="430"/>
        <v>1162.4242400000001</v>
      </c>
      <c r="AH1026" s="9">
        <f t="shared" si="430"/>
        <v>1000</v>
      </c>
      <c r="AI1026" s="4">
        <f t="shared" ca="1" si="430"/>
        <v>4.1500000000000002E-2</v>
      </c>
      <c r="AJ1026" s="10">
        <f t="shared" ca="1" si="430"/>
        <v>1.6137000000000001E-4</v>
      </c>
      <c r="AK1026" s="4">
        <f t="shared" si="430"/>
        <v>1.1679999999999999</v>
      </c>
      <c r="AL1026" s="65">
        <f t="shared" si="427"/>
        <v>43879</v>
      </c>
      <c r="AM1026" s="10">
        <f t="shared" ca="1" si="431"/>
        <v>1.16242424</v>
      </c>
      <c r="AN1026" s="9">
        <f t="shared" ca="1" si="431"/>
        <v>162.42424</v>
      </c>
      <c r="AO1026" s="7">
        <f t="shared" si="431"/>
        <v>0</v>
      </c>
      <c r="AP1026" s="11">
        <f t="shared" si="431"/>
        <v>0</v>
      </c>
      <c r="AQ1026" s="9">
        <f t="shared" si="431"/>
        <v>0</v>
      </c>
      <c r="AR1026" s="8" t="str">
        <f t="shared" si="431"/>
        <v>J=</v>
      </c>
      <c r="AS1026" s="65">
        <f t="shared" si="431"/>
        <v>44676</v>
      </c>
      <c r="AT1026" s="12"/>
      <c r="AU1026" s="12"/>
      <c r="AV1026" s="22"/>
      <c r="AW1026" s="12"/>
      <c r="AX1026" s="12"/>
      <c r="AY1026" s="12"/>
      <c r="AZ1026" s="12"/>
      <c r="BA1026" s="12"/>
      <c r="BB1026" s="12"/>
      <c r="BC1026" s="12"/>
      <c r="BD1026" s="12"/>
      <c r="BE1026" s="12"/>
      <c r="BF1026" s="12"/>
      <c r="BG1026" s="12"/>
      <c r="BH1026" s="12"/>
      <c r="BI1026" s="12"/>
      <c r="BJ1026" s="12"/>
      <c r="BK1026" s="12"/>
      <c r="BL1026" s="12"/>
      <c r="BM1026" s="12"/>
      <c r="BN1026" s="12"/>
      <c r="BO1026" s="12"/>
      <c r="BP1026" s="12"/>
      <c r="BQ1026" s="12"/>
      <c r="BR1026" s="12"/>
      <c r="BS1026" s="12"/>
      <c r="BT1026" s="12"/>
      <c r="BU1026" s="12"/>
      <c r="BV1026" s="12"/>
      <c r="BW1026" s="12"/>
      <c r="BX1026" s="12"/>
      <c r="BY1026" s="12"/>
      <c r="BZ1026" s="12"/>
      <c r="CA1026" s="12"/>
      <c r="CB1026" s="12"/>
      <c r="CC1026" s="12"/>
      <c r="CD1026" s="12"/>
      <c r="CE1026" s="12"/>
      <c r="CF1026" s="12"/>
      <c r="CG1026" s="12"/>
      <c r="CH1026" s="12"/>
      <c r="CI1026" s="12"/>
      <c r="CJ1026" s="12"/>
      <c r="CK1026" s="12"/>
      <c r="CL1026" s="12"/>
      <c r="CM1026" s="12"/>
      <c r="CN1026" s="12"/>
      <c r="CO1026" s="12"/>
      <c r="CP1026" s="12"/>
      <c r="CQ1026" s="12"/>
      <c r="CR1026" s="12"/>
      <c r="CS1026" s="12"/>
      <c r="CT1026" s="12"/>
      <c r="CU1026" s="12"/>
      <c r="CV1026" s="12"/>
      <c r="CW1026" s="12"/>
      <c r="CX1026" s="12"/>
      <c r="CY1026" s="12"/>
      <c r="CZ1026" s="12"/>
      <c r="DA1026" s="12"/>
      <c r="DB1026" s="12"/>
      <c r="DC1026" s="12"/>
      <c r="DD1026" s="12"/>
      <c r="DE1026" s="12"/>
      <c r="DF1026" s="12"/>
      <c r="DG1026" s="12"/>
      <c r="DH1026" s="12"/>
      <c r="DI1026" s="12"/>
      <c r="DJ1026" s="12"/>
      <c r="DK1026" s="12"/>
      <c r="DL1026" s="12"/>
      <c r="DM1026" s="12"/>
      <c r="DN1026" s="12"/>
      <c r="DO1026" s="12"/>
      <c r="DP1026" s="12"/>
      <c r="DQ1026" s="12"/>
      <c r="DR1026" s="12"/>
      <c r="DS1026" s="12"/>
      <c r="DT1026" s="12"/>
      <c r="DU1026" s="12"/>
      <c r="DV1026" s="12"/>
      <c r="DW1026" s="12"/>
      <c r="DX1026" s="12"/>
      <c r="DY1026" s="12"/>
      <c r="DZ1026" s="12"/>
      <c r="EA1026" s="12"/>
      <c r="EB1026" s="12"/>
      <c r="EC1026" s="12"/>
      <c r="ED1026" s="12"/>
      <c r="EE1026" s="12"/>
      <c r="EF1026" s="12"/>
      <c r="EG1026" s="12"/>
      <c r="EH1026" s="12"/>
      <c r="EI1026" s="12"/>
      <c r="EJ1026" s="12"/>
      <c r="EK1026" s="12"/>
      <c r="EL1026" s="12"/>
      <c r="EM1026" s="12"/>
      <c r="EN1026" s="12"/>
      <c r="EO1026" s="12"/>
      <c r="EP1026" s="12"/>
      <c r="EQ1026" s="12"/>
      <c r="ER1026" s="12"/>
      <c r="ES1026" s="12"/>
      <c r="ET1026" s="12"/>
      <c r="EU1026" s="12"/>
      <c r="EV1026" s="12"/>
      <c r="EW1026" s="12"/>
      <c r="EX1026" s="12"/>
      <c r="EY1026" s="12"/>
      <c r="EZ1026" s="12"/>
      <c r="FA1026" s="12"/>
      <c r="FB1026" s="12"/>
      <c r="FC1026" s="12"/>
      <c r="FD1026" s="12"/>
      <c r="FE1026" s="12"/>
      <c r="FF1026" s="12"/>
      <c r="FG1026" s="12"/>
      <c r="FH1026" s="12"/>
      <c r="FI1026" s="12"/>
      <c r="FJ1026" s="12"/>
      <c r="FK1026" s="12"/>
      <c r="FL1026" s="12"/>
      <c r="FM1026" s="12"/>
      <c r="FN1026" s="12"/>
      <c r="FO1026" s="12"/>
      <c r="FP1026" s="12"/>
      <c r="FQ1026" s="12"/>
      <c r="FR1026" s="12"/>
      <c r="FS1026" s="12"/>
      <c r="FT1026" s="12"/>
      <c r="FU1026" s="12"/>
      <c r="FV1026" s="12"/>
      <c r="FW1026" s="12"/>
      <c r="FX1026" s="12"/>
      <c r="FY1026" s="12"/>
      <c r="FZ1026" s="12"/>
      <c r="GA1026" s="12"/>
      <c r="GB1026" s="12"/>
      <c r="GC1026" s="12"/>
      <c r="GD1026" s="12"/>
      <c r="GE1026" s="12"/>
      <c r="GF1026" s="12"/>
      <c r="GG1026" s="12"/>
      <c r="GH1026" s="12"/>
      <c r="GI1026" s="12"/>
      <c r="GJ1026" s="12"/>
      <c r="GK1026" s="12"/>
      <c r="GL1026" s="12"/>
      <c r="GM1026" s="12"/>
      <c r="GN1026" s="12"/>
      <c r="GO1026" s="12"/>
      <c r="GP1026" s="12"/>
      <c r="GQ1026" s="12"/>
      <c r="GR1026" s="12"/>
    </row>
    <row r="1027" spans="1:200" x14ac:dyDescent="0.2">
      <c r="A1027" s="79">
        <f t="shared" si="411"/>
        <v>44099</v>
      </c>
      <c r="B1027" s="80">
        <f t="shared" ca="1" si="417"/>
        <v>1185.2344600000001</v>
      </c>
      <c r="C1027" s="81">
        <f t="shared" si="412"/>
        <v>1000</v>
      </c>
      <c r="D1027" s="82">
        <f ca="1">IF(A1027&lt;$B$1,VLOOKUP(A1027,[1]DI!$A$4:$B$15000,2,FALSE),0)</f>
        <v>1.9000000000000006E-2</v>
      </c>
      <c r="E1027" s="81">
        <f t="shared" ca="1" si="421"/>
        <v>7.4690000000000005E-5</v>
      </c>
      <c r="F1027" s="83">
        <f t="shared" si="406"/>
        <v>1.1679999999999999</v>
      </c>
      <c r="G1027" s="84">
        <f t="shared" ca="1" si="407"/>
        <v>1.0000872379200001</v>
      </c>
      <c r="H1027" s="81">
        <f ca="1">TRUNC(PRODUCT(G$10:G1026),15)</f>
        <v>1.1852344585484</v>
      </c>
      <c r="I1027" s="81">
        <f t="shared" si="413"/>
        <v>1</v>
      </c>
      <c r="J1027" s="81">
        <f t="shared" ca="1" si="408"/>
        <v>1.18523446</v>
      </c>
      <c r="K1027" s="81">
        <f t="shared" ca="1" si="409"/>
        <v>185.23446000000001</v>
      </c>
      <c r="L1027" s="85">
        <f>IF(VLOOKUP(A1027,$U$12:$AD$125,8)=VLOOKUP(A1026,$U$12:$AD$125,8),0,VLOOKUP(A1027,U$12:$AD$125,8))</f>
        <v>0</v>
      </c>
      <c r="M1027" s="86">
        <f>IF(L1027&gt;0,VLOOKUP(L1027,T$12:$AC$125,7),0)</f>
        <v>0</v>
      </c>
      <c r="N1027" s="81">
        <f t="shared" si="414"/>
        <v>0</v>
      </c>
      <c r="O1027" s="81">
        <f t="shared" ca="1" si="410"/>
        <v>185.23446000000001</v>
      </c>
      <c r="P1027" s="87" t="str">
        <f t="shared" si="415"/>
        <v>J=</v>
      </c>
      <c r="Q1027" s="88">
        <f t="shared" si="416"/>
        <v>44676</v>
      </c>
      <c r="R1027" s="7"/>
      <c r="S1027" s="7"/>
      <c r="T1027" s="7"/>
      <c r="U1027" s="7"/>
      <c r="V1027" s="7"/>
      <c r="W1027" s="7"/>
      <c r="X1027" s="7"/>
      <c r="Y1027" s="7"/>
      <c r="Z1027" s="7"/>
      <c r="AA1027" s="7"/>
      <c r="AB1027" s="7"/>
      <c r="AC1027" s="7"/>
      <c r="AD1027" s="7"/>
      <c r="AE1027" s="7"/>
      <c r="AF1027" s="65">
        <f t="shared" si="429"/>
        <v>43880</v>
      </c>
      <c r="AG1027" s="9">
        <f t="shared" ca="1" si="430"/>
        <v>1162.6433299999999</v>
      </c>
      <c r="AH1027" s="9">
        <f t="shared" si="430"/>
        <v>1000</v>
      </c>
      <c r="AI1027" s="4">
        <f t="shared" ca="1" si="430"/>
        <v>4.1500000000000002E-2</v>
      </c>
      <c r="AJ1027" s="10">
        <f t="shared" ca="1" si="430"/>
        <v>1.6137000000000001E-4</v>
      </c>
      <c r="AK1027" s="4">
        <f t="shared" si="430"/>
        <v>1.1679999999999999</v>
      </c>
      <c r="AL1027" s="65">
        <f t="shared" si="427"/>
        <v>43880</v>
      </c>
      <c r="AM1027" s="10">
        <f t="shared" ca="1" si="431"/>
        <v>1.1626433300000001</v>
      </c>
      <c r="AN1027" s="9">
        <f t="shared" ca="1" si="431"/>
        <v>162.64332999999999</v>
      </c>
      <c r="AO1027" s="7">
        <f t="shared" si="431"/>
        <v>0</v>
      </c>
      <c r="AP1027" s="11">
        <f t="shared" si="431"/>
        <v>0</v>
      </c>
      <c r="AQ1027" s="9">
        <f t="shared" si="431"/>
        <v>0</v>
      </c>
      <c r="AR1027" s="8" t="str">
        <f t="shared" si="431"/>
        <v>J=</v>
      </c>
      <c r="AS1027" s="65">
        <f t="shared" si="431"/>
        <v>44676</v>
      </c>
      <c r="AT1027" s="12"/>
      <c r="AU1027" s="12"/>
      <c r="AV1027" s="22"/>
      <c r="AW1027" s="12"/>
      <c r="AX1027" s="12"/>
      <c r="AY1027" s="12"/>
      <c r="AZ1027" s="12"/>
      <c r="BA1027" s="12"/>
      <c r="BB1027" s="12"/>
      <c r="BC1027" s="12"/>
      <c r="BD1027" s="12"/>
      <c r="BE1027" s="12"/>
      <c r="BF1027" s="12"/>
      <c r="BG1027" s="12"/>
      <c r="BH1027" s="12"/>
      <c r="BI1027" s="12"/>
      <c r="BJ1027" s="12"/>
      <c r="BK1027" s="12"/>
      <c r="BL1027" s="12"/>
      <c r="BM1027" s="12"/>
      <c r="BN1027" s="12"/>
      <c r="BO1027" s="12"/>
      <c r="BP1027" s="12"/>
      <c r="BQ1027" s="12"/>
      <c r="BR1027" s="12"/>
      <c r="BS1027" s="12"/>
      <c r="BT1027" s="12"/>
      <c r="BU1027" s="12"/>
      <c r="BV1027" s="12"/>
      <c r="BW1027" s="12"/>
      <c r="BX1027" s="12"/>
      <c r="BY1027" s="12"/>
      <c r="BZ1027" s="12"/>
      <c r="CA1027" s="12"/>
      <c r="CB1027" s="12"/>
      <c r="CC1027" s="12"/>
      <c r="CD1027" s="12"/>
      <c r="CE1027" s="12"/>
      <c r="CF1027" s="12"/>
      <c r="CG1027" s="12"/>
      <c r="CH1027" s="12"/>
      <c r="CI1027" s="12"/>
      <c r="CJ1027" s="12"/>
      <c r="CK1027" s="12"/>
      <c r="CL1027" s="12"/>
      <c r="CM1027" s="12"/>
      <c r="CN1027" s="12"/>
      <c r="CO1027" s="12"/>
      <c r="CP1027" s="12"/>
      <c r="CQ1027" s="12"/>
      <c r="CR1027" s="12"/>
      <c r="CS1027" s="12"/>
      <c r="CT1027" s="12"/>
      <c r="CU1027" s="12"/>
      <c r="CV1027" s="12"/>
      <c r="CW1027" s="12"/>
      <c r="CX1027" s="12"/>
      <c r="CY1027" s="12"/>
      <c r="CZ1027" s="12"/>
      <c r="DA1027" s="12"/>
      <c r="DB1027" s="12"/>
      <c r="DC1027" s="12"/>
      <c r="DD1027" s="12"/>
      <c r="DE1027" s="12"/>
      <c r="DF1027" s="12"/>
      <c r="DG1027" s="12"/>
      <c r="DH1027" s="12"/>
      <c r="DI1027" s="12"/>
      <c r="DJ1027" s="12"/>
      <c r="DK1027" s="12"/>
      <c r="DL1027" s="12"/>
      <c r="DM1027" s="12"/>
      <c r="DN1027" s="12"/>
      <c r="DO1027" s="12"/>
      <c r="DP1027" s="12"/>
      <c r="DQ1027" s="12"/>
      <c r="DR1027" s="12"/>
      <c r="DS1027" s="12"/>
      <c r="DT1027" s="12"/>
      <c r="DU1027" s="12"/>
      <c r="DV1027" s="12"/>
      <c r="DW1027" s="12"/>
      <c r="DX1027" s="12"/>
      <c r="DY1027" s="12"/>
      <c r="DZ1027" s="12"/>
      <c r="EA1027" s="12"/>
      <c r="EB1027" s="12"/>
      <c r="EC1027" s="12"/>
      <c r="ED1027" s="12"/>
      <c r="EE1027" s="12"/>
      <c r="EF1027" s="12"/>
      <c r="EG1027" s="12"/>
      <c r="EH1027" s="12"/>
      <c r="EI1027" s="12"/>
      <c r="EJ1027" s="12"/>
      <c r="EK1027" s="12"/>
      <c r="EL1027" s="12"/>
      <c r="EM1027" s="12"/>
      <c r="EN1027" s="12"/>
      <c r="EO1027" s="12"/>
      <c r="EP1027" s="12"/>
      <c r="EQ1027" s="12"/>
      <c r="ER1027" s="12"/>
      <c r="ES1027" s="12"/>
      <c r="ET1027" s="12"/>
      <c r="EU1027" s="12"/>
      <c r="EV1027" s="12"/>
      <c r="EW1027" s="12"/>
      <c r="EX1027" s="12"/>
      <c r="EY1027" s="12"/>
      <c r="EZ1027" s="12"/>
      <c r="FA1027" s="12"/>
      <c r="FB1027" s="12"/>
      <c r="FC1027" s="12"/>
      <c r="FD1027" s="12"/>
      <c r="FE1027" s="12"/>
      <c r="FF1027" s="12"/>
      <c r="FG1027" s="12"/>
      <c r="FH1027" s="12"/>
      <c r="FI1027" s="12"/>
      <c r="FJ1027" s="12"/>
      <c r="FK1027" s="12"/>
      <c r="FL1027" s="12"/>
      <c r="FM1027" s="12"/>
      <c r="FN1027" s="12"/>
      <c r="FO1027" s="12"/>
      <c r="FP1027" s="12"/>
      <c r="FQ1027" s="12"/>
      <c r="FR1027" s="12"/>
      <c r="FS1027" s="12"/>
      <c r="FT1027" s="12"/>
      <c r="FU1027" s="12"/>
      <c r="FV1027" s="12"/>
      <c r="FW1027" s="12"/>
      <c r="FX1027" s="12"/>
      <c r="FY1027" s="12"/>
      <c r="FZ1027" s="12"/>
      <c r="GA1027" s="12"/>
      <c r="GB1027" s="12"/>
      <c r="GC1027" s="12"/>
      <c r="GD1027" s="12"/>
      <c r="GE1027" s="12"/>
      <c r="GF1027" s="12"/>
      <c r="GG1027" s="12"/>
      <c r="GH1027" s="12"/>
      <c r="GI1027" s="12"/>
      <c r="GJ1027" s="12"/>
      <c r="GK1027" s="12"/>
      <c r="GL1027" s="12"/>
      <c r="GM1027" s="12"/>
      <c r="GN1027" s="12"/>
      <c r="GO1027" s="12"/>
      <c r="GP1027" s="12"/>
      <c r="GQ1027" s="12"/>
      <c r="GR1027" s="12"/>
    </row>
    <row r="1028" spans="1:200" x14ac:dyDescent="0.2">
      <c r="A1028" s="79">
        <f t="shared" si="411"/>
        <v>44100</v>
      </c>
      <c r="B1028" s="80">
        <f t="shared" ca="1" si="417"/>
        <v>1185.3378600000001</v>
      </c>
      <c r="C1028" s="81">
        <f t="shared" si="412"/>
        <v>1000</v>
      </c>
      <c r="D1028" s="82">
        <f ca="1">IF(A1028&lt;$B$1,VLOOKUP(A1028,[1]DI!$A$4:$B$15000,2,FALSE),0)</f>
        <v>0</v>
      </c>
      <c r="E1028" s="81">
        <f t="shared" ca="1" si="421"/>
        <v>0</v>
      </c>
      <c r="F1028" s="83">
        <f t="shared" si="406"/>
        <v>1.1679999999999999</v>
      </c>
      <c r="G1028" s="84">
        <f t="shared" ca="1" si="407"/>
        <v>1</v>
      </c>
      <c r="H1028" s="81">
        <f ca="1">TRUNC(PRODUCT(G$10:G1027),15)</f>
        <v>1.18533785593727</v>
      </c>
      <c r="I1028" s="81">
        <f t="shared" si="413"/>
        <v>1</v>
      </c>
      <c r="J1028" s="81">
        <f t="shared" ca="1" si="408"/>
        <v>1.18533786</v>
      </c>
      <c r="K1028" s="81">
        <f t="shared" ca="1" si="409"/>
        <v>185.33786000000001</v>
      </c>
      <c r="L1028" s="85">
        <f>IF(VLOOKUP(A1028,$U$12:$AD$125,8)=VLOOKUP(A1027,$U$12:$AD$125,8),0,VLOOKUP(A1028,U$12:$AD$125,8))</f>
        <v>0</v>
      </c>
      <c r="M1028" s="86">
        <f>IF(L1028&gt;0,VLOOKUP(L1028,T$12:$AC$125,7),0)</f>
        <v>0</v>
      </c>
      <c r="N1028" s="81">
        <f t="shared" si="414"/>
        <v>0</v>
      </c>
      <c r="O1028" s="81">
        <f t="shared" ca="1" si="410"/>
        <v>185.33786000000001</v>
      </c>
      <c r="P1028" s="87" t="str">
        <f t="shared" si="415"/>
        <v>J=</v>
      </c>
      <c r="Q1028" s="88">
        <f t="shared" si="416"/>
        <v>44676</v>
      </c>
      <c r="R1028" s="7"/>
      <c r="S1028" s="7"/>
      <c r="T1028" s="7"/>
      <c r="U1028" s="7"/>
      <c r="V1028" s="7"/>
      <c r="W1028" s="7"/>
      <c r="X1028" s="7"/>
      <c r="Y1028" s="7"/>
      <c r="Z1028" s="7"/>
      <c r="AA1028" s="7"/>
      <c r="AB1028" s="7"/>
      <c r="AC1028" s="7"/>
      <c r="AD1028" s="7"/>
      <c r="AE1028" s="7"/>
      <c r="AF1028" s="65">
        <f t="shared" si="429"/>
        <v>43881</v>
      </c>
      <c r="AG1028" s="9">
        <f t="shared" ca="1" si="430"/>
        <v>1162.86247</v>
      </c>
      <c r="AH1028" s="9">
        <f t="shared" si="430"/>
        <v>1000</v>
      </c>
      <c r="AI1028" s="4">
        <f t="shared" ca="1" si="430"/>
        <v>4.1500000000000002E-2</v>
      </c>
      <c r="AJ1028" s="10">
        <f t="shared" ca="1" si="430"/>
        <v>1.6137000000000001E-4</v>
      </c>
      <c r="AK1028" s="4">
        <f t="shared" si="430"/>
        <v>1.1679999999999999</v>
      </c>
      <c r="AL1028" s="65">
        <f t="shared" si="427"/>
        <v>43881</v>
      </c>
      <c r="AM1028" s="10">
        <f t="shared" ca="1" si="431"/>
        <v>1.1628624700000001</v>
      </c>
      <c r="AN1028" s="9">
        <f t="shared" ca="1" si="431"/>
        <v>162.86247</v>
      </c>
      <c r="AO1028" s="7">
        <f t="shared" si="431"/>
        <v>0</v>
      </c>
      <c r="AP1028" s="11">
        <f t="shared" si="431"/>
        <v>0</v>
      </c>
      <c r="AQ1028" s="9">
        <f t="shared" si="431"/>
        <v>0</v>
      </c>
      <c r="AR1028" s="8" t="str">
        <f t="shared" si="431"/>
        <v>J=</v>
      </c>
      <c r="AS1028" s="65">
        <f t="shared" si="431"/>
        <v>44676</v>
      </c>
      <c r="AT1028" s="12"/>
      <c r="AU1028" s="12"/>
      <c r="AV1028" s="22"/>
      <c r="AW1028" s="12"/>
      <c r="AX1028" s="12"/>
      <c r="AY1028" s="12"/>
      <c r="AZ1028" s="12"/>
      <c r="BA1028" s="12"/>
      <c r="BB1028" s="12"/>
      <c r="BC1028" s="12"/>
      <c r="BD1028" s="12"/>
      <c r="BE1028" s="12"/>
      <c r="BF1028" s="12"/>
      <c r="BG1028" s="12"/>
      <c r="BH1028" s="12"/>
      <c r="BI1028" s="12"/>
      <c r="BJ1028" s="12"/>
      <c r="BK1028" s="12"/>
      <c r="BL1028" s="12"/>
      <c r="BM1028" s="12"/>
      <c r="BN1028" s="12"/>
      <c r="BO1028" s="12"/>
      <c r="BP1028" s="12"/>
      <c r="BQ1028" s="12"/>
      <c r="BR1028" s="12"/>
      <c r="BS1028" s="12"/>
      <c r="BT1028" s="12"/>
      <c r="BU1028" s="12"/>
      <c r="BV1028" s="12"/>
      <c r="BW1028" s="12"/>
      <c r="BX1028" s="12"/>
      <c r="BY1028" s="12"/>
      <c r="BZ1028" s="12"/>
      <c r="CA1028" s="12"/>
      <c r="CB1028" s="12"/>
      <c r="CC1028" s="12"/>
      <c r="CD1028" s="12"/>
      <c r="CE1028" s="12"/>
      <c r="CF1028" s="12"/>
      <c r="CG1028" s="12"/>
      <c r="CH1028" s="12"/>
      <c r="CI1028" s="12"/>
      <c r="CJ1028" s="12"/>
      <c r="CK1028" s="12"/>
      <c r="CL1028" s="12"/>
      <c r="CM1028" s="12"/>
      <c r="CN1028" s="12"/>
      <c r="CO1028" s="12"/>
      <c r="CP1028" s="12"/>
      <c r="CQ1028" s="12"/>
      <c r="CR1028" s="12"/>
      <c r="CS1028" s="12"/>
      <c r="CT1028" s="12"/>
      <c r="CU1028" s="12"/>
      <c r="CV1028" s="12"/>
      <c r="CW1028" s="12"/>
      <c r="CX1028" s="12"/>
      <c r="CY1028" s="12"/>
      <c r="CZ1028" s="12"/>
      <c r="DA1028" s="12"/>
      <c r="DB1028" s="12"/>
      <c r="DC1028" s="12"/>
      <c r="DD1028" s="12"/>
      <c r="DE1028" s="12"/>
      <c r="DF1028" s="12"/>
      <c r="DG1028" s="12"/>
      <c r="DH1028" s="12"/>
      <c r="DI1028" s="12"/>
      <c r="DJ1028" s="12"/>
      <c r="DK1028" s="12"/>
      <c r="DL1028" s="12"/>
      <c r="DM1028" s="12"/>
      <c r="DN1028" s="12"/>
      <c r="DO1028" s="12"/>
      <c r="DP1028" s="12"/>
      <c r="DQ1028" s="12"/>
      <c r="DR1028" s="12"/>
      <c r="DS1028" s="12"/>
      <c r="DT1028" s="12"/>
      <c r="DU1028" s="12"/>
      <c r="DV1028" s="12"/>
      <c r="DW1028" s="12"/>
      <c r="DX1028" s="12"/>
      <c r="DY1028" s="12"/>
      <c r="DZ1028" s="12"/>
      <c r="EA1028" s="12"/>
      <c r="EB1028" s="12"/>
      <c r="EC1028" s="12"/>
      <c r="ED1028" s="12"/>
      <c r="EE1028" s="12"/>
      <c r="EF1028" s="12"/>
      <c r="EG1028" s="12"/>
      <c r="EH1028" s="12"/>
      <c r="EI1028" s="12"/>
      <c r="EJ1028" s="12"/>
      <c r="EK1028" s="12"/>
      <c r="EL1028" s="12"/>
      <c r="EM1028" s="12"/>
      <c r="EN1028" s="12"/>
      <c r="EO1028" s="12"/>
      <c r="EP1028" s="12"/>
      <c r="EQ1028" s="12"/>
      <c r="ER1028" s="12"/>
      <c r="ES1028" s="12"/>
      <c r="ET1028" s="12"/>
      <c r="EU1028" s="12"/>
      <c r="EV1028" s="12"/>
      <c r="EW1028" s="12"/>
      <c r="EX1028" s="12"/>
      <c r="EY1028" s="12"/>
      <c r="EZ1028" s="12"/>
      <c r="FA1028" s="12"/>
      <c r="FB1028" s="12"/>
      <c r="FC1028" s="12"/>
      <c r="FD1028" s="12"/>
      <c r="FE1028" s="12"/>
      <c r="FF1028" s="12"/>
      <c r="FG1028" s="12"/>
      <c r="FH1028" s="12"/>
      <c r="FI1028" s="12"/>
      <c r="FJ1028" s="12"/>
      <c r="FK1028" s="12"/>
      <c r="FL1028" s="12"/>
      <c r="FM1028" s="12"/>
      <c r="FN1028" s="12"/>
      <c r="FO1028" s="12"/>
      <c r="FP1028" s="12"/>
      <c r="FQ1028" s="12"/>
      <c r="FR1028" s="12"/>
      <c r="FS1028" s="12"/>
      <c r="FT1028" s="12"/>
      <c r="FU1028" s="12"/>
      <c r="FV1028" s="12"/>
      <c r="FW1028" s="12"/>
      <c r="FX1028" s="12"/>
      <c r="FY1028" s="12"/>
      <c r="FZ1028" s="12"/>
      <c r="GA1028" s="12"/>
      <c r="GB1028" s="12"/>
      <c r="GC1028" s="12"/>
      <c r="GD1028" s="12"/>
      <c r="GE1028" s="12"/>
      <c r="GF1028" s="12"/>
      <c r="GG1028" s="12"/>
      <c r="GH1028" s="12"/>
      <c r="GI1028" s="12"/>
      <c r="GJ1028" s="12"/>
      <c r="GK1028" s="12"/>
      <c r="GL1028" s="12"/>
      <c r="GM1028" s="12"/>
      <c r="GN1028" s="12"/>
      <c r="GO1028" s="12"/>
      <c r="GP1028" s="12"/>
      <c r="GQ1028" s="12"/>
      <c r="GR1028" s="12"/>
    </row>
    <row r="1029" spans="1:200" x14ac:dyDescent="0.2">
      <c r="A1029" s="79">
        <f t="shared" si="411"/>
        <v>44101</v>
      </c>
      <c r="B1029" s="80">
        <f t="shared" ca="1" si="417"/>
        <v>1185.3378600000001</v>
      </c>
      <c r="C1029" s="81">
        <f t="shared" si="412"/>
        <v>1000</v>
      </c>
      <c r="D1029" s="82">
        <f ca="1">IF(A1029&lt;$B$1,VLOOKUP(A1029,[1]DI!$A$4:$B$15000,2,FALSE),0)</f>
        <v>0</v>
      </c>
      <c r="E1029" s="81">
        <f t="shared" ca="1" si="421"/>
        <v>0</v>
      </c>
      <c r="F1029" s="83">
        <f t="shared" si="406"/>
        <v>1.1679999999999999</v>
      </c>
      <c r="G1029" s="84">
        <f t="shared" ca="1" si="407"/>
        <v>1</v>
      </c>
      <c r="H1029" s="81">
        <f ca="1">TRUNC(PRODUCT(G$10:G1028),15)</f>
        <v>1.18533785593727</v>
      </c>
      <c r="I1029" s="81">
        <f t="shared" si="413"/>
        <v>1</v>
      </c>
      <c r="J1029" s="81">
        <f t="shared" ca="1" si="408"/>
        <v>1.18533786</v>
      </c>
      <c r="K1029" s="81">
        <f t="shared" ca="1" si="409"/>
        <v>185.33786000000001</v>
      </c>
      <c r="L1029" s="85">
        <f>IF(VLOOKUP(A1029,$U$12:$AD$125,8)=VLOOKUP(A1028,$U$12:$AD$125,8),0,VLOOKUP(A1029,U$12:$AD$125,8))</f>
        <v>0</v>
      </c>
      <c r="M1029" s="86">
        <f>IF(L1029&gt;0,VLOOKUP(L1029,T$12:$AC$125,7),0)</f>
        <v>0</v>
      </c>
      <c r="N1029" s="81">
        <f t="shared" si="414"/>
        <v>0</v>
      </c>
      <c r="O1029" s="81">
        <f t="shared" ca="1" si="410"/>
        <v>185.33786000000001</v>
      </c>
      <c r="P1029" s="87" t="str">
        <f t="shared" si="415"/>
        <v>J=</v>
      </c>
      <c r="Q1029" s="88">
        <f t="shared" si="416"/>
        <v>44676</v>
      </c>
      <c r="R1029" s="7"/>
      <c r="S1029" s="7"/>
      <c r="T1029" s="7"/>
      <c r="U1029" s="7"/>
      <c r="V1029" s="7"/>
      <c r="W1029" s="7"/>
      <c r="X1029" s="7"/>
      <c r="Y1029" s="7"/>
      <c r="Z1029" s="7"/>
      <c r="AA1029" s="7"/>
      <c r="AB1029" s="7"/>
      <c r="AC1029" s="7"/>
      <c r="AD1029" s="7"/>
      <c r="AE1029" s="7"/>
      <c r="AF1029" s="65">
        <f t="shared" si="429"/>
        <v>43882</v>
      </c>
      <c r="AG1029" s="9">
        <f t="shared" ca="1" si="430"/>
        <v>1163.0816399999999</v>
      </c>
      <c r="AH1029" s="9">
        <f t="shared" si="430"/>
        <v>1000</v>
      </c>
      <c r="AI1029" s="4">
        <f t="shared" ca="1" si="430"/>
        <v>4.1500000000000002E-2</v>
      </c>
      <c r="AJ1029" s="10">
        <f t="shared" ca="1" si="430"/>
        <v>1.6137000000000001E-4</v>
      </c>
      <c r="AK1029" s="4">
        <f t="shared" si="430"/>
        <v>1.1679999999999999</v>
      </c>
      <c r="AL1029" s="65">
        <f t="shared" si="427"/>
        <v>43882</v>
      </c>
      <c r="AM1029" s="10">
        <f t="shared" ca="1" si="431"/>
        <v>1.1630816399999999</v>
      </c>
      <c r="AN1029" s="9">
        <f t="shared" ca="1" si="431"/>
        <v>163.08163999999999</v>
      </c>
      <c r="AO1029" s="7">
        <f t="shared" si="431"/>
        <v>0</v>
      </c>
      <c r="AP1029" s="11">
        <f t="shared" si="431"/>
        <v>0</v>
      </c>
      <c r="AQ1029" s="9">
        <f t="shared" si="431"/>
        <v>0</v>
      </c>
      <c r="AR1029" s="8" t="str">
        <f t="shared" si="431"/>
        <v>J=</v>
      </c>
      <c r="AS1029" s="65">
        <f t="shared" si="431"/>
        <v>44676</v>
      </c>
      <c r="AT1029" s="12"/>
      <c r="AU1029" s="12"/>
      <c r="AV1029" s="22"/>
      <c r="AW1029" s="12"/>
      <c r="AX1029" s="12"/>
      <c r="AY1029" s="12"/>
      <c r="AZ1029" s="12"/>
      <c r="BA1029" s="12"/>
      <c r="BB1029" s="12"/>
      <c r="BC1029" s="12"/>
      <c r="BD1029" s="12"/>
      <c r="BE1029" s="12"/>
      <c r="BF1029" s="12"/>
      <c r="BG1029" s="12"/>
      <c r="BH1029" s="12"/>
      <c r="BI1029" s="12"/>
      <c r="BJ1029" s="12"/>
      <c r="BK1029" s="12"/>
      <c r="BL1029" s="12"/>
      <c r="BM1029" s="12"/>
      <c r="BN1029" s="12"/>
      <c r="BO1029" s="12"/>
      <c r="BP1029" s="12"/>
      <c r="BQ1029" s="12"/>
      <c r="BR1029" s="12"/>
      <c r="BS1029" s="12"/>
      <c r="BT1029" s="12"/>
      <c r="BU1029" s="12"/>
      <c r="BV1029" s="12"/>
      <c r="BW1029" s="12"/>
      <c r="BX1029" s="12"/>
      <c r="BY1029" s="12"/>
      <c r="BZ1029" s="12"/>
      <c r="CA1029" s="12"/>
      <c r="CB1029" s="12"/>
      <c r="CC1029" s="12"/>
      <c r="CD1029" s="12"/>
      <c r="CE1029" s="12"/>
      <c r="CF1029" s="12"/>
      <c r="CG1029" s="12"/>
      <c r="CH1029" s="12"/>
      <c r="CI1029" s="12"/>
      <c r="CJ1029" s="12"/>
      <c r="CK1029" s="12"/>
      <c r="CL1029" s="12"/>
      <c r="CM1029" s="12"/>
      <c r="CN1029" s="12"/>
      <c r="CO1029" s="12"/>
      <c r="CP1029" s="12"/>
      <c r="CQ1029" s="12"/>
      <c r="CR1029" s="12"/>
      <c r="CS1029" s="12"/>
      <c r="CT1029" s="12"/>
      <c r="CU1029" s="12"/>
      <c r="CV1029" s="12"/>
      <c r="CW1029" s="12"/>
      <c r="CX1029" s="12"/>
      <c r="CY1029" s="12"/>
      <c r="CZ1029" s="12"/>
      <c r="DA1029" s="12"/>
      <c r="DB1029" s="12"/>
      <c r="DC1029" s="12"/>
      <c r="DD1029" s="12"/>
      <c r="DE1029" s="12"/>
      <c r="DF1029" s="12"/>
      <c r="DG1029" s="12"/>
      <c r="DH1029" s="12"/>
      <c r="DI1029" s="12"/>
      <c r="DJ1029" s="12"/>
      <c r="DK1029" s="12"/>
      <c r="DL1029" s="12"/>
      <c r="DM1029" s="12"/>
      <c r="DN1029" s="12"/>
      <c r="DO1029" s="12"/>
      <c r="DP1029" s="12"/>
      <c r="DQ1029" s="12"/>
      <c r="DR1029" s="12"/>
      <c r="DS1029" s="12"/>
      <c r="DT1029" s="12"/>
      <c r="DU1029" s="12"/>
      <c r="DV1029" s="12"/>
      <c r="DW1029" s="12"/>
      <c r="DX1029" s="12"/>
      <c r="DY1029" s="12"/>
      <c r="DZ1029" s="12"/>
      <c r="EA1029" s="12"/>
      <c r="EB1029" s="12"/>
      <c r="EC1029" s="12"/>
      <c r="ED1029" s="12"/>
      <c r="EE1029" s="12"/>
      <c r="EF1029" s="12"/>
      <c r="EG1029" s="12"/>
      <c r="EH1029" s="12"/>
      <c r="EI1029" s="12"/>
      <c r="EJ1029" s="12"/>
      <c r="EK1029" s="12"/>
      <c r="EL1029" s="12"/>
      <c r="EM1029" s="12"/>
      <c r="EN1029" s="12"/>
      <c r="EO1029" s="12"/>
      <c r="EP1029" s="12"/>
      <c r="EQ1029" s="12"/>
      <c r="ER1029" s="12"/>
      <c r="ES1029" s="12"/>
      <c r="ET1029" s="12"/>
      <c r="EU1029" s="12"/>
      <c r="EV1029" s="12"/>
      <c r="EW1029" s="12"/>
      <c r="EX1029" s="12"/>
      <c r="EY1029" s="12"/>
      <c r="EZ1029" s="12"/>
      <c r="FA1029" s="12"/>
      <c r="FB1029" s="12"/>
      <c r="FC1029" s="12"/>
      <c r="FD1029" s="12"/>
      <c r="FE1029" s="12"/>
      <c r="FF1029" s="12"/>
      <c r="FG1029" s="12"/>
      <c r="FH1029" s="12"/>
      <c r="FI1029" s="12"/>
      <c r="FJ1029" s="12"/>
      <c r="FK1029" s="12"/>
      <c r="FL1029" s="12"/>
      <c r="FM1029" s="12"/>
      <c r="FN1029" s="12"/>
      <c r="FO1029" s="12"/>
      <c r="FP1029" s="12"/>
      <c r="FQ1029" s="12"/>
      <c r="FR1029" s="12"/>
      <c r="FS1029" s="12"/>
      <c r="FT1029" s="12"/>
      <c r="FU1029" s="12"/>
      <c r="FV1029" s="12"/>
      <c r="FW1029" s="12"/>
      <c r="FX1029" s="12"/>
      <c r="FY1029" s="12"/>
      <c r="FZ1029" s="12"/>
      <c r="GA1029" s="12"/>
      <c r="GB1029" s="12"/>
      <c r="GC1029" s="12"/>
      <c r="GD1029" s="12"/>
      <c r="GE1029" s="12"/>
      <c r="GF1029" s="12"/>
      <c r="GG1029" s="12"/>
      <c r="GH1029" s="12"/>
      <c r="GI1029" s="12"/>
      <c r="GJ1029" s="12"/>
      <c r="GK1029" s="12"/>
      <c r="GL1029" s="12"/>
      <c r="GM1029" s="12"/>
      <c r="GN1029" s="12"/>
      <c r="GO1029" s="12"/>
      <c r="GP1029" s="12"/>
      <c r="GQ1029" s="12"/>
      <c r="GR1029" s="12"/>
    </row>
    <row r="1030" spans="1:200" x14ac:dyDescent="0.2">
      <c r="A1030" s="79">
        <f t="shared" si="411"/>
        <v>44102</v>
      </c>
      <c r="B1030" s="80">
        <f t="shared" ca="1" si="417"/>
        <v>1185.3378600000001</v>
      </c>
      <c r="C1030" s="81">
        <f t="shared" si="412"/>
        <v>1000</v>
      </c>
      <c r="D1030" s="82">
        <f ca="1">IF(A1030&lt;$B$1,VLOOKUP(A1030,[1]DI!$A$4:$B$15000,2,FALSE),0)</f>
        <v>1.9000000000000006E-2</v>
      </c>
      <c r="E1030" s="81">
        <f t="shared" ca="1" si="421"/>
        <v>7.4690000000000005E-5</v>
      </c>
      <c r="F1030" s="83">
        <f t="shared" si="406"/>
        <v>1.1679999999999999</v>
      </c>
      <c r="G1030" s="84">
        <f t="shared" ca="1" si="407"/>
        <v>1.0000872379200001</v>
      </c>
      <c r="H1030" s="81">
        <f ca="1">TRUNC(PRODUCT(G$10:G1029),15)</f>
        <v>1.18533785593727</v>
      </c>
      <c r="I1030" s="81">
        <f t="shared" si="413"/>
        <v>1</v>
      </c>
      <c r="J1030" s="81">
        <f t="shared" ca="1" si="408"/>
        <v>1.18533786</v>
      </c>
      <c r="K1030" s="81">
        <f t="shared" ca="1" si="409"/>
        <v>185.33786000000001</v>
      </c>
      <c r="L1030" s="85">
        <f>IF(VLOOKUP(A1030,$U$12:$AD$125,8)=VLOOKUP(A1029,$U$12:$AD$125,8),0,VLOOKUP(A1030,U$12:$AD$125,8))</f>
        <v>0</v>
      </c>
      <c r="M1030" s="86">
        <f>IF(L1030&gt;0,VLOOKUP(L1030,T$12:$AC$125,7),0)</f>
        <v>0</v>
      </c>
      <c r="N1030" s="81">
        <f t="shared" si="414"/>
        <v>0</v>
      </c>
      <c r="O1030" s="81">
        <f t="shared" ca="1" si="410"/>
        <v>185.33786000000001</v>
      </c>
      <c r="P1030" s="87" t="str">
        <f t="shared" si="415"/>
        <v>J=</v>
      </c>
      <c r="Q1030" s="88">
        <f t="shared" si="416"/>
        <v>44676</v>
      </c>
      <c r="R1030" s="7"/>
      <c r="S1030" s="7"/>
      <c r="T1030" s="7"/>
      <c r="U1030" s="7"/>
      <c r="V1030" s="7"/>
      <c r="W1030" s="7"/>
      <c r="X1030" s="7"/>
      <c r="Y1030" s="7"/>
      <c r="Z1030" s="7"/>
      <c r="AA1030" s="7"/>
      <c r="AB1030" s="7"/>
      <c r="AC1030" s="7"/>
      <c r="AD1030" s="7"/>
      <c r="AE1030" s="7"/>
      <c r="AF1030" s="65">
        <f t="shared" si="429"/>
        <v>43883</v>
      </c>
      <c r="AG1030" s="9">
        <f t="shared" ca="1" si="430"/>
        <v>1163.3008600000001</v>
      </c>
      <c r="AH1030" s="9">
        <f t="shared" si="430"/>
        <v>1000</v>
      </c>
      <c r="AI1030" s="4">
        <f t="shared" ca="1" si="430"/>
        <v>0</v>
      </c>
      <c r="AJ1030" s="10">
        <f t="shared" ca="1" si="430"/>
        <v>0</v>
      </c>
      <c r="AK1030" s="4">
        <f t="shared" si="430"/>
        <v>1.1679999999999999</v>
      </c>
      <c r="AL1030" s="65">
        <f t="shared" si="427"/>
        <v>43883</v>
      </c>
      <c r="AM1030" s="10">
        <f t="shared" ca="1" si="431"/>
        <v>1.1633008600000001</v>
      </c>
      <c r="AN1030" s="9">
        <f t="shared" ca="1" si="431"/>
        <v>163.30086</v>
      </c>
      <c r="AO1030" s="7">
        <f t="shared" si="431"/>
        <v>0</v>
      </c>
      <c r="AP1030" s="11">
        <f t="shared" si="431"/>
        <v>0</v>
      </c>
      <c r="AQ1030" s="9">
        <f t="shared" si="431"/>
        <v>0</v>
      </c>
      <c r="AR1030" s="8" t="str">
        <f t="shared" si="431"/>
        <v>J=</v>
      </c>
      <c r="AS1030" s="65">
        <f t="shared" si="431"/>
        <v>44676</v>
      </c>
      <c r="AT1030" s="12"/>
      <c r="AU1030" s="12"/>
      <c r="AV1030" s="22"/>
      <c r="AW1030" s="12"/>
      <c r="AX1030" s="12"/>
      <c r="AY1030" s="12"/>
      <c r="AZ1030" s="12"/>
      <c r="BA1030" s="12"/>
      <c r="BB1030" s="12"/>
      <c r="BC1030" s="12"/>
      <c r="BD1030" s="12"/>
      <c r="BE1030" s="12"/>
      <c r="BF1030" s="12"/>
      <c r="BG1030" s="12"/>
      <c r="BH1030" s="12"/>
      <c r="BI1030" s="12"/>
      <c r="BJ1030" s="12"/>
      <c r="BK1030" s="12"/>
      <c r="BL1030" s="12"/>
      <c r="BM1030" s="12"/>
      <c r="BN1030" s="12"/>
      <c r="BO1030" s="12"/>
      <c r="BP1030" s="12"/>
      <c r="BQ1030" s="12"/>
      <c r="BR1030" s="12"/>
      <c r="BS1030" s="12"/>
      <c r="BT1030" s="12"/>
      <c r="BU1030" s="12"/>
      <c r="BV1030" s="12"/>
      <c r="BW1030" s="12"/>
      <c r="BX1030" s="12"/>
      <c r="BY1030" s="12"/>
      <c r="BZ1030" s="12"/>
      <c r="CA1030" s="12"/>
      <c r="CB1030" s="12"/>
      <c r="CC1030" s="12"/>
      <c r="CD1030" s="12"/>
      <c r="CE1030" s="12"/>
      <c r="CF1030" s="12"/>
      <c r="CG1030" s="12"/>
      <c r="CH1030" s="12"/>
      <c r="CI1030" s="12"/>
      <c r="CJ1030" s="12"/>
      <c r="CK1030" s="12"/>
      <c r="CL1030" s="12"/>
      <c r="CM1030" s="12"/>
      <c r="CN1030" s="12"/>
      <c r="CO1030" s="12"/>
      <c r="CP1030" s="12"/>
      <c r="CQ1030" s="12"/>
      <c r="CR1030" s="12"/>
      <c r="CS1030" s="12"/>
      <c r="CT1030" s="12"/>
      <c r="CU1030" s="12"/>
      <c r="CV1030" s="12"/>
      <c r="CW1030" s="12"/>
      <c r="CX1030" s="12"/>
      <c r="CY1030" s="12"/>
      <c r="CZ1030" s="12"/>
      <c r="DA1030" s="12"/>
      <c r="DB1030" s="12"/>
      <c r="DC1030" s="12"/>
      <c r="DD1030" s="12"/>
      <c r="DE1030" s="12"/>
      <c r="DF1030" s="12"/>
      <c r="DG1030" s="12"/>
      <c r="DH1030" s="12"/>
      <c r="DI1030" s="12"/>
      <c r="DJ1030" s="12"/>
      <c r="DK1030" s="12"/>
      <c r="DL1030" s="12"/>
      <c r="DM1030" s="12"/>
      <c r="DN1030" s="12"/>
      <c r="DO1030" s="12"/>
      <c r="DP1030" s="12"/>
      <c r="DQ1030" s="12"/>
      <c r="DR1030" s="12"/>
      <c r="DS1030" s="12"/>
      <c r="DT1030" s="12"/>
      <c r="DU1030" s="12"/>
      <c r="DV1030" s="12"/>
      <c r="DW1030" s="12"/>
      <c r="DX1030" s="12"/>
      <c r="DY1030" s="12"/>
      <c r="DZ1030" s="12"/>
      <c r="EA1030" s="12"/>
      <c r="EB1030" s="12"/>
      <c r="EC1030" s="12"/>
      <c r="ED1030" s="12"/>
      <c r="EE1030" s="12"/>
      <c r="EF1030" s="12"/>
      <c r="EG1030" s="12"/>
      <c r="EH1030" s="12"/>
      <c r="EI1030" s="12"/>
      <c r="EJ1030" s="12"/>
      <c r="EK1030" s="12"/>
      <c r="EL1030" s="12"/>
      <c r="EM1030" s="12"/>
      <c r="EN1030" s="12"/>
      <c r="EO1030" s="12"/>
      <c r="EP1030" s="12"/>
      <c r="EQ1030" s="12"/>
      <c r="ER1030" s="12"/>
      <c r="ES1030" s="12"/>
      <c r="ET1030" s="12"/>
      <c r="EU1030" s="12"/>
      <c r="EV1030" s="12"/>
      <c r="EW1030" s="12"/>
      <c r="EX1030" s="12"/>
      <c r="EY1030" s="12"/>
      <c r="EZ1030" s="12"/>
      <c r="FA1030" s="12"/>
      <c r="FB1030" s="12"/>
      <c r="FC1030" s="12"/>
      <c r="FD1030" s="12"/>
      <c r="FE1030" s="12"/>
      <c r="FF1030" s="12"/>
      <c r="FG1030" s="12"/>
      <c r="FH1030" s="12"/>
      <c r="FI1030" s="12"/>
      <c r="FJ1030" s="12"/>
      <c r="FK1030" s="12"/>
      <c r="FL1030" s="12"/>
      <c r="FM1030" s="12"/>
      <c r="FN1030" s="12"/>
      <c r="FO1030" s="12"/>
      <c r="FP1030" s="12"/>
      <c r="FQ1030" s="12"/>
      <c r="FR1030" s="12"/>
      <c r="FS1030" s="12"/>
      <c r="FT1030" s="12"/>
      <c r="FU1030" s="12"/>
      <c r="FV1030" s="12"/>
      <c r="FW1030" s="12"/>
      <c r="FX1030" s="12"/>
      <c r="FY1030" s="12"/>
      <c r="FZ1030" s="12"/>
      <c r="GA1030" s="12"/>
      <c r="GB1030" s="12"/>
      <c r="GC1030" s="12"/>
      <c r="GD1030" s="12"/>
      <c r="GE1030" s="12"/>
      <c r="GF1030" s="12"/>
      <c r="GG1030" s="12"/>
      <c r="GH1030" s="12"/>
      <c r="GI1030" s="12"/>
      <c r="GJ1030" s="12"/>
      <c r="GK1030" s="12"/>
      <c r="GL1030" s="12"/>
      <c r="GM1030" s="12"/>
      <c r="GN1030" s="12"/>
      <c r="GO1030" s="12"/>
      <c r="GP1030" s="12"/>
      <c r="GQ1030" s="12"/>
      <c r="GR1030" s="12"/>
    </row>
    <row r="1031" spans="1:200" x14ac:dyDescent="0.2">
      <c r="A1031" s="79">
        <f t="shared" si="411"/>
        <v>44103</v>
      </c>
      <c r="B1031" s="80">
        <f t="shared" ca="1" si="417"/>
        <v>1185.4412600000001</v>
      </c>
      <c r="C1031" s="81">
        <f t="shared" si="412"/>
        <v>1000</v>
      </c>
      <c r="D1031" s="82">
        <f ca="1">IF(A1031&lt;$B$1,VLOOKUP(A1031,[1]DI!$A$4:$B$15000,2,FALSE),0)</f>
        <v>1.9000000000000006E-2</v>
      </c>
      <c r="E1031" s="81">
        <f t="shared" ca="1" si="421"/>
        <v>7.4690000000000005E-5</v>
      </c>
      <c r="F1031" s="83">
        <f t="shared" si="406"/>
        <v>1.1679999999999999</v>
      </c>
      <c r="G1031" s="84">
        <f t="shared" ca="1" si="407"/>
        <v>1.0000872379200001</v>
      </c>
      <c r="H1031" s="81">
        <f ca="1">TRUNC(PRODUCT(G$10:G1030),15)</f>
        <v>1.18544126234632</v>
      </c>
      <c r="I1031" s="81">
        <f t="shared" si="413"/>
        <v>1</v>
      </c>
      <c r="J1031" s="81">
        <f t="shared" ca="1" si="408"/>
        <v>1.1854412599999999</v>
      </c>
      <c r="K1031" s="81">
        <f t="shared" ca="1" si="409"/>
        <v>185.44126</v>
      </c>
      <c r="L1031" s="85">
        <f>IF(VLOOKUP(A1031,$U$12:$AD$125,8)=VLOOKUP(A1030,$U$12:$AD$125,8),0,VLOOKUP(A1031,U$12:$AD$125,8))</f>
        <v>0</v>
      </c>
      <c r="M1031" s="86">
        <f>IF(L1031&gt;0,VLOOKUP(L1031,T$12:$AC$125,7),0)</f>
        <v>0</v>
      </c>
      <c r="N1031" s="81">
        <f t="shared" si="414"/>
        <v>0</v>
      </c>
      <c r="O1031" s="81">
        <f t="shared" ca="1" si="410"/>
        <v>185.44126</v>
      </c>
      <c r="P1031" s="87" t="str">
        <f t="shared" si="415"/>
        <v>J=</v>
      </c>
      <c r="Q1031" s="88">
        <f t="shared" si="416"/>
        <v>44676</v>
      </c>
      <c r="R1031" s="7"/>
      <c r="S1031" s="7"/>
      <c r="T1031" s="7"/>
      <c r="U1031" s="7"/>
      <c r="V1031" s="7"/>
      <c r="W1031" s="7"/>
      <c r="X1031" s="7"/>
      <c r="Y1031" s="7"/>
      <c r="Z1031" s="7"/>
      <c r="AA1031" s="7"/>
      <c r="AB1031" s="7"/>
      <c r="AC1031" s="7"/>
      <c r="AD1031" s="7"/>
      <c r="AE1031" s="7"/>
      <c r="AF1031" s="65">
        <f t="shared" si="429"/>
        <v>43884</v>
      </c>
      <c r="AG1031" s="9">
        <f t="shared" ca="1" si="430"/>
        <v>1163.3008600000001</v>
      </c>
      <c r="AH1031" s="9">
        <f t="shared" si="430"/>
        <v>1000</v>
      </c>
      <c r="AI1031" s="4">
        <f t="shared" ca="1" si="430"/>
        <v>0</v>
      </c>
      <c r="AJ1031" s="10">
        <f t="shared" ca="1" si="430"/>
        <v>0</v>
      </c>
      <c r="AK1031" s="4">
        <f t="shared" si="430"/>
        <v>1.1679999999999999</v>
      </c>
      <c r="AL1031" s="65">
        <f t="shared" si="427"/>
        <v>43884</v>
      </c>
      <c r="AM1031" s="10">
        <f t="shared" ca="1" si="431"/>
        <v>1.1633008600000001</v>
      </c>
      <c r="AN1031" s="9">
        <f t="shared" ca="1" si="431"/>
        <v>163.30086</v>
      </c>
      <c r="AO1031" s="7">
        <f t="shared" si="431"/>
        <v>0</v>
      </c>
      <c r="AP1031" s="11">
        <f t="shared" si="431"/>
        <v>0</v>
      </c>
      <c r="AQ1031" s="9">
        <f t="shared" si="431"/>
        <v>0</v>
      </c>
      <c r="AR1031" s="8" t="str">
        <f t="shared" si="431"/>
        <v>J=</v>
      </c>
      <c r="AS1031" s="65">
        <f t="shared" si="431"/>
        <v>44676</v>
      </c>
      <c r="AT1031" s="12"/>
      <c r="AU1031" s="12"/>
      <c r="AV1031" s="22"/>
      <c r="AW1031" s="12"/>
      <c r="AX1031" s="12"/>
      <c r="AY1031" s="12"/>
      <c r="AZ1031" s="12"/>
      <c r="BA1031" s="12"/>
      <c r="BB1031" s="12"/>
      <c r="BC1031" s="12"/>
      <c r="BD1031" s="12"/>
      <c r="BE1031" s="12"/>
      <c r="BF1031" s="12"/>
      <c r="BG1031" s="12"/>
      <c r="BH1031" s="12"/>
      <c r="BI1031" s="12"/>
      <c r="BJ1031" s="12"/>
      <c r="BK1031" s="12"/>
      <c r="BL1031" s="12"/>
      <c r="BM1031" s="12"/>
      <c r="BN1031" s="12"/>
      <c r="BO1031" s="12"/>
      <c r="BP1031" s="12"/>
      <c r="BQ1031" s="12"/>
      <c r="BR1031" s="12"/>
      <c r="BS1031" s="12"/>
      <c r="BT1031" s="12"/>
      <c r="BU1031" s="12"/>
      <c r="BV1031" s="12"/>
      <c r="BW1031" s="12"/>
      <c r="BX1031" s="12"/>
      <c r="BY1031" s="12"/>
      <c r="BZ1031" s="12"/>
      <c r="CA1031" s="12"/>
      <c r="CB1031" s="12"/>
      <c r="CC1031" s="12"/>
      <c r="CD1031" s="12"/>
      <c r="CE1031" s="12"/>
      <c r="CF1031" s="12"/>
      <c r="CG1031" s="12"/>
      <c r="CH1031" s="12"/>
      <c r="CI1031" s="12"/>
      <c r="CJ1031" s="12"/>
      <c r="CK1031" s="12"/>
      <c r="CL1031" s="12"/>
      <c r="CM1031" s="12"/>
      <c r="CN1031" s="12"/>
      <c r="CO1031" s="12"/>
      <c r="CP1031" s="12"/>
      <c r="CQ1031" s="12"/>
      <c r="CR1031" s="12"/>
      <c r="CS1031" s="12"/>
      <c r="CT1031" s="12"/>
      <c r="CU1031" s="12"/>
      <c r="CV1031" s="12"/>
      <c r="CW1031" s="12"/>
      <c r="CX1031" s="12"/>
      <c r="CY1031" s="12"/>
      <c r="CZ1031" s="12"/>
      <c r="DA1031" s="12"/>
      <c r="DB1031" s="12"/>
      <c r="DC1031" s="12"/>
      <c r="DD1031" s="12"/>
      <c r="DE1031" s="12"/>
      <c r="DF1031" s="12"/>
      <c r="DG1031" s="12"/>
      <c r="DH1031" s="12"/>
      <c r="DI1031" s="12"/>
      <c r="DJ1031" s="12"/>
      <c r="DK1031" s="12"/>
      <c r="DL1031" s="12"/>
      <c r="DM1031" s="12"/>
      <c r="DN1031" s="12"/>
      <c r="DO1031" s="12"/>
      <c r="DP1031" s="12"/>
      <c r="DQ1031" s="12"/>
      <c r="DR1031" s="12"/>
      <c r="DS1031" s="12"/>
      <c r="DT1031" s="12"/>
      <c r="DU1031" s="12"/>
      <c r="DV1031" s="12"/>
      <c r="DW1031" s="12"/>
      <c r="DX1031" s="12"/>
      <c r="DY1031" s="12"/>
      <c r="DZ1031" s="12"/>
      <c r="EA1031" s="12"/>
      <c r="EB1031" s="12"/>
      <c r="EC1031" s="12"/>
      <c r="ED1031" s="12"/>
      <c r="EE1031" s="12"/>
      <c r="EF1031" s="12"/>
      <c r="EG1031" s="12"/>
      <c r="EH1031" s="12"/>
      <c r="EI1031" s="12"/>
      <c r="EJ1031" s="12"/>
      <c r="EK1031" s="12"/>
      <c r="EL1031" s="12"/>
      <c r="EM1031" s="12"/>
      <c r="EN1031" s="12"/>
      <c r="EO1031" s="12"/>
      <c r="EP1031" s="12"/>
      <c r="EQ1031" s="12"/>
      <c r="ER1031" s="12"/>
      <c r="ES1031" s="12"/>
      <c r="ET1031" s="12"/>
      <c r="EU1031" s="12"/>
      <c r="EV1031" s="12"/>
      <c r="EW1031" s="12"/>
      <c r="EX1031" s="12"/>
      <c r="EY1031" s="12"/>
      <c r="EZ1031" s="12"/>
      <c r="FA1031" s="12"/>
      <c r="FB1031" s="12"/>
      <c r="FC1031" s="12"/>
      <c r="FD1031" s="12"/>
      <c r="FE1031" s="12"/>
      <c r="FF1031" s="12"/>
      <c r="FG1031" s="12"/>
      <c r="FH1031" s="12"/>
      <c r="FI1031" s="12"/>
      <c r="FJ1031" s="12"/>
      <c r="FK1031" s="12"/>
      <c r="FL1031" s="12"/>
      <c r="FM1031" s="12"/>
      <c r="FN1031" s="12"/>
      <c r="FO1031" s="12"/>
      <c r="FP1031" s="12"/>
      <c r="FQ1031" s="12"/>
      <c r="FR1031" s="12"/>
      <c r="FS1031" s="12"/>
      <c r="FT1031" s="12"/>
      <c r="FU1031" s="12"/>
      <c r="FV1031" s="12"/>
      <c r="FW1031" s="12"/>
      <c r="FX1031" s="12"/>
      <c r="FY1031" s="12"/>
      <c r="FZ1031" s="12"/>
      <c r="GA1031" s="12"/>
      <c r="GB1031" s="12"/>
      <c r="GC1031" s="12"/>
      <c r="GD1031" s="12"/>
      <c r="GE1031" s="12"/>
      <c r="GF1031" s="12"/>
      <c r="GG1031" s="12"/>
      <c r="GH1031" s="12"/>
      <c r="GI1031" s="12"/>
      <c r="GJ1031" s="12"/>
      <c r="GK1031" s="12"/>
      <c r="GL1031" s="12"/>
      <c r="GM1031" s="12"/>
      <c r="GN1031" s="12"/>
      <c r="GO1031" s="12"/>
      <c r="GP1031" s="12"/>
      <c r="GQ1031" s="12"/>
      <c r="GR1031" s="12"/>
    </row>
    <row r="1032" spans="1:200" x14ac:dyDescent="0.2">
      <c r="A1032" s="79">
        <f t="shared" si="411"/>
        <v>44104</v>
      </c>
      <c r="B1032" s="80">
        <f t="shared" ca="1" si="417"/>
        <v>1185.54468</v>
      </c>
      <c r="C1032" s="81">
        <f t="shared" si="412"/>
        <v>1000</v>
      </c>
      <c r="D1032" s="82">
        <f ca="1">IF(A1032&lt;$B$1,VLOOKUP(A1032,[1]DI!$A$4:$B$15000,2,FALSE),0)</f>
        <v>1.9000000000000006E-2</v>
      </c>
      <c r="E1032" s="81">
        <f t="shared" ca="1" si="421"/>
        <v>7.4690000000000005E-5</v>
      </c>
      <c r="F1032" s="83">
        <f t="shared" si="406"/>
        <v>1.1679999999999999</v>
      </c>
      <c r="G1032" s="84">
        <f t="shared" ca="1" si="407"/>
        <v>1.0000872379200001</v>
      </c>
      <c r="H1032" s="81">
        <f ca="1">TRUNC(PRODUCT(G$10:G1031),15)</f>
        <v>1.1855446777763301</v>
      </c>
      <c r="I1032" s="81">
        <f t="shared" si="413"/>
        <v>1</v>
      </c>
      <c r="J1032" s="81">
        <f t="shared" ca="1" si="408"/>
        <v>1.18554468</v>
      </c>
      <c r="K1032" s="81">
        <f t="shared" ca="1" si="409"/>
        <v>185.54468</v>
      </c>
      <c r="L1032" s="85">
        <f>IF(VLOOKUP(A1032,$U$12:$AD$125,8)=VLOOKUP(A1031,$U$12:$AD$125,8),0,VLOOKUP(A1032,U$12:$AD$125,8))</f>
        <v>0</v>
      </c>
      <c r="M1032" s="86">
        <f>IF(L1032&gt;0,VLOOKUP(L1032,T$12:$AC$125,7),0)</f>
        <v>0</v>
      </c>
      <c r="N1032" s="81">
        <f t="shared" si="414"/>
        <v>0</v>
      </c>
      <c r="O1032" s="81">
        <f t="shared" ca="1" si="410"/>
        <v>185.54468</v>
      </c>
      <c r="P1032" s="87" t="str">
        <f t="shared" si="415"/>
        <v>J=</v>
      </c>
      <c r="Q1032" s="88">
        <f t="shared" si="416"/>
        <v>44676</v>
      </c>
      <c r="R1032" s="7"/>
      <c r="S1032" s="7"/>
      <c r="T1032" s="7"/>
      <c r="U1032" s="7"/>
      <c r="V1032" s="7"/>
      <c r="W1032" s="7"/>
      <c r="X1032" s="7"/>
      <c r="Y1032" s="7"/>
      <c r="Z1032" s="7"/>
      <c r="AA1032" s="7"/>
      <c r="AB1032" s="7"/>
      <c r="AC1032" s="7"/>
      <c r="AD1032" s="7"/>
      <c r="AE1032" s="7"/>
      <c r="AF1032" s="65">
        <f t="shared" si="429"/>
        <v>43885</v>
      </c>
      <c r="AG1032" s="9">
        <f t="shared" ca="1" si="430"/>
        <v>1163.3008600000001</v>
      </c>
      <c r="AH1032" s="9">
        <f t="shared" si="430"/>
        <v>1000</v>
      </c>
      <c r="AI1032" s="4">
        <f t="shared" ca="1" si="430"/>
        <v>0</v>
      </c>
      <c r="AJ1032" s="10">
        <f t="shared" ca="1" si="430"/>
        <v>0</v>
      </c>
      <c r="AK1032" s="4">
        <f t="shared" si="430"/>
        <v>1.1679999999999999</v>
      </c>
      <c r="AL1032" s="65">
        <f t="shared" si="427"/>
        <v>43885</v>
      </c>
      <c r="AM1032" s="10">
        <f t="shared" ca="1" si="431"/>
        <v>1.1633008600000001</v>
      </c>
      <c r="AN1032" s="9">
        <f t="shared" ca="1" si="431"/>
        <v>163.30086</v>
      </c>
      <c r="AO1032" s="7">
        <f t="shared" si="431"/>
        <v>0</v>
      </c>
      <c r="AP1032" s="11">
        <f t="shared" si="431"/>
        <v>0</v>
      </c>
      <c r="AQ1032" s="9">
        <f t="shared" si="431"/>
        <v>0</v>
      </c>
      <c r="AR1032" s="8" t="str">
        <f t="shared" si="431"/>
        <v>J=</v>
      </c>
      <c r="AS1032" s="65">
        <f t="shared" si="431"/>
        <v>44676</v>
      </c>
      <c r="AT1032" s="12"/>
      <c r="AU1032" s="12"/>
      <c r="AV1032" s="22"/>
      <c r="AW1032" s="12"/>
      <c r="AX1032" s="12"/>
      <c r="AY1032" s="12"/>
      <c r="AZ1032" s="12"/>
      <c r="BA1032" s="12"/>
      <c r="BB1032" s="12"/>
      <c r="BC1032" s="12"/>
      <c r="BD1032" s="12"/>
      <c r="BE1032" s="12"/>
      <c r="BF1032" s="12"/>
      <c r="BG1032" s="12"/>
      <c r="BH1032" s="12"/>
      <c r="BI1032" s="12"/>
      <c r="BJ1032" s="12"/>
      <c r="BK1032" s="12"/>
      <c r="BL1032" s="12"/>
      <c r="BM1032" s="12"/>
      <c r="BN1032" s="12"/>
      <c r="BO1032" s="12"/>
      <c r="BP1032" s="12"/>
      <c r="BQ1032" s="12"/>
      <c r="BR1032" s="12"/>
      <c r="BS1032" s="12"/>
      <c r="BT1032" s="12"/>
      <c r="BU1032" s="12"/>
      <c r="BV1032" s="12"/>
      <c r="BW1032" s="12"/>
      <c r="BX1032" s="12"/>
      <c r="BY1032" s="12"/>
      <c r="BZ1032" s="12"/>
      <c r="CA1032" s="12"/>
      <c r="CB1032" s="12"/>
      <c r="CC1032" s="12"/>
      <c r="CD1032" s="12"/>
      <c r="CE1032" s="12"/>
      <c r="CF1032" s="12"/>
      <c r="CG1032" s="12"/>
      <c r="CH1032" s="12"/>
      <c r="CI1032" s="12"/>
      <c r="CJ1032" s="12"/>
      <c r="CK1032" s="12"/>
      <c r="CL1032" s="12"/>
      <c r="CM1032" s="12"/>
      <c r="CN1032" s="12"/>
      <c r="CO1032" s="12"/>
      <c r="CP1032" s="12"/>
      <c r="CQ1032" s="12"/>
      <c r="CR1032" s="12"/>
      <c r="CS1032" s="12"/>
      <c r="CT1032" s="12"/>
      <c r="CU1032" s="12"/>
      <c r="CV1032" s="12"/>
      <c r="CW1032" s="12"/>
      <c r="CX1032" s="12"/>
      <c r="CY1032" s="12"/>
      <c r="CZ1032" s="12"/>
      <c r="DA1032" s="12"/>
      <c r="DB1032" s="12"/>
      <c r="DC1032" s="12"/>
      <c r="DD1032" s="12"/>
      <c r="DE1032" s="12"/>
      <c r="DF1032" s="12"/>
      <c r="DG1032" s="12"/>
      <c r="DH1032" s="12"/>
      <c r="DI1032" s="12"/>
      <c r="DJ1032" s="12"/>
      <c r="DK1032" s="12"/>
      <c r="DL1032" s="12"/>
      <c r="DM1032" s="12"/>
      <c r="DN1032" s="12"/>
      <c r="DO1032" s="12"/>
      <c r="DP1032" s="12"/>
      <c r="DQ1032" s="12"/>
      <c r="DR1032" s="12"/>
      <c r="DS1032" s="12"/>
      <c r="DT1032" s="12"/>
      <c r="DU1032" s="12"/>
      <c r="DV1032" s="12"/>
      <c r="DW1032" s="12"/>
      <c r="DX1032" s="12"/>
      <c r="DY1032" s="12"/>
      <c r="DZ1032" s="12"/>
      <c r="EA1032" s="12"/>
      <c r="EB1032" s="12"/>
      <c r="EC1032" s="12"/>
      <c r="ED1032" s="12"/>
      <c r="EE1032" s="12"/>
      <c r="EF1032" s="12"/>
      <c r="EG1032" s="12"/>
      <c r="EH1032" s="12"/>
      <c r="EI1032" s="12"/>
      <c r="EJ1032" s="12"/>
      <c r="EK1032" s="12"/>
      <c r="EL1032" s="12"/>
      <c r="EM1032" s="12"/>
      <c r="EN1032" s="12"/>
      <c r="EO1032" s="12"/>
      <c r="EP1032" s="12"/>
      <c r="EQ1032" s="12"/>
      <c r="ER1032" s="12"/>
      <c r="ES1032" s="12"/>
      <c r="ET1032" s="12"/>
      <c r="EU1032" s="12"/>
      <c r="EV1032" s="12"/>
      <c r="EW1032" s="12"/>
      <c r="EX1032" s="12"/>
      <c r="EY1032" s="12"/>
      <c r="EZ1032" s="12"/>
      <c r="FA1032" s="12"/>
      <c r="FB1032" s="12"/>
      <c r="FC1032" s="12"/>
      <c r="FD1032" s="12"/>
      <c r="FE1032" s="12"/>
      <c r="FF1032" s="12"/>
      <c r="FG1032" s="12"/>
      <c r="FH1032" s="12"/>
      <c r="FI1032" s="12"/>
      <c r="FJ1032" s="12"/>
      <c r="FK1032" s="12"/>
      <c r="FL1032" s="12"/>
      <c r="FM1032" s="12"/>
      <c r="FN1032" s="12"/>
      <c r="FO1032" s="12"/>
      <c r="FP1032" s="12"/>
      <c r="FQ1032" s="12"/>
      <c r="FR1032" s="12"/>
      <c r="FS1032" s="12"/>
      <c r="FT1032" s="12"/>
      <c r="FU1032" s="12"/>
      <c r="FV1032" s="12"/>
      <c r="FW1032" s="12"/>
      <c r="FX1032" s="12"/>
      <c r="FY1032" s="12"/>
      <c r="FZ1032" s="12"/>
      <c r="GA1032" s="12"/>
      <c r="GB1032" s="12"/>
      <c r="GC1032" s="12"/>
      <c r="GD1032" s="12"/>
      <c r="GE1032" s="12"/>
      <c r="GF1032" s="12"/>
      <c r="GG1032" s="12"/>
      <c r="GH1032" s="12"/>
      <c r="GI1032" s="12"/>
      <c r="GJ1032" s="12"/>
      <c r="GK1032" s="12"/>
      <c r="GL1032" s="12"/>
      <c r="GM1032" s="12"/>
      <c r="GN1032" s="12"/>
      <c r="GO1032" s="12"/>
      <c r="GP1032" s="12"/>
      <c r="GQ1032" s="12"/>
      <c r="GR1032" s="12"/>
    </row>
    <row r="1033" spans="1:200" x14ac:dyDescent="0.2">
      <c r="A1033" s="79">
        <f t="shared" si="411"/>
        <v>44105</v>
      </c>
      <c r="B1033" s="80">
        <f t="shared" ca="1" si="417"/>
        <v>1185.6480999999999</v>
      </c>
      <c r="C1033" s="81">
        <f t="shared" si="412"/>
        <v>1000</v>
      </c>
      <c r="D1033" s="82">
        <f ca="1">IF(A1033&lt;$B$1,VLOOKUP(A1033,[1]DI!$A$4:$B$15000,2,FALSE),0)</f>
        <v>1.9000000000000006E-2</v>
      </c>
      <c r="E1033" s="81">
        <f t="shared" ca="1" si="421"/>
        <v>7.4690000000000005E-5</v>
      </c>
      <c r="F1033" s="83">
        <f t="shared" si="406"/>
        <v>1.1679999999999999</v>
      </c>
      <c r="G1033" s="84">
        <f t="shared" ca="1" si="407"/>
        <v>1.0000872379200001</v>
      </c>
      <c r="H1033" s="81">
        <f ca="1">TRUNC(PRODUCT(G$10:G1032),15)</f>
        <v>1.18564810222809</v>
      </c>
      <c r="I1033" s="81">
        <f t="shared" si="413"/>
        <v>1</v>
      </c>
      <c r="J1033" s="81">
        <f t="shared" ca="1" si="408"/>
        <v>1.1856481000000001</v>
      </c>
      <c r="K1033" s="81">
        <f t="shared" ca="1" si="409"/>
        <v>185.6481</v>
      </c>
      <c r="L1033" s="85">
        <f>IF(VLOOKUP(A1033,$U$12:$AD$125,8)=VLOOKUP(A1032,$U$12:$AD$125,8),0,VLOOKUP(A1033,U$12:$AD$125,8))</f>
        <v>0</v>
      </c>
      <c r="M1033" s="86">
        <f>IF(L1033&gt;0,VLOOKUP(L1033,T$12:$AC$125,7),0)</f>
        <v>0</v>
      </c>
      <c r="N1033" s="81">
        <f t="shared" si="414"/>
        <v>0</v>
      </c>
      <c r="O1033" s="81">
        <f t="shared" ca="1" si="410"/>
        <v>185.6481</v>
      </c>
      <c r="P1033" s="87" t="str">
        <f t="shared" si="415"/>
        <v>J=</v>
      </c>
      <c r="Q1033" s="88">
        <f t="shared" si="416"/>
        <v>44676</v>
      </c>
      <c r="R1033" s="7"/>
      <c r="S1033" s="7"/>
      <c r="T1033" s="7"/>
      <c r="U1033" s="7"/>
      <c r="V1033" s="7"/>
      <c r="W1033" s="7"/>
      <c r="X1033" s="7"/>
      <c r="Y1033" s="7"/>
      <c r="Z1033" s="7"/>
      <c r="AA1033" s="7"/>
      <c r="AB1033" s="7"/>
      <c r="AC1033" s="7"/>
      <c r="AD1033" s="7"/>
      <c r="AE1033" s="7"/>
      <c r="AF1033" s="65">
        <f t="shared" si="429"/>
        <v>43886</v>
      </c>
      <c r="AG1033" s="9">
        <f t="shared" ca="1" si="430"/>
        <v>1163.3008600000001</v>
      </c>
      <c r="AH1033" s="9">
        <f t="shared" si="430"/>
        <v>1000</v>
      </c>
      <c r="AI1033" s="4">
        <f t="shared" ca="1" si="430"/>
        <v>0</v>
      </c>
      <c r="AJ1033" s="10">
        <f t="shared" ca="1" si="430"/>
        <v>0</v>
      </c>
      <c r="AK1033" s="4">
        <f t="shared" si="430"/>
        <v>1.1679999999999999</v>
      </c>
      <c r="AL1033" s="65">
        <f t="shared" si="427"/>
        <v>43886</v>
      </c>
      <c r="AM1033" s="10">
        <f t="shared" ca="1" si="431"/>
        <v>1.1633008600000001</v>
      </c>
      <c r="AN1033" s="9">
        <f t="shared" ca="1" si="431"/>
        <v>163.30086</v>
      </c>
      <c r="AO1033" s="7">
        <f t="shared" si="431"/>
        <v>0</v>
      </c>
      <c r="AP1033" s="11">
        <f t="shared" si="431"/>
        <v>0</v>
      </c>
      <c r="AQ1033" s="9">
        <f t="shared" si="431"/>
        <v>0</v>
      </c>
      <c r="AR1033" s="8" t="str">
        <f t="shared" si="431"/>
        <v>J=</v>
      </c>
      <c r="AS1033" s="65">
        <f t="shared" si="431"/>
        <v>44676</v>
      </c>
      <c r="AT1033" s="12"/>
      <c r="AU1033" s="12"/>
      <c r="AV1033" s="22"/>
      <c r="AW1033" s="12"/>
      <c r="AX1033" s="12"/>
      <c r="AY1033" s="12"/>
      <c r="AZ1033" s="12"/>
      <c r="BA1033" s="12"/>
      <c r="BB1033" s="12"/>
      <c r="BC1033" s="12"/>
      <c r="BD1033" s="12"/>
      <c r="BE1033" s="12"/>
      <c r="BF1033" s="12"/>
      <c r="BG1033" s="12"/>
      <c r="BH1033" s="12"/>
      <c r="BI1033" s="12"/>
      <c r="BJ1033" s="12"/>
      <c r="BK1033" s="12"/>
      <c r="BL1033" s="12"/>
      <c r="BM1033" s="12"/>
      <c r="BN1033" s="12"/>
      <c r="BO1033" s="12"/>
      <c r="BP1033" s="12"/>
      <c r="BQ1033" s="12"/>
      <c r="BR1033" s="12"/>
      <c r="BS1033" s="12"/>
      <c r="BT1033" s="12"/>
      <c r="BU1033" s="12"/>
      <c r="BV1033" s="12"/>
      <c r="BW1033" s="12"/>
      <c r="BX1033" s="12"/>
      <c r="BY1033" s="12"/>
      <c r="BZ1033" s="12"/>
      <c r="CA1033" s="12"/>
      <c r="CB1033" s="12"/>
      <c r="CC1033" s="12"/>
      <c r="CD1033" s="12"/>
      <c r="CE1033" s="12"/>
      <c r="CF1033" s="12"/>
      <c r="CG1033" s="12"/>
      <c r="CH1033" s="12"/>
      <c r="CI1033" s="12"/>
      <c r="CJ1033" s="12"/>
      <c r="CK1033" s="12"/>
      <c r="CL1033" s="12"/>
      <c r="CM1033" s="12"/>
      <c r="CN1033" s="12"/>
      <c r="CO1033" s="12"/>
      <c r="CP1033" s="12"/>
      <c r="CQ1033" s="12"/>
      <c r="CR1033" s="12"/>
      <c r="CS1033" s="12"/>
      <c r="CT1033" s="12"/>
      <c r="CU1033" s="12"/>
      <c r="CV1033" s="12"/>
      <c r="CW1033" s="12"/>
      <c r="CX1033" s="12"/>
      <c r="CY1033" s="12"/>
      <c r="CZ1033" s="12"/>
      <c r="DA1033" s="12"/>
      <c r="DB1033" s="12"/>
      <c r="DC1033" s="12"/>
      <c r="DD1033" s="12"/>
      <c r="DE1033" s="12"/>
      <c r="DF1033" s="12"/>
      <c r="DG1033" s="12"/>
      <c r="DH1033" s="12"/>
      <c r="DI1033" s="12"/>
      <c r="DJ1033" s="12"/>
      <c r="DK1033" s="12"/>
      <c r="DL1033" s="12"/>
      <c r="DM1033" s="12"/>
      <c r="DN1033" s="12"/>
      <c r="DO1033" s="12"/>
      <c r="DP1033" s="12"/>
      <c r="DQ1033" s="12"/>
      <c r="DR1033" s="12"/>
      <c r="DS1033" s="12"/>
      <c r="DT1033" s="12"/>
      <c r="DU1033" s="12"/>
      <c r="DV1033" s="12"/>
      <c r="DW1033" s="12"/>
      <c r="DX1033" s="12"/>
      <c r="DY1033" s="12"/>
      <c r="DZ1033" s="12"/>
      <c r="EA1033" s="12"/>
      <c r="EB1033" s="12"/>
      <c r="EC1033" s="12"/>
      <c r="ED1033" s="12"/>
      <c r="EE1033" s="12"/>
      <c r="EF1033" s="12"/>
      <c r="EG1033" s="12"/>
      <c r="EH1033" s="12"/>
      <c r="EI1033" s="12"/>
      <c r="EJ1033" s="12"/>
      <c r="EK1033" s="12"/>
      <c r="EL1033" s="12"/>
      <c r="EM1033" s="12"/>
      <c r="EN1033" s="12"/>
      <c r="EO1033" s="12"/>
      <c r="EP1033" s="12"/>
      <c r="EQ1033" s="12"/>
      <c r="ER1033" s="12"/>
      <c r="ES1033" s="12"/>
      <c r="ET1033" s="12"/>
      <c r="EU1033" s="12"/>
      <c r="EV1033" s="12"/>
      <c r="EW1033" s="12"/>
      <c r="EX1033" s="12"/>
      <c r="EY1033" s="12"/>
      <c r="EZ1033" s="12"/>
      <c r="FA1033" s="12"/>
      <c r="FB1033" s="12"/>
      <c r="FC1033" s="12"/>
      <c r="FD1033" s="12"/>
      <c r="FE1033" s="12"/>
      <c r="FF1033" s="12"/>
      <c r="FG1033" s="12"/>
      <c r="FH1033" s="12"/>
      <c r="FI1033" s="12"/>
      <c r="FJ1033" s="12"/>
      <c r="FK1033" s="12"/>
      <c r="FL1033" s="12"/>
      <c r="FM1033" s="12"/>
      <c r="FN1033" s="12"/>
      <c r="FO1033" s="12"/>
      <c r="FP1033" s="12"/>
      <c r="FQ1033" s="12"/>
      <c r="FR1033" s="12"/>
      <c r="FS1033" s="12"/>
      <c r="FT1033" s="12"/>
      <c r="FU1033" s="12"/>
      <c r="FV1033" s="12"/>
      <c r="FW1033" s="12"/>
      <c r="FX1033" s="12"/>
      <c r="FY1033" s="12"/>
      <c r="FZ1033" s="12"/>
      <c r="GA1033" s="12"/>
      <c r="GB1033" s="12"/>
      <c r="GC1033" s="12"/>
      <c r="GD1033" s="12"/>
      <c r="GE1033" s="12"/>
      <c r="GF1033" s="12"/>
      <c r="GG1033" s="12"/>
      <c r="GH1033" s="12"/>
      <c r="GI1033" s="12"/>
      <c r="GJ1033" s="12"/>
      <c r="GK1033" s="12"/>
      <c r="GL1033" s="12"/>
      <c r="GM1033" s="12"/>
      <c r="GN1033" s="12"/>
      <c r="GO1033" s="12"/>
      <c r="GP1033" s="12"/>
      <c r="GQ1033" s="12"/>
      <c r="GR1033" s="12"/>
    </row>
    <row r="1034" spans="1:200" x14ac:dyDescent="0.2">
      <c r="A1034" s="79">
        <f t="shared" si="411"/>
        <v>44106</v>
      </c>
      <c r="B1034" s="80">
        <f t="shared" ca="1" si="417"/>
        <v>1185.75154</v>
      </c>
      <c r="C1034" s="81">
        <f t="shared" si="412"/>
        <v>1000</v>
      </c>
      <c r="D1034" s="82">
        <f ca="1">IF(A1034&lt;$B$1,VLOOKUP(A1034,[1]DI!$A$4:$B$15000,2,FALSE),0)</f>
        <v>1.9000000000000006E-2</v>
      </c>
      <c r="E1034" s="81">
        <f t="shared" ca="1" si="421"/>
        <v>7.4690000000000005E-5</v>
      </c>
      <c r="F1034" s="83">
        <f t="shared" ref="F1034:F1097" si="432">IF(A1034&gt;$H$2,$I$3,$I$2)</f>
        <v>1.1679999999999999</v>
      </c>
      <c r="G1034" s="84">
        <f t="shared" ref="G1034:G1097" ca="1" si="433">TRUNC((1+(E1034*F1034)),15)</f>
        <v>1.0000872379200001</v>
      </c>
      <c r="H1034" s="81">
        <f ca="1">TRUNC(PRODUCT(G$10:G1033),15)</f>
        <v>1.18575153570238</v>
      </c>
      <c r="I1034" s="81">
        <f t="shared" si="413"/>
        <v>1</v>
      </c>
      <c r="J1034" s="81">
        <f t="shared" ref="J1034:J1097" ca="1" si="434">ROUND(TRUNC(H1034/I1034,15),8)</f>
        <v>1.18575154</v>
      </c>
      <c r="K1034" s="81">
        <f t="shared" ref="K1034:K1097" ca="1" si="435">TRUNC((C1034*(J1034-1)),8)</f>
        <v>185.75154000000001</v>
      </c>
      <c r="L1034" s="85">
        <f>IF(VLOOKUP(A1034,$U$12:$AD$125,8)=VLOOKUP(A1033,$U$12:$AD$125,8),0,VLOOKUP(A1034,U$12:$AD$125,8))</f>
        <v>0</v>
      </c>
      <c r="M1034" s="86">
        <f>IF(L1034&gt;0,VLOOKUP(L1034,T$12:$AC$125,7),0)</f>
        <v>0</v>
      </c>
      <c r="N1034" s="81">
        <f t="shared" si="414"/>
        <v>0</v>
      </c>
      <c r="O1034" s="81">
        <f t="shared" ref="O1034:O1097" ca="1" si="436">(K1034+N1034)</f>
        <v>185.75154000000001</v>
      </c>
      <c r="P1034" s="87" t="str">
        <f t="shared" si="415"/>
        <v>J=</v>
      </c>
      <c r="Q1034" s="88">
        <f t="shared" si="416"/>
        <v>44676</v>
      </c>
      <c r="R1034" s="7"/>
      <c r="S1034" s="7"/>
      <c r="T1034" s="7"/>
      <c r="U1034" s="7"/>
      <c r="V1034" s="7"/>
      <c r="W1034" s="7"/>
      <c r="X1034" s="7"/>
      <c r="Y1034" s="7"/>
      <c r="Z1034" s="7"/>
      <c r="AA1034" s="7"/>
      <c r="AB1034" s="7"/>
      <c r="AC1034" s="7"/>
      <c r="AD1034" s="7"/>
      <c r="AE1034" s="7"/>
      <c r="AF1034" s="65">
        <f t="shared" si="429"/>
        <v>43887</v>
      </c>
      <c r="AG1034" s="9">
        <f t="shared" ca="1" si="430"/>
        <v>1163.3008600000001</v>
      </c>
      <c r="AH1034" s="9">
        <f t="shared" si="430"/>
        <v>1000</v>
      </c>
      <c r="AI1034" s="4">
        <f t="shared" ca="1" si="430"/>
        <v>4.1500000000000002E-2</v>
      </c>
      <c r="AJ1034" s="10">
        <f t="shared" ca="1" si="430"/>
        <v>1.6137000000000001E-4</v>
      </c>
      <c r="AK1034" s="4">
        <f t="shared" si="430"/>
        <v>1.1679999999999999</v>
      </c>
      <c r="AL1034" s="65">
        <f t="shared" si="427"/>
        <v>43887</v>
      </c>
      <c r="AM1034" s="10">
        <f t="shared" ca="1" si="431"/>
        <v>1.1633008600000001</v>
      </c>
      <c r="AN1034" s="9">
        <f t="shared" ca="1" si="431"/>
        <v>163.30086</v>
      </c>
      <c r="AO1034" s="7">
        <f t="shared" si="431"/>
        <v>0</v>
      </c>
      <c r="AP1034" s="11">
        <f t="shared" si="431"/>
        <v>0</v>
      </c>
      <c r="AQ1034" s="9">
        <f t="shared" si="431"/>
        <v>0</v>
      </c>
      <c r="AR1034" s="8" t="str">
        <f t="shared" si="431"/>
        <v>J=</v>
      </c>
      <c r="AS1034" s="65">
        <f t="shared" si="431"/>
        <v>44676</v>
      </c>
      <c r="AT1034" s="12"/>
      <c r="AU1034" s="12"/>
      <c r="AV1034" s="22"/>
      <c r="AW1034" s="12"/>
      <c r="AX1034" s="12"/>
      <c r="AY1034" s="12"/>
      <c r="AZ1034" s="12"/>
      <c r="BA1034" s="12"/>
      <c r="BB1034" s="12"/>
      <c r="BC1034" s="12"/>
      <c r="BD1034" s="12"/>
      <c r="BE1034" s="12"/>
      <c r="BF1034" s="12"/>
      <c r="BG1034" s="12"/>
      <c r="BH1034" s="12"/>
      <c r="BI1034" s="12"/>
      <c r="BJ1034" s="12"/>
      <c r="BK1034" s="12"/>
      <c r="BL1034" s="12"/>
      <c r="BM1034" s="12"/>
      <c r="BN1034" s="12"/>
      <c r="BO1034" s="12"/>
      <c r="BP1034" s="12"/>
      <c r="BQ1034" s="12"/>
      <c r="BR1034" s="12"/>
      <c r="BS1034" s="12"/>
      <c r="BT1034" s="12"/>
      <c r="BU1034" s="12"/>
      <c r="BV1034" s="12"/>
      <c r="BW1034" s="12"/>
      <c r="BX1034" s="12"/>
      <c r="BY1034" s="12"/>
      <c r="BZ1034" s="12"/>
      <c r="CA1034" s="12"/>
      <c r="CB1034" s="12"/>
      <c r="CC1034" s="12"/>
      <c r="CD1034" s="12"/>
      <c r="CE1034" s="12"/>
      <c r="CF1034" s="12"/>
      <c r="CG1034" s="12"/>
      <c r="CH1034" s="12"/>
      <c r="CI1034" s="12"/>
      <c r="CJ1034" s="12"/>
      <c r="CK1034" s="12"/>
      <c r="CL1034" s="12"/>
      <c r="CM1034" s="12"/>
      <c r="CN1034" s="12"/>
      <c r="CO1034" s="12"/>
      <c r="CP1034" s="12"/>
      <c r="CQ1034" s="12"/>
      <c r="CR1034" s="12"/>
      <c r="CS1034" s="12"/>
      <c r="CT1034" s="12"/>
      <c r="CU1034" s="12"/>
      <c r="CV1034" s="12"/>
      <c r="CW1034" s="12"/>
      <c r="CX1034" s="12"/>
      <c r="CY1034" s="12"/>
      <c r="CZ1034" s="12"/>
      <c r="DA1034" s="12"/>
      <c r="DB1034" s="12"/>
      <c r="DC1034" s="12"/>
      <c r="DD1034" s="12"/>
      <c r="DE1034" s="12"/>
      <c r="DF1034" s="12"/>
      <c r="DG1034" s="12"/>
      <c r="DH1034" s="12"/>
      <c r="DI1034" s="12"/>
      <c r="DJ1034" s="12"/>
      <c r="DK1034" s="12"/>
      <c r="DL1034" s="12"/>
      <c r="DM1034" s="12"/>
      <c r="DN1034" s="12"/>
      <c r="DO1034" s="12"/>
      <c r="DP1034" s="12"/>
      <c r="DQ1034" s="12"/>
      <c r="DR1034" s="12"/>
      <c r="DS1034" s="12"/>
      <c r="DT1034" s="12"/>
      <c r="DU1034" s="12"/>
      <c r="DV1034" s="12"/>
      <c r="DW1034" s="12"/>
      <c r="DX1034" s="12"/>
      <c r="DY1034" s="12"/>
      <c r="DZ1034" s="12"/>
      <c r="EA1034" s="12"/>
      <c r="EB1034" s="12"/>
      <c r="EC1034" s="12"/>
      <c r="ED1034" s="12"/>
      <c r="EE1034" s="12"/>
      <c r="EF1034" s="12"/>
      <c r="EG1034" s="12"/>
      <c r="EH1034" s="12"/>
      <c r="EI1034" s="12"/>
      <c r="EJ1034" s="12"/>
      <c r="EK1034" s="12"/>
      <c r="EL1034" s="12"/>
      <c r="EM1034" s="12"/>
      <c r="EN1034" s="12"/>
      <c r="EO1034" s="12"/>
      <c r="EP1034" s="12"/>
      <c r="EQ1034" s="12"/>
      <c r="ER1034" s="12"/>
      <c r="ES1034" s="12"/>
      <c r="ET1034" s="12"/>
      <c r="EU1034" s="12"/>
      <c r="EV1034" s="12"/>
      <c r="EW1034" s="12"/>
      <c r="EX1034" s="12"/>
      <c r="EY1034" s="12"/>
      <c r="EZ1034" s="12"/>
      <c r="FA1034" s="12"/>
      <c r="FB1034" s="12"/>
      <c r="FC1034" s="12"/>
      <c r="FD1034" s="12"/>
      <c r="FE1034" s="12"/>
      <c r="FF1034" s="12"/>
      <c r="FG1034" s="12"/>
      <c r="FH1034" s="12"/>
      <c r="FI1034" s="12"/>
      <c r="FJ1034" s="12"/>
      <c r="FK1034" s="12"/>
      <c r="FL1034" s="12"/>
      <c r="FM1034" s="12"/>
      <c r="FN1034" s="12"/>
      <c r="FO1034" s="12"/>
      <c r="FP1034" s="12"/>
      <c r="FQ1034" s="12"/>
      <c r="FR1034" s="12"/>
      <c r="FS1034" s="12"/>
      <c r="FT1034" s="12"/>
      <c r="FU1034" s="12"/>
      <c r="FV1034" s="12"/>
      <c r="FW1034" s="12"/>
      <c r="FX1034" s="12"/>
      <c r="FY1034" s="12"/>
      <c r="FZ1034" s="12"/>
      <c r="GA1034" s="12"/>
      <c r="GB1034" s="12"/>
      <c r="GC1034" s="12"/>
      <c r="GD1034" s="12"/>
      <c r="GE1034" s="12"/>
      <c r="GF1034" s="12"/>
      <c r="GG1034" s="12"/>
      <c r="GH1034" s="12"/>
      <c r="GI1034" s="12"/>
      <c r="GJ1034" s="12"/>
      <c r="GK1034" s="12"/>
      <c r="GL1034" s="12"/>
      <c r="GM1034" s="12"/>
      <c r="GN1034" s="12"/>
      <c r="GO1034" s="12"/>
      <c r="GP1034" s="12"/>
      <c r="GQ1034" s="12"/>
      <c r="GR1034" s="12"/>
    </row>
    <row r="1035" spans="1:200" x14ac:dyDescent="0.2">
      <c r="A1035" s="79">
        <f t="shared" ref="A1035:A1101" si="437">(A1034+1)</f>
        <v>44107</v>
      </c>
      <c r="B1035" s="80">
        <f t="shared" ca="1" si="417"/>
        <v>1185.8549800000001</v>
      </c>
      <c r="C1035" s="81">
        <f t="shared" ref="C1035:C1100" si="438">TRUNC(C1034-N1034,8)</f>
        <v>1000</v>
      </c>
      <c r="D1035" s="82">
        <f ca="1">IF(A1035&lt;$B$1,VLOOKUP(A1035,[1]DI!$A$4:$B$15000,2,FALSE),0)</f>
        <v>0</v>
      </c>
      <c r="E1035" s="81">
        <f t="shared" ca="1" si="421"/>
        <v>0</v>
      </c>
      <c r="F1035" s="83">
        <f t="shared" si="432"/>
        <v>1.1679999999999999</v>
      </c>
      <c r="G1035" s="84">
        <f t="shared" ca="1" si="433"/>
        <v>1</v>
      </c>
      <c r="H1035" s="81">
        <f ca="1">TRUNC(PRODUCT(G$10:G1034),15)</f>
        <v>1.1858549781999901</v>
      </c>
      <c r="I1035" s="81">
        <f t="shared" ref="I1035:I1100" si="439">IF(OR(L1034&gt;0,L1034="E"),H1034,I1034)</f>
        <v>1</v>
      </c>
      <c r="J1035" s="81">
        <f t="shared" ca="1" si="434"/>
        <v>1.18585498</v>
      </c>
      <c r="K1035" s="81">
        <f t="shared" ca="1" si="435"/>
        <v>185.85498000000001</v>
      </c>
      <c r="L1035" s="85">
        <f>IF(VLOOKUP(A1035,$U$12:$AD$125,8)=VLOOKUP(A1034,$U$12:$AD$125,8),0,VLOOKUP(A1035,U$12:$AD$125,8))</f>
        <v>0</v>
      </c>
      <c r="M1035" s="86">
        <f>IF(L1035&gt;0,VLOOKUP(L1035,T$12:$AC$125,7),0)</f>
        <v>0</v>
      </c>
      <c r="N1035" s="81">
        <f t="shared" ref="N1035:N1098" si="440">IF(M1035&gt;0,(C1035*M1035),0)</f>
        <v>0</v>
      </c>
      <c r="O1035" s="81">
        <f t="shared" ca="1" si="436"/>
        <v>185.85498000000001</v>
      </c>
      <c r="P1035" s="87" t="str">
        <f t="shared" ref="P1035:P1100" si="441">IF(L1034&gt;0,VLOOKUP(A1034,$U$12:$AD$125,9),P1034)</f>
        <v>J=</v>
      </c>
      <c r="Q1035" s="88">
        <f t="shared" ref="Q1035:Q1100" si="442">IF(L1034&gt;0,VLOOKUP(A1034,$U$12:$AD$125,10),Q1034)</f>
        <v>44676</v>
      </c>
      <c r="R1035" s="7"/>
      <c r="S1035" s="7"/>
      <c r="T1035" s="7"/>
      <c r="U1035" s="7"/>
      <c r="V1035" s="7"/>
      <c r="W1035" s="7"/>
      <c r="X1035" s="7"/>
      <c r="Y1035" s="7"/>
      <c r="Z1035" s="7"/>
      <c r="AA1035" s="7"/>
      <c r="AB1035" s="7"/>
      <c r="AC1035" s="7"/>
      <c r="AD1035" s="7"/>
      <c r="AE1035" s="7"/>
      <c r="AF1035" s="65">
        <f t="shared" si="429"/>
        <v>43888</v>
      </c>
      <c r="AG1035" s="9">
        <f t="shared" ca="1" si="430"/>
        <v>1163.5201199999999</v>
      </c>
      <c r="AH1035" s="9">
        <f t="shared" si="430"/>
        <v>1000</v>
      </c>
      <c r="AI1035" s="4">
        <f t="shared" ca="1" si="430"/>
        <v>4.1500000000000002E-2</v>
      </c>
      <c r="AJ1035" s="10">
        <f t="shared" ca="1" si="430"/>
        <v>1.6137000000000001E-4</v>
      </c>
      <c r="AK1035" s="4">
        <f t="shared" si="430"/>
        <v>1.1679999999999999</v>
      </c>
      <c r="AL1035" s="65">
        <f t="shared" si="427"/>
        <v>43888</v>
      </c>
      <c r="AM1035" s="10">
        <f t="shared" ca="1" si="431"/>
        <v>1.16352012</v>
      </c>
      <c r="AN1035" s="9">
        <f t="shared" ca="1" si="431"/>
        <v>163.52011999999999</v>
      </c>
      <c r="AO1035" s="7">
        <f t="shared" si="431"/>
        <v>0</v>
      </c>
      <c r="AP1035" s="11">
        <f t="shared" si="431"/>
        <v>0</v>
      </c>
      <c r="AQ1035" s="9">
        <f t="shared" si="431"/>
        <v>0</v>
      </c>
      <c r="AR1035" s="8" t="str">
        <f t="shared" si="431"/>
        <v>J=</v>
      </c>
      <c r="AS1035" s="65">
        <f t="shared" si="431"/>
        <v>44676</v>
      </c>
      <c r="AT1035" s="12"/>
      <c r="AU1035" s="12"/>
      <c r="AV1035" s="22"/>
      <c r="AW1035" s="12"/>
      <c r="AX1035" s="12"/>
      <c r="AY1035" s="12"/>
      <c r="AZ1035" s="12"/>
      <c r="BA1035" s="12"/>
      <c r="BB1035" s="12"/>
      <c r="BC1035" s="12"/>
      <c r="BD1035" s="12"/>
      <c r="BE1035" s="12"/>
      <c r="BF1035" s="12"/>
      <c r="BG1035" s="12"/>
      <c r="BH1035" s="12"/>
      <c r="BI1035" s="12"/>
      <c r="BJ1035" s="12"/>
      <c r="BK1035" s="12"/>
      <c r="BL1035" s="12"/>
      <c r="BM1035" s="12"/>
      <c r="BN1035" s="12"/>
      <c r="BO1035" s="12"/>
      <c r="BP1035" s="12"/>
      <c r="BQ1035" s="12"/>
      <c r="BR1035" s="12"/>
      <c r="BS1035" s="12"/>
      <c r="BT1035" s="12"/>
      <c r="BU1035" s="12"/>
      <c r="BV1035" s="12"/>
      <c r="BW1035" s="12"/>
      <c r="BX1035" s="12"/>
      <c r="BY1035" s="12"/>
      <c r="BZ1035" s="12"/>
      <c r="CA1035" s="12"/>
      <c r="CB1035" s="12"/>
      <c r="CC1035" s="12"/>
      <c r="CD1035" s="12"/>
      <c r="CE1035" s="12"/>
      <c r="CF1035" s="12"/>
      <c r="CG1035" s="12"/>
      <c r="CH1035" s="12"/>
      <c r="CI1035" s="12"/>
      <c r="CJ1035" s="12"/>
      <c r="CK1035" s="12"/>
      <c r="CL1035" s="12"/>
      <c r="CM1035" s="12"/>
      <c r="CN1035" s="12"/>
      <c r="CO1035" s="12"/>
      <c r="CP1035" s="12"/>
      <c r="CQ1035" s="12"/>
      <c r="CR1035" s="12"/>
      <c r="CS1035" s="12"/>
      <c r="CT1035" s="12"/>
      <c r="CU1035" s="12"/>
      <c r="CV1035" s="12"/>
      <c r="CW1035" s="12"/>
      <c r="CX1035" s="12"/>
      <c r="CY1035" s="12"/>
      <c r="CZ1035" s="12"/>
      <c r="DA1035" s="12"/>
      <c r="DB1035" s="12"/>
      <c r="DC1035" s="12"/>
      <c r="DD1035" s="12"/>
      <c r="DE1035" s="12"/>
      <c r="DF1035" s="12"/>
      <c r="DG1035" s="12"/>
      <c r="DH1035" s="12"/>
      <c r="DI1035" s="12"/>
      <c r="DJ1035" s="12"/>
      <c r="DK1035" s="12"/>
      <c r="DL1035" s="12"/>
      <c r="DM1035" s="12"/>
      <c r="DN1035" s="12"/>
      <c r="DO1035" s="12"/>
      <c r="DP1035" s="12"/>
      <c r="DQ1035" s="12"/>
      <c r="DR1035" s="12"/>
      <c r="DS1035" s="12"/>
      <c r="DT1035" s="12"/>
      <c r="DU1035" s="12"/>
      <c r="DV1035" s="12"/>
      <c r="DW1035" s="12"/>
      <c r="DX1035" s="12"/>
      <c r="DY1035" s="12"/>
      <c r="DZ1035" s="12"/>
      <c r="EA1035" s="12"/>
      <c r="EB1035" s="12"/>
      <c r="EC1035" s="12"/>
      <c r="ED1035" s="12"/>
      <c r="EE1035" s="12"/>
      <c r="EF1035" s="12"/>
      <c r="EG1035" s="12"/>
      <c r="EH1035" s="12"/>
      <c r="EI1035" s="12"/>
      <c r="EJ1035" s="12"/>
      <c r="EK1035" s="12"/>
      <c r="EL1035" s="12"/>
      <c r="EM1035" s="12"/>
      <c r="EN1035" s="12"/>
      <c r="EO1035" s="12"/>
      <c r="EP1035" s="12"/>
      <c r="EQ1035" s="12"/>
      <c r="ER1035" s="12"/>
      <c r="ES1035" s="12"/>
      <c r="ET1035" s="12"/>
      <c r="EU1035" s="12"/>
      <c r="EV1035" s="12"/>
      <c r="EW1035" s="12"/>
      <c r="EX1035" s="12"/>
      <c r="EY1035" s="12"/>
      <c r="EZ1035" s="12"/>
      <c r="FA1035" s="12"/>
      <c r="FB1035" s="12"/>
      <c r="FC1035" s="12"/>
      <c r="FD1035" s="12"/>
      <c r="FE1035" s="12"/>
      <c r="FF1035" s="12"/>
      <c r="FG1035" s="12"/>
      <c r="FH1035" s="12"/>
      <c r="FI1035" s="12"/>
      <c r="FJ1035" s="12"/>
      <c r="FK1035" s="12"/>
      <c r="FL1035" s="12"/>
      <c r="FM1035" s="12"/>
      <c r="FN1035" s="12"/>
      <c r="FO1035" s="12"/>
      <c r="FP1035" s="12"/>
      <c r="FQ1035" s="12"/>
      <c r="FR1035" s="12"/>
      <c r="FS1035" s="12"/>
      <c r="FT1035" s="12"/>
      <c r="FU1035" s="12"/>
      <c r="FV1035" s="12"/>
      <c r="FW1035" s="12"/>
      <c r="FX1035" s="12"/>
      <c r="FY1035" s="12"/>
      <c r="FZ1035" s="12"/>
      <c r="GA1035" s="12"/>
      <c r="GB1035" s="12"/>
      <c r="GC1035" s="12"/>
      <c r="GD1035" s="12"/>
      <c r="GE1035" s="12"/>
      <c r="GF1035" s="12"/>
      <c r="GG1035" s="12"/>
      <c r="GH1035" s="12"/>
      <c r="GI1035" s="12"/>
      <c r="GJ1035" s="12"/>
      <c r="GK1035" s="12"/>
      <c r="GL1035" s="12"/>
      <c r="GM1035" s="12"/>
      <c r="GN1035" s="12"/>
      <c r="GO1035" s="12"/>
      <c r="GP1035" s="12"/>
      <c r="GQ1035" s="12"/>
      <c r="GR1035" s="12"/>
    </row>
    <row r="1036" spans="1:200" x14ac:dyDescent="0.2">
      <c r="A1036" s="79">
        <f t="shared" si="437"/>
        <v>44108</v>
      </c>
      <c r="B1036" s="80">
        <f t="shared" ref="B1036:B1099" ca="1" si="443">IF(A1036&lt;=TODAY(),C1036+K1036,IF(AND(A1036&gt;TODAY(),A1036&lt;=$B$1),IF(VLOOKUP(TODAY(),$A$10:$D$5000,4,FALSE)=0,"n.d",C1036+K1036),"n.d"))</f>
        <v>1185.8549800000001</v>
      </c>
      <c r="C1036" s="81">
        <f t="shared" si="438"/>
        <v>1000</v>
      </c>
      <c r="D1036" s="82">
        <f ca="1">IF(A1036&lt;$B$1,VLOOKUP(A1036,[1]DI!$A$4:$B$15000,2,FALSE),0)</f>
        <v>0</v>
      </c>
      <c r="E1036" s="81">
        <f t="shared" ca="1" si="421"/>
        <v>0</v>
      </c>
      <c r="F1036" s="83">
        <f t="shared" si="432"/>
        <v>1.1679999999999999</v>
      </c>
      <c r="G1036" s="84">
        <f t="shared" ca="1" si="433"/>
        <v>1</v>
      </c>
      <c r="H1036" s="81">
        <f ca="1">TRUNC(PRODUCT(G$10:G1035),15)</f>
        <v>1.1858549781999901</v>
      </c>
      <c r="I1036" s="81">
        <f t="shared" si="439"/>
        <v>1</v>
      </c>
      <c r="J1036" s="81">
        <f t="shared" ca="1" si="434"/>
        <v>1.18585498</v>
      </c>
      <c r="K1036" s="81">
        <f t="shared" ca="1" si="435"/>
        <v>185.85498000000001</v>
      </c>
      <c r="L1036" s="85">
        <f>IF(VLOOKUP(A1036,$U$12:$AD$125,8)=VLOOKUP(A1035,$U$12:$AD$125,8),0,VLOOKUP(A1036,U$12:$AD$125,8))</f>
        <v>0</v>
      </c>
      <c r="M1036" s="86">
        <f>IF(L1036&gt;0,VLOOKUP(L1036,T$12:$AC$125,7),0)</f>
        <v>0</v>
      </c>
      <c r="N1036" s="81">
        <f t="shared" si="440"/>
        <v>0</v>
      </c>
      <c r="O1036" s="81">
        <f t="shared" ca="1" si="436"/>
        <v>185.85498000000001</v>
      </c>
      <c r="P1036" s="87" t="str">
        <f t="shared" si="441"/>
        <v>J=</v>
      </c>
      <c r="Q1036" s="88">
        <f t="shared" si="442"/>
        <v>44676</v>
      </c>
      <c r="R1036" s="7"/>
      <c r="S1036" s="7"/>
      <c r="T1036" s="7"/>
      <c r="U1036" s="7"/>
      <c r="V1036" s="7"/>
      <c r="W1036" s="7"/>
      <c r="X1036" s="7"/>
      <c r="Y1036" s="7"/>
      <c r="Z1036" s="7"/>
      <c r="AA1036" s="7"/>
      <c r="AB1036" s="7"/>
      <c r="AC1036" s="7"/>
      <c r="AD1036" s="7"/>
      <c r="AE1036" s="7"/>
      <c r="AF1036" s="65">
        <f t="shared" si="429"/>
        <v>43889</v>
      </c>
      <c r="AG1036" s="9">
        <f t="shared" ca="1" si="430"/>
        <v>1163.7394199999999</v>
      </c>
      <c r="AH1036" s="9">
        <f t="shared" si="430"/>
        <v>1000</v>
      </c>
      <c r="AI1036" s="4">
        <f t="shared" ca="1" si="430"/>
        <v>4.1500000000000002E-2</v>
      </c>
      <c r="AJ1036" s="10">
        <f t="shared" ca="1" si="430"/>
        <v>1.6137000000000001E-4</v>
      </c>
      <c r="AK1036" s="4">
        <f t="shared" si="430"/>
        <v>1.1679999999999999</v>
      </c>
      <c r="AL1036" s="65">
        <f t="shared" si="427"/>
        <v>43889</v>
      </c>
      <c r="AM1036" s="10">
        <f t="shared" ca="1" si="431"/>
        <v>1.16373942</v>
      </c>
      <c r="AN1036" s="9">
        <f t="shared" ca="1" si="431"/>
        <v>163.73942</v>
      </c>
      <c r="AO1036" s="7">
        <f t="shared" si="431"/>
        <v>0</v>
      </c>
      <c r="AP1036" s="11">
        <f t="shared" si="431"/>
        <v>0</v>
      </c>
      <c r="AQ1036" s="9">
        <f t="shared" si="431"/>
        <v>0</v>
      </c>
      <c r="AR1036" s="8" t="str">
        <f t="shared" si="431"/>
        <v>J=</v>
      </c>
      <c r="AS1036" s="65">
        <f t="shared" si="431"/>
        <v>44676</v>
      </c>
      <c r="AT1036" s="12"/>
      <c r="AU1036" s="12"/>
      <c r="AV1036" s="22"/>
      <c r="AW1036" s="12"/>
      <c r="AX1036" s="12"/>
      <c r="AY1036" s="12"/>
      <c r="AZ1036" s="12"/>
      <c r="BA1036" s="12"/>
      <c r="BB1036" s="12"/>
      <c r="BC1036" s="12"/>
      <c r="BD1036" s="12"/>
      <c r="BE1036" s="12"/>
      <c r="BF1036" s="12"/>
      <c r="BG1036" s="12"/>
      <c r="BH1036" s="12"/>
      <c r="BI1036" s="12"/>
      <c r="BJ1036" s="12"/>
      <c r="BK1036" s="12"/>
      <c r="BL1036" s="12"/>
      <c r="BM1036" s="12"/>
      <c r="BN1036" s="12"/>
      <c r="BO1036" s="12"/>
      <c r="BP1036" s="12"/>
      <c r="BQ1036" s="12"/>
      <c r="BR1036" s="12"/>
      <c r="BS1036" s="12"/>
      <c r="BT1036" s="12"/>
      <c r="BU1036" s="12"/>
      <c r="BV1036" s="12"/>
      <c r="BW1036" s="12"/>
      <c r="BX1036" s="12"/>
      <c r="BY1036" s="12"/>
      <c r="BZ1036" s="12"/>
      <c r="CA1036" s="12"/>
      <c r="CB1036" s="12"/>
      <c r="CC1036" s="12"/>
      <c r="CD1036" s="12"/>
      <c r="CE1036" s="12"/>
      <c r="CF1036" s="12"/>
      <c r="CG1036" s="12"/>
      <c r="CH1036" s="12"/>
      <c r="CI1036" s="12"/>
      <c r="CJ1036" s="12"/>
      <c r="CK1036" s="12"/>
      <c r="CL1036" s="12"/>
      <c r="CM1036" s="12"/>
      <c r="CN1036" s="12"/>
      <c r="CO1036" s="12"/>
      <c r="CP1036" s="12"/>
      <c r="CQ1036" s="12"/>
      <c r="CR1036" s="12"/>
      <c r="CS1036" s="12"/>
      <c r="CT1036" s="12"/>
      <c r="CU1036" s="12"/>
      <c r="CV1036" s="12"/>
      <c r="CW1036" s="12"/>
      <c r="CX1036" s="12"/>
      <c r="CY1036" s="12"/>
      <c r="CZ1036" s="12"/>
      <c r="DA1036" s="12"/>
      <c r="DB1036" s="12"/>
      <c r="DC1036" s="12"/>
      <c r="DD1036" s="12"/>
      <c r="DE1036" s="12"/>
      <c r="DF1036" s="12"/>
      <c r="DG1036" s="12"/>
      <c r="DH1036" s="12"/>
      <c r="DI1036" s="12"/>
      <c r="DJ1036" s="12"/>
      <c r="DK1036" s="12"/>
      <c r="DL1036" s="12"/>
      <c r="DM1036" s="12"/>
      <c r="DN1036" s="12"/>
      <c r="DO1036" s="12"/>
      <c r="DP1036" s="12"/>
      <c r="DQ1036" s="12"/>
      <c r="DR1036" s="12"/>
      <c r="DS1036" s="12"/>
      <c r="DT1036" s="12"/>
      <c r="DU1036" s="12"/>
      <c r="DV1036" s="12"/>
      <c r="DW1036" s="12"/>
      <c r="DX1036" s="12"/>
      <c r="DY1036" s="12"/>
      <c r="DZ1036" s="12"/>
      <c r="EA1036" s="12"/>
      <c r="EB1036" s="12"/>
      <c r="EC1036" s="12"/>
      <c r="ED1036" s="12"/>
      <c r="EE1036" s="12"/>
      <c r="EF1036" s="12"/>
      <c r="EG1036" s="12"/>
      <c r="EH1036" s="12"/>
      <c r="EI1036" s="12"/>
      <c r="EJ1036" s="12"/>
      <c r="EK1036" s="12"/>
      <c r="EL1036" s="12"/>
      <c r="EM1036" s="12"/>
      <c r="EN1036" s="12"/>
      <c r="EO1036" s="12"/>
      <c r="EP1036" s="12"/>
      <c r="EQ1036" s="12"/>
      <c r="ER1036" s="12"/>
      <c r="ES1036" s="12"/>
      <c r="ET1036" s="12"/>
      <c r="EU1036" s="12"/>
      <c r="EV1036" s="12"/>
      <c r="EW1036" s="12"/>
      <c r="EX1036" s="12"/>
      <c r="EY1036" s="12"/>
      <c r="EZ1036" s="12"/>
      <c r="FA1036" s="12"/>
      <c r="FB1036" s="12"/>
      <c r="FC1036" s="12"/>
      <c r="FD1036" s="12"/>
      <c r="FE1036" s="12"/>
      <c r="FF1036" s="12"/>
      <c r="FG1036" s="12"/>
      <c r="FH1036" s="12"/>
      <c r="FI1036" s="12"/>
      <c r="FJ1036" s="12"/>
      <c r="FK1036" s="12"/>
      <c r="FL1036" s="12"/>
      <c r="FM1036" s="12"/>
      <c r="FN1036" s="12"/>
      <c r="FO1036" s="12"/>
      <c r="FP1036" s="12"/>
      <c r="FQ1036" s="12"/>
      <c r="FR1036" s="12"/>
      <c r="FS1036" s="12"/>
      <c r="FT1036" s="12"/>
      <c r="FU1036" s="12"/>
      <c r="FV1036" s="12"/>
      <c r="FW1036" s="12"/>
      <c r="FX1036" s="12"/>
      <c r="FY1036" s="12"/>
      <c r="FZ1036" s="12"/>
      <c r="GA1036" s="12"/>
      <c r="GB1036" s="12"/>
      <c r="GC1036" s="12"/>
      <c r="GD1036" s="12"/>
      <c r="GE1036" s="12"/>
      <c r="GF1036" s="12"/>
      <c r="GG1036" s="12"/>
      <c r="GH1036" s="12"/>
      <c r="GI1036" s="12"/>
      <c r="GJ1036" s="12"/>
      <c r="GK1036" s="12"/>
      <c r="GL1036" s="12"/>
      <c r="GM1036" s="12"/>
      <c r="GN1036" s="12"/>
      <c r="GO1036" s="12"/>
      <c r="GP1036" s="12"/>
      <c r="GQ1036" s="12"/>
      <c r="GR1036" s="12"/>
    </row>
    <row r="1037" spans="1:200" x14ac:dyDescent="0.2">
      <c r="A1037" s="79">
        <f t="shared" si="437"/>
        <v>44109</v>
      </c>
      <c r="B1037" s="80">
        <f t="shared" ca="1" si="443"/>
        <v>1185.8549800000001</v>
      </c>
      <c r="C1037" s="81">
        <f t="shared" si="438"/>
        <v>1000</v>
      </c>
      <c r="D1037" s="82">
        <f ca="1">IF(A1037&lt;$B$1,VLOOKUP(A1037,[1]DI!$A$4:$B$15000,2,FALSE),0)</f>
        <v>1.9000000000000006E-2</v>
      </c>
      <c r="E1037" s="81">
        <f t="shared" ref="E1037:E1100" ca="1" si="444">ROUND((((1+D1037)^(1/252)-1)),8)</f>
        <v>7.4690000000000005E-5</v>
      </c>
      <c r="F1037" s="83">
        <f t="shared" si="432"/>
        <v>1.1679999999999999</v>
      </c>
      <c r="G1037" s="84">
        <f t="shared" ca="1" si="433"/>
        <v>1.0000872379200001</v>
      </c>
      <c r="H1037" s="81">
        <f ca="1">TRUNC(PRODUCT(G$10:G1036),15)</f>
        <v>1.1858549781999901</v>
      </c>
      <c r="I1037" s="81">
        <f t="shared" si="439"/>
        <v>1</v>
      </c>
      <c r="J1037" s="81">
        <f t="shared" ca="1" si="434"/>
        <v>1.18585498</v>
      </c>
      <c r="K1037" s="81">
        <f t="shared" ca="1" si="435"/>
        <v>185.85498000000001</v>
      </c>
      <c r="L1037" s="85">
        <f>IF(VLOOKUP(A1037,$U$12:$AD$125,8)=VLOOKUP(A1036,$U$12:$AD$125,8),0,VLOOKUP(A1037,U$12:$AD$125,8))</f>
        <v>0</v>
      </c>
      <c r="M1037" s="86">
        <f>IF(L1037&gt;0,VLOOKUP(L1037,T$12:$AC$125,7),0)</f>
        <v>0</v>
      </c>
      <c r="N1037" s="81">
        <f t="shared" si="440"/>
        <v>0</v>
      </c>
      <c r="O1037" s="81">
        <f t="shared" ca="1" si="436"/>
        <v>185.85498000000001</v>
      </c>
      <c r="P1037" s="87" t="str">
        <f t="shared" si="441"/>
        <v>J=</v>
      </c>
      <c r="Q1037" s="88">
        <f t="shared" si="442"/>
        <v>44676</v>
      </c>
      <c r="R1037" s="7"/>
      <c r="S1037" s="7"/>
      <c r="T1037" s="7"/>
      <c r="U1037" s="7"/>
      <c r="V1037" s="7"/>
      <c r="W1037" s="7"/>
      <c r="X1037" s="7"/>
      <c r="Y1037" s="7"/>
      <c r="Z1037" s="7"/>
      <c r="AA1037" s="7"/>
      <c r="AB1037" s="7"/>
      <c r="AC1037" s="7"/>
      <c r="AD1037" s="7"/>
      <c r="AE1037" s="7"/>
      <c r="AF1037" s="65">
        <f t="shared" si="429"/>
        <v>43890</v>
      </c>
      <c r="AG1037" s="9">
        <f t="shared" ca="1" si="430"/>
        <v>1163.95876</v>
      </c>
      <c r="AH1037" s="9">
        <f t="shared" si="430"/>
        <v>1000</v>
      </c>
      <c r="AI1037" s="4">
        <f t="shared" ca="1" si="430"/>
        <v>0</v>
      </c>
      <c r="AJ1037" s="10">
        <f t="shared" ca="1" si="430"/>
        <v>0</v>
      </c>
      <c r="AK1037" s="4">
        <f t="shared" si="430"/>
        <v>1.1679999999999999</v>
      </c>
      <c r="AL1037" s="65">
        <f t="shared" si="427"/>
        <v>43890</v>
      </c>
      <c r="AM1037" s="10">
        <f t="shared" ca="1" si="431"/>
        <v>1.1639587600000001</v>
      </c>
      <c r="AN1037" s="9">
        <f t="shared" ca="1" si="431"/>
        <v>163.95876000000001</v>
      </c>
      <c r="AO1037" s="7">
        <f t="shared" si="431"/>
        <v>0</v>
      </c>
      <c r="AP1037" s="11">
        <f t="shared" si="431"/>
        <v>0</v>
      </c>
      <c r="AQ1037" s="9">
        <f t="shared" si="431"/>
        <v>0</v>
      </c>
      <c r="AR1037" s="8" t="str">
        <f t="shared" si="431"/>
        <v>J=</v>
      </c>
      <c r="AS1037" s="65">
        <f t="shared" si="431"/>
        <v>44676</v>
      </c>
      <c r="AT1037" s="12"/>
      <c r="AU1037" s="12"/>
      <c r="AV1037" s="22"/>
      <c r="AW1037" s="12"/>
      <c r="AX1037" s="12"/>
      <c r="AY1037" s="12"/>
      <c r="AZ1037" s="12"/>
      <c r="BA1037" s="12"/>
      <c r="BB1037" s="12"/>
      <c r="BC1037" s="12"/>
      <c r="BD1037" s="12"/>
      <c r="BE1037" s="12"/>
      <c r="BF1037" s="12"/>
      <c r="BG1037" s="12"/>
      <c r="BH1037" s="12"/>
      <c r="BI1037" s="12"/>
      <c r="BJ1037" s="12"/>
      <c r="BK1037" s="12"/>
      <c r="BL1037" s="12"/>
      <c r="BM1037" s="12"/>
      <c r="BN1037" s="12"/>
      <c r="BO1037" s="12"/>
      <c r="BP1037" s="12"/>
      <c r="BQ1037" s="12"/>
      <c r="BR1037" s="12"/>
      <c r="BS1037" s="12"/>
      <c r="BT1037" s="12"/>
      <c r="BU1037" s="12"/>
      <c r="BV1037" s="12"/>
      <c r="BW1037" s="12"/>
      <c r="BX1037" s="12"/>
      <c r="BY1037" s="12"/>
      <c r="BZ1037" s="12"/>
      <c r="CA1037" s="12"/>
      <c r="CB1037" s="12"/>
      <c r="CC1037" s="12"/>
      <c r="CD1037" s="12"/>
      <c r="CE1037" s="12"/>
      <c r="CF1037" s="12"/>
      <c r="CG1037" s="12"/>
      <c r="CH1037" s="12"/>
      <c r="CI1037" s="12"/>
      <c r="CJ1037" s="12"/>
      <c r="CK1037" s="12"/>
      <c r="CL1037" s="12"/>
      <c r="CM1037" s="12"/>
      <c r="CN1037" s="12"/>
      <c r="CO1037" s="12"/>
      <c r="CP1037" s="12"/>
      <c r="CQ1037" s="12"/>
      <c r="CR1037" s="12"/>
      <c r="CS1037" s="12"/>
      <c r="CT1037" s="12"/>
      <c r="CU1037" s="12"/>
      <c r="CV1037" s="12"/>
      <c r="CW1037" s="12"/>
      <c r="CX1037" s="12"/>
      <c r="CY1037" s="12"/>
      <c r="CZ1037" s="12"/>
      <c r="DA1037" s="12"/>
      <c r="DB1037" s="12"/>
      <c r="DC1037" s="12"/>
      <c r="DD1037" s="12"/>
      <c r="DE1037" s="12"/>
      <c r="DF1037" s="12"/>
      <c r="DG1037" s="12"/>
      <c r="DH1037" s="12"/>
      <c r="DI1037" s="12"/>
      <c r="DJ1037" s="12"/>
      <c r="DK1037" s="12"/>
      <c r="DL1037" s="12"/>
      <c r="DM1037" s="12"/>
      <c r="DN1037" s="12"/>
      <c r="DO1037" s="12"/>
      <c r="DP1037" s="12"/>
      <c r="DQ1037" s="12"/>
      <c r="DR1037" s="12"/>
      <c r="DS1037" s="12"/>
      <c r="DT1037" s="12"/>
      <c r="DU1037" s="12"/>
      <c r="DV1037" s="12"/>
      <c r="DW1037" s="12"/>
      <c r="DX1037" s="12"/>
      <c r="DY1037" s="12"/>
      <c r="DZ1037" s="12"/>
      <c r="EA1037" s="12"/>
      <c r="EB1037" s="12"/>
      <c r="EC1037" s="12"/>
      <c r="ED1037" s="12"/>
      <c r="EE1037" s="12"/>
      <c r="EF1037" s="12"/>
      <c r="EG1037" s="12"/>
      <c r="EH1037" s="12"/>
      <c r="EI1037" s="12"/>
      <c r="EJ1037" s="12"/>
      <c r="EK1037" s="12"/>
      <c r="EL1037" s="12"/>
      <c r="EM1037" s="12"/>
      <c r="EN1037" s="12"/>
      <c r="EO1037" s="12"/>
      <c r="EP1037" s="12"/>
      <c r="EQ1037" s="12"/>
      <c r="ER1037" s="12"/>
      <c r="ES1037" s="12"/>
      <c r="ET1037" s="12"/>
      <c r="EU1037" s="12"/>
      <c r="EV1037" s="12"/>
      <c r="EW1037" s="12"/>
      <c r="EX1037" s="12"/>
      <c r="EY1037" s="12"/>
      <c r="EZ1037" s="12"/>
      <c r="FA1037" s="12"/>
      <c r="FB1037" s="12"/>
      <c r="FC1037" s="12"/>
      <c r="FD1037" s="12"/>
      <c r="FE1037" s="12"/>
      <c r="FF1037" s="12"/>
      <c r="FG1037" s="12"/>
      <c r="FH1037" s="12"/>
      <c r="FI1037" s="12"/>
      <c r="FJ1037" s="12"/>
      <c r="FK1037" s="12"/>
      <c r="FL1037" s="12"/>
      <c r="FM1037" s="12"/>
      <c r="FN1037" s="12"/>
      <c r="FO1037" s="12"/>
      <c r="FP1037" s="12"/>
      <c r="FQ1037" s="12"/>
      <c r="FR1037" s="12"/>
      <c r="FS1037" s="12"/>
      <c r="FT1037" s="12"/>
      <c r="FU1037" s="12"/>
      <c r="FV1037" s="12"/>
      <c r="FW1037" s="12"/>
      <c r="FX1037" s="12"/>
      <c r="FY1037" s="12"/>
      <c r="FZ1037" s="12"/>
      <c r="GA1037" s="12"/>
      <c r="GB1037" s="12"/>
      <c r="GC1037" s="12"/>
      <c r="GD1037" s="12"/>
      <c r="GE1037" s="12"/>
      <c r="GF1037" s="12"/>
      <c r="GG1037" s="12"/>
      <c r="GH1037" s="12"/>
      <c r="GI1037" s="12"/>
      <c r="GJ1037" s="12"/>
      <c r="GK1037" s="12"/>
      <c r="GL1037" s="12"/>
      <c r="GM1037" s="12"/>
      <c r="GN1037" s="12"/>
      <c r="GO1037" s="12"/>
      <c r="GP1037" s="12"/>
      <c r="GQ1037" s="12"/>
      <c r="GR1037" s="12"/>
    </row>
    <row r="1038" spans="1:200" x14ac:dyDescent="0.2">
      <c r="A1038" s="79">
        <f t="shared" si="437"/>
        <v>44110</v>
      </c>
      <c r="B1038" s="80">
        <f t="shared" ca="1" si="443"/>
        <v>1185.9584299999999</v>
      </c>
      <c r="C1038" s="81">
        <f t="shared" si="438"/>
        <v>1000</v>
      </c>
      <c r="D1038" s="82">
        <f ca="1">IF(A1038&lt;$B$1,VLOOKUP(A1038,[1]DI!$A$4:$B$15000,2,FALSE),0)</f>
        <v>1.9000000000000006E-2</v>
      </c>
      <c r="E1038" s="81">
        <f t="shared" ca="1" si="444"/>
        <v>7.4690000000000005E-5</v>
      </c>
      <c r="F1038" s="83">
        <f t="shared" si="432"/>
        <v>1.1679999999999999</v>
      </c>
      <c r="G1038" s="84">
        <f t="shared" ca="1" si="433"/>
        <v>1.0000872379200001</v>
      </c>
      <c r="H1038" s="81">
        <f ca="1">TRUNC(PRODUCT(G$10:G1037),15)</f>
        <v>1.1859584297217101</v>
      </c>
      <c r="I1038" s="81">
        <f t="shared" si="439"/>
        <v>1</v>
      </c>
      <c r="J1038" s="81">
        <f t="shared" ca="1" si="434"/>
        <v>1.1859584299999999</v>
      </c>
      <c r="K1038" s="81">
        <f t="shared" ca="1" si="435"/>
        <v>185.95842999999999</v>
      </c>
      <c r="L1038" s="85">
        <f>IF(VLOOKUP(A1038,$U$12:$AD$125,8)=VLOOKUP(A1037,$U$12:$AD$125,8),0,VLOOKUP(A1038,U$12:$AD$125,8))</f>
        <v>0</v>
      </c>
      <c r="M1038" s="86">
        <f>IF(L1038&gt;0,VLOOKUP(L1038,T$12:$AC$125,7),0)</f>
        <v>0</v>
      </c>
      <c r="N1038" s="81">
        <f t="shared" si="440"/>
        <v>0</v>
      </c>
      <c r="O1038" s="81">
        <f t="shared" ca="1" si="436"/>
        <v>185.95842999999999</v>
      </c>
      <c r="P1038" s="87" t="str">
        <f t="shared" si="441"/>
        <v>J=</v>
      </c>
      <c r="Q1038" s="88">
        <f t="shared" si="442"/>
        <v>44676</v>
      </c>
      <c r="R1038" s="7"/>
      <c r="S1038" s="7"/>
      <c r="T1038" s="7"/>
      <c r="U1038" s="7"/>
      <c r="V1038" s="7"/>
      <c r="W1038" s="7"/>
      <c r="X1038" s="7"/>
      <c r="Y1038" s="7"/>
      <c r="Z1038" s="7"/>
      <c r="AA1038" s="7"/>
      <c r="AB1038" s="7"/>
      <c r="AC1038" s="7"/>
      <c r="AD1038" s="7"/>
      <c r="AE1038" s="7"/>
      <c r="AF1038" s="65">
        <f t="shared" si="429"/>
        <v>43891</v>
      </c>
      <c r="AG1038" s="9">
        <f t="shared" ca="1" si="430"/>
        <v>1163.95876</v>
      </c>
      <c r="AH1038" s="9">
        <f t="shared" si="430"/>
        <v>1000</v>
      </c>
      <c r="AI1038" s="4">
        <f t="shared" ca="1" si="430"/>
        <v>0</v>
      </c>
      <c r="AJ1038" s="10">
        <f t="shared" ca="1" si="430"/>
        <v>0</v>
      </c>
      <c r="AK1038" s="4">
        <f t="shared" si="430"/>
        <v>1.1679999999999999</v>
      </c>
      <c r="AL1038" s="65">
        <f t="shared" si="427"/>
        <v>43891</v>
      </c>
      <c r="AM1038" s="10">
        <f t="shared" ca="1" si="431"/>
        <v>1.1639587600000001</v>
      </c>
      <c r="AN1038" s="9">
        <f t="shared" ca="1" si="431"/>
        <v>163.95876000000001</v>
      </c>
      <c r="AO1038" s="7">
        <f t="shared" si="431"/>
        <v>0</v>
      </c>
      <c r="AP1038" s="11">
        <f t="shared" si="431"/>
        <v>0</v>
      </c>
      <c r="AQ1038" s="9">
        <f t="shared" si="431"/>
        <v>0</v>
      </c>
      <c r="AR1038" s="8" t="str">
        <f t="shared" si="431"/>
        <v>J=</v>
      </c>
      <c r="AS1038" s="65">
        <f t="shared" si="431"/>
        <v>44676</v>
      </c>
      <c r="AT1038" s="12"/>
      <c r="AU1038" s="12"/>
      <c r="AV1038" s="22"/>
      <c r="AW1038" s="12"/>
      <c r="AX1038" s="12"/>
      <c r="AY1038" s="12"/>
      <c r="AZ1038" s="12"/>
      <c r="BA1038" s="12"/>
      <c r="BB1038" s="12"/>
      <c r="BC1038" s="12"/>
      <c r="BD1038" s="12"/>
      <c r="BE1038" s="12"/>
      <c r="BF1038" s="12"/>
      <c r="BG1038" s="12"/>
      <c r="BH1038" s="12"/>
      <c r="BI1038" s="12"/>
      <c r="BJ1038" s="12"/>
      <c r="BK1038" s="12"/>
      <c r="BL1038" s="12"/>
      <c r="BM1038" s="12"/>
      <c r="BN1038" s="12"/>
      <c r="BO1038" s="12"/>
      <c r="BP1038" s="12"/>
      <c r="BQ1038" s="12"/>
      <c r="BR1038" s="12"/>
      <c r="BS1038" s="12"/>
      <c r="BT1038" s="12"/>
      <c r="BU1038" s="12"/>
      <c r="BV1038" s="12"/>
      <c r="BW1038" s="12"/>
      <c r="BX1038" s="12"/>
      <c r="BY1038" s="12"/>
      <c r="BZ1038" s="12"/>
      <c r="CA1038" s="12"/>
      <c r="CB1038" s="12"/>
      <c r="CC1038" s="12"/>
      <c r="CD1038" s="12"/>
      <c r="CE1038" s="12"/>
      <c r="CF1038" s="12"/>
      <c r="CG1038" s="12"/>
      <c r="CH1038" s="12"/>
      <c r="CI1038" s="12"/>
      <c r="CJ1038" s="12"/>
      <c r="CK1038" s="12"/>
      <c r="CL1038" s="12"/>
      <c r="CM1038" s="12"/>
      <c r="CN1038" s="12"/>
      <c r="CO1038" s="12"/>
      <c r="CP1038" s="12"/>
      <c r="CQ1038" s="12"/>
      <c r="CR1038" s="12"/>
      <c r="CS1038" s="12"/>
      <c r="CT1038" s="12"/>
      <c r="CU1038" s="12"/>
      <c r="CV1038" s="12"/>
      <c r="CW1038" s="12"/>
      <c r="CX1038" s="12"/>
      <c r="CY1038" s="12"/>
      <c r="CZ1038" s="12"/>
      <c r="DA1038" s="12"/>
      <c r="DB1038" s="12"/>
      <c r="DC1038" s="12"/>
      <c r="DD1038" s="12"/>
      <c r="DE1038" s="12"/>
      <c r="DF1038" s="12"/>
      <c r="DG1038" s="12"/>
      <c r="DH1038" s="12"/>
      <c r="DI1038" s="12"/>
      <c r="DJ1038" s="12"/>
      <c r="DK1038" s="12"/>
      <c r="DL1038" s="12"/>
      <c r="DM1038" s="12"/>
      <c r="DN1038" s="12"/>
      <c r="DO1038" s="12"/>
      <c r="DP1038" s="12"/>
      <c r="DQ1038" s="12"/>
      <c r="DR1038" s="12"/>
      <c r="DS1038" s="12"/>
      <c r="DT1038" s="12"/>
      <c r="DU1038" s="12"/>
      <c r="DV1038" s="12"/>
      <c r="DW1038" s="12"/>
      <c r="DX1038" s="12"/>
      <c r="DY1038" s="12"/>
      <c r="DZ1038" s="12"/>
      <c r="EA1038" s="12"/>
      <c r="EB1038" s="12"/>
      <c r="EC1038" s="12"/>
      <c r="ED1038" s="12"/>
      <c r="EE1038" s="12"/>
      <c r="EF1038" s="12"/>
      <c r="EG1038" s="12"/>
      <c r="EH1038" s="12"/>
      <c r="EI1038" s="12"/>
      <c r="EJ1038" s="12"/>
      <c r="EK1038" s="12"/>
      <c r="EL1038" s="12"/>
      <c r="EM1038" s="12"/>
      <c r="EN1038" s="12"/>
      <c r="EO1038" s="12"/>
      <c r="EP1038" s="12"/>
      <c r="EQ1038" s="12"/>
      <c r="ER1038" s="12"/>
      <c r="ES1038" s="12"/>
      <c r="ET1038" s="12"/>
      <c r="EU1038" s="12"/>
      <c r="EV1038" s="12"/>
      <c r="EW1038" s="12"/>
      <c r="EX1038" s="12"/>
      <c r="EY1038" s="12"/>
      <c r="EZ1038" s="12"/>
      <c r="FA1038" s="12"/>
      <c r="FB1038" s="12"/>
      <c r="FC1038" s="12"/>
      <c r="FD1038" s="12"/>
      <c r="FE1038" s="12"/>
      <c r="FF1038" s="12"/>
      <c r="FG1038" s="12"/>
      <c r="FH1038" s="12"/>
      <c r="FI1038" s="12"/>
      <c r="FJ1038" s="12"/>
      <c r="FK1038" s="12"/>
      <c r="FL1038" s="12"/>
      <c r="FM1038" s="12"/>
      <c r="FN1038" s="12"/>
      <c r="FO1038" s="12"/>
      <c r="FP1038" s="12"/>
      <c r="FQ1038" s="12"/>
      <c r="FR1038" s="12"/>
      <c r="FS1038" s="12"/>
      <c r="FT1038" s="12"/>
      <c r="FU1038" s="12"/>
      <c r="FV1038" s="12"/>
      <c r="FW1038" s="12"/>
      <c r="FX1038" s="12"/>
      <c r="FY1038" s="12"/>
      <c r="FZ1038" s="12"/>
      <c r="GA1038" s="12"/>
      <c r="GB1038" s="12"/>
      <c r="GC1038" s="12"/>
      <c r="GD1038" s="12"/>
      <c r="GE1038" s="12"/>
      <c r="GF1038" s="12"/>
      <c r="GG1038" s="12"/>
      <c r="GH1038" s="12"/>
      <c r="GI1038" s="12"/>
      <c r="GJ1038" s="12"/>
      <c r="GK1038" s="12"/>
      <c r="GL1038" s="12"/>
      <c r="GM1038" s="12"/>
      <c r="GN1038" s="12"/>
      <c r="GO1038" s="12"/>
      <c r="GP1038" s="12"/>
      <c r="GQ1038" s="12"/>
      <c r="GR1038" s="12"/>
    </row>
    <row r="1039" spans="1:200" x14ac:dyDescent="0.2">
      <c r="A1039" s="79">
        <f t="shared" si="437"/>
        <v>44111</v>
      </c>
      <c r="B1039" s="80">
        <f t="shared" ca="1" si="443"/>
        <v>1186.0618899999999</v>
      </c>
      <c r="C1039" s="81">
        <f t="shared" si="438"/>
        <v>1000</v>
      </c>
      <c r="D1039" s="82">
        <f ca="1">IF(A1039&lt;$B$1,VLOOKUP(A1039,[1]DI!$A$4:$B$15000,2,FALSE),0)</f>
        <v>1.9000000000000006E-2</v>
      </c>
      <c r="E1039" s="81">
        <f t="shared" ca="1" si="444"/>
        <v>7.4690000000000005E-5</v>
      </c>
      <c r="F1039" s="83">
        <f t="shared" si="432"/>
        <v>1.1679999999999999</v>
      </c>
      <c r="G1039" s="84">
        <f t="shared" ca="1" si="433"/>
        <v>1.0000872379200001</v>
      </c>
      <c r="H1039" s="81">
        <f ca="1">TRUNC(PRODUCT(G$10:G1038),15)</f>
        <v>1.18606189026833</v>
      </c>
      <c r="I1039" s="81">
        <f t="shared" si="439"/>
        <v>1</v>
      </c>
      <c r="J1039" s="81">
        <f t="shared" ca="1" si="434"/>
        <v>1.18606189</v>
      </c>
      <c r="K1039" s="81">
        <f t="shared" ca="1" si="435"/>
        <v>186.06189000000001</v>
      </c>
      <c r="L1039" s="85">
        <f>IF(VLOOKUP(A1039,$U$12:$AD$125,8)=VLOOKUP(A1038,$U$12:$AD$125,8),0,VLOOKUP(A1039,U$12:$AD$125,8))</f>
        <v>0</v>
      </c>
      <c r="M1039" s="86">
        <f>IF(L1039&gt;0,VLOOKUP(L1039,T$12:$AC$125,7),0)</f>
        <v>0</v>
      </c>
      <c r="N1039" s="81">
        <f t="shared" si="440"/>
        <v>0</v>
      </c>
      <c r="O1039" s="81">
        <f t="shared" ca="1" si="436"/>
        <v>186.06189000000001</v>
      </c>
      <c r="P1039" s="87" t="str">
        <f t="shared" si="441"/>
        <v>J=</v>
      </c>
      <c r="Q1039" s="88">
        <f t="shared" si="442"/>
        <v>44676</v>
      </c>
      <c r="R1039" s="7"/>
      <c r="S1039" s="7"/>
      <c r="T1039" s="7"/>
      <c r="U1039" s="7"/>
      <c r="V1039" s="7"/>
      <c r="W1039" s="7"/>
      <c r="X1039" s="7"/>
      <c r="Y1039" s="7"/>
      <c r="Z1039" s="7"/>
      <c r="AA1039" s="7"/>
      <c r="AB1039" s="7"/>
      <c r="AC1039" s="7"/>
      <c r="AD1039" s="7"/>
      <c r="AE1039" s="7"/>
      <c r="AF1039" s="65"/>
      <c r="AG1039" s="9"/>
      <c r="AH1039" s="9"/>
      <c r="AI1039" s="4"/>
      <c r="AJ1039" s="10"/>
      <c r="AK1039" s="4"/>
      <c r="AL1039" s="65"/>
      <c r="AM1039" s="10"/>
      <c r="AN1039" s="9"/>
      <c r="AO1039" s="7"/>
      <c r="AP1039" s="11"/>
      <c r="AQ1039" s="9"/>
      <c r="AR1039" s="8"/>
      <c r="AS1039" s="65"/>
      <c r="AT1039" s="12"/>
      <c r="AU1039" s="12"/>
      <c r="AV1039" s="22"/>
      <c r="AW1039" s="12"/>
      <c r="AX1039" s="12"/>
      <c r="AY1039" s="12"/>
      <c r="AZ1039" s="12"/>
      <c r="BA1039" s="12"/>
      <c r="BB1039" s="12"/>
      <c r="BC1039" s="12"/>
      <c r="BD1039" s="12"/>
      <c r="BE1039" s="12"/>
      <c r="BF1039" s="12"/>
      <c r="BG1039" s="12"/>
      <c r="BH1039" s="12"/>
      <c r="BI1039" s="12"/>
      <c r="BJ1039" s="12"/>
      <c r="BK1039" s="12"/>
      <c r="BL1039" s="12"/>
      <c r="BM1039" s="12"/>
      <c r="BN1039" s="12"/>
      <c r="BO1039" s="12"/>
      <c r="BP1039" s="12"/>
      <c r="BQ1039" s="12"/>
      <c r="BR1039" s="12"/>
      <c r="BS1039" s="12"/>
      <c r="BT1039" s="12"/>
      <c r="BU1039" s="12"/>
      <c r="BV1039" s="12"/>
      <c r="BW1039" s="12"/>
      <c r="BX1039" s="12"/>
      <c r="BY1039" s="12"/>
      <c r="BZ1039" s="12"/>
      <c r="CA1039" s="12"/>
      <c r="CB1039" s="12"/>
      <c r="CC1039" s="12"/>
      <c r="CD1039" s="12"/>
      <c r="CE1039" s="12"/>
      <c r="CF1039" s="12"/>
      <c r="CG1039" s="12"/>
      <c r="CH1039" s="12"/>
      <c r="CI1039" s="12"/>
      <c r="CJ1039" s="12"/>
      <c r="CK1039" s="12"/>
      <c r="CL1039" s="12"/>
      <c r="CM1039" s="12"/>
      <c r="CN1039" s="12"/>
      <c r="CO1039" s="12"/>
      <c r="CP1039" s="12"/>
      <c r="CQ1039" s="12"/>
      <c r="CR1039" s="12"/>
      <c r="CS1039" s="12"/>
      <c r="CT1039" s="12"/>
      <c r="CU1039" s="12"/>
      <c r="CV1039" s="12"/>
      <c r="CW1039" s="12"/>
      <c r="CX1039" s="12"/>
      <c r="CY1039" s="12"/>
      <c r="CZ1039" s="12"/>
      <c r="DA1039" s="12"/>
      <c r="DB1039" s="12"/>
      <c r="DC1039" s="12"/>
      <c r="DD1039" s="12"/>
      <c r="DE1039" s="12"/>
      <c r="DF1039" s="12"/>
      <c r="DG1039" s="12"/>
      <c r="DH1039" s="12"/>
      <c r="DI1039" s="12"/>
      <c r="DJ1039" s="12"/>
      <c r="DK1039" s="12"/>
      <c r="DL1039" s="12"/>
      <c r="DM1039" s="12"/>
      <c r="DN1039" s="12"/>
      <c r="DO1039" s="12"/>
      <c r="DP1039" s="12"/>
      <c r="DQ1039" s="12"/>
      <c r="DR1039" s="12"/>
      <c r="DS1039" s="12"/>
      <c r="DT1039" s="12"/>
      <c r="DU1039" s="12"/>
      <c r="DV1039" s="12"/>
      <c r="DW1039" s="12"/>
      <c r="DX1039" s="12"/>
      <c r="DY1039" s="12"/>
      <c r="DZ1039" s="12"/>
      <c r="EA1039" s="12"/>
      <c r="EB1039" s="12"/>
      <c r="EC1039" s="12"/>
      <c r="ED1039" s="12"/>
      <c r="EE1039" s="12"/>
      <c r="EF1039" s="12"/>
      <c r="EG1039" s="12"/>
      <c r="EH1039" s="12"/>
      <c r="EI1039" s="12"/>
      <c r="EJ1039" s="12"/>
      <c r="EK1039" s="12"/>
      <c r="EL1039" s="12"/>
      <c r="EM1039" s="12"/>
      <c r="EN1039" s="12"/>
      <c r="EO1039" s="12"/>
      <c r="EP1039" s="12"/>
      <c r="EQ1039" s="12"/>
      <c r="ER1039" s="12"/>
      <c r="ES1039" s="12"/>
      <c r="ET1039" s="12"/>
      <c r="EU1039" s="12"/>
      <c r="EV1039" s="12"/>
      <c r="EW1039" s="12"/>
      <c r="EX1039" s="12"/>
      <c r="EY1039" s="12"/>
      <c r="EZ1039" s="12"/>
      <c r="FA1039" s="12"/>
      <c r="FB1039" s="12"/>
      <c r="FC1039" s="12"/>
      <c r="FD1039" s="12"/>
      <c r="FE1039" s="12"/>
      <c r="FF1039" s="12"/>
      <c r="FG1039" s="12"/>
      <c r="FH1039" s="12"/>
      <c r="FI1039" s="12"/>
      <c r="FJ1039" s="12"/>
      <c r="FK1039" s="12"/>
      <c r="FL1039" s="12"/>
      <c r="FM1039" s="12"/>
      <c r="FN1039" s="12"/>
      <c r="FO1039" s="12"/>
      <c r="FP1039" s="12"/>
      <c r="FQ1039" s="12"/>
      <c r="FR1039" s="12"/>
      <c r="FS1039" s="12"/>
      <c r="FT1039" s="12"/>
      <c r="FU1039" s="12"/>
      <c r="FV1039" s="12"/>
      <c r="FW1039" s="12"/>
      <c r="FX1039" s="12"/>
      <c r="FY1039" s="12"/>
      <c r="FZ1039" s="12"/>
      <c r="GA1039" s="12"/>
      <c r="GB1039" s="12"/>
      <c r="GC1039" s="12"/>
      <c r="GD1039" s="12"/>
      <c r="GE1039" s="12"/>
      <c r="GF1039" s="12"/>
      <c r="GG1039" s="12"/>
      <c r="GH1039" s="12"/>
      <c r="GI1039" s="12"/>
      <c r="GJ1039" s="12"/>
      <c r="GK1039" s="12"/>
      <c r="GL1039" s="12"/>
      <c r="GM1039" s="12"/>
      <c r="GN1039" s="12"/>
      <c r="GO1039" s="12"/>
      <c r="GP1039" s="12"/>
      <c r="GQ1039" s="12"/>
      <c r="GR1039" s="12"/>
    </row>
    <row r="1040" spans="1:200" x14ac:dyDescent="0.2">
      <c r="A1040" s="79">
        <f t="shared" si="437"/>
        <v>44112</v>
      </c>
      <c r="B1040" s="80">
        <f t="shared" ca="1" si="443"/>
        <v>1186.16536</v>
      </c>
      <c r="C1040" s="81">
        <f t="shared" si="438"/>
        <v>1000</v>
      </c>
      <c r="D1040" s="82">
        <f ca="1">IF(A1040&lt;$B$1,VLOOKUP(A1040,[1]DI!$A$4:$B$15000,2,FALSE),0)</f>
        <v>1.9000000000000006E-2</v>
      </c>
      <c r="E1040" s="81">
        <f t="shared" ca="1" si="444"/>
        <v>7.4690000000000005E-5</v>
      </c>
      <c r="F1040" s="83">
        <f t="shared" si="432"/>
        <v>1.1679999999999999</v>
      </c>
      <c r="G1040" s="84">
        <f t="shared" ca="1" si="433"/>
        <v>1.0000872379200001</v>
      </c>
      <c r="H1040" s="81">
        <f ca="1">TRUNC(PRODUCT(G$10:G1039),15)</f>
        <v>1.1861653598406201</v>
      </c>
      <c r="I1040" s="81">
        <f t="shared" si="439"/>
        <v>1</v>
      </c>
      <c r="J1040" s="81">
        <f t="shared" ca="1" si="434"/>
        <v>1.1861653599999999</v>
      </c>
      <c r="K1040" s="81">
        <f t="shared" ca="1" si="435"/>
        <v>186.16535999999999</v>
      </c>
      <c r="L1040" s="85">
        <f>IF(VLOOKUP(A1040,$U$12:$AD$125,8)=VLOOKUP(A1039,$U$12:$AD$125,8),0,VLOOKUP(A1040,U$12:$AD$125,8))</f>
        <v>0</v>
      </c>
      <c r="M1040" s="86">
        <f>IF(L1040&gt;0,VLOOKUP(L1040,T$12:$AC$125,7),0)</f>
        <v>0</v>
      </c>
      <c r="N1040" s="81">
        <f t="shared" si="440"/>
        <v>0</v>
      </c>
      <c r="O1040" s="81">
        <f t="shared" ca="1" si="436"/>
        <v>186.16535999999999</v>
      </c>
      <c r="P1040" s="87" t="str">
        <f t="shared" si="441"/>
        <v>J=</v>
      </c>
      <c r="Q1040" s="88">
        <f t="shared" si="442"/>
        <v>44676</v>
      </c>
      <c r="R1040" s="7"/>
      <c r="S1040" s="7"/>
      <c r="T1040" s="7"/>
      <c r="U1040" s="7"/>
      <c r="V1040" s="7"/>
      <c r="W1040" s="7"/>
      <c r="X1040" s="7"/>
      <c r="Y1040" s="7"/>
      <c r="Z1040" s="7"/>
      <c r="AA1040" s="7"/>
      <c r="AB1040" s="7"/>
      <c r="AC1040" s="7"/>
      <c r="AD1040" s="7"/>
      <c r="AE1040" s="7"/>
      <c r="AF1040" s="65" t="str">
        <f t="shared" ref="AF1040:AS1040" si="445">$B$6</f>
        <v>ODCT21</v>
      </c>
      <c r="AG1040" s="7" t="str">
        <f t="shared" si="445"/>
        <v>ODCT21</v>
      </c>
      <c r="AH1040" s="7" t="str">
        <f t="shared" si="445"/>
        <v>ODCT21</v>
      </c>
      <c r="AI1040" s="7" t="str">
        <f t="shared" si="445"/>
        <v>ODCT21</v>
      </c>
      <c r="AJ1040" s="7" t="str">
        <f t="shared" si="445"/>
        <v>ODCT21</v>
      </c>
      <c r="AK1040" s="4" t="str">
        <f t="shared" si="445"/>
        <v>ODCT21</v>
      </c>
      <c r="AL1040" s="65" t="str">
        <f t="shared" si="445"/>
        <v>ODCT21</v>
      </c>
      <c r="AM1040" s="7" t="str">
        <f t="shared" si="445"/>
        <v>ODCT21</v>
      </c>
      <c r="AN1040" s="7" t="str">
        <f t="shared" si="445"/>
        <v>ODCT21</v>
      </c>
      <c r="AO1040" s="7" t="str">
        <f t="shared" si="445"/>
        <v>ODCT21</v>
      </c>
      <c r="AP1040" s="11" t="str">
        <f t="shared" si="445"/>
        <v>ODCT21</v>
      </c>
      <c r="AQ1040" s="7" t="str">
        <f t="shared" si="445"/>
        <v>ODCT21</v>
      </c>
      <c r="AR1040" s="8" t="str">
        <f t="shared" si="445"/>
        <v>ODCT21</v>
      </c>
      <c r="AS1040" s="65" t="str">
        <f t="shared" si="445"/>
        <v>ODCT21</v>
      </c>
      <c r="AT1040" s="12"/>
      <c r="AU1040" s="12"/>
      <c r="AV1040" s="22"/>
      <c r="AW1040" s="12"/>
      <c r="AX1040" s="12"/>
      <c r="AY1040" s="12"/>
      <c r="AZ1040" s="12"/>
      <c r="BA1040" s="12"/>
      <c r="BB1040" s="12"/>
      <c r="BC1040" s="12"/>
      <c r="BD1040" s="12"/>
      <c r="BE1040" s="12"/>
      <c r="BF1040" s="12"/>
      <c r="BG1040" s="12"/>
      <c r="BH1040" s="12"/>
      <c r="BI1040" s="12"/>
      <c r="BJ1040" s="12"/>
      <c r="BK1040" s="12"/>
      <c r="BL1040" s="12"/>
      <c r="BM1040" s="12"/>
      <c r="BN1040" s="12"/>
      <c r="BO1040" s="12"/>
      <c r="BP1040" s="12"/>
      <c r="BQ1040" s="12"/>
      <c r="BR1040" s="12"/>
      <c r="BS1040" s="12"/>
      <c r="BT1040" s="12"/>
      <c r="BU1040" s="12"/>
      <c r="BV1040" s="12"/>
      <c r="BW1040" s="12"/>
      <c r="BX1040" s="12"/>
      <c r="BY1040" s="12"/>
      <c r="BZ1040" s="12"/>
      <c r="CA1040" s="12"/>
      <c r="CB1040" s="12"/>
      <c r="CC1040" s="12"/>
      <c r="CD1040" s="12"/>
      <c r="CE1040" s="12"/>
      <c r="CF1040" s="12"/>
      <c r="CG1040" s="12"/>
      <c r="CH1040" s="12"/>
      <c r="CI1040" s="12"/>
      <c r="CJ1040" s="12"/>
      <c r="CK1040" s="12"/>
      <c r="CL1040" s="12"/>
      <c r="CM1040" s="12"/>
      <c r="CN1040" s="12"/>
      <c r="CO1040" s="12"/>
      <c r="CP1040" s="12"/>
      <c r="CQ1040" s="12"/>
      <c r="CR1040" s="12"/>
      <c r="CS1040" s="12"/>
      <c r="CT1040" s="12"/>
      <c r="CU1040" s="12"/>
      <c r="CV1040" s="12"/>
      <c r="CW1040" s="12"/>
      <c r="CX1040" s="12"/>
      <c r="CY1040" s="12"/>
      <c r="CZ1040" s="12"/>
      <c r="DA1040" s="12"/>
      <c r="DB1040" s="12"/>
      <c r="DC1040" s="12"/>
      <c r="DD1040" s="12"/>
      <c r="DE1040" s="12"/>
      <c r="DF1040" s="12"/>
      <c r="DG1040" s="12"/>
      <c r="DH1040" s="12"/>
      <c r="DI1040" s="12"/>
      <c r="DJ1040" s="12"/>
      <c r="DK1040" s="12"/>
      <c r="DL1040" s="12"/>
      <c r="DM1040" s="12"/>
      <c r="DN1040" s="12"/>
      <c r="DO1040" s="12"/>
      <c r="DP1040" s="12"/>
      <c r="DQ1040" s="12"/>
      <c r="DR1040" s="12"/>
      <c r="DS1040" s="12"/>
      <c r="DT1040" s="12"/>
      <c r="DU1040" s="12"/>
      <c r="DV1040" s="12"/>
      <c r="DW1040" s="12"/>
      <c r="DX1040" s="12"/>
      <c r="DY1040" s="12"/>
      <c r="DZ1040" s="12"/>
      <c r="EA1040" s="12"/>
      <c r="EB1040" s="12"/>
      <c r="EC1040" s="12"/>
      <c r="ED1040" s="12"/>
      <c r="EE1040" s="12"/>
      <c r="EF1040" s="12"/>
      <c r="EG1040" s="12"/>
      <c r="EH1040" s="12"/>
      <c r="EI1040" s="12"/>
      <c r="EJ1040" s="12"/>
      <c r="EK1040" s="12"/>
      <c r="EL1040" s="12"/>
      <c r="EM1040" s="12"/>
      <c r="EN1040" s="12"/>
      <c r="EO1040" s="12"/>
      <c r="EP1040" s="12"/>
      <c r="EQ1040" s="12"/>
      <c r="ER1040" s="12"/>
      <c r="ES1040" s="12"/>
      <c r="ET1040" s="12"/>
      <c r="EU1040" s="12"/>
      <c r="EV1040" s="12"/>
      <c r="EW1040" s="12"/>
      <c r="EX1040" s="12"/>
      <c r="EY1040" s="12"/>
      <c r="EZ1040" s="12"/>
      <c r="FA1040" s="12"/>
      <c r="FB1040" s="12"/>
      <c r="FC1040" s="12"/>
      <c r="FD1040" s="12"/>
      <c r="FE1040" s="12"/>
      <c r="FF1040" s="12"/>
      <c r="FG1040" s="12"/>
      <c r="FH1040" s="12"/>
      <c r="FI1040" s="12"/>
      <c r="FJ1040" s="12"/>
      <c r="FK1040" s="12"/>
      <c r="FL1040" s="12"/>
      <c r="FM1040" s="12"/>
      <c r="FN1040" s="12"/>
      <c r="FO1040" s="12"/>
      <c r="FP1040" s="12"/>
      <c r="FQ1040" s="12"/>
      <c r="FR1040" s="12"/>
      <c r="FS1040" s="12"/>
      <c r="FT1040" s="12"/>
      <c r="FU1040" s="12"/>
      <c r="FV1040" s="12"/>
      <c r="FW1040" s="12"/>
      <c r="FX1040" s="12"/>
      <c r="FY1040" s="12"/>
      <c r="FZ1040" s="12"/>
      <c r="GA1040" s="12"/>
      <c r="GB1040" s="12"/>
      <c r="GC1040" s="12"/>
      <c r="GD1040" s="12"/>
      <c r="GE1040" s="12"/>
      <c r="GF1040" s="12"/>
      <c r="GG1040" s="12"/>
      <c r="GH1040" s="12"/>
      <c r="GI1040" s="12"/>
      <c r="GJ1040" s="12"/>
      <c r="GK1040" s="12"/>
      <c r="GL1040" s="12"/>
      <c r="GM1040" s="12"/>
      <c r="GN1040" s="12"/>
      <c r="GO1040" s="12"/>
      <c r="GP1040" s="12"/>
      <c r="GQ1040" s="12"/>
      <c r="GR1040" s="12"/>
    </row>
    <row r="1041" spans="1:200" x14ac:dyDescent="0.2">
      <c r="A1041" s="79">
        <f t="shared" si="437"/>
        <v>44113</v>
      </c>
      <c r="B1041" s="80">
        <f t="shared" ca="1" si="443"/>
        <v>1186.26884</v>
      </c>
      <c r="C1041" s="81">
        <f t="shared" si="438"/>
        <v>1000</v>
      </c>
      <c r="D1041" s="82">
        <f ca="1">IF(A1041&lt;$B$1,VLOOKUP(A1041,[1]DI!$A$4:$B$15000,2,FALSE),0)</f>
        <v>1.9000000000000006E-2</v>
      </c>
      <c r="E1041" s="81">
        <f t="shared" ca="1" si="444"/>
        <v>7.4690000000000005E-5</v>
      </c>
      <c r="F1041" s="83">
        <f t="shared" si="432"/>
        <v>1.1679999999999999</v>
      </c>
      <c r="G1041" s="84">
        <f t="shared" ca="1" si="433"/>
        <v>1.0000872379200001</v>
      </c>
      <c r="H1041" s="81">
        <f ca="1">TRUNC(PRODUCT(G$10:G1040),15)</f>
        <v>1.18626883843939</v>
      </c>
      <c r="I1041" s="81">
        <f t="shared" si="439"/>
        <v>1</v>
      </c>
      <c r="J1041" s="81">
        <f t="shared" ca="1" si="434"/>
        <v>1.1862688400000001</v>
      </c>
      <c r="K1041" s="81">
        <f t="shared" ca="1" si="435"/>
        <v>186.26884000000001</v>
      </c>
      <c r="L1041" s="85">
        <f>IF(VLOOKUP(A1041,$U$12:$AD$125,8)=VLOOKUP(A1040,$U$12:$AD$125,8),0,VLOOKUP(A1041,U$12:$AD$125,8))</f>
        <v>0</v>
      </c>
      <c r="M1041" s="86">
        <f>IF(L1041&gt;0,VLOOKUP(L1041,T$12:$AC$125,7),0)</f>
        <v>0</v>
      </c>
      <c r="N1041" s="81">
        <f t="shared" si="440"/>
        <v>0</v>
      </c>
      <c r="O1041" s="81">
        <f t="shared" ca="1" si="436"/>
        <v>186.26884000000001</v>
      </c>
      <c r="P1041" s="87" t="str">
        <f t="shared" si="441"/>
        <v>J=</v>
      </c>
      <c r="Q1041" s="88">
        <f t="shared" si="442"/>
        <v>44676</v>
      </c>
      <c r="R1041" s="7"/>
      <c r="S1041" s="7"/>
      <c r="T1041" s="7"/>
      <c r="U1041" s="7"/>
      <c r="V1041" s="7"/>
      <c r="W1041" s="7"/>
      <c r="X1041" s="7"/>
      <c r="Y1041" s="7"/>
      <c r="Z1041" s="7"/>
      <c r="AA1041" s="7"/>
      <c r="AB1041" s="7"/>
      <c r="AC1041" s="7"/>
      <c r="AD1041" s="7"/>
      <c r="AE1041" s="7"/>
      <c r="AF1041" s="37" t="s">
        <v>14</v>
      </c>
      <c r="AG1041" s="3" t="s">
        <v>7</v>
      </c>
      <c r="AH1041" s="3" t="s">
        <v>8</v>
      </c>
      <c r="AI1041" s="18" t="s">
        <v>9</v>
      </c>
      <c r="AJ1041" s="19" t="s">
        <v>9</v>
      </c>
      <c r="AK1041" s="18" t="s">
        <v>9</v>
      </c>
      <c r="AL1041" s="67" t="s">
        <v>14</v>
      </c>
      <c r="AM1041" s="19" t="s">
        <v>9</v>
      </c>
      <c r="AN1041" s="3" t="s">
        <v>10</v>
      </c>
      <c r="AO1041" s="6" t="s">
        <v>11</v>
      </c>
      <c r="AP1041" s="20" t="s">
        <v>12</v>
      </c>
      <c r="AQ1041" s="3" t="s">
        <v>12</v>
      </c>
      <c r="AR1041" s="21" t="s">
        <v>13</v>
      </c>
      <c r="AS1041" s="37" t="s">
        <v>13</v>
      </c>
      <c r="AT1041" s="12"/>
      <c r="AU1041" s="12"/>
      <c r="AV1041" s="22"/>
      <c r="AW1041" s="12"/>
      <c r="AX1041" s="12"/>
      <c r="AY1041" s="12"/>
      <c r="AZ1041" s="12"/>
      <c r="BA1041" s="12"/>
      <c r="BB1041" s="12"/>
      <c r="BC1041" s="12"/>
      <c r="BD1041" s="12"/>
      <c r="BE1041" s="12"/>
      <c r="BF1041" s="12"/>
      <c r="BG1041" s="12"/>
      <c r="BH1041" s="12"/>
      <c r="BI1041" s="12"/>
      <c r="BJ1041" s="12"/>
      <c r="BK1041" s="12"/>
      <c r="BL1041" s="12"/>
      <c r="BM1041" s="12"/>
      <c r="BN1041" s="12"/>
      <c r="BO1041" s="12"/>
      <c r="BP1041" s="12"/>
      <c r="BQ1041" s="12"/>
      <c r="BR1041" s="12"/>
      <c r="BS1041" s="12"/>
      <c r="BT1041" s="12"/>
      <c r="BU1041" s="12"/>
      <c r="BV1041" s="12"/>
      <c r="BW1041" s="12"/>
      <c r="BX1041" s="12"/>
      <c r="BY1041" s="12"/>
      <c r="BZ1041" s="12"/>
      <c r="CA1041" s="12"/>
      <c r="CB1041" s="12"/>
      <c r="CC1041" s="12"/>
      <c r="CD1041" s="12"/>
      <c r="CE1041" s="12"/>
      <c r="CF1041" s="12"/>
      <c r="CG1041" s="12"/>
      <c r="CH1041" s="12"/>
      <c r="CI1041" s="12"/>
      <c r="CJ1041" s="12"/>
      <c r="CK1041" s="12"/>
      <c r="CL1041" s="12"/>
      <c r="CM1041" s="12"/>
      <c r="CN1041" s="12"/>
      <c r="CO1041" s="12"/>
      <c r="CP1041" s="12"/>
      <c r="CQ1041" s="12"/>
      <c r="CR1041" s="12"/>
      <c r="CS1041" s="12"/>
      <c r="CT1041" s="12"/>
      <c r="CU1041" s="12"/>
      <c r="CV1041" s="12"/>
      <c r="CW1041" s="12"/>
      <c r="CX1041" s="12"/>
      <c r="CY1041" s="12"/>
      <c r="CZ1041" s="12"/>
      <c r="DA1041" s="12"/>
      <c r="DB1041" s="12"/>
      <c r="DC1041" s="12"/>
      <c r="DD1041" s="12"/>
      <c r="DE1041" s="12"/>
      <c r="DF1041" s="12"/>
      <c r="DG1041" s="12"/>
      <c r="DH1041" s="12"/>
      <c r="DI1041" s="12"/>
      <c r="DJ1041" s="12"/>
      <c r="DK1041" s="12"/>
      <c r="DL1041" s="12"/>
      <c r="DM1041" s="12"/>
      <c r="DN1041" s="12"/>
      <c r="DO1041" s="12"/>
      <c r="DP1041" s="12"/>
      <c r="DQ1041" s="12"/>
      <c r="DR1041" s="12"/>
      <c r="DS1041" s="12"/>
      <c r="DT1041" s="12"/>
      <c r="DU1041" s="12"/>
      <c r="DV1041" s="12"/>
      <c r="DW1041" s="12"/>
      <c r="DX1041" s="12"/>
      <c r="DY1041" s="12"/>
      <c r="DZ1041" s="12"/>
      <c r="EA1041" s="12"/>
      <c r="EB1041" s="12"/>
      <c r="EC1041" s="12"/>
      <c r="ED1041" s="12"/>
      <c r="EE1041" s="12"/>
      <c r="EF1041" s="12"/>
      <c r="EG1041" s="12"/>
      <c r="EH1041" s="12"/>
      <c r="EI1041" s="12"/>
      <c r="EJ1041" s="12"/>
      <c r="EK1041" s="12"/>
      <c r="EL1041" s="12"/>
      <c r="EM1041" s="12"/>
      <c r="EN1041" s="12"/>
      <c r="EO1041" s="12"/>
      <c r="EP1041" s="12"/>
      <c r="EQ1041" s="12"/>
      <c r="ER1041" s="12"/>
      <c r="ES1041" s="12"/>
      <c r="ET1041" s="12"/>
      <c r="EU1041" s="12"/>
      <c r="EV1041" s="12"/>
      <c r="EW1041" s="12"/>
      <c r="EX1041" s="12"/>
      <c r="EY1041" s="12"/>
      <c r="EZ1041" s="12"/>
      <c r="FA1041" s="12"/>
      <c r="FB1041" s="12"/>
      <c r="FC1041" s="12"/>
      <c r="FD1041" s="12"/>
      <c r="FE1041" s="12"/>
      <c r="FF1041" s="12"/>
      <c r="FG1041" s="12"/>
      <c r="FH1041" s="12"/>
      <c r="FI1041" s="12"/>
      <c r="FJ1041" s="12"/>
      <c r="FK1041" s="12"/>
      <c r="FL1041" s="12"/>
      <c r="FM1041" s="12"/>
      <c r="FN1041" s="12"/>
      <c r="FO1041" s="12"/>
      <c r="FP1041" s="12"/>
      <c r="FQ1041" s="12"/>
      <c r="FR1041" s="12"/>
      <c r="FS1041" s="12"/>
      <c r="FT1041" s="12"/>
      <c r="FU1041" s="12"/>
      <c r="FV1041" s="12"/>
      <c r="FW1041" s="12"/>
      <c r="FX1041" s="12"/>
      <c r="FY1041" s="12"/>
      <c r="FZ1041" s="12"/>
      <c r="GA1041" s="12"/>
      <c r="GB1041" s="12"/>
      <c r="GC1041" s="12"/>
      <c r="GD1041" s="12"/>
      <c r="GE1041" s="12"/>
      <c r="GF1041" s="12"/>
      <c r="GG1041" s="12"/>
      <c r="GH1041" s="12"/>
      <c r="GI1041" s="12"/>
      <c r="GJ1041" s="12"/>
      <c r="GK1041" s="12"/>
      <c r="GL1041" s="12"/>
      <c r="GM1041" s="12"/>
      <c r="GN1041" s="12"/>
      <c r="GO1041" s="12"/>
      <c r="GP1041" s="12"/>
      <c r="GQ1041" s="12"/>
      <c r="GR1041" s="12"/>
    </row>
    <row r="1042" spans="1:200" x14ac:dyDescent="0.2">
      <c r="A1042" s="79">
        <f t="shared" si="437"/>
        <v>44114</v>
      </c>
      <c r="B1042" s="80">
        <f t="shared" ca="1" si="443"/>
        <v>1186.3723299999999</v>
      </c>
      <c r="C1042" s="81">
        <f t="shared" si="438"/>
        <v>1000</v>
      </c>
      <c r="D1042" s="82">
        <f ca="1">IF(A1042&lt;$B$1,VLOOKUP(A1042,[1]DI!$A$4:$B$15000,2,FALSE),0)</f>
        <v>0</v>
      </c>
      <c r="E1042" s="81">
        <f t="shared" ca="1" si="444"/>
        <v>0</v>
      </c>
      <c r="F1042" s="83">
        <f t="shared" si="432"/>
        <v>1.1679999999999999</v>
      </c>
      <c r="G1042" s="84">
        <f t="shared" ca="1" si="433"/>
        <v>1</v>
      </c>
      <c r="H1042" s="81">
        <f ca="1">TRUNC(PRODUCT(G$10:G1041),15)</f>
        <v>1.18637232606542</v>
      </c>
      <c r="I1042" s="81">
        <f t="shared" si="439"/>
        <v>1</v>
      </c>
      <c r="J1042" s="81">
        <f t="shared" ca="1" si="434"/>
        <v>1.18637233</v>
      </c>
      <c r="K1042" s="81">
        <f t="shared" ca="1" si="435"/>
        <v>186.37233000000001</v>
      </c>
      <c r="L1042" s="85">
        <f>IF(VLOOKUP(A1042,$U$12:$AD$125,8)=VLOOKUP(A1041,$U$12:$AD$125,8),0,VLOOKUP(A1042,U$12:$AD$125,8))</f>
        <v>0</v>
      </c>
      <c r="M1042" s="86">
        <f>IF(L1042&gt;0,VLOOKUP(L1042,T$12:$AC$125,7),0)</f>
        <v>0</v>
      </c>
      <c r="N1042" s="81">
        <f t="shared" si="440"/>
        <v>0</v>
      </c>
      <c r="O1042" s="81">
        <f t="shared" ca="1" si="436"/>
        <v>186.37233000000001</v>
      </c>
      <c r="P1042" s="87" t="str">
        <f t="shared" si="441"/>
        <v>J=</v>
      </c>
      <c r="Q1042" s="88">
        <f t="shared" si="442"/>
        <v>44676</v>
      </c>
      <c r="R1042" s="7"/>
      <c r="S1042" s="7"/>
      <c r="T1042" s="7"/>
      <c r="U1042" s="7"/>
      <c r="V1042" s="7"/>
      <c r="W1042" s="7"/>
      <c r="X1042" s="7"/>
      <c r="Y1042" s="7"/>
      <c r="Z1042" s="7"/>
      <c r="AA1042" s="7"/>
      <c r="AB1042" s="7"/>
      <c r="AC1042" s="7"/>
      <c r="AD1042" s="7"/>
      <c r="AE1042" s="7"/>
      <c r="AF1042" s="37" t="s">
        <v>65</v>
      </c>
      <c r="AG1042" s="9" t="str">
        <f>$B$6</f>
        <v>ODCT21</v>
      </c>
      <c r="AH1042" s="3" t="s">
        <v>15</v>
      </c>
      <c r="AI1042" s="13" t="s">
        <v>16</v>
      </c>
      <c r="AJ1042" s="5"/>
      <c r="AK1042" s="13" t="s">
        <v>17</v>
      </c>
      <c r="AL1042" s="37"/>
      <c r="AM1042" s="5"/>
      <c r="AN1042" s="3"/>
      <c r="AO1042" s="6"/>
      <c r="AP1042" s="20"/>
      <c r="AQ1042" s="3"/>
      <c r="AR1042" s="21" t="s">
        <v>20</v>
      </c>
      <c r="AS1042" s="37" t="s">
        <v>20</v>
      </c>
      <c r="AT1042" s="12"/>
      <c r="AU1042" s="12"/>
      <c r="AV1042" s="22"/>
      <c r="AW1042" s="12"/>
      <c r="AX1042" s="12"/>
      <c r="AY1042" s="12"/>
      <c r="AZ1042" s="12"/>
      <c r="BA1042" s="12"/>
      <c r="BB1042" s="12"/>
      <c r="BC1042" s="12"/>
      <c r="BD1042" s="12"/>
      <c r="BE1042" s="12"/>
      <c r="BF1042" s="12"/>
      <c r="BG1042" s="12"/>
      <c r="BH1042" s="12"/>
      <c r="BI1042" s="12"/>
      <c r="BJ1042" s="12"/>
      <c r="BK1042" s="12"/>
      <c r="BL1042" s="12"/>
      <c r="BM1042" s="12"/>
      <c r="BN1042" s="12"/>
      <c r="BO1042" s="12"/>
      <c r="BP1042" s="12"/>
      <c r="BQ1042" s="12"/>
      <c r="BR1042" s="12"/>
      <c r="BS1042" s="12"/>
      <c r="BT1042" s="12"/>
      <c r="BU1042" s="12"/>
      <c r="BV1042" s="12"/>
      <c r="BW1042" s="12"/>
      <c r="BX1042" s="12"/>
      <c r="BY1042" s="12"/>
      <c r="BZ1042" s="12"/>
      <c r="CA1042" s="12"/>
      <c r="CB1042" s="12"/>
      <c r="CC1042" s="12"/>
      <c r="CD1042" s="12"/>
      <c r="CE1042" s="12"/>
      <c r="CF1042" s="12"/>
      <c r="CG1042" s="12"/>
      <c r="CH1042" s="12"/>
      <c r="CI1042" s="12"/>
      <c r="CJ1042" s="12"/>
      <c r="CK1042" s="12"/>
      <c r="CL1042" s="12"/>
      <c r="CM1042" s="12"/>
      <c r="CN1042" s="12"/>
      <c r="CO1042" s="12"/>
      <c r="CP1042" s="12"/>
      <c r="CQ1042" s="12"/>
      <c r="CR1042" s="12"/>
      <c r="CS1042" s="12"/>
      <c r="CT1042" s="12"/>
      <c r="CU1042" s="12"/>
      <c r="CV1042" s="12"/>
      <c r="CW1042" s="12"/>
      <c r="CX1042" s="12"/>
      <c r="CY1042" s="12"/>
      <c r="CZ1042" s="12"/>
      <c r="DA1042" s="12"/>
      <c r="DB1042" s="12"/>
      <c r="DC1042" s="12"/>
      <c r="DD1042" s="12"/>
      <c r="DE1042" s="12"/>
      <c r="DF1042" s="12"/>
      <c r="DG1042" s="12"/>
      <c r="DH1042" s="12"/>
      <c r="DI1042" s="12"/>
      <c r="DJ1042" s="12"/>
      <c r="DK1042" s="12"/>
      <c r="DL1042" s="12"/>
      <c r="DM1042" s="12"/>
      <c r="DN1042" s="12"/>
      <c r="DO1042" s="12"/>
      <c r="DP1042" s="12"/>
      <c r="DQ1042" s="12"/>
      <c r="DR1042" s="12"/>
      <c r="DS1042" s="12"/>
      <c r="DT1042" s="12"/>
      <c r="DU1042" s="12"/>
      <c r="DV1042" s="12"/>
      <c r="DW1042" s="12"/>
      <c r="DX1042" s="12"/>
      <c r="DY1042" s="12"/>
      <c r="DZ1042" s="12"/>
      <c r="EA1042" s="12"/>
      <c r="EB1042" s="12"/>
      <c r="EC1042" s="12"/>
      <c r="ED1042" s="12"/>
      <c r="EE1042" s="12"/>
      <c r="EF1042" s="12"/>
      <c r="EG1042" s="12"/>
      <c r="EH1042" s="12"/>
      <c r="EI1042" s="12"/>
      <c r="EJ1042" s="12"/>
      <c r="EK1042" s="12"/>
      <c r="EL1042" s="12"/>
      <c r="EM1042" s="12"/>
      <c r="EN1042" s="12"/>
      <c r="EO1042" s="12"/>
      <c r="EP1042" s="12"/>
      <c r="EQ1042" s="12"/>
      <c r="ER1042" s="12"/>
      <c r="ES1042" s="12"/>
      <c r="ET1042" s="12"/>
      <c r="EU1042" s="12"/>
      <c r="EV1042" s="12"/>
      <c r="EW1042" s="12"/>
      <c r="EX1042" s="12"/>
      <c r="EY1042" s="12"/>
      <c r="EZ1042" s="12"/>
      <c r="FA1042" s="12"/>
      <c r="FB1042" s="12"/>
      <c r="FC1042" s="12"/>
      <c r="FD1042" s="12"/>
      <c r="FE1042" s="12"/>
      <c r="FF1042" s="12"/>
      <c r="FG1042" s="12"/>
      <c r="FH1042" s="12"/>
      <c r="FI1042" s="12"/>
      <c r="FJ1042" s="12"/>
      <c r="FK1042" s="12"/>
      <c r="FL1042" s="12"/>
      <c r="FM1042" s="12"/>
      <c r="FN1042" s="12"/>
      <c r="FO1042" s="12"/>
      <c r="FP1042" s="12"/>
      <c r="FQ1042" s="12"/>
      <c r="FR1042" s="12"/>
      <c r="FS1042" s="12"/>
      <c r="FT1042" s="12"/>
      <c r="FU1042" s="12"/>
      <c r="FV1042" s="12"/>
      <c r="FW1042" s="12"/>
      <c r="FX1042" s="12"/>
      <c r="FY1042" s="12"/>
      <c r="FZ1042" s="12"/>
      <c r="GA1042" s="12"/>
      <c r="GB1042" s="12"/>
      <c r="GC1042" s="12"/>
      <c r="GD1042" s="12"/>
      <c r="GE1042" s="12"/>
      <c r="GF1042" s="12"/>
      <c r="GG1042" s="12"/>
      <c r="GH1042" s="12"/>
      <c r="GI1042" s="12"/>
      <c r="GJ1042" s="12"/>
      <c r="GK1042" s="12"/>
      <c r="GL1042" s="12"/>
      <c r="GM1042" s="12"/>
      <c r="GN1042" s="12"/>
      <c r="GO1042" s="12"/>
      <c r="GP1042" s="12"/>
      <c r="GQ1042" s="12"/>
      <c r="GR1042" s="12"/>
    </row>
    <row r="1043" spans="1:200" x14ac:dyDescent="0.2">
      <c r="A1043" s="79">
        <f t="shared" si="437"/>
        <v>44115</v>
      </c>
      <c r="B1043" s="80">
        <f t="shared" ca="1" si="443"/>
        <v>1186.3723299999999</v>
      </c>
      <c r="C1043" s="81">
        <f t="shared" si="438"/>
        <v>1000</v>
      </c>
      <c r="D1043" s="82">
        <f ca="1">IF(A1043&lt;$B$1,VLOOKUP(A1043,[1]DI!$A$4:$B$15000,2,FALSE),0)</f>
        <v>0</v>
      </c>
      <c r="E1043" s="81">
        <f t="shared" ca="1" si="444"/>
        <v>0</v>
      </c>
      <c r="F1043" s="83">
        <f t="shared" si="432"/>
        <v>1.1679999999999999</v>
      </c>
      <c r="G1043" s="84">
        <f t="shared" ca="1" si="433"/>
        <v>1</v>
      </c>
      <c r="H1043" s="81">
        <f ca="1">TRUNC(PRODUCT(G$10:G1042),15)</f>
        <v>1.18637232606542</v>
      </c>
      <c r="I1043" s="81">
        <f t="shared" si="439"/>
        <v>1</v>
      </c>
      <c r="J1043" s="81">
        <f t="shared" ca="1" si="434"/>
        <v>1.18637233</v>
      </c>
      <c r="K1043" s="81">
        <f t="shared" ca="1" si="435"/>
        <v>186.37233000000001</v>
      </c>
      <c r="L1043" s="85">
        <f>IF(VLOOKUP(A1043,$U$12:$AD$125,8)=VLOOKUP(A1042,$U$12:$AD$125,8),0,VLOOKUP(A1043,U$12:$AD$125,8))</f>
        <v>0</v>
      </c>
      <c r="M1043" s="86">
        <f>IF(L1043&gt;0,VLOOKUP(L1043,T$12:$AC$125,7),0)</f>
        <v>0</v>
      </c>
      <c r="N1043" s="81">
        <f t="shared" si="440"/>
        <v>0</v>
      </c>
      <c r="O1043" s="81">
        <f t="shared" ca="1" si="436"/>
        <v>186.37233000000001</v>
      </c>
      <c r="P1043" s="87" t="str">
        <f t="shared" si="441"/>
        <v>J=</v>
      </c>
      <c r="Q1043" s="88">
        <f t="shared" si="442"/>
        <v>44676</v>
      </c>
      <c r="R1043" s="7"/>
      <c r="S1043" s="7"/>
      <c r="T1043" s="7"/>
      <c r="U1043" s="7"/>
      <c r="V1043" s="7"/>
      <c r="W1043" s="7"/>
      <c r="X1043" s="7"/>
      <c r="Y1043" s="7"/>
      <c r="Z1043" s="7"/>
      <c r="AA1043" s="7"/>
      <c r="AB1043" s="7"/>
      <c r="AC1043" s="7"/>
      <c r="AD1043" s="7"/>
      <c r="AE1043" s="7"/>
      <c r="AF1043" s="37" t="s">
        <v>65</v>
      </c>
      <c r="AG1043" s="9"/>
      <c r="AH1043" s="3"/>
      <c r="AI1043" s="13"/>
      <c r="AJ1043" s="5"/>
      <c r="AK1043" s="13"/>
      <c r="AL1043" s="37"/>
      <c r="AM1043" s="5"/>
      <c r="AN1043" s="3"/>
      <c r="AO1043" s="6"/>
      <c r="AP1043" s="20"/>
      <c r="AQ1043" s="3"/>
      <c r="AR1043" s="21" t="s">
        <v>24</v>
      </c>
      <c r="AS1043" s="37" t="s">
        <v>14</v>
      </c>
      <c r="AT1043" s="12"/>
      <c r="AU1043" s="12"/>
      <c r="AV1043" s="22"/>
      <c r="AW1043" s="12"/>
      <c r="AX1043" s="12"/>
      <c r="AY1043" s="12"/>
      <c r="AZ1043" s="12"/>
      <c r="BA1043" s="12"/>
      <c r="BB1043" s="12"/>
      <c r="BC1043" s="12"/>
      <c r="BD1043" s="12"/>
      <c r="BE1043" s="12"/>
      <c r="BF1043" s="12"/>
      <c r="BG1043" s="12"/>
      <c r="BH1043" s="12"/>
      <c r="BI1043" s="12"/>
      <c r="BJ1043" s="12"/>
      <c r="BK1043" s="12"/>
      <c r="BL1043" s="12"/>
      <c r="BM1043" s="12"/>
      <c r="BN1043" s="12"/>
      <c r="BO1043" s="12"/>
      <c r="BP1043" s="12"/>
      <c r="BQ1043" s="12"/>
      <c r="BR1043" s="12"/>
      <c r="BS1043" s="12"/>
      <c r="BT1043" s="12"/>
      <c r="BU1043" s="12"/>
      <c r="BV1043" s="12"/>
      <c r="BW1043" s="12"/>
      <c r="BX1043" s="12"/>
      <c r="BY1043" s="12"/>
      <c r="BZ1043" s="12"/>
      <c r="CA1043" s="12"/>
      <c r="CB1043" s="12"/>
      <c r="CC1043" s="12"/>
      <c r="CD1043" s="12"/>
      <c r="CE1043" s="12"/>
      <c r="CF1043" s="12"/>
      <c r="CG1043" s="12"/>
      <c r="CH1043" s="12"/>
      <c r="CI1043" s="12"/>
      <c r="CJ1043" s="12"/>
      <c r="CK1043" s="12"/>
      <c r="CL1043" s="12"/>
      <c r="CM1043" s="12"/>
      <c r="CN1043" s="12"/>
      <c r="CO1043" s="12"/>
      <c r="CP1043" s="12"/>
      <c r="CQ1043" s="12"/>
      <c r="CR1043" s="12"/>
      <c r="CS1043" s="12"/>
      <c r="CT1043" s="12"/>
      <c r="CU1043" s="12"/>
      <c r="CV1043" s="12"/>
      <c r="CW1043" s="12"/>
      <c r="CX1043" s="12"/>
      <c r="CY1043" s="12"/>
      <c r="CZ1043" s="12"/>
      <c r="DA1043" s="12"/>
      <c r="DB1043" s="12"/>
      <c r="DC1043" s="12"/>
      <c r="DD1043" s="12"/>
      <c r="DE1043" s="12"/>
      <c r="DF1043" s="12"/>
      <c r="DG1043" s="12"/>
      <c r="DH1043" s="12"/>
      <c r="DI1043" s="12"/>
      <c r="DJ1043" s="12"/>
      <c r="DK1043" s="12"/>
      <c r="DL1043" s="12"/>
      <c r="DM1043" s="12"/>
      <c r="DN1043" s="12"/>
      <c r="DO1043" s="12"/>
      <c r="DP1043" s="12"/>
      <c r="DQ1043" s="12"/>
      <c r="DR1043" s="12"/>
      <c r="DS1043" s="12"/>
      <c r="DT1043" s="12"/>
      <c r="DU1043" s="12"/>
      <c r="DV1043" s="12"/>
      <c r="DW1043" s="12"/>
      <c r="DX1043" s="12"/>
      <c r="DY1043" s="12"/>
      <c r="DZ1043" s="12"/>
      <c r="EA1043" s="12"/>
      <c r="EB1043" s="12"/>
      <c r="EC1043" s="12"/>
      <c r="ED1043" s="12"/>
      <c r="EE1043" s="12"/>
      <c r="EF1043" s="12"/>
      <c r="EG1043" s="12"/>
      <c r="EH1043" s="12"/>
      <c r="EI1043" s="12"/>
      <c r="EJ1043" s="12"/>
      <c r="EK1043" s="12"/>
      <c r="EL1043" s="12"/>
      <c r="EM1043" s="12"/>
      <c r="EN1043" s="12"/>
      <c r="EO1043" s="12"/>
      <c r="EP1043" s="12"/>
      <c r="EQ1043" s="12"/>
      <c r="ER1043" s="12"/>
      <c r="ES1043" s="12"/>
      <c r="ET1043" s="12"/>
      <c r="EU1043" s="12"/>
      <c r="EV1043" s="12"/>
      <c r="EW1043" s="12"/>
      <c r="EX1043" s="12"/>
      <c r="EY1043" s="12"/>
      <c r="EZ1043" s="12"/>
      <c r="FA1043" s="12"/>
      <c r="FB1043" s="12"/>
      <c r="FC1043" s="12"/>
      <c r="FD1043" s="12"/>
      <c r="FE1043" s="12"/>
      <c r="FF1043" s="12"/>
      <c r="FG1043" s="12"/>
      <c r="FH1043" s="12"/>
      <c r="FI1043" s="12"/>
      <c r="FJ1043" s="12"/>
      <c r="FK1043" s="12"/>
      <c r="FL1043" s="12"/>
      <c r="FM1043" s="12"/>
      <c r="FN1043" s="12"/>
      <c r="FO1043" s="12"/>
      <c r="FP1043" s="12"/>
      <c r="FQ1043" s="12"/>
      <c r="FR1043" s="12"/>
      <c r="FS1043" s="12"/>
      <c r="FT1043" s="12"/>
      <c r="FU1043" s="12"/>
      <c r="FV1043" s="12"/>
      <c r="FW1043" s="12"/>
      <c r="FX1043" s="12"/>
      <c r="FY1043" s="12"/>
      <c r="FZ1043" s="12"/>
      <c r="GA1043" s="12"/>
      <c r="GB1043" s="12"/>
      <c r="GC1043" s="12"/>
      <c r="GD1043" s="12"/>
      <c r="GE1043" s="12"/>
      <c r="GF1043" s="12"/>
      <c r="GG1043" s="12"/>
      <c r="GH1043" s="12"/>
      <c r="GI1043" s="12"/>
      <c r="GJ1043" s="12"/>
      <c r="GK1043" s="12"/>
      <c r="GL1043" s="12"/>
      <c r="GM1043" s="12"/>
      <c r="GN1043" s="12"/>
      <c r="GO1043" s="12"/>
      <c r="GP1043" s="12"/>
      <c r="GQ1043" s="12"/>
      <c r="GR1043" s="12"/>
    </row>
    <row r="1044" spans="1:200" x14ac:dyDescent="0.2">
      <c r="A1044" s="79">
        <f t="shared" si="437"/>
        <v>44116</v>
      </c>
      <c r="B1044" s="80">
        <f t="shared" ca="1" si="443"/>
        <v>1186.3723299999999</v>
      </c>
      <c r="C1044" s="81">
        <f t="shared" si="438"/>
        <v>1000</v>
      </c>
      <c r="D1044" s="82">
        <f ca="1">IF(A1044&lt;$B$1,VLOOKUP(A1044,[1]DI!$A$4:$B$15000,2,FALSE),0)</f>
        <v>0</v>
      </c>
      <c r="E1044" s="81">
        <f t="shared" ca="1" si="444"/>
        <v>0</v>
      </c>
      <c r="F1044" s="83">
        <f t="shared" si="432"/>
        <v>1.1679999999999999</v>
      </c>
      <c r="G1044" s="84">
        <f t="shared" ca="1" si="433"/>
        <v>1</v>
      </c>
      <c r="H1044" s="81">
        <f ca="1">TRUNC(PRODUCT(G$10:G1043),15)</f>
        <v>1.18637232606542</v>
      </c>
      <c r="I1044" s="81">
        <f t="shared" si="439"/>
        <v>1</v>
      </c>
      <c r="J1044" s="81">
        <f t="shared" ca="1" si="434"/>
        <v>1.18637233</v>
      </c>
      <c r="K1044" s="81">
        <f t="shared" ca="1" si="435"/>
        <v>186.37233000000001</v>
      </c>
      <c r="L1044" s="85">
        <f>IF(VLOOKUP(A1044,$U$12:$AD$125,8)=VLOOKUP(A1043,$U$12:$AD$125,8),0,VLOOKUP(A1044,U$12:$AD$125,8))</f>
        <v>0</v>
      </c>
      <c r="M1044" s="86">
        <f>IF(L1044&gt;0,VLOOKUP(L1044,T$12:$AC$125,7),0)</f>
        <v>0</v>
      </c>
      <c r="N1044" s="81">
        <f t="shared" si="440"/>
        <v>0</v>
      </c>
      <c r="O1044" s="81">
        <f t="shared" ca="1" si="436"/>
        <v>186.37233000000001</v>
      </c>
      <c r="P1044" s="87" t="str">
        <f t="shared" si="441"/>
        <v>J=</v>
      </c>
      <c r="Q1044" s="88">
        <f t="shared" si="442"/>
        <v>44676</v>
      </c>
      <c r="R1044" s="7"/>
      <c r="S1044" s="7"/>
      <c r="T1044" s="7"/>
      <c r="U1044" s="7"/>
      <c r="V1044" s="7"/>
      <c r="W1044" s="7"/>
      <c r="X1044" s="7"/>
      <c r="Y1044" s="7"/>
      <c r="Z1044" s="7"/>
      <c r="AA1044" s="7"/>
      <c r="AB1044" s="7"/>
      <c r="AC1044" s="7"/>
      <c r="AD1044" s="7"/>
      <c r="AE1044" s="7"/>
      <c r="AF1044" s="37"/>
      <c r="AG1044" s="3" t="s">
        <v>26</v>
      </c>
      <c r="AH1044" s="3" t="s">
        <v>26</v>
      </c>
      <c r="AI1044" s="13" t="s">
        <v>27</v>
      </c>
      <c r="AJ1044" s="5" t="s">
        <v>28</v>
      </c>
      <c r="AK1044" s="4" t="s">
        <v>29</v>
      </c>
      <c r="AL1044" s="65"/>
      <c r="AM1044" s="10" t="s">
        <v>32</v>
      </c>
      <c r="AN1044" s="3" t="s">
        <v>26</v>
      </c>
      <c r="AO1044" s="6"/>
      <c r="AP1044" s="20" t="s">
        <v>33</v>
      </c>
      <c r="AQ1044" s="3" t="s">
        <v>26</v>
      </c>
      <c r="AR1044" s="21" t="s">
        <v>34</v>
      </c>
      <c r="AS1044" s="65"/>
      <c r="AT1044" s="12"/>
      <c r="AU1044" s="12"/>
      <c r="AV1044" s="22"/>
      <c r="AW1044" s="12"/>
      <c r="AX1044" s="12"/>
      <c r="AY1044" s="12"/>
      <c r="AZ1044" s="12"/>
      <c r="BA1044" s="12"/>
      <c r="BB1044" s="12"/>
      <c r="BC1044" s="12"/>
      <c r="BD1044" s="12"/>
      <c r="BE1044" s="12"/>
      <c r="BF1044" s="12"/>
      <c r="BG1044" s="12"/>
      <c r="BH1044" s="12"/>
      <c r="BI1044" s="12"/>
      <c r="BJ1044" s="12"/>
      <c r="BK1044" s="12"/>
      <c r="BL1044" s="12"/>
      <c r="BM1044" s="12"/>
      <c r="BN1044" s="12"/>
      <c r="BO1044" s="12"/>
      <c r="BP1044" s="12"/>
      <c r="BQ1044" s="12"/>
      <c r="BR1044" s="12"/>
      <c r="BS1044" s="12"/>
      <c r="BT1044" s="12"/>
      <c r="BU1044" s="12"/>
      <c r="BV1044" s="12"/>
      <c r="BW1044" s="12"/>
      <c r="BX1044" s="12"/>
      <c r="BY1044" s="12"/>
      <c r="BZ1044" s="12"/>
      <c r="CA1044" s="12"/>
      <c r="CB1044" s="12"/>
      <c r="CC1044" s="12"/>
      <c r="CD1044" s="12"/>
      <c r="CE1044" s="12"/>
      <c r="CF1044" s="12"/>
      <c r="CG1044" s="12"/>
      <c r="CH1044" s="12"/>
      <c r="CI1044" s="12"/>
      <c r="CJ1044" s="12"/>
      <c r="CK1044" s="12"/>
      <c r="CL1044" s="12"/>
      <c r="CM1044" s="12"/>
      <c r="CN1044" s="12"/>
      <c r="CO1044" s="12"/>
      <c r="CP1044" s="12"/>
      <c r="CQ1044" s="12"/>
      <c r="CR1044" s="12"/>
      <c r="CS1044" s="12"/>
      <c r="CT1044" s="12"/>
      <c r="CU1044" s="12"/>
      <c r="CV1044" s="12"/>
      <c r="CW1044" s="12"/>
      <c r="CX1044" s="12"/>
      <c r="CY1044" s="12"/>
      <c r="CZ1044" s="12"/>
      <c r="DA1044" s="12"/>
      <c r="DB1044" s="12"/>
      <c r="DC1044" s="12"/>
      <c r="DD1044" s="12"/>
      <c r="DE1044" s="12"/>
      <c r="DF1044" s="12"/>
      <c r="DG1044" s="12"/>
      <c r="DH1044" s="12"/>
      <c r="DI1044" s="12"/>
      <c r="DJ1044" s="12"/>
      <c r="DK1044" s="12"/>
      <c r="DL1044" s="12"/>
      <c r="DM1044" s="12"/>
      <c r="DN1044" s="12"/>
      <c r="DO1044" s="12"/>
      <c r="DP1044" s="12"/>
      <c r="DQ1044" s="12"/>
      <c r="DR1044" s="12"/>
      <c r="DS1044" s="12"/>
      <c r="DT1044" s="12"/>
      <c r="DU1044" s="12"/>
      <c r="DV1044" s="12"/>
      <c r="DW1044" s="12"/>
      <c r="DX1044" s="12"/>
      <c r="DY1044" s="12"/>
      <c r="DZ1044" s="12"/>
      <c r="EA1044" s="12"/>
      <c r="EB1044" s="12"/>
      <c r="EC1044" s="12"/>
      <c r="ED1044" s="12"/>
      <c r="EE1044" s="12"/>
      <c r="EF1044" s="12"/>
      <c r="EG1044" s="12"/>
      <c r="EH1044" s="12"/>
      <c r="EI1044" s="12"/>
      <c r="EJ1044" s="12"/>
      <c r="EK1044" s="12"/>
      <c r="EL1044" s="12"/>
      <c r="EM1044" s="12"/>
      <c r="EN1044" s="12"/>
      <c r="EO1044" s="12"/>
      <c r="EP1044" s="12"/>
      <c r="EQ1044" s="12"/>
      <c r="ER1044" s="12"/>
      <c r="ES1044" s="12"/>
      <c r="ET1044" s="12"/>
      <c r="EU1044" s="12"/>
      <c r="EV1044" s="12"/>
      <c r="EW1044" s="12"/>
      <c r="EX1044" s="12"/>
      <c r="EY1044" s="12"/>
      <c r="EZ1044" s="12"/>
      <c r="FA1044" s="12"/>
      <c r="FB1044" s="12"/>
      <c r="FC1044" s="12"/>
      <c r="FD1044" s="12"/>
      <c r="FE1044" s="12"/>
      <c r="FF1044" s="12"/>
      <c r="FG1044" s="12"/>
      <c r="FH1044" s="12"/>
      <c r="FI1044" s="12"/>
      <c r="FJ1044" s="12"/>
      <c r="FK1044" s="12"/>
      <c r="FL1044" s="12"/>
      <c r="FM1044" s="12"/>
      <c r="FN1044" s="12"/>
      <c r="FO1044" s="12"/>
      <c r="FP1044" s="12"/>
      <c r="FQ1044" s="12"/>
      <c r="FR1044" s="12"/>
      <c r="FS1044" s="12"/>
      <c r="FT1044" s="12"/>
      <c r="FU1044" s="12"/>
      <c r="FV1044" s="12"/>
      <c r="FW1044" s="12"/>
      <c r="FX1044" s="12"/>
      <c r="FY1044" s="12"/>
      <c r="FZ1044" s="12"/>
      <c r="GA1044" s="12"/>
      <c r="GB1044" s="12"/>
      <c r="GC1044" s="12"/>
      <c r="GD1044" s="12"/>
      <c r="GE1044" s="12"/>
      <c r="GF1044" s="12"/>
      <c r="GG1044" s="12"/>
      <c r="GH1044" s="12"/>
      <c r="GI1044" s="12"/>
      <c r="GJ1044" s="12"/>
      <c r="GK1044" s="12"/>
      <c r="GL1044" s="12"/>
      <c r="GM1044" s="12"/>
      <c r="GN1044" s="12"/>
      <c r="GO1044" s="12"/>
      <c r="GP1044" s="12"/>
      <c r="GQ1044" s="12"/>
      <c r="GR1044" s="12"/>
    </row>
    <row r="1045" spans="1:200" x14ac:dyDescent="0.2">
      <c r="A1045" s="79">
        <f t="shared" si="437"/>
        <v>44117</v>
      </c>
      <c r="B1045" s="80">
        <f t="shared" ca="1" si="443"/>
        <v>1186.3723299999999</v>
      </c>
      <c r="C1045" s="81">
        <f t="shared" si="438"/>
        <v>1000</v>
      </c>
      <c r="D1045" s="82">
        <f ca="1">IF(A1045&lt;$B$1,VLOOKUP(A1045,[1]DI!$A$4:$B$15000,2,FALSE),0)</f>
        <v>1.9000000000000006E-2</v>
      </c>
      <c r="E1045" s="81">
        <f t="shared" ca="1" si="444"/>
        <v>7.4690000000000005E-5</v>
      </c>
      <c r="F1045" s="83">
        <f t="shared" si="432"/>
        <v>1.1679999999999999</v>
      </c>
      <c r="G1045" s="84">
        <f t="shared" ca="1" si="433"/>
        <v>1.0000872379200001</v>
      </c>
      <c r="H1045" s="81">
        <f ca="1">TRUNC(PRODUCT(G$10:G1044),15)</f>
        <v>1.18637232606542</v>
      </c>
      <c r="I1045" s="81">
        <f t="shared" si="439"/>
        <v>1</v>
      </c>
      <c r="J1045" s="81">
        <f t="shared" ca="1" si="434"/>
        <v>1.18637233</v>
      </c>
      <c r="K1045" s="81">
        <f t="shared" ca="1" si="435"/>
        <v>186.37233000000001</v>
      </c>
      <c r="L1045" s="85">
        <f>IF(VLOOKUP(A1045,$U$12:$AD$125,8)=VLOOKUP(A1044,$U$12:$AD$125,8),0,VLOOKUP(A1045,U$12:$AD$125,8))</f>
        <v>0</v>
      </c>
      <c r="M1045" s="86">
        <f>IF(L1045&gt;0,VLOOKUP(L1045,T$12:$AC$125,7),0)</f>
        <v>0</v>
      </c>
      <c r="N1045" s="81">
        <f t="shared" si="440"/>
        <v>0</v>
      </c>
      <c r="O1045" s="81">
        <f t="shared" ca="1" si="436"/>
        <v>186.37233000000001</v>
      </c>
      <c r="P1045" s="87" t="str">
        <f t="shared" si="441"/>
        <v>J=</v>
      </c>
      <c r="Q1045" s="88">
        <f t="shared" si="442"/>
        <v>44676</v>
      </c>
      <c r="R1045" s="7"/>
      <c r="S1045" s="7"/>
      <c r="T1045" s="7"/>
      <c r="U1045" s="7"/>
      <c r="V1045" s="7"/>
      <c r="W1045" s="7"/>
      <c r="X1045" s="7"/>
      <c r="Y1045" s="7"/>
      <c r="Z1045" s="7"/>
      <c r="AA1045" s="7"/>
      <c r="AB1045" s="7"/>
      <c r="AC1045" s="7"/>
      <c r="AD1045" s="7"/>
      <c r="AE1045" s="7"/>
      <c r="AF1045" s="65"/>
      <c r="AG1045" s="9"/>
      <c r="AH1045" s="9"/>
      <c r="AI1045" s="4"/>
      <c r="AJ1045" s="10"/>
      <c r="AK1045" s="4"/>
      <c r="AL1045" s="65"/>
      <c r="AM1045" s="10"/>
      <c r="AN1045" s="9"/>
      <c r="AO1045" s="7"/>
      <c r="AP1045" s="11"/>
      <c r="AQ1045" s="9"/>
      <c r="AR1045" s="8"/>
      <c r="AS1045" s="68"/>
      <c r="AT1045" s="12"/>
      <c r="AU1045" s="12"/>
      <c r="AV1045" s="22"/>
      <c r="AW1045" s="12"/>
      <c r="AX1045" s="12"/>
      <c r="AY1045" s="12"/>
      <c r="AZ1045" s="12"/>
      <c r="BA1045" s="12"/>
      <c r="BB1045" s="12"/>
      <c r="BC1045" s="12"/>
      <c r="BD1045" s="12"/>
      <c r="BE1045" s="12"/>
      <c r="BF1045" s="12"/>
      <c r="BG1045" s="12"/>
      <c r="BH1045" s="12"/>
      <c r="BI1045" s="12"/>
      <c r="BJ1045" s="12"/>
      <c r="BK1045" s="12"/>
      <c r="BL1045" s="12"/>
      <c r="BM1045" s="12"/>
      <c r="BN1045" s="12"/>
      <c r="BO1045" s="12"/>
      <c r="BP1045" s="12"/>
      <c r="BQ1045" s="12"/>
      <c r="BR1045" s="12"/>
      <c r="BS1045" s="12"/>
      <c r="BT1045" s="12"/>
      <c r="BU1045" s="12"/>
      <c r="BV1045" s="12"/>
      <c r="BW1045" s="12"/>
      <c r="BX1045" s="12"/>
      <c r="BY1045" s="12"/>
      <c r="BZ1045" s="12"/>
      <c r="CA1045" s="12"/>
      <c r="CB1045" s="12"/>
      <c r="CC1045" s="12"/>
      <c r="CD1045" s="12"/>
      <c r="CE1045" s="12"/>
      <c r="CF1045" s="12"/>
      <c r="CG1045" s="12"/>
      <c r="CH1045" s="12"/>
      <c r="CI1045" s="12"/>
      <c r="CJ1045" s="12"/>
      <c r="CK1045" s="12"/>
      <c r="CL1045" s="12"/>
      <c r="CM1045" s="12"/>
      <c r="CN1045" s="12"/>
      <c r="CO1045" s="12"/>
      <c r="CP1045" s="12"/>
      <c r="CQ1045" s="12"/>
      <c r="CR1045" s="12"/>
      <c r="CS1045" s="12"/>
      <c r="CT1045" s="12"/>
      <c r="CU1045" s="12"/>
      <c r="CV1045" s="12"/>
      <c r="CW1045" s="12"/>
      <c r="CX1045" s="12"/>
      <c r="CY1045" s="12"/>
      <c r="CZ1045" s="12"/>
      <c r="DA1045" s="12"/>
      <c r="DB1045" s="12"/>
      <c r="DC1045" s="12"/>
      <c r="DD1045" s="12"/>
      <c r="DE1045" s="12"/>
      <c r="DF1045" s="12"/>
      <c r="DG1045" s="12"/>
      <c r="DH1045" s="12"/>
      <c r="DI1045" s="12"/>
      <c r="DJ1045" s="12"/>
      <c r="DK1045" s="12"/>
      <c r="DL1045" s="12"/>
      <c r="DM1045" s="12"/>
      <c r="DN1045" s="12"/>
      <c r="DO1045" s="12"/>
      <c r="DP1045" s="12"/>
      <c r="DQ1045" s="12"/>
      <c r="DR1045" s="12"/>
      <c r="DS1045" s="12"/>
      <c r="DT1045" s="12"/>
      <c r="DU1045" s="12"/>
      <c r="DV1045" s="12"/>
      <c r="DW1045" s="12"/>
      <c r="DX1045" s="12"/>
      <c r="DY1045" s="12"/>
      <c r="DZ1045" s="12"/>
      <c r="EA1045" s="12"/>
      <c r="EB1045" s="12"/>
      <c r="EC1045" s="12"/>
      <c r="ED1045" s="12"/>
      <c r="EE1045" s="12"/>
      <c r="EF1045" s="12"/>
      <c r="EG1045" s="12"/>
      <c r="EH1045" s="12"/>
      <c r="EI1045" s="12"/>
      <c r="EJ1045" s="12"/>
      <c r="EK1045" s="12"/>
      <c r="EL1045" s="12"/>
      <c r="EM1045" s="12"/>
      <c r="EN1045" s="12"/>
      <c r="EO1045" s="12"/>
      <c r="EP1045" s="12"/>
      <c r="EQ1045" s="12"/>
      <c r="ER1045" s="12"/>
      <c r="ES1045" s="12"/>
      <c r="ET1045" s="12"/>
      <c r="EU1045" s="12"/>
      <c r="EV1045" s="12"/>
      <c r="EW1045" s="12"/>
      <c r="EX1045" s="12"/>
      <c r="EY1045" s="12"/>
      <c r="EZ1045" s="12"/>
      <c r="FA1045" s="12"/>
      <c r="FB1045" s="12"/>
      <c r="FC1045" s="12"/>
      <c r="FD1045" s="12"/>
      <c r="FE1045" s="12"/>
      <c r="FF1045" s="12"/>
      <c r="FG1045" s="12"/>
      <c r="FH1045" s="12"/>
      <c r="FI1045" s="12"/>
      <c r="FJ1045" s="12"/>
      <c r="FK1045" s="12"/>
      <c r="FL1045" s="12"/>
      <c r="FM1045" s="12"/>
      <c r="FN1045" s="12"/>
      <c r="FO1045" s="12"/>
      <c r="FP1045" s="12"/>
      <c r="FQ1045" s="12"/>
      <c r="FR1045" s="12"/>
      <c r="FS1045" s="12"/>
      <c r="FT1045" s="12"/>
      <c r="FU1045" s="12"/>
      <c r="FV1045" s="12"/>
      <c r="FW1045" s="12"/>
      <c r="FX1045" s="12"/>
      <c r="FY1045" s="12"/>
      <c r="FZ1045" s="12"/>
      <c r="GA1045" s="12"/>
      <c r="GB1045" s="12"/>
      <c r="GC1045" s="12"/>
      <c r="GD1045" s="12"/>
      <c r="GE1045" s="12"/>
      <c r="GF1045" s="12"/>
      <c r="GG1045" s="12"/>
      <c r="GH1045" s="12"/>
      <c r="GI1045" s="12"/>
      <c r="GJ1045" s="12"/>
      <c r="GK1045" s="12"/>
      <c r="GL1045" s="12"/>
      <c r="GM1045" s="12"/>
      <c r="GN1045" s="12"/>
      <c r="GO1045" s="12"/>
      <c r="GP1045" s="12"/>
      <c r="GQ1045" s="12"/>
      <c r="GR1045" s="12"/>
    </row>
    <row r="1046" spans="1:200" x14ac:dyDescent="0.2">
      <c r="A1046" s="79">
        <f t="shared" si="437"/>
        <v>44118</v>
      </c>
      <c r="B1046" s="80">
        <f t="shared" ca="1" si="443"/>
        <v>1186.4758200000001</v>
      </c>
      <c r="C1046" s="81">
        <f t="shared" si="438"/>
        <v>1000</v>
      </c>
      <c r="D1046" s="82">
        <f ca="1">IF(A1046&lt;$B$1,VLOOKUP(A1046,[1]DI!$A$4:$B$15000,2,FALSE),0)</f>
        <v>1.9000000000000006E-2</v>
      </c>
      <c r="E1046" s="81">
        <f t="shared" ca="1" si="444"/>
        <v>7.4690000000000005E-5</v>
      </c>
      <c r="F1046" s="83">
        <f t="shared" si="432"/>
        <v>1.1679999999999999</v>
      </c>
      <c r="G1046" s="84">
        <f t="shared" ca="1" si="433"/>
        <v>1.0000872379200001</v>
      </c>
      <c r="H1046" s="81">
        <f ca="1">TRUNC(PRODUCT(G$10:G1045),15)</f>
        <v>1.18647582271949</v>
      </c>
      <c r="I1046" s="81">
        <f t="shared" si="439"/>
        <v>1</v>
      </c>
      <c r="J1046" s="81">
        <f t="shared" ca="1" si="434"/>
        <v>1.1864758200000001</v>
      </c>
      <c r="K1046" s="81">
        <f t="shared" ca="1" si="435"/>
        <v>186.47582</v>
      </c>
      <c r="L1046" s="85">
        <f>IF(VLOOKUP(A1046,$U$12:$AD$125,8)=VLOOKUP(A1045,$U$12:$AD$125,8),0,VLOOKUP(A1046,U$12:$AD$125,8))</f>
        <v>0</v>
      </c>
      <c r="M1046" s="86">
        <f>IF(L1046&gt;0,VLOOKUP(L1046,T$12:$AC$125,7),0)</f>
        <v>0</v>
      </c>
      <c r="N1046" s="81">
        <f t="shared" si="440"/>
        <v>0</v>
      </c>
      <c r="O1046" s="81">
        <f t="shared" ca="1" si="436"/>
        <v>186.47582</v>
      </c>
      <c r="P1046" s="87" t="str">
        <f t="shared" si="441"/>
        <v>J=</v>
      </c>
      <c r="Q1046" s="88">
        <f t="shared" si="442"/>
        <v>44676</v>
      </c>
      <c r="R1046" s="7"/>
      <c r="S1046" s="7"/>
      <c r="T1046" s="7"/>
      <c r="U1046" s="7"/>
      <c r="V1046" s="7"/>
      <c r="W1046" s="7"/>
      <c r="X1046" s="7"/>
      <c r="Y1046" s="7"/>
      <c r="Z1046" s="7"/>
      <c r="AA1046" s="7"/>
      <c r="AB1046" s="7"/>
      <c r="AC1046" s="7"/>
      <c r="AD1046" s="7"/>
      <c r="AE1046" s="7"/>
      <c r="AF1046" s="65">
        <f>(AF1038+1)</f>
        <v>43892</v>
      </c>
      <c r="AG1046" s="9">
        <f t="shared" ref="AG1046:AK1061" ca="1" si="446">VLOOKUP($AF1046,$A$10:$Q$3625,(AG$1)+1)</f>
        <v>1163.95876</v>
      </c>
      <c r="AH1046" s="9">
        <f t="shared" si="446"/>
        <v>1000</v>
      </c>
      <c r="AI1046" s="4">
        <f t="shared" ca="1" si="446"/>
        <v>4.1500000000000002E-2</v>
      </c>
      <c r="AJ1046" s="10">
        <f t="shared" ca="1" si="446"/>
        <v>1.6137000000000001E-4</v>
      </c>
      <c r="AK1046" s="4">
        <f t="shared" si="446"/>
        <v>1.1679999999999999</v>
      </c>
      <c r="AL1046" s="65">
        <f t="shared" ref="AL1046:AL1075" si="447">AF1046</f>
        <v>43892</v>
      </c>
      <c r="AM1046" s="10">
        <f t="shared" ref="AM1046:AS1061" ca="1" si="448">VLOOKUP($AF1046,$A$10:$Q$3625,(AM$1)+1)</f>
        <v>1.1639587600000001</v>
      </c>
      <c r="AN1046" s="9">
        <f t="shared" ca="1" si="448"/>
        <v>163.95876000000001</v>
      </c>
      <c r="AO1046" s="7">
        <f t="shared" si="448"/>
        <v>0</v>
      </c>
      <c r="AP1046" s="11">
        <f t="shared" si="448"/>
        <v>0</v>
      </c>
      <c r="AQ1046" s="9">
        <f t="shared" si="448"/>
        <v>0</v>
      </c>
      <c r="AR1046" s="8" t="str">
        <f t="shared" si="448"/>
        <v>J=</v>
      </c>
      <c r="AS1046" s="65">
        <f t="shared" si="448"/>
        <v>44676</v>
      </c>
      <c r="AT1046" s="12"/>
      <c r="AU1046" s="12"/>
      <c r="AV1046" s="22"/>
      <c r="AW1046" s="12"/>
      <c r="AX1046" s="12"/>
      <c r="AY1046" s="12"/>
      <c r="AZ1046" s="12"/>
      <c r="BA1046" s="12"/>
      <c r="BB1046" s="12"/>
      <c r="BC1046" s="12"/>
      <c r="BD1046" s="12"/>
      <c r="BE1046" s="12"/>
      <c r="BF1046" s="12"/>
      <c r="BG1046" s="12"/>
      <c r="BH1046" s="12"/>
      <c r="BI1046" s="12"/>
      <c r="BJ1046" s="12"/>
      <c r="BK1046" s="12"/>
      <c r="BL1046" s="12"/>
      <c r="BM1046" s="12"/>
      <c r="BN1046" s="12"/>
      <c r="BO1046" s="12"/>
      <c r="BP1046" s="12"/>
      <c r="BQ1046" s="12"/>
      <c r="BR1046" s="12"/>
      <c r="BS1046" s="12"/>
      <c r="BT1046" s="12"/>
      <c r="BU1046" s="12"/>
      <c r="BV1046" s="12"/>
      <c r="BW1046" s="12"/>
      <c r="BX1046" s="12"/>
      <c r="BY1046" s="12"/>
      <c r="BZ1046" s="12"/>
      <c r="CA1046" s="12"/>
      <c r="CB1046" s="12"/>
      <c r="CC1046" s="12"/>
      <c r="CD1046" s="12"/>
      <c r="CE1046" s="12"/>
      <c r="CF1046" s="12"/>
      <c r="CG1046" s="12"/>
      <c r="CH1046" s="12"/>
      <c r="CI1046" s="12"/>
      <c r="CJ1046" s="12"/>
      <c r="CK1046" s="12"/>
      <c r="CL1046" s="12"/>
      <c r="CM1046" s="12"/>
      <c r="CN1046" s="12"/>
      <c r="CO1046" s="12"/>
      <c r="CP1046" s="12"/>
      <c r="CQ1046" s="12"/>
      <c r="CR1046" s="12"/>
      <c r="CS1046" s="12"/>
      <c r="CT1046" s="12"/>
      <c r="CU1046" s="12"/>
      <c r="CV1046" s="12"/>
      <c r="CW1046" s="12"/>
      <c r="CX1046" s="12"/>
      <c r="CY1046" s="12"/>
      <c r="CZ1046" s="12"/>
      <c r="DA1046" s="12"/>
      <c r="DB1046" s="12"/>
      <c r="DC1046" s="12"/>
      <c r="DD1046" s="12"/>
      <c r="DE1046" s="12"/>
      <c r="DF1046" s="12"/>
      <c r="DG1046" s="12"/>
      <c r="DH1046" s="12"/>
      <c r="DI1046" s="12"/>
      <c r="DJ1046" s="12"/>
      <c r="DK1046" s="12"/>
      <c r="DL1046" s="12"/>
      <c r="DM1046" s="12"/>
      <c r="DN1046" s="12"/>
      <c r="DO1046" s="12"/>
      <c r="DP1046" s="12"/>
      <c r="DQ1046" s="12"/>
      <c r="DR1046" s="12"/>
      <c r="DS1046" s="12"/>
      <c r="DT1046" s="12"/>
      <c r="DU1046" s="12"/>
      <c r="DV1046" s="12"/>
      <c r="DW1046" s="12"/>
      <c r="DX1046" s="12"/>
      <c r="DY1046" s="12"/>
      <c r="DZ1046" s="12"/>
      <c r="EA1046" s="12"/>
      <c r="EB1046" s="12"/>
      <c r="EC1046" s="12"/>
      <c r="ED1046" s="12"/>
      <c r="EE1046" s="12"/>
      <c r="EF1046" s="12"/>
      <c r="EG1046" s="12"/>
      <c r="EH1046" s="12"/>
      <c r="EI1046" s="12"/>
      <c r="EJ1046" s="12"/>
      <c r="EK1046" s="12"/>
      <c r="EL1046" s="12"/>
      <c r="EM1046" s="12"/>
      <c r="EN1046" s="12"/>
      <c r="EO1046" s="12"/>
      <c r="EP1046" s="12"/>
      <c r="EQ1046" s="12"/>
      <c r="ER1046" s="12"/>
      <c r="ES1046" s="12"/>
      <c r="ET1046" s="12"/>
      <c r="EU1046" s="12"/>
      <c r="EV1046" s="12"/>
      <c r="EW1046" s="12"/>
      <c r="EX1046" s="12"/>
      <c r="EY1046" s="12"/>
      <c r="EZ1046" s="12"/>
      <c r="FA1046" s="12"/>
      <c r="FB1046" s="12"/>
      <c r="FC1046" s="12"/>
      <c r="FD1046" s="12"/>
      <c r="FE1046" s="12"/>
      <c r="FF1046" s="12"/>
      <c r="FG1046" s="12"/>
      <c r="FH1046" s="12"/>
      <c r="FI1046" s="12"/>
      <c r="FJ1046" s="12"/>
      <c r="FK1046" s="12"/>
      <c r="FL1046" s="12"/>
      <c r="FM1046" s="12"/>
      <c r="FN1046" s="12"/>
      <c r="FO1046" s="12"/>
      <c r="FP1046" s="12"/>
      <c r="FQ1046" s="12"/>
      <c r="FR1046" s="12"/>
      <c r="FS1046" s="12"/>
      <c r="FT1046" s="12"/>
      <c r="FU1046" s="12"/>
      <c r="FV1046" s="12"/>
      <c r="FW1046" s="12"/>
      <c r="FX1046" s="12"/>
      <c r="FY1046" s="12"/>
      <c r="FZ1046" s="12"/>
      <c r="GA1046" s="12"/>
      <c r="GB1046" s="12"/>
      <c r="GC1046" s="12"/>
      <c r="GD1046" s="12"/>
      <c r="GE1046" s="12"/>
      <c r="GF1046" s="12"/>
      <c r="GG1046" s="12"/>
      <c r="GH1046" s="12"/>
      <c r="GI1046" s="12"/>
      <c r="GJ1046" s="12"/>
      <c r="GK1046" s="12"/>
      <c r="GL1046" s="12"/>
      <c r="GM1046" s="12"/>
      <c r="GN1046" s="12"/>
      <c r="GO1046" s="12"/>
      <c r="GP1046" s="12"/>
      <c r="GQ1046" s="12"/>
      <c r="GR1046" s="12"/>
    </row>
    <row r="1047" spans="1:200" x14ac:dyDescent="0.2">
      <c r="A1047" s="79">
        <f t="shared" si="437"/>
        <v>44119</v>
      </c>
      <c r="B1047" s="80">
        <f t="shared" ca="1" si="443"/>
        <v>1186.57933</v>
      </c>
      <c r="C1047" s="81">
        <f t="shared" si="438"/>
        <v>1000</v>
      </c>
      <c r="D1047" s="82">
        <f ca="1">IF(A1047&lt;$B$1,VLOOKUP(A1047,[1]DI!$A$4:$B$15000,2,FALSE),0)</f>
        <v>1.9000000000000006E-2</v>
      </c>
      <c r="E1047" s="81">
        <f t="shared" ca="1" si="444"/>
        <v>7.4690000000000005E-5</v>
      </c>
      <c r="F1047" s="83">
        <f t="shared" si="432"/>
        <v>1.1679999999999999</v>
      </c>
      <c r="G1047" s="84">
        <f t="shared" ca="1" si="433"/>
        <v>1.0000872379200001</v>
      </c>
      <c r="H1047" s="81">
        <f ca="1">TRUNC(PRODUCT(G$10:G1046),15)</f>
        <v>1.1865793284024</v>
      </c>
      <c r="I1047" s="81">
        <f t="shared" si="439"/>
        <v>1</v>
      </c>
      <c r="J1047" s="81">
        <f t="shared" ca="1" si="434"/>
        <v>1.18657933</v>
      </c>
      <c r="K1047" s="81">
        <f t="shared" ca="1" si="435"/>
        <v>186.57933</v>
      </c>
      <c r="L1047" s="85">
        <f>IF(VLOOKUP(A1047,$U$12:$AD$125,8)=VLOOKUP(A1046,$U$12:$AD$125,8),0,VLOOKUP(A1047,U$12:$AD$125,8))</f>
        <v>0</v>
      </c>
      <c r="M1047" s="86">
        <f>IF(L1047&gt;0,VLOOKUP(L1047,T$12:$AC$125,7),0)</f>
        <v>0</v>
      </c>
      <c r="N1047" s="81">
        <f t="shared" si="440"/>
        <v>0</v>
      </c>
      <c r="O1047" s="81">
        <f t="shared" ca="1" si="436"/>
        <v>186.57933</v>
      </c>
      <c r="P1047" s="87" t="str">
        <f t="shared" si="441"/>
        <v>J=</v>
      </c>
      <c r="Q1047" s="88">
        <f t="shared" si="442"/>
        <v>44676</v>
      </c>
      <c r="R1047" s="7"/>
      <c r="S1047" s="7"/>
      <c r="T1047" s="7"/>
      <c r="U1047" s="7"/>
      <c r="V1047" s="7"/>
      <c r="W1047" s="7"/>
      <c r="X1047" s="7"/>
      <c r="Y1047" s="7"/>
      <c r="Z1047" s="7"/>
      <c r="AA1047" s="7"/>
      <c r="AB1047" s="7"/>
      <c r="AC1047" s="7"/>
      <c r="AD1047" s="7"/>
      <c r="AE1047" s="7"/>
      <c r="AF1047" s="65">
        <f t="shared" ref="AF1047:AF1075" si="449">(AF1046+1)</f>
        <v>43893</v>
      </c>
      <c r="AG1047" s="9">
        <f t="shared" ca="1" si="446"/>
        <v>1164.17814</v>
      </c>
      <c r="AH1047" s="9">
        <f t="shared" si="446"/>
        <v>1000</v>
      </c>
      <c r="AI1047" s="4">
        <f t="shared" ca="1" si="446"/>
        <v>4.1500000000000002E-2</v>
      </c>
      <c r="AJ1047" s="10">
        <f t="shared" ca="1" si="446"/>
        <v>1.6137000000000001E-4</v>
      </c>
      <c r="AK1047" s="4">
        <f t="shared" si="446"/>
        <v>1.1679999999999999</v>
      </c>
      <c r="AL1047" s="65">
        <f t="shared" si="447"/>
        <v>43893</v>
      </c>
      <c r="AM1047" s="10">
        <f t="shared" ca="1" si="448"/>
        <v>1.16417814</v>
      </c>
      <c r="AN1047" s="9">
        <f t="shared" ca="1" si="448"/>
        <v>164.17814000000001</v>
      </c>
      <c r="AO1047" s="7">
        <f t="shared" si="448"/>
        <v>0</v>
      </c>
      <c r="AP1047" s="11">
        <f t="shared" si="448"/>
        <v>0</v>
      </c>
      <c r="AQ1047" s="9">
        <f t="shared" si="448"/>
        <v>0</v>
      </c>
      <c r="AR1047" s="8" t="str">
        <f t="shared" si="448"/>
        <v>J=</v>
      </c>
      <c r="AS1047" s="65">
        <f t="shared" si="448"/>
        <v>44676</v>
      </c>
      <c r="AT1047" s="12"/>
      <c r="AU1047" s="12"/>
      <c r="AV1047" s="22"/>
      <c r="AW1047" s="12"/>
      <c r="AX1047" s="12"/>
      <c r="AY1047" s="12"/>
      <c r="AZ1047" s="12"/>
      <c r="BA1047" s="12"/>
      <c r="BB1047" s="12"/>
      <c r="BC1047" s="12"/>
      <c r="BD1047" s="12"/>
      <c r="BE1047" s="12"/>
      <c r="BF1047" s="12"/>
      <c r="BG1047" s="12"/>
      <c r="BH1047" s="12"/>
      <c r="BI1047" s="12"/>
      <c r="BJ1047" s="12"/>
      <c r="BK1047" s="12"/>
      <c r="BL1047" s="12"/>
      <c r="BM1047" s="12"/>
      <c r="BN1047" s="12"/>
      <c r="BO1047" s="12"/>
      <c r="BP1047" s="12"/>
      <c r="BQ1047" s="12"/>
      <c r="BR1047" s="12"/>
      <c r="BS1047" s="12"/>
      <c r="BT1047" s="12"/>
      <c r="BU1047" s="12"/>
      <c r="BV1047" s="12"/>
      <c r="BW1047" s="12"/>
      <c r="BX1047" s="12"/>
      <c r="BY1047" s="12"/>
      <c r="BZ1047" s="12"/>
      <c r="CA1047" s="12"/>
      <c r="CB1047" s="12"/>
      <c r="CC1047" s="12"/>
      <c r="CD1047" s="12"/>
      <c r="CE1047" s="12"/>
      <c r="CF1047" s="12"/>
      <c r="CG1047" s="12"/>
      <c r="CH1047" s="12"/>
      <c r="CI1047" s="12"/>
      <c r="CJ1047" s="12"/>
      <c r="CK1047" s="12"/>
      <c r="CL1047" s="12"/>
      <c r="CM1047" s="12"/>
      <c r="CN1047" s="12"/>
      <c r="CO1047" s="12"/>
      <c r="CP1047" s="12"/>
      <c r="CQ1047" s="12"/>
      <c r="CR1047" s="12"/>
      <c r="CS1047" s="12"/>
      <c r="CT1047" s="12"/>
      <c r="CU1047" s="12"/>
      <c r="CV1047" s="12"/>
      <c r="CW1047" s="12"/>
      <c r="CX1047" s="12"/>
      <c r="CY1047" s="12"/>
      <c r="CZ1047" s="12"/>
      <c r="DA1047" s="12"/>
      <c r="DB1047" s="12"/>
      <c r="DC1047" s="12"/>
      <c r="DD1047" s="12"/>
      <c r="DE1047" s="12"/>
      <c r="DF1047" s="12"/>
      <c r="DG1047" s="12"/>
      <c r="DH1047" s="12"/>
      <c r="DI1047" s="12"/>
      <c r="DJ1047" s="12"/>
      <c r="DK1047" s="12"/>
      <c r="DL1047" s="12"/>
      <c r="DM1047" s="12"/>
      <c r="DN1047" s="12"/>
      <c r="DO1047" s="12"/>
      <c r="DP1047" s="12"/>
      <c r="DQ1047" s="12"/>
      <c r="DR1047" s="12"/>
      <c r="DS1047" s="12"/>
      <c r="DT1047" s="12"/>
      <c r="DU1047" s="12"/>
      <c r="DV1047" s="12"/>
      <c r="DW1047" s="12"/>
      <c r="DX1047" s="12"/>
      <c r="DY1047" s="12"/>
      <c r="DZ1047" s="12"/>
      <c r="EA1047" s="12"/>
      <c r="EB1047" s="12"/>
      <c r="EC1047" s="12"/>
      <c r="ED1047" s="12"/>
      <c r="EE1047" s="12"/>
      <c r="EF1047" s="12"/>
      <c r="EG1047" s="12"/>
      <c r="EH1047" s="12"/>
      <c r="EI1047" s="12"/>
      <c r="EJ1047" s="12"/>
      <c r="EK1047" s="12"/>
      <c r="EL1047" s="12"/>
      <c r="EM1047" s="12"/>
      <c r="EN1047" s="12"/>
      <c r="EO1047" s="12"/>
      <c r="EP1047" s="12"/>
      <c r="EQ1047" s="12"/>
      <c r="ER1047" s="12"/>
      <c r="ES1047" s="12"/>
      <c r="ET1047" s="12"/>
      <c r="EU1047" s="12"/>
      <c r="EV1047" s="12"/>
      <c r="EW1047" s="12"/>
      <c r="EX1047" s="12"/>
      <c r="EY1047" s="12"/>
      <c r="EZ1047" s="12"/>
      <c r="FA1047" s="12"/>
      <c r="FB1047" s="12"/>
      <c r="FC1047" s="12"/>
      <c r="FD1047" s="12"/>
      <c r="FE1047" s="12"/>
      <c r="FF1047" s="12"/>
      <c r="FG1047" s="12"/>
      <c r="FH1047" s="12"/>
      <c r="FI1047" s="12"/>
      <c r="FJ1047" s="12"/>
      <c r="FK1047" s="12"/>
      <c r="FL1047" s="12"/>
      <c r="FM1047" s="12"/>
      <c r="FN1047" s="12"/>
      <c r="FO1047" s="12"/>
      <c r="FP1047" s="12"/>
      <c r="FQ1047" s="12"/>
      <c r="FR1047" s="12"/>
      <c r="FS1047" s="12"/>
      <c r="FT1047" s="12"/>
      <c r="FU1047" s="12"/>
      <c r="FV1047" s="12"/>
      <c r="FW1047" s="12"/>
      <c r="FX1047" s="12"/>
      <c r="FY1047" s="12"/>
      <c r="FZ1047" s="12"/>
      <c r="GA1047" s="12"/>
      <c r="GB1047" s="12"/>
      <c r="GC1047" s="12"/>
      <c r="GD1047" s="12"/>
      <c r="GE1047" s="12"/>
      <c r="GF1047" s="12"/>
      <c r="GG1047" s="12"/>
      <c r="GH1047" s="12"/>
      <c r="GI1047" s="12"/>
      <c r="GJ1047" s="12"/>
      <c r="GK1047" s="12"/>
      <c r="GL1047" s="12"/>
      <c r="GM1047" s="12"/>
      <c r="GN1047" s="12"/>
      <c r="GO1047" s="12"/>
      <c r="GP1047" s="12"/>
      <c r="GQ1047" s="12"/>
      <c r="GR1047" s="12"/>
    </row>
    <row r="1048" spans="1:200" x14ac:dyDescent="0.2">
      <c r="A1048" s="79">
        <f t="shared" si="437"/>
        <v>44120</v>
      </c>
      <c r="B1048" s="80">
        <f t="shared" ca="1" si="443"/>
        <v>1186.6828399999999</v>
      </c>
      <c r="C1048" s="81">
        <f t="shared" si="438"/>
        <v>1000</v>
      </c>
      <c r="D1048" s="82">
        <f ca="1">IF(A1048&lt;$B$1,VLOOKUP(A1048,[1]DI!$A$4:$B$15000,2,FALSE),0)</f>
        <v>1.9000000000000006E-2</v>
      </c>
      <c r="E1048" s="81">
        <f t="shared" ca="1" si="444"/>
        <v>7.4690000000000005E-5</v>
      </c>
      <c r="F1048" s="83">
        <f t="shared" si="432"/>
        <v>1.1679999999999999</v>
      </c>
      <c r="G1048" s="84">
        <f t="shared" ca="1" si="433"/>
        <v>1.0000872379200001</v>
      </c>
      <c r="H1048" s="81">
        <f ca="1">TRUNC(PRODUCT(G$10:G1047),15)</f>
        <v>1.1866828431149199</v>
      </c>
      <c r="I1048" s="81">
        <f t="shared" si="439"/>
        <v>1</v>
      </c>
      <c r="J1048" s="81">
        <f t="shared" ca="1" si="434"/>
        <v>1.18668284</v>
      </c>
      <c r="K1048" s="81">
        <f t="shared" ca="1" si="435"/>
        <v>186.68284</v>
      </c>
      <c r="L1048" s="85">
        <f>IF(VLOOKUP(A1048,$U$12:$AD$125,8)=VLOOKUP(A1047,$U$12:$AD$125,8),0,VLOOKUP(A1048,U$12:$AD$125,8))</f>
        <v>0</v>
      </c>
      <c r="M1048" s="86">
        <f>IF(L1048&gt;0,VLOOKUP(L1048,T$12:$AC$125,7),0)</f>
        <v>0</v>
      </c>
      <c r="N1048" s="81">
        <f t="shared" si="440"/>
        <v>0</v>
      </c>
      <c r="O1048" s="81">
        <f t="shared" ca="1" si="436"/>
        <v>186.68284</v>
      </c>
      <c r="P1048" s="87" t="str">
        <f t="shared" si="441"/>
        <v>J=</v>
      </c>
      <c r="Q1048" s="88">
        <f t="shared" si="442"/>
        <v>44676</v>
      </c>
      <c r="R1048" s="7"/>
      <c r="S1048" s="7"/>
      <c r="T1048" s="7"/>
      <c r="U1048" s="7"/>
      <c r="V1048" s="7"/>
      <c r="W1048" s="7"/>
      <c r="X1048" s="7"/>
      <c r="Y1048" s="7"/>
      <c r="Z1048" s="7"/>
      <c r="AA1048" s="7"/>
      <c r="AB1048" s="7"/>
      <c r="AC1048" s="7"/>
      <c r="AD1048" s="7"/>
      <c r="AE1048" s="7"/>
      <c r="AF1048" s="65">
        <f t="shared" si="449"/>
        <v>43894</v>
      </c>
      <c r="AG1048" s="9">
        <f t="shared" ca="1" si="446"/>
        <v>1164.3975700000001</v>
      </c>
      <c r="AH1048" s="9">
        <f t="shared" si="446"/>
        <v>1000</v>
      </c>
      <c r="AI1048" s="4">
        <f t="shared" ca="1" si="446"/>
        <v>4.1500000000000002E-2</v>
      </c>
      <c r="AJ1048" s="10">
        <f t="shared" ca="1" si="446"/>
        <v>1.6137000000000001E-4</v>
      </c>
      <c r="AK1048" s="4">
        <f t="shared" si="446"/>
        <v>1.1679999999999999</v>
      </c>
      <c r="AL1048" s="65">
        <f t="shared" si="447"/>
        <v>43894</v>
      </c>
      <c r="AM1048" s="10">
        <f t="shared" ca="1" si="448"/>
        <v>1.16439757</v>
      </c>
      <c r="AN1048" s="9">
        <f t="shared" ca="1" si="448"/>
        <v>164.39757</v>
      </c>
      <c r="AO1048" s="7">
        <f t="shared" si="448"/>
        <v>0</v>
      </c>
      <c r="AP1048" s="11">
        <f t="shared" si="448"/>
        <v>0</v>
      </c>
      <c r="AQ1048" s="9">
        <f t="shared" si="448"/>
        <v>0</v>
      </c>
      <c r="AR1048" s="8" t="str">
        <f t="shared" si="448"/>
        <v>J=</v>
      </c>
      <c r="AS1048" s="65">
        <f t="shared" si="448"/>
        <v>44676</v>
      </c>
      <c r="AT1048" s="12"/>
      <c r="AU1048" s="12"/>
      <c r="AV1048" s="22"/>
      <c r="AW1048" s="12"/>
      <c r="AX1048" s="12"/>
      <c r="AY1048" s="12"/>
      <c r="AZ1048" s="12"/>
      <c r="BA1048" s="12"/>
      <c r="BB1048" s="12"/>
      <c r="BC1048" s="12"/>
      <c r="BD1048" s="12"/>
      <c r="BE1048" s="12"/>
      <c r="BF1048" s="12"/>
      <c r="BG1048" s="12"/>
      <c r="BH1048" s="12"/>
      <c r="BI1048" s="12"/>
      <c r="BJ1048" s="12"/>
      <c r="BK1048" s="12"/>
      <c r="BL1048" s="12"/>
      <c r="BM1048" s="12"/>
      <c r="BN1048" s="12"/>
      <c r="BO1048" s="12"/>
      <c r="BP1048" s="12"/>
      <c r="BQ1048" s="12"/>
      <c r="BR1048" s="12"/>
      <c r="BS1048" s="12"/>
      <c r="BT1048" s="12"/>
      <c r="BU1048" s="12"/>
      <c r="BV1048" s="12"/>
      <c r="BW1048" s="12"/>
      <c r="BX1048" s="12"/>
      <c r="BY1048" s="12"/>
      <c r="BZ1048" s="12"/>
      <c r="CA1048" s="12"/>
      <c r="CB1048" s="12"/>
      <c r="CC1048" s="12"/>
      <c r="CD1048" s="12"/>
      <c r="CE1048" s="12"/>
      <c r="CF1048" s="12"/>
      <c r="CG1048" s="12"/>
      <c r="CH1048" s="12"/>
      <c r="CI1048" s="12"/>
      <c r="CJ1048" s="12"/>
      <c r="CK1048" s="12"/>
      <c r="CL1048" s="12"/>
      <c r="CM1048" s="12"/>
      <c r="CN1048" s="12"/>
      <c r="CO1048" s="12"/>
      <c r="CP1048" s="12"/>
      <c r="CQ1048" s="12"/>
      <c r="CR1048" s="12"/>
      <c r="CS1048" s="12"/>
      <c r="CT1048" s="12"/>
      <c r="CU1048" s="12"/>
      <c r="CV1048" s="12"/>
      <c r="CW1048" s="12"/>
      <c r="CX1048" s="12"/>
      <c r="CY1048" s="12"/>
      <c r="CZ1048" s="12"/>
      <c r="DA1048" s="12"/>
      <c r="DB1048" s="12"/>
      <c r="DC1048" s="12"/>
      <c r="DD1048" s="12"/>
      <c r="DE1048" s="12"/>
      <c r="DF1048" s="12"/>
      <c r="DG1048" s="12"/>
      <c r="DH1048" s="12"/>
      <c r="DI1048" s="12"/>
      <c r="DJ1048" s="12"/>
      <c r="DK1048" s="12"/>
      <c r="DL1048" s="12"/>
      <c r="DM1048" s="12"/>
      <c r="DN1048" s="12"/>
      <c r="DO1048" s="12"/>
      <c r="DP1048" s="12"/>
      <c r="DQ1048" s="12"/>
      <c r="DR1048" s="12"/>
      <c r="DS1048" s="12"/>
      <c r="DT1048" s="12"/>
      <c r="DU1048" s="12"/>
      <c r="DV1048" s="12"/>
      <c r="DW1048" s="12"/>
      <c r="DX1048" s="12"/>
      <c r="DY1048" s="12"/>
      <c r="DZ1048" s="12"/>
      <c r="EA1048" s="12"/>
      <c r="EB1048" s="12"/>
      <c r="EC1048" s="12"/>
      <c r="ED1048" s="12"/>
      <c r="EE1048" s="12"/>
      <c r="EF1048" s="12"/>
      <c r="EG1048" s="12"/>
      <c r="EH1048" s="12"/>
      <c r="EI1048" s="12"/>
      <c r="EJ1048" s="12"/>
      <c r="EK1048" s="12"/>
      <c r="EL1048" s="12"/>
      <c r="EM1048" s="12"/>
      <c r="EN1048" s="12"/>
      <c r="EO1048" s="12"/>
      <c r="EP1048" s="12"/>
      <c r="EQ1048" s="12"/>
      <c r="ER1048" s="12"/>
      <c r="ES1048" s="12"/>
      <c r="ET1048" s="12"/>
      <c r="EU1048" s="12"/>
      <c r="EV1048" s="12"/>
      <c r="EW1048" s="12"/>
      <c r="EX1048" s="12"/>
      <c r="EY1048" s="12"/>
      <c r="EZ1048" s="12"/>
      <c r="FA1048" s="12"/>
      <c r="FB1048" s="12"/>
      <c r="FC1048" s="12"/>
      <c r="FD1048" s="12"/>
      <c r="FE1048" s="12"/>
      <c r="FF1048" s="12"/>
      <c r="FG1048" s="12"/>
      <c r="FH1048" s="12"/>
      <c r="FI1048" s="12"/>
      <c r="FJ1048" s="12"/>
      <c r="FK1048" s="12"/>
      <c r="FL1048" s="12"/>
      <c r="FM1048" s="12"/>
      <c r="FN1048" s="12"/>
      <c r="FO1048" s="12"/>
      <c r="FP1048" s="12"/>
      <c r="FQ1048" s="12"/>
      <c r="FR1048" s="12"/>
      <c r="FS1048" s="12"/>
      <c r="FT1048" s="12"/>
      <c r="FU1048" s="12"/>
      <c r="FV1048" s="12"/>
      <c r="FW1048" s="12"/>
      <c r="FX1048" s="12"/>
      <c r="FY1048" s="12"/>
      <c r="FZ1048" s="12"/>
      <c r="GA1048" s="12"/>
      <c r="GB1048" s="12"/>
      <c r="GC1048" s="12"/>
      <c r="GD1048" s="12"/>
      <c r="GE1048" s="12"/>
      <c r="GF1048" s="12"/>
      <c r="GG1048" s="12"/>
      <c r="GH1048" s="12"/>
      <c r="GI1048" s="12"/>
      <c r="GJ1048" s="12"/>
      <c r="GK1048" s="12"/>
      <c r="GL1048" s="12"/>
      <c r="GM1048" s="12"/>
      <c r="GN1048" s="12"/>
      <c r="GO1048" s="12"/>
      <c r="GP1048" s="12"/>
      <c r="GQ1048" s="12"/>
      <c r="GR1048" s="12"/>
    </row>
    <row r="1049" spans="1:200" x14ac:dyDescent="0.2">
      <c r="A1049" s="79">
        <f t="shared" si="437"/>
        <v>44121</v>
      </c>
      <c r="B1049" s="80">
        <f t="shared" ca="1" si="443"/>
        <v>1186.78637</v>
      </c>
      <c r="C1049" s="81">
        <f t="shared" si="438"/>
        <v>1000</v>
      </c>
      <c r="D1049" s="82">
        <f ca="1">IF(A1049&lt;$B$1,VLOOKUP(A1049,[1]DI!$A$4:$B$15000,2,FALSE),0)</f>
        <v>0</v>
      </c>
      <c r="E1049" s="81">
        <f t="shared" ca="1" si="444"/>
        <v>0</v>
      </c>
      <c r="F1049" s="83">
        <f t="shared" si="432"/>
        <v>1.1679999999999999</v>
      </c>
      <c r="G1049" s="84">
        <f t="shared" ca="1" si="433"/>
        <v>1</v>
      </c>
      <c r="H1049" s="81">
        <f ca="1">TRUNC(PRODUCT(G$10:G1048),15)</f>
        <v>1.18678636685785</v>
      </c>
      <c r="I1049" s="81">
        <f t="shared" si="439"/>
        <v>1</v>
      </c>
      <c r="J1049" s="81">
        <f t="shared" ca="1" si="434"/>
        <v>1.1867863700000001</v>
      </c>
      <c r="K1049" s="81">
        <f t="shared" ca="1" si="435"/>
        <v>186.78637000000001</v>
      </c>
      <c r="L1049" s="85">
        <f>IF(VLOOKUP(A1049,$U$12:$AD$125,8)=VLOOKUP(A1048,$U$12:$AD$125,8),0,VLOOKUP(A1049,U$12:$AD$125,8))</f>
        <v>0</v>
      </c>
      <c r="M1049" s="86">
        <f>IF(L1049&gt;0,VLOOKUP(L1049,T$12:$AC$125,7),0)</f>
        <v>0</v>
      </c>
      <c r="N1049" s="81">
        <f t="shared" si="440"/>
        <v>0</v>
      </c>
      <c r="O1049" s="81">
        <f t="shared" ca="1" si="436"/>
        <v>186.78637000000001</v>
      </c>
      <c r="P1049" s="87" t="str">
        <f t="shared" si="441"/>
        <v>J=</v>
      </c>
      <c r="Q1049" s="88">
        <f t="shared" si="442"/>
        <v>44676</v>
      </c>
      <c r="R1049" s="7"/>
      <c r="S1049" s="7"/>
      <c r="T1049" s="7"/>
      <c r="U1049" s="7"/>
      <c r="V1049" s="7"/>
      <c r="W1049" s="7"/>
      <c r="X1049" s="7"/>
      <c r="Y1049" s="7"/>
      <c r="Z1049" s="7"/>
      <c r="AA1049" s="7"/>
      <c r="AB1049" s="7"/>
      <c r="AC1049" s="7"/>
      <c r="AD1049" s="7"/>
      <c r="AE1049" s="7"/>
      <c r="AF1049" s="65">
        <f t="shared" si="449"/>
        <v>43895</v>
      </c>
      <c r="AG1049" s="9">
        <f t="shared" ca="1" si="446"/>
        <v>1164.6170299999999</v>
      </c>
      <c r="AH1049" s="9">
        <f t="shared" si="446"/>
        <v>1000</v>
      </c>
      <c r="AI1049" s="4">
        <f t="shared" ca="1" si="446"/>
        <v>4.1500000000000002E-2</v>
      </c>
      <c r="AJ1049" s="10">
        <f t="shared" ca="1" si="446"/>
        <v>1.6137000000000001E-4</v>
      </c>
      <c r="AK1049" s="4">
        <f t="shared" si="446"/>
        <v>1.1679999999999999</v>
      </c>
      <c r="AL1049" s="65">
        <f t="shared" si="447"/>
        <v>43895</v>
      </c>
      <c r="AM1049" s="10">
        <f t="shared" ca="1" si="448"/>
        <v>1.1646170300000001</v>
      </c>
      <c r="AN1049" s="9">
        <f t="shared" ca="1" si="448"/>
        <v>164.61703</v>
      </c>
      <c r="AO1049" s="7">
        <f t="shared" si="448"/>
        <v>0</v>
      </c>
      <c r="AP1049" s="11">
        <f t="shared" si="448"/>
        <v>0</v>
      </c>
      <c r="AQ1049" s="9">
        <f t="shared" si="448"/>
        <v>0</v>
      </c>
      <c r="AR1049" s="8" t="str">
        <f t="shared" si="448"/>
        <v>J=</v>
      </c>
      <c r="AS1049" s="65">
        <f t="shared" si="448"/>
        <v>44676</v>
      </c>
      <c r="AT1049" s="12"/>
      <c r="AU1049" s="12"/>
      <c r="AV1049" s="22"/>
      <c r="AW1049" s="12"/>
      <c r="AX1049" s="12"/>
      <c r="AY1049" s="12"/>
      <c r="AZ1049" s="12"/>
      <c r="BA1049" s="12"/>
      <c r="BB1049" s="12"/>
      <c r="BC1049" s="12"/>
      <c r="BD1049" s="12"/>
      <c r="BE1049" s="12"/>
      <c r="BF1049" s="12"/>
      <c r="BG1049" s="12"/>
      <c r="BH1049" s="12"/>
      <c r="BI1049" s="12"/>
      <c r="BJ1049" s="12"/>
      <c r="BK1049" s="12"/>
      <c r="BL1049" s="12"/>
      <c r="BM1049" s="12"/>
      <c r="BN1049" s="12"/>
      <c r="BO1049" s="12"/>
      <c r="BP1049" s="12"/>
      <c r="BQ1049" s="12"/>
      <c r="BR1049" s="12"/>
      <c r="BS1049" s="12"/>
      <c r="BT1049" s="12"/>
      <c r="BU1049" s="12"/>
      <c r="BV1049" s="12"/>
      <c r="BW1049" s="12"/>
      <c r="BX1049" s="12"/>
      <c r="BY1049" s="12"/>
      <c r="BZ1049" s="12"/>
      <c r="CA1049" s="12"/>
      <c r="CB1049" s="12"/>
      <c r="CC1049" s="12"/>
      <c r="CD1049" s="12"/>
      <c r="CE1049" s="12"/>
      <c r="CF1049" s="12"/>
      <c r="CG1049" s="12"/>
      <c r="CH1049" s="12"/>
      <c r="CI1049" s="12"/>
      <c r="CJ1049" s="12"/>
      <c r="CK1049" s="12"/>
      <c r="CL1049" s="12"/>
      <c r="CM1049" s="12"/>
      <c r="CN1049" s="12"/>
      <c r="CO1049" s="12"/>
      <c r="CP1049" s="12"/>
      <c r="CQ1049" s="12"/>
      <c r="CR1049" s="12"/>
      <c r="CS1049" s="12"/>
      <c r="CT1049" s="12"/>
      <c r="CU1049" s="12"/>
      <c r="CV1049" s="12"/>
      <c r="CW1049" s="12"/>
      <c r="CX1049" s="12"/>
      <c r="CY1049" s="12"/>
      <c r="CZ1049" s="12"/>
      <c r="DA1049" s="12"/>
      <c r="DB1049" s="12"/>
      <c r="DC1049" s="12"/>
      <c r="DD1049" s="12"/>
      <c r="DE1049" s="12"/>
      <c r="DF1049" s="12"/>
      <c r="DG1049" s="12"/>
      <c r="DH1049" s="12"/>
      <c r="DI1049" s="12"/>
      <c r="DJ1049" s="12"/>
      <c r="DK1049" s="12"/>
      <c r="DL1049" s="12"/>
      <c r="DM1049" s="12"/>
      <c r="DN1049" s="12"/>
      <c r="DO1049" s="12"/>
      <c r="DP1049" s="12"/>
      <c r="DQ1049" s="12"/>
      <c r="DR1049" s="12"/>
      <c r="DS1049" s="12"/>
      <c r="DT1049" s="12"/>
      <c r="DU1049" s="12"/>
      <c r="DV1049" s="12"/>
      <c r="DW1049" s="12"/>
      <c r="DX1049" s="12"/>
      <c r="DY1049" s="12"/>
      <c r="DZ1049" s="12"/>
      <c r="EA1049" s="12"/>
      <c r="EB1049" s="12"/>
      <c r="EC1049" s="12"/>
      <c r="ED1049" s="12"/>
      <c r="EE1049" s="12"/>
      <c r="EF1049" s="12"/>
      <c r="EG1049" s="12"/>
      <c r="EH1049" s="12"/>
      <c r="EI1049" s="12"/>
      <c r="EJ1049" s="12"/>
      <c r="EK1049" s="12"/>
      <c r="EL1049" s="12"/>
      <c r="EM1049" s="12"/>
      <c r="EN1049" s="12"/>
      <c r="EO1049" s="12"/>
      <c r="EP1049" s="12"/>
      <c r="EQ1049" s="12"/>
      <c r="ER1049" s="12"/>
      <c r="ES1049" s="12"/>
      <c r="ET1049" s="12"/>
      <c r="EU1049" s="12"/>
      <c r="EV1049" s="12"/>
      <c r="EW1049" s="12"/>
      <c r="EX1049" s="12"/>
      <c r="EY1049" s="12"/>
      <c r="EZ1049" s="12"/>
      <c r="FA1049" s="12"/>
      <c r="FB1049" s="12"/>
      <c r="FC1049" s="12"/>
      <c r="FD1049" s="12"/>
      <c r="FE1049" s="12"/>
      <c r="FF1049" s="12"/>
      <c r="FG1049" s="12"/>
      <c r="FH1049" s="12"/>
      <c r="FI1049" s="12"/>
      <c r="FJ1049" s="12"/>
      <c r="FK1049" s="12"/>
      <c r="FL1049" s="12"/>
      <c r="FM1049" s="12"/>
      <c r="FN1049" s="12"/>
      <c r="FO1049" s="12"/>
      <c r="FP1049" s="12"/>
      <c r="FQ1049" s="12"/>
      <c r="FR1049" s="12"/>
      <c r="FS1049" s="12"/>
      <c r="FT1049" s="12"/>
      <c r="FU1049" s="12"/>
      <c r="FV1049" s="12"/>
      <c r="FW1049" s="12"/>
      <c r="FX1049" s="12"/>
      <c r="FY1049" s="12"/>
      <c r="FZ1049" s="12"/>
      <c r="GA1049" s="12"/>
      <c r="GB1049" s="12"/>
      <c r="GC1049" s="12"/>
      <c r="GD1049" s="12"/>
      <c r="GE1049" s="12"/>
      <c r="GF1049" s="12"/>
      <c r="GG1049" s="12"/>
      <c r="GH1049" s="12"/>
      <c r="GI1049" s="12"/>
      <c r="GJ1049" s="12"/>
      <c r="GK1049" s="12"/>
      <c r="GL1049" s="12"/>
      <c r="GM1049" s="12"/>
      <c r="GN1049" s="12"/>
      <c r="GO1049" s="12"/>
      <c r="GP1049" s="12"/>
      <c r="GQ1049" s="12"/>
      <c r="GR1049" s="12"/>
    </row>
    <row r="1050" spans="1:200" x14ac:dyDescent="0.2">
      <c r="A1050" s="79">
        <f t="shared" si="437"/>
        <v>44122</v>
      </c>
      <c r="B1050" s="80">
        <f t="shared" ca="1" si="443"/>
        <v>1186.78637</v>
      </c>
      <c r="C1050" s="81">
        <f t="shared" si="438"/>
        <v>1000</v>
      </c>
      <c r="D1050" s="82">
        <f ca="1">IF(A1050&lt;$B$1,VLOOKUP(A1050,[1]DI!$A$4:$B$15000,2,FALSE),0)</f>
        <v>0</v>
      </c>
      <c r="E1050" s="81">
        <f t="shared" ca="1" si="444"/>
        <v>0</v>
      </c>
      <c r="F1050" s="83">
        <f t="shared" si="432"/>
        <v>1.1679999999999999</v>
      </c>
      <c r="G1050" s="84">
        <f t="shared" ca="1" si="433"/>
        <v>1</v>
      </c>
      <c r="H1050" s="81">
        <f ca="1">TRUNC(PRODUCT(G$10:G1049),15)</f>
        <v>1.18678636685785</v>
      </c>
      <c r="I1050" s="81">
        <f t="shared" si="439"/>
        <v>1</v>
      </c>
      <c r="J1050" s="81">
        <f t="shared" ca="1" si="434"/>
        <v>1.1867863700000001</v>
      </c>
      <c r="K1050" s="81">
        <f t="shared" ca="1" si="435"/>
        <v>186.78637000000001</v>
      </c>
      <c r="L1050" s="85">
        <f>IF(VLOOKUP(A1050,$U$12:$AD$125,8)=VLOOKUP(A1049,$U$12:$AD$125,8),0,VLOOKUP(A1050,U$12:$AD$125,8))</f>
        <v>0</v>
      </c>
      <c r="M1050" s="86">
        <f>IF(L1050&gt;0,VLOOKUP(L1050,T$12:$AC$125,7),0)</f>
        <v>0</v>
      </c>
      <c r="N1050" s="81">
        <f t="shared" si="440"/>
        <v>0</v>
      </c>
      <c r="O1050" s="81">
        <f t="shared" ca="1" si="436"/>
        <v>186.78637000000001</v>
      </c>
      <c r="P1050" s="87" t="str">
        <f t="shared" si="441"/>
        <v>J=</v>
      </c>
      <c r="Q1050" s="88">
        <f t="shared" si="442"/>
        <v>44676</v>
      </c>
      <c r="R1050" s="7"/>
      <c r="S1050" s="7"/>
      <c r="T1050" s="7"/>
      <c r="U1050" s="7"/>
      <c r="V1050" s="7"/>
      <c r="W1050" s="7"/>
      <c r="X1050" s="7"/>
      <c r="Y1050" s="7"/>
      <c r="Z1050" s="7"/>
      <c r="AA1050" s="7"/>
      <c r="AB1050" s="7"/>
      <c r="AC1050" s="7"/>
      <c r="AD1050" s="7"/>
      <c r="AE1050" s="7"/>
      <c r="AF1050" s="65">
        <f t="shared" si="449"/>
        <v>43896</v>
      </c>
      <c r="AG1050" s="9">
        <f t="shared" ca="1" si="446"/>
        <v>1164.83654</v>
      </c>
      <c r="AH1050" s="9">
        <f t="shared" si="446"/>
        <v>1000</v>
      </c>
      <c r="AI1050" s="4">
        <f t="shared" ca="1" si="446"/>
        <v>4.1500000000000002E-2</v>
      </c>
      <c r="AJ1050" s="10">
        <f t="shared" ca="1" si="446"/>
        <v>1.6137000000000001E-4</v>
      </c>
      <c r="AK1050" s="4">
        <f t="shared" si="446"/>
        <v>1.1679999999999999</v>
      </c>
      <c r="AL1050" s="65">
        <f t="shared" si="447"/>
        <v>43896</v>
      </c>
      <c r="AM1050" s="10">
        <f t="shared" ca="1" si="448"/>
        <v>1.16483654</v>
      </c>
      <c r="AN1050" s="9">
        <f t="shared" ca="1" si="448"/>
        <v>164.83654000000001</v>
      </c>
      <c r="AO1050" s="7">
        <f t="shared" si="448"/>
        <v>0</v>
      </c>
      <c r="AP1050" s="11">
        <f t="shared" si="448"/>
        <v>0</v>
      </c>
      <c r="AQ1050" s="9">
        <f t="shared" si="448"/>
        <v>0</v>
      </c>
      <c r="AR1050" s="8" t="str">
        <f t="shared" si="448"/>
        <v>J=</v>
      </c>
      <c r="AS1050" s="65">
        <f t="shared" si="448"/>
        <v>44676</v>
      </c>
      <c r="AT1050" s="12"/>
      <c r="AU1050" s="12"/>
      <c r="AV1050" s="22"/>
      <c r="AW1050" s="12"/>
      <c r="AX1050" s="12"/>
      <c r="AY1050" s="12"/>
      <c r="AZ1050" s="12"/>
      <c r="BA1050" s="12"/>
      <c r="BB1050" s="12"/>
      <c r="BC1050" s="12"/>
      <c r="BD1050" s="12"/>
      <c r="BE1050" s="12"/>
      <c r="BF1050" s="12"/>
      <c r="BG1050" s="12"/>
      <c r="BH1050" s="12"/>
      <c r="BI1050" s="12"/>
      <c r="BJ1050" s="12"/>
      <c r="BK1050" s="12"/>
      <c r="BL1050" s="12"/>
      <c r="BM1050" s="12"/>
      <c r="BN1050" s="12"/>
      <c r="BO1050" s="12"/>
      <c r="BP1050" s="12"/>
      <c r="BQ1050" s="12"/>
      <c r="BR1050" s="12"/>
      <c r="BS1050" s="12"/>
      <c r="BT1050" s="12"/>
      <c r="BU1050" s="12"/>
      <c r="BV1050" s="12"/>
      <c r="BW1050" s="12"/>
      <c r="BX1050" s="12"/>
      <c r="BY1050" s="12"/>
      <c r="BZ1050" s="12"/>
      <c r="CA1050" s="12"/>
      <c r="CB1050" s="12"/>
      <c r="CC1050" s="12"/>
      <c r="CD1050" s="12"/>
      <c r="CE1050" s="12"/>
      <c r="CF1050" s="12"/>
      <c r="CG1050" s="12"/>
      <c r="CH1050" s="12"/>
      <c r="CI1050" s="12"/>
      <c r="CJ1050" s="12"/>
      <c r="CK1050" s="12"/>
      <c r="CL1050" s="12"/>
      <c r="CM1050" s="12"/>
      <c r="CN1050" s="12"/>
      <c r="CO1050" s="12"/>
      <c r="CP1050" s="12"/>
      <c r="CQ1050" s="12"/>
      <c r="CR1050" s="12"/>
      <c r="CS1050" s="12"/>
      <c r="CT1050" s="12"/>
      <c r="CU1050" s="12"/>
      <c r="CV1050" s="12"/>
      <c r="CW1050" s="12"/>
      <c r="CX1050" s="12"/>
      <c r="CY1050" s="12"/>
      <c r="CZ1050" s="12"/>
      <c r="DA1050" s="12"/>
      <c r="DB1050" s="12"/>
      <c r="DC1050" s="12"/>
      <c r="DD1050" s="12"/>
      <c r="DE1050" s="12"/>
      <c r="DF1050" s="12"/>
      <c r="DG1050" s="12"/>
      <c r="DH1050" s="12"/>
      <c r="DI1050" s="12"/>
      <c r="DJ1050" s="12"/>
      <c r="DK1050" s="12"/>
      <c r="DL1050" s="12"/>
      <c r="DM1050" s="12"/>
      <c r="DN1050" s="12"/>
      <c r="DO1050" s="12"/>
      <c r="DP1050" s="12"/>
      <c r="DQ1050" s="12"/>
      <c r="DR1050" s="12"/>
      <c r="DS1050" s="12"/>
      <c r="DT1050" s="12"/>
      <c r="DU1050" s="12"/>
      <c r="DV1050" s="12"/>
      <c r="DW1050" s="12"/>
      <c r="DX1050" s="12"/>
      <c r="DY1050" s="12"/>
      <c r="DZ1050" s="12"/>
      <c r="EA1050" s="12"/>
      <c r="EB1050" s="12"/>
      <c r="EC1050" s="12"/>
      <c r="ED1050" s="12"/>
      <c r="EE1050" s="12"/>
      <c r="EF1050" s="12"/>
      <c r="EG1050" s="12"/>
      <c r="EH1050" s="12"/>
      <c r="EI1050" s="12"/>
      <c r="EJ1050" s="12"/>
      <c r="EK1050" s="12"/>
      <c r="EL1050" s="12"/>
      <c r="EM1050" s="12"/>
      <c r="EN1050" s="12"/>
      <c r="EO1050" s="12"/>
      <c r="EP1050" s="12"/>
      <c r="EQ1050" s="12"/>
      <c r="ER1050" s="12"/>
      <c r="ES1050" s="12"/>
      <c r="ET1050" s="12"/>
      <c r="EU1050" s="12"/>
      <c r="EV1050" s="12"/>
      <c r="EW1050" s="12"/>
      <c r="EX1050" s="12"/>
      <c r="EY1050" s="12"/>
      <c r="EZ1050" s="12"/>
      <c r="FA1050" s="12"/>
      <c r="FB1050" s="12"/>
      <c r="FC1050" s="12"/>
      <c r="FD1050" s="12"/>
      <c r="FE1050" s="12"/>
      <c r="FF1050" s="12"/>
      <c r="FG1050" s="12"/>
      <c r="FH1050" s="12"/>
      <c r="FI1050" s="12"/>
      <c r="FJ1050" s="12"/>
      <c r="FK1050" s="12"/>
      <c r="FL1050" s="12"/>
      <c r="FM1050" s="12"/>
      <c r="FN1050" s="12"/>
      <c r="FO1050" s="12"/>
      <c r="FP1050" s="12"/>
      <c r="FQ1050" s="12"/>
      <c r="FR1050" s="12"/>
      <c r="FS1050" s="12"/>
      <c r="FT1050" s="12"/>
      <c r="FU1050" s="12"/>
      <c r="FV1050" s="12"/>
      <c r="FW1050" s="12"/>
      <c r="FX1050" s="12"/>
      <c r="FY1050" s="12"/>
      <c r="FZ1050" s="12"/>
      <c r="GA1050" s="12"/>
      <c r="GB1050" s="12"/>
      <c r="GC1050" s="12"/>
      <c r="GD1050" s="12"/>
      <c r="GE1050" s="12"/>
      <c r="GF1050" s="12"/>
      <c r="GG1050" s="12"/>
      <c r="GH1050" s="12"/>
      <c r="GI1050" s="12"/>
      <c r="GJ1050" s="12"/>
      <c r="GK1050" s="12"/>
      <c r="GL1050" s="12"/>
      <c r="GM1050" s="12"/>
      <c r="GN1050" s="12"/>
      <c r="GO1050" s="12"/>
      <c r="GP1050" s="12"/>
      <c r="GQ1050" s="12"/>
      <c r="GR1050" s="12"/>
    </row>
    <row r="1051" spans="1:200" x14ac:dyDescent="0.2">
      <c r="A1051" s="79">
        <f t="shared" si="437"/>
        <v>44123</v>
      </c>
      <c r="B1051" s="80">
        <f t="shared" ca="1" si="443"/>
        <v>1186.78637</v>
      </c>
      <c r="C1051" s="81">
        <f t="shared" si="438"/>
        <v>1000</v>
      </c>
      <c r="D1051" s="82">
        <f ca="1">IF(A1051&lt;$B$1,VLOOKUP(A1051,[1]DI!$A$4:$B$15000,2,FALSE),0)</f>
        <v>1.9000000000000006E-2</v>
      </c>
      <c r="E1051" s="81">
        <f t="shared" ca="1" si="444"/>
        <v>7.4690000000000005E-5</v>
      </c>
      <c r="F1051" s="83">
        <f t="shared" si="432"/>
        <v>1.1679999999999999</v>
      </c>
      <c r="G1051" s="84">
        <f t="shared" ca="1" si="433"/>
        <v>1.0000872379200001</v>
      </c>
      <c r="H1051" s="81">
        <f ca="1">TRUNC(PRODUCT(G$10:G1050),15)</f>
        <v>1.18678636685785</v>
      </c>
      <c r="I1051" s="81">
        <f t="shared" si="439"/>
        <v>1</v>
      </c>
      <c r="J1051" s="81">
        <f t="shared" ca="1" si="434"/>
        <v>1.1867863700000001</v>
      </c>
      <c r="K1051" s="81">
        <f t="shared" ca="1" si="435"/>
        <v>186.78637000000001</v>
      </c>
      <c r="L1051" s="85">
        <f>IF(VLOOKUP(A1051,$U$12:$AD$125,8)=VLOOKUP(A1050,$U$12:$AD$125,8),0,VLOOKUP(A1051,U$12:$AD$125,8))</f>
        <v>0</v>
      </c>
      <c r="M1051" s="86">
        <f>IF(L1051&gt;0,VLOOKUP(L1051,T$12:$AC$125,7),0)</f>
        <v>0</v>
      </c>
      <c r="N1051" s="81">
        <f t="shared" si="440"/>
        <v>0</v>
      </c>
      <c r="O1051" s="81">
        <f t="shared" ca="1" si="436"/>
        <v>186.78637000000001</v>
      </c>
      <c r="P1051" s="87" t="str">
        <f t="shared" si="441"/>
        <v>J=</v>
      </c>
      <c r="Q1051" s="88">
        <f t="shared" si="442"/>
        <v>44676</v>
      </c>
      <c r="R1051" s="7"/>
      <c r="S1051" s="7"/>
      <c r="T1051" s="7"/>
      <c r="U1051" s="7"/>
      <c r="V1051" s="7"/>
      <c r="W1051" s="7"/>
      <c r="X1051" s="7"/>
      <c r="Y1051" s="7"/>
      <c r="Z1051" s="7"/>
      <c r="AA1051" s="7"/>
      <c r="AB1051" s="7"/>
      <c r="AC1051" s="7"/>
      <c r="AD1051" s="7"/>
      <c r="AE1051" s="7"/>
      <c r="AF1051" s="65">
        <f t="shared" si="449"/>
        <v>43897</v>
      </c>
      <c r="AG1051" s="9">
        <f t="shared" ca="1" si="446"/>
        <v>1165.05609</v>
      </c>
      <c r="AH1051" s="9">
        <f t="shared" si="446"/>
        <v>1000</v>
      </c>
      <c r="AI1051" s="4">
        <f t="shared" ca="1" si="446"/>
        <v>0</v>
      </c>
      <c r="AJ1051" s="10">
        <f t="shared" ca="1" si="446"/>
        <v>0</v>
      </c>
      <c r="AK1051" s="4">
        <f t="shared" si="446"/>
        <v>1.1679999999999999</v>
      </c>
      <c r="AL1051" s="65">
        <f t="shared" si="447"/>
        <v>43897</v>
      </c>
      <c r="AM1051" s="10">
        <f t="shared" ca="1" si="448"/>
        <v>1.16505609</v>
      </c>
      <c r="AN1051" s="9">
        <f t="shared" ca="1" si="448"/>
        <v>165.05609000000001</v>
      </c>
      <c r="AO1051" s="7">
        <f t="shared" si="448"/>
        <v>0</v>
      </c>
      <c r="AP1051" s="11">
        <f t="shared" si="448"/>
        <v>0</v>
      </c>
      <c r="AQ1051" s="9">
        <f t="shared" si="448"/>
        <v>0</v>
      </c>
      <c r="AR1051" s="8" t="str">
        <f t="shared" si="448"/>
        <v>J=</v>
      </c>
      <c r="AS1051" s="65">
        <f t="shared" si="448"/>
        <v>44676</v>
      </c>
      <c r="AT1051" s="12"/>
      <c r="AU1051" s="12"/>
      <c r="AV1051" s="22"/>
      <c r="AW1051" s="12"/>
      <c r="AX1051" s="12"/>
      <c r="AY1051" s="12"/>
      <c r="AZ1051" s="12"/>
      <c r="BA1051" s="12"/>
      <c r="BB1051" s="12"/>
      <c r="BC1051" s="12"/>
      <c r="BD1051" s="12"/>
      <c r="BE1051" s="12"/>
      <c r="BF1051" s="12"/>
      <c r="BG1051" s="12"/>
      <c r="BH1051" s="12"/>
      <c r="BI1051" s="12"/>
      <c r="BJ1051" s="12"/>
      <c r="BK1051" s="12"/>
      <c r="BL1051" s="12"/>
      <c r="BM1051" s="12"/>
      <c r="BN1051" s="12"/>
      <c r="BO1051" s="12"/>
      <c r="BP1051" s="12"/>
      <c r="BQ1051" s="12"/>
      <c r="BR1051" s="12"/>
      <c r="BS1051" s="12"/>
      <c r="BT1051" s="12"/>
      <c r="BU1051" s="12"/>
      <c r="BV1051" s="12"/>
      <c r="BW1051" s="12"/>
      <c r="BX1051" s="12"/>
      <c r="BY1051" s="12"/>
      <c r="BZ1051" s="12"/>
      <c r="CA1051" s="12"/>
      <c r="CB1051" s="12"/>
      <c r="CC1051" s="12"/>
      <c r="CD1051" s="12"/>
      <c r="CE1051" s="12"/>
      <c r="CF1051" s="12"/>
      <c r="CG1051" s="12"/>
      <c r="CH1051" s="12"/>
      <c r="CI1051" s="12"/>
      <c r="CJ1051" s="12"/>
      <c r="CK1051" s="12"/>
      <c r="CL1051" s="12"/>
      <c r="CM1051" s="12"/>
      <c r="CN1051" s="12"/>
      <c r="CO1051" s="12"/>
      <c r="CP1051" s="12"/>
      <c r="CQ1051" s="12"/>
      <c r="CR1051" s="12"/>
      <c r="CS1051" s="12"/>
      <c r="CT1051" s="12"/>
      <c r="CU1051" s="12"/>
      <c r="CV1051" s="12"/>
      <c r="CW1051" s="12"/>
      <c r="CX1051" s="12"/>
      <c r="CY1051" s="12"/>
      <c r="CZ1051" s="12"/>
      <c r="DA1051" s="12"/>
      <c r="DB1051" s="12"/>
      <c r="DC1051" s="12"/>
      <c r="DD1051" s="12"/>
      <c r="DE1051" s="12"/>
      <c r="DF1051" s="12"/>
      <c r="DG1051" s="12"/>
      <c r="DH1051" s="12"/>
      <c r="DI1051" s="12"/>
      <c r="DJ1051" s="12"/>
      <c r="DK1051" s="12"/>
      <c r="DL1051" s="12"/>
      <c r="DM1051" s="12"/>
      <c r="DN1051" s="12"/>
      <c r="DO1051" s="12"/>
      <c r="DP1051" s="12"/>
      <c r="DQ1051" s="12"/>
      <c r="DR1051" s="12"/>
      <c r="DS1051" s="12"/>
      <c r="DT1051" s="12"/>
      <c r="DU1051" s="12"/>
      <c r="DV1051" s="12"/>
      <c r="DW1051" s="12"/>
      <c r="DX1051" s="12"/>
      <c r="DY1051" s="12"/>
      <c r="DZ1051" s="12"/>
      <c r="EA1051" s="12"/>
      <c r="EB1051" s="12"/>
      <c r="EC1051" s="12"/>
      <c r="ED1051" s="12"/>
      <c r="EE1051" s="12"/>
      <c r="EF1051" s="12"/>
      <c r="EG1051" s="12"/>
      <c r="EH1051" s="12"/>
      <c r="EI1051" s="12"/>
      <c r="EJ1051" s="12"/>
      <c r="EK1051" s="12"/>
      <c r="EL1051" s="12"/>
      <c r="EM1051" s="12"/>
      <c r="EN1051" s="12"/>
      <c r="EO1051" s="12"/>
      <c r="EP1051" s="12"/>
      <c r="EQ1051" s="12"/>
      <c r="ER1051" s="12"/>
      <c r="ES1051" s="12"/>
      <c r="ET1051" s="12"/>
      <c r="EU1051" s="12"/>
      <c r="EV1051" s="12"/>
      <c r="EW1051" s="12"/>
      <c r="EX1051" s="12"/>
      <c r="EY1051" s="12"/>
      <c r="EZ1051" s="12"/>
      <c r="FA1051" s="12"/>
      <c r="FB1051" s="12"/>
      <c r="FC1051" s="12"/>
      <c r="FD1051" s="12"/>
      <c r="FE1051" s="12"/>
      <c r="FF1051" s="12"/>
      <c r="FG1051" s="12"/>
      <c r="FH1051" s="12"/>
      <c r="FI1051" s="12"/>
      <c r="FJ1051" s="12"/>
      <c r="FK1051" s="12"/>
      <c r="FL1051" s="12"/>
      <c r="FM1051" s="12"/>
      <c r="FN1051" s="12"/>
      <c r="FO1051" s="12"/>
      <c r="FP1051" s="12"/>
      <c r="FQ1051" s="12"/>
      <c r="FR1051" s="12"/>
      <c r="FS1051" s="12"/>
      <c r="FT1051" s="12"/>
      <c r="FU1051" s="12"/>
      <c r="FV1051" s="12"/>
      <c r="FW1051" s="12"/>
      <c r="FX1051" s="12"/>
      <c r="FY1051" s="12"/>
      <c r="FZ1051" s="12"/>
      <c r="GA1051" s="12"/>
      <c r="GB1051" s="12"/>
      <c r="GC1051" s="12"/>
      <c r="GD1051" s="12"/>
      <c r="GE1051" s="12"/>
      <c r="GF1051" s="12"/>
      <c r="GG1051" s="12"/>
      <c r="GH1051" s="12"/>
      <c r="GI1051" s="12"/>
      <c r="GJ1051" s="12"/>
      <c r="GK1051" s="12"/>
      <c r="GL1051" s="12"/>
      <c r="GM1051" s="12"/>
      <c r="GN1051" s="12"/>
      <c r="GO1051" s="12"/>
      <c r="GP1051" s="12"/>
      <c r="GQ1051" s="12"/>
      <c r="GR1051" s="12"/>
    </row>
    <row r="1052" spans="1:200" x14ac:dyDescent="0.2">
      <c r="A1052" s="79">
        <f t="shared" si="437"/>
        <v>44124</v>
      </c>
      <c r="B1052" s="80">
        <f t="shared" ca="1" si="443"/>
        <v>1186.8899000000001</v>
      </c>
      <c r="C1052" s="81">
        <f t="shared" si="438"/>
        <v>1000</v>
      </c>
      <c r="D1052" s="82">
        <f ca="1">IF(A1052&lt;$B$1,VLOOKUP(A1052,[1]DI!$A$4:$B$15000,2,FALSE),0)</f>
        <v>1.9000000000000006E-2</v>
      </c>
      <c r="E1052" s="81">
        <f t="shared" ca="1" si="444"/>
        <v>7.4690000000000005E-5</v>
      </c>
      <c r="F1052" s="83">
        <f t="shared" si="432"/>
        <v>1.1679999999999999</v>
      </c>
      <c r="G1052" s="84">
        <f t="shared" ca="1" si="433"/>
        <v>1.0000872379200001</v>
      </c>
      <c r="H1052" s="81">
        <f ca="1">TRUNC(PRODUCT(G$10:G1051),15)</f>
        <v>1.1868898996319801</v>
      </c>
      <c r="I1052" s="81">
        <f t="shared" si="439"/>
        <v>1</v>
      </c>
      <c r="J1052" s="81">
        <f t="shared" ca="1" si="434"/>
        <v>1.1868898999999999</v>
      </c>
      <c r="K1052" s="81">
        <f t="shared" ca="1" si="435"/>
        <v>186.88990000000001</v>
      </c>
      <c r="L1052" s="85">
        <f>IF(VLOOKUP(A1052,$U$12:$AD$125,8)=VLOOKUP(A1051,$U$12:$AD$125,8),0,VLOOKUP(A1052,U$12:$AD$125,8))</f>
        <v>0</v>
      </c>
      <c r="M1052" s="86">
        <f>IF(L1052&gt;0,VLOOKUP(L1052,T$12:$AC$125,7),0)</f>
        <v>0</v>
      </c>
      <c r="N1052" s="81">
        <f t="shared" si="440"/>
        <v>0</v>
      </c>
      <c r="O1052" s="81">
        <f t="shared" ca="1" si="436"/>
        <v>186.88990000000001</v>
      </c>
      <c r="P1052" s="87" t="str">
        <f t="shared" si="441"/>
        <v>J=</v>
      </c>
      <c r="Q1052" s="88">
        <f t="shared" si="442"/>
        <v>44676</v>
      </c>
      <c r="R1052" s="7"/>
      <c r="S1052" s="7"/>
      <c r="T1052" s="7"/>
      <c r="U1052" s="7"/>
      <c r="V1052" s="7"/>
      <c r="W1052" s="7"/>
      <c r="X1052" s="7"/>
      <c r="Y1052" s="7"/>
      <c r="Z1052" s="7"/>
      <c r="AA1052" s="7"/>
      <c r="AB1052" s="7"/>
      <c r="AC1052" s="7"/>
      <c r="AD1052" s="7"/>
      <c r="AE1052" s="7"/>
      <c r="AF1052" s="65">
        <f t="shared" si="449"/>
        <v>43898</v>
      </c>
      <c r="AG1052" s="9">
        <f t="shared" ca="1" si="446"/>
        <v>1165.05609</v>
      </c>
      <c r="AH1052" s="9">
        <f t="shared" si="446"/>
        <v>1000</v>
      </c>
      <c r="AI1052" s="4">
        <f t="shared" ca="1" si="446"/>
        <v>0</v>
      </c>
      <c r="AJ1052" s="10">
        <f t="shared" ca="1" si="446"/>
        <v>0</v>
      </c>
      <c r="AK1052" s="4">
        <f t="shared" si="446"/>
        <v>1.1679999999999999</v>
      </c>
      <c r="AL1052" s="65">
        <f t="shared" si="447"/>
        <v>43898</v>
      </c>
      <c r="AM1052" s="10">
        <f t="shared" ca="1" si="448"/>
        <v>1.16505609</v>
      </c>
      <c r="AN1052" s="9">
        <f t="shared" ca="1" si="448"/>
        <v>165.05609000000001</v>
      </c>
      <c r="AO1052" s="7">
        <f t="shared" si="448"/>
        <v>0</v>
      </c>
      <c r="AP1052" s="11">
        <f t="shared" si="448"/>
        <v>0</v>
      </c>
      <c r="AQ1052" s="9">
        <f t="shared" si="448"/>
        <v>0</v>
      </c>
      <c r="AR1052" s="8" t="str">
        <f t="shared" si="448"/>
        <v>J=</v>
      </c>
      <c r="AS1052" s="65">
        <f t="shared" si="448"/>
        <v>44676</v>
      </c>
      <c r="AT1052" s="12"/>
      <c r="AU1052" s="12"/>
      <c r="AV1052" s="22"/>
      <c r="AW1052" s="12"/>
      <c r="AX1052" s="12"/>
      <c r="AY1052" s="12"/>
      <c r="AZ1052" s="12"/>
      <c r="BA1052" s="12"/>
      <c r="BB1052" s="12"/>
      <c r="BC1052" s="12"/>
      <c r="BD1052" s="12"/>
      <c r="BE1052" s="12"/>
      <c r="BF1052" s="12"/>
      <c r="BG1052" s="12"/>
      <c r="BH1052" s="12"/>
      <c r="BI1052" s="12"/>
      <c r="BJ1052" s="12"/>
      <c r="BK1052" s="12"/>
      <c r="BL1052" s="12"/>
      <c r="BM1052" s="12"/>
      <c r="BN1052" s="12"/>
      <c r="BO1052" s="12"/>
      <c r="BP1052" s="12"/>
      <c r="BQ1052" s="12"/>
      <c r="BR1052" s="12"/>
      <c r="BS1052" s="12"/>
      <c r="BT1052" s="12"/>
      <c r="BU1052" s="12"/>
      <c r="BV1052" s="12"/>
      <c r="BW1052" s="12"/>
      <c r="BX1052" s="12"/>
      <c r="BY1052" s="12"/>
      <c r="BZ1052" s="12"/>
      <c r="CA1052" s="12"/>
      <c r="CB1052" s="12"/>
      <c r="CC1052" s="12"/>
      <c r="CD1052" s="12"/>
      <c r="CE1052" s="12"/>
      <c r="CF1052" s="12"/>
      <c r="CG1052" s="12"/>
      <c r="CH1052" s="12"/>
      <c r="CI1052" s="12"/>
      <c r="CJ1052" s="12"/>
      <c r="CK1052" s="12"/>
      <c r="CL1052" s="12"/>
      <c r="CM1052" s="12"/>
      <c r="CN1052" s="12"/>
      <c r="CO1052" s="12"/>
      <c r="CP1052" s="12"/>
      <c r="CQ1052" s="12"/>
      <c r="CR1052" s="12"/>
      <c r="CS1052" s="12"/>
      <c r="CT1052" s="12"/>
      <c r="CU1052" s="12"/>
      <c r="CV1052" s="12"/>
      <c r="CW1052" s="12"/>
      <c r="CX1052" s="12"/>
      <c r="CY1052" s="12"/>
      <c r="CZ1052" s="12"/>
      <c r="DA1052" s="12"/>
      <c r="DB1052" s="12"/>
      <c r="DC1052" s="12"/>
      <c r="DD1052" s="12"/>
      <c r="DE1052" s="12"/>
      <c r="DF1052" s="12"/>
      <c r="DG1052" s="12"/>
      <c r="DH1052" s="12"/>
      <c r="DI1052" s="12"/>
      <c r="DJ1052" s="12"/>
      <c r="DK1052" s="12"/>
      <c r="DL1052" s="12"/>
      <c r="DM1052" s="12"/>
      <c r="DN1052" s="12"/>
      <c r="DO1052" s="12"/>
      <c r="DP1052" s="12"/>
      <c r="DQ1052" s="12"/>
      <c r="DR1052" s="12"/>
      <c r="DS1052" s="12"/>
      <c r="DT1052" s="12"/>
      <c r="DU1052" s="12"/>
      <c r="DV1052" s="12"/>
      <c r="DW1052" s="12"/>
      <c r="DX1052" s="12"/>
      <c r="DY1052" s="12"/>
      <c r="DZ1052" s="12"/>
      <c r="EA1052" s="12"/>
      <c r="EB1052" s="12"/>
      <c r="EC1052" s="12"/>
      <c r="ED1052" s="12"/>
      <c r="EE1052" s="12"/>
      <c r="EF1052" s="12"/>
      <c r="EG1052" s="12"/>
      <c r="EH1052" s="12"/>
      <c r="EI1052" s="12"/>
      <c r="EJ1052" s="12"/>
      <c r="EK1052" s="12"/>
      <c r="EL1052" s="12"/>
      <c r="EM1052" s="12"/>
      <c r="EN1052" s="12"/>
      <c r="EO1052" s="12"/>
      <c r="EP1052" s="12"/>
      <c r="EQ1052" s="12"/>
      <c r="ER1052" s="12"/>
      <c r="ES1052" s="12"/>
      <c r="ET1052" s="12"/>
      <c r="EU1052" s="12"/>
      <c r="EV1052" s="12"/>
      <c r="EW1052" s="12"/>
      <c r="EX1052" s="12"/>
      <c r="EY1052" s="12"/>
      <c r="EZ1052" s="12"/>
      <c r="FA1052" s="12"/>
      <c r="FB1052" s="12"/>
      <c r="FC1052" s="12"/>
      <c r="FD1052" s="12"/>
      <c r="FE1052" s="12"/>
      <c r="FF1052" s="12"/>
      <c r="FG1052" s="12"/>
      <c r="FH1052" s="12"/>
      <c r="FI1052" s="12"/>
      <c r="FJ1052" s="12"/>
      <c r="FK1052" s="12"/>
      <c r="FL1052" s="12"/>
      <c r="FM1052" s="12"/>
      <c r="FN1052" s="12"/>
      <c r="FO1052" s="12"/>
      <c r="FP1052" s="12"/>
      <c r="FQ1052" s="12"/>
      <c r="FR1052" s="12"/>
      <c r="FS1052" s="12"/>
      <c r="FT1052" s="12"/>
      <c r="FU1052" s="12"/>
      <c r="FV1052" s="12"/>
      <c r="FW1052" s="12"/>
      <c r="FX1052" s="12"/>
      <c r="FY1052" s="12"/>
      <c r="FZ1052" s="12"/>
      <c r="GA1052" s="12"/>
      <c r="GB1052" s="12"/>
      <c r="GC1052" s="12"/>
      <c r="GD1052" s="12"/>
      <c r="GE1052" s="12"/>
      <c r="GF1052" s="12"/>
      <c r="GG1052" s="12"/>
      <c r="GH1052" s="12"/>
      <c r="GI1052" s="12"/>
      <c r="GJ1052" s="12"/>
      <c r="GK1052" s="12"/>
      <c r="GL1052" s="12"/>
      <c r="GM1052" s="12"/>
      <c r="GN1052" s="12"/>
      <c r="GO1052" s="12"/>
      <c r="GP1052" s="12"/>
      <c r="GQ1052" s="12"/>
      <c r="GR1052" s="12"/>
    </row>
    <row r="1053" spans="1:200" x14ac:dyDescent="0.2">
      <c r="A1053" s="79">
        <f t="shared" si="437"/>
        <v>44125</v>
      </c>
      <c r="B1053" s="80">
        <f t="shared" ca="1" si="443"/>
        <v>1186.99344</v>
      </c>
      <c r="C1053" s="81">
        <f t="shared" si="438"/>
        <v>1000</v>
      </c>
      <c r="D1053" s="82">
        <f ca="1">IF(A1053&lt;$B$1,VLOOKUP(A1053,[1]DI!$A$4:$B$15000,2,FALSE),0)</f>
        <v>1.9000000000000006E-2</v>
      </c>
      <c r="E1053" s="81">
        <f t="shared" ca="1" si="444"/>
        <v>7.4690000000000005E-5</v>
      </c>
      <c r="F1053" s="83">
        <f t="shared" si="432"/>
        <v>1.1679999999999999</v>
      </c>
      <c r="G1053" s="84">
        <f t="shared" ca="1" si="433"/>
        <v>1.0000872379200001</v>
      </c>
      <c r="H1053" s="81">
        <f ca="1">TRUNC(PRODUCT(G$10:G1052),15)</f>
        <v>1.1869934414381</v>
      </c>
      <c r="I1053" s="81">
        <f t="shared" si="439"/>
        <v>1</v>
      </c>
      <c r="J1053" s="81">
        <f t="shared" ca="1" si="434"/>
        <v>1.18699344</v>
      </c>
      <c r="K1053" s="81">
        <f t="shared" ca="1" si="435"/>
        <v>186.99343999999999</v>
      </c>
      <c r="L1053" s="85">
        <f>IF(VLOOKUP(A1053,$U$12:$AD$125,8)=VLOOKUP(A1052,$U$12:$AD$125,8),0,VLOOKUP(A1053,U$12:$AD$125,8))</f>
        <v>0</v>
      </c>
      <c r="M1053" s="86">
        <f>IF(L1053&gt;0,VLOOKUP(L1053,T$12:$AC$125,7),0)</f>
        <v>0</v>
      </c>
      <c r="N1053" s="81">
        <f t="shared" si="440"/>
        <v>0</v>
      </c>
      <c r="O1053" s="81">
        <f t="shared" ca="1" si="436"/>
        <v>186.99343999999999</v>
      </c>
      <c r="P1053" s="87" t="str">
        <f t="shared" si="441"/>
        <v>J=</v>
      </c>
      <c r="Q1053" s="88">
        <f t="shared" si="442"/>
        <v>44676</v>
      </c>
      <c r="R1053" s="7"/>
      <c r="S1053" s="7"/>
      <c r="T1053" s="7"/>
      <c r="U1053" s="7"/>
      <c r="V1053" s="7"/>
      <c r="W1053" s="7"/>
      <c r="X1053" s="7"/>
      <c r="Y1053" s="7"/>
      <c r="Z1053" s="7"/>
      <c r="AA1053" s="7"/>
      <c r="AB1053" s="7"/>
      <c r="AC1053" s="7"/>
      <c r="AD1053" s="7"/>
      <c r="AE1053" s="7"/>
      <c r="AF1053" s="65">
        <f t="shared" si="449"/>
        <v>43899</v>
      </c>
      <c r="AG1053" s="9">
        <f t="shared" ca="1" si="446"/>
        <v>1165.05609</v>
      </c>
      <c r="AH1053" s="9">
        <f t="shared" si="446"/>
        <v>1000</v>
      </c>
      <c r="AI1053" s="4">
        <f t="shared" ca="1" si="446"/>
        <v>4.1500000000000002E-2</v>
      </c>
      <c r="AJ1053" s="10">
        <f t="shared" ca="1" si="446"/>
        <v>1.6137000000000001E-4</v>
      </c>
      <c r="AK1053" s="4">
        <f t="shared" si="446"/>
        <v>1.1679999999999999</v>
      </c>
      <c r="AL1053" s="65">
        <f t="shared" si="447"/>
        <v>43899</v>
      </c>
      <c r="AM1053" s="10">
        <f t="shared" ca="1" si="448"/>
        <v>1.16505609</v>
      </c>
      <c r="AN1053" s="9">
        <f t="shared" ca="1" si="448"/>
        <v>165.05609000000001</v>
      </c>
      <c r="AO1053" s="7">
        <f t="shared" si="448"/>
        <v>0</v>
      </c>
      <c r="AP1053" s="11">
        <f t="shared" si="448"/>
        <v>0</v>
      </c>
      <c r="AQ1053" s="9">
        <f t="shared" si="448"/>
        <v>0</v>
      </c>
      <c r="AR1053" s="8" t="str">
        <f t="shared" si="448"/>
        <v>J=</v>
      </c>
      <c r="AS1053" s="65">
        <f t="shared" si="448"/>
        <v>44676</v>
      </c>
      <c r="AT1053" s="12"/>
      <c r="AU1053" s="12"/>
      <c r="AV1053" s="22"/>
      <c r="AW1053" s="12"/>
      <c r="AX1053" s="12"/>
      <c r="AY1053" s="12"/>
      <c r="AZ1053" s="12"/>
      <c r="BA1053" s="12"/>
      <c r="BB1053" s="12"/>
      <c r="BC1053" s="12"/>
      <c r="BD1053" s="12"/>
      <c r="BE1053" s="12"/>
      <c r="BF1053" s="12"/>
      <c r="BG1053" s="12"/>
      <c r="BH1053" s="12"/>
      <c r="BI1053" s="12"/>
      <c r="BJ1053" s="12"/>
      <c r="BK1053" s="12"/>
      <c r="BL1053" s="12"/>
      <c r="BM1053" s="12"/>
      <c r="BN1053" s="12"/>
      <c r="BO1053" s="12"/>
      <c r="BP1053" s="12"/>
      <c r="BQ1053" s="12"/>
      <c r="BR1053" s="12"/>
      <c r="BS1053" s="12"/>
      <c r="BT1053" s="12"/>
      <c r="BU1053" s="12"/>
      <c r="BV1053" s="12"/>
      <c r="BW1053" s="12"/>
      <c r="BX1053" s="12"/>
      <c r="BY1053" s="12"/>
      <c r="BZ1053" s="12"/>
      <c r="CA1053" s="12"/>
      <c r="CB1053" s="12"/>
      <c r="CC1053" s="12"/>
      <c r="CD1053" s="12"/>
      <c r="CE1053" s="12"/>
      <c r="CF1053" s="12"/>
      <c r="CG1053" s="12"/>
      <c r="CH1053" s="12"/>
      <c r="CI1053" s="12"/>
      <c r="CJ1053" s="12"/>
      <c r="CK1053" s="12"/>
      <c r="CL1053" s="12"/>
      <c r="CM1053" s="12"/>
      <c r="CN1053" s="12"/>
      <c r="CO1053" s="12"/>
      <c r="CP1053" s="12"/>
      <c r="CQ1053" s="12"/>
      <c r="CR1053" s="12"/>
      <c r="CS1053" s="12"/>
      <c r="CT1053" s="12"/>
      <c r="CU1053" s="12"/>
      <c r="CV1053" s="12"/>
      <c r="CW1053" s="12"/>
      <c r="CX1053" s="12"/>
      <c r="CY1053" s="12"/>
      <c r="CZ1053" s="12"/>
      <c r="DA1053" s="12"/>
      <c r="DB1053" s="12"/>
      <c r="DC1053" s="12"/>
      <c r="DD1053" s="12"/>
      <c r="DE1053" s="12"/>
      <c r="DF1053" s="12"/>
      <c r="DG1053" s="12"/>
      <c r="DH1053" s="12"/>
      <c r="DI1053" s="12"/>
      <c r="DJ1053" s="12"/>
      <c r="DK1053" s="12"/>
      <c r="DL1053" s="12"/>
      <c r="DM1053" s="12"/>
      <c r="DN1053" s="12"/>
      <c r="DO1053" s="12"/>
      <c r="DP1053" s="12"/>
      <c r="DQ1053" s="12"/>
      <c r="DR1053" s="12"/>
      <c r="DS1053" s="12"/>
      <c r="DT1053" s="12"/>
      <c r="DU1053" s="12"/>
      <c r="DV1053" s="12"/>
      <c r="DW1053" s="12"/>
      <c r="DX1053" s="12"/>
      <c r="DY1053" s="12"/>
      <c r="DZ1053" s="12"/>
      <c r="EA1053" s="12"/>
      <c r="EB1053" s="12"/>
      <c r="EC1053" s="12"/>
      <c r="ED1053" s="12"/>
      <c r="EE1053" s="12"/>
      <c r="EF1053" s="12"/>
      <c r="EG1053" s="12"/>
      <c r="EH1053" s="12"/>
      <c r="EI1053" s="12"/>
      <c r="EJ1053" s="12"/>
      <c r="EK1053" s="12"/>
      <c r="EL1053" s="12"/>
      <c r="EM1053" s="12"/>
      <c r="EN1053" s="12"/>
      <c r="EO1053" s="12"/>
      <c r="EP1053" s="12"/>
      <c r="EQ1053" s="12"/>
      <c r="ER1053" s="12"/>
      <c r="ES1053" s="12"/>
      <c r="ET1053" s="12"/>
      <c r="EU1053" s="12"/>
      <c r="EV1053" s="12"/>
      <c r="EW1053" s="12"/>
      <c r="EX1053" s="12"/>
      <c r="EY1053" s="12"/>
      <c r="EZ1053" s="12"/>
      <c r="FA1053" s="12"/>
      <c r="FB1053" s="12"/>
      <c r="FC1053" s="12"/>
      <c r="FD1053" s="12"/>
      <c r="FE1053" s="12"/>
      <c r="FF1053" s="12"/>
      <c r="FG1053" s="12"/>
      <c r="FH1053" s="12"/>
      <c r="FI1053" s="12"/>
      <c r="FJ1053" s="12"/>
      <c r="FK1053" s="12"/>
      <c r="FL1053" s="12"/>
      <c r="FM1053" s="12"/>
      <c r="FN1053" s="12"/>
      <c r="FO1053" s="12"/>
      <c r="FP1053" s="12"/>
      <c r="FQ1053" s="12"/>
      <c r="FR1053" s="12"/>
      <c r="FS1053" s="12"/>
      <c r="FT1053" s="12"/>
      <c r="FU1053" s="12"/>
      <c r="FV1053" s="12"/>
      <c r="FW1053" s="12"/>
      <c r="FX1053" s="12"/>
      <c r="FY1053" s="12"/>
      <c r="FZ1053" s="12"/>
      <c r="GA1053" s="12"/>
      <c r="GB1053" s="12"/>
      <c r="GC1053" s="12"/>
      <c r="GD1053" s="12"/>
      <c r="GE1053" s="12"/>
      <c r="GF1053" s="12"/>
      <c r="GG1053" s="12"/>
      <c r="GH1053" s="12"/>
      <c r="GI1053" s="12"/>
      <c r="GJ1053" s="12"/>
      <c r="GK1053" s="12"/>
      <c r="GL1053" s="12"/>
      <c r="GM1053" s="12"/>
      <c r="GN1053" s="12"/>
      <c r="GO1053" s="12"/>
      <c r="GP1053" s="12"/>
      <c r="GQ1053" s="12"/>
      <c r="GR1053" s="12"/>
    </row>
    <row r="1054" spans="1:200" x14ac:dyDescent="0.2">
      <c r="A1054" s="79">
        <f t="shared" si="437"/>
        <v>44126</v>
      </c>
      <c r="B1054" s="80">
        <f t="shared" ca="1" si="443"/>
        <v>1187.09699</v>
      </c>
      <c r="C1054" s="81">
        <f t="shared" si="438"/>
        <v>1000</v>
      </c>
      <c r="D1054" s="82">
        <f ca="1">IF(A1054&lt;$B$1,VLOOKUP(A1054,[1]DI!$A$4:$B$15000,2,FALSE),0)</f>
        <v>1.9000000000000006E-2</v>
      </c>
      <c r="E1054" s="81">
        <f t="shared" ca="1" si="444"/>
        <v>7.4690000000000005E-5</v>
      </c>
      <c r="F1054" s="83">
        <f t="shared" si="432"/>
        <v>1.1679999999999999</v>
      </c>
      <c r="G1054" s="84">
        <f t="shared" ca="1" si="433"/>
        <v>1.0000872379200001</v>
      </c>
      <c r="H1054" s="81">
        <f ca="1">TRUNC(PRODUCT(G$10:G1053),15)</f>
        <v>1.1870969922769801</v>
      </c>
      <c r="I1054" s="81">
        <f t="shared" si="439"/>
        <v>1</v>
      </c>
      <c r="J1054" s="81">
        <f t="shared" ca="1" si="434"/>
        <v>1.1870969899999999</v>
      </c>
      <c r="K1054" s="81">
        <f t="shared" ca="1" si="435"/>
        <v>187.09699000000001</v>
      </c>
      <c r="L1054" s="85">
        <f>IF(VLOOKUP(A1054,$U$12:$AD$125,8)=VLOOKUP(A1053,$U$12:$AD$125,8),0,VLOOKUP(A1054,U$12:$AD$125,8))</f>
        <v>0</v>
      </c>
      <c r="M1054" s="86">
        <f>IF(L1054&gt;0,VLOOKUP(L1054,T$12:$AC$125,7),0)</f>
        <v>0</v>
      </c>
      <c r="N1054" s="81">
        <f t="shared" si="440"/>
        <v>0</v>
      </c>
      <c r="O1054" s="81">
        <f t="shared" ca="1" si="436"/>
        <v>187.09699000000001</v>
      </c>
      <c r="P1054" s="87" t="str">
        <f t="shared" si="441"/>
        <v>J=</v>
      </c>
      <c r="Q1054" s="88">
        <f t="shared" si="442"/>
        <v>44676</v>
      </c>
      <c r="R1054" s="7"/>
      <c r="S1054" s="7"/>
      <c r="T1054" s="7"/>
      <c r="U1054" s="7"/>
      <c r="V1054" s="7"/>
      <c r="W1054" s="7"/>
      <c r="X1054" s="7"/>
      <c r="Y1054" s="7"/>
      <c r="Z1054" s="7"/>
      <c r="AA1054" s="7"/>
      <c r="AB1054" s="7"/>
      <c r="AC1054" s="7"/>
      <c r="AD1054" s="7"/>
      <c r="AE1054" s="7"/>
      <c r="AF1054" s="65">
        <f t="shared" si="449"/>
        <v>43900</v>
      </c>
      <c r="AG1054" s="9">
        <f t="shared" ca="1" si="446"/>
        <v>1165.27568</v>
      </c>
      <c r="AH1054" s="9">
        <f t="shared" si="446"/>
        <v>1000</v>
      </c>
      <c r="AI1054" s="4">
        <f t="shared" ca="1" si="446"/>
        <v>4.1500000000000002E-2</v>
      </c>
      <c r="AJ1054" s="10">
        <f t="shared" ca="1" si="446"/>
        <v>1.6137000000000001E-4</v>
      </c>
      <c r="AK1054" s="4">
        <f t="shared" si="446"/>
        <v>1.1679999999999999</v>
      </c>
      <c r="AL1054" s="65">
        <f t="shared" si="447"/>
        <v>43900</v>
      </c>
      <c r="AM1054" s="10">
        <f t="shared" ca="1" si="448"/>
        <v>1.1652756799999999</v>
      </c>
      <c r="AN1054" s="9">
        <f t="shared" ca="1" si="448"/>
        <v>165.27567999999999</v>
      </c>
      <c r="AO1054" s="7">
        <f t="shared" si="448"/>
        <v>0</v>
      </c>
      <c r="AP1054" s="11">
        <f t="shared" si="448"/>
        <v>0</v>
      </c>
      <c r="AQ1054" s="9">
        <f t="shared" si="448"/>
        <v>0</v>
      </c>
      <c r="AR1054" s="8" t="str">
        <f t="shared" si="448"/>
        <v>J=</v>
      </c>
      <c r="AS1054" s="65">
        <f t="shared" si="448"/>
        <v>44676</v>
      </c>
      <c r="AT1054" s="12"/>
      <c r="AU1054" s="12"/>
      <c r="AV1054" s="22"/>
      <c r="AW1054" s="12"/>
      <c r="AX1054" s="12"/>
      <c r="AY1054" s="12"/>
      <c r="AZ1054" s="12"/>
      <c r="BA1054" s="12"/>
      <c r="BB1054" s="12"/>
      <c r="BC1054" s="12"/>
      <c r="BD1054" s="12"/>
      <c r="BE1054" s="12"/>
      <c r="BF1054" s="12"/>
      <c r="BG1054" s="12"/>
      <c r="BH1054" s="12"/>
      <c r="BI1054" s="12"/>
      <c r="BJ1054" s="12"/>
      <c r="BK1054" s="12"/>
      <c r="BL1054" s="12"/>
      <c r="BM1054" s="12"/>
      <c r="BN1054" s="12"/>
      <c r="BO1054" s="12"/>
      <c r="BP1054" s="12"/>
      <c r="BQ1054" s="12"/>
      <c r="BR1054" s="12"/>
      <c r="BS1054" s="12"/>
      <c r="BT1054" s="12"/>
      <c r="BU1054" s="12"/>
      <c r="BV1054" s="12"/>
      <c r="BW1054" s="12"/>
      <c r="BX1054" s="12"/>
      <c r="BY1054" s="12"/>
      <c r="BZ1054" s="12"/>
      <c r="CA1054" s="12"/>
      <c r="CB1054" s="12"/>
      <c r="CC1054" s="12"/>
      <c r="CD1054" s="12"/>
      <c r="CE1054" s="12"/>
      <c r="CF1054" s="12"/>
      <c r="CG1054" s="12"/>
      <c r="CH1054" s="12"/>
      <c r="CI1054" s="12"/>
      <c r="CJ1054" s="12"/>
      <c r="CK1054" s="12"/>
      <c r="CL1054" s="12"/>
      <c r="CM1054" s="12"/>
      <c r="CN1054" s="12"/>
      <c r="CO1054" s="12"/>
      <c r="CP1054" s="12"/>
      <c r="CQ1054" s="12"/>
      <c r="CR1054" s="12"/>
      <c r="CS1054" s="12"/>
      <c r="CT1054" s="12"/>
      <c r="CU1054" s="12"/>
      <c r="CV1054" s="12"/>
      <c r="CW1054" s="12"/>
      <c r="CX1054" s="12"/>
      <c r="CY1054" s="12"/>
      <c r="CZ1054" s="12"/>
      <c r="DA1054" s="12"/>
      <c r="DB1054" s="12"/>
      <c r="DC1054" s="12"/>
      <c r="DD1054" s="12"/>
      <c r="DE1054" s="12"/>
      <c r="DF1054" s="12"/>
      <c r="DG1054" s="12"/>
      <c r="DH1054" s="12"/>
      <c r="DI1054" s="12"/>
      <c r="DJ1054" s="12"/>
      <c r="DK1054" s="12"/>
      <c r="DL1054" s="12"/>
      <c r="DM1054" s="12"/>
      <c r="DN1054" s="12"/>
      <c r="DO1054" s="12"/>
      <c r="DP1054" s="12"/>
      <c r="DQ1054" s="12"/>
      <c r="DR1054" s="12"/>
      <c r="DS1054" s="12"/>
      <c r="DT1054" s="12"/>
      <c r="DU1054" s="12"/>
      <c r="DV1054" s="12"/>
      <c r="DW1054" s="12"/>
      <c r="DX1054" s="12"/>
      <c r="DY1054" s="12"/>
      <c r="DZ1054" s="12"/>
      <c r="EA1054" s="12"/>
      <c r="EB1054" s="12"/>
      <c r="EC1054" s="12"/>
      <c r="ED1054" s="12"/>
      <c r="EE1054" s="12"/>
      <c r="EF1054" s="12"/>
      <c r="EG1054" s="12"/>
      <c r="EH1054" s="12"/>
      <c r="EI1054" s="12"/>
      <c r="EJ1054" s="12"/>
      <c r="EK1054" s="12"/>
      <c r="EL1054" s="12"/>
      <c r="EM1054" s="12"/>
      <c r="EN1054" s="12"/>
      <c r="EO1054" s="12"/>
      <c r="EP1054" s="12"/>
      <c r="EQ1054" s="12"/>
      <c r="ER1054" s="12"/>
      <c r="ES1054" s="12"/>
      <c r="ET1054" s="12"/>
      <c r="EU1054" s="12"/>
      <c r="EV1054" s="12"/>
      <c r="EW1054" s="12"/>
      <c r="EX1054" s="12"/>
      <c r="EY1054" s="12"/>
      <c r="EZ1054" s="12"/>
      <c r="FA1054" s="12"/>
      <c r="FB1054" s="12"/>
      <c r="FC1054" s="12"/>
      <c r="FD1054" s="12"/>
      <c r="FE1054" s="12"/>
      <c r="FF1054" s="12"/>
      <c r="FG1054" s="12"/>
      <c r="FH1054" s="12"/>
      <c r="FI1054" s="12"/>
      <c r="FJ1054" s="12"/>
      <c r="FK1054" s="12"/>
      <c r="FL1054" s="12"/>
      <c r="FM1054" s="12"/>
      <c r="FN1054" s="12"/>
      <c r="FO1054" s="12"/>
      <c r="FP1054" s="12"/>
      <c r="FQ1054" s="12"/>
      <c r="FR1054" s="12"/>
      <c r="FS1054" s="12"/>
      <c r="FT1054" s="12"/>
      <c r="FU1054" s="12"/>
      <c r="FV1054" s="12"/>
      <c r="FW1054" s="12"/>
      <c r="FX1054" s="12"/>
      <c r="FY1054" s="12"/>
      <c r="FZ1054" s="12"/>
      <c r="GA1054" s="12"/>
      <c r="GB1054" s="12"/>
      <c r="GC1054" s="12"/>
      <c r="GD1054" s="12"/>
      <c r="GE1054" s="12"/>
      <c r="GF1054" s="12"/>
      <c r="GG1054" s="12"/>
      <c r="GH1054" s="12"/>
      <c r="GI1054" s="12"/>
      <c r="GJ1054" s="12"/>
      <c r="GK1054" s="12"/>
      <c r="GL1054" s="12"/>
      <c r="GM1054" s="12"/>
      <c r="GN1054" s="12"/>
      <c r="GO1054" s="12"/>
      <c r="GP1054" s="12"/>
      <c r="GQ1054" s="12"/>
      <c r="GR1054" s="12"/>
    </row>
    <row r="1055" spans="1:200" x14ac:dyDescent="0.2">
      <c r="A1055" s="79">
        <f t="shared" si="437"/>
        <v>44127</v>
      </c>
      <c r="B1055" s="80">
        <f t="shared" ca="1" si="443"/>
        <v>1187.20055</v>
      </c>
      <c r="C1055" s="81">
        <f t="shared" si="438"/>
        <v>1000</v>
      </c>
      <c r="D1055" s="82">
        <f ca="1">IF(A1055&lt;$B$1,VLOOKUP(A1055,[1]DI!$A$4:$B$15000,2,FALSE),0)</f>
        <v>1.9000000000000006E-2</v>
      </c>
      <c r="E1055" s="81">
        <f t="shared" ca="1" si="444"/>
        <v>7.4690000000000005E-5</v>
      </c>
      <c r="F1055" s="83">
        <f t="shared" si="432"/>
        <v>1.1679999999999999</v>
      </c>
      <c r="G1055" s="84">
        <f t="shared" ca="1" si="433"/>
        <v>1.0000872379200001</v>
      </c>
      <c r="H1055" s="81">
        <f ca="1">TRUNC(PRODUCT(G$10:G1054),15)</f>
        <v>1.18720055214943</v>
      </c>
      <c r="I1055" s="81">
        <f t="shared" si="439"/>
        <v>1</v>
      </c>
      <c r="J1055" s="81">
        <f t="shared" ca="1" si="434"/>
        <v>1.18720055</v>
      </c>
      <c r="K1055" s="81">
        <f t="shared" ca="1" si="435"/>
        <v>187.20054999999999</v>
      </c>
      <c r="L1055" s="85">
        <f>IF(VLOOKUP(A1055,$U$12:$AD$125,8)=VLOOKUP(A1054,$U$12:$AD$125,8),0,VLOOKUP(A1055,U$12:$AD$125,8))</f>
        <v>0</v>
      </c>
      <c r="M1055" s="86">
        <f>IF(L1055&gt;0,VLOOKUP(L1055,T$12:$AC$125,7),0)</f>
        <v>0</v>
      </c>
      <c r="N1055" s="81">
        <f t="shared" si="440"/>
        <v>0</v>
      </c>
      <c r="O1055" s="81">
        <f t="shared" ca="1" si="436"/>
        <v>187.20054999999999</v>
      </c>
      <c r="P1055" s="87" t="str">
        <f t="shared" si="441"/>
        <v>J=</v>
      </c>
      <c r="Q1055" s="88">
        <f t="shared" si="442"/>
        <v>44676</v>
      </c>
      <c r="R1055" s="7"/>
      <c r="S1055" s="7"/>
      <c r="T1055" s="7"/>
      <c r="U1055" s="7"/>
      <c r="V1055" s="7"/>
      <c r="W1055" s="7"/>
      <c r="X1055" s="7"/>
      <c r="Y1055" s="7"/>
      <c r="Z1055" s="7"/>
      <c r="AA1055" s="7"/>
      <c r="AB1055" s="7"/>
      <c r="AC1055" s="7"/>
      <c r="AD1055" s="7"/>
      <c r="AE1055" s="7"/>
      <c r="AF1055" s="65">
        <f t="shared" si="449"/>
        <v>43901</v>
      </c>
      <c r="AG1055" s="9">
        <f t="shared" ca="1" si="446"/>
        <v>1165.49531</v>
      </c>
      <c r="AH1055" s="9">
        <f t="shared" si="446"/>
        <v>1000</v>
      </c>
      <c r="AI1055" s="4">
        <f t="shared" ca="1" si="446"/>
        <v>4.1500000000000002E-2</v>
      </c>
      <c r="AJ1055" s="10">
        <f t="shared" ca="1" si="446"/>
        <v>1.6137000000000001E-4</v>
      </c>
      <c r="AK1055" s="4">
        <f t="shared" si="446"/>
        <v>1.1679999999999999</v>
      </c>
      <c r="AL1055" s="65">
        <f t="shared" si="447"/>
        <v>43901</v>
      </c>
      <c r="AM1055" s="10">
        <f t="shared" ca="1" si="448"/>
        <v>1.1654953100000001</v>
      </c>
      <c r="AN1055" s="9">
        <f t="shared" ca="1" si="448"/>
        <v>165.49530999999999</v>
      </c>
      <c r="AO1055" s="7">
        <f t="shared" si="448"/>
        <v>0</v>
      </c>
      <c r="AP1055" s="11">
        <f t="shared" si="448"/>
        <v>0</v>
      </c>
      <c r="AQ1055" s="9">
        <f t="shared" si="448"/>
        <v>0</v>
      </c>
      <c r="AR1055" s="8" t="str">
        <f t="shared" si="448"/>
        <v>J=</v>
      </c>
      <c r="AS1055" s="65">
        <f t="shared" si="448"/>
        <v>44676</v>
      </c>
      <c r="AT1055" s="12"/>
      <c r="AU1055" s="12"/>
      <c r="AV1055" s="22"/>
      <c r="AW1055" s="12"/>
      <c r="AX1055" s="12"/>
      <c r="AY1055" s="12"/>
      <c r="AZ1055" s="12"/>
      <c r="BA1055" s="12"/>
      <c r="BB1055" s="12"/>
      <c r="BC1055" s="12"/>
      <c r="BD1055" s="12"/>
      <c r="BE1055" s="12"/>
      <c r="BF1055" s="12"/>
      <c r="BG1055" s="12"/>
      <c r="BH1055" s="12"/>
      <c r="BI1055" s="12"/>
      <c r="BJ1055" s="12"/>
      <c r="BK1055" s="12"/>
      <c r="BL1055" s="12"/>
      <c r="BM1055" s="12"/>
      <c r="BN1055" s="12"/>
      <c r="BO1055" s="12"/>
      <c r="BP1055" s="12"/>
      <c r="BQ1055" s="12"/>
      <c r="BR1055" s="12"/>
      <c r="BS1055" s="12"/>
      <c r="BT1055" s="12"/>
      <c r="BU1055" s="12"/>
      <c r="BV1055" s="12"/>
      <c r="BW1055" s="12"/>
      <c r="BX1055" s="12"/>
      <c r="BY1055" s="12"/>
      <c r="BZ1055" s="12"/>
      <c r="CA1055" s="12"/>
      <c r="CB1055" s="12"/>
      <c r="CC1055" s="12"/>
      <c r="CD1055" s="12"/>
      <c r="CE1055" s="12"/>
      <c r="CF1055" s="12"/>
      <c r="CG1055" s="12"/>
      <c r="CH1055" s="12"/>
      <c r="CI1055" s="12"/>
      <c r="CJ1055" s="12"/>
      <c r="CK1055" s="12"/>
      <c r="CL1055" s="12"/>
      <c r="CM1055" s="12"/>
      <c r="CN1055" s="12"/>
      <c r="CO1055" s="12"/>
      <c r="CP1055" s="12"/>
      <c r="CQ1055" s="12"/>
      <c r="CR1055" s="12"/>
      <c r="CS1055" s="12"/>
      <c r="CT1055" s="12"/>
      <c r="CU1055" s="12"/>
      <c r="CV1055" s="12"/>
      <c r="CW1055" s="12"/>
      <c r="CX1055" s="12"/>
      <c r="CY1055" s="12"/>
      <c r="CZ1055" s="12"/>
      <c r="DA1055" s="12"/>
      <c r="DB1055" s="12"/>
      <c r="DC1055" s="12"/>
      <c r="DD1055" s="12"/>
      <c r="DE1055" s="12"/>
      <c r="DF1055" s="12"/>
      <c r="DG1055" s="12"/>
      <c r="DH1055" s="12"/>
      <c r="DI1055" s="12"/>
      <c r="DJ1055" s="12"/>
      <c r="DK1055" s="12"/>
      <c r="DL1055" s="12"/>
      <c r="DM1055" s="12"/>
      <c r="DN1055" s="12"/>
      <c r="DO1055" s="12"/>
      <c r="DP1055" s="12"/>
      <c r="DQ1055" s="12"/>
      <c r="DR1055" s="12"/>
      <c r="DS1055" s="12"/>
      <c r="DT1055" s="12"/>
      <c r="DU1055" s="12"/>
      <c r="DV1055" s="12"/>
      <c r="DW1055" s="12"/>
      <c r="DX1055" s="12"/>
      <c r="DY1055" s="12"/>
      <c r="DZ1055" s="12"/>
      <c r="EA1055" s="12"/>
      <c r="EB1055" s="12"/>
      <c r="EC1055" s="12"/>
      <c r="ED1055" s="12"/>
      <c r="EE1055" s="12"/>
      <c r="EF1055" s="12"/>
      <c r="EG1055" s="12"/>
      <c r="EH1055" s="12"/>
      <c r="EI1055" s="12"/>
      <c r="EJ1055" s="12"/>
      <c r="EK1055" s="12"/>
      <c r="EL1055" s="12"/>
      <c r="EM1055" s="12"/>
      <c r="EN1055" s="12"/>
      <c r="EO1055" s="12"/>
      <c r="EP1055" s="12"/>
      <c r="EQ1055" s="12"/>
      <c r="ER1055" s="12"/>
      <c r="ES1055" s="12"/>
      <c r="ET1055" s="12"/>
      <c r="EU1055" s="12"/>
      <c r="EV1055" s="12"/>
      <c r="EW1055" s="12"/>
      <c r="EX1055" s="12"/>
      <c r="EY1055" s="12"/>
      <c r="EZ1055" s="12"/>
      <c r="FA1055" s="12"/>
      <c r="FB1055" s="12"/>
      <c r="FC1055" s="12"/>
      <c r="FD1055" s="12"/>
      <c r="FE1055" s="12"/>
      <c r="FF1055" s="12"/>
      <c r="FG1055" s="12"/>
      <c r="FH1055" s="12"/>
      <c r="FI1055" s="12"/>
      <c r="FJ1055" s="12"/>
      <c r="FK1055" s="12"/>
      <c r="FL1055" s="12"/>
      <c r="FM1055" s="12"/>
      <c r="FN1055" s="12"/>
      <c r="FO1055" s="12"/>
      <c r="FP1055" s="12"/>
      <c r="FQ1055" s="12"/>
      <c r="FR1055" s="12"/>
      <c r="FS1055" s="12"/>
      <c r="FT1055" s="12"/>
      <c r="FU1055" s="12"/>
      <c r="FV1055" s="12"/>
      <c r="FW1055" s="12"/>
      <c r="FX1055" s="12"/>
      <c r="FY1055" s="12"/>
      <c r="FZ1055" s="12"/>
      <c r="GA1055" s="12"/>
      <c r="GB1055" s="12"/>
      <c r="GC1055" s="12"/>
      <c r="GD1055" s="12"/>
      <c r="GE1055" s="12"/>
      <c r="GF1055" s="12"/>
      <c r="GG1055" s="12"/>
      <c r="GH1055" s="12"/>
      <c r="GI1055" s="12"/>
      <c r="GJ1055" s="12"/>
      <c r="GK1055" s="12"/>
      <c r="GL1055" s="12"/>
      <c r="GM1055" s="12"/>
      <c r="GN1055" s="12"/>
      <c r="GO1055" s="12"/>
      <c r="GP1055" s="12"/>
      <c r="GQ1055" s="12"/>
      <c r="GR1055" s="12"/>
    </row>
    <row r="1056" spans="1:200" x14ac:dyDescent="0.2">
      <c r="A1056" s="79">
        <f t="shared" si="437"/>
        <v>44128</v>
      </c>
      <c r="B1056" s="80">
        <f t="shared" ca="1" si="443"/>
        <v>1187.30412</v>
      </c>
      <c r="C1056" s="81">
        <f t="shared" si="438"/>
        <v>1000</v>
      </c>
      <c r="D1056" s="82">
        <f ca="1">IF(A1056&lt;$B$1,VLOOKUP(A1056,[1]DI!$A$4:$B$15000,2,FALSE),0)</f>
        <v>0</v>
      </c>
      <c r="E1056" s="81">
        <f t="shared" ca="1" si="444"/>
        <v>0</v>
      </c>
      <c r="F1056" s="83">
        <f t="shared" si="432"/>
        <v>1.1679999999999999</v>
      </c>
      <c r="G1056" s="84">
        <f t="shared" ca="1" si="433"/>
        <v>1</v>
      </c>
      <c r="H1056" s="81">
        <f ca="1">TRUNC(PRODUCT(G$10:G1055),15)</f>
        <v>1.1873041210562201</v>
      </c>
      <c r="I1056" s="81">
        <f t="shared" si="439"/>
        <v>1</v>
      </c>
      <c r="J1056" s="81">
        <f t="shared" ca="1" si="434"/>
        <v>1.1873041200000001</v>
      </c>
      <c r="K1056" s="81">
        <f t="shared" ca="1" si="435"/>
        <v>187.30412000000001</v>
      </c>
      <c r="L1056" s="85">
        <f>IF(VLOOKUP(A1056,$U$12:$AD$125,8)=VLOOKUP(A1055,$U$12:$AD$125,8),0,VLOOKUP(A1056,U$12:$AD$125,8))</f>
        <v>0</v>
      </c>
      <c r="M1056" s="86">
        <f>IF(L1056&gt;0,VLOOKUP(L1056,T$12:$AC$125,7),0)</f>
        <v>0</v>
      </c>
      <c r="N1056" s="81">
        <f t="shared" si="440"/>
        <v>0</v>
      </c>
      <c r="O1056" s="81">
        <f t="shared" ca="1" si="436"/>
        <v>187.30412000000001</v>
      </c>
      <c r="P1056" s="87" t="str">
        <f t="shared" si="441"/>
        <v>J=</v>
      </c>
      <c r="Q1056" s="88">
        <f t="shared" si="442"/>
        <v>44676</v>
      </c>
      <c r="R1056" s="7"/>
      <c r="S1056" s="7"/>
      <c r="T1056" s="7"/>
      <c r="U1056" s="7"/>
      <c r="V1056" s="7"/>
      <c r="W1056" s="7"/>
      <c r="X1056" s="7"/>
      <c r="Y1056" s="7"/>
      <c r="Z1056" s="7"/>
      <c r="AA1056" s="7"/>
      <c r="AB1056" s="7"/>
      <c r="AC1056" s="7"/>
      <c r="AD1056" s="7"/>
      <c r="AE1056" s="7"/>
      <c r="AF1056" s="65">
        <f t="shared" si="449"/>
        <v>43902</v>
      </c>
      <c r="AG1056" s="9">
        <f t="shared" ca="1" si="446"/>
        <v>1165.71498</v>
      </c>
      <c r="AH1056" s="9">
        <f t="shared" si="446"/>
        <v>1000</v>
      </c>
      <c r="AI1056" s="4">
        <f t="shared" ca="1" si="446"/>
        <v>4.1500000000000002E-2</v>
      </c>
      <c r="AJ1056" s="10">
        <f t="shared" ca="1" si="446"/>
        <v>1.6137000000000001E-4</v>
      </c>
      <c r="AK1056" s="4">
        <f t="shared" si="446"/>
        <v>1.1679999999999999</v>
      </c>
      <c r="AL1056" s="65">
        <f t="shared" si="447"/>
        <v>43902</v>
      </c>
      <c r="AM1056" s="10">
        <f t="shared" ca="1" si="448"/>
        <v>1.16571498</v>
      </c>
      <c r="AN1056" s="9">
        <f t="shared" ca="1" si="448"/>
        <v>165.71498</v>
      </c>
      <c r="AO1056" s="7">
        <f t="shared" si="448"/>
        <v>0</v>
      </c>
      <c r="AP1056" s="11">
        <f t="shared" si="448"/>
        <v>0</v>
      </c>
      <c r="AQ1056" s="9">
        <f t="shared" si="448"/>
        <v>0</v>
      </c>
      <c r="AR1056" s="8" t="str">
        <f t="shared" si="448"/>
        <v>J=</v>
      </c>
      <c r="AS1056" s="65">
        <f t="shared" si="448"/>
        <v>44676</v>
      </c>
      <c r="AT1056" s="12"/>
      <c r="AU1056" s="12"/>
      <c r="AV1056" s="22"/>
      <c r="AW1056" s="12"/>
      <c r="AX1056" s="12"/>
      <c r="AY1056" s="12"/>
      <c r="AZ1056" s="12"/>
      <c r="BA1056" s="12"/>
      <c r="BB1056" s="12"/>
      <c r="BC1056" s="12"/>
      <c r="BD1056" s="12"/>
      <c r="BE1056" s="12"/>
      <c r="BF1056" s="12"/>
      <c r="BG1056" s="12"/>
      <c r="BH1056" s="12"/>
      <c r="BI1056" s="12"/>
      <c r="BJ1056" s="12"/>
      <c r="BK1056" s="12"/>
      <c r="BL1056" s="12"/>
      <c r="BM1056" s="12"/>
      <c r="BN1056" s="12"/>
      <c r="BO1056" s="12"/>
      <c r="BP1056" s="12"/>
      <c r="BQ1056" s="12"/>
      <c r="BR1056" s="12"/>
      <c r="BS1056" s="12"/>
      <c r="BT1056" s="12"/>
      <c r="BU1056" s="12"/>
      <c r="BV1056" s="12"/>
      <c r="BW1056" s="12"/>
      <c r="BX1056" s="12"/>
      <c r="BY1056" s="12"/>
      <c r="BZ1056" s="12"/>
      <c r="CA1056" s="12"/>
      <c r="CB1056" s="12"/>
      <c r="CC1056" s="12"/>
      <c r="CD1056" s="12"/>
      <c r="CE1056" s="12"/>
      <c r="CF1056" s="12"/>
      <c r="CG1056" s="12"/>
      <c r="CH1056" s="12"/>
      <c r="CI1056" s="12"/>
      <c r="CJ1056" s="12"/>
      <c r="CK1056" s="12"/>
      <c r="CL1056" s="12"/>
      <c r="CM1056" s="12"/>
      <c r="CN1056" s="12"/>
      <c r="CO1056" s="12"/>
      <c r="CP1056" s="12"/>
      <c r="CQ1056" s="12"/>
      <c r="CR1056" s="12"/>
      <c r="CS1056" s="12"/>
      <c r="CT1056" s="12"/>
      <c r="CU1056" s="12"/>
      <c r="CV1056" s="12"/>
      <c r="CW1056" s="12"/>
      <c r="CX1056" s="12"/>
      <c r="CY1056" s="12"/>
      <c r="CZ1056" s="12"/>
      <c r="DA1056" s="12"/>
      <c r="DB1056" s="12"/>
      <c r="DC1056" s="12"/>
      <c r="DD1056" s="12"/>
      <c r="DE1056" s="12"/>
      <c r="DF1056" s="12"/>
      <c r="DG1056" s="12"/>
      <c r="DH1056" s="12"/>
      <c r="DI1056" s="12"/>
      <c r="DJ1056" s="12"/>
      <c r="DK1056" s="12"/>
      <c r="DL1056" s="12"/>
      <c r="DM1056" s="12"/>
      <c r="DN1056" s="12"/>
      <c r="DO1056" s="12"/>
      <c r="DP1056" s="12"/>
      <c r="DQ1056" s="12"/>
      <c r="DR1056" s="12"/>
      <c r="DS1056" s="12"/>
      <c r="DT1056" s="12"/>
      <c r="DU1056" s="12"/>
      <c r="DV1056" s="12"/>
      <c r="DW1056" s="12"/>
      <c r="DX1056" s="12"/>
      <c r="DY1056" s="12"/>
      <c r="DZ1056" s="12"/>
      <c r="EA1056" s="12"/>
      <c r="EB1056" s="12"/>
      <c r="EC1056" s="12"/>
      <c r="ED1056" s="12"/>
      <c r="EE1056" s="12"/>
      <c r="EF1056" s="12"/>
      <c r="EG1056" s="12"/>
      <c r="EH1056" s="12"/>
      <c r="EI1056" s="12"/>
      <c r="EJ1056" s="12"/>
      <c r="EK1056" s="12"/>
      <c r="EL1056" s="12"/>
      <c r="EM1056" s="12"/>
      <c r="EN1056" s="12"/>
      <c r="EO1056" s="12"/>
      <c r="EP1056" s="12"/>
      <c r="EQ1056" s="12"/>
      <c r="ER1056" s="12"/>
      <c r="ES1056" s="12"/>
      <c r="ET1056" s="12"/>
      <c r="EU1056" s="12"/>
      <c r="EV1056" s="12"/>
      <c r="EW1056" s="12"/>
      <c r="EX1056" s="12"/>
      <c r="EY1056" s="12"/>
      <c r="EZ1056" s="12"/>
      <c r="FA1056" s="12"/>
      <c r="FB1056" s="12"/>
      <c r="FC1056" s="12"/>
      <c r="FD1056" s="12"/>
      <c r="FE1056" s="12"/>
      <c r="FF1056" s="12"/>
      <c r="FG1056" s="12"/>
      <c r="FH1056" s="12"/>
      <c r="FI1056" s="12"/>
      <c r="FJ1056" s="12"/>
      <c r="FK1056" s="12"/>
      <c r="FL1056" s="12"/>
      <c r="FM1056" s="12"/>
      <c r="FN1056" s="12"/>
      <c r="FO1056" s="12"/>
      <c r="FP1056" s="12"/>
      <c r="FQ1056" s="12"/>
      <c r="FR1056" s="12"/>
      <c r="FS1056" s="12"/>
      <c r="FT1056" s="12"/>
      <c r="FU1056" s="12"/>
      <c r="FV1056" s="12"/>
      <c r="FW1056" s="12"/>
      <c r="FX1056" s="12"/>
      <c r="FY1056" s="12"/>
      <c r="FZ1056" s="12"/>
      <c r="GA1056" s="12"/>
      <c r="GB1056" s="12"/>
      <c r="GC1056" s="12"/>
      <c r="GD1056" s="12"/>
      <c r="GE1056" s="12"/>
      <c r="GF1056" s="12"/>
      <c r="GG1056" s="12"/>
      <c r="GH1056" s="12"/>
      <c r="GI1056" s="12"/>
      <c r="GJ1056" s="12"/>
      <c r="GK1056" s="12"/>
      <c r="GL1056" s="12"/>
      <c r="GM1056" s="12"/>
      <c r="GN1056" s="12"/>
      <c r="GO1056" s="12"/>
      <c r="GP1056" s="12"/>
      <c r="GQ1056" s="12"/>
      <c r="GR1056" s="12"/>
    </row>
    <row r="1057" spans="1:203" x14ac:dyDescent="0.2">
      <c r="A1057" s="79">
        <f t="shared" si="437"/>
        <v>44129</v>
      </c>
      <c r="B1057" s="80">
        <f t="shared" ca="1" si="443"/>
        <v>1187.30412</v>
      </c>
      <c r="C1057" s="81">
        <f t="shared" si="438"/>
        <v>1000</v>
      </c>
      <c r="D1057" s="82">
        <f ca="1">IF(A1057&lt;$B$1,VLOOKUP(A1057,[1]DI!$A$4:$B$15000,2,FALSE),0)</f>
        <v>0</v>
      </c>
      <c r="E1057" s="81">
        <f t="shared" ca="1" si="444"/>
        <v>0</v>
      </c>
      <c r="F1057" s="83">
        <f t="shared" si="432"/>
        <v>1.1679999999999999</v>
      </c>
      <c r="G1057" s="84">
        <f t="shared" ca="1" si="433"/>
        <v>1</v>
      </c>
      <c r="H1057" s="81">
        <f ca="1">TRUNC(PRODUCT(G$10:G1056),15)</f>
        <v>1.1873041210562201</v>
      </c>
      <c r="I1057" s="81">
        <f t="shared" si="439"/>
        <v>1</v>
      </c>
      <c r="J1057" s="81">
        <f t="shared" ca="1" si="434"/>
        <v>1.1873041200000001</v>
      </c>
      <c r="K1057" s="81">
        <f t="shared" ca="1" si="435"/>
        <v>187.30412000000001</v>
      </c>
      <c r="L1057" s="85">
        <f>IF(VLOOKUP(A1057,$U$12:$AD$125,8)=VLOOKUP(A1056,$U$12:$AD$125,8),0,VLOOKUP(A1057,U$12:$AD$125,8))</f>
        <v>0</v>
      </c>
      <c r="M1057" s="86">
        <f>IF(L1057&gt;0,VLOOKUP(L1057,T$12:$AC$125,7),0)</f>
        <v>0</v>
      </c>
      <c r="N1057" s="81">
        <f t="shared" si="440"/>
        <v>0</v>
      </c>
      <c r="O1057" s="81">
        <f t="shared" ca="1" si="436"/>
        <v>187.30412000000001</v>
      </c>
      <c r="P1057" s="87" t="str">
        <f t="shared" si="441"/>
        <v>J=</v>
      </c>
      <c r="Q1057" s="88">
        <f t="shared" si="442"/>
        <v>44676</v>
      </c>
      <c r="R1057" s="7"/>
      <c r="S1057" s="7"/>
      <c r="T1057" s="7"/>
      <c r="U1057" s="7"/>
      <c r="V1057" s="7"/>
      <c r="W1057" s="7"/>
      <c r="X1057" s="7"/>
      <c r="Y1057" s="7"/>
      <c r="Z1057" s="7"/>
      <c r="AA1057" s="7"/>
      <c r="AB1057" s="7"/>
      <c r="AC1057" s="7"/>
      <c r="AD1057" s="7"/>
      <c r="AE1057" s="7"/>
      <c r="AF1057" s="65">
        <f t="shared" si="449"/>
        <v>43903</v>
      </c>
      <c r="AG1057" s="9">
        <f t="shared" ca="1" si="446"/>
        <v>1165.9347</v>
      </c>
      <c r="AH1057" s="9">
        <f t="shared" si="446"/>
        <v>1000</v>
      </c>
      <c r="AI1057" s="4">
        <f t="shared" ca="1" si="446"/>
        <v>4.1500000000000002E-2</v>
      </c>
      <c r="AJ1057" s="10">
        <f t="shared" ca="1" si="446"/>
        <v>1.6137000000000001E-4</v>
      </c>
      <c r="AK1057" s="4">
        <f t="shared" si="446"/>
        <v>1.1679999999999999</v>
      </c>
      <c r="AL1057" s="65">
        <f t="shared" si="447"/>
        <v>43903</v>
      </c>
      <c r="AM1057" s="10">
        <f t="shared" ca="1" si="448"/>
        <v>1.1659347</v>
      </c>
      <c r="AN1057" s="9">
        <f t="shared" ca="1" si="448"/>
        <v>165.93469999999999</v>
      </c>
      <c r="AO1057" s="7">
        <f t="shared" si="448"/>
        <v>0</v>
      </c>
      <c r="AP1057" s="11">
        <f t="shared" si="448"/>
        <v>0</v>
      </c>
      <c r="AQ1057" s="9">
        <f t="shared" si="448"/>
        <v>0</v>
      </c>
      <c r="AR1057" s="8" t="str">
        <f t="shared" si="448"/>
        <v>J=</v>
      </c>
      <c r="AS1057" s="65">
        <f t="shared" si="448"/>
        <v>44676</v>
      </c>
      <c r="AT1057" s="12"/>
      <c r="AU1057" s="12"/>
      <c r="AV1057" s="22"/>
      <c r="AW1057" s="12"/>
      <c r="AX1057" s="12"/>
      <c r="AY1057" s="12"/>
      <c r="AZ1057" s="12"/>
      <c r="BA1057" s="12"/>
      <c r="BB1057" s="12"/>
      <c r="BC1057" s="12"/>
      <c r="BD1057" s="12"/>
      <c r="BE1057" s="12"/>
      <c r="BF1057" s="12"/>
      <c r="BG1057" s="12"/>
      <c r="BH1057" s="12"/>
      <c r="BI1057" s="12"/>
      <c r="BJ1057" s="12"/>
      <c r="BK1057" s="12"/>
      <c r="BL1057" s="12"/>
      <c r="BM1057" s="12"/>
      <c r="BN1057" s="12"/>
      <c r="BO1057" s="12"/>
      <c r="BP1057" s="12"/>
      <c r="BQ1057" s="12"/>
      <c r="BR1057" s="12"/>
      <c r="BS1057" s="12"/>
      <c r="BT1057" s="12"/>
      <c r="BU1057" s="12"/>
      <c r="BV1057" s="12"/>
      <c r="BW1057" s="12"/>
      <c r="BX1057" s="12"/>
      <c r="BY1057" s="12"/>
      <c r="BZ1057" s="12"/>
      <c r="CA1057" s="12"/>
      <c r="CB1057" s="12"/>
      <c r="CC1057" s="12"/>
      <c r="CD1057" s="12"/>
      <c r="CE1057" s="12"/>
      <c r="CF1057" s="12"/>
      <c r="CG1057" s="12"/>
      <c r="CH1057" s="12"/>
      <c r="CI1057" s="12"/>
      <c r="CJ1057" s="12"/>
      <c r="CK1057" s="12"/>
      <c r="CL1057" s="12"/>
      <c r="CM1057" s="12"/>
      <c r="CN1057" s="12"/>
      <c r="CO1057" s="12"/>
      <c r="CP1057" s="12"/>
      <c r="CQ1057" s="12"/>
      <c r="CR1057" s="12"/>
      <c r="CS1057" s="12"/>
      <c r="CT1057" s="12"/>
      <c r="CU1057" s="12"/>
      <c r="CV1057" s="12"/>
      <c r="CW1057" s="12"/>
      <c r="CX1057" s="12"/>
      <c r="CY1057" s="12"/>
      <c r="CZ1057" s="12"/>
      <c r="DA1057" s="12"/>
      <c r="DB1057" s="12"/>
      <c r="DC1057" s="12"/>
      <c r="DD1057" s="12"/>
      <c r="DE1057" s="12"/>
      <c r="DF1057" s="12"/>
      <c r="DG1057" s="12"/>
      <c r="DH1057" s="12"/>
      <c r="DI1057" s="12"/>
      <c r="DJ1057" s="12"/>
      <c r="DK1057" s="12"/>
      <c r="DL1057" s="12"/>
      <c r="DM1057" s="12"/>
      <c r="DN1057" s="12"/>
      <c r="DO1057" s="12"/>
      <c r="DP1057" s="12"/>
      <c r="DQ1057" s="12"/>
      <c r="DR1057" s="12"/>
      <c r="DS1057" s="12"/>
      <c r="DT1057" s="12"/>
      <c r="DU1057" s="12"/>
      <c r="DV1057" s="12"/>
      <c r="DW1057" s="12"/>
      <c r="DX1057" s="12"/>
      <c r="DY1057" s="12"/>
      <c r="DZ1057" s="12"/>
      <c r="EA1057" s="12"/>
      <c r="EB1057" s="12"/>
      <c r="EC1057" s="12"/>
      <c r="ED1057" s="12"/>
      <c r="EE1057" s="12"/>
      <c r="EF1057" s="12"/>
      <c r="EG1057" s="12"/>
      <c r="EH1057" s="12"/>
      <c r="EI1057" s="12"/>
      <c r="EJ1057" s="12"/>
      <c r="EK1057" s="12"/>
      <c r="EL1057" s="12"/>
      <c r="EM1057" s="12"/>
      <c r="EN1057" s="12"/>
      <c r="EO1057" s="12"/>
      <c r="EP1057" s="12"/>
      <c r="EQ1057" s="12"/>
      <c r="ER1057" s="12"/>
      <c r="ES1057" s="12"/>
      <c r="ET1057" s="12"/>
      <c r="EU1057" s="12"/>
      <c r="EV1057" s="12"/>
      <c r="EW1057" s="12"/>
      <c r="EX1057" s="12"/>
      <c r="EY1057" s="12"/>
      <c r="EZ1057" s="12"/>
      <c r="FA1057" s="12"/>
      <c r="FB1057" s="12"/>
      <c r="FC1057" s="12"/>
      <c r="FD1057" s="12"/>
      <c r="FE1057" s="12"/>
      <c r="FF1057" s="12"/>
      <c r="FG1057" s="12"/>
      <c r="FH1057" s="12"/>
      <c r="FI1057" s="12"/>
      <c r="FJ1057" s="12"/>
      <c r="FK1057" s="12"/>
      <c r="FL1057" s="12"/>
      <c r="FM1057" s="12"/>
      <c r="FN1057" s="12"/>
      <c r="FO1057" s="12"/>
      <c r="FP1057" s="12"/>
      <c r="FQ1057" s="12"/>
      <c r="FR1057" s="12"/>
      <c r="FS1057" s="12"/>
      <c r="FT1057" s="12"/>
      <c r="FU1057" s="12"/>
      <c r="FV1057" s="12"/>
      <c r="FW1057" s="12"/>
      <c r="FX1057" s="12"/>
      <c r="FY1057" s="12"/>
      <c r="FZ1057" s="12"/>
      <c r="GA1057" s="12"/>
      <c r="GB1057" s="12"/>
      <c r="GC1057" s="12"/>
      <c r="GD1057" s="12"/>
      <c r="GE1057" s="12"/>
      <c r="GF1057" s="12"/>
      <c r="GG1057" s="12"/>
      <c r="GH1057" s="12"/>
      <c r="GI1057" s="12"/>
      <c r="GJ1057" s="12"/>
      <c r="GK1057" s="12"/>
      <c r="GL1057" s="12"/>
      <c r="GM1057" s="12"/>
      <c r="GN1057" s="12"/>
      <c r="GO1057" s="12"/>
      <c r="GP1057" s="12"/>
      <c r="GQ1057" s="12"/>
      <c r="GR1057" s="12"/>
    </row>
    <row r="1058" spans="1:203" x14ac:dyDescent="0.2">
      <c r="A1058" s="79">
        <f t="shared" si="437"/>
        <v>44130</v>
      </c>
      <c r="B1058" s="80">
        <f t="shared" ca="1" si="443"/>
        <v>1187.30412</v>
      </c>
      <c r="C1058" s="81">
        <f t="shared" si="438"/>
        <v>1000</v>
      </c>
      <c r="D1058" s="82">
        <f ca="1">IF(A1058&lt;$B$1,VLOOKUP(A1058,[1]DI!$A$4:$B$15000,2,FALSE),0)</f>
        <v>1.9000000000000006E-2</v>
      </c>
      <c r="E1058" s="81">
        <f t="shared" ca="1" si="444"/>
        <v>7.4690000000000005E-5</v>
      </c>
      <c r="F1058" s="83">
        <f t="shared" si="432"/>
        <v>1.1679999999999999</v>
      </c>
      <c r="G1058" s="84">
        <f t="shared" ca="1" si="433"/>
        <v>1.0000872379200001</v>
      </c>
      <c r="H1058" s="81">
        <f ca="1">TRUNC(PRODUCT(G$10:G1057),15)</f>
        <v>1.1873041210562201</v>
      </c>
      <c r="I1058" s="81">
        <f t="shared" si="439"/>
        <v>1</v>
      </c>
      <c r="J1058" s="81">
        <f t="shared" ca="1" si="434"/>
        <v>1.1873041200000001</v>
      </c>
      <c r="K1058" s="81">
        <f t="shared" ca="1" si="435"/>
        <v>187.30412000000001</v>
      </c>
      <c r="L1058" s="85">
        <f>IF(VLOOKUP(A1058,$U$12:$AD$125,8)=VLOOKUP(A1057,$U$12:$AD$125,8),0,VLOOKUP(A1058,U$12:$AD$125,8))</f>
        <v>0</v>
      </c>
      <c r="M1058" s="86">
        <f>IF(L1058&gt;0,VLOOKUP(L1058,T$12:$AC$125,7),0)</f>
        <v>0</v>
      </c>
      <c r="N1058" s="81">
        <f t="shared" si="440"/>
        <v>0</v>
      </c>
      <c r="O1058" s="81">
        <f t="shared" ca="1" si="436"/>
        <v>187.30412000000001</v>
      </c>
      <c r="P1058" s="87" t="str">
        <f t="shared" si="441"/>
        <v>J=</v>
      </c>
      <c r="Q1058" s="88">
        <f t="shared" si="442"/>
        <v>44676</v>
      </c>
      <c r="R1058" s="7"/>
      <c r="S1058" s="7"/>
      <c r="T1058" s="7"/>
      <c r="U1058" s="7"/>
      <c r="V1058" s="7"/>
      <c r="W1058" s="7"/>
      <c r="X1058" s="7"/>
      <c r="Y1058" s="7"/>
      <c r="Z1058" s="7"/>
      <c r="AA1058" s="7"/>
      <c r="AB1058" s="7"/>
      <c r="AC1058" s="7"/>
      <c r="AD1058" s="7"/>
      <c r="AE1058" s="7"/>
      <c r="AF1058" s="65">
        <f t="shared" si="449"/>
        <v>43904</v>
      </c>
      <c r="AG1058" s="9">
        <f t="shared" ca="1" si="446"/>
        <v>1166.15445</v>
      </c>
      <c r="AH1058" s="9">
        <f t="shared" si="446"/>
        <v>1000</v>
      </c>
      <c r="AI1058" s="4">
        <f t="shared" ca="1" si="446"/>
        <v>0</v>
      </c>
      <c r="AJ1058" s="10">
        <f t="shared" ca="1" si="446"/>
        <v>0</v>
      </c>
      <c r="AK1058" s="4">
        <f t="shared" si="446"/>
        <v>1.1679999999999999</v>
      </c>
      <c r="AL1058" s="65">
        <f t="shared" si="447"/>
        <v>43904</v>
      </c>
      <c r="AM1058" s="10">
        <f t="shared" ca="1" si="448"/>
        <v>1.1661544500000001</v>
      </c>
      <c r="AN1058" s="9">
        <f t="shared" ca="1" si="448"/>
        <v>166.15445</v>
      </c>
      <c r="AO1058" s="7">
        <f t="shared" si="448"/>
        <v>0</v>
      </c>
      <c r="AP1058" s="11">
        <f t="shared" si="448"/>
        <v>0</v>
      </c>
      <c r="AQ1058" s="9">
        <f t="shared" si="448"/>
        <v>0</v>
      </c>
      <c r="AR1058" s="8" t="str">
        <f t="shared" si="448"/>
        <v>J=</v>
      </c>
      <c r="AS1058" s="65">
        <f t="shared" si="448"/>
        <v>44676</v>
      </c>
      <c r="AT1058" s="12"/>
      <c r="AU1058" s="12"/>
      <c r="AV1058" s="22"/>
      <c r="AW1058" s="12"/>
      <c r="AX1058" s="12"/>
      <c r="AY1058" s="12"/>
      <c r="AZ1058" s="12"/>
      <c r="BA1058" s="12"/>
      <c r="BB1058" s="12"/>
      <c r="BC1058" s="12"/>
      <c r="BD1058" s="12"/>
      <c r="BE1058" s="12"/>
      <c r="BF1058" s="12"/>
      <c r="BG1058" s="12"/>
      <c r="BH1058" s="12"/>
      <c r="BI1058" s="12"/>
      <c r="BJ1058" s="12"/>
      <c r="BK1058" s="12"/>
      <c r="BL1058" s="12"/>
      <c r="BM1058" s="12"/>
      <c r="BN1058" s="12"/>
      <c r="BO1058" s="12"/>
      <c r="BP1058" s="12"/>
      <c r="BQ1058" s="12"/>
      <c r="BR1058" s="12"/>
      <c r="BS1058" s="12"/>
      <c r="BT1058" s="12"/>
      <c r="BU1058" s="12"/>
      <c r="BV1058" s="12"/>
      <c r="BW1058" s="12"/>
      <c r="BX1058" s="12"/>
      <c r="BY1058" s="12"/>
      <c r="BZ1058" s="12"/>
      <c r="CA1058" s="12"/>
      <c r="CB1058" s="12"/>
      <c r="CC1058" s="12"/>
      <c r="CD1058" s="12"/>
      <c r="CE1058" s="12"/>
      <c r="CF1058" s="12"/>
      <c r="CG1058" s="12"/>
      <c r="CH1058" s="12"/>
      <c r="CI1058" s="12"/>
      <c r="CJ1058" s="12"/>
      <c r="CK1058" s="12"/>
      <c r="CL1058" s="12"/>
      <c r="CM1058" s="12"/>
      <c r="CN1058" s="12"/>
      <c r="CO1058" s="12"/>
      <c r="CP1058" s="12"/>
      <c r="CQ1058" s="12"/>
      <c r="CR1058" s="12"/>
      <c r="CS1058" s="12"/>
      <c r="CT1058" s="12"/>
      <c r="CU1058" s="12"/>
      <c r="CV1058" s="12"/>
      <c r="CW1058" s="12"/>
      <c r="CX1058" s="12"/>
      <c r="CY1058" s="12"/>
      <c r="CZ1058" s="12"/>
      <c r="DA1058" s="12"/>
      <c r="DB1058" s="12"/>
      <c r="DC1058" s="12"/>
      <c r="DD1058" s="12"/>
      <c r="DE1058" s="12"/>
      <c r="DF1058" s="12"/>
      <c r="DG1058" s="12"/>
      <c r="DH1058" s="12"/>
      <c r="DI1058" s="12"/>
      <c r="DJ1058" s="12"/>
      <c r="DK1058" s="12"/>
      <c r="DL1058" s="12"/>
      <c r="DM1058" s="12"/>
      <c r="DN1058" s="12"/>
      <c r="DO1058" s="12"/>
      <c r="DP1058" s="12"/>
      <c r="DQ1058" s="12"/>
      <c r="DR1058" s="12"/>
      <c r="DS1058" s="12"/>
      <c r="DT1058" s="12"/>
      <c r="DU1058" s="12"/>
      <c r="DV1058" s="12"/>
      <c r="DW1058" s="12"/>
      <c r="DX1058" s="12"/>
      <c r="DY1058" s="12"/>
      <c r="DZ1058" s="12"/>
      <c r="EA1058" s="12"/>
      <c r="EB1058" s="12"/>
      <c r="EC1058" s="12"/>
      <c r="ED1058" s="12"/>
      <c r="EE1058" s="12"/>
      <c r="EF1058" s="12"/>
      <c r="EG1058" s="12"/>
      <c r="EH1058" s="12"/>
      <c r="EI1058" s="12"/>
      <c r="EJ1058" s="12"/>
      <c r="EK1058" s="12"/>
      <c r="EL1058" s="12"/>
      <c r="EM1058" s="12"/>
      <c r="EN1058" s="12"/>
      <c r="EO1058" s="12"/>
      <c r="EP1058" s="12"/>
      <c r="EQ1058" s="12"/>
      <c r="ER1058" s="12"/>
      <c r="ES1058" s="12"/>
      <c r="ET1058" s="12"/>
      <c r="EU1058" s="12"/>
      <c r="EV1058" s="12"/>
      <c r="EW1058" s="12"/>
      <c r="EX1058" s="12"/>
      <c r="EY1058" s="12"/>
      <c r="EZ1058" s="12"/>
      <c r="FA1058" s="12"/>
      <c r="FB1058" s="12"/>
      <c r="FC1058" s="12"/>
      <c r="FD1058" s="12"/>
      <c r="FE1058" s="12"/>
      <c r="FF1058" s="12"/>
      <c r="FG1058" s="12"/>
      <c r="FH1058" s="12"/>
      <c r="FI1058" s="12"/>
      <c r="FJ1058" s="12"/>
      <c r="FK1058" s="12"/>
      <c r="FL1058" s="12"/>
      <c r="FM1058" s="12"/>
      <c r="FN1058" s="12"/>
      <c r="FO1058" s="12"/>
      <c r="FP1058" s="12"/>
      <c r="FQ1058" s="12"/>
      <c r="FR1058" s="12"/>
      <c r="FS1058" s="12"/>
      <c r="FT1058" s="12"/>
      <c r="FU1058" s="12"/>
      <c r="FV1058" s="12"/>
      <c r="FW1058" s="12"/>
      <c r="FX1058" s="12"/>
      <c r="FY1058" s="12"/>
      <c r="FZ1058" s="12"/>
      <c r="GA1058" s="12"/>
      <c r="GB1058" s="12"/>
      <c r="GC1058" s="12"/>
      <c r="GD1058" s="12"/>
      <c r="GE1058" s="12"/>
      <c r="GF1058" s="12"/>
      <c r="GG1058" s="12"/>
      <c r="GH1058" s="12"/>
      <c r="GI1058" s="12"/>
      <c r="GJ1058" s="12"/>
      <c r="GK1058" s="12"/>
      <c r="GL1058" s="12"/>
      <c r="GM1058" s="12"/>
      <c r="GN1058" s="12"/>
      <c r="GO1058" s="12"/>
      <c r="GP1058" s="12"/>
      <c r="GQ1058" s="12"/>
      <c r="GR1058" s="12"/>
    </row>
    <row r="1059" spans="1:203" x14ac:dyDescent="0.2">
      <c r="A1059" s="79">
        <f t="shared" si="437"/>
        <v>44131</v>
      </c>
      <c r="B1059" s="80">
        <f t="shared" ca="1" si="443"/>
        <v>1187.4077</v>
      </c>
      <c r="C1059" s="81">
        <f t="shared" si="438"/>
        <v>1000</v>
      </c>
      <c r="D1059" s="82">
        <f ca="1">IF(A1059&lt;$B$1,VLOOKUP(A1059,[1]DI!$A$4:$B$15000,2,FALSE),0)</f>
        <v>1.9000000000000006E-2</v>
      </c>
      <c r="E1059" s="81">
        <f t="shared" ca="1" si="444"/>
        <v>7.4690000000000005E-5</v>
      </c>
      <c r="F1059" s="83">
        <f t="shared" si="432"/>
        <v>1.1679999999999999</v>
      </c>
      <c r="G1059" s="84">
        <f t="shared" ca="1" si="433"/>
        <v>1.0000872379200001</v>
      </c>
      <c r="H1059" s="81">
        <f ca="1">TRUNC(PRODUCT(G$10:G1058),15)</f>
        <v>1.1874076989981499</v>
      </c>
      <c r="I1059" s="81">
        <f t="shared" si="439"/>
        <v>1</v>
      </c>
      <c r="J1059" s="81">
        <f t="shared" ca="1" si="434"/>
        <v>1.1874077000000001</v>
      </c>
      <c r="K1059" s="81">
        <f t="shared" ca="1" si="435"/>
        <v>187.40770000000001</v>
      </c>
      <c r="L1059" s="85">
        <f>IF(VLOOKUP(A1059,$U$12:$AD$125,8)=VLOOKUP(A1058,$U$12:$AD$125,8),0,VLOOKUP(A1059,U$12:$AD$125,8))</f>
        <v>0</v>
      </c>
      <c r="M1059" s="86">
        <f>IF(L1059&gt;0,VLOOKUP(L1059,T$12:$AC$125,7),0)</f>
        <v>0</v>
      </c>
      <c r="N1059" s="81">
        <f t="shared" si="440"/>
        <v>0</v>
      </c>
      <c r="O1059" s="81">
        <f t="shared" ca="1" si="436"/>
        <v>187.40770000000001</v>
      </c>
      <c r="P1059" s="87" t="str">
        <f t="shared" si="441"/>
        <v>J=</v>
      </c>
      <c r="Q1059" s="88">
        <f t="shared" si="442"/>
        <v>44676</v>
      </c>
      <c r="R1059" s="7"/>
      <c r="S1059" s="7"/>
      <c r="T1059" s="7"/>
      <c r="U1059" s="7"/>
      <c r="V1059" s="7"/>
      <c r="W1059" s="7"/>
      <c r="X1059" s="7"/>
      <c r="Y1059" s="7"/>
      <c r="Z1059" s="7"/>
      <c r="AA1059" s="7"/>
      <c r="AB1059" s="7"/>
      <c r="AC1059" s="7"/>
      <c r="AD1059" s="7"/>
      <c r="AE1059" s="7"/>
      <c r="AF1059" s="65">
        <f t="shared" si="449"/>
        <v>43905</v>
      </c>
      <c r="AG1059" s="9">
        <f t="shared" ca="1" si="446"/>
        <v>1166.15445</v>
      </c>
      <c r="AH1059" s="9">
        <f t="shared" si="446"/>
        <v>1000</v>
      </c>
      <c r="AI1059" s="4">
        <f t="shared" ca="1" si="446"/>
        <v>0</v>
      </c>
      <c r="AJ1059" s="10">
        <f t="shared" ca="1" si="446"/>
        <v>0</v>
      </c>
      <c r="AK1059" s="4">
        <f t="shared" si="446"/>
        <v>1.1679999999999999</v>
      </c>
      <c r="AL1059" s="65">
        <f t="shared" si="447"/>
        <v>43905</v>
      </c>
      <c r="AM1059" s="10">
        <f t="shared" ca="1" si="448"/>
        <v>1.1661544500000001</v>
      </c>
      <c r="AN1059" s="9">
        <f t="shared" ca="1" si="448"/>
        <v>166.15445</v>
      </c>
      <c r="AO1059" s="7">
        <f t="shared" si="448"/>
        <v>0</v>
      </c>
      <c r="AP1059" s="11">
        <f t="shared" si="448"/>
        <v>0</v>
      </c>
      <c r="AQ1059" s="9">
        <f t="shared" si="448"/>
        <v>0</v>
      </c>
      <c r="AR1059" s="8" t="str">
        <f t="shared" si="448"/>
        <v>J=</v>
      </c>
      <c r="AS1059" s="65">
        <f t="shared" si="448"/>
        <v>44676</v>
      </c>
      <c r="AT1059" s="12"/>
      <c r="AU1059" s="12"/>
      <c r="AV1059" s="22"/>
      <c r="AW1059" s="12"/>
      <c r="AX1059" s="12"/>
      <c r="AY1059" s="12"/>
      <c r="AZ1059" s="12"/>
      <c r="BA1059" s="12"/>
      <c r="BB1059" s="12"/>
      <c r="BC1059" s="12"/>
      <c r="BD1059" s="12"/>
      <c r="BE1059" s="12"/>
      <c r="BF1059" s="12"/>
      <c r="BG1059" s="12"/>
      <c r="BH1059" s="12"/>
      <c r="BI1059" s="12"/>
      <c r="BJ1059" s="12"/>
      <c r="BK1059" s="12"/>
      <c r="BL1059" s="12"/>
      <c r="BM1059" s="12"/>
      <c r="BN1059" s="12"/>
      <c r="BO1059" s="12"/>
      <c r="BP1059" s="12"/>
      <c r="BQ1059" s="12"/>
      <c r="BR1059" s="12"/>
      <c r="BS1059" s="12"/>
      <c r="BT1059" s="12"/>
      <c r="BU1059" s="12"/>
      <c r="BV1059" s="12"/>
      <c r="BW1059" s="12"/>
      <c r="BX1059" s="12"/>
      <c r="BY1059" s="12"/>
      <c r="BZ1059" s="12"/>
      <c r="CA1059" s="12"/>
      <c r="CB1059" s="12"/>
      <c r="CC1059" s="12"/>
      <c r="CD1059" s="12"/>
      <c r="CE1059" s="12"/>
      <c r="CF1059" s="12"/>
      <c r="CG1059" s="12"/>
      <c r="CH1059" s="12"/>
      <c r="CI1059" s="12"/>
      <c r="CJ1059" s="12"/>
      <c r="CK1059" s="12"/>
      <c r="CL1059" s="12"/>
      <c r="CM1059" s="12"/>
      <c r="CN1059" s="12"/>
      <c r="CO1059" s="12"/>
      <c r="CP1059" s="12"/>
      <c r="CQ1059" s="12"/>
      <c r="CR1059" s="12"/>
      <c r="CS1059" s="12"/>
      <c r="CT1059" s="12"/>
      <c r="CU1059" s="12"/>
      <c r="CV1059" s="12"/>
      <c r="CW1059" s="12"/>
      <c r="CX1059" s="12"/>
      <c r="CY1059" s="12"/>
      <c r="CZ1059" s="12"/>
      <c r="DA1059" s="12"/>
      <c r="DB1059" s="12"/>
      <c r="DC1059" s="12"/>
      <c r="DD1059" s="12"/>
      <c r="DE1059" s="12"/>
      <c r="DF1059" s="12"/>
      <c r="DG1059" s="12"/>
      <c r="DH1059" s="12"/>
      <c r="DI1059" s="12"/>
      <c r="DJ1059" s="12"/>
      <c r="DK1059" s="12"/>
      <c r="DL1059" s="12"/>
      <c r="DM1059" s="12"/>
      <c r="DN1059" s="12"/>
      <c r="DO1059" s="12"/>
      <c r="DP1059" s="12"/>
      <c r="DQ1059" s="12"/>
      <c r="DR1059" s="12"/>
      <c r="DS1059" s="12"/>
      <c r="DT1059" s="12"/>
      <c r="DU1059" s="12"/>
      <c r="DV1059" s="12"/>
      <c r="DW1059" s="12"/>
      <c r="DX1059" s="12"/>
      <c r="DY1059" s="12"/>
      <c r="DZ1059" s="12"/>
      <c r="EA1059" s="12"/>
      <c r="EB1059" s="12"/>
      <c r="EC1059" s="12"/>
      <c r="ED1059" s="12"/>
      <c r="EE1059" s="12"/>
      <c r="EF1059" s="12"/>
      <c r="EG1059" s="12"/>
      <c r="EH1059" s="12"/>
      <c r="EI1059" s="12"/>
      <c r="EJ1059" s="12"/>
      <c r="EK1059" s="12"/>
      <c r="EL1059" s="12"/>
      <c r="EM1059" s="12"/>
      <c r="EN1059" s="12"/>
      <c r="EO1059" s="12"/>
      <c r="EP1059" s="12"/>
      <c r="EQ1059" s="12"/>
      <c r="ER1059" s="12"/>
      <c r="ES1059" s="12"/>
      <c r="ET1059" s="12"/>
      <c r="EU1059" s="12"/>
      <c r="EV1059" s="12"/>
      <c r="EW1059" s="12"/>
      <c r="EX1059" s="12"/>
      <c r="EY1059" s="12"/>
      <c r="EZ1059" s="12"/>
      <c r="FA1059" s="12"/>
      <c r="FB1059" s="12"/>
      <c r="FC1059" s="12"/>
      <c r="FD1059" s="12"/>
      <c r="FE1059" s="12"/>
      <c r="FF1059" s="12"/>
      <c r="FG1059" s="12"/>
      <c r="FH1059" s="12"/>
      <c r="FI1059" s="12"/>
      <c r="FJ1059" s="12"/>
      <c r="FK1059" s="12"/>
      <c r="FL1059" s="12"/>
      <c r="FM1059" s="12"/>
      <c r="FN1059" s="12"/>
      <c r="FO1059" s="12"/>
      <c r="FP1059" s="12"/>
      <c r="FQ1059" s="12"/>
      <c r="FR1059" s="12"/>
      <c r="FS1059" s="12"/>
      <c r="FT1059" s="12"/>
      <c r="FU1059" s="12"/>
      <c r="FV1059" s="12"/>
      <c r="FW1059" s="12"/>
      <c r="FX1059" s="12"/>
      <c r="FY1059" s="12"/>
      <c r="FZ1059" s="12"/>
      <c r="GA1059" s="12"/>
      <c r="GB1059" s="12"/>
      <c r="GC1059" s="12"/>
      <c r="GD1059" s="12"/>
      <c r="GE1059" s="12"/>
      <c r="GF1059" s="12"/>
      <c r="GG1059" s="12"/>
      <c r="GH1059" s="12"/>
      <c r="GI1059" s="12"/>
      <c r="GJ1059" s="12"/>
      <c r="GK1059" s="12"/>
      <c r="GL1059" s="12"/>
      <c r="GM1059" s="12"/>
      <c r="GN1059" s="12"/>
      <c r="GO1059" s="12"/>
      <c r="GP1059" s="12"/>
      <c r="GQ1059" s="12"/>
      <c r="GR1059" s="12"/>
    </row>
    <row r="1060" spans="1:203" x14ac:dyDescent="0.2">
      <c r="A1060" s="79">
        <f t="shared" si="437"/>
        <v>44132</v>
      </c>
      <c r="B1060" s="80">
        <f t="shared" ca="1" si="443"/>
        <v>1187.5112899999999</v>
      </c>
      <c r="C1060" s="81">
        <f t="shared" si="438"/>
        <v>1000</v>
      </c>
      <c r="D1060" s="82">
        <f ca="1">IF(A1060&lt;$B$1,VLOOKUP(A1060,[1]DI!$A$4:$B$15000,2,FALSE),0)</f>
        <v>1.9000000000000006E-2</v>
      </c>
      <c r="E1060" s="81">
        <f t="shared" ca="1" si="444"/>
        <v>7.4690000000000005E-5</v>
      </c>
      <c r="F1060" s="83">
        <f t="shared" si="432"/>
        <v>1.1679999999999999</v>
      </c>
      <c r="G1060" s="84">
        <f t="shared" ca="1" si="433"/>
        <v>1.0000872379200001</v>
      </c>
      <c r="H1060" s="81">
        <f ca="1">TRUNC(PRODUCT(G$10:G1059),15)</f>
        <v>1.187511285976</v>
      </c>
      <c r="I1060" s="81">
        <f t="shared" si="439"/>
        <v>1</v>
      </c>
      <c r="J1060" s="81">
        <f t="shared" ca="1" si="434"/>
        <v>1.18751129</v>
      </c>
      <c r="K1060" s="81">
        <f t="shared" ca="1" si="435"/>
        <v>187.51129</v>
      </c>
      <c r="L1060" s="85">
        <f>IF(VLOOKUP(A1060,$U$12:$AD$125,8)=VLOOKUP(A1059,$U$12:$AD$125,8),0,VLOOKUP(A1060,U$12:$AD$125,8))</f>
        <v>0</v>
      </c>
      <c r="M1060" s="86">
        <f>IF(L1060&gt;0,VLOOKUP(L1060,T$12:$AC$125,7),0)</f>
        <v>0</v>
      </c>
      <c r="N1060" s="81">
        <f t="shared" si="440"/>
        <v>0</v>
      </c>
      <c r="O1060" s="81">
        <f t="shared" ca="1" si="436"/>
        <v>187.51129</v>
      </c>
      <c r="P1060" s="87" t="str">
        <f t="shared" si="441"/>
        <v>J=</v>
      </c>
      <c r="Q1060" s="88">
        <f t="shared" si="442"/>
        <v>44676</v>
      </c>
      <c r="R1060" s="7"/>
      <c r="S1060" s="7"/>
      <c r="T1060" s="7"/>
      <c r="U1060" s="7"/>
      <c r="V1060" s="7"/>
      <c r="W1060" s="7"/>
      <c r="X1060" s="7"/>
      <c r="Y1060" s="7"/>
      <c r="Z1060" s="7"/>
      <c r="AA1060" s="7"/>
      <c r="AB1060" s="7"/>
      <c r="AC1060" s="7"/>
      <c r="AD1060" s="7"/>
      <c r="AE1060" s="7"/>
      <c r="AF1060" s="65">
        <f t="shared" si="449"/>
        <v>43906</v>
      </c>
      <c r="AG1060" s="9">
        <f t="shared" ca="1" si="446"/>
        <v>1166.15445</v>
      </c>
      <c r="AH1060" s="9">
        <f t="shared" si="446"/>
        <v>1000</v>
      </c>
      <c r="AI1060" s="4">
        <f t="shared" ca="1" si="446"/>
        <v>4.1500000000000002E-2</v>
      </c>
      <c r="AJ1060" s="10">
        <f t="shared" ca="1" si="446"/>
        <v>1.6137000000000001E-4</v>
      </c>
      <c r="AK1060" s="4">
        <f t="shared" si="446"/>
        <v>1.1679999999999999</v>
      </c>
      <c r="AL1060" s="65">
        <f t="shared" si="447"/>
        <v>43906</v>
      </c>
      <c r="AM1060" s="10">
        <f t="shared" ca="1" si="448"/>
        <v>1.1661544500000001</v>
      </c>
      <c r="AN1060" s="9">
        <f t="shared" ca="1" si="448"/>
        <v>166.15445</v>
      </c>
      <c r="AO1060" s="7">
        <f t="shared" si="448"/>
        <v>0</v>
      </c>
      <c r="AP1060" s="11">
        <f t="shared" si="448"/>
        <v>0</v>
      </c>
      <c r="AQ1060" s="9">
        <f t="shared" si="448"/>
        <v>0</v>
      </c>
      <c r="AR1060" s="8" t="str">
        <f t="shared" si="448"/>
        <v>J=</v>
      </c>
      <c r="AS1060" s="65">
        <f t="shared" si="448"/>
        <v>44676</v>
      </c>
      <c r="AT1060" s="12"/>
      <c r="AU1060" s="12"/>
      <c r="AV1060" s="22"/>
      <c r="AW1060" s="12"/>
      <c r="AX1060" s="12"/>
      <c r="AY1060" s="12"/>
      <c r="AZ1060" s="12"/>
      <c r="BA1060" s="12"/>
      <c r="BB1060" s="12"/>
      <c r="BC1060" s="12"/>
      <c r="BD1060" s="12"/>
      <c r="BE1060" s="12"/>
      <c r="BF1060" s="12"/>
      <c r="BG1060" s="12"/>
      <c r="BH1060" s="12"/>
      <c r="BI1060" s="12"/>
      <c r="BJ1060" s="12"/>
      <c r="BK1060" s="12"/>
      <c r="BL1060" s="12"/>
      <c r="BM1060" s="12"/>
      <c r="BN1060" s="12"/>
      <c r="BO1060" s="12"/>
      <c r="BP1060" s="12"/>
      <c r="BQ1060" s="12"/>
      <c r="BR1060" s="12"/>
      <c r="BS1060" s="12"/>
      <c r="BT1060" s="12"/>
      <c r="BU1060" s="12"/>
      <c r="BV1060" s="12"/>
      <c r="BW1060" s="12"/>
      <c r="BX1060" s="12"/>
      <c r="BY1060" s="12"/>
      <c r="BZ1060" s="12"/>
      <c r="CA1060" s="12"/>
      <c r="CB1060" s="12"/>
      <c r="CC1060" s="12"/>
      <c r="CD1060" s="12"/>
      <c r="CE1060" s="12"/>
      <c r="CF1060" s="12"/>
      <c r="CG1060" s="12"/>
      <c r="CH1060" s="12"/>
      <c r="CI1060" s="12"/>
      <c r="CJ1060" s="12"/>
      <c r="CK1060" s="12"/>
      <c r="CL1060" s="12"/>
      <c r="CM1060" s="12"/>
      <c r="CN1060" s="12"/>
      <c r="CO1060" s="12"/>
      <c r="CP1060" s="12"/>
      <c r="CQ1060" s="12"/>
      <c r="CR1060" s="12"/>
      <c r="CS1060" s="12"/>
      <c r="CT1060" s="12"/>
      <c r="CU1060" s="12"/>
      <c r="CV1060" s="12"/>
      <c r="CW1060" s="12"/>
      <c r="CX1060" s="12"/>
      <c r="CY1060" s="12"/>
      <c r="CZ1060" s="12"/>
      <c r="DA1060" s="12"/>
      <c r="DB1060" s="12"/>
      <c r="DC1060" s="12"/>
      <c r="DD1060" s="12"/>
      <c r="DE1060" s="12"/>
      <c r="DF1060" s="12"/>
      <c r="DG1060" s="12"/>
      <c r="DH1060" s="12"/>
      <c r="DI1060" s="12"/>
      <c r="DJ1060" s="12"/>
      <c r="DK1060" s="12"/>
      <c r="DL1060" s="12"/>
      <c r="DM1060" s="12"/>
      <c r="DN1060" s="12"/>
      <c r="DO1060" s="12"/>
      <c r="DP1060" s="12"/>
      <c r="DQ1060" s="12"/>
      <c r="DR1060" s="12"/>
      <c r="DS1060" s="12"/>
      <c r="DT1060" s="12"/>
      <c r="DU1060" s="12"/>
      <c r="DV1060" s="12"/>
      <c r="DW1060" s="12"/>
      <c r="DX1060" s="12"/>
      <c r="DY1060" s="12"/>
      <c r="DZ1060" s="12"/>
      <c r="EA1060" s="12"/>
      <c r="EB1060" s="12"/>
      <c r="EC1060" s="12"/>
      <c r="ED1060" s="12"/>
      <c r="EE1060" s="12"/>
      <c r="EF1060" s="12"/>
      <c r="EG1060" s="12"/>
      <c r="EH1060" s="12"/>
      <c r="EI1060" s="12"/>
      <c r="EJ1060" s="12"/>
      <c r="EK1060" s="12"/>
      <c r="EL1060" s="12"/>
      <c r="EM1060" s="12"/>
      <c r="EN1060" s="12"/>
      <c r="EO1060" s="12"/>
      <c r="EP1060" s="12"/>
      <c r="EQ1060" s="12"/>
      <c r="ER1060" s="12"/>
      <c r="ES1060" s="12"/>
      <c r="ET1060" s="12"/>
      <c r="EU1060" s="12"/>
      <c r="EV1060" s="12"/>
      <c r="EW1060" s="12"/>
      <c r="EX1060" s="12"/>
      <c r="EY1060" s="12"/>
      <c r="EZ1060" s="12"/>
      <c r="FA1060" s="12"/>
      <c r="FB1060" s="12"/>
      <c r="FC1060" s="12"/>
      <c r="FD1060" s="12"/>
      <c r="FE1060" s="12"/>
      <c r="FF1060" s="12"/>
      <c r="FG1060" s="12"/>
      <c r="FH1060" s="12"/>
      <c r="FI1060" s="12"/>
      <c r="FJ1060" s="12"/>
      <c r="FK1060" s="12"/>
      <c r="FL1060" s="12"/>
      <c r="FM1060" s="12"/>
      <c r="FN1060" s="12"/>
      <c r="FO1060" s="12"/>
      <c r="FP1060" s="12"/>
      <c r="FQ1060" s="12"/>
      <c r="FR1060" s="12"/>
      <c r="FS1060" s="12"/>
      <c r="FT1060" s="12"/>
      <c r="FU1060" s="12"/>
      <c r="FV1060" s="12"/>
      <c r="FW1060" s="12"/>
      <c r="FX1060" s="12"/>
      <c r="FY1060" s="12"/>
      <c r="FZ1060" s="12"/>
      <c r="GA1060" s="12"/>
      <c r="GB1060" s="12"/>
      <c r="GC1060" s="12"/>
      <c r="GD1060" s="12"/>
      <c r="GE1060" s="12"/>
      <c r="GF1060" s="12"/>
      <c r="GG1060" s="12"/>
      <c r="GH1060" s="12"/>
      <c r="GI1060" s="12"/>
      <c r="GJ1060" s="12"/>
      <c r="GK1060" s="12"/>
      <c r="GL1060" s="12"/>
      <c r="GM1060" s="12"/>
      <c r="GN1060" s="12"/>
      <c r="GO1060" s="12"/>
      <c r="GP1060" s="12"/>
      <c r="GQ1060" s="12"/>
      <c r="GR1060" s="12"/>
    </row>
    <row r="1061" spans="1:203" x14ac:dyDescent="0.2">
      <c r="A1061" s="79">
        <f t="shared" si="437"/>
        <v>44133</v>
      </c>
      <c r="B1061" s="80">
        <f t="shared" ca="1" si="443"/>
        <v>1187.6148800000001</v>
      </c>
      <c r="C1061" s="81">
        <f t="shared" si="438"/>
        <v>1000</v>
      </c>
      <c r="D1061" s="82">
        <f ca="1">IF(A1061&lt;$B$1,VLOOKUP(A1061,[1]DI!$A$4:$B$15000,2,FALSE),0)</f>
        <v>1.9000000000000006E-2</v>
      </c>
      <c r="E1061" s="81">
        <f t="shared" ca="1" si="444"/>
        <v>7.4690000000000005E-5</v>
      </c>
      <c r="F1061" s="83">
        <f t="shared" si="432"/>
        <v>1.1679999999999999</v>
      </c>
      <c r="G1061" s="84">
        <f t="shared" ca="1" si="433"/>
        <v>1.0000872379200001</v>
      </c>
      <c r="H1061" s="81">
        <f ca="1">TRUNC(PRODUCT(G$10:G1060),15)</f>
        <v>1.1876148819905601</v>
      </c>
      <c r="I1061" s="81">
        <f t="shared" si="439"/>
        <v>1</v>
      </c>
      <c r="J1061" s="81">
        <f t="shared" ca="1" si="434"/>
        <v>1.1876148799999999</v>
      </c>
      <c r="K1061" s="81">
        <f t="shared" ca="1" si="435"/>
        <v>187.61488</v>
      </c>
      <c r="L1061" s="85">
        <f>IF(VLOOKUP(A1061,$U$12:$AD$125,8)=VLOOKUP(A1060,$U$12:$AD$125,8),0,VLOOKUP(A1061,U$12:$AD$125,8))</f>
        <v>0</v>
      </c>
      <c r="M1061" s="86">
        <f>IF(L1061&gt;0,VLOOKUP(L1061,T$12:$AC$125,7),0)</f>
        <v>0</v>
      </c>
      <c r="N1061" s="81">
        <f t="shared" si="440"/>
        <v>0</v>
      </c>
      <c r="O1061" s="81">
        <f t="shared" ca="1" si="436"/>
        <v>187.61488</v>
      </c>
      <c r="P1061" s="87" t="str">
        <f t="shared" si="441"/>
        <v>J=</v>
      </c>
      <c r="Q1061" s="88">
        <f t="shared" si="442"/>
        <v>44676</v>
      </c>
      <c r="R1061" s="7"/>
      <c r="S1061" s="7"/>
      <c r="T1061" s="7"/>
      <c r="U1061" s="7"/>
      <c r="V1061" s="7"/>
      <c r="W1061" s="7"/>
      <c r="X1061" s="7"/>
      <c r="Y1061" s="7"/>
      <c r="Z1061" s="7"/>
      <c r="AA1061" s="7"/>
      <c r="AB1061" s="7"/>
      <c r="AC1061" s="7"/>
      <c r="AD1061" s="7"/>
      <c r="AE1061" s="7"/>
      <c r="AF1061" s="65">
        <f t="shared" si="449"/>
        <v>43907</v>
      </c>
      <c r="AG1061" s="9">
        <f t="shared" ca="1" si="446"/>
        <v>1166.3742500000001</v>
      </c>
      <c r="AH1061" s="9">
        <f t="shared" si="446"/>
        <v>1000</v>
      </c>
      <c r="AI1061" s="4">
        <f t="shared" ca="1" si="446"/>
        <v>4.1500000000000002E-2</v>
      </c>
      <c r="AJ1061" s="10">
        <f t="shared" ca="1" si="446"/>
        <v>1.6137000000000001E-4</v>
      </c>
      <c r="AK1061" s="4">
        <f t="shared" si="446"/>
        <v>1.1679999999999999</v>
      </c>
      <c r="AL1061" s="65">
        <f t="shared" si="447"/>
        <v>43907</v>
      </c>
      <c r="AM1061" s="10">
        <f t="shared" ca="1" si="448"/>
        <v>1.1663742500000001</v>
      </c>
      <c r="AN1061" s="9">
        <f t="shared" ca="1" si="448"/>
        <v>166.37424999999999</v>
      </c>
      <c r="AO1061" s="7">
        <f t="shared" si="448"/>
        <v>0</v>
      </c>
      <c r="AP1061" s="11">
        <f t="shared" si="448"/>
        <v>0</v>
      </c>
      <c r="AQ1061" s="9">
        <f t="shared" si="448"/>
        <v>0</v>
      </c>
      <c r="AR1061" s="8" t="str">
        <f t="shared" si="448"/>
        <v>J=</v>
      </c>
      <c r="AS1061" s="65">
        <f t="shared" si="448"/>
        <v>44676</v>
      </c>
      <c r="AT1061" s="12"/>
      <c r="AU1061" s="12"/>
      <c r="AV1061" s="22"/>
      <c r="AW1061" s="12"/>
      <c r="AX1061" s="12"/>
      <c r="AY1061" s="12"/>
      <c r="AZ1061" s="12"/>
      <c r="BA1061" s="12"/>
      <c r="BB1061" s="12"/>
      <c r="BC1061" s="12"/>
      <c r="BD1061" s="12"/>
      <c r="BE1061" s="12"/>
      <c r="BF1061" s="12"/>
      <c r="BG1061" s="12"/>
      <c r="BH1061" s="12"/>
      <c r="BI1061" s="12"/>
      <c r="BJ1061" s="12"/>
      <c r="BK1061" s="12"/>
      <c r="BL1061" s="12"/>
      <c r="BM1061" s="12"/>
      <c r="BN1061" s="12"/>
      <c r="BO1061" s="12"/>
      <c r="BP1061" s="12"/>
      <c r="BQ1061" s="12"/>
      <c r="BR1061" s="12"/>
      <c r="BS1061" s="12"/>
      <c r="BT1061" s="12"/>
      <c r="BU1061" s="12"/>
      <c r="BV1061" s="12"/>
      <c r="BW1061" s="12"/>
      <c r="BX1061" s="12"/>
      <c r="BY1061" s="12"/>
      <c r="BZ1061" s="12"/>
      <c r="CA1061" s="12"/>
      <c r="CB1061" s="12"/>
      <c r="CC1061" s="12"/>
      <c r="CD1061" s="12"/>
      <c r="CE1061" s="12"/>
      <c r="CF1061" s="12"/>
      <c r="CG1061" s="12"/>
      <c r="CH1061" s="12"/>
      <c r="CI1061" s="12"/>
      <c r="CJ1061" s="12"/>
      <c r="CK1061" s="12"/>
      <c r="CL1061" s="12"/>
      <c r="CM1061" s="12"/>
      <c r="CN1061" s="12"/>
      <c r="CO1061" s="12"/>
      <c r="CP1061" s="12"/>
      <c r="CQ1061" s="12"/>
      <c r="CR1061" s="12"/>
      <c r="CS1061" s="12"/>
      <c r="CT1061" s="12"/>
      <c r="CU1061" s="12"/>
      <c r="CV1061" s="12"/>
      <c r="CW1061" s="12"/>
      <c r="CX1061" s="12"/>
      <c r="CY1061" s="12"/>
      <c r="CZ1061" s="12"/>
      <c r="DA1061" s="12"/>
      <c r="DB1061" s="12"/>
      <c r="DC1061" s="12"/>
      <c r="DD1061" s="12"/>
      <c r="DE1061" s="12"/>
      <c r="DF1061" s="12"/>
      <c r="DG1061" s="12"/>
      <c r="DH1061" s="12"/>
      <c r="DI1061" s="12"/>
      <c r="DJ1061" s="12"/>
      <c r="DK1061" s="12"/>
      <c r="DL1061" s="12"/>
      <c r="DM1061" s="12"/>
      <c r="DN1061" s="12"/>
      <c r="DO1061" s="12"/>
      <c r="DP1061" s="12"/>
      <c r="DQ1061" s="12"/>
      <c r="DR1061" s="12"/>
      <c r="DS1061" s="12"/>
      <c r="DT1061" s="12"/>
      <c r="DU1061" s="12"/>
      <c r="DV1061" s="12"/>
      <c r="DW1061" s="12"/>
      <c r="DX1061" s="12"/>
      <c r="DY1061" s="12"/>
      <c r="DZ1061" s="12"/>
      <c r="EA1061" s="12"/>
      <c r="EB1061" s="12"/>
      <c r="EC1061" s="12"/>
      <c r="ED1061" s="12"/>
      <c r="EE1061" s="12"/>
      <c r="EF1061" s="12"/>
      <c r="EG1061" s="12"/>
      <c r="EH1061" s="12"/>
      <c r="EI1061" s="12"/>
      <c r="EJ1061" s="12"/>
      <c r="EK1061" s="12"/>
      <c r="EL1061" s="12"/>
      <c r="EM1061" s="12"/>
      <c r="EN1061" s="12"/>
      <c r="EO1061" s="12"/>
      <c r="EP1061" s="12"/>
      <c r="EQ1061" s="12"/>
      <c r="ER1061" s="12"/>
      <c r="ES1061" s="12"/>
      <c r="ET1061" s="12"/>
      <c r="EU1061" s="12"/>
      <c r="EV1061" s="12"/>
      <c r="EW1061" s="12"/>
      <c r="EX1061" s="12"/>
      <c r="EY1061" s="12"/>
      <c r="EZ1061" s="12"/>
      <c r="FA1061" s="12"/>
      <c r="FB1061" s="12"/>
      <c r="FC1061" s="12"/>
      <c r="FD1061" s="12"/>
      <c r="FE1061" s="12"/>
      <c r="FF1061" s="12"/>
      <c r="FG1061" s="12"/>
      <c r="FH1061" s="12"/>
      <c r="FI1061" s="12"/>
      <c r="FJ1061" s="12"/>
      <c r="FK1061" s="12"/>
      <c r="FL1061" s="12"/>
      <c r="FM1061" s="12"/>
      <c r="FN1061" s="12"/>
      <c r="FO1061" s="12"/>
      <c r="FP1061" s="12"/>
      <c r="FQ1061" s="12"/>
      <c r="FR1061" s="12"/>
      <c r="FS1061" s="12"/>
      <c r="FT1061" s="12"/>
      <c r="FU1061" s="12"/>
      <c r="FV1061" s="12"/>
      <c r="FW1061" s="12"/>
      <c r="FX1061" s="12"/>
      <c r="FY1061" s="12"/>
      <c r="FZ1061" s="12"/>
      <c r="GA1061" s="12"/>
      <c r="GB1061" s="12"/>
      <c r="GC1061" s="12"/>
      <c r="GD1061" s="12"/>
      <c r="GE1061" s="12"/>
      <c r="GF1061" s="12"/>
      <c r="GG1061" s="12"/>
      <c r="GH1061" s="12"/>
      <c r="GI1061" s="12"/>
      <c r="GJ1061" s="12"/>
      <c r="GK1061" s="12"/>
      <c r="GL1061" s="12"/>
      <c r="GM1061" s="12"/>
      <c r="GN1061" s="12"/>
      <c r="GO1061" s="12"/>
      <c r="GP1061" s="12"/>
      <c r="GQ1061" s="12"/>
      <c r="GR1061" s="12"/>
    </row>
    <row r="1062" spans="1:203" x14ac:dyDescent="0.2">
      <c r="A1062" s="79">
        <f t="shared" si="437"/>
        <v>44134</v>
      </c>
      <c r="B1062" s="80">
        <f t="shared" ca="1" si="443"/>
        <v>1187.71849</v>
      </c>
      <c r="C1062" s="81">
        <f t="shared" si="438"/>
        <v>1000</v>
      </c>
      <c r="D1062" s="82">
        <f ca="1">IF(A1062&lt;$B$1,VLOOKUP(A1062,[1]DI!$A$4:$B$15000,2,FALSE),0)</f>
        <v>1.9000000000000006E-2</v>
      </c>
      <c r="E1062" s="81">
        <f t="shared" ca="1" si="444"/>
        <v>7.4690000000000005E-5</v>
      </c>
      <c r="F1062" s="83">
        <f t="shared" si="432"/>
        <v>1.1679999999999999</v>
      </c>
      <c r="G1062" s="84">
        <f t="shared" ca="1" si="433"/>
        <v>1.0000872379200001</v>
      </c>
      <c r="H1062" s="81">
        <f ca="1">TRUNC(PRODUCT(G$10:G1061),15)</f>
        <v>1.1877184870426301</v>
      </c>
      <c r="I1062" s="81">
        <f t="shared" si="439"/>
        <v>1</v>
      </c>
      <c r="J1062" s="81">
        <f t="shared" ca="1" si="434"/>
        <v>1.18771849</v>
      </c>
      <c r="K1062" s="81">
        <f t="shared" ca="1" si="435"/>
        <v>187.71849</v>
      </c>
      <c r="L1062" s="85">
        <f>IF(VLOOKUP(A1062,$U$12:$AD$125,8)=VLOOKUP(A1061,$U$12:$AD$125,8),0,VLOOKUP(A1062,U$12:$AD$125,8))</f>
        <v>0</v>
      </c>
      <c r="M1062" s="86">
        <f>IF(L1062&gt;0,VLOOKUP(L1062,T$12:$AC$125,7),0)</f>
        <v>0</v>
      </c>
      <c r="N1062" s="81">
        <f t="shared" si="440"/>
        <v>0</v>
      </c>
      <c r="O1062" s="81">
        <f t="shared" ca="1" si="436"/>
        <v>187.71849</v>
      </c>
      <c r="P1062" s="87" t="str">
        <f t="shared" si="441"/>
        <v>J=</v>
      </c>
      <c r="Q1062" s="88">
        <f t="shared" si="442"/>
        <v>44676</v>
      </c>
      <c r="R1062" s="7"/>
      <c r="S1062" s="7"/>
      <c r="T1062" s="7"/>
      <c r="U1062" s="7"/>
      <c r="V1062" s="7"/>
      <c r="W1062" s="7"/>
      <c r="X1062" s="7"/>
      <c r="Y1062" s="7"/>
      <c r="Z1062" s="7"/>
      <c r="AA1062" s="7"/>
      <c r="AB1062" s="7"/>
      <c r="AC1062" s="7"/>
      <c r="AD1062" s="7"/>
      <c r="AE1062" s="7"/>
      <c r="AF1062" s="65">
        <f t="shared" si="449"/>
        <v>43908</v>
      </c>
      <c r="AG1062" s="9">
        <f t="shared" ref="AG1062:AK1075" ca="1" si="450">VLOOKUP($AF1062,$A$10:$Q$3625,(AG$1)+1)</f>
        <v>1166.5940900000001</v>
      </c>
      <c r="AH1062" s="9">
        <f t="shared" si="450"/>
        <v>1000</v>
      </c>
      <c r="AI1062" s="4">
        <f t="shared" ca="1" si="450"/>
        <v>4.1500000000000002E-2</v>
      </c>
      <c r="AJ1062" s="10">
        <f t="shared" ca="1" si="450"/>
        <v>1.6137000000000001E-4</v>
      </c>
      <c r="AK1062" s="4">
        <f t="shared" si="450"/>
        <v>1.1679999999999999</v>
      </c>
      <c r="AL1062" s="65">
        <f t="shared" si="447"/>
        <v>43908</v>
      </c>
      <c r="AM1062" s="10">
        <f t="shared" ref="AM1062:AS1075" ca="1" si="451">VLOOKUP($AF1062,$A$10:$Q$3625,(AM$1)+1)</f>
        <v>1.16659409</v>
      </c>
      <c r="AN1062" s="9">
        <f t="shared" ca="1" si="451"/>
        <v>166.59408999999999</v>
      </c>
      <c r="AO1062" s="7">
        <f t="shared" si="451"/>
        <v>0</v>
      </c>
      <c r="AP1062" s="11">
        <f t="shared" si="451"/>
        <v>0</v>
      </c>
      <c r="AQ1062" s="9">
        <f t="shared" si="451"/>
        <v>0</v>
      </c>
      <c r="AR1062" s="8" t="str">
        <f t="shared" si="451"/>
        <v>J=</v>
      </c>
      <c r="AS1062" s="65">
        <f t="shared" si="451"/>
        <v>44676</v>
      </c>
      <c r="AT1062" s="12"/>
      <c r="AU1062" s="12"/>
      <c r="AV1062" s="22"/>
      <c r="AW1062" s="12"/>
      <c r="AX1062" s="12"/>
      <c r="AY1062" s="12"/>
      <c r="AZ1062" s="12"/>
      <c r="BA1062" s="12"/>
      <c r="BB1062" s="12"/>
      <c r="BC1062" s="12"/>
      <c r="BD1062" s="12"/>
      <c r="BE1062" s="12"/>
      <c r="BF1062" s="12"/>
      <c r="BG1062" s="12"/>
      <c r="BH1062" s="12"/>
      <c r="BI1062" s="12"/>
      <c r="BJ1062" s="12"/>
      <c r="BK1062" s="12"/>
      <c r="BL1062" s="12"/>
      <c r="BM1062" s="12"/>
      <c r="BN1062" s="12"/>
      <c r="BO1062" s="12"/>
      <c r="BP1062" s="12"/>
      <c r="BQ1062" s="12"/>
      <c r="BR1062" s="12"/>
      <c r="BS1062" s="12"/>
      <c r="BT1062" s="12"/>
      <c r="BU1062" s="12"/>
      <c r="BV1062" s="12"/>
      <c r="BW1062" s="12"/>
      <c r="BX1062" s="12"/>
      <c r="BY1062" s="12"/>
      <c r="BZ1062" s="12"/>
      <c r="CA1062" s="12"/>
      <c r="CB1062" s="12"/>
      <c r="CC1062" s="12"/>
      <c r="CD1062" s="12"/>
      <c r="CE1062" s="12"/>
      <c r="CF1062" s="12"/>
      <c r="CG1062" s="12"/>
      <c r="CH1062" s="12"/>
      <c r="CI1062" s="12"/>
      <c r="CJ1062" s="12"/>
      <c r="CK1062" s="12"/>
      <c r="CL1062" s="12"/>
      <c r="CM1062" s="12"/>
      <c r="CN1062" s="12"/>
      <c r="CO1062" s="12"/>
      <c r="CP1062" s="12"/>
      <c r="CQ1062" s="12"/>
      <c r="CR1062" s="12"/>
      <c r="CS1062" s="12"/>
      <c r="CT1062" s="12"/>
      <c r="CU1062" s="12"/>
      <c r="CV1062" s="12"/>
      <c r="CW1062" s="12"/>
      <c r="CX1062" s="12"/>
      <c r="CY1062" s="12"/>
      <c r="CZ1062" s="12"/>
      <c r="DA1062" s="12"/>
      <c r="DB1062" s="12"/>
      <c r="DC1062" s="12"/>
      <c r="DD1062" s="12"/>
      <c r="DE1062" s="12"/>
      <c r="DF1062" s="12"/>
      <c r="DG1062" s="12"/>
      <c r="DH1062" s="12"/>
      <c r="DI1062" s="12"/>
      <c r="DJ1062" s="12"/>
      <c r="DK1062" s="12"/>
      <c r="DL1062" s="12"/>
      <c r="DM1062" s="12"/>
      <c r="DN1062" s="12"/>
      <c r="DO1062" s="12"/>
      <c r="DP1062" s="12"/>
      <c r="DQ1062" s="12"/>
      <c r="DR1062" s="12"/>
      <c r="DS1062" s="12"/>
      <c r="DT1062" s="12"/>
      <c r="DU1062" s="12"/>
      <c r="DV1062" s="12"/>
      <c r="DW1062" s="12"/>
      <c r="DX1062" s="12"/>
      <c r="DY1062" s="12"/>
      <c r="DZ1062" s="12"/>
      <c r="EA1062" s="12"/>
      <c r="EB1062" s="12"/>
      <c r="EC1062" s="12"/>
      <c r="ED1062" s="12"/>
      <c r="EE1062" s="12"/>
      <c r="EF1062" s="12"/>
      <c r="EG1062" s="12"/>
      <c r="EH1062" s="12"/>
      <c r="EI1062" s="12"/>
      <c r="EJ1062" s="12"/>
      <c r="EK1062" s="12"/>
      <c r="EL1062" s="12"/>
      <c r="EM1062" s="12"/>
      <c r="EN1062" s="12"/>
      <c r="EO1062" s="12"/>
      <c r="EP1062" s="12"/>
      <c r="EQ1062" s="12"/>
      <c r="ER1062" s="12"/>
      <c r="ES1062" s="12"/>
      <c r="ET1062" s="12"/>
      <c r="EU1062" s="12"/>
      <c r="EV1062" s="12"/>
      <c r="EW1062" s="12"/>
      <c r="EX1062" s="12"/>
      <c r="EY1062" s="12"/>
      <c r="EZ1062" s="12"/>
      <c r="FA1062" s="12"/>
      <c r="FB1062" s="12"/>
      <c r="FC1062" s="12"/>
      <c r="FD1062" s="12"/>
      <c r="FE1062" s="12"/>
      <c r="FF1062" s="12"/>
      <c r="FG1062" s="12"/>
      <c r="FH1062" s="12"/>
      <c r="FI1062" s="12"/>
      <c r="FJ1062" s="12"/>
      <c r="FK1062" s="12"/>
      <c r="FL1062" s="12"/>
      <c r="FM1062" s="12"/>
      <c r="FN1062" s="12"/>
      <c r="FO1062" s="12"/>
      <c r="FP1062" s="12"/>
      <c r="FQ1062" s="12"/>
      <c r="FR1062" s="12"/>
      <c r="FS1062" s="12"/>
      <c r="FT1062" s="12"/>
      <c r="FU1062" s="12"/>
      <c r="FV1062" s="12"/>
      <c r="FW1062" s="12"/>
      <c r="FX1062" s="12"/>
      <c r="FY1062" s="12"/>
      <c r="FZ1062" s="12"/>
      <c r="GA1062" s="12"/>
      <c r="GB1062" s="12"/>
      <c r="GC1062" s="12"/>
      <c r="GD1062" s="12"/>
      <c r="GE1062" s="12"/>
      <c r="GF1062" s="12"/>
      <c r="GG1062" s="12"/>
      <c r="GH1062" s="12"/>
      <c r="GI1062" s="12"/>
      <c r="GJ1062" s="12"/>
      <c r="GK1062" s="12"/>
      <c r="GL1062" s="12"/>
      <c r="GM1062" s="12"/>
      <c r="GN1062" s="12"/>
      <c r="GO1062" s="12"/>
      <c r="GP1062" s="12"/>
      <c r="GQ1062" s="12"/>
      <c r="GR1062" s="12"/>
    </row>
    <row r="1063" spans="1:203" x14ac:dyDescent="0.2">
      <c r="A1063" s="79">
        <f t="shared" si="437"/>
        <v>44135</v>
      </c>
      <c r="B1063" s="80">
        <f t="shared" ca="1" si="443"/>
        <v>1187.8221000000001</v>
      </c>
      <c r="C1063" s="81">
        <f t="shared" si="438"/>
        <v>1000</v>
      </c>
      <c r="D1063" s="82">
        <f ca="1">IF(A1063&lt;$B$1,VLOOKUP(A1063,[1]DI!$A$4:$B$15000,2,FALSE),0)</f>
        <v>0</v>
      </c>
      <c r="E1063" s="81">
        <f t="shared" ca="1" si="444"/>
        <v>0</v>
      </c>
      <c r="F1063" s="83">
        <f t="shared" si="432"/>
        <v>1.1679999999999999</v>
      </c>
      <c r="G1063" s="84">
        <f t="shared" ca="1" si="433"/>
        <v>1</v>
      </c>
      <c r="H1063" s="81">
        <f ca="1">TRUNC(PRODUCT(G$10:G1062),15)</f>
        <v>1.1878221011329899</v>
      </c>
      <c r="I1063" s="81">
        <f t="shared" si="439"/>
        <v>1</v>
      </c>
      <c r="J1063" s="81">
        <f t="shared" ca="1" si="434"/>
        <v>1.1878221</v>
      </c>
      <c r="K1063" s="81">
        <f t="shared" ca="1" si="435"/>
        <v>187.82210000000001</v>
      </c>
      <c r="L1063" s="85">
        <f>IF(VLOOKUP(A1063,$U$12:$AD$125,8)=VLOOKUP(A1062,$U$12:$AD$125,8),0,VLOOKUP(A1063,U$12:$AD$125,8))</f>
        <v>0</v>
      </c>
      <c r="M1063" s="86">
        <f>IF(L1063&gt;0,VLOOKUP(L1063,T$12:$AC$125,7),0)</f>
        <v>0</v>
      </c>
      <c r="N1063" s="81">
        <f t="shared" si="440"/>
        <v>0</v>
      </c>
      <c r="O1063" s="81">
        <f t="shared" ca="1" si="436"/>
        <v>187.82210000000001</v>
      </c>
      <c r="P1063" s="87" t="str">
        <f t="shared" si="441"/>
        <v>J=</v>
      </c>
      <c r="Q1063" s="88">
        <f t="shared" si="442"/>
        <v>44676</v>
      </c>
      <c r="R1063" s="7"/>
      <c r="S1063" s="7"/>
      <c r="T1063" s="7"/>
      <c r="U1063" s="7"/>
      <c r="V1063" s="7"/>
      <c r="W1063" s="7"/>
      <c r="X1063" s="7"/>
      <c r="Y1063" s="7"/>
      <c r="Z1063" s="7"/>
      <c r="AA1063" s="7"/>
      <c r="AB1063" s="7"/>
      <c r="AC1063" s="7"/>
      <c r="AD1063" s="7"/>
      <c r="AE1063" s="7"/>
      <c r="AF1063" s="65">
        <f t="shared" si="449"/>
        <v>43909</v>
      </c>
      <c r="AG1063" s="9">
        <f t="shared" ca="1" si="450"/>
        <v>1166.8139699999999</v>
      </c>
      <c r="AH1063" s="9">
        <f t="shared" si="450"/>
        <v>1000</v>
      </c>
      <c r="AI1063" s="4">
        <f t="shared" ca="1" si="450"/>
        <v>3.6500000000000005E-2</v>
      </c>
      <c r="AJ1063" s="10">
        <f t="shared" ca="1" si="450"/>
        <v>1.4227E-4</v>
      </c>
      <c r="AK1063" s="4">
        <f t="shared" si="450"/>
        <v>1.1679999999999999</v>
      </c>
      <c r="AL1063" s="65">
        <f t="shared" si="447"/>
        <v>43909</v>
      </c>
      <c r="AM1063" s="10">
        <f t="shared" ca="1" si="451"/>
        <v>1.16681397</v>
      </c>
      <c r="AN1063" s="9">
        <f t="shared" ca="1" si="451"/>
        <v>166.81397000000001</v>
      </c>
      <c r="AO1063" s="7">
        <f t="shared" si="451"/>
        <v>0</v>
      </c>
      <c r="AP1063" s="11">
        <f t="shared" si="451"/>
        <v>0</v>
      </c>
      <c r="AQ1063" s="9">
        <f t="shared" si="451"/>
        <v>0</v>
      </c>
      <c r="AR1063" s="8" t="str">
        <f t="shared" si="451"/>
        <v>J=</v>
      </c>
      <c r="AS1063" s="65">
        <f t="shared" si="451"/>
        <v>44676</v>
      </c>
      <c r="AT1063" s="12"/>
      <c r="AU1063" s="12"/>
      <c r="AV1063" s="22"/>
      <c r="AW1063" s="12"/>
      <c r="AX1063" s="12"/>
      <c r="AY1063" s="12"/>
      <c r="AZ1063" s="12"/>
      <c r="BA1063" s="12"/>
      <c r="BB1063" s="12"/>
      <c r="BC1063" s="12"/>
      <c r="BD1063" s="12"/>
      <c r="BE1063" s="12"/>
      <c r="BF1063" s="12"/>
      <c r="BG1063" s="12"/>
      <c r="BH1063" s="12"/>
      <c r="BI1063" s="12"/>
      <c r="BJ1063" s="12"/>
      <c r="BK1063" s="12"/>
      <c r="BL1063" s="12"/>
      <c r="BM1063" s="12"/>
      <c r="BN1063" s="12"/>
      <c r="BO1063" s="12"/>
      <c r="BP1063" s="12"/>
      <c r="BQ1063" s="12"/>
      <c r="BR1063" s="12"/>
      <c r="BS1063" s="12"/>
      <c r="BT1063" s="12"/>
      <c r="BU1063" s="12"/>
      <c r="BV1063" s="12"/>
      <c r="BW1063" s="12"/>
      <c r="BX1063" s="12"/>
      <c r="BY1063" s="12"/>
      <c r="BZ1063" s="12"/>
      <c r="CA1063" s="12"/>
      <c r="CB1063" s="12"/>
      <c r="CC1063" s="12"/>
      <c r="CD1063" s="12"/>
      <c r="CE1063" s="12"/>
      <c r="CF1063" s="12"/>
      <c r="CG1063" s="12"/>
      <c r="CH1063" s="12"/>
      <c r="CI1063" s="12"/>
      <c r="CJ1063" s="12"/>
      <c r="CK1063" s="12"/>
      <c r="CL1063" s="12"/>
      <c r="CM1063" s="12"/>
      <c r="CN1063" s="12"/>
      <c r="CO1063" s="12"/>
      <c r="CP1063" s="12"/>
      <c r="CQ1063" s="12"/>
      <c r="CR1063" s="12"/>
      <c r="CS1063" s="12"/>
      <c r="CT1063" s="12"/>
      <c r="CU1063" s="12"/>
      <c r="CV1063" s="12"/>
      <c r="CW1063" s="12"/>
      <c r="CX1063" s="12"/>
      <c r="CY1063" s="12"/>
      <c r="CZ1063" s="12"/>
      <c r="DA1063" s="12"/>
      <c r="DB1063" s="12"/>
      <c r="DC1063" s="12"/>
      <c r="DD1063" s="12"/>
      <c r="DE1063" s="12"/>
      <c r="DF1063" s="12"/>
      <c r="DG1063" s="12"/>
      <c r="DH1063" s="12"/>
      <c r="DI1063" s="12"/>
      <c r="DJ1063" s="12"/>
      <c r="DK1063" s="12"/>
      <c r="DL1063" s="12"/>
      <c r="DM1063" s="12"/>
      <c r="DN1063" s="12"/>
      <c r="DO1063" s="12"/>
      <c r="DP1063" s="12"/>
      <c r="DQ1063" s="12"/>
      <c r="DR1063" s="12"/>
      <c r="DS1063" s="12"/>
      <c r="DT1063" s="12"/>
      <c r="DU1063" s="12"/>
      <c r="DV1063" s="12"/>
      <c r="DW1063" s="12"/>
      <c r="DX1063" s="12"/>
      <c r="DY1063" s="12"/>
      <c r="DZ1063" s="12"/>
      <c r="EA1063" s="12"/>
      <c r="EB1063" s="12"/>
      <c r="EC1063" s="12"/>
      <c r="ED1063" s="12"/>
      <c r="EE1063" s="12"/>
      <c r="EF1063" s="12"/>
      <c r="EG1063" s="12"/>
      <c r="EH1063" s="12"/>
      <c r="EI1063" s="12"/>
      <c r="EJ1063" s="12"/>
      <c r="EK1063" s="12"/>
      <c r="EL1063" s="12"/>
      <c r="EM1063" s="12"/>
      <c r="EN1063" s="12"/>
      <c r="EO1063" s="12"/>
      <c r="EP1063" s="12"/>
      <c r="EQ1063" s="12"/>
      <c r="ER1063" s="12"/>
      <c r="ES1063" s="12"/>
      <c r="ET1063" s="12"/>
      <c r="EU1063" s="12"/>
      <c r="EV1063" s="12"/>
      <c r="EW1063" s="12"/>
      <c r="EX1063" s="12"/>
      <c r="EY1063" s="12"/>
      <c r="EZ1063" s="12"/>
      <c r="FA1063" s="12"/>
      <c r="FB1063" s="12"/>
      <c r="FC1063" s="12"/>
      <c r="FD1063" s="12"/>
      <c r="FE1063" s="12"/>
      <c r="FF1063" s="12"/>
      <c r="FG1063" s="12"/>
      <c r="FH1063" s="12"/>
      <c r="FI1063" s="12"/>
      <c r="FJ1063" s="12"/>
      <c r="FK1063" s="12"/>
      <c r="FL1063" s="12"/>
      <c r="FM1063" s="12"/>
      <c r="FN1063" s="12"/>
      <c r="FO1063" s="12"/>
      <c r="FP1063" s="12"/>
      <c r="FQ1063" s="12"/>
      <c r="FR1063" s="12"/>
      <c r="FS1063" s="12"/>
      <c r="FT1063" s="12"/>
      <c r="FU1063" s="12"/>
      <c r="FV1063" s="12"/>
      <c r="FW1063" s="12"/>
      <c r="FX1063" s="12"/>
      <c r="FY1063" s="12"/>
      <c r="FZ1063" s="12"/>
      <c r="GA1063" s="12"/>
      <c r="GB1063" s="12"/>
      <c r="GC1063" s="12"/>
      <c r="GD1063" s="12"/>
      <c r="GE1063" s="12"/>
      <c r="GF1063" s="12"/>
      <c r="GG1063" s="12"/>
      <c r="GH1063" s="12"/>
      <c r="GI1063" s="12"/>
      <c r="GJ1063" s="12"/>
      <c r="GK1063" s="12"/>
      <c r="GL1063" s="12"/>
      <c r="GM1063" s="12"/>
      <c r="GN1063" s="12"/>
      <c r="GO1063" s="12"/>
      <c r="GP1063" s="12"/>
      <c r="GQ1063" s="12"/>
      <c r="GR1063" s="12"/>
    </row>
    <row r="1064" spans="1:203" x14ac:dyDescent="0.2">
      <c r="A1064" s="79">
        <f t="shared" si="437"/>
        <v>44136</v>
      </c>
      <c r="B1064" s="80">
        <f t="shared" ca="1" si="443"/>
        <v>1187.8221000000001</v>
      </c>
      <c r="C1064" s="81">
        <f t="shared" si="438"/>
        <v>1000</v>
      </c>
      <c r="D1064" s="82">
        <f ca="1">IF(A1064&lt;$B$1,VLOOKUP(A1064,[1]DI!$A$4:$B$15000,2,FALSE),0)</f>
        <v>0</v>
      </c>
      <c r="E1064" s="81">
        <f t="shared" ca="1" si="444"/>
        <v>0</v>
      </c>
      <c r="F1064" s="83">
        <f t="shared" si="432"/>
        <v>1.1679999999999999</v>
      </c>
      <c r="G1064" s="84">
        <f t="shared" ca="1" si="433"/>
        <v>1</v>
      </c>
      <c r="H1064" s="81">
        <f ca="1">TRUNC(PRODUCT(G$10:G1063),15)</f>
        <v>1.1878221011329899</v>
      </c>
      <c r="I1064" s="81">
        <f t="shared" si="439"/>
        <v>1</v>
      </c>
      <c r="J1064" s="81">
        <f t="shared" ca="1" si="434"/>
        <v>1.1878221</v>
      </c>
      <c r="K1064" s="81">
        <f t="shared" ca="1" si="435"/>
        <v>187.82210000000001</v>
      </c>
      <c r="L1064" s="85">
        <f>IF(VLOOKUP(A1064,$U$12:$AD$125,8)=VLOOKUP(A1063,$U$12:$AD$125,8),0,VLOOKUP(A1064,U$12:$AD$125,8))</f>
        <v>0</v>
      </c>
      <c r="M1064" s="86">
        <f>IF(L1064&gt;0,VLOOKUP(L1064,T$12:$AC$125,7),0)</f>
        <v>0</v>
      </c>
      <c r="N1064" s="81">
        <f t="shared" si="440"/>
        <v>0</v>
      </c>
      <c r="O1064" s="81">
        <f t="shared" ca="1" si="436"/>
        <v>187.82210000000001</v>
      </c>
      <c r="P1064" s="87" t="str">
        <f t="shared" si="441"/>
        <v>J=</v>
      </c>
      <c r="Q1064" s="88">
        <f t="shared" si="442"/>
        <v>44676</v>
      </c>
      <c r="R1064" s="7"/>
      <c r="S1064" s="7"/>
      <c r="T1064" s="7"/>
      <c r="U1064" s="7"/>
      <c r="V1064" s="7"/>
      <c r="W1064" s="7"/>
      <c r="X1064" s="7"/>
      <c r="Y1064" s="7"/>
      <c r="Z1064" s="7"/>
      <c r="AA1064" s="7"/>
      <c r="AB1064" s="7"/>
      <c r="AC1064" s="7"/>
      <c r="AD1064" s="7"/>
      <c r="AE1064" s="7"/>
      <c r="AF1064" s="65">
        <f t="shared" si="449"/>
        <v>43910</v>
      </c>
      <c r="AG1064" s="9">
        <f t="shared" ca="1" si="450"/>
        <v>1167.0078599999999</v>
      </c>
      <c r="AH1064" s="9">
        <f t="shared" si="450"/>
        <v>1000</v>
      </c>
      <c r="AI1064" s="4">
        <f t="shared" ca="1" si="450"/>
        <v>3.6500000000000005E-2</v>
      </c>
      <c r="AJ1064" s="10">
        <f t="shared" ca="1" si="450"/>
        <v>1.4227E-4</v>
      </c>
      <c r="AK1064" s="4">
        <f t="shared" si="450"/>
        <v>1.1679999999999999</v>
      </c>
      <c r="AL1064" s="65">
        <f t="shared" si="447"/>
        <v>43910</v>
      </c>
      <c r="AM1064" s="10">
        <f t="shared" ca="1" si="451"/>
        <v>1.16700786</v>
      </c>
      <c r="AN1064" s="9">
        <f t="shared" ca="1" si="451"/>
        <v>167.00785999999999</v>
      </c>
      <c r="AO1064" s="7">
        <f t="shared" si="451"/>
        <v>0</v>
      </c>
      <c r="AP1064" s="11">
        <f t="shared" si="451"/>
        <v>0</v>
      </c>
      <c r="AQ1064" s="9">
        <f t="shared" si="451"/>
        <v>0</v>
      </c>
      <c r="AR1064" s="8" t="str">
        <f t="shared" si="451"/>
        <v>J=</v>
      </c>
      <c r="AS1064" s="65">
        <f t="shared" si="451"/>
        <v>44676</v>
      </c>
      <c r="AT1064" s="12"/>
      <c r="AU1064" s="12"/>
      <c r="AV1064" s="22"/>
      <c r="AW1064" s="12"/>
      <c r="AX1064" s="12"/>
      <c r="AY1064" s="12"/>
      <c r="AZ1064" s="12"/>
      <c r="BA1064" s="12"/>
      <c r="BB1064" s="12"/>
      <c r="BC1064" s="12"/>
      <c r="BD1064" s="12"/>
      <c r="BE1064" s="12"/>
      <c r="BF1064" s="12"/>
      <c r="BG1064" s="12"/>
      <c r="BH1064" s="12"/>
      <c r="BI1064" s="12"/>
      <c r="BJ1064" s="12"/>
      <c r="BK1064" s="12"/>
      <c r="BL1064" s="12"/>
      <c r="BM1064" s="12"/>
      <c r="BN1064" s="12"/>
      <c r="BO1064" s="12"/>
      <c r="BP1064" s="12"/>
      <c r="BQ1064" s="12"/>
      <c r="BR1064" s="12"/>
      <c r="BS1064" s="12"/>
      <c r="BT1064" s="12"/>
      <c r="BU1064" s="12"/>
      <c r="BV1064" s="12"/>
      <c r="BW1064" s="12"/>
      <c r="BX1064" s="12"/>
      <c r="BY1064" s="12"/>
      <c r="BZ1064" s="12"/>
      <c r="CA1064" s="12"/>
      <c r="CB1064" s="12"/>
      <c r="CC1064" s="12"/>
      <c r="CD1064" s="12"/>
      <c r="CE1064" s="12"/>
      <c r="CF1064" s="12"/>
      <c r="CG1064" s="12"/>
      <c r="CH1064" s="12"/>
      <c r="CI1064" s="12"/>
      <c r="CJ1064" s="12"/>
      <c r="CK1064" s="12"/>
      <c r="CL1064" s="12"/>
      <c r="CM1064" s="12"/>
      <c r="CN1064" s="12"/>
      <c r="CO1064" s="12"/>
      <c r="CP1064" s="12"/>
      <c r="CQ1064" s="12"/>
      <c r="CR1064" s="12"/>
      <c r="CS1064" s="12"/>
      <c r="CT1064" s="12"/>
      <c r="CU1064" s="12"/>
      <c r="CV1064" s="12"/>
      <c r="CW1064" s="12"/>
      <c r="CX1064" s="12"/>
      <c r="CY1064" s="12"/>
      <c r="CZ1064" s="12"/>
      <c r="DA1064" s="12"/>
      <c r="DB1064" s="12"/>
      <c r="DC1064" s="12"/>
      <c r="DD1064" s="12"/>
      <c r="DE1064" s="12"/>
      <c r="DF1064" s="12"/>
      <c r="DG1064" s="12"/>
      <c r="DH1064" s="12"/>
      <c r="DI1064" s="12"/>
      <c r="DJ1064" s="12"/>
      <c r="DK1064" s="12"/>
      <c r="DL1064" s="12"/>
      <c r="DM1064" s="12"/>
      <c r="DN1064" s="12"/>
      <c r="DO1064" s="12"/>
      <c r="DP1064" s="12"/>
      <c r="DQ1064" s="12"/>
      <c r="DR1064" s="12"/>
      <c r="DS1064" s="12"/>
      <c r="DT1064" s="12"/>
      <c r="DU1064" s="12"/>
      <c r="DV1064" s="12"/>
      <c r="DW1064" s="12"/>
      <c r="DX1064" s="12"/>
      <c r="DY1064" s="12"/>
      <c r="DZ1064" s="12"/>
      <c r="EA1064" s="12"/>
      <c r="EB1064" s="12"/>
      <c r="EC1064" s="12"/>
      <c r="ED1064" s="12"/>
      <c r="EE1064" s="12"/>
      <c r="EF1064" s="12"/>
      <c r="EG1064" s="12"/>
      <c r="EH1064" s="12"/>
      <c r="EI1064" s="12"/>
      <c r="EJ1064" s="12"/>
      <c r="EK1064" s="12"/>
      <c r="EL1064" s="12"/>
      <c r="EM1064" s="12"/>
      <c r="EN1064" s="12"/>
      <c r="EO1064" s="12"/>
      <c r="EP1064" s="12"/>
      <c r="EQ1064" s="12"/>
      <c r="ER1064" s="12"/>
      <c r="ES1064" s="12"/>
      <c r="ET1064" s="12"/>
      <c r="EU1064" s="12"/>
      <c r="EV1064" s="12"/>
      <c r="EW1064" s="12"/>
      <c r="EX1064" s="12"/>
      <c r="EY1064" s="12"/>
      <c r="EZ1064" s="12"/>
      <c r="FA1064" s="12"/>
      <c r="FB1064" s="12"/>
      <c r="FC1064" s="12"/>
      <c r="FD1064" s="12"/>
      <c r="FE1064" s="12"/>
      <c r="FF1064" s="12"/>
      <c r="FG1064" s="12"/>
      <c r="FH1064" s="12"/>
      <c r="FI1064" s="12"/>
      <c r="FJ1064" s="12"/>
      <c r="FK1064" s="12"/>
      <c r="FL1064" s="12"/>
      <c r="FM1064" s="12"/>
      <c r="FN1064" s="12"/>
      <c r="FO1064" s="12"/>
      <c r="FP1064" s="12"/>
      <c r="FQ1064" s="12"/>
      <c r="FR1064" s="12"/>
      <c r="FS1064" s="12"/>
      <c r="FT1064" s="12"/>
      <c r="FU1064" s="12"/>
      <c r="FV1064" s="12"/>
      <c r="FW1064" s="12"/>
      <c r="FX1064" s="12"/>
      <c r="FY1064" s="12"/>
      <c r="FZ1064" s="12"/>
      <c r="GA1064" s="12"/>
      <c r="GB1064" s="12"/>
      <c r="GC1064" s="12"/>
      <c r="GD1064" s="12"/>
      <c r="GE1064" s="12"/>
      <c r="GF1064" s="12"/>
      <c r="GG1064" s="12"/>
      <c r="GH1064" s="12"/>
      <c r="GI1064" s="12"/>
      <c r="GJ1064" s="12"/>
      <c r="GK1064" s="12"/>
      <c r="GL1064" s="12"/>
      <c r="GM1064" s="12"/>
      <c r="GN1064" s="12"/>
      <c r="GO1064" s="12"/>
      <c r="GP1064" s="12"/>
      <c r="GQ1064" s="12"/>
      <c r="GR1064" s="12"/>
    </row>
    <row r="1065" spans="1:203" x14ac:dyDescent="0.2">
      <c r="A1065" s="79">
        <f t="shared" si="437"/>
        <v>44137</v>
      </c>
      <c r="B1065" s="80">
        <f t="shared" ca="1" si="443"/>
        <v>1187.8221000000001</v>
      </c>
      <c r="C1065" s="81">
        <f t="shared" si="438"/>
        <v>1000</v>
      </c>
      <c r="D1065" s="82">
        <f ca="1">IF(A1065&lt;$B$1,VLOOKUP(A1065,[1]DI!$A$4:$B$15000,2,FALSE),0)</f>
        <v>0</v>
      </c>
      <c r="E1065" s="81">
        <f t="shared" ca="1" si="444"/>
        <v>0</v>
      </c>
      <c r="F1065" s="83">
        <f t="shared" si="432"/>
        <v>1.1679999999999999</v>
      </c>
      <c r="G1065" s="84">
        <f t="shared" ca="1" si="433"/>
        <v>1</v>
      </c>
      <c r="H1065" s="81">
        <f ca="1">TRUNC(PRODUCT(G$10:G1064),15)</f>
        <v>1.1878221011329899</v>
      </c>
      <c r="I1065" s="81">
        <f t="shared" si="439"/>
        <v>1</v>
      </c>
      <c r="J1065" s="81">
        <f t="shared" ca="1" si="434"/>
        <v>1.1878221</v>
      </c>
      <c r="K1065" s="81">
        <f t="shared" ca="1" si="435"/>
        <v>187.82210000000001</v>
      </c>
      <c r="L1065" s="85">
        <f>IF(VLOOKUP(A1065,$U$12:$AD$125,8)=VLOOKUP(A1064,$U$12:$AD$125,8),0,VLOOKUP(A1065,U$12:$AD$125,8))</f>
        <v>0</v>
      </c>
      <c r="M1065" s="86">
        <f>IF(L1065&gt;0,VLOOKUP(L1065,T$12:$AC$125,7),0)</f>
        <v>0</v>
      </c>
      <c r="N1065" s="81">
        <f t="shared" si="440"/>
        <v>0</v>
      </c>
      <c r="O1065" s="81">
        <f t="shared" ca="1" si="436"/>
        <v>187.82210000000001</v>
      </c>
      <c r="P1065" s="87" t="str">
        <f t="shared" si="441"/>
        <v>J=</v>
      </c>
      <c r="Q1065" s="88">
        <f t="shared" si="442"/>
        <v>44676</v>
      </c>
      <c r="R1065" s="7"/>
      <c r="S1065" s="7"/>
      <c r="T1065" s="7"/>
      <c r="U1065" s="7"/>
      <c r="V1065" s="7"/>
      <c r="W1065" s="7"/>
      <c r="X1065" s="7"/>
      <c r="Y1065" s="7"/>
      <c r="Z1065" s="7"/>
      <c r="AA1065" s="7"/>
      <c r="AB1065" s="7"/>
      <c r="AC1065" s="7"/>
      <c r="AD1065" s="7"/>
      <c r="AE1065" s="7"/>
      <c r="AF1065" s="65">
        <f t="shared" si="449"/>
        <v>43911</v>
      </c>
      <c r="AG1065" s="9">
        <f t="shared" ca="1" si="450"/>
        <v>1167.2017800000001</v>
      </c>
      <c r="AH1065" s="9">
        <f t="shared" si="450"/>
        <v>1000</v>
      </c>
      <c r="AI1065" s="4">
        <f t="shared" ca="1" si="450"/>
        <v>0</v>
      </c>
      <c r="AJ1065" s="10">
        <f t="shared" ca="1" si="450"/>
        <v>0</v>
      </c>
      <c r="AK1065" s="4">
        <f t="shared" si="450"/>
        <v>1.1679999999999999</v>
      </c>
      <c r="AL1065" s="65">
        <f t="shared" si="447"/>
        <v>43911</v>
      </c>
      <c r="AM1065" s="10">
        <f t="shared" ca="1" si="451"/>
        <v>1.1672017800000001</v>
      </c>
      <c r="AN1065" s="9">
        <f t="shared" ca="1" si="451"/>
        <v>167.20178000000001</v>
      </c>
      <c r="AO1065" s="7">
        <f t="shared" si="451"/>
        <v>0</v>
      </c>
      <c r="AP1065" s="11">
        <f t="shared" si="451"/>
        <v>0</v>
      </c>
      <c r="AQ1065" s="9">
        <f t="shared" si="451"/>
        <v>0</v>
      </c>
      <c r="AR1065" s="8" t="str">
        <f t="shared" si="451"/>
        <v>J=</v>
      </c>
      <c r="AS1065" s="65">
        <f t="shared" si="451"/>
        <v>44676</v>
      </c>
      <c r="AT1065" s="12"/>
      <c r="AU1065" s="12"/>
      <c r="AV1065" s="22"/>
      <c r="AW1065" s="12"/>
      <c r="AX1065" s="12"/>
      <c r="AY1065" s="12"/>
      <c r="AZ1065" s="12"/>
      <c r="BA1065" s="12"/>
      <c r="BB1065" s="12"/>
      <c r="BC1065" s="12"/>
      <c r="BD1065" s="12"/>
      <c r="BE1065" s="12"/>
      <c r="BF1065" s="12"/>
      <c r="BG1065" s="12"/>
      <c r="BH1065" s="12"/>
      <c r="BI1065" s="12"/>
      <c r="BJ1065" s="12"/>
      <c r="BK1065" s="12"/>
      <c r="BL1065" s="12"/>
      <c r="BM1065" s="12"/>
      <c r="BN1065" s="12"/>
      <c r="BO1065" s="12"/>
      <c r="BP1065" s="12"/>
      <c r="BQ1065" s="12"/>
      <c r="BR1065" s="12"/>
      <c r="BS1065" s="12"/>
      <c r="BT1065" s="12"/>
      <c r="BU1065" s="12"/>
      <c r="BV1065" s="12"/>
      <c r="BW1065" s="12"/>
      <c r="BX1065" s="12"/>
      <c r="BY1065" s="12"/>
      <c r="BZ1065" s="12"/>
      <c r="CA1065" s="12"/>
      <c r="CB1065" s="12"/>
      <c r="CC1065" s="12"/>
      <c r="CD1065" s="12"/>
      <c r="CE1065" s="12"/>
      <c r="CF1065" s="12"/>
      <c r="CG1065" s="12"/>
      <c r="CH1065" s="12"/>
      <c r="CI1065" s="12"/>
      <c r="CJ1065" s="12"/>
      <c r="CK1065" s="12"/>
      <c r="CL1065" s="12"/>
      <c r="CM1065" s="12"/>
      <c r="CN1065" s="12"/>
      <c r="CO1065" s="12"/>
      <c r="CP1065" s="12"/>
      <c r="CQ1065" s="12"/>
      <c r="CR1065" s="12"/>
      <c r="CS1065" s="12"/>
      <c r="CT1065" s="12"/>
      <c r="CU1065" s="12"/>
      <c r="CV1065" s="12"/>
      <c r="CW1065" s="12"/>
      <c r="CX1065" s="12"/>
      <c r="CY1065" s="12"/>
      <c r="CZ1065" s="12"/>
      <c r="DA1065" s="12"/>
      <c r="DB1065" s="12"/>
      <c r="DC1065" s="12"/>
      <c r="DD1065" s="12"/>
      <c r="DE1065" s="12"/>
      <c r="DF1065" s="12"/>
      <c r="DG1065" s="12"/>
      <c r="DH1065" s="12"/>
      <c r="DI1065" s="12"/>
      <c r="DJ1065" s="12"/>
      <c r="DK1065" s="12"/>
      <c r="DL1065" s="12"/>
      <c r="DM1065" s="12"/>
      <c r="DN1065" s="12"/>
      <c r="DO1065" s="12"/>
      <c r="DP1065" s="12"/>
      <c r="DQ1065" s="12"/>
      <c r="DR1065" s="12"/>
      <c r="DS1065" s="12"/>
      <c r="DT1065" s="12"/>
      <c r="DU1065" s="12"/>
      <c r="DV1065" s="12"/>
      <c r="DW1065" s="12"/>
      <c r="DX1065" s="12"/>
      <c r="DY1065" s="12"/>
      <c r="DZ1065" s="12"/>
      <c r="EA1065" s="12"/>
      <c r="EB1065" s="12"/>
      <c r="EC1065" s="12"/>
      <c r="ED1065" s="12"/>
      <c r="EE1065" s="12"/>
      <c r="EF1065" s="12"/>
      <c r="EG1065" s="12"/>
      <c r="EH1065" s="12"/>
      <c r="EI1065" s="12"/>
      <c r="EJ1065" s="12"/>
      <c r="EK1065" s="12"/>
      <c r="EL1065" s="12"/>
      <c r="EM1065" s="12"/>
      <c r="EN1065" s="12"/>
      <c r="EO1065" s="12"/>
      <c r="EP1065" s="12"/>
      <c r="EQ1065" s="12"/>
      <c r="ER1065" s="12"/>
      <c r="ES1065" s="12"/>
      <c r="ET1065" s="12"/>
      <c r="EU1065" s="12"/>
      <c r="EV1065" s="12"/>
      <c r="EW1065" s="12"/>
      <c r="EX1065" s="12"/>
      <c r="EY1065" s="12"/>
      <c r="EZ1065" s="12"/>
      <c r="FA1065" s="12"/>
      <c r="FB1065" s="12"/>
      <c r="FC1065" s="12"/>
      <c r="FD1065" s="12"/>
      <c r="FE1065" s="12"/>
      <c r="FF1065" s="12"/>
      <c r="FG1065" s="12"/>
      <c r="FH1065" s="12"/>
      <c r="FI1065" s="12"/>
      <c r="FJ1065" s="12"/>
      <c r="FK1065" s="12"/>
      <c r="FL1065" s="12"/>
      <c r="FM1065" s="12"/>
      <c r="FN1065" s="12"/>
      <c r="FO1065" s="12"/>
      <c r="FP1065" s="12"/>
      <c r="FQ1065" s="12"/>
      <c r="FR1065" s="12"/>
      <c r="FS1065" s="12"/>
      <c r="FT1065" s="12"/>
      <c r="FU1065" s="12"/>
      <c r="FV1065" s="12"/>
      <c r="FW1065" s="12"/>
      <c r="FX1065" s="12"/>
      <c r="FY1065" s="12"/>
      <c r="FZ1065" s="12"/>
      <c r="GA1065" s="12"/>
      <c r="GB1065" s="12"/>
      <c r="GC1065" s="12"/>
      <c r="GD1065" s="12"/>
      <c r="GE1065" s="12"/>
      <c r="GF1065" s="12"/>
      <c r="GG1065" s="12"/>
      <c r="GH1065" s="12"/>
      <c r="GI1065" s="12"/>
      <c r="GJ1065" s="12"/>
      <c r="GK1065" s="12"/>
      <c r="GL1065" s="12"/>
      <c r="GM1065" s="12"/>
      <c r="GN1065" s="12"/>
      <c r="GO1065" s="12"/>
      <c r="GP1065" s="12"/>
      <c r="GQ1065" s="12"/>
      <c r="GR1065" s="12"/>
    </row>
    <row r="1066" spans="1:203" x14ac:dyDescent="0.2">
      <c r="A1066" s="79">
        <f t="shared" si="437"/>
        <v>44138</v>
      </c>
      <c r="B1066" s="80">
        <f t="shared" ca="1" si="443"/>
        <v>1187.8221000000001</v>
      </c>
      <c r="C1066" s="81">
        <f t="shared" si="438"/>
        <v>1000</v>
      </c>
      <c r="D1066" s="82">
        <f ca="1">IF(A1066&lt;$B$1,VLOOKUP(A1066,[1]DI!$A$4:$B$15000,2,FALSE),0)</f>
        <v>1.9000000000000006E-2</v>
      </c>
      <c r="E1066" s="81">
        <f t="shared" ca="1" si="444"/>
        <v>7.4690000000000005E-5</v>
      </c>
      <c r="F1066" s="83">
        <f t="shared" si="432"/>
        <v>1.1679999999999999</v>
      </c>
      <c r="G1066" s="84">
        <f t="shared" ca="1" si="433"/>
        <v>1.0000872379200001</v>
      </c>
      <c r="H1066" s="81">
        <f ca="1">TRUNC(PRODUCT(G$10:G1065),15)</f>
        <v>1.1878221011329899</v>
      </c>
      <c r="I1066" s="81">
        <f t="shared" si="439"/>
        <v>1</v>
      </c>
      <c r="J1066" s="81">
        <f t="shared" ca="1" si="434"/>
        <v>1.1878221</v>
      </c>
      <c r="K1066" s="81">
        <f t="shared" ca="1" si="435"/>
        <v>187.82210000000001</v>
      </c>
      <c r="L1066" s="85">
        <f>IF(VLOOKUP(A1066,$U$12:$AD$125,8)=VLOOKUP(A1065,$U$12:$AD$125,8),0,VLOOKUP(A1066,U$12:$AD$125,8))</f>
        <v>0</v>
      </c>
      <c r="M1066" s="86">
        <f>IF(L1066&gt;0,VLOOKUP(L1066,T$12:$AC$125,7),0)</f>
        <v>0</v>
      </c>
      <c r="N1066" s="81">
        <f t="shared" si="440"/>
        <v>0</v>
      </c>
      <c r="O1066" s="81">
        <f t="shared" ca="1" si="436"/>
        <v>187.82210000000001</v>
      </c>
      <c r="P1066" s="87" t="str">
        <f t="shared" si="441"/>
        <v>J=</v>
      </c>
      <c r="Q1066" s="88">
        <f t="shared" si="442"/>
        <v>44676</v>
      </c>
      <c r="R1066" s="7"/>
      <c r="S1066" s="7"/>
      <c r="T1066" s="7"/>
      <c r="U1066" s="7"/>
      <c r="V1066" s="7"/>
      <c r="W1066" s="7"/>
      <c r="X1066" s="7"/>
      <c r="Y1066" s="7"/>
      <c r="Z1066" s="7"/>
      <c r="AA1066" s="7"/>
      <c r="AB1066" s="7"/>
      <c r="AC1066" s="7"/>
      <c r="AD1066" s="7"/>
      <c r="AE1066" s="7"/>
      <c r="AF1066" s="65">
        <f t="shared" si="449"/>
        <v>43912</v>
      </c>
      <c r="AG1066" s="9">
        <f t="shared" ca="1" si="450"/>
        <v>1167.2017800000001</v>
      </c>
      <c r="AH1066" s="9">
        <f t="shared" si="450"/>
        <v>1000</v>
      </c>
      <c r="AI1066" s="4">
        <f t="shared" ca="1" si="450"/>
        <v>0</v>
      </c>
      <c r="AJ1066" s="10">
        <f t="shared" ca="1" si="450"/>
        <v>0</v>
      </c>
      <c r="AK1066" s="4">
        <f t="shared" si="450"/>
        <v>1.1679999999999999</v>
      </c>
      <c r="AL1066" s="65">
        <f t="shared" si="447"/>
        <v>43912</v>
      </c>
      <c r="AM1066" s="10">
        <f t="shared" ca="1" si="451"/>
        <v>1.1672017800000001</v>
      </c>
      <c r="AN1066" s="9">
        <f t="shared" ca="1" si="451"/>
        <v>167.20178000000001</v>
      </c>
      <c r="AO1066" s="7">
        <f t="shared" si="451"/>
        <v>0</v>
      </c>
      <c r="AP1066" s="11">
        <f t="shared" si="451"/>
        <v>0</v>
      </c>
      <c r="AQ1066" s="9">
        <f t="shared" si="451"/>
        <v>0</v>
      </c>
      <c r="AR1066" s="8" t="str">
        <f t="shared" si="451"/>
        <v>J=</v>
      </c>
      <c r="AS1066" s="65">
        <f t="shared" si="451"/>
        <v>44676</v>
      </c>
      <c r="AT1066" s="12"/>
      <c r="AU1066" s="12"/>
      <c r="AV1066" s="22"/>
      <c r="AW1066" s="12"/>
      <c r="AX1066" s="12"/>
      <c r="AY1066" s="12"/>
      <c r="AZ1066" s="12"/>
      <c r="BA1066" s="12"/>
      <c r="BB1066" s="12"/>
      <c r="BC1066" s="12"/>
      <c r="BD1066" s="12"/>
      <c r="BE1066" s="12"/>
      <c r="BF1066" s="12"/>
      <c r="BG1066" s="12"/>
      <c r="BH1066" s="12"/>
      <c r="BI1066" s="12"/>
      <c r="BJ1066" s="12"/>
      <c r="BK1066" s="12"/>
      <c r="BL1066" s="12"/>
      <c r="BM1066" s="12"/>
      <c r="BN1066" s="12"/>
      <c r="BO1066" s="12"/>
      <c r="BP1066" s="12"/>
      <c r="BQ1066" s="12"/>
      <c r="BR1066" s="12"/>
      <c r="BS1066" s="12"/>
      <c r="BT1066" s="12"/>
      <c r="BU1066" s="12"/>
      <c r="BV1066" s="12"/>
      <c r="BW1066" s="12"/>
      <c r="BX1066" s="12"/>
      <c r="BY1066" s="12"/>
      <c r="BZ1066" s="12"/>
      <c r="CA1066" s="12"/>
      <c r="CB1066" s="12"/>
      <c r="CC1066" s="12"/>
      <c r="CD1066" s="12"/>
      <c r="CE1066" s="12"/>
      <c r="CF1066" s="12"/>
      <c r="CG1066" s="12"/>
      <c r="CH1066" s="12"/>
      <c r="CI1066" s="12"/>
      <c r="CJ1066" s="12"/>
      <c r="CK1066" s="12"/>
      <c r="CL1066" s="12"/>
      <c r="CM1066" s="12"/>
      <c r="CN1066" s="12"/>
      <c r="CO1066" s="12"/>
      <c r="CP1066" s="12"/>
      <c r="CQ1066" s="12"/>
      <c r="CR1066" s="12"/>
      <c r="CS1066" s="12"/>
      <c r="CT1066" s="12"/>
      <c r="CU1066" s="12"/>
      <c r="CV1066" s="12"/>
      <c r="CW1066" s="12"/>
      <c r="CX1066" s="12"/>
      <c r="CY1066" s="12"/>
      <c r="CZ1066" s="12"/>
      <c r="DA1066" s="12"/>
      <c r="DB1066" s="12"/>
      <c r="DC1066" s="12"/>
      <c r="DD1066" s="12"/>
      <c r="DE1066" s="12"/>
      <c r="DF1066" s="12"/>
      <c r="DG1066" s="12"/>
      <c r="DH1066" s="12"/>
      <c r="DI1066" s="12"/>
      <c r="DJ1066" s="12"/>
      <c r="DK1066" s="12"/>
      <c r="DL1066" s="12"/>
      <c r="DM1066" s="12"/>
      <c r="DN1066" s="12"/>
      <c r="DO1066" s="12"/>
      <c r="DP1066" s="12"/>
      <c r="DQ1066" s="12"/>
      <c r="DR1066" s="12"/>
      <c r="DS1066" s="12"/>
      <c r="DT1066" s="12"/>
      <c r="DU1066" s="12"/>
      <c r="DV1066" s="12"/>
      <c r="DW1066" s="12"/>
      <c r="DX1066" s="12"/>
      <c r="DY1066" s="12"/>
      <c r="DZ1066" s="12"/>
      <c r="EA1066" s="12"/>
      <c r="EB1066" s="12"/>
      <c r="EC1066" s="12"/>
      <c r="ED1066" s="12"/>
      <c r="EE1066" s="12"/>
      <c r="EF1066" s="12"/>
      <c r="EG1066" s="12"/>
      <c r="EH1066" s="12"/>
      <c r="EI1066" s="12"/>
      <c r="EJ1066" s="12"/>
      <c r="EK1066" s="12"/>
      <c r="EL1066" s="12"/>
      <c r="EM1066" s="12"/>
      <c r="EN1066" s="12"/>
      <c r="EO1066" s="12"/>
      <c r="EP1066" s="12"/>
      <c r="EQ1066" s="12"/>
      <c r="ER1066" s="12"/>
      <c r="ES1066" s="12"/>
      <c r="ET1066" s="12"/>
      <c r="EU1066" s="12"/>
      <c r="EV1066" s="12"/>
      <c r="EW1066" s="12"/>
      <c r="EX1066" s="12"/>
      <c r="EY1066" s="12"/>
      <c r="EZ1066" s="12"/>
      <c r="FA1066" s="12"/>
      <c r="FB1066" s="12"/>
      <c r="FC1066" s="12"/>
      <c r="FD1066" s="12"/>
      <c r="FE1066" s="12"/>
      <c r="FF1066" s="12"/>
      <c r="FG1066" s="12"/>
      <c r="FH1066" s="12"/>
      <c r="FI1066" s="12"/>
      <c r="FJ1066" s="12"/>
      <c r="FK1066" s="12"/>
      <c r="FL1066" s="12"/>
      <c r="FM1066" s="12"/>
      <c r="FN1066" s="12"/>
      <c r="FO1066" s="12"/>
      <c r="FP1066" s="12"/>
      <c r="FQ1066" s="12"/>
      <c r="FR1066" s="12"/>
      <c r="FS1066" s="12"/>
      <c r="FT1066" s="12"/>
      <c r="FU1066" s="12"/>
      <c r="FV1066" s="12"/>
      <c r="FW1066" s="12"/>
      <c r="FX1066" s="12"/>
      <c r="FY1066" s="12"/>
      <c r="FZ1066" s="12"/>
      <c r="GA1066" s="12"/>
      <c r="GB1066" s="12"/>
      <c r="GC1066" s="12"/>
      <c r="GD1066" s="12"/>
      <c r="GE1066" s="12"/>
      <c r="GF1066" s="12"/>
      <c r="GG1066" s="12"/>
      <c r="GH1066" s="12"/>
      <c r="GI1066" s="12"/>
      <c r="GJ1066" s="12"/>
      <c r="GK1066" s="12"/>
      <c r="GL1066" s="12"/>
      <c r="GM1066" s="12"/>
      <c r="GN1066" s="12"/>
      <c r="GO1066" s="12"/>
      <c r="GP1066" s="12"/>
      <c r="GQ1066" s="12"/>
      <c r="GR1066" s="12"/>
    </row>
    <row r="1067" spans="1:203" x14ac:dyDescent="0.2">
      <c r="A1067" s="79">
        <f t="shared" si="437"/>
        <v>44139</v>
      </c>
      <c r="B1067" s="80">
        <f t="shared" ca="1" si="443"/>
        <v>1187.92572</v>
      </c>
      <c r="C1067" s="81">
        <f t="shared" si="438"/>
        <v>1000</v>
      </c>
      <c r="D1067" s="82">
        <f ca="1">IF(A1067&lt;$B$1,VLOOKUP(A1067,[1]DI!$A$4:$B$15000,2,FALSE),0)</f>
        <v>1.9000000000000006E-2</v>
      </c>
      <c r="E1067" s="81">
        <f t="shared" ca="1" si="444"/>
        <v>7.4690000000000005E-5</v>
      </c>
      <c r="F1067" s="83">
        <f t="shared" si="432"/>
        <v>1.1679999999999999</v>
      </c>
      <c r="G1067" s="84">
        <f t="shared" ca="1" si="433"/>
        <v>1.0000872379200001</v>
      </c>
      <c r="H1067" s="81">
        <f ca="1">TRUNC(PRODUCT(G$10:G1066),15)</f>
        <v>1.1879257242624199</v>
      </c>
      <c r="I1067" s="81">
        <f t="shared" si="439"/>
        <v>1</v>
      </c>
      <c r="J1067" s="81">
        <f t="shared" ca="1" si="434"/>
        <v>1.18792572</v>
      </c>
      <c r="K1067" s="81">
        <f t="shared" ca="1" si="435"/>
        <v>187.92572000000001</v>
      </c>
      <c r="L1067" s="85">
        <f>IF(VLOOKUP(A1067,$U$12:$AD$125,8)=VLOOKUP(A1066,$U$12:$AD$125,8),0,VLOOKUP(A1067,U$12:$AD$125,8))</f>
        <v>0</v>
      </c>
      <c r="M1067" s="86">
        <f>IF(L1067&gt;0,VLOOKUP(L1067,T$12:$AC$125,7),0)</f>
        <v>0</v>
      </c>
      <c r="N1067" s="81">
        <f t="shared" si="440"/>
        <v>0</v>
      </c>
      <c r="O1067" s="81">
        <f t="shared" ca="1" si="436"/>
        <v>187.92572000000001</v>
      </c>
      <c r="P1067" s="87" t="str">
        <f t="shared" si="441"/>
        <v>J=</v>
      </c>
      <c r="Q1067" s="88">
        <f t="shared" si="442"/>
        <v>44676</v>
      </c>
      <c r="R1067" s="7"/>
      <c r="S1067" s="16"/>
      <c r="T1067" s="16"/>
      <c r="U1067" s="16"/>
      <c r="V1067" s="16"/>
      <c r="W1067" s="16"/>
      <c r="X1067" s="16"/>
      <c r="Y1067" s="16"/>
      <c r="Z1067" s="16"/>
      <c r="AA1067" s="16"/>
      <c r="AB1067" s="16"/>
      <c r="AC1067" s="16"/>
      <c r="AD1067" s="16"/>
      <c r="AE1067" s="16"/>
      <c r="AF1067" s="65">
        <f t="shared" si="449"/>
        <v>43913</v>
      </c>
      <c r="AG1067" s="9">
        <f t="shared" ca="1" si="450"/>
        <v>1167.2017800000001</v>
      </c>
      <c r="AH1067" s="9">
        <f t="shared" si="450"/>
        <v>1000</v>
      </c>
      <c r="AI1067" s="4">
        <f t="shared" ca="1" si="450"/>
        <v>3.6500000000000005E-2</v>
      </c>
      <c r="AJ1067" s="10">
        <f t="shared" ca="1" si="450"/>
        <v>1.4227E-4</v>
      </c>
      <c r="AK1067" s="4">
        <f t="shared" si="450"/>
        <v>1.1679999999999999</v>
      </c>
      <c r="AL1067" s="65">
        <f t="shared" si="447"/>
        <v>43913</v>
      </c>
      <c r="AM1067" s="10">
        <f t="shared" ca="1" si="451"/>
        <v>1.1672017800000001</v>
      </c>
      <c r="AN1067" s="9">
        <f t="shared" ca="1" si="451"/>
        <v>167.20178000000001</v>
      </c>
      <c r="AO1067" s="7">
        <f t="shared" si="451"/>
        <v>0</v>
      </c>
      <c r="AP1067" s="11">
        <f t="shared" si="451"/>
        <v>0</v>
      </c>
      <c r="AQ1067" s="9">
        <f t="shared" si="451"/>
        <v>0</v>
      </c>
      <c r="AR1067" s="8" t="str">
        <f t="shared" si="451"/>
        <v>J=</v>
      </c>
      <c r="AS1067" s="65">
        <f t="shared" si="451"/>
        <v>44676</v>
      </c>
      <c r="AT1067" s="17"/>
      <c r="AU1067" s="17"/>
      <c r="AV1067" s="23"/>
      <c r="AW1067" s="17"/>
      <c r="AX1067" s="17"/>
      <c r="AY1067" s="17"/>
      <c r="AZ1067" s="17"/>
      <c r="BA1067" s="17"/>
      <c r="BB1067" s="17"/>
      <c r="BC1067" s="17"/>
      <c r="BD1067" s="17"/>
      <c r="BE1067" s="17"/>
      <c r="BF1067" s="17"/>
      <c r="BG1067" s="17"/>
      <c r="BH1067" s="17"/>
      <c r="BI1067" s="17"/>
      <c r="BJ1067" s="17"/>
      <c r="BK1067" s="17"/>
      <c r="BL1067" s="17"/>
      <c r="BM1067" s="17"/>
      <c r="BN1067" s="17"/>
      <c r="BO1067" s="17"/>
      <c r="BP1067" s="17"/>
      <c r="BQ1067" s="17"/>
      <c r="BR1067" s="17"/>
      <c r="BS1067" s="17"/>
      <c r="BT1067" s="17"/>
      <c r="BU1067" s="17"/>
      <c r="BV1067" s="17"/>
      <c r="BW1067" s="17"/>
      <c r="BX1067" s="17"/>
      <c r="BY1067" s="17"/>
      <c r="BZ1067" s="17"/>
      <c r="CA1067" s="17"/>
      <c r="CB1067" s="17"/>
      <c r="CC1067" s="17"/>
      <c r="CD1067" s="17"/>
      <c r="CE1067" s="17"/>
      <c r="CF1067" s="17"/>
      <c r="CG1067" s="17"/>
      <c r="CH1067" s="17"/>
      <c r="CI1067" s="17"/>
      <c r="CJ1067" s="17"/>
      <c r="CK1067" s="17"/>
      <c r="CL1067" s="17"/>
      <c r="CM1067" s="17"/>
      <c r="CN1067" s="17"/>
      <c r="CO1067" s="17"/>
      <c r="CP1067" s="17"/>
      <c r="CQ1067" s="17"/>
      <c r="CR1067" s="17"/>
      <c r="CS1067" s="17"/>
      <c r="CT1067" s="17"/>
      <c r="CU1067" s="17"/>
      <c r="CV1067" s="17"/>
      <c r="CW1067" s="17"/>
      <c r="CX1067" s="17"/>
      <c r="CY1067" s="17"/>
      <c r="CZ1067" s="17"/>
      <c r="DA1067" s="17"/>
      <c r="DB1067" s="17"/>
      <c r="DC1067" s="17"/>
      <c r="DD1067" s="17"/>
      <c r="DE1067" s="17"/>
      <c r="DF1067" s="17"/>
      <c r="DG1067" s="17"/>
      <c r="DH1067" s="17"/>
      <c r="DI1067" s="17"/>
      <c r="DJ1067" s="17"/>
      <c r="DK1067" s="17"/>
      <c r="DL1067" s="17"/>
      <c r="DM1067" s="17"/>
      <c r="DN1067" s="17"/>
      <c r="DO1067" s="17"/>
      <c r="DP1067" s="17"/>
      <c r="DQ1067" s="17"/>
      <c r="DR1067" s="17"/>
      <c r="DS1067" s="17"/>
      <c r="DT1067" s="17"/>
      <c r="DU1067" s="17"/>
      <c r="DV1067" s="17"/>
      <c r="DW1067" s="17"/>
      <c r="DX1067" s="17"/>
      <c r="DY1067" s="17"/>
      <c r="DZ1067" s="17"/>
      <c r="EA1067" s="17"/>
      <c r="EB1067" s="17"/>
      <c r="EC1067" s="17"/>
      <c r="ED1067" s="17"/>
      <c r="EE1067" s="17"/>
      <c r="EF1067" s="17"/>
      <c r="EG1067" s="17"/>
      <c r="EH1067" s="17"/>
      <c r="EI1067" s="17"/>
      <c r="EJ1067" s="17"/>
      <c r="EK1067" s="17"/>
      <c r="EL1067" s="17"/>
      <c r="EM1067" s="17"/>
      <c r="EN1067" s="17"/>
      <c r="EO1067" s="17"/>
      <c r="EP1067" s="17"/>
      <c r="EQ1067" s="17"/>
      <c r="ER1067" s="17"/>
      <c r="ES1067" s="17"/>
      <c r="ET1067" s="17"/>
      <c r="EU1067" s="17"/>
      <c r="EV1067" s="17"/>
      <c r="EW1067" s="17"/>
      <c r="EX1067" s="17"/>
      <c r="EY1067" s="17"/>
      <c r="EZ1067" s="17"/>
      <c r="FA1067" s="17"/>
      <c r="FB1067" s="17"/>
      <c r="FC1067" s="17"/>
      <c r="FD1067" s="17"/>
      <c r="FE1067" s="17"/>
      <c r="FF1067" s="17"/>
      <c r="FG1067" s="17"/>
      <c r="FH1067" s="17"/>
      <c r="FI1067" s="17"/>
      <c r="FJ1067" s="17"/>
      <c r="FK1067" s="17"/>
      <c r="FL1067" s="17"/>
      <c r="FM1067" s="17"/>
      <c r="FN1067" s="17"/>
      <c r="FO1067" s="17"/>
      <c r="FP1067" s="17"/>
      <c r="FQ1067" s="17"/>
      <c r="FR1067" s="17"/>
      <c r="FS1067" s="17"/>
      <c r="FT1067" s="17"/>
      <c r="FU1067" s="17"/>
      <c r="FV1067" s="17"/>
      <c r="FW1067" s="17"/>
      <c r="FX1067" s="17"/>
      <c r="FY1067" s="17"/>
      <c r="FZ1067" s="17"/>
      <c r="GA1067" s="17"/>
      <c r="GB1067" s="17"/>
      <c r="GC1067" s="17"/>
      <c r="GD1067" s="17"/>
      <c r="GE1067" s="17"/>
      <c r="GF1067" s="17"/>
      <c r="GG1067" s="17"/>
      <c r="GH1067" s="17"/>
      <c r="GI1067" s="17"/>
      <c r="GJ1067" s="17"/>
      <c r="GK1067" s="17"/>
      <c r="GL1067" s="17"/>
      <c r="GM1067" s="17"/>
      <c r="GN1067" s="17"/>
      <c r="GO1067" s="17"/>
      <c r="GP1067" s="17"/>
      <c r="GQ1067" s="17"/>
      <c r="GR1067" s="17"/>
      <c r="GS1067" s="17"/>
      <c r="GT1067" s="17"/>
      <c r="GU1067" s="17"/>
    </row>
    <row r="1068" spans="1:203" x14ac:dyDescent="0.2">
      <c r="A1068" s="79">
        <f t="shared" si="437"/>
        <v>44140</v>
      </c>
      <c r="B1068" s="80">
        <f t="shared" ca="1" si="443"/>
        <v>1188.02936</v>
      </c>
      <c r="C1068" s="81">
        <f t="shared" si="438"/>
        <v>1000</v>
      </c>
      <c r="D1068" s="82">
        <f ca="1">IF(A1068&lt;$B$1,VLOOKUP(A1068,[1]DI!$A$4:$B$15000,2,FALSE),0)</f>
        <v>1.9000000000000006E-2</v>
      </c>
      <c r="E1068" s="81">
        <f t="shared" ca="1" si="444"/>
        <v>7.4690000000000005E-5</v>
      </c>
      <c r="F1068" s="83">
        <f t="shared" si="432"/>
        <v>1.1679999999999999</v>
      </c>
      <c r="G1068" s="84">
        <f t="shared" ca="1" si="433"/>
        <v>1.0000872379200001</v>
      </c>
      <c r="H1068" s="81">
        <f ca="1">TRUNC(PRODUCT(G$10:G1067),15)</f>
        <v>1.1880293564317199</v>
      </c>
      <c r="I1068" s="81">
        <f t="shared" si="439"/>
        <v>1</v>
      </c>
      <c r="J1068" s="81">
        <f t="shared" ca="1" si="434"/>
        <v>1.18802936</v>
      </c>
      <c r="K1068" s="81">
        <f t="shared" ca="1" si="435"/>
        <v>188.02936</v>
      </c>
      <c r="L1068" s="85">
        <f>IF(VLOOKUP(A1068,$U$12:$AD$125,8)=VLOOKUP(A1067,$U$12:$AD$125,8),0,VLOOKUP(A1068,U$12:$AD$125,8))</f>
        <v>0</v>
      </c>
      <c r="M1068" s="86">
        <f>IF(L1068&gt;0,VLOOKUP(L1068,T$12:$AC$125,7),0)</f>
        <v>0</v>
      </c>
      <c r="N1068" s="81">
        <f t="shared" si="440"/>
        <v>0</v>
      </c>
      <c r="O1068" s="81">
        <f t="shared" ca="1" si="436"/>
        <v>188.02936</v>
      </c>
      <c r="P1068" s="87" t="str">
        <f t="shared" si="441"/>
        <v>J=</v>
      </c>
      <c r="Q1068" s="88">
        <f t="shared" si="442"/>
        <v>44676</v>
      </c>
      <c r="R1068" s="7"/>
      <c r="S1068" s="7"/>
      <c r="T1068" s="7"/>
      <c r="U1068" s="7"/>
      <c r="V1068" s="7"/>
      <c r="W1068" s="7"/>
      <c r="X1068" s="7"/>
      <c r="Y1068" s="7"/>
      <c r="Z1068" s="7"/>
      <c r="AA1068" s="7"/>
      <c r="AB1068" s="7"/>
      <c r="AC1068" s="7"/>
      <c r="AD1068" s="7"/>
      <c r="AE1068" s="7"/>
      <c r="AF1068" s="65">
        <f t="shared" si="449"/>
        <v>43914</v>
      </c>
      <c r="AG1068" s="9">
        <f t="shared" ca="1" si="450"/>
        <v>1167.3957399999999</v>
      </c>
      <c r="AH1068" s="9">
        <f t="shared" si="450"/>
        <v>1000</v>
      </c>
      <c r="AI1068" s="4">
        <f t="shared" ca="1" si="450"/>
        <v>3.6500000000000005E-2</v>
      </c>
      <c r="AJ1068" s="10">
        <f t="shared" ca="1" si="450"/>
        <v>1.4227E-4</v>
      </c>
      <c r="AK1068" s="4">
        <f t="shared" si="450"/>
        <v>1.1679999999999999</v>
      </c>
      <c r="AL1068" s="65">
        <f t="shared" si="447"/>
        <v>43914</v>
      </c>
      <c r="AM1068" s="10">
        <f t="shared" ca="1" si="451"/>
        <v>1.1673957399999999</v>
      </c>
      <c r="AN1068" s="9">
        <f t="shared" ca="1" si="451"/>
        <v>167.39573999999999</v>
      </c>
      <c r="AO1068" s="7">
        <f t="shared" si="451"/>
        <v>0</v>
      </c>
      <c r="AP1068" s="11">
        <f t="shared" si="451"/>
        <v>0</v>
      </c>
      <c r="AQ1068" s="9">
        <f t="shared" si="451"/>
        <v>0</v>
      </c>
      <c r="AR1068" s="8" t="str">
        <f t="shared" si="451"/>
        <v>J=</v>
      </c>
      <c r="AS1068" s="65">
        <f t="shared" si="451"/>
        <v>44676</v>
      </c>
      <c r="AT1068" s="12"/>
      <c r="AU1068" s="12"/>
      <c r="AV1068" s="22"/>
      <c r="AW1068" s="12"/>
      <c r="AX1068" s="12"/>
      <c r="AY1068" s="12"/>
      <c r="AZ1068" s="12"/>
      <c r="BA1068" s="12"/>
      <c r="BB1068" s="12"/>
      <c r="BC1068" s="12"/>
      <c r="BD1068" s="12"/>
      <c r="BE1068" s="12"/>
      <c r="BF1068" s="12"/>
      <c r="BG1068" s="12"/>
      <c r="BH1068" s="12"/>
      <c r="BI1068" s="12"/>
      <c r="BJ1068" s="12"/>
      <c r="BK1068" s="12"/>
      <c r="BL1068" s="12"/>
      <c r="BM1068" s="12"/>
      <c r="BN1068" s="12"/>
      <c r="BO1068" s="12"/>
      <c r="BP1068" s="12"/>
      <c r="BQ1068" s="12"/>
      <c r="BR1068" s="12"/>
      <c r="BS1068" s="12"/>
      <c r="BT1068" s="12"/>
      <c r="BU1068" s="12"/>
      <c r="BV1068" s="12"/>
      <c r="BW1068" s="12"/>
      <c r="BX1068" s="12"/>
      <c r="BY1068" s="12"/>
      <c r="BZ1068" s="12"/>
      <c r="CA1068" s="12"/>
      <c r="CB1068" s="12"/>
      <c r="CC1068" s="12"/>
      <c r="CD1068" s="12"/>
      <c r="CE1068" s="12"/>
      <c r="CF1068" s="12"/>
      <c r="CG1068" s="12"/>
      <c r="CH1068" s="12"/>
      <c r="CI1068" s="12"/>
      <c r="CJ1068" s="12"/>
      <c r="CK1068" s="12"/>
      <c r="CL1068" s="12"/>
      <c r="CM1068" s="12"/>
      <c r="CN1068" s="12"/>
      <c r="CO1068" s="12"/>
      <c r="CP1068" s="12"/>
      <c r="CQ1068" s="12"/>
      <c r="CR1068" s="12"/>
      <c r="CS1068" s="12"/>
      <c r="CT1068" s="12"/>
      <c r="CU1068" s="12"/>
      <c r="CV1068" s="12"/>
      <c r="CW1068" s="12"/>
      <c r="CX1068" s="12"/>
      <c r="CY1068" s="12"/>
      <c r="CZ1068" s="12"/>
      <c r="DA1068" s="12"/>
      <c r="DB1068" s="12"/>
      <c r="DC1068" s="12"/>
      <c r="DD1068" s="12"/>
      <c r="DE1068" s="12"/>
      <c r="DF1068" s="12"/>
      <c r="DG1068" s="12"/>
      <c r="DH1068" s="12"/>
      <c r="DI1068" s="12"/>
      <c r="DJ1068" s="12"/>
      <c r="DK1068" s="12"/>
      <c r="DL1068" s="12"/>
      <c r="DM1068" s="12"/>
      <c r="DN1068" s="12"/>
      <c r="DO1068" s="12"/>
      <c r="DP1068" s="12"/>
      <c r="DQ1068" s="12"/>
      <c r="DR1068" s="12"/>
      <c r="DS1068" s="12"/>
      <c r="DT1068" s="12"/>
      <c r="DU1068" s="12"/>
      <c r="DV1068" s="12"/>
      <c r="DW1068" s="12"/>
      <c r="DX1068" s="12"/>
      <c r="DY1068" s="12"/>
      <c r="DZ1068" s="12"/>
      <c r="EA1068" s="12"/>
      <c r="EB1068" s="12"/>
      <c r="EC1068" s="12"/>
      <c r="ED1068" s="12"/>
      <c r="EE1068" s="12"/>
      <c r="EF1068" s="12"/>
      <c r="EG1068" s="12"/>
      <c r="EH1068" s="12"/>
      <c r="EI1068" s="12"/>
      <c r="EJ1068" s="12"/>
      <c r="EK1068" s="12"/>
      <c r="EL1068" s="12"/>
      <c r="EM1068" s="12"/>
      <c r="EN1068" s="12"/>
      <c r="EO1068" s="12"/>
      <c r="EP1068" s="12"/>
      <c r="EQ1068" s="12"/>
      <c r="ER1068" s="12"/>
      <c r="ES1068" s="12"/>
      <c r="ET1068" s="12"/>
      <c r="EU1068" s="12"/>
      <c r="EV1068" s="12"/>
      <c r="EW1068" s="12"/>
      <c r="EX1068" s="12"/>
      <c r="EY1068" s="12"/>
      <c r="EZ1068" s="12"/>
      <c r="FA1068" s="12"/>
      <c r="FB1068" s="12"/>
      <c r="FC1068" s="12"/>
      <c r="FD1068" s="12"/>
      <c r="FE1068" s="12"/>
      <c r="FF1068" s="12"/>
      <c r="FG1068" s="12"/>
      <c r="FH1068" s="12"/>
      <c r="FI1068" s="12"/>
      <c r="FJ1068" s="12"/>
      <c r="FK1068" s="12"/>
      <c r="FL1068" s="12"/>
      <c r="FM1068" s="12"/>
      <c r="FN1068" s="12"/>
      <c r="FO1068" s="12"/>
      <c r="FP1068" s="12"/>
      <c r="FQ1068" s="12"/>
      <c r="FR1068" s="12"/>
      <c r="FS1068" s="12"/>
      <c r="FT1068" s="12"/>
      <c r="FU1068" s="12"/>
      <c r="FV1068" s="12"/>
      <c r="FW1068" s="12"/>
      <c r="FX1068" s="12"/>
      <c r="FY1068" s="12"/>
      <c r="FZ1068" s="12"/>
      <c r="GA1068" s="12"/>
      <c r="GB1068" s="12"/>
      <c r="GC1068" s="12"/>
      <c r="GD1068" s="12"/>
      <c r="GE1068" s="12"/>
      <c r="GF1068" s="12"/>
      <c r="GG1068" s="12"/>
      <c r="GH1068" s="12"/>
      <c r="GI1068" s="12"/>
      <c r="GJ1068" s="12"/>
      <c r="GK1068" s="12"/>
      <c r="GL1068" s="12"/>
      <c r="GM1068" s="12"/>
      <c r="GN1068" s="12"/>
      <c r="GO1068" s="12"/>
      <c r="GP1068" s="12"/>
      <c r="GQ1068" s="12"/>
      <c r="GR1068" s="12"/>
    </row>
    <row r="1069" spans="1:203" x14ac:dyDescent="0.2">
      <c r="A1069" s="79">
        <f t="shared" si="437"/>
        <v>44141</v>
      </c>
      <c r="B1069" s="80">
        <f t="shared" ca="1" si="443"/>
        <v>1188.133</v>
      </c>
      <c r="C1069" s="81">
        <f t="shared" si="438"/>
        <v>1000</v>
      </c>
      <c r="D1069" s="82">
        <f ca="1">IF(A1069&lt;$B$1,VLOOKUP(A1069,[1]DI!$A$4:$B$15000,2,FALSE),0)</f>
        <v>1.9000000000000006E-2</v>
      </c>
      <c r="E1069" s="81">
        <f t="shared" ca="1" si="444"/>
        <v>7.4690000000000005E-5</v>
      </c>
      <c r="F1069" s="83">
        <f t="shared" si="432"/>
        <v>1.1679999999999999</v>
      </c>
      <c r="G1069" s="84">
        <f t="shared" ca="1" si="433"/>
        <v>1.0000872379200001</v>
      </c>
      <c r="H1069" s="81">
        <f ca="1">TRUNC(PRODUCT(G$10:G1068),15)</f>
        <v>1.1881329976416699</v>
      </c>
      <c r="I1069" s="81">
        <f t="shared" si="439"/>
        <v>1</v>
      </c>
      <c r="J1069" s="81">
        <f t="shared" ca="1" si="434"/>
        <v>1.1881330000000001</v>
      </c>
      <c r="K1069" s="81">
        <f t="shared" ca="1" si="435"/>
        <v>188.13300000000001</v>
      </c>
      <c r="L1069" s="85">
        <f>IF(VLOOKUP(A1069,$U$12:$AD$125,8)=VLOOKUP(A1068,$U$12:$AD$125,8),0,VLOOKUP(A1069,U$12:$AD$125,8))</f>
        <v>0</v>
      </c>
      <c r="M1069" s="86">
        <f>IF(L1069&gt;0,VLOOKUP(L1069,T$12:$AC$125,7),0)</f>
        <v>0</v>
      </c>
      <c r="N1069" s="81">
        <f t="shared" si="440"/>
        <v>0</v>
      </c>
      <c r="O1069" s="81">
        <f t="shared" ca="1" si="436"/>
        <v>188.13300000000001</v>
      </c>
      <c r="P1069" s="87" t="str">
        <f t="shared" si="441"/>
        <v>J=</v>
      </c>
      <c r="Q1069" s="88">
        <f t="shared" si="442"/>
        <v>44676</v>
      </c>
      <c r="R1069" s="7"/>
      <c r="S1069" s="7"/>
      <c r="T1069" s="7"/>
      <c r="U1069" s="7"/>
      <c r="V1069" s="7"/>
      <c r="W1069" s="7"/>
      <c r="X1069" s="7"/>
      <c r="Y1069" s="7"/>
      <c r="Z1069" s="7"/>
      <c r="AA1069" s="7"/>
      <c r="AB1069" s="7"/>
      <c r="AC1069" s="7"/>
      <c r="AD1069" s="7"/>
      <c r="AE1069" s="7"/>
      <c r="AF1069" s="65">
        <f t="shared" si="449"/>
        <v>43915</v>
      </c>
      <c r="AG1069" s="9">
        <f t="shared" ca="1" si="450"/>
        <v>1167.5897299999999</v>
      </c>
      <c r="AH1069" s="9">
        <f t="shared" si="450"/>
        <v>1000</v>
      </c>
      <c r="AI1069" s="4">
        <f t="shared" ca="1" si="450"/>
        <v>3.6500000000000005E-2</v>
      </c>
      <c r="AJ1069" s="10">
        <f t="shared" ca="1" si="450"/>
        <v>1.4227E-4</v>
      </c>
      <c r="AK1069" s="4">
        <f t="shared" si="450"/>
        <v>1.1679999999999999</v>
      </c>
      <c r="AL1069" s="65">
        <f t="shared" si="447"/>
        <v>43915</v>
      </c>
      <c r="AM1069" s="10">
        <f t="shared" ca="1" si="451"/>
        <v>1.16758973</v>
      </c>
      <c r="AN1069" s="9">
        <f t="shared" ca="1" si="451"/>
        <v>167.58973</v>
      </c>
      <c r="AO1069" s="7">
        <f t="shared" si="451"/>
        <v>0</v>
      </c>
      <c r="AP1069" s="11">
        <f t="shared" si="451"/>
        <v>0</v>
      </c>
      <c r="AQ1069" s="9">
        <f t="shared" si="451"/>
        <v>0</v>
      </c>
      <c r="AR1069" s="8" t="str">
        <f t="shared" si="451"/>
        <v>J=</v>
      </c>
      <c r="AS1069" s="65">
        <f t="shared" si="451"/>
        <v>44676</v>
      </c>
      <c r="AT1069" s="12"/>
      <c r="AU1069" s="12"/>
      <c r="AV1069" s="22"/>
      <c r="AW1069" s="12"/>
      <c r="AX1069" s="12"/>
      <c r="AY1069" s="12"/>
      <c r="AZ1069" s="12"/>
      <c r="BA1069" s="12"/>
      <c r="BB1069" s="12"/>
      <c r="BC1069" s="12"/>
      <c r="BD1069" s="12"/>
      <c r="BE1069" s="12"/>
      <c r="BF1069" s="12"/>
      <c r="BG1069" s="12"/>
      <c r="BH1069" s="12"/>
      <c r="BI1069" s="12"/>
      <c r="BJ1069" s="12"/>
      <c r="BK1069" s="12"/>
      <c r="BL1069" s="12"/>
      <c r="BM1069" s="12"/>
      <c r="BN1069" s="12"/>
      <c r="BO1069" s="12"/>
      <c r="BP1069" s="12"/>
      <c r="BQ1069" s="12"/>
      <c r="BR1069" s="12"/>
      <c r="BS1069" s="12"/>
      <c r="BT1069" s="12"/>
      <c r="BU1069" s="12"/>
      <c r="BV1069" s="12"/>
      <c r="BW1069" s="12"/>
      <c r="BX1069" s="12"/>
      <c r="BY1069" s="12"/>
      <c r="BZ1069" s="12"/>
      <c r="CA1069" s="12"/>
      <c r="CB1069" s="12"/>
      <c r="CC1069" s="12"/>
      <c r="CD1069" s="12"/>
      <c r="CE1069" s="12"/>
      <c r="CF1069" s="12"/>
      <c r="CG1069" s="12"/>
      <c r="CH1069" s="12"/>
      <c r="CI1069" s="12"/>
      <c r="CJ1069" s="12"/>
      <c r="CK1069" s="12"/>
      <c r="CL1069" s="12"/>
      <c r="CM1069" s="12"/>
      <c r="CN1069" s="12"/>
      <c r="CO1069" s="12"/>
      <c r="CP1069" s="12"/>
      <c r="CQ1069" s="12"/>
      <c r="CR1069" s="12"/>
      <c r="CS1069" s="12"/>
      <c r="CT1069" s="12"/>
      <c r="CU1069" s="12"/>
      <c r="CV1069" s="12"/>
      <c r="CW1069" s="12"/>
      <c r="CX1069" s="12"/>
      <c r="CY1069" s="12"/>
      <c r="CZ1069" s="12"/>
      <c r="DA1069" s="12"/>
      <c r="DB1069" s="12"/>
      <c r="DC1069" s="12"/>
      <c r="DD1069" s="12"/>
      <c r="DE1069" s="12"/>
      <c r="DF1069" s="12"/>
      <c r="DG1069" s="12"/>
      <c r="DH1069" s="12"/>
      <c r="DI1069" s="12"/>
      <c r="DJ1069" s="12"/>
      <c r="DK1069" s="12"/>
      <c r="DL1069" s="12"/>
      <c r="DM1069" s="12"/>
      <c r="DN1069" s="12"/>
      <c r="DO1069" s="12"/>
      <c r="DP1069" s="12"/>
      <c r="DQ1069" s="12"/>
      <c r="DR1069" s="12"/>
      <c r="DS1069" s="12"/>
      <c r="DT1069" s="12"/>
      <c r="DU1069" s="12"/>
      <c r="DV1069" s="12"/>
      <c r="DW1069" s="12"/>
      <c r="DX1069" s="12"/>
      <c r="DY1069" s="12"/>
      <c r="DZ1069" s="12"/>
      <c r="EA1069" s="12"/>
      <c r="EB1069" s="12"/>
      <c r="EC1069" s="12"/>
      <c r="ED1069" s="12"/>
      <c r="EE1069" s="12"/>
      <c r="EF1069" s="12"/>
      <c r="EG1069" s="12"/>
      <c r="EH1069" s="12"/>
      <c r="EI1069" s="12"/>
      <c r="EJ1069" s="12"/>
      <c r="EK1069" s="12"/>
      <c r="EL1069" s="12"/>
      <c r="EM1069" s="12"/>
      <c r="EN1069" s="12"/>
      <c r="EO1069" s="12"/>
      <c r="EP1069" s="12"/>
      <c r="EQ1069" s="12"/>
      <c r="ER1069" s="12"/>
      <c r="ES1069" s="12"/>
      <c r="ET1069" s="12"/>
      <c r="EU1069" s="12"/>
      <c r="EV1069" s="12"/>
      <c r="EW1069" s="12"/>
      <c r="EX1069" s="12"/>
      <c r="EY1069" s="12"/>
      <c r="EZ1069" s="12"/>
      <c r="FA1069" s="12"/>
      <c r="FB1069" s="12"/>
      <c r="FC1069" s="12"/>
      <c r="FD1069" s="12"/>
      <c r="FE1069" s="12"/>
      <c r="FF1069" s="12"/>
      <c r="FG1069" s="12"/>
      <c r="FH1069" s="12"/>
      <c r="FI1069" s="12"/>
      <c r="FJ1069" s="12"/>
      <c r="FK1069" s="12"/>
      <c r="FL1069" s="12"/>
      <c r="FM1069" s="12"/>
      <c r="FN1069" s="12"/>
      <c r="FO1069" s="12"/>
      <c r="FP1069" s="12"/>
      <c r="FQ1069" s="12"/>
      <c r="FR1069" s="12"/>
      <c r="FS1069" s="12"/>
      <c r="FT1069" s="12"/>
      <c r="FU1069" s="12"/>
      <c r="FV1069" s="12"/>
      <c r="FW1069" s="12"/>
      <c r="FX1069" s="12"/>
      <c r="FY1069" s="12"/>
      <c r="FZ1069" s="12"/>
      <c r="GA1069" s="12"/>
      <c r="GB1069" s="12"/>
      <c r="GC1069" s="12"/>
      <c r="GD1069" s="12"/>
      <c r="GE1069" s="12"/>
      <c r="GF1069" s="12"/>
      <c r="GG1069" s="12"/>
      <c r="GH1069" s="12"/>
      <c r="GI1069" s="12"/>
      <c r="GJ1069" s="12"/>
      <c r="GK1069" s="12"/>
      <c r="GL1069" s="12"/>
      <c r="GM1069" s="12"/>
      <c r="GN1069" s="12"/>
      <c r="GO1069" s="12"/>
      <c r="GP1069" s="12"/>
      <c r="GQ1069" s="12"/>
      <c r="GR1069" s="12"/>
    </row>
    <row r="1070" spans="1:203" x14ac:dyDescent="0.2">
      <c r="A1070" s="79">
        <f t="shared" si="437"/>
        <v>44142</v>
      </c>
      <c r="B1070" s="80">
        <f t="shared" ca="1" si="443"/>
        <v>1188.2366500000001</v>
      </c>
      <c r="C1070" s="81">
        <f t="shared" si="438"/>
        <v>1000</v>
      </c>
      <c r="D1070" s="82">
        <f ca="1">IF(A1070&lt;$B$1,VLOOKUP(A1070,[1]DI!$A$4:$B$15000,2,FALSE),0)</f>
        <v>0</v>
      </c>
      <c r="E1070" s="81">
        <f t="shared" ca="1" si="444"/>
        <v>0</v>
      </c>
      <c r="F1070" s="83">
        <f t="shared" si="432"/>
        <v>1.1679999999999999</v>
      </c>
      <c r="G1070" s="84">
        <f t="shared" ca="1" si="433"/>
        <v>1</v>
      </c>
      <c r="H1070" s="81">
        <f ca="1">TRUNC(PRODUCT(G$10:G1069),15)</f>
        <v>1.1882366478930699</v>
      </c>
      <c r="I1070" s="81">
        <f t="shared" si="439"/>
        <v>1</v>
      </c>
      <c r="J1070" s="81">
        <f t="shared" ca="1" si="434"/>
        <v>1.1882366499999999</v>
      </c>
      <c r="K1070" s="81">
        <f t="shared" ca="1" si="435"/>
        <v>188.23665</v>
      </c>
      <c r="L1070" s="85">
        <f>IF(VLOOKUP(A1070,$U$12:$AD$125,8)=VLOOKUP(A1069,$U$12:$AD$125,8),0,VLOOKUP(A1070,U$12:$AD$125,8))</f>
        <v>0</v>
      </c>
      <c r="M1070" s="86">
        <f>IF(L1070&gt;0,VLOOKUP(L1070,T$12:$AC$125,7),0)</f>
        <v>0</v>
      </c>
      <c r="N1070" s="81">
        <f t="shared" si="440"/>
        <v>0</v>
      </c>
      <c r="O1070" s="81">
        <f t="shared" ca="1" si="436"/>
        <v>188.23665</v>
      </c>
      <c r="P1070" s="87" t="str">
        <f t="shared" si="441"/>
        <v>J=</v>
      </c>
      <c r="Q1070" s="88">
        <f t="shared" si="442"/>
        <v>44676</v>
      </c>
      <c r="R1070" s="7"/>
      <c r="S1070" s="7"/>
      <c r="T1070" s="7"/>
      <c r="U1070" s="7"/>
      <c r="V1070" s="7"/>
      <c r="W1070" s="7"/>
      <c r="X1070" s="7"/>
      <c r="Y1070" s="7"/>
      <c r="Z1070" s="7"/>
      <c r="AA1070" s="7"/>
      <c r="AB1070" s="7"/>
      <c r="AC1070" s="7"/>
      <c r="AD1070" s="7"/>
      <c r="AE1070" s="7"/>
      <c r="AF1070" s="65">
        <f t="shared" si="449"/>
        <v>43916</v>
      </c>
      <c r="AG1070" s="9">
        <f t="shared" ca="1" si="450"/>
        <v>1167.7837500000001</v>
      </c>
      <c r="AH1070" s="9">
        <f t="shared" si="450"/>
        <v>1000</v>
      </c>
      <c r="AI1070" s="4">
        <f t="shared" ca="1" si="450"/>
        <v>3.6500000000000005E-2</v>
      </c>
      <c r="AJ1070" s="10">
        <f t="shared" ca="1" si="450"/>
        <v>1.4227E-4</v>
      </c>
      <c r="AK1070" s="4">
        <f t="shared" si="450"/>
        <v>1.1679999999999999</v>
      </c>
      <c r="AL1070" s="65">
        <f t="shared" si="447"/>
        <v>43916</v>
      </c>
      <c r="AM1070" s="10">
        <f t="shared" ca="1" si="451"/>
        <v>1.1677837499999999</v>
      </c>
      <c r="AN1070" s="9">
        <f t="shared" ca="1" si="451"/>
        <v>167.78375</v>
      </c>
      <c r="AO1070" s="7">
        <f t="shared" si="451"/>
        <v>0</v>
      </c>
      <c r="AP1070" s="11">
        <f t="shared" si="451"/>
        <v>0</v>
      </c>
      <c r="AQ1070" s="9">
        <f t="shared" si="451"/>
        <v>0</v>
      </c>
      <c r="AR1070" s="8" t="str">
        <f t="shared" si="451"/>
        <v>J=</v>
      </c>
      <c r="AS1070" s="65">
        <f t="shared" si="451"/>
        <v>44676</v>
      </c>
      <c r="AT1070" s="12"/>
      <c r="AU1070" s="12"/>
      <c r="AV1070" s="22"/>
      <c r="AW1070" s="12"/>
      <c r="AX1070" s="12"/>
      <c r="AY1070" s="12"/>
      <c r="AZ1070" s="12"/>
      <c r="BA1070" s="12"/>
      <c r="BB1070" s="12"/>
      <c r="BC1070" s="12"/>
      <c r="BD1070" s="12"/>
      <c r="BE1070" s="12"/>
      <c r="BF1070" s="12"/>
      <c r="BG1070" s="12"/>
      <c r="BH1070" s="12"/>
      <c r="BI1070" s="12"/>
      <c r="BJ1070" s="12"/>
      <c r="BK1070" s="12"/>
      <c r="BL1070" s="12"/>
      <c r="BM1070" s="12"/>
      <c r="BN1070" s="12"/>
      <c r="BO1070" s="12"/>
      <c r="BP1070" s="12"/>
      <c r="BQ1070" s="12"/>
      <c r="BR1070" s="12"/>
      <c r="BS1070" s="12"/>
      <c r="BT1070" s="12"/>
      <c r="BU1070" s="12"/>
      <c r="BV1070" s="12"/>
      <c r="BW1070" s="12"/>
      <c r="BX1070" s="12"/>
      <c r="BY1070" s="12"/>
      <c r="BZ1070" s="12"/>
      <c r="CA1070" s="12"/>
      <c r="CB1070" s="12"/>
      <c r="CC1070" s="12"/>
      <c r="CD1070" s="12"/>
      <c r="CE1070" s="12"/>
      <c r="CF1070" s="12"/>
      <c r="CG1070" s="12"/>
      <c r="CH1070" s="12"/>
      <c r="CI1070" s="12"/>
      <c r="CJ1070" s="12"/>
      <c r="CK1070" s="12"/>
      <c r="CL1070" s="12"/>
      <c r="CM1070" s="12"/>
      <c r="CN1070" s="12"/>
      <c r="CO1070" s="12"/>
      <c r="CP1070" s="12"/>
      <c r="CQ1070" s="12"/>
      <c r="CR1070" s="12"/>
      <c r="CS1070" s="12"/>
      <c r="CT1070" s="12"/>
      <c r="CU1070" s="12"/>
      <c r="CV1070" s="12"/>
      <c r="CW1070" s="12"/>
      <c r="CX1070" s="12"/>
      <c r="CY1070" s="12"/>
      <c r="CZ1070" s="12"/>
      <c r="DA1070" s="12"/>
      <c r="DB1070" s="12"/>
      <c r="DC1070" s="12"/>
      <c r="DD1070" s="12"/>
      <c r="DE1070" s="12"/>
      <c r="DF1070" s="12"/>
      <c r="DG1070" s="12"/>
      <c r="DH1070" s="12"/>
      <c r="DI1070" s="12"/>
      <c r="DJ1070" s="12"/>
      <c r="DK1070" s="12"/>
      <c r="DL1070" s="12"/>
      <c r="DM1070" s="12"/>
      <c r="DN1070" s="12"/>
      <c r="DO1070" s="12"/>
      <c r="DP1070" s="12"/>
      <c r="DQ1070" s="12"/>
      <c r="DR1070" s="12"/>
      <c r="DS1070" s="12"/>
      <c r="DT1070" s="12"/>
      <c r="DU1070" s="12"/>
      <c r="DV1070" s="12"/>
      <c r="DW1070" s="12"/>
      <c r="DX1070" s="12"/>
      <c r="DY1070" s="12"/>
      <c r="DZ1070" s="12"/>
      <c r="EA1070" s="12"/>
      <c r="EB1070" s="12"/>
      <c r="EC1070" s="12"/>
      <c r="ED1070" s="12"/>
      <c r="EE1070" s="12"/>
      <c r="EF1070" s="12"/>
      <c r="EG1070" s="12"/>
      <c r="EH1070" s="12"/>
      <c r="EI1070" s="12"/>
      <c r="EJ1070" s="12"/>
      <c r="EK1070" s="12"/>
      <c r="EL1070" s="12"/>
      <c r="EM1070" s="12"/>
      <c r="EN1070" s="12"/>
      <c r="EO1070" s="12"/>
      <c r="EP1070" s="12"/>
      <c r="EQ1070" s="12"/>
      <c r="ER1070" s="12"/>
      <c r="ES1070" s="12"/>
      <c r="ET1070" s="12"/>
      <c r="EU1070" s="12"/>
      <c r="EV1070" s="12"/>
      <c r="EW1070" s="12"/>
      <c r="EX1070" s="12"/>
      <c r="EY1070" s="12"/>
      <c r="EZ1070" s="12"/>
      <c r="FA1070" s="12"/>
      <c r="FB1070" s="12"/>
      <c r="FC1070" s="12"/>
      <c r="FD1070" s="12"/>
      <c r="FE1070" s="12"/>
      <c r="FF1070" s="12"/>
      <c r="FG1070" s="12"/>
      <c r="FH1070" s="12"/>
      <c r="FI1070" s="12"/>
      <c r="FJ1070" s="12"/>
      <c r="FK1070" s="12"/>
      <c r="FL1070" s="12"/>
      <c r="FM1070" s="12"/>
      <c r="FN1070" s="12"/>
      <c r="FO1070" s="12"/>
      <c r="FP1070" s="12"/>
      <c r="FQ1070" s="12"/>
      <c r="FR1070" s="12"/>
      <c r="FS1070" s="12"/>
      <c r="FT1070" s="12"/>
      <c r="FU1070" s="12"/>
      <c r="FV1070" s="12"/>
      <c r="FW1070" s="12"/>
      <c r="FX1070" s="12"/>
      <c r="FY1070" s="12"/>
      <c r="FZ1070" s="12"/>
      <c r="GA1070" s="12"/>
      <c r="GB1070" s="12"/>
      <c r="GC1070" s="12"/>
      <c r="GD1070" s="12"/>
      <c r="GE1070" s="12"/>
      <c r="GF1070" s="12"/>
      <c r="GG1070" s="12"/>
      <c r="GH1070" s="12"/>
      <c r="GI1070" s="12"/>
      <c r="GJ1070" s="12"/>
      <c r="GK1070" s="12"/>
      <c r="GL1070" s="12"/>
      <c r="GM1070" s="12"/>
      <c r="GN1070" s="12"/>
      <c r="GO1070" s="12"/>
      <c r="GP1070" s="12"/>
      <c r="GQ1070" s="12"/>
      <c r="GR1070" s="12"/>
    </row>
    <row r="1071" spans="1:203" x14ac:dyDescent="0.2">
      <c r="A1071" s="79">
        <f t="shared" si="437"/>
        <v>44143</v>
      </c>
      <c r="B1071" s="80">
        <f t="shared" ca="1" si="443"/>
        <v>1188.2366500000001</v>
      </c>
      <c r="C1071" s="81">
        <f t="shared" si="438"/>
        <v>1000</v>
      </c>
      <c r="D1071" s="82">
        <f ca="1">IF(A1071&lt;$B$1,VLOOKUP(A1071,[1]DI!$A$4:$B$15000,2,FALSE),0)</f>
        <v>0</v>
      </c>
      <c r="E1071" s="81">
        <f t="shared" ca="1" si="444"/>
        <v>0</v>
      </c>
      <c r="F1071" s="83">
        <f t="shared" si="432"/>
        <v>1.1679999999999999</v>
      </c>
      <c r="G1071" s="84">
        <f t="shared" ca="1" si="433"/>
        <v>1</v>
      </c>
      <c r="H1071" s="81">
        <f ca="1">TRUNC(PRODUCT(G$10:G1070),15)</f>
        <v>1.1882366478930699</v>
      </c>
      <c r="I1071" s="81">
        <f t="shared" si="439"/>
        <v>1</v>
      </c>
      <c r="J1071" s="81">
        <f t="shared" ca="1" si="434"/>
        <v>1.1882366499999999</v>
      </c>
      <c r="K1071" s="81">
        <f t="shared" ca="1" si="435"/>
        <v>188.23665</v>
      </c>
      <c r="L1071" s="85">
        <f>IF(VLOOKUP(A1071,$U$12:$AD$125,8)=VLOOKUP(A1070,$U$12:$AD$125,8),0,VLOOKUP(A1071,U$12:$AD$125,8))</f>
        <v>0</v>
      </c>
      <c r="M1071" s="86">
        <f>IF(L1071&gt;0,VLOOKUP(L1071,T$12:$AC$125,7),0)</f>
        <v>0</v>
      </c>
      <c r="N1071" s="81">
        <f t="shared" si="440"/>
        <v>0</v>
      </c>
      <c r="O1071" s="81">
        <f t="shared" ca="1" si="436"/>
        <v>188.23665</v>
      </c>
      <c r="P1071" s="87" t="str">
        <f t="shared" si="441"/>
        <v>J=</v>
      </c>
      <c r="Q1071" s="88">
        <f t="shared" si="442"/>
        <v>44676</v>
      </c>
      <c r="R1071" s="7"/>
      <c r="S1071" s="7"/>
      <c r="T1071" s="7"/>
      <c r="U1071" s="7"/>
      <c r="V1071" s="7"/>
      <c r="W1071" s="7"/>
      <c r="X1071" s="7"/>
      <c r="Y1071" s="7"/>
      <c r="Z1071" s="7"/>
      <c r="AA1071" s="7"/>
      <c r="AB1071" s="7"/>
      <c r="AC1071" s="7"/>
      <c r="AD1071" s="7"/>
      <c r="AE1071" s="7"/>
      <c r="AF1071" s="65">
        <f t="shared" si="449"/>
        <v>43917</v>
      </c>
      <c r="AG1071" s="9">
        <f t="shared" ca="1" si="450"/>
        <v>1167.9778000000001</v>
      </c>
      <c r="AH1071" s="9">
        <f t="shared" si="450"/>
        <v>1000</v>
      </c>
      <c r="AI1071" s="4">
        <f t="shared" ca="1" si="450"/>
        <v>3.6500000000000005E-2</v>
      </c>
      <c r="AJ1071" s="10">
        <f t="shared" ca="1" si="450"/>
        <v>1.4227E-4</v>
      </c>
      <c r="AK1071" s="4">
        <f t="shared" si="450"/>
        <v>1.1679999999999999</v>
      </c>
      <c r="AL1071" s="65">
        <f t="shared" si="447"/>
        <v>43917</v>
      </c>
      <c r="AM1071" s="10">
        <f t="shared" ca="1" si="451"/>
        <v>1.1679778000000001</v>
      </c>
      <c r="AN1071" s="9">
        <f t="shared" ca="1" si="451"/>
        <v>167.9778</v>
      </c>
      <c r="AO1071" s="7">
        <f t="shared" si="451"/>
        <v>0</v>
      </c>
      <c r="AP1071" s="11">
        <f t="shared" si="451"/>
        <v>0</v>
      </c>
      <c r="AQ1071" s="9">
        <f t="shared" si="451"/>
        <v>0</v>
      </c>
      <c r="AR1071" s="8" t="str">
        <f t="shared" si="451"/>
        <v>J=</v>
      </c>
      <c r="AS1071" s="65">
        <f t="shared" si="451"/>
        <v>44676</v>
      </c>
      <c r="AT1071" s="12"/>
      <c r="AU1071" s="12"/>
      <c r="AV1071" s="22"/>
      <c r="AW1071" s="12"/>
      <c r="AX1071" s="12"/>
      <c r="AY1071" s="12"/>
      <c r="AZ1071" s="12"/>
      <c r="BA1071" s="12"/>
      <c r="BB1071" s="12"/>
      <c r="BC1071" s="12"/>
      <c r="BD1071" s="12"/>
      <c r="BE1071" s="12"/>
      <c r="BF1071" s="12"/>
      <c r="BG1071" s="12"/>
      <c r="BH1071" s="12"/>
      <c r="BI1071" s="12"/>
      <c r="BJ1071" s="12"/>
      <c r="BK1071" s="12"/>
      <c r="BL1071" s="12"/>
      <c r="BM1071" s="12"/>
      <c r="BN1071" s="12"/>
      <c r="BO1071" s="12"/>
      <c r="BP1071" s="12"/>
      <c r="BQ1071" s="12"/>
      <c r="BR1071" s="12"/>
      <c r="BS1071" s="12"/>
      <c r="BT1071" s="12"/>
      <c r="BU1071" s="12"/>
      <c r="BV1071" s="12"/>
      <c r="BW1071" s="12"/>
      <c r="BX1071" s="12"/>
      <c r="BY1071" s="12"/>
      <c r="BZ1071" s="12"/>
      <c r="CA1071" s="12"/>
      <c r="CB1071" s="12"/>
      <c r="CC1071" s="12"/>
      <c r="CD1071" s="12"/>
      <c r="CE1071" s="12"/>
      <c r="CF1071" s="12"/>
      <c r="CG1071" s="12"/>
      <c r="CH1071" s="12"/>
      <c r="CI1071" s="12"/>
      <c r="CJ1071" s="12"/>
      <c r="CK1071" s="12"/>
      <c r="CL1071" s="12"/>
      <c r="CM1071" s="12"/>
      <c r="CN1071" s="12"/>
      <c r="CO1071" s="12"/>
      <c r="CP1071" s="12"/>
      <c r="CQ1071" s="12"/>
      <c r="CR1071" s="12"/>
      <c r="CS1071" s="12"/>
      <c r="CT1071" s="12"/>
      <c r="CU1071" s="12"/>
      <c r="CV1071" s="12"/>
      <c r="CW1071" s="12"/>
      <c r="CX1071" s="12"/>
      <c r="CY1071" s="12"/>
      <c r="CZ1071" s="12"/>
      <c r="DA1071" s="12"/>
      <c r="DB1071" s="12"/>
      <c r="DC1071" s="12"/>
      <c r="DD1071" s="12"/>
      <c r="DE1071" s="12"/>
      <c r="DF1071" s="12"/>
      <c r="DG1071" s="12"/>
      <c r="DH1071" s="12"/>
      <c r="DI1071" s="12"/>
      <c r="DJ1071" s="12"/>
      <c r="DK1071" s="12"/>
      <c r="DL1071" s="12"/>
      <c r="DM1071" s="12"/>
      <c r="DN1071" s="12"/>
      <c r="DO1071" s="12"/>
      <c r="DP1071" s="12"/>
      <c r="DQ1071" s="12"/>
      <c r="DR1071" s="12"/>
      <c r="DS1071" s="12"/>
      <c r="DT1071" s="12"/>
      <c r="DU1071" s="12"/>
      <c r="DV1071" s="12"/>
      <c r="DW1071" s="12"/>
      <c r="DX1071" s="12"/>
      <c r="DY1071" s="12"/>
      <c r="DZ1071" s="12"/>
      <c r="EA1071" s="12"/>
      <c r="EB1071" s="12"/>
      <c r="EC1071" s="12"/>
      <c r="ED1071" s="12"/>
      <c r="EE1071" s="12"/>
      <c r="EF1071" s="12"/>
      <c r="EG1071" s="12"/>
      <c r="EH1071" s="12"/>
      <c r="EI1071" s="12"/>
      <c r="EJ1071" s="12"/>
      <c r="EK1071" s="12"/>
      <c r="EL1071" s="12"/>
      <c r="EM1071" s="12"/>
      <c r="EN1071" s="12"/>
      <c r="EO1071" s="12"/>
      <c r="EP1071" s="12"/>
      <c r="EQ1071" s="12"/>
      <c r="ER1071" s="12"/>
      <c r="ES1071" s="12"/>
      <c r="ET1071" s="12"/>
      <c r="EU1071" s="12"/>
      <c r="EV1071" s="12"/>
      <c r="EW1071" s="12"/>
      <c r="EX1071" s="12"/>
      <c r="EY1071" s="12"/>
      <c r="EZ1071" s="12"/>
      <c r="FA1071" s="12"/>
      <c r="FB1071" s="12"/>
      <c r="FC1071" s="12"/>
      <c r="FD1071" s="12"/>
      <c r="FE1071" s="12"/>
      <c r="FF1071" s="12"/>
      <c r="FG1071" s="12"/>
      <c r="FH1071" s="12"/>
      <c r="FI1071" s="12"/>
      <c r="FJ1071" s="12"/>
      <c r="FK1071" s="12"/>
      <c r="FL1071" s="12"/>
      <c r="FM1071" s="12"/>
      <c r="FN1071" s="12"/>
      <c r="FO1071" s="12"/>
      <c r="FP1071" s="12"/>
      <c r="FQ1071" s="12"/>
      <c r="FR1071" s="12"/>
      <c r="FS1071" s="12"/>
      <c r="FT1071" s="12"/>
      <c r="FU1071" s="12"/>
      <c r="FV1071" s="12"/>
      <c r="FW1071" s="12"/>
      <c r="FX1071" s="12"/>
      <c r="FY1071" s="12"/>
      <c r="FZ1071" s="12"/>
      <c r="GA1071" s="12"/>
      <c r="GB1071" s="12"/>
      <c r="GC1071" s="12"/>
      <c r="GD1071" s="12"/>
      <c r="GE1071" s="12"/>
      <c r="GF1071" s="12"/>
      <c r="GG1071" s="12"/>
      <c r="GH1071" s="12"/>
      <c r="GI1071" s="12"/>
      <c r="GJ1071" s="12"/>
      <c r="GK1071" s="12"/>
      <c r="GL1071" s="12"/>
      <c r="GM1071" s="12"/>
      <c r="GN1071" s="12"/>
      <c r="GO1071" s="12"/>
      <c r="GP1071" s="12"/>
      <c r="GQ1071" s="12"/>
      <c r="GR1071" s="12"/>
    </row>
    <row r="1072" spans="1:203" x14ac:dyDescent="0.2">
      <c r="A1072" s="79">
        <f t="shared" si="437"/>
        <v>44144</v>
      </c>
      <c r="B1072" s="80">
        <f t="shared" ca="1" si="443"/>
        <v>1188.2366500000001</v>
      </c>
      <c r="C1072" s="81">
        <f t="shared" si="438"/>
        <v>1000</v>
      </c>
      <c r="D1072" s="82">
        <f ca="1">IF(A1072&lt;$B$1,VLOOKUP(A1072,[1]DI!$A$4:$B$15000,2,FALSE),0)</f>
        <v>1.9000000000000006E-2</v>
      </c>
      <c r="E1072" s="81">
        <f t="shared" ca="1" si="444"/>
        <v>7.4690000000000005E-5</v>
      </c>
      <c r="F1072" s="83">
        <f t="shared" si="432"/>
        <v>1.1679999999999999</v>
      </c>
      <c r="G1072" s="84">
        <f t="shared" ca="1" si="433"/>
        <v>1.0000872379200001</v>
      </c>
      <c r="H1072" s="81">
        <f ca="1">TRUNC(PRODUCT(G$10:G1071),15)</f>
        <v>1.1882366478930699</v>
      </c>
      <c r="I1072" s="81">
        <f t="shared" si="439"/>
        <v>1</v>
      </c>
      <c r="J1072" s="81">
        <f t="shared" ca="1" si="434"/>
        <v>1.1882366499999999</v>
      </c>
      <c r="K1072" s="81">
        <f t="shared" ca="1" si="435"/>
        <v>188.23665</v>
      </c>
      <c r="L1072" s="85">
        <f>IF(VLOOKUP(A1072,$U$12:$AD$125,8)=VLOOKUP(A1071,$U$12:$AD$125,8),0,VLOOKUP(A1072,U$12:$AD$125,8))</f>
        <v>0</v>
      </c>
      <c r="M1072" s="86">
        <f>IF(L1072&gt;0,VLOOKUP(L1072,T$12:$AC$125,7),0)</f>
        <v>0</v>
      </c>
      <c r="N1072" s="81">
        <f t="shared" si="440"/>
        <v>0</v>
      </c>
      <c r="O1072" s="81">
        <f t="shared" ca="1" si="436"/>
        <v>188.23665</v>
      </c>
      <c r="P1072" s="87" t="str">
        <f t="shared" si="441"/>
        <v>J=</v>
      </c>
      <c r="Q1072" s="88">
        <f t="shared" si="442"/>
        <v>44676</v>
      </c>
      <c r="R1072" s="7"/>
      <c r="S1072" s="7"/>
      <c r="T1072" s="7"/>
      <c r="U1072" s="7"/>
      <c r="V1072" s="7"/>
      <c r="W1072" s="7"/>
      <c r="X1072" s="7"/>
      <c r="Y1072" s="7"/>
      <c r="Z1072" s="7"/>
      <c r="AA1072" s="7"/>
      <c r="AB1072" s="7"/>
      <c r="AC1072" s="7"/>
      <c r="AD1072" s="7"/>
      <c r="AE1072" s="7"/>
      <c r="AF1072" s="65">
        <f t="shared" si="449"/>
        <v>43918</v>
      </c>
      <c r="AG1072" s="9">
        <f t="shared" ca="1" si="450"/>
        <v>1168.1718799999999</v>
      </c>
      <c r="AH1072" s="9">
        <f t="shared" si="450"/>
        <v>1000</v>
      </c>
      <c r="AI1072" s="4">
        <f t="shared" ca="1" si="450"/>
        <v>0</v>
      </c>
      <c r="AJ1072" s="10">
        <f t="shared" ca="1" si="450"/>
        <v>0</v>
      </c>
      <c r="AK1072" s="4">
        <f t="shared" si="450"/>
        <v>1.1679999999999999</v>
      </c>
      <c r="AL1072" s="65">
        <f t="shared" si="447"/>
        <v>43918</v>
      </c>
      <c r="AM1072" s="10">
        <f t="shared" ca="1" si="451"/>
        <v>1.1681718800000001</v>
      </c>
      <c r="AN1072" s="9">
        <f t="shared" ca="1" si="451"/>
        <v>168.17187999999999</v>
      </c>
      <c r="AO1072" s="7">
        <f t="shared" si="451"/>
        <v>0</v>
      </c>
      <c r="AP1072" s="11">
        <f t="shared" si="451"/>
        <v>0</v>
      </c>
      <c r="AQ1072" s="9">
        <f t="shared" si="451"/>
        <v>0</v>
      </c>
      <c r="AR1072" s="8" t="str">
        <f t="shared" si="451"/>
        <v>J=</v>
      </c>
      <c r="AS1072" s="65">
        <f t="shared" si="451"/>
        <v>44676</v>
      </c>
      <c r="AT1072" s="12"/>
      <c r="AU1072" s="12"/>
      <c r="AV1072" s="22"/>
      <c r="AW1072" s="12"/>
      <c r="AX1072" s="12"/>
      <c r="AY1072" s="12"/>
      <c r="AZ1072" s="12"/>
      <c r="BA1072" s="12"/>
      <c r="BB1072" s="12"/>
      <c r="BC1072" s="12"/>
      <c r="BD1072" s="12"/>
      <c r="BE1072" s="12"/>
      <c r="BF1072" s="12"/>
      <c r="BG1072" s="12"/>
      <c r="BH1072" s="12"/>
      <c r="BI1072" s="12"/>
      <c r="BJ1072" s="12"/>
      <c r="BK1072" s="12"/>
      <c r="BL1072" s="12"/>
      <c r="BM1072" s="12"/>
      <c r="BN1072" s="12"/>
      <c r="BO1072" s="12"/>
      <c r="BP1072" s="12"/>
      <c r="BQ1072" s="12"/>
      <c r="BR1072" s="12"/>
      <c r="BS1072" s="12"/>
      <c r="BT1072" s="12"/>
      <c r="BU1072" s="12"/>
      <c r="BV1072" s="12"/>
      <c r="BW1072" s="12"/>
      <c r="BX1072" s="12"/>
      <c r="BY1072" s="12"/>
      <c r="BZ1072" s="12"/>
      <c r="CA1072" s="12"/>
      <c r="CB1072" s="12"/>
      <c r="CC1072" s="12"/>
      <c r="CD1072" s="12"/>
      <c r="CE1072" s="12"/>
      <c r="CF1072" s="12"/>
      <c r="CG1072" s="12"/>
      <c r="CH1072" s="12"/>
      <c r="CI1072" s="12"/>
      <c r="CJ1072" s="12"/>
      <c r="CK1072" s="12"/>
      <c r="CL1072" s="12"/>
      <c r="CM1072" s="12"/>
      <c r="CN1072" s="12"/>
      <c r="CO1072" s="12"/>
      <c r="CP1072" s="12"/>
      <c r="CQ1072" s="12"/>
      <c r="CR1072" s="12"/>
      <c r="CS1072" s="12"/>
      <c r="CT1072" s="12"/>
      <c r="CU1072" s="12"/>
      <c r="CV1072" s="12"/>
      <c r="CW1072" s="12"/>
      <c r="CX1072" s="12"/>
      <c r="CY1072" s="12"/>
      <c r="CZ1072" s="12"/>
      <c r="DA1072" s="12"/>
      <c r="DB1072" s="12"/>
      <c r="DC1072" s="12"/>
      <c r="DD1072" s="12"/>
      <c r="DE1072" s="12"/>
      <c r="DF1072" s="12"/>
      <c r="DG1072" s="12"/>
      <c r="DH1072" s="12"/>
      <c r="DI1072" s="12"/>
      <c r="DJ1072" s="12"/>
      <c r="DK1072" s="12"/>
      <c r="DL1072" s="12"/>
      <c r="DM1072" s="12"/>
      <c r="DN1072" s="12"/>
      <c r="DO1072" s="12"/>
      <c r="DP1072" s="12"/>
      <c r="DQ1072" s="12"/>
      <c r="DR1072" s="12"/>
      <c r="DS1072" s="12"/>
      <c r="DT1072" s="12"/>
      <c r="DU1072" s="12"/>
      <c r="DV1072" s="12"/>
      <c r="DW1072" s="12"/>
      <c r="DX1072" s="12"/>
      <c r="DY1072" s="12"/>
      <c r="DZ1072" s="12"/>
      <c r="EA1072" s="12"/>
      <c r="EB1072" s="12"/>
      <c r="EC1072" s="12"/>
      <c r="ED1072" s="12"/>
      <c r="EE1072" s="12"/>
      <c r="EF1072" s="12"/>
      <c r="EG1072" s="12"/>
      <c r="EH1072" s="12"/>
      <c r="EI1072" s="12"/>
      <c r="EJ1072" s="12"/>
      <c r="EK1072" s="12"/>
      <c r="EL1072" s="12"/>
      <c r="EM1072" s="12"/>
      <c r="EN1072" s="12"/>
      <c r="EO1072" s="12"/>
      <c r="EP1072" s="12"/>
      <c r="EQ1072" s="12"/>
      <c r="ER1072" s="12"/>
      <c r="ES1072" s="12"/>
      <c r="ET1072" s="12"/>
      <c r="EU1072" s="12"/>
      <c r="EV1072" s="12"/>
      <c r="EW1072" s="12"/>
      <c r="EX1072" s="12"/>
      <c r="EY1072" s="12"/>
      <c r="EZ1072" s="12"/>
      <c r="FA1072" s="12"/>
      <c r="FB1072" s="12"/>
      <c r="FC1072" s="12"/>
      <c r="FD1072" s="12"/>
      <c r="FE1072" s="12"/>
      <c r="FF1072" s="12"/>
      <c r="FG1072" s="12"/>
      <c r="FH1072" s="12"/>
      <c r="FI1072" s="12"/>
      <c r="FJ1072" s="12"/>
      <c r="FK1072" s="12"/>
      <c r="FL1072" s="12"/>
      <c r="FM1072" s="12"/>
      <c r="FN1072" s="12"/>
      <c r="FO1072" s="12"/>
      <c r="FP1072" s="12"/>
      <c r="FQ1072" s="12"/>
      <c r="FR1072" s="12"/>
      <c r="FS1072" s="12"/>
      <c r="FT1072" s="12"/>
      <c r="FU1072" s="12"/>
      <c r="FV1072" s="12"/>
      <c r="FW1072" s="12"/>
      <c r="FX1072" s="12"/>
      <c r="FY1072" s="12"/>
      <c r="FZ1072" s="12"/>
      <c r="GA1072" s="12"/>
      <c r="GB1072" s="12"/>
      <c r="GC1072" s="12"/>
      <c r="GD1072" s="12"/>
      <c r="GE1072" s="12"/>
      <c r="GF1072" s="12"/>
      <c r="GG1072" s="12"/>
      <c r="GH1072" s="12"/>
      <c r="GI1072" s="12"/>
      <c r="GJ1072" s="12"/>
      <c r="GK1072" s="12"/>
      <c r="GL1072" s="12"/>
      <c r="GM1072" s="12"/>
      <c r="GN1072" s="12"/>
      <c r="GO1072" s="12"/>
      <c r="GP1072" s="12"/>
      <c r="GQ1072" s="12"/>
      <c r="GR1072" s="12"/>
    </row>
    <row r="1073" spans="1:200" x14ac:dyDescent="0.2">
      <c r="A1073" s="79">
        <f t="shared" si="437"/>
        <v>44145</v>
      </c>
      <c r="B1073" s="80">
        <f t="shared" ca="1" si="443"/>
        <v>1188.34031</v>
      </c>
      <c r="C1073" s="81">
        <f t="shared" si="438"/>
        <v>1000</v>
      </c>
      <c r="D1073" s="82">
        <f ca="1">IF(A1073&lt;$B$1,VLOOKUP(A1073,[1]DI!$A$4:$B$15000,2,FALSE),0)</f>
        <v>1.9000000000000006E-2</v>
      </c>
      <c r="E1073" s="81">
        <f t="shared" ca="1" si="444"/>
        <v>7.4690000000000005E-5</v>
      </c>
      <c r="F1073" s="83">
        <f t="shared" si="432"/>
        <v>1.1679999999999999</v>
      </c>
      <c r="G1073" s="84">
        <f t="shared" ca="1" si="433"/>
        <v>1.0000872379200001</v>
      </c>
      <c r="H1073" s="81">
        <f ca="1">TRUNC(PRODUCT(G$10:G1072),15)</f>
        <v>1.1883403071867</v>
      </c>
      <c r="I1073" s="81">
        <f t="shared" si="439"/>
        <v>1</v>
      </c>
      <c r="J1073" s="81">
        <f t="shared" ca="1" si="434"/>
        <v>1.1883403100000001</v>
      </c>
      <c r="K1073" s="81">
        <f t="shared" ca="1" si="435"/>
        <v>188.34030999999999</v>
      </c>
      <c r="L1073" s="85">
        <f>IF(VLOOKUP(A1073,$U$12:$AD$125,8)=VLOOKUP(A1072,$U$12:$AD$125,8),0,VLOOKUP(A1073,U$12:$AD$125,8))</f>
        <v>0</v>
      </c>
      <c r="M1073" s="86">
        <f>IF(L1073&gt;0,VLOOKUP(L1073,T$12:$AC$125,7),0)</f>
        <v>0</v>
      </c>
      <c r="N1073" s="81">
        <f t="shared" si="440"/>
        <v>0</v>
      </c>
      <c r="O1073" s="81">
        <f t="shared" ca="1" si="436"/>
        <v>188.34030999999999</v>
      </c>
      <c r="P1073" s="87" t="str">
        <f t="shared" si="441"/>
        <v>J=</v>
      </c>
      <c r="Q1073" s="88">
        <f t="shared" si="442"/>
        <v>44676</v>
      </c>
      <c r="R1073" s="7"/>
      <c r="S1073" s="7"/>
      <c r="T1073" s="7"/>
      <c r="U1073" s="7"/>
      <c r="V1073" s="7"/>
      <c r="W1073" s="7"/>
      <c r="X1073" s="7"/>
      <c r="Y1073" s="7"/>
      <c r="Z1073" s="7"/>
      <c r="AA1073" s="7"/>
      <c r="AB1073" s="7"/>
      <c r="AC1073" s="7"/>
      <c r="AD1073" s="7"/>
      <c r="AE1073" s="7"/>
      <c r="AF1073" s="65">
        <f t="shared" si="449"/>
        <v>43919</v>
      </c>
      <c r="AG1073" s="9">
        <f t="shared" ca="1" si="450"/>
        <v>1168.1718799999999</v>
      </c>
      <c r="AH1073" s="9">
        <f t="shared" si="450"/>
        <v>1000</v>
      </c>
      <c r="AI1073" s="4">
        <f t="shared" ca="1" si="450"/>
        <v>0</v>
      </c>
      <c r="AJ1073" s="10">
        <f t="shared" ca="1" si="450"/>
        <v>0</v>
      </c>
      <c r="AK1073" s="4">
        <f t="shared" si="450"/>
        <v>1.1679999999999999</v>
      </c>
      <c r="AL1073" s="65">
        <f t="shared" si="447"/>
        <v>43919</v>
      </c>
      <c r="AM1073" s="10">
        <f t="shared" ca="1" si="451"/>
        <v>1.1681718800000001</v>
      </c>
      <c r="AN1073" s="9">
        <f t="shared" ca="1" si="451"/>
        <v>168.17187999999999</v>
      </c>
      <c r="AO1073" s="7">
        <f t="shared" si="451"/>
        <v>0</v>
      </c>
      <c r="AP1073" s="11">
        <f t="shared" si="451"/>
        <v>0</v>
      </c>
      <c r="AQ1073" s="9">
        <f t="shared" si="451"/>
        <v>0</v>
      </c>
      <c r="AR1073" s="8" t="str">
        <f t="shared" si="451"/>
        <v>J=</v>
      </c>
      <c r="AS1073" s="65">
        <f t="shared" si="451"/>
        <v>44676</v>
      </c>
      <c r="AT1073" s="12"/>
      <c r="AU1073" s="12"/>
      <c r="AV1073" s="22"/>
      <c r="AW1073" s="12"/>
      <c r="AX1073" s="12"/>
      <c r="AY1073" s="12"/>
      <c r="AZ1073" s="12"/>
      <c r="BA1073" s="12"/>
      <c r="BB1073" s="12"/>
      <c r="BC1073" s="12"/>
      <c r="BD1073" s="12"/>
      <c r="BE1073" s="12"/>
      <c r="BF1073" s="12"/>
      <c r="BG1073" s="12"/>
      <c r="BH1073" s="12"/>
      <c r="BI1073" s="12"/>
      <c r="BJ1073" s="12"/>
      <c r="BK1073" s="12"/>
      <c r="BL1073" s="12"/>
      <c r="BM1073" s="12"/>
      <c r="BN1073" s="12"/>
      <c r="BO1073" s="12"/>
      <c r="BP1073" s="12"/>
      <c r="BQ1073" s="12"/>
      <c r="BR1073" s="12"/>
      <c r="BS1073" s="12"/>
      <c r="BT1073" s="12"/>
      <c r="BU1073" s="12"/>
      <c r="BV1073" s="12"/>
      <c r="BW1073" s="12"/>
      <c r="BX1073" s="12"/>
      <c r="BY1073" s="12"/>
      <c r="BZ1073" s="12"/>
      <c r="CA1073" s="12"/>
      <c r="CB1073" s="12"/>
      <c r="CC1073" s="12"/>
      <c r="CD1073" s="12"/>
      <c r="CE1073" s="12"/>
      <c r="CF1073" s="12"/>
      <c r="CG1073" s="12"/>
      <c r="CH1073" s="12"/>
      <c r="CI1073" s="12"/>
      <c r="CJ1073" s="12"/>
      <c r="CK1073" s="12"/>
      <c r="CL1073" s="12"/>
      <c r="CM1073" s="12"/>
      <c r="CN1073" s="12"/>
      <c r="CO1073" s="12"/>
      <c r="CP1073" s="12"/>
      <c r="CQ1073" s="12"/>
      <c r="CR1073" s="12"/>
      <c r="CS1073" s="12"/>
      <c r="CT1073" s="12"/>
      <c r="CU1073" s="12"/>
      <c r="CV1073" s="12"/>
      <c r="CW1073" s="12"/>
      <c r="CX1073" s="12"/>
      <c r="CY1073" s="12"/>
      <c r="CZ1073" s="12"/>
      <c r="DA1073" s="12"/>
      <c r="DB1073" s="12"/>
      <c r="DC1073" s="12"/>
      <c r="DD1073" s="12"/>
      <c r="DE1073" s="12"/>
      <c r="DF1073" s="12"/>
      <c r="DG1073" s="12"/>
      <c r="DH1073" s="12"/>
      <c r="DI1073" s="12"/>
      <c r="DJ1073" s="12"/>
      <c r="DK1073" s="12"/>
      <c r="DL1073" s="12"/>
      <c r="DM1073" s="12"/>
      <c r="DN1073" s="12"/>
      <c r="DO1073" s="12"/>
      <c r="DP1073" s="12"/>
      <c r="DQ1073" s="12"/>
      <c r="DR1073" s="12"/>
      <c r="DS1073" s="12"/>
      <c r="DT1073" s="12"/>
      <c r="DU1073" s="12"/>
      <c r="DV1073" s="12"/>
      <c r="DW1073" s="12"/>
      <c r="DX1073" s="12"/>
      <c r="DY1073" s="12"/>
      <c r="DZ1073" s="12"/>
      <c r="EA1073" s="12"/>
      <c r="EB1073" s="12"/>
      <c r="EC1073" s="12"/>
      <c r="ED1073" s="12"/>
      <c r="EE1073" s="12"/>
      <c r="EF1073" s="12"/>
      <c r="EG1073" s="12"/>
      <c r="EH1073" s="12"/>
      <c r="EI1073" s="12"/>
      <c r="EJ1073" s="12"/>
      <c r="EK1073" s="12"/>
      <c r="EL1073" s="12"/>
      <c r="EM1073" s="12"/>
      <c r="EN1073" s="12"/>
      <c r="EO1073" s="12"/>
      <c r="EP1073" s="12"/>
      <c r="EQ1073" s="12"/>
      <c r="ER1073" s="12"/>
      <c r="ES1073" s="12"/>
      <c r="ET1073" s="12"/>
      <c r="EU1073" s="12"/>
      <c r="EV1073" s="12"/>
      <c r="EW1073" s="12"/>
      <c r="EX1073" s="12"/>
      <c r="EY1073" s="12"/>
      <c r="EZ1073" s="12"/>
      <c r="FA1073" s="12"/>
      <c r="FB1073" s="12"/>
      <c r="FC1073" s="12"/>
      <c r="FD1073" s="12"/>
      <c r="FE1073" s="12"/>
      <c r="FF1073" s="12"/>
      <c r="FG1073" s="12"/>
      <c r="FH1073" s="12"/>
      <c r="FI1073" s="12"/>
      <c r="FJ1073" s="12"/>
      <c r="FK1073" s="12"/>
      <c r="FL1073" s="12"/>
      <c r="FM1073" s="12"/>
      <c r="FN1073" s="12"/>
      <c r="FO1073" s="12"/>
      <c r="FP1073" s="12"/>
      <c r="FQ1073" s="12"/>
      <c r="FR1073" s="12"/>
      <c r="FS1073" s="12"/>
      <c r="FT1073" s="12"/>
      <c r="FU1073" s="12"/>
      <c r="FV1073" s="12"/>
      <c r="FW1073" s="12"/>
      <c r="FX1073" s="12"/>
      <c r="FY1073" s="12"/>
      <c r="FZ1073" s="12"/>
      <c r="GA1073" s="12"/>
      <c r="GB1073" s="12"/>
      <c r="GC1073" s="12"/>
      <c r="GD1073" s="12"/>
      <c r="GE1073" s="12"/>
      <c r="GF1073" s="12"/>
      <c r="GG1073" s="12"/>
      <c r="GH1073" s="12"/>
      <c r="GI1073" s="12"/>
      <c r="GJ1073" s="12"/>
      <c r="GK1073" s="12"/>
      <c r="GL1073" s="12"/>
      <c r="GM1073" s="12"/>
      <c r="GN1073" s="12"/>
      <c r="GO1073" s="12"/>
      <c r="GP1073" s="12"/>
      <c r="GQ1073" s="12"/>
      <c r="GR1073" s="12"/>
    </row>
    <row r="1074" spans="1:200" x14ac:dyDescent="0.2">
      <c r="A1074" s="79">
        <f t="shared" si="437"/>
        <v>44146</v>
      </c>
      <c r="B1074" s="80">
        <f t="shared" ca="1" si="443"/>
        <v>1188.44398</v>
      </c>
      <c r="C1074" s="81">
        <f t="shared" si="438"/>
        <v>1000</v>
      </c>
      <c r="D1074" s="82">
        <f ca="1">IF(A1074&lt;$B$1,VLOOKUP(A1074,[1]DI!$A$4:$B$15000,2,FALSE),0)</f>
        <v>1.9000000000000006E-2</v>
      </c>
      <c r="E1074" s="81">
        <f t="shared" ca="1" si="444"/>
        <v>7.4690000000000005E-5</v>
      </c>
      <c r="F1074" s="83">
        <f t="shared" si="432"/>
        <v>1.1679999999999999</v>
      </c>
      <c r="G1074" s="84">
        <f t="shared" ca="1" si="433"/>
        <v>1.0000872379200001</v>
      </c>
      <c r="H1074" s="81">
        <f ca="1">TRUNC(PRODUCT(G$10:G1073),15)</f>
        <v>1.18844397552335</v>
      </c>
      <c r="I1074" s="81">
        <f t="shared" si="439"/>
        <v>1</v>
      </c>
      <c r="J1074" s="81">
        <f t="shared" ca="1" si="434"/>
        <v>1.18844398</v>
      </c>
      <c r="K1074" s="81">
        <f t="shared" ca="1" si="435"/>
        <v>188.44398000000001</v>
      </c>
      <c r="L1074" s="85">
        <f>IF(VLOOKUP(A1074,$U$12:$AD$125,8)=VLOOKUP(A1073,$U$12:$AD$125,8),0,VLOOKUP(A1074,U$12:$AD$125,8))</f>
        <v>0</v>
      </c>
      <c r="M1074" s="86">
        <f>IF(L1074&gt;0,VLOOKUP(L1074,T$12:$AC$125,7),0)</f>
        <v>0</v>
      </c>
      <c r="N1074" s="81">
        <f t="shared" si="440"/>
        <v>0</v>
      </c>
      <c r="O1074" s="81">
        <f t="shared" ca="1" si="436"/>
        <v>188.44398000000001</v>
      </c>
      <c r="P1074" s="87" t="str">
        <f t="shared" si="441"/>
        <v>J=</v>
      </c>
      <c r="Q1074" s="88">
        <f t="shared" si="442"/>
        <v>44676</v>
      </c>
      <c r="R1074" s="7"/>
      <c r="S1074" s="7"/>
      <c r="T1074" s="7"/>
      <c r="U1074" s="7"/>
      <c r="V1074" s="7"/>
      <c r="W1074" s="7"/>
      <c r="X1074" s="7"/>
      <c r="Y1074" s="7"/>
      <c r="Z1074" s="7"/>
      <c r="AA1074" s="7"/>
      <c r="AB1074" s="7"/>
      <c r="AC1074" s="7"/>
      <c r="AD1074" s="7"/>
      <c r="AE1074" s="7"/>
      <c r="AF1074" s="65">
        <f t="shared" si="449"/>
        <v>43920</v>
      </c>
      <c r="AG1074" s="9">
        <f t="shared" ca="1" si="450"/>
        <v>1168.1718799999999</v>
      </c>
      <c r="AH1074" s="9">
        <f t="shared" si="450"/>
        <v>1000</v>
      </c>
      <c r="AI1074" s="4">
        <f t="shared" ca="1" si="450"/>
        <v>3.6500000000000005E-2</v>
      </c>
      <c r="AJ1074" s="10">
        <f t="shared" ca="1" si="450"/>
        <v>1.4227E-4</v>
      </c>
      <c r="AK1074" s="4">
        <f t="shared" si="450"/>
        <v>1.1679999999999999</v>
      </c>
      <c r="AL1074" s="65">
        <f t="shared" si="447"/>
        <v>43920</v>
      </c>
      <c r="AM1074" s="10">
        <f t="shared" ca="1" si="451"/>
        <v>1.1681718800000001</v>
      </c>
      <c r="AN1074" s="9">
        <f t="shared" ca="1" si="451"/>
        <v>168.17187999999999</v>
      </c>
      <c r="AO1074" s="7">
        <f t="shared" si="451"/>
        <v>0</v>
      </c>
      <c r="AP1074" s="11">
        <f t="shared" si="451"/>
        <v>0</v>
      </c>
      <c r="AQ1074" s="9">
        <f t="shared" si="451"/>
        <v>0</v>
      </c>
      <c r="AR1074" s="8" t="str">
        <f t="shared" si="451"/>
        <v>J=</v>
      </c>
      <c r="AS1074" s="65">
        <f t="shared" si="451"/>
        <v>44676</v>
      </c>
      <c r="AT1074" s="12"/>
      <c r="AU1074" s="12"/>
      <c r="AV1074" s="22"/>
      <c r="AW1074" s="12"/>
      <c r="AX1074" s="12"/>
      <c r="AY1074" s="12"/>
      <c r="AZ1074" s="12"/>
      <c r="BA1074" s="12"/>
      <c r="BB1074" s="12"/>
      <c r="BC1074" s="12"/>
      <c r="BD1074" s="12"/>
      <c r="BE1074" s="12"/>
      <c r="BF1074" s="12"/>
      <c r="BG1074" s="12"/>
      <c r="BH1074" s="12"/>
      <c r="BI1074" s="12"/>
      <c r="BJ1074" s="12"/>
      <c r="BK1074" s="12"/>
      <c r="BL1074" s="12"/>
      <c r="BM1074" s="12"/>
      <c r="BN1074" s="12"/>
      <c r="BO1074" s="12"/>
      <c r="BP1074" s="12"/>
      <c r="BQ1074" s="12"/>
      <c r="BR1074" s="12"/>
      <c r="BS1074" s="12"/>
      <c r="BT1074" s="12"/>
      <c r="BU1074" s="12"/>
      <c r="BV1074" s="12"/>
      <c r="BW1074" s="12"/>
      <c r="BX1074" s="12"/>
      <c r="BY1074" s="12"/>
      <c r="BZ1074" s="12"/>
      <c r="CA1074" s="12"/>
      <c r="CB1074" s="12"/>
      <c r="CC1074" s="12"/>
      <c r="CD1074" s="12"/>
      <c r="CE1074" s="12"/>
      <c r="CF1074" s="12"/>
      <c r="CG1074" s="12"/>
      <c r="CH1074" s="12"/>
      <c r="CI1074" s="12"/>
      <c r="CJ1074" s="12"/>
      <c r="CK1074" s="12"/>
      <c r="CL1074" s="12"/>
      <c r="CM1074" s="12"/>
      <c r="CN1074" s="12"/>
      <c r="CO1074" s="12"/>
      <c r="CP1074" s="12"/>
      <c r="CQ1074" s="12"/>
      <c r="CR1074" s="12"/>
      <c r="CS1074" s="12"/>
      <c r="CT1074" s="12"/>
      <c r="CU1074" s="12"/>
      <c r="CV1074" s="12"/>
      <c r="CW1074" s="12"/>
      <c r="CX1074" s="12"/>
      <c r="CY1074" s="12"/>
      <c r="CZ1074" s="12"/>
      <c r="DA1074" s="12"/>
      <c r="DB1074" s="12"/>
      <c r="DC1074" s="12"/>
      <c r="DD1074" s="12"/>
      <c r="DE1074" s="12"/>
      <c r="DF1074" s="12"/>
      <c r="DG1074" s="12"/>
      <c r="DH1074" s="12"/>
      <c r="DI1074" s="12"/>
      <c r="DJ1074" s="12"/>
      <c r="DK1074" s="12"/>
      <c r="DL1074" s="12"/>
      <c r="DM1074" s="12"/>
      <c r="DN1074" s="12"/>
      <c r="DO1074" s="12"/>
      <c r="DP1074" s="12"/>
      <c r="DQ1074" s="12"/>
      <c r="DR1074" s="12"/>
      <c r="DS1074" s="12"/>
      <c r="DT1074" s="12"/>
      <c r="DU1074" s="12"/>
      <c r="DV1074" s="12"/>
      <c r="DW1074" s="12"/>
      <c r="DX1074" s="12"/>
      <c r="DY1074" s="12"/>
      <c r="DZ1074" s="12"/>
      <c r="EA1074" s="12"/>
      <c r="EB1074" s="12"/>
      <c r="EC1074" s="12"/>
      <c r="ED1074" s="12"/>
      <c r="EE1074" s="12"/>
      <c r="EF1074" s="12"/>
      <c r="EG1074" s="12"/>
      <c r="EH1074" s="12"/>
      <c r="EI1074" s="12"/>
      <c r="EJ1074" s="12"/>
      <c r="EK1074" s="12"/>
      <c r="EL1074" s="12"/>
      <c r="EM1074" s="12"/>
      <c r="EN1074" s="12"/>
      <c r="EO1074" s="12"/>
      <c r="EP1074" s="12"/>
      <c r="EQ1074" s="12"/>
      <c r="ER1074" s="12"/>
      <c r="ES1074" s="12"/>
      <c r="ET1074" s="12"/>
      <c r="EU1074" s="12"/>
      <c r="EV1074" s="12"/>
      <c r="EW1074" s="12"/>
      <c r="EX1074" s="12"/>
      <c r="EY1074" s="12"/>
      <c r="EZ1074" s="12"/>
      <c r="FA1074" s="12"/>
      <c r="FB1074" s="12"/>
      <c r="FC1074" s="12"/>
      <c r="FD1074" s="12"/>
      <c r="FE1074" s="12"/>
      <c r="FF1074" s="12"/>
      <c r="FG1074" s="12"/>
      <c r="FH1074" s="12"/>
      <c r="FI1074" s="12"/>
      <c r="FJ1074" s="12"/>
      <c r="FK1074" s="12"/>
      <c r="FL1074" s="12"/>
      <c r="FM1074" s="12"/>
      <c r="FN1074" s="12"/>
      <c r="FO1074" s="12"/>
      <c r="FP1074" s="12"/>
      <c r="FQ1074" s="12"/>
      <c r="FR1074" s="12"/>
      <c r="FS1074" s="12"/>
      <c r="FT1074" s="12"/>
      <c r="FU1074" s="12"/>
      <c r="FV1074" s="12"/>
      <c r="FW1074" s="12"/>
      <c r="FX1074" s="12"/>
      <c r="FY1074" s="12"/>
      <c r="FZ1074" s="12"/>
      <c r="GA1074" s="12"/>
      <c r="GB1074" s="12"/>
      <c r="GC1074" s="12"/>
      <c r="GD1074" s="12"/>
      <c r="GE1074" s="12"/>
      <c r="GF1074" s="12"/>
      <c r="GG1074" s="12"/>
      <c r="GH1074" s="12"/>
      <c r="GI1074" s="12"/>
      <c r="GJ1074" s="12"/>
      <c r="GK1074" s="12"/>
      <c r="GL1074" s="12"/>
      <c r="GM1074" s="12"/>
      <c r="GN1074" s="12"/>
      <c r="GO1074" s="12"/>
      <c r="GP1074" s="12"/>
      <c r="GQ1074" s="12"/>
      <c r="GR1074" s="12"/>
    </row>
    <row r="1075" spans="1:200" x14ac:dyDescent="0.2">
      <c r="A1075" s="79">
        <f t="shared" si="437"/>
        <v>44147</v>
      </c>
      <c r="B1075" s="80">
        <f t="shared" ca="1" si="443"/>
        <v>1188.54765</v>
      </c>
      <c r="C1075" s="81">
        <f t="shared" si="438"/>
        <v>1000</v>
      </c>
      <c r="D1075" s="82">
        <f ca="1">IF(A1075&lt;$B$1,VLOOKUP(A1075,[1]DI!$A$4:$B$15000,2,FALSE),0)</f>
        <v>1.9000000000000006E-2</v>
      </c>
      <c r="E1075" s="81">
        <f t="shared" ca="1" si="444"/>
        <v>7.4690000000000005E-5</v>
      </c>
      <c r="F1075" s="83">
        <f t="shared" si="432"/>
        <v>1.1679999999999999</v>
      </c>
      <c r="G1075" s="84">
        <f t="shared" ca="1" si="433"/>
        <v>1.0000872379200001</v>
      </c>
      <c r="H1075" s="81">
        <f ca="1">TRUNC(PRODUCT(G$10:G1074),15)</f>
        <v>1.1885476529038099</v>
      </c>
      <c r="I1075" s="81">
        <f t="shared" si="439"/>
        <v>1</v>
      </c>
      <c r="J1075" s="81">
        <f t="shared" ca="1" si="434"/>
        <v>1.1885476500000001</v>
      </c>
      <c r="K1075" s="81">
        <f t="shared" ca="1" si="435"/>
        <v>188.54765</v>
      </c>
      <c r="L1075" s="85">
        <f>IF(VLOOKUP(A1075,$U$12:$AD$125,8)=VLOOKUP(A1074,$U$12:$AD$125,8),0,VLOOKUP(A1075,U$12:$AD$125,8))</f>
        <v>0</v>
      </c>
      <c r="M1075" s="86">
        <f>IF(L1075&gt;0,VLOOKUP(L1075,T$12:$AC$125,7),0)</f>
        <v>0</v>
      </c>
      <c r="N1075" s="81">
        <f t="shared" si="440"/>
        <v>0</v>
      </c>
      <c r="O1075" s="81">
        <f t="shared" ca="1" si="436"/>
        <v>188.54765</v>
      </c>
      <c r="P1075" s="87" t="str">
        <f t="shared" si="441"/>
        <v>J=</v>
      </c>
      <c r="Q1075" s="88">
        <f t="shared" si="442"/>
        <v>44676</v>
      </c>
      <c r="R1075" s="7"/>
      <c r="S1075" s="7"/>
      <c r="T1075" s="7"/>
      <c r="U1075" s="7"/>
      <c r="V1075" s="7"/>
      <c r="W1075" s="7"/>
      <c r="X1075" s="7"/>
      <c r="Y1075" s="7"/>
      <c r="Z1075" s="7"/>
      <c r="AA1075" s="7"/>
      <c r="AB1075" s="7"/>
      <c r="AC1075" s="7"/>
      <c r="AD1075" s="7"/>
      <c r="AE1075" s="7"/>
      <c r="AF1075" s="65">
        <f t="shared" si="449"/>
        <v>43921</v>
      </c>
      <c r="AG1075" s="9">
        <f t="shared" ca="1" si="450"/>
        <v>1168.366</v>
      </c>
      <c r="AH1075" s="9">
        <f t="shared" si="450"/>
        <v>1000</v>
      </c>
      <c r="AI1075" s="4">
        <f t="shared" ca="1" si="450"/>
        <v>3.6500000000000005E-2</v>
      </c>
      <c r="AJ1075" s="10">
        <f t="shared" ca="1" si="450"/>
        <v>1.4227E-4</v>
      </c>
      <c r="AK1075" s="4">
        <f t="shared" si="450"/>
        <v>1.1679999999999999</v>
      </c>
      <c r="AL1075" s="65">
        <f t="shared" si="447"/>
        <v>43921</v>
      </c>
      <c r="AM1075" s="10">
        <f t="shared" ca="1" si="451"/>
        <v>1.168366</v>
      </c>
      <c r="AN1075" s="9">
        <f t="shared" ca="1" si="451"/>
        <v>168.36600000000001</v>
      </c>
      <c r="AO1075" s="7">
        <f t="shared" si="451"/>
        <v>0</v>
      </c>
      <c r="AP1075" s="11">
        <f t="shared" si="451"/>
        <v>0</v>
      </c>
      <c r="AQ1075" s="9">
        <f t="shared" si="451"/>
        <v>0</v>
      </c>
      <c r="AR1075" s="8" t="str">
        <f t="shared" si="451"/>
        <v>J=</v>
      </c>
      <c r="AS1075" s="65">
        <f t="shared" si="451"/>
        <v>44676</v>
      </c>
      <c r="AT1075" s="12"/>
      <c r="AU1075" s="12"/>
      <c r="AV1075" s="22"/>
      <c r="AW1075" s="12"/>
      <c r="AX1075" s="12"/>
      <c r="AY1075" s="12"/>
      <c r="AZ1075" s="12"/>
      <c r="BA1075" s="12"/>
      <c r="BB1075" s="12"/>
      <c r="BC1075" s="12"/>
      <c r="BD1075" s="12"/>
      <c r="BE1075" s="12"/>
      <c r="BF1075" s="12"/>
      <c r="BG1075" s="12"/>
      <c r="BH1075" s="12"/>
      <c r="BI1075" s="12"/>
      <c r="BJ1075" s="12"/>
      <c r="BK1075" s="12"/>
      <c r="BL1075" s="12"/>
      <c r="BM1075" s="12"/>
      <c r="BN1075" s="12"/>
      <c r="BO1075" s="12"/>
      <c r="BP1075" s="12"/>
      <c r="BQ1075" s="12"/>
      <c r="BR1075" s="12"/>
      <c r="BS1075" s="12"/>
      <c r="BT1075" s="12"/>
      <c r="BU1075" s="12"/>
      <c r="BV1075" s="12"/>
      <c r="BW1075" s="12"/>
      <c r="BX1075" s="12"/>
      <c r="BY1075" s="12"/>
      <c r="BZ1075" s="12"/>
      <c r="CA1075" s="12"/>
      <c r="CB1075" s="12"/>
      <c r="CC1075" s="12"/>
      <c r="CD1075" s="12"/>
      <c r="CE1075" s="12"/>
      <c r="CF1075" s="12"/>
      <c r="CG1075" s="12"/>
      <c r="CH1075" s="12"/>
      <c r="CI1075" s="12"/>
      <c r="CJ1075" s="12"/>
      <c r="CK1075" s="12"/>
      <c r="CL1075" s="12"/>
      <c r="CM1075" s="12"/>
      <c r="CN1075" s="12"/>
      <c r="CO1075" s="12"/>
      <c r="CP1075" s="12"/>
      <c r="CQ1075" s="12"/>
      <c r="CR1075" s="12"/>
      <c r="CS1075" s="12"/>
      <c r="CT1075" s="12"/>
      <c r="CU1075" s="12"/>
      <c r="CV1075" s="12"/>
      <c r="CW1075" s="12"/>
      <c r="CX1075" s="12"/>
      <c r="CY1075" s="12"/>
      <c r="CZ1075" s="12"/>
      <c r="DA1075" s="12"/>
      <c r="DB1075" s="12"/>
      <c r="DC1075" s="12"/>
      <c r="DD1075" s="12"/>
      <c r="DE1075" s="12"/>
      <c r="DF1075" s="12"/>
      <c r="DG1075" s="12"/>
      <c r="DH1075" s="12"/>
      <c r="DI1075" s="12"/>
      <c r="DJ1075" s="12"/>
      <c r="DK1075" s="12"/>
      <c r="DL1075" s="12"/>
      <c r="DM1075" s="12"/>
      <c r="DN1075" s="12"/>
      <c r="DO1075" s="12"/>
      <c r="DP1075" s="12"/>
      <c r="DQ1075" s="12"/>
      <c r="DR1075" s="12"/>
      <c r="DS1075" s="12"/>
      <c r="DT1075" s="12"/>
      <c r="DU1075" s="12"/>
      <c r="DV1075" s="12"/>
      <c r="DW1075" s="12"/>
      <c r="DX1075" s="12"/>
      <c r="DY1075" s="12"/>
      <c r="DZ1075" s="12"/>
      <c r="EA1075" s="12"/>
      <c r="EB1075" s="12"/>
      <c r="EC1075" s="12"/>
      <c r="ED1075" s="12"/>
      <c r="EE1075" s="12"/>
      <c r="EF1075" s="12"/>
      <c r="EG1075" s="12"/>
      <c r="EH1075" s="12"/>
      <c r="EI1075" s="12"/>
      <c r="EJ1075" s="12"/>
      <c r="EK1075" s="12"/>
      <c r="EL1075" s="12"/>
      <c r="EM1075" s="12"/>
      <c r="EN1075" s="12"/>
      <c r="EO1075" s="12"/>
      <c r="EP1075" s="12"/>
      <c r="EQ1075" s="12"/>
      <c r="ER1075" s="12"/>
      <c r="ES1075" s="12"/>
      <c r="ET1075" s="12"/>
      <c r="EU1075" s="12"/>
      <c r="EV1075" s="12"/>
      <c r="EW1075" s="12"/>
      <c r="EX1075" s="12"/>
      <c r="EY1075" s="12"/>
      <c r="EZ1075" s="12"/>
      <c r="FA1075" s="12"/>
      <c r="FB1075" s="12"/>
      <c r="FC1075" s="12"/>
      <c r="FD1075" s="12"/>
      <c r="FE1075" s="12"/>
      <c r="FF1075" s="12"/>
      <c r="FG1075" s="12"/>
      <c r="FH1075" s="12"/>
      <c r="FI1075" s="12"/>
      <c r="FJ1075" s="12"/>
      <c r="FK1075" s="12"/>
      <c r="FL1075" s="12"/>
      <c r="FM1075" s="12"/>
      <c r="FN1075" s="12"/>
      <c r="FO1075" s="12"/>
      <c r="FP1075" s="12"/>
      <c r="FQ1075" s="12"/>
      <c r="FR1075" s="12"/>
      <c r="FS1075" s="12"/>
      <c r="FT1075" s="12"/>
      <c r="FU1075" s="12"/>
      <c r="FV1075" s="12"/>
      <c r="FW1075" s="12"/>
      <c r="FX1075" s="12"/>
      <c r="FY1075" s="12"/>
      <c r="FZ1075" s="12"/>
      <c r="GA1075" s="12"/>
      <c r="GB1075" s="12"/>
      <c r="GC1075" s="12"/>
      <c r="GD1075" s="12"/>
      <c r="GE1075" s="12"/>
      <c r="GF1075" s="12"/>
      <c r="GG1075" s="12"/>
      <c r="GH1075" s="12"/>
      <c r="GI1075" s="12"/>
      <c r="GJ1075" s="12"/>
      <c r="GK1075" s="12"/>
      <c r="GL1075" s="12"/>
      <c r="GM1075" s="12"/>
      <c r="GN1075" s="12"/>
      <c r="GO1075" s="12"/>
      <c r="GP1075" s="12"/>
      <c r="GQ1075" s="12"/>
      <c r="GR1075" s="12"/>
    </row>
    <row r="1076" spans="1:200" x14ac:dyDescent="0.2">
      <c r="A1076" s="79">
        <f t="shared" si="437"/>
        <v>44148</v>
      </c>
      <c r="B1076" s="80">
        <f t="shared" ca="1" si="443"/>
        <v>1188.6513399999999</v>
      </c>
      <c r="C1076" s="81">
        <f t="shared" si="438"/>
        <v>1000</v>
      </c>
      <c r="D1076" s="82">
        <f ca="1">IF(A1076&lt;$B$1,VLOOKUP(A1076,[1]DI!$A$4:$B$15000,2,FALSE),0)</f>
        <v>1.9000000000000006E-2</v>
      </c>
      <c r="E1076" s="81">
        <f t="shared" ca="1" si="444"/>
        <v>7.4690000000000005E-5</v>
      </c>
      <c r="F1076" s="83">
        <f t="shared" si="432"/>
        <v>1.1679999999999999</v>
      </c>
      <c r="G1076" s="84">
        <f t="shared" ca="1" si="433"/>
        <v>1.0000872379200001</v>
      </c>
      <c r="H1076" s="81">
        <f ca="1">TRUNC(PRODUCT(G$10:G1075),15)</f>
        <v>1.18865133932887</v>
      </c>
      <c r="I1076" s="81">
        <f t="shared" si="439"/>
        <v>1</v>
      </c>
      <c r="J1076" s="81">
        <f t="shared" ca="1" si="434"/>
        <v>1.1886513400000001</v>
      </c>
      <c r="K1076" s="81">
        <f t="shared" ca="1" si="435"/>
        <v>188.65134</v>
      </c>
      <c r="L1076" s="85">
        <f>IF(VLOOKUP(A1076,$U$12:$AD$125,8)=VLOOKUP(A1075,$U$12:$AD$125,8),0,VLOOKUP(A1076,U$12:$AD$125,8))</f>
        <v>0</v>
      </c>
      <c r="M1076" s="86">
        <f>IF(L1076&gt;0,VLOOKUP(L1076,T$12:$AC$125,7),0)</f>
        <v>0</v>
      </c>
      <c r="N1076" s="81">
        <f t="shared" si="440"/>
        <v>0</v>
      </c>
      <c r="O1076" s="81">
        <f t="shared" ca="1" si="436"/>
        <v>188.65134</v>
      </c>
      <c r="P1076" s="87" t="str">
        <f t="shared" si="441"/>
        <v>J=</v>
      </c>
      <c r="Q1076" s="88">
        <f t="shared" si="442"/>
        <v>44676</v>
      </c>
      <c r="R1076" s="7"/>
      <c r="S1076" s="7"/>
      <c r="T1076" s="7"/>
      <c r="U1076" s="7"/>
      <c r="V1076" s="7"/>
      <c r="W1076" s="7"/>
      <c r="X1076" s="7"/>
      <c r="Y1076" s="7"/>
      <c r="Z1076" s="7"/>
      <c r="AA1076" s="7"/>
      <c r="AB1076" s="7"/>
      <c r="AC1076" s="7"/>
      <c r="AD1076" s="7"/>
      <c r="AE1076" s="7"/>
      <c r="AF1076" s="65"/>
      <c r="AG1076" s="9"/>
      <c r="AH1076" s="9"/>
      <c r="AI1076" s="4"/>
      <c r="AJ1076" s="10"/>
      <c r="AK1076" s="4"/>
      <c r="AL1076" s="65"/>
      <c r="AM1076" s="10"/>
      <c r="AN1076" s="9"/>
      <c r="AO1076" s="7"/>
      <c r="AP1076" s="11"/>
      <c r="AQ1076" s="9"/>
      <c r="AR1076" s="8"/>
      <c r="AS1076" s="65"/>
      <c r="AT1076" s="12"/>
      <c r="AU1076" s="12"/>
      <c r="AV1076" s="22"/>
      <c r="AW1076" s="12"/>
      <c r="AX1076" s="12"/>
      <c r="AY1076" s="12"/>
      <c r="AZ1076" s="12"/>
      <c r="BA1076" s="12"/>
      <c r="BB1076" s="12"/>
      <c r="BC1076" s="12"/>
      <c r="BD1076" s="12"/>
      <c r="BE1076" s="12"/>
      <c r="BF1076" s="12"/>
      <c r="BG1076" s="12"/>
      <c r="BH1076" s="12"/>
      <c r="BI1076" s="12"/>
      <c r="BJ1076" s="12"/>
      <c r="BK1076" s="12"/>
      <c r="BL1076" s="12"/>
      <c r="BM1076" s="12"/>
      <c r="BN1076" s="12"/>
      <c r="BO1076" s="12"/>
      <c r="BP1076" s="12"/>
      <c r="BQ1076" s="12"/>
      <c r="BR1076" s="12"/>
      <c r="BS1076" s="12"/>
      <c r="BT1076" s="12"/>
      <c r="BU1076" s="12"/>
      <c r="BV1076" s="12"/>
      <c r="BW1076" s="12"/>
      <c r="BX1076" s="12"/>
      <c r="BY1076" s="12"/>
      <c r="BZ1076" s="12"/>
      <c r="CA1076" s="12"/>
      <c r="CB1076" s="12"/>
      <c r="CC1076" s="12"/>
      <c r="CD1076" s="12"/>
      <c r="CE1076" s="12"/>
      <c r="CF1076" s="12"/>
      <c r="CG1076" s="12"/>
      <c r="CH1076" s="12"/>
      <c r="CI1076" s="12"/>
      <c r="CJ1076" s="12"/>
      <c r="CK1076" s="12"/>
      <c r="CL1076" s="12"/>
      <c r="CM1076" s="12"/>
      <c r="CN1076" s="12"/>
      <c r="CO1076" s="12"/>
      <c r="CP1076" s="12"/>
      <c r="CQ1076" s="12"/>
      <c r="CR1076" s="12"/>
      <c r="CS1076" s="12"/>
      <c r="CT1076" s="12"/>
      <c r="CU1076" s="12"/>
      <c r="CV1076" s="12"/>
      <c r="CW1076" s="12"/>
      <c r="CX1076" s="12"/>
      <c r="CY1076" s="12"/>
      <c r="CZ1076" s="12"/>
      <c r="DA1076" s="12"/>
      <c r="DB1076" s="12"/>
      <c r="DC1076" s="12"/>
      <c r="DD1076" s="12"/>
      <c r="DE1076" s="12"/>
      <c r="DF1076" s="12"/>
      <c r="DG1076" s="12"/>
      <c r="DH1076" s="12"/>
      <c r="DI1076" s="12"/>
      <c r="DJ1076" s="12"/>
      <c r="DK1076" s="12"/>
      <c r="DL1076" s="12"/>
      <c r="DM1076" s="12"/>
      <c r="DN1076" s="12"/>
      <c r="DO1076" s="12"/>
      <c r="DP1076" s="12"/>
      <c r="DQ1076" s="12"/>
      <c r="DR1076" s="12"/>
      <c r="DS1076" s="12"/>
      <c r="DT1076" s="12"/>
      <c r="DU1076" s="12"/>
      <c r="DV1076" s="12"/>
      <c r="DW1076" s="12"/>
      <c r="DX1076" s="12"/>
      <c r="DY1076" s="12"/>
      <c r="DZ1076" s="12"/>
      <c r="EA1076" s="12"/>
      <c r="EB1076" s="12"/>
      <c r="EC1076" s="12"/>
      <c r="ED1076" s="12"/>
      <c r="EE1076" s="12"/>
      <c r="EF1076" s="12"/>
      <c r="EG1076" s="12"/>
      <c r="EH1076" s="12"/>
      <c r="EI1076" s="12"/>
      <c r="EJ1076" s="12"/>
      <c r="EK1076" s="12"/>
      <c r="EL1076" s="12"/>
      <c r="EM1076" s="12"/>
      <c r="EN1076" s="12"/>
      <c r="EO1076" s="12"/>
      <c r="EP1076" s="12"/>
      <c r="EQ1076" s="12"/>
      <c r="ER1076" s="12"/>
      <c r="ES1076" s="12"/>
      <c r="ET1076" s="12"/>
      <c r="EU1076" s="12"/>
      <c r="EV1076" s="12"/>
      <c r="EW1076" s="12"/>
      <c r="EX1076" s="12"/>
      <c r="EY1076" s="12"/>
      <c r="EZ1076" s="12"/>
      <c r="FA1076" s="12"/>
      <c r="FB1076" s="12"/>
      <c r="FC1076" s="12"/>
      <c r="FD1076" s="12"/>
      <c r="FE1076" s="12"/>
      <c r="FF1076" s="12"/>
      <c r="FG1076" s="12"/>
      <c r="FH1076" s="12"/>
      <c r="FI1076" s="12"/>
      <c r="FJ1076" s="12"/>
      <c r="FK1076" s="12"/>
      <c r="FL1076" s="12"/>
      <c r="FM1076" s="12"/>
      <c r="FN1076" s="12"/>
      <c r="FO1076" s="12"/>
      <c r="FP1076" s="12"/>
      <c r="FQ1076" s="12"/>
      <c r="FR1076" s="12"/>
      <c r="FS1076" s="12"/>
      <c r="FT1076" s="12"/>
      <c r="FU1076" s="12"/>
      <c r="FV1076" s="12"/>
      <c r="FW1076" s="12"/>
      <c r="FX1076" s="12"/>
      <c r="FY1076" s="12"/>
      <c r="FZ1076" s="12"/>
      <c r="GA1076" s="12"/>
      <c r="GB1076" s="12"/>
      <c r="GC1076" s="12"/>
      <c r="GD1076" s="12"/>
      <c r="GE1076" s="12"/>
      <c r="GF1076" s="12"/>
      <c r="GG1076" s="12"/>
      <c r="GH1076" s="12"/>
      <c r="GI1076" s="12"/>
      <c r="GJ1076" s="12"/>
      <c r="GK1076" s="12"/>
      <c r="GL1076" s="12"/>
      <c r="GM1076" s="12"/>
      <c r="GN1076" s="12"/>
      <c r="GO1076" s="12"/>
      <c r="GP1076" s="12"/>
      <c r="GQ1076" s="12"/>
      <c r="GR1076" s="12"/>
    </row>
    <row r="1077" spans="1:200" x14ac:dyDescent="0.2">
      <c r="A1077" s="79">
        <f t="shared" si="437"/>
        <v>44149</v>
      </c>
      <c r="B1077" s="80">
        <f t="shared" ca="1" si="443"/>
        <v>1188.75503</v>
      </c>
      <c r="C1077" s="81">
        <f t="shared" si="438"/>
        <v>1000</v>
      </c>
      <c r="D1077" s="82">
        <f ca="1">IF(A1077&lt;$B$1,VLOOKUP(A1077,[1]DI!$A$4:$B$15000,2,FALSE),0)</f>
        <v>0</v>
      </c>
      <c r="E1077" s="81">
        <f t="shared" ca="1" si="444"/>
        <v>0</v>
      </c>
      <c r="F1077" s="83">
        <f t="shared" si="432"/>
        <v>1.1679999999999999</v>
      </c>
      <c r="G1077" s="84">
        <f t="shared" ca="1" si="433"/>
        <v>1</v>
      </c>
      <c r="H1077" s="81">
        <f ca="1">TRUNC(PRODUCT(G$10:G1076),15)</f>
        <v>1.1887550347993201</v>
      </c>
      <c r="I1077" s="81">
        <f t="shared" si="439"/>
        <v>1</v>
      </c>
      <c r="J1077" s="81">
        <f t="shared" ca="1" si="434"/>
        <v>1.18875503</v>
      </c>
      <c r="K1077" s="81">
        <f t="shared" ca="1" si="435"/>
        <v>188.75503</v>
      </c>
      <c r="L1077" s="85">
        <f>IF(VLOOKUP(A1077,$U$12:$AD$125,8)=VLOOKUP(A1076,$U$12:$AD$125,8),0,VLOOKUP(A1077,U$12:$AD$125,8))</f>
        <v>0</v>
      </c>
      <c r="M1077" s="86">
        <f>IF(L1077&gt;0,VLOOKUP(L1077,T$12:$AC$125,7),0)</f>
        <v>0</v>
      </c>
      <c r="N1077" s="81">
        <f t="shared" si="440"/>
        <v>0</v>
      </c>
      <c r="O1077" s="81">
        <f t="shared" ca="1" si="436"/>
        <v>188.75503</v>
      </c>
      <c r="P1077" s="87" t="str">
        <f t="shared" si="441"/>
        <v>J=</v>
      </c>
      <c r="Q1077" s="88">
        <f t="shared" si="442"/>
        <v>44676</v>
      </c>
      <c r="R1077" s="7"/>
      <c r="S1077" s="7"/>
      <c r="T1077" s="7"/>
      <c r="U1077" s="7"/>
      <c r="V1077" s="7"/>
      <c r="W1077" s="7"/>
      <c r="X1077" s="7"/>
      <c r="Y1077" s="7"/>
      <c r="Z1077" s="7"/>
      <c r="AA1077" s="7"/>
      <c r="AB1077" s="7"/>
      <c r="AC1077" s="7"/>
      <c r="AD1077" s="7"/>
      <c r="AE1077" s="7"/>
      <c r="AF1077" s="65" t="str">
        <f t="shared" ref="AF1077:AS1077" si="452">$B$6</f>
        <v>ODCT21</v>
      </c>
      <c r="AG1077" s="7" t="str">
        <f t="shared" si="452"/>
        <v>ODCT21</v>
      </c>
      <c r="AH1077" s="7" t="str">
        <f t="shared" si="452"/>
        <v>ODCT21</v>
      </c>
      <c r="AI1077" s="7" t="str">
        <f t="shared" si="452"/>
        <v>ODCT21</v>
      </c>
      <c r="AJ1077" s="7" t="str">
        <f t="shared" si="452"/>
        <v>ODCT21</v>
      </c>
      <c r="AK1077" s="4" t="str">
        <f t="shared" si="452"/>
        <v>ODCT21</v>
      </c>
      <c r="AL1077" s="65" t="str">
        <f t="shared" si="452"/>
        <v>ODCT21</v>
      </c>
      <c r="AM1077" s="7" t="str">
        <f t="shared" si="452"/>
        <v>ODCT21</v>
      </c>
      <c r="AN1077" s="7" t="str">
        <f t="shared" si="452"/>
        <v>ODCT21</v>
      </c>
      <c r="AO1077" s="7" t="str">
        <f t="shared" si="452"/>
        <v>ODCT21</v>
      </c>
      <c r="AP1077" s="11" t="str">
        <f t="shared" si="452"/>
        <v>ODCT21</v>
      </c>
      <c r="AQ1077" s="7" t="str">
        <f t="shared" si="452"/>
        <v>ODCT21</v>
      </c>
      <c r="AR1077" s="8" t="str">
        <f t="shared" si="452"/>
        <v>ODCT21</v>
      </c>
      <c r="AS1077" s="65" t="str">
        <f t="shared" si="452"/>
        <v>ODCT21</v>
      </c>
      <c r="AT1077" s="12"/>
      <c r="AU1077" s="12"/>
      <c r="AV1077" s="22"/>
      <c r="AW1077" s="12"/>
      <c r="AX1077" s="12"/>
      <c r="AY1077" s="12"/>
      <c r="AZ1077" s="12"/>
      <c r="BA1077" s="12"/>
      <c r="BB1077" s="12"/>
      <c r="BC1077" s="12"/>
      <c r="BD1077" s="12"/>
      <c r="BE1077" s="12"/>
      <c r="BF1077" s="12"/>
      <c r="BG1077" s="12"/>
      <c r="BH1077" s="12"/>
      <c r="BI1077" s="12"/>
      <c r="BJ1077" s="12"/>
      <c r="BK1077" s="12"/>
      <c r="BL1077" s="12"/>
      <c r="BM1077" s="12"/>
      <c r="BN1077" s="12"/>
      <c r="BO1077" s="12"/>
      <c r="BP1077" s="12"/>
      <c r="BQ1077" s="12"/>
      <c r="BR1077" s="12"/>
      <c r="BS1077" s="12"/>
      <c r="BT1077" s="12"/>
      <c r="BU1077" s="12"/>
      <c r="BV1077" s="12"/>
      <c r="BW1077" s="12"/>
      <c r="BX1077" s="12"/>
      <c r="BY1077" s="12"/>
      <c r="BZ1077" s="12"/>
      <c r="CA1077" s="12"/>
      <c r="CB1077" s="12"/>
      <c r="CC1077" s="12"/>
      <c r="CD1077" s="12"/>
      <c r="CE1077" s="12"/>
      <c r="CF1077" s="12"/>
      <c r="CG1077" s="12"/>
      <c r="CH1077" s="12"/>
      <c r="CI1077" s="12"/>
      <c r="CJ1077" s="12"/>
      <c r="CK1077" s="12"/>
      <c r="CL1077" s="12"/>
      <c r="CM1077" s="12"/>
      <c r="CN1077" s="12"/>
      <c r="CO1077" s="12"/>
      <c r="CP1077" s="12"/>
      <c r="CQ1077" s="12"/>
      <c r="CR1077" s="12"/>
      <c r="CS1077" s="12"/>
      <c r="CT1077" s="12"/>
      <c r="CU1077" s="12"/>
      <c r="CV1077" s="12"/>
      <c r="CW1077" s="12"/>
      <c r="CX1077" s="12"/>
      <c r="CY1077" s="12"/>
      <c r="CZ1077" s="12"/>
      <c r="DA1077" s="12"/>
      <c r="DB1077" s="12"/>
      <c r="DC1077" s="12"/>
      <c r="DD1077" s="12"/>
      <c r="DE1077" s="12"/>
      <c r="DF1077" s="12"/>
      <c r="DG1077" s="12"/>
      <c r="DH1077" s="12"/>
      <c r="DI1077" s="12"/>
      <c r="DJ1077" s="12"/>
      <c r="DK1077" s="12"/>
      <c r="DL1077" s="12"/>
      <c r="DM1077" s="12"/>
      <c r="DN1077" s="12"/>
      <c r="DO1077" s="12"/>
      <c r="DP1077" s="12"/>
      <c r="DQ1077" s="12"/>
      <c r="DR1077" s="12"/>
      <c r="DS1077" s="12"/>
      <c r="DT1077" s="12"/>
      <c r="DU1077" s="12"/>
      <c r="DV1077" s="12"/>
      <c r="DW1077" s="12"/>
      <c r="DX1077" s="12"/>
      <c r="DY1077" s="12"/>
      <c r="DZ1077" s="12"/>
      <c r="EA1077" s="12"/>
      <c r="EB1077" s="12"/>
      <c r="EC1077" s="12"/>
      <c r="ED1077" s="12"/>
      <c r="EE1077" s="12"/>
      <c r="EF1077" s="12"/>
      <c r="EG1077" s="12"/>
      <c r="EH1077" s="12"/>
      <c r="EI1077" s="12"/>
      <c r="EJ1077" s="12"/>
      <c r="EK1077" s="12"/>
      <c r="EL1077" s="12"/>
      <c r="EM1077" s="12"/>
      <c r="EN1077" s="12"/>
      <c r="EO1077" s="12"/>
      <c r="EP1077" s="12"/>
      <c r="EQ1077" s="12"/>
      <c r="ER1077" s="12"/>
      <c r="ES1077" s="12"/>
      <c r="ET1077" s="12"/>
      <c r="EU1077" s="12"/>
      <c r="EV1077" s="12"/>
      <c r="EW1077" s="12"/>
      <c r="EX1077" s="12"/>
      <c r="EY1077" s="12"/>
      <c r="EZ1077" s="12"/>
      <c r="FA1077" s="12"/>
      <c r="FB1077" s="12"/>
      <c r="FC1077" s="12"/>
      <c r="FD1077" s="12"/>
      <c r="FE1077" s="12"/>
      <c r="FF1077" s="12"/>
      <c r="FG1077" s="12"/>
      <c r="FH1077" s="12"/>
      <c r="FI1077" s="12"/>
      <c r="FJ1077" s="12"/>
      <c r="FK1077" s="12"/>
      <c r="FL1077" s="12"/>
      <c r="FM1077" s="12"/>
      <c r="FN1077" s="12"/>
      <c r="FO1077" s="12"/>
      <c r="FP1077" s="12"/>
      <c r="FQ1077" s="12"/>
      <c r="FR1077" s="12"/>
      <c r="FS1077" s="12"/>
      <c r="FT1077" s="12"/>
      <c r="FU1077" s="12"/>
      <c r="FV1077" s="12"/>
      <c r="FW1077" s="12"/>
      <c r="FX1077" s="12"/>
      <c r="FY1077" s="12"/>
      <c r="FZ1077" s="12"/>
      <c r="GA1077" s="12"/>
      <c r="GB1077" s="12"/>
      <c r="GC1077" s="12"/>
      <c r="GD1077" s="12"/>
      <c r="GE1077" s="12"/>
      <c r="GF1077" s="12"/>
      <c r="GG1077" s="12"/>
      <c r="GH1077" s="12"/>
      <c r="GI1077" s="12"/>
      <c r="GJ1077" s="12"/>
      <c r="GK1077" s="12"/>
      <c r="GL1077" s="12"/>
      <c r="GM1077" s="12"/>
      <c r="GN1077" s="12"/>
      <c r="GO1077" s="12"/>
      <c r="GP1077" s="12"/>
      <c r="GQ1077" s="12"/>
      <c r="GR1077" s="12"/>
    </row>
    <row r="1078" spans="1:200" x14ac:dyDescent="0.2">
      <c r="A1078" s="79">
        <f t="shared" si="437"/>
        <v>44150</v>
      </c>
      <c r="B1078" s="80">
        <f t="shared" ca="1" si="443"/>
        <v>1188.75503</v>
      </c>
      <c r="C1078" s="81">
        <f t="shared" si="438"/>
        <v>1000</v>
      </c>
      <c r="D1078" s="82">
        <f ca="1">IF(A1078&lt;$B$1,VLOOKUP(A1078,[1]DI!$A$4:$B$15000,2,FALSE),0)</f>
        <v>0</v>
      </c>
      <c r="E1078" s="81">
        <f t="shared" ca="1" si="444"/>
        <v>0</v>
      </c>
      <c r="F1078" s="83">
        <f t="shared" si="432"/>
        <v>1.1679999999999999</v>
      </c>
      <c r="G1078" s="84">
        <f t="shared" ca="1" si="433"/>
        <v>1</v>
      </c>
      <c r="H1078" s="81">
        <f ca="1">TRUNC(PRODUCT(G$10:G1077),15)</f>
        <v>1.1887550347993201</v>
      </c>
      <c r="I1078" s="81">
        <f t="shared" si="439"/>
        <v>1</v>
      </c>
      <c r="J1078" s="81">
        <f t="shared" ca="1" si="434"/>
        <v>1.18875503</v>
      </c>
      <c r="K1078" s="81">
        <f t="shared" ca="1" si="435"/>
        <v>188.75503</v>
      </c>
      <c r="L1078" s="85">
        <f>IF(VLOOKUP(A1078,$U$12:$AD$125,8)=VLOOKUP(A1077,$U$12:$AD$125,8),0,VLOOKUP(A1078,U$12:$AD$125,8))</f>
        <v>0</v>
      </c>
      <c r="M1078" s="86">
        <f>IF(L1078&gt;0,VLOOKUP(L1078,T$12:$AC$125,7),0)</f>
        <v>0</v>
      </c>
      <c r="N1078" s="81">
        <f t="shared" si="440"/>
        <v>0</v>
      </c>
      <c r="O1078" s="81">
        <f t="shared" ca="1" si="436"/>
        <v>188.75503</v>
      </c>
      <c r="P1078" s="87" t="str">
        <f t="shared" si="441"/>
        <v>J=</v>
      </c>
      <c r="Q1078" s="88">
        <f t="shared" si="442"/>
        <v>44676</v>
      </c>
      <c r="R1078" s="7"/>
      <c r="S1078" s="7"/>
      <c r="T1078" s="7"/>
      <c r="U1078" s="7"/>
      <c r="V1078" s="7"/>
      <c r="W1078" s="7"/>
      <c r="X1078" s="7"/>
      <c r="Y1078" s="7"/>
      <c r="Z1078" s="7"/>
      <c r="AA1078" s="7"/>
      <c r="AB1078" s="7"/>
      <c r="AC1078" s="7"/>
      <c r="AD1078" s="7"/>
      <c r="AE1078" s="7"/>
      <c r="AF1078" s="37" t="s">
        <v>14</v>
      </c>
      <c r="AG1078" s="3" t="s">
        <v>7</v>
      </c>
      <c r="AH1078" s="3" t="s">
        <v>8</v>
      </c>
      <c r="AI1078" s="18" t="s">
        <v>9</v>
      </c>
      <c r="AJ1078" s="19" t="s">
        <v>9</v>
      </c>
      <c r="AK1078" s="18" t="s">
        <v>9</v>
      </c>
      <c r="AL1078" s="67" t="s">
        <v>14</v>
      </c>
      <c r="AM1078" s="19" t="s">
        <v>9</v>
      </c>
      <c r="AN1078" s="3" t="s">
        <v>10</v>
      </c>
      <c r="AO1078" s="6" t="s">
        <v>11</v>
      </c>
      <c r="AP1078" s="20" t="s">
        <v>12</v>
      </c>
      <c r="AQ1078" s="3" t="s">
        <v>12</v>
      </c>
      <c r="AR1078" s="21" t="s">
        <v>13</v>
      </c>
      <c r="AS1078" s="37" t="s">
        <v>13</v>
      </c>
      <c r="AT1078" s="12"/>
      <c r="AU1078" s="12"/>
      <c r="AV1078" s="22"/>
      <c r="AW1078" s="12"/>
      <c r="AX1078" s="12"/>
      <c r="AY1078" s="12"/>
      <c r="AZ1078" s="12"/>
      <c r="BA1078" s="12"/>
      <c r="BB1078" s="12"/>
      <c r="BC1078" s="12"/>
      <c r="BD1078" s="12"/>
      <c r="BE1078" s="12"/>
      <c r="BF1078" s="12"/>
      <c r="BG1078" s="12"/>
      <c r="BH1078" s="12"/>
      <c r="BI1078" s="12"/>
      <c r="BJ1078" s="12"/>
      <c r="BK1078" s="12"/>
      <c r="BL1078" s="12"/>
      <c r="BM1078" s="12"/>
      <c r="BN1078" s="12"/>
      <c r="BO1078" s="12"/>
      <c r="BP1078" s="12"/>
      <c r="BQ1078" s="12"/>
      <c r="BR1078" s="12"/>
      <c r="BS1078" s="12"/>
      <c r="BT1078" s="12"/>
      <c r="BU1078" s="12"/>
      <c r="BV1078" s="12"/>
      <c r="BW1078" s="12"/>
      <c r="BX1078" s="12"/>
      <c r="BY1078" s="12"/>
      <c r="BZ1078" s="12"/>
      <c r="CA1078" s="12"/>
      <c r="CB1078" s="12"/>
      <c r="CC1078" s="12"/>
      <c r="CD1078" s="12"/>
      <c r="CE1078" s="12"/>
      <c r="CF1078" s="12"/>
      <c r="CG1078" s="12"/>
      <c r="CH1078" s="12"/>
      <c r="CI1078" s="12"/>
      <c r="CJ1078" s="12"/>
      <c r="CK1078" s="12"/>
      <c r="CL1078" s="12"/>
      <c r="CM1078" s="12"/>
      <c r="CN1078" s="12"/>
      <c r="CO1078" s="12"/>
      <c r="CP1078" s="12"/>
      <c r="CQ1078" s="12"/>
      <c r="CR1078" s="12"/>
      <c r="CS1078" s="12"/>
      <c r="CT1078" s="12"/>
      <c r="CU1078" s="12"/>
      <c r="CV1078" s="12"/>
      <c r="CW1078" s="12"/>
      <c r="CX1078" s="12"/>
      <c r="CY1078" s="12"/>
      <c r="CZ1078" s="12"/>
      <c r="DA1078" s="12"/>
      <c r="DB1078" s="12"/>
      <c r="DC1078" s="12"/>
      <c r="DD1078" s="12"/>
      <c r="DE1078" s="12"/>
      <c r="DF1078" s="12"/>
      <c r="DG1078" s="12"/>
      <c r="DH1078" s="12"/>
      <c r="DI1078" s="12"/>
      <c r="DJ1078" s="12"/>
      <c r="DK1078" s="12"/>
      <c r="DL1078" s="12"/>
      <c r="DM1078" s="12"/>
      <c r="DN1078" s="12"/>
      <c r="DO1078" s="12"/>
      <c r="DP1078" s="12"/>
      <c r="DQ1078" s="12"/>
      <c r="DR1078" s="12"/>
      <c r="DS1078" s="12"/>
      <c r="DT1078" s="12"/>
      <c r="DU1078" s="12"/>
      <c r="DV1078" s="12"/>
      <c r="DW1078" s="12"/>
      <c r="DX1078" s="12"/>
      <c r="DY1078" s="12"/>
      <c r="DZ1078" s="12"/>
      <c r="EA1078" s="12"/>
      <c r="EB1078" s="12"/>
      <c r="EC1078" s="12"/>
      <c r="ED1078" s="12"/>
      <c r="EE1078" s="12"/>
      <c r="EF1078" s="12"/>
      <c r="EG1078" s="12"/>
      <c r="EH1078" s="12"/>
      <c r="EI1078" s="12"/>
      <c r="EJ1078" s="12"/>
      <c r="EK1078" s="12"/>
      <c r="EL1078" s="12"/>
      <c r="EM1078" s="12"/>
      <c r="EN1078" s="12"/>
      <c r="EO1078" s="12"/>
      <c r="EP1078" s="12"/>
      <c r="EQ1078" s="12"/>
      <c r="ER1078" s="12"/>
      <c r="ES1078" s="12"/>
      <c r="ET1078" s="12"/>
      <c r="EU1078" s="12"/>
      <c r="EV1078" s="12"/>
      <c r="EW1078" s="12"/>
      <c r="EX1078" s="12"/>
      <c r="EY1078" s="12"/>
      <c r="EZ1078" s="12"/>
      <c r="FA1078" s="12"/>
      <c r="FB1078" s="12"/>
      <c r="FC1078" s="12"/>
      <c r="FD1078" s="12"/>
      <c r="FE1078" s="12"/>
      <c r="FF1078" s="12"/>
      <c r="FG1078" s="12"/>
      <c r="FH1078" s="12"/>
      <c r="FI1078" s="12"/>
      <c r="FJ1078" s="12"/>
      <c r="FK1078" s="12"/>
      <c r="FL1078" s="12"/>
      <c r="FM1078" s="12"/>
      <c r="FN1078" s="12"/>
      <c r="FO1078" s="12"/>
      <c r="FP1078" s="12"/>
      <c r="FQ1078" s="12"/>
      <c r="FR1078" s="12"/>
      <c r="FS1078" s="12"/>
      <c r="FT1078" s="12"/>
      <c r="FU1078" s="12"/>
      <c r="FV1078" s="12"/>
      <c r="FW1078" s="12"/>
      <c r="FX1078" s="12"/>
      <c r="FY1078" s="12"/>
      <c r="FZ1078" s="12"/>
      <c r="GA1078" s="12"/>
      <c r="GB1078" s="12"/>
      <c r="GC1078" s="12"/>
      <c r="GD1078" s="12"/>
      <c r="GE1078" s="12"/>
      <c r="GF1078" s="12"/>
      <c r="GG1078" s="12"/>
      <c r="GH1078" s="12"/>
      <c r="GI1078" s="12"/>
      <c r="GJ1078" s="12"/>
      <c r="GK1078" s="12"/>
      <c r="GL1078" s="12"/>
      <c r="GM1078" s="12"/>
      <c r="GN1078" s="12"/>
      <c r="GO1078" s="12"/>
      <c r="GP1078" s="12"/>
      <c r="GQ1078" s="12"/>
      <c r="GR1078" s="12"/>
    </row>
    <row r="1079" spans="1:200" x14ac:dyDescent="0.2">
      <c r="A1079" s="79">
        <f t="shared" si="437"/>
        <v>44151</v>
      </c>
      <c r="B1079" s="80">
        <f t="shared" ca="1" si="443"/>
        <v>1188.75503</v>
      </c>
      <c r="C1079" s="81">
        <f t="shared" si="438"/>
        <v>1000</v>
      </c>
      <c r="D1079" s="82">
        <f ca="1">IF(A1079&lt;$B$1,VLOOKUP(A1079,[1]DI!$A$4:$B$15000,2,FALSE),0)</f>
        <v>1.9000000000000006E-2</v>
      </c>
      <c r="E1079" s="81">
        <f t="shared" ca="1" si="444"/>
        <v>7.4690000000000005E-5</v>
      </c>
      <c r="F1079" s="83">
        <f t="shared" si="432"/>
        <v>1.1679999999999999</v>
      </c>
      <c r="G1079" s="84">
        <f t="shared" ca="1" si="433"/>
        <v>1.0000872379200001</v>
      </c>
      <c r="H1079" s="81">
        <f ca="1">TRUNC(PRODUCT(G$10:G1078),15)</f>
        <v>1.1887550347993201</v>
      </c>
      <c r="I1079" s="81">
        <f t="shared" si="439"/>
        <v>1</v>
      </c>
      <c r="J1079" s="81">
        <f t="shared" ca="1" si="434"/>
        <v>1.18875503</v>
      </c>
      <c r="K1079" s="81">
        <f t="shared" ca="1" si="435"/>
        <v>188.75503</v>
      </c>
      <c r="L1079" s="85">
        <f>IF(VLOOKUP(A1079,$U$12:$AD$125,8)=VLOOKUP(A1078,$U$12:$AD$125,8),0,VLOOKUP(A1079,U$12:$AD$125,8))</f>
        <v>0</v>
      </c>
      <c r="M1079" s="86">
        <f>IF(L1079&gt;0,VLOOKUP(L1079,T$12:$AC$125,7),0)</f>
        <v>0</v>
      </c>
      <c r="N1079" s="81">
        <f t="shared" si="440"/>
        <v>0</v>
      </c>
      <c r="O1079" s="81">
        <f t="shared" ca="1" si="436"/>
        <v>188.75503</v>
      </c>
      <c r="P1079" s="87" t="str">
        <f t="shared" si="441"/>
        <v>J=</v>
      </c>
      <c r="Q1079" s="88">
        <f t="shared" si="442"/>
        <v>44676</v>
      </c>
      <c r="R1079" s="7"/>
      <c r="S1079" s="7"/>
      <c r="T1079" s="7"/>
      <c r="U1079" s="7"/>
      <c r="V1079" s="7"/>
      <c r="W1079" s="7"/>
      <c r="X1079" s="7"/>
      <c r="Y1079" s="7"/>
      <c r="Z1079" s="7"/>
      <c r="AA1079" s="7"/>
      <c r="AB1079" s="7"/>
      <c r="AC1079" s="7"/>
      <c r="AD1079" s="7"/>
      <c r="AE1079" s="7"/>
      <c r="AF1079" s="37" t="s">
        <v>65</v>
      </c>
      <c r="AG1079" s="9" t="str">
        <f>$B$6</f>
        <v>ODCT21</v>
      </c>
      <c r="AH1079" s="3" t="s">
        <v>15</v>
      </c>
      <c r="AI1079" s="13" t="s">
        <v>16</v>
      </c>
      <c r="AJ1079" s="5"/>
      <c r="AK1079" s="13" t="s">
        <v>17</v>
      </c>
      <c r="AL1079" s="37"/>
      <c r="AM1079" s="5"/>
      <c r="AN1079" s="3"/>
      <c r="AO1079" s="6"/>
      <c r="AP1079" s="20"/>
      <c r="AQ1079" s="3"/>
      <c r="AR1079" s="21" t="s">
        <v>20</v>
      </c>
      <c r="AS1079" s="37" t="s">
        <v>20</v>
      </c>
      <c r="AT1079" s="12"/>
      <c r="AU1079" s="12"/>
      <c r="AV1079" s="22"/>
      <c r="AW1079" s="12"/>
      <c r="AX1079" s="12"/>
      <c r="AY1079" s="12"/>
      <c r="AZ1079" s="12"/>
      <c r="BA1079" s="12"/>
      <c r="BB1079" s="12"/>
      <c r="BC1079" s="12"/>
      <c r="BD1079" s="12"/>
      <c r="BE1079" s="12"/>
      <c r="BF1079" s="12"/>
      <c r="BG1079" s="12"/>
      <c r="BH1079" s="12"/>
      <c r="BI1079" s="12"/>
      <c r="BJ1079" s="12"/>
      <c r="BK1079" s="12"/>
      <c r="BL1079" s="12"/>
      <c r="BM1079" s="12"/>
      <c r="BN1079" s="12"/>
      <c r="BO1079" s="12"/>
      <c r="BP1079" s="12"/>
      <c r="BQ1079" s="12"/>
      <c r="BR1079" s="12"/>
      <c r="BS1079" s="12"/>
      <c r="BT1079" s="12"/>
      <c r="BU1079" s="12"/>
      <c r="BV1079" s="12"/>
      <c r="BW1079" s="12"/>
      <c r="BX1079" s="12"/>
      <c r="BY1079" s="12"/>
      <c r="BZ1079" s="12"/>
      <c r="CA1079" s="12"/>
      <c r="CB1079" s="12"/>
      <c r="CC1079" s="12"/>
      <c r="CD1079" s="12"/>
      <c r="CE1079" s="12"/>
      <c r="CF1079" s="12"/>
      <c r="CG1079" s="12"/>
      <c r="CH1079" s="12"/>
      <c r="CI1079" s="12"/>
      <c r="CJ1079" s="12"/>
      <c r="CK1079" s="12"/>
      <c r="CL1079" s="12"/>
      <c r="CM1079" s="12"/>
      <c r="CN1079" s="12"/>
      <c r="CO1079" s="12"/>
      <c r="CP1079" s="12"/>
      <c r="CQ1079" s="12"/>
      <c r="CR1079" s="12"/>
      <c r="CS1079" s="12"/>
      <c r="CT1079" s="12"/>
      <c r="CU1079" s="12"/>
      <c r="CV1079" s="12"/>
      <c r="CW1079" s="12"/>
      <c r="CX1079" s="12"/>
      <c r="CY1079" s="12"/>
      <c r="CZ1079" s="12"/>
      <c r="DA1079" s="12"/>
      <c r="DB1079" s="12"/>
      <c r="DC1079" s="12"/>
      <c r="DD1079" s="12"/>
      <c r="DE1079" s="12"/>
      <c r="DF1079" s="12"/>
      <c r="DG1079" s="12"/>
      <c r="DH1079" s="12"/>
      <c r="DI1079" s="12"/>
      <c r="DJ1079" s="12"/>
      <c r="DK1079" s="12"/>
      <c r="DL1079" s="12"/>
      <c r="DM1079" s="12"/>
      <c r="DN1079" s="12"/>
      <c r="DO1079" s="12"/>
      <c r="DP1079" s="12"/>
      <c r="DQ1079" s="12"/>
      <c r="DR1079" s="12"/>
      <c r="DS1079" s="12"/>
      <c r="DT1079" s="12"/>
      <c r="DU1079" s="12"/>
      <c r="DV1079" s="12"/>
      <c r="DW1079" s="12"/>
      <c r="DX1079" s="12"/>
      <c r="DY1079" s="12"/>
      <c r="DZ1079" s="12"/>
      <c r="EA1079" s="12"/>
      <c r="EB1079" s="12"/>
      <c r="EC1079" s="12"/>
      <c r="ED1079" s="12"/>
      <c r="EE1079" s="12"/>
      <c r="EF1079" s="12"/>
      <c r="EG1079" s="12"/>
      <c r="EH1079" s="12"/>
      <c r="EI1079" s="12"/>
      <c r="EJ1079" s="12"/>
      <c r="EK1079" s="12"/>
      <c r="EL1079" s="12"/>
      <c r="EM1079" s="12"/>
      <c r="EN1079" s="12"/>
      <c r="EO1079" s="12"/>
      <c r="EP1079" s="12"/>
      <c r="EQ1079" s="12"/>
      <c r="ER1079" s="12"/>
      <c r="ES1079" s="12"/>
      <c r="ET1079" s="12"/>
      <c r="EU1079" s="12"/>
      <c r="EV1079" s="12"/>
      <c r="EW1079" s="12"/>
      <c r="EX1079" s="12"/>
      <c r="EY1079" s="12"/>
      <c r="EZ1079" s="12"/>
      <c r="FA1079" s="12"/>
      <c r="FB1079" s="12"/>
      <c r="FC1079" s="12"/>
      <c r="FD1079" s="12"/>
      <c r="FE1079" s="12"/>
      <c r="FF1079" s="12"/>
      <c r="FG1079" s="12"/>
      <c r="FH1079" s="12"/>
      <c r="FI1079" s="12"/>
      <c r="FJ1079" s="12"/>
      <c r="FK1079" s="12"/>
      <c r="FL1079" s="12"/>
      <c r="FM1079" s="12"/>
      <c r="FN1079" s="12"/>
      <c r="FO1079" s="12"/>
      <c r="FP1079" s="12"/>
      <c r="FQ1079" s="12"/>
      <c r="FR1079" s="12"/>
      <c r="FS1079" s="12"/>
      <c r="FT1079" s="12"/>
      <c r="FU1079" s="12"/>
      <c r="FV1079" s="12"/>
      <c r="FW1079" s="12"/>
      <c r="FX1079" s="12"/>
      <c r="FY1079" s="12"/>
      <c r="FZ1079" s="12"/>
      <c r="GA1079" s="12"/>
      <c r="GB1079" s="12"/>
      <c r="GC1079" s="12"/>
      <c r="GD1079" s="12"/>
      <c r="GE1079" s="12"/>
      <c r="GF1079" s="12"/>
      <c r="GG1079" s="12"/>
      <c r="GH1079" s="12"/>
      <c r="GI1079" s="12"/>
      <c r="GJ1079" s="12"/>
      <c r="GK1079" s="12"/>
      <c r="GL1079" s="12"/>
      <c r="GM1079" s="12"/>
      <c r="GN1079" s="12"/>
      <c r="GO1079" s="12"/>
      <c r="GP1079" s="12"/>
      <c r="GQ1079" s="12"/>
      <c r="GR1079" s="12"/>
    </row>
    <row r="1080" spans="1:200" x14ac:dyDescent="0.2">
      <c r="A1080" s="79">
        <f t="shared" si="437"/>
        <v>44152</v>
      </c>
      <c r="B1080" s="80">
        <f t="shared" ca="1" si="443"/>
        <v>1188.8587400000001</v>
      </c>
      <c r="C1080" s="81">
        <f t="shared" si="438"/>
        <v>1000</v>
      </c>
      <c r="D1080" s="82">
        <f ca="1">IF(A1080&lt;$B$1,VLOOKUP(A1080,[1]DI!$A$4:$B$15000,2,FALSE),0)</f>
        <v>1.9000000000000006E-2</v>
      </c>
      <c r="E1080" s="81">
        <f t="shared" ca="1" si="444"/>
        <v>7.4690000000000005E-5</v>
      </c>
      <c r="F1080" s="83">
        <f t="shared" si="432"/>
        <v>1.1679999999999999</v>
      </c>
      <c r="G1080" s="84">
        <f t="shared" ca="1" si="433"/>
        <v>1.0000872379200001</v>
      </c>
      <c r="H1080" s="81">
        <f ca="1">TRUNC(PRODUCT(G$10:G1079),15)</f>
        <v>1.18885873931595</v>
      </c>
      <c r="I1080" s="81">
        <f t="shared" si="439"/>
        <v>1</v>
      </c>
      <c r="J1080" s="81">
        <f t="shared" ca="1" si="434"/>
        <v>1.1888587399999999</v>
      </c>
      <c r="K1080" s="81">
        <f t="shared" ca="1" si="435"/>
        <v>188.85874000000001</v>
      </c>
      <c r="L1080" s="85">
        <f>IF(VLOOKUP(A1080,$U$12:$AD$125,8)=VLOOKUP(A1079,$U$12:$AD$125,8),0,VLOOKUP(A1080,U$12:$AD$125,8))</f>
        <v>0</v>
      </c>
      <c r="M1080" s="86">
        <f>IF(L1080&gt;0,VLOOKUP(L1080,T$12:$AC$125,7),0)</f>
        <v>0</v>
      </c>
      <c r="N1080" s="81">
        <f t="shared" si="440"/>
        <v>0</v>
      </c>
      <c r="O1080" s="81">
        <f t="shared" ca="1" si="436"/>
        <v>188.85874000000001</v>
      </c>
      <c r="P1080" s="87" t="str">
        <f t="shared" si="441"/>
        <v>J=</v>
      </c>
      <c r="Q1080" s="88">
        <f t="shared" si="442"/>
        <v>44676</v>
      </c>
      <c r="R1080" s="7"/>
      <c r="S1080" s="7"/>
      <c r="T1080" s="7"/>
      <c r="U1080" s="7"/>
      <c r="V1080" s="7"/>
      <c r="W1080" s="7"/>
      <c r="X1080" s="7"/>
      <c r="Y1080" s="7"/>
      <c r="Z1080" s="7"/>
      <c r="AA1080" s="7"/>
      <c r="AB1080" s="7"/>
      <c r="AC1080" s="7"/>
      <c r="AD1080" s="7"/>
      <c r="AE1080" s="7"/>
      <c r="AF1080" s="37" t="s">
        <v>65</v>
      </c>
      <c r="AG1080" s="9"/>
      <c r="AH1080" s="3"/>
      <c r="AI1080" s="13"/>
      <c r="AJ1080" s="5"/>
      <c r="AK1080" s="13"/>
      <c r="AL1080" s="37"/>
      <c r="AM1080" s="5"/>
      <c r="AN1080" s="3"/>
      <c r="AO1080" s="6"/>
      <c r="AP1080" s="20"/>
      <c r="AQ1080" s="3"/>
      <c r="AR1080" s="21" t="s">
        <v>24</v>
      </c>
      <c r="AS1080" s="37" t="s">
        <v>14</v>
      </c>
      <c r="AT1080" s="12"/>
      <c r="AU1080" s="12"/>
      <c r="AV1080" s="22"/>
      <c r="AW1080" s="12"/>
      <c r="AX1080" s="12"/>
      <c r="AY1080" s="12"/>
      <c r="AZ1080" s="12"/>
      <c r="BA1080" s="12"/>
      <c r="BB1080" s="12"/>
      <c r="BC1080" s="12"/>
      <c r="BD1080" s="12"/>
      <c r="BE1080" s="12"/>
      <c r="BF1080" s="12"/>
      <c r="BG1080" s="12"/>
      <c r="BH1080" s="12"/>
      <c r="BI1080" s="12"/>
      <c r="BJ1080" s="12"/>
      <c r="BK1080" s="12"/>
      <c r="BL1080" s="12"/>
      <c r="BM1080" s="12"/>
      <c r="BN1080" s="12"/>
      <c r="BO1080" s="12"/>
      <c r="BP1080" s="12"/>
      <c r="BQ1080" s="12"/>
      <c r="BR1080" s="12"/>
      <c r="BS1080" s="12"/>
      <c r="BT1080" s="12"/>
      <c r="BU1080" s="12"/>
      <c r="BV1080" s="12"/>
      <c r="BW1080" s="12"/>
      <c r="BX1080" s="12"/>
      <c r="BY1080" s="12"/>
      <c r="BZ1080" s="12"/>
      <c r="CA1080" s="12"/>
      <c r="CB1080" s="12"/>
      <c r="CC1080" s="12"/>
      <c r="CD1080" s="12"/>
      <c r="CE1080" s="12"/>
      <c r="CF1080" s="12"/>
      <c r="CG1080" s="12"/>
      <c r="CH1080" s="12"/>
      <c r="CI1080" s="12"/>
      <c r="CJ1080" s="12"/>
      <c r="CK1080" s="12"/>
      <c r="CL1080" s="12"/>
      <c r="CM1080" s="12"/>
      <c r="CN1080" s="12"/>
      <c r="CO1080" s="12"/>
      <c r="CP1080" s="12"/>
      <c r="CQ1080" s="12"/>
      <c r="CR1080" s="12"/>
      <c r="CS1080" s="12"/>
      <c r="CT1080" s="12"/>
      <c r="CU1080" s="12"/>
      <c r="CV1080" s="12"/>
      <c r="CW1080" s="12"/>
      <c r="CX1080" s="12"/>
      <c r="CY1080" s="12"/>
      <c r="CZ1080" s="12"/>
      <c r="DA1080" s="12"/>
      <c r="DB1080" s="12"/>
      <c r="DC1080" s="12"/>
      <c r="DD1080" s="12"/>
      <c r="DE1080" s="12"/>
      <c r="DF1080" s="12"/>
      <c r="DG1080" s="12"/>
      <c r="DH1080" s="12"/>
      <c r="DI1080" s="12"/>
      <c r="DJ1080" s="12"/>
      <c r="DK1080" s="12"/>
      <c r="DL1080" s="12"/>
      <c r="DM1080" s="12"/>
      <c r="DN1080" s="12"/>
      <c r="DO1080" s="12"/>
      <c r="DP1080" s="12"/>
      <c r="DQ1080" s="12"/>
      <c r="DR1080" s="12"/>
      <c r="DS1080" s="12"/>
      <c r="DT1080" s="12"/>
      <c r="DU1080" s="12"/>
      <c r="DV1080" s="12"/>
      <c r="DW1080" s="12"/>
      <c r="DX1080" s="12"/>
      <c r="DY1080" s="12"/>
      <c r="DZ1080" s="12"/>
      <c r="EA1080" s="12"/>
      <c r="EB1080" s="12"/>
      <c r="EC1080" s="12"/>
      <c r="ED1080" s="12"/>
      <c r="EE1080" s="12"/>
      <c r="EF1080" s="12"/>
      <c r="EG1080" s="12"/>
      <c r="EH1080" s="12"/>
      <c r="EI1080" s="12"/>
      <c r="EJ1080" s="12"/>
      <c r="EK1080" s="12"/>
      <c r="EL1080" s="12"/>
      <c r="EM1080" s="12"/>
      <c r="EN1080" s="12"/>
      <c r="EO1080" s="12"/>
      <c r="EP1080" s="12"/>
      <c r="EQ1080" s="12"/>
      <c r="ER1080" s="12"/>
      <c r="ES1080" s="12"/>
      <c r="ET1080" s="12"/>
      <c r="EU1080" s="12"/>
      <c r="EV1080" s="12"/>
      <c r="EW1080" s="12"/>
      <c r="EX1080" s="12"/>
      <c r="EY1080" s="12"/>
      <c r="EZ1080" s="12"/>
      <c r="FA1080" s="12"/>
      <c r="FB1080" s="12"/>
      <c r="FC1080" s="12"/>
      <c r="FD1080" s="12"/>
      <c r="FE1080" s="12"/>
      <c r="FF1080" s="12"/>
      <c r="FG1080" s="12"/>
      <c r="FH1080" s="12"/>
      <c r="FI1080" s="12"/>
      <c r="FJ1080" s="12"/>
      <c r="FK1080" s="12"/>
      <c r="FL1080" s="12"/>
      <c r="FM1080" s="12"/>
      <c r="FN1080" s="12"/>
      <c r="FO1080" s="12"/>
      <c r="FP1080" s="12"/>
      <c r="FQ1080" s="12"/>
      <c r="FR1080" s="12"/>
      <c r="FS1080" s="12"/>
      <c r="FT1080" s="12"/>
      <c r="FU1080" s="12"/>
      <c r="FV1080" s="12"/>
      <c r="FW1080" s="12"/>
      <c r="FX1080" s="12"/>
      <c r="FY1080" s="12"/>
      <c r="FZ1080" s="12"/>
      <c r="GA1080" s="12"/>
      <c r="GB1080" s="12"/>
      <c r="GC1080" s="12"/>
      <c r="GD1080" s="12"/>
      <c r="GE1080" s="12"/>
      <c r="GF1080" s="12"/>
      <c r="GG1080" s="12"/>
      <c r="GH1080" s="12"/>
      <c r="GI1080" s="12"/>
      <c r="GJ1080" s="12"/>
      <c r="GK1080" s="12"/>
      <c r="GL1080" s="12"/>
      <c r="GM1080" s="12"/>
      <c r="GN1080" s="12"/>
      <c r="GO1080" s="12"/>
      <c r="GP1080" s="12"/>
      <c r="GQ1080" s="12"/>
      <c r="GR1080" s="12"/>
    </row>
    <row r="1081" spans="1:200" x14ac:dyDescent="0.2">
      <c r="A1081" s="79">
        <f t="shared" si="437"/>
        <v>44153</v>
      </c>
      <c r="B1081" s="80">
        <f t="shared" ca="1" si="443"/>
        <v>1188.96245</v>
      </c>
      <c r="C1081" s="81">
        <f t="shared" si="438"/>
        <v>1000</v>
      </c>
      <c r="D1081" s="82">
        <f ca="1">IF(A1081&lt;$B$1,VLOOKUP(A1081,[1]DI!$A$4:$B$15000,2,FALSE),0)</f>
        <v>1.9000000000000006E-2</v>
      </c>
      <c r="E1081" s="81">
        <f t="shared" ca="1" si="444"/>
        <v>7.4690000000000005E-5</v>
      </c>
      <c r="F1081" s="83">
        <f t="shared" si="432"/>
        <v>1.1679999999999999</v>
      </c>
      <c r="G1081" s="84">
        <f t="shared" ca="1" si="433"/>
        <v>1.0000872379200001</v>
      </c>
      <c r="H1081" s="81">
        <f ca="1">TRUNC(PRODUCT(G$10:G1080),15)</f>
        <v>1.1889624528795399</v>
      </c>
      <c r="I1081" s="81">
        <f t="shared" si="439"/>
        <v>1</v>
      </c>
      <c r="J1081" s="81">
        <f t="shared" ca="1" si="434"/>
        <v>1.18896245</v>
      </c>
      <c r="K1081" s="81">
        <f t="shared" ca="1" si="435"/>
        <v>188.96244999999999</v>
      </c>
      <c r="L1081" s="85">
        <f>IF(VLOOKUP(A1081,$U$12:$AD$125,8)=VLOOKUP(A1080,$U$12:$AD$125,8),0,VLOOKUP(A1081,U$12:$AD$125,8))</f>
        <v>0</v>
      </c>
      <c r="M1081" s="86">
        <f>IF(L1081&gt;0,VLOOKUP(L1081,T$12:$AC$125,7),0)</f>
        <v>0</v>
      </c>
      <c r="N1081" s="81">
        <f t="shared" si="440"/>
        <v>0</v>
      </c>
      <c r="O1081" s="81">
        <f t="shared" ca="1" si="436"/>
        <v>188.96244999999999</v>
      </c>
      <c r="P1081" s="87" t="str">
        <f t="shared" si="441"/>
        <v>J=</v>
      </c>
      <c r="Q1081" s="88">
        <f t="shared" si="442"/>
        <v>44676</v>
      </c>
      <c r="R1081" s="7"/>
      <c r="S1081" s="7"/>
      <c r="T1081" s="7"/>
      <c r="U1081" s="7"/>
      <c r="V1081" s="7"/>
      <c r="W1081" s="7"/>
      <c r="X1081" s="7"/>
      <c r="Y1081" s="7"/>
      <c r="Z1081" s="7"/>
      <c r="AA1081" s="7"/>
      <c r="AB1081" s="7"/>
      <c r="AC1081" s="7"/>
      <c r="AD1081" s="7"/>
      <c r="AE1081" s="7"/>
      <c r="AF1081" s="37"/>
      <c r="AG1081" s="3" t="s">
        <v>26</v>
      </c>
      <c r="AH1081" s="3" t="s">
        <v>26</v>
      </c>
      <c r="AI1081" s="13" t="s">
        <v>27</v>
      </c>
      <c r="AJ1081" s="5" t="s">
        <v>28</v>
      </c>
      <c r="AK1081" s="4" t="s">
        <v>29</v>
      </c>
      <c r="AL1081" s="65"/>
      <c r="AM1081" s="10" t="s">
        <v>32</v>
      </c>
      <c r="AN1081" s="3" t="s">
        <v>26</v>
      </c>
      <c r="AO1081" s="6"/>
      <c r="AP1081" s="20" t="s">
        <v>33</v>
      </c>
      <c r="AQ1081" s="3" t="s">
        <v>26</v>
      </c>
      <c r="AR1081" s="21" t="s">
        <v>34</v>
      </c>
      <c r="AS1081" s="65"/>
      <c r="AT1081" s="12"/>
      <c r="AU1081" s="12"/>
      <c r="AV1081" s="22"/>
      <c r="AW1081" s="12"/>
      <c r="AX1081" s="12"/>
      <c r="AY1081" s="12"/>
      <c r="AZ1081" s="12"/>
      <c r="BA1081" s="12"/>
      <c r="BB1081" s="12"/>
      <c r="BC1081" s="12"/>
      <c r="BD1081" s="12"/>
      <c r="BE1081" s="12"/>
      <c r="BF1081" s="12"/>
      <c r="BG1081" s="12"/>
      <c r="BH1081" s="12"/>
      <c r="BI1081" s="12"/>
      <c r="BJ1081" s="12"/>
      <c r="BK1081" s="12"/>
      <c r="BL1081" s="12"/>
      <c r="BM1081" s="12"/>
      <c r="BN1081" s="12"/>
      <c r="BO1081" s="12"/>
      <c r="BP1081" s="12"/>
      <c r="BQ1081" s="12"/>
      <c r="BR1081" s="12"/>
      <c r="BS1081" s="12"/>
      <c r="BT1081" s="12"/>
      <c r="BU1081" s="12"/>
      <c r="BV1081" s="12"/>
      <c r="BW1081" s="12"/>
      <c r="BX1081" s="12"/>
      <c r="BY1081" s="12"/>
      <c r="BZ1081" s="12"/>
      <c r="CA1081" s="12"/>
      <c r="CB1081" s="12"/>
      <c r="CC1081" s="12"/>
      <c r="CD1081" s="12"/>
      <c r="CE1081" s="12"/>
      <c r="CF1081" s="12"/>
      <c r="CG1081" s="12"/>
      <c r="CH1081" s="12"/>
      <c r="CI1081" s="12"/>
      <c r="CJ1081" s="12"/>
      <c r="CK1081" s="12"/>
      <c r="CL1081" s="12"/>
      <c r="CM1081" s="12"/>
      <c r="CN1081" s="12"/>
      <c r="CO1081" s="12"/>
      <c r="CP1081" s="12"/>
      <c r="CQ1081" s="12"/>
      <c r="CR1081" s="12"/>
      <c r="CS1081" s="12"/>
      <c r="CT1081" s="12"/>
      <c r="CU1081" s="12"/>
      <c r="CV1081" s="12"/>
      <c r="CW1081" s="12"/>
      <c r="CX1081" s="12"/>
      <c r="CY1081" s="12"/>
      <c r="CZ1081" s="12"/>
      <c r="DA1081" s="12"/>
      <c r="DB1081" s="12"/>
      <c r="DC1081" s="12"/>
      <c r="DD1081" s="12"/>
      <c r="DE1081" s="12"/>
      <c r="DF1081" s="12"/>
      <c r="DG1081" s="12"/>
      <c r="DH1081" s="12"/>
      <c r="DI1081" s="12"/>
      <c r="DJ1081" s="12"/>
      <c r="DK1081" s="12"/>
      <c r="DL1081" s="12"/>
      <c r="DM1081" s="12"/>
      <c r="DN1081" s="12"/>
      <c r="DO1081" s="12"/>
      <c r="DP1081" s="12"/>
      <c r="DQ1081" s="12"/>
      <c r="DR1081" s="12"/>
      <c r="DS1081" s="12"/>
      <c r="DT1081" s="12"/>
      <c r="DU1081" s="12"/>
      <c r="DV1081" s="12"/>
      <c r="DW1081" s="12"/>
      <c r="DX1081" s="12"/>
      <c r="DY1081" s="12"/>
      <c r="DZ1081" s="12"/>
      <c r="EA1081" s="12"/>
      <c r="EB1081" s="12"/>
      <c r="EC1081" s="12"/>
      <c r="ED1081" s="12"/>
      <c r="EE1081" s="12"/>
      <c r="EF1081" s="12"/>
      <c r="EG1081" s="12"/>
      <c r="EH1081" s="12"/>
      <c r="EI1081" s="12"/>
      <c r="EJ1081" s="12"/>
      <c r="EK1081" s="12"/>
      <c r="EL1081" s="12"/>
      <c r="EM1081" s="12"/>
      <c r="EN1081" s="12"/>
      <c r="EO1081" s="12"/>
      <c r="EP1081" s="12"/>
      <c r="EQ1081" s="12"/>
      <c r="ER1081" s="12"/>
      <c r="ES1081" s="12"/>
      <c r="ET1081" s="12"/>
      <c r="EU1081" s="12"/>
      <c r="EV1081" s="12"/>
      <c r="EW1081" s="12"/>
      <c r="EX1081" s="12"/>
      <c r="EY1081" s="12"/>
      <c r="EZ1081" s="12"/>
      <c r="FA1081" s="12"/>
      <c r="FB1081" s="12"/>
      <c r="FC1081" s="12"/>
      <c r="FD1081" s="12"/>
      <c r="FE1081" s="12"/>
      <c r="FF1081" s="12"/>
      <c r="FG1081" s="12"/>
      <c r="FH1081" s="12"/>
      <c r="FI1081" s="12"/>
      <c r="FJ1081" s="12"/>
      <c r="FK1081" s="12"/>
      <c r="FL1081" s="12"/>
      <c r="FM1081" s="12"/>
      <c r="FN1081" s="12"/>
      <c r="FO1081" s="12"/>
      <c r="FP1081" s="12"/>
      <c r="FQ1081" s="12"/>
      <c r="FR1081" s="12"/>
      <c r="FS1081" s="12"/>
      <c r="FT1081" s="12"/>
      <c r="FU1081" s="12"/>
      <c r="FV1081" s="12"/>
      <c r="FW1081" s="12"/>
      <c r="FX1081" s="12"/>
      <c r="FY1081" s="12"/>
      <c r="FZ1081" s="12"/>
      <c r="GA1081" s="12"/>
      <c r="GB1081" s="12"/>
      <c r="GC1081" s="12"/>
      <c r="GD1081" s="12"/>
      <c r="GE1081" s="12"/>
      <c r="GF1081" s="12"/>
      <c r="GG1081" s="12"/>
      <c r="GH1081" s="12"/>
      <c r="GI1081" s="12"/>
      <c r="GJ1081" s="12"/>
      <c r="GK1081" s="12"/>
      <c r="GL1081" s="12"/>
      <c r="GM1081" s="12"/>
      <c r="GN1081" s="12"/>
      <c r="GO1081" s="12"/>
      <c r="GP1081" s="12"/>
      <c r="GQ1081" s="12"/>
      <c r="GR1081" s="12"/>
    </row>
    <row r="1082" spans="1:200" x14ac:dyDescent="0.2">
      <c r="A1082" s="79">
        <f t="shared" si="437"/>
        <v>44154</v>
      </c>
      <c r="B1082" s="80">
        <f t="shared" ca="1" si="443"/>
        <v>1189.06618</v>
      </c>
      <c r="C1082" s="81">
        <f t="shared" si="438"/>
        <v>1000</v>
      </c>
      <c r="D1082" s="82">
        <f ca="1">IF(A1082&lt;$B$1,VLOOKUP(A1082,[1]DI!$A$4:$B$15000,2,FALSE),0)</f>
        <v>1.9000000000000006E-2</v>
      </c>
      <c r="E1082" s="81">
        <f t="shared" ca="1" si="444"/>
        <v>7.4690000000000005E-5</v>
      </c>
      <c r="F1082" s="83">
        <f t="shared" si="432"/>
        <v>1.1679999999999999</v>
      </c>
      <c r="G1082" s="84">
        <f t="shared" ca="1" si="433"/>
        <v>1.0000872379200001</v>
      </c>
      <c r="H1082" s="81">
        <f ca="1">TRUNC(PRODUCT(G$10:G1081),15)</f>
        <v>1.18906617549089</v>
      </c>
      <c r="I1082" s="81">
        <f t="shared" si="439"/>
        <v>1</v>
      </c>
      <c r="J1082" s="81">
        <f t="shared" ca="1" si="434"/>
        <v>1.18906618</v>
      </c>
      <c r="K1082" s="81">
        <f t="shared" ca="1" si="435"/>
        <v>189.06618</v>
      </c>
      <c r="L1082" s="85">
        <f>IF(VLOOKUP(A1082,$U$12:$AD$125,8)=VLOOKUP(A1081,$U$12:$AD$125,8),0,VLOOKUP(A1082,U$12:$AD$125,8))</f>
        <v>0</v>
      </c>
      <c r="M1082" s="86">
        <f>IF(L1082&gt;0,VLOOKUP(L1082,T$12:$AC$125,7),0)</f>
        <v>0</v>
      </c>
      <c r="N1082" s="81">
        <f t="shared" si="440"/>
        <v>0</v>
      </c>
      <c r="O1082" s="81">
        <f t="shared" ca="1" si="436"/>
        <v>189.06618</v>
      </c>
      <c r="P1082" s="87" t="str">
        <f t="shared" si="441"/>
        <v>J=</v>
      </c>
      <c r="Q1082" s="88">
        <f t="shared" si="442"/>
        <v>44676</v>
      </c>
      <c r="R1082" s="7"/>
      <c r="S1082" s="7"/>
      <c r="T1082" s="7"/>
      <c r="U1082" s="7"/>
      <c r="V1082" s="7"/>
      <c r="W1082" s="7"/>
      <c r="X1082" s="7"/>
      <c r="Y1082" s="7"/>
      <c r="Z1082" s="7"/>
      <c r="AA1082" s="7"/>
      <c r="AB1082" s="7"/>
      <c r="AC1082" s="7"/>
      <c r="AD1082" s="7"/>
      <c r="AE1082" s="7"/>
      <c r="AF1082" s="65"/>
      <c r="AG1082" s="9"/>
      <c r="AH1082" s="9"/>
      <c r="AI1082" s="4"/>
      <c r="AJ1082" s="10"/>
      <c r="AK1082" s="4"/>
      <c r="AL1082" s="65"/>
      <c r="AM1082" s="10"/>
      <c r="AN1082" s="9"/>
      <c r="AO1082" s="7"/>
      <c r="AP1082" s="11"/>
      <c r="AQ1082" s="9"/>
      <c r="AR1082" s="8"/>
      <c r="AS1082" s="68"/>
      <c r="AT1082" s="12"/>
      <c r="AU1082" s="12"/>
      <c r="AV1082" s="22"/>
      <c r="AW1082" s="12"/>
      <c r="AX1082" s="12"/>
      <c r="AY1082" s="12"/>
      <c r="AZ1082" s="12"/>
      <c r="BA1082" s="12"/>
      <c r="BB1082" s="12"/>
      <c r="BC1082" s="12"/>
      <c r="BD1082" s="12"/>
      <c r="BE1082" s="12"/>
      <c r="BF1082" s="12"/>
      <c r="BG1082" s="12"/>
      <c r="BH1082" s="12"/>
      <c r="BI1082" s="12"/>
      <c r="BJ1082" s="12"/>
      <c r="BK1082" s="12"/>
      <c r="BL1082" s="12"/>
      <c r="BM1082" s="12"/>
      <c r="BN1082" s="12"/>
      <c r="BO1082" s="12"/>
      <c r="BP1082" s="12"/>
      <c r="BQ1082" s="12"/>
      <c r="BR1082" s="12"/>
      <c r="BS1082" s="12"/>
      <c r="BT1082" s="12"/>
      <c r="BU1082" s="12"/>
      <c r="BV1082" s="12"/>
      <c r="BW1082" s="12"/>
      <c r="BX1082" s="12"/>
      <c r="BY1082" s="12"/>
      <c r="BZ1082" s="12"/>
      <c r="CA1082" s="12"/>
      <c r="CB1082" s="12"/>
      <c r="CC1082" s="12"/>
      <c r="CD1082" s="12"/>
      <c r="CE1082" s="12"/>
      <c r="CF1082" s="12"/>
      <c r="CG1082" s="12"/>
      <c r="CH1082" s="12"/>
      <c r="CI1082" s="12"/>
      <c r="CJ1082" s="12"/>
      <c r="CK1082" s="12"/>
      <c r="CL1082" s="12"/>
      <c r="CM1082" s="12"/>
      <c r="CN1082" s="12"/>
      <c r="CO1082" s="12"/>
      <c r="CP1082" s="12"/>
      <c r="CQ1082" s="12"/>
      <c r="CR1082" s="12"/>
      <c r="CS1082" s="12"/>
      <c r="CT1082" s="12"/>
      <c r="CU1082" s="12"/>
      <c r="CV1082" s="12"/>
      <c r="CW1082" s="12"/>
      <c r="CX1082" s="12"/>
      <c r="CY1082" s="12"/>
      <c r="CZ1082" s="12"/>
      <c r="DA1082" s="12"/>
      <c r="DB1082" s="12"/>
      <c r="DC1082" s="12"/>
      <c r="DD1082" s="12"/>
      <c r="DE1082" s="12"/>
      <c r="DF1082" s="12"/>
      <c r="DG1082" s="12"/>
      <c r="DH1082" s="12"/>
      <c r="DI1082" s="12"/>
      <c r="DJ1082" s="12"/>
      <c r="DK1082" s="12"/>
      <c r="DL1082" s="12"/>
      <c r="DM1082" s="12"/>
      <c r="DN1082" s="12"/>
      <c r="DO1082" s="12"/>
      <c r="DP1082" s="12"/>
      <c r="DQ1082" s="12"/>
      <c r="DR1082" s="12"/>
      <c r="DS1082" s="12"/>
      <c r="DT1082" s="12"/>
      <c r="DU1082" s="12"/>
      <c r="DV1082" s="12"/>
      <c r="DW1082" s="12"/>
      <c r="DX1082" s="12"/>
      <c r="DY1082" s="12"/>
      <c r="DZ1082" s="12"/>
      <c r="EA1082" s="12"/>
      <c r="EB1082" s="12"/>
      <c r="EC1082" s="12"/>
      <c r="ED1082" s="12"/>
      <c r="EE1082" s="12"/>
      <c r="EF1082" s="12"/>
      <c r="EG1082" s="12"/>
      <c r="EH1082" s="12"/>
      <c r="EI1082" s="12"/>
      <c r="EJ1082" s="12"/>
      <c r="EK1082" s="12"/>
      <c r="EL1082" s="12"/>
      <c r="EM1082" s="12"/>
      <c r="EN1082" s="12"/>
      <c r="EO1082" s="12"/>
      <c r="EP1082" s="12"/>
      <c r="EQ1082" s="12"/>
      <c r="ER1082" s="12"/>
      <c r="ES1082" s="12"/>
      <c r="ET1082" s="12"/>
      <c r="EU1082" s="12"/>
      <c r="EV1082" s="12"/>
      <c r="EW1082" s="12"/>
      <c r="EX1082" s="12"/>
      <c r="EY1082" s="12"/>
      <c r="EZ1082" s="12"/>
      <c r="FA1082" s="12"/>
      <c r="FB1082" s="12"/>
      <c r="FC1082" s="12"/>
      <c r="FD1082" s="12"/>
      <c r="FE1082" s="12"/>
      <c r="FF1082" s="12"/>
      <c r="FG1082" s="12"/>
      <c r="FH1082" s="12"/>
      <c r="FI1082" s="12"/>
      <c r="FJ1082" s="12"/>
      <c r="FK1082" s="12"/>
      <c r="FL1082" s="12"/>
      <c r="FM1082" s="12"/>
      <c r="FN1082" s="12"/>
      <c r="FO1082" s="12"/>
      <c r="FP1082" s="12"/>
      <c r="FQ1082" s="12"/>
      <c r="FR1082" s="12"/>
      <c r="FS1082" s="12"/>
      <c r="FT1082" s="12"/>
      <c r="FU1082" s="12"/>
      <c r="FV1082" s="12"/>
      <c r="FW1082" s="12"/>
      <c r="FX1082" s="12"/>
      <c r="FY1082" s="12"/>
      <c r="FZ1082" s="12"/>
      <c r="GA1082" s="12"/>
      <c r="GB1082" s="12"/>
      <c r="GC1082" s="12"/>
      <c r="GD1082" s="12"/>
      <c r="GE1082" s="12"/>
      <c r="GF1082" s="12"/>
      <c r="GG1082" s="12"/>
      <c r="GH1082" s="12"/>
      <c r="GI1082" s="12"/>
      <c r="GJ1082" s="12"/>
      <c r="GK1082" s="12"/>
      <c r="GL1082" s="12"/>
      <c r="GM1082" s="12"/>
      <c r="GN1082" s="12"/>
      <c r="GO1082" s="12"/>
      <c r="GP1082" s="12"/>
      <c r="GQ1082" s="12"/>
      <c r="GR1082" s="12"/>
    </row>
    <row r="1083" spans="1:200" x14ac:dyDescent="0.2">
      <c r="A1083" s="79">
        <f t="shared" si="437"/>
        <v>44155</v>
      </c>
      <c r="B1083" s="80">
        <f t="shared" ca="1" si="443"/>
        <v>1189.1699100000001</v>
      </c>
      <c r="C1083" s="81">
        <f t="shared" si="438"/>
        <v>1000</v>
      </c>
      <c r="D1083" s="82">
        <f ca="1">IF(A1083&lt;$B$1,VLOOKUP(A1083,[1]DI!$A$4:$B$15000,2,FALSE),0)</f>
        <v>1.9000000000000006E-2</v>
      </c>
      <c r="E1083" s="81">
        <f t="shared" ca="1" si="444"/>
        <v>7.4690000000000005E-5</v>
      </c>
      <c r="F1083" s="83">
        <f t="shared" si="432"/>
        <v>1.1679999999999999</v>
      </c>
      <c r="G1083" s="84">
        <f t="shared" ca="1" si="433"/>
        <v>1.0000872379200001</v>
      </c>
      <c r="H1083" s="81">
        <f ca="1">TRUNC(PRODUCT(G$10:G1082),15)</f>
        <v>1.18916990715078</v>
      </c>
      <c r="I1083" s="81">
        <f t="shared" si="439"/>
        <v>1</v>
      </c>
      <c r="J1083" s="81">
        <f t="shared" ca="1" si="434"/>
        <v>1.1891699099999999</v>
      </c>
      <c r="K1083" s="81">
        <f t="shared" ca="1" si="435"/>
        <v>189.16990999999999</v>
      </c>
      <c r="L1083" s="85">
        <f>IF(VLOOKUP(A1083,$U$12:$AD$125,8)=VLOOKUP(A1082,$U$12:$AD$125,8),0,VLOOKUP(A1083,U$12:$AD$125,8))</f>
        <v>0</v>
      </c>
      <c r="M1083" s="86">
        <f>IF(L1083&gt;0,VLOOKUP(L1083,T$12:$AC$125,7),0)</f>
        <v>0</v>
      </c>
      <c r="N1083" s="81">
        <f t="shared" si="440"/>
        <v>0</v>
      </c>
      <c r="O1083" s="81">
        <f t="shared" ca="1" si="436"/>
        <v>189.16990999999999</v>
      </c>
      <c r="P1083" s="87" t="str">
        <f t="shared" si="441"/>
        <v>J=</v>
      </c>
      <c r="Q1083" s="88">
        <f t="shared" si="442"/>
        <v>44676</v>
      </c>
      <c r="R1083" s="7"/>
      <c r="S1083" s="7"/>
      <c r="T1083" s="7"/>
      <c r="U1083" s="7"/>
      <c r="V1083" s="7"/>
      <c r="W1083" s="7"/>
      <c r="X1083" s="7"/>
      <c r="Y1083" s="7"/>
      <c r="Z1083" s="7"/>
      <c r="AA1083" s="7"/>
      <c r="AB1083" s="7"/>
      <c r="AC1083" s="7"/>
      <c r="AD1083" s="7"/>
      <c r="AE1083" s="7"/>
      <c r="AF1083" s="65">
        <f>(AF1075+1)</f>
        <v>43922</v>
      </c>
      <c r="AG1083" s="9">
        <f t="shared" ref="AG1083:AK1098" ca="1" si="453">VLOOKUP($AF1083,$A$10:$Q$3625,(AG$1)+1)</f>
        <v>1168.56015</v>
      </c>
      <c r="AH1083" s="9">
        <f t="shared" si="453"/>
        <v>1000</v>
      </c>
      <c r="AI1083" s="4">
        <f t="shared" ca="1" si="453"/>
        <v>3.6500000000000005E-2</v>
      </c>
      <c r="AJ1083" s="10">
        <f t="shared" ca="1" si="453"/>
        <v>1.4227E-4</v>
      </c>
      <c r="AK1083" s="4">
        <f t="shared" si="453"/>
        <v>1.1679999999999999</v>
      </c>
      <c r="AL1083" s="65">
        <f t="shared" ref="AL1083:AL1112" si="454">AF1083</f>
        <v>43922</v>
      </c>
      <c r="AM1083" s="10">
        <f t="shared" ref="AM1083:AS1098" ca="1" si="455">VLOOKUP($AF1083,$A$10:$Q$3625,(AM$1)+1)</f>
        <v>1.16856015</v>
      </c>
      <c r="AN1083" s="9">
        <f t="shared" ca="1" si="455"/>
        <v>168.56014999999999</v>
      </c>
      <c r="AO1083" s="7">
        <f t="shared" si="455"/>
        <v>0</v>
      </c>
      <c r="AP1083" s="11">
        <f t="shared" si="455"/>
        <v>0</v>
      </c>
      <c r="AQ1083" s="9">
        <f t="shared" si="455"/>
        <v>0</v>
      </c>
      <c r="AR1083" s="8" t="str">
        <f t="shared" si="455"/>
        <v>J=</v>
      </c>
      <c r="AS1083" s="65">
        <f t="shared" si="455"/>
        <v>44676</v>
      </c>
      <c r="AT1083" s="12"/>
      <c r="AU1083" s="12"/>
      <c r="AV1083" s="22"/>
      <c r="AW1083" s="12"/>
      <c r="AX1083" s="12"/>
      <c r="AY1083" s="12"/>
      <c r="AZ1083" s="12"/>
      <c r="BA1083" s="12"/>
      <c r="BB1083" s="12"/>
      <c r="BC1083" s="12"/>
      <c r="BD1083" s="12"/>
      <c r="BE1083" s="12"/>
      <c r="BF1083" s="12"/>
      <c r="BG1083" s="12"/>
      <c r="BH1083" s="12"/>
      <c r="BI1083" s="12"/>
      <c r="BJ1083" s="12"/>
      <c r="BK1083" s="12"/>
      <c r="BL1083" s="12"/>
      <c r="BM1083" s="12"/>
      <c r="BN1083" s="12"/>
      <c r="BO1083" s="12"/>
      <c r="BP1083" s="12"/>
      <c r="BQ1083" s="12"/>
      <c r="BR1083" s="12"/>
      <c r="BS1083" s="12"/>
      <c r="BT1083" s="12"/>
      <c r="BU1083" s="12"/>
      <c r="BV1083" s="12"/>
      <c r="BW1083" s="12"/>
      <c r="BX1083" s="12"/>
      <c r="BY1083" s="12"/>
      <c r="BZ1083" s="12"/>
      <c r="CA1083" s="12"/>
      <c r="CB1083" s="12"/>
      <c r="CC1083" s="12"/>
      <c r="CD1083" s="12"/>
      <c r="CE1083" s="12"/>
      <c r="CF1083" s="12"/>
      <c r="CG1083" s="12"/>
      <c r="CH1083" s="12"/>
      <c r="CI1083" s="12"/>
      <c r="CJ1083" s="12"/>
      <c r="CK1083" s="12"/>
      <c r="CL1083" s="12"/>
      <c r="CM1083" s="12"/>
      <c r="CN1083" s="12"/>
      <c r="CO1083" s="12"/>
      <c r="CP1083" s="12"/>
      <c r="CQ1083" s="12"/>
      <c r="CR1083" s="12"/>
      <c r="CS1083" s="12"/>
      <c r="CT1083" s="12"/>
      <c r="CU1083" s="12"/>
      <c r="CV1083" s="12"/>
      <c r="CW1083" s="12"/>
      <c r="CX1083" s="12"/>
      <c r="CY1083" s="12"/>
      <c r="CZ1083" s="12"/>
      <c r="DA1083" s="12"/>
      <c r="DB1083" s="12"/>
      <c r="DC1083" s="12"/>
      <c r="DD1083" s="12"/>
      <c r="DE1083" s="12"/>
      <c r="DF1083" s="12"/>
      <c r="DG1083" s="12"/>
      <c r="DH1083" s="12"/>
      <c r="DI1083" s="12"/>
      <c r="DJ1083" s="12"/>
      <c r="DK1083" s="12"/>
      <c r="DL1083" s="12"/>
      <c r="DM1083" s="12"/>
      <c r="DN1083" s="12"/>
      <c r="DO1083" s="12"/>
      <c r="DP1083" s="12"/>
      <c r="DQ1083" s="12"/>
      <c r="DR1083" s="12"/>
      <c r="DS1083" s="12"/>
      <c r="DT1083" s="12"/>
      <c r="DU1083" s="12"/>
      <c r="DV1083" s="12"/>
      <c r="DW1083" s="12"/>
      <c r="DX1083" s="12"/>
      <c r="DY1083" s="12"/>
      <c r="DZ1083" s="12"/>
      <c r="EA1083" s="12"/>
      <c r="EB1083" s="12"/>
      <c r="EC1083" s="12"/>
      <c r="ED1083" s="12"/>
      <c r="EE1083" s="12"/>
      <c r="EF1083" s="12"/>
      <c r="EG1083" s="12"/>
      <c r="EH1083" s="12"/>
      <c r="EI1083" s="12"/>
      <c r="EJ1083" s="12"/>
      <c r="EK1083" s="12"/>
      <c r="EL1083" s="12"/>
      <c r="EM1083" s="12"/>
      <c r="EN1083" s="12"/>
      <c r="EO1083" s="12"/>
      <c r="EP1083" s="12"/>
      <c r="EQ1083" s="12"/>
      <c r="ER1083" s="12"/>
      <c r="ES1083" s="12"/>
      <c r="ET1083" s="12"/>
      <c r="EU1083" s="12"/>
      <c r="EV1083" s="12"/>
      <c r="EW1083" s="12"/>
      <c r="EX1083" s="12"/>
      <c r="EY1083" s="12"/>
      <c r="EZ1083" s="12"/>
      <c r="FA1083" s="12"/>
      <c r="FB1083" s="12"/>
      <c r="FC1083" s="12"/>
      <c r="FD1083" s="12"/>
      <c r="FE1083" s="12"/>
      <c r="FF1083" s="12"/>
      <c r="FG1083" s="12"/>
      <c r="FH1083" s="12"/>
      <c r="FI1083" s="12"/>
      <c r="FJ1083" s="12"/>
      <c r="FK1083" s="12"/>
      <c r="FL1083" s="12"/>
      <c r="FM1083" s="12"/>
      <c r="FN1083" s="12"/>
      <c r="FO1083" s="12"/>
      <c r="FP1083" s="12"/>
      <c r="FQ1083" s="12"/>
      <c r="FR1083" s="12"/>
      <c r="FS1083" s="12"/>
      <c r="FT1083" s="12"/>
      <c r="FU1083" s="12"/>
      <c r="FV1083" s="12"/>
      <c r="FW1083" s="12"/>
      <c r="FX1083" s="12"/>
      <c r="FY1083" s="12"/>
      <c r="FZ1083" s="12"/>
      <c r="GA1083" s="12"/>
      <c r="GB1083" s="12"/>
      <c r="GC1083" s="12"/>
      <c r="GD1083" s="12"/>
      <c r="GE1083" s="12"/>
      <c r="GF1083" s="12"/>
      <c r="GG1083" s="12"/>
      <c r="GH1083" s="12"/>
      <c r="GI1083" s="12"/>
      <c r="GJ1083" s="12"/>
      <c r="GK1083" s="12"/>
      <c r="GL1083" s="12"/>
      <c r="GM1083" s="12"/>
      <c r="GN1083" s="12"/>
      <c r="GO1083" s="12"/>
      <c r="GP1083" s="12"/>
      <c r="GQ1083" s="12"/>
      <c r="GR1083" s="12"/>
    </row>
    <row r="1084" spans="1:200" x14ac:dyDescent="0.2">
      <c r="A1084" s="79">
        <f t="shared" si="437"/>
        <v>44156</v>
      </c>
      <c r="B1084" s="80">
        <f t="shared" ca="1" si="443"/>
        <v>1189.2736500000001</v>
      </c>
      <c r="C1084" s="81">
        <f t="shared" si="438"/>
        <v>1000</v>
      </c>
      <c r="D1084" s="82">
        <f ca="1">IF(A1084&lt;$B$1,VLOOKUP(A1084,[1]DI!$A$4:$B$15000,2,FALSE),0)</f>
        <v>0</v>
      </c>
      <c r="E1084" s="81">
        <f t="shared" ca="1" si="444"/>
        <v>0</v>
      </c>
      <c r="F1084" s="83">
        <f t="shared" si="432"/>
        <v>1.1679999999999999</v>
      </c>
      <c r="G1084" s="84">
        <f t="shared" ca="1" si="433"/>
        <v>1</v>
      </c>
      <c r="H1084" s="81">
        <f ca="1">TRUNC(PRODUCT(G$10:G1083),15)</f>
        <v>1.1892736478599999</v>
      </c>
      <c r="I1084" s="81">
        <f t="shared" si="439"/>
        <v>1</v>
      </c>
      <c r="J1084" s="81">
        <f t="shared" ca="1" si="434"/>
        <v>1.1892736500000001</v>
      </c>
      <c r="K1084" s="81">
        <f t="shared" ca="1" si="435"/>
        <v>189.27365</v>
      </c>
      <c r="L1084" s="85">
        <f>IF(VLOOKUP(A1084,$U$12:$AD$125,8)=VLOOKUP(A1083,$U$12:$AD$125,8),0,VLOOKUP(A1084,U$12:$AD$125,8))</f>
        <v>0</v>
      </c>
      <c r="M1084" s="86">
        <f>IF(L1084&gt;0,VLOOKUP(L1084,T$12:$AC$125,7),0)</f>
        <v>0</v>
      </c>
      <c r="N1084" s="81">
        <f t="shared" si="440"/>
        <v>0</v>
      </c>
      <c r="O1084" s="81">
        <f t="shared" ca="1" si="436"/>
        <v>189.27365</v>
      </c>
      <c r="P1084" s="87" t="str">
        <f t="shared" si="441"/>
        <v>J=</v>
      </c>
      <c r="Q1084" s="88">
        <f t="shared" si="442"/>
        <v>44676</v>
      </c>
      <c r="R1084" s="7"/>
      <c r="S1084" s="7"/>
      <c r="T1084" s="7"/>
      <c r="U1084" s="7"/>
      <c r="V1084" s="7"/>
      <c r="W1084" s="7"/>
      <c r="X1084" s="7"/>
      <c r="Y1084" s="7"/>
      <c r="Z1084" s="7"/>
      <c r="AA1084" s="7"/>
      <c r="AB1084" s="7"/>
      <c r="AC1084" s="7"/>
      <c r="AD1084" s="7"/>
      <c r="AE1084" s="7"/>
      <c r="AF1084" s="65">
        <f t="shared" ref="AF1084:AF1112" si="456">(AF1083+1)</f>
        <v>43923</v>
      </c>
      <c r="AG1084" s="9">
        <f t="shared" ca="1" si="453"/>
        <v>1168.75433</v>
      </c>
      <c r="AH1084" s="9">
        <f t="shared" si="453"/>
        <v>1000</v>
      </c>
      <c r="AI1084" s="4">
        <f t="shared" ca="1" si="453"/>
        <v>3.6500000000000005E-2</v>
      </c>
      <c r="AJ1084" s="10">
        <f t="shared" ca="1" si="453"/>
        <v>1.4227E-4</v>
      </c>
      <c r="AK1084" s="4">
        <f t="shared" si="453"/>
        <v>1.1679999999999999</v>
      </c>
      <c r="AL1084" s="65">
        <f t="shared" si="454"/>
        <v>43923</v>
      </c>
      <c r="AM1084" s="10">
        <f t="shared" ca="1" si="455"/>
        <v>1.1687543300000001</v>
      </c>
      <c r="AN1084" s="9">
        <f t="shared" ca="1" si="455"/>
        <v>168.75433000000001</v>
      </c>
      <c r="AO1084" s="7">
        <f t="shared" si="455"/>
        <v>0</v>
      </c>
      <c r="AP1084" s="11">
        <f t="shared" si="455"/>
        <v>0</v>
      </c>
      <c r="AQ1084" s="9">
        <f t="shared" si="455"/>
        <v>0</v>
      </c>
      <c r="AR1084" s="8" t="str">
        <f t="shared" si="455"/>
        <v>J=</v>
      </c>
      <c r="AS1084" s="65">
        <f t="shared" si="455"/>
        <v>44676</v>
      </c>
      <c r="AT1084" s="12"/>
      <c r="AU1084" s="12"/>
      <c r="AV1084" s="22"/>
      <c r="AW1084" s="12"/>
      <c r="AX1084" s="12"/>
      <c r="AY1084" s="12"/>
      <c r="AZ1084" s="12"/>
      <c r="BA1084" s="12"/>
      <c r="BB1084" s="12"/>
      <c r="BC1084" s="12"/>
      <c r="BD1084" s="12"/>
      <c r="BE1084" s="12"/>
      <c r="BF1084" s="12"/>
      <c r="BG1084" s="12"/>
      <c r="BH1084" s="12"/>
      <c r="BI1084" s="12"/>
      <c r="BJ1084" s="12"/>
      <c r="BK1084" s="12"/>
      <c r="BL1084" s="12"/>
      <c r="BM1084" s="12"/>
      <c r="BN1084" s="12"/>
      <c r="BO1084" s="12"/>
      <c r="BP1084" s="12"/>
      <c r="BQ1084" s="12"/>
      <c r="BR1084" s="12"/>
      <c r="BS1084" s="12"/>
      <c r="BT1084" s="12"/>
      <c r="BU1084" s="12"/>
      <c r="BV1084" s="12"/>
      <c r="BW1084" s="12"/>
      <c r="BX1084" s="12"/>
      <c r="BY1084" s="12"/>
      <c r="BZ1084" s="12"/>
      <c r="CA1084" s="12"/>
      <c r="CB1084" s="12"/>
      <c r="CC1084" s="12"/>
      <c r="CD1084" s="12"/>
      <c r="CE1084" s="12"/>
      <c r="CF1084" s="12"/>
      <c r="CG1084" s="12"/>
      <c r="CH1084" s="12"/>
      <c r="CI1084" s="12"/>
      <c r="CJ1084" s="12"/>
      <c r="CK1084" s="12"/>
      <c r="CL1084" s="12"/>
      <c r="CM1084" s="12"/>
      <c r="CN1084" s="12"/>
      <c r="CO1084" s="12"/>
      <c r="CP1084" s="12"/>
      <c r="CQ1084" s="12"/>
      <c r="CR1084" s="12"/>
      <c r="CS1084" s="12"/>
      <c r="CT1084" s="12"/>
      <c r="CU1084" s="12"/>
      <c r="CV1084" s="12"/>
      <c r="CW1084" s="12"/>
      <c r="CX1084" s="12"/>
      <c r="CY1084" s="12"/>
      <c r="CZ1084" s="12"/>
      <c r="DA1084" s="12"/>
      <c r="DB1084" s="12"/>
      <c r="DC1084" s="12"/>
      <c r="DD1084" s="12"/>
      <c r="DE1084" s="12"/>
      <c r="DF1084" s="12"/>
      <c r="DG1084" s="12"/>
      <c r="DH1084" s="12"/>
      <c r="DI1084" s="12"/>
      <c r="DJ1084" s="12"/>
      <c r="DK1084" s="12"/>
      <c r="DL1084" s="12"/>
      <c r="DM1084" s="12"/>
      <c r="DN1084" s="12"/>
      <c r="DO1084" s="12"/>
      <c r="DP1084" s="12"/>
      <c r="DQ1084" s="12"/>
      <c r="DR1084" s="12"/>
      <c r="DS1084" s="12"/>
      <c r="DT1084" s="12"/>
      <c r="DU1084" s="12"/>
      <c r="DV1084" s="12"/>
      <c r="DW1084" s="12"/>
      <c r="DX1084" s="12"/>
      <c r="DY1084" s="12"/>
      <c r="DZ1084" s="12"/>
      <c r="EA1084" s="12"/>
      <c r="EB1084" s="12"/>
      <c r="EC1084" s="12"/>
      <c r="ED1084" s="12"/>
      <c r="EE1084" s="12"/>
      <c r="EF1084" s="12"/>
      <c r="EG1084" s="12"/>
      <c r="EH1084" s="12"/>
      <c r="EI1084" s="12"/>
      <c r="EJ1084" s="12"/>
      <c r="EK1084" s="12"/>
      <c r="EL1084" s="12"/>
      <c r="EM1084" s="12"/>
      <c r="EN1084" s="12"/>
      <c r="EO1084" s="12"/>
      <c r="EP1084" s="12"/>
      <c r="EQ1084" s="12"/>
      <c r="ER1084" s="12"/>
      <c r="ES1084" s="12"/>
      <c r="ET1084" s="12"/>
      <c r="EU1084" s="12"/>
      <c r="EV1084" s="12"/>
      <c r="EW1084" s="12"/>
      <c r="EX1084" s="12"/>
      <c r="EY1084" s="12"/>
      <c r="EZ1084" s="12"/>
      <c r="FA1084" s="12"/>
      <c r="FB1084" s="12"/>
      <c r="FC1084" s="12"/>
      <c r="FD1084" s="12"/>
      <c r="FE1084" s="12"/>
      <c r="FF1084" s="12"/>
      <c r="FG1084" s="12"/>
      <c r="FH1084" s="12"/>
      <c r="FI1084" s="12"/>
      <c r="FJ1084" s="12"/>
      <c r="FK1084" s="12"/>
      <c r="FL1084" s="12"/>
      <c r="FM1084" s="12"/>
      <c r="FN1084" s="12"/>
      <c r="FO1084" s="12"/>
      <c r="FP1084" s="12"/>
      <c r="FQ1084" s="12"/>
      <c r="FR1084" s="12"/>
      <c r="FS1084" s="12"/>
      <c r="FT1084" s="12"/>
      <c r="FU1084" s="12"/>
      <c r="FV1084" s="12"/>
      <c r="FW1084" s="12"/>
      <c r="FX1084" s="12"/>
      <c r="FY1084" s="12"/>
      <c r="FZ1084" s="12"/>
      <c r="GA1084" s="12"/>
      <c r="GB1084" s="12"/>
      <c r="GC1084" s="12"/>
      <c r="GD1084" s="12"/>
      <c r="GE1084" s="12"/>
      <c r="GF1084" s="12"/>
      <c r="GG1084" s="12"/>
      <c r="GH1084" s="12"/>
      <c r="GI1084" s="12"/>
      <c r="GJ1084" s="12"/>
      <c r="GK1084" s="12"/>
      <c r="GL1084" s="12"/>
      <c r="GM1084" s="12"/>
      <c r="GN1084" s="12"/>
      <c r="GO1084" s="12"/>
      <c r="GP1084" s="12"/>
      <c r="GQ1084" s="12"/>
      <c r="GR1084" s="12"/>
    </row>
    <row r="1085" spans="1:200" x14ac:dyDescent="0.2">
      <c r="A1085" s="79">
        <f t="shared" si="437"/>
        <v>44157</v>
      </c>
      <c r="B1085" s="80">
        <f t="shared" ca="1" si="443"/>
        <v>1189.2736500000001</v>
      </c>
      <c r="C1085" s="81">
        <f t="shared" si="438"/>
        <v>1000</v>
      </c>
      <c r="D1085" s="82">
        <f ca="1">IF(A1085&lt;$B$1,VLOOKUP(A1085,[1]DI!$A$4:$B$15000,2,FALSE),0)</f>
        <v>0</v>
      </c>
      <c r="E1085" s="81">
        <f t="shared" ca="1" si="444"/>
        <v>0</v>
      </c>
      <c r="F1085" s="83">
        <f t="shared" si="432"/>
        <v>1.1679999999999999</v>
      </c>
      <c r="G1085" s="84">
        <f t="shared" ca="1" si="433"/>
        <v>1</v>
      </c>
      <c r="H1085" s="81">
        <f ca="1">TRUNC(PRODUCT(G$10:G1084),15)</f>
        <v>1.1892736478599999</v>
      </c>
      <c r="I1085" s="81">
        <f t="shared" si="439"/>
        <v>1</v>
      </c>
      <c r="J1085" s="81">
        <f t="shared" ca="1" si="434"/>
        <v>1.1892736500000001</v>
      </c>
      <c r="K1085" s="81">
        <f t="shared" ca="1" si="435"/>
        <v>189.27365</v>
      </c>
      <c r="L1085" s="85">
        <f>IF(VLOOKUP(A1085,$U$12:$AD$125,8)=VLOOKUP(A1084,$U$12:$AD$125,8),0,VLOOKUP(A1085,U$12:$AD$125,8))</f>
        <v>0</v>
      </c>
      <c r="M1085" s="86">
        <f>IF(L1085&gt;0,VLOOKUP(L1085,T$12:$AC$125,7),0)</f>
        <v>0</v>
      </c>
      <c r="N1085" s="81">
        <f t="shared" si="440"/>
        <v>0</v>
      </c>
      <c r="O1085" s="81">
        <f t="shared" ca="1" si="436"/>
        <v>189.27365</v>
      </c>
      <c r="P1085" s="87" t="str">
        <f t="shared" si="441"/>
        <v>J=</v>
      </c>
      <c r="Q1085" s="88">
        <f t="shared" si="442"/>
        <v>44676</v>
      </c>
      <c r="R1085" s="7"/>
      <c r="S1085" s="7"/>
      <c r="T1085" s="7"/>
      <c r="U1085" s="7"/>
      <c r="V1085" s="7"/>
      <c r="W1085" s="7"/>
      <c r="X1085" s="7"/>
      <c r="Y1085" s="7"/>
      <c r="Z1085" s="7"/>
      <c r="AA1085" s="7"/>
      <c r="AB1085" s="7"/>
      <c r="AC1085" s="7"/>
      <c r="AD1085" s="7"/>
      <c r="AE1085" s="7"/>
      <c r="AF1085" s="65">
        <f t="shared" si="456"/>
        <v>43924</v>
      </c>
      <c r="AG1085" s="9">
        <f t="shared" ca="1" si="453"/>
        <v>1168.9485400000001</v>
      </c>
      <c r="AH1085" s="9">
        <f t="shared" si="453"/>
        <v>1000</v>
      </c>
      <c r="AI1085" s="4">
        <f t="shared" ca="1" si="453"/>
        <v>3.6500000000000005E-2</v>
      </c>
      <c r="AJ1085" s="10">
        <f t="shared" ca="1" si="453"/>
        <v>1.4227E-4</v>
      </c>
      <c r="AK1085" s="4">
        <f t="shared" si="453"/>
        <v>1.1679999999999999</v>
      </c>
      <c r="AL1085" s="65">
        <f t="shared" si="454"/>
        <v>43924</v>
      </c>
      <c r="AM1085" s="10">
        <f t="shared" ca="1" si="455"/>
        <v>1.1689485399999999</v>
      </c>
      <c r="AN1085" s="9">
        <f t="shared" ca="1" si="455"/>
        <v>168.94854000000001</v>
      </c>
      <c r="AO1085" s="7">
        <f t="shared" si="455"/>
        <v>0</v>
      </c>
      <c r="AP1085" s="11">
        <f t="shared" si="455"/>
        <v>0</v>
      </c>
      <c r="AQ1085" s="9">
        <f t="shared" si="455"/>
        <v>0</v>
      </c>
      <c r="AR1085" s="8" t="str">
        <f t="shared" si="455"/>
        <v>J=</v>
      </c>
      <c r="AS1085" s="65">
        <f t="shared" si="455"/>
        <v>44676</v>
      </c>
      <c r="AT1085" s="12"/>
      <c r="AU1085" s="12"/>
      <c r="AV1085" s="22"/>
      <c r="AW1085" s="12"/>
      <c r="AX1085" s="12"/>
      <c r="AY1085" s="12"/>
      <c r="AZ1085" s="12"/>
      <c r="BA1085" s="12"/>
      <c r="BB1085" s="12"/>
      <c r="BC1085" s="12"/>
      <c r="BD1085" s="12"/>
      <c r="BE1085" s="12"/>
      <c r="BF1085" s="12"/>
      <c r="BG1085" s="12"/>
      <c r="BH1085" s="12"/>
      <c r="BI1085" s="12"/>
      <c r="BJ1085" s="12"/>
      <c r="BK1085" s="12"/>
      <c r="BL1085" s="12"/>
      <c r="BM1085" s="12"/>
      <c r="BN1085" s="12"/>
      <c r="BO1085" s="12"/>
      <c r="BP1085" s="12"/>
      <c r="BQ1085" s="12"/>
      <c r="BR1085" s="12"/>
      <c r="BS1085" s="12"/>
      <c r="BT1085" s="12"/>
      <c r="BU1085" s="12"/>
      <c r="BV1085" s="12"/>
      <c r="BW1085" s="12"/>
      <c r="BX1085" s="12"/>
      <c r="BY1085" s="12"/>
      <c r="BZ1085" s="12"/>
      <c r="CA1085" s="12"/>
      <c r="CB1085" s="12"/>
      <c r="CC1085" s="12"/>
      <c r="CD1085" s="12"/>
      <c r="CE1085" s="12"/>
      <c r="CF1085" s="12"/>
      <c r="CG1085" s="12"/>
      <c r="CH1085" s="12"/>
      <c r="CI1085" s="12"/>
      <c r="CJ1085" s="12"/>
      <c r="CK1085" s="12"/>
      <c r="CL1085" s="12"/>
      <c r="CM1085" s="12"/>
      <c r="CN1085" s="12"/>
      <c r="CO1085" s="12"/>
      <c r="CP1085" s="12"/>
      <c r="CQ1085" s="12"/>
      <c r="CR1085" s="12"/>
      <c r="CS1085" s="12"/>
      <c r="CT1085" s="12"/>
      <c r="CU1085" s="12"/>
      <c r="CV1085" s="12"/>
      <c r="CW1085" s="12"/>
      <c r="CX1085" s="12"/>
      <c r="CY1085" s="12"/>
      <c r="CZ1085" s="12"/>
      <c r="DA1085" s="12"/>
      <c r="DB1085" s="12"/>
      <c r="DC1085" s="12"/>
      <c r="DD1085" s="12"/>
      <c r="DE1085" s="12"/>
      <c r="DF1085" s="12"/>
      <c r="DG1085" s="12"/>
      <c r="DH1085" s="12"/>
      <c r="DI1085" s="12"/>
      <c r="DJ1085" s="12"/>
      <c r="DK1085" s="12"/>
      <c r="DL1085" s="12"/>
      <c r="DM1085" s="12"/>
      <c r="DN1085" s="12"/>
      <c r="DO1085" s="12"/>
      <c r="DP1085" s="12"/>
      <c r="DQ1085" s="12"/>
      <c r="DR1085" s="12"/>
      <c r="DS1085" s="12"/>
      <c r="DT1085" s="12"/>
      <c r="DU1085" s="12"/>
      <c r="DV1085" s="12"/>
      <c r="DW1085" s="12"/>
      <c r="DX1085" s="12"/>
      <c r="DY1085" s="12"/>
      <c r="DZ1085" s="12"/>
      <c r="EA1085" s="12"/>
      <c r="EB1085" s="12"/>
      <c r="EC1085" s="12"/>
      <c r="ED1085" s="12"/>
      <c r="EE1085" s="12"/>
      <c r="EF1085" s="12"/>
      <c r="EG1085" s="12"/>
      <c r="EH1085" s="12"/>
      <c r="EI1085" s="12"/>
      <c r="EJ1085" s="12"/>
      <c r="EK1085" s="12"/>
      <c r="EL1085" s="12"/>
      <c r="EM1085" s="12"/>
      <c r="EN1085" s="12"/>
      <c r="EO1085" s="12"/>
      <c r="EP1085" s="12"/>
      <c r="EQ1085" s="12"/>
      <c r="ER1085" s="12"/>
      <c r="ES1085" s="12"/>
      <c r="ET1085" s="12"/>
      <c r="EU1085" s="12"/>
      <c r="EV1085" s="12"/>
      <c r="EW1085" s="12"/>
      <c r="EX1085" s="12"/>
      <c r="EY1085" s="12"/>
      <c r="EZ1085" s="12"/>
      <c r="FA1085" s="12"/>
      <c r="FB1085" s="12"/>
      <c r="FC1085" s="12"/>
      <c r="FD1085" s="12"/>
      <c r="FE1085" s="12"/>
      <c r="FF1085" s="12"/>
      <c r="FG1085" s="12"/>
      <c r="FH1085" s="12"/>
      <c r="FI1085" s="12"/>
      <c r="FJ1085" s="12"/>
      <c r="FK1085" s="12"/>
      <c r="FL1085" s="12"/>
      <c r="FM1085" s="12"/>
      <c r="FN1085" s="12"/>
      <c r="FO1085" s="12"/>
      <c r="FP1085" s="12"/>
      <c r="FQ1085" s="12"/>
      <c r="FR1085" s="12"/>
      <c r="FS1085" s="12"/>
      <c r="FT1085" s="12"/>
      <c r="FU1085" s="12"/>
      <c r="FV1085" s="12"/>
      <c r="FW1085" s="12"/>
      <c r="FX1085" s="12"/>
      <c r="FY1085" s="12"/>
      <c r="FZ1085" s="12"/>
      <c r="GA1085" s="12"/>
      <c r="GB1085" s="12"/>
      <c r="GC1085" s="12"/>
      <c r="GD1085" s="12"/>
      <c r="GE1085" s="12"/>
      <c r="GF1085" s="12"/>
      <c r="GG1085" s="12"/>
      <c r="GH1085" s="12"/>
      <c r="GI1085" s="12"/>
      <c r="GJ1085" s="12"/>
      <c r="GK1085" s="12"/>
      <c r="GL1085" s="12"/>
      <c r="GM1085" s="12"/>
      <c r="GN1085" s="12"/>
      <c r="GO1085" s="12"/>
      <c r="GP1085" s="12"/>
      <c r="GQ1085" s="12"/>
      <c r="GR1085" s="12"/>
    </row>
    <row r="1086" spans="1:200" x14ac:dyDescent="0.2">
      <c r="A1086" s="79">
        <f t="shared" si="437"/>
        <v>44158</v>
      </c>
      <c r="B1086" s="80">
        <f t="shared" ca="1" si="443"/>
        <v>1189.2736500000001</v>
      </c>
      <c r="C1086" s="81">
        <f t="shared" si="438"/>
        <v>1000</v>
      </c>
      <c r="D1086" s="82">
        <f ca="1">IF(A1086&lt;$B$1,VLOOKUP(A1086,[1]DI!$A$4:$B$15000,2,FALSE),0)</f>
        <v>1.9000000000000006E-2</v>
      </c>
      <c r="E1086" s="81">
        <f t="shared" ca="1" si="444"/>
        <v>7.4690000000000005E-5</v>
      </c>
      <c r="F1086" s="83">
        <f t="shared" si="432"/>
        <v>1.1679999999999999</v>
      </c>
      <c r="G1086" s="84">
        <f t="shared" ca="1" si="433"/>
        <v>1.0000872379200001</v>
      </c>
      <c r="H1086" s="81">
        <f ca="1">TRUNC(PRODUCT(G$10:G1085),15)</f>
        <v>1.1892736478599999</v>
      </c>
      <c r="I1086" s="81">
        <f t="shared" si="439"/>
        <v>1</v>
      </c>
      <c r="J1086" s="81">
        <f t="shared" ca="1" si="434"/>
        <v>1.1892736500000001</v>
      </c>
      <c r="K1086" s="81">
        <f t="shared" ca="1" si="435"/>
        <v>189.27365</v>
      </c>
      <c r="L1086" s="85">
        <f>IF(VLOOKUP(A1086,$U$12:$AD$125,8)=VLOOKUP(A1085,$U$12:$AD$125,8),0,VLOOKUP(A1086,U$12:$AD$125,8))</f>
        <v>0</v>
      </c>
      <c r="M1086" s="86">
        <f>IF(L1086&gt;0,VLOOKUP(L1086,T$12:$AC$125,7),0)</f>
        <v>0</v>
      </c>
      <c r="N1086" s="81">
        <f t="shared" si="440"/>
        <v>0</v>
      </c>
      <c r="O1086" s="81">
        <f t="shared" ca="1" si="436"/>
        <v>189.27365</v>
      </c>
      <c r="P1086" s="87" t="str">
        <f t="shared" si="441"/>
        <v>J=</v>
      </c>
      <c r="Q1086" s="88">
        <f t="shared" si="442"/>
        <v>44676</v>
      </c>
      <c r="R1086" s="7"/>
      <c r="S1086" s="7"/>
      <c r="T1086" s="7"/>
      <c r="U1086" s="7"/>
      <c r="V1086" s="7"/>
      <c r="W1086" s="7"/>
      <c r="X1086" s="7"/>
      <c r="Y1086" s="7"/>
      <c r="Z1086" s="7"/>
      <c r="AA1086" s="7"/>
      <c r="AB1086" s="7"/>
      <c r="AC1086" s="7"/>
      <c r="AD1086" s="7"/>
      <c r="AE1086" s="7"/>
      <c r="AF1086" s="65">
        <f t="shared" si="456"/>
        <v>43925</v>
      </c>
      <c r="AG1086" s="9">
        <f t="shared" ca="1" si="453"/>
        <v>1169.1427899999999</v>
      </c>
      <c r="AH1086" s="9">
        <f t="shared" si="453"/>
        <v>1000</v>
      </c>
      <c r="AI1086" s="4">
        <f t="shared" ca="1" si="453"/>
        <v>0</v>
      </c>
      <c r="AJ1086" s="10">
        <f t="shared" ca="1" si="453"/>
        <v>0</v>
      </c>
      <c r="AK1086" s="4">
        <f t="shared" si="453"/>
        <v>1.1679999999999999</v>
      </c>
      <c r="AL1086" s="65">
        <f t="shared" si="454"/>
        <v>43925</v>
      </c>
      <c r="AM1086" s="10">
        <f t="shared" ca="1" si="455"/>
        <v>1.16914279</v>
      </c>
      <c r="AN1086" s="9">
        <f t="shared" ca="1" si="455"/>
        <v>169.14278999999999</v>
      </c>
      <c r="AO1086" s="7">
        <f t="shared" si="455"/>
        <v>0</v>
      </c>
      <c r="AP1086" s="11">
        <f t="shared" si="455"/>
        <v>0</v>
      </c>
      <c r="AQ1086" s="9">
        <f t="shared" si="455"/>
        <v>0</v>
      </c>
      <c r="AR1086" s="8" t="str">
        <f t="shared" si="455"/>
        <v>J=</v>
      </c>
      <c r="AS1086" s="65">
        <f t="shared" si="455"/>
        <v>44676</v>
      </c>
      <c r="AT1086" s="12"/>
      <c r="AU1086" s="12"/>
      <c r="AV1086" s="22"/>
      <c r="AW1086" s="12"/>
      <c r="AX1086" s="12"/>
      <c r="AY1086" s="12"/>
      <c r="AZ1086" s="12"/>
      <c r="BA1086" s="12"/>
      <c r="BB1086" s="12"/>
      <c r="BC1086" s="12"/>
      <c r="BD1086" s="12"/>
      <c r="BE1086" s="12"/>
      <c r="BF1086" s="12"/>
      <c r="BG1086" s="12"/>
      <c r="BH1086" s="12"/>
      <c r="BI1086" s="12"/>
      <c r="BJ1086" s="12"/>
      <c r="BK1086" s="12"/>
      <c r="BL1086" s="12"/>
      <c r="BM1086" s="12"/>
      <c r="BN1086" s="12"/>
      <c r="BO1086" s="12"/>
      <c r="BP1086" s="12"/>
      <c r="BQ1086" s="12"/>
      <c r="BR1086" s="12"/>
      <c r="BS1086" s="12"/>
      <c r="BT1086" s="12"/>
      <c r="BU1086" s="12"/>
      <c r="BV1086" s="12"/>
      <c r="BW1086" s="12"/>
      <c r="BX1086" s="12"/>
      <c r="BY1086" s="12"/>
      <c r="BZ1086" s="12"/>
      <c r="CA1086" s="12"/>
      <c r="CB1086" s="12"/>
      <c r="CC1086" s="12"/>
      <c r="CD1086" s="12"/>
      <c r="CE1086" s="12"/>
      <c r="CF1086" s="12"/>
      <c r="CG1086" s="12"/>
      <c r="CH1086" s="12"/>
      <c r="CI1086" s="12"/>
      <c r="CJ1086" s="12"/>
      <c r="CK1086" s="12"/>
      <c r="CL1086" s="12"/>
      <c r="CM1086" s="12"/>
      <c r="CN1086" s="12"/>
      <c r="CO1086" s="12"/>
      <c r="CP1086" s="12"/>
      <c r="CQ1086" s="12"/>
      <c r="CR1086" s="12"/>
      <c r="CS1086" s="12"/>
      <c r="CT1086" s="12"/>
      <c r="CU1086" s="12"/>
      <c r="CV1086" s="12"/>
      <c r="CW1086" s="12"/>
      <c r="CX1086" s="12"/>
      <c r="CY1086" s="12"/>
      <c r="CZ1086" s="12"/>
      <c r="DA1086" s="12"/>
      <c r="DB1086" s="12"/>
      <c r="DC1086" s="12"/>
      <c r="DD1086" s="12"/>
      <c r="DE1086" s="12"/>
      <c r="DF1086" s="12"/>
      <c r="DG1086" s="12"/>
      <c r="DH1086" s="12"/>
      <c r="DI1086" s="12"/>
      <c r="DJ1086" s="12"/>
      <c r="DK1086" s="12"/>
      <c r="DL1086" s="12"/>
      <c r="DM1086" s="12"/>
      <c r="DN1086" s="12"/>
      <c r="DO1086" s="12"/>
      <c r="DP1086" s="12"/>
      <c r="DQ1086" s="12"/>
      <c r="DR1086" s="12"/>
      <c r="DS1086" s="12"/>
      <c r="DT1086" s="12"/>
      <c r="DU1086" s="12"/>
      <c r="DV1086" s="12"/>
      <c r="DW1086" s="12"/>
      <c r="DX1086" s="12"/>
      <c r="DY1086" s="12"/>
      <c r="DZ1086" s="12"/>
      <c r="EA1086" s="12"/>
      <c r="EB1086" s="12"/>
      <c r="EC1086" s="12"/>
      <c r="ED1086" s="12"/>
      <c r="EE1086" s="12"/>
      <c r="EF1086" s="12"/>
      <c r="EG1086" s="12"/>
      <c r="EH1086" s="12"/>
      <c r="EI1086" s="12"/>
      <c r="EJ1086" s="12"/>
      <c r="EK1086" s="12"/>
      <c r="EL1086" s="12"/>
      <c r="EM1086" s="12"/>
      <c r="EN1086" s="12"/>
      <c r="EO1086" s="12"/>
      <c r="EP1086" s="12"/>
      <c r="EQ1086" s="12"/>
      <c r="ER1086" s="12"/>
      <c r="ES1086" s="12"/>
      <c r="ET1086" s="12"/>
      <c r="EU1086" s="12"/>
      <c r="EV1086" s="12"/>
      <c r="EW1086" s="12"/>
      <c r="EX1086" s="12"/>
      <c r="EY1086" s="12"/>
      <c r="EZ1086" s="12"/>
      <c r="FA1086" s="12"/>
      <c r="FB1086" s="12"/>
      <c r="FC1086" s="12"/>
      <c r="FD1086" s="12"/>
      <c r="FE1086" s="12"/>
      <c r="FF1086" s="12"/>
      <c r="FG1086" s="12"/>
      <c r="FH1086" s="12"/>
      <c r="FI1086" s="12"/>
      <c r="FJ1086" s="12"/>
      <c r="FK1086" s="12"/>
      <c r="FL1086" s="12"/>
      <c r="FM1086" s="12"/>
      <c r="FN1086" s="12"/>
      <c r="FO1086" s="12"/>
      <c r="FP1086" s="12"/>
      <c r="FQ1086" s="12"/>
      <c r="FR1086" s="12"/>
      <c r="FS1086" s="12"/>
      <c r="FT1086" s="12"/>
      <c r="FU1086" s="12"/>
      <c r="FV1086" s="12"/>
      <c r="FW1086" s="12"/>
      <c r="FX1086" s="12"/>
      <c r="FY1086" s="12"/>
      <c r="FZ1086" s="12"/>
      <c r="GA1086" s="12"/>
      <c r="GB1086" s="12"/>
      <c r="GC1086" s="12"/>
      <c r="GD1086" s="12"/>
      <c r="GE1086" s="12"/>
      <c r="GF1086" s="12"/>
      <c r="GG1086" s="12"/>
      <c r="GH1086" s="12"/>
      <c r="GI1086" s="12"/>
      <c r="GJ1086" s="12"/>
      <c r="GK1086" s="12"/>
      <c r="GL1086" s="12"/>
      <c r="GM1086" s="12"/>
      <c r="GN1086" s="12"/>
      <c r="GO1086" s="12"/>
      <c r="GP1086" s="12"/>
      <c r="GQ1086" s="12"/>
      <c r="GR1086" s="12"/>
    </row>
    <row r="1087" spans="1:200" x14ac:dyDescent="0.2">
      <c r="A1087" s="79">
        <f t="shared" si="437"/>
        <v>44159</v>
      </c>
      <c r="B1087" s="80">
        <f t="shared" ca="1" si="443"/>
        <v>1189.3774000000001</v>
      </c>
      <c r="C1087" s="81">
        <f t="shared" si="438"/>
        <v>1000</v>
      </c>
      <c r="D1087" s="82">
        <f ca="1">IF(A1087&lt;$B$1,VLOOKUP(A1087,[1]DI!$A$4:$B$15000,2,FALSE),0)</f>
        <v>1.9000000000000006E-2</v>
      </c>
      <c r="E1087" s="81">
        <f t="shared" ca="1" si="444"/>
        <v>7.4690000000000005E-5</v>
      </c>
      <c r="F1087" s="83">
        <f t="shared" si="432"/>
        <v>1.1679999999999999</v>
      </c>
      <c r="G1087" s="84">
        <f t="shared" ca="1" si="433"/>
        <v>1.0000872379200001</v>
      </c>
      <c r="H1087" s="81">
        <f ca="1">TRUNC(PRODUCT(G$10:G1086),15)</f>
        <v>1.18937739761935</v>
      </c>
      <c r="I1087" s="81">
        <f t="shared" si="439"/>
        <v>1</v>
      </c>
      <c r="J1087" s="81">
        <f t="shared" ca="1" si="434"/>
        <v>1.1893773999999999</v>
      </c>
      <c r="K1087" s="81">
        <f t="shared" ca="1" si="435"/>
        <v>189.37739999999999</v>
      </c>
      <c r="L1087" s="85">
        <f>IF(VLOOKUP(A1087,$U$12:$AD$125,8)=VLOOKUP(A1086,$U$12:$AD$125,8),0,VLOOKUP(A1087,U$12:$AD$125,8))</f>
        <v>0</v>
      </c>
      <c r="M1087" s="86">
        <f>IF(L1087&gt;0,VLOOKUP(L1087,T$12:$AC$125,7),0)</f>
        <v>0</v>
      </c>
      <c r="N1087" s="81">
        <f t="shared" si="440"/>
        <v>0</v>
      </c>
      <c r="O1087" s="81">
        <f t="shared" ca="1" si="436"/>
        <v>189.37739999999999</v>
      </c>
      <c r="P1087" s="87" t="str">
        <f t="shared" si="441"/>
        <v>J=</v>
      </c>
      <c r="Q1087" s="88">
        <f t="shared" si="442"/>
        <v>44676</v>
      </c>
      <c r="R1087" s="7"/>
      <c r="S1087" s="7"/>
      <c r="T1087" s="7"/>
      <c r="U1087" s="7"/>
      <c r="V1087" s="7"/>
      <c r="W1087" s="7"/>
      <c r="X1087" s="7"/>
      <c r="Y1087" s="7"/>
      <c r="Z1087" s="7"/>
      <c r="AA1087" s="7"/>
      <c r="AB1087" s="7"/>
      <c r="AC1087" s="7"/>
      <c r="AD1087" s="7"/>
      <c r="AE1087" s="7"/>
      <c r="AF1087" s="65">
        <f t="shared" si="456"/>
        <v>43926</v>
      </c>
      <c r="AG1087" s="9">
        <f t="shared" ca="1" si="453"/>
        <v>1169.1427899999999</v>
      </c>
      <c r="AH1087" s="9">
        <f t="shared" si="453"/>
        <v>1000</v>
      </c>
      <c r="AI1087" s="4">
        <f t="shared" ca="1" si="453"/>
        <v>0</v>
      </c>
      <c r="AJ1087" s="10">
        <f t="shared" ca="1" si="453"/>
        <v>0</v>
      </c>
      <c r="AK1087" s="4">
        <f t="shared" si="453"/>
        <v>1.1679999999999999</v>
      </c>
      <c r="AL1087" s="65">
        <f t="shared" si="454"/>
        <v>43926</v>
      </c>
      <c r="AM1087" s="10">
        <f t="shared" ca="1" si="455"/>
        <v>1.16914279</v>
      </c>
      <c r="AN1087" s="9">
        <f t="shared" ca="1" si="455"/>
        <v>169.14278999999999</v>
      </c>
      <c r="AO1087" s="7">
        <f t="shared" si="455"/>
        <v>0</v>
      </c>
      <c r="AP1087" s="11">
        <f t="shared" si="455"/>
        <v>0</v>
      </c>
      <c r="AQ1087" s="9">
        <f t="shared" si="455"/>
        <v>0</v>
      </c>
      <c r="AR1087" s="8" t="str">
        <f t="shared" si="455"/>
        <v>J=</v>
      </c>
      <c r="AS1087" s="65">
        <f t="shared" si="455"/>
        <v>44676</v>
      </c>
      <c r="AT1087" s="12"/>
      <c r="AU1087" s="12"/>
      <c r="AV1087" s="22"/>
      <c r="AW1087" s="12"/>
      <c r="AX1087" s="12"/>
      <c r="AY1087" s="12"/>
      <c r="AZ1087" s="12"/>
      <c r="BA1087" s="12"/>
      <c r="BB1087" s="12"/>
      <c r="BC1087" s="12"/>
      <c r="BD1087" s="12"/>
      <c r="BE1087" s="12"/>
      <c r="BF1087" s="12"/>
      <c r="BG1087" s="12"/>
      <c r="BH1087" s="12"/>
      <c r="BI1087" s="12"/>
      <c r="BJ1087" s="12"/>
      <c r="BK1087" s="12"/>
      <c r="BL1087" s="12"/>
      <c r="BM1087" s="12"/>
      <c r="BN1087" s="12"/>
      <c r="BO1087" s="12"/>
      <c r="BP1087" s="12"/>
      <c r="BQ1087" s="12"/>
      <c r="BR1087" s="12"/>
      <c r="BS1087" s="12"/>
      <c r="BT1087" s="12"/>
      <c r="BU1087" s="12"/>
      <c r="BV1087" s="12"/>
      <c r="BW1087" s="12"/>
      <c r="BX1087" s="12"/>
      <c r="BY1087" s="12"/>
      <c r="BZ1087" s="12"/>
      <c r="CA1087" s="12"/>
      <c r="CB1087" s="12"/>
      <c r="CC1087" s="12"/>
      <c r="CD1087" s="12"/>
      <c r="CE1087" s="12"/>
      <c r="CF1087" s="12"/>
      <c r="CG1087" s="12"/>
      <c r="CH1087" s="12"/>
      <c r="CI1087" s="12"/>
      <c r="CJ1087" s="12"/>
      <c r="CK1087" s="12"/>
      <c r="CL1087" s="12"/>
      <c r="CM1087" s="12"/>
      <c r="CN1087" s="12"/>
      <c r="CO1087" s="12"/>
      <c r="CP1087" s="12"/>
      <c r="CQ1087" s="12"/>
      <c r="CR1087" s="12"/>
      <c r="CS1087" s="12"/>
      <c r="CT1087" s="12"/>
      <c r="CU1087" s="12"/>
      <c r="CV1087" s="12"/>
      <c r="CW1087" s="12"/>
      <c r="CX1087" s="12"/>
      <c r="CY1087" s="12"/>
      <c r="CZ1087" s="12"/>
      <c r="DA1087" s="12"/>
      <c r="DB1087" s="12"/>
      <c r="DC1087" s="12"/>
      <c r="DD1087" s="12"/>
      <c r="DE1087" s="12"/>
      <c r="DF1087" s="12"/>
      <c r="DG1087" s="12"/>
      <c r="DH1087" s="12"/>
      <c r="DI1087" s="12"/>
      <c r="DJ1087" s="12"/>
      <c r="DK1087" s="12"/>
      <c r="DL1087" s="12"/>
      <c r="DM1087" s="12"/>
      <c r="DN1087" s="12"/>
      <c r="DO1087" s="12"/>
      <c r="DP1087" s="12"/>
      <c r="DQ1087" s="12"/>
      <c r="DR1087" s="12"/>
      <c r="DS1087" s="12"/>
      <c r="DT1087" s="12"/>
      <c r="DU1087" s="12"/>
      <c r="DV1087" s="12"/>
      <c r="DW1087" s="12"/>
      <c r="DX1087" s="12"/>
      <c r="DY1087" s="12"/>
      <c r="DZ1087" s="12"/>
      <c r="EA1087" s="12"/>
      <c r="EB1087" s="12"/>
      <c r="EC1087" s="12"/>
      <c r="ED1087" s="12"/>
      <c r="EE1087" s="12"/>
      <c r="EF1087" s="12"/>
      <c r="EG1087" s="12"/>
      <c r="EH1087" s="12"/>
      <c r="EI1087" s="12"/>
      <c r="EJ1087" s="12"/>
      <c r="EK1087" s="12"/>
      <c r="EL1087" s="12"/>
      <c r="EM1087" s="12"/>
      <c r="EN1087" s="12"/>
      <c r="EO1087" s="12"/>
      <c r="EP1087" s="12"/>
      <c r="EQ1087" s="12"/>
      <c r="ER1087" s="12"/>
      <c r="ES1087" s="12"/>
      <c r="ET1087" s="12"/>
      <c r="EU1087" s="12"/>
      <c r="EV1087" s="12"/>
      <c r="EW1087" s="12"/>
      <c r="EX1087" s="12"/>
      <c r="EY1087" s="12"/>
      <c r="EZ1087" s="12"/>
      <c r="FA1087" s="12"/>
      <c r="FB1087" s="12"/>
      <c r="FC1087" s="12"/>
      <c r="FD1087" s="12"/>
      <c r="FE1087" s="12"/>
      <c r="FF1087" s="12"/>
      <c r="FG1087" s="12"/>
      <c r="FH1087" s="12"/>
      <c r="FI1087" s="12"/>
      <c r="FJ1087" s="12"/>
      <c r="FK1087" s="12"/>
      <c r="FL1087" s="12"/>
      <c r="FM1087" s="12"/>
      <c r="FN1087" s="12"/>
      <c r="FO1087" s="12"/>
      <c r="FP1087" s="12"/>
      <c r="FQ1087" s="12"/>
      <c r="FR1087" s="12"/>
      <c r="FS1087" s="12"/>
      <c r="FT1087" s="12"/>
      <c r="FU1087" s="12"/>
      <c r="FV1087" s="12"/>
      <c r="FW1087" s="12"/>
      <c r="FX1087" s="12"/>
      <c r="FY1087" s="12"/>
      <c r="FZ1087" s="12"/>
      <c r="GA1087" s="12"/>
      <c r="GB1087" s="12"/>
      <c r="GC1087" s="12"/>
      <c r="GD1087" s="12"/>
      <c r="GE1087" s="12"/>
      <c r="GF1087" s="12"/>
      <c r="GG1087" s="12"/>
      <c r="GH1087" s="12"/>
      <c r="GI1087" s="12"/>
      <c r="GJ1087" s="12"/>
      <c r="GK1087" s="12"/>
      <c r="GL1087" s="12"/>
      <c r="GM1087" s="12"/>
      <c r="GN1087" s="12"/>
      <c r="GO1087" s="12"/>
      <c r="GP1087" s="12"/>
      <c r="GQ1087" s="12"/>
      <c r="GR1087" s="12"/>
    </row>
    <row r="1088" spans="1:200" x14ac:dyDescent="0.2">
      <c r="A1088" s="79">
        <f t="shared" si="437"/>
        <v>44160</v>
      </c>
      <c r="B1088" s="80">
        <f t="shared" ca="1" si="443"/>
        <v>1189.48116</v>
      </c>
      <c r="C1088" s="81">
        <f t="shared" si="438"/>
        <v>1000</v>
      </c>
      <c r="D1088" s="82">
        <f ca="1">IF(A1088&lt;$B$1,VLOOKUP(A1088,[1]DI!$A$4:$B$15000,2,FALSE),0)</f>
        <v>1.9000000000000006E-2</v>
      </c>
      <c r="E1088" s="81">
        <f t="shared" ca="1" si="444"/>
        <v>7.4690000000000005E-5</v>
      </c>
      <c r="F1088" s="83">
        <f t="shared" si="432"/>
        <v>1.1679999999999999</v>
      </c>
      <c r="G1088" s="84">
        <f t="shared" ca="1" si="433"/>
        <v>1.0000872379200001</v>
      </c>
      <c r="H1088" s="81">
        <f ca="1">TRUNC(PRODUCT(G$10:G1087),15)</f>
        <v>1.1894811564296199</v>
      </c>
      <c r="I1088" s="81">
        <f t="shared" si="439"/>
        <v>1</v>
      </c>
      <c r="J1088" s="81">
        <f t="shared" ca="1" si="434"/>
        <v>1.1894811599999999</v>
      </c>
      <c r="K1088" s="81">
        <f t="shared" ca="1" si="435"/>
        <v>189.48115999999999</v>
      </c>
      <c r="L1088" s="85">
        <f>IF(VLOOKUP(A1088,$U$12:$AD$125,8)=VLOOKUP(A1087,$U$12:$AD$125,8),0,VLOOKUP(A1088,U$12:$AD$125,8))</f>
        <v>0</v>
      </c>
      <c r="M1088" s="86">
        <f>IF(L1088&gt;0,VLOOKUP(L1088,T$12:$AC$125,7),0)</f>
        <v>0</v>
      </c>
      <c r="N1088" s="81">
        <f t="shared" si="440"/>
        <v>0</v>
      </c>
      <c r="O1088" s="81">
        <f t="shared" ca="1" si="436"/>
        <v>189.48115999999999</v>
      </c>
      <c r="P1088" s="87" t="str">
        <f t="shared" si="441"/>
        <v>J=</v>
      </c>
      <c r="Q1088" s="88">
        <f t="shared" si="442"/>
        <v>44676</v>
      </c>
      <c r="R1088" s="7"/>
      <c r="S1088" s="7"/>
      <c r="T1088" s="7"/>
      <c r="U1088" s="7"/>
      <c r="V1088" s="7"/>
      <c r="W1088" s="7"/>
      <c r="X1088" s="7"/>
      <c r="Y1088" s="7"/>
      <c r="Z1088" s="7"/>
      <c r="AA1088" s="7"/>
      <c r="AB1088" s="7"/>
      <c r="AC1088" s="7"/>
      <c r="AD1088" s="7"/>
      <c r="AE1088" s="7"/>
      <c r="AF1088" s="65">
        <f t="shared" si="456"/>
        <v>43927</v>
      </c>
      <c r="AG1088" s="9">
        <f t="shared" ca="1" si="453"/>
        <v>1169.1427899999999</v>
      </c>
      <c r="AH1088" s="9">
        <f t="shared" si="453"/>
        <v>1000</v>
      </c>
      <c r="AI1088" s="4">
        <f t="shared" ca="1" si="453"/>
        <v>3.6500000000000005E-2</v>
      </c>
      <c r="AJ1088" s="10">
        <f t="shared" ca="1" si="453"/>
        <v>1.4227E-4</v>
      </c>
      <c r="AK1088" s="4">
        <f t="shared" si="453"/>
        <v>1.1679999999999999</v>
      </c>
      <c r="AL1088" s="65">
        <f t="shared" si="454"/>
        <v>43927</v>
      </c>
      <c r="AM1088" s="10">
        <f t="shared" ca="1" si="455"/>
        <v>1.16914279</v>
      </c>
      <c r="AN1088" s="9">
        <f t="shared" ca="1" si="455"/>
        <v>169.14278999999999</v>
      </c>
      <c r="AO1088" s="7">
        <f t="shared" si="455"/>
        <v>0</v>
      </c>
      <c r="AP1088" s="11">
        <f t="shared" si="455"/>
        <v>0</v>
      </c>
      <c r="AQ1088" s="9">
        <f t="shared" si="455"/>
        <v>0</v>
      </c>
      <c r="AR1088" s="8" t="str">
        <f t="shared" si="455"/>
        <v>J=</v>
      </c>
      <c r="AS1088" s="65">
        <f t="shared" si="455"/>
        <v>44676</v>
      </c>
      <c r="AT1088" s="12"/>
      <c r="AU1088" s="12"/>
      <c r="AV1088" s="22"/>
      <c r="AW1088" s="12"/>
      <c r="AX1088" s="12"/>
      <c r="AY1088" s="12"/>
      <c r="AZ1088" s="12"/>
      <c r="BA1088" s="12"/>
      <c r="BB1088" s="12"/>
      <c r="BC1088" s="12"/>
      <c r="BD1088" s="12"/>
      <c r="BE1088" s="12"/>
      <c r="BF1088" s="12"/>
      <c r="BG1088" s="12"/>
      <c r="BH1088" s="12"/>
      <c r="BI1088" s="12"/>
      <c r="BJ1088" s="12"/>
      <c r="BK1088" s="12"/>
      <c r="BL1088" s="12"/>
      <c r="BM1088" s="12"/>
      <c r="BN1088" s="12"/>
      <c r="BO1088" s="12"/>
      <c r="BP1088" s="12"/>
      <c r="BQ1088" s="12"/>
      <c r="BR1088" s="12"/>
      <c r="BS1088" s="12"/>
      <c r="BT1088" s="12"/>
      <c r="BU1088" s="12"/>
      <c r="BV1088" s="12"/>
      <c r="BW1088" s="12"/>
      <c r="BX1088" s="12"/>
      <c r="BY1088" s="12"/>
      <c r="BZ1088" s="12"/>
      <c r="CA1088" s="12"/>
      <c r="CB1088" s="12"/>
      <c r="CC1088" s="12"/>
      <c r="CD1088" s="12"/>
      <c r="CE1088" s="12"/>
      <c r="CF1088" s="12"/>
      <c r="CG1088" s="12"/>
      <c r="CH1088" s="12"/>
      <c r="CI1088" s="12"/>
      <c r="CJ1088" s="12"/>
      <c r="CK1088" s="12"/>
      <c r="CL1088" s="12"/>
      <c r="CM1088" s="12"/>
      <c r="CN1088" s="12"/>
      <c r="CO1088" s="12"/>
      <c r="CP1088" s="12"/>
      <c r="CQ1088" s="12"/>
      <c r="CR1088" s="12"/>
      <c r="CS1088" s="12"/>
      <c r="CT1088" s="12"/>
      <c r="CU1088" s="12"/>
      <c r="CV1088" s="12"/>
      <c r="CW1088" s="12"/>
      <c r="CX1088" s="12"/>
      <c r="CY1088" s="12"/>
      <c r="CZ1088" s="12"/>
      <c r="DA1088" s="12"/>
      <c r="DB1088" s="12"/>
      <c r="DC1088" s="12"/>
      <c r="DD1088" s="12"/>
      <c r="DE1088" s="12"/>
      <c r="DF1088" s="12"/>
      <c r="DG1088" s="12"/>
      <c r="DH1088" s="12"/>
      <c r="DI1088" s="12"/>
      <c r="DJ1088" s="12"/>
      <c r="DK1088" s="12"/>
      <c r="DL1088" s="12"/>
      <c r="DM1088" s="12"/>
      <c r="DN1088" s="12"/>
      <c r="DO1088" s="12"/>
      <c r="DP1088" s="12"/>
      <c r="DQ1088" s="12"/>
      <c r="DR1088" s="12"/>
      <c r="DS1088" s="12"/>
      <c r="DT1088" s="12"/>
      <c r="DU1088" s="12"/>
      <c r="DV1088" s="12"/>
      <c r="DW1088" s="12"/>
      <c r="DX1088" s="12"/>
      <c r="DY1088" s="12"/>
      <c r="DZ1088" s="12"/>
      <c r="EA1088" s="12"/>
      <c r="EB1088" s="12"/>
      <c r="EC1088" s="12"/>
      <c r="ED1088" s="12"/>
      <c r="EE1088" s="12"/>
      <c r="EF1088" s="12"/>
      <c r="EG1088" s="12"/>
      <c r="EH1088" s="12"/>
      <c r="EI1088" s="12"/>
      <c r="EJ1088" s="12"/>
      <c r="EK1088" s="12"/>
      <c r="EL1088" s="12"/>
      <c r="EM1088" s="12"/>
      <c r="EN1088" s="12"/>
      <c r="EO1088" s="12"/>
      <c r="EP1088" s="12"/>
      <c r="EQ1088" s="12"/>
      <c r="ER1088" s="12"/>
      <c r="ES1088" s="12"/>
      <c r="ET1088" s="12"/>
      <c r="EU1088" s="12"/>
      <c r="EV1088" s="12"/>
      <c r="EW1088" s="12"/>
      <c r="EX1088" s="12"/>
      <c r="EY1088" s="12"/>
      <c r="EZ1088" s="12"/>
      <c r="FA1088" s="12"/>
      <c r="FB1088" s="12"/>
      <c r="FC1088" s="12"/>
      <c r="FD1088" s="12"/>
      <c r="FE1088" s="12"/>
      <c r="FF1088" s="12"/>
      <c r="FG1088" s="12"/>
      <c r="FH1088" s="12"/>
      <c r="FI1088" s="12"/>
      <c r="FJ1088" s="12"/>
      <c r="FK1088" s="12"/>
      <c r="FL1088" s="12"/>
      <c r="FM1088" s="12"/>
      <c r="FN1088" s="12"/>
      <c r="FO1088" s="12"/>
      <c r="FP1088" s="12"/>
      <c r="FQ1088" s="12"/>
      <c r="FR1088" s="12"/>
      <c r="FS1088" s="12"/>
      <c r="FT1088" s="12"/>
      <c r="FU1088" s="12"/>
      <c r="FV1088" s="12"/>
      <c r="FW1088" s="12"/>
      <c r="FX1088" s="12"/>
      <c r="FY1088" s="12"/>
      <c r="FZ1088" s="12"/>
      <c r="GA1088" s="12"/>
      <c r="GB1088" s="12"/>
      <c r="GC1088" s="12"/>
      <c r="GD1088" s="12"/>
      <c r="GE1088" s="12"/>
      <c r="GF1088" s="12"/>
      <c r="GG1088" s="12"/>
      <c r="GH1088" s="12"/>
      <c r="GI1088" s="12"/>
      <c r="GJ1088" s="12"/>
      <c r="GK1088" s="12"/>
      <c r="GL1088" s="12"/>
      <c r="GM1088" s="12"/>
      <c r="GN1088" s="12"/>
      <c r="GO1088" s="12"/>
      <c r="GP1088" s="12"/>
      <c r="GQ1088" s="12"/>
      <c r="GR1088" s="12"/>
    </row>
    <row r="1089" spans="1:200" x14ac:dyDescent="0.2">
      <c r="A1089" s="79">
        <f t="shared" si="437"/>
        <v>44161</v>
      </c>
      <c r="B1089" s="80">
        <f t="shared" ca="1" si="443"/>
        <v>1189.58492</v>
      </c>
      <c r="C1089" s="81">
        <f t="shared" si="438"/>
        <v>1000</v>
      </c>
      <c r="D1089" s="82">
        <f ca="1">IF(A1089&lt;$B$1,VLOOKUP(A1089,[1]DI!$A$4:$B$15000,2,FALSE),0)</f>
        <v>1.9000000000000006E-2</v>
      </c>
      <c r="E1089" s="81">
        <f t="shared" ca="1" si="444"/>
        <v>7.4690000000000005E-5</v>
      </c>
      <c r="F1089" s="83">
        <f t="shared" si="432"/>
        <v>1.1679999999999999</v>
      </c>
      <c r="G1089" s="84">
        <f t="shared" ca="1" si="433"/>
        <v>1.0000872379200001</v>
      </c>
      <c r="H1089" s="81">
        <f ca="1">TRUNC(PRODUCT(G$10:G1088),15)</f>
        <v>1.1895849242915799</v>
      </c>
      <c r="I1089" s="81">
        <f t="shared" si="439"/>
        <v>1</v>
      </c>
      <c r="J1089" s="81">
        <f t="shared" ca="1" si="434"/>
        <v>1.1895849199999999</v>
      </c>
      <c r="K1089" s="81">
        <f t="shared" ca="1" si="435"/>
        <v>189.58492000000001</v>
      </c>
      <c r="L1089" s="85">
        <f>IF(VLOOKUP(A1089,$U$12:$AD$125,8)=VLOOKUP(A1088,$U$12:$AD$125,8),0,VLOOKUP(A1089,U$12:$AD$125,8))</f>
        <v>0</v>
      </c>
      <c r="M1089" s="86">
        <f>IF(L1089&gt;0,VLOOKUP(L1089,T$12:$AC$125,7),0)</f>
        <v>0</v>
      </c>
      <c r="N1089" s="81">
        <f t="shared" si="440"/>
        <v>0</v>
      </c>
      <c r="O1089" s="81">
        <f t="shared" ca="1" si="436"/>
        <v>189.58492000000001</v>
      </c>
      <c r="P1089" s="87" t="str">
        <f t="shared" si="441"/>
        <v>J=</v>
      </c>
      <c r="Q1089" s="88">
        <f t="shared" si="442"/>
        <v>44676</v>
      </c>
      <c r="R1089" s="7"/>
      <c r="S1089" s="7"/>
      <c r="T1089" s="7"/>
      <c r="U1089" s="7"/>
      <c r="V1089" s="7"/>
      <c r="W1089" s="7"/>
      <c r="X1089" s="7"/>
      <c r="Y1089" s="7"/>
      <c r="Z1089" s="7"/>
      <c r="AA1089" s="7"/>
      <c r="AB1089" s="7"/>
      <c r="AC1089" s="7"/>
      <c r="AD1089" s="7"/>
      <c r="AE1089" s="7"/>
      <c r="AF1089" s="65">
        <f t="shared" si="456"/>
        <v>43928</v>
      </c>
      <c r="AG1089" s="9">
        <f t="shared" ca="1" si="453"/>
        <v>1169.33707</v>
      </c>
      <c r="AH1089" s="9">
        <f t="shared" si="453"/>
        <v>1000</v>
      </c>
      <c r="AI1089" s="4">
        <f t="shared" ca="1" si="453"/>
        <v>3.6500000000000005E-2</v>
      </c>
      <c r="AJ1089" s="10">
        <f t="shared" ca="1" si="453"/>
        <v>1.4227E-4</v>
      </c>
      <c r="AK1089" s="4">
        <f t="shared" si="453"/>
        <v>1.1679999999999999</v>
      </c>
      <c r="AL1089" s="65">
        <f t="shared" si="454"/>
        <v>43928</v>
      </c>
      <c r="AM1089" s="10">
        <f t="shared" ca="1" si="455"/>
        <v>1.1693370700000001</v>
      </c>
      <c r="AN1089" s="9">
        <f t="shared" ca="1" si="455"/>
        <v>169.33707000000001</v>
      </c>
      <c r="AO1089" s="7">
        <f t="shared" si="455"/>
        <v>0</v>
      </c>
      <c r="AP1089" s="11">
        <f t="shared" si="455"/>
        <v>0</v>
      </c>
      <c r="AQ1089" s="9">
        <f t="shared" si="455"/>
        <v>0</v>
      </c>
      <c r="AR1089" s="8" t="str">
        <f t="shared" si="455"/>
        <v>J=</v>
      </c>
      <c r="AS1089" s="65">
        <f t="shared" si="455"/>
        <v>44676</v>
      </c>
      <c r="AT1089" s="12"/>
      <c r="AU1089" s="12"/>
      <c r="AV1089" s="22"/>
      <c r="AW1089" s="12"/>
      <c r="AX1089" s="12"/>
      <c r="AY1089" s="12"/>
      <c r="AZ1089" s="12"/>
      <c r="BA1089" s="12"/>
      <c r="BB1089" s="12"/>
      <c r="BC1089" s="12"/>
      <c r="BD1089" s="12"/>
      <c r="BE1089" s="12"/>
      <c r="BF1089" s="12"/>
      <c r="BG1089" s="12"/>
      <c r="BH1089" s="12"/>
      <c r="BI1089" s="12"/>
      <c r="BJ1089" s="12"/>
      <c r="BK1089" s="12"/>
      <c r="BL1089" s="12"/>
      <c r="BM1089" s="12"/>
      <c r="BN1089" s="12"/>
      <c r="BO1089" s="12"/>
      <c r="BP1089" s="12"/>
      <c r="BQ1089" s="12"/>
      <c r="BR1089" s="12"/>
      <c r="BS1089" s="12"/>
      <c r="BT1089" s="12"/>
      <c r="BU1089" s="12"/>
      <c r="BV1089" s="12"/>
      <c r="BW1089" s="12"/>
      <c r="BX1089" s="12"/>
      <c r="BY1089" s="12"/>
      <c r="BZ1089" s="12"/>
      <c r="CA1089" s="12"/>
      <c r="CB1089" s="12"/>
      <c r="CC1089" s="12"/>
      <c r="CD1089" s="12"/>
      <c r="CE1089" s="12"/>
      <c r="CF1089" s="12"/>
      <c r="CG1089" s="12"/>
      <c r="CH1089" s="12"/>
      <c r="CI1089" s="12"/>
      <c r="CJ1089" s="12"/>
      <c r="CK1089" s="12"/>
      <c r="CL1089" s="12"/>
      <c r="CM1089" s="12"/>
      <c r="CN1089" s="12"/>
      <c r="CO1089" s="12"/>
      <c r="CP1089" s="12"/>
      <c r="CQ1089" s="12"/>
      <c r="CR1089" s="12"/>
      <c r="CS1089" s="12"/>
      <c r="CT1089" s="12"/>
      <c r="CU1089" s="12"/>
      <c r="CV1089" s="12"/>
      <c r="CW1089" s="12"/>
      <c r="CX1089" s="12"/>
      <c r="CY1089" s="12"/>
      <c r="CZ1089" s="12"/>
      <c r="DA1089" s="12"/>
      <c r="DB1089" s="12"/>
      <c r="DC1089" s="12"/>
      <c r="DD1089" s="12"/>
      <c r="DE1089" s="12"/>
      <c r="DF1089" s="12"/>
      <c r="DG1089" s="12"/>
      <c r="DH1089" s="12"/>
      <c r="DI1089" s="12"/>
      <c r="DJ1089" s="12"/>
      <c r="DK1089" s="12"/>
      <c r="DL1089" s="12"/>
      <c r="DM1089" s="12"/>
      <c r="DN1089" s="12"/>
      <c r="DO1089" s="12"/>
      <c r="DP1089" s="12"/>
      <c r="DQ1089" s="12"/>
      <c r="DR1089" s="12"/>
      <c r="DS1089" s="12"/>
      <c r="DT1089" s="12"/>
      <c r="DU1089" s="12"/>
      <c r="DV1089" s="12"/>
      <c r="DW1089" s="12"/>
      <c r="DX1089" s="12"/>
      <c r="DY1089" s="12"/>
      <c r="DZ1089" s="12"/>
      <c r="EA1089" s="12"/>
      <c r="EB1089" s="12"/>
      <c r="EC1089" s="12"/>
      <c r="ED1089" s="12"/>
      <c r="EE1089" s="12"/>
      <c r="EF1089" s="12"/>
      <c r="EG1089" s="12"/>
      <c r="EH1089" s="12"/>
      <c r="EI1089" s="12"/>
      <c r="EJ1089" s="12"/>
      <c r="EK1089" s="12"/>
      <c r="EL1089" s="12"/>
      <c r="EM1089" s="12"/>
      <c r="EN1089" s="12"/>
      <c r="EO1089" s="12"/>
      <c r="EP1089" s="12"/>
      <c r="EQ1089" s="12"/>
      <c r="ER1089" s="12"/>
      <c r="ES1089" s="12"/>
      <c r="ET1089" s="12"/>
      <c r="EU1089" s="12"/>
      <c r="EV1089" s="12"/>
      <c r="EW1089" s="12"/>
      <c r="EX1089" s="12"/>
      <c r="EY1089" s="12"/>
      <c r="EZ1089" s="12"/>
      <c r="FA1089" s="12"/>
      <c r="FB1089" s="12"/>
      <c r="FC1089" s="12"/>
      <c r="FD1089" s="12"/>
      <c r="FE1089" s="12"/>
      <c r="FF1089" s="12"/>
      <c r="FG1089" s="12"/>
      <c r="FH1089" s="12"/>
      <c r="FI1089" s="12"/>
      <c r="FJ1089" s="12"/>
      <c r="FK1089" s="12"/>
      <c r="FL1089" s="12"/>
      <c r="FM1089" s="12"/>
      <c r="FN1089" s="12"/>
      <c r="FO1089" s="12"/>
      <c r="FP1089" s="12"/>
      <c r="FQ1089" s="12"/>
      <c r="FR1089" s="12"/>
      <c r="FS1089" s="12"/>
      <c r="FT1089" s="12"/>
      <c r="FU1089" s="12"/>
      <c r="FV1089" s="12"/>
      <c r="FW1089" s="12"/>
      <c r="FX1089" s="12"/>
      <c r="FY1089" s="12"/>
      <c r="FZ1089" s="12"/>
      <c r="GA1089" s="12"/>
      <c r="GB1089" s="12"/>
      <c r="GC1089" s="12"/>
      <c r="GD1089" s="12"/>
      <c r="GE1089" s="12"/>
      <c r="GF1089" s="12"/>
      <c r="GG1089" s="12"/>
      <c r="GH1089" s="12"/>
      <c r="GI1089" s="12"/>
      <c r="GJ1089" s="12"/>
      <c r="GK1089" s="12"/>
      <c r="GL1089" s="12"/>
      <c r="GM1089" s="12"/>
      <c r="GN1089" s="12"/>
      <c r="GO1089" s="12"/>
      <c r="GP1089" s="12"/>
      <c r="GQ1089" s="12"/>
      <c r="GR1089" s="12"/>
    </row>
    <row r="1090" spans="1:200" x14ac:dyDescent="0.2">
      <c r="A1090" s="79">
        <f t="shared" si="437"/>
        <v>44162</v>
      </c>
      <c r="B1090" s="80">
        <f t="shared" ca="1" si="443"/>
        <v>1189.6886999999999</v>
      </c>
      <c r="C1090" s="81">
        <f t="shared" si="438"/>
        <v>1000</v>
      </c>
      <c r="D1090" s="82">
        <f ca="1">IF(A1090&lt;$B$1,VLOOKUP(A1090,[1]DI!$A$4:$B$15000,2,FALSE),0)</f>
        <v>1.9000000000000006E-2</v>
      </c>
      <c r="E1090" s="81">
        <f t="shared" ca="1" si="444"/>
        <v>7.4690000000000005E-5</v>
      </c>
      <c r="F1090" s="83">
        <f t="shared" si="432"/>
        <v>1.1679999999999999</v>
      </c>
      <c r="G1090" s="84">
        <f t="shared" ca="1" si="433"/>
        <v>1.0000872379200001</v>
      </c>
      <c r="H1090" s="81">
        <f ca="1">TRUNC(PRODUCT(G$10:G1089),15)</f>
        <v>1.18968870120604</v>
      </c>
      <c r="I1090" s="81">
        <f t="shared" si="439"/>
        <v>1</v>
      </c>
      <c r="J1090" s="81">
        <f t="shared" ca="1" si="434"/>
        <v>1.1896887</v>
      </c>
      <c r="K1090" s="81">
        <f t="shared" ca="1" si="435"/>
        <v>189.68870000000001</v>
      </c>
      <c r="L1090" s="85">
        <f>IF(VLOOKUP(A1090,$U$12:$AD$125,8)=VLOOKUP(A1089,$U$12:$AD$125,8),0,VLOOKUP(A1090,U$12:$AD$125,8))</f>
        <v>0</v>
      </c>
      <c r="M1090" s="86">
        <f>IF(L1090&gt;0,VLOOKUP(L1090,T$12:$AC$125,7),0)</f>
        <v>0</v>
      </c>
      <c r="N1090" s="81">
        <f t="shared" si="440"/>
        <v>0</v>
      </c>
      <c r="O1090" s="81">
        <f t="shared" ca="1" si="436"/>
        <v>189.68870000000001</v>
      </c>
      <c r="P1090" s="87" t="str">
        <f t="shared" si="441"/>
        <v>J=</v>
      </c>
      <c r="Q1090" s="88">
        <f t="shared" si="442"/>
        <v>44676</v>
      </c>
      <c r="R1090" s="7"/>
      <c r="S1090" s="7"/>
      <c r="T1090" s="7"/>
      <c r="U1090" s="7"/>
      <c r="V1090" s="7"/>
      <c r="W1090" s="7"/>
      <c r="X1090" s="7"/>
      <c r="Y1090" s="7"/>
      <c r="Z1090" s="7"/>
      <c r="AA1090" s="7"/>
      <c r="AB1090" s="7"/>
      <c r="AC1090" s="7"/>
      <c r="AD1090" s="7"/>
      <c r="AE1090" s="7"/>
      <c r="AF1090" s="65">
        <f t="shared" si="456"/>
        <v>43929</v>
      </c>
      <c r="AG1090" s="9">
        <f t="shared" ca="1" si="453"/>
        <v>1169.5313799999999</v>
      </c>
      <c r="AH1090" s="9">
        <f t="shared" si="453"/>
        <v>1000</v>
      </c>
      <c r="AI1090" s="4">
        <f t="shared" ca="1" si="453"/>
        <v>3.6500000000000005E-2</v>
      </c>
      <c r="AJ1090" s="10">
        <f t="shared" ca="1" si="453"/>
        <v>1.4227E-4</v>
      </c>
      <c r="AK1090" s="4">
        <f t="shared" si="453"/>
        <v>1.1679999999999999</v>
      </c>
      <c r="AL1090" s="65">
        <f t="shared" si="454"/>
        <v>43929</v>
      </c>
      <c r="AM1090" s="10">
        <f t="shared" ca="1" si="455"/>
        <v>1.16953138</v>
      </c>
      <c r="AN1090" s="9">
        <f t="shared" ca="1" si="455"/>
        <v>169.53138000000001</v>
      </c>
      <c r="AO1090" s="7">
        <f t="shared" si="455"/>
        <v>0</v>
      </c>
      <c r="AP1090" s="11">
        <f t="shared" si="455"/>
        <v>0</v>
      </c>
      <c r="AQ1090" s="9">
        <f t="shared" si="455"/>
        <v>0</v>
      </c>
      <c r="AR1090" s="8" t="str">
        <f t="shared" si="455"/>
        <v>J=</v>
      </c>
      <c r="AS1090" s="65">
        <f t="shared" si="455"/>
        <v>44676</v>
      </c>
      <c r="AT1090" s="12"/>
      <c r="AU1090" s="12"/>
      <c r="AV1090" s="22"/>
      <c r="AW1090" s="12"/>
      <c r="AX1090" s="12"/>
      <c r="AY1090" s="12"/>
      <c r="AZ1090" s="12"/>
      <c r="BA1090" s="12"/>
      <c r="BB1090" s="12"/>
      <c r="BC1090" s="12"/>
      <c r="BD1090" s="12"/>
      <c r="BE1090" s="12"/>
      <c r="BF1090" s="12"/>
      <c r="BG1090" s="12"/>
      <c r="BH1090" s="12"/>
      <c r="BI1090" s="12"/>
      <c r="BJ1090" s="12"/>
      <c r="BK1090" s="12"/>
      <c r="BL1090" s="12"/>
      <c r="BM1090" s="12"/>
      <c r="BN1090" s="12"/>
      <c r="BO1090" s="12"/>
      <c r="BP1090" s="12"/>
      <c r="BQ1090" s="12"/>
      <c r="BR1090" s="12"/>
      <c r="BS1090" s="12"/>
      <c r="BT1090" s="12"/>
      <c r="BU1090" s="12"/>
      <c r="BV1090" s="12"/>
      <c r="BW1090" s="12"/>
      <c r="BX1090" s="12"/>
      <c r="BY1090" s="12"/>
      <c r="BZ1090" s="12"/>
      <c r="CA1090" s="12"/>
      <c r="CB1090" s="12"/>
      <c r="CC1090" s="12"/>
      <c r="CD1090" s="12"/>
      <c r="CE1090" s="12"/>
      <c r="CF1090" s="12"/>
      <c r="CG1090" s="12"/>
      <c r="CH1090" s="12"/>
      <c r="CI1090" s="12"/>
      <c r="CJ1090" s="12"/>
      <c r="CK1090" s="12"/>
      <c r="CL1090" s="12"/>
      <c r="CM1090" s="12"/>
      <c r="CN1090" s="12"/>
      <c r="CO1090" s="12"/>
      <c r="CP1090" s="12"/>
      <c r="CQ1090" s="12"/>
      <c r="CR1090" s="12"/>
      <c r="CS1090" s="12"/>
      <c r="CT1090" s="12"/>
      <c r="CU1090" s="12"/>
      <c r="CV1090" s="12"/>
      <c r="CW1090" s="12"/>
      <c r="CX1090" s="12"/>
      <c r="CY1090" s="12"/>
      <c r="CZ1090" s="12"/>
      <c r="DA1090" s="12"/>
      <c r="DB1090" s="12"/>
      <c r="DC1090" s="12"/>
      <c r="DD1090" s="12"/>
      <c r="DE1090" s="12"/>
      <c r="DF1090" s="12"/>
      <c r="DG1090" s="12"/>
      <c r="DH1090" s="12"/>
      <c r="DI1090" s="12"/>
      <c r="DJ1090" s="12"/>
      <c r="DK1090" s="12"/>
      <c r="DL1090" s="12"/>
      <c r="DM1090" s="12"/>
      <c r="DN1090" s="12"/>
      <c r="DO1090" s="12"/>
      <c r="DP1090" s="12"/>
      <c r="DQ1090" s="12"/>
      <c r="DR1090" s="12"/>
      <c r="DS1090" s="12"/>
      <c r="DT1090" s="12"/>
      <c r="DU1090" s="12"/>
      <c r="DV1090" s="12"/>
      <c r="DW1090" s="12"/>
      <c r="DX1090" s="12"/>
      <c r="DY1090" s="12"/>
      <c r="DZ1090" s="12"/>
      <c r="EA1090" s="12"/>
      <c r="EB1090" s="12"/>
      <c r="EC1090" s="12"/>
      <c r="ED1090" s="12"/>
      <c r="EE1090" s="12"/>
      <c r="EF1090" s="12"/>
      <c r="EG1090" s="12"/>
      <c r="EH1090" s="12"/>
      <c r="EI1090" s="12"/>
      <c r="EJ1090" s="12"/>
      <c r="EK1090" s="12"/>
      <c r="EL1090" s="12"/>
      <c r="EM1090" s="12"/>
      <c r="EN1090" s="12"/>
      <c r="EO1090" s="12"/>
      <c r="EP1090" s="12"/>
      <c r="EQ1090" s="12"/>
      <c r="ER1090" s="12"/>
      <c r="ES1090" s="12"/>
      <c r="ET1090" s="12"/>
      <c r="EU1090" s="12"/>
      <c r="EV1090" s="12"/>
      <c r="EW1090" s="12"/>
      <c r="EX1090" s="12"/>
      <c r="EY1090" s="12"/>
      <c r="EZ1090" s="12"/>
      <c r="FA1090" s="12"/>
      <c r="FB1090" s="12"/>
      <c r="FC1090" s="12"/>
      <c r="FD1090" s="12"/>
      <c r="FE1090" s="12"/>
      <c r="FF1090" s="12"/>
      <c r="FG1090" s="12"/>
      <c r="FH1090" s="12"/>
      <c r="FI1090" s="12"/>
      <c r="FJ1090" s="12"/>
      <c r="FK1090" s="12"/>
      <c r="FL1090" s="12"/>
      <c r="FM1090" s="12"/>
      <c r="FN1090" s="12"/>
      <c r="FO1090" s="12"/>
      <c r="FP1090" s="12"/>
      <c r="FQ1090" s="12"/>
      <c r="FR1090" s="12"/>
      <c r="FS1090" s="12"/>
      <c r="FT1090" s="12"/>
      <c r="FU1090" s="12"/>
      <c r="FV1090" s="12"/>
      <c r="FW1090" s="12"/>
      <c r="FX1090" s="12"/>
      <c r="FY1090" s="12"/>
      <c r="FZ1090" s="12"/>
      <c r="GA1090" s="12"/>
      <c r="GB1090" s="12"/>
      <c r="GC1090" s="12"/>
      <c r="GD1090" s="12"/>
      <c r="GE1090" s="12"/>
      <c r="GF1090" s="12"/>
      <c r="GG1090" s="12"/>
      <c r="GH1090" s="12"/>
      <c r="GI1090" s="12"/>
      <c r="GJ1090" s="12"/>
      <c r="GK1090" s="12"/>
      <c r="GL1090" s="12"/>
      <c r="GM1090" s="12"/>
      <c r="GN1090" s="12"/>
      <c r="GO1090" s="12"/>
      <c r="GP1090" s="12"/>
      <c r="GQ1090" s="12"/>
      <c r="GR1090" s="12"/>
    </row>
    <row r="1091" spans="1:200" x14ac:dyDescent="0.2">
      <c r="A1091" s="79">
        <f t="shared" si="437"/>
        <v>44163</v>
      </c>
      <c r="B1091" s="80">
        <f t="shared" ca="1" si="443"/>
        <v>1189.79249</v>
      </c>
      <c r="C1091" s="81">
        <f t="shared" si="438"/>
        <v>1000</v>
      </c>
      <c r="D1091" s="82">
        <f ca="1">IF(A1091&lt;$B$1,VLOOKUP(A1091,[1]DI!$A$4:$B$15000,2,FALSE),0)</f>
        <v>0</v>
      </c>
      <c r="E1091" s="81">
        <f t="shared" ca="1" si="444"/>
        <v>0</v>
      </c>
      <c r="F1091" s="83">
        <f t="shared" si="432"/>
        <v>1.1679999999999999</v>
      </c>
      <c r="G1091" s="84">
        <f t="shared" ca="1" si="433"/>
        <v>1</v>
      </c>
      <c r="H1091" s="81">
        <f ca="1">TRUNC(PRODUCT(G$10:G1090),15)</f>
        <v>1.1897924871737799</v>
      </c>
      <c r="I1091" s="81">
        <f t="shared" si="439"/>
        <v>1</v>
      </c>
      <c r="J1091" s="81">
        <f t="shared" ca="1" si="434"/>
        <v>1.1897924900000001</v>
      </c>
      <c r="K1091" s="81">
        <f t="shared" ca="1" si="435"/>
        <v>189.79248999999999</v>
      </c>
      <c r="L1091" s="85">
        <f>IF(VLOOKUP(A1091,$U$12:$AD$125,8)=VLOOKUP(A1090,$U$12:$AD$125,8),0,VLOOKUP(A1091,U$12:$AD$125,8))</f>
        <v>0</v>
      </c>
      <c r="M1091" s="86">
        <f>IF(L1091&gt;0,VLOOKUP(L1091,T$12:$AC$125,7),0)</f>
        <v>0</v>
      </c>
      <c r="N1091" s="81">
        <f t="shared" si="440"/>
        <v>0</v>
      </c>
      <c r="O1091" s="81">
        <f t="shared" ca="1" si="436"/>
        <v>189.79248999999999</v>
      </c>
      <c r="P1091" s="87" t="str">
        <f t="shared" si="441"/>
        <v>J=</v>
      </c>
      <c r="Q1091" s="88">
        <f t="shared" si="442"/>
        <v>44676</v>
      </c>
      <c r="R1091" s="7"/>
      <c r="S1091" s="7"/>
      <c r="T1091" s="7"/>
      <c r="U1091" s="7"/>
      <c r="V1091" s="7"/>
      <c r="W1091" s="7"/>
      <c r="X1091" s="7"/>
      <c r="Y1091" s="7"/>
      <c r="Z1091" s="7"/>
      <c r="AA1091" s="7"/>
      <c r="AB1091" s="7"/>
      <c r="AC1091" s="7"/>
      <c r="AD1091" s="7"/>
      <c r="AE1091" s="7"/>
      <c r="AF1091" s="65">
        <f t="shared" si="456"/>
        <v>43930</v>
      </c>
      <c r="AG1091" s="9">
        <f t="shared" ca="1" si="453"/>
        <v>1169.7257199999999</v>
      </c>
      <c r="AH1091" s="9">
        <f t="shared" si="453"/>
        <v>1000</v>
      </c>
      <c r="AI1091" s="4">
        <f t="shared" ca="1" si="453"/>
        <v>3.6500000000000005E-2</v>
      </c>
      <c r="AJ1091" s="10">
        <f t="shared" ca="1" si="453"/>
        <v>1.4227E-4</v>
      </c>
      <c r="AK1091" s="4">
        <f t="shared" si="453"/>
        <v>1.1679999999999999</v>
      </c>
      <c r="AL1091" s="65">
        <f t="shared" si="454"/>
        <v>43930</v>
      </c>
      <c r="AM1091" s="10">
        <f t="shared" ca="1" si="455"/>
        <v>1.16972572</v>
      </c>
      <c r="AN1091" s="9">
        <f t="shared" ca="1" si="455"/>
        <v>169.72572</v>
      </c>
      <c r="AO1091" s="7">
        <f t="shared" si="455"/>
        <v>0</v>
      </c>
      <c r="AP1091" s="11">
        <f t="shared" si="455"/>
        <v>0</v>
      </c>
      <c r="AQ1091" s="9">
        <f t="shared" si="455"/>
        <v>0</v>
      </c>
      <c r="AR1091" s="8" t="str">
        <f t="shared" si="455"/>
        <v>J=</v>
      </c>
      <c r="AS1091" s="65">
        <f t="shared" si="455"/>
        <v>44676</v>
      </c>
      <c r="AT1091" s="12"/>
      <c r="AU1091" s="12"/>
      <c r="AV1091" s="22"/>
      <c r="AW1091" s="12"/>
      <c r="AX1091" s="12"/>
      <c r="AY1091" s="12"/>
      <c r="AZ1091" s="12"/>
      <c r="BA1091" s="12"/>
      <c r="BB1091" s="12"/>
      <c r="BC1091" s="12"/>
      <c r="BD1091" s="12"/>
      <c r="BE1091" s="12"/>
      <c r="BF1091" s="12"/>
      <c r="BG1091" s="12"/>
      <c r="BH1091" s="12"/>
      <c r="BI1091" s="12"/>
      <c r="BJ1091" s="12"/>
      <c r="BK1091" s="12"/>
      <c r="BL1091" s="12"/>
      <c r="BM1091" s="12"/>
      <c r="BN1091" s="12"/>
      <c r="BO1091" s="12"/>
      <c r="BP1091" s="12"/>
      <c r="BQ1091" s="12"/>
      <c r="BR1091" s="12"/>
      <c r="BS1091" s="12"/>
      <c r="BT1091" s="12"/>
      <c r="BU1091" s="12"/>
      <c r="BV1091" s="12"/>
      <c r="BW1091" s="12"/>
      <c r="BX1091" s="12"/>
      <c r="BY1091" s="12"/>
      <c r="BZ1091" s="12"/>
      <c r="CA1091" s="12"/>
      <c r="CB1091" s="12"/>
      <c r="CC1091" s="12"/>
      <c r="CD1091" s="12"/>
      <c r="CE1091" s="12"/>
      <c r="CF1091" s="12"/>
      <c r="CG1091" s="12"/>
      <c r="CH1091" s="12"/>
      <c r="CI1091" s="12"/>
      <c r="CJ1091" s="12"/>
      <c r="CK1091" s="12"/>
      <c r="CL1091" s="12"/>
      <c r="CM1091" s="12"/>
      <c r="CN1091" s="12"/>
      <c r="CO1091" s="12"/>
      <c r="CP1091" s="12"/>
      <c r="CQ1091" s="12"/>
      <c r="CR1091" s="12"/>
      <c r="CS1091" s="12"/>
      <c r="CT1091" s="12"/>
      <c r="CU1091" s="12"/>
      <c r="CV1091" s="12"/>
      <c r="CW1091" s="12"/>
      <c r="CX1091" s="12"/>
      <c r="CY1091" s="12"/>
      <c r="CZ1091" s="12"/>
      <c r="DA1091" s="12"/>
      <c r="DB1091" s="12"/>
      <c r="DC1091" s="12"/>
      <c r="DD1091" s="12"/>
      <c r="DE1091" s="12"/>
      <c r="DF1091" s="12"/>
      <c r="DG1091" s="12"/>
      <c r="DH1091" s="12"/>
      <c r="DI1091" s="12"/>
      <c r="DJ1091" s="12"/>
      <c r="DK1091" s="12"/>
      <c r="DL1091" s="12"/>
      <c r="DM1091" s="12"/>
      <c r="DN1091" s="12"/>
      <c r="DO1091" s="12"/>
      <c r="DP1091" s="12"/>
      <c r="DQ1091" s="12"/>
      <c r="DR1091" s="12"/>
      <c r="DS1091" s="12"/>
      <c r="DT1091" s="12"/>
      <c r="DU1091" s="12"/>
      <c r="DV1091" s="12"/>
      <c r="DW1091" s="12"/>
      <c r="DX1091" s="12"/>
      <c r="DY1091" s="12"/>
      <c r="DZ1091" s="12"/>
      <c r="EA1091" s="12"/>
      <c r="EB1091" s="12"/>
      <c r="EC1091" s="12"/>
      <c r="ED1091" s="12"/>
      <c r="EE1091" s="12"/>
      <c r="EF1091" s="12"/>
      <c r="EG1091" s="12"/>
      <c r="EH1091" s="12"/>
      <c r="EI1091" s="12"/>
      <c r="EJ1091" s="12"/>
      <c r="EK1091" s="12"/>
      <c r="EL1091" s="12"/>
      <c r="EM1091" s="12"/>
      <c r="EN1091" s="12"/>
      <c r="EO1091" s="12"/>
      <c r="EP1091" s="12"/>
      <c r="EQ1091" s="12"/>
      <c r="ER1091" s="12"/>
      <c r="ES1091" s="12"/>
      <c r="ET1091" s="12"/>
      <c r="EU1091" s="12"/>
      <c r="EV1091" s="12"/>
      <c r="EW1091" s="12"/>
      <c r="EX1091" s="12"/>
      <c r="EY1091" s="12"/>
      <c r="EZ1091" s="12"/>
      <c r="FA1091" s="12"/>
      <c r="FB1091" s="12"/>
      <c r="FC1091" s="12"/>
      <c r="FD1091" s="12"/>
      <c r="FE1091" s="12"/>
      <c r="FF1091" s="12"/>
      <c r="FG1091" s="12"/>
      <c r="FH1091" s="12"/>
      <c r="FI1091" s="12"/>
      <c r="FJ1091" s="12"/>
      <c r="FK1091" s="12"/>
      <c r="FL1091" s="12"/>
      <c r="FM1091" s="12"/>
      <c r="FN1091" s="12"/>
      <c r="FO1091" s="12"/>
      <c r="FP1091" s="12"/>
      <c r="FQ1091" s="12"/>
      <c r="FR1091" s="12"/>
      <c r="FS1091" s="12"/>
      <c r="FT1091" s="12"/>
      <c r="FU1091" s="12"/>
      <c r="FV1091" s="12"/>
      <c r="FW1091" s="12"/>
      <c r="FX1091" s="12"/>
      <c r="FY1091" s="12"/>
      <c r="FZ1091" s="12"/>
      <c r="GA1091" s="12"/>
      <c r="GB1091" s="12"/>
      <c r="GC1091" s="12"/>
      <c r="GD1091" s="12"/>
      <c r="GE1091" s="12"/>
      <c r="GF1091" s="12"/>
      <c r="GG1091" s="12"/>
      <c r="GH1091" s="12"/>
      <c r="GI1091" s="12"/>
      <c r="GJ1091" s="12"/>
      <c r="GK1091" s="12"/>
      <c r="GL1091" s="12"/>
      <c r="GM1091" s="12"/>
      <c r="GN1091" s="12"/>
      <c r="GO1091" s="12"/>
      <c r="GP1091" s="12"/>
      <c r="GQ1091" s="12"/>
      <c r="GR1091" s="12"/>
    </row>
    <row r="1092" spans="1:200" x14ac:dyDescent="0.2">
      <c r="A1092" s="79">
        <f t="shared" si="437"/>
        <v>44164</v>
      </c>
      <c r="B1092" s="80">
        <f t="shared" ca="1" si="443"/>
        <v>1189.79249</v>
      </c>
      <c r="C1092" s="81">
        <f t="shared" si="438"/>
        <v>1000</v>
      </c>
      <c r="D1092" s="82">
        <f ca="1">IF(A1092&lt;$B$1,VLOOKUP(A1092,[1]DI!$A$4:$B$15000,2,FALSE),0)</f>
        <v>0</v>
      </c>
      <c r="E1092" s="81">
        <f t="shared" ca="1" si="444"/>
        <v>0</v>
      </c>
      <c r="F1092" s="83">
        <f t="shared" si="432"/>
        <v>1.1679999999999999</v>
      </c>
      <c r="G1092" s="84">
        <f t="shared" ca="1" si="433"/>
        <v>1</v>
      </c>
      <c r="H1092" s="81">
        <f ca="1">TRUNC(PRODUCT(G$10:G1091),15)</f>
        <v>1.1897924871737799</v>
      </c>
      <c r="I1092" s="81">
        <f t="shared" si="439"/>
        <v>1</v>
      </c>
      <c r="J1092" s="81">
        <f t="shared" ca="1" si="434"/>
        <v>1.1897924900000001</v>
      </c>
      <c r="K1092" s="81">
        <f t="shared" ca="1" si="435"/>
        <v>189.79248999999999</v>
      </c>
      <c r="L1092" s="85">
        <f>IF(VLOOKUP(A1092,$U$12:$AD$125,8)=VLOOKUP(A1091,$U$12:$AD$125,8),0,VLOOKUP(A1092,U$12:$AD$125,8))</f>
        <v>0</v>
      </c>
      <c r="M1092" s="86">
        <f>IF(L1092&gt;0,VLOOKUP(L1092,T$12:$AC$125,7),0)</f>
        <v>0</v>
      </c>
      <c r="N1092" s="81">
        <f t="shared" si="440"/>
        <v>0</v>
      </c>
      <c r="O1092" s="81">
        <f t="shared" ca="1" si="436"/>
        <v>189.79248999999999</v>
      </c>
      <c r="P1092" s="87" t="str">
        <f t="shared" si="441"/>
        <v>J=</v>
      </c>
      <c r="Q1092" s="88">
        <f t="shared" si="442"/>
        <v>44676</v>
      </c>
      <c r="R1092" s="7"/>
      <c r="S1092" s="7"/>
      <c r="T1092" s="7"/>
      <c r="U1092" s="7"/>
      <c r="V1092" s="7"/>
      <c r="W1092" s="7"/>
      <c r="X1092" s="7"/>
      <c r="Y1092" s="7"/>
      <c r="Z1092" s="7"/>
      <c r="AA1092" s="7"/>
      <c r="AB1092" s="7"/>
      <c r="AC1092" s="7"/>
      <c r="AD1092" s="7"/>
      <c r="AE1092" s="7"/>
      <c r="AF1092" s="65">
        <f t="shared" si="456"/>
        <v>43931</v>
      </c>
      <c r="AG1092" s="9">
        <f t="shared" ca="1" si="453"/>
        <v>1169.9201</v>
      </c>
      <c r="AH1092" s="9">
        <f t="shared" si="453"/>
        <v>1000</v>
      </c>
      <c r="AI1092" s="4">
        <f t="shared" ca="1" si="453"/>
        <v>0</v>
      </c>
      <c r="AJ1092" s="10">
        <f t="shared" ca="1" si="453"/>
        <v>0</v>
      </c>
      <c r="AK1092" s="4">
        <f t="shared" si="453"/>
        <v>1.1679999999999999</v>
      </c>
      <c r="AL1092" s="65">
        <f t="shared" si="454"/>
        <v>43931</v>
      </c>
      <c r="AM1092" s="10">
        <f t="shared" ca="1" si="455"/>
        <v>1.1699200999999999</v>
      </c>
      <c r="AN1092" s="9">
        <f t="shared" ca="1" si="455"/>
        <v>169.92009999999999</v>
      </c>
      <c r="AO1092" s="7">
        <f t="shared" si="455"/>
        <v>0</v>
      </c>
      <c r="AP1092" s="11">
        <f t="shared" si="455"/>
        <v>0</v>
      </c>
      <c r="AQ1092" s="9">
        <f t="shared" si="455"/>
        <v>0</v>
      </c>
      <c r="AR1092" s="8" t="str">
        <f t="shared" si="455"/>
        <v>J=</v>
      </c>
      <c r="AS1092" s="65">
        <f t="shared" si="455"/>
        <v>44676</v>
      </c>
      <c r="AT1092" s="12"/>
      <c r="AU1092" s="12"/>
      <c r="AV1092" s="22"/>
      <c r="AW1092" s="12"/>
      <c r="AX1092" s="12"/>
      <c r="AY1092" s="12"/>
      <c r="AZ1092" s="12"/>
      <c r="BA1092" s="12"/>
      <c r="BB1092" s="12"/>
      <c r="BC1092" s="12"/>
      <c r="BD1092" s="12"/>
      <c r="BE1092" s="12"/>
      <c r="BF1092" s="12"/>
      <c r="BG1092" s="12"/>
      <c r="BH1092" s="12"/>
      <c r="BI1092" s="12"/>
      <c r="BJ1092" s="12"/>
      <c r="BK1092" s="12"/>
      <c r="BL1092" s="12"/>
      <c r="BM1092" s="12"/>
      <c r="BN1092" s="12"/>
      <c r="BO1092" s="12"/>
      <c r="BP1092" s="12"/>
      <c r="BQ1092" s="12"/>
      <c r="BR1092" s="12"/>
      <c r="BS1092" s="12"/>
      <c r="BT1092" s="12"/>
      <c r="BU1092" s="12"/>
      <c r="BV1092" s="12"/>
      <c r="BW1092" s="12"/>
      <c r="BX1092" s="12"/>
      <c r="BY1092" s="12"/>
      <c r="BZ1092" s="12"/>
      <c r="CA1092" s="12"/>
      <c r="CB1092" s="12"/>
      <c r="CC1092" s="12"/>
      <c r="CD1092" s="12"/>
      <c r="CE1092" s="12"/>
      <c r="CF1092" s="12"/>
      <c r="CG1092" s="12"/>
      <c r="CH1092" s="12"/>
      <c r="CI1092" s="12"/>
      <c r="CJ1092" s="12"/>
      <c r="CK1092" s="12"/>
      <c r="CL1092" s="12"/>
      <c r="CM1092" s="12"/>
      <c r="CN1092" s="12"/>
      <c r="CO1092" s="12"/>
      <c r="CP1092" s="12"/>
      <c r="CQ1092" s="12"/>
      <c r="CR1092" s="12"/>
      <c r="CS1092" s="12"/>
      <c r="CT1092" s="12"/>
      <c r="CU1092" s="12"/>
      <c r="CV1092" s="12"/>
      <c r="CW1092" s="12"/>
      <c r="CX1092" s="12"/>
      <c r="CY1092" s="12"/>
      <c r="CZ1092" s="12"/>
      <c r="DA1092" s="12"/>
      <c r="DB1092" s="12"/>
      <c r="DC1092" s="12"/>
      <c r="DD1092" s="12"/>
      <c r="DE1092" s="12"/>
      <c r="DF1092" s="12"/>
      <c r="DG1092" s="12"/>
      <c r="DH1092" s="12"/>
      <c r="DI1092" s="12"/>
      <c r="DJ1092" s="12"/>
      <c r="DK1092" s="12"/>
      <c r="DL1092" s="12"/>
      <c r="DM1092" s="12"/>
      <c r="DN1092" s="12"/>
      <c r="DO1092" s="12"/>
      <c r="DP1092" s="12"/>
      <c r="DQ1092" s="12"/>
      <c r="DR1092" s="12"/>
      <c r="DS1092" s="12"/>
      <c r="DT1092" s="12"/>
      <c r="DU1092" s="12"/>
      <c r="DV1092" s="12"/>
      <c r="DW1092" s="12"/>
      <c r="DX1092" s="12"/>
      <c r="DY1092" s="12"/>
      <c r="DZ1092" s="12"/>
      <c r="EA1092" s="12"/>
      <c r="EB1092" s="12"/>
      <c r="EC1092" s="12"/>
      <c r="ED1092" s="12"/>
      <c r="EE1092" s="12"/>
      <c r="EF1092" s="12"/>
      <c r="EG1092" s="12"/>
      <c r="EH1092" s="12"/>
      <c r="EI1092" s="12"/>
      <c r="EJ1092" s="12"/>
      <c r="EK1092" s="12"/>
      <c r="EL1092" s="12"/>
      <c r="EM1092" s="12"/>
      <c r="EN1092" s="12"/>
      <c r="EO1092" s="12"/>
      <c r="EP1092" s="12"/>
      <c r="EQ1092" s="12"/>
      <c r="ER1092" s="12"/>
      <c r="ES1092" s="12"/>
      <c r="ET1092" s="12"/>
      <c r="EU1092" s="12"/>
      <c r="EV1092" s="12"/>
      <c r="EW1092" s="12"/>
      <c r="EX1092" s="12"/>
      <c r="EY1092" s="12"/>
      <c r="EZ1092" s="12"/>
      <c r="FA1092" s="12"/>
      <c r="FB1092" s="12"/>
      <c r="FC1092" s="12"/>
      <c r="FD1092" s="12"/>
      <c r="FE1092" s="12"/>
      <c r="FF1092" s="12"/>
      <c r="FG1092" s="12"/>
      <c r="FH1092" s="12"/>
      <c r="FI1092" s="12"/>
      <c r="FJ1092" s="12"/>
      <c r="FK1092" s="12"/>
      <c r="FL1092" s="12"/>
      <c r="FM1092" s="12"/>
      <c r="FN1092" s="12"/>
      <c r="FO1092" s="12"/>
      <c r="FP1092" s="12"/>
      <c r="FQ1092" s="12"/>
      <c r="FR1092" s="12"/>
      <c r="FS1092" s="12"/>
      <c r="FT1092" s="12"/>
      <c r="FU1092" s="12"/>
      <c r="FV1092" s="12"/>
      <c r="FW1092" s="12"/>
      <c r="FX1092" s="12"/>
      <c r="FY1092" s="12"/>
      <c r="FZ1092" s="12"/>
      <c r="GA1092" s="12"/>
      <c r="GB1092" s="12"/>
      <c r="GC1092" s="12"/>
      <c r="GD1092" s="12"/>
      <c r="GE1092" s="12"/>
      <c r="GF1092" s="12"/>
      <c r="GG1092" s="12"/>
      <c r="GH1092" s="12"/>
      <c r="GI1092" s="12"/>
      <c r="GJ1092" s="12"/>
      <c r="GK1092" s="12"/>
      <c r="GL1092" s="12"/>
      <c r="GM1092" s="12"/>
      <c r="GN1092" s="12"/>
      <c r="GO1092" s="12"/>
      <c r="GP1092" s="12"/>
      <c r="GQ1092" s="12"/>
      <c r="GR1092" s="12"/>
    </row>
    <row r="1093" spans="1:200" x14ac:dyDescent="0.2">
      <c r="A1093" s="79">
        <f t="shared" si="437"/>
        <v>44165</v>
      </c>
      <c r="B1093" s="80">
        <f t="shared" ca="1" si="443"/>
        <v>1189.79249</v>
      </c>
      <c r="C1093" s="81">
        <f t="shared" si="438"/>
        <v>1000</v>
      </c>
      <c r="D1093" s="82">
        <f ca="1">IF(A1093&lt;$B$1,VLOOKUP(A1093,[1]DI!$A$4:$B$15000,2,FALSE),0)</f>
        <v>1.9000000000000006E-2</v>
      </c>
      <c r="E1093" s="81">
        <f t="shared" ca="1" si="444"/>
        <v>7.4690000000000005E-5</v>
      </c>
      <c r="F1093" s="83">
        <f t="shared" si="432"/>
        <v>1.1679999999999999</v>
      </c>
      <c r="G1093" s="84">
        <f t="shared" ca="1" si="433"/>
        <v>1.0000872379200001</v>
      </c>
      <c r="H1093" s="81">
        <f ca="1">TRUNC(PRODUCT(G$10:G1092),15)</f>
        <v>1.1897924871737799</v>
      </c>
      <c r="I1093" s="81">
        <f t="shared" si="439"/>
        <v>1</v>
      </c>
      <c r="J1093" s="81">
        <f t="shared" ca="1" si="434"/>
        <v>1.1897924900000001</v>
      </c>
      <c r="K1093" s="81">
        <f t="shared" ca="1" si="435"/>
        <v>189.79248999999999</v>
      </c>
      <c r="L1093" s="85">
        <f>IF(VLOOKUP(A1093,$U$12:$AD$125,8)=VLOOKUP(A1092,$U$12:$AD$125,8),0,VLOOKUP(A1093,U$12:$AD$125,8))</f>
        <v>0</v>
      </c>
      <c r="M1093" s="86">
        <f>IF(L1093&gt;0,VLOOKUP(L1093,T$12:$AC$125,7),0)</f>
        <v>0</v>
      </c>
      <c r="N1093" s="81">
        <f t="shared" si="440"/>
        <v>0</v>
      </c>
      <c r="O1093" s="81">
        <f t="shared" ca="1" si="436"/>
        <v>189.79248999999999</v>
      </c>
      <c r="P1093" s="87" t="str">
        <f t="shared" si="441"/>
        <v>J=</v>
      </c>
      <c r="Q1093" s="88">
        <f t="shared" si="442"/>
        <v>44676</v>
      </c>
      <c r="R1093" s="7"/>
      <c r="S1093" s="7"/>
      <c r="T1093" s="7"/>
      <c r="U1093" s="7"/>
      <c r="V1093" s="7"/>
      <c r="W1093" s="7"/>
      <c r="X1093" s="7"/>
      <c r="Y1093" s="7"/>
      <c r="Z1093" s="7"/>
      <c r="AA1093" s="7"/>
      <c r="AB1093" s="7"/>
      <c r="AC1093" s="7"/>
      <c r="AD1093" s="7"/>
      <c r="AE1093" s="7"/>
      <c r="AF1093" s="65">
        <f t="shared" si="456"/>
        <v>43932</v>
      </c>
      <c r="AG1093" s="9">
        <f t="shared" ca="1" si="453"/>
        <v>1169.9201</v>
      </c>
      <c r="AH1093" s="9">
        <f t="shared" si="453"/>
        <v>1000</v>
      </c>
      <c r="AI1093" s="4">
        <f t="shared" ca="1" si="453"/>
        <v>0</v>
      </c>
      <c r="AJ1093" s="10">
        <f t="shared" ca="1" si="453"/>
        <v>0</v>
      </c>
      <c r="AK1093" s="4">
        <f t="shared" si="453"/>
        <v>1.1679999999999999</v>
      </c>
      <c r="AL1093" s="65">
        <f t="shared" si="454"/>
        <v>43932</v>
      </c>
      <c r="AM1093" s="10">
        <f t="shared" ca="1" si="455"/>
        <v>1.1699200999999999</v>
      </c>
      <c r="AN1093" s="9">
        <f t="shared" ca="1" si="455"/>
        <v>169.92009999999999</v>
      </c>
      <c r="AO1093" s="7">
        <f t="shared" si="455"/>
        <v>0</v>
      </c>
      <c r="AP1093" s="11">
        <f t="shared" si="455"/>
        <v>0</v>
      </c>
      <c r="AQ1093" s="9">
        <f t="shared" si="455"/>
        <v>0</v>
      </c>
      <c r="AR1093" s="8" t="str">
        <f t="shared" si="455"/>
        <v>J=</v>
      </c>
      <c r="AS1093" s="65">
        <f t="shared" si="455"/>
        <v>44676</v>
      </c>
      <c r="AT1093" s="12"/>
      <c r="AU1093" s="12"/>
      <c r="AV1093" s="22"/>
      <c r="AW1093" s="12"/>
      <c r="AX1093" s="12"/>
      <c r="AY1093" s="12"/>
      <c r="AZ1093" s="12"/>
      <c r="BA1093" s="12"/>
      <c r="BB1093" s="12"/>
      <c r="BC1093" s="12"/>
      <c r="BD1093" s="12"/>
      <c r="BE1093" s="12"/>
      <c r="BF1093" s="12"/>
      <c r="BG1093" s="12"/>
      <c r="BH1093" s="12"/>
      <c r="BI1093" s="12"/>
      <c r="BJ1093" s="12"/>
      <c r="BK1093" s="12"/>
      <c r="BL1093" s="12"/>
      <c r="BM1093" s="12"/>
      <c r="BN1093" s="12"/>
      <c r="BO1093" s="12"/>
      <c r="BP1093" s="12"/>
      <c r="BQ1093" s="12"/>
      <c r="BR1093" s="12"/>
      <c r="BS1093" s="12"/>
      <c r="BT1093" s="12"/>
      <c r="BU1093" s="12"/>
      <c r="BV1093" s="12"/>
      <c r="BW1093" s="12"/>
      <c r="BX1093" s="12"/>
      <c r="BY1093" s="12"/>
      <c r="BZ1093" s="12"/>
      <c r="CA1093" s="12"/>
      <c r="CB1093" s="12"/>
      <c r="CC1093" s="12"/>
      <c r="CD1093" s="12"/>
      <c r="CE1093" s="12"/>
      <c r="CF1093" s="12"/>
      <c r="CG1093" s="12"/>
      <c r="CH1093" s="12"/>
      <c r="CI1093" s="12"/>
      <c r="CJ1093" s="12"/>
      <c r="CK1093" s="12"/>
      <c r="CL1093" s="12"/>
      <c r="CM1093" s="12"/>
      <c r="CN1093" s="12"/>
      <c r="CO1093" s="12"/>
      <c r="CP1093" s="12"/>
      <c r="CQ1093" s="12"/>
      <c r="CR1093" s="12"/>
      <c r="CS1093" s="12"/>
      <c r="CT1093" s="12"/>
      <c r="CU1093" s="12"/>
      <c r="CV1093" s="12"/>
      <c r="CW1093" s="12"/>
      <c r="CX1093" s="12"/>
      <c r="CY1093" s="12"/>
      <c r="CZ1093" s="12"/>
      <c r="DA1093" s="12"/>
      <c r="DB1093" s="12"/>
      <c r="DC1093" s="12"/>
      <c r="DD1093" s="12"/>
      <c r="DE1093" s="12"/>
      <c r="DF1093" s="12"/>
      <c r="DG1093" s="12"/>
      <c r="DH1093" s="12"/>
      <c r="DI1093" s="12"/>
      <c r="DJ1093" s="12"/>
      <c r="DK1093" s="12"/>
      <c r="DL1093" s="12"/>
      <c r="DM1093" s="12"/>
      <c r="DN1093" s="12"/>
      <c r="DO1093" s="12"/>
      <c r="DP1093" s="12"/>
      <c r="DQ1093" s="12"/>
      <c r="DR1093" s="12"/>
      <c r="DS1093" s="12"/>
      <c r="DT1093" s="12"/>
      <c r="DU1093" s="12"/>
      <c r="DV1093" s="12"/>
      <c r="DW1093" s="12"/>
      <c r="DX1093" s="12"/>
      <c r="DY1093" s="12"/>
      <c r="DZ1093" s="12"/>
      <c r="EA1093" s="12"/>
      <c r="EB1093" s="12"/>
      <c r="EC1093" s="12"/>
      <c r="ED1093" s="12"/>
      <c r="EE1093" s="12"/>
      <c r="EF1093" s="12"/>
      <c r="EG1093" s="12"/>
      <c r="EH1093" s="12"/>
      <c r="EI1093" s="12"/>
      <c r="EJ1093" s="12"/>
      <c r="EK1093" s="12"/>
      <c r="EL1093" s="12"/>
      <c r="EM1093" s="12"/>
      <c r="EN1093" s="12"/>
      <c r="EO1093" s="12"/>
      <c r="EP1093" s="12"/>
      <c r="EQ1093" s="12"/>
      <c r="ER1093" s="12"/>
      <c r="ES1093" s="12"/>
      <c r="ET1093" s="12"/>
      <c r="EU1093" s="12"/>
      <c r="EV1093" s="12"/>
      <c r="EW1093" s="12"/>
      <c r="EX1093" s="12"/>
      <c r="EY1093" s="12"/>
      <c r="EZ1093" s="12"/>
      <c r="FA1093" s="12"/>
      <c r="FB1093" s="12"/>
      <c r="FC1093" s="12"/>
      <c r="FD1093" s="12"/>
      <c r="FE1093" s="12"/>
      <c r="FF1093" s="12"/>
      <c r="FG1093" s="12"/>
      <c r="FH1093" s="12"/>
      <c r="FI1093" s="12"/>
      <c r="FJ1093" s="12"/>
      <c r="FK1093" s="12"/>
      <c r="FL1093" s="12"/>
      <c r="FM1093" s="12"/>
      <c r="FN1093" s="12"/>
      <c r="FO1093" s="12"/>
      <c r="FP1093" s="12"/>
      <c r="FQ1093" s="12"/>
      <c r="FR1093" s="12"/>
      <c r="FS1093" s="12"/>
      <c r="FT1093" s="12"/>
      <c r="FU1093" s="12"/>
      <c r="FV1093" s="12"/>
      <c r="FW1093" s="12"/>
      <c r="FX1093" s="12"/>
      <c r="FY1093" s="12"/>
      <c r="FZ1093" s="12"/>
      <c r="GA1093" s="12"/>
      <c r="GB1093" s="12"/>
      <c r="GC1093" s="12"/>
      <c r="GD1093" s="12"/>
      <c r="GE1093" s="12"/>
      <c r="GF1093" s="12"/>
      <c r="GG1093" s="12"/>
      <c r="GH1093" s="12"/>
      <c r="GI1093" s="12"/>
      <c r="GJ1093" s="12"/>
      <c r="GK1093" s="12"/>
      <c r="GL1093" s="12"/>
      <c r="GM1093" s="12"/>
      <c r="GN1093" s="12"/>
      <c r="GO1093" s="12"/>
      <c r="GP1093" s="12"/>
      <c r="GQ1093" s="12"/>
      <c r="GR1093" s="12"/>
    </row>
    <row r="1094" spans="1:200" x14ac:dyDescent="0.2">
      <c r="A1094" s="79">
        <f t="shared" si="437"/>
        <v>44166</v>
      </c>
      <c r="B1094" s="80">
        <f t="shared" ca="1" si="443"/>
        <v>1189.8962799999999</v>
      </c>
      <c r="C1094" s="81">
        <f t="shared" si="438"/>
        <v>1000</v>
      </c>
      <c r="D1094" s="82">
        <f ca="1">IF(A1094&lt;$B$1,VLOOKUP(A1094,[1]DI!$A$4:$B$15000,2,FALSE),0)</f>
        <v>1.9000000000000006E-2</v>
      </c>
      <c r="E1094" s="81">
        <f t="shared" ca="1" si="444"/>
        <v>7.4690000000000005E-5</v>
      </c>
      <c r="F1094" s="83">
        <f t="shared" si="432"/>
        <v>1.1679999999999999</v>
      </c>
      <c r="G1094" s="84">
        <f t="shared" ca="1" si="433"/>
        <v>1.0000872379200001</v>
      </c>
      <c r="H1094" s="81">
        <f ca="1">TRUNC(PRODUCT(G$10:G1093),15)</f>
        <v>1.1898962821956001</v>
      </c>
      <c r="I1094" s="81">
        <f t="shared" si="439"/>
        <v>1</v>
      </c>
      <c r="J1094" s="81">
        <f t="shared" ca="1" si="434"/>
        <v>1.1898962799999999</v>
      </c>
      <c r="K1094" s="81">
        <f t="shared" ca="1" si="435"/>
        <v>189.89627999999999</v>
      </c>
      <c r="L1094" s="85">
        <f>IF(VLOOKUP(A1094,$U$12:$AD$125,8)=VLOOKUP(A1093,$U$12:$AD$125,8),0,VLOOKUP(A1094,U$12:$AD$125,8))</f>
        <v>0</v>
      </c>
      <c r="M1094" s="86">
        <f>IF(L1094&gt;0,VLOOKUP(L1094,T$12:$AC$125,7),0)</f>
        <v>0</v>
      </c>
      <c r="N1094" s="81">
        <f t="shared" si="440"/>
        <v>0</v>
      </c>
      <c r="O1094" s="81">
        <f t="shared" ca="1" si="436"/>
        <v>189.89627999999999</v>
      </c>
      <c r="P1094" s="87" t="str">
        <f t="shared" si="441"/>
        <v>J=</v>
      </c>
      <c r="Q1094" s="88">
        <f t="shared" si="442"/>
        <v>44676</v>
      </c>
      <c r="R1094" s="7"/>
      <c r="S1094" s="7"/>
      <c r="T1094" s="7"/>
      <c r="U1094" s="7"/>
      <c r="V1094" s="7"/>
      <c r="W1094" s="7"/>
      <c r="X1094" s="7"/>
      <c r="Y1094" s="7"/>
      <c r="Z1094" s="7"/>
      <c r="AA1094" s="7"/>
      <c r="AB1094" s="7"/>
      <c r="AC1094" s="7"/>
      <c r="AD1094" s="7"/>
      <c r="AE1094" s="7"/>
      <c r="AF1094" s="65">
        <f t="shared" si="456"/>
        <v>43933</v>
      </c>
      <c r="AG1094" s="9">
        <f t="shared" ca="1" si="453"/>
        <v>1169.9201</v>
      </c>
      <c r="AH1094" s="9">
        <f t="shared" si="453"/>
        <v>1000</v>
      </c>
      <c r="AI1094" s="4">
        <f t="shared" ca="1" si="453"/>
        <v>0</v>
      </c>
      <c r="AJ1094" s="10">
        <f t="shared" ca="1" si="453"/>
        <v>0</v>
      </c>
      <c r="AK1094" s="4">
        <f t="shared" si="453"/>
        <v>1.1679999999999999</v>
      </c>
      <c r="AL1094" s="65">
        <f t="shared" si="454"/>
        <v>43933</v>
      </c>
      <c r="AM1094" s="10">
        <f t="shared" ca="1" si="455"/>
        <v>1.1699200999999999</v>
      </c>
      <c r="AN1094" s="9">
        <f t="shared" ca="1" si="455"/>
        <v>169.92009999999999</v>
      </c>
      <c r="AO1094" s="7">
        <f t="shared" si="455"/>
        <v>0</v>
      </c>
      <c r="AP1094" s="11">
        <f t="shared" si="455"/>
        <v>0</v>
      </c>
      <c r="AQ1094" s="9">
        <f t="shared" si="455"/>
        <v>0</v>
      </c>
      <c r="AR1094" s="8" t="str">
        <f t="shared" si="455"/>
        <v>J=</v>
      </c>
      <c r="AS1094" s="65">
        <f t="shared" si="455"/>
        <v>44676</v>
      </c>
      <c r="AT1094" s="12"/>
      <c r="AU1094" s="12"/>
      <c r="AV1094" s="22"/>
      <c r="AW1094" s="12"/>
      <c r="AX1094" s="12"/>
      <c r="AY1094" s="12"/>
      <c r="AZ1094" s="12"/>
      <c r="BA1094" s="12"/>
      <c r="BB1094" s="12"/>
      <c r="BC1094" s="12"/>
      <c r="BD1094" s="12"/>
      <c r="BE1094" s="12"/>
      <c r="BF1094" s="12"/>
      <c r="BG1094" s="12"/>
      <c r="BH1094" s="12"/>
      <c r="BI1094" s="12"/>
      <c r="BJ1094" s="12"/>
      <c r="BK1094" s="12"/>
      <c r="BL1094" s="12"/>
      <c r="BM1094" s="12"/>
      <c r="BN1094" s="12"/>
      <c r="BO1094" s="12"/>
      <c r="BP1094" s="12"/>
      <c r="BQ1094" s="12"/>
      <c r="BR1094" s="12"/>
      <c r="BS1094" s="12"/>
      <c r="BT1094" s="12"/>
      <c r="BU1094" s="12"/>
      <c r="BV1094" s="12"/>
      <c r="BW1094" s="12"/>
      <c r="BX1094" s="12"/>
      <c r="BY1094" s="12"/>
      <c r="BZ1094" s="12"/>
      <c r="CA1094" s="12"/>
      <c r="CB1094" s="12"/>
      <c r="CC1094" s="12"/>
      <c r="CD1094" s="12"/>
      <c r="CE1094" s="12"/>
      <c r="CF1094" s="12"/>
      <c r="CG1094" s="12"/>
      <c r="CH1094" s="12"/>
      <c r="CI1094" s="12"/>
      <c r="CJ1094" s="12"/>
      <c r="CK1094" s="12"/>
      <c r="CL1094" s="12"/>
      <c r="CM1094" s="12"/>
      <c r="CN1094" s="12"/>
      <c r="CO1094" s="12"/>
      <c r="CP1094" s="12"/>
      <c r="CQ1094" s="12"/>
      <c r="CR1094" s="12"/>
      <c r="CS1094" s="12"/>
      <c r="CT1094" s="12"/>
      <c r="CU1094" s="12"/>
      <c r="CV1094" s="12"/>
      <c r="CW1094" s="12"/>
      <c r="CX1094" s="12"/>
      <c r="CY1094" s="12"/>
      <c r="CZ1094" s="12"/>
      <c r="DA1094" s="12"/>
      <c r="DB1094" s="12"/>
      <c r="DC1094" s="12"/>
      <c r="DD1094" s="12"/>
      <c r="DE1094" s="12"/>
      <c r="DF1094" s="12"/>
      <c r="DG1094" s="12"/>
      <c r="DH1094" s="12"/>
      <c r="DI1094" s="12"/>
      <c r="DJ1094" s="12"/>
      <c r="DK1094" s="12"/>
      <c r="DL1094" s="12"/>
      <c r="DM1094" s="12"/>
      <c r="DN1094" s="12"/>
      <c r="DO1094" s="12"/>
      <c r="DP1094" s="12"/>
      <c r="DQ1094" s="12"/>
      <c r="DR1094" s="12"/>
      <c r="DS1094" s="12"/>
      <c r="DT1094" s="12"/>
      <c r="DU1094" s="12"/>
      <c r="DV1094" s="12"/>
      <c r="DW1094" s="12"/>
      <c r="DX1094" s="12"/>
      <c r="DY1094" s="12"/>
      <c r="DZ1094" s="12"/>
      <c r="EA1094" s="12"/>
      <c r="EB1094" s="12"/>
      <c r="EC1094" s="12"/>
      <c r="ED1094" s="12"/>
      <c r="EE1094" s="12"/>
      <c r="EF1094" s="12"/>
      <c r="EG1094" s="12"/>
      <c r="EH1094" s="12"/>
      <c r="EI1094" s="12"/>
      <c r="EJ1094" s="12"/>
      <c r="EK1094" s="12"/>
      <c r="EL1094" s="12"/>
      <c r="EM1094" s="12"/>
      <c r="EN1094" s="12"/>
      <c r="EO1094" s="12"/>
      <c r="EP1094" s="12"/>
      <c r="EQ1094" s="12"/>
      <c r="ER1094" s="12"/>
      <c r="ES1094" s="12"/>
      <c r="ET1094" s="12"/>
      <c r="EU1094" s="12"/>
      <c r="EV1094" s="12"/>
      <c r="EW1094" s="12"/>
      <c r="EX1094" s="12"/>
      <c r="EY1094" s="12"/>
      <c r="EZ1094" s="12"/>
      <c r="FA1094" s="12"/>
      <c r="FB1094" s="12"/>
      <c r="FC1094" s="12"/>
      <c r="FD1094" s="12"/>
      <c r="FE1094" s="12"/>
      <c r="FF1094" s="12"/>
      <c r="FG1094" s="12"/>
      <c r="FH1094" s="12"/>
      <c r="FI1094" s="12"/>
      <c r="FJ1094" s="12"/>
      <c r="FK1094" s="12"/>
      <c r="FL1094" s="12"/>
      <c r="FM1094" s="12"/>
      <c r="FN1094" s="12"/>
      <c r="FO1094" s="12"/>
      <c r="FP1094" s="12"/>
      <c r="FQ1094" s="12"/>
      <c r="FR1094" s="12"/>
      <c r="FS1094" s="12"/>
      <c r="FT1094" s="12"/>
      <c r="FU1094" s="12"/>
      <c r="FV1094" s="12"/>
      <c r="FW1094" s="12"/>
      <c r="FX1094" s="12"/>
      <c r="FY1094" s="12"/>
      <c r="FZ1094" s="12"/>
      <c r="GA1094" s="12"/>
      <c r="GB1094" s="12"/>
      <c r="GC1094" s="12"/>
      <c r="GD1094" s="12"/>
      <c r="GE1094" s="12"/>
      <c r="GF1094" s="12"/>
      <c r="GG1094" s="12"/>
      <c r="GH1094" s="12"/>
      <c r="GI1094" s="12"/>
      <c r="GJ1094" s="12"/>
      <c r="GK1094" s="12"/>
      <c r="GL1094" s="12"/>
      <c r="GM1094" s="12"/>
      <c r="GN1094" s="12"/>
      <c r="GO1094" s="12"/>
      <c r="GP1094" s="12"/>
      <c r="GQ1094" s="12"/>
      <c r="GR1094" s="12"/>
    </row>
    <row r="1095" spans="1:200" x14ac:dyDescent="0.2">
      <c r="A1095" s="79">
        <f t="shared" si="437"/>
        <v>44167</v>
      </c>
      <c r="B1095" s="80">
        <f t="shared" ca="1" si="443"/>
        <v>1190.00009</v>
      </c>
      <c r="C1095" s="81">
        <f t="shared" si="438"/>
        <v>1000</v>
      </c>
      <c r="D1095" s="82">
        <f ca="1">IF(A1095&lt;$B$1,VLOOKUP(A1095,[1]DI!$A$4:$B$15000,2,FALSE),0)</f>
        <v>1.9000000000000006E-2</v>
      </c>
      <c r="E1095" s="81">
        <f t="shared" ca="1" si="444"/>
        <v>7.4690000000000005E-5</v>
      </c>
      <c r="F1095" s="83">
        <f t="shared" si="432"/>
        <v>1.1679999999999999</v>
      </c>
      <c r="G1095" s="84">
        <f t="shared" ca="1" si="433"/>
        <v>1.0000872379200001</v>
      </c>
      <c r="H1095" s="81">
        <f ca="1">TRUNC(PRODUCT(G$10:G1094),15)</f>
        <v>1.1900000862722699</v>
      </c>
      <c r="I1095" s="81">
        <f t="shared" si="439"/>
        <v>1</v>
      </c>
      <c r="J1095" s="81">
        <f t="shared" ca="1" si="434"/>
        <v>1.1900000900000001</v>
      </c>
      <c r="K1095" s="81">
        <f t="shared" ca="1" si="435"/>
        <v>190.00009</v>
      </c>
      <c r="L1095" s="85">
        <f>IF(VLOOKUP(A1095,$U$12:$AD$125,8)=VLOOKUP(A1094,$U$12:$AD$125,8),0,VLOOKUP(A1095,U$12:$AD$125,8))</f>
        <v>0</v>
      </c>
      <c r="M1095" s="86">
        <f>IF(L1095&gt;0,VLOOKUP(L1095,T$12:$AC$125,7),0)</f>
        <v>0</v>
      </c>
      <c r="N1095" s="81">
        <f t="shared" si="440"/>
        <v>0</v>
      </c>
      <c r="O1095" s="81">
        <f t="shared" ca="1" si="436"/>
        <v>190.00009</v>
      </c>
      <c r="P1095" s="87" t="str">
        <f t="shared" si="441"/>
        <v>J=</v>
      </c>
      <c r="Q1095" s="88">
        <f t="shared" si="442"/>
        <v>44676</v>
      </c>
      <c r="R1095" s="7"/>
      <c r="S1095" s="7"/>
      <c r="T1095" s="7"/>
      <c r="U1095" s="7"/>
      <c r="V1095" s="7"/>
      <c r="W1095" s="7"/>
      <c r="X1095" s="7"/>
      <c r="Y1095" s="7"/>
      <c r="Z1095" s="7"/>
      <c r="AA1095" s="7"/>
      <c r="AB1095" s="7"/>
      <c r="AC1095" s="7"/>
      <c r="AD1095" s="7"/>
      <c r="AE1095" s="7"/>
      <c r="AF1095" s="65">
        <f t="shared" si="456"/>
        <v>43934</v>
      </c>
      <c r="AG1095" s="9">
        <f t="shared" ca="1" si="453"/>
        <v>1169.9201</v>
      </c>
      <c r="AH1095" s="9">
        <f t="shared" si="453"/>
        <v>1000</v>
      </c>
      <c r="AI1095" s="4">
        <f t="shared" ca="1" si="453"/>
        <v>3.6500000000000005E-2</v>
      </c>
      <c r="AJ1095" s="10">
        <f t="shared" ca="1" si="453"/>
        <v>1.4227E-4</v>
      </c>
      <c r="AK1095" s="4">
        <f t="shared" si="453"/>
        <v>1.1679999999999999</v>
      </c>
      <c r="AL1095" s="65">
        <f t="shared" si="454"/>
        <v>43934</v>
      </c>
      <c r="AM1095" s="10">
        <f t="shared" ca="1" si="455"/>
        <v>1.1699200999999999</v>
      </c>
      <c r="AN1095" s="9">
        <f t="shared" ca="1" si="455"/>
        <v>169.92009999999999</v>
      </c>
      <c r="AO1095" s="7">
        <f t="shared" si="455"/>
        <v>0</v>
      </c>
      <c r="AP1095" s="11">
        <f t="shared" si="455"/>
        <v>0</v>
      </c>
      <c r="AQ1095" s="9">
        <f t="shared" si="455"/>
        <v>0</v>
      </c>
      <c r="AR1095" s="8" t="str">
        <f t="shared" si="455"/>
        <v>J=</v>
      </c>
      <c r="AS1095" s="65">
        <f t="shared" si="455"/>
        <v>44676</v>
      </c>
      <c r="AT1095" s="12"/>
      <c r="AU1095" s="12"/>
      <c r="AV1095" s="22"/>
      <c r="AW1095" s="12"/>
      <c r="AX1095" s="12"/>
      <c r="AY1095" s="12"/>
      <c r="AZ1095" s="12"/>
      <c r="BA1095" s="12"/>
      <c r="BB1095" s="12"/>
      <c r="BC1095" s="12"/>
      <c r="BD1095" s="12"/>
      <c r="BE1095" s="12"/>
      <c r="BF1095" s="12"/>
      <c r="BG1095" s="12"/>
      <c r="BH1095" s="12"/>
      <c r="BI1095" s="12"/>
      <c r="BJ1095" s="12"/>
      <c r="BK1095" s="12"/>
      <c r="BL1095" s="12"/>
      <c r="BM1095" s="12"/>
      <c r="BN1095" s="12"/>
      <c r="BO1095" s="12"/>
      <c r="BP1095" s="12"/>
      <c r="BQ1095" s="12"/>
      <c r="BR1095" s="12"/>
      <c r="BS1095" s="12"/>
      <c r="BT1095" s="12"/>
      <c r="BU1095" s="12"/>
      <c r="BV1095" s="12"/>
      <c r="BW1095" s="12"/>
      <c r="BX1095" s="12"/>
      <c r="BY1095" s="12"/>
      <c r="BZ1095" s="12"/>
      <c r="CA1095" s="12"/>
      <c r="CB1095" s="12"/>
      <c r="CC1095" s="12"/>
      <c r="CD1095" s="12"/>
      <c r="CE1095" s="12"/>
      <c r="CF1095" s="12"/>
      <c r="CG1095" s="12"/>
      <c r="CH1095" s="12"/>
      <c r="CI1095" s="12"/>
      <c r="CJ1095" s="12"/>
      <c r="CK1095" s="12"/>
      <c r="CL1095" s="12"/>
      <c r="CM1095" s="12"/>
      <c r="CN1095" s="12"/>
      <c r="CO1095" s="12"/>
      <c r="CP1095" s="12"/>
      <c r="CQ1095" s="12"/>
      <c r="CR1095" s="12"/>
      <c r="CS1095" s="12"/>
      <c r="CT1095" s="12"/>
      <c r="CU1095" s="12"/>
      <c r="CV1095" s="12"/>
      <c r="CW1095" s="12"/>
      <c r="CX1095" s="12"/>
      <c r="CY1095" s="12"/>
      <c r="CZ1095" s="12"/>
      <c r="DA1095" s="12"/>
      <c r="DB1095" s="12"/>
      <c r="DC1095" s="12"/>
      <c r="DD1095" s="12"/>
      <c r="DE1095" s="12"/>
      <c r="DF1095" s="12"/>
      <c r="DG1095" s="12"/>
      <c r="DH1095" s="12"/>
      <c r="DI1095" s="12"/>
      <c r="DJ1095" s="12"/>
      <c r="DK1095" s="12"/>
      <c r="DL1095" s="12"/>
      <c r="DM1095" s="12"/>
      <c r="DN1095" s="12"/>
      <c r="DO1095" s="12"/>
      <c r="DP1095" s="12"/>
      <c r="DQ1095" s="12"/>
      <c r="DR1095" s="12"/>
      <c r="DS1095" s="12"/>
      <c r="DT1095" s="12"/>
      <c r="DU1095" s="12"/>
      <c r="DV1095" s="12"/>
      <c r="DW1095" s="12"/>
      <c r="DX1095" s="12"/>
      <c r="DY1095" s="12"/>
      <c r="DZ1095" s="12"/>
      <c r="EA1095" s="12"/>
      <c r="EB1095" s="12"/>
      <c r="EC1095" s="12"/>
      <c r="ED1095" s="12"/>
      <c r="EE1095" s="12"/>
      <c r="EF1095" s="12"/>
      <c r="EG1095" s="12"/>
      <c r="EH1095" s="12"/>
      <c r="EI1095" s="12"/>
      <c r="EJ1095" s="12"/>
      <c r="EK1095" s="12"/>
      <c r="EL1095" s="12"/>
      <c r="EM1095" s="12"/>
      <c r="EN1095" s="12"/>
      <c r="EO1095" s="12"/>
      <c r="EP1095" s="12"/>
      <c r="EQ1095" s="12"/>
      <c r="ER1095" s="12"/>
      <c r="ES1095" s="12"/>
      <c r="ET1095" s="12"/>
      <c r="EU1095" s="12"/>
      <c r="EV1095" s="12"/>
      <c r="EW1095" s="12"/>
      <c r="EX1095" s="12"/>
      <c r="EY1095" s="12"/>
      <c r="EZ1095" s="12"/>
      <c r="FA1095" s="12"/>
      <c r="FB1095" s="12"/>
      <c r="FC1095" s="12"/>
      <c r="FD1095" s="12"/>
      <c r="FE1095" s="12"/>
      <c r="FF1095" s="12"/>
      <c r="FG1095" s="12"/>
      <c r="FH1095" s="12"/>
      <c r="FI1095" s="12"/>
      <c r="FJ1095" s="12"/>
      <c r="FK1095" s="12"/>
      <c r="FL1095" s="12"/>
      <c r="FM1095" s="12"/>
      <c r="FN1095" s="12"/>
      <c r="FO1095" s="12"/>
      <c r="FP1095" s="12"/>
      <c r="FQ1095" s="12"/>
      <c r="FR1095" s="12"/>
      <c r="FS1095" s="12"/>
      <c r="FT1095" s="12"/>
      <c r="FU1095" s="12"/>
      <c r="FV1095" s="12"/>
      <c r="FW1095" s="12"/>
      <c r="FX1095" s="12"/>
      <c r="FY1095" s="12"/>
      <c r="FZ1095" s="12"/>
      <c r="GA1095" s="12"/>
      <c r="GB1095" s="12"/>
      <c r="GC1095" s="12"/>
      <c r="GD1095" s="12"/>
      <c r="GE1095" s="12"/>
      <c r="GF1095" s="12"/>
      <c r="GG1095" s="12"/>
      <c r="GH1095" s="12"/>
      <c r="GI1095" s="12"/>
      <c r="GJ1095" s="12"/>
      <c r="GK1095" s="12"/>
      <c r="GL1095" s="12"/>
      <c r="GM1095" s="12"/>
      <c r="GN1095" s="12"/>
      <c r="GO1095" s="12"/>
      <c r="GP1095" s="12"/>
      <c r="GQ1095" s="12"/>
      <c r="GR1095" s="12"/>
    </row>
    <row r="1096" spans="1:200" x14ac:dyDescent="0.2">
      <c r="A1096" s="79">
        <f t="shared" si="437"/>
        <v>44168</v>
      </c>
      <c r="B1096" s="80">
        <f t="shared" ca="1" si="443"/>
        <v>1190.1039000000001</v>
      </c>
      <c r="C1096" s="81">
        <f t="shared" si="438"/>
        <v>1000</v>
      </c>
      <c r="D1096" s="82">
        <f ca="1">IF(A1096&lt;$B$1,VLOOKUP(A1096,[1]DI!$A$4:$B$15000,2,FALSE),0)</f>
        <v>1.9000000000000006E-2</v>
      </c>
      <c r="E1096" s="81">
        <f t="shared" ca="1" si="444"/>
        <v>7.4690000000000005E-5</v>
      </c>
      <c r="F1096" s="83">
        <f t="shared" si="432"/>
        <v>1.1679999999999999</v>
      </c>
      <c r="G1096" s="84">
        <f t="shared" ca="1" si="433"/>
        <v>1.0000872379200001</v>
      </c>
      <c r="H1096" s="81">
        <f ca="1">TRUNC(PRODUCT(G$10:G1095),15)</f>
        <v>1.1901038994046</v>
      </c>
      <c r="I1096" s="81">
        <f t="shared" si="439"/>
        <v>1</v>
      </c>
      <c r="J1096" s="81">
        <f t="shared" ca="1" si="434"/>
        <v>1.1901039</v>
      </c>
      <c r="K1096" s="81">
        <f t="shared" ca="1" si="435"/>
        <v>190.10390000000001</v>
      </c>
      <c r="L1096" s="85">
        <f>IF(VLOOKUP(A1096,$U$12:$AD$125,8)=VLOOKUP(A1095,$U$12:$AD$125,8),0,VLOOKUP(A1096,U$12:$AD$125,8))</f>
        <v>0</v>
      </c>
      <c r="M1096" s="86">
        <f>IF(L1096&gt;0,VLOOKUP(L1096,T$12:$AC$125,7),0)</f>
        <v>0</v>
      </c>
      <c r="N1096" s="81">
        <f t="shared" si="440"/>
        <v>0</v>
      </c>
      <c r="O1096" s="81">
        <f t="shared" ca="1" si="436"/>
        <v>190.10390000000001</v>
      </c>
      <c r="P1096" s="87" t="str">
        <f t="shared" si="441"/>
        <v>J=</v>
      </c>
      <c r="Q1096" s="88">
        <f t="shared" si="442"/>
        <v>44676</v>
      </c>
      <c r="R1096" s="7"/>
      <c r="S1096" s="7"/>
      <c r="T1096" s="7"/>
      <c r="U1096" s="7"/>
      <c r="V1096" s="7"/>
      <c r="W1096" s="7"/>
      <c r="X1096" s="7"/>
      <c r="Y1096" s="7"/>
      <c r="Z1096" s="7"/>
      <c r="AA1096" s="7"/>
      <c r="AB1096" s="7"/>
      <c r="AC1096" s="7"/>
      <c r="AD1096" s="7"/>
      <c r="AE1096" s="7"/>
      <c r="AF1096" s="65">
        <f t="shared" si="456"/>
        <v>43935</v>
      </c>
      <c r="AG1096" s="9">
        <f t="shared" ca="1" si="453"/>
        <v>1170.1144999999999</v>
      </c>
      <c r="AH1096" s="9">
        <f t="shared" si="453"/>
        <v>1000</v>
      </c>
      <c r="AI1096" s="4">
        <f t="shared" ca="1" si="453"/>
        <v>3.6500000000000005E-2</v>
      </c>
      <c r="AJ1096" s="10">
        <f t="shared" ca="1" si="453"/>
        <v>1.4227E-4</v>
      </c>
      <c r="AK1096" s="4">
        <f t="shared" si="453"/>
        <v>1.1679999999999999</v>
      </c>
      <c r="AL1096" s="65">
        <f t="shared" si="454"/>
        <v>43935</v>
      </c>
      <c r="AM1096" s="10">
        <f t="shared" ca="1" si="455"/>
        <v>1.1701144999999999</v>
      </c>
      <c r="AN1096" s="9">
        <f t="shared" ca="1" si="455"/>
        <v>170.11449999999999</v>
      </c>
      <c r="AO1096" s="7">
        <f t="shared" si="455"/>
        <v>0</v>
      </c>
      <c r="AP1096" s="11">
        <f t="shared" si="455"/>
        <v>0</v>
      </c>
      <c r="AQ1096" s="9">
        <f t="shared" si="455"/>
        <v>0</v>
      </c>
      <c r="AR1096" s="8" t="str">
        <f t="shared" si="455"/>
        <v>J=</v>
      </c>
      <c r="AS1096" s="65">
        <f t="shared" si="455"/>
        <v>44676</v>
      </c>
      <c r="AT1096" s="12"/>
      <c r="AU1096" s="12"/>
      <c r="AV1096" s="22"/>
      <c r="AW1096" s="12"/>
      <c r="AX1096" s="12"/>
      <c r="AY1096" s="12"/>
      <c r="AZ1096" s="12"/>
      <c r="BA1096" s="12"/>
      <c r="BB1096" s="12"/>
      <c r="BC1096" s="12"/>
      <c r="BD1096" s="12"/>
      <c r="BE1096" s="12"/>
      <c r="BF1096" s="12"/>
      <c r="BG1096" s="12"/>
      <c r="BH1096" s="12"/>
      <c r="BI1096" s="12"/>
      <c r="BJ1096" s="12"/>
      <c r="BK1096" s="12"/>
      <c r="BL1096" s="12"/>
      <c r="BM1096" s="12"/>
      <c r="BN1096" s="12"/>
      <c r="BO1096" s="12"/>
      <c r="BP1096" s="12"/>
      <c r="BQ1096" s="12"/>
      <c r="BR1096" s="12"/>
      <c r="BS1096" s="12"/>
      <c r="BT1096" s="12"/>
      <c r="BU1096" s="12"/>
      <c r="BV1096" s="12"/>
      <c r="BW1096" s="12"/>
      <c r="BX1096" s="12"/>
      <c r="BY1096" s="12"/>
      <c r="BZ1096" s="12"/>
      <c r="CA1096" s="12"/>
      <c r="CB1096" s="12"/>
      <c r="CC1096" s="12"/>
      <c r="CD1096" s="12"/>
      <c r="CE1096" s="12"/>
      <c r="CF1096" s="12"/>
      <c r="CG1096" s="12"/>
      <c r="CH1096" s="12"/>
      <c r="CI1096" s="12"/>
      <c r="CJ1096" s="12"/>
      <c r="CK1096" s="12"/>
      <c r="CL1096" s="12"/>
      <c r="CM1096" s="12"/>
      <c r="CN1096" s="12"/>
      <c r="CO1096" s="12"/>
      <c r="CP1096" s="12"/>
      <c r="CQ1096" s="12"/>
      <c r="CR1096" s="12"/>
      <c r="CS1096" s="12"/>
      <c r="CT1096" s="12"/>
      <c r="CU1096" s="12"/>
      <c r="CV1096" s="12"/>
      <c r="CW1096" s="12"/>
      <c r="CX1096" s="12"/>
      <c r="CY1096" s="12"/>
      <c r="CZ1096" s="12"/>
      <c r="DA1096" s="12"/>
      <c r="DB1096" s="12"/>
      <c r="DC1096" s="12"/>
      <c r="DD1096" s="12"/>
      <c r="DE1096" s="12"/>
      <c r="DF1096" s="12"/>
      <c r="DG1096" s="12"/>
      <c r="DH1096" s="12"/>
      <c r="DI1096" s="12"/>
      <c r="DJ1096" s="12"/>
      <c r="DK1096" s="12"/>
      <c r="DL1096" s="12"/>
      <c r="DM1096" s="12"/>
      <c r="DN1096" s="12"/>
      <c r="DO1096" s="12"/>
      <c r="DP1096" s="12"/>
      <c r="DQ1096" s="12"/>
      <c r="DR1096" s="12"/>
      <c r="DS1096" s="12"/>
      <c r="DT1096" s="12"/>
      <c r="DU1096" s="12"/>
      <c r="DV1096" s="12"/>
      <c r="DW1096" s="12"/>
      <c r="DX1096" s="12"/>
      <c r="DY1096" s="12"/>
      <c r="DZ1096" s="12"/>
      <c r="EA1096" s="12"/>
      <c r="EB1096" s="12"/>
      <c r="EC1096" s="12"/>
      <c r="ED1096" s="12"/>
      <c r="EE1096" s="12"/>
      <c r="EF1096" s="12"/>
      <c r="EG1096" s="12"/>
      <c r="EH1096" s="12"/>
      <c r="EI1096" s="12"/>
      <c r="EJ1096" s="12"/>
      <c r="EK1096" s="12"/>
      <c r="EL1096" s="12"/>
      <c r="EM1096" s="12"/>
      <c r="EN1096" s="12"/>
      <c r="EO1096" s="12"/>
      <c r="EP1096" s="12"/>
      <c r="EQ1096" s="12"/>
      <c r="ER1096" s="12"/>
      <c r="ES1096" s="12"/>
      <c r="ET1096" s="12"/>
      <c r="EU1096" s="12"/>
      <c r="EV1096" s="12"/>
      <c r="EW1096" s="12"/>
      <c r="EX1096" s="12"/>
      <c r="EY1096" s="12"/>
      <c r="EZ1096" s="12"/>
      <c r="FA1096" s="12"/>
      <c r="FB1096" s="12"/>
      <c r="FC1096" s="12"/>
      <c r="FD1096" s="12"/>
      <c r="FE1096" s="12"/>
      <c r="FF1096" s="12"/>
      <c r="FG1096" s="12"/>
      <c r="FH1096" s="12"/>
      <c r="FI1096" s="12"/>
      <c r="FJ1096" s="12"/>
      <c r="FK1096" s="12"/>
      <c r="FL1096" s="12"/>
      <c r="FM1096" s="12"/>
      <c r="FN1096" s="12"/>
      <c r="FO1096" s="12"/>
      <c r="FP1096" s="12"/>
      <c r="FQ1096" s="12"/>
      <c r="FR1096" s="12"/>
      <c r="FS1096" s="12"/>
      <c r="FT1096" s="12"/>
      <c r="FU1096" s="12"/>
      <c r="FV1096" s="12"/>
      <c r="FW1096" s="12"/>
      <c r="FX1096" s="12"/>
      <c r="FY1096" s="12"/>
      <c r="FZ1096" s="12"/>
      <c r="GA1096" s="12"/>
      <c r="GB1096" s="12"/>
      <c r="GC1096" s="12"/>
      <c r="GD1096" s="12"/>
      <c r="GE1096" s="12"/>
      <c r="GF1096" s="12"/>
      <c r="GG1096" s="12"/>
      <c r="GH1096" s="12"/>
      <c r="GI1096" s="12"/>
      <c r="GJ1096" s="12"/>
      <c r="GK1096" s="12"/>
      <c r="GL1096" s="12"/>
      <c r="GM1096" s="12"/>
      <c r="GN1096" s="12"/>
      <c r="GO1096" s="12"/>
      <c r="GP1096" s="12"/>
      <c r="GQ1096" s="12"/>
      <c r="GR1096" s="12"/>
    </row>
    <row r="1097" spans="1:200" x14ac:dyDescent="0.2">
      <c r="A1097" s="79">
        <f t="shared" si="437"/>
        <v>44169</v>
      </c>
      <c r="B1097" s="80">
        <f t="shared" ca="1" si="443"/>
        <v>1190.2077199999999</v>
      </c>
      <c r="C1097" s="81">
        <f t="shared" si="438"/>
        <v>1000</v>
      </c>
      <c r="D1097" s="82">
        <f ca="1">IF(A1097&lt;$B$1,VLOOKUP(A1097,[1]DI!$A$4:$B$15000,2,FALSE),0)</f>
        <v>1.9000000000000006E-2</v>
      </c>
      <c r="E1097" s="81">
        <f t="shared" ca="1" si="444"/>
        <v>7.4690000000000005E-5</v>
      </c>
      <c r="F1097" s="83">
        <f t="shared" si="432"/>
        <v>1.1679999999999999</v>
      </c>
      <c r="G1097" s="84">
        <f t="shared" ca="1" si="433"/>
        <v>1.0000872379200001</v>
      </c>
      <c r="H1097" s="81">
        <f ca="1">TRUNC(PRODUCT(G$10:G1096),15)</f>
        <v>1.19020772159337</v>
      </c>
      <c r="I1097" s="81">
        <f t="shared" si="439"/>
        <v>1</v>
      </c>
      <c r="J1097" s="81">
        <f t="shared" ca="1" si="434"/>
        <v>1.1902077200000001</v>
      </c>
      <c r="K1097" s="81">
        <f t="shared" ca="1" si="435"/>
        <v>190.20771999999999</v>
      </c>
      <c r="L1097" s="85">
        <f>IF(VLOOKUP(A1097,$U$12:$AD$125,8)=VLOOKUP(A1096,$U$12:$AD$125,8),0,VLOOKUP(A1097,U$12:$AD$125,8))</f>
        <v>0</v>
      </c>
      <c r="M1097" s="86">
        <f>IF(L1097&gt;0,VLOOKUP(L1097,T$12:$AC$125,7),0)</f>
        <v>0</v>
      </c>
      <c r="N1097" s="81">
        <f t="shared" si="440"/>
        <v>0</v>
      </c>
      <c r="O1097" s="81">
        <f t="shared" ca="1" si="436"/>
        <v>190.20771999999999</v>
      </c>
      <c r="P1097" s="87" t="str">
        <f t="shared" si="441"/>
        <v>J=</v>
      </c>
      <c r="Q1097" s="88">
        <f t="shared" si="442"/>
        <v>44676</v>
      </c>
      <c r="R1097" s="7"/>
      <c r="S1097" s="7"/>
      <c r="T1097" s="7"/>
      <c r="U1097" s="7"/>
      <c r="V1097" s="7"/>
      <c r="W1097" s="7"/>
      <c r="X1097" s="7"/>
      <c r="Y1097" s="7"/>
      <c r="Z1097" s="7"/>
      <c r="AA1097" s="7"/>
      <c r="AB1097" s="7"/>
      <c r="AC1097" s="7"/>
      <c r="AD1097" s="7"/>
      <c r="AE1097" s="7"/>
      <c r="AF1097" s="65">
        <f t="shared" si="456"/>
        <v>43936</v>
      </c>
      <c r="AG1097" s="9">
        <f t="shared" ca="1" si="453"/>
        <v>1170.3089399999999</v>
      </c>
      <c r="AH1097" s="9">
        <f t="shared" si="453"/>
        <v>1000</v>
      </c>
      <c r="AI1097" s="4">
        <f t="shared" ca="1" si="453"/>
        <v>3.6500000000000005E-2</v>
      </c>
      <c r="AJ1097" s="10">
        <f t="shared" ca="1" si="453"/>
        <v>1.4227E-4</v>
      </c>
      <c r="AK1097" s="4">
        <f t="shared" si="453"/>
        <v>1.1679999999999999</v>
      </c>
      <c r="AL1097" s="65">
        <f t="shared" si="454"/>
        <v>43936</v>
      </c>
      <c r="AM1097" s="10">
        <f t="shared" ca="1" si="455"/>
        <v>1.17030894</v>
      </c>
      <c r="AN1097" s="9">
        <f t="shared" ca="1" si="455"/>
        <v>170.30894000000001</v>
      </c>
      <c r="AO1097" s="7">
        <f t="shared" si="455"/>
        <v>0</v>
      </c>
      <c r="AP1097" s="11">
        <f t="shared" si="455"/>
        <v>0</v>
      </c>
      <c r="AQ1097" s="9">
        <f t="shared" si="455"/>
        <v>0</v>
      </c>
      <c r="AR1097" s="8" t="str">
        <f t="shared" si="455"/>
        <v>J=</v>
      </c>
      <c r="AS1097" s="65">
        <f t="shared" si="455"/>
        <v>44676</v>
      </c>
      <c r="AT1097" s="12"/>
      <c r="AU1097" s="12"/>
      <c r="AV1097" s="22"/>
      <c r="AW1097" s="12"/>
      <c r="AX1097" s="12"/>
      <c r="AY1097" s="12"/>
      <c r="AZ1097" s="12"/>
      <c r="BA1097" s="12"/>
      <c r="BB1097" s="12"/>
      <c r="BC1097" s="12"/>
      <c r="BD1097" s="12"/>
      <c r="BE1097" s="12"/>
      <c r="BF1097" s="12"/>
      <c r="BG1097" s="12"/>
      <c r="BH1097" s="12"/>
      <c r="BI1097" s="12"/>
      <c r="BJ1097" s="12"/>
      <c r="BK1097" s="12"/>
      <c r="BL1097" s="12"/>
      <c r="BM1097" s="12"/>
      <c r="BN1097" s="12"/>
      <c r="BO1097" s="12"/>
      <c r="BP1097" s="12"/>
      <c r="BQ1097" s="12"/>
      <c r="BR1097" s="12"/>
      <c r="BS1097" s="12"/>
      <c r="BT1097" s="12"/>
      <c r="BU1097" s="12"/>
      <c r="BV1097" s="12"/>
      <c r="BW1097" s="12"/>
      <c r="BX1097" s="12"/>
      <c r="BY1097" s="12"/>
      <c r="BZ1097" s="12"/>
      <c r="CA1097" s="12"/>
      <c r="CB1097" s="12"/>
      <c r="CC1097" s="12"/>
      <c r="CD1097" s="12"/>
      <c r="CE1097" s="12"/>
      <c r="CF1097" s="12"/>
      <c r="CG1097" s="12"/>
      <c r="CH1097" s="12"/>
      <c r="CI1097" s="12"/>
      <c r="CJ1097" s="12"/>
      <c r="CK1097" s="12"/>
      <c r="CL1097" s="12"/>
      <c r="CM1097" s="12"/>
      <c r="CN1097" s="12"/>
      <c r="CO1097" s="12"/>
      <c r="CP1097" s="12"/>
      <c r="CQ1097" s="12"/>
      <c r="CR1097" s="12"/>
      <c r="CS1097" s="12"/>
      <c r="CT1097" s="12"/>
      <c r="CU1097" s="12"/>
      <c r="CV1097" s="12"/>
      <c r="CW1097" s="12"/>
      <c r="CX1097" s="12"/>
      <c r="CY1097" s="12"/>
      <c r="CZ1097" s="12"/>
      <c r="DA1097" s="12"/>
      <c r="DB1097" s="12"/>
      <c r="DC1097" s="12"/>
      <c r="DD1097" s="12"/>
      <c r="DE1097" s="12"/>
      <c r="DF1097" s="12"/>
      <c r="DG1097" s="12"/>
      <c r="DH1097" s="12"/>
      <c r="DI1097" s="12"/>
      <c r="DJ1097" s="12"/>
      <c r="DK1097" s="12"/>
      <c r="DL1097" s="12"/>
      <c r="DM1097" s="12"/>
      <c r="DN1097" s="12"/>
      <c r="DO1097" s="12"/>
      <c r="DP1097" s="12"/>
      <c r="DQ1097" s="12"/>
      <c r="DR1097" s="12"/>
      <c r="DS1097" s="12"/>
      <c r="DT1097" s="12"/>
      <c r="DU1097" s="12"/>
      <c r="DV1097" s="12"/>
      <c r="DW1097" s="12"/>
      <c r="DX1097" s="12"/>
      <c r="DY1097" s="12"/>
      <c r="DZ1097" s="12"/>
      <c r="EA1097" s="12"/>
      <c r="EB1097" s="12"/>
      <c r="EC1097" s="12"/>
      <c r="ED1097" s="12"/>
      <c r="EE1097" s="12"/>
      <c r="EF1097" s="12"/>
      <c r="EG1097" s="12"/>
      <c r="EH1097" s="12"/>
      <c r="EI1097" s="12"/>
      <c r="EJ1097" s="12"/>
      <c r="EK1097" s="12"/>
      <c r="EL1097" s="12"/>
      <c r="EM1097" s="12"/>
      <c r="EN1097" s="12"/>
      <c r="EO1097" s="12"/>
      <c r="EP1097" s="12"/>
      <c r="EQ1097" s="12"/>
      <c r="ER1097" s="12"/>
      <c r="ES1097" s="12"/>
      <c r="ET1097" s="12"/>
      <c r="EU1097" s="12"/>
      <c r="EV1097" s="12"/>
      <c r="EW1097" s="12"/>
      <c r="EX1097" s="12"/>
      <c r="EY1097" s="12"/>
      <c r="EZ1097" s="12"/>
      <c r="FA1097" s="12"/>
      <c r="FB1097" s="12"/>
      <c r="FC1097" s="12"/>
      <c r="FD1097" s="12"/>
      <c r="FE1097" s="12"/>
      <c r="FF1097" s="12"/>
      <c r="FG1097" s="12"/>
      <c r="FH1097" s="12"/>
      <c r="FI1097" s="12"/>
      <c r="FJ1097" s="12"/>
      <c r="FK1097" s="12"/>
      <c r="FL1097" s="12"/>
      <c r="FM1097" s="12"/>
      <c r="FN1097" s="12"/>
      <c r="FO1097" s="12"/>
      <c r="FP1097" s="12"/>
      <c r="FQ1097" s="12"/>
      <c r="FR1097" s="12"/>
      <c r="FS1097" s="12"/>
      <c r="FT1097" s="12"/>
      <c r="FU1097" s="12"/>
      <c r="FV1097" s="12"/>
      <c r="FW1097" s="12"/>
      <c r="FX1097" s="12"/>
      <c r="FY1097" s="12"/>
      <c r="FZ1097" s="12"/>
      <c r="GA1097" s="12"/>
      <c r="GB1097" s="12"/>
      <c r="GC1097" s="12"/>
      <c r="GD1097" s="12"/>
      <c r="GE1097" s="12"/>
      <c r="GF1097" s="12"/>
      <c r="GG1097" s="12"/>
      <c r="GH1097" s="12"/>
      <c r="GI1097" s="12"/>
      <c r="GJ1097" s="12"/>
      <c r="GK1097" s="12"/>
      <c r="GL1097" s="12"/>
      <c r="GM1097" s="12"/>
      <c r="GN1097" s="12"/>
      <c r="GO1097" s="12"/>
      <c r="GP1097" s="12"/>
      <c r="GQ1097" s="12"/>
      <c r="GR1097" s="12"/>
    </row>
    <row r="1098" spans="1:200" x14ac:dyDescent="0.2">
      <c r="A1098" s="79">
        <f t="shared" si="437"/>
        <v>44170</v>
      </c>
      <c r="B1098" s="80">
        <f t="shared" ca="1" si="443"/>
        <v>1190.3115499999999</v>
      </c>
      <c r="C1098" s="81">
        <f t="shared" si="438"/>
        <v>1000</v>
      </c>
      <c r="D1098" s="82">
        <f ca="1">IF(A1098&lt;$B$1,VLOOKUP(A1098,[1]DI!$A$4:$B$15000,2,FALSE),0)</f>
        <v>0</v>
      </c>
      <c r="E1098" s="81">
        <f t="shared" ca="1" si="444"/>
        <v>0</v>
      </c>
      <c r="F1098" s="83">
        <f t="shared" ref="F1098:F1161" si="457">IF(A1098&gt;$H$2,$I$3,$I$2)</f>
        <v>1.1679999999999999</v>
      </c>
      <c r="G1098" s="84">
        <f t="shared" ref="G1098:G1100" ca="1" si="458">TRUNC((1+(E1098*F1098)),15)</f>
        <v>1</v>
      </c>
      <c r="H1098" s="81">
        <f ca="1">TRUNC(PRODUCT(G$10:G1097),15)</f>
        <v>1.19031155283937</v>
      </c>
      <c r="I1098" s="81">
        <f t="shared" si="439"/>
        <v>1</v>
      </c>
      <c r="J1098" s="81">
        <f t="shared" ref="J1098:J1100" ca="1" si="459">ROUND(TRUNC(H1098/I1098,15),8)</f>
        <v>1.1903115500000001</v>
      </c>
      <c r="K1098" s="81">
        <f t="shared" ref="K1098:K1100" ca="1" si="460">TRUNC((C1098*(J1098-1)),8)</f>
        <v>190.31155000000001</v>
      </c>
      <c r="L1098" s="85">
        <f>IF(VLOOKUP(A1098,$U$12:$AD$125,8)=VLOOKUP(A1097,$U$12:$AD$125,8),0,VLOOKUP(A1098,U$12:$AD$125,8))</f>
        <v>0</v>
      </c>
      <c r="M1098" s="86">
        <f>IF(L1098&gt;0,VLOOKUP(L1098,T$12:$AC$125,7),0)</f>
        <v>0</v>
      </c>
      <c r="N1098" s="81">
        <f t="shared" si="440"/>
        <v>0</v>
      </c>
      <c r="O1098" s="81">
        <f t="shared" ref="O1098:O1100" ca="1" si="461">(K1098+N1098)</f>
        <v>190.31155000000001</v>
      </c>
      <c r="P1098" s="87" t="str">
        <f t="shared" si="441"/>
        <v>J=</v>
      </c>
      <c r="Q1098" s="88">
        <f t="shared" si="442"/>
        <v>44676</v>
      </c>
      <c r="R1098" s="7"/>
      <c r="S1098" s="7"/>
      <c r="T1098" s="7"/>
      <c r="U1098" s="7"/>
      <c r="V1098" s="7"/>
      <c r="W1098" s="7"/>
      <c r="X1098" s="7"/>
      <c r="Y1098" s="7"/>
      <c r="Z1098" s="7"/>
      <c r="AA1098" s="7"/>
      <c r="AB1098" s="7"/>
      <c r="AC1098" s="7"/>
      <c r="AD1098" s="7"/>
      <c r="AE1098" s="7"/>
      <c r="AF1098" s="65">
        <f t="shared" si="456"/>
        <v>43937</v>
      </c>
      <c r="AG1098" s="9">
        <f t="shared" ca="1" si="453"/>
        <v>1170.50341</v>
      </c>
      <c r="AH1098" s="9">
        <f t="shared" si="453"/>
        <v>1000</v>
      </c>
      <c r="AI1098" s="4">
        <f t="shared" ca="1" si="453"/>
        <v>3.6500000000000005E-2</v>
      </c>
      <c r="AJ1098" s="10">
        <f t="shared" ca="1" si="453"/>
        <v>1.4227E-4</v>
      </c>
      <c r="AK1098" s="4">
        <f t="shared" si="453"/>
        <v>1.1679999999999999</v>
      </c>
      <c r="AL1098" s="65">
        <f t="shared" si="454"/>
        <v>43937</v>
      </c>
      <c r="AM1098" s="10">
        <f t="shared" ca="1" si="455"/>
        <v>1.17050341</v>
      </c>
      <c r="AN1098" s="9">
        <f t="shared" ca="1" si="455"/>
        <v>170.50341</v>
      </c>
      <c r="AO1098" s="7">
        <f t="shared" si="455"/>
        <v>0</v>
      </c>
      <c r="AP1098" s="11">
        <f t="shared" si="455"/>
        <v>0</v>
      </c>
      <c r="AQ1098" s="9">
        <f t="shared" si="455"/>
        <v>0</v>
      </c>
      <c r="AR1098" s="8" t="str">
        <f t="shared" si="455"/>
        <v>J=</v>
      </c>
      <c r="AS1098" s="65">
        <f t="shared" si="455"/>
        <v>44676</v>
      </c>
      <c r="AT1098" s="12"/>
      <c r="AU1098" s="12"/>
      <c r="AV1098" s="22"/>
      <c r="AW1098" s="12"/>
      <c r="AX1098" s="12"/>
      <c r="AY1098" s="12"/>
      <c r="AZ1098" s="12"/>
      <c r="BA1098" s="12"/>
      <c r="BB1098" s="12"/>
      <c r="BC1098" s="12"/>
      <c r="BD1098" s="12"/>
      <c r="BE1098" s="12"/>
      <c r="BF1098" s="12"/>
      <c r="BG1098" s="12"/>
      <c r="BH1098" s="12"/>
      <c r="BI1098" s="12"/>
      <c r="BJ1098" s="12"/>
      <c r="BK1098" s="12"/>
      <c r="BL1098" s="12"/>
      <c r="BM1098" s="12"/>
      <c r="BN1098" s="12"/>
      <c r="BO1098" s="12"/>
      <c r="BP1098" s="12"/>
      <c r="BQ1098" s="12"/>
      <c r="BR1098" s="12"/>
      <c r="BS1098" s="12"/>
      <c r="BT1098" s="12"/>
      <c r="BU1098" s="12"/>
      <c r="BV1098" s="12"/>
      <c r="BW1098" s="12"/>
      <c r="BX1098" s="12"/>
      <c r="BY1098" s="12"/>
      <c r="BZ1098" s="12"/>
      <c r="CA1098" s="12"/>
      <c r="CB1098" s="12"/>
      <c r="CC1098" s="12"/>
      <c r="CD1098" s="12"/>
      <c r="CE1098" s="12"/>
      <c r="CF1098" s="12"/>
      <c r="CG1098" s="12"/>
      <c r="CH1098" s="12"/>
      <c r="CI1098" s="12"/>
      <c r="CJ1098" s="12"/>
      <c r="CK1098" s="12"/>
      <c r="CL1098" s="12"/>
      <c r="CM1098" s="12"/>
      <c r="CN1098" s="12"/>
      <c r="CO1098" s="12"/>
      <c r="CP1098" s="12"/>
      <c r="CQ1098" s="12"/>
      <c r="CR1098" s="12"/>
      <c r="CS1098" s="12"/>
      <c r="CT1098" s="12"/>
      <c r="CU1098" s="12"/>
      <c r="CV1098" s="12"/>
      <c r="CW1098" s="12"/>
      <c r="CX1098" s="12"/>
      <c r="CY1098" s="12"/>
      <c r="CZ1098" s="12"/>
      <c r="DA1098" s="12"/>
      <c r="DB1098" s="12"/>
      <c r="DC1098" s="12"/>
      <c r="DD1098" s="12"/>
      <c r="DE1098" s="12"/>
      <c r="DF1098" s="12"/>
      <c r="DG1098" s="12"/>
      <c r="DH1098" s="12"/>
      <c r="DI1098" s="12"/>
      <c r="DJ1098" s="12"/>
      <c r="DK1098" s="12"/>
      <c r="DL1098" s="12"/>
      <c r="DM1098" s="12"/>
      <c r="DN1098" s="12"/>
      <c r="DO1098" s="12"/>
      <c r="DP1098" s="12"/>
      <c r="DQ1098" s="12"/>
      <c r="DR1098" s="12"/>
      <c r="DS1098" s="12"/>
      <c r="DT1098" s="12"/>
      <c r="DU1098" s="12"/>
      <c r="DV1098" s="12"/>
      <c r="DW1098" s="12"/>
      <c r="DX1098" s="12"/>
      <c r="DY1098" s="12"/>
      <c r="DZ1098" s="12"/>
      <c r="EA1098" s="12"/>
      <c r="EB1098" s="12"/>
      <c r="EC1098" s="12"/>
      <c r="ED1098" s="12"/>
      <c r="EE1098" s="12"/>
      <c r="EF1098" s="12"/>
      <c r="EG1098" s="12"/>
      <c r="EH1098" s="12"/>
      <c r="EI1098" s="12"/>
      <c r="EJ1098" s="12"/>
      <c r="EK1098" s="12"/>
      <c r="EL1098" s="12"/>
      <c r="EM1098" s="12"/>
      <c r="EN1098" s="12"/>
      <c r="EO1098" s="12"/>
      <c r="EP1098" s="12"/>
      <c r="EQ1098" s="12"/>
      <c r="ER1098" s="12"/>
      <c r="ES1098" s="12"/>
      <c r="ET1098" s="12"/>
      <c r="EU1098" s="12"/>
      <c r="EV1098" s="12"/>
      <c r="EW1098" s="12"/>
      <c r="EX1098" s="12"/>
      <c r="EY1098" s="12"/>
      <c r="EZ1098" s="12"/>
      <c r="FA1098" s="12"/>
      <c r="FB1098" s="12"/>
      <c r="FC1098" s="12"/>
      <c r="FD1098" s="12"/>
      <c r="FE1098" s="12"/>
      <c r="FF1098" s="12"/>
      <c r="FG1098" s="12"/>
      <c r="FH1098" s="12"/>
      <c r="FI1098" s="12"/>
      <c r="FJ1098" s="12"/>
      <c r="FK1098" s="12"/>
      <c r="FL1098" s="12"/>
      <c r="FM1098" s="12"/>
      <c r="FN1098" s="12"/>
      <c r="FO1098" s="12"/>
      <c r="FP1098" s="12"/>
      <c r="FQ1098" s="12"/>
      <c r="FR1098" s="12"/>
      <c r="FS1098" s="12"/>
      <c r="FT1098" s="12"/>
      <c r="FU1098" s="12"/>
      <c r="FV1098" s="12"/>
      <c r="FW1098" s="12"/>
      <c r="FX1098" s="12"/>
      <c r="FY1098" s="12"/>
      <c r="FZ1098" s="12"/>
      <c r="GA1098" s="12"/>
      <c r="GB1098" s="12"/>
      <c r="GC1098" s="12"/>
      <c r="GD1098" s="12"/>
      <c r="GE1098" s="12"/>
      <c r="GF1098" s="12"/>
      <c r="GG1098" s="12"/>
      <c r="GH1098" s="12"/>
      <c r="GI1098" s="12"/>
      <c r="GJ1098" s="12"/>
      <c r="GK1098" s="12"/>
      <c r="GL1098" s="12"/>
      <c r="GM1098" s="12"/>
      <c r="GN1098" s="12"/>
      <c r="GO1098" s="12"/>
      <c r="GP1098" s="12"/>
      <c r="GQ1098" s="12"/>
      <c r="GR1098" s="12"/>
    </row>
    <row r="1099" spans="1:200" x14ac:dyDescent="0.2">
      <c r="A1099" s="79">
        <f t="shared" si="437"/>
        <v>44171</v>
      </c>
      <c r="B1099" s="80">
        <f t="shared" ca="1" si="443"/>
        <v>1190.3115499999999</v>
      </c>
      <c r="C1099" s="81">
        <f t="shared" si="438"/>
        <v>1000</v>
      </c>
      <c r="D1099" s="82">
        <f ca="1">IF(A1099&lt;$B$1,VLOOKUP(A1099,[1]DI!$A$4:$B$15000,2,FALSE),0)</f>
        <v>0</v>
      </c>
      <c r="E1099" s="81">
        <f t="shared" ca="1" si="444"/>
        <v>0</v>
      </c>
      <c r="F1099" s="83">
        <f t="shared" si="457"/>
        <v>1.1679999999999999</v>
      </c>
      <c r="G1099" s="84">
        <f t="shared" ca="1" si="458"/>
        <v>1</v>
      </c>
      <c r="H1099" s="81">
        <f ca="1">TRUNC(PRODUCT(G$10:G1098),15)</f>
        <v>1.19031155283937</v>
      </c>
      <c r="I1099" s="81">
        <f t="shared" si="439"/>
        <v>1</v>
      </c>
      <c r="J1099" s="81">
        <f t="shared" ca="1" si="459"/>
        <v>1.1903115500000001</v>
      </c>
      <c r="K1099" s="81">
        <f t="shared" ca="1" si="460"/>
        <v>190.31155000000001</v>
      </c>
      <c r="L1099" s="85">
        <f>IF(VLOOKUP(A1099,$U$12:$AD$125,8)=VLOOKUP(A1098,$U$12:$AD$125,8),0,VLOOKUP(A1099,U$12:$AD$125,8))</f>
        <v>0</v>
      </c>
      <c r="M1099" s="86">
        <f>IF(L1099&gt;0,VLOOKUP(L1099,T$12:$AC$125,7),0)</f>
        <v>0</v>
      </c>
      <c r="N1099" s="81">
        <f t="shared" ref="N1099:N1162" si="462">IF(M1099&gt;0,(C1099*M1099),0)</f>
        <v>0</v>
      </c>
      <c r="O1099" s="81">
        <f t="shared" ca="1" si="461"/>
        <v>190.31155000000001</v>
      </c>
      <c r="P1099" s="87" t="str">
        <f t="shared" si="441"/>
        <v>J=</v>
      </c>
      <c r="Q1099" s="88">
        <f t="shared" si="442"/>
        <v>44676</v>
      </c>
      <c r="R1099" s="7"/>
      <c r="S1099" s="7"/>
      <c r="T1099" s="7"/>
      <c r="U1099" s="7"/>
      <c r="V1099" s="7"/>
      <c r="W1099" s="7"/>
      <c r="X1099" s="7"/>
      <c r="Y1099" s="7"/>
      <c r="Z1099" s="7"/>
      <c r="AA1099" s="7"/>
      <c r="AB1099" s="7"/>
      <c r="AC1099" s="7"/>
      <c r="AD1099" s="7"/>
      <c r="AE1099" s="7"/>
      <c r="AF1099" s="65">
        <f t="shared" si="456"/>
        <v>43938</v>
      </c>
      <c r="AG1099" s="9">
        <f t="shared" ref="AG1099:AK1112" ca="1" si="463">VLOOKUP($AF1099,$A$10:$Q$3625,(AG$1)+1)</f>
        <v>1170.6979200000001</v>
      </c>
      <c r="AH1099" s="9">
        <f t="shared" si="463"/>
        <v>1000</v>
      </c>
      <c r="AI1099" s="4">
        <f t="shared" ca="1" si="463"/>
        <v>3.6500000000000005E-2</v>
      </c>
      <c r="AJ1099" s="10">
        <f t="shared" ca="1" si="463"/>
        <v>1.4227E-4</v>
      </c>
      <c r="AK1099" s="4">
        <f t="shared" si="463"/>
        <v>1.1679999999999999</v>
      </c>
      <c r="AL1099" s="65">
        <f t="shared" si="454"/>
        <v>43938</v>
      </c>
      <c r="AM1099" s="10">
        <f t="shared" ref="AM1099:AS1112" ca="1" si="464">VLOOKUP($AF1099,$A$10:$Q$3625,(AM$1)+1)</f>
        <v>1.1706979200000001</v>
      </c>
      <c r="AN1099" s="9">
        <f t="shared" ca="1" si="464"/>
        <v>170.69792000000001</v>
      </c>
      <c r="AO1099" s="7">
        <f t="shared" si="464"/>
        <v>0</v>
      </c>
      <c r="AP1099" s="11">
        <f t="shared" si="464"/>
        <v>0</v>
      </c>
      <c r="AQ1099" s="9">
        <f t="shared" si="464"/>
        <v>0</v>
      </c>
      <c r="AR1099" s="8" t="str">
        <f t="shared" si="464"/>
        <v>J=</v>
      </c>
      <c r="AS1099" s="65">
        <f t="shared" si="464"/>
        <v>44676</v>
      </c>
      <c r="AT1099" s="12"/>
      <c r="AU1099" s="12"/>
      <c r="AV1099" s="22"/>
      <c r="AW1099" s="12"/>
      <c r="AX1099" s="12"/>
      <c r="AY1099" s="12"/>
      <c r="AZ1099" s="12"/>
      <c r="BA1099" s="12"/>
      <c r="BB1099" s="12"/>
      <c r="BC1099" s="12"/>
      <c r="BD1099" s="12"/>
      <c r="BE1099" s="12"/>
      <c r="BF1099" s="12"/>
      <c r="BG1099" s="12"/>
      <c r="BH1099" s="12"/>
      <c r="BI1099" s="12"/>
      <c r="BJ1099" s="12"/>
      <c r="BK1099" s="12"/>
      <c r="BL1099" s="12"/>
      <c r="BM1099" s="12"/>
      <c r="BN1099" s="12"/>
      <c r="BO1099" s="12"/>
      <c r="BP1099" s="12"/>
      <c r="BQ1099" s="12"/>
      <c r="BR1099" s="12"/>
      <c r="BS1099" s="12"/>
      <c r="BT1099" s="12"/>
      <c r="BU1099" s="12"/>
      <c r="BV1099" s="12"/>
      <c r="BW1099" s="12"/>
      <c r="BX1099" s="12"/>
      <c r="BY1099" s="12"/>
      <c r="BZ1099" s="12"/>
      <c r="CA1099" s="12"/>
      <c r="CB1099" s="12"/>
      <c r="CC1099" s="12"/>
      <c r="CD1099" s="12"/>
      <c r="CE1099" s="12"/>
      <c r="CF1099" s="12"/>
      <c r="CG1099" s="12"/>
      <c r="CH1099" s="12"/>
      <c r="CI1099" s="12"/>
      <c r="CJ1099" s="12"/>
      <c r="CK1099" s="12"/>
      <c r="CL1099" s="12"/>
      <c r="CM1099" s="12"/>
      <c r="CN1099" s="12"/>
      <c r="CO1099" s="12"/>
      <c r="CP1099" s="12"/>
      <c r="CQ1099" s="12"/>
      <c r="CR1099" s="12"/>
      <c r="CS1099" s="12"/>
      <c r="CT1099" s="12"/>
      <c r="CU1099" s="12"/>
      <c r="CV1099" s="12"/>
      <c r="CW1099" s="12"/>
      <c r="CX1099" s="12"/>
      <c r="CY1099" s="12"/>
      <c r="CZ1099" s="12"/>
      <c r="DA1099" s="12"/>
      <c r="DB1099" s="12"/>
      <c r="DC1099" s="12"/>
      <c r="DD1099" s="12"/>
      <c r="DE1099" s="12"/>
      <c r="DF1099" s="12"/>
      <c r="DG1099" s="12"/>
      <c r="DH1099" s="12"/>
      <c r="DI1099" s="12"/>
      <c r="DJ1099" s="12"/>
      <c r="DK1099" s="12"/>
      <c r="DL1099" s="12"/>
      <c r="DM1099" s="12"/>
      <c r="DN1099" s="12"/>
      <c r="DO1099" s="12"/>
      <c r="DP1099" s="12"/>
      <c r="DQ1099" s="12"/>
      <c r="DR1099" s="12"/>
      <c r="DS1099" s="12"/>
      <c r="DT1099" s="12"/>
      <c r="DU1099" s="12"/>
      <c r="DV1099" s="12"/>
      <c r="DW1099" s="12"/>
      <c r="DX1099" s="12"/>
      <c r="DY1099" s="12"/>
      <c r="DZ1099" s="12"/>
      <c r="EA1099" s="12"/>
      <c r="EB1099" s="12"/>
      <c r="EC1099" s="12"/>
      <c r="ED1099" s="12"/>
      <c r="EE1099" s="12"/>
      <c r="EF1099" s="12"/>
      <c r="EG1099" s="12"/>
      <c r="EH1099" s="12"/>
      <c r="EI1099" s="12"/>
      <c r="EJ1099" s="12"/>
      <c r="EK1099" s="12"/>
      <c r="EL1099" s="12"/>
      <c r="EM1099" s="12"/>
      <c r="EN1099" s="12"/>
      <c r="EO1099" s="12"/>
      <c r="EP1099" s="12"/>
      <c r="EQ1099" s="12"/>
      <c r="ER1099" s="12"/>
      <c r="ES1099" s="12"/>
      <c r="ET1099" s="12"/>
      <c r="EU1099" s="12"/>
      <c r="EV1099" s="12"/>
      <c r="EW1099" s="12"/>
      <c r="EX1099" s="12"/>
      <c r="EY1099" s="12"/>
      <c r="EZ1099" s="12"/>
      <c r="FA1099" s="12"/>
      <c r="FB1099" s="12"/>
      <c r="FC1099" s="12"/>
      <c r="FD1099" s="12"/>
      <c r="FE1099" s="12"/>
      <c r="FF1099" s="12"/>
      <c r="FG1099" s="12"/>
      <c r="FH1099" s="12"/>
      <c r="FI1099" s="12"/>
      <c r="FJ1099" s="12"/>
      <c r="FK1099" s="12"/>
      <c r="FL1099" s="12"/>
      <c r="FM1099" s="12"/>
      <c r="FN1099" s="12"/>
      <c r="FO1099" s="12"/>
      <c r="FP1099" s="12"/>
      <c r="FQ1099" s="12"/>
      <c r="FR1099" s="12"/>
      <c r="FS1099" s="12"/>
      <c r="FT1099" s="12"/>
      <c r="FU1099" s="12"/>
      <c r="FV1099" s="12"/>
      <c r="FW1099" s="12"/>
      <c r="FX1099" s="12"/>
      <c r="FY1099" s="12"/>
      <c r="FZ1099" s="12"/>
      <c r="GA1099" s="12"/>
      <c r="GB1099" s="12"/>
      <c r="GC1099" s="12"/>
      <c r="GD1099" s="12"/>
      <c r="GE1099" s="12"/>
      <c r="GF1099" s="12"/>
      <c r="GG1099" s="12"/>
      <c r="GH1099" s="12"/>
      <c r="GI1099" s="12"/>
      <c r="GJ1099" s="12"/>
      <c r="GK1099" s="12"/>
      <c r="GL1099" s="12"/>
      <c r="GM1099" s="12"/>
      <c r="GN1099" s="12"/>
      <c r="GO1099" s="12"/>
      <c r="GP1099" s="12"/>
      <c r="GQ1099" s="12"/>
      <c r="GR1099" s="12"/>
    </row>
    <row r="1100" spans="1:200" x14ac:dyDescent="0.2">
      <c r="A1100" s="79">
        <f t="shared" si="437"/>
        <v>44172</v>
      </c>
      <c r="B1100" s="80">
        <f t="shared" ref="B1100:B1106" ca="1" si="465">IF(A1100&lt;=TODAY(),C1100+K1100,IF(AND(A1100&gt;TODAY(),A1100&lt;=$B$1),IF(VLOOKUP(TODAY(),$A$10:$D$5000,4,FALSE)=0,"n.d",C1100+K1100),"n.d"))</f>
        <v>1190.3115499999999</v>
      </c>
      <c r="C1100" s="81">
        <f t="shared" si="438"/>
        <v>1000</v>
      </c>
      <c r="D1100" s="82">
        <f ca="1">IF(A1100&lt;$B$1,VLOOKUP(A1100,[1]DI!$A$4:$B$15000,2,FALSE),0)</f>
        <v>1.9000000000000006E-2</v>
      </c>
      <c r="E1100" s="81">
        <f t="shared" ca="1" si="444"/>
        <v>7.4690000000000005E-5</v>
      </c>
      <c r="F1100" s="83">
        <f t="shared" si="457"/>
        <v>1.1679999999999999</v>
      </c>
      <c r="G1100" s="84">
        <f t="shared" ca="1" si="458"/>
        <v>1.0000872379200001</v>
      </c>
      <c r="H1100" s="81">
        <f ca="1">TRUNC(PRODUCT(G$10:G1099),15)</f>
        <v>1.19031155283937</v>
      </c>
      <c r="I1100" s="81">
        <f t="shared" si="439"/>
        <v>1</v>
      </c>
      <c r="J1100" s="81">
        <f t="shared" ca="1" si="459"/>
        <v>1.1903115500000001</v>
      </c>
      <c r="K1100" s="81">
        <f t="shared" ca="1" si="460"/>
        <v>190.31155000000001</v>
      </c>
      <c r="L1100" s="85">
        <f>IF(VLOOKUP(A1100,$U$12:$AD$125,8)=VLOOKUP(A1099,$U$12:$AD$125,8),0,VLOOKUP(A1100,U$12:$AD$125,8))</f>
        <v>0</v>
      </c>
      <c r="M1100" s="86">
        <f>IF(L1100&gt;0,VLOOKUP(L1100,T$12:$AC$125,7),0)</f>
        <v>0</v>
      </c>
      <c r="N1100" s="81">
        <f t="shared" si="462"/>
        <v>0</v>
      </c>
      <c r="O1100" s="81">
        <f t="shared" ca="1" si="461"/>
        <v>190.31155000000001</v>
      </c>
      <c r="P1100" s="87" t="str">
        <f t="shared" si="441"/>
        <v>J=</v>
      </c>
      <c r="Q1100" s="88">
        <f t="shared" si="442"/>
        <v>44676</v>
      </c>
      <c r="R1100" s="7"/>
      <c r="S1100" s="7"/>
      <c r="T1100" s="7"/>
      <c r="U1100" s="7"/>
      <c r="V1100" s="7"/>
      <c r="W1100" s="7"/>
      <c r="X1100" s="7"/>
      <c r="Y1100" s="7"/>
      <c r="Z1100" s="7"/>
      <c r="AA1100" s="7"/>
      <c r="AB1100" s="7"/>
      <c r="AC1100" s="7"/>
      <c r="AD1100" s="7"/>
      <c r="AE1100" s="7"/>
      <c r="AF1100" s="65">
        <f t="shared" si="456"/>
        <v>43939</v>
      </c>
      <c r="AG1100" s="9">
        <f t="shared" ca="1" si="463"/>
        <v>1170.8924500000001</v>
      </c>
      <c r="AH1100" s="9">
        <f t="shared" si="463"/>
        <v>1000</v>
      </c>
      <c r="AI1100" s="4">
        <f t="shared" ca="1" si="463"/>
        <v>0</v>
      </c>
      <c r="AJ1100" s="10">
        <f t="shared" ca="1" si="463"/>
        <v>0</v>
      </c>
      <c r="AK1100" s="4">
        <f t="shared" si="463"/>
        <v>1.1679999999999999</v>
      </c>
      <c r="AL1100" s="65">
        <f t="shared" si="454"/>
        <v>43939</v>
      </c>
      <c r="AM1100" s="10">
        <f t="shared" ca="1" si="464"/>
        <v>1.17089245</v>
      </c>
      <c r="AN1100" s="9">
        <f t="shared" ca="1" si="464"/>
        <v>170.89245</v>
      </c>
      <c r="AO1100" s="7">
        <f t="shared" si="464"/>
        <v>0</v>
      </c>
      <c r="AP1100" s="11">
        <f t="shared" si="464"/>
        <v>0</v>
      </c>
      <c r="AQ1100" s="9">
        <f t="shared" si="464"/>
        <v>0</v>
      </c>
      <c r="AR1100" s="8" t="str">
        <f t="shared" si="464"/>
        <v>J=</v>
      </c>
      <c r="AS1100" s="65">
        <f t="shared" si="464"/>
        <v>44676</v>
      </c>
      <c r="AT1100" s="12"/>
      <c r="AU1100" s="12"/>
      <c r="AV1100" s="22"/>
      <c r="AW1100" s="12"/>
      <c r="AX1100" s="12"/>
      <c r="AY1100" s="12"/>
      <c r="AZ1100" s="12"/>
      <c r="BA1100" s="12"/>
      <c r="BB1100" s="12"/>
      <c r="BC1100" s="12"/>
      <c r="BD1100" s="12"/>
      <c r="BE1100" s="12"/>
      <c r="BF1100" s="12"/>
      <c r="BG1100" s="12"/>
      <c r="BH1100" s="12"/>
      <c r="BI1100" s="12"/>
      <c r="BJ1100" s="12"/>
      <c r="BK1100" s="12"/>
      <c r="BL1100" s="12"/>
      <c r="BM1100" s="12"/>
      <c r="BN1100" s="12"/>
      <c r="BO1100" s="12"/>
      <c r="BP1100" s="12"/>
      <c r="BQ1100" s="12"/>
      <c r="BR1100" s="12"/>
      <c r="BS1100" s="12"/>
      <c r="BT1100" s="12"/>
      <c r="BU1100" s="12"/>
      <c r="BV1100" s="12"/>
      <c r="BW1100" s="12"/>
      <c r="BX1100" s="12"/>
      <c r="BY1100" s="12"/>
      <c r="BZ1100" s="12"/>
      <c r="CA1100" s="12"/>
      <c r="CB1100" s="12"/>
      <c r="CC1100" s="12"/>
      <c r="CD1100" s="12"/>
      <c r="CE1100" s="12"/>
      <c r="CF1100" s="12"/>
      <c r="CG1100" s="12"/>
      <c r="CH1100" s="12"/>
      <c r="CI1100" s="12"/>
      <c r="CJ1100" s="12"/>
      <c r="CK1100" s="12"/>
      <c r="CL1100" s="12"/>
      <c r="CM1100" s="12"/>
      <c r="CN1100" s="12"/>
      <c r="CO1100" s="12"/>
      <c r="CP1100" s="12"/>
      <c r="CQ1100" s="12"/>
      <c r="CR1100" s="12"/>
      <c r="CS1100" s="12"/>
      <c r="CT1100" s="12"/>
      <c r="CU1100" s="12"/>
      <c r="CV1100" s="12"/>
      <c r="CW1100" s="12"/>
      <c r="CX1100" s="12"/>
      <c r="CY1100" s="12"/>
      <c r="CZ1100" s="12"/>
      <c r="DA1100" s="12"/>
      <c r="DB1100" s="12"/>
      <c r="DC1100" s="12"/>
      <c r="DD1100" s="12"/>
      <c r="DE1100" s="12"/>
      <c r="DF1100" s="12"/>
      <c r="DG1100" s="12"/>
      <c r="DH1100" s="12"/>
      <c r="DI1100" s="12"/>
      <c r="DJ1100" s="12"/>
      <c r="DK1100" s="12"/>
      <c r="DL1100" s="12"/>
      <c r="DM1100" s="12"/>
      <c r="DN1100" s="12"/>
      <c r="DO1100" s="12"/>
      <c r="DP1100" s="12"/>
      <c r="DQ1100" s="12"/>
      <c r="DR1100" s="12"/>
      <c r="DS1100" s="12"/>
      <c r="DT1100" s="12"/>
      <c r="DU1100" s="12"/>
      <c r="DV1100" s="12"/>
      <c r="DW1100" s="12"/>
      <c r="DX1100" s="12"/>
      <c r="DY1100" s="12"/>
      <c r="DZ1100" s="12"/>
      <c r="EA1100" s="12"/>
      <c r="EB1100" s="12"/>
      <c r="EC1100" s="12"/>
      <c r="ED1100" s="12"/>
      <c r="EE1100" s="12"/>
      <c r="EF1100" s="12"/>
      <c r="EG1100" s="12"/>
      <c r="EH1100" s="12"/>
      <c r="EI1100" s="12"/>
      <c r="EJ1100" s="12"/>
      <c r="EK1100" s="12"/>
      <c r="EL1100" s="12"/>
      <c r="EM1100" s="12"/>
      <c r="EN1100" s="12"/>
      <c r="EO1100" s="12"/>
      <c r="EP1100" s="12"/>
      <c r="EQ1100" s="12"/>
      <c r="ER1100" s="12"/>
      <c r="ES1100" s="12"/>
      <c r="ET1100" s="12"/>
      <c r="EU1100" s="12"/>
      <c r="EV1100" s="12"/>
      <c r="EW1100" s="12"/>
      <c r="EX1100" s="12"/>
      <c r="EY1100" s="12"/>
      <c r="EZ1100" s="12"/>
      <c r="FA1100" s="12"/>
      <c r="FB1100" s="12"/>
      <c r="FC1100" s="12"/>
      <c r="FD1100" s="12"/>
      <c r="FE1100" s="12"/>
      <c r="FF1100" s="12"/>
      <c r="FG1100" s="12"/>
      <c r="FH1100" s="12"/>
      <c r="FI1100" s="12"/>
      <c r="FJ1100" s="12"/>
      <c r="FK1100" s="12"/>
      <c r="FL1100" s="12"/>
      <c r="FM1100" s="12"/>
      <c r="FN1100" s="12"/>
      <c r="FO1100" s="12"/>
      <c r="FP1100" s="12"/>
      <c r="FQ1100" s="12"/>
      <c r="FR1100" s="12"/>
      <c r="FS1100" s="12"/>
      <c r="FT1100" s="12"/>
      <c r="FU1100" s="12"/>
      <c r="FV1100" s="12"/>
      <c r="FW1100" s="12"/>
      <c r="FX1100" s="12"/>
      <c r="FY1100" s="12"/>
      <c r="FZ1100" s="12"/>
      <c r="GA1100" s="12"/>
      <c r="GB1100" s="12"/>
      <c r="GC1100" s="12"/>
      <c r="GD1100" s="12"/>
      <c r="GE1100" s="12"/>
      <c r="GF1100" s="12"/>
      <c r="GG1100" s="12"/>
      <c r="GH1100" s="12"/>
      <c r="GI1100" s="12"/>
      <c r="GJ1100" s="12"/>
      <c r="GK1100" s="12"/>
      <c r="GL1100" s="12"/>
      <c r="GM1100" s="12"/>
      <c r="GN1100" s="12"/>
      <c r="GO1100" s="12"/>
      <c r="GP1100" s="12"/>
      <c r="GQ1100" s="12"/>
      <c r="GR1100" s="12"/>
    </row>
    <row r="1101" spans="1:200" x14ac:dyDescent="0.2">
      <c r="A1101" s="79">
        <f t="shared" si="437"/>
        <v>44173</v>
      </c>
      <c r="B1101" s="80">
        <f t="shared" ca="1" si="465"/>
        <v>1190.4153900000001</v>
      </c>
      <c r="C1101" s="81">
        <f t="shared" ref="C1101:C1106" si="466">TRUNC(C1100-N1100,8)</f>
        <v>1000</v>
      </c>
      <c r="D1101" s="82">
        <f ca="1">IF(A1101&lt;$B$1,VLOOKUP(A1101,[1]DI!$A$4:$B$15000,2,FALSE),0)</f>
        <v>1.9000000000000006E-2</v>
      </c>
      <c r="E1101" s="81">
        <f t="shared" ref="E1101:E1106" ca="1" si="467">ROUND((((1+D1101)^(1/252)-1)),8)</f>
        <v>7.4690000000000005E-5</v>
      </c>
      <c r="F1101" s="83">
        <f t="shared" si="457"/>
        <v>1.1679999999999999</v>
      </c>
      <c r="G1101" s="84">
        <f t="shared" ref="G1101:G1106" ca="1" si="468">TRUNC((1+(E1101*F1101)),15)</f>
        <v>1.0000872379200001</v>
      </c>
      <c r="H1101" s="81">
        <f ca="1">TRUNC(PRODUCT(G$10:G1100),15)</f>
        <v>1.1904153931433901</v>
      </c>
      <c r="I1101" s="81">
        <f t="shared" ref="I1101:I1106" si="469">IF(OR(L1100&gt;0,L1100="E"),H1100,I1100)</f>
        <v>1</v>
      </c>
      <c r="J1101" s="81">
        <f t="shared" ref="J1101:J1106" ca="1" si="470">ROUND(TRUNC(H1101/I1101,15),8)</f>
        <v>1.1904153900000001</v>
      </c>
      <c r="K1101" s="81">
        <f t="shared" ref="K1101:K1106" ca="1" si="471">TRUNC((C1101*(J1101-1)),8)</f>
        <v>190.41539</v>
      </c>
      <c r="L1101" s="85">
        <f>IF(VLOOKUP(A1101,$U$12:$AD$125,8)=VLOOKUP(A1100,$U$12:$AD$125,8),0,VLOOKUP(A1101,U$12:$AD$125,8))</f>
        <v>0</v>
      </c>
      <c r="M1101" s="86">
        <f>IF(L1101&gt;0,VLOOKUP(L1101,T$12:$AC$125,7),0)</f>
        <v>0</v>
      </c>
      <c r="N1101" s="81">
        <f t="shared" si="462"/>
        <v>0</v>
      </c>
      <c r="O1101" s="81">
        <f t="shared" ref="O1101:O1106" ca="1" si="472">(K1101+N1101)</f>
        <v>190.41539</v>
      </c>
      <c r="P1101" s="87" t="str">
        <f t="shared" ref="P1101:P1106" si="473">IF(L1100&gt;0,VLOOKUP(A1100,$U$12:$AD$125,9),P1100)</f>
        <v>J=</v>
      </c>
      <c r="Q1101" s="88">
        <f t="shared" ref="Q1101:Q1106" si="474">IF(L1100&gt;0,VLOOKUP(A1100,$U$12:$AD$125,10),Q1100)</f>
        <v>44676</v>
      </c>
      <c r="R1101" s="7"/>
      <c r="S1101" s="7"/>
      <c r="T1101" s="7"/>
      <c r="U1101" s="7"/>
      <c r="V1101" s="7"/>
      <c r="W1101" s="7"/>
      <c r="X1101" s="7"/>
      <c r="Y1101" s="7"/>
      <c r="Z1101" s="7"/>
      <c r="AA1101" s="7"/>
      <c r="AB1101" s="7"/>
      <c r="AC1101" s="7"/>
      <c r="AD1101" s="7"/>
      <c r="AE1101" s="7"/>
      <c r="AF1101" s="65">
        <f t="shared" si="456"/>
        <v>43940</v>
      </c>
      <c r="AG1101" s="9">
        <f t="shared" ca="1" si="463"/>
        <v>1170.8924500000001</v>
      </c>
      <c r="AH1101" s="9">
        <f t="shared" si="463"/>
        <v>1000</v>
      </c>
      <c r="AI1101" s="4">
        <f t="shared" ca="1" si="463"/>
        <v>0</v>
      </c>
      <c r="AJ1101" s="10">
        <f t="shared" ca="1" si="463"/>
        <v>0</v>
      </c>
      <c r="AK1101" s="4">
        <f t="shared" si="463"/>
        <v>1.1679999999999999</v>
      </c>
      <c r="AL1101" s="65">
        <f t="shared" si="454"/>
        <v>43940</v>
      </c>
      <c r="AM1101" s="10">
        <f t="shared" ca="1" si="464"/>
        <v>1.17089245</v>
      </c>
      <c r="AN1101" s="9">
        <f t="shared" ca="1" si="464"/>
        <v>170.89245</v>
      </c>
      <c r="AO1101" s="7">
        <f t="shared" si="464"/>
        <v>0</v>
      </c>
      <c r="AP1101" s="11">
        <f t="shared" si="464"/>
        <v>0</v>
      </c>
      <c r="AQ1101" s="9">
        <f t="shared" si="464"/>
        <v>0</v>
      </c>
      <c r="AR1101" s="8" t="str">
        <f t="shared" si="464"/>
        <v>J=</v>
      </c>
      <c r="AS1101" s="65">
        <f t="shared" si="464"/>
        <v>44676</v>
      </c>
      <c r="AT1101" s="12"/>
      <c r="AU1101" s="12"/>
      <c r="AV1101" s="22"/>
      <c r="AW1101" s="12"/>
      <c r="AX1101" s="12"/>
      <c r="AY1101" s="12"/>
      <c r="AZ1101" s="12"/>
      <c r="BA1101" s="12"/>
      <c r="BB1101" s="12"/>
      <c r="BC1101" s="12"/>
      <c r="BD1101" s="12"/>
      <c r="BE1101" s="12"/>
      <c r="BF1101" s="12"/>
      <c r="BG1101" s="12"/>
      <c r="BH1101" s="12"/>
      <c r="BI1101" s="12"/>
      <c r="BJ1101" s="12"/>
      <c r="BK1101" s="12"/>
      <c r="BL1101" s="12"/>
      <c r="BM1101" s="12"/>
      <c r="BN1101" s="12"/>
      <c r="BO1101" s="12"/>
      <c r="BP1101" s="12"/>
      <c r="BQ1101" s="12"/>
      <c r="BR1101" s="12"/>
      <c r="BS1101" s="12"/>
      <c r="BT1101" s="12"/>
      <c r="BU1101" s="12"/>
      <c r="BV1101" s="12"/>
      <c r="BW1101" s="12"/>
      <c r="BX1101" s="12"/>
      <c r="BY1101" s="12"/>
      <c r="BZ1101" s="12"/>
      <c r="CA1101" s="12"/>
      <c r="CB1101" s="12"/>
      <c r="CC1101" s="12"/>
      <c r="CD1101" s="12"/>
      <c r="CE1101" s="12"/>
      <c r="CF1101" s="12"/>
      <c r="CG1101" s="12"/>
      <c r="CH1101" s="12"/>
      <c r="CI1101" s="12"/>
      <c r="CJ1101" s="12"/>
      <c r="CK1101" s="12"/>
      <c r="CL1101" s="12"/>
      <c r="CM1101" s="12"/>
      <c r="CN1101" s="12"/>
      <c r="CO1101" s="12"/>
      <c r="CP1101" s="12"/>
      <c r="CQ1101" s="12"/>
      <c r="CR1101" s="12"/>
      <c r="CS1101" s="12"/>
      <c r="CT1101" s="12"/>
      <c r="CU1101" s="12"/>
      <c r="CV1101" s="12"/>
      <c r="CW1101" s="12"/>
      <c r="CX1101" s="12"/>
      <c r="CY1101" s="12"/>
      <c r="CZ1101" s="12"/>
      <c r="DA1101" s="12"/>
      <c r="DB1101" s="12"/>
      <c r="DC1101" s="12"/>
      <c r="DD1101" s="12"/>
      <c r="DE1101" s="12"/>
      <c r="DF1101" s="12"/>
      <c r="DG1101" s="12"/>
      <c r="DH1101" s="12"/>
      <c r="DI1101" s="12"/>
      <c r="DJ1101" s="12"/>
      <c r="DK1101" s="12"/>
      <c r="DL1101" s="12"/>
      <c r="DM1101" s="12"/>
      <c r="DN1101" s="12"/>
      <c r="DO1101" s="12"/>
      <c r="DP1101" s="12"/>
      <c r="DQ1101" s="12"/>
      <c r="DR1101" s="12"/>
      <c r="DS1101" s="12"/>
      <c r="DT1101" s="12"/>
      <c r="DU1101" s="12"/>
      <c r="DV1101" s="12"/>
      <c r="DW1101" s="12"/>
      <c r="DX1101" s="12"/>
      <c r="DY1101" s="12"/>
      <c r="DZ1101" s="12"/>
      <c r="EA1101" s="12"/>
      <c r="EB1101" s="12"/>
      <c r="EC1101" s="12"/>
      <c r="ED1101" s="12"/>
      <c r="EE1101" s="12"/>
      <c r="EF1101" s="12"/>
      <c r="EG1101" s="12"/>
      <c r="EH1101" s="12"/>
      <c r="EI1101" s="12"/>
      <c r="EJ1101" s="12"/>
      <c r="EK1101" s="12"/>
      <c r="EL1101" s="12"/>
      <c r="EM1101" s="12"/>
      <c r="EN1101" s="12"/>
      <c r="EO1101" s="12"/>
      <c r="EP1101" s="12"/>
      <c r="EQ1101" s="12"/>
      <c r="ER1101" s="12"/>
      <c r="ES1101" s="12"/>
      <c r="ET1101" s="12"/>
      <c r="EU1101" s="12"/>
      <c r="EV1101" s="12"/>
      <c r="EW1101" s="12"/>
      <c r="EX1101" s="12"/>
      <c r="EY1101" s="12"/>
      <c r="EZ1101" s="12"/>
      <c r="FA1101" s="12"/>
      <c r="FB1101" s="12"/>
      <c r="FC1101" s="12"/>
      <c r="FD1101" s="12"/>
      <c r="FE1101" s="12"/>
      <c r="FF1101" s="12"/>
      <c r="FG1101" s="12"/>
      <c r="FH1101" s="12"/>
      <c r="FI1101" s="12"/>
      <c r="FJ1101" s="12"/>
      <c r="FK1101" s="12"/>
      <c r="FL1101" s="12"/>
      <c r="FM1101" s="12"/>
      <c r="FN1101" s="12"/>
      <c r="FO1101" s="12"/>
      <c r="FP1101" s="12"/>
      <c r="FQ1101" s="12"/>
      <c r="FR1101" s="12"/>
      <c r="FS1101" s="12"/>
      <c r="FT1101" s="12"/>
      <c r="FU1101" s="12"/>
      <c r="FV1101" s="12"/>
      <c r="FW1101" s="12"/>
      <c r="FX1101" s="12"/>
      <c r="FY1101" s="12"/>
      <c r="FZ1101" s="12"/>
      <c r="GA1101" s="12"/>
      <c r="GB1101" s="12"/>
      <c r="GC1101" s="12"/>
      <c r="GD1101" s="12"/>
      <c r="GE1101" s="12"/>
      <c r="GF1101" s="12"/>
      <c r="GG1101" s="12"/>
      <c r="GH1101" s="12"/>
      <c r="GI1101" s="12"/>
      <c r="GJ1101" s="12"/>
      <c r="GK1101" s="12"/>
      <c r="GL1101" s="12"/>
      <c r="GM1101" s="12"/>
      <c r="GN1101" s="12"/>
      <c r="GO1101" s="12"/>
      <c r="GP1101" s="12"/>
      <c r="GQ1101" s="12"/>
      <c r="GR1101" s="12"/>
    </row>
    <row r="1102" spans="1:200" x14ac:dyDescent="0.2">
      <c r="A1102" s="79">
        <f t="shared" ref="A1102:A1165" si="475">(A1101+1)</f>
        <v>44174</v>
      </c>
      <c r="B1102" s="80">
        <f t="shared" ca="1" si="465"/>
        <v>1190.5192400000001</v>
      </c>
      <c r="C1102" s="81">
        <f t="shared" si="466"/>
        <v>1000</v>
      </c>
      <c r="D1102" s="82">
        <f ca="1">IF(A1102&lt;$B$1,VLOOKUP(A1102,[1]DI!$A$4:$B$15000,2,FALSE),0)</f>
        <v>1.9000000000000006E-2</v>
      </c>
      <c r="E1102" s="81">
        <f t="shared" ca="1" si="467"/>
        <v>7.4690000000000005E-5</v>
      </c>
      <c r="F1102" s="83">
        <f t="shared" si="457"/>
        <v>1.1679999999999999</v>
      </c>
      <c r="G1102" s="84">
        <f t="shared" ca="1" si="468"/>
        <v>1.0000872379200001</v>
      </c>
      <c r="H1102" s="81">
        <f ca="1">TRUNC(PRODUCT(G$10:G1101),15)</f>
        <v>1.1905192425062201</v>
      </c>
      <c r="I1102" s="81">
        <f t="shared" si="469"/>
        <v>1</v>
      </c>
      <c r="J1102" s="81">
        <f t="shared" ca="1" si="470"/>
        <v>1.19051924</v>
      </c>
      <c r="K1102" s="81">
        <f t="shared" ca="1" si="471"/>
        <v>190.51924</v>
      </c>
      <c r="L1102" s="85">
        <f>IF(VLOOKUP(A1102,$U$12:$AD$125,8)=VLOOKUP(A1101,$U$12:$AD$125,8),0,VLOOKUP(A1102,U$12:$AD$125,8))</f>
        <v>0</v>
      </c>
      <c r="M1102" s="86">
        <f>IF(L1102&gt;0,VLOOKUP(L1102,T$12:$AC$125,7),0)</f>
        <v>0</v>
      </c>
      <c r="N1102" s="81">
        <f t="shared" si="462"/>
        <v>0</v>
      </c>
      <c r="O1102" s="81">
        <f t="shared" ca="1" si="472"/>
        <v>190.51924</v>
      </c>
      <c r="P1102" s="87" t="str">
        <f t="shared" si="473"/>
        <v>J=</v>
      </c>
      <c r="Q1102" s="88">
        <f t="shared" si="474"/>
        <v>44676</v>
      </c>
      <c r="R1102" s="7"/>
      <c r="S1102" s="7"/>
      <c r="T1102" s="7"/>
      <c r="U1102" s="7"/>
      <c r="V1102" s="7"/>
      <c r="W1102" s="7"/>
      <c r="X1102" s="7"/>
      <c r="Y1102" s="7"/>
      <c r="Z1102" s="7"/>
      <c r="AA1102" s="7"/>
      <c r="AB1102" s="7"/>
      <c r="AC1102" s="7"/>
      <c r="AD1102" s="7"/>
      <c r="AE1102" s="7"/>
      <c r="AF1102" s="65">
        <f t="shared" si="456"/>
        <v>43941</v>
      </c>
      <c r="AG1102" s="9">
        <f t="shared" ca="1" si="463"/>
        <v>1170.8924500000001</v>
      </c>
      <c r="AH1102" s="9">
        <f t="shared" si="463"/>
        <v>1000</v>
      </c>
      <c r="AI1102" s="4">
        <f t="shared" ca="1" si="463"/>
        <v>3.6500000000000005E-2</v>
      </c>
      <c r="AJ1102" s="10">
        <f t="shared" ca="1" si="463"/>
        <v>1.4227E-4</v>
      </c>
      <c r="AK1102" s="4">
        <f t="shared" si="463"/>
        <v>1.1679999999999999</v>
      </c>
      <c r="AL1102" s="65">
        <f t="shared" si="454"/>
        <v>43941</v>
      </c>
      <c r="AM1102" s="10">
        <f t="shared" ca="1" si="464"/>
        <v>1.17089245</v>
      </c>
      <c r="AN1102" s="9">
        <f t="shared" ca="1" si="464"/>
        <v>170.89245</v>
      </c>
      <c r="AO1102" s="7">
        <f t="shared" si="464"/>
        <v>0</v>
      </c>
      <c r="AP1102" s="11">
        <f t="shared" si="464"/>
        <v>0</v>
      </c>
      <c r="AQ1102" s="9">
        <f t="shared" si="464"/>
        <v>0</v>
      </c>
      <c r="AR1102" s="8" t="str">
        <f t="shared" si="464"/>
        <v>J=</v>
      </c>
      <c r="AS1102" s="65">
        <f t="shared" si="464"/>
        <v>44676</v>
      </c>
      <c r="AT1102" s="12"/>
      <c r="AU1102" s="12"/>
      <c r="AV1102" s="22"/>
      <c r="AW1102" s="12"/>
      <c r="AX1102" s="12"/>
      <c r="AY1102" s="12"/>
      <c r="AZ1102" s="12"/>
      <c r="BA1102" s="12"/>
      <c r="BB1102" s="12"/>
      <c r="BC1102" s="12"/>
      <c r="BD1102" s="12"/>
      <c r="BE1102" s="12"/>
      <c r="BF1102" s="12"/>
      <c r="BG1102" s="12"/>
      <c r="BH1102" s="12"/>
      <c r="BI1102" s="12"/>
      <c r="BJ1102" s="12"/>
      <c r="BK1102" s="12"/>
      <c r="BL1102" s="12"/>
      <c r="BM1102" s="12"/>
      <c r="BN1102" s="12"/>
      <c r="BO1102" s="12"/>
      <c r="BP1102" s="12"/>
      <c r="BQ1102" s="12"/>
      <c r="BR1102" s="12"/>
      <c r="BS1102" s="12"/>
      <c r="BT1102" s="12"/>
      <c r="BU1102" s="12"/>
      <c r="BV1102" s="12"/>
      <c r="BW1102" s="12"/>
      <c r="BX1102" s="12"/>
      <c r="BY1102" s="12"/>
      <c r="BZ1102" s="12"/>
      <c r="CA1102" s="12"/>
      <c r="CB1102" s="12"/>
      <c r="CC1102" s="12"/>
      <c r="CD1102" s="12"/>
      <c r="CE1102" s="12"/>
      <c r="CF1102" s="12"/>
      <c r="CG1102" s="12"/>
      <c r="CH1102" s="12"/>
      <c r="CI1102" s="12"/>
      <c r="CJ1102" s="12"/>
      <c r="CK1102" s="12"/>
      <c r="CL1102" s="12"/>
      <c r="CM1102" s="12"/>
      <c r="CN1102" s="12"/>
      <c r="CO1102" s="12"/>
      <c r="CP1102" s="12"/>
      <c r="CQ1102" s="12"/>
      <c r="CR1102" s="12"/>
      <c r="CS1102" s="12"/>
      <c r="CT1102" s="12"/>
      <c r="CU1102" s="12"/>
      <c r="CV1102" s="12"/>
      <c r="CW1102" s="12"/>
      <c r="CX1102" s="12"/>
      <c r="CY1102" s="12"/>
      <c r="CZ1102" s="12"/>
      <c r="DA1102" s="12"/>
      <c r="DB1102" s="12"/>
      <c r="DC1102" s="12"/>
      <c r="DD1102" s="12"/>
      <c r="DE1102" s="12"/>
      <c r="DF1102" s="12"/>
      <c r="DG1102" s="12"/>
      <c r="DH1102" s="12"/>
      <c r="DI1102" s="12"/>
      <c r="DJ1102" s="12"/>
      <c r="DK1102" s="12"/>
      <c r="DL1102" s="12"/>
      <c r="DM1102" s="12"/>
      <c r="DN1102" s="12"/>
      <c r="DO1102" s="12"/>
      <c r="DP1102" s="12"/>
      <c r="DQ1102" s="12"/>
      <c r="DR1102" s="12"/>
      <c r="DS1102" s="12"/>
      <c r="DT1102" s="12"/>
      <c r="DU1102" s="12"/>
      <c r="DV1102" s="12"/>
      <c r="DW1102" s="12"/>
      <c r="DX1102" s="12"/>
      <c r="DY1102" s="12"/>
      <c r="DZ1102" s="12"/>
      <c r="EA1102" s="12"/>
      <c r="EB1102" s="12"/>
      <c r="EC1102" s="12"/>
      <c r="ED1102" s="12"/>
      <c r="EE1102" s="12"/>
      <c r="EF1102" s="12"/>
      <c r="EG1102" s="12"/>
      <c r="EH1102" s="12"/>
      <c r="EI1102" s="12"/>
      <c r="EJ1102" s="12"/>
      <c r="EK1102" s="12"/>
      <c r="EL1102" s="12"/>
      <c r="EM1102" s="12"/>
      <c r="EN1102" s="12"/>
      <c r="EO1102" s="12"/>
      <c r="EP1102" s="12"/>
      <c r="EQ1102" s="12"/>
      <c r="ER1102" s="12"/>
      <c r="ES1102" s="12"/>
      <c r="ET1102" s="12"/>
      <c r="EU1102" s="12"/>
      <c r="EV1102" s="12"/>
      <c r="EW1102" s="12"/>
      <c r="EX1102" s="12"/>
      <c r="EY1102" s="12"/>
      <c r="EZ1102" s="12"/>
      <c r="FA1102" s="12"/>
      <c r="FB1102" s="12"/>
      <c r="FC1102" s="12"/>
      <c r="FD1102" s="12"/>
      <c r="FE1102" s="12"/>
      <c r="FF1102" s="12"/>
      <c r="FG1102" s="12"/>
      <c r="FH1102" s="12"/>
      <c r="FI1102" s="12"/>
      <c r="FJ1102" s="12"/>
      <c r="FK1102" s="12"/>
      <c r="FL1102" s="12"/>
      <c r="FM1102" s="12"/>
      <c r="FN1102" s="12"/>
      <c r="FO1102" s="12"/>
      <c r="FP1102" s="12"/>
      <c r="FQ1102" s="12"/>
      <c r="FR1102" s="12"/>
      <c r="FS1102" s="12"/>
      <c r="FT1102" s="12"/>
      <c r="FU1102" s="12"/>
      <c r="FV1102" s="12"/>
      <c r="FW1102" s="12"/>
      <c r="FX1102" s="12"/>
      <c r="FY1102" s="12"/>
      <c r="FZ1102" s="12"/>
      <c r="GA1102" s="12"/>
      <c r="GB1102" s="12"/>
      <c r="GC1102" s="12"/>
      <c r="GD1102" s="12"/>
      <c r="GE1102" s="12"/>
      <c r="GF1102" s="12"/>
      <c r="GG1102" s="12"/>
      <c r="GH1102" s="12"/>
      <c r="GI1102" s="12"/>
      <c r="GJ1102" s="12"/>
      <c r="GK1102" s="12"/>
      <c r="GL1102" s="12"/>
      <c r="GM1102" s="12"/>
      <c r="GN1102" s="12"/>
      <c r="GO1102" s="12"/>
      <c r="GP1102" s="12"/>
      <c r="GQ1102" s="12"/>
      <c r="GR1102" s="12"/>
    </row>
    <row r="1103" spans="1:200" x14ac:dyDescent="0.2">
      <c r="A1103" s="79">
        <f t="shared" si="475"/>
        <v>44175</v>
      </c>
      <c r="B1103" s="80">
        <f t="shared" ca="1" si="465"/>
        <v>1190.6231</v>
      </c>
      <c r="C1103" s="81">
        <f t="shared" si="466"/>
        <v>1000</v>
      </c>
      <c r="D1103" s="82">
        <f ca="1">IF(A1103&lt;$B$1,VLOOKUP(A1103,[1]DI!$A$4:$B$15000,2,FALSE),0)</f>
        <v>1.9000000000000006E-2</v>
      </c>
      <c r="E1103" s="81">
        <f t="shared" ca="1" si="467"/>
        <v>7.4690000000000005E-5</v>
      </c>
      <c r="F1103" s="83">
        <f t="shared" si="457"/>
        <v>1.1679999999999999</v>
      </c>
      <c r="G1103" s="84">
        <f t="shared" ca="1" si="468"/>
        <v>1.0000872379200001</v>
      </c>
      <c r="H1103" s="81">
        <f ca="1">TRUNC(PRODUCT(G$10:G1102),15)</f>
        <v>1.1906231009286601</v>
      </c>
      <c r="I1103" s="81">
        <f t="shared" si="469"/>
        <v>1</v>
      </c>
      <c r="J1103" s="81">
        <f t="shared" ca="1" si="470"/>
        <v>1.1906231</v>
      </c>
      <c r="K1103" s="81">
        <f t="shared" ca="1" si="471"/>
        <v>190.62309999999999</v>
      </c>
      <c r="L1103" s="85">
        <f>IF(VLOOKUP(A1103,$U$12:$AD$125,8)=VLOOKUP(A1102,$U$12:$AD$125,8),0,VLOOKUP(A1103,U$12:$AD$125,8))</f>
        <v>0</v>
      </c>
      <c r="M1103" s="86">
        <f>IF(L1103&gt;0,VLOOKUP(L1103,T$12:$AC$125,7),0)</f>
        <v>0</v>
      </c>
      <c r="N1103" s="81">
        <f t="shared" si="462"/>
        <v>0</v>
      </c>
      <c r="O1103" s="81">
        <f t="shared" ca="1" si="472"/>
        <v>190.62309999999999</v>
      </c>
      <c r="P1103" s="87" t="str">
        <f t="shared" si="473"/>
        <v>J=</v>
      </c>
      <c r="Q1103" s="88">
        <f t="shared" si="474"/>
        <v>44676</v>
      </c>
      <c r="R1103" s="7"/>
      <c r="S1103" s="7"/>
      <c r="T1103" s="7"/>
      <c r="U1103" s="7"/>
      <c r="V1103" s="7"/>
      <c r="W1103" s="7"/>
      <c r="X1103" s="7"/>
      <c r="Y1103" s="7"/>
      <c r="Z1103" s="7"/>
      <c r="AA1103" s="7"/>
      <c r="AB1103" s="7"/>
      <c r="AC1103" s="7"/>
      <c r="AD1103" s="7"/>
      <c r="AE1103" s="7"/>
      <c r="AF1103" s="65">
        <f t="shared" si="456"/>
        <v>43942</v>
      </c>
      <c r="AG1103" s="9">
        <f t="shared" ca="1" si="463"/>
        <v>1171.0870199999999</v>
      </c>
      <c r="AH1103" s="9">
        <f t="shared" si="463"/>
        <v>1000</v>
      </c>
      <c r="AI1103" s="4">
        <f t="shared" ca="1" si="463"/>
        <v>0</v>
      </c>
      <c r="AJ1103" s="10">
        <f t="shared" ca="1" si="463"/>
        <v>0</v>
      </c>
      <c r="AK1103" s="4">
        <f t="shared" si="463"/>
        <v>1.1679999999999999</v>
      </c>
      <c r="AL1103" s="65">
        <f t="shared" si="454"/>
        <v>43942</v>
      </c>
      <c r="AM1103" s="10">
        <f t="shared" ca="1" si="464"/>
        <v>1.1710870200000001</v>
      </c>
      <c r="AN1103" s="9">
        <f t="shared" ca="1" si="464"/>
        <v>171.08702</v>
      </c>
      <c r="AO1103" s="7">
        <f t="shared" si="464"/>
        <v>0</v>
      </c>
      <c r="AP1103" s="11">
        <f t="shared" si="464"/>
        <v>0</v>
      </c>
      <c r="AQ1103" s="9">
        <f t="shared" si="464"/>
        <v>0</v>
      </c>
      <c r="AR1103" s="8" t="str">
        <f t="shared" si="464"/>
        <v>J=</v>
      </c>
      <c r="AS1103" s="65">
        <f t="shared" si="464"/>
        <v>44676</v>
      </c>
      <c r="AT1103" s="12"/>
      <c r="AU1103" s="12"/>
      <c r="AV1103" s="22"/>
      <c r="AW1103" s="12"/>
      <c r="AX1103" s="12"/>
      <c r="AY1103" s="12"/>
      <c r="AZ1103" s="12"/>
      <c r="BA1103" s="12"/>
      <c r="BB1103" s="12"/>
      <c r="BC1103" s="12"/>
      <c r="BD1103" s="12"/>
      <c r="BE1103" s="12"/>
      <c r="BF1103" s="12"/>
      <c r="BG1103" s="12"/>
      <c r="BH1103" s="12"/>
      <c r="BI1103" s="12"/>
      <c r="BJ1103" s="12"/>
      <c r="BK1103" s="12"/>
      <c r="BL1103" s="12"/>
      <c r="BM1103" s="12"/>
      <c r="BN1103" s="12"/>
      <c r="BO1103" s="12"/>
      <c r="BP1103" s="12"/>
      <c r="BQ1103" s="12"/>
      <c r="BR1103" s="12"/>
      <c r="BS1103" s="12"/>
      <c r="BT1103" s="12"/>
      <c r="BU1103" s="12"/>
      <c r="BV1103" s="12"/>
      <c r="BW1103" s="12"/>
      <c r="BX1103" s="12"/>
      <c r="BY1103" s="12"/>
      <c r="BZ1103" s="12"/>
      <c r="CA1103" s="12"/>
      <c r="CB1103" s="12"/>
      <c r="CC1103" s="12"/>
      <c r="CD1103" s="12"/>
      <c r="CE1103" s="12"/>
      <c r="CF1103" s="12"/>
      <c r="CG1103" s="12"/>
      <c r="CH1103" s="12"/>
      <c r="CI1103" s="12"/>
      <c r="CJ1103" s="12"/>
      <c r="CK1103" s="12"/>
      <c r="CL1103" s="12"/>
      <c r="CM1103" s="12"/>
      <c r="CN1103" s="12"/>
      <c r="CO1103" s="12"/>
      <c r="CP1103" s="12"/>
      <c r="CQ1103" s="12"/>
      <c r="CR1103" s="12"/>
      <c r="CS1103" s="12"/>
      <c r="CT1103" s="12"/>
      <c r="CU1103" s="12"/>
      <c r="CV1103" s="12"/>
      <c r="CW1103" s="12"/>
      <c r="CX1103" s="12"/>
      <c r="CY1103" s="12"/>
      <c r="CZ1103" s="12"/>
      <c r="DA1103" s="12"/>
      <c r="DB1103" s="12"/>
      <c r="DC1103" s="12"/>
      <c r="DD1103" s="12"/>
      <c r="DE1103" s="12"/>
      <c r="DF1103" s="12"/>
      <c r="DG1103" s="12"/>
      <c r="DH1103" s="12"/>
      <c r="DI1103" s="12"/>
      <c r="DJ1103" s="12"/>
      <c r="DK1103" s="12"/>
      <c r="DL1103" s="12"/>
      <c r="DM1103" s="12"/>
      <c r="DN1103" s="12"/>
      <c r="DO1103" s="12"/>
      <c r="DP1103" s="12"/>
      <c r="DQ1103" s="12"/>
      <c r="DR1103" s="12"/>
      <c r="DS1103" s="12"/>
      <c r="DT1103" s="12"/>
      <c r="DU1103" s="12"/>
      <c r="DV1103" s="12"/>
      <c r="DW1103" s="12"/>
      <c r="DX1103" s="12"/>
      <c r="DY1103" s="12"/>
      <c r="DZ1103" s="12"/>
      <c r="EA1103" s="12"/>
      <c r="EB1103" s="12"/>
      <c r="EC1103" s="12"/>
      <c r="ED1103" s="12"/>
      <c r="EE1103" s="12"/>
      <c r="EF1103" s="12"/>
      <c r="EG1103" s="12"/>
      <c r="EH1103" s="12"/>
      <c r="EI1103" s="12"/>
      <c r="EJ1103" s="12"/>
      <c r="EK1103" s="12"/>
      <c r="EL1103" s="12"/>
      <c r="EM1103" s="12"/>
      <c r="EN1103" s="12"/>
      <c r="EO1103" s="12"/>
      <c r="EP1103" s="12"/>
      <c r="EQ1103" s="12"/>
      <c r="ER1103" s="12"/>
      <c r="ES1103" s="12"/>
      <c r="ET1103" s="12"/>
      <c r="EU1103" s="12"/>
      <c r="EV1103" s="12"/>
      <c r="EW1103" s="12"/>
      <c r="EX1103" s="12"/>
      <c r="EY1103" s="12"/>
      <c r="EZ1103" s="12"/>
      <c r="FA1103" s="12"/>
      <c r="FB1103" s="12"/>
      <c r="FC1103" s="12"/>
      <c r="FD1103" s="12"/>
      <c r="FE1103" s="12"/>
      <c r="FF1103" s="12"/>
      <c r="FG1103" s="12"/>
      <c r="FH1103" s="12"/>
      <c r="FI1103" s="12"/>
      <c r="FJ1103" s="12"/>
      <c r="FK1103" s="12"/>
      <c r="FL1103" s="12"/>
      <c r="FM1103" s="12"/>
      <c r="FN1103" s="12"/>
      <c r="FO1103" s="12"/>
      <c r="FP1103" s="12"/>
      <c r="FQ1103" s="12"/>
      <c r="FR1103" s="12"/>
      <c r="FS1103" s="12"/>
      <c r="FT1103" s="12"/>
      <c r="FU1103" s="12"/>
      <c r="FV1103" s="12"/>
      <c r="FW1103" s="12"/>
      <c r="FX1103" s="12"/>
      <c r="FY1103" s="12"/>
      <c r="FZ1103" s="12"/>
      <c r="GA1103" s="12"/>
      <c r="GB1103" s="12"/>
      <c r="GC1103" s="12"/>
      <c r="GD1103" s="12"/>
      <c r="GE1103" s="12"/>
      <c r="GF1103" s="12"/>
      <c r="GG1103" s="12"/>
      <c r="GH1103" s="12"/>
      <c r="GI1103" s="12"/>
      <c r="GJ1103" s="12"/>
      <c r="GK1103" s="12"/>
      <c r="GL1103" s="12"/>
      <c r="GM1103" s="12"/>
      <c r="GN1103" s="12"/>
      <c r="GO1103" s="12"/>
      <c r="GP1103" s="12"/>
      <c r="GQ1103" s="12"/>
      <c r="GR1103" s="12"/>
    </row>
    <row r="1104" spans="1:200" x14ac:dyDescent="0.2">
      <c r="A1104" s="79">
        <f t="shared" si="475"/>
        <v>44176</v>
      </c>
      <c r="B1104" s="80">
        <f t="shared" ca="1" si="465"/>
        <v>1190.7269699999999</v>
      </c>
      <c r="C1104" s="81">
        <f t="shared" si="466"/>
        <v>1000</v>
      </c>
      <c r="D1104" s="82">
        <f ca="1">IF(A1104&lt;$B$1,VLOOKUP(A1104,[1]DI!$A$4:$B$15000,2,FALSE),0)</f>
        <v>1.9000000000000006E-2</v>
      </c>
      <c r="E1104" s="81">
        <f t="shared" ca="1" si="467"/>
        <v>7.4690000000000005E-5</v>
      </c>
      <c r="F1104" s="83">
        <f t="shared" si="457"/>
        <v>1.1679999999999999</v>
      </c>
      <c r="G1104" s="84">
        <f t="shared" ca="1" si="468"/>
        <v>1.0000872379200001</v>
      </c>
      <c r="H1104" s="81">
        <f ca="1">TRUNC(PRODUCT(G$10:G1103),15)</f>
        <v>1.1907269684114901</v>
      </c>
      <c r="I1104" s="81">
        <f t="shared" si="469"/>
        <v>1</v>
      </c>
      <c r="J1104" s="81">
        <f t="shared" ca="1" si="470"/>
        <v>1.1907269700000001</v>
      </c>
      <c r="K1104" s="81">
        <f t="shared" ca="1" si="471"/>
        <v>190.72696999999999</v>
      </c>
      <c r="L1104" s="85">
        <f>IF(VLOOKUP(A1104,$U$12:$AD$125,8)=VLOOKUP(A1103,$U$12:$AD$125,8),0,VLOOKUP(A1104,U$12:$AD$125,8))</f>
        <v>0</v>
      </c>
      <c r="M1104" s="86">
        <f>IF(L1104&gt;0,VLOOKUP(L1104,T$12:$AC$125,7),0)</f>
        <v>0</v>
      </c>
      <c r="N1104" s="81">
        <f t="shared" si="462"/>
        <v>0</v>
      </c>
      <c r="O1104" s="81">
        <f t="shared" ca="1" si="472"/>
        <v>190.72696999999999</v>
      </c>
      <c r="P1104" s="87" t="str">
        <f t="shared" si="473"/>
        <v>J=</v>
      </c>
      <c r="Q1104" s="88">
        <f t="shared" si="474"/>
        <v>44676</v>
      </c>
      <c r="R1104" s="7"/>
      <c r="S1104" s="7"/>
      <c r="T1104" s="7"/>
      <c r="U1104" s="7"/>
      <c r="V1104" s="7"/>
      <c r="W1104" s="7"/>
      <c r="X1104" s="7"/>
      <c r="Y1104" s="7"/>
      <c r="Z1104" s="7"/>
      <c r="AA1104" s="7"/>
      <c r="AB1104" s="7"/>
      <c r="AC1104" s="7"/>
      <c r="AD1104" s="7"/>
      <c r="AE1104" s="7"/>
      <c r="AF1104" s="65">
        <f t="shared" si="456"/>
        <v>43943</v>
      </c>
      <c r="AG1104" s="9">
        <f t="shared" ca="1" si="463"/>
        <v>1171.0870199999999</v>
      </c>
      <c r="AH1104" s="9">
        <f t="shared" si="463"/>
        <v>1000</v>
      </c>
      <c r="AI1104" s="4">
        <f t="shared" ca="1" si="463"/>
        <v>3.6500000000000005E-2</v>
      </c>
      <c r="AJ1104" s="10">
        <f t="shared" ca="1" si="463"/>
        <v>1.4227E-4</v>
      </c>
      <c r="AK1104" s="4">
        <f t="shared" si="463"/>
        <v>1.1679999999999999</v>
      </c>
      <c r="AL1104" s="65">
        <f t="shared" si="454"/>
        <v>43943</v>
      </c>
      <c r="AM1104" s="10">
        <f t="shared" ca="1" si="464"/>
        <v>1.1710870200000001</v>
      </c>
      <c r="AN1104" s="9">
        <f t="shared" ca="1" si="464"/>
        <v>171.08702</v>
      </c>
      <c r="AO1104" s="7">
        <f t="shared" si="464"/>
        <v>0</v>
      </c>
      <c r="AP1104" s="11">
        <f t="shared" si="464"/>
        <v>0</v>
      </c>
      <c r="AQ1104" s="9">
        <f t="shared" si="464"/>
        <v>0</v>
      </c>
      <c r="AR1104" s="8" t="str">
        <f t="shared" si="464"/>
        <v>J=</v>
      </c>
      <c r="AS1104" s="65">
        <f t="shared" si="464"/>
        <v>44676</v>
      </c>
      <c r="AT1104" s="12"/>
      <c r="AU1104" s="12"/>
      <c r="AV1104" s="22"/>
      <c r="AW1104" s="12"/>
      <c r="AX1104" s="12"/>
      <c r="AY1104" s="12"/>
      <c r="AZ1104" s="12"/>
      <c r="BA1104" s="12"/>
      <c r="BB1104" s="12"/>
      <c r="BC1104" s="12"/>
      <c r="BD1104" s="12"/>
      <c r="BE1104" s="12"/>
      <c r="BF1104" s="12"/>
      <c r="BG1104" s="12"/>
      <c r="BH1104" s="12"/>
      <c r="BI1104" s="12"/>
      <c r="BJ1104" s="12"/>
      <c r="BK1104" s="12"/>
      <c r="BL1104" s="12"/>
      <c r="BM1104" s="12"/>
      <c r="BN1104" s="12"/>
      <c r="BO1104" s="12"/>
      <c r="BP1104" s="12"/>
      <c r="BQ1104" s="12"/>
      <c r="BR1104" s="12"/>
      <c r="BS1104" s="12"/>
      <c r="BT1104" s="12"/>
      <c r="BU1104" s="12"/>
      <c r="BV1104" s="12"/>
      <c r="BW1104" s="12"/>
      <c r="BX1104" s="12"/>
      <c r="BY1104" s="12"/>
      <c r="BZ1104" s="12"/>
      <c r="CA1104" s="12"/>
      <c r="CB1104" s="12"/>
      <c r="CC1104" s="12"/>
      <c r="CD1104" s="12"/>
      <c r="CE1104" s="12"/>
      <c r="CF1104" s="12"/>
      <c r="CG1104" s="12"/>
      <c r="CH1104" s="12"/>
      <c r="CI1104" s="12"/>
      <c r="CJ1104" s="12"/>
      <c r="CK1104" s="12"/>
      <c r="CL1104" s="12"/>
      <c r="CM1104" s="12"/>
      <c r="CN1104" s="12"/>
      <c r="CO1104" s="12"/>
      <c r="CP1104" s="12"/>
      <c r="CQ1104" s="12"/>
      <c r="CR1104" s="12"/>
      <c r="CS1104" s="12"/>
      <c r="CT1104" s="12"/>
      <c r="CU1104" s="12"/>
      <c r="CV1104" s="12"/>
      <c r="CW1104" s="12"/>
      <c r="CX1104" s="12"/>
      <c r="CY1104" s="12"/>
      <c r="CZ1104" s="12"/>
      <c r="DA1104" s="12"/>
      <c r="DB1104" s="12"/>
      <c r="DC1104" s="12"/>
      <c r="DD1104" s="12"/>
      <c r="DE1104" s="12"/>
      <c r="DF1104" s="12"/>
      <c r="DG1104" s="12"/>
      <c r="DH1104" s="12"/>
      <c r="DI1104" s="12"/>
      <c r="DJ1104" s="12"/>
      <c r="DK1104" s="12"/>
      <c r="DL1104" s="12"/>
      <c r="DM1104" s="12"/>
      <c r="DN1104" s="12"/>
      <c r="DO1104" s="12"/>
      <c r="DP1104" s="12"/>
      <c r="DQ1104" s="12"/>
      <c r="DR1104" s="12"/>
      <c r="DS1104" s="12"/>
      <c r="DT1104" s="12"/>
      <c r="DU1104" s="12"/>
      <c r="DV1104" s="12"/>
      <c r="DW1104" s="12"/>
      <c r="DX1104" s="12"/>
      <c r="DY1104" s="12"/>
      <c r="DZ1104" s="12"/>
      <c r="EA1104" s="12"/>
      <c r="EB1104" s="12"/>
      <c r="EC1104" s="12"/>
      <c r="ED1104" s="12"/>
      <c r="EE1104" s="12"/>
      <c r="EF1104" s="12"/>
      <c r="EG1104" s="12"/>
      <c r="EH1104" s="12"/>
      <c r="EI1104" s="12"/>
      <c r="EJ1104" s="12"/>
      <c r="EK1104" s="12"/>
      <c r="EL1104" s="12"/>
      <c r="EM1104" s="12"/>
      <c r="EN1104" s="12"/>
      <c r="EO1104" s="12"/>
      <c r="EP1104" s="12"/>
      <c r="EQ1104" s="12"/>
      <c r="ER1104" s="12"/>
      <c r="ES1104" s="12"/>
      <c r="ET1104" s="12"/>
      <c r="EU1104" s="12"/>
      <c r="EV1104" s="12"/>
      <c r="EW1104" s="12"/>
      <c r="EX1104" s="12"/>
      <c r="EY1104" s="12"/>
      <c r="EZ1104" s="12"/>
      <c r="FA1104" s="12"/>
      <c r="FB1104" s="12"/>
      <c r="FC1104" s="12"/>
      <c r="FD1104" s="12"/>
      <c r="FE1104" s="12"/>
      <c r="FF1104" s="12"/>
      <c r="FG1104" s="12"/>
      <c r="FH1104" s="12"/>
      <c r="FI1104" s="12"/>
      <c r="FJ1104" s="12"/>
      <c r="FK1104" s="12"/>
      <c r="FL1104" s="12"/>
      <c r="FM1104" s="12"/>
      <c r="FN1104" s="12"/>
      <c r="FO1104" s="12"/>
      <c r="FP1104" s="12"/>
      <c r="FQ1104" s="12"/>
      <c r="FR1104" s="12"/>
      <c r="FS1104" s="12"/>
      <c r="FT1104" s="12"/>
      <c r="FU1104" s="12"/>
      <c r="FV1104" s="12"/>
      <c r="FW1104" s="12"/>
      <c r="FX1104" s="12"/>
      <c r="FY1104" s="12"/>
      <c r="FZ1104" s="12"/>
      <c r="GA1104" s="12"/>
      <c r="GB1104" s="12"/>
      <c r="GC1104" s="12"/>
      <c r="GD1104" s="12"/>
      <c r="GE1104" s="12"/>
      <c r="GF1104" s="12"/>
      <c r="GG1104" s="12"/>
      <c r="GH1104" s="12"/>
      <c r="GI1104" s="12"/>
      <c r="GJ1104" s="12"/>
      <c r="GK1104" s="12"/>
      <c r="GL1104" s="12"/>
      <c r="GM1104" s="12"/>
      <c r="GN1104" s="12"/>
      <c r="GO1104" s="12"/>
      <c r="GP1104" s="12"/>
      <c r="GQ1104" s="12"/>
      <c r="GR1104" s="12"/>
    </row>
    <row r="1105" spans="1:203" x14ac:dyDescent="0.2">
      <c r="A1105" s="79">
        <f t="shared" si="475"/>
        <v>44177</v>
      </c>
      <c r="B1105" s="80">
        <f t="shared" ca="1" si="465"/>
        <v>1190.8308400000001</v>
      </c>
      <c r="C1105" s="81">
        <f t="shared" si="466"/>
        <v>1000</v>
      </c>
      <c r="D1105" s="82">
        <f ca="1">IF(A1105&lt;$B$1,VLOOKUP(A1105,[1]DI!$A$4:$B$15000,2,FALSE),0)</f>
        <v>0</v>
      </c>
      <c r="E1105" s="81">
        <f t="shared" ca="1" si="467"/>
        <v>0</v>
      </c>
      <c r="F1105" s="83">
        <f t="shared" si="457"/>
        <v>1.1679999999999999</v>
      </c>
      <c r="G1105" s="84">
        <f t="shared" ca="1" si="468"/>
        <v>1</v>
      </c>
      <c r="H1105" s="81">
        <f ca="1">TRUNC(PRODUCT(G$10:G1104),15)</f>
        <v>1.1908308449555001</v>
      </c>
      <c r="I1105" s="81">
        <f t="shared" si="469"/>
        <v>1</v>
      </c>
      <c r="J1105" s="81">
        <f t="shared" ca="1" si="470"/>
        <v>1.1908308400000001</v>
      </c>
      <c r="K1105" s="81">
        <f t="shared" ca="1" si="471"/>
        <v>190.83083999999999</v>
      </c>
      <c r="L1105" s="85">
        <f>IF(VLOOKUP(A1105,$U$12:$AD$125,8)=VLOOKUP(A1104,$U$12:$AD$125,8),0,VLOOKUP(A1105,U$12:$AD$125,8))</f>
        <v>0</v>
      </c>
      <c r="M1105" s="86">
        <f>IF(L1105&gt;0,VLOOKUP(L1105,T$12:$AC$125,7),0)</f>
        <v>0</v>
      </c>
      <c r="N1105" s="81">
        <f t="shared" si="462"/>
        <v>0</v>
      </c>
      <c r="O1105" s="81">
        <f t="shared" ca="1" si="472"/>
        <v>190.83083999999999</v>
      </c>
      <c r="P1105" s="87" t="str">
        <f t="shared" si="473"/>
        <v>J=</v>
      </c>
      <c r="Q1105" s="88">
        <f t="shared" si="474"/>
        <v>44676</v>
      </c>
      <c r="R1105" s="7"/>
      <c r="S1105" s="7"/>
      <c r="T1105" s="7"/>
      <c r="U1105" s="7"/>
      <c r="V1105" s="7"/>
      <c r="W1105" s="7"/>
      <c r="X1105" s="7"/>
      <c r="Y1105" s="7"/>
      <c r="Z1105" s="7"/>
      <c r="AA1105" s="7"/>
      <c r="AB1105" s="7"/>
      <c r="AC1105" s="7"/>
      <c r="AD1105" s="7"/>
      <c r="AE1105" s="7"/>
      <c r="AF1105" s="65">
        <f t="shared" si="456"/>
        <v>43944</v>
      </c>
      <c r="AG1105" s="9">
        <f t="shared" ca="1" si="463"/>
        <v>1171.28162</v>
      </c>
      <c r="AH1105" s="9">
        <f t="shared" si="463"/>
        <v>1000</v>
      </c>
      <c r="AI1105" s="4">
        <f t="shared" ca="1" si="463"/>
        <v>3.6500000000000005E-2</v>
      </c>
      <c r="AJ1105" s="10">
        <f t="shared" ca="1" si="463"/>
        <v>1.4227E-4</v>
      </c>
      <c r="AK1105" s="4">
        <f t="shared" si="463"/>
        <v>1.1679999999999999</v>
      </c>
      <c r="AL1105" s="65">
        <f t="shared" si="454"/>
        <v>43944</v>
      </c>
      <c r="AM1105" s="10">
        <f t="shared" ca="1" si="464"/>
        <v>1.17128162</v>
      </c>
      <c r="AN1105" s="9">
        <f t="shared" ca="1" si="464"/>
        <v>171.28162</v>
      </c>
      <c r="AO1105" s="7">
        <f t="shared" si="464"/>
        <v>0</v>
      </c>
      <c r="AP1105" s="11">
        <f t="shared" si="464"/>
        <v>0</v>
      </c>
      <c r="AQ1105" s="9">
        <f t="shared" si="464"/>
        <v>0</v>
      </c>
      <c r="AR1105" s="8" t="str">
        <f t="shared" si="464"/>
        <v>J=</v>
      </c>
      <c r="AS1105" s="65">
        <f t="shared" si="464"/>
        <v>44676</v>
      </c>
      <c r="AT1105" s="12"/>
      <c r="AU1105" s="12"/>
      <c r="AV1105" s="22"/>
      <c r="AW1105" s="12"/>
      <c r="AX1105" s="12"/>
      <c r="AY1105" s="12"/>
      <c r="AZ1105" s="12"/>
      <c r="BA1105" s="12"/>
      <c r="BB1105" s="12"/>
      <c r="BC1105" s="12"/>
      <c r="BD1105" s="12"/>
      <c r="BE1105" s="12"/>
      <c r="BF1105" s="12"/>
      <c r="BG1105" s="12"/>
      <c r="BH1105" s="12"/>
      <c r="BI1105" s="12"/>
      <c r="BJ1105" s="12"/>
      <c r="BK1105" s="12"/>
      <c r="BL1105" s="12"/>
      <c r="BM1105" s="12"/>
      <c r="BN1105" s="12"/>
      <c r="BO1105" s="12"/>
      <c r="BP1105" s="12"/>
      <c r="BQ1105" s="12"/>
      <c r="BR1105" s="12"/>
      <c r="BS1105" s="12"/>
      <c r="BT1105" s="12"/>
      <c r="BU1105" s="12"/>
      <c r="BV1105" s="12"/>
      <c r="BW1105" s="12"/>
      <c r="BX1105" s="12"/>
      <c r="BY1105" s="12"/>
      <c r="BZ1105" s="12"/>
      <c r="CA1105" s="12"/>
      <c r="CB1105" s="12"/>
      <c r="CC1105" s="12"/>
      <c r="CD1105" s="12"/>
      <c r="CE1105" s="12"/>
      <c r="CF1105" s="12"/>
      <c r="CG1105" s="12"/>
      <c r="CH1105" s="12"/>
      <c r="CI1105" s="12"/>
      <c r="CJ1105" s="12"/>
      <c r="CK1105" s="12"/>
      <c r="CL1105" s="12"/>
      <c r="CM1105" s="12"/>
      <c r="CN1105" s="12"/>
      <c r="CO1105" s="12"/>
      <c r="CP1105" s="12"/>
      <c r="CQ1105" s="12"/>
      <c r="CR1105" s="12"/>
      <c r="CS1105" s="12"/>
      <c r="CT1105" s="12"/>
      <c r="CU1105" s="12"/>
      <c r="CV1105" s="12"/>
      <c r="CW1105" s="12"/>
      <c r="CX1105" s="12"/>
      <c r="CY1105" s="12"/>
      <c r="CZ1105" s="12"/>
      <c r="DA1105" s="12"/>
      <c r="DB1105" s="12"/>
      <c r="DC1105" s="12"/>
      <c r="DD1105" s="12"/>
      <c r="DE1105" s="12"/>
      <c r="DF1105" s="12"/>
      <c r="DG1105" s="12"/>
      <c r="DH1105" s="12"/>
      <c r="DI1105" s="12"/>
      <c r="DJ1105" s="12"/>
      <c r="DK1105" s="12"/>
      <c r="DL1105" s="12"/>
      <c r="DM1105" s="12"/>
      <c r="DN1105" s="12"/>
      <c r="DO1105" s="12"/>
      <c r="DP1105" s="12"/>
      <c r="DQ1105" s="12"/>
      <c r="DR1105" s="12"/>
      <c r="DS1105" s="12"/>
      <c r="DT1105" s="12"/>
      <c r="DU1105" s="12"/>
      <c r="DV1105" s="12"/>
      <c r="DW1105" s="12"/>
      <c r="DX1105" s="12"/>
      <c r="DY1105" s="12"/>
      <c r="DZ1105" s="12"/>
      <c r="EA1105" s="12"/>
      <c r="EB1105" s="12"/>
      <c r="EC1105" s="12"/>
      <c r="ED1105" s="12"/>
      <c r="EE1105" s="12"/>
      <c r="EF1105" s="12"/>
      <c r="EG1105" s="12"/>
      <c r="EH1105" s="12"/>
      <c r="EI1105" s="12"/>
      <c r="EJ1105" s="12"/>
      <c r="EK1105" s="12"/>
      <c r="EL1105" s="12"/>
      <c r="EM1105" s="12"/>
      <c r="EN1105" s="12"/>
      <c r="EO1105" s="12"/>
      <c r="EP1105" s="12"/>
      <c r="EQ1105" s="12"/>
      <c r="ER1105" s="12"/>
      <c r="ES1105" s="12"/>
      <c r="ET1105" s="12"/>
      <c r="EU1105" s="12"/>
      <c r="EV1105" s="12"/>
      <c r="EW1105" s="12"/>
      <c r="EX1105" s="12"/>
      <c r="EY1105" s="12"/>
      <c r="EZ1105" s="12"/>
      <c r="FA1105" s="12"/>
      <c r="FB1105" s="12"/>
      <c r="FC1105" s="12"/>
      <c r="FD1105" s="12"/>
      <c r="FE1105" s="12"/>
      <c r="FF1105" s="12"/>
      <c r="FG1105" s="12"/>
      <c r="FH1105" s="12"/>
      <c r="FI1105" s="12"/>
      <c r="FJ1105" s="12"/>
      <c r="FK1105" s="12"/>
      <c r="FL1105" s="12"/>
      <c r="FM1105" s="12"/>
      <c r="FN1105" s="12"/>
      <c r="FO1105" s="12"/>
      <c r="FP1105" s="12"/>
      <c r="FQ1105" s="12"/>
      <c r="FR1105" s="12"/>
      <c r="FS1105" s="12"/>
      <c r="FT1105" s="12"/>
      <c r="FU1105" s="12"/>
      <c r="FV1105" s="12"/>
      <c r="FW1105" s="12"/>
      <c r="FX1105" s="12"/>
      <c r="FY1105" s="12"/>
      <c r="FZ1105" s="12"/>
      <c r="GA1105" s="12"/>
      <c r="GB1105" s="12"/>
      <c r="GC1105" s="12"/>
      <c r="GD1105" s="12"/>
      <c r="GE1105" s="12"/>
      <c r="GF1105" s="12"/>
      <c r="GG1105" s="12"/>
      <c r="GH1105" s="12"/>
      <c r="GI1105" s="12"/>
      <c r="GJ1105" s="12"/>
      <c r="GK1105" s="12"/>
      <c r="GL1105" s="12"/>
      <c r="GM1105" s="12"/>
      <c r="GN1105" s="12"/>
      <c r="GO1105" s="12"/>
      <c r="GP1105" s="12"/>
      <c r="GQ1105" s="12"/>
      <c r="GR1105" s="12"/>
    </row>
    <row r="1106" spans="1:203" x14ac:dyDescent="0.2">
      <c r="A1106" s="79">
        <f t="shared" si="475"/>
        <v>44178</v>
      </c>
      <c r="B1106" s="80">
        <f t="shared" ca="1" si="465"/>
        <v>1190.8308400000001</v>
      </c>
      <c r="C1106" s="81">
        <f t="shared" si="466"/>
        <v>1000</v>
      </c>
      <c r="D1106" s="82">
        <f ca="1">IF(A1106&lt;$B$1,VLOOKUP(A1106,[1]DI!$A$4:$B$15000,2,FALSE),0)</f>
        <v>0</v>
      </c>
      <c r="E1106" s="81">
        <f t="shared" ca="1" si="467"/>
        <v>0</v>
      </c>
      <c r="F1106" s="83">
        <f t="shared" si="457"/>
        <v>1.1679999999999999</v>
      </c>
      <c r="G1106" s="84">
        <f t="shared" ca="1" si="468"/>
        <v>1</v>
      </c>
      <c r="H1106" s="81">
        <f ca="1">TRUNC(PRODUCT(G$10:G1105),15)</f>
        <v>1.1908308449555001</v>
      </c>
      <c r="I1106" s="81">
        <f t="shared" si="469"/>
        <v>1</v>
      </c>
      <c r="J1106" s="81">
        <f t="shared" ca="1" si="470"/>
        <v>1.1908308400000001</v>
      </c>
      <c r="K1106" s="81">
        <f t="shared" ca="1" si="471"/>
        <v>190.83083999999999</v>
      </c>
      <c r="L1106" s="85">
        <f>IF(VLOOKUP(A1106,$U$12:$AD$125,8)=VLOOKUP(A1105,$U$12:$AD$125,8),0,VLOOKUP(A1106,U$12:$AD$125,8))</f>
        <v>0</v>
      </c>
      <c r="M1106" s="86">
        <f>IF(L1106&gt;0,VLOOKUP(L1106,T$12:$AC$125,7),0)</f>
        <v>0</v>
      </c>
      <c r="N1106" s="81">
        <f t="shared" si="462"/>
        <v>0</v>
      </c>
      <c r="O1106" s="81">
        <f t="shared" ca="1" si="472"/>
        <v>190.83083999999999</v>
      </c>
      <c r="P1106" s="87" t="str">
        <f t="shared" si="473"/>
        <v>J=</v>
      </c>
      <c r="Q1106" s="88">
        <f t="shared" si="474"/>
        <v>44676</v>
      </c>
      <c r="R1106" s="7"/>
      <c r="S1106" s="16"/>
      <c r="T1106" s="16"/>
      <c r="U1106" s="16"/>
      <c r="V1106" s="16"/>
      <c r="W1106" s="16"/>
      <c r="X1106" s="16"/>
      <c r="Y1106" s="16"/>
      <c r="Z1106" s="16"/>
      <c r="AA1106" s="16"/>
      <c r="AB1106" s="16"/>
      <c r="AC1106" s="16"/>
      <c r="AD1106" s="16"/>
      <c r="AE1106" s="16"/>
      <c r="AF1106" s="65">
        <f t="shared" si="456"/>
        <v>43945</v>
      </c>
      <c r="AG1106" s="9">
        <f t="shared" ca="1" si="463"/>
        <v>1171.4762599999999</v>
      </c>
      <c r="AH1106" s="9">
        <f t="shared" si="463"/>
        <v>1000</v>
      </c>
      <c r="AI1106" s="4">
        <f t="shared" ca="1" si="463"/>
        <v>3.6500000000000005E-2</v>
      </c>
      <c r="AJ1106" s="10">
        <f t="shared" ca="1" si="463"/>
        <v>1.4227E-4</v>
      </c>
      <c r="AK1106" s="4">
        <f t="shared" si="463"/>
        <v>1.1679999999999999</v>
      </c>
      <c r="AL1106" s="65">
        <f t="shared" si="454"/>
        <v>43945</v>
      </c>
      <c r="AM1106" s="10">
        <f t="shared" ca="1" si="464"/>
        <v>1.1714762599999999</v>
      </c>
      <c r="AN1106" s="9">
        <f t="shared" ca="1" si="464"/>
        <v>171.47626</v>
      </c>
      <c r="AO1106" s="7">
        <f t="shared" si="464"/>
        <v>0</v>
      </c>
      <c r="AP1106" s="11">
        <f t="shared" si="464"/>
        <v>0</v>
      </c>
      <c r="AQ1106" s="9">
        <f t="shared" si="464"/>
        <v>0</v>
      </c>
      <c r="AR1106" s="8" t="str">
        <f t="shared" si="464"/>
        <v>J=</v>
      </c>
      <c r="AS1106" s="65">
        <f t="shared" si="464"/>
        <v>44676</v>
      </c>
      <c r="AT1106" s="17"/>
      <c r="AU1106" s="17"/>
      <c r="AV1106" s="23"/>
      <c r="AW1106" s="17"/>
      <c r="AX1106" s="17"/>
      <c r="AY1106" s="17"/>
      <c r="AZ1106" s="17"/>
      <c r="BA1106" s="17"/>
      <c r="BB1106" s="17"/>
      <c r="BC1106" s="17"/>
      <c r="BD1106" s="17"/>
      <c r="BE1106" s="17"/>
      <c r="BF1106" s="17"/>
      <c r="BG1106" s="17"/>
      <c r="BH1106" s="17"/>
      <c r="BI1106" s="17"/>
      <c r="BJ1106" s="17"/>
      <c r="BK1106" s="17"/>
      <c r="BL1106" s="17"/>
      <c r="BM1106" s="17"/>
      <c r="BN1106" s="17"/>
      <c r="BO1106" s="17"/>
      <c r="BP1106" s="17"/>
      <c r="BQ1106" s="17"/>
      <c r="BR1106" s="17"/>
      <c r="BS1106" s="17"/>
      <c r="BT1106" s="17"/>
      <c r="BU1106" s="17"/>
      <c r="BV1106" s="17"/>
      <c r="BW1106" s="17"/>
      <c r="BX1106" s="17"/>
      <c r="BY1106" s="17"/>
      <c r="BZ1106" s="17"/>
      <c r="CA1106" s="17"/>
      <c r="CB1106" s="17"/>
      <c r="CC1106" s="17"/>
      <c r="CD1106" s="17"/>
      <c r="CE1106" s="17"/>
      <c r="CF1106" s="17"/>
      <c r="CG1106" s="17"/>
      <c r="CH1106" s="17"/>
      <c r="CI1106" s="17"/>
      <c r="CJ1106" s="17"/>
      <c r="CK1106" s="17"/>
      <c r="CL1106" s="17"/>
      <c r="CM1106" s="17"/>
      <c r="CN1106" s="17"/>
      <c r="CO1106" s="17"/>
      <c r="CP1106" s="17"/>
      <c r="CQ1106" s="17"/>
      <c r="CR1106" s="17"/>
      <c r="CS1106" s="17"/>
      <c r="CT1106" s="17"/>
      <c r="CU1106" s="17"/>
      <c r="CV1106" s="17"/>
      <c r="CW1106" s="17"/>
      <c r="CX1106" s="17"/>
      <c r="CY1106" s="17"/>
      <c r="CZ1106" s="17"/>
      <c r="DA1106" s="17"/>
      <c r="DB1106" s="17"/>
      <c r="DC1106" s="17"/>
      <c r="DD1106" s="17"/>
      <c r="DE1106" s="17"/>
      <c r="DF1106" s="17"/>
      <c r="DG1106" s="17"/>
      <c r="DH1106" s="17"/>
      <c r="DI1106" s="17"/>
      <c r="DJ1106" s="17"/>
      <c r="DK1106" s="17"/>
      <c r="DL1106" s="17"/>
      <c r="DM1106" s="17"/>
      <c r="DN1106" s="17"/>
      <c r="DO1106" s="17"/>
      <c r="DP1106" s="17"/>
      <c r="DQ1106" s="17"/>
      <c r="DR1106" s="17"/>
      <c r="DS1106" s="17"/>
      <c r="DT1106" s="17"/>
      <c r="DU1106" s="17"/>
      <c r="DV1106" s="17"/>
      <c r="DW1106" s="17"/>
      <c r="DX1106" s="17"/>
      <c r="DY1106" s="17"/>
      <c r="DZ1106" s="17"/>
      <c r="EA1106" s="17"/>
      <c r="EB1106" s="17"/>
      <c r="EC1106" s="17"/>
      <c r="ED1106" s="17"/>
      <c r="EE1106" s="17"/>
      <c r="EF1106" s="17"/>
      <c r="EG1106" s="17"/>
      <c r="EH1106" s="17"/>
      <c r="EI1106" s="17"/>
      <c r="EJ1106" s="17"/>
      <c r="EK1106" s="17"/>
      <c r="EL1106" s="17"/>
      <c r="EM1106" s="17"/>
      <c r="EN1106" s="17"/>
      <c r="EO1106" s="17"/>
      <c r="EP1106" s="17"/>
      <c r="EQ1106" s="17"/>
      <c r="ER1106" s="17"/>
      <c r="ES1106" s="17"/>
      <c r="ET1106" s="17"/>
      <c r="EU1106" s="17"/>
      <c r="EV1106" s="17"/>
      <c r="EW1106" s="17"/>
      <c r="EX1106" s="17"/>
      <c r="EY1106" s="17"/>
      <c r="EZ1106" s="17"/>
      <c r="FA1106" s="17"/>
      <c r="FB1106" s="17"/>
      <c r="FC1106" s="17"/>
      <c r="FD1106" s="17"/>
      <c r="FE1106" s="17"/>
      <c r="FF1106" s="17"/>
      <c r="FG1106" s="17"/>
      <c r="FH1106" s="17"/>
      <c r="FI1106" s="17"/>
      <c r="FJ1106" s="17"/>
      <c r="FK1106" s="17"/>
      <c r="FL1106" s="17"/>
      <c r="FM1106" s="17"/>
      <c r="FN1106" s="17"/>
      <c r="FO1106" s="17"/>
      <c r="FP1106" s="17"/>
      <c r="FQ1106" s="17"/>
      <c r="FR1106" s="17"/>
      <c r="FS1106" s="17"/>
      <c r="FT1106" s="17"/>
      <c r="FU1106" s="17"/>
      <c r="FV1106" s="17"/>
      <c r="FW1106" s="17"/>
      <c r="FX1106" s="17"/>
      <c r="FY1106" s="17"/>
      <c r="FZ1106" s="17"/>
      <c r="GA1106" s="17"/>
      <c r="GB1106" s="17"/>
      <c r="GC1106" s="17"/>
      <c r="GD1106" s="17"/>
      <c r="GE1106" s="17"/>
      <c r="GF1106" s="17"/>
      <c r="GG1106" s="17"/>
      <c r="GH1106" s="17"/>
      <c r="GI1106" s="17"/>
      <c r="GJ1106" s="17"/>
      <c r="GK1106" s="17"/>
      <c r="GL1106" s="17"/>
      <c r="GM1106" s="17"/>
      <c r="GN1106" s="17"/>
      <c r="GO1106" s="17"/>
      <c r="GP1106" s="17"/>
      <c r="GQ1106" s="17"/>
      <c r="GR1106" s="17"/>
      <c r="GS1106" s="17"/>
      <c r="GT1106" s="17"/>
      <c r="GU1106" s="17"/>
    </row>
    <row r="1107" spans="1:203" x14ac:dyDescent="0.2">
      <c r="A1107" s="79">
        <f t="shared" si="475"/>
        <v>44179</v>
      </c>
      <c r="B1107" s="80">
        <f t="shared" ref="B1107:B1170" ca="1" si="476">IF(A1107&lt;=TODAY(),C1107+K1107,IF(AND(A1107&gt;TODAY(),A1107&lt;=$B$1),IF(VLOOKUP(TODAY(),$A$10:$D$5000,4,FALSE)=0,"n.d",C1107+K1107),"n.d"))</f>
        <v>1190.8308400000001</v>
      </c>
      <c r="C1107" s="81">
        <f t="shared" ref="C1107:C1170" si="477">TRUNC(C1106-N1106,8)</f>
        <v>1000</v>
      </c>
      <c r="D1107" s="82">
        <f ca="1">IF(A1107&lt;$B$1,VLOOKUP(A1107,[1]DI!$A$4:$B$15000,2,FALSE),0)</f>
        <v>1.9000000000000006E-2</v>
      </c>
      <c r="E1107" s="81">
        <f t="shared" ref="E1107:E1170" ca="1" si="478">ROUND((((1+D1107)^(1/252)-1)),8)</f>
        <v>7.4690000000000005E-5</v>
      </c>
      <c r="F1107" s="83">
        <f t="shared" si="457"/>
        <v>1.1679999999999999</v>
      </c>
      <c r="G1107" s="84">
        <f t="shared" ref="G1107:G1170" ca="1" si="479">TRUNC((1+(E1107*F1107)),15)</f>
        <v>1.0000872379200001</v>
      </c>
      <c r="H1107" s="81">
        <f ca="1">TRUNC(PRODUCT(G$10:G1106),15)</f>
        <v>1.1908308449555001</v>
      </c>
      <c r="I1107" s="81">
        <f t="shared" ref="I1107:I1170" si="480">IF(OR(L1106&gt;0,L1106="E"),H1106,I1106)</f>
        <v>1</v>
      </c>
      <c r="J1107" s="81">
        <f t="shared" ref="J1107:J1170" ca="1" si="481">ROUND(TRUNC(H1107/I1107,15),8)</f>
        <v>1.1908308400000001</v>
      </c>
      <c r="K1107" s="81">
        <f t="shared" ref="K1107:K1170" ca="1" si="482">TRUNC((C1107*(J1107-1)),8)</f>
        <v>190.83083999999999</v>
      </c>
      <c r="L1107" s="85">
        <f>IF(VLOOKUP(A1107,$U$12:$AD$125,8)=VLOOKUP(A1106,$U$12:$AD$125,8),0,VLOOKUP(A1107,U$12:$AD$125,8))</f>
        <v>0</v>
      </c>
      <c r="M1107" s="86">
        <f>IF(L1107&gt;0,VLOOKUP(L1107,T$12:$AC$125,7),0)</f>
        <v>0</v>
      </c>
      <c r="N1107" s="81">
        <f t="shared" si="462"/>
        <v>0</v>
      </c>
      <c r="O1107" s="81">
        <f t="shared" ref="O1107:O1170" ca="1" si="483">(K1107+N1107)</f>
        <v>190.83083999999999</v>
      </c>
      <c r="P1107" s="87" t="str">
        <f t="shared" ref="P1107:P1170" si="484">IF(L1106&gt;0,VLOOKUP(A1106,$U$12:$AD$125,9),P1106)</f>
        <v>J=</v>
      </c>
      <c r="Q1107" s="88">
        <f t="shared" ref="Q1107:Q1170" si="485">IF(L1106&gt;0,VLOOKUP(A1106,$U$12:$AD$125,10),Q1106)</f>
        <v>44676</v>
      </c>
      <c r="R1107" s="7"/>
      <c r="S1107" s="7"/>
      <c r="T1107" s="7"/>
      <c r="U1107" s="7"/>
      <c r="V1107" s="7"/>
      <c r="W1107" s="7"/>
      <c r="X1107" s="7"/>
      <c r="Y1107" s="7"/>
      <c r="Z1107" s="7"/>
      <c r="AA1107" s="7"/>
      <c r="AB1107" s="7"/>
      <c r="AC1107" s="7"/>
      <c r="AD1107" s="7"/>
      <c r="AE1107" s="7"/>
      <c r="AF1107" s="65">
        <f t="shared" si="456"/>
        <v>43946</v>
      </c>
      <c r="AG1107" s="9">
        <f t="shared" ca="1" si="463"/>
        <v>1171.67092</v>
      </c>
      <c r="AH1107" s="9">
        <f t="shared" si="463"/>
        <v>1000</v>
      </c>
      <c r="AI1107" s="4">
        <f t="shared" ca="1" si="463"/>
        <v>0</v>
      </c>
      <c r="AJ1107" s="10">
        <f t="shared" ca="1" si="463"/>
        <v>0</v>
      </c>
      <c r="AK1107" s="4">
        <f t="shared" si="463"/>
        <v>1.1679999999999999</v>
      </c>
      <c r="AL1107" s="65">
        <f t="shared" si="454"/>
        <v>43946</v>
      </c>
      <c r="AM1107" s="10">
        <f t="shared" ca="1" si="464"/>
        <v>1.1716709199999999</v>
      </c>
      <c r="AN1107" s="9">
        <f t="shared" ca="1" si="464"/>
        <v>171.67092</v>
      </c>
      <c r="AO1107" s="7">
        <f t="shared" si="464"/>
        <v>0</v>
      </c>
      <c r="AP1107" s="11">
        <f t="shared" si="464"/>
        <v>0</v>
      </c>
      <c r="AQ1107" s="9">
        <f t="shared" si="464"/>
        <v>0</v>
      </c>
      <c r="AR1107" s="8" t="str">
        <f t="shared" si="464"/>
        <v>J=</v>
      </c>
      <c r="AS1107" s="65">
        <f t="shared" si="464"/>
        <v>44676</v>
      </c>
      <c r="AT1107" s="12"/>
      <c r="AU1107" s="12"/>
      <c r="AV1107" s="22"/>
      <c r="AW1107" s="12"/>
      <c r="AX1107" s="12"/>
      <c r="AY1107" s="12"/>
      <c r="AZ1107" s="12"/>
      <c r="BA1107" s="12"/>
      <c r="BB1107" s="12"/>
      <c r="BC1107" s="12"/>
      <c r="BD1107" s="12"/>
      <c r="BE1107" s="12"/>
      <c r="BF1107" s="12"/>
      <c r="BG1107" s="12"/>
      <c r="BH1107" s="12"/>
      <c r="BI1107" s="12"/>
      <c r="BJ1107" s="12"/>
      <c r="BK1107" s="12"/>
      <c r="BL1107" s="12"/>
      <c r="BM1107" s="12"/>
      <c r="BN1107" s="12"/>
      <c r="BO1107" s="12"/>
      <c r="BP1107" s="12"/>
      <c r="BQ1107" s="12"/>
      <c r="BR1107" s="12"/>
      <c r="BS1107" s="12"/>
      <c r="BT1107" s="12"/>
      <c r="BU1107" s="12"/>
      <c r="BV1107" s="12"/>
      <c r="BW1107" s="12"/>
      <c r="BX1107" s="12"/>
      <c r="BY1107" s="12"/>
      <c r="BZ1107" s="12"/>
      <c r="CA1107" s="12"/>
      <c r="CB1107" s="12"/>
      <c r="CC1107" s="12"/>
      <c r="CD1107" s="12"/>
      <c r="CE1107" s="12"/>
      <c r="CF1107" s="12"/>
      <c r="CG1107" s="12"/>
      <c r="CH1107" s="12"/>
      <c r="CI1107" s="12"/>
      <c r="CJ1107" s="12"/>
      <c r="CK1107" s="12"/>
      <c r="CL1107" s="12"/>
      <c r="CM1107" s="12"/>
      <c r="CN1107" s="12"/>
      <c r="CO1107" s="12"/>
      <c r="CP1107" s="12"/>
      <c r="CQ1107" s="12"/>
      <c r="CR1107" s="12"/>
      <c r="CS1107" s="12"/>
      <c r="CT1107" s="12"/>
      <c r="CU1107" s="12"/>
      <c r="CV1107" s="12"/>
      <c r="CW1107" s="12"/>
      <c r="CX1107" s="12"/>
      <c r="CY1107" s="12"/>
      <c r="CZ1107" s="12"/>
      <c r="DA1107" s="12"/>
      <c r="DB1107" s="12"/>
      <c r="DC1107" s="12"/>
      <c r="DD1107" s="12"/>
      <c r="DE1107" s="12"/>
      <c r="DF1107" s="12"/>
      <c r="DG1107" s="12"/>
      <c r="DH1107" s="12"/>
      <c r="DI1107" s="12"/>
      <c r="DJ1107" s="12"/>
      <c r="DK1107" s="12"/>
      <c r="DL1107" s="12"/>
      <c r="DM1107" s="12"/>
      <c r="DN1107" s="12"/>
      <c r="DO1107" s="12"/>
      <c r="DP1107" s="12"/>
      <c r="DQ1107" s="12"/>
      <c r="DR1107" s="12"/>
      <c r="DS1107" s="12"/>
      <c r="DT1107" s="12"/>
      <c r="DU1107" s="12"/>
      <c r="DV1107" s="12"/>
      <c r="DW1107" s="12"/>
      <c r="DX1107" s="12"/>
      <c r="DY1107" s="12"/>
      <c r="DZ1107" s="12"/>
      <c r="EA1107" s="12"/>
      <c r="EB1107" s="12"/>
      <c r="EC1107" s="12"/>
      <c r="ED1107" s="12"/>
      <c r="EE1107" s="12"/>
      <c r="EF1107" s="12"/>
      <c r="EG1107" s="12"/>
      <c r="EH1107" s="12"/>
      <c r="EI1107" s="12"/>
      <c r="EJ1107" s="12"/>
      <c r="EK1107" s="12"/>
      <c r="EL1107" s="12"/>
      <c r="EM1107" s="12"/>
      <c r="EN1107" s="12"/>
      <c r="EO1107" s="12"/>
      <c r="EP1107" s="12"/>
      <c r="EQ1107" s="12"/>
      <c r="ER1107" s="12"/>
      <c r="ES1107" s="12"/>
      <c r="ET1107" s="12"/>
      <c r="EU1107" s="12"/>
      <c r="EV1107" s="12"/>
      <c r="EW1107" s="12"/>
      <c r="EX1107" s="12"/>
      <c r="EY1107" s="12"/>
      <c r="EZ1107" s="12"/>
      <c r="FA1107" s="12"/>
      <c r="FB1107" s="12"/>
      <c r="FC1107" s="12"/>
      <c r="FD1107" s="12"/>
      <c r="FE1107" s="12"/>
      <c r="FF1107" s="12"/>
      <c r="FG1107" s="12"/>
      <c r="FH1107" s="12"/>
      <c r="FI1107" s="12"/>
      <c r="FJ1107" s="12"/>
      <c r="FK1107" s="12"/>
      <c r="FL1107" s="12"/>
      <c r="FM1107" s="12"/>
      <c r="FN1107" s="12"/>
      <c r="FO1107" s="12"/>
      <c r="FP1107" s="12"/>
      <c r="FQ1107" s="12"/>
      <c r="FR1107" s="12"/>
      <c r="FS1107" s="12"/>
      <c r="FT1107" s="12"/>
      <c r="FU1107" s="12"/>
      <c r="FV1107" s="12"/>
      <c r="FW1107" s="12"/>
      <c r="FX1107" s="12"/>
      <c r="FY1107" s="12"/>
      <c r="FZ1107" s="12"/>
      <c r="GA1107" s="12"/>
      <c r="GB1107" s="12"/>
      <c r="GC1107" s="12"/>
      <c r="GD1107" s="12"/>
      <c r="GE1107" s="12"/>
      <c r="GF1107" s="12"/>
      <c r="GG1107" s="12"/>
      <c r="GH1107" s="12"/>
      <c r="GI1107" s="12"/>
      <c r="GJ1107" s="12"/>
      <c r="GK1107" s="12"/>
      <c r="GL1107" s="12"/>
      <c r="GM1107" s="12"/>
      <c r="GN1107" s="12"/>
      <c r="GO1107" s="12"/>
      <c r="GP1107" s="12"/>
      <c r="GQ1107" s="12"/>
      <c r="GR1107" s="12"/>
    </row>
    <row r="1108" spans="1:203" x14ac:dyDescent="0.2">
      <c r="A1108" s="79">
        <f t="shared" si="475"/>
        <v>44180</v>
      </c>
      <c r="B1108" s="80">
        <f t="shared" ca="1" si="476"/>
        <v>1190.9347299999999</v>
      </c>
      <c r="C1108" s="81">
        <f t="shared" si="477"/>
        <v>1000</v>
      </c>
      <c r="D1108" s="82">
        <f ca="1">IF(A1108&lt;$B$1,VLOOKUP(A1108,[1]DI!$A$4:$B$15000,2,FALSE),0)</f>
        <v>1.9000000000000006E-2</v>
      </c>
      <c r="E1108" s="81">
        <f t="shared" ca="1" si="478"/>
        <v>7.4690000000000005E-5</v>
      </c>
      <c r="F1108" s="83">
        <f t="shared" si="457"/>
        <v>1.1679999999999999</v>
      </c>
      <c r="G1108" s="84">
        <f t="shared" ca="1" si="479"/>
        <v>1.0000872379200001</v>
      </c>
      <c r="H1108" s="81">
        <f ca="1">TRUNC(PRODUCT(G$10:G1107),15)</f>
        <v>1.1909347305614799</v>
      </c>
      <c r="I1108" s="81">
        <f t="shared" si="480"/>
        <v>1</v>
      </c>
      <c r="J1108" s="81">
        <f t="shared" ca="1" si="481"/>
        <v>1.1909347299999999</v>
      </c>
      <c r="K1108" s="81">
        <f t="shared" ca="1" si="482"/>
        <v>190.93473</v>
      </c>
      <c r="L1108" s="85">
        <f>IF(VLOOKUP(A1108,$U$12:$AD$125,8)=VLOOKUP(A1107,$U$12:$AD$125,8),0,VLOOKUP(A1108,U$12:$AD$125,8))</f>
        <v>0</v>
      </c>
      <c r="M1108" s="86">
        <f>IF(L1108&gt;0,VLOOKUP(L1108,T$12:$AC$125,7),0)</f>
        <v>0</v>
      </c>
      <c r="N1108" s="81">
        <f t="shared" si="462"/>
        <v>0</v>
      </c>
      <c r="O1108" s="81">
        <f t="shared" ca="1" si="483"/>
        <v>190.93473</v>
      </c>
      <c r="P1108" s="87" t="str">
        <f t="shared" si="484"/>
        <v>J=</v>
      </c>
      <c r="Q1108" s="88">
        <f t="shared" si="485"/>
        <v>44676</v>
      </c>
      <c r="R1108" s="7"/>
      <c r="S1108" s="16"/>
      <c r="T1108" s="16"/>
      <c r="U1108" s="16"/>
      <c r="V1108" s="16"/>
      <c r="W1108" s="16"/>
      <c r="X1108" s="16"/>
      <c r="Y1108" s="16"/>
      <c r="Z1108" s="16"/>
      <c r="AA1108" s="16"/>
      <c r="AB1108" s="16"/>
      <c r="AC1108" s="16"/>
      <c r="AD1108" s="16"/>
      <c r="AE1108" s="16"/>
      <c r="AF1108" s="65">
        <f t="shared" si="456"/>
        <v>43947</v>
      </c>
      <c r="AG1108" s="9">
        <f t="shared" ca="1" si="463"/>
        <v>1171.67092</v>
      </c>
      <c r="AH1108" s="9">
        <f t="shared" si="463"/>
        <v>1000</v>
      </c>
      <c r="AI1108" s="4">
        <f t="shared" ca="1" si="463"/>
        <v>0</v>
      </c>
      <c r="AJ1108" s="10">
        <f t="shared" ca="1" si="463"/>
        <v>0</v>
      </c>
      <c r="AK1108" s="4">
        <f t="shared" si="463"/>
        <v>1.1679999999999999</v>
      </c>
      <c r="AL1108" s="65">
        <f t="shared" si="454"/>
        <v>43947</v>
      </c>
      <c r="AM1108" s="10">
        <f t="shared" ca="1" si="464"/>
        <v>1.1716709199999999</v>
      </c>
      <c r="AN1108" s="9">
        <f t="shared" ca="1" si="464"/>
        <v>171.67092</v>
      </c>
      <c r="AO1108" s="7">
        <f t="shared" si="464"/>
        <v>0</v>
      </c>
      <c r="AP1108" s="11">
        <f t="shared" si="464"/>
        <v>0</v>
      </c>
      <c r="AQ1108" s="9">
        <f t="shared" si="464"/>
        <v>0</v>
      </c>
      <c r="AR1108" s="8" t="str">
        <f t="shared" si="464"/>
        <v>J=</v>
      </c>
      <c r="AS1108" s="65">
        <f t="shared" si="464"/>
        <v>44676</v>
      </c>
      <c r="AT1108" s="17"/>
      <c r="AU1108" s="17"/>
      <c r="AV1108" s="23"/>
      <c r="AW1108" s="17"/>
      <c r="AX1108" s="17"/>
      <c r="AY1108" s="17"/>
      <c r="AZ1108" s="17"/>
      <c r="BA1108" s="17"/>
      <c r="BB1108" s="17"/>
      <c r="BC1108" s="17"/>
      <c r="BD1108" s="17"/>
      <c r="BE1108" s="17"/>
      <c r="BF1108" s="17"/>
      <c r="BG1108" s="17"/>
      <c r="BH1108" s="17"/>
      <c r="BI1108" s="17"/>
      <c r="BJ1108" s="17"/>
      <c r="BK1108" s="17"/>
      <c r="BL1108" s="17"/>
      <c r="BM1108" s="17"/>
      <c r="BN1108" s="17"/>
      <c r="BO1108" s="17"/>
      <c r="BP1108" s="17"/>
      <c r="BQ1108" s="17"/>
      <c r="BR1108" s="17"/>
      <c r="BS1108" s="17"/>
      <c r="BT1108" s="17"/>
      <c r="BU1108" s="17"/>
      <c r="BV1108" s="17"/>
      <c r="BW1108" s="17"/>
      <c r="BX1108" s="17"/>
      <c r="BY1108" s="17"/>
      <c r="BZ1108" s="17"/>
      <c r="CA1108" s="17"/>
      <c r="CB1108" s="17"/>
      <c r="CC1108" s="17"/>
      <c r="CD1108" s="17"/>
      <c r="CE1108" s="17"/>
      <c r="CF1108" s="17"/>
      <c r="CG1108" s="17"/>
      <c r="CH1108" s="17"/>
      <c r="CI1108" s="17"/>
      <c r="CJ1108" s="17"/>
      <c r="CK1108" s="17"/>
      <c r="CL1108" s="17"/>
      <c r="CM1108" s="17"/>
      <c r="CN1108" s="17"/>
      <c r="CO1108" s="17"/>
      <c r="CP1108" s="17"/>
      <c r="CQ1108" s="17"/>
      <c r="CR1108" s="17"/>
      <c r="CS1108" s="17"/>
      <c r="CT1108" s="17"/>
      <c r="CU1108" s="17"/>
      <c r="CV1108" s="17"/>
      <c r="CW1108" s="17"/>
      <c r="CX1108" s="17"/>
      <c r="CY1108" s="17"/>
      <c r="CZ1108" s="17"/>
      <c r="DA1108" s="17"/>
      <c r="DB1108" s="17"/>
      <c r="DC1108" s="17"/>
      <c r="DD1108" s="17"/>
      <c r="DE1108" s="17"/>
      <c r="DF1108" s="17"/>
      <c r="DG1108" s="17"/>
      <c r="DH1108" s="17"/>
      <c r="DI1108" s="17"/>
      <c r="DJ1108" s="17"/>
      <c r="DK1108" s="17"/>
      <c r="DL1108" s="17"/>
      <c r="DM1108" s="17"/>
      <c r="DN1108" s="17"/>
      <c r="DO1108" s="17"/>
      <c r="DP1108" s="17"/>
      <c r="DQ1108" s="17"/>
      <c r="DR1108" s="17"/>
      <c r="DS1108" s="17"/>
      <c r="DT1108" s="17"/>
      <c r="DU1108" s="17"/>
      <c r="DV1108" s="17"/>
      <c r="DW1108" s="17"/>
      <c r="DX1108" s="17"/>
      <c r="DY1108" s="17"/>
      <c r="DZ1108" s="17"/>
      <c r="EA1108" s="17"/>
      <c r="EB1108" s="17"/>
      <c r="EC1108" s="17"/>
      <c r="ED1108" s="17"/>
      <c r="EE1108" s="17"/>
      <c r="EF1108" s="17"/>
      <c r="EG1108" s="17"/>
      <c r="EH1108" s="17"/>
      <c r="EI1108" s="17"/>
      <c r="EJ1108" s="17"/>
      <c r="EK1108" s="17"/>
      <c r="EL1108" s="17"/>
      <c r="EM1108" s="17"/>
      <c r="EN1108" s="17"/>
      <c r="EO1108" s="17"/>
      <c r="EP1108" s="17"/>
      <c r="EQ1108" s="17"/>
      <c r="ER1108" s="17"/>
      <c r="ES1108" s="17"/>
      <c r="ET1108" s="17"/>
      <c r="EU1108" s="17"/>
      <c r="EV1108" s="17"/>
      <c r="EW1108" s="17"/>
      <c r="EX1108" s="17"/>
      <c r="EY1108" s="17"/>
      <c r="EZ1108" s="17"/>
      <c r="FA1108" s="17"/>
      <c r="FB1108" s="17"/>
      <c r="FC1108" s="17"/>
      <c r="FD1108" s="17"/>
      <c r="FE1108" s="17"/>
      <c r="FF1108" s="17"/>
      <c r="FG1108" s="17"/>
      <c r="FH1108" s="17"/>
      <c r="FI1108" s="17"/>
      <c r="FJ1108" s="17"/>
      <c r="FK1108" s="17"/>
      <c r="FL1108" s="17"/>
      <c r="FM1108" s="17"/>
      <c r="FN1108" s="17"/>
      <c r="FO1108" s="17"/>
      <c r="FP1108" s="17"/>
      <c r="FQ1108" s="17"/>
      <c r="FR1108" s="17"/>
      <c r="FS1108" s="17"/>
      <c r="FT1108" s="17"/>
      <c r="FU1108" s="17"/>
      <c r="FV1108" s="17"/>
      <c r="FW1108" s="17"/>
      <c r="FX1108" s="17"/>
      <c r="FY1108" s="17"/>
      <c r="FZ1108" s="17"/>
      <c r="GA1108" s="17"/>
      <c r="GB1108" s="17"/>
      <c r="GC1108" s="17"/>
      <c r="GD1108" s="17"/>
      <c r="GE1108" s="17"/>
      <c r="GF1108" s="17"/>
      <c r="GG1108" s="17"/>
      <c r="GH1108" s="17"/>
      <c r="GI1108" s="17"/>
      <c r="GJ1108" s="17"/>
      <c r="GK1108" s="17"/>
      <c r="GL1108" s="17"/>
      <c r="GM1108" s="17"/>
      <c r="GN1108" s="17"/>
      <c r="GO1108" s="17"/>
      <c r="GP1108" s="17"/>
      <c r="GQ1108" s="17"/>
      <c r="GR1108" s="17"/>
      <c r="GS1108" s="17"/>
      <c r="GT1108" s="17"/>
      <c r="GU1108" s="17"/>
    </row>
    <row r="1109" spans="1:203" x14ac:dyDescent="0.2">
      <c r="A1109" s="79">
        <f t="shared" si="475"/>
        <v>44181</v>
      </c>
      <c r="B1109" s="80">
        <f t="shared" ca="1" si="476"/>
        <v>1191.03863</v>
      </c>
      <c r="C1109" s="81">
        <f t="shared" si="477"/>
        <v>1000</v>
      </c>
      <c r="D1109" s="82">
        <f ca="1">IF(A1109&lt;$B$1,VLOOKUP(A1109,[1]DI!$A$4:$B$15000,2,FALSE),0)</f>
        <v>1.9000000000000006E-2</v>
      </c>
      <c r="E1109" s="81">
        <f t="shared" ca="1" si="478"/>
        <v>7.4690000000000005E-5</v>
      </c>
      <c r="F1109" s="83">
        <f t="shared" si="457"/>
        <v>1.1679999999999999</v>
      </c>
      <c r="G1109" s="84">
        <f t="shared" ca="1" si="479"/>
        <v>1.0000872379200001</v>
      </c>
      <c r="H1109" s="81">
        <f ca="1">TRUNC(PRODUCT(G$10:G1108),15)</f>
        <v>1.1910386252302301</v>
      </c>
      <c r="I1109" s="81">
        <f t="shared" si="480"/>
        <v>1</v>
      </c>
      <c r="J1109" s="81">
        <f t="shared" ca="1" si="481"/>
        <v>1.19103863</v>
      </c>
      <c r="K1109" s="81">
        <f t="shared" ca="1" si="482"/>
        <v>191.03863000000001</v>
      </c>
      <c r="L1109" s="85">
        <f>IF(VLOOKUP(A1109,$U$12:$AD$125,8)=VLOOKUP(A1108,$U$12:$AD$125,8),0,VLOOKUP(A1109,U$12:$AD$125,8))</f>
        <v>0</v>
      </c>
      <c r="M1109" s="86">
        <f>IF(L1109&gt;0,VLOOKUP(L1109,T$12:$AC$125,7),0)</f>
        <v>0</v>
      </c>
      <c r="N1109" s="81">
        <f t="shared" si="462"/>
        <v>0</v>
      </c>
      <c r="O1109" s="81">
        <f t="shared" ca="1" si="483"/>
        <v>191.03863000000001</v>
      </c>
      <c r="P1109" s="87" t="str">
        <f t="shared" si="484"/>
        <v>J=</v>
      </c>
      <c r="Q1109" s="88">
        <f t="shared" si="485"/>
        <v>44676</v>
      </c>
      <c r="R1109" s="7"/>
      <c r="S1109" s="7"/>
      <c r="T1109" s="7"/>
      <c r="U1109" s="7"/>
      <c r="V1109" s="7"/>
      <c r="W1109" s="7"/>
      <c r="X1109" s="7"/>
      <c r="Y1109" s="7"/>
      <c r="Z1109" s="7"/>
      <c r="AA1109" s="7"/>
      <c r="AB1109" s="7"/>
      <c r="AC1109" s="7"/>
      <c r="AD1109" s="7"/>
      <c r="AE1109" s="7"/>
      <c r="AF1109" s="65">
        <f t="shared" si="456"/>
        <v>43948</v>
      </c>
      <c r="AG1109" s="9">
        <f t="shared" ca="1" si="463"/>
        <v>1171.67092</v>
      </c>
      <c r="AH1109" s="9">
        <f t="shared" si="463"/>
        <v>1000</v>
      </c>
      <c r="AI1109" s="4">
        <f t="shared" ca="1" si="463"/>
        <v>3.6500000000000005E-2</v>
      </c>
      <c r="AJ1109" s="10">
        <f t="shared" ca="1" si="463"/>
        <v>1.4227E-4</v>
      </c>
      <c r="AK1109" s="4">
        <f t="shared" si="463"/>
        <v>1.1679999999999999</v>
      </c>
      <c r="AL1109" s="65">
        <f t="shared" si="454"/>
        <v>43948</v>
      </c>
      <c r="AM1109" s="10">
        <f t="shared" ca="1" si="464"/>
        <v>1.1716709199999999</v>
      </c>
      <c r="AN1109" s="9">
        <f t="shared" ca="1" si="464"/>
        <v>171.67092</v>
      </c>
      <c r="AO1109" s="7">
        <f t="shared" si="464"/>
        <v>0</v>
      </c>
      <c r="AP1109" s="11">
        <f t="shared" si="464"/>
        <v>0</v>
      </c>
      <c r="AQ1109" s="9">
        <f t="shared" si="464"/>
        <v>0</v>
      </c>
      <c r="AR1109" s="8" t="str">
        <f t="shared" si="464"/>
        <v>J=</v>
      </c>
      <c r="AS1109" s="65">
        <f t="shared" si="464"/>
        <v>44676</v>
      </c>
      <c r="AT1109" s="12"/>
      <c r="AU1109" s="12"/>
      <c r="AV1109" s="22"/>
      <c r="AW1109" s="12"/>
      <c r="AX1109" s="12"/>
      <c r="AY1109" s="12"/>
      <c r="AZ1109" s="12"/>
      <c r="BA1109" s="12"/>
      <c r="BB1109" s="12"/>
      <c r="BC1109" s="12"/>
      <c r="BD1109" s="12"/>
      <c r="BE1109" s="12"/>
      <c r="BF1109" s="12"/>
      <c r="BG1109" s="12"/>
      <c r="BH1109" s="12"/>
      <c r="BI1109" s="12"/>
      <c r="BJ1109" s="12"/>
      <c r="BK1109" s="12"/>
      <c r="BL1109" s="12"/>
      <c r="BM1109" s="12"/>
      <c r="BN1109" s="12"/>
      <c r="BO1109" s="12"/>
      <c r="BP1109" s="12"/>
      <c r="BQ1109" s="12"/>
      <c r="BR1109" s="12"/>
      <c r="BS1109" s="12"/>
      <c r="BT1109" s="12"/>
      <c r="BU1109" s="12"/>
      <c r="BV1109" s="12"/>
      <c r="BW1109" s="12"/>
      <c r="BX1109" s="12"/>
      <c r="BY1109" s="12"/>
      <c r="BZ1109" s="12"/>
      <c r="CA1109" s="12"/>
      <c r="CB1109" s="12"/>
      <c r="CC1109" s="12"/>
      <c r="CD1109" s="12"/>
      <c r="CE1109" s="12"/>
      <c r="CF1109" s="12"/>
      <c r="CG1109" s="12"/>
      <c r="CH1109" s="12"/>
      <c r="CI1109" s="12"/>
      <c r="CJ1109" s="12"/>
      <c r="CK1109" s="12"/>
      <c r="CL1109" s="12"/>
      <c r="CM1109" s="12"/>
      <c r="CN1109" s="12"/>
      <c r="CO1109" s="12"/>
      <c r="CP1109" s="12"/>
      <c r="CQ1109" s="12"/>
      <c r="CR1109" s="12"/>
      <c r="CS1109" s="12"/>
      <c r="CT1109" s="12"/>
      <c r="CU1109" s="12"/>
      <c r="CV1109" s="12"/>
      <c r="CW1109" s="12"/>
      <c r="CX1109" s="12"/>
      <c r="CY1109" s="12"/>
      <c r="CZ1109" s="12"/>
      <c r="DA1109" s="12"/>
      <c r="DB1109" s="12"/>
      <c r="DC1109" s="12"/>
      <c r="DD1109" s="12"/>
      <c r="DE1109" s="12"/>
      <c r="DF1109" s="12"/>
      <c r="DG1109" s="12"/>
      <c r="DH1109" s="12"/>
      <c r="DI1109" s="12"/>
      <c r="DJ1109" s="12"/>
      <c r="DK1109" s="12"/>
      <c r="DL1109" s="12"/>
      <c r="DM1109" s="12"/>
      <c r="DN1109" s="12"/>
      <c r="DO1109" s="12"/>
      <c r="DP1109" s="12"/>
      <c r="DQ1109" s="12"/>
      <c r="DR1109" s="12"/>
      <c r="DS1109" s="12"/>
      <c r="DT1109" s="12"/>
      <c r="DU1109" s="12"/>
      <c r="DV1109" s="12"/>
      <c r="DW1109" s="12"/>
      <c r="DX1109" s="12"/>
      <c r="DY1109" s="12"/>
      <c r="DZ1109" s="12"/>
      <c r="EA1109" s="12"/>
      <c r="EB1109" s="12"/>
      <c r="EC1109" s="12"/>
      <c r="ED1109" s="12"/>
      <c r="EE1109" s="12"/>
      <c r="EF1109" s="12"/>
      <c r="EG1109" s="12"/>
      <c r="EH1109" s="12"/>
      <c r="EI1109" s="12"/>
      <c r="EJ1109" s="12"/>
      <c r="EK1109" s="12"/>
      <c r="EL1109" s="12"/>
      <c r="EM1109" s="12"/>
      <c r="EN1109" s="12"/>
      <c r="EO1109" s="12"/>
      <c r="EP1109" s="12"/>
      <c r="EQ1109" s="12"/>
      <c r="ER1109" s="12"/>
      <c r="ES1109" s="12"/>
      <c r="ET1109" s="12"/>
      <c r="EU1109" s="12"/>
      <c r="EV1109" s="12"/>
      <c r="EW1109" s="12"/>
      <c r="EX1109" s="12"/>
      <c r="EY1109" s="12"/>
      <c r="EZ1109" s="12"/>
      <c r="FA1109" s="12"/>
      <c r="FB1109" s="12"/>
      <c r="FC1109" s="12"/>
      <c r="FD1109" s="12"/>
      <c r="FE1109" s="12"/>
      <c r="FF1109" s="12"/>
      <c r="FG1109" s="12"/>
      <c r="FH1109" s="12"/>
      <c r="FI1109" s="12"/>
      <c r="FJ1109" s="12"/>
      <c r="FK1109" s="12"/>
      <c r="FL1109" s="12"/>
      <c r="FM1109" s="12"/>
      <c r="FN1109" s="12"/>
      <c r="FO1109" s="12"/>
      <c r="FP1109" s="12"/>
      <c r="FQ1109" s="12"/>
      <c r="FR1109" s="12"/>
      <c r="FS1109" s="12"/>
      <c r="FT1109" s="12"/>
      <c r="FU1109" s="12"/>
      <c r="FV1109" s="12"/>
      <c r="FW1109" s="12"/>
      <c r="FX1109" s="12"/>
      <c r="FY1109" s="12"/>
      <c r="FZ1109" s="12"/>
      <c r="GA1109" s="12"/>
      <c r="GB1109" s="12"/>
      <c r="GC1109" s="12"/>
      <c r="GD1109" s="12"/>
      <c r="GE1109" s="12"/>
      <c r="GF1109" s="12"/>
      <c r="GG1109" s="12"/>
      <c r="GH1109" s="12"/>
      <c r="GI1109" s="12"/>
      <c r="GJ1109" s="12"/>
      <c r="GK1109" s="12"/>
      <c r="GL1109" s="12"/>
      <c r="GM1109" s="12"/>
      <c r="GN1109" s="12"/>
      <c r="GO1109" s="12"/>
      <c r="GP1109" s="12"/>
      <c r="GQ1109" s="12"/>
      <c r="GR1109" s="12"/>
    </row>
    <row r="1110" spans="1:203" x14ac:dyDescent="0.2">
      <c r="A1110" s="79">
        <f t="shared" si="475"/>
        <v>44182</v>
      </c>
      <c r="B1110" s="80">
        <f t="shared" ca="1" si="476"/>
        <v>1191.1425300000001</v>
      </c>
      <c r="C1110" s="81">
        <f t="shared" si="477"/>
        <v>1000</v>
      </c>
      <c r="D1110" s="82">
        <f ca="1">IF(A1110&lt;$B$1,VLOOKUP(A1110,[1]DI!$A$4:$B$15000,2,FALSE),0)</f>
        <v>1.9000000000000006E-2</v>
      </c>
      <c r="E1110" s="81">
        <f t="shared" ca="1" si="478"/>
        <v>7.4690000000000005E-5</v>
      </c>
      <c r="F1110" s="83">
        <f t="shared" si="457"/>
        <v>1.1679999999999999</v>
      </c>
      <c r="G1110" s="84">
        <f t="shared" ca="1" si="479"/>
        <v>1.0000872379200001</v>
      </c>
      <c r="H1110" s="81">
        <f ca="1">TRUNC(PRODUCT(G$10:G1109),15)</f>
        <v>1.1911425289625399</v>
      </c>
      <c r="I1110" s="81">
        <f t="shared" si="480"/>
        <v>1</v>
      </c>
      <c r="J1110" s="81">
        <f t="shared" ca="1" si="481"/>
        <v>1.19114253</v>
      </c>
      <c r="K1110" s="81">
        <f t="shared" ca="1" si="482"/>
        <v>191.14252999999999</v>
      </c>
      <c r="L1110" s="85">
        <f>IF(VLOOKUP(A1110,$U$12:$AD$125,8)=VLOOKUP(A1109,$U$12:$AD$125,8),0,VLOOKUP(A1110,U$12:$AD$125,8))</f>
        <v>0</v>
      </c>
      <c r="M1110" s="86">
        <f>IF(L1110&gt;0,VLOOKUP(L1110,T$12:$AC$125,7),0)</f>
        <v>0</v>
      </c>
      <c r="N1110" s="81">
        <f t="shared" si="462"/>
        <v>0</v>
      </c>
      <c r="O1110" s="81">
        <f t="shared" ca="1" si="483"/>
        <v>191.14252999999999</v>
      </c>
      <c r="P1110" s="87" t="str">
        <f t="shared" si="484"/>
        <v>J=</v>
      </c>
      <c r="Q1110" s="88">
        <f t="shared" si="485"/>
        <v>44676</v>
      </c>
      <c r="R1110" s="7"/>
      <c r="S1110" s="7"/>
      <c r="T1110" s="7"/>
      <c r="U1110" s="7"/>
      <c r="V1110" s="7"/>
      <c r="W1110" s="7"/>
      <c r="X1110" s="7"/>
      <c r="Y1110" s="7"/>
      <c r="Z1110" s="7"/>
      <c r="AA1110" s="7"/>
      <c r="AB1110" s="7"/>
      <c r="AC1110" s="7"/>
      <c r="AD1110" s="7"/>
      <c r="AE1110" s="7"/>
      <c r="AF1110" s="65">
        <f t="shared" si="456"/>
        <v>43949</v>
      </c>
      <c r="AG1110" s="9">
        <f t="shared" ca="1" si="463"/>
        <v>1171.86562</v>
      </c>
      <c r="AH1110" s="9">
        <f t="shared" si="463"/>
        <v>1000</v>
      </c>
      <c r="AI1110" s="4">
        <f t="shared" ca="1" si="463"/>
        <v>3.6500000000000005E-2</v>
      </c>
      <c r="AJ1110" s="10">
        <f t="shared" ca="1" si="463"/>
        <v>1.4227E-4</v>
      </c>
      <c r="AK1110" s="4">
        <f t="shared" si="463"/>
        <v>1.1679999999999999</v>
      </c>
      <c r="AL1110" s="65">
        <f t="shared" si="454"/>
        <v>43949</v>
      </c>
      <c r="AM1110" s="10">
        <f t="shared" ca="1" si="464"/>
        <v>1.1718656199999999</v>
      </c>
      <c r="AN1110" s="9">
        <f t="shared" ca="1" si="464"/>
        <v>171.86562000000001</v>
      </c>
      <c r="AO1110" s="7">
        <f t="shared" si="464"/>
        <v>0</v>
      </c>
      <c r="AP1110" s="11">
        <f t="shared" si="464"/>
        <v>0</v>
      </c>
      <c r="AQ1110" s="9">
        <f t="shared" si="464"/>
        <v>0</v>
      </c>
      <c r="AR1110" s="8" t="str">
        <f t="shared" si="464"/>
        <v>J=</v>
      </c>
      <c r="AS1110" s="65">
        <f t="shared" si="464"/>
        <v>44676</v>
      </c>
      <c r="AT1110" s="12"/>
      <c r="AU1110" s="12"/>
      <c r="AV1110" s="22"/>
      <c r="AW1110" s="12"/>
      <c r="AX1110" s="12"/>
      <c r="AY1110" s="12"/>
      <c r="AZ1110" s="12"/>
      <c r="BA1110" s="12"/>
      <c r="BB1110" s="12"/>
      <c r="BC1110" s="12"/>
      <c r="BD1110" s="12"/>
      <c r="BE1110" s="12"/>
      <c r="BF1110" s="12"/>
      <c r="BG1110" s="12"/>
      <c r="BH1110" s="12"/>
      <c r="BI1110" s="12"/>
      <c r="BJ1110" s="12"/>
      <c r="BK1110" s="12"/>
      <c r="BL1110" s="12"/>
      <c r="BM1110" s="12"/>
      <c r="BN1110" s="12"/>
      <c r="BO1110" s="12"/>
      <c r="BP1110" s="12"/>
      <c r="BQ1110" s="12"/>
      <c r="BR1110" s="12"/>
      <c r="BS1110" s="12"/>
      <c r="BT1110" s="12"/>
      <c r="BU1110" s="12"/>
      <c r="BV1110" s="12"/>
      <c r="BW1110" s="12"/>
      <c r="BX1110" s="12"/>
      <c r="BY1110" s="12"/>
      <c r="BZ1110" s="12"/>
      <c r="CA1110" s="12"/>
      <c r="CB1110" s="12"/>
      <c r="CC1110" s="12"/>
      <c r="CD1110" s="12"/>
      <c r="CE1110" s="12"/>
      <c r="CF1110" s="12"/>
      <c r="CG1110" s="12"/>
      <c r="CH1110" s="12"/>
      <c r="CI1110" s="12"/>
      <c r="CJ1110" s="12"/>
      <c r="CK1110" s="12"/>
      <c r="CL1110" s="12"/>
      <c r="CM1110" s="12"/>
      <c r="CN1110" s="12"/>
      <c r="CO1110" s="12"/>
      <c r="CP1110" s="12"/>
      <c r="CQ1110" s="12"/>
      <c r="CR1110" s="12"/>
      <c r="CS1110" s="12"/>
      <c r="CT1110" s="12"/>
      <c r="CU1110" s="12"/>
      <c r="CV1110" s="12"/>
      <c r="CW1110" s="12"/>
      <c r="CX1110" s="12"/>
      <c r="CY1110" s="12"/>
      <c r="CZ1110" s="12"/>
      <c r="DA1110" s="12"/>
      <c r="DB1110" s="12"/>
      <c r="DC1110" s="12"/>
      <c r="DD1110" s="12"/>
      <c r="DE1110" s="12"/>
      <c r="DF1110" s="12"/>
      <c r="DG1110" s="12"/>
      <c r="DH1110" s="12"/>
      <c r="DI1110" s="12"/>
      <c r="DJ1110" s="12"/>
      <c r="DK1110" s="12"/>
      <c r="DL1110" s="12"/>
      <c r="DM1110" s="12"/>
      <c r="DN1110" s="12"/>
      <c r="DO1110" s="12"/>
      <c r="DP1110" s="12"/>
      <c r="DQ1110" s="12"/>
      <c r="DR1110" s="12"/>
      <c r="DS1110" s="12"/>
      <c r="DT1110" s="12"/>
      <c r="DU1110" s="12"/>
      <c r="DV1110" s="12"/>
      <c r="DW1110" s="12"/>
      <c r="DX1110" s="12"/>
      <c r="DY1110" s="12"/>
      <c r="DZ1110" s="12"/>
      <c r="EA1110" s="12"/>
      <c r="EB1110" s="12"/>
      <c r="EC1110" s="12"/>
      <c r="ED1110" s="12"/>
      <c r="EE1110" s="12"/>
      <c r="EF1110" s="12"/>
      <c r="EG1110" s="12"/>
      <c r="EH1110" s="12"/>
      <c r="EI1110" s="12"/>
      <c r="EJ1110" s="12"/>
      <c r="EK1110" s="12"/>
      <c r="EL1110" s="12"/>
      <c r="EM1110" s="12"/>
      <c r="EN1110" s="12"/>
      <c r="EO1110" s="12"/>
      <c r="EP1110" s="12"/>
      <c r="EQ1110" s="12"/>
      <c r="ER1110" s="12"/>
      <c r="ES1110" s="12"/>
      <c r="ET1110" s="12"/>
      <c r="EU1110" s="12"/>
      <c r="EV1110" s="12"/>
      <c r="EW1110" s="12"/>
      <c r="EX1110" s="12"/>
      <c r="EY1110" s="12"/>
      <c r="EZ1110" s="12"/>
      <c r="FA1110" s="12"/>
      <c r="FB1110" s="12"/>
      <c r="FC1110" s="12"/>
      <c r="FD1110" s="12"/>
      <c r="FE1110" s="12"/>
      <c r="FF1110" s="12"/>
      <c r="FG1110" s="12"/>
      <c r="FH1110" s="12"/>
      <c r="FI1110" s="12"/>
      <c r="FJ1110" s="12"/>
      <c r="FK1110" s="12"/>
      <c r="FL1110" s="12"/>
      <c r="FM1110" s="12"/>
      <c r="FN1110" s="12"/>
      <c r="FO1110" s="12"/>
      <c r="FP1110" s="12"/>
      <c r="FQ1110" s="12"/>
      <c r="FR1110" s="12"/>
      <c r="FS1110" s="12"/>
      <c r="FT1110" s="12"/>
      <c r="FU1110" s="12"/>
      <c r="FV1110" s="12"/>
      <c r="FW1110" s="12"/>
      <c r="FX1110" s="12"/>
      <c r="FY1110" s="12"/>
      <c r="FZ1110" s="12"/>
      <c r="GA1110" s="12"/>
      <c r="GB1110" s="12"/>
      <c r="GC1110" s="12"/>
      <c r="GD1110" s="12"/>
      <c r="GE1110" s="12"/>
      <c r="GF1110" s="12"/>
      <c r="GG1110" s="12"/>
      <c r="GH1110" s="12"/>
      <c r="GI1110" s="12"/>
      <c r="GJ1110" s="12"/>
      <c r="GK1110" s="12"/>
      <c r="GL1110" s="12"/>
      <c r="GM1110" s="12"/>
      <c r="GN1110" s="12"/>
      <c r="GO1110" s="12"/>
      <c r="GP1110" s="12"/>
      <c r="GQ1110" s="12"/>
      <c r="GR1110" s="12"/>
    </row>
    <row r="1111" spans="1:203" x14ac:dyDescent="0.2">
      <c r="A1111" s="79">
        <f t="shared" si="475"/>
        <v>44183</v>
      </c>
      <c r="B1111" s="80">
        <f t="shared" ca="1" si="476"/>
        <v>1191.2464399999999</v>
      </c>
      <c r="C1111" s="81">
        <f t="shared" si="477"/>
        <v>1000</v>
      </c>
      <c r="D1111" s="82">
        <f ca="1">IF(A1111&lt;$B$1,VLOOKUP(A1111,[1]DI!$A$4:$B$15000,2,FALSE),0)</f>
        <v>1.9000000000000006E-2</v>
      </c>
      <c r="E1111" s="81">
        <f t="shared" ca="1" si="478"/>
        <v>7.4690000000000005E-5</v>
      </c>
      <c r="F1111" s="83">
        <f t="shared" si="457"/>
        <v>1.1679999999999999</v>
      </c>
      <c r="G1111" s="84">
        <f t="shared" ca="1" si="479"/>
        <v>1.0000872379200001</v>
      </c>
      <c r="H1111" s="81">
        <f ca="1">TRUNC(PRODUCT(G$10:G1110),15)</f>
        <v>1.1912464417591899</v>
      </c>
      <c r="I1111" s="81">
        <f t="shared" si="480"/>
        <v>1</v>
      </c>
      <c r="J1111" s="81">
        <f t="shared" ca="1" si="481"/>
        <v>1.19124644</v>
      </c>
      <c r="K1111" s="81">
        <f t="shared" ca="1" si="482"/>
        <v>191.24644000000001</v>
      </c>
      <c r="L1111" s="85">
        <f>IF(VLOOKUP(A1111,$U$12:$AD$125,8)=VLOOKUP(A1110,$U$12:$AD$125,8),0,VLOOKUP(A1111,U$12:$AD$125,8))</f>
        <v>0</v>
      </c>
      <c r="M1111" s="86">
        <f>IF(L1111&gt;0,VLOOKUP(L1111,T$12:$AC$125,7),0)</f>
        <v>0</v>
      </c>
      <c r="N1111" s="81">
        <f t="shared" si="462"/>
        <v>0</v>
      </c>
      <c r="O1111" s="81">
        <f t="shared" ca="1" si="483"/>
        <v>191.24644000000001</v>
      </c>
      <c r="P1111" s="87" t="str">
        <f t="shared" si="484"/>
        <v>J=</v>
      </c>
      <c r="Q1111" s="88">
        <f t="shared" si="485"/>
        <v>44676</v>
      </c>
      <c r="R1111" s="7"/>
      <c r="S1111" s="7"/>
      <c r="T1111" s="7"/>
      <c r="U1111" s="7"/>
      <c r="V1111" s="7"/>
      <c r="W1111" s="7"/>
      <c r="X1111" s="7"/>
      <c r="Y1111" s="7"/>
      <c r="Z1111" s="7"/>
      <c r="AA1111" s="7"/>
      <c r="AB1111" s="7"/>
      <c r="AC1111" s="7"/>
      <c r="AD1111" s="7"/>
      <c r="AE1111" s="7"/>
      <c r="AF1111" s="65">
        <f t="shared" si="456"/>
        <v>43950</v>
      </c>
      <c r="AG1111" s="9">
        <f t="shared" ca="1" si="463"/>
        <v>1172.06035</v>
      </c>
      <c r="AH1111" s="9">
        <f t="shared" si="463"/>
        <v>1000</v>
      </c>
      <c r="AI1111" s="4">
        <f t="shared" ca="1" si="463"/>
        <v>3.6500000000000005E-2</v>
      </c>
      <c r="AJ1111" s="10">
        <f t="shared" ca="1" si="463"/>
        <v>1.4227E-4</v>
      </c>
      <c r="AK1111" s="4">
        <f t="shared" si="463"/>
        <v>1.1679999999999999</v>
      </c>
      <c r="AL1111" s="65">
        <f t="shared" si="454"/>
        <v>43950</v>
      </c>
      <c r="AM1111" s="10">
        <f t="shared" ca="1" si="464"/>
        <v>1.17206035</v>
      </c>
      <c r="AN1111" s="9">
        <f t="shared" ca="1" si="464"/>
        <v>172.06035</v>
      </c>
      <c r="AO1111" s="7">
        <f t="shared" si="464"/>
        <v>0</v>
      </c>
      <c r="AP1111" s="11">
        <f t="shared" si="464"/>
        <v>0</v>
      </c>
      <c r="AQ1111" s="9">
        <f t="shared" si="464"/>
        <v>0</v>
      </c>
      <c r="AR1111" s="8" t="str">
        <f t="shared" si="464"/>
        <v>J=</v>
      </c>
      <c r="AS1111" s="65">
        <f t="shared" si="464"/>
        <v>44676</v>
      </c>
      <c r="AT1111" s="12"/>
      <c r="AU1111" s="12"/>
      <c r="AV1111" s="22"/>
      <c r="AW1111" s="12"/>
      <c r="AX1111" s="12"/>
      <c r="AY1111" s="12"/>
      <c r="AZ1111" s="12"/>
      <c r="BA1111" s="12"/>
      <c r="BB1111" s="12"/>
      <c r="BC1111" s="12"/>
      <c r="BD1111" s="12"/>
      <c r="BE1111" s="12"/>
      <c r="BF1111" s="12"/>
      <c r="BG1111" s="12"/>
      <c r="BH1111" s="12"/>
      <c r="BI1111" s="12"/>
      <c r="BJ1111" s="12"/>
      <c r="BK1111" s="12"/>
      <c r="BL1111" s="12"/>
      <c r="BM1111" s="12"/>
      <c r="BN1111" s="12"/>
      <c r="BO1111" s="12"/>
      <c r="BP1111" s="12"/>
      <c r="BQ1111" s="12"/>
      <c r="BR1111" s="12"/>
      <c r="BS1111" s="12"/>
      <c r="BT1111" s="12"/>
      <c r="BU1111" s="12"/>
      <c r="BV1111" s="12"/>
      <c r="BW1111" s="12"/>
      <c r="BX1111" s="12"/>
      <c r="BY1111" s="12"/>
      <c r="BZ1111" s="12"/>
      <c r="CA1111" s="12"/>
      <c r="CB1111" s="12"/>
      <c r="CC1111" s="12"/>
      <c r="CD1111" s="12"/>
      <c r="CE1111" s="12"/>
      <c r="CF1111" s="12"/>
      <c r="CG1111" s="12"/>
      <c r="CH1111" s="12"/>
      <c r="CI1111" s="12"/>
      <c r="CJ1111" s="12"/>
      <c r="CK1111" s="12"/>
      <c r="CL1111" s="12"/>
      <c r="CM1111" s="12"/>
      <c r="CN1111" s="12"/>
      <c r="CO1111" s="12"/>
      <c r="CP1111" s="12"/>
      <c r="CQ1111" s="12"/>
      <c r="CR1111" s="12"/>
      <c r="CS1111" s="12"/>
      <c r="CT1111" s="12"/>
      <c r="CU1111" s="12"/>
      <c r="CV1111" s="12"/>
      <c r="CW1111" s="12"/>
      <c r="CX1111" s="12"/>
      <c r="CY1111" s="12"/>
      <c r="CZ1111" s="12"/>
      <c r="DA1111" s="12"/>
      <c r="DB1111" s="12"/>
      <c r="DC1111" s="12"/>
      <c r="DD1111" s="12"/>
      <c r="DE1111" s="12"/>
      <c r="DF1111" s="12"/>
      <c r="DG1111" s="12"/>
      <c r="DH1111" s="12"/>
      <c r="DI1111" s="12"/>
      <c r="DJ1111" s="12"/>
      <c r="DK1111" s="12"/>
      <c r="DL1111" s="12"/>
      <c r="DM1111" s="12"/>
      <c r="DN1111" s="12"/>
      <c r="DO1111" s="12"/>
      <c r="DP1111" s="12"/>
      <c r="DQ1111" s="12"/>
      <c r="DR1111" s="12"/>
      <c r="DS1111" s="12"/>
      <c r="DT1111" s="12"/>
      <c r="DU1111" s="12"/>
      <c r="DV1111" s="12"/>
      <c r="DW1111" s="12"/>
      <c r="DX1111" s="12"/>
      <c r="DY1111" s="12"/>
      <c r="DZ1111" s="12"/>
      <c r="EA1111" s="12"/>
      <c r="EB1111" s="12"/>
      <c r="EC1111" s="12"/>
      <c r="ED1111" s="12"/>
      <c r="EE1111" s="12"/>
      <c r="EF1111" s="12"/>
      <c r="EG1111" s="12"/>
      <c r="EH1111" s="12"/>
      <c r="EI1111" s="12"/>
      <c r="EJ1111" s="12"/>
      <c r="EK1111" s="12"/>
      <c r="EL1111" s="12"/>
      <c r="EM1111" s="12"/>
      <c r="EN1111" s="12"/>
      <c r="EO1111" s="12"/>
      <c r="EP1111" s="12"/>
      <c r="EQ1111" s="12"/>
      <c r="ER1111" s="12"/>
      <c r="ES1111" s="12"/>
      <c r="ET1111" s="12"/>
      <c r="EU1111" s="12"/>
      <c r="EV1111" s="12"/>
      <c r="EW1111" s="12"/>
      <c r="EX1111" s="12"/>
      <c r="EY1111" s="12"/>
      <c r="EZ1111" s="12"/>
      <c r="FA1111" s="12"/>
      <c r="FB1111" s="12"/>
      <c r="FC1111" s="12"/>
      <c r="FD1111" s="12"/>
      <c r="FE1111" s="12"/>
      <c r="FF1111" s="12"/>
      <c r="FG1111" s="12"/>
      <c r="FH1111" s="12"/>
      <c r="FI1111" s="12"/>
      <c r="FJ1111" s="12"/>
      <c r="FK1111" s="12"/>
      <c r="FL1111" s="12"/>
      <c r="FM1111" s="12"/>
      <c r="FN1111" s="12"/>
      <c r="FO1111" s="12"/>
      <c r="FP1111" s="12"/>
      <c r="FQ1111" s="12"/>
      <c r="FR1111" s="12"/>
      <c r="FS1111" s="12"/>
      <c r="FT1111" s="12"/>
      <c r="FU1111" s="12"/>
      <c r="FV1111" s="12"/>
      <c r="FW1111" s="12"/>
      <c r="FX1111" s="12"/>
      <c r="FY1111" s="12"/>
      <c r="FZ1111" s="12"/>
      <c r="GA1111" s="12"/>
      <c r="GB1111" s="12"/>
      <c r="GC1111" s="12"/>
      <c r="GD1111" s="12"/>
      <c r="GE1111" s="12"/>
      <c r="GF1111" s="12"/>
      <c r="GG1111" s="12"/>
      <c r="GH1111" s="12"/>
      <c r="GI1111" s="12"/>
      <c r="GJ1111" s="12"/>
      <c r="GK1111" s="12"/>
      <c r="GL1111" s="12"/>
      <c r="GM1111" s="12"/>
      <c r="GN1111" s="12"/>
      <c r="GO1111" s="12"/>
      <c r="GP1111" s="12"/>
      <c r="GQ1111" s="12"/>
      <c r="GR1111" s="12"/>
    </row>
    <row r="1112" spans="1:203" x14ac:dyDescent="0.2">
      <c r="A1112" s="79">
        <f t="shared" si="475"/>
        <v>44184</v>
      </c>
      <c r="B1112" s="80">
        <f t="shared" ca="1" si="476"/>
        <v>1191.3503599999999</v>
      </c>
      <c r="C1112" s="81">
        <f t="shared" si="477"/>
        <v>1000</v>
      </c>
      <c r="D1112" s="82">
        <f ca="1">IF(A1112&lt;$B$1,VLOOKUP(A1112,[1]DI!$A$4:$B$15000,2,FALSE),0)</f>
        <v>0</v>
      </c>
      <c r="E1112" s="81">
        <f t="shared" ca="1" si="478"/>
        <v>0</v>
      </c>
      <c r="F1112" s="83">
        <f t="shared" si="457"/>
        <v>1.1679999999999999</v>
      </c>
      <c r="G1112" s="84">
        <f t="shared" ca="1" si="479"/>
        <v>1</v>
      </c>
      <c r="H1112" s="81">
        <f ca="1">TRUNC(PRODUCT(G$10:G1111),15)</f>
        <v>1.1913503636209799</v>
      </c>
      <c r="I1112" s="81">
        <f t="shared" si="480"/>
        <v>1</v>
      </c>
      <c r="J1112" s="81">
        <f t="shared" ca="1" si="481"/>
        <v>1.1913503599999999</v>
      </c>
      <c r="K1112" s="81">
        <f t="shared" ca="1" si="482"/>
        <v>191.35035999999999</v>
      </c>
      <c r="L1112" s="85">
        <f>IF(VLOOKUP(A1112,$U$12:$AD$125,8)=VLOOKUP(A1111,$U$12:$AD$125,8),0,VLOOKUP(A1112,U$12:$AD$125,8))</f>
        <v>0</v>
      </c>
      <c r="M1112" s="86">
        <f>IF(L1112&gt;0,VLOOKUP(L1112,T$12:$AC$125,7),0)</f>
        <v>0</v>
      </c>
      <c r="N1112" s="81">
        <f t="shared" si="462"/>
        <v>0</v>
      </c>
      <c r="O1112" s="81">
        <f t="shared" ca="1" si="483"/>
        <v>191.35035999999999</v>
      </c>
      <c r="P1112" s="87" t="str">
        <f t="shared" si="484"/>
        <v>J=</v>
      </c>
      <c r="Q1112" s="88">
        <f t="shared" si="485"/>
        <v>44676</v>
      </c>
      <c r="R1112" s="7"/>
      <c r="S1112" s="7"/>
      <c r="T1112" s="7"/>
      <c r="U1112" s="7"/>
      <c r="V1112" s="7"/>
      <c r="W1112" s="7"/>
      <c r="X1112" s="7"/>
      <c r="Y1112" s="7"/>
      <c r="Z1112" s="7"/>
      <c r="AA1112" s="7"/>
      <c r="AB1112" s="7"/>
      <c r="AC1112" s="7"/>
      <c r="AD1112" s="7"/>
      <c r="AE1112" s="7"/>
      <c r="AF1112" s="65">
        <f t="shared" si="456"/>
        <v>43951</v>
      </c>
      <c r="AG1112" s="9">
        <f t="shared" ca="1" si="463"/>
        <v>1172.25512</v>
      </c>
      <c r="AH1112" s="9">
        <f t="shared" si="463"/>
        <v>1000</v>
      </c>
      <c r="AI1112" s="4">
        <f t="shared" ca="1" si="463"/>
        <v>3.6500000000000005E-2</v>
      </c>
      <c r="AJ1112" s="10">
        <f t="shared" ca="1" si="463"/>
        <v>1.4227E-4</v>
      </c>
      <c r="AK1112" s="4">
        <f t="shared" si="463"/>
        <v>1.1679999999999999</v>
      </c>
      <c r="AL1112" s="65">
        <f t="shared" si="454"/>
        <v>43951</v>
      </c>
      <c r="AM1112" s="10">
        <f t="shared" ca="1" si="464"/>
        <v>1.17225512</v>
      </c>
      <c r="AN1112" s="9">
        <f t="shared" ca="1" si="464"/>
        <v>172.25512000000001</v>
      </c>
      <c r="AO1112" s="7">
        <f t="shared" si="464"/>
        <v>0</v>
      </c>
      <c r="AP1112" s="11">
        <f t="shared" si="464"/>
        <v>0</v>
      </c>
      <c r="AQ1112" s="9">
        <f t="shared" si="464"/>
        <v>0</v>
      </c>
      <c r="AR1112" s="8" t="str">
        <f t="shared" si="464"/>
        <v>J=</v>
      </c>
      <c r="AS1112" s="65">
        <f t="shared" si="464"/>
        <v>44676</v>
      </c>
      <c r="AT1112" s="12"/>
      <c r="AU1112" s="12"/>
      <c r="AV1112" s="22"/>
      <c r="AW1112" s="12"/>
      <c r="AX1112" s="12"/>
      <c r="AY1112" s="12"/>
      <c r="AZ1112" s="12"/>
      <c r="BA1112" s="12"/>
      <c r="BB1112" s="12"/>
      <c r="BC1112" s="12"/>
      <c r="BD1112" s="12"/>
      <c r="BE1112" s="12"/>
      <c r="BF1112" s="12"/>
      <c r="BG1112" s="12"/>
      <c r="BH1112" s="12"/>
      <c r="BI1112" s="12"/>
      <c r="BJ1112" s="12"/>
      <c r="BK1112" s="12"/>
      <c r="BL1112" s="12"/>
      <c r="BM1112" s="12"/>
      <c r="BN1112" s="12"/>
      <c r="BO1112" s="12"/>
      <c r="BP1112" s="12"/>
      <c r="BQ1112" s="12"/>
      <c r="BR1112" s="12"/>
      <c r="BS1112" s="12"/>
      <c r="BT1112" s="12"/>
      <c r="BU1112" s="12"/>
      <c r="BV1112" s="12"/>
      <c r="BW1112" s="12"/>
      <c r="BX1112" s="12"/>
      <c r="BY1112" s="12"/>
      <c r="BZ1112" s="12"/>
      <c r="CA1112" s="12"/>
      <c r="CB1112" s="12"/>
      <c r="CC1112" s="12"/>
      <c r="CD1112" s="12"/>
      <c r="CE1112" s="12"/>
      <c r="CF1112" s="12"/>
      <c r="CG1112" s="12"/>
      <c r="CH1112" s="12"/>
      <c r="CI1112" s="12"/>
      <c r="CJ1112" s="12"/>
      <c r="CK1112" s="12"/>
      <c r="CL1112" s="12"/>
      <c r="CM1112" s="12"/>
      <c r="CN1112" s="12"/>
      <c r="CO1112" s="12"/>
      <c r="CP1112" s="12"/>
      <c r="CQ1112" s="12"/>
      <c r="CR1112" s="12"/>
      <c r="CS1112" s="12"/>
      <c r="CT1112" s="12"/>
      <c r="CU1112" s="12"/>
      <c r="CV1112" s="12"/>
      <c r="CW1112" s="12"/>
      <c r="CX1112" s="12"/>
      <c r="CY1112" s="12"/>
      <c r="CZ1112" s="12"/>
      <c r="DA1112" s="12"/>
      <c r="DB1112" s="12"/>
      <c r="DC1112" s="12"/>
      <c r="DD1112" s="12"/>
      <c r="DE1112" s="12"/>
      <c r="DF1112" s="12"/>
      <c r="DG1112" s="12"/>
      <c r="DH1112" s="12"/>
      <c r="DI1112" s="12"/>
      <c r="DJ1112" s="12"/>
      <c r="DK1112" s="12"/>
      <c r="DL1112" s="12"/>
      <c r="DM1112" s="12"/>
      <c r="DN1112" s="12"/>
      <c r="DO1112" s="12"/>
      <c r="DP1112" s="12"/>
      <c r="DQ1112" s="12"/>
      <c r="DR1112" s="12"/>
      <c r="DS1112" s="12"/>
      <c r="DT1112" s="12"/>
      <c r="DU1112" s="12"/>
      <c r="DV1112" s="12"/>
      <c r="DW1112" s="12"/>
      <c r="DX1112" s="12"/>
      <c r="DY1112" s="12"/>
      <c r="DZ1112" s="12"/>
      <c r="EA1112" s="12"/>
      <c r="EB1112" s="12"/>
      <c r="EC1112" s="12"/>
      <c r="ED1112" s="12"/>
      <c r="EE1112" s="12"/>
      <c r="EF1112" s="12"/>
      <c r="EG1112" s="12"/>
      <c r="EH1112" s="12"/>
      <c r="EI1112" s="12"/>
      <c r="EJ1112" s="12"/>
      <c r="EK1112" s="12"/>
      <c r="EL1112" s="12"/>
      <c r="EM1112" s="12"/>
      <c r="EN1112" s="12"/>
      <c r="EO1112" s="12"/>
      <c r="EP1112" s="12"/>
      <c r="EQ1112" s="12"/>
      <c r="ER1112" s="12"/>
      <c r="ES1112" s="12"/>
      <c r="ET1112" s="12"/>
      <c r="EU1112" s="12"/>
      <c r="EV1112" s="12"/>
      <c r="EW1112" s="12"/>
      <c r="EX1112" s="12"/>
      <c r="EY1112" s="12"/>
      <c r="EZ1112" s="12"/>
      <c r="FA1112" s="12"/>
      <c r="FB1112" s="12"/>
      <c r="FC1112" s="12"/>
      <c r="FD1112" s="12"/>
      <c r="FE1112" s="12"/>
      <c r="FF1112" s="12"/>
      <c r="FG1112" s="12"/>
      <c r="FH1112" s="12"/>
      <c r="FI1112" s="12"/>
      <c r="FJ1112" s="12"/>
      <c r="FK1112" s="12"/>
      <c r="FL1112" s="12"/>
      <c r="FM1112" s="12"/>
      <c r="FN1112" s="12"/>
      <c r="FO1112" s="12"/>
      <c r="FP1112" s="12"/>
      <c r="FQ1112" s="12"/>
      <c r="FR1112" s="12"/>
      <c r="FS1112" s="12"/>
      <c r="FT1112" s="12"/>
      <c r="FU1112" s="12"/>
      <c r="FV1112" s="12"/>
      <c r="FW1112" s="12"/>
      <c r="FX1112" s="12"/>
      <c r="FY1112" s="12"/>
      <c r="FZ1112" s="12"/>
      <c r="GA1112" s="12"/>
      <c r="GB1112" s="12"/>
      <c r="GC1112" s="12"/>
      <c r="GD1112" s="12"/>
      <c r="GE1112" s="12"/>
      <c r="GF1112" s="12"/>
      <c r="GG1112" s="12"/>
      <c r="GH1112" s="12"/>
      <c r="GI1112" s="12"/>
      <c r="GJ1112" s="12"/>
      <c r="GK1112" s="12"/>
      <c r="GL1112" s="12"/>
      <c r="GM1112" s="12"/>
      <c r="GN1112" s="12"/>
      <c r="GO1112" s="12"/>
      <c r="GP1112" s="12"/>
      <c r="GQ1112" s="12"/>
      <c r="GR1112" s="12"/>
    </row>
    <row r="1113" spans="1:203" x14ac:dyDescent="0.2">
      <c r="A1113" s="79">
        <f t="shared" si="475"/>
        <v>44185</v>
      </c>
      <c r="B1113" s="80">
        <f t="shared" ca="1" si="476"/>
        <v>1191.3503599999999</v>
      </c>
      <c r="C1113" s="81">
        <f t="shared" si="477"/>
        <v>1000</v>
      </c>
      <c r="D1113" s="82">
        <f ca="1">IF(A1113&lt;$B$1,VLOOKUP(A1113,[1]DI!$A$4:$B$15000,2,FALSE),0)</f>
        <v>0</v>
      </c>
      <c r="E1113" s="81">
        <f t="shared" ca="1" si="478"/>
        <v>0</v>
      </c>
      <c r="F1113" s="83">
        <f t="shared" si="457"/>
        <v>1.1679999999999999</v>
      </c>
      <c r="G1113" s="84">
        <f t="shared" ca="1" si="479"/>
        <v>1</v>
      </c>
      <c r="H1113" s="81">
        <f ca="1">TRUNC(PRODUCT(G$10:G1112),15)</f>
        <v>1.1913503636209799</v>
      </c>
      <c r="I1113" s="81">
        <f t="shared" si="480"/>
        <v>1</v>
      </c>
      <c r="J1113" s="81">
        <f t="shared" ca="1" si="481"/>
        <v>1.1913503599999999</v>
      </c>
      <c r="K1113" s="81">
        <f t="shared" ca="1" si="482"/>
        <v>191.35035999999999</v>
      </c>
      <c r="L1113" s="85">
        <f>IF(VLOOKUP(A1113,$U$12:$AD$125,8)=VLOOKUP(A1112,$U$12:$AD$125,8),0,VLOOKUP(A1113,U$12:$AD$125,8))</f>
        <v>0</v>
      </c>
      <c r="M1113" s="86">
        <f>IF(L1113&gt;0,VLOOKUP(L1113,T$12:$AC$125,7),0)</f>
        <v>0</v>
      </c>
      <c r="N1113" s="81">
        <f t="shared" si="462"/>
        <v>0</v>
      </c>
      <c r="O1113" s="81">
        <f t="shared" ca="1" si="483"/>
        <v>191.35035999999999</v>
      </c>
      <c r="P1113" s="87" t="str">
        <f t="shared" si="484"/>
        <v>J=</v>
      </c>
      <c r="Q1113" s="88">
        <f t="shared" si="485"/>
        <v>44676</v>
      </c>
      <c r="R1113" s="7"/>
      <c r="S1113" s="7"/>
      <c r="T1113" s="7"/>
      <c r="U1113" s="7"/>
      <c r="V1113" s="7"/>
      <c r="W1113" s="7"/>
      <c r="X1113" s="7"/>
      <c r="Y1113" s="7"/>
      <c r="Z1113" s="7"/>
      <c r="AA1113" s="7"/>
      <c r="AB1113" s="7"/>
      <c r="AC1113" s="7"/>
      <c r="AD1113" s="7"/>
      <c r="AE1113" s="7"/>
      <c r="AF1113" s="65"/>
      <c r="AG1113" s="9"/>
      <c r="AH1113" s="9"/>
      <c r="AI1113" s="4"/>
      <c r="AJ1113" s="10"/>
      <c r="AK1113" s="4"/>
      <c r="AL1113" s="65"/>
      <c r="AM1113" s="10"/>
      <c r="AN1113" s="9"/>
      <c r="AO1113" s="7"/>
      <c r="AP1113" s="11"/>
      <c r="AQ1113" s="9"/>
      <c r="AR1113" s="24"/>
      <c r="AS1113" s="65"/>
      <c r="AT1113" s="12"/>
      <c r="AU1113" s="12"/>
      <c r="AV1113" s="22"/>
      <c r="AW1113" s="12"/>
      <c r="AX1113" s="12"/>
      <c r="AY1113" s="12"/>
      <c r="AZ1113" s="12"/>
      <c r="BA1113" s="12"/>
      <c r="BB1113" s="12"/>
      <c r="BC1113" s="12"/>
      <c r="BD1113" s="12"/>
      <c r="BE1113" s="12"/>
      <c r="BF1113" s="12"/>
      <c r="BG1113" s="12"/>
      <c r="BH1113" s="12"/>
      <c r="BI1113" s="12"/>
      <c r="BJ1113" s="12"/>
      <c r="BK1113" s="12"/>
      <c r="BL1113" s="12"/>
      <c r="BM1113" s="12"/>
      <c r="BN1113" s="12"/>
      <c r="BO1113" s="12"/>
      <c r="BP1113" s="12"/>
      <c r="BQ1113" s="12"/>
      <c r="BR1113" s="12"/>
      <c r="BS1113" s="12"/>
      <c r="BT1113" s="12"/>
      <c r="BU1113" s="12"/>
      <c r="BV1113" s="12"/>
      <c r="BW1113" s="12"/>
      <c r="BX1113" s="12"/>
      <c r="BY1113" s="12"/>
      <c r="BZ1113" s="12"/>
      <c r="CA1113" s="12"/>
      <c r="CB1113" s="12"/>
      <c r="CC1113" s="12"/>
      <c r="CD1113" s="12"/>
      <c r="CE1113" s="12"/>
      <c r="CF1113" s="12"/>
      <c r="CG1113" s="12"/>
      <c r="CH1113" s="12"/>
      <c r="CI1113" s="12"/>
      <c r="CJ1113" s="12"/>
      <c r="CK1113" s="12"/>
      <c r="CL1113" s="12"/>
      <c r="CM1113" s="12"/>
      <c r="CN1113" s="12"/>
      <c r="CO1113" s="12"/>
      <c r="CP1113" s="12"/>
      <c r="CQ1113" s="12"/>
      <c r="CR1113" s="12"/>
      <c r="CS1113" s="12"/>
      <c r="CT1113" s="12"/>
      <c r="CU1113" s="12"/>
      <c r="CV1113" s="12"/>
      <c r="CW1113" s="12"/>
      <c r="CX1113" s="12"/>
      <c r="CY1113" s="12"/>
      <c r="CZ1113" s="12"/>
      <c r="DA1113" s="12"/>
      <c r="DB1113" s="12"/>
      <c r="DC1113" s="12"/>
      <c r="DD1113" s="12"/>
      <c r="DE1113" s="12"/>
      <c r="DF1113" s="12"/>
      <c r="DG1113" s="12"/>
      <c r="DH1113" s="12"/>
      <c r="DI1113" s="12"/>
      <c r="DJ1113" s="12"/>
      <c r="DK1113" s="12"/>
      <c r="DL1113" s="12"/>
      <c r="DM1113" s="12"/>
      <c r="DN1113" s="12"/>
      <c r="DO1113" s="12"/>
      <c r="DP1113" s="12"/>
      <c r="DQ1113" s="12"/>
      <c r="DR1113" s="12"/>
      <c r="DS1113" s="12"/>
      <c r="DT1113" s="12"/>
      <c r="DU1113" s="12"/>
      <c r="DV1113" s="12"/>
      <c r="DW1113" s="12"/>
      <c r="DX1113" s="12"/>
      <c r="DY1113" s="12"/>
      <c r="DZ1113" s="12"/>
      <c r="EA1113" s="12"/>
      <c r="EB1113" s="12"/>
      <c r="EC1113" s="12"/>
      <c r="ED1113" s="12"/>
      <c r="EE1113" s="12"/>
      <c r="EF1113" s="12"/>
      <c r="EG1113" s="12"/>
      <c r="EH1113" s="12"/>
      <c r="EI1113" s="12"/>
      <c r="EJ1113" s="12"/>
      <c r="EK1113" s="12"/>
      <c r="EL1113" s="12"/>
      <c r="EM1113" s="12"/>
      <c r="EN1113" s="12"/>
      <c r="EO1113" s="12"/>
      <c r="EP1113" s="12"/>
      <c r="EQ1113" s="12"/>
      <c r="ER1113" s="12"/>
      <c r="ES1113" s="12"/>
      <c r="ET1113" s="12"/>
      <c r="EU1113" s="12"/>
      <c r="EV1113" s="12"/>
      <c r="EW1113" s="12"/>
      <c r="EX1113" s="12"/>
      <c r="EY1113" s="12"/>
      <c r="EZ1113" s="12"/>
      <c r="FA1113" s="12"/>
      <c r="FB1113" s="12"/>
      <c r="FC1113" s="12"/>
      <c r="FD1113" s="12"/>
      <c r="FE1113" s="12"/>
      <c r="FF1113" s="12"/>
      <c r="FG1113" s="12"/>
      <c r="FH1113" s="12"/>
      <c r="FI1113" s="12"/>
      <c r="FJ1113" s="12"/>
      <c r="FK1113" s="12"/>
      <c r="FL1113" s="12"/>
      <c r="FM1113" s="12"/>
      <c r="FN1113" s="12"/>
      <c r="FO1113" s="12"/>
      <c r="FP1113" s="12"/>
      <c r="FQ1113" s="12"/>
      <c r="FR1113" s="12"/>
      <c r="FS1113" s="12"/>
      <c r="FT1113" s="12"/>
      <c r="FU1113" s="12"/>
      <c r="FV1113" s="12"/>
      <c r="FW1113" s="12"/>
      <c r="FX1113" s="12"/>
      <c r="FY1113" s="12"/>
      <c r="FZ1113" s="12"/>
      <c r="GA1113" s="12"/>
      <c r="GB1113" s="12"/>
      <c r="GC1113" s="12"/>
      <c r="GD1113" s="12"/>
      <c r="GE1113" s="12"/>
      <c r="GF1113" s="12"/>
      <c r="GG1113" s="12"/>
      <c r="GH1113" s="12"/>
      <c r="GI1113" s="12"/>
      <c r="GJ1113" s="12"/>
      <c r="GK1113" s="12"/>
      <c r="GL1113" s="12"/>
      <c r="GM1113" s="12"/>
      <c r="GN1113" s="12"/>
      <c r="GO1113" s="12"/>
      <c r="GP1113" s="12"/>
      <c r="GQ1113" s="12"/>
      <c r="GR1113" s="12"/>
    </row>
    <row r="1114" spans="1:203" x14ac:dyDescent="0.2">
      <c r="A1114" s="79">
        <f t="shared" si="475"/>
        <v>44186</v>
      </c>
      <c r="B1114" s="80">
        <f t="shared" ca="1" si="476"/>
        <v>1191.3503599999999</v>
      </c>
      <c r="C1114" s="81">
        <f t="shared" si="477"/>
        <v>1000</v>
      </c>
      <c r="D1114" s="82">
        <f ca="1">IF(A1114&lt;$B$1,VLOOKUP(A1114,[1]DI!$A$4:$B$15000,2,FALSE),0)</f>
        <v>1.9000000000000006E-2</v>
      </c>
      <c r="E1114" s="81">
        <f t="shared" ca="1" si="478"/>
        <v>7.4690000000000005E-5</v>
      </c>
      <c r="F1114" s="83">
        <f t="shared" si="457"/>
        <v>1.1679999999999999</v>
      </c>
      <c r="G1114" s="84">
        <f t="shared" ca="1" si="479"/>
        <v>1.0000872379200001</v>
      </c>
      <c r="H1114" s="81">
        <f ca="1">TRUNC(PRODUCT(G$10:G1113),15)</f>
        <v>1.1913503636209799</v>
      </c>
      <c r="I1114" s="81">
        <f t="shared" si="480"/>
        <v>1</v>
      </c>
      <c r="J1114" s="81">
        <f t="shared" ca="1" si="481"/>
        <v>1.1913503599999999</v>
      </c>
      <c r="K1114" s="81">
        <f t="shared" ca="1" si="482"/>
        <v>191.35035999999999</v>
      </c>
      <c r="L1114" s="85">
        <f>IF(VLOOKUP(A1114,$U$12:$AD$125,8)=VLOOKUP(A1113,$U$12:$AD$125,8),0,VLOOKUP(A1114,U$12:$AD$125,8))</f>
        <v>0</v>
      </c>
      <c r="M1114" s="86">
        <f>IF(L1114&gt;0,VLOOKUP(L1114,T$12:$AC$125,7),0)</f>
        <v>0</v>
      </c>
      <c r="N1114" s="81">
        <f t="shared" si="462"/>
        <v>0</v>
      </c>
      <c r="O1114" s="81">
        <f t="shared" ca="1" si="483"/>
        <v>191.35035999999999</v>
      </c>
      <c r="P1114" s="87" t="str">
        <f t="shared" si="484"/>
        <v>J=</v>
      </c>
      <c r="Q1114" s="88">
        <f t="shared" si="485"/>
        <v>44676</v>
      </c>
      <c r="R1114" s="7"/>
      <c r="S1114" s="7"/>
      <c r="T1114" s="7"/>
      <c r="U1114" s="7"/>
      <c r="V1114" s="7"/>
      <c r="W1114" s="7"/>
      <c r="X1114" s="7"/>
      <c r="Y1114" s="7"/>
      <c r="Z1114" s="7"/>
      <c r="AA1114" s="7"/>
      <c r="AB1114" s="7"/>
      <c r="AC1114" s="7"/>
      <c r="AD1114" s="7"/>
      <c r="AE1114" s="7"/>
      <c r="AF1114" s="65" t="str">
        <f t="shared" ref="AF1114:AS1114" si="486">$B$6</f>
        <v>ODCT21</v>
      </c>
      <c r="AG1114" s="7" t="str">
        <f t="shared" si="486"/>
        <v>ODCT21</v>
      </c>
      <c r="AH1114" s="7" t="str">
        <f t="shared" si="486"/>
        <v>ODCT21</v>
      </c>
      <c r="AI1114" s="7" t="str">
        <f t="shared" si="486"/>
        <v>ODCT21</v>
      </c>
      <c r="AJ1114" s="7" t="str">
        <f t="shared" si="486"/>
        <v>ODCT21</v>
      </c>
      <c r="AK1114" s="4" t="str">
        <f t="shared" si="486"/>
        <v>ODCT21</v>
      </c>
      <c r="AL1114" s="65" t="str">
        <f t="shared" si="486"/>
        <v>ODCT21</v>
      </c>
      <c r="AM1114" s="7" t="str">
        <f t="shared" si="486"/>
        <v>ODCT21</v>
      </c>
      <c r="AN1114" s="7" t="str">
        <f t="shared" si="486"/>
        <v>ODCT21</v>
      </c>
      <c r="AO1114" s="7" t="str">
        <f t="shared" si="486"/>
        <v>ODCT21</v>
      </c>
      <c r="AP1114" s="11" t="str">
        <f t="shared" si="486"/>
        <v>ODCT21</v>
      </c>
      <c r="AQ1114" s="7" t="str">
        <f t="shared" si="486"/>
        <v>ODCT21</v>
      </c>
      <c r="AR1114" s="8" t="str">
        <f t="shared" si="486"/>
        <v>ODCT21</v>
      </c>
      <c r="AS1114" s="65" t="str">
        <f t="shared" si="486"/>
        <v>ODCT21</v>
      </c>
      <c r="AT1114" s="12"/>
      <c r="AU1114" s="12"/>
      <c r="AV1114" s="22"/>
      <c r="AW1114" s="12"/>
      <c r="AX1114" s="12"/>
      <c r="AY1114" s="12"/>
      <c r="AZ1114" s="12"/>
      <c r="BA1114" s="12"/>
      <c r="BB1114" s="12"/>
      <c r="BC1114" s="12"/>
      <c r="BD1114" s="12"/>
      <c r="BE1114" s="12"/>
      <c r="BF1114" s="12"/>
      <c r="BG1114" s="12"/>
      <c r="BH1114" s="12"/>
      <c r="BI1114" s="12"/>
      <c r="BJ1114" s="12"/>
      <c r="BK1114" s="12"/>
      <c r="BL1114" s="12"/>
      <c r="BM1114" s="12"/>
      <c r="BN1114" s="12"/>
      <c r="BO1114" s="12"/>
      <c r="BP1114" s="12"/>
      <c r="BQ1114" s="12"/>
      <c r="BR1114" s="12"/>
      <c r="BS1114" s="12"/>
      <c r="BT1114" s="12"/>
      <c r="BU1114" s="12"/>
      <c r="BV1114" s="12"/>
      <c r="BW1114" s="12"/>
      <c r="BX1114" s="12"/>
      <c r="BY1114" s="12"/>
      <c r="BZ1114" s="12"/>
      <c r="CA1114" s="12"/>
      <c r="CB1114" s="12"/>
      <c r="CC1114" s="12"/>
      <c r="CD1114" s="12"/>
      <c r="CE1114" s="12"/>
      <c r="CF1114" s="12"/>
      <c r="CG1114" s="12"/>
      <c r="CH1114" s="12"/>
      <c r="CI1114" s="12"/>
      <c r="CJ1114" s="12"/>
      <c r="CK1114" s="12"/>
      <c r="CL1114" s="12"/>
      <c r="CM1114" s="12"/>
      <c r="CN1114" s="12"/>
      <c r="CO1114" s="12"/>
      <c r="CP1114" s="12"/>
      <c r="CQ1114" s="12"/>
      <c r="CR1114" s="12"/>
      <c r="CS1114" s="12"/>
      <c r="CT1114" s="12"/>
      <c r="CU1114" s="12"/>
      <c r="CV1114" s="12"/>
      <c r="CW1114" s="12"/>
      <c r="CX1114" s="12"/>
      <c r="CY1114" s="12"/>
      <c r="CZ1114" s="12"/>
      <c r="DA1114" s="12"/>
      <c r="DB1114" s="12"/>
      <c r="DC1114" s="12"/>
      <c r="DD1114" s="12"/>
      <c r="DE1114" s="12"/>
      <c r="DF1114" s="12"/>
      <c r="DG1114" s="12"/>
      <c r="DH1114" s="12"/>
      <c r="DI1114" s="12"/>
      <c r="DJ1114" s="12"/>
      <c r="DK1114" s="12"/>
      <c r="DL1114" s="12"/>
      <c r="DM1114" s="12"/>
      <c r="DN1114" s="12"/>
      <c r="DO1114" s="12"/>
      <c r="DP1114" s="12"/>
      <c r="DQ1114" s="12"/>
      <c r="DR1114" s="12"/>
      <c r="DS1114" s="12"/>
      <c r="DT1114" s="12"/>
      <c r="DU1114" s="12"/>
      <c r="DV1114" s="12"/>
      <c r="DW1114" s="12"/>
      <c r="DX1114" s="12"/>
      <c r="DY1114" s="12"/>
      <c r="DZ1114" s="12"/>
      <c r="EA1114" s="12"/>
      <c r="EB1114" s="12"/>
      <c r="EC1114" s="12"/>
      <c r="ED1114" s="12"/>
      <c r="EE1114" s="12"/>
      <c r="EF1114" s="12"/>
      <c r="EG1114" s="12"/>
      <c r="EH1114" s="12"/>
      <c r="EI1114" s="12"/>
      <c r="EJ1114" s="12"/>
      <c r="EK1114" s="12"/>
      <c r="EL1114" s="12"/>
      <c r="EM1114" s="12"/>
      <c r="EN1114" s="12"/>
      <c r="EO1114" s="12"/>
      <c r="EP1114" s="12"/>
      <c r="EQ1114" s="12"/>
      <c r="ER1114" s="12"/>
      <c r="ES1114" s="12"/>
      <c r="ET1114" s="12"/>
      <c r="EU1114" s="12"/>
      <c r="EV1114" s="12"/>
      <c r="EW1114" s="12"/>
      <c r="EX1114" s="12"/>
      <c r="EY1114" s="12"/>
      <c r="EZ1114" s="12"/>
      <c r="FA1114" s="12"/>
      <c r="FB1114" s="12"/>
      <c r="FC1114" s="12"/>
      <c r="FD1114" s="12"/>
      <c r="FE1114" s="12"/>
      <c r="FF1114" s="12"/>
      <c r="FG1114" s="12"/>
      <c r="FH1114" s="12"/>
      <c r="FI1114" s="12"/>
      <c r="FJ1114" s="12"/>
      <c r="FK1114" s="12"/>
      <c r="FL1114" s="12"/>
      <c r="FM1114" s="12"/>
      <c r="FN1114" s="12"/>
      <c r="FO1114" s="12"/>
      <c r="FP1114" s="12"/>
      <c r="FQ1114" s="12"/>
      <c r="FR1114" s="12"/>
      <c r="FS1114" s="12"/>
      <c r="FT1114" s="12"/>
      <c r="FU1114" s="12"/>
      <c r="FV1114" s="12"/>
      <c r="FW1114" s="12"/>
      <c r="FX1114" s="12"/>
      <c r="FY1114" s="12"/>
      <c r="FZ1114" s="12"/>
      <c r="GA1114" s="12"/>
      <c r="GB1114" s="12"/>
      <c r="GC1114" s="12"/>
      <c r="GD1114" s="12"/>
      <c r="GE1114" s="12"/>
      <c r="GF1114" s="12"/>
      <c r="GG1114" s="12"/>
      <c r="GH1114" s="12"/>
      <c r="GI1114" s="12"/>
      <c r="GJ1114" s="12"/>
      <c r="GK1114" s="12"/>
      <c r="GL1114" s="12"/>
      <c r="GM1114" s="12"/>
      <c r="GN1114" s="12"/>
      <c r="GO1114" s="12"/>
      <c r="GP1114" s="12"/>
      <c r="GQ1114" s="12"/>
      <c r="GR1114" s="12"/>
    </row>
    <row r="1115" spans="1:203" x14ac:dyDescent="0.2">
      <c r="A1115" s="79">
        <f t="shared" si="475"/>
        <v>44187</v>
      </c>
      <c r="B1115" s="80">
        <f t="shared" ca="1" si="476"/>
        <v>1191.4542899999999</v>
      </c>
      <c r="C1115" s="81">
        <f t="shared" si="477"/>
        <v>1000</v>
      </c>
      <c r="D1115" s="82">
        <f ca="1">IF(A1115&lt;$B$1,VLOOKUP(A1115,[1]DI!$A$4:$B$15000,2,FALSE),0)</f>
        <v>1.9000000000000006E-2</v>
      </c>
      <c r="E1115" s="81">
        <f t="shared" ca="1" si="478"/>
        <v>7.4690000000000005E-5</v>
      </c>
      <c r="F1115" s="83">
        <f t="shared" si="457"/>
        <v>1.1679999999999999</v>
      </c>
      <c r="G1115" s="84">
        <f t="shared" ca="1" si="479"/>
        <v>1.0000872379200001</v>
      </c>
      <c r="H1115" s="81">
        <f ca="1">TRUNC(PRODUCT(G$10:G1114),15)</f>
        <v>1.1914542945486899</v>
      </c>
      <c r="I1115" s="81">
        <f t="shared" si="480"/>
        <v>1</v>
      </c>
      <c r="J1115" s="81">
        <f t="shared" ca="1" si="481"/>
        <v>1.19145429</v>
      </c>
      <c r="K1115" s="81">
        <f t="shared" ca="1" si="482"/>
        <v>191.45428999999999</v>
      </c>
      <c r="L1115" s="85">
        <f>IF(VLOOKUP(A1115,$U$12:$AD$125,8)=VLOOKUP(A1114,$U$12:$AD$125,8),0,VLOOKUP(A1115,U$12:$AD$125,8))</f>
        <v>0</v>
      </c>
      <c r="M1115" s="86">
        <f>IF(L1115&gt;0,VLOOKUP(L1115,T$12:$AC$125,7),0)</f>
        <v>0</v>
      </c>
      <c r="N1115" s="81">
        <f t="shared" si="462"/>
        <v>0</v>
      </c>
      <c r="O1115" s="81">
        <f t="shared" ca="1" si="483"/>
        <v>191.45428999999999</v>
      </c>
      <c r="P1115" s="87" t="str">
        <f t="shared" si="484"/>
        <v>J=</v>
      </c>
      <c r="Q1115" s="88">
        <f t="shared" si="485"/>
        <v>44676</v>
      </c>
      <c r="R1115" s="7"/>
      <c r="S1115" s="7"/>
      <c r="T1115" s="7"/>
      <c r="U1115" s="7"/>
      <c r="V1115" s="7"/>
      <c r="W1115" s="7"/>
      <c r="X1115" s="7"/>
      <c r="Y1115" s="7"/>
      <c r="Z1115" s="7"/>
      <c r="AA1115" s="7"/>
      <c r="AB1115" s="7"/>
      <c r="AC1115" s="7"/>
      <c r="AD1115" s="7"/>
      <c r="AE1115" s="7"/>
      <c r="AF1115" s="37" t="s">
        <v>14</v>
      </c>
      <c r="AG1115" s="3" t="s">
        <v>7</v>
      </c>
      <c r="AH1115" s="3" t="s">
        <v>8</v>
      </c>
      <c r="AI1115" s="18" t="s">
        <v>9</v>
      </c>
      <c r="AJ1115" s="19" t="s">
        <v>9</v>
      </c>
      <c r="AK1115" s="18" t="s">
        <v>9</v>
      </c>
      <c r="AL1115" s="67" t="s">
        <v>14</v>
      </c>
      <c r="AM1115" s="19" t="s">
        <v>9</v>
      </c>
      <c r="AN1115" s="3" t="s">
        <v>10</v>
      </c>
      <c r="AO1115" s="6" t="s">
        <v>11</v>
      </c>
      <c r="AP1115" s="20" t="s">
        <v>12</v>
      </c>
      <c r="AQ1115" s="3" t="s">
        <v>12</v>
      </c>
      <c r="AR1115" s="21" t="s">
        <v>13</v>
      </c>
      <c r="AS1115" s="37" t="s">
        <v>13</v>
      </c>
      <c r="AT1115" s="12"/>
      <c r="AU1115" s="12"/>
      <c r="AV1115" s="22"/>
      <c r="AW1115" s="12"/>
      <c r="AX1115" s="12"/>
      <c r="AY1115" s="12"/>
      <c r="AZ1115" s="12"/>
      <c r="BA1115" s="12"/>
      <c r="BB1115" s="12"/>
      <c r="BC1115" s="12"/>
      <c r="BD1115" s="12"/>
      <c r="BE1115" s="12"/>
      <c r="BF1115" s="12"/>
      <c r="BG1115" s="12"/>
      <c r="BH1115" s="12"/>
      <c r="BI1115" s="12"/>
      <c r="BJ1115" s="12"/>
      <c r="BK1115" s="12"/>
      <c r="BL1115" s="12"/>
      <c r="BM1115" s="12"/>
      <c r="BN1115" s="12"/>
      <c r="BO1115" s="12"/>
      <c r="BP1115" s="12"/>
      <c r="BQ1115" s="12"/>
      <c r="BR1115" s="12"/>
      <c r="BS1115" s="12"/>
      <c r="BT1115" s="12"/>
      <c r="BU1115" s="12"/>
      <c r="BV1115" s="12"/>
      <c r="BW1115" s="12"/>
      <c r="BX1115" s="12"/>
      <c r="BY1115" s="12"/>
      <c r="BZ1115" s="12"/>
      <c r="CA1115" s="12"/>
      <c r="CB1115" s="12"/>
      <c r="CC1115" s="12"/>
      <c r="CD1115" s="12"/>
      <c r="CE1115" s="12"/>
      <c r="CF1115" s="12"/>
      <c r="CG1115" s="12"/>
      <c r="CH1115" s="12"/>
      <c r="CI1115" s="12"/>
      <c r="CJ1115" s="12"/>
      <c r="CK1115" s="12"/>
      <c r="CL1115" s="12"/>
      <c r="CM1115" s="12"/>
      <c r="CN1115" s="12"/>
      <c r="CO1115" s="12"/>
      <c r="CP1115" s="12"/>
      <c r="CQ1115" s="12"/>
      <c r="CR1115" s="12"/>
      <c r="CS1115" s="12"/>
      <c r="CT1115" s="12"/>
      <c r="CU1115" s="12"/>
      <c r="CV1115" s="12"/>
      <c r="CW1115" s="12"/>
      <c r="CX1115" s="12"/>
      <c r="CY1115" s="12"/>
      <c r="CZ1115" s="12"/>
      <c r="DA1115" s="12"/>
      <c r="DB1115" s="12"/>
      <c r="DC1115" s="12"/>
      <c r="DD1115" s="12"/>
      <c r="DE1115" s="12"/>
      <c r="DF1115" s="12"/>
      <c r="DG1115" s="12"/>
      <c r="DH1115" s="12"/>
      <c r="DI1115" s="12"/>
      <c r="DJ1115" s="12"/>
      <c r="DK1115" s="12"/>
      <c r="DL1115" s="12"/>
      <c r="DM1115" s="12"/>
      <c r="DN1115" s="12"/>
      <c r="DO1115" s="12"/>
      <c r="DP1115" s="12"/>
      <c r="DQ1115" s="12"/>
      <c r="DR1115" s="12"/>
      <c r="DS1115" s="12"/>
      <c r="DT1115" s="12"/>
      <c r="DU1115" s="12"/>
      <c r="DV1115" s="12"/>
      <c r="DW1115" s="12"/>
      <c r="DX1115" s="12"/>
      <c r="DY1115" s="12"/>
      <c r="DZ1115" s="12"/>
      <c r="EA1115" s="12"/>
      <c r="EB1115" s="12"/>
      <c r="EC1115" s="12"/>
      <c r="ED1115" s="12"/>
      <c r="EE1115" s="12"/>
      <c r="EF1115" s="12"/>
      <c r="EG1115" s="12"/>
      <c r="EH1115" s="12"/>
      <c r="EI1115" s="12"/>
      <c r="EJ1115" s="12"/>
      <c r="EK1115" s="12"/>
      <c r="EL1115" s="12"/>
      <c r="EM1115" s="12"/>
      <c r="EN1115" s="12"/>
      <c r="EO1115" s="12"/>
      <c r="EP1115" s="12"/>
      <c r="EQ1115" s="12"/>
      <c r="ER1115" s="12"/>
      <c r="ES1115" s="12"/>
      <c r="ET1115" s="12"/>
      <c r="EU1115" s="12"/>
      <c r="EV1115" s="12"/>
      <c r="EW1115" s="12"/>
      <c r="EX1115" s="12"/>
      <c r="EY1115" s="12"/>
      <c r="EZ1115" s="12"/>
      <c r="FA1115" s="12"/>
      <c r="FB1115" s="12"/>
      <c r="FC1115" s="12"/>
      <c r="FD1115" s="12"/>
      <c r="FE1115" s="12"/>
      <c r="FF1115" s="12"/>
      <c r="FG1115" s="12"/>
      <c r="FH1115" s="12"/>
      <c r="FI1115" s="12"/>
      <c r="FJ1115" s="12"/>
      <c r="FK1115" s="12"/>
      <c r="FL1115" s="12"/>
      <c r="FM1115" s="12"/>
      <c r="FN1115" s="12"/>
      <c r="FO1115" s="12"/>
      <c r="FP1115" s="12"/>
      <c r="FQ1115" s="12"/>
      <c r="FR1115" s="12"/>
      <c r="FS1115" s="12"/>
      <c r="FT1115" s="12"/>
      <c r="FU1115" s="12"/>
      <c r="FV1115" s="12"/>
      <c r="FW1115" s="12"/>
      <c r="FX1115" s="12"/>
      <c r="FY1115" s="12"/>
      <c r="FZ1115" s="12"/>
      <c r="GA1115" s="12"/>
      <c r="GB1115" s="12"/>
      <c r="GC1115" s="12"/>
      <c r="GD1115" s="12"/>
      <c r="GE1115" s="12"/>
      <c r="GF1115" s="12"/>
      <c r="GG1115" s="12"/>
      <c r="GH1115" s="12"/>
      <c r="GI1115" s="12"/>
      <c r="GJ1115" s="12"/>
      <c r="GK1115" s="12"/>
      <c r="GL1115" s="12"/>
      <c r="GM1115" s="12"/>
      <c r="GN1115" s="12"/>
      <c r="GO1115" s="12"/>
      <c r="GP1115" s="12"/>
      <c r="GQ1115" s="12"/>
      <c r="GR1115" s="12"/>
    </row>
    <row r="1116" spans="1:203" x14ac:dyDescent="0.2">
      <c r="A1116" s="79">
        <f t="shared" si="475"/>
        <v>44188</v>
      </c>
      <c r="B1116" s="80">
        <f t="shared" ca="1" si="476"/>
        <v>1191.5582300000001</v>
      </c>
      <c r="C1116" s="81">
        <f t="shared" si="477"/>
        <v>1000</v>
      </c>
      <c r="D1116" s="82">
        <f ca="1">IF(A1116&lt;$B$1,VLOOKUP(A1116,[1]DI!$A$4:$B$15000,2,FALSE),0)</f>
        <v>1.9000000000000006E-2</v>
      </c>
      <c r="E1116" s="81">
        <f t="shared" ca="1" si="478"/>
        <v>7.4690000000000005E-5</v>
      </c>
      <c r="F1116" s="83">
        <f t="shared" si="457"/>
        <v>1.1679999999999999</v>
      </c>
      <c r="G1116" s="84">
        <f t="shared" ca="1" si="479"/>
        <v>1.0000872379200001</v>
      </c>
      <c r="H1116" s="81">
        <f ca="1">TRUNC(PRODUCT(G$10:G1115),15)</f>
        <v>1.1915582345431199</v>
      </c>
      <c r="I1116" s="81">
        <f t="shared" si="480"/>
        <v>1</v>
      </c>
      <c r="J1116" s="81">
        <f t="shared" ca="1" si="481"/>
        <v>1.1915582300000001</v>
      </c>
      <c r="K1116" s="81">
        <f t="shared" ca="1" si="482"/>
        <v>191.55823000000001</v>
      </c>
      <c r="L1116" s="85">
        <f>IF(VLOOKUP(A1116,$U$12:$AD$125,8)=VLOOKUP(A1115,$U$12:$AD$125,8),0,VLOOKUP(A1116,U$12:$AD$125,8))</f>
        <v>0</v>
      </c>
      <c r="M1116" s="86">
        <f>IF(L1116&gt;0,VLOOKUP(L1116,T$12:$AC$125,7),0)</f>
        <v>0</v>
      </c>
      <c r="N1116" s="81">
        <f t="shared" si="462"/>
        <v>0</v>
      </c>
      <c r="O1116" s="81">
        <f t="shared" ca="1" si="483"/>
        <v>191.55823000000001</v>
      </c>
      <c r="P1116" s="87" t="str">
        <f t="shared" si="484"/>
        <v>J=</v>
      </c>
      <c r="Q1116" s="88">
        <f t="shared" si="485"/>
        <v>44676</v>
      </c>
      <c r="R1116" s="7"/>
      <c r="S1116" s="7"/>
      <c r="T1116" s="7"/>
      <c r="U1116" s="7"/>
      <c r="V1116" s="7"/>
      <c r="W1116" s="7"/>
      <c r="X1116" s="7"/>
      <c r="Y1116" s="7"/>
      <c r="Z1116" s="7"/>
      <c r="AA1116" s="7"/>
      <c r="AB1116" s="7"/>
      <c r="AC1116" s="7"/>
      <c r="AD1116" s="7"/>
      <c r="AE1116" s="7"/>
      <c r="AF1116" s="37" t="s">
        <v>65</v>
      </c>
      <c r="AG1116" s="9" t="str">
        <f>$B$6</f>
        <v>ODCT21</v>
      </c>
      <c r="AH1116" s="3" t="s">
        <v>15</v>
      </c>
      <c r="AI1116" s="13" t="s">
        <v>16</v>
      </c>
      <c r="AJ1116" s="5"/>
      <c r="AK1116" s="13" t="s">
        <v>17</v>
      </c>
      <c r="AL1116" s="37"/>
      <c r="AM1116" s="5"/>
      <c r="AN1116" s="3"/>
      <c r="AO1116" s="6"/>
      <c r="AP1116" s="20"/>
      <c r="AQ1116" s="3"/>
      <c r="AR1116" s="21" t="s">
        <v>20</v>
      </c>
      <c r="AS1116" s="37" t="s">
        <v>20</v>
      </c>
      <c r="AT1116" s="12"/>
      <c r="AU1116" s="12"/>
      <c r="AV1116" s="22"/>
      <c r="AW1116" s="12"/>
      <c r="AX1116" s="12"/>
      <c r="AY1116" s="12"/>
      <c r="AZ1116" s="12"/>
      <c r="BA1116" s="12"/>
      <c r="BB1116" s="12"/>
      <c r="BC1116" s="12"/>
      <c r="BD1116" s="12"/>
      <c r="BE1116" s="12"/>
      <c r="BF1116" s="12"/>
      <c r="BG1116" s="12"/>
      <c r="BH1116" s="12"/>
      <c r="BI1116" s="12"/>
      <c r="BJ1116" s="12"/>
      <c r="BK1116" s="12"/>
      <c r="BL1116" s="12"/>
      <c r="BM1116" s="12"/>
      <c r="BN1116" s="12"/>
      <c r="BO1116" s="12"/>
      <c r="BP1116" s="12"/>
      <c r="BQ1116" s="12"/>
      <c r="BR1116" s="12"/>
      <c r="BS1116" s="12"/>
      <c r="BT1116" s="12"/>
      <c r="BU1116" s="12"/>
      <c r="BV1116" s="12"/>
      <c r="BW1116" s="12"/>
      <c r="BX1116" s="12"/>
      <c r="BY1116" s="12"/>
      <c r="BZ1116" s="12"/>
      <c r="CA1116" s="12"/>
      <c r="CB1116" s="12"/>
      <c r="CC1116" s="12"/>
      <c r="CD1116" s="12"/>
      <c r="CE1116" s="12"/>
      <c r="CF1116" s="12"/>
      <c r="CG1116" s="12"/>
      <c r="CH1116" s="12"/>
      <c r="CI1116" s="12"/>
      <c r="CJ1116" s="12"/>
      <c r="CK1116" s="12"/>
      <c r="CL1116" s="12"/>
      <c r="CM1116" s="12"/>
      <c r="CN1116" s="12"/>
      <c r="CO1116" s="12"/>
      <c r="CP1116" s="12"/>
      <c r="CQ1116" s="12"/>
      <c r="CR1116" s="12"/>
      <c r="CS1116" s="12"/>
      <c r="CT1116" s="12"/>
      <c r="CU1116" s="12"/>
      <c r="CV1116" s="12"/>
      <c r="CW1116" s="12"/>
      <c r="CX1116" s="12"/>
      <c r="CY1116" s="12"/>
      <c r="CZ1116" s="12"/>
      <c r="DA1116" s="12"/>
      <c r="DB1116" s="12"/>
      <c r="DC1116" s="12"/>
      <c r="DD1116" s="12"/>
      <c r="DE1116" s="12"/>
      <c r="DF1116" s="12"/>
      <c r="DG1116" s="12"/>
      <c r="DH1116" s="12"/>
      <c r="DI1116" s="12"/>
      <c r="DJ1116" s="12"/>
      <c r="DK1116" s="12"/>
      <c r="DL1116" s="12"/>
      <c r="DM1116" s="12"/>
      <c r="DN1116" s="12"/>
      <c r="DO1116" s="12"/>
      <c r="DP1116" s="12"/>
      <c r="DQ1116" s="12"/>
      <c r="DR1116" s="12"/>
      <c r="DS1116" s="12"/>
      <c r="DT1116" s="12"/>
      <c r="DU1116" s="12"/>
      <c r="DV1116" s="12"/>
      <c r="DW1116" s="12"/>
      <c r="DX1116" s="12"/>
      <c r="DY1116" s="12"/>
      <c r="DZ1116" s="12"/>
      <c r="EA1116" s="12"/>
      <c r="EB1116" s="12"/>
      <c r="EC1116" s="12"/>
      <c r="ED1116" s="12"/>
      <c r="EE1116" s="12"/>
      <c r="EF1116" s="12"/>
      <c r="EG1116" s="12"/>
      <c r="EH1116" s="12"/>
      <c r="EI1116" s="12"/>
      <c r="EJ1116" s="12"/>
      <c r="EK1116" s="12"/>
      <c r="EL1116" s="12"/>
      <c r="EM1116" s="12"/>
      <c r="EN1116" s="12"/>
      <c r="EO1116" s="12"/>
      <c r="EP1116" s="12"/>
      <c r="EQ1116" s="12"/>
      <c r="ER1116" s="12"/>
      <c r="ES1116" s="12"/>
      <c r="ET1116" s="12"/>
      <c r="EU1116" s="12"/>
      <c r="EV1116" s="12"/>
      <c r="EW1116" s="12"/>
      <c r="EX1116" s="12"/>
      <c r="EY1116" s="12"/>
      <c r="EZ1116" s="12"/>
      <c r="FA1116" s="12"/>
      <c r="FB1116" s="12"/>
      <c r="FC1116" s="12"/>
      <c r="FD1116" s="12"/>
      <c r="FE1116" s="12"/>
      <c r="FF1116" s="12"/>
      <c r="FG1116" s="12"/>
      <c r="FH1116" s="12"/>
      <c r="FI1116" s="12"/>
      <c r="FJ1116" s="12"/>
      <c r="FK1116" s="12"/>
      <c r="FL1116" s="12"/>
      <c r="FM1116" s="12"/>
      <c r="FN1116" s="12"/>
      <c r="FO1116" s="12"/>
      <c r="FP1116" s="12"/>
      <c r="FQ1116" s="12"/>
      <c r="FR1116" s="12"/>
      <c r="FS1116" s="12"/>
      <c r="FT1116" s="12"/>
      <c r="FU1116" s="12"/>
      <c r="FV1116" s="12"/>
      <c r="FW1116" s="12"/>
      <c r="FX1116" s="12"/>
      <c r="FY1116" s="12"/>
      <c r="FZ1116" s="12"/>
      <c r="GA1116" s="12"/>
      <c r="GB1116" s="12"/>
      <c r="GC1116" s="12"/>
      <c r="GD1116" s="12"/>
      <c r="GE1116" s="12"/>
      <c r="GF1116" s="12"/>
      <c r="GG1116" s="12"/>
      <c r="GH1116" s="12"/>
      <c r="GI1116" s="12"/>
      <c r="GJ1116" s="12"/>
      <c r="GK1116" s="12"/>
      <c r="GL1116" s="12"/>
      <c r="GM1116" s="12"/>
      <c r="GN1116" s="12"/>
      <c r="GO1116" s="12"/>
      <c r="GP1116" s="12"/>
      <c r="GQ1116" s="12"/>
      <c r="GR1116" s="12"/>
    </row>
    <row r="1117" spans="1:203" x14ac:dyDescent="0.2">
      <c r="A1117" s="79">
        <f t="shared" si="475"/>
        <v>44189</v>
      </c>
      <c r="B1117" s="80">
        <f t="shared" ca="1" si="476"/>
        <v>1191.66218</v>
      </c>
      <c r="C1117" s="81">
        <f t="shared" si="477"/>
        <v>1000</v>
      </c>
      <c r="D1117" s="82">
        <f ca="1">IF(A1117&lt;$B$1,VLOOKUP(A1117,[1]DI!$A$4:$B$15000,2,FALSE),0)</f>
        <v>1.9000000000000006E-2</v>
      </c>
      <c r="E1117" s="81">
        <f t="shared" ca="1" si="478"/>
        <v>7.4690000000000005E-5</v>
      </c>
      <c r="F1117" s="83">
        <f t="shared" si="457"/>
        <v>1.1679999999999999</v>
      </c>
      <c r="G1117" s="84">
        <f t="shared" ca="1" si="479"/>
        <v>1.0000872379200001</v>
      </c>
      <c r="H1117" s="81">
        <f ca="1">TRUNC(PRODUCT(G$10:G1116),15)</f>
        <v>1.19166218360506</v>
      </c>
      <c r="I1117" s="81">
        <f t="shared" si="480"/>
        <v>1</v>
      </c>
      <c r="J1117" s="81">
        <f t="shared" ca="1" si="481"/>
        <v>1.19166218</v>
      </c>
      <c r="K1117" s="81">
        <f t="shared" ca="1" si="482"/>
        <v>191.66218000000001</v>
      </c>
      <c r="L1117" s="85">
        <f>IF(VLOOKUP(A1117,$U$12:$AD$125,8)=VLOOKUP(A1116,$U$12:$AD$125,8),0,VLOOKUP(A1117,U$12:$AD$125,8))</f>
        <v>0</v>
      </c>
      <c r="M1117" s="86">
        <f>IF(L1117&gt;0,VLOOKUP(L1117,T$12:$AC$125,7),0)</f>
        <v>0</v>
      </c>
      <c r="N1117" s="81">
        <f t="shared" si="462"/>
        <v>0</v>
      </c>
      <c r="O1117" s="81">
        <f t="shared" ca="1" si="483"/>
        <v>191.66218000000001</v>
      </c>
      <c r="P1117" s="87" t="str">
        <f t="shared" si="484"/>
        <v>J=</v>
      </c>
      <c r="Q1117" s="88">
        <f t="shared" si="485"/>
        <v>44676</v>
      </c>
      <c r="R1117" s="7"/>
      <c r="S1117" s="7"/>
      <c r="T1117" s="7"/>
      <c r="U1117" s="7"/>
      <c r="V1117" s="7"/>
      <c r="W1117" s="7"/>
      <c r="X1117" s="7"/>
      <c r="Y1117" s="7"/>
      <c r="Z1117" s="7"/>
      <c r="AA1117" s="7"/>
      <c r="AB1117" s="7"/>
      <c r="AC1117" s="7"/>
      <c r="AD1117" s="7"/>
      <c r="AE1117" s="7"/>
      <c r="AF1117" s="37" t="s">
        <v>65</v>
      </c>
      <c r="AG1117" s="9"/>
      <c r="AH1117" s="3"/>
      <c r="AI1117" s="13"/>
      <c r="AJ1117" s="5"/>
      <c r="AK1117" s="13"/>
      <c r="AL1117" s="37"/>
      <c r="AM1117" s="5"/>
      <c r="AN1117" s="3"/>
      <c r="AO1117" s="6"/>
      <c r="AP1117" s="20"/>
      <c r="AQ1117" s="3"/>
      <c r="AR1117" s="21" t="s">
        <v>24</v>
      </c>
      <c r="AS1117" s="37" t="s">
        <v>14</v>
      </c>
      <c r="AT1117" s="12"/>
      <c r="AU1117" s="12"/>
      <c r="AV1117" s="22"/>
      <c r="AW1117" s="12"/>
      <c r="AX1117" s="12"/>
      <c r="AY1117" s="12"/>
      <c r="AZ1117" s="12"/>
      <c r="BA1117" s="12"/>
      <c r="BB1117" s="12"/>
      <c r="BC1117" s="12"/>
      <c r="BD1117" s="12"/>
      <c r="BE1117" s="12"/>
      <c r="BF1117" s="12"/>
      <c r="BG1117" s="12"/>
      <c r="BH1117" s="12"/>
      <c r="BI1117" s="12"/>
      <c r="BJ1117" s="12"/>
      <c r="BK1117" s="12"/>
      <c r="BL1117" s="12"/>
      <c r="BM1117" s="12"/>
      <c r="BN1117" s="12"/>
      <c r="BO1117" s="12"/>
      <c r="BP1117" s="12"/>
      <c r="BQ1117" s="12"/>
      <c r="BR1117" s="12"/>
      <c r="BS1117" s="12"/>
      <c r="BT1117" s="12"/>
      <c r="BU1117" s="12"/>
      <c r="BV1117" s="12"/>
      <c r="BW1117" s="12"/>
      <c r="BX1117" s="12"/>
      <c r="BY1117" s="12"/>
      <c r="BZ1117" s="12"/>
      <c r="CA1117" s="12"/>
      <c r="CB1117" s="12"/>
      <c r="CC1117" s="12"/>
      <c r="CD1117" s="12"/>
      <c r="CE1117" s="12"/>
      <c r="CF1117" s="12"/>
      <c r="CG1117" s="12"/>
      <c r="CH1117" s="12"/>
      <c r="CI1117" s="12"/>
      <c r="CJ1117" s="12"/>
      <c r="CK1117" s="12"/>
      <c r="CL1117" s="12"/>
      <c r="CM1117" s="12"/>
      <c r="CN1117" s="12"/>
      <c r="CO1117" s="12"/>
      <c r="CP1117" s="12"/>
      <c r="CQ1117" s="12"/>
      <c r="CR1117" s="12"/>
      <c r="CS1117" s="12"/>
      <c r="CT1117" s="12"/>
      <c r="CU1117" s="12"/>
      <c r="CV1117" s="12"/>
      <c r="CW1117" s="12"/>
      <c r="CX1117" s="12"/>
      <c r="CY1117" s="12"/>
      <c r="CZ1117" s="12"/>
      <c r="DA1117" s="12"/>
      <c r="DB1117" s="12"/>
      <c r="DC1117" s="12"/>
      <c r="DD1117" s="12"/>
      <c r="DE1117" s="12"/>
      <c r="DF1117" s="12"/>
      <c r="DG1117" s="12"/>
      <c r="DH1117" s="12"/>
      <c r="DI1117" s="12"/>
      <c r="DJ1117" s="12"/>
      <c r="DK1117" s="12"/>
      <c r="DL1117" s="12"/>
      <c r="DM1117" s="12"/>
      <c r="DN1117" s="12"/>
      <c r="DO1117" s="12"/>
      <c r="DP1117" s="12"/>
      <c r="DQ1117" s="12"/>
      <c r="DR1117" s="12"/>
      <c r="DS1117" s="12"/>
      <c r="DT1117" s="12"/>
      <c r="DU1117" s="12"/>
      <c r="DV1117" s="12"/>
      <c r="DW1117" s="12"/>
      <c r="DX1117" s="12"/>
      <c r="DY1117" s="12"/>
      <c r="DZ1117" s="12"/>
      <c r="EA1117" s="12"/>
      <c r="EB1117" s="12"/>
      <c r="EC1117" s="12"/>
      <c r="ED1117" s="12"/>
      <c r="EE1117" s="12"/>
      <c r="EF1117" s="12"/>
      <c r="EG1117" s="12"/>
      <c r="EH1117" s="12"/>
      <c r="EI1117" s="12"/>
      <c r="EJ1117" s="12"/>
      <c r="EK1117" s="12"/>
      <c r="EL1117" s="12"/>
      <c r="EM1117" s="12"/>
      <c r="EN1117" s="12"/>
      <c r="EO1117" s="12"/>
      <c r="EP1117" s="12"/>
      <c r="EQ1117" s="12"/>
      <c r="ER1117" s="12"/>
      <c r="ES1117" s="12"/>
      <c r="ET1117" s="12"/>
      <c r="EU1117" s="12"/>
      <c r="EV1117" s="12"/>
      <c r="EW1117" s="12"/>
      <c r="EX1117" s="12"/>
      <c r="EY1117" s="12"/>
      <c r="EZ1117" s="12"/>
      <c r="FA1117" s="12"/>
      <c r="FB1117" s="12"/>
      <c r="FC1117" s="12"/>
      <c r="FD1117" s="12"/>
      <c r="FE1117" s="12"/>
      <c r="FF1117" s="12"/>
      <c r="FG1117" s="12"/>
      <c r="FH1117" s="12"/>
      <c r="FI1117" s="12"/>
      <c r="FJ1117" s="12"/>
      <c r="FK1117" s="12"/>
      <c r="FL1117" s="12"/>
      <c r="FM1117" s="12"/>
      <c r="FN1117" s="12"/>
      <c r="FO1117" s="12"/>
      <c r="FP1117" s="12"/>
      <c r="FQ1117" s="12"/>
      <c r="FR1117" s="12"/>
      <c r="FS1117" s="12"/>
      <c r="FT1117" s="12"/>
      <c r="FU1117" s="12"/>
      <c r="FV1117" s="12"/>
      <c r="FW1117" s="12"/>
      <c r="FX1117" s="12"/>
      <c r="FY1117" s="12"/>
      <c r="FZ1117" s="12"/>
      <c r="GA1117" s="12"/>
      <c r="GB1117" s="12"/>
      <c r="GC1117" s="12"/>
      <c r="GD1117" s="12"/>
      <c r="GE1117" s="12"/>
      <c r="GF1117" s="12"/>
      <c r="GG1117" s="12"/>
      <c r="GH1117" s="12"/>
      <c r="GI1117" s="12"/>
      <c r="GJ1117" s="12"/>
      <c r="GK1117" s="12"/>
      <c r="GL1117" s="12"/>
      <c r="GM1117" s="12"/>
      <c r="GN1117" s="12"/>
      <c r="GO1117" s="12"/>
      <c r="GP1117" s="12"/>
      <c r="GQ1117" s="12"/>
      <c r="GR1117" s="12"/>
    </row>
    <row r="1118" spans="1:203" x14ac:dyDescent="0.2">
      <c r="A1118" s="79">
        <f t="shared" si="475"/>
        <v>44190</v>
      </c>
      <c r="B1118" s="80">
        <f t="shared" ca="1" si="476"/>
        <v>1191.76614</v>
      </c>
      <c r="C1118" s="81">
        <f t="shared" si="477"/>
        <v>1000</v>
      </c>
      <c r="D1118" s="82">
        <f ca="1">IF(A1118&lt;$B$1,VLOOKUP(A1118,[1]DI!$A$4:$B$15000,2,FALSE),0)</f>
        <v>0</v>
      </c>
      <c r="E1118" s="81">
        <f t="shared" ca="1" si="478"/>
        <v>0</v>
      </c>
      <c r="F1118" s="83">
        <f t="shared" si="457"/>
        <v>1.1679999999999999</v>
      </c>
      <c r="G1118" s="84">
        <f t="shared" ca="1" si="479"/>
        <v>1</v>
      </c>
      <c r="H1118" s="81">
        <f ca="1">TRUNC(PRODUCT(G$10:G1117),15)</f>
        <v>1.1917661417353</v>
      </c>
      <c r="I1118" s="81">
        <f t="shared" si="480"/>
        <v>1</v>
      </c>
      <c r="J1118" s="81">
        <f t="shared" ca="1" si="481"/>
        <v>1.1917661399999999</v>
      </c>
      <c r="K1118" s="81">
        <f t="shared" ca="1" si="482"/>
        <v>191.76614000000001</v>
      </c>
      <c r="L1118" s="85">
        <f>IF(VLOOKUP(A1118,$U$12:$AD$125,8)=VLOOKUP(A1117,$U$12:$AD$125,8),0,VLOOKUP(A1118,U$12:$AD$125,8))</f>
        <v>0</v>
      </c>
      <c r="M1118" s="86">
        <f>IF(L1118&gt;0,VLOOKUP(L1118,T$12:$AC$125,7),0)</f>
        <v>0</v>
      </c>
      <c r="N1118" s="81">
        <f t="shared" si="462"/>
        <v>0</v>
      </c>
      <c r="O1118" s="81">
        <f t="shared" ca="1" si="483"/>
        <v>191.76614000000001</v>
      </c>
      <c r="P1118" s="87" t="str">
        <f t="shared" si="484"/>
        <v>J=</v>
      </c>
      <c r="Q1118" s="88">
        <f t="shared" si="485"/>
        <v>44676</v>
      </c>
      <c r="R1118" s="7"/>
      <c r="S1118" s="7"/>
      <c r="T1118" s="7"/>
      <c r="U1118" s="7"/>
      <c r="V1118" s="7"/>
      <c r="W1118" s="7"/>
      <c r="X1118" s="7"/>
      <c r="Y1118" s="7"/>
      <c r="Z1118" s="7"/>
      <c r="AA1118" s="7"/>
      <c r="AB1118" s="7"/>
      <c r="AC1118" s="7"/>
      <c r="AD1118" s="7"/>
      <c r="AE1118" s="7"/>
      <c r="AF1118" s="37"/>
      <c r="AG1118" s="3" t="s">
        <v>26</v>
      </c>
      <c r="AH1118" s="3" t="s">
        <v>26</v>
      </c>
      <c r="AI1118" s="13" t="s">
        <v>27</v>
      </c>
      <c r="AJ1118" s="5" t="s">
        <v>28</v>
      </c>
      <c r="AK1118" s="4" t="s">
        <v>29</v>
      </c>
      <c r="AL1118" s="65"/>
      <c r="AM1118" s="10" t="s">
        <v>32</v>
      </c>
      <c r="AN1118" s="3" t="s">
        <v>26</v>
      </c>
      <c r="AO1118" s="6"/>
      <c r="AP1118" s="20" t="s">
        <v>33</v>
      </c>
      <c r="AQ1118" s="3" t="s">
        <v>26</v>
      </c>
      <c r="AR1118" s="21" t="s">
        <v>34</v>
      </c>
      <c r="AS1118" s="65"/>
      <c r="AT1118" s="12"/>
      <c r="AU1118" s="12"/>
      <c r="AV1118" s="22"/>
      <c r="AW1118" s="12"/>
      <c r="AX1118" s="12"/>
      <c r="AY1118" s="12"/>
      <c r="AZ1118" s="12"/>
      <c r="BA1118" s="12"/>
      <c r="BB1118" s="12"/>
      <c r="BC1118" s="12"/>
      <c r="BD1118" s="12"/>
      <c r="BE1118" s="12"/>
      <c r="BF1118" s="12"/>
      <c r="BG1118" s="12"/>
      <c r="BH1118" s="12"/>
      <c r="BI1118" s="12"/>
      <c r="BJ1118" s="12"/>
      <c r="BK1118" s="12"/>
      <c r="BL1118" s="12"/>
      <c r="BM1118" s="12"/>
      <c r="BN1118" s="12"/>
      <c r="BO1118" s="12"/>
      <c r="BP1118" s="12"/>
      <c r="BQ1118" s="12"/>
      <c r="BR1118" s="12"/>
      <c r="BS1118" s="12"/>
      <c r="BT1118" s="12"/>
      <c r="BU1118" s="12"/>
      <c r="BV1118" s="12"/>
      <c r="BW1118" s="12"/>
      <c r="BX1118" s="12"/>
      <c r="BY1118" s="12"/>
      <c r="BZ1118" s="12"/>
      <c r="CA1118" s="12"/>
      <c r="CB1118" s="12"/>
      <c r="CC1118" s="12"/>
      <c r="CD1118" s="12"/>
      <c r="CE1118" s="12"/>
      <c r="CF1118" s="12"/>
      <c r="CG1118" s="12"/>
      <c r="CH1118" s="12"/>
      <c r="CI1118" s="12"/>
      <c r="CJ1118" s="12"/>
      <c r="CK1118" s="12"/>
      <c r="CL1118" s="12"/>
      <c r="CM1118" s="12"/>
      <c r="CN1118" s="12"/>
      <c r="CO1118" s="12"/>
      <c r="CP1118" s="12"/>
      <c r="CQ1118" s="12"/>
      <c r="CR1118" s="12"/>
      <c r="CS1118" s="12"/>
      <c r="CT1118" s="12"/>
      <c r="CU1118" s="12"/>
      <c r="CV1118" s="12"/>
      <c r="CW1118" s="12"/>
      <c r="CX1118" s="12"/>
      <c r="CY1118" s="12"/>
      <c r="CZ1118" s="12"/>
      <c r="DA1118" s="12"/>
      <c r="DB1118" s="12"/>
      <c r="DC1118" s="12"/>
      <c r="DD1118" s="12"/>
      <c r="DE1118" s="12"/>
      <c r="DF1118" s="12"/>
      <c r="DG1118" s="12"/>
      <c r="DH1118" s="12"/>
      <c r="DI1118" s="12"/>
      <c r="DJ1118" s="12"/>
      <c r="DK1118" s="12"/>
      <c r="DL1118" s="12"/>
      <c r="DM1118" s="12"/>
      <c r="DN1118" s="12"/>
      <c r="DO1118" s="12"/>
      <c r="DP1118" s="12"/>
      <c r="DQ1118" s="12"/>
      <c r="DR1118" s="12"/>
      <c r="DS1118" s="12"/>
      <c r="DT1118" s="12"/>
      <c r="DU1118" s="12"/>
      <c r="DV1118" s="12"/>
      <c r="DW1118" s="12"/>
      <c r="DX1118" s="12"/>
      <c r="DY1118" s="12"/>
      <c r="DZ1118" s="12"/>
      <c r="EA1118" s="12"/>
      <c r="EB1118" s="12"/>
      <c r="EC1118" s="12"/>
      <c r="ED1118" s="12"/>
      <c r="EE1118" s="12"/>
      <c r="EF1118" s="12"/>
      <c r="EG1118" s="12"/>
      <c r="EH1118" s="12"/>
      <c r="EI1118" s="12"/>
      <c r="EJ1118" s="12"/>
      <c r="EK1118" s="12"/>
      <c r="EL1118" s="12"/>
      <c r="EM1118" s="12"/>
      <c r="EN1118" s="12"/>
      <c r="EO1118" s="12"/>
      <c r="EP1118" s="12"/>
      <c r="EQ1118" s="12"/>
      <c r="ER1118" s="12"/>
      <c r="ES1118" s="12"/>
      <c r="ET1118" s="12"/>
      <c r="EU1118" s="12"/>
      <c r="EV1118" s="12"/>
      <c r="EW1118" s="12"/>
      <c r="EX1118" s="12"/>
      <c r="EY1118" s="12"/>
      <c r="EZ1118" s="12"/>
      <c r="FA1118" s="12"/>
      <c r="FB1118" s="12"/>
      <c r="FC1118" s="12"/>
      <c r="FD1118" s="12"/>
      <c r="FE1118" s="12"/>
      <c r="FF1118" s="12"/>
      <c r="FG1118" s="12"/>
      <c r="FH1118" s="12"/>
      <c r="FI1118" s="12"/>
      <c r="FJ1118" s="12"/>
      <c r="FK1118" s="12"/>
      <c r="FL1118" s="12"/>
      <c r="FM1118" s="12"/>
      <c r="FN1118" s="12"/>
      <c r="FO1118" s="12"/>
      <c r="FP1118" s="12"/>
      <c r="FQ1118" s="12"/>
      <c r="FR1118" s="12"/>
      <c r="FS1118" s="12"/>
      <c r="FT1118" s="12"/>
      <c r="FU1118" s="12"/>
      <c r="FV1118" s="12"/>
      <c r="FW1118" s="12"/>
      <c r="FX1118" s="12"/>
      <c r="FY1118" s="12"/>
      <c r="FZ1118" s="12"/>
      <c r="GA1118" s="12"/>
      <c r="GB1118" s="12"/>
      <c r="GC1118" s="12"/>
      <c r="GD1118" s="12"/>
      <c r="GE1118" s="12"/>
      <c r="GF1118" s="12"/>
      <c r="GG1118" s="12"/>
      <c r="GH1118" s="12"/>
      <c r="GI1118" s="12"/>
      <c r="GJ1118" s="12"/>
      <c r="GK1118" s="12"/>
      <c r="GL1118" s="12"/>
      <c r="GM1118" s="12"/>
      <c r="GN1118" s="12"/>
      <c r="GO1118" s="12"/>
      <c r="GP1118" s="12"/>
      <c r="GQ1118" s="12"/>
      <c r="GR1118" s="12"/>
    </row>
    <row r="1119" spans="1:203" x14ac:dyDescent="0.2">
      <c r="A1119" s="79">
        <f t="shared" si="475"/>
        <v>44191</v>
      </c>
      <c r="B1119" s="80">
        <f t="shared" ca="1" si="476"/>
        <v>1191.76614</v>
      </c>
      <c r="C1119" s="81">
        <f t="shared" si="477"/>
        <v>1000</v>
      </c>
      <c r="D1119" s="82">
        <f ca="1">IF(A1119&lt;$B$1,VLOOKUP(A1119,[1]DI!$A$4:$B$15000,2,FALSE),0)</f>
        <v>0</v>
      </c>
      <c r="E1119" s="81">
        <f t="shared" ca="1" si="478"/>
        <v>0</v>
      </c>
      <c r="F1119" s="83">
        <f t="shared" si="457"/>
        <v>1.1679999999999999</v>
      </c>
      <c r="G1119" s="84">
        <f t="shared" ca="1" si="479"/>
        <v>1</v>
      </c>
      <c r="H1119" s="81">
        <f ca="1">TRUNC(PRODUCT(G$10:G1118),15)</f>
        <v>1.1917661417353</v>
      </c>
      <c r="I1119" s="81">
        <f t="shared" si="480"/>
        <v>1</v>
      </c>
      <c r="J1119" s="81">
        <f t="shared" ca="1" si="481"/>
        <v>1.1917661399999999</v>
      </c>
      <c r="K1119" s="81">
        <f t="shared" ca="1" si="482"/>
        <v>191.76614000000001</v>
      </c>
      <c r="L1119" s="85">
        <f>IF(VLOOKUP(A1119,$U$12:$AD$125,8)=VLOOKUP(A1118,$U$12:$AD$125,8),0,VLOOKUP(A1119,U$12:$AD$125,8))</f>
        <v>0</v>
      </c>
      <c r="M1119" s="86">
        <f>IF(L1119&gt;0,VLOOKUP(L1119,T$12:$AC$125,7),0)</f>
        <v>0</v>
      </c>
      <c r="N1119" s="81">
        <f t="shared" si="462"/>
        <v>0</v>
      </c>
      <c r="O1119" s="81">
        <f t="shared" ca="1" si="483"/>
        <v>191.76614000000001</v>
      </c>
      <c r="P1119" s="87" t="str">
        <f t="shared" si="484"/>
        <v>J=</v>
      </c>
      <c r="Q1119" s="88">
        <f t="shared" si="485"/>
        <v>44676</v>
      </c>
      <c r="R1119" s="7"/>
      <c r="S1119" s="7"/>
      <c r="T1119" s="7"/>
      <c r="U1119" s="7"/>
      <c r="V1119" s="7"/>
      <c r="W1119" s="7"/>
      <c r="X1119" s="7"/>
      <c r="Y1119" s="7"/>
      <c r="Z1119" s="7"/>
      <c r="AA1119" s="7"/>
      <c r="AB1119" s="7"/>
      <c r="AC1119" s="7"/>
      <c r="AD1119" s="7"/>
      <c r="AE1119" s="7"/>
      <c r="AF1119" s="65"/>
      <c r="AG1119" s="9"/>
      <c r="AH1119" s="9"/>
      <c r="AI1119" s="4"/>
      <c r="AJ1119" s="10"/>
      <c r="AK1119" s="4"/>
      <c r="AL1119" s="65"/>
      <c r="AM1119" s="10"/>
      <c r="AN1119" s="9"/>
      <c r="AO1119" s="7"/>
      <c r="AP1119" s="11"/>
      <c r="AQ1119" s="9"/>
      <c r="AR1119" s="8"/>
      <c r="AS1119" s="68"/>
      <c r="AT1119" s="12"/>
      <c r="AU1119" s="12"/>
      <c r="AV1119" s="22"/>
      <c r="AW1119" s="12"/>
      <c r="AX1119" s="12"/>
      <c r="AY1119" s="12"/>
      <c r="AZ1119" s="12"/>
      <c r="BA1119" s="12"/>
      <c r="BB1119" s="12"/>
      <c r="BC1119" s="12"/>
      <c r="BD1119" s="12"/>
      <c r="BE1119" s="12"/>
      <c r="BF1119" s="12"/>
      <c r="BG1119" s="12"/>
      <c r="BH1119" s="12"/>
      <c r="BI1119" s="12"/>
      <c r="BJ1119" s="12"/>
      <c r="BK1119" s="12"/>
      <c r="BL1119" s="12"/>
      <c r="BM1119" s="12"/>
      <c r="BN1119" s="12"/>
      <c r="BO1119" s="12"/>
      <c r="BP1119" s="12"/>
      <c r="BQ1119" s="12"/>
      <c r="BR1119" s="12"/>
      <c r="BS1119" s="12"/>
      <c r="BT1119" s="12"/>
      <c r="BU1119" s="12"/>
      <c r="BV1119" s="12"/>
      <c r="BW1119" s="12"/>
      <c r="BX1119" s="12"/>
      <c r="BY1119" s="12"/>
      <c r="BZ1119" s="12"/>
      <c r="CA1119" s="12"/>
      <c r="CB1119" s="12"/>
      <c r="CC1119" s="12"/>
      <c r="CD1119" s="12"/>
      <c r="CE1119" s="12"/>
      <c r="CF1119" s="12"/>
      <c r="CG1119" s="12"/>
      <c r="CH1119" s="12"/>
      <c r="CI1119" s="12"/>
      <c r="CJ1119" s="12"/>
      <c r="CK1119" s="12"/>
      <c r="CL1119" s="12"/>
      <c r="CM1119" s="12"/>
      <c r="CN1119" s="12"/>
      <c r="CO1119" s="12"/>
      <c r="CP1119" s="12"/>
      <c r="CQ1119" s="12"/>
      <c r="CR1119" s="12"/>
      <c r="CS1119" s="12"/>
      <c r="CT1119" s="12"/>
      <c r="CU1119" s="12"/>
      <c r="CV1119" s="12"/>
      <c r="CW1119" s="12"/>
      <c r="CX1119" s="12"/>
      <c r="CY1119" s="12"/>
      <c r="CZ1119" s="12"/>
      <c r="DA1119" s="12"/>
      <c r="DB1119" s="12"/>
      <c r="DC1119" s="12"/>
      <c r="DD1119" s="12"/>
      <c r="DE1119" s="12"/>
      <c r="DF1119" s="12"/>
      <c r="DG1119" s="12"/>
      <c r="DH1119" s="12"/>
      <c r="DI1119" s="12"/>
      <c r="DJ1119" s="12"/>
      <c r="DK1119" s="12"/>
      <c r="DL1119" s="12"/>
      <c r="DM1119" s="12"/>
      <c r="DN1119" s="12"/>
      <c r="DO1119" s="12"/>
      <c r="DP1119" s="12"/>
      <c r="DQ1119" s="12"/>
      <c r="DR1119" s="12"/>
      <c r="DS1119" s="12"/>
      <c r="DT1119" s="12"/>
      <c r="DU1119" s="12"/>
      <c r="DV1119" s="12"/>
      <c r="DW1119" s="12"/>
      <c r="DX1119" s="12"/>
      <c r="DY1119" s="12"/>
      <c r="DZ1119" s="12"/>
      <c r="EA1119" s="12"/>
      <c r="EB1119" s="12"/>
      <c r="EC1119" s="12"/>
      <c r="ED1119" s="12"/>
      <c r="EE1119" s="12"/>
      <c r="EF1119" s="12"/>
      <c r="EG1119" s="12"/>
      <c r="EH1119" s="12"/>
      <c r="EI1119" s="12"/>
      <c r="EJ1119" s="12"/>
      <c r="EK1119" s="12"/>
      <c r="EL1119" s="12"/>
      <c r="EM1119" s="12"/>
      <c r="EN1119" s="12"/>
      <c r="EO1119" s="12"/>
      <c r="EP1119" s="12"/>
      <c r="EQ1119" s="12"/>
      <c r="ER1119" s="12"/>
      <c r="ES1119" s="12"/>
      <c r="ET1119" s="12"/>
      <c r="EU1119" s="12"/>
      <c r="EV1119" s="12"/>
      <c r="EW1119" s="12"/>
      <c r="EX1119" s="12"/>
      <c r="EY1119" s="12"/>
      <c r="EZ1119" s="12"/>
      <c r="FA1119" s="12"/>
      <c r="FB1119" s="12"/>
      <c r="FC1119" s="12"/>
      <c r="FD1119" s="12"/>
      <c r="FE1119" s="12"/>
      <c r="FF1119" s="12"/>
      <c r="FG1119" s="12"/>
      <c r="FH1119" s="12"/>
      <c r="FI1119" s="12"/>
      <c r="FJ1119" s="12"/>
      <c r="FK1119" s="12"/>
      <c r="FL1119" s="12"/>
      <c r="FM1119" s="12"/>
      <c r="FN1119" s="12"/>
      <c r="FO1119" s="12"/>
      <c r="FP1119" s="12"/>
      <c r="FQ1119" s="12"/>
      <c r="FR1119" s="12"/>
      <c r="FS1119" s="12"/>
      <c r="FT1119" s="12"/>
      <c r="FU1119" s="12"/>
      <c r="FV1119" s="12"/>
      <c r="FW1119" s="12"/>
      <c r="FX1119" s="12"/>
      <c r="FY1119" s="12"/>
      <c r="FZ1119" s="12"/>
      <c r="GA1119" s="12"/>
      <c r="GB1119" s="12"/>
      <c r="GC1119" s="12"/>
      <c r="GD1119" s="12"/>
      <c r="GE1119" s="12"/>
      <c r="GF1119" s="12"/>
      <c r="GG1119" s="12"/>
      <c r="GH1119" s="12"/>
      <c r="GI1119" s="12"/>
      <c r="GJ1119" s="12"/>
      <c r="GK1119" s="12"/>
      <c r="GL1119" s="12"/>
      <c r="GM1119" s="12"/>
      <c r="GN1119" s="12"/>
      <c r="GO1119" s="12"/>
      <c r="GP1119" s="12"/>
      <c r="GQ1119" s="12"/>
      <c r="GR1119" s="12"/>
    </row>
    <row r="1120" spans="1:203" x14ac:dyDescent="0.2">
      <c r="A1120" s="79">
        <f t="shared" si="475"/>
        <v>44192</v>
      </c>
      <c r="B1120" s="80">
        <f t="shared" ca="1" si="476"/>
        <v>1191.76614</v>
      </c>
      <c r="C1120" s="81">
        <f t="shared" si="477"/>
        <v>1000</v>
      </c>
      <c r="D1120" s="82">
        <f ca="1">IF(A1120&lt;$B$1,VLOOKUP(A1120,[1]DI!$A$4:$B$15000,2,FALSE),0)</f>
        <v>0</v>
      </c>
      <c r="E1120" s="81">
        <f t="shared" ca="1" si="478"/>
        <v>0</v>
      </c>
      <c r="F1120" s="83">
        <f t="shared" si="457"/>
        <v>1.1679999999999999</v>
      </c>
      <c r="G1120" s="84">
        <f t="shared" ca="1" si="479"/>
        <v>1</v>
      </c>
      <c r="H1120" s="81">
        <f ca="1">TRUNC(PRODUCT(G$10:G1119),15)</f>
        <v>1.1917661417353</v>
      </c>
      <c r="I1120" s="81">
        <f t="shared" si="480"/>
        <v>1</v>
      </c>
      <c r="J1120" s="81">
        <f t="shared" ca="1" si="481"/>
        <v>1.1917661399999999</v>
      </c>
      <c r="K1120" s="81">
        <f t="shared" ca="1" si="482"/>
        <v>191.76614000000001</v>
      </c>
      <c r="L1120" s="85">
        <f>IF(VLOOKUP(A1120,$U$12:$AD$125,8)=VLOOKUP(A1119,$U$12:$AD$125,8),0,VLOOKUP(A1120,U$12:$AD$125,8))</f>
        <v>0</v>
      </c>
      <c r="M1120" s="86">
        <f>IF(L1120&gt;0,VLOOKUP(L1120,T$12:$AC$125,7),0)</f>
        <v>0</v>
      </c>
      <c r="N1120" s="81">
        <f t="shared" si="462"/>
        <v>0</v>
      </c>
      <c r="O1120" s="81">
        <f t="shared" ca="1" si="483"/>
        <v>191.76614000000001</v>
      </c>
      <c r="P1120" s="87" t="str">
        <f t="shared" si="484"/>
        <v>J=</v>
      </c>
      <c r="Q1120" s="88">
        <f t="shared" si="485"/>
        <v>44676</v>
      </c>
      <c r="R1120" s="7"/>
      <c r="S1120" s="7"/>
      <c r="T1120" s="7"/>
      <c r="U1120" s="7"/>
      <c r="V1120" s="7"/>
      <c r="W1120" s="7"/>
      <c r="X1120" s="7"/>
      <c r="Y1120" s="7"/>
      <c r="Z1120" s="7"/>
      <c r="AA1120" s="7"/>
      <c r="AB1120" s="7"/>
      <c r="AC1120" s="7"/>
      <c r="AD1120" s="7"/>
      <c r="AE1120" s="7"/>
      <c r="AF1120" s="65">
        <f>(AF1112+1)</f>
        <v>43952</v>
      </c>
      <c r="AG1120" s="9">
        <f t="shared" ref="AG1120:AK1135" ca="1" si="487">VLOOKUP($AF1120,$A$10:$Q$3625,(AG$1)+1)</f>
        <v>1172.44991</v>
      </c>
      <c r="AH1120" s="9">
        <f t="shared" si="487"/>
        <v>1000</v>
      </c>
      <c r="AI1120" s="4">
        <f t="shared" ca="1" si="487"/>
        <v>0</v>
      </c>
      <c r="AJ1120" s="10">
        <f t="shared" ca="1" si="487"/>
        <v>0</v>
      </c>
      <c r="AK1120" s="4">
        <f t="shared" si="487"/>
        <v>1.1679999999999999</v>
      </c>
      <c r="AL1120" s="65">
        <f t="shared" ref="AL1120:AL1149" si="488">AF1120</f>
        <v>43952</v>
      </c>
      <c r="AM1120" s="10">
        <f t="shared" ref="AM1120:AS1135" ca="1" si="489">VLOOKUP($AF1120,$A$10:$Q$3625,(AM$1)+1)</f>
        <v>1.1724499100000001</v>
      </c>
      <c r="AN1120" s="9">
        <f t="shared" ca="1" si="489"/>
        <v>172.44990999999999</v>
      </c>
      <c r="AO1120" s="7">
        <f t="shared" si="489"/>
        <v>0</v>
      </c>
      <c r="AP1120" s="11">
        <f t="shared" si="489"/>
        <v>0</v>
      </c>
      <c r="AQ1120" s="9">
        <f t="shared" si="489"/>
        <v>0</v>
      </c>
      <c r="AR1120" s="8" t="str">
        <f t="shared" si="489"/>
        <v>J=</v>
      </c>
      <c r="AS1120" s="65">
        <f t="shared" si="489"/>
        <v>44676</v>
      </c>
      <c r="AT1120" s="12"/>
      <c r="AU1120" s="12"/>
      <c r="AV1120" s="22"/>
      <c r="AW1120" s="12"/>
      <c r="AX1120" s="12"/>
      <c r="AY1120" s="12"/>
      <c r="AZ1120" s="12"/>
      <c r="BA1120" s="12"/>
      <c r="BB1120" s="12"/>
      <c r="BC1120" s="12"/>
      <c r="BD1120" s="12"/>
      <c r="BE1120" s="12"/>
      <c r="BF1120" s="12"/>
      <c r="BG1120" s="12"/>
      <c r="BH1120" s="12"/>
      <c r="BI1120" s="12"/>
      <c r="BJ1120" s="12"/>
      <c r="BK1120" s="12"/>
      <c r="BL1120" s="12"/>
      <c r="BM1120" s="12"/>
      <c r="BN1120" s="12"/>
      <c r="BO1120" s="12"/>
      <c r="BP1120" s="12"/>
      <c r="BQ1120" s="12"/>
      <c r="BR1120" s="12"/>
      <c r="BS1120" s="12"/>
      <c r="BT1120" s="12"/>
      <c r="BU1120" s="12"/>
      <c r="BV1120" s="12"/>
      <c r="BW1120" s="12"/>
      <c r="BX1120" s="12"/>
      <c r="BY1120" s="12"/>
      <c r="BZ1120" s="12"/>
      <c r="CA1120" s="12"/>
      <c r="CB1120" s="12"/>
      <c r="CC1120" s="12"/>
      <c r="CD1120" s="12"/>
      <c r="CE1120" s="12"/>
      <c r="CF1120" s="12"/>
      <c r="CG1120" s="12"/>
      <c r="CH1120" s="12"/>
      <c r="CI1120" s="12"/>
      <c r="CJ1120" s="12"/>
      <c r="CK1120" s="12"/>
      <c r="CL1120" s="12"/>
      <c r="CM1120" s="12"/>
      <c r="CN1120" s="12"/>
      <c r="CO1120" s="12"/>
      <c r="CP1120" s="12"/>
      <c r="CQ1120" s="12"/>
      <c r="CR1120" s="12"/>
      <c r="CS1120" s="12"/>
      <c r="CT1120" s="12"/>
      <c r="CU1120" s="12"/>
      <c r="CV1120" s="12"/>
      <c r="CW1120" s="12"/>
      <c r="CX1120" s="12"/>
      <c r="CY1120" s="12"/>
      <c r="CZ1120" s="12"/>
      <c r="DA1120" s="12"/>
      <c r="DB1120" s="12"/>
      <c r="DC1120" s="12"/>
      <c r="DD1120" s="12"/>
      <c r="DE1120" s="12"/>
      <c r="DF1120" s="12"/>
      <c r="DG1120" s="12"/>
      <c r="DH1120" s="12"/>
      <c r="DI1120" s="12"/>
      <c r="DJ1120" s="12"/>
      <c r="DK1120" s="12"/>
      <c r="DL1120" s="12"/>
      <c r="DM1120" s="12"/>
      <c r="DN1120" s="12"/>
      <c r="DO1120" s="12"/>
      <c r="DP1120" s="12"/>
      <c r="DQ1120" s="12"/>
      <c r="DR1120" s="12"/>
      <c r="DS1120" s="12"/>
      <c r="DT1120" s="12"/>
      <c r="DU1120" s="12"/>
      <c r="DV1120" s="12"/>
      <c r="DW1120" s="12"/>
      <c r="DX1120" s="12"/>
      <c r="DY1120" s="12"/>
      <c r="DZ1120" s="12"/>
      <c r="EA1120" s="12"/>
      <c r="EB1120" s="12"/>
      <c r="EC1120" s="12"/>
      <c r="ED1120" s="12"/>
      <c r="EE1120" s="12"/>
      <c r="EF1120" s="12"/>
      <c r="EG1120" s="12"/>
      <c r="EH1120" s="12"/>
      <c r="EI1120" s="12"/>
      <c r="EJ1120" s="12"/>
      <c r="EK1120" s="12"/>
      <c r="EL1120" s="12"/>
      <c r="EM1120" s="12"/>
      <c r="EN1120" s="12"/>
      <c r="EO1120" s="12"/>
      <c r="EP1120" s="12"/>
      <c r="EQ1120" s="12"/>
      <c r="ER1120" s="12"/>
      <c r="ES1120" s="12"/>
      <c r="ET1120" s="12"/>
      <c r="EU1120" s="12"/>
      <c r="EV1120" s="12"/>
      <c r="EW1120" s="12"/>
      <c r="EX1120" s="12"/>
      <c r="EY1120" s="12"/>
      <c r="EZ1120" s="12"/>
      <c r="FA1120" s="12"/>
      <c r="FB1120" s="12"/>
      <c r="FC1120" s="12"/>
      <c r="FD1120" s="12"/>
      <c r="FE1120" s="12"/>
      <c r="FF1120" s="12"/>
      <c r="FG1120" s="12"/>
      <c r="FH1120" s="12"/>
      <c r="FI1120" s="12"/>
      <c r="FJ1120" s="12"/>
      <c r="FK1120" s="12"/>
      <c r="FL1120" s="12"/>
      <c r="FM1120" s="12"/>
      <c r="FN1120" s="12"/>
      <c r="FO1120" s="12"/>
      <c r="FP1120" s="12"/>
      <c r="FQ1120" s="12"/>
      <c r="FR1120" s="12"/>
      <c r="FS1120" s="12"/>
      <c r="FT1120" s="12"/>
      <c r="FU1120" s="12"/>
      <c r="FV1120" s="12"/>
      <c r="FW1120" s="12"/>
      <c r="FX1120" s="12"/>
      <c r="FY1120" s="12"/>
      <c r="FZ1120" s="12"/>
      <c r="GA1120" s="12"/>
      <c r="GB1120" s="12"/>
      <c r="GC1120" s="12"/>
      <c r="GD1120" s="12"/>
      <c r="GE1120" s="12"/>
      <c r="GF1120" s="12"/>
      <c r="GG1120" s="12"/>
      <c r="GH1120" s="12"/>
      <c r="GI1120" s="12"/>
      <c r="GJ1120" s="12"/>
      <c r="GK1120" s="12"/>
      <c r="GL1120" s="12"/>
      <c r="GM1120" s="12"/>
      <c r="GN1120" s="12"/>
      <c r="GO1120" s="12"/>
      <c r="GP1120" s="12"/>
      <c r="GQ1120" s="12"/>
      <c r="GR1120" s="12"/>
    </row>
    <row r="1121" spans="1:200" x14ac:dyDescent="0.2">
      <c r="A1121" s="79">
        <f t="shared" si="475"/>
        <v>44193</v>
      </c>
      <c r="B1121" s="80">
        <f t="shared" ca="1" si="476"/>
        <v>1191.76614</v>
      </c>
      <c r="C1121" s="81">
        <f t="shared" si="477"/>
        <v>1000</v>
      </c>
      <c r="D1121" s="82">
        <f ca="1">IF(A1121&lt;$B$1,VLOOKUP(A1121,[1]DI!$A$4:$B$15000,2,FALSE),0)</f>
        <v>1.9000000000000006E-2</v>
      </c>
      <c r="E1121" s="81">
        <f t="shared" ca="1" si="478"/>
        <v>7.4690000000000005E-5</v>
      </c>
      <c r="F1121" s="83">
        <f t="shared" si="457"/>
        <v>1.1679999999999999</v>
      </c>
      <c r="G1121" s="84">
        <f t="shared" ca="1" si="479"/>
        <v>1.0000872379200001</v>
      </c>
      <c r="H1121" s="81">
        <f ca="1">TRUNC(PRODUCT(G$10:G1120),15)</f>
        <v>1.1917661417353</v>
      </c>
      <c r="I1121" s="81">
        <f t="shared" si="480"/>
        <v>1</v>
      </c>
      <c r="J1121" s="81">
        <f t="shared" ca="1" si="481"/>
        <v>1.1917661399999999</v>
      </c>
      <c r="K1121" s="81">
        <f t="shared" ca="1" si="482"/>
        <v>191.76614000000001</v>
      </c>
      <c r="L1121" s="85">
        <f>IF(VLOOKUP(A1121,$U$12:$AD$125,8)=VLOOKUP(A1120,$U$12:$AD$125,8),0,VLOOKUP(A1121,U$12:$AD$125,8))</f>
        <v>0</v>
      </c>
      <c r="M1121" s="86">
        <f>IF(L1121&gt;0,VLOOKUP(L1121,T$12:$AC$125,7),0)</f>
        <v>0</v>
      </c>
      <c r="N1121" s="81">
        <f t="shared" si="462"/>
        <v>0</v>
      </c>
      <c r="O1121" s="81">
        <f t="shared" ca="1" si="483"/>
        <v>191.76614000000001</v>
      </c>
      <c r="P1121" s="87" t="str">
        <f t="shared" si="484"/>
        <v>J=</v>
      </c>
      <c r="Q1121" s="88">
        <f t="shared" si="485"/>
        <v>44676</v>
      </c>
      <c r="R1121" s="7"/>
      <c r="S1121" s="7"/>
      <c r="T1121" s="7"/>
      <c r="U1121" s="7"/>
      <c r="V1121" s="7"/>
      <c r="W1121" s="7"/>
      <c r="X1121" s="7"/>
      <c r="Y1121" s="7"/>
      <c r="Z1121" s="7"/>
      <c r="AA1121" s="7"/>
      <c r="AB1121" s="7"/>
      <c r="AC1121" s="7"/>
      <c r="AD1121" s="7"/>
      <c r="AE1121" s="7"/>
      <c r="AF1121" s="65">
        <f t="shared" ref="AF1121:AF1149" si="490">(AF1120+1)</f>
        <v>43953</v>
      </c>
      <c r="AG1121" s="9">
        <f t="shared" ca="1" si="487"/>
        <v>1172.44991</v>
      </c>
      <c r="AH1121" s="9">
        <f t="shared" si="487"/>
        <v>1000</v>
      </c>
      <c r="AI1121" s="4">
        <f t="shared" ca="1" si="487"/>
        <v>0</v>
      </c>
      <c r="AJ1121" s="10">
        <f t="shared" ca="1" si="487"/>
        <v>0</v>
      </c>
      <c r="AK1121" s="4">
        <f t="shared" si="487"/>
        <v>1.1679999999999999</v>
      </c>
      <c r="AL1121" s="65">
        <f t="shared" si="488"/>
        <v>43953</v>
      </c>
      <c r="AM1121" s="10">
        <f t="shared" ca="1" si="489"/>
        <v>1.1724499100000001</v>
      </c>
      <c r="AN1121" s="9">
        <f t="shared" ca="1" si="489"/>
        <v>172.44990999999999</v>
      </c>
      <c r="AO1121" s="7">
        <f t="shared" si="489"/>
        <v>0</v>
      </c>
      <c r="AP1121" s="11">
        <f t="shared" si="489"/>
        <v>0</v>
      </c>
      <c r="AQ1121" s="9">
        <f t="shared" si="489"/>
        <v>0</v>
      </c>
      <c r="AR1121" s="8" t="str">
        <f t="shared" si="489"/>
        <v>J=</v>
      </c>
      <c r="AS1121" s="65">
        <f t="shared" si="489"/>
        <v>44676</v>
      </c>
      <c r="AT1121" s="12"/>
      <c r="AU1121" s="12"/>
      <c r="AV1121" s="22"/>
      <c r="AW1121" s="12"/>
      <c r="AX1121" s="12"/>
      <c r="AY1121" s="12"/>
      <c r="AZ1121" s="12"/>
      <c r="BA1121" s="12"/>
      <c r="BB1121" s="12"/>
      <c r="BC1121" s="12"/>
      <c r="BD1121" s="12"/>
      <c r="BE1121" s="12"/>
      <c r="BF1121" s="12"/>
      <c r="BG1121" s="12"/>
      <c r="BH1121" s="12"/>
      <c r="BI1121" s="12"/>
      <c r="BJ1121" s="12"/>
      <c r="BK1121" s="12"/>
      <c r="BL1121" s="12"/>
      <c r="BM1121" s="12"/>
      <c r="BN1121" s="12"/>
      <c r="BO1121" s="12"/>
      <c r="BP1121" s="12"/>
      <c r="BQ1121" s="12"/>
      <c r="BR1121" s="12"/>
      <c r="BS1121" s="12"/>
      <c r="BT1121" s="12"/>
      <c r="BU1121" s="12"/>
      <c r="BV1121" s="12"/>
      <c r="BW1121" s="12"/>
      <c r="BX1121" s="12"/>
      <c r="BY1121" s="12"/>
      <c r="BZ1121" s="12"/>
      <c r="CA1121" s="12"/>
      <c r="CB1121" s="12"/>
      <c r="CC1121" s="12"/>
      <c r="CD1121" s="12"/>
      <c r="CE1121" s="12"/>
      <c r="CF1121" s="12"/>
      <c r="CG1121" s="12"/>
      <c r="CH1121" s="12"/>
      <c r="CI1121" s="12"/>
      <c r="CJ1121" s="12"/>
      <c r="CK1121" s="12"/>
      <c r="CL1121" s="12"/>
      <c r="CM1121" s="12"/>
      <c r="CN1121" s="12"/>
      <c r="CO1121" s="12"/>
      <c r="CP1121" s="12"/>
      <c r="CQ1121" s="12"/>
      <c r="CR1121" s="12"/>
      <c r="CS1121" s="12"/>
      <c r="CT1121" s="12"/>
      <c r="CU1121" s="12"/>
      <c r="CV1121" s="12"/>
      <c r="CW1121" s="12"/>
      <c r="CX1121" s="12"/>
      <c r="CY1121" s="12"/>
      <c r="CZ1121" s="12"/>
      <c r="DA1121" s="12"/>
      <c r="DB1121" s="12"/>
      <c r="DC1121" s="12"/>
      <c r="DD1121" s="12"/>
      <c r="DE1121" s="12"/>
      <c r="DF1121" s="12"/>
      <c r="DG1121" s="12"/>
      <c r="DH1121" s="12"/>
      <c r="DI1121" s="12"/>
      <c r="DJ1121" s="12"/>
      <c r="DK1121" s="12"/>
      <c r="DL1121" s="12"/>
      <c r="DM1121" s="12"/>
      <c r="DN1121" s="12"/>
      <c r="DO1121" s="12"/>
      <c r="DP1121" s="12"/>
      <c r="DQ1121" s="12"/>
      <c r="DR1121" s="12"/>
      <c r="DS1121" s="12"/>
      <c r="DT1121" s="12"/>
      <c r="DU1121" s="12"/>
      <c r="DV1121" s="12"/>
      <c r="DW1121" s="12"/>
      <c r="DX1121" s="12"/>
      <c r="DY1121" s="12"/>
      <c r="DZ1121" s="12"/>
      <c r="EA1121" s="12"/>
      <c r="EB1121" s="12"/>
      <c r="EC1121" s="12"/>
      <c r="ED1121" s="12"/>
      <c r="EE1121" s="12"/>
      <c r="EF1121" s="12"/>
      <c r="EG1121" s="12"/>
      <c r="EH1121" s="12"/>
      <c r="EI1121" s="12"/>
      <c r="EJ1121" s="12"/>
      <c r="EK1121" s="12"/>
      <c r="EL1121" s="12"/>
      <c r="EM1121" s="12"/>
      <c r="EN1121" s="12"/>
      <c r="EO1121" s="12"/>
      <c r="EP1121" s="12"/>
      <c r="EQ1121" s="12"/>
      <c r="ER1121" s="12"/>
      <c r="ES1121" s="12"/>
      <c r="ET1121" s="12"/>
      <c r="EU1121" s="12"/>
      <c r="EV1121" s="12"/>
      <c r="EW1121" s="12"/>
      <c r="EX1121" s="12"/>
      <c r="EY1121" s="12"/>
      <c r="EZ1121" s="12"/>
      <c r="FA1121" s="12"/>
      <c r="FB1121" s="12"/>
      <c r="FC1121" s="12"/>
      <c r="FD1121" s="12"/>
      <c r="FE1121" s="12"/>
      <c r="FF1121" s="12"/>
      <c r="FG1121" s="12"/>
      <c r="FH1121" s="12"/>
      <c r="FI1121" s="12"/>
      <c r="FJ1121" s="12"/>
      <c r="FK1121" s="12"/>
      <c r="FL1121" s="12"/>
      <c r="FM1121" s="12"/>
      <c r="FN1121" s="12"/>
      <c r="FO1121" s="12"/>
      <c r="FP1121" s="12"/>
      <c r="FQ1121" s="12"/>
      <c r="FR1121" s="12"/>
      <c r="FS1121" s="12"/>
      <c r="FT1121" s="12"/>
      <c r="FU1121" s="12"/>
      <c r="FV1121" s="12"/>
      <c r="FW1121" s="12"/>
      <c r="FX1121" s="12"/>
      <c r="FY1121" s="12"/>
      <c r="FZ1121" s="12"/>
      <c r="GA1121" s="12"/>
      <c r="GB1121" s="12"/>
      <c r="GC1121" s="12"/>
      <c r="GD1121" s="12"/>
      <c r="GE1121" s="12"/>
      <c r="GF1121" s="12"/>
      <c r="GG1121" s="12"/>
      <c r="GH1121" s="12"/>
      <c r="GI1121" s="12"/>
      <c r="GJ1121" s="12"/>
      <c r="GK1121" s="12"/>
      <c r="GL1121" s="12"/>
      <c r="GM1121" s="12"/>
      <c r="GN1121" s="12"/>
      <c r="GO1121" s="12"/>
      <c r="GP1121" s="12"/>
      <c r="GQ1121" s="12"/>
      <c r="GR1121" s="12"/>
    </row>
    <row r="1122" spans="1:200" x14ac:dyDescent="0.2">
      <c r="A1122" s="79">
        <f t="shared" si="475"/>
        <v>44194</v>
      </c>
      <c r="B1122" s="80">
        <f t="shared" ca="1" si="476"/>
        <v>1191.8701100000001</v>
      </c>
      <c r="C1122" s="81">
        <f t="shared" si="477"/>
        <v>1000</v>
      </c>
      <c r="D1122" s="82">
        <f ca="1">IF(A1122&lt;$B$1,VLOOKUP(A1122,[1]DI!$A$4:$B$15000,2,FALSE),0)</f>
        <v>1.9000000000000006E-2</v>
      </c>
      <c r="E1122" s="81">
        <f t="shared" ca="1" si="478"/>
        <v>7.4690000000000005E-5</v>
      </c>
      <c r="F1122" s="83">
        <f t="shared" si="457"/>
        <v>1.1679999999999999</v>
      </c>
      <c r="G1122" s="84">
        <f t="shared" ca="1" si="479"/>
        <v>1.0000872379200001</v>
      </c>
      <c r="H1122" s="81">
        <f ca="1">TRUNC(PRODUCT(G$10:G1121),15)</f>
        <v>1.19187010893463</v>
      </c>
      <c r="I1122" s="81">
        <f t="shared" si="480"/>
        <v>1</v>
      </c>
      <c r="J1122" s="81">
        <f t="shared" ca="1" si="481"/>
        <v>1.19187011</v>
      </c>
      <c r="K1122" s="81">
        <f t="shared" ca="1" si="482"/>
        <v>191.87011000000001</v>
      </c>
      <c r="L1122" s="85">
        <f>IF(VLOOKUP(A1122,$U$12:$AD$125,8)=VLOOKUP(A1121,$U$12:$AD$125,8),0,VLOOKUP(A1122,U$12:$AD$125,8))</f>
        <v>0</v>
      </c>
      <c r="M1122" s="86">
        <f>IF(L1122&gt;0,VLOOKUP(L1122,T$12:$AC$125,7),0)</f>
        <v>0</v>
      </c>
      <c r="N1122" s="81">
        <f t="shared" si="462"/>
        <v>0</v>
      </c>
      <c r="O1122" s="81">
        <f t="shared" ca="1" si="483"/>
        <v>191.87011000000001</v>
      </c>
      <c r="P1122" s="87" t="str">
        <f t="shared" si="484"/>
        <v>J=</v>
      </c>
      <c r="Q1122" s="88">
        <f t="shared" si="485"/>
        <v>44676</v>
      </c>
      <c r="R1122" s="7"/>
      <c r="S1122" s="7"/>
      <c r="T1122" s="7"/>
      <c r="U1122" s="7"/>
      <c r="V1122" s="7"/>
      <c r="W1122" s="7"/>
      <c r="X1122" s="7"/>
      <c r="Y1122" s="7"/>
      <c r="Z1122" s="7"/>
      <c r="AA1122" s="7"/>
      <c r="AB1122" s="7"/>
      <c r="AC1122" s="7"/>
      <c r="AD1122" s="7"/>
      <c r="AE1122" s="7"/>
      <c r="AF1122" s="65">
        <f t="shared" si="490"/>
        <v>43954</v>
      </c>
      <c r="AG1122" s="9">
        <f t="shared" ca="1" si="487"/>
        <v>1172.44991</v>
      </c>
      <c r="AH1122" s="9">
        <f t="shared" si="487"/>
        <v>1000</v>
      </c>
      <c r="AI1122" s="4">
        <f t="shared" ca="1" si="487"/>
        <v>0</v>
      </c>
      <c r="AJ1122" s="10">
        <f t="shared" ca="1" si="487"/>
        <v>0</v>
      </c>
      <c r="AK1122" s="4">
        <f t="shared" si="487"/>
        <v>1.1679999999999999</v>
      </c>
      <c r="AL1122" s="65">
        <f t="shared" si="488"/>
        <v>43954</v>
      </c>
      <c r="AM1122" s="10">
        <f t="shared" ca="1" si="489"/>
        <v>1.1724499100000001</v>
      </c>
      <c r="AN1122" s="9">
        <f t="shared" ca="1" si="489"/>
        <v>172.44990999999999</v>
      </c>
      <c r="AO1122" s="7">
        <f t="shared" si="489"/>
        <v>0</v>
      </c>
      <c r="AP1122" s="11">
        <f t="shared" si="489"/>
        <v>0</v>
      </c>
      <c r="AQ1122" s="9">
        <f t="shared" si="489"/>
        <v>0</v>
      </c>
      <c r="AR1122" s="8" t="str">
        <f t="shared" si="489"/>
        <v>J=</v>
      </c>
      <c r="AS1122" s="65">
        <f t="shared" si="489"/>
        <v>44676</v>
      </c>
      <c r="AT1122" s="12"/>
      <c r="AU1122" s="12"/>
      <c r="AV1122" s="22"/>
      <c r="AW1122" s="12"/>
      <c r="AX1122" s="12"/>
      <c r="AY1122" s="12"/>
      <c r="AZ1122" s="12"/>
      <c r="BA1122" s="12"/>
      <c r="BB1122" s="12"/>
      <c r="BC1122" s="12"/>
      <c r="BD1122" s="12"/>
      <c r="BE1122" s="12"/>
      <c r="BF1122" s="12"/>
      <c r="BG1122" s="12"/>
      <c r="BH1122" s="12"/>
      <c r="BI1122" s="12"/>
      <c r="BJ1122" s="12"/>
      <c r="BK1122" s="12"/>
      <c r="BL1122" s="12"/>
      <c r="BM1122" s="12"/>
      <c r="BN1122" s="12"/>
      <c r="BO1122" s="12"/>
      <c r="BP1122" s="12"/>
      <c r="BQ1122" s="12"/>
      <c r="BR1122" s="12"/>
      <c r="BS1122" s="12"/>
      <c r="BT1122" s="12"/>
      <c r="BU1122" s="12"/>
      <c r="BV1122" s="12"/>
      <c r="BW1122" s="12"/>
      <c r="BX1122" s="12"/>
      <c r="BY1122" s="12"/>
      <c r="BZ1122" s="12"/>
      <c r="CA1122" s="12"/>
      <c r="CB1122" s="12"/>
      <c r="CC1122" s="12"/>
      <c r="CD1122" s="12"/>
      <c r="CE1122" s="12"/>
      <c r="CF1122" s="12"/>
      <c r="CG1122" s="12"/>
      <c r="CH1122" s="12"/>
      <c r="CI1122" s="12"/>
      <c r="CJ1122" s="12"/>
      <c r="CK1122" s="12"/>
      <c r="CL1122" s="12"/>
      <c r="CM1122" s="12"/>
      <c r="CN1122" s="12"/>
      <c r="CO1122" s="12"/>
      <c r="CP1122" s="12"/>
      <c r="CQ1122" s="12"/>
      <c r="CR1122" s="12"/>
      <c r="CS1122" s="12"/>
      <c r="CT1122" s="12"/>
      <c r="CU1122" s="12"/>
      <c r="CV1122" s="12"/>
      <c r="CW1122" s="12"/>
      <c r="CX1122" s="12"/>
      <c r="CY1122" s="12"/>
      <c r="CZ1122" s="12"/>
      <c r="DA1122" s="12"/>
      <c r="DB1122" s="12"/>
      <c r="DC1122" s="12"/>
      <c r="DD1122" s="12"/>
      <c r="DE1122" s="12"/>
      <c r="DF1122" s="12"/>
      <c r="DG1122" s="12"/>
      <c r="DH1122" s="12"/>
      <c r="DI1122" s="12"/>
      <c r="DJ1122" s="12"/>
      <c r="DK1122" s="12"/>
      <c r="DL1122" s="12"/>
      <c r="DM1122" s="12"/>
      <c r="DN1122" s="12"/>
      <c r="DO1122" s="12"/>
      <c r="DP1122" s="12"/>
      <c r="DQ1122" s="12"/>
      <c r="DR1122" s="12"/>
      <c r="DS1122" s="12"/>
      <c r="DT1122" s="12"/>
      <c r="DU1122" s="12"/>
      <c r="DV1122" s="12"/>
      <c r="DW1122" s="12"/>
      <c r="DX1122" s="12"/>
      <c r="DY1122" s="12"/>
      <c r="DZ1122" s="12"/>
      <c r="EA1122" s="12"/>
      <c r="EB1122" s="12"/>
      <c r="EC1122" s="12"/>
      <c r="ED1122" s="12"/>
      <c r="EE1122" s="12"/>
      <c r="EF1122" s="12"/>
      <c r="EG1122" s="12"/>
      <c r="EH1122" s="12"/>
      <c r="EI1122" s="12"/>
      <c r="EJ1122" s="12"/>
      <c r="EK1122" s="12"/>
      <c r="EL1122" s="12"/>
      <c r="EM1122" s="12"/>
      <c r="EN1122" s="12"/>
      <c r="EO1122" s="12"/>
      <c r="EP1122" s="12"/>
      <c r="EQ1122" s="12"/>
      <c r="ER1122" s="12"/>
      <c r="ES1122" s="12"/>
      <c r="ET1122" s="12"/>
      <c r="EU1122" s="12"/>
      <c r="EV1122" s="12"/>
      <c r="EW1122" s="12"/>
      <c r="EX1122" s="12"/>
      <c r="EY1122" s="12"/>
      <c r="EZ1122" s="12"/>
      <c r="FA1122" s="12"/>
      <c r="FB1122" s="12"/>
      <c r="FC1122" s="12"/>
      <c r="FD1122" s="12"/>
      <c r="FE1122" s="12"/>
      <c r="FF1122" s="12"/>
      <c r="FG1122" s="12"/>
      <c r="FH1122" s="12"/>
      <c r="FI1122" s="12"/>
      <c r="FJ1122" s="12"/>
      <c r="FK1122" s="12"/>
      <c r="FL1122" s="12"/>
      <c r="FM1122" s="12"/>
      <c r="FN1122" s="12"/>
      <c r="FO1122" s="12"/>
      <c r="FP1122" s="12"/>
      <c r="FQ1122" s="12"/>
      <c r="FR1122" s="12"/>
      <c r="FS1122" s="12"/>
      <c r="FT1122" s="12"/>
      <c r="FU1122" s="12"/>
      <c r="FV1122" s="12"/>
      <c r="FW1122" s="12"/>
      <c r="FX1122" s="12"/>
      <c r="FY1122" s="12"/>
      <c r="FZ1122" s="12"/>
      <c r="GA1122" s="12"/>
      <c r="GB1122" s="12"/>
      <c r="GC1122" s="12"/>
      <c r="GD1122" s="12"/>
      <c r="GE1122" s="12"/>
      <c r="GF1122" s="12"/>
      <c r="GG1122" s="12"/>
      <c r="GH1122" s="12"/>
      <c r="GI1122" s="12"/>
      <c r="GJ1122" s="12"/>
      <c r="GK1122" s="12"/>
      <c r="GL1122" s="12"/>
      <c r="GM1122" s="12"/>
      <c r="GN1122" s="12"/>
      <c r="GO1122" s="12"/>
      <c r="GP1122" s="12"/>
      <c r="GQ1122" s="12"/>
      <c r="GR1122" s="12"/>
    </row>
    <row r="1123" spans="1:200" x14ac:dyDescent="0.2">
      <c r="A1123" s="79">
        <f t="shared" si="475"/>
        <v>44195</v>
      </c>
      <c r="B1123" s="80">
        <f t="shared" ca="1" si="476"/>
        <v>1191.9740899999999</v>
      </c>
      <c r="C1123" s="81">
        <f t="shared" si="477"/>
        <v>1000</v>
      </c>
      <c r="D1123" s="82">
        <f ca="1">IF(A1123&lt;$B$1,VLOOKUP(A1123,[1]DI!$A$4:$B$15000,2,FALSE),0)</f>
        <v>1.9000000000000006E-2</v>
      </c>
      <c r="E1123" s="81">
        <f t="shared" ca="1" si="478"/>
        <v>7.4690000000000005E-5</v>
      </c>
      <c r="F1123" s="83">
        <f t="shared" si="457"/>
        <v>1.1679999999999999</v>
      </c>
      <c r="G1123" s="84">
        <f t="shared" ca="1" si="479"/>
        <v>1.0000872379200001</v>
      </c>
      <c r="H1123" s="81">
        <f ca="1">TRUNC(PRODUCT(G$10:G1122),15)</f>
        <v>1.1919740852038501</v>
      </c>
      <c r="I1123" s="81">
        <f t="shared" si="480"/>
        <v>1</v>
      </c>
      <c r="J1123" s="81">
        <f t="shared" ca="1" si="481"/>
        <v>1.19197409</v>
      </c>
      <c r="K1123" s="81">
        <f t="shared" ca="1" si="482"/>
        <v>191.97408999999999</v>
      </c>
      <c r="L1123" s="85">
        <f>IF(VLOOKUP(A1123,$U$12:$AD$125,8)=VLOOKUP(A1122,$U$12:$AD$125,8),0,VLOOKUP(A1123,U$12:$AD$125,8))</f>
        <v>0</v>
      </c>
      <c r="M1123" s="86">
        <f>IF(L1123&gt;0,VLOOKUP(L1123,T$12:$AC$125,7),0)</f>
        <v>0</v>
      </c>
      <c r="N1123" s="81">
        <f t="shared" si="462"/>
        <v>0</v>
      </c>
      <c r="O1123" s="81">
        <f t="shared" ca="1" si="483"/>
        <v>191.97408999999999</v>
      </c>
      <c r="P1123" s="87" t="str">
        <f t="shared" si="484"/>
        <v>J=</v>
      </c>
      <c r="Q1123" s="88">
        <f t="shared" si="485"/>
        <v>44676</v>
      </c>
      <c r="R1123" s="7"/>
      <c r="S1123" s="7"/>
      <c r="T1123" s="7"/>
      <c r="U1123" s="7"/>
      <c r="V1123" s="7"/>
      <c r="W1123" s="7"/>
      <c r="X1123" s="7"/>
      <c r="Y1123" s="7"/>
      <c r="Z1123" s="7"/>
      <c r="AA1123" s="7"/>
      <c r="AB1123" s="7"/>
      <c r="AC1123" s="7"/>
      <c r="AD1123" s="7"/>
      <c r="AE1123" s="7"/>
      <c r="AF1123" s="65">
        <f t="shared" si="490"/>
        <v>43955</v>
      </c>
      <c r="AG1123" s="9">
        <f t="shared" ca="1" si="487"/>
        <v>1172.44991</v>
      </c>
      <c r="AH1123" s="9">
        <f t="shared" si="487"/>
        <v>1000</v>
      </c>
      <c r="AI1123" s="4">
        <f t="shared" ca="1" si="487"/>
        <v>3.6500000000000005E-2</v>
      </c>
      <c r="AJ1123" s="10">
        <f t="shared" ca="1" si="487"/>
        <v>1.4227E-4</v>
      </c>
      <c r="AK1123" s="4">
        <f t="shared" si="487"/>
        <v>1.1679999999999999</v>
      </c>
      <c r="AL1123" s="65">
        <f t="shared" si="488"/>
        <v>43955</v>
      </c>
      <c r="AM1123" s="10">
        <f t="shared" ca="1" si="489"/>
        <v>1.1724499100000001</v>
      </c>
      <c r="AN1123" s="9">
        <f t="shared" ca="1" si="489"/>
        <v>172.44990999999999</v>
      </c>
      <c r="AO1123" s="7">
        <f t="shared" si="489"/>
        <v>0</v>
      </c>
      <c r="AP1123" s="11">
        <f t="shared" si="489"/>
        <v>0</v>
      </c>
      <c r="AQ1123" s="9">
        <f t="shared" si="489"/>
        <v>0</v>
      </c>
      <c r="AR1123" s="8" t="str">
        <f t="shared" si="489"/>
        <v>J=</v>
      </c>
      <c r="AS1123" s="65">
        <f t="shared" si="489"/>
        <v>44676</v>
      </c>
      <c r="AT1123" s="12"/>
      <c r="AU1123" s="12"/>
      <c r="AV1123" s="22"/>
      <c r="AW1123" s="12"/>
      <c r="AX1123" s="12"/>
      <c r="AY1123" s="12"/>
      <c r="AZ1123" s="12"/>
      <c r="BA1123" s="12"/>
      <c r="BB1123" s="12"/>
      <c r="BC1123" s="12"/>
      <c r="BD1123" s="12"/>
      <c r="BE1123" s="12"/>
      <c r="BF1123" s="12"/>
      <c r="BG1123" s="12"/>
      <c r="BH1123" s="12"/>
      <c r="BI1123" s="12"/>
      <c r="BJ1123" s="12"/>
      <c r="BK1123" s="12"/>
      <c r="BL1123" s="12"/>
      <c r="BM1123" s="12"/>
      <c r="BN1123" s="12"/>
      <c r="BO1123" s="12"/>
      <c r="BP1123" s="12"/>
      <c r="BQ1123" s="12"/>
      <c r="BR1123" s="12"/>
      <c r="BS1123" s="12"/>
      <c r="BT1123" s="12"/>
      <c r="BU1123" s="12"/>
      <c r="BV1123" s="12"/>
      <c r="BW1123" s="12"/>
      <c r="BX1123" s="12"/>
      <c r="BY1123" s="12"/>
      <c r="BZ1123" s="12"/>
      <c r="CA1123" s="12"/>
      <c r="CB1123" s="12"/>
      <c r="CC1123" s="12"/>
      <c r="CD1123" s="12"/>
      <c r="CE1123" s="12"/>
      <c r="CF1123" s="12"/>
      <c r="CG1123" s="12"/>
      <c r="CH1123" s="12"/>
      <c r="CI1123" s="12"/>
      <c r="CJ1123" s="12"/>
      <c r="CK1123" s="12"/>
      <c r="CL1123" s="12"/>
      <c r="CM1123" s="12"/>
      <c r="CN1123" s="12"/>
      <c r="CO1123" s="12"/>
      <c r="CP1123" s="12"/>
      <c r="CQ1123" s="12"/>
      <c r="CR1123" s="12"/>
      <c r="CS1123" s="12"/>
      <c r="CT1123" s="12"/>
      <c r="CU1123" s="12"/>
      <c r="CV1123" s="12"/>
      <c r="CW1123" s="12"/>
      <c r="CX1123" s="12"/>
      <c r="CY1123" s="12"/>
      <c r="CZ1123" s="12"/>
      <c r="DA1123" s="12"/>
      <c r="DB1123" s="12"/>
      <c r="DC1123" s="12"/>
      <c r="DD1123" s="12"/>
      <c r="DE1123" s="12"/>
      <c r="DF1123" s="12"/>
      <c r="DG1123" s="12"/>
      <c r="DH1123" s="12"/>
      <c r="DI1123" s="12"/>
      <c r="DJ1123" s="12"/>
      <c r="DK1123" s="12"/>
      <c r="DL1123" s="12"/>
      <c r="DM1123" s="12"/>
      <c r="DN1123" s="12"/>
      <c r="DO1123" s="12"/>
      <c r="DP1123" s="12"/>
      <c r="DQ1123" s="12"/>
      <c r="DR1123" s="12"/>
      <c r="DS1123" s="12"/>
      <c r="DT1123" s="12"/>
      <c r="DU1123" s="12"/>
      <c r="DV1123" s="12"/>
      <c r="DW1123" s="12"/>
      <c r="DX1123" s="12"/>
      <c r="DY1123" s="12"/>
      <c r="DZ1123" s="12"/>
      <c r="EA1123" s="12"/>
      <c r="EB1123" s="12"/>
      <c r="EC1123" s="12"/>
      <c r="ED1123" s="12"/>
      <c r="EE1123" s="12"/>
      <c r="EF1123" s="12"/>
      <c r="EG1123" s="12"/>
      <c r="EH1123" s="12"/>
      <c r="EI1123" s="12"/>
      <c r="EJ1123" s="12"/>
      <c r="EK1123" s="12"/>
      <c r="EL1123" s="12"/>
      <c r="EM1123" s="12"/>
      <c r="EN1123" s="12"/>
      <c r="EO1123" s="12"/>
      <c r="EP1123" s="12"/>
      <c r="EQ1123" s="12"/>
      <c r="ER1123" s="12"/>
      <c r="ES1123" s="12"/>
      <c r="ET1123" s="12"/>
      <c r="EU1123" s="12"/>
      <c r="EV1123" s="12"/>
      <c r="EW1123" s="12"/>
      <c r="EX1123" s="12"/>
      <c r="EY1123" s="12"/>
      <c r="EZ1123" s="12"/>
      <c r="FA1123" s="12"/>
      <c r="FB1123" s="12"/>
      <c r="FC1123" s="12"/>
      <c r="FD1123" s="12"/>
      <c r="FE1123" s="12"/>
      <c r="FF1123" s="12"/>
      <c r="FG1123" s="12"/>
      <c r="FH1123" s="12"/>
      <c r="FI1123" s="12"/>
      <c r="FJ1123" s="12"/>
      <c r="FK1123" s="12"/>
      <c r="FL1123" s="12"/>
      <c r="FM1123" s="12"/>
      <c r="FN1123" s="12"/>
      <c r="FO1123" s="12"/>
      <c r="FP1123" s="12"/>
      <c r="FQ1123" s="12"/>
      <c r="FR1123" s="12"/>
      <c r="FS1123" s="12"/>
      <c r="FT1123" s="12"/>
      <c r="FU1123" s="12"/>
      <c r="FV1123" s="12"/>
      <c r="FW1123" s="12"/>
      <c r="FX1123" s="12"/>
      <c r="FY1123" s="12"/>
      <c r="FZ1123" s="12"/>
      <c r="GA1123" s="12"/>
      <c r="GB1123" s="12"/>
      <c r="GC1123" s="12"/>
      <c r="GD1123" s="12"/>
      <c r="GE1123" s="12"/>
      <c r="GF1123" s="12"/>
      <c r="GG1123" s="12"/>
      <c r="GH1123" s="12"/>
      <c r="GI1123" s="12"/>
      <c r="GJ1123" s="12"/>
      <c r="GK1123" s="12"/>
      <c r="GL1123" s="12"/>
      <c r="GM1123" s="12"/>
      <c r="GN1123" s="12"/>
      <c r="GO1123" s="12"/>
      <c r="GP1123" s="12"/>
      <c r="GQ1123" s="12"/>
      <c r="GR1123" s="12"/>
    </row>
    <row r="1124" spans="1:200" x14ac:dyDescent="0.2">
      <c r="A1124" s="79">
        <f t="shared" si="475"/>
        <v>44196</v>
      </c>
      <c r="B1124" s="80">
        <f t="shared" ca="1" si="476"/>
        <v>1192.07807</v>
      </c>
      <c r="C1124" s="81">
        <f t="shared" si="477"/>
        <v>1000</v>
      </c>
      <c r="D1124" s="82">
        <f ca="1">IF(A1124&lt;$B$1,VLOOKUP(A1124,[1]DI!$A$4:$B$15000,2,FALSE),0)</f>
        <v>1.9000000000000006E-2</v>
      </c>
      <c r="E1124" s="81">
        <f t="shared" ca="1" si="478"/>
        <v>7.4690000000000005E-5</v>
      </c>
      <c r="F1124" s="83">
        <f t="shared" si="457"/>
        <v>1.1679999999999999</v>
      </c>
      <c r="G1124" s="84">
        <f t="shared" ca="1" si="479"/>
        <v>1.0000872379200001</v>
      </c>
      <c r="H1124" s="81">
        <f ca="1">TRUNC(PRODUCT(G$10:G1123),15)</f>
        <v>1.1920780705437399</v>
      </c>
      <c r="I1124" s="81">
        <f t="shared" si="480"/>
        <v>1</v>
      </c>
      <c r="J1124" s="81">
        <f t="shared" ca="1" si="481"/>
        <v>1.19207807</v>
      </c>
      <c r="K1124" s="81">
        <f t="shared" ca="1" si="482"/>
        <v>192.07807</v>
      </c>
      <c r="L1124" s="85">
        <f>IF(VLOOKUP(A1124,$U$12:$AD$125,8)=VLOOKUP(A1123,$U$12:$AD$125,8),0,VLOOKUP(A1124,U$12:$AD$125,8))</f>
        <v>0</v>
      </c>
      <c r="M1124" s="86">
        <f>IF(L1124&gt;0,VLOOKUP(L1124,T$12:$AC$125,7),0)</f>
        <v>0</v>
      </c>
      <c r="N1124" s="81">
        <f t="shared" si="462"/>
        <v>0</v>
      </c>
      <c r="O1124" s="81">
        <f t="shared" ca="1" si="483"/>
        <v>192.07807</v>
      </c>
      <c r="P1124" s="87" t="str">
        <f t="shared" si="484"/>
        <v>J=</v>
      </c>
      <c r="Q1124" s="88">
        <f t="shared" si="485"/>
        <v>44676</v>
      </c>
      <c r="R1124" s="7"/>
      <c r="S1124" s="7"/>
      <c r="T1124" s="7"/>
      <c r="U1124" s="7"/>
      <c r="V1124" s="7"/>
      <c r="W1124" s="7"/>
      <c r="X1124" s="7"/>
      <c r="Y1124" s="7"/>
      <c r="Z1124" s="7"/>
      <c r="AA1124" s="7"/>
      <c r="AB1124" s="7"/>
      <c r="AC1124" s="7"/>
      <c r="AD1124" s="7"/>
      <c r="AE1124" s="7"/>
      <c r="AF1124" s="65">
        <f t="shared" si="490"/>
        <v>43956</v>
      </c>
      <c r="AG1124" s="9">
        <f t="shared" ca="1" si="487"/>
        <v>1172.64474</v>
      </c>
      <c r="AH1124" s="9">
        <f t="shared" si="487"/>
        <v>1000</v>
      </c>
      <c r="AI1124" s="4">
        <f t="shared" ca="1" si="487"/>
        <v>3.6500000000000005E-2</v>
      </c>
      <c r="AJ1124" s="10">
        <f t="shared" ca="1" si="487"/>
        <v>1.4227E-4</v>
      </c>
      <c r="AK1124" s="4">
        <f t="shared" si="487"/>
        <v>1.1679999999999999</v>
      </c>
      <c r="AL1124" s="65">
        <f t="shared" si="488"/>
        <v>43956</v>
      </c>
      <c r="AM1124" s="10">
        <f t="shared" ca="1" si="489"/>
        <v>1.17264474</v>
      </c>
      <c r="AN1124" s="9">
        <f t="shared" ca="1" si="489"/>
        <v>172.64474000000001</v>
      </c>
      <c r="AO1124" s="7">
        <f t="shared" si="489"/>
        <v>0</v>
      </c>
      <c r="AP1124" s="11">
        <f t="shared" si="489"/>
        <v>0</v>
      </c>
      <c r="AQ1124" s="9">
        <f t="shared" si="489"/>
        <v>0</v>
      </c>
      <c r="AR1124" s="8" t="str">
        <f t="shared" si="489"/>
        <v>J=</v>
      </c>
      <c r="AS1124" s="65">
        <f t="shared" si="489"/>
        <v>44676</v>
      </c>
      <c r="AT1124" s="12"/>
      <c r="AU1124" s="12"/>
      <c r="AV1124" s="22"/>
      <c r="AW1124" s="12"/>
      <c r="AX1124" s="12"/>
      <c r="AY1124" s="12"/>
      <c r="AZ1124" s="12"/>
      <c r="BA1124" s="12"/>
      <c r="BB1124" s="12"/>
      <c r="BC1124" s="12"/>
      <c r="BD1124" s="12"/>
      <c r="BE1124" s="12"/>
      <c r="BF1124" s="12"/>
      <c r="BG1124" s="12"/>
      <c r="BH1124" s="12"/>
      <c r="BI1124" s="12"/>
      <c r="BJ1124" s="12"/>
      <c r="BK1124" s="12"/>
      <c r="BL1124" s="12"/>
      <c r="BM1124" s="12"/>
      <c r="BN1124" s="12"/>
      <c r="BO1124" s="12"/>
      <c r="BP1124" s="12"/>
      <c r="BQ1124" s="12"/>
      <c r="BR1124" s="12"/>
      <c r="BS1124" s="12"/>
      <c r="BT1124" s="12"/>
      <c r="BU1124" s="12"/>
      <c r="BV1124" s="12"/>
      <c r="BW1124" s="12"/>
      <c r="BX1124" s="12"/>
      <c r="BY1124" s="12"/>
      <c r="BZ1124" s="12"/>
      <c r="CA1124" s="12"/>
      <c r="CB1124" s="12"/>
      <c r="CC1124" s="12"/>
      <c r="CD1124" s="12"/>
      <c r="CE1124" s="12"/>
      <c r="CF1124" s="12"/>
      <c r="CG1124" s="12"/>
      <c r="CH1124" s="12"/>
      <c r="CI1124" s="12"/>
      <c r="CJ1124" s="12"/>
      <c r="CK1124" s="12"/>
      <c r="CL1124" s="12"/>
      <c r="CM1124" s="12"/>
      <c r="CN1124" s="12"/>
      <c r="CO1124" s="12"/>
      <c r="CP1124" s="12"/>
      <c r="CQ1124" s="12"/>
      <c r="CR1124" s="12"/>
      <c r="CS1124" s="12"/>
      <c r="CT1124" s="12"/>
      <c r="CU1124" s="12"/>
      <c r="CV1124" s="12"/>
      <c r="CW1124" s="12"/>
      <c r="CX1124" s="12"/>
      <c r="CY1124" s="12"/>
      <c r="CZ1124" s="12"/>
      <c r="DA1124" s="12"/>
      <c r="DB1124" s="12"/>
      <c r="DC1124" s="12"/>
      <c r="DD1124" s="12"/>
      <c r="DE1124" s="12"/>
      <c r="DF1124" s="12"/>
      <c r="DG1124" s="12"/>
      <c r="DH1124" s="12"/>
      <c r="DI1124" s="12"/>
      <c r="DJ1124" s="12"/>
      <c r="DK1124" s="12"/>
      <c r="DL1124" s="12"/>
      <c r="DM1124" s="12"/>
      <c r="DN1124" s="12"/>
      <c r="DO1124" s="12"/>
      <c r="DP1124" s="12"/>
      <c r="DQ1124" s="12"/>
      <c r="DR1124" s="12"/>
      <c r="DS1124" s="12"/>
      <c r="DT1124" s="12"/>
      <c r="DU1124" s="12"/>
      <c r="DV1124" s="12"/>
      <c r="DW1124" s="12"/>
      <c r="DX1124" s="12"/>
      <c r="DY1124" s="12"/>
      <c r="DZ1124" s="12"/>
      <c r="EA1124" s="12"/>
      <c r="EB1124" s="12"/>
      <c r="EC1124" s="12"/>
      <c r="ED1124" s="12"/>
      <c r="EE1124" s="12"/>
      <c r="EF1124" s="12"/>
      <c r="EG1124" s="12"/>
      <c r="EH1124" s="12"/>
      <c r="EI1124" s="12"/>
      <c r="EJ1124" s="12"/>
      <c r="EK1124" s="12"/>
      <c r="EL1124" s="12"/>
      <c r="EM1124" s="12"/>
      <c r="EN1124" s="12"/>
      <c r="EO1124" s="12"/>
      <c r="EP1124" s="12"/>
      <c r="EQ1124" s="12"/>
      <c r="ER1124" s="12"/>
      <c r="ES1124" s="12"/>
      <c r="ET1124" s="12"/>
      <c r="EU1124" s="12"/>
      <c r="EV1124" s="12"/>
      <c r="EW1124" s="12"/>
      <c r="EX1124" s="12"/>
      <c r="EY1124" s="12"/>
      <c r="EZ1124" s="12"/>
      <c r="FA1124" s="12"/>
      <c r="FB1124" s="12"/>
      <c r="FC1124" s="12"/>
      <c r="FD1124" s="12"/>
      <c r="FE1124" s="12"/>
      <c r="FF1124" s="12"/>
      <c r="FG1124" s="12"/>
      <c r="FH1124" s="12"/>
      <c r="FI1124" s="12"/>
      <c r="FJ1124" s="12"/>
      <c r="FK1124" s="12"/>
      <c r="FL1124" s="12"/>
      <c r="FM1124" s="12"/>
      <c r="FN1124" s="12"/>
      <c r="FO1124" s="12"/>
      <c r="FP1124" s="12"/>
      <c r="FQ1124" s="12"/>
      <c r="FR1124" s="12"/>
      <c r="FS1124" s="12"/>
      <c r="FT1124" s="12"/>
      <c r="FU1124" s="12"/>
      <c r="FV1124" s="12"/>
      <c r="FW1124" s="12"/>
      <c r="FX1124" s="12"/>
      <c r="FY1124" s="12"/>
      <c r="FZ1124" s="12"/>
      <c r="GA1124" s="12"/>
      <c r="GB1124" s="12"/>
      <c r="GC1124" s="12"/>
      <c r="GD1124" s="12"/>
      <c r="GE1124" s="12"/>
      <c r="GF1124" s="12"/>
      <c r="GG1124" s="12"/>
      <c r="GH1124" s="12"/>
      <c r="GI1124" s="12"/>
      <c r="GJ1124" s="12"/>
      <c r="GK1124" s="12"/>
      <c r="GL1124" s="12"/>
      <c r="GM1124" s="12"/>
      <c r="GN1124" s="12"/>
      <c r="GO1124" s="12"/>
      <c r="GP1124" s="12"/>
      <c r="GQ1124" s="12"/>
      <c r="GR1124" s="12"/>
    </row>
    <row r="1125" spans="1:200" x14ac:dyDescent="0.2">
      <c r="A1125" s="79">
        <f t="shared" si="475"/>
        <v>44197</v>
      </c>
      <c r="B1125" s="80">
        <f t="shared" ca="1" si="476"/>
        <v>1192.1820600000001</v>
      </c>
      <c r="C1125" s="81">
        <f t="shared" si="477"/>
        <v>1000</v>
      </c>
      <c r="D1125" s="82">
        <f ca="1">IF(A1125&lt;$B$1,VLOOKUP(A1125,[1]DI!$A$4:$B$15000,2,FALSE),0)</f>
        <v>0</v>
      </c>
      <c r="E1125" s="81">
        <f t="shared" ca="1" si="478"/>
        <v>0</v>
      </c>
      <c r="F1125" s="83">
        <f t="shared" si="457"/>
        <v>1.1679999999999999</v>
      </c>
      <c r="G1125" s="84">
        <f t="shared" ca="1" si="479"/>
        <v>1</v>
      </c>
      <c r="H1125" s="81">
        <f ca="1">TRUNC(PRODUCT(G$10:G1124),15)</f>
        <v>1.19218206495509</v>
      </c>
      <c r="I1125" s="81">
        <f t="shared" si="480"/>
        <v>1</v>
      </c>
      <c r="J1125" s="81">
        <f t="shared" ca="1" si="481"/>
        <v>1.1921820599999999</v>
      </c>
      <c r="K1125" s="81">
        <f t="shared" ca="1" si="482"/>
        <v>192.18206000000001</v>
      </c>
      <c r="L1125" s="85">
        <f>IF(VLOOKUP(A1125,$U$12:$AD$125,8)=VLOOKUP(A1124,$U$12:$AD$125,8),0,VLOOKUP(A1125,U$12:$AD$125,8))</f>
        <v>0</v>
      </c>
      <c r="M1125" s="86">
        <f>IF(L1125&gt;0,VLOOKUP(L1125,T$12:$AC$125,7),0)</f>
        <v>0</v>
      </c>
      <c r="N1125" s="81">
        <f t="shared" si="462"/>
        <v>0</v>
      </c>
      <c r="O1125" s="81">
        <f t="shared" ca="1" si="483"/>
        <v>192.18206000000001</v>
      </c>
      <c r="P1125" s="87" t="str">
        <f t="shared" si="484"/>
        <v>J=</v>
      </c>
      <c r="Q1125" s="88">
        <f t="shared" si="485"/>
        <v>44676</v>
      </c>
      <c r="R1125" s="7"/>
      <c r="S1125" s="7"/>
      <c r="T1125" s="7"/>
      <c r="U1125" s="7"/>
      <c r="V1125" s="7"/>
      <c r="W1125" s="7"/>
      <c r="X1125" s="7"/>
      <c r="Y1125" s="7"/>
      <c r="Z1125" s="7"/>
      <c r="AA1125" s="7"/>
      <c r="AB1125" s="7"/>
      <c r="AC1125" s="7"/>
      <c r="AD1125" s="7"/>
      <c r="AE1125" s="7"/>
      <c r="AF1125" s="65">
        <f t="shared" si="490"/>
        <v>43957</v>
      </c>
      <c r="AG1125" s="9">
        <f t="shared" ca="1" si="487"/>
        <v>1172.8396</v>
      </c>
      <c r="AH1125" s="9">
        <f t="shared" si="487"/>
        <v>1000</v>
      </c>
      <c r="AI1125" s="4">
        <f t="shared" ca="1" si="487"/>
        <v>3.6500000000000005E-2</v>
      </c>
      <c r="AJ1125" s="10">
        <f t="shared" ca="1" si="487"/>
        <v>1.4227E-4</v>
      </c>
      <c r="AK1125" s="4">
        <f t="shared" si="487"/>
        <v>1.1679999999999999</v>
      </c>
      <c r="AL1125" s="65">
        <f t="shared" si="488"/>
        <v>43957</v>
      </c>
      <c r="AM1125" s="10">
        <f t="shared" ca="1" si="489"/>
        <v>1.1728396000000001</v>
      </c>
      <c r="AN1125" s="9">
        <f t="shared" ca="1" si="489"/>
        <v>172.83959999999999</v>
      </c>
      <c r="AO1125" s="7">
        <f t="shared" si="489"/>
        <v>0</v>
      </c>
      <c r="AP1125" s="11">
        <f t="shared" si="489"/>
        <v>0</v>
      </c>
      <c r="AQ1125" s="9">
        <f t="shared" si="489"/>
        <v>0</v>
      </c>
      <c r="AR1125" s="8" t="str">
        <f t="shared" si="489"/>
        <v>J=</v>
      </c>
      <c r="AS1125" s="65">
        <f t="shared" si="489"/>
        <v>44676</v>
      </c>
      <c r="AT1125" s="12"/>
      <c r="AU1125" s="12"/>
      <c r="AV1125" s="22"/>
      <c r="AW1125" s="12"/>
      <c r="AX1125" s="12"/>
      <c r="AY1125" s="12"/>
      <c r="AZ1125" s="12"/>
      <c r="BA1125" s="12"/>
      <c r="BB1125" s="12"/>
      <c r="BC1125" s="12"/>
      <c r="BD1125" s="12"/>
      <c r="BE1125" s="12"/>
      <c r="BF1125" s="12"/>
      <c r="BG1125" s="12"/>
      <c r="BH1125" s="12"/>
      <c r="BI1125" s="12"/>
      <c r="BJ1125" s="12"/>
      <c r="BK1125" s="12"/>
      <c r="BL1125" s="12"/>
      <c r="BM1125" s="12"/>
      <c r="BN1125" s="12"/>
      <c r="BO1125" s="12"/>
      <c r="BP1125" s="12"/>
      <c r="BQ1125" s="12"/>
      <c r="BR1125" s="12"/>
      <c r="BS1125" s="12"/>
      <c r="BT1125" s="12"/>
      <c r="BU1125" s="12"/>
      <c r="BV1125" s="12"/>
      <c r="BW1125" s="12"/>
      <c r="BX1125" s="12"/>
      <c r="BY1125" s="12"/>
      <c r="BZ1125" s="12"/>
      <c r="CA1125" s="12"/>
      <c r="CB1125" s="12"/>
      <c r="CC1125" s="12"/>
      <c r="CD1125" s="12"/>
      <c r="CE1125" s="12"/>
      <c r="CF1125" s="12"/>
      <c r="CG1125" s="12"/>
      <c r="CH1125" s="12"/>
      <c r="CI1125" s="12"/>
      <c r="CJ1125" s="12"/>
      <c r="CK1125" s="12"/>
      <c r="CL1125" s="12"/>
      <c r="CM1125" s="12"/>
      <c r="CN1125" s="12"/>
      <c r="CO1125" s="12"/>
      <c r="CP1125" s="12"/>
      <c r="CQ1125" s="12"/>
      <c r="CR1125" s="12"/>
      <c r="CS1125" s="12"/>
      <c r="CT1125" s="12"/>
      <c r="CU1125" s="12"/>
      <c r="CV1125" s="12"/>
      <c r="CW1125" s="12"/>
      <c r="CX1125" s="12"/>
      <c r="CY1125" s="12"/>
      <c r="CZ1125" s="12"/>
      <c r="DA1125" s="12"/>
      <c r="DB1125" s="12"/>
      <c r="DC1125" s="12"/>
      <c r="DD1125" s="12"/>
      <c r="DE1125" s="12"/>
      <c r="DF1125" s="12"/>
      <c r="DG1125" s="12"/>
      <c r="DH1125" s="12"/>
      <c r="DI1125" s="12"/>
      <c r="DJ1125" s="12"/>
      <c r="DK1125" s="12"/>
      <c r="DL1125" s="12"/>
      <c r="DM1125" s="12"/>
      <c r="DN1125" s="12"/>
      <c r="DO1125" s="12"/>
      <c r="DP1125" s="12"/>
      <c r="DQ1125" s="12"/>
      <c r="DR1125" s="12"/>
      <c r="DS1125" s="12"/>
      <c r="DT1125" s="12"/>
      <c r="DU1125" s="12"/>
      <c r="DV1125" s="12"/>
      <c r="DW1125" s="12"/>
      <c r="DX1125" s="12"/>
      <c r="DY1125" s="12"/>
      <c r="DZ1125" s="12"/>
      <c r="EA1125" s="12"/>
      <c r="EB1125" s="12"/>
      <c r="EC1125" s="12"/>
      <c r="ED1125" s="12"/>
      <c r="EE1125" s="12"/>
      <c r="EF1125" s="12"/>
      <c r="EG1125" s="12"/>
      <c r="EH1125" s="12"/>
      <c r="EI1125" s="12"/>
      <c r="EJ1125" s="12"/>
      <c r="EK1125" s="12"/>
      <c r="EL1125" s="12"/>
      <c r="EM1125" s="12"/>
      <c r="EN1125" s="12"/>
      <c r="EO1125" s="12"/>
      <c r="EP1125" s="12"/>
      <c r="EQ1125" s="12"/>
      <c r="ER1125" s="12"/>
      <c r="ES1125" s="12"/>
      <c r="ET1125" s="12"/>
      <c r="EU1125" s="12"/>
      <c r="EV1125" s="12"/>
      <c r="EW1125" s="12"/>
      <c r="EX1125" s="12"/>
      <c r="EY1125" s="12"/>
      <c r="EZ1125" s="12"/>
      <c r="FA1125" s="12"/>
      <c r="FB1125" s="12"/>
      <c r="FC1125" s="12"/>
      <c r="FD1125" s="12"/>
      <c r="FE1125" s="12"/>
      <c r="FF1125" s="12"/>
      <c r="FG1125" s="12"/>
      <c r="FH1125" s="12"/>
      <c r="FI1125" s="12"/>
      <c r="FJ1125" s="12"/>
      <c r="FK1125" s="12"/>
      <c r="FL1125" s="12"/>
      <c r="FM1125" s="12"/>
      <c r="FN1125" s="12"/>
      <c r="FO1125" s="12"/>
      <c r="FP1125" s="12"/>
      <c r="FQ1125" s="12"/>
      <c r="FR1125" s="12"/>
      <c r="FS1125" s="12"/>
      <c r="FT1125" s="12"/>
      <c r="FU1125" s="12"/>
      <c r="FV1125" s="12"/>
      <c r="FW1125" s="12"/>
      <c r="FX1125" s="12"/>
      <c r="FY1125" s="12"/>
      <c r="FZ1125" s="12"/>
      <c r="GA1125" s="12"/>
      <c r="GB1125" s="12"/>
      <c r="GC1125" s="12"/>
      <c r="GD1125" s="12"/>
      <c r="GE1125" s="12"/>
      <c r="GF1125" s="12"/>
      <c r="GG1125" s="12"/>
      <c r="GH1125" s="12"/>
      <c r="GI1125" s="12"/>
      <c r="GJ1125" s="12"/>
      <c r="GK1125" s="12"/>
      <c r="GL1125" s="12"/>
      <c r="GM1125" s="12"/>
      <c r="GN1125" s="12"/>
      <c r="GO1125" s="12"/>
      <c r="GP1125" s="12"/>
      <c r="GQ1125" s="12"/>
      <c r="GR1125" s="12"/>
    </row>
    <row r="1126" spans="1:200" x14ac:dyDescent="0.2">
      <c r="A1126" s="79">
        <f t="shared" si="475"/>
        <v>44198</v>
      </c>
      <c r="B1126" s="80">
        <f t="shared" ca="1" si="476"/>
        <v>1192.1820600000001</v>
      </c>
      <c r="C1126" s="81">
        <f t="shared" si="477"/>
        <v>1000</v>
      </c>
      <c r="D1126" s="82">
        <f ca="1">IF(A1126&lt;$B$1,VLOOKUP(A1126,[1]DI!$A$4:$B$15000,2,FALSE),0)</f>
        <v>0</v>
      </c>
      <c r="E1126" s="81">
        <f t="shared" ca="1" si="478"/>
        <v>0</v>
      </c>
      <c r="F1126" s="83">
        <f t="shared" si="457"/>
        <v>1.1679999999999999</v>
      </c>
      <c r="G1126" s="84">
        <f t="shared" ca="1" si="479"/>
        <v>1</v>
      </c>
      <c r="H1126" s="81">
        <f ca="1">TRUNC(PRODUCT(G$10:G1125),15)</f>
        <v>1.19218206495509</v>
      </c>
      <c r="I1126" s="81">
        <f t="shared" si="480"/>
        <v>1</v>
      </c>
      <c r="J1126" s="81">
        <f t="shared" ca="1" si="481"/>
        <v>1.1921820599999999</v>
      </c>
      <c r="K1126" s="81">
        <f t="shared" ca="1" si="482"/>
        <v>192.18206000000001</v>
      </c>
      <c r="L1126" s="85">
        <f>IF(VLOOKUP(A1126,$U$12:$AD$125,8)=VLOOKUP(A1125,$U$12:$AD$125,8),0,VLOOKUP(A1126,U$12:$AD$125,8))</f>
        <v>0</v>
      </c>
      <c r="M1126" s="86">
        <f>IF(L1126&gt;0,VLOOKUP(L1126,T$12:$AC$125,7),0)</f>
        <v>0</v>
      </c>
      <c r="N1126" s="81">
        <f t="shared" si="462"/>
        <v>0</v>
      </c>
      <c r="O1126" s="81">
        <f t="shared" ca="1" si="483"/>
        <v>192.18206000000001</v>
      </c>
      <c r="P1126" s="87" t="str">
        <f t="shared" si="484"/>
        <v>J=</v>
      </c>
      <c r="Q1126" s="88">
        <f t="shared" si="485"/>
        <v>44676</v>
      </c>
      <c r="R1126" s="7"/>
      <c r="S1126" s="7"/>
      <c r="T1126" s="7"/>
      <c r="U1126" s="7"/>
      <c r="V1126" s="7"/>
      <c r="W1126" s="7"/>
      <c r="X1126" s="7"/>
      <c r="Y1126" s="7"/>
      <c r="Z1126" s="7"/>
      <c r="AA1126" s="7"/>
      <c r="AB1126" s="7"/>
      <c r="AC1126" s="7"/>
      <c r="AD1126" s="7"/>
      <c r="AE1126" s="7"/>
      <c r="AF1126" s="65">
        <f t="shared" si="490"/>
        <v>43958</v>
      </c>
      <c r="AG1126" s="9">
        <f t="shared" ca="1" si="487"/>
        <v>1173.03449</v>
      </c>
      <c r="AH1126" s="9">
        <f t="shared" si="487"/>
        <v>1000</v>
      </c>
      <c r="AI1126" s="4">
        <f t="shared" ca="1" si="487"/>
        <v>2.9000000000000005E-2</v>
      </c>
      <c r="AJ1126" s="10">
        <f t="shared" ca="1" si="487"/>
        <v>1.1345000000000001E-4</v>
      </c>
      <c r="AK1126" s="4">
        <f t="shared" si="487"/>
        <v>1.1679999999999999</v>
      </c>
      <c r="AL1126" s="65">
        <f t="shared" si="488"/>
        <v>43958</v>
      </c>
      <c r="AM1126" s="10">
        <f t="shared" ca="1" si="489"/>
        <v>1.17303449</v>
      </c>
      <c r="AN1126" s="9">
        <f t="shared" ca="1" si="489"/>
        <v>173.03449000000001</v>
      </c>
      <c r="AO1126" s="7">
        <f t="shared" si="489"/>
        <v>0</v>
      </c>
      <c r="AP1126" s="11">
        <f t="shared" si="489"/>
        <v>0</v>
      </c>
      <c r="AQ1126" s="9">
        <f t="shared" si="489"/>
        <v>0</v>
      </c>
      <c r="AR1126" s="8" t="str">
        <f t="shared" si="489"/>
        <v>J=</v>
      </c>
      <c r="AS1126" s="65">
        <f t="shared" si="489"/>
        <v>44676</v>
      </c>
      <c r="AT1126" s="12"/>
      <c r="AU1126" s="12"/>
      <c r="AV1126" s="22"/>
      <c r="AW1126" s="12"/>
      <c r="AX1126" s="12"/>
      <c r="AY1126" s="12"/>
      <c r="AZ1126" s="12"/>
      <c r="BA1126" s="12"/>
      <c r="BB1126" s="12"/>
      <c r="BC1126" s="12"/>
      <c r="BD1126" s="12"/>
      <c r="BE1126" s="12"/>
      <c r="BF1126" s="12"/>
      <c r="BG1126" s="12"/>
      <c r="BH1126" s="12"/>
      <c r="BI1126" s="12"/>
      <c r="BJ1126" s="12"/>
      <c r="BK1126" s="12"/>
      <c r="BL1126" s="12"/>
      <c r="BM1126" s="12"/>
      <c r="BN1126" s="12"/>
      <c r="BO1126" s="12"/>
      <c r="BP1126" s="12"/>
      <c r="BQ1126" s="12"/>
      <c r="BR1126" s="12"/>
      <c r="BS1126" s="12"/>
      <c r="BT1126" s="12"/>
      <c r="BU1126" s="12"/>
      <c r="BV1126" s="12"/>
      <c r="BW1126" s="12"/>
      <c r="BX1126" s="12"/>
      <c r="BY1126" s="12"/>
      <c r="BZ1126" s="12"/>
      <c r="CA1126" s="12"/>
      <c r="CB1126" s="12"/>
      <c r="CC1126" s="12"/>
      <c r="CD1126" s="12"/>
      <c r="CE1126" s="12"/>
      <c r="CF1126" s="12"/>
      <c r="CG1126" s="12"/>
      <c r="CH1126" s="12"/>
      <c r="CI1126" s="12"/>
      <c r="CJ1126" s="12"/>
      <c r="CK1126" s="12"/>
      <c r="CL1126" s="12"/>
      <c r="CM1126" s="12"/>
      <c r="CN1126" s="12"/>
      <c r="CO1126" s="12"/>
      <c r="CP1126" s="12"/>
      <c r="CQ1126" s="12"/>
      <c r="CR1126" s="12"/>
      <c r="CS1126" s="12"/>
      <c r="CT1126" s="12"/>
      <c r="CU1126" s="12"/>
      <c r="CV1126" s="12"/>
      <c r="CW1126" s="12"/>
      <c r="CX1126" s="12"/>
      <c r="CY1126" s="12"/>
      <c r="CZ1126" s="12"/>
      <c r="DA1126" s="12"/>
      <c r="DB1126" s="12"/>
      <c r="DC1126" s="12"/>
      <c r="DD1126" s="12"/>
      <c r="DE1126" s="12"/>
      <c r="DF1126" s="12"/>
      <c r="DG1126" s="12"/>
      <c r="DH1126" s="12"/>
      <c r="DI1126" s="12"/>
      <c r="DJ1126" s="12"/>
      <c r="DK1126" s="12"/>
      <c r="DL1126" s="12"/>
      <c r="DM1126" s="12"/>
      <c r="DN1126" s="12"/>
      <c r="DO1126" s="12"/>
      <c r="DP1126" s="12"/>
      <c r="DQ1126" s="12"/>
      <c r="DR1126" s="12"/>
      <c r="DS1126" s="12"/>
      <c r="DT1126" s="12"/>
      <c r="DU1126" s="12"/>
      <c r="DV1126" s="12"/>
      <c r="DW1126" s="12"/>
      <c r="DX1126" s="12"/>
      <c r="DY1126" s="12"/>
      <c r="DZ1126" s="12"/>
      <c r="EA1126" s="12"/>
      <c r="EB1126" s="12"/>
      <c r="EC1126" s="12"/>
      <c r="ED1126" s="12"/>
      <c r="EE1126" s="12"/>
      <c r="EF1126" s="12"/>
      <c r="EG1126" s="12"/>
      <c r="EH1126" s="12"/>
      <c r="EI1126" s="12"/>
      <c r="EJ1126" s="12"/>
      <c r="EK1126" s="12"/>
      <c r="EL1126" s="12"/>
      <c r="EM1126" s="12"/>
      <c r="EN1126" s="12"/>
      <c r="EO1126" s="12"/>
      <c r="EP1126" s="12"/>
      <c r="EQ1126" s="12"/>
      <c r="ER1126" s="12"/>
      <c r="ES1126" s="12"/>
      <c r="ET1126" s="12"/>
      <c r="EU1126" s="12"/>
      <c r="EV1126" s="12"/>
      <c r="EW1126" s="12"/>
      <c r="EX1126" s="12"/>
      <c r="EY1126" s="12"/>
      <c r="EZ1126" s="12"/>
      <c r="FA1126" s="12"/>
      <c r="FB1126" s="12"/>
      <c r="FC1126" s="12"/>
      <c r="FD1126" s="12"/>
      <c r="FE1126" s="12"/>
      <c r="FF1126" s="12"/>
      <c r="FG1126" s="12"/>
      <c r="FH1126" s="12"/>
      <c r="FI1126" s="12"/>
      <c r="FJ1126" s="12"/>
      <c r="FK1126" s="12"/>
      <c r="FL1126" s="12"/>
      <c r="FM1126" s="12"/>
      <c r="FN1126" s="12"/>
      <c r="FO1126" s="12"/>
      <c r="FP1126" s="12"/>
      <c r="FQ1126" s="12"/>
      <c r="FR1126" s="12"/>
      <c r="FS1126" s="12"/>
      <c r="FT1126" s="12"/>
      <c r="FU1126" s="12"/>
      <c r="FV1126" s="12"/>
      <c r="FW1126" s="12"/>
      <c r="FX1126" s="12"/>
      <c r="FY1126" s="12"/>
      <c r="FZ1126" s="12"/>
      <c r="GA1126" s="12"/>
      <c r="GB1126" s="12"/>
      <c r="GC1126" s="12"/>
      <c r="GD1126" s="12"/>
      <c r="GE1126" s="12"/>
      <c r="GF1126" s="12"/>
      <c r="GG1126" s="12"/>
      <c r="GH1126" s="12"/>
      <c r="GI1126" s="12"/>
      <c r="GJ1126" s="12"/>
      <c r="GK1126" s="12"/>
      <c r="GL1126" s="12"/>
      <c r="GM1126" s="12"/>
      <c r="GN1126" s="12"/>
      <c r="GO1126" s="12"/>
      <c r="GP1126" s="12"/>
      <c r="GQ1126" s="12"/>
      <c r="GR1126" s="12"/>
    </row>
    <row r="1127" spans="1:200" x14ac:dyDescent="0.2">
      <c r="A1127" s="79">
        <f t="shared" si="475"/>
        <v>44199</v>
      </c>
      <c r="B1127" s="80">
        <f t="shared" ca="1" si="476"/>
        <v>1192.1820600000001</v>
      </c>
      <c r="C1127" s="81">
        <f t="shared" si="477"/>
        <v>1000</v>
      </c>
      <c r="D1127" s="82">
        <f ca="1">IF(A1127&lt;$B$1,VLOOKUP(A1127,[1]DI!$A$4:$B$15000,2,FALSE),0)</f>
        <v>0</v>
      </c>
      <c r="E1127" s="81">
        <f t="shared" ca="1" si="478"/>
        <v>0</v>
      </c>
      <c r="F1127" s="83">
        <f t="shared" si="457"/>
        <v>1.1679999999999999</v>
      </c>
      <c r="G1127" s="84">
        <f t="shared" ca="1" si="479"/>
        <v>1</v>
      </c>
      <c r="H1127" s="81">
        <f ca="1">TRUNC(PRODUCT(G$10:G1126),15)</f>
        <v>1.19218206495509</v>
      </c>
      <c r="I1127" s="81">
        <f t="shared" si="480"/>
        <v>1</v>
      </c>
      <c r="J1127" s="81">
        <f t="shared" ca="1" si="481"/>
        <v>1.1921820599999999</v>
      </c>
      <c r="K1127" s="81">
        <f t="shared" ca="1" si="482"/>
        <v>192.18206000000001</v>
      </c>
      <c r="L1127" s="85">
        <f>IF(VLOOKUP(A1127,$U$12:$AD$125,8)=VLOOKUP(A1126,$U$12:$AD$125,8),0,VLOOKUP(A1127,U$12:$AD$125,8))</f>
        <v>0</v>
      </c>
      <c r="M1127" s="86">
        <f>IF(L1127&gt;0,VLOOKUP(L1127,T$12:$AC$125,7),0)</f>
        <v>0</v>
      </c>
      <c r="N1127" s="81">
        <f t="shared" si="462"/>
        <v>0</v>
      </c>
      <c r="O1127" s="81">
        <f t="shared" ca="1" si="483"/>
        <v>192.18206000000001</v>
      </c>
      <c r="P1127" s="87" t="str">
        <f t="shared" si="484"/>
        <v>J=</v>
      </c>
      <c r="Q1127" s="88">
        <f t="shared" si="485"/>
        <v>44676</v>
      </c>
      <c r="R1127" s="7"/>
      <c r="S1127" s="7"/>
      <c r="T1127" s="7"/>
      <c r="U1127" s="7"/>
      <c r="V1127" s="7"/>
      <c r="W1127" s="7"/>
      <c r="X1127" s="7"/>
      <c r="Y1127" s="7"/>
      <c r="Z1127" s="7"/>
      <c r="AA1127" s="7"/>
      <c r="AB1127" s="7"/>
      <c r="AC1127" s="7"/>
      <c r="AD1127" s="7"/>
      <c r="AE1127" s="7"/>
      <c r="AF1127" s="65">
        <f t="shared" si="490"/>
        <v>43959</v>
      </c>
      <c r="AG1127" s="9">
        <f t="shared" ca="1" si="487"/>
        <v>1173.18993</v>
      </c>
      <c r="AH1127" s="9">
        <f t="shared" si="487"/>
        <v>1000</v>
      </c>
      <c r="AI1127" s="4">
        <f t="shared" ca="1" si="487"/>
        <v>2.9000000000000005E-2</v>
      </c>
      <c r="AJ1127" s="10">
        <f t="shared" ca="1" si="487"/>
        <v>1.1345000000000001E-4</v>
      </c>
      <c r="AK1127" s="4">
        <f t="shared" si="487"/>
        <v>1.1679999999999999</v>
      </c>
      <c r="AL1127" s="65">
        <f t="shared" si="488"/>
        <v>43959</v>
      </c>
      <c r="AM1127" s="10">
        <f t="shared" ca="1" si="489"/>
        <v>1.1731899299999999</v>
      </c>
      <c r="AN1127" s="9">
        <f t="shared" ca="1" si="489"/>
        <v>173.18993</v>
      </c>
      <c r="AO1127" s="7">
        <f t="shared" si="489"/>
        <v>0</v>
      </c>
      <c r="AP1127" s="11">
        <f t="shared" si="489"/>
        <v>0</v>
      </c>
      <c r="AQ1127" s="9">
        <f t="shared" si="489"/>
        <v>0</v>
      </c>
      <c r="AR1127" s="8" t="str">
        <f t="shared" si="489"/>
        <v>J=</v>
      </c>
      <c r="AS1127" s="65">
        <f t="shared" si="489"/>
        <v>44676</v>
      </c>
      <c r="AT1127" s="12"/>
      <c r="AU1127" s="12"/>
      <c r="AV1127" s="22"/>
      <c r="AW1127" s="12"/>
      <c r="AX1127" s="12"/>
      <c r="AY1127" s="12"/>
      <c r="AZ1127" s="12"/>
      <c r="BA1127" s="12"/>
      <c r="BB1127" s="12"/>
      <c r="BC1127" s="12"/>
      <c r="BD1127" s="12"/>
      <c r="BE1127" s="12"/>
      <c r="BF1127" s="12"/>
      <c r="BG1127" s="12"/>
      <c r="BH1127" s="12"/>
      <c r="BI1127" s="12"/>
      <c r="BJ1127" s="12"/>
      <c r="BK1127" s="12"/>
      <c r="BL1127" s="12"/>
      <c r="BM1127" s="12"/>
      <c r="BN1127" s="12"/>
      <c r="BO1127" s="12"/>
      <c r="BP1127" s="12"/>
      <c r="BQ1127" s="12"/>
      <c r="BR1127" s="12"/>
      <c r="BS1127" s="12"/>
      <c r="BT1127" s="12"/>
      <c r="BU1127" s="12"/>
      <c r="BV1127" s="12"/>
      <c r="BW1127" s="12"/>
      <c r="BX1127" s="12"/>
      <c r="BY1127" s="12"/>
      <c r="BZ1127" s="12"/>
      <c r="CA1127" s="12"/>
      <c r="CB1127" s="12"/>
      <c r="CC1127" s="12"/>
      <c r="CD1127" s="12"/>
      <c r="CE1127" s="12"/>
      <c r="CF1127" s="12"/>
      <c r="CG1127" s="12"/>
      <c r="CH1127" s="12"/>
      <c r="CI1127" s="12"/>
      <c r="CJ1127" s="12"/>
      <c r="CK1127" s="12"/>
      <c r="CL1127" s="12"/>
      <c r="CM1127" s="12"/>
      <c r="CN1127" s="12"/>
      <c r="CO1127" s="12"/>
      <c r="CP1127" s="12"/>
      <c r="CQ1127" s="12"/>
      <c r="CR1127" s="12"/>
      <c r="CS1127" s="12"/>
      <c r="CT1127" s="12"/>
      <c r="CU1127" s="12"/>
      <c r="CV1127" s="12"/>
      <c r="CW1127" s="12"/>
      <c r="CX1127" s="12"/>
      <c r="CY1127" s="12"/>
      <c r="CZ1127" s="12"/>
      <c r="DA1127" s="12"/>
      <c r="DB1127" s="12"/>
      <c r="DC1127" s="12"/>
      <c r="DD1127" s="12"/>
      <c r="DE1127" s="12"/>
      <c r="DF1127" s="12"/>
      <c r="DG1127" s="12"/>
      <c r="DH1127" s="12"/>
      <c r="DI1127" s="12"/>
      <c r="DJ1127" s="12"/>
      <c r="DK1127" s="12"/>
      <c r="DL1127" s="12"/>
      <c r="DM1127" s="12"/>
      <c r="DN1127" s="12"/>
      <c r="DO1127" s="12"/>
      <c r="DP1127" s="12"/>
      <c r="DQ1127" s="12"/>
      <c r="DR1127" s="12"/>
      <c r="DS1127" s="12"/>
      <c r="DT1127" s="12"/>
      <c r="DU1127" s="12"/>
      <c r="DV1127" s="12"/>
      <c r="DW1127" s="12"/>
      <c r="DX1127" s="12"/>
      <c r="DY1127" s="12"/>
      <c r="DZ1127" s="12"/>
      <c r="EA1127" s="12"/>
      <c r="EB1127" s="12"/>
      <c r="EC1127" s="12"/>
      <c r="ED1127" s="12"/>
      <c r="EE1127" s="12"/>
      <c r="EF1127" s="12"/>
      <c r="EG1127" s="12"/>
      <c r="EH1127" s="12"/>
      <c r="EI1127" s="12"/>
      <c r="EJ1127" s="12"/>
      <c r="EK1127" s="12"/>
      <c r="EL1127" s="12"/>
      <c r="EM1127" s="12"/>
      <c r="EN1127" s="12"/>
      <c r="EO1127" s="12"/>
      <c r="EP1127" s="12"/>
      <c r="EQ1127" s="12"/>
      <c r="ER1127" s="12"/>
      <c r="ES1127" s="12"/>
      <c r="ET1127" s="12"/>
      <c r="EU1127" s="12"/>
      <c r="EV1127" s="12"/>
      <c r="EW1127" s="12"/>
      <c r="EX1127" s="12"/>
      <c r="EY1127" s="12"/>
      <c r="EZ1127" s="12"/>
      <c r="FA1127" s="12"/>
      <c r="FB1127" s="12"/>
      <c r="FC1127" s="12"/>
      <c r="FD1127" s="12"/>
      <c r="FE1127" s="12"/>
      <c r="FF1127" s="12"/>
      <c r="FG1127" s="12"/>
      <c r="FH1127" s="12"/>
      <c r="FI1127" s="12"/>
      <c r="FJ1127" s="12"/>
      <c r="FK1127" s="12"/>
      <c r="FL1127" s="12"/>
      <c r="FM1127" s="12"/>
      <c r="FN1127" s="12"/>
      <c r="FO1127" s="12"/>
      <c r="FP1127" s="12"/>
      <c r="FQ1127" s="12"/>
      <c r="FR1127" s="12"/>
      <c r="FS1127" s="12"/>
      <c r="FT1127" s="12"/>
      <c r="FU1127" s="12"/>
      <c r="FV1127" s="12"/>
      <c r="FW1127" s="12"/>
      <c r="FX1127" s="12"/>
      <c r="FY1127" s="12"/>
      <c r="FZ1127" s="12"/>
      <c r="GA1127" s="12"/>
      <c r="GB1127" s="12"/>
      <c r="GC1127" s="12"/>
      <c r="GD1127" s="12"/>
      <c r="GE1127" s="12"/>
      <c r="GF1127" s="12"/>
      <c r="GG1127" s="12"/>
      <c r="GH1127" s="12"/>
      <c r="GI1127" s="12"/>
      <c r="GJ1127" s="12"/>
      <c r="GK1127" s="12"/>
      <c r="GL1127" s="12"/>
      <c r="GM1127" s="12"/>
      <c r="GN1127" s="12"/>
      <c r="GO1127" s="12"/>
      <c r="GP1127" s="12"/>
      <c r="GQ1127" s="12"/>
      <c r="GR1127" s="12"/>
    </row>
    <row r="1128" spans="1:200" x14ac:dyDescent="0.2">
      <c r="A1128" s="79">
        <f t="shared" si="475"/>
        <v>44200</v>
      </c>
      <c r="B1128" s="80">
        <f t="shared" ca="1" si="476"/>
        <v>1192.1820600000001</v>
      </c>
      <c r="C1128" s="81">
        <f t="shared" si="477"/>
        <v>1000</v>
      </c>
      <c r="D1128" s="82">
        <f ca="1">IF(A1128&lt;$B$1,VLOOKUP(A1128,[1]DI!$A$4:$B$15000,2,FALSE),0)</f>
        <v>1.9000000000000006E-2</v>
      </c>
      <c r="E1128" s="81">
        <f t="shared" ca="1" si="478"/>
        <v>7.4690000000000005E-5</v>
      </c>
      <c r="F1128" s="83">
        <f t="shared" si="457"/>
        <v>1.1679999999999999</v>
      </c>
      <c r="G1128" s="84">
        <f t="shared" ca="1" si="479"/>
        <v>1.0000872379200001</v>
      </c>
      <c r="H1128" s="81">
        <f ca="1">TRUNC(PRODUCT(G$10:G1127),15)</f>
        <v>1.19218206495509</v>
      </c>
      <c r="I1128" s="81">
        <f t="shared" si="480"/>
        <v>1</v>
      </c>
      <c r="J1128" s="81">
        <f t="shared" ca="1" si="481"/>
        <v>1.1921820599999999</v>
      </c>
      <c r="K1128" s="81">
        <f t="shared" ca="1" si="482"/>
        <v>192.18206000000001</v>
      </c>
      <c r="L1128" s="85">
        <f>IF(VLOOKUP(A1128,$U$12:$AD$125,8)=VLOOKUP(A1127,$U$12:$AD$125,8),0,VLOOKUP(A1128,U$12:$AD$125,8))</f>
        <v>0</v>
      </c>
      <c r="M1128" s="86">
        <f>IF(L1128&gt;0,VLOOKUP(L1128,T$12:$AC$125,7),0)</f>
        <v>0</v>
      </c>
      <c r="N1128" s="81">
        <f t="shared" si="462"/>
        <v>0</v>
      </c>
      <c r="O1128" s="81">
        <f t="shared" ca="1" si="483"/>
        <v>192.18206000000001</v>
      </c>
      <c r="P1128" s="87" t="str">
        <f t="shared" si="484"/>
        <v>J=</v>
      </c>
      <c r="Q1128" s="88">
        <f t="shared" si="485"/>
        <v>44676</v>
      </c>
      <c r="R1128" s="7"/>
      <c r="S1128" s="7"/>
      <c r="T1128" s="7"/>
      <c r="U1128" s="7"/>
      <c r="V1128" s="7"/>
      <c r="W1128" s="7"/>
      <c r="X1128" s="7"/>
      <c r="Y1128" s="7"/>
      <c r="Z1128" s="7"/>
      <c r="AA1128" s="7"/>
      <c r="AB1128" s="7"/>
      <c r="AC1128" s="7"/>
      <c r="AD1128" s="7"/>
      <c r="AE1128" s="7"/>
      <c r="AF1128" s="65">
        <f t="shared" si="490"/>
        <v>43960</v>
      </c>
      <c r="AG1128" s="9">
        <f t="shared" ca="1" si="487"/>
        <v>1173.34539</v>
      </c>
      <c r="AH1128" s="9">
        <f t="shared" si="487"/>
        <v>1000</v>
      </c>
      <c r="AI1128" s="4">
        <f t="shared" ca="1" si="487"/>
        <v>0</v>
      </c>
      <c r="AJ1128" s="10">
        <f t="shared" ca="1" si="487"/>
        <v>0</v>
      </c>
      <c r="AK1128" s="4">
        <f t="shared" si="487"/>
        <v>1.1679999999999999</v>
      </c>
      <c r="AL1128" s="65">
        <f t="shared" si="488"/>
        <v>43960</v>
      </c>
      <c r="AM1128" s="10">
        <f t="shared" ca="1" si="489"/>
        <v>1.1733453899999999</v>
      </c>
      <c r="AN1128" s="9">
        <f t="shared" ca="1" si="489"/>
        <v>173.34539000000001</v>
      </c>
      <c r="AO1128" s="7">
        <f t="shared" si="489"/>
        <v>0</v>
      </c>
      <c r="AP1128" s="11">
        <f t="shared" si="489"/>
        <v>0</v>
      </c>
      <c r="AQ1128" s="9">
        <f t="shared" si="489"/>
        <v>0</v>
      </c>
      <c r="AR1128" s="8" t="str">
        <f t="shared" si="489"/>
        <v>J=</v>
      </c>
      <c r="AS1128" s="65">
        <f t="shared" si="489"/>
        <v>44676</v>
      </c>
      <c r="AT1128" s="12"/>
      <c r="AU1128" s="12"/>
      <c r="AV1128" s="22"/>
      <c r="AW1128" s="12"/>
      <c r="AX1128" s="12"/>
      <c r="AY1128" s="12"/>
      <c r="AZ1128" s="12"/>
      <c r="BA1128" s="12"/>
      <c r="BB1128" s="12"/>
      <c r="BC1128" s="12"/>
      <c r="BD1128" s="12"/>
      <c r="BE1128" s="12"/>
      <c r="BF1128" s="12"/>
      <c r="BG1128" s="12"/>
      <c r="BH1128" s="12"/>
      <c r="BI1128" s="12"/>
      <c r="BJ1128" s="12"/>
      <c r="BK1128" s="12"/>
      <c r="BL1128" s="12"/>
      <c r="BM1128" s="12"/>
      <c r="BN1128" s="12"/>
      <c r="BO1128" s="12"/>
      <c r="BP1128" s="12"/>
      <c r="BQ1128" s="12"/>
      <c r="BR1128" s="12"/>
      <c r="BS1128" s="12"/>
      <c r="BT1128" s="12"/>
      <c r="BU1128" s="12"/>
      <c r="BV1128" s="12"/>
      <c r="BW1128" s="12"/>
      <c r="BX1128" s="12"/>
      <c r="BY1128" s="12"/>
      <c r="BZ1128" s="12"/>
      <c r="CA1128" s="12"/>
      <c r="CB1128" s="12"/>
      <c r="CC1128" s="12"/>
      <c r="CD1128" s="12"/>
      <c r="CE1128" s="12"/>
      <c r="CF1128" s="12"/>
      <c r="CG1128" s="12"/>
      <c r="CH1128" s="12"/>
      <c r="CI1128" s="12"/>
      <c r="CJ1128" s="12"/>
      <c r="CK1128" s="12"/>
      <c r="CL1128" s="12"/>
      <c r="CM1128" s="12"/>
      <c r="CN1128" s="12"/>
      <c r="CO1128" s="12"/>
      <c r="CP1128" s="12"/>
      <c r="CQ1128" s="12"/>
      <c r="CR1128" s="12"/>
      <c r="CS1128" s="12"/>
      <c r="CT1128" s="12"/>
      <c r="CU1128" s="12"/>
      <c r="CV1128" s="12"/>
      <c r="CW1128" s="12"/>
      <c r="CX1128" s="12"/>
      <c r="CY1128" s="12"/>
      <c r="CZ1128" s="12"/>
      <c r="DA1128" s="12"/>
      <c r="DB1128" s="12"/>
      <c r="DC1128" s="12"/>
      <c r="DD1128" s="12"/>
      <c r="DE1128" s="12"/>
      <c r="DF1128" s="12"/>
      <c r="DG1128" s="12"/>
      <c r="DH1128" s="12"/>
      <c r="DI1128" s="12"/>
      <c r="DJ1128" s="12"/>
      <c r="DK1128" s="12"/>
      <c r="DL1128" s="12"/>
      <c r="DM1128" s="12"/>
      <c r="DN1128" s="12"/>
      <c r="DO1128" s="12"/>
      <c r="DP1128" s="12"/>
      <c r="DQ1128" s="12"/>
      <c r="DR1128" s="12"/>
      <c r="DS1128" s="12"/>
      <c r="DT1128" s="12"/>
      <c r="DU1128" s="12"/>
      <c r="DV1128" s="12"/>
      <c r="DW1128" s="12"/>
      <c r="DX1128" s="12"/>
      <c r="DY1128" s="12"/>
      <c r="DZ1128" s="12"/>
      <c r="EA1128" s="12"/>
      <c r="EB1128" s="12"/>
      <c r="EC1128" s="12"/>
      <c r="ED1128" s="12"/>
      <c r="EE1128" s="12"/>
      <c r="EF1128" s="12"/>
      <c r="EG1128" s="12"/>
      <c r="EH1128" s="12"/>
      <c r="EI1128" s="12"/>
      <c r="EJ1128" s="12"/>
      <c r="EK1128" s="12"/>
      <c r="EL1128" s="12"/>
      <c r="EM1128" s="12"/>
      <c r="EN1128" s="12"/>
      <c r="EO1128" s="12"/>
      <c r="EP1128" s="12"/>
      <c r="EQ1128" s="12"/>
      <c r="ER1128" s="12"/>
      <c r="ES1128" s="12"/>
      <c r="ET1128" s="12"/>
      <c r="EU1128" s="12"/>
      <c r="EV1128" s="12"/>
      <c r="EW1128" s="12"/>
      <c r="EX1128" s="12"/>
      <c r="EY1128" s="12"/>
      <c r="EZ1128" s="12"/>
      <c r="FA1128" s="12"/>
      <c r="FB1128" s="12"/>
      <c r="FC1128" s="12"/>
      <c r="FD1128" s="12"/>
      <c r="FE1128" s="12"/>
      <c r="FF1128" s="12"/>
      <c r="FG1128" s="12"/>
      <c r="FH1128" s="12"/>
      <c r="FI1128" s="12"/>
      <c r="FJ1128" s="12"/>
      <c r="FK1128" s="12"/>
      <c r="FL1128" s="12"/>
      <c r="FM1128" s="12"/>
      <c r="FN1128" s="12"/>
      <c r="FO1128" s="12"/>
      <c r="FP1128" s="12"/>
      <c r="FQ1128" s="12"/>
      <c r="FR1128" s="12"/>
      <c r="FS1128" s="12"/>
      <c r="FT1128" s="12"/>
      <c r="FU1128" s="12"/>
      <c r="FV1128" s="12"/>
      <c r="FW1128" s="12"/>
      <c r="FX1128" s="12"/>
      <c r="FY1128" s="12"/>
      <c r="FZ1128" s="12"/>
      <c r="GA1128" s="12"/>
      <c r="GB1128" s="12"/>
      <c r="GC1128" s="12"/>
      <c r="GD1128" s="12"/>
      <c r="GE1128" s="12"/>
      <c r="GF1128" s="12"/>
      <c r="GG1128" s="12"/>
      <c r="GH1128" s="12"/>
      <c r="GI1128" s="12"/>
      <c r="GJ1128" s="12"/>
      <c r="GK1128" s="12"/>
      <c r="GL1128" s="12"/>
      <c r="GM1128" s="12"/>
      <c r="GN1128" s="12"/>
      <c r="GO1128" s="12"/>
      <c r="GP1128" s="12"/>
      <c r="GQ1128" s="12"/>
      <c r="GR1128" s="12"/>
    </row>
    <row r="1129" spans="1:200" x14ac:dyDescent="0.2">
      <c r="A1129" s="79">
        <f t="shared" si="475"/>
        <v>44201</v>
      </c>
      <c r="B1129" s="80">
        <f t="shared" ca="1" si="476"/>
        <v>1192.2860700000001</v>
      </c>
      <c r="C1129" s="81">
        <f t="shared" si="477"/>
        <v>1000</v>
      </c>
      <c r="D1129" s="82">
        <f ca="1">IF(A1129&lt;$B$1,VLOOKUP(A1129,[1]DI!$A$4:$B$15000,2,FALSE),0)</f>
        <v>1.9000000000000006E-2</v>
      </c>
      <c r="E1129" s="81">
        <f t="shared" ca="1" si="478"/>
        <v>7.4690000000000005E-5</v>
      </c>
      <c r="F1129" s="83">
        <f t="shared" si="457"/>
        <v>1.1679999999999999</v>
      </c>
      <c r="G1129" s="84">
        <f t="shared" ca="1" si="479"/>
        <v>1.0000872379200001</v>
      </c>
      <c r="H1129" s="81">
        <f ca="1">TRUNC(PRODUCT(G$10:G1128),15)</f>
        <v>1.1922860684387</v>
      </c>
      <c r="I1129" s="81">
        <f t="shared" si="480"/>
        <v>1</v>
      </c>
      <c r="J1129" s="81">
        <f t="shared" ca="1" si="481"/>
        <v>1.19228607</v>
      </c>
      <c r="K1129" s="81">
        <f t="shared" ca="1" si="482"/>
        <v>192.28607</v>
      </c>
      <c r="L1129" s="85">
        <f>IF(VLOOKUP(A1129,$U$12:$AD$125,8)=VLOOKUP(A1128,$U$12:$AD$125,8),0,VLOOKUP(A1129,U$12:$AD$125,8))</f>
        <v>0</v>
      </c>
      <c r="M1129" s="86">
        <f>IF(L1129&gt;0,VLOOKUP(L1129,T$12:$AC$125,7),0)</f>
        <v>0</v>
      </c>
      <c r="N1129" s="81">
        <f t="shared" si="462"/>
        <v>0</v>
      </c>
      <c r="O1129" s="81">
        <f t="shared" ca="1" si="483"/>
        <v>192.28607</v>
      </c>
      <c r="P1129" s="87" t="str">
        <f t="shared" si="484"/>
        <v>J=</v>
      </c>
      <c r="Q1129" s="88">
        <f t="shared" si="485"/>
        <v>44676</v>
      </c>
      <c r="R1129" s="7"/>
      <c r="S1129" s="7"/>
      <c r="T1129" s="7"/>
      <c r="U1129" s="7"/>
      <c r="V1129" s="7"/>
      <c r="W1129" s="7"/>
      <c r="X1129" s="7"/>
      <c r="Y1129" s="7"/>
      <c r="Z1129" s="7"/>
      <c r="AA1129" s="7"/>
      <c r="AB1129" s="7"/>
      <c r="AC1129" s="7"/>
      <c r="AD1129" s="7"/>
      <c r="AE1129" s="7"/>
      <c r="AF1129" s="65">
        <f t="shared" si="490"/>
        <v>43961</v>
      </c>
      <c r="AG1129" s="9">
        <f t="shared" ca="1" si="487"/>
        <v>1173.34539</v>
      </c>
      <c r="AH1129" s="9">
        <f t="shared" si="487"/>
        <v>1000</v>
      </c>
      <c r="AI1129" s="4">
        <f t="shared" ca="1" si="487"/>
        <v>0</v>
      </c>
      <c r="AJ1129" s="10">
        <f t="shared" ca="1" si="487"/>
        <v>0</v>
      </c>
      <c r="AK1129" s="4">
        <f t="shared" si="487"/>
        <v>1.1679999999999999</v>
      </c>
      <c r="AL1129" s="65">
        <f t="shared" si="488"/>
        <v>43961</v>
      </c>
      <c r="AM1129" s="10">
        <f t="shared" ca="1" si="489"/>
        <v>1.1733453899999999</v>
      </c>
      <c r="AN1129" s="9">
        <f t="shared" ca="1" si="489"/>
        <v>173.34539000000001</v>
      </c>
      <c r="AO1129" s="7">
        <f t="shared" si="489"/>
        <v>0</v>
      </c>
      <c r="AP1129" s="11">
        <f t="shared" si="489"/>
        <v>0</v>
      </c>
      <c r="AQ1129" s="9">
        <f t="shared" si="489"/>
        <v>0</v>
      </c>
      <c r="AR1129" s="8" t="str">
        <f t="shared" si="489"/>
        <v>J=</v>
      </c>
      <c r="AS1129" s="65">
        <f t="shared" si="489"/>
        <v>44676</v>
      </c>
      <c r="AT1129" s="12"/>
      <c r="AU1129" s="12"/>
      <c r="AV1129" s="22"/>
      <c r="AW1129" s="12"/>
      <c r="AX1129" s="12"/>
      <c r="AY1129" s="12"/>
      <c r="AZ1129" s="12"/>
      <c r="BA1129" s="12"/>
      <c r="BB1129" s="12"/>
      <c r="BC1129" s="12"/>
      <c r="BD1129" s="12"/>
      <c r="BE1129" s="12"/>
      <c r="BF1129" s="12"/>
      <c r="BG1129" s="12"/>
      <c r="BH1129" s="12"/>
      <c r="BI1129" s="12"/>
      <c r="BJ1129" s="12"/>
      <c r="BK1129" s="12"/>
      <c r="BL1129" s="12"/>
      <c r="BM1129" s="12"/>
      <c r="BN1129" s="12"/>
      <c r="BO1129" s="12"/>
      <c r="BP1129" s="12"/>
      <c r="BQ1129" s="12"/>
      <c r="BR1129" s="12"/>
      <c r="BS1129" s="12"/>
      <c r="BT1129" s="12"/>
      <c r="BU1129" s="12"/>
      <c r="BV1129" s="12"/>
      <c r="BW1129" s="12"/>
      <c r="BX1129" s="12"/>
      <c r="BY1129" s="12"/>
      <c r="BZ1129" s="12"/>
      <c r="CA1129" s="12"/>
      <c r="CB1129" s="12"/>
      <c r="CC1129" s="12"/>
      <c r="CD1129" s="12"/>
      <c r="CE1129" s="12"/>
      <c r="CF1129" s="12"/>
      <c r="CG1129" s="12"/>
      <c r="CH1129" s="12"/>
      <c r="CI1129" s="12"/>
      <c r="CJ1129" s="12"/>
      <c r="CK1129" s="12"/>
      <c r="CL1129" s="12"/>
      <c r="CM1129" s="12"/>
      <c r="CN1129" s="12"/>
      <c r="CO1129" s="12"/>
      <c r="CP1129" s="12"/>
      <c r="CQ1129" s="12"/>
      <c r="CR1129" s="12"/>
      <c r="CS1129" s="12"/>
      <c r="CT1129" s="12"/>
      <c r="CU1129" s="12"/>
      <c r="CV1129" s="12"/>
      <c r="CW1129" s="12"/>
      <c r="CX1129" s="12"/>
      <c r="CY1129" s="12"/>
      <c r="CZ1129" s="12"/>
      <c r="DA1129" s="12"/>
      <c r="DB1129" s="12"/>
      <c r="DC1129" s="12"/>
      <c r="DD1129" s="12"/>
      <c r="DE1129" s="12"/>
      <c r="DF1129" s="12"/>
      <c r="DG1129" s="12"/>
      <c r="DH1129" s="12"/>
      <c r="DI1129" s="12"/>
      <c r="DJ1129" s="12"/>
      <c r="DK1129" s="12"/>
      <c r="DL1129" s="12"/>
      <c r="DM1129" s="12"/>
      <c r="DN1129" s="12"/>
      <c r="DO1129" s="12"/>
      <c r="DP1129" s="12"/>
      <c r="DQ1129" s="12"/>
      <c r="DR1129" s="12"/>
      <c r="DS1129" s="12"/>
      <c r="DT1129" s="12"/>
      <c r="DU1129" s="12"/>
      <c r="DV1129" s="12"/>
      <c r="DW1129" s="12"/>
      <c r="DX1129" s="12"/>
      <c r="DY1129" s="12"/>
      <c r="DZ1129" s="12"/>
      <c r="EA1129" s="12"/>
      <c r="EB1129" s="12"/>
      <c r="EC1129" s="12"/>
      <c r="ED1129" s="12"/>
      <c r="EE1129" s="12"/>
      <c r="EF1129" s="12"/>
      <c r="EG1129" s="12"/>
      <c r="EH1129" s="12"/>
      <c r="EI1129" s="12"/>
      <c r="EJ1129" s="12"/>
      <c r="EK1129" s="12"/>
      <c r="EL1129" s="12"/>
      <c r="EM1129" s="12"/>
      <c r="EN1129" s="12"/>
      <c r="EO1129" s="12"/>
      <c r="EP1129" s="12"/>
      <c r="EQ1129" s="12"/>
      <c r="ER1129" s="12"/>
      <c r="ES1129" s="12"/>
      <c r="ET1129" s="12"/>
      <c r="EU1129" s="12"/>
      <c r="EV1129" s="12"/>
      <c r="EW1129" s="12"/>
      <c r="EX1129" s="12"/>
      <c r="EY1129" s="12"/>
      <c r="EZ1129" s="12"/>
      <c r="FA1129" s="12"/>
      <c r="FB1129" s="12"/>
      <c r="FC1129" s="12"/>
      <c r="FD1129" s="12"/>
      <c r="FE1129" s="12"/>
      <c r="FF1129" s="12"/>
      <c r="FG1129" s="12"/>
      <c r="FH1129" s="12"/>
      <c r="FI1129" s="12"/>
      <c r="FJ1129" s="12"/>
      <c r="FK1129" s="12"/>
      <c r="FL1129" s="12"/>
      <c r="FM1129" s="12"/>
      <c r="FN1129" s="12"/>
      <c r="FO1129" s="12"/>
      <c r="FP1129" s="12"/>
      <c r="FQ1129" s="12"/>
      <c r="FR1129" s="12"/>
      <c r="FS1129" s="12"/>
      <c r="FT1129" s="12"/>
      <c r="FU1129" s="12"/>
      <c r="FV1129" s="12"/>
      <c r="FW1129" s="12"/>
      <c r="FX1129" s="12"/>
      <c r="FY1129" s="12"/>
      <c r="FZ1129" s="12"/>
      <c r="GA1129" s="12"/>
      <c r="GB1129" s="12"/>
      <c r="GC1129" s="12"/>
      <c r="GD1129" s="12"/>
      <c r="GE1129" s="12"/>
      <c r="GF1129" s="12"/>
      <c r="GG1129" s="12"/>
      <c r="GH1129" s="12"/>
      <c r="GI1129" s="12"/>
      <c r="GJ1129" s="12"/>
      <c r="GK1129" s="12"/>
      <c r="GL1129" s="12"/>
      <c r="GM1129" s="12"/>
      <c r="GN1129" s="12"/>
      <c r="GO1129" s="12"/>
      <c r="GP1129" s="12"/>
      <c r="GQ1129" s="12"/>
      <c r="GR1129" s="12"/>
    </row>
    <row r="1130" spans="1:200" x14ac:dyDescent="0.2">
      <c r="A1130" s="79">
        <f t="shared" si="475"/>
        <v>44202</v>
      </c>
      <c r="B1130" s="80">
        <f t="shared" ca="1" si="476"/>
        <v>1192.3900800000001</v>
      </c>
      <c r="C1130" s="81">
        <f t="shared" si="477"/>
        <v>1000</v>
      </c>
      <c r="D1130" s="82">
        <f ca="1">IF(A1130&lt;$B$1,VLOOKUP(A1130,[1]DI!$A$4:$B$15000,2,FALSE),0)</f>
        <v>1.9000000000000006E-2</v>
      </c>
      <c r="E1130" s="81">
        <f t="shared" ca="1" si="478"/>
        <v>7.4690000000000005E-5</v>
      </c>
      <c r="F1130" s="83">
        <f t="shared" si="457"/>
        <v>1.1679999999999999</v>
      </c>
      <c r="G1130" s="84">
        <f t="shared" ca="1" si="479"/>
        <v>1.0000872379200001</v>
      </c>
      <c r="H1130" s="81">
        <f ca="1">TRUNC(PRODUCT(G$10:G1129),15)</f>
        <v>1.19239008099535</v>
      </c>
      <c r="I1130" s="81">
        <f t="shared" si="480"/>
        <v>1</v>
      </c>
      <c r="J1130" s="81">
        <f t="shared" ca="1" si="481"/>
        <v>1.19239008</v>
      </c>
      <c r="K1130" s="81">
        <f t="shared" ca="1" si="482"/>
        <v>192.39008000000001</v>
      </c>
      <c r="L1130" s="85">
        <f>IF(VLOOKUP(A1130,$U$12:$AD$125,8)=VLOOKUP(A1129,$U$12:$AD$125,8),0,VLOOKUP(A1130,U$12:$AD$125,8))</f>
        <v>0</v>
      </c>
      <c r="M1130" s="86">
        <f>IF(L1130&gt;0,VLOOKUP(L1130,T$12:$AC$125,7),0)</f>
        <v>0</v>
      </c>
      <c r="N1130" s="81">
        <f t="shared" si="462"/>
        <v>0</v>
      </c>
      <c r="O1130" s="81">
        <f t="shared" ca="1" si="483"/>
        <v>192.39008000000001</v>
      </c>
      <c r="P1130" s="87" t="str">
        <f t="shared" si="484"/>
        <v>J=</v>
      </c>
      <c r="Q1130" s="88">
        <f t="shared" si="485"/>
        <v>44676</v>
      </c>
      <c r="R1130" s="7"/>
      <c r="S1130" s="7"/>
      <c r="T1130" s="7"/>
      <c r="U1130" s="7"/>
      <c r="V1130" s="7"/>
      <c r="W1130" s="7"/>
      <c r="X1130" s="7"/>
      <c r="Y1130" s="7"/>
      <c r="Z1130" s="7"/>
      <c r="AA1130" s="7"/>
      <c r="AB1130" s="7"/>
      <c r="AC1130" s="7"/>
      <c r="AD1130" s="7"/>
      <c r="AE1130" s="7"/>
      <c r="AF1130" s="65">
        <f t="shared" si="490"/>
        <v>43962</v>
      </c>
      <c r="AG1130" s="9">
        <f t="shared" ca="1" si="487"/>
        <v>1173.34539</v>
      </c>
      <c r="AH1130" s="9">
        <f t="shared" si="487"/>
        <v>1000</v>
      </c>
      <c r="AI1130" s="4">
        <f t="shared" ca="1" si="487"/>
        <v>2.9000000000000005E-2</v>
      </c>
      <c r="AJ1130" s="10">
        <f t="shared" ca="1" si="487"/>
        <v>1.1345000000000001E-4</v>
      </c>
      <c r="AK1130" s="4">
        <f t="shared" si="487"/>
        <v>1.1679999999999999</v>
      </c>
      <c r="AL1130" s="65">
        <f t="shared" si="488"/>
        <v>43962</v>
      </c>
      <c r="AM1130" s="10">
        <f t="shared" ca="1" si="489"/>
        <v>1.1733453899999999</v>
      </c>
      <c r="AN1130" s="9">
        <f t="shared" ca="1" si="489"/>
        <v>173.34539000000001</v>
      </c>
      <c r="AO1130" s="7">
        <f t="shared" si="489"/>
        <v>0</v>
      </c>
      <c r="AP1130" s="11">
        <f t="shared" si="489"/>
        <v>0</v>
      </c>
      <c r="AQ1130" s="9">
        <f t="shared" si="489"/>
        <v>0</v>
      </c>
      <c r="AR1130" s="8" t="str">
        <f t="shared" si="489"/>
        <v>J=</v>
      </c>
      <c r="AS1130" s="65">
        <f t="shared" si="489"/>
        <v>44676</v>
      </c>
      <c r="AT1130" s="12"/>
      <c r="AU1130" s="12"/>
      <c r="AV1130" s="22"/>
      <c r="AW1130" s="12"/>
      <c r="AX1130" s="12"/>
      <c r="AY1130" s="12"/>
      <c r="AZ1130" s="12"/>
      <c r="BA1130" s="12"/>
      <c r="BB1130" s="12"/>
      <c r="BC1130" s="12"/>
      <c r="BD1130" s="12"/>
      <c r="BE1130" s="12"/>
      <c r="BF1130" s="12"/>
      <c r="BG1130" s="12"/>
      <c r="BH1130" s="12"/>
      <c r="BI1130" s="12"/>
      <c r="BJ1130" s="12"/>
      <c r="BK1130" s="12"/>
      <c r="BL1130" s="12"/>
      <c r="BM1130" s="12"/>
      <c r="BN1130" s="12"/>
      <c r="BO1130" s="12"/>
      <c r="BP1130" s="12"/>
      <c r="BQ1130" s="12"/>
      <c r="BR1130" s="12"/>
      <c r="BS1130" s="12"/>
      <c r="BT1130" s="12"/>
      <c r="BU1130" s="12"/>
      <c r="BV1130" s="12"/>
      <c r="BW1130" s="12"/>
      <c r="BX1130" s="12"/>
      <c r="BY1130" s="12"/>
      <c r="BZ1130" s="12"/>
      <c r="CA1130" s="12"/>
      <c r="CB1130" s="12"/>
      <c r="CC1130" s="12"/>
      <c r="CD1130" s="12"/>
      <c r="CE1130" s="12"/>
      <c r="CF1130" s="12"/>
      <c r="CG1130" s="12"/>
      <c r="CH1130" s="12"/>
      <c r="CI1130" s="12"/>
      <c r="CJ1130" s="12"/>
      <c r="CK1130" s="12"/>
      <c r="CL1130" s="12"/>
      <c r="CM1130" s="12"/>
      <c r="CN1130" s="12"/>
      <c r="CO1130" s="12"/>
      <c r="CP1130" s="12"/>
      <c r="CQ1130" s="12"/>
      <c r="CR1130" s="12"/>
      <c r="CS1130" s="12"/>
      <c r="CT1130" s="12"/>
      <c r="CU1130" s="12"/>
      <c r="CV1130" s="12"/>
      <c r="CW1130" s="12"/>
      <c r="CX1130" s="12"/>
      <c r="CY1130" s="12"/>
      <c r="CZ1130" s="12"/>
      <c r="DA1130" s="12"/>
      <c r="DB1130" s="12"/>
      <c r="DC1130" s="12"/>
      <c r="DD1130" s="12"/>
      <c r="DE1130" s="12"/>
      <c r="DF1130" s="12"/>
      <c r="DG1130" s="12"/>
      <c r="DH1130" s="12"/>
      <c r="DI1130" s="12"/>
      <c r="DJ1130" s="12"/>
      <c r="DK1130" s="12"/>
      <c r="DL1130" s="12"/>
      <c r="DM1130" s="12"/>
      <c r="DN1130" s="12"/>
      <c r="DO1130" s="12"/>
      <c r="DP1130" s="12"/>
      <c r="DQ1130" s="12"/>
      <c r="DR1130" s="12"/>
      <c r="DS1130" s="12"/>
      <c r="DT1130" s="12"/>
      <c r="DU1130" s="12"/>
      <c r="DV1130" s="12"/>
      <c r="DW1130" s="12"/>
      <c r="DX1130" s="12"/>
      <c r="DY1130" s="12"/>
      <c r="DZ1130" s="12"/>
      <c r="EA1130" s="12"/>
      <c r="EB1130" s="12"/>
      <c r="EC1130" s="12"/>
      <c r="ED1130" s="12"/>
      <c r="EE1130" s="12"/>
      <c r="EF1130" s="12"/>
      <c r="EG1130" s="12"/>
      <c r="EH1130" s="12"/>
      <c r="EI1130" s="12"/>
      <c r="EJ1130" s="12"/>
      <c r="EK1130" s="12"/>
      <c r="EL1130" s="12"/>
      <c r="EM1130" s="12"/>
      <c r="EN1130" s="12"/>
      <c r="EO1130" s="12"/>
      <c r="EP1130" s="12"/>
      <c r="EQ1130" s="12"/>
      <c r="ER1130" s="12"/>
      <c r="ES1130" s="12"/>
      <c r="ET1130" s="12"/>
      <c r="EU1130" s="12"/>
      <c r="EV1130" s="12"/>
      <c r="EW1130" s="12"/>
      <c r="EX1130" s="12"/>
      <c r="EY1130" s="12"/>
      <c r="EZ1130" s="12"/>
      <c r="FA1130" s="12"/>
      <c r="FB1130" s="12"/>
      <c r="FC1130" s="12"/>
      <c r="FD1130" s="12"/>
      <c r="FE1130" s="12"/>
      <c r="FF1130" s="12"/>
      <c r="FG1130" s="12"/>
      <c r="FH1130" s="12"/>
      <c r="FI1130" s="12"/>
      <c r="FJ1130" s="12"/>
      <c r="FK1130" s="12"/>
      <c r="FL1130" s="12"/>
      <c r="FM1130" s="12"/>
      <c r="FN1130" s="12"/>
      <c r="FO1130" s="12"/>
      <c r="FP1130" s="12"/>
      <c r="FQ1130" s="12"/>
      <c r="FR1130" s="12"/>
      <c r="FS1130" s="12"/>
      <c r="FT1130" s="12"/>
      <c r="FU1130" s="12"/>
      <c r="FV1130" s="12"/>
      <c r="FW1130" s="12"/>
      <c r="FX1130" s="12"/>
      <c r="FY1130" s="12"/>
      <c r="FZ1130" s="12"/>
      <c r="GA1130" s="12"/>
      <c r="GB1130" s="12"/>
      <c r="GC1130" s="12"/>
      <c r="GD1130" s="12"/>
      <c r="GE1130" s="12"/>
      <c r="GF1130" s="12"/>
      <c r="GG1130" s="12"/>
      <c r="GH1130" s="12"/>
      <c r="GI1130" s="12"/>
      <c r="GJ1130" s="12"/>
      <c r="GK1130" s="12"/>
      <c r="GL1130" s="12"/>
      <c r="GM1130" s="12"/>
      <c r="GN1130" s="12"/>
      <c r="GO1130" s="12"/>
      <c r="GP1130" s="12"/>
      <c r="GQ1130" s="12"/>
      <c r="GR1130" s="12"/>
    </row>
    <row r="1131" spans="1:200" x14ac:dyDescent="0.2">
      <c r="A1131" s="79">
        <f t="shared" si="475"/>
        <v>44203</v>
      </c>
      <c r="B1131" s="80">
        <f t="shared" ca="1" si="476"/>
        <v>1192.4940999999999</v>
      </c>
      <c r="C1131" s="81">
        <f t="shared" si="477"/>
        <v>1000</v>
      </c>
      <c r="D1131" s="82">
        <f ca="1">IF(A1131&lt;$B$1,VLOOKUP(A1131,[1]DI!$A$4:$B$15000,2,FALSE),0)</f>
        <v>1.9000000000000006E-2</v>
      </c>
      <c r="E1131" s="81">
        <f t="shared" ca="1" si="478"/>
        <v>7.4690000000000005E-5</v>
      </c>
      <c r="F1131" s="83">
        <f t="shared" si="457"/>
        <v>1.1679999999999999</v>
      </c>
      <c r="G1131" s="84">
        <f t="shared" ca="1" si="479"/>
        <v>1.0000872379200001</v>
      </c>
      <c r="H1131" s="81">
        <f ca="1">TRUNC(PRODUCT(G$10:G1130),15)</f>
        <v>1.19249410262585</v>
      </c>
      <c r="I1131" s="81">
        <f t="shared" si="480"/>
        <v>1</v>
      </c>
      <c r="J1131" s="81">
        <f t="shared" ca="1" si="481"/>
        <v>1.1924941</v>
      </c>
      <c r="K1131" s="81">
        <f t="shared" ca="1" si="482"/>
        <v>192.4941</v>
      </c>
      <c r="L1131" s="85">
        <f>IF(VLOOKUP(A1131,$U$12:$AD$125,8)=VLOOKUP(A1130,$U$12:$AD$125,8),0,VLOOKUP(A1131,U$12:$AD$125,8))</f>
        <v>0</v>
      </c>
      <c r="M1131" s="86">
        <f>IF(L1131&gt;0,VLOOKUP(L1131,T$12:$AC$125,7),0)</f>
        <v>0</v>
      </c>
      <c r="N1131" s="81">
        <f t="shared" si="462"/>
        <v>0</v>
      </c>
      <c r="O1131" s="81">
        <f t="shared" ca="1" si="483"/>
        <v>192.4941</v>
      </c>
      <c r="P1131" s="87" t="str">
        <f t="shared" si="484"/>
        <v>J=</v>
      </c>
      <c r="Q1131" s="88">
        <f t="shared" si="485"/>
        <v>44676</v>
      </c>
      <c r="R1131" s="7"/>
      <c r="S1131" s="7"/>
      <c r="T1131" s="7"/>
      <c r="U1131" s="7"/>
      <c r="V1131" s="7"/>
      <c r="W1131" s="7"/>
      <c r="X1131" s="7"/>
      <c r="Y1131" s="7"/>
      <c r="Z1131" s="7"/>
      <c r="AA1131" s="7"/>
      <c r="AB1131" s="7"/>
      <c r="AC1131" s="7"/>
      <c r="AD1131" s="7"/>
      <c r="AE1131" s="7"/>
      <c r="AF1131" s="65">
        <f t="shared" si="490"/>
        <v>43963</v>
      </c>
      <c r="AG1131" s="9">
        <f t="shared" ca="1" si="487"/>
        <v>1173.5008700000001</v>
      </c>
      <c r="AH1131" s="9">
        <f t="shared" si="487"/>
        <v>1000</v>
      </c>
      <c r="AI1131" s="4">
        <f t="shared" ca="1" si="487"/>
        <v>2.9000000000000005E-2</v>
      </c>
      <c r="AJ1131" s="10">
        <f t="shared" ca="1" si="487"/>
        <v>1.1345000000000001E-4</v>
      </c>
      <c r="AK1131" s="4">
        <f t="shared" si="487"/>
        <v>1.1679999999999999</v>
      </c>
      <c r="AL1131" s="65">
        <f t="shared" si="488"/>
        <v>43963</v>
      </c>
      <c r="AM1131" s="10">
        <f t="shared" ca="1" si="489"/>
        <v>1.17350087</v>
      </c>
      <c r="AN1131" s="9">
        <f t="shared" ca="1" si="489"/>
        <v>173.50086999999999</v>
      </c>
      <c r="AO1131" s="7">
        <f t="shared" si="489"/>
        <v>0</v>
      </c>
      <c r="AP1131" s="11">
        <f t="shared" si="489"/>
        <v>0</v>
      </c>
      <c r="AQ1131" s="9">
        <f t="shared" si="489"/>
        <v>0</v>
      </c>
      <c r="AR1131" s="8" t="str">
        <f t="shared" si="489"/>
        <v>J=</v>
      </c>
      <c r="AS1131" s="65">
        <f t="shared" si="489"/>
        <v>44676</v>
      </c>
      <c r="AT1131" s="12"/>
      <c r="AU1131" s="12"/>
      <c r="AV1131" s="22"/>
      <c r="AW1131" s="12"/>
      <c r="AX1131" s="12"/>
      <c r="AY1131" s="12"/>
      <c r="AZ1131" s="12"/>
      <c r="BA1131" s="12"/>
      <c r="BB1131" s="12"/>
      <c r="BC1131" s="12"/>
      <c r="BD1131" s="12"/>
      <c r="BE1131" s="12"/>
      <c r="BF1131" s="12"/>
      <c r="BG1131" s="12"/>
      <c r="BH1131" s="12"/>
      <c r="BI1131" s="12"/>
      <c r="BJ1131" s="12"/>
      <c r="BK1131" s="12"/>
      <c r="BL1131" s="12"/>
      <c r="BM1131" s="12"/>
      <c r="BN1131" s="12"/>
      <c r="BO1131" s="12"/>
      <c r="BP1131" s="12"/>
      <c r="BQ1131" s="12"/>
      <c r="BR1131" s="12"/>
      <c r="BS1131" s="12"/>
      <c r="BT1131" s="12"/>
      <c r="BU1131" s="12"/>
      <c r="BV1131" s="12"/>
      <c r="BW1131" s="12"/>
      <c r="BX1131" s="12"/>
      <c r="BY1131" s="12"/>
      <c r="BZ1131" s="12"/>
      <c r="CA1131" s="12"/>
      <c r="CB1131" s="12"/>
      <c r="CC1131" s="12"/>
      <c r="CD1131" s="12"/>
      <c r="CE1131" s="12"/>
      <c r="CF1131" s="12"/>
      <c r="CG1131" s="12"/>
      <c r="CH1131" s="12"/>
      <c r="CI1131" s="12"/>
      <c r="CJ1131" s="12"/>
      <c r="CK1131" s="12"/>
      <c r="CL1131" s="12"/>
      <c r="CM1131" s="12"/>
      <c r="CN1131" s="12"/>
      <c r="CO1131" s="12"/>
      <c r="CP1131" s="12"/>
      <c r="CQ1131" s="12"/>
      <c r="CR1131" s="12"/>
      <c r="CS1131" s="12"/>
      <c r="CT1131" s="12"/>
      <c r="CU1131" s="12"/>
      <c r="CV1131" s="12"/>
      <c r="CW1131" s="12"/>
      <c r="CX1131" s="12"/>
      <c r="CY1131" s="12"/>
      <c r="CZ1131" s="12"/>
      <c r="DA1131" s="12"/>
      <c r="DB1131" s="12"/>
      <c r="DC1131" s="12"/>
      <c r="DD1131" s="12"/>
      <c r="DE1131" s="12"/>
      <c r="DF1131" s="12"/>
      <c r="DG1131" s="12"/>
      <c r="DH1131" s="12"/>
      <c r="DI1131" s="12"/>
      <c r="DJ1131" s="12"/>
      <c r="DK1131" s="12"/>
      <c r="DL1131" s="12"/>
      <c r="DM1131" s="12"/>
      <c r="DN1131" s="12"/>
      <c r="DO1131" s="12"/>
      <c r="DP1131" s="12"/>
      <c r="DQ1131" s="12"/>
      <c r="DR1131" s="12"/>
      <c r="DS1131" s="12"/>
      <c r="DT1131" s="12"/>
      <c r="DU1131" s="12"/>
      <c r="DV1131" s="12"/>
      <c r="DW1131" s="12"/>
      <c r="DX1131" s="12"/>
      <c r="DY1131" s="12"/>
      <c r="DZ1131" s="12"/>
      <c r="EA1131" s="12"/>
      <c r="EB1131" s="12"/>
      <c r="EC1131" s="12"/>
      <c r="ED1131" s="12"/>
      <c r="EE1131" s="12"/>
      <c r="EF1131" s="12"/>
      <c r="EG1131" s="12"/>
      <c r="EH1131" s="12"/>
      <c r="EI1131" s="12"/>
      <c r="EJ1131" s="12"/>
      <c r="EK1131" s="12"/>
      <c r="EL1131" s="12"/>
      <c r="EM1131" s="12"/>
      <c r="EN1131" s="12"/>
      <c r="EO1131" s="12"/>
      <c r="EP1131" s="12"/>
      <c r="EQ1131" s="12"/>
      <c r="ER1131" s="12"/>
      <c r="ES1131" s="12"/>
      <c r="ET1131" s="12"/>
      <c r="EU1131" s="12"/>
      <c r="EV1131" s="12"/>
      <c r="EW1131" s="12"/>
      <c r="EX1131" s="12"/>
      <c r="EY1131" s="12"/>
      <c r="EZ1131" s="12"/>
      <c r="FA1131" s="12"/>
      <c r="FB1131" s="12"/>
      <c r="FC1131" s="12"/>
      <c r="FD1131" s="12"/>
      <c r="FE1131" s="12"/>
      <c r="FF1131" s="12"/>
      <c r="FG1131" s="12"/>
      <c r="FH1131" s="12"/>
      <c r="FI1131" s="12"/>
      <c r="FJ1131" s="12"/>
      <c r="FK1131" s="12"/>
      <c r="FL1131" s="12"/>
      <c r="FM1131" s="12"/>
      <c r="FN1131" s="12"/>
      <c r="FO1131" s="12"/>
      <c r="FP1131" s="12"/>
      <c r="FQ1131" s="12"/>
      <c r="FR1131" s="12"/>
      <c r="FS1131" s="12"/>
      <c r="FT1131" s="12"/>
      <c r="FU1131" s="12"/>
      <c r="FV1131" s="12"/>
      <c r="FW1131" s="12"/>
      <c r="FX1131" s="12"/>
      <c r="FY1131" s="12"/>
      <c r="FZ1131" s="12"/>
      <c r="GA1131" s="12"/>
      <c r="GB1131" s="12"/>
      <c r="GC1131" s="12"/>
      <c r="GD1131" s="12"/>
      <c r="GE1131" s="12"/>
      <c r="GF1131" s="12"/>
      <c r="GG1131" s="12"/>
      <c r="GH1131" s="12"/>
      <c r="GI1131" s="12"/>
      <c r="GJ1131" s="12"/>
      <c r="GK1131" s="12"/>
      <c r="GL1131" s="12"/>
      <c r="GM1131" s="12"/>
      <c r="GN1131" s="12"/>
      <c r="GO1131" s="12"/>
      <c r="GP1131" s="12"/>
      <c r="GQ1131" s="12"/>
      <c r="GR1131" s="12"/>
    </row>
    <row r="1132" spans="1:200" x14ac:dyDescent="0.2">
      <c r="A1132" s="79">
        <f t="shared" si="475"/>
        <v>44204</v>
      </c>
      <c r="B1132" s="80">
        <f t="shared" ca="1" si="476"/>
        <v>1192.5981300000001</v>
      </c>
      <c r="C1132" s="81">
        <f t="shared" si="477"/>
        <v>1000</v>
      </c>
      <c r="D1132" s="82">
        <f ca="1">IF(A1132&lt;$B$1,VLOOKUP(A1132,[1]DI!$A$4:$B$15000,2,FALSE),0)</f>
        <v>1.9000000000000006E-2</v>
      </c>
      <c r="E1132" s="81">
        <f t="shared" ca="1" si="478"/>
        <v>7.4690000000000005E-5</v>
      </c>
      <c r="F1132" s="83">
        <f t="shared" si="457"/>
        <v>1.1679999999999999</v>
      </c>
      <c r="G1132" s="84">
        <f t="shared" ca="1" si="479"/>
        <v>1.0000872379200001</v>
      </c>
      <c r="H1132" s="81">
        <f ca="1">TRUNC(PRODUCT(G$10:G1131),15)</f>
        <v>1.1925981333309701</v>
      </c>
      <c r="I1132" s="81">
        <f t="shared" si="480"/>
        <v>1</v>
      </c>
      <c r="J1132" s="81">
        <f t="shared" ca="1" si="481"/>
        <v>1.1925981299999999</v>
      </c>
      <c r="K1132" s="81">
        <f t="shared" ca="1" si="482"/>
        <v>192.59813</v>
      </c>
      <c r="L1132" s="85">
        <f>IF(VLOOKUP(A1132,$U$12:$AD$125,8)=VLOOKUP(A1131,$U$12:$AD$125,8),0,VLOOKUP(A1132,U$12:$AD$125,8))</f>
        <v>0</v>
      </c>
      <c r="M1132" s="86">
        <f>IF(L1132&gt;0,VLOOKUP(L1132,T$12:$AC$125,7),0)</f>
        <v>0</v>
      </c>
      <c r="N1132" s="81">
        <f t="shared" si="462"/>
        <v>0</v>
      </c>
      <c r="O1132" s="81">
        <f t="shared" ca="1" si="483"/>
        <v>192.59813</v>
      </c>
      <c r="P1132" s="87" t="str">
        <f t="shared" si="484"/>
        <v>J=</v>
      </c>
      <c r="Q1132" s="88">
        <f t="shared" si="485"/>
        <v>44676</v>
      </c>
      <c r="R1132" s="7"/>
      <c r="S1132" s="7"/>
      <c r="T1132" s="7"/>
      <c r="U1132" s="7"/>
      <c r="V1132" s="7"/>
      <c r="W1132" s="7"/>
      <c r="X1132" s="7"/>
      <c r="Y1132" s="7"/>
      <c r="Z1132" s="7"/>
      <c r="AA1132" s="7"/>
      <c r="AB1132" s="7"/>
      <c r="AC1132" s="7"/>
      <c r="AD1132" s="7"/>
      <c r="AE1132" s="7"/>
      <c r="AF1132" s="65">
        <f t="shared" si="490"/>
        <v>43964</v>
      </c>
      <c r="AG1132" s="9">
        <f t="shared" ca="1" si="487"/>
        <v>1173.6563699999999</v>
      </c>
      <c r="AH1132" s="9">
        <f t="shared" si="487"/>
        <v>1000</v>
      </c>
      <c r="AI1132" s="4">
        <f t="shared" ca="1" si="487"/>
        <v>2.9000000000000005E-2</v>
      </c>
      <c r="AJ1132" s="10">
        <f t="shared" ca="1" si="487"/>
        <v>1.1345000000000001E-4</v>
      </c>
      <c r="AK1132" s="4">
        <f t="shared" si="487"/>
        <v>1.1679999999999999</v>
      </c>
      <c r="AL1132" s="65">
        <f t="shared" si="488"/>
        <v>43964</v>
      </c>
      <c r="AM1132" s="10">
        <f t="shared" ca="1" si="489"/>
        <v>1.17365637</v>
      </c>
      <c r="AN1132" s="9">
        <f t="shared" ca="1" si="489"/>
        <v>173.65637000000001</v>
      </c>
      <c r="AO1132" s="7">
        <f t="shared" si="489"/>
        <v>0</v>
      </c>
      <c r="AP1132" s="11">
        <f t="shared" si="489"/>
        <v>0</v>
      </c>
      <c r="AQ1132" s="9">
        <f t="shared" si="489"/>
        <v>0</v>
      </c>
      <c r="AR1132" s="8" t="str">
        <f t="shared" si="489"/>
        <v>J=</v>
      </c>
      <c r="AS1132" s="65">
        <f t="shared" si="489"/>
        <v>44676</v>
      </c>
      <c r="AT1132" s="12"/>
      <c r="AU1132" s="12"/>
      <c r="AV1132" s="22"/>
      <c r="AW1132" s="12"/>
      <c r="AX1132" s="12"/>
      <c r="AY1132" s="12"/>
      <c r="AZ1132" s="12"/>
      <c r="BA1132" s="12"/>
      <c r="BB1132" s="12"/>
      <c r="BC1132" s="12"/>
      <c r="BD1132" s="12"/>
      <c r="BE1132" s="12"/>
      <c r="BF1132" s="12"/>
      <c r="BG1132" s="12"/>
      <c r="BH1132" s="12"/>
      <c r="BI1132" s="12"/>
      <c r="BJ1132" s="12"/>
      <c r="BK1132" s="12"/>
      <c r="BL1132" s="12"/>
      <c r="BM1132" s="12"/>
      <c r="BN1132" s="12"/>
      <c r="BO1132" s="12"/>
      <c r="BP1132" s="12"/>
      <c r="BQ1132" s="12"/>
      <c r="BR1132" s="12"/>
      <c r="BS1132" s="12"/>
      <c r="BT1132" s="12"/>
      <c r="BU1132" s="12"/>
      <c r="BV1132" s="12"/>
      <c r="BW1132" s="12"/>
      <c r="BX1132" s="12"/>
      <c r="BY1132" s="12"/>
      <c r="BZ1132" s="12"/>
      <c r="CA1132" s="12"/>
      <c r="CB1132" s="12"/>
      <c r="CC1132" s="12"/>
      <c r="CD1132" s="12"/>
      <c r="CE1132" s="12"/>
      <c r="CF1132" s="12"/>
      <c r="CG1132" s="12"/>
      <c r="CH1132" s="12"/>
      <c r="CI1132" s="12"/>
      <c r="CJ1132" s="12"/>
      <c r="CK1132" s="12"/>
      <c r="CL1132" s="12"/>
      <c r="CM1132" s="12"/>
      <c r="CN1132" s="12"/>
      <c r="CO1132" s="12"/>
      <c r="CP1132" s="12"/>
      <c r="CQ1132" s="12"/>
      <c r="CR1132" s="12"/>
      <c r="CS1132" s="12"/>
      <c r="CT1132" s="12"/>
      <c r="CU1132" s="12"/>
      <c r="CV1132" s="12"/>
      <c r="CW1132" s="12"/>
      <c r="CX1132" s="12"/>
      <c r="CY1132" s="12"/>
      <c r="CZ1132" s="12"/>
      <c r="DA1132" s="12"/>
      <c r="DB1132" s="12"/>
      <c r="DC1132" s="12"/>
      <c r="DD1132" s="12"/>
      <c r="DE1132" s="12"/>
      <c r="DF1132" s="12"/>
      <c r="DG1132" s="12"/>
      <c r="DH1132" s="12"/>
      <c r="DI1132" s="12"/>
      <c r="DJ1132" s="12"/>
      <c r="DK1132" s="12"/>
      <c r="DL1132" s="12"/>
      <c r="DM1132" s="12"/>
      <c r="DN1132" s="12"/>
      <c r="DO1132" s="12"/>
      <c r="DP1132" s="12"/>
      <c r="DQ1132" s="12"/>
      <c r="DR1132" s="12"/>
      <c r="DS1132" s="12"/>
      <c r="DT1132" s="12"/>
      <c r="DU1132" s="12"/>
      <c r="DV1132" s="12"/>
      <c r="DW1132" s="12"/>
      <c r="DX1132" s="12"/>
      <c r="DY1132" s="12"/>
      <c r="DZ1132" s="12"/>
      <c r="EA1132" s="12"/>
      <c r="EB1132" s="12"/>
      <c r="EC1132" s="12"/>
      <c r="ED1132" s="12"/>
      <c r="EE1132" s="12"/>
      <c r="EF1132" s="12"/>
      <c r="EG1132" s="12"/>
      <c r="EH1132" s="12"/>
      <c r="EI1132" s="12"/>
      <c r="EJ1132" s="12"/>
      <c r="EK1132" s="12"/>
      <c r="EL1132" s="12"/>
      <c r="EM1132" s="12"/>
      <c r="EN1132" s="12"/>
      <c r="EO1132" s="12"/>
      <c r="EP1132" s="12"/>
      <c r="EQ1132" s="12"/>
      <c r="ER1132" s="12"/>
      <c r="ES1132" s="12"/>
      <c r="ET1132" s="12"/>
      <c r="EU1132" s="12"/>
      <c r="EV1132" s="12"/>
      <c r="EW1132" s="12"/>
      <c r="EX1132" s="12"/>
      <c r="EY1132" s="12"/>
      <c r="EZ1132" s="12"/>
      <c r="FA1132" s="12"/>
      <c r="FB1132" s="12"/>
      <c r="FC1132" s="12"/>
      <c r="FD1132" s="12"/>
      <c r="FE1132" s="12"/>
      <c r="FF1132" s="12"/>
      <c r="FG1132" s="12"/>
      <c r="FH1132" s="12"/>
      <c r="FI1132" s="12"/>
      <c r="FJ1132" s="12"/>
      <c r="FK1132" s="12"/>
      <c r="FL1132" s="12"/>
      <c r="FM1132" s="12"/>
      <c r="FN1132" s="12"/>
      <c r="FO1132" s="12"/>
      <c r="FP1132" s="12"/>
      <c r="FQ1132" s="12"/>
      <c r="FR1132" s="12"/>
      <c r="FS1132" s="12"/>
      <c r="FT1132" s="12"/>
      <c r="FU1132" s="12"/>
      <c r="FV1132" s="12"/>
      <c r="FW1132" s="12"/>
      <c r="FX1132" s="12"/>
      <c r="FY1132" s="12"/>
      <c r="FZ1132" s="12"/>
      <c r="GA1132" s="12"/>
      <c r="GB1132" s="12"/>
      <c r="GC1132" s="12"/>
      <c r="GD1132" s="12"/>
      <c r="GE1132" s="12"/>
      <c r="GF1132" s="12"/>
      <c r="GG1132" s="12"/>
      <c r="GH1132" s="12"/>
      <c r="GI1132" s="12"/>
      <c r="GJ1132" s="12"/>
      <c r="GK1132" s="12"/>
      <c r="GL1132" s="12"/>
      <c r="GM1132" s="12"/>
      <c r="GN1132" s="12"/>
      <c r="GO1132" s="12"/>
      <c r="GP1132" s="12"/>
      <c r="GQ1132" s="12"/>
      <c r="GR1132" s="12"/>
    </row>
    <row r="1133" spans="1:200" x14ac:dyDescent="0.2">
      <c r="A1133" s="79">
        <f t="shared" si="475"/>
        <v>44205</v>
      </c>
      <c r="B1133" s="80">
        <f t="shared" ca="1" si="476"/>
        <v>1192.70217</v>
      </c>
      <c r="C1133" s="81">
        <f t="shared" si="477"/>
        <v>1000</v>
      </c>
      <c r="D1133" s="82">
        <f ca="1">IF(A1133&lt;$B$1,VLOOKUP(A1133,[1]DI!$A$4:$B$15000,2,FALSE),0)</f>
        <v>0</v>
      </c>
      <c r="E1133" s="81">
        <f t="shared" ca="1" si="478"/>
        <v>0</v>
      </c>
      <c r="F1133" s="83">
        <f t="shared" si="457"/>
        <v>1.1679999999999999</v>
      </c>
      <c r="G1133" s="84">
        <f t="shared" ca="1" si="479"/>
        <v>1</v>
      </c>
      <c r="H1133" s="81">
        <f ca="1">TRUNC(PRODUCT(G$10:G1132),15)</f>
        <v>1.1927021731115199</v>
      </c>
      <c r="I1133" s="81">
        <f t="shared" si="480"/>
        <v>1</v>
      </c>
      <c r="J1133" s="81">
        <f t="shared" ca="1" si="481"/>
        <v>1.19270217</v>
      </c>
      <c r="K1133" s="81">
        <f t="shared" ca="1" si="482"/>
        <v>192.70217</v>
      </c>
      <c r="L1133" s="85">
        <f>IF(VLOOKUP(A1133,$U$12:$AD$125,8)=VLOOKUP(A1132,$U$12:$AD$125,8),0,VLOOKUP(A1133,U$12:$AD$125,8))</f>
        <v>0</v>
      </c>
      <c r="M1133" s="86">
        <f>IF(L1133&gt;0,VLOOKUP(L1133,T$12:$AC$125,7),0)</f>
        <v>0</v>
      </c>
      <c r="N1133" s="81">
        <f t="shared" si="462"/>
        <v>0</v>
      </c>
      <c r="O1133" s="81">
        <f t="shared" ca="1" si="483"/>
        <v>192.70217</v>
      </c>
      <c r="P1133" s="87" t="str">
        <f t="shared" si="484"/>
        <v>J=</v>
      </c>
      <c r="Q1133" s="88">
        <f t="shared" si="485"/>
        <v>44676</v>
      </c>
      <c r="R1133" s="7"/>
      <c r="S1133" s="7"/>
      <c r="T1133" s="7"/>
      <c r="U1133" s="7"/>
      <c r="V1133" s="7"/>
      <c r="W1133" s="7"/>
      <c r="X1133" s="7"/>
      <c r="Y1133" s="7"/>
      <c r="Z1133" s="7"/>
      <c r="AA1133" s="7"/>
      <c r="AB1133" s="7"/>
      <c r="AC1133" s="7"/>
      <c r="AD1133" s="7"/>
      <c r="AE1133" s="7"/>
      <c r="AF1133" s="65">
        <f t="shared" si="490"/>
        <v>43965</v>
      </c>
      <c r="AG1133" s="9">
        <f t="shared" ca="1" si="487"/>
        <v>1173.8118899999999</v>
      </c>
      <c r="AH1133" s="9">
        <f t="shared" si="487"/>
        <v>1000</v>
      </c>
      <c r="AI1133" s="4">
        <f t="shared" ca="1" si="487"/>
        <v>2.9000000000000005E-2</v>
      </c>
      <c r="AJ1133" s="10">
        <f t="shared" ca="1" si="487"/>
        <v>1.1345000000000001E-4</v>
      </c>
      <c r="AK1133" s="4">
        <f t="shared" si="487"/>
        <v>1.1679999999999999</v>
      </c>
      <c r="AL1133" s="65">
        <f t="shared" si="488"/>
        <v>43965</v>
      </c>
      <c r="AM1133" s="10">
        <f t="shared" ca="1" si="489"/>
        <v>1.1738118900000001</v>
      </c>
      <c r="AN1133" s="9">
        <f t="shared" ca="1" si="489"/>
        <v>173.81189000000001</v>
      </c>
      <c r="AO1133" s="7">
        <f t="shared" si="489"/>
        <v>0</v>
      </c>
      <c r="AP1133" s="11">
        <f t="shared" si="489"/>
        <v>0</v>
      </c>
      <c r="AQ1133" s="9">
        <f t="shared" si="489"/>
        <v>0</v>
      </c>
      <c r="AR1133" s="8" t="str">
        <f t="shared" si="489"/>
        <v>J=</v>
      </c>
      <c r="AS1133" s="65">
        <f t="shared" si="489"/>
        <v>44676</v>
      </c>
      <c r="AT1133" s="12"/>
      <c r="AU1133" s="12"/>
      <c r="AV1133" s="22"/>
      <c r="AW1133" s="12"/>
      <c r="AX1133" s="12"/>
      <c r="AY1133" s="12"/>
      <c r="AZ1133" s="12"/>
      <c r="BA1133" s="12"/>
      <c r="BB1133" s="12"/>
      <c r="BC1133" s="12"/>
      <c r="BD1133" s="12"/>
      <c r="BE1133" s="12"/>
      <c r="BF1133" s="12"/>
      <c r="BG1133" s="12"/>
      <c r="BH1133" s="12"/>
      <c r="BI1133" s="12"/>
      <c r="BJ1133" s="12"/>
      <c r="BK1133" s="12"/>
      <c r="BL1133" s="12"/>
      <c r="BM1133" s="12"/>
      <c r="BN1133" s="12"/>
      <c r="BO1133" s="12"/>
      <c r="BP1133" s="12"/>
      <c r="BQ1133" s="12"/>
      <c r="BR1133" s="12"/>
      <c r="BS1133" s="12"/>
      <c r="BT1133" s="12"/>
      <c r="BU1133" s="12"/>
      <c r="BV1133" s="12"/>
      <c r="BW1133" s="12"/>
      <c r="BX1133" s="12"/>
      <c r="BY1133" s="12"/>
      <c r="BZ1133" s="12"/>
      <c r="CA1133" s="12"/>
      <c r="CB1133" s="12"/>
      <c r="CC1133" s="12"/>
      <c r="CD1133" s="12"/>
      <c r="CE1133" s="12"/>
      <c r="CF1133" s="12"/>
      <c r="CG1133" s="12"/>
      <c r="CH1133" s="12"/>
      <c r="CI1133" s="12"/>
      <c r="CJ1133" s="12"/>
      <c r="CK1133" s="12"/>
      <c r="CL1133" s="12"/>
      <c r="CM1133" s="12"/>
      <c r="CN1133" s="12"/>
      <c r="CO1133" s="12"/>
      <c r="CP1133" s="12"/>
      <c r="CQ1133" s="12"/>
      <c r="CR1133" s="12"/>
      <c r="CS1133" s="12"/>
      <c r="CT1133" s="12"/>
      <c r="CU1133" s="12"/>
      <c r="CV1133" s="12"/>
      <c r="CW1133" s="12"/>
      <c r="CX1133" s="12"/>
      <c r="CY1133" s="12"/>
      <c r="CZ1133" s="12"/>
      <c r="DA1133" s="12"/>
      <c r="DB1133" s="12"/>
      <c r="DC1133" s="12"/>
      <c r="DD1133" s="12"/>
      <c r="DE1133" s="12"/>
      <c r="DF1133" s="12"/>
      <c r="DG1133" s="12"/>
      <c r="DH1133" s="12"/>
      <c r="DI1133" s="12"/>
      <c r="DJ1133" s="12"/>
      <c r="DK1133" s="12"/>
      <c r="DL1133" s="12"/>
      <c r="DM1133" s="12"/>
      <c r="DN1133" s="12"/>
      <c r="DO1133" s="12"/>
      <c r="DP1133" s="12"/>
      <c r="DQ1133" s="12"/>
      <c r="DR1133" s="12"/>
      <c r="DS1133" s="12"/>
      <c r="DT1133" s="12"/>
      <c r="DU1133" s="12"/>
      <c r="DV1133" s="12"/>
      <c r="DW1133" s="12"/>
      <c r="DX1133" s="12"/>
      <c r="DY1133" s="12"/>
      <c r="DZ1133" s="12"/>
      <c r="EA1133" s="12"/>
      <c r="EB1133" s="12"/>
      <c r="EC1133" s="12"/>
      <c r="ED1133" s="12"/>
      <c r="EE1133" s="12"/>
      <c r="EF1133" s="12"/>
      <c r="EG1133" s="12"/>
      <c r="EH1133" s="12"/>
      <c r="EI1133" s="12"/>
      <c r="EJ1133" s="12"/>
      <c r="EK1133" s="12"/>
      <c r="EL1133" s="12"/>
      <c r="EM1133" s="12"/>
      <c r="EN1133" s="12"/>
      <c r="EO1133" s="12"/>
      <c r="EP1133" s="12"/>
      <c r="EQ1133" s="12"/>
      <c r="ER1133" s="12"/>
      <c r="ES1133" s="12"/>
      <c r="ET1133" s="12"/>
      <c r="EU1133" s="12"/>
      <c r="EV1133" s="12"/>
      <c r="EW1133" s="12"/>
      <c r="EX1133" s="12"/>
      <c r="EY1133" s="12"/>
      <c r="EZ1133" s="12"/>
      <c r="FA1133" s="12"/>
      <c r="FB1133" s="12"/>
      <c r="FC1133" s="12"/>
      <c r="FD1133" s="12"/>
      <c r="FE1133" s="12"/>
      <c r="FF1133" s="12"/>
      <c r="FG1133" s="12"/>
      <c r="FH1133" s="12"/>
      <c r="FI1133" s="12"/>
      <c r="FJ1133" s="12"/>
      <c r="FK1133" s="12"/>
      <c r="FL1133" s="12"/>
      <c r="FM1133" s="12"/>
      <c r="FN1133" s="12"/>
      <c r="FO1133" s="12"/>
      <c r="FP1133" s="12"/>
      <c r="FQ1133" s="12"/>
      <c r="FR1133" s="12"/>
      <c r="FS1133" s="12"/>
      <c r="FT1133" s="12"/>
      <c r="FU1133" s="12"/>
      <c r="FV1133" s="12"/>
      <c r="FW1133" s="12"/>
      <c r="FX1133" s="12"/>
      <c r="FY1133" s="12"/>
      <c r="FZ1133" s="12"/>
      <c r="GA1133" s="12"/>
      <c r="GB1133" s="12"/>
      <c r="GC1133" s="12"/>
      <c r="GD1133" s="12"/>
      <c r="GE1133" s="12"/>
      <c r="GF1133" s="12"/>
      <c r="GG1133" s="12"/>
      <c r="GH1133" s="12"/>
      <c r="GI1133" s="12"/>
      <c r="GJ1133" s="12"/>
      <c r="GK1133" s="12"/>
      <c r="GL1133" s="12"/>
      <c r="GM1133" s="12"/>
      <c r="GN1133" s="12"/>
      <c r="GO1133" s="12"/>
      <c r="GP1133" s="12"/>
      <c r="GQ1133" s="12"/>
      <c r="GR1133" s="12"/>
    </row>
    <row r="1134" spans="1:200" x14ac:dyDescent="0.2">
      <c r="A1134" s="79">
        <f t="shared" si="475"/>
        <v>44206</v>
      </c>
      <c r="B1134" s="80">
        <f t="shared" ca="1" si="476"/>
        <v>1192.70217</v>
      </c>
      <c r="C1134" s="81">
        <f t="shared" si="477"/>
        <v>1000</v>
      </c>
      <c r="D1134" s="82">
        <f ca="1">IF(A1134&lt;$B$1,VLOOKUP(A1134,[1]DI!$A$4:$B$15000,2,FALSE),0)</f>
        <v>0</v>
      </c>
      <c r="E1134" s="81">
        <f t="shared" ca="1" si="478"/>
        <v>0</v>
      </c>
      <c r="F1134" s="83">
        <f t="shared" si="457"/>
        <v>1.1679999999999999</v>
      </c>
      <c r="G1134" s="84">
        <f t="shared" ca="1" si="479"/>
        <v>1</v>
      </c>
      <c r="H1134" s="81">
        <f ca="1">TRUNC(PRODUCT(G$10:G1133),15)</f>
        <v>1.1927021731115199</v>
      </c>
      <c r="I1134" s="81">
        <f t="shared" si="480"/>
        <v>1</v>
      </c>
      <c r="J1134" s="81">
        <f t="shared" ca="1" si="481"/>
        <v>1.19270217</v>
      </c>
      <c r="K1134" s="81">
        <f t="shared" ca="1" si="482"/>
        <v>192.70217</v>
      </c>
      <c r="L1134" s="85">
        <f>IF(VLOOKUP(A1134,$U$12:$AD$125,8)=VLOOKUP(A1133,$U$12:$AD$125,8),0,VLOOKUP(A1134,U$12:$AD$125,8))</f>
        <v>0</v>
      </c>
      <c r="M1134" s="86">
        <f>IF(L1134&gt;0,VLOOKUP(L1134,T$12:$AC$125,7),0)</f>
        <v>0</v>
      </c>
      <c r="N1134" s="81">
        <f t="shared" si="462"/>
        <v>0</v>
      </c>
      <c r="O1134" s="81">
        <f t="shared" ca="1" si="483"/>
        <v>192.70217</v>
      </c>
      <c r="P1134" s="87" t="str">
        <f t="shared" si="484"/>
        <v>J=</v>
      </c>
      <c r="Q1134" s="88">
        <f t="shared" si="485"/>
        <v>44676</v>
      </c>
      <c r="R1134" s="7"/>
      <c r="S1134" s="7"/>
      <c r="T1134" s="7"/>
      <c r="U1134" s="7"/>
      <c r="V1134" s="7"/>
      <c r="W1134" s="7"/>
      <c r="X1134" s="7"/>
      <c r="Y1134" s="7"/>
      <c r="Z1134" s="7"/>
      <c r="AA1134" s="7"/>
      <c r="AB1134" s="7"/>
      <c r="AC1134" s="7"/>
      <c r="AD1134" s="7"/>
      <c r="AE1134" s="7"/>
      <c r="AF1134" s="65">
        <f t="shared" si="490"/>
        <v>43966</v>
      </c>
      <c r="AG1134" s="9">
        <f t="shared" ca="1" si="487"/>
        <v>1173.9674299999999</v>
      </c>
      <c r="AH1134" s="9">
        <f t="shared" si="487"/>
        <v>1000</v>
      </c>
      <c r="AI1134" s="4">
        <f t="shared" ca="1" si="487"/>
        <v>2.9000000000000005E-2</v>
      </c>
      <c r="AJ1134" s="10">
        <f t="shared" ca="1" si="487"/>
        <v>1.1345000000000001E-4</v>
      </c>
      <c r="AK1134" s="4">
        <f t="shared" si="487"/>
        <v>1.1679999999999999</v>
      </c>
      <c r="AL1134" s="65">
        <f t="shared" si="488"/>
        <v>43966</v>
      </c>
      <c r="AM1134" s="10">
        <f t="shared" ca="1" si="489"/>
        <v>1.17396743</v>
      </c>
      <c r="AN1134" s="9">
        <f t="shared" ca="1" si="489"/>
        <v>173.96743000000001</v>
      </c>
      <c r="AO1134" s="7">
        <f t="shared" si="489"/>
        <v>0</v>
      </c>
      <c r="AP1134" s="11">
        <f t="shared" si="489"/>
        <v>0</v>
      </c>
      <c r="AQ1134" s="9">
        <f t="shared" si="489"/>
        <v>0</v>
      </c>
      <c r="AR1134" s="8" t="str">
        <f t="shared" si="489"/>
        <v>J=</v>
      </c>
      <c r="AS1134" s="65">
        <f t="shared" si="489"/>
        <v>44676</v>
      </c>
      <c r="AT1134" s="12"/>
      <c r="AU1134" s="12"/>
      <c r="AV1134" s="22"/>
      <c r="AW1134" s="12"/>
      <c r="AX1134" s="12"/>
      <c r="AY1134" s="12"/>
      <c r="AZ1134" s="12"/>
      <c r="BA1134" s="12"/>
      <c r="BB1134" s="12"/>
      <c r="BC1134" s="12"/>
      <c r="BD1134" s="12"/>
      <c r="BE1134" s="12"/>
      <c r="BF1134" s="12"/>
      <c r="BG1134" s="12"/>
      <c r="BH1134" s="12"/>
      <c r="BI1134" s="12"/>
      <c r="BJ1134" s="12"/>
      <c r="BK1134" s="12"/>
      <c r="BL1134" s="12"/>
      <c r="BM1134" s="12"/>
      <c r="BN1134" s="12"/>
      <c r="BO1134" s="12"/>
      <c r="BP1134" s="12"/>
      <c r="BQ1134" s="12"/>
      <c r="BR1134" s="12"/>
      <c r="BS1134" s="12"/>
      <c r="BT1134" s="12"/>
      <c r="BU1134" s="12"/>
      <c r="BV1134" s="12"/>
      <c r="BW1134" s="12"/>
      <c r="BX1134" s="12"/>
      <c r="BY1134" s="12"/>
      <c r="BZ1134" s="12"/>
      <c r="CA1134" s="12"/>
      <c r="CB1134" s="12"/>
      <c r="CC1134" s="12"/>
      <c r="CD1134" s="12"/>
      <c r="CE1134" s="12"/>
      <c r="CF1134" s="12"/>
      <c r="CG1134" s="12"/>
      <c r="CH1134" s="12"/>
      <c r="CI1134" s="12"/>
      <c r="CJ1134" s="12"/>
      <c r="CK1134" s="12"/>
      <c r="CL1134" s="12"/>
      <c r="CM1134" s="12"/>
      <c r="CN1134" s="12"/>
      <c r="CO1134" s="12"/>
      <c r="CP1134" s="12"/>
      <c r="CQ1134" s="12"/>
      <c r="CR1134" s="12"/>
      <c r="CS1134" s="12"/>
      <c r="CT1134" s="12"/>
      <c r="CU1134" s="12"/>
      <c r="CV1134" s="12"/>
      <c r="CW1134" s="12"/>
      <c r="CX1134" s="12"/>
      <c r="CY1134" s="12"/>
      <c r="CZ1134" s="12"/>
      <c r="DA1134" s="12"/>
      <c r="DB1134" s="12"/>
      <c r="DC1134" s="12"/>
      <c r="DD1134" s="12"/>
      <c r="DE1134" s="12"/>
      <c r="DF1134" s="12"/>
      <c r="DG1134" s="12"/>
      <c r="DH1134" s="12"/>
      <c r="DI1134" s="12"/>
      <c r="DJ1134" s="12"/>
      <c r="DK1134" s="12"/>
      <c r="DL1134" s="12"/>
      <c r="DM1134" s="12"/>
      <c r="DN1134" s="12"/>
      <c r="DO1134" s="12"/>
      <c r="DP1134" s="12"/>
      <c r="DQ1134" s="12"/>
      <c r="DR1134" s="12"/>
      <c r="DS1134" s="12"/>
      <c r="DT1134" s="12"/>
      <c r="DU1134" s="12"/>
      <c r="DV1134" s="12"/>
      <c r="DW1134" s="12"/>
      <c r="DX1134" s="12"/>
      <c r="DY1134" s="12"/>
      <c r="DZ1134" s="12"/>
      <c r="EA1134" s="12"/>
      <c r="EB1134" s="12"/>
      <c r="EC1134" s="12"/>
      <c r="ED1134" s="12"/>
      <c r="EE1134" s="12"/>
      <c r="EF1134" s="12"/>
      <c r="EG1134" s="12"/>
      <c r="EH1134" s="12"/>
      <c r="EI1134" s="12"/>
      <c r="EJ1134" s="12"/>
      <c r="EK1134" s="12"/>
      <c r="EL1134" s="12"/>
      <c r="EM1134" s="12"/>
      <c r="EN1134" s="12"/>
      <c r="EO1134" s="12"/>
      <c r="EP1134" s="12"/>
      <c r="EQ1134" s="12"/>
      <c r="ER1134" s="12"/>
      <c r="ES1134" s="12"/>
      <c r="ET1134" s="12"/>
      <c r="EU1134" s="12"/>
      <c r="EV1134" s="12"/>
      <c r="EW1134" s="12"/>
      <c r="EX1134" s="12"/>
      <c r="EY1134" s="12"/>
      <c r="EZ1134" s="12"/>
      <c r="FA1134" s="12"/>
      <c r="FB1134" s="12"/>
      <c r="FC1134" s="12"/>
      <c r="FD1134" s="12"/>
      <c r="FE1134" s="12"/>
      <c r="FF1134" s="12"/>
      <c r="FG1134" s="12"/>
      <c r="FH1134" s="12"/>
      <c r="FI1134" s="12"/>
      <c r="FJ1134" s="12"/>
      <c r="FK1134" s="12"/>
      <c r="FL1134" s="12"/>
      <c r="FM1134" s="12"/>
      <c r="FN1134" s="12"/>
      <c r="FO1134" s="12"/>
      <c r="FP1134" s="12"/>
      <c r="FQ1134" s="12"/>
      <c r="FR1134" s="12"/>
      <c r="FS1134" s="12"/>
      <c r="FT1134" s="12"/>
      <c r="FU1134" s="12"/>
      <c r="FV1134" s="12"/>
      <c r="FW1134" s="12"/>
      <c r="FX1134" s="12"/>
      <c r="FY1134" s="12"/>
      <c r="FZ1134" s="12"/>
      <c r="GA1134" s="12"/>
      <c r="GB1134" s="12"/>
      <c r="GC1134" s="12"/>
      <c r="GD1134" s="12"/>
      <c r="GE1134" s="12"/>
      <c r="GF1134" s="12"/>
      <c r="GG1134" s="12"/>
      <c r="GH1134" s="12"/>
      <c r="GI1134" s="12"/>
      <c r="GJ1134" s="12"/>
      <c r="GK1134" s="12"/>
      <c r="GL1134" s="12"/>
      <c r="GM1134" s="12"/>
      <c r="GN1134" s="12"/>
      <c r="GO1134" s="12"/>
      <c r="GP1134" s="12"/>
      <c r="GQ1134" s="12"/>
      <c r="GR1134" s="12"/>
    </row>
    <row r="1135" spans="1:200" x14ac:dyDescent="0.2">
      <c r="A1135" s="79">
        <f t="shared" si="475"/>
        <v>44207</v>
      </c>
      <c r="B1135" s="80">
        <f t="shared" ca="1" si="476"/>
        <v>1192.70217</v>
      </c>
      <c r="C1135" s="81">
        <f t="shared" si="477"/>
        <v>1000</v>
      </c>
      <c r="D1135" s="82">
        <f ca="1">IF(A1135&lt;$B$1,VLOOKUP(A1135,[1]DI!$A$4:$B$15000,2,FALSE),0)</f>
        <v>1.9000000000000006E-2</v>
      </c>
      <c r="E1135" s="81">
        <f t="shared" ca="1" si="478"/>
        <v>7.4690000000000005E-5</v>
      </c>
      <c r="F1135" s="83">
        <f t="shared" si="457"/>
        <v>1.1679999999999999</v>
      </c>
      <c r="G1135" s="84">
        <f t="shared" ca="1" si="479"/>
        <v>1.0000872379200001</v>
      </c>
      <c r="H1135" s="81">
        <f ca="1">TRUNC(PRODUCT(G$10:G1134),15)</f>
        <v>1.1927021731115199</v>
      </c>
      <c r="I1135" s="81">
        <f t="shared" si="480"/>
        <v>1</v>
      </c>
      <c r="J1135" s="81">
        <f t="shared" ca="1" si="481"/>
        <v>1.19270217</v>
      </c>
      <c r="K1135" s="81">
        <f t="shared" ca="1" si="482"/>
        <v>192.70217</v>
      </c>
      <c r="L1135" s="85">
        <f>IF(VLOOKUP(A1135,$U$12:$AD$125,8)=VLOOKUP(A1134,$U$12:$AD$125,8),0,VLOOKUP(A1135,U$12:$AD$125,8))</f>
        <v>0</v>
      </c>
      <c r="M1135" s="86">
        <f>IF(L1135&gt;0,VLOOKUP(L1135,T$12:$AC$125,7),0)</f>
        <v>0</v>
      </c>
      <c r="N1135" s="81">
        <f t="shared" si="462"/>
        <v>0</v>
      </c>
      <c r="O1135" s="81">
        <f t="shared" ca="1" si="483"/>
        <v>192.70217</v>
      </c>
      <c r="P1135" s="87" t="str">
        <f t="shared" si="484"/>
        <v>J=</v>
      </c>
      <c r="Q1135" s="88">
        <f t="shared" si="485"/>
        <v>44676</v>
      </c>
      <c r="R1135" s="7"/>
      <c r="S1135" s="7"/>
      <c r="T1135" s="7"/>
      <c r="U1135" s="7"/>
      <c r="V1135" s="7"/>
      <c r="W1135" s="7"/>
      <c r="X1135" s="7"/>
      <c r="Y1135" s="7"/>
      <c r="Z1135" s="7"/>
      <c r="AA1135" s="7"/>
      <c r="AB1135" s="7"/>
      <c r="AC1135" s="7"/>
      <c r="AD1135" s="7"/>
      <c r="AE1135" s="7"/>
      <c r="AF1135" s="65">
        <f t="shared" si="490"/>
        <v>43967</v>
      </c>
      <c r="AG1135" s="9">
        <f t="shared" ca="1" si="487"/>
        <v>1174.1229900000001</v>
      </c>
      <c r="AH1135" s="9">
        <f t="shared" si="487"/>
        <v>1000</v>
      </c>
      <c r="AI1135" s="4">
        <f t="shared" ca="1" si="487"/>
        <v>0</v>
      </c>
      <c r="AJ1135" s="10">
        <f t="shared" ca="1" si="487"/>
        <v>0</v>
      </c>
      <c r="AK1135" s="4">
        <f t="shared" si="487"/>
        <v>1.1679999999999999</v>
      </c>
      <c r="AL1135" s="65">
        <f t="shared" si="488"/>
        <v>43967</v>
      </c>
      <c r="AM1135" s="10">
        <f t="shared" ca="1" si="489"/>
        <v>1.1741229900000001</v>
      </c>
      <c r="AN1135" s="9">
        <f t="shared" ca="1" si="489"/>
        <v>174.12298999999999</v>
      </c>
      <c r="AO1135" s="7">
        <f t="shared" si="489"/>
        <v>0</v>
      </c>
      <c r="AP1135" s="11">
        <f t="shared" si="489"/>
        <v>0</v>
      </c>
      <c r="AQ1135" s="9">
        <f t="shared" si="489"/>
        <v>0</v>
      </c>
      <c r="AR1135" s="8" t="str">
        <f t="shared" si="489"/>
        <v>J=</v>
      </c>
      <c r="AS1135" s="65">
        <f t="shared" si="489"/>
        <v>44676</v>
      </c>
      <c r="AT1135" s="12"/>
      <c r="AU1135" s="12"/>
      <c r="AV1135" s="22"/>
      <c r="AW1135" s="12"/>
      <c r="AX1135" s="12"/>
      <c r="AY1135" s="12"/>
      <c r="AZ1135" s="12"/>
      <c r="BA1135" s="12"/>
      <c r="BB1135" s="12"/>
      <c r="BC1135" s="12"/>
      <c r="BD1135" s="12"/>
      <c r="BE1135" s="12"/>
      <c r="BF1135" s="12"/>
      <c r="BG1135" s="12"/>
      <c r="BH1135" s="12"/>
      <c r="BI1135" s="12"/>
      <c r="BJ1135" s="12"/>
      <c r="BK1135" s="12"/>
      <c r="BL1135" s="12"/>
      <c r="BM1135" s="12"/>
      <c r="BN1135" s="12"/>
      <c r="BO1135" s="12"/>
      <c r="BP1135" s="12"/>
      <c r="BQ1135" s="12"/>
      <c r="BR1135" s="12"/>
      <c r="BS1135" s="12"/>
      <c r="BT1135" s="12"/>
      <c r="BU1135" s="12"/>
      <c r="BV1135" s="12"/>
      <c r="BW1135" s="12"/>
      <c r="BX1135" s="12"/>
      <c r="BY1135" s="12"/>
      <c r="BZ1135" s="12"/>
      <c r="CA1135" s="12"/>
      <c r="CB1135" s="12"/>
      <c r="CC1135" s="12"/>
      <c r="CD1135" s="12"/>
      <c r="CE1135" s="12"/>
      <c r="CF1135" s="12"/>
      <c r="CG1135" s="12"/>
      <c r="CH1135" s="12"/>
      <c r="CI1135" s="12"/>
      <c r="CJ1135" s="12"/>
      <c r="CK1135" s="12"/>
      <c r="CL1135" s="12"/>
      <c r="CM1135" s="12"/>
      <c r="CN1135" s="12"/>
      <c r="CO1135" s="12"/>
      <c r="CP1135" s="12"/>
      <c r="CQ1135" s="12"/>
      <c r="CR1135" s="12"/>
      <c r="CS1135" s="12"/>
      <c r="CT1135" s="12"/>
      <c r="CU1135" s="12"/>
      <c r="CV1135" s="12"/>
      <c r="CW1135" s="12"/>
      <c r="CX1135" s="12"/>
      <c r="CY1135" s="12"/>
      <c r="CZ1135" s="12"/>
      <c r="DA1135" s="12"/>
      <c r="DB1135" s="12"/>
      <c r="DC1135" s="12"/>
      <c r="DD1135" s="12"/>
      <c r="DE1135" s="12"/>
      <c r="DF1135" s="12"/>
      <c r="DG1135" s="12"/>
      <c r="DH1135" s="12"/>
      <c r="DI1135" s="12"/>
      <c r="DJ1135" s="12"/>
      <c r="DK1135" s="12"/>
      <c r="DL1135" s="12"/>
      <c r="DM1135" s="12"/>
      <c r="DN1135" s="12"/>
      <c r="DO1135" s="12"/>
      <c r="DP1135" s="12"/>
      <c r="DQ1135" s="12"/>
      <c r="DR1135" s="12"/>
      <c r="DS1135" s="12"/>
      <c r="DT1135" s="12"/>
      <c r="DU1135" s="12"/>
      <c r="DV1135" s="12"/>
      <c r="DW1135" s="12"/>
      <c r="DX1135" s="12"/>
      <c r="DY1135" s="12"/>
      <c r="DZ1135" s="12"/>
      <c r="EA1135" s="12"/>
      <c r="EB1135" s="12"/>
      <c r="EC1135" s="12"/>
      <c r="ED1135" s="12"/>
      <c r="EE1135" s="12"/>
      <c r="EF1135" s="12"/>
      <c r="EG1135" s="12"/>
      <c r="EH1135" s="12"/>
      <c r="EI1135" s="12"/>
      <c r="EJ1135" s="12"/>
      <c r="EK1135" s="12"/>
      <c r="EL1135" s="12"/>
      <c r="EM1135" s="12"/>
      <c r="EN1135" s="12"/>
      <c r="EO1135" s="12"/>
      <c r="EP1135" s="12"/>
      <c r="EQ1135" s="12"/>
      <c r="ER1135" s="12"/>
      <c r="ES1135" s="12"/>
      <c r="ET1135" s="12"/>
      <c r="EU1135" s="12"/>
      <c r="EV1135" s="12"/>
      <c r="EW1135" s="12"/>
      <c r="EX1135" s="12"/>
      <c r="EY1135" s="12"/>
      <c r="EZ1135" s="12"/>
      <c r="FA1135" s="12"/>
      <c r="FB1135" s="12"/>
      <c r="FC1135" s="12"/>
      <c r="FD1135" s="12"/>
      <c r="FE1135" s="12"/>
      <c r="FF1135" s="12"/>
      <c r="FG1135" s="12"/>
      <c r="FH1135" s="12"/>
      <c r="FI1135" s="12"/>
      <c r="FJ1135" s="12"/>
      <c r="FK1135" s="12"/>
      <c r="FL1135" s="12"/>
      <c r="FM1135" s="12"/>
      <c r="FN1135" s="12"/>
      <c r="FO1135" s="12"/>
      <c r="FP1135" s="12"/>
      <c r="FQ1135" s="12"/>
      <c r="FR1135" s="12"/>
      <c r="FS1135" s="12"/>
      <c r="FT1135" s="12"/>
      <c r="FU1135" s="12"/>
      <c r="FV1135" s="12"/>
      <c r="FW1135" s="12"/>
      <c r="FX1135" s="12"/>
      <c r="FY1135" s="12"/>
      <c r="FZ1135" s="12"/>
      <c r="GA1135" s="12"/>
      <c r="GB1135" s="12"/>
      <c r="GC1135" s="12"/>
      <c r="GD1135" s="12"/>
      <c r="GE1135" s="12"/>
      <c r="GF1135" s="12"/>
      <c r="GG1135" s="12"/>
      <c r="GH1135" s="12"/>
      <c r="GI1135" s="12"/>
      <c r="GJ1135" s="12"/>
      <c r="GK1135" s="12"/>
      <c r="GL1135" s="12"/>
      <c r="GM1135" s="12"/>
      <c r="GN1135" s="12"/>
      <c r="GO1135" s="12"/>
      <c r="GP1135" s="12"/>
      <c r="GQ1135" s="12"/>
      <c r="GR1135" s="12"/>
    </row>
    <row r="1136" spans="1:200" x14ac:dyDescent="0.2">
      <c r="A1136" s="79">
        <f t="shared" si="475"/>
        <v>44208</v>
      </c>
      <c r="B1136" s="80">
        <f t="shared" ca="1" si="476"/>
        <v>1192.8062199999999</v>
      </c>
      <c r="C1136" s="81">
        <f t="shared" si="477"/>
        <v>1000</v>
      </c>
      <c r="D1136" s="82">
        <f ca="1">IF(A1136&lt;$B$1,VLOOKUP(A1136,[1]DI!$A$4:$B$15000,2,FALSE),0)</f>
        <v>1.9000000000000006E-2</v>
      </c>
      <c r="E1136" s="81">
        <f t="shared" ca="1" si="478"/>
        <v>7.4690000000000005E-5</v>
      </c>
      <c r="F1136" s="83">
        <f t="shared" si="457"/>
        <v>1.1679999999999999</v>
      </c>
      <c r="G1136" s="84">
        <f t="shared" ca="1" si="479"/>
        <v>1.0000872379200001</v>
      </c>
      <c r="H1136" s="81">
        <f ca="1">TRUNC(PRODUCT(G$10:G1135),15)</f>
        <v>1.19280622196828</v>
      </c>
      <c r="I1136" s="81">
        <f t="shared" si="480"/>
        <v>1</v>
      </c>
      <c r="J1136" s="81">
        <f t="shared" ca="1" si="481"/>
        <v>1.19280622</v>
      </c>
      <c r="K1136" s="81">
        <f t="shared" ca="1" si="482"/>
        <v>192.80622</v>
      </c>
      <c r="L1136" s="85">
        <f>IF(VLOOKUP(A1136,$U$12:$AD$125,8)=VLOOKUP(A1135,$U$12:$AD$125,8),0,VLOOKUP(A1136,U$12:$AD$125,8))</f>
        <v>0</v>
      </c>
      <c r="M1136" s="86">
        <f>IF(L1136&gt;0,VLOOKUP(L1136,T$12:$AC$125,7),0)</f>
        <v>0</v>
      </c>
      <c r="N1136" s="81">
        <f t="shared" si="462"/>
        <v>0</v>
      </c>
      <c r="O1136" s="81">
        <f t="shared" ca="1" si="483"/>
        <v>192.80622</v>
      </c>
      <c r="P1136" s="87" t="str">
        <f t="shared" si="484"/>
        <v>J=</v>
      </c>
      <c r="Q1136" s="88">
        <f t="shared" si="485"/>
        <v>44676</v>
      </c>
      <c r="R1136" s="7"/>
      <c r="S1136" s="7"/>
      <c r="T1136" s="7"/>
      <c r="U1136" s="7"/>
      <c r="V1136" s="7"/>
      <c r="W1136" s="7"/>
      <c r="X1136" s="7"/>
      <c r="Y1136" s="7"/>
      <c r="Z1136" s="7"/>
      <c r="AA1136" s="7"/>
      <c r="AB1136" s="7"/>
      <c r="AC1136" s="7"/>
      <c r="AD1136" s="7"/>
      <c r="AE1136" s="7"/>
      <c r="AF1136" s="65">
        <f t="shared" si="490"/>
        <v>43968</v>
      </c>
      <c r="AG1136" s="9">
        <f t="shared" ref="AG1136:AK1149" ca="1" si="491">VLOOKUP($AF1136,$A$10:$Q$3625,(AG$1)+1)</f>
        <v>1174.1229900000001</v>
      </c>
      <c r="AH1136" s="9">
        <f t="shared" si="491"/>
        <v>1000</v>
      </c>
      <c r="AI1136" s="4">
        <f t="shared" ca="1" si="491"/>
        <v>0</v>
      </c>
      <c r="AJ1136" s="10">
        <f t="shared" ca="1" si="491"/>
        <v>0</v>
      </c>
      <c r="AK1136" s="4">
        <f t="shared" si="491"/>
        <v>1.1679999999999999</v>
      </c>
      <c r="AL1136" s="65">
        <f t="shared" si="488"/>
        <v>43968</v>
      </c>
      <c r="AM1136" s="10">
        <f t="shared" ref="AM1136:AS1149" ca="1" si="492">VLOOKUP($AF1136,$A$10:$Q$3625,(AM$1)+1)</f>
        <v>1.1741229900000001</v>
      </c>
      <c r="AN1136" s="9">
        <f t="shared" ca="1" si="492"/>
        <v>174.12298999999999</v>
      </c>
      <c r="AO1136" s="7">
        <f t="shared" si="492"/>
        <v>0</v>
      </c>
      <c r="AP1136" s="11">
        <f t="shared" si="492"/>
        <v>0</v>
      </c>
      <c r="AQ1136" s="9">
        <f t="shared" si="492"/>
        <v>0</v>
      </c>
      <c r="AR1136" s="8" t="str">
        <f t="shared" si="492"/>
        <v>J=</v>
      </c>
      <c r="AS1136" s="65">
        <f t="shared" si="492"/>
        <v>44676</v>
      </c>
      <c r="AT1136" s="12"/>
      <c r="AU1136" s="12"/>
      <c r="AV1136" s="22"/>
      <c r="AW1136" s="12"/>
      <c r="AX1136" s="12"/>
      <c r="AY1136" s="12"/>
      <c r="AZ1136" s="12"/>
      <c r="BA1136" s="12"/>
      <c r="BB1136" s="12"/>
      <c r="BC1136" s="12"/>
      <c r="BD1136" s="12"/>
      <c r="BE1136" s="12"/>
      <c r="BF1136" s="12"/>
      <c r="BG1136" s="12"/>
      <c r="BH1136" s="12"/>
      <c r="BI1136" s="12"/>
      <c r="BJ1136" s="12"/>
      <c r="BK1136" s="12"/>
      <c r="BL1136" s="12"/>
      <c r="BM1136" s="12"/>
      <c r="BN1136" s="12"/>
      <c r="BO1136" s="12"/>
      <c r="BP1136" s="12"/>
      <c r="BQ1136" s="12"/>
      <c r="BR1136" s="12"/>
      <c r="BS1136" s="12"/>
      <c r="BT1136" s="12"/>
      <c r="BU1136" s="12"/>
      <c r="BV1136" s="12"/>
      <c r="BW1136" s="12"/>
      <c r="BX1136" s="12"/>
      <c r="BY1136" s="12"/>
      <c r="BZ1136" s="12"/>
      <c r="CA1136" s="12"/>
      <c r="CB1136" s="12"/>
      <c r="CC1136" s="12"/>
      <c r="CD1136" s="12"/>
      <c r="CE1136" s="12"/>
      <c r="CF1136" s="12"/>
      <c r="CG1136" s="12"/>
      <c r="CH1136" s="12"/>
      <c r="CI1136" s="12"/>
      <c r="CJ1136" s="12"/>
      <c r="CK1136" s="12"/>
      <c r="CL1136" s="12"/>
      <c r="CM1136" s="12"/>
      <c r="CN1136" s="12"/>
      <c r="CO1136" s="12"/>
      <c r="CP1136" s="12"/>
      <c r="CQ1136" s="12"/>
      <c r="CR1136" s="12"/>
      <c r="CS1136" s="12"/>
      <c r="CT1136" s="12"/>
      <c r="CU1136" s="12"/>
      <c r="CV1136" s="12"/>
      <c r="CW1136" s="12"/>
      <c r="CX1136" s="12"/>
      <c r="CY1136" s="12"/>
      <c r="CZ1136" s="12"/>
      <c r="DA1136" s="12"/>
      <c r="DB1136" s="12"/>
      <c r="DC1136" s="12"/>
      <c r="DD1136" s="12"/>
      <c r="DE1136" s="12"/>
      <c r="DF1136" s="12"/>
      <c r="DG1136" s="12"/>
      <c r="DH1136" s="12"/>
      <c r="DI1136" s="12"/>
      <c r="DJ1136" s="12"/>
      <c r="DK1136" s="12"/>
      <c r="DL1136" s="12"/>
      <c r="DM1136" s="12"/>
      <c r="DN1136" s="12"/>
      <c r="DO1136" s="12"/>
      <c r="DP1136" s="12"/>
      <c r="DQ1136" s="12"/>
      <c r="DR1136" s="12"/>
      <c r="DS1136" s="12"/>
      <c r="DT1136" s="12"/>
      <c r="DU1136" s="12"/>
      <c r="DV1136" s="12"/>
      <c r="DW1136" s="12"/>
      <c r="DX1136" s="12"/>
      <c r="DY1136" s="12"/>
      <c r="DZ1136" s="12"/>
      <c r="EA1136" s="12"/>
      <c r="EB1136" s="12"/>
      <c r="EC1136" s="12"/>
      <c r="ED1136" s="12"/>
      <c r="EE1136" s="12"/>
      <c r="EF1136" s="12"/>
      <c r="EG1136" s="12"/>
      <c r="EH1136" s="12"/>
      <c r="EI1136" s="12"/>
      <c r="EJ1136" s="12"/>
      <c r="EK1136" s="12"/>
      <c r="EL1136" s="12"/>
      <c r="EM1136" s="12"/>
      <c r="EN1136" s="12"/>
      <c r="EO1136" s="12"/>
      <c r="EP1136" s="12"/>
      <c r="EQ1136" s="12"/>
      <c r="ER1136" s="12"/>
      <c r="ES1136" s="12"/>
      <c r="ET1136" s="12"/>
      <c r="EU1136" s="12"/>
      <c r="EV1136" s="12"/>
      <c r="EW1136" s="12"/>
      <c r="EX1136" s="12"/>
      <c r="EY1136" s="12"/>
      <c r="EZ1136" s="12"/>
      <c r="FA1136" s="12"/>
      <c r="FB1136" s="12"/>
      <c r="FC1136" s="12"/>
      <c r="FD1136" s="12"/>
      <c r="FE1136" s="12"/>
      <c r="FF1136" s="12"/>
      <c r="FG1136" s="12"/>
      <c r="FH1136" s="12"/>
      <c r="FI1136" s="12"/>
      <c r="FJ1136" s="12"/>
      <c r="FK1136" s="12"/>
      <c r="FL1136" s="12"/>
      <c r="FM1136" s="12"/>
      <c r="FN1136" s="12"/>
      <c r="FO1136" s="12"/>
      <c r="FP1136" s="12"/>
      <c r="FQ1136" s="12"/>
      <c r="FR1136" s="12"/>
      <c r="FS1136" s="12"/>
      <c r="FT1136" s="12"/>
      <c r="FU1136" s="12"/>
      <c r="FV1136" s="12"/>
      <c r="FW1136" s="12"/>
      <c r="FX1136" s="12"/>
      <c r="FY1136" s="12"/>
      <c r="FZ1136" s="12"/>
      <c r="GA1136" s="12"/>
      <c r="GB1136" s="12"/>
      <c r="GC1136" s="12"/>
      <c r="GD1136" s="12"/>
      <c r="GE1136" s="12"/>
      <c r="GF1136" s="12"/>
      <c r="GG1136" s="12"/>
      <c r="GH1136" s="12"/>
      <c r="GI1136" s="12"/>
      <c r="GJ1136" s="12"/>
      <c r="GK1136" s="12"/>
      <c r="GL1136" s="12"/>
      <c r="GM1136" s="12"/>
      <c r="GN1136" s="12"/>
      <c r="GO1136" s="12"/>
      <c r="GP1136" s="12"/>
      <c r="GQ1136" s="12"/>
      <c r="GR1136" s="12"/>
    </row>
    <row r="1137" spans="1:203" x14ac:dyDescent="0.2">
      <c r="A1137" s="79">
        <f t="shared" si="475"/>
        <v>44209</v>
      </c>
      <c r="B1137" s="80">
        <f t="shared" ca="1" si="476"/>
        <v>1192.9102800000001</v>
      </c>
      <c r="C1137" s="81">
        <f t="shared" si="477"/>
        <v>1000</v>
      </c>
      <c r="D1137" s="82">
        <f ca="1">IF(A1137&lt;$B$1,VLOOKUP(A1137,[1]DI!$A$4:$B$15000,2,FALSE),0)</f>
        <v>1.9000000000000006E-2</v>
      </c>
      <c r="E1137" s="81">
        <f t="shared" ca="1" si="478"/>
        <v>7.4690000000000005E-5</v>
      </c>
      <c r="F1137" s="83">
        <f t="shared" si="457"/>
        <v>1.1679999999999999</v>
      </c>
      <c r="G1137" s="84">
        <f t="shared" ca="1" si="479"/>
        <v>1.0000872379200001</v>
      </c>
      <c r="H1137" s="81">
        <f ca="1">TRUNC(PRODUCT(G$10:G1136),15)</f>
        <v>1.1929102799020499</v>
      </c>
      <c r="I1137" s="81">
        <f t="shared" si="480"/>
        <v>1</v>
      </c>
      <c r="J1137" s="81">
        <f t="shared" ca="1" si="481"/>
        <v>1.19291028</v>
      </c>
      <c r="K1137" s="81">
        <f t="shared" ca="1" si="482"/>
        <v>192.91028</v>
      </c>
      <c r="L1137" s="85">
        <f>IF(VLOOKUP(A1137,$U$12:$AD$125,8)=VLOOKUP(A1136,$U$12:$AD$125,8),0,VLOOKUP(A1137,U$12:$AD$125,8))</f>
        <v>0</v>
      </c>
      <c r="M1137" s="86">
        <f>IF(L1137&gt;0,VLOOKUP(L1137,T$12:$AC$125,7),0)</f>
        <v>0</v>
      </c>
      <c r="N1137" s="81">
        <f t="shared" si="462"/>
        <v>0</v>
      </c>
      <c r="O1137" s="81">
        <f t="shared" ca="1" si="483"/>
        <v>192.91028</v>
      </c>
      <c r="P1137" s="87" t="str">
        <f t="shared" si="484"/>
        <v>J=</v>
      </c>
      <c r="Q1137" s="88">
        <f t="shared" si="485"/>
        <v>44676</v>
      </c>
      <c r="R1137" s="7"/>
      <c r="S1137" s="16"/>
      <c r="T1137" s="16"/>
      <c r="U1137" s="16"/>
      <c r="V1137" s="16"/>
      <c r="W1137" s="16"/>
      <c r="X1137" s="16"/>
      <c r="Y1137" s="16"/>
      <c r="Z1137" s="16"/>
      <c r="AA1137" s="16"/>
      <c r="AB1137" s="16"/>
      <c r="AC1137" s="16"/>
      <c r="AD1137" s="16"/>
      <c r="AE1137" s="16"/>
      <c r="AF1137" s="65">
        <f t="shared" si="490"/>
        <v>43969</v>
      </c>
      <c r="AG1137" s="9">
        <f t="shared" ca="1" si="491"/>
        <v>1174.1229900000001</v>
      </c>
      <c r="AH1137" s="9">
        <f t="shared" si="491"/>
        <v>1000</v>
      </c>
      <c r="AI1137" s="4">
        <f t="shared" ca="1" si="491"/>
        <v>2.9000000000000005E-2</v>
      </c>
      <c r="AJ1137" s="10">
        <f t="shared" ca="1" si="491"/>
        <v>1.1345000000000001E-4</v>
      </c>
      <c r="AK1137" s="4">
        <f t="shared" si="491"/>
        <v>1.1679999999999999</v>
      </c>
      <c r="AL1137" s="65">
        <f t="shared" si="488"/>
        <v>43969</v>
      </c>
      <c r="AM1137" s="10">
        <f t="shared" ca="1" si="492"/>
        <v>1.1741229900000001</v>
      </c>
      <c r="AN1137" s="9">
        <f t="shared" ca="1" si="492"/>
        <v>174.12298999999999</v>
      </c>
      <c r="AO1137" s="7">
        <f t="shared" si="492"/>
        <v>0</v>
      </c>
      <c r="AP1137" s="11">
        <f t="shared" si="492"/>
        <v>0</v>
      </c>
      <c r="AQ1137" s="9">
        <f t="shared" si="492"/>
        <v>0</v>
      </c>
      <c r="AR1137" s="8" t="str">
        <f t="shared" si="492"/>
        <v>J=</v>
      </c>
      <c r="AS1137" s="65">
        <f t="shared" si="492"/>
        <v>44676</v>
      </c>
      <c r="AT1137" s="17"/>
      <c r="AU1137" s="17"/>
      <c r="AV1137" s="23"/>
      <c r="AW1137" s="17"/>
      <c r="AX1137" s="17"/>
      <c r="AY1137" s="17"/>
      <c r="AZ1137" s="17"/>
      <c r="BA1137" s="17"/>
      <c r="BB1137" s="17"/>
      <c r="BC1137" s="17"/>
      <c r="BD1137" s="17"/>
      <c r="BE1137" s="17"/>
      <c r="BF1137" s="17"/>
      <c r="BG1137" s="17"/>
      <c r="BH1137" s="17"/>
      <c r="BI1137" s="17"/>
      <c r="BJ1137" s="17"/>
      <c r="BK1137" s="17"/>
      <c r="BL1137" s="17"/>
      <c r="BM1137" s="17"/>
      <c r="BN1137" s="17"/>
      <c r="BO1137" s="17"/>
      <c r="BP1137" s="17"/>
      <c r="BQ1137" s="17"/>
      <c r="BR1137" s="17"/>
      <c r="BS1137" s="17"/>
      <c r="BT1137" s="17"/>
      <c r="BU1137" s="17"/>
      <c r="BV1137" s="17"/>
      <c r="BW1137" s="17"/>
      <c r="BX1137" s="17"/>
      <c r="BY1137" s="17"/>
      <c r="BZ1137" s="17"/>
      <c r="CA1137" s="17"/>
      <c r="CB1137" s="17"/>
      <c r="CC1137" s="17"/>
      <c r="CD1137" s="17"/>
      <c r="CE1137" s="17"/>
      <c r="CF1137" s="17"/>
      <c r="CG1137" s="17"/>
      <c r="CH1137" s="17"/>
      <c r="CI1137" s="17"/>
      <c r="CJ1137" s="17"/>
      <c r="CK1137" s="17"/>
      <c r="CL1137" s="17"/>
      <c r="CM1137" s="17"/>
      <c r="CN1137" s="17"/>
      <c r="CO1137" s="17"/>
      <c r="CP1137" s="17"/>
      <c r="CQ1137" s="17"/>
      <c r="CR1137" s="17"/>
      <c r="CS1137" s="17"/>
      <c r="CT1137" s="17"/>
      <c r="CU1137" s="17"/>
      <c r="CV1137" s="17"/>
      <c r="CW1137" s="17"/>
      <c r="CX1137" s="17"/>
      <c r="CY1137" s="17"/>
      <c r="CZ1137" s="17"/>
      <c r="DA1137" s="17"/>
      <c r="DB1137" s="17"/>
      <c r="DC1137" s="17"/>
      <c r="DD1137" s="17"/>
      <c r="DE1137" s="17"/>
      <c r="DF1137" s="17"/>
      <c r="DG1137" s="17"/>
      <c r="DH1137" s="17"/>
      <c r="DI1137" s="17"/>
      <c r="DJ1137" s="17"/>
      <c r="DK1137" s="17"/>
      <c r="DL1137" s="17"/>
      <c r="DM1137" s="17"/>
      <c r="DN1137" s="17"/>
      <c r="DO1137" s="17"/>
      <c r="DP1137" s="17"/>
      <c r="DQ1137" s="17"/>
      <c r="DR1137" s="17"/>
      <c r="DS1137" s="17"/>
      <c r="DT1137" s="17"/>
      <c r="DU1137" s="17"/>
      <c r="DV1137" s="17"/>
      <c r="DW1137" s="17"/>
      <c r="DX1137" s="17"/>
      <c r="DY1137" s="17"/>
      <c r="DZ1137" s="17"/>
      <c r="EA1137" s="17"/>
      <c r="EB1137" s="17"/>
      <c r="EC1137" s="17"/>
      <c r="ED1137" s="17"/>
      <c r="EE1137" s="17"/>
      <c r="EF1137" s="17"/>
      <c r="EG1137" s="17"/>
      <c r="EH1137" s="17"/>
      <c r="EI1137" s="17"/>
      <c r="EJ1137" s="17"/>
      <c r="EK1137" s="17"/>
      <c r="EL1137" s="17"/>
      <c r="EM1137" s="17"/>
      <c r="EN1137" s="17"/>
      <c r="EO1137" s="17"/>
      <c r="EP1137" s="17"/>
      <c r="EQ1137" s="17"/>
      <c r="ER1137" s="17"/>
      <c r="ES1137" s="17"/>
      <c r="ET1137" s="17"/>
      <c r="EU1137" s="17"/>
      <c r="EV1137" s="17"/>
      <c r="EW1137" s="17"/>
      <c r="EX1137" s="17"/>
      <c r="EY1137" s="17"/>
      <c r="EZ1137" s="17"/>
      <c r="FA1137" s="17"/>
      <c r="FB1137" s="17"/>
      <c r="FC1137" s="17"/>
      <c r="FD1137" s="17"/>
      <c r="FE1137" s="17"/>
      <c r="FF1137" s="17"/>
      <c r="FG1137" s="17"/>
      <c r="FH1137" s="17"/>
      <c r="FI1137" s="17"/>
      <c r="FJ1137" s="17"/>
      <c r="FK1137" s="17"/>
      <c r="FL1137" s="17"/>
      <c r="FM1137" s="17"/>
      <c r="FN1137" s="17"/>
      <c r="FO1137" s="17"/>
      <c r="FP1137" s="17"/>
      <c r="FQ1137" s="17"/>
      <c r="FR1137" s="17"/>
      <c r="FS1137" s="17"/>
      <c r="FT1137" s="17"/>
      <c r="FU1137" s="17"/>
      <c r="FV1137" s="17"/>
      <c r="FW1137" s="17"/>
      <c r="FX1137" s="17"/>
      <c r="FY1137" s="17"/>
      <c r="FZ1137" s="17"/>
      <c r="GA1137" s="17"/>
      <c r="GB1137" s="17"/>
      <c r="GC1137" s="17"/>
      <c r="GD1137" s="17"/>
      <c r="GE1137" s="17"/>
      <c r="GF1137" s="17"/>
      <c r="GG1137" s="17"/>
      <c r="GH1137" s="17"/>
      <c r="GI1137" s="17"/>
      <c r="GJ1137" s="17"/>
      <c r="GK1137" s="17"/>
      <c r="GL1137" s="17"/>
      <c r="GM1137" s="17"/>
      <c r="GN1137" s="17"/>
      <c r="GO1137" s="17"/>
      <c r="GP1137" s="17"/>
      <c r="GQ1137" s="17"/>
      <c r="GR1137" s="17"/>
      <c r="GS1137" s="17"/>
      <c r="GT1137" s="17"/>
      <c r="GU1137" s="17"/>
    </row>
    <row r="1138" spans="1:203" x14ac:dyDescent="0.2">
      <c r="A1138" s="79">
        <f t="shared" si="475"/>
        <v>44210</v>
      </c>
      <c r="B1138" s="80">
        <f t="shared" ca="1" si="476"/>
        <v>1193.0143499999999</v>
      </c>
      <c r="C1138" s="81">
        <f t="shared" si="477"/>
        <v>1000</v>
      </c>
      <c r="D1138" s="82">
        <f ca="1">IF(A1138&lt;$B$1,VLOOKUP(A1138,[1]DI!$A$4:$B$15000,2,FALSE),0)</f>
        <v>1.9000000000000006E-2</v>
      </c>
      <c r="E1138" s="81">
        <f t="shared" ca="1" si="478"/>
        <v>7.4690000000000005E-5</v>
      </c>
      <c r="F1138" s="83">
        <f t="shared" si="457"/>
        <v>1.1679999999999999</v>
      </c>
      <c r="G1138" s="84">
        <f t="shared" ca="1" si="479"/>
        <v>1.0000872379200001</v>
      </c>
      <c r="H1138" s="81">
        <f ca="1">TRUNC(PRODUCT(G$10:G1137),15)</f>
        <v>1.1930143469136101</v>
      </c>
      <c r="I1138" s="81">
        <f t="shared" si="480"/>
        <v>1</v>
      </c>
      <c r="J1138" s="81">
        <f t="shared" ca="1" si="481"/>
        <v>1.1930143499999999</v>
      </c>
      <c r="K1138" s="81">
        <f t="shared" ca="1" si="482"/>
        <v>193.01435000000001</v>
      </c>
      <c r="L1138" s="85">
        <f>IF(VLOOKUP(A1138,$U$12:$AD$125,8)=VLOOKUP(A1137,$U$12:$AD$125,8),0,VLOOKUP(A1138,U$12:$AD$125,8))</f>
        <v>0</v>
      </c>
      <c r="M1138" s="86">
        <f>IF(L1138&gt;0,VLOOKUP(L1138,T$12:$AC$125,7),0)</f>
        <v>0</v>
      </c>
      <c r="N1138" s="81">
        <f t="shared" si="462"/>
        <v>0</v>
      </c>
      <c r="O1138" s="81">
        <f t="shared" ca="1" si="483"/>
        <v>193.01435000000001</v>
      </c>
      <c r="P1138" s="87" t="str">
        <f t="shared" si="484"/>
        <v>J=</v>
      </c>
      <c r="Q1138" s="88">
        <f t="shared" si="485"/>
        <v>44676</v>
      </c>
      <c r="R1138" s="7"/>
      <c r="S1138" s="7"/>
      <c r="T1138" s="7"/>
      <c r="U1138" s="7"/>
      <c r="V1138" s="7"/>
      <c r="W1138" s="7"/>
      <c r="X1138" s="7"/>
      <c r="Y1138" s="7"/>
      <c r="Z1138" s="7"/>
      <c r="AA1138" s="7"/>
      <c r="AB1138" s="7"/>
      <c r="AC1138" s="7"/>
      <c r="AD1138" s="7"/>
      <c r="AE1138" s="7"/>
      <c r="AF1138" s="65">
        <f t="shared" si="490"/>
        <v>43970</v>
      </c>
      <c r="AG1138" s="9">
        <f t="shared" ca="1" si="491"/>
        <v>1174.2785699999999</v>
      </c>
      <c r="AH1138" s="9">
        <f t="shared" si="491"/>
        <v>1000</v>
      </c>
      <c r="AI1138" s="4">
        <f t="shared" ca="1" si="491"/>
        <v>2.9000000000000005E-2</v>
      </c>
      <c r="AJ1138" s="10">
        <f t="shared" ca="1" si="491"/>
        <v>1.1345000000000001E-4</v>
      </c>
      <c r="AK1138" s="4">
        <f t="shared" si="491"/>
        <v>1.1679999999999999</v>
      </c>
      <c r="AL1138" s="65">
        <f t="shared" si="488"/>
        <v>43970</v>
      </c>
      <c r="AM1138" s="10">
        <f t="shared" ca="1" si="492"/>
        <v>1.17427857</v>
      </c>
      <c r="AN1138" s="9">
        <f t="shared" ca="1" si="492"/>
        <v>174.27857</v>
      </c>
      <c r="AO1138" s="7">
        <f t="shared" si="492"/>
        <v>0</v>
      </c>
      <c r="AP1138" s="11">
        <f t="shared" si="492"/>
        <v>0</v>
      </c>
      <c r="AQ1138" s="9">
        <f t="shared" si="492"/>
        <v>0</v>
      </c>
      <c r="AR1138" s="8" t="str">
        <f t="shared" si="492"/>
        <v>J=</v>
      </c>
      <c r="AS1138" s="65">
        <f t="shared" si="492"/>
        <v>44676</v>
      </c>
      <c r="AT1138" s="12"/>
      <c r="AU1138" s="12"/>
      <c r="AV1138" s="22"/>
      <c r="AW1138" s="12"/>
      <c r="AX1138" s="12"/>
      <c r="AY1138" s="12"/>
      <c r="AZ1138" s="12"/>
      <c r="BA1138" s="12"/>
      <c r="BB1138" s="12"/>
      <c r="BC1138" s="12"/>
      <c r="BD1138" s="12"/>
      <c r="BE1138" s="12"/>
      <c r="BF1138" s="12"/>
      <c r="BG1138" s="12"/>
      <c r="BH1138" s="12"/>
      <c r="BI1138" s="12"/>
      <c r="BJ1138" s="12"/>
      <c r="BK1138" s="12"/>
      <c r="BL1138" s="12"/>
      <c r="BM1138" s="12"/>
      <c r="BN1138" s="12"/>
      <c r="BO1138" s="12"/>
      <c r="BP1138" s="12"/>
      <c r="BQ1138" s="12"/>
      <c r="BR1138" s="12"/>
      <c r="BS1138" s="12"/>
      <c r="BT1138" s="12"/>
      <c r="BU1138" s="12"/>
      <c r="BV1138" s="12"/>
      <c r="BW1138" s="12"/>
      <c r="BX1138" s="12"/>
      <c r="BY1138" s="12"/>
      <c r="BZ1138" s="12"/>
      <c r="CA1138" s="12"/>
      <c r="CB1138" s="12"/>
      <c r="CC1138" s="12"/>
      <c r="CD1138" s="12"/>
      <c r="CE1138" s="12"/>
      <c r="CF1138" s="12"/>
      <c r="CG1138" s="12"/>
      <c r="CH1138" s="12"/>
      <c r="CI1138" s="12"/>
      <c r="CJ1138" s="12"/>
      <c r="CK1138" s="12"/>
      <c r="CL1138" s="12"/>
      <c r="CM1138" s="12"/>
      <c r="CN1138" s="12"/>
      <c r="CO1138" s="12"/>
      <c r="CP1138" s="12"/>
      <c r="CQ1138" s="12"/>
      <c r="CR1138" s="12"/>
      <c r="CS1138" s="12"/>
      <c r="CT1138" s="12"/>
      <c r="CU1138" s="12"/>
      <c r="CV1138" s="12"/>
      <c r="CW1138" s="12"/>
      <c r="CX1138" s="12"/>
      <c r="CY1138" s="12"/>
      <c r="CZ1138" s="12"/>
      <c r="DA1138" s="12"/>
      <c r="DB1138" s="12"/>
      <c r="DC1138" s="12"/>
      <c r="DD1138" s="12"/>
      <c r="DE1138" s="12"/>
      <c r="DF1138" s="12"/>
      <c r="DG1138" s="12"/>
      <c r="DH1138" s="12"/>
      <c r="DI1138" s="12"/>
      <c r="DJ1138" s="12"/>
      <c r="DK1138" s="12"/>
      <c r="DL1138" s="12"/>
      <c r="DM1138" s="12"/>
      <c r="DN1138" s="12"/>
      <c r="DO1138" s="12"/>
      <c r="DP1138" s="12"/>
      <c r="DQ1138" s="12"/>
      <c r="DR1138" s="12"/>
      <c r="DS1138" s="12"/>
      <c r="DT1138" s="12"/>
      <c r="DU1138" s="12"/>
      <c r="DV1138" s="12"/>
      <c r="DW1138" s="12"/>
      <c r="DX1138" s="12"/>
      <c r="DY1138" s="12"/>
      <c r="DZ1138" s="12"/>
      <c r="EA1138" s="12"/>
      <c r="EB1138" s="12"/>
      <c r="EC1138" s="12"/>
      <c r="ED1138" s="12"/>
      <c r="EE1138" s="12"/>
      <c r="EF1138" s="12"/>
      <c r="EG1138" s="12"/>
      <c r="EH1138" s="12"/>
      <c r="EI1138" s="12"/>
      <c r="EJ1138" s="12"/>
      <c r="EK1138" s="12"/>
      <c r="EL1138" s="12"/>
      <c r="EM1138" s="12"/>
      <c r="EN1138" s="12"/>
      <c r="EO1138" s="12"/>
      <c r="EP1138" s="12"/>
      <c r="EQ1138" s="12"/>
      <c r="ER1138" s="12"/>
      <c r="ES1138" s="12"/>
      <c r="ET1138" s="12"/>
      <c r="EU1138" s="12"/>
      <c r="EV1138" s="12"/>
      <c r="EW1138" s="12"/>
      <c r="EX1138" s="12"/>
      <c r="EY1138" s="12"/>
      <c r="EZ1138" s="12"/>
      <c r="FA1138" s="12"/>
      <c r="FB1138" s="12"/>
      <c r="FC1138" s="12"/>
      <c r="FD1138" s="12"/>
      <c r="FE1138" s="12"/>
      <c r="FF1138" s="12"/>
      <c r="FG1138" s="12"/>
      <c r="FH1138" s="12"/>
      <c r="FI1138" s="12"/>
      <c r="FJ1138" s="12"/>
      <c r="FK1138" s="12"/>
      <c r="FL1138" s="12"/>
      <c r="FM1138" s="12"/>
      <c r="FN1138" s="12"/>
      <c r="FO1138" s="12"/>
      <c r="FP1138" s="12"/>
      <c r="FQ1138" s="12"/>
      <c r="FR1138" s="12"/>
      <c r="FS1138" s="12"/>
      <c r="FT1138" s="12"/>
      <c r="FU1138" s="12"/>
      <c r="FV1138" s="12"/>
      <c r="FW1138" s="12"/>
      <c r="FX1138" s="12"/>
      <c r="FY1138" s="12"/>
      <c r="FZ1138" s="12"/>
      <c r="GA1138" s="12"/>
      <c r="GB1138" s="12"/>
      <c r="GC1138" s="12"/>
      <c r="GD1138" s="12"/>
      <c r="GE1138" s="12"/>
      <c r="GF1138" s="12"/>
      <c r="GG1138" s="12"/>
      <c r="GH1138" s="12"/>
      <c r="GI1138" s="12"/>
      <c r="GJ1138" s="12"/>
      <c r="GK1138" s="12"/>
      <c r="GL1138" s="12"/>
      <c r="GM1138" s="12"/>
      <c r="GN1138" s="12"/>
      <c r="GO1138" s="12"/>
      <c r="GP1138" s="12"/>
      <c r="GQ1138" s="12"/>
      <c r="GR1138" s="12"/>
    </row>
    <row r="1139" spans="1:203" x14ac:dyDescent="0.2">
      <c r="A1139" s="79">
        <f t="shared" si="475"/>
        <v>44211</v>
      </c>
      <c r="B1139" s="80">
        <f t="shared" ca="1" si="476"/>
        <v>1193.11842</v>
      </c>
      <c r="C1139" s="81">
        <f t="shared" si="477"/>
        <v>1000</v>
      </c>
      <c r="D1139" s="82">
        <f ca="1">IF(A1139&lt;$B$1,VLOOKUP(A1139,[1]DI!$A$4:$B$15000,2,FALSE),0)</f>
        <v>1.9000000000000006E-2</v>
      </c>
      <c r="E1139" s="81">
        <f t="shared" ca="1" si="478"/>
        <v>7.4690000000000005E-5</v>
      </c>
      <c r="F1139" s="83">
        <f t="shared" si="457"/>
        <v>1.1679999999999999</v>
      </c>
      <c r="G1139" s="84">
        <f t="shared" ca="1" si="479"/>
        <v>1.0000872379200001</v>
      </c>
      <c r="H1139" s="81">
        <f ca="1">TRUNC(PRODUCT(G$10:G1138),15)</f>
        <v>1.1931184230037699</v>
      </c>
      <c r="I1139" s="81">
        <f t="shared" si="480"/>
        <v>1</v>
      </c>
      <c r="J1139" s="81">
        <f t="shared" ca="1" si="481"/>
        <v>1.19311842</v>
      </c>
      <c r="K1139" s="81">
        <f t="shared" ca="1" si="482"/>
        <v>193.11841999999999</v>
      </c>
      <c r="L1139" s="85">
        <f>IF(VLOOKUP(A1139,$U$12:$AD$125,8)=VLOOKUP(A1138,$U$12:$AD$125,8),0,VLOOKUP(A1139,U$12:$AD$125,8))</f>
        <v>0</v>
      </c>
      <c r="M1139" s="86">
        <f>IF(L1139&gt;0,VLOOKUP(L1139,T$12:$AC$125,7),0)</f>
        <v>0</v>
      </c>
      <c r="N1139" s="81">
        <f t="shared" si="462"/>
        <v>0</v>
      </c>
      <c r="O1139" s="81">
        <f t="shared" ca="1" si="483"/>
        <v>193.11841999999999</v>
      </c>
      <c r="P1139" s="87" t="str">
        <f t="shared" si="484"/>
        <v>J=</v>
      </c>
      <c r="Q1139" s="88">
        <f t="shared" si="485"/>
        <v>44676</v>
      </c>
      <c r="R1139" s="7"/>
      <c r="S1139" s="7"/>
      <c r="T1139" s="7"/>
      <c r="U1139" s="7"/>
      <c r="V1139" s="7"/>
      <c r="W1139" s="7"/>
      <c r="X1139" s="7"/>
      <c r="Y1139" s="7"/>
      <c r="Z1139" s="7"/>
      <c r="AA1139" s="7"/>
      <c r="AB1139" s="7"/>
      <c r="AC1139" s="7"/>
      <c r="AD1139" s="7"/>
      <c r="AE1139" s="7"/>
      <c r="AF1139" s="65">
        <f t="shared" si="490"/>
        <v>43971</v>
      </c>
      <c r="AG1139" s="9">
        <f t="shared" ca="1" si="491"/>
        <v>1174.43418</v>
      </c>
      <c r="AH1139" s="9">
        <f t="shared" si="491"/>
        <v>1000</v>
      </c>
      <c r="AI1139" s="4">
        <f t="shared" ca="1" si="491"/>
        <v>2.9000000000000005E-2</v>
      </c>
      <c r="AJ1139" s="10">
        <f t="shared" ca="1" si="491"/>
        <v>1.1345000000000001E-4</v>
      </c>
      <c r="AK1139" s="4">
        <f t="shared" si="491"/>
        <v>1.1679999999999999</v>
      </c>
      <c r="AL1139" s="65">
        <f t="shared" si="488"/>
        <v>43971</v>
      </c>
      <c r="AM1139" s="10">
        <f t="shared" ca="1" si="492"/>
        <v>1.17443418</v>
      </c>
      <c r="AN1139" s="9">
        <f t="shared" ca="1" si="492"/>
        <v>174.43418</v>
      </c>
      <c r="AO1139" s="7">
        <f t="shared" si="492"/>
        <v>0</v>
      </c>
      <c r="AP1139" s="11">
        <f t="shared" si="492"/>
        <v>0</v>
      </c>
      <c r="AQ1139" s="9">
        <f t="shared" si="492"/>
        <v>0</v>
      </c>
      <c r="AR1139" s="8" t="str">
        <f t="shared" si="492"/>
        <v>J=</v>
      </c>
      <c r="AS1139" s="65">
        <f t="shared" si="492"/>
        <v>44676</v>
      </c>
      <c r="AT1139" s="12"/>
      <c r="AU1139" s="12"/>
      <c r="AV1139" s="22"/>
      <c r="AW1139" s="12"/>
      <c r="AX1139" s="12"/>
      <c r="AY1139" s="12"/>
      <c r="AZ1139" s="12"/>
      <c r="BA1139" s="12"/>
      <c r="BB1139" s="12"/>
      <c r="BC1139" s="12"/>
      <c r="BD1139" s="12"/>
      <c r="BE1139" s="12"/>
      <c r="BF1139" s="12"/>
      <c r="BG1139" s="12"/>
      <c r="BH1139" s="12"/>
      <c r="BI1139" s="12"/>
      <c r="BJ1139" s="12"/>
      <c r="BK1139" s="12"/>
      <c r="BL1139" s="12"/>
      <c r="BM1139" s="12"/>
      <c r="BN1139" s="12"/>
      <c r="BO1139" s="12"/>
      <c r="BP1139" s="12"/>
      <c r="BQ1139" s="12"/>
      <c r="BR1139" s="12"/>
      <c r="BS1139" s="12"/>
      <c r="BT1139" s="12"/>
      <c r="BU1139" s="12"/>
      <c r="BV1139" s="12"/>
      <c r="BW1139" s="12"/>
      <c r="BX1139" s="12"/>
      <c r="BY1139" s="12"/>
      <c r="BZ1139" s="12"/>
      <c r="CA1139" s="12"/>
      <c r="CB1139" s="12"/>
      <c r="CC1139" s="12"/>
      <c r="CD1139" s="12"/>
      <c r="CE1139" s="12"/>
      <c r="CF1139" s="12"/>
      <c r="CG1139" s="12"/>
      <c r="CH1139" s="12"/>
      <c r="CI1139" s="12"/>
      <c r="CJ1139" s="12"/>
      <c r="CK1139" s="12"/>
      <c r="CL1139" s="12"/>
      <c r="CM1139" s="12"/>
      <c r="CN1139" s="12"/>
      <c r="CO1139" s="12"/>
      <c r="CP1139" s="12"/>
      <c r="CQ1139" s="12"/>
      <c r="CR1139" s="12"/>
      <c r="CS1139" s="12"/>
      <c r="CT1139" s="12"/>
      <c r="CU1139" s="12"/>
      <c r="CV1139" s="12"/>
      <c r="CW1139" s="12"/>
      <c r="CX1139" s="12"/>
      <c r="CY1139" s="12"/>
      <c r="CZ1139" s="12"/>
      <c r="DA1139" s="12"/>
      <c r="DB1139" s="12"/>
      <c r="DC1139" s="12"/>
      <c r="DD1139" s="12"/>
      <c r="DE1139" s="12"/>
      <c r="DF1139" s="12"/>
      <c r="DG1139" s="12"/>
      <c r="DH1139" s="12"/>
      <c r="DI1139" s="12"/>
      <c r="DJ1139" s="12"/>
      <c r="DK1139" s="12"/>
      <c r="DL1139" s="12"/>
      <c r="DM1139" s="12"/>
      <c r="DN1139" s="12"/>
      <c r="DO1139" s="12"/>
      <c r="DP1139" s="12"/>
      <c r="DQ1139" s="12"/>
      <c r="DR1139" s="12"/>
      <c r="DS1139" s="12"/>
      <c r="DT1139" s="12"/>
      <c r="DU1139" s="12"/>
      <c r="DV1139" s="12"/>
      <c r="DW1139" s="12"/>
      <c r="DX1139" s="12"/>
      <c r="DY1139" s="12"/>
      <c r="DZ1139" s="12"/>
      <c r="EA1139" s="12"/>
      <c r="EB1139" s="12"/>
      <c r="EC1139" s="12"/>
      <c r="ED1139" s="12"/>
      <c r="EE1139" s="12"/>
      <c r="EF1139" s="12"/>
      <c r="EG1139" s="12"/>
      <c r="EH1139" s="12"/>
      <c r="EI1139" s="12"/>
      <c r="EJ1139" s="12"/>
      <c r="EK1139" s="12"/>
      <c r="EL1139" s="12"/>
      <c r="EM1139" s="12"/>
      <c r="EN1139" s="12"/>
      <c r="EO1139" s="12"/>
      <c r="EP1139" s="12"/>
      <c r="EQ1139" s="12"/>
      <c r="ER1139" s="12"/>
      <c r="ES1139" s="12"/>
      <c r="ET1139" s="12"/>
      <c r="EU1139" s="12"/>
      <c r="EV1139" s="12"/>
      <c r="EW1139" s="12"/>
      <c r="EX1139" s="12"/>
      <c r="EY1139" s="12"/>
      <c r="EZ1139" s="12"/>
      <c r="FA1139" s="12"/>
      <c r="FB1139" s="12"/>
      <c r="FC1139" s="12"/>
      <c r="FD1139" s="12"/>
      <c r="FE1139" s="12"/>
      <c r="FF1139" s="12"/>
      <c r="FG1139" s="12"/>
      <c r="FH1139" s="12"/>
      <c r="FI1139" s="12"/>
      <c r="FJ1139" s="12"/>
      <c r="FK1139" s="12"/>
      <c r="FL1139" s="12"/>
      <c r="FM1139" s="12"/>
      <c r="FN1139" s="12"/>
      <c r="FO1139" s="12"/>
      <c r="FP1139" s="12"/>
      <c r="FQ1139" s="12"/>
      <c r="FR1139" s="12"/>
      <c r="FS1139" s="12"/>
      <c r="FT1139" s="12"/>
      <c r="FU1139" s="12"/>
      <c r="FV1139" s="12"/>
      <c r="FW1139" s="12"/>
      <c r="FX1139" s="12"/>
      <c r="FY1139" s="12"/>
      <c r="FZ1139" s="12"/>
      <c r="GA1139" s="12"/>
      <c r="GB1139" s="12"/>
      <c r="GC1139" s="12"/>
      <c r="GD1139" s="12"/>
      <c r="GE1139" s="12"/>
      <c r="GF1139" s="12"/>
      <c r="GG1139" s="12"/>
      <c r="GH1139" s="12"/>
      <c r="GI1139" s="12"/>
      <c r="GJ1139" s="12"/>
      <c r="GK1139" s="12"/>
      <c r="GL1139" s="12"/>
      <c r="GM1139" s="12"/>
      <c r="GN1139" s="12"/>
      <c r="GO1139" s="12"/>
      <c r="GP1139" s="12"/>
      <c r="GQ1139" s="12"/>
      <c r="GR1139" s="12"/>
    </row>
    <row r="1140" spans="1:203" x14ac:dyDescent="0.2">
      <c r="A1140" s="79">
        <f t="shared" si="475"/>
        <v>44212</v>
      </c>
      <c r="B1140" s="80">
        <f t="shared" ca="1" si="476"/>
        <v>1193.2225100000001</v>
      </c>
      <c r="C1140" s="81">
        <f t="shared" si="477"/>
        <v>1000</v>
      </c>
      <c r="D1140" s="82">
        <f ca="1">IF(A1140&lt;$B$1,VLOOKUP(A1140,[1]DI!$A$4:$B$15000,2,FALSE),0)</f>
        <v>0</v>
      </c>
      <c r="E1140" s="81">
        <f t="shared" ca="1" si="478"/>
        <v>0</v>
      </c>
      <c r="F1140" s="83">
        <f t="shared" si="457"/>
        <v>1.1679999999999999</v>
      </c>
      <c r="G1140" s="84">
        <f t="shared" ca="1" si="479"/>
        <v>1</v>
      </c>
      <c r="H1140" s="81">
        <f ca="1">TRUNC(PRODUCT(G$10:G1139),15)</f>
        <v>1.1932225081733101</v>
      </c>
      <c r="I1140" s="81">
        <f t="shared" si="480"/>
        <v>1</v>
      </c>
      <c r="J1140" s="81">
        <f t="shared" ca="1" si="481"/>
        <v>1.19322251</v>
      </c>
      <c r="K1140" s="81">
        <f t="shared" ca="1" si="482"/>
        <v>193.22251</v>
      </c>
      <c r="L1140" s="85">
        <f>IF(VLOOKUP(A1140,$U$12:$AD$125,8)=VLOOKUP(A1139,$U$12:$AD$125,8),0,VLOOKUP(A1140,U$12:$AD$125,8))</f>
        <v>0</v>
      </c>
      <c r="M1140" s="86">
        <f>IF(L1140&gt;0,VLOOKUP(L1140,T$12:$AC$125,7),0)</f>
        <v>0</v>
      </c>
      <c r="N1140" s="81">
        <f t="shared" si="462"/>
        <v>0</v>
      </c>
      <c r="O1140" s="81">
        <f t="shared" ca="1" si="483"/>
        <v>193.22251</v>
      </c>
      <c r="P1140" s="87" t="str">
        <f t="shared" si="484"/>
        <v>J=</v>
      </c>
      <c r="Q1140" s="88">
        <f t="shared" si="485"/>
        <v>44676</v>
      </c>
      <c r="R1140" s="7"/>
      <c r="S1140" s="7"/>
      <c r="T1140" s="7"/>
      <c r="U1140" s="7"/>
      <c r="V1140" s="7"/>
      <c r="W1140" s="7"/>
      <c r="X1140" s="7"/>
      <c r="Y1140" s="7"/>
      <c r="Z1140" s="7"/>
      <c r="AA1140" s="7"/>
      <c r="AB1140" s="7"/>
      <c r="AC1140" s="7"/>
      <c r="AD1140" s="7"/>
      <c r="AE1140" s="7"/>
      <c r="AF1140" s="65">
        <f t="shared" si="490"/>
        <v>43972</v>
      </c>
      <c r="AG1140" s="9">
        <f t="shared" ca="1" si="491"/>
        <v>1174.5898</v>
      </c>
      <c r="AH1140" s="9">
        <f t="shared" si="491"/>
        <v>1000</v>
      </c>
      <c r="AI1140" s="4">
        <f t="shared" ca="1" si="491"/>
        <v>2.9000000000000005E-2</v>
      </c>
      <c r="AJ1140" s="10">
        <f t="shared" ca="1" si="491"/>
        <v>1.1345000000000001E-4</v>
      </c>
      <c r="AK1140" s="4">
        <f t="shared" si="491"/>
        <v>1.1679999999999999</v>
      </c>
      <c r="AL1140" s="65">
        <f t="shared" si="488"/>
        <v>43972</v>
      </c>
      <c r="AM1140" s="10">
        <f t="shared" ca="1" si="492"/>
        <v>1.1745897999999999</v>
      </c>
      <c r="AN1140" s="9">
        <f t="shared" ca="1" si="492"/>
        <v>174.5898</v>
      </c>
      <c r="AO1140" s="7">
        <f t="shared" si="492"/>
        <v>0</v>
      </c>
      <c r="AP1140" s="11">
        <f t="shared" si="492"/>
        <v>0</v>
      </c>
      <c r="AQ1140" s="9">
        <f t="shared" si="492"/>
        <v>0</v>
      </c>
      <c r="AR1140" s="8" t="str">
        <f t="shared" si="492"/>
        <v>J=</v>
      </c>
      <c r="AS1140" s="65">
        <f t="shared" si="492"/>
        <v>44676</v>
      </c>
      <c r="AT1140" s="12"/>
      <c r="AU1140" s="12"/>
      <c r="AV1140" s="22"/>
      <c r="AW1140" s="12"/>
      <c r="AX1140" s="12"/>
      <c r="AY1140" s="12"/>
      <c r="AZ1140" s="12"/>
      <c r="BA1140" s="12"/>
      <c r="BB1140" s="12"/>
      <c r="BC1140" s="12"/>
      <c r="BD1140" s="12"/>
      <c r="BE1140" s="12"/>
      <c r="BF1140" s="12"/>
      <c r="BG1140" s="12"/>
      <c r="BH1140" s="12"/>
      <c r="BI1140" s="12"/>
      <c r="BJ1140" s="12"/>
      <c r="BK1140" s="12"/>
      <c r="BL1140" s="12"/>
      <c r="BM1140" s="12"/>
      <c r="BN1140" s="12"/>
      <c r="BO1140" s="12"/>
      <c r="BP1140" s="12"/>
      <c r="BQ1140" s="12"/>
      <c r="BR1140" s="12"/>
      <c r="BS1140" s="12"/>
      <c r="BT1140" s="12"/>
      <c r="BU1140" s="12"/>
      <c r="BV1140" s="12"/>
      <c r="BW1140" s="12"/>
      <c r="BX1140" s="12"/>
      <c r="BY1140" s="12"/>
      <c r="BZ1140" s="12"/>
      <c r="CA1140" s="12"/>
      <c r="CB1140" s="12"/>
      <c r="CC1140" s="12"/>
      <c r="CD1140" s="12"/>
      <c r="CE1140" s="12"/>
      <c r="CF1140" s="12"/>
      <c r="CG1140" s="12"/>
      <c r="CH1140" s="12"/>
      <c r="CI1140" s="12"/>
      <c r="CJ1140" s="12"/>
      <c r="CK1140" s="12"/>
      <c r="CL1140" s="12"/>
      <c r="CM1140" s="12"/>
      <c r="CN1140" s="12"/>
      <c r="CO1140" s="12"/>
      <c r="CP1140" s="12"/>
      <c r="CQ1140" s="12"/>
      <c r="CR1140" s="12"/>
      <c r="CS1140" s="12"/>
      <c r="CT1140" s="12"/>
      <c r="CU1140" s="12"/>
      <c r="CV1140" s="12"/>
      <c r="CW1140" s="12"/>
      <c r="CX1140" s="12"/>
      <c r="CY1140" s="12"/>
      <c r="CZ1140" s="12"/>
      <c r="DA1140" s="12"/>
      <c r="DB1140" s="12"/>
      <c r="DC1140" s="12"/>
      <c r="DD1140" s="12"/>
      <c r="DE1140" s="12"/>
      <c r="DF1140" s="12"/>
      <c r="DG1140" s="12"/>
      <c r="DH1140" s="12"/>
      <c r="DI1140" s="12"/>
      <c r="DJ1140" s="12"/>
      <c r="DK1140" s="12"/>
      <c r="DL1140" s="12"/>
      <c r="DM1140" s="12"/>
      <c r="DN1140" s="12"/>
      <c r="DO1140" s="12"/>
      <c r="DP1140" s="12"/>
      <c r="DQ1140" s="12"/>
      <c r="DR1140" s="12"/>
      <c r="DS1140" s="12"/>
      <c r="DT1140" s="12"/>
      <c r="DU1140" s="12"/>
      <c r="DV1140" s="12"/>
      <c r="DW1140" s="12"/>
      <c r="DX1140" s="12"/>
      <c r="DY1140" s="12"/>
      <c r="DZ1140" s="12"/>
      <c r="EA1140" s="12"/>
      <c r="EB1140" s="12"/>
      <c r="EC1140" s="12"/>
      <c r="ED1140" s="12"/>
      <c r="EE1140" s="12"/>
      <c r="EF1140" s="12"/>
      <c r="EG1140" s="12"/>
      <c r="EH1140" s="12"/>
      <c r="EI1140" s="12"/>
      <c r="EJ1140" s="12"/>
      <c r="EK1140" s="12"/>
      <c r="EL1140" s="12"/>
      <c r="EM1140" s="12"/>
      <c r="EN1140" s="12"/>
      <c r="EO1140" s="12"/>
      <c r="EP1140" s="12"/>
      <c r="EQ1140" s="12"/>
      <c r="ER1140" s="12"/>
      <c r="ES1140" s="12"/>
      <c r="ET1140" s="12"/>
      <c r="EU1140" s="12"/>
      <c r="EV1140" s="12"/>
      <c r="EW1140" s="12"/>
      <c r="EX1140" s="12"/>
      <c r="EY1140" s="12"/>
      <c r="EZ1140" s="12"/>
      <c r="FA1140" s="12"/>
      <c r="FB1140" s="12"/>
      <c r="FC1140" s="12"/>
      <c r="FD1140" s="12"/>
      <c r="FE1140" s="12"/>
      <c r="FF1140" s="12"/>
      <c r="FG1140" s="12"/>
      <c r="FH1140" s="12"/>
      <c r="FI1140" s="12"/>
      <c r="FJ1140" s="12"/>
      <c r="FK1140" s="12"/>
      <c r="FL1140" s="12"/>
      <c r="FM1140" s="12"/>
      <c r="FN1140" s="12"/>
      <c r="FO1140" s="12"/>
      <c r="FP1140" s="12"/>
      <c r="FQ1140" s="12"/>
      <c r="FR1140" s="12"/>
      <c r="FS1140" s="12"/>
      <c r="FT1140" s="12"/>
      <c r="FU1140" s="12"/>
      <c r="FV1140" s="12"/>
      <c r="FW1140" s="12"/>
      <c r="FX1140" s="12"/>
      <c r="FY1140" s="12"/>
      <c r="FZ1140" s="12"/>
      <c r="GA1140" s="12"/>
      <c r="GB1140" s="12"/>
      <c r="GC1140" s="12"/>
      <c r="GD1140" s="12"/>
      <c r="GE1140" s="12"/>
      <c r="GF1140" s="12"/>
      <c r="GG1140" s="12"/>
      <c r="GH1140" s="12"/>
      <c r="GI1140" s="12"/>
      <c r="GJ1140" s="12"/>
      <c r="GK1140" s="12"/>
      <c r="GL1140" s="12"/>
      <c r="GM1140" s="12"/>
      <c r="GN1140" s="12"/>
      <c r="GO1140" s="12"/>
      <c r="GP1140" s="12"/>
      <c r="GQ1140" s="12"/>
      <c r="GR1140" s="12"/>
    </row>
    <row r="1141" spans="1:203" x14ac:dyDescent="0.2">
      <c r="A1141" s="79">
        <f t="shared" si="475"/>
        <v>44213</v>
      </c>
      <c r="B1141" s="80">
        <f t="shared" ca="1" si="476"/>
        <v>1193.2225100000001</v>
      </c>
      <c r="C1141" s="81">
        <f t="shared" si="477"/>
        <v>1000</v>
      </c>
      <c r="D1141" s="82">
        <f ca="1">IF(A1141&lt;$B$1,VLOOKUP(A1141,[1]DI!$A$4:$B$15000,2,FALSE),0)</f>
        <v>0</v>
      </c>
      <c r="E1141" s="81">
        <f t="shared" ca="1" si="478"/>
        <v>0</v>
      </c>
      <c r="F1141" s="83">
        <f t="shared" si="457"/>
        <v>1.1679999999999999</v>
      </c>
      <c r="G1141" s="84">
        <f t="shared" ca="1" si="479"/>
        <v>1</v>
      </c>
      <c r="H1141" s="81">
        <f ca="1">TRUNC(PRODUCT(G$10:G1140),15)</f>
        <v>1.1932225081733101</v>
      </c>
      <c r="I1141" s="81">
        <f t="shared" si="480"/>
        <v>1</v>
      </c>
      <c r="J1141" s="81">
        <f t="shared" ca="1" si="481"/>
        <v>1.19322251</v>
      </c>
      <c r="K1141" s="81">
        <f t="shared" ca="1" si="482"/>
        <v>193.22251</v>
      </c>
      <c r="L1141" s="85">
        <f>IF(VLOOKUP(A1141,$U$12:$AD$125,8)=VLOOKUP(A1140,$U$12:$AD$125,8),0,VLOOKUP(A1141,U$12:$AD$125,8))</f>
        <v>0</v>
      </c>
      <c r="M1141" s="86">
        <f>IF(L1141&gt;0,VLOOKUP(L1141,T$12:$AC$125,7),0)</f>
        <v>0</v>
      </c>
      <c r="N1141" s="81">
        <f t="shared" si="462"/>
        <v>0</v>
      </c>
      <c r="O1141" s="81">
        <f t="shared" ca="1" si="483"/>
        <v>193.22251</v>
      </c>
      <c r="P1141" s="87" t="str">
        <f t="shared" si="484"/>
        <v>J=</v>
      </c>
      <c r="Q1141" s="88">
        <f t="shared" si="485"/>
        <v>44676</v>
      </c>
      <c r="R1141" s="7"/>
      <c r="S1141" s="7"/>
      <c r="T1141" s="7"/>
      <c r="U1141" s="7"/>
      <c r="V1141" s="7"/>
      <c r="W1141" s="7"/>
      <c r="X1141" s="7"/>
      <c r="Y1141" s="7"/>
      <c r="Z1141" s="7"/>
      <c r="AA1141" s="7"/>
      <c r="AB1141" s="7"/>
      <c r="AC1141" s="7"/>
      <c r="AD1141" s="7"/>
      <c r="AE1141" s="7"/>
      <c r="AF1141" s="65">
        <f t="shared" si="490"/>
        <v>43973</v>
      </c>
      <c r="AG1141" s="9">
        <f t="shared" ca="1" si="491"/>
        <v>1174.7454499999999</v>
      </c>
      <c r="AH1141" s="9">
        <f t="shared" si="491"/>
        <v>1000</v>
      </c>
      <c r="AI1141" s="4">
        <f t="shared" ca="1" si="491"/>
        <v>2.9000000000000005E-2</v>
      </c>
      <c r="AJ1141" s="10">
        <f t="shared" ca="1" si="491"/>
        <v>1.1345000000000001E-4</v>
      </c>
      <c r="AK1141" s="4">
        <f t="shared" si="491"/>
        <v>1.1679999999999999</v>
      </c>
      <c r="AL1141" s="65">
        <f t="shared" si="488"/>
        <v>43973</v>
      </c>
      <c r="AM1141" s="10">
        <f t="shared" ca="1" si="492"/>
        <v>1.1747454500000001</v>
      </c>
      <c r="AN1141" s="9">
        <f t="shared" ca="1" si="492"/>
        <v>174.74545000000001</v>
      </c>
      <c r="AO1141" s="7">
        <f t="shared" si="492"/>
        <v>0</v>
      </c>
      <c r="AP1141" s="11">
        <f t="shared" si="492"/>
        <v>0</v>
      </c>
      <c r="AQ1141" s="9">
        <f t="shared" si="492"/>
        <v>0</v>
      </c>
      <c r="AR1141" s="8" t="str">
        <f t="shared" si="492"/>
        <v>J=</v>
      </c>
      <c r="AS1141" s="65">
        <f t="shared" si="492"/>
        <v>44676</v>
      </c>
      <c r="AT1141" s="12"/>
      <c r="AU1141" s="12"/>
      <c r="AV1141" s="22"/>
      <c r="AW1141" s="12"/>
      <c r="AX1141" s="12"/>
      <c r="AY1141" s="12"/>
      <c r="AZ1141" s="12"/>
      <c r="BA1141" s="12"/>
      <c r="BB1141" s="12"/>
      <c r="BC1141" s="12"/>
      <c r="BD1141" s="12"/>
      <c r="BE1141" s="12"/>
      <c r="BF1141" s="12"/>
      <c r="BG1141" s="12"/>
      <c r="BH1141" s="12"/>
      <c r="BI1141" s="12"/>
      <c r="BJ1141" s="12"/>
      <c r="BK1141" s="12"/>
      <c r="BL1141" s="12"/>
      <c r="BM1141" s="12"/>
      <c r="BN1141" s="12"/>
      <c r="BO1141" s="12"/>
      <c r="BP1141" s="12"/>
      <c r="BQ1141" s="12"/>
      <c r="BR1141" s="12"/>
      <c r="BS1141" s="12"/>
      <c r="BT1141" s="12"/>
      <c r="BU1141" s="12"/>
      <c r="BV1141" s="12"/>
      <c r="BW1141" s="12"/>
      <c r="BX1141" s="12"/>
      <c r="BY1141" s="12"/>
      <c r="BZ1141" s="12"/>
      <c r="CA1141" s="12"/>
      <c r="CB1141" s="12"/>
      <c r="CC1141" s="12"/>
      <c r="CD1141" s="12"/>
      <c r="CE1141" s="12"/>
      <c r="CF1141" s="12"/>
      <c r="CG1141" s="12"/>
      <c r="CH1141" s="12"/>
      <c r="CI1141" s="12"/>
      <c r="CJ1141" s="12"/>
      <c r="CK1141" s="12"/>
      <c r="CL1141" s="12"/>
      <c r="CM1141" s="12"/>
      <c r="CN1141" s="12"/>
      <c r="CO1141" s="12"/>
      <c r="CP1141" s="12"/>
      <c r="CQ1141" s="12"/>
      <c r="CR1141" s="12"/>
      <c r="CS1141" s="12"/>
      <c r="CT1141" s="12"/>
      <c r="CU1141" s="12"/>
      <c r="CV1141" s="12"/>
      <c r="CW1141" s="12"/>
      <c r="CX1141" s="12"/>
      <c r="CY1141" s="12"/>
      <c r="CZ1141" s="12"/>
      <c r="DA1141" s="12"/>
      <c r="DB1141" s="12"/>
      <c r="DC1141" s="12"/>
      <c r="DD1141" s="12"/>
      <c r="DE1141" s="12"/>
      <c r="DF1141" s="12"/>
      <c r="DG1141" s="12"/>
      <c r="DH1141" s="12"/>
      <c r="DI1141" s="12"/>
      <c r="DJ1141" s="12"/>
      <c r="DK1141" s="12"/>
      <c r="DL1141" s="12"/>
      <c r="DM1141" s="12"/>
      <c r="DN1141" s="12"/>
      <c r="DO1141" s="12"/>
      <c r="DP1141" s="12"/>
      <c r="DQ1141" s="12"/>
      <c r="DR1141" s="12"/>
      <c r="DS1141" s="12"/>
      <c r="DT1141" s="12"/>
      <c r="DU1141" s="12"/>
      <c r="DV1141" s="12"/>
      <c r="DW1141" s="12"/>
      <c r="DX1141" s="12"/>
      <c r="DY1141" s="12"/>
      <c r="DZ1141" s="12"/>
      <c r="EA1141" s="12"/>
      <c r="EB1141" s="12"/>
      <c r="EC1141" s="12"/>
      <c r="ED1141" s="12"/>
      <c r="EE1141" s="12"/>
      <c r="EF1141" s="12"/>
      <c r="EG1141" s="12"/>
      <c r="EH1141" s="12"/>
      <c r="EI1141" s="12"/>
      <c r="EJ1141" s="12"/>
      <c r="EK1141" s="12"/>
      <c r="EL1141" s="12"/>
      <c r="EM1141" s="12"/>
      <c r="EN1141" s="12"/>
      <c r="EO1141" s="12"/>
      <c r="EP1141" s="12"/>
      <c r="EQ1141" s="12"/>
      <c r="ER1141" s="12"/>
      <c r="ES1141" s="12"/>
      <c r="ET1141" s="12"/>
      <c r="EU1141" s="12"/>
      <c r="EV1141" s="12"/>
      <c r="EW1141" s="12"/>
      <c r="EX1141" s="12"/>
      <c r="EY1141" s="12"/>
      <c r="EZ1141" s="12"/>
      <c r="FA1141" s="12"/>
      <c r="FB1141" s="12"/>
      <c r="FC1141" s="12"/>
      <c r="FD1141" s="12"/>
      <c r="FE1141" s="12"/>
      <c r="FF1141" s="12"/>
      <c r="FG1141" s="12"/>
      <c r="FH1141" s="12"/>
      <c r="FI1141" s="12"/>
      <c r="FJ1141" s="12"/>
      <c r="FK1141" s="12"/>
      <c r="FL1141" s="12"/>
      <c r="FM1141" s="12"/>
      <c r="FN1141" s="12"/>
      <c r="FO1141" s="12"/>
      <c r="FP1141" s="12"/>
      <c r="FQ1141" s="12"/>
      <c r="FR1141" s="12"/>
      <c r="FS1141" s="12"/>
      <c r="FT1141" s="12"/>
      <c r="FU1141" s="12"/>
      <c r="FV1141" s="12"/>
      <c r="FW1141" s="12"/>
      <c r="FX1141" s="12"/>
      <c r="FY1141" s="12"/>
      <c r="FZ1141" s="12"/>
      <c r="GA1141" s="12"/>
      <c r="GB1141" s="12"/>
      <c r="GC1141" s="12"/>
      <c r="GD1141" s="12"/>
      <c r="GE1141" s="12"/>
      <c r="GF1141" s="12"/>
      <c r="GG1141" s="12"/>
      <c r="GH1141" s="12"/>
      <c r="GI1141" s="12"/>
      <c r="GJ1141" s="12"/>
      <c r="GK1141" s="12"/>
      <c r="GL1141" s="12"/>
      <c r="GM1141" s="12"/>
      <c r="GN1141" s="12"/>
      <c r="GO1141" s="12"/>
      <c r="GP1141" s="12"/>
      <c r="GQ1141" s="12"/>
      <c r="GR1141" s="12"/>
    </row>
    <row r="1142" spans="1:203" x14ac:dyDescent="0.2">
      <c r="A1142" s="79">
        <f t="shared" si="475"/>
        <v>44214</v>
      </c>
      <c r="B1142" s="80">
        <f t="shared" ca="1" si="476"/>
        <v>1193.2225100000001</v>
      </c>
      <c r="C1142" s="81">
        <f t="shared" si="477"/>
        <v>1000</v>
      </c>
      <c r="D1142" s="82">
        <f ca="1">IF(A1142&lt;$B$1,VLOOKUP(A1142,[1]DI!$A$4:$B$15000,2,FALSE),0)</f>
        <v>1.9000000000000006E-2</v>
      </c>
      <c r="E1142" s="81">
        <f t="shared" ca="1" si="478"/>
        <v>7.4690000000000005E-5</v>
      </c>
      <c r="F1142" s="83">
        <f t="shared" si="457"/>
        <v>1.1679999999999999</v>
      </c>
      <c r="G1142" s="84">
        <f t="shared" ca="1" si="479"/>
        <v>1.0000872379200001</v>
      </c>
      <c r="H1142" s="81">
        <f ca="1">TRUNC(PRODUCT(G$10:G1141),15)</f>
        <v>1.1932225081733101</v>
      </c>
      <c r="I1142" s="81">
        <f t="shared" si="480"/>
        <v>1</v>
      </c>
      <c r="J1142" s="81">
        <f t="shared" ca="1" si="481"/>
        <v>1.19322251</v>
      </c>
      <c r="K1142" s="81">
        <f t="shared" ca="1" si="482"/>
        <v>193.22251</v>
      </c>
      <c r="L1142" s="85">
        <f>IF(VLOOKUP(A1142,$U$12:$AD$125,8)=VLOOKUP(A1141,$U$12:$AD$125,8),0,VLOOKUP(A1142,U$12:$AD$125,8))</f>
        <v>0</v>
      </c>
      <c r="M1142" s="86">
        <f>IF(L1142&gt;0,VLOOKUP(L1142,T$12:$AC$125,7),0)</f>
        <v>0</v>
      </c>
      <c r="N1142" s="81">
        <f t="shared" si="462"/>
        <v>0</v>
      </c>
      <c r="O1142" s="81">
        <f t="shared" ca="1" si="483"/>
        <v>193.22251</v>
      </c>
      <c r="P1142" s="87" t="str">
        <f t="shared" si="484"/>
        <v>J=</v>
      </c>
      <c r="Q1142" s="88">
        <f t="shared" si="485"/>
        <v>44676</v>
      </c>
      <c r="R1142" s="7"/>
      <c r="S1142" s="7"/>
      <c r="T1142" s="7"/>
      <c r="U1142" s="7"/>
      <c r="V1142" s="7"/>
      <c r="W1142" s="7"/>
      <c r="X1142" s="7"/>
      <c r="Y1142" s="7"/>
      <c r="Z1142" s="7"/>
      <c r="AA1142" s="7"/>
      <c r="AB1142" s="7"/>
      <c r="AC1142" s="7"/>
      <c r="AD1142" s="7"/>
      <c r="AE1142" s="7"/>
      <c r="AF1142" s="65">
        <f t="shared" si="490"/>
        <v>43974</v>
      </c>
      <c r="AG1142" s="9">
        <f t="shared" ca="1" si="491"/>
        <v>1174.90111</v>
      </c>
      <c r="AH1142" s="9">
        <f t="shared" si="491"/>
        <v>1000</v>
      </c>
      <c r="AI1142" s="4">
        <f t="shared" ca="1" si="491"/>
        <v>0</v>
      </c>
      <c r="AJ1142" s="10">
        <f t="shared" ca="1" si="491"/>
        <v>0</v>
      </c>
      <c r="AK1142" s="4">
        <f t="shared" si="491"/>
        <v>1.1679999999999999</v>
      </c>
      <c r="AL1142" s="65">
        <f t="shared" si="488"/>
        <v>43974</v>
      </c>
      <c r="AM1142" s="10">
        <f t="shared" ca="1" si="492"/>
        <v>1.17490111</v>
      </c>
      <c r="AN1142" s="9">
        <f t="shared" ca="1" si="492"/>
        <v>174.90110999999999</v>
      </c>
      <c r="AO1142" s="7">
        <f t="shared" si="492"/>
        <v>0</v>
      </c>
      <c r="AP1142" s="11">
        <f t="shared" si="492"/>
        <v>0</v>
      </c>
      <c r="AQ1142" s="9">
        <f t="shared" si="492"/>
        <v>0</v>
      </c>
      <c r="AR1142" s="8" t="str">
        <f t="shared" si="492"/>
        <v>J=</v>
      </c>
      <c r="AS1142" s="65">
        <f t="shared" si="492"/>
        <v>44676</v>
      </c>
      <c r="AT1142" s="12"/>
      <c r="AU1142" s="12"/>
      <c r="AV1142" s="22"/>
      <c r="AW1142" s="12"/>
      <c r="AX1142" s="12"/>
      <c r="AY1142" s="12"/>
      <c r="AZ1142" s="12"/>
      <c r="BA1142" s="12"/>
      <c r="BB1142" s="12"/>
      <c r="BC1142" s="12"/>
      <c r="BD1142" s="12"/>
      <c r="BE1142" s="12"/>
      <c r="BF1142" s="12"/>
      <c r="BG1142" s="12"/>
      <c r="BH1142" s="12"/>
      <c r="BI1142" s="12"/>
      <c r="BJ1142" s="12"/>
      <c r="BK1142" s="12"/>
      <c r="BL1142" s="12"/>
      <c r="BM1142" s="12"/>
      <c r="BN1142" s="12"/>
      <c r="BO1142" s="12"/>
      <c r="BP1142" s="12"/>
      <c r="BQ1142" s="12"/>
      <c r="BR1142" s="12"/>
      <c r="BS1142" s="12"/>
      <c r="BT1142" s="12"/>
      <c r="BU1142" s="12"/>
      <c r="BV1142" s="12"/>
      <c r="BW1142" s="12"/>
      <c r="BX1142" s="12"/>
      <c r="BY1142" s="12"/>
      <c r="BZ1142" s="12"/>
      <c r="CA1142" s="12"/>
      <c r="CB1142" s="12"/>
      <c r="CC1142" s="12"/>
      <c r="CD1142" s="12"/>
      <c r="CE1142" s="12"/>
      <c r="CF1142" s="12"/>
      <c r="CG1142" s="12"/>
      <c r="CH1142" s="12"/>
      <c r="CI1142" s="12"/>
      <c r="CJ1142" s="12"/>
      <c r="CK1142" s="12"/>
      <c r="CL1142" s="12"/>
      <c r="CM1142" s="12"/>
      <c r="CN1142" s="12"/>
      <c r="CO1142" s="12"/>
      <c r="CP1142" s="12"/>
      <c r="CQ1142" s="12"/>
      <c r="CR1142" s="12"/>
      <c r="CS1142" s="12"/>
      <c r="CT1142" s="12"/>
      <c r="CU1142" s="12"/>
      <c r="CV1142" s="12"/>
      <c r="CW1142" s="12"/>
      <c r="CX1142" s="12"/>
      <c r="CY1142" s="12"/>
      <c r="CZ1142" s="12"/>
      <c r="DA1142" s="12"/>
      <c r="DB1142" s="12"/>
      <c r="DC1142" s="12"/>
      <c r="DD1142" s="12"/>
      <c r="DE1142" s="12"/>
      <c r="DF1142" s="12"/>
      <c r="DG1142" s="12"/>
      <c r="DH1142" s="12"/>
      <c r="DI1142" s="12"/>
      <c r="DJ1142" s="12"/>
      <c r="DK1142" s="12"/>
      <c r="DL1142" s="12"/>
      <c r="DM1142" s="12"/>
      <c r="DN1142" s="12"/>
      <c r="DO1142" s="12"/>
      <c r="DP1142" s="12"/>
      <c r="DQ1142" s="12"/>
      <c r="DR1142" s="12"/>
      <c r="DS1142" s="12"/>
      <c r="DT1142" s="12"/>
      <c r="DU1142" s="12"/>
      <c r="DV1142" s="12"/>
      <c r="DW1142" s="12"/>
      <c r="DX1142" s="12"/>
      <c r="DY1142" s="12"/>
      <c r="DZ1142" s="12"/>
      <c r="EA1142" s="12"/>
      <c r="EB1142" s="12"/>
      <c r="EC1142" s="12"/>
      <c r="ED1142" s="12"/>
      <c r="EE1142" s="12"/>
      <c r="EF1142" s="12"/>
      <c r="EG1142" s="12"/>
      <c r="EH1142" s="12"/>
      <c r="EI1142" s="12"/>
      <c r="EJ1142" s="12"/>
      <c r="EK1142" s="12"/>
      <c r="EL1142" s="12"/>
      <c r="EM1142" s="12"/>
      <c r="EN1142" s="12"/>
      <c r="EO1142" s="12"/>
      <c r="EP1142" s="12"/>
      <c r="EQ1142" s="12"/>
      <c r="ER1142" s="12"/>
      <c r="ES1142" s="12"/>
      <c r="ET1142" s="12"/>
      <c r="EU1142" s="12"/>
      <c r="EV1142" s="12"/>
      <c r="EW1142" s="12"/>
      <c r="EX1142" s="12"/>
      <c r="EY1142" s="12"/>
      <c r="EZ1142" s="12"/>
      <c r="FA1142" s="12"/>
      <c r="FB1142" s="12"/>
      <c r="FC1142" s="12"/>
      <c r="FD1142" s="12"/>
      <c r="FE1142" s="12"/>
      <c r="FF1142" s="12"/>
      <c r="FG1142" s="12"/>
      <c r="FH1142" s="12"/>
      <c r="FI1142" s="12"/>
      <c r="FJ1142" s="12"/>
      <c r="FK1142" s="12"/>
      <c r="FL1142" s="12"/>
      <c r="FM1142" s="12"/>
      <c r="FN1142" s="12"/>
      <c r="FO1142" s="12"/>
      <c r="FP1142" s="12"/>
      <c r="FQ1142" s="12"/>
      <c r="FR1142" s="12"/>
      <c r="FS1142" s="12"/>
      <c r="FT1142" s="12"/>
      <c r="FU1142" s="12"/>
      <c r="FV1142" s="12"/>
      <c r="FW1142" s="12"/>
      <c r="FX1142" s="12"/>
      <c r="FY1142" s="12"/>
      <c r="FZ1142" s="12"/>
      <c r="GA1142" s="12"/>
      <c r="GB1142" s="12"/>
      <c r="GC1142" s="12"/>
      <c r="GD1142" s="12"/>
      <c r="GE1142" s="12"/>
      <c r="GF1142" s="12"/>
      <c r="GG1142" s="12"/>
      <c r="GH1142" s="12"/>
      <c r="GI1142" s="12"/>
      <c r="GJ1142" s="12"/>
      <c r="GK1142" s="12"/>
      <c r="GL1142" s="12"/>
      <c r="GM1142" s="12"/>
      <c r="GN1142" s="12"/>
      <c r="GO1142" s="12"/>
      <c r="GP1142" s="12"/>
      <c r="GQ1142" s="12"/>
      <c r="GR1142" s="12"/>
    </row>
    <row r="1143" spans="1:203" x14ac:dyDescent="0.2">
      <c r="A1143" s="79">
        <f t="shared" si="475"/>
        <v>44215</v>
      </c>
      <c r="B1143" s="80">
        <f t="shared" ca="1" si="476"/>
        <v>1193.3266000000001</v>
      </c>
      <c r="C1143" s="81">
        <f t="shared" si="477"/>
        <v>1000</v>
      </c>
      <c r="D1143" s="82">
        <f ca="1">IF(A1143&lt;$B$1,VLOOKUP(A1143,[1]DI!$A$4:$B$15000,2,FALSE),0)</f>
        <v>1.9000000000000006E-2</v>
      </c>
      <c r="E1143" s="81">
        <f t="shared" ca="1" si="478"/>
        <v>7.4690000000000005E-5</v>
      </c>
      <c r="F1143" s="83">
        <f t="shared" si="457"/>
        <v>1.1679999999999999</v>
      </c>
      <c r="G1143" s="84">
        <f t="shared" ca="1" si="479"/>
        <v>1.0000872379200001</v>
      </c>
      <c r="H1143" s="81">
        <f ca="1">TRUNC(PRODUCT(G$10:G1142),15)</f>
        <v>1.19332660242302</v>
      </c>
      <c r="I1143" s="81">
        <f t="shared" si="480"/>
        <v>1</v>
      </c>
      <c r="J1143" s="81">
        <f t="shared" ca="1" si="481"/>
        <v>1.1933266</v>
      </c>
      <c r="K1143" s="81">
        <f t="shared" ca="1" si="482"/>
        <v>193.32660000000001</v>
      </c>
      <c r="L1143" s="85">
        <f>IF(VLOOKUP(A1143,$U$12:$AD$125,8)=VLOOKUP(A1142,$U$12:$AD$125,8),0,VLOOKUP(A1143,U$12:$AD$125,8))</f>
        <v>0</v>
      </c>
      <c r="M1143" s="86">
        <f>IF(L1143&gt;0,VLOOKUP(L1143,T$12:$AC$125,7),0)</f>
        <v>0</v>
      </c>
      <c r="N1143" s="81">
        <f t="shared" si="462"/>
        <v>0</v>
      </c>
      <c r="O1143" s="81">
        <f t="shared" ca="1" si="483"/>
        <v>193.32660000000001</v>
      </c>
      <c r="P1143" s="87" t="str">
        <f t="shared" si="484"/>
        <v>J=</v>
      </c>
      <c r="Q1143" s="88">
        <f t="shared" si="485"/>
        <v>44676</v>
      </c>
      <c r="R1143" s="7"/>
      <c r="S1143" s="7"/>
      <c r="T1143" s="7"/>
      <c r="U1143" s="7"/>
      <c r="V1143" s="7"/>
      <c r="W1143" s="7"/>
      <c r="X1143" s="7"/>
      <c r="Y1143" s="7"/>
      <c r="Z1143" s="7"/>
      <c r="AA1143" s="7"/>
      <c r="AB1143" s="7"/>
      <c r="AC1143" s="7"/>
      <c r="AD1143" s="7"/>
      <c r="AE1143" s="7"/>
      <c r="AF1143" s="65">
        <f t="shared" si="490"/>
        <v>43975</v>
      </c>
      <c r="AG1143" s="9">
        <f t="shared" ca="1" si="491"/>
        <v>1174.90111</v>
      </c>
      <c r="AH1143" s="9">
        <f t="shared" si="491"/>
        <v>1000</v>
      </c>
      <c r="AI1143" s="4">
        <f t="shared" ca="1" si="491"/>
        <v>0</v>
      </c>
      <c r="AJ1143" s="10">
        <f t="shared" ca="1" si="491"/>
        <v>0</v>
      </c>
      <c r="AK1143" s="4">
        <f t="shared" si="491"/>
        <v>1.1679999999999999</v>
      </c>
      <c r="AL1143" s="65">
        <f t="shared" si="488"/>
        <v>43975</v>
      </c>
      <c r="AM1143" s="10">
        <f t="shared" ca="1" si="492"/>
        <v>1.17490111</v>
      </c>
      <c r="AN1143" s="9">
        <f t="shared" ca="1" si="492"/>
        <v>174.90110999999999</v>
      </c>
      <c r="AO1143" s="7">
        <f t="shared" si="492"/>
        <v>0</v>
      </c>
      <c r="AP1143" s="11">
        <f t="shared" si="492"/>
        <v>0</v>
      </c>
      <c r="AQ1143" s="9">
        <f t="shared" si="492"/>
        <v>0</v>
      </c>
      <c r="AR1143" s="8" t="str">
        <f t="shared" si="492"/>
        <v>J=</v>
      </c>
      <c r="AS1143" s="65">
        <f t="shared" si="492"/>
        <v>44676</v>
      </c>
      <c r="AT1143" s="12"/>
      <c r="AU1143" s="12"/>
      <c r="AV1143" s="22"/>
      <c r="AW1143" s="12"/>
      <c r="AX1143" s="12"/>
      <c r="AY1143" s="12"/>
      <c r="AZ1143" s="12"/>
      <c r="BA1143" s="12"/>
      <c r="BB1143" s="12"/>
      <c r="BC1143" s="12"/>
      <c r="BD1143" s="12"/>
      <c r="BE1143" s="12"/>
      <c r="BF1143" s="12"/>
      <c r="BG1143" s="12"/>
      <c r="BH1143" s="12"/>
      <c r="BI1143" s="12"/>
      <c r="BJ1143" s="12"/>
      <c r="BK1143" s="12"/>
      <c r="BL1143" s="12"/>
      <c r="BM1143" s="12"/>
      <c r="BN1143" s="12"/>
      <c r="BO1143" s="12"/>
      <c r="BP1143" s="12"/>
      <c r="BQ1143" s="12"/>
      <c r="BR1143" s="12"/>
      <c r="BS1143" s="12"/>
      <c r="BT1143" s="12"/>
      <c r="BU1143" s="12"/>
      <c r="BV1143" s="12"/>
      <c r="BW1143" s="12"/>
      <c r="BX1143" s="12"/>
      <c r="BY1143" s="12"/>
      <c r="BZ1143" s="12"/>
      <c r="CA1143" s="12"/>
      <c r="CB1143" s="12"/>
      <c r="CC1143" s="12"/>
      <c r="CD1143" s="12"/>
      <c r="CE1143" s="12"/>
      <c r="CF1143" s="12"/>
      <c r="CG1143" s="12"/>
      <c r="CH1143" s="12"/>
      <c r="CI1143" s="12"/>
      <c r="CJ1143" s="12"/>
      <c r="CK1143" s="12"/>
      <c r="CL1143" s="12"/>
      <c r="CM1143" s="12"/>
      <c r="CN1143" s="12"/>
      <c r="CO1143" s="12"/>
      <c r="CP1143" s="12"/>
      <c r="CQ1143" s="12"/>
      <c r="CR1143" s="12"/>
      <c r="CS1143" s="12"/>
      <c r="CT1143" s="12"/>
      <c r="CU1143" s="12"/>
      <c r="CV1143" s="12"/>
      <c r="CW1143" s="12"/>
      <c r="CX1143" s="12"/>
      <c r="CY1143" s="12"/>
      <c r="CZ1143" s="12"/>
      <c r="DA1143" s="12"/>
      <c r="DB1143" s="12"/>
      <c r="DC1143" s="12"/>
      <c r="DD1143" s="12"/>
      <c r="DE1143" s="12"/>
      <c r="DF1143" s="12"/>
      <c r="DG1143" s="12"/>
      <c r="DH1143" s="12"/>
      <c r="DI1143" s="12"/>
      <c r="DJ1143" s="12"/>
      <c r="DK1143" s="12"/>
      <c r="DL1143" s="12"/>
      <c r="DM1143" s="12"/>
      <c r="DN1143" s="12"/>
      <c r="DO1143" s="12"/>
      <c r="DP1143" s="12"/>
      <c r="DQ1143" s="12"/>
      <c r="DR1143" s="12"/>
      <c r="DS1143" s="12"/>
      <c r="DT1143" s="12"/>
      <c r="DU1143" s="12"/>
      <c r="DV1143" s="12"/>
      <c r="DW1143" s="12"/>
      <c r="DX1143" s="12"/>
      <c r="DY1143" s="12"/>
      <c r="DZ1143" s="12"/>
      <c r="EA1143" s="12"/>
      <c r="EB1143" s="12"/>
      <c r="EC1143" s="12"/>
      <c r="ED1143" s="12"/>
      <c r="EE1143" s="12"/>
      <c r="EF1143" s="12"/>
      <c r="EG1143" s="12"/>
      <c r="EH1143" s="12"/>
      <c r="EI1143" s="12"/>
      <c r="EJ1143" s="12"/>
      <c r="EK1143" s="12"/>
      <c r="EL1143" s="12"/>
      <c r="EM1143" s="12"/>
      <c r="EN1143" s="12"/>
      <c r="EO1143" s="12"/>
      <c r="EP1143" s="12"/>
      <c r="EQ1143" s="12"/>
      <c r="ER1143" s="12"/>
      <c r="ES1143" s="12"/>
      <c r="ET1143" s="12"/>
      <c r="EU1143" s="12"/>
      <c r="EV1143" s="12"/>
      <c r="EW1143" s="12"/>
      <c r="EX1143" s="12"/>
      <c r="EY1143" s="12"/>
      <c r="EZ1143" s="12"/>
      <c r="FA1143" s="12"/>
      <c r="FB1143" s="12"/>
      <c r="FC1143" s="12"/>
      <c r="FD1143" s="12"/>
      <c r="FE1143" s="12"/>
      <c r="FF1143" s="12"/>
      <c r="FG1143" s="12"/>
      <c r="FH1143" s="12"/>
      <c r="FI1143" s="12"/>
      <c r="FJ1143" s="12"/>
      <c r="FK1143" s="12"/>
      <c r="FL1143" s="12"/>
      <c r="FM1143" s="12"/>
      <c r="FN1143" s="12"/>
      <c r="FO1143" s="12"/>
      <c r="FP1143" s="12"/>
      <c r="FQ1143" s="12"/>
      <c r="FR1143" s="12"/>
      <c r="FS1143" s="12"/>
      <c r="FT1143" s="12"/>
      <c r="FU1143" s="12"/>
      <c r="FV1143" s="12"/>
      <c r="FW1143" s="12"/>
      <c r="FX1143" s="12"/>
      <c r="FY1143" s="12"/>
      <c r="FZ1143" s="12"/>
      <c r="GA1143" s="12"/>
      <c r="GB1143" s="12"/>
      <c r="GC1143" s="12"/>
      <c r="GD1143" s="12"/>
      <c r="GE1143" s="12"/>
      <c r="GF1143" s="12"/>
      <c r="GG1143" s="12"/>
      <c r="GH1143" s="12"/>
      <c r="GI1143" s="12"/>
      <c r="GJ1143" s="12"/>
      <c r="GK1143" s="12"/>
      <c r="GL1143" s="12"/>
      <c r="GM1143" s="12"/>
      <c r="GN1143" s="12"/>
      <c r="GO1143" s="12"/>
      <c r="GP1143" s="12"/>
      <c r="GQ1143" s="12"/>
      <c r="GR1143" s="12"/>
    </row>
    <row r="1144" spans="1:203" x14ac:dyDescent="0.2">
      <c r="A1144" s="79">
        <f t="shared" si="475"/>
        <v>44216</v>
      </c>
      <c r="B1144" s="80">
        <f t="shared" ca="1" si="476"/>
        <v>1193.4307100000001</v>
      </c>
      <c r="C1144" s="81">
        <f t="shared" si="477"/>
        <v>1000</v>
      </c>
      <c r="D1144" s="82">
        <f ca="1">IF(A1144&lt;$B$1,VLOOKUP(A1144,[1]DI!$A$4:$B$15000,2,FALSE),0)</f>
        <v>1.9000000000000006E-2</v>
      </c>
      <c r="E1144" s="81">
        <f t="shared" ca="1" si="478"/>
        <v>7.4690000000000005E-5</v>
      </c>
      <c r="F1144" s="83">
        <f t="shared" si="457"/>
        <v>1.1679999999999999</v>
      </c>
      <c r="G1144" s="84">
        <f t="shared" ca="1" si="479"/>
        <v>1.0000872379200001</v>
      </c>
      <c r="H1144" s="81">
        <f ca="1">TRUNC(PRODUCT(G$10:G1143),15)</f>
        <v>1.1934307057536899</v>
      </c>
      <c r="I1144" s="81">
        <f t="shared" si="480"/>
        <v>1</v>
      </c>
      <c r="J1144" s="81">
        <f t="shared" ca="1" si="481"/>
        <v>1.1934307099999999</v>
      </c>
      <c r="K1144" s="81">
        <f t="shared" ca="1" si="482"/>
        <v>193.43071</v>
      </c>
      <c r="L1144" s="85">
        <f>IF(VLOOKUP(A1144,$U$12:$AD$125,8)=VLOOKUP(A1143,$U$12:$AD$125,8),0,VLOOKUP(A1144,U$12:$AD$125,8))</f>
        <v>0</v>
      </c>
      <c r="M1144" s="86">
        <f>IF(L1144&gt;0,VLOOKUP(L1144,T$12:$AC$125,7),0)</f>
        <v>0</v>
      </c>
      <c r="N1144" s="81">
        <f t="shared" si="462"/>
        <v>0</v>
      </c>
      <c r="O1144" s="81">
        <f t="shared" ca="1" si="483"/>
        <v>193.43071</v>
      </c>
      <c r="P1144" s="87" t="str">
        <f t="shared" si="484"/>
        <v>J=</v>
      </c>
      <c r="Q1144" s="88">
        <f t="shared" si="485"/>
        <v>44676</v>
      </c>
      <c r="R1144" s="7"/>
      <c r="S1144" s="7"/>
      <c r="T1144" s="7"/>
      <c r="U1144" s="7"/>
      <c r="V1144" s="7"/>
      <c r="W1144" s="7"/>
      <c r="X1144" s="7"/>
      <c r="Y1144" s="7"/>
      <c r="Z1144" s="7"/>
      <c r="AA1144" s="7"/>
      <c r="AB1144" s="7"/>
      <c r="AC1144" s="7"/>
      <c r="AD1144" s="7"/>
      <c r="AE1144" s="7"/>
      <c r="AF1144" s="65">
        <f t="shared" si="490"/>
        <v>43976</v>
      </c>
      <c r="AG1144" s="9">
        <f t="shared" ca="1" si="491"/>
        <v>1174.90111</v>
      </c>
      <c r="AH1144" s="9">
        <f t="shared" si="491"/>
        <v>1000</v>
      </c>
      <c r="AI1144" s="4">
        <f t="shared" ca="1" si="491"/>
        <v>2.9000000000000005E-2</v>
      </c>
      <c r="AJ1144" s="10">
        <f t="shared" ca="1" si="491"/>
        <v>1.1345000000000001E-4</v>
      </c>
      <c r="AK1144" s="4">
        <f t="shared" si="491"/>
        <v>1.1679999999999999</v>
      </c>
      <c r="AL1144" s="65">
        <f t="shared" si="488"/>
        <v>43976</v>
      </c>
      <c r="AM1144" s="10">
        <f t="shared" ca="1" si="492"/>
        <v>1.17490111</v>
      </c>
      <c r="AN1144" s="9">
        <f t="shared" ca="1" si="492"/>
        <v>174.90110999999999</v>
      </c>
      <c r="AO1144" s="7">
        <f t="shared" si="492"/>
        <v>0</v>
      </c>
      <c r="AP1144" s="11">
        <f t="shared" si="492"/>
        <v>0</v>
      </c>
      <c r="AQ1144" s="9">
        <f t="shared" si="492"/>
        <v>0</v>
      </c>
      <c r="AR1144" s="8" t="str">
        <f t="shared" si="492"/>
        <v>J=</v>
      </c>
      <c r="AS1144" s="65">
        <f t="shared" si="492"/>
        <v>44676</v>
      </c>
      <c r="AT1144" s="12"/>
      <c r="AU1144" s="12"/>
      <c r="AV1144" s="22"/>
      <c r="AW1144" s="12"/>
      <c r="AX1144" s="12"/>
      <c r="AY1144" s="12"/>
      <c r="AZ1144" s="12"/>
      <c r="BA1144" s="12"/>
      <c r="BB1144" s="12"/>
      <c r="BC1144" s="12"/>
      <c r="BD1144" s="12"/>
      <c r="BE1144" s="12"/>
      <c r="BF1144" s="12"/>
      <c r="BG1144" s="12"/>
      <c r="BH1144" s="12"/>
      <c r="BI1144" s="12"/>
      <c r="BJ1144" s="12"/>
      <c r="BK1144" s="12"/>
      <c r="BL1144" s="12"/>
      <c r="BM1144" s="12"/>
      <c r="BN1144" s="12"/>
      <c r="BO1144" s="12"/>
      <c r="BP1144" s="12"/>
      <c r="BQ1144" s="12"/>
      <c r="BR1144" s="12"/>
      <c r="BS1144" s="12"/>
      <c r="BT1144" s="12"/>
      <c r="BU1144" s="12"/>
      <c r="BV1144" s="12"/>
      <c r="BW1144" s="12"/>
      <c r="BX1144" s="12"/>
      <c r="BY1144" s="12"/>
      <c r="BZ1144" s="12"/>
      <c r="CA1144" s="12"/>
      <c r="CB1144" s="12"/>
      <c r="CC1144" s="12"/>
      <c r="CD1144" s="12"/>
      <c r="CE1144" s="12"/>
      <c r="CF1144" s="12"/>
      <c r="CG1144" s="12"/>
      <c r="CH1144" s="12"/>
      <c r="CI1144" s="12"/>
      <c r="CJ1144" s="12"/>
      <c r="CK1144" s="12"/>
      <c r="CL1144" s="12"/>
      <c r="CM1144" s="12"/>
      <c r="CN1144" s="12"/>
      <c r="CO1144" s="12"/>
      <c r="CP1144" s="12"/>
      <c r="CQ1144" s="12"/>
      <c r="CR1144" s="12"/>
      <c r="CS1144" s="12"/>
      <c r="CT1144" s="12"/>
      <c r="CU1144" s="12"/>
      <c r="CV1144" s="12"/>
      <c r="CW1144" s="12"/>
      <c r="CX1144" s="12"/>
      <c r="CY1144" s="12"/>
      <c r="CZ1144" s="12"/>
      <c r="DA1144" s="12"/>
      <c r="DB1144" s="12"/>
      <c r="DC1144" s="12"/>
      <c r="DD1144" s="12"/>
      <c r="DE1144" s="12"/>
      <c r="DF1144" s="12"/>
      <c r="DG1144" s="12"/>
      <c r="DH1144" s="12"/>
      <c r="DI1144" s="12"/>
      <c r="DJ1144" s="12"/>
      <c r="DK1144" s="12"/>
      <c r="DL1144" s="12"/>
      <c r="DM1144" s="12"/>
      <c r="DN1144" s="12"/>
      <c r="DO1144" s="12"/>
      <c r="DP1144" s="12"/>
      <c r="DQ1144" s="12"/>
      <c r="DR1144" s="12"/>
      <c r="DS1144" s="12"/>
      <c r="DT1144" s="12"/>
      <c r="DU1144" s="12"/>
      <c r="DV1144" s="12"/>
      <c r="DW1144" s="12"/>
      <c r="DX1144" s="12"/>
      <c r="DY1144" s="12"/>
      <c r="DZ1144" s="12"/>
      <c r="EA1144" s="12"/>
      <c r="EB1144" s="12"/>
      <c r="EC1144" s="12"/>
      <c r="ED1144" s="12"/>
      <c r="EE1144" s="12"/>
      <c r="EF1144" s="12"/>
      <c r="EG1144" s="12"/>
      <c r="EH1144" s="12"/>
      <c r="EI1144" s="12"/>
      <c r="EJ1144" s="12"/>
      <c r="EK1144" s="12"/>
      <c r="EL1144" s="12"/>
      <c r="EM1144" s="12"/>
      <c r="EN1144" s="12"/>
      <c r="EO1144" s="12"/>
      <c r="EP1144" s="12"/>
      <c r="EQ1144" s="12"/>
      <c r="ER1144" s="12"/>
      <c r="ES1144" s="12"/>
      <c r="ET1144" s="12"/>
      <c r="EU1144" s="12"/>
      <c r="EV1144" s="12"/>
      <c r="EW1144" s="12"/>
      <c r="EX1144" s="12"/>
      <c r="EY1144" s="12"/>
      <c r="EZ1144" s="12"/>
      <c r="FA1144" s="12"/>
      <c r="FB1144" s="12"/>
      <c r="FC1144" s="12"/>
      <c r="FD1144" s="12"/>
      <c r="FE1144" s="12"/>
      <c r="FF1144" s="12"/>
      <c r="FG1144" s="12"/>
      <c r="FH1144" s="12"/>
      <c r="FI1144" s="12"/>
      <c r="FJ1144" s="12"/>
      <c r="FK1144" s="12"/>
      <c r="FL1144" s="12"/>
      <c r="FM1144" s="12"/>
      <c r="FN1144" s="12"/>
      <c r="FO1144" s="12"/>
      <c r="FP1144" s="12"/>
      <c r="FQ1144" s="12"/>
      <c r="FR1144" s="12"/>
      <c r="FS1144" s="12"/>
      <c r="FT1144" s="12"/>
      <c r="FU1144" s="12"/>
      <c r="FV1144" s="12"/>
      <c r="FW1144" s="12"/>
      <c r="FX1144" s="12"/>
      <c r="FY1144" s="12"/>
      <c r="FZ1144" s="12"/>
      <c r="GA1144" s="12"/>
      <c r="GB1144" s="12"/>
      <c r="GC1144" s="12"/>
      <c r="GD1144" s="12"/>
      <c r="GE1144" s="12"/>
      <c r="GF1144" s="12"/>
      <c r="GG1144" s="12"/>
      <c r="GH1144" s="12"/>
      <c r="GI1144" s="12"/>
      <c r="GJ1144" s="12"/>
      <c r="GK1144" s="12"/>
      <c r="GL1144" s="12"/>
      <c r="GM1144" s="12"/>
      <c r="GN1144" s="12"/>
      <c r="GO1144" s="12"/>
      <c r="GP1144" s="12"/>
      <c r="GQ1144" s="12"/>
      <c r="GR1144" s="12"/>
    </row>
    <row r="1145" spans="1:203" x14ac:dyDescent="0.2">
      <c r="A1145" s="79">
        <f t="shared" si="475"/>
        <v>44217</v>
      </c>
      <c r="B1145" s="80">
        <f t="shared" ca="1" si="476"/>
        <v>1193.5348200000001</v>
      </c>
      <c r="C1145" s="81">
        <f t="shared" si="477"/>
        <v>1000</v>
      </c>
      <c r="D1145" s="82">
        <f ca="1">IF(A1145&lt;$B$1,VLOOKUP(A1145,[1]DI!$A$4:$B$15000,2,FALSE),0)</f>
        <v>1.9000000000000006E-2</v>
      </c>
      <c r="E1145" s="81">
        <f t="shared" ca="1" si="478"/>
        <v>7.4690000000000005E-5</v>
      </c>
      <c r="F1145" s="83">
        <f t="shared" si="457"/>
        <v>1.1679999999999999</v>
      </c>
      <c r="G1145" s="84">
        <f t="shared" ca="1" si="479"/>
        <v>1.0000872379200001</v>
      </c>
      <c r="H1145" s="81">
        <f ca="1">TRUNC(PRODUCT(G$10:G1144),15)</f>
        <v>1.1935348181661301</v>
      </c>
      <c r="I1145" s="81">
        <f t="shared" si="480"/>
        <v>1</v>
      </c>
      <c r="J1145" s="81">
        <f t="shared" ca="1" si="481"/>
        <v>1.19353482</v>
      </c>
      <c r="K1145" s="81">
        <f t="shared" ca="1" si="482"/>
        <v>193.53482</v>
      </c>
      <c r="L1145" s="85">
        <f>IF(VLOOKUP(A1145,$U$12:$AD$125,8)=VLOOKUP(A1144,$U$12:$AD$125,8),0,VLOOKUP(A1145,U$12:$AD$125,8))</f>
        <v>0</v>
      </c>
      <c r="M1145" s="86">
        <f>IF(L1145&gt;0,VLOOKUP(L1145,T$12:$AC$125,7),0)</f>
        <v>0</v>
      </c>
      <c r="N1145" s="81">
        <f t="shared" si="462"/>
        <v>0</v>
      </c>
      <c r="O1145" s="81">
        <f t="shared" ca="1" si="483"/>
        <v>193.53482</v>
      </c>
      <c r="P1145" s="87" t="str">
        <f t="shared" si="484"/>
        <v>J=</v>
      </c>
      <c r="Q1145" s="88">
        <f t="shared" si="485"/>
        <v>44676</v>
      </c>
      <c r="R1145" s="7"/>
      <c r="S1145" s="7"/>
      <c r="T1145" s="7"/>
      <c r="U1145" s="7"/>
      <c r="V1145" s="7"/>
      <c r="W1145" s="7"/>
      <c r="X1145" s="7"/>
      <c r="Y1145" s="7"/>
      <c r="Z1145" s="7"/>
      <c r="AA1145" s="7"/>
      <c r="AB1145" s="7"/>
      <c r="AC1145" s="7"/>
      <c r="AD1145" s="7"/>
      <c r="AE1145" s="7"/>
      <c r="AF1145" s="65">
        <f t="shared" si="490"/>
        <v>43977</v>
      </c>
      <c r="AG1145" s="9">
        <f t="shared" ca="1" si="491"/>
        <v>1175.0568000000001</v>
      </c>
      <c r="AH1145" s="9">
        <f t="shared" si="491"/>
        <v>1000</v>
      </c>
      <c r="AI1145" s="4">
        <f t="shared" ca="1" si="491"/>
        <v>2.9000000000000005E-2</v>
      </c>
      <c r="AJ1145" s="10">
        <f t="shared" ca="1" si="491"/>
        <v>1.1345000000000001E-4</v>
      </c>
      <c r="AK1145" s="4">
        <f t="shared" si="491"/>
        <v>1.1679999999999999</v>
      </c>
      <c r="AL1145" s="65">
        <f t="shared" si="488"/>
        <v>43977</v>
      </c>
      <c r="AM1145" s="10">
        <f t="shared" ca="1" si="492"/>
        <v>1.1750567999999999</v>
      </c>
      <c r="AN1145" s="9">
        <f t="shared" ca="1" si="492"/>
        <v>175.05680000000001</v>
      </c>
      <c r="AO1145" s="7">
        <f t="shared" si="492"/>
        <v>0</v>
      </c>
      <c r="AP1145" s="11">
        <f t="shared" si="492"/>
        <v>0</v>
      </c>
      <c r="AQ1145" s="9">
        <f t="shared" si="492"/>
        <v>0</v>
      </c>
      <c r="AR1145" s="8" t="str">
        <f t="shared" si="492"/>
        <v>J=</v>
      </c>
      <c r="AS1145" s="65">
        <f t="shared" si="492"/>
        <v>44676</v>
      </c>
      <c r="AT1145" s="12"/>
      <c r="AU1145" s="12"/>
      <c r="AV1145" s="22"/>
      <c r="AW1145" s="12"/>
      <c r="AX1145" s="12"/>
      <c r="AY1145" s="12"/>
      <c r="AZ1145" s="12"/>
      <c r="BA1145" s="12"/>
      <c r="BB1145" s="12"/>
      <c r="BC1145" s="12"/>
      <c r="BD1145" s="12"/>
      <c r="BE1145" s="12"/>
      <c r="BF1145" s="12"/>
      <c r="BG1145" s="12"/>
      <c r="BH1145" s="12"/>
      <c r="BI1145" s="12"/>
      <c r="BJ1145" s="12"/>
      <c r="BK1145" s="12"/>
      <c r="BL1145" s="12"/>
      <c r="BM1145" s="12"/>
      <c r="BN1145" s="12"/>
      <c r="BO1145" s="12"/>
      <c r="BP1145" s="12"/>
      <c r="BQ1145" s="12"/>
      <c r="BR1145" s="12"/>
      <c r="BS1145" s="12"/>
      <c r="BT1145" s="12"/>
      <c r="BU1145" s="12"/>
      <c r="BV1145" s="12"/>
      <c r="BW1145" s="12"/>
      <c r="BX1145" s="12"/>
      <c r="BY1145" s="12"/>
      <c r="BZ1145" s="12"/>
      <c r="CA1145" s="12"/>
      <c r="CB1145" s="12"/>
      <c r="CC1145" s="12"/>
      <c r="CD1145" s="12"/>
      <c r="CE1145" s="12"/>
      <c r="CF1145" s="12"/>
      <c r="CG1145" s="12"/>
      <c r="CH1145" s="12"/>
      <c r="CI1145" s="12"/>
      <c r="CJ1145" s="12"/>
      <c r="CK1145" s="12"/>
      <c r="CL1145" s="12"/>
      <c r="CM1145" s="12"/>
      <c r="CN1145" s="12"/>
      <c r="CO1145" s="12"/>
      <c r="CP1145" s="12"/>
      <c r="CQ1145" s="12"/>
      <c r="CR1145" s="12"/>
      <c r="CS1145" s="12"/>
      <c r="CT1145" s="12"/>
      <c r="CU1145" s="12"/>
      <c r="CV1145" s="12"/>
      <c r="CW1145" s="12"/>
      <c r="CX1145" s="12"/>
      <c r="CY1145" s="12"/>
      <c r="CZ1145" s="12"/>
      <c r="DA1145" s="12"/>
      <c r="DB1145" s="12"/>
      <c r="DC1145" s="12"/>
      <c r="DD1145" s="12"/>
      <c r="DE1145" s="12"/>
      <c r="DF1145" s="12"/>
      <c r="DG1145" s="12"/>
      <c r="DH1145" s="12"/>
      <c r="DI1145" s="12"/>
      <c r="DJ1145" s="12"/>
      <c r="DK1145" s="12"/>
      <c r="DL1145" s="12"/>
      <c r="DM1145" s="12"/>
      <c r="DN1145" s="12"/>
      <c r="DO1145" s="12"/>
      <c r="DP1145" s="12"/>
      <c r="DQ1145" s="12"/>
      <c r="DR1145" s="12"/>
      <c r="DS1145" s="12"/>
      <c r="DT1145" s="12"/>
      <c r="DU1145" s="12"/>
      <c r="DV1145" s="12"/>
      <c r="DW1145" s="12"/>
      <c r="DX1145" s="12"/>
      <c r="DY1145" s="12"/>
      <c r="DZ1145" s="12"/>
      <c r="EA1145" s="12"/>
      <c r="EB1145" s="12"/>
      <c r="EC1145" s="12"/>
      <c r="ED1145" s="12"/>
      <c r="EE1145" s="12"/>
      <c r="EF1145" s="12"/>
      <c r="EG1145" s="12"/>
      <c r="EH1145" s="12"/>
      <c r="EI1145" s="12"/>
      <c r="EJ1145" s="12"/>
      <c r="EK1145" s="12"/>
      <c r="EL1145" s="12"/>
      <c r="EM1145" s="12"/>
      <c r="EN1145" s="12"/>
      <c r="EO1145" s="12"/>
      <c r="EP1145" s="12"/>
      <c r="EQ1145" s="12"/>
      <c r="ER1145" s="12"/>
      <c r="ES1145" s="12"/>
      <c r="ET1145" s="12"/>
      <c r="EU1145" s="12"/>
      <c r="EV1145" s="12"/>
      <c r="EW1145" s="12"/>
      <c r="EX1145" s="12"/>
      <c r="EY1145" s="12"/>
      <c r="EZ1145" s="12"/>
      <c r="FA1145" s="12"/>
      <c r="FB1145" s="12"/>
      <c r="FC1145" s="12"/>
      <c r="FD1145" s="12"/>
      <c r="FE1145" s="12"/>
      <c r="FF1145" s="12"/>
      <c r="FG1145" s="12"/>
      <c r="FH1145" s="12"/>
      <c r="FI1145" s="12"/>
      <c r="FJ1145" s="12"/>
      <c r="FK1145" s="12"/>
      <c r="FL1145" s="12"/>
      <c r="FM1145" s="12"/>
      <c r="FN1145" s="12"/>
      <c r="FO1145" s="12"/>
      <c r="FP1145" s="12"/>
      <c r="FQ1145" s="12"/>
      <c r="FR1145" s="12"/>
      <c r="FS1145" s="12"/>
      <c r="FT1145" s="12"/>
      <c r="FU1145" s="12"/>
      <c r="FV1145" s="12"/>
      <c r="FW1145" s="12"/>
      <c r="FX1145" s="12"/>
      <c r="FY1145" s="12"/>
      <c r="FZ1145" s="12"/>
      <c r="GA1145" s="12"/>
      <c r="GB1145" s="12"/>
      <c r="GC1145" s="12"/>
      <c r="GD1145" s="12"/>
      <c r="GE1145" s="12"/>
      <c r="GF1145" s="12"/>
      <c r="GG1145" s="12"/>
      <c r="GH1145" s="12"/>
      <c r="GI1145" s="12"/>
      <c r="GJ1145" s="12"/>
      <c r="GK1145" s="12"/>
      <c r="GL1145" s="12"/>
      <c r="GM1145" s="12"/>
      <c r="GN1145" s="12"/>
      <c r="GO1145" s="12"/>
      <c r="GP1145" s="12"/>
      <c r="GQ1145" s="12"/>
      <c r="GR1145" s="12"/>
    </row>
    <row r="1146" spans="1:203" x14ac:dyDescent="0.2">
      <c r="A1146" s="79">
        <f t="shared" si="475"/>
        <v>44218</v>
      </c>
      <c r="B1146" s="80">
        <f t="shared" ca="1" si="476"/>
        <v>1193.63894</v>
      </c>
      <c r="C1146" s="81">
        <f t="shared" si="477"/>
        <v>1000</v>
      </c>
      <c r="D1146" s="82">
        <f ca="1">IF(A1146&lt;$B$1,VLOOKUP(A1146,[1]DI!$A$4:$B$15000,2,FALSE),0)</f>
        <v>1.9000000000000006E-2</v>
      </c>
      <c r="E1146" s="81">
        <f t="shared" ca="1" si="478"/>
        <v>7.4690000000000005E-5</v>
      </c>
      <c r="F1146" s="83">
        <f t="shared" si="457"/>
        <v>1.1679999999999999</v>
      </c>
      <c r="G1146" s="84">
        <f t="shared" ca="1" si="479"/>
        <v>1.0000872379200001</v>
      </c>
      <c r="H1146" s="81">
        <f ca="1">TRUNC(PRODUCT(G$10:G1145),15)</f>
        <v>1.19363893966111</v>
      </c>
      <c r="I1146" s="81">
        <f t="shared" si="480"/>
        <v>1</v>
      </c>
      <c r="J1146" s="81">
        <f t="shared" ca="1" si="481"/>
        <v>1.19363894</v>
      </c>
      <c r="K1146" s="81">
        <f t="shared" ca="1" si="482"/>
        <v>193.63893999999999</v>
      </c>
      <c r="L1146" s="85">
        <f>IF(VLOOKUP(A1146,$U$12:$AD$125,8)=VLOOKUP(A1145,$U$12:$AD$125,8),0,VLOOKUP(A1146,U$12:$AD$125,8))</f>
        <v>0</v>
      </c>
      <c r="M1146" s="86">
        <f>IF(L1146&gt;0,VLOOKUP(L1146,T$12:$AC$125,7),0)</f>
        <v>0</v>
      </c>
      <c r="N1146" s="81">
        <f t="shared" si="462"/>
        <v>0</v>
      </c>
      <c r="O1146" s="81">
        <f t="shared" ca="1" si="483"/>
        <v>193.63893999999999</v>
      </c>
      <c r="P1146" s="87" t="str">
        <f t="shared" si="484"/>
        <v>J=</v>
      </c>
      <c r="Q1146" s="88">
        <f t="shared" si="485"/>
        <v>44676</v>
      </c>
      <c r="R1146" s="7"/>
      <c r="S1146" s="7"/>
      <c r="T1146" s="7"/>
      <c r="U1146" s="7"/>
      <c r="V1146" s="7"/>
      <c r="W1146" s="7"/>
      <c r="X1146" s="7"/>
      <c r="Y1146" s="7"/>
      <c r="Z1146" s="7"/>
      <c r="AA1146" s="7"/>
      <c r="AB1146" s="7"/>
      <c r="AC1146" s="7"/>
      <c r="AD1146" s="7"/>
      <c r="AE1146" s="7"/>
      <c r="AF1146" s="65">
        <f t="shared" si="490"/>
        <v>43978</v>
      </c>
      <c r="AG1146" s="9">
        <f t="shared" ca="1" si="491"/>
        <v>1175.2125000000001</v>
      </c>
      <c r="AH1146" s="9">
        <f t="shared" si="491"/>
        <v>1000</v>
      </c>
      <c r="AI1146" s="4">
        <f t="shared" ca="1" si="491"/>
        <v>2.9000000000000005E-2</v>
      </c>
      <c r="AJ1146" s="10">
        <f t="shared" ca="1" si="491"/>
        <v>1.1345000000000001E-4</v>
      </c>
      <c r="AK1146" s="4">
        <f t="shared" si="491"/>
        <v>1.1679999999999999</v>
      </c>
      <c r="AL1146" s="65">
        <f t="shared" si="488"/>
        <v>43978</v>
      </c>
      <c r="AM1146" s="10">
        <f t="shared" ca="1" si="492"/>
        <v>1.1752125</v>
      </c>
      <c r="AN1146" s="9">
        <f t="shared" ca="1" si="492"/>
        <v>175.21250000000001</v>
      </c>
      <c r="AO1146" s="7">
        <f t="shared" si="492"/>
        <v>0</v>
      </c>
      <c r="AP1146" s="11">
        <f t="shared" si="492"/>
        <v>0</v>
      </c>
      <c r="AQ1146" s="9">
        <f t="shared" si="492"/>
        <v>0</v>
      </c>
      <c r="AR1146" s="8" t="str">
        <f t="shared" si="492"/>
        <v>J=</v>
      </c>
      <c r="AS1146" s="65">
        <f t="shared" si="492"/>
        <v>44676</v>
      </c>
      <c r="AT1146" s="12"/>
      <c r="AU1146" s="12"/>
      <c r="AV1146" s="22"/>
      <c r="AW1146" s="12"/>
      <c r="AX1146" s="12"/>
      <c r="AY1146" s="12"/>
      <c r="AZ1146" s="12"/>
      <c r="BA1146" s="12"/>
      <c r="BB1146" s="12"/>
      <c r="BC1146" s="12"/>
      <c r="BD1146" s="12"/>
      <c r="BE1146" s="12"/>
      <c r="BF1146" s="12"/>
      <c r="BG1146" s="12"/>
      <c r="BH1146" s="12"/>
      <c r="BI1146" s="12"/>
      <c r="BJ1146" s="12"/>
      <c r="BK1146" s="12"/>
      <c r="BL1146" s="12"/>
      <c r="BM1146" s="12"/>
      <c r="BN1146" s="12"/>
      <c r="BO1146" s="12"/>
      <c r="BP1146" s="12"/>
      <c r="BQ1146" s="12"/>
      <c r="BR1146" s="12"/>
      <c r="BS1146" s="12"/>
      <c r="BT1146" s="12"/>
      <c r="BU1146" s="12"/>
      <c r="BV1146" s="12"/>
      <c r="BW1146" s="12"/>
      <c r="BX1146" s="12"/>
      <c r="BY1146" s="12"/>
      <c r="BZ1146" s="12"/>
      <c r="CA1146" s="12"/>
      <c r="CB1146" s="12"/>
      <c r="CC1146" s="12"/>
      <c r="CD1146" s="12"/>
      <c r="CE1146" s="12"/>
      <c r="CF1146" s="12"/>
      <c r="CG1146" s="12"/>
      <c r="CH1146" s="12"/>
      <c r="CI1146" s="12"/>
      <c r="CJ1146" s="12"/>
      <c r="CK1146" s="12"/>
      <c r="CL1146" s="12"/>
      <c r="CM1146" s="12"/>
      <c r="CN1146" s="12"/>
      <c r="CO1146" s="12"/>
      <c r="CP1146" s="12"/>
      <c r="CQ1146" s="12"/>
      <c r="CR1146" s="12"/>
      <c r="CS1146" s="12"/>
      <c r="CT1146" s="12"/>
      <c r="CU1146" s="12"/>
      <c r="CV1146" s="12"/>
      <c r="CW1146" s="12"/>
      <c r="CX1146" s="12"/>
      <c r="CY1146" s="12"/>
      <c r="CZ1146" s="12"/>
      <c r="DA1146" s="12"/>
      <c r="DB1146" s="12"/>
      <c r="DC1146" s="12"/>
      <c r="DD1146" s="12"/>
      <c r="DE1146" s="12"/>
      <c r="DF1146" s="12"/>
      <c r="DG1146" s="12"/>
      <c r="DH1146" s="12"/>
      <c r="DI1146" s="12"/>
      <c r="DJ1146" s="12"/>
      <c r="DK1146" s="12"/>
      <c r="DL1146" s="12"/>
      <c r="DM1146" s="12"/>
      <c r="DN1146" s="12"/>
      <c r="DO1146" s="12"/>
      <c r="DP1146" s="12"/>
      <c r="DQ1146" s="12"/>
      <c r="DR1146" s="12"/>
      <c r="DS1146" s="12"/>
      <c r="DT1146" s="12"/>
      <c r="DU1146" s="12"/>
      <c r="DV1146" s="12"/>
      <c r="DW1146" s="12"/>
      <c r="DX1146" s="12"/>
      <c r="DY1146" s="12"/>
      <c r="DZ1146" s="12"/>
      <c r="EA1146" s="12"/>
      <c r="EB1146" s="12"/>
      <c r="EC1146" s="12"/>
      <c r="ED1146" s="12"/>
      <c r="EE1146" s="12"/>
      <c r="EF1146" s="12"/>
      <c r="EG1146" s="12"/>
      <c r="EH1146" s="12"/>
      <c r="EI1146" s="12"/>
      <c r="EJ1146" s="12"/>
      <c r="EK1146" s="12"/>
      <c r="EL1146" s="12"/>
      <c r="EM1146" s="12"/>
      <c r="EN1146" s="12"/>
      <c r="EO1146" s="12"/>
      <c r="EP1146" s="12"/>
      <c r="EQ1146" s="12"/>
      <c r="ER1146" s="12"/>
      <c r="ES1146" s="12"/>
      <c r="ET1146" s="12"/>
      <c r="EU1146" s="12"/>
      <c r="EV1146" s="12"/>
      <c r="EW1146" s="12"/>
      <c r="EX1146" s="12"/>
      <c r="EY1146" s="12"/>
      <c r="EZ1146" s="12"/>
      <c r="FA1146" s="12"/>
      <c r="FB1146" s="12"/>
      <c r="FC1146" s="12"/>
      <c r="FD1146" s="12"/>
      <c r="FE1146" s="12"/>
      <c r="FF1146" s="12"/>
      <c r="FG1146" s="12"/>
      <c r="FH1146" s="12"/>
      <c r="FI1146" s="12"/>
      <c r="FJ1146" s="12"/>
      <c r="FK1146" s="12"/>
      <c r="FL1146" s="12"/>
      <c r="FM1146" s="12"/>
      <c r="FN1146" s="12"/>
      <c r="FO1146" s="12"/>
      <c r="FP1146" s="12"/>
      <c r="FQ1146" s="12"/>
      <c r="FR1146" s="12"/>
      <c r="FS1146" s="12"/>
      <c r="FT1146" s="12"/>
      <c r="FU1146" s="12"/>
      <c r="FV1146" s="12"/>
      <c r="FW1146" s="12"/>
      <c r="FX1146" s="12"/>
      <c r="FY1146" s="12"/>
      <c r="FZ1146" s="12"/>
      <c r="GA1146" s="12"/>
      <c r="GB1146" s="12"/>
      <c r="GC1146" s="12"/>
      <c r="GD1146" s="12"/>
      <c r="GE1146" s="12"/>
      <c r="GF1146" s="12"/>
      <c r="GG1146" s="12"/>
      <c r="GH1146" s="12"/>
      <c r="GI1146" s="12"/>
      <c r="GJ1146" s="12"/>
      <c r="GK1146" s="12"/>
      <c r="GL1146" s="12"/>
      <c r="GM1146" s="12"/>
      <c r="GN1146" s="12"/>
      <c r="GO1146" s="12"/>
      <c r="GP1146" s="12"/>
      <c r="GQ1146" s="12"/>
      <c r="GR1146" s="12"/>
    </row>
    <row r="1147" spans="1:203" x14ac:dyDescent="0.2">
      <c r="A1147" s="79">
        <f t="shared" si="475"/>
        <v>44219</v>
      </c>
      <c r="B1147" s="80">
        <f t="shared" ca="1" si="476"/>
        <v>1193.74307</v>
      </c>
      <c r="C1147" s="81">
        <f t="shared" si="477"/>
        <v>1000</v>
      </c>
      <c r="D1147" s="82">
        <f ca="1">IF(A1147&lt;$B$1,VLOOKUP(A1147,[1]DI!$A$4:$B$15000,2,FALSE),0)</f>
        <v>0</v>
      </c>
      <c r="E1147" s="81">
        <f t="shared" ca="1" si="478"/>
        <v>0</v>
      </c>
      <c r="F1147" s="83">
        <f t="shared" si="457"/>
        <v>1.1679999999999999</v>
      </c>
      <c r="G1147" s="84">
        <f t="shared" ca="1" si="479"/>
        <v>1</v>
      </c>
      <c r="H1147" s="81">
        <f ca="1">TRUNC(PRODUCT(G$10:G1146),15)</f>
        <v>1.19374307023944</v>
      </c>
      <c r="I1147" s="81">
        <f t="shared" si="480"/>
        <v>1</v>
      </c>
      <c r="J1147" s="81">
        <f t="shared" ca="1" si="481"/>
        <v>1.19374307</v>
      </c>
      <c r="K1147" s="81">
        <f t="shared" ca="1" si="482"/>
        <v>193.74306999999999</v>
      </c>
      <c r="L1147" s="85">
        <f>IF(VLOOKUP(A1147,$U$12:$AD$125,8)=VLOOKUP(A1146,$U$12:$AD$125,8),0,VLOOKUP(A1147,U$12:$AD$125,8))</f>
        <v>0</v>
      </c>
      <c r="M1147" s="86">
        <f>IF(L1147&gt;0,VLOOKUP(L1147,T$12:$AC$125,7),0)</f>
        <v>0</v>
      </c>
      <c r="N1147" s="81">
        <f t="shared" si="462"/>
        <v>0</v>
      </c>
      <c r="O1147" s="81">
        <f t="shared" ca="1" si="483"/>
        <v>193.74306999999999</v>
      </c>
      <c r="P1147" s="87" t="str">
        <f t="shared" si="484"/>
        <v>J=</v>
      </c>
      <c r="Q1147" s="88">
        <f t="shared" si="485"/>
        <v>44676</v>
      </c>
      <c r="R1147" s="7"/>
      <c r="S1147" s="7"/>
      <c r="T1147" s="7"/>
      <c r="U1147" s="7"/>
      <c r="V1147" s="7"/>
      <c r="W1147" s="7"/>
      <c r="X1147" s="7"/>
      <c r="Y1147" s="7"/>
      <c r="Z1147" s="7"/>
      <c r="AA1147" s="7"/>
      <c r="AB1147" s="7"/>
      <c r="AC1147" s="7"/>
      <c r="AD1147" s="7"/>
      <c r="AE1147" s="7"/>
      <c r="AF1147" s="65">
        <f t="shared" si="490"/>
        <v>43979</v>
      </c>
      <c r="AG1147" s="9">
        <f t="shared" ca="1" si="491"/>
        <v>1175.36823</v>
      </c>
      <c r="AH1147" s="9">
        <f t="shared" si="491"/>
        <v>1000</v>
      </c>
      <c r="AI1147" s="4">
        <f t="shared" ca="1" si="491"/>
        <v>2.9000000000000005E-2</v>
      </c>
      <c r="AJ1147" s="10">
        <f t="shared" ca="1" si="491"/>
        <v>1.1345000000000001E-4</v>
      </c>
      <c r="AK1147" s="4">
        <f t="shared" si="491"/>
        <v>1.1679999999999999</v>
      </c>
      <c r="AL1147" s="65">
        <f t="shared" si="488"/>
        <v>43979</v>
      </c>
      <c r="AM1147" s="10">
        <f t="shared" ca="1" si="492"/>
        <v>1.1753682299999999</v>
      </c>
      <c r="AN1147" s="9">
        <f t="shared" ca="1" si="492"/>
        <v>175.36823000000001</v>
      </c>
      <c r="AO1147" s="7">
        <f t="shared" si="492"/>
        <v>0</v>
      </c>
      <c r="AP1147" s="11">
        <f t="shared" si="492"/>
        <v>0</v>
      </c>
      <c r="AQ1147" s="9">
        <f t="shared" si="492"/>
        <v>0</v>
      </c>
      <c r="AR1147" s="8" t="str">
        <f t="shared" si="492"/>
        <v>J=</v>
      </c>
      <c r="AS1147" s="65">
        <f t="shared" si="492"/>
        <v>44676</v>
      </c>
      <c r="AT1147" s="12"/>
      <c r="AU1147" s="12"/>
      <c r="AV1147" s="22"/>
      <c r="AW1147" s="12"/>
      <c r="AX1147" s="12"/>
      <c r="AY1147" s="12"/>
      <c r="AZ1147" s="12"/>
      <c r="BA1147" s="12"/>
      <c r="BB1147" s="12"/>
      <c r="BC1147" s="12"/>
      <c r="BD1147" s="12"/>
      <c r="BE1147" s="12"/>
      <c r="BF1147" s="12"/>
      <c r="BG1147" s="12"/>
      <c r="BH1147" s="12"/>
      <c r="BI1147" s="12"/>
      <c r="BJ1147" s="12"/>
      <c r="BK1147" s="12"/>
      <c r="BL1147" s="12"/>
      <c r="BM1147" s="12"/>
      <c r="BN1147" s="12"/>
      <c r="BO1147" s="12"/>
      <c r="BP1147" s="12"/>
      <c r="BQ1147" s="12"/>
      <c r="BR1147" s="12"/>
      <c r="BS1147" s="12"/>
      <c r="BT1147" s="12"/>
      <c r="BU1147" s="12"/>
      <c r="BV1147" s="12"/>
      <c r="BW1147" s="12"/>
      <c r="BX1147" s="12"/>
      <c r="BY1147" s="12"/>
      <c r="BZ1147" s="12"/>
      <c r="CA1147" s="12"/>
      <c r="CB1147" s="12"/>
      <c r="CC1147" s="12"/>
      <c r="CD1147" s="12"/>
      <c r="CE1147" s="12"/>
      <c r="CF1147" s="12"/>
      <c r="CG1147" s="12"/>
      <c r="CH1147" s="12"/>
      <c r="CI1147" s="12"/>
      <c r="CJ1147" s="12"/>
      <c r="CK1147" s="12"/>
      <c r="CL1147" s="12"/>
      <c r="CM1147" s="12"/>
      <c r="CN1147" s="12"/>
      <c r="CO1147" s="12"/>
      <c r="CP1147" s="12"/>
      <c r="CQ1147" s="12"/>
      <c r="CR1147" s="12"/>
      <c r="CS1147" s="12"/>
      <c r="CT1147" s="12"/>
      <c r="CU1147" s="12"/>
      <c r="CV1147" s="12"/>
      <c r="CW1147" s="12"/>
      <c r="CX1147" s="12"/>
      <c r="CY1147" s="12"/>
      <c r="CZ1147" s="12"/>
      <c r="DA1147" s="12"/>
      <c r="DB1147" s="12"/>
      <c r="DC1147" s="12"/>
      <c r="DD1147" s="12"/>
      <c r="DE1147" s="12"/>
      <c r="DF1147" s="12"/>
      <c r="DG1147" s="12"/>
      <c r="DH1147" s="12"/>
      <c r="DI1147" s="12"/>
      <c r="DJ1147" s="12"/>
      <c r="DK1147" s="12"/>
      <c r="DL1147" s="12"/>
      <c r="DM1147" s="12"/>
      <c r="DN1147" s="12"/>
      <c r="DO1147" s="12"/>
      <c r="DP1147" s="12"/>
      <c r="DQ1147" s="12"/>
      <c r="DR1147" s="12"/>
      <c r="DS1147" s="12"/>
      <c r="DT1147" s="12"/>
      <c r="DU1147" s="12"/>
      <c r="DV1147" s="12"/>
      <c r="DW1147" s="12"/>
      <c r="DX1147" s="12"/>
      <c r="DY1147" s="12"/>
      <c r="DZ1147" s="12"/>
      <c r="EA1147" s="12"/>
      <c r="EB1147" s="12"/>
      <c r="EC1147" s="12"/>
      <c r="ED1147" s="12"/>
      <c r="EE1147" s="12"/>
      <c r="EF1147" s="12"/>
      <c r="EG1147" s="12"/>
      <c r="EH1147" s="12"/>
      <c r="EI1147" s="12"/>
      <c r="EJ1147" s="12"/>
      <c r="EK1147" s="12"/>
      <c r="EL1147" s="12"/>
      <c r="EM1147" s="12"/>
      <c r="EN1147" s="12"/>
      <c r="EO1147" s="12"/>
      <c r="EP1147" s="12"/>
      <c r="EQ1147" s="12"/>
      <c r="ER1147" s="12"/>
      <c r="ES1147" s="12"/>
      <c r="ET1147" s="12"/>
      <c r="EU1147" s="12"/>
      <c r="EV1147" s="12"/>
      <c r="EW1147" s="12"/>
      <c r="EX1147" s="12"/>
      <c r="EY1147" s="12"/>
      <c r="EZ1147" s="12"/>
      <c r="FA1147" s="12"/>
      <c r="FB1147" s="12"/>
      <c r="FC1147" s="12"/>
      <c r="FD1147" s="12"/>
      <c r="FE1147" s="12"/>
      <c r="FF1147" s="12"/>
      <c r="FG1147" s="12"/>
      <c r="FH1147" s="12"/>
      <c r="FI1147" s="12"/>
      <c r="FJ1147" s="12"/>
      <c r="FK1147" s="12"/>
      <c r="FL1147" s="12"/>
      <c r="FM1147" s="12"/>
      <c r="FN1147" s="12"/>
      <c r="FO1147" s="12"/>
      <c r="FP1147" s="12"/>
      <c r="FQ1147" s="12"/>
      <c r="FR1147" s="12"/>
      <c r="FS1147" s="12"/>
      <c r="FT1147" s="12"/>
      <c r="FU1147" s="12"/>
      <c r="FV1147" s="12"/>
      <c r="FW1147" s="12"/>
      <c r="FX1147" s="12"/>
      <c r="FY1147" s="12"/>
      <c r="FZ1147" s="12"/>
      <c r="GA1147" s="12"/>
      <c r="GB1147" s="12"/>
      <c r="GC1147" s="12"/>
      <c r="GD1147" s="12"/>
      <c r="GE1147" s="12"/>
      <c r="GF1147" s="12"/>
      <c r="GG1147" s="12"/>
      <c r="GH1147" s="12"/>
      <c r="GI1147" s="12"/>
      <c r="GJ1147" s="12"/>
      <c r="GK1147" s="12"/>
      <c r="GL1147" s="12"/>
      <c r="GM1147" s="12"/>
      <c r="GN1147" s="12"/>
      <c r="GO1147" s="12"/>
      <c r="GP1147" s="12"/>
      <c r="GQ1147" s="12"/>
      <c r="GR1147" s="12"/>
    </row>
    <row r="1148" spans="1:203" x14ac:dyDescent="0.2">
      <c r="A1148" s="79">
        <f t="shared" si="475"/>
        <v>44220</v>
      </c>
      <c r="B1148" s="80">
        <f t="shared" ca="1" si="476"/>
        <v>1193.74307</v>
      </c>
      <c r="C1148" s="81">
        <f t="shared" si="477"/>
        <v>1000</v>
      </c>
      <c r="D1148" s="82">
        <f ca="1">IF(A1148&lt;$B$1,VLOOKUP(A1148,[1]DI!$A$4:$B$15000,2,FALSE),0)</f>
        <v>0</v>
      </c>
      <c r="E1148" s="81">
        <f t="shared" ca="1" si="478"/>
        <v>0</v>
      </c>
      <c r="F1148" s="83">
        <f t="shared" si="457"/>
        <v>1.1679999999999999</v>
      </c>
      <c r="G1148" s="84">
        <f t="shared" ca="1" si="479"/>
        <v>1</v>
      </c>
      <c r="H1148" s="81">
        <f ca="1">TRUNC(PRODUCT(G$10:G1147),15)</f>
        <v>1.19374307023944</v>
      </c>
      <c r="I1148" s="81">
        <f t="shared" si="480"/>
        <v>1</v>
      </c>
      <c r="J1148" s="81">
        <f t="shared" ca="1" si="481"/>
        <v>1.19374307</v>
      </c>
      <c r="K1148" s="81">
        <f t="shared" ca="1" si="482"/>
        <v>193.74306999999999</v>
      </c>
      <c r="L1148" s="85">
        <f>IF(VLOOKUP(A1148,$U$12:$AD$125,8)=VLOOKUP(A1147,$U$12:$AD$125,8),0,VLOOKUP(A1148,U$12:$AD$125,8))</f>
        <v>0</v>
      </c>
      <c r="M1148" s="86">
        <f>IF(L1148&gt;0,VLOOKUP(L1148,T$12:$AC$125,7),0)</f>
        <v>0</v>
      </c>
      <c r="N1148" s="81">
        <f t="shared" si="462"/>
        <v>0</v>
      </c>
      <c r="O1148" s="81">
        <f t="shared" ca="1" si="483"/>
        <v>193.74306999999999</v>
      </c>
      <c r="P1148" s="87" t="str">
        <f t="shared" si="484"/>
        <v>J=</v>
      </c>
      <c r="Q1148" s="88">
        <f t="shared" si="485"/>
        <v>44676</v>
      </c>
      <c r="R1148" s="7"/>
      <c r="S1148" s="7"/>
      <c r="T1148" s="7"/>
      <c r="U1148" s="7"/>
      <c r="V1148" s="7"/>
      <c r="W1148" s="7"/>
      <c r="X1148" s="7"/>
      <c r="Y1148" s="7"/>
      <c r="Z1148" s="7"/>
      <c r="AA1148" s="7"/>
      <c r="AB1148" s="7"/>
      <c r="AC1148" s="7"/>
      <c r="AD1148" s="7"/>
      <c r="AE1148" s="7"/>
      <c r="AF1148" s="65">
        <f t="shared" si="490"/>
        <v>43980</v>
      </c>
      <c r="AG1148" s="9">
        <f t="shared" ca="1" si="491"/>
        <v>1175.5239799999999</v>
      </c>
      <c r="AH1148" s="9">
        <f t="shared" si="491"/>
        <v>1000</v>
      </c>
      <c r="AI1148" s="4">
        <f t="shared" ca="1" si="491"/>
        <v>2.9000000000000005E-2</v>
      </c>
      <c r="AJ1148" s="10">
        <f t="shared" ca="1" si="491"/>
        <v>1.1345000000000001E-4</v>
      </c>
      <c r="AK1148" s="4">
        <f t="shared" si="491"/>
        <v>1.1679999999999999</v>
      </c>
      <c r="AL1148" s="65">
        <f t="shared" si="488"/>
        <v>43980</v>
      </c>
      <c r="AM1148" s="10">
        <f t="shared" ca="1" si="492"/>
        <v>1.1755239799999999</v>
      </c>
      <c r="AN1148" s="9">
        <f t="shared" ca="1" si="492"/>
        <v>175.52397999999999</v>
      </c>
      <c r="AO1148" s="7">
        <f t="shared" si="492"/>
        <v>0</v>
      </c>
      <c r="AP1148" s="11">
        <f t="shared" si="492"/>
        <v>0</v>
      </c>
      <c r="AQ1148" s="9">
        <f t="shared" si="492"/>
        <v>0</v>
      </c>
      <c r="AR1148" s="8" t="str">
        <f t="shared" si="492"/>
        <v>J=</v>
      </c>
      <c r="AS1148" s="65">
        <f t="shared" si="492"/>
        <v>44676</v>
      </c>
      <c r="AT1148" s="12"/>
      <c r="AU1148" s="12"/>
      <c r="AV1148" s="22"/>
      <c r="AW1148" s="12"/>
      <c r="AX1148" s="12"/>
      <c r="AY1148" s="12"/>
      <c r="AZ1148" s="12"/>
      <c r="BA1148" s="12"/>
      <c r="BB1148" s="12"/>
      <c r="BC1148" s="12"/>
      <c r="BD1148" s="12"/>
      <c r="BE1148" s="12"/>
      <c r="BF1148" s="12"/>
      <c r="BG1148" s="12"/>
      <c r="BH1148" s="12"/>
      <c r="BI1148" s="12"/>
      <c r="BJ1148" s="12"/>
      <c r="BK1148" s="12"/>
      <c r="BL1148" s="12"/>
      <c r="BM1148" s="12"/>
      <c r="BN1148" s="12"/>
      <c r="BO1148" s="12"/>
      <c r="BP1148" s="12"/>
      <c r="BQ1148" s="12"/>
      <c r="BR1148" s="12"/>
      <c r="BS1148" s="12"/>
      <c r="BT1148" s="12"/>
      <c r="BU1148" s="12"/>
      <c r="BV1148" s="12"/>
      <c r="BW1148" s="12"/>
      <c r="BX1148" s="12"/>
      <c r="BY1148" s="12"/>
      <c r="BZ1148" s="12"/>
      <c r="CA1148" s="12"/>
      <c r="CB1148" s="12"/>
      <c r="CC1148" s="12"/>
      <c r="CD1148" s="12"/>
      <c r="CE1148" s="12"/>
      <c r="CF1148" s="12"/>
      <c r="CG1148" s="12"/>
      <c r="CH1148" s="12"/>
      <c r="CI1148" s="12"/>
      <c r="CJ1148" s="12"/>
      <c r="CK1148" s="12"/>
      <c r="CL1148" s="12"/>
      <c r="CM1148" s="12"/>
      <c r="CN1148" s="12"/>
      <c r="CO1148" s="12"/>
      <c r="CP1148" s="12"/>
      <c r="CQ1148" s="12"/>
      <c r="CR1148" s="12"/>
      <c r="CS1148" s="12"/>
      <c r="CT1148" s="12"/>
      <c r="CU1148" s="12"/>
      <c r="CV1148" s="12"/>
      <c r="CW1148" s="12"/>
      <c r="CX1148" s="12"/>
      <c r="CY1148" s="12"/>
      <c r="CZ1148" s="12"/>
      <c r="DA1148" s="12"/>
      <c r="DB1148" s="12"/>
      <c r="DC1148" s="12"/>
      <c r="DD1148" s="12"/>
      <c r="DE1148" s="12"/>
      <c r="DF1148" s="12"/>
      <c r="DG1148" s="12"/>
      <c r="DH1148" s="12"/>
      <c r="DI1148" s="12"/>
      <c r="DJ1148" s="12"/>
      <c r="DK1148" s="12"/>
      <c r="DL1148" s="12"/>
      <c r="DM1148" s="12"/>
      <c r="DN1148" s="12"/>
      <c r="DO1148" s="12"/>
      <c r="DP1148" s="12"/>
      <c r="DQ1148" s="12"/>
      <c r="DR1148" s="12"/>
      <c r="DS1148" s="12"/>
      <c r="DT1148" s="12"/>
      <c r="DU1148" s="12"/>
      <c r="DV1148" s="12"/>
      <c r="DW1148" s="12"/>
      <c r="DX1148" s="12"/>
      <c r="DY1148" s="12"/>
      <c r="DZ1148" s="12"/>
      <c r="EA1148" s="12"/>
      <c r="EB1148" s="12"/>
      <c r="EC1148" s="12"/>
      <c r="ED1148" s="12"/>
      <c r="EE1148" s="12"/>
      <c r="EF1148" s="12"/>
      <c r="EG1148" s="12"/>
      <c r="EH1148" s="12"/>
      <c r="EI1148" s="12"/>
      <c r="EJ1148" s="12"/>
      <c r="EK1148" s="12"/>
      <c r="EL1148" s="12"/>
      <c r="EM1148" s="12"/>
      <c r="EN1148" s="12"/>
      <c r="EO1148" s="12"/>
      <c r="EP1148" s="12"/>
      <c r="EQ1148" s="12"/>
      <c r="ER1148" s="12"/>
      <c r="ES1148" s="12"/>
      <c r="ET1148" s="12"/>
      <c r="EU1148" s="12"/>
      <c r="EV1148" s="12"/>
      <c r="EW1148" s="12"/>
      <c r="EX1148" s="12"/>
      <c r="EY1148" s="12"/>
      <c r="EZ1148" s="12"/>
      <c r="FA1148" s="12"/>
      <c r="FB1148" s="12"/>
      <c r="FC1148" s="12"/>
      <c r="FD1148" s="12"/>
      <c r="FE1148" s="12"/>
      <c r="FF1148" s="12"/>
      <c r="FG1148" s="12"/>
      <c r="FH1148" s="12"/>
      <c r="FI1148" s="12"/>
      <c r="FJ1148" s="12"/>
      <c r="FK1148" s="12"/>
      <c r="FL1148" s="12"/>
      <c r="FM1148" s="12"/>
      <c r="FN1148" s="12"/>
      <c r="FO1148" s="12"/>
      <c r="FP1148" s="12"/>
      <c r="FQ1148" s="12"/>
      <c r="FR1148" s="12"/>
      <c r="FS1148" s="12"/>
      <c r="FT1148" s="12"/>
      <c r="FU1148" s="12"/>
      <c r="FV1148" s="12"/>
      <c r="FW1148" s="12"/>
      <c r="FX1148" s="12"/>
      <c r="FY1148" s="12"/>
      <c r="FZ1148" s="12"/>
      <c r="GA1148" s="12"/>
      <c r="GB1148" s="12"/>
      <c r="GC1148" s="12"/>
      <c r="GD1148" s="12"/>
      <c r="GE1148" s="12"/>
      <c r="GF1148" s="12"/>
      <c r="GG1148" s="12"/>
      <c r="GH1148" s="12"/>
      <c r="GI1148" s="12"/>
      <c r="GJ1148" s="12"/>
      <c r="GK1148" s="12"/>
      <c r="GL1148" s="12"/>
      <c r="GM1148" s="12"/>
      <c r="GN1148" s="12"/>
      <c r="GO1148" s="12"/>
      <c r="GP1148" s="12"/>
      <c r="GQ1148" s="12"/>
      <c r="GR1148" s="12"/>
    </row>
    <row r="1149" spans="1:203" x14ac:dyDescent="0.2">
      <c r="A1149" s="79">
        <f t="shared" si="475"/>
        <v>44221</v>
      </c>
      <c r="B1149" s="80">
        <f t="shared" ca="1" si="476"/>
        <v>1193.74307</v>
      </c>
      <c r="C1149" s="81">
        <f t="shared" si="477"/>
        <v>1000</v>
      </c>
      <c r="D1149" s="82">
        <f ca="1">IF(A1149&lt;$B$1,VLOOKUP(A1149,[1]DI!$A$4:$B$15000,2,FALSE),0)</f>
        <v>1.9000000000000006E-2</v>
      </c>
      <c r="E1149" s="81">
        <f t="shared" ca="1" si="478"/>
        <v>7.4690000000000005E-5</v>
      </c>
      <c r="F1149" s="83">
        <f t="shared" si="457"/>
        <v>1.1679999999999999</v>
      </c>
      <c r="G1149" s="84">
        <f t="shared" ca="1" si="479"/>
        <v>1.0000872379200001</v>
      </c>
      <c r="H1149" s="81">
        <f ca="1">TRUNC(PRODUCT(G$10:G1148),15)</f>
        <v>1.19374307023944</v>
      </c>
      <c r="I1149" s="81">
        <f t="shared" si="480"/>
        <v>1</v>
      </c>
      <c r="J1149" s="81">
        <f t="shared" ca="1" si="481"/>
        <v>1.19374307</v>
      </c>
      <c r="K1149" s="81">
        <f t="shared" ca="1" si="482"/>
        <v>193.74306999999999</v>
      </c>
      <c r="L1149" s="85">
        <f>IF(VLOOKUP(A1149,$U$12:$AD$125,8)=VLOOKUP(A1148,$U$12:$AD$125,8),0,VLOOKUP(A1149,U$12:$AD$125,8))</f>
        <v>0</v>
      </c>
      <c r="M1149" s="86">
        <f>IF(L1149&gt;0,VLOOKUP(L1149,T$12:$AC$125,7),0)</f>
        <v>0</v>
      </c>
      <c r="N1149" s="81">
        <f t="shared" si="462"/>
        <v>0</v>
      </c>
      <c r="O1149" s="81">
        <f t="shared" ca="1" si="483"/>
        <v>193.74306999999999</v>
      </c>
      <c r="P1149" s="87" t="str">
        <f t="shared" si="484"/>
        <v>J=</v>
      </c>
      <c r="Q1149" s="88">
        <f t="shared" si="485"/>
        <v>44676</v>
      </c>
      <c r="R1149" s="7"/>
      <c r="S1149" s="7"/>
      <c r="T1149" s="7"/>
      <c r="U1149" s="7"/>
      <c r="V1149" s="7"/>
      <c r="W1149" s="7"/>
      <c r="X1149" s="7"/>
      <c r="Y1149" s="7"/>
      <c r="Z1149" s="7"/>
      <c r="AA1149" s="7"/>
      <c r="AB1149" s="7"/>
      <c r="AC1149" s="7"/>
      <c r="AD1149" s="7"/>
      <c r="AE1149" s="7"/>
      <c r="AF1149" s="65">
        <f t="shared" si="490"/>
        <v>43981</v>
      </c>
      <c r="AG1149" s="9">
        <f t="shared" ca="1" si="491"/>
        <v>1175.67975</v>
      </c>
      <c r="AH1149" s="9">
        <f t="shared" si="491"/>
        <v>1000</v>
      </c>
      <c r="AI1149" s="4">
        <f t="shared" ca="1" si="491"/>
        <v>0</v>
      </c>
      <c r="AJ1149" s="10">
        <f t="shared" ca="1" si="491"/>
        <v>0</v>
      </c>
      <c r="AK1149" s="4">
        <f t="shared" si="491"/>
        <v>1.1679999999999999</v>
      </c>
      <c r="AL1149" s="65">
        <f t="shared" si="488"/>
        <v>43981</v>
      </c>
      <c r="AM1149" s="10">
        <f t="shared" ca="1" si="492"/>
        <v>1.17567975</v>
      </c>
      <c r="AN1149" s="9">
        <f t="shared" ca="1" si="492"/>
        <v>175.67975000000001</v>
      </c>
      <c r="AO1149" s="7">
        <f t="shared" si="492"/>
        <v>0</v>
      </c>
      <c r="AP1149" s="11">
        <f t="shared" si="492"/>
        <v>0</v>
      </c>
      <c r="AQ1149" s="9">
        <f t="shared" si="492"/>
        <v>0</v>
      </c>
      <c r="AR1149" s="8" t="str">
        <f t="shared" si="492"/>
        <v>J=</v>
      </c>
      <c r="AS1149" s="65">
        <f t="shared" si="492"/>
        <v>44676</v>
      </c>
      <c r="AT1149" s="12"/>
      <c r="AU1149" s="12"/>
      <c r="AV1149" s="22"/>
      <c r="AW1149" s="12"/>
      <c r="AX1149" s="12"/>
      <c r="AY1149" s="12"/>
      <c r="AZ1149" s="12"/>
      <c r="BA1149" s="12"/>
      <c r="BB1149" s="12"/>
      <c r="BC1149" s="12"/>
      <c r="BD1149" s="12"/>
      <c r="BE1149" s="12"/>
      <c r="BF1149" s="12"/>
      <c r="BG1149" s="12"/>
      <c r="BH1149" s="12"/>
      <c r="BI1149" s="12"/>
      <c r="BJ1149" s="12"/>
      <c r="BK1149" s="12"/>
      <c r="BL1149" s="12"/>
      <c r="BM1149" s="12"/>
      <c r="BN1149" s="12"/>
      <c r="BO1149" s="12"/>
      <c r="BP1149" s="12"/>
      <c r="BQ1149" s="12"/>
      <c r="BR1149" s="12"/>
      <c r="BS1149" s="12"/>
      <c r="BT1149" s="12"/>
      <c r="BU1149" s="12"/>
      <c r="BV1149" s="12"/>
      <c r="BW1149" s="12"/>
      <c r="BX1149" s="12"/>
      <c r="BY1149" s="12"/>
      <c r="BZ1149" s="12"/>
      <c r="CA1149" s="12"/>
      <c r="CB1149" s="12"/>
      <c r="CC1149" s="12"/>
      <c r="CD1149" s="12"/>
      <c r="CE1149" s="12"/>
      <c r="CF1149" s="12"/>
      <c r="CG1149" s="12"/>
      <c r="CH1149" s="12"/>
      <c r="CI1149" s="12"/>
      <c r="CJ1149" s="12"/>
      <c r="CK1149" s="12"/>
      <c r="CL1149" s="12"/>
      <c r="CM1149" s="12"/>
      <c r="CN1149" s="12"/>
      <c r="CO1149" s="12"/>
      <c r="CP1149" s="12"/>
      <c r="CQ1149" s="12"/>
      <c r="CR1149" s="12"/>
      <c r="CS1149" s="12"/>
      <c r="CT1149" s="12"/>
      <c r="CU1149" s="12"/>
      <c r="CV1149" s="12"/>
      <c r="CW1149" s="12"/>
      <c r="CX1149" s="12"/>
      <c r="CY1149" s="12"/>
      <c r="CZ1149" s="12"/>
      <c r="DA1149" s="12"/>
      <c r="DB1149" s="12"/>
      <c r="DC1149" s="12"/>
      <c r="DD1149" s="12"/>
      <c r="DE1149" s="12"/>
      <c r="DF1149" s="12"/>
      <c r="DG1149" s="12"/>
      <c r="DH1149" s="12"/>
      <c r="DI1149" s="12"/>
      <c r="DJ1149" s="12"/>
      <c r="DK1149" s="12"/>
      <c r="DL1149" s="12"/>
      <c r="DM1149" s="12"/>
      <c r="DN1149" s="12"/>
      <c r="DO1149" s="12"/>
      <c r="DP1149" s="12"/>
      <c r="DQ1149" s="12"/>
      <c r="DR1149" s="12"/>
      <c r="DS1149" s="12"/>
      <c r="DT1149" s="12"/>
      <c r="DU1149" s="12"/>
      <c r="DV1149" s="12"/>
      <c r="DW1149" s="12"/>
      <c r="DX1149" s="12"/>
      <c r="DY1149" s="12"/>
      <c r="DZ1149" s="12"/>
      <c r="EA1149" s="12"/>
      <c r="EB1149" s="12"/>
      <c r="EC1149" s="12"/>
      <c r="ED1149" s="12"/>
      <c r="EE1149" s="12"/>
      <c r="EF1149" s="12"/>
      <c r="EG1149" s="12"/>
      <c r="EH1149" s="12"/>
      <c r="EI1149" s="12"/>
      <c r="EJ1149" s="12"/>
      <c r="EK1149" s="12"/>
      <c r="EL1149" s="12"/>
      <c r="EM1149" s="12"/>
      <c r="EN1149" s="12"/>
      <c r="EO1149" s="12"/>
      <c r="EP1149" s="12"/>
      <c r="EQ1149" s="12"/>
      <c r="ER1149" s="12"/>
      <c r="ES1149" s="12"/>
      <c r="ET1149" s="12"/>
      <c r="EU1149" s="12"/>
      <c r="EV1149" s="12"/>
      <c r="EW1149" s="12"/>
      <c r="EX1149" s="12"/>
      <c r="EY1149" s="12"/>
      <c r="EZ1149" s="12"/>
      <c r="FA1149" s="12"/>
      <c r="FB1149" s="12"/>
      <c r="FC1149" s="12"/>
      <c r="FD1149" s="12"/>
      <c r="FE1149" s="12"/>
      <c r="FF1149" s="12"/>
      <c r="FG1149" s="12"/>
      <c r="FH1149" s="12"/>
      <c r="FI1149" s="12"/>
      <c r="FJ1149" s="12"/>
      <c r="FK1149" s="12"/>
      <c r="FL1149" s="12"/>
      <c r="FM1149" s="12"/>
      <c r="FN1149" s="12"/>
      <c r="FO1149" s="12"/>
      <c r="FP1149" s="12"/>
      <c r="FQ1149" s="12"/>
      <c r="FR1149" s="12"/>
      <c r="FS1149" s="12"/>
      <c r="FT1149" s="12"/>
      <c r="FU1149" s="12"/>
      <c r="FV1149" s="12"/>
      <c r="FW1149" s="12"/>
      <c r="FX1149" s="12"/>
      <c r="FY1149" s="12"/>
      <c r="FZ1149" s="12"/>
      <c r="GA1149" s="12"/>
      <c r="GB1149" s="12"/>
      <c r="GC1149" s="12"/>
      <c r="GD1149" s="12"/>
      <c r="GE1149" s="12"/>
      <c r="GF1149" s="12"/>
      <c r="GG1149" s="12"/>
      <c r="GH1149" s="12"/>
      <c r="GI1149" s="12"/>
      <c r="GJ1149" s="12"/>
      <c r="GK1149" s="12"/>
      <c r="GL1149" s="12"/>
      <c r="GM1149" s="12"/>
      <c r="GN1149" s="12"/>
      <c r="GO1149" s="12"/>
      <c r="GP1149" s="12"/>
      <c r="GQ1149" s="12"/>
      <c r="GR1149" s="12"/>
    </row>
    <row r="1150" spans="1:203" x14ac:dyDescent="0.2">
      <c r="A1150" s="79">
        <f t="shared" si="475"/>
        <v>44222</v>
      </c>
      <c r="B1150" s="80">
        <f t="shared" ca="1" si="476"/>
        <v>1193.8472099999999</v>
      </c>
      <c r="C1150" s="81">
        <f t="shared" si="477"/>
        <v>1000</v>
      </c>
      <c r="D1150" s="82">
        <f ca="1">IF(A1150&lt;$B$1,VLOOKUP(A1150,[1]DI!$A$4:$B$15000,2,FALSE),0)</f>
        <v>1.9000000000000006E-2</v>
      </c>
      <c r="E1150" s="81">
        <f t="shared" ca="1" si="478"/>
        <v>7.4690000000000005E-5</v>
      </c>
      <c r="F1150" s="83">
        <f t="shared" si="457"/>
        <v>1.1679999999999999</v>
      </c>
      <c r="G1150" s="84">
        <f t="shared" ca="1" si="479"/>
        <v>1.0000872379200001</v>
      </c>
      <c r="H1150" s="81">
        <f ca="1">TRUNC(PRODUCT(G$10:G1149),15)</f>
        <v>1.1938472099019</v>
      </c>
      <c r="I1150" s="81">
        <f t="shared" si="480"/>
        <v>1</v>
      </c>
      <c r="J1150" s="81">
        <f t="shared" ca="1" si="481"/>
        <v>1.1938472099999999</v>
      </c>
      <c r="K1150" s="81">
        <f t="shared" ca="1" si="482"/>
        <v>193.84720999999999</v>
      </c>
      <c r="L1150" s="85">
        <f>IF(VLOOKUP(A1150,$U$12:$AD$125,8)=VLOOKUP(A1149,$U$12:$AD$125,8),0,VLOOKUP(A1150,U$12:$AD$125,8))</f>
        <v>0</v>
      </c>
      <c r="M1150" s="86">
        <f>IF(L1150&gt;0,VLOOKUP(L1150,T$12:$AC$125,7),0)</f>
        <v>0</v>
      </c>
      <c r="N1150" s="81">
        <f t="shared" si="462"/>
        <v>0</v>
      </c>
      <c r="O1150" s="81">
        <f t="shared" ca="1" si="483"/>
        <v>193.84720999999999</v>
      </c>
      <c r="P1150" s="87" t="str">
        <f t="shared" si="484"/>
        <v>J=</v>
      </c>
      <c r="Q1150" s="88">
        <f t="shared" si="485"/>
        <v>44676</v>
      </c>
      <c r="R1150" s="7"/>
      <c r="S1150" s="7"/>
      <c r="T1150" s="7"/>
      <c r="U1150" s="7"/>
      <c r="V1150" s="7"/>
      <c r="W1150" s="7"/>
      <c r="X1150" s="7"/>
      <c r="Y1150" s="7"/>
      <c r="Z1150" s="7"/>
      <c r="AA1150" s="7"/>
      <c r="AB1150" s="7"/>
      <c r="AC1150" s="7"/>
      <c r="AD1150" s="7"/>
      <c r="AE1150" s="7"/>
      <c r="AF1150" s="65"/>
      <c r="AG1150" s="9"/>
      <c r="AH1150" s="9"/>
      <c r="AI1150" s="4"/>
      <c r="AJ1150" s="10"/>
      <c r="AK1150" s="4"/>
      <c r="AL1150" s="65"/>
      <c r="AM1150" s="10"/>
      <c r="AN1150" s="9"/>
      <c r="AO1150" s="7"/>
      <c r="AP1150" s="11"/>
      <c r="AQ1150" s="9"/>
      <c r="AR1150" s="8"/>
      <c r="AS1150" s="65"/>
      <c r="AT1150" s="12"/>
      <c r="AU1150" s="12"/>
      <c r="AV1150" s="22"/>
      <c r="AW1150" s="12"/>
      <c r="AX1150" s="12"/>
      <c r="AY1150" s="12"/>
      <c r="AZ1150" s="12"/>
      <c r="BA1150" s="12"/>
      <c r="BB1150" s="12"/>
      <c r="BC1150" s="12"/>
      <c r="BD1150" s="12"/>
      <c r="BE1150" s="12"/>
      <c r="BF1150" s="12"/>
      <c r="BG1150" s="12"/>
      <c r="BH1150" s="12"/>
      <c r="BI1150" s="12"/>
      <c r="BJ1150" s="12"/>
      <c r="BK1150" s="12"/>
      <c r="BL1150" s="12"/>
      <c r="BM1150" s="12"/>
      <c r="BN1150" s="12"/>
      <c r="BO1150" s="12"/>
      <c r="BP1150" s="12"/>
      <c r="BQ1150" s="12"/>
      <c r="BR1150" s="12"/>
      <c r="BS1150" s="12"/>
      <c r="BT1150" s="12"/>
      <c r="BU1150" s="12"/>
      <c r="BV1150" s="12"/>
      <c r="BW1150" s="12"/>
      <c r="BX1150" s="12"/>
      <c r="BY1150" s="12"/>
      <c r="BZ1150" s="12"/>
      <c r="CA1150" s="12"/>
      <c r="CB1150" s="12"/>
      <c r="CC1150" s="12"/>
      <c r="CD1150" s="12"/>
      <c r="CE1150" s="12"/>
      <c r="CF1150" s="12"/>
      <c r="CG1150" s="12"/>
      <c r="CH1150" s="12"/>
      <c r="CI1150" s="12"/>
      <c r="CJ1150" s="12"/>
      <c r="CK1150" s="12"/>
      <c r="CL1150" s="12"/>
      <c r="CM1150" s="12"/>
      <c r="CN1150" s="12"/>
      <c r="CO1150" s="12"/>
      <c r="CP1150" s="12"/>
      <c r="CQ1150" s="12"/>
      <c r="CR1150" s="12"/>
      <c r="CS1150" s="12"/>
      <c r="CT1150" s="12"/>
      <c r="CU1150" s="12"/>
      <c r="CV1150" s="12"/>
      <c r="CW1150" s="12"/>
      <c r="CX1150" s="12"/>
      <c r="CY1150" s="12"/>
      <c r="CZ1150" s="12"/>
      <c r="DA1150" s="12"/>
      <c r="DB1150" s="12"/>
      <c r="DC1150" s="12"/>
      <c r="DD1150" s="12"/>
      <c r="DE1150" s="12"/>
      <c r="DF1150" s="12"/>
      <c r="DG1150" s="12"/>
      <c r="DH1150" s="12"/>
      <c r="DI1150" s="12"/>
      <c r="DJ1150" s="12"/>
      <c r="DK1150" s="12"/>
      <c r="DL1150" s="12"/>
      <c r="DM1150" s="12"/>
      <c r="DN1150" s="12"/>
      <c r="DO1150" s="12"/>
      <c r="DP1150" s="12"/>
      <c r="DQ1150" s="12"/>
      <c r="DR1150" s="12"/>
      <c r="DS1150" s="12"/>
      <c r="DT1150" s="12"/>
      <c r="DU1150" s="12"/>
      <c r="DV1150" s="12"/>
      <c r="DW1150" s="12"/>
      <c r="DX1150" s="12"/>
      <c r="DY1150" s="12"/>
      <c r="DZ1150" s="12"/>
      <c r="EA1150" s="12"/>
      <c r="EB1150" s="12"/>
      <c r="EC1150" s="12"/>
      <c r="ED1150" s="12"/>
      <c r="EE1150" s="12"/>
      <c r="EF1150" s="12"/>
      <c r="EG1150" s="12"/>
      <c r="EH1150" s="12"/>
      <c r="EI1150" s="12"/>
      <c r="EJ1150" s="12"/>
      <c r="EK1150" s="12"/>
      <c r="EL1150" s="12"/>
      <c r="EM1150" s="12"/>
      <c r="EN1150" s="12"/>
      <c r="EO1150" s="12"/>
      <c r="EP1150" s="12"/>
      <c r="EQ1150" s="12"/>
      <c r="ER1150" s="12"/>
      <c r="ES1150" s="12"/>
      <c r="ET1150" s="12"/>
      <c r="EU1150" s="12"/>
      <c r="EV1150" s="12"/>
      <c r="EW1150" s="12"/>
      <c r="EX1150" s="12"/>
      <c r="EY1150" s="12"/>
      <c r="EZ1150" s="12"/>
      <c r="FA1150" s="12"/>
      <c r="FB1150" s="12"/>
      <c r="FC1150" s="12"/>
      <c r="FD1150" s="12"/>
      <c r="FE1150" s="12"/>
      <c r="FF1150" s="12"/>
      <c r="FG1150" s="12"/>
      <c r="FH1150" s="12"/>
      <c r="FI1150" s="12"/>
      <c r="FJ1150" s="12"/>
      <c r="FK1150" s="12"/>
      <c r="FL1150" s="12"/>
      <c r="FM1150" s="12"/>
      <c r="FN1150" s="12"/>
      <c r="FO1150" s="12"/>
      <c r="FP1150" s="12"/>
      <c r="FQ1150" s="12"/>
      <c r="FR1150" s="12"/>
      <c r="FS1150" s="12"/>
      <c r="FT1150" s="12"/>
      <c r="FU1150" s="12"/>
      <c r="FV1150" s="12"/>
      <c r="FW1150" s="12"/>
      <c r="FX1150" s="12"/>
      <c r="FY1150" s="12"/>
      <c r="FZ1150" s="12"/>
      <c r="GA1150" s="12"/>
      <c r="GB1150" s="12"/>
      <c r="GC1150" s="12"/>
      <c r="GD1150" s="12"/>
      <c r="GE1150" s="12"/>
      <c r="GF1150" s="12"/>
      <c r="GG1150" s="12"/>
      <c r="GH1150" s="12"/>
      <c r="GI1150" s="12"/>
      <c r="GJ1150" s="12"/>
      <c r="GK1150" s="12"/>
      <c r="GL1150" s="12"/>
      <c r="GM1150" s="12"/>
      <c r="GN1150" s="12"/>
      <c r="GO1150" s="12"/>
      <c r="GP1150" s="12"/>
      <c r="GQ1150" s="12"/>
      <c r="GR1150" s="12"/>
    </row>
    <row r="1151" spans="1:203" x14ac:dyDescent="0.2">
      <c r="A1151" s="79">
        <f t="shared" si="475"/>
        <v>44223</v>
      </c>
      <c r="B1151" s="80">
        <f t="shared" ca="1" si="476"/>
        <v>1193.95136</v>
      </c>
      <c r="C1151" s="81">
        <f t="shared" si="477"/>
        <v>1000</v>
      </c>
      <c r="D1151" s="82">
        <f ca="1">IF(A1151&lt;$B$1,VLOOKUP(A1151,[1]DI!$A$4:$B$15000,2,FALSE),0)</f>
        <v>1.9000000000000006E-2</v>
      </c>
      <c r="E1151" s="81">
        <f t="shared" ca="1" si="478"/>
        <v>7.4690000000000005E-5</v>
      </c>
      <c r="F1151" s="83">
        <f t="shared" si="457"/>
        <v>1.1679999999999999</v>
      </c>
      <c r="G1151" s="84">
        <f t="shared" ca="1" si="479"/>
        <v>1.0000872379200001</v>
      </c>
      <c r="H1151" s="81">
        <f ca="1">TRUNC(PRODUCT(G$10:G1150),15)</f>
        <v>1.19395135864929</v>
      </c>
      <c r="I1151" s="81">
        <f t="shared" si="480"/>
        <v>1</v>
      </c>
      <c r="J1151" s="81">
        <f t="shared" ca="1" si="481"/>
        <v>1.19395136</v>
      </c>
      <c r="K1151" s="81">
        <f t="shared" ca="1" si="482"/>
        <v>193.95135999999999</v>
      </c>
      <c r="L1151" s="85">
        <f>IF(VLOOKUP(A1151,$U$12:$AD$125,8)=VLOOKUP(A1150,$U$12:$AD$125,8),0,VLOOKUP(A1151,U$12:$AD$125,8))</f>
        <v>0</v>
      </c>
      <c r="M1151" s="86">
        <f>IF(L1151&gt;0,VLOOKUP(L1151,T$12:$AC$125,7),0)</f>
        <v>0</v>
      </c>
      <c r="N1151" s="81">
        <f t="shared" si="462"/>
        <v>0</v>
      </c>
      <c r="O1151" s="81">
        <f t="shared" ca="1" si="483"/>
        <v>193.95135999999999</v>
      </c>
      <c r="P1151" s="87" t="str">
        <f t="shared" si="484"/>
        <v>J=</v>
      </c>
      <c r="Q1151" s="88">
        <f t="shared" si="485"/>
        <v>44676</v>
      </c>
      <c r="R1151" s="7"/>
      <c r="S1151" s="7"/>
      <c r="T1151" s="7"/>
      <c r="U1151" s="7"/>
      <c r="V1151" s="7"/>
      <c r="W1151" s="7"/>
      <c r="X1151" s="7"/>
      <c r="Y1151" s="7"/>
      <c r="Z1151" s="7"/>
      <c r="AA1151" s="7"/>
      <c r="AB1151" s="7"/>
      <c r="AC1151" s="7"/>
      <c r="AD1151" s="7"/>
      <c r="AE1151" s="7"/>
      <c r="AF1151" s="65" t="str">
        <f t="shared" ref="AF1151:AS1151" si="493">$B$6</f>
        <v>ODCT21</v>
      </c>
      <c r="AG1151" s="7" t="str">
        <f t="shared" si="493"/>
        <v>ODCT21</v>
      </c>
      <c r="AH1151" s="7" t="str">
        <f t="shared" si="493"/>
        <v>ODCT21</v>
      </c>
      <c r="AI1151" s="7" t="str">
        <f t="shared" si="493"/>
        <v>ODCT21</v>
      </c>
      <c r="AJ1151" s="7" t="str">
        <f t="shared" si="493"/>
        <v>ODCT21</v>
      </c>
      <c r="AK1151" s="4" t="str">
        <f t="shared" si="493"/>
        <v>ODCT21</v>
      </c>
      <c r="AL1151" s="65" t="str">
        <f t="shared" si="493"/>
        <v>ODCT21</v>
      </c>
      <c r="AM1151" s="7" t="str">
        <f t="shared" si="493"/>
        <v>ODCT21</v>
      </c>
      <c r="AN1151" s="7" t="str">
        <f t="shared" si="493"/>
        <v>ODCT21</v>
      </c>
      <c r="AO1151" s="7" t="str">
        <f t="shared" si="493"/>
        <v>ODCT21</v>
      </c>
      <c r="AP1151" s="11" t="str">
        <f t="shared" si="493"/>
        <v>ODCT21</v>
      </c>
      <c r="AQ1151" s="7" t="str">
        <f t="shared" si="493"/>
        <v>ODCT21</v>
      </c>
      <c r="AR1151" s="8" t="str">
        <f t="shared" si="493"/>
        <v>ODCT21</v>
      </c>
      <c r="AS1151" s="65" t="str">
        <f t="shared" si="493"/>
        <v>ODCT21</v>
      </c>
      <c r="AT1151" s="12"/>
      <c r="AU1151" s="12"/>
      <c r="AV1151" s="22"/>
      <c r="AW1151" s="12"/>
      <c r="AX1151" s="12"/>
      <c r="AY1151" s="12"/>
      <c r="AZ1151" s="12"/>
      <c r="BA1151" s="12"/>
      <c r="BB1151" s="12"/>
      <c r="BC1151" s="12"/>
      <c r="BD1151" s="12"/>
      <c r="BE1151" s="12"/>
      <c r="BF1151" s="12"/>
      <c r="BG1151" s="12"/>
      <c r="BH1151" s="12"/>
      <c r="BI1151" s="12"/>
      <c r="BJ1151" s="12"/>
      <c r="BK1151" s="12"/>
      <c r="BL1151" s="12"/>
      <c r="BM1151" s="12"/>
      <c r="BN1151" s="12"/>
      <c r="BO1151" s="12"/>
      <c r="BP1151" s="12"/>
      <c r="BQ1151" s="12"/>
      <c r="BR1151" s="12"/>
      <c r="BS1151" s="12"/>
      <c r="BT1151" s="12"/>
      <c r="BU1151" s="12"/>
      <c r="BV1151" s="12"/>
      <c r="BW1151" s="12"/>
      <c r="BX1151" s="12"/>
      <c r="BY1151" s="12"/>
      <c r="BZ1151" s="12"/>
      <c r="CA1151" s="12"/>
      <c r="CB1151" s="12"/>
      <c r="CC1151" s="12"/>
      <c r="CD1151" s="12"/>
      <c r="CE1151" s="12"/>
      <c r="CF1151" s="12"/>
      <c r="CG1151" s="12"/>
      <c r="CH1151" s="12"/>
      <c r="CI1151" s="12"/>
      <c r="CJ1151" s="12"/>
      <c r="CK1151" s="12"/>
      <c r="CL1151" s="12"/>
      <c r="CM1151" s="12"/>
      <c r="CN1151" s="12"/>
      <c r="CO1151" s="12"/>
      <c r="CP1151" s="12"/>
      <c r="CQ1151" s="12"/>
      <c r="CR1151" s="12"/>
      <c r="CS1151" s="12"/>
      <c r="CT1151" s="12"/>
      <c r="CU1151" s="12"/>
      <c r="CV1151" s="12"/>
      <c r="CW1151" s="12"/>
      <c r="CX1151" s="12"/>
      <c r="CY1151" s="12"/>
      <c r="CZ1151" s="12"/>
      <c r="DA1151" s="12"/>
      <c r="DB1151" s="12"/>
      <c r="DC1151" s="12"/>
      <c r="DD1151" s="12"/>
      <c r="DE1151" s="12"/>
      <c r="DF1151" s="12"/>
      <c r="DG1151" s="12"/>
      <c r="DH1151" s="12"/>
      <c r="DI1151" s="12"/>
      <c r="DJ1151" s="12"/>
      <c r="DK1151" s="12"/>
      <c r="DL1151" s="12"/>
      <c r="DM1151" s="12"/>
      <c r="DN1151" s="12"/>
      <c r="DO1151" s="12"/>
      <c r="DP1151" s="12"/>
      <c r="DQ1151" s="12"/>
      <c r="DR1151" s="12"/>
      <c r="DS1151" s="12"/>
      <c r="DT1151" s="12"/>
      <c r="DU1151" s="12"/>
      <c r="DV1151" s="12"/>
      <c r="DW1151" s="12"/>
      <c r="DX1151" s="12"/>
      <c r="DY1151" s="12"/>
      <c r="DZ1151" s="12"/>
      <c r="EA1151" s="12"/>
      <c r="EB1151" s="12"/>
      <c r="EC1151" s="12"/>
      <c r="ED1151" s="12"/>
      <c r="EE1151" s="12"/>
      <c r="EF1151" s="12"/>
      <c r="EG1151" s="12"/>
      <c r="EH1151" s="12"/>
      <c r="EI1151" s="12"/>
      <c r="EJ1151" s="12"/>
      <c r="EK1151" s="12"/>
      <c r="EL1151" s="12"/>
      <c r="EM1151" s="12"/>
      <c r="EN1151" s="12"/>
      <c r="EO1151" s="12"/>
      <c r="EP1151" s="12"/>
      <c r="EQ1151" s="12"/>
      <c r="ER1151" s="12"/>
      <c r="ES1151" s="12"/>
      <c r="ET1151" s="12"/>
      <c r="EU1151" s="12"/>
      <c r="EV1151" s="12"/>
      <c r="EW1151" s="12"/>
      <c r="EX1151" s="12"/>
      <c r="EY1151" s="12"/>
      <c r="EZ1151" s="12"/>
      <c r="FA1151" s="12"/>
      <c r="FB1151" s="12"/>
      <c r="FC1151" s="12"/>
      <c r="FD1151" s="12"/>
      <c r="FE1151" s="12"/>
      <c r="FF1151" s="12"/>
      <c r="FG1151" s="12"/>
      <c r="FH1151" s="12"/>
      <c r="FI1151" s="12"/>
      <c r="FJ1151" s="12"/>
      <c r="FK1151" s="12"/>
      <c r="FL1151" s="12"/>
      <c r="FM1151" s="12"/>
      <c r="FN1151" s="12"/>
      <c r="FO1151" s="12"/>
      <c r="FP1151" s="12"/>
      <c r="FQ1151" s="12"/>
      <c r="FR1151" s="12"/>
      <c r="FS1151" s="12"/>
      <c r="FT1151" s="12"/>
      <c r="FU1151" s="12"/>
      <c r="FV1151" s="12"/>
      <c r="FW1151" s="12"/>
      <c r="FX1151" s="12"/>
      <c r="FY1151" s="12"/>
      <c r="FZ1151" s="12"/>
      <c r="GA1151" s="12"/>
      <c r="GB1151" s="12"/>
      <c r="GC1151" s="12"/>
      <c r="GD1151" s="12"/>
      <c r="GE1151" s="12"/>
      <c r="GF1151" s="12"/>
      <c r="GG1151" s="12"/>
      <c r="GH1151" s="12"/>
      <c r="GI1151" s="12"/>
      <c r="GJ1151" s="12"/>
      <c r="GK1151" s="12"/>
      <c r="GL1151" s="12"/>
      <c r="GM1151" s="12"/>
      <c r="GN1151" s="12"/>
      <c r="GO1151" s="12"/>
      <c r="GP1151" s="12"/>
      <c r="GQ1151" s="12"/>
      <c r="GR1151" s="12"/>
    </row>
    <row r="1152" spans="1:203" x14ac:dyDescent="0.2">
      <c r="A1152" s="79">
        <f t="shared" si="475"/>
        <v>44224</v>
      </c>
      <c r="B1152" s="80">
        <f t="shared" ca="1" si="476"/>
        <v>1194.0555199999999</v>
      </c>
      <c r="C1152" s="81">
        <f t="shared" si="477"/>
        <v>1000</v>
      </c>
      <c r="D1152" s="82">
        <f ca="1">IF(A1152&lt;$B$1,VLOOKUP(A1152,[1]DI!$A$4:$B$15000,2,FALSE),0)</f>
        <v>1.9000000000000006E-2</v>
      </c>
      <c r="E1152" s="81">
        <f t="shared" ca="1" si="478"/>
        <v>7.4690000000000005E-5</v>
      </c>
      <c r="F1152" s="83">
        <f t="shared" si="457"/>
        <v>1.1679999999999999</v>
      </c>
      <c r="G1152" s="84">
        <f t="shared" ca="1" si="479"/>
        <v>1.0000872379200001</v>
      </c>
      <c r="H1152" s="81">
        <f ca="1">TRUNC(PRODUCT(G$10:G1151),15)</f>
        <v>1.1940555164824</v>
      </c>
      <c r="I1152" s="81">
        <f t="shared" si="480"/>
        <v>1</v>
      </c>
      <c r="J1152" s="81">
        <f t="shared" ca="1" si="481"/>
        <v>1.19405552</v>
      </c>
      <c r="K1152" s="81">
        <f t="shared" ca="1" si="482"/>
        <v>194.05552</v>
      </c>
      <c r="L1152" s="85">
        <f>IF(VLOOKUP(A1152,$U$12:$AD$125,8)=VLOOKUP(A1151,$U$12:$AD$125,8),0,VLOOKUP(A1152,U$12:$AD$125,8))</f>
        <v>0</v>
      </c>
      <c r="M1152" s="86">
        <f>IF(L1152&gt;0,VLOOKUP(L1152,T$12:$AC$125,7),0)</f>
        <v>0</v>
      </c>
      <c r="N1152" s="81">
        <f t="shared" si="462"/>
        <v>0</v>
      </c>
      <c r="O1152" s="81">
        <f t="shared" ca="1" si="483"/>
        <v>194.05552</v>
      </c>
      <c r="P1152" s="87" t="str">
        <f t="shared" si="484"/>
        <v>J=</v>
      </c>
      <c r="Q1152" s="88">
        <f t="shared" si="485"/>
        <v>44676</v>
      </c>
      <c r="R1152" s="7"/>
      <c r="S1152" s="7"/>
      <c r="T1152" s="7"/>
      <c r="U1152" s="7"/>
      <c r="V1152" s="7"/>
      <c r="W1152" s="7"/>
      <c r="X1152" s="7"/>
      <c r="Y1152" s="7"/>
      <c r="Z1152" s="7"/>
      <c r="AA1152" s="7"/>
      <c r="AB1152" s="7"/>
      <c r="AC1152" s="7"/>
      <c r="AD1152" s="7"/>
      <c r="AE1152" s="7"/>
      <c r="AF1152" s="37" t="s">
        <v>14</v>
      </c>
      <c r="AG1152" s="3" t="s">
        <v>7</v>
      </c>
      <c r="AH1152" s="3" t="s">
        <v>8</v>
      </c>
      <c r="AI1152" s="18" t="s">
        <v>9</v>
      </c>
      <c r="AJ1152" s="19" t="s">
        <v>9</v>
      </c>
      <c r="AK1152" s="18" t="s">
        <v>9</v>
      </c>
      <c r="AL1152" s="67" t="s">
        <v>14</v>
      </c>
      <c r="AM1152" s="19" t="s">
        <v>9</v>
      </c>
      <c r="AN1152" s="3" t="s">
        <v>10</v>
      </c>
      <c r="AO1152" s="6" t="s">
        <v>11</v>
      </c>
      <c r="AP1152" s="20" t="s">
        <v>12</v>
      </c>
      <c r="AQ1152" s="3" t="s">
        <v>12</v>
      </c>
      <c r="AR1152" s="21" t="s">
        <v>13</v>
      </c>
      <c r="AS1152" s="37" t="s">
        <v>13</v>
      </c>
      <c r="AT1152" s="12"/>
      <c r="AU1152" s="12"/>
      <c r="AV1152" s="22"/>
      <c r="AW1152" s="12"/>
      <c r="AX1152" s="12"/>
      <c r="AY1152" s="12"/>
      <c r="AZ1152" s="12"/>
      <c r="BA1152" s="12"/>
      <c r="BB1152" s="12"/>
      <c r="BC1152" s="12"/>
      <c r="BD1152" s="12"/>
      <c r="BE1152" s="12"/>
      <c r="BF1152" s="12"/>
      <c r="BG1152" s="12"/>
      <c r="BH1152" s="12"/>
      <c r="BI1152" s="12"/>
      <c r="BJ1152" s="12"/>
      <c r="BK1152" s="12"/>
      <c r="BL1152" s="12"/>
      <c r="BM1152" s="12"/>
      <c r="BN1152" s="12"/>
      <c r="BO1152" s="12"/>
      <c r="BP1152" s="12"/>
      <c r="BQ1152" s="12"/>
      <c r="BR1152" s="12"/>
      <c r="BS1152" s="12"/>
      <c r="BT1152" s="12"/>
      <c r="BU1152" s="12"/>
      <c r="BV1152" s="12"/>
      <c r="BW1152" s="12"/>
      <c r="BX1152" s="12"/>
      <c r="BY1152" s="12"/>
      <c r="BZ1152" s="12"/>
      <c r="CA1152" s="12"/>
      <c r="CB1152" s="12"/>
      <c r="CC1152" s="12"/>
      <c r="CD1152" s="12"/>
      <c r="CE1152" s="12"/>
      <c r="CF1152" s="12"/>
      <c r="CG1152" s="12"/>
      <c r="CH1152" s="12"/>
      <c r="CI1152" s="12"/>
      <c r="CJ1152" s="12"/>
      <c r="CK1152" s="12"/>
      <c r="CL1152" s="12"/>
      <c r="CM1152" s="12"/>
      <c r="CN1152" s="12"/>
      <c r="CO1152" s="12"/>
      <c r="CP1152" s="12"/>
      <c r="CQ1152" s="12"/>
      <c r="CR1152" s="12"/>
      <c r="CS1152" s="12"/>
      <c r="CT1152" s="12"/>
      <c r="CU1152" s="12"/>
      <c r="CV1152" s="12"/>
      <c r="CW1152" s="12"/>
      <c r="CX1152" s="12"/>
      <c r="CY1152" s="12"/>
      <c r="CZ1152" s="12"/>
      <c r="DA1152" s="12"/>
      <c r="DB1152" s="12"/>
      <c r="DC1152" s="12"/>
      <c r="DD1152" s="12"/>
      <c r="DE1152" s="12"/>
      <c r="DF1152" s="12"/>
      <c r="DG1152" s="12"/>
      <c r="DH1152" s="12"/>
      <c r="DI1152" s="12"/>
      <c r="DJ1152" s="12"/>
      <c r="DK1152" s="12"/>
      <c r="DL1152" s="12"/>
      <c r="DM1152" s="12"/>
      <c r="DN1152" s="12"/>
      <c r="DO1152" s="12"/>
      <c r="DP1152" s="12"/>
      <c r="DQ1152" s="12"/>
      <c r="DR1152" s="12"/>
      <c r="DS1152" s="12"/>
      <c r="DT1152" s="12"/>
      <c r="DU1152" s="12"/>
      <c r="DV1152" s="12"/>
      <c r="DW1152" s="12"/>
      <c r="DX1152" s="12"/>
      <c r="DY1152" s="12"/>
      <c r="DZ1152" s="12"/>
      <c r="EA1152" s="12"/>
      <c r="EB1152" s="12"/>
      <c r="EC1152" s="12"/>
      <c r="ED1152" s="12"/>
      <c r="EE1152" s="12"/>
      <c r="EF1152" s="12"/>
      <c r="EG1152" s="12"/>
      <c r="EH1152" s="12"/>
      <c r="EI1152" s="12"/>
      <c r="EJ1152" s="12"/>
      <c r="EK1152" s="12"/>
      <c r="EL1152" s="12"/>
      <c r="EM1152" s="12"/>
      <c r="EN1152" s="12"/>
      <c r="EO1152" s="12"/>
      <c r="EP1152" s="12"/>
      <c r="EQ1152" s="12"/>
      <c r="ER1152" s="12"/>
      <c r="ES1152" s="12"/>
      <c r="ET1152" s="12"/>
      <c r="EU1152" s="12"/>
      <c r="EV1152" s="12"/>
      <c r="EW1152" s="12"/>
      <c r="EX1152" s="12"/>
      <c r="EY1152" s="12"/>
      <c r="EZ1152" s="12"/>
      <c r="FA1152" s="12"/>
      <c r="FB1152" s="12"/>
      <c r="FC1152" s="12"/>
      <c r="FD1152" s="12"/>
      <c r="FE1152" s="12"/>
      <c r="FF1152" s="12"/>
      <c r="FG1152" s="12"/>
      <c r="FH1152" s="12"/>
      <c r="FI1152" s="12"/>
      <c r="FJ1152" s="12"/>
      <c r="FK1152" s="12"/>
      <c r="FL1152" s="12"/>
      <c r="FM1152" s="12"/>
      <c r="FN1152" s="12"/>
      <c r="FO1152" s="12"/>
      <c r="FP1152" s="12"/>
      <c r="FQ1152" s="12"/>
      <c r="FR1152" s="12"/>
      <c r="FS1152" s="12"/>
      <c r="FT1152" s="12"/>
      <c r="FU1152" s="12"/>
      <c r="FV1152" s="12"/>
      <c r="FW1152" s="12"/>
      <c r="FX1152" s="12"/>
      <c r="FY1152" s="12"/>
      <c r="FZ1152" s="12"/>
      <c r="GA1152" s="12"/>
      <c r="GB1152" s="12"/>
      <c r="GC1152" s="12"/>
      <c r="GD1152" s="12"/>
      <c r="GE1152" s="12"/>
      <c r="GF1152" s="12"/>
      <c r="GG1152" s="12"/>
      <c r="GH1152" s="12"/>
      <c r="GI1152" s="12"/>
      <c r="GJ1152" s="12"/>
      <c r="GK1152" s="12"/>
      <c r="GL1152" s="12"/>
      <c r="GM1152" s="12"/>
      <c r="GN1152" s="12"/>
      <c r="GO1152" s="12"/>
      <c r="GP1152" s="12"/>
      <c r="GQ1152" s="12"/>
      <c r="GR1152" s="12"/>
    </row>
    <row r="1153" spans="1:203" x14ac:dyDescent="0.2">
      <c r="A1153" s="79">
        <f t="shared" si="475"/>
        <v>44225</v>
      </c>
      <c r="B1153" s="80">
        <f t="shared" ca="1" si="476"/>
        <v>1194.15968</v>
      </c>
      <c r="C1153" s="81">
        <f t="shared" si="477"/>
        <v>1000</v>
      </c>
      <c r="D1153" s="82">
        <f ca="1">IF(A1153&lt;$B$1,VLOOKUP(A1153,[1]DI!$A$4:$B$15000,2,FALSE),0)</f>
        <v>1.9000000000000006E-2</v>
      </c>
      <c r="E1153" s="81">
        <f t="shared" ca="1" si="478"/>
        <v>7.4690000000000005E-5</v>
      </c>
      <c r="F1153" s="83">
        <f t="shared" si="457"/>
        <v>1.1679999999999999</v>
      </c>
      <c r="G1153" s="84">
        <f t="shared" ca="1" si="479"/>
        <v>1.0000872379200001</v>
      </c>
      <c r="H1153" s="81">
        <f ca="1">TRUNC(PRODUCT(G$10:G1152),15)</f>
        <v>1.1941596834020201</v>
      </c>
      <c r="I1153" s="81">
        <f t="shared" si="480"/>
        <v>1</v>
      </c>
      <c r="J1153" s="81">
        <f t="shared" ca="1" si="481"/>
        <v>1.1941596800000001</v>
      </c>
      <c r="K1153" s="81">
        <f t="shared" ca="1" si="482"/>
        <v>194.15968000000001</v>
      </c>
      <c r="L1153" s="85">
        <f>IF(VLOOKUP(A1153,$U$12:$AD$125,8)=VLOOKUP(A1152,$U$12:$AD$125,8),0,VLOOKUP(A1153,U$12:$AD$125,8))</f>
        <v>0</v>
      </c>
      <c r="M1153" s="86">
        <f>IF(L1153&gt;0,VLOOKUP(L1153,T$12:$AC$125,7),0)</f>
        <v>0</v>
      </c>
      <c r="N1153" s="81">
        <f t="shared" si="462"/>
        <v>0</v>
      </c>
      <c r="O1153" s="81">
        <f t="shared" ca="1" si="483"/>
        <v>194.15968000000001</v>
      </c>
      <c r="P1153" s="87" t="str">
        <f t="shared" si="484"/>
        <v>J=</v>
      </c>
      <c r="Q1153" s="88">
        <f t="shared" si="485"/>
        <v>44676</v>
      </c>
      <c r="R1153" s="7"/>
      <c r="S1153" s="7"/>
      <c r="T1153" s="7"/>
      <c r="U1153" s="7"/>
      <c r="V1153" s="7"/>
      <c r="W1153" s="7"/>
      <c r="X1153" s="7"/>
      <c r="Y1153" s="7"/>
      <c r="Z1153" s="7"/>
      <c r="AA1153" s="7"/>
      <c r="AB1153" s="7"/>
      <c r="AC1153" s="7"/>
      <c r="AD1153" s="7"/>
      <c r="AE1153" s="7"/>
      <c r="AF1153" s="37" t="s">
        <v>65</v>
      </c>
      <c r="AG1153" s="9" t="str">
        <f>$B$6</f>
        <v>ODCT21</v>
      </c>
      <c r="AH1153" s="3" t="s">
        <v>15</v>
      </c>
      <c r="AI1153" s="13" t="s">
        <v>16</v>
      </c>
      <c r="AJ1153" s="5"/>
      <c r="AK1153" s="13" t="s">
        <v>17</v>
      </c>
      <c r="AL1153" s="37"/>
      <c r="AM1153" s="5"/>
      <c r="AN1153" s="3"/>
      <c r="AO1153" s="6"/>
      <c r="AP1153" s="20"/>
      <c r="AQ1153" s="3"/>
      <c r="AR1153" s="21" t="s">
        <v>20</v>
      </c>
      <c r="AS1153" s="37" t="s">
        <v>20</v>
      </c>
      <c r="AT1153" s="12"/>
      <c r="AU1153" s="12"/>
      <c r="AV1153" s="22"/>
      <c r="AW1153" s="12"/>
      <c r="AX1153" s="12"/>
      <c r="AY1153" s="12"/>
      <c r="AZ1153" s="12"/>
      <c r="BA1153" s="12"/>
      <c r="BB1153" s="12"/>
      <c r="BC1153" s="12"/>
      <c r="BD1153" s="12"/>
      <c r="BE1153" s="12"/>
      <c r="BF1153" s="12"/>
      <c r="BG1153" s="12"/>
      <c r="BH1153" s="12"/>
      <c r="BI1153" s="12"/>
      <c r="BJ1153" s="12"/>
      <c r="BK1153" s="12"/>
      <c r="BL1153" s="12"/>
      <c r="BM1153" s="12"/>
      <c r="BN1153" s="12"/>
      <c r="BO1153" s="12"/>
      <c r="BP1153" s="12"/>
      <c r="BQ1153" s="12"/>
      <c r="BR1153" s="12"/>
      <c r="BS1153" s="12"/>
      <c r="BT1153" s="12"/>
      <c r="BU1153" s="12"/>
      <c r="BV1153" s="12"/>
      <c r="BW1153" s="12"/>
      <c r="BX1153" s="12"/>
      <c r="BY1153" s="12"/>
      <c r="BZ1153" s="12"/>
      <c r="CA1153" s="12"/>
      <c r="CB1153" s="12"/>
      <c r="CC1153" s="12"/>
      <c r="CD1153" s="12"/>
      <c r="CE1153" s="12"/>
      <c r="CF1153" s="12"/>
      <c r="CG1153" s="12"/>
      <c r="CH1153" s="12"/>
      <c r="CI1153" s="12"/>
      <c r="CJ1153" s="12"/>
      <c r="CK1153" s="12"/>
      <c r="CL1153" s="12"/>
      <c r="CM1153" s="12"/>
      <c r="CN1153" s="12"/>
      <c r="CO1153" s="12"/>
      <c r="CP1153" s="12"/>
      <c r="CQ1153" s="12"/>
      <c r="CR1153" s="12"/>
      <c r="CS1153" s="12"/>
      <c r="CT1153" s="12"/>
      <c r="CU1153" s="12"/>
      <c r="CV1153" s="12"/>
      <c r="CW1153" s="12"/>
      <c r="CX1153" s="12"/>
      <c r="CY1153" s="12"/>
      <c r="CZ1153" s="12"/>
      <c r="DA1153" s="12"/>
      <c r="DB1153" s="12"/>
      <c r="DC1153" s="12"/>
      <c r="DD1153" s="12"/>
      <c r="DE1153" s="12"/>
      <c r="DF1153" s="12"/>
      <c r="DG1153" s="12"/>
      <c r="DH1153" s="12"/>
      <c r="DI1153" s="12"/>
      <c r="DJ1153" s="12"/>
      <c r="DK1153" s="12"/>
      <c r="DL1153" s="12"/>
      <c r="DM1153" s="12"/>
      <c r="DN1153" s="12"/>
      <c r="DO1153" s="12"/>
      <c r="DP1153" s="12"/>
      <c r="DQ1153" s="12"/>
      <c r="DR1153" s="12"/>
      <c r="DS1153" s="12"/>
      <c r="DT1153" s="12"/>
      <c r="DU1153" s="12"/>
      <c r="DV1153" s="12"/>
      <c r="DW1153" s="12"/>
      <c r="DX1153" s="12"/>
      <c r="DY1153" s="12"/>
      <c r="DZ1153" s="12"/>
      <c r="EA1153" s="12"/>
      <c r="EB1153" s="12"/>
      <c r="EC1153" s="12"/>
      <c r="ED1153" s="12"/>
      <c r="EE1153" s="12"/>
      <c r="EF1153" s="12"/>
      <c r="EG1153" s="12"/>
      <c r="EH1153" s="12"/>
      <c r="EI1153" s="12"/>
      <c r="EJ1153" s="12"/>
      <c r="EK1153" s="12"/>
      <c r="EL1153" s="12"/>
      <c r="EM1153" s="12"/>
      <c r="EN1153" s="12"/>
      <c r="EO1153" s="12"/>
      <c r="EP1153" s="12"/>
      <c r="EQ1153" s="12"/>
      <c r="ER1153" s="12"/>
      <c r="ES1153" s="12"/>
      <c r="ET1153" s="12"/>
      <c r="EU1153" s="12"/>
      <c r="EV1153" s="12"/>
      <c r="EW1153" s="12"/>
      <c r="EX1153" s="12"/>
      <c r="EY1153" s="12"/>
      <c r="EZ1153" s="12"/>
      <c r="FA1153" s="12"/>
      <c r="FB1153" s="12"/>
      <c r="FC1153" s="12"/>
      <c r="FD1153" s="12"/>
      <c r="FE1153" s="12"/>
      <c r="FF1153" s="12"/>
      <c r="FG1153" s="12"/>
      <c r="FH1153" s="12"/>
      <c r="FI1153" s="12"/>
      <c r="FJ1153" s="12"/>
      <c r="FK1153" s="12"/>
      <c r="FL1153" s="12"/>
      <c r="FM1153" s="12"/>
      <c r="FN1153" s="12"/>
      <c r="FO1153" s="12"/>
      <c r="FP1153" s="12"/>
      <c r="FQ1153" s="12"/>
      <c r="FR1153" s="12"/>
      <c r="FS1153" s="12"/>
      <c r="FT1153" s="12"/>
      <c r="FU1153" s="12"/>
      <c r="FV1153" s="12"/>
      <c r="FW1153" s="12"/>
      <c r="FX1153" s="12"/>
      <c r="FY1153" s="12"/>
      <c r="FZ1153" s="12"/>
      <c r="GA1153" s="12"/>
      <c r="GB1153" s="12"/>
      <c r="GC1153" s="12"/>
      <c r="GD1153" s="12"/>
      <c r="GE1153" s="12"/>
      <c r="GF1153" s="12"/>
      <c r="GG1153" s="12"/>
      <c r="GH1153" s="12"/>
      <c r="GI1153" s="12"/>
      <c r="GJ1153" s="12"/>
      <c r="GK1153" s="12"/>
      <c r="GL1153" s="12"/>
      <c r="GM1153" s="12"/>
      <c r="GN1153" s="12"/>
      <c r="GO1153" s="12"/>
      <c r="GP1153" s="12"/>
      <c r="GQ1153" s="12"/>
      <c r="GR1153" s="12"/>
    </row>
    <row r="1154" spans="1:203" x14ac:dyDescent="0.2">
      <c r="A1154" s="79">
        <f t="shared" si="475"/>
        <v>44226</v>
      </c>
      <c r="B1154" s="80">
        <f t="shared" ca="1" si="476"/>
        <v>1194.26386</v>
      </c>
      <c r="C1154" s="81">
        <f t="shared" si="477"/>
        <v>1000</v>
      </c>
      <c r="D1154" s="82">
        <f ca="1">IF(A1154&lt;$B$1,VLOOKUP(A1154,[1]DI!$A$4:$B$15000,2,FALSE),0)</f>
        <v>0</v>
      </c>
      <c r="E1154" s="81">
        <f t="shared" ca="1" si="478"/>
        <v>0</v>
      </c>
      <c r="F1154" s="83">
        <f t="shared" si="457"/>
        <v>1.1679999999999999</v>
      </c>
      <c r="G1154" s="84">
        <f t="shared" ca="1" si="479"/>
        <v>1</v>
      </c>
      <c r="H1154" s="81">
        <f ca="1">TRUNC(PRODUCT(G$10:G1153),15)</f>
        <v>1.1942638594089501</v>
      </c>
      <c r="I1154" s="81">
        <f t="shared" si="480"/>
        <v>1</v>
      </c>
      <c r="J1154" s="81">
        <f t="shared" ca="1" si="481"/>
        <v>1.19426386</v>
      </c>
      <c r="K1154" s="81">
        <f t="shared" ca="1" si="482"/>
        <v>194.26385999999999</v>
      </c>
      <c r="L1154" s="85">
        <f>IF(VLOOKUP(A1154,$U$12:$AD$125,8)=VLOOKUP(A1153,$U$12:$AD$125,8),0,VLOOKUP(A1154,U$12:$AD$125,8))</f>
        <v>0</v>
      </c>
      <c r="M1154" s="86">
        <f>IF(L1154&gt;0,VLOOKUP(L1154,T$12:$AC$125,7),0)</f>
        <v>0</v>
      </c>
      <c r="N1154" s="81">
        <f t="shared" si="462"/>
        <v>0</v>
      </c>
      <c r="O1154" s="81">
        <f t="shared" ca="1" si="483"/>
        <v>194.26385999999999</v>
      </c>
      <c r="P1154" s="87" t="str">
        <f t="shared" si="484"/>
        <v>J=</v>
      </c>
      <c r="Q1154" s="88">
        <f t="shared" si="485"/>
        <v>44676</v>
      </c>
      <c r="R1154" s="7"/>
      <c r="S1154" s="7"/>
      <c r="T1154" s="7"/>
      <c r="U1154" s="7"/>
      <c r="V1154" s="7"/>
      <c r="W1154" s="7"/>
      <c r="X1154" s="7"/>
      <c r="Y1154" s="7"/>
      <c r="Z1154" s="7"/>
      <c r="AA1154" s="7"/>
      <c r="AB1154" s="7"/>
      <c r="AC1154" s="7"/>
      <c r="AD1154" s="7"/>
      <c r="AE1154" s="7"/>
      <c r="AF1154" s="37" t="s">
        <v>65</v>
      </c>
      <c r="AG1154" s="9"/>
      <c r="AH1154" s="3"/>
      <c r="AI1154" s="13"/>
      <c r="AJ1154" s="5"/>
      <c r="AK1154" s="13"/>
      <c r="AL1154" s="37"/>
      <c r="AM1154" s="5"/>
      <c r="AN1154" s="3"/>
      <c r="AO1154" s="6"/>
      <c r="AP1154" s="20"/>
      <c r="AQ1154" s="3"/>
      <c r="AR1154" s="21" t="s">
        <v>24</v>
      </c>
      <c r="AS1154" s="37" t="s">
        <v>14</v>
      </c>
      <c r="AT1154" s="12"/>
      <c r="AU1154" s="12"/>
      <c r="AV1154" s="22"/>
      <c r="AW1154" s="12"/>
      <c r="AX1154" s="12"/>
      <c r="AY1154" s="12"/>
      <c r="AZ1154" s="12"/>
      <c r="BA1154" s="12"/>
      <c r="BB1154" s="12"/>
      <c r="BC1154" s="12"/>
      <c r="BD1154" s="12"/>
      <c r="BE1154" s="12"/>
      <c r="BF1154" s="12"/>
      <c r="BG1154" s="12"/>
      <c r="BH1154" s="12"/>
      <c r="BI1154" s="12"/>
      <c r="BJ1154" s="12"/>
      <c r="BK1154" s="12"/>
      <c r="BL1154" s="12"/>
      <c r="BM1154" s="12"/>
      <c r="BN1154" s="12"/>
      <c r="BO1154" s="12"/>
      <c r="BP1154" s="12"/>
      <c r="BQ1154" s="12"/>
      <c r="BR1154" s="12"/>
      <c r="BS1154" s="12"/>
      <c r="BT1154" s="12"/>
      <c r="BU1154" s="12"/>
      <c r="BV1154" s="12"/>
      <c r="BW1154" s="12"/>
      <c r="BX1154" s="12"/>
      <c r="BY1154" s="12"/>
      <c r="BZ1154" s="12"/>
      <c r="CA1154" s="12"/>
      <c r="CB1154" s="12"/>
      <c r="CC1154" s="12"/>
      <c r="CD1154" s="12"/>
      <c r="CE1154" s="12"/>
      <c r="CF1154" s="12"/>
      <c r="CG1154" s="12"/>
      <c r="CH1154" s="12"/>
      <c r="CI1154" s="12"/>
      <c r="CJ1154" s="12"/>
      <c r="CK1154" s="12"/>
      <c r="CL1154" s="12"/>
      <c r="CM1154" s="12"/>
      <c r="CN1154" s="12"/>
      <c r="CO1154" s="12"/>
      <c r="CP1154" s="12"/>
      <c r="CQ1154" s="12"/>
      <c r="CR1154" s="12"/>
      <c r="CS1154" s="12"/>
      <c r="CT1154" s="12"/>
      <c r="CU1154" s="12"/>
      <c r="CV1154" s="12"/>
      <c r="CW1154" s="12"/>
      <c r="CX1154" s="12"/>
      <c r="CY1154" s="12"/>
      <c r="CZ1154" s="12"/>
      <c r="DA1154" s="12"/>
      <c r="DB1154" s="12"/>
      <c r="DC1154" s="12"/>
      <c r="DD1154" s="12"/>
      <c r="DE1154" s="12"/>
      <c r="DF1154" s="12"/>
      <c r="DG1154" s="12"/>
      <c r="DH1154" s="12"/>
      <c r="DI1154" s="12"/>
      <c r="DJ1154" s="12"/>
      <c r="DK1154" s="12"/>
      <c r="DL1154" s="12"/>
      <c r="DM1154" s="12"/>
      <c r="DN1154" s="12"/>
      <c r="DO1154" s="12"/>
      <c r="DP1154" s="12"/>
      <c r="DQ1154" s="12"/>
      <c r="DR1154" s="12"/>
      <c r="DS1154" s="12"/>
      <c r="DT1154" s="12"/>
      <c r="DU1154" s="12"/>
      <c r="DV1154" s="12"/>
      <c r="DW1154" s="12"/>
      <c r="DX1154" s="12"/>
      <c r="DY1154" s="12"/>
      <c r="DZ1154" s="12"/>
      <c r="EA1154" s="12"/>
      <c r="EB1154" s="12"/>
      <c r="EC1154" s="12"/>
      <c r="ED1154" s="12"/>
      <c r="EE1154" s="12"/>
      <c r="EF1154" s="12"/>
      <c r="EG1154" s="12"/>
      <c r="EH1154" s="12"/>
      <c r="EI1154" s="12"/>
      <c r="EJ1154" s="12"/>
      <c r="EK1154" s="12"/>
      <c r="EL1154" s="12"/>
      <c r="EM1154" s="12"/>
      <c r="EN1154" s="12"/>
      <c r="EO1154" s="12"/>
      <c r="EP1154" s="12"/>
      <c r="EQ1154" s="12"/>
      <c r="ER1154" s="12"/>
      <c r="ES1154" s="12"/>
      <c r="ET1154" s="12"/>
      <c r="EU1154" s="12"/>
      <c r="EV1154" s="12"/>
      <c r="EW1154" s="12"/>
      <c r="EX1154" s="12"/>
      <c r="EY1154" s="12"/>
      <c r="EZ1154" s="12"/>
      <c r="FA1154" s="12"/>
      <c r="FB1154" s="12"/>
      <c r="FC1154" s="12"/>
      <c r="FD1154" s="12"/>
      <c r="FE1154" s="12"/>
      <c r="FF1154" s="12"/>
      <c r="FG1154" s="12"/>
      <c r="FH1154" s="12"/>
      <c r="FI1154" s="12"/>
      <c r="FJ1154" s="12"/>
      <c r="FK1154" s="12"/>
      <c r="FL1154" s="12"/>
      <c r="FM1154" s="12"/>
      <c r="FN1154" s="12"/>
      <c r="FO1154" s="12"/>
      <c r="FP1154" s="12"/>
      <c r="FQ1154" s="12"/>
      <c r="FR1154" s="12"/>
      <c r="FS1154" s="12"/>
      <c r="FT1154" s="12"/>
      <c r="FU1154" s="12"/>
      <c r="FV1154" s="12"/>
      <c r="FW1154" s="12"/>
      <c r="FX1154" s="12"/>
      <c r="FY1154" s="12"/>
      <c r="FZ1154" s="12"/>
      <c r="GA1154" s="12"/>
      <c r="GB1154" s="12"/>
      <c r="GC1154" s="12"/>
      <c r="GD1154" s="12"/>
      <c r="GE1154" s="12"/>
      <c r="GF1154" s="12"/>
      <c r="GG1154" s="12"/>
      <c r="GH1154" s="12"/>
      <c r="GI1154" s="12"/>
      <c r="GJ1154" s="12"/>
      <c r="GK1154" s="12"/>
      <c r="GL1154" s="12"/>
      <c r="GM1154" s="12"/>
      <c r="GN1154" s="12"/>
      <c r="GO1154" s="12"/>
      <c r="GP1154" s="12"/>
      <c r="GQ1154" s="12"/>
      <c r="GR1154" s="12"/>
    </row>
    <row r="1155" spans="1:203" x14ac:dyDescent="0.2">
      <c r="A1155" s="79">
        <f t="shared" si="475"/>
        <v>44227</v>
      </c>
      <c r="B1155" s="80">
        <f t="shared" ca="1" si="476"/>
        <v>1194.26386</v>
      </c>
      <c r="C1155" s="81">
        <f t="shared" si="477"/>
        <v>1000</v>
      </c>
      <c r="D1155" s="82">
        <f ca="1">IF(A1155&lt;$B$1,VLOOKUP(A1155,[1]DI!$A$4:$B$15000,2,FALSE),0)</f>
        <v>0</v>
      </c>
      <c r="E1155" s="81">
        <f t="shared" ca="1" si="478"/>
        <v>0</v>
      </c>
      <c r="F1155" s="83">
        <f t="shared" si="457"/>
        <v>1.1679999999999999</v>
      </c>
      <c r="G1155" s="84">
        <f t="shared" ca="1" si="479"/>
        <v>1</v>
      </c>
      <c r="H1155" s="81">
        <f ca="1">TRUNC(PRODUCT(G$10:G1154),15)</f>
        <v>1.1942638594089501</v>
      </c>
      <c r="I1155" s="81">
        <f t="shared" si="480"/>
        <v>1</v>
      </c>
      <c r="J1155" s="81">
        <f t="shared" ca="1" si="481"/>
        <v>1.19426386</v>
      </c>
      <c r="K1155" s="81">
        <f t="shared" ca="1" si="482"/>
        <v>194.26385999999999</v>
      </c>
      <c r="L1155" s="85">
        <f>IF(VLOOKUP(A1155,$U$12:$AD$125,8)=VLOOKUP(A1154,$U$12:$AD$125,8),0,VLOOKUP(A1155,U$12:$AD$125,8))</f>
        <v>0</v>
      </c>
      <c r="M1155" s="86">
        <f>IF(L1155&gt;0,VLOOKUP(L1155,T$12:$AC$125,7),0)</f>
        <v>0</v>
      </c>
      <c r="N1155" s="81">
        <f t="shared" si="462"/>
        <v>0</v>
      </c>
      <c r="O1155" s="81">
        <f t="shared" ca="1" si="483"/>
        <v>194.26385999999999</v>
      </c>
      <c r="P1155" s="87" t="str">
        <f t="shared" si="484"/>
        <v>J=</v>
      </c>
      <c r="Q1155" s="88">
        <f t="shared" si="485"/>
        <v>44676</v>
      </c>
      <c r="R1155" s="7"/>
      <c r="S1155" s="7"/>
      <c r="T1155" s="7"/>
      <c r="U1155" s="7"/>
      <c r="V1155" s="7"/>
      <c r="W1155" s="7"/>
      <c r="X1155" s="7"/>
      <c r="Y1155" s="7"/>
      <c r="Z1155" s="7"/>
      <c r="AA1155" s="7"/>
      <c r="AB1155" s="7"/>
      <c r="AC1155" s="7"/>
      <c r="AD1155" s="7"/>
      <c r="AE1155" s="7"/>
      <c r="AF1155" s="37"/>
      <c r="AG1155" s="3" t="s">
        <v>26</v>
      </c>
      <c r="AH1155" s="3" t="s">
        <v>26</v>
      </c>
      <c r="AI1155" s="13" t="s">
        <v>27</v>
      </c>
      <c r="AJ1155" s="5" t="s">
        <v>28</v>
      </c>
      <c r="AK1155" s="4" t="s">
        <v>29</v>
      </c>
      <c r="AL1155" s="65"/>
      <c r="AM1155" s="10" t="s">
        <v>32</v>
      </c>
      <c r="AN1155" s="3" t="s">
        <v>26</v>
      </c>
      <c r="AO1155" s="6"/>
      <c r="AP1155" s="20" t="s">
        <v>33</v>
      </c>
      <c r="AQ1155" s="3" t="s">
        <v>26</v>
      </c>
      <c r="AR1155" s="21" t="s">
        <v>34</v>
      </c>
      <c r="AS1155" s="65"/>
      <c r="AT1155" s="12"/>
      <c r="AU1155" s="12"/>
      <c r="AV1155" s="22"/>
      <c r="AW1155" s="12"/>
      <c r="AX1155" s="12"/>
      <c r="AY1155" s="12"/>
      <c r="AZ1155" s="12"/>
      <c r="BA1155" s="12"/>
      <c r="BB1155" s="12"/>
      <c r="BC1155" s="12"/>
      <c r="BD1155" s="12"/>
      <c r="BE1155" s="12"/>
      <c r="BF1155" s="12"/>
      <c r="BG1155" s="12"/>
      <c r="BH1155" s="12"/>
      <c r="BI1155" s="12"/>
      <c r="BJ1155" s="12"/>
      <c r="BK1155" s="12"/>
      <c r="BL1155" s="12"/>
      <c r="BM1155" s="12"/>
      <c r="BN1155" s="12"/>
      <c r="BO1155" s="12"/>
      <c r="BP1155" s="12"/>
      <c r="BQ1155" s="12"/>
      <c r="BR1155" s="12"/>
      <c r="BS1155" s="12"/>
      <c r="BT1155" s="12"/>
      <c r="BU1155" s="12"/>
      <c r="BV1155" s="12"/>
      <c r="BW1155" s="12"/>
      <c r="BX1155" s="12"/>
      <c r="BY1155" s="12"/>
      <c r="BZ1155" s="12"/>
      <c r="CA1155" s="12"/>
      <c r="CB1155" s="12"/>
      <c r="CC1155" s="12"/>
      <c r="CD1155" s="12"/>
      <c r="CE1155" s="12"/>
      <c r="CF1155" s="12"/>
      <c r="CG1155" s="12"/>
      <c r="CH1155" s="12"/>
      <c r="CI1155" s="12"/>
      <c r="CJ1155" s="12"/>
      <c r="CK1155" s="12"/>
      <c r="CL1155" s="12"/>
      <c r="CM1155" s="12"/>
      <c r="CN1155" s="12"/>
      <c r="CO1155" s="12"/>
      <c r="CP1155" s="12"/>
      <c r="CQ1155" s="12"/>
      <c r="CR1155" s="12"/>
      <c r="CS1155" s="12"/>
      <c r="CT1155" s="12"/>
      <c r="CU1155" s="12"/>
      <c r="CV1155" s="12"/>
      <c r="CW1155" s="12"/>
      <c r="CX1155" s="12"/>
      <c r="CY1155" s="12"/>
      <c r="CZ1155" s="12"/>
      <c r="DA1155" s="12"/>
      <c r="DB1155" s="12"/>
      <c r="DC1155" s="12"/>
      <c r="DD1155" s="12"/>
      <c r="DE1155" s="12"/>
      <c r="DF1155" s="12"/>
      <c r="DG1155" s="12"/>
      <c r="DH1155" s="12"/>
      <c r="DI1155" s="12"/>
      <c r="DJ1155" s="12"/>
      <c r="DK1155" s="12"/>
      <c r="DL1155" s="12"/>
      <c r="DM1155" s="12"/>
      <c r="DN1155" s="12"/>
      <c r="DO1155" s="12"/>
      <c r="DP1155" s="12"/>
      <c r="DQ1155" s="12"/>
      <c r="DR1155" s="12"/>
      <c r="DS1155" s="12"/>
      <c r="DT1155" s="12"/>
      <c r="DU1155" s="12"/>
      <c r="DV1155" s="12"/>
      <c r="DW1155" s="12"/>
      <c r="DX1155" s="12"/>
      <c r="DY1155" s="12"/>
      <c r="DZ1155" s="12"/>
      <c r="EA1155" s="12"/>
      <c r="EB1155" s="12"/>
      <c r="EC1155" s="12"/>
      <c r="ED1155" s="12"/>
      <c r="EE1155" s="12"/>
      <c r="EF1155" s="12"/>
      <c r="EG1155" s="12"/>
      <c r="EH1155" s="12"/>
      <c r="EI1155" s="12"/>
      <c r="EJ1155" s="12"/>
      <c r="EK1155" s="12"/>
      <c r="EL1155" s="12"/>
      <c r="EM1155" s="12"/>
      <c r="EN1155" s="12"/>
      <c r="EO1155" s="12"/>
      <c r="EP1155" s="12"/>
      <c r="EQ1155" s="12"/>
      <c r="ER1155" s="12"/>
      <c r="ES1155" s="12"/>
      <c r="ET1155" s="12"/>
      <c r="EU1155" s="12"/>
      <c r="EV1155" s="12"/>
      <c r="EW1155" s="12"/>
      <c r="EX1155" s="12"/>
      <c r="EY1155" s="12"/>
      <c r="EZ1155" s="12"/>
      <c r="FA1155" s="12"/>
      <c r="FB1155" s="12"/>
      <c r="FC1155" s="12"/>
      <c r="FD1155" s="12"/>
      <c r="FE1155" s="12"/>
      <c r="FF1155" s="12"/>
      <c r="FG1155" s="12"/>
      <c r="FH1155" s="12"/>
      <c r="FI1155" s="12"/>
      <c r="FJ1155" s="12"/>
      <c r="FK1155" s="12"/>
      <c r="FL1155" s="12"/>
      <c r="FM1155" s="12"/>
      <c r="FN1155" s="12"/>
      <c r="FO1155" s="12"/>
      <c r="FP1155" s="12"/>
      <c r="FQ1155" s="12"/>
      <c r="FR1155" s="12"/>
      <c r="FS1155" s="12"/>
      <c r="FT1155" s="12"/>
      <c r="FU1155" s="12"/>
      <c r="FV1155" s="12"/>
      <c r="FW1155" s="12"/>
      <c r="FX1155" s="12"/>
      <c r="FY1155" s="12"/>
      <c r="FZ1155" s="12"/>
      <c r="GA1155" s="12"/>
      <c r="GB1155" s="12"/>
      <c r="GC1155" s="12"/>
      <c r="GD1155" s="12"/>
      <c r="GE1155" s="12"/>
      <c r="GF1155" s="12"/>
      <c r="GG1155" s="12"/>
      <c r="GH1155" s="12"/>
      <c r="GI1155" s="12"/>
      <c r="GJ1155" s="12"/>
      <c r="GK1155" s="12"/>
      <c r="GL1155" s="12"/>
      <c r="GM1155" s="12"/>
      <c r="GN1155" s="12"/>
      <c r="GO1155" s="12"/>
      <c r="GP1155" s="12"/>
      <c r="GQ1155" s="12"/>
      <c r="GR1155" s="12"/>
    </row>
    <row r="1156" spans="1:203" x14ac:dyDescent="0.2">
      <c r="A1156" s="79">
        <f t="shared" si="475"/>
        <v>44228</v>
      </c>
      <c r="B1156" s="80">
        <f t="shared" ca="1" si="476"/>
        <v>1194.26386</v>
      </c>
      <c r="C1156" s="81">
        <f t="shared" si="477"/>
        <v>1000</v>
      </c>
      <c r="D1156" s="82">
        <f ca="1">IF(A1156&lt;$B$1,VLOOKUP(A1156,[1]DI!$A$4:$B$15000,2,FALSE),0)</f>
        <v>1.9000000000000006E-2</v>
      </c>
      <c r="E1156" s="81">
        <f t="shared" ca="1" si="478"/>
        <v>7.4690000000000005E-5</v>
      </c>
      <c r="F1156" s="83">
        <f t="shared" si="457"/>
        <v>1.1679999999999999</v>
      </c>
      <c r="G1156" s="84">
        <f t="shared" ca="1" si="479"/>
        <v>1.0000872379200001</v>
      </c>
      <c r="H1156" s="81">
        <f ca="1">TRUNC(PRODUCT(G$10:G1155),15)</f>
        <v>1.1942638594089501</v>
      </c>
      <c r="I1156" s="81">
        <f t="shared" si="480"/>
        <v>1</v>
      </c>
      <c r="J1156" s="81">
        <f t="shared" ca="1" si="481"/>
        <v>1.19426386</v>
      </c>
      <c r="K1156" s="81">
        <f t="shared" ca="1" si="482"/>
        <v>194.26385999999999</v>
      </c>
      <c r="L1156" s="85">
        <f>IF(VLOOKUP(A1156,$U$12:$AD$125,8)=VLOOKUP(A1155,$U$12:$AD$125,8),0,VLOOKUP(A1156,U$12:$AD$125,8))</f>
        <v>0</v>
      </c>
      <c r="M1156" s="86">
        <f>IF(L1156&gt;0,VLOOKUP(L1156,T$12:$AC$125,7),0)</f>
        <v>0</v>
      </c>
      <c r="N1156" s="81">
        <f t="shared" si="462"/>
        <v>0</v>
      </c>
      <c r="O1156" s="81">
        <f t="shared" ca="1" si="483"/>
        <v>194.26385999999999</v>
      </c>
      <c r="P1156" s="87" t="str">
        <f t="shared" si="484"/>
        <v>J=</v>
      </c>
      <c r="Q1156" s="88">
        <f t="shared" si="485"/>
        <v>44676</v>
      </c>
      <c r="R1156" s="7"/>
      <c r="S1156" s="7"/>
      <c r="T1156" s="7"/>
      <c r="U1156" s="7"/>
      <c r="V1156" s="7"/>
      <c r="W1156" s="7"/>
      <c r="X1156" s="7"/>
      <c r="Y1156" s="7"/>
      <c r="Z1156" s="7"/>
      <c r="AA1156" s="7"/>
      <c r="AB1156" s="7"/>
      <c r="AC1156" s="7"/>
      <c r="AD1156" s="7"/>
      <c r="AE1156" s="7"/>
      <c r="AF1156" s="65"/>
      <c r="AG1156" s="9"/>
      <c r="AH1156" s="9"/>
      <c r="AI1156" s="4"/>
      <c r="AJ1156" s="10"/>
      <c r="AK1156" s="4"/>
      <c r="AL1156" s="65"/>
      <c r="AM1156" s="10"/>
      <c r="AN1156" s="9"/>
      <c r="AO1156" s="7"/>
      <c r="AP1156" s="11"/>
      <c r="AQ1156" s="9"/>
      <c r="AR1156" s="8"/>
      <c r="AS1156" s="68"/>
      <c r="AT1156" s="12"/>
      <c r="AU1156" s="12"/>
      <c r="AV1156" s="22"/>
      <c r="AW1156" s="12"/>
      <c r="AX1156" s="12"/>
      <c r="AY1156" s="12"/>
      <c r="AZ1156" s="12"/>
      <c r="BA1156" s="12"/>
      <c r="BB1156" s="12"/>
      <c r="BC1156" s="12"/>
      <c r="BD1156" s="12"/>
      <c r="BE1156" s="12"/>
      <c r="BF1156" s="12"/>
      <c r="BG1156" s="12"/>
      <c r="BH1156" s="12"/>
      <c r="BI1156" s="12"/>
      <c r="BJ1156" s="12"/>
      <c r="BK1156" s="12"/>
      <c r="BL1156" s="12"/>
      <c r="BM1156" s="12"/>
      <c r="BN1156" s="12"/>
      <c r="BO1156" s="12"/>
      <c r="BP1156" s="12"/>
      <c r="BQ1156" s="12"/>
      <c r="BR1156" s="12"/>
      <c r="BS1156" s="12"/>
      <c r="BT1156" s="12"/>
      <c r="BU1156" s="12"/>
      <c r="BV1156" s="12"/>
      <c r="BW1156" s="12"/>
      <c r="BX1156" s="12"/>
      <c r="BY1156" s="12"/>
      <c r="BZ1156" s="12"/>
      <c r="CA1156" s="12"/>
      <c r="CB1156" s="12"/>
      <c r="CC1156" s="12"/>
      <c r="CD1156" s="12"/>
      <c r="CE1156" s="12"/>
      <c r="CF1156" s="12"/>
      <c r="CG1156" s="12"/>
      <c r="CH1156" s="12"/>
      <c r="CI1156" s="12"/>
      <c r="CJ1156" s="12"/>
      <c r="CK1156" s="12"/>
      <c r="CL1156" s="12"/>
      <c r="CM1156" s="12"/>
      <c r="CN1156" s="12"/>
      <c r="CO1156" s="12"/>
      <c r="CP1156" s="12"/>
      <c r="CQ1156" s="12"/>
      <c r="CR1156" s="12"/>
      <c r="CS1156" s="12"/>
      <c r="CT1156" s="12"/>
      <c r="CU1156" s="12"/>
      <c r="CV1156" s="12"/>
      <c r="CW1156" s="12"/>
      <c r="CX1156" s="12"/>
      <c r="CY1156" s="12"/>
      <c r="CZ1156" s="12"/>
      <c r="DA1156" s="12"/>
      <c r="DB1156" s="12"/>
      <c r="DC1156" s="12"/>
      <c r="DD1156" s="12"/>
      <c r="DE1156" s="12"/>
      <c r="DF1156" s="12"/>
      <c r="DG1156" s="12"/>
      <c r="DH1156" s="12"/>
      <c r="DI1156" s="12"/>
      <c r="DJ1156" s="12"/>
      <c r="DK1156" s="12"/>
      <c r="DL1156" s="12"/>
      <c r="DM1156" s="12"/>
      <c r="DN1156" s="12"/>
      <c r="DO1156" s="12"/>
      <c r="DP1156" s="12"/>
      <c r="DQ1156" s="12"/>
      <c r="DR1156" s="12"/>
      <c r="DS1156" s="12"/>
      <c r="DT1156" s="12"/>
      <c r="DU1156" s="12"/>
      <c r="DV1156" s="12"/>
      <c r="DW1156" s="12"/>
      <c r="DX1156" s="12"/>
      <c r="DY1156" s="12"/>
      <c r="DZ1156" s="12"/>
      <c r="EA1156" s="12"/>
      <c r="EB1156" s="12"/>
      <c r="EC1156" s="12"/>
      <c r="ED1156" s="12"/>
      <c r="EE1156" s="12"/>
      <c r="EF1156" s="12"/>
      <c r="EG1156" s="12"/>
      <c r="EH1156" s="12"/>
      <c r="EI1156" s="12"/>
      <c r="EJ1156" s="12"/>
      <c r="EK1156" s="12"/>
      <c r="EL1156" s="12"/>
      <c r="EM1156" s="12"/>
      <c r="EN1156" s="12"/>
      <c r="EO1156" s="12"/>
      <c r="EP1156" s="12"/>
      <c r="EQ1156" s="12"/>
      <c r="ER1156" s="12"/>
      <c r="ES1156" s="12"/>
      <c r="ET1156" s="12"/>
      <c r="EU1156" s="12"/>
      <c r="EV1156" s="12"/>
      <c r="EW1156" s="12"/>
      <c r="EX1156" s="12"/>
      <c r="EY1156" s="12"/>
      <c r="EZ1156" s="12"/>
      <c r="FA1156" s="12"/>
      <c r="FB1156" s="12"/>
      <c r="FC1156" s="12"/>
      <c r="FD1156" s="12"/>
      <c r="FE1156" s="12"/>
      <c r="FF1156" s="12"/>
      <c r="FG1156" s="12"/>
      <c r="FH1156" s="12"/>
      <c r="FI1156" s="12"/>
      <c r="FJ1156" s="12"/>
      <c r="FK1156" s="12"/>
      <c r="FL1156" s="12"/>
      <c r="FM1156" s="12"/>
      <c r="FN1156" s="12"/>
      <c r="FO1156" s="12"/>
      <c r="FP1156" s="12"/>
      <c r="FQ1156" s="12"/>
      <c r="FR1156" s="12"/>
      <c r="FS1156" s="12"/>
      <c r="FT1156" s="12"/>
      <c r="FU1156" s="12"/>
      <c r="FV1156" s="12"/>
      <c r="FW1156" s="12"/>
      <c r="FX1156" s="12"/>
      <c r="FY1156" s="12"/>
      <c r="FZ1156" s="12"/>
      <c r="GA1156" s="12"/>
      <c r="GB1156" s="12"/>
      <c r="GC1156" s="12"/>
      <c r="GD1156" s="12"/>
      <c r="GE1156" s="12"/>
      <c r="GF1156" s="12"/>
      <c r="GG1156" s="12"/>
      <c r="GH1156" s="12"/>
      <c r="GI1156" s="12"/>
      <c r="GJ1156" s="12"/>
      <c r="GK1156" s="12"/>
      <c r="GL1156" s="12"/>
      <c r="GM1156" s="12"/>
      <c r="GN1156" s="12"/>
      <c r="GO1156" s="12"/>
      <c r="GP1156" s="12"/>
      <c r="GQ1156" s="12"/>
      <c r="GR1156" s="12"/>
    </row>
    <row r="1157" spans="1:203" x14ac:dyDescent="0.2">
      <c r="A1157" s="79">
        <f t="shared" si="475"/>
        <v>44229</v>
      </c>
      <c r="B1157" s="80">
        <f t="shared" ca="1" si="476"/>
        <v>1194.3680400000001</v>
      </c>
      <c r="C1157" s="81">
        <f t="shared" si="477"/>
        <v>1000</v>
      </c>
      <c r="D1157" s="82">
        <f ca="1">IF(A1157&lt;$B$1,VLOOKUP(A1157,[1]DI!$A$4:$B$15000,2,FALSE),0)</f>
        <v>1.9000000000000006E-2</v>
      </c>
      <c r="E1157" s="81">
        <f t="shared" ca="1" si="478"/>
        <v>7.4690000000000005E-5</v>
      </c>
      <c r="F1157" s="83">
        <f t="shared" si="457"/>
        <v>1.1679999999999999</v>
      </c>
      <c r="G1157" s="84">
        <f t="shared" ca="1" si="479"/>
        <v>1.0000872379200001</v>
      </c>
      <c r="H1157" s="81">
        <f ca="1">TRUNC(PRODUCT(G$10:G1156),15)</f>
        <v>1.1943680445039799</v>
      </c>
      <c r="I1157" s="81">
        <f t="shared" si="480"/>
        <v>1</v>
      </c>
      <c r="J1157" s="81">
        <f t="shared" ca="1" si="481"/>
        <v>1.1943680400000001</v>
      </c>
      <c r="K1157" s="81">
        <f t="shared" ca="1" si="482"/>
        <v>194.36804000000001</v>
      </c>
      <c r="L1157" s="85">
        <f>IF(VLOOKUP(A1157,$U$12:$AD$125,8)=VLOOKUP(A1156,$U$12:$AD$125,8),0,VLOOKUP(A1157,U$12:$AD$125,8))</f>
        <v>0</v>
      </c>
      <c r="M1157" s="86">
        <f>IF(L1157&gt;0,VLOOKUP(L1157,T$12:$AC$125,7),0)</f>
        <v>0</v>
      </c>
      <c r="N1157" s="81">
        <f t="shared" si="462"/>
        <v>0</v>
      </c>
      <c r="O1157" s="81">
        <f t="shared" ca="1" si="483"/>
        <v>194.36804000000001</v>
      </c>
      <c r="P1157" s="87" t="str">
        <f t="shared" si="484"/>
        <v>J=</v>
      </c>
      <c r="Q1157" s="88">
        <f t="shared" si="485"/>
        <v>44676</v>
      </c>
      <c r="R1157" s="7"/>
      <c r="S1157" s="7"/>
      <c r="T1157" s="7"/>
      <c r="U1157" s="7"/>
      <c r="V1157" s="7"/>
      <c r="W1157" s="7"/>
      <c r="X1157" s="7"/>
      <c r="Y1157" s="7"/>
      <c r="Z1157" s="7"/>
      <c r="AA1157" s="7"/>
      <c r="AB1157" s="7"/>
      <c r="AC1157" s="7"/>
      <c r="AD1157" s="7"/>
      <c r="AE1157" s="7"/>
      <c r="AF1157" s="65">
        <f>(AF1149+1)</f>
        <v>43982</v>
      </c>
      <c r="AG1157" s="9">
        <f t="shared" ref="AG1157:AK1172" ca="1" si="494">VLOOKUP($AF1157,$A$10:$Q$3625,(AG$1)+1)</f>
        <v>1175.67975</v>
      </c>
      <c r="AH1157" s="9">
        <f t="shared" si="494"/>
        <v>1000</v>
      </c>
      <c r="AI1157" s="4">
        <f t="shared" ca="1" si="494"/>
        <v>0</v>
      </c>
      <c r="AJ1157" s="10">
        <f t="shared" ca="1" si="494"/>
        <v>0</v>
      </c>
      <c r="AK1157" s="4">
        <f t="shared" si="494"/>
        <v>1.1679999999999999</v>
      </c>
      <c r="AL1157" s="65">
        <f t="shared" ref="AL1157:AL1186" si="495">AF1157</f>
        <v>43982</v>
      </c>
      <c r="AM1157" s="10">
        <f t="shared" ref="AM1157:AS1172" ca="1" si="496">VLOOKUP($AF1157,$A$10:$Q$3625,(AM$1)+1)</f>
        <v>1.17567975</v>
      </c>
      <c r="AN1157" s="9">
        <f t="shared" ca="1" si="496"/>
        <v>175.67975000000001</v>
      </c>
      <c r="AO1157" s="7">
        <f t="shared" si="496"/>
        <v>0</v>
      </c>
      <c r="AP1157" s="11">
        <f t="shared" si="496"/>
        <v>0</v>
      </c>
      <c r="AQ1157" s="9">
        <f t="shared" si="496"/>
        <v>0</v>
      </c>
      <c r="AR1157" s="8" t="str">
        <f t="shared" si="496"/>
        <v>J=</v>
      </c>
      <c r="AS1157" s="65">
        <f t="shared" si="496"/>
        <v>44676</v>
      </c>
      <c r="AT1157" s="12"/>
      <c r="AU1157" s="12"/>
      <c r="AV1157" s="22"/>
      <c r="AW1157" s="12"/>
      <c r="AX1157" s="12"/>
      <c r="AY1157" s="12"/>
      <c r="AZ1157" s="12"/>
      <c r="BA1157" s="12"/>
      <c r="BB1157" s="12"/>
      <c r="BC1157" s="12"/>
      <c r="BD1157" s="12"/>
      <c r="BE1157" s="12"/>
      <c r="BF1157" s="12"/>
      <c r="BG1157" s="12"/>
      <c r="BH1157" s="12"/>
      <c r="BI1157" s="12"/>
      <c r="BJ1157" s="12"/>
      <c r="BK1157" s="12"/>
      <c r="BL1157" s="12"/>
      <c r="BM1157" s="12"/>
      <c r="BN1157" s="12"/>
      <c r="BO1157" s="12"/>
      <c r="BP1157" s="12"/>
      <c r="BQ1157" s="12"/>
      <c r="BR1157" s="12"/>
      <c r="BS1157" s="12"/>
      <c r="BT1157" s="12"/>
      <c r="BU1157" s="12"/>
      <c r="BV1157" s="12"/>
      <c r="BW1157" s="12"/>
      <c r="BX1157" s="12"/>
      <c r="BY1157" s="12"/>
      <c r="BZ1157" s="12"/>
      <c r="CA1157" s="12"/>
      <c r="CB1157" s="12"/>
      <c r="CC1157" s="12"/>
      <c r="CD1157" s="12"/>
      <c r="CE1157" s="12"/>
      <c r="CF1157" s="12"/>
      <c r="CG1157" s="12"/>
      <c r="CH1157" s="12"/>
      <c r="CI1157" s="12"/>
      <c r="CJ1157" s="12"/>
      <c r="CK1157" s="12"/>
      <c r="CL1157" s="12"/>
      <c r="CM1157" s="12"/>
      <c r="CN1157" s="12"/>
      <c r="CO1157" s="12"/>
      <c r="CP1157" s="12"/>
      <c r="CQ1157" s="12"/>
      <c r="CR1157" s="12"/>
      <c r="CS1157" s="12"/>
      <c r="CT1157" s="12"/>
      <c r="CU1157" s="12"/>
      <c r="CV1157" s="12"/>
      <c r="CW1157" s="12"/>
      <c r="CX1157" s="12"/>
      <c r="CY1157" s="12"/>
      <c r="CZ1157" s="12"/>
      <c r="DA1157" s="12"/>
      <c r="DB1157" s="12"/>
      <c r="DC1157" s="12"/>
      <c r="DD1157" s="12"/>
      <c r="DE1157" s="12"/>
      <c r="DF1157" s="12"/>
      <c r="DG1157" s="12"/>
      <c r="DH1157" s="12"/>
      <c r="DI1157" s="12"/>
      <c r="DJ1157" s="12"/>
      <c r="DK1157" s="12"/>
      <c r="DL1157" s="12"/>
      <c r="DM1157" s="12"/>
      <c r="DN1157" s="12"/>
      <c r="DO1157" s="12"/>
      <c r="DP1157" s="12"/>
      <c r="DQ1157" s="12"/>
      <c r="DR1157" s="12"/>
      <c r="DS1157" s="12"/>
      <c r="DT1157" s="12"/>
      <c r="DU1157" s="12"/>
      <c r="DV1157" s="12"/>
      <c r="DW1157" s="12"/>
      <c r="DX1157" s="12"/>
      <c r="DY1157" s="12"/>
      <c r="DZ1157" s="12"/>
      <c r="EA1157" s="12"/>
      <c r="EB1157" s="12"/>
      <c r="EC1157" s="12"/>
      <c r="ED1157" s="12"/>
      <c r="EE1157" s="12"/>
      <c r="EF1157" s="12"/>
      <c r="EG1157" s="12"/>
      <c r="EH1157" s="12"/>
      <c r="EI1157" s="12"/>
      <c r="EJ1157" s="12"/>
      <c r="EK1157" s="12"/>
      <c r="EL1157" s="12"/>
      <c r="EM1157" s="12"/>
      <c r="EN1157" s="12"/>
      <c r="EO1157" s="12"/>
      <c r="EP1157" s="12"/>
      <c r="EQ1157" s="12"/>
      <c r="ER1157" s="12"/>
      <c r="ES1157" s="12"/>
      <c r="ET1157" s="12"/>
      <c r="EU1157" s="12"/>
      <c r="EV1157" s="12"/>
      <c r="EW1157" s="12"/>
      <c r="EX1157" s="12"/>
      <c r="EY1157" s="12"/>
      <c r="EZ1157" s="12"/>
      <c r="FA1157" s="12"/>
      <c r="FB1157" s="12"/>
      <c r="FC1157" s="12"/>
      <c r="FD1157" s="12"/>
      <c r="FE1157" s="12"/>
      <c r="FF1157" s="12"/>
      <c r="FG1157" s="12"/>
      <c r="FH1157" s="12"/>
      <c r="FI1157" s="12"/>
      <c r="FJ1157" s="12"/>
      <c r="FK1157" s="12"/>
      <c r="FL1157" s="12"/>
      <c r="FM1157" s="12"/>
      <c r="FN1157" s="12"/>
      <c r="FO1157" s="12"/>
      <c r="FP1157" s="12"/>
      <c r="FQ1157" s="12"/>
      <c r="FR1157" s="12"/>
      <c r="FS1157" s="12"/>
      <c r="FT1157" s="12"/>
      <c r="FU1157" s="12"/>
      <c r="FV1157" s="12"/>
      <c r="FW1157" s="12"/>
      <c r="FX1157" s="12"/>
      <c r="FY1157" s="12"/>
      <c r="FZ1157" s="12"/>
      <c r="GA1157" s="12"/>
      <c r="GB1157" s="12"/>
      <c r="GC1157" s="12"/>
      <c r="GD1157" s="12"/>
      <c r="GE1157" s="12"/>
      <c r="GF1157" s="12"/>
      <c r="GG1157" s="12"/>
      <c r="GH1157" s="12"/>
      <c r="GI1157" s="12"/>
      <c r="GJ1157" s="12"/>
      <c r="GK1157" s="12"/>
      <c r="GL1157" s="12"/>
      <c r="GM1157" s="12"/>
      <c r="GN1157" s="12"/>
      <c r="GO1157" s="12"/>
      <c r="GP1157" s="12"/>
      <c r="GQ1157" s="12"/>
      <c r="GR1157" s="12"/>
    </row>
    <row r="1158" spans="1:203" x14ac:dyDescent="0.2">
      <c r="A1158" s="79">
        <f t="shared" si="475"/>
        <v>44230</v>
      </c>
      <c r="B1158" s="80">
        <f t="shared" ca="1" si="476"/>
        <v>1194.4722400000001</v>
      </c>
      <c r="C1158" s="81">
        <f t="shared" si="477"/>
        <v>1000</v>
      </c>
      <c r="D1158" s="82">
        <f ca="1">IF(A1158&lt;$B$1,VLOOKUP(A1158,[1]DI!$A$4:$B$15000,2,FALSE),0)</f>
        <v>1.9000000000000006E-2</v>
      </c>
      <c r="E1158" s="81">
        <f t="shared" ca="1" si="478"/>
        <v>7.4690000000000005E-5</v>
      </c>
      <c r="F1158" s="83">
        <f t="shared" si="457"/>
        <v>1.1679999999999999</v>
      </c>
      <c r="G1158" s="84">
        <f t="shared" ca="1" si="479"/>
        <v>1.0000872379200001</v>
      </c>
      <c r="H1158" s="81">
        <f ca="1">TRUNC(PRODUCT(G$10:G1157),15)</f>
        <v>1.1944722386878901</v>
      </c>
      <c r="I1158" s="81">
        <f t="shared" si="480"/>
        <v>1</v>
      </c>
      <c r="J1158" s="81">
        <f t="shared" ca="1" si="481"/>
        <v>1.1944722400000001</v>
      </c>
      <c r="K1158" s="81">
        <f t="shared" ca="1" si="482"/>
        <v>194.47224</v>
      </c>
      <c r="L1158" s="85">
        <f>IF(VLOOKUP(A1158,$U$12:$AD$125,8)=VLOOKUP(A1157,$U$12:$AD$125,8),0,VLOOKUP(A1158,U$12:$AD$125,8))</f>
        <v>0</v>
      </c>
      <c r="M1158" s="86">
        <f>IF(L1158&gt;0,VLOOKUP(L1158,T$12:$AC$125,7),0)</f>
        <v>0</v>
      </c>
      <c r="N1158" s="81">
        <f t="shared" si="462"/>
        <v>0</v>
      </c>
      <c r="O1158" s="81">
        <f t="shared" ca="1" si="483"/>
        <v>194.47224</v>
      </c>
      <c r="P1158" s="87" t="str">
        <f t="shared" si="484"/>
        <v>J=</v>
      </c>
      <c r="Q1158" s="88">
        <f t="shared" si="485"/>
        <v>44676</v>
      </c>
      <c r="R1158" s="7"/>
      <c r="S1158" s="7"/>
      <c r="T1158" s="7"/>
      <c r="U1158" s="7"/>
      <c r="V1158" s="7"/>
      <c r="W1158" s="7"/>
      <c r="X1158" s="7"/>
      <c r="Y1158" s="7"/>
      <c r="Z1158" s="7"/>
      <c r="AA1158" s="7"/>
      <c r="AB1158" s="7"/>
      <c r="AC1158" s="7"/>
      <c r="AD1158" s="7"/>
      <c r="AE1158" s="7"/>
      <c r="AF1158" s="65">
        <f t="shared" ref="AF1158:AF1186" si="497">(AF1157+1)</f>
        <v>43983</v>
      </c>
      <c r="AG1158" s="9">
        <f t="shared" ca="1" si="494"/>
        <v>1175.67975</v>
      </c>
      <c r="AH1158" s="9">
        <f t="shared" si="494"/>
        <v>1000</v>
      </c>
      <c r="AI1158" s="4">
        <f t="shared" ca="1" si="494"/>
        <v>2.9000000000000005E-2</v>
      </c>
      <c r="AJ1158" s="10">
        <f t="shared" ca="1" si="494"/>
        <v>1.1345000000000001E-4</v>
      </c>
      <c r="AK1158" s="4">
        <f t="shared" si="494"/>
        <v>1.1679999999999999</v>
      </c>
      <c r="AL1158" s="65">
        <f t="shared" si="495"/>
        <v>43983</v>
      </c>
      <c r="AM1158" s="10">
        <f t="shared" ca="1" si="496"/>
        <v>1.17567975</v>
      </c>
      <c r="AN1158" s="9">
        <f t="shared" ca="1" si="496"/>
        <v>175.67975000000001</v>
      </c>
      <c r="AO1158" s="7">
        <f t="shared" si="496"/>
        <v>0</v>
      </c>
      <c r="AP1158" s="11">
        <f t="shared" si="496"/>
        <v>0</v>
      </c>
      <c r="AQ1158" s="9">
        <f t="shared" si="496"/>
        <v>0</v>
      </c>
      <c r="AR1158" s="8" t="str">
        <f t="shared" si="496"/>
        <v>J=</v>
      </c>
      <c r="AS1158" s="65">
        <f t="shared" si="496"/>
        <v>44676</v>
      </c>
      <c r="AT1158" s="12"/>
      <c r="AU1158" s="12"/>
      <c r="AV1158" s="22"/>
      <c r="AW1158" s="12"/>
      <c r="AX1158" s="12"/>
      <c r="AY1158" s="12"/>
      <c r="AZ1158" s="12"/>
      <c r="BA1158" s="12"/>
      <c r="BB1158" s="12"/>
      <c r="BC1158" s="12"/>
      <c r="BD1158" s="12"/>
      <c r="BE1158" s="12"/>
      <c r="BF1158" s="12"/>
      <c r="BG1158" s="12"/>
      <c r="BH1158" s="12"/>
      <c r="BI1158" s="12"/>
      <c r="BJ1158" s="12"/>
      <c r="BK1158" s="12"/>
      <c r="BL1158" s="12"/>
      <c r="BM1158" s="12"/>
      <c r="BN1158" s="12"/>
      <c r="BO1158" s="12"/>
      <c r="BP1158" s="12"/>
      <c r="BQ1158" s="12"/>
      <c r="BR1158" s="12"/>
      <c r="BS1158" s="12"/>
      <c r="BT1158" s="12"/>
      <c r="BU1158" s="12"/>
      <c r="BV1158" s="12"/>
      <c r="BW1158" s="12"/>
      <c r="BX1158" s="12"/>
      <c r="BY1158" s="12"/>
      <c r="BZ1158" s="12"/>
      <c r="CA1158" s="12"/>
      <c r="CB1158" s="12"/>
      <c r="CC1158" s="12"/>
      <c r="CD1158" s="12"/>
      <c r="CE1158" s="12"/>
      <c r="CF1158" s="12"/>
      <c r="CG1158" s="12"/>
      <c r="CH1158" s="12"/>
      <c r="CI1158" s="12"/>
      <c r="CJ1158" s="12"/>
      <c r="CK1158" s="12"/>
      <c r="CL1158" s="12"/>
      <c r="CM1158" s="12"/>
      <c r="CN1158" s="12"/>
      <c r="CO1158" s="12"/>
      <c r="CP1158" s="12"/>
      <c r="CQ1158" s="12"/>
      <c r="CR1158" s="12"/>
      <c r="CS1158" s="12"/>
      <c r="CT1158" s="12"/>
      <c r="CU1158" s="12"/>
      <c r="CV1158" s="12"/>
      <c r="CW1158" s="12"/>
      <c r="CX1158" s="12"/>
      <c r="CY1158" s="12"/>
      <c r="CZ1158" s="12"/>
      <c r="DA1158" s="12"/>
      <c r="DB1158" s="12"/>
      <c r="DC1158" s="12"/>
      <c r="DD1158" s="12"/>
      <c r="DE1158" s="12"/>
      <c r="DF1158" s="12"/>
      <c r="DG1158" s="12"/>
      <c r="DH1158" s="12"/>
      <c r="DI1158" s="12"/>
      <c r="DJ1158" s="12"/>
      <c r="DK1158" s="12"/>
      <c r="DL1158" s="12"/>
      <c r="DM1158" s="12"/>
      <c r="DN1158" s="12"/>
      <c r="DO1158" s="12"/>
      <c r="DP1158" s="12"/>
      <c r="DQ1158" s="12"/>
      <c r="DR1158" s="12"/>
      <c r="DS1158" s="12"/>
      <c r="DT1158" s="12"/>
      <c r="DU1158" s="12"/>
      <c r="DV1158" s="12"/>
      <c r="DW1158" s="12"/>
      <c r="DX1158" s="12"/>
      <c r="DY1158" s="12"/>
      <c r="DZ1158" s="12"/>
      <c r="EA1158" s="12"/>
      <c r="EB1158" s="12"/>
      <c r="EC1158" s="12"/>
      <c r="ED1158" s="12"/>
      <c r="EE1158" s="12"/>
      <c r="EF1158" s="12"/>
      <c r="EG1158" s="12"/>
      <c r="EH1158" s="12"/>
      <c r="EI1158" s="12"/>
      <c r="EJ1158" s="12"/>
      <c r="EK1158" s="12"/>
      <c r="EL1158" s="12"/>
      <c r="EM1158" s="12"/>
      <c r="EN1158" s="12"/>
      <c r="EO1158" s="12"/>
      <c r="EP1158" s="12"/>
      <c r="EQ1158" s="12"/>
      <c r="ER1158" s="12"/>
      <c r="ES1158" s="12"/>
      <c r="ET1158" s="12"/>
      <c r="EU1158" s="12"/>
      <c r="EV1158" s="12"/>
      <c r="EW1158" s="12"/>
      <c r="EX1158" s="12"/>
      <c r="EY1158" s="12"/>
      <c r="EZ1158" s="12"/>
      <c r="FA1158" s="12"/>
      <c r="FB1158" s="12"/>
      <c r="FC1158" s="12"/>
      <c r="FD1158" s="12"/>
      <c r="FE1158" s="12"/>
      <c r="FF1158" s="12"/>
      <c r="FG1158" s="12"/>
      <c r="FH1158" s="12"/>
      <c r="FI1158" s="12"/>
      <c r="FJ1158" s="12"/>
      <c r="FK1158" s="12"/>
      <c r="FL1158" s="12"/>
      <c r="FM1158" s="12"/>
      <c r="FN1158" s="12"/>
      <c r="FO1158" s="12"/>
      <c r="FP1158" s="12"/>
      <c r="FQ1158" s="12"/>
      <c r="FR1158" s="12"/>
      <c r="FS1158" s="12"/>
      <c r="FT1158" s="12"/>
      <c r="FU1158" s="12"/>
      <c r="FV1158" s="12"/>
      <c r="FW1158" s="12"/>
      <c r="FX1158" s="12"/>
      <c r="FY1158" s="12"/>
      <c r="FZ1158" s="12"/>
      <c r="GA1158" s="12"/>
      <c r="GB1158" s="12"/>
      <c r="GC1158" s="12"/>
      <c r="GD1158" s="12"/>
      <c r="GE1158" s="12"/>
      <c r="GF1158" s="12"/>
      <c r="GG1158" s="12"/>
      <c r="GH1158" s="12"/>
      <c r="GI1158" s="12"/>
      <c r="GJ1158" s="12"/>
      <c r="GK1158" s="12"/>
      <c r="GL1158" s="12"/>
      <c r="GM1158" s="12"/>
      <c r="GN1158" s="12"/>
      <c r="GO1158" s="12"/>
      <c r="GP1158" s="12"/>
      <c r="GQ1158" s="12"/>
      <c r="GR1158" s="12"/>
    </row>
    <row r="1159" spans="1:203" x14ac:dyDescent="0.2">
      <c r="A1159" s="79">
        <f t="shared" si="475"/>
        <v>44231</v>
      </c>
      <c r="B1159" s="80">
        <f t="shared" ca="1" si="476"/>
        <v>1194.57644</v>
      </c>
      <c r="C1159" s="81">
        <f t="shared" si="477"/>
        <v>1000</v>
      </c>
      <c r="D1159" s="82">
        <f ca="1">IF(A1159&lt;$B$1,VLOOKUP(A1159,[1]DI!$A$4:$B$15000,2,FALSE),0)</f>
        <v>1.9000000000000006E-2</v>
      </c>
      <c r="E1159" s="81">
        <f t="shared" ca="1" si="478"/>
        <v>7.4690000000000005E-5</v>
      </c>
      <c r="F1159" s="83">
        <f t="shared" si="457"/>
        <v>1.1679999999999999</v>
      </c>
      <c r="G1159" s="84">
        <f t="shared" ca="1" si="479"/>
        <v>1.0000872379200001</v>
      </c>
      <c r="H1159" s="81">
        <f ca="1">TRUNC(PRODUCT(G$10:G1158),15)</f>
        <v>1.1945764419614899</v>
      </c>
      <c r="I1159" s="81">
        <f t="shared" si="480"/>
        <v>1</v>
      </c>
      <c r="J1159" s="81">
        <f t="shared" ca="1" si="481"/>
        <v>1.1945764400000001</v>
      </c>
      <c r="K1159" s="81">
        <f t="shared" ca="1" si="482"/>
        <v>194.57643999999999</v>
      </c>
      <c r="L1159" s="85">
        <f>IF(VLOOKUP(A1159,$U$12:$AD$125,8)=VLOOKUP(A1158,$U$12:$AD$125,8),0,VLOOKUP(A1159,U$12:$AD$125,8))</f>
        <v>0</v>
      </c>
      <c r="M1159" s="86">
        <f>IF(L1159&gt;0,VLOOKUP(L1159,T$12:$AC$125,7),0)</f>
        <v>0</v>
      </c>
      <c r="N1159" s="81">
        <f t="shared" si="462"/>
        <v>0</v>
      </c>
      <c r="O1159" s="81">
        <f t="shared" ca="1" si="483"/>
        <v>194.57643999999999</v>
      </c>
      <c r="P1159" s="87" t="str">
        <f t="shared" si="484"/>
        <v>J=</v>
      </c>
      <c r="Q1159" s="88">
        <f t="shared" si="485"/>
        <v>44676</v>
      </c>
      <c r="R1159" s="7"/>
      <c r="S1159" s="16"/>
      <c r="T1159" s="16"/>
      <c r="U1159" s="16"/>
      <c r="V1159" s="16"/>
      <c r="W1159" s="16"/>
      <c r="X1159" s="16"/>
      <c r="Y1159" s="16"/>
      <c r="Z1159" s="16"/>
      <c r="AA1159" s="16"/>
      <c r="AB1159" s="16"/>
      <c r="AC1159" s="16"/>
      <c r="AD1159" s="16"/>
      <c r="AE1159" s="16"/>
      <c r="AF1159" s="65">
        <f t="shared" si="497"/>
        <v>43984</v>
      </c>
      <c r="AG1159" s="9">
        <f t="shared" ca="1" si="494"/>
        <v>1175.8355300000001</v>
      </c>
      <c r="AH1159" s="9">
        <f t="shared" si="494"/>
        <v>1000</v>
      </c>
      <c r="AI1159" s="4">
        <f t="shared" ca="1" si="494"/>
        <v>2.9000000000000005E-2</v>
      </c>
      <c r="AJ1159" s="10">
        <f t="shared" ca="1" si="494"/>
        <v>1.1345000000000001E-4</v>
      </c>
      <c r="AK1159" s="4">
        <f t="shared" si="494"/>
        <v>1.1679999999999999</v>
      </c>
      <c r="AL1159" s="65">
        <f t="shared" si="495"/>
        <v>43984</v>
      </c>
      <c r="AM1159" s="10">
        <f t="shared" ca="1" si="496"/>
        <v>1.1758355300000001</v>
      </c>
      <c r="AN1159" s="9">
        <f t="shared" ca="1" si="496"/>
        <v>175.83553000000001</v>
      </c>
      <c r="AO1159" s="7">
        <f t="shared" si="496"/>
        <v>0</v>
      </c>
      <c r="AP1159" s="11">
        <f t="shared" si="496"/>
        <v>0</v>
      </c>
      <c r="AQ1159" s="9">
        <f t="shared" si="496"/>
        <v>0</v>
      </c>
      <c r="AR1159" s="8" t="str">
        <f t="shared" si="496"/>
        <v>J=</v>
      </c>
      <c r="AS1159" s="65">
        <f t="shared" si="496"/>
        <v>44676</v>
      </c>
      <c r="AT1159" s="17"/>
      <c r="AU1159" s="17"/>
      <c r="AV1159" s="23"/>
      <c r="AW1159" s="17"/>
      <c r="AX1159" s="17"/>
      <c r="AY1159" s="17"/>
      <c r="AZ1159" s="17"/>
      <c r="BA1159" s="17"/>
      <c r="BB1159" s="17"/>
      <c r="BC1159" s="17"/>
      <c r="BD1159" s="17"/>
      <c r="BE1159" s="17"/>
      <c r="BF1159" s="17"/>
      <c r="BG1159" s="17"/>
      <c r="BH1159" s="17"/>
      <c r="BI1159" s="17"/>
      <c r="BJ1159" s="17"/>
      <c r="BK1159" s="17"/>
      <c r="BL1159" s="17"/>
      <c r="BM1159" s="17"/>
      <c r="BN1159" s="17"/>
      <c r="BO1159" s="17"/>
      <c r="BP1159" s="17"/>
      <c r="BQ1159" s="17"/>
      <c r="BR1159" s="17"/>
      <c r="BS1159" s="17"/>
      <c r="BT1159" s="17"/>
      <c r="BU1159" s="17"/>
      <c r="BV1159" s="17"/>
      <c r="BW1159" s="17"/>
      <c r="BX1159" s="17"/>
      <c r="BY1159" s="17"/>
      <c r="BZ1159" s="17"/>
      <c r="CA1159" s="17"/>
      <c r="CB1159" s="17"/>
      <c r="CC1159" s="17"/>
      <c r="CD1159" s="17"/>
      <c r="CE1159" s="17"/>
      <c r="CF1159" s="17"/>
      <c r="CG1159" s="17"/>
      <c r="CH1159" s="17"/>
      <c r="CI1159" s="17"/>
      <c r="CJ1159" s="17"/>
      <c r="CK1159" s="17"/>
      <c r="CL1159" s="17"/>
      <c r="CM1159" s="17"/>
      <c r="CN1159" s="17"/>
      <c r="CO1159" s="17"/>
      <c r="CP1159" s="17"/>
      <c r="CQ1159" s="17"/>
      <c r="CR1159" s="17"/>
      <c r="CS1159" s="17"/>
      <c r="CT1159" s="17"/>
      <c r="CU1159" s="17"/>
      <c r="CV1159" s="17"/>
      <c r="CW1159" s="17"/>
      <c r="CX1159" s="17"/>
      <c r="CY1159" s="17"/>
      <c r="CZ1159" s="17"/>
      <c r="DA1159" s="17"/>
      <c r="DB1159" s="17"/>
      <c r="DC1159" s="17"/>
      <c r="DD1159" s="17"/>
      <c r="DE1159" s="17"/>
      <c r="DF1159" s="17"/>
      <c r="DG1159" s="17"/>
      <c r="DH1159" s="17"/>
      <c r="DI1159" s="17"/>
      <c r="DJ1159" s="17"/>
      <c r="DK1159" s="17"/>
      <c r="DL1159" s="17"/>
      <c r="DM1159" s="17"/>
      <c r="DN1159" s="17"/>
      <c r="DO1159" s="17"/>
      <c r="DP1159" s="17"/>
      <c r="DQ1159" s="17"/>
      <c r="DR1159" s="17"/>
      <c r="DS1159" s="17"/>
      <c r="DT1159" s="17"/>
      <c r="DU1159" s="17"/>
      <c r="DV1159" s="17"/>
      <c r="DW1159" s="17"/>
      <c r="DX1159" s="17"/>
      <c r="DY1159" s="17"/>
      <c r="DZ1159" s="17"/>
      <c r="EA1159" s="17"/>
      <c r="EB1159" s="17"/>
      <c r="EC1159" s="17"/>
      <c r="ED1159" s="17"/>
      <c r="EE1159" s="17"/>
      <c r="EF1159" s="17"/>
      <c r="EG1159" s="17"/>
      <c r="EH1159" s="17"/>
      <c r="EI1159" s="17"/>
      <c r="EJ1159" s="17"/>
      <c r="EK1159" s="17"/>
      <c r="EL1159" s="17"/>
      <c r="EM1159" s="17"/>
      <c r="EN1159" s="17"/>
      <c r="EO1159" s="17"/>
      <c r="EP1159" s="17"/>
      <c r="EQ1159" s="17"/>
      <c r="ER1159" s="17"/>
      <c r="ES1159" s="17"/>
      <c r="ET1159" s="17"/>
      <c r="EU1159" s="17"/>
      <c r="EV1159" s="17"/>
      <c r="EW1159" s="17"/>
      <c r="EX1159" s="17"/>
      <c r="EY1159" s="17"/>
      <c r="EZ1159" s="17"/>
      <c r="FA1159" s="17"/>
      <c r="FB1159" s="17"/>
      <c r="FC1159" s="17"/>
      <c r="FD1159" s="17"/>
      <c r="FE1159" s="17"/>
      <c r="FF1159" s="17"/>
      <c r="FG1159" s="17"/>
      <c r="FH1159" s="17"/>
      <c r="FI1159" s="17"/>
      <c r="FJ1159" s="17"/>
      <c r="FK1159" s="17"/>
      <c r="FL1159" s="17"/>
      <c r="FM1159" s="17"/>
      <c r="FN1159" s="17"/>
      <c r="FO1159" s="17"/>
      <c r="FP1159" s="17"/>
      <c r="FQ1159" s="17"/>
      <c r="FR1159" s="17"/>
      <c r="FS1159" s="17"/>
      <c r="FT1159" s="17"/>
      <c r="FU1159" s="17"/>
      <c r="FV1159" s="17"/>
      <c r="FW1159" s="17"/>
      <c r="FX1159" s="17"/>
      <c r="FY1159" s="17"/>
      <c r="FZ1159" s="17"/>
      <c r="GA1159" s="17"/>
      <c r="GB1159" s="17"/>
      <c r="GC1159" s="17"/>
      <c r="GD1159" s="17"/>
      <c r="GE1159" s="17"/>
      <c r="GF1159" s="17"/>
      <c r="GG1159" s="17"/>
      <c r="GH1159" s="17"/>
      <c r="GI1159" s="17"/>
      <c r="GJ1159" s="17"/>
      <c r="GK1159" s="17"/>
      <c r="GL1159" s="17"/>
      <c r="GM1159" s="17"/>
      <c r="GN1159" s="17"/>
      <c r="GO1159" s="17"/>
      <c r="GP1159" s="17"/>
      <c r="GQ1159" s="17"/>
      <c r="GR1159" s="17"/>
      <c r="GS1159" s="17"/>
      <c r="GT1159" s="17"/>
      <c r="GU1159" s="17"/>
    </row>
    <row r="1160" spans="1:203" x14ac:dyDescent="0.2">
      <c r="A1160" s="79">
        <f t="shared" si="475"/>
        <v>44232</v>
      </c>
      <c r="B1160" s="80">
        <f t="shared" ca="1" si="476"/>
        <v>1194.68065</v>
      </c>
      <c r="C1160" s="81">
        <f t="shared" si="477"/>
        <v>1000</v>
      </c>
      <c r="D1160" s="82">
        <f ca="1">IF(A1160&lt;$B$1,VLOOKUP(A1160,[1]DI!$A$4:$B$15000,2,FALSE),0)</f>
        <v>1.9000000000000006E-2</v>
      </c>
      <c r="E1160" s="81">
        <f t="shared" ca="1" si="478"/>
        <v>7.4690000000000005E-5</v>
      </c>
      <c r="F1160" s="83">
        <f t="shared" si="457"/>
        <v>1.1679999999999999</v>
      </c>
      <c r="G1160" s="84">
        <f t="shared" ca="1" si="479"/>
        <v>1.0000872379200001</v>
      </c>
      <c r="H1160" s="81">
        <f ca="1">TRUNC(PRODUCT(G$10:G1159),15)</f>
        <v>1.1946806543255699</v>
      </c>
      <c r="I1160" s="81">
        <f t="shared" si="480"/>
        <v>1</v>
      </c>
      <c r="J1160" s="81">
        <f t="shared" ca="1" si="481"/>
        <v>1.19468065</v>
      </c>
      <c r="K1160" s="81">
        <f t="shared" ca="1" si="482"/>
        <v>194.68065000000001</v>
      </c>
      <c r="L1160" s="85">
        <f>IF(VLOOKUP(A1160,$U$12:$AD$125,8)=VLOOKUP(A1159,$U$12:$AD$125,8),0,VLOOKUP(A1160,U$12:$AD$125,8))</f>
        <v>0</v>
      </c>
      <c r="M1160" s="86">
        <f>IF(L1160&gt;0,VLOOKUP(L1160,T$12:$AC$125,7),0)</f>
        <v>0</v>
      </c>
      <c r="N1160" s="81">
        <f t="shared" si="462"/>
        <v>0</v>
      </c>
      <c r="O1160" s="81">
        <f t="shared" ca="1" si="483"/>
        <v>194.68065000000001</v>
      </c>
      <c r="P1160" s="87" t="str">
        <f t="shared" si="484"/>
        <v>J=</v>
      </c>
      <c r="Q1160" s="88">
        <f t="shared" si="485"/>
        <v>44676</v>
      </c>
      <c r="R1160" s="7"/>
      <c r="S1160" s="7"/>
      <c r="T1160" s="7"/>
      <c r="U1160" s="7"/>
      <c r="V1160" s="7"/>
      <c r="W1160" s="7"/>
      <c r="X1160" s="7"/>
      <c r="Y1160" s="7"/>
      <c r="Z1160" s="7"/>
      <c r="AA1160" s="7"/>
      <c r="AB1160" s="7"/>
      <c r="AC1160" s="7"/>
      <c r="AD1160" s="7"/>
      <c r="AE1160" s="7"/>
      <c r="AF1160" s="65">
        <f t="shared" si="497"/>
        <v>43985</v>
      </c>
      <c r="AG1160" s="9">
        <f t="shared" ca="1" si="494"/>
        <v>1175.99134</v>
      </c>
      <c r="AH1160" s="9">
        <f t="shared" si="494"/>
        <v>1000</v>
      </c>
      <c r="AI1160" s="4">
        <f t="shared" ca="1" si="494"/>
        <v>2.9000000000000005E-2</v>
      </c>
      <c r="AJ1160" s="10">
        <f t="shared" ca="1" si="494"/>
        <v>1.1345000000000001E-4</v>
      </c>
      <c r="AK1160" s="4">
        <f t="shared" si="494"/>
        <v>1.1679999999999999</v>
      </c>
      <c r="AL1160" s="65">
        <f t="shared" si="495"/>
        <v>43985</v>
      </c>
      <c r="AM1160" s="10">
        <f t="shared" ca="1" si="496"/>
        <v>1.1759913399999999</v>
      </c>
      <c r="AN1160" s="9">
        <f t="shared" ca="1" si="496"/>
        <v>175.99134000000001</v>
      </c>
      <c r="AO1160" s="7">
        <f t="shared" si="496"/>
        <v>0</v>
      </c>
      <c r="AP1160" s="11">
        <f t="shared" si="496"/>
        <v>0</v>
      </c>
      <c r="AQ1160" s="9">
        <f t="shared" si="496"/>
        <v>0</v>
      </c>
      <c r="AR1160" s="8" t="str">
        <f t="shared" si="496"/>
        <v>J=</v>
      </c>
      <c r="AS1160" s="65">
        <f t="shared" si="496"/>
        <v>44676</v>
      </c>
      <c r="AT1160" s="12"/>
      <c r="AU1160" s="12"/>
      <c r="AV1160" s="22"/>
      <c r="AW1160" s="12"/>
      <c r="AX1160" s="12"/>
      <c r="AY1160" s="12"/>
      <c r="AZ1160" s="12"/>
      <c r="BA1160" s="12"/>
      <c r="BB1160" s="12"/>
      <c r="BC1160" s="12"/>
      <c r="BD1160" s="12"/>
      <c r="BE1160" s="12"/>
      <c r="BF1160" s="12"/>
      <c r="BG1160" s="12"/>
      <c r="BH1160" s="12"/>
      <c r="BI1160" s="12"/>
      <c r="BJ1160" s="12"/>
      <c r="BK1160" s="12"/>
      <c r="BL1160" s="12"/>
      <c r="BM1160" s="12"/>
      <c r="BN1160" s="12"/>
      <c r="BO1160" s="12"/>
      <c r="BP1160" s="12"/>
      <c r="BQ1160" s="12"/>
      <c r="BR1160" s="12"/>
      <c r="BS1160" s="12"/>
      <c r="BT1160" s="12"/>
      <c r="BU1160" s="12"/>
      <c r="BV1160" s="12"/>
      <c r="BW1160" s="12"/>
      <c r="BX1160" s="12"/>
      <c r="BY1160" s="12"/>
      <c r="BZ1160" s="12"/>
      <c r="CA1160" s="12"/>
      <c r="CB1160" s="12"/>
      <c r="CC1160" s="12"/>
      <c r="CD1160" s="12"/>
      <c r="CE1160" s="12"/>
      <c r="CF1160" s="12"/>
      <c r="CG1160" s="12"/>
      <c r="CH1160" s="12"/>
      <c r="CI1160" s="12"/>
      <c r="CJ1160" s="12"/>
      <c r="CK1160" s="12"/>
      <c r="CL1160" s="12"/>
      <c r="CM1160" s="12"/>
      <c r="CN1160" s="12"/>
      <c r="CO1160" s="12"/>
      <c r="CP1160" s="12"/>
      <c r="CQ1160" s="12"/>
      <c r="CR1160" s="12"/>
      <c r="CS1160" s="12"/>
      <c r="CT1160" s="12"/>
      <c r="CU1160" s="12"/>
      <c r="CV1160" s="12"/>
      <c r="CW1160" s="12"/>
      <c r="CX1160" s="12"/>
      <c r="CY1160" s="12"/>
      <c r="CZ1160" s="12"/>
      <c r="DA1160" s="12"/>
      <c r="DB1160" s="12"/>
      <c r="DC1160" s="12"/>
      <c r="DD1160" s="12"/>
      <c r="DE1160" s="12"/>
      <c r="DF1160" s="12"/>
      <c r="DG1160" s="12"/>
      <c r="DH1160" s="12"/>
      <c r="DI1160" s="12"/>
      <c r="DJ1160" s="12"/>
      <c r="DK1160" s="12"/>
      <c r="DL1160" s="12"/>
      <c r="DM1160" s="12"/>
      <c r="DN1160" s="12"/>
      <c r="DO1160" s="12"/>
      <c r="DP1160" s="12"/>
      <c r="DQ1160" s="12"/>
      <c r="DR1160" s="12"/>
      <c r="DS1160" s="12"/>
      <c r="DT1160" s="12"/>
      <c r="DU1160" s="12"/>
      <c r="DV1160" s="12"/>
      <c r="DW1160" s="12"/>
      <c r="DX1160" s="12"/>
      <c r="DY1160" s="12"/>
      <c r="DZ1160" s="12"/>
      <c r="EA1160" s="12"/>
      <c r="EB1160" s="12"/>
      <c r="EC1160" s="12"/>
      <c r="ED1160" s="12"/>
      <c r="EE1160" s="12"/>
      <c r="EF1160" s="12"/>
      <c r="EG1160" s="12"/>
      <c r="EH1160" s="12"/>
      <c r="EI1160" s="12"/>
      <c r="EJ1160" s="12"/>
      <c r="EK1160" s="12"/>
      <c r="EL1160" s="12"/>
      <c r="EM1160" s="12"/>
      <c r="EN1160" s="12"/>
      <c r="EO1160" s="12"/>
      <c r="EP1160" s="12"/>
      <c r="EQ1160" s="12"/>
      <c r="ER1160" s="12"/>
      <c r="ES1160" s="12"/>
      <c r="ET1160" s="12"/>
      <c r="EU1160" s="12"/>
      <c r="EV1160" s="12"/>
      <c r="EW1160" s="12"/>
      <c r="EX1160" s="12"/>
      <c r="EY1160" s="12"/>
      <c r="EZ1160" s="12"/>
      <c r="FA1160" s="12"/>
      <c r="FB1160" s="12"/>
      <c r="FC1160" s="12"/>
      <c r="FD1160" s="12"/>
      <c r="FE1160" s="12"/>
      <c r="FF1160" s="12"/>
      <c r="FG1160" s="12"/>
      <c r="FH1160" s="12"/>
      <c r="FI1160" s="12"/>
      <c r="FJ1160" s="12"/>
      <c r="FK1160" s="12"/>
      <c r="FL1160" s="12"/>
      <c r="FM1160" s="12"/>
      <c r="FN1160" s="12"/>
      <c r="FO1160" s="12"/>
      <c r="FP1160" s="12"/>
      <c r="FQ1160" s="12"/>
      <c r="FR1160" s="12"/>
      <c r="FS1160" s="12"/>
      <c r="FT1160" s="12"/>
      <c r="FU1160" s="12"/>
      <c r="FV1160" s="12"/>
      <c r="FW1160" s="12"/>
      <c r="FX1160" s="12"/>
      <c r="FY1160" s="12"/>
      <c r="FZ1160" s="12"/>
      <c r="GA1160" s="12"/>
      <c r="GB1160" s="12"/>
      <c r="GC1160" s="12"/>
      <c r="GD1160" s="12"/>
      <c r="GE1160" s="12"/>
      <c r="GF1160" s="12"/>
      <c r="GG1160" s="12"/>
      <c r="GH1160" s="12"/>
      <c r="GI1160" s="12"/>
      <c r="GJ1160" s="12"/>
      <c r="GK1160" s="12"/>
      <c r="GL1160" s="12"/>
      <c r="GM1160" s="12"/>
      <c r="GN1160" s="12"/>
      <c r="GO1160" s="12"/>
      <c r="GP1160" s="12"/>
      <c r="GQ1160" s="12"/>
      <c r="GR1160" s="12"/>
    </row>
    <row r="1161" spans="1:203" x14ac:dyDescent="0.2">
      <c r="A1161" s="79">
        <f t="shared" si="475"/>
        <v>44233</v>
      </c>
      <c r="B1161" s="80">
        <f t="shared" ca="1" si="476"/>
        <v>1194.7848799999999</v>
      </c>
      <c r="C1161" s="81">
        <f t="shared" si="477"/>
        <v>1000</v>
      </c>
      <c r="D1161" s="82">
        <f ca="1">IF(A1161&lt;$B$1,VLOOKUP(A1161,[1]DI!$A$4:$B$15000,2,FALSE),0)</f>
        <v>0</v>
      </c>
      <c r="E1161" s="81">
        <f t="shared" ca="1" si="478"/>
        <v>0</v>
      </c>
      <c r="F1161" s="83">
        <f t="shared" si="457"/>
        <v>1.1679999999999999</v>
      </c>
      <c r="G1161" s="84">
        <f t="shared" ca="1" si="479"/>
        <v>1</v>
      </c>
      <c r="H1161" s="81">
        <f ca="1">TRUNC(PRODUCT(G$10:G1160),15)</f>
        <v>1.1947848757809201</v>
      </c>
      <c r="I1161" s="81">
        <f t="shared" si="480"/>
        <v>1</v>
      </c>
      <c r="J1161" s="81">
        <f t="shared" ca="1" si="481"/>
        <v>1.19478488</v>
      </c>
      <c r="K1161" s="81">
        <f t="shared" ca="1" si="482"/>
        <v>194.78487999999999</v>
      </c>
      <c r="L1161" s="85">
        <f>IF(VLOOKUP(A1161,$U$12:$AD$125,8)=VLOOKUP(A1160,$U$12:$AD$125,8),0,VLOOKUP(A1161,U$12:$AD$125,8))</f>
        <v>0</v>
      </c>
      <c r="M1161" s="86">
        <f>IF(L1161&gt;0,VLOOKUP(L1161,T$12:$AC$125,7),0)</f>
        <v>0</v>
      </c>
      <c r="N1161" s="81">
        <f t="shared" si="462"/>
        <v>0</v>
      </c>
      <c r="O1161" s="81">
        <f t="shared" ca="1" si="483"/>
        <v>194.78487999999999</v>
      </c>
      <c r="P1161" s="87" t="str">
        <f t="shared" si="484"/>
        <v>J=</v>
      </c>
      <c r="Q1161" s="88">
        <f t="shared" si="485"/>
        <v>44676</v>
      </c>
      <c r="R1161" s="7"/>
      <c r="S1161" s="7"/>
      <c r="T1161" s="7"/>
      <c r="U1161" s="7"/>
      <c r="V1161" s="7"/>
      <c r="W1161" s="7"/>
      <c r="X1161" s="7"/>
      <c r="Y1161" s="7"/>
      <c r="Z1161" s="7"/>
      <c r="AA1161" s="7"/>
      <c r="AB1161" s="7"/>
      <c r="AC1161" s="7"/>
      <c r="AD1161" s="7"/>
      <c r="AE1161" s="7"/>
      <c r="AF1161" s="65">
        <f t="shared" si="497"/>
        <v>43986</v>
      </c>
      <c r="AG1161" s="9">
        <f t="shared" ca="1" si="494"/>
        <v>1176.14717</v>
      </c>
      <c r="AH1161" s="9">
        <f t="shared" si="494"/>
        <v>1000</v>
      </c>
      <c r="AI1161" s="4">
        <f t="shared" ca="1" si="494"/>
        <v>2.9000000000000005E-2</v>
      </c>
      <c r="AJ1161" s="10">
        <f t="shared" ca="1" si="494"/>
        <v>1.1345000000000001E-4</v>
      </c>
      <c r="AK1161" s="4">
        <f t="shared" si="494"/>
        <v>1.1679999999999999</v>
      </c>
      <c r="AL1161" s="65">
        <f t="shared" si="495"/>
        <v>43986</v>
      </c>
      <c r="AM1161" s="10">
        <f t="shared" ca="1" si="496"/>
        <v>1.1761471699999999</v>
      </c>
      <c r="AN1161" s="9">
        <f t="shared" ca="1" si="496"/>
        <v>176.14716999999999</v>
      </c>
      <c r="AO1161" s="7">
        <f t="shared" si="496"/>
        <v>0</v>
      </c>
      <c r="AP1161" s="11">
        <f t="shared" si="496"/>
        <v>0</v>
      </c>
      <c r="AQ1161" s="9">
        <f t="shared" si="496"/>
        <v>0</v>
      </c>
      <c r="AR1161" s="8" t="str">
        <f t="shared" si="496"/>
        <v>J=</v>
      </c>
      <c r="AS1161" s="65">
        <f t="shared" si="496"/>
        <v>44676</v>
      </c>
      <c r="AT1161" s="12"/>
      <c r="AU1161" s="12"/>
      <c r="AV1161" s="22"/>
      <c r="AW1161" s="12"/>
      <c r="AX1161" s="12"/>
      <c r="AY1161" s="12"/>
      <c r="AZ1161" s="12"/>
      <c r="BA1161" s="12"/>
      <c r="BB1161" s="12"/>
      <c r="BC1161" s="12"/>
      <c r="BD1161" s="12"/>
      <c r="BE1161" s="12"/>
      <c r="BF1161" s="12"/>
      <c r="BG1161" s="12"/>
      <c r="BH1161" s="12"/>
      <c r="BI1161" s="12"/>
      <c r="BJ1161" s="12"/>
      <c r="BK1161" s="12"/>
      <c r="BL1161" s="12"/>
      <c r="BM1161" s="12"/>
      <c r="BN1161" s="12"/>
      <c r="BO1161" s="12"/>
      <c r="BP1161" s="12"/>
      <c r="BQ1161" s="12"/>
      <c r="BR1161" s="12"/>
      <c r="BS1161" s="12"/>
      <c r="BT1161" s="12"/>
      <c r="BU1161" s="12"/>
      <c r="BV1161" s="12"/>
      <c r="BW1161" s="12"/>
      <c r="BX1161" s="12"/>
      <c r="BY1161" s="12"/>
      <c r="BZ1161" s="12"/>
      <c r="CA1161" s="12"/>
      <c r="CB1161" s="12"/>
      <c r="CC1161" s="12"/>
      <c r="CD1161" s="12"/>
      <c r="CE1161" s="12"/>
      <c r="CF1161" s="12"/>
      <c r="CG1161" s="12"/>
      <c r="CH1161" s="12"/>
      <c r="CI1161" s="12"/>
      <c r="CJ1161" s="12"/>
      <c r="CK1161" s="12"/>
      <c r="CL1161" s="12"/>
      <c r="CM1161" s="12"/>
      <c r="CN1161" s="12"/>
      <c r="CO1161" s="12"/>
      <c r="CP1161" s="12"/>
      <c r="CQ1161" s="12"/>
      <c r="CR1161" s="12"/>
      <c r="CS1161" s="12"/>
      <c r="CT1161" s="12"/>
      <c r="CU1161" s="12"/>
      <c r="CV1161" s="12"/>
      <c r="CW1161" s="12"/>
      <c r="CX1161" s="12"/>
      <c r="CY1161" s="12"/>
      <c r="CZ1161" s="12"/>
      <c r="DA1161" s="12"/>
      <c r="DB1161" s="12"/>
      <c r="DC1161" s="12"/>
      <c r="DD1161" s="12"/>
      <c r="DE1161" s="12"/>
      <c r="DF1161" s="12"/>
      <c r="DG1161" s="12"/>
      <c r="DH1161" s="12"/>
      <c r="DI1161" s="12"/>
      <c r="DJ1161" s="12"/>
      <c r="DK1161" s="12"/>
      <c r="DL1161" s="12"/>
      <c r="DM1161" s="12"/>
      <c r="DN1161" s="12"/>
      <c r="DO1161" s="12"/>
      <c r="DP1161" s="12"/>
      <c r="DQ1161" s="12"/>
      <c r="DR1161" s="12"/>
      <c r="DS1161" s="12"/>
      <c r="DT1161" s="12"/>
      <c r="DU1161" s="12"/>
      <c r="DV1161" s="12"/>
      <c r="DW1161" s="12"/>
      <c r="DX1161" s="12"/>
      <c r="DY1161" s="12"/>
      <c r="DZ1161" s="12"/>
      <c r="EA1161" s="12"/>
      <c r="EB1161" s="12"/>
      <c r="EC1161" s="12"/>
      <c r="ED1161" s="12"/>
      <c r="EE1161" s="12"/>
      <c r="EF1161" s="12"/>
      <c r="EG1161" s="12"/>
      <c r="EH1161" s="12"/>
      <c r="EI1161" s="12"/>
      <c r="EJ1161" s="12"/>
      <c r="EK1161" s="12"/>
      <c r="EL1161" s="12"/>
      <c r="EM1161" s="12"/>
      <c r="EN1161" s="12"/>
      <c r="EO1161" s="12"/>
      <c r="EP1161" s="12"/>
      <c r="EQ1161" s="12"/>
      <c r="ER1161" s="12"/>
      <c r="ES1161" s="12"/>
      <c r="ET1161" s="12"/>
      <c r="EU1161" s="12"/>
      <c r="EV1161" s="12"/>
      <c r="EW1161" s="12"/>
      <c r="EX1161" s="12"/>
      <c r="EY1161" s="12"/>
      <c r="EZ1161" s="12"/>
      <c r="FA1161" s="12"/>
      <c r="FB1161" s="12"/>
      <c r="FC1161" s="12"/>
      <c r="FD1161" s="12"/>
      <c r="FE1161" s="12"/>
      <c r="FF1161" s="12"/>
      <c r="FG1161" s="12"/>
      <c r="FH1161" s="12"/>
      <c r="FI1161" s="12"/>
      <c r="FJ1161" s="12"/>
      <c r="FK1161" s="12"/>
      <c r="FL1161" s="12"/>
      <c r="FM1161" s="12"/>
      <c r="FN1161" s="12"/>
      <c r="FO1161" s="12"/>
      <c r="FP1161" s="12"/>
      <c r="FQ1161" s="12"/>
      <c r="FR1161" s="12"/>
      <c r="FS1161" s="12"/>
      <c r="FT1161" s="12"/>
      <c r="FU1161" s="12"/>
      <c r="FV1161" s="12"/>
      <c r="FW1161" s="12"/>
      <c r="FX1161" s="12"/>
      <c r="FY1161" s="12"/>
      <c r="FZ1161" s="12"/>
      <c r="GA1161" s="12"/>
      <c r="GB1161" s="12"/>
      <c r="GC1161" s="12"/>
      <c r="GD1161" s="12"/>
      <c r="GE1161" s="12"/>
      <c r="GF1161" s="12"/>
      <c r="GG1161" s="12"/>
      <c r="GH1161" s="12"/>
      <c r="GI1161" s="12"/>
      <c r="GJ1161" s="12"/>
      <c r="GK1161" s="12"/>
      <c r="GL1161" s="12"/>
      <c r="GM1161" s="12"/>
      <c r="GN1161" s="12"/>
      <c r="GO1161" s="12"/>
      <c r="GP1161" s="12"/>
      <c r="GQ1161" s="12"/>
      <c r="GR1161" s="12"/>
    </row>
    <row r="1162" spans="1:203" x14ac:dyDescent="0.2">
      <c r="A1162" s="79">
        <f t="shared" si="475"/>
        <v>44234</v>
      </c>
      <c r="B1162" s="80">
        <f t="shared" ca="1" si="476"/>
        <v>1194.7848799999999</v>
      </c>
      <c r="C1162" s="81">
        <f t="shared" si="477"/>
        <v>1000</v>
      </c>
      <c r="D1162" s="82">
        <f ca="1">IF(A1162&lt;$B$1,VLOOKUP(A1162,[1]DI!$A$4:$B$15000,2,FALSE),0)</f>
        <v>0</v>
      </c>
      <c r="E1162" s="81">
        <f t="shared" ca="1" si="478"/>
        <v>0</v>
      </c>
      <c r="F1162" s="83">
        <f t="shared" ref="F1162:F1225" si="498">IF(A1162&gt;$H$2,$I$3,$I$2)</f>
        <v>1.1679999999999999</v>
      </c>
      <c r="G1162" s="84">
        <f t="shared" ca="1" si="479"/>
        <v>1</v>
      </c>
      <c r="H1162" s="81">
        <f ca="1">TRUNC(PRODUCT(G$10:G1161),15)</f>
        <v>1.1947848757809201</v>
      </c>
      <c r="I1162" s="81">
        <f t="shared" si="480"/>
        <v>1</v>
      </c>
      <c r="J1162" s="81">
        <f t="shared" ca="1" si="481"/>
        <v>1.19478488</v>
      </c>
      <c r="K1162" s="81">
        <f t="shared" ca="1" si="482"/>
        <v>194.78487999999999</v>
      </c>
      <c r="L1162" s="85">
        <f>IF(VLOOKUP(A1162,$U$12:$AD$125,8)=VLOOKUP(A1161,$U$12:$AD$125,8),0,VLOOKUP(A1162,U$12:$AD$125,8))</f>
        <v>0</v>
      </c>
      <c r="M1162" s="86">
        <f>IF(L1162&gt;0,VLOOKUP(L1162,T$12:$AC$125,7),0)</f>
        <v>0</v>
      </c>
      <c r="N1162" s="81">
        <f t="shared" si="462"/>
        <v>0</v>
      </c>
      <c r="O1162" s="81">
        <f t="shared" ca="1" si="483"/>
        <v>194.78487999999999</v>
      </c>
      <c r="P1162" s="87" t="str">
        <f t="shared" si="484"/>
        <v>J=</v>
      </c>
      <c r="Q1162" s="88">
        <f t="shared" si="485"/>
        <v>44676</v>
      </c>
      <c r="R1162" s="7"/>
      <c r="S1162" s="7"/>
      <c r="T1162" s="7"/>
      <c r="U1162" s="7"/>
      <c r="V1162" s="7"/>
      <c r="W1162" s="7"/>
      <c r="X1162" s="7"/>
      <c r="Y1162" s="7"/>
      <c r="Z1162" s="7"/>
      <c r="AA1162" s="7"/>
      <c r="AB1162" s="7"/>
      <c r="AC1162" s="7"/>
      <c r="AD1162" s="7"/>
      <c r="AE1162" s="7"/>
      <c r="AF1162" s="65">
        <f t="shared" si="497"/>
        <v>43987</v>
      </c>
      <c r="AG1162" s="9">
        <f t="shared" ca="1" si="494"/>
        <v>1176.3030200000001</v>
      </c>
      <c r="AH1162" s="9">
        <f t="shared" si="494"/>
        <v>1000</v>
      </c>
      <c r="AI1162" s="4">
        <f t="shared" ca="1" si="494"/>
        <v>2.9000000000000005E-2</v>
      </c>
      <c r="AJ1162" s="10">
        <f t="shared" ca="1" si="494"/>
        <v>1.1345000000000001E-4</v>
      </c>
      <c r="AK1162" s="4">
        <f t="shared" si="494"/>
        <v>1.1679999999999999</v>
      </c>
      <c r="AL1162" s="65">
        <f t="shared" si="495"/>
        <v>43987</v>
      </c>
      <c r="AM1162" s="10">
        <f t="shared" ca="1" si="496"/>
        <v>1.17630302</v>
      </c>
      <c r="AN1162" s="9">
        <f t="shared" ca="1" si="496"/>
        <v>176.30302</v>
      </c>
      <c r="AO1162" s="7">
        <f t="shared" si="496"/>
        <v>0</v>
      </c>
      <c r="AP1162" s="11">
        <f t="shared" si="496"/>
        <v>0</v>
      </c>
      <c r="AQ1162" s="9">
        <f t="shared" si="496"/>
        <v>0</v>
      </c>
      <c r="AR1162" s="8" t="str">
        <f t="shared" si="496"/>
        <v>J=</v>
      </c>
      <c r="AS1162" s="65">
        <f t="shared" si="496"/>
        <v>44676</v>
      </c>
      <c r="AT1162" s="12"/>
      <c r="AU1162" s="12"/>
      <c r="AV1162" s="22"/>
      <c r="AW1162" s="12"/>
      <c r="AX1162" s="12"/>
      <c r="AY1162" s="12"/>
      <c r="AZ1162" s="12"/>
      <c r="BA1162" s="12"/>
      <c r="BB1162" s="12"/>
      <c r="BC1162" s="12"/>
      <c r="BD1162" s="12"/>
      <c r="BE1162" s="12"/>
      <c r="BF1162" s="12"/>
      <c r="BG1162" s="12"/>
      <c r="BH1162" s="12"/>
      <c r="BI1162" s="12"/>
      <c r="BJ1162" s="12"/>
      <c r="BK1162" s="12"/>
      <c r="BL1162" s="12"/>
      <c r="BM1162" s="12"/>
      <c r="BN1162" s="12"/>
      <c r="BO1162" s="12"/>
      <c r="BP1162" s="12"/>
      <c r="BQ1162" s="12"/>
      <c r="BR1162" s="12"/>
      <c r="BS1162" s="12"/>
      <c r="BT1162" s="12"/>
      <c r="BU1162" s="12"/>
      <c r="BV1162" s="12"/>
      <c r="BW1162" s="12"/>
      <c r="BX1162" s="12"/>
      <c r="BY1162" s="12"/>
      <c r="BZ1162" s="12"/>
      <c r="CA1162" s="12"/>
      <c r="CB1162" s="12"/>
      <c r="CC1162" s="12"/>
      <c r="CD1162" s="12"/>
      <c r="CE1162" s="12"/>
      <c r="CF1162" s="12"/>
      <c r="CG1162" s="12"/>
      <c r="CH1162" s="12"/>
      <c r="CI1162" s="12"/>
      <c r="CJ1162" s="12"/>
      <c r="CK1162" s="12"/>
      <c r="CL1162" s="12"/>
      <c r="CM1162" s="12"/>
      <c r="CN1162" s="12"/>
      <c r="CO1162" s="12"/>
      <c r="CP1162" s="12"/>
      <c r="CQ1162" s="12"/>
      <c r="CR1162" s="12"/>
      <c r="CS1162" s="12"/>
      <c r="CT1162" s="12"/>
      <c r="CU1162" s="12"/>
      <c r="CV1162" s="12"/>
      <c r="CW1162" s="12"/>
      <c r="CX1162" s="12"/>
      <c r="CY1162" s="12"/>
      <c r="CZ1162" s="12"/>
      <c r="DA1162" s="12"/>
      <c r="DB1162" s="12"/>
      <c r="DC1162" s="12"/>
      <c r="DD1162" s="12"/>
      <c r="DE1162" s="12"/>
      <c r="DF1162" s="12"/>
      <c r="DG1162" s="12"/>
      <c r="DH1162" s="12"/>
      <c r="DI1162" s="12"/>
      <c r="DJ1162" s="12"/>
      <c r="DK1162" s="12"/>
      <c r="DL1162" s="12"/>
      <c r="DM1162" s="12"/>
      <c r="DN1162" s="12"/>
      <c r="DO1162" s="12"/>
      <c r="DP1162" s="12"/>
      <c r="DQ1162" s="12"/>
      <c r="DR1162" s="12"/>
      <c r="DS1162" s="12"/>
      <c r="DT1162" s="12"/>
      <c r="DU1162" s="12"/>
      <c r="DV1162" s="12"/>
      <c r="DW1162" s="12"/>
      <c r="DX1162" s="12"/>
      <c r="DY1162" s="12"/>
      <c r="DZ1162" s="12"/>
      <c r="EA1162" s="12"/>
      <c r="EB1162" s="12"/>
      <c r="EC1162" s="12"/>
      <c r="ED1162" s="12"/>
      <c r="EE1162" s="12"/>
      <c r="EF1162" s="12"/>
      <c r="EG1162" s="12"/>
      <c r="EH1162" s="12"/>
      <c r="EI1162" s="12"/>
      <c r="EJ1162" s="12"/>
      <c r="EK1162" s="12"/>
      <c r="EL1162" s="12"/>
      <c r="EM1162" s="12"/>
      <c r="EN1162" s="12"/>
      <c r="EO1162" s="12"/>
      <c r="EP1162" s="12"/>
      <c r="EQ1162" s="12"/>
      <c r="ER1162" s="12"/>
      <c r="ES1162" s="12"/>
      <c r="ET1162" s="12"/>
      <c r="EU1162" s="12"/>
      <c r="EV1162" s="12"/>
      <c r="EW1162" s="12"/>
      <c r="EX1162" s="12"/>
      <c r="EY1162" s="12"/>
      <c r="EZ1162" s="12"/>
      <c r="FA1162" s="12"/>
      <c r="FB1162" s="12"/>
      <c r="FC1162" s="12"/>
      <c r="FD1162" s="12"/>
      <c r="FE1162" s="12"/>
      <c r="FF1162" s="12"/>
      <c r="FG1162" s="12"/>
      <c r="FH1162" s="12"/>
      <c r="FI1162" s="12"/>
      <c r="FJ1162" s="12"/>
      <c r="FK1162" s="12"/>
      <c r="FL1162" s="12"/>
      <c r="FM1162" s="12"/>
      <c r="FN1162" s="12"/>
      <c r="FO1162" s="12"/>
      <c r="FP1162" s="12"/>
      <c r="FQ1162" s="12"/>
      <c r="FR1162" s="12"/>
      <c r="FS1162" s="12"/>
      <c r="FT1162" s="12"/>
      <c r="FU1162" s="12"/>
      <c r="FV1162" s="12"/>
      <c r="FW1162" s="12"/>
      <c r="FX1162" s="12"/>
      <c r="FY1162" s="12"/>
      <c r="FZ1162" s="12"/>
      <c r="GA1162" s="12"/>
      <c r="GB1162" s="12"/>
      <c r="GC1162" s="12"/>
      <c r="GD1162" s="12"/>
      <c r="GE1162" s="12"/>
      <c r="GF1162" s="12"/>
      <c r="GG1162" s="12"/>
      <c r="GH1162" s="12"/>
      <c r="GI1162" s="12"/>
      <c r="GJ1162" s="12"/>
      <c r="GK1162" s="12"/>
      <c r="GL1162" s="12"/>
      <c r="GM1162" s="12"/>
      <c r="GN1162" s="12"/>
      <c r="GO1162" s="12"/>
      <c r="GP1162" s="12"/>
      <c r="GQ1162" s="12"/>
      <c r="GR1162" s="12"/>
    </row>
    <row r="1163" spans="1:203" x14ac:dyDescent="0.2">
      <c r="A1163" s="79">
        <f t="shared" si="475"/>
        <v>44235</v>
      </c>
      <c r="B1163" s="80">
        <f t="shared" ca="1" si="476"/>
        <v>1194.7848799999999</v>
      </c>
      <c r="C1163" s="81">
        <f t="shared" si="477"/>
        <v>1000</v>
      </c>
      <c r="D1163" s="82">
        <f ca="1">IF(A1163&lt;$B$1,VLOOKUP(A1163,[1]DI!$A$4:$B$15000,2,FALSE),0)</f>
        <v>1.9000000000000006E-2</v>
      </c>
      <c r="E1163" s="81">
        <f t="shared" ca="1" si="478"/>
        <v>7.4690000000000005E-5</v>
      </c>
      <c r="F1163" s="83">
        <f t="shared" si="498"/>
        <v>1.1679999999999999</v>
      </c>
      <c r="G1163" s="84">
        <f t="shared" ca="1" si="479"/>
        <v>1.0000872379200001</v>
      </c>
      <c r="H1163" s="81">
        <f ca="1">TRUNC(PRODUCT(G$10:G1162),15)</f>
        <v>1.1947848757809201</v>
      </c>
      <c r="I1163" s="81">
        <f t="shared" si="480"/>
        <v>1</v>
      </c>
      <c r="J1163" s="81">
        <f t="shared" ca="1" si="481"/>
        <v>1.19478488</v>
      </c>
      <c r="K1163" s="81">
        <f t="shared" ca="1" si="482"/>
        <v>194.78487999999999</v>
      </c>
      <c r="L1163" s="85">
        <f>IF(VLOOKUP(A1163,$U$12:$AD$125,8)=VLOOKUP(A1162,$U$12:$AD$125,8),0,VLOOKUP(A1163,U$12:$AD$125,8))</f>
        <v>0</v>
      </c>
      <c r="M1163" s="86">
        <f>IF(L1163&gt;0,VLOOKUP(L1163,T$12:$AC$125,7),0)</f>
        <v>0</v>
      </c>
      <c r="N1163" s="81">
        <f t="shared" ref="N1163:N1226" si="499">IF(M1163&gt;0,(C1163*M1163),0)</f>
        <v>0</v>
      </c>
      <c r="O1163" s="81">
        <f t="shared" ca="1" si="483"/>
        <v>194.78487999999999</v>
      </c>
      <c r="P1163" s="87" t="str">
        <f t="shared" si="484"/>
        <v>J=</v>
      </c>
      <c r="Q1163" s="88">
        <f t="shared" si="485"/>
        <v>44676</v>
      </c>
      <c r="R1163" s="7"/>
      <c r="S1163" s="7"/>
      <c r="T1163" s="7"/>
      <c r="U1163" s="7"/>
      <c r="V1163" s="7"/>
      <c r="W1163" s="7"/>
      <c r="X1163" s="7"/>
      <c r="Y1163" s="7"/>
      <c r="Z1163" s="7"/>
      <c r="AA1163" s="7"/>
      <c r="AB1163" s="7"/>
      <c r="AC1163" s="7"/>
      <c r="AD1163" s="7"/>
      <c r="AE1163" s="7"/>
      <c r="AF1163" s="65">
        <f t="shared" si="497"/>
        <v>43988</v>
      </c>
      <c r="AG1163" s="9">
        <f t="shared" ca="1" si="494"/>
        <v>1176.4589000000001</v>
      </c>
      <c r="AH1163" s="9">
        <f t="shared" si="494"/>
        <v>1000</v>
      </c>
      <c r="AI1163" s="4">
        <f t="shared" ca="1" si="494"/>
        <v>0</v>
      </c>
      <c r="AJ1163" s="10">
        <f t="shared" ca="1" si="494"/>
        <v>0</v>
      </c>
      <c r="AK1163" s="4">
        <f t="shared" si="494"/>
        <v>1.1679999999999999</v>
      </c>
      <c r="AL1163" s="65">
        <f t="shared" si="495"/>
        <v>43988</v>
      </c>
      <c r="AM1163" s="10">
        <f t="shared" ca="1" si="496"/>
        <v>1.1764589000000001</v>
      </c>
      <c r="AN1163" s="9">
        <f t="shared" ca="1" si="496"/>
        <v>176.4589</v>
      </c>
      <c r="AO1163" s="7">
        <f t="shared" si="496"/>
        <v>0</v>
      </c>
      <c r="AP1163" s="11">
        <f t="shared" si="496"/>
        <v>0</v>
      </c>
      <c r="AQ1163" s="9">
        <f t="shared" si="496"/>
        <v>0</v>
      </c>
      <c r="AR1163" s="8" t="str">
        <f t="shared" si="496"/>
        <v>J=</v>
      </c>
      <c r="AS1163" s="65">
        <f t="shared" si="496"/>
        <v>44676</v>
      </c>
      <c r="AT1163" s="12"/>
      <c r="AU1163" s="12"/>
      <c r="AV1163" s="22"/>
      <c r="AW1163" s="12"/>
      <c r="AX1163" s="12"/>
      <c r="AY1163" s="12"/>
      <c r="AZ1163" s="12"/>
      <c r="BA1163" s="12"/>
      <c r="BB1163" s="12"/>
      <c r="BC1163" s="12"/>
      <c r="BD1163" s="12"/>
      <c r="BE1163" s="12"/>
      <c r="BF1163" s="12"/>
      <c r="BG1163" s="12"/>
      <c r="BH1163" s="12"/>
      <c r="BI1163" s="12"/>
      <c r="BJ1163" s="12"/>
      <c r="BK1163" s="12"/>
      <c r="BL1163" s="12"/>
      <c r="BM1163" s="12"/>
      <c r="BN1163" s="12"/>
      <c r="BO1163" s="12"/>
      <c r="BP1163" s="12"/>
      <c r="BQ1163" s="12"/>
      <c r="BR1163" s="12"/>
      <c r="BS1163" s="12"/>
      <c r="BT1163" s="12"/>
      <c r="BU1163" s="12"/>
      <c r="BV1163" s="12"/>
      <c r="BW1163" s="12"/>
      <c r="BX1163" s="12"/>
      <c r="BY1163" s="12"/>
      <c r="BZ1163" s="12"/>
      <c r="CA1163" s="12"/>
      <c r="CB1163" s="12"/>
      <c r="CC1163" s="12"/>
      <c r="CD1163" s="12"/>
      <c r="CE1163" s="12"/>
      <c r="CF1163" s="12"/>
      <c r="CG1163" s="12"/>
      <c r="CH1163" s="12"/>
      <c r="CI1163" s="12"/>
      <c r="CJ1163" s="12"/>
      <c r="CK1163" s="12"/>
      <c r="CL1163" s="12"/>
      <c r="CM1163" s="12"/>
      <c r="CN1163" s="12"/>
      <c r="CO1163" s="12"/>
      <c r="CP1163" s="12"/>
      <c r="CQ1163" s="12"/>
      <c r="CR1163" s="12"/>
      <c r="CS1163" s="12"/>
      <c r="CT1163" s="12"/>
      <c r="CU1163" s="12"/>
      <c r="CV1163" s="12"/>
      <c r="CW1163" s="12"/>
      <c r="CX1163" s="12"/>
      <c r="CY1163" s="12"/>
      <c r="CZ1163" s="12"/>
      <c r="DA1163" s="12"/>
      <c r="DB1163" s="12"/>
      <c r="DC1163" s="12"/>
      <c r="DD1163" s="12"/>
      <c r="DE1163" s="12"/>
      <c r="DF1163" s="12"/>
      <c r="DG1163" s="12"/>
      <c r="DH1163" s="12"/>
      <c r="DI1163" s="12"/>
      <c r="DJ1163" s="12"/>
      <c r="DK1163" s="12"/>
      <c r="DL1163" s="12"/>
      <c r="DM1163" s="12"/>
      <c r="DN1163" s="12"/>
      <c r="DO1163" s="12"/>
      <c r="DP1163" s="12"/>
      <c r="DQ1163" s="12"/>
      <c r="DR1163" s="12"/>
      <c r="DS1163" s="12"/>
      <c r="DT1163" s="12"/>
      <c r="DU1163" s="12"/>
      <c r="DV1163" s="12"/>
      <c r="DW1163" s="12"/>
      <c r="DX1163" s="12"/>
      <c r="DY1163" s="12"/>
      <c r="DZ1163" s="12"/>
      <c r="EA1163" s="12"/>
      <c r="EB1163" s="12"/>
      <c r="EC1163" s="12"/>
      <c r="ED1163" s="12"/>
      <c r="EE1163" s="12"/>
      <c r="EF1163" s="12"/>
      <c r="EG1163" s="12"/>
      <c r="EH1163" s="12"/>
      <c r="EI1163" s="12"/>
      <c r="EJ1163" s="12"/>
      <c r="EK1163" s="12"/>
      <c r="EL1163" s="12"/>
      <c r="EM1163" s="12"/>
      <c r="EN1163" s="12"/>
      <c r="EO1163" s="12"/>
      <c r="EP1163" s="12"/>
      <c r="EQ1163" s="12"/>
      <c r="ER1163" s="12"/>
      <c r="ES1163" s="12"/>
      <c r="ET1163" s="12"/>
      <c r="EU1163" s="12"/>
      <c r="EV1163" s="12"/>
      <c r="EW1163" s="12"/>
      <c r="EX1163" s="12"/>
      <c r="EY1163" s="12"/>
      <c r="EZ1163" s="12"/>
      <c r="FA1163" s="12"/>
      <c r="FB1163" s="12"/>
      <c r="FC1163" s="12"/>
      <c r="FD1163" s="12"/>
      <c r="FE1163" s="12"/>
      <c r="FF1163" s="12"/>
      <c r="FG1163" s="12"/>
      <c r="FH1163" s="12"/>
      <c r="FI1163" s="12"/>
      <c r="FJ1163" s="12"/>
      <c r="FK1163" s="12"/>
      <c r="FL1163" s="12"/>
      <c r="FM1163" s="12"/>
      <c r="FN1163" s="12"/>
      <c r="FO1163" s="12"/>
      <c r="FP1163" s="12"/>
      <c r="FQ1163" s="12"/>
      <c r="FR1163" s="12"/>
      <c r="FS1163" s="12"/>
      <c r="FT1163" s="12"/>
      <c r="FU1163" s="12"/>
      <c r="FV1163" s="12"/>
      <c r="FW1163" s="12"/>
      <c r="FX1163" s="12"/>
      <c r="FY1163" s="12"/>
      <c r="FZ1163" s="12"/>
      <c r="GA1163" s="12"/>
      <c r="GB1163" s="12"/>
      <c r="GC1163" s="12"/>
      <c r="GD1163" s="12"/>
      <c r="GE1163" s="12"/>
      <c r="GF1163" s="12"/>
      <c r="GG1163" s="12"/>
      <c r="GH1163" s="12"/>
      <c r="GI1163" s="12"/>
      <c r="GJ1163" s="12"/>
      <c r="GK1163" s="12"/>
      <c r="GL1163" s="12"/>
      <c r="GM1163" s="12"/>
      <c r="GN1163" s="12"/>
      <c r="GO1163" s="12"/>
      <c r="GP1163" s="12"/>
      <c r="GQ1163" s="12"/>
      <c r="GR1163" s="12"/>
    </row>
    <row r="1164" spans="1:203" x14ac:dyDescent="0.2">
      <c r="A1164" s="79">
        <f t="shared" si="475"/>
        <v>44236</v>
      </c>
      <c r="B1164" s="80">
        <f t="shared" ca="1" si="476"/>
        <v>1194.8891100000001</v>
      </c>
      <c r="C1164" s="81">
        <f t="shared" si="477"/>
        <v>1000</v>
      </c>
      <c r="D1164" s="82">
        <f ca="1">IF(A1164&lt;$B$1,VLOOKUP(A1164,[1]DI!$A$4:$B$15000,2,FALSE),0)</f>
        <v>1.9000000000000006E-2</v>
      </c>
      <c r="E1164" s="81">
        <f t="shared" ca="1" si="478"/>
        <v>7.4690000000000005E-5</v>
      </c>
      <c r="F1164" s="83">
        <f t="shared" si="498"/>
        <v>1.1679999999999999</v>
      </c>
      <c r="G1164" s="84">
        <f t="shared" ca="1" si="479"/>
        <v>1.0000872379200001</v>
      </c>
      <c r="H1164" s="81">
        <f ca="1">TRUNC(PRODUCT(G$10:G1163),15)</f>
        <v>1.19488910632833</v>
      </c>
      <c r="I1164" s="81">
        <f t="shared" si="480"/>
        <v>1</v>
      </c>
      <c r="J1164" s="81">
        <f t="shared" ca="1" si="481"/>
        <v>1.1948891100000001</v>
      </c>
      <c r="K1164" s="81">
        <f t="shared" ca="1" si="482"/>
        <v>194.88910999999999</v>
      </c>
      <c r="L1164" s="85">
        <f>IF(VLOOKUP(A1164,$U$12:$AD$125,8)=VLOOKUP(A1163,$U$12:$AD$125,8),0,VLOOKUP(A1164,U$12:$AD$125,8))</f>
        <v>0</v>
      </c>
      <c r="M1164" s="86">
        <f>IF(L1164&gt;0,VLOOKUP(L1164,T$12:$AC$125,7),0)</f>
        <v>0</v>
      </c>
      <c r="N1164" s="81">
        <f t="shared" si="499"/>
        <v>0</v>
      </c>
      <c r="O1164" s="81">
        <f t="shared" ca="1" si="483"/>
        <v>194.88910999999999</v>
      </c>
      <c r="P1164" s="87" t="str">
        <f t="shared" si="484"/>
        <v>J=</v>
      </c>
      <c r="Q1164" s="88">
        <f t="shared" si="485"/>
        <v>44676</v>
      </c>
      <c r="R1164" s="7"/>
      <c r="S1164" s="7"/>
      <c r="T1164" s="7"/>
      <c r="U1164" s="7"/>
      <c r="V1164" s="7"/>
      <c r="W1164" s="7"/>
      <c r="X1164" s="7"/>
      <c r="Y1164" s="7"/>
      <c r="Z1164" s="7"/>
      <c r="AA1164" s="7"/>
      <c r="AB1164" s="7"/>
      <c r="AC1164" s="7"/>
      <c r="AD1164" s="7"/>
      <c r="AE1164" s="7"/>
      <c r="AF1164" s="65">
        <f t="shared" si="497"/>
        <v>43989</v>
      </c>
      <c r="AG1164" s="9">
        <f t="shared" ca="1" si="494"/>
        <v>1176.4589000000001</v>
      </c>
      <c r="AH1164" s="9">
        <f t="shared" si="494"/>
        <v>1000</v>
      </c>
      <c r="AI1164" s="4">
        <f t="shared" ca="1" si="494"/>
        <v>0</v>
      </c>
      <c r="AJ1164" s="10">
        <f t="shared" ca="1" si="494"/>
        <v>0</v>
      </c>
      <c r="AK1164" s="4">
        <f t="shared" si="494"/>
        <v>1.1679999999999999</v>
      </c>
      <c r="AL1164" s="65">
        <f t="shared" si="495"/>
        <v>43989</v>
      </c>
      <c r="AM1164" s="10">
        <f t="shared" ca="1" si="496"/>
        <v>1.1764589000000001</v>
      </c>
      <c r="AN1164" s="9">
        <f t="shared" ca="1" si="496"/>
        <v>176.4589</v>
      </c>
      <c r="AO1164" s="7">
        <f t="shared" si="496"/>
        <v>0</v>
      </c>
      <c r="AP1164" s="11">
        <f t="shared" si="496"/>
        <v>0</v>
      </c>
      <c r="AQ1164" s="9">
        <f t="shared" si="496"/>
        <v>0</v>
      </c>
      <c r="AR1164" s="8" t="str">
        <f t="shared" si="496"/>
        <v>J=</v>
      </c>
      <c r="AS1164" s="65">
        <f t="shared" si="496"/>
        <v>44676</v>
      </c>
      <c r="AT1164" s="12"/>
      <c r="AU1164" s="12"/>
      <c r="AV1164" s="22"/>
      <c r="AW1164" s="12"/>
      <c r="AX1164" s="12"/>
      <c r="AY1164" s="12"/>
      <c r="AZ1164" s="12"/>
      <c r="BA1164" s="12"/>
      <c r="BB1164" s="12"/>
      <c r="BC1164" s="12"/>
      <c r="BD1164" s="12"/>
      <c r="BE1164" s="12"/>
      <c r="BF1164" s="12"/>
      <c r="BG1164" s="12"/>
      <c r="BH1164" s="12"/>
      <c r="BI1164" s="12"/>
      <c r="BJ1164" s="12"/>
      <c r="BK1164" s="12"/>
      <c r="BL1164" s="12"/>
      <c r="BM1164" s="12"/>
      <c r="BN1164" s="12"/>
      <c r="BO1164" s="12"/>
      <c r="BP1164" s="12"/>
      <c r="BQ1164" s="12"/>
      <c r="BR1164" s="12"/>
      <c r="BS1164" s="12"/>
      <c r="BT1164" s="12"/>
      <c r="BU1164" s="12"/>
      <c r="BV1164" s="12"/>
      <c r="BW1164" s="12"/>
      <c r="BX1164" s="12"/>
      <c r="BY1164" s="12"/>
      <c r="BZ1164" s="12"/>
      <c r="CA1164" s="12"/>
      <c r="CB1164" s="12"/>
      <c r="CC1164" s="12"/>
      <c r="CD1164" s="12"/>
      <c r="CE1164" s="12"/>
      <c r="CF1164" s="12"/>
      <c r="CG1164" s="12"/>
      <c r="CH1164" s="12"/>
      <c r="CI1164" s="12"/>
      <c r="CJ1164" s="12"/>
      <c r="CK1164" s="12"/>
      <c r="CL1164" s="12"/>
      <c r="CM1164" s="12"/>
      <c r="CN1164" s="12"/>
      <c r="CO1164" s="12"/>
      <c r="CP1164" s="12"/>
      <c r="CQ1164" s="12"/>
      <c r="CR1164" s="12"/>
      <c r="CS1164" s="12"/>
      <c r="CT1164" s="12"/>
      <c r="CU1164" s="12"/>
      <c r="CV1164" s="12"/>
      <c r="CW1164" s="12"/>
      <c r="CX1164" s="12"/>
      <c r="CY1164" s="12"/>
      <c r="CZ1164" s="12"/>
      <c r="DA1164" s="12"/>
      <c r="DB1164" s="12"/>
      <c r="DC1164" s="12"/>
      <c r="DD1164" s="12"/>
      <c r="DE1164" s="12"/>
      <c r="DF1164" s="12"/>
      <c r="DG1164" s="12"/>
      <c r="DH1164" s="12"/>
      <c r="DI1164" s="12"/>
      <c r="DJ1164" s="12"/>
      <c r="DK1164" s="12"/>
      <c r="DL1164" s="12"/>
      <c r="DM1164" s="12"/>
      <c r="DN1164" s="12"/>
      <c r="DO1164" s="12"/>
      <c r="DP1164" s="12"/>
      <c r="DQ1164" s="12"/>
      <c r="DR1164" s="12"/>
      <c r="DS1164" s="12"/>
      <c r="DT1164" s="12"/>
      <c r="DU1164" s="12"/>
      <c r="DV1164" s="12"/>
      <c r="DW1164" s="12"/>
      <c r="DX1164" s="12"/>
      <c r="DY1164" s="12"/>
      <c r="DZ1164" s="12"/>
      <c r="EA1164" s="12"/>
      <c r="EB1164" s="12"/>
      <c r="EC1164" s="12"/>
      <c r="ED1164" s="12"/>
      <c r="EE1164" s="12"/>
      <c r="EF1164" s="12"/>
      <c r="EG1164" s="12"/>
      <c r="EH1164" s="12"/>
      <c r="EI1164" s="12"/>
      <c r="EJ1164" s="12"/>
      <c r="EK1164" s="12"/>
      <c r="EL1164" s="12"/>
      <c r="EM1164" s="12"/>
      <c r="EN1164" s="12"/>
      <c r="EO1164" s="12"/>
      <c r="EP1164" s="12"/>
      <c r="EQ1164" s="12"/>
      <c r="ER1164" s="12"/>
      <c r="ES1164" s="12"/>
      <c r="ET1164" s="12"/>
      <c r="EU1164" s="12"/>
      <c r="EV1164" s="12"/>
      <c r="EW1164" s="12"/>
      <c r="EX1164" s="12"/>
      <c r="EY1164" s="12"/>
      <c r="EZ1164" s="12"/>
      <c r="FA1164" s="12"/>
      <c r="FB1164" s="12"/>
      <c r="FC1164" s="12"/>
      <c r="FD1164" s="12"/>
      <c r="FE1164" s="12"/>
      <c r="FF1164" s="12"/>
      <c r="FG1164" s="12"/>
      <c r="FH1164" s="12"/>
      <c r="FI1164" s="12"/>
      <c r="FJ1164" s="12"/>
      <c r="FK1164" s="12"/>
      <c r="FL1164" s="12"/>
      <c r="FM1164" s="12"/>
      <c r="FN1164" s="12"/>
      <c r="FO1164" s="12"/>
      <c r="FP1164" s="12"/>
      <c r="FQ1164" s="12"/>
      <c r="FR1164" s="12"/>
      <c r="FS1164" s="12"/>
      <c r="FT1164" s="12"/>
      <c r="FU1164" s="12"/>
      <c r="FV1164" s="12"/>
      <c r="FW1164" s="12"/>
      <c r="FX1164" s="12"/>
      <c r="FY1164" s="12"/>
      <c r="FZ1164" s="12"/>
      <c r="GA1164" s="12"/>
      <c r="GB1164" s="12"/>
      <c r="GC1164" s="12"/>
      <c r="GD1164" s="12"/>
      <c r="GE1164" s="12"/>
      <c r="GF1164" s="12"/>
      <c r="GG1164" s="12"/>
      <c r="GH1164" s="12"/>
      <c r="GI1164" s="12"/>
      <c r="GJ1164" s="12"/>
      <c r="GK1164" s="12"/>
      <c r="GL1164" s="12"/>
      <c r="GM1164" s="12"/>
      <c r="GN1164" s="12"/>
      <c r="GO1164" s="12"/>
      <c r="GP1164" s="12"/>
      <c r="GQ1164" s="12"/>
      <c r="GR1164" s="12"/>
    </row>
    <row r="1165" spans="1:203" x14ac:dyDescent="0.2">
      <c r="A1165" s="79">
        <f t="shared" si="475"/>
        <v>44237</v>
      </c>
      <c r="B1165" s="80">
        <f t="shared" ca="1" si="476"/>
        <v>1194.99335</v>
      </c>
      <c r="C1165" s="81">
        <f t="shared" si="477"/>
        <v>1000</v>
      </c>
      <c r="D1165" s="82">
        <f ca="1">IF(A1165&lt;$B$1,VLOOKUP(A1165,[1]DI!$A$4:$B$15000,2,FALSE),0)</f>
        <v>1.9000000000000006E-2</v>
      </c>
      <c r="E1165" s="81">
        <f t="shared" ca="1" si="478"/>
        <v>7.4690000000000005E-5</v>
      </c>
      <c r="F1165" s="83">
        <f t="shared" si="498"/>
        <v>1.1679999999999999</v>
      </c>
      <c r="G1165" s="84">
        <f t="shared" ca="1" si="479"/>
        <v>1.0000872379200001</v>
      </c>
      <c r="H1165" s="81">
        <f ca="1">TRUNC(PRODUCT(G$10:G1164),15)</f>
        <v>1.1949933459686</v>
      </c>
      <c r="I1165" s="81">
        <f t="shared" si="480"/>
        <v>1</v>
      </c>
      <c r="J1165" s="81">
        <f t="shared" ca="1" si="481"/>
        <v>1.1949933500000001</v>
      </c>
      <c r="K1165" s="81">
        <f t="shared" ca="1" si="482"/>
        <v>194.99334999999999</v>
      </c>
      <c r="L1165" s="85">
        <f>IF(VLOOKUP(A1165,$U$12:$AD$125,8)=VLOOKUP(A1164,$U$12:$AD$125,8),0,VLOOKUP(A1165,U$12:$AD$125,8))</f>
        <v>0</v>
      </c>
      <c r="M1165" s="86">
        <f>IF(L1165&gt;0,VLOOKUP(L1165,T$12:$AC$125,7),0)</f>
        <v>0</v>
      </c>
      <c r="N1165" s="81">
        <f t="shared" si="499"/>
        <v>0</v>
      </c>
      <c r="O1165" s="81">
        <f t="shared" ca="1" si="483"/>
        <v>194.99334999999999</v>
      </c>
      <c r="P1165" s="87" t="str">
        <f t="shared" si="484"/>
        <v>J=</v>
      </c>
      <c r="Q1165" s="88">
        <f t="shared" si="485"/>
        <v>44676</v>
      </c>
      <c r="R1165" s="7"/>
      <c r="S1165" s="7"/>
      <c r="T1165" s="7"/>
      <c r="U1165" s="7"/>
      <c r="V1165" s="7"/>
      <c r="W1165" s="7"/>
      <c r="X1165" s="7"/>
      <c r="Y1165" s="7"/>
      <c r="Z1165" s="7"/>
      <c r="AA1165" s="7"/>
      <c r="AB1165" s="7"/>
      <c r="AC1165" s="7"/>
      <c r="AD1165" s="7"/>
      <c r="AE1165" s="7"/>
      <c r="AF1165" s="65">
        <f t="shared" si="497"/>
        <v>43990</v>
      </c>
      <c r="AG1165" s="9">
        <f t="shared" ca="1" si="494"/>
        <v>1176.4589000000001</v>
      </c>
      <c r="AH1165" s="9">
        <f t="shared" si="494"/>
        <v>1000</v>
      </c>
      <c r="AI1165" s="4">
        <f t="shared" ca="1" si="494"/>
        <v>2.9000000000000005E-2</v>
      </c>
      <c r="AJ1165" s="10">
        <f t="shared" ca="1" si="494"/>
        <v>1.1345000000000001E-4</v>
      </c>
      <c r="AK1165" s="4">
        <f t="shared" si="494"/>
        <v>1.1679999999999999</v>
      </c>
      <c r="AL1165" s="65">
        <f t="shared" si="495"/>
        <v>43990</v>
      </c>
      <c r="AM1165" s="10">
        <f t="shared" ca="1" si="496"/>
        <v>1.1764589000000001</v>
      </c>
      <c r="AN1165" s="9">
        <f t="shared" ca="1" si="496"/>
        <v>176.4589</v>
      </c>
      <c r="AO1165" s="7">
        <f t="shared" si="496"/>
        <v>0</v>
      </c>
      <c r="AP1165" s="11">
        <f t="shared" si="496"/>
        <v>0</v>
      </c>
      <c r="AQ1165" s="9">
        <f t="shared" si="496"/>
        <v>0</v>
      </c>
      <c r="AR1165" s="8" t="str">
        <f t="shared" si="496"/>
        <v>J=</v>
      </c>
      <c r="AS1165" s="65">
        <f t="shared" si="496"/>
        <v>44676</v>
      </c>
      <c r="AT1165" s="12"/>
      <c r="AU1165" s="12"/>
      <c r="AV1165" s="22"/>
      <c r="AW1165" s="12"/>
      <c r="AX1165" s="12"/>
      <c r="AY1165" s="12"/>
      <c r="AZ1165" s="12"/>
      <c r="BA1165" s="12"/>
      <c r="BB1165" s="12"/>
      <c r="BC1165" s="12"/>
      <c r="BD1165" s="12"/>
      <c r="BE1165" s="12"/>
      <c r="BF1165" s="12"/>
      <c r="BG1165" s="12"/>
      <c r="BH1165" s="12"/>
      <c r="BI1165" s="12"/>
      <c r="BJ1165" s="12"/>
      <c r="BK1165" s="12"/>
      <c r="BL1165" s="12"/>
      <c r="BM1165" s="12"/>
      <c r="BN1165" s="12"/>
      <c r="BO1165" s="12"/>
      <c r="BP1165" s="12"/>
      <c r="BQ1165" s="12"/>
      <c r="BR1165" s="12"/>
      <c r="BS1165" s="12"/>
      <c r="BT1165" s="12"/>
      <c r="BU1165" s="12"/>
      <c r="BV1165" s="12"/>
      <c r="BW1165" s="12"/>
      <c r="BX1165" s="12"/>
      <c r="BY1165" s="12"/>
      <c r="BZ1165" s="12"/>
      <c r="CA1165" s="12"/>
      <c r="CB1165" s="12"/>
      <c r="CC1165" s="12"/>
      <c r="CD1165" s="12"/>
      <c r="CE1165" s="12"/>
      <c r="CF1165" s="12"/>
      <c r="CG1165" s="12"/>
      <c r="CH1165" s="12"/>
      <c r="CI1165" s="12"/>
      <c r="CJ1165" s="12"/>
      <c r="CK1165" s="12"/>
      <c r="CL1165" s="12"/>
      <c r="CM1165" s="12"/>
      <c r="CN1165" s="12"/>
      <c r="CO1165" s="12"/>
      <c r="CP1165" s="12"/>
      <c r="CQ1165" s="12"/>
      <c r="CR1165" s="12"/>
      <c r="CS1165" s="12"/>
      <c r="CT1165" s="12"/>
      <c r="CU1165" s="12"/>
      <c r="CV1165" s="12"/>
      <c r="CW1165" s="12"/>
      <c r="CX1165" s="12"/>
      <c r="CY1165" s="12"/>
      <c r="CZ1165" s="12"/>
      <c r="DA1165" s="12"/>
      <c r="DB1165" s="12"/>
      <c r="DC1165" s="12"/>
      <c r="DD1165" s="12"/>
      <c r="DE1165" s="12"/>
      <c r="DF1165" s="12"/>
      <c r="DG1165" s="12"/>
      <c r="DH1165" s="12"/>
      <c r="DI1165" s="12"/>
      <c r="DJ1165" s="12"/>
      <c r="DK1165" s="12"/>
      <c r="DL1165" s="12"/>
      <c r="DM1165" s="12"/>
      <c r="DN1165" s="12"/>
      <c r="DO1165" s="12"/>
      <c r="DP1165" s="12"/>
      <c r="DQ1165" s="12"/>
      <c r="DR1165" s="12"/>
      <c r="DS1165" s="12"/>
      <c r="DT1165" s="12"/>
      <c r="DU1165" s="12"/>
      <c r="DV1165" s="12"/>
      <c r="DW1165" s="12"/>
      <c r="DX1165" s="12"/>
      <c r="DY1165" s="12"/>
      <c r="DZ1165" s="12"/>
      <c r="EA1165" s="12"/>
      <c r="EB1165" s="12"/>
      <c r="EC1165" s="12"/>
      <c r="ED1165" s="12"/>
      <c r="EE1165" s="12"/>
      <c r="EF1165" s="12"/>
      <c r="EG1165" s="12"/>
      <c r="EH1165" s="12"/>
      <c r="EI1165" s="12"/>
      <c r="EJ1165" s="12"/>
      <c r="EK1165" s="12"/>
      <c r="EL1165" s="12"/>
      <c r="EM1165" s="12"/>
      <c r="EN1165" s="12"/>
      <c r="EO1165" s="12"/>
      <c r="EP1165" s="12"/>
      <c r="EQ1165" s="12"/>
      <c r="ER1165" s="12"/>
      <c r="ES1165" s="12"/>
      <c r="ET1165" s="12"/>
      <c r="EU1165" s="12"/>
      <c r="EV1165" s="12"/>
      <c r="EW1165" s="12"/>
      <c r="EX1165" s="12"/>
      <c r="EY1165" s="12"/>
      <c r="EZ1165" s="12"/>
      <c r="FA1165" s="12"/>
      <c r="FB1165" s="12"/>
      <c r="FC1165" s="12"/>
      <c r="FD1165" s="12"/>
      <c r="FE1165" s="12"/>
      <c r="FF1165" s="12"/>
      <c r="FG1165" s="12"/>
      <c r="FH1165" s="12"/>
      <c r="FI1165" s="12"/>
      <c r="FJ1165" s="12"/>
      <c r="FK1165" s="12"/>
      <c r="FL1165" s="12"/>
      <c r="FM1165" s="12"/>
      <c r="FN1165" s="12"/>
      <c r="FO1165" s="12"/>
      <c r="FP1165" s="12"/>
      <c r="FQ1165" s="12"/>
      <c r="FR1165" s="12"/>
      <c r="FS1165" s="12"/>
      <c r="FT1165" s="12"/>
      <c r="FU1165" s="12"/>
      <c r="FV1165" s="12"/>
      <c r="FW1165" s="12"/>
      <c r="FX1165" s="12"/>
      <c r="FY1165" s="12"/>
      <c r="FZ1165" s="12"/>
      <c r="GA1165" s="12"/>
      <c r="GB1165" s="12"/>
      <c r="GC1165" s="12"/>
      <c r="GD1165" s="12"/>
      <c r="GE1165" s="12"/>
      <c r="GF1165" s="12"/>
      <c r="GG1165" s="12"/>
      <c r="GH1165" s="12"/>
      <c r="GI1165" s="12"/>
      <c r="GJ1165" s="12"/>
      <c r="GK1165" s="12"/>
      <c r="GL1165" s="12"/>
      <c r="GM1165" s="12"/>
      <c r="GN1165" s="12"/>
      <c r="GO1165" s="12"/>
      <c r="GP1165" s="12"/>
      <c r="GQ1165" s="12"/>
      <c r="GR1165" s="12"/>
    </row>
    <row r="1166" spans="1:203" x14ac:dyDescent="0.2">
      <c r="A1166" s="79">
        <f t="shared" ref="A1166:A1229" si="500">(A1165+1)</f>
        <v>44238</v>
      </c>
      <c r="B1166" s="80">
        <f t="shared" ca="1" si="476"/>
        <v>1195.0975900000001</v>
      </c>
      <c r="C1166" s="81">
        <f t="shared" si="477"/>
        <v>1000</v>
      </c>
      <c r="D1166" s="82">
        <f ca="1">IF(A1166&lt;$B$1,VLOOKUP(A1166,[1]DI!$A$4:$B$15000,2,FALSE),0)</f>
        <v>1.9000000000000006E-2</v>
      </c>
      <c r="E1166" s="81">
        <f t="shared" ca="1" si="478"/>
        <v>7.4690000000000005E-5</v>
      </c>
      <c r="F1166" s="83">
        <f t="shared" si="498"/>
        <v>1.1679999999999999</v>
      </c>
      <c r="G1166" s="84">
        <f t="shared" ca="1" si="479"/>
        <v>1.0000872379200001</v>
      </c>
      <c r="H1166" s="81">
        <f ca="1">TRUNC(PRODUCT(G$10:G1165),15)</f>
        <v>1.19509759470251</v>
      </c>
      <c r="I1166" s="81">
        <f t="shared" si="480"/>
        <v>1</v>
      </c>
      <c r="J1166" s="81">
        <f t="shared" ca="1" si="481"/>
        <v>1.19509759</v>
      </c>
      <c r="K1166" s="81">
        <f t="shared" ca="1" si="482"/>
        <v>195.09759</v>
      </c>
      <c r="L1166" s="85">
        <f>IF(VLOOKUP(A1166,$U$12:$AD$125,8)=VLOOKUP(A1165,$U$12:$AD$125,8),0,VLOOKUP(A1166,U$12:$AD$125,8))</f>
        <v>0</v>
      </c>
      <c r="M1166" s="86">
        <f>IF(L1166&gt;0,VLOOKUP(L1166,T$12:$AC$125,7),0)</f>
        <v>0</v>
      </c>
      <c r="N1166" s="81">
        <f t="shared" si="499"/>
        <v>0</v>
      </c>
      <c r="O1166" s="81">
        <f t="shared" ca="1" si="483"/>
        <v>195.09759</v>
      </c>
      <c r="P1166" s="87" t="str">
        <f t="shared" si="484"/>
        <v>J=</v>
      </c>
      <c r="Q1166" s="88">
        <f t="shared" si="485"/>
        <v>44676</v>
      </c>
      <c r="R1166" s="7"/>
      <c r="S1166" s="7"/>
      <c r="T1166" s="7"/>
      <c r="U1166" s="7"/>
      <c r="V1166" s="7"/>
      <c r="W1166" s="7"/>
      <c r="X1166" s="7"/>
      <c r="Y1166" s="7"/>
      <c r="Z1166" s="7"/>
      <c r="AA1166" s="7"/>
      <c r="AB1166" s="7"/>
      <c r="AC1166" s="7"/>
      <c r="AD1166" s="7"/>
      <c r="AE1166" s="7"/>
      <c r="AF1166" s="65">
        <f t="shared" si="497"/>
        <v>43991</v>
      </c>
      <c r="AG1166" s="9">
        <f t="shared" ca="1" si="494"/>
        <v>1176.6147900000001</v>
      </c>
      <c r="AH1166" s="9">
        <f t="shared" si="494"/>
        <v>1000</v>
      </c>
      <c r="AI1166" s="4">
        <f t="shared" ca="1" si="494"/>
        <v>2.9000000000000005E-2</v>
      </c>
      <c r="AJ1166" s="10">
        <f t="shared" ca="1" si="494"/>
        <v>1.1345000000000001E-4</v>
      </c>
      <c r="AK1166" s="4">
        <f t="shared" si="494"/>
        <v>1.1679999999999999</v>
      </c>
      <c r="AL1166" s="65">
        <f t="shared" si="495"/>
        <v>43991</v>
      </c>
      <c r="AM1166" s="10">
        <f t="shared" ca="1" si="496"/>
        <v>1.1766147899999999</v>
      </c>
      <c r="AN1166" s="9">
        <f t="shared" ca="1" si="496"/>
        <v>176.61479</v>
      </c>
      <c r="AO1166" s="7">
        <f t="shared" si="496"/>
        <v>0</v>
      </c>
      <c r="AP1166" s="11">
        <f t="shared" si="496"/>
        <v>0</v>
      </c>
      <c r="AQ1166" s="9">
        <f t="shared" si="496"/>
        <v>0</v>
      </c>
      <c r="AR1166" s="8" t="str">
        <f t="shared" si="496"/>
        <v>J=</v>
      </c>
      <c r="AS1166" s="65">
        <f t="shared" si="496"/>
        <v>44676</v>
      </c>
      <c r="AT1166" s="12"/>
      <c r="AU1166" s="12"/>
      <c r="AV1166" s="22"/>
      <c r="AW1166" s="12"/>
      <c r="AX1166" s="12"/>
      <c r="AY1166" s="12"/>
      <c r="AZ1166" s="12"/>
      <c r="BA1166" s="12"/>
      <c r="BB1166" s="12"/>
      <c r="BC1166" s="12"/>
      <c r="BD1166" s="12"/>
      <c r="BE1166" s="12"/>
      <c r="BF1166" s="12"/>
      <c r="BG1166" s="12"/>
      <c r="BH1166" s="12"/>
      <c r="BI1166" s="12"/>
      <c r="BJ1166" s="12"/>
      <c r="BK1166" s="12"/>
      <c r="BL1166" s="12"/>
      <c r="BM1166" s="12"/>
      <c r="BN1166" s="12"/>
      <c r="BO1166" s="12"/>
      <c r="BP1166" s="12"/>
      <c r="BQ1166" s="12"/>
      <c r="BR1166" s="12"/>
      <c r="BS1166" s="12"/>
      <c r="BT1166" s="12"/>
      <c r="BU1166" s="12"/>
      <c r="BV1166" s="12"/>
      <c r="BW1166" s="12"/>
      <c r="BX1166" s="12"/>
      <c r="BY1166" s="12"/>
      <c r="BZ1166" s="12"/>
      <c r="CA1166" s="12"/>
      <c r="CB1166" s="12"/>
      <c r="CC1166" s="12"/>
      <c r="CD1166" s="12"/>
      <c r="CE1166" s="12"/>
      <c r="CF1166" s="12"/>
      <c r="CG1166" s="12"/>
      <c r="CH1166" s="12"/>
      <c r="CI1166" s="12"/>
      <c r="CJ1166" s="12"/>
      <c r="CK1166" s="12"/>
      <c r="CL1166" s="12"/>
      <c r="CM1166" s="12"/>
      <c r="CN1166" s="12"/>
      <c r="CO1166" s="12"/>
      <c r="CP1166" s="12"/>
      <c r="CQ1166" s="12"/>
      <c r="CR1166" s="12"/>
      <c r="CS1166" s="12"/>
      <c r="CT1166" s="12"/>
      <c r="CU1166" s="12"/>
      <c r="CV1166" s="12"/>
      <c r="CW1166" s="12"/>
      <c r="CX1166" s="12"/>
      <c r="CY1166" s="12"/>
      <c r="CZ1166" s="12"/>
      <c r="DA1166" s="12"/>
      <c r="DB1166" s="12"/>
      <c r="DC1166" s="12"/>
      <c r="DD1166" s="12"/>
      <c r="DE1166" s="12"/>
      <c r="DF1166" s="12"/>
      <c r="DG1166" s="12"/>
      <c r="DH1166" s="12"/>
      <c r="DI1166" s="12"/>
      <c r="DJ1166" s="12"/>
      <c r="DK1166" s="12"/>
      <c r="DL1166" s="12"/>
      <c r="DM1166" s="12"/>
      <c r="DN1166" s="12"/>
      <c r="DO1166" s="12"/>
      <c r="DP1166" s="12"/>
      <c r="DQ1166" s="12"/>
      <c r="DR1166" s="12"/>
      <c r="DS1166" s="12"/>
      <c r="DT1166" s="12"/>
      <c r="DU1166" s="12"/>
      <c r="DV1166" s="12"/>
      <c r="DW1166" s="12"/>
      <c r="DX1166" s="12"/>
      <c r="DY1166" s="12"/>
      <c r="DZ1166" s="12"/>
      <c r="EA1166" s="12"/>
      <c r="EB1166" s="12"/>
      <c r="EC1166" s="12"/>
      <c r="ED1166" s="12"/>
      <c r="EE1166" s="12"/>
      <c r="EF1166" s="12"/>
      <c r="EG1166" s="12"/>
      <c r="EH1166" s="12"/>
      <c r="EI1166" s="12"/>
      <c r="EJ1166" s="12"/>
      <c r="EK1166" s="12"/>
      <c r="EL1166" s="12"/>
      <c r="EM1166" s="12"/>
      <c r="EN1166" s="12"/>
      <c r="EO1166" s="12"/>
      <c r="EP1166" s="12"/>
      <c r="EQ1166" s="12"/>
      <c r="ER1166" s="12"/>
      <c r="ES1166" s="12"/>
      <c r="ET1166" s="12"/>
      <c r="EU1166" s="12"/>
      <c r="EV1166" s="12"/>
      <c r="EW1166" s="12"/>
      <c r="EX1166" s="12"/>
      <c r="EY1166" s="12"/>
      <c r="EZ1166" s="12"/>
      <c r="FA1166" s="12"/>
      <c r="FB1166" s="12"/>
      <c r="FC1166" s="12"/>
      <c r="FD1166" s="12"/>
      <c r="FE1166" s="12"/>
      <c r="FF1166" s="12"/>
      <c r="FG1166" s="12"/>
      <c r="FH1166" s="12"/>
      <c r="FI1166" s="12"/>
      <c r="FJ1166" s="12"/>
      <c r="FK1166" s="12"/>
      <c r="FL1166" s="12"/>
      <c r="FM1166" s="12"/>
      <c r="FN1166" s="12"/>
      <c r="FO1166" s="12"/>
      <c r="FP1166" s="12"/>
      <c r="FQ1166" s="12"/>
      <c r="FR1166" s="12"/>
      <c r="FS1166" s="12"/>
      <c r="FT1166" s="12"/>
      <c r="FU1166" s="12"/>
      <c r="FV1166" s="12"/>
      <c r="FW1166" s="12"/>
      <c r="FX1166" s="12"/>
      <c r="FY1166" s="12"/>
      <c r="FZ1166" s="12"/>
      <c r="GA1166" s="12"/>
      <c r="GB1166" s="12"/>
      <c r="GC1166" s="12"/>
      <c r="GD1166" s="12"/>
      <c r="GE1166" s="12"/>
      <c r="GF1166" s="12"/>
      <c r="GG1166" s="12"/>
      <c r="GH1166" s="12"/>
      <c r="GI1166" s="12"/>
      <c r="GJ1166" s="12"/>
      <c r="GK1166" s="12"/>
      <c r="GL1166" s="12"/>
      <c r="GM1166" s="12"/>
      <c r="GN1166" s="12"/>
      <c r="GO1166" s="12"/>
      <c r="GP1166" s="12"/>
      <c r="GQ1166" s="12"/>
      <c r="GR1166" s="12"/>
    </row>
    <row r="1167" spans="1:203" x14ac:dyDescent="0.2">
      <c r="A1167" s="79">
        <f t="shared" si="500"/>
        <v>44239</v>
      </c>
      <c r="B1167" s="80">
        <f t="shared" ca="1" si="476"/>
        <v>1195.2018499999999</v>
      </c>
      <c r="C1167" s="81">
        <f t="shared" si="477"/>
        <v>1000</v>
      </c>
      <c r="D1167" s="82">
        <f ca="1">IF(A1167&lt;$B$1,VLOOKUP(A1167,[1]DI!$A$4:$B$15000,2,FALSE),0)</f>
        <v>1.9000000000000006E-2</v>
      </c>
      <c r="E1167" s="81">
        <f t="shared" ca="1" si="478"/>
        <v>7.4690000000000005E-5</v>
      </c>
      <c r="F1167" s="83">
        <f t="shared" si="498"/>
        <v>1.1679999999999999</v>
      </c>
      <c r="G1167" s="84">
        <f t="shared" ca="1" si="479"/>
        <v>1.0000872379200001</v>
      </c>
      <c r="H1167" s="81">
        <f ca="1">TRUNC(PRODUCT(G$10:G1166),15)</f>
        <v>1.1952018525308701</v>
      </c>
      <c r="I1167" s="81">
        <f t="shared" si="480"/>
        <v>1</v>
      </c>
      <c r="J1167" s="81">
        <f t="shared" ca="1" si="481"/>
        <v>1.1952018499999999</v>
      </c>
      <c r="K1167" s="81">
        <f t="shared" ca="1" si="482"/>
        <v>195.20185000000001</v>
      </c>
      <c r="L1167" s="85">
        <f>IF(VLOOKUP(A1167,$U$12:$AD$125,8)=VLOOKUP(A1166,$U$12:$AD$125,8),0,VLOOKUP(A1167,U$12:$AD$125,8))</f>
        <v>0</v>
      </c>
      <c r="M1167" s="86">
        <f>IF(L1167&gt;0,VLOOKUP(L1167,T$12:$AC$125,7),0)</f>
        <v>0</v>
      </c>
      <c r="N1167" s="81">
        <f t="shared" si="499"/>
        <v>0</v>
      </c>
      <c r="O1167" s="81">
        <f t="shared" ca="1" si="483"/>
        <v>195.20185000000001</v>
      </c>
      <c r="P1167" s="87" t="str">
        <f t="shared" si="484"/>
        <v>J=</v>
      </c>
      <c r="Q1167" s="88">
        <f t="shared" si="485"/>
        <v>44676</v>
      </c>
      <c r="R1167" s="7"/>
      <c r="S1167" s="7"/>
      <c r="T1167" s="7"/>
      <c r="U1167" s="7"/>
      <c r="V1167" s="7"/>
      <c r="W1167" s="7"/>
      <c r="X1167" s="7"/>
      <c r="Y1167" s="7"/>
      <c r="Z1167" s="7"/>
      <c r="AA1167" s="7"/>
      <c r="AB1167" s="7"/>
      <c r="AC1167" s="7"/>
      <c r="AD1167" s="7"/>
      <c r="AE1167" s="7"/>
      <c r="AF1167" s="65">
        <f t="shared" si="497"/>
        <v>43992</v>
      </c>
      <c r="AG1167" s="9">
        <f t="shared" ca="1" si="494"/>
        <v>1176.7707</v>
      </c>
      <c r="AH1167" s="9">
        <f t="shared" si="494"/>
        <v>1000</v>
      </c>
      <c r="AI1167" s="4">
        <f t="shared" ca="1" si="494"/>
        <v>2.9000000000000005E-2</v>
      </c>
      <c r="AJ1167" s="10">
        <f t="shared" ca="1" si="494"/>
        <v>1.1345000000000001E-4</v>
      </c>
      <c r="AK1167" s="4">
        <f t="shared" si="494"/>
        <v>1.1679999999999999</v>
      </c>
      <c r="AL1167" s="65">
        <f t="shared" si="495"/>
        <v>43992</v>
      </c>
      <c r="AM1167" s="10">
        <f t="shared" ca="1" si="496"/>
        <v>1.1767707000000001</v>
      </c>
      <c r="AN1167" s="9">
        <f t="shared" ca="1" si="496"/>
        <v>176.77070000000001</v>
      </c>
      <c r="AO1167" s="7">
        <f t="shared" si="496"/>
        <v>0</v>
      </c>
      <c r="AP1167" s="11">
        <f t="shared" si="496"/>
        <v>0</v>
      </c>
      <c r="AQ1167" s="9">
        <f t="shared" si="496"/>
        <v>0</v>
      </c>
      <c r="AR1167" s="8" t="str">
        <f t="shared" si="496"/>
        <v>J=</v>
      </c>
      <c r="AS1167" s="65">
        <f t="shared" si="496"/>
        <v>44676</v>
      </c>
      <c r="AT1167" s="12"/>
      <c r="AU1167" s="12"/>
      <c r="AV1167" s="22"/>
      <c r="AW1167" s="12"/>
      <c r="AX1167" s="12"/>
      <c r="AY1167" s="12"/>
      <c r="AZ1167" s="12"/>
      <c r="BA1167" s="12"/>
      <c r="BB1167" s="12"/>
      <c r="BC1167" s="12"/>
      <c r="BD1167" s="12"/>
      <c r="BE1167" s="12"/>
      <c r="BF1167" s="12"/>
      <c r="BG1167" s="12"/>
      <c r="BH1167" s="12"/>
      <c r="BI1167" s="12"/>
      <c r="BJ1167" s="12"/>
      <c r="BK1167" s="12"/>
      <c r="BL1167" s="12"/>
      <c r="BM1167" s="12"/>
      <c r="BN1167" s="12"/>
      <c r="BO1167" s="12"/>
      <c r="BP1167" s="12"/>
      <c r="BQ1167" s="12"/>
      <c r="BR1167" s="12"/>
      <c r="BS1167" s="12"/>
      <c r="BT1167" s="12"/>
      <c r="BU1167" s="12"/>
      <c r="BV1167" s="12"/>
      <c r="BW1167" s="12"/>
      <c r="BX1167" s="12"/>
      <c r="BY1167" s="12"/>
      <c r="BZ1167" s="12"/>
      <c r="CA1167" s="12"/>
      <c r="CB1167" s="12"/>
      <c r="CC1167" s="12"/>
      <c r="CD1167" s="12"/>
      <c r="CE1167" s="12"/>
      <c r="CF1167" s="12"/>
      <c r="CG1167" s="12"/>
      <c r="CH1167" s="12"/>
      <c r="CI1167" s="12"/>
      <c r="CJ1167" s="12"/>
      <c r="CK1167" s="12"/>
      <c r="CL1167" s="12"/>
      <c r="CM1167" s="12"/>
      <c r="CN1167" s="12"/>
      <c r="CO1167" s="12"/>
      <c r="CP1167" s="12"/>
      <c r="CQ1167" s="12"/>
      <c r="CR1167" s="12"/>
      <c r="CS1167" s="12"/>
      <c r="CT1167" s="12"/>
      <c r="CU1167" s="12"/>
      <c r="CV1167" s="12"/>
      <c r="CW1167" s="12"/>
      <c r="CX1167" s="12"/>
      <c r="CY1167" s="12"/>
      <c r="CZ1167" s="12"/>
      <c r="DA1167" s="12"/>
      <c r="DB1167" s="12"/>
      <c r="DC1167" s="12"/>
      <c r="DD1167" s="12"/>
      <c r="DE1167" s="12"/>
      <c r="DF1167" s="12"/>
      <c r="DG1167" s="12"/>
      <c r="DH1167" s="12"/>
      <c r="DI1167" s="12"/>
      <c r="DJ1167" s="12"/>
      <c r="DK1167" s="12"/>
      <c r="DL1167" s="12"/>
      <c r="DM1167" s="12"/>
      <c r="DN1167" s="12"/>
      <c r="DO1167" s="12"/>
      <c r="DP1167" s="12"/>
      <c r="DQ1167" s="12"/>
      <c r="DR1167" s="12"/>
      <c r="DS1167" s="12"/>
      <c r="DT1167" s="12"/>
      <c r="DU1167" s="12"/>
      <c r="DV1167" s="12"/>
      <c r="DW1167" s="12"/>
      <c r="DX1167" s="12"/>
      <c r="DY1167" s="12"/>
      <c r="DZ1167" s="12"/>
      <c r="EA1167" s="12"/>
      <c r="EB1167" s="12"/>
      <c r="EC1167" s="12"/>
      <c r="ED1167" s="12"/>
      <c r="EE1167" s="12"/>
      <c r="EF1167" s="12"/>
      <c r="EG1167" s="12"/>
      <c r="EH1167" s="12"/>
      <c r="EI1167" s="12"/>
      <c r="EJ1167" s="12"/>
      <c r="EK1167" s="12"/>
      <c r="EL1167" s="12"/>
      <c r="EM1167" s="12"/>
      <c r="EN1167" s="12"/>
      <c r="EO1167" s="12"/>
      <c r="EP1167" s="12"/>
      <c r="EQ1167" s="12"/>
      <c r="ER1167" s="12"/>
      <c r="ES1167" s="12"/>
      <c r="ET1167" s="12"/>
      <c r="EU1167" s="12"/>
      <c r="EV1167" s="12"/>
      <c r="EW1167" s="12"/>
      <c r="EX1167" s="12"/>
      <c r="EY1167" s="12"/>
      <c r="EZ1167" s="12"/>
      <c r="FA1167" s="12"/>
      <c r="FB1167" s="12"/>
      <c r="FC1167" s="12"/>
      <c r="FD1167" s="12"/>
      <c r="FE1167" s="12"/>
      <c r="FF1167" s="12"/>
      <c r="FG1167" s="12"/>
      <c r="FH1167" s="12"/>
      <c r="FI1167" s="12"/>
      <c r="FJ1167" s="12"/>
      <c r="FK1167" s="12"/>
      <c r="FL1167" s="12"/>
      <c r="FM1167" s="12"/>
      <c r="FN1167" s="12"/>
      <c r="FO1167" s="12"/>
      <c r="FP1167" s="12"/>
      <c r="FQ1167" s="12"/>
      <c r="FR1167" s="12"/>
      <c r="FS1167" s="12"/>
      <c r="FT1167" s="12"/>
      <c r="FU1167" s="12"/>
      <c r="FV1167" s="12"/>
      <c r="FW1167" s="12"/>
      <c r="FX1167" s="12"/>
      <c r="FY1167" s="12"/>
      <c r="FZ1167" s="12"/>
      <c r="GA1167" s="12"/>
      <c r="GB1167" s="12"/>
      <c r="GC1167" s="12"/>
      <c r="GD1167" s="12"/>
      <c r="GE1167" s="12"/>
      <c r="GF1167" s="12"/>
      <c r="GG1167" s="12"/>
      <c r="GH1167" s="12"/>
      <c r="GI1167" s="12"/>
      <c r="GJ1167" s="12"/>
      <c r="GK1167" s="12"/>
      <c r="GL1167" s="12"/>
      <c r="GM1167" s="12"/>
      <c r="GN1167" s="12"/>
      <c r="GO1167" s="12"/>
      <c r="GP1167" s="12"/>
      <c r="GQ1167" s="12"/>
      <c r="GR1167" s="12"/>
    </row>
    <row r="1168" spans="1:203" x14ac:dyDescent="0.2">
      <c r="A1168" s="79">
        <f t="shared" si="500"/>
        <v>44240</v>
      </c>
      <c r="B1168" s="80">
        <f t="shared" ca="1" si="476"/>
        <v>1195.30612</v>
      </c>
      <c r="C1168" s="81">
        <f t="shared" si="477"/>
        <v>1000</v>
      </c>
      <c r="D1168" s="82">
        <f ca="1">IF(A1168&lt;$B$1,VLOOKUP(A1168,[1]DI!$A$4:$B$15000,2,FALSE),0)</f>
        <v>0</v>
      </c>
      <c r="E1168" s="81">
        <f t="shared" ca="1" si="478"/>
        <v>0</v>
      </c>
      <c r="F1168" s="83">
        <f t="shared" si="498"/>
        <v>1.1679999999999999</v>
      </c>
      <c r="G1168" s="84">
        <f t="shared" ca="1" si="479"/>
        <v>1</v>
      </c>
      <c r="H1168" s="81">
        <f ca="1">TRUNC(PRODUCT(G$10:G1167),15)</f>
        <v>1.1953061194544701</v>
      </c>
      <c r="I1168" s="81">
        <f t="shared" si="480"/>
        <v>1</v>
      </c>
      <c r="J1168" s="81">
        <f t="shared" ca="1" si="481"/>
        <v>1.1953061199999999</v>
      </c>
      <c r="K1168" s="81">
        <f t="shared" ca="1" si="482"/>
        <v>195.30611999999999</v>
      </c>
      <c r="L1168" s="85">
        <f>IF(VLOOKUP(A1168,$U$12:$AD$125,8)=VLOOKUP(A1167,$U$12:$AD$125,8),0,VLOOKUP(A1168,U$12:$AD$125,8))</f>
        <v>0</v>
      </c>
      <c r="M1168" s="86">
        <f>IF(L1168&gt;0,VLOOKUP(L1168,T$12:$AC$125,7),0)</f>
        <v>0</v>
      </c>
      <c r="N1168" s="81">
        <f t="shared" si="499"/>
        <v>0</v>
      </c>
      <c r="O1168" s="81">
        <f t="shared" ca="1" si="483"/>
        <v>195.30611999999999</v>
      </c>
      <c r="P1168" s="87" t="str">
        <f t="shared" si="484"/>
        <v>J=</v>
      </c>
      <c r="Q1168" s="88">
        <f t="shared" si="485"/>
        <v>44676</v>
      </c>
      <c r="R1168" s="7"/>
      <c r="S1168" s="7"/>
      <c r="T1168" s="7"/>
      <c r="U1168" s="7"/>
      <c r="V1168" s="7"/>
      <c r="W1168" s="7"/>
      <c r="X1168" s="7"/>
      <c r="Y1168" s="7"/>
      <c r="Z1168" s="7"/>
      <c r="AA1168" s="7"/>
      <c r="AB1168" s="7"/>
      <c r="AC1168" s="7"/>
      <c r="AD1168" s="7"/>
      <c r="AE1168" s="7"/>
      <c r="AF1168" s="65">
        <f t="shared" si="497"/>
        <v>43993</v>
      </c>
      <c r="AG1168" s="9">
        <f t="shared" ca="1" si="494"/>
        <v>1176.9266299999999</v>
      </c>
      <c r="AH1168" s="9">
        <f t="shared" si="494"/>
        <v>1000</v>
      </c>
      <c r="AI1168" s="4">
        <f t="shared" ca="1" si="494"/>
        <v>0</v>
      </c>
      <c r="AJ1168" s="10">
        <f t="shared" ca="1" si="494"/>
        <v>0</v>
      </c>
      <c r="AK1168" s="4">
        <f t="shared" si="494"/>
        <v>1.1679999999999999</v>
      </c>
      <c r="AL1168" s="65">
        <f t="shared" si="495"/>
        <v>43993</v>
      </c>
      <c r="AM1168" s="10">
        <f t="shared" ca="1" si="496"/>
        <v>1.1769266300000001</v>
      </c>
      <c r="AN1168" s="9">
        <f t="shared" ca="1" si="496"/>
        <v>176.92662999999999</v>
      </c>
      <c r="AO1168" s="7">
        <f t="shared" si="496"/>
        <v>0</v>
      </c>
      <c r="AP1168" s="11">
        <f t="shared" si="496"/>
        <v>0</v>
      </c>
      <c r="AQ1168" s="9">
        <f t="shared" si="496"/>
        <v>0</v>
      </c>
      <c r="AR1168" s="8" t="str">
        <f t="shared" si="496"/>
        <v>J=</v>
      </c>
      <c r="AS1168" s="65">
        <f t="shared" si="496"/>
        <v>44676</v>
      </c>
      <c r="AT1168" s="12"/>
      <c r="AU1168" s="12"/>
      <c r="AV1168" s="22"/>
      <c r="AW1168" s="12"/>
      <c r="AX1168" s="12"/>
      <c r="AY1168" s="12"/>
      <c r="AZ1168" s="12"/>
      <c r="BA1168" s="12"/>
      <c r="BB1168" s="12"/>
      <c r="BC1168" s="12"/>
      <c r="BD1168" s="12"/>
      <c r="BE1168" s="12"/>
      <c r="BF1168" s="12"/>
      <c r="BG1168" s="12"/>
      <c r="BH1168" s="12"/>
      <c r="BI1168" s="12"/>
      <c r="BJ1168" s="12"/>
      <c r="BK1168" s="12"/>
      <c r="BL1168" s="12"/>
      <c r="BM1168" s="12"/>
      <c r="BN1168" s="12"/>
      <c r="BO1168" s="12"/>
      <c r="BP1168" s="12"/>
      <c r="BQ1168" s="12"/>
      <c r="BR1168" s="12"/>
      <c r="BS1168" s="12"/>
      <c r="BT1168" s="12"/>
      <c r="BU1168" s="12"/>
      <c r="BV1168" s="12"/>
      <c r="BW1168" s="12"/>
      <c r="BX1168" s="12"/>
      <c r="BY1168" s="12"/>
      <c r="BZ1168" s="12"/>
      <c r="CA1168" s="12"/>
      <c r="CB1168" s="12"/>
      <c r="CC1168" s="12"/>
      <c r="CD1168" s="12"/>
      <c r="CE1168" s="12"/>
      <c r="CF1168" s="12"/>
      <c r="CG1168" s="12"/>
      <c r="CH1168" s="12"/>
      <c r="CI1168" s="12"/>
      <c r="CJ1168" s="12"/>
      <c r="CK1168" s="12"/>
      <c r="CL1168" s="12"/>
      <c r="CM1168" s="12"/>
      <c r="CN1168" s="12"/>
      <c r="CO1168" s="12"/>
      <c r="CP1168" s="12"/>
      <c r="CQ1168" s="12"/>
      <c r="CR1168" s="12"/>
      <c r="CS1168" s="12"/>
      <c r="CT1168" s="12"/>
      <c r="CU1168" s="12"/>
      <c r="CV1168" s="12"/>
      <c r="CW1168" s="12"/>
      <c r="CX1168" s="12"/>
      <c r="CY1168" s="12"/>
      <c r="CZ1168" s="12"/>
      <c r="DA1168" s="12"/>
      <c r="DB1168" s="12"/>
      <c r="DC1168" s="12"/>
      <c r="DD1168" s="12"/>
      <c r="DE1168" s="12"/>
      <c r="DF1168" s="12"/>
      <c r="DG1168" s="12"/>
      <c r="DH1168" s="12"/>
      <c r="DI1168" s="12"/>
      <c r="DJ1168" s="12"/>
      <c r="DK1168" s="12"/>
      <c r="DL1168" s="12"/>
      <c r="DM1168" s="12"/>
      <c r="DN1168" s="12"/>
      <c r="DO1168" s="12"/>
      <c r="DP1168" s="12"/>
      <c r="DQ1168" s="12"/>
      <c r="DR1168" s="12"/>
      <c r="DS1168" s="12"/>
      <c r="DT1168" s="12"/>
      <c r="DU1168" s="12"/>
      <c r="DV1168" s="12"/>
      <c r="DW1168" s="12"/>
      <c r="DX1168" s="12"/>
      <c r="DY1168" s="12"/>
      <c r="DZ1168" s="12"/>
      <c r="EA1168" s="12"/>
      <c r="EB1168" s="12"/>
      <c r="EC1168" s="12"/>
      <c r="ED1168" s="12"/>
      <c r="EE1168" s="12"/>
      <c r="EF1168" s="12"/>
      <c r="EG1168" s="12"/>
      <c r="EH1168" s="12"/>
      <c r="EI1168" s="12"/>
      <c r="EJ1168" s="12"/>
      <c r="EK1168" s="12"/>
      <c r="EL1168" s="12"/>
      <c r="EM1168" s="12"/>
      <c r="EN1168" s="12"/>
      <c r="EO1168" s="12"/>
      <c r="EP1168" s="12"/>
      <c r="EQ1168" s="12"/>
      <c r="ER1168" s="12"/>
      <c r="ES1168" s="12"/>
      <c r="ET1168" s="12"/>
      <c r="EU1168" s="12"/>
      <c r="EV1168" s="12"/>
      <c r="EW1168" s="12"/>
      <c r="EX1168" s="12"/>
      <c r="EY1168" s="12"/>
      <c r="EZ1168" s="12"/>
      <c r="FA1168" s="12"/>
      <c r="FB1168" s="12"/>
      <c r="FC1168" s="12"/>
      <c r="FD1168" s="12"/>
      <c r="FE1168" s="12"/>
      <c r="FF1168" s="12"/>
      <c r="FG1168" s="12"/>
      <c r="FH1168" s="12"/>
      <c r="FI1168" s="12"/>
      <c r="FJ1168" s="12"/>
      <c r="FK1168" s="12"/>
      <c r="FL1168" s="12"/>
      <c r="FM1168" s="12"/>
      <c r="FN1168" s="12"/>
      <c r="FO1168" s="12"/>
      <c r="FP1168" s="12"/>
      <c r="FQ1168" s="12"/>
      <c r="FR1168" s="12"/>
      <c r="FS1168" s="12"/>
      <c r="FT1168" s="12"/>
      <c r="FU1168" s="12"/>
      <c r="FV1168" s="12"/>
      <c r="FW1168" s="12"/>
      <c r="FX1168" s="12"/>
      <c r="FY1168" s="12"/>
      <c r="FZ1168" s="12"/>
      <c r="GA1168" s="12"/>
      <c r="GB1168" s="12"/>
      <c r="GC1168" s="12"/>
      <c r="GD1168" s="12"/>
      <c r="GE1168" s="12"/>
      <c r="GF1168" s="12"/>
      <c r="GG1168" s="12"/>
      <c r="GH1168" s="12"/>
      <c r="GI1168" s="12"/>
      <c r="GJ1168" s="12"/>
      <c r="GK1168" s="12"/>
      <c r="GL1168" s="12"/>
      <c r="GM1168" s="12"/>
      <c r="GN1168" s="12"/>
      <c r="GO1168" s="12"/>
      <c r="GP1168" s="12"/>
      <c r="GQ1168" s="12"/>
      <c r="GR1168" s="12"/>
    </row>
    <row r="1169" spans="1:203" x14ac:dyDescent="0.2">
      <c r="A1169" s="79">
        <f t="shared" si="500"/>
        <v>44241</v>
      </c>
      <c r="B1169" s="80">
        <f t="shared" ca="1" si="476"/>
        <v>1195.30612</v>
      </c>
      <c r="C1169" s="81">
        <f t="shared" si="477"/>
        <v>1000</v>
      </c>
      <c r="D1169" s="82">
        <f ca="1">IF(A1169&lt;$B$1,VLOOKUP(A1169,[1]DI!$A$4:$B$15000,2,FALSE),0)</f>
        <v>0</v>
      </c>
      <c r="E1169" s="81">
        <f t="shared" ca="1" si="478"/>
        <v>0</v>
      </c>
      <c r="F1169" s="83">
        <f t="shared" si="498"/>
        <v>1.1679999999999999</v>
      </c>
      <c r="G1169" s="84">
        <f t="shared" ca="1" si="479"/>
        <v>1</v>
      </c>
      <c r="H1169" s="81">
        <f ca="1">TRUNC(PRODUCT(G$10:G1168),15)</f>
        <v>1.1953061194544701</v>
      </c>
      <c r="I1169" s="81">
        <f t="shared" si="480"/>
        <v>1</v>
      </c>
      <c r="J1169" s="81">
        <f t="shared" ca="1" si="481"/>
        <v>1.1953061199999999</v>
      </c>
      <c r="K1169" s="81">
        <f t="shared" ca="1" si="482"/>
        <v>195.30611999999999</v>
      </c>
      <c r="L1169" s="85">
        <f>IF(VLOOKUP(A1169,$U$12:$AD$125,8)=VLOOKUP(A1168,$U$12:$AD$125,8),0,VLOOKUP(A1169,U$12:$AD$125,8))</f>
        <v>0</v>
      </c>
      <c r="M1169" s="86">
        <f>IF(L1169&gt;0,VLOOKUP(L1169,T$12:$AC$125,7),0)</f>
        <v>0</v>
      </c>
      <c r="N1169" s="81">
        <f t="shared" si="499"/>
        <v>0</v>
      </c>
      <c r="O1169" s="81">
        <f t="shared" ca="1" si="483"/>
        <v>195.30611999999999</v>
      </c>
      <c r="P1169" s="87" t="str">
        <f t="shared" si="484"/>
        <v>J=</v>
      </c>
      <c r="Q1169" s="88">
        <f t="shared" si="485"/>
        <v>44676</v>
      </c>
      <c r="R1169" s="7"/>
      <c r="S1169" s="16"/>
      <c r="T1169" s="16"/>
      <c r="U1169" s="16"/>
      <c r="V1169" s="16"/>
      <c r="W1169" s="16"/>
      <c r="X1169" s="16"/>
      <c r="Y1169" s="16"/>
      <c r="Z1169" s="16"/>
      <c r="AA1169" s="16"/>
      <c r="AB1169" s="16"/>
      <c r="AC1169" s="16"/>
      <c r="AD1169" s="16"/>
      <c r="AE1169" s="16"/>
      <c r="AF1169" s="65">
        <f t="shared" si="497"/>
        <v>43994</v>
      </c>
      <c r="AG1169" s="9">
        <f t="shared" ca="1" si="494"/>
        <v>1176.9266299999999</v>
      </c>
      <c r="AH1169" s="9">
        <f t="shared" si="494"/>
        <v>1000</v>
      </c>
      <c r="AI1169" s="4">
        <f t="shared" ca="1" si="494"/>
        <v>2.9000000000000005E-2</v>
      </c>
      <c r="AJ1169" s="10">
        <f t="shared" ca="1" si="494"/>
        <v>1.1345000000000001E-4</v>
      </c>
      <c r="AK1169" s="4">
        <f t="shared" si="494"/>
        <v>1.1679999999999999</v>
      </c>
      <c r="AL1169" s="65">
        <f t="shared" si="495"/>
        <v>43994</v>
      </c>
      <c r="AM1169" s="10">
        <f t="shared" ca="1" si="496"/>
        <v>1.1769266300000001</v>
      </c>
      <c r="AN1169" s="9">
        <f t="shared" ca="1" si="496"/>
        <v>176.92662999999999</v>
      </c>
      <c r="AO1169" s="7">
        <f t="shared" si="496"/>
        <v>0</v>
      </c>
      <c r="AP1169" s="11">
        <f t="shared" si="496"/>
        <v>0</v>
      </c>
      <c r="AQ1169" s="9">
        <f t="shared" si="496"/>
        <v>0</v>
      </c>
      <c r="AR1169" s="8" t="str">
        <f t="shared" si="496"/>
        <v>J=</v>
      </c>
      <c r="AS1169" s="65">
        <f t="shared" si="496"/>
        <v>44676</v>
      </c>
      <c r="AT1169" s="17"/>
      <c r="AU1169" s="17"/>
      <c r="AV1169" s="23"/>
      <c r="AW1169" s="17"/>
      <c r="AX1169" s="17"/>
      <c r="AY1169" s="17"/>
      <c r="AZ1169" s="17"/>
      <c r="BA1169" s="17"/>
      <c r="BB1169" s="17"/>
      <c r="BC1169" s="17"/>
      <c r="BD1169" s="17"/>
      <c r="BE1169" s="17"/>
      <c r="BF1169" s="17"/>
      <c r="BG1169" s="17"/>
      <c r="BH1169" s="17"/>
      <c r="BI1169" s="17"/>
      <c r="BJ1169" s="17"/>
      <c r="BK1169" s="17"/>
      <c r="BL1169" s="17"/>
      <c r="BM1169" s="17"/>
      <c r="BN1169" s="17"/>
      <c r="BO1169" s="17"/>
      <c r="BP1169" s="17"/>
      <c r="BQ1169" s="17"/>
      <c r="BR1169" s="17"/>
      <c r="BS1169" s="17"/>
      <c r="BT1169" s="17"/>
      <c r="BU1169" s="17"/>
      <c r="BV1169" s="17"/>
      <c r="BW1169" s="17"/>
      <c r="BX1169" s="17"/>
      <c r="BY1169" s="17"/>
      <c r="BZ1169" s="17"/>
      <c r="CA1169" s="17"/>
      <c r="CB1169" s="17"/>
      <c r="CC1169" s="17"/>
      <c r="CD1169" s="17"/>
      <c r="CE1169" s="17"/>
      <c r="CF1169" s="17"/>
      <c r="CG1169" s="17"/>
      <c r="CH1169" s="17"/>
      <c r="CI1169" s="17"/>
      <c r="CJ1169" s="17"/>
      <c r="CK1169" s="17"/>
      <c r="CL1169" s="17"/>
      <c r="CM1169" s="17"/>
      <c r="CN1169" s="17"/>
      <c r="CO1169" s="17"/>
      <c r="CP1169" s="17"/>
      <c r="CQ1169" s="17"/>
      <c r="CR1169" s="17"/>
      <c r="CS1169" s="17"/>
      <c r="CT1169" s="17"/>
      <c r="CU1169" s="17"/>
      <c r="CV1169" s="17"/>
      <c r="CW1169" s="17"/>
      <c r="CX1169" s="17"/>
      <c r="CY1169" s="17"/>
      <c r="CZ1169" s="17"/>
      <c r="DA1169" s="17"/>
      <c r="DB1169" s="17"/>
      <c r="DC1169" s="17"/>
      <c r="DD1169" s="17"/>
      <c r="DE1169" s="17"/>
      <c r="DF1169" s="17"/>
      <c r="DG1169" s="17"/>
      <c r="DH1169" s="17"/>
      <c r="DI1169" s="17"/>
      <c r="DJ1169" s="17"/>
      <c r="DK1169" s="17"/>
      <c r="DL1169" s="17"/>
      <c r="DM1169" s="17"/>
      <c r="DN1169" s="17"/>
      <c r="DO1169" s="17"/>
      <c r="DP1169" s="17"/>
      <c r="DQ1169" s="17"/>
      <c r="DR1169" s="17"/>
      <c r="DS1169" s="17"/>
      <c r="DT1169" s="17"/>
      <c r="DU1169" s="17"/>
      <c r="DV1169" s="17"/>
      <c r="DW1169" s="17"/>
      <c r="DX1169" s="17"/>
      <c r="DY1169" s="17"/>
      <c r="DZ1169" s="17"/>
      <c r="EA1169" s="17"/>
      <c r="EB1169" s="17"/>
      <c r="EC1169" s="17"/>
      <c r="ED1169" s="17"/>
      <c r="EE1169" s="17"/>
      <c r="EF1169" s="17"/>
      <c r="EG1169" s="17"/>
      <c r="EH1169" s="17"/>
      <c r="EI1169" s="17"/>
      <c r="EJ1169" s="17"/>
      <c r="EK1169" s="17"/>
      <c r="EL1169" s="17"/>
      <c r="EM1169" s="17"/>
      <c r="EN1169" s="17"/>
      <c r="EO1169" s="17"/>
      <c r="EP1169" s="17"/>
      <c r="EQ1169" s="17"/>
      <c r="ER1169" s="17"/>
      <c r="ES1169" s="17"/>
      <c r="ET1169" s="17"/>
      <c r="EU1169" s="17"/>
      <c r="EV1169" s="17"/>
      <c r="EW1169" s="17"/>
      <c r="EX1169" s="17"/>
      <c r="EY1169" s="17"/>
      <c r="EZ1169" s="17"/>
      <c r="FA1169" s="17"/>
      <c r="FB1169" s="17"/>
      <c r="FC1169" s="17"/>
      <c r="FD1169" s="17"/>
      <c r="FE1169" s="17"/>
      <c r="FF1169" s="17"/>
      <c r="FG1169" s="17"/>
      <c r="FH1169" s="17"/>
      <c r="FI1169" s="17"/>
      <c r="FJ1169" s="17"/>
      <c r="FK1169" s="17"/>
      <c r="FL1169" s="17"/>
      <c r="FM1169" s="17"/>
      <c r="FN1169" s="17"/>
      <c r="FO1169" s="17"/>
      <c r="FP1169" s="17"/>
      <c r="FQ1169" s="17"/>
      <c r="FR1169" s="17"/>
      <c r="FS1169" s="17"/>
      <c r="FT1169" s="17"/>
      <c r="FU1169" s="17"/>
      <c r="FV1169" s="17"/>
      <c r="FW1169" s="17"/>
      <c r="FX1169" s="17"/>
      <c r="FY1169" s="17"/>
      <c r="FZ1169" s="17"/>
      <c r="GA1169" s="17"/>
      <c r="GB1169" s="17"/>
      <c r="GC1169" s="17"/>
      <c r="GD1169" s="17"/>
      <c r="GE1169" s="17"/>
      <c r="GF1169" s="17"/>
      <c r="GG1169" s="17"/>
      <c r="GH1169" s="17"/>
      <c r="GI1169" s="17"/>
      <c r="GJ1169" s="17"/>
      <c r="GK1169" s="17"/>
      <c r="GL1169" s="17"/>
      <c r="GM1169" s="17"/>
      <c r="GN1169" s="17"/>
      <c r="GO1169" s="17"/>
      <c r="GP1169" s="17"/>
      <c r="GQ1169" s="17"/>
      <c r="GR1169" s="17"/>
      <c r="GS1169" s="17"/>
      <c r="GT1169" s="17"/>
      <c r="GU1169" s="17"/>
    </row>
    <row r="1170" spans="1:203" x14ac:dyDescent="0.2">
      <c r="A1170" s="79">
        <f t="shared" si="500"/>
        <v>44242</v>
      </c>
      <c r="B1170" s="80">
        <f t="shared" ca="1" si="476"/>
        <v>1195.30612</v>
      </c>
      <c r="C1170" s="81">
        <f t="shared" si="477"/>
        <v>1000</v>
      </c>
      <c r="D1170" s="82">
        <f ca="1">IF(A1170&lt;$B$1,VLOOKUP(A1170,[1]DI!$A$4:$B$15000,2,FALSE),0)</f>
        <v>0</v>
      </c>
      <c r="E1170" s="81">
        <f t="shared" ca="1" si="478"/>
        <v>0</v>
      </c>
      <c r="F1170" s="83">
        <f t="shared" si="498"/>
        <v>1.1679999999999999</v>
      </c>
      <c r="G1170" s="84">
        <f t="shared" ca="1" si="479"/>
        <v>1</v>
      </c>
      <c r="H1170" s="81">
        <f ca="1">TRUNC(PRODUCT(G$10:G1169),15)</f>
        <v>1.1953061194544701</v>
      </c>
      <c r="I1170" s="81">
        <f t="shared" si="480"/>
        <v>1</v>
      </c>
      <c r="J1170" s="81">
        <f t="shared" ca="1" si="481"/>
        <v>1.1953061199999999</v>
      </c>
      <c r="K1170" s="81">
        <f t="shared" ca="1" si="482"/>
        <v>195.30611999999999</v>
      </c>
      <c r="L1170" s="85">
        <f>IF(VLOOKUP(A1170,$U$12:$AD$125,8)=VLOOKUP(A1169,$U$12:$AD$125,8),0,VLOOKUP(A1170,U$12:$AD$125,8))</f>
        <v>0</v>
      </c>
      <c r="M1170" s="86">
        <f>IF(L1170&gt;0,VLOOKUP(L1170,T$12:$AC$125,7),0)</f>
        <v>0</v>
      </c>
      <c r="N1170" s="81">
        <f t="shared" si="499"/>
        <v>0</v>
      </c>
      <c r="O1170" s="81">
        <f t="shared" ca="1" si="483"/>
        <v>195.30611999999999</v>
      </c>
      <c r="P1170" s="87" t="str">
        <f t="shared" si="484"/>
        <v>J=</v>
      </c>
      <c r="Q1170" s="88">
        <f t="shared" si="485"/>
        <v>44676</v>
      </c>
      <c r="R1170" s="7"/>
      <c r="S1170" s="7"/>
      <c r="T1170" s="7"/>
      <c r="U1170" s="7"/>
      <c r="V1170" s="7"/>
      <c r="W1170" s="7"/>
      <c r="X1170" s="7"/>
      <c r="Y1170" s="7"/>
      <c r="Z1170" s="7"/>
      <c r="AA1170" s="7"/>
      <c r="AB1170" s="7"/>
      <c r="AC1170" s="7"/>
      <c r="AD1170" s="7"/>
      <c r="AE1170" s="7"/>
      <c r="AF1170" s="65">
        <f t="shared" si="497"/>
        <v>43995</v>
      </c>
      <c r="AG1170" s="9">
        <f t="shared" ca="1" si="494"/>
        <v>1177.08259</v>
      </c>
      <c r="AH1170" s="9">
        <f t="shared" si="494"/>
        <v>1000</v>
      </c>
      <c r="AI1170" s="4">
        <f t="shared" ca="1" si="494"/>
        <v>0</v>
      </c>
      <c r="AJ1170" s="10">
        <f t="shared" ca="1" si="494"/>
        <v>0</v>
      </c>
      <c r="AK1170" s="4">
        <f t="shared" si="494"/>
        <v>1.1679999999999999</v>
      </c>
      <c r="AL1170" s="65">
        <f t="shared" si="495"/>
        <v>43995</v>
      </c>
      <c r="AM1170" s="10">
        <f t="shared" ca="1" si="496"/>
        <v>1.1770825899999999</v>
      </c>
      <c r="AN1170" s="9">
        <f t="shared" ca="1" si="496"/>
        <v>177.08259000000001</v>
      </c>
      <c r="AO1170" s="7">
        <f t="shared" si="496"/>
        <v>0</v>
      </c>
      <c r="AP1170" s="11">
        <f t="shared" si="496"/>
        <v>0</v>
      </c>
      <c r="AQ1170" s="9">
        <f t="shared" si="496"/>
        <v>0</v>
      </c>
      <c r="AR1170" s="8" t="str">
        <f t="shared" si="496"/>
        <v>J=</v>
      </c>
      <c r="AS1170" s="65">
        <f t="shared" si="496"/>
        <v>44676</v>
      </c>
      <c r="AT1170" s="12"/>
      <c r="AU1170" s="12"/>
      <c r="AV1170" s="22"/>
      <c r="AW1170" s="12"/>
      <c r="AX1170" s="12"/>
      <c r="AY1170" s="12"/>
      <c r="AZ1170" s="12"/>
      <c r="BA1170" s="12"/>
      <c r="BB1170" s="12"/>
      <c r="BC1170" s="12"/>
      <c r="BD1170" s="12"/>
      <c r="BE1170" s="12"/>
      <c r="BF1170" s="12"/>
      <c r="BG1170" s="12"/>
      <c r="BH1170" s="12"/>
      <c r="BI1170" s="12"/>
      <c r="BJ1170" s="12"/>
      <c r="BK1170" s="12"/>
      <c r="BL1170" s="12"/>
      <c r="BM1170" s="12"/>
      <c r="BN1170" s="12"/>
      <c r="BO1170" s="12"/>
      <c r="BP1170" s="12"/>
      <c r="BQ1170" s="12"/>
      <c r="BR1170" s="12"/>
      <c r="BS1170" s="12"/>
      <c r="BT1170" s="12"/>
      <c r="BU1170" s="12"/>
      <c r="BV1170" s="12"/>
      <c r="BW1170" s="12"/>
      <c r="BX1170" s="12"/>
      <c r="BY1170" s="12"/>
      <c r="BZ1170" s="12"/>
      <c r="CA1170" s="12"/>
      <c r="CB1170" s="12"/>
      <c r="CC1170" s="12"/>
      <c r="CD1170" s="12"/>
      <c r="CE1170" s="12"/>
      <c r="CF1170" s="12"/>
      <c r="CG1170" s="12"/>
      <c r="CH1170" s="12"/>
      <c r="CI1170" s="12"/>
      <c r="CJ1170" s="12"/>
      <c r="CK1170" s="12"/>
      <c r="CL1170" s="12"/>
      <c r="CM1170" s="12"/>
      <c r="CN1170" s="12"/>
      <c r="CO1170" s="12"/>
      <c r="CP1170" s="12"/>
      <c r="CQ1170" s="12"/>
      <c r="CR1170" s="12"/>
      <c r="CS1170" s="12"/>
      <c r="CT1170" s="12"/>
      <c r="CU1170" s="12"/>
      <c r="CV1170" s="12"/>
      <c r="CW1170" s="12"/>
      <c r="CX1170" s="12"/>
      <c r="CY1170" s="12"/>
      <c r="CZ1170" s="12"/>
      <c r="DA1170" s="12"/>
      <c r="DB1170" s="12"/>
      <c r="DC1170" s="12"/>
      <c r="DD1170" s="12"/>
      <c r="DE1170" s="12"/>
      <c r="DF1170" s="12"/>
      <c r="DG1170" s="12"/>
      <c r="DH1170" s="12"/>
      <c r="DI1170" s="12"/>
      <c r="DJ1170" s="12"/>
      <c r="DK1170" s="12"/>
      <c r="DL1170" s="12"/>
      <c r="DM1170" s="12"/>
      <c r="DN1170" s="12"/>
      <c r="DO1170" s="12"/>
      <c r="DP1170" s="12"/>
      <c r="DQ1170" s="12"/>
      <c r="DR1170" s="12"/>
      <c r="DS1170" s="12"/>
      <c r="DT1170" s="12"/>
      <c r="DU1170" s="12"/>
      <c r="DV1170" s="12"/>
      <c r="DW1170" s="12"/>
      <c r="DX1170" s="12"/>
      <c r="DY1170" s="12"/>
      <c r="DZ1170" s="12"/>
      <c r="EA1170" s="12"/>
      <c r="EB1170" s="12"/>
      <c r="EC1170" s="12"/>
      <c r="ED1170" s="12"/>
      <c r="EE1170" s="12"/>
      <c r="EF1170" s="12"/>
      <c r="EG1170" s="12"/>
      <c r="EH1170" s="12"/>
      <c r="EI1170" s="12"/>
      <c r="EJ1170" s="12"/>
      <c r="EK1170" s="12"/>
      <c r="EL1170" s="12"/>
      <c r="EM1170" s="12"/>
      <c r="EN1170" s="12"/>
      <c r="EO1170" s="12"/>
      <c r="EP1170" s="12"/>
      <c r="EQ1170" s="12"/>
      <c r="ER1170" s="12"/>
      <c r="ES1170" s="12"/>
      <c r="ET1170" s="12"/>
      <c r="EU1170" s="12"/>
      <c r="EV1170" s="12"/>
      <c r="EW1170" s="12"/>
      <c r="EX1170" s="12"/>
      <c r="EY1170" s="12"/>
      <c r="EZ1170" s="12"/>
      <c r="FA1170" s="12"/>
      <c r="FB1170" s="12"/>
      <c r="FC1170" s="12"/>
      <c r="FD1170" s="12"/>
      <c r="FE1170" s="12"/>
      <c r="FF1170" s="12"/>
      <c r="FG1170" s="12"/>
      <c r="FH1170" s="12"/>
      <c r="FI1170" s="12"/>
      <c r="FJ1170" s="12"/>
      <c r="FK1170" s="12"/>
      <c r="FL1170" s="12"/>
      <c r="FM1170" s="12"/>
      <c r="FN1170" s="12"/>
      <c r="FO1170" s="12"/>
      <c r="FP1170" s="12"/>
      <c r="FQ1170" s="12"/>
      <c r="FR1170" s="12"/>
      <c r="FS1170" s="12"/>
      <c r="FT1170" s="12"/>
      <c r="FU1170" s="12"/>
      <c r="FV1170" s="12"/>
      <c r="FW1170" s="12"/>
      <c r="FX1170" s="12"/>
      <c r="FY1170" s="12"/>
      <c r="FZ1170" s="12"/>
      <c r="GA1170" s="12"/>
      <c r="GB1170" s="12"/>
      <c r="GC1170" s="12"/>
      <c r="GD1170" s="12"/>
      <c r="GE1170" s="12"/>
      <c r="GF1170" s="12"/>
      <c r="GG1170" s="12"/>
      <c r="GH1170" s="12"/>
      <c r="GI1170" s="12"/>
      <c r="GJ1170" s="12"/>
      <c r="GK1170" s="12"/>
      <c r="GL1170" s="12"/>
      <c r="GM1170" s="12"/>
      <c r="GN1170" s="12"/>
      <c r="GO1170" s="12"/>
      <c r="GP1170" s="12"/>
      <c r="GQ1170" s="12"/>
      <c r="GR1170" s="12"/>
    </row>
    <row r="1171" spans="1:203" x14ac:dyDescent="0.2">
      <c r="A1171" s="79">
        <f t="shared" si="500"/>
        <v>44243</v>
      </c>
      <c r="B1171" s="80">
        <f t="shared" ref="B1171:B1234" ca="1" si="501">IF(A1171&lt;=TODAY(),C1171+K1171,IF(AND(A1171&gt;TODAY(),A1171&lt;=$B$1),IF(VLOOKUP(TODAY(),$A$10:$D$5000,4,FALSE)=0,"n.d",C1171+K1171),"n.d"))</f>
        <v>1195.30612</v>
      </c>
      <c r="C1171" s="81">
        <f t="shared" ref="C1171:C1234" si="502">TRUNC(C1170-N1170,8)</f>
        <v>1000</v>
      </c>
      <c r="D1171" s="82">
        <f ca="1">IF(A1171&lt;$B$1,VLOOKUP(A1171,[1]DI!$A$4:$B$15000,2,FALSE),0)</f>
        <v>0</v>
      </c>
      <c r="E1171" s="81">
        <f t="shared" ref="E1171:E1234" ca="1" si="503">ROUND((((1+D1171)^(1/252)-1)),8)</f>
        <v>0</v>
      </c>
      <c r="F1171" s="83">
        <f t="shared" si="498"/>
        <v>1.1679999999999999</v>
      </c>
      <c r="G1171" s="84">
        <f t="shared" ref="G1171:G1234" ca="1" si="504">TRUNC((1+(E1171*F1171)),15)</f>
        <v>1</v>
      </c>
      <c r="H1171" s="81">
        <f ca="1">TRUNC(PRODUCT(G$10:G1170),15)</f>
        <v>1.1953061194544701</v>
      </c>
      <c r="I1171" s="81">
        <f t="shared" ref="I1171:I1234" si="505">IF(OR(L1170&gt;0,L1170="E"),H1170,I1170)</f>
        <v>1</v>
      </c>
      <c r="J1171" s="81">
        <f t="shared" ref="J1171:J1234" ca="1" si="506">ROUND(TRUNC(H1171/I1171,15),8)</f>
        <v>1.1953061199999999</v>
      </c>
      <c r="K1171" s="81">
        <f t="shared" ref="K1171:K1234" ca="1" si="507">TRUNC((C1171*(J1171-1)),8)</f>
        <v>195.30611999999999</v>
      </c>
      <c r="L1171" s="85">
        <f>IF(VLOOKUP(A1171,$U$12:$AD$125,8)=VLOOKUP(A1170,$U$12:$AD$125,8),0,VLOOKUP(A1171,U$12:$AD$125,8))</f>
        <v>0</v>
      </c>
      <c r="M1171" s="86">
        <f>IF(L1171&gt;0,VLOOKUP(L1171,T$12:$AC$125,7),0)</f>
        <v>0</v>
      </c>
      <c r="N1171" s="81">
        <f t="shared" si="499"/>
        <v>0</v>
      </c>
      <c r="O1171" s="81">
        <f t="shared" ref="O1171:O1234" ca="1" si="508">(K1171+N1171)</f>
        <v>195.30611999999999</v>
      </c>
      <c r="P1171" s="87" t="str">
        <f t="shared" ref="P1171:P1234" si="509">IF(L1170&gt;0,VLOOKUP(A1170,$U$12:$AD$125,9),P1170)</f>
        <v>J=</v>
      </c>
      <c r="Q1171" s="88">
        <f t="shared" ref="Q1171:Q1234" si="510">IF(L1170&gt;0,VLOOKUP(A1170,$U$12:$AD$125,10),Q1170)</f>
        <v>44676</v>
      </c>
      <c r="R1171" s="7"/>
      <c r="S1171" s="7"/>
      <c r="T1171" s="7"/>
      <c r="U1171" s="7"/>
      <c r="V1171" s="7"/>
      <c r="W1171" s="7"/>
      <c r="X1171" s="7"/>
      <c r="Y1171" s="7"/>
      <c r="Z1171" s="7"/>
      <c r="AA1171" s="7"/>
      <c r="AB1171" s="7"/>
      <c r="AC1171" s="7"/>
      <c r="AD1171" s="7"/>
      <c r="AE1171" s="7"/>
      <c r="AF1171" s="65">
        <f t="shared" si="497"/>
        <v>43996</v>
      </c>
      <c r="AG1171" s="9">
        <f t="shared" ca="1" si="494"/>
        <v>1177.08259</v>
      </c>
      <c r="AH1171" s="9">
        <f t="shared" si="494"/>
        <v>1000</v>
      </c>
      <c r="AI1171" s="4">
        <f t="shared" ca="1" si="494"/>
        <v>0</v>
      </c>
      <c r="AJ1171" s="10">
        <f t="shared" ca="1" si="494"/>
        <v>0</v>
      </c>
      <c r="AK1171" s="4">
        <f t="shared" si="494"/>
        <v>1.1679999999999999</v>
      </c>
      <c r="AL1171" s="65">
        <f t="shared" si="495"/>
        <v>43996</v>
      </c>
      <c r="AM1171" s="10">
        <f t="shared" ca="1" si="496"/>
        <v>1.1770825899999999</v>
      </c>
      <c r="AN1171" s="9">
        <f t="shared" ca="1" si="496"/>
        <v>177.08259000000001</v>
      </c>
      <c r="AO1171" s="7">
        <f t="shared" si="496"/>
        <v>0</v>
      </c>
      <c r="AP1171" s="11">
        <f t="shared" si="496"/>
        <v>0</v>
      </c>
      <c r="AQ1171" s="9">
        <f t="shared" si="496"/>
        <v>0</v>
      </c>
      <c r="AR1171" s="8" t="str">
        <f t="shared" si="496"/>
        <v>J=</v>
      </c>
      <c r="AS1171" s="65">
        <f t="shared" si="496"/>
        <v>44676</v>
      </c>
      <c r="AT1171" s="12"/>
      <c r="AU1171" s="12"/>
      <c r="AV1171" s="22"/>
      <c r="AW1171" s="12"/>
      <c r="AX1171" s="12"/>
      <c r="AY1171" s="12"/>
      <c r="AZ1171" s="12"/>
      <c r="BA1171" s="12"/>
      <c r="BB1171" s="12"/>
      <c r="BC1171" s="12"/>
      <c r="BD1171" s="12"/>
      <c r="BE1171" s="12"/>
      <c r="BF1171" s="12"/>
      <c r="BG1171" s="12"/>
      <c r="BH1171" s="12"/>
      <c r="BI1171" s="12"/>
      <c r="BJ1171" s="12"/>
      <c r="BK1171" s="12"/>
      <c r="BL1171" s="12"/>
      <c r="BM1171" s="12"/>
      <c r="BN1171" s="12"/>
      <c r="BO1171" s="12"/>
      <c r="BP1171" s="12"/>
      <c r="BQ1171" s="12"/>
      <c r="BR1171" s="12"/>
      <c r="BS1171" s="12"/>
      <c r="BT1171" s="12"/>
      <c r="BU1171" s="12"/>
      <c r="BV1171" s="12"/>
      <c r="BW1171" s="12"/>
      <c r="BX1171" s="12"/>
      <c r="BY1171" s="12"/>
      <c r="BZ1171" s="12"/>
      <c r="CA1171" s="12"/>
      <c r="CB1171" s="12"/>
      <c r="CC1171" s="12"/>
      <c r="CD1171" s="12"/>
      <c r="CE1171" s="12"/>
      <c r="CF1171" s="12"/>
      <c r="CG1171" s="12"/>
      <c r="CH1171" s="12"/>
      <c r="CI1171" s="12"/>
      <c r="CJ1171" s="12"/>
      <c r="CK1171" s="12"/>
      <c r="CL1171" s="12"/>
      <c r="CM1171" s="12"/>
      <c r="CN1171" s="12"/>
      <c r="CO1171" s="12"/>
      <c r="CP1171" s="12"/>
      <c r="CQ1171" s="12"/>
      <c r="CR1171" s="12"/>
      <c r="CS1171" s="12"/>
      <c r="CT1171" s="12"/>
      <c r="CU1171" s="12"/>
      <c r="CV1171" s="12"/>
      <c r="CW1171" s="12"/>
      <c r="CX1171" s="12"/>
      <c r="CY1171" s="12"/>
      <c r="CZ1171" s="12"/>
      <c r="DA1171" s="12"/>
      <c r="DB1171" s="12"/>
      <c r="DC1171" s="12"/>
      <c r="DD1171" s="12"/>
      <c r="DE1171" s="12"/>
      <c r="DF1171" s="12"/>
      <c r="DG1171" s="12"/>
      <c r="DH1171" s="12"/>
      <c r="DI1171" s="12"/>
      <c r="DJ1171" s="12"/>
      <c r="DK1171" s="12"/>
      <c r="DL1171" s="12"/>
      <c r="DM1171" s="12"/>
      <c r="DN1171" s="12"/>
      <c r="DO1171" s="12"/>
      <c r="DP1171" s="12"/>
      <c r="DQ1171" s="12"/>
      <c r="DR1171" s="12"/>
      <c r="DS1171" s="12"/>
      <c r="DT1171" s="12"/>
      <c r="DU1171" s="12"/>
      <c r="DV1171" s="12"/>
      <c r="DW1171" s="12"/>
      <c r="DX1171" s="12"/>
      <c r="DY1171" s="12"/>
      <c r="DZ1171" s="12"/>
      <c r="EA1171" s="12"/>
      <c r="EB1171" s="12"/>
      <c r="EC1171" s="12"/>
      <c r="ED1171" s="12"/>
      <c r="EE1171" s="12"/>
      <c r="EF1171" s="12"/>
      <c r="EG1171" s="12"/>
      <c r="EH1171" s="12"/>
      <c r="EI1171" s="12"/>
      <c r="EJ1171" s="12"/>
      <c r="EK1171" s="12"/>
      <c r="EL1171" s="12"/>
      <c r="EM1171" s="12"/>
      <c r="EN1171" s="12"/>
      <c r="EO1171" s="12"/>
      <c r="EP1171" s="12"/>
      <c r="EQ1171" s="12"/>
      <c r="ER1171" s="12"/>
      <c r="ES1171" s="12"/>
      <c r="ET1171" s="12"/>
      <c r="EU1171" s="12"/>
      <c r="EV1171" s="12"/>
      <c r="EW1171" s="12"/>
      <c r="EX1171" s="12"/>
      <c r="EY1171" s="12"/>
      <c r="EZ1171" s="12"/>
      <c r="FA1171" s="12"/>
      <c r="FB1171" s="12"/>
      <c r="FC1171" s="12"/>
      <c r="FD1171" s="12"/>
      <c r="FE1171" s="12"/>
      <c r="FF1171" s="12"/>
      <c r="FG1171" s="12"/>
      <c r="FH1171" s="12"/>
      <c r="FI1171" s="12"/>
      <c r="FJ1171" s="12"/>
      <c r="FK1171" s="12"/>
      <c r="FL1171" s="12"/>
      <c r="FM1171" s="12"/>
      <c r="FN1171" s="12"/>
      <c r="FO1171" s="12"/>
      <c r="FP1171" s="12"/>
      <c r="FQ1171" s="12"/>
      <c r="FR1171" s="12"/>
      <c r="FS1171" s="12"/>
      <c r="FT1171" s="12"/>
      <c r="FU1171" s="12"/>
      <c r="FV1171" s="12"/>
      <c r="FW1171" s="12"/>
      <c r="FX1171" s="12"/>
      <c r="FY1171" s="12"/>
      <c r="FZ1171" s="12"/>
      <c r="GA1171" s="12"/>
      <c r="GB1171" s="12"/>
      <c r="GC1171" s="12"/>
      <c r="GD1171" s="12"/>
      <c r="GE1171" s="12"/>
      <c r="GF1171" s="12"/>
      <c r="GG1171" s="12"/>
      <c r="GH1171" s="12"/>
      <c r="GI1171" s="12"/>
      <c r="GJ1171" s="12"/>
      <c r="GK1171" s="12"/>
      <c r="GL1171" s="12"/>
      <c r="GM1171" s="12"/>
      <c r="GN1171" s="12"/>
      <c r="GO1171" s="12"/>
      <c r="GP1171" s="12"/>
      <c r="GQ1171" s="12"/>
      <c r="GR1171" s="12"/>
    </row>
    <row r="1172" spans="1:203" x14ac:dyDescent="0.2">
      <c r="A1172" s="79">
        <f t="shared" si="500"/>
        <v>44244</v>
      </c>
      <c r="B1172" s="80">
        <f t="shared" ca="1" si="501"/>
        <v>1195.30612</v>
      </c>
      <c r="C1172" s="81">
        <f t="shared" si="502"/>
        <v>1000</v>
      </c>
      <c r="D1172" s="82">
        <f ca="1">IF(A1172&lt;$B$1,VLOOKUP(A1172,[1]DI!$A$4:$B$15000,2,FALSE),0)</f>
        <v>1.9000000000000006E-2</v>
      </c>
      <c r="E1172" s="81">
        <f t="shared" ca="1" si="503"/>
        <v>7.4690000000000005E-5</v>
      </c>
      <c r="F1172" s="83">
        <f t="shared" si="498"/>
        <v>1.1679999999999999</v>
      </c>
      <c r="G1172" s="84">
        <f t="shared" ca="1" si="504"/>
        <v>1.0000872379200001</v>
      </c>
      <c r="H1172" s="81">
        <f ca="1">TRUNC(PRODUCT(G$10:G1171),15)</f>
        <v>1.1953061194544701</v>
      </c>
      <c r="I1172" s="81">
        <f t="shared" si="505"/>
        <v>1</v>
      </c>
      <c r="J1172" s="81">
        <f t="shared" ca="1" si="506"/>
        <v>1.1953061199999999</v>
      </c>
      <c r="K1172" s="81">
        <f t="shared" ca="1" si="507"/>
        <v>195.30611999999999</v>
      </c>
      <c r="L1172" s="85">
        <f>IF(VLOOKUP(A1172,$U$12:$AD$125,8)=VLOOKUP(A1171,$U$12:$AD$125,8),0,VLOOKUP(A1172,U$12:$AD$125,8))</f>
        <v>0</v>
      </c>
      <c r="M1172" s="86">
        <f>IF(L1172&gt;0,VLOOKUP(L1172,T$12:$AC$125,7),0)</f>
        <v>0</v>
      </c>
      <c r="N1172" s="81">
        <f t="shared" si="499"/>
        <v>0</v>
      </c>
      <c r="O1172" s="81">
        <f t="shared" ca="1" si="508"/>
        <v>195.30611999999999</v>
      </c>
      <c r="P1172" s="87" t="str">
        <f t="shared" si="509"/>
        <v>J=</v>
      </c>
      <c r="Q1172" s="88">
        <f t="shared" si="510"/>
        <v>44676</v>
      </c>
      <c r="R1172" s="7"/>
      <c r="S1172" s="7"/>
      <c r="T1172" s="7"/>
      <c r="U1172" s="7"/>
      <c r="V1172" s="7"/>
      <c r="W1172" s="7"/>
      <c r="X1172" s="7"/>
      <c r="Y1172" s="7"/>
      <c r="Z1172" s="7"/>
      <c r="AA1172" s="7"/>
      <c r="AB1172" s="7"/>
      <c r="AC1172" s="7"/>
      <c r="AD1172" s="7"/>
      <c r="AE1172" s="7"/>
      <c r="AF1172" s="65">
        <f t="shared" si="497"/>
        <v>43997</v>
      </c>
      <c r="AG1172" s="9">
        <f t="shared" ca="1" si="494"/>
        <v>1177.08259</v>
      </c>
      <c r="AH1172" s="9">
        <f t="shared" si="494"/>
        <v>1000</v>
      </c>
      <c r="AI1172" s="4">
        <f t="shared" ca="1" si="494"/>
        <v>2.9000000000000005E-2</v>
      </c>
      <c r="AJ1172" s="10">
        <f t="shared" ca="1" si="494"/>
        <v>1.1345000000000001E-4</v>
      </c>
      <c r="AK1172" s="4">
        <f t="shared" si="494"/>
        <v>1.1679999999999999</v>
      </c>
      <c r="AL1172" s="65">
        <f t="shared" si="495"/>
        <v>43997</v>
      </c>
      <c r="AM1172" s="10">
        <f t="shared" ca="1" si="496"/>
        <v>1.1770825899999999</v>
      </c>
      <c r="AN1172" s="9">
        <f t="shared" ca="1" si="496"/>
        <v>177.08259000000001</v>
      </c>
      <c r="AO1172" s="7">
        <f t="shared" si="496"/>
        <v>0</v>
      </c>
      <c r="AP1172" s="11">
        <f t="shared" si="496"/>
        <v>0</v>
      </c>
      <c r="AQ1172" s="9">
        <f t="shared" si="496"/>
        <v>0</v>
      </c>
      <c r="AR1172" s="8" t="str">
        <f t="shared" si="496"/>
        <v>J=</v>
      </c>
      <c r="AS1172" s="65">
        <f t="shared" si="496"/>
        <v>44676</v>
      </c>
      <c r="AT1172" s="12"/>
      <c r="AU1172" s="12"/>
      <c r="AV1172" s="22"/>
      <c r="AW1172" s="12"/>
      <c r="AX1172" s="12"/>
      <c r="AY1172" s="12"/>
      <c r="AZ1172" s="12"/>
      <c r="BA1172" s="12"/>
      <c r="BB1172" s="12"/>
      <c r="BC1172" s="12"/>
      <c r="BD1172" s="12"/>
      <c r="BE1172" s="12"/>
      <c r="BF1172" s="12"/>
      <c r="BG1172" s="12"/>
      <c r="BH1172" s="12"/>
      <c r="BI1172" s="12"/>
      <c r="BJ1172" s="12"/>
      <c r="BK1172" s="12"/>
      <c r="BL1172" s="12"/>
      <c r="BM1172" s="12"/>
      <c r="BN1172" s="12"/>
      <c r="BO1172" s="12"/>
      <c r="BP1172" s="12"/>
      <c r="BQ1172" s="12"/>
      <c r="BR1172" s="12"/>
      <c r="BS1172" s="12"/>
      <c r="BT1172" s="12"/>
      <c r="BU1172" s="12"/>
      <c r="BV1172" s="12"/>
      <c r="BW1172" s="12"/>
      <c r="BX1172" s="12"/>
      <c r="BY1172" s="12"/>
      <c r="BZ1172" s="12"/>
      <c r="CA1172" s="12"/>
      <c r="CB1172" s="12"/>
      <c r="CC1172" s="12"/>
      <c r="CD1172" s="12"/>
      <c r="CE1172" s="12"/>
      <c r="CF1172" s="12"/>
      <c r="CG1172" s="12"/>
      <c r="CH1172" s="12"/>
      <c r="CI1172" s="12"/>
      <c r="CJ1172" s="12"/>
      <c r="CK1172" s="12"/>
      <c r="CL1172" s="12"/>
      <c r="CM1172" s="12"/>
      <c r="CN1172" s="12"/>
      <c r="CO1172" s="12"/>
      <c r="CP1172" s="12"/>
      <c r="CQ1172" s="12"/>
      <c r="CR1172" s="12"/>
      <c r="CS1172" s="12"/>
      <c r="CT1172" s="12"/>
      <c r="CU1172" s="12"/>
      <c r="CV1172" s="12"/>
      <c r="CW1172" s="12"/>
      <c r="CX1172" s="12"/>
      <c r="CY1172" s="12"/>
      <c r="CZ1172" s="12"/>
      <c r="DA1172" s="12"/>
      <c r="DB1172" s="12"/>
      <c r="DC1172" s="12"/>
      <c r="DD1172" s="12"/>
      <c r="DE1172" s="12"/>
      <c r="DF1172" s="12"/>
      <c r="DG1172" s="12"/>
      <c r="DH1172" s="12"/>
      <c r="DI1172" s="12"/>
      <c r="DJ1172" s="12"/>
      <c r="DK1172" s="12"/>
      <c r="DL1172" s="12"/>
      <c r="DM1172" s="12"/>
      <c r="DN1172" s="12"/>
      <c r="DO1172" s="12"/>
      <c r="DP1172" s="12"/>
      <c r="DQ1172" s="12"/>
      <c r="DR1172" s="12"/>
      <c r="DS1172" s="12"/>
      <c r="DT1172" s="12"/>
      <c r="DU1172" s="12"/>
      <c r="DV1172" s="12"/>
      <c r="DW1172" s="12"/>
      <c r="DX1172" s="12"/>
      <c r="DY1172" s="12"/>
      <c r="DZ1172" s="12"/>
      <c r="EA1172" s="12"/>
      <c r="EB1172" s="12"/>
      <c r="EC1172" s="12"/>
      <c r="ED1172" s="12"/>
      <c r="EE1172" s="12"/>
      <c r="EF1172" s="12"/>
      <c r="EG1172" s="12"/>
      <c r="EH1172" s="12"/>
      <c r="EI1172" s="12"/>
      <c r="EJ1172" s="12"/>
      <c r="EK1172" s="12"/>
      <c r="EL1172" s="12"/>
      <c r="EM1172" s="12"/>
      <c r="EN1172" s="12"/>
      <c r="EO1172" s="12"/>
      <c r="EP1172" s="12"/>
      <c r="EQ1172" s="12"/>
      <c r="ER1172" s="12"/>
      <c r="ES1172" s="12"/>
      <c r="ET1172" s="12"/>
      <c r="EU1172" s="12"/>
      <c r="EV1172" s="12"/>
      <c r="EW1172" s="12"/>
      <c r="EX1172" s="12"/>
      <c r="EY1172" s="12"/>
      <c r="EZ1172" s="12"/>
      <c r="FA1172" s="12"/>
      <c r="FB1172" s="12"/>
      <c r="FC1172" s="12"/>
      <c r="FD1172" s="12"/>
      <c r="FE1172" s="12"/>
      <c r="FF1172" s="12"/>
      <c r="FG1172" s="12"/>
      <c r="FH1172" s="12"/>
      <c r="FI1172" s="12"/>
      <c r="FJ1172" s="12"/>
      <c r="FK1172" s="12"/>
      <c r="FL1172" s="12"/>
      <c r="FM1172" s="12"/>
      <c r="FN1172" s="12"/>
      <c r="FO1172" s="12"/>
      <c r="FP1172" s="12"/>
      <c r="FQ1172" s="12"/>
      <c r="FR1172" s="12"/>
      <c r="FS1172" s="12"/>
      <c r="FT1172" s="12"/>
      <c r="FU1172" s="12"/>
      <c r="FV1172" s="12"/>
      <c r="FW1172" s="12"/>
      <c r="FX1172" s="12"/>
      <c r="FY1172" s="12"/>
      <c r="FZ1172" s="12"/>
      <c r="GA1172" s="12"/>
      <c r="GB1172" s="12"/>
      <c r="GC1172" s="12"/>
      <c r="GD1172" s="12"/>
      <c r="GE1172" s="12"/>
      <c r="GF1172" s="12"/>
      <c r="GG1172" s="12"/>
      <c r="GH1172" s="12"/>
      <c r="GI1172" s="12"/>
      <c r="GJ1172" s="12"/>
      <c r="GK1172" s="12"/>
      <c r="GL1172" s="12"/>
      <c r="GM1172" s="12"/>
      <c r="GN1172" s="12"/>
      <c r="GO1172" s="12"/>
      <c r="GP1172" s="12"/>
      <c r="GQ1172" s="12"/>
      <c r="GR1172" s="12"/>
    </row>
    <row r="1173" spans="1:203" x14ac:dyDescent="0.2">
      <c r="A1173" s="79">
        <f t="shared" si="500"/>
        <v>44245</v>
      </c>
      <c r="B1173" s="80">
        <f t="shared" ca="1" si="501"/>
        <v>1195.4104</v>
      </c>
      <c r="C1173" s="81">
        <f t="shared" si="502"/>
        <v>1000</v>
      </c>
      <c r="D1173" s="82">
        <f ca="1">IF(A1173&lt;$B$1,VLOOKUP(A1173,[1]DI!$A$4:$B$15000,2,FALSE),0)</f>
        <v>1.9000000000000006E-2</v>
      </c>
      <c r="E1173" s="81">
        <f t="shared" ca="1" si="503"/>
        <v>7.4690000000000005E-5</v>
      </c>
      <c r="F1173" s="83">
        <f t="shared" si="498"/>
        <v>1.1679999999999999</v>
      </c>
      <c r="G1173" s="84">
        <f t="shared" ca="1" si="504"/>
        <v>1.0000872379200001</v>
      </c>
      <c r="H1173" s="81">
        <f ca="1">TRUNC(PRODUCT(G$10:G1172),15)</f>
        <v>1.19541039547409</v>
      </c>
      <c r="I1173" s="81">
        <f t="shared" si="505"/>
        <v>1</v>
      </c>
      <c r="J1173" s="81">
        <f t="shared" ca="1" si="506"/>
        <v>1.1954104000000001</v>
      </c>
      <c r="K1173" s="81">
        <f t="shared" ca="1" si="507"/>
        <v>195.41040000000001</v>
      </c>
      <c r="L1173" s="85">
        <f>IF(VLOOKUP(A1173,$U$12:$AD$125,8)=VLOOKUP(A1172,$U$12:$AD$125,8),0,VLOOKUP(A1173,U$12:$AD$125,8))</f>
        <v>0</v>
      </c>
      <c r="M1173" s="86">
        <f>IF(L1173&gt;0,VLOOKUP(L1173,T$12:$AC$125,7),0)</f>
        <v>0</v>
      </c>
      <c r="N1173" s="81">
        <f t="shared" si="499"/>
        <v>0</v>
      </c>
      <c r="O1173" s="81">
        <f t="shared" ca="1" si="508"/>
        <v>195.41040000000001</v>
      </c>
      <c r="P1173" s="87" t="str">
        <f t="shared" si="509"/>
        <v>J=</v>
      </c>
      <c r="Q1173" s="88">
        <f t="shared" si="510"/>
        <v>44676</v>
      </c>
      <c r="R1173" s="7"/>
      <c r="S1173" s="7"/>
      <c r="T1173" s="7"/>
      <c r="U1173" s="7"/>
      <c r="V1173" s="7"/>
      <c r="W1173" s="7"/>
      <c r="X1173" s="7"/>
      <c r="Y1173" s="7"/>
      <c r="Z1173" s="7"/>
      <c r="AA1173" s="7"/>
      <c r="AB1173" s="7"/>
      <c r="AC1173" s="7"/>
      <c r="AD1173" s="7"/>
      <c r="AE1173" s="7"/>
      <c r="AF1173" s="65">
        <f t="shared" si="497"/>
        <v>43998</v>
      </c>
      <c r="AG1173" s="9">
        <f t="shared" ref="AG1173:AK1186" ca="1" si="511">VLOOKUP($AF1173,$A$10:$Q$3625,(AG$1)+1)</f>
        <v>1177.23856</v>
      </c>
      <c r="AH1173" s="9">
        <f t="shared" si="511"/>
        <v>1000</v>
      </c>
      <c r="AI1173" s="4">
        <f t="shared" ca="1" si="511"/>
        <v>2.9000000000000005E-2</v>
      </c>
      <c r="AJ1173" s="10">
        <f t="shared" ca="1" si="511"/>
        <v>1.1345000000000001E-4</v>
      </c>
      <c r="AK1173" s="4">
        <f t="shared" si="511"/>
        <v>1.1679999999999999</v>
      </c>
      <c r="AL1173" s="65">
        <f t="shared" si="495"/>
        <v>43998</v>
      </c>
      <c r="AM1173" s="10">
        <f t="shared" ref="AM1173:AS1186" ca="1" si="512">VLOOKUP($AF1173,$A$10:$Q$3625,(AM$1)+1)</f>
        <v>1.1772385599999999</v>
      </c>
      <c r="AN1173" s="9">
        <f t="shared" ca="1" si="512"/>
        <v>177.23856000000001</v>
      </c>
      <c r="AO1173" s="7">
        <f t="shared" si="512"/>
        <v>0</v>
      </c>
      <c r="AP1173" s="11">
        <f t="shared" si="512"/>
        <v>0</v>
      </c>
      <c r="AQ1173" s="9">
        <f t="shared" si="512"/>
        <v>0</v>
      </c>
      <c r="AR1173" s="8" t="str">
        <f t="shared" si="512"/>
        <v>J=</v>
      </c>
      <c r="AS1173" s="65">
        <f t="shared" si="512"/>
        <v>44676</v>
      </c>
      <c r="AT1173" s="12"/>
      <c r="AU1173" s="12"/>
      <c r="AV1173" s="22"/>
      <c r="AW1173" s="12"/>
      <c r="AX1173" s="12"/>
      <c r="AY1173" s="12"/>
      <c r="AZ1173" s="12"/>
      <c r="BA1173" s="12"/>
      <c r="BB1173" s="12"/>
      <c r="BC1173" s="12"/>
      <c r="BD1173" s="12"/>
      <c r="BE1173" s="12"/>
      <c r="BF1173" s="12"/>
      <c r="BG1173" s="12"/>
      <c r="BH1173" s="12"/>
      <c r="BI1173" s="12"/>
      <c r="BJ1173" s="12"/>
      <c r="BK1173" s="12"/>
      <c r="BL1173" s="12"/>
      <c r="BM1173" s="12"/>
      <c r="BN1173" s="12"/>
      <c r="BO1173" s="12"/>
      <c r="BP1173" s="12"/>
      <c r="BQ1173" s="12"/>
      <c r="BR1173" s="12"/>
      <c r="BS1173" s="12"/>
      <c r="BT1173" s="12"/>
      <c r="BU1173" s="12"/>
      <c r="BV1173" s="12"/>
      <c r="BW1173" s="12"/>
      <c r="BX1173" s="12"/>
      <c r="BY1173" s="12"/>
      <c r="BZ1173" s="12"/>
      <c r="CA1173" s="12"/>
      <c r="CB1173" s="12"/>
      <c r="CC1173" s="12"/>
      <c r="CD1173" s="12"/>
      <c r="CE1173" s="12"/>
      <c r="CF1173" s="12"/>
      <c r="CG1173" s="12"/>
      <c r="CH1173" s="12"/>
      <c r="CI1173" s="12"/>
      <c r="CJ1173" s="12"/>
      <c r="CK1173" s="12"/>
      <c r="CL1173" s="12"/>
      <c r="CM1173" s="12"/>
      <c r="CN1173" s="12"/>
      <c r="CO1173" s="12"/>
      <c r="CP1173" s="12"/>
      <c r="CQ1173" s="12"/>
      <c r="CR1173" s="12"/>
      <c r="CS1173" s="12"/>
      <c r="CT1173" s="12"/>
      <c r="CU1173" s="12"/>
      <c r="CV1173" s="12"/>
      <c r="CW1173" s="12"/>
      <c r="CX1173" s="12"/>
      <c r="CY1173" s="12"/>
      <c r="CZ1173" s="12"/>
      <c r="DA1173" s="12"/>
      <c r="DB1173" s="12"/>
      <c r="DC1173" s="12"/>
      <c r="DD1173" s="12"/>
      <c r="DE1173" s="12"/>
      <c r="DF1173" s="12"/>
      <c r="DG1173" s="12"/>
      <c r="DH1173" s="12"/>
      <c r="DI1173" s="12"/>
      <c r="DJ1173" s="12"/>
      <c r="DK1173" s="12"/>
      <c r="DL1173" s="12"/>
      <c r="DM1173" s="12"/>
      <c r="DN1173" s="12"/>
      <c r="DO1173" s="12"/>
      <c r="DP1173" s="12"/>
      <c r="DQ1173" s="12"/>
      <c r="DR1173" s="12"/>
      <c r="DS1173" s="12"/>
      <c r="DT1173" s="12"/>
      <c r="DU1173" s="12"/>
      <c r="DV1173" s="12"/>
      <c r="DW1173" s="12"/>
      <c r="DX1173" s="12"/>
      <c r="DY1173" s="12"/>
      <c r="DZ1173" s="12"/>
      <c r="EA1173" s="12"/>
      <c r="EB1173" s="12"/>
      <c r="EC1173" s="12"/>
      <c r="ED1173" s="12"/>
      <c r="EE1173" s="12"/>
      <c r="EF1173" s="12"/>
      <c r="EG1173" s="12"/>
      <c r="EH1173" s="12"/>
      <c r="EI1173" s="12"/>
      <c r="EJ1173" s="12"/>
      <c r="EK1173" s="12"/>
      <c r="EL1173" s="12"/>
      <c r="EM1173" s="12"/>
      <c r="EN1173" s="12"/>
      <c r="EO1173" s="12"/>
      <c r="EP1173" s="12"/>
      <c r="EQ1173" s="12"/>
      <c r="ER1173" s="12"/>
      <c r="ES1173" s="12"/>
      <c r="ET1173" s="12"/>
      <c r="EU1173" s="12"/>
      <c r="EV1173" s="12"/>
      <c r="EW1173" s="12"/>
      <c r="EX1173" s="12"/>
      <c r="EY1173" s="12"/>
      <c r="EZ1173" s="12"/>
      <c r="FA1173" s="12"/>
      <c r="FB1173" s="12"/>
      <c r="FC1173" s="12"/>
      <c r="FD1173" s="12"/>
      <c r="FE1173" s="12"/>
      <c r="FF1173" s="12"/>
      <c r="FG1173" s="12"/>
      <c r="FH1173" s="12"/>
      <c r="FI1173" s="12"/>
      <c r="FJ1173" s="12"/>
      <c r="FK1173" s="12"/>
      <c r="FL1173" s="12"/>
      <c r="FM1173" s="12"/>
      <c r="FN1173" s="12"/>
      <c r="FO1173" s="12"/>
      <c r="FP1173" s="12"/>
      <c r="FQ1173" s="12"/>
      <c r="FR1173" s="12"/>
      <c r="FS1173" s="12"/>
      <c r="FT1173" s="12"/>
      <c r="FU1173" s="12"/>
      <c r="FV1173" s="12"/>
      <c r="FW1173" s="12"/>
      <c r="FX1173" s="12"/>
      <c r="FY1173" s="12"/>
      <c r="FZ1173" s="12"/>
      <c r="GA1173" s="12"/>
      <c r="GB1173" s="12"/>
      <c r="GC1173" s="12"/>
      <c r="GD1173" s="12"/>
      <c r="GE1173" s="12"/>
      <c r="GF1173" s="12"/>
      <c r="GG1173" s="12"/>
      <c r="GH1173" s="12"/>
      <c r="GI1173" s="12"/>
      <c r="GJ1173" s="12"/>
      <c r="GK1173" s="12"/>
      <c r="GL1173" s="12"/>
      <c r="GM1173" s="12"/>
      <c r="GN1173" s="12"/>
      <c r="GO1173" s="12"/>
      <c r="GP1173" s="12"/>
      <c r="GQ1173" s="12"/>
      <c r="GR1173" s="12"/>
    </row>
    <row r="1174" spans="1:203" x14ac:dyDescent="0.2">
      <c r="A1174" s="79">
        <f t="shared" si="500"/>
        <v>44246</v>
      </c>
      <c r="B1174" s="80">
        <f t="shared" ca="1" si="501"/>
        <v>1195.51468</v>
      </c>
      <c r="C1174" s="81">
        <f t="shared" si="502"/>
        <v>1000</v>
      </c>
      <c r="D1174" s="82">
        <f ca="1">IF(A1174&lt;$B$1,VLOOKUP(A1174,[1]DI!$A$4:$B$15000,2,FALSE),0)</f>
        <v>1.9000000000000006E-2</v>
      </c>
      <c r="E1174" s="81">
        <f t="shared" ca="1" si="503"/>
        <v>7.4690000000000005E-5</v>
      </c>
      <c r="F1174" s="83">
        <f t="shared" si="498"/>
        <v>1.1679999999999999</v>
      </c>
      <c r="G1174" s="84">
        <f t="shared" ca="1" si="504"/>
        <v>1.0000872379200001</v>
      </c>
      <c r="H1174" s="81">
        <f ca="1">TRUNC(PRODUCT(G$10:G1173),15)</f>
        <v>1.1955146805905399</v>
      </c>
      <c r="I1174" s="81">
        <f t="shared" si="505"/>
        <v>1</v>
      </c>
      <c r="J1174" s="81">
        <f t="shared" ca="1" si="506"/>
        <v>1.1955146800000001</v>
      </c>
      <c r="K1174" s="81">
        <f t="shared" ca="1" si="507"/>
        <v>195.51468</v>
      </c>
      <c r="L1174" s="85">
        <f>IF(VLOOKUP(A1174,$U$12:$AD$125,8)=VLOOKUP(A1173,$U$12:$AD$125,8),0,VLOOKUP(A1174,U$12:$AD$125,8))</f>
        <v>0</v>
      </c>
      <c r="M1174" s="86">
        <f>IF(L1174&gt;0,VLOOKUP(L1174,T$12:$AC$125,7),0)</f>
        <v>0</v>
      </c>
      <c r="N1174" s="81">
        <f t="shared" si="499"/>
        <v>0</v>
      </c>
      <c r="O1174" s="81">
        <f t="shared" ca="1" si="508"/>
        <v>195.51468</v>
      </c>
      <c r="P1174" s="87" t="str">
        <f t="shared" si="509"/>
        <v>J=</v>
      </c>
      <c r="Q1174" s="88">
        <f t="shared" si="510"/>
        <v>44676</v>
      </c>
      <c r="R1174" s="7"/>
      <c r="S1174" s="7"/>
      <c r="T1174" s="7"/>
      <c r="U1174" s="7"/>
      <c r="V1174" s="7"/>
      <c r="W1174" s="7"/>
      <c r="X1174" s="7"/>
      <c r="Y1174" s="7"/>
      <c r="Z1174" s="7"/>
      <c r="AA1174" s="7"/>
      <c r="AB1174" s="7"/>
      <c r="AC1174" s="7"/>
      <c r="AD1174" s="7"/>
      <c r="AE1174" s="7"/>
      <c r="AF1174" s="65">
        <f t="shared" si="497"/>
        <v>43999</v>
      </c>
      <c r="AG1174" s="9">
        <f t="shared" ca="1" si="511"/>
        <v>1177.39456</v>
      </c>
      <c r="AH1174" s="9">
        <f t="shared" si="511"/>
        <v>1000</v>
      </c>
      <c r="AI1174" s="4">
        <f t="shared" ca="1" si="511"/>
        <v>2.9000000000000005E-2</v>
      </c>
      <c r="AJ1174" s="10">
        <f t="shared" ca="1" si="511"/>
        <v>1.1345000000000001E-4</v>
      </c>
      <c r="AK1174" s="4">
        <f t="shared" si="511"/>
        <v>1.1679999999999999</v>
      </c>
      <c r="AL1174" s="65">
        <f t="shared" si="495"/>
        <v>43999</v>
      </c>
      <c r="AM1174" s="10">
        <f t="shared" ca="1" si="512"/>
        <v>1.17739456</v>
      </c>
      <c r="AN1174" s="9">
        <f t="shared" ca="1" si="512"/>
        <v>177.39456000000001</v>
      </c>
      <c r="AO1174" s="7">
        <f t="shared" si="512"/>
        <v>0</v>
      </c>
      <c r="AP1174" s="11">
        <f t="shared" si="512"/>
        <v>0</v>
      </c>
      <c r="AQ1174" s="9">
        <f t="shared" si="512"/>
        <v>0</v>
      </c>
      <c r="AR1174" s="8" t="str">
        <f t="shared" si="512"/>
        <v>J=</v>
      </c>
      <c r="AS1174" s="65">
        <f t="shared" si="512"/>
        <v>44676</v>
      </c>
      <c r="AT1174" s="12"/>
      <c r="AU1174" s="12"/>
      <c r="AV1174" s="22"/>
      <c r="AW1174" s="12"/>
      <c r="AX1174" s="12"/>
      <c r="AY1174" s="12"/>
      <c r="AZ1174" s="12"/>
      <c r="BA1174" s="12"/>
      <c r="BB1174" s="12"/>
      <c r="BC1174" s="12"/>
      <c r="BD1174" s="12"/>
      <c r="BE1174" s="12"/>
      <c r="BF1174" s="12"/>
      <c r="BG1174" s="12"/>
      <c r="BH1174" s="12"/>
      <c r="BI1174" s="12"/>
      <c r="BJ1174" s="12"/>
      <c r="BK1174" s="12"/>
      <c r="BL1174" s="12"/>
      <c r="BM1174" s="12"/>
      <c r="BN1174" s="12"/>
      <c r="BO1174" s="12"/>
      <c r="BP1174" s="12"/>
      <c r="BQ1174" s="12"/>
      <c r="BR1174" s="12"/>
      <c r="BS1174" s="12"/>
      <c r="BT1174" s="12"/>
      <c r="BU1174" s="12"/>
      <c r="BV1174" s="12"/>
      <c r="BW1174" s="12"/>
      <c r="BX1174" s="12"/>
      <c r="BY1174" s="12"/>
      <c r="BZ1174" s="12"/>
      <c r="CA1174" s="12"/>
      <c r="CB1174" s="12"/>
      <c r="CC1174" s="12"/>
      <c r="CD1174" s="12"/>
      <c r="CE1174" s="12"/>
      <c r="CF1174" s="12"/>
      <c r="CG1174" s="12"/>
      <c r="CH1174" s="12"/>
      <c r="CI1174" s="12"/>
      <c r="CJ1174" s="12"/>
      <c r="CK1174" s="12"/>
      <c r="CL1174" s="12"/>
      <c r="CM1174" s="12"/>
      <c r="CN1174" s="12"/>
      <c r="CO1174" s="12"/>
      <c r="CP1174" s="12"/>
      <c r="CQ1174" s="12"/>
      <c r="CR1174" s="12"/>
      <c r="CS1174" s="12"/>
      <c r="CT1174" s="12"/>
      <c r="CU1174" s="12"/>
      <c r="CV1174" s="12"/>
      <c r="CW1174" s="12"/>
      <c r="CX1174" s="12"/>
      <c r="CY1174" s="12"/>
      <c r="CZ1174" s="12"/>
      <c r="DA1174" s="12"/>
      <c r="DB1174" s="12"/>
      <c r="DC1174" s="12"/>
      <c r="DD1174" s="12"/>
      <c r="DE1174" s="12"/>
      <c r="DF1174" s="12"/>
      <c r="DG1174" s="12"/>
      <c r="DH1174" s="12"/>
      <c r="DI1174" s="12"/>
      <c r="DJ1174" s="12"/>
      <c r="DK1174" s="12"/>
      <c r="DL1174" s="12"/>
      <c r="DM1174" s="12"/>
      <c r="DN1174" s="12"/>
      <c r="DO1174" s="12"/>
      <c r="DP1174" s="12"/>
      <c r="DQ1174" s="12"/>
      <c r="DR1174" s="12"/>
      <c r="DS1174" s="12"/>
      <c r="DT1174" s="12"/>
      <c r="DU1174" s="12"/>
      <c r="DV1174" s="12"/>
      <c r="DW1174" s="12"/>
      <c r="DX1174" s="12"/>
      <c r="DY1174" s="12"/>
      <c r="DZ1174" s="12"/>
      <c r="EA1174" s="12"/>
      <c r="EB1174" s="12"/>
      <c r="EC1174" s="12"/>
      <c r="ED1174" s="12"/>
      <c r="EE1174" s="12"/>
      <c r="EF1174" s="12"/>
      <c r="EG1174" s="12"/>
      <c r="EH1174" s="12"/>
      <c r="EI1174" s="12"/>
      <c r="EJ1174" s="12"/>
      <c r="EK1174" s="12"/>
      <c r="EL1174" s="12"/>
      <c r="EM1174" s="12"/>
      <c r="EN1174" s="12"/>
      <c r="EO1174" s="12"/>
      <c r="EP1174" s="12"/>
      <c r="EQ1174" s="12"/>
      <c r="ER1174" s="12"/>
      <c r="ES1174" s="12"/>
      <c r="ET1174" s="12"/>
      <c r="EU1174" s="12"/>
      <c r="EV1174" s="12"/>
      <c r="EW1174" s="12"/>
      <c r="EX1174" s="12"/>
      <c r="EY1174" s="12"/>
      <c r="EZ1174" s="12"/>
      <c r="FA1174" s="12"/>
      <c r="FB1174" s="12"/>
      <c r="FC1174" s="12"/>
      <c r="FD1174" s="12"/>
      <c r="FE1174" s="12"/>
      <c r="FF1174" s="12"/>
      <c r="FG1174" s="12"/>
      <c r="FH1174" s="12"/>
      <c r="FI1174" s="12"/>
      <c r="FJ1174" s="12"/>
      <c r="FK1174" s="12"/>
      <c r="FL1174" s="12"/>
      <c r="FM1174" s="12"/>
      <c r="FN1174" s="12"/>
      <c r="FO1174" s="12"/>
      <c r="FP1174" s="12"/>
      <c r="FQ1174" s="12"/>
      <c r="FR1174" s="12"/>
      <c r="FS1174" s="12"/>
      <c r="FT1174" s="12"/>
      <c r="FU1174" s="12"/>
      <c r="FV1174" s="12"/>
      <c r="FW1174" s="12"/>
      <c r="FX1174" s="12"/>
      <c r="FY1174" s="12"/>
      <c r="FZ1174" s="12"/>
      <c r="GA1174" s="12"/>
      <c r="GB1174" s="12"/>
      <c r="GC1174" s="12"/>
      <c r="GD1174" s="12"/>
      <c r="GE1174" s="12"/>
      <c r="GF1174" s="12"/>
      <c r="GG1174" s="12"/>
      <c r="GH1174" s="12"/>
      <c r="GI1174" s="12"/>
      <c r="GJ1174" s="12"/>
      <c r="GK1174" s="12"/>
      <c r="GL1174" s="12"/>
      <c r="GM1174" s="12"/>
      <c r="GN1174" s="12"/>
      <c r="GO1174" s="12"/>
      <c r="GP1174" s="12"/>
      <c r="GQ1174" s="12"/>
      <c r="GR1174" s="12"/>
    </row>
    <row r="1175" spans="1:203" x14ac:dyDescent="0.2">
      <c r="A1175" s="79">
        <f t="shared" si="500"/>
        <v>44247</v>
      </c>
      <c r="B1175" s="80">
        <f t="shared" ca="1" si="501"/>
        <v>1195.61897</v>
      </c>
      <c r="C1175" s="81">
        <f t="shared" si="502"/>
        <v>1000</v>
      </c>
      <c r="D1175" s="82">
        <f ca="1">IF(A1175&lt;$B$1,VLOOKUP(A1175,[1]DI!$A$4:$B$15000,2,FALSE),0)</f>
        <v>0</v>
      </c>
      <c r="E1175" s="81">
        <f t="shared" ca="1" si="503"/>
        <v>0</v>
      </c>
      <c r="F1175" s="83">
        <f t="shared" si="498"/>
        <v>1.1679999999999999</v>
      </c>
      <c r="G1175" s="84">
        <f t="shared" ca="1" si="504"/>
        <v>1</v>
      </c>
      <c r="H1175" s="81">
        <f ca="1">TRUNC(PRODUCT(G$10:G1174),15)</f>
        <v>1.1956189748046</v>
      </c>
      <c r="I1175" s="81">
        <f t="shared" si="505"/>
        <v>1</v>
      </c>
      <c r="J1175" s="81">
        <f t="shared" ca="1" si="506"/>
        <v>1.1956189699999999</v>
      </c>
      <c r="K1175" s="81">
        <f t="shared" ca="1" si="507"/>
        <v>195.61896999999999</v>
      </c>
      <c r="L1175" s="85">
        <f>IF(VLOOKUP(A1175,$U$12:$AD$125,8)=VLOOKUP(A1174,$U$12:$AD$125,8),0,VLOOKUP(A1175,U$12:$AD$125,8))</f>
        <v>0</v>
      </c>
      <c r="M1175" s="86">
        <f>IF(L1175&gt;0,VLOOKUP(L1175,T$12:$AC$125,7),0)</f>
        <v>0</v>
      </c>
      <c r="N1175" s="81">
        <f t="shared" si="499"/>
        <v>0</v>
      </c>
      <c r="O1175" s="81">
        <f t="shared" ca="1" si="508"/>
        <v>195.61896999999999</v>
      </c>
      <c r="P1175" s="87" t="str">
        <f t="shared" si="509"/>
        <v>J=</v>
      </c>
      <c r="Q1175" s="88">
        <f t="shared" si="510"/>
        <v>44676</v>
      </c>
      <c r="R1175" s="7"/>
      <c r="S1175" s="7"/>
      <c r="T1175" s="7"/>
      <c r="U1175" s="7"/>
      <c r="V1175" s="7"/>
      <c r="W1175" s="7"/>
      <c r="X1175" s="7"/>
      <c r="Y1175" s="7"/>
      <c r="Z1175" s="7"/>
      <c r="AA1175" s="7"/>
      <c r="AB1175" s="7"/>
      <c r="AC1175" s="7"/>
      <c r="AD1175" s="7"/>
      <c r="AE1175" s="7"/>
      <c r="AF1175" s="65">
        <f t="shared" si="497"/>
        <v>44000</v>
      </c>
      <c r="AG1175" s="9">
        <f t="shared" ca="1" si="511"/>
        <v>1177.5505699999999</v>
      </c>
      <c r="AH1175" s="9">
        <f t="shared" si="511"/>
        <v>1000</v>
      </c>
      <c r="AI1175" s="4">
        <f t="shared" ca="1" si="511"/>
        <v>2.1500000000000005E-2</v>
      </c>
      <c r="AJ1175" s="10">
        <f t="shared" ca="1" si="511"/>
        <v>8.4419999999999995E-5</v>
      </c>
      <c r="AK1175" s="4">
        <f t="shared" si="511"/>
        <v>1.1679999999999999</v>
      </c>
      <c r="AL1175" s="65">
        <f t="shared" si="495"/>
        <v>44000</v>
      </c>
      <c r="AM1175" s="10">
        <f t="shared" ca="1" si="512"/>
        <v>1.17755057</v>
      </c>
      <c r="AN1175" s="9">
        <f t="shared" ca="1" si="512"/>
        <v>177.55056999999999</v>
      </c>
      <c r="AO1175" s="7">
        <f t="shared" si="512"/>
        <v>0</v>
      </c>
      <c r="AP1175" s="11">
        <f t="shared" si="512"/>
        <v>0</v>
      </c>
      <c r="AQ1175" s="9">
        <f t="shared" si="512"/>
        <v>0</v>
      </c>
      <c r="AR1175" s="8" t="str">
        <f t="shared" si="512"/>
        <v>J=</v>
      </c>
      <c r="AS1175" s="65">
        <f t="shared" si="512"/>
        <v>44676</v>
      </c>
      <c r="AT1175" s="12"/>
      <c r="AU1175" s="12"/>
      <c r="AV1175" s="22"/>
      <c r="AW1175" s="12"/>
      <c r="AX1175" s="12"/>
      <c r="AY1175" s="12"/>
      <c r="AZ1175" s="12"/>
      <c r="BA1175" s="12"/>
      <c r="BB1175" s="12"/>
      <c r="BC1175" s="12"/>
      <c r="BD1175" s="12"/>
      <c r="BE1175" s="12"/>
      <c r="BF1175" s="12"/>
      <c r="BG1175" s="12"/>
      <c r="BH1175" s="12"/>
      <c r="BI1175" s="12"/>
      <c r="BJ1175" s="12"/>
      <c r="BK1175" s="12"/>
      <c r="BL1175" s="12"/>
      <c r="BM1175" s="12"/>
      <c r="BN1175" s="12"/>
      <c r="BO1175" s="12"/>
      <c r="BP1175" s="12"/>
      <c r="BQ1175" s="12"/>
      <c r="BR1175" s="12"/>
      <c r="BS1175" s="12"/>
      <c r="BT1175" s="12"/>
      <c r="BU1175" s="12"/>
      <c r="BV1175" s="12"/>
      <c r="BW1175" s="12"/>
      <c r="BX1175" s="12"/>
      <c r="BY1175" s="12"/>
      <c r="BZ1175" s="12"/>
      <c r="CA1175" s="12"/>
      <c r="CB1175" s="12"/>
      <c r="CC1175" s="12"/>
      <c r="CD1175" s="12"/>
      <c r="CE1175" s="12"/>
      <c r="CF1175" s="12"/>
      <c r="CG1175" s="12"/>
      <c r="CH1175" s="12"/>
      <c r="CI1175" s="12"/>
      <c r="CJ1175" s="12"/>
      <c r="CK1175" s="12"/>
      <c r="CL1175" s="12"/>
      <c r="CM1175" s="12"/>
      <c r="CN1175" s="12"/>
      <c r="CO1175" s="12"/>
      <c r="CP1175" s="12"/>
      <c r="CQ1175" s="12"/>
      <c r="CR1175" s="12"/>
      <c r="CS1175" s="12"/>
      <c r="CT1175" s="12"/>
      <c r="CU1175" s="12"/>
      <c r="CV1175" s="12"/>
      <c r="CW1175" s="12"/>
      <c r="CX1175" s="12"/>
      <c r="CY1175" s="12"/>
      <c r="CZ1175" s="12"/>
      <c r="DA1175" s="12"/>
      <c r="DB1175" s="12"/>
      <c r="DC1175" s="12"/>
      <c r="DD1175" s="12"/>
      <c r="DE1175" s="12"/>
      <c r="DF1175" s="12"/>
      <c r="DG1175" s="12"/>
      <c r="DH1175" s="12"/>
      <c r="DI1175" s="12"/>
      <c r="DJ1175" s="12"/>
      <c r="DK1175" s="12"/>
      <c r="DL1175" s="12"/>
      <c r="DM1175" s="12"/>
      <c r="DN1175" s="12"/>
      <c r="DO1175" s="12"/>
      <c r="DP1175" s="12"/>
      <c r="DQ1175" s="12"/>
      <c r="DR1175" s="12"/>
      <c r="DS1175" s="12"/>
      <c r="DT1175" s="12"/>
      <c r="DU1175" s="12"/>
      <c r="DV1175" s="12"/>
      <c r="DW1175" s="12"/>
      <c r="DX1175" s="12"/>
      <c r="DY1175" s="12"/>
      <c r="DZ1175" s="12"/>
      <c r="EA1175" s="12"/>
      <c r="EB1175" s="12"/>
      <c r="EC1175" s="12"/>
      <c r="ED1175" s="12"/>
      <c r="EE1175" s="12"/>
      <c r="EF1175" s="12"/>
      <c r="EG1175" s="12"/>
      <c r="EH1175" s="12"/>
      <c r="EI1175" s="12"/>
      <c r="EJ1175" s="12"/>
      <c r="EK1175" s="12"/>
      <c r="EL1175" s="12"/>
      <c r="EM1175" s="12"/>
      <c r="EN1175" s="12"/>
      <c r="EO1175" s="12"/>
      <c r="EP1175" s="12"/>
      <c r="EQ1175" s="12"/>
      <c r="ER1175" s="12"/>
      <c r="ES1175" s="12"/>
      <c r="ET1175" s="12"/>
      <c r="EU1175" s="12"/>
      <c r="EV1175" s="12"/>
      <c r="EW1175" s="12"/>
      <c r="EX1175" s="12"/>
      <c r="EY1175" s="12"/>
      <c r="EZ1175" s="12"/>
      <c r="FA1175" s="12"/>
      <c r="FB1175" s="12"/>
      <c r="FC1175" s="12"/>
      <c r="FD1175" s="12"/>
      <c r="FE1175" s="12"/>
      <c r="FF1175" s="12"/>
      <c r="FG1175" s="12"/>
      <c r="FH1175" s="12"/>
      <c r="FI1175" s="12"/>
      <c r="FJ1175" s="12"/>
      <c r="FK1175" s="12"/>
      <c r="FL1175" s="12"/>
      <c r="FM1175" s="12"/>
      <c r="FN1175" s="12"/>
      <c r="FO1175" s="12"/>
      <c r="FP1175" s="12"/>
      <c r="FQ1175" s="12"/>
      <c r="FR1175" s="12"/>
      <c r="FS1175" s="12"/>
      <c r="FT1175" s="12"/>
      <c r="FU1175" s="12"/>
      <c r="FV1175" s="12"/>
      <c r="FW1175" s="12"/>
      <c r="FX1175" s="12"/>
      <c r="FY1175" s="12"/>
      <c r="FZ1175" s="12"/>
      <c r="GA1175" s="12"/>
      <c r="GB1175" s="12"/>
      <c r="GC1175" s="12"/>
      <c r="GD1175" s="12"/>
      <c r="GE1175" s="12"/>
      <c r="GF1175" s="12"/>
      <c r="GG1175" s="12"/>
      <c r="GH1175" s="12"/>
      <c r="GI1175" s="12"/>
      <c r="GJ1175" s="12"/>
      <c r="GK1175" s="12"/>
      <c r="GL1175" s="12"/>
      <c r="GM1175" s="12"/>
      <c r="GN1175" s="12"/>
      <c r="GO1175" s="12"/>
      <c r="GP1175" s="12"/>
      <c r="GQ1175" s="12"/>
      <c r="GR1175" s="12"/>
    </row>
    <row r="1176" spans="1:203" x14ac:dyDescent="0.2">
      <c r="A1176" s="79">
        <f t="shared" si="500"/>
        <v>44248</v>
      </c>
      <c r="B1176" s="80">
        <f t="shared" ca="1" si="501"/>
        <v>1195.61897</v>
      </c>
      <c r="C1176" s="81">
        <f t="shared" si="502"/>
        <v>1000</v>
      </c>
      <c r="D1176" s="82">
        <f ca="1">IF(A1176&lt;$B$1,VLOOKUP(A1176,[1]DI!$A$4:$B$15000,2,FALSE),0)</f>
        <v>0</v>
      </c>
      <c r="E1176" s="81">
        <f t="shared" ca="1" si="503"/>
        <v>0</v>
      </c>
      <c r="F1176" s="83">
        <f t="shared" si="498"/>
        <v>1.1679999999999999</v>
      </c>
      <c r="G1176" s="84">
        <f t="shared" ca="1" si="504"/>
        <v>1</v>
      </c>
      <c r="H1176" s="81">
        <f ca="1">TRUNC(PRODUCT(G$10:G1175),15)</f>
        <v>1.1956189748046</v>
      </c>
      <c r="I1176" s="81">
        <f t="shared" si="505"/>
        <v>1</v>
      </c>
      <c r="J1176" s="81">
        <f t="shared" ca="1" si="506"/>
        <v>1.1956189699999999</v>
      </c>
      <c r="K1176" s="81">
        <f t="shared" ca="1" si="507"/>
        <v>195.61896999999999</v>
      </c>
      <c r="L1176" s="85">
        <f>IF(VLOOKUP(A1176,$U$12:$AD$125,8)=VLOOKUP(A1175,$U$12:$AD$125,8),0,VLOOKUP(A1176,U$12:$AD$125,8))</f>
        <v>0</v>
      </c>
      <c r="M1176" s="86">
        <f>IF(L1176&gt;0,VLOOKUP(L1176,T$12:$AC$125,7),0)</f>
        <v>0</v>
      </c>
      <c r="N1176" s="81">
        <f t="shared" si="499"/>
        <v>0</v>
      </c>
      <c r="O1176" s="81">
        <f t="shared" ca="1" si="508"/>
        <v>195.61896999999999</v>
      </c>
      <c r="P1176" s="87" t="str">
        <f t="shared" si="509"/>
        <v>J=</v>
      </c>
      <c r="Q1176" s="88">
        <f t="shared" si="510"/>
        <v>44676</v>
      </c>
      <c r="R1176" s="7"/>
      <c r="S1176" s="7"/>
      <c r="T1176" s="7"/>
      <c r="U1176" s="7"/>
      <c r="V1176" s="7"/>
      <c r="W1176" s="7"/>
      <c r="X1176" s="7"/>
      <c r="Y1176" s="7"/>
      <c r="Z1176" s="7"/>
      <c r="AA1176" s="7"/>
      <c r="AB1176" s="7"/>
      <c r="AC1176" s="7"/>
      <c r="AD1176" s="7"/>
      <c r="AE1176" s="7"/>
      <c r="AF1176" s="65">
        <f t="shared" si="497"/>
        <v>44001</v>
      </c>
      <c r="AG1176" s="9">
        <f t="shared" ca="1" si="511"/>
        <v>1177.66668</v>
      </c>
      <c r="AH1176" s="9">
        <f t="shared" si="511"/>
        <v>1000</v>
      </c>
      <c r="AI1176" s="4">
        <f t="shared" ca="1" si="511"/>
        <v>2.1500000000000005E-2</v>
      </c>
      <c r="AJ1176" s="10">
        <f t="shared" ca="1" si="511"/>
        <v>8.4419999999999995E-5</v>
      </c>
      <c r="AK1176" s="4">
        <f t="shared" si="511"/>
        <v>1.1679999999999999</v>
      </c>
      <c r="AL1176" s="65">
        <f t="shared" si="495"/>
        <v>44001</v>
      </c>
      <c r="AM1176" s="10">
        <f t="shared" ca="1" si="512"/>
        <v>1.17766668</v>
      </c>
      <c r="AN1176" s="9">
        <f t="shared" ca="1" si="512"/>
        <v>177.66668000000001</v>
      </c>
      <c r="AO1176" s="7">
        <f t="shared" si="512"/>
        <v>0</v>
      </c>
      <c r="AP1176" s="11">
        <f t="shared" si="512"/>
        <v>0</v>
      </c>
      <c r="AQ1176" s="9">
        <f t="shared" si="512"/>
        <v>0</v>
      </c>
      <c r="AR1176" s="8" t="str">
        <f t="shared" si="512"/>
        <v>J=</v>
      </c>
      <c r="AS1176" s="65">
        <f t="shared" si="512"/>
        <v>44676</v>
      </c>
      <c r="AT1176" s="12"/>
      <c r="AU1176" s="12"/>
      <c r="AV1176" s="22"/>
      <c r="AW1176" s="12"/>
      <c r="AX1176" s="12"/>
      <c r="AY1176" s="12"/>
      <c r="AZ1176" s="12"/>
      <c r="BA1176" s="12"/>
      <c r="BB1176" s="12"/>
      <c r="BC1176" s="12"/>
      <c r="BD1176" s="12"/>
      <c r="BE1176" s="12"/>
      <c r="BF1176" s="12"/>
      <c r="BG1176" s="12"/>
      <c r="BH1176" s="12"/>
      <c r="BI1176" s="12"/>
      <c r="BJ1176" s="12"/>
      <c r="BK1176" s="12"/>
      <c r="BL1176" s="12"/>
      <c r="BM1176" s="12"/>
      <c r="BN1176" s="12"/>
      <c r="BO1176" s="12"/>
      <c r="BP1176" s="12"/>
      <c r="BQ1176" s="12"/>
      <c r="BR1176" s="12"/>
      <c r="BS1176" s="12"/>
      <c r="BT1176" s="12"/>
      <c r="BU1176" s="12"/>
      <c r="BV1176" s="12"/>
      <c r="BW1176" s="12"/>
      <c r="BX1176" s="12"/>
      <c r="BY1176" s="12"/>
      <c r="BZ1176" s="12"/>
      <c r="CA1176" s="12"/>
      <c r="CB1176" s="12"/>
      <c r="CC1176" s="12"/>
      <c r="CD1176" s="12"/>
      <c r="CE1176" s="12"/>
      <c r="CF1176" s="12"/>
      <c r="CG1176" s="12"/>
      <c r="CH1176" s="12"/>
      <c r="CI1176" s="12"/>
      <c r="CJ1176" s="12"/>
      <c r="CK1176" s="12"/>
      <c r="CL1176" s="12"/>
      <c r="CM1176" s="12"/>
      <c r="CN1176" s="12"/>
      <c r="CO1176" s="12"/>
      <c r="CP1176" s="12"/>
      <c r="CQ1176" s="12"/>
      <c r="CR1176" s="12"/>
      <c r="CS1176" s="12"/>
      <c r="CT1176" s="12"/>
      <c r="CU1176" s="12"/>
      <c r="CV1176" s="12"/>
      <c r="CW1176" s="12"/>
      <c r="CX1176" s="12"/>
      <c r="CY1176" s="12"/>
      <c r="CZ1176" s="12"/>
      <c r="DA1176" s="12"/>
      <c r="DB1176" s="12"/>
      <c r="DC1176" s="12"/>
      <c r="DD1176" s="12"/>
      <c r="DE1176" s="12"/>
      <c r="DF1176" s="12"/>
      <c r="DG1176" s="12"/>
      <c r="DH1176" s="12"/>
      <c r="DI1176" s="12"/>
      <c r="DJ1176" s="12"/>
      <c r="DK1176" s="12"/>
      <c r="DL1176" s="12"/>
      <c r="DM1176" s="12"/>
      <c r="DN1176" s="12"/>
      <c r="DO1176" s="12"/>
      <c r="DP1176" s="12"/>
      <c r="DQ1176" s="12"/>
      <c r="DR1176" s="12"/>
      <c r="DS1176" s="12"/>
      <c r="DT1176" s="12"/>
      <c r="DU1176" s="12"/>
      <c r="DV1176" s="12"/>
      <c r="DW1176" s="12"/>
      <c r="DX1176" s="12"/>
      <c r="DY1176" s="12"/>
      <c r="DZ1176" s="12"/>
      <c r="EA1176" s="12"/>
      <c r="EB1176" s="12"/>
      <c r="EC1176" s="12"/>
      <c r="ED1176" s="12"/>
      <c r="EE1176" s="12"/>
      <c r="EF1176" s="12"/>
      <c r="EG1176" s="12"/>
      <c r="EH1176" s="12"/>
      <c r="EI1176" s="12"/>
      <c r="EJ1176" s="12"/>
      <c r="EK1176" s="12"/>
      <c r="EL1176" s="12"/>
      <c r="EM1176" s="12"/>
      <c r="EN1176" s="12"/>
      <c r="EO1176" s="12"/>
      <c r="EP1176" s="12"/>
      <c r="EQ1176" s="12"/>
      <c r="ER1176" s="12"/>
      <c r="ES1176" s="12"/>
      <c r="ET1176" s="12"/>
      <c r="EU1176" s="12"/>
      <c r="EV1176" s="12"/>
      <c r="EW1176" s="12"/>
      <c r="EX1176" s="12"/>
      <c r="EY1176" s="12"/>
      <c r="EZ1176" s="12"/>
      <c r="FA1176" s="12"/>
      <c r="FB1176" s="12"/>
      <c r="FC1176" s="12"/>
      <c r="FD1176" s="12"/>
      <c r="FE1176" s="12"/>
      <c r="FF1176" s="12"/>
      <c r="FG1176" s="12"/>
      <c r="FH1176" s="12"/>
      <c r="FI1176" s="12"/>
      <c r="FJ1176" s="12"/>
      <c r="FK1176" s="12"/>
      <c r="FL1176" s="12"/>
      <c r="FM1176" s="12"/>
      <c r="FN1176" s="12"/>
      <c r="FO1176" s="12"/>
      <c r="FP1176" s="12"/>
      <c r="FQ1176" s="12"/>
      <c r="FR1176" s="12"/>
      <c r="FS1176" s="12"/>
      <c r="FT1176" s="12"/>
      <c r="FU1176" s="12"/>
      <c r="FV1176" s="12"/>
      <c r="FW1176" s="12"/>
      <c r="FX1176" s="12"/>
      <c r="FY1176" s="12"/>
      <c r="FZ1176" s="12"/>
      <c r="GA1176" s="12"/>
      <c r="GB1176" s="12"/>
      <c r="GC1176" s="12"/>
      <c r="GD1176" s="12"/>
      <c r="GE1176" s="12"/>
      <c r="GF1176" s="12"/>
      <c r="GG1176" s="12"/>
      <c r="GH1176" s="12"/>
      <c r="GI1176" s="12"/>
      <c r="GJ1176" s="12"/>
      <c r="GK1176" s="12"/>
      <c r="GL1176" s="12"/>
      <c r="GM1176" s="12"/>
      <c r="GN1176" s="12"/>
      <c r="GO1176" s="12"/>
      <c r="GP1176" s="12"/>
      <c r="GQ1176" s="12"/>
      <c r="GR1176" s="12"/>
    </row>
    <row r="1177" spans="1:203" x14ac:dyDescent="0.2">
      <c r="A1177" s="79">
        <f t="shared" si="500"/>
        <v>44249</v>
      </c>
      <c r="B1177" s="80">
        <f t="shared" ca="1" si="501"/>
        <v>1195.61897</v>
      </c>
      <c r="C1177" s="81">
        <f t="shared" si="502"/>
        <v>1000</v>
      </c>
      <c r="D1177" s="82">
        <f ca="1">IF(A1177&lt;$B$1,VLOOKUP(A1177,[1]DI!$A$4:$B$15000,2,FALSE),0)</f>
        <v>1.9000000000000006E-2</v>
      </c>
      <c r="E1177" s="81">
        <f t="shared" ca="1" si="503"/>
        <v>7.4690000000000005E-5</v>
      </c>
      <c r="F1177" s="83">
        <f t="shared" si="498"/>
        <v>1.1679999999999999</v>
      </c>
      <c r="G1177" s="84">
        <f t="shared" ca="1" si="504"/>
        <v>1.0000872379200001</v>
      </c>
      <c r="H1177" s="81">
        <f ca="1">TRUNC(PRODUCT(G$10:G1176),15)</f>
        <v>1.1956189748046</v>
      </c>
      <c r="I1177" s="81">
        <f t="shared" si="505"/>
        <v>1</v>
      </c>
      <c r="J1177" s="81">
        <f t="shared" ca="1" si="506"/>
        <v>1.1956189699999999</v>
      </c>
      <c r="K1177" s="81">
        <f t="shared" ca="1" si="507"/>
        <v>195.61896999999999</v>
      </c>
      <c r="L1177" s="85">
        <f>IF(VLOOKUP(A1177,$U$12:$AD$125,8)=VLOOKUP(A1176,$U$12:$AD$125,8),0,VLOOKUP(A1177,U$12:$AD$125,8))</f>
        <v>0</v>
      </c>
      <c r="M1177" s="86">
        <f>IF(L1177&gt;0,VLOOKUP(L1177,T$12:$AC$125,7),0)</f>
        <v>0</v>
      </c>
      <c r="N1177" s="81">
        <f t="shared" si="499"/>
        <v>0</v>
      </c>
      <c r="O1177" s="81">
        <f t="shared" ca="1" si="508"/>
        <v>195.61896999999999</v>
      </c>
      <c r="P1177" s="87" t="str">
        <f t="shared" si="509"/>
        <v>J=</v>
      </c>
      <c r="Q1177" s="88">
        <f t="shared" si="510"/>
        <v>44676</v>
      </c>
      <c r="R1177" s="7"/>
      <c r="S1177" s="7"/>
      <c r="T1177" s="7"/>
      <c r="U1177" s="7"/>
      <c r="V1177" s="7"/>
      <c r="W1177" s="7"/>
      <c r="X1177" s="7"/>
      <c r="Y1177" s="7"/>
      <c r="Z1177" s="7"/>
      <c r="AA1177" s="7"/>
      <c r="AB1177" s="7"/>
      <c r="AC1177" s="7"/>
      <c r="AD1177" s="7"/>
      <c r="AE1177" s="7"/>
      <c r="AF1177" s="65">
        <f t="shared" si="497"/>
        <v>44002</v>
      </c>
      <c r="AG1177" s="9">
        <f t="shared" ca="1" si="511"/>
        <v>1177.7828099999999</v>
      </c>
      <c r="AH1177" s="9">
        <f t="shared" si="511"/>
        <v>1000</v>
      </c>
      <c r="AI1177" s="4">
        <f t="shared" ca="1" si="511"/>
        <v>0</v>
      </c>
      <c r="AJ1177" s="10">
        <f t="shared" ca="1" si="511"/>
        <v>0</v>
      </c>
      <c r="AK1177" s="4">
        <f t="shared" si="511"/>
        <v>1.1679999999999999</v>
      </c>
      <c r="AL1177" s="65">
        <f t="shared" si="495"/>
        <v>44002</v>
      </c>
      <c r="AM1177" s="10">
        <f t="shared" ca="1" si="512"/>
        <v>1.1777828100000001</v>
      </c>
      <c r="AN1177" s="9">
        <f t="shared" ca="1" si="512"/>
        <v>177.78281000000001</v>
      </c>
      <c r="AO1177" s="7">
        <f t="shared" si="512"/>
        <v>0</v>
      </c>
      <c r="AP1177" s="11">
        <f t="shared" si="512"/>
        <v>0</v>
      </c>
      <c r="AQ1177" s="9">
        <f t="shared" si="512"/>
        <v>0</v>
      </c>
      <c r="AR1177" s="8" t="str">
        <f t="shared" si="512"/>
        <v>J=</v>
      </c>
      <c r="AS1177" s="65">
        <f t="shared" si="512"/>
        <v>44676</v>
      </c>
      <c r="AT1177" s="12"/>
      <c r="AU1177" s="12"/>
      <c r="AV1177" s="22"/>
      <c r="AW1177" s="12"/>
      <c r="AX1177" s="12"/>
      <c r="AY1177" s="12"/>
      <c r="AZ1177" s="12"/>
      <c r="BA1177" s="12"/>
      <c r="BB1177" s="12"/>
      <c r="BC1177" s="12"/>
      <c r="BD1177" s="12"/>
      <c r="BE1177" s="12"/>
      <c r="BF1177" s="12"/>
      <c r="BG1177" s="12"/>
      <c r="BH1177" s="12"/>
      <c r="BI1177" s="12"/>
      <c r="BJ1177" s="12"/>
      <c r="BK1177" s="12"/>
      <c r="BL1177" s="12"/>
      <c r="BM1177" s="12"/>
      <c r="BN1177" s="12"/>
      <c r="BO1177" s="12"/>
      <c r="BP1177" s="12"/>
      <c r="BQ1177" s="12"/>
      <c r="BR1177" s="12"/>
      <c r="BS1177" s="12"/>
      <c r="BT1177" s="12"/>
      <c r="BU1177" s="12"/>
      <c r="BV1177" s="12"/>
      <c r="BW1177" s="12"/>
      <c r="BX1177" s="12"/>
      <c r="BY1177" s="12"/>
      <c r="BZ1177" s="12"/>
      <c r="CA1177" s="12"/>
      <c r="CB1177" s="12"/>
      <c r="CC1177" s="12"/>
      <c r="CD1177" s="12"/>
      <c r="CE1177" s="12"/>
      <c r="CF1177" s="12"/>
      <c r="CG1177" s="12"/>
      <c r="CH1177" s="12"/>
      <c r="CI1177" s="12"/>
      <c r="CJ1177" s="12"/>
      <c r="CK1177" s="12"/>
      <c r="CL1177" s="12"/>
      <c r="CM1177" s="12"/>
      <c r="CN1177" s="12"/>
      <c r="CO1177" s="12"/>
      <c r="CP1177" s="12"/>
      <c r="CQ1177" s="12"/>
      <c r="CR1177" s="12"/>
      <c r="CS1177" s="12"/>
      <c r="CT1177" s="12"/>
      <c r="CU1177" s="12"/>
      <c r="CV1177" s="12"/>
      <c r="CW1177" s="12"/>
      <c r="CX1177" s="12"/>
      <c r="CY1177" s="12"/>
      <c r="CZ1177" s="12"/>
      <c r="DA1177" s="12"/>
      <c r="DB1177" s="12"/>
      <c r="DC1177" s="12"/>
      <c r="DD1177" s="12"/>
      <c r="DE1177" s="12"/>
      <c r="DF1177" s="12"/>
      <c r="DG1177" s="12"/>
      <c r="DH1177" s="12"/>
      <c r="DI1177" s="12"/>
      <c r="DJ1177" s="12"/>
      <c r="DK1177" s="12"/>
      <c r="DL1177" s="12"/>
      <c r="DM1177" s="12"/>
      <c r="DN1177" s="12"/>
      <c r="DO1177" s="12"/>
      <c r="DP1177" s="12"/>
      <c r="DQ1177" s="12"/>
      <c r="DR1177" s="12"/>
      <c r="DS1177" s="12"/>
      <c r="DT1177" s="12"/>
      <c r="DU1177" s="12"/>
      <c r="DV1177" s="12"/>
      <c r="DW1177" s="12"/>
      <c r="DX1177" s="12"/>
      <c r="DY1177" s="12"/>
      <c r="DZ1177" s="12"/>
      <c r="EA1177" s="12"/>
      <c r="EB1177" s="12"/>
      <c r="EC1177" s="12"/>
      <c r="ED1177" s="12"/>
      <c r="EE1177" s="12"/>
      <c r="EF1177" s="12"/>
      <c r="EG1177" s="12"/>
      <c r="EH1177" s="12"/>
      <c r="EI1177" s="12"/>
      <c r="EJ1177" s="12"/>
      <c r="EK1177" s="12"/>
      <c r="EL1177" s="12"/>
      <c r="EM1177" s="12"/>
      <c r="EN1177" s="12"/>
      <c r="EO1177" s="12"/>
      <c r="EP1177" s="12"/>
      <c r="EQ1177" s="12"/>
      <c r="ER1177" s="12"/>
      <c r="ES1177" s="12"/>
      <c r="ET1177" s="12"/>
      <c r="EU1177" s="12"/>
      <c r="EV1177" s="12"/>
      <c r="EW1177" s="12"/>
      <c r="EX1177" s="12"/>
      <c r="EY1177" s="12"/>
      <c r="EZ1177" s="12"/>
      <c r="FA1177" s="12"/>
      <c r="FB1177" s="12"/>
      <c r="FC1177" s="12"/>
      <c r="FD1177" s="12"/>
      <c r="FE1177" s="12"/>
      <c r="FF1177" s="12"/>
      <c r="FG1177" s="12"/>
      <c r="FH1177" s="12"/>
      <c r="FI1177" s="12"/>
      <c r="FJ1177" s="12"/>
      <c r="FK1177" s="12"/>
      <c r="FL1177" s="12"/>
      <c r="FM1177" s="12"/>
      <c r="FN1177" s="12"/>
      <c r="FO1177" s="12"/>
      <c r="FP1177" s="12"/>
      <c r="FQ1177" s="12"/>
      <c r="FR1177" s="12"/>
      <c r="FS1177" s="12"/>
      <c r="FT1177" s="12"/>
      <c r="FU1177" s="12"/>
      <c r="FV1177" s="12"/>
      <c r="FW1177" s="12"/>
      <c r="FX1177" s="12"/>
      <c r="FY1177" s="12"/>
      <c r="FZ1177" s="12"/>
      <c r="GA1177" s="12"/>
      <c r="GB1177" s="12"/>
      <c r="GC1177" s="12"/>
      <c r="GD1177" s="12"/>
      <c r="GE1177" s="12"/>
      <c r="GF1177" s="12"/>
      <c r="GG1177" s="12"/>
      <c r="GH1177" s="12"/>
      <c r="GI1177" s="12"/>
      <c r="GJ1177" s="12"/>
      <c r="GK1177" s="12"/>
      <c r="GL1177" s="12"/>
      <c r="GM1177" s="12"/>
      <c r="GN1177" s="12"/>
      <c r="GO1177" s="12"/>
      <c r="GP1177" s="12"/>
      <c r="GQ1177" s="12"/>
      <c r="GR1177" s="12"/>
    </row>
    <row r="1178" spans="1:203" x14ac:dyDescent="0.2">
      <c r="A1178" s="79">
        <f t="shared" si="500"/>
        <v>44250</v>
      </c>
      <c r="B1178" s="80">
        <f t="shared" ca="1" si="501"/>
        <v>1195.7232799999999</v>
      </c>
      <c r="C1178" s="81">
        <f t="shared" si="502"/>
        <v>1000</v>
      </c>
      <c r="D1178" s="82">
        <f ca="1">IF(A1178&lt;$B$1,VLOOKUP(A1178,[1]DI!$A$4:$B$15000,2,FALSE),0)</f>
        <v>1.9000000000000006E-2</v>
      </c>
      <c r="E1178" s="81">
        <f t="shared" ca="1" si="503"/>
        <v>7.4690000000000005E-5</v>
      </c>
      <c r="F1178" s="83">
        <f t="shared" si="498"/>
        <v>1.1679999999999999</v>
      </c>
      <c r="G1178" s="84">
        <f t="shared" ca="1" si="504"/>
        <v>1.0000872379200001</v>
      </c>
      <c r="H1178" s="81">
        <f ca="1">TRUNC(PRODUCT(G$10:G1177),15)</f>
        <v>1.1957232781170799</v>
      </c>
      <c r="I1178" s="81">
        <f t="shared" si="505"/>
        <v>1</v>
      </c>
      <c r="J1178" s="81">
        <f t="shared" ca="1" si="506"/>
        <v>1.1957232799999999</v>
      </c>
      <c r="K1178" s="81">
        <f t="shared" ca="1" si="507"/>
        <v>195.72327999999999</v>
      </c>
      <c r="L1178" s="85">
        <f>IF(VLOOKUP(A1178,$U$12:$AD$125,8)=VLOOKUP(A1177,$U$12:$AD$125,8),0,VLOOKUP(A1178,U$12:$AD$125,8))</f>
        <v>0</v>
      </c>
      <c r="M1178" s="86">
        <f>IF(L1178&gt;0,VLOOKUP(L1178,T$12:$AC$125,7),0)</f>
        <v>0</v>
      </c>
      <c r="N1178" s="81">
        <f t="shared" si="499"/>
        <v>0</v>
      </c>
      <c r="O1178" s="81">
        <f t="shared" ca="1" si="508"/>
        <v>195.72327999999999</v>
      </c>
      <c r="P1178" s="87" t="str">
        <f t="shared" si="509"/>
        <v>J=</v>
      </c>
      <c r="Q1178" s="88">
        <f t="shared" si="510"/>
        <v>44676</v>
      </c>
      <c r="R1178" s="7"/>
      <c r="S1178" s="7"/>
      <c r="T1178" s="7"/>
      <c r="U1178" s="7"/>
      <c r="V1178" s="7"/>
      <c r="W1178" s="7"/>
      <c r="X1178" s="7"/>
      <c r="Y1178" s="7"/>
      <c r="Z1178" s="7"/>
      <c r="AA1178" s="7"/>
      <c r="AB1178" s="7"/>
      <c r="AC1178" s="7"/>
      <c r="AD1178" s="7"/>
      <c r="AE1178" s="7"/>
      <c r="AF1178" s="65">
        <f t="shared" si="497"/>
        <v>44003</v>
      </c>
      <c r="AG1178" s="9">
        <f t="shared" ca="1" si="511"/>
        <v>1177.7828099999999</v>
      </c>
      <c r="AH1178" s="9">
        <f t="shared" si="511"/>
        <v>1000</v>
      </c>
      <c r="AI1178" s="4">
        <f t="shared" ca="1" si="511"/>
        <v>0</v>
      </c>
      <c r="AJ1178" s="10">
        <f t="shared" ca="1" si="511"/>
        <v>0</v>
      </c>
      <c r="AK1178" s="4">
        <f t="shared" si="511"/>
        <v>1.1679999999999999</v>
      </c>
      <c r="AL1178" s="65">
        <f t="shared" si="495"/>
        <v>44003</v>
      </c>
      <c r="AM1178" s="10">
        <f t="shared" ca="1" si="512"/>
        <v>1.1777828100000001</v>
      </c>
      <c r="AN1178" s="9">
        <f t="shared" ca="1" si="512"/>
        <v>177.78281000000001</v>
      </c>
      <c r="AO1178" s="7">
        <f t="shared" si="512"/>
        <v>0</v>
      </c>
      <c r="AP1178" s="11">
        <f t="shared" si="512"/>
        <v>0</v>
      </c>
      <c r="AQ1178" s="9">
        <f t="shared" si="512"/>
        <v>0</v>
      </c>
      <c r="AR1178" s="8" t="str">
        <f t="shared" si="512"/>
        <v>J=</v>
      </c>
      <c r="AS1178" s="65">
        <f t="shared" si="512"/>
        <v>44676</v>
      </c>
      <c r="AT1178" s="12"/>
      <c r="AU1178" s="12"/>
      <c r="AV1178" s="22"/>
      <c r="AW1178" s="12"/>
      <c r="AX1178" s="12"/>
      <c r="AY1178" s="12"/>
      <c r="AZ1178" s="12"/>
      <c r="BA1178" s="12"/>
      <c r="BB1178" s="12"/>
      <c r="BC1178" s="12"/>
      <c r="BD1178" s="12"/>
      <c r="BE1178" s="12"/>
      <c r="BF1178" s="12"/>
      <c r="BG1178" s="12"/>
      <c r="BH1178" s="12"/>
      <c r="BI1178" s="12"/>
      <c r="BJ1178" s="12"/>
      <c r="BK1178" s="12"/>
      <c r="BL1178" s="12"/>
      <c r="BM1178" s="12"/>
      <c r="BN1178" s="12"/>
      <c r="BO1178" s="12"/>
      <c r="BP1178" s="12"/>
      <c r="BQ1178" s="12"/>
      <c r="BR1178" s="12"/>
      <c r="BS1178" s="12"/>
      <c r="BT1178" s="12"/>
      <c r="BU1178" s="12"/>
      <c r="BV1178" s="12"/>
      <c r="BW1178" s="12"/>
      <c r="BX1178" s="12"/>
      <c r="BY1178" s="12"/>
      <c r="BZ1178" s="12"/>
      <c r="CA1178" s="12"/>
      <c r="CB1178" s="12"/>
      <c r="CC1178" s="12"/>
      <c r="CD1178" s="12"/>
      <c r="CE1178" s="12"/>
      <c r="CF1178" s="12"/>
      <c r="CG1178" s="12"/>
      <c r="CH1178" s="12"/>
      <c r="CI1178" s="12"/>
      <c r="CJ1178" s="12"/>
      <c r="CK1178" s="12"/>
      <c r="CL1178" s="12"/>
      <c r="CM1178" s="12"/>
      <c r="CN1178" s="12"/>
      <c r="CO1178" s="12"/>
      <c r="CP1178" s="12"/>
      <c r="CQ1178" s="12"/>
      <c r="CR1178" s="12"/>
      <c r="CS1178" s="12"/>
      <c r="CT1178" s="12"/>
      <c r="CU1178" s="12"/>
      <c r="CV1178" s="12"/>
      <c r="CW1178" s="12"/>
      <c r="CX1178" s="12"/>
      <c r="CY1178" s="12"/>
      <c r="CZ1178" s="12"/>
      <c r="DA1178" s="12"/>
      <c r="DB1178" s="12"/>
      <c r="DC1178" s="12"/>
      <c r="DD1178" s="12"/>
      <c r="DE1178" s="12"/>
      <c r="DF1178" s="12"/>
      <c r="DG1178" s="12"/>
      <c r="DH1178" s="12"/>
      <c r="DI1178" s="12"/>
      <c r="DJ1178" s="12"/>
      <c r="DK1178" s="12"/>
      <c r="DL1178" s="12"/>
      <c r="DM1178" s="12"/>
      <c r="DN1178" s="12"/>
      <c r="DO1178" s="12"/>
      <c r="DP1178" s="12"/>
      <c r="DQ1178" s="12"/>
      <c r="DR1178" s="12"/>
      <c r="DS1178" s="12"/>
      <c r="DT1178" s="12"/>
      <c r="DU1178" s="12"/>
      <c r="DV1178" s="12"/>
      <c r="DW1178" s="12"/>
      <c r="DX1178" s="12"/>
      <c r="DY1178" s="12"/>
      <c r="DZ1178" s="12"/>
      <c r="EA1178" s="12"/>
      <c r="EB1178" s="12"/>
      <c r="EC1178" s="12"/>
      <c r="ED1178" s="12"/>
      <c r="EE1178" s="12"/>
      <c r="EF1178" s="12"/>
      <c r="EG1178" s="12"/>
      <c r="EH1178" s="12"/>
      <c r="EI1178" s="12"/>
      <c r="EJ1178" s="12"/>
      <c r="EK1178" s="12"/>
      <c r="EL1178" s="12"/>
      <c r="EM1178" s="12"/>
      <c r="EN1178" s="12"/>
      <c r="EO1178" s="12"/>
      <c r="EP1178" s="12"/>
      <c r="EQ1178" s="12"/>
      <c r="ER1178" s="12"/>
      <c r="ES1178" s="12"/>
      <c r="ET1178" s="12"/>
      <c r="EU1178" s="12"/>
      <c r="EV1178" s="12"/>
      <c r="EW1178" s="12"/>
      <c r="EX1178" s="12"/>
      <c r="EY1178" s="12"/>
      <c r="EZ1178" s="12"/>
      <c r="FA1178" s="12"/>
      <c r="FB1178" s="12"/>
      <c r="FC1178" s="12"/>
      <c r="FD1178" s="12"/>
      <c r="FE1178" s="12"/>
      <c r="FF1178" s="12"/>
      <c r="FG1178" s="12"/>
      <c r="FH1178" s="12"/>
      <c r="FI1178" s="12"/>
      <c r="FJ1178" s="12"/>
      <c r="FK1178" s="12"/>
      <c r="FL1178" s="12"/>
      <c r="FM1178" s="12"/>
      <c r="FN1178" s="12"/>
      <c r="FO1178" s="12"/>
      <c r="FP1178" s="12"/>
      <c r="FQ1178" s="12"/>
      <c r="FR1178" s="12"/>
      <c r="FS1178" s="12"/>
      <c r="FT1178" s="12"/>
      <c r="FU1178" s="12"/>
      <c r="FV1178" s="12"/>
      <c r="FW1178" s="12"/>
      <c r="FX1178" s="12"/>
      <c r="FY1178" s="12"/>
      <c r="FZ1178" s="12"/>
      <c r="GA1178" s="12"/>
      <c r="GB1178" s="12"/>
      <c r="GC1178" s="12"/>
      <c r="GD1178" s="12"/>
      <c r="GE1178" s="12"/>
      <c r="GF1178" s="12"/>
      <c r="GG1178" s="12"/>
      <c r="GH1178" s="12"/>
      <c r="GI1178" s="12"/>
      <c r="GJ1178" s="12"/>
      <c r="GK1178" s="12"/>
      <c r="GL1178" s="12"/>
      <c r="GM1178" s="12"/>
      <c r="GN1178" s="12"/>
      <c r="GO1178" s="12"/>
      <c r="GP1178" s="12"/>
      <c r="GQ1178" s="12"/>
      <c r="GR1178" s="12"/>
    </row>
    <row r="1179" spans="1:203" x14ac:dyDescent="0.2">
      <c r="A1179" s="79">
        <f t="shared" si="500"/>
        <v>44251</v>
      </c>
      <c r="B1179" s="80">
        <f t="shared" ca="1" si="501"/>
        <v>1195.8275899999999</v>
      </c>
      <c r="C1179" s="81">
        <f t="shared" si="502"/>
        <v>1000</v>
      </c>
      <c r="D1179" s="82">
        <f ca="1">IF(A1179&lt;$B$1,VLOOKUP(A1179,[1]DI!$A$4:$B$15000,2,FALSE),0)</f>
        <v>1.9000000000000006E-2</v>
      </c>
      <c r="E1179" s="81">
        <f t="shared" ca="1" si="503"/>
        <v>7.4690000000000005E-5</v>
      </c>
      <c r="F1179" s="83">
        <f t="shared" si="498"/>
        <v>1.1679999999999999</v>
      </c>
      <c r="G1179" s="84">
        <f t="shared" ca="1" si="504"/>
        <v>1.0000872379200001</v>
      </c>
      <c r="H1179" s="81">
        <f ca="1">TRUNC(PRODUCT(G$10:G1178),15)</f>
        <v>1.1958275905287601</v>
      </c>
      <c r="I1179" s="81">
        <f t="shared" si="505"/>
        <v>1</v>
      </c>
      <c r="J1179" s="81">
        <f t="shared" ca="1" si="506"/>
        <v>1.1958275899999999</v>
      </c>
      <c r="K1179" s="81">
        <f t="shared" ca="1" si="507"/>
        <v>195.82758999999999</v>
      </c>
      <c r="L1179" s="85">
        <f>IF(VLOOKUP(A1179,$U$12:$AD$125,8)=VLOOKUP(A1178,$U$12:$AD$125,8),0,VLOOKUP(A1179,U$12:$AD$125,8))</f>
        <v>0</v>
      </c>
      <c r="M1179" s="86">
        <f>IF(L1179&gt;0,VLOOKUP(L1179,T$12:$AC$125,7),0)</f>
        <v>0</v>
      </c>
      <c r="N1179" s="81">
        <f t="shared" si="499"/>
        <v>0</v>
      </c>
      <c r="O1179" s="81">
        <f t="shared" ca="1" si="508"/>
        <v>195.82758999999999</v>
      </c>
      <c r="P1179" s="87" t="str">
        <f t="shared" si="509"/>
        <v>J=</v>
      </c>
      <c r="Q1179" s="88">
        <f t="shared" si="510"/>
        <v>44676</v>
      </c>
      <c r="R1179" s="7"/>
      <c r="S1179" s="7"/>
      <c r="T1179" s="7"/>
      <c r="U1179" s="7"/>
      <c r="V1179" s="7"/>
      <c r="W1179" s="7"/>
      <c r="X1179" s="7"/>
      <c r="Y1179" s="7"/>
      <c r="Z1179" s="7"/>
      <c r="AA1179" s="7"/>
      <c r="AB1179" s="7"/>
      <c r="AC1179" s="7"/>
      <c r="AD1179" s="7"/>
      <c r="AE1179" s="7"/>
      <c r="AF1179" s="65">
        <f t="shared" si="497"/>
        <v>44004</v>
      </c>
      <c r="AG1179" s="9">
        <f t="shared" ca="1" si="511"/>
        <v>1177.7828099999999</v>
      </c>
      <c r="AH1179" s="9">
        <f t="shared" si="511"/>
        <v>1000</v>
      </c>
      <c r="AI1179" s="4">
        <f t="shared" ca="1" si="511"/>
        <v>2.1500000000000005E-2</v>
      </c>
      <c r="AJ1179" s="10">
        <f t="shared" ca="1" si="511"/>
        <v>8.4419999999999995E-5</v>
      </c>
      <c r="AK1179" s="4">
        <f t="shared" si="511"/>
        <v>1.1679999999999999</v>
      </c>
      <c r="AL1179" s="65">
        <f t="shared" si="495"/>
        <v>44004</v>
      </c>
      <c r="AM1179" s="10">
        <f t="shared" ca="1" si="512"/>
        <v>1.1777828100000001</v>
      </c>
      <c r="AN1179" s="9">
        <f t="shared" ca="1" si="512"/>
        <v>177.78281000000001</v>
      </c>
      <c r="AO1179" s="7">
        <f t="shared" si="512"/>
        <v>0</v>
      </c>
      <c r="AP1179" s="11">
        <f t="shared" si="512"/>
        <v>0</v>
      </c>
      <c r="AQ1179" s="9">
        <f t="shared" si="512"/>
        <v>0</v>
      </c>
      <c r="AR1179" s="8" t="str">
        <f t="shared" si="512"/>
        <v>J=</v>
      </c>
      <c r="AS1179" s="65">
        <f t="shared" si="512"/>
        <v>44676</v>
      </c>
      <c r="AT1179" s="12"/>
      <c r="AU1179" s="12"/>
      <c r="AV1179" s="22"/>
      <c r="AW1179" s="12"/>
      <c r="AX1179" s="12"/>
      <c r="AY1179" s="12"/>
      <c r="AZ1179" s="12"/>
      <c r="BA1179" s="12"/>
      <c r="BB1179" s="12"/>
      <c r="BC1179" s="12"/>
      <c r="BD1179" s="12"/>
      <c r="BE1179" s="12"/>
      <c r="BF1179" s="12"/>
      <c r="BG1179" s="12"/>
      <c r="BH1179" s="12"/>
      <c r="BI1179" s="12"/>
      <c r="BJ1179" s="12"/>
      <c r="BK1179" s="12"/>
      <c r="BL1179" s="12"/>
      <c r="BM1179" s="12"/>
      <c r="BN1179" s="12"/>
      <c r="BO1179" s="12"/>
      <c r="BP1179" s="12"/>
      <c r="BQ1179" s="12"/>
      <c r="BR1179" s="12"/>
      <c r="BS1179" s="12"/>
      <c r="BT1179" s="12"/>
      <c r="BU1179" s="12"/>
      <c r="BV1179" s="12"/>
      <c r="BW1179" s="12"/>
      <c r="BX1179" s="12"/>
      <c r="BY1179" s="12"/>
      <c r="BZ1179" s="12"/>
      <c r="CA1179" s="12"/>
      <c r="CB1179" s="12"/>
      <c r="CC1179" s="12"/>
      <c r="CD1179" s="12"/>
      <c r="CE1179" s="12"/>
      <c r="CF1179" s="12"/>
      <c r="CG1179" s="12"/>
      <c r="CH1179" s="12"/>
      <c r="CI1179" s="12"/>
      <c r="CJ1179" s="12"/>
      <c r="CK1179" s="12"/>
      <c r="CL1179" s="12"/>
      <c r="CM1179" s="12"/>
      <c r="CN1179" s="12"/>
      <c r="CO1179" s="12"/>
      <c r="CP1179" s="12"/>
      <c r="CQ1179" s="12"/>
      <c r="CR1179" s="12"/>
      <c r="CS1179" s="12"/>
      <c r="CT1179" s="12"/>
      <c r="CU1179" s="12"/>
      <c r="CV1179" s="12"/>
      <c r="CW1179" s="12"/>
      <c r="CX1179" s="12"/>
      <c r="CY1179" s="12"/>
      <c r="CZ1179" s="12"/>
      <c r="DA1179" s="12"/>
      <c r="DB1179" s="12"/>
      <c r="DC1179" s="12"/>
      <c r="DD1179" s="12"/>
      <c r="DE1179" s="12"/>
      <c r="DF1179" s="12"/>
      <c r="DG1179" s="12"/>
      <c r="DH1179" s="12"/>
      <c r="DI1179" s="12"/>
      <c r="DJ1179" s="12"/>
      <c r="DK1179" s="12"/>
      <c r="DL1179" s="12"/>
      <c r="DM1179" s="12"/>
      <c r="DN1179" s="12"/>
      <c r="DO1179" s="12"/>
      <c r="DP1179" s="12"/>
      <c r="DQ1179" s="12"/>
      <c r="DR1179" s="12"/>
      <c r="DS1179" s="12"/>
      <c r="DT1179" s="12"/>
      <c r="DU1179" s="12"/>
      <c r="DV1179" s="12"/>
      <c r="DW1179" s="12"/>
      <c r="DX1179" s="12"/>
      <c r="DY1179" s="12"/>
      <c r="DZ1179" s="12"/>
      <c r="EA1179" s="12"/>
      <c r="EB1179" s="12"/>
      <c r="EC1179" s="12"/>
      <c r="ED1179" s="12"/>
      <c r="EE1179" s="12"/>
      <c r="EF1179" s="12"/>
      <c r="EG1179" s="12"/>
      <c r="EH1179" s="12"/>
      <c r="EI1179" s="12"/>
      <c r="EJ1179" s="12"/>
      <c r="EK1179" s="12"/>
      <c r="EL1179" s="12"/>
      <c r="EM1179" s="12"/>
      <c r="EN1179" s="12"/>
      <c r="EO1179" s="12"/>
      <c r="EP1179" s="12"/>
      <c r="EQ1179" s="12"/>
      <c r="ER1179" s="12"/>
      <c r="ES1179" s="12"/>
      <c r="ET1179" s="12"/>
      <c r="EU1179" s="12"/>
      <c r="EV1179" s="12"/>
      <c r="EW1179" s="12"/>
      <c r="EX1179" s="12"/>
      <c r="EY1179" s="12"/>
      <c r="EZ1179" s="12"/>
      <c r="FA1179" s="12"/>
      <c r="FB1179" s="12"/>
      <c r="FC1179" s="12"/>
      <c r="FD1179" s="12"/>
      <c r="FE1179" s="12"/>
      <c r="FF1179" s="12"/>
      <c r="FG1179" s="12"/>
      <c r="FH1179" s="12"/>
      <c r="FI1179" s="12"/>
      <c r="FJ1179" s="12"/>
      <c r="FK1179" s="12"/>
      <c r="FL1179" s="12"/>
      <c r="FM1179" s="12"/>
      <c r="FN1179" s="12"/>
      <c r="FO1179" s="12"/>
      <c r="FP1179" s="12"/>
      <c r="FQ1179" s="12"/>
      <c r="FR1179" s="12"/>
      <c r="FS1179" s="12"/>
      <c r="FT1179" s="12"/>
      <c r="FU1179" s="12"/>
      <c r="FV1179" s="12"/>
      <c r="FW1179" s="12"/>
      <c r="FX1179" s="12"/>
      <c r="FY1179" s="12"/>
      <c r="FZ1179" s="12"/>
      <c r="GA1179" s="12"/>
      <c r="GB1179" s="12"/>
      <c r="GC1179" s="12"/>
      <c r="GD1179" s="12"/>
      <c r="GE1179" s="12"/>
      <c r="GF1179" s="12"/>
      <c r="GG1179" s="12"/>
      <c r="GH1179" s="12"/>
      <c r="GI1179" s="12"/>
      <c r="GJ1179" s="12"/>
      <c r="GK1179" s="12"/>
      <c r="GL1179" s="12"/>
      <c r="GM1179" s="12"/>
      <c r="GN1179" s="12"/>
      <c r="GO1179" s="12"/>
      <c r="GP1179" s="12"/>
      <c r="GQ1179" s="12"/>
      <c r="GR1179" s="12"/>
    </row>
    <row r="1180" spans="1:203" x14ac:dyDescent="0.2">
      <c r="A1180" s="79">
        <f t="shared" si="500"/>
        <v>44252</v>
      </c>
      <c r="B1180" s="80">
        <f t="shared" ca="1" si="501"/>
        <v>1195.93191</v>
      </c>
      <c r="C1180" s="81">
        <f t="shared" si="502"/>
        <v>1000</v>
      </c>
      <c r="D1180" s="82">
        <f ca="1">IF(A1180&lt;$B$1,VLOOKUP(A1180,[1]DI!$A$4:$B$15000,2,FALSE),0)</f>
        <v>1.9000000000000006E-2</v>
      </c>
      <c r="E1180" s="81">
        <f t="shared" ca="1" si="503"/>
        <v>7.4690000000000005E-5</v>
      </c>
      <c r="F1180" s="83">
        <f t="shared" si="498"/>
        <v>1.1679999999999999</v>
      </c>
      <c r="G1180" s="84">
        <f t="shared" ca="1" si="504"/>
        <v>1.0000872379200001</v>
      </c>
      <c r="H1180" s="81">
        <f ca="1">TRUNC(PRODUCT(G$10:G1179),15)</f>
        <v>1.1959319120404299</v>
      </c>
      <c r="I1180" s="81">
        <f t="shared" si="505"/>
        <v>1</v>
      </c>
      <c r="J1180" s="81">
        <f t="shared" ca="1" si="506"/>
        <v>1.1959319100000001</v>
      </c>
      <c r="K1180" s="81">
        <f t="shared" ca="1" si="507"/>
        <v>195.93190999999999</v>
      </c>
      <c r="L1180" s="85">
        <f>IF(VLOOKUP(A1180,$U$12:$AD$125,8)=VLOOKUP(A1179,$U$12:$AD$125,8),0,VLOOKUP(A1180,U$12:$AD$125,8))</f>
        <v>0</v>
      </c>
      <c r="M1180" s="86">
        <f>IF(L1180&gt;0,VLOOKUP(L1180,T$12:$AC$125,7),0)</f>
        <v>0</v>
      </c>
      <c r="N1180" s="81">
        <f t="shared" si="499"/>
        <v>0</v>
      </c>
      <c r="O1180" s="81">
        <f t="shared" ca="1" si="508"/>
        <v>195.93190999999999</v>
      </c>
      <c r="P1180" s="87" t="str">
        <f t="shared" si="509"/>
        <v>J=</v>
      </c>
      <c r="Q1180" s="88">
        <f t="shared" si="510"/>
        <v>44676</v>
      </c>
      <c r="R1180" s="7"/>
      <c r="S1180" s="7"/>
      <c r="T1180" s="7"/>
      <c r="U1180" s="7"/>
      <c r="V1180" s="7"/>
      <c r="W1180" s="7"/>
      <c r="X1180" s="7"/>
      <c r="Y1180" s="7"/>
      <c r="Z1180" s="7"/>
      <c r="AA1180" s="7"/>
      <c r="AB1180" s="7"/>
      <c r="AC1180" s="7"/>
      <c r="AD1180" s="7"/>
      <c r="AE1180" s="7"/>
      <c r="AF1180" s="65">
        <f t="shared" si="497"/>
        <v>44005</v>
      </c>
      <c r="AG1180" s="9">
        <f t="shared" ca="1" si="511"/>
        <v>1177.89894</v>
      </c>
      <c r="AH1180" s="9">
        <f t="shared" si="511"/>
        <v>1000</v>
      </c>
      <c r="AI1180" s="4">
        <f t="shared" ca="1" si="511"/>
        <v>2.1500000000000005E-2</v>
      </c>
      <c r="AJ1180" s="10">
        <f t="shared" ca="1" si="511"/>
        <v>8.4419999999999995E-5</v>
      </c>
      <c r="AK1180" s="4">
        <f t="shared" si="511"/>
        <v>1.1679999999999999</v>
      </c>
      <c r="AL1180" s="65">
        <f t="shared" si="495"/>
        <v>44005</v>
      </c>
      <c r="AM1180" s="10">
        <f t="shared" ca="1" si="512"/>
        <v>1.1778989399999999</v>
      </c>
      <c r="AN1180" s="9">
        <f t="shared" ca="1" si="512"/>
        <v>177.89894000000001</v>
      </c>
      <c r="AO1180" s="7">
        <f t="shared" si="512"/>
        <v>0</v>
      </c>
      <c r="AP1180" s="11">
        <f t="shared" si="512"/>
        <v>0</v>
      </c>
      <c r="AQ1180" s="9">
        <f t="shared" si="512"/>
        <v>0</v>
      </c>
      <c r="AR1180" s="8" t="str">
        <f t="shared" si="512"/>
        <v>J=</v>
      </c>
      <c r="AS1180" s="65">
        <f t="shared" si="512"/>
        <v>44676</v>
      </c>
      <c r="AT1180" s="12"/>
      <c r="AU1180" s="12"/>
      <c r="AV1180" s="22"/>
      <c r="AW1180" s="12"/>
      <c r="AX1180" s="12"/>
      <c r="AY1180" s="12"/>
      <c r="AZ1180" s="12"/>
      <c r="BA1180" s="12"/>
      <c r="BB1180" s="12"/>
      <c r="BC1180" s="12"/>
      <c r="BD1180" s="12"/>
      <c r="BE1180" s="12"/>
      <c r="BF1180" s="12"/>
      <c r="BG1180" s="12"/>
      <c r="BH1180" s="12"/>
      <c r="BI1180" s="12"/>
      <c r="BJ1180" s="12"/>
      <c r="BK1180" s="12"/>
      <c r="BL1180" s="12"/>
      <c r="BM1180" s="12"/>
      <c r="BN1180" s="12"/>
      <c r="BO1180" s="12"/>
      <c r="BP1180" s="12"/>
      <c r="BQ1180" s="12"/>
      <c r="BR1180" s="12"/>
      <c r="BS1180" s="12"/>
      <c r="BT1180" s="12"/>
      <c r="BU1180" s="12"/>
      <c r="BV1180" s="12"/>
      <c r="BW1180" s="12"/>
      <c r="BX1180" s="12"/>
      <c r="BY1180" s="12"/>
      <c r="BZ1180" s="12"/>
      <c r="CA1180" s="12"/>
      <c r="CB1180" s="12"/>
      <c r="CC1180" s="12"/>
      <c r="CD1180" s="12"/>
      <c r="CE1180" s="12"/>
      <c r="CF1180" s="12"/>
      <c r="CG1180" s="12"/>
      <c r="CH1180" s="12"/>
      <c r="CI1180" s="12"/>
      <c r="CJ1180" s="12"/>
      <c r="CK1180" s="12"/>
      <c r="CL1180" s="12"/>
      <c r="CM1180" s="12"/>
      <c r="CN1180" s="12"/>
      <c r="CO1180" s="12"/>
      <c r="CP1180" s="12"/>
      <c r="CQ1180" s="12"/>
      <c r="CR1180" s="12"/>
      <c r="CS1180" s="12"/>
      <c r="CT1180" s="12"/>
      <c r="CU1180" s="12"/>
      <c r="CV1180" s="12"/>
      <c r="CW1180" s="12"/>
      <c r="CX1180" s="12"/>
      <c r="CY1180" s="12"/>
      <c r="CZ1180" s="12"/>
      <c r="DA1180" s="12"/>
      <c r="DB1180" s="12"/>
      <c r="DC1180" s="12"/>
      <c r="DD1180" s="12"/>
      <c r="DE1180" s="12"/>
      <c r="DF1180" s="12"/>
      <c r="DG1180" s="12"/>
      <c r="DH1180" s="12"/>
      <c r="DI1180" s="12"/>
      <c r="DJ1180" s="12"/>
      <c r="DK1180" s="12"/>
      <c r="DL1180" s="12"/>
      <c r="DM1180" s="12"/>
      <c r="DN1180" s="12"/>
      <c r="DO1180" s="12"/>
      <c r="DP1180" s="12"/>
      <c r="DQ1180" s="12"/>
      <c r="DR1180" s="12"/>
      <c r="DS1180" s="12"/>
      <c r="DT1180" s="12"/>
      <c r="DU1180" s="12"/>
      <c r="DV1180" s="12"/>
      <c r="DW1180" s="12"/>
      <c r="DX1180" s="12"/>
      <c r="DY1180" s="12"/>
      <c r="DZ1180" s="12"/>
      <c r="EA1180" s="12"/>
      <c r="EB1180" s="12"/>
      <c r="EC1180" s="12"/>
      <c r="ED1180" s="12"/>
      <c r="EE1180" s="12"/>
      <c r="EF1180" s="12"/>
      <c r="EG1180" s="12"/>
      <c r="EH1180" s="12"/>
      <c r="EI1180" s="12"/>
      <c r="EJ1180" s="12"/>
      <c r="EK1180" s="12"/>
      <c r="EL1180" s="12"/>
      <c r="EM1180" s="12"/>
      <c r="EN1180" s="12"/>
      <c r="EO1180" s="12"/>
      <c r="EP1180" s="12"/>
      <c r="EQ1180" s="12"/>
      <c r="ER1180" s="12"/>
      <c r="ES1180" s="12"/>
      <c r="ET1180" s="12"/>
      <c r="EU1180" s="12"/>
      <c r="EV1180" s="12"/>
      <c r="EW1180" s="12"/>
      <c r="EX1180" s="12"/>
      <c r="EY1180" s="12"/>
      <c r="EZ1180" s="12"/>
      <c r="FA1180" s="12"/>
      <c r="FB1180" s="12"/>
      <c r="FC1180" s="12"/>
      <c r="FD1180" s="12"/>
      <c r="FE1180" s="12"/>
      <c r="FF1180" s="12"/>
      <c r="FG1180" s="12"/>
      <c r="FH1180" s="12"/>
      <c r="FI1180" s="12"/>
      <c r="FJ1180" s="12"/>
      <c r="FK1180" s="12"/>
      <c r="FL1180" s="12"/>
      <c r="FM1180" s="12"/>
      <c r="FN1180" s="12"/>
      <c r="FO1180" s="12"/>
      <c r="FP1180" s="12"/>
      <c r="FQ1180" s="12"/>
      <c r="FR1180" s="12"/>
      <c r="FS1180" s="12"/>
      <c r="FT1180" s="12"/>
      <c r="FU1180" s="12"/>
      <c r="FV1180" s="12"/>
      <c r="FW1180" s="12"/>
      <c r="FX1180" s="12"/>
      <c r="FY1180" s="12"/>
      <c r="FZ1180" s="12"/>
      <c r="GA1180" s="12"/>
      <c r="GB1180" s="12"/>
      <c r="GC1180" s="12"/>
      <c r="GD1180" s="12"/>
      <c r="GE1180" s="12"/>
      <c r="GF1180" s="12"/>
      <c r="GG1180" s="12"/>
      <c r="GH1180" s="12"/>
      <c r="GI1180" s="12"/>
      <c r="GJ1180" s="12"/>
      <c r="GK1180" s="12"/>
      <c r="GL1180" s="12"/>
      <c r="GM1180" s="12"/>
      <c r="GN1180" s="12"/>
      <c r="GO1180" s="12"/>
      <c r="GP1180" s="12"/>
      <c r="GQ1180" s="12"/>
      <c r="GR1180" s="12"/>
    </row>
    <row r="1181" spans="1:203" x14ac:dyDescent="0.2">
      <c r="A1181" s="79">
        <f t="shared" si="500"/>
        <v>44253</v>
      </c>
      <c r="B1181" s="80">
        <f t="shared" ca="1" si="501"/>
        <v>1196.0362399999999</v>
      </c>
      <c r="C1181" s="81">
        <f t="shared" si="502"/>
        <v>1000</v>
      </c>
      <c r="D1181" s="82">
        <f ca="1">IF(A1181&lt;$B$1,VLOOKUP(A1181,[1]DI!$A$4:$B$15000,2,FALSE),0)</f>
        <v>1.9000000000000006E-2</v>
      </c>
      <c r="E1181" s="81">
        <f t="shared" ca="1" si="503"/>
        <v>7.4690000000000005E-5</v>
      </c>
      <c r="F1181" s="83">
        <f t="shared" si="498"/>
        <v>1.1679999999999999</v>
      </c>
      <c r="G1181" s="84">
        <f t="shared" ca="1" si="504"/>
        <v>1.0000872379200001</v>
      </c>
      <c r="H1181" s="81">
        <f ca="1">TRUNC(PRODUCT(G$10:G1180),15)</f>
        <v>1.1960362426529001</v>
      </c>
      <c r="I1181" s="81">
        <f t="shared" si="505"/>
        <v>1</v>
      </c>
      <c r="J1181" s="81">
        <f t="shared" ca="1" si="506"/>
        <v>1.19603624</v>
      </c>
      <c r="K1181" s="81">
        <f t="shared" ca="1" si="507"/>
        <v>196.03623999999999</v>
      </c>
      <c r="L1181" s="85">
        <f>IF(VLOOKUP(A1181,$U$12:$AD$125,8)=VLOOKUP(A1180,$U$12:$AD$125,8),0,VLOOKUP(A1181,U$12:$AD$125,8))</f>
        <v>0</v>
      </c>
      <c r="M1181" s="86">
        <f>IF(L1181&gt;0,VLOOKUP(L1181,T$12:$AC$125,7),0)</f>
        <v>0</v>
      </c>
      <c r="N1181" s="81">
        <f t="shared" si="499"/>
        <v>0</v>
      </c>
      <c r="O1181" s="81">
        <f t="shared" ca="1" si="508"/>
        <v>196.03623999999999</v>
      </c>
      <c r="P1181" s="87" t="str">
        <f t="shared" si="509"/>
        <v>J=</v>
      </c>
      <c r="Q1181" s="88">
        <f t="shared" si="510"/>
        <v>44676</v>
      </c>
      <c r="R1181" s="7"/>
      <c r="S1181" s="7"/>
      <c r="T1181" s="7"/>
      <c r="U1181" s="7"/>
      <c r="V1181" s="7"/>
      <c r="W1181" s="7"/>
      <c r="X1181" s="7"/>
      <c r="Y1181" s="7"/>
      <c r="Z1181" s="7"/>
      <c r="AA1181" s="7"/>
      <c r="AB1181" s="7"/>
      <c r="AC1181" s="7"/>
      <c r="AD1181" s="7"/>
      <c r="AE1181" s="7"/>
      <c r="AF1181" s="65">
        <f t="shared" si="497"/>
        <v>44006</v>
      </c>
      <c r="AG1181" s="9">
        <f t="shared" ca="1" si="511"/>
        <v>1178.0150800000001</v>
      </c>
      <c r="AH1181" s="9">
        <f t="shared" si="511"/>
        <v>1000</v>
      </c>
      <c r="AI1181" s="4">
        <f t="shared" ca="1" si="511"/>
        <v>2.1500000000000005E-2</v>
      </c>
      <c r="AJ1181" s="10">
        <f t="shared" ca="1" si="511"/>
        <v>8.4419999999999995E-5</v>
      </c>
      <c r="AK1181" s="4">
        <f t="shared" si="511"/>
        <v>1.1679999999999999</v>
      </c>
      <c r="AL1181" s="65">
        <f t="shared" si="495"/>
        <v>44006</v>
      </c>
      <c r="AM1181" s="10">
        <f t="shared" ca="1" si="512"/>
        <v>1.17801508</v>
      </c>
      <c r="AN1181" s="9">
        <f t="shared" ca="1" si="512"/>
        <v>178.01508000000001</v>
      </c>
      <c r="AO1181" s="7">
        <f t="shared" si="512"/>
        <v>0</v>
      </c>
      <c r="AP1181" s="11">
        <f t="shared" si="512"/>
        <v>0</v>
      </c>
      <c r="AQ1181" s="9">
        <f t="shared" si="512"/>
        <v>0</v>
      </c>
      <c r="AR1181" s="8" t="str">
        <f t="shared" si="512"/>
        <v>J=</v>
      </c>
      <c r="AS1181" s="65">
        <f t="shared" si="512"/>
        <v>44676</v>
      </c>
      <c r="AT1181" s="12"/>
      <c r="AU1181" s="12"/>
      <c r="AV1181" s="22"/>
      <c r="AW1181" s="12"/>
      <c r="AX1181" s="12"/>
      <c r="AY1181" s="12"/>
      <c r="AZ1181" s="12"/>
      <c r="BA1181" s="12"/>
      <c r="BB1181" s="12"/>
      <c r="BC1181" s="12"/>
      <c r="BD1181" s="12"/>
      <c r="BE1181" s="12"/>
      <c r="BF1181" s="12"/>
      <c r="BG1181" s="12"/>
      <c r="BH1181" s="12"/>
      <c r="BI1181" s="12"/>
      <c r="BJ1181" s="12"/>
      <c r="BK1181" s="12"/>
      <c r="BL1181" s="12"/>
      <c r="BM1181" s="12"/>
      <c r="BN1181" s="12"/>
      <c r="BO1181" s="12"/>
      <c r="BP1181" s="12"/>
      <c r="BQ1181" s="12"/>
      <c r="BR1181" s="12"/>
      <c r="BS1181" s="12"/>
      <c r="BT1181" s="12"/>
      <c r="BU1181" s="12"/>
      <c r="BV1181" s="12"/>
      <c r="BW1181" s="12"/>
      <c r="BX1181" s="12"/>
      <c r="BY1181" s="12"/>
      <c r="BZ1181" s="12"/>
      <c r="CA1181" s="12"/>
      <c r="CB1181" s="12"/>
      <c r="CC1181" s="12"/>
      <c r="CD1181" s="12"/>
      <c r="CE1181" s="12"/>
      <c r="CF1181" s="12"/>
      <c r="CG1181" s="12"/>
      <c r="CH1181" s="12"/>
      <c r="CI1181" s="12"/>
      <c r="CJ1181" s="12"/>
      <c r="CK1181" s="12"/>
      <c r="CL1181" s="12"/>
      <c r="CM1181" s="12"/>
      <c r="CN1181" s="12"/>
      <c r="CO1181" s="12"/>
      <c r="CP1181" s="12"/>
      <c r="CQ1181" s="12"/>
      <c r="CR1181" s="12"/>
      <c r="CS1181" s="12"/>
      <c r="CT1181" s="12"/>
      <c r="CU1181" s="12"/>
      <c r="CV1181" s="12"/>
      <c r="CW1181" s="12"/>
      <c r="CX1181" s="12"/>
      <c r="CY1181" s="12"/>
      <c r="CZ1181" s="12"/>
      <c r="DA1181" s="12"/>
      <c r="DB1181" s="12"/>
      <c r="DC1181" s="12"/>
      <c r="DD1181" s="12"/>
      <c r="DE1181" s="12"/>
      <c r="DF1181" s="12"/>
      <c r="DG1181" s="12"/>
      <c r="DH1181" s="12"/>
      <c r="DI1181" s="12"/>
      <c r="DJ1181" s="12"/>
      <c r="DK1181" s="12"/>
      <c r="DL1181" s="12"/>
      <c r="DM1181" s="12"/>
      <c r="DN1181" s="12"/>
      <c r="DO1181" s="12"/>
      <c r="DP1181" s="12"/>
      <c r="DQ1181" s="12"/>
      <c r="DR1181" s="12"/>
      <c r="DS1181" s="12"/>
      <c r="DT1181" s="12"/>
      <c r="DU1181" s="12"/>
      <c r="DV1181" s="12"/>
      <c r="DW1181" s="12"/>
      <c r="DX1181" s="12"/>
      <c r="DY1181" s="12"/>
      <c r="DZ1181" s="12"/>
      <c r="EA1181" s="12"/>
      <c r="EB1181" s="12"/>
      <c r="EC1181" s="12"/>
      <c r="ED1181" s="12"/>
      <c r="EE1181" s="12"/>
      <c r="EF1181" s="12"/>
      <c r="EG1181" s="12"/>
      <c r="EH1181" s="12"/>
      <c r="EI1181" s="12"/>
      <c r="EJ1181" s="12"/>
      <c r="EK1181" s="12"/>
      <c r="EL1181" s="12"/>
      <c r="EM1181" s="12"/>
      <c r="EN1181" s="12"/>
      <c r="EO1181" s="12"/>
      <c r="EP1181" s="12"/>
      <c r="EQ1181" s="12"/>
      <c r="ER1181" s="12"/>
      <c r="ES1181" s="12"/>
      <c r="ET1181" s="12"/>
      <c r="EU1181" s="12"/>
      <c r="EV1181" s="12"/>
      <c r="EW1181" s="12"/>
      <c r="EX1181" s="12"/>
      <c r="EY1181" s="12"/>
      <c r="EZ1181" s="12"/>
      <c r="FA1181" s="12"/>
      <c r="FB1181" s="12"/>
      <c r="FC1181" s="12"/>
      <c r="FD1181" s="12"/>
      <c r="FE1181" s="12"/>
      <c r="FF1181" s="12"/>
      <c r="FG1181" s="12"/>
      <c r="FH1181" s="12"/>
      <c r="FI1181" s="12"/>
      <c r="FJ1181" s="12"/>
      <c r="FK1181" s="12"/>
      <c r="FL1181" s="12"/>
      <c r="FM1181" s="12"/>
      <c r="FN1181" s="12"/>
      <c r="FO1181" s="12"/>
      <c r="FP1181" s="12"/>
      <c r="FQ1181" s="12"/>
      <c r="FR1181" s="12"/>
      <c r="FS1181" s="12"/>
      <c r="FT1181" s="12"/>
      <c r="FU1181" s="12"/>
      <c r="FV1181" s="12"/>
      <c r="FW1181" s="12"/>
      <c r="FX1181" s="12"/>
      <c r="FY1181" s="12"/>
      <c r="FZ1181" s="12"/>
      <c r="GA1181" s="12"/>
      <c r="GB1181" s="12"/>
      <c r="GC1181" s="12"/>
      <c r="GD1181" s="12"/>
      <c r="GE1181" s="12"/>
      <c r="GF1181" s="12"/>
      <c r="GG1181" s="12"/>
      <c r="GH1181" s="12"/>
      <c r="GI1181" s="12"/>
      <c r="GJ1181" s="12"/>
      <c r="GK1181" s="12"/>
      <c r="GL1181" s="12"/>
      <c r="GM1181" s="12"/>
      <c r="GN1181" s="12"/>
      <c r="GO1181" s="12"/>
      <c r="GP1181" s="12"/>
      <c r="GQ1181" s="12"/>
      <c r="GR1181" s="12"/>
    </row>
    <row r="1182" spans="1:203" x14ac:dyDescent="0.2">
      <c r="A1182" s="79">
        <f t="shared" si="500"/>
        <v>44254</v>
      </c>
      <c r="B1182" s="80">
        <f t="shared" ca="1" si="501"/>
        <v>1196.14058</v>
      </c>
      <c r="C1182" s="81">
        <f t="shared" si="502"/>
        <v>1000</v>
      </c>
      <c r="D1182" s="82">
        <f ca="1">IF(A1182&lt;$B$1,VLOOKUP(A1182,[1]DI!$A$4:$B$15000,2,FALSE),0)</f>
        <v>0</v>
      </c>
      <c r="E1182" s="81">
        <f t="shared" ca="1" si="503"/>
        <v>0</v>
      </c>
      <c r="F1182" s="83">
        <f t="shared" si="498"/>
        <v>1.1679999999999999</v>
      </c>
      <c r="G1182" s="84">
        <f t="shared" ca="1" si="504"/>
        <v>1</v>
      </c>
      <c r="H1182" s="81">
        <f ca="1">TRUNC(PRODUCT(G$10:G1181),15)</f>
        <v>1.19614058236696</v>
      </c>
      <c r="I1182" s="81">
        <f t="shared" si="505"/>
        <v>1</v>
      </c>
      <c r="J1182" s="81">
        <f t="shared" ca="1" si="506"/>
        <v>1.19614058</v>
      </c>
      <c r="K1182" s="81">
        <f t="shared" ca="1" si="507"/>
        <v>196.14058</v>
      </c>
      <c r="L1182" s="85">
        <f>IF(VLOOKUP(A1182,$U$12:$AD$125,8)=VLOOKUP(A1181,$U$12:$AD$125,8),0,VLOOKUP(A1182,U$12:$AD$125,8))</f>
        <v>0</v>
      </c>
      <c r="M1182" s="86">
        <f>IF(L1182&gt;0,VLOOKUP(L1182,T$12:$AC$125,7),0)</f>
        <v>0</v>
      </c>
      <c r="N1182" s="81">
        <f t="shared" si="499"/>
        <v>0</v>
      </c>
      <c r="O1182" s="81">
        <f t="shared" ca="1" si="508"/>
        <v>196.14058</v>
      </c>
      <c r="P1182" s="87" t="str">
        <f t="shared" si="509"/>
        <v>J=</v>
      </c>
      <c r="Q1182" s="88">
        <f t="shared" si="510"/>
        <v>44676</v>
      </c>
      <c r="R1182" s="7"/>
      <c r="S1182" s="7"/>
      <c r="T1182" s="7"/>
      <c r="U1182" s="7"/>
      <c r="V1182" s="7"/>
      <c r="W1182" s="7"/>
      <c r="X1182" s="7"/>
      <c r="Y1182" s="7"/>
      <c r="Z1182" s="7"/>
      <c r="AA1182" s="7"/>
      <c r="AB1182" s="7"/>
      <c r="AC1182" s="7"/>
      <c r="AD1182" s="7"/>
      <c r="AE1182" s="7"/>
      <c r="AF1182" s="65">
        <f t="shared" si="497"/>
        <v>44007</v>
      </c>
      <c r="AG1182" s="9">
        <f t="shared" ca="1" si="511"/>
        <v>1178.1312399999999</v>
      </c>
      <c r="AH1182" s="9">
        <f t="shared" si="511"/>
        <v>1000</v>
      </c>
      <c r="AI1182" s="4">
        <f t="shared" ca="1" si="511"/>
        <v>2.1500000000000005E-2</v>
      </c>
      <c r="AJ1182" s="10">
        <f t="shared" ca="1" si="511"/>
        <v>8.4419999999999995E-5</v>
      </c>
      <c r="AK1182" s="4">
        <f t="shared" si="511"/>
        <v>1.1679999999999999</v>
      </c>
      <c r="AL1182" s="65">
        <f t="shared" si="495"/>
        <v>44007</v>
      </c>
      <c r="AM1182" s="10">
        <f t="shared" ca="1" si="512"/>
        <v>1.1781312399999999</v>
      </c>
      <c r="AN1182" s="9">
        <f t="shared" ca="1" si="512"/>
        <v>178.13123999999999</v>
      </c>
      <c r="AO1182" s="7">
        <f t="shared" si="512"/>
        <v>0</v>
      </c>
      <c r="AP1182" s="11">
        <f t="shared" si="512"/>
        <v>0</v>
      </c>
      <c r="AQ1182" s="9">
        <f t="shared" si="512"/>
        <v>0</v>
      </c>
      <c r="AR1182" s="8" t="str">
        <f t="shared" si="512"/>
        <v>J=</v>
      </c>
      <c r="AS1182" s="65">
        <f t="shared" si="512"/>
        <v>44676</v>
      </c>
      <c r="AT1182" s="12"/>
      <c r="AU1182" s="12"/>
      <c r="AV1182" s="22"/>
      <c r="AW1182" s="12"/>
      <c r="AX1182" s="12"/>
      <c r="AY1182" s="12"/>
      <c r="AZ1182" s="12"/>
      <c r="BA1182" s="12"/>
      <c r="BB1182" s="12"/>
      <c r="BC1182" s="12"/>
      <c r="BD1182" s="12"/>
      <c r="BE1182" s="12"/>
      <c r="BF1182" s="12"/>
      <c r="BG1182" s="12"/>
      <c r="BH1182" s="12"/>
      <c r="BI1182" s="12"/>
      <c r="BJ1182" s="12"/>
      <c r="BK1182" s="12"/>
      <c r="BL1182" s="12"/>
      <c r="BM1182" s="12"/>
      <c r="BN1182" s="12"/>
      <c r="BO1182" s="12"/>
      <c r="BP1182" s="12"/>
      <c r="BQ1182" s="12"/>
      <c r="BR1182" s="12"/>
      <c r="BS1182" s="12"/>
      <c r="BT1182" s="12"/>
      <c r="BU1182" s="12"/>
      <c r="BV1182" s="12"/>
      <c r="BW1182" s="12"/>
      <c r="BX1182" s="12"/>
      <c r="BY1182" s="12"/>
      <c r="BZ1182" s="12"/>
      <c r="CA1182" s="12"/>
      <c r="CB1182" s="12"/>
      <c r="CC1182" s="12"/>
      <c r="CD1182" s="12"/>
      <c r="CE1182" s="12"/>
      <c r="CF1182" s="12"/>
      <c r="CG1182" s="12"/>
      <c r="CH1182" s="12"/>
      <c r="CI1182" s="12"/>
      <c r="CJ1182" s="12"/>
      <c r="CK1182" s="12"/>
      <c r="CL1182" s="12"/>
      <c r="CM1182" s="12"/>
      <c r="CN1182" s="12"/>
      <c r="CO1182" s="12"/>
      <c r="CP1182" s="12"/>
      <c r="CQ1182" s="12"/>
      <c r="CR1182" s="12"/>
      <c r="CS1182" s="12"/>
      <c r="CT1182" s="12"/>
      <c r="CU1182" s="12"/>
      <c r="CV1182" s="12"/>
      <c r="CW1182" s="12"/>
      <c r="CX1182" s="12"/>
      <c r="CY1182" s="12"/>
      <c r="CZ1182" s="12"/>
      <c r="DA1182" s="12"/>
      <c r="DB1182" s="12"/>
      <c r="DC1182" s="12"/>
      <c r="DD1182" s="12"/>
      <c r="DE1182" s="12"/>
      <c r="DF1182" s="12"/>
      <c r="DG1182" s="12"/>
      <c r="DH1182" s="12"/>
      <c r="DI1182" s="12"/>
      <c r="DJ1182" s="12"/>
      <c r="DK1182" s="12"/>
      <c r="DL1182" s="12"/>
      <c r="DM1182" s="12"/>
      <c r="DN1182" s="12"/>
      <c r="DO1182" s="12"/>
      <c r="DP1182" s="12"/>
      <c r="DQ1182" s="12"/>
      <c r="DR1182" s="12"/>
      <c r="DS1182" s="12"/>
      <c r="DT1182" s="12"/>
      <c r="DU1182" s="12"/>
      <c r="DV1182" s="12"/>
      <c r="DW1182" s="12"/>
      <c r="DX1182" s="12"/>
      <c r="DY1182" s="12"/>
      <c r="DZ1182" s="12"/>
      <c r="EA1182" s="12"/>
      <c r="EB1182" s="12"/>
      <c r="EC1182" s="12"/>
      <c r="ED1182" s="12"/>
      <c r="EE1182" s="12"/>
      <c r="EF1182" s="12"/>
      <c r="EG1182" s="12"/>
      <c r="EH1182" s="12"/>
      <c r="EI1182" s="12"/>
      <c r="EJ1182" s="12"/>
      <c r="EK1182" s="12"/>
      <c r="EL1182" s="12"/>
      <c r="EM1182" s="12"/>
      <c r="EN1182" s="12"/>
      <c r="EO1182" s="12"/>
      <c r="EP1182" s="12"/>
      <c r="EQ1182" s="12"/>
      <c r="ER1182" s="12"/>
      <c r="ES1182" s="12"/>
      <c r="ET1182" s="12"/>
      <c r="EU1182" s="12"/>
      <c r="EV1182" s="12"/>
      <c r="EW1182" s="12"/>
      <c r="EX1182" s="12"/>
      <c r="EY1182" s="12"/>
      <c r="EZ1182" s="12"/>
      <c r="FA1182" s="12"/>
      <c r="FB1182" s="12"/>
      <c r="FC1182" s="12"/>
      <c r="FD1182" s="12"/>
      <c r="FE1182" s="12"/>
      <c r="FF1182" s="12"/>
      <c r="FG1182" s="12"/>
      <c r="FH1182" s="12"/>
      <c r="FI1182" s="12"/>
      <c r="FJ1182" s="12"/>
      <c r="FK1182" s="12"/>
      <c r="FL1182" s="12"/>
      <c r="FM1182" s="12"/>
      <c r="FN1182" s="12"/>
      <c r="FO1182" s="12"/>
      <c r="FP1182" s="12"/>
      <c r="FQ1182" s="12"/>
      <c r="FR1182" s="12"/>
      <c r="FS1182" s="12"/>
      <c r="FT1182" s="12"/>
      <c r="FU1182" s="12"/>
      <c r="FV1182" s="12"/>
      <c r="FW1182" s="12"/>
      <c r="FX1182" s="12"/>
      <c r="FY1182" s="12"/>
      <c r="FZ1182" s="12"/>
      <c r="GA1182" s="12"/>
      <c r="GB1182" s="12"/>
      <c r="GC1182" s="12"/>
      <c r="GD1182" s="12"/>
      <c r="GE1182" s="12"/>
      <c r="GF1182" s="12"/>
      <c r="GG1182" s="12"/>
      <c r="GH1182" s="12"/>
      <c r="GI1182" s="12"/>
      <c r="GJ1182" s="12"/>
      <c r="GK1182" s="12"/>
      <c r="GL1182" s="12"/>
      <c r="GM1182" s="12"/>
      <c r="GN1182" s="12"/>
      <c r="GO1182" s="12"/>
      <c r="GP1182" s="12"/>
      <c r="GQ1182" s="12"/>
      <c r="GR1182" s="12"/>
    </row>
    <row r="1183" spans="1:203" x14ac:dyDescent="0.2">
      <c r="A1183" s="79">
        <f t="shared" si="500"/>
        <v>44255</v>
      </c>
      <c r="B1183" s="80">
        <f t="shared" ca="1" si="501"/>
        <v>1196.14058</v>
      </c>
      <c r="C1183" s="81">
        <f t="shared" si="502"/>
        <v>1000</v>
      </c>
      <c r="D1183" s="82">
        <f ca="1">IF(A1183&lt;$B$1,VLOOKUP(A1183,[1]DI!$A$4:$B$15000,2,FALSE),0)</f>
        <v>0</v>
      </c>
      <c r="E1183" s="81">
        <f t="shared" ca="1" si="503"/>
        <v>0</v>
      </c>
      <c r="F1183" s="83">
        <f t="shared" si="498"/>
        <v>1.1679999999999999</v>
      </c>
      <c r="G1183" s="84">
        <f t="shared" ca="1" si="504"/>
        <v>1</v>
      </c>
      <c r="H1183" s="81">
        <f ca="1">TRUNC(PRODUCT(G$10:G1182),15)</f>
        <v>1.19614058236696</v>
      </c>
      <c r="I1183" s="81">
        <f t="shared" si="505"/>
        <v>1</v>
      </c>
      <c r="J1183" s="81">
        <f t="shared" ca="1" si="506"/>
        <v>1.19614058</v>
      </c>
      <c r="K1183" s="81">
        <f t="shared" ca="1" si="507"/>
        <v>196.14058</v>
      </c>
      <c r="L1183" s="85">
        <f>IF(VLOOKUP(A1183,$U$12:$AD$125,8)=VLOOKUP(A1182,$U$12:$AD$125,8),0,VLOOKUP(A1183,U$12:$AD$125,8))</f>
        <v>0</v>
      </c>
      <c r="M1183" s="86">
        <f>IF(L1183&gt;0,VLOOKUP(L1183,T$12:$AC$125,7),0)</f>
        <v>0</v>
      </c>
      <c r="N1183" s="81">
        <f t="shared" si="499"/>
        <v>0</v>
      </c>
      <c r="O1183" s="81">
        <f t="shared" ca="1" si="508"/>
        <v>196.14058</v>
      </c>
      <c r="P1183" s="87" t="str">
        <f t="shared" si="509"/>
        <v>J=</v>
      </c>
      <c r="Q1183" s="88">
        <f t="shared" si="510"/>
        <v>44676</v>
      </c>
      <c r="R1183" s="7"/>
      <c r="S1183" s="7"/>
      <c r="T1183" s="7"/>
      <c r="U1183" s="7"/>
      <c r="V1183" s="7"/>
      <c r="W1183" s="7"/>
      <c r="X1183" s="7"/>
      <c r="Y1183" s="7"/>
      <c r="Z1183" s="7"/>
      <c r="AA1183" s="7"/>
      <c r="AB1183" s="7"/>
      <c r="AC1183" s="7"/>
      <c r="AD1183" s="7"/>
      <c r="AE1183" s="7"/>
      <c r="AF1183" s="65">
        <f t="shared" si="497"/>
        <v>44008</v>
      </c>
      <c r="AG1183" s="9">
        <f t="shared" ca="1" si="511"/>
        <v>1178.2474</v>
      </c>
      <c r="AH1183" s="9">
        <f t="shared" si="511"/>
        <v>1000</v>
      </c>
      <c r="AI1183" s="4">
        <f t="shared" ca="1" si="511"/>
        <v>2.1500000000000005E-2</v>
      </c>
      <c r="AJ1183" s="10">
        <f t="shared" ca="1" si="511"/>
        <v>8.4419999999999995E-5</v>
      </c>
      <c r="AK1183" s="4">
        <f t="shared" si="511"/>
        <v>1.1679999999999999</v>
      </c>
      <c r="AL1183" s="65">
        <f t="shared" si="495"/>
        <v>44008</v>
      </c>
      <c r="AM1183" s="10">
        <f t="shared" ca="1" si="512"/>
        <v>1.1782474000000001</v>
      </c>
      <c r="AN1183" s="9">
        <f t="shared" ca="1" si="512"/>
        <v>178.2474</v>
      </c>
      <c r="AO1183" s="7">
        <f t="shared" si="512"/>
        <v>0</v>
      </c>
      <c r="AP1183" s="11">
        <f t="shared" si="512"/>
        <v>0</v>
      </c>
      <c r="AQ1183" s="9">
        <f t="shared" si="512"/>
        <v>0</v>
      </c>
      <c r="AR1183" s="8" t="str">
        <f t="shared" si="512"/>
        <v>J=</v>
      </c>
      <c r="AS1183" s="65">
        <f t="shared" si="512"/>
        <v>44676</v>
      </c>
      <c r="AT1183" s="12"/>
      <c r="AU1183" s="12"/>
      <c r="AV1183" s="22"/>
      <c r="AW1183" s="12"/>
      <c r="AX1183" s="12"/>
      <c r="AY1183" s="12"/>
      <c r="AZ1183" s="12"/>
      <c r="BA1183" s="12"/>
      <c r="BB1183" s="12"/>
      <c r="BC1183" s="12"/>
      <c r="BD1183" s="12"/>
      <c r="BE1183" s="12"/>
      <c r="BF1183" s="12"/>
      <c r="BG1183" s="12"/>
      <c r="BH1183" s="12"/>
      <c r="BI1183" s="12"/>
      <c r="BJ1183" s="12"/>
      <c r="BK1183" s="12"/>
      <c r="BL1183" s="12"/>
      <c r="BM1183" s="12"/>
      <c r="BN1183" s="12"/>
      <c r="BO1183" s="12"/>
      <c r="BP1183" s="12"/>
      <c r="BQ1183" s="12"/>
      <c r="BR1183" s="12"/>
      <c r="BS1183" s="12"/>
      <c r="BT1183" s="12"/>
      <c r="BU1183" s="12"/>
      <c r="BV1183" s="12"/>
      <c r="BW1183" s="12"/>
      <c r="BX1183" s="12"/>
      <c r="BY1183" s="12"/>
      <c r="BZ1183" s="12"/>
      <c r="CA1183" s="12"/>
      <c r="CB1183" s="12"/>
      <c r="CC1183" s="12"/>
      <c r="CD1183" s="12"/>
      <c r="CE1183" s="12"/>
      <c r="CF1183" s="12"/>
      <c r="CG1183" s="12"/>
      <c r="CH1183" s="12"/>
      <c r="CI1183" s="12"/>
      <c r="CJ1183" s="12"/>
      <c r="CK1183" s="12"/>
      <c r="CL1183" s="12"/>
      <c r="CM1183" s="12"/>
      <c r="CN1183" s="12"/>
      <c r="CO1183" s="12"/>
      <c r="CP1183" s="12"/>
      <c r="CQ1183" s="12"/>
      <c r="CR1183" s="12"/>
      <c r="CS1183" s="12"/>
      <c r="CT1183" s="12"/>
      <c r="CU1183" s="12"/>
      <c r="CV1183" s="12"/>
      <c r="CW1183" s="12"/>
      <c r="CX1183" s="12"/>
      <c r="CY1183" s="12"/>
      <c r="CZ1183" s="12"/>
      <c r="DA1183" s="12"/>
      <c r="DB1183" s="12"/>
      <c r="DC1183" s="12"/>
      <c r="DD1183" s="12"/>
      <c r="DE1183" s="12"/>
      <c r="DF1183" s="12"/>
      <c r="DG1183" s="12"/>
      <c r="DH1183" s="12"/>
      <c r="DI1183" s="12"/>
      <c r="DJ1183" s="12"/>
      <c r="DK1183" s="12"/>
      <c r="DL1183" s="12"/>
      <c r="DM1183" s="12"/>
      <c r="DN1183" s="12"/>
      <c r="DO1183" s="12"/>
      <c r="DP1183" s="12"/>
      <c r="DQ1183" s="12"/>
      <c r="DR1183" s="12"/>
      <c r="DS1183" s="12"/>
      <c r="DT1183" s="12"/>
      <c r="DU1183" s="12"/>
      <c r="DV1183" s="12"/>
      <c r="DW1183" s="12"/>
      <c r="DX1183" s="12"/>
      <c r="DY1183" s="12"/>
      <c r="DZ1183" s="12"/>
      <c r="EA1183" s="12"/>
      <c r="EB1183" s="12"/>
      <c r="EC1183" s="12"/>
      <c r="ED1183" s="12"/>
      <c r="EE1183" s="12"/>
      <c r="EF1183" s="12"/>
      <c r="EG1183" s="12"/>
      <c r="EH1183" s="12"/>
      <c r="EI1183" s="12"/>
      <c r="EJ1183" s="12"/>
      <c r="EK1183" s="12"/>
      <c r="EL1183" s="12"/>
      <c r="EM1183" s="12"/>
      <c r="EN1183" s="12"/>
      <c r="EO1183" s="12"/>
      <c r="EP1183" s="12"/>
      <c r="EQ1183" s="12"/>
      <c r="ER1183" s="12"/>
      <c r="ES1183" s="12"/>
      <c r="ET1183" s="12"/>
      <c r="EU1183" s="12"/>
      <c r="EV1183" s="12"/>
      <c r="EW1183" s="12"/>
      <c r="EX1183" s="12"/>
      <c r="EY1183" s="12"/>
      <c r="EZ1183" s="12"/>
      <c r="FA1183" s="12"/>
      <c r="FB1183" s="12"/>
      <c r="FC1183" s="12"/>
      <c r="FD1183" s="12"/>
      <c r="FE1183" s="12"/>
      <c r="FF1183" s="12"/>
      <c r="FG1183" s="12"/>
      <c r="FH1183" s="12"/>
      <c r="FI1183" s="12"/>
      <c r="FJ1183" s="12"/>
      <c r="FK1183" s="12"/>
      <c r="FL1183" s="12"/>
      <c r="FM1183" s="12"/>
      <c r="FN1183" s="12"/>
      <c r="FO1183" s="12"/>
      <c r="FP1183" s="12"/>
      <c r="FQ1183" s="12"/>
      <c r="FR1183" s="12"/>
      <c r="FS1183" s="12"/>
      <c r="FT1183" s="12"/>
      <c r="FU1183" s="12"/>
      <c r="FV1183" s="12"/>
      <c r="FW1183" s="12"/>
      <c r="FX1183" s="12"/>
      <c r="FY1183" s="12"/>
      <c r="FZ1183" s="12"/>
      <c r="GA1183" s="12"/>
      <c r="GB1183" s="12"/>
      <c r="GC1183" s="12"/>
      <c r="GD1183" s="12"/>
      <c r="GE1183" s="12"/>
      <c r="GF1183" s="12"/>
      <c r="GG1183" s="12"/>
      <c r="GH1183" s="12"/>
      <c r="GI1183" s="12"/>
      <c r="GJ1183" s="12"/>
      <c r="GK1183" s="12"/>
      <c r="GL1183" s="12"/>
      <c r="GM1183" s="12"/>
      <c r="GN1183" s="12"/>
      <c r="GO1183" s="12"/>
      <c r="GP1183" s="12"/>
      <c r="GQ1183" s="12"/>
      <c r="GR1183" s="12"/>
    </row>
    <row r="1184" spans="1:203" x14ac:dyDescent="0.2">
      <c r="A1184" s="79">
        <f t="shared" si="500"/>
        <v>44256</v>
      </c>
      <c r="B1184" s="80">
        <f t="shared" ca="1" si="501"/>
        <v>1196.14058</v>
      </c>
      <c r="C1184" s="81">
        <f t="shared" si="502"/>
        <v>1000</v>
      </c>
      <c r="D1184" s="82">
        <f ca="1">IF(A1184&lt;$B$1,VLOOKUP(A1184,[1]DI!$A$4:$B$15000,2,FALSE),0)</f>
        <v>1.9000000000000006E-2</v>
      </c>
      <c r="E1184" s="81">
        <f t="shared" ca="1" si="503"/>
        <v>7.4690000000000005E-5</v>
      </c>
      <c r="F1184" s="83">
        <f t="shared" si="498"/>
        <v>1.1679999999999999</v>
      </c>
      <c r="G1184" s="84">
        <f t="shared" ca="1" si="504"/>
        <v>1.0000872379200001</v>
      </c>
      <c r="H1184" s="81">
        <f ca="1">TRUNC(PRODUCT(G$10:G1183),15)</f>
        <v>1.19614058236696</v>
      </c>
      <c r="I1184" s="81">
        <f t="shared" si="505"/>
        <v>1</v>
      </c>
      <c r="J1184" s="81">
        <f t="shared" ca="1" si="506"/>
        <v>1.19614058</v>
      </c>
      <c r="K1184" s="81">
        <f t="shared" ca="1" si="507"/>
        <v>196.14058</v>
      </c>
      <c r="L1184" s="85">
        <f>IF(VLOOKUP(A1184,$U$12:$AD$125,8)=VLOOKUP(A1183,$U$12:$AD$125,8),0,VLOOKUP(A1184,U$12:$AD$125,8))</f>
        <v>0</v>
      </c>
      <c r="M1184" s="86">
        <f>IF(L1184&gt;0,VLOOKUP(L1184,T$12:$AC$125,7),0)</f>
        <v>0</v>
      </c>
      <c r="N1184" s="81">
        <f t="shared" si="499"/>
        <v>0</v>
      </c>
      <c r="O1184" s="81">
        <f t="shared" ca="1" si="508"/>
        <v>196.14058</v>
      </c>
      <c r="P1184" s="87" t="str">
        <f t="shared" si="509"/>
        <v>J=</v>
      </c>
      <c r="Q1184" s="88">
        <f t="shared" si="510"/>
        <v>44676</v>
      </c>
      <c r="R1184" s="7"/>
      <c r="S1184" s="7"/>
      <c r="T1184" s="7"/>
      <c r="U1184" s="7"/>
      <c r="V1184" s="7"/>
      <c r="W1184" s="7"/>
      <c r="X1184" s="7"/>
      <c r="Y1184" s="7"/>
      <c r="Z1184" s="7"/>
      <c r="AA1184" s="7"/>
      <c r="AB1184" s="7"/>
      <c r="AC1184" s="7"/>
      <c r="AD1184" s="7"/>
      <c r="AE1184" s="7"/>
      <c r="AF1184" s="65">
        <f t="shared" si="497"/>
        <v>44009</v>
      </c>
      <c r="AG1184" s="9">
        <f t="shared" ca="1" si="511"/>
        <v>1178.36358</v>
      </c>
      <c r="AH1184" s="9">
        <f t="shared" si="511"/>
        <v>1000</v>
      </c>
      <c r="AI1184" s="4">
        <f t="shared" ca="1" si="511"/>
        <v>0</v>
      </c>
      <c r="AJ1184" s="10">
        <f t="shared" ca="1" si="511"/>
        <v>0</v>
      </c>
      <c r="AK1184" s="4">
        <f t="shared" si="511"/>
        <v>1.1679999999999999</v>
      </c>
      <c r="AL1184" s="65">
        <f t="shared" si="495"/>
        <v>44009</v>
      </c>
      <c r="AM1184" s="10">
        <f t="shared" ca="1" si="512"/>
        <v>1.1783635800000001</v>
      </c>
      <c r="AN1184" s="9">
        <f t="shared" ca="1" si="512"/>
        <v>178.36358000000001</v>
      </c>
      <c r="AO1184" s="7">
        <f t="shared" si="512"/>
        <v>0</v>
      </c>
      <c r="AP1184" s="11">
        <f t="shared" si="512"/>
        <v>0</v>
      </c>
      <c r="AQ1184" s="9">
        <f t="shared" si="512"/>
        <v>0</v>
      </c>
      <c r="AR1184" s="8" t="str">
        <f t="shared" si="512"/>
        <v>J=</v>
      </c>
      <c r="AS1184" s="65">
        <f t="shared" si="512"/>
        <v>44676</v>
      </c>
      <c r="AT1184" s="12"/>
      <c r="AU1184" s="12"/>
      <c r="AV1184" s="22"/>
      <c r="AW1184" s="12"/>
      <c r="AX1184" s="12"/>
      <c r="AY1184" s="12"/>
      <c r="AZ1184" s="12"/>
      <c r="BA1184" s="12"/>
      <c r="BB1184" s="12"/>
      <c r="BC1184" s="12"/>
      <c r="BD1184" s="12"/>
      <c r="BE1184" s="12"/>
      <c r="BF1184" s="12"/>
      <c r="BG1184" s="12"/>
      <c r="BH1184" s="12"/>
      <c r="BI1184" s="12"/>
      <c r="BJ1184" s="12"/>
      <c r="BK1184" s="12"/>
      <c r="BL1184" s="12"/>
      <c r="BM1184" s="12"/>
      <c r="BN1184" s="12"/>
      <c r="BO1184" s="12"/>
      <c r="BP1184" s="12"/>
      <c r="BQ1184" s="12"/>
      <c r="BR1184" s="12"/>
      <c r="BS1184" s="12"/>
      <c r="BT1184" s="12"/>
      <c r="BU1184" s="12"/>
      <c r="BV1184" s="12"/>
      <c r="BW1184" s="12"/>
      <c r="BX1184" s="12"/>
      <c r="BY1184" s="12"/>
      <c r="BZ1184" s="12"/>
      <c r="CA1184" s="12"/>
      <c r="CB1184" s="12"/>
      <c r="CC1184" s="12"/>
      <c r="CD1184" s="12"/>
      <c r="CE1184" s="12"/>
      <c r="CF1184" s="12"/>
      <c r="CG1184" s="12"/>
      <c r="CH1184" s="12"/>
      <c r="CI1184" s="12"/>
      <c r="CJ1184" s="12"/>
      <c r="CK1184" s="12"/>
      <c r="CL1184" s="12"/>
      <c r="CM1184" s="12"/>
      <c r="CN1184" s="12"/>
      <c r="CO1184" s="12"/>
      <c r="CP1184" s="12"/>
      <c r="CQ1184" s="12"/>
      <c r="CR1184" s="12"/>
      <c r="CS1184" s="12"/>
      <c r="CT1184" s="12"/>
      <c r="CU1184" s="12"/>
      <c r="CV1184" s="12"/>
      <c r="CW1184" s="12"/>
      <c r="CX1184" s="12"/>
      <c r="CY1184" s="12"/>
      <c r="CZ1184" s="12"/>
      <c r="DA1184" s="12"/>
      <c r="DB1184" s="12"/>
      <c r="DC1184" s="12"/>
      <c r="DD1184" s="12"/>
      <c r="DE1184" s="12"/>
      <c r="DF1184" s="12"/>
      <c r="DG1184" s="12"/>
      <c r="DH1184" s="12"/>
      <c r="DI1184" s="12"/>
      <c r="DJ1184" s="12"/>
      <c r="DK1184" s="12"/>
      <c r="DL1184" s="12"/>
      <c r="DM1184" s="12"/>
      <c r="DN1184" s="12"/>
      <c r="DO1184" s="12"/>
      <c r="DP1184" s="12"/>
      <c r="DQ1184" s="12"/>
      <c r="DR1184" s="12"/>
      <c r="DS1184" s="12"/>
      <c r="DT1184" s="12"/>
      <c r="DU1184" s="12"/>
      <c r="DV1184" s="12"/>
      <c r="DW1184" s="12"/>
      <c r="DX1184" s="12"/>
      <c r="DY1184" s="12"/>
      <c r="DZ1184" s="12"/>
      <c r="EA1184" s="12"/>
      <c r="EB1184" s="12"/>
      <c r="EC1184" s="12"/>
      <c r="ED1184" s="12"/>
      <c r="EE1184" s="12"/>
      <c r="EF1184" s="12"/>
      <c r="EG1184" s="12"/>
      <c r="EH1184" s="12"/>
      <c r="EI1184" s="12"/>
      <c r="EJ1184" s="12"/>
      <c r="EK1184" s="12"/>
      <c r="EL1184" s="12"/>
      <c r="EM1184" s="12"/>
      <c r="EN1184" s="12"/>
      <c r="EO1184" s="12"/>
      <c r="EP1184" s="12"/>
      <c r="EQ1184" s="12"/>
      <c r="ER1184" s="12"/>
      <c r="ES1184" s="12"/>
      <c r="ET1184" s="12"/>
      <c r="EU1184" s="12"/>
      <c r="EV1184" s="12"/>
      <c r="EW1184" s="12"/>
      <c r="EX1184" s="12"/>
      <c r="EY1184" s="12"/>
      <c r="EZ1184" s="12"/>
      <c r="FA1184" s="12"/>
      <c r="FB1184" s="12"/>
      <c r="FC1184" s="12"/>
      <c r="FD1184" s="12"/>
      <c r="FE1184" s="12"/>
      <c r="FF1184" s="12"/>
      <c r="FG1184" s="12"/>
      <c r="FH1184" s="12"/>
      <c r="FI1184" s="12"/>
      <c r="FJ1184" s="12"/>
      <c r="FK1184" s="12"/>
      <c r="FL1184" s="12"/>
      <c r="FM1184" s="12"/>
      <c r="FN1184" s="12"/>
      <c r="FO1184" s="12"/>
      <c r="FP1184" s="12"/>
      <c r="FQ1184" s="12"/>
      <c r="FR1184" s="12"/>
      <c r="FS1184" s="12"/>
      <c r="FT1184" s="12"/>
      <c r="FU1184" s="12"/>
      <c r="FV1184" s="12"/>
      <c r="FW1184" s="12"/>
      <c r="FX1184" s="12"/>
      <c r="FY1184" s="12"/>
      <c r="FZ1184" s="12"/>
      <c r="GA1184" s="12"/>
      <c r="GB1184" s="12"/>
      <c r="GC1184" s="12"/>
      <c r="GD1184" s="12"/>
      <c r="GE1184" s="12"/>
      <c r="GF1184" s="12"/>
      <c r="GG1184" s="12"/>
      <c r="GH1184" s="12"/>
      <c r="GI1184" s="12"/>
      <c r="GJ1184" s="12"/>
      <c r="GK1184" s="12"/>
      <c r="GL1184" s="12"/>
      <c r="GM1184" s="12"/>
      <c r="GN1184" s="12"/>
      <c r="GO1184" s="12"/>
      <c r="GP1184" s="12"/>
      <c r="GQ1184" s="12"/>
      <c r="GR1184" s="12"/>
    </row>
    <row r="1185" spans="1:203" x14ac:dyDescent="0.2">
      <c r="A1185" s="79">
        <f t="shared" si="500"/>
        <v>44257</v>
      </c>
      <c r="B1185" s="80">
        <f t="shared" ca="1" si="501"/>
        <v>1196.2449300000001</v>
      </c>
      <c r="C1185" s="81">
        <f t="shared" si="502"/>
        <v>1000</v>
      </c>
      <c r="D1185" s="82">
        <f ca="1">IF(A1185&lt;$B$1,VLOOKUP(A1185,[1]DI!$A$4:$B$15000,2,FALSE),0)</f>
        <v>1.9000000000000006E-2</v>
      </c>
      <c r="E1185" s="81">
        <f t="shared" ca="1" si="503"/>
        <v>7.4690000000000005E-5</v>
      </c>
      <c r="F1185" s="83">
        <f t="shared" si="498"/>
        <v>1.1679999999999999</v>
      </c>
      <c r="G1185" s="84">
        <f t="shared" ca="1" si="504"/>
        <v>1.0000872379200001</v>
      </c>
      <c r="H1185" s="81">
        <f ca="1">TRUNC(PRODUCT(G$10:G1184),15)</f>
        <v>1.19624493118339</v>
      </c>
      <c r="I1185" s="81">
        <f t="shared" si="505"/>
        <v>1</v>
      </c>
      <c r="J1185" s="81">
        <f t="shared" ca="1" si="506"/>
        <v>1.19624493</v>
      </c>
      <c r="K1185" s="81">
        <f t="shared" ca="1" si="507"/>
        <v>196.24493000000001</v>
      </c>
      <c r="L1185" s="85">
        <f>IF(VLOOKUP(A1185,$U$12:$AD$125,8)=VLOOKUP(A1184,$U$12:$AD$125,8),0,VLOOKUP(A1185,U$12:$AD$125,8))</f>
        <v>0</v>
      </c>
      <c r="M1185" s="86">
        <f>IF(L1185&gt;0,VLOOKUP(L1185,T$12:$AC$125,7),0)</f>
        <v>0</v>
      </c>
      <c r="N1185" s="81">
        <f t="shared" si="499"/>
        <v>0</v>
      </c>
      <c r="O1185" s="81">
        <f t="shared" ca="1" si="508"/>
        <v>196.24493000000001</v>
      </c>
      <c r="P1185" s="87" t="str">
        <f t="shared" si="509"/>
        <v>J=</v>
      </c>
      <c r="Q1185" s="88">
        <f t="shared" si="510"/>
        <v>44676</v>
      </c>
      <c r="R1185" s="7"/>
      <c r="S1185" s="7"/>
      <c r="T1185" s="7"/>
      <c r="U1185" s="7"/>
      <c r="V1185" s="7"/>
      <c r="W1185" s="7"/>
      <c r="X1185" s="7"/>
      <c r="Y1185" s="7"/>
      <c r="Z1185" s="7"/>
      <c r="AA1185" s="7"/>
      <c r="AB1185" s="7"/>
      <c r="AC1185" s="7"/>
      <c r="AD1185" s="7"/>
      <c r="AE1185" s="7"/>
      <c r="AF1185" s="65">
        <f t="shared" si="497"/>
        <v>44010</v>
      </c>
      <c r="AG1185" s="9">
        <f t="shared" ca="1" si="511"/>
        <v>1178.36358</v>
      </c>
      <c r="AH1185" s="9">
        <f t="shared" si="511"/>
        <v>1000</v>
      </c>
      <c r="AI1185" s="4">
        <f t="shared" ca="1" si="511"/>
        <v>0</v>
      </c>
      <c r="AJ1185" s="10">
        <f t="shared" ca="1" si="511"/>
        <v>0</v>
      </c>
      <c r="AK1185" s="4">
        <f t="shared" si="511"/>
        <v>1.1679999999999999</v>
      </c>
      <c r="AL1185" s="65">
        <f t="shared" si="495"/>
        <v>44010</v>
      </c>
      <c r="AM1185" s="10">
        <f t="shared" ca="1" si="512"/>
        <v>1.1783635800000001</v>
      </c>
      <c r="AN1185" s="9">
        <f t="shared" ca="1" si="512"/>
        <v>178.36358000000001</v>
      </c>
      <c r="AO1185" s="7">
        <f t="shared" si="512"/>
        <v>0</v>
      </c>
      <c r="AP1185" s="11">
        <f t="shared" si="512"/>
        <v>0</v>
      </c>
      <c r="AQ1185" s="9">
        <f t="shared" si="512"/>
        <v>0</v>
      </c>
      <c r="AR1185" s="8" t="str">
        <f t="shared" si="512"/>
        <v>J=</v>
      </c>
      <c r="AS1185" s="65">
        <f t="shared" si="512"/>
        <v>44676</v>
      </c>
      <c r="AT1185" s="12"/>
      <c r="AU1185" s="12"/>
      <c r="AV1185" s="22"/>
      <c r="AW1185" s="12"/>
      <c r="AX1185" s="12"/>
      <c r="AY1185" s="12"/>
      <c r="AZ1185" s="12"/>
      <c r="BA1185" s="12"/>
      <c r="BB1185" s="12"/>
      <c r="BC1185" s="12"/>
      <c r="BD1185" s="12"/>
      <c r="BE1185" s="12"/>
      <c r="BF1185" s="12"/>
      <c r="BG1185" s="12"/>
      <c r="BH1185" s="12"/>
      <c r="BI1185" s="12"/>
      <c r="BJ1185" s="12"/>
      <c r="BK1185" s="12"/>
      <c r="BL1185" s="12"/>
      <c r="BM1185" s="12"/>
      <c r="BN1185" s="12"/>
      <c r="BO1185" s="12"/>
      <c r="BP1185" s="12"/>
      <c r="BQ1185" s="12"/>
      <c r="BR1185" s="12"/>
      <c r="BS1185" s="12"/>
      <c r="BT1185" s="12"/>
      <c r="BU1185" s="12"/>
      <c r="BV1185" s="12"/>
      <c r="BW1185" s="12"/>
      <c r="BX1185" s="12"/>
      <c r="BY1185" s="12"/>
      <c r="BZ1185" s="12"/>
      <c r="CA1185" s="12"/>
      <c r="CB1185" s="12"/>
      <c r="CC1185" s="12"/>
      <c r="CD1185" s="12"/>
      <c r="CE1185" s="12"/>
      <c r="CF1185" s="12"/>
      <c r="CG1185" s="12"/>
      <c r="CH1185" s="12"/>
      <c r="CI1185" s="12"/>
      <c r="CJ1185" s="12"/>
      <c r="CK1185" s="12"/>
      <c r="CL1185" s="12"/>
      <c r="CM1185" s="12"/>
      <c r="CN1185" s="12"/>
      <c r="CO1185" s="12"/>
      <c r="CP1185" s="12"/>
      <c r="CQ1185" s="12"/>
      <c r="CR1185" s="12"/>
      <c r="CS1185" s="12"/>
      <c r="CT1185" s="12"/>
      <c r="CU1185" s="12"/>
      <c r="CV1185" s="12"/>
      <c r="CW1185" s="12"/>
      <c r="CX1185" s="12"/>
      <c r="CY1185" s="12"/>
      <c r="CZ1185" s="12"/>
      <c r="DA1185" s="12"/>
      <c r="DB1185" s="12"/>
      <c r="DC1185" s="12"/>
      <c r="DD1185" s="12"/>
      <c r="DE1185" s="12"/>
      <c r="DF1185" s="12"/>
      <c r="DG1185" s="12"/>
      <c r="DH1185" s="12"/>
      <c r="DI1185" s="12"/>
      <c r="DJ1185" s="12"/>
      <c r="DK1185" s="12"/>
      <c r="DL1185" s="12"/>
      <c r="DM1185" s="12"/>
      <c r="DN1185" s="12"/>
      <c r="DO1185" s="12"/>
      <c r="DP1185" s="12"/>
      <c r="DQ1185" s="12"/>
      <c r="DR1185" s="12"/>
      <c r="DS1185" s="12"/>
      <c r="DT1185" s="12"/>
      <c r="DU1185" s="12"/>
      <c r="DV1185" s="12"/>
      <c r="DW1185" s="12"/>
      <c r="DX1185" s="12"/>
      <c r="DY1185" s="12"/>
      <c r="DZ1185" s="12"/>
      <c r="EA1185" s="12"/>
      <c r="EB1185" s="12"/>
      <c r="EC1185" s="12"/>
      <c r="ED1185" s="12"/>
      <c r="EE1185" s="12"/>
      <c r="EF1185" s="12"/>
      <c r="EG1185" s="12"/>
      <c r="EH1185" s="12"/>
      <c r="EI1185" s="12"/>
      <c r="EJ1185" s="12"/>
      <c r="EK1185" s="12"/>
      <c r="EL1185" s="12"/>
      <c r="EM1185" s="12"/>
      <c r="EN1185" s="12"/>
      <c r="EO1185" s="12"/>
      <c r="EP1185" s="12"/>
      <c r="EQ1185" s="12"/>
      <c r="ER1185" s="12"/>
      <c r="ES1185" s="12"/>
      <c r="ET1185" s="12"/>
      <c r="EU1185" s="12"/>
      <c r="EV1185" s="12"/>
      <c r="EW1185" s="12"/>
      <c r="EX1185" s="12"/>
      <c r="EY1185" s="12"/>
      <c r="EZ1185" s="12"/>
      <c r="FA1185" s="12"/>
      <c r="FB1185" s="12"/>
      <c r="FC1185" s="12"/>
      <c r="FD1185" s="12"/>
      <c r="FE1185" s="12"/>
      <c r="FF1185" s="12"/>
      <c r="FG1185" s="12"/>
      <c r="FH1185" s="12"/>
      <c r="FI1185" s="12"/>
      <c r="FJ1185" s="12"/>
      <c r="FK1185" s="12"/>
      <c r="FL1185" s="12"/>
      <c r="FM1185" s="12"/>
      <c r="FN1185" s="12"/>
      <c r="FO1185" s="12"/>
      <c r="FP1185" s="12"/>
      <c r="FQ1185" s="12"/>
      <c r="FR1185" s="12"/>
      <c r="FS1185" s="12"/>
      <c r="FT1185" s="12"/>
      <c r="FU1185" s="12"/>
      <c r="FV1185" s="12"/>
      <c r="FW1185" s="12"/>
      <c r="FX1185" s="12"/>
      <c r="FY1185" s="12"/>
      <c r="FZ1185" s="12"/>
      <c r="GA1185" s="12"/>
      <c r="GB1185" s="12"/>
      <c r="GC1185" s="12"/>
      <c r="GD1185" s="12"/>
      <c r="GE1185" s="12"/>
      <c r="GF1185" s="12"/>
      <c r="GG1185" s="12"/>
      <c r="GH1185" s="12"/>
      <c r="GI1185" s="12"/>
      <c r="GJ1185" s="12"/>
      <c r="GK1185" s="12"/>
      <c r="GL1185" s="12"/>
      <c r="GM1185" s="12"/>
      <c r="GN1185" s="12"/>
      <c r="GO1185" s="12"/>
      <c r="GP1185" s="12"/>
      <c r="GQ1185" s="12"/>
      <c r="GR1185" s="12"/>
    </row>
    <row r="1186" spans="1:203" x14ac:dyDescent="0.2">
      <c r="A1186" s="79">
        <f t="shared" si="500"/>
        <v>44258</v>
      </c>
      <c r="B1186" s="80">
        <f t="shared" ca="1" si="501"/>
        <v>1196.3492900000001</v>
      </c>
      <c r="C1186" s="81">
        <f t="shared" si="502"/>
        <v>1000</v>
      </c>
      <c r="D1186" s="82">
        <f ca="1">IF(A1186&lt;$B$1,VLOOKUP(A1186,[1]DI!$A$4:$B$15000,2,FALSE),0)</f>
        <v>1.9000000000000006E-2</v>
      </c>
      <c r="E1186" s="81">
        <f t="shared" ca="1" si="503"/>
        <v>7.4690000000000005E-5</v>
      </c>
      <c r="F1186" s="83">
        <f t="shared" si="498"/>
        <v>1.1679999999999999</v>
      </c>
      <c r="G1186" s="84">
        <f t="shared" ca="1" si="504"/>
        <v>1.0000872379200001</v>
      </c>
      <c r="H1186" s="81">
        <f ca="1">TRUNC(PRODUCT(G$10:G1185),15)</f>
        <v>1.1963492891030001</v>
      </c>
      <c r="I1186" s="81">
        <f t="shared" si="505"/>
        <v>1</v>
      </c>
      <c r="J1186" s="81">
        <f t="shared" ca="1" si="506"/>
        <v>1.1963492899999999</v>
      </c>
      <c r="K1186" s="81">
        <f t="shared" ca="1" si="507"/>
        <v>196.34929</v>
      </c>
      <c r="L1186" s="85">
        <f>IF(VLOOKUP(A1186,$U$12:$AD$125,8)=VLOOKUP(A1185,$U$12:$AD$125,8),0,VLOOKUP(A1186,U$12:$AD$125,8))</f>
        <v>0</v>
      </c>
      <c r="M1186" s="86">
        <f>IF(L1186&gt;0,VLOOKUP(L1186,T$12:$AC$125,7),0)</f>
        <v>0</v>
      </c>
      <c r="N1186" s="81">
        <f t="shared" si="499"/>
        <v>0</v>
      </c>
      <c r="O1186" s="81">
        <f t="shared" ca="1" si="508"/>
        <v>196.34929</v>
      </c>
      <c r="P1186" s="87" t="str">
        <f t="shared" si="509"/>
        <v>J=</v>
      </c>
      <c r="Q1186" s="88">
        <f t="shared" si="510"/>
        <v>44676</v>
      </c>
      <c r="R1186" s="7"/>
      <c r="S1186" s="7"/>
      <c r="T1186" s="7"/>
      <c r="U1186" s="7"/>
      <c r="V1186" s="7"/>
      <c r="W1186" s="7"/>
      <c r="X1186" s="7"/>
      <c r="Y1186" s="7"/>
      <c r="Z1186" s="7"/>
      <c r="AA1186" s="7"/>
      <c r="AB1186" s="7"/>
      <c r="AC1186" s="7"/>
      <c r="AD1186" s="7"/>
      <c r="AE1186" s="7"/>
      <c r="AF1186" s="65">
        <f t="shared" si="497"/>
        <v>44011</v>
      </c>
      <c r="AG1186" s="9">
        <f t="shared" ca="1" si="511"/>
        <v>1178.36358</v>
      </c>
      <c r="AH1186" s="9">
        <f t="shared" si="511"/>
        <v>1000</v>
      </c>
      <c r="AI1186" s="4">
        <f t="shared" ca="1" si="511"/>
        <v>2.1500000000000005E-2</v>
      </c>
      <c r="AJ1186" s="10">
        <f t="shared" ca="1" si="511"/>
        <v>8.4419999999999995E-5</v>
      </c>
      <c r="AK1186" s="4">
        <f t="shared" si="511"/>
        <v>1.1679999999999999</v>
      </c>
      <c r="AL1186" s="65">
        <f t="shared" si="495"/>
        <v>44011</v>
      </c>
      <c r="AM1186" s="10">
        <f t="shared" ca="1" si="512"/>
        <v>1.1783635800000001</v>
      </c>
      <c r="AN1186" s="9">
        <f t="shared" ca="1" si="512"/>
        <v>178.36358000000001</v>
      </c>
      <c r="AO1186" s="7">
        <f t="shared" si="512"/>
        <v>0</v>
      </c>
      <c r="AP1186" s="11">
        <f t="shared" si="512"/>
        <v>0</v>
      </c>
      <c r="AQ1186" s="9">
        <f t="shared" si="512"/>
        <v>0</v>
      </c>
      <c r="AR1186" s="8" t="str">
        <f t="shared" si="512"/>
        <v>J=</v>
      </c>
      <c r="AS1186" s="65">
        <f t="shared" si="512"/>
        <v>44676</v>
      </c>
      <c r="AT1186" s="12"/>
      <c r="AU1186" s="12"/>
      <c r="AV1186" s="22"/>
      <c r="AW1186" s="12"/>
      <c r="AX1186" s="12"/>
      <c r="AY1186" s="12"/>
      <c r="AZ1186" s="12"/>
      <c r="BA1186" s="12"/>
      <c r="BB1186" s="12"/>
      <c r="BC1186" s="12"/>
      <c r="BD1186" s="12"/>
      <c r="BE1186" s="12"/>
      <c r="BF1186" s="12"/>
      <c r="BG1186" s="12"/>
      <c r="BH1186" s="12"/>
      <c r="BI1186" s="12"/>
      <c r="BJ1186" s="12"/>
      <c r="BK1186" s="12"/>
      <c r="BL1186" s="12"/>
      <c r="BM1186" s="12"/>
      <c r="BN1186" s="12"/>
      <c r="BO1186" s="12"/>
      <c r="BP1186" s="12"/>
      <c r="BQ1186" s="12"/>
      <c r="BR1186" s="12"/>
      <c r="BS1186" s="12"/>
      <c r="BT1186" s="12"/>
      <c r="BU1186" s="12"/>
      <c r="BV1186" s="12"/>
      <c r="BW1186" s="12"/>
      <c r="BX1186" s="12"/>
      <c r="BY1186" s="12"/>
      <c r="BZ1186" s="12"/>
      <c r="CA1186" s="12"/>
      <c r="CB1186" s="12"/>
      <c r="CC1186" s="12"/>
      <c r="CD1186" s="12"/>
      <c r="CE1186" s="12"/>
      <c r="CF1186" s="12"/>
      <c r="CG1186" s="12"/>
      <c r="CH1186" s="12"/>
      <c r="CI1186" s="12"/>
      <c r="CJ1186" s="12"/>
      <c r="CK1186" s="12"/>
      <c r="CL1186" s="12"/>
      <c r="CM1186" s="12"/>
      <c r="CN1186" s="12"/>
      <c r="CO1186" s="12"/>
      <c r="CP1186" s="12"/>
      <c r="CQ1186" s="12"/>
      <c r="CR1186" s="12"/>
      <c r="CS1186" s="12"/>
      <c r="CT1186" s="12"/>
      <c r="CU1186" s="12"/>
      <c r="CV1186" s="12"/>
      <c r="CW1186" s="12"/>
      <c r="CX1186" s="12"/>
      <c r="CY1186" s="12"/>
      <c r="CZ1186" s="12"/>
      <c r="DA1186" s="12"/>
      <c r="DB1186" s="12"/>
      <c r="DC1186" s="12"/>
      <c r="DD1186" s="12"/>
      <c r="DE1186" s="12"/>
      <c r="DF1186" s="12"/>
      <c r="DG1186" s="12"/>
      <c r="DH1186" s="12"/>
      <c r="DI1186" s="12"/>
      <c r="DJ1186" s="12"/>
      <c r="DK1186" s="12"/>
      <c r="DL1186" s="12"/>
      <c r="DM1186" s="12"/>
      <c r="DN1186" s="12"/>
      <c r="DO1186" s="12"/>
      <c r="DP1186" s="12"/>
      <c r="DQ1186" s="12"/>
      <c r="DR1186" s="12"/>
      <c r="DS1186" s="12"/>
      <c r="DT1186" s="12"/>
      <c r="DU1186" s="12"/>
      <c r="DV1186" s="12"/>
      <c r="DW1186" s="12"/>
      <c r="DX1186" s="12"/>
      <c r="DY1186" s="12"/>
      <c r="DZ1186" s="12"/>
      <c r="EA1186" s="12"/>
      <c r="EB1186" s="12"/>
      <c r="EC1186" s="12"/>
      <c r="ED1186" s="12"/>
      <c r="EE1186" s="12"/>
      <c r="EF1186" s="12"/>
      <c r="EG1186" s="12"/>
      <c r="EH1186" s="12"/>
      <c r="EI1186" s="12"/>
      <c r="EJ1186" s="12"/>
      <c r="EK1186" s="12"/>
      <c r="EL1186" s="12"/>
      <c r="EM1186" s="12"/>
      <c r="EN1186" s="12"/>
      <c r="EO1186" s="12"/>
      <c r="EP1186" s="12"/>
      <c r="EQ1186" s="12"/>
      <c r="ER1186" s="12"/>
      <c r="ES1186" s="12"/>
      <c r="ET1186" s="12"/>
      <c r="EU1186" s="12"/>
      <c r="EV1186" s="12"/>
      <c r="EW1186" s="12"/>
      <c r="EX1186" s="12"/>
      <c r="EY1186" s="12"/>
      <c r="EZ1186" s="12"/>
      <c r="FA1186" s="12"/>
      <c r="FB1186" s="12"/>
      <c r="FC1186" s="12"/>
      <c r="FD1186" s="12"/>
      <c r="FE1186" s="12"/>
      <c r="FF1186" s="12"/>
      <c r="FG1186" s="12"/>
      <c r="FH1186" s="12"/>
      <c r="FI1186" s="12"/>
      <c r="FJ1186" s="12"/>
      <c r="FK1186" s="12"/>
      <c r="FL1186" s="12"/>
      <c r="FM1186" s="12"/>
      <c r="FN1186" s="12"/>
      <c r="FO1186" s="12"/>
      <c r="FP1186" s="12"/>
      <c r="FQ1186" s="12"/>
      <c r="FR1186" s="12"/>
      <c r="FS1186" s="12"/>
      <c r="FT1186" s="12"/>
      <c r="FU1186" s="12"/>
      <c r="FV1186" s="12"/>
      <c r="FW1186" s="12"/>
      <c r="FX1186" s="12"/>
      <c r="FY1186" s="12"/>
      <c r="FZ1186" s="12"/>
      <c r="GA1186" s="12"/>
      <c r="GB1186" s="12"/>
      <c r="GC1186" s="12"/>
      <c r="GD1186" s="12"/>
      <c r="GE1186" s="12"/>
      <c r="GF1186" s="12"/>
      <c r="GG1186" s="12"/>
      <c r="GH1186" s="12"/>
      <c r="GI1186" s="12"/>
      <c r="GJ1186" s="12"/>
      <c r="GK1186" s="12"/>
      <c r="GL1186" s="12"/>
      <c r="GM1186" s="12"/>
      <c r="GN1186" s="12"/>
      <c r="GO1186" s="12"/>
      <c r="GP1186" s="12"/>
      <c r="GQ1186" s="12"/>
      <c r="GR1186" s="12"/>
    </row>
    <row r="1187" spans="1:203" x14ac:dyDescent="0.2">
      <c r="A1187" s="79">
        <f t="shared" si="500"/>
        <v>44259</v>
      </c>
      <c r="B1187" s="80">
        <f t="shared" ca="1" si="501"/>
        <v>1196.4536600000001</v>
      </c>
      <c r="C1187" s="81">
        <f t="shared" si="502"/>
        <v>1000</v>
      </c>
      <c r="D1187" s="82">
        <f ca="1">IF(A1187&lt;$B$1,VLOOKUP(A1187,[1]DI!$A$4:$B$15000,2,FALSE),0)</f>
        <v>1.9000000000000006E-2</v>
      </c>
      <c r="E1187" s="81">
        <f t="shared" ca="1" si="503"/>
        <v>7.4690000000000005E-5</v>
      </c>
      <c r="F1187" s="83">
        <f t="shared" si="498"/>
        <v>1.1679999999999999</v>
      </c>
      <c r="G1187" s="84">
        <f t="shared" ca="1" si="504"/>
        <v>1.0000872379200001</v>
      </c>
      <c r="H1187" s="81">
        <f ca="1">TRUNC(PRODUCT(G$10:G1186),15)</f>
        <v>1.19645365612657</v>
      </c>
      <c r="I1187" s="81">
        <f t="shared" si="505"/>
        <v>1</v>
      </c>
      <c r="J1187" s="81">
        <f t="shared" ca="1" si="506"/>
        <v>1.19645366</v>
      </c>
      <c r="K1187" s="81">
        <f t="shared" ca="1" si="507"/>
        <v>196.45366000000001</v>
      </c>
      <c r="L1187" s="85">
        <f>IF(VLOOKUP(A1187,$U$12:$AD$125,8)=VLOOKUP(A1186,$U$12:$AD$125,8),0,VLOOKUP(A1187,U$12:$AD$125,8))</f>
        <v>0</v>
      </c>
      <c r="M1187" s="86">
        <f>IF(L1187&gt;0,VLOOKUP(L1187,T$12:$AC$125,7),0)</f>
        <v>0</v>
      </c>
      <c r="N1187" s="81">
        <f t="shared" si="499"/>
        <v>0</v>
      </c>
      <c r="O1187" s="81">
        <f t="shared" ca="1" si="508"/>
        <v>196.45366000000001</v>
      </c>
      <c r="P1187" s="87" t="str">
        <f t="shared" si="509"/>
        <v>J=</v>
      </c>
      <c r="Q1187" s="88">
        <f t="shared" si="510"/>
        <v>44676</v>
      </c>
      <c r="R1187" s="7"/>
      <c r="S1187" s="7"/>
      <c r="T1187" s="7"/>
      <c r="U1187" s="7"/>
      <c r="V1187" s="7"/>
      <c r="W1187" s="7"/>
      <c r="X1187" s="7"/>
      <c r="Y1187" s="7"/>
      <c r="Z1187" s="7"/>
      <c r="AA1187" s="7"/>
      <c r="AB1187" s="7"/>
      <c r="AC1187" s="7"/>
      <c r="AD1187" s="7"/>
      <c r="AE1187" s="7"/>
      <c r="AF1187" s="65"/>
      <c r="AG1187" s="9"/>
      <c r="AH1187" s="9"/>
      <c r="AI1187" s="4"/>
      <c r="AJ1187" s="10"/>
      <c r="AK1187" s="4"/>
      <c r="AL1187" s="65"/>
      <c r="AM1187" s="10"/>
      <c r="AN1187" s="9"/>
      <c r="AO1187" s="7"/>
      <c r="AP1187" s="11"/>
      <c r="AQ1187" s="9"/>
      <c r="AR1187" s="8"/>
      <c r="AS1187" s="65"/>
      <c r="AT1187" s="12"/>
      <c r="AU1187" s="12"/>
      <c r="AV1187" s="22"/>
      <c r="AW1187" s="12"/>
      <c r="AX1187" s="12"/>
      <c r="AY1187" s="12"/>
      <c r="AZ1187" s="12"/>
      <c r="BA1187" s="12"/>
      <c r="BB1187" s="12"/>
      <c r="BC1187" s="12"/>
      <c r="BD1187" s="12"/>
      <c r="BE1187" s="12"/>
      <c r="BF1187" s="12"/>
      <c r="BG1187" s="12"/>
      <c r="BH1187" s="12"/>
      <c r="BI1187" s="12"/>
      <c r="BJ1187" s="12"/>
      <c r="BK1187" s="12"/>
      <c r="BL1187" s="12"/>
      <c r="BM1187" s="12"/>
      <c r="BN1187" s="12"/>
      <c r="BO1187" s="12"/>
      <c r="BP1187" s="12"/>
      <c r="BQ1187" s="12"/>
      <c r="BR1187" s="12"/>
      <c r="BS1187" s="12"/>
      <c r="BT1187" s="12"/>
      <c r="BU1187" s="12"/>
      <c r="BV1187" s="12"/>
      <c r="BW1187" s="12"/>
      <c r="BX1187" s="12"/>
      <c r="BY1187" s="12"/>
      <c r="BZ1187" s="12"/>
      <c r="CA1187" s="12"/>
      <c r="CB1187" s="12"/>
      <c r="CC1187" s="12"/>
      <c r="CD1187" s="12"/>
      <c r="CE1187" s="12"/>
      <c r="CF1187" s="12"/>
      <c r="CG1187" s="12"/>
      <c r="CH1187" s="12"/>
      <c r="CI1187" s="12"/>
      <c r="CJ1187" s="12"/>
      <c r="CK1187" s="12"/>
      <c r="CL1187" s="12"/>
      <c r="CM1187" s="12"/>
      <c r="CN1187" s="12"/>
      <c r="CO1187" s="12"/>
      <c r="CP1187" s="12"/>
      <c r="CQ1187" s="12"/>
      <c r="CR1187" s="12"/>
      <c r="CS1187" s="12"/>
      <c r="CT1187" s="12"/>
      <c r="CU1187" s="12"/>
      <c r="CV1187" s="12"/>
      <c r="CW1187" s="12"/>
      <c r="CX1187" s="12"/>
      <c r="CY1187" s="12"/>
      <c r="CZ1187" s="12"/>
      <c r="DA1187" s="12"/>
      <c r="DB1187" s="12"/>
      <c r="DC1187" s="12"/>
      <c r="DD1187" s="12"/>
      <c r="DE1187" s="12"/>
      <c r="DF1187" s="12"/>
      <c r="DG1187" s="12"/>
      <c r="DH1187" s="12"/>
      <c r="DI1187" s="12"/>
      <c r="DJ1187" s="12"/>
      <c r="DK1187" s="12"/>
      <c r="DL1187" s="12"/>
      <c r="DM1187" s="12"/>
      <c r="DN1187" s="12"/>
      <c r="DO1187" s="12"/>
      <c r="DP1187" s="12"/>
      <c r="DQ1187" s="12"/>
      <c r="DR1187" s="12"/>
      <c r="DS1187" s="12"/>
      <c r="DT1187" s="12"/>
      <c r="DU1187" s="12"/>
      <c r="DV1187" s="12"/>
      <c r="DW1187" s="12"/>
      <c r="DX1187" s="12"/>
      <c r="DY1187" s="12"/>
      <c r="DZ1187" s="12"/>
      <c r="EA1187" s="12"/>
      <c r="EB1187" s="12"/>
      <c r="EC1187" s="12"/>
      <c r="ED1187" s="12"/>
      <c r="EE1187" s="12"/>
      <c r="EF1187" s="12"/>
      <c r="EG1187" s="12"/>
      <c r="EH1187" s="12"/>
      <c r="EI1187" s="12"/>
      <c r="EJ1187" s="12"/>
      <c r="EK1187" s="12"/>
      <c r="EL1187" s="12"/>
      <c r="EM1187" s="12"/>
      <c r="EN1187" s="12"/>
      <c r="EO1187" s="12"/>
      <c r="EP1187" s="12"/>
      <c r="EQ1187" s="12"/>
      <c r="ER1187" s="12"/>
      <c r="ES1187" s="12"/>
      <c r="ET1187" s="12"/>
      <c r="EU1187" s="12"/>
      <c r="EV1187" s="12"/>
      <c r="EW1187" s="12"/>
      <c r="EX1187" s="12"/>
      <c r="EY1187" s="12"/>
      <c r="EZ1187" s="12"/>
      <c r="FA1187" s="12"/>
      <c r="FB1187" s="12"/>
      <c r="FC1187" s="12"/>
      <c r="FD1187" s="12"/>
      <c r="FE1187" s="12"/>
      <c r="FF1187" s="12"/>
      <c r="FG1187" s="12"/>
      <c r="FH1187" s="12"/>
      <c r="FI1187" s="12"/>
      <c r="FJ1187" s="12"/>
      <c r="FK1187" s="12"/>
      <c r="FL1187" s="12"/>
      <c r="FM1187" s="12"/>
      <c r="FN1187" s="12"/>
      <c r="FO1187" s="12"/>
      <c r="FP1187" s="12"/>
      <c r="FQ1187" s="12"/>
      <c r="FR1187" s="12"/>
      <c r="FS1187" s="12"/>
      <c r="FT1187" s="12"/>
      <c r="FU1187" s="12"/>
      <c r="FV1187" s="12"/>
      <c r="FW1187" s="12"/>
      <c r="FX1187" s="12"/>
      <c r="FY1187" s="12"/>
      <c r="FZ1187" s="12"/>
      <c r="GA1187" s="12"/>
      <c r="GB1187" s="12"/>
      <c r="GC1187" s="12"/>
      <c r="GD1187" s="12"/>
      <c r="GE1187" s="12"/>
      <c r="GF1187" s="12"/>
      <c r="GG1187" s="12"/>
      <c r="GH1187" s="12"/>
      <c r="GI1187" s="12"/>
      <c r="GJ1187" s="12"/>
      <c r="GK1187" s="12"/>
      <c r="GL1187" s="12"/>
      <c r="GM1187" s="12"/>
      <c r="GN1187" s="12"/>
      <c r="GO1187" s="12"/>
      <c r="GP1187" s="12"/>
      <c r="GQ1187" s="12"/>
      <c r="GR1187" s="12"/>
    </row>
    <row r="1188" spans="1:203" x14ac:dyDescent="0.2">
      <c r="A1188" s="79">
        <f t="shared" si="500"/>
        <v>44260</v>
      </c>
      <c r="B1188" s="80">
        <f t="shared" ca="1" si="501"/>
        <v>1196.5580299999999</v>
      </c>
      <c r="C1188" s="81">
        <f t="shared" si="502"/>
        <v>1000</v>
      </c>
      <c r="D1188" s="82">
        <f ca="1">IF(A1188&lt;$B$1,VLOOKUP(A1188,[1]DI!$A$4:$B$15000,2,FALSE),0)</f>
        <v>1.9000000000000006E-2</v>
      </c>
      <c r="E1188" s="81">
        <f t="shared" ca="1" si="503"/>
        <v>7.4690000000000005E-5</v>
      </c>
      <c r="F1188" s="83">
        <f t="shared" si="498"/>
        <v>1.1679999999999999</v>
      </c>
      <c r="G1188" s="84">
        <f t="shared" ca="1" si="504"/>
        <v>1.0000872379200001</v>
      </c>
      <c r="H1188" s="81">
        <f ca="1">TRUNC(PRODUCT(G$10:G1187),15)</f>
        <v>1.1965580322549101</v>
      </c>
      <c r="I1188" s="81">
        <f t="shared" si="505"/>
        <v>1</v>
      </c>
      <c r="J1188" s="81">
        <f t="shared" ca="1" si="506"/>
        <v>1.1965580300000001</v>
      </c>
      <c r="K1188" s="81">
        <f t="shared" ca="1" si="507"/>
        <v>196.55803</v>
      </c>
      <c r="L1188" s="85">
        <f>IF(VLOOKUP(A1188,$U$12:$AD$125,8)=VLOOKUP(A1187,$U$12:$AD$125,8),0,VLOOKUP(A1188,U$12:$AD$125,8))</f>
        <v>0</v>
      </c>
      <c r="M1188" s="86">
        <f>IF(L1188&gt;0,VLOOKUP(L1188,T$12:$AC$125,7),0)</f>
        <v>0</v>
      </c>
      <c r="N1188" s="81">
        <f t="shared" si="499"/>
        <v>0</v>
      </c>
      <c r="O1188" s="81">
        <f t="shared" ca="1" si="508"/>
        <v>196.55803</v>
      </c>
      <c r="P1188" s="87" t="str">
        <f t="shared" si="509"/>
        <v>J=</v>
      </c>
      <c r="Q1188" s="88">
        <f t="shared" si="510"/>
        <v>44676</v>
      </c>
      <c r="R1188" s="7"/>
      <c r="S1188" s="7"/>
      <c r="T1188" s="7"/>
      <c r="U1188" s="7"/>
      <c r="V1188" s="7"/>
      <c r="W1188" s="7"/>
      <c r="X1188" s="7"/>
      <c r="Y1188" s="7"/>
      <c r="Z1188" s="7"/>
      <c r="AA1188" s="7"/>
      <c r="AB1188" s="7"/>
      <c r="AC1188" s="7"/>
      <c r="AD1188" s="7"/>
      <c r="AE1188" s="7"/>
      <c r="AF1188" s="65" t="str">
        <f t="shared" ref="AF1188:AS1188" si="513">$B$6</f>
        <v>ODCT21</v>
      </c>
      <c r="AG1188" s="7" t="str">
        <f t="shared" si="513"/>
        <v>ODCT21</v>
      </c>
      <c r="AH1188" s="7" t="str">
        <f t="shared" si="513"/>
        <v>ODCT21</v>
      </c>
      <c r="AI1188" s="7" t="str">
        <f t="shared" si="513"/>
        <v>ODCT21</v>
      </c>
      <c r="AJ1188" s="7" t="str">
        <f t="shared" si="513"/>
        <v>ODCT21</v>
      </c>
      <c r="AK1188" s="4" t="str">
        <f t="shared" si="513"/>
        <v>ODCT21</v>
      </c>
      <c r="AL1188" s="65" t="str">
        <f t="shared" si="513"/>
        <v>ODCT21</v>
      </c>
      <c r="AM1188" s="7" t="str">
        <f t="shared" si="513"/>
        <v>ODCT21</v>
      </c>
      <c r="AN1188" s="7" t="str">
        <f t="shared" si="513"/>
        <v>ODCT21</v>
      </c>
      <c r="AO1188" s="7" t="str">
        <f t="shared" si="513"/>
        <v>ODCT21</v>
      </c>
      <c r="AP1188" s="11" t="str">
        <f t="shared" si="513"/>
        <v>ODCT21</v>
      </c>
      <c r="AQ1188" s="7" t="str">
        <f t="shared" si="513"/>
        <v>ODCT21</v>
      </c>
      <c r="AR1188" s="8" t="str">
        <f t="shared" si="513"/>
        <v>ODCT21</v>
      </c>
      <c r="AS1188" s="65" t="str">
        <f t="shared" si="513"/>
        <v>ODCT21</v>
      </c>
      <c r="AT1188" s="12"/>
      <c r="AU1188" s="12"/>
      <c r="AV1188" s="22"/>
      <c r="AW1188" s="12"/>
      <c r="AX1188" s="12"/>
      <c r="AY1188" s="12"/>
      <c r="AZ1188" s="12"/>
      <c r="BA1188" s="12"/>
      <c r="BB1188" s="12"/>
      <c r="BC1188" s="12"/>
      <c r="BD1188" s="12"/>
      <c r="BE1188" s="12"/>
      <c r="BF1188" s="12"/>
      <c r="BG1188" s="12"/>
      <c r="BH1188" s="12"/>
      <c r="BI1188" s="12"/>
      <c r="BJ1188" s="12"/>
      <c r="BK1188" s="12"/>
      <c r="BL1188" s="12"/>
      <c r="BM1188" s="12"/>
      <c r="BN1188" s="12"/>
      <c r="BO1188" s="12"/>
      <c r="BP1188" s="12"/>
      <c r="BQ1188" s="12"/>
      <c r="BR1188" s="12"/>
      <c r="BS1188" s="12"/>
      <c r="BT1188" s="12"/>
      <c r="BU1188" s="12"/>
      <c r="BV1188" s="12"/>
      <c r="BW1188" s="12"/>
      <c r="BX1188" s="12"/>
      <c r="BY1188" s="12"/>
      <c r="BZ1188" s="12"/>
      <c r="CA1188" s="12"/>
      <c r="CB1188" s="12"/>
      <c r="CC1188" s="12"/>
      <c r="CD1188" s="12"/>
      <c r="CE1188" s="12"/>
      <c r="CF1188" s="12"/>
      <c r="CG1188" s="12"/>
      <c r="CH1188" s="12"/>
      <c r="CI1188" s="12"/>
      <c r="CJ1188" s="12"/>
      <c r="CK1188" s="12"/>
      <c r="CL1188" s="12"/>
      <c r="CM1188" s="12"/>
      <c r="CN1188" s="12"/>
      <c r="CO1188" s="12"/>
      <c r="CP1188" s="12"/>
      <c r="CQ1188" s="12"/>
      <c r="CR1188" s="12"/>
      <c r="CS1188" s="12"/>
      <c r="CT1188" s="12"/>
      <c r="CU1188" s="12"/>
      <c r="CV1188" s="12"/>
      <c r="CW1188" s="12"/>
      <c r="CX1188" s="12"/>
      <c r="CY1188" s="12"/>
      <c r="CZ1188" s="12"/>
      <c r="DA1188" s="12"/>
      <c r="DB1188" s="12"/>
      <c r="DC1188" s="12"/>
      <c r="DD1188" s="12"/>
      <c r="DE1188" s="12"/>
      <c r="DF1188" s="12"/>
      <c r="DG1188" s="12"/>
      <c r="DH1188" s="12"/>
      <c r="DI1188" s="12"/>
      <c r="DJ1188" s="12"/>
      <c r="DK1188" s="12"/>
      <c r="DL1188" s="12"/>
      <c r="DM1188" s="12"/>
      <c r="DN1188" s="12"/>
      <c r="DO1188" s="12"/>
      <c r="DP1188" s="12"/>
      <c r="DQ1188" s="12"/>
      <c r="DR1188" s="12"/>
      <c r="DS1188" s="12"/>
      <c r="DT1188" s="12"/>
      <c r="DU1188" s="12"/>
      <c r="DV1188" s="12"/>
      <c r="DW1188" s="12"/>
      <c r="DX1188" s="12"/>
      <c r="DY1188" s="12"/>
      <c r="DZ1188" s="12"/>
      <c r="EA1188" s="12"/>
      <c r="EB1188" s="12"/>
      <c r="EC1188" s="12"/>
      <c r="ED1188" s="12"/>
      <c r="EE1188" s="12"/>
      <c r="EF1188" s="12"/>
      <c r="EG1188" s="12"/>
      <c r="EH1188" s="12"/>
      <c r="EI1188" s="12"/>
      <c r="EJ1188" s="12"/>
      <c r="EK1188" s="12"/>
      <c r="EL1188" s="12"/>
      <c r="EM1188" s="12"/>
      <c r="EN1188" s="12"/>
      <c r="EO1188" s="12"/>
      <c r="EP1188" s="12"/>
      <c r="EQ1188" s="12"/>
      <c r="ER1188" s="12"/>
      <c r="ES1188" s="12"/>
      <c r="ET1188" s="12"/>
      <c r="EU1188" s="12"/>
      <c r="EV1188" s="12"/>
      <c r="EW1188" s="12"/>
      <c r="EX1188" s="12"/>
      <c r="EY1188" s="12"/>
      <c r="EZ1188" s="12"/>
      <c r="FA1188" s="12"/>
      <c r="FB1188" s="12"/>
      <c r="FC1188" s="12"/>
      <c r="FD1188" s="12"/>
      <c r="FE1188" s="12"/>
      <c r="FF1188" s="12"/>
      <c r="FG1188" s="12"/>
      <c r="FH1188" s="12"/>
      <c r="FI1188" s="12"/>
      <c r="FJ1188" s="12"/>
      <c r="FK1188" s="12"/>
      <c r="FL1188" s="12"/>
      <c r="FM1188" s="12"/>
      <c r="FN1188" s="12"/>
      <c r="FO1188" s="12"/>
      <c r="FP1188" s="12"/>
      <c r="FQ1188" s="12"/>
      <c r="FR1188" s="12"/>
      <c r="FS1188" s="12"/>
      <c r="FT1188" s="12"/>
      <c r="FU1188" s="12"/>
      <c r="FV1188" s="12"/>
      <c r="FW1188" s="12"/>
      <c r="FX1188" s="12"/>
      <c r="FY1188" s="12"/>
      <c r="FZ1188" s="12"/>
      <c r="GA1188" s="12"/>
      <c r="GB1188" s="12"/>
      <c r="GC1188" s="12"/>
      <c r="GD1188" s="12"/>
      <c r="GE1188" s="12"/>
      <c r="GF1188" s="12"/>
      <c r="GG1188" s="12"/>
      <c r="GH1188" s="12"/>
      <c r="GI1188" s="12"/>
      <c r="GJ1188" s="12"/>
      <c r="GK1188" s="12"/>
      <c r="GL1188" s="12"/>
      <c r="GM1188" s="12"/>
      <c r="GN1188" s="12"/>
      <c r="GO1188" s="12"/>
      <c r="GP1188" s="12"/>
      <c r="GQ1188" s="12"/>
      <c r="GR1188" s="12"/>
    </row>
    <row r="1189" spans="1:203" x14ac:dyDescent="0.2">
      <c r="A1189" s="79">
        <f t="shared" si="500"/>
        <v>44261</v>
      </c>
      <c r="B1189" s="80">
        <f t="shared" ca="1" si="501"/>
        <v>1196.6624200000001</v>
      </c>
      <c r="C1189" s="81">
        <f t="shared" si="502"/>
        <v>1000</v>
      </c>
      <c r="D1189" s="82">
        <f ca="1">IF(A1189&lt;$B$1,VLOOKUP(A1189,[1]DI!$A$4:$B$15000,2,FALSE),0)</f>
        <v>0</v>
      </c>
      <c r="E1189" s="81">
        <f t="shared" ca="1" si="503"/>
        <v>0</v>
      </c>
      <c r="F1189" s="83">
        <f t="shared" si="498"/>
        <v>1.1679999999999999</v>
      </c>
      <c r="G1189" s="84">
        <f t="shared" ca="1" si="504"/>
        <v>1</v>
      </c>
      <c r="H1189" s="81">
        <f ca="1">TRUNC(PRODUCT(G$10:G1188),15)</f>
        <v>1.1966624174888001</v>
      </c>
      <c r="I1189" s="81">
        <f t="shared" si="505"/>
        <v>1</v>
      </c>
      <c r="J1189" s="81">
        <f t="shared" ca="1" si="506"/>
        <v>1.19666242</v>
      </c>
      <c r="K1189" s="81">
        <f t="shared" ca="1" si="507"/>
        <v>196.66242</v>
      </c>
      <c r="L1189" s="85">
        <f>IF(VLOOKUP(A1189,$U$12:$AD$125,8)=VLOOKUP(A1188,$U$12:$AD$125,8),0,VLOOKUP(A1189,U$12:$AD$125,8))</f>
        <v>0</v>
      </c>
      <c r="M1189" s="86">
        <f>IF(L1189&gt;0,VLOOKUP(L1189,T$12:$AC$125,7),0)</f>
        <v>0</v>
      </c>
      <c r="N1189" s="81">
        <f t="shared" si="499"/>
        <v>0</v>
      </c>
      <c r="O1189" s="81">
        <f t="shared" ca="1" si="508"/>
        <v>196.66242</v>
      </c>
      <c r="P1189" s="87" t="str">
        <f t="shared" si="509"/>
        <v>J=</v>
      </c>
      <c r="Q1189" s="88">
        <f t="shared" si="510"/>
        <v>44676</v>
      </c>
      <c r="R1189" s="7"/>
      <c r="S1189" s="7"/>
      <c r="T1189" s="7"/>
      <c r="U1189" s="7"/>
      <c r="V1189" s="7"/>
      <c r="W1189" s="7"/>
      <c r="X1189" s="7"/>
      <c r="Y1189" s="7"/>
      <c r="Z1189" s="7"/>
      <c r="AA1189" s="7"/>
      <c r="AB1189" s="7"/>
      <c r="AC1189" s="7"/>
      <c r="AD1189" s="7"/>
      <c r="AE1189" s="7"/>
      <c r="AF1189" s="37" t="s">
        <v>14</v>
      </c>
      <c r="AG1189" s="3" t="s">
        <v>7</v>
      </c>
      <c r="AH1189" s="3" t="s">
        <v>8</v>
      </c>
      <c r="AI1189" s="18" t="s">
        <v>9</v>
      </c>
      <c r="AJ1189" s="19" t="s">
        <v>9</v>
      </c>
      <c r="AK1189" s="18" t="s">
        <v>9</v>
      </c>
      <c r="AL1189" s="67" t="s">
        <v>14</v>
      </c>
      <c r="AM1189" s="19" t="s">
        <v>9</v>
      </c>
      <c r="AN1189" s="3" t="s">
        <v>10</v>
      </c>
      <c r="AO1189" s="6" t="s">
        <v>11</v>
      </c>
      <c r="AP1189" s="20" t="s">
        <v>12</v>
      </c>
      <c r="AQ1189" s="3" t="s">
        <v>12</v>
      </c>
      <c r="AR1189" s="21" t="s">
        <v>13</v>
      </c>
      <c r="AS1189" s="37" t="s">
        <v>13</v>
      </c>
      <c r="AT1189" s="12"/>
      <c r="AU1189" s="12"/>
      <c r="AV1189" s="22"/>
      <c r="AW1189" s="12"/>
      <c r="AX1189" s="12"/>
      <c r="AY1189" s="12"/>
      <c r="AZ1189" s="12"/>
      <c r="BA1189" s="12"/>
      <c r="BB1189" s="12"/>
      <c r="BC1189" s="12"/>
      <c r="BD1189" s="12"/>
      <c r="BE1189" s="12"/>
      <c r="BF1189" s="12"/>
      <c r="BG1189" s="12"/>
      <c r="BH1189" s="12"/>
      <c r="BI1189" s="12"/>
      <c r="BJ1189" s="12"/>
      <c r="BK1189" s="12"/>
      <c r="BL1189" s="12"/>
      <c r="BM1189" s="12"/>
      <c r="BN1189" s="12"/>
      <c r="BO1189" s="12"/>
      <c r="BP1189" s="12"/>
      <c r="BQ1189" s="12"/>
      <c r="BR1189" s="12"/>
      <c r="BS1189" s="12"/>
      <c r="BT1189" s="12"/>
      <c r="BU1189" s="12"/>
      <c r="BV1189" s="12"/>
      <c r="BW1189" s="12"/>
      <c r="BX1189" s="12"/>
      <c r="BY1189" s="12"/>
      <c r="BZ1189" s="12"/>
      <c r="CA1189" s="12"/>
      <c r="CB1189" s="12"/>
      <c r="CC1189" s="12"/>
      <c r="CD1189" s="12"/>
      <c r="CE1189" s="12"/>
      <c r="CF1189" s="12"/>
      <c r="CG1189" s="12"/>
      <c r="CH1189" s="12"/>
      <c r="CI1189" s="12"/>
      <c r="CJ1189" s="12"/>
      <c r="CK1189" s="12"/>
      <c r="CL1189" s="12"/>
      <c r="CM1189" s="12"/>
      <c r="CN1189" s="12"/>
      <c r="CO1189" s="12"/>
      <c r="CP1189" s="12"/>
      <c r="CQ1189" s="12"/>
      <c r="CR1189" s="12"/>
      <c r="CS1189" s="12"/>
      <c r="CT1189" s="12"/>
      <c r="CU1189" s="12"/>
      <c r="CV1189" s="12"/>
      <c r="CW1189" s="12"/>
      <c r="CX1189" s="12"/>
      <c r="CY1189" s="12"/>
      <c r="CZ1189" s="12"/>
      <c r="DA1189" s="12"/>
      <c r="DB1189" s="12"/>
      <c r="DC1189" s="12"/>
      <c r="DD1189" s="12"/>
      <c r="DE1189" s="12"/>
      <c r="DF1189" s="12"/>
      <c r="DG1189" s="12"/>
      <c r="DH1189" s="12"/>
      <c r="DI1189" s="12"/>
      <c r="DJ1189" s="12"/>
      <c r="DK1189" s="12"/>
      <c r="DL1189" s="12"/>
      <c r="DM1189" s="12"/>
      <c r="DN1189" s="12"/>
      <c r="DO1189" s="12"/>
      <c r="DP1189" s="12"/>
      <c r="DQ1189" s="12"/>
      <c r="DR1189" s="12"/>
      <c r="DS1189" s="12"/>
      <c r="DT1189" s="12"/>
      <c r="DU1189" s="12"/>
      <c r="DV1189" s="12"/>
      <c r="DW1189" s="12"/>
      <c r="DX1189" s="12"/>
      <c r="DY1189" s="12"/>
      <c r="DZ1189" s="12"/>
      <c r="EA1189" s="12"/>
      <c r="EB1189" s="12"/>
      <c r="EC1189" s="12"/>
      <c r="ED1189" s="12"/>
      <c r="EE1189" s="12"/>
      <c r="EF1189" s="12"/>
      <c r="EG1189" s="12"/>
      <c r="EH1189" s="12"/>
      <c r="EI1189" s="12"/>
      <c r="EJ1189" s="12"/>
      <c r="EK1189" s="12"/>
      <c r="EL1189" s="12"/>
      <c r="EM1189" s="12"/>
      <c r="EN1189" s="12"/>
      <c r="EO1189" s="12"/>
      <c r="EP1189" s="12"/>
      <c r="EQ1189" s="12"/>
      <c r="ER1189" s="12"/>
      <c r="ES1189" s="12"/>
      <c r="ET1189" s="12"/>
      <c r="EU1189" s="12"/>
      <c r="EV1189" s="12"/>
      <c r="EW1189" s="12"/>
      <c r="EX1189" s="12"/>
      <c r="EY1189" s="12"/>
      <c r="EZ1189" s="12"/>
      <c r="FA1189" s="12"/>
      <c r="FB1189" s="12"/>
      <c r="FC1189" s="12"/>
      <c r="FD1189" s="12"/>
      <c r="FE1189" s="12"/>
      <c r="FF1189" s="12"/>
      <c r="FG1189" s="12"/>
      <c r="FH1189" s="12"/>
      <c r="FI1189" s="12"/>
      <c r="FJ1189" s="12"/>
      <c r="FK1189" s="12"/>
      <c r="FL1189" s="12"/>
      <c r="FM1189" s="12"/>
      <c r="FN1189" s="12"/>
      <c r="FO1189" s="12"/>
      <c r="FP1189" s="12"/>
      <c r="FQ1189" s="12"/>
      <c r="FR1189" s="12"/>
      <c r="FS1189" s="12"/>
      <c r="FT1189" s="12"/>
      <c r="FU1189" s="12"/>
      <c r="FV1189" s="12"/>
      <c r="FW1189" s="12"/>
      <c r="FX1189" s="12"/>
      <c r="FY1189" s="12"/>
      <c r="FZ1189" s="12"/>
      <c r="GA1189" s="12"/>
      <c r="GB1189" s="12"/>
      <c r="GC1189" s="12"/>
      <c r="GD1189" s="12"/>
      <c r="GE1189" s="12"/>
      <c r="GF1189" s="12"/>
      <c r="GG1189" s="12"/>
      <c r="GH1189" s="12"/>
      <c r="GI1189" s="12"/>
      <c r="GJ1189" s="12"/>
      <c r="GK1189" s="12"/>
      <c r="GL1189" s="12"/>
      <c r="GM1189" s="12"/>
      <c r="GN1189" s="12"/>
      <c r="GO1189" s="12"/>
      <c r="GP1189" s="12"/>
      <c r="GQ1189" s="12"/>
      <c r="GR1189" s="12"/>
    </row>
    <row r="1190" spans="1:203" x14ac:dyDescent="0.2">
      <c r="A1190" s="79">
        <f t="shared" si="500"/>
        <v>44262</v>
      </c>
      <c r="B1190" s="80">
        <f t="shared" ca="1" si="501"/>
        <v>1196.6624200000001</v>
      </c>
      <c r="C1190" s="81">
        <f t="shared" si="502"/>
        <v>1000</v>
      </c>
      <c r="D1190" s="82">
        <f ca="1">IF(A1190&lt;$B$1,VLOOKUP(A1190,[1]DI!$A$4:$B$15000,2,FALSE),0)</f>
        <v>0</v>
      </c>
      <c r="E1190" s="81">
        <f t="shared" ca="1" si="503"/>
        <v>0</v>
      </c>
      <c r="F1190" s="83">
        <f t="shared" si="498"/>
        <v>1.1679999999999999</v>
      </c>
      <c r="G1190" s="84">
        <f t="shared" ca="1" si="504"/>
        <v>1</v>
      </c>
      <c r="H1190" s="81">
        <f ca="1">TRUNC(PRODUCT(G$10:G1189),15)</f>
        <v>1.1966624174888001</v>
      </c>
      <c r="I1190" s="81">
        <f t="shared" si="505"/>
        <v>1</v>
      </c>
      <c r="J1190" s="81">
        <f t="shared" ca="1" si="506"/>
        <v>1.19666242</v>
      </c>
      <c r="K1190" s="81">
        <f t="shared" ca="1" si="507"/>
        <v>196.66242</v>
      </c>
      <c r="L1190" s="85">
        <f>IF(VLOOKUP(A1190,$U$12:$AD$125,8)=VLOOKUP(A1189,$U$12:$AD$125,8),0,VLOOKUP(A1190,U$12:$AD$125,8))</f>
        <v>0</v>
      </c>
      <c r="M1190" s="86">
        <f>IF(L1190&gt;0,VLOOKUP(L1190,T$12:$AC$125,7),0)</f>
        <v>0</v>
      </c>
      <c r="N1190" s="81">
        <f t="shared" si="499"/>
        <v>0</v>
      </c>
      <c r="O1190" s="81">
        <f t="shared" ca="1" si="508"/>
        <v>196.66242</v>
      </c>
      <c r="P1190" s="87" t="str">
        <f t="shared" si="509"/>
        <v>J=</v>
      </c>
      <c r="Q1190" s="88">
        <f t="shared" si="510"/>
        <v>44676</v>
      </c>
      <c r="R1190" s="7"/>
      <c r="S1190" s="7"/>
      <c r="T1190" s="7"/>
      <c r="U1190" s="7"/>
      <c r="V1190" s="7"/>
      <c r="W1190" s="7"/>
      <c r="X1190" s="7"/>
      <c r="Y1190" s="7"/>
      <c r="Z1190" s="7"/>
      <c r="AA1190" s="7"/>
      <c r="AB1190" s="7"/>
      <c r="AC1190" s="7"/>
      <c r="AD1190" s="7"/>
      <c r="AE1190" s="7"/>
      <c r="AF1190" s="37" t="s">
        <v>65</v>
      </c>
      <c r="AG1190" s="9" t="str">
        <f>$B$6</f>
        <v>ODCT21</v>
      </c>
      <c r="AH1190" s="3" t="s">
        <v>15</v>
      </c>
      <c r="AI1190" s="13" t="s">
        <v>16</v>
      </c>
      <c r="AJ1190" s="5"/>
      <c r="AK1190" s="13" t="s">
        <v>17</v>
      </c>
      <c r="AL1190" s="37"/>
      <c r="AM1190" s="5"/>
      <c r="AN1190" s="3"/>
      <c r="AO1190" s="6"/>
      <c r="AP1190" s="20"/>
      <c r="AQ1190" s="3"/>
      <c r="AR1190" s="21" t="s">
        <v>20</v>
      </c>
      <c r="AS1190" s="37" t="s">
        <v>20</v>
      </c>
      <c r="AT1190" s="12"/>
      <c r="AU1190" s="12"/>
      <c r="AV1190" s="22"/>
      <c r="AW1190" s="12"/>
      <c r="AX1190" s="12"/>
      <c r="AY1190" s="12"/>
      <c r="AZ1190" s="12"/>
      <c r="BA1190" s="12"/>
      <c r="BB1190" s="12"/>
      <c r="BC1190" s="12"/>
      <c r="BD1190" s="12"/>
      <c r="BE1190" s="12"/>
      <c r="BF1190" s="12"/>
      <c r="BG1190" s="12"/>
      <c r="BH1190" s="12"/>
      <c r="BI1190" s="12"/>
      <c r="BJ1190" s="12"/>
      <c r="BK1190" s="12"/>
      <c r="BL1190" s="12"/>
      <c r="BM1190" s="12"/>
      <c r="BN1190" s="12"/>
      <c r="BO1190" s="12"/>
      <c r="BP1190" s="12"/>
      <c r="BQ1190" s="12"/>
      <c r="BR1190" s="12"/>
      <c r="BS1190" s="12"/>
      <c r="BT1190" s="12"/>
      <c r="BU1190" s="12"/>
      <c r="BV1190" s="12"/>
      <c r="BW1190" s="12"/>
      <c r="BX1190" s="12"/>
      <c r="BY1190" s="12"/>
      <c r="BZ1190" s="12"/>
      <c r="CA1190" s="12"/>
      <c r="CB1190" s="12"/>
      <c r="CC1190" s="12"/>
      <c r="CD1190" s="12"/>
      <c r="CE1190" s="12"/>
      <c r="CF1190" s="12"/>
      <c r="CG1190" s="12"/>
      <c r="CH1190" s="12"/>
      <c r="CI1190" s="12"/>
      <c r="CJ1190" s="12"/>
      <c r="CK1190" s="12"/>
      <c r="CL1190" s="12"/>
      <c r="CM1190" s="12"/>
      <c r="CN1190" s="12"/>
      <c r="CO1190" s="12"/>
      <c r="CP1190" s="12"/>
      <c r="CQ1190" s="12"/>
      <c r="CR1190" s="12"/>
      <c r="CS1190" s="12"/>
      <c r="CT1190" s="12"/>
      <c r="CU1190" s="12"/>
      <c r="CV1190" s="12"/>
      <c r="CW1190" s="12"/>
      <c r="CX1190" s="12"/>
      <c r="CY1190" s="12"/>
      <c r="CZ1190" s="12"/>
      <c r="DA1190" s="12"/>
      <c r="DB1190" s="12"/>
      <c r="DC1190" s="12"/>
      <c r="DD1190" s="12"/>
      <c r="DE1190" s="12"/>
      <c r="DF1190" s="12"/>
      <c r="DG1190" s="12"/>
      <c r="DH1190" s="12"/>
      <c r="DI1190" s="12"/>
      <c r="DJ1190" s="12"/>
      <c r="DK1190" s="12"/>
      <c r="DL1190" s="12"/>
      <c r="DM1190" s="12"/>
      <c r="DN1190" s="12"/>
      <c r="DO1190" s="12"/>
      <c r="DP1190" s="12"/>
      <c r="DQ1190" s="12"/>
      <c r="DR1190" s="12"/>
      <c r="DS1190" s="12"/>
      <c r="DT1190" s="12"/>
      <c r="DU1190" s="12"/>
      <c r="DV1190" s="12"/>
      <c r="DW1190" s="12"/>
      <c r="DX1190" s="12"/>
      <c r="DY1190" s="12"/>
      <c r="DZ1190" s="12"/>
      <c r="EA1190" s="12"/>
      <c r="EB1190" s="12"/>
      <c r="EC1190" s="12"/>
      <c r="ED1190" s="12"/>
      <c r="EE1190" s="12"/>
      <c r="EF1190" s="12"/>
      <c r="EG1190" s="12"/>
      <c r="EH1190" s="12"/>
      <c r="EI1190" s="12"/>
      <c r="EJ1190" s="12"/>
      <c r="EK1190" s="12"/>
      <c r="EL1190" s="12"/>
      <c r="EM1190" s="12"/>
      <c r="EN1190" s="12"/>
      <c r="EO1190" s="12"/>
      <c r="EP1190" s="12"/>
      <c r="EQ1190" s="12"/>
      <c r="ER1190" s="12"/>
      <c r="ES1190" s="12"/>
      <c r="ET1190" s="12"/>
      <c r="EU1190" s="12"/>
      <c r="EV1190" s="12"/>
      <c r="EW1190" s="12"/>
      <c r="EX1190" s="12"/>
      <c r="EY1190" s="12"/>
      <c r="EZ1190" s="12"/>
      <c r="FA1190" s="12"/>
      <c r="FB1190" s="12"/>
      <c r="FC1190" s="12"/>
      <c r="FD1190" s="12"/>
      <c r="FE1190" s="12"/>
      <c r="FF1190" s="12"/>
      <c r="FG1190" s="12"/>
      <c r="FH1190" s="12"/>
      <c r="FI1190" s="12"/>
      <c r="FJ1190" s="12"/>
      <c r="FK1190" s="12"/>
      <c r="FL1190" s="12"/>
      <c r="FM1190" s="12"/>
      <c r="FN1190" s="12"/>
      <c r="FO1190" s="12"/>
      <c r="FP1190" s="12"/>
      <c r="FQ1190" s="12"/>
      <c r="FR1190" s="12"/>
      <c r="FS1190" s="12"/>
      <c r="FT1190" s="12"/>
      <c r="FU1190" s="12"/>
      <c r="FV1190" s="12"/>
      <c r="FW1190" s="12"/>
      <c r="FX1190" s="12"/>
      <c r="FY1190" s="12"/>
      <c r="FZ1190" s="12"/>
      <c r="GA1190" s="12"/>
      <c r="GB1190" s="12"/>
      <c r="GC1190" s="12"/>
      <c r="GD1190" s="12"/>
      <c r="GE1190" s="12"/>
      <c r="GF1190" s="12"/>
      <c r="GG1190" s="12"/>
      <c r="GH1190" s="12"/>
      <c r="GI1190" s="12"/>
      <c r="GJ1190" s="12"/>
      <c r="GK1190" s="12"/>
      <c r="GL1190" s="12"/>
      <c r="GM1190" s="12"/>
      <c r="GN1190" s="12"/>
      <c r="GO1190" s="12"/>
      <c r="GP1190" s="12"/>
      <c r="GQ1190" s="12"/>
      <c r="GR1190" s="12"/>
    </row>
    <row r="1191" spans="1:203" x14ac:dyDescent="0.2">
      <c r="A1191" s="79">
        <f t="shared" si="500"/>
        <v>44263</v>
      </c>
      <c r="B1191" s="80">
        <f t="shared" ca="1" si="501"/>
        <v>1196.6624200000001</v>
      </c>
      <c r="C1191" s="81">
        <f t="shared" si="502"/>
        <v>1000</v>
      </c>
      <c r="D1191" s="82">
        <f ca="1">IF(A1191&lt;$B$1,VLOOKUP(A1191,[1]DI!$A$4:$B$15000,2,FALSE),0)</f>
        <v>1.9000000000000006E-2</v>
      </c>
      <c r="E1191" s="81">
        <f t="shared" ca="1" si="503"/>
        <v>7.4690000000000005E-5</v>
      </c>
      <c r="F1191" s="83">
        <f t="shared" si="498"/>
        <v>1.1679999999999999</v>
      </c>
      <c r="G1191" s="84">
        <f t="shared" ca="1" si="504"/>
        <v>1.0000872379200001</v>
      </c>
      <c r="H1191" s="81">
        <f ca="1">TRUNC(PRODUCT(G$10:G1190),15)</f>
        <v>1.1966624174888001</v>
      </c>
      <c r="I1191" s="81">
        <f t="shared" si="505"/>
        <v>1</v>
      </c>
      <c r="J1191" s="81">
        <f t="shared" ca="1" si="506"/>
        <v>1.19666242</v>
      </c>
      <c r="K1191" s="81">
        <f t="shared" ca="1" si="507"/>
        <v>196.66242</v>
      </c>
      <c r="L1191" s="85">
        <f>IF(VLOOKUP(A1191,$U$12:$AD$125,8)=VLOOKUP(A1190,$U$12:$AD$125,8),0,VLOOKUP(A1191,U$12:$AD$125,8))</f>
        <v>0</v>
      </c>
      <c r="M1191" s="86">
        <f>IF(L1191&gt;0,VLOOKUP(L1191,T$12:$AC$125,7),0)</f>
        <v>0</v>
      </c>
      <c r="N1191" s="81">
        <f t="shared" si="499"/>
        <v>0</v>
      </c>
      <c r="O1191" s="81">
        <f t="shared" ca="1" si="508"/>
        <v>196.66242</v>
      </c>
      <c r="P1191" s="87" t="str">
        <f t="shared" si="509"/>
        <v>J=</v>
      </c>
      <c r="Q1191" s="88">
        <f t="shared" si="510"/>
        <v>44676</v>
      </c>
      <c r="R1191" s="7"/>
      <c r="S1191" s="7"/>
      <c r="T1191" s="7"/>
      <c r="U1191" s="7"/>
      <c r="V1191" s="7"/>
      <c r="W1191" s="7"/>
      <c r="X1191" s="7"/>
      <c r="Y1191" s="7"/>
      <c r="Z1191" s="7"/>
      <c r="AA1191" s="7"/>
      <c r="AB1191" s="7"/>
      <c r="AC1191" s="7"/>
      <c r="AD1191" s="7"/>
      <c r="AE1191" s="7"/>
      <c r="AF1191" s="37" t="s">
        <v>65</v>
      </c>
      <c r="AG1191" s="9"/>
      <c r="AH1191" s="3"/>
      <c r="AI1191" s="13"/>
      <c r="AJ1191" s="5"/>
      <c r="AK1191" s="13"/>
      <c r="AL1191" s="37"/>
      <c r="AM1191" s="5"/>
      <c r="AN1191" s="3"/>
      <c r="AO1191" s="6"/>
      <c r="AP1191" s="20"/>
      <c r="AQ1191" s="3"/>
      <c r="AR1191" s="21" t="s">
        <v>24</v>
      </c>
      <c r="AS1191" s="37" t="s">
        <v>14</v>
      </c>
      <c r="AT1191" s="12"/>
      <c r="AU1191" s="12"/>
      <c r="AV1191" s="22"/>
      <c r="AW1191" s="12"/>
      <c r="AX1191" s="12"/>
      <c r="AY1191" s="12"/>
      <c r="AZ1191" s="12"/>
      <c r="BA1191" s="12"/>
      <c r="BB1191" s="12"/>
      <c r="BC1191" s="12"/>
      <c r="BD1191" s="12"/>
      <c r="BE1191" s="12"/>
      <c r="BF1191" s="12"/>
      <c r="BG1191" s="12"/>
      <c r="BH1191" s="12"/>
      <c r="BI1191" s="12"/>
      <c r="BJ1191" s="12"/>
      <c r="BK1191" s="12"/>
      <c r="BL1191" s="12"/>
      <c r="BM1191" s="12"/>
      <c r="BN1191" s="12"/>
      <c r="BO1191" s="12"/>
      <c r="BP1191" s="12"/>
      <c r="BQ1191" s="12"/>
      <c r="BR1191" s="12"/>
      <c r="BS1191" s="12"/>
      <c r="BT1191" s="12"/>
      <c r="BU1191" s="12"/>
      <c r="BV1191" s="12"/>
      <c r="BW1191" s="12"/>
      <c r="BX1191" s="12"/>
      <c r="BY1191" s="12"/>
      <c r="BZ1191" s="12"/>
      <c r="CA1191" s="12"/>
      <c r="CB1191" s="12"/>
      <c r="CC1191" s="12"/>
      <c r="CD1191" s="12"/>
      <c r="CE1191" s="12"/>
      <c r="CF1191" s="12"/>
      <c r="CG1191" s="12"/>
      <c r="CH1191" s="12"/>
      <c r="CI1191" s="12"/>
      <c r="CJ1191" s="12"/>
      <c r="CK1191" s="12"/>
      <c r="CL1191" s="12"/>
      <c r="CM1191" s="12"/>
      <c r="CN1191" s="12"/>
      <c r="CO1191" s="12"/>
      <c r="CP1191" s="12"/>
      <c r="CQ1191" s="12"/>
      <c r="CR1191" s="12"/>
      <c r="CS1191" s="12"/>
      <c r="CT1191" s="12"/>
      <c r="CU1191" s="12"/>
      <c r="CV1191" s="12"/>
      <c r="CW1191" s="12"/>
      <c r="CX1191" s="12"/>
      <c r="CY1191" s="12"/>
      <c r="CZ1191" s="12"/>
      <c r="DA1191" s="12"/>
      <c r="DB1191" s="12"/>
      <c r="DC1191" s="12"/>
      <c r="DD1191" s="12"/>
      <c r="DE1191" s="12"/>
      <c r="DF1191" s="12"/>
      <c r="DG1191" s="12"/>
      <c r="DH1191" s="12"/>
      <c r="DI1191" s="12"/>
      <c r="DJ1191" s="12"/>
      <c r="DK1191" s="12"/>
      <c r="DL1191" s="12"/>
      <c r="DM1191" s="12"/>
      <c r="DN1191" s="12"/>
      <c r="DO1191" s="12"/>
      <c r="DP1191" s="12"/>
      <c r="DQ1191" s="12"/>
      <c r="DR1191" s="12"/>
      <c r="DS1191" s="12"/>
      <c r="DT1191" s="12"/>
      <c r="DU1191" s="12"/>
      <c r="DV1191" s="12"/>
      <c r="DW1191" s="12"/>
      <c r="DX1191" s="12"/>
      <c r="DY1191" s="12"/>
      <c r="DZ1191" s="12"/>
      <c r="EA1191" s="12"/>
      <c r="EB1191" s="12"/>
      <c r="EC1191" s="12"/>
      <c r="ED1191" s="12"/>
      <c r="EE1191" s="12"/>
      <c r="EF1191" s="12"/>
      <c r="EG1191" s="12"/>
      <c r="EH1191" s="12"/>
      <c r="EI1191" s="12"/>
      <c r="EJ1191" s="12"/>
      <c r="EK1191" s="12"/>
      <c r="EL1191" s="12"/>
      <c r="EM1191" s="12"/>
      <c r="EN1191" s="12"/>
      <c r="EO1191" s="12"/>
      <c r="EP1191" s="12"/>
      <c r="EQ1191" s="12"/>
      <c r="ER1191" s="12"/>
      <c r="ES1191" s="12"/>
      <c r="ET1191" s="12"/>
      <c r="EU1191" s="12"/>
      <c r="EV1191" s="12"/>
      <c r="EW1191" s="12"/>
      <c r="EX1191" s="12"/>
      <c r="EY1191" s="12"/>
      <c r="EZ1191" s="12"/>
      <c r="FA1191" s="12"/>
      <c r="FB1191" s="12"/>
      <c r="FC1191" s="12"/>
      <c r="FD1191" s="12"/>
      <c r="FE1191" s="12"/>
      <c r="FF1191" s="12"/>
      <c r="FG1191" s="12"/>
      <c r="FH1191" s="12"/>
      <c r="FI1191" s="12"/>
      <c r="FJ1191" s="12"/>
      <c r="FK1191" s="12"/>
      <c r="FL1191" s="12"/>
      <c r="FM1191" s="12"/>
      <c r="FN1191" s="12"/>
      <c r="FO1191" s="12"/>
      <c r="FP1191" s="12"/>
      <c r="FQ1191" s="12"/>
      <c r="FR1191" s="12"/>
      <c r="FS1191" s="12"/>
      <c r="FT1191" s="12"/>
      <c r="FU1191" s="12"/>
      <c r="FV1191" s="12"/>
      <c r="FW1191" s="12"/>
      <c r="FX1191" s="12"/>
      <c r="FY1191" s="12"/>
      <c r="FZ1191" s="12"/>
      <c r="GA1191" s="12"/>
      <c r="GB1191" s="12"/>
      <c r="GC1191" s="12"/>
      <c r="GD1191" s="12"/>
      <c r="GE1191" s="12"/>
      <c r="GF1191" s="12"/>
      <c r="GG1191" s="12"/>
      <c r="GH1191" s="12"/>
      <c r="GI1191" s="12"/>
      <c r="GJ1191" s="12"/>
      <c r="GK1191" s="12"/>
      <c r="GL1191" s="12"/>
      <c r="GM1191" s="12"/>
      <c r="GN1191" s="12"/>
      <c r="GO1191" s="12"/>
      <c r="GP1191" s="12"/>
      <c r="GQ1191" s="12"/>
      <c r="GR1191" s="12"/>
    </row>
    <row r="1192" spans="1:203" x14ac:dyDescent="0.2">
      <c r="A1192" s="79">
        <f t="shared" si="500"/>
        <v>44264</v>
      </c>
      <c r="B1192" s="80">
        <f t="shared" ca="1" si="501"/>
        <v>1196.7668100000001</v>
      </c>
      <c r="C1192" s="81">
        <f t="shared" si="502"/>
        <v>1000</v>
      </c>
      <c r="D1192" s="82">
        <f ca="1">IF(A1192&lt;$B$1,VLOOKUP(A1192,[1]DI!$A$4:$B$15000,2,FALSE),0)</f>
        <v>1.9000000000000006E-2</v>
      </c>
      <c r="E1192" s="81">
        <f t="shared" ca="1" si="503"/>
        <v>7.4690000000000005E-5</v>
      </c>
      <c r="F1192" s="83">
        <f t="shared" si="498"/>
        <v>1.1679999999999999</v>
      </c>
      <c r="G1192" s="84">
        <f t="shared" ca="1" si="504"/>
        <v>1.0000872379200001</v>
      </c>
      <c r="H1192" s="81">
        <f ca="1">TRUNC(PRODUCT(G$10:G1191),15)</f>
        <v>1.19676681182905</v>
      </c>
      <c r="I1192" s="81">
        <f t="shared" si="505"/>
        <v>1</v>
      </c>
      <c r="J1192" s="81">
        <f t="shared" ca="1" si="506"/>
        <v>1.19676681</v>
      </c>
      <c r="K1192" s="81">
        <f t="shared" ca="1" si="507"/>
        <v>196.76680999999999</v>
      </c>
      <c r="L1192" s="85">
        <f>IF(VLOOKUP(A1192,$U$12:$AD$125,8)=VLOOKUP(A1191,$U$12:$AD$125,8),0,VLOOKUP(A1192,U$12:$AD$125,8))</f>
        <v>0</v>
      </c>
      <c r="M1192" s="86">
        <f>IF(L1192&gt;0,VLOOKUP(L1192,T$12:$AC$125,7),0)</f>
        <v>0</v>
      </c>
      <c r="N1192" s="81">
        <f t="shared" si="499"/>
        <v>0</v>
      </c>
      <c r="O1192" s="81">
        <f t="shared" ca="1" si="508"/>
        <v>196.76680999999999</v>
      </c>
      <c r="P1192" s="87" t="str">
        <f t="shared" si="509"/>
        <v>J=</v>
      </c>
      <c r="Q1192" s="88">
        <f t="shared" si="510"/>
        <v>44676</v>
      </c>
      <c r="R1192" s="7"/>
      <c r="S1192" s="7"/>
      <c r="T1192" s="7"/>
      <c r="U1192" s="7"/>
      <c r="V1192" s="7"/>
      <c r="W1192" s="7"/>
      <c r="X1192" s="7"/>
      <c r="Y1192" s="7"/>
      <c r="Z1192" s="7"/>
      <c r="AA1192" s="7"/>
      <c r="AB1192" s="7"/>
      <c r="AC1192" s="7"/>
      <c r="AD1192" s="7"/>
      <c r="AE1192" s="7"/>
      <c r="AF1192" s="37"/>
      <c r="AG1192" s="3" t="s">
        <v>26</v>
      </c>
      <c r="AH1192" s="3" t="s">
        <v>26</v>
      </c>
      <c r="AI1192" s="13" t="s">
        <v>27</v>
      </c>
      <c r="AJ1192" s="5" t="s">
        <v>28</v>
      </c>
      <c r="AK1192" s="4" t="s">
        <v>29</v>
      </c>
      <c r="AL1192" s="65"/>
      <c r="AM1192" s="10" t="s">
        <v>32</v>
      </c>
      <c r="AN1192" s="3" t="s">
        <v>26</v>
      </c>
      <c r="AO1192" s="6"/>
      <c r="AP1192" s="20" t="s">
        <v>33</v>
      </c>
      <c r="AQ1192" s="3" t="s">
        <v>26</v>
      </c>
      <c r="AR1192" s="21" t="s">
        <v>34</v>
      </c>
      <c r="AS1192" s="65"/>
      <c r="AT1192" s="12"/>
      <c r="AU1192" s="12"/>
      <c r="AV1192" s="22"/>
      <c r="AW1192" s="12"/>
      <c r="AX1192" s="12"/>
      <c r="AY1192" s="12"/>
      <c r="AZ1192" s="12"/>
      <c r="BA1192" s="12"/>
      <c r="BB1192" s="12"/>
      <c r="BC1192" s="12"/>
      <c r="BD1192" s="12"/>
      <c r="BE1192" s="12"/>
      <c r="BF1192" s="12"/>
      <c r="BG1192" s="12"/>
      <c r="BH1192" s="12"/>
      <c r="BI1192" s="12"/>
      <c r="BJ1192" s="12"/>
      <c r="BK1192" s="12"/>
      <c r="BL1192" s="12"/>
      <c r="BM1192" s="12"/>
      <c r="BN1192" s="12"/>
      <c r="BO1192" s="12"/>
      <c r="BP1192" s="12"/>
      <c r="BQ1192" s="12"/>
      <c r="BR1192" s="12"/>
      <c r="BS1192" s="12"/>
      <c r="BT1192" s="12"/>
      <c r="BU1192" s="12"/>
      <c r="BV1192" s="12"/>
      <c r="BW1192" s="12"/>
      <c r="BX1192" s="12"/>
      <c r="BY1192" s="12"/>
      <c r="BZ1192" s="12"/>
      <c r="CA1192" s="12"/>
      <c r="CB1192" s="12"/>
      <c r="CC1192" s="12"/>
      <c r="CD1192" s="12"/>
      <c r="CE1192" s="12"/>
      <c r="CF1192" s="12"/>
      <c r="CG1192" s="12"/>
      <c r="CH1192" s="12"/>
      <c r="CI1192" s="12"/>
      <c r="CJ1192" s="12"/>
      <c r="CK1192" s="12"/>
      <c r="CL1192" s="12"/>
      <c r="CM1192" s="12"/>
      <c r="CN1192" s="12"/>
      <c r="CO1192" s="12"/>
      <c r="CP1192" s="12"/>
      <c r="CQ1192" s="12"/>
      <c r="CR1192" s="12"/>
      <c r="CS1192" s="12"/>
      <c r="CT1192" s="12"/>
      <c r="CU1192" s="12"/>
      <c r="CV1192" s="12"/>
      <c r="CW1192" s="12"/>
      <c r="CX1192" s="12"/>
      <c r="CY1192" s="12"/>
      <c r="CZ1192" s="12"/>
      <c r="DA1192" s="12"/>
      <c r="DB1192" s="12"/>
      <c r="DC1192" s="12"/>
      <c r="DD1192" s="12"/>
      <c r="DE1192" s="12"/>
      <c r="DF1192" s="12"/>
      <c r="DG1192" s="12"/>
      <c r="DH1192" s="12"/>
      <c r="DI1192" s="12"/>
      <c r="DJ1192" s="12"/>
      <c r="DK1192" s="12"/>
      <c r="DL1192" s="12"/>
      <c r="DM1192" s="12"/>
      <c r="DN1192" s="12"/>
      <c r="DO1192" s="12"/>
      <c r="DP1192" s="12"/>
      <c r="DQ1192" s="12"/>
      <c r="DR1192" s="12"/>
      <c r="DS1192" s="12"/>
      <c r="DT1192" s="12"/>
      <c r="DU1192" s="12"/>
      <c r="DV1192" s="12"/>
      <c r="DW1192" s="12"/>
      <c r="DX1192" s="12"/>
      <c r="DY1192" s="12"/>
      <c r="DZ1192" s="12"/>
      <c r="EA1192" s="12"/>
      <c r="EB1192" s="12"/>
      <c r="EC1192" s="12"/>
      <c r="ED1192" s="12"/>
      <c r="EE1192" s="12"/>
      <c r="EF1192" s="12"/>
      <c r="EG1192" s="12"/>
      <c r="EH1192" s="12"/>
      <c r="EI1192" s="12"/>
      <c r="EJ1192" s="12"/>
      <c r="EK1192" s="12"/>
      <c r="EL1192" s="12"/>
      <c r="EM1192" s="12"/>
      <c r="EN1192" s="12"/>
      <c r="EO1192" s="12"/>
      <c r="EP1192" s="12"/>
      <c r="EQ1192" s="12"/>
      <c r="ER1192" s="12"/>
      <c r="ES1192" s="12"/>
      <c r="ET1192" s="12"/>
      <c r="EU1192" s="12"/>
      <c r="EV1192" s="12"/>
      <c r="EW1192" s="12"/>
      <c r="EX1192" s="12"/>
      <c r="EY1192" s="12"/>
      <c r="EZ1192" s="12"/>
      <c r="FA1192" s="12"/>
      <c r="FB1192" s="12"/>
      <c r="FC1192" s="12"/>
      <c r="FD1192" s="12"/>
      <c r="FE1192" s="12"/>
      <c r="FF1192" s="12"/>
      <c r="FG1192" s="12"/>
      <c r="FH1192" s="12"/>
      <c r="FI1192" s="12"/>
      <c r="FJ1192" s="12"/>
      <c r="FK1192" s="12"/>
      <c r="FL1192" s="12"/>
      <c r="FM1192" s="12"/>
      <c r="FN1192" s="12"/>
      <c r="FO1192" s="12"/>
      <c r="FP1192" s="12"/>
      <c r="FQ1192" s="12"/>
      <c r="FR1192" s="12"/>
      <c r="FS1192" s="12"/>
      <c r="FT1192" s="12"/>
      <c r="FU1192" s="12"/>
      <c r="FV1192" s="12"/>
      <c r="FW1192" s="12"/>
      <c r="FX1192" s="12"/>
      <c r="FY1192" s="12"/>
      <c r="FZ1192" s="12"/>
      <c r="GA1192" s="12"/>
      <c r="GB1192" s="12"/>
      <c r="GC1192" s="12"/>
      <c r="GD1192" s="12"/>
      <c r="GE1192" s="12"/>
      <c r="GF1192" s="12"/>
      <c r="GG1192" s="12"/>
      <c r="GH1192" s="12"/>
      <c r="GI1192" s="12"/>
      <c r="GJ1192" s="12"/>
      <c r="GK1192" s="12"/>
      <c r="GL1192" s="12"/>
      <c r="GM1192" s="12"/>
      <c r="GN1192" s="12"/>
      <c r="GO1192" s="12"/>
      <c r="GP1192" s="12"/>
      <c r="GQ1192" s="12"/>
      <c r="GR1192" s="12"/>
    </row>
    <row r="1193" spans="1:203" x14ac:dyDescent="0.2">
      <c r="A1193" s="79">
        <f t="shared" si="500"/>
        <v>44265</v>
      </c>
      <c r="B1193" s="80">
        <f t="shared" ca="1" si="501"/>
        <v>1196.87122</v>
      </c>
      <c r="C1193" s="81">
        <f t="shared" si="502"/>
        <v>1000</v>
      </c>
      <c r="D1193" s="82">
        <f ca="1">IF(A1193&lt;$B$1,VLOOKUP(A1193,[1]DI!$A$4:$B$15000,2,FALSE),0)</f>
        <v>1.9000000000000006E-2</v>
      </c>
      <c r="E1193" s="81">
        <f t="shared" ca="1" si="503"/>
        <v>7.4690000000000005E-5</v>
      </c>
      <c r="F1193" s="83">
        <f t="shared" si="498"/>
        <v>1.1679999999999999</v>
      </c>
      <c r="G1193" s="84">
        <f t="shared" ca="1" si="504"/>
        <v>1.0000872379200001</v>
      </c>
      <c r="H1193" s="81">
        <f ca="1">TRUNC(PRODUCT(G$10:G1192),15)</f>
        <v>1.19687121527643</v>
      </c>
      <c r="I1193" s="81">
        <f t="shared" si="505"/>
        <v>1</v>
      </c>
      <c r="J1193" s="81">
        <f t="shared" ca="1" si="506"/>
        <v>1.19687122</v>
      </c>
      <c r="K1193" s="81">
        <f t="shared" ca="1" si="507"/>
        <v>196.87121999999999</v>
      </c>
      <c r="L1193" s="85">
        <f>IF(VLOOKUP(A1193,$U$12:$AD$125,8)=VLOOKUP(A1192,$U$12:$AD$125,8),0,VLOOKUP(A1193,U$12:$AD$125,8))</f>
        <v>0</v>
      </c>
      <c r="M1193" s="86">
        <f>IF(L1193&gt;0,VLOOKUP(L1193,T$12:$AC$125,7),0)</f>
        <v>0</v>
      </c>
      <c r="N1193" s="81">
        <f t="shared" si="499"/>
        <v>0</v>
      </c>
      <c r="O1193" s="81">
        <f t="shared" ca="1" si="508"/>
        <v>196.87121999999999</v>
      </c>
      <c r="P1193" s="87" t="str">
        <f t="shared" si="509"/>
        <v>J=</v>
      </c>
      <c r="Q1193" s="88">
        <f t="shared" si="510"/>
        <v>44676</v>
      </c>
      <c r="R1193" s="7"/>
      <c r="S1193" s="7"/>
      <c r="T1193" s="7"/>
      <c r="U1193" s="7"/>
      <c r="V1193" s="7"/>
      <c r="W1193" s="7"/>
      <c r="X1193" s="7"/>
      <c r="Y1193" s="7"/>
      <c r="Z1193" s="7"/>
      <c r="AA1193" s="7"/>
      <c r="AB1193" s="7"/>
      <c r="AC1193" s="7"/>
      <c r="AD1193" s="7"/>
      <c r="AE1193" s="7"/>
      <c r="AF1193" s="65"/>
      <c r="AG1193" s="9"/>
      <c r="AH1193" s="9"/>
      <c r="AI1193" s="4"/>
      <c r="AJ1193" s="10"/>
      <c r="AK1193" s="4"/>
      <c r="AL1193" s="65"/>
      <c r="AM1193" s="10"/>
      <c r="AN1193" s="9"/>
      <c r="AO1193" s="7"/>
      <c r="AP1193" s="11"/>
      <c r="AQ1193" s="9"/>
      <c r="AR1193" s="8"/>
      <c r="AS1193" s="68"/>
      <c r="AT1193" s="12"/>
      <c r="AU1193" s="12"/>
      <c r="AV1193" s="22"/>
      <c r="AW1193" s="12"/>
      <c r="AX1193" s="12"/>
      <c r="AY1193" s="12"/>
      <c r="AZ1193" s="12"/>
      <c r="BA1193" s="12"/>
      <c r="BB1193" s="12"/>
      <c r="BC1193" s="12"/>
      <c r="BD1193" s="12"/>
      <c r="BE1193" s="12"/>
      <c r="BF1193" s="12"/>
      <c r="BG1193" s="12"/>
      <c r="BH1193" s="12"/>
      <c r="BI1193" s="12"/>
      <c r="BJ1193" s="12"/>
      <c r="BK1193" s="12"/>
      <c r="BL1193" s="12"/>
      <c r="BM1193" s="12"/>
      <c r="BN1193" s="12"/>
      <c r="BO1193" s="12"/>
      <c r="BP1193" s="12"/>
      <c r="BQ1193" s="12"/>
      <c r="BR1193" s="12"/>
      <c r="BS1193" s="12"/>
      <c r="BT1193" s="12"/>
      <c r="BU1193" s="12"/>
      <c r="BV1193" s="12"/>
      <c r="BW1193" s="12"/>
      <c r="BX1193" s="12"/>
      <c r="BY1193" s="12"/>
      <c r="BZ1193" s="12"/>
      <c r="CA1193" s="12"/>
      <c r="CB1193" s="12"/>
      <c r="CC1193" s="12"/>
      <c r="CD1193" s="12"/>
      <c r="CE1193" s="12"/>
      <c r="CF1193" s="12"/>
      <c r="CG1193" s="12"/>
      <c r="CH1193" s="12"/>
      <c r="CI1193" s="12"/>
      <c r="CJ1193" s="12"/>
      <c r="CK1193" s="12"/>
      <c r="CL1193" s="12"/>
      <c r="CM1193" s="12"/>
      <c r="CN1193" s="12"/>
      <c r="CO1193" s="12"/>
      <c r="CP1193" s="12"/>
      <c r="CQ1193" s="12"/>
      <c r="CR1193" s="12"/>
      <c r="CS1193" s="12"/>
      <c r="CT1193" s="12"/>
      <c r="CU1193" s="12"/>
      <c r="CV1193" s="12"/>
      <c r="CW1193" s="12"/>
      <c r="CX1193" s="12"/>
      <c r="CY1193" s="12"/>
      <c r="CZ1193" s="12"/>
      <c r="DA1193" s="12"/>
      <c r="DB1193" s="12"/>
      <c r="DC1193" s="12"/>
      <c r="DD1193" s="12"/>
      <c r="DE1193" s="12"/>
      <c r="DF1193" s="12"/>
      <c r="DG1193" s="12"/>
      <c r="DH1193" s="12"/>
      <c r="DI1193" s="12"/>
      <c r="DJ1193" s="12"/>
      <c r="DK1193" s="12"/>
      <c r="DL1193" s="12"/>
      <c r="DM1193" s="12"/>
      <c r="DN1193" s="12"/>
      <c r="DO1193" s="12"/>
      <c r="DP1193" s="12"/>
      <c r="DQ1193" s="12"/>
      <c r="DR1193" s="12"/>
      <c r="DS1193" s="12"/>
      <c r="DT1193" s="12"/>
      <c r="DU1193" s="12"/>
      <c r="DV1193" s="12"/>
      <c r="DW1193" s="12"/>
      <c r="DX1193" s="12"/>
      <c r="DY1193" s="12"/>
      <c r="DZ1193" s="12"/>
      <c r="EA1193" s="12"/>
      <c r="EB1193" s="12"/>
      <c r="EC1193" s="12"/>
      <c r="ED1193" s="12"/>
      <c r="EE1193" s="12"/>
      <c r="EF1193" s="12"/>
      <c r="EG1193" s="12"/>
      <c r="EH1193" s="12"/>
      <c r="EI1193" s="12"/>
      <c r="EJ1193" s="12"/>
      <c r="EK1193" s="12"/>
      <c r="EL1193" s="12"/>
      <c r="EM1193" s="12"/>
      <c r="EN1193" s="12"/>
      <c r="EO1193" s="12"/>
      <c r="EP1193" s="12"/>
      <c r="EQ1193" s="12"/>
      <c r="ER1193" s="12"/>
      <c r="ES1193" s="12"/>
      <c r="ET1193" s="12"/>
      <c r="EU1193" s="12"/>
      <c r="EV1193" s="12"/>
      <c r="EW1193" s="12"/>
      <c r="EX1193" s="12"/>
      <c r="EY1193" s="12"/>
      <c r="EZ1193" s="12"/>
      <c r="FA1193" s="12"/>
      <c r="FB1193" s="12"/>
      <c r="FC1193" s="12"/>
      <c r="FD1193" s="12"/>
      <c r="FE1193" s="12"/>
      <c r="FF1193" s="12"/>
      <c r="FG1193" s="12"/>
      <c r="FH1193" s="12"/>
      <c r="FI1193" s="12"/>
      <c r="FJ1193" s="12"/>
      <c r="FK1193" s="12"/>
      <c r="FL1193" s="12"/>
      <c r="FM1193" s="12"/>
      <c r="FN1193" s="12"/>
      <c r="FO1193" s="12"/>
      <c r="FP1193" s="12"/>
      <c r="FQ1193" s="12"/>
      <c r="FR1193" s="12"/>
      <c r="FS1193" s="12"/>
      <c r="FT1193" s="12"/>
      <c r="FU1193" s="12"/>
      <c r="FV1193" s="12"/>
      <c r="FW1193" s="12"/>
      <c r="FX1193" s="12"/>
      <c r="FY1193" s="12"/>
      <c r="FZ1193" s="12"/>
      <c r="GA1193" s="12"/>
      <c r="GB1193" s="12"/>
      <c r="GC1193" s="12"/>
      <c r="GD1193" s="12"/>
      <c r="GE1193" s="12"/>
      <c r="GF1193" s="12"/>
      <c r="GG1193" s="12"/>
      <c r="GH1193" s="12"/>
      <c r="GI1193" s="12"/>
      <c r="GJ1193" s="12"/>
      <c r="GK1193" s="12"/>
      <c r="GL1193" s="12"/>
      <c r="GM1193" s="12"/>
      <c r="GN1193" s="12"/>
      <c r="GO1193" s="12"/>
      <c r="GP1193" s="12"/>
      <c r="GQ1193" s="12"/>
      <c r="GR1193" s="12"/>
    </row>
    <row r="1194" spans="1:203" x14ac:dyDescent="0.2">
      <c r="A1194" s="79">
        <f t="shared" si="500"/>
        <v>44266</v>
      </c>
      <c r="B1194" s="80">
        <f t="shared" ca="1" si="501"/>
        <v>1196.9756299999999</v>
      </c>
      <c r="C1194" s="81">
        <f t="shared" si="502"/>
        <v>1000</v>
      </c>
      <c r="D1194" s="82">
        <f ca="1">IF(A1194&lt;$B$1,VLOOKUP(A1194,[1]DI!$A$4:$B$15000,2,FALSE),0)</f>
        <v>1.9000000000000006E-2</v>
      </c>
      <c r="E1194" s="81">
        <f t="shared" ca="1" si="503"/>
        <v>7.4690000000000005E-5</v>
      </c>
      <c r="F1194" s="83">
        <f t="shared" si="498"/>
        <v>1.1679999999999999</v>
      </c>
      <c r="G1194" s="84">
        <f t="shared" ca="1" si="504"/>
        <v>1.0000872379200001</v>
      </c>
      <c r="H1194" s="81">
        <f ca="1">TRUNC(PRODUCT(G$10:G1193),15)</f>
        <v>1.19697562783176</v>
      </c>
      <c r="I1194" s="81">
        <f t="shared" si="505"/>
        <v>1</v>
      </c>
      <c r="J1194" s="81">
        <f t="shared" ca="1" si="506"/>
        <v>1.1969756300000001</v>
      </c>
      <c r="K1194" s="81">
        <f t="shared" ca="1" si="507"/>
        <v>196.97563</v>
      </c>
      <c r="L1194" s="85">
        <f>IF(VLOOKUP(A1194,$U$12:$AD$125,8)=VLOOKUP(A1193,$U$12:$AD$125,8),0,VLOOKUP(A1194,U$12:$AD$125,8))</f>
        <v>0</v>
      </c>
      <c r="M1194" s="86">
        <f>IF(L1194&gt;0,VLOOKUP(L1194,T$12:$AC$125,7),0)</f>
        <v>0</v>
      </c>
      <c r="N1194" s="81">
        <f t="shared" si="499"/>
        <v>0</v>
      </c>
      <c r="O1194" s="81">
        <f t="shared" ca="1" si="508"/>
        <v>196.97563</v>
      </c>
      <c r="P1194" s="87" t="str">
        <f t="shared" si="509"/>
        <v>J=</v>
      </c>
      <c r="Q1194" s="88">
        <f t="shared" si="510"/>
        <v>44676</v>
      </c>
      <c r="R1194" s="7"/>
      <c r="S1194" s="7"/>
      <c r="T1194" s="7"/>
      <c r="U1194" s="7"/>
      <c r="V1194" s="7"/>
      <c r="W1194" s="7"/>
      <c r="X1194" s="7"/>
      <c r="Y1194" s="7"/>
      <c r="Z1194" s="7"/>
      <c r="AA1194" s="7"/>
      <c r="AB1194" s="7"/>
      <c r="AC1194" s="7"/>
      <c r="AD1194" s="7"/>
      <c r="AE1194" s="7"/>
      <c r="AF1194" s="65">
        <f>(AF1186+1)</f>
        <v>44012</v>
      </c>
      <c r="AG1194" s="9">
        <f t="shared" ref="AG1194:AK1209" ca="1" si="514">VLOOKUP($AF1194,$A$10:$Q$3625,(AG$1)+1)</f>
        <v>1178.4797699999999</v>
      </c>
      <c r="AH1194" s="9">
        <f t="shared" si="514"/>
        <v>1000</v>
      </c>
      <c r="AI1194" s="4">
        <f t="shared" ca="1" si="514"/>
        <v>2.1500000000000005E-2</v>
      </c>
      <c r="AJ1194" s="10">
        <f t="shared" ca="1" si="514"/>
        <v>8.4419999999999995E-5</v>
      </c>
      <c r="AK1194" s="4">
        <f t="shared" si="514"/>
        <v>1.1679999999999999</v>
      </c>
      <c r="AL1194" s="65">
        <f t="shared" ref="AL1194:AL1223" si="515">AF1194</f>
        <v>44012</v>
      </c>
      <c r="AM1194" s="10">
        <f t="shared" ref="AM1194:AS1209" ca="1" si="516">VLOOKUP($AF1194,$A$10:$Q$3625,(AM$1)+1)</f>
        <v>1.17847977</v>
      </c>
      <c r="AN1194" s="9">
        <f t="shared" ca="1" si="516"/>
        <v>178.47977</v>
      </c>
      <c r="AO1194" s="7">
        <f t="shared" si="516"/>
        <v>0</v>
      </c>
      <c r="AP1194" s="11">
        <f t="shared" si="516"/>
        <v>0</v>
      </c>
      <c r="AQ1194" s="9">
        <f t="shared" si="516"/>
        <v>0</v>
      </c>
      <c r="AR1194" s="8" t="str">
        <f t="shared" si="516"/>
        <v>J=</v>
      </c>
      <c r="AS1194" s="65">
        <f t="shared" si="516"/>
        <v>44676</v>
      </c>
      <c r="AT1194" s="12"/>
      <c r="AU1194" s="12"/>
      <c r="AV1194" s="22"/>
      <c r="AW1194" s="12"/>
      <c r="AX1194" s="12"/>
      <c r="AY1194" s="12"/>
      <c r="AZ1194" s="12"/>
      <c r="BA1194" s="12"/>
      <c r="BB1194" s="12"/>
      <c r="BC1194" s="12"/>
      <c r="BD1194" s="12"/>
      <c r="BE1194" s="12"/>
      <c r="BF1194" s="12"/>
      <c r="BG1194" s="12"/>
      <c r="BH1194" s="12"/>
      <c r="BI1194" s="12"/>
      <c r="BJ1194" s="12"/>
      <c r="BK1194" s="12"/>
      <c r="BL1194" s="12"/>
      <c r="BM1194" s="12"/>
      <c r="BN1194" s="12"/>
      <c r="BO1194" s="12"/>
      <c r="BP1194" s="12"/>
      <c r="BQ1194" s="12"/>
      <c r="BR1194" s="12"/>
      <c r="BS1194" s="12"/>
      <c r="BT1194" s="12"/>
      <c r="BU1194" s="12"/>
      <c r="BV1194" s="12"/>
      <c r="BW1194" s="12"/>
      <c r="BX1194" s="12"/>
      <c r="BY1194" s="12"/>
      <c r="BZ1194" s="12"/>
      <c r="CA1194" s="12"/>
      <c r="CB1194" s="12"/>
      <c r="CC1194" s="12"/>
      <c r="CD1194" s="12"/>
      <c r="CE1194" s="12"/>
      <c r="CF1194" s="12"/>
      <c r="CG1194" s="12"/>
      <c r="CH1194" s="12"/>
      <c r="CI1194" s="12"/>
      <c r="CJ1194" s="12"/>
      <c r="CK1194" s="12"/>
      <c r="CL1194" s="12"/>
      <c r="CM1194" s="12"/>
      <c r="CN1194" s="12"/>
      <c r="CO1194" s="12"/>
      <c r="CP1194" s="12"/>
      <c r="CQ1194" s="12"/>
      <c r="CR1194" s="12"/>
      <c r="CS1194" s="12"/>
      <c r="CT1194" s="12"/>
      <c r="CU1194" s="12"/>
      <c r="CV1194" s="12"/>
      <c r="CW1194" s="12"/>
      <c r="CX1194" s="12"/>
      <c r="CY1194" s="12"/>
      <c r="CZ1194" s="12"/>
      <c r="DA1194" s="12"/>
      <c r="DB1194" s="12"/>
      <c r="DC1194" s="12"/>
      <c r="DD1194" s="12"/>
      <c r="DE1194" s="12"/>
      <c r="DF1194" s="12"/>
      <c r="DG1194" s="12"/>
      <c r="DH1194" s="12"/>
      <c r="DI1194" s="12"/>
      <c r="DJ1194" s="12"/>
      <c r="DK1194" s="12"/>
      <c r="DL1194" s="12"/>
      <c r="DM1194" s="12"/>
      <c r="DN1194" s="12"/>
      <c r="DO1194" s="12"/>
      <c r="DP1194" s="12"/>
      <c r="DQ1194" s="12"/>
      <c r="DR1194" s="12"/>
      <c r="DS1194" s="12"/>
      <c r="DT1194" s="12"/>
      <c r="DU1194" s="12"/>
      <c r="DV1194" s="12"/>
      <c r="DW1194" s="12"/>
      <c r="DX1194" s="12"/>
      <c r="DY1194" s="12"/>
      <c r="DZ1194" s="12"/>
      <c r="EA1194" s="12"/>
      <c r="EB1194" s="12"/>
      <c r="EC1194" s="12"/>
      <c r="ED1194" s="12"/>
      <c r="EE1194" s="12"/>
      <c r="EF1194" s="12"/>
      <c r="EG1194" s="12"/>
      <c r="EH1194" s="12"/>
      <c r="EI1194" s="12"/>
      <c r="EJ1194" s="12"/>
      <c r="EK1194" s="12"/>
      <c r="EL1194" s="12"/>
      <c r="EM1194" s="12"/>
      <c r="EN1194" s="12"/>
      <c r="EO1194" s="12"/>
      <c r="EP1194" s="12"/>
      <c r="EQ1194" s="12"/>
      <c r="ER1194" s="12"/>
      <c r="ES1194" s="12"/>
      <c r="ET1194" s="12"/>
      <c r="EU1194" s="12"/>
      <c r="EV1194" s="12"/>
      <c r="EW1194" s="12"/>
      <c r="EX1194" s="12"/>
      <c r="EY1194" s="12"/>
      <c r="EZ1194" s="12"/>
      <c r="FA1194" s="12"/>
      <c r="FB1194" s="12"/>
      <c r="FC1194" s="12"/>
      <c r="FD1194" s="12"/>
      <c r="FE1194" s="12"/>
      <c r="FF1194" s="12"/>
      <c r="FG1194" s="12"/>
      <c r="FH1194" s="12"/>
      <c r="FI1194" s="12"/>
      <c r="FJ1194" s="12"/>
      <c r="FK1194" s="12"/>
      <c r="FL1194" s="12"/>
      <c r="FM1194" s="12"/>
      <c r="FN1194" s="12"/>
      <c r="FO1194" s="12"/>
      <c r="FP1194" s="12"/>
      <c r="FQ1194" s="12"/>
      <c r="FR1194" s="12"/>
      <c r="FS1194" s="12"/>
      <c r="FT1194" s="12"/>
      <c r="FU1194" s="12"/>
      <c r="FV1194" s="12"/>
      <c r="FW1194" s="12"/>
      <c r="FX1194" s="12"/>
      <c r="FY1194" s="12"/>
      <c r="FZ1194" s="12"/>
      <c r="GA1194" s="12"/>
      <c r="GB1194" s="12"/>
      <c r="GC1194" s="12"/>
      <c r="GD1194" s="12"/>
      <c r="GE1194" s="12"/>
      <c r="GF1194" s="12"/>
      <c r="GG1194" s="12"/>
      <c r="GH1194" s="12"/>
      <c r="GI1194" s="12"/>
      <c r="GJ1194" s="12"/>
      <c r="GK1194" s="12"/>
      <c r="GL1194" s="12"/>
      <c r="GM1194" s="12"/>
      <c r="GN1194" s="12"/>
      <c r="GO1194" s="12"/>
      <c r="GP1194" s="12"/>
      <c r="GQ1194" s="12"/>
      <c r="GR1194" s="12"/>
    </row>
    <row r="1195" spans="1:203" x14ac:dyDescent="0.2">
      <c r="A1195" s="79">
        <f t="shared" si="500"/>
        <v>44267</v>
      </c>
      <c r="B1195" s="80">
        <f t="shared" ca="1" si="501"/>
        <v>1197.08005</v>
      </c>
      <c r="C1195" s="81">
        <f t="shared" si="502"/>
        <v>1000</v>
      </c>
      <c r="D1195" s="82">
        <f ca="1">IF(A1195&lt;$B$1,VLOOKUP(A1195,[1]DI!$A$4:$B$15000,2,FALSE),0)</f>
        <v>1.9000000000000006E-2</v>
      </c>
      <c r="E1195" s="81">
        <f t="shared" ca="1" si="503"/>
        <v>7.4690000000000005E-5</v>
      </c>
      <c r="F1195" s="83">
        <f t="shared" si="498"/>
        <v>1.1679999999999999</v>
      </c>
      <c r="G1195" s="84">
        <f t="shared" ca="1" si="504"/>
        <v>1.0000872379200001</v>
      </c>
      <c r="H1195" s="81">
        <f ca="1">TRUNC(PRODUCT(G$10:G1194),15)</f>
        <v>1.19708004949583</v>
      </c>
      <c r="I1195" s="81">
        <f t="shared" si="505"/>
        <v>1</v>
      </c>
      <c r="J1195" s="81">
        <f t="shared" ca="1" si="506"/>
        <v>1.1970800500000001</v>
      </c>
      <c r="K1195" s="81">
        <f t="shared" ca="1" si="507"/>
        <v>197.08005</v>
      </c>
      <c r="L1195" s="85">
        <f>IF(VLOOKUP(A1195,$U$12:$AD$125,8)=VLOOKUP(A1194,$U$12:$AD$125,8),0,VLOOKUP(A1195,U$12:$AD$125,8))</f>
        <v>0</v>
      </c>
      <c r="M1195" s="86">
        <f>IF(L1195&gt;0,VLOOKUP(L1195,T$12:$AC$125,7),0)</f>
        <v>0</v>
      </c>
      <c r="N1195" s="81">
        <f t="shared" si="499"/>
        <v>0</v>
      </c>
      <c r="O1195" s="81">
        <f t="shared" ca="1" si="508"/>
        <v>197.08005</v>
      </c>
      <c r="P1195" s="87" t="str">
        <f t="shared" si="509"/>
        <v>J=</v>
      </c>
      <c r="Q1195" s="88">
        <f t="shared" si="510"/>
        <v>44676</v>
      </c>
      <c r="R1195" s="7"/>
      <c r="S1195" s="7"/>
      <c r="T1195" s="7"/>
      <c r="U1195" s="7"/>
      <c r="V1195" s="7"/>
      <c r="W1195" s="7"/>
      <c r="X1195" s="7"/>
      <c r="Y1195" s="7"/>
      <c r="Z1195" s="7"/>
      <c r="AA1195" s="7"/>
      <c r="AB1195" s="7"/>
      <c r="AC1195" s="7"/>
      <c r="AD1195" s="7"/>
      <c r="AE1195" s="7"/>
      <c r="AF1195" s="65">
        <f t="shared" ref="AF1195:AF1223" si="517">(AF1194+1)</f>
        <v>44013</v>
      </c>
      <c r="AG1195" s="9">
        <f t="shared" ca="1" si="514"/>
        <v>1178.5959700000001</v>
      </c>
      <c r="AH1195" s="9">
        <f t="shared" si="514"/>
        <v>1000</v>
      </c>
      <c r="AI1195" s="4">
        <f t="shared" ca="1" si="514"/>
        <v>2.1500000000000005E-2</v>
      </c>
      <c r="AJ1195" s="10">
        <f t="shared" ca="1" si="514"/>
        <v>8.4419999999999995E-5</v>
      </c>
      <c r="AK1195" s="4">
        <f t="shared" si="514"/>
        <v>1.1679999999999999</v>
      </c>
      <c r="AL1195" s="65">
        <f t="shared" si="515"/>
        <v>44013</v>
      </c>
      <c r="AM1195" s="10">
        <f t="shared" ca="1" si="516"/>
        <v>1.1785959699999999</v>
      </c>
      <c r="AN1195" s="9">
        <f t="shared" ca="1" si="516"/>
        <v>178.59596999999999</v>
      </c>
      <c r="AO1195" s="7">
        <f t="shared" si="516"/>
        <v>0</v>
      </c>
      <c r="AP1195" s="11">
        <f t="shared" si="516"/>
        <v>0</v>
      </c>
      <c r="AQ1195" s="9">
        <f t="shared" si="516"/>
        <v>0</v>
      </c>
      <c r="AR1195" s="8" t="str">
        <f t="shared" si="516"/>
        <v>J=</v>
      </c>
      <c r="AS1195" s="65">
        <f t="shared" si="516"/>
        <v>44676</v>
      </c>
      <c r="AT1195" s="12"/>
      <c r="AU1195" s="12"/>
      <c r="AV1195" s="22"/>
      <c r="AW1195" s="12"/>
      <c r="AX1195" s="12"/>
      <c r="AY1195" s="12"/>
      <c r="AZ1195" s="12"/>
      <c r="BA1195" s="12"/>
      <c r="BB1195" s="12"/>
      <c r="BC1195" s="12"/>
      <c r="BD1195" s="12"/>
      <c r="BE1195" s="12"/>
      <c r="BF1195" s="12"/>
      <c r="BG1195" s="12"/>
      <c r="BH1195" s="12"/>
      <c r="BI1195" s="12"/>
      <c r="BJ1195" s="12"/>
      <c r="BK1195" s="12"/>
      <c r="BL1195" s="12"/>
      <c r="BM1195" s="12"/>
      <c r="BN1195" s="12"/>
      <c r="BO1195" s="12"/>
      <c r="BP1195" s="12"/>
      <c r="BQ1195" s="12"/>
      <c r="BR1195" s="12"/>
      <c r="BS1195" s="12"/>
      <c r="BT1195" s="12"/>
      <c r="BU1195" s="12"/>
      <c r="BV1195" s="12"/>
      <c r="BW1195" s="12"/>
      <c r="BX1195" s="12"/>
      <c r="BY1195" s="12"/>
      <c r="BZ1195" s="12"/>
      <c r="CA1195" s="12"/>
      <c r="CB1195" s="12"/>
      <c r="CC1195" s="12"/>
      <c r="CD1195" s="12"/>
      <c r="CE1195" s="12"/>
      <c r="CF1195" s="12"/>
      <c r="CG1195" s="12"/>
      <c r="CH1195" s="12"/>
      <c r="CI1195" s="12"/>
      <c r="CJ1195" s="12"/>
      <c r="CK1195" s="12"/>
      <c r="CL1195" s="12"/>
      <c r="CM1195" s="12"/>
      <c r="CN1195" s="12"/>
      <c r="CO1195" s="12"/>
      <c r="CP1195" s="12"/>
      <c r="CQ1195" s="12"/>
      <c r="CR1195" s="12"/>
      <c r="CS1195" s="12"/>
      <c r="CT1195" s="12"/>
      <c r="CU1195" s="12"/>
      <c r="CV1195" s="12"/>
      <c r="CW1195" s="12"/>
      <c r="CX1195" s="12"/>
      <c r="CY1195" s="12"/>
      <c r="CZ1195" s="12"/>
      <c r="DA1195" s="12"/>
      <c r="DB1195" s="12"/>
      <c r="DC1195" s="12"/>
      <c r="DD1195" s="12"/>
      <c r="DE1195" s="12"/>
      <c r="DF1195" s="12"/>
      <c r="DG1195" s="12"/>
      <c r="DH1195" s="12"/>
      <c r="DI1195" s="12"/>
      <c r="DJ1195" s="12"/>
      <c r="DK1195" s="12"/>
      <c r="DL1195" s="12"/>
      <c r="DM1195" s="12"/>
      <c r="DN1195" s="12"/>
      <c r="DO1195" s="12"/>
      <c r="DP1195" s="12"/>
      <c r="DQ1195" s="12"/>
      <c r="DR1195" s="12"/>
      <c r="DS1195" s="12"/>
      <c r="DT1195" s="12"/>
      <c r="DU1195" s="12"/>
      <c r="DV1195" s="12"/>
      <c r="DW1195" s="12"/>
      <c r="DX1195" s="12"/>
      <c r="DY1195" s="12"/>
      <c r="DZ1195" s="12"/>
      <c r="EA1195" s="12"/>
      <c r="EB1195" s="12"/>
      <c r="EC1195" s="12"/>
      <c r="ED1195" s="12"/>
      <c r="EE1195" s="12"/>
      <c r="EF1195" s="12"/>
      <c r="EG1195" s="12"/>
      <c r="EH1195" s="12"/>
      <c r="EI1195" s="12"/>
      <c r="EJ1195" s="12"/>
      <c r="EK1195" s="12"/>
      <c r="EL1195" s="12"/>
      <c r="EM1195" s="12"/>
      <c r="EN1195" s="12"/>
      <c r="EO1195" s="12"/>
      <c r="EP1195" s="12"/>
      <c r="EQ1195" s="12"/>
      <c r="ER1195" s="12"/>
      <c r="ES1195" s="12"/>
      <c r="ET1195" s="12"/>
      <c r="EU1195" s="12"/>
      <c r="EV1195" s="12"/>
      <c r="EW1195" s="12"/>
      <c r="EX1195" s="12"/>
      <c r="EY1195" s="12"/>
      <c r="EZ1195" s="12"/>
      <c r="FA1195" s="12"/>
      <c r="FB1195" s="12"/>
      <c r="FC1195" s="12"/>
      <c r="FD1195" s="12"/>
      <c r="FE1195" s="12"/>
      <c r="FF1195" s="12"/>
      <c r="FG1195" s="12"/>
      <c r="FH1195" s="12"/>
      <c r="FI1195" s="12"/>
      <c r="FJ1195" s="12"/>
      <c r="FK1195" s="12"/>
      <c r="FL1195" s="12"/>
      <c r="FM1195" s="12"/>
      <c r="FN1195" s="12"/>
      <c r="FO1195" s="12"/>
      <c r="FP1195" s="12"/>
      <c r="FQ1195" s="12"/>
      <c r="FR1195" s="12"/>
      <c r="FS1195" s="12"/>
      <c r="FT1195" s="12"/>
      <c r="FU1195" s="12"/>
      <c r="FV1195" s="12"/>
      <c r="FW1195" s="12"/>
      <c r="FX1195" s="12"/>
      <c r="FY1195" s="12"/>
      <c r="FZ1195" s="12"/>
      <c r="GA1195" s="12"/>
      <c r="GB1195" s="12"/>
      <c r="GC1195" s="12"/>
      <c r="GD1195" s="12"/>
      <c r="GE1195" s="12"/>
      <c r="GF1195" s="12"/>
      <c r="GG1195" s="12"/>
      <c r="GH1195" s="12"/>
      <c r="GI1195" s="12"/>
      <c r="GJ1195" s="12"/>
      <c r="GK1195" s="12"/>
      <c r="GL1195" s="12"/>
      <c r="GM1195" s="12"/>
      <c r="GN1195" s="12"/>
      <c r="GO1195" s="12"/>
      <c r="GP1195" s="12"/>
      <c r="GQ1195" s="12"/>
      <c r="GR1195" s="12"/>
    </row>
    <row r="1196" spans="1:203" x14ac:dyDescent="0.2">
      <c r="A1196" s="79">
        <f t="shared" si="500"/>
        <v>44268</v>
      </c>
      <c r="B1196" s="80">
        <f t="shared" ca="1" si="501"/>
        <v>1197.1844799999999</v>
      </c>
      <c r="C1196" s="81">
        <f t="shared" si="502"/>
        <v>1000</v>
      </c>
      <c r="D1196" s="82">
        <f ca="1">IF(A1196&lt;$B$1,VLOOKUP(A1196,[1]DI!$A$4:$B$15000,2,FALSE),0)</f>
        <v>0</v>
      </c>
      <c r="E1196" s="81">
        <f t="shared" ca="1" si="503"/>
        <v>0</v>
      </c>
      <c r="F1196" s="83">
        <f t="shared" si="498"/>
        <v>1.1679999999999999</v>
      </c>
      <c r="G1196" s="84">
        <f t="shared" ca="1" si="504"/>
        <v>1</v>
      </c>
      <c r="H1196" s="81">
        <f ca="1">TRUNC(PRODUCT(G$10:G1195),15)</f>
        <v>1.19718448026942</v>
      </c>
      <c r="I1196" s="81">
        <f t="shared" si="505"/>
        <v>1</v>
      </c>
      <c r="J1196" s="81">
        <f t="shared" ca="1" si="506"/>
        <v>1.19718448</v>
      </c>
      <c r="K1196" s="81">
        <f t="shared" ca="1" si="507"/>
        <v>197.18448000000001</v>
      </c>
      <c r="L1196" s="85">
        <f>IF(VLOOKUP(A1196,$U$12:$AD$125,8)=VLOOKUP(A1195,$U$12:$AD$125,8),0,VLOOKUP(A1196,U$12:$AD$125,8))</f>
        <v>0</v>
      </c>
      <c r="M1196" s="86">
        <f>IF(L1196&gt;0,VLOOKUP(L1196,T$12:$AC$125,7),0)</f>
        <v>0</v>
      </c>
      <c r="N1196" s="81">
        <f t="shared" si="499"/>
        <v>0</v>
      </c>
      <c r="O1196" s="81">
        <f t="shared" ca="1" si="508"/>
        <v>197.18448000000001</v>
      </c>
      <c r="P1196" s="87" t="str">
        <f t="shared" si="509"/>
        <v>J=</v>
      </c>
      <c r="Q1196" s="88">
        <f t="shared" si="510"/>
        <v>44676</v>
      </c>
      <c r="R1196" s="7"/>
      <c r="S1196" s="7"/>
      <c r="T1196" s="7"/>
      <c r="U1196" s="7"/>
      <c r="V1196" s="7"/>
      <c r="W1196" s="7"/>
      <c r="X1196" s="7"/>
      <c r="Y1196" s="7"/>
      <c r="Z1196" s="7"/>
      <c r="AA1196" s="7"/>
      <c r="AB1196" s="7"/>
      <c r="AC1196" s="7"/>
      <c r="AD1196" s="7"/>
      <c r="AE1196" s="7"/>
      <c r="AF1196" s="65">
        <f t="shared" si="517"/>
        <v>44014</v>
      </c>
      <c r="AG1196" s="9">
        <f t="shared" ca="1" si="514"/>
        <v>1178.71218</v>
      </c>
      <c r="AH1196" s="9">
        <f t="shared" si="514"/>
        <v>1000</v>
      </c>
      <c r="AI1196" s="4">
        <f t="shared" ca="1" si="514"/>
        <v>2.1500000000000005E-2</v>
      </c>
      <c r="AJ1196" s="10">
        <f t="shared" ca="1" si="514"/>
        <v>8.4419999999999995E-5</v>
      </c>
      <c r="AK1196" s="4">
        <f t="shared" si="514"/>
        <v>1.1679999999999999</v>
      </c>
      <c r="AL1196" s="65">
        <f t="shared" si="515"/>
        <v>44014</v>
      </c>
      <c r="AM1196" s="10">
        <f t="shared" ca="1" si="516"/>
        <v>1.17871218</v>
      </c>
      <c r="AN1196" s="9">
        <f t="shared" ca="1" si="516"/>
        <v>178.71217999999999</v>
      </c>
      <c r="AO1196" s="7">
        <f t="shared" si="516"/>
        <v>0</v>
      </c>
      <c r="AP1196" s="11">
        <f t="shared" si="516"/>
        <v>0</v>
      </c>
      <c r="AQ1196" s="9">
        <f t="shared" si="516"/>
        <v>0</v>
      </c>
      <c r="AR1196" s="8" t="str">
        <f t="shared" si="516"/>
        <v>J=</v>
      </c>
      <c r="AS1196" s="65">
        <f t="shared" si="516"/>
        <v>44676</v>
      </c>
      <c r="AT1196" s="12"/>
      <c r="AU1196" s="12"/>
      <c r="AV1196" s="22"/>
      <c r="AW1196" s="12"/>
      <c r="AX1196" s="12"/>
      <c r="AY1196" s="12"/>
      <c r="AZ1196" s="12"/>
      <c r="BA1196" s="12"/>
      <c r="BB1196" s="12"/>
      <c r="BC1196" s="12"/>
      <c r="BD1196" s="12"/>
      <c r="BE1196" s="12"/>
      <c r="BF1196" s="12"/>
      <c r="BG1196" s="12"/>
      <c r="BH1196" s="12"/>
      <c r="BI1196" s="12"/>
      <c r="BJ1196" s="12"/>
      <c r="BK1196" s="12"/>
      <c r="BL1196" s="12"/>
      <c r="BM1196" s="12"/>
      <c r="BN1196" s="12"/>
      <c r="BO1196" s="12"/>
      <c r="BP1196" s="12"/>
      <c r="BQ1196" s="12"/>
      <c r="BR1196" s="12"/>
      <c r="BS1196" s="12"/>
      <c r="BT1196" s="12"/>
      <c r="BU1196" s="12"/>
      <c r="BV1196" s="12"/>
      <c r="BW1196" s="12"/>
      <c r="BX1196" s="12"/>
      <c r="BY1196" s="12"/>
      <c r="BZ1196" s="12"/>
      <c r="CA1196" s="12"/>
      <c r="CB1196" s="12"/>
      <c r="CC1196" s="12"/>
      <c r="CD1196" s="12"/>
      <c r="CE1196" s="12"/>
      <c r="CF1196" s="12"/>
      <c r="CG1196" s="12"/>
      <c r="CH1196" s="12"/>
      <c r="CI1196" s="12"/>
      <c r="CJ1196" s="12"/>
      <c r="CK1196" s="12"/>
      <c r="CL1196" s="12"/>
      <c r="CM1196" s="12"/>
      <c r="CN1196" s="12"/>
      <c r="CO1196" s="12"/>
      <c r="CP1196" s="12"/>
      <c r="CQ1196" s="12"/>
      <c r="CR1196" s="12"/>
      <c r="CS1196" s="12"/>
      <c r="CT1196" s="12"/>
      <c r="CU1196" s="12"/>
      <c r="CV1196" s="12"/>
      <c r="CW1196" s="12"/>
      <c r="CX1196" s="12"/>
      <c r="CY1196" s="12"/>
      <c r="CZ1196" s="12"/>
      <c r="DA1196" s="12"/>
      <c r="DB1196" s="12"/>
      <c r="DC1196" s="12"/>
      <c r="DD1196" s="12"/>
      <c r="DE1196" s="12"/>
      <c r="DF1196" s="12"/>
      <c r="DG1196" s="12"/>
      <c r="DH1196" s="12"/>
      <c r="DI1196" s="12"/>
      <c r="DJ1196" s="12"/>
      <c r="DK1196" s="12"/>
      <c r="DL1196" s="12"/>
      <c r="DM1196" s="12"/>
      <c r="DN1196" s="12"/>
      <c r="DO1196" s="12"/>
      <c r="DP1196" s="12"/>
      <c r="DQ1196" s="12"/>
      <c r="DR1196" s="12"/>
      <c r="DS1196" s="12"/>
      <c r="DT1196" s="12"/>
      <c r="DU1196" s="12"/>
      <c r="DV1196" s="12"/>
      <c r="DW1196" s="12"/>
      <c r="DX1196" s="12"/>
      <c r="DY1196" s="12"/>
      <c r="DZ1196" s="12"/>
      <c r="EA1196" s="12"/>
      <c r="EB1196" s="12"/>
      <c r="EC1196" s="12"/>
      <c r="ED1196" s="12"/>
      <c r="EE1196" s="12"/>
      <c r="EF1196" s="12"/>
      <c r="EG1196" s="12"/>
      <c r="EH1196" s="12"/>
      <c r="EI1196" s="12"/>
      <c r="EJ1196" s="12"/>
      <c r="EK1196" s="12"/>
      <c r="EL1196" s="12"/>
      <c r="EM1196" s="12"/>
      <c r="EN1196" s="12"/>
      <c r="EO1196" s="12"/>
      <c r="EP1196" s="12"/>
      <c r="EQ1196" s="12"/>
      <c r="ER1196" s="12"/>
      <c r="ES1196" s="12"/>
      <c r="ET1196" s="12"/>
      <c r="EU1196" s="12"/>
      <c r="EV1196" s="12"/>
      <c r="EW1196" s="12"/>
      <c r="EX1196" s="12"/>
      <c r="EY1196" s="12"/>
      <c r="EZ1196" s="12"/>
      <c r="FA1196" s="12"/>
      <c r="FB1196" s="12"/>
      <c r="FC1196" s="12"/>
      <c r="FD1196" s="12"/>
      <c r="FE1196" s="12"/>
      <c r="FF1196" s="12"/>
      <c r="FG1196" s="12"/>
      <c r="FH1196" s="12"/>
      <c r="FI1196" s="12"/>
      <c r="FJ1196" s="12"/>
      <c r="FK1196" s="12"/>
      <c r="FL1196" s="12"/>
      <c r="FM1196" s="12"/>
      <c r="FN1196" s="12"/>
      <c r="FO1196" s="12"/>
      <c r="FP1196" s="12"/>
      <c r="FQ1196" s="12"/>
      <c r="FR1196" s="12"/>
      <c r="FS1196" s="12"/>
      <c r="FT1196" s="12"/>
      <c r="FU1196" s="12"/>
      <c r="FV1196" s="12"/>
      <c r="FW1196" s="12"/>
      <c r="FX1196" s="12"/>
      <c r="FY1196" s="12"/>
      <c r="FZ1196" s="12"/>
      <c r="GA1196" s="12"/>
      <c r="GB1196" s="12"/>
      <c r="GC1196" s="12"/>
      <c r="GD1196" s="12"/>
      <c r="GE1196" s="12"/>
      <c r="GF1196" s="12"/>
      <c r="GG1196" s="12"/>
      <c r="GH1196" s="12"/>
      <c r="GI1196" s="12"/>
      <c r="GJ1196" s="12"/>
      <c r="GK1196" s="12"/>
      <c r="GL1196" s="12"/>
      <c r="GM1196" s="12"/>
      <c r="GN1196" s="12"/>
      <c r="GO1196" s="12"/>
      <c r="GP1196" s="12"/>
      <c r="GQ1196" s="12"/>
      <c r="GR1196" s="12"/>
    </row>
    <row r="1197" spans="1:203" x14ac:dyDescent="0.2">
      <c r="A1197" s="79">
        <f t="shared" si="500"/>
        <v>44269</v>
      </c>
      <c r="B1197" s="80">
        <f t="shared" ca="1" si="501"/>
        <v>1197.1844799999999</v>
      </c>
      <c r="C1197" s="81">
        <f t="shared" si="502"/>
        <v>1000</v>
      </c>
      <c r="D1197" s="82">
        <f ca="1">IF(A1197&lt;$B$1,VLOOKUP(A1197,[1]DI!$A$4:$B$15000,2,FALSE),0)</f>
        <v>0</v>
      </c>
      <c r="E1197" s="81">
        <f t="shared" ca="1" si="503"/>
        <v>0</v>
      </c>
      <c r="F1197" s="83">
        <f t="shared" si="498"/>
        <v>1.1679999999999999</v>
      </c>
      <c r="G1197" s="84">
        <f t="shared" ca="1" si="504"/>
        <v>1</v>
      </c>
      <c r="H1197" s="81">
        <f ca="1">TRUNC(PRODUCT(G$10:G1196),15)</f>
        <v>1.19718448026942</v>
      </c>
      <c r="I1197" s="81">
        <f t="shared" si="505"/>
        <v>1</v>
      </c>
      <c r="J1197" s="81">
        <f t="shared" ca="1" si="506"/>
        <v>1.19718448</v>
      </c>
      <c r="K1197" s="81">
        <f t="shared" ca="1" si="507"/>
        <v>197.18448000000001</v>
      </c>
      <c r="L1197" s="85">
        <f>IF(VLOOKUP(A1197,$U$12:$AD$125,8)=VLOOKUP(A1196,$U$12:$AD$125,8),0,VLOOKUP(A1197,U$12:$AD$125,8))</f>
        <v>0</v>
      </c>
      <c r="M1197" s="86">
        <f>IF(L1197&gt;0,VLOOKUP(L1197,T$12:$AC$125,7),0)</f>
        <v>0</v>
      </c>
      <c r="N1197" s="81">
        <f t="shared" si="499"/>
        <v>0</v>
      </c>
      <c r="O1197" s="81">
        <f t="shared" ca="1" si="508"/>
        <v>197.18448000000001</v>
      </c>
      <c r="P1197" s="87" t="str">
        <f t="shared" si="509"/>
        <v>J=</v>
      </c>
      <c r="Q1197" s="88">
        <f t="shared" si="510"/>
        <v>44676</v>
      </c>
      <c r="R1197" s="7"/>
      <c r="S1197" s="7"/>
      <c r="T1197" s="7"/>
      <c r="U1197" s="7"/>
      <c r="V1197" s="7"/>
      <c r="W1197" s="7"/>
      <c r="X1197" s="7"/>
      <c r="Y1197" s="7"/>
      <c r="Z1197" s="7"/>
      <c r="AA1197" s="7"/>
      <c r="AB1197" s="7"/>
      <c r="AC1197" s="7"/>
      <c r="AD1197" s="7"/>
      <c r="AE1197" s="7"/>
      <c r="AF1197" s="65">
        <f t="shared" si="517"/>
        <v>44015</v>
      </c>
      <c r="AG1197" s="9">
        <f t="shared" ca="1" si="514"/>
        <v>1178.8284100000001</v>
      </c>
      <c r="AH1197" s="9">
        <f t="shared" si="514"/>
        <v>1000</v>
      </c>
      <c r="AI1197" s="4">
        <f t="shared" ca="1" si="514"/>
        <v>2.1500000000000005E-2</v>
      </c>
      <c r="AJ1197" s="10">
        <f t="shared" ca="1" si="514"/>
        <v>8.4419999999999995E-5</v>
      </c>
      <c r="AK1197" s="4">
        <f t="shared" si="514"/>
        <v>1.1679999999999999</v>
      </c>
      <c r="AL1197" s="65">
        <f t="shared" si="515"/>
        <v>44015</v>
      </c>
      <c r="AM1197" s="10">
        <f t="shared" ca="1" si="516"/>
        <v>1.1788284099999999</v>
      </c>
      <c r="AN1197" s="9">
        <f t="shared" ca="1" si="516"/>
        <v>178.82840999999999</v>
      </c>
      <c r="AO1197" s="7">
        <f t="shared" si="516"/>
        <v>0</v>
      </c>
      <c r="AP1197" s="11">
        <f t="shared" si="516"/>
        <v>0</v>
      </c>
      <c r="AQ1197" s="9">
        <f t="shared" si="516"/>
        <v>0</v>
      </c>
      <c r="AR1197" s="8" t="str">
        <f t="shared" si="516"/>
        <v>J=</v>
      </c>
      <c r="AS1197" s="65">
        <f t="shared" si="516"/>
        <v>44676</v>
      </c>
      <c r="AT1197" s="12"/>
      <c r="AU1197" s="12"/>
      <c r="AV1197" s="22"/>
      <c r="AW1197" s="12"/>
      <c r="AX1197" s="12"/>
      <c r="AY1197" s="12"/>
      <c r="AZ1197" s="12"/>
      <c r="BA1197" s="12"/>
      <c r="BB1197" s="12"/>
      <c r="BC1197" s="12"/>
      <c r="BD1197" s="12"/>
      <c r="BE1197" s="12"/>
      <c r="BF1197" s="12"/>
      <c r="BG1197" s="12"/>
      <c r="BH1197" s="12"/>
      <c r="BI1197" s="12"/>
      <c r="BJ1197" s="12"/>
      <c r="BK1197" s="12"/>
      <c r="BL1197" s="12"/>
      <c r="BM1197" s="12"/>
      <c r="BN1197" s="12"/>
      <c r="BO1197" s="12"/>
      <c r="BP1197" s="12"/>
      <c r="BQ1197" s="12"/>
      <c r="BR1197" s="12"/>
      <c r="BS1197" s="12"/>
      <c r="BT1197" s="12"/>
      <c r="BU1197" s="12"/>
      <c r="BV1197" s="12"/>
      <c r="BW1197" s="12"/>
      <c r="BX1197" s="12"/>
      <c r="BY1197" s="12"/>
      <c r="BZ1197" s="12"/>
      <c r="CA1197" s="12"/>
      <c r="CB1197" s="12"/>
      <c r="CC1197" s="12"/>
      <c r="CD1197" s="12"/>
      <c r="CE1197" s="12"/>
      <c r="CF1197" s="12"/>
      <c r="CG1197" s="12"/>
      <c r="CH1197" s="12"/>
      <c r="CI1197" s="12"/>
      <c r="CJ1197" s="12"/>
      <c r="CK1197" s="12"/>
      <c r="CL1197" s="12"/>
      <c r="CM1197" s="12"/>
      <c r="CN1197" s="12"/>
      <c r="CO1197" s="12"/>
      <c r="CP1197" s="12"/>
      <c r="CQ1197" s="12"/>
      <c r="CR1197" s="12"/>
      <c r="CS1197" s="12"/>
      <c r="CT1197" s="12"/>
      <c r="CU1197" s="12"/>
      <c r="CV1197" s="12"/>
      <c r="CW1197" s="12"/>
      <c r="CX1197" s="12"/>
      <c r="CY1197" s="12"/>
      <c r="CZ1197" s="12"/>
      <c r="DA1197" s="12"/>
      <c r="DB1197" s="12"/>
      <c r="DC1197" s="12"/>
      <c r="DD1197" s="12"/>
      <c r="DE1197" s="12"/>
      <c r="DF1197" s="12"/>
      <c r="DG1197" s="12"/>
      <c r="DH1197" s="12"/>
      <c r="DI1197" s="12"/>
      <c r="DJ1197" s="12"/>
      <c r="DK1197" s="12"/>
      <c r="DL1197" s="12"/>
      <c r="DM1197" s="12"/>
      <c r="DN1197" s="12"/>
      <c r="DO1197" s="12"/>
      <c r="DP1197" s="12"/>
      <c r="DQ1197" s="12"/>
      <c r="DR1197" s="12"/>
      <c r="DS1197" s="12"/>
      <c r="DT1197" s="12"/>
      <c r="DU1197" s="12"/>
      <c r="DV1197" s="12"/>
      <c r="DW1197" s="12"/>
      <c r="DX1197" s="12"/>
      <c r="DY1197" s="12"/>
      <c r="DZ1197" s="12"/>
      <c r="EA1197" s="12"/>
      <c r="EB1197" s="12"/>
      <c r="EC1197" s="12"/>
      <c r="ED1197" s="12"/>
      <c r="EE1197" s="12"/>
      <c r="EF1197" s="12"/>
      <c r="EG1197" s="12"/>
      <c r="EH1197" s="12"/>
      <c r="EI1197" s="12"/>
      <c r="EJ1197" s="12"/>
      <c r="EK1197" s="12"/>
      <c r="EL1197" s="12"/>
      <c r="EM1197" s="12"/>
      <c r="EN1197" s="12"/>
      <c r="EO1197" s="12"/>
      <c r="EP1197" s="12"/>
      <c r="EQ1197" s="12"/>
      <c r="ER1197" s="12"/>
      <c r="ES1197" s="12"/>
      <c r="ET1197" s="12"/>
      <c r="EU1197" s="12"/>
      <c r="EV1197" s="12"/>
      <c r="EW1197" s="12"/>
      <c r="EX1197" s="12"/>
      <c r="EY1197" s="12"/>
      <c r="EZ1197" s="12"/>
      <c r="FA1197" s="12"/>
      <c r="FB1197" s="12"/>
      <c r="FC1197" s="12"/>
      <c r="FD1197" s="12"/>
      <c r="FE1197" s="12"/>
      <c r="FF1197" s="12"/>
      <c r="FG1197" s="12"/>
      <c r="FH1197" s="12"/>
      <c r="FI1197" s="12"/>
      <c r="FJ1197" s="12"/>
      <c r="FK1197" s="12"/>
      <c r="FL1197" s="12"/>
      <c r="FM1197" s="12"/>
      <c r="FN1197" s="12"/>
      <c r="FO1197" s="12"/>
      <c r="FP1197" s="12"/>
      <c r="FQ1197" s="12"/>
      <c r="FR1197" s="12"/>
      <c r="FS1197" s="12"/>
      <c r="FT1197" s="12"/>
      <c r="FU1197" s="12"/>
      <c r="FV1197" s="12"/>
      <c r="FW1197" s="12"/>
      <c r="FX1197" s="12"/>
      <c r="FY1197" s="12"/>
      <c r="FZ1197" s="12"/>
      <c r="GA1197" s="12"/>
      <c r="GB1197" s="12"/>
      <c r="GC1197" s="12"/>
      <c r="GD1197" s="12"/>
      <c r="GE1197" s="12"/>
      <c r="GF1197" s="12"/>
      <c r="GG1197" s="12"/>
      <c r="GH1197" s="12"/>
      <c r="GI1197" s="12"/>
      <c r="GJ1197" s="12"/>
      <c r="GK1197" s="12"/>
      <c r="GL1197" s="12"/>
      <c r="GM1197" s="12"/>
      <c r="GN1197" s="12"/>
      <c r="GO1197" s="12"/>
      <c r="GP1197" s="12"/>
      <c r="GQ1197" s="12"/>
      <c r="GR1197" s="12"/>
    </row>
    <row r="1198" spans="1:203" x14ac:dyDescent="0.2">
      <c r="A1198" s="79">
        <f t="shared" si="500"/>
        <v>44270</v>
      </c>
      <c r="B1198" s="80">
        <f t="shared" ca="1" si="501"/>
        <v>1197.1844799999999</v>
      </c>
      <c r="C1198" s="81">
        <f t="shared" si="502"/>
        <v>1000</v>
      </c>
      <c r="D1198" s="82">
        <f ca="1">IF(A1198&lt;$B$1,VLOOKUP(A1198,[1]DI!$A$4:$B$15000,2,FALSE),0)</f>
        <v>1.9000000000000006E-2</v>
      </c>
      <c r="E1198" s="81">
        <f t="shared" ca="1" si="503"/>
        <v>7.4690000000000005E-5</v>
      </c>
      <c r="F1198" s="83">
        <f t="shared" si="498"/>
        <v>1.1679999999999999</v>
      </c>
      <c r="G1198" s="84">
        <f t="shared" ca="1" si="504"/>
        <v>1.0000872379200001</v>
      </c>
      <c r="H1198" s="81">
        <f ca="1">TRUNC(PRODUCT(G$10:G1197),15)</f>
        <v>1.19718448026942</v>
      </c>
      <c r="I1198" s="81">
        <f t="shared" si="505"/>
        <v>1</v>
      </c>
      <c r="J1198" s="81">
        <f t="shared" ca="1" si="506"/>
        <v>1.19718448</v>
      </c>
      <c r="K1198" s="81">
        <f t="shared" ca="1" si="507"/>
        <v>197.18448000000001</v>
      </c>
      <c r="L1198" s="85">
        <f>IF(VLOOKUP(A1198,$U$12:$AD$125,8)=VLOOKUP(A1197,$U$12:$AD$125,8),0,VLOOKUP(A1198,U$12:$AD$125,8))</f>
        <v>0</v>
      </c>
      <c r="M1198" s="86">
        <f>IF(L1198&gt;0,VLOOKUP(L1198,T$12:$AC$125,7),0)</f>
        <v>0</v>
      </c>
      <c r="N1198" s="81">
        <f t="shared" si="499"/>
        <v>0</v>
      </c>
      <c r="O1198" s="81">
        <f t="shared" ca="1" si="508"/>
        <v>197.18448000000001</v>
      </c>
      <c r="P1198" s="87" t="str">
        <f t="shared" si="509"/>
        <v>J=</v>
      </c>
      <c r="Q1198" s="88">
        <f t="shared" si="510"/>
        <v>44676</v>
      </c>
      <c r="R1198" s="7"/>
      <c r="S1198" s="16"/>
      <c r="T1198" s="16"/>
      <c r="U1198" s="16"/>
      <c r="V1198" s="16"/>
      <c r="W1198" s="16"/>
      <c r="X1198" s="16"/>
      <c r="Y1198" s="16"/>
      <c r="Z1198" s="16"/>
      <c r="AA1198" s="16"/>
      <c r="AB1198" s="16"/>
      <c r="AC1198" s="16"/>
      <c r="AD1198" s="16"/>
      <c r="AE1198" s="16"/>
      <c r="AF1198" s="65">
        <f t="shared" si="517"/>
        <v>44016</v>
      </c>
      <c r="AG1198" s="9">
        <f t="shared" ca="1" si="514"/>
        <v>1178.9446399999999</v>
      </c>
      <c r="AH1198" s="9">
        <f t="shared" si="514"/>
        <v>1000</v>
      </c>
      <c r="AI1198" s="4">
        <f t="shared" ca="1" si="514"/>
        <v>0</v>
      </c>
      <c r="AJ1198" s="10">
        <f t="shared" ca="1" si="514"/>
        <v>0</v>
      </c>
      <c r="AK1198" s="4">
        <f t="shared" si="514"/>
        <v>1.1679999999999999</v>
      </c>
      <c r="AL1198" s="65">
        <f t="shared" si="515"/>
        <v>44016</v>
      </c>
      <c r="AM1198" s="10">
        <f t="shared" ca="1" si="516"/>
        <v>1.1789446400000001</v>
      </c>
      <c r="AN1198" s="9">
        <f t="shared" ca="1" si="516"/>
        <v>178.94463999999999</v>
      </c>
      <c r="AO1198" s="7">
        <f t="shared" si="516"/>
        <v>0</v>
      </c>
      <c r="AP1198" s="11">
        <f t="shared" si="516"/>
        <v>0</v>
      </c>
      <c r="AQ1198" s="9">
        <f t="shared" si="516"/>
        <v>0</v>
      </c>
      <c r="AR1198" s="8" t="str">
        <f t="shared" si="516"/>
        <v>J=</v>
      </c>
      <c r="AS1198" s="65">
        <f t="shared" si="516"/>
        <v>44676</v>
      </c>
      <c r="AT1198" s="17"/>
      <c r="AU1198" s="17"/>
      <c r="AV1198" s="23"/>
      <c r="AW1198" s="17"/>
      <c r="AX1198" s="17"/>
      <c r="AY1198" s="17"/>
      <c r="AZ1198" s="17"/>
      <c r="BA1198" s="17"/>
      <c r="BB1198" s="17"/>
      <c r="BC1198" s="17"/>
      <c r="BD1198" s="17"/>
      <c r="BE1198" s="17"/>
      <c r="BF1198" s="17"/>
      <c r="BG1198" s="17"/>
      <c r="BH1198" s="17"/>
      <c r="BI1198" s="17"/>
      <c r="BJ1198" s="17"/>
      <c r="BK1198" s="17"/>
      <c r="BL1198" s="17"/>
      <c r="BM1198" s="17"/>
      <c r="BN1198" s="17"/>
      <c r="BO1198" s="17"/>
      <c r="BP1198" s="17"/>
      <c r="BQ1198" s="17"/>
      <c r="BR1198" s="17"/>
      <c r="BS1198" s="17"/>
      <c r="BT1198" s="17"/>
      <c r="BU1198" s="17"/>
      <c r="BV1198" s="17"/>
      <c r="BW1198" s="17"/>
      <c r="BX1198" s="17"/>
      <c r="BY1198" s="17"/>
      <c r="BZ1198" s="17"/>
      <c r="CA1198" s="17"/>
      <c r="CB1198" s="17"/>
      <c r="CC1198" s="17"/>
      <c r="CD1198" s="17"/>
      <c r="CE1198" s="17"/>
      <c r="CF1198" s="17"/>
      <c r="CG1198" s="17"/>
      <c r="CH1198" s="17"/>
      <c r="CI1198" s="17"/>
      <c r="CJ1198" s="17"/>
      <c r="CK1198" s="17"/>
      <c r="CL1198" s="17"/>
      <c r="CM1198" s="17"/>
      <c r="CN1198" s="17"/>
      <c r="CO1198" s="17"/>
      <c r="CP1198" s="17"/>
      <c r="CQ1198" s="17"/>
      <c r="CR1198" s="17"/>
      <c r="CS1198" s="17"/>
      <c r="CT1198" s="17"/>
      <c r="CU1198" s="17"/>
      <c r="CV1198" s="17"/>
      <c r="CW1198" s="17"/>
      <c r="CX1198" s="17"/>
      <c r="CY1198" s="17"/>
      <c r="CZ1198" s="17"/>
      <c r="DA1198" s="17"/>
      <c r="DB1198" s="17"/>
      <c r="DC1198" s="17"/>
      <c r="DD1198" s="17"/>
      <c r="DE1198" s="17"/>
      <c r="DF1198" s="17"/>
      <c r="DG1198" s="17"/>
      <c r="DH1198" s="17"/>
      <c r="DI1198" s="17"/>
      <c r="DJ1198" s="17"/>
      <c r="DK1198" s="17"/>
      <c r="DL1198" s="17"/>
      <c r="DM1198" s="17"/>
      <c r="DN1198" s="17"/>
      <c r="DO1198" s="17"/>
      <c r="DP1198" s="17"/>
      <c r="DQ1198" s="17"/>
      <c r="DR1198" s="17"/>
      <c r="DS1198" s="17"/>
      <c r="DT1198" s="17"/>
      <c r="DU1198" s="17"/>
      <c r="DV1198" s="17"/>
      <c r="DW1198" s="17"/>
      <c r="DX1198" s="17"/>
      <c r="DY1198" s="17"/>
      <c r="DZ1198" s="17"/>
      <c r="EA1198" s="17"/>
      <c r="EB1198" s="17"/>
      <c r="EC1198" s="17"/>
      <c r="ED1198" s="17"/>
      <c r="EE1198" s="17"/>
      <c r="EF1198" s="17"/>
      <c r="EG1198" s="17"/>
      <c r="EH1198" s="17"/>
      <c r="EI1198" s="17"/>
      <c r="EJ1198" s="17"/>
      <c r="EK1198" s="17"/>
      <c r="EL1198" s="17"/>
      <c r="EM1198" s="17"/>
      <c r="EN1198" s="17"/>
      <c r="EO1198" s="17"/>
      <c r="EP1198" s="17"/>
      <c r="EQ1198" s="17"/>
      <c r="ER1198" s="17"/>
      <c r="ES1198" s="17"/>
      <c r="ET1198" s="17"/>
      <c r="EU1198" s="17"/>
      <c r="EV1198" s="17"/>
      <c r="EW1198" s="17"/>
      <c r="EX1198" s="17"/>
      <c r="EY1198" s="17"/>
      <c r="EZ1198" s="17"/>
      <c r="FA1198" s="17"/>
      <c r="FB1198" s="17"/>
      <c r="FC1198" s="17"/>
      <c r="FD1198" s="17"/>
      <c r="FE1198" s="17"/>
      <c r="FF1198" s="17"/>
      <c r="FG1198" s="17"/>
      <c r="FH1198" s="17"/>
      <c r="FI1198" s="17"/>
      <c r="FJ1198" s="17"/>
      <c r="FK1198" s="17"/>
      <c r="FL1198" s="17"/>
      <c r="FM1198" s="17"/>
      <c r="FN1198" s="17"/>
      <c r="FO1198" s="17"/>
      <c r="FP1198" s="17"/>
      <c r="FQ1198" s="17"/>
      <c r="FR1198" s="17"/>
      <c r="FS1198" s="17"/>
      <c r="FT1198" s="17"/>
      <c r="FU1198" s="17"/>
      <c r="FV1198" s="17"/>
      <c r="FW1198" s="17"/>
      <c r="FX1198" s="17"/>
      <c r="FY1198" s="17"/>
      <c r="FZ1198" s="17"/>
      <c r="GA1198" s="17"/>
      <c r="GB1198" s="17"/>
      <c r="GC1198" s="17"/>
      <c r="GD1198" s="17"/>
      <c r="GE1198" s="17"/>
      <c r="GF1198" s="17"/>
      <c r="GG1198" s="17"/>
      <c r="GH1198" s="17"/>
      <c r="GI1198" s="17"/>
      <c r="GJ1198" s="17"/>
      <c r="GK1198" s="17"/>
      <c r="GL1198" s="17"/>
      <c r="GM1198" s="17"/>
      <c r="GN1198" s="17"/>
      <c r="GO1198" s="17"/>
      <c r="GP1198" s="17"/>
      <c r="GQ1198" s="17"/>
      <c r="GR1198" s="17"/>
      <c r="GS1198" s="17"/>
      <c r="GT1198" s="17"/>
      <c r="GU1198" s="17"/>
    </row>
    <row r="1199" spans="1:203" x14ac:dyDescent="0.2">
      <c r="A1199" s="79">
        <f t="shared" si="500"/>
        <v>44271</v>
      </c>
      <c r="B1199" s="80">
        <f t="shared" ca="1" si="501"/>
        <v>1197.28892</v>
      </c>
      <c r="C1199" s="81">
        <f t="shared" si="502"/>
        <v>1000</v>
      </c>
      <c r="D1199" s="82">
        <f ca="1">IF(A1199&lt;$B$1,VLOOKUP(A1199,[1]DI!$A$4:$B$15000,2,FALSE),0)</f>
        <v>1.9000000000000006E-2</v>
      </c>
      <c r="E1199" s="81">
        <f t="shared" ca="1" si="503"/>
        <v>7.4690000000000005E-5</v>
      </c>
      <c r="F1199" s="83">
        <f t="shared" si="498"/>
        <v>1.1679999999999999</v>
      </c>
      <c r="G1199" s="84">
        <f t="shared" ca="1" si="504"/>
        <v>1.0000872379200001</v>
      </c>
      <c r="H1199" s="81">
        <f ca="1">TRUNC(PRODUCT(G$10:G1198),15)</f>
        <v>1.1972889201533301</v>
      </c>
      <c r="I1199" s="81">
        <f t="shared" si="505"/>
        <v>1</v>
      </c>
      <c r="J1199" s="81">
        <f t="shared" ca="1" si="506"/>
        <v>1.1972889200000001</v>
      </c>
      <c r="K1199" s="81">
        <f t="shared" ca="1" si="507"/>
        <v>197.28891999999999</v>
      </c>
      <c r="L1199" s="85">
        <f>IF(VLOOKUP(A1199,$U$12:$AD$125,8)=VLOOKUP(A1198,$U$12:$AD$125,8),0,VLOOKUP(A1199,U$12:$AD$125,8))</f>
        <v>0</v>
      </c>
      <c r="M1199" s="86">
        <f>IF(L1199&gt;0,VLOOKUP(L1199,T$12:$AC$125,7),0)</f>
        <v>0</v>
      </c>
      <c r="N1199" s="81">
        <f t="shared" si="499"/>
        <v>0</v>
      </c>
      <c r="O1199" s="81">
        <f t="shared" ca="1" si="508"/>
        <v>197.28891999999999</v>
      </c>
      <c r="P1199" s="87" t="str">
        <f t="shared" si="509"/>
        <v>J=</v>
      </c>
      <c r="Q1199" s="88">
        <f t="shared" si="510"/>
        <v>44676</v>
      </c>
      <c r="R1199" s="7"/>
      <c r="S1199" s="16"/>
      <c r="T1199" s="16"/>
      <c r="U1199" s="16"/>
      <c r="V1199" s="16"/>
      <c r="W1199" s="16"/>
      <c r="X1199" s="16"/>
      <c r="Y1199" s="16"/>
      <c r="Z1199" s="16"/>
      <c r="AA1199" s="16"/>
      <c r="AB1199" s="16"/>
      <c r="AC1199" s="16"/>
      <c r="AD1199" s="16"/>
      <c r="AE1199" s="16"/>
      <c r="AF1199" s="65">
        <f t="shared" si="517"/>
        <v>44017</v>
      </c>
      <c r="AG1199" s="9">
        <f t="shared" ca="1" si="514"/>
        <v>1178.9446399999999</v>
      </c>
      <c r="AH1199" s="9">
        <f t="shared" si="514"/>
        <v>1000</v>
      </c>
      <c r="AI1199" s="4">
        <f t="shared" ca="1" si="514"/>
        <v>0</v>
      </c>
      <c r="AJ1199" s="10">
        <f t="shared" ca="1" si="514"/>
        <v>0</v>
      </c>
      <c r="AK1199" s="4">
        <f t="shared" si="514"/>
        <v>1.1679999999999999</v>
      </c>
      <c r="AL1199" s="65">
        <f t="shared" si="515"/>
        <v>44017</v>
      </c>
      <c r="AM1199" s="10">
        <f t="shared" ca="1" si="516"/>
        <v>1.1789446400000001</v>
      </c>
      <c r="AN1199" s="9">
        <f t="shared" ca="1" si="516"/>
        <v>178.94463999999999</v>
      </c>
      <c r="AO1199" s="7">
        <f t="shared" si="516"/>
        <v>0</v>
      </c>
      <c r="AP1199" s="11">
        <f t="shared" si="516"/>
        <v>0</v>
      </c>
      <c r="AQ1199" s="9">
        <f t="shared" si="516"/>
        <v>0</v>
      </c>
      <c r="AR1199" s="8" t="str">
        <f t="shared" si="516"/>
        <v>J=</v>
      </c>
      <c r="AS1199" s="65">
        <f t="shared" si="516"/>
        <v>44676</v>
      </c>
      <c r="AT1199" s="17"/>
      <c r="AU1199" s="17"/>
      <c r="AV1199" s="23"/>
      <c r="AW1199" s="17"/>
      <c r="AX1199" s="17"/>
      <c r="AY1199" s="17"/>
      <c r="AZ1199" s="17"/>
      <c r="BA1199" s="17"/>
      <c r="BB1199" s="17"/>
      <c r="BC1199" s="17"/>
      <c r="BD1199" s="17"/>
      <c r="BE1199" s="17"/>
      <c r="BF1199" s="17"/>
      <c r="BG1199" s="17"/>
      <c r="BH1199" s="17"/>
      <c r="BI1199" s="17"/>
      <c r="BJ1199" s="17"/>
      <c r="BK1199" s="17"/>
      <c r="BL1199" s="17"/>
      <c r="BM1199" s="17"/>
      <c r="BN1199" s="17"/>
      <c r="BO1199" s="17"/>
      <c r="BP1199" s="17"/>
      <c r="BQ1199" s="17"/>
      <c r="BR1199" s="17"/>
      <c r="BS1199" s="17"/>
      <c r="BT1199" s="17"/>
      <c r="BU1199" s="17"/>
      <c r="BV1199" s="17"/>
      <c r="BW1199" s="17"/>
      <c r="BX1199" s="17"/>
      <c r="BY1199" s="17"/>
      <c r="BZ1199" s="17"/>
      <c r="CA1199" s="17"/>
      <c r="CB1199" s="17"/>
      <c r="CC1199" s="17"/>
      <c r="CD1199" s="17"/>
      <c r="CE1199" s="17"/>
      <c r="CF1199" s="17"/>
      <c r="CG1199" s="17"/>
      <c r="CH1199" s="17"/>
      <c r="CI1199" s="17"/>
      <c r="CJ1199" s="17"/>
      <c r="CK1199" s="17"/>
      <c r="CL1199" s="17"/>
      <c r="CM1199" s="17"/>
      <c r="CN1199" s="17"/>
      <c r="CO1199" s="17"/>
      <c r="CP1199" s="17"/>
      <c r="CQ1199" s="17"/>
      <c r="CR1199" s="17"/>
      <c r="CS1199" s="17"/>
      <c r="CT1199" s="17"/>
      <c r="CU1199" s="17"/>
      <c r="CV1199" s="17"/>
      <c r="CW1199" s="17"/>
      <c r="CX1199" s="17"/>
      <c r="CY1199" s="17"/>
      <c r="CZ1199" s="17"/>
      <c r="DA1199" s="17"/>
      <c r="DB1199" s="17"/>
      <c r="DC1199" s="17"/>
      <c r="DD1199" s="17"/>
      <c r="DE1199" s="17"/>
      <c r="DF1199" s="17"/>
      <c r="DG1199" s="17"/>
      <c r="DH1199" s="17"/>
      <c r="DI1199" s="17"/>
      <c r="DJ1199" s="17"/>
      <c r="DK1199" s="17"/>
      <c r="DL1199" s="17"/>
      <c r="DM1199" s="17"/>
      <c r="DN1199" s="17"/>
      <c r="DO1199" s="17"/>
      <c r="DP1199" s="17"/>
      <c r="DQ1199" s="17"/>
      <c r="DR1199" s="17"/>
      <c r="DS1199" s="17"/>
      <c r="DT1199" s="17"/>
      <c r="DU1199" s="17"/>
      <c r="DV1199" s="17"/>
      <c r="DW1199" s="17"/>
      <c r="DX1199" s="17"/>
      <c r="DY1199" s="17"/>
      <c r="DZ1199" s="17"/>
      <c r="EA1199" s="17"/>
      <c r="EB1199" s="17"/>
      <c r="EC1199" s="17"/>
      <c r="ED1199" s="17"/>
      <c r="EE1199" s="17"/>
      <c r="EF1199" s="17"/>
      <c r="EG1199" s="17"/>
      <c r="EH1199" s="17"/>
      <c r="EI1199" s="17"/>
      <c r="EJ1199" s="17"/>
      <c r="EK1199" s="17"/>
      <c r="EL1199" s="17"/>
      <c r="EM1199" s="17"/>
      <c r="EN1199" s="17"/>
      <c r="EO1199" s="17"/>
      <c r="EP1199" s="17"/>
      <c r="EQ1199" s="17"/>
      <c r="ER1199" s="17"/>
      <c r="ES1199" s="17"/>
      <c r="ET1199" s="17"/>
      <c r="EU1199" s="17"/>
      <c r="EV1199" s="17"/>
      <c r="EW1199" s="17"/>
      <c r="EX1199" s="17"/>
      <c r="EY1199" s="17"/>
      <c r="EZ1199" s="17"/>
      <c r="FA1199" s="17"/>
      <c r="FB1199" s="17"/>
      <c r="FC1199" s="17"/>
      <c r="FD1199" s="17"/>
      <c r="FE1199" s="17"/>
      <c r="FF1199" s="17"/>
      <c r="FG1199" s="17"/>
      <c r="FH1199" s="17"/>
      <c r="FI1199" s="17"/>
      <c r="FJ1199" s="17"/>
      <c r="FK1199" s="17"/>
      <c r="FL1199" s="17"/>
      <c r="FM1199" s="17"/>
      <c r="FN1199" s="17"/>
      <c r="FO1199" s="17"/>
      <c r="FP1199" s="17"/>
      <c r="FQ1199" s="17"/>
      <c r="FR1199" s="17"/>
      <c r="FS1199" s="17"/>
      <c r="FT1199" s="17"/>
      <c r="FU1199" s="17"/>
      <c r="FV1199" s="17"/>
      <c r="FW1199" s="17"/>
      <c r="FX1199" s="17"/>
      <c r="FY1199" s="17"/>
      <c r="FZ1199" s="17"/>
      <c r="GA1199" s="17"/>
      <c r="GB1199" s="17"/>
      <c r="GC1199" s="17"/>
      <c r="GD1199" s="17"/>
      <c r="GE1199" s="17"/>
      <c r="GF1199" s="17"/>
      <c r="GG1199" s="17"/>
      <c r="GH1199" s="17"/>
      <c r="GI1199" s="17"/>
      <c r="GJ1199" s="17"/>
      <c r="GK1199" s="17"/>
      <c r="GL1199" s="17"/>
      <c r="GM1199" s="17"/>
      <c r="GN1199" s="17"/>
      <c r="GO1199" s="17"/>
      <c r="GP1199" s="17"/>
      <c r="GQ1199" s="17"/>
      <c r="GR1199" s="17"/>
      <c r="GS1199" s="17"/>
      <c r="GT1199" s="17"/>
      <c r="GU1199" s="17"/>
    </row>
    <row r="1200" spans="1:203" x14ac:dyDescent="0.2">
      <c r="A1200" s="79">
        <f t="shared" si="500"/>
        <v>44272</v>
      </c>
      <c r="B1200" s="80">
        <f t="shared" ca="1" si="501"/>
        <v>1197.39337</v>
      </c>
      <c r="C1200" s="81">
        <f t="shared" si="502"/>
        <v>1000</v>
      </c>
      <c r="D1200" s="82">
        <f ca="1">IF(A1200&lt;$B$1,VLOOKUP(A1200,[1]DI!$A$4:$B$15000,2,FALSE),0)</f>
        <v>1.9000000000000006E-2</v>
      </c>
      <c r="E1200" s="81">
        <f t="shared" ca="1" si="503"/>
        <v>7.4690000000000005E-5</v>
      </c>
      <c r="F1200" s="83">
        <f t="shared" si="498"/>
        <v>1.1679999999999999</v>
      </c>
      <c r="G1200" s="84">
        <f t="shared" ca="1" si="504"/>
        <v>1.0000872379200001</v>
      </c>
      <c r="H1200" s="81">
        <f ca="1">TRUNC(PRODUCT(G$10:G1199),15)</f>
        <v>1.19739336914837</v>
      </c>
      <c r="I1200" s="81">
        <f t="shared" si="505"/>
        <v>1</v>
      </c>
      <c r="J1200" s="81">
        <f t="shared" ca="1" si="506"/>
        <v>1.1973933699999999</v>
      </c>
      <c r="K1200" s="81">
        <f t="shared" ca="1" si="507"/>
        <v>197.39337</v>
      </c>
      <c r="L1200" s="85">
        <f>IF(VLOOKUP(A1200,$U$12:$AD$125,8)=VLOOKUP(A1199,$U$12:$AD$125,8),0,VLOOKUP(A1200,U$12:$AD$125,8))</f>
        <v>0</v>
      </c>
      <c r="M1200" s="86">
        <f>IF(L1200&gt;0,VLOOKUP(L1200,T$12:$AC$125,7),0)</f>
        <v>0</v>
      </c>
      <c r="N1200" s="81">
        <f t="shared" si="499"/>
        <v>0</v>
      </c>
      <c r="O1200" s="81">
        <f t="shared" ca="1" si="508"/>
        <v>197.39337</v>
      </c>
      <c r="P1200" s="87" t="str">
        <f t="shared" si="509"/>
        <v>J=</v>
      </c>
      <c r="Q1200" s="88">
        <f t="shared" si="510"/>
        <v>44676</v>
      </c>
      <c r="R1200" s="7"/>
      <c r="S1200" s="7"/>
      <c r="T1200" s="7"/>
      <c r="U1200" s="7"/>
      <c r="V1200" s="7"/>
      <c r="W1200" s="7"/>
      <c r="X1200" s="7"/>
      <c r="Y1200" s="7"/>
      <c r="Z1200" s="7"/>
      <c r="AA1200" s="7"/>
      <c r="AB1200" s="7"/>
      <c r="AC1200" s="7"/>
      <c r="AD1200" s="7"/>
      <c r="AE1200" s="7"/>
      <c r="AF1200" s="65">
        <f t="shared" si="517"/>
        <v>44018</v>
      </c>
      <c r="AG1200" s="9">
        <f t="shared" ca="1" si="514"/>
        <v>1178.9446399999999</v>
      </c>
      <c r="AH1200" s="9">
        <f t="shared" si="514"/>
        <v>1000</v>
      </c>
      <c r="AI1200" s="4">
        <f t="shared" ca="1" si="514"/>
        <v>2.1500000000000005E-2</v>
      </c>
      <c r="AJ1200" s="10">
        <f t="shared" ca="1" si="514"/>
        <v>8.4419999999999995E-5</v>
      </c>
      <c r="AK1200" s="4">
        <f t="shared" si="514"/>
        <v>1.1679999999999999</v>
      </c>
      <c r="AL1200" s="65">
        <f t="shared" si="515"/>
        <v>44018</v>
      </c>
      <c r="AM1200" s="10">
        <f t="shared" ca="1" si="516"/>
        <v>1.1789446400000001</v>
      </c>
      <c r="AN1200" s="9">
        <f t="shared" ca="1" si="516"/>
        <v>178.94463999999999</v>
      </c>
      <c r="AO1200" s="7">
        <f t="shared" si="516"/>
        <v>0</v>
      </c>
      <c r="AP1200" s="11">
        <f t="shared" si="516"/>
        <v>0</v>
      </c>
      <c r="AQ1200" s="9">
        <f t="shared" si="516"/>
        <v>0</v>
      </c>
      <c r="AR1200" s="8" t="str">
        <f t="shared" si="516"/>
        <v>J=</v>
      </c>
      <c r="AS1200" s="65">
        <f t="shared" si="516"/>
        <v>44676</v>
      </c>
      <c r="AT1200" s="12"/>
      <c r="AU1200" s="12"/>
      <c r="AV1200" s="22"/>
      <c r="AW1200" s="12"/>
      <c r="AX1200" s="12"/>
      <c r="AY1200" s="12"/>
      <c r="AZ1200" s="12"/>
      <c r="BA1200" s="12"/>
      <c r="BB1200" s="12"/>
      <c r="BC1200" s="12"/>
      <c r="BD1200" s="12"/>
      <c r="BE1200" s="12"/>
      <c r="BF1200" s="12"/>
      <c r="BG1200" s="12"/>
      <c r="BH1200" s="12"/>
      <c r="BI1200" s="12"/>
      <c r="BJ1200" s="12"/>
      <c r="BK1200" s="12"/>
      <c r="BL1200" s="12"/>
      <c r="BM1200" s="12"/>
      <c r="BN1200" s="12"/>
      <c r="BO1200" s="12"/>
      <c r="BP1200" s="12"/>
      <c r="BQ1200" s="12"/>
      <c r="BR1200" s="12"/>
      <c r="BS1200" s="12"/>
      <c r="BT1200" s="12"/>
      <c r="BU1200" s="12"/>
      <c r="BV1200" s="12"/>
      <c r="BW1200" s="12"/>
      <c r="BX1200" s="12"/>
      <c r="BY1200" s="12"/>
      <c r="BZ1200" s="12"/>
      <c r="CA1200" s="12"/>
      <c r="CB1200" s="12"/>
      <c r="CC1200" s="12"/>
      <c r="CD1200" s="12"/>
      <c r="CE1200" s="12"/>
      <c r="CF1200" s="12"/>
      <c r="CG1200" s="12"/>
      <c r="CH1200" s="12"/>
      <c r="CI1200" s="12"/>
      <c r="CJ1200" s="12"/>
      <c r="CK1200" s="12"/>
      <c r="CL1200" s="12"/>
      <c r="CM1200" s="12"/>
      <c r="CN1200" s="12"/>
      <c r="CO1200" s="12"/>
      <c r="CP1200" s="12"/>
      <c r="CQ1200" s="12"/>
      <c r="CR1200" s="12"/>
      <c r="CS1200" s="12"/>
      <c r="CT1200" s="12"/>
      <c r="CU1200" s="12"/>
      <c r="CV1200" s="12"/>
      <c r="CW1200" s="12"/>
      <c r="CX1200" s="12"/>
      <c r="CY1200" s="12"/>
      <c r="CZ1200" s="12"/>
      <c r="DA1200" s="12"/>
      <c r="DB1200" s="12"/>
      <c r="DC1200" s="12"/>
      <c r="DD1200" s="12"/>
      <c r="DE1200" s="12"/>
      <c r="DF1200" s="12"/>
      <c r="DG1200" s="12"/>
      <c r="DH1200" s="12"/>
      <c r="DI1200" s="12"/>
      <c r="DJ1200" s="12"/>
      <c r="DK1200" s="12"/>
      <c r="DL1200" s="12"/>
      <c r="DM1200" s="12"/>
      <c r="DN1200" s="12"/>
      <c r="DO1200" s="12"/>
      <c r="DP1200" s="12"/>
      <c r="DQ1200" s="12"/>
      <c r="DR1200" s="12"/>
      <c r="DS1200" s="12"/>
      <c r="DT1200" s="12"/>
      <c r="DU1200" s="12"/>
      <c r="DV1200" s="12"/>
      <c r="DW1200" s="12"/>
      <c r="DX1200" s="12"/>
      <c r="DY1200" s="12"/>
      <c r="DZ1200" s="12"/>
      <c r="EA1200" s="12"/>
      <c r="EB1200" s="12"/>
      <c r="EC1200" s="12"/>
      <c r="ED1200" s="12"/>
      <c r="EE1200" s="12"/>
      <c r="EF1200" s="12"/>
      <c r="EG1200" s="12"/>
      <c r="EH1200" s="12"/>
      <c r="EI1200" s="12"/>
      <c r="EJ1200" s="12"/>
      <c r="EK1200" s="12"/>
      <c r="EL1200" s="12"/>
      <c r="EM1200" s="12"/>
      <c r="EN1200" s="12"/>
      <c r="EO1200" s="12"/>
      <c r="EP1200" s="12"/>
      <c r="EQ1200" s="12"/>
      <c r="ER1200" s="12"/>
      <c r="ES1200" s="12"/>
      <c r="ET1200" s="12"/>
      <c r="EU1200" s="12"/>
      <c r="EV1200" s="12"/>
      <c r="EW1200" s="12"/>
      <c r="EX1200" s="12"/>
      <c r="EY1200" s="12"/>
      <c r="EZ1200" s="12"/>
      <c r="FA1200" s="12"/>
      <c r="FB1200" s="12"/>
      <c r="FC1200" s="12"/>
      <c r="FD1200" s="12"/>
      <c r="FE1200" s="12"/>
      <c r="FF1200" s="12"/>
      <c r="FG1200" s="12"/>
      <c r="FH1200" s="12"/>
      <c r="FI1200" s="12"/>
      <c r="FJ1200" s="12"/>
      <c r="FK1200" s="12"/>
      <c r="FL1200" s="12"/>
      <c r="FM1200" s="12"/>
      <c r="FN1200" s="12"/>
      <c r="FO1200" s="12"/>
      <c r="FP1200" s="12"/>
      <c r="FQ1200" s="12"/>
      <c r="FR1200" s="12"/>
      <c r="FS1200" s="12"/>
      <c r="FT1200" s="12"/>
      <c r="FU1200" s="12"/>
      <c r="FV1200" s="12"/>
      <c r="FW1200" s="12"/>
      <c r="FX1200" s="12"/>
      <c r="FY1200" s="12"/>
      <c r="FZ1200" s="12"/>
      <c r="GA1200" s="12"/>
      <c r="GB1200" s="12"/>
      <c r="GC1200" s="12"/>
      <c r="GD1200" s="12"/>
      <c r="GE1200" s="12"/>
      <c r="GF1200" s="12"/>
      <c r="GG1200" s="12"/>
      <c r="GH1200" s="12"/>
      <c r="GI1200" s="12"/>
      <c r="GJ1200" s="12"/>
      <c r="GK1200" s="12"/>
      <c r="GL1200" s="12"/>
      <c r="GM1200" s="12"/>
      <c r="GN1200" s="12"/>
      <c r="GO1200" s="12"/>
      <c r="GP1200" s="12"/>
      <c r="GQ1200" s="12"/>
      <c r="GR1200" s="12"/>
    </row>
    <row r="1201" spans="1:200" x14ac:dyDescent="0.2">
      <c r="A1201" s="79">
        <f t="shared" si="500"/>
        <v>44273</v>
      </c>
      <c r="B1201" s="80">
        <f t="shared" ca="1" si="501"/>
        <v>1197.49783</v>
      </c>
      <c r="C1201" s="81">
        <f t="shared" si="502"/>
        <v>1000</v>
      </c>
      <c r="D1201" s="82">
        <f ca="1">IF(A1201&lt;$B$1,VLOOKUP(A1201,[1]DI!$A$4:$B$15000,2,FALSE),0)</f>
        <v>2.6499999999999999E-2</v>
      </c>
      <c r="E1201" s="81">
        <f t="shared" ca="1" si="503"/>
        <v>1.0378999999999999E-4</v>
      </c>
      <c r="F1201" s="83">
        <f t="shared" si="498"/>
        <v>1.1679999999999999</v>
      </c>
      <c r="G1201" s="84">
        <f t="shared" ca="1" si="504"/>
        <v>1.0001212267199999</v>
      </c>
      <c r="H1201" s="81">
        <f ca="1">TRUNC(PRODUCT(G$10:G1200),15)</f>
        <v>1.1974978272553101</v>
      </c>
      <c r="I1201" s="81">
        <f t="shared" si="505"/>
        <v>1</v>
      </c>
      <c r="J1201" s="81">
        <f t="shared" ca="1" si="506"/>
        <v>1.1974978300000001</v>
      </c>
      <c r="K1201" s="81">
        <f t="shared" ca="1" si="507"/>
        <v>197.49782999999999</v>
      </c>
      <c r="L1201" s="85">
        <f>IF(VLOOKUP(A1201,$U$12:$AD$125,8)=VLOOKUP(A1200,$U$12:$AD$125,8),0,VLOOKUP(A1201,U$12:$AD$125,8))</f>
        <v>0</v>
      </c>
      <c r="M1201" s="86">
        <f>IF(L1201&gt;0,VLOOKUP(L1201,T$12:$AC$125,7),0)</f>
        <v>0</v>
      </c>
      <c r="N1201" s="81">
        <f t="shared" si="499"/>
        <v>0</v>
      </c>
      <c r="O1201" s="81">
        <f t="shared" ca="1" si="508"/>
        <v>197.49782999999999</v>
      </c>
      <c r="P1201" s="87" t="str">
        <f t="shared" si="509"/>
        <v>J=</v>
      </c>
      <c r="Q1201" s="88">
        <f t="shared" si="510"/>
        <v>44676</v>
      </c>
      <c r="R1201" s="7"/>
      <c r="S1201" s="7"/>
      <c r="T1201" s="7"/>
      <c r="U1201" s="7"/>
      <c r="V1201" s="7"/>
      <c r="W1201" s="7"/>
      <c r="X1201" s="7"/>
      <c r="Y1201" s="7"/>
      <c r="Z1201" s="7"/>
      <c r="AA1201" s="7"/>
      <c r="AB1201" s="7"/>
      <c r="AC1201" s="7"/>
      <c r="AD1201" s="7"/>
      <c r="AE1201" s="7"/>
      <c r="AF1201" s="65">
        <f t="shared" si="517"/>
        <v>44019</v>
      </c>
      <c r="AG1201" s="9">
        <f t="shared" ca="1" si="514"/>
        <v>1179.06089</v>
      </c>
      <c r="AH1201" s="9">
        <f t="shared" si="514"/>
        <v>1000</v>
      </c>
      <c r="AI1201" s="4">
        <f t="shared" ca="1" si="514"/>
        <v>2.1500000000000005E-2</v>
      </c>
      <c r="AJ1201" s="10">
        <f t="shared" ca="1" si="514"/>
        <v>8.4419999999999995E-5</v>
      </c>
      <c r="AK1201" s="4">
        <f t="shared" si="514"/>
        <v>1.1679999999999999</v>
      </c>
      <c r="AL1201" s="65">
        <f t="shared" si="515"/>
        <v>44019</v>
      </c>
      <c r="AM1201" s="10">
        <f t="shared" ca="1" si="516"/>
        <v>1.1790608899999999</v>
      </c>
      <c r="AN1201" s="9">
        <f t="shared" ca="1" si="516"/>
        <v>179.06089</v>
      </c>
      <c r="AO1201" s="7">
        <f t="shared" si="516"/>
        <v>0</v>
      </c>
      <c r="AP1201" s="11">
        <f t="shared" si="516"/>
        <v>0</v>
      </c>
      <c r="AQ1201" s="9">
        <f t="shared" si="516"/>
        <v>0</v>
      </c>
      <c r="AR1201" s="8" t="str">
        <f t="shared" si="516"/>
        <v>J=</v>
      </c>
      <c r="AS1201" s="65">
        <f t="shared" si="516"/>
        <v>44676</v>
      </c>
      <c r="AT1201" s="12"/>
      <c r="AU1201" s="12"/>
      <c r="AV1201" s="22"/>
      <c r="AW1201" s="12"/>
      <c r="AX1201" s="12"/>
      <c r="AY1201" s="12"/>
      <c r="AZ1201" s="12"/>
      <c r="BA1201" s="12"/>
      <c r="BB1201" s="12"/>
      <c r="BC1201" s="12"/>
      <c r="BD1201" s="12"/>
      <c r="BE1201" s="12"/>
      <c r="BF1201" s="12"/>
      <c r="BG1201" s="12"/>
      <c r="BH1201" s="12"/>
      <c r="BI1201" s="12"/>
      <c r="BJ1201" s="12"/>
      <c r="BK1201" s="12"/>
      <c r="BL1201" s="12"/>
      <c r="BM1201" s="12"/>
      <c r="BN1201" s="12"/>
      <c r="BO1201" s="12"/>
      <c r="BP1201" s="12"/>
      <c r="BQ1201" s="12"/>
      <c r="BR1201" s="12"/>
      <c r="BS1201" s="12"/>
      <c r="BT1201" s="12"/>
      <c r="BU1201" s="12"/>
      <c r="BV1201" s="12"/>
      <c r="BW1201" s="12"/>
      <c r="BX1201" s="12"/>
      <c r="BY1201" s="12"/>
      <c r="BZ1201" s="12"/>
      <c r="CA1201" s="12"/>
      <c r="CB1201" s="12"/>
      <c r="CC1201" s="12"/>
      <c r="CD1201" s="12"/>
      <c r="CE1201" s="12"/>
      <c r="CF1201" s="12"/>
      <c r="CG1201" s="12"/>
      <c r="CH1201" s="12"/>
      <c r="CI1201" s="12"/>
      <c r="CJ1201" s="12"/>
      <c r="CK1201" s="12"/>
      <c r="CL1201" s="12"/>
      <c r="CM1201" s="12"/>
      <c r="CN1201" s="12"/>
      <c r="CO1201" s="12"/>
      <c r="CP1201" s="12"/>
      <c r="CQ1201" s="12"/>
      <c r="CR1201" s="12"/>
      <c r="CS1201" s="12"/>
      <c r="CT1201" s="12"/>
      <c r="CU1201" s="12"/>
      <c r="CV1201" s="12"/>
      <c r="CW1201" s="12"/>
      <c r="CX1201" s="12"/>
      <c r="CY1201" s="12"/>
      <c r="CZ1201" s="12"/>
      <c r="DA1201" s="12"/>
      <c r="DB1201" s="12"/>
      <c r="DC1201" s="12"/>
      <c r="DD1201" s="12"/>
      <c r="DE1201" s="12"/>
      <c r="DF1201" s="12"/>
      <c r="DG1201" s="12"/>
      <c r="DH1201" s="12"/>
      <c r="DI1201" s="12"/>
      <c r="DJ1201" s="12"/>
      <c r="DK1201" s="12"/>
      <c r="DL1201" s="12"/>
      <c r="DM1201" s="12"/>
      <c r="DN1201" s="12"/>
      <c r="DO1201" s="12"/>
      <c r="DP1201" s="12"/>
      <c r="DQ1201" s="12"/>
      <c r="DR1201" s="12"/>
      <c r="DS1201" s="12"/>
      <c r="DT1201" s="12"/>
      <c r="DU1201" s="12"/>
      <c r="DV1201" s="12"/>
      <c r="DW1201" s="12"/>
      <c r="DX1201" s="12"/>
      <c r="DY1201" s="12"/>
      <c r="DZ1201" s="12"/>
      <c r="EA1201" s="12"/>
      <c r="EB1201" s="12"/>
      <c r="EC1201" s="12"/>
      <c r="ED1201" s="12"/>
      <c r="EE1201" s="12"/>
      <c r="EF1201" s="12"/>
      <c r="EG1201" s="12"/>
      <c r="EH1201" s="12"/>
      <c r="EI1201" s="12"/>
      <c r="EJ1201" s="12"/>
      <c r="EK1201" s="12"/>
      <c r="EL1201" s="12"/>
      <c r="EM1201" s="12"/>
      <c r="EN1201" s="12"/>
      <c r="EO1201" s="12"/>
      <c r="EP1201" s="12"/>
      <c r="EQ1201" s="12"/>
      <c r="ER1201" s="12"/>
      <c r="ES1201" s="12"/>
      <c r="ET1201" s="12"/>
      <c r="EU1201" s="12"/>
      <c r="EV1201" s="12"/>
      <c r="EW1201" s="12"/>
      <c r="EX1201" s="12"/>
      <c r="EY1201" s="12"/>
      <c r="EZ1201" s="12"/>
      <c r="FA1201" s="12"/>
      <c r="FB1201" s="12"/>
      <c r="FC1201" s="12"/>
      <c r="FD1201" s="12"/>
      <c r="FE1201" s="12"/>
      <c r="FF1201" s="12"/>
      <c r="FG1201" s="12"/>
      <c r="FH1201" s="12"/>
      <c r="FI1201" s="12"/>
      <c r="FJ1201" s="12"/>
      <c r="FK1201" s="12"/>
      <c r="FL1201" s="12"/>
      <c r="FM1201" s="12"/>
      <c r="FN1201" s="12"/>
      <c r="FO1201" s="12"/>
      <c r="FP1201" s="12"/>
      <c r="FQ1201" s="12"/>
      <c r="FR1201" s="12"/>
      <c r="FS1201" s="12"/>
      <c r="FT1201" s="12"/>
      <c r="FU1201" s="12"/>
      <c r="FV1201" s="12"/>
      <c r="FW1201" s="12"/>
      <c r="FX1201" s="12"/>
      <c r="FY1201" s="12"/>
      <c r="FZ1201" s="12"/>
      <c r="GA1201" s="12"/>
      <c r="GB1201" s="12"/>
      <c r="GC1201" s="12"/>
      <c r="GD1201" s="12"/>
      <c r="GE1201" s="12"/>
      <c r="GF1201" s="12"/>
      <c r="GG1201" s="12"/>
      <c r="GH1201" s="12"/>
      <c r="GI1201" s="12"/>
      <c r="GJ1201" s="12"/>
      <c r="GK1201" s="12"/>
      <c r="GL1201" s="12"/>
      <c r="GM1201" s="12"/>
      <c r="GN1201" s="12"/>
      <c r="GO1201" s="12"/>
      <c r="GP1201" s="12"/>
      <c r="GQ1201" s="12"/>
      <c r="GR1201" s="12"/>
    </row>
    <row r="1202" spans="1:200" x14ac:dyDescent="0.2">
      <c r="A1202" s="79">
        <f t="shared" si="500"/>
        <v>44274</v>
      </c>
      <c r="B1202" s="80">
        <f t="shared" ca="1" si="501"/>
        <v>1197.643</v>
      </c>
      <c r="C1202" s="81">
        <f t="shared" si="502"/>
        <v>1000</v>
      </c>
      <c r="D1202" s="82">
        <f ca="1">IF(A1202&lt;$B$1,VLOOKUP(A1202,[1]DI!$A$4:$B$15000,2,FALSE),0)</f>
        <v>2.6499999999999999E-2</v>
      </c>
      <c r="E1202" s="81">
        <f t="shared" ca="1" si="503"/>
        <v>1.0378999999999999E-4</v>
      </c>
      <c r="F1202" s="83">
        <f t="shared" si="498"/>
        <v>1.1679999999999999</v>
      </c>
      <c r="G1202" s="84">
        <f t="shared" ca="1" si="504"/>
        <v>1.0001212267199999</v>
      </c>
      <c r="H1202" s="81">
        <f ca="1">TRUNC(PRODUCT(G$10:G1201),15)</f>
        <v>1.1976429959891199</v>
      </c>
      <c r="I1202" s="81">
        <f t="shared" si="505"/>
        <v>1</v>
      </c>
      <c r="J1202" s="81">
        <f t="shared" ca="1" si="506"/>
        <v>1.197643</v>
      </c>
      <c r="K1202" s="81">
        <f t="shared" ca="1" si="507"/>
        <v>197.643</v>
      </c>
      <c r="L1202" s="85">
        <f>IF(VLOOKUP(A1202,$U$12:$AD$125,8)=VLOOKUP(A1201,$U$12:$AD$125,8),0,VLOOKUP(A1202,U$12:$AD$125,8))</f>
        <v>0</v>
      </c>
      <c r="M1202" s="86">
        <f>IF(L1202&gt;0,VLOOKUP(L1202,T$12:$AC$125,7),0)</f>
        <v>0</v>
      </c>
      <c r="N1202" s="81">
        <f t="shared" si="499"/>
        <v>0</v>
      </c>
      <c r="O1202" s="81">
        <f t="shared" ca="1" si="508"/>
        <v>197.643</v>
      </c>
      <c r="P1202" s="87" t="str">
        <f t="shared" si="509"/>
        <v>J=</v>
      </c>
      <c r="Q1202" s="88">
        <f t="shared" si="510"/>
        <v>44676</v>
      </c>
      <c r="R1202" s="7"/>
      <c r="S1202" s="7"/>
      <c r="T1202" s="7"/>
      <c r="U1202" s="7"/>
      <c r="V1202" s="7"/>
      <c r="W1202" s="7"/>
      <c r="X1202" s="7"/>
      <c r="Y1202" s="7"/>
      <c r="Z1202" s="7"/>
      <c r="AA1202" s="7"/>
      <c r="AB1202" s="7"/>
      <c r="AC1202" s="7"/>
      <c r="AD1202" s="7"/>
      <c r="AE1202" s="7"/>
      <c r="AF1202" s="65">
        <f t="shared" si="517"/>
        <v>44020</v>
      </c>
      <c r="AG1202" s="9">
        <f t="shared" ca="1" si="514"/>
        <v>1179.17715</v>
      </c>
      <c r="AH1202" s="9">
        <f t="shared" si="514"/>
        <v>1000</v>
      </c>
      <c r="AI1202" s="4">
        <f t="shared" ca="1" si="514"/>
        <v>2.1500000000000005E-2</v>
      </c>
      <c r="AJ1202" s="10">
        <f t="shared" ca="1" si="514"/>
        <v>8.4419999999999995E-5</v>
      </c>
      <c r="AK1202" s="4">
        <f t="shared" si="514"/>
        <v>1.1679999999999999</v>
      </c>
      <c r="AL1202" s="65">
        <f t="shared" si="515"/>
        <v>44020</v>
      </c>
      <c r="AM1202" s="10">
        <f t="shared" ca="1" si="516"/>
        <v>1.1791771499999999</v>
      </c>
      <c r="AN1202" s="9">
        <f t="shared" ca="1" si="516"/>
        <v>179.17715000000001</v>
      </c>
      <c r="AO1202" s="7">
        <f t="shared" si="516"/>
        <v>0</v>
      </c>
      <c r="AP1202" s="11">
        <f t="shared" si="516"/>
        <v>0</v>
      </c>
      <c r="AQ1202" s="9">
        <f t="shared" si="516"/>
        <v>0</v>
      </c>
      <c r="AR1202" s="8" t="str">
        <f t="shared" si="516"/>
        <v>J=</v>
      </c>
      <c r="AS1202" s="65">
        <f t="shared" si="516"/>
        <v>44676</v>
      </c>
      <c r="AT1202" s="12"/>
      <c r="AU1202" s="12"/>
      <c r="AV1202" s="22"/>
      <c r="AW1202" s="12"/>
      <c r="AX1202" s="12"/>
      <c r="AY1202" s="12"/>
      <c r="AZ1202" s="12"/>
      <c r="BA1202" s="12"/>
      <c r="BB1202" s="12"/>
      <c r="BC1202" s="12"/>
      <c r="BD1202" s="12"/>
      <c r="BE1202" s="12"/>
      <c r="BF1202" s="12"/>
      <c r="BG1202" s="12"/>
      <c r="BH1202" s="12"/>
      <c r="BI1202" s="12"/>
      <c r="BJ1202" s="12"/>
      <c r="BK1202" s="12"/>
      <c r="BL1202" s="12"/>
      <c r="BM1202" s="12"/>
      <c r="BN1202" s="12"/>
      <c r="BO1202" s="12"/>
      <c r="BP1202" s="12"/>
      <c r="BQ1202" s="12"/>
      <c r="BR1202" s="12"/>
      <c r="BS1202" s="12"/>
      <c r="BT1202" s="12"/>
      <c r="BU1202" s="12"/>
      <c r="BV1202" s="12"/>
      <c r="BW1202" s="12"/>
      <c r="BX1202" s="12"/>
      <c r="BY1202" s="12"/>
      <c r="BZ1202" s="12"/>
      <c r="CA1202" s="12"/>
      <c r="CB1202" s="12"/>
      <c r="CC1202" s="12"/>
      <c r="CD1202" s="12"/>
      <c r="CE1202" s="12"/>
      <c r="CF1202" s="12"/>
      <c r="CG1202" s="12"/>
      <c r="CH1202" s="12"/>
      <c r="CI1202" s="12"/>
      <c r="CJ1202" s="12"/>
      <c r="CK1202" s="12"/>
      <c r="CL1202" s="12"/>
      <c r="CM1202" s="12"/>
      <c r="CN1202" s="12"/>
      <c r="CO1202" s="12"/>
      <c r="CP1202" s="12"/>
      <c r="CQ1202" s="12"/>
      <c r="CR1202" s="12"/>
      <c r="CS1202" s="12"/>
      <c r="CT1202" s="12"/>
      <c r="CU1202" s="12"/>
      <c r="CV1202" s="12"/>
      <c r="CW1202" s="12"/>
      <c r="CX1202" s="12"/>
      <c r="CY1202" s="12"/>
      <c r="CZ1202" s="12"/>
      <c r="DA1202" s="12"/>
      <c r="DB1202" s="12"/>
      <c r="DC1202" s="12"/>
      <c r="DD1202" s="12"/>
      <c r="DE1202" s="12"/>
      <c r="DF1202" s="12"/>
      <c r="DG1202" s="12"/>
      <c r="DH1202" s="12"/>
      <c r="DI1202" s="12"/>
      <c r="DJ1202" s="12"/>
      <c r="DK1202" s="12"/>
      <c r="DL1202" s="12"/>
      <c r="DM1202" s="12"/>
      <c r="DN1202" s="12"/>
      <c r="DO1202" s="12"/>
      <c r="DP1202" s="12"/>
      <c r="DQ1202" s="12"/>
      <c r="DR1202" s="12"/>
      <c r="DS1202" s="12"/>
      <c r="DT1202" s="12"/>
      <c r="DU1202" s="12"/>
      <c r="DV1202" s="12"/>
      <c r="DW1202" s="12"/>
      <c r="DX1202" s="12"/>
      <c r="DY1202" s="12"/>
      <c r="DZ1202" s="12"/>
      <c r="EA1202" s="12"/>
      <c r="EB1202" s="12"/>
      <c r="EC1202" s="12"/>
      <c r="ED1202" s="12"/>
      <c r="EE1202" s="12"/>
      <c r="EF1202" s="12"/>
      <c r="EG1202" s="12"/>
      <c r="EH1202" s="12"/>
      <c r="EI1202" s="12"/>
      <c r="EJ1202" s="12"/>
      <c r="EK1202" s="12"/>
      <c r="EL1202" s="12"/>
      <c r="EM1202" s="12"/>
      <c r="EN1202" s="12"/>
      <c r="EO1202" s="12"/>
      <c r="EP1202" s="12"/>
      <c r="EQ1202" s="12"/>
      <c r="ER1202" s="12"/>
      <c r="ES1202" s="12"/>
      <c r="ET1202" s="12"/>
      <c r="EU1202" s="12"/>
      <c r="EV1202" s="12"/>
      <c r="EW1202" s="12"/>
      <c r="EX1202" s="12"/>
      <c r="EY1202" s="12"/>
      <c r="EZ1202" s="12"/>
      <c r="FA1202" s="12"/>
      <c r="FB1202" s="12"/>
      <c r="FC1202" s="12"/>
      <c r="FD1202" s="12"/>
      <c r="FE1202" s="12"/>
      <c r="FF1202" s="12"/>
      <c r="FG1202" s="12"/>
      <c r="FH1202" s="12"/>
      <c r="FI1202" s="12"/>
      <c r="FJ1202" s="12"/>
      <c r="FK1202" s="12"/>
      <c r="FL1202" s="12"/>
      <c r="FM1202" s="12"/>
      <c r="FN1202" s="12"/>
      <c r="FO1202" s="12"/>
      <c r="FP1202" s="12"/>
      <c r="FQ1202" s="12"/>
      <c r="FR1202" s="12"/>
      <c r="FS1202" s="12"/>
      <c r="FT1202" s="12"/>
      <c r="FU1202" s="12"/>
      <c r="FV1202" s="12"/>
      <c r="FW1202" s="12"/>
      <c r="FX1202" s="12"/>
      <c r="FY1202" s="12"/>
      <c r="FZ1202" s="12"/>
      <c r="GA1202" s="12"/>
      <c r="GB1202" s="12"/>
      <c r="GC1202" s="12"/>
      <c r="GD1202" s="12"/>
      <c r="GE1202" s="12"/>
      <c r="GF1202" s="12"/>
      <c r="GG1202" s="12"/>
      <c r="GH1202" s="12"/>
      <c r="GI1202" s="12"/>
      <c r="GJ1202" s="12"/>
      <c r="GK1202" s="12"/>
      <c r="GL1202" s="12"/>
      <c r="GM1202" s="12"/>
      <c r="GN1202" s="12"/>
      <c r="GO1202" s="12"/>
      <c r="GP1202" s="12"/>
      <c r="GQ1202" s="12"/>
      <c r="GR1202" s="12"/>
    </row>
    <row r="1203" spans="1:200" x14ac:dyDescent="0.2">
      <c r="A1203" s="79">
        <f t="shared" si="500"/>
        <v>44275</v>
      </c>
      <c r="B1203" s="80">
        <f t="shared" ca="1" si="501"/>
        <v>1197.78818</v>
      </c>
      <c r="C1203" s="81">
        <f t="shared" si="502"/>
        <v>1000</v>
      </c>
      <c r="D1203" s="82">
        <f ca="1">IF(A1203&lt;$B$1,VLOOKUP(A1203,[1]DI!$A$4:$B$15000,2,FALSE),0)</f>
        <v>0</v>
      </c>
      <c r="E1203" s="81">
        <f t="shared" ca="1" si="503"/>
        <v>0</v>
      </c>
      <c r="F1203" s="83">
        <f t="shared" si="498"/>
        <v>1.1679999999999999</v>
      </c>
      <c r="G1203" s="84">
        <f t="shared" ca="1" si="504"/>
        <v>1</v>
      </c>
      <c r="H1203" s="81">
        <f ca="1">TRUNC(PRODUCT(G$10:G1202),15)</f>
        <v>1.19778818232125</v>
      </c>
      <c r="I1203" s="81">
        <f t="shared" si="505"/>
        <v>1</v>
      </c>
      <c r="J1203" s="81">
        <f t="shared" ca="1" si="506"/>
        <v>1.1977881800000001</v>
      </c>
      <c r="K1203" s="81">
        <f t="shared" ca="1" si="507"/>
        <v>197.78818000000001</v>
      </c>
      <c r="L1203" s="85">
        <f>IF(VLOOKUP(A1203,$U$12:$AD$125,8)=VLOOKUP(A1202,$U$12:$AD$125,8),0,VLOOKUP(A1203,U$12:$AD$125,8))</f>
        <v>0</v>
      </c>
      <c r="M1203" s="86">
        <f>IF(L1203&gt;0,VLOOKUP(L1203,T$12:$AC$125,7),0)</f>
        <v>0</v>
      </c>
      <c r="N1203" s="81">
        <f t="shared" si="499"/>
        <v>0</v>
      </c>
      <c r="O1203" s="81">
        <f t="shared" ca="1" si="508"/>
        <v>197.78818000000001</v>
      </c>
      <c r="P1203" s="87" t="str">
        <f t="shared" si="509"/>
        <v>J=</v>
      </c>
      <c r="Q1203" s="88">
        <f t="shared" si="510"/>
        <v>44676</v>
      </c>
      <c r="R1203" s="7"/>
      <c r="S1203" s="7"/>
      <c r="T1203" s="7"/>
      <c r="U1203" s="7"/>
      <c r="V1203" s="7"/>
      <c r="W1203" s="7"/>
      <c r="X1203" s="7"/>
      <c r="Y1203" s="7"/>
      <c r="Z1203" s="7"/>
      <c r="AA1203" s="7"/>
      <c r="AB1203" s="7"/>
      <c r="AC1203" s="7"/>
      <c r="AD1203" s="7"/>
      <c r="AE1203" s="7"/>
      <c r="AF1203" s="65">
        <f t="shared" si="517"/>
        <v>44021</v>
      </c>
      <c r="AG1203" s="9">
        <f t="shared" ca="1" si="514"/>
        <v>1179.29342</v>
      </c>
      <c r="AH1203" s="9">
        <f t="shared" si="514"/>
        <v>1000</v>
      </c>
      <c r="AI1203" s="4">
        <f t="shared" ca="1" si="514"/>
        <v>2.1500000000000005E-2</v>
      </c>
      <c r="AJ1203" s="10">
        <f t="shared" ca="1" si="514"/>
        <v>8.4419999999999995E-5</v>
      </c>
      <c r="AK1203" s="4">
        <f t="shared" si="514"/>
        <v>1.1679999999999999</v>
      </c>
      <c r="AL1203" s="65">
        <f t="shared" si="515"/>
        <v>44021</v>
      </c>
      <c r="AM1203" s="10">
        <f t="shared" ca="1" si="516"/>
        <v>1.17929342</v>
      </c>
      <c r="AN1203" s="9">
        <f t="shared" ca="1" si="516"/>
        <v>179.29342</v>
      </c>
      <c r="AO1203" s="7">
        <f t="shared" si="516"/>
        <v>0</v>
      </c>
      <c r="AP1203" s="11">
        <f t="shared" si="516"/>
        <v>0</v>
      </c>
      <c r="AQ1203" s="9">
        <f t="shared" si="516"/>
        <v>0</v>
      </c>
      <c r="AR1203" s="8" t="str">
        <f t="shared" si="516"/>
        <v>J=</v>
      </c>
      <c r="AS1203" s="65">
        <f t="shared" si="516"/>
        <v>44676</v>
      </c>
      <c r="AT1203" s="12"/>
      <c r="AU1203" s="12"/>
      <c r="AV1203" s="22"/>
      <c r="AW1203" s="12"/>
      <c r="AX1203" s="12"/>
      <c r="AY1203" s="12"/>
      <c r="AZ1203" s="12"/>
      <c r="BA1203" s="12"/>
      <c r="BB1203" s="12"/>
      <c r="BC1203" s="12"/>
      <c r="BD1203" s="12"/>
      <c r="BE1203" s="12"/>
      <c r="BF1203" s="12"/>
      <c r="BG1203" s="12"/>
      <c r="BH1203" s="12"/>
      <c r="BI1203" s="12"/>
      <c r="BJ1203" s="12"/>
      <c r="BK1203" s="12"/>
      <c r="BL1203" s="12"/>
      <c r="BM1203" s="12"/>
      <c r="BN1203" s="12"/>
      <c r="BO1203" s="12"/>
      <c r="BP1203" s="12"/>
      <c r="BQ1203" s="12"/>
      <c r="BR1203" s="12"/>
      <c r="BS1203" s="12"/>
      <c r="BT1203" s="12"/>
      <c r="BU1203" s="12"/>
      <c r="BV1203" s="12"/>
      <c r="BW1203" s="12"/>
      <c r="BX1203" s="12"/>
      <c r="BY1203" s="12"/>
      <c r="BZ1203" s="12"/>
      <c r="CA1203" s="12"/>
      <c r="CB1203" s="12"/>
      <c r="CC1203" s="12"/>
      <c r="CD1203" s="12"/>
      <c r="CE1203" s="12"/>
      <c r="CF1203" s="12"/>
      <c r="CG1203" s="12"/>
      <c r="CH1203" s="12"/>
      <c r="CI1203" s="12"/>
      <c r="CJ1203" s="12"/>
      <c r="CK1203" s="12"/>
      <c r="CL1203" s="12"/>
      <c r="CM1203" s="12"/>
      <c r="CN1203" s="12"/>
      <c r="CO1203" s="12"/>
      <c r="CP1203" s="12"/>
      <c r="CQ1203" s="12"/>
      <c r="CR1203" s="12"/>
      <c r="CS1203" s="12"/>
      <c r="CT1203" s="12"/>
      <c r="CU1203" s="12"/>
      <c r="CV1203" s="12"/>
      <c r="CW1203" s="12"/>
      <c r="CX1203" s="12"/>
      <c r="CY1203" s="12"/>
      <c r="CZ1203" s="12"/>
      <c r="DA1203" s="12"/>
      <c r="DB1203" s="12"/>
      <c r="DC1203" s="12"/>
      <c r="DD1203" s="12"/>
      <c r="DE1203" s="12"/>
      <c r="DF1203" s="12"/>
      <c r="DG1203" s="12"/>
      <c r="DH1203" s="12"/>
      <c r="DI1203" s="12"/>
      <c r="DJ1203" s="12"/>
      <c r="DK1203" s="12"/>
      <c r="DL1203" s="12"/>
      <c r="DM1203" s="12"/>
      <c r="DN1203" s="12"/>
      <c r="DO1203" s="12"/>
      <c r="DP1203" s="12"/>
      <c r="DQ1203" s="12"/>
      <c r="DR1203" s="12"/>
      <c r="DS1203" s="12"/>
      <c r="DT1203" s="12"/>
      <c r="DU1203" s="12"/>
      <c r="DV1203" s="12"/>
      <c r="DW1203" s="12"/>
      <c r="DX1203" s="12"/>
      <c r="DY1203" s="12"/>
      <c r="DZ1203" s="12"/>
      <c r="EA1203" s="12"/>
      <c r="EB1203" s="12"/>
      <c r="EC1203" s="12"/>
      <c r="ED1203" s="12"/>
      <c r="EE1203" s="12"/>
      <c r="EF1203" s="12"/>
      <c r="EG1203" s="12"/>
      <c r="EH1203" s="12"/>
      <c r="EI1203" s="12"/>
      <c r="EJ1203" s="12"/>
      <c r="EK1203" s="12"/>
      <c r="EL1203" s="12"/>
      <c r="EM1203" s="12"/>
      <c r="EN1203" s="12"/>
      <c r="EO1203" s="12"/>
      <c r="EP1203" s="12"/>
      <c r="EQ1203" s="12"/>
      <c r="ER1203" s="12"/>
      <c r="ES1203" s="12"/>
      <c r="ET1203" s="12"/>
      <c r="EU1203" s="12"/>
      <c r="EV1203" s="12"/>
      <c r="EW1203" s="12"/>
      <c r="EX1203" s="12"/>
      <c r="EY1203" s="12"/>
      <c r="EZ1203" s="12"/>
      <c r="FA1203" s="12"/>
      <c r="FB1203" s="12"/>
      <c r="FC1203" s="12"/>
      <c r="FD1203" s="12"/>
      <c r="FE1203" s="12"/>
      <c r="FF1203" s="12"/>
      <c r="FG1203" s="12"/>
      <c r="FH1203" s="12"/>
      <c r="FI1203" s="12"/>
      <c r="FJ1203" s="12"/>
      <c r="FK1203" s="12"/>
      <c r="FL1203" s="12"/>
      <c r="FM1203" s="12"/>
      <c r="FN1203" s="12"/>
      <c r="FO1203" s="12"/>
      <c r="FP1203" s="12"/>
      <c r="FQ1203" s="12"/>
      <c r="FR1203" s="12"/>
      <c r="FS1203" s="12"/>
      <c r="FT1203" s="12"/>
      <c r="FU1203" s="12"/>
      <c r="FV1203" s="12"/>
      <c r="FW1203" s="12"/>
      <c r="FX1203" s="12"/>
      <c r="FY1203" s="12"/>
      <c r="FZ1203" s="12"/>
      <c r="GA1203" s="12"/>
      <c r="GB1203" s="12"/>
      <c r="GC1203" s="12"/>
      <c r="GD1203" s="12"/>
      <c r="GE1203" s="12"/>
      <c r="GF1203" s="12"/>
      <c r="GG1203" s="12"/>
      <c r="GH1203" s="12"/>
      <c r="GI1203" s="12"/>
      <c r="GJ1203" s="12"/>
      <c r="GK1203" s="12"/>
      <c r="GL1203" s="12"/>
      <c r="GM1203" s="12"/>
      <c r="GN1203" s="12"/>
      <c r="GO1203" s="12"/>
      <c r="GP1203" s="12"/>
      <c r="GQ1203" s="12"/>
      <c r="GR1203" s="12"/>
    </row>
    <row r="1204" spans="1:200" x14ac:dyDescent="0.2">
      <c r="A1204" s="79">
        <f t="shared" si="500"/>
        <v>44276</v>
      </c>
      <c r="B1204" s="80">
        <f t="shared" ca="1" si="501"/>
        <v>1197.78818</v>
      </c>
      <c r="C1204" s="81">
        <f t="shared" si="502"/>
        <v>1000</v>
      </c>
      <c r="D1204" s="82">
        <f ca="1">IF(A1204&lt;$B$1,VLOOKUP(A1204,[1]DI!$A$4:$B$15000,2,FALSE),0)</f>
        <v>0</v>
      </c>
      <c r="E1204" s="81">
        <f t="shared" ca="1" si="503"/>
        <v>0</v>
      </c>
      <c r="F1204" s="83">
        <f t="shared" si="498"/>
        <v>1.1679999999999999</v>
      </c>
      <c r="G1204" s="84">
        <f t="shared" ca="1" si="504"/>
        <v>1</v>
      </c>
      <c r="H1204" s="81">
        <f ca="1">TRUNC(PRODUCT(G$10:G1203),15)</f>
        <v>1.19778818232125</v>
      </c>
      <c r="I1204" s="81">
        <f t="shared" si="505"/>
        <v>1</v>
      </c>
      <c r="J1204" s="81">
        <f t="shared" ca="1" si="506"/>
        <v>1.1977881800000001</v>
      </c>
      <c r="K1204" s="81">
        <f t="shared" ca="1" si="507"/>
        <v>197.78818000000001</v>
      </c>
      <c r="L1204" s="85">
        <f>IF(VLOOKUP(A1204,$U$12:$AD$125,8)=VLOOKUP(A1203,$U$12:$AD$125,8),0,VLOOKUP(A1204,U$12:$AD$125,8))</f>
        <v>0</v>
      </c>
      <c r="M1204" s="86">
        <f>IF(L1204&gt;0,VLOOKUP(L1204,T$12:$AC$125,7),0)</f>
        <v>0</v>
      </c>
      <c r="N1204" s="81">
        <f t="shared" si="499"/>
        <v>0</v>
      </c>
      <c r="O1204" s="81">
        <f t="shared" ca="1" si="508"/>
        <v>197.78818000000001</v>
      </c>
      <c r="P1204" s="87" t="str">
        <f t="shared" si="509"/>
        <v>J=</v>
      </c>
      <c r="Q1204" s="88">
        <f t="shared" si="510"/>
        <v>44676</v>
      </c>
      <c r="R1204" s="7"/>
      <c r="S1204" s="7"/>
      <c r="T1204" s="7"/>
      <c r="U1204" s="7"/>
      <c r="V1204" s="7"/>
      <c r="W1204" s="7"/>
      <c r="X1204" s="7"/>
      <c r="Y1204" s="7"/>
      <c r="Z1204" s="7"/>
      <c r="AA1204" s="7"/>
      <c r="AB1204" s="7"/>
      <c r="AC1204" s="7"/>
      <c r="AD1204" s="7"/>
      <c r="AE1204" s="7"/>
      <c r="AF1204" s="65">
        <f t="shared" si="517"/>
        <v>44022</v>
      </c>
      <c r="AG1204" s="9">
        <f t="shared" ca="1" si="514"/>
        <v>1179.4096999999999</v>
      </c>
      <c r="AH1204" s="9">
        <f t="shared" si="514"/>
        <v>1000</v>
      </c>
      <c r="AI1204" s="4">
        <f t="shared" ca="1" si="514"/>
        <v>2.1500000000000005E-2</v>
      </c>
      <c r="AJ1204" s="10">
        <f t="shared" ca="1" si="514"/>
        <v>8.4419999999999995E-5</v>
      </c>
      <c r="AK1204" s="4">
        <f t="shared" si="514"/>
        <v>1.1679999999999999</v>
      </c>
      <c r="AL1204" s="65">
        <f t="shared" si="515"/>
        <v>44022</v>
      </c>
      <c r="AM1204" s="10">
        <f t="shared" ca="1" si="516"/>
        <v>1.1794096999999999</v>
      </c>
      <c r="AN1204" s="9">
        <f t="shared" ca="1" si="516"/>
        <v>179.40969999999999</v>
      </c>
      <c r="AO1204" s="7">
        <f t="shared" si="516"/>
        <v>0</v>
      </c>
      <c r="AP1204" s="11">
        <f t="shared" si="516"/>
        <v>0</v>
      </c>
      <c r="AQ1204" s="9">
        <f t="shared" si="516"/>
        <v>0</v>
      </c>
      <c r="AR1204" s="8" t="str">
        <f t="shared" si="516"/>
        <v>J=</v>
      </c>
      <c r="AS1204" s="65">
        <f t="shared" si="516"/>
        <v>44676</v>
      </c>
      <c r="AT1204" s="12"/>
      <c r="AU1204" s="12"/>
      <c r="AV1204" s="22"/>
      <c r="AW1204" s="12"/>
      <c r="AX1204" s="12"/>
      <c r="AY1204" s="12"/>
      <c r="AZ1204" s="12"/>
      <c r="BA1204" s="12"/>
      <c r="BB1204" s="12"/>
      <c r="BC1204" s="12"/>
      <c r="BD1204" s="12"/>
      <c r="BE1204" s="12"/>
      <c r="BF1204" s="12"/>
      <c r="BG1204" s="12"/>
      <c r="BH1204" s="12"/>
      <c r="BI1204" s="12"/>
      <c r="BJ1204" s="12"/>
      <c r="BK1204" s="12"/>
      <c r="BL1204" s="12"/>
      <c r="BM1204" s="12"/>
      <c r="BN1204" s="12"/>
      <c r="BO1204" s="12"/>
      <c r="BP1204" s="12"/>
      <c r="BQ1204" s="12"/>
      <c r="BR1204" s="12"/>
      <c r="BS1204" s="12"/>
      <c r="BT1204" s="12"/>
      <c r="BU1204" s="12"/>
      <c r="BV1204" s="12"/>
      <c r="BW1204" s="12"/>
      <c r="BX1204" s="12"/>
      <c r="BY1204" s="12"/>
      <c r="BZ1204" s="12"/>
      <c r="CA1204" s="12"/>
      <c r="CB1204" s="12"/>
      <c r="CC1204" s="12"/>
      <c r="CD1204" s="12"/>
      <c r="CE1204" s="12"/>
      <c r="CF1204" s="12"/>
      <c r="CG1204" s="12"/>
      <c r="CH1204" s="12"/>
      <c r="CI1204" s="12"/>
      <c r="CJ1204" s="12"/>
      <c r="CK1204" s="12"/>
      <c r="CL1204" s="12"/>
      <c r="CM1204" s="12"/>
      <c r="CN1204" s="12"/>
      <c r="CO1204" s="12"/>
      <c r="CP1204" s="12"/>
      <c r="CQ1204" s="12"/>
      <c r="CR1204" s="12"/>
      <c r="CS1204" s="12"/>
      <c r="CT1204" s="12"/>
      <c r="CU1204" s="12"/>
      <c r="CV1204" s="12"/>
      <c r="CW1204" s="12"/>
      <c r="CX1204" s="12"/>
      <c r="CY1204" s="12"/>
      <c r="CZ1204" s="12"/>
      <c r="DA1204" s="12"/>
      <c r="DB1204" s="12"/>
      <c r="DC1204" s="12"/>
      <c r="DD1204" s="12"/>
      <c r="DE1204" s="12"/>
      <c r="DF1204" s="12"/>
      <c r="DG1204" s="12"/>
      <c r="DH1204" s="12"/>
      <c r="DI1204" s="12"/>
      <c r="DJ1204" s="12"/>
      <c r="DK1204" s="12"/>
      <c r="DL1204" s="12"/>
      <c r="DM1204" s="12"/>
      <c r="DN1204" s="12"/>
      <c r="DO1204" s="12"/>
      <c r="DP1204" s="12"/>
      <c r="DQ1204" s="12"/>
      <c r="DR1204" s="12"/>
      <c r="DS1204" s="12"/>
      <c r="DT1204" s="12"/>
      <c r="DU1204" s="12"/>
      <c r="DV1204" s="12"/>
      <c r="DW1204" s="12"/>
      <c r="DX1204" s="12"/>
      <c r="DY1204" s="12"/>
      <c r="DZ1204" s="12"/>
      <c r="EA1204" s="12"/>
      <c r="EB1204" s="12"/>
      <c r="EC1204" s="12"/>
      <c r="ED1204" s="12"/>
      <c r="EE1204" s="12"/>
      <c r="EF1204" s="12"/>
      <c r="EG1204" s="12"/>
      <c r="EH1204" s="12"/>
      <c r="EI1204" s="12"/>
      <c r="EJ1204" s="12"/>
      <c r="EK1204" s="12"/>
      <c r="EL1204" s="12"/>
      <c r="EM1204" s="12"/>
      <c r="EN1204" s="12"/>
      <c r="EO1204" s="12"/>
      <c r="EP1204" s="12"/>
      <c r="EQ1204" s="12"/>
      <c r="ER1204" s="12"/>
      <c r="ES1204" s="12"/>
      <c r="ET1204" s="12"/>
      <c r="EU1204" s="12"/>
      <c r="EV1204" s="12"/>
      <c r="EW1204" s="12"/>
      <c r="EX1204" s="12"/>
      <c r="EY1204" s="12"/>
      <c r="EZ1204" s="12"/>
      <c r="FA1204" s="12"/>
      <c r="FB1204" s="12"/>
      <c r="FC1204" s="12"/>
      <c r="FD1204" s="12"/>
      <c r="FE1204" s="12"/>
      <c r="FF1204" s="12"/>
      <c r="FG1204" s="12"/>
      <c r="FH1204" s="12"/>
      <c r="FI1204" s="12"/>
      <c r="FJ1204" s="12"/>
      <c r="FK1204" s="12"/>
      <c r="FL1204" s="12"/>
      <c r="FM1204" s="12"/>
      <c r="FN1204" s="12"/>
      <c r="FO1204" s="12"/>
      <c r="FP1204" s="12"/>
      <c r="FQ1204" s="12"/>
      <c r="FR1204" s="12"/>
      <c r="FS1204" s="12"/>
      <c r="FT1204" s="12"/>
      <c r="FU1204" s="12"/>
      <c r="FV1204" s="12"/>
      <c r="FW1204" s="12"/>
      <c r="FX1204" s="12"/>
      <c r="FY1204" s="12"/>
      <c r="FZ1204" s="12"/>
      <c r="GA1204" s="12"/>
      <c r="GB1204" s="12"/>
      <c r="GC1204" s="12"/>
      <c r="GD1204" s="12"/>
      <c r="GE1204" s="12"/>
      <c r="GF1204" s="12"/>
      <c r="GG1204" s="12"/>
      <c r="GH1204" s="12"/>
      <c r="GI1204" s="12"/>
      <c r="GJ1204" s="12"/>
      <c r="GK1204" s="12"/>
      <c r="GL1204" s="12"/>
      <c r="GM1204" s="12"/>
      <c r="GN1204" s="12"/>
      <c r="GO1204" s="12"/>
      <c r="GP1204" s="12"/>
      <c r="GQ1204" s="12"/>
      <c r="GR1204" s="12"/>
    </row>
    <row r="1205" spans="1:200" x14ac:dyDescent="0.2">
      <c r="A1205" s="79">
        <f t="shared" si="500"/>
        <v>44277</v>
      </c>
      <c r="B1205" s="80">
        <f t="shared" ca="1" si="501"/>
        <v>1197.78818</v>
      </c>
      <c r="C1205" s="81">
        <f t="shared" si="502"/>
        <v>1000</v>
      </c>
      <c r="D1205" s="82">
        <f ca="1">IF(A1205&lt;$B$1,VLOOKUP(A1205,[1]DI!$A$4:$B$15000,2,FALSE),0)</f>
        <v>2.6499999999999999E-2</v>
      </c>
      <c r="E1205" s="81">
        <f t="shared" ca="1" si="503"/>
        <v>1.0378999999999999E-4</v>
      </c>
      <c r="F1205" s="83">
        <f t="shared" si="498"/>
        <v>1.1679999999999999</v>
      </c>
      <c r="G1205" s="84">
        <f t="shared" ca="1" si="504"/>
        <v>1.0001212267199999</v>
      </c>
      <c r="H1205" s="81">
        <f ca="1">TRUNC(PRODUCT(G$10:G1204),15)</f>
        <v>1.19778818232125</v>
      </c>
      <c r="I1205" s="81">
        <f t="shared" si="505"/>
        <v>1</v>
      </c>
      <c r="J1205" s="81">
        <f t="shared" ca="1" si="506"/>
        <v>1.1977881800000001</v>
      </c>
      <c r="K1205" s="81">
        <f t="shared" ca="1" si="507"/>
        <v>197.78818000000001</v>
      </c>
      <c r="L1205" s="85">
        <f>IF(VLOOKUP(A1205,$U$12:$AD$125,8)=VLOOKUP(A1204,$U$12:$AD$125,8),0,VLOOKUP(A1205,U$12:$AD$125,8))</f>
        <v>0</v>
      </c>
      <c r="M1205" s="86">
        <f>IF(L1205&gt;0,VLOOKUP(L1205,T$12:$AC$125,7),0)</f>
        <v>0</v>
      </c>
      <c r="N1205" s="81">
        <f t="shared" si="499"/>
        <v>0</v>
      </c>
      <c r="O1205" s="81">
        <f t="shared" ca="1" si="508"/>
        <v>197.78818000000001</v>
      </c>
      <c r="P1205" s="87" t="str">
        <f t="shared" si="509"/>
        <v>J=</v>
      </c>
      <c r="Q1205" s="88">
        <f t="shared" si="510"/>
        <v>44676</v>
      </c>
      <c r="R1205" s="7"/>
      <c r="S1205" s="7"/>
      <c r="T1205" s="7"/>
      <c r="U1205" s="7"/>
      <c r="V1205" s="7"/>
      <c r="W1205" s="7"/>
      <c r="X1205" s="7"/>
      <c r="Y1205" s="7"/>
      <c r="Z1205" s="7"/>
      <c r="AA1205" s="7"/>
      <c r="AB1205" s="7"/>
      <c r="AC1205" s="7"/>
      <c r="AD1205" s="7"/>
      <c r="AE1205" s="7"/>
      <c r="AF1205" s="65">
        <f t="shared" si="517"/>
        <v>44023</v>
      </c>
      <c r="AG1205" s="9">
        <f t="shared" ca="1" si="514"/>
        <v>1179.5259900000001</v>
      </c>
      <c r="AH1205" s="9">
        <f t="shared" si="514"/>
        <v>1000</v>
      </c>
      <c r="AI1205" s="4">
        <f t="shared" ca="1" si="514"/>
        <v>0</v>
      </c>
      <c r="AJ1205" s="10">
        <f t="shared" ca="1" si="514"/>
        <v>0</v>
      </c>
      <c r="AK1205" s="4">
        <f t="shared" si="514"/>
        <v>1.1679999999999999</v>
      </c>
      <c r="AL1205" s="65">
        <f t="shared" si="515"/>
        <v>44023</v>
      </c>
      <c r="AM1205" s="10">
        <f t="shared" ca="1" si="516"/>
        <v>1.1795259899999999</v>
      </c>
      <c r="AN1205" s="9">
        <f t="shared" ca="1" si="516"/>
        <v>179.52599000000001</v>
      </c>
      <c r="AO1205" s="7">
        <f t="shared" si="516"/>
        <v>0</v>
      </c>
      <c r="AP1205" s="11">
        <f t="shared" si="516"/>
        <v>0</v>
      </c>
      <c r="AQ1205" s="9">
        <f t="shared" si="516"/>
        <v>0</v>
      </c>
      <c r="AR1205" s="8" t="str">
        <f t="shared" si="516"/>
        <v>J=</v>
      </c>
      <c r="AS1205" s="65">
        <f t="shared" si="516"/>
        <v>44676</v>
      </c>
      <c r="AT1205" s="12"/>
      <c r="AU1205" s="12"/>
      <c r="AV1205" s="22"/>
      <c r="AW1205" s="12"/>
      <c r="AX1205" s="12"/>
      <c r="AY1205" s="12"/>
      <c r="AZ1205" s="12"/>
      <c r="BA1205" s="12"/>
      <c r="BB1205" s="12"/>
      <c r="BC1205" s="12"/>
      <c r="BD1205" s="12"/>
      <c r="BE1205" s="12"/>
      <c r="BF1205" s="12"/>
      <c r="BG1205" s="12"/>
      <c r="BH1205" s="12"/>
      <c r="BI1205" s="12"/>
      <c r="BJ1205" s="12"/>
      <c r="BK1205" s="12"/>
      <c r="BL1205" s="12"/>
      <c r="BM1205" s="12"/>
      <c r="BN1205" s="12"/>
      <c r="BO1205" s="12"/>
      <c r="BP1205" s="12"/>
      <c r="BQ1205" s="12"/>
      <c r="BR1205" s="12"/>
      <c r="BS1205" s="12"/>
      <c r="BT1205" s="12"/>
      <c r="BU1205" s="12"/>
      <c r="BV1205" s="12"/>
      <c r="BW1205" s="12"/>
      <c r="BX1205" s="12"/>
      <c r="BY1205" s="12"/>
      <c r="BZ1205" s="12"/>
      <c r="CA1205" s="12"/>
      <c r="CB1205" s="12"/>
      <c r="CC1205" s="12"/>
      <c r="CD1205" s="12"/>
      <c r="CE1205" s="12"/>
      <c r="CF1205" s="12"/>
      <c r="CG1205" s="12"/>
      <c r="CH1205" s="12"/>
      <c r="CI1205" s="12"/>
      <c r="CJ1205" s="12"/>
      <c r="CK1205" s="12"/>
      <c r="CL1205" s="12"/>
      <c r="CM1205" s="12"/>
      <c r="CN1205" s="12"/>
      <c r="CO1205" s="12"/>
      <c r="CP1205" s="12"/>
      <c r="CQ1205" s="12"/>
      <c r="CR1205" s="12"/>
      <c r="CS1205" s="12"/>
      <c r="CT1205" s="12"/>
      <c r="CU1205" s="12"/>
      <c r="CV1205" s="12"/>
      <c r="CW1205" s="12"/>
      <c r="CX1205" s="12"/>
      <c r="CY1205" s="12"/>
      <c r="CZ1205" s="12"/>
      <c r="DA1205" s="12"/>
      <c r="DB1205" s="12"/>
      <c r="DC1205" s="12"/>
      <c r="DD1205" s="12"/>
      <c r="DE1205" s="12"/>
      <c r="DF1205" s="12"/>
      <c r="DG1205" s="12"/>
      <c r="DH1205" s="12"/>
      <c r="DI1205" s="12"/>
      <c r="DJ1205" s="12"/>
      <c r="DK1205" s="12"/>
      <c r="DL1205" s="12"/>
      <c r="DM1205" s="12"/>
      <c r="DN1205" s="12"/>
      <c r="DO1205" s="12"/>
      <c r="DP1205" s="12"/>
      <c r="DQ1205" s="12"/>
      <c r="DR1205" s="12"/>
      <c r="DS1205" s="12"/>
      <c r="DT1205" s="12"/>
      <c r="DU1205" s="12"/>
      <c r="DV1205" s="12"/>
      <c r="DW1205" s="12"/>
      <c r="DX1205" s="12"/>
      <c r="DY1205" s="12"/>
      <c r="DZ1205" s="12"/>
      <c r="EA1205" s="12"/>
      <c r="EB1205" s="12"/>
      <c r="EC1205" s="12"/>
      <c r="ED1205" s="12"/>
      <c r="EE1205" s="12"/>
      <c r="EF1205" s="12"/>
      <c r="EG1205" s="12"/>
      <c r="EH1205" s="12"/>
      <c r="EI1205" s="12"/>
      <c r="EJ1205" s="12"/>
      <c r="EK1205" s="12"/>
      <c r="EL1205" s="12"/>
      <c r="EM1205" s="12"/>
      <c r="EN1205" s="12"/>
      <c r="EO1205" s="12"/>
      <c r="EP1205" s="12"/>
      <c r="EQ1205" s="12"/>
      <c r="ER1205" s="12"/>
      <c r="ES1205" s="12"/>
      <c r="ET1205" s="12"/>
      <c r="EU1205" s="12"/>
      <c r="EV1205" s="12"/>
      <c r="EW1205" s="12"/>
      <c r="EX1205" s="12"/>
      <c r="EY1205" s="12"/>
      <c r="EZ1205" s="12"/>
      <c r="FA1205" s="12"/>
      <c r="FB1205" s="12"/>
      <c r="FC1205" s="12"/>
      <c r="FD1205" s="12"/>
      <c r="FE1205" s="12"/>
      <c r="FF1205" s="12"/>
      <c r="FG1205" s="12"/>
      <c r="FH1205" s="12"/>
      <c r="FI1205" s="12"/>
      <c r="FJ1205" s="12"/>
      <c r="FK1205" s="12"/>
      <c r="FL1205" s="12"/>
      <c r="FM1205" s="12"/>
      <c r="FN1205" s="12"/>
      <c r="FO1205" s="12"/>
      <c r="FP1205" s="12"/>
      <c r="FQ1205" s="12"/>
      <c r="FR1205" s="12"/>
      <c r="FS1205" s="12"/>
      <c r="FT1205" s="12"/>
      <c r="FU1205" s="12"/>
      <c r="FV1205" s="12"/>
      <c r="FW1205" s="12"/>
      <c r="FX1205" s="12"/>
      <c r="FY1205" s="12"/>
      <c r="FZ1205" s="12"/>
      <c r="GA1205" s="12"/>
      <c r="GB1205" s="12"/>
      <c r="GC1205" s="12"/>
      <c r="GD1205" s="12"/>
      <c r="GE1205" s="12"/>
      <c r="GF1205" s="12"/>
      <c r="GG1205" s="12"/>
      <c r="GH1205" s="12"/>
      <c r="GI1205" s="12"/>
      <c r="GJ1205" s="12"/>
      <c r="GK1205" s="12"/>
      <c r="GL1205" s="12"/>
      <c r="GM1205" s="12"/>
      <c r="GN1205" s="12"/>
      <c r="GO1205" s="12"/>
      <c r="GP1205" s="12"/>
      <c r="GQ1205" s="12"/>
      <c r="GR1205" s="12"/>
    </row>
    <row r="1206" spans="1:200" x14ac:dyDescent="0.2">
      <c r="A1206" s="79">
        <f t="shared" si="500"/>
        <v>44278</v>
      </c>
      <c r="B1206" s="80">
        <f t="shared" ca="1" si="501"/>
        <v>1197.9333899999999</v>
      </c>
      <c r="C1206" s="81">
        <f t="shared" si="502"/>
        <v>1000</v>
      </c>
      <c r="D1206" s="82">
        <f ca="1">IF(A1206&lt;$B$1,VLOOKUP(A1206,[1]DI!$A$4:$B$15000,2,FALSE),0)</f>
        <v>2.6499999999999999E-2</v>
      </c>
      <c r="E1206" s="81">
        <f t="shared" ca="1" si="503"/>
        <v>1.0378999999999999E-4</v>
      </c>
      <c r="F1206" s="83">
        <f t="shared" si="498"/>
        <v>1.1679999999999999</v>
      </c>
      <c r="G1206" s="84">
        <f t="shared" ca="1" si="504"/>
        <v>1.0001212267199999</v>
      </c>
      <c r="H1206" s="81">
        <f ca="1">TRUNC(PRODUCT(G$10:G1205),15)</f>
        <v>1.1979333862538499</v>
      </c>
      <c r="I1206" s="81">
        <f t="shared" si="505"/>
        <v>1</v>
      </c>
      <c r="J1206" s="81">
        <f t="shared" ca="1" si="506"/>
        <v>1.19793339</v>
      </c>
      <c r="K1206" s="81">
        <f t="shared" ca="1" si="507"/>
        <v>197.93339</v>
      </c>
      <c r="L1206" s="85">
        <f>IF(VLOOKUP(A1206,$U$12:$AD$125,8)=VLOOKUP(A1205,$U$12:$AD$125,8),0,VLOOKUP(A1206,U$12:$AD$125,8))</f>
        <v>0</v>
      </c>
      <c r="M1206" s="86">
        <f>IF(L1206&gt;0,VLOOKUP(L1206,T$12:$AC$125,7),0)</f>
        <v>0</v>
      </c>
      <c r="N1206" s="81">
        <f t="shared" si="499"/>
        <v>0</v>
      </c>
      <c r="O1206" s="81">
        <f t="shared" ca="1" si="508"/>
        <v>197.93339</v>
      </c>
      <c r="P1206" s="87" t="str">
        <f t="shared" si="509"/>
        <v>J=</v>
      </c>
      <c r="Q1206" s="88">
        <f t="shared" si="510"/>
        <v>44676</v>
      </c>
      <c r="R1206" s="7"/>
      <c r="S1206" s="7"/>
      <c r="T1206" s="7"/>
      <c r="U1206" s="7"/>
      <c r="V1206" s="7"/>
      <c r="W1206" s="7"/>
      <c r="X1206" s="7"/>
      <c r="Y1206" s="7"/>
      <c r="Z1206" s="7"/>
      <c r="AA1206" s="7"/>
      <c r="AB1206" s="7"/>
      <c r="AC1206" s="7"/>
      <c r="AD1206" s="7"/>
      <c r="AE1206" s="7"/>
      <c r="AF1206" s="65">
        <f t="shared" si="517"/>
        <v>44024</v>
      </c>
      <c r="AG1206" s="9">
        <f t="shared" ca="1" si="514"/>
        <v>1179.5259900000001</v>
      </c>
      <c r="AH1206" s="9">
        <f t="shared" si="514"/>
        <v>1000</v>
      </c>
      <c r="AI1206" s="4">
        <f t="shared" ca="1" si="514"/>
        <v>0</v>
      </c>
      <c r="AJ1206" s="10">
        <f t="shared" ca="1" si="514"/>
        <v>0</v>
      </c>
      <c r="AK1206" s="4">
        <f t="shared" si="514"/>
        <v>1.1679999999999999</v>
      </c>
      <c r="AL1206" s="65">
        <f t="shared" si="515"/>
        <v>44024</v>
      </c>
      <c r="AM1206" s="10">
        <f t="shared" ca="1" si="516"/>
        <v>1.1795259899999999</v>
      </c>
      <c r="AN1206" s="9">
        <f t="shared" ca="1" si="516"/>
        <v>179.52599000000001</v>
      </c>
      <c r="AO1206" s="7">
        <f t="shared" si="516"/>
        <v>0</v>
      </c>
      <c r="AP1206" s="11">
        <f t="shared" si="516"/>
        <v>0</v>
      </c>
      <c r="AQ1206" s="9">
        <f t="shared" si="516"/>
        <v>0</v>
      </c>
      <c r="AR1206" s="8" t="str">
        <f t="shared" si="516"/>
        <v>J=</v>
      </c>
      <c r="AS1206" s="65">
        <f t="shared" si="516"/>
        <v>44676</v>
      </c>
      <c r="AT1206" s="12"/>
      <c r="AU1206" s="12"/>
      <c r="AV1206" s="22"/>
      <c r="AW1206" s="12"/>
      <c r="AX1206" s="12"/>
      <c r="AY1206" s="12"/>
      <c r="AZ1206" s="12"/>
      <c r="BA1206" s="12"/>
      <c r="BB1206" s="12"/>
      <c r="BC1206" s="12"/>
      <c r="BD1206" s="12"/>
      <c r="BE1206" s="12"/>
      <c r="BF1206" s="12"/>
      <c r="BG1206" s="12"/>
      <c r="BH1206" s="12"/>
      <c r="BI1206" s="12"/>
      <c r="BJ1206" s="12"/>
      <c r="BK1206" s="12"/>
      <c r="BL1206" s="12"/>
      <c r="BM1206" s="12"/>
      <c r="BN1206" s="12"/>
      <c r="BO1206" s="12"/>
      <c r="BP1206" s="12"/>
      <c r="BQ1206" s="12"/>
      <c r="BR1206" s="12"/>
      <c r="BS1206" s="12"/>
      <c r="BT1206" s="12"/>
      <c r="BU1206" s="12"/>
      <c r="BV1206" s="12"/>
      <c r="BW1206" s="12"/>
      <c r="BX1206" s="12"/>
      <c r="BY1206" s="12"/>
      <c r="BZ1206" s="12"/>
      <c r="CA1206" s="12"/>
      <c r="CB1206" s="12"/>
      <c r="CC1206" s="12"/>
      <c r="CD1206" s="12"/>
      <c r="CE1206" s="12"/>
      <c r="CF1206" s="12"/>
      <c r="CG1206" s="12"/>
      <c r="CH1206" s="12"/>
      <c r="CI1206" s="12"/>
      <c r="CJ1206" s="12"/>
      <c r="CK1206" s="12"/>
      <c r="CL1206" s="12"/>
      <c r="CM1206" s="12"/>
      <c r="CN1206" s="12"/>
      <c r="CO1206" s="12"/>
      <c r="CP1206" s="12"/>
      <c r="CQ1206" s="12"/>
      <c r="CR1206" s="12"/>
      <c r="CS1206" s="12"/>
      <c r="CT1206" s="12"/>
      <c r="CU1206" s="12"/>
      <c r="CV1206" s="12"/>
      <c r="CW1206" s="12"/>
      <c r="CX1206" s="12"/>
      <c r="CY1206" s="12"/>
      <c r="CZ1206" s="12"/>
      <c r="DA1206" s="12"/>
      <c r="DB1206" s="12"/>
      <c r="DC1206" s="12"/>
      <c r="DD1206" s="12"/>
      <c r="DE1206" s="12"/>
      <c r="DF1206" s="12"/>
      <c r="DG1206" s="12"/>
      <c r="DH1206" s="12"/>
      <c r="DI1206" s="12"/>
      <c r="DJ1206" s="12"/>
      <c r="DK1206" s="12"/>
      <c r="DL1206" s="12"/>
      <c r="DM1206" s="12"/>
      <c r="DN1206" s="12"/>
      <c r="DO1206" s="12"/>
      <c r="DP1206" s="12"/>
      <c r="DQ1206" s="12"/>
      <c r="DR1206" s="12"/>
      <c r="DS1206" s="12"/>
      <c r="DT1206" s="12"/>
      <c r="DU1206" s="12"/>
      <c r="DV1206" s="12"/>
      <c r="DW1206" s="12"/>
      <c r="DX1206" s="12"/>
      <c r="DY1206" s="12"/>
      <c r="DZ1206" s="12"/>
      <c r="EA1206" s="12"/>
      <c r="EB1206" s="12"/>
      <c r="EC1206" s="12"/>
      <c r="ED1206" s="12"/>
      <c r="EE1206" s="12"/>
      <c r="EF1206" s="12"/>
      <c r="EG1206" s="12"/>
      <c r="EH1206" s="12"/>
      <c r="EI1206" s="12"/>
      <c r="EJ1206" s="12"/>
      <c r="EK1206" s="12"/>
      <c r="EL1206" s="12"/>
      <c r="EM1206" s="12"/>
      <c r="EN1206" s="12"/>
      <c r="EO1206" s="12"/>
      <c r="EP1206" s="12"/>
      <c r="EQ1206" s="12"/>
      <c r="ER1206" s="12"/>
      <c r="ES1206" s="12"/>
      <c r="ET1206" s="12"/>
      <c r="EU1206" s="12"/>
      <c r="EV1206" s="12"/>
      <c r="EW1206" s="12"/>
      <c r="EX1206" s="12"/>
      <c r="EY1206" s="12"/>
      <c r="EZ1206" s="12"/>
      <c r="FA1206" s="12"/>
      <c r="FB1206" s="12"/>
      <c r="FC1206" s="12"/>
      <c r="FD1206" s="12"/>
      <c r="FE1206" s="12"/>
      <c r="FF1206" s="12"/>
      <c r="FG1206" s="12"/>
      <c r="FH1206" s="12"/>
      <c r="FI1206" s="12"/>
      <c r="FJ1206" s="12"/>
      <c r="FK1206" s="12"/>
      <c r="FL1206" s="12"/>
      <c r="FM1206" s="12"/>
      <c r="FN1206" s="12"/>
      <c r="FO1206" s="12"/>
      <c r="FP1206" s="12"/>
      <c r="FQ1206" s="12"/>
      <c r="FR1206" s="12"/>
      <c r="FS1206" s="12"/>
      <c r="FT1206" s="12"/>
      <c r="FU1206" s="12"/>
      <c r="FV1206" s="12"/>
      <c r="FW1206" s="12"/>
      <c r="FX1206" s="12"/>
      <c r="FY1206" s="12"/>
      <c r="FZ1206" s="12"/>
      <c r="GA1206" s="12"/>
      <c r="GB1206" s="12"/>
      <c r="GC1206" s="12"/>
      <c r="GD1206" s="12"/>
      <c r="GE1206" s="12"/>
      <c r="GF1206" s="12"/>
      <c r="GG1206" s="12"/>
      <c r="GH1206" s="12"/>
      <c r="GI1206" s="12"/>
      <c r="GJ1206" s="12"/>
      <c r="GK1206" s="12"/>
      <c r="GL1206" s="12"/>
      <c r="GM1206" s="12"/>
      <c r="GN1206" s="12"/>
      <c r="GO1206" s="12"/>
      <c r="GP1206" s="12"/>
      <c r="GQ1206" s="12"/>
      <c r="GR1206" s="12"/>
    </row>
    <row r="1207" spans="1:200" x14ac:dyDescent="0.2">
      <c r="A1207" s="79">
        <f t="shared" si="500"/>
        <v>44279</v>
      </c>
      <c r="B1207" s="80">
        <f t="shared" ca="1" si="501"/>
        <v>1198.07861</v>
      </c>
      <c r="C1207" s="81">
        <f t="shared" si="502"/>
        <v>1000</v>
      </c>
      <c r="D1207" s="82">
        <f ca="1">IF(A1207&lt;$B$1,VLOOKUP(A1207,[1]DI!$A$4:$B$15000,2,FALSE),0)</f>
        <v>2.6499999999999999E-2</v>
      </c>
      <c r="E1207" s="81">
        <f t="shared" ca="1" si="503"/>
        <v>1.0378999999999999E-4</v>
      </c>
      <c r="F1207" s="83">
        <f t="shared" si="498"/>
        <v>1.1679999999999999</v>
      </c>
      <c r="G1207" s="84">
        <f t="shared" ca="1" si="504"/>
        <v>1.0001212267199999</v>
      </c>
      <c r="H1207" s="81">
        <f ca="1">TRUNC(PRODUCT(G$10:G1206),15)</f>
        <v>1.19807860778904</v>
      </c>
      <c r="I1207" s="81">
        <f t="shared" si="505"/>
        <v>1</v>
      </c>
      <c r="J1207" s="81">
        <f t="shared" ca="1" si="506"/>
        <v>1.19807861</v>
      </c>
      <c r="K1207" s="81">
        <f t="shared" ca="1" si="507"/>
        <v>198.07861</v>
      </c>
      <c r="L1207" s="85">
        <f>IF(VLOOKUP(A1207,$U$12:$AD$125,8)=VLOOKUP(A1206,$U$12:$AD$125,8),0,VLOOKUP(A1207,U$12:$AD$125,8))</f>
        <v>0</v>
      </c>
      <c r="M1207" s="86">
        <f>IF(L1207&gt;0,VLOOKUP(L1207,T$12:$AC$125,7),0)</f>
        <v>0</v>
      </c>
      <c r="N1207" s="81">
        <f t="shared" si="499"/>
        <v>0</v>
      </c>
      <c r="O1207" s="81">
        <f t="shared" ca="1" si="508"/>
        <v>198.07861</v>
      </c>
      <c r="P1207" s="87" t="str">
        <f t="shared" si="509"/>
        <v>J=</v>
      </c>
      <c r="Q1207" s="88">
        <f t="shared" si="510"/>
        <v>44676</v>
      </c>
      <c r="R1207" s="7"/>
      <c r="S1207" s="7"/>
      <c r="T1207" s="7"/>
      <c r="U1207" s="7"/>
      <c r="V1207" s="7"/>
      <c r="W1207" s="7"/>
      <c r="X1207" s="7"/>
      <c r="Y1207" s="7"/>
      <c r="Z1207" s="7"/>
      <c r="AA1207" s="7"/>
      <c r="AB1207" s="7"/>
      <c r="AC1207" s="7"/>
      <c r="AD1207" s="7"/>
      <c r="AE1207" s="7"/>
      <c r="AF1207" s="65">
        <f t="shared" si="517"/>
        <v>44025</v>
      </c>
      <c r="AG1207" s="9">
        <f t="shared" ca="1" si="514"/>
        <v>1179.5259900000001</v>
      </c>
      <c r="AH1207" s="9">
        <f t="shared" si="514"/>
        <v>1000</v>
      </c>
      <c r="AI1207" s="4">
        <f t="shared" ca="1" si="514"/>
        <v>2.1500000000000005E-2</v>
      </c>
      <c r="AJ1207" s="10">
        <f t="shared" ca="1" si="514"/>
        <v>8.4419999999999995E-5</v>
      </c>
      <c r="AK1207" s="4">
        <f t="shared" si="514"/>
        <v>1.1679999999999999</v>
      </c>
      <c r="AL1207" s="65">
        <f t="shared" si="515"/>
        <v>44025</v>
      </c>
      <c r="AM1207" s="10">
        <f t="shared" ca="1" si="516"/>
        <v>1.1795259899999999</v>
      </c>
      <c r="AN1207" s="9">
        <f t="shared" ca="1" si="516"/>
        <v>179.52599000000001</v>
      </c>
      <c r="AO1207" s="7">
        <f t="shared" si="516"/>
        <v>0</v>
      </c>
      <c r="AP1207" s="11">
        <f t="shared" si="516"/>
        <v>0</v>
      </c>
      <c r="AQ1207" s="9">
        <f t="shared" si="516"/>
        <v>0</v>
      </c>
      <c r="AR1207" s="8" t="str">
        <f t="shared" si="516"/>
        <v>J=</v>
      </c>
      <c r="AS1207" s="65">
        <f t="shared" si="516"/>
        <v>44676</v>
      </c>
      <c r="AT1207" s="12"/>
      <c r="AU1207" s="12"/>
      <c r="AV1207" s="22"/>
      <c r="AW1207" s="12"/>
      <c r="AX1207" s="12"/>
      <c r="AY1207" s="12"/>
      <c r="AZ1207" s="12"/>
      <c r="BA1207" s="12"/>
      <c r="BB1207" s="12"/>
      <c r="BC1207" s="12"/>
      <c r="BD1207" s="12"/>
      <c r="BE1207" s="12"/>
      <c r="BF1207" s="12"/>
      <c r="BG1207" s="12"/>
      <c r="BH1207" s="12"/>
      <c r="BI1207" s="12"/>
      <c r="BJ1207" s="12"/>
      <c r="BK1207" s="12"/>
      <c r="BL1207" s="12"/>
      <c r="BM1207" s="12"/>
      <c r="BN1207" s="12"/>
      <c r="BO1207" s="12"/>
      <c r="BP1207" s="12"/>
      <c r="BQ1207" s="12"/>
      <c r="BR1207" s="12"/>
      <c r="BS1207" s="12"/>
      <c r="BT1207" s="12"/>
      <c r="BU1207" s="12"/>
      <c r="BV1207" s="12"/>
      <c r="BW1207" s="12"/>
      <c r="BX1207" s="12"/>
      <c r="BY1207" s="12"/>
      <c r="BZ1207" s="12"/>
      <c r="CA1207" s="12"/>
      <c r="CB1207" s="12"/>
      <c r="CC1207" s="12"/>
      <c r="CD1207" s="12"/>
      <c r="CE1207" s="12"/>
      <c r="CF1207" s="12"/>
      <c r="CG1207" s="12"/>
      <c r="CH1207" s="12"/>
      <c r="CI1207" s="12"/>
      <c r="CJ1207" s="12"/>
      <c r="CK1207" s="12"/>
      <c r="CL1207" s="12"/>
      <c r="CM1207" s="12"/>
      <c r="CN1207" s="12"/>
      <c r="CO1207" s="12"/>
      <c r="CP1207" s="12"/>
      <c r="CQ1207" s="12"/>
      <c r="CR1207" s="12"/>
      <c r="CS1207" s="12"/>
      <c r="CT1207" s="12"/>
      <c r="CU1207" s="12"/>
      <c r="CV1207" s="12"/>
      <c r="CW1207" s="12"/>
      <c r="CX1207" s="12"/>
      <c r="CY1207" s="12"/>
      <c r="CZ1207" s="12"/>
      <c r="DA1207" s="12"/>
      <c r="DB1207" s="12"/>
      <c r="DC1207" s="12"/>
      <c r="DD1207" s="12"/>
      <c r="DE1207" s="12"/>
      <c r="DF1207" s="12"/>
      <c r="DG1207" s="12"/>
      <c r="DH1207" s="12"/>
      <c r="DI1207" s="12"/>
      <c r="DJ1207" s="12"/>
      <c r="DK1207" s="12"/>
      <c r="DL1207" s="12"/>
      <c r="DM1207" s="12"/>
      <c r="DN1207" s="12"/>
      <c r="DO1207" s="12"/>
      <c r="DP1207" s="12"/>
      <c r="DQ1207" s="12"/>
      <c r="DR1207" s="12"/>
      <c r="DS1207" s="12"/>
      <c r="DT1207" s="12"/>
      <c r="DU1207" s="12"/>
      <c r="DV1207" s="12"/>
      <c r="DW1207" s="12"/>
      <c r="DX1207" s="12"/>
      <c r="DY1207" s="12"/>
      <c r="DZ1207" s="12"/>
      <c r="EA1207" s="12"/>
      <c r="EB1207" s="12"/>
      <c r="EC1207" s="12"/>
      <c r="ED1207" s="12"/>
      <c r="EE1207" s="12"/>
      <c r="EF1207" s="12"/>
      <c r="EG1207" s="12"/>
      <c r="EH1207" s="12"/>
      <c r="EI1207" s="12"/>
      <c r="EJ1207" s="12"/>
      <c r="EK1207" s="12"/>
      <c r="EL1207" s="12"/>
      <c r="EM1207" s="12"/>
      <c r="EN1207" s="12"/>
      <c r="EO1207" s="12"/>
      <c r="EP1207" s="12"/>
      <c r="EQ1207" s="12"/>
      <c r="ER1207" s="12"/>
      <c r="ES1207" s="12"/>
      <c r="ET1207" s="12"/>
      <c r="EU1207" s="12"/>
      <c r="EV1207" s="12"/>
      <c r="EW1207" s="12"/>
      <c r="EX1207" s="12"/>
      <c r="EY1207" s="12"/>
      <c r="EZ1207" s="12"/>
      <c r="FA1207" s="12"/>
      <c r="FB1207" s="12"/>
      <c r="FC1207" s="12"/>
      <c r="FD1207" s="12"/>
      <c r="FE1207" s="12"/>
      <c r="FF1207" s="12"/>
      <c r="FG1207" s="12"/>
      <c r="FH1207" s="12"/>
      <c r="FI1207" s="12"/>
      <c r="FJ1207" s="12"/>
      <c r="FK1207" s="12"/>
      <c r="FL1207" s="12"/>
      <c r="FM1207" s="12"/>
      <c r="FN1207" s="12"/>
      <c r="FO1207" s="12"/>
      <c r="FP1207" s="12"/>
      <c r="FQ1207" s="12"/>
      <c r="FR1207" s="12"/>
      <c r="FS1207" s="12"/>
      <c r="FT1207" s="12"/>
      <c r="FU1207" s="12"/>
      <c r="FV1207" s="12"/>
      <c r="FW1207" s="12"/>
      <c r="FX1207" s="12"/>
      <c r="FY1207" s="12"/>
      <c r="FZ1207" s="12"/>
      <c r="GA1207" s="12"/>
      <c r="GB1207" s="12"/>
      <c r="GC1207" s="12"/>
      <c r="GD1207" s="12"/>
      <c r="GE1207" s="12"/>
      <c r="GF1207" s="12"/>
      <c r="GG1207" s="12"/>
      <c r="GH1207" s="12"/>
      <c r="GI1207" s="12"/>
      <c r="GJ1207" s="12"/>
      <c r="GK1207" s="12"/>
      <c r="GL1207" s="12"/>
      <c r="GM1207" s="12"/>
      <c r="GN1207" s="12"/>
      <c r="GO1207" s="12"/>
      <c r="GP1207" s="12"/>
      <c r="GQ1207" s="12"/>
      <c r="GR1207" s="12"/>
    </row>
    <row r="1208" spans="1:200" x14ac:dyDescent="0.2">
      <c r="A1208" s="79">
        <f t="shared" si="500"/>
        <v>44280</v>
      </c>
      <c r="B1208" s="80">
        <f t="shared" ca="1" si="501"/>
        <v>1198.2238500000001</v>
      </c>
      <c r="C1208" s="81">
        <f t="shared" si="502"/>
        <v>1000</v>
      </c>
      <c r="D1208" s="82">
        <f ca="1">IF(A1208&lt;$B$1,VLOOKUP(A1208,[1]DI!$A$4:$B$15000,2,FALSE),0)</f>
        <v>2.6499999999999999E-2</v>
      </c>
      <c r="E1208" s="81">
        <f t="shared" ca="1" si="503"/>
        <v>1.0378999999999999E-4</v>
      </c>
      <c r="F1208" s="83">
        <f t="shared" si="498"/>
        <v>1.1679999999999999</v>
      </c>
      <c r="G1208" s="84">
        <f t="shared" ca="1" si="504"/>
        <v>1.0001212267199999</v>
      </c>
      <c r="H1208" s="81">
        <f ca="1">TRUNC(PRODUCT(G$10:G1207),15)</f>
        <v>1.1982238469289701</v>
      </c>
      <c r="I1208" s="81">
        <f t="shared" si="505"/>
        <v>1</v>
      </c>
      <c r="J1208" s="81">
        <f t="shared" ca="1" si="506"/>
        <v>1.19822385</v>
      </c>
      <c r="K1208" s="81">
        <f t="shared" ca="1" si="507"/>
        <v>198.22385</v>
      </c>
      <c r="L1208" s="85">
        <f>IF(VLOOKUP(A1208,$U$12:$AD$125,8)=VLOOKUP(A1207,$U$12:$AD$125,8),0,VLOOKUP(A1208,U$12:$AD$125,8))</f>
        <v>0</v>
      </c>
      <c r="M1208" s="86">
        <f>IF(L1208&gt;0,VLOOKUP(L1208,T$12:$AC$125,7),0)</f>
        <v>0</v>
      </c>
      <c r="N1208" s="81">
        <f t="shared" si="499"/>
        <v>0</v>
      </c>
      <c r="O1208" s="81">
        <f t="shared" ca="1" si="508"/>
        <v>198.22385</v>
      </c>
      <c r="P1208" s="87" t="str">
        <f t="shared" si="509"/>
        <v>J=</v>
      </c>
      <c r="Q1208" s="88">
        <f t="shared" si="510"/>
        <v>44676</v>
      </c>
      <c r="R1208" s="7"/>
      <c r="S1208" s="7"/>
      <c r="T1208" s="7"/>
      <c r="U1208" s="7"/>
      <c r="V1208" s="7"/>
      <c r="W1208" s="7"/>
      <c r="X1208" s="7"/>
      <c r="Y1208" s="7"/>
      <c r="Z1208" s="7"/>
      <c r="AA1208" s="7"/>
      <c r="AB1208" s="7"/>
      <c r="AC1208" s="7"/>
      <c r="AD1208" s="7"/>
      <c r="AE1208" s="7"/>
      <c r="AF1208" s="65">
        <f t="shared" si="517"/>
        <v>44026</v>
      </c>
      <c r="AG1208" s="9">
        <f t="shared" ca="1" si="514"/>
        <v>1179.6423</v>
      </c>
      <c r="AH1208" s="9">
        <f t="shared" si="514"/>
        <v>1000</v>
      </c>
      <c r="AI1208" s="4">
        <f t="shared" ca="1" si="514"/>
        <v>2.1500000000000005E-2</v>
      </c>
      <c r="AJ1208" s="10">
        <f t="shared" ca="1" si="514"/>
        <v>8.4419999999999995E-5</v>
      </c>
      <c r="AK1208" s="4">
        <f t="shared" si="514"/>
        <v>1.1679999999999999</v>
      </c>
      <c r="AL1208" s="65">
        <f t="shared" si="515"/>
        <v>44026</v>
      </c>
      <c r="AM1208" s="10">
        <f t="shared" ca="1" si="516"/>
        <v>1.1796423</v>
      </c>
      <c r="AN1208" s="9">
        <f t="shared" ca="1" si="516"/>
        <v>179.64230000000001</v>
      </c>
      <c r="AO1208" s="7">
        <f t="shared" si="516"/>
        <v>0</v>
      </c>
      <c r="AP1208" s="11">
        <f t="shared" si="516"/>
        <v>0</v>
      </c>
      <c r="AQ1208" s="9">
        <f t="shared" si="516"/>
        <v>0</v>
      </c>
      <c r="AR1208" s="8" t="str">
        <f t="shared" si="516"/>
        <v>J=</v>
      </c>
      <c r="AS1208" s="65">
        <f t="shared" si="516"/>
        <v>44676</v>
      </c>
      <c r="AT1208" s="12"/>
      <c r="AU1208" s="12"/>
      <c r="AV1208" s="22"/>
      <c r="AW1208" s="12"/>
      <c r="AX1208" s="12"/>
      <c r="AY1208" s="12"/>
      <c r="AZ1208" s="12"/>
      <c r="BA1208" s="12"/>
      <c r="BB1208" s="12"/>
      <c r="BC1208" s="12"/>
      <c r="BD1208" s="12"/>
      <c r="BE1208" s="12"/>
      <c r="BF1208" s="12"/>
      <c r="BG1208" s="12"/>
      <c r="BH1208" s="12"/>
      <c r="BI1208" s="12"/>
      <c r="BJ1208" s="12"/>
      <c r="BK1208" s="12"/>
      <c r="BL1208" s="12"/>
      <c r="BM1208" s="12"/>
      <c r="BN1208" s="12"/>
      <c r="BO1208" s="12"/>
      <c r="BP1208" s="12"/>
      <c r="BQ1208" s="12"/>
      <c r="BR1208" s="12"/>
      <c r="BS1208" s="12"/>
      <c r="BT1208" s="12"/>
      <c r="BU1208" s="12"/>
      <c r="BV1208" s="12"/>
      <c r="BW1208" s="12"/>
      <c r="BX1208" s="12"/>
      <c r="BY1208" s="12"/>
      <c r="BZ1208" s="12"/>
      <c r="CA1208" s="12"/>
      <c r="CB1208" s="12"/>
      <c r="CC1208" s="12"/>
      <c r="CD1208" s="12"/>
      <c r="CE1208" s="12"/>
      <c r="CF1208" s="12"/>
      <c r="CG1208" s="12"/>
      <c r="CH1208" s="12"/>
      <c r="CI1208" s="12"/>
      <c r="CJ1208" s="12"/>
      <c r="CK1208" s="12"/>
      <c r="CL1208" s="12"/>
      <c r="CM1208" s="12"/>
      <c r="CN1208" s="12"/>
      <c r="CO1208" s="12"/>
      <c r="CP1208" s="12"/>
      <c r="CQ1208" s="12"/>
      <c r="CR1208" s="12"/>
      <c r="CS1208" s="12"/>
      <c r="CT1208" s="12"/>
      <c r="CU1208" s="12"/>
      <c r="CV1208" s="12"/>
      <c r="CW1208" s="12"/>
      <c r="CX1208" s="12"/>
      <c r="CY1208" s="12"/>
      <c r="CZ1208" s="12"/>
      <c r="DA1208" s="12"/>
      <c r="DB1208" s="12"/>
      <c r="DC1208" s="12"/>
      <c r="DD1208" s="12"/>
      <c r="DE1208" s="12"/>
      <c r="DF1208" s="12"/>
      <c r="DG1208" s="12"/>
      <c r="DH1208" s="12"/>
      <c r="DI1208" s="12"/>
      <c r="DJ1208" s="12"/>
      <c r="DK1208" s="12"/>
      <c r="DL1208" s="12"/>
      <c r="DM1208" s="12"/>
      <c r="DN1208" s="12"/>
      <c r="DO1208" s="12"/>
      <c r="DP1208" s="12"/>
      <c r="DQ1208" s="12"/>
      <c r="DR1208" s="12"/>
      <c r="DS1208" s="12"/>
      <c r="DT1208" s="12"/>
      <c r="DU1208" s="12"/>
      <c r="DV1208" s="12"/>
      <c r="DW1208" s="12"/>
      <c r="DX1208" s="12"/>
      <c r="DY1208" s="12"/>
      <c r="DZ1208" s="12"/>
      <c r="EA1208" s="12"/>
      <c r="EB1208" s="12"/>
      <c r="EC1208" s="12"/>
      <c r="ED1208" s="12"/>
      <c r="EE1208" s="12"/>
      <c r="EF1208" s="12"/>
      <c r="EG1208" s="12"/>
      <c r="EH1208" s="12"/>
      <c r="EI1208" s="12"/>
      <c r="EJ1208" s="12"/>
      <c r="EK1208" s="12"/>
      <c r="EL1208" s="12"/>
      <c r="EM1208" s="12"/>
      <c r="EN1208" s="12"/>
      <c r="EO1208" s="12"/>
      <c r="EP1208" s="12"/>
      <c r="EQ1208" s="12"/>
      <c r="ER1208" s="12"/>
      <c r="ES1208" s="12"/>
      <c r="ET1208" s="12"/>
      <c r="EU1208" s="12"/>
      <c r="EV1208" s="12"/>
      <c r="EW1208" s="12"/>
      <c r="EX1208" s="12"/>
      <c r="EY1208" s="12"/>
      <c r="EZ1208" s="12"/>
      <c r="FA1208" s="12"/>
      <c r="FB1208" s="12"/>
      <c r="FC1208" s="12"/>
      <c r="FD1208" s="12"/>
      <c r="FE1208" s="12"/>
      <c r="FF1208" s="12"/>
      <c r="FG1208" s="12"/>
      <c r="FH1208" s="12"/>
      <c r="FI1208" s="12"/>
      <c r="FJ1208" s="12"/>
      <c r="FK1208" s="12"/>
      <c r="FL1208" s="12"/>
      <c r="FM1208" s="12"/>
      <c r="FN1208" s="12"/>
      <c r="FO1208" s="12"/>
      <c r="FP1208" s="12"/>
      <c r="FQ1208" s="12"/>
      <c r="FR1208" s="12"/>
      <c r="FS1208" s="12"/>
      <c r="FT1208" s="12"/>
      <c r="FU1208" s="12"/>
      <c r="FV1208" s="12"/>
      <c r="FW1208" s="12"/>
      <c r="FX1208" s="12"/>
      <c r="FY1208" s="12"/>
      <c r="FZ1208" s="12"/>
      <c r="GA1208" s="12"/>
      <c r="GB1208" s="12"/>
      <c r="GC1208" s="12"/>
      <c r="GD1208" s="12"/>
      <c r="GE1208" s="12"/>
      <c r="GF1208" s="12"/>
      <c r="GG1208" s="12"/>
      <c r="GH1208" s="12"/>
      <c r="GI1208" s="12"/>
      <c r="GJ1208" s="12"/>
      <c r="GK1208" s="12"/>
      <c r="GL1208" s="12"/>
      <c r="GM1208" s="12"/>
      <c r="GN1208" s="12"/>
      <c r="GO1208" s="12"/>
      <c r="GP1208" s="12"/>
      <c r="GQ1208" s="12"/>
      <c r="GR1208" s="12"/>
    </row>
    <row r="1209" spans="1:200" x14ac:dyDescent="0.2">
      <c r="A1209" s="79">
        <f t="shared" si="500"/>
        <v>44281</v>
      </c>
      <c r="B1209" s="80">
        <f t="shared" ca="1" si="501"/>
        <v>1198.3690999999999</v>
      </c>
      <c r="C1209" s="81">
        <f t="shared" si="502"/>
        <v>1000</v>
      </c>
      <c r="D1209" s="82">
        <f ca="1">IF(A1209&lt;$B$1,VLOOKUP(A1209,[1]DI!$A$4:$B$15000,2,FALSE),0)</f>
        <v>2.6499999999999999E-2</v>
      </c>
      <c r="E1209" s="81">
        <f t="shared" ca="1" si="503"/>
        <v>1.0378999999999999E-4</v>
      </c>
      <c r="F1209" s="83">
        <f t="shared" si="498"/>
        <v>1.1679999999999999</v>
      </c>
      <c r="G1209" s="84">
        <f t="shared" ca="1" si="504"/>
        <v>1.0001212267199999</v>
      </c>
      <c r="H1209" s="81">
        <f ca="1">TRUNC(PRODUCT(G$10:G1208),15)</f>
        <v>1.19836910367576</v>
      </c>
      <c r="I1209" s="81">
        <f t="shared" si="505"/>
        <v>1</v>
      </c>
      <c r="J1209" s="81">
        <f t="shared" ca="1" si="506"/>
        <v>1.1983691000000001</v>
      </c>
      <c r="K1209" s="81">
        <f t="shared" ca="1" si="507"/>
        <v>198.3691</v>
      </c>
      <c r="L1209" s="85">
        <f>IF(VLOOKUP(A1209,$U$12:$AD$125,8)=VLOOKUP(A1208,$U$12:$AD$125,8),0,VLOOKUP(A1209,U$12:$AD$125,8))</f>
        <v>0</v>
      </c>
      <c r="M1209" s="86">
        <f>IF(L1209&gt;0,VLOOKUP(L1209,T$12:$AC$125,7),0)</f>
        <v>0</v>
      </c>
      <c r="N1209" s="81">
        <f t="shared" si="499"/>
        <v>0</v>
      </c>
      <c r="O1209" s="81">
        <f t="shared" ca="1" si="508"/>
        <v>198.3691</v>
      </c>
      <c r="P1209" s="87" t="str">
        <f t="shared" si="509"/>
        <v>J=</v>
      </c>
      <c r="Q1209" s="88">
        <f t="shared" si="510"/>
        <v>44676</v>
      </c>
      <c r="R1209" s="7"/>
      <c r="S1209" s="7"/>
      <c r="T1209" s="7"/>
      <c r="U1209" s="7"/>
      <c r="V1209" s="7"/>
      <c r="W1209" s="7"/>
      <c r="X1209" s="7"/>
      <c r="Y1209" s="7"/>
      <c r="Z1209" s="7"/>
      <c r="AA1209" s="7"/>
      <c r="AB1209" s="7"/>
      <c r="AC1209" s="7"/>
      <c r="AD1209" s="7"/>
      <c r="AE1209" s="7"/>
      <c r="AF1209" s="65">
        <f t="shared" si="517"/>
        <v>44027</v>
      </c>
      <c r="AG1209" s="9">
        <f t="shared" ca="1" si="514"/>
        <v>1179.7586100000001</v>
      </c>
      <c r="AH1209" s="9">
        <f t="shared" si="514"/>
        <v>1000</v>
      </c>
      <c r="AI1209" s="4">
        <f t="shared" ca="1" si="514"/>
        <v>2.1500000000000005E-2</v>
      </c>
      <c r="AJ1209" s="10">
        <f t="shared" ca="1" si="514"/>
        <v>8.4419999999999995E-5</v>
      </c>
      <c r="AK1209" s="4">
        <f t="shared" si="514"/>
        <v>1.1679999999999999</v>
      </c>
      <c r="AL1209" s="65">
        <f t="shared" si="515"/>
        <v>44027</v>
      </c>
      <c r="AM1209" s="10">
        <f t="shared" ca="1" si="516"/>
        <v>1.1797586099999999</v>
      </c>
      <c r="AN1209" s="9">
        <f t="shared" ca="1" si="516"/>
        <v>179.75861</v>
      </c>
      <c r="AO1209" s="7">
        <f t="shared" si="516"/>
        <v>0</v>
      </c>
      <c r="AP1209" s="11">
        <f t="shared" si="516"/>
        <v>0</v>
      </c>
      <c r="AQ1209" s="9">
        <f t="shared" si="516"/>
        <v>0</v>
      </c>
      <c r="AR1209" s="8" t="str">
        <f t="shared" si="516"/>
        <v>J=</v>
      </c>
      <c r="AS1209" s="65">
        <f t="shared" si="516"/>
        <v>44676</v>
      </c>
      <c r="AT1209" s="12"/>
      <c r="AU1209" s="12"/>
      <c r="AV1209" s="22"/>
      <c r="AW1209" s="12"/>
      <c r="AX1209" s="12"/>
      <c r="AY1209" s="12"/>
      <c r="AZ1209" s="12"/>
      <c r="BA1209" s="12"/>
      <c r="BB1209" s="12"/>
      <c r="BC1209" s="12"/>
      <c r="BD1209" s="12"/>
      <c r="BE1209" s="12"/>
      <c r="BF1209" s="12"/>
      <c r="BG1209" s="12"/>
      <c r="BH1209" s="12"/>
      <c r="BI1209" s="12"/>
      <c r="BJ1209" s="12"/>
      <c r="BK1209" s="12"/>
      <c r="BL1209" s="12"/>
      <c r="BM1209" s="12"/>
      <c r="BN1209" s="12"/>
      <c r="BO1209" s="12"/>
      <c r="BP1209" s="12"/>
      <c r="BQ1209" s="12"/>
      <c r="BR1209" s="12"/>
      <c r="BS1209" s="12"/>
      <c r="BT1209" s="12"/>
      <c r="BU1209" s="12"/>
      <c r="BV1209" s="12"/>
      <c r="BW1209" s="12"/>
      <c r="BX1209" s="12"/>
      <c r="BY1209" s="12"/>
      <c r="BZ1209" s="12"/>
      <c r="CA1209" s="12"/>
      <c r="CB1209" s="12"/>
      <c r="CC1209" s="12"/>
      <c r="CD1209" s="12"/>
      <c r="CE1209" s="12"/>
      <c r="CF1209" s="12"/>
      <c r="CG1209" s="12"/>
      <c r="CH1209" s="12"/>
      <c r="CI1209" s="12"/>
      <c r="CJ1209" s="12"/>
      <c r="CK1209" s="12"/>
      <c r="CL1209" s="12"/>
      <c r="CM1209" s="12"/>
      <c r="CN1209" s="12"/>
      <c r="CO1209" s="12"/>
      <c r="CP1209" s="12"/>
      <c r="CQ1209" s="12"/>
      <c r="CR1209" s="12"/>
      <c r="CS1209" s="12"/>
      <c r="CT1209" s="12"/>
      <c r="CU1209" s="12"/>
      <c r="CV1209" s="12"/>
      <c r="CW1209" s="12"/>
      <c r="CX1209" s="12"/>
      <c r="CY1209" s="12"/>
      <c r="CZ1209" s="12"/>
      <c r="DA1209" s="12"/>
      <c r="DB1209" s="12"/>
      <c r="DC1209" s="12"/>
      <c r="DD1209" s="12"/>
      <c r="DE1209" s="12"/>
      <c r="DF1209" s="12"/>
      <c r="DG1209" s="12"/>
      <c r="DH1209" s="12"/>
      <c r="DI1209" s="12"/>
      <c r="DJ1209" s="12"/>
      <c r="DK1209" s="12"/>
      <c r="DL1209" s="12"/>
      <c r="DM1209" s="12"/>
      <c r="DN1209" s="12"/>
      <c r="DO1209" s="12"/>
      <c r="DP1209" s="12"/>
      <c r="DQ1209" s="12"/>
      <c r="DR1209" s="12"/>
      <c r="DS1209" s="12"/>
      <c r="DT1209" s="12"/>
      <c r="DU1209" s="12"/>
      <c r="DV1209" s="12"/>
      <c r="DW1209" s="12"/>
      <c r="DX1209" s="12"/>
      <c r="DY1209" s="12"/>
      <c r="DZ1209" s="12"/>
      <c r="EA1209" s="12"/>
      <c r="EB1209" s="12"/>
      <c r="EC1209" s="12"/>
      <c r="ED1209" s="12"/>
      <c r="EE1209" s="12"/>
      <c r="EF1209" s="12"/>
      <c r="EG1209" s="12"/>
      <c r="EH1209" s="12"/>
      <c r="EI1209" s="12"/>
      <c r="EJ1209" s="12"/>
      <c r="EK1209" s="12"/>
      <c r="EL1209" s="12"/>
      <c r="EM1209" s="12"/>
      <c r="EN1209" s="12"/>
      <c r="EO1209" s="12"/>
      <c r="EP1209" s="12"/>
      <c r="EQ1209" s="12"/>
      <c r="ER1209" s="12"/>
      <c r="ES1209" s="12"/>
      <c r="ET1209" s="12"/>
      <c r="EU1209" s="12"/>
      <c r="EV1209" s="12"/>
      <c r="EW1209" s="12"/>
      <c r="EX1209" s="12"/>
      <c r="EY1209" s="12"/>
      <c r="EZ1209" s="12"/>
      <c r="FA1209" s="12"/>
      <c r="FB1209" s="12"/>
      <c r="FC1209" s="12"/>
      <c r="FD1209" s="12"/>
      <c r="FE1209" s="12"/>
      <c r="FF1209" s="12"/>
      <c r="FG1209" s="12"/>
      <c r="FH1209" s="12"/>
      <c r="FI1209" s="12"/>
      <c r="FJ1209" s="12"/>
      <c r="FK1209" s="12"/>
      <c r="FL1209" s="12"/>
      <c r="FM1209" s="12"/>
      <c r="FN1209" s="12"/>
      <c r="FO1209" s="12"/>
      <c r="FP1209" s="12"/>
      <c r="FQ1209" s="12"/>
      <c r="FR1209" s="12"/>
      <c r="FS1209" s="12"/>
      <c r="FT1209" s="12"/>
      <c r="FU1209" s="12"/>
      <c r="FV1209" s="12"/>
      <c r="FW1209" s="12"/>
      <c r="FX1209" s="12"/>
      <c r="FY1209" s="12"/>
      <c r="FZ1209" s="12"/>
      <c r="GA1209" s="12"/>
      <c r="GB1209" s="12"/>
      <c r="GC1209" s="12"/>
      <c r="GD1209" s="12"/>
      <c r="GE1209" s="12"/>
      <c r="GF1209" s="12"/>
      <c r="GG1209" s="12"/>
      <c r="GH1209" s="12"/>
      <c r="GI1209" s="12"/>
      <c r="GJ1209" s="12"/>
      <c r="GK1209" s="12"/>
      <c r="GL1209" s="12"/>
      <c r="GM1209" s="12"/>
      <c r="GN1209" s="12"/>
      <c r="GO1209" s="12"/>
      <c r="GP1209" s="12"/>
      <c r="GQ1209" s="12"/>
      <c r="GR1209" s="12"/>
    </row>
    <row r="1210" spans="1:200" x14ac:dyDescent="0.2">
      <c r="A1210" s="79">
        <f t="shared" si="500"/>
        <v>44282</v>
      </c>
      <c r="B1210" s="80">
        <f t="shared" ca="1" si="501"/>
        <v>1198.5143800000001</v>
      </c>
      <c r="C1210" s="81">
        <f t="shared" si="502"/>
        <v>1000</v>
      </c>
      <c r="D1210" s="82">
        <f ca="1">IF(A1210&lt;$B$1,VLOOKUP(A1210,[1]DI!$A$4:$B$15000,2,FALSE),0)</f>
        <v>0</v>
      </c>
      <c r="E1210" s="81">
        <f t="shared" ca="1" si="503"/>
        <v>0</v>
      </c>
      <c r="F1210" s="83">
        <f t="shared" si="498"/>
        <v>1.1679999999999999</v>
      </c>
      <c r="G1210" s="84">
        <f t="shared" ca="1" si="504"/>
        <v>1</v>
      </c>
      <c r="H1210" s="81">
        <f ca="1">TRUNC(PRODUCT(G$10:G1209),15)</f>
        <v>1.1985143780315499</v>
      </c>
      <c r="I1210" s="81">
        <f t="shared" si="505"/>
        <v>1</v>
      </c>
      <c r="J1210" s="81">
        <f t="shared" ca="1" si="506"/>
        <v>1.19851438</v>
      </c>
      <c r="K1210" s="81">
        <f t="shared" ca="1" si="507"/>
        <v>198.51437999999999</v>
      </c>
      <c r="L1210" s="85">
        <f>IF(VLOOKUP(A1210,$U$12:$AD$125,8)=VLOOKUP(A1209,$U$12:$AD$125,8),0,VLOOKUP(A1210,U$12:$AD$125,8))</f>
        <v>0</v>
      </c>
      <c r="M1210" s="86">
        <f>IF(L1210&gt;0,VLOOKUP(L1210,T$12:$AC$125,7),0)</f>
        <v>0</v>
      </c>
      <c r="N1210" s="81">
        <f t="shared" si="499"/>
        <v>0</v>
      </c>
      <c r="O1210" s="81">
        <f t="shared" ca="1" si="508"/>
        <v>198.51437999999999</v>
      </c>
      <c r="P1210" s="87" t="str">
        <f t="shared" si="509"/>
        <v>J=</v>
      </c>
      <c r="Q1210" s="88">
        <f t="shared" si="510"/>
        <v>44676</v>
      </c>
      <c r="R1210" s="7"/>
      <c r="S1210" s="7"/>
      <c r="T1210" s="7"/>
      <c r="U1210" s="7"/>
      <c r="V1210" s="7"/>
      <c r="W1210" s="7"/>
      <c r="X1210" s="7"/>
      <c r="Y1210" s="7"/>
      <c r="Z1210" s="7"/>
      <c r="AA1210" s="7"/>
      <c r="AB1210" s="7"/>
      <c r="AC1210" s="7"/>
      <c r="AD1210" s="7"/>
      <c r="AE1210" s="7"/>
      <c r="AF1210" s="65">
        <f t="shared" si="517"/>
        <v>44028</v>
      </c>
      <c r="AG1210" s="9">
        <f t="shared" ref="AG1210:AK1223" ca="1" si="518">VLOOKUP($AF1210,$A$10:$Q$3625,(AG$1)+1)</f>
        <v>1179.8749399999999</v>
      </c>
      <c r="AH1210" s="9">
        <f t="shared" si="518"/>
        <v>1000</v>
      </c>
      <c r="AI1210" s="4">
        <f t="shared" ca="1" si="518"/>
        <v>2.1500000000000005E-2</v>
      </c>
      <c r="AJ1210" s="10">
        <f t="shared" ca="1" si="518"/>
        <v>8.4419999999999995E-5</v>
      </c>
      <c r="AK1210" s="4">
        <f t="shared" si="518"/>
        <v>1.1679999999999999</v>
      </c>
      <c r="AL1210" s="65">
        <f t="shared" si="515"/>
        <v>44028</v>
      </c>
      <c r="AM1210" s="10">
        <f t="shared" ref="AM1210:AS1223" ca="1" si="519">VLOOKUP($AF1210,$A$10:$Q$3625,(AM$1)+1)</f>
        <v>1.1798749399999999</v>
      </c>
      <c r="AN1210" s="9">
        <f t="shared" ca="1" si="519"/>
        <v>179.87494000000001</v>
      </c>
      <c r="AO1210" s="7">
        <f t="shared" si="519"/>
        <v>0</v>
      </c>
      <c r="AP1210" s="11">
        <f t="shared" si="519"/>
        <v>0</v>
      </c>
      <c r="AQ1210" s="9">
        <f t="shared" si="519"/>
        <v>0</v>
      </c>
      <c r="AR1210" s="8" t="str">
        <f t="shared" si="519"/>
        <v>J=</v>
      </c>
      <c r="AS1210" s="65">
        <f t="shared" si="519"/>
        <v>44676</v>
      </c>
      <c r="AT1210" s="12"/>
      <c r="AU1210" s="12"/>
      <c r="AV1210" s="22"/>
      <c r="AW1210" s="12"/>
      <c r="AX1210" s="12"/>
      <c r="AY1210" s="12"/>
      <c r="AZ1210" s="12"/>
      <c r="BA1210" s="12"/>
      <c r="BB1210" s="12"/>
      <c r="BC1210" s="12"/>
      <c r="BD1210" s="12"/>
      <c r="BE1210" s="12"/>
      <c r="BF1210" s="12"/>
      <c r="BG1210" s="12"/>
      <c r="BH1210" s="12"/>
      <c r="BI1210" s="12"/>
      <c r="BJ1210" s="12"/>
      <c r="BK1210" s="12"/>
      <c r="BL1210" s="12"/>
      <c r="BM1210" s="12"/>
      <c r="BN1210" s="12"/>
      <c r="BO1210" s="12"/>
      <c r="BP1210" s="12"/>
      <c r="BQ1210" s="12"/>
      <c r="BR1210" s="12"/>
      <c r="BS1210" s="12"/>
      <c r="BT1210" s="12"/>
      <c r="BU1210" s="12"/>
      <c r="BV1210" s="12"/>
      <c r="BW1210" s="12"/>
      <c r="BX1210" s="12"/>
      <c r="BY1210" s="12"/>
      <c r="BZ1210" s="12"/>
      <c r="CA1210" s="12"/>
      <c r="CB1210" s="12"/>
      <c r="CC1210" s="12"/>
      <c r="CD1210" s="12"/>
      <c r="CE1210" s="12"/>
      <c r="CF1210" s="12"/>
      <c r="CG1210" s="12"/>
      <c r="CH1210" s="12"/>
      <c r="CI1210" s="12"/>
      <c r="CJ1210" s="12"/>
      <c r="CK1210" s="12"/>
      <c r="CL1210" s="12"/>
      <c r="CM1210" s="12"/>
      <c r="CN1210" s="12"/>
      <c r="CO1210" s="12"/>
      <c r="CP1210" s="12"/>
      <c r="CQ1210" s="12"/>
      <c r="CR1210" s="12"/>
      <c r="CS1210" s="12"/>
      <c r="CT1210" s="12"/>
      <c r="CU1210" s="12"/>
      <c r="CV1210" s="12"/>
      <c r="CW1210" s="12"/>
      <c r="CX1210" s="12"/>
      <c r="CY1210" s="12"/>
      <c r="CZ1210" s="12"/>
      <c r="DA1210" s="12"/>
      <c r="DB1210" s="12"/>
      <c r="DC1210" s="12"/>
      <c r="DD1210" s="12"/>
      <c r="DE1210" s="12"/>
      <c r="DF1210" s="12"/>
      <c r="DG1210" s="12"/>
      <c r="DH1210" s="12"/>
      <c r="DI1210" s="12"/>
      <c r="DJ1210" s="12"/>
      <c r="DK1210" s="12"/>
      <c r="DL1210" s="12"/>
      <c r="DM1210" s="12"/>
      <c r="DN1210" s="12"/>
      <c r="DO1210" s="12"/>
      <c r="DP1210" s="12"/>
      <c r="DQ1210" s="12"/>
      <c r="DR1210" s="12"/>
      <c r="DS1210" s="12"/>
      <c r="DT1210" s="12"/>
      <c r="DU1210" s="12"/>
      <c r="DV1210" s="12"/>
      <c r="DW1210" s="12"/>
      <c r="DX1210" s="12"/>
      <c r="DY1210" s="12"/>
      <c r="DZ1210" s="12"/>
      <c r="EA1210" s="12"/>
      <c r="EB1210" s="12"/>
      <c r="EC1210" s="12"/>
      <c r="ED1210" s="12"/>
      <c r="EE1210" s="12"/>
      <c r="EF1210" s="12"/>
      <c r="EG1210" s="12"/>
      <c r="EH1210" s="12"/>
      <c r="EI1210" s="12"/>
      <c r="EJ1210" s="12"/>
      <c r="EK1210" s="12"/>
      <c r="EL1210" s="12"/>
      <c r="EM1210" s="12"/>
      <c r="EN1210" s="12"/>
      <c r="EO1210" s="12"/>
      <c r="EP1210" s="12"/>
      <c r="EQ1210" s="12"/>
      <c r="ER1210" s="12"/>
      <c r="ES1210" s="12"/>
      <c r="ET1210" s="12"/>
      <c r="EU1210" s="12"/>
      <c r="EV1210" s="12"/>
      <c r="EW1210" s="12"/>
      <c r="EX1210" s="12"/>
      <c r="EY1210" s="12"/>
      <c r="EZ1210" s="12"/>
      <c r="FA1210" s="12"/>
      <c r="FB1210" s="12"/>
      <c r="FC1210" s="12"/>
      <c r="FD1210" s="12"/>
      <c r="FE1210" s="12"/>
      <c r="FF1210" s="12"/>
      <c r="FG1210" s="12"/>
      <c r="FH1210" s="12"/>
      <c r="FI1210" s="12"/>
      <c r="FJ1210" s="12"/>
      <c r="FK1210" s="12"/>
      <c r="FL1210" s="12"/>
      <c r="FM1210" s="12"/>
      <c r="FN1210" s="12"/>
      <c r="FO1210" s="12"/>
      <c r="FP1210" s="12"/>
      <c r="FQ1210" s="12"/>
      <c r="FR1210" s="12"/>
      <c r="FS1210" s="12"/>
      <c r="FT1210" s="12"/>
      <c r="FU1210" s="12"/>
      <c r="FV1210" s="12"/>
      <c r="FW1210" s="12"/>
      <c r="FX1210" s="12"/>
      <c r="FY1210" s="12"/>
      <c r="FZ1210" s="12"/>
      <c r="GA1210" s="12"/>
      <c r="GB1210" s="12"/>
      <c r="GC1210" s="12"/>
      <c r="GD1210" s="12"/>
      <c r="GE1210" s="12"/>
      <c r="GF1210" s="12"/>
      <c r="GG1210" s="12"/>
      <c r="GH1210" s="12"/>
      <c r="GI1210" s="12"/>
      <c r="GJ1210" s="12"/>
      <c r="GK1210" s="12"/>
      <c r="GL1210" s="12"/>
      <c r="GM1210" s="12"/>
      <c r="GN1210" s="12"/>
      <c r="GO1210" s="12"/>
      <c r="GP1210" s="12"/>
      <c r="GQ1210" s="12"/>
      <c r="GR1210" s="12"/>
    </row>
    <row r="1211" spans="1:200" x14ac:dyDescent="0.2">
      <c r="A1211" s="79">
        <f t="shared" si="500"/>
        <v>44283</v>
      </c>
      <c r="B1211" s="80">
        <f t="shared" ca="1" si="501"/>
        <v>1198.5143800000001</v>
      </c>
      <c r="C1211" s="81">
        <f t="shared" si="502"/>
        <v>1000</v>
      </c>
      <c r="D1211" s="82">
        <f ca="1">IF(A1211&lt;$B$1,VLOOKUP(A1211,[1]DI!$A$4:$B$15000,2,FALSE),0)</f>
        <v>0</v>
      </c>
      <c r="E1211" s="81">
        <f t="shared" ca="1" si="503"/>
        <v>0</v>
      </c>
      <c r="F1211" s="83">
        <f t="shared" si="498"/>
        <v>1.1679999999999999</v>
      </c>
      <c r="G1211" s="84">
        <f t="shared" ca="1" si="504"/>
        <v>1</v>
      </c>
      <c r="H1211" s="81">
        <f ca="1">TRUNC(PRODUCT(G$10:G1210),15)</f>
        <v>1.1985143780315499</v>
      </c>
      <c r="I1211" s="81">
        <f t="shared" si="505"/>
        <v>1</v>
      </c>
      <c r="J1211" s="81">
        <f t="shared" ca="1" si="506"/>
        <v>1.19851438</v>
      </c>
      <c r="K1211" s="81">
        <f t="shared" ca="1" si="507"/>
        <v>198.51437999999999</v>
      </c>
      <c r="L1211" s="85">
        <f>IF(VLOOKUP(A1211,$U$12:$AD$125,8)=VLOOKUP(A1210,$U$12:$AD$125,8),0,VLOOKUP(A1211,U$12:$AD$125,8))</f>
        <v>0</v>
      </c>
      <c r="M1211" s="86">
        <f>IF(L1211&gt;0,VLOOKUP(L1211,T$12:$AC$125,7),0)</f>
        <v>0</v>
      </c>
      <c r="N1211" s="81">
        <f t="shared" si="499"/>
        <v>0</v>
      </c>
      <c r="O1211" s="81">
        <f t="shared" ca="1" si="508"/>
        <v>198.51437999999999</v>
      </c>
      <c r="P1211" s="87" t="str">
        <f t="shared" si="509"/>
        <v>J=</v>
      </c>
      <c r="Q1211" s="88">
        <f t="shared" si="510"/>
        <v>44676</v>
      </c>
      <c r="R1211" s="7"/>
      <c r="S1211" s="7"/>
      <c r="T1211" s="7"/>
      <c r="U1211" s="7"/>
      <c r="V1211" s="7"/>
      <c r="W1211" s="7"/>
      <c r="X1211" s="7"/>
      <c r="Y1211" s="7"/>
      <c r="Z1211" s="7"/>
      <c r="AA1211" s="7"/>
      <c r="AB1211" s="7"/>
      <c r="AC1211" s="7"/>
      <c r="AD1211" s="7"/>
      <c r="AE1211" s="7"/>
      <c r="AF1211" s="65">
        <f t="shared" si="517"/>
        <v>44029</v>
      </c>
      <c r="AG1211" s="9">
        <f t="shared" ca="1" si="518"/>
        <v>1179.99128</v>
      </c>
      <c r="AH1211" s="9">
        <f t="shared" si="518"/>
        <v>1000</v>
      </c>
      <c r="AI1211" s="4">
        <f t="shared" ca="1" si="518"/>
        <v>2.1500000000000005E-2</v>
      </c>
      <c r="AJ1211" s="10">
        <f t="shared" ca="1" si="518"/>
        <v>8.4419999999999995E-5</v>
      </c>
      <c r="AK1211" s="4">
        <f t="shared" si="518"/>
        <v>1.1679999999999999</v>
      </c>
      <c r="AL1211" s="65">
        <f t="shared" si="515"/>
        <v>44029</v>
      </c>
      <c r="AM1211" s="10">
        <f t="shared" ca="1" si="519"/>
        <v>1.1799912800000001</v>
      </c>
      <c r="AN1211" s="9">
        <f t="shared" ca="1" si="519"/>
        <v>179.99127999999999</v>
      </c>
      <c r="AO1211" s="7">
        <f t="shared" si="519"/>
        <v>0</v>
      </c>
      <c r="AP1211" s="11">
        <f t="shared" si="519"/>
        <v>0</v>
      </c>
      <c r="AQ1211" s="9">
        <f t="shared" si="519"/>
        <v>0</v>
      </c>
      <c r="AR1211" s="8" t="str">
        <f t="shared" si="519"/>
        <v>J=</v>
      </c>
      <c r="AS1211" s="65">
        <f t="shared" si="519"/>
        <v>44676</v>
      </c>
      <c r="AT1211" s="12"/>
      <c r="AU1211" s="12"/>
      <c r="AV1211" s="22"/>
      <c r="AW1211" s="12"/>
      <c r="AX1211" s="12"/>
      <c r="AY1211" s="12"/>
      <c r="AZ1211" s="12"/>
      <c r="BA1211" s="12"/>
      <c r="BB1211" s="12"/>
      <c r="BC1211" s="12"/>
      <c r="BD1211" s="12"/>
      <c r="BE1211" s="12"/>
      <c r="BF1211" s="12"/>
      <c r="BG1211" s="12"/>
      <c r="BH1211" s="12"/>
      <c r="BI1211" s="12"/>
      <c r="BJ1211" s="12"/>
      <c r="BK1211" s="12"/>
      <c r="BL1211" s="12"/>
      <c r="BM1211" s="12"/>
      <c r="BN1211" s="12"/>
      <c r="BO1211" s="12"/>
      <c r="BP1211" s="12"/>
      <c r="BQ1211" s="12"/>
      <c r="BR1211" s="12"/>
      <c r="BS1211" s="12"/>
      <c r="BT1211" s="12"/>
      <c r="BU1211" s="12"/>
      <c r="BV1211" s="12"/>
      <c r="BW1211" s="12"/>
      <c r="BX1211" s="12"/>
      <c r="BY1211" s="12"/>
      <c r="BZ1211" s="12"/>
      <c r="CA1211" s="12"/>
      <c r="CB1211" s="12"/>
      <c r="CC1211" s="12"/>
      <c r="CD1211" s="12"/>
      <c r="CE1211" s="12"/>
      <c r="CF1211" s="12"/>
      <c r="CG1211" s="12"/>
      <c r="CH1211" s="12"/>
      <c r="CI1211" s="12"/>
      <c r="CJ1211" s="12"/>
      <c r="CK1211" s="12"/>
      <c r="CL1211" s="12"/>
      <c r="CM1211" s="12"/>
      <c r="CN1211" s="12"/>
      <c r="CO1211" s="12"/>
      <c r="CP1211" s="12"/>
      <c r="CQ1211" s="12"/>
      <c r="CR1211" s="12"/>
      <c r="CS1211" s="12"/>
      <c r="CT1211" s="12"/>
      <c r="CU1211" s="12"/>
      <c r="CV1211" s="12"/>
      <c r="CW1211" s="12"/>
      <c r="CX1211" s="12"/>
      <c r="CY1211" s="12"/>
      <c r="CZ1211" s="12"/>
      <c r="DA1211" s="12"/>
      <c r="DB1211" s="12"/>
      <c r="DC1211" s="12"/>
      <c r="DD1211" s="12"/>
      <c r="DE1211" s="12"/>
      <c r="DF1211" s="12"/>
      <c r="DG1211" s="12"/>
      <c r="DH1211" s="12"/>
      <c r="DI1211" s="12"/>
      <c r="DJ1211" s="12"/>
      <c r="DK1211" s="12"/>
      <c r="DL1211" s="12"/>
      <c r="DM1211" s="12"/>
      <c r="DN1211" s="12"/>
      <c r="DO1211" s="12"/>
      <c r="DP1211" s="12"/>
      <c r="DQ1211" s="12"/>
      <c r="DR1211" s="12"/>
      <c r="DS1211" s="12"/>
      <c r="DT1211" s="12"/>
      <c r="DU1211" s="12"/>
      <c r="DV1211" s="12"/>
      <c r="DW1211" s="12"/>
      <c r="DX1211" s="12"/>
      <c r="DY1211" s="12"/>
      <c r="DZ1211" s="12"/>
      <c r="EA1211" s="12"/>
      <c r="EB1211" s="12"/>
      <c r="EC1211" s="12"/>
      <c r="ED1211" s="12"/>
      <c r="EE1211" s="12"/>
      <c r="EF1211" s="12"/>
      <c r="EG1211" s="12"/>
      <c r="EH1211" s="12"/>
      <c r="EI1211" s="12"/>
      <c r="EJ1211" s="12"/>
      <c r="EK1211" s="12"/>
      <c r="EL1211" s="12"/>
      <c r="EM1211" s="12"/>
      <c r="EN1211" s="12"/>
      <c r="EO1211" s="12"/>
      <c r="EP1211" s="12"/>
      <c r="EQ1211" s="12"/>
      <c r="ER1211" s="12"/>
      <c r="ES1211" s="12"/>
      <c r="ET1211" s="12"/>
      <c r="EU1211" s="12"/>
      <c r="EV1211" s="12"/>
      <c r="EW1211" s="12"/>
      <c r="EX1211" s="12"/>
      <c r="EY1211" s="12"/>
      <c r="EZ1211" s="12"/>
      <c r="FA1211" s="12"/>
      <c r="FB1211" s="12"/>
      <c r="FC1211" s="12"/>
      <c r="FD1211" s="12"/>
      <c r="FE1211" s="12"/>
      <c r="FF1211" s="12"/>
      <c r="FG1211" s="12"/>
      <c r="FH1211" s="12"/>
      <c r="FI1211" s="12"/>
      <c r="FJ1211" s="12"/>
      <c r="FK1211" s="12"/>
      <c r="FL1211" s="12"/>
      <c r="FM1211" s="12"/>
      <c r="FN1211" s="12"/>
      <c r="FO1211" s="12"/>
      <c r="FP1211" s="12"/>
      <c r="FQ1211" s="12"/>
      <c r="FR1211" s="12"/>
      <c r="FS1211" s="12"/>
      <c r="FT1211" s="12"/>
      <c r="FU1211" s="12"/>
      <c r="FV1211" s="12"/>
      <c r="FW1211" s="12"/>
      <c r="FX1211" s="12"/>
      <c r="FY1211" s="12"/>
      <c r="FZ1211" s="12"/>
      <c r="GA1211" s="12"/>
      <c r="GB1211" s="12"/>
      <c r="GC1211" s="12"/>
      <c r="GD1211" s="12"/>
      <c r="GE1211" s="12"/>
      <c r="GF1211" s="12"/>
      <c r="GG1211" s="12"/>
      <c r="GH1211" s="12"/>
      <c r="GI1211" s="12"/>
      <c r="GJ1211" s="12"/>
      <c r="GK1211" s="12"/>
      <c r="GL1211" s="12"/>
      <c r="GM1211" s="12"/>
      <c r="GN1211" s="12"/>
      <c r="GO1211" s="12"/>
      <c r="GP1211" s="12"/>
      <c r="GQ1211" s="12"/>
      <c r="GR1211" s="12"/>
    </row>
    <row r="1212" spans="1:200" x14ac:dyDescent="0.2">
      <c r="A1212" s="79">
        <f t="shared" si="500"/>
        <v>44284</v>
      </c>
      <c r="B1212" s="80">
        <f t="shared" ca="1" si="501"/>
        <v>1198.5143800000001</v>
      </c>
      <c r="C1212" s="81">
        <f t="shared" si="502"/>
        <v>1000</v>
      </c>
      <c r="D1212" s="82">
        <f ca="1">IF(A1212&lt;$B$1,VLOOKUP(A1212,[1]DI!$A$4:$B$15000,2,FALSE),0)</f>
        <v>2.6499999999999999E-2</v>
      </c>
      <c r="E1212" s="81">
        <f t="shared" ca="1" si="503"/>
        <v>1.0378999999999999E-4</v>
      </c>
      <c r="F1212" s="83">
        <f t="shared" si="498"/>
        <v>1.1679999999999999</v>
      </c>
      <c r="G1212" s="84">
        <f t="shared" ca="1" si="504"/>
        <v>1.0001212267199999</v>
      </c>
      <c r="H1212" s="81">
        <f ca="1">TRUNC(PRODUCT(G$10:G1211),15)</f>
        <v>1.1985143780315499</v>
      </c>
      <c r="I1212" s="81">
        <f t="shared" si="505"/>
        <v>1</v>
      </c>
      <c r="J1212" s="81">
        <f t="shared" ca="1" si="506"/>
        <v>1.19851438</v>
      </c>
      <c r="K1212" s="81">
        <f t="shared" ca="1" si="507"/>
        <v>198.51437999999999</v>
      </c>
      <c r="L1212" s="85">
        <f>IF(VLOOKUP(A1212,$U$12:$AD$125,8)=VLOOKUP(A1211,$U$12:$AD$125,8),0,VLOOKUP(A1212,U$12:$AD$125,8))</f>
        <v>0</v>
      </c>
      <c r="M1212" s="86">
        <f>IF(L1212&gt;0,VLOOKUP(L1212,T$12:$AC$125,7),0)</f>
        <v>0</v>
      </c>
      <c r="N1212" s="81">
        <f t="shared" si="499"/>
        <v>0</v>
      </c>
      <c r="O1212" s="81">
        <f t="shared" ca="1" si="508"/>
        <v>198.51437999999999</v>
      </c>
      <c r="P1212" s="87" t="str">
        <f t="shared" si="509"/>
        <v>J=</v>
      </c>
      <c r="Q1212" s="88">
        <f t="shared" si="510"/>
        <v>44676</v>
      </c>
      <c r="R1212" s="7"/>
      <c r="S1212" s="7"/>
      <c r="T1212" s="7"/>
      <c r="U1212" s="7"/>
      <c r="V1212" s="7"/>
      <c r="W1212" s="7"/>
      <c r="X1212" s="7"/>
      <c r="Y1212" s="7"/>
      <c r="Z1212" s="7"/>
      <c r="AA1212" s="7"/>
      <c r="AB1212" s="7"/>
      <c r="AC1212" s="7"/>
      <c r="AD1212" s="7"/>
      <c r="AE1212" s="7"/>
      <c r="AF1212" s="65">
        <f t="shared" si="517"/>
        <v>44030</v>
      </c>
      <c r="AG1212" s="9">
        <f t="shared" ca="1" si="518"/>
        <v>1180.10763</v>
      </c>
      <c r="AH1212" s="9">
        <f t="shared" si="518"/>
        <v>1000</v>
      </c>
      <c r="AI1212" s="4">
        <f t="shared" ca="1" si="518"/>
        <v>0</v>
      </c>
      <c r="AJ1212" s="10">
        <f t="shared" ca="1" si="518"/>
        <v>0</v>
      </c>
      <c r="AK1212" s="4">
        <f t="shared" si="518"/>
        <v>1.1679999999999999</v>
      </c>
      <c r="AL1212" s="65">
        <f t="shared" si="515"/>
        <v>44030</v>
      </c>
      <c r="AM1212" s="10">
        <f t="shared" ca="1" si="519"/>
        <v>1.18010763</v>
      </c>
      <c r="AN1212" s="9">
        <f t="shared" ca="1" si="519"/>
        <v>180.10763</v>
      </c>
      <c r="AO1212" s="7">
        <f t="shared" si="519"/>
        <v>0</v>
      </c>
      <c r="AP1212" s="11">
        <f t="shared" si="519"/>
        <v>0</v>
      </c>
      <c r="AQ1212" s="9">
        <f t="shared" si="519"/>
        <v>0</v>
      </c>
      <c r="AR1212" s="8" t="str">
        <f t="shared" si="519"/>
        <v>J=</v>
      </c>
      <c r="AS1212" s="65">
        <f t="shared" si="519"/>
        <v>44676</v>
      </c>
      <c r="AT1212" s="12"/>
      <c r="AU1212" s="12"/>
      <c r="AV1212" s="22"/>
      <c r="AW1212" s="12"/>
      <c r="AX1212" s="12"/>
      <c r="AY1212" s="12"/>
      <c r="AZ1212" s="12"/>
      <c r="BA1212" s="12"/>
      <c r="BB1212" s="12"/>
      <c r="BC1212" s="12"/>
      <c r="BD1212" s="12"/>
      <c r="BE1212" s="12"/>
      <c r="BF1212" s="12"/>
      <c r="BG1212" s="12"/>
      <c r="BH1212" s="12"/>
      <c r="BI1212" s="12"/>
      <c r="BJ1212" s="12"/>
      <c r="BK1212" s="12"/>
      <c r="BL1212" s="12"/>
      <c r="BM1212" s="12"/>
      <c r="BN1212" s="12"/>
      <c r="BO1212" s="12"/>
      <c r="BP1212" s="12"/>
      <c r="BQ1212" s="12"/>
      <c r="BR1212" s="12"/>
      <c r="BS1212" s="12"/>
      <c r="BT1212" s="12"/>
      <c r="BU1212" s="12"/>
      <c r="BV1212" s="12"/>
      <c r="BW1212" s="12"/>
      <c r="BX1212" s="12"/>
      <c r="BY1212" s="12"/>
      <c r="BZ1212" s="12"/>
      <c r="CA1212" s="12"/>
      <c r="CB1212" s="12"/>
      <c r="CC1212" s="12"/>
      <c r="CD1212" s="12"/>
      <c r="CE1212" s="12"/>
      <c r="CF1212" s="12"/>
      <c r="CG1212" s="12"/>
      <c r="CH1212" s="12"/>
      <c r="CI1212" s="12"/>
      <c r="CJ1212" s="12"/>
      <c r="CK1212" s="12"/>
      <c r="CL1212" s="12"/>
      <c r="CM1212" s="12"/>
      <c r="CN1212" s="12"/>
      <c r="CO1212" s="12"/>
      <c r="CP1212" s="12"/>
      <c r="CQ1212" s="12"/>
      <c r="CR1212" s="12"/>
      <c r="CS1212" s="12"/>
      <c r="CT1212" s="12"/>
      <c r="CU1212" s="12"/>
      <c r="CV1212" s="12"/>
      <c r="CW1212" s="12"/>
      <c r="CX1212" s="12"/>
      <c r="CY1212" s="12"/>
      <c r="CZ1212" s="12"/>
      <c r="DA1212" s="12"/>
      <c r="DB1212" s="12"/>
      <c r="DC1212" s="12"/>
      <c r="DD1212" s="12"/>
      <c r="DE1212" s="12"/>
      <c r="DF1212" s="12"/>
      <c r="DG1212" s="12"/>
      <c r="DH1212" s="12"/>
      <c r="DI1212" s="12"/>
      <c r="DJ1212" s="12"/>
      <c r="DK1212" s="12"/>
      <c r="DL1212" s="12"/>
      <c r="DM1212" s="12"/>
      <c r="DN1212" s="12"/>
      <c r="DO1212" s="12"/>
      <c r="DP1212" s="12"/>
      <c r="DQ1212" s="12"/>
      <c r="DR1212" s="12"/>
      <c r="DS1212" s="12"/>
      <c r="DT1212" s="12"/>
      <c r="DU1212" s="12"/>
      <c r="DV1212" s="12"/>
      <c r="DW1212" s="12"/>
      <c r="DX1212" s="12"/>
      <c r="DY1212" s="12"/>
      <c r="DZ1212" s="12"/>
      <c r="EA1212" s="12"/>
      <c r="EB1212" s="12"/>
      <c r="EC1212" s="12"/>
      <c r="ED1212" s="12"/>
      <c r="EE1212" s="12"/>
      <c r="EF1212" s="12"/>
      <c r="EG1212" s="12"/>
      <c r="EH1212" s="12"/>
      <c r="EI1212" s="12"/>
      <c r="EJ1212" s="12"/>
      <c r="EK1212" s="12"/>
      <c r="EL1212" s="12"/>
      <c r="EM1212" s="12"/>
      <c r="EN1212" s="12"/>
      <c r="EO1212" s="12"/>
      <c r="EP1212" s="12"/>
      <c r="EQ1212" s="12"/>
      <c r="ER1212" s="12"/>
      <c r="ES1212" s="12"/>
      <c r="ET1212" s="12"/>
      <c r="EU1212" s="12"/>
      <c r="EV1212" s="12"/>
      <c r="EW1212" s="12"/>
      <c r="EX1212" s="12"/>
      <c r="EY1212" s="12"/>
      <c r="EZ1212" s="12"/>
      <c r="FA1212" s="12"/>
      <c r="FB1212" s="12"/>
      <c r="FC1212" s="12"/>
      <c r="FD1212" s="12"/>
      <c r="FE1212" s="12"/>
      <c r="FF1212" s="12"/>
      <c r="FG1212" s="12"/>
      <c r="FH1212" s="12"/>
      <c r="FI1212" s="12"/>
      <c r="FJ1212" s="12"/>
      <c r="FK1212" s="12"/>
      <c r="FL1212" s="12"/>
      <c r="FM1212" s="12"/>
      <c r="FN1212" s="12"/>
      <c r="FO1212" s="12"/>
      <c r="FP1212" s="12"/>
      <c r="FQ1212" s="12"/>
      <c r="FR1212" s="12"/>
      <c r="FS1212" s="12"/>
      <c r="FT1212" s="12"/>
      <c r="FU1212" s="12"/>
      <c r="FV1212" s="12"/>
      <c r="FW1212" s="12"/>
      <c r="FX1212" s="12"/>
      <c r="FY1212" s="12"/>
      <c r="FZ1212" s="12"/>
      <c r="GA1212" s="12"/>
      <c r="GB1212" s="12"/>
      <c r="GC1212" s="12"/>
      <c r="GD1212" s="12"/>
      <c r="GE1212" s="12"/>
      <c r="GF1212" s="12"/>
      <c r="GG1212" s="12"/>
      <c r="GH1212" s="12"/>
      <c r="GI1212" s="12"/>
      <c r="GJ1212" s="12"/>
      <c r="GK1212" s="12"/>
      <c r="GL1212" s="12"/>
      <c r="GM1212" s="12"/>
      <c r="GN1212" s="12"/>
      <c r="GO1212" s="12"/>
      <c r="GP1212" s="12"/>
      <c r="GQ1212" s="12"/>
      <c r="GR1212" s="12"/>
    </row>
    <row r="1213" spans="1:200" x14ac:dyDescent="0.2">
      <c r="A1213" s="79">
        <f t="shared" si="500"/>
        <v>44285</v>
      </c>
      <c r="B1213" s="80">
        <f t="shared" ca="1" si="501"/>
        <v>1198.65967</v>
      </c>
      <c r="C1213" s="81">
        <f t="shared" si="502"/>
        <v>1000</v>
      </c>
      <c r="D1213" s="82">
        <f ca="1">IF(A1213&lt;$B$1,VLOOKUP(A1213,[1]DI!$A$4:$B$15000,2,FALSE),0)</f>
        <v>2.6499999999999999E-2</v>
      </c>
      <c r="E1213" s="81">
        <f t="shared" ca="1" si="503"/>
        <v>1.0378999999999999E-4</v>
      </c>
      <c r="F1213" s="83">
        <f t="shared" si="498"/>
        <v>1.1679999999999999</v>
      </c>
      <c r="G1213" s="84">
        <f t="shared" ca="1" si="504"/>
        <v>1.0001212267199999</v>
      </c>
      <c r="H1213" s="81">
        <f ca="1">TRUNC(PRODUCT(G$10:G1212),15)</f>
        <v>1.19865966999847</v>
      </c>
      <c r="I1213" s="81">
        <f t="shared" si="505"/>
        <v>1</v>
      </c>
      <c r="J1213" s="81">
        <f t="shared" ca="1" si="506"/>
        <v>1.1986596700000001</v>
      </c>
      <c r="K1213" s="81">
        <f t="shared" ca="1" si="507"/>
        <v>198.65967000000001</v>
      </c>
      <c r="L1213" s="85">
        <f>IF(VLOOKUP(A1213,$U$12:$AD$125,8)=VLOOKUP(A1212,$U$12:$AD$125,8),0,VLOOKUP(A1213,U$12:$AD$125,8))</f>
        <v>0</v>
      </c>
      <c r="M1213" s="86">
        <f>IF(L1213&gt;0,VLOOKUP(L1213,T$12:$AC$125,7),0)</f>
        <v>0</v>
      </c>
      <c r="N1213" s="81">
        <f t="shared" si="499"/>
        <v>0</v>
      </c>
      <c r="O1213" s="81">
        <f t="shared" ca="1" si="508"/>
        <v>198.65967000000001</v>
      </c>
      <c r="P1213" s="87" t="str">
        <f t="shared" si="509"/>
        <v>J=</v>
      </c>
      <c r="Q1213" s="88">
        <f t="shared" si="510"/>
        <v>44676</v>
      </c>
      <c r="R1213" s="7"/>
      <c r="S1213" s="7"/>
      <c r="T1213" s="7"/>
      <c r="U1213" s="7"/>
      <c r="V1213" s="7"/>
      <c r="W1213" s="7"/>
      <c r="X1213" s="7"/>
      <c r="Y1213" s="7"/>
      <c r="Z1213" s="7"/>
      <c r="AA1213" s="7"/>
      <c r="AB1213" s="7"/>
      <c r="AC1213" s="7"/>
      <c r="AD1213" s="7"/>
      <c r="AE1213" s="7"/>
      <c r="AF1213" s="65">
        <f t="shared" si="517"/>
        <v>44031</v>
      </c>
      <c r="AG1213" s="9">
        <f t="shared" ca="1" si="518"/>
        <v>1180.10763</v>
      </c>
      <c r="AH1213" s="9">
        <f t="shared" si="518"/>
        <v>1000</v>
      </c>
      <c r="AI1213" s="4">
        <f t="shared" ca="1" si="518"/>
        <v>0</v>
      </c>
      <c r="AJ1213" s="10">
        <f t="shared" ca="1" si="518"/>
        <v>0</v>
      </c>
      <c r="AK1213" s="4">
        <f t="shared" si="518"/>
        <v>1.1679999999999999</v>
      </c>
      <c r="AL1213" s="65">
        <f t="shared" si="515"/>
        <v>44031</v>
      </c>
      <c r="AM1213" s="10">
        <f t="shared" ca="1" si="519"/>
        <v>1.18010763</v>
      </c>
      <c r="AN1213" s="9">
        <f t="shared" ca="1" si="519"/>
        <v>180.10763</v>
      </c>
      <c r="AO1213" s="7">
        <f t="shared" si="519"/>
        <v>0</v>
      </c>
      <c r="AP1213" s="11">
        <f t="shared" si="519"/>
        <v>0</v>
      </c>
      <c r="AQ1213" s="9">
        <f t="shared" si="519"/>
        <v>0</v>
      </c>
      <c r="AR1213" s="8" t="str">
        <f t="shared" si="519"/>
        <v>J=</v>
      </c>
      <c r="AS1213" s="65">
        <f t="shared" si="519"/>
        <v>44676</v>
      </c>
      <c r="AT1213" s="12"/>
      <c r="AU1213" s="12"/>
      <c r="AV1213" s="22"/>
      <c r="AW1213" s="12"/>
      <c r="AX1213" s="12"/>
      <c r="AY1213" s="12"/>
      <c r="AZ1213" s="12"/>
      <c r="BA1213" s="12"/>
      <c r="BB1213" s="12"/>
      <c r="BC1213" s="12"/>
      <c r="BD1213" s="12"/>
      <c r="BE1213" s="12"/>
      <c r="BF1213" s="12"/>
      <c r="BG1213" s="12"/>
      <c r="BH1213" s="12"/>
      <c r="BI1213" s="12"/>
      <c r="BJ1213" s="12"/>
      <c r="BK1213" s="12"/>
      <c r="BL1213" s="12"/>
      <c r="BM1213" s="12"/>
      <c r="BN1213" s="12"/>
      <c r="BO1213" s="12"/>
      <c r="BP1213" s="12"/>
      <c r="BQ1213" s="12"/>
      <c r="BR1213" s="12"/>
      <c r="BS1213" s="12"/>
      <c r="BT1213" s="12"/>
      <c r="BU1213" s="12"/>
      <c r="BV1213" s="12"/>
      <c r="BW1213" s="12"/>
      <c r="BX1213" s="12"/>
      <c r="BY1213" s="12"/>
      <c r="BZ1213" s="12"/>
      <c r="CA1213" s="12"/>
      <c r="CB1213" s="12"/>
      <c r="CC1213" s="12"/>
      <c r="CD1213" s="12"/>
      <c r="CE1213" s="12"/>
      <c r="CF1213" s="12"/>
      <c r="CG1213" s="12"/>
      <c r="CH1213" s="12"/>
      <c r="CI1213" s="12"/>
      <c r="CJ1213" s="12"/>
      <c r="CK1213" s="12"/>
      <c r="CL1213" s="12"/>
      <c r="CM1213" s="12"/>
      <c r="CN1213" s="12"/>
      <c r="CO1213" s="12"/>
      <c r="CP1213" s="12"/>
      <c r="CQ1213" s="12"/>
      <c r="CR1213" s="12"/>
      <c r="CS1213" s="12"/>
      <c r="CT1213" s="12"/>
      <c r="CU1213" s="12"/>
      <c r="CV1213" s="12"/>
      <c r="CW1213" s="12"/>
      <c r="CX1213" s="12"/>
      <c r="CY1213" s="12"/>
      <c r="CZ1213" s="12"/>
      <c r="DA1213" s="12"/>
      <c r="DB1213" s="12"/>
      <c r="DC1213" s="12"/>
      <c r="DD1213" s="12"/>
      <c r="DE1213" s="12"/>
      <c r="DF1213" s="12"/>
      <c r="DG1213" s="12"/>
      <c r="DH1213" s="12"/>
      <c r="DI1213" s="12"/>
      <c r="DJ1213" s="12"/>
      <c r="DK1213" s="12"/>
      <c r="DL1213" s="12"/>
      <c r="DM1213" s="12"/>
      <c r="DN1213" s="12"/>
      <c r="DO1213" s="12"/>
      <c r="DP1213" s="12"/>
      <c r="DQ1213" s="12"/>
      <c r="DR1213" s="12"/>
      <c r="DS1213" s="12"/>
      <c r="DT1213" s="12"/>
      <c r="DU1213" s="12"/>
      <c r="DV1213" s="12"/>
      <c r="DW1213" s="12"/>
      <c r="DX1213" s="12"/>
      <c r="DY1213" s="12"/>
      <c r="DZ1213" s="12"/>
      <c r="EA1213" s="12"/>
      <c r="EB1213" s="12"/>
      <c r="EC1213" s="12"/>
      <c r="ED1213" s="12"/>
      <c r="EE1213" s="12"/>
      <c r="EF1213" s="12"/>
      <c r="EG1213" s="12"/>
      <c r="EH1213" s="12"/>
      <c r="EI1213" s="12"/>
      <c r="EJ1213" s="12"/>
      <c r="EK1213" s="12"/>
      <c r="EL1213" s="12"/>
      <c r="EM1213" s="12"/>
      <c r="EN1213" s="12"/>
      <c r="EO1213" s="12"/>
      <c r="EP1213" s="12"/>
      <c r="EQ1213" s="12"/>
      <c r="ER1213" s="12"/>
      <c r="ES1213" s="12"/>
      <c r="ET1213" s="12"/>
      <c r="EU1213" s="12"/>
      <c r="EV1213" s="12"/>
      <c r="EW1213" s="12"/>
      <c r="EX1213" s="12"/>
      <c r="EY1213" s="12"/>
      <c r="EZ1213" s="12"/>
      <c r="FA1213" s="12"/>
      <c r="FB1213" s="12"/>
      <c r="FC1213" s="12"/>
      <c r="FD1213" s="12"/>
      <c r="FE1213" s="12"/>
      <c r="FF1213" s="12"/>
      <c r="FG1213" s="12"/>
      <c r="FH1213" s="12"/>
      <c r="FI1213" s="12"/>
      <c r="FJ1213" s="12"/>
      <c r="FK1213" s="12"/>
      <c r="FL1213" s="12"/>
      <c r="FM1213" s="12"/>
      <c r="FN1213" s="12"/>
      <c r="FO1213" s="12"/>
      <c r="FP1213" s="12"/>
      <c r="FQ1213" s="12"/>
      <c r="FR1213" s="12"/>
      <c r="FS1213" s="12"/>
      <c r="FT1213" s="12"/>
      <c r="FU1213" s="12"/>
      <c r="FV1213" s="12"/>
      <c r="FW1213" s="12"/>
      <c r="FX1213" s="12"/>
      <c r="FY1213" s="12"/>
      <c r="FZ1213" s="12"/>
      <c r="GA1213" s="12"/>
      <c r="GB1213" s="12"/>
      <c r="GC1213" s="12"/>
      <c r="GD1213" s="12"/>
      <c r="GE1213" s="12"/>
      <c r="GF1213" s="12"/>
      <c r="GG1213" s="12"/>
      <c r="GH1213" s="12"/>
      <c r="GI1213" s="12"/>
      <c r="GJ1213" s="12"/>
      <c r="GK1213" s="12"/>
      <c r="GL1213" s="12"/>
      <c r="GM1213" s="12"/>
      <c r="GN1213" s="12"/>
      <c r="GO1213" s="12"/>
      <c r="GP1213" s="12"/>
      <c r="GQ1213" s="12"/>
      <c r="GR1213" s="12"/>
    </row>
    <row r="1214" spans="1:200" x14ac:dyDescent="0.2">
      <c r="A1214" s="79">
        <f t="shared" si="500"/>
        <v>44286</v>
      </c>
      <c r="B1214" s="80">
        <f t="shared" ca="1" si="501"/>
        <v>1198.8049799999999</v>
      </c>
      <c r="C1214" s="81">
        <f t="shared" si="502"/>
        <v>1000</v>
      </c>
      <c r="D1214" s="82">
        <f ca="1">IF(A1214&lt;$B$1,VLOOKUP(A1214,[1]DI!$A$4:$B$15000,2,FALSE),0)</f>
        <v>2.6499999999999999E-2</v>
      </c>
      <c r="E1214" s="81">
        <f t="shared" ca="1" si="503"/>
        <v>1.0378999999999999E-4</v>
      </c>
      <c r="F1214" s="83">
        <f t="shared" si="498"/>
        <v>1.1679999999999999</v>
      </c>
      <c r="G1214" s="84">
        <f t="shared" ca="1" si="504"/>
        <v>1.0001212267199999</v>
      </c>
      <c r="H1214" s="81">
        <f ca="1">TRUNC(PRODUCT(G$10:G1213),15)</f>
        <v>1.1988049795786599</v>
      </c>
      <c r="I1214" s="81">
        <f t="shared" si="505"/>
        <v>1</v>
      </c>
      <c r="J1214" s="81">
        <f t="shared" ca="1" si="506"/>
        <v>1.19880498</v>
      </c>
      <c r="K1214" s="81">
        <f t="shared" ca="1" si="507"/>
        <v>198.80498</v>
      </c>
      <c r="L1214" s="85">
        <f>IF(VLOOKUP(A1214,$U$12:$AD$125,8)=VLOOKUP(A1213,$U$12:$AD$125,8),0,VLOOKUP(A1214,U$12:$AD$125,8))</f>
        <v>0</v>
      </c>
      <c r="M1214" s="86">
        <f>IF(L1214&gt;0,VLOOKUP(L1214,T$12:$AC$125,7),0)</f>
        <v>0</v>
      </c>
      <c r="N1214" s="81">
        <f t="shared" si="499"/>
        <v>0</v>
      </c>
      <c r="O1214" s="81">
        <f t="shared" ca="1" si="508"/>
        <v>198.80498</v>
      </c>
      <c r="P1214" s="87" t="str">
        <f t="shared" si="509"/>
        <v>J=</v>
      </c>
      <c r="Q1214" s="88">
        <f t="shared" si="510"/>
        <v>44676</v>
      </c>
      <c r="R1214" s="7"/>
      <c r="S1214" s="7"/>
      <c r="T1214" s="7"/>
      <c r="U1214" s="7"/>
      <c r="V1214" s="7"/>
      <c r="W1214" s="7"/>
      <c r="X1214" s="7"/>
      <c r="Y1214" s="7"/>
      <c r="Z1214" s="7"/>
      <c r="AA1214" s="7"/>
      <c r="AB1214" s="7"/>
      <c r="AC1214" s="7"/>
      <c r="AD1214" s="7"/>
      <c r="AE1214" s="7"/>
      <c r="AF1214" s="65">
        <f t="shared" si="517"/>
        <v>44032</v>
      </c>
      <c r="AG1214" s="9">
        <f t="shared" ca="1" si="518"/>
        <v>1180.10763</v>
      </c>
      <c r="AH1214" s="9">
        <f t="shared" si="518"/>
        <v>1000</v>
      </c>
      <c r="AI1214" s="4">
        <f t="shared" ca="1" si="518"/>
        <v>2.1500000000000005E-2</v>
      </c>
      <c r="AJ1214" s="10">
        <f t="shared" ca="1" si="518"/>
        <v>8.4419999999999995E-5</v>
      </c>
      <c r="AK1214" s="4">
        <f t="shared" si="518"/>
        <v>1.1679999999999999</v>
      </c>
      <c r="AL1214" s="65">
        <f t="shared" si="515"/>
        <v>44032</v>
      </c>
      <c r="AM1214" s="10">
        <f t="shared" ca="1" si="519"/>
        <v>1.18010763</v>
      </c>
      <c r="AN1214" s="9">
        <f t="shared" ca="1" si="519"/>
        <v>180.10763</v>
      </c>
      <c r="AO1214" s="7">
        <f t="shared" si="519"/>
        <v>0</v>
      </c>
      <c r="AP1214" s="11">
        <f t="shared" si="519"/>
        <v>0</v>
      </c>
      <c r="AQ1214" s="9">
        <f t="shared" si="519"/>
        <v>0</v>
      </c>
      <c r="AR1214" s="8" t="str">
        <f t="shared" si="519"/>
        <v>J=</v>
      </c>
      <c r="AS1214" s="65">
        <f t="shared" si="519"/>
        <v>44676</v>
      </c>
      <c r="AT1214" s="12"/>
      <c r="AU1214" s="12"/>
      <c r="AV1214" s="22"/>
      <c r="AW1214" s="12"/>
      <c r="AX1214" s="12"/>
      <c r="AY1214" s="12"/>
      <c r="AZ1214" s="12"/>
      <c r="BA1214" s="12"/>
      <c r="BB1214" s="12"/>
      <c r="BC1214" s="12"/>
      <c r="BD1214" s="12"/>
      <c r="BE1214" s="12"/>
      <c r="BF1214" s="12"/>
      <c r="BG1214" s="12"/>
      <c r="BH1214" s="12"/>
      <c r="BI1214" s="12"/>
      <c r="BJ1214" s="12"/>
      <c r="BK1214" s="12"/>
      <c r="BL1214" s="12"/>
      <c r="BM1214" s="12"/>
      <c r="BN1214" s="12"/>
      <c r="BO1214" s="12"/>
      <c r="BP1214" s="12"/>
      <c r="BQ1214" s="12"/>
      <c r="BR1214" s="12"/>
      <c r="BS1214" s="12"/>
      <c r="BT1214" s="12"/>
      <c r="BU1214" s="12"/>
      <c r="BV1214" s="12"/>
      <c r="BW1214" s="12"/>
      <c r="BX1214" s="12"/>
      <c r="BY1214" s="12"/>
      <c r="BZ1214" s="12"/>
      <c r="CA1214" s="12"/>
      <c r="CB1214" s="12"/>
      <c r="CC1214" s="12"/>
      <c r="CD1214" s="12"/>
      <c r="CE1214" s="12"/>
      <c r="CF1214" s="12"/>
      <c r="CG1214" s="12"/>
      <c r="CH1214" s="12"/>
      <c r="CI1214" s="12"/>
      <c r="CJ1214" s="12"/>
      <c r="CK1214" s="12"/>
      <c r="CL1214" s="12"/>
      <c r="CM1214" s="12"/>
      <c r="CN1214" s="12"/>
      <c r="CO1214" s="12"/>
      <c r="CP1214" s="12"/>
      <c r="CQ1214" s="12"/>
      <c r="CR1214" s="12"/>
      <c r="CS1214" s="12"/>
      <c r="CT1214" s="12"/>
      <c r="CU1214" s="12"/>
      <c r="CV1214" s="12"/>
      <c r="CW1214" s="12"/>
      <c r="CX1214" s="12"/>
      <c r="CY1214" s="12"/>
      <c r="CZ1214" s="12"/>
      <c r="DA1214" s="12"/>
      <c r="DB1214" s="12"/>
      <c r="DC1214" s="12"/>
      <c r="DD1214" s="12"/>
      <c r="DE1214" s="12"/>
      <c r="DF1214" s="12"/>
      <c r="DG1214" s="12"/>
      <c r="DH1214" s="12"/>
      <c r="DI1214" s="12"/>
      <c r="DJ1214" s="12"/>
      <c r="DK1214" s="12"/>
      <c r="DL1214" s="12"/>
      <c r="DM1214" s="12"/>
      <c r="DN1214" s="12"/>
      <c r="DO1214" s="12"/>
      <c r="DP1214" s="12"/>
      <c r="DQ1214" s="12"/>
      <c r="DR1214" s="12"/>
      <c r="DS1214" s="12"/>
      <c r="DT1214" s="12"/>
      <c r="DU1214" s="12"/>
      <c r="DV1214" s="12"/>
      <c r="DW1214" s="12"/>
      <c r="DX1214" s="12"/>
      <c r="DY1214" s="12"/>
      <c r="DZ1214" s="12"/>
      <c r="EA1214" s="12"/>
      <c r="EB1214" s="12"/>
      <c r="EC1214" s="12"/>
      <c r="ED1214" s="12"/>
      <c r="EE1214" s="12"/>
      <c r="EF1214" s="12"/>
      <c r="EG1214" s="12"/>
      <c r="EH1214" s="12"/>
      <c r="EI1214" s="12"/>
      <c r="EJ1214" s="12"/>
      <c r="EK1214" s="12"/>
      <c r="EL1214" s="12"/>
      <c r="EM1214" s="12"/>
      <c r="EN1214" s="12"/>
      <c r="EO1214" s="12"/>
      <c r="EP1214" s="12"/>
      <c r="EQ1214" s="12"/>
      <c r="ER1214" s="12"/>
      <c r="ES1214" s="12"/>
      <c r="ET1214" s="12"/>
      <c r="EU1214" s="12"/>
      <c r="EV1214" s="12"/>
      <c r="EW1214" s="12"/>
      <c r="EX1214" s="12"/>
      <c r="EY1214" s="12"/>
      <c r="EZ1214" s="12"/>
      <c r="FA1214" s="12"/>
      <c r="FB1214" s="12"/>
      <c r="FC1214" s="12"/>
      <c r="FD1214" s="12"/>
      <c r="FE1214" s="12"/>
      <c r="FF1214" s="12"/>
      <c r="FG1214" s="12"/>
      <c r="FH1214" s="12"/>
      <c r="FI1214" s="12"/>
      <c r="FJ1214" s="12"/>
      <c r="FK1214" s="12"/>
      <c r="FL1214" s="12"/>
      <c r="FM1214" s="12"/>
      <c r="FN1214" s="12"/>
      <c r="FO1214" s="12"/>
      <c r="FP1214" s="12"/>
      <c r="FQ1214" s="12"/>
      <c r="FR1214" s="12"/>
      <c r="FS1214" s="12"/>
      <c r="FT1214" s="12"/>
      <c r="FU1214" s="12"/>
      <c r="FV1214" s="12"/>
      <c r="FW1214" s="12"/>
      <c r="FX1214" s="12"/>
      <c r="FY1214" s="12"/>
      <c r="FZ1214" s="12"/>
      <c r="GA1214" s="12"/>
      <c r="GB1214" s="12"/>
      <c r="GC1214" s="12"/>
      <c r="GD1214" s="12"/>
      <c r="GE1214" s="12"/>
      <c r="GF1214" s="12"/>
      <c r="GG1214" s="12"/>
      <c r="GH1214" s="12"/>
      <c r="GI1214" s="12"/>
      <c r="GJ1214" s="12"/>
      <c r="GK1214" s="12"/>
      <c r="GL1214" s="12"/>
      <c r="GM1214" s="12"/>
      <c r="GN1214" s="12"/>
      <c r="GO1214" s="12"/>
      <c r="GP1214" s="12"/>
      <c r="GQ1214" s="12"/>
      <c r="GR1214" s="12"/>
    </row>
    <row r="1215" spans="1:200" x14ac:dyDescent="0.2">
      <c r="A1215" s="79">
        <f t="shared" si="500"/>
        <v>44287</v>
      </c>
      <c r="B1215" s="80">
        <f t="shared" ca="1" si="501"/>
        <v>1198.9503099999999</v>
      </c>
      <c r="C1215" s="81">
        <f t="shared" si="502"/>
        <v>1000</v>
      </c>
      <c r="D1215" s="82">
        <f ca="1">IF(A1215&lt;$B$1,VLOOKUP(A1215,[1]DI!$A$4:$B$15000,2,FALSE),0)</f>
        <v>2.6499999999999999E-2</v>
      </c>
      <c r="E1215" s="81">
        <f t="shared" ca="1" si="503"/>
        <v>1.0378999999999999E-4</v>
      </c>
      <c r="F1215" s="83">
        <f t="shared" si="498"/>
        <v>1.1679999999999999</v>
      </c>
      <c r="G1215" s="84">
        <f t="shared" ca="1" si="504"/>
        <v>1.0001212267199999</v>
      </c>
      <c r="H1215" s="81">
        <f ca="1">TRUNC(PRODUCT(G$10:G1214),15)</f>
        <v>1.19895030677425</v>
      </c>
      <c r="I1215" s="81">
        <f t="shared" si="505"/>
        <v>1</v>
      </c>
      <c r="J1215" s="81">
        <f t="shared" ca="1" si="506"/>
        <v>1.1989503100000001</v>
      </c>
      <c r="K1215" s="81">
        <f t="shared" ca="1" si="507"/>
        <v>198.95031</v>
      </c>
      <c r="L1215" s="85">
        <f>IF(VLOOKUP(A1215,$U$12:$AD$125,8)=VLOOKUP(A1214,$U$12:$AD$125,8),0,VLOOKUP(A1215,U$12:$AD$125,8))</f>
        <v>0</v>
      </c>
      <c r="M1215" s="86">
        <f>IF(L1215&gt;0,VLOOKUP(L1215,T$12:$AC$125,7),0)</f>
        <v>0</v>
      </c>
      <c r="N1215" s="81">
        <f t="shared" si="499"/>
        <v>0</v>
      </c>
      <c r="O1215" s="81">
        <f t="shared" ca="1" si="508"/>
        <v>198.95031</v>
      </c>
      <c r="P1215" s="87" t="str">
        <f t="shared" si="509"/>
        <v>J=</v>
      </c>
      <c r="Q1215" s="88">
        <f t="shared" si="510"/>
        <v>44676</v>
      </c>
      <c r="R1215" s="7"/>
      <c r="S1215" s="7"/>
      <c r="T1215" s="7"/>
      <c r="U1215" s="7"/>
      <c r="V1215" s="7"/>
      <c r="W1215" s="7"/>
      <c r="X1215" s="7"/>
      <c r="Y1215" s="7"/>
      <c r="Z1215" s="7"/>
      <c r="AA1215" s="7"/>
      <c r="AB1215" s="7"/>
      <c r="AC1215" s="7"/>
      <c r="AD1215" s="7"/>
      <c r="AE1215" s="7"/>
      <c r="AF1215" s="65">
        <f t="shared" si="517"/>
        <v>44033</v>
      </c>
      <c r="AG1215" s="9">
        <f t="shared" ca="1" si="518"/>
        <v>1180.22399</v>
      </c>
      <c r="AH1215" s="9">
        <f t="shared" si="518"/>
        <v>1000</v>
      </c>
      <c r="AI1215" s="4">
        <f t="shared" ca="1" si="518"/>
        <v>2.1500000000000005E-2</v>
      </c>
      <c r="AJ1215" s="10">
        <f t="shared" ca="1" si="518"/>
        <v>8.4419999999999995E-5</v>
      </c>
      <c r="AK1215" s="4">
        <f t="shared" si="518"/>
        <v>1.1679999999999999</v>
      </c>
      <c r="AL1215" s="65">
        <f t="shared" si="515"/>
        <v>44033</v>
      </c>
      <c r="AM1215" s="10">
        <f t="shared" ca="1" si="519"/>
        <v>1.18022399</v>
      </c>
      <c r="AN1215" s="9">
        <f t="shared" ca="1" si="519"/>
        <v>180.22398999999999</v>
      </c>
      <c r="AO1215" s="7">
        <f t="shared" si="519"/>
        <v>0</v>
      </c>
      <c r="AP1215" s="11">
        <f t="shared" si="519"/>
        <v>0</v>
      </c>
      <c r="AQ1215" s="9">
        <f t="shared" si="519"/>
        <v>0</v>
      </c>
      <c r="AR1215" s="8" t="str">
        <f t="shared" si="519"/>
        <v>J=</v>
      </c>
      <c r="AS1215" s="65">
        <f t="shared" si="519"/>
        <v>44676</v>
      </c>
      <c r="AT1215" s="12"/>
      <c r="AU1215" s="12"/>
      <c r="AV1215" s="22"/>
      <c r="AW1215" s="12"/>
      <c r="AX1215" s="12"/>
      <c r="AY1215" s="12"/>
      <c r="AZ1215" s="12"/>
      <c r="BA1215" s="12"/>
      <c r="BB1215" s="12"/>
      <c r="BC1215" s="12"/>
      <c r="BD1215" s="12"/>
      <c r="BE1215" s="12"/>
      <c r="BF1215" s="12"/>
      <c r="BG1215" s="12"/>
      <c r="BH1215" s="12"/>
      <c r="BI1215" s="12"/>
      <c r="BJ1215" s="12"/>
      <c r="BK1215" s="12"/>
      <c r="BL1215" s="12"/>
      <c r="BM1215" s="12"/>
      <c r="BN1215" s="12"/>
      <c r="BO1215" s="12"/>
      <c r="BP1215" s="12"/>
      <c r="BQ1215" s="12"/>
      <c r="BR1215" s="12"/>
      <c r="BS1215" s="12"/>
      <c r="BT1215" s="12"/>
      <c r="BU1215" s="12"/>
      <c r="BV1215" s="12"/>
      <c r="BW1215" s="12"/>
      <c r="BX1215" s="12"/>
      <c r="BY1215" s="12"/>
      <c r="BZ1215" s="12"/>
      <c r="CA1215" s="12"/>
      <c r="CB1215" s="12"/>
      <c r="CC1215" s="12"/>
      <c r="CD1215" s="12"/>
      <c r="CE1215" s="12"/>
      <c r="CF1215" s="12"/>
      <c r="CG1215" s="12"/>
      <c r="CH1215" s="12"/>
      <c r="CI1215" s="12"/>
      <c r="CJ1215" s="12"/>
      <c r="CK1215" s="12"/>
      <c r="CL1215" s="12"/>
      <c r="CM1215" s="12"/>
      <c r="CN1215" s="12"/>
      <c r="CO1215" s="12"/>
      <c r="CP1215" s="12"/>
      <c r="CQ1215" s="12"/>
      <c r="CR1215" s="12"/>
      <c r="CS1215" s="12"/>
      <c r="CT1215" s="12"/>
      <c r="CU1215" s="12"/>
      <c r="CV1215" s="12"/>
      <c r="CW1215" s="12"/>
      <c r="CX1215" s="12"/>
      <c r="CY1215" s="12"/>
      <c r="CZ1215" s="12"/>
      <c r="DA1215" s="12"/>
      <c r="DB1215" s="12"/>
      <c r="DC1215" s="12"/>
      <c r="DD1215" s="12"/>
      <c r="DE1215" s="12"/>
      <c r="DF1215" s="12"/>
      <c r="DG1215" s="12"/>
      <c r="DH1215" s="12"/>
      <c r="DI1215" s="12"/>
      <c r="DJ1215" s="12"/>
      <c r="DK1215" s="12"/>
      <c r="DL1215" s="12"/>
      <c r="DM1215" s="12"/>
      <c r="DN1215" s="12"/>
      <c r="DO1215" s="12"/>
      <c r="DP1215" s="12"/>
      <c r="DQ1215" s="12"/>
      <c r="DR1215" s="12"/>
      <c r="DS1215" s="12"/>
      <c r="DT1215" s="12"/>
      <c r="DU1215" s="12"/>
      <c r="DV1215" s="12"/>
      <c r="DW1215" s="12"/>
      <c r="DX1215" s="12"/>
      <c r="DY1215" s="12"/>
      <c r="DZ1215" s="12"/>
      <c r="EA1215" s="12"/>
      <c r="EB1215" s="12"/>
      <c r="EC1215" s="12"/>
      <c r="ED1215" s="12"/>
      <c r="EE1215" s="12"/>
      <c r="EF1215" s="12"/>
      <c r="EG1215" s="12"/>
      <c r="EH1215" s="12"/>
      <c r="EI1215" s="12"/>
      <c r="EJ1215" s="12"/>
      <c r="EK1215" s="12"/>
      <c r="EL1215" s="12"/>
      <c r="EM1215" s="12"/>
      <c r="EN1215" s="12"/>
      <c r="EO1215" s="12"/>
      <c r="EP1215" s="12"/>
      <c r="EQ1215" s="12"/>
      <c r="ER1215" s="12"/>
      <c r="ES1215" s="12"/>
      <c r="ET1215" s="12"/>
      <c r="EU1215" s="12"/>
      <c r="EV1215" s="12"/>
      <c r="EW1215" s="12"/>
      <c r="EX1215" s="12"/>
      <c r="EY1215" s="12"/>
      <c r="EZ1215" s="12"/>
      <c r="FA1215" s="12"/>
      <c r="FB1215" s="12"/>
      <c r="FC1215" s="12"/>
      <c r="FD1215" s="12"/>
      <c r="FE1215" s="12"/>
      <c r="FF1215" s="12"/>
      <c r="FG1215" s="12"/>
      <c r="FH1215" s="12"/>
      <c r="FI1215" s="12"/>
      <c r="FJ1215" s="12"/>
      <c r="FK1215" s="12"/>
      <c r="FL1215" s="12"/>
      <c r="FM1215" s="12"/>
      <c r="FN1215" s="12"/>
      <c r="FO1215" s="12"/>
      <c r="FP1215" s="12"/>
      <c r="FQ1215" s="12"/>
      <c r="FR1215" s="12"/>
      <c r="FS1215" s="12"/>
      <c r="FT1215" s="12"/>
      <c r="FU1215" s="12"/>
      <c r="FV1215" s="12"/>
      <c r="FW1215" s="12"/>
      <c r="FX1215" s="12"/>
      <c r="FY1215" s="12"/>
      <c r="FZ1215" s="12"/>
      <c r="GA1215" s="12"/>
      <c r="GB1215" s="12"/>
      <c r="GC1215" s="12"/>
      <c r="GD1215" s="12"/>
      <c r="GE1215" s="12"/>
      <c r="GF1215" s="12"/>
      <c r="GG1215" s="12"/>
      <c r="GH1215" s="12"/>
      <c r="GI1215" s="12"/>
      <c r="GJ1215" s="12"/>
      <c r="GK1215" s="12"/>
      <c r="GL1215" s="12"/>
      <c r="GM1215" s="12"/>
      <c r="GN1215" s="12"/>
      <c r="GO1215" s="12"/>
      <c r="GP1215" s="12"/>
      <c r="GQ1215" s="12"/>
      <c r="GR1215" s="12"/>
    </row>
    <row r="1216" spans="1:200" x14ac:dyDescent="0.2">
      <c r="A1216" s="79">
        <f t="shared" si="500"/>
        <v>44288</v>
      </c>
      <c r="B1216" s="80">
        <f t="shared" ca="1" si="501"/>
        <v>1199.09565</v>
      </c>
      <c r="C1216" s="81">
        <f t="shared" si="502"/>
        <v>1000</v>
      </c>
      <c r="D1216" s="82">
        <f ca="1">IF(A1216&lt;$B$1,VLOOKUP(A1216,[1]DI!$A$4:$B$15000,2,FALSE),0)</f>
        <v>0</v>
      </c>
      <c r="E1216" s="81">
        <f t="shared" ca="1" si="503"/>
        <v>0</v>
      </c>
      <c r="F1216" s="83">
        <f t="shared" si="498"/>
        <v>1.1679999999999999</v>
      </c>
      <c r="G1216" s="84">
        <f t="shared" ca="1" si="504"/>
        <v>1</v>
      </c>
      <c r="H1216" s="81">
        <f ca="1">TRUNC(PRODUCT(G$10:G1215),15)</f>
        <v>1.1990956515873801</v>
      </c>
      <c r="I1216" s="81">
        <f t="shared" si="505"/>
        <v>1</v>
      </c>
      <c r="J1216" s="81">
        <f t="shared" ca="1" si="506"/>
        <v>1.1990956500000001</v>
      </c>
      <c r="K1216" s="81">
        <f t="shared" ca="1" si="507"/>
        <v>199.09565000000001</v>
      </c>
      <c r="L1216" s="85">
        <f>IF(VLOOKUP(A1216,$U$12:$AD$125,8)=VLOOKUP(A1215,$U$12:$AD$125,8),0,VLOOKUP(A1216,U$12:$AD$125,8))</f>
        <v>0</v>
      </c>
      <c r="M1216" s="86">
        <f>IF(L1216&gt;0,VLOOKUP(L1216,T$12:$AC$125,7),0)</f>
        <v>0</v>
      </c>
      <c r="N1216" s="81">
        <f t="shared" si="499"/>
        <v>0</v>
      </c>
      <c r="O1216" s="81">
        <f t="shared" ca="1" si="508"/>
        <v>199.09565000000001</v>
      </c>
      <c r="P1216" s="87" t="str">
        <f t="shared" si="509"/>
        <v>J=</v>
      </c>
      <c r="Q1216" s="88">
        <f t="shared" si="510"/>
        <v>44676</v>
      </c>
      <c r="R1216" s="7"/>
      <c r="S1216" s="7"/>
      <c r="T1216" s="7"/>
      <c r="U1216" s="7"/>
      <c r="V1216" s="7"/>
      <c r="W1216" s="7"/>
      <c r="X1216" s="7"/>
      <c r="Y1216" s="7"/>
      <c r="Z1216" s="7"/>
      <c r="AA1216" s="7"/>
      <c r="AB1216" s="7"/>
      <c r="AC1216" s="7"/>
      <c r="AD1216" s="7"/>
      <c r="AE1216" s="7"/>
      <c r="AF1216" s="65">
        <f t="shared" si="517"/>
        <v>44034</v>
      </c>
      <c r="AG1216" s="9">
        <f t="shared" ca="1" si="518"/>
        <v>1180.3403599999999</v>
      </c>
      <c r="AH1216" s="9">
        <f t="shared" si="518"/>
        <v>1000</v>
      </c>
      <c r="AI1216" s="4">
        <f t="shared" ca="1" si="518"/>
        <v>2.1500000000000005E-2</v>
      </c>
      <c r="AJ1216" s="10">
        <f t="shared" ca="1" si="518"/>
        <v>8.4419999999999995E-5</v>
      </c>
      <c r="AK1216" s="4">
        <f t="shared" si="518"/>
        <v>1.1679999999999999</v>
      </c>
      <c r="AL1216" s="65">
        <f t="shared" si="515"/>
        <v>44034</v>
      </c>
      <c r="AM1216" s="10">
        <f t="shared" ca="1" si="519"/>
        <v>1.18034036</v>
      </c>
      <c r="AN1216" s="9">
        <f t="shared" ca="1" si="519"/>
        <v>180.34036</v>
      </c>
      <c r="AO1216" s="7">
        <f t="shared" si="519"/>
        <v>0</v>
      </c>
      <c r="AP1216" s="11">
        <f t="shared" si="519"/>
        <v>0</v>
      </c>
      <c r="AQ1216" s="9">
        <f t="shared" si="519"/>
        <v>0</v>
      </c>
      <c r="AR1216" s="8" t="str">
        <f t="shared" si="519"/>
        <v>J=</v>
      </c>
      <c r="AS1216" s="65">
        <f t="shared" si="519"/>
        <v>44676</v>
      </c>
      <c r="AT1216" s="12"/>
      <c r="AU1216" s="12"/>
      <c r="AV1216" s="22"/>
      <c r="AW1216" s="12"/>
      <c r="AX1216" s="12"/>
      <c r="AY1216" s="12"/>
      <c r="AZ1216" s="12"/>
      <c r="BA1216" s="12"/>
      <c r="BB1216" s="12"/>
      <c r="BC1216" s="12"/>
      <c r="BD1216" s="12"/>
      <c r="BE1216" s="12"/>
      <c r="BF1216" s="12"/>
      <c r="BG1216" s="12"/>
      <c r="BH1216" s="12"/>
      <c r="BI1216" s="12"/>
      <c r="BJ1216" s="12"/>
      <c r="BK1216" s="12"/>
      <c r="BL1216" s="12"/>
      <c r="BM1216" s="12"/>
      <c r="BN1216" s="12"/>
      <c r="BO1216" s="12"/>
      <c r="BP1216" s="12"/>
      <c r="BQ1216" s="12"/>
      <c r="BR1216" s="12"/>
      <c r="BS1216" s="12"/>
      <c r="BT1216" s="12"/>
      <c r="BU1216" s="12"/>
      <c r="BV1216" s="12"/>
      <c r="BW1216" s="12"/>
      <c r="BX1216" s="12"/>
      <c r="BY1216" s="12"/>
      <c r="BZ1216" s="12"/>
      <c r="CA1216" s="12"/>
      <c r="CB1216" s="12"/>
      <c r="CC1216" s="12"/>
      <c r="CD1216" s="12"/>
      <c r="CE1216" s="12"/>
      <c r="CF1216" s="12"/>
      <c r="CG1216" s="12"/>
      <c r="CH1216" s="12"/>
      <c r="CI1216" s="12"/>
      <c r="CJ1216" s="12"/>
      <c r="CK1216" s="12"/>
      <c r="CL1216" s="12"/>
      <c r="CM1216" s="12"/>
      <c r="CN1216" s="12"/>
      <c r="CO1216" s="12"/>
      <c r="CP1216" s="12"/>
      <c r="CQ1216" s="12"/>
      <c r="CR1216" s="12"/>
      <c r="CS1216" s="12"/>
      <c r="CT1216" s="12"/>
      <c r="CU1216" s="12"/>
      <c r="CV1216" s="12"/>
      <c r="CW1216" s="12"/>
      <c r="CX1216" s="12"/>
      <c r="CY1216" s="12"/>
      <c r="CZ1216" s="12"/>
      <c r="DA1216" s="12"/>
      <c r="DB1216" s="12"/>
      <c r="DC1216" s="12"/>
      <c r="DD1216" s="12"/>
      <c r="DE1216" s="12"/>
      <c r="DF1216" s="12"/>
      <c r="DG1216" s="12"/>
      <c r="DH1216" s="12"/>
      <c r="DI1216" s="12"/>
      <c r="DJ1216" s="12"/>
      <c r="DK1216" s="12"/>
      <c r="DL1216" s="12"/>
      <c r="DM1216" s="12"/>
      <c r="DN1216" s="12"/>
      <c r="DO1216" s="12"/>
      <c r="DP1216" s="12"/>
      <c r="DQ1216" s="12"/>
      <c r="DR1216" s="12"/>
      <c r="DS1216" s="12"/>
      <c r="DT1216" s="12"/>
      <c r="DU1216" s="12"/>
      <c r="DV1216" s="12"/>
      <c r="DW1216" s="12"/>
      <c r="DX1216" s="12"/>
      <c r="DY1216" s="12"/>
      <c r="DZ1216" s="12"/>
      <c r="EA1216" s="12"/>
      <c r="EB1216" s="12"/>
      <c r="EC1216" s="12"/>
      <c r="ED1216" s="12"/>
      <c r="EE1216" s="12"/>
      <c r="EF1216" s="12"/>
      <c r="EG1216" s="12"/>
      <c r="EH1216" s="12"/>
      <c r="EI1216" s="12"/>
      <c r="EJ1216" s="12"/>
      <c r="EK1216" s="12"/>
      <c r="EL1216" s="12"/>
      <c r="EM1216" s="12"/>
      <c r="EN1216" s="12"/>
      <c r="EO1216" s="12"/>
      <c r="EP1216" s="12"/>
      <c r="EQ1216" s="12"/>
      <c r="ER1216" s="12"/>
      <c r="ES1216" s="12"/>
      <c r="ET1216" s="12"/>
      <c r="EU1216" s="12"/>
      <c r="EV1216" s="12"/>
      <c r="EW1216" s="12"/>
      <c r="EX1216" s="12"/>
      <c r="EY1216" s="12"/>
      <c r="EZ1216" s="12"/>
      <c r="FA1216" s="12"/>
      <c r="FB1216" s="12"/>
      <c r="FC1216" s="12"/>
      <c r="FD1216" s="12"/>
      <c r="FE1216" s="12"/>
      <c r="FF1216" s="12"/>
      <c r="FG1216" s="12"/>
      <c r="FH1216" s="12"/>
      <c r="FI1216" s="12"/>
      <c r="FJ1216" s="12"/>
      <c r="FK1216" s="12"/>
      <c r="FL1216" s="12"/>
      <c r="FM1216" s="12"/>
      <c r="FN1216" s="12"/>
      <c r="FO1216" s="12"/>
      <c r="FP1216" s="12"/>
      <c r="FQ1216" s="12"/>
      <c r="FR1216" s="12"/>
      <c r="FS1216" s="12"/>
      <c r="FT1216" s="12"/>
      <c r="FU1216" s="12"/>
      <c r="FV1216" s="12"/>
      <c r="FW1216" s="12"/>
      <c r="FX1216" s="12"/>
      <c r="FY1216" s="12"/>
      <c r="FZ1216" s="12"/>
      <c r="GA1216" s="12"/>
      <c r="GB1216" s="12"/>
      <c r="GC1216" s="12"/>
      <c r="GD1216" s="12"/>
      <c r="GE1216" s="12"/>
      <c r="GF1216" s="12"/>
      <c r="GG1216" s="12"/>
      <c r="GH1216" s="12"/>
      <c r="GI1216" s="12"/>
      <c r="GJ1216" s="12"/>
      <c r="GK1216" s="12"/>
      <c r="GL1216" s="12"/>
      <c r="GM1216" s="12"/>
      <c r="GN1216" s="12"/>
      <c r="GO1216" s="12"/>
      <c r="GP1216" s="12"/>
      <c r="GQ1216" s="12"/>
      <c r="GR1216" s="12"/>
    </row>
    <row r="1217" spans="1:203" x14ac:dyDescent="0.2">
      <c r="A1217" s="79">
        <f t="shared" si="500"/>
        <v>44289</v>
      </c>
      <c r="B1217" s="80">
        <f t="shared" ca="1" si="501"/>
        <v>1199.09565</v>
      </c>
      <c r="C1217" s="81">
        <f t="shared" si="502"/>
        <v>1000</v>
      </c>
      <c r="D1217" s="82">
        <f ca="1">IF(A1217&lt;$B$1,VLOOKUP(A1217,[1]DI!$A$4:$B$15000,2,FALSE),0)</f>
        <v>0</v>
      </c>
      <c r="E1217" s="81">
        <f t="shared" ca="1" si="503"/>
        <v>0</v>
      </c>
      <c r="F1217" s="83">
        <f t="shared" si="498"/>
        <v>1.1679999999999999</v>
      </c>
      <c r="G1217" s="84">
        <f t="shared" ca="1" si="504"/>
        <v>1</v>
      </c>
      <c r="H1217" s="81">
        <f ca="1">TRUNC(PRODUCT(G$10:G1216),15)</f>
        <v>1.1990956515873801</v>
      </c>
      <c r="I1217" s="81">
        <f t="shared" si="505"/>
        <v>1</v>
      </c>
      <c r="J1217" s="81">
        <f t="shared" ca="1" si="506"/>
        <v>1.1990956500000001</v>
      </c>
      <c r="K1217" s="81">
        <f t="shared" ca="1" si="507"/>
        <v>199.09565000000001</v>
      </c>
      <c r="L1217" s="85">
        <f>IF(VLOOKUP(A1217,$U$12:$AD$125,8)=VLOOKUP(A1216,$U$12:$AD$125,8),0,VLOOKUP(A1217,U$12:$AD$125,8))</f>
        <v>0</v>
      </c>
      <c r="M1217" s="86">
        <f>IF(L1217&gt;0,VLOOKUP(L1217,T$12:$AC$125,7),0)</f>
        <v>0</v>
      </c>
      <c r="N1217" s="81">
        <f t="shared" si="499"/>
        <v>0</v>
      </c>
      <c r="O1217" s="81">
        <f t="shared" ca="1" si="508"/>
        <v>199.09565000000001</v>
      </c>
      <c r="P1217" s="87" t="str">
        <f t="shared" si="509"/>
        <v>J=</v>
      </c>
      <c r="Q1217" s="88">
        <f t="shared" si="510"/>
        <v>44676</v>
      </c>
      <c r="R1217" s="7"/>
      <c r="S1217" s="7"/>
      <c r="T1217" s="7"/>
      <c r="U1217" s="7"/>
      <c r="V1217" s="7"/>
      <c r="W1217" s="7"/>
      <c r="X1217" s="7"/>
      <c r="Y1217" s="7"/>
      <c r="Z1217" s="7"/>
      <c r="AA1217" s="7"/>
      <c r="AB1217" s="7"/>
      <c r="AC1217" s="7"/>
      <c r="AD1217" s="7"/>
      <c r="AE1217" s="7"/>
      <c r="AF1217" s="65">
        <f t="shared" si="517"/>
        <v>44035</v>
      </c>
      <c r="AG1217" s="9">
        <f t="shared" ca="1" si="518"/>
        <v>1180.4567500000001</v>
      </c>
      <c r="AH1217" s="9">
        <f t="shared" si="518"/>
        <v>1000</v>
      </c>
      <c r="AI1217" s="4">
        <f t="shared" ca="1" si="518"/>
        <v>2.1500000000000005E-2</v>
      </c>
      <c r="AJ1217" s="10">
        <f t="shared" ca="1" si="518"/>
        <v>8.4419999999999995E-5</v>
      </c>
      <c r="AK1217" s="4">
        <f t="shared" si="518"/>
        <v>1.1679999999999999</v>
      </c>
      <c r="AL1217" s="65">
        <f t="shared" si="515"/>
        <v>44035</v>
      </c>
      <c r="AM1217" s="10">
        <f t="shared" ca="1" si="519"/>
        <v>1.1804567500000001</v>
      </c>
      <c r="AN1217" s="9">
        <f t="shared" ca="1" si="519"/>
        <v>180.45675</v>
      </c>
      <c r="AO1217" s="7">
        <f t="shared" si="519"/>
        <v>0</v>
      </c>
      <c r="AP1217" s="11">
        <f t="shared" si="519"/>
        <v>0</v>
      </c>
      <c r="AQ1217" s="9">
        <f t="shared" si="519"/>
        <v>0</v>
      </c>
      <c r="AR1217" s="8" t="str">
        <f t="shared" si="519"/>
        <v>J=</v>
      </c>
      <c r="AS1217" s="65">
        <f t="shared" si="519"/>
        <v>44676</v>
      </c>
      <c r="AT1217" s="12"/>
      <c r="AU1217" s="12"/>
      <c r="AV1217" s="22"/>
      <c r="AW1217" s="12"/>
      <c r="AX1217" s="12"/>
      <c r="AY1217" s="12"/>
      <c r="AZ1217" s="12"/>
      <c r="BA1217" s="12"/>
      <c r="BB1217" s="12"/>
      <c r="BC1217" s="12"/>
      <c r="BD1217" s="12"/>
      <c r="BE1217" s="12"/>
      <c r="BF1217" s="12"/>
      <c r="BG1217" s="12"/>
      <c r="BH1217" s="12"/>
      <c r="BI1217" s="12"/>
      <c r="BJ1217" s="12"/>
      <c r="BK1217" s="12"/>
      <c r="BL1217" s="12"/>
      <c r="BM1217" s="12"/>
      <c r="BN1217" s="12"/>
      <c r="BO1217" s="12"/>
      <c r="BP1217" s="12"/>
      <c r="BQ1217" s="12"/>
      <c r="BR1217" s="12"/>
      <c r="BS1217" s="12"/>
      <c r="BT1217" s="12"/>
      <c r="BU1217" s="12"/>
      <c r="BV1217" s="12"/>
      <c r="BW1217" s="12"/>
      <c r="BX1217" s="12"/>
      <c r="BY1217" s="12"/>
      <c r="BZ1217" s="12"/>
      <c r="CA1217" s="12"/>
      <c r="CB1217" s="12"/>
      <c r="CC1217" s="12"/>
      <c r="CD1217" s="12"/>
      <c r="CE1217" s="12"/>
      <c r="CF1217" s="12"/>
      <c r="CG1217" s="12"/>
      <c r="CH1217" s="12"/>
      <c r="CI1217" s="12"/>
      <c r="CJ1217" s="12"/>
      <c r="CK1217" s="12"/>
      <c r="CL1217" s="12"/>
      <c r="CM1217" s="12"/>
      <c r="CN1217" s="12"/>
      <c r="CO1217" s="12"/>
      <c r="CP1217" s="12"/>
      <c r="CQ1217" s="12"/>
      <c r="CR1217" s="12"/>
      <c r="CS1217" s="12"/>
      <c r="CT1217" s="12"/>
      <c r="CU1217" s="12"/>
      <c r="CV1217" s="12"/>
      <c r="CW1217" s="12"/>
      <c r="CX1217" s="12"/>
      <c r="CY1217" s="12"/>
      <c r="CZ1217" s="12"/>
      <c r="DA1217" s="12"/>
      <c r="DB1217" s="12"/>
      <c r="DC1217" s="12"/>
      <c r="DD1217" s="12"/>
      <c r="DE1217" s="12"/>
      <c r="DF1217" s="12"/>
      <c r="DG1217" s="12"/>
      <c r="DH1217" s="12"/>
      <c r="DI1217" s="12"/>
      <c r="DJ1217" s="12"/>
      <c r="DK1217" s="12"/>
      <c r="DL1217" s="12"/>
      <c r="DM1217" s="12"/>
      <c r="DN1217" s="12"/>
      <c r="DO1217" s="12"/>
      <c r="DP1217" s="12"/>
      <c r="DQ1217" s="12"/>
      <c r="DR1217" s="12"/>
      <c r="DS1217" s="12"/>
      <c r="DT1217" s="12"/>
      <c r="DU1217" s="12"/>
      <c r="DV1217" s="12"/>
      <c r="DW1217" s="12"/>
      <c r="DX1217" s="12"/>
      <c r="DY1217" s="12"/>
      <c r="DZ1217" s="12"/>
      <c r="EA1217" s="12"/>
      <c r="EB1217" s="12"/>
      <c r="EC1217" s="12"/>
      <c r="ED1217" s="12"/>
      <c r="EE1217" s="12"/>
      <c r="EF1217" s="12"/>
      <c r="EG1217" s="12"/>
      <c r="EH1217" s="12"/>
      <c r="EI1217" s="12"/>
      <c r="EJ1217" s="12"/>
      <c r="EK1217" s="12"/>
      <c r="EL1217" s="12"/>
      <c r="EM1217" s="12"/>
      <c r="EN1217" s="12"/>
      <c r="EO1217" s="12"/>
      <c r="EP1217" s="12"/>
      <c r="EQ1217" s="12"/>
      <c r="ER1217" s="12"/>
      <c r="ES1217" s="12"/>
      <c r="ET1217" s="12"/>
      <c r="EU1217" s="12"/>
      <c r="EV1217" s="12"/>
      <c r="EW1217" s="12"/>
      <c r="EX1217" s="12"/>
      <c r="EY1217" s="12"/>
      <c r="EZ1217" s="12"/>
      <c r="FA1217" s="12"/>
      <c r="FB1217" s="12"/>
      <c r="FC1217" s="12"/>
      <c r="FD1217" s="12"/>
      <c r="FE1217" s="12"/>
      <c r="FF1217" s="12"/>
      <c r="FG1217" s="12"/>
      <c r="FH1217" s="12"/>
      <c r="FI1217" s="12"/>
      <c r="FJ1217" s="12"/>
      <c r="FK1217" s="12"/>
      <c r="FL1217" s="12"/>
      <c r="FM1217" s="12"/>
      <c r="FN1217" s="12"/>
      <c r="FO1217" s="12"/>
      <c r="FP1217" s="12"/>
      <c r="FQ1217" s="12"/>
      <c r="FR1217" s="12"/>
      <c r="FS1217" s="12"/>
      <c r="FT1217" s="12"/>
      <c r="FU1217" s="12"/>
      <c r="FV1217" s="12"/>
      <c r="FW1217" s="12"/>
      <c r="FX1217" s="12"/>
      <c r="FY1217" s="12"/>
      <c r="FZ1217" s="12"/>
      <c r="GA1217" s="12"/>
      <c r="GB1217" s="12"/>
      <c r="GC1217" s="12"/>
      <c r="GD1217" s="12"/>
      <c r="GE1217" s="12"/>
      <c r="GF1217" s="12"/>
      <c r="GG1217" s="12"/>
      <c r="GH1217" s="12"/>
      <c r="GI1217" s="12"/>
      <c r="GJ1217" s="12"/>
      <c r="GK1217" s="12"/>
      <c r="GL1217" s="12"/>
      <c r="GM1217" s="12"/>
      <c r="GN1217" s="12"/>
      <c r="GO1217" s="12"/>
      <c r="GP1217" s="12"/>
      <c r="GQ1217" s="12"/>
      <c r="GR1217" s="12"/>
    </row>
    <row r="1218" spans="1:203" x14ac:dyDescent="0.2">
      <c r="A1218" s="79">
        <f t="shared" si="500"/>
        <v>44290</v>
      </c>
      <c r="B1218" s="80">
        <f t="shared" ca="1" si="501"/>
        <v>1199.09565</v>
      </c>
      <c r="C1218" s="81">
        <f t="shared" si="502"/>
        <v>1000</v>
      </c>
      <c r="D1218" s="82">
        <f ca="1">IF(A1218&lt;$B$1,VLOOKUP(A1218,[1]DI!$A$4:$B$15000,2,FALSE),0)</f>
        <v>0</v>
      </c>
      <c r="E1218" s="81">
        <f t="shared" ca="1" si="503"/>
        <v>0</v>
      </c>
      <c r="F1218" s="83">
        <f t="shared" si="498"/>
        <v>1.1679999999999999</v>
      </c>
      <c r="G1218" s="84">
        <f t="shared" ca="1" si="504"/>
        <v>1</v>
      </c>
      <c r="H1218" s="81">
        <f ca="1">TRUNC(PRODUCT(G$10:G1217),15)</f>
        <v>1.1990956515873801</v>
      </c>
      <c r="I1218" s="81">
        <f t="shared" si="505"/>
        <v>1</v>
      </c>
      <c r="J1218" s="81">
        <f t="shared" ca="1" si="506"/>
        <v>1.1990956500000001</v>
      </c>
      <c r="K1218" s="81">
        <f t="shared" ca="1" si="507"/>
        <v>199.09565000000001</v>
      </c>
      <c r="L1218" s="85">
        <f>IF(VLOOKUP(A1218,$U$12:$AD$125,8)=VLOOKUP(A1217,$U$12:$AD$125,8),0,VLOOKUP(A1218,U$12:$AD$125,8))</f>
        <v>0</v>
      </c>
      <c r="M1218" s="86">
        <f>IF(L1218&gt;0,VLOOKUP(L1218,T$12:$AC$125,7),0)</f>
        <v>0</v>
      </c>
      <c r="N1218" s="81">
        <f t="shared" si="499"/>
        <v>0</v>
      </c>
      <c r="O1218" s="81">
        <f t="shared" ca="1" si="508"/>
        <v>199.09565000000001</v>
      </c>
      <c r="P1218" s="87" t="str">
        <f t="shared" si="509"/>
        <v>J=</v>
      </c>
      <c r="Q1218" s="88">
        <f t="shared" si="510"/>
        <v>44676</v>
      </c>
      <c r="R1218" s="7"/>
      <c r="S1218" s="7"/>
      <c r="T1218" s="7"/>
      <c r="U1218" s="7"/>
      <c r="V1218" s="7"/>
      <c r="W1218" s="7"/>
      <c r="X1218" s="7"/>
      <c r="Y1218" s="7"/>
      <c r="Z1218" s="7"/>
      <c r="AA1218" s="7"/>
      <c r="AB1218" s="7"/>
      <c r="AC1218" s="7"/>
      <c r="AD1218" s="7"/>
      <c r="AE1218" s="7"/>
      <c r="AF1218" s="65">
        <f t="shared" si="517"/>
        <v>44036</v>
      </c>
      <c r="AG1218" s="9">
        <f t="shared" ca="1" si="518"/>
        <v>1180.5731499999999</v>
      </c>
      <c r="AH1218" s="9">
        <f t="shared" si="518"/>
        <v>1000</v>
      </c>
      <c r="AI1218" s="4">
        <f t="shared" ca="1" si="518"/>
        <v>2.1500000000000005E-2</v>
      </c>
      <c r="AJ1218" s="10">
        <f t="shared" ca="1" si="518"/>
        <v>8.4419999999999995E-5</v>
      </c>
      <c r="AK1218" s="4">
        <f t="shared" si="518"/>
        <v>1.1679999999999999</v>
      </c>
      <c r="AL1218" s="65">
        <f t="shared" si="515"/>
        <v>44036</v>
      </c>
      <c r="AM1218" s="10">
        <f t="shared" ca="1" si="519"/>
        <v>1.1805731500000001</v>
      </c>
      <c r="AN1218" s="9">
        <f t="shared" ca="1" si="519"/>
        <v>180.57315</v>
      </c>
      <c r="AO1218" s="7">
        <f t="shared" si="519"/>
        <v>0</v>
      </c>
      <c r="AP1218" s="11">
        <f t="shared" si="519"/>
        <v>0</v>
      </c>
      <c r="AQ1218" s="9">
        <f t="shared" si="519"/>
        <v>0</v>
      </c>
      <c r="AR1218" s="8" t="str">
        <f t="shared" si="519"/>
        <v>J=</v>
      </c>
      <c r="AS1218" s="65">
        <f t="shared" si="519"/>
        <v>44676</v>
      </c>
      <c r="AT1218" s="12"/>
      <c r="AU1218" s="12"/>
      <c r="AV1218" s="22"/>
      <c r="AW1218" s="12"/>
      <c r="AX1218" s="12"/>
      <c r="AY1218" s="12"/>
      <c r="AZ1218" s="12"/>
      <c r="BA1218" s="12"/>
      <c r="BB1218" s="12"/>
      <c r="BC1218" s="12"/>
      <c r="BD1218" s="12"/>
      <c r="BE1218" s="12"/>
      <c r="BF1218" s="12"/>
      <c r="BG1218" s="12"/>
      <c r="BH1218" s="12"/>
      <c r="BI1218" s="12"/>
      <c r="BJ1218" s="12"/>
      <c r="BK1218" s="12"/>
      <c r="BL1218" s="12"/>
      <c r="BM1218" s="12"/>
      <c r="BN1218" s="12"/>
      <c r="BO1218" s="12"/>
      <c r="BP1218" s="12"/>
      <c r="BQ1218" s="12"/>
      <c r="BR1218" s="12"/>
      <c r="BS1218" s="12"/>
      <c r="BT1218" s="12"/>
      <c r="BU1218" s="12"/>
      <c r="BV1218" s="12"/>
      <c r="BW1218" s="12"/>
      <c r="BX1218" s="12"/>
      <c r="BY1218" s="12"/>
      <c r="BZ1218" s="12"/>
      <c r="CA1218" s="12"/>
      <c r="CB1218" s="12"/>
      <c r="CC1218" s="12"/>
      <c r="CD1218" s="12"/>
      <c r="CE1218" s="12"/>
      <c r="CF1218" s="12"/>
      <c r="CG1218" s="12"/>
      <c r="CH1218" s="12"/>
      <c r="CI1218" s="12"/>
      <c r="CJ1218" s="12"/>
      <c r="CK1218" s="12"/>
      <c r="CL1218" s="12"/>
      <c r="CM1218" s="12"/>
      <c r="CN1218" s="12"/>
      <c r="CO1218" s="12"/>
      <c r="CP1218" s="12"/>
      <c r="CQ1218" s="12"/>
      <c r="CR1218" s="12"/>
      <c r="CS1218" s="12"/>
      <c r="CT1218" s="12"/>
      <c r="CU1218" s="12"/>
      <c r="CV1218" s="12"/>
      <c r="CW1218" s="12"/>
      <c r="CX1218" s="12"/>
      <c r="CY1218" s="12"/>
      <c r="CZ1218" s="12"/>
      <c r="DA1218" s="12"/>
      <c r="DB1218" s="12"/>
      <c r="DC1218" s="12"/>
      <c r="DD1218" s="12"/>
      <c r="DE1218" s="12"/>
      <c r="DF1218" s="12"/>
      <c r="DG1218" s="12"/>
      <c r="DH1218" s="12"/>
      <c r="DI1218" s="12"/>
      <c r="DJ1218" s="12"/>
      <c r="DK1218" s="12"/>
      <c r="DL1218" s="12"/>
      <c r="DM1218" s="12"/>
      <c r="DN1218" s="12"/>
      <c r="DO1218" s="12"/>
      <c r="DP1218" s="12"/>
      <c r="DQ1218" s="12"/>
      <c r="DR1218" s="12"/>
      <c r="DS1218" s="12"/>
      <c r="DT1218" s="12"/>
      <c r="DU1218" s="12"/>
      <c r="DV1218" s="12"/>
      <c r="DW1218" s="12"/>
      <c r="DX1218" s="12"/>
      <c r="DY1218" s="12"/>
      <c r="DZ1218" s="12"/>
      <c r="EA1218" s="12"/>
      <c r="EB1218" s="12"/>
      <c r="EC1218" s="12"/>
      <c r="ED1218" s="12"/>
      <c r="EE1218" s="12"/>
      <c r="EF1218" s="12"/>
      <c r="EG1218" s="12"/>
      <c r="EH1218" s="12"/>
      <c r="EI1218" s="12"/>
      <c r="EJ1218" s="12"/>
      <c r="EK1218" s="12"/>
      <c r="EL1218" s="12"/>
      <c r="EM1218" s="12"/>
      <c r="EN1218" s="12"/>
      <c r="EO1218" s="12"/>
      <c r="EP1218" s="12"/>
      <c r="EQ1218" s="12"/>
      <c r="ER1218" s="12"/>
      <c r="ES1218" s="12"/>
      <c r="ET1218" s="12"/>
      <c r="EU1218" s="12"/>
      <c r="EV1218" s="12"/>
      <c r="EW1218" s="12"/>
      <c r="EX1218" s="12"/>
      <c r="EY1218" s="12"/>
      <c r="EZ1218" s="12"/>
      <c r="FA1218" s="12"/>
      <c r="FB1218" s="12"/>
      <c r="FC1218" s="12"/>
      <c r="FD1218" s="12"/>
      <c r="FE1218" s="12"/>
      <c r="FF1218" s="12"/>
      <c r="FG1218" s="12"/>
      <c r="FH1218" s="12"/>
      <c r="FI1218" s="12"/>
      <c r="FJ1218" s="12"/>
      <c r="FK1218" s="12"/>
      <c r="FL1218" s="12"/>
      <c r="FM1218" s="12"/>
      <c r="FN1218" s="12"/>
      <c r="FO1218" s="12"/>
      <c r="FP1218" s="12"/>
      <c r="FQ1218" s="12"/>
      <c r="FR1218" s="12"/>
      <c r="FS1218" s="12"/>
      <c r="FT1218" s="12"/>
      <c r="FU1218" s="12"/>
      <c r="FV1218" s="12"/>
      <c r="FW1218" s="12"/>
      <c r="FX1218" s="12"/>
      <c r="FY1218" s="12"/>
      <c r="FZ1218" s="12"/>
      <c r="GA1218" s="12"/>
      <c r="GB1218" s="12"/>
      <c r="GC1218" s="12"/>
      <c r="GD1218" s="12"/>
      <c r="GE1218" s="12"/>
      <c r="GF1218" s="12"/>
      <c r="GG1218" s="12"/>
      <c r="GH1218" s="12"/>
      <c r="GI1218" s="12"/>
      <c r="GJ1218" s="12"/>
      <c r="GK1218" s="12"/>
      <c r="GL1218" s="12"/>
      <c r="GM1218" s="12"/>
      <c r="GN1218" s="12"/>
      <c r="GO1218" s="12"/>
      <c r="GP1218" s="12"/>
      <c r="GQ1218" s="12"/>
      <c r="GR1218" s="12"/>
    </row>
    <row r="1219" spans="1:203" x14ac:dyDescent="0.2">
      <c r="A1219" s="79">
        <f t="shared" si="500"/>
        <v>44291</v>
      </c>
      <c r="B1219" s="80">
        <f t="shared" ca="1" si="501"/>
        <v>1199.09565</v>
      </c>
      <c r="C1219" s="81">
        <f t="shared" si="502"/>
        <v>1000</v>
      </c>
      <c r="D1219" s="82">
        <f ca="1">IF(A1219&lt;$B$1,VLOOKUP(A1219,[1]DI!$A$4:$B$15000,2,FALSE),0)</f>
        <v>2.6499999999999999E-2</v>
      </c>
      <c r="E1219" s="81">
        <f t="shared" ca="1" si="503"/>
        <v>1.0378999999999999E-4</v>
      </c>
      <c r="F1219" s="83">
        <f t="shared" si="498"/>
        <v>1.1679999999999999</v>
      </c>
      <c r="G1219" s="84">
        <f t="shared" ca="1" si="504"/>
        <v>1.0001212267199999</v>
      </c>
      <c r="H1219" s="81">
        <f ca="1">TRUNC(PRODUCT(G$10:G1218),15)</f>
        <v>1.1990956515873801</v>
      </c>
      <c r="I1219" s="81">
        <f t="shared" si="505"/>
        <v>1</v>
      </c>
      <c r="J1219" s="81">
        <f t="shared" ca="1" si="506"/>
        <v>1.1990956500000001</v>
      </c>
      <c r="K1219" s="81">
        <f t="shared" ca="1" si="507"/>
        <v>199.09565000000001</v>
      </c>
      <c r="L1219" s="85">
        <f>IF(VLOOKUP(A1219,$U$12:$AD$125,8)=VLOOKUP(A1218,$U$12:$AD$125,8),0,VLOOKUP(A1219,U$12:$AD$125,8))</f>
        <v>0</v>
      </c>
      <c r="M1219" s="86">
        <f>IF(L1219&gt;0,VLOOKUP(L1219,T$12:$AC$125,7),0)</f>
        <v>0</v>
      </c>
      <c r="N1219" s="81">
        <f t="shared" si="499"/>
        <v>0</v>
      </c>
      <c r="O1219" s="81">
        <f t="shared" ca="1" si="508"/>
        <v>199.09565000000001</v>
      </c>
      <c r="P1219" s="87" t="str">
        <f t="shared" si="509"/>
        <v>J=</v>
      </c>
      <c r="Q1219" s="88">
        <f t="shared" si="510"/>
        <v>44676</v>
      </c>
      <c r="R1219" s="7"/>
      <c r="S1219" s="7"/>
      <c r="T1219" s="7"/>
      <c r="U1219" s="7"/>
      <c r="V1219" s="7"/>
      <c r="W1219" s="7"/>
      <c r="X1219" s="7"/>
      <c r="Y1219" s="7"/>
      <c r="Z1219" s="7"/>
      <c r="AA1219" s="7"/>
      <c r="AB1219" s="7"/>
      <c r="AC1219" s="7"/>
      <c r="AD1219" s="7"/>
      <c r="AE1219" s="7"/>
      <c r="AF1219" s="65">
        <f t="shared" si="517"/>
        <v>44037</v>
      </c>
      <c r="AG1219" s="9">
        <f t="shared" ca="1" si="518"/>
        <v>1180.6895500000001</v>
      </c>
      <c r="AH1219" s="9">
        <f t="shared" si="518"/>
        <v>1000</v>
      </c>
      <c r="AI1219" s="4">
        <f t="shared" ca="1" si="518"/>
        <v>0</v>
      </c>
      <c r="AJ1219" s="10">
        <f t="shared" ca="1" si="518"/>
        <v>0</v>
      </c>
      <c r="AK1219" s="4">
        <f t="shared" si="518"/>
        <v>1.1679999999999999</v>
      </c>
      <c r="AL1219" s="65">
        <f t="shared" si="515"/>
        <v>44037</v>
      </c>
      <c r="AM1219" s="10">
        <f t="shared" ca="1" si="519"/>
        <v>1.1806895500000001</v>
      </c>
      <c r="AN1219" s="9">
        <f t="shared" ca="1" si="519"/>
        <v>180.68955</v>
      </c>
      <c r="AO1219" s="7">
        <f t="shared" si="519"/>
        <v>0</v>
      </c>
      <c r="AP1219" s="11">
        <f t="shared" si="519"/>
        <v>0</v>
      </c>
      <c r="AQ1219" s="9">
        <f t="shared" si="519"/>
        <v>0</v>
      </c>
      <c r="AR1219" s="8" t="str">
        <f t="shared" si="519"/>
        <v>J=</v>
      </c>
      <c r="AS1219" s="65">
        <f t="shared" si="519"/>
        <v>44676</v>
      </c>
      <c r="AT1219" s="12"/>
      <c r="AU1219" s="12"/>
      <c r="AV1219" s="22"/>
      <c r="AW1219" s="12"/>
      <c r="AX1219" s="12"/>
      <c r="AY1219" s="12"/>
      <c r="AZ1219" s="12"/>
      <c r="BA1219" s="12"/>
      <c r="BB1219" s="12"/>
      <c r="BC1219" s="12"/>
      <c r="BD1219" s="12"/>
      <c r="BE1219" s="12"/>
      <c r="BF1219" s="12"/>
      <c r="BG1219" s="12"/>
      <c r="BH1219" s="12"/>
      <c r="BI1219" s="12"/>
      <c r="BJ1219" s="12"/>
      <c r="BK1219" s="12"/>
      <c r="BL1219" s="12"/>
      <c r="BM1219" s="12"/>
      <c r="BN1219" s="12"/>
      <c r="BO1219" s="12"/>
      <c r="BP1219" s="12"/>
      <c r="BQ1219" s="12"/>
      <c r="BR1219" s="12"/>
      <c r="BS1219" s="12"/>
      <c r="BT1219" s="12"/>
      <c r="BU1219" s="12"/>
      <c r="BV1219" s="12"/>
      <c r="BW1219" s="12"/>
      <c r="BX1219" s="12"/>
      <c r="BY1219" s="12"/>
      <c r="BZ1219" s="12"/>
      <c r="CA1219" s="12"/>
      <c r="CB1219" s="12"/>
      <c r="CC1219" s="12"/>
      <c r="CD1219" s="12"/>
      <c r="CE1219" s="12"/>
      <c r="CF1219" s="12"/>
      <c r="CG1219" s="12"/>
      <c r="CH1219" s="12"/>
      <c r="CI1219" s="12"/>
      <c r="CJ1219" s="12"/>
      <c r="CK1219" s="12"/>
      <c r="CL1219" s="12"/>
      <c r="CM1219" s="12"/>
      <c r="CN1219" s="12"/>
      <c r="CO1219" s="12"/>
      <c r="CP1219" s="12"/>
      <c r="CQ1219" s="12"/>
      <c r="CR1219" s="12"/>
      <c r="CS1219" s="12"/>
      <c r="CT1219" s="12"/>
      <c r="CU1219" s="12"/>
      <c r="CV1219" s="12"/>
      <c r="CW1219" s="12"/>
      <c r="CX1219" s="12"/>
      <c r="CY1219" s="12"/>
      <c r="CZ1219" s="12"/>
      <c r="DA1219" s="12"/>
      <c r="DB1219" s="12"/>
      <c r="DC1219" s="12"/>
      <c r="DD1219" s="12"/>
      <c r="DE1219" s="12"/>
      <c r="DF1219" s="12"/>
      <c r="DG1219" s="12"/>
      <c r="DH1219" s="12"/>
      <c r="DI1219" s="12"/>
      <c r="DJ1219" s="12"/>
      <c r="DK1219" s="12"/>
      <c r="DL1219" s="12"/>
      <c r="DM1219" s="12"/>
      <c r="DN1219" s="12"/>
      <c r="DO1219" s="12"/>
      <c r="DP1219" s="12"/>
      <c r="DQ1219" s="12"/>
      <c r="DR1219" s="12"/>
      <c r="DS1219" s="12"/>
      <c r="DT1219" s="12"/>
      <c r="DU1219" s="12"/>
      <c r="DV1219" s="12"/>
      <c r="DW1219" s="12"/>
      <c r="DX1219" s="12"/>
      <c r="DY1219" s="12"/>
      <c r="DZ1219" s="12"/>
      <c r="EA1219" s="12"/>
      <c r="EB1219" s="12"/>
      <c r="EC1219" s="12"/>
      <c r="ED1219" s="12"/>
      <c r="EE1219" s="12"/>
      <c r="EF1219" s="12"/>
      <c r="EG1219" s="12"/>
      <c r="EH1219" s="12"/>
      <c r="EI1219" s="12"/>
      <c r="EJ1219" s="12"/>
      <c r="EK1219" s="12"/>
      <c r="EL1219" s="12"/>
      <c r="EM1219" s="12"/>
      <c r="EN1219" s="12"/>
      <c r="EO1219" s="12"/>
      <c r="EP1219" s="12"/>
      <c r="EQ1219" s="12"/>
      <c r="ER1219" s="12"/>
      <c r="ES1219" s="12"/>
      <c r="ET1219" s="12"/>
      <c r="EU1219" s="12"/>
      <c r="EV1219" s="12"/>
      <c r="EW1219" s="12"/>
      <c r="EX1219" s="12"/>
      <c r="EY1219" s="12"/>
      <c r="EZ1219" s="12"/>
      <c r="FA1219" s="12"/>
      <c r="FB1219" s="12"/>
      <c r="FC1219" s="12"/>
      <c r="FD1219" s="12"/>
      <c r="FE1219" s="12"/>
      <c r="FF1219" s="12"/>
      <c r="FG1219" s="12"/>
      <c r="FH1219" s="12"/>
      <c r="FI1219" s="12"/>
      <c r="FJ1219" s="12"/>
      <c r="FK1219" s="12"/>
      <c r="FL1219" s="12"/>
      <c r="FM1219" s="12"/>
      <c r="FN1219" s="12"/>
      <c r="FO1219" s="12"/>
      <c r="FP1219" s="12"/>
      <c r="FQ1219" s="12"/>
      <c r="FR1219" s="12"/>
      <c r="FS1219" s="12"/>
      <c r="FT1219" s="12"/>
      <c r="FU1219" s="12"/>
      <c r="FV1219" s="12"/>
      <c r="FW1219" s="12"/>
      <c r="FX1219" s="12"/>
      <c r="FY1219" s="12"/>
      <c r="FZ1219" s="12"/>
      <c r="GA1219" s="12"/>
      <c r="GB1219" s="12"/>
      <c r="GC1219" s="12"/>
      <c r="GD1219" s="12"/>
      <c r="GE1219" s="12"/>
      <c r="GF1219" s="12"/>
      <c r="GG1219" s="12"/>
      <c r="GH1219" s="12"/>
      <c r="GI1219" s="12"/>
      <c r="GJ1219" s="12"/>
      <c r="GK1219" s="12"/>
      <c r="GL1219" s="12"/>
      <c r="GM1219" s="12"/>
      <c r="GN1219" s="12"/>
      <c r="GO1219" s="12"/>
      <c r="GP1219" s="12"/>
      <c r="GQ1219" s="12"/>
      <c r="GR1219" s="12"/>
    </row>
    <row r="1220" spans="1:203" x14ac:dyDescent="0.2">
      <c r="A1220" s="79">
        <f t="shared" si="500"/>
        <v>44292</v>
      </c>
      <c r="B1220" s="80">
        <f t="shared" ca="1" si="501"/>
        <v>1199.24101</v>
      </c>
      <c r="C1220" s="81">
        <f t="shared" si="502"/>
        <v>1000</v>
      </c>
      <c r="D1220" s="82">
        <f ca="1">IF(A1220&lt;$B$1,VLOOKUP(A1220,[1]DI!$A$4:$B$15000,2,FALSE),0)</f>
        <v>2.6499999999999999E-2</v>
      </c>
      <c r="E1220" s="81">
        <f t="shared" ca="1" si="503"/>
        <v>1.0378999999999999E-4</v>
      </c>
      <c r="F1220" s="83">
        <f t="shared" si="498"/>
        <v>1.1679999999999999</v>
      </c>
      <c r="G1220" s="84">
        <f t="shared" ca="1" si="504"/>
        <v>1.0001212267199999</v>
      </c>
      <c r="H1220" s="81">
        <f ca="1">TRUNC(PRODUCT(G$10:G1219),15)</f>
        <v>1.1992410140201899</v>
      </c>
      <c r="I1220" s="81">
        <f t="shared" si="505"/>
        <v>1</v>
      </c>
      <c r="J1220" s="81">
        <f t="shared" ca="1" si="506"/>
        <v>1.1992410099999999</v>
      </c>
      <c r="K1220" s="81">
        <f t="shared" ca="1" si="507"/>
        <v>199.24100999999999</v>
      </c>
      <c r="L1220" s="85">
        <f>IF(VLOOKUP(A1220,$U$12:$AD$125,8)=VLOOKUP(A1219,$U$12:$AD$125,8),0,VLOOKUP(A1220,U$12:$AD$125,8))</f>
        <v>0</v>
      </c>
      <c r="M1220" s="86">
        <f>IF(L1220&gt;0,VLOOKUP(L1220,T$12:$AC$125,7),0)</f>
        <v>0</v>
      </c>
      <c r="N1220" s="81">
        <f t="shared" si="499"/>
        <v>0</v>
      </c>
      <c r="O1220" s="81">
        <f t="shared" ca="1" si="508"/>
        <v>199.24100999999999</v>
      </c>
      <c r="P1220" s="87" t="str">
        <f t="shared" si="509"/>
        <v>J=</v>
      </c>
      <c r="Q1220" s="88">
        <f t="shared" si="510"/>
        <v>44676</v>
      </c>
      <c r="R1220" s="7"/>
      <c r="S1220" s="7"/>
      <c r="T1220" s="7"/>
      <c r="U1220" s="7"/>
      <c r="V1220" s="7"/>
      <c r="W1220" s="7"/>
      <c r="X1220" s="7"/>
      <c r="Y1220" s="7"/>
      <c r="Z1220" s="7"/>
      <c r="AA1220" s="7"/>
      <c r="AB1220" s="7"/>
      <c r="AC1220" s="7"/>
      <c r="AD1220" s="7"/>
      <c r="AE1220" s="7"/>
      <c r="AF1220" s="65">
        <f t="shared" si="517"/>
        <v>44038</v>
      </c>
      <c r="AG1220" s="9">
        <f t="shared" ca="1" si="518"/>
        <v>1180.6895500000001</v>
      </c>
      <c r="AH1220" s="9">
        <f t="shared" si="518"/>
        <v>1000</v>
      </c>
      <c r="AI1220" s="4">
        <f t="shared" ca="1" si="518"/>
        <v>0</v>
      </c>
      <c r="AJ1220" s="10">
        <f t="shared" ca="1" si="518"/>
        <v>0</v>
      </c>
      <c r="AK1220" s="4">
        <f t="shared" si="518"/>
        <v>1.1679999999999999</v>
      </c>
      <c r="AL1220" s="65">
        <f t="shared" si="515"/>
        <v>44038</v>
      </c>
      <c r="AM1220" s="10">
        <f t="shared" ca="1" si="519"/>
        <v>1.1806895500000001</v>
      </c>
      <c r="AN1220" s="9">
        <f t="shared" ca="1" si="519"/>
        <v>180.68955</v>
      </c>
      <c r="AO1220" s="7">
        <f t="shared" si="519"/>
        <v>0</v>
      </c>
      <c r="AP1220" s="11">
        <f t="shared" si="519"/>
        <v>0</v>
      </c>
      <c r="AQ1220" s="9">
        <f t="shared" si="519"/>
        <v>0</v>
      </c>
      <c r="AR1220" s="8" t="str">
        <f t="shared" si="519"/>
        <v>J=</v>
      </c>
      <c r="AS1220" s="65">
        <f t="shared" si="519"/>
        <v>44676</v>
      </c>
      <c r="AT1220" s="12"/>
      <c r="AU1220" s="12"/>
      <c r="AV1220" s="22"/>
      <c r="AW1220" s="12"/>
      <c r="AX1220" s="12"/>
      <c r="AY1220" s="12"/>
      <c r="AZ1220" s="12"/>
      <c r="BA1220" s="12"/>
      <c r="BB1220" s="12"/>
      <c r="BC1220" s="12"/>
      <c r="BD1220" s="12"/>
      <c r="BE1220" s="12"/>
      <c r="BF1220" s="12"/>
      <c r="BG1220" s="12"/>
      <c r="BH1220" s="12"/>
      <c r="BI1220" s="12"/>
      <c r="BJ1220" s="12"/>
      <c r="BK1220" s="12"/>
      <c r="BL1220" s="12"/>
      <c r="BM1220" s="12"/>
      <c r="BN1220" s="12"/>
      <c r="BO1220" s="12"/>
      <c r="BP1220" s="12"/>
      <c r="BQ1220" s="12"/>
      <c r="BR1220" s="12"/>
      <c r="BS1220" s="12"/>
      <c r="BT1220" s="12"/>
      <c r="BU1220" s="12"/>
      <c r="BV1220" s="12"/>
      <c r="BW1220" s="12"/>
      <c r="BX1220" s="12"/>
      <c r="BY1220" s="12"/>
      <c r="BZ1220" s="12"/>
      <c r="CA1220" s="12"/>
      <c r="CB1220" s="12"/>
      <c r="CC1220" s="12"/>
      <c r="CD1220" s="12"/>
      <c r="CE1220" s="12"/>
      <c r="CF1220" s="12"/>
      <c r="CG1220" s="12"/>
      <c r="CH1220" s="12"/>
      <c r="CI1220" s="12"/>
      <c r="CJ1220" s="12"/>
      <c r="CK1220" s="12"/>
      <c r="CL1220" s="12"/>
      <c r="CM1220" s="12"/>
      <c r="CN1220" s="12"/>
      <c r="CO1220" s="12"/>
      <c r="CP1220" s="12"/>
      <c r="CQ1220" s="12"/>
      <c r="CR1220" s="12"/>
      <c r="CS1220" s="12"/>
      <c r="CT1220" s="12"/>
      <c r="CU1220" s="12"/>
      <c r="CV1220" s="12"/>
      <c r="CW1220" s="12"/>
      <c r="CX1220" s="12"/>
      <c r="CY1220" s="12"/>
      <c r="CZ1220" s="12"/>
      <c r="DA1220" s="12"/>
      <c r="DB1220" s="12"/>
      <c r="DC1220" s="12"/>
      <c r="DD1220" s="12"/>
      <c r="DE1220" s="12"/>
      <c r="DF1220" s="12"/>
      <c r="DG1220" s="12"/>
      <c r="DH1220" s="12"/>
      <c r="DI1220" s="12"/>
      <c r="DJ1220" s="12"/>
      <c r="DK1220" s="12"/>
      <c r="DL1220" s="12"/>
      <c r="DM1220" s="12"/>
      <c r="DN1220" s="12"/>
      <c r="DO1220" s="12"/>
      <c r="DP1220" s="12"/>
      <c r="DQ1220" s="12"/>
      <c r="DR1220" s="12"/>
      <c r="DS1220" s="12"/>
      <c r="DT1220" s="12"/>
      <c r="DU1220" s="12"/>
      <c r="DV1220" s="12"/>
      <c r="DW1220" s="12"/>
      <c r="DX1220" s="12"/>
      <c r="DY1220" s="12"/>
      <c r="DZ1220" s="12"/>
      <c r="EA1220" s="12"/>
      <c r="EB1220" s="12"/>
      <c r="EC1220" s="12"/>
      <c r="ED1220" s="12"/>
      <c r="EE1220" s="12"/>
      <c r="EF1220" s="12"/>
      <c r="EG1220" s="12"/>
      <c r="EH1220" s="12"/>
      <c r="EI1220" s="12"/>
      <c r="EJ1220" s="12"/>
      <c r="EK1220" s="12"/>
      <c r="EL1220" s="12"/>
      <c r="EM1220" s="12"/>
      <c r="EN1220" s="12"/>
      <c r="EO1220" s="12"/>
      <c r="EP1220" s="12"/>
      <c r="EQ1220" s="12"/>
      <c r="ER1220" s="12"/>
      <c r="ES1220" s="12"/>
      <c r="ET1220" s="12"/>
      <c r="EU1220" s="12"/>
      <c r="EV1220" s="12"/>
      <c r="EW1220" s="12"/>
      <c r="EX1220" s="12"/>
      <c r="EY1220" s="12"/>
      <c r="EZ1220" s="12"/>
      <c r="FA1220" s="12"/>
      <c r="FB1220" s="12"/>
      <c r="FC1220" s="12"/>
      <c r="FD1220" s="12"/>
      <c r="FE1220" s="12"/>
      <c r="FF1220" s="12"/>
      <c r="FG1220" s="12"/>
      <c r="FH1220" s="12"/>
      <c r="FI1220" s="12"/>
      <c r="FJ1220" s="12"/>
      <c r="FK1220" s="12"/>
      <c r="FL1220" s="12"/>
      <c r="FM1220" s="12"/>
      <c r="FN1220" s="12"/>
      <c r="FO1220" s="12"/>
      <c r="FP1220" s="12"/>
      <c r="FQ1220" s="12"/>
      <c r="FR1220" s="12"/>
      <c r="FS1220" s="12"/>
      <c r="FT1220" s="12"/>
      <c r="FU1220" s="12"/>
      <c r="FV1220" s="12"/>
      <c r="FW1220" s="12"/>
      <c r="FX1220" s="12"/>
      <c r="FY1220" s="12"/>
      <c r="FZ1220" s="12"/>
      <c r="GA1220" s="12"/>
      <c r="GB1220" s="12"/>
      <c r="GC1220" s="12"/>
      <c r="GD1220" s="12"/>
      <c r="GE1220" s="12"/>
      <c r="GF1220" s="12"/>
      <c r="GG1220" s="12"/>
      <c r="GH1220" s="12"/>
      <c r="GI1220" s="12"/>
      <c r="GJ1220" s="12"/>
      <c r="GK1220" s="12"/>
      <c r="GL1220" s="12"/>
      <c r="GM1220" s="12"/>
      <c r="GN1220" s="12"/>
      <c r="GO1220" s="12"/>
      <c r="GP1220" s="12"/>
      <c r="GQ1220" s="12"/>
      <c r="GR1220" s="12"/>
    </row>
    <row r="1221" spans="1:203" x14ac:dyDescent="0.2">
      <c r="A1221" s="79">
        <f t="shared" si="500"/>
        <v>44293</v>
      </c>
      <c r="B1221" s="80">
        <f t="shared" ca="1" si="501"/>
        <v>1199.3863900000001</v>
      </c>
      <c r="C1221" s="81">
        <f t="shared" si="502"/>
        <v>1000</v>
      </c>
      <c r="D1221" s="82">
        <f ca="1">IF(A1221&lt;$B$1,VLOOKUP(A1221,[1]DI!$A$4:$B$15000,2,FALSE),0)</f>
        <v>2.6499999999999999E-2</v>
      </c>
      <c r="E1221" s="81">
        <f t="shared" ca="1" si="503"/>
        <v>1.0378999999999999E-4</v>
      </c>
      <c r="F1221" s="83">
        <f t="shared" si="498"/>
        <v>1.1679999999999999</v>
      </c>
      <c r="G1221" s="84">
        <f t="shared" ca="1" si="504"/>
        <v>1.0001212267199999</v>
      </c>
      <c r="H1221" s="81">
        <f ca="1">TRUNC(PRODUCT(G$10:G1220),15)</f>
        <v>1.19938639407481</v>
      </c>
      <c r="I1221" s="81">
        <f t="shared" si="505"/>
        <v>1</v>
      </c>
      <c r="J1221" s="81">
        <f t="shared" ca="1" si="506"/>
        <v>1.1993863899999999</v>
      </c>
      <c r="K1221" s="81">
        <f t="shared" ca="1" si="507"/>
        <v>199.38639000000001</v>
      </c>
      <c r="L1221" s="85">
        <f>IF(VLOOKUP(A1221,$U$12:$AD$125,8)=VLOOKUP(A1220,$U$12:$AD$125,8),0,VLOOKUP(A1221,U$12:$AD$125,8))</f>
        <v>0</v>
      </c>
      <c r="M1221" s="86">
        <f>IF(L1221&gt;0,VLOOKUP(L1221,T$12:$AC$125,7),0)</f>
        <v>0</v>
      </c>
      <c r="N1221" s="81">
        <f t="shared" si="499"/>
        <v>0</v>
      </c>
      <c r="O1221" s="81">
        <f t="shared" ca="1" si="508"/>
        <v>199.38639000000001</v>
      </c>
      <c r="P1221" s="87" t="str">
        <f t="shared" si="509"/>
        <v>J=</v>
      </c>
      <c r="Q1221" s="88">
        <f t="shared" si="510"/>
        <v>44676</v>
      </c>
      <c r="R1221" s="7"/>
      <c r="S1221" s="7"/>
      <c r="T1221" s="7"/>
      <c r="U1221" s="7"/>
      <c r="V1221" s="7"/>
      <c r="W1221" s="7"/>
      <c r="X1221" s="7"/>
      <c r="Y1221" s="7"/>
      <c r="Z1221" s="7"/>
      <c r="AA1221" s="7"/>
      <c r="AB1221" s="7"/>
      <c r="AC1221" s="7"/>
      <c r="AD1221" s="7"/>
      <c r="AE1221" s="7"/>
      <c r="AF1221" s="65">
        <f t="shared" si="517"/>
        <v>44039</v>
      </c>
      <c r="AG1221" s="9">
        <f t="shared" ca="1" si="518"/>
        <v>1180.6895500000001</v>
      </c>
      <c r="AH1221" s="9">
        <f t="shared" si="518"/>
        <v>1000</v>
      </c>
      <c r="AI1221" s="4">
        <f t="shared" ca="1" si="518"/>
        <v>2.1500000000000005E-2</v>
      </c>
      <c r="AJ1221" s="10">
        <f t="shared" ca="1" si="518"/>
        <v>8.4419999999999995E-5</v>
      </c>
      <c r="AK1221" s="4">
        <f t="shared" si="518"/>
        <v>1.1679999999999999</v>
      </c>
      <c r="AL1221" s="65">
        <f t="shared" si="515"/>
        <v>44039</v>
      </c>
      <c r="AM1221" s="10">
        <f t="shared" ca="1" si="519"/>
        <v>1.1806895500000001</v>
      </c>
      <c r="AN1221" s="9">
        <f t="shared" ca="1" si="519"/>
        <v>180.68955</v>
      </c>
      <c r="AO1221" s="7">
        <f t="shared" si="519"/>
        <v>0</v>
      </c>
      <c r="AP1221" s="11">
        <f t="shared" si="519"/>
        <v>0</v>
      </c>
      <c r="AQ1221" s="9">
        <f t="shared" si="519"/>
        <v>0</v>
      </c>
      <c r="AR1221" s="8" t="str">
        <f t="shared" si="519"/>
        <v>J=</v>
      </c>
      <c r="AS1221" s="65">
        <f t="shared" si="519"/>
        <v>44676</v>
      </c>
      <c r="AT1221" s="12"/>
      <c r="AU1221" s="12"/>
      <c r="AV1221" s="22"/>
      <c r="AW1221" s="12"/>
      <c r="AX1221" s="12"/>
      <c r="AY1221" s="12"/>
      <c r="AZ1221" s="12"/>
      <c r="BA1221" s="12"/>
      <c r="BB1221" s="12"/>
      <c r="BC1221" s="12"/>
      <c r="BD1221" s="12"/>
      <c r="BE1221" s="12"/>
      <c r="BF1221" s="12"/>
      <c r="BG1221" s="12"/>
      <c r="BH1221" s="12"/>
      <c r="BI1221" s="12"/>
      <c r="BJ1221" s="12"/>
      <c r="BK1221" s="12"/>
      <c r="BL1221" s="12"/>
      <c r="BM1221" s="12"/>
      <c r="BN1221" s="12"/>
      <c r="BO1221" s="12"/>
      <c r="BP1221" s="12"/>
      <c r="BQ1221" s="12"/>
      <c r="BR1221" s="12"/>
      <c r="BS1221" s="12"/>
      <c r="BT1221" s="12"/>
      <c r="BU1221" s="12"/>
      <c r="BV1221" s="12"/>
      <c r="BW1221" s="12"/>
      <c r="BX1221" s="12"/>
      <c r="BY1221" s="12"/>
      <c r="BZ1221" s="12"/>
      <c r="CA1221" s="12"/>
      <c r="CB1221" s="12"/>
      <c r="CC1221" s="12"/>
      <c r="CD1221" s="12"/>
      <c r="CE1221" s="12"/>
      <c r="CF1221" s="12"/>
      <c r="CG1221" s="12"/>
      <c r="CH1221" s="12"/>
      <c r="CI1221" s="12"/>
      <c r="CJ1221" s="12"/>
      <c r="CK1221" s="12"/>
      <c r="CL1221" s="12"/>
      <c r="CM1221" s="12"/>
      <c r="CN1221" s="12"/>
      <c r="CO1221" s="12"/>
      <c r="CP1221" s="12"/>
      <c r="CQ1221" s="12"/>
      <c r="CR1221" s="12"/>
      <c r="CS1221" s="12"/>
      <c r="CT1221" s="12"/>
      <c r="CU1221" s="12"/>
      <c r="CV1221" s="12"/>
      <c r="CW1221" s="12"/>
      <c r="CX1221" s="12"/>
      <c r="CY1221" s="12"/>
      <c r="CZ1221" s="12"/>
      <c r="DA1221" s="12"/>
      <c r="DB1221" s="12"/>
      <c r="DC1221" s="12"/>
      <c r="DD1221" s="12"/>
      <c r="DE1221" s="12"/>
      <c r="DF1221" s="12"/>
      <c r="DG1221" s="12"/>
      <c r="DH1221" s="12"/>
      <c r="DI1221" s="12"/>
      <c r="DJ1221" s="12"/>
      <c r="DK1221" s="12"/>
      <c r="DL1221" s="12"/>
      <c r="DM1221" s="12"/>
      <c r="DN1221" s="12"/>
      <c r="DO1221" s="12"/>
      <c r="DP1221" s="12"/>
      <c r="DQ1221" s="12"/>
      <c r="DR1221" s="12"/>
      <c r="DS1221" s="12"/>
      <c r="DT1221" s="12"/>
      <c r="DU1221" s="12"/>
      <c r="DV1221" s="12"/>
      <c r="DW1221" s="12"/>
      <c r="DX1221" s="12"/>
      <c r="DY1221" s="12"/>
      <c r="DZ1221" s="12"/>
      <c r="EA1221" s="12"/>
      <c r="EB1221" s="12"/>
      <c r="EC1221" s="12"/>
      <c r="ED1221" s="12"/>
      <c r="EE1221" s="12"/>
      <c r="EF1221" s="12"/>
      <c r="EG1221" s="12"/>
      <c r="EH1221" s="12"/>
      <c r="EI1221" s="12"/>
      <c r="EJ1221" s="12"/>
      <c r="EK1221" s="12"/>
      <c r="EL1221" s="12"/>
      <c r="EM1221" s="12"/>
      <c r="EN1221" s="12"/>
      <c r="EO1221" s="12"/>
      <c r="EP1221" s="12"/>
      <c r="EQ1221" s="12"/>
      <c r="ER1221" s="12"/>
      <c r="ES1221" s="12"/>
      <c r="ET1221" s="12"/>
      <c r="EU1221" s="12"/>
      <c r="EV1221" s="12"/>
      <c r="EW1221" s="12"/>
      <c r="EX1221" s="12"/>
      <c r="EY1221" s="12"/>
      <c r="EZ1221" s="12"/>
      <c r="FA1221" s="12"/>
      <c r="FB1221" s="12"/>
      <c r="FC1221" s="12"/>
      <c r="FD1221" s="12"/>
      <c r="FE1221" s="12"/>
      <c r="FF1221" s="12"/>
      <c r="FG1221" s="12"/>
      <c r="FH1221" s="12"/>
      <c r="FI1221" s="12"/>
      <c r="FJ1221" s="12"/>
      <c r="FK1221" s="12"/>
      <c r="FL1221" s="12"/>
      <c r="FM1221" s="12"/>
      <c r="FN1221" s="12"/>
      <c r="FO1221" s="12"/>
      <c r="FP1221" s="12"/>
      <c r="FQ1221" s="12"/>
      <c r="FR1221" s="12"/>
      <c r="FS1221" s="12"/>
      <c r="FT1221" s="12"/>
      <c r="FU1221" s="12"/>
      <c r="FV1221" s="12"/>
      <c r="FW1221" s="12"/>
      <c r="FX1221" s="12"/>
      <c r="FY1221" s="12"/>
      <c r="FZ1221" s="12"/>
      <c r="GA1221" s="12"/>
      <c r="GB1221" s="12"/>
      <c r="GC1221" s="12"/>
      <c r="GD1221" s="12"/>
      <c r="GE1221" s="12"/>
      <c r="GF1221" s="12"/>
      <c r="GG1221" s="12"/>
      <c r="GH1221" s="12"/>
      <c r="GI1221" s="12"/>
      <c r="GJ1221" s="12"/>
      <c r="GK1221" s="12"/>
      <c r="GL1221" s="12"/>
      <c r="GM1221" s="12"/>
      <c r="GN1221" s="12"/>
      <c r="GO1221" s="12"/>
      <c r="GP1221" s="12"/>
      <c r="GQ1221" s="12"/>
      <c r="GR1221" s="12"/>
    </row>
    <row r="1222" spans="1:203" x14ac:dyDescent="0.2">
      <c r="A1222" s="79">
        <f t="shared" si="500"/>
        <v>44294</v>
      </c>
      <c r="B1222" s="80">
        <f t="shared" ca="1" si="501"/>
        <v>1199.53179</v>
      </c>
      <c r="C1222" s="81">
        <f t="shared" si="502"/>
        <v>1000</v>
      </c>
      <c r="D1222" s="82">
        <f ca="1">IF(A1222&lt;$B$1,VLOOKUP(A1222,[1]DI!$A$4:$B$15000,2,FALSE),0)</f>
        <v>2.6499999999999999E-2</v>
      </c>
      <c r="E1222" s="81">
        <f t="shared" ca="1" si="503"/>
        <v>1.0378999999999999E-4</v>
      </c>
      <c r="F1222" s="83">
        <f t="shared" si="498"/>
        <v>1.1679999999999999</v>
      </c>
      <c r="G1222" s="84">
        <f t="shared" ca="1" si="504"/>
        <v>1.0001212267199999</v>
      </c>
      <c r="H1222" s="81">
        <f ca="1">TRUNC(PRODUCT(G$10:G1221),15)</f>
        <v>1.1995317917533801</v>
      </c>
      <c r="I1222" s="81">
        <f t="shared" si="505"/>
        <v>1</v>
      </c>
      <c r="J1222" s="81">
        <f t="shared" ca="1" si="506"/>
        <v>1.19953179</v>
      </c>
      <c r="K1222" s="81">
        <f t="shared" ca="1" si="507"/>
        <v>199.53179</v>
      </c>
      <c r="L1222" s="85">
        <f>IF(VLOOKUP(A1222,$U$12:$AD$125,8)=VLOOKUP(A1221,$U$12:$AD$125,8),0,VLOOKUP(A1222,U$12:$AD$125,8))</f>
        <v>0</v>
      </c>
      <c r="M1222" s="86">
        <f>IF(L1222&gt;0,VLOOKUP(L1222,T$12:$AC$125,7),0)</f>
        <v>0</v>
      </c>
      <c r="N1222" s="81">
        <f t="shared" si="499"/>
        <v>0</v>
      </c>
      <c r="O1222" s="81">
        <f t="shared" ca="1" si="508"/>
        <v>199.53179</v>
      </c>
      <c r="P1222" s="87" t="str">
        <f t="shared" si="509"/>
        <v>J=</v>
      </c>
      <c r="Q1222" s="88">
        <f t="shared" si="510"/>
        <v>44676</v>
      </c>
      <c r="R1222" s="7"/>
      <c r="S1222" s="7"/>
      <c r="T1222" s="7"/>
      <c r="U1222" s="7"/>
      <c r="V1222" s="7"/>
      <c r="W1222" s="7"/>
      <c r="X1222" s="7"/>
      <c r="Y1222" s="7"/>
      <c r="Z1222" s="7"/>
      <c r="AA1222" s="7"/>
      <c r="AB1222" s="7"/>
      <c r="AC1222" s="7"/>
      <c r="AD1222" s="7"/>
      <c r="AE1222" s="7"/>
      <c r="AF1222" s="65">
        <f t="shared" si="517"/>
        <v>44040</v>
      </c>
      <c r="AG1222" s="9">
        <f t="shared" ca="1" si="518"/>
        <v>1180.8059699999999</v>
      </c>
      <c r="AH1222" s="9">
        <f t="shared" si="518"/>
        <v>1000</v>
      </c>
      <c r="AI1222" s="4">
        <f t="shared" ca="1" si="518"/>
        <v>2.1500000000000005E-2</v>
      </c>
      <c r="AJ1222" s="10">
        <f t="shared" ca="1" si="518"/>
        <v>8.4419999999999995E-5</v>
      </c>
      <c r="AK1222" s="4">
        <f t="shared" si="518"/>
        <v>1.1679999999999999</v>
      </c>
      <c r="AL1222" s="65">
        <f t="shared" si="515"/>
        <v>44040</v>
      </c>
      <c r="AM1222" s="10">
        <f t="shared" ca="1" si="519"/>
        <v>1.18080597</v>
      </c>
      <c r="AN1222" s="9">
        <f t="shared" ca="1" si="519"/>
        <v>180.80597</v>
      </c>
      <c r="AO1222" s="7">
        <f t="shared" si="519"/>
        <v>0</v>
      </c>
      <c r="AP1222" s="11">
        <f t="shared" si="519"/>
        <v>0</v>
      </c>
      <c r="AQ1222" s="9">
        <f t="shared" si="519"/>
        <v>0</v>
      </c>
      <c r="AR1222" s="8" t="str">
        <f t="shared" si="519"/>
        <v>J=</v>
      </c>
      <c r="AS1222" s="65">
        <f t="shared" si="519"/>
        <v>44676</v>
      </c>
      <c r="AT1222" s="12"/>
      <c r="AU1222" s="12"/>
      <c r="AV1222" s="22"/>
      <c r="AW1222" s="12"/>
      <c r="AX1222" s="12"/>
      <c r="AY1222" s="12"/>
      <c r="AZ1222" s="12"/>
      <c r="BA1222" s="12"/>
      <c r="BB1222" s="12"/>
      <c r="BC1222" s="12"/>
      <c r="BD1222" s="12"/>
      <c r="BE1222" s="12"/>
      <c r="BF1222" s="12"/>
      <c r="BG1222" s="12"/>
      <c r="BH1222" s="12"/>
      <c r="BI1222" s="12"/>
      <c r="BJ1222" s="12"/>
      <c r="BK1222" s="12"/>
      <c r="BL1222" s="12"/>
      <c r="BM1222" s="12"/>
      <c r="BN1222" s="12"/>
      <c r="BO1222" s="12"/>
      <c r="BP1222" s="12"/>
      <c r="BQ1222" s="12"/>
      <c r="BR1222" s="12"/>
      <c r="BS1222" s="12"/>
      <c r="BT1222" s="12"/>
      <c r="BU1222" s="12"/>
      <c r="BV1222" s="12"/>
      <c r="BW1222" s="12"/>
      <c r="BX1222" s="12"/>
      <c r="BY1222" s="12"/>
      <c r="BZ1222" s="12"/>
      <c r="CA1222" s="12"/>
      <c r="CB1222" s="12"/>
      <c r="CC1222" s="12"/>
      <c r="CD1222" s="12"/>
      <c r="CE1222" s="12"/>
      <c r="CF1222" s="12"/>
      <c r="CG1222" s="12"/>
      <c r="CH1222" s="12"/>
      <c r="CI1222" s="12"/>
      <c r="CJ1222" s="12"/>
      <c r="CK1222" s="12"/>
      <c r="CL1222" s="12"/>
      <c r="CM1222" s="12"/>
      <c r="CN1222" s="12"/>
      <c r="CO1222" s="12"/>
      <c r="CP1222" s="12"/>
      <c r="CQ1222" s="12"/>
      <c r="CR1222" s="12"/>
      <c r="CS1222" s="12"/>
      <c r="CT1222" s="12"/>
      <c r="CU1222" s="12"/>
      <c r="CV1222" s="12"/>
      <c r="CW1222" s="12"/>
      <c r="CX1222" s="12"/>
      <c r="CY1222" s="12"/>
      <c r="CZ1222" s="12"/>
      <c r="DA1222" s="12"/>
      <c r="DB1222" s="12"/>
      <c r="DC1222" s="12"/>
      <c r="DD1222" s="12"/>
      <c r="DE1222" s="12"/>
      <c r="DF1222" s="12"/>
      <c r="DG1222" s="12"/>
      <c r="DH1222" s="12"/>
      <c r="DI1222" s="12"/>
      <c r="DJ1222" s="12"/>
      <c r="DK1222" s="12"/>
      <c r="DL1222" s="12"/>
      <c r="DM1222" s="12"/>
      <c r="DN1222" s="12"/>
      <c r="DO1222" s="12"/>
      <c r="DP1222" s="12"/>
      <c r="DQ1222" s="12"/>
      <c r="DR1222" s="12"/>
      <c r="DS1222" s="12"/>
      <c r="DT1222" s="12"/>
      <c r="DU1222" s="12"/>
      <c r="DV1222" s="12"/>
      <c r="DW1222" s="12"/>
      <c r="DX1222" s="12"/>
      <c r="DY1222" s="12"/>
      <c r="DZ1222" s="12"/>
      <c r="EA1222" s="12"/>
      <c r="EB1222" s="12"/>
      <c r="EC1222" s="12"/>
      <c r="ED1222" s="12"/>
      <c r="EE1222" s="12"/>
      <c r="EF1222" s="12"/>
      <c r="EG1222" s="12"/>
      <c r="EH1222" s="12"/>
      <c r="EI1222" s="12"/>
      <c r="EJ1222" s="12"/>
      <c r="EK1222" s="12"/>
      <c r="EL1222" s="12"/>
      <c r="EM1222" s="12"/>
      <c r="EN1222" s="12"/>
      <c r="EO1222" s="12"/>
      <c r="EP1222" s="12"/>
      <c r="EQ1222" s="12"/>
      <c r="ER1222" s="12"/>
      <c r="ES1222" s="12"/>
      <c r="ET1222" s="12"/>
      <c r="EU1222" s="12"/>
      <c r="EV1222" s="12"/>
      <c r="EW1222" s="12"/>
      <c r="EX1222" s="12"/>
      <c r="EY1222" s="12"/>
      <c r="EZ1222" s="12"/>
      <c r="FA1222" s="12"/>
      <c r="FB1222" s="12"/>
      <c r="FC1222" s="12"/>
      <c r="FD1222" s="12"/>
      <c r="FE1222" s="12"/>
      <c r="FF1222" s="12"/>
      <c r="FG1222" s="12"/>
      <c r="FH1222" s="12"/>
      <c r="FI1222" s="12"/>
      <c r="FJ1222" s="12"/>
      <c r="FK1222" s="12"/>
      <c r="FL1222" s="12"/>
      <c r="FM1222" s="12"/>
      <c r="FN1222" s="12"/>
      <c r="FO1222" s="12"/>
      <c r="FP1222" s="12"/>
      <c r="FQ1222" s="12"/>
      <c r="FR1222" s="12"/>
      <c r="FS1222" s="12"/>
      <c r="FT1222" s="12"/>
      <c r="FU1222" s="12"/>
      <c r="FV1222" s="12"/>
      <c r="FW1222" s="12"/>
      <c r="FX1222" s="12"/>
      <c r="FY1222" s="12"/>
      <c r="FZ1222" s="12"/>
      <c r="GA1222" s="12"/>
      <c r="GB1222" s="12"/>
      <c r="GC1222" s="12"/>
      <c r="GD1222" s="12"/>
      <c r="GE1222" s="12"/>
      <c r="GF1222" s="12"/>
      <c r="GG1222" s="12"/>
      <c r="GH1222" s="12"/>
      <c r="GI1222" s="12"/>
      <c r="GJ1222" s="12"/>
      <c r="GK1222" s="12"/>
      <c r="GL1222" s="12"/>
      <c r="GM1222" s="12"/>
      <c r="GN1222" s="12"/>
      <c r="GO1222" s="12"/>
      <c r="GP1222" s="12"/>
      <c r="GQ1222" s="12"/>
      <c r="GR1222" s="12"/>
    </row>
    <row r="1223" spans="1:203" x14ac:dyDescent="0.2">
      <c r="A1223" s="79">
        <f t="shared" si="500"/>
        <v>44295</v>
      </c>
      <c r="B1223" s="80">
        <f t="shared" ca="1" si="501"/>
        <v>1199.6772100000001</v>
      </c>
      <c r="C1223" s="81">
        <f t="shared" si="502"/>
        <v>1000</v>
      </c>
      <c r="D1223" s="82">
        <f ca="1">IF(A1223&lt;$B$1,VLOOKUP(A1223,[1]DI!$A$4:$B$15000,2,FALSE),0)</f>
        <v>2.6499999999999999E-2</v>
      </c>
      <c r="E1223" s="81">
        <f t="shared" ca="1" si="503"/>
        <v>1.0378999999999999E-4</v>
      </c>
      <c r="F1223" s="83">
        <f t="shared" si="498"/>
        <v>1.1679999999999999</v>
      </c>
      <c r="G1223" s="84">
        <f t="shared" ca="1" si="504"/>
        <v>1.0001212267199999</v>
      </c>
      <c r="H1223" s="81">
        <f ca="1">TRUNC(PRODUCT(G$10:G1222),15)</f>
        <v>1.1996772070580299</v>
      </c>
      <c r="I1223" s="81">
        <f t="shared" si="505"/>
        <v>1</v>
      </c>
      <c r="J1223" s="81">
        <f t="shared" ca="1" si="506"/>
        <v>1.1996772099999999</v>
      </c>
      <c r="K1223" s="81">
        <f t="shared" ca="1" si="507"/>
        <v>199.67721</v>
      </c>
      <c r="L1223" s="85">
        <f>IF(VLOOKUP(A1223,$U$12:$AD$125,8)=VLOOKUP(A1222,$U$12:$AD$125,8),0,VLOOKUP(A1223,U$12:$AD$125,8))</f>
        <v>0</v>
      </c>
      <c r="M1223" s="86">
        <f>IF(L1223&gt;0,VLOOKUP(L1223,T$12:$AC$125,7),0)</f>
        <v>0</v>
      </c>
      <c r="N1223" s="81">
        <f t="shared" si="499"/>
        <v>0</v>
      </c>
      <c r="O1223" s="81">
        <f t="shared" ca="1" si="508"/>
        <v>199.67721</v>
      </c>
      <c r="P1223" s="87" t="str">
        <f t="shared" si="509"/>
        <v>J=</v>
      </c>
      <c r="Q1223" s="88">
        <f t="shared" si="510"/>
        <v>44676</v>
      </c>
      <c r="R1223" s="7"/>
      <c r="S1223" s="7"/>
      <c r="T1223" s="7"/>
      <c r="U1223" s="7"/>
      <c r="V1223" s="7"/>
      <c r="W1223" s="7"/>
      <c r="X1223" s="7"/>
      <c r="Y1223" s="7"/>
      <c r="Z1223" s="7"/>
      <c r="AA1223" s="7"/>
      <c r="AB1223" s="7"/>
      <c r="AC1223" s="7"/>
      <c r="AD1223" s="7"/>
      <c r="AE1223" s="7"/>
      <c r="AF1223" s="65">
        <f t="shared" si="517"/>
        <v>44041</v>
      </c>
      <c r="AG1223" s="9">
        <f t="shared" ca="1" si="518"/>
        <v>1180.9223999999999</v>
      </c>
      <c r="AH1223" s="9">
        <f t="shared" si="518"/>
        <v>1000</v>
      </c>
      <c r="AI1223" s="4">
        <f t="shared" ca="1" si="518"/>
        <v>2.1500000000000005E-2</v>
      </c>
      <c r="AJ1223" s="10">
        <f t="shared" ca="1" si="518"/>
        <v>8.4419999999999995E-5</v>
      </c>
      <c r="AK1223" s="4">
        <f t="shared" si="518"/>
        <v>1.1679999999999999</v>
      </c>
      <c r="AL1223" s="65">
        <f t="shared" si="515"/>
        <v>44041</v>
      </c>
      <c r="AM1223" s="10">
        <f t="shared" ca="1" si="519"/>
        <v>1.1809224</v>
      </c>
      <c r="AN1223" s="9">
        <f t="shared" ca="1" si="519"/>
        <v>180.92240000000001</v>
      </c>
      <c r="AO1223" s="7">
        <f t="shared" si="519"/>
        <v>0</v>
      </c>
      <c r="AP1223" s="11">
        <f t="shared" si="519"/>
        <v>0</v>
      </c>
      <c r="AQ1223" s="9">
        <f t="shared" si="519"/>
        <v>0</v>
      </c>
      <c r="AR1223" s="8" t="str">
        <f t="shared" si="519"/>
        <v>J=</v>
      </c>
      <c r="AS1223" s="65">
        <f t="shared" si="519"/>
        <v>44676</v>
      </c>
      <c r="AT1223" s="12"/>
      <c r="AU1223" s="12"/>
      <c r="AV1223" s="22"/>
      <c r="AW1223" s="12"/>
      <c r="AX1223" s="12"/>
      <c r="AY1223" s="12"/>
      <c r="AZ1223" s="12"/>
      <c r="BA1223" s="12"/>
      <c r="BB1223" s="12"/>
      <c r="BC1223" s="12"/>
      <c r="BD1223" s="12"/>
      <c r="BE1223" s="12"/>
      <c r="BF1223" s="12"/>
      <c r="BG1223" s="12"/>
      <c r="BH1223" s="12"/>
      <c r="BI1223" s="12"/>
      <c r="BJ1223" s="12"/>
      <c r="BK1223" s="12"/>
      <c r="BL1223" s="12"/>
      <c r="BM1223" s="12"/>
      <c r="BN1223" s="12"/>
      <c r="BO1223" s="12"/>
      <c r="BP1223" s="12"/>
      <c r="BQ1223" s="12"/>
      <c r="BR1223" s="12"/>
      <c r="BS1223" s="12"/>
      <c r="BT1223" s="12"/>
      <c r="BU1223" s="12"/>
      <c r="BV1223" s="12"/>
      <c r="BW1223" s="12"/>
      <c r="BX1223" s="12"/>
      <c r="BY1223" s="12"/>
      <c r="BZ1223" s="12"/>
      <c r="CA1223" s="12"/>
      <c r="CB1223" s="12"/>
      <c r="CC1223" s="12"/>
      <c r="CD1223" s="12"/>
      <c r="CE1223" s="12"/>
      <c r="CF1223" s="12"/>
      <c r="CG1223" s="12"/>
      <c r="CH1223" s="12"/>
      <c r="CI1223" s="12"/>
      <c r="CJ1223" s="12"/>
      <c r="CK1223" s="12"/>
      <c r="CL1223" s="12"/>
      <c r="CM1223" s="12"/>
      <c r="CN1223" s="12"/>
      <c r="CO1223" s="12"/>
      <c r="CP1223" s="12"/>
      <c r="CQ1223" s="12"/>
      <c r="CR1223" s="12"/>
      <c r="CS1223" s="12"/>
      <c r="CT1223" s="12"/>
      <c r="CU1223" s="12"/>
      <c r="CV1223" s="12"/>
      <c r="CW1223" s="12"/>
      <c r="CX1223" s="12"/>
      <c r="CY1223" s="12"/>
      <c r="CZ1223" s="12"/>
      <c r="DA1223" s="12"/>
      <c r="DB1223" s="12"/>
      <c r="DC1223" s="12"/>
      <c r="DD1223" s="12"/>
      <c r="DE1223" s="12"/>
      <c r="DF1223" s="12"/>
      <c r="DG1223" s="12"/>
      <c r="DH1223" s="12"/>
      <c r="DI1223" s="12"/>
      <c r="DJ1223" s="12"/>
      <c r="DK1223" s="12"/>
      <c r="DL1223" s="12"/>
      <c r="DM1223" s="12"/>
      <c r="DN1223" s="12"/>
      <c r="DO1223" s="12"/>
      <c r="DP1223" s="12"/>
      <c r="DQ1223" s="12"/>
      <c r="DR1223" s="12"/>
      <c r="DS1223" s="12"/>
      <c r="DT1223" s="12"/>
      <c r="DU1223" s="12"/>
      <c r="DV1223" s="12"/>
      <c r="DW1223" s="12"/>
      <c r="DX1223" s="12"/>
      <c r="DY1223" s="12"/>
      <c r="DZ1223" s="12"/>
      <c r="EA1223" s="12"/>
      <c r="EB1223" s="12"/>
      <c r="EC1223" s="12"/>
      <c r="ED1223" s="12"/>
      <c r="EE1223" s="12"/>
      <c r="EF1223" s="12"/>
      <c r="EG1223" s="12"/>
      <c r="EH1223" s="12"/>
      <c r="EI1223" s="12"/>
      <c r="EJ1223" s="12"/>
      <c r="EK1223" s="12"/>
      <c r="EL1223" s="12"/>
      <c r="EM1223" s="12"/>
      <c r="EN1223" s="12"/>
      <c r="EO1223" s="12"/>
      <c r="EP1223" s="12"/>
      <c r="EQ1223" s="12"/>
      <c r="ER1223" s="12"/>
      <c r="ES1223" s="12"/>
      <c r="ET1223" s="12"/>
      <c r="EU1223" s="12"/>
      <c r="EV1223" s="12"/>
      <c r="EW1223" s="12"/>
      <c r="EX1223" s="12"/>
      <c r="EY1223" s="12"/>
      <c r="EZ1223" s="12"/>
      <c r="FA1223" s="12"/>
      <c r="FB1223" s="12"/>
      <c r="FC1223" s="12"/>
      <c r="FD1223" s="12"/>
      <c r="FE1223" s="12"/>
      <c r="FF1223" s="12"/>
      <c r="FG1223" s="12"/>
      <c r="FH1223" s="12"/>
      <c r="FI1223" s="12"/>
      <c r="FJ1223" s="12"/>
      <c r="FK1223" s="12"/>
      <c r="FL1223" s="12"/>
      <c r="FM1223" s="12"/>
      <c r="FN1223" s="12"/>
      <c r="FO1223" s="12"/>
      <c r="FP1223" s="12"/>
      <c r="FQ1223" s="12"/>
      <c r="FR1223" s="12"/>
      <c r="FS1223" s="12"/>
      <c r="FT1223" s="12"/>
      <c r="FU1223" s="12"/>
      <c r="FV1223" s="12"/>
      <c r="FW1223" s="12"/>
      <c r="FX1223" s="12"/>
      <c r="FY1223" s="12"/>
      <c r="FZ1223" s="12"/>
      <c r="GA1223" s="12"/>
      <c r="GB1223" s="12"/>
      <c r="GC1223" s="12"/>
      <c r="GD1223" s="12"/>
      <c r="GE1223" s="12"/>
      <c r="GF1223" s="12"/>
      <c r="GG1223" s="12"/>
      <c r="GH1223" s="12"/>
      <c r="GI1223" s="12"/>
      <c r="GJ1223" s="12"/>
      <c r="GK1223" s="12"/>
      <c r="GL1223" s="12"/>
      <c r="GM1223" s="12"/>
      <c r="GN1223" s="12"/>
      <c r="GO1223" s="12"/>
      <c r="GP1223" s="12"/>
      <c r="GQ1223" s="12"/>
      <c r="GR1223" s="12"/>
    </row>
    <row r="1224" spans="1:203" x14ac:dyDescent="0.2">
      <c r="A1224" s="79">
        <f t="shared" si="500"/>
        <v>44296</v>
      </c>
      <c r="B1224" s="80">
        <f t="shared" ca="1" si="501"/>
        <v>1199.8226400000001</v>
      </c>
      <c r="C1224" s="81">
        <f t="shared" si="502"/>
        <v>1000</v>
      </c>
      <c r="D1224" s="82">
        <f ca="1">IF(A1224&lt;$B$1,VLOOKUP(A1224,[1]DI!$A$4:$B$15000,2,FALSE),0)</f>
        <v>0</v>
      </c>
      <c r="E1224" s="81">
        <f t="shared" ca="1" si="503"/>
        <v>0</v>
      </c>
      <c r="F1224" s="83">
        <f t="shared" si="498"/>
        <v>1.1679999999999999</v>
      </c>
      <c r="G1224" s="84">
        <f t="shared" ca="1" si="504"/>
        <v>1</v>
      </c>
      <c r="H1224" s="81">
        <f ca="1">TRUNC(PRODUCT(G$10:G1223),15)</f>
        <v>1.1998226399909</v>
      </c>
      <c r="I1224" s="81">
        <f t="shared" si="505"/>
        <v>1</v>
      </c>
      <c r="J1224" s="81">
        <f t="shared" ca="1" si="506"/>
        <v>1.1998226400000001</v>
      </c>
      <c r="K1224" s="81">
        <f t="shared" ca="1" si="507"/>
        <v>199.82264000000001</v>
      </c>
      <c r="L1224" s="85">
        <f>IF(VLOOKUP(A1224,$U$12:$AD$125,8)=VLOOKUP(A1223,$U$12:$AD$125,8),0,VLOOKUP(A1224,U$12:$AD$125,8))</f>
        <v>0</v>
      </c>
      <c r="M1224" s="86">
        <f>IF(L1224&gt;0,VLOOKUP(L1224,T$12:$AC$125,7),0)</f>
        <v>0</v>
      </c>
      <c r="N1224" s="81">
        <f t="shared" si="499"/>
        <v>0</v>
      </c>
      <c r="O1224" s="81">
        <f t="shared" ca="1" si="508"/>
        <v>199.82264000000001</v>
      </c>
      <c r="P1224" s="87" t="str">
        <f t="shared" si="509"/>
        <v>J=</v>
      </c>
      <c r="Q1224" s="88">
        <f t="shared" si="510"/>
        <v>44676</v>
      </c>
      <c r="R1224" s="7"/>
      <c r="S1224" s="7"/>
      <c r="T1224" s="7"/>
      <c r="U1224" s="7"/>
      <c r="V1224" s="7"/>
      <c r="W1224" s="7"/>
      <c r="X1224" s="7"/>
      <c r="Y1224" s="7"/>
      <c r="Z1224" s="7"/>
      <c r="AA1224" s="7"/>
      <c r="AB1224" s="7"/>
      <c r="AC1224" s="7"/>
      <c r="AD1224" s="7"/>
      <c r="AE1224" s="7"/>
      <c r="AF1224" s="65"/>
      <c r="AG1224" s="9"/>
      <c r="AH1224" s="9"/>
      <c r="AI1224" s="4"/>
      <c r="AJ1224" s="10"/>
      <c r="AK1224" s="4"/>
      <c r="AL1224" s="65"/>
      <c r="AM1224" s="10"/>
      <c r="AN1224" s="9"/>
      <c r="AO1224" s="7"/>
      <c r="AP1224" s="11"/>
      <c r="AQ1224" s="9"/>
      <c r="AR1224" s="24"/>
      <c r="AS1224" s="65"/>
      <c r="AT1224" s="12"/>
      <c r="AU1224" s="12"/>
      <c r="AV1224" s="22"/>
      <c r="AW1224" s="12"/>
      <c r="AX1224" s="12"/>
      <c r="AY1224" s="12"/>
      <c r="AZ1224" s="12"/>
      <c r="BA1224" s="12"/>
      <c r="BB1224" s="12"/>
      <c r="BC1224" s="12"/>
      <c r="BD1224" s="12"/>
      <c r="BE1224" s="12"/>
      <c r="BF1224" s="12"/>
      <c r="BG1224" s="12"/>
      <c r="BH1224" s="12"/>
      <c r="BI1224" s="12"/>
      <c r="BJ1224" s="12"/>
      <c r="BK1224" s="12"/>
      <c r="BL1224" s="12"/>
      <c r="BM1224" s="12"/>
      <c r="BN1224" s="12"/>
      <c r="BO1224" s="12"/>
      <c r="BP1224" s="12"/>
      <c r="BQ1224" s="12"/>
      <c r="BR1224" s="12"/>
      <c r="BS1224" s="12"/>
      <c r="BT1224" s="12"/>
      <c r="BU1224" s="12"/>
      <c r="BV1224" s="12"/>
      <c r="BW1224" s="12"/>
      <c r="BX1224" s="12"/>
      <c r="BY1224" s="12"/>
      <c r="BZ1224" s="12"/>
      <c r="CA1224" s="12"/>
      <c r="CB1224" s="12"/>
      <c r="CC1224" s="12"/>
      <c r="CD1224" s="12"/>
      <c r="CE1224" s="12"/>
      <c r="CF1224" s="12"/>
      <c r="CG1224" s="12"/>
      <c r="CH1224" s="12"/>
      <c r="CI1224" s="12"/>
      <c r="CJ1224" s="12"/>
      <c r="CK1224" s="12"/>
      <c r="CL1224" s="12"/>
      <c r="CM1224" s="12"/>
      <c r="CN1224" s="12"/>
      <c r="CO1224" s="12"/>
      <c r="CP1224" s="12"/>
      <c r="CQ1224" s="12"/>
      <c r="CR1224" s="12"/>
      <c r="CS1224" s="12"/>
      <c r="CT1224" s="12"/>
      <c r="CU1224" s="12"/>
      <c r="CV1224" s="12"/>
      <c r="CW1224" s="12"/>
      <c r="CX1224" s="12"/>
      <c r="CY1224" s="12"/>
      <c r="CZ1224" s="12"/>
      <c r="DA1224" s="12"/>
      <c r="DB1224" s="12"/>
      <c r="DC1224" s="12"/>
      <c r="DD1224" s="12"/>
      <c r="DE1224" s="12"/>
      <c r="DF1224" s="12"/>
      <c r="DG1224" s="12"/>
      <c r="DH1224" s="12"/>
      <c r="DI1224" s="12"/>
      <c r="DJ1224" s="12"/>
      <c r="DK1224" s="12"/>
      <c r="DL1224" s="12"/>
      <c r="DM1224" s="12"/>
      <c r="DN1224" s="12"/>
      <c r="DO1224" s="12"/>
      <c r="DP1224" s="12"/>
      <c r="DQ1224" s="12"/>
      <c r="DR1224" s="12"/>
      <c r="DS1224" s="12"/>
      <c r="DT1224" s="12"/>
      <c r="DU1224" s="12"/>
      <c r="DV1224" s="12"/>
      <c r="DW1224" s="12"/>
      <c r="DX1224" s="12"/>
      <c r="DY1224" s="12"/>
      <c r="DZ1224" s="12"/>
      <c r="EA1224" s="12"/>
      <c r="EB1224" s="12"/>
      <c r="EC1224" s="12"/>
      <c r="ED1224" s="12"/>
      <c r="EE1224" s="12"/>
      <c r="EF1224" s="12"/>
      <c r="EG1224" s="12"/>
      <c r="EH1224" s="12"/>
      <c r="EI1224" s="12"/>
      <c r="EJ1224" s="12"/>
      <c r="EK1224" s="12"/>
      <c r="EL1224" s="12"/>
      <c r="EM1224" s="12"/>
      <c r="EN1224" s="12"/>
      <c r="EO1224" s="12"/>
      <c r="EP1224" s="12"/>
      <c r="EQ1224" s="12"/>
      <c r="ER1224" s="12"/>
      <c r="ES1224" s="12"/>
      <c r="ET1224" s="12"/>
      <c r="EU1224" s="12"/>
      <c r="EV1224" s="12"/>
      <c r="EW1224" s="12"/>
      <c r="EX1224" s="12"/>
      <c r="EY1224" s="12"/>
      <c r="EZ1224" s="12"/>
      <c r="FA1224" s="12"/>
      <c r="FB1224" s="12"/>
      <c r="FC1224" s="12"/>
      <c r="FD1224" s="12"/>
      <c r="FE1224" s="12"/>
      <c r="FF1224" s="12"/>
      <c r="FG1224" s="12"/>
      <c r="FH1224" s="12"/>
      <c r="FI1224" s="12"/>
      <c r="FJ1224" s="12"/>
      <c r="FK1224" s="12"/>
      <c r="FL1224" s="12"/>
      <c r="FM1224" s="12"/>
      <c r="FN1224" s="12"/>
      <c r="FO1224" s="12"/>
      <c r="FP1224" s="12"/>
      <c r="FQ1224" s="12"/>
      <c r="FR1224" s="12"/>
      <c r="FS1224" s="12"/>
      <c r="FT1224" s="12"/>
      <c r="FU1224" s="12"/>
      <c r="FV1224" s="12"/>
      <c r="FW1224" s="12"/>
      <c r="FX1224" s="12"/>
      <c r="FY1224" s="12"/>
      <c r="FZ1224" s="12"/>
      <c r="GA1224" s="12"/>
      <c r="GB1224" s="12"/>
      <c r="GC1224" s="12"/>
      <c r="GD1224" s="12"/>
      <c r="GE1224" s="12"/>
      <c r="GF1224" s="12"/>
      <c r="GG1224" s="12"/>
      <c r="GH1224" s="12"/>
      <c r="GI1224" s="12"/>
      <c r="GJ1224" s="12"/>
      <c r="GK1224" s="12"/>
      <c r="GL1224" s="12"/>
      <c r="GM1224" s="12"/>
      <c r="GN1224" s="12"/>
      <c r="GO1224" s="12"/>
      <c r="GP1224" s="12"/>
      <c r="GQ1224" s="12"/>
      <c r="GR1224" s="12"/>
    </row>
    <row r="1225" spans="1:203" x14ac:dyDescent="0.2">
      <c r="A1225" s="79">
        <f t="shared" si="500"/>
        <v>44297</v>
      </c>
      <c r="B1225" s="80">
        <f t="shared" ca="1" si="501"/>
        <v>1199.8226400000001</v>
      </c>
      <c r="C1225" s="81">
        <f t="shared" si="502"/>
        <v>1000</v>
      </c>
      <c r="D1225" s="82">
        <f ca="1">IF(A1225&lt;$B$1,VLOOKUP(A1225,[1]DI!$A$4:$B$15000,2,FALSE),0)</f>
        <v>0</v>
      </c>
      <c r="E1225" s="81">
        <f t="shared" ca="1" si="503"/>
        <v>0</v>
      </c>
      <c r="F1225" s="83">
        <f t="shared" si="498"/>
        <v>1.1679999999999999</v>
      </c>
      <c r="G1225" s="84">
        <f t="shared" ca="1" si="504"/>
        <v>1</v>
      </c>
      <c r="H1225" s="81">
        <f ca="1">TRUNC(PRODUCT(G$10:G1224),15)</f>
        <v>1.1998226399909</v>
      </c>
      <c r="I1225" s="81">
        <f t="shared" si="505"/>
        <v>1</v>
      </c>
      <c r="J1225" s="81">
        <f t="shared" ca="1" si="506"/>
        <v>1.1998226400000001</v>
      </c>
      <c r="K1225" s="81">
        <f t="shared" ca="1" si="507"/>
        <v>199.82264000000001</v>
      </c>
      <c r="L1225" s="85">
        <f>IF(VLOOKUP(A1225,$U$12:$AD$125,8)=VLOOKUP(A1224,$U$12:$AD$125,8),0,VLOOKUP(A1225,U$12:$AD$125,8))</f>
        <v>0</v>
      </c>
      <c r="M1225" s="86">
        <f>IF(L1225&gt;0,VLOOKUP(L1225,T$12:$AC$125,7),0)</f>
        <v>0</v>
      </c>
      <c r="N1225" s="81">
        <f t="shared" si="499"/>
        <v>0</v>
      </c>
      <c r="O1225" s="81">
        <f t="shared" ca="1" si="508"/>
        <v>199.82264000000001</v>
      </c>
      <c r="P1225" s="87" t="str">
        <f t="shared" si="509"/>
        <v>J=</v>
      </c>
      <c r="Q1225" s="88">
        <f t="shared" si="510"/>
        <v>44676</v>
      </c>
      <c r="R1225" s="7"/>
      <c r="S1225" s="7"/>
      <c r="T1225" s="7"/>
      <c r="U1225" s="7"/>
      <c r="V1225" s="7"/>
      <c r="W1225" s="7"/>
      <c r="X1225" s="7"/>
      <c r="Y1225" s="7"/>
      <c r="Z1225" s="7"/>
      <c r="AA1225" s="7"/>
      <c r="AB1225" s="7"/>
      <c r="AC1225" s="7"/>
      <c r="AD1225" s="7"/>
      <c r="AE1225" s="7"/>
      <c r="AF1225" s="65" t="str">
        <f t="shared" ref="AF1225:AS1225" si="520">$B$6</f>
        <v>ODCT21</v>
      </c>
      <c r="AG1225" s="7" t="str">
        <f t="shared" si="520"/>
        <v>ODCT21</v>
      </c>
      <c r="AH1225" s="7" t="str">
        <f t="shared" si="520"/>
        <v>ODCT21</v>
      </c>
      <c r="AI1225" s="7" t="str">
        <f t="shared" si="520"/>
        <v>ODCT21</v>
      </c>
      <c r="AJ1225" s="7" t="str">
        <f t="shared" si="520"/>
        <v>ODCT21</v>
      </c>
      <c r="AK1225" s="4" t="str">
        <f t="shared" si="520"/>
        <v>ODCT21</v>
      </c>
      <c r="AL1225" s="65" t="str">
        <f t="shared" si="520"/>
        <v>ODCT21</v>
      </c>
      <c r="AM1225" s="7" t="str">
        <f t="shared" si="520"/>
        <v>ODCT21</v>
      </c>
      <c r="AN1225" s="7" t="str">
        <f t="shared" si="520"/>
        <v>ODCT21</v>
      </c>
      <c r="AO1225" s="7" t="str">
        <f t="shared" si="520"/>
        <v>ODCT21</v>
      </c>
      <c r="AP1225" s="11" t="str">
        <f t="shared" si="520"/>
        <v>ODCT21</v>
      </c>
      <c r="AQ1225" s="7" t="str">
        <f t="shared" si="520"/>
        <v>ODCT21</v>
      </c>
      <c r="AR1225" s="8" t="str">
        <f t="shared" si="520"/>
        <v>ODCT21</v>
      </c>
      <c r="AS1225" s="65" t="str">
        <f t="shared" si="520"/>
        <v>ODCT21</v>
      </c>
      <c r="AT1225" s="12"/>
      <c r="AU1225" s="12"/>
      <c r="AV1225" s="22"/>
      <c r="AW1225" s="12"/>
      <c r="AX1225" s="12"/>
      <c r="AY1225" s="12"/>
      <c r="AZ1225" s="12"/>
      <c r="BA1225" s="12"/>
      <c r="BB1225" s="12"/>
      <c r="BC1225" s="12"/>
      <c r="BD1225" s="12"/>
      <c r="BE1225" s="12"/>
      <c r="BF1225" s="12"/>
      <c r="BG1225" s="12"/>
      <c r="BH1225" s="12"/>
      <c r="BI1225" s="12"/>
      <c r="BJ1225" s="12"/>
      <c r="BK1225" s="12"/>
      <c r="BL1225" s="12"/>
      <c r="BM1225" s="12"/>
      <c r="BN1225" s="12"/>
      <c r="BO1225" s="12"/>
      <c r="BP1225" s="12"/>
      <c r="BQ1225" s="12"/>
      <c r="BR1225" s="12"/>
      <c r="BS1225" s="12"/>
      <c r="BT1225" s="12"/>
      <c r="BU1225" s="12"/>
      <c r="BV1225" s="12"/>
      <c r="BW1225" s="12"/>
      <c r="BX1225" s="12"/>
      <c r="BY1225" s="12"/>
      <c r="BZ1225" s="12"/>
      <c r="CA1225" s="12"/>
      <c r="CB1225" s="12"/>
      <c r="CC1225" s="12"/>
      <c r="CD1225" s="12"/>
      <c r="CE1225" s="12"/>
      <c r="CF1225" s="12"/>
      <c r="CG1225" s="12"/>
      <c r="CH1225" s="12"/>
      <c r="CI1225" s="12"/>
      <c r="CJ1225" s="12"/>
      <c r="CK1225" s="12"/>
      <c r="CL1225" s="12"/>
      <c r="CM1225" s="12"/>
      <c r="CN1225" s="12"/>
      <c r="CO1225" s="12"/>
      <c r="CP1225" s="12"/>
      <c r="CQ1225" s="12"/>
      <c r="CR1225" s="12"/>
      <c r="CS1225" s="12"/>
      <c r="CT1225" s="12"/>
      <c r="CU1225" s="12"/>
      <c r="CV1225" s="12"/>
      <c r="CW1225" s="12"/>
      <c r="CX1225" s="12"/>
      <c r="CY1225" s="12"/>
      <c r="CZ1225" s="12"/>
      <c r="DA1225" s="12"/>
      <c r="DB1225" s="12"/>
      <c r="DC1225" s="12"/>
      <c r="DD1225" s="12"/>
      <c r="DE1225" s="12"/>
      <c r="DF1225" s="12"/>
      <c r="DG1225" s="12"/>
      <c r="DH1225" s="12"/>
      <c r="DI1225" s="12"/>
      <c r="DJ1225" s="12"/>
      <c r="DK1225" s="12"/>
      <c r="DL1225" s="12"/>
      <c r="DM1225" s="12"/>
      <c r="DN1225" s="12"/>
      <c r="DO1225" s="12"/>
      <c r="DP1225" s="12"/>
      <c r="DQ1225" s="12"/>
      <c r="DR1225" s="12"/>
      <c r="DS1225" s="12"/>
      <c r="DT1225" s="12"/>
      <c r="DU1225" s="12"/>
      <c r="DV1225" s="12"/>
      <c r="DW1225" s="12"/>
      <c r="DX1225" s="12"/>
      <c r="DY1225" s="12"/>
      <c r="DZ1225" s="12"/>
      <c r="EA1225" s="12"/>
      <c r="EB1225" s="12"/>
      <c r="EC1225" s="12"/>
      <c r="ED1225" s="12"/>
      <c r="EE1225" s="12"/>
      <c r="EF1225" s="12"/>
      <c r="EG1225" s="12"/>
      <c r="EH1225" s="12"/>
      <c r="EI1225" s="12"/>
      <c r="EJ1225" s="12"/>
      <c r="EK1225" s="12"/>
      <c r="EL1225" s="12"/>
      <c r="EM1225" s="12"/>
      <c r="EN1225" s="12"/>
      <c r="EO1225" s="12"/>
      <c r="EP1225" s="12"/>
      <c r="EQ1225" s="12"/>
      <c r="ER1225" s="12"/>
      <c r="ES1225" s="12"/>
      <c r="ET1225" s="12"/>
      <c r="EU1225" s="12"/>
      <c r="EV1225" s="12"/>
      <c r="EW1225" s="12"/>
      <c r="EX1225" s="12"/>
      <c r="EY1225" s="12"/>
      <c r="EZ1225" s="12"/>
      <c r="FA1225" s="12"/>
      <c r="FB1225" s="12"/>
      <c r="FC1225" s="12"/>
      <c r="FD1225" s="12"/>
      <c r="FE1225" s="12"/>
      <c r="FF1225" s="12"/>
      <c r="FG1225" s="12"/>
      <c r="FH1225" s="12"/>
      <c r="FI1225" s="12"/>
      <c r="FJ1225" s="12"/>
      <c r="FK1225" s="12"/>
      <c r="FL1225" s="12"/>
      <c r="FM1225" s="12"/>
      <c r="FN1225" s="12"/>
      <c r="FO1225" s="12"/>
      <c r="FP1225" s="12"/>
      <c r="FQ1225" s="12"/>
      <c r="FR1225" s="12"/>
      <c r="FS1225" s="12"/>
      <c r="FT1225" s="12"/>
      <c r="FU1225" s="12"/>
      <c r="FV1225" s="12"/>
      <c r="FW1225" s="12"/>
      <c r="FX1225" s="12"/>
      <c r="FY1225" s="12"/>
      <c r="FZ1225" s="12"/>
      <c r="GA1225" s="12"/>
      <c r="GB1225" s="12"/>
      <c r="GC1225" s="12"/>
      <c r="GD1225" s="12"/>
      <c r="GE1225" s="12"/>
      <c r="GF1225" s="12"/>
      <c r="GG1225" s="12"/>
      <c r="GH1225" s="12"/>
      <c r="GI1225" s="12"/>
      <c r="GJ1225" s="12"/>
      <c r="GK1225" s="12"/>
      <c r="GL1225" s="12"/>
      <c r="GM1225" s="12"/>
      <c r="GN1225" s="12"/>
      <c r="GO1225" s="12"/>
      <c r="GP1225" s="12"/>
      <c r="GQ1225" s="12"/>
      <c r="GR1225" s="12"/>
    </row>
    <row r="1226" spans="1:203" x14ac:dyDescent="0.2">
      <c r="A1226" s="79">
        <f t="shared" si="500"/>
        <v>44298</v>
      </c>
      <c r="B1226" s="80">
        <f t="shared" ca="1" si="501"/>
        <v>1199.8226400000001</v>
      </c>
      <c r="C1226" s="81">
        <f t="shared" si="502"/>
        <v>1000</v>
      </c>
      <c r="D1226" s="82">
        <f ca="1">IF(A1226&lt;$B$1,VLOOKUP(A1226,[1]DI!$A$4:$B$15000,2,FALSE),0)</f>
        <v>2.6499999999999999E-2</v>
      </c>
      <c r="E1226" s="81">
        <f t="shared" ca="1" si="503"/>
        <v>1.0378999999999999E-4</v>
      </c>
      <c r="F1226" s="83">
        <f t="shared" ref="F1226:F1289" si="521">IF(A1226&gt;$H$2,$I$3,$I$2)</f>
        <v>1.1679999999999999</v>
      </c>
      <c r="G1226" s="84">
        <f t="shared" ca="1" si="504"/>
        <v>1.0001212267199999</v>
      </c>
      <c r="H1226" s="81">
        <f ca="1">TRUNC(PRODUCT(G$10:G1225),15)</f>
        <v>1.1998226399909</v>
      </c>
      <c r="I1226" s="81">
        <f t="shared" si="505"/>
        <v>1</v>
      </c>
      <c r="J1226" s="81">
        <f t="shared" ca="1" si="506"/>
        <v>1.1998226400000001</v>
      </c>
      <c r="K1226" s="81">
        <f t="shared" ca="1" si="507"/>
        <v>199.82264000000001</v>
      </c>
      <c r="L1226" s="85">
        <f>IF(VLOOKUP(A1226,$U$12:$AD$125,8)=VLOOKUP(A1225,$U$12:$AD$125,8),0,VLOOKUP(A1226,U$12:$AD$125,8))</f>
        <v>0</v>
      </c>
      <c r="M1226" s="86">
        <f>IF(L1226&gt;0,VLOOKUP(L1226,T$12:$AC$125,7),0)</f>
        <v>0</v>
      </c>
      <c r="N1226" s="81">
        <f t="shared" si="499"/>
        <v>0</v>
      </c>
      <c r="O1226" s="81">
        <f t="shared" ca="1" si="508"/>
        <v>199.82264000000001</v>
      </c>
      <c r="P1226" s="87" t="str">
        <f t="shared" si="509"/>
        <v>J=</v>
      </c>
      <c r="Q1226" s="88">
        <f t="shared" si="510"/>
        <v>44676</v>
      </c>
      <c r="R1226" s="7"/>
      <c r="S1226" s="7"/>
      <c r="T1226" s="7"/>
      <c r="U1226" s="7"/>
      <c r="V1226" s="7"/>
      <c r="W1226" s="7"/>
      <c r="X1226" s="7"/>
      <c r="Y1226" s="7"/>
      <c r="Z1226" s="7"/>
      <c r="AA1226" s="7"/>
      <c r="AB1226" s="7"/>
      <c r="AC1226" s="7"/>
      <c r="AD1226" s="7"/>
      <c r="AE1226" s="7"/>
      <c r="AF1226" s="37" t="s">
        <v>14</v>
      </c>
      <c r="AG1226" s="3" t="s">
        <v>7</v>
      </c>
      <c r="AH1226" s="3" t="s">
        <v>8</v>
      </c>
      <c r="AI1226" s="18" t="s">
        <v>9</v>
      </c>
      <c r="AJ1226" s="19" t="s">
        <v>9</v>
      </c>
      <c r="AK1226" s="18" t="s">
        <v>9</v>
      </c>
      <c r="AL1226" s="67" t="s">
        <v>14</v>
      </c>
      <c r="AM1226" s="19" t="s">
        <v>9</v>
      </c>
      <c r="AN1226" s="3" t="s">
        <v>10</v>
      </c>
      <c r="AO1226" s="6" t="s">
        <v>11</v>
      </c>
      <c r="AP1226" s="20" t="s">
        <v>12</v>
      </c>
      <c r="AQ1226" s="3" t="s">
        <v>12</v>
      </c>
      <c r="AR1226" s="21" t="s">
        <v>13</v>
      </c>
      <c r="AS1226" s="37" t="s">
        <v>13</v>
      </c>
      <c r="AT1226" s="12"/>
      <c r="AU1226" s="12"/>
      <c r="AV1226" s="22"/>
      <c r="AW1226" s="12"/>
      <c r="AX1226" s="12"/>
      <c r="AY1226" s="12"/>
      <c r="AZ1226" s="12"/>
      <c r="BA1226" s="12"/>
      <c r="BB1226" s="12"/>
      <c r="BC1226" s="12"/>
      <c r="BD1226" s="12"/>
      <c r="BE1226" s="12"/>
      <c r="BF1226" s="12"/>
      <c r="BG1226" s="12"/>
      <c r="BH1226" s="12"/>
      <c r="BI1226" s="12"/>
      <c r="BJ1226" s="12"/>
      <c r="BK1226" s="12"/>
      <c r="BL1226" s="12"/>
      <c r="BM1226" s="12"/>
      <c r="BN1226" s="12"/>
      <c r="BO1226" s="12"/>
      <c r="BP1226" s="12"/>
      <c r="BQ1226" s="12"/>
      <c r="BR1226" s="12"/>
      <c r="BS1226" s="12"/>
      <c r="BT1226" s="12"/>
      <c r="BU1226" s="12"/>
      <c r="BV1226" s="12"/>
      <c r="BW1226" s="12"/>
      <c r="BX1226" s="12"/>
      <c r="BY1226" s="12"/>
      <c r="BZ1226" s="12"/>
      <c r="CA1226" s="12"/>
      <c r="CB1226" s="12"/>
      <c r="CC1226" s="12"/>
      <c r="CD1226" s="12"/>
      <c r="CE1226" s="12"/>
      <c r="CF1226" s="12"/>
      <c r="CG1226" s="12"/>
      <c r="CH1226" s="12"/>
      <c r="CI1226" s="12"/>
      <c r="CJ1226" s="12"/>
      <c r="CK1226" s="12"/>
      <c r="CL1226" s="12"/>
      <c r="CM1226" s="12"/>
      <c r="CN1226" s="12"/>
      <c r="CO1226" s="12"/>
      <c r="CP1226" s="12"/>
      <c r="CQ1226" s="12"/>
      <c r="CR1226" s="12"/>
      <c r="CS1226" s="12"/>
      <c r="CT1226" s="12"/>
      <c r="CU1226" s="12"/>
      <c r="CV1226" s="12"/>
      <c r="CW1226" s="12"/>
      <c r="CX1226" s="12"/>
      <c r="CY1226" s="12"/>
      <c r="CZ1226" s="12"/>
      <c r="DA1226" s="12"/>
      <c r="DB1226" s="12"/>
      <c r="DC1226" s="12"/>
      <c r="DD1226" s="12"/>
      <c r="DE1226" s="12"/>
      <c r="DF1226" s="12"/>
      <c r="DG1226" s="12"/>
      <c r="DH1226" s="12"/>
      <c r="DI1226" s="12"/>
      <c r="DJ1226" s="12"/>
      <c r="DK1226" s="12"/>
      <c r="DL1226" s="12"/>
      <c r="DM1226" s="12"/>
      <c r="DN1226" s="12"/>
      <c r="DO1226" s="12"/>
      <c r="DP1226" s="12"/>
      <c r="DQ1226" s="12"/>
      <c r="DR1226" s="12"/>
      <c r="DS1226" s="12"/>
      <c r="DT1226" s="12"/>
      <c r="DU1226" s="12"/>
      <c r="DV1226" s="12"/>
      <c r="DW1226" s="12"/>
      <c r="DX1226" s="12"/>
      <c r="DY1226" s="12"/>
      <c r="DZ1226" s="12"/>
      <c r="EA1226" s="12"/>
      <c r="EB1226" s="12"/>
      <c r="EC1226" s="12"/>
      <c r="ED1226" s="12"/>
      <c r="EE1226" s="12"/>
      <c r="EF1226" s="12"/>
      <c r="EG1226" s="12"/>
      <c r="EH1226" s="12"/>
      <c r="EI1226" s="12"/>
      <c r="EJ1226" s="12"/>
      <c r="EK1226" s="12"/>
      <c r="EL1226" s="12"/>
      <c r="EM1226" s="12"/>
      <c r="EN1226" s="12"/>
      <c r="EO1226" s="12"/>
      <c r="EP1226" s="12"/>
      <c r="EQ1226" s="12"/>
      <c r="ER1226" s="12"/>
      <c r="ES1226" s="12"/>
      <c r="ET1226" s="12"/>
      <c r="EU1226" s="12"/>
      <c r="EV1226" s="12"/>
      <c r="EW1226" s="12"/>
      <c r="EX1226" s="12"/>
      <c r="EY1226" s="12"/>
      <c r="EZ1226" s="12"/>
      <c r="FA1226" s="12"/>
      <c r="FB1226" s="12"/>
      <c r="FC1226" s="12"/>
      <c r="FD1226" s="12"/>
      <c r="FE1226" s="12"/>
      <c r="FF1226" s="12"/>
      <c r="FG1226" s="12"/>
      <c r="FH1226" s="12"/>
      <c r="FI1226" s="12"/>
      <c r="FJ1226" s="12"/>
      <c r="FK1226" s="12"/>
      <c r="FL1226" s="12"/>
      <c r="FM1226" s="12"/>
      <c r="FN1226" s="12"/>
      <c r="FO1226" s="12"/>
      <c r="FP1226" s="12"/>
      <c r="FQ1226" s="12"/>
      <c r="FR1226" s="12"/>
      <c r="FS1226" s="12"/>
      <c r="FT1226" s="12"/>
      <c r="FU1226" s="12"/>
      <c r="FV1226" s="12"/>
      <c r="FW1226" s="12"/>
      <c r="FX1226" s="12"/>
      <c r="FY1226" s="12"/>
      <c r="FZ1226" s="12"/>
      <c r="GA1226" s="12"/>
      <c r="GB1226" s="12"/>
      <c r="GC1226" s="12"/>
      <c r="GD1226" s="12"/>
      <c r="GE1226" s="12"/>
      <c r="GF1226" s="12"/>
      <c r="GG1226" s="12"/>
      <c r="GH1226" s="12"/>
      <c r="GI1226" s="12"/>
      <c r="GJ1226" s="12"/>
      <c r="GK1226" s="12"/>
      <c r="GL1226" s="12"/>
      <c r="GM1226" s="12"/>
      <c r="GN1226" s="12"/>
      <c r="GO1226" s="12"/>
      <c r="GP1226" s="12"/>
      <c r="GQ1226" s="12"/>
      <c r="GR1226" s="12"/>
    </row>
    <row r="1227" spans="1:203" x14ac:dyDescent="0.2">
      <c r="A1227" s="79">
        <f t="shared" si="500"/>
        <v>44299</v>
      </c>
      <c r="B1227" s="80">
        <f t="shared" ca="1" si="501"/>
        <v>1199.9680900000001</v>
      </c>
      <c r="C1227" s="81">
        <f t="shared" si="502"/>
        <v>1000</v>
      </c>
      <c r="D1227" s="82">
        <f ca="1">IF(A1227&lt;$B$1,VLOOKUP(A1227,[1]DI!$A$4:$B$15000,2,FALSE),0)</f>
        <v>2.6499999999999999E-2</v>
      </c>
      <c r="E1227" s="81">
        <f t="shared" ca="1" si="503"/>
        <v>1.0378999999999999E-4</v>
      </c>
      <c r="F1227" s="83">
        <f t="shared" si="521"/>
        <v>1.1679999999999999</v>
      </c>
      <c r="G1227" s="84">
        <f t="shared" ca="1" si="504"/>
        <v>1.0001212267199999</v>
      </c>
      <c r="H1227" s="81">
        <f ca="1">TRUNC(PRODUCT(G$10:G1226),15)</f>
        <v>1.1999680905541299</v>
      </c>
      <c r="I1227" s="81">
        <f t="shared" si="505"/>
        <v>1</v>
      </c>
      <c r="J1227" s="81">
        <f t="shared" ca="1" si="506"/>
        <v>1.19996809</v>
      </c>
      <c r="K1227" s="81">
        <f t="shared" ca="1" si="507"/>
        <v>199.96808999999999</v>
      </c>
      <c r="L1227" s="85">
        <f>IF(VLOOKUP(A1227,$U$12:$AD$125,8)=VLOOKUP(A1226,$U$12:$AD$125,8),0,VLOOKUP(A1227,U$12:$AD$125,8))</f>
        <v>0</v>
      </c>
      <c r="M1227" s="86">
        <f>IF(L1227&gt;0,VLOOKUP(L1227,T$12:$AC$125,7),0)</f>
        <v>0</v>
      </c>
      <c r="N1227" s="81">
        <f t="shared" ref="N1227:N1290" si="522">IF(M1227&gt;0,(C1227*M1227),0)</f>
        <v>0</v>
      </c>
      <c r="O1227" s="81">
        <f t="shared" ca="1" si="508"/>
        <v>199.96808999999999</v>
      </c>
      <c r="P1227" s="87" t="str">
        <f t="shared" si="509"/>
        <v>J=</v>
      </c>
      <c r="Q1227" s="88">
        <f t="shared" si="510"/>
        <v>44676</v>
      </c>
      <c r="R1227" s="7"/>
      <c r="S1227" s="7"/>
      <c r="T1227" s="7"/>
      <c r="U1227" s="7"/>
      <c r="V1227" s="7"/>
      <c r="W1227" s="7"/>
      <c r="X1227" s="7"/>
      <c r="Y1227" s="7"/>
      <c r="Z1227" s="7"/>
      <c r="AA1227" s="7"/>
      <c r="AB1227" s="7"/>
      <c r="AC1227" s="7"/>
      <c r="AD1227" s="7"/>
      <c r="AE1227" s="7"/>
      <c r="AF1227" s="37" t="s">
        <v>65</v>
      </c>
      <c r="AG1227" s="9" t="str">
        <f>$B$6</f>
        <v>ODCT21</v>
      </c>
      <c r="AH1227" s="3" t="s">
        <v>15</v>
      </c>
      <c r="AI1227" s="13" t="s">
        <v>16</v>
      </c>
      <c r="AJ1227" s="5"/>
      <c r="AK1227" s="13" t="s">
        <v>17</v>
      </c>
      <c r="AL1227" s="37"/>
      <c r="AM1227" s="5"/>
      <c r="AN1227" s="3"/>
      <c r="AO1227" s="6"/>
      <c r="AP1227" s="20"/>
      <c r="AQ1227" s="3"/>
      <c r="AR1227" s="21" t="s">
        <v>20</v>
      </c>
      <c r="AS1227" s="37" t="s">
        <v>20</v>
      </c>
      <c r="AT1227" s="12"/>
      <c r="AU1227" s="12"/>
      <c r="AV1227" s="22"/>
      <c r="AW1227" s="12"/>
      <c r="AX1227" s="12"/>
      <c r="AY1227" s="12"/>
      <c r="AZ1227" s="12"/>
      <c r="BA1227" s="12"/>
      <c r="BB1227" s="12"/>
      <c r="BC1227" s="12"/>
      <c r="BD1227" s="12"/>
      <c r="BE1227" s="12"/>
      <c r="BF1227" s="12"/>
      <c r="BG1227" s="12"/>
      <c r="BH1227" s="12"/>
      <c r="BI1227" s="12"/>
      <c r="BJ1227" s="12"/>
      <c r="BK1227" s="12"/>
      <c r="BL1227" s="12"/>
      <c r="BM1227" s="12"/>
      <c r="BN1227" s="12"/>
      <c r="BO1227" s="12"/>
      <c r="BP1227" s="12"/>
      <c r="BQ1227" s="12"/>
      <c r="BR1227" s="12"/>
      <c r="BS1227" s="12"/>
      <c r="BT1227" s="12"/>
      <c r="BU1227" s="12"/>
      <c r="BV1227" s="12"/>
      <c r="BW1227" s="12"/>
      <c r="BX1227" s="12"/>
      <c r="BY1227" s="12"/>
      <c r="BZ1227" s="12"/>
      <c r="CA1227" s="12"/>
      <c r="CB1227" s="12"/>
      <c r="CC1227" s="12"/>
      <c r="CD1227" s="12"/>
      <c r="CE1227" s="12"/>
      <c r="CF1227" s="12"/>
      <c r="CG1227" s="12"/>
      <c r="CH1227" s="12"/>
      <c r="CI1227" s="12"/>
      <c r="CJ1227" s="12"/>
      <c r="CK1227" s="12"/>
      <c r="CL1227" s="12"/>
      <c r="CM1227" s="12"/>
      <c r="CN1227" s="12"/>
      <c r="CO1227" s="12"/>
      <c r="CP1227" s="12"/>
      <c r="CQ1227" s="12"/>
      <c r="CR1227" s="12"/>
      <c r="CS1227" s="12"/>
      <c r="CT1227" s="12"/>
      <c r="CU1227" s="12"/>
      <c r="CV1227" s="12"/>
      <c r="CW1227" s="12"/>
      <c r="CX1227" s="12"/>
      <c r="CY1227" s="12"/>
      <c r="CZ1227" s="12"/>
      <c r="DA1227" s="12"/>
      <c r="DB1227" s="12"/>
      <c r="DC1227" s="12"/>
      <c r="DD1227" s="12"/>
      <c r="DE1227" s="12"/>
      <c r="DF1227" s="12"/>
      <c r="DG1227" s="12"/>
      <c r="DH1227" s="12"/>
      <c r="DI1227" s="12"/>
      <c r="DJ1227" s="12"/>
      <c r="DK1227" s="12"/>
      <c r="DL1227" s="12"/>
      <c r="DM1227" s="12"/>
      <c r="DN1227" s="12"/>
      <c r="DO1227" s="12"/>
      <c r="DP1227" s="12"/>
      <c r="DQ1227" s="12"/>
      <c r="DR1227" s="12"/>
      <c r="DS1227" s="12"/>
      <c r="DT1227" s="12"/>
      <c r="DU1227" s="12"/>
      <c r="DV1227" s="12"/>
      <c r="DW1227" s="12"/>
      <c r="DX1227" s="12"/>
      <c r="DY1227" s="12"/>
      <c r="DZ1227" s="12"/>
      <c r="EA1227" s="12"/>
      <c r="EB1227" s="12"/>
      <c r="EC1227" s="12"/>
      <c r="ED1227" s="12"/>
      <c r="EE1227" s="12"/>
      <c r="EF1227" s="12"/>
      <c r="EG1227" s="12"/>
      <c r="EH1227" s="12"/>
      <c r="EI1227" s="12"/>
      <c r="EJ1227" s="12"/>
      <c r="EK1227" s="12"/>
      <c r="EL1227" s="12"/>
      <c r="EM1227" s="12"/>
      <c r="EN1227" s="12"/>
      <c r="EO1227" s="12"/>
      <c r="EP1227" s="12"/>
      <c r="EQ1227" s="12"/>
      <c r="ER1227" s="12"/>
      <c r="ES1227" s="12"/>
      <c r="ET1227" s="12"/>
      <c r="EU1227" s="12"/>
      <c r="EV1227" s="12"/>
      <c r="EW1227" s="12"/>
      <c r="EX1227" s="12"/>
      <c r="EY1227" s="12"/>
      <c r="EZ1227" s="12"/>
      <c r="FA1227" s="12"/>
      <c r="FB1227" s="12"/>
      <c r="FC1227" s="12"/>
      <c r="FD1227" s="12"/>
      <c r="FE1227" s="12"/>
      <c r="FF1227" s="12"/>
      <c r="FG1227" s="12"/>
      <c r="FH1227" s="12"/>
      <c r="FI1227" s="12"/>
      <c r="FJ1227" s="12"/>
      <c r="FK1227" s="12"/>
      <c r="FL1227" s="12"/>
      <c r="FM1227" s="12"/>
      <c r="FN1227" s="12"/>
      <c r="FO1227" s="12"/>
      <c r="FP1227" s="12"/>
      <c r="FQ1227" s="12"/>
      <c r="FR1227" s="12"/>
      <c r="FS1227" s="12"/>
      <c r="FT1227" s="12"/>
      <c r="FU1227" s="12"/>
      <c r="FV1227" s="12"/>
      <c r="FW1227" s="12"/>
      <c r="FX1227" s="12"/>
      <c r="FY1227" s="12"/>
      <c r="FZ1227" s="12"/>
      <c r="GA1227" s="12"/>
      <c r="GB1227" s="12"/>
      <c r="GC1227" s="12"/>
      <c r="GD1227" s="12"/>
      <c r="GE1227" s="12"/>
      <c r="GF1227" s="12"/>
      <c r="GG1227" s="12"/>
      <c r="GH1227" s="12"/>
      <c r="GI1227" s="12"/>
      <c r="GJ1227" s="12"/>
      <c r="GK1227" s="12"/>
      <c r="GL1227" s="12"/>
      <c r="GM1227" s="12"/>
      <c r="GN1227" s="12"/>
      <c r="GO1227" s="12"/>
      <c r="GP1227" s="12"/>
      <c r="GQ1227" s="12"/>
      <c r="GR1227" s="12"/>
    </row>
    <row r="1228" spans="1:203" x14ac:dyDescent="0.2">
      <c r="A1228" s="79">
        <f t="shared" si="500"/>
        <v>44300</v>
      </c>
      <c r="B1228" s="80">
        <f t="shared" ca="1" si="501"/>
        <v>1200.11356</v>
      </c>
      <c r="C1228" s="81">
        <f t="shared" si="502"/>
        <v>1000</v>
      </c>
      <c r="D1228" s="82">
        <f ca="1">IF(A1228&lt;$B$1,VLOOKUP(A1228,[1]DI!$A$4:$B$15000,2,FALSE),0)</f>
        <v>2.6499999999999999E-2</v>
      </c>
      <c r="E1228" s="81">
        <f t="shared" ca="1" si="503"/>
        <v>1.0378999999999999E-4</v>
      </c>
      <c r="F1228" s="83">
        <f t="shared" si="521"/>
        <v>1.1679999999999999</v>
      </c>
      <c r="G1228" s="84">
        <f t="shared" ca="1" si="504"/>
        <v>1.0001212267199999</v>
      </c>
      <c r="H1228" s="81">
        <f ca="1">TRUNC(PRODUCT(G$10:G1227),15)</f>
        <v>1.2001135587498499</v>
      </c>
      <c r="I1228" s="81">
        <f t="shared" si="505"/>
        <v>1</v>
      </c>
      <c r="J1228" s="81">
        <f t="shared" ca="1" si="506"/>
        <v>1.2001135599999999</v>
      </c>
      <c r="K1228" s="81">
        <f t="shared" ca="1" si="507"/>
        <v>200.11356000000001</v>
      </c>
      <c r="L1228" s="85">
        <f>IF(VLOOKUP(A1228,$U$12:$AD$125,8)=VLOOKUP(A1227,$U$12:$AD$125,8),0,VLOOKUP(A1228,U$12:$AD$125,8))</f>
        <v>0</v>
      </c>
      <c r="M1228" s="86">
        <f>IF(L1228&gt;0,VLOOKUP(L1228,T$12:$AC$125,7),0)</f>
        <v>0</v>
      </c>
      <c r="N1228" s="81">
        <f t="shared" si="522"/>
        <v>0</v>
      </c>
      <c r="O1228" s="81">
        <f t="shared" ca="1" si="508"/>
        <v>200.11356000000001</v>
      </c>
      <c r="P1228" s="87" t="str">
        <f t="shared" si="509"/>
        <v>J=</v>
      </c>
      <c r="Q1228" s="88">
        <f t="shared" si="510"/>
        <v>44676</v>
      </c>
      <c r="R1228" s="7"/>
      <c r="S1228" s="7"/>
      <c r="T1228" s="7"/>
      <c r="U1228" s="7"/>
      <c r="V1228" s="7"/>
      <c r="W1228" s="7"/>
      <c r="X1228" s="7"/>
      <c r="Y1228" s="7"/>
      <c r="Z1228" s="7"/>
      <c r="AA1228" s="7"/>
      <c r="AB1228" s="7"/>
      <c r="AC1228" s="7"/>
      <c r="AD1228" s="7"/>
      <c r="AE1228" s="7"/>
      <c r="AF1228" s="37" t="s">
        <v>65</v>
      </c>
      <c r="AG1228" s="9"/>
      <c r="AH1228" s="3"/>
      <c r="AI1228" s="13"/>
      <c r="AJ1228" s="5"/>
      <c r="AK1228" s="13"/>
      <c r="AL1228" s="37"/>
      <c r="AM1228" s="5"/>
      <c r="AN1228" s="3"/>
      <c r="AO1228" s="6"/>
      <c r="AP1228" s="20"/>
      <c r="AQ1228" s="3"/>
      <c r="AR1228" s="21" t="s">
        <v>24</v>
      </c>
      <c r="AS1228" s="37" t="s">
        <v>14</v>
      </c>
      <c r="AT1228" s="12"/>
      <c r="AU1228" s="12"/>
      <c r="AV1228" s="22"/>
      <c r="AW1228" s="12"/>
      <c r="AX1228" s="12"/>
      <c r="AY1228" s="12"/>
      <c r="AZ1228" s="12"/>
      <c r="BA1228" s="12"/>
      <c r="BB1228" s="12"/>
      <c r="BC1228" s="12"/>
      <c r="BD1228" s="12"/>
      <c r="BE1228" s="12"/>
      <c r="BF1228" s="12"/>
      <c r="BG1228" s="12"/>
      <c r="BH1228" s="12"/>
      <c r="BI1228" s="12"/>
      <c r="BJ1228" s="12"/>
      <c r="BK1228" s="12"/>
      <c r="BL1228" s="12"/>
      <c r="BM1228" s="12"/>
      <c r="BN1228" s="12"/>
      <c r="BO1228" s="12"/>
      <c r="BP1228" s="12"/>
      <c r="BQ1228" s="12"/>
      <c r="BR1228" s="12"/>
      <c r="BS1228" s="12"/>
      <c r="BT1228" s="12"/>
      <c r="BU1228" s="12"/>
      <c r="BV1228" s="12"/>
      <c r="BW1228" s="12"/>
      <c r="BX1228" s="12"/>
      <c r="BY1228" s="12"/>
      <c r="BZ1228" s="12"/>
      <c r="CA1228" s="12"/>
      <c r="CB1228" s="12"/>
      <c r="CC1228" s="12"/>
      <c r="CD1228" s="12"/>
      <c r="CE1228" s="12"/>
      <c r="CF1228" s="12"/>
      <c r="CG1228" s="12"/>
      <c r="CH1228" s="12"/>
      <c r="CI1228" s="12"/>
      <c r="CJ1228" s="12"/>
      <c r="CK1228" s="12"/>
      <c r="CL1228" s="12"/>
      <c r="CM1228" s="12"/>
      <c r="CN1228" s="12"/>
      <c r="CO1228" s="12"/>
      <c r="CP1228" s="12"/>
      <c r="CQ1228" s="12"/>
      <c r="CR1228" s="12"/>
      <c r="CS1228" s="12"/>
      <c r="CT1228" s="12"/>
      <c r="CU1228" s="12"/>
      <c r="CV1228" s="12"/>
      <c r="CW1228" s="12"/>
      <c r="CX1228" s="12"/>
      <c r="CY1228" s="12"/>
      <c r="CZ1228" s="12"/>
      <c r="DA1228" s="12"/>
      <c r="DB1228" s="12"/>
      <c r="DC1228" s="12"/>
      <c r="DD1228" s="12"/>
      <c r="DE1228" s="12"/>
      <c r="DF1228" s="12"/>
      <c r="DG1228" s="12"/>
      <c r="DH1228" s="12"/>
      <c r="DI1228" s="12"/>
      <c r="DJ1228" s="12"/>
      <c r="DK1228" s="12"/>
      <c r="DL1228" s="12"/>
      <c r="DM1228" s="12"/>
      <c r="DN1228" s="12"/>
      <c r="DO1228" s="12"/>
      <c r="DP1228" s="12"/>
      <c r="DQ1228" s="12"/>
      <c r="DR1228" s="12"/>
      <c r="DS1228" s="12"/>
      <c r="DT1228" s="12"/>
      <c r="DU1228" s="12"/>
      <c r="DV1228" s="12"/>
      <c r="DW1228" s="12"/>
      <c r="DX1228" s="12"/>
      <c r="DY1228" s="12"/>
      <c r="DZ1228" s="12"/>
      <c r="EA1228" s="12"/>
      <c r="EB1228" s="12"/>
      <c r="EC1228" s="12"/>
      <c r="ED1228" s="12"/>
      <c r="EE1228" s="12"/>
      <c r="EF1228" s="12"/>
      <c r="EG1228" s="12"/>
      <c r="EH1228" s="12"/>
      <c r="EI1228" s="12"/>
      <c r="EJ1228" s="12"/>
      <c r="EK1228" s="12"/>
      <c r="EL1228" s="12"/>
      <c r="EM1228" s="12"/>
      <c r="EN1228" s="12"/>
      <c r="EO1228" s="12"/>
      <c r="EP1228" s="12"/>
      <c r="EQ1228" s="12"/>
      <c r="ER1228" s="12"/>
      <c r="ES1228" s="12"/>
      <c r="ET1228" s="12"/>
      <c r="EU1228" s="12"/>
      <c r="EV1228" s="12"/>
      <c r="EW1228" s="12"/>
      <c r="EX1228" s="12"/>
      <c r="EY1228" s="12"/>
      <c r="EZ1228" s="12"/>
      <c r="FA1228" s="12"/>
      <c r="FB1228" s="12"/>
      <c r="FC1228" s="12"/>
      <c r="FD1228" s="12"/>
      <c r="FE1228" s="12"/>
      <c r="FF1228" s="12"/>
      <c r="FG1228" s="12"/>
      <c r="FH1228" s="12"/>
      <c r="FI1228" s="12"/>
      <c r="FJ1228" s="12"/>
      <c r="FK1228" s="12"/>
      <c r="FL1228" s="12"/>
      <c r="FM1228" s="12"/>
      <c r="FN1228" s="12"/>
      <c r="FO1228" s="12"/>
      <c r="FP1228" s="12"/>
      <c r="FQ1228" s="12"/>
      <c r="FR1228" s="12"/>
      <c r="FS1228" s="12"/>
      <c r="FT1228" s="12"/>
      <c r="FU1228" s="12"/>
      <c r="FV1228" s="12"/>
      <c r="FW1228" s="12"/>
      <c r="FX1228" s="12"/>
      <c r="FY1228" s="12"/>
      <c r="FZ1228" s="12"/>
      <c r="GA1228" s="12"/>
      <c r="GB1228" s="12"/>
      <c r="GC1228" s="12"/>
      <c r="GD1228" s="12"/>
      <c r="GE1228" s="12"/>
      <c r="GF1228" s="12"/>
      <c r="GG1228" s="12"/>
      <c r="GH1228" s="12"/>
      <c r="GI1228" s="12"/>
      <c r="GJ1228" s="12"/>
      <c r="GK1228" s="12"/>
      <c r="GL1228" s="12"/>
      <c r="GM1228" s="12"/>
      <c r="GN1228" s="12"/>
      <c r="GO1228" s="12"/>
      <c r="GP1228" s="12"/>
      <c r="GQ1228" s="12"/>
      <c r="GR1228" s="12"/>
    </row>
    <row r="1229" spans="1:203" x14ac:dyDescent="0.2">
      <c r="A1229" s="79">
        <f t="shared" si="500"/>
        <v>44301</v>
      </c>
      <c r="B1229" s="80">
        <f t="shared" ca="1" si="501"/>
        <v>1200.2590399999999</v>
      </c>
      <c r="C1229" s="81">
        <f t="shared" si="502"/>
        <v>1000</v>
      </c>
      <c r="D1229" s="82">
        <f ca="1">IF(A1229&lt;$B$1,VLOOKUP(A1229,[1]DI!$A$4:$B$15000,2,FALSE),0)</f>
        <v>2.6499999999999999E-2</v>
      </c>
      <c r="E1229" s="81">
        <f t="shared" ca="1" si="503"/>
        <v>1.0378999999999999E-4</v>
      </c>
      <c r="F1229" s="83">
        <f t="shared" si="521"/>
        <v>1.1679999999999999</v>
      </c>
      <c r="G1229" s="84">
        <f t="shared" ca="1" si="504"/>
        <v>1.0001212267199999</v>
      </c>
      <c r="H1229" s="81">
        <f ca="1">TRUNC(PRODUCT(G$10:G1228),15)</f>
        <v>1.2002590445801999</v>
      </c>
      <c r="I1229" s="81">
        <f t="shared" si="505"/>
        <v>1</v>
      </c>
      <c r="J1229" s="81">
        <f t="shared" ca="1" si="506"/>
        <v>1.2002590399999999</v>
      </c>
      <c r="K1229" s="81">
        <f t="shared" ca="1" si="507"/>
        <v>200.25904</v>
      </c>
      <c r="L1229" s="85">
        <f>IF(VLOOKUP(A1229,$U$12:$AD$125,8)=VLOOKUP(A1228,$U$12:$AD$125,8),0,VLOOKUP(A1229,U$12:$AD$125,8))</f>
        <v>0</v>
      </c>
      <c r="M1229" s="86">
        <f>IF(L1229&gt;0,VLOOKUP(L1229,T$12:$AC$125,7),0)</f>
        <v>0</v>
      </c>
      <c r="N1229" s="81">
        <f t="shared" si="522"/>
        <v>0</v>
      </c>
      <c r="O1229" s="81">
        <f t="shared" ca="1" si="508"/>
        <v>200.25904</v>
      </c>
      <c r="P1229" s="87" t="str">
        <f t="shared" si="509"/>
        <v>J=</v>
      </c>
      <c r="Q1229" s="88">
        <f t="shared" si="510"/>
        <v>44676</v>
      </c>
      <c r="R1229" s="7"/>
      <c r="S1229" s="16"/>
      <c r="T1229" s="16"/>
      <c r="U1229" s="16"/>
      <c r="V1229" s="16"/>
      <c r="W1229" s="16"/>
      <c r="X1229" s="16"/>
      <c r="Y1229" s="16"/>
      <c r="Z1229" s="16"/>
      <c r="AA1229" s="16"/>
      <c r="AB1229" s="16"/>
      <c r="AC1229" s="16"/>
      <c r="AD1229" s="16"/>
      <c r="AE1229" s="16"/>
      <c r="AF1229" s="37"/>
      <c r="AG1229" s="3" t="s">
        <v>26</v>
      </c>
      <c r="AH1229" s="3" t="s">
        <v>26</v>
      </c>
      <c r="AI1229" s="13" t="s">
        <v>27</v>
      </c>
      <c r="AJ1229" s="5" t="s">
        <v>28</v>
      </c>
      <c r="AK1229" s="4" t="s">
        <v>29</v>
      </c>
      <c r="AL1229" s="65"/>
      <c r="AM1229" s="10" t="s">
        <v>32</v>
      </c>
      <c r="AN1229" s="3" t="s">
        <v>26</v>
      </c>
      <c r="AO1229" s="6"/>
      <c r="AP1229" s="20" t="s">
        <v>33</v>
      </c>
      <c r="AQ1229" s="3" t="s">
        <v>26</v>
      </c>
      <c r="AR1229" s="21" t="s">
        <v>34</v>
      </c>
      <c r="AS1229" s="65"/>
      <c r="AT1229" s="17"/>
      <c r="AU1229" s="17"/>
      <c r="AV1229" s="23"/>
      <c r="AW1229" s="17"/>
      <c r="AX1229" s="17"/>
      <c r="AY1229" s="17"/>
      <c r="AZ1229" s="17"/>
      <c r="BA1229" s="17"/>
      <c r="BB1229" s="17"/>
      <c r="BC1229" s="17"/>
      <c r="BD1229" s="17"/>
      <c r="BE1229" s="17"/>
      <c r="BF1229" s="17"/>
      <c r="BG1229" s="17"/>
      <c r="BH1229" s="17"/>
      <c r="BI1229" s="17"/>
      <c r="BJ1229" s="17"/>
      <c r="BK1229" s="17"/>
      <c r="BL1229" s="17"/>
      <c r="BM1229" s="17"/>
      <c r="BN1229" s="17"/>
      <c r="BO1229" s="17"/>
      <c r="BP1229" s="17"/>
      <c r="BQ1229" s="17"/>
      <c r="BR1229" s="17"/>
      <c r="BS1229" s="17"/>
      <c r="BT1229" s="17"/>
      <c r="BU1229" s="17"/>
      <c r="BV1229" s="17"/>
      <c r="BW1229" s="17"/>
      <c r="BX1229" s="17"/>
      <c r="BY1229" s="17"/>
      <c r="BZ1229" s="17"/>
      <c r="CA1229" s="17"/>
      <c r="CB1229" s="17"/>
      <c r="CC1229" s="17"/>
      <c r="CD1229" s="17"/>
      <c r="CE1229" s="17"/>
      <c r="CF1229" s="17"/>
      <c r="CG1229" s="17"/>
      <c r="CH1229" s="17"/>
      <c r="CI1229" s="17"/>
      <c r="CJ1229" s="17"/>
      <c r="CK1229" s="17"/>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7"/>
      <c r="ER1229" s="17"/>
      <c r="ES1229" s="17"/>
      <c r="ET1229" s="17"/>
      <c r="EU1229" s="17"/>
      <c r="EV1229" s="17"/>
      <c r="EW1229" s="17"/>
      <c r="EX1229" s="17"/>
      <c r="EY1229" s="17"/>
      <c r="EZ1229" s="17"/>
      <c r="FA1229" s="17"/>
      <c r="FB1229" s="17"/>
      <c r="FC1229" s="17"/>
      <c r="FD1229" s="17"/>
      <c r="FE1229" s="17"/>
      <c r="FF1229" s="17"/>
      <c r="FG1229" s="17"/>
      <c r="FH1229" s="17"/>
      <c r="FI1229" s="17"/>
      <c r="FJ1229" s="17"/>
      <c r="FK1229" s="17"/>
      <c r="FL1229" s="17"/>
      <c r="FM1229" s="17"/>
      <c r="FN1229" s="17"/>
      <c r="FO1229" s="17"/>
      <c r="FP1229" s="17"/>
      <c r="FQ1229" s="17"/>
      <c r="FR1229" s="17"/>
      <c r="FS1229" s="17"/>
      <c r="FT1229" s="17"/>
      <c r="FU1229" s="17"/>
      <c r="FV1229" s="17"/>
      <c r="FW1229" s="17"/>
      <c r="FX1229" s="17"/>
      <c r="FY1229" s="17"/>
      <c r="FZ1229" s="17"/>
      <c r="GA1229" s="17"/>
      <c r="GB1229" s="17"/>
      <c r="GC1229" s="17"/>
      <c r="GD1229" s="17"/>
      <c r="GE1229" s="17"/>
      <c r="GF1229" s="17"/>
      <c r="GG1229" s="17"/>
      <c r="GH1229" s="17"/>
      <c r="GI1229" s="17"/>
      <c r="GJ1229" s="17"/>
      <c r="GK1229" s="17"/>
      <c r="GL1229" s="17"/>
      <c r="GM1229" s="17"/>
      <c r="GN1229" s="17"/>
      <c r="GO1229" s="17"/>
      <c r="GP1229" s="17"/>
      <c r="GQ1229" s="17"/>
      <c r="GR1229" s="17"/>
      <c r="GS1229" s="17"/>
      <c r="GT1229" s="17"/>
      <c r="GU1229" s="17"/>
    </row>
    <row r="1230" spans="1:203" x14ac:dyDescent="0.2">
      <c r="A1230" s="79">
        <f t="shared" ref="A1230:A1293" si="523">(A1229+1)</f>
        <v>44302</v>
      </c>
      <c r="B1230" s="80">
        <f t="shared" ca="1" si="501"/>
        <v>1200.40455</v>
      </c>
      <c r="C1230" s="81">
        <f t="shared" si="502"/>
        <v>1000</v>
      </c>
      <c r="D1230" s="82">
        <f ca="1">IF(A1230&lt;$B$1,VLOOKUP(A1230,[1]DI!$A$4:$B$15000,2,FALSE),0)</f>
        <v>2.6499999999999999E-2</v>
      </c>
      <c r="E1230" s="81">
        <f t="shared" ca="1" si="503"/>
        <v>1.0378999999999999E-4</v>
      </c>
      <c r="F1230" s="83">
        <f t="shared" si="521"/>
        <v>1.1679999999999999</v>
      </c>
      <c r="G1230" s="84">
        <f t="shared" ca="1" si="504"/>
        <v>1.0001212267199999</v>
      </c>
      <c r="H1230" s="81">
        <f ca="1">TRUNC(PRODUCT(G$10:G1229),15)</f>
        <v>1.20040454804733</v>
      </c>
      <c r="I1230" s="81">
        <f t="shared" si="505"/>
        <v>1</v>
      </c>
      <c r="J1230" s="81">
        <f t="shared" ca="1" si="506"/>
        <v>1.20040455</v>
      </c>
      <c r="K1230" s="81">
        <f t="shared" ca="1" si="507"/>
        <v>200.40455</v>
      </c>
      <c r="L1230" s="85">
        <f>IF(VLOOKUP(A1230,$U$12:$AD$125,8)=VLOOKUP(A1229,$U$12:$AD$125,8),0,VLOOKUP(A1230,U$12:$AD$125,8))</f>
        <v>0</v>
      </c>
      <c r="M1230" s="86">
        <f>IF(L1230&gt;0,VLOOKUP(L1230,T$12:$AC$125,7),0)</f>
        <v>0</v>
      </c>
      <c r="N1230" s="81">
        <f t="shared" si="522"/>
        <v>0</v>
      </c>
      <c r="O1230" s="81">
        <f t="shared" ca="1" si="508"/>
        <v>200.40455</v>
      </c>
      <c r="P1230" s="87" t="str">
        <f t="shared" si="509"/>
        <v>J=</v>
      </c>
      <c r="Q1230" s="88">
        <f t="shared" si="510"/>
        <v>44676</v>
      </c>
      <c r="R1230" s="7"/>
      <c r="S1230" s="7"/>
      <c r="T1230" s="7"/>
      <c r="U1230" s="7"/>
      <c r="V1230" s="7"/>
      <c r="W1230" s="7"/>
      <c r="X1230" s="7"/>
      <c r="Y1230" s="7"/>
      <c r="Z1230" s="7"/>
      <c r="AA1230" s="7"/>
      <c r="AB1230" s="7"/>
      <c r="AC1230" s="7"/>
      <c r="AD1230" s="7"/>
      <c r="AE1230" s="7"/>
      <c r="AF1230" s="65"/>
      <c r="AG1230" s="9"/>
      <c r="AH1230" s="9"/>
      <c r="AI1230" s="4"/>
      <c r="AJ1230" s="10"/>
      <c r="AK1230" s="4"/>
      <c r="AL1230" s="65"/>
      <c r="AM1230" s="10"/>
      <c r="AN1230" s="9"/>
      <c r="AO1230" s="7"/>
      <c r="AP1230" s="11"/>
      <c r="AQ1230" s="9"/>
      <c r="AR1230" s="8"/>
      <c r="AS1230" s="68"/>
      <c r="AT1230" s="12"/>
      <c r="AU1230" s="12"/>
      <c r="AV1230" s="22"/>
      <c r="AW1230" s="12"/>
      <c r="AX1230" s="12"/>
      <c r="AY1230" s="12"/>
      <c r="AZ1230" s="12"/>
      <c r="BA1230" s="12"/>
      <c r="BB1230" s="12"/>
      <c r="BC1230" s="12"/>
      <c r="BD1230" s="12"/>
      <c r="BE1230" s="12"/>
      <c r="BF1230" s="12"/>
      <c r="BG1230" s="12"/>
      <c r="BH1230" s="12"/>
      <c r="BI1230" s="12"/>
      <c r="BJ1230" s="12"/>
      <c r="BK1230" s="12"/>
      <c r="BL1230" s="12"/>
      <c r="BM1230" s="12"/>
      <c r="BN1230" s="12"/>
      <c r="BO1230" s="12"/>
      <c r="BP1230" s="12"/>
      <c r="BQ1230" s="12"/>
      <c r="BR1230" s="12"/>
      <c r="BS1230" s="12"/>
      <c r="BT1230" s="12"/>
      <c r="BU1230" s="12"/>
      <c r="BV1230" s="12"/>
      <c r="BW1230" s="12"/>
      <c r="BX1230" s="12"/>
      <c r="BY1230" s="12"/>
      <c r="BZ1230" s="12"/>
      <c r="CA1230" s="12"/>
      <c r="CB1230" s="12"/>
      <c r="CC1230" s="12"/>
      <c r="CD1230" s="12"/>
      <c r="CE1230" s="12"/>
      <c r="CF1230" s="12"/>
      <c r="CG1230" s="12"/>
      <c r="CH1230" s="12"/>
      <c r="CI1230" s="12"/>
      <c r="CJ1230" s="12"/>
      <c r="CK1230" s="12"/>
      <c r="CL1230" s="12"/>
      <c r="CM1230" s="12"/>
      <c r="CN1230" s="12"/>
      <c r="CO1230" s="12"/>
      <c r="CP1230" s="12"/>
      <c r="CQ1230" s="12"/>
      <c r="CR1230" s="12"/>
      <c r="CS1230" s="12"/>
      <c r="CT1230" s="12"/>
      <c r="CU1230" s="12"/>
      <c r="CV1230" s="12"/>
      <c r="CW1230" s="12"/>
      <c r="CX1230" s="12"/>
      <c r="CY1230" s="12"/>
      <c r="CZ1230" s="12"/>
      <c r="DA1230" s="12"/>
      <c r="DB1230" s="12"/>
      <c r="DC1230" s="12"/>
      <c r="DD1230" s="12"/>
      <c r="DE1230" s="12"/>
      <c r="DF1230" s="12"/>
      <c r="DG1230" s="12"/>
      <c r="DH1230" s="12"/>
      <c r="DI1230" s="12"/>
      <c r="DJ1230" s="12"/>
      <c r="DK1230" s="12"/>
      <c r="DL1230" s="12"/>
      <c r="DM1230" s="12"/>
      <c r="DN1230" s="12"/>
      <c r="DO1230" s="12"/>
      <c r="DP1230" s="12"/>
      <c r="DQ1230" s="12"/>
      <c r="DR1230" s="12"/>
      <c r="DS1230" s="12"/>
      <c r="DT1230" s="12"/>
      <c r="DU1230" s="12"/>
      <c r="DV1230" s="12"/>
      <c r="DW1230" s="12"/>
      <c r="DX1230" s="12"/>
      <c r="DY1230" s="12"/>
      <c r="DZ1230" s="12"/>
      <c r="EA1230" s="12"/>
      <c r="EB1230" s="12"/>
      <c r="EC1230" s="12"/>
      <c r="ED1230" s="12"/>
      <c r="EE1230" s="12"/>
      <c r="EF1230" s="12"/>
      <c r="EG1230" s="12"/>
      <c r="EH1230" s="12"/>
      <c r="EI1230" s="12"/>
      <c r="EJ1230" s="12"/>
      <c r="EK1230" s="12"/>
      <c r="EL1230" s="12"/>
      <c r="EM1230" s="12"/>
      <c r="EN1230" s="12"/>
      <c r="EO1230" s="12"/>
      <c r="EP1230" s="12"/>
      <c r="EQ1230" s="12"/>
      <c r="ER1230" s="12"/>
      <c r="ES1230" s="12"/>
      <c r="ET1230" s="12"/>
      <c r="EU1230" s="12"/>
      <c r="EV1230" s="12"/>
      <c r="EW1230" s="12"/>
      <c r="EX1230" s="12"/>
      <c r="EY1230" s="12"/>
      <c r="EZ1230" s="12"/>
      <c r="FA1230" s="12"/>
      <c r="FB1230" s="12"/>
      <c r="FC1230" s="12"/>
      <c r="FD1230" s="12"/>
      <c r="FE1230" s="12"/>
      <c r="FF1230" s="12"/>
      <c r="FG1230" s="12"/>
      <c r="FH1230" s="12"/>
      <c r="FI1230" s="12"/>
      <c r="FJ1230" s="12"/>
      <c r="FK1230" s="12"/>
      <c r="FL1230" s="12"/>
      <c r="FM1230" s="12"/>
      <c r="FN1230" s="12"/>
      <c r="FO1230" s="12"/>
      <c r="FP1230" s="12"/>
      <c r="FQ1230" s="12"/>
      <c r="FR1230" s="12"/>
      <c r="FS1230" s="12"/>
      <c r="FT1230" s="12"/>
      <c r="FU1230" s="12"/>
      <c r="FV1230" s="12"/>
      <c r="FW1230" s="12"/>
      <c r="FX1230" s="12"/>
      <c r="FY1230" s="12"/>
      <c r="FZ1230" s="12"/>
      <c r="GA1230" s="12"/>
      <c r="GB1230" s="12"/>
      <c r="GC1230" s="12"/>
      <c r="GD1230" s="12"/>
      <c r="GE1230" s="12"/>
      <c r="GF1230" s="12"/>
      <c r="GG1230" s="12"/>
      <c r="GH1230" s="12"/>
      <c r="GI1230" s="12"/>
      <c r="GJ1230" s="12"/>
      <c r="GK1230" s="12"/>
      <c r="GL1230" s="12"/>
      <c r="GM1230" s="12"/>
      <c r="GN1230" s="12"/>
      <c r="GO1230" s="12"/>
      <c r="GP1230" s="12"/>
      <c r="GQ1230" s="12"/>
      <c r="GR1230" s="12"/>
    </row>
    <row r="1231" spans="1:203" x14ac:dyDescent="0.2">
      <c r="A1231" s="79">
        <f t="shared" si="523"/>
        <v>44303</v>
      </c>
      <c r="B1231" s="80">
        <f t="shared" ca="1" si="501"/>
        <v>1200.55007</v>
      </c>
      <c r="C1231" s="81">
        <f t="shared" si="502"/>
        <v>1000</v>
      </c>
      <c r="D1231" s="82">
        <f ca="1">IF(A1231&lt;$B$1,VLOOKUP(A1231,[1]DI!$A$4:$B$15000,2,FALSE),0)</f>
        <v>0</v>
      </c>
      <c r="E1231" s="81">
        <f t="shared" ca="1" si="503"/>
        <v>0</v>
      </c>
      <c r="F1231" s="83">
        <f t="shared" si="521"/>
        <v>1.1679999999999999</v>
      </c>
      <c r="G1231" s="84">
        <f t="shared" ca="1" si="504"/>
        <v>1</v>
      </c>
      <c r="H1231" s="81">
        <f ca="1">TRUNC(PRODUCT(G$10:G1230),15)</f>
        <v>1.2005500691533599</v>
      </c>
      <c r="I1231" s="81">
        <f t="shared" si="505"/>
        <v>1</v>
      </c>
      <c r="J1231" s="81">
        <f t="shared" ca="1" si="506"/>
        <v>1.20055007</v>
      </c>
      <c r="K1231" s="81">
        <f t="shared" ca="1" si="507"/>
        <v>200.55007000000001</v>
      </c>
      <c r="L1231" s="85">
        <f>IF(VLOOKUP(A1231,$U$12:$AD$125,8)=VLOOKUP(A1230,$U$12:$AD$125,8),0,VLOOKUP(A1231,U$12:$AD$125,8))</f>
        <v>0</v>
      </c>
      <c r="M1231" s="86">
        <f>IF(L1231&gt;0,VLOOKUP(L1231,T$12:$AC$125,7),0)</f>
        <v>0</v>
      </c>
      <c r="N1231" s="81">
        <f t="shared" si="522"/>
        <v>0</v>
      </c>
      <c r="O1231" s="81">
        <f t="shared" ca="1" si="508"/>
        <v>200.55007000000001</v>
      </c>
      <c r="P1231" s="87" t="str">
        <f t="shared" si="509"/>
        <v>J=</v>
      </c>
      <c r="Q1231" s="88">
        <f t="shared" si="510"/>
        <v>44676</v>
      </c>
      <c r="R1231" s="7"/>
      <c r="S1231" s="7"/>
      <c r="T1231" s="7"/>
      <c r="U1231" s="7"/>
      <c r="V1231" s="7"/>
      <c r="W1231" s="7"/>
      <c r="X1231" s="7"/>
      <c r="Y1231" s="7"/>
      <c r="Z1231" s="7"/>
      <c r="AA1231" s="7"/>
      <c r="AB1231" s="7"/>
      <c r="AC1231" s="7"/>
      <c r="AD1231" s="7"/>
      <c r="AE1231" s="7"/>
      <c r="AF1231" s="65">
        <f>(AF1223+1)</f>
        <v>44042</v>
      </c>
      <c r="AG1231" s="9">
        <f t="shared" ref="AG1231:AK1246" ca="1" si="524">VLOOKUP($AF1231,$A$10:$Q$3625,(AG$1)+1)</f>
        <v>1181.0388399999999</v>
      </c>
      <c r="AH1231" s="9">
        <f t="shared" si="524"/>
        <v>1000</v>
      </c>
      <c r="AI1231" s="4">
        <f t="shared" ca="1" si="524"/>
        <v>2.1500000000000005E-2</v>
      </c>
      <c r="AJ1231" s="10">
        <f t="shared" ca="1" si="524"/>
        <v>8.4419999999999995E-5</v>
      </c>
      <c r="AK1231" s="4">
        <f t="shared" si="524"/>
        <v>1.1679999999999999</v>
      </c>
      <c r="AL1231" s="65">
        <f t="shared" ref="AL1231:AL1260" si="525">AF1231</f>
        <v>44042</v>
      </c>
      <c r="AM1231" s="10">
        <f t="shared" ref="AM1231:AS1246" ca="1" si="526">VLOOKUP($AF1231,$A$10:$Q$3625,(AM$1)+1)</f>
        <v>1.18103884</v>
      </c>
      <c r="AN1231" s="9">
        <f t="shared" ca="1" si="526"/>
        <v>181.03883999999999</v>
      </c>
      <c r="AO1231" s="7">
        <f t="shared" si="526"/>
        <v>0</v>
      </c>
      <c r="AP1231" s="11">
        <f t="shared" si="526"/>
        <v>0</v>
      </c>
      <c r="AQ1231" s="9">
        <f t="shared" si="526"/>
        <v>0</v>
      </c>
      <c r="AR1231" s="8" t="str">
        <f t="shared" si="526"/>
        <v>J=</v>
      </c>
      <c r="AS1231" s="65">
        <f t="shared" si="526"/>
        <v>44676</v>
      </c>
      <c r="AT1231" s="12"/>
      <c r="AU1231" s="12"/>
      <c r="AV1231" s="22"/>
      <c r="AW1231" s="12"/>
      <c r="AX1231" s="12"/>
      <c r="AY1231" s="12"/>
      <c r="AZ1231" s="12"/>
      <c r="BA1231" s="12"/>
      <c r="BB1231" s="12"/>
      <c r="BC1231" s="12"/>
      <c r="BD1231" s="12"/>
      <c r="BE1231" s="12"/>
      <c r="BF1231" s="12"/>
      <c r="BG1231" s="12"/>
      <c r="BH1231" s="12"/>
      <c r="BI1231" s="12"/>
      <c r="BJ1231" s="12"/>
      <c r="BK1231" s="12"/>
      <c r="BL1231" s="12"/>
      <c r="BM1231" s="12"/>
      <c r="BN1231" s="12"/>
      <c r="BO1231" s="12"/>
      <c r="BP1231" s="12"/>
      <c r="BQ1231" s="12"/>
      <c r="BR1231" s="12"/>
      <c r="BS1231" s="12"/>
      <c r="BT1231" s="12"/>
      <c r="BU1231" s="12"/>
      <c r="BV1231" s="12"/>
      <c r="BW1231" s="12"/>
      <c r="BX1231" s="12"/>
      <c r="BY1231" s="12"/>
      <c r="BZ1231" s="12"/>
      <c r="CA1231" s="12"/>
      <c r="CB1231" s="12"/>
      <c r="CC1231" s="12"/>
      <c r="CD1231" s="12"/>
      <c r="CE1231" s="12"/>
      <c r="CF1231" s="12"/>
      <c r="CG1231" s="12"/>
      <c r="CH1231" s="12"/>
      <c r="CI1231" s="12"/>
      <c r="CJ1231" s="12"/>
      <c r="CK1231" s="12"/>
      <c r="CL1231" s="12"/>
      <c r="CM1231" s="12"/>
      <c r="CN1231" s="12"/>
      <c r="CO1231" s="12"/>
      <c r="CP1231" s="12"/>
      <c r="CQ1231" s="12"/>
      <c r="CR1231" s="12"/>
      <c r="CS1231" s="12"/>
      <c r="CT1231" s="12"/>
      <c r="CU1231" s="12"/>
      <c r="CV1231" s="12"/>
      <c r="CW1231" s="12"/>
      <c r="CX1231" s="12"/>
      <c r="CY1231" s="12"/>
      <c r="CZ1231" s="12"/>
      <c r="DA1231" s="12"/>
      <c r="DB1231" s="12"/>
      <c r="DC1231" s="12"/>
      <c r="DD1231" s="12"/>
      <c r="DE1231" s="12"/>
      <c r="DF1231" s="12"/>
      <c r="DG1231" s="12"/>
      <c r="DH1231" s="12"/>
      <c r="DI1231" s="12"/>
      <c r="DJ1231" s="12"/>
      <c r="DK1231" s="12"/>
      <c r="DL1231" s="12"/>
      <c r="DM1231" s="12"/>
      <c r="DN1231" s="12"/>
      <c r="DO1231" s="12"/>
      <c r="DP1231" s="12"/>
      <c r="DQ1231" s="12"/>
      <c r="DR1231" s="12"/>
      <c r="DS1231" s="12"/>
      <c r="DT1231" s="12"/>
      <c r="DU1231" s="12"/>
      <c r="DV1231" s="12"/>
      <c r="DW1231" s="12"/>
      <c r="DX1231" s="12"/>
      <c r="DY1231" s="12"/>
      <c r="DZ1231" s="12"/>
      <c r="EA1231" s="12"/>
      <c r="EB1231" s="12"/>
      <c r="EC1231" s="12"/>
      <c r="ED1231" s="12"/>
      <c r="EE1231" s="12"/>
      <c r="EF1231" s="12"/>
      <c r="EG1231" s="12"/>
      <c r="EH1231" s="12"/>
      <c r="EI1231" s="12"/>
      <c r="EJ1231" s="12"/>
      <c r="EK1231" s="12"/>
      <c r="EL1231" s="12"/>
      <c r="EM1231" s="12"/>
      <c r="EN1231" s="12"/>
      <c r="EO1231" s="12"/>
      <c r="EP1231" s="12"/>
      <c r="EQ1231" s="12"/>
      <c r="ER1231" s="12"/>
      <c r="ES1231" s="12"/>
      <c r="ET1231" s="12"/>
      <c r="EU1231" s="12"/>
      <c r="EV1231" s="12"/>
      <c r="EW1231" s="12"/>
      <c r="EX1231" s="12"/>
      <c r="EY1231" s="12"/>
      <c r="EZ1231" s="12"/>
      <c r="FA1231" s="12"/>
      <c r="FB1231" s="12"/>
      <c r="FC1231" s="12"/>
      <c r="FD1231" s="12"/>
      <c r="FE1231" s="12"/>
      <c r="FF1231" s="12"/>
      <c r="FG1231" s="12"/>
      <c r="FH1231" s="12"/>
      <c r="FI1231" s="12"/>
      <c r="FJ1231" s="12"/>
      <c r="FK1231" s="12"/>
      <c r="FL1231" s="12"/>
      <c r="FM1231" s="12"/>
      <c r="FN1231" s="12"/>
      <c r="FO1231" s="12"/>
      <c r="FP1231" s="12"/>
      <c r="FQ1231" s="12"/>
      <c r="FR1231" s="12"/>
      <c r="FS1231" s="12"/>
      <c r="FT1231" s="12"/>
      <c r="FU1231" s="12"/>
      <c r="FV1231" s="12"/>
      <c r="FW1231" s="12"/>
      <c r="FX1231" s="12"/>
      <c r="FY1231" s="12"/>
      <c r="FZ1231" s="12"/>
      <c r="GA1231" s="12"/>
      <c r="GB1231" s="12"/>
      <c r="GC1231" s="12"/>
      <c r="GD1231" s="12"/>
      <c r="GE1231" s="12"/>
      <c r="GF1231" s="12"/>
      <c r="GG1231" s="12"/>
      <c r="GH1231" s="12"/>
      <c r="GI1231" s="12"/>
      <c r="GJ1231" s="12"/>
      <c r="GK1231" s="12"/>
      <c r="GL1231" s="12"/>
      <c r="GM1231" s="12"/>
      <c r="GN1231" s="12"/>
      <c r="GO1231" s="12"/>
      <c r="GP1231" s="12"/>
      <c r="GQ1231" s="12"/>
      <c r="GR1231" s="12"/>
    </row>
    <row r="1232" spans="1:203" x14ac:dyDescent="0.2">
      <c r="A1232" s="79">
        <f t="shared" si="523"/>
        <v>44304</v>
      </c>
      <c r="B1232" s="80">
        <f t="shared" ca="1" si="501"/>
        <v>1200.55007</v>
      </c>
      <c r="C1232" s="81">
        <f t="shared" si="502"/>
        <v>1000</v>
      </c>
      <c r="D1232" s="82">
        <f ca="1">IF(A1232&lt;$B$1,VLOOKUP(A1232,[1]DI!$A$4:$B$15000,2,FALSE),0)</f>
        <v>0</v>
      </c>
      <c r="E1232" s="81">
        <f t="shared" ca="1" si="503"/>
        <v>0</v>
      </c>
      <c r="F1232" s="83">
        <f t="shared" si="521"/>
        <v>1.1679999999999999</v>
      </c>
      <c r="G1232" s="84">
        <f t="shared" ca="1" si="504"/>
        <v>1</v>
      </c>
      <c r="H1232" s="81">
        <f ca="1">TRUNC(PRODUCT(G$10:G1231),15)</f>
        <v>1.2005500691533599</v>
      </c>
      <c r="I1232" s="81">
        <f t="shared" si="505"/>
        <v>1</v>
      </c>
      <c r="J1232" s="81">
        <f t="shared" ca="1" si="506"/>
        <v>1.20055007</v>
      </c>
      <c r="K1232" s="81">
        <f t="shared" ca="1" si="507"/>
        <v>200.55007000000001</v>
      </c>
      <c r="L1232" s="85">
        <f>IF(VLOOKUP(A1232,$U$12:$AD$125,8)=VLOOKUP(A1231,$U$12:$AD$125,8),0,VLOOKUP(A1232,U$12:$AD$125,8))</f>
        <v>0</v>
      </c>
      <c r="M1232" s="86">
        <f>IF(L1232&gt;0,VLOOKUP(L1232,T$12:$AC$125,7),0)</f>
        <v>0</v>
      </c>
      <c r="N1232" s="81">
        <f t="shared" si="522"/>
        <v>0</v>
      </c>
      <c r="O1232" s="81">
        <f t="shared" ca="1" si="508"/>
        <v>200.55007000000001</v>
      </c>
      <c r="P1232" s="87" t="str">
        <f t="shared" si="509"/>
        <v>J=</v>
      </c>
      <c r="Q1232" s="88">
        <f t="shared" si="510"/>
        <v>44676</v>
      </c>
      <c r="R1232" s="7"/>
      <c r="S1232" s="7"/>
      <c r="T1232" s="7"/>
      <c r="U1232" s="7"/>
      <c r="V1232" s="7"/>
      <c r="W1232" s="7"/>
      <c r="X1232" s="7"/>
      <c r="Y1232" s="7"/>
      <c r="Z1232" s="7"/>
      <c r="AA1232" s="7"/>
      <c r="AB1232" s="7"/>
      <c r="AC1232" s="7"/>
      <c r="AD1232" s="7"/>
      <c r="AE1232" s="7"/>
      <c r="AF1232" s="65">
        <f t="shared" ref="AF1232:AF1260" si="527">(AF1231+1)</f>
        <v>44043</v>
      </c>
      <c r="AG1232" s="9">
        <f t="shared" ca="1" si="524"/>
        <v>1181.1552999999999</v>
      </c>
      <c r="AH1232" s="9">
        <f t="shared" si="524"/>
        <v>1000</v>
      </c>
      <c r="AI1232" s="4">
        <f t="shared" ca="1" si="524"/>
        <v>2.1500000000000005E-2</v>
      </c>
      <c r="AJ1232" s="10">
        <f t="shared" ca="1" si="524"/>
        <v>8.4419999999999995E-5</v>
      </c>
      <c r="AK1232" s="4">
        <f t="shared" si="524"/>
        <v>1.1679999999999999</v>
      </c>
      <c r="AL1232" s="65">
        <f t="shared" si="525"/>
        <v>44043</v>
      </c>
      <c r="AM1232" s="10">
        <f t="shared" ca="1" si="526"/>
        <v>1.1811552999999999</v>
      </c>
      <c r="AN1232" s="9">
        <f t="shared" ca="1" si="526"/>
        <v>181.15530000000001</v>
      </c>
      <c r="AO1232" s="7">
        <f t="shared" si="526"/>
        <v>0</v>
      </c>
      <c r="AP1232" s="11">
        <f t="shared" si="526"/>
        <v>0</v>
      </c>
      <c r="AQ1232" s="9">
        <f t="shared" si="526"/>
        <v>0</v>
      </c>
      <c r="AR1232" s="8" t="str">
        <f t="shared" si="526"/>
        <v>J=</v>
      </c>
      <c r="AS1232" s="65">
        <f t="shared" si="526"/>
        <v>44676</v>
      </c>
      <c r="AT1232" s="12"/>
      <c r="AU1232" s="12"/>
      <c r="AV1232" s="22"/>
      <c r="AW1232" s="12"/>
      <c r="AX1232" s="12"/>
      <c r="AY1232" s="12"/>
      <c r="AZ1232" s="12"/>
      <c r="BA1232" s="12"/>
      <c r="BB1232" s="12"/>
      <c r="BC1232" s="12"/>
      <c r="BD1232" s="12"/>
      <c r="BE1232" s="12"/>
      <c r="BF1232" s="12"/>
      <c r="BG1232" s="12"/>
      <c r="BH1232" s="12"/>
      <c r="BI1232" s="12"/>
      <c r="BJ1232" s="12"/>
      <c r="BK1232" s="12"/>
      <c r="BL1232" s="12"/>
      <c r="BM1232" s="12"/>
      <c r="BN1232" s="12"/>
      <c r="BO1232" s="12"/>
      <c r="BP1232" s="12"/>
      <c r="BQ1232" s="12"/>
      <c r="BR1232" s="12"/>
      <c r="BS1232" s="12"/>
      <c r="BT1232" s="12"/>
      <c r="BU1232" s="12"/>
      <c r="BV1232" s="12"/>
      <c r="BW1232" s="12"/>
      <c r="BX1232" s="12"/>
      <c r="BY1232" s="12"/>
      <c r="BZ1232" s="12"/>
      <c r="CA1232" s="12"/>
      <c r="CB1232" s="12"/>
      <c r="CC1232" s="12"/>
      <c r="CD1232" s="12"/>
      <c r="CE1232" s="12"/>
      <c r="CF1232" s="12"/>
      <c r="CG1232" s="12"/>
      <c r="CH1232" s="12"/>
      <c r="CI1232" s="12"/>
      <c r="CJ1232" s="12"/>
      <c r="CK1232" s="12"/>
      <c r="CL1232" s="12"/>
      <c r="CM1232" s="12"/>
      <c r="CN1232" s="12"/>
      <c r="CO1232" s="12"/>
      <c r="CP1232" s="12"/>
      <c r="CQ1232" s="12"/>
      <c r="CR1232" s="12"/>
      <c r="CS1232" s="12"/>
      <c r="CT1232" s="12"/>
      <c r="CU1232" s="12"/>
      <c r="CV1232" s="12"/>
      <c r="CW1232" s="12"/>
      <c r="CX1232" s="12"/>
      <c r="CY1232" s="12"/>
      <c r="CZ1232" s="12"/>
      <c r="DA1232" s="12"/>
      <c r="DB1232" s="12"/>
      <c r="DC1232" s="12"/>
      <c r="DD1232" s="12"/>
      <c r="DE1232" s="12"/>
      <c r="DF1232" s="12"/>
      <c r="DG1232" s="12"/>
      <c r="DH1232" s="12"/>
      <c r="DI1232" s="12"/>
      <c r="DJ1232" s="12"/>
      <c r="DK1232" s="12"/>
      <c r="DL1232" s="12"/>
      <c r="DM1232" s="12"/>
      <c r="DN1232" s="12"/>
      <c r="DO1232" s="12"/>
      <c r="DP1232" s="12"/>
      <c r="DQ1232" s="12"/>
      <c r="DR1232" s="12"/>
      <c r="DS1232" s="12"/>
      <c r="DT1232" s="12"/>
      <c r="DU1232" s="12"/>
      <c r="DV1232" s="12"/>
      <c r="DW1232" s="12"/>
      <c r="DX1232" s="12"/>
      <c r="DY1232" s="12"/>
      <c r="DZ1232" s="12"/>
      <c r="EA1232" s="12"/>
      <c r="EB1232" s="12"/>
      <c r="EC1232" s="12"/>
      <c r="ED1232" s="12"/>
      <c r="EE1232" s="12"/>
      <c r="EF1232" s="12"/>
      <c r="EG1232" s="12"/>
      <c r="EH1232" s="12"/>
      <c r="EI1232" s="12"/>
      <c r="EJ1232" s="12"/>
      <c r="EK1232" s="12"/>
      <c r="EL1232" s="12"/>
      <c r="EM1232" s="12"/>
      <c r="EN1232" s="12"/>
      <c r="EO1232" s="12"/>
      <c r="EP1232" s="12"/>
      <c r="EQ1232" s="12"/>
      <c r="ER1232" s="12"/>
      <c r="ES1232" s="12"/>
      <c r="ET1232" s="12"/>
      <c r="EU1232" s="12"/>
      <c r="EV1232" s="12"/>
      <c r="EW1232" s="12"/>
      <c r="EX1232" s="12"/>
      <c r="EY1232" s="12"/>
      <c r="EZ1232" s="12"/>
      <c r="FA1232" s="12"/>
      <c r="FB1232" s="12"/>
      <c r="FC1232" s="12"/>
      <c r="FD1232" s="12"/>
      <c r="FE1232" s="12"/>
      <c r="FF1232" s="12"/>
      <c r="FG1232" s="12"/>
      <c r="FH1232" s="12"/>
      <c r="FI1232" s="12"/>
      <c r="FJ1232" s="12"/>
      <c r="FK1232" s="12"/>
      <c r="FL1232" s="12"/>
      <c r="FM1232" s="12"/>
      <c r="FN1232" s="12"/>
      <c r="FO1232" s="12"/>
      <c r="FP1232" s="12"/>
      <c r="FQ1232" s="12"/>
      <c r="FR1232" s="12"/>
      <c r="FS1232" s="12"/>
      <c r="FT1232" s="12"/>
      <c r="FU1232" s="12"/>
      <c r="FV1232" s="12"/>
      <c r="FW1232" s="12"/>
      <c r="FX1232" s="12"/>
      <c r="FY1232" s="12"/>
      <c r="FZ1232" s="12"/>
      <c r="GA1232" s="12"/>
      <c r="GB1232" s="12"/>
      <c r="GC1232" s="12"/>
      <c r="GD1232" s="12"/>
      <c r="GE1232" s="12"/>
      <c r="GF1232" s="12"/>
      <c r="GG1232" s="12"/>
      <c r="GH1232" s="12"/>
      <c r="GI1232" s="12"/>
      <c r="GJ1232" s="12"/>
      <c r="GK1232" s="12"/>
      <c r="GL1232" s="12"/>
      <c r="GM1232" s="12"/>
      <c r="GN1232" s="12"/>
      <c r="GO1232" s="12"/>
      <c r="GP1232" s="12"/>
      <c r="GQ1232" s="12"/>
      <c r="GR1232" s="12"/>
    </row>
    <row r="1233" spans="1:200" x14ac:dyDescent="0.2">
      <c r="A1233" s="79">
        <f t="shared" si="523"/>
        <v>44305</v>
      </c>
      <c r="B1233" s="80">
        <f t="shared" ca="1" si="501"/>
        <v>1200.55007</v>
      </c>
      <c r="C1233" s="81">
        <f t="shared" si="502"/>
        <v>1000</v>
      </c>
      <c r="D1233" s="82">
        <f ca="1">IF(A1233&lt;$B$1,VLOOKUP(A1233,[1]DI!$A$4:$B$15000,2,FALSE),0)</f>
        <v>2.6499999999999999E-2</v>
      </c>
      <c r="E1233" s="81">
        <f t="shared" ca="1" si="503"/>
        <v>1.0378999999999999E-4</v>
      </c>
      <c r="F1233" s="83">
        <f t="shared" si="521"/>
        <v>1.1679999999999999</v>
      </c>
      <c r="G1233" s="84">
        <f t="shared" ca="1" si="504"/>
        <v>1.0001212267199999</v>
      </c>
      <c r="H1233" s="81">
        <f ca="1">TRUNC(PRODUCT(G$10:G1232),15)</f>
        <v>1.2005500691533599</v>
      </c>
      <c r="I1233" s="81">
        <f t="shared" si="505"/>
        <v>1</v>
      </c>
      <c r="J1233" s="81">
        <f t="shared" ca="1" si="506"/>
        <v>1.20055007</v>
      </c>
      <c r="K1233" s="81">
        <f t="shared" ca="1" si="507"/>
        <v>200.55007000000001</v>
      </c>
      <c r="L1233" s="85">
        <f>IF(VLOOKUP(A1233,$U$12:$AD$125,8)=VLOOKUP(A1232,$U$12:$AD$125,8),0,VLOOKUP(A1233,U$12:$AD$125,8))</f>
        <v>0</v>
      </c>
      <c r="M1233" s="86">
        <f>IF(L1233&gt;0,VLOOKUP(L1233,T$12:$AC$125,7),0)</f>
        <v>0</v>
      </c>
      <c r="N1233" s="81">
        <f t="shared" si="522"/>
        <v>0</v>
      </c>
      <c r="O1233" s="81">
        <f t="shared" ca="1" si="508"/>
        <v>200.55007000000001</v>
      </c>
      <c r="P1233" s="87" t="str">
        <f t="shared" si="509"/>
        <v>J=</v>
      </c>
      <c r="Q1233" s="88">
        <f t="shared" si="510"/>
        <v>44676</v>
      </c>
      <c r="R1233" s="7"/>
      <c r="S1233" s="7"/>
      <c r="T1233" s="7"/>
      <c r="U1233" s="7"/>
      <c r="V1233" s="7"/>
      <c r="W1233" s="7"/>
      <c r="X1233" s="7"/>
      <c r="Y1233" s="7"/>
      <c r="Z1233" s="7"/>
      <c r="AA1233" s="7"/>
      <c r="AB1233" s="7"/>
      <c r="AC1233" s="7"/>
      <c r="AD1233" s="7"/>
      <c r="AE1233" s="7"/>
      <c r="AF1233" s="65">
        <f t="shared" si="527"/>
        <v>44044</v>
      </c>
      <c r="AG1233" s="9">
        <f t="shared" ca="1" si="524"/>
        <v>1181.2717600000001</v>
      </c>
      <c r="AH1233" s="9">
        <f t="shared" si="524"/>
        <v>1000</v>
      </c>
      <c r="AI1233" s="4">
        <f t="shared" ca="1" si="524"/>
        <v>0</v>
      </c>
      <c r="AJ1233" s="10">
        <f t="shared" ca="1" si="524"/>
        <v>0</v>
      </c>
      <c r="AK1233" s="4">
        <f t="shared" si="524"/>
        <v>1.1679999999999999</v>
      </c>
      <c r="AL1233" s="65">
        <f t="shared" si="525"/>
        <v>44044</v>
      </c>
      <c r="AM1233" s="10">
        <f t="shared" ca="1" si="526"/>
        <v>1.18127176</v>
      </c>
      <c r="AN1233" s="9">
        <f t="shared" ca="1" si="526"/>
        <v>181.27176</v>
      </c>
      <c r="AO1233" s="7">
        <f t="shared" si="526"/>
        <v>0</v>
      </c>
      <c r="AP1233" s="11">
        <f t="shared" si="526"/>
        <v>0</v>
      </c>
      <c r="AQ1233" s="9">
        <f t="shared" si="526"/>
        <v>0</v>
      </c>
      <c r="AR1233" s="8" t="str">
        <f t="shared" si="526"/>
        <v>J=</v>
      </c>
      <c r="AS1233" s="65">
        <f t="shared" si="526"/>
        <v>44676</v>
      </c>
      <c r="AT1233" s="12"/>
      <c r="AU1233" s="12"/>
      <c r="AV1233" s="22"/>
      <c r="AW1233" s="12"/>
      <c r="AX1233" s="12"/>
      <c r="AY1233" s="12"/>
      <c r="AZ1233" s="12"/>
      <c r="BA1233" s="12"/>
      <c r="BB1233" s="12"/>
      <c r="BC1233" s="12"/>
      <c r="BD1233" s="12"/>
      <c r="BE1233" s="12"/>
      <c r="BF1233" s="12"/>
      <c r="BG1233" s="12"/>
      <c r="BH1233" s="12"/>
      <c r="BI1233" s="12"/>
      <c r="BJ1233" s="12"/>
      <c r="BK1233" s="12"/>
      <c r="BL1233" s="12"/>
      <c r="BM1233" s="12"/>
      <c r="BN1233" s="12"/>
      <c r="BO1233" s="12"/>
      <c r="BP1233" s="12"/>
      <c r="BQ1233" s="12"/>
      <c r="BR1233" s="12"/>
      <c r="BS1233" s="12"/>
      <c r="BT1233" s="12"/>
      <c r="BU1233" s="12"/>
      <c r="BV1233" s="12"/>
      <c r="BW1233" s="12"/>
      <c r="BX1233" s="12"/>
      <c r="BY1233" s="12"/>
      <c r="BZ1233" s="12"/>
      <c r="CA1233" s="12"/>
      <c r="CB1233" s="12"/>
      <c r="CC1233" s="12"/>
      <c r="CD1233" s="12"/>
      <c r="CE1233" s="12"/>
      <c r="CF1233" s="12"/>
      <c r="CG1233" s="12"/>
      <c r="CH1233" s="12"/>
      <c r="CI1233" s="12"/>
      <c r="CJ1233" s="12"/>
      <c r="CK1233" s="12"/>
      <c r="CL1233" s="12"/>
      <c r="CM1233" s="12"/>
      <c r="CN1233" s="12"/>
      <c r="CO1233" s="12"/>
      <c r="CP1233" s="12"/>
      <c r="CQ1233" s="12"/>
      <c r="CR1233" s="12"/>
      <c r="CS1233" s="12"/>
      <c r="CT1233" s="12"/>
      <c r="CU1233" s="12"/>
      <c r="CV1233" s="12"/>
      <c r="CW1233" s="12"/>
      <c r="CX1233" s="12"/>
      <c r="CY1233" s="12"/>
      <c r="CZ1233" s="12"/>
      <c r="DA1233" s="12"/>
      <c r="DB1233" s="12"/>
      <c r="DC1233" s="12"/>
      <c r="DD1233" s="12"/>
      <c r="DE1233" s="12"/>
      <c r="DF1233" s="12"/>
      <c r="DG1233" s="12"/>
      <c r="DH1233" s="12"/>
      <c r="DI1233" s="12"/>
      <c r="DJ1233" s="12"/>
      <c r="DK1233" s="12"/>
      <c r="DL1233" s="12"/>
      <c r="DM1233" s="12"/>
      <c r="DN1233" s="12"/>
      <c r="DO1233" s="12"/>
      <c r="DP1233" s="12"/>
      <c r="DQ1233" s="12"/>
      <c r="DR1233" s="12"/>
      <c r="DS1233" s="12"/>
      <c r="DT1233" s="12"/>
      <c r="DU1233" s="12"/>
      <c r="DV1233" s="12"/>
      <c r="DW1233" s="12"/>
      <c r="DX1233" s="12"/>
      <c r="DY1233" s="12"/>
      <c r="DZ1233" s="12"/>
      <c r="EA1233" s="12"/>
      <c r="EB1233" s="12"/>
      <c r="EC1233" s="12"/>
      <c r="ED1233" s="12"/>
      <c r="EE1233" s="12"/>
      <c r="EF1233" s="12"/>
      <c r="EG1233" s="12"/>
      <c r="EH1233" s="12"/>
      <c r="EI1233" s="12"/>
      <c r="EJ1233" s="12"/>
      <c r="EK1233" s="12"/>
      <c r="EL1233" s="12"/>
      <c r="EM1233" s="12"/>
      <c r="EN1233" s="12"/>
      <c r="EO1233" s="12"/>
      <c r="EP1233" s="12"/>
      <c r="EQ1233" s="12"/>
      <c r="ER1233" s="12"/>
      <c r="ES1233" s="12"/>
      <c r="ET1233" s="12"/>
      <c r="EU1233" s="12"/>
      <c r="EV1233" s="12"/>
      <c r="EW1233" s="12"/>
      <c r="EX1233" s="12"/>
      <c r="EY1233" s="12"/>
      <c r="EZ1233" s="12"/>
      <c r="FA1233" s="12"/>
      <c r="FB1233" s="12"/>
      <c r="FC1233" s="12"/>
      <c r="FD1233" s="12"/>
      <c r="FE1233" s="12"/>
      <c r="FF1233" s="12"/>
      <c r="FG1233" s="12"/>
      <c r="FH1233" s="12"/>
      <c r="FI1233" s="12"/>
      <c r="FJ1233" s="12"/>
      <c r="FK1233" s="12"/>
      <c r="FL1233" s="12"/>
      <c r="FM1233" s="12"/>
      <c r="FN1233" s="12"/>
      <c r="FO1233" s="12"/>
      <c r="FP1233" s="12"/>
      <c r="FQ1233" s="12"/>
      <c r="FR1233" s="12"/>
      <c r="FS1233" s="12"/>
      <c r="FT1233" s="12"/>
      <c r="FU1233" s="12"/>
      <c r="FV1233" s="12"/>
      <c r="FW1233" s="12"/>
      <c r="FX1233" s="12"/>
      <c r="FY1233" s="12"/>
      <c r="FZ1233" s="12"/>
      <c r="GA1233" s="12"/>
      <c r="GB1233" s="12"/>
      <c r="GC1233" s="12"/>
      <c r="GD1233" s="12"/>
      <c r="GE1233" s="12"/>
      <c r="GF1233" s="12"/>
      <c r="GG1233" s="12"/>
      <c r="GH1233" s="12"/>
      <c r="GI1233" s="12"/>
      <c r="GJ1233" s="12"/>
      <c r="GK1233" s="12"/>
      <c r="GL1233" s="12"/>
      <c r="GM1233" s="12"/>
      <c r="GN1233" s="12"/>
      <c r="GO1233" s="12"/>
      <c r="GP1233" s="12"/>
      <c r="GQ1233" s="12"/>
      <c r="GR1233" s="12"/>
    </row>
    <row r="1234" spans="1:200" x14ac:dyDescent="0.2">
      <c r="A1234" s="79">
        <f t="shared" si="523"/>
        <v>44306</v>
      </c>
      <c r="B1234" s="80">
        <f t="shared" ca="1" si="501"/>
        <v>1200.69561</v>
      </c>
      <c r="C1234" s="81">
        <f t="shared" si="502"/>
        <v>1000</v>
      </c>
      <c r="D1234" s="82">
        <f ca="1">IF(A1234&lt;$B$1,VLOOKUP(A1234,[1]DI!$A$4:$B$15000,2,FALSE),0)</f>
        <v>2.6499999999999999E-2</v>
      </c>
      <c r="E1234" s="81">
        <f t="shared" ca="1" si="503"/>
        <v>1.0378999999999999E-4</v>
      </c>
      <c r="F1234" s="83">
        <f t="shared" si="521"/>
        <v>1.1679999999999999</v>
      </c>
      <c r="G1234" s="84">
        <f t="shared" ca="1" si="504"/>
        <v>1.0001212267199999</v>
      </c>
      <c r="H1234" s="81">
        <f ca="1">TRUNC(PRODUCT(G$10:G1233),15)</f>
        <v>1.2006956079004401</v>
      </c>
      <c r="I1234" s="81">
        <f t="shared" si="505"/>
        <v>1</v>
      </c>
      <c r="J1234" s="81">
        <f t="shared" ca="1" si="506"/>
        <v>1.2006956099999999</v>
      </c>
      <c r="K1234" s="81">
        <f t="shared" ca="1" si="507"/>
        <v>200.69560999999999</v>
      </c>
      <c r="L1234" s="85">
        <f>IF(VLOOKUP(A1234,$U$12:$AD$125,8)=VLOOKUP(A1233,$U$12:$AD$125,8),0,VLOOKUP(A1234,U$12:$AD$125,8))</f>
        <v>0</v>
      </c>
      <c r="M1234" s="86">
        <f>IF(L1234&gt;0,VLOOKUP(L1234,T$12:$AC$125,7),0)</f>
        <v>0</v>
      </c>
      <c r="N1234" s="81">
        <f t="shared" si="522"/>
        <v>0</v>
      </c>
      <c r="O1234" s="81">
        <f t="shared" ca="1" si="508"/>
        <v>200.69560999999999</v>
      </c>
      <c r="P1234" s="87" t="str">
        <f t="shared" si="509"/>
        <v>J=</v>
      </c>
      <c r="Q1234" s="88">
        <f t="shared" si="510"/>
        <v>44676</v>
      </c>
      <c r="R1234" s="7"/>
      <c r="S1234" s="7"/>
      <c r="T1234" s="7"/>
      <c r="U1234" s="7"/>
      <c r="V1234" s="7"/>
      <c r="W1234" s="7"/>
      <c r="X1234" s="7"/>
      <c r="Y1234" s="7"/>
      <c r="Z1234" s="7"/>
      <c r="AA1234" s="7"/>
      <c r="AB1234" s="7"/>
      <c r="AC1234" s="7"/>
      <c r="AD1234" s="7"/>
      <c r="AE1234" s="7"/>
      <c r="AF1234" s="65">
        <f t="shared" si="527"/>
        <v>44045</v>
      </c>
      <c r="AG1234" s="9">
        <f t="shared" ca="1" si="524"/>
        <v>1181.2717600000001</v>
      </c>
      <c r="AH1234" s="9">
        <f t="shared" si="524"/>
        <v>1000</v>
      </c>
      <c r="AI1234" s="4">
        <f t="shared" ca="1" si="524"/>
        <v>0</v>
      </c>
      <c r="AJ1234" s="10">
        <f t="shared" ca="1" si="524"/>
        <v>0</v>
      </c>
      <c r="AK1234" s="4">
        <f t="shared" si="524"/>
        <v>1.1679999999999999</v>
      </c>
      <c r="AL1234" s="65">
        <f t="shared" si="525"/>
        <v>44045</v>
      </c>
      <c r="AM1234" s="10">
        <f t="shared" ca="1" si="526"/>
        <v>1.18127176</v>
      </c>
      <c r="AN1234" s="9">
        <f t="shared" ca="1" si="526"/>
        <v>181.27176</v>
      </c>
      <c r="AO1234" s="7">
        <f t="shared" si="526"/>
        <v>0</v>
      </c>
      <c r="AP1234" s="11">
        <f t="shared" si="526"/>
        <v>0</v>
      </c>
      <c r="AQ1234" s="9">
        <f t="shared" si="526"/>
        <v>0</v>
      </c>
      <c r="AR1234" s="8" t="str">
        <f t="shared" si="526"/>
        <v>J=</v>
      </c>
      <c r="AS1234" s="65">
        <f t="shared" si="526"/>
        <v>44676</v>
      </c>
      <c r="AT1234" s="12"/>
      <c r="AU1234" s="12"/>
      <c r="AV1234" s="22"/>
      <c r="AW1234" s="12"/>
      <c r="AX1234" s="12"/>
      <c r="AY1234" s="12"/>
      <c r="AZ1234" s="12"/>
      <c r="BA1234" s="12"/>
      <c r="BB1234" s="12"/>
      <c r="BC1234" s="12"/>
      <c r="BD1234" s="12"/>
      <c r="BE1234" s="12"/>
      <c r="BF1234" s="12"/>
      <c r="BG1234" s="12"/>
      <c r="BH1234" s="12"/>
      <c r="BI1234" s="12"/>
      <c r="BJ1234" s="12"/>
      <c r="BK1234" s="12"/>
      <c r="BL1234" s="12"/>
      <c r="BM1234" s="12"/>
      <c r="BN1234" s="12"/>
      <c r="BO1234" s="12"/>
      <c r="BP1234" s="12"/>
      <c r="BQ1234" s="12"/>
      <c r="BR1234" s="12"/>
      <c r="BS1234" s="12"/>
      <c r="BT1234" s="12"/>
      <c r="BU1234" s="12"/>
      <c r="BV1234" s="12"/>
      <c r="BW1234" s="12"/>
      <c r="BX1234" s="12"/>
      <c r="BY1234" s="12"/>
      <c r="BZ1234" s="12"/>
      <c r="CA1234" s="12"/>
      <c r="CB1234" s="12"/>
      <c r="CC1234" s="12"/>
      <c r="CD1234" s="12"/>
      <c r="CE1234" s="12"/>
      <c r="CF1234" s="12"/>
      <c r="CG1234" s="12"/>
      <c r="CH1234" s="12"/>
      <c r="CI1234" s="12"/>
      <c r="CJ1234" s="12"/>
      <c r="CK1234" s="12"/>
      <c r="CL1234" s="12"/>
      <c r="CM1234" s="12"/>
      <c r="CN1234" s="12"/>
      <c r="CO1234" s="12"/>
      <c r="CP1234" s="12"/>
      <c r="CQ1234" s="12"/>
      <c r="CR1234" s="12"/>
      <c r="CS1234" s="12"/>
      <c r="CT1234" s="12"/>
      <c r="CU1234" s="12"/>
      <c r="CV1234" s="12"/>
      <c r="CW1234" s="12"/>
      <c r="CX1234" s="12"/>
      <c r="CY1234" s="12"/>
      <c r="CZ1234" s="12"/>
      <c r="DA1234" s="12"/>
      <c r="DB1234" s="12"/>
      <c r="DC1234" s="12"/>
      <c r="DD1234" s="12"/>
      <c r="DE1234" s="12"/>
      <c r="DF1234" s="12"/>
      <c r="DG1234" s="12"/>
      <c r="DH1234" s="12"/>
      <c r="DI1234" s="12"/>
      <c r="DJ1234" s="12"/>
      <c r="DK1234" s="12"/>
      <c r="DL1234" s="12"/>
      <c r="DM1234" s="12"/>
      <c r="DN1234" s="12"/>
      <c r="DO1234" s="12"/>
      <c r="DP1234" s="12"/>
      <c r="DQ1234" s="12"/>
      <c r="DR1234" s="12"/>
      <c r="DS1234" s="12"/>
      <c r="DT1234" s="12"/>
      <c r="DU1234" s="12"/>
      <c r="DV1234" s="12"/>
      <c r="DW1234" s="12"/>
      <c r="DX1234" s="12"/>
      <c r="DY1234" s="12"/>
      <c r="DZ1234" s="12"/>
      <c r="EA1234" s="12"/>
      <c r="EB1234" s="12"/>
      <c r="EC1234" s="12"/>
      <c r="ED1234" s="12"/>
      <c r="EE1234" s="12"/>
      <c r="EF1234" s="12"/>
      <c r="EG1234" s="12"/>
      <c r="EH1234" s="12"/>
      <c r="EI1234" s="12"/>
      <c r="EJ1234" s="12"/>
      <c r="EK1234" s="12"/>
      <c r="EL1234" s="12"/>
      <c r="EM1234" s="12"/>
      <c r="EN1234" s="12"/>
      <c r="EO1234" s="12"/>
      <c r="EP1234" s="12"/>
      <c r="EQ1234" s="12"/>
      <c r="ER1234" s="12"/>
      <c r="ES1234" s="12"/>
      <c r="ET1234" s="12"/>
      <c r="EU1234" s="12"/>
      <c r="EV1234" s="12"/>
      <c r="EW1234" s="12"/>
      <c r="EX1234" s="12"/>
      <c r="EY1234" s="12"/>
      <c r="EZ1234" s="12"/>
      <c r="FA1234" s="12"/>
      <c r="FB1234" s="12"/>
      <c r="FC1234" s="12"/>
      <c r="FD1234" s="12"/>
      <c r="FE1234" s="12"/>
      <c r="FF1234" s="12"/>
      <c r="FG1234" s="12"/>
      <c r="FH1234" s="12"/>
      <c r="FI1234" s="12"/>
      <c r="FJ1234" s="12"/>
      <c r="FK1234" s="12"/>
      <c r="FL1234" s="12"/>
      <c r="FM1234" s="12"/>
      <c r="FN1234" s="12"/>
      <c r="FO1234" s="12"/>
      <c r="FP1234" s="12"/>
      <c r="FQ1234" s="12"/>
      <c r="FR1234" s="12"/>
      <c r="FS1234" s="12"/>
      <c r="FT1234" s="12"/>
      <c r="FU1234" s="12"/>
      <c r="FV1234" s="12"/>
      <c r="FW1234" s="12"/>
      <c r="FX1234" s="12"/>
      <c r="FY1234" s="12"/>
      <c r="FZ1234" s="12"/>
      <c r="GA1234" s="12"/>
      <c r="GB1234" s="12"/>
      <c r="GC1234" s="12"/>
      <c r="GD1234" s="12"/>
      <c r="GE1234" s="12"/>
      <c r="GF1234" s="12"/>
      <c r="GG1234" s="12"/>
      <c r="GH1234" s="12"/>
      <c r="GI1234" s="12"/>
      <c r="GJ1234" s="12"/>
      <c r="GK1234" s="12"/>
      <c r="GL1234" s="12"/>
      <c r="GM1234" s="12"/>
      <c r="GN1234" s="12"/>
      <c r="GO1234" s="12"/>
      <c r="GP1234" s="12"/>
      <c r="GQ1234" s="12"/>
      <c r="GR1234" s="12"/>
    </row>
    <row r="1235" spans="1:200" x14ac:dyDescent="0.2">
      <c r="A1235" s="79">
        <f t="shared" si="523"/>
        <v>44307</v>
      </c>
      <c r="B1235" s="80">
        <f t="shared" ref="B1235:B1298" ca="1" si="528">IF(A1235&lt;=TODAY(),C1235+K1235,IF(AND(A1235&gt;TODAY(),A1235&lt;=$B$1),IF(VLOOKUP(TODAY(),$A$10:$D$5000,4,FALSE)=0,"n.d",C1235+K1235),"n.d"))</f>
        <v>1200.8411599999999</v>
      </c>
      <c r="C1235" s="81">
        <f t="shared" ref="C1235:C1298" si="529">TRUNC(C1234-N1234,8)</f>
        <v>1000</v>
      </c>
      <c r="D1235" s="82">
        <f ca="1">IF(A1235&lt;$B$1,VLOOKUP(A1235,[1]DI!$A$4:$B$15000,2,FALSE),0)</f>
        <v>0</v>
      </c>
      <c r="E1235" s="81">
        <f t="shared" ref="E1235:E1298" ca="1" si="530">ROUND((((1+D1235)^(1/252)-1)),8)</f>
        <v>0</v>
      </c>
      <c r="F1235" s="83">
        <f t="shared" si="521"/>
        <v>1.1679999999999999</v>
      </c>
      <c r="G1235" s="84">
        <f t="shared" ref="G1235:G1298" ca="1" si="531">TRUNC((1+(E1235*F1235)),15)</f>
        <v>1</v>
      </c>
      <c r="H1235" s="81">
        <f ca="1">TRUNC(PRODUCT(G$10:G1234),15)</f>
        <v>1.2008411642907</v>
      </c>
      <c r="I1235" s="81">
        <f t="shared" ref="I1235:I1298" si="532">IF(OR(L1234&gt;0,L1234="E"),H1234,I1234)</f>
        <v>1</v>
      </c>
      <c r="J1235" s="81">
        <f t="shared" ref="J1235:J1298" ca="1" si="533">ROUND(TRUNC(H1235/I1235,15),8)</f>
        <v>1.20084116</v>
      </c>
      <c r="K1235" s="81">
        <f t="shared" ref="K1235:K1298" ca="1" si="534">TRUNC((C1235*(J1235-1)),8)</f>
        <v>200.84116</v>
      </c>
      <c r="L1235" s="85">
        <f>IF(VLOOKUP(A1235,$U$12:$AD$125,8)=VLOOKUP(A1234,$U$12:$AD$125,8),0,VLOOKUP(A1235,U$12:$AD$125,8))</f>
        <v>0</v>
      </c>
      <c r="M1235" s="86">
        <f>IF(L1235&gt;0,VLOOKUP(L1235,T$12:$AC$125,7),0)</f>
        <v>0</v>
      </c>
      <c r="N1235" s="81">
        <f t="shared" si="522"/>
        <v>0</v>
      </c>
      <c r="O1235" s="81">
        <f t="shared" ref="O1235:O1298" ca="1" si="535">(K1235+N1235)</f>
        <v>200.84116</v>
      </c>
      <c r="P1235" s="87" t="str">
        <f t="shared" ref="P1235:P1298" si="536">IF(L1234&gt;0,VLOOKUP(A1234,$U$12:$AD$125,9),P1234)</f>
        <v>J=</v>
      </c>
      <c r="Q1235" s="88">
        <f t="shared" ref="Q1235:Q1298" si="537">IF(L1234&gt;0,VLOOKUP(A1234,$U$12:$AD$125,10),Q1234)</f>
        <v>44676</v>
      </c>
      <c r="R1235" s="7"/>
      <c r="S1235" s="7"/>
      <c r="T1235" s="7"/>
      <c r="U1235" s="7"/>
      <c r="V1235" s="7"/>
      <c r="W1235" s="7"/>
      <c r="X1235" s="7"/>
      <c r="Y1235" s="7"/>
      <c r="Z1235" s="7"/>
      <c r="AA1235" s="7"/>
      <c r="AB1235" s="7"/>
      <c r="AC1235" s="7"/>
      <c r="AD1235" s="7"/>
      <c r="AE1235" s="7"/>
      <c r="AF1235" s="65">
        <f t="shared" si="527"/>
        <v>44046</v>
      </c>
      <c r="AG1235" s="9">
        <f t="shared" ca="1" si="524"/>
        <v>1181.2717600000001</v>
      </c>
      <c r="AH1235" s="9">
        <f t="shared" si="524"/>
        <v>1000</v>
      </c>
      <c r="AI1235" s="4">
        <f t="shared" ca="1" si="524"/>
        <v>2.1500000000000005E-2</v>
      </c>
      <c r="AJ1235" s="10">
        <f t="shared" ca="1" si="524"/>
        <v>8.4419999999999995E-5</v>
      </c>
      <c r="AK1235" s="4">
        <f t="shared" si="524"/>
        <v>1.1679999999999999</v>
      </c>
      <c r="AL1235" s="65">
        <f t="shared" si="525"/>
        <v>44046</v>
      </c>
      <c r="AM1235" s="10">
        <f t="shared" ca="1" si="526"/>
        <v>1.18127176</v>
      </c>
      <c r="AN1235" s="9">
        <f t="shared" ca="1" si="526"/>
        <v>181.27176</v>
      </c>
      <c r="AO1235" s="7">
        <f t="shared" si="526"/>
        <v>0</v>
      </c>
      <c r="AP1235" s="11">
        <f t="shared" si="526"/>
        <v>0</v>
      </c>
      <c r="AQ1235" s="9">
        <f t="shared" si="526"/>
        <v>0</v>
      </c>
      <c r="AR1235" s="8" t="str">
        <f t="shared" si="526"/>
        <v>J=</v>
      </c>
      <c r="AS1235" s="65">
        <f t="shared" si="526"/>
        <v>44676</v>
      </c>
      <c r="AT1235" s="12"/>
      <c r="AU1235" s="12"/>
      <c r="AV1235" s="22"/>
      <c r="AW1235" s="12"/>
      <c r="AX1235" s="12"/>
      <c r="AY1235" s="12"/>
      <c r="AZ1235" s="12"/>
      <c r="BA1235" s="12"/>
      <c r="BB1235" s="12"/>
      <c r="BC1235" s="12"/>
      <c r="BD1235" s="12"/>
      <c r="BE1235" s="12"/>
      <c r="BF1235" s="12"/>
      <c r="BG1235" s="12"/>
      <c r="BH1235" s="12"/>
      <c r="BI1235" s="12"/>
      <c r="BJ1235" s="12"/>
      <c r="BK1235" s="12"/>
      <c r="BL1235" s="12"/>
      <c r="BM1235" s="12"/>
      <c r="BN1235" s="12"/>
      <c r="BO1235" s="12"/>
      <c r="BP1235" s="12"/>
      <c r="BQ1235" s="12"/>
      <c r="BR1235" s="12"/>
      <c r="BS1235" s="12"/>
      <c r="BT1235" s="12"/>
      <c r="BU1235" s="12"/>
      <c r="BV1235" s="12"/>
      <c r="BW1235" s="12"/>
      <c r="BX1235" s="12"/>
      <c r="BY1235" s="12"/>
      <c r="BZ1235" s="12"/>
      <c r="CA1235" s="12"/>
      <c r="CB1235" s="12"/>
      <c r="CC1235" s="12"/>
      <c r="CD1235" s="12"/>
      <c r="CE1235" s="12"/>
      <c r="CF1235" s="12"/>
      <c r="CG1235" s="12"/>
      <c r="CH1235" s="12"/>
      <c r="CI1235" s="12"/>
      <c r="CJ1235" s="12"/>
      <c r="CK1235" s="12"/>
      <c r="CL1235" s="12"/>
      <c r="CM1235" s="12"/>
      <c r="CN1235" s="12"/>
      <c r="CO1235" s="12"/>
      <c r="CP1235" s="12"/>
      <c r="CQ1235" s="12"/>
      <c r="CR1235" s="12"/>
      <c r="CS1235" s="12"/>
      <c r="CT1235" s="12"/>
      <c r="CU1235" s="12"/>
      <c r="CV1235" s="12"/>
      <c r="CW1235" s="12"/>
      <c r="CX1235" s="12"/>
      <c r="CY1235" s="12"/>
      <c r="CZ1235" s="12"/>
      <c r="DA1235" s="12"/>
      <c r="DB1235" s="12"/>
      <c r="DC1235" s="12"/>
      <c r="DD1235" s="12"/>
      <c r="DE1235" s="12"/>
      <c r="DF1235" s="12"/>
      <c r="DG1235" s="12"/>
      <c r="DH1235" s="12"/>
      <c r="DI1235" s="12"/>
      <c r="DJ1235" s="12"/>
      <c r="DK1235" s="12"/>
      <c r="DL1235" s="12"/>
      <c r="DM1235" s="12"/>
      <c r="DN1235" s="12"/>
      <c r="DO1235" s="12"/>
      <c r="DP1235" s="12"/>
      <c r="DQ1235" s="12"/>
      <c r="DR1235" s="12"/>
      <c r="DS1235" s="12"/>
      <c r="DT1235" s="12"/>
      <c r="DU1235" s="12"/>
      <c r="DV1235" s="12"/>
      <c r="DW1235" s="12"/>
      <c r="DX1235" s="12"/>
      <c r="DY1235" s="12"/>
      <c r="DZ1235" s="12"/>
      <c r="EA1235" s="12"/>
      <c r="EB1235" s="12"/>
      <c r="EC1235" s="12"/>
      <c r="ED1235" s="12"/>
      <c r="EE1235" s="12"/>
      <c r="EF1235" s="12"/>
      <c r="EG1235" s="12"/>
      <c r="EH1235" s="12"/>
      <c r="EI1235" s="12"/>
      <c r="EJ1235" s="12"/>
      <c r="EK1235" s="12"/>
      <c r="EL1235" s="12"/>
      <c r="EM1235" s="12"/>
      <c r="EN1235" s="12"/>
      <c r="EO1235" s="12"/>
      <c r="EP1235" s="12"/>
      <c r="EQ1235" s="12"/>
      <c r="ER1235" s="12"/>
      <c r="ES1235" s="12"/>
      <c r="ET1235" s="12"/>
      <c r="EU1235" s="12"/>
      <c r="EV1235" s="12"/>
      <c r="EW1235" s="12"/>
      <c r="EX1235" s="12"/>
      <c r="EY1235" s="12"/>
      <c r="EZ1235" s="12"/>
      <c r="FA1235" s="12"/>
      <c r="FB1235" s="12"/>
      <c r="FC1235" s="12"/>
      <c r="FD1235" s="12"/>
      <c r="FE1235" s="12"/>
      <c r="FF1235" s="12"/>
      <c r="FG1235" s="12"/>
      <c r="FH1235" s="12"/>
      <c r="FI1235" s="12"/>
      <c r="FJ1235" s="12"/>
      <c r="FK1235" s="12"/>
      <c r="FL1235" s="12"/>
      <c r="FM1235" s="12"/>
      <c r="FN1235" s="12"/>
      <c r="FO1235" s="12"/>
      <c r="FP1235" s="12"/>
      <c r="FQ1235" s="12"/>
      <c r="FR1235" s="12"/>
      <c r="FS1235" s="12"/>
      <c r="FT1235" s="12"/>
      <c r="FU1235" s="12"/>
      <c r="FV1235" s="12"/>
      <c r="FW1235" s="12"/>
      <c r="FX1235" s="12"/>
      <c r="FY1235" s="12"/>
      <c r="FZ1235" s="12"/>
      <c r="GA1235" s="12"/>
      <c r="GB1235" s="12"/>
      <c r="GC1235" s="12"/>
      <c r="GD1235" s="12"/>
      <c r="GE1235" s="12"/>
      <c r="GF1235" s="12"/>
      <c r="GG1235" s="12"/>
      <c r="GH1235" s="12"/>
      <c r="GI1235" s="12"/>
      <c r="GJ1235" s="12"/>
      <c r="GK1235" s="12"/>
      <c r="GL1235" s="12"/>
      <c r="GM1235" s="12"/>
      <c r="GN1235" s="12"/>
      <c r="GO1235" s="12"/>
      <c r="GP1235" s="12"/>
      <c r="GQ1235" s="12"/>
      <c r="GR1235" s="12"/>
    </row>
    <row r="1236" spans="1:200" x14ac:dyDescent="0.2">
      <c r="A1236" s="79">
        <f t="shared" si="523"/>
        <v>44308</v>
      </c>
      <c r="B1236" s="80">
        <f t="shared" ca="1" si="528"/>
        <v>1200.8411599999999</v>
      </c>
      <c r="C1236" s="81">
        <f t="shared" si="529"/>
        <v>1000</v>
      </c>
      <c r="D1236" s="82">
        <f ca="1">IF(A1236&lt;$B$1,VLOOKUP(A1236,[1]DI!$A$4:$B$15000,2,FALSE),0)</f>
        <v>2.6499999999999999E-2</v>
      </c>
      <c r="E1236" s="81">
        <f t="shared" ca="1" si="530"/>
        <v>1.0378999999999999E-4</v>
      </c>
      <c r="F1236" s="83">
        <f t="shared" si="521"/>
        <v>1.1679999999999999</v>
      </c>
      <c r="G1236" s="84">
        <f t="shared" ca="1" si="531"/>
        <v>1.0001212267199999</v>
      </c>
      <c r="H1236" s="81">
        <f ca="1">TRUNC(PRODUCT(G$10:G1235),15)</f>
        <v>1.2008411642907</v>
      </c>
      <c r="I1236" s="81">
        <f t="shared" si="532"/>
        <v>1</v>
      </c>
      <c r="J1236" s="81">
        <f t="shared" ca="1" si="533"/>
        <v>1.20084116</v>
      </c>
      <c r="K1236" s="81">
        <f t="shared" ca="1" si="534"/>
        <v>200.84116</v>
      </c>
      <c r="L1236" s="85">
        <f>IF(VLOOKUP(A1236,$U$12:$AD$125,8)=VLOOKUP(A1235,$U$12:$AD$125,8),0,VLOOKUP(A1236,U$12:$AD$125,8))</f>
        <v>0</v>
      </c>
      <c r="M1236" s="86">
        <f>IF(L1236&gt;0,VLOOKUP(L1236,T$12:$AC$125,7),0)</f>
        <v>0</v>
      </c>
      <c r="N1236" s="81">
        <f t="shared" si="522"/>
        <v>0</v>
      </c>
      <c r="O1236" s="81">
        <f t="shared" ca="1" si="535"/>
        <v>200.84116</v>
      </c>
      <c r="P1236" s="87" t="str">
        <f t="shared" si="536"/>
        <v>J=</v>
      </c>
      <c r="Q1236" s="88">
        <f t="shared" si="537"/>
        <v>44676</v>
      </c>
      <c r="R1236" s="7"/>
      <c r="S1236" s="7"/>
      <c r="T1236" s="7"/>
      <c r="U1236" s="7"/>
      <c r="V1236" s="7"/>
      <c r="W1236" s="7"/>
      <c r="X1236" s="7"/>
      <c r="Y1236" s="7"/>
      <c r="Z1236" s="7"/>
      <c r="AA1236" s="7"/>
      <c r="AB1236" s="7"/>
      <c r="AC1236" s="7"/>
      <c r="AD1236" s="7"/>
      <c r="AE1236" s="7"/>
      <c r="AF1236" s="65">
        <f t="shared" si="527"/>
        <v>44047</v>
      </c>
      <c r="AG1236" s="9">
        <f t="shared" ca="1" si="524"/>
        <v>1181.38824</v>
      </c>
      <c r="AH1236" s="9">
        <f t="shared" si="524"/>
        <v>1000</v>
      </c>
      <c r="AI1236" s="4">
        <f t="shared" ca="1" si="524"/>
        <v>2.1500000000000005E-2</v>
      </c>
      <c r="AJ1236" s="10">
        <f t="shared" ca="1" si="524"/>
        <v>8.4419999999999995E-5</v>
      </c>
      <c r="AK1236" s="4">
        <f t="shared" si="524"/>
        <v>1.1679999999999999</v>
      </c>
      <c r="AL1236" s="65">
        <f t="shared" si="525"/>
        <v>44047</v>
      </c>
      <c r="AM1236" s="10">
        <f t="shared" ca="1" si="526"/>
        <v>1.18138824</v>
      </c>
      <c r="AN1236" s="9">
        <f t="shared" ca="1" si="526"/>
        <v>181.38824</v>
      </c>
      <c r="AO1236" s="7">
        <f t="shared" si="526"/>
        <v>0</v>
      </c>
      <c r="AP1236" s="11">
        <f t="shared" si="526"/>
        <v>0</v>
      </c>
      <c r="AQ1236" s="9">
        <f t="shared" si="526"/>
        <v>0</v>
      </c>
      <c r="AR1236" s="8" t="str">
        <f t="shared" si="526"/>
        <v>J=</v>
      </c>
      <c r="AS1236" s="65">
        <f t="shared" si="526"/>
        <v>44676</v>
      </c>
      <c r="AT1236" s="12"/>
      <c r="AU1236" s="12"/>
      <c r="AV1236" s="22"/>
      <c r="AW1236" s="12"/>
      <c r="AX1236" s="12"/>
      <c r="AY1236" s="12"/>
      <c r="AZ1236" s="12"/>
      <c r="BA1236" s="12"/>
      <c r="BB1236" s="12"/>
      <c r="BC1236" s="12"/>
      <c r="BD1236" s="12"/>
      <c r="BE1236" s="12"/>
      <c r="BF1236" s="12"/>
      <c r="BG1236" s="12"/>
      <c r="BH1236" s="12"/>
      <c r="BI1236" s="12"/>
      <c r="BJ1236" s="12"/>
      <c r="BK1236" s="12"/>
      <c r="BL1236" s="12"/>
      <c r="BM1236" s="12"/>
      <c r="BN1236" s="12"/>
      <c r="BO1236" s="12"/>
      <c r="BP1236" s="12"/>
      <c r="BQ1236" s="12"/>
      <c r="BR1236" s="12"/>
      <c r="BS1236" s="12"/>
      <c r="BT1236" s="12"/>
      <c r="BU1236" s="12"/>
      <c r="BV1236" s="12"/>
      <c r="BW1236" s="12"/>
      <c r="BX1236" s="12"/>
      <c r="BY1236" s="12"/>
      <c r="BZ1236" s="12"/>
      <c r="CA1236" s="12"/>
      <c r="CB1236" s="12"/>
      <c r="CC1236" s="12"/>
      <c r="CD1236" s="12"/>
      <c r="CE1236" s="12"/>
      <c r="CF1236" s="12"/>
      <c r="CG1236" s="12"/>
      <c r="CH1236" s="12"/>
      <c r="CI1236" s="12"/>
      <c r="CJ1236" s="12"/>
      <c r="CK1236" s="12"/>
      <c r="CL1236" s="12"/>
      <c r="CM1236" s="12"/>
      <c r="CN1236" s="12"/>
      <c r="CO1236" s="12"/>
      <c r="CP1236" s="12"/>
      <c r="CQ1236" s="12"/>
      <c r="CR1236" s="12"/>
      <c r="CS1236" s="12"/>
      <c r="CT1236" s="12"/>
      <c r="CU1236" s="12"/>
      <c r="CV1236" s="12"/>
      <c r="CW1236" s="12"/>
      <c r="CX1236" s="12"/>
      <c r="CY1236" s="12"/>
      <c r="CZ1236" s="12"/>
      <c r="DA1236" s="12"/>
      <c r="DB1236" s="12"/>
      <c r="DC1236" s="12"/>
      <c r="DD1236" s="12"/>
      <c r="DE1236" s="12"/>
      <c r="DF1236" s="12"/>
      <c r="DG1236" s="12"/>
      <c r="DH1236" s="12"/>
      <c r="DI1236" s="12"/>
      <c r="DJ1236" s="12"/>
      <c r="DK1236" s="12"/>
      <c r="DL1236" s="12"/>
      <c r="DM1236" s="12"/>
      <c r="DN1236" s="12"/>
      <c r="DO1236" s="12"/>
      <c r="DP1236" s="12"/>
      <c r="DQ1236" s="12"/>
      <c r="DR1236" s="12"/>
      <c r="DS1236" s="12"/>
      <c r="DT1236" s="12"/>
      <c r="DU1236" s="12"/>
      <c r="DV1236" s="12"/>
      <c r="DW1236" s="12"/>
      <c r="DX1236" s="12"/>
      <c r="DY1236" s="12"/>
      <c r="DZ1236" s="12"/>
      <c r="EA1236" s="12"/>
      <c r="EB1236" s="12"/>
      <c r="EC1236" s="12"/>
      <c r="ED1236" s="12"/>
      <c r="EE1236" s="12"/>
      <c r="EF1236" s="12"/>
      <c r="EG1236" s="12"/>
      <c r="EH1236" s="12"/>
      <c r="EI1236" s="12"/>
      <c r="EJ1236" s="12"/>
      <c r="EK1236" s="12"/>
      <c r="EL1236" s="12"/>
      <c r="EM1236" s="12"/>
      <c r="EN1236" s="12"/>
      <c r="EO1236" s="12"/>
      <c r="EP1236" s="12"/>
      <c r="EQ1236" s="12"/>
      <c r="ER1236" s="12"/>
      <c r="ES1236" s="12"/>
      <c r="ET1236" s="12"/>
      <c r="EU1236" s="12"/>
      <c r="EV1236" s="12"/>
      <c r="EW1236" s="12"/>
      <c r="EX1236" s="12"/>
      <c r="EY1236" s="12"/>
      <c r="EZ1236" s="12"/>
      <c r="FA1236" s="12"/>
      <c r="FB1236" s="12"/>
      <c r="FC1236" s="12"/>
      <c r="FD1236" s="12"/>
      <c r="FE1236" s="12"/>
      <c r="FF1236" s="12"/>
      <c r="FG1236" s="12"/>
      <c r="FH1236" s="12"/>
      <c r="FI1236" s="12"/>
      <c r="FJ1236" s="12"/>
      <c r="FK1236" s="12"/>
      <c r="FL1236" s="12"/>
      <c r="FM1236" s="12"/>
      <c r="FN1236" s="12"/>
      <c r="FO1236" s="12"/>
      <c r="FP1236" s="12"/>
      <c r="FQ1236" s="12"/>
      <c r="FR1236" s="12"/>
      <c r="FS1236" s="12"/>
      <c r="FT1236" s="12"/>
      <c r="FU1236" s="12"/>
      <c r="FV1236" s="12"/>
      <c r="FW1236" s="12"/>
      <c r="FX1236" s="12"/>
      <c r="FY1236" s="12"/>
      <c r="FZ1236" s="12"/>
      <c r="GA1236" s="12"/>
      <c r="GB1236" s="12"/>
      <c r="GC1236" s="12"/>
      <c r="GD1236" s="12"/>
      <c r="GE1236" s="12"/>
      <c r="GF1236" s="12"/>
      <c r="GG1236" s="12"/>
      <c r="GH1236" s="12"/>
      <c r="GI1236" s="12"/>
      <c r="GJ1236" s="12"/>
      <c r="GK1236" s="12"/>
      <c r="GL1236" s="12"/>
      <c r="GM1236" s="12"/>
      <c r="GN1236" s="12"/>
      <c r="GO1236" s="12"/>
      <c r="GP1236" s="12"/>
      <c r="GQ1236" s="12"/>
      <c r="GR1236" s="12"/>
    </row>
    <row r="1237" spans="1:200" x14ac:dyDescent="0.2">
      <c r="A1237" s="79">
        <f t="shared" si="523"/>
        <v>44309</v>
      </c>
      <c r="B1237" s="80">
        <f t="shared" ca="1" si="528"/>
        <v>1200.9867400000001</v>
      </c>
      <c r="C1237" s="81">
        <f t="shared" si="529"/>
        <v>1000</v>
      </c>
      <c r="D1237" s="82">
        <f ca="1">IF(A1237&lt;$B$1,VLOOKUP(A1237,[1]DI!$A$4:$B$15000,2,FALSE),0)</f>
        <v>2.6499999999999999E-2</v>
      </c>
      <c r="E1237" s="81">
        <f t="shared" ca="1" si="530"/>
        <v>1.0378999999999999E-4</v>
      </c>
      <c r="F1237" s="83">
        <f t="shared" si="521"/>
        <v>1.1679999999999999</v>
      </c>
      <c r="G1237" s="84">
        <f t="shared" ca="1" si="531"/>
        <v>1.0001212267199999</v>
      </c>
      <c r="H1237" s="81">
        <f ca="1">TRUNC(PRODUCT(G$10:G1236),15)</f>
        <v>1.20098673832629</v>
      </c>
      <c r="I1237" s="81">
        <f t="shared" si="532"/>
        <v>1</v>
      </c>
      <c r="J1237" s="81">
        <f t="shared" ca="1" si="533"/>
        <v>1.2009867400000001</v>
      </c>
      <c r="K1237" s="81">
        <f t="shared" ca="1" si="534"/>
        <v>200.98674</v>
      </c>
      <c r="L1237" s="85">
        <f>IF(VLOOKUP(A1237,$U$12:$AD$125,8)=VLOOKUP(A1236,$U$12:$AD$125,8),0,VLOOKUP(A1237,U$12:$AD$125,8))</f>
        <v>0</v>
      </c>
      <c r="M1237" s="86">
        <f>IF(L1237&gt;0,VLOOKUP(L1237,T$12:$AC$125,7),0)</f>
        <v>0</v>
      </c>
      <c r="N1237" s="81">
        <f t="shared" si="522"/>
        <v>0</v>
      </c>
      <c r="O1237" s="81">
        <f t="shared" ca="1" si="535"/>
        <v>200.98674</v>
      </c>
      <c r="P1237" s="87" t="str">
        <f t="shared" si="536"/>
        <v>J=</v>
      </c>
      <c r="Q1237" s="88">
        <f t="shared" si="537"/>
        <v>44676</v>
      </c>
      <c r="R1237" s="7"/>
      <c r="S1237" s="7"/>
      <c r="T1237" s="7"/>
      <c r="U1237" s="7"/>
      <c r="V1237" s="7"/>
      <c r="W1237" s="7"/>
      <c r="X1237" s="7"/>
      <c r="Y1237" s="7"/>
      <c r="Z1237" s="7"/>
      <c r="AA1237" s="7"/>
      <c r="AB1237" s="7"/>
      <c r="AC1237" s="7"/>
      <c r="AD1237" s="7"/>
      <c r="AE1237" s="7"/>
      <c r="AF1237" s="65">
        <f t="shared" si="527"/>
        <v>44048</v>
      </c>
      <c r="AG1237" s="9">
        <f t="shared" ca="1" si="524"/>
        <v>1181.5047300000001</v>
      </c>
      <c r="AH1237" s="9">
        <f t="shared" si="524"/>
        <v>1000</v>
      </c>
      <c r="AI1237" s="4">
        <f t="shared" ca="1" si="524"/>
        <v>2.1500000000000005E-2</v>
      </c>
      <c r="AJ1237" s="10">
        <f t="shared" ca="1" si="524"/>
        <v>8.4419999999999995E-5</v>
      </c>
      <c r="AK1237" s="4">
        <f t="shared" si="524"/>
        <v>1.1679999999999999</v>
      </c>
      <c r="AL1237" s="65">
        <f t="shared" si="525"/>
        <v>44048</v>
      </c>
      <c r="AM1237" s="10">
        <f t="shared" ca="1" si="526"/>
        <v>1.1815047299999999</v>
      </c>
      <c r="AN1237" s="9">
        <f t="shared" ca="1" si="526"/>
        <v>181.50473</v>
      </c>
      <c r="AO1237" s="7">
        <f t="shared" si="526"/>
        <v>0</v>
      </c>
      <c r="AP1237" s="11">
        <f t="shared" si="526"/>
        <v>0</v>
      </c>
      <c r="AQ1237" s="9">
        <f t="shared" si="526"/>
        <v>0</v>
      </c>
      <c r="AR1237" s="8" t="str">
        <f t="shared" si="526"/>
        <v>J=</v>
      </c>
      <c r="AS1237" s="65">
        <f t="shared" si="526"/>
        <v>44676</v>
      </c>
      <c r="AT1237" s="12"/>
      <c r="AU1237" s="12"/>
      <c r="AV1237" s="22"/>
      <c r="AW1237" s="12"/>
      <c r="AX1237" s="12"/>
      <c r="AY1237" s="12"/>
      <c r="AZ1237" s="12"/>
      <c r="BA1237" s="12"/>
      <c r="BB1237" s="12"/>
      <c r="BC1237" s="12"/>
      <c r="BD1237" s="12"/>
      <c r="BE1237" s="12"/>
      <c r="BF1237" s="12"/>
      <c r="BG1237" s="12"/>
      <c r="BH1237" s="12"/>
      <c r="BI1237" s="12"/>
      <c r="BJ1237" s="12"/>
      <c r="BK1237" s="12"/>
      <c r="BL1237" s="12"/>
      <c r="BM1237" s="12"/>
      <c r="BN1237" s="12"/>
      <c r="BO1237" s="12"/>
      <c r="BP1237" s="12"/>
      <c r="BQ1237" s="12"/>
      <c r="BR1237" s="12"/>
      <c r="BS1237" s="12"/>
      <c r="BT1237" s="12"/>
      <c r="BU1237" s="12"/>
      <c r="BV1237" s="12"/>
      <c r="BW1237" s="12"/>
      <c r="BX1237" s="12"/>
      <c r="BY1237" s="12"/>
      <c r="BZ1237" s="12"/>
      <c r="CA1237" s="12"/>
      <c r="CB1237" s="12"/>
      <c r="CC1237" s="12"/>
      <c r="CD1237" s="12"/>
      <c r="CE1237" s="12"/>
      <c r="CF1237" s="12"/>
      <c r="CG1237" s="12"/>
      <c r="CH1237" s="12"/>
      <c r="CI1237" s="12"/>
      <c r="CJ1237" s="12"/>
      <c r="CK1237" s="12"/>
      <c r="CL1237" s="12"/>
      <c r="CM1237" s="12"/>
      <c r="CN1237" s="12"/>
      <c r="CO1237" s="12"/>
      <c r="CP1237" s="12"/>
      <c r="CQ1237" s="12"/>
      <c r="CR1237" s="12"/>
      <c r="CS1237" s="12"/>
      <c r="CT1237" s="12"/>
      <c r="CU1237" s="12"/>
      <c r="CV1237" s="12"/>
      <c r="CW1237" s="12"/>
      <c r="CX1237" s="12"/>
      <c r="CY1237" s="12"/>
      <c r="CZ1237" s="12"/>
      <c r="DA1237" s="12"/>
      <c r="DB1237" s="12"/>
      <c r="DC1237" s="12"/>
      <c r="DD1237" s="12"/>
      <c r="DE1237" s="12"/>
      <c r="DF1237" s="12"/>
      <c r="DG1237" s="12"/>
      <c r="DH1237" s="12"/>
      <c r="DI1237" s="12"/>
      <c r="DJ1237" s="12"/>
      <c r="DK1237" s="12"/>
      <c r="DL1237" s="12"/>
      <c r="DM1237" s="12"/>
      <c r="DN1237" s="12"/>
      <c r="DO1237" s="12"/>
      <c r="DP1237" s="12"/>
      <c r="DQ1237" s="12"/>
      <c r="DR1237" s="12"/>
      <c r="DS1237" s="12"/>
      <c r="DT1237" s="12"/>
      <c r="DU1237" s="12"/>
      <c r="DV1237" s="12"/>
      <c r="DW1237" s="12"/>
      <c r="DX1237" s="12"/>
      <c r="DY1237" s="12"/>
      <c r="DZ1237" s="12"/>
      <c r="EA1237" s="12"/>
      <c r="EB1237" s="12"/>
      <c r="EC1237" s="12"/>
      <c r="ED1237" s="12"/>
      <c r="EE1237" s="12"/>
      <c r="EF1237" s="12"/>
      <c r="EG1237" s="12"/>
      <c r="EH1237" s="12"/>
      <c r="EI1237" s="12"/>
      <c r="EJ1237" s="12"/>
      <c r="EK1237" s="12"/>
      <c r="EL1237" s="12"/>
      <c r="EM1237" s="12"/>
      <c r="EN1237" s="12"/>
      <c r="EO1237" s="12"/>
      <c r="EP1237" s="12"/>
      <c r="EQ1237" s="12"/>
      <c r="ER1237" s="12"/>
      <c r="ES1237" s="12"/>
      <c r="ET1237" s="12"/>
      <c r="EU1237" s="12"/>
      <c r="EV1237" s="12"/>
      <c r="EW1237" s="12"/>
      <c r="EX1237" s="12"/>
      <c r="EY1237" s="12"/>
      <c r="EZ1237" s="12"/>
      <c r="FA1237" s="12"/>
      <c r="FB1237" s="12"/>
      <c r="FC1237" s="12"/>
      <c r="FD1237" s="12"/>
      <c r="FE1237" s="12"/>
      <c r="FF1237" s="12"/>
      <c r="FG1237" s="12"/>
      <c r="FH1237" s="12"/>
      <c r="FI1237" s="12"/>
      <c r="FJ1237" s="12"/>
      <c r="FK1237" s="12"/>
      <c r="FL1237" s="12"/>
      <c r="FM1237" s="12"/>
      <c r="FN1237" s="12"/>
      <c r="FO1237" s="12"/>
      <c r="FP1237" s="12"/>
      <c r="FQ1237" s="12"/>
      <c r="FR1237" s="12"/>
      <c r="FS1237" s="12"/>
      <c r="FT1237" s="12"/>
      <c r="FU1237" s="12"/>
      <c r="FV1237" s="12"/>
      <c r="FW1237" s="12"/>
      <c r="FX1237" s="12"/>
      <c r="FY1237" s="12"/>
      <c r="FZ1237" s="12"/>
      <c r="GA1237" s="12"/>
      <c r="GB1237" s="12"/>
      <c r="GC1237" s="12"/>
      <c r="GD1237" s="12"/>
      <c r="GE1237" s="12"/>
      <c r="GF1237" s="12"/>
      <c r="GG1237" s="12"/>
      <c r="GH1237" s="12"/>
      <c r="GI1237" s="12"/>
      <c r="GJ1237" s="12"/>
      <c r="GK1237" s="12"/>
      <c r="GL1237" s="12"/>
      <c r="GM1237" s="12"/>
      <c r="GN1237" s="12"/>
      <c r="GO1237" s="12"/>
      <c r="GP1237" s="12"/>
      <c r="GQ1237" s="12"/>
      <c r="GR1237" s="12"/>
    </row>
    <row r="1238" spans="1:200" x14ac:dyDescent="0.2">
      <c r="A1238" s="79">
        <f t="shared" si="523"/>
        <v>44310</v>
      </c>
      <c r="B1238" s="80">
        <f t="shared" ca="1" si="528"/>
        <v>1201.1323299999999</v>
      </c>
      <c r="C1238" s="81">
        <f t="shared" si="529"/>
        <v>1000</v>
      </c>
      <c r="D1238" s="82">
        <f ca="1">IF(A1238&lt;$B$1,VLOOKUP(A1238,[1]DI!$A$4:$B$15000,2,FALSE),0)</f>
        <v>0</v>
      </c>
      <c r="E1238" s="81">
        <f t="shared" ca="1" si="530"/>
        <v>0</v>
      </c>
      <c r="F1238" s="83">
        <f t="shared" si="521"/>
        <v>1.1679999999999999</v>
      </c>
      <c r="G1238" s="84">
        <f t="shared" ca="1" si="531"/>
        <v>1</v>
      </c>
      <c r="H1238" s="81">
        <f ca="1">TRUNC(PRODUCT(G$10:G1237),15)</f>
        <v>1.2011323300093399</v>
      </c>
      <c r="I1238" s="81">
        <f t="shared" si="532"/>
        <v>1</v>
      </c>
      <c r="J1238" s="81">
        <f t="shared" ca="1" si="533"/>
        <v>1.2011323300000001</v>
      </c>
      <c r="K1238" s="81">
        <f t="shared" ca="1" si="534"/>
        <v>201.13233</v>
      </c>
      <c r="L1238" s="85">
        <f>IF(VLOOKUP(A1238,$U$12:$AD$125,8)=VLOOKUP(A1237,$U$12:$AD$125,8),0,VLOOKUP(A1238,U$12:$AD$125,8))</f>
        <v>0</v>
      </c>
      <c r="M1238" s="86">
        <f>IF(L1238&gt;0,VLOOKUP(L1238,T$12:$AC$125,7),0)</f>
        <v>0</v>
      </c>
      <c r="N1238" s="81">
        <f t="shared" si="522"/>
        <v>0</v>
      </c>
      <c r="O1238" s="81">
        <f t="shared" ca="1" si="535"/>
        <v>201.13233</v>
      </c>
      <c r="P1238" s="87" t="str">
        <f t="shared" si="536"/>
        <v>J=</v>
      </c>
      <c r="Q1238" s="88">
        <f t="shared" si="537"/>
        <v>44676</v>
      </c>
      <c r="R1238" s="7"/>
      <c r="S1238" s="7"/>
      <c r="T1238" s="7"/>
      <c r="U1238" s="7"/>
      <c r="V1238" s="7"/>
      <c r="W1238" s="7"/>
      <c r="X1238" s="7"/>
      <c r="Y1238" s="7"/>
      <c r="Z1238" s="7"/>
      <c r="AA1238" s="7"/>
      <c r="AB1238" s="7"/>
      <c r="AC1238" s="7"/>
      <c r="AD1238" s="7"/>
      <c r="AE1238" s="7"/>
      <c r="AF1238" s="65">
        <f t="shared" si="527"/>
        <v>44049</v>
      </c>
      <c r="AG1238" s="9">
        <f t="shared" ca="1" si="524"/>
        <v>1181.62123</v>
      </c>
      <c r="AH1238" s="9">
        <f t="shared" si="524"/>
        <v>1000</v>
      </c>
      <c r="AI1238" s="4">
        <f t="shared" ca="1" si="524"/>
        <v>1.9000000000000006E-2</v>
      </c>
      <c r="AJ1238" s="10">
        <f t="shared" ca="1" si="524"/>
        <v>7.4690000000000005E-5</v>
      </c>
      <c r="AK1238" s="4">
        <f t="shared" si="524"/>
        <v>1.1679999999999999</v>
      </c>
      <c r="AL1238" s="65">
        <f t="shared" si="525"/>
        <v>44049</v>
      </c>
      <c r="AM1238" s="10">
        <f t="shared" ca="1" si="526"/>
        <v>1.18162123</v>
      </c>
      <c r="AN1238" s="9">
        <f t="shared" ca="1" si="526"/>
        <v>181.62123</v>
      </c>
      <c r="AO1238" s="7">
        <f t="shared" si="526"/>
        <v>0</v>
      </c>
      <c r="AP1238" s="11">
        <f t="shared" si="526"/>
        <v>0</v>
      </c>
      <c r="AQ1238" s="9">
        <f t="shared" si="526"/>
        <v>0</v>
      </c>
      <c r="AR1238" s="8" t="str">
        <f t="shared" si="526"/>
        <v>J=</v>
      </c>
      <c r="AS1238" s="65">
        <f t="shared" si="526"/>
        <v>44676</v>
      </c>
      <c r="AT1238" s="12"/>
      <c r="AU1238" s="12"/>
      <c r="AV1238" s="22"/>
      <c r="AW1238" s="12"/>
      <c r="AX1238" s="12"/>
      <c r="AY1238" s="12"/>
      <c r="AZ1238" s="12"/>
      <c r="BA1238" s="12"/>
      <c r="BB1238" s="12"/>
      <c r="BC1238" s="12"/>
      <c r="BD1238" s="12"/>
      <c r="BE1238" s="12"/>
      <c r="BF1238" s="12"/>
      <c r="BG1238" s="12"/>
      <c r="BH1238" s="12"/>
      <c r="BI1238" s="12"/>
      <c r="BJ1238" s="12"/>
      <c r="BK1238" s="12"/>
      <c r="BL1238" s="12"/>
      <c r="BM1238" s="12"/>
      <c r="BN1238" s="12"/>
      <c r="BO1238" s="12"/>
      <c r="BP1238" s="12"/>
      <c r="BQ1238" s="12"/>
      <c r="BR1238" s="12"/>
      <c r="BS1238" s="12"/>
      <c r="BT1238" s="12"/>
      <c r="BU1238" s="12"/>
      <c r="BV1238" s="12"/>
      <c r="BW1238" s="12"/>
      <c r="BX1238" s="12"/>
      <c r="BY1238" s="12"/>
      <c r="BZ1238" s="12"/>
      <c r="CA1238" s="12"/>
      <c r="CB1238" s="12"/>
      <c r="CC1238" s="12"/>
      <c r="CD1238" s="12"/>
      <c r="CE1238" s="12"/>
      <c r="CF1238" s="12"/>
      <c r="CG1238" s="12"/>
      <c r="CH1238" s="12"/>
      <c r="CI1238" s="12"/>
      <c r="CJ1238" s="12"/>
      <c r="CK1238" s="12"/>
      <c r="CL1238" s="12"/>
      <c r="CM1238" s="12"/>
      <c r="CN1238" s="12"/>
      <c r="CO1238" s="12"/>
      <c r="CP1238" s="12"/>
      <c r="CQ1238" s="12"/>
      <c r="CR1238" s="12"/>
      <c r="CS1238" s="12"/>
      <c r="CT1238" s="12"/>
      <c r="CU1238" s="12"/>
      <c r="CV1238" s="12"/>
      <c r="CW1238" s="12"/>
      <c r="CX1238" s="12"/>
      <c r="CY1238" s="12"/>
      <c r="CZ1238" s="12"/>
      <c r="DA1238" s="12"/>
      <c r="DB1238" s="12"/>
      <c r="DC1238" s="12"/>
      <c r="DD1238" s="12"/>
      <c r="DE1238" s="12"/>
      <c r="DF1238" s="12"/>
      <c r="DG1238" s="12"/>
      <c r="DH1238" s="12"/>
      <c r="DI1238" s="12"/>
      <c r="DJ1238" s="12"/>
      <c r="DK1238" s="12"/>
      <c r="DL1238" s="12"/>
      <c r="DM1238" s="12"/>
      <c r="DN1238" s="12"/>
      <c r="DO1238" s="12"/>
      <c r="DP1238" s="12"/>
      <c r="DQ1238" s="12"/>
      <c r="DR1238" s="12"/>
      <c r="DS1238" s="12"/>
      <c r="DT1238" s="12"/>
      <c r="DU1238" s="12"/>
      <c r="DV1238" s="12"/>
      <c r="DW1238" s="12"/>
      <c r="DX1238" s="12"/>
      <c r="DY1238" s="12"/>
      <c r="DZ1238" s="12"/>
      <c r="EA1238" s="12"/>
      <c r="EB1238" s="12"/>
      <c r="EC1238" s="12"/>
      <c r="ED1238" s="12"/>
      <c r="EE1238" s="12"/>
      <c r="EF1238" s="12"/>
      <c r="EG1238" s="12"/>
      <c r="EH1238" s="12"/>
      <c r="EI1238" s="12"/>
      <c r="EJ1238" s="12"/>
      <c r="EK1238" s="12"/>
      <c r="EL1238" s="12"/>
      <c r="EM1238" s="12"/>
      <c r="EN1238" s="12"/>
      <c r="EO1238" s="12"/>
      <c r="EP1238" s="12"/>
      <c r="EQ1238" s="12"/>
      <c r="ER1238" s="12"/>
      <c r="ES1238" s="12"/>
      <c r="ET1238" s="12"/>
      <c r="EU1238" s="12"/>
      <c r="EV1238" s="12"/>
      <c r="EW1238" s="12"/>
      <c r="EX1238" s="12"/>
      <c r="EY1238" s="12"/>
      <c r="EZ1238" s="12"/>
      <c r="FA1238" s="12"/>
      <c r="FB1238" s="12"/>
      <c r="FC1238" s="12"/>
      <c r="FD1238" s="12"/>
      <c r="FE1238" s="12"/>
      <c r="FF1238" s="12"/>
      <c r="FG1238" s="12"/>
      <c r="FH1238" s="12"/>
      <c r="FI1238" s="12"/>
      <c r="FJ1238" s="12"/>
      <c r="FK1238" s="12"/>
      <c r="FL1238" s="12"/>
      <c r="FM1238" s="12"/>
      <c r="FN1238" s="12"/>
      <c r="FO1238" s="12"/>
      <c r="FP1238" s="12"/>
      <c r="FQ1238" s="12"/>
      <c r="FR1238" s="12"/>
      <c r="FS1238" s="12"/>
      <c r="FT1238" s="12"/>
      <c r="FU1238" s="12"/>
      <c r="FV1238" s="12"/>
      <c r="FW1238" s="12"/>
      <c r="FX1238" s="12"/>
      <c r="FY1238" s="12"/>
      <c r="FZ1238" s="12"/>
      <c r="GA1238" s="12"/>
      <c r="GB1238" s="12"/>
      <c r="GC1238" s="12"/>
      <c r="GD1238" s="12"/>
      <c r="GE1238" s="12"/>
      <c r="GF1238" s="12"/>
      <c r="GG1238" s="12"/>
      <c r="GH1238" s="12"/>
      <c r="GI1238" s="12"/>
      <c r="GJ1238" s="12"/>
      <c r="GK1238" s="12"/>
      <c r="GL1238" s="12"/>
      <c r="GM1238" s="12"/>
      <c r="GN1238" s="12"/>
      <c r="GO1238" s="12"/>
      <c r="GP1238" s="12"/>
      <c r="GQ1238" s="12"/>
      <c r="GR1238" s="12"/>
    </row>
    <row r="1239" spans="1:200" x14ac:dyDescent="0.2">
      <c r="A1239" s="79">
        <f t="shared" si="523"/>
        <v>44311</v>
      </c>
      <c r="B1239" s="80">
        <f t="shared" ca="1" si="528"/>
        <v>1201.1323299999999</v>
      </c>
      <c r="C1239" s="81">
        <f t="shared" si="529"/>
        <v>1000</v>
      </c>
      <c r="D1239" s="82">
        <f ca="1">IF(A1239&lt;$B$1,VLOOKUP(A1239,[1]DI!$A$4:$B$15000,2,FALSE),0)</f>
        <v>0</v>
      </c>
      <c r="E1239" s="81">
        <f t="shared" ca="1" si="530"/>
        <v>0</v>
      </c>
      <c r="F1239" s="83">
        <f t="shared" si="521"/>
        <v>1.1679999999999999</v>
      </c>
      <c r="G1239" s="84">
        <f t="shared" ca="1" si="531"/>
        <v>1</v>
      </c>
      <c r="H1239" s="81">
        <f ca="1">TRUNC(PRODUCT(G$10:G1238),15)</f>
        <v>1.2011323300093399</v>
      </c>
      <c r="I1239" s="81">
        <f t="shared" si="532"/>
        <v>1</v>
      </c>
      <c r="J1239" s="81">
        <f t="shared" ca="1" si="533"/>
        <v>1.2011323300000001</v>
      </c>
      <c r="K1239" s="81">
        <f t="shared" ca="1" si="534"/>
        <v>201.13233</v>
      </c>
      <c r="L1239" s="85">
        <f>IF(VLOOKUP(A1239,$U$12:$AD$125,8)=VLOOKUP(A1238,$U$12:$AD$125,8),0,VLOOKUP(A1239,U$12:$AD$125,8))</f>
        <v>0</v>
      </c>
      <c r="M1239" s="86">
        <f>IF(L1239&gt;0,VLOOKUP(L1239,T$12:$AC$125,7),0)</f>
        <v>0</v>
      </c>
      <c r="N1239" s="81">
        <f t="shared" si="522"/>
        <v>0</v>
      </c>
      <c r="O1239" s="81">
        <f t="shared" ca="1" si="535"/>
        <v>201.13233</v>
      </c>
      <c r="P1239" s="87" t="str">
        <f t="shared" si="536"/>
        <v>J=</v>
      </c>
      <c r="Q1239" s="88">
        <f t="shared" si="537"/>
        <v>44676</v>
      </c>
      <c r="R1239" s="7"/>
      <c r="S1239" s="7"/>
      <c r="T1239" s="7"/>
      <c r="U1239" s="7"/>
      <c r="V1239" s="7"/>
      <c r="W1239" s="7"/>
      <c r="X1239" s="7"/>
      <c r="Y1239" s="7"/>
      <c r="Z1239" s="7"/>
      <c r="AA1239" s="7"/>
      <c r="AB1239" s="7"/>
      <c r="AC1239" s="7"/>
      <c r="AD1239" s="7"/>
      <c r="AE1239" s="7"/>
      <c r="AF1239" s="65">
        <f t="shared" si="527"/>
        <v>44050</v>
      </c>
      <c r="AG1239" s="9">
        <f t="shared" ca="1" si="524"/>
        <v>1181.7243100000001</v>
      </c>
      <c r="AH1239" s="9">
        <f t="shared" si="524"/>
        <v>1000</v>
      </c>
      <c r="AI1239" s="4">
        <f t="shared" ca="1" si="524"/>
        <v>1.9000000000000006E-2</v>
      </c>
      <c r="AJ1239" s="10">
        <f t="shared" ca="1" si="524"/>
        <v>7.4690000000000005E-5</v>
      </c>
      <c r="AK1239" s="4">
        <f t="shared" si="524"/>
        <v>1.1679999999999999</v>
      </c>
      <c r="AL1239" s="65">
        <f t="shared" si="525"/>
        <v>44050</v>
      </c>
      <c r="AM1239" s="10">
        <f t="shared" ca="1" si="526"/>
        <v>1.1817243099999999</v>
      </c>
      <c r="AN1239" s="9">
        <f t="shared" ca="1" si="526"/>
        <v>181.72431</v>
      </c>
      <c r="AO1239" s="7">
        <f t="shared" si="526"/>
        <v>0</v>
      </c>
      <c r="AP1239" s="11">
        <f t="shared" si="526"/>
        <v>0</v>
      </c>
      <c r="AQ1239" s="9">
        <f t="shared" si="526"/>
        <v>0</v>
      </c>
      <c r="AR1239" s="8" t="str">
        <f t="shared" si="526"/>
        <v>J=</v>
      </c>
      <c r="AS1239" s="65">
        <f t="shared" si="526"/>
        <v>44676</v>
      </c>
      <c r="AT1239" s="12"/>
      <c r="AU1239" s="12"/>
      <c r="AV1239" s="22"/>
      <c r="AW1239" s="12"/>
      <c r="AX1239" s="12"/>
      <c r="AY1239" s="12"/>
      <c r="AZ1239" s="12"/>
      <c r="BA1239" s="12"/>
      <c r="BB1239" s="12"/>
      <c r="BC1239" s="12"/>
      <c r="BD1239" s="12"/>
      <c r="BE1239" s="12"/>
      <c r="BF1239" s="12"/>
      <c r="BG1239" s="12"/>
      <c r="BH1239" s="12"/>
      <c r="BI1239" s="12"/>
      <c r="BJ1239" s="12"/>
      <c r="BK1239" s="12"/>
      <c r="BL1239" s="12"/>
      <c r="BM1239" s="12"/>
      <c r="BN1239" s="12"/>
      <c r="BO1239" s="12"/>
      <c r="BP1239" s="12"/>
      <c r="BQ1239" s="12"/>
      <c r="BR1239" s="12"/>
      <c r="BS1239" s="12"/>
      <c r="BT1239" s="12"/>
      <c r="BU1239" s="12"/>
      <c r="BV1239" s="12"/>
      <c r="BW1239" s="12"/>
      <c r="BX1239" s="12"/>
      <c r="BY1239" s="12"/>
      <c r="BZ1239" s="12"/>
      <c r="CA1239" s="12"/>
      <c r="CB1239" s="12"/>
      <c r="CC1239" s="12"/>
      <c r="CD1239" s="12"/>
      <c r="CE1239" s="12"/>
      <c r="CF1239" s="12"/>
      <c r="CG1239" s="12"/>
      <c r="CH1239" s="12"/>
      <c r="CI1239" s="12"/>
      <c r="CJ1239" s="12"/>
      <c r="CK1239" s="12"/>
      <c r="CL1239" s="12"/>
      <c r="CM1239" s="12"/>
      <c r="CN1239" s="12"/>
      <c r="CO1239" s="12"/>
      <c r="CP1239" s="12"/>
      <c r="CQ1239" s="12"/>
      <c r="CR1239" s="12"/>
      <c r="CS1239" s="12"/>
      <c r="CT1239" s="12"/>
      <c r="CU1239" s="12"/>
      <c r="CV1239" s="12"/>
      <c r="CW1239" s="12"/>
      <c r="CX1239" s="12"/>
      <c r="CY1239" s="12"/>
      <c r="CZ1239" s="12"/>
      <c r="DA1239" s="12"/>
      <c r="DB1239" s="12"/>
      <c r="DC1239" s="12"/>
      <c r="DD1239" s="12"/>
      <c r="DE1239" s="12"/>
      <c r="DF1239" s="12"/>
      <c r="DG1239" s="12"/>
      <c r="DH1239" s="12"/>
      <c r="DI1239" s="12"/>
      <c r="DJ1239" s="12"/>
      <c r="DK1239" s="12"/>
      <c r="DL1239" s="12"/>
      <c r="DM1239" s="12"/>
      <c r="DN1239" s="12"/>
      <c r="DO1239" s="12"/>
      <c r="DP1239" s="12"/>
      <c r="DQ1239" s="12"/>
      <c r="DR1239" s="12"/>
      <c r="DS1239" s="12"/>
      <c r="DT1239" s="12"/>
      <c r="DU1239" s="12"/>
      <c r="DV1239" s="12"/>
      <c r="DW1239" s="12"/>
      <c r="DX1239" s="12"/>
      <c r="DY1239" s="12"/>
      <c r="DZ1239" s="12"/>
      <c r="EA1239" s="12"/>
      <c r="EB1239" s="12"/>
      <c r="EC1239" s="12"/>
      <c r="ED1239" s="12"/>
      <c r="EE1239" s="12"/>
      <c r="EF1239" s="12"/>
      <c r="EG1239" s="12"/>
      <c r="EH1239" s="12"/>
      <c r="EI1239" s="12"/>
      <c r="EJ1239" s="12"/>
      <c r="EK1239" s="12"/>
      <c r="EL1239" s="12"/>
      <c r="EM1239" s="12"/>
      <c r="EN1239" s="12"/>
      <c r="EO1239" s="12"/>
      <c r="EP1239" s="12"/>
      <c r="EQ1239" s="12"/>
      <c r="ER1239" s="12"/>
      <c r="ES1239" s="12"/>
      <c r="ET1239" s="12"/>
      <c r="EU1239" s="12"/>
      <c r="EV1239" s="12"/>
      <c r="EW1239" s="12"/>
      <c r="EX1239" s="12"/>
      <c r="EY1239" s="12"/>
      <c r="EZ1239" s="12"/>
      <c r="FA1239" s="12"/>
      <c r="FB1239" s="12"/>
      <c r="FC1239" s="12"/>
      <c r="FD1239" s="12"/>
      <c r="FE1239" s="12"/>
      <c r="FF1239" s="12"/>
      <c r="FG1239" s="12"/>
      <c r="FH1239" s="12"/>
      <c r="FI1239" s="12"/>
      <c r="FJ1239" s="12"/>
      <c r="FK1239" s="12"/>
      <c r="FL1239" s="12"/>
      <c r="FM1239" s="12"/>
      <c r="FN1239" s="12"/>
      <c r="FO1239" s="12"/>
      <c r="FP1239" s="12"/>
      <c r="FQ1239" s="12"/>
      <c r="FR1239" s="12"/>
      <c r="FS1239" s="12"/>
      <c r="FT1239" s="12"/>
      <c r="FU1239" s="12"/>
      <c r="FV1239" s="12"/>
      <c r="FW1239" s="12"/>
      <c r="FX1239" s="12"/>
      <c r="FY1239" s="12"/>
      <c r="FZ1239" s="12"/>
      <c r="GA1239" s="12"/>
      <c r="GB1239" s="12"/>
      <c r="GC1239" s="12"/>
      <c r="GD1239" s="12"/>
      <c r="GE1239" s="12"/>
      <c r="GF1239" s="12"/>
      <c r="GG1239" s="12"/>
      <c r="GH1239" s="12"/>
      <c r="GI1239" s="12"/>
      <c r="GJ1239" s="12"/>
      <c r="GK1239" s="12"/>
      <c r="GL1239" s="12"/>
      <c r="GM1239" s="12"/>
      <c r="GN1239" s="12"/>
      <c r="GO1239" s="12"/>
      <c r="GP1239" s="12"/>
      <c r="GQ1239" s="12"/>
      <c r="GR1239" s="12"/>
    </row>
    <row r="1240" spans="1:200" x14ac:dyDescent="0.2">
      <c r="A1240" s="79">
        <f t="shared" si="523"/>
        <v>44312</v>
      </c>
      <c r="B1240" s="80">
        <f t="shared" ca="1" si="528"/>
        <v>1201.1323299999999</v>
      </c>
      <c r="C1240" s="81">
        <f t="shared" si="529"/>
        <v>1000</v>
      </c>
      <c r="D1240" s="82">
        <f ca="1">IF(A1240&lt;$B$1,VLOOKUP(A1240,[1]DI!$A$4:$B$15000,2,FALSE),0)</f>
        <v>2.6499999999999999E-2</v>
      </c>
      <c r="E1240" s="81">
        <f t="shared" ca="1" si="530"/>
        <v>1.0378999999999999E-4</v>
      </c>
      <c r="F1240" s="83">
        <f t="shared" si="521"/>
        <v>1.1679999999999999</v>
      </c>
      <c r="G1240" s="84">
        <f t="shared" ca="1" si="531"/>
        <v>1.0001212267199999</v>
      </c>
      <c r="H1240" s="81">
        <f ca="1">TRUNC(PRODUCT(G$10:G1239),15)</f>
        <v>1.2011323300093399</v>
      </c>
      <c r="I1240" s="81">
        <f t="shared" si="532"/>
        <v>1</v>
      </c>
      <c r="J1240" s="81">
        <f t="shared" ca="1" si="533"/>
        <v>1.2011323300000001</v>
      </c>
      <c r="K1240" s="81">
        <f t="shared" ca="1" si="534"/>
        <v>201.13233</v>
      </c>
      <c r="L1240" s="85">
        <f>IF(VLOOKUP(A1240,$U$12:$AD$125,8)=VLOOKUP(A1239,$U$12:$AD$125,8),0,VLOOKUP(A1240,U$12:$AD$125,8))</f>
        <v>0</v>
      </c>
      <c r="M1240" s="86">
        <f>IF(L1240&gt;0,VLOOKUP(L1240,T$12:$AC$125,7),0)</f>
        <v>0</v>
      </c>
      <c r="N1240" s="81">
        <f t="shared" si="522"/>
        <v>0</v>
      </c>
      <c r="O1240" s="81">
        <f t="shared" ca="1" si="535"/>
        <v>201.13233</v>
      </c>
      <c r="P1240" s="87" t="str">
        <f t="shared" si="536"/>
        <v>J=</v>
      </c>
      <c r="Q1240" s="88">
        <f t="shared" si="537"/>
        <v>44676</v>
      </c>
      <c r="R1240" s="7"/>
      <c r="S1240" s="7"/>
      <c r="T1240" s="7"/>
      <c r="U1240" s="7"/>
      <c r="V1240" s="7"/>
      <c r="W1240" s="7"/>
      <c r="X1240" s="7"/>
      <c r="Y1240" s="7"/>
      <c r="Z1240" s="7"/>
      <c r="AA1240" s="7"/>
      <c r="AB1240" s="7"/>
      <c r="AC1240" s="7"/>
      <c r="AD1240" s="7"/>
      <c r="AE1240" s="7"/>
      <c r="AF1240" s="65">
        <f t="shared" si="527"/>
        <v>44051</v>
      </c>
      <c r="AG1240" s="9">
        <f t="shared" ca="1" si="524"/>
        <v>1181.8274000000001</v>
      </c>
      <c r="AH1240" s="9">
        <f t="shared" si="524"/>
        <v>1000</v>
      </c>
      <c r="AI1240" s="4">
        <f t="shared" ca="1" si="524"/>
        <v>0</v>
      </c>
      <c r="AJ1240" s="10">
        <f t="shared" ca="1" si="524"/>
        <v>0</v>
      </c>
      <c r="AK1240" s="4">
        <f t="shared" si="524"/>
        <v>1.1679999999999999</v>
      </c>
      <c r="AL1240" s="65">
        <f t="shared" si="525"/>
        <v>44051</v>
      </c>
      <c r="AM1240" s="10">
        <f t="shared" ca="1" si="526"/>
        <v>1.1818274</v>
      </c>
      <c r="AN1240" s="9">
        <f t="shared" ca="1" si="526"/>
        <v>181.82740000000001</v>
      </c>
      <c r="AO1240" s="7">
        <f t="shared" si="526"/>
        <v>0</v>
      </c>
      <c r="AP1240" s="11">
        <f t="shared" si="526"/>
        <v>0</v>
      </c>
      <c r="AQ1240" s="9">
        <f t="shared" si="526"/>
        <v>0</v>
      </c>
      <c r="AR1240" s="8" t="str">
        <f t="shared" si="526"/>
        <v>J=</v>
      </c>
      <c r="AS1240" s="65">
        <f t="shared" si="526"/>
        <v>44676</v>
      </c>
      <c r="AT1240" s="12"/>
      <c r="AU1240" s="12"/>
      <c r="AV1240" s="22"/>
      <c r="AW1240" s="12"/>
      <c r="AX1240" s="12"/>
      <c r="AY1240" s="12"/>
      <c r="AZ1240" s="12"/>
      <c r="BA1240" s="12"/>
      <c r="BB1240" s="12"/>
      <c r="BC1240" s="12"/>
      <c r="BD1240" s="12"/>
      <c r="BE1240" s="12"/>
      <c r="BF1240" s="12"/>
      <c r="BG1240" s="12"/>
      <c r="BH1240" s="12"/>
      <c r="BI1240" s="12"/>
      <c r="BJ1240" s="12"/>
      <c r="BK1240" s="12"/>
      <c r="BL1240" s="12"/>
      <c r="BM1240" s="12"/>
      <c r="BN1240" s="12"/>
      <c r="BO1240" s="12"/>
      <c r="BP1240" s="12"/>
      <c r="BQ1240" s="12"/>
      <c r="BR1240" s="12"/>
      <c r="BS1240" s="12"/>
      <c r="BT1240" s="12"/>
      <c r="BU1240" s="12"/>
      <c r="BV1240" s="12"/>
      <c r="BW1240" s="12"/>
      <c r="BX1240" s="12"/>
      <c r="BY1240" s="12"/>
      <c r="BZ1240" s="12"/>
      <c r="CA1240" s="12"/>
      <c r="CB1240" s="12"/>
      <c r="CC1240" s="12"/>
      <c r="CD1240" s="12"/>
      <c r="CE1240" s="12"/>
      <c r="CF1240" s="12"/>
      <c r="CG1240" s="12"/>
      <c r="CH1240" s="12"/>
      <c r="CI1240" s="12"/>
      <c r="CJ1240" s="12"/>
      <c r="CK1240" s="12"/>
      <c r="CL1240" s="12"/>
      <c r="CM1240" s="12"/>
      <c r="CN1240" s="12"/>
      <c r="CO1240" s="12"/>
      <c r="CP1240" s="12"/>
      <c r="CQ1240" s="12"/>
      <c r="CR1240" s="12"/>
      <c r="CS1240" s="12"/>
      <c r="CT1240" s="12"/>
      <c r="CU1240" s="12"/>
      <c r="CV1240" s="12"/>
      <c r="CW1240" s="12"/>
      <c r="CX1240" s="12"/>
      <c r="CY1240" s="12"/>
      <c r="CZ1240" s="12"/>
      <c r="DA1240" s="12"/>
      <c r="DB1240" s="12"/>
      <c r="DC1240" s="12"/>
      <c r="DD1240" s="12"/>
      <c r="DE1240" s="12"/>
      <c r="DF1240" s="12"/>
      <c r="DG1240" s="12"/>
      <c r="DH1240" s="12"/>
      <c r="DI1240" s="12"/>
      <c r="DJ1240" s="12"/>
      <c r="DK1240" s="12"/>
      <c r="DL1240" s="12"/>
      <c r="DM1240" s="12"/>
      <c r="DN1240" s="12"/>
      <c r="DO1240" s="12"/>
      <c r="DP1240" s="12"/>
      <c r="DQ1240" s="12"/>
      <c r="DR1240" s="12"/>
      <c r="DS1240" s="12"/>
      <c r="DT1240" s="12"/>
      <c r="DU1240" s="12"/>
      <c r="DV1240" s="12"/>
      <c r="DW1240" s="12"/>
      <c r="DX1240" s="12"/>
      <c r="DY1240" s="12"/>
      <c r="DZ1240" s="12"/>
      <c r="EA1240" s="12"/>
      <c r="EB1240" s="12"/>
      <c r="EC1240" s="12"/>
      <c r="ED1240" s="12"/>
      <c r="EE1240" s="12"/>
      <c r="EF1240" s="12"/>
      <c r="EG1240" s="12"/>
      <c r="EH1240" s="12"/>
      <c r="EI1240" s="12"/>
      <c r="EJ1240" s="12"/>
      <c r="EK1240" s="12"/>
      <c r="EL1240" s="12"/>
      <c r="EM1240" s="12"/>
      <c r="EN1240" s="12"/>
      <c r="EO1240" s="12"/>
      <c r="EP1240" s="12"/>
      <c r="EQ1240" s="12"/>
      <c r="ER1240" s="12"/>
      <c r="ES1240" s="12"/>
      <c r="ET1240" s="12"/>
      <c r="EU1240" s="12"/>
      <c r="EV1240" s="12"/>
      <c r="EW1240" s="12"/>
      <c r="EX1240" s="12"/>
      <c r="EY1240" s="12"/>
      <c r="EZ1240" s="12"/>
      <c r="FA1240" s="12"/>
      <c r="FB1240" s="12"/>
      <c r="FC1240" s="12"/>
      <c r="FD1240" s="12"/>
      <c r="FE1240" s="12"/>
      <c r="FF1240" s="12"/>
      <c r="FG1240" s="12"/>
      <c r="FH1240" s="12"/>
      <c r="FI1240" s="12"/>
      <c r="FJ1240" s="12"/>
      <c r="FK1240" s="12"/>
      <c r="FL1240" s="12"/>
      <c r="FM1240" s="12"/>
      <c r="FN1240" s="12"/>
      <c r="FO1240" s="12"/>
      <c r="FP1240" s="12"/>
      <c r="FQ1240" s="12"/>
      <c r="FR1240" s="12"/>
      <c r="FS1240" s="12"/>
      <c r="FT1240" s="12"/>
      <c r="FU1240" s="12"/>
      <c r="FV1240" s="12"/>
      <c r="FW1240" s="12"/>
      <c r="FX1240" s="12"/>
      <c r="FY1240" s="12"/>
      <c r="FZ1240" s="12"/>
      <c r="GA1240" s="12"/>
      <c r="GB1240" s="12"/>
      <c r="GC1240" s="12"/>
      <c r="GD1240" s="12"/>
      <c r="GE1240" s="12"/>
      <c r="GF1240" s="12"/>
      <c r="GG1240" s="12"/>
      <c r="GH1240" s="12"/>
      <c r="GI1240" s="12"/>
      <c r="GJ1240" s="12"/>
      <c r="GK1240" s="12"/>
      <c r="GL1240" s="12"/>
      <c r="GM1240" s="12"/>
      <c r="GN1240" s="12"/>
      <c r="GO1240" s="12"/>
      <c r="GP1240" s="12"/>
      <c r="GQ1240" s="12"/>
      <c r="GR1240" s="12"/>
    </row>
    <row r="1241" spans="1:200" x14ac:dyDescent="0.2">
      <c r="A1241" s="79">
        <f t="shared" si="523"/>
        <v>44313</v>
      </c>
      <c r="B1241" s="80">
        <f t="shared" ca="1" si="528"/>
        <v>1201.2779399999999</v>
      </c>
      <c r="C1241" s="81">
        <f t="shared" si="529"/>
        <v>1000</v>
      </c>
      <c r="D1241" s="82">
        <f ca="1">IF(A1241&lt;$B$1,VLOOKUP(A1241,[1]DI!$A$4:$B$15000,2,FALSE),0)</f>
        <v>2.6499999999999999E-2</v>
      </c>
      <c r="E1241" s="81">
        <f t="shared" ca="1" si="530"/>
        <v>1.0378999999999999E-4</v>
      </c>
      <c r="F1241" s="83">
        <f t="shared" si="521"/>
        <v>1.1679999999999999</v>
      </c>
      <c r="G1241" s="84">
        <f t="shared" ca="1" si="531"/>
        <v>1.0001212267199999</v>
      </c>
      <c r="H1241" s="81">
        <f ca="1">TRUNC(PRODUCT(G$10:G1240),15)</f>
        <v>1.2012779393419899</v>
      </c>
      <c r="I1241" s="81">
        <f t="shared" si="532"/>
        <v>1</v>
      </c>
      <c r="J1241" s="81">
        <f t="shared" ca="1" si="533"/>
        <v>1.20127794</v>
      </c>
      <c r="K1241" s="81">
        <f t="shared" ca="1" si="534"/>
        <v>201.27794</v>
      </c>
      <c r="L1241" s="85">
        <f>IF(VLOOKUP(A1241,$U$12:$AD$125,8)=VLOOKUP(A1240,$U$12:$AD$125,8),0,VLOOKUP(A1241,U$12:$AD$125,8))</f>
        <v>0</v>
      </c>
      <c r="M1241" s="86">
        <f>IF(L1241&gt;0,VLOOKUP(L1241,T$12:$AC$125,7),0)</f>
        <v>0</v>
      </c>
      <c r="N1241" s="81">
        <f t="shared" si="522"/>
        <v>0</v>
      </c>
      <c r="O1241" s="81">
        <f t="shared" ca="1" si="535"/>
        <v>201.27794</v>
      </c>
      <c r="P1241" s="87" t="str">
        <f t="shared" si="536"/>
        <v>J=</v>
      </c>
      <c r="Q1241" s="88">
        <f t="shared" si="537"/>
        <v>44676</v>
      </c>
      <c r="R1241" s="7"/>
      <c r="S1241" s="7"/>
      <c r="T1241" s="7"/>
      <c r="U1241" s="7"/>
      <c r="V1241" s="7"/>
      <c r="W1241" s="7"/>
      <c r="X1241" s="7"/>
      <c r="Y1241" s="7"/>
      <c r="Z1241" s="7"/>
      <c r="AA1241" s="7"/>
      <c r="AB1241" s="7"/>
      <c r="AC1241" s="7"/>
      <c r="AD1241" s="7"/>
      <c r="AE1241" s="7"/>
      <c r="AF1241" s="65">
        <f t="shared" si="527"/>
        <v>44052</v>
      </c>
      <c r="AG1241" s="9">
        <f t="shared" ca="1" si="524"/>
        <v>1181.8274000000001</v>
      </c>
      <c r="AH1241" s="9">
        <f t="shared" si="524"/>
        <v>1000</v>
      </c>
      <c r="AI1241" s="4">
        <f t="shared" ca="1" si="524"/>
        <v>0</v>
      </c>
      <c r="AJ1241" s="10">
        <f t="shared" ca="1" si="524"/>
        <v>0</v>
      </c>
      <c r="AK1241" s="4">
        <f t="shared" si="524"/>
        <v>1.1679999999999999</v>
      </c>
      <c r="AL1241" s="65">
        <f t="shared" si="525"/>
        <v>44052</v>
      </c>
      <c r="AM1241" s="10">
        <f t="shared" ca="1" si="526"/>
        <v>1.1818274</v>
      </c>
      <c r="AN1241" s="9">
        <f t="shared" ca="1" si="526"/>
        <v>181.82740000000001</v>
      </c>
      <c r="AO1241" s="7">
        <f t="shared" si="526"/>
        <v>0</v>
      </c>
      <c r="AP1241" s="11">
        <f t="shared" si="526"/>
        <v>0</v>
      </c>
      <c r="AQ1241" s="9">
        <f t="shared" si="526"/>
        <v>0</v>
      </c>
      <c r="AR1241" s="8" t="str">
        <f t="shared" si="526"/>
        <v>J=</v>
      </c>
      <c r="AS1241" s="65">
        <f t="shared" si="526"/>
        <v>44676</v>
      </c>
      <c r="AT1241" s="12"/>
      <c r="AU1241" s="12"/>
      <c r="AV1241" s="22"/>
      <c r="AW1241" s="12"/>
      <c r="AX1241" s="12"/>
      <c r="AY1241" s="12"/>
      <c r="AZ1241" s="12"/>
      <c r="BA1241" s="12"/>
      <c r="BB1241" s="12"/>
      <c r="BC1241" s="12"/>
      <c r="BD1241" s="12"/>
      <c r="BE1241" s="12"/>
      <c r="BF1241" s="12"/>
      <c r="BG1241" s="12"/>
      <c r="BH1241" s="12"/>
      <c r="BI1241" s="12"/>
      <c r="BJ1241" s="12"/>
      <c r="BK1241" s="12"/>
      <c r="BL1241" s="12"/>
      <c r="BM1241" s="12"/>
      <c r="BN1241" s="12"/>
      <c r="BO1241" s="12"/>
      <c r="BP1241" s="12"/>
      <c r="BQ1241" s="12"/>
      <c r="BR1241" s="12"/>
      <c r="BS1241" s="12"/>
      <c r="BT1241" s="12"/>
      <c r="BU1241" s="12"/>
      <c r="BV1241" s="12"/>
      <c r="BW1241" s="12"/>
      <c r="BX1241" s="12"/>
      <c r="BY1241" s="12"/>
      <c r="BZ1241" s="12"/>
      <c r="CA1241" s="12"/>
      <c r="CB1241" s="12"/>
      <c r="CC1241" s="12"/>
      <c r="CD1241" s="12"/>
      <c r="CE1241" s="12"/>
      <c r="CF1241" s="12"/>
      <c r="CG1241" s="12"/>
      <c r="CH1241" s="12"/>
      <c r="CI1241" s="12"/>
      <c r="CJ1241" s="12"/>
      <c r="CK1241" s="12"/>
      <c r="CL1241" s="12"/>
      <c r="CM1241" s="12"/>
      <c r="CN1241" s="12"/>
      <c r="CO1241" s="12"/>
      <c r="CP1241" s="12"/>
      <c r="CQ1241" s="12"/>
      <c r="CR1241" s="12"/>
      <c r="CS1241" s="12"/>
      <c r="CT1241" s="12"/>
      <c r="CU1241" s="12"/>
      <c r="CV1241" s="12"/>
      <c r="CW1241" s="12"/>
      <c r="CX1241" s="12"/>
      <c r="CY1241" s="12"/>
      <c r="CZ1241" s="12"/>
      <c r="DA1241" s="12"/>
      <c r="DB1241" s="12"/>
      <c r="DC1241" s="12"/>
      <c r="DD1241" s="12"/>
      <c r="DE1241" s="12"/>
      <c r="DF1241" s="12"/>
      <c r="DG1241" s="12"/>
      <c r="DH1241" s="12"/>
      <c r="DI1241" s="12"/>
      <c r="DJ1241" s="12"/>
      <c r="DK1241" s="12"/>
      <c r="DL1241" s="12"/>
      <c r="DM1241" s="12"/>
      <c r="DN1241" s="12"/>
      <c r="DO1241" s="12"/>
      <c r="DP1241" s="12"/>
      <c r="DQ1241" s="12"/>
      <c r="DR1241" s="12"/>
      <c r="DS1241" s="12"/>
      <c r="DT1241" s="12"/>
      <c r="DU1241" s="12"/>
      <c r="DV1241" s="12"/>
      <c r="DW1241" s="12"/>
      <c r="DX1241" s="12"/>
      <c r="DY1241" s="12"/>
      <c r="DZ1241" s="12"/>
      <c r="EA1241" s="12"/>
      <c r="EB1241" s="12"/>
      <c r="EC1241" s="12"/>
      <c r="ED1241" s="12"/>
      <c r="EE1241" s="12"/>
      <c r="EF1241" s="12"/>
      <c r="EG1241" s="12"/>
      <c r="EH1241" s="12"/>
      <c r="EI1241" s="12"/>
      <c r="EJ1241" s="12"/>
      <c r="EK1241" s="12"/>
      <c r="EL1241" s="12"/>
      <c r="EM1241" s="12"/>
      <c r="EN1241" s="12"/>
      <c r="EO1241" s="12"/>
      <c r="EP1241" s="12"/>
      <c r="EQ1241" s="12"/>
      <c r="ER1241" s="12"/>
      <c r="ES1241" s="12"/>
      <c r="ET1241" s="12"/>
      <c r="EU1241" s="12"/>
      <c r="EV1241" s="12"/>
      <c r="EW1241" s="12"/>
      <c r="EX1241" s="12"/>
      <c r="EY1241" s="12"/>
      <c r="EZ1241" s="12"/>
      <c r="FA1241" s="12"/>
      <c r="FB1241" s="12"/>
      <c r="FC1241" s="12"/>
      <c r="FD1241" s="12"/>
      <c r="FE1241" s="12"/>
      <c r="FF1241" s="12"/>
      <c r="FG1241" s="12"/>
      <c r="FH1241" s="12"/>
      <c r="FI1241" s="12"/>
      <c r="FJ1241" s="12"/>
      <c r="FK1241" s="12"/>
      <c r="FL1241" s="12"/>
      <c r="FM1241" s="12"/>
      <c r="FN1241" s="12"/>
      <c r="FO1241" s="12"/>
      <c r="FP1241" s="12"/>
      <c r="FQ1241" s="12"/>
      <c r="FR1241" s="12"/>
      <c r="FS1241" s="12"/>
      <c r="FT1241" s="12"/>
      <c r="FU1241" s="12"/>
      <c r="FV1241" s="12"/>
      <c r="FW1241" s="12"/>
      <c r="FX1241" s="12"/>
      <c r="FY1241" s="12"/>
      <c r="FZ1241" s="12"/>
      <c r="GA1241" s="12"/>
      <c r="GB1241" s="12"/>
      <c r="GC1241" s="12"/>
      <c r="GD1241" s="12"/>
      <c r="GE1241" s="12"/>
      <c r="GF1241" s="12"/>
      <c r="GG1241" s="12"/>
      <c r="GH1241" s="12"/>
      <c r="GI1241" s="12"/>
      <c r="GJ1241" s="12"/>
      <c r="GK1241" s="12"/>
      <c r="GL1241" s="12"/>
      <c r="GM1241" s="12"/>
      <c r="GN1241" s="12"/>
      <c r="GO1241" s="12"/>
      <c r="GP1241" s="12"/>
      <c r="GQ1241" s="12"/>
      <c r="GR1241" s="12"/>
    </row>
    <row r="1242" spans="1:200" x14ac:dyDescent="0.2">
      <c r="A1242" s="79">
        <f t="shared" si="523"/>
        <v>44314</v>
      </c>
      <c r="B1242" s="80">
        <f t="shared" ca="1" si="528"/>
        <v>1201.4235699999999</v>
      </c>
      <c r="C1242" s="81">
        <f t="shared" si="529"/>
        <v>1000</v>
      </c>
      <c r="D1242" s="82">
        <f ca="1">IF(A1242&lt;$B$1,VLOOKUP(A1242,[1]DI!$A$4:$B$15000,2,FALSE),0)</f>
        <v>2.6499999999999999E-2</v>
      </c>
      <c r="E1242" s="81">
        <f t="shared" ca="1" si="530"/>
        <v>1.0378999999999999E-4</v>
      </c>
      <c r="F1242" s="83">
        <f t="shared" si="521"/>
        <v>1.1679999999999999</v>
      </c>
      <c r="G1242" s="84">
        <f t="shared" ca="1" si="531"/>
        <v>1.0001212267199999</v>
      </c>
      <c r="H1242" s="81">
        <f ca="1">TRUNC(PRODUCT(G$10:G1241),15)</f>
        <v>1.2014235663263899</v>
      </c>
      <c r="I1242" s="81">
        <f t="shared" si="532"/>
        <v>1</v>
      </c>
      <c r="J1242" s="81">
        <f t="shared" ca="1" si="533"/>
        <v>1.20142357</v>
      </c>
      <c r="K1242" s="81">
        <f t="shared" ca="1" si="534"/>
        <v>201.42357000000001</v>
      </c>
      <c r="L1242" s="85">
        <f>IF(VLOOKUP(A1242,$U$12:$AD$125,8)=VLOOKUP(A1241,$U$12:$AD$125,8),0,VLOOKUP(A1242,U$12:$AD$125,8))</f>
        <v>0</v>
      </c>
      <c r="M1242" s="86">
        <f>IF(L1242&gt;0,VLOOKUP(L1242,T$12:$AC$125,7),0)</f>
        <v>0</v>
      </c>
      <c r="N1242" s="81">
        <f t="shared" si="522"/>
        <v>0</v>
      </c>
      <c r="O1242" s="81">
        <f t="shared" ca="1" si="535"/>
        <v>201.42357000000001</v>
      </c>
      <c r="P1242" s="87" t="str">
        <f t="shared" si="536"/>
        <v>J=</v>
      </c>
      <c r="Q1242" s="88">
        <f t="shared" si="537"/>
        <v>44676</v>
      </c>
      <c r="R1242" s="7"/>
      <c r="S1242" s="7"/>
      <c r="T1242" s="7"/>
      <c r="U1242" s="7"/>
      <c r="V1242" s="7"/>
      <c r="W1242" s="7"/>
      <c r="X1242" s="7"/>
      <c r="Y1242" s="7"/>
      <c r="Z1242" s="7"/>
      <c r="AA1242" s="7"/>
      <c r="AB1242" s="7"/>
      <c r="AC1242" s="7"/>
      <c r="AD1242" s="7"/>
      <c r="AE1242" s="7"/>
      <c r="AF1242" s="65">
        <f t="shared" si="527"/>
        <v>44053</v>
      </c>
      <c r="AG1242" s="9">
        <f t="shared" ca="1" si="524"/>
        <v>1181.8274000000001</v>
      </c>
      <c r="AH1242" s="9">
        <f t="shared" si="524"/>
        <v>1000</v>
      </c>
      <c r="AI1242" s="4">
        <f t="shared" ca="1" si="524"/>
        <v>1.9000000000000006E-2</v>
      </c>
      <c r="AJ1242" s="10">
        <f t="shared" ca="1" si="524"/>
        <v>7.4690000000000005E-5</v>
      </c>
      <c r="AK1242" s="4">
        <f t="shared" si="524"/>
        <v>1.1679999999999999</v>
      </c>
      <c r="AL1242" s="65">
        <f t="shared" si="525"/>
        <v>44053</v>
      </c>
      <c r="AM1242" s="10">
        <f t="shared" ca="1" si="526"/>
        <v>1.1818274</v>
      </c>
      <c r="AN1242" s="9">
        <f t="shared" ca="1" si="526"/>
        <v>181.82740000000001</v>
      </c>
      <c r="AO1242" s="7">
        <f t="shared" si="526"/>
        <v>0</v>
      </c>
      <c r="AP1242" s="11">
        <f t="shared" si="526"/>
        <v>0</v>
      </c>
      <c r="AQ1242" s="9">
        <f t="shared" si="526"/>
        <v>0</v>
      </c>
      <c r="AR1242" s="8" t="str">
        <f t="shared" si="526"/>
        <v>J=</v>
      </c>
      <c r="AS1242" s="65">
        <f t="shared" si="526"/>
        <v>44676</v>
      </c>
      <c r="AT1242" s="12"/>
      <c r="AU1242" s="12"/>
      <c r="AV1242" s="22"/>
      <c r="AW1242" s="12"/>
      <c r="AX1242" s="12"/>
      <c r="AY1242" s="12"/>
      <c r="AZ1242" s="12"/>
      <c r="BA1242" s="12"/>
      <c r="BB1242" s="12"/>
      <c r="BC1242" s="12"/>
      <c r="BD1242" s="12"/>
      <c r="BE1242" s="12"/>
      <c r="BF1242" s="12"/>
      <c r="BG1242" s="12"/>
      <c r="BH1242" s="12"/>
      <c r="BI1242" s="12"/>
      <c r="BJ1242" s="12"/>
      <c r="BK1242" s="12"/>
      <c r="BL1242" s="12"/>
      <c r="BM1242" s="12"/>
      <c r="BN1242" s="12"/>
      <c r="BO1242" s="12"/>
      <c r="BP1242" s="12"/>
      <c r="BQ1242" s="12"/>
      <c r="BR1242" s="12"/>
      <c r="BS1242" s="12"/>
      <c r="BT1242" s="12"/>
      <c r="BU1242" s="12"/>
      <c r="BV1242" s="12"/>
      <c r="BW1242" s="12"/>
      <c r="BX1242" s="12"/>
      <c r="BY1242" s="12"/>
      <c r="BZ1242" s="12"/>
      <c r="CA1242" s="12"/>
      <c r="CB1242" s="12"/>
      <c r="CC1242" s="12"/>
      <c r="CD1242" s="12"/>
      <c r="CE1242" s="12"/>
      <c r="CF1242" s="12"/>
      <c r="CG1242" s="12"/>
      <c r="CH1242" s="12"/>
      <c r="CI1242" s="12"/>
      <c r="CJ1242" s="12"/>
      <c r="CK1242" s="12"/>
      <c r="CL1242" s="12"/>
      <c r="CM1242" s="12"/>
      <c r="CN1242" s="12"/>
      <c r="CO1242" s="12"/>
      <c r="CP1242" s="12"/>
      <c r="CQ1242" s="12"/>
      <c r="CR1242" s="12"/>
      <c r="CS1242" s="12"/>
      <c r="CT1242" s="12"/>
      <c r="CU1242" s="12"/>
      <c r="CV1242" s="12"/>
      <c r="CW1242" s="12"/>
      <c r="CX1242" s="12"/>
      <c r="CY1242" s="12"/>
      <c r="CZ1242" s="12"/>
      <c r="DA1242" s="12"/>
      <c r="DB1242" s="12"/>
      <c r="DC1242" s="12"/>
      <c r="DD1242" s="12"/>
      <c r="DE1242" s="12"/>
      <c r="DF1242" s="12"/>
      <c r="DG1242" s="12"/>
      <c r="DH1242" s="12"/>
      <c r="DI1242" s="12"/>
      <c r="DJ1242" s="12"/>
      <c r="DK1242" s="12"/>
      <c r="DL1242" s="12"/>
      <c r="DM1242" s="12"/>
      <c r="DN1242" s="12"/>
      <c r="DO1242" s="12"/>
      <c r="DP1242" s="12"/>
      <c r="DQ1242" s="12"/>
      <c r="DR1242" s="12"/>
      <c r="DS1242" s="12"/>
      <c r="DT1242" s="12"/>
      <c r="DU1242" s="12"/>
      <c r="DV1242" s="12"/>
      <c r="DW1242" s="12"/>
      <c r="DX1242" s="12"/>
      <c r="DY1242" s="12"/>
      <c r="DZ1242" s="12"/>
      <c r="EA1242" s="12"/>
      <c r="EB1242" s="12"/>
      <c r="EC1242" s="12"/>
      <c r="ED1242" s="12"/>
      <c r="EE1242" s="12"/>
      <c r="EF1242" s="12"/>
      <c r="EG1242" s="12"/>
      <c r="EH1242" s="12"/>
      <c r="EI1242" s="12"/>
      <c r="EJ1242" s="12"/>
      <c r="EK1242" s="12"/>
      <c r="EL1242" s="12"/>
      <c r="EM1242" s="12"/>
      <c r="EN1242" s="12"/>
      <c r="EO1242" s="12"/>
      <c r="EP1242" s="12"/>
      <c r="EQ1242" s="12"/>
      <c r="ER1242" s="12"/>
      <c r="ES1242" s="12"/>
      <c r="ET1242" s="12"/>
      <c r="EU1242" s="12"/>
      <c r="EV1242" s="12"/>
      <c r="EW1242" s="12"/>
      <c r="EX1242" s="12"/>
      <c r="EY1242" s="12"/>
      <c r="EZ1242" s="12"/>
      <c r="FA1242" s="12"/>
      <c r="FB1242" s="12"/>
      <c r="FC1242" s="12"/>
      <c r="FD1242" s="12"/>
      <c r="FE1242" s="12"/>
      <c r="FF1242" s="12"/>
      <c r="FG1242" s="12"/>
      <c r="FH1242" s="12"/>
      <c r="FI1242" s="12"/>
      <c r="FJ1242" s="12"/>
      <c r="FK1242" s="12"/>
      <c r="FL1242" s="12"/>
      <c r="FM1242" s="12"/>
      <c r="FN1242" s="12"/>
      <c r="FO1242" s="12"/>
      <c r="FP1242" s="12"/>
      <c r="FQ1242" s="12"/>
      <c r="FR1242" s="12"/>
      <c r="FS1242" s="12"/>
      <c r="FT1242" s="12"/>
      <c r="FU1242" s="12"/>
      <c r="FV1242" s="12"/>
      <c r="FW1242" s="12"/>
      <c r="FX1242" s="12"/>
      <c r="FY1242" s="12"/>
      <c r="FZ1242" s="12"/>
      <c r="GA1242" s="12"/>
      <c r="GB1242" s="12"/>
      <c r="GC1242" s="12"/>
      <c r="GD1242" s="12"/>
      <c r="GE1242" s="12"/>
      <c r="GF1242" s="12"/>
      <c r="GG1242" s="12"/>
      <c r="GH1242" s="12"/>
      <c r="GI1242" s="12"/>
      <c r="GJ1242" s="12"/>
      <c r="GK1242" s="12"/>
      <c r="GL1242" s="12"/>
      <c r="GM1242" s="12"/>
      <c r="GN1242" s="12"/>
      <c r="GO1242" s="12"/>
      <c r="GP1242" s="12"/>
      <c r="GQ1242" s="12"/>
      <c r="GR1242" s="12"/>
    </row>
    <row r="1243" spans="1:200" x14ac:dyDescent="0.2">
      <c r="A1243" s="79">
        <f t="shared" si="523"/>
        <v>44315</v>
      </c>
      <c r="B1243" s="80">
        <f t="shared" ca="1" si="528"/>
        <v>1201.5692100000001</v>
      </c>
      <c r="C1243" s="81">
        <f t="shared" si="529"/>
        <v>1000</v>
      </c>
      <c r="D1243" s="82">
        <f ca="1">IF(A1243&lt;$B$1,VLOOKUP(A1243,[1]DI!$A$4:$B$15000,2,FALSE),0)</f>
        <v>2.6499999999999999E-2</v>
      </c>
      <c r="E1243" s="81">
        <f t="shared" ca="1" si="530"/>
        <v>1.0378999999999999E-4</v>
      </c>
      <c r="F1243" s="83">
        <f t="shared" si="521"/>
        <v>1.1679999999999999</v>
      </c>
      <c r="G1243" s="84">
        <f t="shared" ca="1" si="531"/>
        <v>1.0001212267199999</v>
      </c>
      <c r="H1243" s="81">
        <f ca="1">TRUNC(PRODUCT(G$10:G1242),15)</f>
        <v>1.2015692109646701</v>
      </c>
      <c r="I1243" s="81">
        <f t="shared" si="532"/>
        <v>1</v>
      </c>
      <c r="J1243" s="81">
        <f t="shared" ca="1" si="533"/>
        <v>1.2015692099999999</v>
      </c>
      <c r="K1243" s="81">
        <f t="shared" ca="1" si="534"/>
        <v>201.56921</v>
      </c>
      <c r="L1243" s="85">
        <f>IF(VLOOKUP(A1243,$U$12:$AD$125,8)=VLOOKUP(A1242,$U$12:$AD$125,8),0,VLOOKUP(A1243,U$12:$AD$125,8))</f>
        <v>0</v>
      </c>
      <c r="M1243" s="86">
        <f>IF(L1243&gt;0,VLOOKUP(L1243,T$12:$AC$125,7),0)</f>
        <v>0</v>
      </c>
      <c r="N1243" s="81">
        <f t="shared" si="522"/>
        <v>0</v>
      </c>
      <c r="O1243" s="81">
        <f t="shared" ca="1" si="535"/>
        <v>201.56921</v>
      </c>
      <c r="P1243" s="87" t="str">
        <f t="shared" si="536"/>
        <v>J=</v>
      </c>
      <c r="Q1243" s="88">
        <f t="shared" si="537"/>
        <v>44676</v>
      </c>
      <c r="R1243" s="7"/>
      <c r="S1243" s="7"/>
      <c r="T1243" s="7"/>
      <c r="U1243" s="7"/>
      <c r="V1243" s="7"/>
      <c r="W1243" s="7"/>
      <c r="X1243" s="7"/>
      <c r="Y1243" s="7"/>
      <c r="Z1243" s="7"/>
      <c r="AA1243" s="7"/>
      <c r="AB1243" s="7"/>
      <c r="AC1243" s="7"/>
      <c r="AD1243" s="7"/>
      <c r="AE1243" s="7"/>
      <c r="AF1243" s="65">
        <f t="shared" si="527"/>
        <v>44054</v>
      </c>
      <c r="AG1243" s="9">
        <f t="shared" ca="1" si="524"/>
        <v>1181.9304999999999</v>
      </c>
      <c r="AH1243" s="9">
        <f t="shared" si="524"/>
        <v>1000</v>
      </c>
      <c r="AI1243" s="4">
        <f t="shared" ca="1" si="524"/>
        <v>1.9000000000000006E-2</v>
      </c>
      <c r="AJ1243" s="10">
        <f t="shared" ca="1" si="524"/>
        <v>7.4690000000000005E-5</v>
      </c>
      <c r="AK1243" s="4">
        <f t="shared" si="524"/>
        <v>1.1679999999999999</v>
      </c>
      <c r="AL1243" s="65">
        <f t="shared" si="525"/>
        <v>44054</v>
      </c>
      <c r="AM1243" s="10">
        <f t="shared" ca="1" si="526"/>
        <v>1.1819305</v>
      </c>
      <c r="AN1243" s="9">
        <f t="shared" ca="1" si="526"/>
        <v>181.93049999999999</v>
      </c>
      <c r="AO1243" s="7">
        <f t="shared" si="526"/>
        <v>0</v>
      </c>
      <c r="AP1243" s="11">
        <f t="shared" si="526"/>
        <v>0</v>
      </c>
      <c r="AQ1243" s="9">
        <f t="shared" si="526"/>
        <v>0</v>
      </c>
      <c r="AR1243" s="8" t="str">
        <f t="shared" si="526"/>
        <v>J=</v>
      </c>
      <c r="AS1243" s="65">
        <f t="shared" si="526"/>
        <v>44676</v>
      </c>
      <c r="AT1243" s="12"/>
      <c r="AU1243" s="12"/>
      <c r="AV1243" s="22"/>
      <c r="AW1243" s="12"/>
      <c r="AX1243" s="12"/>
      <c r="AY1243" s="12"/>
      <c r="AZ1243" s="12"/>
      <c r="BA1243" s="12"/>
      <c r="BB1243" s="12"/>
      <c r="BC1243" s="12"/>
      <c r="BD1243" s="12"/>
      <c r="BE1243" s="12"/>
      <c r="BF1243" s="12"/>
      <c r="BG1243" s="12"/>
      <c r="BH1243" s="12"/>
      <c r="BI1243" s="12"/>
      <c r="BJ1243" s="12"/>
      <c r="BK1243" s="12"/>
      <c r="BL1243" s="12"/>
      <c r="BM1243" s="12"/>
      <c r="BN1243" s="12"/>
      <c r="BO1243" s="12"/>
      <c r="BP1243" s="12"/>
      <c r="BQ1243" s="12"/>
      <c r="BR1243" s="12"/>
      <c r="BS1243" s="12"/>
      <c r="BT1243" s="12"/>
      <c r="BU1243" s="12"/>
      <c r="BV1243" s="12"/>
      <c r="BW1243" s="12"/>
      <c r="BX1243" s="12"/>
      <c r="BY1243" s="12"/>
      <c r="BZ1243" s="12"/>
      <c r="CA1243" s="12"/>
      <c r="CB1243" s="12"/>
      <c r="CC1243" s="12"/>
      <c r="CD1243" s="12"/>
      <c r="CE1243" s="12"/>
      <c r="CF1243" s="12"/>
      <c r="CG1243" s="12"/>
      <c r="CH1243" s="12"/>
      <c r="CI1243" s="12"/>
      <c r="CJ1243" s="12"/>
      <c r="CK1243" s="12"/>
      <c r="CL1243" s="12"/>
      <c r="CM1243" s="12"/>
      <c r="CN1243" s="12"/>
      <c r="CO1243" s="12"/>
      <c r="CP1243" s="12"/>
      <c r="CQ1243" s="12"/>
      <c r="CR1243" s="12"/>
      <c r="CS1243" s="12"/>
      <c r="CT1243" s="12"/>
      <c r="CU1243" s="12"/>
      <c r="CV1243" s="12"/>
      <c r="CW1243" s="12"/>
      <c r="CX1243" s="12"/>
      <c r="CY1243" s="12"/>
      <c r="CZ1243" s="12"/>
      <c r="DA1243" s="12"/>
      <c r="DB1243" s="12"/>
      <c r="DC1243" s="12"/>
      <c r="DD1243" s="12"/>
      <c r="DE1243" s="12"/>
      <c r="DF1243" s="12"/>
      <c r="DG1243" s="12"/>
      <c r="DH1243" s="12"/>
      <c r="DI1243" s="12"/>
      <c r="DJ1243" s="12"/>
      <c r="DK1243" s="12"/>
      <c r="DL1243" s="12"/>
      <c r="DM1243" s="12"/>
      <c r="DN1243" s="12"/>
      <c r="DO1243" s="12"/>
      <c r="DP1243" s="12"/>
      <c r="DQ1243" s="12"/>
      <c r="DR1243" s="12"/>
      <c r="DS1243" s="12"/>
      <c r="DT1243" s="12"/>
      <c r="DU1243" s="12"/>
      <c r="DV1243" s="12"/>
      <c r="DW1243" s="12"/>
      <c r="DX1243" s="12"/>
      <c r="DY1243" s="12"/>
      <c r="DZ1243" s="12"/>
      <c r="EA1243" s="12"/>
      <c r="EB1243" s="12"/>
      <c r="EC1243" s="12"/>
      <c r="ED1243" s="12"/>
      <c r="EE1243" s="12"/>
      <c r="EF1243" s="12"/>
      <c r="EG1243" s="12"/>
      <c r="EH1243" s="12"/>
      <c r="EI1243" s="12"/>
      <c r="EJ1243" s="12"/>
      <c r="EK1243" s="12"/>
      <c r="EL1243" s="12"/>
      <c r="EM1243" s="12"/>
      <c r="EN1243" s="12"/>
      <c r="EO1243" s="12"/>
      <c r="EP1243" s="12"/>
      <c r="EQ1243" s="12"/>
      <c r="ER1243" s="12"/>
      <c r="ES1243" s="12"/>
      <c r="ET1243" s="12"/>
      <c r="EU1243" s="12"/>
      <c r="EV1243" s="12"/>
      <c r="EW1243" s="12"/>
      <c r="EX1243" s="12"/>
      <c r="EY1243" s="12"/>
      <c r="EZ1243" s="12"/>
      <c r="FA1243" s="12"/>
      <c r="FB1243" s="12"/>
      <c r="FC1243" s="12"/>
      <c r="FD1243" s="12"/>
      <c r="FE1243" s="12"/>
      <c r="FF1243" s="12"/>
      <c r="FG1243" s="12"/>
      <c r="FH1243" s="12"/>
      <c r="FI1243" s="12"/>
      <c r="FJ1243" s="12"/>
      <c r="FK1243" s="12"/>
      <c r="FL1243" s="12"/>
      <c r="FM1243" s="12"/>
      <c r="FN1243" s="12"/>
      <c r="FO1243" s="12"/>
      <c r="FP1243" s="12"/>
      <c r="FQ1243" s="12"/>
      <c r="FR1243" s="12"/>
      <c r="FS1243" s="12"/>
      <c r="FT1243" s="12"/>
      <c r="FU1243" s="12"/>
      <c r="FV1243" s="12"/>
      <c r="FW1243" s="12"/>
      <c r="FX1243" s="12"/>
      <c r="FY1243" s="12"/>
      <c r="FZ1243" s="12"/>
      <c r="GA1243" s="12"/>
      <c r="GB1243" s="12"/>
      <c r="GC1243" s="12"/>
      <c r="GD1243" s="12"/>
      <c r="GE1243" s="12"/>
      <c r="GF1243" s="12"/>
      <c r="GG1243" s="12"/>
      <c r="GH1243" s="12"/>
      <c r="GI1243" s="12"/>
      <c r="GJ1243" s="12"/>
      <c r="GK1243" s="12"/>
      <c r="GL1243" s="12"/>
      <c r="GM1243" s="12"/>
      <c r="GN1243" s="12"/>
      <c r="GO1243" s="12"/>
      <c r="GP1243" s="12"/>
      <c r="GQ1243" s="12"/>
      <c r="GR1243" s="12"/>
    </row>
    <row r="1244" spans="1:200" x14ac:dyDescent="0.2">
      <c r="A1244" s="79">
        <f t="shared" si="523"/>
        <v>44316</v>
      </c>
      <c r="B1244" s="80">
        <f t="shared" ca="1" si="528"/>
        <v>1201.71487</v>
      </c>
      <c r="C1244" s="81">
        <f t="shared" si="529"/>
        <v>1000</v>
      </c>
      <c r="D1244" s="82">
        <f ca="1">IF(A1244&lt;$B$1,VLOOKUP(A1244,[1]DI!$A$4:$B$15000,2,FALSE),0)</f>
        <v>2.6499999999999999E-2</v>
      </c>
      <c r="E1244" s="81">
        <f t="shared" ca="1" si="530"/>
        <v>1.0378999999999999E-4</v>
      </c>
      <c r="F1244" s="83">
        <f t="shared" si="521"/>
        <v>1.1679999999999999</v>
      </c>
      <c r="G1244" s="84">
        <f t="shared" ca="1" si="531"/>
        <v>1.0001212267199999</v>
      </c>
      <c r="H1244" s="81">
        <f ca="1">TRUNC(PRODUCT(G$10:G1243),15)</f>
        <v>1.20171487325896</v>
      </c>
      <c r="I1244" s="81">
        <f t="shared" si="532"/>
        <v>1</v>
      </c>
      <c r="J1244" s="81">
        <f t="shared" ca="1" si="533"/>
        <v>1.20171487</v>
      </c>
      <c r="K1244" s="81">
        <f t="shared" ca="1" si="534"/>
        <v>201.71486999999999</v>
      </c>
      <c r="L1244" s="85">
        <f>IF(VLOOKUP(A1244,$U$12:$AD$125,8)=VLOOKUP(A1243,$U$12:$AD$125,8),0,VLOOKUP(A1244,U$12:$AD$125,8))</f>
        <v>0</v>
      </c>
      <c r="M1244" s="86">
        <f>IF(L1244&gt;0,VLOOKUP(L1244,T$12:$AC$125,7),0)</f>
        <v>0</v>
      </c>
      <c r="N1244" s="81">
        <f t="shared" si="522"/>
        <v>0</v>
      </c>
      <c r="O1244" s="81">
        <f t="shared" ca="1" si="535"/>
        <v>201.71486999999999</v>
      </c>
      <c r="P1244" s="87" t="str">
        <f t="shared" si="536"/>
        <v>J=</v>
      </c>
      <c r="Q1244" s="88">
        <f t="shared" si="537"/>
        <v>44676</v>
      </c>
      <c r="R1244" s="7"/>
      <c r="S1244" s="7"/>
      <c r="T1244" s="7"/>
      <c r="U1244" s="7"/>
      <c r="V1244" s="7"/>
      <c r="W1244" s="7"/>
      <c r="X1244" s="7"/>
      <c r="Y1244" s="7"/>
      <c r="Z1244" s="7"/>
      <c r="AA1244" s="7"/>
      <c r="AB1244" s="7"/>
      <c r="AC1244" s="7"/>
      <c r="AD1244" s="7"/>
      <c r="AE1244" s="7"/>
      <c r="AF1244" s="65">
        <f t="shared" si="527"/>
        <v>44055</v>
      </c>
      <c r="AG1244" s="9">
        <f t="shared" ca="1" si="524"/>
        <v>1182.03361</v>
      </c>
      <c r="AH1244" s="9">
        <f t="shared" si="524"/>
        <v>1000</v>
      </c>
      <c r="AI1244" s="4">
        <f t="shared" ca="1" si="524"/>
        <v>1.9000000000000006E-2</v>
      </c>
      <c r="AJ1244" s="10">
        <f t="shared" ca="1" si="524"/>
        <v>7.4690000000000005E-5</v>
      </c>
      <c r="AK1244" s="4">
        <f t="shared" si="524"/>
        <v>1.1679999999999999</v>
      </c>
      <c r="AL1244" s="65">
        <f t="shared" si="525"/>
        <v>44055</v>
      </c>
      <c r="AM1244" s="10">
        <f t="shared" ca="1" si="526"/>
        <v>1.18203361</v>
      </c>
      <c r="AN1244" s="9">
        <f t="shared" ca="1" si="526"/>
        <v>182.03361000000001</v>
      </c>
      <c r="AO1244" s="7">
        <f t="shared" si="526"/>
        <v>0</v>
      </c>
      <c r="AP1244" s="11">
        <f t="shared" si="526"/>
        <v>0</v>
      </c>
      <c r="AQ1244" s="9">
        <f t="shared" si="526"/>
        <v>0</v>
      </c>
      <c r="AR1244" s="8" t="str">
        <f t="shared" si="526"/>
        <v>J=</v>
      </c>
      <c r="AS1244" s="65">
        <f t="shared" si="526"/>
        <v>44676</v>
      </c>
      <c r="AT1244" s="12"/>
      <c r="AU1244" s="12"/>
      <c r="AV1244" s="22"/>
      <c r="AW1244" s="12"/>
      <c r="AX1244" s="12"/>
      <c r="AY1244" s="12"/>
      <c r="AZ1244" s="12"/>
      <c r="BA1244" s="12"/>
      <c r="BB1244" s="12"/>
      <c r="BC1244" s="12"/>
      <c r="BD1244" s="12"/>
      <c r="BE1244" s="12"/>
      <c r="BF1244" s="12"/>
      <c r="BG1244" s="12"/>
      <c r="BH1244" s="12"/>
      <c r="BI1244" s="12"/>
      <c r="BJ1244" s="12"/>
      <c r="BK1244" s="12"/>
      <c r="BL1244" s="12"/>
      <c r="BM1244" s="12"/>
      <c r="BN1244" s="12"/>
      <c r="BO1244" s="12"/>
      <c r="BP1244" s="12"/>
      <c r="BQ1244" s="12"/>
      <c r="BR1244" s="12"/>
      <c r="BS1244" s="12"/>
      <c r="BT1244" s="12"/>
      <c r="BU1244" s="12"/>
      <c r="BV1244" s="12"/>
      <c r="BW1244" s="12"/>
      <c r="BX1244" s="12"/>
      <c r="BY1244" s="12"/>
      <c r="BZ1244" s="12"/>
      <c r="CA1244" s="12"/>
      <c r="CB1244" s="12"/>
      <c r="CC1244" s="12"/>
      <c r="CD1244" s="12"/>
      <c r="CE1244" s="12"/>
      <c r="CF1244" s="12"/>
      <c r="CG1244" s="12"/>
      <c r="CH1244" s="12"/>
      <c r="CI1244" s="12"/>
      <c r="CJ1244" s="12"/>
      <c r="CK1244" s="12"/>
      <c r="CL1244" s="12"/>
      <c r="CM1244" s="12"/>
      <c r="CN1244" s="12"/>
      <c r="CO1244" s="12"/>
      <c r="CP1244" s="12"/>
      <c r="CQ1244" s="12"/>
      <c r="CR1244" s="12"/>
      <c r="CS1244" s="12"/>
      <c r="CT1244" s="12"/>
      <c r="CU1244" s="12"/>
      <c r="CV1244" s="12"/>
      <c r="CW1244" s="12"/>
      <c r="CX1244" s="12"/>
      <c r="CY1244" s="12"/>
      <c r="CZ1244" s="12"/>
      <c r="DA1244" s="12"/>
      <c r="DB1244" s="12"/>
      <c r="DC1244" s="12"/>
      <c r="DD1244" s="12"/>
      <c r="DE1244" s="12"/>
      <c r="DF1244" s="12"/>
      <c r="DG1244" s="12"/>
      <c r="DH1244" s="12"/>
      <c r="DI1244" s="12"/>
      <c r="DJ1244" s="12"/>
      <c r="DK1244" s="12"/>
      <c r="DL1244" s="12"/>
      <c r="DM1244" s="12"/>
      <c r="DN1244" s="12"/>
      <c r="DO1244" s="12"/>
      <c r="DP1244" s="12"/>
      <c r="DQ1244" s="12"/>
      <c r="DR1244" s="12"/>
      <c r="DS1244" s="12"/>
      <c r="DT1244" s="12"/>
      <c r="DU1244" s="12"/>
      <c r="DV1244" s="12"/>
      <c r="DW1244" s="12"/>
      <c r="DX1244" s="12"/>
      <c r="DY1244" s="12"/>
      <c r="DZ1244" s="12"/>
      <c r="EA1244" s="12"/>
      <c r="EB1244" s="12"/>
      <c r="EC1244" s="12"/>
      <c r="ED1244" s="12"/>
      <c r="EE1244" s="12"/>
      <c r="EF1244" s="12"/>
      <c r="EG1244" s="12"/>
      <c r="EH1244" s="12"/>
      <c r="EI1244" s="12"/>
      <c r="EJ1244" s="12"/>
      <c r="EK1244" s="12"/>
      <c r="EL1244" s="12"/>
      <c r="EM1244" s="12"/>
      <c r="EN1244" s="12"/>
      <c r="EO1244" s="12"/>
      <c r="EP1244" s="12"/>
      <c r="EQ1244" s="12"/>
      <c r="ER1244" s="12"/>
      <c r="ES1244" s="12"/>
      <c r="ET1244" s="12"/>
      <c r="EU1244" s="12"/>
      <c r="EV1244" s="12"/>
      <c r="EW1244" s="12"/>
      <c r="EX1244" s="12"/>
      <c r="EY1244" s="12"/>
      <c r="EZ1244" s="12"/>
      <c r="FA1244" s="12"/>
      <c r="FB1244" s="12"/>
      <c r="FC1244" s="12"/>
      <c r="FD1244" s="12"/>
      <c r="FE1244" s="12"/>
      <c r="FF1244" s="12"/>
      <c r="FG1244" s="12"/>
      <c r="FH1244" s="12"/>
      <c r="FI1244" s="12"/>
      <c r="FJ1244" s="12"/>
      <c r="FK1244" s="12"/>
      <c r="FL1244" s="12"/>
      <c r="FM1244" s="12"/>
      <c r="FN1244" s="12"/>
      <c r="FO1244" s="12"/>
      <c r="FP1244" s="12"/>
      <c r="FQ1244" s="12"/>
      <c r="FR1244" s="12"/>
      <c r="FS1244" s="12"/>
      <c r="FT1244" s="12"/>
      <c r="FU1244" s="12"/>
      <c r="FV1244" s="12"/>
      <c r="FW1244" s="12"/>
      <c r="FX1244" s="12"/>
      <c r="FY1244" s="12"/>
      <c r="FZ1244" s="12"/>
      <c r="GA1244" s="12"/>
      <c r="GB1244" s="12"/>
      <c r="GC1244" s="12"/>
      <c r="GD1244" s="12"/>
      <c r="GE1244" s="12"/>
      <c r="GF1244" s="12"/>
      <c r="GG1244" s="12"/>
      <c r="GH1244" s="12"/>
      <c r="GI1244" s="12"/>
      <c r="GJ1244" s="12"/>
      <c r="GK1244" s="12"/>
      <c r="GL1244" s="12"/>
      <c r="GM1244" s="12"/>
      <c r="GN1244" s="12"/>
      <c r="GO1244" s="12"/>
      <c r="GP1244" s="12"/>
      <c r="GQ1244" s="12"/>
      <c r="GR1244" s="12"/>
    </row>
    <row r="1245" spans="1:200" x14ac:dyDescent="0.2">
      <c r="A1245" s="79">
        <f t="shared" si="523"/>
        <v>44317</v>
      </c>
      <c r="B1245" s="80">
        <f t="shared" ca="1" si="528"/>
        <v>1201.8605499999999</v>
      </c>
      <c r="C1245" s="81">
        <f t="shared" si="529"/>
        <v>1000</v>
      </c>
      <c r="D1245" s="82">
        <f ca="1">IF(A1245&lt;$B$1,VLOOKUP(A1245,[1]DI!$A$4:$B$15000,2,FALSE),0)</f>
        <v>0</v>
      </c>
      <c r="E1245" s="81">
        <f t="shared" ca="1" si="530"/>
        <v>0</v>
      </c>
      <c r="F1245" s="83">
        <f t="shared" si="521"/>
        <v>1.1679999999999999</v>
      </c>
      <c r="G1245" s="84">
        <f t="shared" ca="1" si="531"/>
        <v>1</v>
      </c>
      <c r="H1245" s="81">
        <f ca="1">TRUNC(PRODUCT(G$10:G1244),15)</f>
        <v>1.2018605532114199</v>
      </c>
      <c r="I1245" s="81">
        <f t="shared" si="532"/>
        <v>1</v>
      </c>
      <c r="J1245" s="81">
        <f t="shared" ca="1" si="533"/>
        <v>1.2018605499999999</v>
      </c>
      <c r="K1245" s="81">
        <f t="shared" ca="1" si="534"/>
        <v>201.86054999999999</v>
      </c>
      <c r="L1245" s="85">
        <f>IF(VLOOKUP(A1245,$U$12:$AD$125,8)=VLOOKUP(A1244,$U$12:$AD$125,8),0,VLOOKUP(A1245,U$12:$AD$125,8))</f>
        <v>0</v>
      </c>
      <c r="M1245" s="86">
        <f>IF(L1245&gt;0,VLOOKUP(L1245,T$12:$AC$125,7),0)</f>
        <v>0</v>
      </c>
      <c r="N1245" s="81">
        <f t="shared" si="522"/>
        <v>0</v>
      </c>
      <c r="O1245" s="81">
        <f t="shared" ca="1" si="535"/>
        <v>201.86054999999999</v>
      </c>
      <c r="P1245" s="87" t="str">
        <f t="shared" si="536"/>
        <v>J=</v>
      </c>
      <c r="Q1245" s="88">
        <f t="shared" si="537"/>
        <v>44676</v>
      </c>
      <c r="R1245" s="7"/>
      <c r="S1245" s="7"/>
      <c r="T1245" s="7"/>
      <c r="U1245" s="7"/>
      <c r="V1245" s="7"/>
      <c r="W1245" s="7"/>
      <c r="X1245" s="7"/>
      <c r="Y1245" s="7"/>
      <c r="Z1245" s="7"/>
      <c r="AA1245" s="7"/>
      <c r="AB1245" s="7"/>
      <c r="AC1245" s="7"/>
      <c r="AD1245" s="7"/>
      <c r="AE1245" s="7"/>
      <c r="AF1245" s="65">
        <f t="shared" si="527"/>
        <v>44056</v>
      </c>
      <c r="AG1245" s="9">
        <f t="shared" ca="1" si="524"/>
        <v>1182.1367299999999</v>
      </c>
      <c r="AH1245" s="9">
        <f t="shared" si="524"/>
        <v>1000</v>
      </c>
      <c r="AI1245" s="4">
        <f t="shared" ca="1" si="524"/>
        <v>1.9000000000000006E-2</v>
      </c>
      <c r="AJ1245" s="10">
        <f t="shared" ca="1" si="524"/>
        <v>7.4690000000000005E-5</v>
      </c>
      <c r="AK1245" s="4">
        <f t="shared" si="524"/>
        <v>1.1679999999999999</v>
      </c>
      <c r="AL1245" s="65">
        <f t="shared" si="525"/>
        <v>44056</v>
      </c>
      <c r="AM1245" s="10">
        <f t="shared" ca="1" si="526"/>
        <v>1.1821367300000001</v>
      </c>
      <c r="AN1245" s="9">
        <f t="shared" ca="1" si="526"/>
        <v>182.13673</v>
      </c>
      <c r="AO1245" s="7">
        <f t="shared" si="526"/>
        <v>0</v>
      </c>
      <c r="AP1245" s="11">
        <f t="shared" si="526"/>
        <v>0</v>
      </c>
      <c r="AQ1245" s="9">
        <f t="shared" si="526"/>
        <v>0</v>
      </c>
      <c r="AR1245" s="8" t="str">
        <f t="shared" si="526"/>
        <v>J=</v>
      </c>
      <c r="AS1245" s="65">
        <f t="shared" si="526"/>
        <v>44676</v>
      </c>
      <c r="AT1245" s="12"/>
      <c r="AU1245" s="12"/>
      <c r="AV1245" s="22"/>
      <c r="AW1245" s="12"/>
      <c r="AX1245" s="12"/>
      <c r="AY1245" s="12"/>
      <c r="AZ1245" s="12"/>
      <c r="BA1245" s="12"/>
      <c r="BB1245" s="12"/>
      <c r="BC1245" s="12"/>
      <c r="BD1245" s="12"/>
      <c r="BE1245" s="12"/>
      <c r="BF1245" s="12"/>
      <c r="BG1245" s="12"/>
      <c r="BH1245" s="12"/>
      <c r="BI1245" s="12"/>
      <c r="BJ1245" s="12"/>
      <c r="BK1245" s="12"/>
      <c r="BL1245" s="12"/>
      <c r="BM1245" s="12"/>
      <c r="BN1245" s="12"/>
      <c r="BO1245" s="12"/>
      <c r="BP1245" s="12"/>
      <c r="BQ1245" s="12"/>
      <c r="BR1245" s="12"/>
      <c r="BS1245" s="12"/>
      <c r="BT1245" s="12"/>
      <c r="BU1245" s="12"/>
      <c r="BV1245" s="12"/>
      <c r="BW1245" s="12"/>
      <c r="BX1245" s="12"/>
      <c r="BY1245" s="12"/>
      <c r="BZ1245" s="12"/>
      <c r="CA1245" s="12"/>
      <c r="CB1245" s="12"/>
      <c r="CC1245" s="12"/>
      <c r="CD1245" s="12"/>
      <c r="CE1245" s="12"/>
      <c r="CF1245" s="12"/>
      <c r="CG1245" s="12"/>
      <c r="CH1245" s="12"/>
      <c r="CI1245" s="12"/>
      <c r="CJ1245" s="12"/>
      <c r="CK1245" s="12"/>
      <c r="CL1245" s="12"/>
      <c r="CM1245" s="12"/>
      <c r="CN1245" s="12"/>
      <c r="CO1245" s="12"/>
      <c r="CP1245" s="12"/>
      <c r="CQ1245" s="12"/>
      <c r="CR1245" s="12"/>
      <c r="CS1245" s="12"/>
      <c r="CT1245" s="12"/>
      <c r="CU1245" s="12"/>
      <c r="CV1245" s="12"/>
      <c r="CW1245" s="12"/>
      <c r="CX1245" s="12"/>
      <c r="CY1245" s="12"/>
      <c r="CZ1245" s="12"/>
      <c r="DA1245" s="12"/>
      <c r="DB1245" s="12"/>
      <c r="DC1245" s="12"/>
      <c r="DD1245" s="12"/>
      <c r="DE1245" s="12"/>
      <c r="DF1245" s="12"/>
      <c r="DG1245" s="12"/>
      <c r="DH1245" s="12"/>
      <c r="DI1245" s="12"/>
      <c r="DJ1245" s="12"/>
      <c r="DK1245" s="12"/>
      <c r="DL1245" s="12"/>
      <c r="DM1245" s="12"/>
      <c r="DN1245" s="12"/>
      <c r="DO1245" s="12"/>
      <c r="DP1245" s="12"/>
      <c r="DQ1245" s="12"/>
      <c r="DR1245" s="12"/>
      <c r="DS1245" s="12"/>
      <c r="DT1245" s="12"/>
      <c r="DU1245" s="12"/>
      <c r="DV1245" s="12"/>
      <c r="DW1245" s="12"/>
      <c r="DX1245" s="12"/>
      <c r="DY1245" s="12"/>
      <c r="DZ1245" s="12"/>
      <c r="EA1245" s="12"/>
      <c r="EB1245" s="12"/>
      <c r="EC1245" s="12"/>
      <c r="ED1245" s="12"/>
      <c r="EE1245" s="12"/>
      <c r="EF1245" s="12"/>
      <c r="EG1245" s="12"/>
      <c r="EH1245" s="12"/>
      <c r="EI1245" s="12"/>
      <c r="EJ1245" s="12"/>
      <c r="EK1245" s="12"/>
      <c r="EL1245" s="12"/>
      <c r="EM1245" s="12"/>
      <c r="EN1245" s="12"/>
      <c r="EO1245" s="12"/>
      <c r="EP1245" s="12"/>
      <c r="EQ1245" s="12"/>
      <c r="ER1245" s="12"/>
      <c r="ES1245" s="12"/>
      <c r="ET1245" s="12"/>
      <c r="EU1245" s="12"/>
      <c r="EV1245" s="12"/>
      <c r="EW1245" s="12"/>
      <c r="EX1245" s="12"/>
      <c r="EY1245" s="12"/>
      <c r="EZ1245" s="12"/>
      <c r="FA1245" s="12"/>
      <c r="FB1245" s="12"/>
      <c r="FC1245" s="12"/>
      <c r="FD1245" s="12"/>
      <c r="FE1245" s="12"/>
      <c r="FF1245" s="12"/>
      <c r="FG1245" s="12"/>
      <c r="FH1245" s="12"/>
      <c r="FI1245" s="12"/>
      <c r="FJ1245" s="12"/>
      <c r="FK1245" s="12"/>
      <c r="FL1245" s="12"/>
      <c r="FM1245" s="12"/>
      <c r="FN1245" s="12"/>
      <c r="FO1245" s="12"/>
      <c r="FP1245" s="12"/>
      <c r="FQ1245" s="12"/>
      <c r="FR1245" s="12"/>
      <c r="FS1245" s="12"/>
      <c r="FT1245" s="12"/>
      <c r="FU1245" s="12"/>
      <c r="FV1245" s="12"/>
      <c r="FW1245" s="12"/>
      <c r="FX1245" s="12"/>
      <c r="FY1245" s="12"/>
      <c r="FZ1245" s="12"/>
      <c r="GA1245" s="12"/>
      <c r="GB1245" s="12"/>
      <c r="GC1245" s="12"/>
      <c r="GD1245" s="12"/>
      <c r="GE1245" s="12"/>
      <c r="GF1245" s="12"/>
      <c r="GG1245" s="12"/>
      <c r="GH1245" s="12"/>
      <c r="GI1245" s="12"/>
      <c r="GJ1245" s="12"/>
      <c r="GK1245" s="12"/>
      <c r="GL1245" s="12"/>
      <c r="GM1245" s="12"/>
      <c r="GN1245" s="12"/>
      <c r="GO1245" s="12"/>
      <c r="GP1245" s="12"/>
      <c r="GQ1245" s="12"/>
      <c r="GR1245" s="12"/>
    </row>
    <row r="1246" spans="1:200" x14ac:dyDescent="0.2">
      <c r="A1246" s="79">
        <f t="shared" si="523"/>
        <v>44318</v>
      </c>
      <c r="B1246" s="80">
        <f t="shared" ca="1" si="528"/>
        <v>1201.8605499999999</v>
      </c>
      <c r="C1246" s="81">
        <f t="shared" si="529"/>
        <v>1000</v>
      </c>
      <c r="D1246" s="82">
        <f ca="1">IF(A1246&lt;$B$1,VLOOKUP(A1246,[1]DI!$A$4:$B$15000,2,FALSE),0)</f>
        <v>0</v>
      </c>
      <c r="E1246" s="81">
        <f t="shared" ca="1" si="530"/>
        <v>0</v>
      </c>
      <c r="F1246" s="83">
        <f t="shared" si="521"/>
        <v>1.1679999999999999</v>
      </c>
      <c r="G1246" s="84">
        <f t="shared" ca="1" si="531"/>
        <v>1</v>
      </c>
      <c r="H1246" s="81">
        <f ca="1">TRUNC(PRODUCT(G$10:G1245),15)</f>
        <v>1.2018605532114199</v>
      </c>
      <c r="I1246" s="81">
        <f t="shared" si="532"/>
        <v>1</v>
      </c>
      <c r="J1246" s="81">
        <f t="shared" ca="1" si="533"/>
        <v>1.2018605499999999</v>
      </c>
      <c r="K1246" s="81">
        <f t="shared" ca="1" si="534"/>
        <v>201.86054999999999</v>
      </c>
      <c r="L1246" s="85">
        <f>IF(VLOOKUP(A1246,$U$12:$AD$125,8)=VLOOKUP(A1245,$U$12:$AD$125,8),0,VLOOKUP(A1246,U$12:$AD$125,8))</f>
        <v>0</v>
      </c>
      <c r="M1246" s="86">
        <f>IF(L1246&gt;0,VLOOKUP(L1246,T$12:$AC$125,7),0)</f>
        <v>0</v>
      </c>
      <c r="N1246" s="81">
        <f t="shared" si="522"/>
        <v>0</v>
      </c>
      <c r="O1246" s="81">
        <f t="shared" ca="1" si="535"/>
        <v>201.86054999999999</v>
      </c>
      <c r="P1246" s="87" t="str">
        <f t="shared" si="536"/>
        <v>J=</v>
      </c>
      <c r="Q1246" s="88">
        <f t="shared" si="537"/>
        <v>44676</v>
      </c>
      <c r="R1246" s="7"/>
      <c r="S1246" s="7"/>
      <c r="T1246" s="7"/>
      <c r="U1246" s="7"/>
      <c r="V1246" s="7"/>
      <c r="W1246" s="7"/>
      <c r="X1246" s="7"/>
      <c r="Y1246" s="7"/>
      <c r="Z1246" s="7"/>
      <c r="AA1246" s="7"/>
      <c r="AB1246" s="7"/>
      <c r="AC1246" s="7"/>
      <c r="AD1246" s="7"/>
      <c r="AE1246" s="7"/>
      <c r="AF1246" s="65">
        <f t="shared" si="527"/>
        <v>44057</v>
      </c>
      <c r="AG1246" s="9">
        <f t="shared" ca="1" si="524"/>
        <v>1182.2398499999999</v>
      </c>
      <c r="AH1246" s="9">
        <f t="shared" si="524"/>
        <v>1000</v>
      </c>
      <c r="AI1246" s="4">
        <f t="shared" ca="1" si="524"/>
        <v>1.9000000000000006E-2</v>
      </c>
      <c r="AJ1246" s="10">
        <f t="shared" ca="1" si="524"/>
        <v>7.4690000000000005E-5</v>
      </c>
      <c r="AK1246" s="4">
        <f t="shared" si="524"/>
        <v>1.1679999999999999</v>
      </c>
      <c r="AL1246" s="65">
        <f t="shared" si="525"/>
        <v>44057</v>
      </c>
      <c r="AM1246" s="10">
        <f t="shared" ca="1" si="526"/>
        <v>1.18223985</v>
      </c>
      <c r="AN1246" s="9">
        <f t="shared" ca="1" si="526"/>
        <v>182.23984999999999</v>
      </c>
      <c r="AO1246" s="7">
        <f t="shared" si="526"/>
        <v>0</v>
      </c>
      <c r="AP1246" s="11">
        <f t="shared" si="526"/>
        <v>0</v>
      </c>
      <c r="AQ1246" s="9">
        <f t="shared" si="526"/>
        <v>0</v>
      </c>
      <c r="AR1246" s="8" t="str">
        <f t="shared" si="526"/>
        <v>J=</v>
      </c>
      <c r="AS1246" s="65">
        <f t="shared" si="526"/>
        <v>44676</v>
      </c>
      <c r="AT1246" s="12"/>
      <c r="AU1246" s="12"/>
      <c r="AV1246" s="22"/>
      <c r="AW1246" s="12"/>
      <c r="AX1246" s="12"/>
      <c r="AY1246" s="12"/>
      <c r="AZ1246" s="12"/>
      <c r="BA1246" s="12"/>
      <c r="BB1246" s="12"/>
      <c r="BC1246" s="12"/>
      <c r="BD1246" s="12"/>
      <c r="BE1246" s="12"/>
      <c r="BF1246" s="12"/>
      <c r="BG1246" s="12"/>
      <c r="BH1246" s="12"/>
      <c r="BI1246" s="12"/>
      <c r="BJ1246" s="12"/>
      <c r="BK1246" s="12"/>
      <c r="BL1246" s="12"/>
      <c r="BM1246" s="12"/>
      <c r="BN1246" s="12"/>
      <c r="BO1246" s="12"/>
      <c r="BP1246" s="12"/>
      <c r="BQ1246" s="12"/>
      <c r="BR1246" s="12"/>
      <c r="BS1246" s="12"/>
      <c r="BT1246" s="12"/>
      <c r="BU1246" s="12"/>
      <c r="BV1246" s="12"/>
      <c r="BW1246" s="12"/>
      <c r="BX1246" s="12"/>
      <c r="BY1246" s="12"/>
      <c r="BZ1246" s="12"/>
      <c r="CA1246" s="12"/>
      <c r="CB1246" s="12"/>
      <c r="CC1246" s="12"/>
      <c r="CD1246" s="12"/>
      <c r="CE1246" s="12"/>
      <c r="CF1246" s="12"/>
      <c r="CG1246" s="12"/>
      <c r="CH1246" s="12"/>
      <c r="CI1246" s="12"/>
      <c r="CJ1246" s="12"/>
      <c r="CK1246" s="12"/>
      <c r="CL1246" s="12"/>
      <c r="CM1246" s="12"/>
      <c r="CN1246" s="12"/>
      <c r="CO1246" s="12"/>
      <c r="CP1246" s="12"/>
      <c r="CQ1246" s="12"/>
      <c r="CR1246" s="12"/>
      <c r="CS1246" s="12"/>
      <c r="CT1246" s="12"/>
      <c r="CU1246" s="12"/>
      <c r="CV1246" s="12"/>
      <c r="CW1246" s="12"/>
      <c r="CX1246" s="12"/>
      <c r="CY1246" s="12"/>
      <c r="CZ1246" s="12"/>
      <c r="DA1246" s="12"/>
      <c r="DB1246" s="12"/>
      <c r="DC1246" s="12"/>
      <c r="DD1246" s="12"/>
      <c r="DE1246" s="12"/>
      <c r="DF1246" s="12"/>
      <c r="DG1246" s="12"/>
      <c r="DH1246" s="12"/>
      <c r="DI1246" s="12"/>
      <c r="DJ1246" s="12"/>
      <c r="DK1246" s="12"/>
      <c r="DL1246" s="12"/>
      <c r="DM1246" s="12"/>
      <c r="DN1246" s="12"/>
      <c r="DO1246" s="12"/>
      <c r="DP1246" s="12"/>
      <c r="DQ1246" s="12"/>
      <c r="DR1246" s="12"/>
      <c r="DS1246" s="12"/>
      <c r="DT1246" s="12"/>
      <c r="DU1246" s="12"/>
      <c r="DV1246" s="12"/>
      <c r="DW1246" s="12"/>
      <c r="DX1246" s="12"/>
      <c r="DY1246" s="12"/>
      <c r="DZ1246" s="12"/>
      <c r="EA1246" s="12"/>
      <c r="EB1246" s="12"/>
      <c r="EC1246" s="12"/>
      <c r="ED1246" s="12"/>
      <c r="EE1246" s="12"/>
      <c r="EF1246" s="12"/>
      <c r="EG1246" s="12"/>
      <c r="EH1246" s="12"/>
      <c r="EI1246" s="12"/>
      <c r="EJ1246" s="12"/>
      <c r="EK1246" s="12"/>
      <c r="EL1246" s="12"/>
      <c r="EM1246" s="12"/>
      <c r="EN1246" s="12"/>
      <c r="EO1246" s="12"/>
      <c r="EP1246" s="12"/>
      <c r="EQ1246" s="12"/>
      <c r="ER1246" s="12"/>
      <c r="ES1246" s="12"/>
      <c r="ET1246" s="12"/>
      <c r="EU1246" s="12"/>
      <c r="EV1246" s="12"/>
      <c r="EW1246" s="12"/>
      <c r="EX1246" s="12"/>
      <c r="EY1246" s="12"/>
      <c r="EZ1246" s="12"/>
      <c r="FA1246" s="12"/>
      <c r="FB1246" s="12"/>
      <c r="FC1246" s="12"/>
      <c r="FD1246" s="12"/>
      <c r="FE1246" s="12"/>
      <c r="FF1246" s="12"/>
      <c r="FG1246" s="12"/>
      <c r="FH1246" s="12"/>
      <c r="FI1246" s="12"/>
      <c r="FJ1246" s="12"/>
      <c r="FK1246" s="12"/>
      <c r="FL1246" s="12"/>
      <c r="FM1246" s="12"/>
      <c r="FN1246" s="12"/>
      <c r="FO1246" s="12"/>
      <c r="FP1246" s="12"/>
      <c r="FQ1246" s="12"/>
      <c r="FR1246" s="12"/>
      <c r="FS1246" s="12"/>
      <c r="FT1246" s="12"/>
      <c r="FU1246" s="12"/>
      <c r="FV1246" s="12"/>
      <c r="FW1246" s="12"/>
      <c r="FX1246" s="12"/>
      <c r="FY1246" s="12"/>
      <c r="FZ1246" s="12"/>
      <c r="GA1246" s="12"/>
      <c r="GB1246" s="12"/>
      <c r="GC1246" s="12"/>
      <c r="GD1246" s="12"/>
      <c r="GE1246" s="12"/>
      <c r="GF1246" s="12"/>
      <c r="GG1246" s="12"/>
      <c r="GH1246" s="12"/>
      <c r="GI1246" s="12"/>
      <c r="GJ1246" s="12"/>
      <c r="GK1246" s="12"/>
      <c r="GL1246" s="12"/>
      <c r="GM1246" s="12"/>
      <c r="GN1246" s="12"/>
      <c r="GO1246" s="12"/>
      <c r="GP1246" s="12"/>
      <c r="GQ1246" s="12"/>
      <c r="GR1246" s="12"/>
    </row>
    <row r="1247" spans="1:200" x14ac:dyDescent="0.2">
      <c r="A1247" s="79">
        <f t="shared" si="523"/>
        <v>44319</v>
      </c>
      <c r="B1247" s="80">
        <f t="shared" ca="1" si="528"/>
        <v>1201.8605499999999</v>
      </c>
      <c r="C1247" s="81">
        <f t="shared" si="529"/>
        <v>1000</v>
      </c>
      <c r="D1247" s="82">
        <f ca="1">IF(A1247&lt;$B$1,VLOOKUP(A1247,[1]DI!$A$4:$B$15000,2,FALSE),0)</f>
        <v>2.6499999999999999E-2</v>
      </c>
      <c r="E1247" s="81">
        <f t="shared" ca="1" si="530"/>
        <v>1.0378999999999999E-4</v>
      </c>
      <c r="F1247" s="83">
        <f t="shared" si="521"/>
        <v>1.1679999999999999</v>
      </c>
      <c r="G1247" s="84">
        <f t="shared" ca="1" si="531"/>
        <v>1.0001212267199999</v>
      </c>
      <c r="H1247" s="81">
        <f ca="1">TRUNC(PRODUCT(G$10:G1246),15)</f>
        <v>1.2018605532114199</v>
      </c>
      <c r="I1247" s="81">
        <f t="shared" si="532"/>
        <v>1</v>
      </c>
      <c r="J1247" s="81">
        <f t="shared" ca="1" si="533"/>
        <v>1.2018605499999999</v>
      </c>
      <c r="K1247" s="81">
        <f t="shared" ca="1" si="534"/>
        <v>201.86054999999999</v>
      </c>
      <c r="L1247" s="85">
        <f>IF(VLOOKUP(A1247,$U$12:$AD$125,8)=VLOOKUP(A1246,$U$12:$AD$125,8),0,VLOOKUP(A1247,U$12:$AD$125,8))</f>
        <v>0</v>
      </c>
      <c r="M1247" s="86">
        <f>IF(L1247&gt;0,VLOOKUP(L1247,T$12:$AC$125,7),0)</f>
        <v>0</v>
      </c>
      <c r="N1247" s="81">
        <f t="shared" si="522"/>
        <v>0</v>
      </c>
      <c r="O1247" s="81">
        <f t="shared" ca="1" si="535"/>
        <v>201.86054999999999</v>
      </c>
      <c r="P1247" s="87" t="str">
        <f t="shared" si="536"/>
        <v>J=</v>
      </c>
      <c r="Q1247" s="88">
        <f t="shared" si="537"/>
        <v>44676</v>
      </c>
      <c r="R1247" s="7"/>
      <c r="S1247" s="7"/>
      <c r="T1247" s="7"/>
      <c r="U1247" s="7"/>
      <c r="V1247" s="7"/>
      <c r="W1247" s="7"/>
      <c r="X1247" s="7"/>
      <c r="Y1247" s="7"/>
      <c r="Z1247" s="7"/>
      <c r="AA1247" s="7"/>
      <c r="AB1247" s="7"/>
      <c r="AC1247" s="7"/>
      <c r="AD1247" s="7"/>
      <c r="AE1247" s="7"/>
      <c r="AF1247" s="65">
        <f t="shared" si="527"/>
        <v>44058</v>
      </c>
      <c r="AG1247" s="9">
        <f t="shared" ref="AG1247:AK1260" ca="1" si="538">VLOOKUP($AF1247,$A$10:$Q$3625,(AG$1)+1)</f>
        <v>1182.3429900000001</v>
      </c>
      <c r="AH1247" s="9">
        <f t="shared" si="538"/>
        <v>1000</v>
      </c>
      <c r="AI1247" s="4">
        <f t="shared" ca="1" si="538"/>
        <v>0</v>
      </c>
      <c r="AJ1247" s="10">
        <f t="shared" ca="1" si="538"/>
        <v>0</v>
      </c>
      <c r="AK1247" s="4">
        <f t="shared" si="538"/>
        <v>1.1679999999999999</v>
      </c>
      <c r="AL1247" s="65">
        <f t="shared" si="525"/>
        <v>44058</v>
      </c>
      <c r="AM1247" s="10">
        <f t="shared" ref="AM1247:AS1260" ca="1" si="539">VLOOKUP($AF1247,$A$10:$Q$3625,(AM$1)+1)</f>
        <v>1.18234299</v>
      </c>
      <c r="AN1247" s="9">
        <f t="shared" ca="1" si="539"/>
        <v>182.34298999999999</v>
      </c>
      <c r="AO1247" s="7">
        <f t="shared" si="539"/>
        <v>0</v>
      </c>
      <c r="AP1247" s="11">
        <f t="shared" si="539"/>
        <v>0</v>
      </c>
      <c r="AQ1247" s="9">
        <f t="shared" si="539"/>
        <v>0</v>
      </c>
      <c r="AR1247" s="8" t="str">
        <f t="shared" si="539"/>
        <v>J=</v>
      </c>
      <c r="AS1247" s="65">
        <f t="shared" si="539"/>
        <v>44676</v>
      </c>
      <c r="AT1247" s="12"/>
      <c r="AU1247" s="12"/>
      <c r="AV1247" s="22"/>
      <c r="AW1247" s="12"/>
      <c r="AX1247" s="12"/>
      <c r="AY1247" s="12"/>
      <c r="AZ1247" s="12"/>
      <c r="BA1247" s="12"/>
      <c r="BB1247" s="12"/>
      <c r="BC1247" s="12"/>
      <c r="BD1247" s="12"/>
      <c r="BE1247" s="12"/>
      <c r="BF1247" s="12"/>
      <c r="BG1247" s="12"/>
      <c r="BH1247" s="12"/>
      <c r="BI1247" s="12"/>
      <c r="BJ1247" s="12"/>
      <c r="BK1247" s="12"/>
      <c r="BL1247" s="12"/>
      <c r="BM1247" s="12"/>
      <c r="BN1247" s="12"/>
      <c r="BO1247" s="12"/>
      <c r="BP1247" s="12"/>
      <c r="BQ1247" s="12"/>
      <c r="BR1247" s="12"/>
      <c r="BS1247" s="12"/>
      <c r="BT1247" s="12"/>
      <c r="BU1247" s="12"/>
      <c r="BV1247" s="12"/>
      <c r="BW1247" s="12"/>
      <c r="BX1247" s="12"/>
      <c r="BY1247" s="12"/>
      <c r="BZ1247" s="12"/>
      <c r="CA1247" s="12"/>
      <c r="CB1247" s="12"/>
      <c r="CC1247" s="12"/>
      <c r="CD1247" s="12"/>
      <c r="CE1247" s="12"/>
      <c r="CF1247" s="12"/>
      <c r="CG1247" s="12"/>
      <c r="CH1247" s="12"/>
      <c r="CI1247" s="12"/>
      <c r="CJ1247" s="12"/>
      <c r="CK1247" s="12"/>
      <c r="CL1247" s="12"/>
      <c r="CM1247" s="12"/>
      <c r="CN1247" s="12"/>
      <c r="CO1247" s="12"/>
      <c r="CP1247" s="12"/>
      <c r="CQ1247" s="12"/>
      <c r="CR1247" s="12"/>
      <c r="CS1247" s="12"/>
      <c r="CT1247" s="12"/>
      <c r="CU1247" s="12"/>
      <c r="CV1247" s="12"/>
      <c r="CW1247" s="12"/>
      <c r="CX1247" s="12"/>
      <c r="CY1247" s="12"/>
      <c r="CZ1247" s="12"/>
      <c r="DA1247" s="12"/>
      <c r="DB1247" s="12"/>
      <c r="DC1247" s="12"/>
      <c r="DD1247" s="12"/>
      <c r="DE1247" s="12"/>
      <c r="DF1247" s="12"/>
      <c r="DG1247" s="12"/>
      <c r="DH1247" s="12"/>
      <c r="DI1247" s="12"/>
      <c r="DJ1247" s="12"/>
      <c r="DK1247" s="12"/>
      <c r="DL1247" s="12"/>
      <c r="DM1247" s="12"/>
      <c r="DN1247" s="12"/>
      <c r="DO1247" s="12"/>
      <c r="DP1247" s="12"/>
      <c r="DQ1247" s="12"/>
      <c r="DR1247" s="12"/>
      <c r="DS1247" s="12"/>
      <c r="DT1247" s="12"/>
      <c r="DU1247" s="12"/>
      <c r="DV1247" s="12"/>
      <c r="DW1247" s="12"/>
      <c r="DX1247" s="12"/>
      <c r="DY1247" s="12"/>
      <c r="DZ1247" s="12"/>
      <c r="EA1247" s="12"/>
      <c r="EB1247" s="12"/>
      <c r="EC1247" s="12"/>
      <c r="ED1247" s="12"/>
      <c r="EE1247" s="12"/>
      <c r="EF1247" s="12"/>
      <c r="EG1247" s="12"/>
      <c r="EH1247" s="12"/>
      <c r="EI1247" s="12"/>
      <c r="EJ1247" s="12"/>
      <c r="EK1247" s="12"/>
      <c r="EL1247" s="12"/>
      <c r="EM1247" s="12"/>
      <c r="EN1247" s="12"/>
      <c r="EO1247" s="12"/>
      <c r="EP1247" s="12"/>
      <c r="EQ1247" s="12"/>
      <c r="ER1247" s="12"/>
      <c r="ES1247" s="12"/>
      <c r="ET1247" s="12"/>
      <c r="EU1247" s="12"/>
      <c r="EV1247" s="12"/>
      <c r="EW1247" s="12"/>
      <c r="EX1247" s="12"/>
      <c r="EY1247" s="12"/>
      <c r="EZ1247" s="12"/>
      <c r="FA1247" s="12"/>
      <c r="FB1247" s="12"/>
      <c r="FC1247" s="12"/>
      <c r="FD1247" s="12"/>
      <c r="FE1247" s="12"/>
      <c r="FF1247" s="12"/>
      <c r="FG1247" s="12"/>
      <c r="FH1247" s="12"/>
      <c r="FI1247" s="12"/>
      <c r="FJ1247" s="12"/>
      <c r="FK1247" s="12"/>
      <c r="FL1247" s="12"/>
      <c r="FM1247" s="12"/>
      <c r="FN1247" s="12"/>
      <c r="FO1247" s="12"/>
      <c r="FP1247" s="12"/>
      <c r="FQ1247" s="12"/>
      <c r="FR1247" s="12"/>
      <c r="FS1247" s="12"/>
      <c r="FT1247" s="12"/>
      <c r="FU1247" s="12"/>
      <c r="FV1247" s="12"/>
      <c r="FW1247" s="12"/>
      <c r="FX1247" s="12"/>
      <c r="FY1247" s="12"/>
      <c r="FZ1247" s="12"/>
      <c r="GA1247" s="12"/>
      <c r="GB1247" s="12"/>
      <c r="GC1247" s="12"/>
      <c r="GD1247" s="12"/>
      <c r="GE1247" s="12"/>
      <c r="GF1247" s="12"/>
      <c r="GG1247" s="12"/>
      <c r="GH1247" s="12"/>
      <c r="GI1247" s="12"/>
      <c r="GJ1247" s="12"/>
      <c r="GK1247" s="12"/>
      <c r="GL1247" s="12"/>
      <c r="GM1247" s="12"/>
      <c r="GN1247" s="12"/>
      <c r="GO1247" s="12"/>
      <c r="GP1247" s="12"/>
      <c r="GQ1247" s="12"/>
      <c r="GR1247" s="12"/>
    </row>
    <row r="1248" spans="1:200" x14ac:dyDescent="0.2">
      <c r="A1248" s="79">
        <f t="shared" si="523"/>
        <v>44320</v>
      </c>
      <c r="B1248" s="80">
        <f t="shared" ca="1" si="528"/>
        <v>1202.0062499999999</v>
      </c>
      <c r="C1248" s="81">
        <f t="shared" si="529"/>
        <v>1000</v>
      </c>
      <c r="D1248" s="82">
        <f ca="1">IF(A1248&lt;$B$1,VLOOKUP(A1248,[1]DI!$A$4:$B$15000,2,FALSE),0)</f>
        <v>2.6499999999999999E-2</v>
      </c>
      <c r="E1248" s="81">
        <f t="shared" ca="1" si="530"/>
        <v>1.0378999999999999E-4</v>
      </c>
      <c r="F1248" s="83">
        <f t="shared" si="521"/>
        <v>1.1679999999999999</v>
      </c>
      <c r="G1248" s="84">
        <f t="shared" ca="1" si="531"/>
        <v>1.0001212267199999</v>
      </c>
      <c r="H1248" s="81">
        <f ca="1">TRUNC(PRODUCT(G$10:G1247),15)</f>
        <v>1.20200625082419</v>
      </c>
      <c r="I1248" s="81">
        <f t="shared" si="532"/>
        <v>1</v>
      </c>
      <c r="J1248" s="81">
        <f t="shared" ca="1" si="533"/>
        <v>1.2020062499999999</v>
      </c>
      <c r="K1248" s="81">
        <f t="shared" ca="1" si="534"/>
        <v>202.00624999999999</v>
      </c>
      <c r="L1248" s="85">
        <f>IF(VLOOKUP(A1248,$U$12:$AD$125,8)=VLOOKUP(A1247,$U$12:$AD$125,8),0,VLOOKUP(A1248,U$12:$AD$125,8))</f>
        <v>0</v>
      </c>
      <c r="M1248" s="86">
        <f>IF(L1248&gt;0,VLOOKUP(L1248,T$12:$AC$125,7),0)</f>
        <v>0</v>
      </c>
      <c r="N1248" s="81">
        <f t="shared" si="522"/>
        <v>0</v>
      </c>
      <c r="O1248" s="81">
        <f t="shared" ca="1" si="535"/>
        <v>202.00624999999999</v>
      </c>
      <c r="P1248" s="87" t="str">
        <f t="shared" si="536"/>
        <v>J=</v>
      </c>
      <c r="Q1248" s="88">
        <f t="shared" si="537"/>
        <v>44676</v>
      </c>
      <c r="R1248" s="7"/>
      <c r="S1248" s="7"/>
      <c r="T1248" s="7"/>
      <c r="U1248" s="7"/>
      <c r="V1248" s="7"/>
      <c r="W1248" s="7"/>
      <c r="X1248" s="7"/>
      <c r="Y1248" s="7"/>
      <c r="Z1248" s="7"/>
      <c r="AA1248" s="7"/>
      <c r="AB1248" s="7"/>
      <c r="AC1248" s="7"/>
      <c r="AD1248" s="7"/>
      <c r="AE1248" s="7"/>
      <c r="AF1248" s="65">
        <f t="shared" si="527"/>
        <v>44059</v>
      </c>
      <c r="AG1248" s="9">
        <f t="shared" ca="1" si="538"/>
        <v>1182.3429900000001</v>
      </c>
      <c r="AH1248" s="9">
        <f t="shared" si="538"/>
        <v>1000</v>
      </c>
      <c r="AI1248" s="4">
        <f t="shared" ca="1" si="538"/>
        <v>0</v>
      </c>
      <c r="AJ1248" s="10">
        <f t="shared" ca="1" si="538"/>
        <v>0</v>
      </c>
      <c r="AK1248" s="4">
        <f t="shared" si="538"/>
        <v>1.1679999999999999</v>
      </c>
      <c r="AL1248" s="65">
        <f t="shared" si="525"/>
        <v>44059</v>
      </c>
      <c r="AM1248" s="10">
        <f t="shared" ca="1" si="539"/>
        <v>1.18234299</v>
      </c>
      <c r="AN1248" s="9">
        <f t="shared" ca="1" si="539"/>
        <v>182.34298999999999</v>
      </c>
      <c r="AO1248" s="7">
        <f t="shared" si="539"/>
        <v>0</v>
      </c>
      <c r="AP1248" s="11">
        <f t="shared" si="539"/>
        <v>0</v>
      </c>
      <c r="AQ1248" s="9">
        <f t="shared" si="539"/>
        <v>0</v>
      </c>
      <c r="AR1248" s="8" t="str">
        <f t="shared" si="539"/>
        <v>J=</v>
      </c>
      <c r="AS1248" s="65">
        <f t="shared" si="539"/>
        <v>44676</v>
      </c>
      <c r="AT1248" s="12"/>
      <c r="AU1248" s="12"/>
      <c r="AV1248" s="22"/>
      <c r="AW1248" s="12"/>
      <c r="AX1248" s="12"/>
      <c r="AY1248" s="12"/>
      <c r="AZ1248" s="12"/>
      <c r="BA1248" s="12"/>
      <c r="BB1248" s="12"/>
      <c r="BC1248" s="12"/>
      <c r="BD1248" s="12"/>
      <c r="BE1248" s="12"/>
      <c r="BF1248" s="12"/>
      <c r="BG1248" s="12"/>
      <c r="BH1248" s="12"/>
      <c r="BI1248" s="12"/>
      <c r="BJ1248" s="12"/>
      <c r="BK1248" s="12"/>
      <c r="BL1248" s="12"/>
      <c r="BM1248" s="12"/>
      <c r="BN1248" s="12"/>
      <c r="BO1248" s="12"/>
      <c r="BP1248" s="12"/>
      <c r="BQ1248" s="12"/>
      <c r="BR1248" s="12"/>
      <c r="BS1248" s="12"/>
      <c r="BT1248" s="12"/>
      <c r="BU1248" s="12"/>
      <c r="BV1248" s="12"/>
      <c r="BW1248" s="12"/>
      <c r="BX1248" s="12"/>
      <c r="BY1248" s="12"/>
      <c r="BZ1248" s="12"/>
      <c r="CA1248" s="12"/>
      <c r="CB1248" s="12"/>
      <c r="CC1248" s="12"/>
      <c r="CD1248" s="12"/>
      <c r="CE1248" s="12"/>
      <c r="CF1248" s="12"/>
      <c r="CG1248" s="12"/>
      <c r="CH1248" s="12"/>
      <c r="CI1248" s="12"/>
      <c r="CJ1248" s="12"/>
      <c r="CK1248" s="12"/>
      <c r="CL1248" s="12"/>
      <c r="CM1248" s="12"/>
      <c r="CN1248" s="12"/>
      <c r="CO1248" s="12"/>
      <c r="CP1248" s="12"/>
      <c r="CQ1248" s="12"/>
      <c r="CR1248" s="12"/>
      <c r="CS1248" s="12"/>
      <c r="CT1248" s="12"/>
      <c r="CU1248" s="12"/>
      <c r="CV1248" s="12"/>
      <c r="CW1248" s="12"/>
      <c r="CX1248" s="12"/>
      <c r="CY1248" s="12"/>
      <c r="CZ1248" s="12"/>
      <c r="DA1248" s="12"/>
      <c r="DB1248" s="12"/>
      <c r="DC1248" s="12"/>
      <c r="DD1248" s="12"/>
      <c r="DE1248" s="12"/>
      <c r="DF1248" s="12"/>
      <c r="DG1248" s="12"/>
      <c r="DH1248" s="12"/>
      <c r="DI1248" s="12"/>
      <c r="DJ1248" s="12"/>
      <c r="DK1248" s="12"/>
      <c r="DL1248" s="12"/>
      <c r="DM1248" s="12"/>
      <c r="DN1248" s="12"/>
      <c r="DO1248" s="12"/>
      <c r="DP1248" s="12"/>
      <c r="DQ1248" s="12"/>
      <c r="DR1248" s="12"/>
      <c r="DS1248" s="12"/>
      <c r="DT1248" s="12"/>
      <c r="DU1248" s="12"/>
      <c r="DV1248" s="12"/>
      <c r="DW1248" s="12"/>
      <c r="DX1248" s="12"/>
      <c r="DY1248" s="12"/>
      <c r="DZ1248" s="12"/>
      <c r="EA1248" s="12"/>
      <c r="EB1248" s="12"/>
      <c r="EC1248" s="12"/>
      <c r="ED1248" s="12"/>
      <c r="EE1248" s="12"/>
      <c r="EF1248" s="12"/>
      <c r="EG1248" s="12"/>
      <c r="EH1248" s="12"/>
      <c r="EI1248" s="12"/>
      <c r="EJ1248" s="12"/>
      <c r="EK1248" s="12"/>
      <c r="EL1248" s="12"/>
      <c r="EM1248" s="12"/>
      <c r="EN1248" s="12"/>
      <c r="EO1248" s="12"/>
      <c r="EP1248" s="12"/>
      <c r="EQ1248" s="12"/>
      <c r="ER1248" s="12"/>
      <c r="ES1248" s="12"/>
      <c r="ET1248" s="12"/>
      <c r="EU1248" s="12"/>
      <c r="EV1248" s="12"/>
      <c r="EW1248" s="12"/>
      <c r="EX1248" s="12"/>
      <c r="EY1248" s="12"/>
      <c r="EZ1248" s="12"/>
      <c r="FA1248" s="12"/>
      <c r="FB1248" s="12"/>
      <c r="FC1248" s="12"/>
      <c r="FD1248" s="12"/>
      <c r="FE1248" s="12"/>
      <c r="FF1248" s="12"/>
      <c r="FG1248" s="12"/>
      <c r="FH1248" s="12"/>
      <c r="FI1248" s="12"/>
      <c r="FJ1248" s="12"/>
      <c r="FK1248" s="12"/>
      <c r="FL1248" s="12"/>
      <c r="FM1248" s="12"/>
      <c r="FN1248" s="12"/>
      <c r="FO1248" s="12"/>
      <c r="FP1248" s="12"/>
      <c r="FQ1248" s="12"/>
      <c r="FR1248" s="12"/>
      <c r="FS1248" s="12"/>
      <c r="FT1248" s="12"/>
      <c r="FU1248" s="12"/>
      <c r="FV1248" s="12"/>
      <c r="FW1248" s="12"/>
      <c r="FX1248" s="12"/>
      <c r="FY1248" s="12"/>
      <c r="FZ1248" s="12"/>
      <c r="GA1248" s="12"/>
      <c r="GB1248" s="12"/>
      <c r="GC1248" s="12"/>
      <c r="GD1248" s="12"/>
      <c r="GE1248" s="12"/>
      <c r="GF1248" s="12"/>
      <c r="GG1248" s="12"/>
      <c r="GH1248" s="12"/>
      <c r="GI1248" s="12"/>
      <c r="GJ1248" s="12"/>
      <c r="GK1248" s="12"/>
      <c r="GL1248" s="12"/>
      <c r="GM1248" s="12"/>
      <c r="GN1248" s="12"/>
      <c r="GO1248" s="12"/>
      <c r="GP1248" s="12"/>
      <c r="GQ1248" s="12"/>
      <c r="GR1248" s="12"/>
    </row>
    <row r="1249" spans="1:203" x14ac:dyDescent="0.2">
      <c r="A1249" s="79">
        <f t="shared" si="523"/>
        <v>44321</v>
      </c>
      <c r="B1249" s="80">
        <f t="shared" ca="1" si="528"/>
        <v>1202.1519699999999</v>
      </c>
      <c r="C1249" s="81">
        <f t="shared" si="529"/>
        <v>1000</v>
      </c>
      <c r="D1249" s="82">
        <f ca="1">IF(A1249&lt;$B$1,VLOOKUP(A1249,[1]DI!$A$4:$B$15000,2,FALSE),0)</f>
        <v>2.6499999999999999E-2</v>
      </c>
      <c r="E1249" s="81">
        <f t="shared" ca="1" si="530"/>
        <v>1.0378999999999999E-4</v>
      </c>
      <c r="F1249" s="83">
        <f t="shared" si="521"/>
        <v>1.1679999999999999</v>
      </c>
      <c r="G1249" s="84">
        <f t="shared" ca="1" si="531"/>
        <v>1.0001212267199999</v>
      </c>
      <c r="H1249" s="81">
        <f ca="1">TRUNC(PRODUCT(G$10:G1248),15)</f>
        <v>1.20215196609939</v>
      </c>
      <c r="I1249" s="81">
        <f t="shared" si="532"/>
        <v>1</v>
      </c>
      <c r="J1249" s="81">
        <f t="shared" ca="1" si="533"/>
        <v>1.2021519700000001</v>
      </c>
      <c r="K1249" s="81">
        <f t="shared" ca="1" si="534"/>
        <v>202.15197000000001</v>
      </c>
      <c r="L1249" s="85">
        <f>IF(VLOOKUP(A1249,$U$12:$AD$125,8)=VLOOKUP(A1248,$U$12:$AD$125,8),0,VLOOKUP(A1249,U$12:$AD$125,8))</f>
        <v>0</v>
      </c>
      <c r="M1249" s="86">
        <f>IF(L1249&gt;0,VLOOKUP(L1249,T$12:$AC$125,7),0)</f>
        <v>0</v>
      </c>
      <c r="N1249" s="81">
        <f t="shared" si="522"/>
        <v>0</v>
      </c>
      <c r="O1249" s="81">
        <f t="shared" ca="1" si="535"/>
        <v>202.15197000000001</v>
      </c>
      <c r="P1249" s="87" t="str">
        <f t="shared" si="536"/>
        <v>J=</v>
      </c>
      <c r="Q1249" s="88">
        <f t="shared" si="537"/>
        <v>44676</v>
      </c>
      <c r="R1249" s="7"/>
      <c r="S1249" s="7"/>
      <c r="T1249" s="7"/>
      <c r="U1249" s="7"/>
      <c r="V1249" s="7"/>
      <c r="W1249" s="7"/>
      <c r="X1249" s="7"/>
      <c r="Y1249" s="7"/>
      <c r="Z1249" s="7"/>
      <c r="AA1249" s="7"/>
      <c r="AB1249" s="7"/>
      <c r="AC1249" s="7"/>
      <c r="AD1249" s="7"/>
      <c r="AE1249" s="7"/>
      <c r="AF1249" s="65">
        <f t="shared" si="527"/>
        <v>44060</v>
      </c>
      <c r="AG1249" s="9">
        <f t="shared" ca="1" si="538"/>
        <v>1182.3429900000001</v>
      </c>
      <c r="AH1249" s="9">
        <f t="shared" si="538"/>
        <v>1000</v>
      </c>
      <c r="AI1249" s="4">
        <f t="shared" ca="1" si="538"/>
        <v>1.9000000000000006E-2</v>
      </c>
      <c r="AJ1249" s="10">
        <f t="shared" ca="1" si="538"/>
        <v>7.4690000000000005E-5</v>
      </c>
      <c r="AK1249" s="4">
        <f t="shared" si="538"/>
        <v>1.1679999999999999</v>
      </c>
      <c r="AL1249" s="65">
        <f t="shared" si="525"/>
        <v>44060</v>
      </c>
      <c r="AM1249" s="10">
        <f t="shared" ca="1" si="539"/>
        <v>1.18234299</v>
      </c>
      <c r="AN1249" s="9">
        <f t="shared" ca="1" si="539"/>
        <v>182.34298999999999</v>
      </c>
      <c r="AO1249" s="7">
        <f t="shared" si="539"/>
        <v>0</v>
      </c>
      <c r="AP1249" s="11">
        <f t="shared" si="539"/>
        <v>0</v>
      </c>
      <c r="AQ1249" s="9">
        <f t="shared" si="539"/>
        <v>0</v>
      </c>
      <c r="AR1249" s="8" t="str">
        <f t="shared" si="539"/>
        <v>J=</v>
      </c>
      <c r="AS1249" s="65">
        <f t="shared" si="539"/>
        <v>44676</v>
      </c>
      <c r="AT1249" s="12"/>
      <c r="AU1249" s="12"/>
      <c r="AV1249" s="22"/>
      <c r="AW1249" s="12"/>
      <c r="AX1249" s="12"/>
      <c r="AY1249" s="12"/>
      <c r="AZ1249" s="12"/>
      <c r="BA1249" s="12"/>
      <c r="BB1249" s="12"/>
      <c r="BC1249" s="12"/>
      <c r="BD1249" s="12"/>
      <c r="BE1249" s="12"/>
      <c r="BF1249" s="12"/>
      <c r="BG1249" s="12"/>
      <c r="BH1249" s="12"/>
      <c r="BI1249" s="12"/>
      <c r="BJ1249" s="12"/>
      <c r="BK1249" s="12"/>
      <c r="BL1249" s="12"/>
      <c r="BM1249" s="12"/>
      <c r="BN1249" s="12"/>
      <c r="BO1249" s="12"/>
      <c r="BP1249" s="12"/>
      <c r="BQ1249" s="12"/>
      <c r="BR1249" s="12"/>
      <c r="BS1249" s="12"/>
      <c r="BT1249" s="12"/>
      <c r="BU1249" s="12"/>
      <c r="BV1249" s="12"/>
      <c r="BW1249" s="12"/>
      <c r="BX1249" s="12"/>
      <c r="BY1249" s="12"/>
      <c r="BZ1249" s="12"/>
      <c r="CA1249" s="12"/>
      <c r="CB1249" s="12"/>
      <c r="CC1249" s="12"/>
      <c r="CD1249" s="12"/>
      <c r="CE1249" s="12"/>
      <c r="CF1249" s="12"/>
      <c r="CG1249" s="12"/>
      <c r="CH1249" s="12"/>
      <c r="CI1249" s="12"/>
      <c r="CJ1249" s="12"/>
      <c r="CK1249" s="12"/>
      <c r="CL1249" s="12"/>
      <c r="CM1249" s="12"/>
      <c r="CN1249" s="12"/>
      <c r="CO1249" s="12"/>
      <c r="CP1249" s="12"/>
      <c r="CQ1249" s="12"/>
      <c r="CR1249" s="12"/>
      <c r="CS1249" s="12"/>
      <c r="CT1249" s="12"/>
      <c r="CU1249" s="12"/>
      <c r="CV1249" s="12"/>
      <c r="CW1249" s="12"/>
      <c r="CX1249" s="12"/>
      <c r="CY1249" s="12"/>
      <c r="CZ1249" s="12"/>
      <c r="DA1249" s="12"/>
      <c r="DB1249" s="12"/>
      <c r="DC1249" s="12"/>
      <c r="DD1249" s="12"/>
      <c r="DE1249" s="12"/>
      <c r="DF1249" s="12"/>
      <c r="DG1249" s="12"/>
      <c r="DH1249" s="12"/>
      <c r="DI1249" s="12"/>
      <c r="DJ1249" s="12"/>
      <c r="DK1249" s="12"/>
      <c r="DL1249" s="12"/>
      <c r="DM1249" s="12"/>
      <c r="DN1249" s="12"/>
      <c r="DO1249" s="12"/>
      <c r="DP1249" s="12"/>
      <c r="DQ1249" s="12"/>
      <c r="DR1249" s="12"/>
      <c r="DS1249" s="12"/>
      <c r="DT1249" s="12"/>
      <c r="DU1249" s="12"/>
      <c r="DV1249" s="12"/>
      <c r="DW1249" s="12"/>
      <c r="DX1249" s="12"/>
      <c r="DY1249" s="12"/>
      <c r="DZ1249" s="12"/>
      <c r="EA1249" s="12"/>
      <c r="EB1249" s="12"/>
      <c r="EC1249" s="12"/>
      <c r="ED1249" s="12"/>
      <c r="EE1249" s="12"/>
      <c r="EF1249" s="12"/>
      <c r="EG1249" s="12"/>
      <c r="EH1249" s="12"/>
      <c r="EI1249" s="12"/>
      <c r="EJ1249" s="12"/>
      <c r="EK1249" s="12"/>
      <c r="EL1249" s="12"/>
      <c r="EM1249" s="12"/>
      <c r="EN1249" s="12"/>
      <c r="EO1249" s="12"/>
      <c r="EP1249" s="12"/>
      <c r="EQ1249" s="12"/>
      <c r="ER1249" s="12"/>
      <c r="ES1249" s="12"/>
      <c r="ET1249" s="12"/>
      <c r="EU1249" s="12"/>
      <c r="EV1249" s="12"/>
      <c r="EW1249" s="12"/>
      <c r="EX1249" s="12"/>
      <c r="EY1249" s="12"/>
      <c r="EZ1249" s="12"/>
      <c r="FA1249" s="12"/>
      <c r="FB1249" s="12"/>
      <c r="FC1249" s="12"/>
      <c r="FD1249" s="12"/>
      <c r="FE1249" s="12"/>
      <c r="FF1249" s="12"/>
      <c r="FG1249" s="12"/>
      <c r="FH1249" s="12"/>
      <c r="FI1249" s="12"/>
      <c r="FJ1249" s="12"/>
      <c r="FK1249" s="12"/>
      <c r="FL1249" s="12"/>
      <c r="FM1249" s="12"/>
      <c r="FN1249" s="12"/>
      <c r="FO1249" s="12"/>
      <c r="FP1249" s="12"/>
      <c r="FQ1249" s="12"/>
      <c r="FR1249" s="12"/>
      <c r="FS1249" s="12"/>
      <c r="FT1249" s="12"/>
      <c r="FU1249" s="12"/>
      <c r="FV1249" s="12"/>
      <c r="FW1249" s="12"/>
      <c r="FX1249" s="12"/>
      <c r="FY1249" s="12"/>
      <c r="FZ1249" s="12"/>
      <c r="GA1249" s="12"/>
      <c r="GB1249" s="12"/>
      <c r="GC1249" s="12"/>
      <c r="GD1249" s="12"/>
      <c r="GE1249" s="12"/>
      <c r="GF1249" s="12"/>
      <c r="GG1249" s="12"/>
      <c r="GH1249" s="12"/>
      <c r="GI1249" s="12"/>
      <c r="GJ1249" s="12"/>
      <c r="GK1249" s="12"/>
      <c r="GL1249" s="12"/>
      <c r="GM1249" s="12"/>
      <c r="GN1249" s="12"/>
      <c r="GO1249" s="12"/>
      <c r="GP1249" s="12"/>
      <c r="GQ1249" s="12"/>
      <c r="GR1249" s="12"/>
    </row>
    <row r="1250" spans="1:203" x14ac:dyDescent="0.2">
      <c r="A1250" s="79">
        <f t="shared" si="523"/>
        <v>44322</v>
      </c>
      <c r="B1250" s="80">
        <f t="shared" ca="1" si="528"/>
        <v>1202.2977000000001</v>
      </c>
      <c r="C1250" s="81">
        <f t="shared" si="529"/>
        <v>1000</v>
      </c>
      <c r="D1250" s="82">
        <f ca="1">IF(A1250&lt;$B$1,VLOOKUP(A1250,[1]DI!$A$4:$B$15000,2,FALSE),0)</f>
        <v>3.4000000000000002E-2</v>
      </c>
      <c r="E1250" s="81">
        <f t="shared" ca="1" si="530"/>
        <v>1.3269000000000001E-4</v>
      </c>
      <c r="F1250" s="83">
        <f t="shared" si="521"/>
        <v>1.1679999999999999</v>
      </c>
      <c r="G1250" s="84">
        <f t="shared" ca="1" si="531"/>
        <v>1.00015498192</v>
      </c>
      <c r="H1250" s="81">
        <f ca="1">TRUNC(PRODUCT(G$10:G1249),15)</f>
        <v>1.20229769903919</v>
      </c>
      <c r="I1250" s="81">
        <f t="shared" si="532"/>
        <v>1</v>
      </c>
      <c r="J1250" s="81">
        <f t="shared" ca="1" si="533"/>
        <v>1.2022976999999999</v>
      </c>
      <c r="K1250" s="81">
        <f t="shared" ca="1" si="534"/>
        <v>202.29769999999999</v>
      </c>
      <c r="L1250" s="85">
        <f>IF(VLOOKUP(A1250,$U$12:$AD$125,8)=VLOOKUP(A1249,$U$12:$AD$125,8),0,VLOOKUP(A1250,U$12:$AD$125,8))</f>
        <v>0</v>
      </c>
      <c r="M1250" s="86">
        <f>IF(L1250&gt;0,VLOOKUP(L1250,T$12:$AC$125,7),0)</f>
        <v>0</v>
      </c>
      <c r="N1250" s="81">
        <f t="shared" si="522"/>
        <v>0</v>
      </c>
      <c r="O1250" s="81">
        <f t="shared" ca="1" si="535"/>
        <v>202.29769999999999</v>
      </c>
      <c r="P1250" s="87" t="str">
        <f t="shared" si="536"/>
        <v>J=</v>
      </c>
      <c r="Q1250" s="88">
        <f t="shared" si="537"/>
        <v>44676</v>
      </c>
      <c r="R1250" s="7"/>
      <c r="S1250" s="7"/>
      <c r="T1250" s="7"/>
      <c r="U1250" s="7"/>
      <c r="V1250" s="7"/>
      <c r="W1250" s="7"/>
      <c r="X1250" s="7"/>
      <c r="Y1250" s="7"/>
      <c r="Z1250" s="7"/>
      <c r="AA1250" s="7"/>
      <c r="AB1250" s="7"/>
      <c r="AC1250" s="7"/>
      <c r="AD1250" s="7"/>
      <c r="AE1250" s="7"/>
      <c r="AF1250" s="65">
        <f t="shared" si="527"/>
        <v>44061</v>
      </c>
      <c r="AG1250" s="9">
        <f t="shared" ca="1" si="538"/>
        <v>1182.44614</v>
      </c>
      <c r="AH1250" s="9">
        <f t="shared" si="538"/>
        <v>1000</v>
      </c>
      <c r="AI1250" s="4">
        <f t="shared" ca="1" si="538"/>
        <v>1.9000000000000006E-2</v>
      </c>
      <c r="AJ1250" s="10">
        <f t="shared" ca="1" si="538"/>
        <v>7.4690000000000005E-5</v>
      </c>
      <c r="AK1250" s="4">
        <f t="shared" si="538"/>
        <v>1.1679999999999999</v>
      </c>
      <c r="AL1250" s="65">
        <f t="shared" si="525"/>
        <v>44061</v>
      </c>
      <c r="AM1250" s="10">
        <f t="shared" ca="1" si="539"/>
        <v>1.1824461399999999</v>
      </c>
      <c r="AN1250" s="9">
        <f t="shared" ca="1" si="539"/>
        <v>182.44614000000001</v>
      </c>
      <c r="AO1250" s="7">
        <f t="shared" si="539"/>
        <v>0</v>
      </c>
      <c r="AP1250" s="11">
        <f t="shared" si="539"/>
        <v>0</v>
      </c>
      <c r="AQ1250" s="9">
        <f t="shared" si="539"/>
        <v>0</v>
      </c>
      <c r="AR1250" s="8" t="str">
        <f t="shared" si="539"/>
        <v>J=</v>
      </c>
      <c r="AS1250" s="65">
        <f t="shared" si="539"/>
        <v>44676</v>
      </c>
      <c r="AT1250" s="12"/>
      <c r="AU1250" s="12"/>
      <c r="AV1250" s="22"/>
      <c r="AW1250" s="12"/>
      <c r="AX1250" s="12"/>
      <c r="AY1250" s="12"/>
      <c r="AZ1250" s="12"/>
      <c r="BA1250" s="12"/>
      <c r="BB1250" s="12"/>
      <c r="BC1250" s="12"/>
      <c r="BD1250" s="12"/>
      <c r="BE1250" s="12"/>
      <c r="BF1250" s="12"/>
      <c r="BG1250" s="12"/>
      <c r="BH1250" s="12"/>
      <c r="BI1250" s="12"/>
      <c r="BJ1250" s="12"/>
      <c r="BK1250" s="12"/>
      <c r="BL1250" s="12"/>
      <c r="BM1250" s="12"/>
      <c r="BN1250" s="12"/>
      <c r="BO1250" s="12"/>
      <c r="BP1250" s="12"/>
      <c r="BQ1250" s="12"/>
      <c r="BR1250" s="12"/>
      <c r="BS1250" s="12"/>
      <c r="BT1250" s="12"/>
      <c r="BU1250" s="12"/>
      <c r="BV1250" s="12"/>
      <c r="BW1250" s="12"/>
      <c r="BX1250" s="12"/>
      <c r="BY1250" s="12"/>
      <c r="BZ1250" s="12"/>
      <c r="CA1250" s="12"/>
      <c r="CB1250" s="12"/>
      <c r="CC1250" s="12"/>
      <c r="CD1250" s="12"/>
      <c r="CE1250" s="12"/>
      <c r="CF1250" s="12"/>
      <c r="CG1250" s="12"/>
      <c r="CH1250" s="12"/>
      <c r="CI1250" s="12"/>
      <c r="CJ1250" s="12"/>
      <c r="CK1250" s="12"/>
      <c r="CL1250" s="12"/>
      <c r="CM1250" s="12"/>
      <c r="CN1250" s="12"/>
      <c r="CO1250" s="12"/>
      <c r="CP1250" s="12"/>
      <c r="CQ1250" s="12"/>
      <c r="CR1250" s="12"/>
      <c r="CS1250" s="12"/>
      <c r="CT1250" s="12"/>
      <c r="CU1250" s="12"/>
      <c r="CV1250" s="12"/>
      <c r="CW1250" s="12"/>
      <c r="CX1250" s="12"/>
      <c r="CY1250" s="12"/>
      <c r="CZ1250" s="12"/>
      <c r="DA1250" s="12"/>
      <c r="DB1250" s="12"/>
      <c r="DC1250" s="12"/>
      <c r="DD1250" s="12"/>
      <c r="DE1250" s="12"/>
      <c r="DF1250" s="12"/>
      <c r="DG1250" s="12"/>
      <c r="DH1250" s="12"/>
      <c r="DI1250" s="12"/>
      <c r="DJ1250" s="12"/>
      <c r="DK1250" s="12"/>
      <c r="DL1250" s="12"/>
      <c r="DM1250" s="12"/>
      <c r="DN1250" s="12"/>
      <c r="DO1250" s="12"/>
      <c r="DP1250" s="12"/>
      <c r="DQ1250" s="12"/>
      <c r="DR1250" s="12"/>
      <c r="DS1250" s="12"/>
      <c r="DT1250" s="12"/>
      <c r="DU1250" s="12"/>
      <c r="DV1250" s="12"/>
      <c r="DW1250" s="12"/>
      <c r="DX1250" s="12"/>
      <c r="DY1250" s="12"/>
      <c r="DZ1250" s="12"/>
      <c r="EA1250" s="12"/>
      <c r="EB1250" s="12"/>
      <c r="EC1250" s="12"/>
      <c r="ED1250" s="12"/>
      <c r="EE1250" s="12"/>
      <c r="EF1250" s="12"/>
      <c r="EG1250" s="12"/>
      <c r="EH1250" s="12"/>
      <c r="EI1250" s="12"/>
      <c r="EJ1250" s="12"/>
      <c r="EK1250" s="12"/>
      <c r="EL1250" s="12"/>
      <c r="EM1250" s="12"/>
      <c r="EN1250" s="12"/>
      <c r="EO1250" s="12"/>
      <c r="EP1250" s="12"/>
      <c r="EQ1250" s="12"/>
      <c r="ER1250" s="12"/>
      <c r="ES1250" s="12"/>
      <c r="ET1250" s="12"/>
      <c r="EU1250" s="12"/>
      <c r="EV1250" s="12"/>
      <c r="EW1250" s="12"/>
      <c r="EX1250" s="12"/>
      <c r="EY1250" s="12"/>
      <c r="EZ1250" s="12"/>
      <c r="FA1250" s="12"/>
      <c r="FB1250" s="12"/>
      <c r="FC1250" s="12"/>
      <c r="FD1250" s="12"/>
      <c r="FE1250" s="12"/>
      <c r="FF1250" s="12"/>
      <c r="FG1250" s="12"/>
      <c r="FH1250" s="12"/>
      <c r="FI1250" s="12"/>
      <c r="FJ1250" s="12"/>
      <c r="FK1250" s="12"/>
      <c r="FL1250" s="12"/>
      <c r="FM1250" s="12"/>
      <c r="FN1250" s="12"/>
      <c r="FO1250" s="12"/>
      <c r="FP1250" s="12"/>
      <c r="FQ1250" s="12"/>
      <c r="FR1250" s="12"/>
      <c r="FS1250" s="12"/>
      <c r="FT1250" s="12"/>
      <c r="FU1250" s="12"/>
      <c r="FV1250" s="12"/>
      <c r="FW1250" s="12"/>
      <c r="FX1250" s="12"/>
      <c r="FY1250" s="12"/>
      <c r="FZ1250" s="12"/>
      <c r="GA1250" s="12"/>
      <c r="GB1250" s="12"/>
      <c r="GC1250" s="12"/>
      <c r="GD1250" s="12"/>
      <c r="GE1250" s="12"/>
      <c r="GF1250" s="12"/>
      <c r="GG1250" s="12"/>
      <c r="GH1250" s="12"/>
      <c r="GI1250" s="12"/>
      <c r="GJ1250" s="12"/>
      <c r="GK1250" s="12"/>
      <c r="GL1250" s="12"/>
      <c r="GM1250" s="12"/>
      <c r="GN1250" s="12"/>
      <c r="GO1250" s="12"/>
      <c r="GP1250" s="12"/>
      <c r="GQ1250" s="12"/>
      <c r="GR1250" s="12"/>
    </row>
    <row r="1251" spans="1:203" x14ac:dyDescent="0.2">
      <c r="A1251" s="79">
        <f t="shared" si="523"/>
        <v>44323</v>
      </c>
      <c r="B1251" s="80">
        <f t="shared" ca="1" si="528"/>
        <v>1202.4840300000001</v>
      </c>
      <c r="C1251" s="81">
        <f t="shared" si="529"/>
        <v>1000</v>
      </c>
      <c r="D1251" s="82">
        <f ca="1">IF(A1251&lt;$B$1,VLOOKUP(A1251,[1]DI!$A$4:$B$15000,2,FALSE),0)</f>
        <v>3.4000000000000002E-2</v>
      </c>
      <c r="E1251" s="81">
        <f t="shared" ca="1" si="530"/>
        <v>1.3269000000000001E-4</v>
      </c>
      <c r="F1251" s="83">
        <f t="shared" si="521"/>
        <v>1.1679999999999999</v>
      </c>
      <c r="G1251" s="84">
        <f t="shared" ca="1" si="531"/>
        <v>1.00015498192</v>
      </c>
      <c r="H1251" s="81">
        <f ca="1">TRUNC(PRODUCT(G$10:G1250),15)</f>
        <v>1.20248403344499</v>
      </c>
      <c r="I1251" s="81">
        <f t="shared" si="532"/>
        <v>1</v>
      </c>
      <c r="J1251" s="81">
        <f t="shared" ca="1" si="533"/>
        <v>1.2024840299999999</v>
      </c>
      <c r="K1251" s="81">
        <f t="shared" ca="1" si="534"/>
        <v>202.48402999999999</v>
      </c>
      <c r="L1251" s="85">
        <f>IF(VLOOKUP(A1251,$U$12:$AD$125,8)=VLOOKUP(A1250,$U$12:$AD$125,8),0,VLOOKUP(A1251,U$12:$AD$125,8))</f>
        <v>0</v>
      </c>
      <c r="M1251" s="86">
        <f>IF(L1251&gt;0,VLOOKUP(L1251,T$12:$AC$125,7),0)</f>
        <v>0</v>
      </c>
      <c r="N1251" s="81">
        <f t="shared" si="522"/>
        <v>0</v>
      </c>
      <c r="O1251" s="81">
        <f t="shared" ca="1" si="535"/>
        <v>202.48402999999999</v>
      </c>
      <c r="P1251" s="87" t="str">
        <f t="shared" si="536"/>
        <v>J=</v>
      </c>
      <c r="Q1251" s="88">
        <f t="shared" si="537"/>
        <v>44676</v>
      </c>
      <c r="R1251" s="7"/>
      <c r="S1251" s="16"/>
      <c r="T1251" s="16"/>
      <c r="U1251" s="16"/>
      <c r="V1251" s="16"/>
      <c r="W1251" s="16"/>
      <c r="X1251" s="16"/>
      <c r="Y1251" s="16"/>
      <c r="Z1251" s="16"/>
      <c r="AA1251" s="16"/>
      <c r="AB1251" s="16"/>
      <c r="AC1251" s="16"/>
      <c r="AD1251" s="16"/>
      <c r="AE1251" s="16"/>
      <c r="AF1251" s="65">
        <f t="shared" si="527"/>
        <v>44062</v>
      </c>
      <c r="AG1251" s="9">
        <f t="shared" ca="1" si="538"/>
        <v>1182.5492899999999</v>
      </c>
      <c r="AH1251" s="9">
        <f t="shared" si="538"/>
        <v>1000</v>
      </c>
      <c r="AI1251" s="4">
        <f t="shared" ca="1" si="538"/>
        <v>1.9000000000000006E-2</v>
      </c>
      <c r="AJ1251" s="10">
        <f t="shared" ca="1" si="538"/>
        <v>7.4690000000000005E-5</v>
      </c>
      <c r="AK1251" s="4">
        <f t="shared" si="538"/>
        <v>1.1679999999999999</v>
      </c>
      <c r="AL1251" s="65">
        <f t="shared" si="525"/>
        <v>44062</v>
      </c>
      <c r="AM1251" s="10">
        <f t="shared" ca="1" si="539"/>
        <v>1.1825492900000001</v>
      </c>
      <c r="AN1251" s="9">
        <f t="shared" ca="1" si="539"/>
        <v>182.54929000000001</v>
      </c>
      <c r="AO1251" s="7">
        <f t="shared" si="539"/>
        <v>0</v>
      </c>
      <c r="AP1251" s="11">
        <f t="shared" si="539"/>
        <v>0</v>
      </c>
      <c r="AQ1251" s="9">
        <f t="shared" si="539"/>
        <v>0</v>
      </c>
      <c r="AR1251" s="8" t="str">
        <f t="shared" si="539"/>
        <v>J=</v>
      </c>
      <c r="AS1251" s="65">
        <f t="shared" si="539"/>
        <v>44676</v>
      </c>
      <c r="AT1251" s="17"/>
      <c r="AU1251" s="17"/>
      <c r="AV1251" s="23"/>
      <c r="AW1251" s="17"/>
      <c r="AX1251" s="17"/>
      <c r="AY1251" s="17"/>
      <c r="AZ1251" s="17"/>
      <c r="BA1251" s="17"/>
      <c r="BB1251" s="17"/>
      <c r="BC1251" s="17"/>
      <c r="BD1251" s="17"/>
      <c r="BE1251" s="17"/>
      <c r="BF1251" s="17"/>
      <c r="BG1251" s="17"/>
      <c r="BH1251" s="17"/>
      <c r="BI1251" s="17"/>
      <c r="BJ1251" s="17"/>
      <c r="BK1251" s="17"/>
      <c r="BL1251" s="17"/>
      <c r="BM1251" s="17"/>
      <c r="BN1251" s="17"/>
      <c r="BO1251" s="17"/>
      <c r="BP1251" s="17"/>
      <c r="BQ1251" s="17"/>
      <c r="BR1251" s="17"/>
      <c r="BS1251" s="17"/>
      <c r="BT1251" s="17"/>
      <c r="BU1251" s="17"/>
      <c r="BV1251" s="17"/>
      <c r="BW1251" s="17"/>
      <c r="BX1251" s="17"/>
      <c r="BY1251" s="17"/>
      <c r="BZ1251" s="17"/>
      <c r="CA1251" s="17"/>
      <c r="CB1251" s="17"/>
      <c r="CC1251" s="17"/>
      <c r="CD1251" s="17"/>
      <c r="CE1251" s="17"/>
      <c r="CF1251" s="17"/>
      <c r="CG1251" s="17"/>
      <c r="CH1251" s="17"/>
      <c r="CI1251" s="17"/>
      <c r="CJ1251" s="17"/>
      <c r="CK1251" s="17"/>
      <c r="CL1251" s="17"/>
      <c r="CM1251" s="17"/>
      <c r="CN1251" s="17"/>
      <c r="CO1251" s="17"/>
      <c r="CP1251" s="17"/>
      <c r="CQ1251" s="17"/>
      <c r="CR1251" s="17"/>
      <c r="CS1251" s="17"/>
      <c r="CT1251" s="17"/>
      <c r="CU1251" s="17"/>
      <c r="CV1251" s="17"/>
      <c r="CW1251" s="17"/>
      <c r="CX1251" s="17"/>
      <c r="CY1251" s="17"/>
      <c r="CZ1251" s="17"/>
      <c r="DA1251" s="17"/>
      <c r="DB1251" s="17"/>
      <c r="DC1251" s="17"/>
      <c r="DD1251" s="17"/>
      <c r="DE1251" s="17"/>
      <c r="DF1251" s="17"/>
      <c r="DG1251" s="17"/>
      <c r="DH1251" s="17"/>
      <c r="DI1251" s="17"/>
      <c r="DJ1251" s="17"/>
      <c r="DK1251" s="17"/>
      <c r="DL1251" s="17"/>
      <c r="DM1251" s="17"/>
      <c r="DN1251" s="17"/>
      <c r="DO1251" s="17"/>
      <c r="DP1251" s="17"/>
      <c r="DQ1251" s="17"/>
      <c r="DR1251" s="17"/>
      <c r="DS1251" s="17"/>
      <c r="DT1251" s="17"/>
      <c r="DU1251" s="17"/>
      <c r="DV1251" s="17"/>
      <c r="DW1251" s="17"/>
      <c r="DX1251" s="17"/>
      <c r="DY1251" s="17"/>
      <c r="DZ1251" s="17"/>
      <c r="EA1251" s="17"/>
      <c r="EB1251" s="17"/>
      <c r="EC1251" s="17"/>
      <c r="ED1251" s="17"/>
      <c r="EE1251" s="17"/>
      <c r="EF1251" s="17"/>
      <c r="EG1251" s="17"/>
      <c r="EH1251" s="17"/>
      <c r="EI1251" s="17"/>
      <c r="EJ1251" s="17"/>
      <c r="EK1251" s="17"/>
      <c r="EL1251" s="17"/>
      <c r="EM1251" s="17"/>
      <c r="EN1251" s="17"/>
      <c r="EO1251" s="17"/>
      <c r="EP1251" s="17"/>
      <c r="EQ1251" s="17"/>
      <c r="ER1251" s="17"/>
      <c r="ES1251" s="17"/>
      <c r="ET1251" s="17"/>
      <c r="EU1251" s="17"/>
      <c r="EV1251" s="17"/>
      <c r="EW1251" s="17"/>
      <c r="EX1251" s="17"/>
      <c r="EY1251" s="17"/>
      <c r="EZ1251" s="17"/>
      <c r="FA1251" s="17"/>
      <c r="FB1251" s="17"/>
      <c r="FC1251" s="17"/>
      <c r="FD1251" s="17"/>
      <c r="FE1251" s="17"/>
      <c r="FF1251" s="17"/>
      <c r="FG1251" s="17"/>
      <c r="FH1251" s="17"/>
      <c r="FI1251" s="17"/>
      <c r="FJ1251" s="17"/>
      <c r="FK1251" s="17"/>
      <c r="FL1251" s="17"/>
      <c r="FM1251" s="17"/>
      <c r="FN1251" s="17"/>
      <c r="FO1251" s="17"/>
      <c r="FP1251" s="17"/>
      <c r="FQ1251" s="17"/>
      <c r="FR1251" s="17"/>
      <c r="FS1251" s="17"/>
      <c r="FT1251" s="17"/>
      <c r="FU1251" s="17"/>
      <c r="FV1251" s="17"/>
      <c r="FW1251" s="17"/>
      <c r="FX1251" s="17"/>
      <c r="FY1251" s="17"/>
      <c r="FZ1251" s="17"/>
      <c r="GA1251" s="17"/>
      <c r="GB1251" s="17"/>
      <c r="GC1251" s="17"/>
      <c r="GD1251" s="17"/>
      <c r="GE1251" s="17"/>
      <c r="GF1251" s="17"/>
      <c r="GG1251" s="17"/>
      <c r="GH1251" s="17"/>
      <c r="GI1251" s="17"/>
      <c r="GJ1251" s="17"/>
      <c r="GK1251" s="17"/>
      <c r="GL1251" s="17"/>
      <c r="GM1251" s="17"/>
      <c r="GN1251" s="17"/>
      <c r="GO1251" s="17"/>
      <c r="GP1251" s="17"/>
      <c r="GQ1251" s="17"/>
      <c r="GR1251" s="17"/>
      <c r="GS1251" s="17"/>
      <c r="GT1251" s="17"/>
      <c r="GU1251" s="17"/>
    </row>
    <row r="1252" spans="1:203" x14ac:dyDescent="0.2">
      <c r="A1252" s="79">
        <f t="shared" si="523"/>
        <v>44324</v>
      </c>
      <c r="B1252" s="80">
        <f t="shared" ca="1" si="528"/>
        <v>1202.6704</v>
      </c>
      <c r="C1252" s="81">
        <f t="shared" si="529"/>
        <v>1000</v>
      </c>
      <c r="D1252" s="82">
        <f ca="1">IF(A1252&lt;$B$1,VLOOKUP(A1252,[1]DI!$A$4:$B$15000,2,FALSE),0)</f>
        <v>0</v>
      </c>
      <c r="E1252" s="81">
        <f t="shared" ca="1" si="530"/>
        <v>0</v>
      </c>
      <c r="F1252" s="83">
        <f t="shared" si="521"/>
        <v>1.1679999999999999</v>
      </c>
      <c r="G1252" s="84">
        <f t="shared" ca="1" si="531"/>
        <v>1</v>
      </c>
      <c r="H1252" s="81">
        <f ca="1">TRUNC(PRODUCT(G$10:G1251),15)</f>
        <v>1.20267039672927</v>
      </c>
      <c r="I1252" s="81">
        <f t="shared" si="532"/>
        <v>1</v>
      </c>
      <c r="J1252" s="81">
        <f t="shared" ca="1" si="533"/>
        <v>1.2026703999999999</v>
      </c>
      <c r="K1252" s="81">
        <f t="shared" ca="1" si="534"/>
        <v>202.6704</v>
      </c>
      <c r="L1252" s="85">
        <f>IF(VLOOKUP(A1252,$U$12:$AD$125,8)=VLOOKUP(A1251,$U$12:$AD$125,8),0,VLOOKUP(A1252,U$12:$AD$125,8))</f>
        <v>0</v>
      </c>
      <c r="M1252" s="86">
        <f>IF(L1252&gt;0,VLOOKUP(L1252,T$12:$AC$125,7),0)</f>
        <v>0</v>
      </c>
      <c r="N1252" s="81">
        <f t="shared" si="522"/>
        <v>0</v>
      </c>
      <c r="O1252" s="81">
        <f t="shared" ca="1" si="535"/>
        <v>202.6704</v>
      </c>
      <c r="P1252" s="87" t="str">
        <f t="shared" si="536"/>
        <v>J=</v>
      </c>
      <c r="Q1252" s="88">
        <f t="shared" si="537"/>
        <v>44676</v>
      </c>
      <c r="R1252" s="7"/>
      <c r="S1252" s="7"/>
      <c r="T1252" s="7"/>
      <c r="U1252" s="7"/>
      <c r="V1252" s="7"/>
      <c r="W1252" s="7"/>
      <c r="X1252" s="7"/>
      <c r="Y1252" s="7"/>
      <c r="Z1252" s="7"/>
      <c r="AA1252" s="7"/>
      <c r="AB1252" s="7"/>
      <c r="AC1252" s="7"/>
      <c r="AD1252" s="7"/>
      <c r="AE1252" s="7"/>
      <c r="AF1252" s="65">
        <f t="shared" si="527"/>
        <v>44063</v>
      </c>
      <c r="AG1252" s="9">
        <f t="shared" ca="1" si="538"/>
        <v>1182.65245</v>
      </c>
      <c r="AH1252" s="9">
        <f t="shared" si="538"/>
        <v>1000</v>
      </c>
      <c r="AI1252" s="4">
        <f t="shared" ca="1" si="538"/>
        <v>1.9000000000000006E-2</v>
      </c>
      <c r="AJ1252" s="10">
        <f t="shared" ca="1" si="538"/>
        <v>7.4690000000000005E-5</v>
      </c>
      <c r="AK1252" s="4">
        <f t="shared" si="538"/>
        <v>1.1679999999999999</v>
      </c>
      <c r="AL1252" s="65">
        <f t="shared" si="525"/>
        <v>44063</v>
      </c>
      <c r="AM1252" s="10">
        <f t="shared" ca="1" si="539"/>
        <v>1.18265245</v>
      </c>
      <c r="AN1252" s="9">
        <f t="shared" ca="1" si="539"/>
        <v>182.65244999999999</v>
      </c>
      <c r="AO1252" s="7">
        <f t="shared" si="539"/>
        <v>0</v>
      </c>
      <c r="AP1252" s="11">
        <f t="shared" si="539"/>
        <v>0</v>
      </c>
      <c r="AQ1252" s="9">
        <f t="shared" si="539"/>
        <v>0</v>
      </c>
      <c r="AR1252" s="8" t="str">
        <f t="shared" si="539"/>
        <v>J=</v>
      </c>
      <c r="AS1252" s="65">
        <f t="shared" si="539"/>
        <v>44676</v>
      </c>
      <c r="AT1252" s="12"/>
      <c r="AU1252" s="12"/>
      <c r="AV1252" s="22"/>
      <c r="AW1252" s="12"/>
      <c r="AX1252" s="12"/>
      <c r="AY1252" s="12"/>
      <c r="AZ1252" s="12"/>
      <c r="BA1252" s="12"/>
      <c r="BB1252" s="12"/>
      <c r="BC1252" s="12"/>
      <c r="BD1252" s="12"/>
      <c r="BE1252" s="12"/>
      <c r="BF1252" s="12"/>
      <c r="BG1252" s="12"/>
      <c r="BH1252" s="12"/>
      <c r="BI1252" s="12"/>
      <c r="BJ1252" s="12"/>
      <c r="BK1252" s="12"/>
      <c r="BL1252" s="12"/>
      <c r="BM1252" s="12"/>
      <c r="BN1252" s="12"/>
      <c r="BO1252" s="12"/>
      <c r="BP1252" s="12"/>
      <c r="BQ1252" s="12"/>
      <c r="BR1252" s="12"/>
      <c r="BS1252" s="12"/>
      <c r="BT1252" s="12"/>
      <c r="BU1252" s="12"/>
      <c r="BV1252" s="12"/>
      <c r="BW1252" s="12"/>
      <c r="BX1252" s="12"/>
      <c r="BY1252" s="12"/>
      <c r="BZ1252" s="12"/>
      <c r="CA1252" s="12"/>
      <c r="CB1252" s="12"/>
      <c r="CC1252" s="12"/>
      <c r="CD1252" s="12"/>
      <c r="CE1252" s="12"/>
      <c r="CF1252" s="12"/>
      <c r="CG1252" s="12"/>
      <c r="CH1252" s="12"/>
      <c r="CI1252" s="12"/>
      <c r="CJ1252" s="12"/>
      <c r="CK1252" s="12"/>
      <c r="CL1252" s="12"/>
      <c r="CM1252" s="12"/>
      <c r="CN1252" s="12"/>
      <c r="CO1252" s="12"/>
      <c r="CP1252" s="12"/>
      <c r="CQ1252" s="12"/>
      <c r="CR1252" s="12"/>
      <c r="CS1252" s="12"/>
      <c r="CT1252" s="12"/>
      <c r="CU1252" s="12"/>
      <c r="CV1252" s="12"/>
      <c r="CW1252" s="12"/>
      <c r="CX1252" s="12"/>
      <c r="CY1252" s="12"/>
      <c r="CZ1252" s="12"/>
      <c r="DA1252" s="12"/>
      <c r="DB1252" s="12"/>
      <c r="DC1252" s="12"/>
      <c r="DD1252" s="12"/>
      <c r="DE1252" s="12"/>
      <c r="DF1252" s="12"/>
      <c r="DG1252" s="12"/>
      <c r="DH1252" s="12"/>
      <c r="DI1252" s="12"/>
      <c r="DJ1252" s="12"/>
      <c r="DK1252" s="12"/>
      <c r="DL1252" s="12"/>
      <c r="DM1252" s="12"/>
      <c r="DN1252" s="12"/>
      <c r="DO1252" s="12"/>
      <c r="DP1252" s="12"/>
      <c r="DQ1252" s="12"/>
      <c r="DR1252" s="12"/>
      <c r="DS1252" s="12"/>
      <c r="DT1252" s="12"/>
      <c r="DU1252" s="12"/>
      <c r="DV1252" s="12"/>
      <c r="DW1252" s="12"/>
      <c r="DX1252" s="12"/>
      <c r="DY1252" s="12"/>
      <c r="DZ1252" s="12"/>
      <c r="EA1252" s="12"/>
      <c r="EB1252" s="12"/>
      <c r="EC1252" s="12"/>
      <c r="ED1252" s="12"/>
      <c r="EE1252" s="12"/>
      <c r="EF1252" s="12"/>
      <c r="EG1252" s="12"/>
      <c r="EH1252" s="12"/>
      <c r="EI1252" s="12"/>
      <c r="EJ1252" s="12"/>
      <c r="EK1252" s="12"/>
      <c r="EL1252" s="12"/>
      <c r="EM1252" s="12"/>
      <c r="EN1252" s="12"/>
      <c r="EO1252" s="12"/>
      <c r="EP1252" s="12"/>
      <c r="EQ1252" s="12"/>
      <c r="ER1252" s="12"/>
      <c r="ES1252" s="12"/>
      <c r="ET1252" s="12"/>
      <c r="EU1252" s="12"/>
      <c r="EV1252" s="12"/>
      <c r="EW1252" s="12"/>
      <c r="EX1252" s="12"/>
      <c r="EY1252" s="12"/>
      <c r="EZ1252" s="12"/>
      <c r="FA1252" s="12"/>
      <c r="FB1252" s="12"/>
      <c r="FC1252" s="12"/>
      <c r="FD1252" s="12"/>
      <c r="FE1252" s="12"/>
      <c r="FF1252" s="12"/>
      <c r="FG1252" s="12"/>
      <c r="FH1252" s="12"/>
      <c r="FI1252" s="12"/>
      <c r="FJ1252" s="12"/>
      <c r="FK1252" s="12"/>
      <c r="FL1252" s="12"/>
      <c r="FM1252" s="12"/>
      <c r="FN1252" s="12"/>
      <c r="FO1252" s="12"/>
      <c r="FP1252" s="12"/>
      <c r="FQ1252" s="12"/>
      <c r="FR1252" s="12"/>
      <c r="FS1252" s="12"/>
      <c r="FT1252" s="12"/>
      <c r="FU1252" s="12"/>
      <c r="FV1252" s="12"/>
      <c r="FW1252" s="12"/>
      <c r="FX1252" s="12"/>
      <c r="FY1252" s="12"/>
      <c r="FZ1252" s="12"/>
      <c r="GA1252" s="12"/>
      <c r="GB1252" s="12"/>
      <c r="GC1252" s="12"/>
      <c r="GD1252" s="12"/>
      <c r="GE1252" s="12"/>
      <c r="GF1252" s="12"/>
      <c r="GG1252" s="12"/>
      <c r="GH1252" s="12"/>
      <c r="GI1252" s="12"/>
      <c r="GJ1252" s="12"/>
      <c r="GK1252" s="12"/>
      <c r="GL1252" s="12"/>
      <c r="GM1252" s="12"/>
      <c r="GN1252" s="12"/>
      <c r="GO1252" s="12"/>
      <c r="GP1252" s="12"/>
      <c r="GQ1252" s="12"/>
      <c r="GR1252" s="12"/>
    </row>
    <row r="1253" spans="1:203" x14ac:dyDescent="0.2">
      <c r="A1253" s="79">
        <f t="shared" si="523"/>
        <v>44325</v>
      </c>
      <c r="B1253" s="80">
        <f t="shared" ca="1" si="528"/>
        <v>1202.6704</v>
      </c>
      <c r="C1253" s="81">
        <f t="shared" si="529"/>
        <v>1000</v>
      </c>
      <c r="D1253" s="82">
        <f ca="1">IF(A1253&lt;$B$1,VLOOKUP(A1253,[1]DI!$A$4:$B$15000,2,FALSE),0)</f>
        <v>0</v>
      </c>
      <c r="E1253" s="81">
        <f t="shared" ca="1" si="530"/>
        <v>0</v>
      </c>
      <c r="F1253" s="83">
        <f t="shared" si="521"/>
        <v>1.1679999999999999</v>
      </c>
      <c r="G1253" s="84">
        <f t="shared" ca="1" si="531"/>
        <v>1</v>
      </c>
      <c r="H1253" s="81">
        <f ca="1">TRUNC(PRODUCT(G$10:G1252),15)</f>
        <v>1.20267039672927</v>
      </c>
      <c r="I1253" s="81">
        <f t="shared" si="532"/>
        <v>1</v>
      </c>
      <c r="J1253" s="81">
        <f t="shared" ca="1" si="533"/>
        <v>1.2026703999999999</v>
      </c>
      <c r="K1253" s="81">
        <f t="shared" ca="1" si="534"/>
        <v>202.6704</v>
      </c>
      <c r="L1253" s="85">
        <f>IF(VLOOKUP(A1253,$U$12:$AD$125,8)=VLOOKUP(A1252,$U$12:$AD$125,8),0,VLOOKUP(A1253,U$12:$AD$125,8))</f>
        <v>0</v>
      </c>
      <c r="M1253" s="86">
        <f>IF(L1253&gt;0,VLOOKUP(L1253,T$12:$AC$125,7),0)</f>
        <v>0</v>
      </c>
      <c r="N1253" s="81">
        <f t="shared" si="522"/>
        <v>0</v>
      </c>
      <c r="O1253" s="81">
        <f t="shared" ca="1" si="535"/>
        <v>202.6704</v>
      </c>
      <c r="P1253" s="87" t="str">
        <f t="shared" si="536"/>
        <v>J=</v>
      </c>
      <c r="Q1253" s="88">
        <f t="shared" si="537"/>
        <v>44676</v>
      </c>
      <c r="R1253" s="7"/>
      <c r="S1253" s="7"/>
      <c r="T1253" s="7"/>
      <c r="U1253" s="7"/>
      <c r="V1253" s="7"/>
      <c r="W1253" s="7"/>
      <c r="X1253" s="7"/>
      <c r="Y1253" s="7"/>
      <c r="Z1253" s="7"/>
      <c r="AA1253" s="7"/>
      <c r="AB1253" s="7"/>
      <c r="AC1253" s="7"/>
      <c r="AD1253" s="7"/>
      <c r="AE1253" s="7"/>
      <c r="AF1253" s="65">
        <f t="shared" si="527"/>
        <v>44064</v>
      </c>
      <c r="AG1253" s="9">
        <f t="shared" ca="1" si="538"/>
        <v>1182.7556300000001</v>
      </c>
      <c r="AH1253" s="9">
        <f t="shared" si="538"/>
        <v>1000</v>
      </c>
      <c r="AI1253" s="4">
        <f t="shared" ca="1" si="538"/>
        <v>1.9000000000000006E-2</v>
      </c>
      <c r="AJ1253" s="10">
        <f t="shared" ca="1" si="538"/>
        <v>7.4690000000000005E-5</v>
      </c>
      <c r="AK1253" s="4">
        <f t="shared" si="538"/>
        <v>1.1679999999999999</v>
      </c>
      <c r="AL1253" s="65">
        <f t="shared" si="525"/>
        <v>44064</v>
      </c>
      <c r="AM1253" s="10">
        <f t="shared" ca="1" si="539"/>
        <v>1.1827556299999999</v>
      </c>
      <c r="AN1253" s="9">
        <f t="shared" ca="1" si="539"/>
        <v>182.75563</v>
      </c>
      <c r="AO1253" s="7">
        <f t="shared" si="539"/>
        <v>0</v>
      </c>
      <c r="AP1253" s="11">
        <f t="shared" si="539"/>
        <v>0</v>
      </c>
      <c r="AQ1253" s="9">
        <f t="shared" si="539"/>
        <v>0</v>
      </c>
      <c r="AR1253" s="8" t="str">
        <f t="shared" si="539"/>
        <v>J=</v>
      </c>
      <c r="AS1253" s="65">
        <f t="shared" si="539"/>
        <v>44676</v>
      </c>
      <c r="AT1253" s="12"/>
      <c r="AU1253" s="12"/>
      <c r="AV1253" s="22"/>
      <c r="AW1253" s="12"/>
      <c r="AX1253" s="12"/>
      <c r="AY1253" s="12"/>
      <c r="AZ1253" s="12"/>
      <c r="BA1253" s="12"/>
      <c r="BB1253" s="12"/>
      <c r="BC1253" s="12"/>
      <c r="BD1253" s="12"/>
      <c r="BE1253" s="12"/>
      <c r="BF1253" s="12"/>
      <c r="BG1253" s="12"/>
      <c r="BH1253" s="12"/>
      <c r="BI1253" s="12"/>
      <c r="BJ1253" s="12"/>
      <c r="BK1253" s="12"/>
      <c r="BL1253" s="12"/>
      <c r="BM1253" s="12"/>
      <c r="BN1253" s="12"/>
      <c r="BO1253" s="12"/>
      <c r="BP1253" s="12"/>
      <c r="BQ1253" s="12"/>
      <c r="BR1253" s="12"/>
      <c r="BS1253" s="12"/>
      <c r="BT1253" s="12"/>
      <c r="BU1253" s="12"/>
      <c r="BV1253" s="12"/>
      <c r="BW1253" s="12"/>
      <c r="BX1253" s="12"/>
      <c r="BY1253" s="12"/>
      <c r="BZ1253" s="12"/>
      <c r="CA1253" s="12"/>
      <c r="CB1253" s="12"/>
      <c r="CC1253" s="12"/>
      <c r="CD1253" s="12"/>
      <c r="CE1253" s="12"/>
      <c r="CF1253" s="12"/>
      <c r="CG1253" s="12"/>
      <c r="CH1253" s="12"/>
      <c r="CI1253" s="12"/>
      <c r="CJ1253" s="12"/>
      <c r="CK1253" s="12"/>
      <c r="CL1253" s="12"/>
      <c r="CM1253" s="12"/>
      <c r="CN1253" s="12"/>
      <c r="CO1253" s="12"/>
      <c r="CP1253" s="12"/>
      <c r="CQ1253" s="12"/>
      <c r="CR1253" s="12"/>
      <c r="CS1253" s="12"/>
      <c r="CT1253" s="12"/>
      <c r="CU1253" s="12"/>
      <c r="CV1253" s="12"/>
      <c r="CW1253" s="12"/>
      <c r="CX1253" s="12"/>
      <c r="CY1253" s="12"/>
      <c r="CZ1253" s="12"/>
      <c r="DA1253" s="12"/>
      <c r="DB1253" s="12"/>
      <c r="DC1253" s="12"/>
      <c r="DD1253" s="12"/>
      <c r="DE1253" s="12"/>
      <c r="DF1253" s="12"/>
      <c r="DG1253" s="12"/>
      <c r="DH1253" s="12"/>
      <c r="DI1253" s="12"/>
      <c r="DJ1253" s="12"/>
      <c r="DK1253" s="12"/>
      <c r="DL1253" s="12"/>
      <c r="DM1253" s="12"/>
      <c r="DN1253" s="12"/>
      <c r="DO1253" s="12"/>
      <c r="DP1253" s="12"/>
      <c r="DQ1253" s="12"/>
      <c r="DR1253" s="12"/>
      <c r="DS1253" s="12"/>
      <c r="DT1253" s="12"/>
      <c r="DU1253" s="12"/>
      <c r="DV1253" s="12"/>
      <c r="DW1253" s="12"/>
      <c r="DX1253" s="12"/>
      <c r="DY1253" s="12"/>
      <c r="DZ1253" s="12"/>
      <c r="EA1253" s="12"/>
      <c r="EB1253" s="12"/>
      <c r="EC1253" s="12"/>
      <c r="ED1253" s="12"/>
      <c r="EE1253" s="12"/>
      <c r="EF1253" s="12"/>
      <c r="EG1253" s="12"/>
      <c r="EH1253" s="12"/>
      <c r="EI1253" s="12"/>
      <c r="EJ1253" s="12"/>
      <c r="EK1253" s="12"/>
      <c r="EL1253" s="12"/>
      <c r="EM1253" s="12"/>
      <c r="EN1253" s="12"/>
      <c r="EO1253" s="12"/>
      <c r="EP1253" s="12"/>
      <c r="EQ1253" s="12"/>
      <c r="ER1253" s="12"/>
      <c r="ES1253" s="12"/>
      <c r="ET1253" s="12"/>
      <c r="EU1253" s="12"/>
      <c r="EV1253" s="12"/>
      <c r="EW1253" s="12"/>
      <c r="EX1253" s="12"/>
      <c r="EY1253" s="12"/>
      <c r="EZ1253" s="12"/>
      <c r="FA1253" s="12"/>
      <c r="FB1253" s="12"/>
      <c r="FC1253" s="12"/>
      <c r="FD1253" s="12"/>
      <c r="FE1253" s="12"/>
      <c r="FF1253" s="12"/>
      <c r="FG1253" s="12"/>
      <c r="FH1253" s="12"/>
      <c r="FI1253" s="12"/>
      <c r="FJ1253" s="12"/>
      <c r="FK1253" s="12"/>
      <c r="FL1253" s="12"/>
      <c r="FM1253" s="12"/>
      <c r="FN1253" s="12"/>
      <c r="FO1253" s="12"/>
      <c r="FP1253" s="12"/>
      <c r="FQ1253" s="12"/>
      <c r="FR1253" s="12"/>
      <c r="FS1253" s="12"/>
      <c r="FT1253" s="12"/>
      <c r="FU1253" s="12"/>
      <c r="FV1253" s="12"/>
      <c r="FW1253" s="12"/>
      <c r="FX1253" s="12"/>
      <c r="FY1253" s="12"/>
      <c r="FZ1253" s="12"/>
      <c r="GA1253" s="12"/>
      <c r="GB1253" s="12"/>
      <c r="GC1253" s="12"/>
      <c r="GD1253" s="12"/>
      <c r="GE1253" s="12"/>
      <c r="GF1253" s="12"/>
      <c r="GG1253" s="12"/>
      <c r="GH1253" s="12"/>
      <c r="GI1253" s="12"/>
      <c r="GJ1253" s="12"/>
      <c r="GK1253" s="12"/>
      <c r="GL1253" s="12"/>
      <c r="GM1253" s="12"/>
      <c r="GN1253" s="12"/>
      <c r="GO1253" s="12"/>
      <c r="GP1253" s="12"/>
      <c r="GQ1253" s="12"/>
      <c r="GR1253" s="12"/>
    </row>
    <row r="1254" spans="1:203" x14ac:dyDescent="0.2">
      <c r="A1254" s="79">
        <f t="shared" si="523"/>
        <v>44326</v>
      </c>
      <c r="B1254" s="80">
        <f t="shared" ca="1" si="528"/>
        <v>1202.6704</v>
      </c>
      <c r="C1254" s="81">
        <f t="shared" si="529"/>
        <v>1000</v>
      </c>
      <c r="D1254" s="82">
        <f ca="1">IF(A1254&lt;$B$1,VLOOKUP(A1254,[1]DI!$A$4:$B$15000,2,FALSE),0)</f>
        <v>3.4000000000000002E-2</v>
      </c>
      <c r="E1254" s="81">
        <f t="shared" ca="1" si="530"/>
        <v>1.3269000000000001E-4</v>
      </c>
      <c r="F1254" s="83">
        <f t="shared" si="521"/>
        <v>1.1679999999999999</v>
      </c>
      <c r="G1254" s="84">
        <f t="shared" ca="1" si="531"/>
        <v>1.00015498192</v>
      </c>
      <c r="H1254" s="81">
        <f ca="1">TRUNC(PRODUCT(G$10:G1253),15)</f>
        <v>1.20267039672927</v>
      </c>
      <c r="I1254" s="81">
        <f t="shared" si="532"/>
        <v>1</v>
      </c>
      <c r="J1254" s="81">
        <f t="shared" ca="1" si="533"/>
        <v>1.2026703999999999</v>
      </c>
      <c r="K1254" s="81">
        <f t="shared" ca="1" si="534"/>
        <v>202.6704</v>
      </c>
      <c r="L1254" s="85">
        <f>IF(VLOOKUP(A1254,$U$12:$AD$125,8)=VLOOKUP(A1253,$U$12:$AD$125,8),0,VLOOKUP(A1254,U$12:$AD$125,8))</f>
        <v>0</v>
      </c>
      <c r="M1254" s="86">
        <f>IF(L1254&gt;0,VLOOKUP(L1254,T$12:$AC$125,7),0)</f>
        <v>0</v>
      </c>
      <c r="N1254" s="81">
        <f t="shared" si="522"/>
        <v>0</v>
      </c>
      <c r="O1254" s="81">
        <f t="shared" ca="1" si="535"/>
        <v>202.6704</v>
      </c>
      <c r="P1254" s="87" t="str">
        <f t="shared" si="536"/>
        <v>J=</v>
      </c>
      <c r="Q1254" s="88">
        <f t="shared" si="537"/>
        <v>44676</v>
      </c>
      <c r="R1254" s="7"/>
      <c r="S1254" s="7"/>
      <c r="T1254" s="7"/>
      <c r="U1254" s="7"/>
      <c r="V1254" s="7"/>
      <c r="W1254" s="7"/>
      <c r="X1254" s="7"/>
      <c r="Y1254" s="7"/>
      <c r="Z1254" s="7"/>
      <c r="AA1254" s="7"/>
      <c r="AB1254" s="7"/>
      <c r="AC1254" s="7"/>
      <c r="AD1254" s="7"/>
      <c r="AE1254" s="7"/>
      <c r="AF1254" s="65">
        <f t="shared" si="527"/>
        <v>44065</v>
      </c>
      <c r="AG1254" s="9">
        <f t="shared" ca="1" si="538"/>
        <v>1182.8588099999999</v>
      </c>
      <c r="AH1254" s="9">
        <f t="shared" si="538"/>
        <v>1000</v>
      </c>
      <c r="AI1254" s="4">
        <f t="shared" ca="1" si="538"/>
        <v>0</v>
      </c>
      <c r="AJ1254" s="10">
        <f t="shared" ca="1" si="538"/>
        <v>0</v>
      </c>
      <c r="AK1254" s="4">
        <f t="shared" si="538"/>
        <v>1.1679999999999999</v>
      </c>
      <c r="AL1254" s="65">
        <f t="shared" si="525"/>
        <v>44065</v>
      </c>
      <c r="AM1254" s="10">
        <f t="shared" ca="1" si="539"/>
        <v>1.1828588099999999</v>
      </c>
      <c r="AN1254" s="9">
        <f t="shared" ca="1" si="539"/>
        <v>182.85881000000001</v>
      </c>
      <c r="AO1254" s="7">
        <f t="shared" si="539"/>
        <v>0</v>
      </c>
      <c r="AP1254" s="11">
        <f t="shared" si="539"/>
        <v>0</v>
      </c>
      <c r="AQ1254" s="9">
        <f t="shared" si="539"/>
        <v>0</v>
      </c>
      <c r="AR1254" s="8" t="str">
        <f t="shared" si="539"/>
        <v>J=</v>
      </c>
      <c r="AS1254" s="65">
        <f t="shared" si="539"/>
        <v>44676</v>
      </c>
      <c r="AT1254" s="12"/>
      <c r="AU1254" s="12"/>
      <c r="AV1254" s="22"/>
      <c r="AW1254" s="12"/>
      <c r="AX1254" s="12"/>
      <c r="AY1254" s="12"/>
      <c r="AZ1254" s="12"/>
      <c r="BA1254" s="12"/>
      <c r="BB1254" s="12"/>
      <c r="BC1254" s="12"/>
      <c r="BD1254" s="12"/>
      <c r="BE1254" s="12"/>
      <c r="BF1254" s="12"/>
      <c r="BG1254" s="12"/>
      <c r="BH1254" s="12"/>
      <c r="BI1254" s="12"/>
      <c r="BJ1254" s="12"/>
      <c r="BK1254" s="12"/>
      <c r="BL1254" s="12"/>
      <c r="BM1254" s="12"/>
      <c r="BN1254" s="12"/>
      <c r="BO1254" s="12"/>
      <c r="BP1254" s="12"/>
      <c r="BQ1254" s="12"/>
      <c r="BR1254" s="12"/>
      <c r="BS1254" s="12"/>
      <c r="BT1254" s="12"/>
      <c r="BU1254" s="12"/>
      <c r="BV1254" s="12"/>
      <c r="BW1254" s="12"/>
      <c r="BX1254" s="12"/>
      <c r="BY1254" s="12"/>
      <c r="BZ1254" s="12"/>
      <c r="CA1254" s="12"/>
      <c r="CB1254" s="12"/>
      <c r="CC1254" s="12"/>
      <c r="CD1254" s="12"/>
      <c r="CE1254" s="12"/>
      <c r="CF1254" s="12"/>
      <c r="CG1254" s="12"/>
      <c r="CH1254" s="12"/>
      <c r="CI1254" s="12"/>
      <c r="CJ1254" s="12"/>
      <c r="CK1254" s="12"/>
      <c r="CL1254" s="12"/>
      <c r="CM1254" s="12"/>
      <c r="CN1254" s="12"/>
      <c r="CO1254" s="12"/>
      <c r="CP1254" s="12"/>
      <c r="CQ1254" s="12"/>
      <c r="CR1254" s="12"/>
      <c r="CS1254" s="12"/>
      <c r="CT1254" s="12"/>
      <c r="CU1254" s="12"/>
      <c r="CV1254" s="12"/>
      <c r="CW1254" s="12"/>
      <c r="CX1254" s="12"/>
      <c r="CY1254" s="12"/>
      <c r="CZ1254" s="12"/>
      <c r="DA1254" s="12"/>
      <c r="DB1254" s="12"/>
      <c r="DC1254" s="12"/>
      <c r="DD1254" s="12"/>
      <c r="DE1254" s="12"/>
      <c r="DF1254" s="12"/>
      <c r="DG1254" s="12"/>
      <c r="DH1254" s="12"/>
      <c r="DI1254" s="12"/>
      <c r="DJ1254" s="12"/>
      <c r="DK1254" s="12"/>
      <c r="DL1254" s="12"/>
      <c r="DM1254" s="12"/>
      <c r="DN1254" s="12"/>
      <c r="DO1254" s="12"/>
      <c r="DP1254" s="12"/>
      <c r="DQ1254" s="12"/>
      <c r="DR1254" s="12"/>
      <c r="DS1254" s="12"/>
      <c r="DT1254" s="12"/>
      <c r="DU1254" s="12"/>
      <c r="DV1254" s="12"/>
      <c r="DW1254" s="12"/>
      <c r="DX1254" s="12"/>
      <c r="DY1254" s="12"/>
      <c r="DZ1254" s="12"/>
      <c r="EA1254" s="12"/>
      <c r="EB1254" s="12"/>
      <c r="EC1254" s="12"/>
      <c r="ED1254" s="12"/>
      <c r="EE1254" s="12"/>
      <c r="EF1254" s="12"/>
      <c r="EG1254" s="12"/>
      <c r="EH1254" s="12"/>
      <c r="EI1254" s="12"/>
      <c r="EJ1254" s="12"/>
      <c r="EK1254" s="12"/>
      <c r="EL1254" s="12"/>
      <c r="EM1254" s="12"/>
      <c r="EN1254" s="12"/>
      <c r="EO1254" s="12"/>
      <c r="EP1254" s="12"/>
      <c r="EQ1254" s="12"/>
      <c r="ER1254" s="12"/>
      <c r="ES1254" s="12"/>
      <c r="ET1254" s="12"/>
      <c r="EU1254" s="12"/>
      <c r="EV1254" s="12"/>
      <c r="EW1254" s="12"/>
      <c r="EX1254" s="12"/>
      <c r="EY1254" s="12"/>
      <c r="EZ1254" s="12"/>
      <c r="FA1254" s="12"/>
      <c r="FB1254" s="12"/>
      <c r="FC1254" s="12"/>
      <c r="FD1254" s="12"/>
      <c r="FE1254" s="12"/>
      <c r="FF1254" s="12"/>
      <c r="FG1254" s="12"/>
      <c r="FH1254" s="12"/>
      <c r="FI1254" s="12"/>
      <c r="FJ1254" s="12"/>
      <c r="FK1254" s="12"/>
      <c r="FL1254" s="12"/>
      <c r="FM1254" s="12"/>
      <c r="FN1254" s="12"/>
      <c r="FO1254" s="12"/>
      <c r="FP1254" s="12"/>
      <c r="FQ1254" s="12"/>
      <c r="FR1254" s="12"/>
      <c r="FS1254" s="12"/>
      <c r="FT1254" s="12"/>
      <c r="FU1254" s="12"/>
      <c r="FV1254" s="12"/>
      <c r="FW1254" s="12"/>
      <c r="FX1254" s="12"/>
      <c r="FY1254" s="12"/>
      <c r="FZ1254" s="12"/>
      <c r="GA1254" s="12"/>
      <c r="GB1254" s="12"/>
      <c r="GC1254" s="12"/>
      <c r="GD1254" s="12"/>
      <c r="GE1254" s="12"/>
      <c r="GF1254" s="12"/>
      <c r="GG1254" s="12"/>
      <c r="GH1254" s="12"/>
      <c r="GI1254" s="12"/>
      <c r="GJ1254" s="12"/>
      <c r="GK1254" s="12"/>
      <c r="GL1254" s="12"/>
      <c r="GM1254" s="12"/>
      <c r="GN1254" s="12"/>
      <c r="GO1254" s="12"/>
      <c r="GP1254" s="12"/>
      <c r="GQ1254" s="12"/>
      <c r="GR1254" s="12"/>
    </row>
    <row r="1255" spans="1:203" x14ac:dyDescent="0.2">
      <c r="A1255" s="79">
        <f t="shared" si="523"/>
        <v>44327</v>
      </c>
      <c r="B1255" s="80">
        <f t="shared" ca="1" si="528"/>
        <v>1202.85679</v>
      </c>
      <c r="C1255" s="81">
        <f t="shared" si="529"/>
        <v>1000</v>
      </c>
      <c r="D1255" s="82">
        <f ca="1">IF(A1255&lt;$B$1,VLOOKUP(A1255,[1]DI!$A$4:$B$15000,2,FALSE),0)</f>
        <v>3.4000000000000002E-2</v>
      </c>
      <c r="E1255" s="81">
        <f t="shared" ca="1" si="530"/>
        <v>1.3269000000000001E-4</v>
      </c>
      <c r="F1255" s="83">
        <f t="shared" si="521"/>
        <v>1.1679999999999999</v>
      </c>
      <c r="G1255" s="84">
        <f t="shared" ca="1" si="531"/>
        <v>1.00015498192</v>
      </c>
      <c r="H1255" s="81">
        <f ca="1">TRUNC(PRODUCT(G$10:G1254),15)</f>
        <v>1.2028567888964801</v>
      </c>
      <c r="I1255" s="81">
        <f t="shared" si="532"/>
        <v>1</v>
      </c>
      <c r="J1255" s="81">
        <f t="shared" ca="1" si="533"/>
        <v>1.20285679</v>
      </c>
      <c r="K1255" s="81">
        <f t="shared" ca="1" si="534"/>
        <v>202.85678999999999</v>
      </c>
      <c r="L1255" s="85">
        <f>IF(VLOOKUP(A1255,$U$12:$AD$125,8)=VLOOKUP(A1254,$U$12:$AD$125,8),0,VLOOKUP(A1255,U$12:$AD$125,8))</f>
        <v>0</v>
      </c>
      <c r="M1255" s="86">
        <f>IF(L1255&gt;0,VLOOKUP(L1255,T$12:$AC$125,7),0)</f>
        <v>0</v>
      </c>
      <c r="N1255" s="81">
        <f t="shared" si="522"/>
        <v>0</v>
      </c>
      <c r="O1255" s="81">
        <f t="shared" ca="1" si="535"/>
        <v>202.85678999999999</v>
      </c>
      <c r="P1255" s="87" t="str">
        <f t="shared" si="536"/>
        <v>J=</v>
      </c>
      <c r="Q1255" s="88">
        <f t="shared" si="537"/>
        <v>44676</v>
      </c>
      <c r="R1255" s="7"/>
      <c r="S1255" s="7"/>
      <c r="T1255" s="7"/>
      <c r="U1255" s="7"/>
      <c r="V1255" s="7"/>
      <c r="W1255" s="7"/>
      <c r="X1255" s="7"/>
      <c r="Y1255" s="7"/>
      <c r="Z1255" s="7"/>
      <c r="AA1255" s="7"/>
      <c r="AB1255" s="7"/>
      <c r="AC1255" s="7"/>
      <c r="AD1255" s="7"/>
      <c r="AE1255" s="7"/>
      <c r="AF1255" s="65">
        <f t="shared" si="527"/>
        <v>44066</v>
      </c>
      <c r="AG1255" s="9">
        <f t="shared" ca="1" si="538"/>
        <v>1182.8588099999999</v>
      </c>
      <c r="AH1255" s="9">
        <f t="shared" si="538"/>
        <v>1000</v>
      </c>
      <c r="AI1255" s="4">
        <f t="shared" ca="1" si="538"/>
        <v>0</v>
      </c>
      <c r="AJ1255" s="10">
        <f t="shared" ca="1" si="538"/>
        <v>0</v>
      </c>
      <c r="AK1255" s="4">
        <f t="shared" si="538"/>
        <v>1.1679999999999999</v>
      </c>
      <c r="AL1255" s="65">
        <f t="shared" si="525"/>
        <v>44066</v>
      </c>
      <c r="AM1255" s="10">
        <f t="shared" ca="1" si="539"/>
        <v>1.1828588099999999</v>
      </c>
      <c r="AN1255" s="9">
        <f t="shared" ca="1" si="539"/>
        <v>182.85881000000001</v>
      </c>
      <c r="AO1255" s="7">
        <f t="shared" si="539"/>
        <v>0</v>
      </c>
      <c r="AP1255" s="11">
        <f t="shared" si="539"/>
        <v>0</v>
      </c>
      <c r="AQ1255" s="9">
        <f t="shared" si="539"/>
        <v>0</v>
      </c>
      <c r="AR1255" s="8" t="str">
        <f t="shared" si="539"/>
        <v>J=</v>
      </c>
      <c r="AS1255" s="65">
        <f t="shared" si="539"/>
        <v>44676</v>
      </c>
      <c r="AT1255" s="12"/>
      <c r="AU1255" s="12"/>
      <c r="AV1255" s="22"/>
      <c r="AW1255" s="12"/>
      <c r="AX1255" s="12"/>
      <c r="AY1255" s="12"/>
      <c r="AZ1255" s="12"/>
      <c r="BA1255" s="12"/>
      <c r="BB1255" s="12"/>
      <c r="BC1255" s="12"/>
      <c r="BD1255" s="12"/>
      <c r="BE1255" s="12"/>
      <c r="BF1255" s="12"/>
      <c r="BG1255" s="12"/>
      <c r="BH1255" s="12"/>
      <c r="BI1255" s="12"/>
      <c r="BJ1255" s="12"/>
      <c r="BK1255" s="12"/>
      <c r="BL1255" s="12"/>
      <c r="BM1255" s="12"/>
      <c r="BN1255" s="12"/>
      <c r="BO1255" s="12"/>
      <c r="BP1255" s="12"/>
      <c r="BQ1255" s="12"/>
      <c r="BR1255" s="12"/>
      <c r="BS1255" s="12"/>
      <c r="BT1255" s="12"/>
      <c r="BU1255" s="12"/>
      <c r="BV1255" s="12"/>
      <c r="BW1255" s="12"/>
      <c r="BX1255" s="12"/>
      <c r="BY1255" s="12"/>
      <c r="BZ1255" s="12"/>
      <c r="CA1255" s="12"/>
      <c r="CB1255" s="12"/>
      <c r="CC1255" s="12"/>
      <c r="CD1255" s="12"/>
      <c r="CE1255" s="12"/>
      <c r="CF1255" s="12"/>
      <c r="CG1255" s="12"/>
      <c r="CH1255" s="12"/>
      <c r="CI1255" s="12"/>
      <c r="CJ1255" s="12"/>
      <c r="CK1255" s="12"/>
      <c r="CL1255" s="12"/>
      <c r="CM1255" s="12"/>
      <c r="CN1255" s="12"/>
      <c r="CO1255" s="12"/>
      <c r="CP1255" s="12"/>
      <c r="CQ1255" s="12"/>
      <c r="CR1255" s="12"/>
      <c r="CS1255" s="12"/>
      <c r="CT1255" s="12"/>
      <c r="CU1255" s="12"/>
      <c r="CV1255" s="12"/>
      <c r="CW1255" s="12"/>
      <c r="CX1255" s="12"/>
      <c r="CY1255" s="12"/>
      <c r="CZ1255" s="12"/>
      <c r="DA1255" s="12"/>
      <c r="DB1255" s="12"/>
      <c r="DC1255" s="12"/>
      <c r="DD1255" s="12"/>
      <c r="DE1255" s="12"/>
      <c r="DF1255" s="12"/>
      <c r="DG1255" s="12"/>
      <c r="DH1255" s="12"/>
      <c r="DI1255" s="12"/>
      <c r="DJ1255" s="12"/>
      <c r="DK1255" s="12"/>
      <c r="DL1255" s="12"/>
      <c r="DM1255" s="12"/>
      <c r="DN1255" s="12"/>
      <c r="DO1255" s="12"/>
      <c r="DP1255" s="12"/>
      <c r="DQ1255" s="12"/>
      <c r="DR1255" s="12"/>
      <c r="DS1255" s="12"/>
      <c r="DT1255" s="12"/>
      <c r="DU1255" s="12"/>
      <c r="DV1255" s="12"/>
      <c r="DW1255" s="12"/>
      <c r="DX1255" s="12"/>
      <c r="DY1255" s="12"/>
      <c r="DZ1255" s="12"/>
      <c r="EA1255" s="12"/>
      <c r="EB1255" s="12"/>
      <c r="EC1255" s="12"/>
      <c r="ED1255" s="12"/>
      <c r="EE1255" s="12"/>
      <c r="EF1255" s="12"/>
      <c r="EG1255" s="12"/>
      <c r="EH1255" s="12"/>
      <c r="EI1255" s="12"/>
      <c r="EJ1255" s="12"/>
      <c r="EK1255" s="12"/>
      <c r="EL1255" s="12"/>
      <c r="EM1255" s="12"/>
      <c r="EN1255" s="12"/>
      <c r="EO1255" s="12"/>
      <c r="EP1255" s="12"/>
      <c r="EQ1255" s="12"/>
      <c r="ER1255" s="12"/>
      <c r="ES1255" s="12"/>
      <c r="ET1255" s="12"/>
      <c r="EU1255" s="12"/>
      <c r="EV1255" s="12"/>
      <c r="EW1255" s="12"/>
      <c r="EX1255" s="12"/>
      <c r="EY1255" s="12"/>
      <c r="EZ1255" s="12"/>
      <c r="FA1255" s="12"/>
      <c r="FB1255" s="12"/>
      <c r="FC1255" s="12"/>
      <c r="FD1255" s="12"/>
      <c r="FE1255" s="12"/>
      <c r="FF1255" s="12"/>
      <c r="FG1255" s="12"/>
      <c r="FH1255" s="12"/>
      <c r="FI1255" s="12"/>
      <c r="FJ1255" s="12"/>
      <c r="FK1255" s="12"/>
      <c r="FL1255" s="12"/>
      <c r="FM1255" s="12"/>
      <c r="FN1255" s="12"/>
      <c r="FO1255" s="12"/>
      <c r="FP1255" s="12"/>
      <c r="FQ1255" s="12"/>
      <c r="FR1255" s="12"/>
      <c r="FS1255" s="12"/>
      <c r="FT1255" s="12"/>
      <c r="FU1255" s="12"/>
      <c r="FV1255" s="12"/>
      <c r="FW1255" s="12"/>
      <c r="FX1255" s="12"/>
      <c r="FY1255" s="12"/>
      <c r="FZ1255" s="12"/>
      <c r="GA1255" s="12"/>
      <c r="GB1255" s="12"/>
      <c r="GC1255" s="12"/>
      <c r="GD1255" s="12"/>
      <c r="GE1255" s="12"/>
      <c r="GF1255" s="12"/>
      <c r="GG1255" s="12"/>
      <c r="GH1255" s="12"/>
      <c r="GI1255" s="12"/>
      <c r="GJ1255" s="12"/>
      <c r="GK1255" s="12"/>
      <c r="GL1255" s="12"/>
      <c r="GM1255" s="12"/>
      <c r="GN1255" s="12"/>
      <c r="GO1255" s="12"/>
      <c r="GP1255" s="12"/>
      <c r="GQ1255" s="12"/>
      <c r="GR1255" s="12"/>
    </row>
    <row r="1256" spans="1:203" x14ac:dyDescent="0.2">
      <c r="A1256" s="79">
        <f t="shared" si="523"/>
        <v>44328</v>
      </c>
      <c r="B1256" s="80">
        <f t="shared" ca="1" si="528"/>
        <v>1203.04321</v>
      </c>
      <c r="C1256" s="81">
        <f t="shared" si="529"/>
        <v>1000</v>
      </c>
      <c r="D1256" s="82">
        <f ca="1">IF(A1256&lt;$B$1,VLOOKUP(A1256,[1]DI!$A$4:$B$15000,2,FALSE),0)</f>
        <v>3.4000000000000002E-2</v>
      </c>
      <c r="E1256" s="81">
        <f t="shared" ca="1" si="530"/>
        <v>1.3269000000000001E-4</v>
      </c>
      <c r="F1256" s="83">
        <f t="shared" si="521"/>
        <v>1.1679999999999999</v>
      </c>
      <c r="G1256" s="84">
        <f t="shared" ca="1" si="531"/>
        <v>1.00015498192</v>
      </c>
      <c r="H1256" s="81">
        <f ca="1">TRUNC(PRODUCT(G$10:G1255),15)</f>
        <v>1.2030432099511099</v>
      </c>
      <c r="I1256" s="81">
        <f t="shared" si="532"/>
        <v>1</v>
      </c>
      <c r="J1256" s="81">
        <f t="shared" ca="1" si="533"/>
        <v>1.2030432099999999</v>
      </c>
      <c r="K1256" s="81">
        <f t="shared" ca="1" si="534"/>
        <v>203.04320999999999</v>
      </c>
      <c r="L1256" s="85">
        <f>IF(VLOOKUP(A1256,$U$12:$AD$125,8)=VLOOKUP(A1255,$U$12:$AD$125,8),0,VLOOKUP(A1256,U$12:$AD$125,8))</f>
        <v>0</v>
      </c>
      <c r="M1256" s="86">
        <f>IF(L1256&gt;0,VLOOKUP(L1256,T$12:$AC$125,7),0)</f>
        <v>0</v>
      </c>
      <c r="N1256" s="81">
        <f t="shared" si="522"/>
        <v>0</v>
      </c>
      <c r="O1256" s="81">
        <f t="shared" ca="1" si="535"/>
        <v>203.04320999999999</v>
      </c>
      <c r="P1256" s="87" t="str">
        <f t="shared" si="536"/>
        <v>J=</v>
      </c>
      <c r="Q1256" s="88">
        <f t="shared" si="537"/>
        <v>44676</v>
      </c>
      <c r="R1256" s="7"/>
      <c r="S1256" s="7"/>
      <c r="T1256" s="7"/>
      <c r="U1256" s="7"/>
      <c r="V1256" s="7"/>
      <c r="W1256" s="7"/>
      <c r="X1256" s="7"/>
      <c r="Y1256" s="7"/>
      <c r="Z1256" s="7"/>
      <c r="AA1256" s="7"/>
      <c r="AB1256" s="7"/>
      <c r="AC1256" s="7"/>
      <c r="AD1256" s="7"/>
      <c r="AE1256" s="7"/>
      <c r="AF1256" s="65">
        <f t="shared" si="527"/>
        <v>44067</v>
      </c>
      <c r="AG1256" s="9">
        <f t="shared" ca="1" si="538"/>
        <v>1182.8588099999999</v>
      </c>
      <c r="AH1256" s="9">
        <f t="shared" si="538"/>
        <v>1000</v>
      </c>
      <c r="AI1256" s="4">
        <f t="shared" ca="1" si="538"/>
        <v>1.9000000000000006E-2</v>
      </c>
      <c r="AJ1256" s="10">
        <f t="shared" ca="1" si="538"/>
        <v>7.4690000000000005E-5</v>
      </c>
      <c r="AK1256" s="4">
        <f t="shared" si="538"/>
        <v>1.1679999999999999</v>
      </c>
      <c r="AL1256" s="65">
        <f t="shared" si="525"/>
        <v>44067</v>
      </c>
      <c r="AM1256" s="10">
        <f t="shared" ca="1" si="539"/>
        <v>1.1828588099999999</v>
      </c>
      <c r="AN1256" s="9">
        <f t="shared" ca="1" si="539"/>
        <v>182.85881000000001</v>
      </c>
      <c r="AO1256" s="7">
        <f t="shared" si="539"/>
        <v>0</v>
      </c>
      <c r="AP1256" s="11">
        <f t="shared" si="539"/>
        <v>0</v>
      </c>
      <c r="AQ1256" s="9">
        <f t="shared" si="539"/>
        <v>0</v>
      </c>
      <c r="AR1256" s="8" t="str">
        <f t="shared" si="539"/>
        <v>J=</v>
      </c>
      <c r="AS1256" s="65">
        <f t="shared" si="539"/>
        <v>44676</v>
      </c>
      <c r="AT1256" s="12"/>
      <c r="AU1256" s="12"/>
      <c r="AV1256" s="22"/>
      <c r="AW1256" s="12"/>
      <c r="AX1256" s="12"/>
      <c r="AY1256" s="12"/>
      <c r="AZ1256" s="12"/>
      <c r="BA1256" s="12"/>
      <c r="BB1256" s="12"/>
      <c r="BC1256" s="12"/>
      <c r="BD1256" s="12"/>
      <c r="BE1256" s="12"/>
      <c r="BF1256" s="12"/>
      <c r="BG1256" s="12"/>
      <c r="BH1256" s="12"/>
      <c r="BI1256" s="12"/>
      <c r="BJ1256" s="12"/>
      <c r="BK1256" s="12"/>
      <c r="BL1256" s="12"/>
      <c r="BM1256" s="12"/>
      <c r="BN1256" s="12"/>
      <c r="BO1256" s="12"/>
      <c r="BP1256" s="12"/>
      <c r="BQ1256" s="12"/>
      <c r="BR1256" s="12"/>
      <c r="BS1256" s="12"/>
      <c r="BT1256" s="12"/>
      <c r="BU1256" s="12"/>
      <c r="BV1256" s="12"/>
      <c r="BW1256" s="12"/>
      <c r="BX1256" s="12"/>
      <c r="BY1256" s="12"/>
      <c r="BZ1256" s="12"/>
      <c r="CA1256" s="12"/>
      <c r="CB1256" s="12"/>
      <c r="CC1256" s="12"/>
      <c r="CD1256" s="12"/>
      <c r="CE1256" s="12"/>
      <c r="CF1256" s="12"/>
      <c r="CG1256" s="12"/>
      <c r="CH1256" s="12"/>
      <c r="CI1256" s="12"/>
      <c r="CJ1256" s="12"/>
      <c r="CK1256" s="12"/>
      <c r="CL1256" s="12"/>
      <c r="CM1256" s="12"/>
      <c r="CN1256" s="12"/>
      <c r="CO1256" s="12"/>
      <c r="CP1256" s="12"/>
      <c r="CQ1256" s="12"/>
      <c r="CR1256" s="12"/>
      <c r="CS1256" s="12"/>
      <c r="CT1256" s="12"/>
      <c r="CU1256" s="12"/>
      <c r="CV1256" s="12"/>
      <c r="CW1256" s="12"/>
      <c r="CX1256" s="12"/>
      <c r="CY1256" s="12"/>
      <c r="CZ1256" s="12"/>
      <c r="DA1256" s="12"/>
      <c r="DB1256" s="12"/>
      <c r="DC1256" s="12"/>
      <c r="DD1256" s="12"/>
      <c r="DE1256" s="12"/>
      <c r="DF1256" s="12"/>
      <c r="DG1256" s="12"/>
      <c r="DH1256" s="12"/>
      <c r="DI1256" s="12"/>
      <c r="DJ1256" s="12"/>
      <c r="DK1256" s="12"/>
      <c r="DL1256" s="12"/>
      <c r="DM1256" s="12"/>
      <c r="DN1256" s="12"/>
      <c r="DO1256" s="12"/>
      <c r="DP1256" s="12"/>
      <c r="DQ1256" s="12"/>
      <c r="DR1256" s="12"/>
      <c r="DS1256" s="12"/>
      <c r="DT1256" s="12"/>
      <c r="DU1256" s="12"/>
      <c r="DV1256" s="12"/>
      <c r="DW1256" s="12"/>
      <c r="DX1256" s="12"/>
      <c r="DY1256" s="12"/>
      <c r="DZ1256" s="12"/>
      <c r="EA1256" s="12"/>
      <c r="EB1256" s="12"/>
      <c r="EC1256" s="12"/>
      <c r="ED1256" s="12"/>
      <c r="EE1256" s="12"/>
      <c r="EF1256" s="12"/>
      <c r="EG1256" s="12"/>
      <c r="EH1256" s="12"/>
      <c r="EI1256" s="12"/>
      <c r="EJ1256" s="12"/>
      <c r="EK1256" s="12"/>
      <c r="EL1256" s="12"/>
      <c r="EM1256" s="12"/>
      <c r="EN1256" s="12"/>
      <c r="EO1256" s="12"/>
      <c r="EP1256" s="12"/>
      <c r="EQ1256" s="12"/>
      <c r="ER1256" s="12"/>
      <c r="ES1256" s="12"/>
      <c r="ET1256" s="12"/>
      <c r="EU1256" s="12"/>
      <c r="EV1256" s="12"/>
      <c r="EW1256" s="12"/>
      <c r="EX1256" s="12"/>
      <c r="EY1256" s="12"/>
      <c r="EZ1256" s="12"/>
      <c r="FA1256" s="12"/>
      <c r="FB1256" s="12"/>
      <c r="FC1256" s="12"/>
      <c r="FD1256" s="12"/>
      <c r="FE1256" s="12"/>
      <c r="FF1256" s="12"/>
      <c r="FG1256" s="12"/>
      <c r="FH1256" s="12"/>
      <c r="FI1256" s="12"/>
      <c r="FJ1256" s="12"/>
      <c r="FK1256" s="12"/>
      <c r="FL1256" s="12"/>
      <c r="FM1256" s="12"/>
      <c r="FN1256" s="12"/>
      <c r="FO1256" s="12"/>
      <c r="FP1256" s="12"/>
      <c r="FQ1256" s="12"/>
      <c r="FR1256" s="12"/>
      <c r="FS1256" s="12"/>
      <c r="FT1256" s="12"/>
      <c r="FU1256" s="12"/>
      <c r="FV1256" s="12"/>
      <c r="FW1256" s="12"/>
      <c r="FX1256" s="12"/>
      <c r="FY1256" s="12"/>
      <c r="FZ1256" s="12"/>
      <c r="GA1256" s="12"/>
      <c r="GB1256" s="12"/>
      <c r="GC1256" s="12"/>
      <c r="GD1256" s="12"/>
      <c r="GE1256" s="12"/>
      <c r="GF1256" s="12"/>
      <c r="GG1256" s="12"/>
      <c r="GH1256" s="12"/>
      <c r="GI1256" s="12"/>
      <c r="GJ1256" s="12"/>
      <c r="GK1256" s="12"/>
      <c r="GL1256" s="12"/>
      <c r="GM1256" s="12"/>
      <c r="GN1256" s="12"/>
      <c r="GO1256" s="12"/>
      <c r="GP1256" s="12"/>
      <c r="GQ1256" s="12"/>
      <c r="GR1256" s="12"/>
    </row>
    <row r="1257" spans="1:203" x14ac:dyDescent="0.2">
      <c r="A1257" s="79">
        <f t="shared" si="523"/>
        <v>44329</v>
      </c>
      <c r="B1257" s="80">
        <f t="shared" ca="1" si="528"/>
        <v>1203.22966</v>
      </c>
      <c r="C1257" s="81">
        <f t="shared" si="529"/>
        <v>1000</v>
      </c>
      <c r="D1257" s="82">
        <f ca="1">IF(A1257&lt;$B$1,VLOOKUP(A1257,[1]DI!$A$4:$B$15000,2,FALSE),0)</f>
        <v>3.4000000000000002E-2</v>
      </c>
      <c r="E1257" s="81">
        <f t="shared" ca="1" si="530"/>
        <v>1.3269000000000001E-4</v>
      </c>
      <c r="F1257" s="83">
        <f t="shared" si="521"/>
        <v>1.1679999999999999</v>
      </c>
      <c r="G1257" s="84">
        <f t="shared" ca="1" si="531"/>
        <v>1.00015498192</v>
      </c>
      <c r="H1257" s="81">
        <f ca="1">TRUNC(PRODUCT(G$10:G1256),15)</f>
        <v>1.20322965989763</v>
      </c>
      <c r="I1257" s="81">
        <f t="shared" si="532"/>
        <v>1</v>
      </c>
      <c r="J1257" s="81">
        <f t="shared" ca="1" si="533"/>
        <v>1.2032296600000001</v>
      </c>
      <c r="K1257" s="81">
        <f t="shared" ca="1" si="534"/>
        <v>203.22966</v>
      </c>
      <c r="L1257" s="85">
        <f>IF(VLOOKUP(A1257,$U$12:$AD$125,8)=VLOOKUP(A1256,$U$12:$AD$125,8),0,VLOOKUP(A1257,U$12:$AD$125,8))</f>
        <v>0</v>
      </c>
      <c r="M1257" s="86">
        <f>IF(L1257&gt;0,VLOOKUP(L1257,T$12:$AC$125,7),0)</f>
        <v>0</v>
      </c>
      <c r="N1257" s="81">
        <f t="shared" si="522"/>
        <v>0</v>
      </c>
      <c r="O1257" s="81">
        <f t="shared" ca="1" si="535"/>
        <v>203.22966</v>
      </c>
      <c r="P1257" s="87" t="str">
        <f t="shared" si="536"/>
        <v>J=</v>
      </c>
      <c r="Q1257" s="88">
        <f t="shared" si="537"/>
        <v>44676</v>
      </c>
      <c r="R1257" s="7"/>
      <c r="S1257" s="16"/>
      <c r="T1257" s="16"/>
      <c r="U1257" s="16"/>
      <c r="V1257" s="16"/>
      <c r="W1257" s="16"/>
      <c r="X1257" s="16"/>
      <c r="Y1257" s="16"/>
      <c r="Z1257" s="16"/>
      <c r="AA1257" s="16"/>
      <c r="AB1257" s="16"/>
      <c r="AC1257" s="16"/>
      <c r="AD1257" s="16"/>
      <c r="AE1257" s="16"/>
      <c r="AF1257" s="65">
        <f t="shared" si="527"/>
        <v>44068</v>
      </c>
      <c r="AG1257" s="9">
        <f t="shared" ca="1" si="538"/>
        <v>1182.962</v>
      </c>
      <c r="AH1257" s="9">
        <f t="shared" si="538"/>
        <v>1000</v>
      </c>
      <c r="AI1257" s="4">
        <f t="shared" ca="1" si="538"/>
        <v>1.9000000000000006E-2</v>
      </c>
      <c r="AJ1257" s="10">
        <f t="shared" ca="1" si="538"/>
        <v>7.4690000000000005E-5</v>
      </c>
      <c r="AK1257" s="4">
        <f t="shared" si="538"/>
        <v>1.1679999999999999</v>
      </c>
      <c r="AL1257" s="65">
        <f t="shared" si="525"/>
        <v>44068</v>
      </c>
      <c r="AM1257" s="10">
        <f t="shared" ca="1" si="539"/>
        <v>1.1829620000000001</v>
      </c>
      <c r="AN1257" s="9">
        <f t="shared" ca="1" si="539"/>
        <v>182.96199999999999</v>
      </c>
      <c r="AO1257" s="7">
        <f t="shared" si="539"/>
        <v>0</v>
      </c>
      <c r="AP1257" s="11">
        <f t="shared" si="539"/>
        <v>0</v>
      </c>
      <c r="AQ1257" s="9">
        <f t="shared" si="539"/>
        <v>0</v>
      </c>
      <c r="AR1257" s="8" t="str">
        <f t="shared" si="539"/>
        <v>J=</v>
      </c>
      <c r="AS1257" s="65">
        <f t="shared" si="539"/>
        <v>44676</v>
      </c>
      <c r="AT1257" s="17"/>
      <c r="AU1257" s="17"/>
      <c r="AV1257" s="23"/>
      <c r="AW1257" s="17"/>
      <c r="AX1257" s="17"/>
      <c r="AY1257" s="17"/>
      <c r="AZ1257" s="17"/>
      <c r="BA1257" s="17"/>
      <c r="BB1257" s="17"/>
      <c r="BC1257" s="17"/>
      <c r="BD1257" s="17"/>
      <c r="BE1257" s="17"/>
      <c r="BF1257" s="17"/>
      <c r="BG1257" s="17"/>
      <c r="BH1257" s="17"/>
      <c r="BI1257" s="17"/>
      <c r="BJ1257" s="17"/>
      <c r="BK1257" s="17"/>
      <c r="BL1257" s="17"/>
      <c r="BM1257" s="17"/>
      <c r="BN1257" s="17"/>
      <c r="BO1257" s="17"/>
      <c r="BP1257" s="17"/>
      <c r="BQ1257" s="17"/>
      <c r="BR1257" s="17"/>
      <c r="BS1257" s="17"/>
      <c r="BT1257" s="17"/>
      <c r="BU1257" s="17"/>
      <c r="BV1257" s="17"/>
      <c r="BW1257" s="17"/>
      <c r="BX1257" s="17"/>
      <c r="BY1257" s="17"/>
      <c r="BZ1257" s="17"/>
      <c r="CA1257" s="17"/>
      <c r="CB1257" s="17"/>
      <c r="CC1257" s="17"/>
      <c r="CD1257" s="17"/>
      <c r="CE1257" s="17"/>
      <c r="CF1257" s="17"/>
      <c r="CG1257" s="17"/>
      <c r="CH1257" s="17"/>
      <c r="CI1257" s="17"/>
      <c r="CJ1257" s="17"/>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7"/>
      <c r="ER1257" s="17"/>
      <c r="ES1257" s="17"/>
      <c r="ET1257" s="17"/>
      <c r="EU1257" s="17"/>
      <c r="EV1257" s="17"/>
      <c r="EW1257" s="17"/>
      <c r="EX1257" s="17"/>
      <c r="EY1257" s="17"/>
      <c r="EZ1257" s="17"/>
      <c r="FA1257" s="17"/>
      <c r="FB1257" s="17"/>
      <c r="FC1257" s="17"/>
      <c r="FD1257" s="17"/>
      <c r="FE1257" s="17"/>
      <c r="FF1257" s="17"/>
      <c r="FG1257" s="17"/>
      <c r="FH1257" s="17"/>
      <c r="FI1257" s="17"/>
      <c r="FJ1257" s="17"/>
      <c r="FK1257" s="17"/>
      <c r="FL1257" s="17"/>
      <c r="FM1257" s="17"/>
      <c r="FN1257" s="17"/>
      <c r="FO1257" s="17"/>
      <c r="FP1257" s="17"/>
      <c r="FQ1257" s="17"/>
      <c r="FR1257" s="17"/>
      <c r="FS1257" s="17"/>
      <c r="FT1257" s="17"/>
      <c r="FU1257" s="17"/>
      <c r="FV1257" s="17"/>
      <c r="FW1257" s="17"/>
      <c r="FX1257" s="17"/>
      <c r="FY1257" s="17"/>
      <c r="FZ1257" s="17"/>
      <c r="GA1257" s="17"/>
      <c r="GB1257" s="17"/>
      <c r="GC1257" s="17"/>
      <c r="GD1257" s="17"/>
      <c r="GE1257" s="17"/>
      <c r="GF1257" s="17"/>
      <c r="GG1257" s="17"/>
      <c r="GH1257" s="17"/>
      <c r="GI1257" s="17"/>
      <c r="GJ1257" s="17"/>
      <c r="GK1257" s="17"/>
      <c r="GL1257" s="17"/>
      <c r="GM1257" s="17"/>
      <c r="GN1257" s="17"/>
      <c r="GO1257" s="17"/>
      <c r="GP1257" s="17"/>
      <c r="GQ1257" s="17"/>
      <c r="GR1257" s="17"/>
      <c r="GS1257" s="17"/>
      <c r="GT1257" s="17"/>
      <c r="GU1257" s="17"/>
    </row>
    <row r="1258" spans="1:203" x14ac:dyDescent="0.2">
      <c r="A1258" s="79">
        <f t="shared" si="523"/>
        <v>44330</v>
      </c>
      <c r="B1258" s="80">
        <f t="shared" ca="1" si="528"/>
        <v>1203.41614</v>
      </c>
      <c r="C1258" s="81">
        <f t="shared" si="529"/>
        <v>1000</v>
      </c>
      <c r="D1258" s="82">
        <f ca="1">IF(A1258&lt;$B$1,VLOOKUP(A1258,[1]DI!$A$4:$B$15000,2,FALSE),0)</f>
        <v>3.4000000000000002E-2</v>
      </c>
      <c r="E1258" s="81">
        <f t="shared" ca="1" si="530"/>
        <v>1.3269000000000001E-4</v>
      </c>
      <c r="F1258" s="83">
        <f t="shared" si="521"/>
        <v>1.1679999999999999</v>
      </c>
      <c r="G1258" s="84">
        <f t="shared" ca="1" si="531"/>
        <v>1.00015498192</v>
      </c>
      <c r="H1258" s="81">
        <f ca="1">TRUNC(PRODUCT(G$10:G1257),15)</f>
        <v>1.20341613874052</v>
      </c>
      <c r="I1258" s="81">
        <f t="shared" si="532"/>
        <v>1</v>
      </c>
      <c r="J1258" s="81">
        <f t="shared" ca="1" si="533"/>
        <v>1.2034161400000001</v>
      </c>
      <c r="K1258" s="81">
        <f t="shared" ca="1" si="534"/>
        <v>203.41614000000001</v>
      </c>
      <c r="L1258" s="85">
        <f>IF(VLOOKUP(A1258,$U$12:$AD$125,8)=VLOOKUP(A1257,$U$12:$AD$125,8),0,VLOOKUP(A1258,U$12:$AD$125,8))</f>
        <v>0</v>
      </c>
      <c r="M1258" s="86">
        <f>IF(L1258&gt;0,VLOOKUP(L1258,T$12:$AC$125,7),0)</f>
        <v>0</v>
      </c>
      <c r="N1258" s="81">
        <f t="shared" si="522"/>
        <v>0</v>
      </c>
      <c r="O1258" s="81">
        <f t="shared" ca="1" si="535"/>
        <v>203.41614000000001</v>
      </c>
      <c r="P1258" s="87" t="str">
        <f t="shared" si="536"/>
        <v>J=</v>
      </c>
      <c r="Q1258" s="88">
        <f t="shared" si="537"/>
        <v>44676</v>
      </c>
      <c r="R1258" s="7"/>
      <c r="S1258" s="7"/>
      <c r="T1258" s="7"/>
      <c r="U1258" s="7"/>
      <c r="V1258" s="7"/>
      <c r="W1258" s="7"/>
      <c r="X1258" s="7"/>
      <c r="Y1258" s="7"/>
      <c r="Z1258" s="7"/>
      <c r="AA1258" s="7"/>
      <c r="AB1258" s="7"/>
      <c r="AC1258" s="7"/>
      <c r="AD1258" s="7"/>
      <c r="AE1258" s="7"/>
      <c r="AF1258" s="65">
        <f t="shared" si="527"/>
        <v>44069</v>
      </c>
      <c r="AG1258" s="9">
        <f t="shared" ca="1" si="538"/>
        <v>1183.0652</v>
      </c>
      <c r="AH1258" s="9">
        <f t="shared" si="538"/>
        <v>1000</v>
      </c>
      <c r="AI1258" s="4">
        <f t="shared" ca="1" si="538"/>
        <v>1.9000000000000006E-2</v>
      </c>
      <c r="AJ1258" s="10">
        <f t="shared" ca="1" si="538"/>
        <v>7.4690000000000005E-5</v>
      </c>
      <c r="AK1258" s="4">
        <f t="shared" si="538"/>
        <v>1.1679999999999999</v>
      </c>
      <c r="AL1258" s="65">
        <f t="shared" si="525"/>
        <v>44069</v>
      </c>
      <c r="AM1258" s="10">
        <f t="shared" ca="1" si="539"/>
        <v>1.1830651999999999</v>
      </c>
      <c r="AN1258" s="9">
        <f t="shared" ca="1" si="539"/>
        <v>183.0652</v>
      </c>
      <c r="AO1258" s="7">
        <f t="shared" si="539"/>
        <v>0</v>
      </c>
      <c r="AP1258" s="11">
        <f t="shared" si="539"/>
        <v>0</v>
      </c>
      <c r="AQ1258" s="9">
        <f t="shared" si="539"/>
        <v>0</v>
      </c>
      <c r="AR1258" s="8" t="str">
        <f t="shared" si="539"/>
        <v>J=</v>
      </c>
      <c r="AS1258" s="65">
        <f t="shared" si="539"/>
        <v>44676</v>
      </c>
      <c r="AT1258" s="12"/>
      <c r="AU1258" s="12"/>
      <c r="AV1258" s="22"/>
      <c r="AW1258" s="12"/>
      <c r="AX1258" s="12"/>
      <c r="AY1258" s="12"/>
      <c r="AZ1258" s="12"/>
      <c r="BA1258" s="12"/>
      <c r="BB1258" s="12"/>
      <c r="BC1258" s="12"/>
      <c r="BD1258" s="12"/>
      <c r="BE1258" s="12"/>
      <c r="BF1258" s="12"/>
      <c r="BG1258" s="12"/>
      <c r="BH1258" s="12"/>
      <c r="BI1258" s="12"/>
      <c r="BJ1258" s="12"/>
      <c r="BK1258" s="12"/>
      <c r="BL1258" s="12"/>
      <c r="BM1258" s="12"/>
      <c r="BN1258" s="12"/>
      <c r="BO1258" s="12"/>
      <c r="BP1258" s="12"/>
      <c r="BQ1258" s="12"/>
      <c r="BR1258" s="12"/>
      <c r="BS1258" s="12"/>
      <c r="BT1258" s="12"/>
      <c r="BU1258" s="12"/>
      <c r="BV1258" s="12"/>
      <c r="BW1258" s="12"/>
      <c r="BX1258" s="12"/>
      <c r="BY1258" s="12"/>
      <c r="BZ1258" s="12"/>
      <c r="CA1258" s="12"/>
      <c r="CB1258" s="12"/>
      <c r="CC1258" s="12"/>
      <c r="CD1258" s="12"/>
      <c r="CE1258" s="12"/>
      <c r="CF1258" s="12"/>
      <c r="CG1258" s="12"/>
      <c r="CH1258" s="12"/>
      <c r="CI1258" s="12"/>
      <c r="CJ1258" s="12"/>
      <c r="CK1258" s="12"/>
      <c r="CL1258" s="12"/>
      <c r="CM1258" s="12"/>
      <c r="CN1258" s="12"/>
      <c r="CO1258" s="12"/>
      <c r="CP1258" s="12"/>
      <c r="CQ1258" s="12"/>
      <c r="CR1258" s="12"/>
      <c r="CS1258" s="12"/>
      <c r="CT1258" s="12"/>
      <c r="CU1258" s="12"/>
      <c r="CV1258" s="12"/>
      <c r="CW1258" s="12"/>
      <c r="CX1258" s="12"/>
      <c r="CY1258" s="12"/>
      <c r="CZ1258" s="12"/>
      <c r="DA1258" s="12"/>
      <c r="DB1258" s="12"/>
      <c r="DC1258" s="12"/>
      <c r="DD1258" s="12"/>
      <c r="DE1258" s="12"/>
      <c r="DF1258" s="12"/>
      <c r="DG1258" s="12"/>
      <c r="DH1258" s="12"/>
      <c r="DI1258" s="12"/>
      <c r="DJ1258" s="12"/>
      <c r="DK1258" s="12"/>
      <c r="DL1258" s="12"/>
      <c r="DM1258" s="12"/>
      <c r="DN1258" s="12"/>
      <c r="DO1258" s="12"/>
      <c r="DP1258" s="12"/>
      <c r="DQ1258" s="12"/>
      <c r="DR1258" s="12"/>
      <c r="DS1258" s="12"/>
      <c r="DT1258" s="12"/>
      <c r="DU1258" s="12"/>
      <c r="DV1258" s="12"/>
      <c r="DW1258" s="12"/>
      <c r="DX1258" s="12"/>
      <c r="DY1258" s="12"/>
      <c r="DZ1258" s="12"/>
      <c r="EA1258" s="12"/>
      <c r="EB1258" s="12"/>
      <c r="EC1258" s="12"/>
      <c r="ED1258" s="12"/>
      <c r="EE1258" s="12"/>
      <c r="EF1258" s="12"/>
      <c r="EG1258" s="12"/>
      <c r="EH1258" s="12"/>
      <c r="EI1258" s="12"/>
      <c r="EJ1258" s="12"/>
      <c r="EK1258" s="12"/>
      <c r="EL1258" s="12"/>
      <c r="EM1258" s="12"/>
      <c r="EN1258" s="12"/>
      <c r="EO1258" s="12"/>
      <c r="EP1258" s="12"/>
      <c r="EQ1258" s="12"/>
      <c r="ER1258" s="12"/>
      <c r="ES1258" s="12"/>
      <c r="ET1258" s="12"/>
      <c r="EU1258" s="12"/>
      <c r="EV1258" s="12"/>
      <c r="EW1258" s="12"/>
      <c r="EX1258" s="12"/>
      <c r="EY1258" s="12"/>
      <c r="EZ1258" s="12"/>
      <c r="FA1258" s="12"/>
      <c r="FB1258" s="12"/>
      <c r="FC1258" s="12"/>
      <c r="FD1258" s="12"/>
      <c r="FE1258" s="12"/>
      <c r="FF1258" s="12"/>
      <c r="FG1258" s="12"/>
      <c r="FH1258" s="12"/>
      <c r="FI1258" s="12"/>
      <c r="FJ1258" s="12"/>
      <c r="FK1258" s="12"/>
      <c r="FL1258" s="12"/>
      <c r="FM1258" s="12"/>
      <c r="FN1258" s="12"/>
      <c r="FO1258" s="12"/>
      <c r="FP1258" s="12"/>
      <c r="FQ1258" s="12"/>
      <c r="FR1258" s="12"/>
      <c r="FS1258" s="12"/>
      <c r="FT1258" s="12"/>
      <c r="FU1258" s="12"/>
      <c r="FV1258" s="12"/>
      <c r="FW1258" s="12"/>
      <c r="FX1258" s="12"/>
      <c r="FY1258" s="12"/>
      <c r="FZ1258" s="12"/>
      <c r="GA1258" s="12"/>
      <c r="GB1258" s="12"/>
      <c r="GC1258" s="12"/>
      <c r="GD1258" s="12"/>
      <c r="GE1258" s="12"/>
      <c r="GF1258" s="12"/>
      <c r="GG1258" s="12"/>
      <c r="GH1258" s="12"/>
      <c r="GI1258" s="12"/>
      <c r="GJ1258" s="12"/>
      <c r="GK1258" s="12"/>
      <c r="GL1258" s="12"/>
      <c r="GM1258" s="12"/>
      <c r="GN1258" s="12"/>
      <c r="GO1258" s="12"/>
      <c r="GP1258" s="12"/>
      <c r="GQ1258" s="12"/>
      <c r="GR1258" s="12"/>
    </row>
    <row r="1259" spans="1:203" x14ac:dyDescent="0.2">
      <c r="A1259" s="79">
        <f t="shared" si="523"/>
        <v>44331</v>
      </c>
      <c r="B1259" s="80">
        <f t="shared" ca="1" si="528"/>
        <v>1203.60265</v>
      </c>
      <c r="C1259" s="81">
        <f t="shared" si="529"/>
        <v>1000</v>
      </c>
      <c r="D1259" s="82">
        <f ca="1">IF(A1259&lt;$B$1,VLOOKUP(A1259,[1]DI!$A$4:$B$15000,2,FALSE),0)</f>
        <v>0</v>
      </c>
      <c r="E1259" s="81">
        <f t="shared" ca="1" si="530"/>
        <v>0</v>
      </c>
      <c r="F1259" s="83">
        <f t="shared" si="521"/>
        <v>1.1679999999999999</v>
      </c>
      <c r="G1259" s="84">
        <f t="shared" ca="1" si="531"/>
        <v>1</v>
      </c>
      <c r="H1259" s="81">
        <f ca="1">TRUNC(PRODUCT(G$10:G1258),15)</f>
        <v>1.20360264648426</v>
      </c>
      <c r="I1259" s="81">
        <f t="shared" si="532"/>
        <v>1</v>
      </c>
      <c r="J1259" s="81">
        <f t="shared" ca="1" si="533"/>
        <v>1.2036026500000001</v>
      </c>
      <c r="K1259" s="81">
        <f t="shared" ca="1" si="534"/>
        <v>203.60265000000001</v>
      </c>
      <c r="L1259" s="85">
        <f>IF(VLOOKUP(A1259,$U$12:$AD$125,8)=VLOOKUP(A1258,$U$12:$AD$125,8),0,VLOOKUP(A1259,U$12:$AD$125,8))</f>
        <v>0</v>
      </c>
      <c r="M1259" s="86">
        <f>IF(L1259&gt;0,VLOOKUP(L1259,T$12:$AC$125,7),0)</f>
        <v>0</v>
      </c>
      <c r="N1259" s="81">
        <f t="shared" si="522"/>
        <v>0</v>
      </c>
      <c r="O1259" s="81">
        <f t="shared" ca="1" si="535"/>
        <v>203.60265000000001</v>
      </c>
      <c r="P1259" s="87" t="str">
        <f t="shared" si="536"/>
        <v>J=</v>
      </c>
      <c r="Q1259" s="88">
        <f t="shared" si="537"/>
        <v>44676</v>
      </c>
      <c r="R1259" s="7"/>
      <c r="S1259" s="7"/>
      <c r="T1259" s="7"/>
      <c r="U1259" s="7"/>
      <c r="V1259" s="7"/>
      <c r="W1259" s="7"/>
      <c r="X1259" s="7"/>
      <c r="Y1259" s="7"/>
      <c r="Z1259" s="7"/>
      <c r="AA1259" s="7"/>
      <c r="AB1259" s="7"/>
      <c r="AC1259" s="7"/>
      <c r="AD1259" s="7"/>
      <c r="AE1259" s="7"/>
      <c r="AF1259" s="65">
        <f t="shared" si="527"/>
        <v>44070</v>
      </c>
      <c r="AG1259" s="9">
        <f t="shared" ca="1" si="538"/>
        <v>1183.1684</v>
      </c>
      <c r="AH1259" s="9">
        <f t="shared" si="538"/>
        <v>1000</v>
      </c>
      <c r="AI1259" s="4">
        <f t="shared" ca="1" si="538"/>
        <v>1.9000000000000006E-2</v>
      </c>
      <c r="AJ1259" s="10">
        <f t="shared" ca="1" si="538"/>
        <v>7.4690000000000005E-5</v>
      </c>
      <c r="AK1259" s="4">
        <f t="shared" si="538"/>
        <v>1.1679999999999999</v>
      </c>
      <c r="AL1259" s="65">
        <f t="shared" si="525"/>
        <v>44070</v>
      </c>
      <c r="AM1259" s="10">
        <f t="shared" ca="1" si="539"/>
        <v>1.1831684</v>
      </c>
      <c r="AN1259" s="9">
        <f t="shared" ca="1" si="539"/>
        <v>183.16839999999999</v>
      </c>
      <c r="AO1259" s="7">
        <f t="shared" si="539"/>
        <v>0</v>
      </c>
      <c r="AP1259" s="11">
        <f t="shared" si="539"/>
        <v>0</v>
      </c>
      <c r="AQ1259" s="9">
        <f t="shared" si="539"/>
        <v>0</v>
      </c>
      <c r="AR1259" s="8" t="str">
        <f t="shared" si="539"/>
        <v>J=</v>
      </c>
      <c r="AS1259" s="65">
        <f t="shared" si="539"/>
        <v>44676</v>
      </c>
      <c r="AT1259" s="12"/>
      <c r="AU1259" s="12"/>
      <c r="AV1259" s="22"/>
      <c r="AW1259" s="12"/>
      <c r="AX1259" s="12"/>
      <c r="AY1259" s="12"/>
      <c r="AZ1259" s="12"/>
      <c r="BA1259" s="12"/>
      <c r="BB1259" s="12"/>
      <c r="BC1259" s="12"/>
      <c r="BD1259" s="12"/>
      <c r="BE1259" s="12"/>
      <c r="BF1259" s="12"/>
      <c r="BG1259" s="12"/>
      <c r="BH1259" s="12"/>
      <c r="BI1259" s="12"/>
      <c r="BJ1259" s="12"/>
      <c r="BK1259" s="12"/>
      <c r="BL1259" s="12"/>
      <c r="BM1259" s="12"/>
      <c r="BN1259" s="12"/>
      <c r="BO1259" s="12"/>
      <c r="BP1259" s="12"/>
      <c r="BQ1259" s="12"/>
      <c r="BR1259" s="12"/>
      <c r="BS1259" s="12"/>
      <c r="BT1259" s="12"/>
      <c r="BU1259" s="12"/>
      <c r="BV1259" s="12"/>
      <c r="BW1259" s="12"/>
      <c r="BX1259" s="12"/>
      <c r="BY1259" s="12"/>
      <c r="BZ1259" s="12"/>
      <c r="CA1259" s="12"/>
      <c r="CB1259" s="12"/>
      <c r="CC1259" s="12"/>
      <c r="CD1259" s="12"/>
      <c r="CE1259" s="12"/>
      <c r="CF1259" s="12"/>
      <c r="CG1259" s="12"/>
      <c r="CH1259" s="12"/>
      <c r="CI1259" s="12"/>
      <c r="CJ1259" s="12"/>
      <c r="CK1259" s="12"/>
      <c r="CL1259" s="12"/>
      <c r="CM1259" s="12"/>
      <c r="CN1259" s="12"/>
      <c r="CO1259" s="12"/>
      <c r="CP1259" s="12"/>
      <c r="CQ1259" s="12"/>
      <c r="CR1259" s="12"/>
      <c r="CS1259" s="12"/>
      <c r="CT1259" s="12"/>
      <c r="CU1259" s="12"/>
      <c r="CV1259" s="12"/>
      <c r="CW1259" s="12"/>
      <c r="CX1259" s="12"/>
      <c r="CY1259" s="12"/>
      <c r="CZ1259" s="12"/>
      <c r="DA1259" s="12"/>
      <c r="DB1259" s="12"/>
      <c r="DC1259" s="12"/>
      <c r="DD1259" s="12"/>
      <c r="DE1259" s="12"/>
      <c r="DF1259" s="12"/>
      <c r="DG1259" s="12"/>
      <c r="DH1259" s="12"/>
      <c r="DI1259" s="12"/>
      <c r="DJ1259" s="12"/>
      <c r="DK1259" s="12"/>
      <c r="DL1259" s="12"/>
      <c r="DM1259" s="12"/>
      <c r="DN1259" s="12"/>
      <c r="DO1259" s="12"/>
      <c r="DP1259" s="12"/>
      <c r="DQ1259" s="12"/>
      <c r="DR1259" s="12"/>
      <c r="DS1259" s="12"/>
      <c r="DT1259" s="12"/>
      <c r="DU1259" s="12"/>
      <c r="DV1259" s="12"/>
      <c r="DW1259" s="12"/>
      <c r="DX1259" s="12"/>
      <c r="DY1259" s="12"/>
      <c r="DZ1259" s="12"/>
      <c r="EA1259" s="12"/>
      <c r="EB1259" s="12"/>
      <c r="EC1259" s="12"/>
      <c r="ED1259" s="12"/>
      <c r="EE1259" s="12"/>
      <c r="EF1259" s="12"/>
      <c r="EG1259" s="12"/>
      <c r="EH1259" s="12"/>
      <c r="EI1259" s="12"/>
      <c r="EJ1259" s="12"/>
      <c r="EK1259" s="12"/>
      <c r="EL1259" s="12"/>
      <c r="EM1259" s="12"/>
      <c r="EN1259" s="12"/>
      <c r="EO1259" s="12"/>
      <c r="EP1259" s="12"/>
      <c r="EQ1259" s="12"/>
      <c r="ER1259" s="12"/>
      <c r="ES1259" s="12"/>
      <c r="ET1259" s="12"/>
      <c r="EU1259" s="12"/>
      <c r="EV1259" s="12"/>
      <c r="EW1259" s="12"/>
      <c r="EX1259" s="12"/>
      <c r="EY1259" s="12"/>
      <c r="EZ1259" s="12"/>
      <c r="FA1259" s="12"/>
      <c r="FB1259" s="12"/>
      <c r="FC1259" s="12"/>
      <c r="FD1259" s="12"/>
      <c r="FE1259" s="12"/>
      <c r="FF1259" s="12"/>
      <c r="FG1259" s="12"/>
      <c r="FH1259" s="12"/>
      <c r="FI1259" s="12"/>
      <c r="FJ1259" s="12"/>
      <c r="FK1259" s="12"/>
      <c r="FL1259" s="12"/>
      <c r="FM1259" s="12"/>
      <c r="FN1259" s="12"/>
      <c r="FO1259" s="12"/>
      <c r="FP1259" s="12"/>
      <c r="FQ1259" s="12"/>
      <c r="FR1259" s="12"/>
      <c r="FS1259" s="12"/>
      <c r="FT1259" s="12"/>
      <c r="FU1259" s="12"/>
      <c r="FV1259" s="12"/>
      <c r="FW1259" s="12"/>
      <c r="FX1259" s="12"/>
      <c r="FY1259" s="12"/>
      <c r="FZ1259" s="12"/>
      <c r="GA1259" s="12"/>
      <c r="GB1259" s="12"/>
      <c r="GC1259" s="12"/>
      <c r="GD1259" s="12"/>
      <c r="GE1259" s="12"/>
      <c r="GF1259" s="12"/>
      <c r="GG1259" s="12"/>
      <c r="GH1259" s="12"/>
      <c r="GI1259" s="12"/>
      <c r="GJ1259" s="12"/>
      <c r="GK1259" s="12"/>
      <c r="GL1259" s="12"/>
      <c r="GM1259" s="12"/>
      <c r="GN1259" s="12"/>
      <c r="GO1259" s="12"/>
      <c r="GP1259" s="12"/>
      <c r="GQ1259" s="12"/>
      <c r="GR1259" s="12"/>
    </row>
    <row r="1260" spans="1:203" x14ac:dyDescent="0.2">
      <c r="A1260" s="79">
        <f t="shared" si="523"/>
        <v>44332</v>
      </c>
      <c r="B1260" s="80">
        <f t="shared" ca="1" si="528"/>
        <v>1203.60265</v>
      </c>
      <c r="C1260" s="81">
        <f t="shared" si="529"/>
        <v>1000</v>
      </c>
      <c r="D1260" s="82">
        <f ca="1">IF(A1260&lt;$B$1,VLOOKUP(A1260,[1]DI!$A$4:$B$15000,2,FALSE),0)</f>
        <v>0</v>
      </c>
      <c r="E1260" s="81">
        <f t="shared" ca="1" si="530"/>
        <v>0</v>
      </c>
      <c r="F1260" s="83">
        <f t="shared" si="521"/>
        <v>1.1679999999999999</v>
      </c>
      <c r="G1260" s="84">
        <f t="shared" ca="1" si="531"/>
        <v>1</v>
      </c>
      <c r="H1260" s="81">
        <f ca="1">TRUNC(PRODUCT(G$10:G1259),15)</f>
        <v>1.20360264648426</v>
      </c>
      <c r="I1260" s="81">
        <f t="shared" si="532"/>
        <v>1</v>
      </c>
      <c r="J1260" s="81">
        <f t="shared" ca="1" si="533"/>
        <v>1.2036026500000001</v>
      </c>
      <c r="K1260" s="81">
        <f t="shared" ca="1" si="534"/>
        <v>203.60265000000001</v>
      </c>
      <c r="L1260" s="85">
        <f>IF(VLOOKUP(A1260,$U$12:$AD$125,8)=VLOOKUP(A1259,$U$12:$AD$125,8),0,VLOOKUP(A1260,U$12:$AD$125,8))</f>
        <v>0</v>
      </c>
      <c r="M1260" s="86">
        <f>IF(L1260&gt;0,VLOOKUP(L1260,T$12:$AC$125,7),0)</f>
        <v>0</v>
      </c>
      <c r="N1260" s="81">
        <f t="shared" si="522"/>
        <v>0</v>
      </c>
      <c r="O1260" s="81">
        <f t="shared" ca="1" si="535"/>
        <v>203.60265000000001</v>
      </c>
      <c r="P1260" s="87" t="str">
        <f t="shared" si="536"/>
        <v>J=</v>
      </c>
      <c r="Q1260" s="88">
        <f t="shared" si="537"/>
        <v>44676</v>
      </c>
      <c r="R1260" s="7"/>
      <c r="S1260" s="7"/>
      <c r="T1260" s="7"/>
      <c r="U1260" s="7"/>
      <c r="V1260" s="7"/>
      <c r="W1260" s="7"/>
      <c r="X1260" s="7"/>
      <c r="Y1260" s="7"/>
      <c r="Z1260" s="7"/>
      <c r="AA1260" s="7"/>
      <c r="AB1260" s="7"/>
      <c r="AC1260" s="7"/>
      <c r="AD1260" s="7"/>
      <c r="AE1260" s="7"/>
      <c r="AF1260" s="65">
        <f t="shared" si="527"/>
        <v>44071</v>
      </c>
      <c r="AG1260" s="9">
        <f t="shared" ca="1" si="538"/>
        <v>1183.27162</v>
      </c>
      <c r="AH1260" s="9">
        <f t="shared" si="538"/>
        <v>1000</v>
      </c>
      <c r="AI1260" s="4">
        <f t="shared" ca="1" si="538"/>
        <v>1.9000000000000006E-2</v>
      </c>
      <c r="AJ1260" s="10">
        <f t="shared" ca="1" si="538"/>
        <v>7.4690000000000005E-5</v>
      </c>
      <c r="AK1260" s="4">
        <f t="shared" si="538"/>
        <v>1.1679999999999999</v>
      </c>
      <c r="AL1260" s="65">
        <f t="shared" si="525"/>
        <v>44071</v>
      </c>
      <c r="AM1260" s="10">
        <f t="shared" ca="1" si="539"/>
        <v>1.18327162</v>
      </c>
      <c r="AN1260" s="9">
        <f t="shared" ca="1" si="539"/>
        <v>183.27162000000001</v>
      </c>
      <c r="AO1260" s="7">
        <f t="shared" si="539"/>
        <v>0</v>
      </c>
      <c r="AP1260" s="11">
        <f t="shared" si="539"/>
        <v>0</v>
      </c>
      <c r="AQ1260" s="9">
        <f t="shared" si="539"/>
        <v>0</v>
      </c>
      <c r="AR1260" s="8" t="str">
        <f t="shared" si="539"/>
        <v>J=</v>
      </c>
      <c r="AS1260" s="65">
        <f t="shared" si="539"/>
        <v>44676</v>
      </c>
      <c r="AT1260" s="12"/>
      <c r="AU1260" s="12"/>
      <c r="AV1260" s="22"/>
      <c r="AW1260" s="12"/>
      <c r="AX1260" s="12"/>
      <c r="AY1260" s="12"/>
      <c r="AZ1260" s="12"/>
      <c r="BA1260" s="12"/>
      <c r="BB1260" s="12"/>
      <c r="BC1260" s="12"/>
      <c r="BD1260" s="12"/>
      <c r="BE1260" s="12"/>
      <c r="BF1260" s="12"/>
      <c r="BG1260" s="12"/>
      <c r="BH1260" s="12"/>
      <c r="BI1260" s="12"/>
      <c r="BJ1260" s="12"/>
      <c r="BK1260" s="12"/>
      <c r="BL1260" s="12"/>
      <c r="BM1260" s="12"/>
      <c r="BN1260" s="12"/>
      <c r="BO1260" s="12"/>
      <c r="BP1260" s="12"/>
      <c r="BQ1260" s="12"/>
      <c r="BR1260" s="12"/>
      <c r="BS1260" s="12"/>
      <c r="BT1260" s="12"/>
      <c r="BU1260" s="12"/>
      <c r="BV1260" s="12"/>
      <c r="BW1260" s="12"/>
      <c r="BX1260" s="12"/>
      <c r="BY1260" s="12"/>
      <c r="BZ1260" s="12"/>
      <c r="CA1260" s="12"/>
      <c r="CB1260" s="12"/>
      <c r="CC1260" s="12"/>
      <c r="CD1260" s="12"/>
      <c r="CE1260" s="12"/>
      <c r="CF1260" s="12"/>
      <c r="CG1260" s="12"/>
      <c r="CH1260" s="12"/>
      <c r="CI1260" s="12"/>
      <c r="CJ1260" s="12"/>
      <c r="CK1260" s="12"/>
      <c r="CL1260" s="12"/>
      <c r="CM1260" s="12"/>
      <c r="CN1260" s="12"/>
      <c r="CO1260" s="12"/>
      <c r="CP1260" s="12"/>
      <c r="CQ1260" s="12"/>
      <c r="CR1260" s="12"/>
      <c r="CS1260" s="12"/>
      <c r="CT1260" s="12"/>
      <c r="CU1260" s="12"/>
      <c r="CV1260" s="12"/>
      <c r="CW1260" s="12"/>
      <c r="CX1260" s="12"/>
      <c r="CY1260" s="12"/>
      <c r="CZ1260" s="12"/>
      <c r="DA1260" s="12"/>
      <c r="DB1260" s="12"/>
      <c r="DC1260" s="12"/>
      <c r="DD1260" s="12"/>
      <c r="DE1260" s="12"/>
      <c r="DF1260" s="12"/>
      <c r="DG1260" s="12"/>
      <c r="DH1260" s="12"/>
      <c r="DI1260" s="12"/>
      <c r="DJ1260" s="12"/>
      <c r="DK1260" s="12"/>
      <c r="DL1260" s="12"/>
      <c r="DM1260" s="12"/>
      <c r="DN1260" s="12"/>
      <c r="DO1260" s="12"/>
      <c r="DP1260" s="12"/>
      <c r="DQ1260" s="12"/>
      <c r="DR1260" s="12"/>
      <c r="DS1260" s="12"/>
      <c r="DT1260" s="12"/>
      <c r="DU1260" s="12"/>
      <c r="DV1260" s="12"/>
      <c r="DW1260" s="12"/>
      <c r="DX1260" s="12"/>
      <c r="DY1260" s="12"/>
      <c r="DZ1260" s="12"/>
      <c r="EA1260" s="12"/>
      <c r="EB1260" s="12"/>
      <c r="EC1260" s="12"/>
      <c r="ED1260" s="12"/>
      <c r="EE1260" s="12"/>
      <c r="EF1260" s="12"/>
      <c r="EG1260" s="12"/>
      <c r="EH1260" s="12"/>
      <c r="EI1260" s="12"/>
      <c r="EJ1260" s="12"/>
      <c r="EK1260" s="12"/>
      <c r="EL1260" s="12"/>
      <c r="EM1260" s="12"/>
      <c r="EN1260" s="12"/>
      <c r="EO1260" s="12"/>
      <c r="EP1260" s="12"/>
      <c r="EQ1260" s="12"/>
      <c r="ER1260" s="12"/>
      <c r="ES1260" s="12"/>
      <c r="ET1260" s="12"/>
      <c r="EU1260" s="12"/>
      <c r="EV1260" s="12"/>
      <c r="EW1260" s="12"/>
      <c r="EX1260" s="12"/>
      <c r="EY1260" s="12"/>
      <c r="EZ1260" s="12"/>
      <c r="FA1260" s="12"/>
      <c r="FB1260" s="12"/>
      <c r="FC1260" s="12"/>
      <c r="FD1260" s="12"/>
      <c r="FE1260" s="12"/>
      <c r="FF1260" s="12"/>
      <c r="FG1260" s="12"/>
      <c r="FH1260" s="12"/>
      <c r="FI1260" s="12"/>
      <c r="FJ1260" s="12"/>
      <c r="FK1260" s="12"/>
      <c r="FL1260" s="12"/>
      <c r="FM1260" s="12"/>
      <c r="FN1260" s="12"/>
      <c r="FO1260" s="12"/>
      <c r="FP1260" s="12"/>
      <c r="FQ1260" s="12"/>
      <c r="FR1260" s="12"/>
      <c r="FS1260" s="12"/>
      <c r="FT1260" s="12"/>
      <c r="FU1260" s="12"/>
      <c r="FV1260" s="12"/>
      <c r="FW1260" s="12"/>
      <c r="FX1260" s="12"/>
      <c r="FY1260" s="12"/>
      <c r="FZ1260" s="12"/>
      <c r="GA1260" s="12"/>
      <c r="GB1260" s="12"/>
      <c r="GC1260" s="12"/>
      <c r="GD1260" s="12"/>
      <c r="GE1260" s="12"/>
      <c r="GF1260" s="12"/>
      <c r="GG1260" s="12"/>
      <c r="GH1260" s="12"/>
      <c r="GI1260" s="12"/>
      <c r="GJ1260" s="12"/>
      <c r="GK1260" s="12"/>
      <c r="GL1260" s="12"/>
      <c r="GM1260" s="12"/>
      <c r="GN1260" s="12"/>
      <c r="GO1260" s="12"/>
      <c r="GP1260" s="12"/>
      <c r="GQ1260" s="12"/>
      <c r="GR1260" s="12"/>
    </row>
    <row r="1261" spans="1:203" x14ac:dyDescent="0.2">
      <c r="A1261" s="79">
        <f t="shared" si="523"/>
        <v>44333</v>
      </c>
      <c r="B1261" s="80">
        <f t="shared" ca="1" si="528"/>
        <v>1203.60265</v>
      </c>
      <c r="C1261" s="81">
        <f t="shared" si="529"/>
        <v>1000</v>
      </c>
      <c r="D1261" s="82">
        <f ca="1">IF(A1261&lt;$B$1,VLOOKUP(A1261,[1]DI!$A$4:$B$15000,2,FALSE),0)</f>
        <v>3.4000000000000002E-2</v>
      </c>
      <c r="E1261" s="81">
        <f t="shared" ca="1" si="530"/>
        <v>1.3269000000000001E-4</v>
      </c>
      <c r="F1261" s="83">
        <f t="shared" si="521"/>
        <v>1.1679999999999999</v>
      </c>
      <c r="G1261" s="84">
        <f t="shared" ca="1" si="531"/>
        <v>1.00015498192</v>
      </c>
      <c r="H1261" s="81">
        <f ca="1">TRUNC(PRODUCT(G$10:G1260),15)</f>
        <v>1.20360264648426</v>
      </c>
      <c r="I1261" s="81">
        <f t="shared" si="532"/>
        <v>1</v>
      </c>
      <c r="J1261" s="81">
        <f t="shared" ca="1" si="533"/>
        <v>1.2036026500000001</v>
      </c>
      <c r="K1261" s="81">
        <f t="shared" ca="1" si="534"/>
        <v>203.60265000000001</v>
      </c>
      <c r="L1261" s="85">
        <f>IF(VLOOKUP(A1261,$U$12:$AD$125,8)=VLOOKUP(A1260,$U$12:$AD$125,8),0,VLOOKUP(A1261,U$12:$AD$125,8))</f>
        <v>0</v>
      </c>
      <c r="M1261" s="86">
        <f>IF(L1261&gt;0,VLOOKUP(L1261,T$12:$AC$125,7),0)</f>
        <v>0</v>
      </c>
      <c r="N1261" s="81">
        <f t="shared" si="522"/>
        <v>0</v>
      </c>
      <c r="O1261" s="81">
        <f t="shared" ca="1" si="535"/>
        <v>203.60265000000001</v>
      </c>
      <c r="P1261" s="87" t="str">
        <f t="shared" si="536"/>
        <v>J=</v>
      </c>
      <c r="Q1261" s="88">
        <f t="shared" si="537"/>
        <v>44676</v>
      </c>
      <c r="R1261" s="7"/>
      <c r="S1261" s="7"/>
      <c r="T1261" s="7"/>
      <c r="U1261" s="7"/>
      <c r="V1261" s="7"/>
      <c r="W1261" s="7"/>
      <c r="X1261" s="7"/>
      <c r="Y1261" s="7"/>
      <c r="Z1261" s="7"/>
      <c r="AA1261" s="7"/>
      <c r="AB1261" s="7"/>
      <c r="AC1261" s="7"/>
      <c r="AD1261" s="7"/>
      <c r="AE1261" s="7"/>
      <c r="AF1261" s="65"/>
      <c r="AG1261" s="9"/>
      <c r="AH1261" s="9"/>
      <c r="AI1261" s="4"/>
      <c r="AJ1261" s="10"/>
      <c r="AK1261" s="4"/>
      <c r="AL1261" s="65"/>
      <c r="AM1261" s="10"/>
      <c r="AN1261" s="9"/>
      <c r="AO1261" s="7"/>
      <c r="AP1261" s="11"/>
      <c r="AQ1261" s="9"/>
      <c r="AR1261" s="8"/>
      <c r="AS1261" s="65"/>
      <c r="AT1261" s="12"/>
      <c r="AU1261" s="12"/>
      <c r="AV1261" s="22"/>
      <c r="AW1261" s="12"/>
      <c r="AX1261" s="12"/>
      <c r="AY1261" s="12"/>
      <c r="AZ1261" s="12"/>
      <c r="BA1261" s="12"/>
      <c r="BB1261" s="12"/>
      <c r="BC1261" s="12"/>
      <c r="BD1261" s="12"/>
      <c r="BE1261" s="12"/>
      <c r="BF1261" s="12"/>
      <c r="BG1261" s="12"/>
      <c r="BH1261" s="12"/>
      <c r="BI1261" s="12"/>
      <c r="BJ1261" s="12"/>
      <c r="BK1261" s="12"/>
      <c r="BL1261" s="12"/>
      <c r="BM1261" s="12"/>
      <c r="BN1261" s="12"/>
      <c r="BO1261" s="12"/>
      <c r="BP1261" s="12"/>
      <c r="BQ1261" s="12"/>
      <c r="BR1261" s="12"/>
      <c r="BS1261" s="12"/>
      <c r="BT1261" s="12"/>
      <c r="BU1261" s="12"/>
      <c r="BV1261" s="12"/>
      <c r="BW1261" s="12"/>
      <c r="BX1261" s="12"/>
      <c r="BY1261" s="12"/>
      <c r="BZ1261" s="12"/>
      <c r="CA1261" s="12"/>
      <c r="CB1261" s="12"/>
      <c r="CC1261" s="12"/>
      <c r="CD1261" s="12"/>
      <c r="CE1261" s="12"/>
      <c r="CF1261" s="12"/>
      <c r="CG1261" s="12"/>
      <c r="CH1261" s="12"/>
      <c r="CI1261" s="12"/>
      <c r="CJ1261" s="12"/>
      <c r="CK1261" s="12"/>
      <c r="CL1261" s="12"/>
      <c r="CM1261" s="12"/>
      <c r="CN1261" s="12"/>
      <c r="CO1261" s="12"/>
      <c r="CP1261" s="12"/>
      <c r="CQ1261" s="12"/>
      <c r="CR1261" s="12"/>
      <c r="CS1261" s="12"/>
      <c r="CT1261" s="12"/>
      <c r="CU1261" s="12"/>
      <c r="CV1261" s="12"/>
      <c r="CW1261" s="12"/>
      <c r="CX1261" s="12"/>
      <c r="CY1261" s="12"/>
      <c r="CZ1261" s="12"/>
      <c r="DA1261" s="12"/>
      <c r="DB1261" s="12"/>
      <c r="DC1261" s="12"/>
      <c r="DD1261" s="12"/>
      <c r="DE1261" s="12"/>
      <c r="DF1261" s="12"/>
      <c r="DG1261" s="12"/>
      <c r="DH1261" s="12"/>
      <c r="DI1261" s="12"/>
      <c r="DJ1261" s="12"/>
      <c r="DK1261" s="12"/>
      <c r="DL1261" s="12"/>
      <c r="DM1261" s="12"/>
      <c r="DN1261" s="12"/>
      <c r="DO1261" s="12"/>
      <c r="DP1261" s="12"/>
      <c r="DQ1261" s="12"/>
      <c r="DR1261" s="12"/>
      <c r="DS1261" s="12"/>
      <c r="DT1261" s="12"/>
      <c r="DU1261" s="12"/>
      <c r="DV1261" s="12"/>
      <c r="DW1261" s="12"/>
      <c r="DX1261" s="12"/>
      <c r="DY1261" s="12"/>
      <c r="DZ1261" s="12"/>
      <c r="EA1261" s="12"/>
      <c r="EB1261" s="12"/>
      <c r="EC1261" s="12"/>
      <c r="ED1261" s="12"/>
      <c r="EE1261" s="12"/>
      <c r="EF1261" s="12"/>
      <c r="EG1261" s="12"/>
      <c r="EH1261" s="12"/>
      <c r="EI1261" s="12"/>
      <c r="EJ1261" s="12"/>
      <c r="EK1261" s="12"/>
      <c r="EL1261" s="12"/>
      <c r="EM1261" s="12"/>
      <c r="EN1261" s="12"/>
      <c r="EO1261" s="12"/>
      <c r="EP1261" s="12"/>
      <c r="EQ1261" s="12"/>
      <c r="ER1261" s="12"/>
      <c r="ES1261" s="12"/>
      <c r="ET1261" s="12"/>
      <c r="EU1261" s="12"/>
      <c r="EV1261" s="12"/>
      <c r="EW1261" s="12"/>
      <c r="EX1261" s="12"/>
      <c r="EY1261" s="12"/>
      <c r="EZ1261" s="12"/>
      <c r="FA1261" s="12"/>
      <c r="FB1261" s="12"/>
      <c r="FC1261" s="12"/>
      <c r="FD1261" s="12"/>
      <c r="FE1261" s="12"/>
      <c r="FF1261" s="12"/>
      <c r="FG1261" s="12"/>
      <c r="FH1261" s="12"/>
      <c r="FI1261" s="12"/>
      <c r="FJ1261" s="12"/>
      <c r="FK1261" s="12"/>
      <c r="FL1261" s="12"/>
      <c r="FM1261" s="12"/>
      <c r="FN1261" s="12"/>
      <c r="FO1261" s="12"/>
      <c r="FP1261" s="12"/>
      <c r="FQ1261" s="12"/>
      <c r="FR1261" s="12"/>
      <c r="FS1261" s="12"/>
      <c r="FT1261" s="12"/>
      <c r="FU1261" s="12"/>
      <c r="FV1261" s="12"/>
      <c r="FW1261" s="12"/>
      <c r="FX1261" s="12"/>
      <c r="FY1261" s="12"/>
      <c r="FZ1261" s="12"/>
      <c r="GA1261" s="12"/>
      <c r="GB1261" s="12"/>
      <c r="GC1261" s="12"/>
      <c r="GD1261" s="12"/>
      <c r="GE1261" s="12"/>
      <c r="GF1261" s="12"/>
      <c r="GG1261" s="12"/>
      <c r="GH1261" s="12"/>
      <c r="GI1261" s="12"/>
      <c r="GJ1261" s="12"/>
      <c r="GK1261" s="12"/>
      <c r="GL1261" s="12"/>
      <c r="GM1261" s="12"/>
      <c r="GN1261" s="12"/>
      <c r="GO1261" s="12"/>
      <c r="GP1261" s="12"/>
      <c r="GQ1261" s="12"/>
      <c r="GR1261" s="12"/>
    </row>
    <row r="1262" spans="1:203" x14ac:dyDescent="0.2">
      <c r="A1262" s="79">
        <f t="shared" si="523"/>
        <v>44334</v>
      </c>
      <c r="B1262" s="80">
        <f t="shared" ca="1" si="528"/>
        <v>1203.78918</v>
      </c>
      <c r="C1262" s="81">
        <f t="shared" si="529"/>
        <v>1000</v>
      </c>
      <c r="D1262" s="82">
        <f ca="1">IF(A1262&lt;$B$1,VLOOKUP(A1262,[1]DI!$A$4:$B$15000,2,FALSE),0)</f>
        <v>3.4000000000000002E-2</v>
      </c>
      <c r="E1262" s="81">
        <f t="shared" ca="1" si="530"/>
        <v>1.3269000000000001E-4</v>
      </c>
      <c r="F1262" s="83">
        <f t="shared" si="521"/>
        <v>1.1679999999999999</v>
      </c>
      <c r="G1262" s="84">
        <f t="shared" ca="1" si="531"/>
        <v>1.00015498192</v>
      </c>
      <c r="H1262" s="81">
        <f ca="1">TRUNC(PRODUCT(G$10:G1261),15)</f>
        <v>1.2037891831333301</v>
      </c>
      <c r="I1262" s="81">
        <f t="shared" si="532"/>
        <v>1</v>
      </c>
      <c r="J1262" s="81">
        <f t="shared" ca="1" si="533"/>
        <v>1.20378918</v>
      </c>
      <c r="K1262" s="81">
        <f t="shared" ca="1" si="534"/>
        <v>203.78917999999999</v>
      </c>
      <c r="L1262" s="85">
        <f>IF(VLOOKUP(A1262,$U$12:$AD$125,8)=VLOOKUP(A1261,$U$12:$AD$125,8),0,VLOOKUP(A1262,U$12:$AD$125,8))</f>
        <v>0</v>
      </c>
      <c r="M1262" s="86">
        <f>IF(L1262&gt;0,VLOOKUP(L1262,T$12:$AC$125,7),0)</f>
        <v>0</v>
      </c>
      <c r="N1262" s="81">
        <f t="shared" si="522"/>
        <v>0</v>
      </c>
      <c r="O1262" s="81">
        <f t="shared" ca="1" si="535"/>
        <v>203.78917999999999</v>
      </c>
      <c r="P1262" s="87" t="str">
        <f t="shared" si="536"/>
        <v>J=</v>
      </c>
      <c r="Q1262" s="88">
        <f t="shared" si="537"/>
        <v>44676</v>
      </c>
      <c r="R1262" s="7"/>
      <c r="S1262" s="7"/>
      <c r="T1262" s="7"/>
      <c r="U1262" s="7"/>
      <c r="V1262" s="7"/>
      <c r="W1262" s="7"/>
      <c r="X1262" s="7"/>
      <c r="Y1262" s="7"/>
      <c r="Z1262" s="7"/>
      <c r="AA1262" s="7"/>
      <c r="AB1262" s="7"/>
      <c r="AC1262" s="7"/>
      <c r="AD1262" s="7"/>
      <c r="AE1262" s="7"/>
      <c r="AF1262" s="65" t="str">
        <f t="shared" ref="AF1262:AS1262" si="540">$B$6</f>
        <v>ODCT21</v>
      </c>
      <c r="AG1262" s="7" t="str">
        <f t="shared" si="540"/>
        <v>ODCT21</v>
      </c>
      <c r="AH1262" s="7" t="str">
        <f t="shared" si="540"/>
        <v>ODCT21</v>
      </c>
      <c r="AI1262" s="7" t="str">
        <f t="shared" si="540"/>
        <v>ODCT21</v>
      </c>
      <c r="AJ1262" s="7" t="str">
        <f t="shared" si="540"/>
        <v>ODCT21</v>
      </c>
      <c r="AK1262" s="4" t="str">
        <f t="shared" si="540"/>
        <v>ODCT21</v>
      </c>
      <c r="AL1262" s="65" t="str">
        <f t="shared" si="540"/>
        <v>ODCT21</v>
      </c>
      <c r="AM1262" s="7" t="str">
        <f t="shared" si="540"/>
        <v>ODCT21</v>
      </c>
      <c r="AN1262" s="7" t="str">
        <f t="shared" si="540"/>
        <v>ODCT21</v>
      </c>
      <c r="AO1262" s="7" t="str">
        <f t="shared" si="540"/>
        <v>ODCT21</v>
      </c>
      <c r="AP1262" s="11" t="str">
        <f t="shared" si="540"/>
        <v>ODCT21</v>
      </c>
      <c r="AQ1262" s="7" t="str">
        <f t="shared" si="540"/>
        <v>ODCT21</v>
      </c>
      <c r="AR1262" s="8" t="str">
        <f t="shared" si="540"/>
        <v>ODCT21</v>
      </c>
      <c r="AS1262" s="65" t="str">
        <f t="shared" si="540"/>
        <v>ODCT21</v>
      </c>
      <c r="AT1262" s="12"/>
      <c r="AU1262" s="12"/>
      <c r="AV1262" s="22"/>
      <c r="AW1262" s="12"/>
      <c r="AX1262" s="12"/>
      <c r="AY1262" s="12"/>
      <c r="AZ1262" s="12"/>
      <c r="BA1262" s="12"/>
      <c r="BB1262" s="12"/>
      <c r="BC1262" s="12"/>
      <c r="BD1262" s="12"/>
      <c r="BE1262" s="12"/>
      <c r="BF1262" s="12"/>
      <c r="BG1262" s="12"/>
      <c r="BH1262" s="12"/>
      <c r="BI1262" s="12"/>
      <c r="BJ1262" s="12"/>
      <c r="BK1262" s="12"/>
      <c r="BL1262" s="12"/>
      <c r="BM1262" s="12"/>
      <c r="BN1262" s="12"/>
      <c r="BO1262" s="12"/>
      <c r="BP1262" s="12"/>
      <c r="BQ1262" s="12"/>
      <c r="BR1262" s="12"/>
      <c r="BS1262" s="12"/>
      <c r="BT1262" s="12"/>
      <c r="BU1262" s="12"/>
      <c r="BV1262" s="12"/>
      <c r="BW1262" s="12"/>
      <c r="BX1262" s="12"/>
      <c r="BY1262" s="12"/>
      <c r="BZ1262" s="12"/>
      <c r="CA1262" s="12"/>
      <c r="CB1262" s="12"/>
      <c r="CC1262" s="12"/>
      <c r="CD1262" s="12"/>
      <c r="CE1262" s="12"/>
      <c r="CF1262" s="12"/>
      <c r="CG1262" s="12"/>
      <c r="CH1262" s="12"/>
      <c r="CI1262" s="12"/>
      <c r="CJ1262" s="12"/>
      <c r="CK1262" s="12"/>
      <c r="CL1262" s="12"/>
      <c r="CM1262" s="12"/>
      <c r="CN1262" s="12"/>
      <c r="CO1262" s="12"/>
      <c r="CP1262" s="12"/>
      <c r="CQ1262" s="12"/>
      <c r="CR1262" s="12"/>
      <c r="CS1262" s="12"/>
      <c r="CT1262" s="12"/>
      <c r="CU1262" s="12"/>
      <c r="CV1262" s="12"/>
      <c r="CW1262" s="12"/>
      <c r="CX1262" s="12"/>
      <c r="CY1262" s="12"/>
      <c r="CZ1262" s="12"/>
      <c r="DA1262" s="12"/>
      <c r="DB1262" s="12"/>
      <c r="DC1262" s="12"/>
      <c r="DD1262" s="12"/>
      <c r="DE1262" s="12"/>
      <c r="DF1262" s="12"/>
      <c r="DG1262" s="12"/>
      <c r="DH1262" s="12"/>
      <c r="DI1262" s="12"/>
      <c r="DJ1262" s="12"/>
      <c r="DK1262" s="12"/>
      <c r="DL1262" s="12"/>
      <c r="DM1262" s="12"/>
      <c r="DN1262" s="12"/>
      <c r="DO1262" s="12"/>
      <c r="DP1262" s="12"/>
      <c r="DQ1262" s="12"/>
      <c r="DR1262" s="12"/>
      <c r="DS1262" s="12"/>
      <c r="DT1262" s="12"/>
      <c r="DU1262" s="12"/>
      <c r="DV1262" s="12"/>
      <c r="DW1262" s="12"/>
      <c r="DX1262" s="12"/>
      <c r="DY1262" s="12"/>
      <c r="DZ1262" s="12"/>
      <c r="EA1262" s="12"/>
      <c r="EB1262" s="12"/>
      <c r="EC1262" s="12"/>
      <c r="ED1262" s="12"/>
      <c r="EE1262" s="12"/>
      <c r="EF1262" s="12"/>
      <c r="EG1262" s="12"/>
      <c r="EH1262" s="12"/>
      <c r="EI1262" s="12"/>
      <c r="EJ1262" s="12"/>
      <c r="EK1262" s="12"/>
      <c r="EL1262" s="12"/>
      <c r="EM1262" s="12"/>
      <c r="EN1262" s="12"/>
      <c r="EO1262" s="12"/>
      <c r="EP1262" s="12"/>
      <c r="EQ1262" s="12"/>
      <c r="ER1262" s="12"/>
      <c r="ES1262" s="12"/>
      <c r="ET1262" s="12"/>
      <c r="EU1262" s="12"/>
      <c r="EV1262" s="12"/>
      <c r="EW1262" s="12"/>
      <c r="EX1262" s="12"/>
      <c r="EY1262" s="12"/>
      <c r="EZ1262" s="12"/>
      <c r="FA1262" s="12"/>
      <c r="FB1262" s="12"/>
      <c r="FC1262" s="12"/>
      <c r="FD1262" s="12"/>
      <c r="FE1262" s="12"/>
      <c r="FF1262" s="12"/>
      <c r="FG1262" s="12"/>
      <c r="FH1262" s="12"/>
      <c r="FI1262" s="12"/>
      <c r="FJ1262" s="12"/>
      <c r="FK1262" s="12"/>
      <c r="FL1262" s="12"/>
      <c r="FM1262" s="12"/>
      <c r="FN1262" s="12"/>
      <c r="FO1262" s="12"/>
      <c r="FP1262" s="12"/>
      <c r="FQ1262" s="12"/>
      <c r="FR1262" s="12"/>
      <c r="FS1262" s="12"/>
      <c r="FT1262" s="12"/>
      <c r="FU1262" s="12"/>
      <c r="FV1262" s="12"/>
      <c r="FW1262" s="12"/>
      <c r="FX1262" s="12"/>
      <c r="FY1262" s="12"/>
      <c r="FZ1262" s="12"/>
      <c r="GA1262" s="12"/>
      <c r="GB1262" s="12"/>
      <c r="GC1262" s="12"/>
      <c r="GD1262" s="12"/>
      <c r="GE1262" s="12"/>
      <c r="GF1262" s="12"/>
      <c r="GG1262" s="12"/>
      <c r="GH1262" s="12"/>
      <c r="GI1262" s="12"/>
      <c r="GJ1262" s="12"/>
      <c r="GK1262" s="12"/>
      <c r="GL1262" s="12"/>
      <c r="GM1262" s="12"/>
      <c r="GN1262" s="12"/>
      <c r="GO1262" s="12"/>
      <c r="GP1262" s="12"/>
      <c r="GQ1262" s="12"/>
      <c r="GR1262" s="12"/>
    </row>
    <row r="1263" spans="1:203" x14ac:dyDescent="0.2">
      <c r="A1263" s="79">
        <f t="shared" si="523"/>
        <v>44335</v>
      </c>
      <c r="B1263" s="80">
        <f t="shared" ca="1" si="528"/>
        <v>1203.9757500000001</v>
      </c>
      <c r="C1263" s="81">
        <f t="shared" si="529"/>
        <v>1000</v>
      </c>
      <c r="D1263" s="82">
        <f ca="1">IF(A1263&lt;$B$1,VLOOKUP(A1263,[1]DI!$A$4:$B$15000,2,FALSE),0)</f>
        <v>3.4000000000000002E-2</v>
      </c>
      <c r="E1263" s="81">
        <f t="shared" ca="1" si="530"/>
        <v>1.3269000000000001E-4</v>
      </c>
      <c r="F1263" s="83">
        <f t="shared" si="521"/>
        <v>1.1679999999999999</v>
      </c>
      <c r="G1263" s="84">
        <f t="shared" ca="1" si="531"/>
        <v>1.00015498192</v>
      </c>
      <c r="H1263" s="81">
        <f ca="1">TRUNC(PRODUCT(G$10:G1262),15)</f>
        <v>1.20397574869221</v>
      </c>
      <c r="I1263" s="81">
        <f t="shared" si="532"/>
        <v>1</v>
      </c>
      <c r="J1263" s="81">
        <f t="shared" ca="1" si="533"/>
        <v>1.2039757499999999</v>
      </c>
      <c r="K1263" s="81">
        <f t="shared" ca="1" si="534"/>
        <v>203.97575000000001</v>
      </c>
      <c r="L1263" s="85">
        <f>IF(VLOOKUP(A1263,$U$12:$AD$125,8)=VLOOKUP(A1262,$U$12:$AD$125,8),0,VLOOKUP(A1263,U$12:$AD$125,8))</f>
        <v>0</v>
      </c>
      <c r="M1263" s="86">
        <f>IF(L1263&gt;0,VLOOKUP(L1263,T$12:$AC$125,7),0)</f>
        <v>0</v>
      </c>
      <c r="N1263" s="81">
        <f t="shared" si="522"/>
        <v>0</v>
      </c>
      <c r="O1263" s="81">
        <f t="shared" ca="1" si="535"/>
        <v>203.97575000000001</v>
      </c>
      <c r="P1263" s="87" t="str">
        <f t="shared" si="536"/>
        <v>J=</v>
      </c>
      <c r="Q1263" s="88">
        <f t="shared" si="537"/>
        <v>44676</v>
      </c>
      <c r="R1263" s="7"/>
      <c r="S1263" s="7"/>
      <c r="T1263" s="7"/>
      <c r="U1263" s="7"/>
      <c r="V1263" s="7"/>
      <c r="W1263" s="7"/>
      <c r="X1263" s="7"/>
      <c r="Y1263" s="7"/>
      <c r="Z1263" s="7"/>
      <c r="AA1263" s="7"/>
      <c r="AB1263" s="7"/>
      <c r="AC1263" s="7"/>
      <c r="AD1263" s="7"/>
      <c r="AE1263" s="7"/>
      <c r="AF1263" s="37" t="s">
        <v>14</v>
      </c>
      <c r="AG1263" s="3" t="s">
        <v>7</v>
      </c>
      <c r="AH1263" s="3" t="s">
        <v>8</v>
      </c>
      <c r="AI1263" s="18" t="s">
        <v>9</v>
      </c>
      <c r="AJ1263" s="19" t="s">
        <v>9</v>
      </c>
      <c r="AK1263" s="18" t="s">
        <v>9</v>
      </c>
      <c r="AL1263" s="67" t="s">
        <v>14</v>
      </c>
      <c r="AM1263" s="19" t="s">
        <v>9</v>
      </c>
      <c r="AN1263" s="3" t="s">
        <v>10</v>
      </c>
      <c r="AO1263" s="6" t="s">
        <v>11</v>
      </c>
      <c r="AP1263" s="20" t="s">
        <v>12</v>
      </c>
      <c r="AQ1263" s="3" t="s">
        <v>12</v>
      </c>
      <c r="AR1263" s="21" t="s">
        <v>13</v>
      </c>
      <c r="AS1263" s="37" t="s">
        <v>13</v>
      </c>
      <c r="AT1263" s="12"/>
      <c r="AU1263" s="12"/>
      <c r="AV1263" s="22"/>
      <c r="AW1263" s="12"/>
      <c r="AX1263" s="12"/>
      <c r="AY1263" s="12"/>
      <c r="AZ1263" s="12"/>
      <c r="BA1263" s="12"/>
      <c r="BB1263" s="12"/>
      <c r="BC1263" s="12"/>
      <c r="BD1263" s="12"/>
      <c r="BE1263" s="12"/>
      <c r="BF1263" s="12"/>
      <c r="BG1263" s="12"/>
      <c r="BH1263" s="12"/>
      <c r="BI1263" s="12"/>
      <c r="BJ1263" s="12"/>
      <c r="BK1263" s="12"/>
      <c r="BL1263" s="12"/>
      <c r="BM1263" s="12"/>
      <c r="BN1263" s="12"/>
      <c r="BO1263" s="12"/>
      <c r="BP1263" s="12"/>
      <c r="BQ1263" s="12"/>
      <c r="BR1263" s="12"/>
      <c r="BS1263" s="12"/>
      <c r="BT1263" s="12"/>
      <c r="BU1263" s="12"/>
      <c r="BV1263" s="12"/>
      <c r="BW1263" s="12"/>
      <c r="BX1263" s="12"/>
      <c r="BY1263" s="12"/>
      <c r="BZ1263" s="12"/>
      <c r="CA1263" s="12"/>
      <c r="CB1263" s="12"/>
      <c r="CC1263" s="12"/>
      <c r="CD1263" s="12"/>
      <c r="CE1263" s="12"/>
      <c r="CF1263" s="12"/>
      <c r="CG1263" s="12"/>
      <c r="CH1263" s="12"/>
      <c r="CI1263" s="12"/>
      <c r="CJ1263" s="12"/>
      <c r="CK1263" s="12"/>
      <c r="CL1263" s="12"/>
      <c r="CM1263" s="12"/>
      <c r="CN1263" s="12"/>
      <c r="CO1263" s="12"/>
      <c r="CP1263" s="12"/>
      <c r="CQ1263" s="12"/>
      <c r="CR1263" s="12"/>
      <c r="CS1263" s="12"/>
      <c r="CT1263" s="12"/>
      <c r="CU1263" s="12"/>
      <c r="CV1263" s="12"/>
      <c r="CW1263" s="12"/>
      <c r="CX1263" s="12"/>
      <c r="CY1263" s="12"/>
      <c r="CZ1263" s="12"/>
      <c r="DA1263" s="12"/>
      <c r="DB1263" s="12"/>
      <c r="DC1263" s="12"/>
      <c r="DD1263" s="12"/>
      <c r="DE1263" s="12"/>
      <c r="DF1263" s="12"/>
      <c r="DG1263" s="12"/>
      <c r="DH1263" s="12"/>
      <c r="DI1263" s="12"/>
      <c r="DJ1263" s="12"/>
      <c r="DK1263" s="12"/>
      <c r="DL1263" s="12"/>
      <c r="DM1263" s="12"/>
      <c r="DN1263" s="12"/>
      <c r="DO1263" s="12"/>
      <c r="DP1263" s="12"/>
      <c r="DQ1263" s="12"/>
      <c r="DR1263" s="12"/>
      <c r="DS1263" s="12"/>
      <c r="DT1263" s="12"/>
      <c r="DU1263" s="12"/>
      <c r="DV1263" s="12"/>
      <c r="DW1263" s="12"/>
      <c r="DX1263" s="12"/>
      <c r="DY1263" s="12"/>
      <c r="DZ1263" s="12"/>
      <c r="EA1263" s="12"/>
      <c r="EB1263" s="12"/>
      <c r="EC1263" s="12"/>
      <c r="ED1263" s="12"/>
      <c r="EE1263" s="12"/>
      <c r="EF1263" s="12"/>
      <c r="EG1263" s="12"/>
      <c r="EH1263" s="12"/>
      <c r="EI1263" s="12"/>
      <c r="EJ1263" s="12"/>
      <c r="EK1263" s="12"/>
      <c r="EL1263" s="12"/>
      <c r="EM1263" s="12"/>
      <c r="EN1263" s="12"/>
      <c r="EO1263" s="12"/>
      <c r="EP1263" s="12"/>
      <c r="EQ1263" s="12"/>
      <c r="ER1263" s="12"/>
      <c r="ES1263" s="12"/>
      <c r="ET1263" s="12"/>
      <c r="EU1263" s="12"/>
      <c r="EV1263" s="12"/>
      <c r="EW1263" s="12"/>
      <c r="EX1263" s="12"/>
      <c r="EY1263" s="12"/>
      <c r="EZ1263" s="12"/>
      <c r="FA1263" s="12"/>
      <c r="FB1263" s="12"/>
      <c r="FC1263" s="12"/>
      <c r="FD1263" s="12"/>
      <c r="FE1263" s="12"/>
      <c r="FF1263" s="12"/>
      <c r="FG1263" s="12"/>
      <c r="FH1263" s="12"/>
      <c r="FI1263" s="12"/>
      <c r="FJ1263" s="12"/>
      <c r="FK1263" s="12"/>
      <c r="FL1263" s="12"/>
      <c r="FM1263" s="12"/>
      <c r="FN1263" s="12"/>
      <c r="FO1263" s="12"/>
      <c r="FP1263" s="12"/>
      <c r="FQ1263" s="12"/>
      <c r="FR1263" s="12"/>
      <c r="FS1263" s="12"/>
      <c r="FT1263" s="12"/>
      <c r="FU1263" s="12"/>
      <c r="FV1263" s="12"/>
      <c r="FW1263" s="12"/>
      <c r="FX1263" s="12"/>
      <c r="FY1263" s="12"/>
      <c r="FZ1263" s="12"/>
      <c r="GA1263" s="12"/>
      <c r="GB1263" s="12"/>
      <c r="GC1263" s="12"/>
      <c r="GD1263" s="12"/>
      <c r="GE1263" s="12"/>
      <c r="GF1263" s="12"/>
      <c r="GG1263" s="12"/>
      <c r="GH1263" s="12"/>
      <c r="GI1263" s="12"/>
      <c r="GJ1263" s="12"/>
      <c r="GK1263" s="12"/>
      <c r="GL1263" s="12"/>
      <c r="GM1263" s="12"/>
      <c r="GN1263" s="12"/>
      <c r="GO1263" s="12"/>
      <c r="GP1263" s="12"/>
      <c r="GQ1263" s="12"/>
      <c r="GR1263" s="12"/>
    </row>
    <row r="1264" spans="1:203" x14ac:dyDescent="0.2">
      <c r="A1264" s="79">
        <f t="shared" si="523"/>
        <v>44336</v>
      </c>
      <c r="B1264" s="80">
        <f t="shared" ca="1" si="528"/>
        <v>1204.1623400000001</v>
      </c>
      <c r="C1264" s="81">
        <f t="shared" si="529"/>
        <v>1000</v>
      </c>
      <c r="D1264" s="82">
        <f ca="1">IF(A1264&lt;$B$1,VLOOKUP(A1264,[1]DI!$A$4:$B$15000,2,FALSE),0)</f>
        <v>3.4000000000000002E-2</v>
      </c>
      <c r="E1264" s="81">
        <f t="shared" ca="1" si="530"/>
        <v>1.3269000000000001E-4</v>
      </c>
      <c r="F1264" s="83">
        <f t="shared" si="521"/>
        <v>1.1679999999999999</v>
      </c>
      <c r="G1264" s="84">
        <f t="shared" ca="1" si="531"/>
        <v>1.00015498192</v>
      </c>
      <c r="H1264" s="81">
        <f ca="1">TRUNC(PRODUCT(G$10:G1263),15)</f>
        <v>1.2041623431653701</v>
      </c>
      <c r="I1264" s="81">
        <f t="shared" si="532"/>
        <v>1</v>
      </c>
      <c r="J1264" s="81">
        <f t="shared" ca="1" si="533"/>
        <v>1.2041623400000001</v>
      </c>
      <c r="K1264" s="81">
        <f t="shared" ca="1" si="534"/>
        <v>204.16234</v>
      </c>
      <c r="L1264" s="85">
        <f>IF(VLOOKUP(A1264,$U$12:$AD$125,8)=VLOOKUP(A1263,$U$12:$AD$125,8),0,VLOOKUP(A1264,U$12:$AD$125,8))</f>
        <v>0</v>
      </c>
      <c r="M1264" s="86">
        <f>IF(L1264&gt;0,VLOOKUP(L1264,T$12:$AC$125,7),0)</f>
        <v>0</v>
      </c>
      <c r="N1264" s="81">
        <f t="shared" si="522"/>
        <v>0</v>
      </c>
      <c r="O1264" s="81">
        <f t="shared" ca="1" si="535"/>
        <v>204.16234</v>
      </c>
      <c r="P1264" s="87" t="str">
        <f t="shared" si="536"/>
        <v>J=</v>
      </c>
      <c r="Q1264" s="88">
        <f t="shared" si="537"/>
        <v>44676</v>
      </c>
      <c r="R1264" s="7"/>
      <c r="S1264" s="7"/>
      <c r="T1264" s="7"/>
      <c r="U1264" s="7"/>
      <c r="V1264" s="7"/>
      <c r="W1264" s="7"/>
      <c r="X1264" s="7"/>
      <c r="Y1264" s="7"/>
      <c r="Z1264" s="7"/>
      <c r="AA1264" s="7"/>
      <c r="AB1264" s="7"/>
      <c r="AC1264" s="7"/>
      <c r="AD1264" s="7"/>
      <c r="AE1264" s="7"/>
      <c r="AF1264" s="37" t="s">
        <v>65</v>
      </c>
      <c r="AG1264" s="9" t="str">
        <f>$B$6</f>
        <v>ODCT21</v>
      </c>
      <c r="AH1264" s="3" t="s">
        <v>15</v>
      </c>
      <c r="AI1264" s="13" t="s">
        <v>16</v>
      </c>
      <c r="AJ1264" s="5"/>
      <c r="AK1264" s="13" t="s">
        <v>17</v>
      </c>
      <c r="AL1264" s="37"/>
      <c r="AM1264" s="5"/>
      <c r="AN1264" s="3"/>
      <c r="AO1264" s="6"/>
      <c r="AP1264" s="20"/>
      <c r="AQ1264" s="3"/>
      <c r="AR1264" s="21" t="s">
        <v>20</v>
      </c>
      <c r="AS1264" s="37" t="s">
        <v>20</v>
      </c>
      <c r="AT1264" s="12"/>
      <c r="AU1264" s="12"/>
      <c r="AV1264" s="22"/>
      <c r="AW1264" s="12"/>
      <c r="AX1264" s="12"/>
      <c r="AY1264" s="12"/>
      <c r="AZ1264" s="12"/>
      <c r="BA1264" s="12"/>
      <c r="BB1264" s="12"/>
      <c r="BC1264" s="12"/>
      <c r="BD1264" s="12"/>
      <c r="BE1264" s="12"/>
      <c r="BF1264" s="12"/>
      <c r="BG1264" s="12"/>
      <c r="BH1264" s="12"/>
      <c r="BI1264" s="12"/>
      <c r="BJ1264" s="12"/>
      <c r="BK1264" s="12"/>
      <c r="BL1264" s="12"/>
      <c r="BM1264" s="12"/>
      <c r="BN1264" s="12"/>
      <c r="BO1264" s="12"/>
      <c r="BP1264" s="12"/>
      <c r="BQ1264" s="12"/>
      <c r="BR1264" s="12"/>
      <c r="BS1264" s="12"/>
      <c r="BT1264" s="12"/>
      <c r="BU1264" s="12"/>
      <c r="BV1264" s="12"/>
      <c r="BW1264" s="12"/>
      <c r="BX1264" s="12"/>
      <c r="BY1264" s="12"/>
      <c r="BZ1264" s="12"/>
      <c r="CA1264" s="12"/>
      <c r="CB1264" s="12"/>
      <c r="CC1264" s="12"/>
      <c r="CD1264" s="12"/>
      <c r="CE1264" s="12"/>
      <c r="CF1264" s="12"/>
      <c r="CG1264" s="12"/>
      <c r="CH1264" s="12"/>
      <c r="CI1264" s="12"/>
      <c r="CJ1264" s="12"/>
      <c r="CK1264" s="12"/>
      <c r="CL1264" s="12"/>
      <c r="CM1264" s="12"/>
      <c r="CN1264" s="12"/>
      <c r="CO1264" s="12"/>
      <c r="CP1264" s="12"/>
      <c r="CQ1264" s="12"/>
      <c r="CR1264" s="12"/>
      <c r="CS1264" s="12"/>
      <c r="CT1264" s="12"/>
      <c r="CU1264" s="12"/>
      <c r="CV1264" s="12"/>
      <c r="CW1264" s="12"/>
      <c r="CX1264" s="12"/>
      <c r="CY1264" s="12"/>
      <c r="CZ1264" s="12"/>
      <c r="DA1264" s="12"/>
      <c r="DB1264" s="12"/>
      <c r="DC1264" s="12"/>
      <c r="DD1264" s="12"/>
      <c r="DE1264" s="12"/>
      <c r="DF1264" s="12"/>
      <c r="DG1264" s="12"/>
      <c r="DH1264" s="12"/>
      <c r="DI1264" s="12"/>
      <c r="DJ1264" s="12"/>
      <c r="DK1264" s="12"/>
      <c r="DL1264" s="12"/>
      <c r="DM1264" s="12"/>
      <c r="DN1264" s="12"/>
      <c r="DO1264" s="12"/>
      <c r="DP1264" s="12"/>
      <c r="DQ1264" s="12"/>
      <c r="DR1264" s="12"/>
      <c r="DS1264" s="12"/>
      <c r="DT1264" s="12"/>
      <c r="DU1264" s="12"/>
      <c r="DV1264" s="12"/>
      <c r="DW1264" s="12"/>
      <c r="DX1264" s="12"/>
      <c r="DY1264" s="12"/>
      <c r="DZ1264" s="12"/>
      <c r="EA1264" s="12"/>
      <c r="EB1264" s="12"/>
      <c r="EC1264" s="12"/>
      <c r="ED1264" s="12"/>
      <c r="EE1264" s="12"/>
      <c r="EF1264" s="12"/>
      <c r="EG1264" s="12"/>
      <c r="EH1264" s="12"/>
      <c r="EI1264" s="12"/>
      <c r="EJ1264" s="12"/>
      <c r="EK1264" s="12"/>
      <c r="EL1264" s="12"/>
      <c r="EM1264" s="12"/>
      <c r="EN1264" s="12"/>
      <c r="EO1264" s="12"/>
      <c r="EP1264" s="12"/>
      <c r="EQ1264" s="12"/>
      <c r="ER1264" s="12"/>
      <c r="ES1264" s="12"/>
      <c r="ET1264" s="12"/>
      <c r="EU1264" s="12"/>
      <c r="EV1264" s="12"/>
      <c r="EW1264" s="12"/>
      <c r="EX1264" s="12"/>
      <c r="EY1264" s="12"/>
      <c r="EZ1264" s="12"/>
      <c r="FA1264" s="12"/>
      <c r="FB1264" s="12"/>
      <c r="FC1264" s="12"/>
      <c r="FD1264" s="12"/>
      <c r="FE1264" s="12"/>
      <c r="FF1264" s="12"/>
      <c r="FG1264" s="12"/>
      <c r="FH1264" s="12"/>
      <c r="FI1264" s="12"/>
      <c r="FJ1264" s="12"/>
      <c r="FK1264" s="12"/>
      <c r="FL1264" s="12"/>
      <c r="FM1264" s="12"/>
      <c r="FN1264" s="12"/>
      <c r="FO1264" s="12"/>
      <c r="FP1264" s="12"/>
      <c r="FQ1264" s="12"/>
      <c r="FR1264" s="12"/>
      <c r="FS1264" s="12"/>
      <c r="FT1264" s="12"/>
      <c r="FU1264" s="12"/>
      <c r="FV1264" s="12"/>
      <c r="FW1264" s="12"/>
      <c r="FX1264" s="12"/>
      <c r="FY1264" s="12"/>
      <c r="FZ1264" s="12"/>
      <c r="GA1264" s="12"/>
      <c r="GB1264" s="12"/>
      <c r="GC1264" s="12"/>
      <c r="GD1264" s="12"/>
      <c r="GE1264" s="12"/>
      <c r="GF1264" s="12"/>
      <c r="GG1264" s="12"/>
      <c r="GH1264" s="12"/>
      <c r="GI1264" s="12"/>
      <c r="GJ1264" s="12"/>
      <c r="GK1264" s="12"/>
      <c r="GL1264" s="12"/>
      <c r="GM1264" s="12"/>
      <c r="GN1264" s="12"/>
      <c r="GO1264" s="12"/>
      <c r="GP1264" s="12"/>
      <c r="GQ1264" s="12"/>
      <c r="GR1264" s="12"/>
    </row>
    <row r="1265" spans="1:200" x14ac:dyDescent="0.2">
      <c r="A1265" s="79">
        <f t="shared" si="523"/>
        <v>44337</v>
      </c>
      <c r="B1265" s="80">
        <f t="shared" ca="1" si="528"/>
        <v>1204.34897</v>
      </c>
      <c r="C1265" s="81">
        <f t="shared" si="529"/>
        <v>1000</v>
      </c>
      <c r="D1265" s="82">
        <f ca="1">IF(A1265&lt;$B$1,VLOOKUP(A1265,[1]DI!$A$4:$B$15000,2,FALSE),0)</f>
        <v>3.4000000000000002E-2</v>
      </c>
      <c r="E1265" s="81">
        <f t="shared" ca="1" si="530"/>
        <v>1.3269000000000001E-4</v>
      </c>
      <c r="F1265" s="83">
        <f t="shared" si="521"/>
        <v>1.1679999999999999</v>
      </c>
      <c r="G1265" s="84">
        <f t="shared" ca="1" si="531"/>
        <v>1.00015498192</v>
      </c>
      <c r="H1265" s="81">
        <f ca="1">TRUNC(PRODUCT(G$10:G1264),15)</f>
        <v>1.2043489665573099</v>
      </c>
      <c r="I1265" s="81">
        <f t="shared" si="532"/>
        <v>1</v>
      </c>
      <c r="J1265" s="81">
        <f t="shared" ca="1" si="533"/>
        <v>1.2043489700000001</v>
      </c>
      <c r="K1265" s="81">
        <f t="shared" ca="1" si="534"/>
        <v>204.34897000000001</v>
      </c>
      <c r="L1265" s="85">
        <f>IF(VLOOKUP(A1265,$U$12:$AD$125,8)=VLOOKUP(A1264,$U$12:$AD$125,8),0,VLOOKUP(A1265,U$12:$AD$125,8))</f>
        <v>0</v>
      </c>
      <c r="M1265" s="86">
        <f>IF(L1265&gt;0,VLOOKUP(L1265,T$12:$AC$125,7),0)</f>
        <v>0</v>
      </c>
      <c r="N1265" s="81">
        <f t="shared" si="522"/>
        <v>0</v>
      </c>
      <c r="O1265" s="81">
        <f t="shared" ca="1" si="535"/>
        <v>204.34897000000001</v>
      </c>
      <c r="P1265" s="87" t="str">
        <f t="shared" si="536"/>
        <v>J=</v>
      </c>
      <c r="Q1265" s="88">
        <f t="shared" si="537"/>
        <v>44676</v>
      </c>
      <c r="R1265" s="7"/>
      <c r="S1265" s="7"/>
      <c r="T1265" s="7"/>
      <c r="U1265" s="7"/>
      <c r="V1265" s="7"/>
      <c r="W1265" s="7"/>
      <c r="X1265" s="7"/>
      <c r="Y1265" s="7"/>
      <c r="Z1265" s="7"/>
      <c r="AA1265" s="7"/>
      <c r="AB1265" s="7"/>
      <c r="AC1265" s="7"/>
      <c r="AD1265" s="7"/>
      <c r="AE1265" s="7"/>
      <c r="AF1265" s="37" t="s">
        <v>65</v>
      </c>
      <c r="AG1265" s="9"/>
      <c r="AH1265" s="3"/>
      <c r="AI1265" s="13"/>
      <c r="AJ1265" s="5"/>
      <c r="AK1265" s="13"/>
      <c r="AL1265" s="37"/>
      <c r="AM1265" s="5"/>
      <c r="AN1265" s="3"/>
      <c r="AO1265" s="6"/>
      <c r="AP1265" s="20"/>
      <c r="AQ1265" s="3"/>
      <c r="AR1265" s="21" t="s">
        <v>24</v>
      </c>
      <c r="AS1265" s="37" t="s">
        <v>14</v>
      </c>
      <c r="AT1265" s="12"/>
      <c r="AU1265" s="12"/>
      <c r="AV1265" s="22"/>
      <c r="AW1265" s="12"/>
      <c r="AX1265" s="12"/>
      <c r="AY1265" s="12"/>
      <c r="AZ1265" s="12"/>
      <c r="BA1265" s="12"/>
      <c r="BB1265" s="12"/>
      <c r="BC1265" s="12"/>
      <c r="BD1265" s="12"/>
      <c r="BE1265" s="12"/>
      <c r="BF1265" s="12"/>
      <c r="BG1265" s="12"/>
      <c r="BH1265" s="12"/>
      <c r="BI1265" s="12"/>
      <c r="BJ1265" s="12"/>
      <c r="BK1265" s="12"/>
      <c r="BL1265" s="12"/>
      <c r="BM1265" s="12"/>
      <c r="BN1265" s="12"/>
      <c r="BO1265" s="12"/>
      <c r="BP1265" s="12"/>
      <c r="BQ1265" s="12"/>
      <c r="BR1265" s="12"/>
      <c r="BS1265" s="12"/>
      <c r="BT1265" s="12"/>
      <c r="BU1265" s="12"/>
      <c r="BV1265" s="12"/>
      <c r="BW1265" s="12"/>
      <c r="BX1265" s="12"/>
      <c r="BY1265" s="12"/>
      <c r="BZ1265" s="12"/>
      <c r="CA1265" s="12"/>
      <c r="CB1265" s="12"/>
      <c r="CC1265" s="12"/>
      <c r="CD1265" s="12"/>
      <c r="CE1265" s="12"/>
      <c r="CF1265" s="12"/>
      <c r="CG1265" s="12"/>
      <c r="CH1265" s="12"/>
      <c r="CI1265" s="12"/>
      <c r="CJ1265" s="12"/>
      <c r="CK1265" s="12"/>
      <c r="CL1265" s="12"/>
      <c r="CM1265" s="12"/>
      <c r="CN1265" s="12"/>
      <c r="CO1265" s="12"/>
      <c r="CP1265" s="12"/>
      <c r="CQ1265" s="12"/>
      <c r="CR1265" s="12"/>
      <c r="CS1265" s="12"/>
      <c r="CT1265" s="12"/>
      <c r="CU1265" s="12"/>
      <c r="CV1265" s="12"/>
      <c r="CW1265" s="12"/>
      <c r="CX1265" s="12"/>
      <c r="CY1265" s="12"/>
      <c r="CZ1265" s="12"/>
      <c r="DA1265" s="12"/>
      <c r="DB1265" s="12"/>
      <c r="DC1265" s="12"/>
      <c r="DD1265" s="12"/>
      <c r="DE1265" s="12"/>
      <c r="DF1265" s="12"/>
      <c r="DG1265" s="12"/>
      <c r="DH1265" s="12"/>
      <c r="DI1265" s="12"/>
      <c r="DJ1265" s="12"/>
      <c r="DK1265" s="12"/>
      <c r="DL1265" s="12"/>
      <c r="DM1265" s="12"/>
      <c r="DN1265" s="12"/>
      <c r="DO1265" s="12"/>
      <c r="DP1265" s="12"/>
      <c r="DQ1265" s="12"/>
      <c r="DR1265" s="12"/>
      <c r="DS1265" s="12"/>
      <c r="DT1265" s="12"/>
      <c r="DU1265" s="12"/>
      <c r="DV1265" s="12"/>
      <c r="DW1265" s="12"/>
      <c r="DX1265" s="12"/>
      <c r="DY1265" s="12"/>
      <c r="DZ1265" s="12"/>
      <c r="EA1265" s="12"/>
      <c r="EB1265" s="12"/>
      <c r="EC1265" s="12"/>
      <c r="ED1265" s="12"/>
      <c r="EE1265" s="12"/>
      <c r="EF1265" s="12"/>
      <c r="EG1265" s="12"/>
      <c r="EH1265" s="12"/>
      <c r="EI1265" s="12"/>
      <c r="EJ1265" s="12"/>
      <c r="EK1265" s="12"/>
      <c r="EL1265" s="12"/>
      <c r="EM1265" s="12"/>
      <c r="EN1265" s="12"/>
      <c r="EO1265" s="12"/>
      <c r="EP1265" s="12"/>
      <c r="EQ1265" s="12"/>
      <c r="ER1265" s="12"/>
      <c r="ES1265" s="12"/>
      <c r="ET1265" s="12"/>
      <c r="EU1265" s="12"/>
      <c r="EV1265" s="12"/>
      <c r="EW1265" s="12"/>
      <c r="EX1265" s="12"/>
      <c r="EY1265" s="12"/>
      <c r="EZ1265" s="12"/>
      <c r="FA1265" s="12"/>
      <c r="FB1265" s="12"/>
      <c r="FC1265" s="12"/>
      <c r="FD1265" s="12"/>
      <c r="FE1265" s="12"/>
      <c r="FF1265" s="12"/>
      <c r="FG1265" s="12"/>
      <c r="FH1265" s="12"/>
      <c r="FI1265" s="12"/>
      <c r="FJ1265" s="12"/>
      <c r="FK1265" s="12"/>
      <c r="FL1265" s="12"/>
      <c r="FM1265" s="12"/>
      <c r="FN1265" s="12"/>
      <c r="FO1265" s="12"/>
      <c r="FP1265" s="12"/>
      <c r="FQ1265" s="12"/>
      <c r="FR1265" s="12"/>
      <c r="FS1265" s="12"/>
      <c r="FT1265" s="12"/>
      <c r="FU1265" s="12"/>
      <c r="FV1265" s="12"/>
      <c r="FW1265" s="12"/>
      <c r="FX1265" s="12"/>
      <c r="FY1265" s="12"/>
      <c r="FZ1265" s="12"/>
      <c r="GA1265" s="12"/>
      <c r="GB1265" s="12"/>
      <c r="GC1265" s="12"/>
      <c r="GD1265" s="12"/>
      <c r="GE1265" s="12"/>
      <c r="GF1265" s="12"/>
      <c r="GG1265" s="12"/>
      <c r="GH1265" s="12"/>
      <c r="GI1265" s="12"/>
      <c r="GJ1265" s="12"/>
      <c r="GK1265" s="12"/>
      <c r="GL1265" s="12"/>
      <c r="GM1265" s="12"/>
      <c r="GN1265" s="12"/>
      <c r="GO1265" s="12"/>
      <c r="GP1265" s="12"/>
      <c r="GQ1265" s="12"/>
      <c r="GR1265" s="12"/>
    </row>
    <row r="1266" spans="1:200" x14ac:dyDescent="0.2">
      <c r="A1266" s="79">
        <f t="shared" si="523"/>
        <v>44338</v>
      </c>
      <c r="B1266" s="80">
        <f t="shared" ca="1" si="528"/>
        <v>1204.5356200000001</v>
      </c>
      <c r="C1266" s="81">
        <f t="shared" si="529"/>
        <v>1000</v>
      </c>
      <c r="D1266" s="82">
        <f ca="1">IF(A1266&lt;$B$1,VLOOKUP(A1266,[1]DI!$A$4:$B$15000,2,FALSE),0)</f>
        <v>0</v>
      </c>
      <c r="E1266" s="81">
        <f t="shared" ca="1" si="530"/>
        <v>0</v>
      </c>
      <c r="F1266" s="83">
        <f t="shared" si="521"/>
        <v>1.1679999999999999</v>
      </c>
      <c r="G1266" s="84">
        <f t="shared" ca="1" si="531"/>
        <v>1</v>
      </c>
      <c r="H1266" s="81">
        <f ca="1">TRUNC(PRODUCT(G$10:G1265),15)</f>
        <v>1.2045356188725</v>
      </c>
      <c r="I1266" s="81">
        <f t="shared" si="532"/>
        <v>1</v>
      </c>
      <c r="J1266" s="81">
        <f t="shared" ca="1" si="533"/>
        <v>1.2045356199999999</v>
      </c>
      <c r="K1266" s="81">
        <f t="shared" ca="1" si="534"/>
        <v>204.53561999999999</v>
      </c>
      <c r="L1266" s="85">
        <f>IF(VLOOKUP(A1266,$U$12:$AD$125,8)=VLOOKUP(A1265,$U$12:$AD$125,8),0,VLOOKUP(A1266,U$12:$AD$125,8))</f>
        <v>0</v>
      </c>
      <c r="M1266" s="86">
        <f>IF(L1266&gt;0,VLOOKUP(L1266,T$12:$AC$125,7),0)</f>
        <v>0</v>
      </c>
      <c r="N1266" s="81">
        <f t="shared" si="522"/>
        <v>0</v>
      </c>
      <c r="O1266" s="81">
        <f t="shared" ca="1" si="535"/>
        <v>204.53561999999999</v>
      </c>
      <c r="P1266" s="87" t="str">
        <f t="shared" si="536"/>
        <v>J=</v>
      </c>
      <c r="Q1266" s="88">
        <f t="shared" si="537"/>
        <v>44676</v>
      </c>
      <c r="R1266" s="7"/>
      <c r="S1266" s="7"/>
      <c r="T1266" s="7"/>
      <c r="U1266" s="7"/>
      <c r="V1266" s="7"/>
      <c r="W1266" s="7"/>
      <c r="X1266" s="7"/>
      <c r="Y1266" s="7"/>
      <c r="Z1266" s="7"/>
      <c r="AA1266" s="7"/>
      <c r="AB1266" s="7"/>
      <c r="AC1266" s="7"/>
      <c r="AD1266" s="7"/>
      <c r="AE1266" s="7"/>
      <c r="AF1266" s="37"/>
      <c r="AG1266" s="3" t="s">
        <v>26</v>
      </c>
      <c r="AH1266" s="3" t="s">
        <v>26</v>
      </c>
      <c r="AI1266" s="13" t="s">
        <v>27</v>
      </c>
      <c r="AJ1266" s="5" t="s">
        <v>28</v>
      </c>
      <c r="AK1266" s="4" t="s">
        <v>29</v>
      </c>
      <c r="AL1266" s="65"/>
      <c r="AM1266" s="10" t="s">
        <v>32</v>
      </c>
      <c r="AN1266" s="3" t="s">
        <v>26</v>
      </c>
      <c r="AO1266" s="6"/>
      <c r="AP1266" s="20" t="s">
        <v>33</v>
      </c>
      <c r="AQ1266" s="3" t="s">
        <v>26</v>
      </c>
      <c r="AR1266" s="21" t="s">
        <v>34</v>
      </c>
      <c r="AS1266" s="65"/>
      <c r="AT1266" s="12"/>
      <c r="AU1266" s="12"/>
      <c r="AV1266" s="22"/>
      <c r="AW1266" s="12"/>
      <c r="AX1266" s="12"/>
      <c r="AY1266" s="12"/>
      <c r="AZ1266" s="12"/>
      <c r="BA1266" s="12"/>
      <c r="BB1266" s="12"/>
      <c r="BC1266" s="12"/>
      <c r="BD1266" s="12"/>
      <c r="BE1266" s="12"/>
      <c r="BF1266" s="12"/>
      <c r="BG1266" s="12"/>
      <c r="BH1266" s="12"/>
      <c r="BI1266" s="12"/>
      <c r="BJ1266" s="12"/>
      <c r="BK1266" s="12"/>
      <c r="BL1266" s="12"/>
      <c r="BM1266" s="12"/>
      <c r="BN1266" s="12"/>
      <c r="BO1266" s="12"/>
      <c r="BP1266" s="12"/>
      <c r="BQ1266" s="12"/>
      <c r="BR1266" s="12"/>
      <c r="BS1266" s="12"/>
      <c r="BT1266" s="12"/>
      <c r="BU1266" s="12"/>
      <c r="BV1266" s="12"/>
      <c r="BW1266" s="12"/>
      <c r="BX1266" s="12"/>
      <c r="BY1266" s="12"/>
      <c r="BZ1266" s="12"/>
      <c r="CA1266" s="12"/>
      <c r="CB1266" s="12"/>
      <c r="CC1266" s="12"/>
      <c r="CD1266" s="12"/>
      <c r="CE1266" s="12"/>
      <c r="CF1266" s="12"/>
      <c r="CG1266" s="12"/>
      <c r="CH1266" s="12"/>
      <c r="CI1266" s="12"/>
      <c r="CJ1266" s="12"/>
      <c r="CK1266" s="12"/>
      <c r="CL1266" s="12"/>
      <c r="CM1266" s="12"/>
      <c r="CN1266" s="12"/>
      <c r="CO1266" s="12"/>
      <c r="CP1266" s="12"/>
      <c r="CQ1266" s="12"/>
      <c r="CR1266" s="12"/>
      <c r="CS1266" s="12"/>
      <c r="CT1266" s="12"/>
      <c r="CU1266" s="12"/>
      <c r="CV1266" s="12"/>
      <c r="CW1266" s="12"/>
      <c r="CX1266" s="12"/>
      <c r="CY1266" s="12"/>
      <c r="CZ1266" s="12"/>
      <c r="DA1266" s="12"/>
      <c r="DB1266" s="12"/>
      <c r="DC1266" s="12"/>
      <c r="DD1266" s="12"/>
      <c r="DE1266" s="12"/>
      <c r="DF1266" s="12"/>
      <c r="DG1266" s="12"/>
      <c r="DH1266" s="12"/>
      <c r="DI1266" s="12"/>
      <c r="DJ1266" s="12"/>
      <c r="DK1266" s="12"/>
      <c r="DL1266" s="12"/>
      <c r="DM1266" s="12"/>
      <c r="DN1266" s="12"/>
      <c r="DO1266" s="12"/>
      <c r="DP1266" s="12"/>
      <c r="DQ1266" s="12"/>
      <c r="DR1266" s="12"/>
      <c r="DS1266" s="12"/>
      <c r="DT1266" s="12"/>
      <c r="DU1266" s="12"/>
      <c r="DV1266" s="12"/>
      <c r="DW1266" s="12"/>
      <c r="DX1266" s="12"/>
      <c r="DY1266" s="12"/>
      <c r="DZ1266" s="12"/>
      <c r="EA1266" s="12"/>
      <c r="EB1266" s="12"/>
      <c r="EC1266" s="12"/>
      <c r="ED1266" s="12"/>
      <c r="EE1266" s="12"/>
      <c r="EF1266" s="12"/>
      <c r="EG1266" s="12"/>
      <c r="EH1266" s="12"/>
      <c r="EI1266" s="12"/>
      <c r="EJ1266" s="12"/>
      <c r="EK1266" s="12"/>
      <c r="EL1266" s="12"/>
      <c r="EM1266" s="12"/>
      <c r="EN1266" s="12"/>
      <c r="EO1266" s="12"/>
      <c r="EP1266" s="12"/>
      <c r="EQ1266" s="12"/>
      <c r="ER1266" s="12"/>
      <c r="ES1266" s="12"/>
      <c r="ET1266" s="12"/>
      <c r="EU1266" s="12"/>
      <c r="EV1266" s="12"/>
      <c r="EW1266" s="12"/>
      <c r="EX1266" s="12"/>
      <c r="EY1266" s="12"/>
      <c r="EZ1266" s="12"/>
      <c r="FA1266" s="12"/>
      <c r="FB1266" s="12"/>
      <c r="FC1266" s="12"/>
      <c r="FD1266" s="12"/>
      <c r="FE1266" s="12"/>
      <c r="FF1266" s="12"/>
      <c r="FG1266" s="12"/>
      <c r="FH1266" s="12"/>
      <c r="FI1266" s="12"/>
      <c r="FJ1266" s="12"/>
      <c r="FK1266" s="12"/>
      <c r="FL1266" s="12"/>
      <c r="FM1266" s="12"/>
      <c r="FN1266" s="12"/>
      <c r="FO1266" s="12"/>
      <c r="FP1266" s="12"/>
      <c r="FQ1266" s="12"/>
      <c r="FR1266" s="12"/>
      <c r="FS1266" s="12"/>
      <c r="FT1266" s="12"/>
      <c r="FU1266" s="12"/>
      <c r="FV1266" s="12"/>
      <c r="FW1266" s="12"/>
      <c r="FX1266" s="12"/>
      <c r="FY1266" s="12"/>
      <c r="FZ1266" s="12"/>
      <c r="GA1266" s="12"/>
      <c r="GB1266" s="12"/>
      <c r="GC1266" s="12"/>
      <c r="GD1266" s="12"/>
      <c r="GE1266" s="12"/>
      <c r="GF1266" s="12"/>
      <c r="GG1266" s="12"/>
      <c r="GH1266" s="12"/>
      <c r="GI1266" s="12"/>
      <c r="GJ1266" s="12"/>
      <c r="GK1266" s="12"/>
      <c r="GL1266" s="12"/>
      <c r="GM1266" s="12"/>
      <c r="GN1266" s="12"/>
      <c r="GO1266" s="12"/>
      <c r="GP1266" s="12"/>
      <c r="GQ1266" s="12"/>
      <c r="GR1266" s="12"/>
    </row>
    <row r="1267" spans="1:200" x14ac:dyDescent="0.2">
      <c r="A1267" s="79">
        <f t="shared" si="523"/>
        <v>44339</v>
      </c>
      <c r="B1267" s="80">
        <f t="shared" ca="1" si="528"/>
        <v>1204.5356200000001</v>
      </c>
      <c r="C1267" s="81">
        <f t="shared" si="529"/>
        <v>1000</v>
      </c>
      <c r="D1267" s="82">
        <f ca="1">IF(A1267&lt;$B$1,VLOOKUP(A1267,[1]DI!$A$4:$B$15000,2,FALSE),0)</f>
        <v>0</v>
      </c>
      <c r="E1267" s="81">
        <f t="shared" ca="1" si="530"/>
        <v>0</v>
      </c>
      <c r="F1267" s="83">
        <f t="shared" si="521"/>
        <v>1.1679999999999999</v>
      </c>
      <c r="G1267" s="84">
        <f t="shared" ca="1" si="531"/>
        <v>1</v>
      </c>
      <c r="H1267" s="81">
        <f ca="1">TRUNC(PRODUCT(G$10:G1266),15)</f>
        <v>1.2045356188725</v>
      </c>
      <c r="I1267" s="81">
        <f t="shared" si="532"/>
        <v>1</v>
      </c>
      <c r="J1267" s="81">
        <f t="shared" ca="1" si="533"/>
        <v>1.2045356199999999</v>
      </c>
      <c r="K1267" s="81">
        <f t="shared" ca="1" si="534"/>
        <v>204.53561999999999</v>
      </c>
      <c r="L1267" s="85">
        <f>IF(VLOOKUP(A1267,$U$12:$AD$125,8)=VLOOKUP(A1266,$U$12:$AD$125,8),0,VLOOKUP(A1267,U$12:$AD$125,8))</f>
        <v>0</v>
      </c>
      <c r="M1267" s="86">
        <f>IF(L1267&gt;0,VLOOKUP(L1267,T$12:$AC$125,7),0)</f>
        <v>0</v>
      </c>
      <c r="N1267" s="81">
        <f t="shared" si="522"/>
        <v>0</v>
      </c>
      <c r="O1267" s="81">
        <f t="shared" ca="1" si="535"/>
        <v>204.53561999999999</v>
      </c>
      <c r="P1267" s="87" t="str">
        <f t="shared" si="536"/>
        <v>J=</v>
      </c>
      <c r="Q1267" s="88">
        <f t="shared" si="537"/>
        <v>44676</v>
      </c>
      <c r="R1267" s="7"/>
      <c r="S1267" s="7"/>
      <c r="T1267" s="7"/>
      <c r="U1267" s="7"/>
      <c r="V1267" s="7"/>
      <c r="W1267" s="7"/>
      <c r="X1267" s="7"/>
      <c r="Y1267" s="7"/>
      <c r="Z1267" s="7"/>
      <c r="AA1267" s="7"/>
      <c r="AB1267" s="7"/>
      <c r="AC1267" s="7"/>
      <c r="AD1267" s="7"/>
      <c r="AE1267" s="7"/>
      <c r="AF1267" s="65"/>
      <c r="AG1267" s="9"/>
      <c r="AH1267" s="9"/>
      <c r="AI1267" s="4"/>
      <c r="AJ1267" s="10"/>
      <c r="AK1267" s="4"/>
      <c r="AL1267" s="65"/>
      <c r="AM1267" s="10"/>
      <c r="AN1267" s="9"/>
      <c r="AO1267" s="7"/>
      <c r="AP1267" s="11"/>
      <c r="AQ1267" s="9"/>
      <c r="AR1267" s="8"/>
      <c r="AS1267" s="68"/>
      <c r="AT1267" s="12"/>
      <c r="AU1267" s="12"/>
      <c r="AV1267" s="22"/>
      <c r="AW1267" s="12"/>
      <c r="AX1267" s="12"/>
      <c r="AY1267" s="12"/>
      <c r="AZ1267" s="12"/>
      <c r="BA1267" s="12"/>
      <c r="BB1267" s="12"/>
      <c r="BC1267" s="12"/>
      <c r="BD1267" s="12"/>
      <c r="BE1267" s="12"/>
      <c r="BF1267" s="12"/>
      <c r="BG1267" s="12"/>
      <c r="BH1267" s="12"/>
      <c r="BI1267" s="12"/>
      <c r="BJ1267" s="12"/>
      <c r="BK1267" s="12"/>
      <c r="BL1267" s="12"/>
      <c r="BM1267" s="12"/>
      <c r="BN1267" s="12"/>
      <c r="BO1267" s="12"/>
      <c r="BP1267" s="12"/>
      <c r="BQ1267" s="12"/>
      <c r="BR1267" s="12"/>
      <c r="BS1267" s="12"/>
      <c r="BT1267" s="12"/>
      <c r="BU1267" s="12"/>
      <c r="BV1267" s="12"/>
      <c r="BW1267" s="12"/>
      <c r="BX1267" s="12"/>
      <c r="BY1267" s="12"/>
      <c r="BZ1267" s="12"/>
      <c r="CA1267" s="12"/>
      <c r="CB1267" s="12"/>
      <c r="CC1267" s="12"/>
      <c r="CD1267" s="12"/>
      <c r="CE1267" s="12"/>
      <c r="CF1267" s="12"/>
      <c r="CG1267" s="12"/>
      <c r="CH1267" s="12"/>
      <c r="CI1267" s="12"/>
      <c r="CJ1267" s="12"/>
      <c r="CK1267" s="12"/>
      <c r="CL1267" s="12"/>
      <c r="CM1267" s="12"/>
      <c r="CN1267" s="12"/>
      <c r="CO1267" s="12"/>
      <c r="CP1267" s="12"/>
      <c r="CQ1267" s="12"/>
      <c r="CR1267" s="12"/>
      <c r="CS1267" s="12"/>
      <c r="CT1267" s="12"/>
      <c r="CU1267" s="12"/>
      <c r="CV1267" s="12"/>
      <c r="CW1267" s="12"/>
      <c r="CX1267" s="12"/>
      <c r="CY1267" s="12"/>
      <c r="CZ1267" s="12"/>
      <c r="DA1267" s="12"/>
      <c r="DB1267" s="12"/>
      <c r="DC1267" s="12"/>
      <c r="DD1267" s="12"/>
      <c r="DE1267" s="12"/>
      <c r="DF1267" s="12"/>
      <c r="DG1267" s="12"/>
      <c r="DH1267" s="12"/>
      <c r="DI1267" s="12"/>
      <c r="DJ1267" s="12"/>
      <c r="DK1267" s="12"/>
      <c r="DL1267" s="12"/>
      <c r="DM1267" s="12"/>
      <c r="DN1267" s="12"/>
      <c r="DO1267" s="12"/>
      <c r="DP1267" s="12"/>
      <c r="DQ1267" s="12"/>
      <c r="DR1267" s="12"/>
      <c r="DS1267" s="12"/>
      <c r="DT1267" s="12"/>
      <c r="DU1267" s="12"/>
      <c r="DV1267" s="12"/>
      <c r="DW1267" s="12"/>
      <c r="DX1267" s="12"/>
      <c r="DY1267" s="12"/>
      <c r="DZ1267" s="12"/>
      <c r="EA1267" s="12"/>
      <c r="EB1267" s="12"/>
      <c r="EC1267" s="12"/>
      <c r="ED1267" s="12"/>
      <c r="EE1267" s="12"/>
      <c r="EF1267" s="12"/>
      <c r="EG1267" s="12"/>
      <c r="EH1267" s="12"/>
      <c r="EI1267" s="12"/>
      <c r="EJ1267" s="12"/>
      <c r="EK1267" s="12"/>
      <c r="EL1267" s="12"/>
      <c r="EM1267" s="12"/>
      <c r="EN1267" s="12"/>
      <c r="EO1267" s="12"/>
      <c r="EP1267" s="12"/>
      <c r="EQ1267" s="12"/>
      <c r="ER1267" s="12"/>
      <c r="ES1267" s="12"/>
      <c r="ET1267" s="12"/>
      <c r="EU1267" s="12"/>
      <c r="EV1267" s="12"/>
      <c r="EW1267" s="12"/>
      <c r="EX1267" s="12"/>
      <c r="EY1267" s="12"/>
      <c r="EZ1267" s="12"/>
      <c r="FA1267" s="12"/>
      <c r="FB1267" s="12"/>
      <c r="FC1267" s="12"/>
      <c r="FD1267" s="12"/>
      <c r="FE1267" s="12"/>
      <c r="FF1267" s="12"/>
      <c r="FG1267" s="12"/>
      <c r="FH1267" s="12"/>
      <c r="FI1267" s="12"/>
      <c r="FJ1267" s="12"/>
      <c r="FK1267" s="12"/>
      <c r="FL1267" s="12"/>
      <c r="FM1267" s="12"/>
      <c r="FN1267" s="12"/>
      <c r="FO1267" s="12"/>
      <c r="FP1267" s="12"/>
      <c r="FQ1267" s="12"/>
      <c r="FR1267" s="12"/>
      <c r="FS1267" s="12"/>
      <c r="FT1267" s="12"/>
      <c r="FU1267" s="12"/>
      <c r="FV1267" s="12"/>
      <c r="FW1267" s="12"/>
      <c r="FX1267" s="12"/>
      <c r="FY1267" s="12"/>
      <c r="FZ1267" s="12"/>
      <c r="GA1267" s="12"/>
      <c r="GB1267" s="12"/>
      <c r="GC1267" s="12"/>
      <c r="GD1267" s="12"/>
      <c r="GE1267" s="12"/>
      <c r="GF1267" s="12"/>
      <c r="GG1267" s="12"/>
      <c r="GH1267" s="12"/>
      <c r="GI1267" s="12"/>
      <c r="GJ1267" s="12"/>
      <c r="GK1267" s="12"/>
      <c r="GL1267" s="12"/>
      <c r="GM1267" s="12"/>
      <c r="GN1267" s="12"/>
      <c r="GO1267" s="12"/>
      <c r="GP1267" s="12"/>
      <c r="GQ1267" s="12"/>
      <c r="GR1267" s="12"/>
    </row>
    <row r="1268" spans="1:200" x14ac:dyDescent="0.2">
      <c r="A1268" s="79">
        <f t="shared" si="523"/>
        <v>44340</v>
      </c>
      <c r="B1268" s="80">
        <f t="shared" ca="1" si="528"/>
        <v>1204.5356200000001</v>
      </c>
      <c r="C1268" s="81">
        <f t="shared" si="529"/>
        <v>1000</v>
      </c>
      <c r="D1268" s="82">
        <f ca="1">IF(A1268&lt;$B$1,VLOOKUP(A1268,[1]DI!$A$4:$B$15000,2,FALSE),0)</f>
        <v>3.4000000000000002E-2</v>
      </c>
      <c r="E1268" s="81">
        <f t="shared" ca="1" si="530"/>
        <v>1.3269000000000001E-4</v>
      </c>
      <c r="F1268" s="83">
        <f t="shared" si="521"/>
        <v>1.1679999999999999</v>
      </c>
      <c r="G1268" s="84">
        <f t="shared" ca="1" si="531"/>
        <v>1.00015498192</v>
      </c>
      <c r="H1268" s="81">
        <f ca="1">TRUNC(PRODUCT(G$10:G1267),15)</f>
        <v>1.2045356188725</v>
      </c>
      <c r="I1268" s="81">
        <f t="shared" si="532"/>
        <v>1</v>
      </c>
      <c r="J1268" s="81">
        <f t="shared" ca="1" si="533"/>
        <v>1.2045356199999999</v>
      </c>
      <c r="K1268" s="81">
        <f t="shared" ca="1" si="534"/>
        <v>204.53561999999999</v>
      </c>
      <c r="L1268" s="85">
        <f>IF(VLOOKUP(A1268,$U$12:$AD$125,8)=VLOOKUP(A1267,$U$12:$AD$125,8),0,VLOOKUP(A1268,U$12:$AD$125,8))</f>
        <v>0</v>
      </c>
      <c r="M1268" s="86">
        <f>IF(L1268&gt;0,VLOOKUP(L1268,T$12:$AC$125,7),0)</f>
        <v>0</v>
      </c>
      <c r="N1268" s="81">
        <f t="shared" si="522"/>
        <v>0</v>
      </c>
      <c r="O1268" s="81">
        <f t="shared" ca="1" si="535"/>
        <v>204.53561999999999</v>
      </c>
      <c r="P1268" s="87" t="str">
        <f t="shared" si="536"/>
        <v>J=</v>
      </c>
      <c r="Q1268" s="88">
        <f t="shared" si="537"/>
        <v>44676</v>
      </c>
      <c r="R1268" s="7"/>
      <c r="S1268" s="7"/>
      <c r="T1268" s="7"/>
      <c r="U1268" s="7"/>
      <c r="V1268" s="7"/>
      <c r="W1268" s="7"/>
      <c r="X1268" s="7"/>
      <c r="Y1268" s="7"/>
      <c r="Z1268" s="7"/>
      <c r="AA1268" s="7"/>
      <c r="AB1268" s="7"/>
      <c r="AC1268" s="7"/>
      <c r="AD1268" s="7"/>
      <c r="AE1268" s="7"/>
      <c r="AF1268" s="65">
        <f>(AF1260+1)</f>
        <v>44072</v>
      </c>
      <c r="AG1268" s="9">
        <f t="shared" ref="AG1268:AK1283" ca="1" si="541">VLOOKUP($AF1268,$A$10:$Q$3625,(AG$1)+1)</f>
        <v>1183.3748499999999</v>
      </c>
      <c r="AH1268" s="9">
        <f t="shared" si="541"/>
        <v>1000</v>
      </c>
      <c r="AI1268" s="4">
        <f t="shared" ca="1" si="541"/>
        <v>0</v>
      </c>
      <c r="AJ1268" s="10">
        <f t="shared" ca="1" si="541"/>
        <v>0</v>
      </c>
      <c r="AK1268" s="4">
        <f t="shared" si="541"/>
        <v>1.1679999999999999</v>
      </c>
      <c r="AL1268" s="65">
        <f t="shared" ref="AL1268:AL1297" si="542">AF1268</f>
        <v>44072</v>
      </c>
      <c r="AM1268" s="10">
        <f t="shared" ref="AM1268:AS1283" ca="1" si="543">VLOOKUP($AF1268,$A$10:$Q$3625,(AM$1)+1)</f>
        <v>1.1833748500000001</v>
      </c>
      <c r="AN1268" s="9">
        <f t="shared" ca="1" si="543"/>
        <v>183.37485000000001</v>
      </c>
      <c r="AO1268" s="7">
        <f t="shared" si="543"/>
        <v>0</v>
      </c>
      <c r="AP1268" s="11">
        <f t="shared" si="543"/>
        <v>0</v>
      </c>
      <c r="AQ1268" s="9">
        <f t="shared" si="543"/>
        <v>0</v>
      </c>
      <c r="AR1268" s="8" t="str">
        <f t="shared" si="543"/>
        <v>J=</v>
      </c>
      <c r="AS1268" s="65">
        <f t="shared" si="543"/>
        <v>44676</v>
      </c>
      <c r="AT1268" s="12"/>
      <c r="AU1268" s="12"/>
      <c r="AV1268" s="22"/>
      <c r="AW1268" s="12"/>
      <c r="AX1268" s="12"/>
      <c r="AY1268" s="12"/>
      <c r="AZ1268" s="12"/>
      <c r="BA1268" s="12"/>
      <c r="BB1268" s="12"/>
      <c r="BC1268" s="12"/>
      <c r="BD1268" s="12"/>
      <c r="BE1268" s="12"/>
      <c r="BF1268" s="12"/>
      <c r="BG1268" s="12"/>
      <c r="BH1268" s="12"/>
      <c r="BI1268" s="12"/>
      <c r="BJ1268" s="12"/>
      <c r="BK1268" s="12"/>
      <c r="BL1268" s="12"/>
      <c r="BM1268" s="12"/>
      <c r="BN1268" s="12"/>
      <c r="BO1268" s="12"/>
      <c r="BP1268" s="12"/>
      <c r="BQ1268" s="12"/>
      <c r="BR1268" s="12"/>
      <c r="BS1268" s="12"/>
      <c r="BT1268" s="12"/>
      <c r="BU1268" s="12"/>
      <c r="BV1268" s="12"/>
      <c r="BW1268" s="12"/>
      <c r="BX1268" s="12"/>
      <c r="BY1268" s="12"/>
      <c r="BZ1268" s="12"/>
      <c r="CA1268" s="12"/>
      <c r="CB1268" s="12"/>
      <c r="CC1268" s="12"/>
      <c r="CD1268" s="12"/>
      <c r="CE1268" s="12"/>
      <c r="CF1268" s="12"/>
      <c r="CG1268" s="12"/>
      <c r="CH1268" s="12"/>
      <c r="CI1268" s="12"/>
      <c r="CJ1268" s="12"/>
      <c r="CK1268" s="12"/>
      <c r="CL1268" s="12"/>
      <c r="CM1268" s="12"/>
      <c r="CN1268" s="12"/>
      <c r="CO1268" s="12"/>
      <c r="CP1268" s="12"/>
      <c r="CQ1268" s="12"/>
      <c r="CR1268" s="12"/>
      <c r="CS1268" s="12"/>
      <c r="CT1268" s="12"/>
      <c r="CU1268" s="12"/>
      <c r="CV1268" s="12"/>
      <c r="CW1268" s="12"/>
      <c r="CX1268" s="12"/>
      <c r="CY1268" s="12"/>
      <c r="CZ1268" s="12"/>
      <c r="DA1268" s="12"/>
      <c r="DB1268" s="12"/>
      <c r="DC1268" s="12"/>
      <c r="DD1268" s="12"/>
      <c r="DE1268" s="12"/>
      <c r="DF1268" s="12"/>
      <c r="DG1268" s="12"/>
      <c r="DH1268" s="12"/>
      <c r="DI1268" s="12"/>
      <c r="DJ1268" s="12"/>
      <c r="DK1268" s="12"/>
      <c r="DL1268" s="12"/>
      <c r="DM1268" s="12"/>
      <c r="DN1268" s="12"/>
      <c r="DO1268" s="12"/>
      <c r="DP1268" s="12"/>
      <c r="DQ1268" s="12"/>
      <c r="DR1268" s="12"/>
      <c r="DS1268" s="12"/>
      <c r="DT1268" s="12"/>
      <c r="DU1268" s="12"/>
      <c r="DV1268" s="12"/>
      <c r="DW1268" s="12"/>
      <c r="DX1268" s="12"/>
      <c r="DY1268" s="12"/>
      <c r="DZ1268" s="12"/>
      <c r="EA1268" s="12"/>
      <c r="EB1268" s="12"/>
      <c r="EC1268" s="12"/>
      <c r="ED1268" s="12"/>
      <c r="EE1268" s="12"/>
      <c r="EF1268" s="12"/>
      <c r="EG1268" s="12"/>
      <c r="EH1268" s="12"/>
      <c r="EI1268" s="12"/>
      <c r="EJ1268" s="12"/>
      <c r="EK1268" s="12"/>
      <c r="EL1268" s="12"/>
      <c r="EM1268" s="12"/>
      <c r="EN1268" s="12"/>
      <c r="EO1268" s="12"/>
      <c r="EP1268" s="12"/>
      <c r="EQ1268" s="12"/>
      <c r="ER1268" s="12"/>
      <c r="ES1268" s="12"/>
      <c r="ET1268" s="12"/>
      <c r="EU1268" s="12"/>
      <c r="EV1268" s="12"/>
      <c r="EW1268" s="12"/>
      <c r="EX1268" s="12"/>
      <c r="EY1268" s="12"/>
      <c r="EZ1268" s="12"/>
      <c r="FA1268" s="12"/>
      <c r="FB1268" s="12"/>
      <c r="FC1268" s="12"/>
      <c r="FD1268" s="12"/>
      <c r="FE1268" s="12"/>
      <c r="FF1268" s="12"/>
      <c r="FG1268" s="12"/>
      <c r="FH1268" s="12"/>
      <c r="FI1268" s="12"/>
      <c r="FJ1268" s="12"/>
      <c r="FK1268" s="12"/>
      <c r="FL1268" s="12"/>
      <c r="FM1268" s="12"/>
      <c r="FN1268" s="12"/>
      <c r="FO1268" s="12"/>
      <c r="FP1268" s="12"/>
      <c r="FQ1268" s="12"/>
      <c r="FR1268" s="12"/>
      <c r="FS1268" s="12"/>
      <c r="FT1268" s="12"/>
      <c r="FU1268" s="12"/>
      <c r="FV1268" s="12"/>
      <c r="FW1268" s="12"/>
      <c r="FX1268" s="12"/>
      <c r="FY1268" s="12"/>
      <c r="FZ1268" s="12"/>
      <c r="GA1268" s="12"/>
      <c r="GB1268" s="12"/>
      <c r="GC1268" s="12"/>
      <c r="GD1268" s="12"/>
      <c r="GE1268" s="12"/>
      <c r="GF1268" s="12"/>
      <c r="GG1268" s="12"/>
      <c r="GH1268" s="12"/>
      <c r="GI1268" s="12"/>
      <c r="GJ1268" s="12"/>
      <c r="GK1268" s="12"/>
      <c r="GL1268" s="12"/>
      <c r="GM1268" s="12"/>
      <c r="GN1268" s="12"/>
      <c r="GO1268" s="12"/>
      <c r="GP1268" s="12"/>
      <c r="GQ1268" s="12"/>
      <c r="GR1268" s="12"/>
    </row>
    <row r="1269" spans="1:200" x14ac:dyDescent="0.2">
      <c r="A1269" s="79">
        <f t="shared" si="523"/>
        <v>44341</v>
      </c>
      <c r="B1269" s="80">
        <f t="shared" ca="1" si="528"/>
        <v>1204.7222999999999</v>
      </c>
      <c r="C1269" s="81">
        <f t="shared" si="529"/>
        <v>1000</v>
      </c>
      <c r="D1269" s="82">
        <f ca="1">IF(A1269&lt;$B$1,VLOOKUP(A1269,[1]DI!$A$4:$B$15000,2,FALSE),0)</f>
        <v>3.4000000000000002E-2</v>
      </c>
      <c r="E1269" s="81">
        <f t="shared" ca="1" si="530"/>
        <v>1.3269000000000001E-4</v>
      </c>
      <c r="F1269" s="83">
        <f t="shared" si="521"/>
        <v>1.1679999999999999</v>
      </c>
      <c r="G1269" s="84">
        <f t="shared" ca="1" si="531"/>
        <v>1.00015498192</v>
      </c>
      <c r="H1269" s="81">
        <f ca="1">TRUNC(PRODUCT(G$10:G1268),15)</f>
        <v>1.2047223001154199</v>
      </c>
      <c r="I1269" s="81">
        <f t="shared" si="532"/>
        <v>1</v>
      </c>
      <c r="J1269" s="81">
        <f t="shared" ca="1" si="533"/>
        <v>1.2047223</v>
      </c>
      <c r="K1269" s="81">
        <f t="shared" ca="1" si="534"/>
        <v>204.72229999999999</v>
      </c>
      <c r="L1269" s="85">
        <f>IF(VLOOKUP(A1269,$U$12:$AD$125,8)=VLOOKUP(A1268,$U$12:$AD$125,8),0,VLOOKUP(A1269,U$12:$AD$125,8))</f>
        <v>0</v>
      </c>
      <c r="M1269" s="86">
        <f>IF(L1269&gt;0,VLOOKUP(L1269,T$12:$AC$125,7),0)</f>
        <v>0</v>
      </c>
      <c r="N1269" s="81">
        <f t="shared" si="522"/>
        <v>0</v>
      </c>
      <c r="O1269" s="81">
        <f t="shared" ca="1" si="535"/>
        <v>204.72229999999999</v>
      </c>
      <c r="P1269" s="87" t="str">
        <f t="shared" si="536"/>
        <v>J=</v>
      </c>
      <c r="Q1269" s="88">
        <f t="shared" si="537"/>
        <v>44676</v>
      </c>
      <c r="R1269" s="7"/>
      <c r="S1269" s="7"/>
      <c r="T1269" s="7"/>
      <c r="U1269" s="7"/>
      <c r="V1269" s="7"/>
      <c r="W1269" s="7"/>
      <c r="X1269" s="7"/>
      <c r="Y1269" s="7"/>
      <c r="Z1269" s="7"/>
      <c r="AA1269" s="7"/>
      <c r="AB1269" s="7"/>
      <c r="AC1269" s="7"/>
      <c r="AD1269" s="7"/>
      <c r="AE1269" s="7"/>
      <c r="AF1269" s="65">
        <f t="shared" ref="AF1269:AF1297" si="544">(AF1268+1)</f>
        <v>44073</v>
      </c>
      <c r="AG1269" s="9">
        <f t="shared" ca="1" si="541"/>
        <v>1183.3748499999999</v>
      </c>
      <c r="AH1269" s="9">
        <f t="shared" si="541"/>
        <v>1000</v>
      </c>
      <c r="AI1269" s="4">
        <f t="shared" ca="1" si="541"/>
        <v>0</v>
      </c>
      <c r="AJ1269" s="10">
        <f t="shared" ca="1" si="541"/>
        <v>0</v>
      </c>
      <c r="AK1269" s="4">
        <f t="shared" si="541"/>
        <v>1.1679999999999999</v>
      </c>
      <c r="AL1269" s="65">
        <f t="shared" si="542"/>
        <v>44073</v>
      </c>
      <c r="AM1269" s="10">
        <f t="shared" ca="1" si="543"/>
        <v>1.1833748500000001</v>
      </c>
      <c r="AN1269" s="9">
        <f t="shared" ca="1" si="543"/>
        <v>183.37485000000001</v>
      </c>
      <c r="AO1269" s="7">
        <f t="shared" si="543"/>
        <v>0</v>
      </c>
      <c r="AP1269" s="11">
        <f t="shared" si="543"/>
        <v>0</v>
      </c>
      <c r="AQ1269" s="9">
        <f t="shared" si="543"/>
        <v>0</v>
      </c>
      <c r="AR1269" s="8" t="str">
        <f t="shared" si="543"/>
        <v>J=</v>
      </c>
      <c r="AS1269" s="65">
        <f t="shared" si="543"/>
        <v>44676</v>
      </c>
      <c r="AT1269" s="12"/>
      <c r="AU1269" s="12"/>
      <c r="AV1269" s="22"/>
      <c r="AW1269" s="12"/>
      <c r="AX1269" s="12"/>
      <c r="AY1269" s="12"/>
      <c r="AZ1269" s="12"/>
      <c r="BA1269" s="12"/>
      <c r="BB1269" s="12"/>
      <c r="BC1269" s="12"/>
      <c r="BD1269" s="12"/>
      <c r="BE1269" s="12"/>
      <c r="BF1269" s="12"/>
      <c r="BG1269" s="12"/>
      <c r="BH1269" s="12"/>
      <c r="BI1269" s="12"/>
      <c r="BJ1269" s="12"/>
      <c r="BK1269" s="12"/>
      <c r="BL1269" s="12"/>
      <c r="BM1269" s="12"/>
      <c r="BN1269" s="12"/>
      <c r="BO1269" s="12"/>
      <c r="BP1269" s="12"/>
      <c r="BQ1269" s="12"/>
      <c r="BR1269" s="12"/>
      <c r="BS1269" s="12"/>
      <c r="BT1269" s="12"/>
      <c r="BU1269" s="12"/>
      <c r="BV1269" s="12"/>
      <c r="BW1269" s="12"/>
      <c r="BX1269" s="12"/>
      <c r="BY1269" s="12"/>
      <c r="BZ1269" s="12"/>
      <c r="CA1269" s="12"/>
      <c r="CB1269" s="12"/>
      <c r="CC1269" s="12"/>
      <c r="CD1269" s="12"/>
      <c r="CE1269" s="12"/>
      <c r="CF1269" s="12"/>
      <c r="CG1269" s="12"/>
      <c r="CH1269" s="12"/>
      <c r="CI1269" s="12"/>
      <c r="CJ1269" s="12"/>
      <c r="CK1269" s="12"/>
      <c r="CL1269" s="12"/>
      <c r="CM1269" s="12"/>
      <c r="CN1269" s="12"/>
      <c r="CO1269" s="12"/>
      <c r="CP1269" s="12"/>
      <c r="CQ1269" s="12"/>
      <c r="CR1269" s="12"/>
      <c r="CS1269" s="12"/>
      <c r="CT1269" s="12"/>
      <c r="CU1269" s="12"/>
      <c r="CV1269" s="12"/>
      <c r="CW1269" s="12"/>
      <c r="CX1269" s="12"/>
      <c r="CY1269" s="12"/>
      <c r="CZ1269" s="12"/>
      <c r="DA1269" s="12"/>
      <c r="DB1269" s="12"/>
      <c r="DC1269" s="12"/>
      <c r="DD1269" s="12"/>
      <c r="DE1269" s="12"/>
      <c r="DF1269" s="12"/>
      <c r="DG1269" s="12"/>
      <c r="DH1269" s="12"/>
      <c r="DI1269" s="12"/>
      <c r="DJ1269" s="12"/>
      <c r="DK1269" s="12"/>
      <c r="DL1269" s="12"/>
      <c r="DM1269" s="12"/>
      <c r="DN1269" s="12"/>
      <c r="DO1269" s="12"/>
      <c r="DP1269" s="12"/>
      <c r="DQ1269" s="12"/>
      <c r="DR1269" s="12"/>
      <c r="DS1269" s="12"/>
      <c r="DT1269" s="12"/>
      <c r="DU1269" s="12"/>
      <c r="DV1269" s="12"/>
      <c r="DW1269" s="12"/>
      <c r="DX1269" s="12"/>
      <c r="DY1269" s="12"/>
      <c r="DZ1269" s="12"/>
      <c r="EA1269" s="12"/>
      <c r="EB1269" s="12"/>
      <c r="EC1269" s="12"/>
      <c r="ED1269" s="12"/>
      <c r="EE1269" s="12"/>
      <c r="EF1269" s="12"/>
      <c r="EG1269" s="12"/>
      <c r="EH1269" s="12"/>
      <c r="EI1269" s="12"/>
      <c r="EJ1269" s="12"/>
      <c r="EK1269" s="12"/>
      <c r="EL1269" s="12"/>
      <c r="EM1269" s="12"/>
      <c r="EN1269" s="12"/>
      <c r="EO1269" s="12"/>
      <c r="EP1269" s="12"/>
      <c r="EQ1269" s="12"/>
      <c r="ER1269" s="12"/>
      <c r="ES1269" s="12"/>
      <c r="ET1269" s="12"/>
      <c r="EU1269" s="12"/>
      <c r="EV1269" s="12"/>
      <c r="EW1269" s="12"/>
      <c r="EX1269" s="12"/>
      <c r="EY1269" s="12"/>
      <c r="EZ1269" s="12"/>
      <c r="FA1269" s="12"/>
      <c r="FB1269" s="12"/>
      <c r="FC1269" s="12"/>
      <c r="FD1269" s="12"/>
      <c r="FE1269" s="12"/>
      <c r="FF1269" s="12"/>
      <c r="FG1269" s="12"/>
      <c r="FH1269" s="12"/>
      <c r="FI1269" s="12"/>
      <c r="FJ1269" s="12"/>
      <c r="FK1269" s="12"/>
      <c r="FL1269" s="12"/>
      <c r="FM1269" s="12"/>
      <c r="FN1269" s="12"/>
      <c r="FO1269" s="12"/>
      <c r="FP1269" s="12"/>
      <c r="FQ1269" s="12"/>
      <c r="FR1269" s="12"/>
      <c r="FS1269" s="12"/>
      <c r="FT1269" s="12"/>
      <c r="FU1269" s="12"/>
      <c r="FV1269" s="12"/>
      <c r="FW1269" s="12"/>
      <c r="FX1269" s="12"/>
      <c r="FY1269" s="12"/>
      <c r="FZ1269" s="12"/>
      <c r="GA1269" s="12"/>
      <c r="GB1269" s="12"/>
      <c r="GC1269" s="12"/>
      <c r="GD1269" s="12"/>
      <c r="GE1269" s="12"/>
      <c r="GF1269" s="12"/>
      <c r="GG1269" s="12"/>
      <c r="GH1269" s="12"/>
      <c r="GI1269" s="12"/>
      <c r="GJ1269" s="12"/>
      <c r="GK1269" s="12"/>
      <c r="GL1269" s="12"/>
      <c r="GM1269" s="12"/>
      <c r="GN1269" s="12"/>
      <c r="GO1269" s="12"/>
      <c r="GP1269" s="12"/>
      <c r="GQ1269" s="12"/>
      <c r="GR1269" s="12"/>
    </row>
    <row r="1270" spans="1:200" x14ac:dyDescent="0.2">
      <c r="A1270" s="79">
        <f t="shared" si="523"/>
        <v>44342</v>
      </c>
      <c r="B1270" s="80">
        <f t="shared" ca="1" si="528"/>
        <v>1204.9090100000001</v>
      </c>
      <c r="C1270" s="81">
        <f t="shared" si="529"/>
        <v>1000</v>
      </c>
      <c r="D1270" s="82">
        <f ca="1">IF(A1270&lt;$B$1,VLOOKUP(A1270,[1]DI!$A$4:$B$15000,2,FALSE),0)</f>
        <v>3.4000000000000002E-2</v>
      </c>
      <c r="E1270" s="81">
        <f t="shared" ca="1" si="530"/>
        <v>1.3269000000000001E-4</v>
      </c>
      <c r="F1270" s="83">
        <f t="shared" si="521"/>
        <v>1.1679999999999999</v>
      </c>
      <c r="G1270" s="84">
        <f t="shared" ca="1" si="531"/>
        <v>1.00015498192</v>
      </c>
      <c r="H1270" s="81">
        <f ca="1">TRUNC(PRODUCT(G$10:G1269),15)</f>
        <v>1.20490901029056</v>
      </c>
      <c r="I1270" s="81">
        <f t="shared" si="532"/>
        <v>1</v>
      </c>
      <c r="J1270" s="81">
        <f t="shared" ca="1" si="533"/>
        <v>1.2049090099999999</v>
      </c>
      <c r="K1270" s="81">
        <f t="shared" ca="1" si="534"/>
        <v>204.90900999999999</v>
      </c>
      <c r="L1270" s="85">
        <f>IF(VLOOKUP(A1270,$U$12:$AD$125,8)=VLOOKUP(A1269,$U$12:$AD$125,8),0,VLOOKUP(A1270,U$12:$AD$125,8))</f>
        <v>0</v>
      </c>
      <c r="M1270" s="86">
        <f>IF(L1270&gt;0,VLOOKUP(L1270,T$12:$AC$125,7),0)</f>
        <v>0</v>
      </c>
      <c r="N1270" s="81">
        <f t="shared" si="522"/>
        <v>0</v>
      </c>
      <c r="O1270" s="81">
        <f t="shared" ca="1" si="535"/>
        <v>204.90900999999999</v>
      </c>
      <c r="P1270" s="87" t="str">
        <f t="shared" si="536"/>
        <v>J=</v>
      </c>
      <c r="Q1270" s="88">
        <f t="shared" si="537"/>
        <v>44676</v>
      </c>
      <c r="R1270" s="7"/>
      <c r="S1270" s="7"/>
      <c r="T1270" s="7"/>
      <c r="U1270" s="7"/>
      <c r="V1270" s="7"/>
      <c r="W1270" s="7"/>
      <c r="X1270" s="7"/>
      <c r="Y1270" s="7"/>
      <c r="Z1270" s="7"/>
      <c r="AA1270" s="7"/>
      <c r="AB1270" s="7"/>
      <c r="AC1270" s="7"/>
      <c r="AD1270" s="7"/>
      <c r="AE1270" s="7"/>
      <c r="AF1270" s="65">
        <f t="shared" si="544"/>
        <v>44074</v>
      </c>
      <c r="AG1270" s="9">
        <f t="shared" ca="1" si="541"/>
        <v>1183.3748499999999</v>
      </c>
      <c r="AH1270" s="9">
        <f t="shared" si="541"/>
        <v>1000</v>
      </c>
      <c r="AI1270" s="4">
        <f t="shared" ca="1" si="541"/>
        <v>1.9000000000000006E-2</v>
      </c>
      <c r="AJ1270" s="10">
        <f t="shared" ca="1" si="541"/>
        <v>7.4690000000000005E-5</v>
      </c>
      <c r="AK1270" s="4">
        <f t="shared" si="541"/>
        <v>1.1679999999999999</v>
      </c>
      <c r="AL1270" s="65">
        <f t="shared" si="542"/>
        <v>44074</v>
      </c>
      <c r="AM1270" s="10">
        <f t="shared" ca="1" si="543"/>
        <v>1.1833748500000001</v>
      </c>
      <c r="AN1270" s="9">
        <f t="shared" ca="1" si="543"/>
        <v>183.37485000000001</v>
      </c>
      <c r="AO1270" s="7">
        <f t="shared" si="543"/>
        <v>0</v>
      </c>
      <c r="AP1270" s="11">
        <f t="shared" si="543"/>
        <v>0</v>
      </c>
      <c r="AQ1270" s="9">
        <f t="shared" si="543"/>
        <v>0</v>
      </c>
      <c r="AR1270" s="8" t="str">
        <f t="shared" si="543"/>
        <v>J=</v>
      </c>
      <c r="AS1270" s="65">
        <f t="shared" si="543"/>
        <v>44676</v>
      </c>
      <c r="AT1270" s="12"/>
      <c r="AU1270" s="12"/>
      <c r="AV1270" s="22"/>
      <c r="AW1270" s="12"/>
      <c r="AX1270" s="12"/>
      <c r="AY1270" s="12"/>
      <c r="AZ1270" s="12"/>
      <c r="BA1270" s="12"/>
      <c r="BB1270" s="12"/>
      <c r="BC1270" s="12"/>
      <c r="BD1270" s="12"/>
      <c r="BE1270" s="12"/>
      <c r="BF1270" s="12"/>
      <c r="BG1270" s="12"/>
      <c r="BH1270" s="12"/>
      <c r="BI1270" s="12"/>
      <c r="BJ1270" s="12"/>
      <c r="BK1270" s="12"/>
      <c r="BL1270" s="12"/>
      <c r="BM1270" s="12"/>
      <c r="BN1270" s="12"/>
      <c r="BO1270" s="12"/>
      <c r="BP1270" s="12"/>
      <c r="BQ1270" s="12"/>
      <c r="BR1270" s="12"/>
      <c r="BS1270" s="12"/>
      <c r="BT1270" s="12"/>
      <c r="BU1270" s="12"/>
      <c r="BV1270" s="12"/>
      <c r="BW1270" s="12"/>
      <c r="BX1270" s="12"/>
      <c r="BY1270" s="12"/>
      <c r="BZ1270" s="12"/>
      <c r="CA1270" s="12"/>
      <c r="CB1270" s="12"/>
      <c r="CC1270" s="12"/>
      <c r="CD1270" s="12"/>
      <c r="CE1270" s="12"/>
      <c r="CF1270" s="12"/>
      <c r="CG1270" s="12"/>
      <c r="CH1270" s="12"/>
      <c r="CI1270" s="12"/>
      <c r="CJ1270" s="12"/>
      <c r="CK1270" s="12"/>
      <c r="CL1270" s="12"/>
      <c r="CM1270" s="12"/>
      <c r="CN1270" s="12"/>
      <c r="CO1270" s="12"/>
      <c r="CP1270" s="12"/>
      <c r="CQ1270" s="12"/>
      <c r="CR1270" s="12"/>
      <c r="CS1270" s="12"/>
      <c r="CT1270" s="12"/>
      <c r="CU1270" s="12"/>
      <c r="CV1270" s="12"/>
      <c r="CW1270" s="12"/>
      <c r="CX1270" s="12"/>
      <c r="CY1270" s="12"/>
      <c r="CZ1270" s="12"/>
      <c r="DA1270" s="12"/>
      <c r="DB1270" s="12"/>
      <c r="DC1270" s="12"/>
      <c r="DD1270" s="12"/>
      <c r="DE1270" s="12"/>
      <c r="DF1270" s="12"/>
      <c r="DG1270" s="12"/>
      <c r="DH1270" s="12"/>
      <c r="DI1270" s="12"/>
      <c r="DJ1270" s="12"/>
      <c r="DK1270" s="12"/>
      <c r="DL1270" s="12"/>
      <c r="DM1270" s="12"/>
      <c r="DN1270" s="12"/>
      <c r="DO1270" s="12"/>
      <c r="DP1270" s="12"/>
      <c r="DQ1270" s="12"/>
      <c r="DR1270" s="12"/>
      <c r="DS1270" s="12"/>
      <c r="DT1270" s="12"/>
      <c r="DU1270" s="12"/>
      <c r="DV1270" s="12"/>
      <c r="DW1270" s="12"/>
      <c r="DX1270" s="12"/>
      <c r="DY1270" s="12"/>
      <c r="DZ1270" s="12"/>
      <c r="EA1270" s="12"/>
      <c r="EB1270" s="12"/>
      <c r="EC1270" s="12"/>
      <c r="ED1270" s="12"/>
      <c r="EE1270" s="12"/>
      <c r="EF1270" s="12"/>
      <c r="EG1270" s="12"/>
      <c r="EH1270" s="12"/>
      <c r="EI1270" s="12"/>
      <c r="EJ1270" s="12"/>
      <c r="EK1270" s="12"/>
      <c r="EL1270" s="12"/>
      <c r="EM1270" s="12"/>
      <c r="EN1270" s="12"/>
      <c r="EO1270" s="12"/>
      <c r="EP1270" s="12"/>
      <c r="EQ1270" s="12"/>
      <c r="ER1270" s="12"/>
      <c r="ES1270" s="12"/>
      <c r="ET1270" s="12"/>
      <c r="EU1270" s="12"/>
      <c r="EV1270" s="12"/>
      <c r="EW1270" s="12"/>
      <c r="EX1270" s="12"/>
      <c r="EY1270" s="12"/>
      <c r="EZ1270" s="12"/>
      <c r="FA1270" s="12"/>
      <c r="FB1270" s="12"/>
      <c r="FC1270" s="12"/>
      <c r="FD1270" s="12"/>
      <c r="FE1270" s="12"/>
      <c r="FF1270" s="12"/>
      <c r="FG1270" s="12"/>
      <c r="FH1270" s="12"/>
      <c r="FI1270" s="12"/>
      <c r="FJ1270" s="12"/>
      <c r="FK1270" s="12"/>
      <c r="FL1270" s="12"/>
      <c r="FM1270" s="12"/>
      <c r="FN1270" s="12"/>
      <c r="FO1270" s="12"/>
      <c r="FP1270" s="12"/>
      <c r="FQ1270" s="12"/>
      <c r="FR1270" s="12"/>
      <c r="FS1270" s="12"/>
      <c r="FT1270" s="12"/>
      <c r="FU1270" s="12"/>
      <c r="FV1270" s="12"/>
      <c r="FW1270" s="12"/>
      <c r="FX1270" s="12"/>
      <c r="FY1270" s="12"/>
      <c r="FZ1270" s="12"/>
      <c r="GA1270" s="12"/>
      <c r="GB1270" s="12"/>
      <c r="GC1270" s="12"/>
      <c r="GD1270" s="12"/>
      <c r="GE1270" s="12"/>
      <c r="GF1270" s="12"/>
      <c r="GG1270" s="12"/>
      <c r="GH1270" s="12"/>
      <c r="GI1270" s="12"/>
      <c r="GJ1270" s="12"/>
      <c r="GK1270" s="12"/>
      <c r="GL1270" s="12"/>
      <c r="GM1270" s="12"/>
      <c r="GN1270" s="12"/>
      <c r="GO1270" s="12"/>
      <c r="GP1270" s="12"/>
      <c r="GQ1270" s="12"/>
      <c r="GR1270" s="12"/>
    </row>
    <row r="1271" spans="1:200" x14ac:dyDescent="0.2">
      <c r="A1271" s="79">
        <f t="shared" si="523"/>
        <v>44343</v>
      </c>
      <c r="B1271" s="80">
        <f t="shared" ca="1" si="528"/>
        <v>1205.09575</v>
      </c>
      <c r="C1271" s="81">
        <f t="shared" si="529"/>
        <v>1000</v>
      </c>
      <c r="D1271" s="82">
        <f ca="1">IF(A1271&lt;$B$1,VLOOKUP(A1271,[1]DI!$A$4:$B$15000,2,FALSE),0)</f>
        <v>3.4000000000000002E-2</v>
      </c>
      <c r="E1271" s="81">
        <f t="shared" ca="1" si="530"/>
        <v>1.3269000000000001E-4</v>
      </c>
      <c r="F1271" s="83">
        <f t="shared" si="521"/>
        <v>1.1679999999999999</v>
      </c>
      <c r="G1271" s="84">
        <f t="shared" ca="1" si="531"/>
        <v>1.00015498192</v>
      </c>
      <c r="H1271" s="81">
        <f ca="1">TRUNC(PRODUCT(G$10:G1270),15)</f>
        <v>1.2050957494023999</v>
      </c>
      <c r="I1271" s="81">
        <f t="shared" si="532"/>
        <v>1</v>
      </c>
      <c r="J1271" s="81">
        <f t="shared" ca="1" si="533"/>
        <v>1.2050957499999999</v>
      </c>
      <c r="K1271" s="81">
        <f t="shared" ca="1" si="534"/>
        <v>205.09575000000001</v>
      </c>
      <c r="L1271" s="85">
        <f>IF(VLOOKUP(A1271,$U$12:$AD$125,8)=VLOOKUP(A1270,$U$12:$AD$125,8),0,VLOOKUP(A1271,U$12:$AD$125,8))</f>
        <v>0</v>
      </c>
      <c r="M1271" s="86">
        <f>IF(L1271&gt;0,VLOOKUP(L1271,T$12:$AC$125,7),0)</f>
        <v>0</v>
      </c>
      <c r="N1271" s="81">
        <f t="shared" si="522"/>
        <v>0</v>
      </c>
      <c r="O1271" s="81">
        <f t="shared" ca="1" si="535"/>
        <v>205.09575000000001</v>
      </c>
      <c r="P1271" s="87" t="str">
        <f t="shared" si="536"/>
        <v>J=</v>
      </c>
      <c r="Q1271" s="88">
        <f t="shared" si="537"/>
        <v>44676</v>
      </c>
      <c r="R1271" s="7"/>
      <c r="S1271" s="7"/>
      <c r="T1271" s="7"/>
      <c r="U1271" s="7"/>
      <c r="V1271" s="7"/>
      <c r="W1271" s="7"/>
      <c r="X1271" s="7"/>
      <c r="Y1271" s="7"/>
      <c r="Z1271" s="7"/>
      <c r="AA1271" s="7"/>
      <c r="AB1271" s="7"/>
      <c r="AC1271" s="7"/>
      <c r="AD1271" s="7"/>
      <c r="AE1271" s="7"/>
      <c r="AF1271" s="65">
        <f t="shared" si="544"/>
        <v>44075</v>
      </c>
      <c r="AG1271" s="9">
        <f t="shared" ca="1" si="541"/>
        <v>1183.4780800000001</v>
      </c>
      <c r="AH1271" s="9">
        <f t="shared" si="541"/>
        <v>1000</v>
      </c>
      <c r="AI1271" s="4">
        <f t="shared" ca="1" si="541"/>
        <v>1.9000000000000006E-2</v>
      </c>
      <c r="AJ1271" s="10">
        <f t="shared" ca="1" si="541"/>
        <v>7.4690000000000005E-5</v>
      </c>
      <c r="AK1271" s="4">
        <f t="shared" si="541"/>
        <v>1.1679999999999999</v>
      </c>
      <c r="AL1271" s="65">
        <f t="shared" si="542"/>
        <v>44075</v>
      </c>
      <c r="AM1271" s="10">
        <f t="shared" ca="1" si="543"/>
        <v>1.18347808</v>
      </c>
      <c r="AN1271" s="9">
        <f t="shared" ca="1" si="543"/>
        <v>183.47808000000001</v>
      </c>
      <c r="AO1271" s="7">
        <f t="shared" si="543"/>
        <v>0</v>
      </c>
      <c r="AP1271" s="11">
        <f t="shared" si="543"/>
        <v>0</v>
      </c>
      <c r="AQ1271" s="9">
        <f t="shared" si="543"/>
        <v>0</v>
      </c>
      <c r="AR1271" s="8" t="str">
        <f t="shared" si="543"/>
        <v>J=</v>
      </c>
      <c r="AS1271" s="65">
        <f t="shared" si="543"/>
        <v>44676</v>
      </c>
      <c r="AT1271" s="12"/>
      <c r="AU1271" s="12"/>
      <c r="AV1271" s="22"/>
      <c r="AW1271" s="12"/>
      <c r="AX1271" s="12"/>
      <c r="AY1271" s="12"/>
      <c r="AZ1271" s="12"/>
      <c r="BA1271" s="12"/>
      <c r="BB1271" s="12"/>
      <c r="BC1271" s="12"/>
      <c r="BD1271" s="12"/>
      <c r="BE1271" s="12"/>
      <c r="BF1271" s="12"/>
      <c r="BG1271" s="12"/>
      <c r="BH1271" s="12"/>
      <c r="BI1271" s="12"/>
      <c r="BJ1271" s="12"/>
      <c r="BK1271" s="12"/>
      <c r="BL1271" s="12"/>
      <c r="BM1271" s="12"/>
      <c r="BN1271" s="12"/>
      <c r="BO1271" s="12"/>
      <c r="BP1271" s="12"/>
      <c r="BQ1271" s="12"/>
      <c r="BR1271" s="12"/>
      <c r="BS1271" s="12"/>
      <c r="BT1271" s="12"/>
      <c r="BU1271" s="12"/>
      <c r="BV1271" s="12"/>
      <c r="BW1271" s="12"/>
      <c r="BX1271" s="12"/>
      <c r="BY1271" s="12"/>
      <c r="BZ1271" s="12"/>
      <c r="CA1271" s="12"/>
      <c r="CB1271" s="12"/>
      <c r="CC1271" s="12"/>
      <c r="CD1271" s="12"/>
      <c r="CE1271" s="12"/>
      <c r="CF1271" s="12"/>
      <c r="CG1271" s="12"/>
      <c r="CH1271" s="12"/>
      <c r="CI1271" s="12"/>
      <c r="CJ1271" s="12"/>
      <c r="CK1271" s="12"/>
      <c r="CL1271" s="12"/>
      <c r="CM1271" s="12"/>
      <c r="CN1271" s="12"/>
      <c r="CO1271" s="12"/>
      <c r="CP1271" s="12"/>
      <c r="CQ1271" s="12"/>
      <c r="CR1271" s="12"/>
      <c r="CS1271" s="12"/>
      <c r="CT1271" s="12"/>
      <c r="CU1271" s="12"/>
      <c r="CV1271" s="12"/>
      <c r="CW1271" s="12"/>
      <c r="CX1271" s="12"/>
      <c r="CY1271" s="12"/>
      <c r="CZ1271" s="12"/>
      <c r="DA1271" s="12"/>
      <c r="DB1271" s="12"/>
      <c r="DC1271" s="12"/>
      <c r="DD1271" s="12"/>
      <c r="DE1271" s="12"/>
      <c r="DF1271" s="12"/>
      <c r="DG1271" s="12"/>
      <c r="DH1271" s="12"/>
      <c r="DI1271" s="12"/>
      <c r="DJ1271" s="12"/>
      <c r="DK1271" s="12"/>
      <c r="DL1271" s="12"/>
      <c r="DM1271" s="12"/>
      <c r="DN1271" s="12"/>
      <c r="DO1271" s="12"/>
      <c r="DP1271" s="12"/>
      <c r="DQ1271" s="12"/>
      <c r="DR1271" s="12"/>
      <c r="DS1271" s="12"/>
      <c r="DT1271" s="12"/>
      <c r="DU1271" s="12"/>
      <c r="DV1271" s="12"/>
      <c r="DW1271" s="12"/>
      <c r="DX1271" s="12"/>
      <c r="DY1271" s="12"/>
      <c r="DZ1271" s="12"/>
      <c r="EA1271" s="12"/>
      <c r="EB1271" s="12"/>
      <c r="EC1271" s="12"/>
      <c r="ED1271" s="12"/>
      <c r="EE1271" s="12"/>
      <c r="EF1271" s="12"/>
      <c r="EG1271" s="12"/>
      <c r="EH1271" s="12"/>
      <c r="EI1271" s="12"/>
      <c r="EJ1271" s="12"/>
      <c r="EK1271" s="12"/>
      <c r="EL1271" s="12"/>
      <c r="EM1271" s="12"/>
      <c r="EN1271" s="12"/>
      <c r="EO1271" s="12"/>
      <c r="EP1271" s="12"/>
      <c r="EQ1271" s="12"/>
      <c r="ER1271" s="12"/>
      <c r="ES1271" s="12"/>
      <c r="ET1271" s="12"/>
      <c r="EU1271" s="12"/>
      <c r="EV1271" s="12"/>
      <c r="EW1271" s="12"/>
      <c r="EX1271" s="12"/>
      <c r="EY1271" s="12"/>
      <c r="EZ1271" s="12"/>
      <c r="FA1271" s="12"/>
      <c r="FB1271" s="12"/>
      <c r="FC1271" s="12"/>
      <c r="FD1271" s="12"/>
      <c r="FE1271" s="12"/>
      <c r="FF1271" s="12"/>
      <c r="FG1271" s="12"/>
      <c r="FH1271" s="12"/>
      <c r="FI1271" s="12"/>
      <c r="FJ1271" s="12"/>
      <c r="FK1271" s="12"/>
      <c r="FL1271" s="12"/>
      <c r="FM1271" s="12"/>
      <c r="FN1271" s="12"/>
      <c r="FO1271" s="12"/>
      <c r="FP1271" s="12"/>
      <c r="FQ1271" s="12"/>
      <c r="FR1271" s="12"/>
      <c r="FS1271" s="12"/>
      <c r="FT1271" s="12"/>
      <c r="FU1271" s="12"/>
      <c r="FV1271" s="12"/>
      <c r="FW1271" s="12"/>
      <c r="FX1271" s="12"/>
      <c r="FY1271" s="12"/>
      <c r="FZ1271" s="12"/>
      <c r="GA1271" s="12"/>
      <c r="GB1271" s="12"/>
      <c r="GC1271" s="12"/>
      <c r="GD1271" s="12"/>
      <c r="GE1271" s="12"/>
      <c r="GF1271" s="12"/>
      <c r="GG1271" s="12"/>
      <c r="GH1271" s="12"/>
      <c r="GI1271" s="12"/>
      <c r="GJ1271" s="12"/>
      <c r="GK1271" s="12"/>
      <c r="GL1271" s="12"/>
      <c r="GM1271" s="12"/>
      <c r="GN1271" s="12"/>
      <c r="GO1271" s="12"/>
      <c r="GP1271" s="12"/>
      <c r="GQ1271" s="12"/>
      <c r="GR1271" s="12"/>
    </row>
    <row r="1272" spans="1:200" x14ac:dyDescent="0.2">
      <c r="A1272" s="79">
        <f t="shared" si="523"/>
        <v>44344</v>
      </c>
      <c r="B1272" s="80">
        <f t="shared" ca="1" si="528"/>
        <v>1205.28252</v>
      </c>
      <c r="C1272" s="81">
        <f t="shared" si="529"/>
        <v>1000</v>
      </c>
      <c r="D1272" s="82">
        <f ca="1">IF(A1272&lt;$B$1,VLOOKUP(A1272,[1]DI!$A$4:$B$15000,2,FALSE),0)</f>
        <v>3.4000000000000002E-2</v>
      </c>
      <c r="E1272" s="81">
        <f t="shared" ca="1" si="530"/>
        <v>1.3269000000000001E-4</v>
      </c>
      <c r="F1272" s="83">
        <f t="shared" si="521"/>
        <v>1.1679999999999999</v>
      </c>
      <c r="G1272" s="84">
        <f t="shared" ca="1" si="531"/>
        <v>1.00015498192</v>
      </c>
      <c r="H1272" s="81">
        <f ca="1">TRUNC(PRODUCT(G$10:G1271),15)</f>
        <v>1.20528251745542</v>
      </c>
      <c r="I1272" s="81">
        <f t="shared" si="532"/>
        <v>1</v>
      </c>
      <c r="J1272" s="81">
        <f t="shared" ca="1" si="533"/>
        <v>1.2052825199999999</v>
      </c>
      <c r="K1272" s="81">
        <f t="shared" ca="1" si="534"/>
        <v>205.28252000000001</v>
      </c>
      <c r="L1272" s="85">
        <f>IF(VLOOKUP(A1272,$U$12:$AD$125,8)=VLOOKUP(A1271,$U$12:$AD$125,8),0,VLOOKUP(A1272,U$12:$AD$125,8))</f>
        <v>0</v>
      </c>
      <c r="M1272" s="86">
        <f>IF(L1272&gt;0,VLOOKUP(L1272,T$12:$AC$125,7),0)</f>
        <v>0</v>
      </c>
      <c r="N1272" s="81">
        <f t="shared" si="522"/>
        <v>0</v>
      </c>
      <c r="O1272" s="81">
        <f t="shared" ca="1" si="535"/>
        <v>205.28252000000001</v>
      </c>
      <c r="P1272" s="87" t="str">
        <f t="shared" si="536"/>
        <v>J=</v>
      </c>
      <c r="Q1272" s="88">
        <f t="shared" si="537"/>
        <v>44676</v>
      </c>
      <c r="R1272" s="7"/>
      <c r="S1272" s="7"/>
      <c r="T1272" s="7"/>
      <c r="U1272" s="7"/>
      <c r="V1272" s="7"/>
      <c r="W1272" s="7"/>
      <c r="X1272" s="7"/>
      <c r="Y1272" s="7"/>
      <c r="Z1272" s="7"/>
      <c r="AA1272" s="7"/>
      <c r="AB1272" s="7"/>
      <c r="AC1272" s="7"/>
      <c r="AD1272" s="7"/>
      <c r="AE1272" s="7"/>
      <c r="AF1272" s="65">
        <f t="shared" si="544"/>
        <v>44076</v>
      </c>
      <c r="AG1272" s="9">
        <f t="shared" ca="1" si="541"/>
        <v>1183.58133</v>
      </c>
      <c r="AH1272" s="9">
        <f t="shared" si="541"/>
        <v>1000</v>
      </c>
      <c r="AI1272" s="4">
        <f t="shared" ca="1" si="541"/>
        <v>1.9000000000000006E-2</v>
      </c>
      <c r="AJ1272" s="10">
        <f t="shared" ca="1" si="541"/>
        <v>7.4690000000000005E-5</v>
      </c>
      <c r="AK1272" s="4">
        <f t="shared" si="541"/>
        <v>1.1679999999999999</v>
      </c>
      <c r="AL1272" s="65">
        <f t="shared" si="542"/>
        <v>44076</v>
      </c>
      <c r="AM1272" s="10">
        <f t="shared" ca="1" si="543"/>
        <v>1.18358133</v>
      </c>
      <c r="AN1272" s="9">
        <f t="shared" ca="1" si="543"/>
        <v>183.58133000000001</v>
      </c>
      <c r="AO1272" s="7">
        <f t="shared" si="543"/>
        <v>0</v>
      </c>
      <c r="AP1272" s="11">
        <f t="shared" si="543"/>
        <v>0</v>
      </c>
      <c r="AQ1272" s="9">
        <f t="shared" si="543"/>
        <v>0</v>
      </c>
      <c r="AR1272" s="8" t="str">
        <f t="shared" si="543"/>
        <v>J=</v>
      </c>
      <c r="AS1272" s="65">
        <f t="shared" si="543"/>
        <v>44676</v>
      </c>
      <c r="AT1272" s="12"/>
      <c r="AU1272" s="12"/>
      <c r="AV1272" s="22"/>
      <c r="AW1272" s="12"/>
      <c r="AX1272" s="12"/>
      <c r="AY1272" s="12"/>
      <c r="AZ1272" s="12"/>
      <c r="BA1272" s="12"/>
      <c r="BB1272" s="12"/>
      <c r="BC1272" s="12"/>
      <c r="BD1272" s="12"/>
      <c r="BE1272" s="12"/>
      <c r="BF1272" s="12"/>
      <c r="BG1272" s="12"/>
      <c r="BH1272" s="12"/>
      <c r="BI1272" s="12"/>
      <c r="BJ1272" s="12"/>
      <c r="BK1272" s="12"/>
      <c r="BL1272" s="12"/>
      <c r="BM1272" s="12"/>
      <c r="BN1272" s="12"/>
      <c r="BO1272" s="12"/>
      <c r="BP1272" s="12"/>
      <c r="BQ1272" s="12"/>
      <c r="BR1272" s="12"/>
      <c r="BS1272" s="12"/>
      <c r="BT1272" s="12"/>
      <c r="BU1272" s="12"/>
      <c r="BV1272" s="12"/>
      <c r="BW1272" s="12"/>
      <c r="BX1272" s="12"/>
      <c r="BY1272" s="12"/>
      <c r="BZ1272" s="12"/>
      <c r="CA1272" s="12"/>
      <c r="CB1272" s="12"/>
      <c r="CC1272" s="12"/>
      <c r="CD1272" s="12"/>
      <c r="CE1272" s="12"/>
      <c r="CF1272" s="12"/>
      <c r="CG1272" s="12"/>
      <c r="CH1272" s="12"/>
      <c r="CI1272" s="12"/>
      <c r="CJ1272" s="12"/>
      <c r="CK1272" s="12"/>
      <c r="CL1272" s="12"/>
      <c r="CM1272" s="12"/>
      <c r="CN1272" s="12"/>
      <c r="CO1272" s="12"/>
      <c r="CP1272" s="12"/>
      <c r="CQ1272" s="12"/>
      <c r="CR1272" s="12"/>
      <c r="CS1272" s="12"/>
      <c r="CT1272" s="12"/>
      <c r="CU1272" s="12"/>
      <c r="CV1272" s="12"/>
      <c r="CW1272" s="12"/>
      <c r="CX1272" s="12"/>
      <c r="CY1272" s="12"/>
      <c r="CZ1272" s="12"/>
      <c r="DA1272" s="12"/>
      <c r="DB1272" s="12"/>
      <c r="DC1272" s="12"/>
      <c r="DD1272" s="12"/>
      <c r="DE1272" s="12"/>
      <c r="DF1272" s="12"/>
      <c r="DG1272" s="12"/>
      <c r="DH1272" s="12"/>
      <c r="DI1272" s="12"/>
      <c r="DJ1272" s="12"/>
      <c r="DK1272" s="12"/>
      <c r="DL1272" s="12"/>
      <c r="DM1272" s="12"/>
      <c r="DN1272" s="12"/>
      <c r="DO1272" s="12"/>
      <c r="DP1272" s="12"/>
      <c r="DQ1272" s="12"/>
      <c r="DR1272" s="12"/>
      <c r="DS1272" s="12"/>
      <c r="DT1272" s="12"/>
      <c r="DU1272" s="12"/>
      <c r="DV1272" s="12"/>
      <c r="DW1272" s="12"/>
      <c r="DX1272" s="12"/>
      <c r="DY1272" s="12"/>
      <c r="DZ1272" s="12"/>
      <c r="EA1272" s="12"/>
      <c r="EB1272" s="12"/>
      <c r="EC1272" s="12"/>
      <c r="ED1272" s="12"/>
      <c r="EE1272" s="12"/>
      <c r="EF1272" s="12"/>
      <c r="EG1272" s="12"/>
      <c r="EH1272" s="12"/>
      <c r="EI1272" s="12"/>
      <c r="EJ1272" s="12"/>
      <c r="EK1272" s="12"/>
      <c r="EL1272" s="12"/>
      <c r="EM1272" s="12"/>
      <c r="EN1272" s="12"/>
      <c r="EO1272" s="12"/>
      <c r="EP1272" s="12"/>
      <c r="EQ1272" s="12"/>
      <c r="ER1272" s="12"/>
      <c r="ES1272" s="12"/>
      <c r="ET1272" s="12"/>
      <c r="EU1272" s="12"/>
      <c r="EV1272" s="12"/>
      <c r="EW1272" s="12"/>
      <c r="EX1272" s="12"/>
      <c r="EY1272" s="12"/>
      <c r="EZ1272" s="12"/>
      <c r="FA1272" s="12"/>
      <c r="FB1272" s="12"/>
      <c r="FC1272" s="12"/>
      <c r="FD1272" s="12"/>
      <c r="FE1272" s="12"/>
      <c r="FF1272" s="12"/>
      <c r="FG1272" s="12"/>
      <c r="FH1272" s="12"/>
      <c r="FI1272" s="12"/>
      <c r="FJ1272" s="12"/>
      <c r="FK1272" s="12"/>
      <c r="FL1272" s="12"/>
      <c r="FM1272" s="12"/>
      <c r="FN1272" s="12"/>
      <c r="FO1272" s="12"/>
      <c r="FP1272" s="12"/>
      <c r="FQ1272" s="12"/>
      <c r="FR1272" s="12"/>
      <c r="FS1272" s="12"/>
      <c r="FT1272" s="12"/>
      <c r="FU1272" s="12"/>
      <c r="FV1272" s="12"/>
      <c r="FW1272" s="12"/>
      <c r="FX1272" s="12"/>
      <c r="FY1272" s="12"/>
      <c r="FZ1272" s="12"/>
      <c r="GA1272" s="12"/>
      <c r="GB1272" s="12"/>
      <c r="GC1272" s="12"/>
      <c r="GD1272" s="12"/>
      <c r="GE1272" s="12"/>
      <c r="GF1272" s="12"/>
      <c r="GG1272" s="12"/>
      <c r="GH1272" s="12"/>
      <c r="GI1272" s="12"/>
      <c r="GJ1272" s="12"/>
      <c r="GK1272" s="12"/>
      <c r="GL1272" s="12"/>
      <c r="GM1272" s="12"/>
      <c r="GN1272" s="12"/>
      <c r="GO1272" s="12"/>
      <c r="GP1272" s="12"/>
      <c r="GQ1272" s="12"/>
      <c r="GR1272" s="12"/>
    </row>
    <row r="1273" spans="1:200" x14ac:dyDescent="0.2">
      <c r="A1273" s="79">
        <f t="shared" si="523"/>
        <v>44345</v>
      </c>
      <c r="B1273" s="80">
        <f t="shared" ca="1" si="528"/>
        <v>1205.46931</v>
      </c>
      <c r="C1273" s="81">
        <f t="shared" si="529"/>
        <v>1000</v>
      </c>
      <c r="D1273" s="82">
        <f ca="1">IF(A1273&lt;$B$1,VLOOKUP(A1273,[1]DI!$A$4:$B$15000,2,FALSE),0)</f>
        <v>0</v>
      </c>
      <c r="E1273" s="81">
        <f t="shared" ca="1" si="530"/>
        <v>0</v>
      </c>
      <c r="F1273" s="83">
        <f t="shared" si="521"/>
        <v>1.1679999999999999</v>
      </c>
      <c r="G1273" s="84">
        <f t="shared" ca="1" si="531"/>
        <v>1</v>
      </c>
      <c r="H1273" s="81">
        <f ca="1">TRUNC(PRODUCT(G$10:G1272),15)</f>
        <v>1.20546931445412</v>
      </c>
      <c r="I1273" s="81">
        <f t="shared" si="532"/>
        <v>1</v>
      </c>
      <c r="J1273" s="81">
        <f t="shared" ca="1" si="533"/>
        <v>1.20546931</v>
      </c>
      <c r="K1273" s="81">
        <f t="shared" ca="1" si="534"/>
        <v>205.46931000000001</v>
      </c>
      <c r="L1273" s="85">
        <f>IF(VLOOKUP(A1273,$U$12:$AD$125,8)=VLOOKUP(A1272,$U$12:$AD$125,8),0,VLOOKUP(A1273,U$12:$AD$125,8))</f>
        <v>0</v>
      </c>
      <c r="M1273" s="86">
        <f>IF(L1273&gt;0,VLOOKUP(L1273,T$12:$AC$125,7),0)</f>
        <v>0</v>
      </c>
      <c r="N1273" s="81">
        <f t="shared" si="522"/>
        <v>0</v>
      </c>
      <c r="O1273" s="81">
        <f t="shared" ca="1" si="535"/>
        <v>205.46931000000001</v>
      </c>
      <c r="P1273" s="87" t="str">
        <f t="shared" si="536"/>
        <v>J=</v>
      </c>
      <c r="Q1273" s="88">
        <f t="shared" si="537"/>
        <v>44676</v>
      </c>
      <c r="R1273" s="7"/>
      <c r="S1273" s="7"/>
      <c r="T1273" s="7"/>
      <c r="U1273" s="7"/>
      <c r="V1273" s="7"/>
      <c r="W1273" s="7"/>
      <c r="X1273" s="7"/>
      <c r="Y1273" s="7"/>
      <c r="Z1273" s="7"/>
      <c r="AA1273" s="7"/>
      <c r="AB1273" s="7"/>
      <c r="AC1273" s="7"/>
      <c r="AD1273" s="7"/>
      <c r="AE1273" s="7"/>
      <c r="AF1273" s="65">
        <f t="shared" si="544"/>
        <v>44077</v>
      </c>
      <c r="AG1273" s="9">
        <f t="shared" ca="1" si="541"/>
        <v>1183.6845800000001</v>
      </c>
      <c r="AH1273" s="9">
        <f t="shared" si="541"/>
        <v>1000</v>
      </c>
      <c r="AI1273" s="4">
        <f t="shared" ca="1" si="541"/>
        <v>1.9000000000000006E-2</v>
      </c>
      <c r="AJ1273" s="10">
        <f t="shared" ca="1" si="541"/>
        <v>7.4690000000000005E-5</v>
      </c>
      <c r="AK1273" s="4">
        <f t="shared" si="541"/>
        <v>1.1679999999999999</v>
      </c>
      <c r="AL1273" s="65">
        <f t="shared" si="542"/>
        <v>44077</v>
      </c>
      <c r="AM1273" s="10">
        <f t="shared" ca="1" si="543"/>
        <v>1.18368458</v>
      </c>
      <c r="AN1273" s="9">
        <f t="shared" ca="1" si="543"/>
        <v>183.68458000000001</v>
      </c>
      <c r="AO1273" s="7">
        <f t="shared" si="543"/>
        <v>0</v>
      </c>
      <c r="AP1273" s="11">
        <f t="shared" si="543"/>
        <v>0</v>
      </c>
      <c r="AQ1273" s="9">
        <f t="shared" si="543"/>
        <v>0</v>
      </c>
      <c r="AR1273" s="8" t="str">
        <f t="shared" si="543"/>
        <v>J=</v>
      </c>
      <c r="AS1273" s="65">
        <f t="shared" si="543"/>
        <v>44676</v>
      </c>
      <c r="AT1273" s="12"/>
      <c r="AU1273" s="12"/>
      <c r="AV1273" s="22"/>
      <c r="AW1273" s="12"/>
      <c r="AX1273" s="12"/>
      <c r="AY1273" s="12"/>
      <c r="AZ1273" s="12"/>
      <c r="BA1273" s="12"/>
      <c r="BB1273" s="12"/>
      <c r="BC1273" s="12"/>
      <c r="BD1273" s="12"/>
      <c r="BE1273" s="12"/>
      <c r="BF1273" s="12"/>
      <c r="BG1273" s="12"/>
      <c r="BH1273" s="12"/>
      <c r="BI1273" s="12"/>
      <c r="BJ1273" s="12"/>
      <c r="BK1273" s="12"/>
      <c r="BL1273" s="12"/>
      <c r="BM1273" s="12"/>
      <c r="BN1273" s="12"/>
      <c r="BO1273" s="12"/>
      <c r="BP1273" s="12"/>
      <c r="BQ1273" s="12"/>
      <c r="BR1273" s="12"/>
      <c r="BS1273" s="12"/>
      <c r="BT1273" s="12"/>
      <c r="BU1273" s="12"/>
      <c r="BV1273" s="12"/>
      <c r="BW1273" s="12"/>
      <c r="BX1273" s="12"/>
      <c r="BY1273" s="12"/>
      <c r="BZ1273" s="12"/>
      <c r="CA1273" s="12"/>
      <c r="CB1273" s="12"/>
      <c r="CC1273" s="12"/>
      <c r="CD1273" s="12"/>
      <c r="CE1273" s="12"/>
      <c r="CF1273" s="12"/>
      <c r="CG1273" s="12"/>
      <c r="CH1273" s="12"/>
      <c r="CI1273" s="12"/>
      <c r="CJ1273" s="12"/>
      <c r="CK1273" s="12"/>
      <c r="CL1273" s="12"/>
      <c r="CM1273" s="12"/>
      <c r="CN1273" s="12"/>
      <c r="CO1273" s="12"/>
      <c r="CP1273" s="12"/>
      <c r="CQ1273" s="12"/>
      <c r="CR1273" s="12"/>
      <c r="CS1273" s="12"/>
      <c r="CT1273" s="12"/>
      <c r="CU1273" s="12"/>
      <c r="CV1273" s="12"/>
      <c r="CW1273" s="12"/>
      <c r="CX1273" s="12"/>
      <c r="CY1273" s="12"/>
      <c r="CZ1273" s="12"/>
      <c r="DA1273" s="12"/>
      <c r="DB1273" s="12"/>
      <c r="DC1273" s="12"/>
      <c r="DD1273" s="12"/>
      <c r="DE1273" s="12"/>
      <c r="DF1273" s="12"/>
      <c r="DG1273" s="12"/>
      <c r="DH1273" s="12"/>
      <c r="DI1273" s="12"/>
      <c r="DJ1273" s="12"/>
      <c r="DK1273" s="12"/>
      <c r="DL1273" s="12"/>
      <c r="DM1273" s="12"/>
      <c r="DN1273" s="12"/>
      <c r="DO1273" s="12"/>
      <c r="DP1273" s="12"/>
      <c r="DQ1273" s="12"/>
      <c r="DR1273" s="12"/>
      <c r="DS1273" s="12"/>
      <c r="DT1273" s="12"/>
      <c r="DU1273" s="12"/>
      <c r="DV1273" s="12"/>
      <c r="DW1273" s="12"/>
      <c r="DX1273" s="12"/>
      <c r="DY1273" s="12"/>
      <c r="DZ1273" s="12"/>
      <c r="EA1273" s="12"/>
      <c r="EB1273" s="12"/>
      <c r="EC1273" s="12"/>
      <c r="ED1273" s="12"/>
      <c r="EE1273" s="12"/>
      <c r="EF1273" s="12"/>
      <c r="EG1273" s="12"/>
      <c r="EH1273" s="12"/>
      <c r="EI1273" s="12"/>
      <c r="EJ1273" s="12"/>
      <c r="EK1273" s="12"/>
      <c r="EL1273" s="12"/>
      <c r="EM1273" s="12"/>
      <c r="EN1273" s="12"/>
      <c r="EO1273" s="12"/>
      <c r="EP1273" s="12"/>
      <c r="EQ1273" s="12"/>
      <c r="ER1273" s="12"/>
      <c r="ES1273" s="12"/>
      <c r="ET1273" s="12"/>
      <c r="EU1273" s="12"/>
      <c r="EV1273" s="12"/>
      <c r="EW1273" s="12"/>
      <c r="EX1273" s="12"/>
      <c r="EY1273" s="12"/>
      <c r="EZ1273" s="12"/>
      <c r="FA1273" s="12"/>
      <c r="FB1273" s="12"/>
      <c r="FC1273" s="12"/>
      <c r="FD1273" s="12"/>
      <c r="FE1273" s="12"/>
      <c r="FF1273" s="12"/>
      <c r="FG1273" s="12"/>
      <c r="FH1273" s="12"/>
      <c r="FI1273" s="12"/>
      <c r="FJ1273" s="12"/>
      <c r="FK1273" s="12"/>
      <c r="FL1273" s="12"/>
      <c r="FM1273" s="12"/>
      <c r="FN1273" s="12"/>
      <c r="FO1273" s="12"/>
      <c r="FP1273" s="12"/>
      <c r="FQ1273" s="12"/>
      <c r="FR1273" s="12"/>
      <c r="FS1273" s="12"/>
      <c r="FT1273" s="12"/>
      <c r="FU1273" s="12"/>
      <c r="FV1273" s="12"/>
      <c r="FW1273" s="12"/>
      <c r="FX1273" s="12"/>
      <c r="FY1273" s="12"/>
      <c r="FZ1273" s="12"/>
      <c r="GA1273" s="12"/>
      <c r="GB1273" s="12"/>
      <c r="GC1273" s="12"/>
      <c r="GD1273" s="12"/>
      <c r="GE1273" s="12"/>
      <c r="GF1273" s="12"/>
      <c r="GG1273" s="12"/>
      <c r="GH1273" s="12"/>
      <c r="GI1273" s="12"/>
      <c r="GJ1273" s="12"/>
      <c r="GK1273" s="12"/>
      <c r="GL1273" s="12"/>
      <c r="GM1273" s="12"/>
      <c r="GN1273" s="12"/>
      <c r="GO1273" s="12"/>
      <c r="GP1273" s="12"/>
      <c r="GQ1273" s="12"/>
      <c r="GR1273" s="12"/>
    </row>
    <row r="1274" spans="1:200" x14ac:dyDescent="0.2">
      <c r="A1274" s="79">
        <f t="shared" si="523"/>
        <v>44346</v>
      </c>
      <c r="B1274" s="80">
        <f t="shared" ca="1" si="528"/>
        <v>1205.46931</v>
      </c>
      <c r="C1274" s="81">
        <f t="shared" si="529"/>
        <v>1000</v>
      </c>
      <c r="D1274" s="82">
        <f ca="1">IF(A1274&lt;$B$1,VLOOKUP(A1274,[1]DI!$A$4:$B$15000,2,FALSE),0)</f>
        <v>0</v>
      </c>
      <c r="E1274" s="81">
        <f t="shared" ca="1" si="530"/>
        <v>0</v>
      </c>
      <c r="F1274" s="83">
        <f t="shared" si="521"/>
        <v>1.1679999999999999</v>
      </c>
      <c r="G1274" s="84">
        <f t="shared" ca="1" si="531"/>
        <v>1</v>
      </c>
      <c r="H1274" s="81">
        <f ca="1">TRUNC(PRODUCT(G$10:G1273),15)</f>
        <v>1.20546931445412</v>
      </c>
      <c r="I1274" s="81">
        <f t="shared" si="532"/>
        <v>1</v>
      </c>
      <c r="J1274" s="81">
        <f t="shared" ca="1" si="533"/>
        <v>1.20546931</v>
      </c>
      <c r="K1274" s="81">
        <f t="shared" ca="1" si="534"/>
        <v>205.46931000000001</v>
      </c>
      <c r="L1274" s="85">
        <f>IF(VLOOKUP(A1274,$U$12:$AD$125,8)=VLOOKUP(A1273,$U$12:$AD$125,8),0,VLOOKUP(A1274,U$12:$AD$125,8))</f>
        <v>0</v>
      </c>
      <c r="M1274" s="86">
        <f>IF(L1274&gt;0,VLOOKUP(L1274,T$12:$AC$125,7),0)</f>
        <v>0</v>
      </c>
      <c r="N1274" s="81">
        <f t="shared" si="522"/>
        <v>0</v>
      </c>
      <c r="O1274" s="81">
        <f t="shared" ca="1" si="535"/>
        <v>205.46931000000001</v>
      </c>
      <c r="P1274" s="87" t="str">
        <f t="shared" si="536"/>
        <v>J=</v>
      </c>
      <c r="Q1274" s="88">
        <f t="shared" si="537"/>
        <v>44676</v>
      </c>
      <c r="R1274" s="7"/>
      <c r="S1274" s="7"/>
      <c r="T1274" s="7"/>
      <c r="U1274" s="7"/>
      <c r="V1274" s="7"/>
      <c r="W1274" s="7"/>
      <c r="X1274" s="7"/>
      <c r="Y1274" s="7"/>
      <c r="Z1274" s="7"/>
      <c r="AA1274" s="7"/>
      <c r="AB1274" s="7"/>
      <c r="AC1274" s="7"/>
      <c r="AD1274" s="7"/>
      <c r="AE1274" s="7"/>
      <c r="AF1274" s="65">
        <f t="shared" si="544"/>
        <v>44078</v>
      </c>
      <c r="AG1274" s="9">
        <f t="shared" ca="1" si="541"/>
        <v>1183.78784</v>
      </c>
      <c r="AH1274" s="9">
        <f t="shared" si="541"/>
        <v>1000</v>
      </c>
      <c r="AI1274" s="4">
        <f t="shared" ca="1" si="541"/>
        <v>1.9000000000000006E-2</v>
      </c>
      <c r="AJ1274" s="10">
        <f t="shared" ca="1" si="541"/>
        <v>7.4690000000000005E-5</v>
      </c>
      <c r="AK1274" s="4">
        <f t="shared" si="541"/>
        <v>1.1679999999999999</v>
      </c>
      <c r="AL1274" s="65">
        <f t="shared" si="542"/>
        <v>44078</v>
      </c>
      <c r="AM1274" s="10">
        <f t="shared" ca="1" si="543"/>
        <v>1.1837878399999999</v>
      </c>
      <c r="AN1274" s="9">
        <f t="shared" ca="1" si="543"/>
        <v>183.78783999999999</v>
      </c>
      <c r="AO1274" s="7">
        <f t="shared" si="543"/>
        <v>0</v>
      </c>
      <c r="AP1274" s="11">
        <f t="shared" si="543"/>
        <v>0</v>
      </c>
      <c r="AQ1274" s="9">
        <f t="shared" si="543"/>
        <v>0</v>
      </c>
      <c r="AR1274" s="8" t="str">
        <f t="shared" si="543"/>
        <v>J=</v>
      </c>
      <c r="AS1274" s="65">
        <f t="shared" si="543"/>
        <v>44676</v>
      </c>
      <c r="AT1274" s="12"/>
      <c r="AU1274" s="12"/>
      <c r="AV1274" s="22"/>
      <c r="AW1274" s="12"/>
      <c r="AX1274" s="12"/>
      <c r="AY1274" s="12"/>
      <c r="AZ1274" s="12"/>
      <c r="BA1274" s="12"/>
      <c r="BB1274" s="12"/>
      <c r="BC1274" s="12"/>
      <c r="BD1274" s="12"/>
      <c r="BE1274" s="12"/>
      <c r="BF1274" s="12"/>
      <c r="BG1274" s="12"/>
      <c r="BH1274" s="12"/>
      <c r="BI1274" s="12"/>
      <c r="BJ1274" s="12"/>
      <c r="BK1274" s="12"/>
      <c r="BL1274" s="12"/>
      <c r="BM1274" s="12"/>
      <c r="BN1274" s="12"/>
      <c r="BO1274" s="12"/>
      <c r="BP1274" s="12"/>
      <c r="BQ1274" s="12"/>
      <c r="BR1274" s="12"/>
      <c r="BS1274" s="12"/>
      <c r="BT1274" s="12"/>
      <c r="BU1274" s="12"/>
      <c r="BV1274" s="12"/>
      <c r="BW1274" s="12"/>
      <c r="BX1274" s="12"/>
      <c r="BY1274" s="12"/>
      <c r="BZ1274" s="12"/>
      <c r="CA1274" s="12"/>
      <c r="CB1274" s="12"/>
      <c r="CC1274" s="12"/>
      <c r="CD1274" s="12"/>
      <c r="CE1274" s="12"/>
      <c r="CF1274" s="12"/>
      <c r="CG1274" s="12"/>
      <c r="CH1274" s="12"/>
      <c r="CI1274" s="12"/>
      <c r="CJ1274" s="12"/>
      <c r="CK1274" s="12"/>
      <c r="CL1274" s="12"/>
      <c r="CM1274" s="12"/>
      <c r="CN1274" s="12"/>
      <c r="CO1274" s="12"/>
      <c r="CP1274" s="12"/>
      <c r="CQ1274" s="12"/>
      <c r="CR1274" s="12"/>
      <c r="CS1274" s="12"/>
      <c r="CT1274" s="12"/>
      <c r="CU1274" s="12"/>
      <c r="CV1274" s="12"/>
      <c r="CW1274" s="12"/>
      <c r="CX1274" s="12"/>
      <c r="CY1274" s="12"/>
      <c r="CZ1274" s="12"/>
      <c r="DA1274" s="12"/>
      <c r="DB1274" s="12"/>
      <c r="DC1274" s="12"/>
      <c r="DD1274" s="12"/>
      <c r="DE1274" s="12"/>
      <c r="DF1274" s="12"/>
      <c r="DG1274" s="12"/>
      <c r="DH1274" s="12"/>
      <c r="DI1274" s="12"/>
      <c r="DJ1274" s="12"/>
      <c r="DK1274" s="12"/>
      <c r="DL1274" s="12"/>
      <c r="DM1274" s="12"/>
      <c r="DN1274" s="12"/>
      <c r="DO1274" s="12"/>
      <c r="DP1274" s="12"/>
      <c r="DQ1274" s="12"/>
      <c r="DR1274" s="12"/>
      <c r="DS1274" s="12"/>
      <c r="DT1274" s="12"/>
      <c r="DU1274" s="12"/>
      <c r="DV1274" s="12"/>
      <c r="DW1274" s="12"/>
      <c r="DX1274" s="12"/>
      <c r="DY1274" s="12"/>
      <c r="DZ1274" s="12"/>
      <c r="EA1274" s="12"/>
      <c r="EB1274" s="12"/>
      <c r="EC1274" s="12"/>
      <c r="ED1274" s="12"/>
      <c r="EE1274" s="12"/>
      <c r="EF1274" s="12"/>
      <c r="EG1274" s="12"/>
      <c r="EH1274" s="12"/>
      <c r="EI1274" s="12"/>
      <c r="EJ1274" s="12"/>
      <c r="EK1274" s="12"/>
      <c r="EL1274" s="12"/>
      <c r="EM1274" s="12"/>
      <c r="EN1274" s="12"/>
      <c r="EO1274" s="12"/>
      <c r="EP1274" s="12"/>
      <c r="EQ1274" s="12"/>
      <c r="ER1274" s="12"/>
      <c r="ES1274" s="12"/>
      <c r="ET1274" s="12"/>
      <c r="EU1274" s="12"/>
      <c r="EV1274" s="12"/>
      <c r="EW1274" s="12"/>
      <c r="EX1274" s="12"/>
      <c r="EY1274" s="12"/>
      <c r="EZ1274" s="12"/>
      <c r="FA1274" s="12"/>
      <c r="FB1274" s="12"/>
      <c r="FC1274" s="12"/>
      <c r="FD1274" s="12"/>
      <c r="FE1274" s="12"/>
      <c r="FF1274" s="12"/>
      <c r="FG1274" s="12"/>
      <c r="FH1274" s="12"/>
      <c r="FI1274" s="12"/>
      <c r="FJ1274" s="12"/>
      <c r="FK1274" s="12"/>
      <c r="FL1274" s="12"/>
      <c r="FM1274" s="12"/>
      <c r="FN1274" s="12"/>
      <c r="FO1274" s="12"/>
      <c r="FP1274" s="12"/>
      <c r="FQ1274" s="12"/>
      <c r="FR1274" s="12"/>
      <c r="FS1274" s="12"/>
      <c r="FT1274" s="12"/>
      <c r="FU1274" s="12"/>
      <c r="FV1274" s="12"/>
      <c r="FW1274" s="12"/>
      <c r="FX1274" s="12"/>
      <c r="FY1274" s="12"/>
      <c r="FZ1274" s="12"/>
      <c r="GA1274" s="12"/>
      <c r="GB1274" s="12"/>
      <c r="GC1274" s="12"/>
      <c r="GD1274" s="12"/>
      <c r="GE1274" s="12"/>
      <c r="GF1274" s="12"/>
      <c r="GG1274" s="12"/>
      <c r="GH1274" s="12"/>
      <c r="GI1274" s="12"/>
      <c r="GJ1274" s="12"/>
      <c r="GK1274" s="12"/>
      <c r="GL1274" s="12"/>
      <c r="GM1274" s="12"/>
      <c r="GN1274" s="12"/>
      <c r="GO1274" s="12"/>
      <c r="GP1274" s="12"/>
      <c r="GQ1274" s="12"/>
      <c r="GR1274" s="12"/>
    </row>
    <row r="1275" spans="1:200" x14ac:dyDescent="0.2">
      <c r="A1275" s="79">
        <f t="shared" si="523"/>
        <v>44347</v>
      </c>
      <c r="B1275" s="80">
        <f t="shared" ca="1" si="528"/>
        <v>1205.46931</v>
      </c>
      <c r="C1275" s="81">
        <f t="shared" si="529"/>
        <v>1000</v>
      </c>
      <c r="D1275" s="82">
        <f ca="1">IF(A1275&lt;$B$1,VLOOKUP(A1275,[1]DI!$A$4:$B$15000,2,FALSE),0)</f>
        <v>3.4000000000000002E-2</v>
      </c>
      <c r="E1275" s="81">
        <f t="shared" ca="1" si="530"/>
        <v>1.3269000000000001E-4</v>
      </c>
      <c r="F1275" s="83">
        <f t="shared" si="521"/>
        <v>1.1679999999999999</v>
      </c>
      <c r="G1275" s="84">
        <f t="shared" ca="1" si="531"/>
        <v>1.00015498192</v>
      </c>
      <c r="H1275" s="81">
        <f ca="1">TRUNC(PRODUCT(G$10:G1274),15)</f>
        <v>1.20546931445412</v>
      </c>
      <c r="I1275" s="81">
        <f t="shared" si="532"/>
        <v>1</v>
      </c>
      <c r="J1275" s="81">
        <f t="shared" ca="1" si="533"/>
        <v>1.20546931</v>
      </c>
      <c r="K1275" s="81">
        <f t="shared" ca="1" si="534"/>
        <v>205.46931000000001</v>
      </c>
      <c r="L1275" s="85">
        <f>IF(VLOOKUP(A1275,$U$12:$AD$125,8)=VLOOKUP(A1274,$U$12:$AD$125,8),0,VLOOKUP(A1275,U$12:$AD$125,8))</f>
        <v>0</v>
      </c>
      <c r="M1275" s="86">
        <f>IF(L1275&gt;0,VLOOKUP(L1275,T$12:$AC$125,7),0)</f>
        <v>0</v>
      </c>
      <c r="N1275" s="81">
        <f t="shared" si="522"/>
        <v>0</v>
      </c>
      <c r="O1275" s="81">
        <f t="shared" ca="1" si="535"/>
        <v>205.46931000000001</v>
      </c>
      <c r="P1275" s="87" t="str">
        <f t="shared" si="536"/>
        <v>J=</v>
      </c>
      <c r="Q1275" s="88">
        <f t="shared" si="537"/>
        <v>44676</v>
      </c>
      <c r="R1275" s="7"/>
      <c r="S1275" s="7"/>
      <c r="T1275" s="7"/>
      <c r="U1275" s="7"/>
      <c r="V1275" s="7"/>
      <c r="W1275" s="7"/>
      <c r="X1275" s="7"/>
      <c r="Y1275" s="7"/>
      <c r="Z1275" s="7"/>
      <c r="AA1275" s="7"/>
      <c r="AB1275" s="7"/>
      <c r="AC1275" s="7"/>
      <c r="AD1275" s="7"/>
      <c r="AE1275" s="7"/>
      <c r="AF1275" s="65">
        <f t="shared" si="544"/>
        <v>44079</v>
      </c>
      <c r="AG1275" s="9">
        <f t="shared" ca="1" si="541"/>
        <v>1183.89111</v>
      </c>
      <c r="AH1275" s="9">
        <f t="shared" si="541"/>
        <v>1000</v>
      </c>
      <c r="AI1275" s="4">
        <f t="shared" ca="1" si="541"/>
        <v>0</v>
      </c>
      <c r="AJ1275" s="10">
        <f t="shared" ca="1" si="541"/>
        <v>0</v>
      </c>
      <c r="AK1275" s="4">
        <f t="shared" si="541"/>
        <v>1.1679999999999999</v>
      </c>
      <c r="AL1275" s="65">
        <f t="shared" si="542"/>
        <v>44079</v>
      </c>
      <c r="AM1275" s="10">
        <f t="shared" ca="1" si="543"/>
        <v>1.18389111</v>
      </c>
      <c r="AN1275" s="9">
        <f t="shared" ca="1" si="543"/>
        <v>183.89111</v>
      </c>
      <c r="AO1275" s="7">
        <f t="shared" si="543"/>
        <v>0</v>
      </c>
      <c r="AP1275" s="11">
        <f t="shared" si="543"/>
        <v>0</v>
      </c>
      <c r="AQ1275" s="9">
        <f t="shared" si="543"/>
        <v>0</v>
      </c>
      <c r="AR1275" s="8" t="str">
        <f t="shared" si="543"/>
        <v>J=</v>
      </c>
      <c r="AS1275" s="65">
        <f t="shared" si="543"/>
        <v>44676</v>
      </c>
      <c r="AT1275" s="12"/>
      <c r="AU1275" s="12"/>
      <c r="AV1275" s="22"/>
      <c r="AW1275" s="12"/>
      <c r="AX1275" s="12"/>
      <c r="AY1275" s="12"/>
      <c r="AZ1275" s="12"/>
      <c r="BA1275" s="12"/>
      <c r="BB1275" s="12"/>
      <c r="BC1275" s="12"/>
      <c r="BD1275" s="12"/>
      <c r="BE1275" s="12"/>
      <c r="BF1275" s="12"/>
      <c r="BG1275" s="12"/>
      <c r="BH1275" s="12"/>
      <c r="BI1275" s="12"/>
      <c r="BJ1275" s="12"/>
      <c r="BK1275" s="12"/>
      <c r="BL1275" s="12"/>
      <c r="BM1275" s="12"/>
      <c r="BN1275" s="12"/>
      <c r="BO1275" s="12"/>
      <c r="BP1275" s="12"/>
      <c r="BQ1275" s="12"/>
      <c r="BR1275" s="12"/>
      <c r="BS1275" s="12"/>
      <c r="BT1275" s="12"/>
      <c r="BU1275" s="12"/>
      <c r="BV1275" s="12"/>
      <c r="BW1275" s="12"/>
      <c r="BX1275" s="12"/>
      <c r="BY1275" s="12"/>
      <c r="BZ1275" s="12"/>
      <c r="CA1275" s="12"/>
      <c r="CB1275" s="12"/>
      <c r="CC1275" s="12"/>
      <c r="CD1275" s="12"/>
      <c r="CE1275" s="12"/>
      <c r="CF1275" s="12"/>
      <c r="CG1275" s="12"/>
      <c r="CH1275" s="12"/>
      <c r="CI1275" s="12"/>
      <c r="CJ1275" s="12"/>
      <c r="CK1275" s="12"/>
      <c r="CL1275" s="12"/>
      <c r="CM1275" s="12"/>
      <c r="CN1275" s="12"/>
      <c r="CO1275" s="12"/>
      <c r="CP1275" s="12"/>
      <c r="CQ1275" s="12"/>
      <c r="CR1275" s="12"/>
      <c r="CS1275" s="12"/>
      <c r="CT1275" s="12"/>
      <c r="CU1275" s="12"/>
      <c r="CV1275" s="12"/>
      <c r="CW1275" s="12"/>
      <c r="CX1275" s="12"/>
      <c r="CY1275" s="12"/>
      <c r="CZ1275" s="12"/>
      <c r="DA1275" s="12"/>
      <c r="DB1275" s="12"/>
      <c r="DC1275" s="12"/>
      <c r="DD1275" s="12"/>
      <c r="DE1275" s="12"/>
      <c r="DF1275" s="12"/>
      <c r="DG1275" s="12"/>
      <c r="DH1275" s="12"/>
      <c r="DI1275" s="12"/>
      <c r="DJ1275" s="12"/>
      <c r="DK1275" s="12"/>
      <c r="DL1275" s="12"/>
      <c r="DM1275" s="12"/>
      <c r="DN1275" s="12"/>
      <c r="DO1275" s="12"/>
      <c r="DP1275" s="12"/>
      <c r="DQ1275" s="12"/>
      <c r="DR1275" s="12"/>
      <c r="DS1275" s="12"/>
      <c r="DT1275" s="12"/>
      <c r="DU1275" s="12"/>
      <c r="DV1275" s="12"/>
      <c r="DW1275" s="12"/>
      <c r="DX1275" s="12"/>
      <c r="DY1275" s="12"/>
      <c r="DZ1275" s="12"/>
      <c r="EA1275" s="12"/>
      <c r="EB1275" s="12"/>
      <c r="EC1275" s="12"/>
      <c r="ED1275" s="12"/>
      <c r="EE1275" s="12"/>
      <c r="EF1275" s="12"/>
      <c r="EG1275" s="12"/>
      <c r="EH1275" s="12"/>
      <c r="EI1275" s="12"/>
      <c r="EJ1275" s="12"/>
      <c r="EK1275" s="12"/>
      <c r="EL1275" s="12"/>
      <c r="EM1275" s="12"/>
      <c r="EN1275" s="12"/>
      <c r="EO1275" s="12"/>
      <c r="EP1275" s="12"/>
      <c r="EQ1275" s="12"/>
      <c r="ER1275" s="12"/>
      <c r="ES1275" s="12"/>
      <c r="ET1275" s="12"/>
      <c r="EU1275" s="12"/>
      <c r="EV1275" s="12"/>
      <c r="EW1275" s="12"/>
      <c r="EX1275" s="12"/>
      <c r="EY1275" s="12"/>
      <c r="EZ1275" s="12"/>
      <c r="FA1275" s="12"/>
      <c r="FB1275" s="12"/>
      <c r="FC1275" s="12"/>
      <c r="FD1275" s="12"/>
      <c r="FE1275" s="12"/>
      <c r="FF1275" s="12"/>
      <c r="FG1275" s="12"/>
      <c r="FH1275" s="12"/>
      <c r="FI1275" s="12"/>
      <c r="FJ1275" s="12"/>
      <c r="FK1275" s="12"/>
      <c r="FL1275" s="12"/>
      <c r="FM1275" s="12"/>
      <c r="FN1275" s="12"/>
      <c r="FO1275" s="12"/>
      <c r="FP1275" s="12"/>
      <c r="FQ1275" s="12"/>
      <c r="FR1275" s="12"/>
      <c r="FS1275" s="12"/>
      <c r="FT1275" s="12"/>
      <c r="FU1275" s="12"/>
      <c r="FV1275" s="12"/>
      <c r="FW1275" s="12"/>
      <c r="FX1275" s="12"/>
      <c r="FY1275" s="12"/>
      <c r="FZ1275" s="12"/>
      <c r="GA1275" s="12"/>
      <c r="GB1275" s="12"/>
      <c r="GC1275" s="12"/>
      <c r="GD1275" s="12"/>
      <c r="GE1275" s="12"/>
      <c r="GF1275" s="12"/>
      <c r="GG1275" s="12"/>
      <c r="GH1275" s="12"/>
      <c r="GI1275" s="12"/>
      <c r="GJ1275" s="12"/>
      <c r="GK1275" s="12"/>
      <c r="GL1275" s="12"/>
      <c r="GM1275" s="12"/>
      <c r="GN1275" s="12"/>
      <c r="GO1275" s="12"/>
      <c r="GP1275" s="12"/>
      <c r="GQ1275" s="12"/>
      <c r="GR1275" s="12"/>
    </row>
    <row r="1276" spans="1:200" x14ac:dyDescent="0.2">
      <c r="A1276" s="79">
        <f t="shared" si="523"/>
        <v>44348</v>
      </c>
      <c r="B1276" s="80">
        <f t="shared" ca="1" si="528"/>
        <v>1205.6561400000001</v>
      </c>
      <c r="C1276" s="81">
        <f t="shared" si="529"/>
        <v>1000</v>
      </c>
      <c r="D1276" s="82">
        <f ca="1">IF(A1276&lt;$B$1,VLOOKUP(A1276,[1]DI!$A$4:$B$15000,2,FALSE),0)</f>
        <v>3.4000000000000002E-2</v>
      </c>
      <c r="E1276" s="81">
        <f t="shared" ca="1" si="530"/>
        <v>1.3269000000000001E-4</v>
      </c>
      <c r="F1276" s="83">
        <f t="shared" si="521"/>
        <v>1.1679999999999999</v>
      </c>
      <c r="G1276" s="84">
        <f t="shared" ca="1" si="531"/>
        <v>1.00015498192</v>
      </c>
      <c r="H1276" s="81">
        <f ca="1">TRUNC(PRODUCT(G$10:G1275),15)</f>
        <v>1.20565614040297</v>
      </c>
      <c r="I1276" s="81">
        <f t="shared" si="532"/>
        <v>1</v>
      </c>
      <c r="J1276" s="81">
        <f t="shared" ca="1" si="533"/>
        <v>1.2056561400000001</v>
      </c>
      <c r="K1276" s="81">
        <f t="shared" ca="1" si="534"/>
        <v>205.65613999999999</v>
      </c>
      <c r="L1276" s="85">
        <f>IF(VLOOKUP(A1276,$U$12:$AD$125,8)=VLOOKUP(A1275,$U$12:$AD$125,8),0,VLOOKUP(A1276,U$12:$AD$125,8))</f>
        <v>0</v>
      </c>
      <c r="M1276" s="86">
        <f>IF(L1276&gt;0,VLOOKUP(L1276,T$12:$AC$125,7),0)</f>
        <v>0</v>
      </c>
      <c r="N1276" s="81">
        <f t="shared" si="522"/>
        <v>0</v>
      </c>
      <c r="O1276" s="81">
        <f t="shared" ca="1" si="535"/>
        <v>205.65613999999999</v>
      </c>
      <c r="P1276" s="87" t="str">
        <f t="shared" si="536"/>
        <v>J=</v>
      </c>
      <c r="Q1276" s="88">
        <f t="shared" si="537"/>
        <v>44676</v>
      </c>
      <c r="R1276" s="7"/>
      <c r="S1276" s="7"/>
      <c r="T1276" s="7"/>
      <c r="U1276" s="7"/>
      <c r="V1276" s="7"/>
      <c r="W1276" s="7"/>
      <c r="X1276" s="7"/>
      <c r="Y1276" s="7"/>
      <c r="Z1276" s="7"/>
      <c r="AA1276" s="7"/>
      <c r="AB1276" s="7"/>
      <c r="AC1276" s="7"/>
      <c r="AD1276" s="7"/>
      <c r="AE1276" s="7"/>
      <c r="AF1276" s="65">
        <f t="shared" si="544"/>
        <v>44080</v>
      </c>
      <c r="AG1276" s="9">
        <f t="shared" ca="1" si="541"/>
        <v>1183.89111</v>
      </c>
      <c r="AH1276" s="9">
        <f t="shared" si="541"/>
        <v>1000</v>
      </c>
      <c r="AI1276" s="4">
        <f t="shared" ca="1" si="541"/>
        <v>0</v>
      </c>
      <c r="AJ1276" s="10">
        <f t="shared" ca="1" si="541"/>
        <v>0</v>
      </c>
      <c r="AK1276" s="4">
        <f t="shared" si="541"/>
        <v>1.1679999999999999</v>
      </c>
      <c r="AL1276" s="65">
        <f t="shared" si="542"/>
        <v>44080</v>
      </c>
      <c r="AM1276" s="10">
        <f t="shared" ca="1" si="543"/>
        <v>1.18389111</v>
      </c>
      <c r="AN1276" s="9">
        <f t="shared" ca="1" si="543"/>
        <v>183.89111</v>
      </c>
      <c r="AO1276" s="7">
        <f t="shared" si="543"/>
        <v>0</v>
      </c>
      <c r="AP1276" s="11">
        <f t="shared" si="543"/>
        <v>0</v>
      </c>
      <c r="AQ1276" s="9">
        <f t="shared" si="543"/>
        <v>0</v>
      </c>
      <c r="AR1276" s="8" t="str">
        <f t="shared" si="543"/>
        <v>J=</v>
      </c>
      <c r="AS1276" s="65">
        <f t="shared" si="543"/>
        <v>44676</v>
      </c>
      <c r="AT1276" s="12"/>
      <c r="AU1276" s="12"/>
      <c r="AV1276" s="22"/>
      <c r="AW1276" s="12"/>
      <c r="AX1276" s="12"/>
      <c r="AY1276" s="12"/>
      <c r="AZ1276" s="12"/>
      <c r="BA1276" s="12"/>
      <c r="BB1276" s="12"/>
      <c r="BC1276" s="12"/>
      <c r="BD1276" s="12"/>
      <c r="BE1276" s="12"/>
      <c r="BF1276" s="12"/>
      <c r="BG1276" s="12"/>
      <c r="BH1276" s="12"/>
      <c r="BI1276" s="12"/>
      <c r="BJ1276" s="12"/>
      <c r="BK1276" s="12"/>
      <c r="BL1276" s="12"/>
      <c r="BM1276" s="12"/>
      <c r="BN1276" s="12"/>
      <c r="BO1276" s="12"/>
      <c r="BP1276" s="12"/>
      <c r="BQ1276" s="12"/>
      <c r="BR1276" s="12"/>
      <c r="BS1276" s="12"/>
      <c r="BT1276" s="12"/>
      <c r="BU1276" s="12"/>
      <c r="BV1276" s="12"/>
      <c r="BW1276" s="12"/>
      <c r="BX1276" s="12"/>
      <c r="BY1276" s="12"/>
      <c r="BZ1276" s="12"/>
      <c r="CA1276" s="12"/>
      <c r="CB1276" s="12"/>
      <c r="CC1276" s="12"/>
      <c r="CD1276" s="12"/>
      <c r="CE1276" s="12"/>
      <c r="CF1276" s="12"/>
      <c r="CG1276" s="12"/>
      <c r="CH1276" s="12"/>
      <c r="CI1276" s="12"/>
      <c r="CJ1276" s="12"/>
      <c r="CK1276" s="12"/>
      <c r="CL1276" s="12"/>
      <c r="CM1276" s="12"/>
      <c r="CN1276" s="12"/>
      <c r="CO1276" s="12"/>
      <c r="CP1276" s="12"/>
      <c r="CQ1276" s="12"/>
      <c r="CR1276" s="12"/>
      <c r="CS1276" s="12"/>
      <c r="CT1276" s="12"/>
      <c r="CU1276" s="12"/>
      <c r="CV1276" s="12"/>
      <c r="CW1276" s="12"/>
      <c r="CX1276" s="12"/>
      <c r="CY1276" s="12"/>
      <c r="CZ1276" s="12"/>
      <c r="DA1276" s="12"/>
      <c r="DB1276" s="12"/>
      <c r="DC1276" s="12"/>
      <c r="DD1276" s="12"/>
      <c r="DE1276" s="12"/>
      <c r="DF1276" s="12"/>
      <c r="DG1276" s="12"/>
      <c r="DH1276" s="12"/>
      <c r="DI1276" s="12"/>
      <c r="DJ1276" s="12"/>
      <c r="DK1276" s="12"/>
      <c r="DL1276" s="12"/>
      <c r="DM1276" s="12"/>
      <c r="DN1276" s="12"/>
      <c r="DO1276" s="12"/>
      <c r="DP1276" s="12"/>
      <c r="DQ1276" s="12"/>
      <c r="DR1276" s="12"/>
      <c r="DS1276" s="12"/>
      <c r="DT1276" s="12"/>
      <c r="DU1276" s="12"/>
      <c r="DV1276" s="12"/>
      <c r="DW1276" s="12"/>
      <c r="DX1276" s="12"/>
      <c r="DY1276" s="12"/>
      <c r="DZ1276" s="12"/>
      <c r="EA1276" s="12"/>
      <c r="EB1276" s="12"/>
      <c r="EC1276" s="12"/>
      <c r="ED1276" s="12"/>
      <c r="EE1276" s="12"/>
      <c r="EF1276" s="12"/>
      <c r="EG1276" s="12"/>
      <c r="EH1276" s="12"/>
      <c r="EI1276" s="12"/>
      <c r="EJ1276" s="12"/>
      <c r="EK1276" s="12"/>
      <c r="EL1276" s="12"/>
      <c r="EM1276" s="12"/>
      <c r="EN1276" s="12"/>
      <c r="EO1276" s="12"/>
      <c r="EP1276" s="12"/>
      <c r="EQ1276" s="12"/>
      <c r="ER1276" s="12"/>
      <c r="ES1276" s="12"/>
      <c r="ET1276" s="12"/>
      <c r="EU1276" s="12"/>
      <c r="EV1276" s="12"/>
      <c r="EW1276" s="12"/>
      <c r="EX1276" s="12"/>
      <c r="EY1276" s="12"/>
      <c r="EZ1276" s="12"/>
      <c r="FA1276" s="12"/>
      <c r="FB1276" s="12"/>
      <c r="FC1276" s="12"/>
      <c r="FD1276" s="12"/>
      <c r="FE1276" s="12"/>
      <c r="FF1276" s="12"/>
      <c r="FG1276" s="12"/>
      <c r="FH1276" s="12"/>
      <c r="FI1276" s="12"/>
      <c r="FJ1276" s="12"/>
      <c r="FK1276" s="12"/>
      <c r="FL1276" s="12"/>
      <c r="FM1276" s="12"/>
      <c r="FN1276" s="12"/>
      <c r="FO1276" s="12"/>
      <c r="FP1276" s="12"/>
      <c r="FQ1276" s="12"/>
      <c r="FR1276" s="12"/>
      <c r="FS1276" s="12"/>
      <c r="FT1276" s="12"/>
      <c r="FU1276" s="12"/>
      <c r="FV1276" s="12"/>
      <c r="FW1276" s="12"/>
      <c r="FX1276" s="12"/>
      <c r="FY1276" s="12"/>
      <c r="FZ1276" s="12"/>
      <c r="GA1276" s="12"/>
      <c r="GB1276" s="12"/>
      <c r="GC1276" s="12"/>
      <c r="GD1276" s="12"/>
      <c r="GE1276" s="12"/>
      <c r="GF1276" s="12"/>
      <c r="GG1276" s="12"/>
      <c r="GH1276" s="12"/>
      <c r="GI1276" s="12"/>
      <c r="GJ1276" s="12"/>
      <c r="GK1276" s="12"/>
      <c r="GL1276" s="12"/>
      <c r="GM1276" s="12"/>
      <c r="GN1276" s="12"/>
      <c r="GO1276" s="12"/>
      <c r="GP1276" s="12"/>
      <c r="GQ1276" s="12"/>
      <c r="GR1276" s="12"/>
    </row>
    <row r="1277" spans="1:200" x14ac:dyDescent="0.2">
      <c r="A1277" s="79">
        <f t="shared" si="523"/>
        <v>44349</v>
      </c>
      <c r="B1277" s="80">
        <f t="shared" ca="1" si="528"/>
        <v>1205.8430000000001</v>
      </c>
      <c r="C1277" s="81">
        <f t="shared" si="529"/>
        <v>1000</v>
      </c>
      <c r="D1277" s="82">
        <f ca="1">IF(A1277&lt;$B$1,VLOOKUP(A1277,[1]DI!$A$4:$B$15000,2,FALSE),0)</f>
        <v>3.4000000000000002E-2</v>
      </c>
      <c r="E1277" s="81">
        <f t="shared" ca="1" si="530"/>
        <v>1.3269000000000001E-4</v>
      </c>
      <c r="F1277" s="83">
        <f t="shared" si="521"/>
        <v>1.1679999999999999</v>
      </c>
      <c r="G1277" s="84">
        <f t="shared" ca="1" si="531"/>
        <v>1.00015498192</v>
      </c>
      <c r="H1277" s="81">
        <f ca="1">TRUNC(PRODUCT(G$10:G1276),15)</f>
        <v>1.20584299530647</v>
      </c>
      <c r="I1277" s="81">
        <f t="shared" si="532"/>
        <v>1</v>
      </c>
      <c r="J1277" s="81">
        <f t="shared" ca="1" si="533"/>
        <v>1.205843</v>
      </c>
      <c r="K1277" s="81">
        <f t="shared" ca="1" si="534"/>
        <v>205.84299999999999</v>
      </c>
      <c r="L1277" s="85">
        <f>IF(VLOOKUP(A1277,$U$12:$AD$125,8)=VLOOKUP(A1276,$U$12:$AD$125,8),0,VLOOKUP(A1277,U$12:$AD$125,8))</f>
        <v>0</v>
      </c>
      <c r="M1277" s="86">
        <f>IF(L1277&gt;0,VLOOKUP(L1277,T$12:$AC$125,7),0)</f>
        <v>0</v>
      </c>
      <c r="N1277" s="81">
        <f t="shared" si="522"/>
        <v>0</v>
      </c>
      <c r="O1277" s="81">
        <f t="shared" ca="1" si="535"/>
        <v>205.84299999999999</v>
      </c>
      <c r="P1277" s="87" t="str">
        <f t="shared" si="536"/>
        <v>J=</v>
      </c>
      <c r="Q1277" s="88">
        <f t="shared" si="537"/>
        <v>44676</v>
      </c>
      <c r="R1277" s="7"/>
      <c r="S1277" s="7"/>
      <c r="T1277" s="7"/>
      <c r="U1277" s="7"/>
      <c r="V1277" s="7"/>
      <c r="W1277" s="7"/>
      <c r="X1277" s="7"/>
      <c r="Y1277" s="7"/>
      <c r="Z1277" s="7"/>
      <c r="AA1277" s="7"/>
      <c r="AB1277" s="7"/>
      <c r="AC1277" s="7"/>
      <c r="AD1277" s="7"/>
      <c r="AE1277" s="7"/>
      <c r="AF1277" s="65">
        <f t="shared" si="544"/>
        <v>44081</v>
      </c>
      <c r="AG1277" s="9">
        <f t="shared" ca="1" si="541"/>
        <v>1183.89111</v>
      </c>
      <c r="AH1277" s="9">
        <f t="shared" si="541"/>
        <v>1000</v>
      </c>
      <c r="AI1277" s="4">
        <f t="shared" ca="1" si="541"/>
        <v>0</v>
      </c>
      <c r="AJ1277" s="10">
        <f t="shared" ca="1" si="541"/>
        <v>0</v>
      </c>
      <c r="AK1277" s="4">
        <f t="shared" si="541"/>
        <v>1.1679999999999999</v>
      </c>
      <c r="AL1277" s="65">
        <f t="shared" si="542"/>
        <v>44081</v>
      </c>
      <c r="AM1277" s="10">
        <f t="shared" ca="1" si="543"/>
        <v>1.18389111</v>
      </c>
      <c r="AN1277" s="9">
        <f t="shared" ca="1" si="543"/>
        <v>183.89111</v>
      </c>
      <c r="AO1277" s="7">
        <f t="shared" si="543"/>
        <v>0</v>
      </c>
      <c r="AP1277" s="11">
        <f t="shared" si="543"/>
        <v>0</v>
      </c>
      <c r="AQ1277" s="9">
        <f t="shared" si="543"/>
        <v>0</v>
      </c>
      <c r="AR1277" s="8" t="str">
        <f t="shared" si="543"/>
        <v>J=</v>
      </c>
      <c r="AS1277" s="65">
        <f t="shared" si="543"/>
        <v>44676</v>
      </c>
      <c r="AT1277" s="12"/>
      <c r="AU1277" s="12"/>
      <c r="AV1277" s="22"/>
      <c r="AW1277" s="12"/>
      <c r="AX1277" s="12"/>
      <c r="AY1277" s="12"/>
      <c r="AZ1277" s="12"/>
      <c r="BA1277" s="12"/>
      <c r="BB1277" s="12"/>
      <c r="BC1277" s="12"/>
      <c r="BD1277" s="12"/>
      <c r="BE1277" s="12"/>
      <c r="BF1277" s="12"/>
      <c r="BG1277" s="12"/>
      <c r="BH1277" s="12"/>
      <c r="BI1277" s="12"/>
      <c r="BJ1277" s="12"/>
      <c r="BK1277" s="12"/>
      <c r="BL1277" s="12"/>
      <c r="BM1277" s="12"/>
      <c r="BN1277" s="12"/>
      <c r="BO1277" s="12"/>
      <c r="BP1277" s="12"/>
      <c r="BQ1277" s="12"/>
      <c r="BR1277" s="12"/>
      <c r="BS1277" s="12"/>
      <c r="BT1277" s="12"/>
      <c r="BU1277" s="12"/>
      <c r="BV1277" s="12"/>
      <c r="BW1277" s="12"/>
      <c r="BX1277" s="12"/>
      <c r="BY1277" s="12"/>
      <c r="BZ1277" s="12"/>
      <c r="CA1277" s="12"/>
      <c r="CB1277" s="12"/>
      <c r="CC1277" s="12"/>
      <c r="CD1277" s="12"/>
      <c r="CE1277" s="12"/>
      <c r="CF1277" s="12"/>
      <c r="CG1277" s="12"/>
      <c r="CH1277" s="12"/>
      <c r="CI1277" s="12"/>
      <c r="CJ1277" s="12"/>
      <c r="CK1277" s="12"/>
      <c r="CL1277" s="12"/>
      <c r="CM1277" s="12"/>
      <c r="CN1277" s="12"/>
      <c r="CO1277" s="12"/>
      <c r="CP1277" s="12"/>
      <c r="CQ1277" s="12"/>
      <c r="CR1277" s="12"/>
      <c r="CS1277" s="12"/>
      <c r="CT1277" s="12"/>
      <c r="CU1277" s="12"/>
      <c r="CV1277" s="12"/>
      <c r="CW1277" s="12"/>
      <c r="CX1277" s="12"/>
      <c r="CY1277" s="12"/>
      <c r="CZ1277" s="12"/>
      <c r="DA1277" s="12"/>
      <c r="DB1277" s="12"/>
      <c r="DC1277" s="12"/>
      <c r="DD1277" s="12"/>
      <c r="DE1277" s="12"/>
      <c r="DF1277" s="12"/>
      <c r="DG1277" s="12"/>
      <c r="DH1277" s="12"/>
      <c r="DI1277" s="12"/>
      <c r="DJ1277" s="12"/>
      <c r="DK1277" s="12"/>
      <c r="DL1277" s="12"/>
      <c r="DM1277" s="12"/>
      <c r="DN1277" s="12"/>
      <c r="DO1277" s="12"/>
      <c r="DP1277" s="12"/>
      <c r="DQ1277" s="12"/>
      <c r="DR1277" s="12"/>
      <c r="DS1277" s="12"/>
      <c r="DT1277" s="12"/>
      <c r="DU1277" s="12"/>
      <c r="DV1277" s="12"/>
      <c r="DW1277" s="12"/>
      <c r="DX1277" s="12"/>
      <c r="DY1277" s="12"/>
      <c r="DZ1277" s="12"/>
      <c r="EA1277" s="12"/>
      <c r="EB1277" s="12"/>
      <c r="EC1277" s="12"/>
      <c r="ED1277" s="12"/>
      <c r="EE1277" s="12"/>
      <c r="EF1277" s="12"/>
      <c r="EG1277" s="12"/>
      <c r="EH1277" s="12"/>
      <c r="EI1277" s="12"/>
      <c r="EJ1277" s="12"/>
      <c r="EK1277" s="12"/>
      <c r="EL1277" s="12"/>
      <c r="EM1277" s="12"/>
      <c r="EN1277" s="12"/>
      <c r="EO1277" s="12"/>
      <c r="EP1277" s="12"/>
      <c r="EQ1277" s="12"/>
      <c r="ER1277" s="12"/>
      <c r="ES1277" s="12"/>
      <c r="ET1277" s="12"/>
      <c r="EU1277" s="12"/>
      <c r="EV1277" s="12"/>
      <c r="EW1277" s="12"/>
      <c r="EX1277" s="12"/>
      <c r="EY1277" s="12"/>
      <c r="EZ1277" s="12"/>
      <c r="FA1277" s="12"/>
      <c r="FB1277" s="12"/>
      <c r="FC1277" s="12"/>
      <c r="FD1277" s="12"/>
      <c r="FE1277" s="12"/>
      <c r="FF1277" s="12"/>
      <c r="FG1277" s="12"/>
      <c r="FH1277" s="12"/>
      <c r="FI1277" s="12"/>
      <c r="FJ1277" s="12"/>
      <c r="FK1277" s="12"/>
      <c r="FL1277" s="12"/>
      <c r="FM1277" s="12"/>
      <c r="FN1277" s="12"/>
      <c r="FO1277" s="12"/>
      <c r="FP1277" s="12"/>
      <c r="FQ1277" s="12"/>
      <c r="FR1277" s="12"/>
      <c r="FS1277" s="12"/>
      <c r="FT1277" s="12"/>
      <c r="FU1277" s="12"/>
      <c r="FV1277" s="12"/>
      <c r="FW1277" s="12"/>
      <c r="FX1277" s="12"/>
      <c r="FY1277" s="12"/>
      <c r="FZ1277" s="12"/>
      <c r="GA1277" s="12"/>
      <c r="GB1277" s="12"/>
      <c r="GC1277" s="12"/>
      <c r="GD1277" s="12"/>
      <c r="GE1277" s="12"/>
      <c r="GF1277" s="12"/>
      <c r="GG1277" s="12"/>
      <c r="GH1277" s="12"/>
      <c r="GI1277" s="12"/>
      <c r="GJ1277" s="12"/>
      <c r="GK1277" s="12"/>
      <c r="GL1277" s="12"/>
      <c r="GM1277" s="12"/>
      <c r="GN1277" s="12"/>
      <c r="GO1277" s="12"/>
      <c r="GP1277" s="12"/>
      <c r="GQ1277" s="12"/>
      <c r="GR1277" s="12"/>
    </row>
    <row r="1278" spans="1:200" x14ac:dyDescent="0.2">
      <c r="A1278" s="79">
        <f t="shared" si="523"/>
        <v>44350</v>
      </c>
      <c r="B1278" s="80">
        <f t="shared" ca="1" si="528"/>
        <v>1206.02988</v>
      </c>
      <c r="C1278" s="81">
        <f t="shared" si="529"/>
        <v>1000</v>
      </c>
      <c r="D1278" s="82">
        <f ca="1">IF(A1278&lt;$B$1,VLOOKUP(A1278,[1]DI!$A$4:$B$15000,2,FALSE),0)</f>
        <v>0</v>
      </c>
      <c r="E1278" s="81">
        <f t="shared" ca="1" si="530"/>
        <v>0</v>
      </c>
      <c r="F1278" s="83">
        <f t="shared" si="521"/>
        <v>1.1679999999999999</v>
      </c>
      <c r="G1278" s="84">
        <f t="shared" ca="1" si="531"/>
        <v>1</v>
      </c>
      <c r="H1278" s="81">
        <f ca="1">TRUNC(PRODUCT(G$10:G1277),15)</f>
        <v>1.2060298791691</v>
      </c>
      <c r="I1278" s="81">
        <f t="shared" si="532"/>
        <v>1</v>
      </c>
      <c r="J1278" s="81">
        <f t="shared" ca="1" si="533"/>
        <v>1.20602988</v>
      </c>
      <c r="K1278" s="81">
        <f t="shared" ca="1" si="534"/>
        <v>206.02987999999999</v>
      </c>
      <c r="L1278" s="85">
        <f>IF(VLOOKUP(A1278,$U$12:$AD$125,8)=VLOOKUP(A1277,$U$12:$AD$125,8),0,VLOOKUP(A1278,U$12:$AD$125,8))</f>
        <v>0</v>
      </c>
      <c r="M1278" s="86">
        <f>IF(L1278&gt;0,VLOOKUP(L1278,T$12:$AC$125,7),0)</f>
        <v>0</v>
      </c>
      <c r="N1278" s="81">
        <f t="shared" si="522"/>
        <v>0</v>
      </c>
      <c r="O1278" s="81">
        <f t="shared" ca="1" si="535"/>
        <v>206.02987999999999</v>
      </c>
      <c r="P1278" s="87" t="str">
        <f t="shared" si="536"/>
        <v>J=</v>
      </c>
      <c r="Q1278" s="88">
        <f t="shared" si="537"/>
        <v>44676</v>
      </c>
      <c r="R1278" s="7"/>
      <c r="S1278" s="7"/>
      <c r="T1278" s="7"/>
      <c r="U1278" s="7"/>
      <c r="V1278" s="7"/>
      <c r="W1278" s="7"/>
      <c r="X1278" s="7"/>
      <c r="Y1278" s="7"/>
      <c r="Z1278" s="7"/>
      <c r="AA1278" s="7"/>
      <c r="AB1278" s="7"/>
      <c r="AC1278" s="7"/>
      <c r="AD1278" s="7"/>
      <c r="AE1278" s="7"/>
      <c r="AF1278" s="65">
        <f t="shared" si="544"/>
        <v>44082</v>
      </c>
      <c r="AG1278" s="9">
        <f t="shared" ca="1" si="541"/>
        <v>1183.89111</v>
      </c>
      <c r="AH1278" s="9">
        <f t="shared" si="541"/>
        <v>1000</v>
      </c>
      <c r="AI1278" s="4">
        <f t="shared" ca="1" si="541"/>
        <v>1.9000000000000006E-2</v>
      </c>
      <c r="AJ1278" s="10">
        <f t="shared" ca="1" si="541"/>
        <v>7.4690000000000005E-5</v>
      </c>
      <c r="AK1278" s="4">
        <f t="shared" si="541"/>
        <v>1.1679999999999999</v>
      </c>
      <c r="AL1278" s="65">
        <f t="shared" si="542"/>
        <v>44082</v>
      </c>
      <c r="AM1278" s="10">
        <f t="shared" ca="1" si="543"/>
        <v>1.18389111</v>
      </c>
      <c r="AN1278" s="9">
        <f t="shared" ca="1" si="543"/>
        <v>183.89111</v>
      </c>
      <c r="AO1278" s="7">
        <f t="shared" si="543"/>
        <v>0</v>
      </c>
      <c r="AP1278" s="11">
        <f t="shared" si="543"/>
        <v>0</v>
      </c>
      <c r="AQ1278" s="9">
        <f t="shared" si="543"/>
        <v>0</v>
      </c>
      <c r="AR1278" s="8" t="str">
        <f t="shared" si="543"/>
        <v>J=</v>
      </c>
      <c r="AS1278" s="65">
        <f t="shared" si="543"/>
        <v>44676</v>
      </c>
      <c r="AT1278" s="12"/>
      <c r="AU1278" s="12"/>
      <c r="AV1278" s="22"/>
      <c r="AW1278" s="12"/>
      <c r="AX1278" s="12"/>
      <c r="AY1278" s="12"/>
      <c r="AZ1278" s="12"/>
      <c r="BA1278" s="12"/>
      <c r="BB1278" s="12"/>
      <c r="BC1278" s="12"/>
      <c r="BD1278" s="12"/>
      <c r="BE1278" s="12"/>
      <c r="BF1278" s="12"/>
      <c r="BG1278" s="12"/>
      <c r="BH1278" s="12"/>
      <c r="BI1278" s="12"/>
      <c r="BJ1278" s="12"/>
      <c r="BK1278" s="12"/>
      <c r="BL1278" s="12"/>
      <c r="BM1278" s="12"/>
      <c r="BN1278" s="12"/>
      <c r="BO1278" s="12"/>
      <c r="BP1278" s="12"/>
      <c r="BQ1278" s="12"/>
      <c r="BR1278" s="12"/>
      <c r="BS1278" s="12"/>
      <c r="BT1278" s="12"/>
      <c r="BU1278" s="12"/>
      <c r="BV1278" s="12"/>
      <c r="BW1278" s="12"/>
      <c r="BX1278" s="12"/>
      <c r="BY1278" s="12"/>
      <c r="BZ1278" s="12"/>
      <c r="CA1278" s="12"/>
      <c r="CB1278" s="12"/>
      <c r="CC1278" s="12"/>
      <c r="CD1278" s="12"/>
      <c r="CE1278" s="12"/>
      <c r="CF1278" s="12"/>
      <c r="CG1278" s="12"/>
      <c r="CH1278" s="12"/>
      <c r="CI1278" s="12"/>
      <c r="CJ1278" s="12"/>
      <c r="CK1278" s="12"/>
      <c r="CL1278" s="12"/>
      <c r="CM1278" s="12"/>
      <c r="CN1278" s="12"/>
      <c r="CO1278" s="12"/>
      <c r="CP1278" s="12"/>
      <c r="CQ1278" s="12"/>
      <c r="CR1278" s="12"/>
      <c r="CS1278" s="12"/>
      <c r="CT1278" s="12"/>
      <c r="CU1278" s="12"/>
      <c r="CV1278" s="12"/>
      <c r="CW1278" s="12"/>
      <c r="CX1278" s="12"/>
      <c r="CY1278" s="12"/>
      <c r="CZ1278" s="12"/>
      <c r="DA1278" s="12"/>
      <c r="DB1278" s="12"/>
      <c r="DC1278" s="12"/>
      <c r="DD1278" s="12"/>
      <c r="DE1278" s="12"/>
      <c r="DF1278" s="12"/>
      <c r="DG1278" s="12"/>
      <c r="DH1278" s="12"/>
      <c r="DI1278" s="12"/>
      <c r="DJ1278" s="12"/>
      <c r="DK1278" s="12"/>
      <c r="DL1278" s="12"/>
      <c r="DM1278" s="12"/>
      <c r="DN1278" s="12"/>
      <c r="DO1278" s="12"/>
      <c r="DP1278" s="12"/>
      <c r="DQ1278" s="12"/>
      <c r="DR1278" s="12"/>
      <c r="DS1278" s="12"/>
      <c r="DT1278" s="12"/>
      <c r="DU1278" s="12"/>
      <c r="DV1278" s="12"/>
      <c r="DW1278" s="12"/>
      <c r="DX1278" s="12"/>
      <c r="DY1278" s="12"/>
      <c r="DZ1278" s="12"/>
      <c r="EA1278" s="12"/>
      <c r="EB1278" s="12"/>
      <c r="EC1278" s="12"/>
      <c r="ED1278" s="12"/>
      <c r="EE1278" s="12"/>
      <c r="EF1278" s="12"/>
      <c r="EG1278" s="12"/>
      <c r="EH1278" s="12"/>
      <c r="EI1278" s="12"/>
      <c r="EJ1278" s="12"/>
      <c r="EK1278" s="12"/>
      <c r="EL1278" s="12"/>
      <c r="EM1278" s="12"/>
      <c r="EN1278" s="12"/>
      <c r="EO1278" s="12"/>
      <c r="EP1278" s="12"/>
      <c r="EQ1278" s="12"/>
      <c r="ER1278" s="12"/>
      <c r="ES1278" s="12"/>
      <c r="ET1278" s="12"/>
      <c r="EU1278" s="12"/>
      <c r="EV1278" s="12"/>
      <c r="EW1278" s="12"/>
      <c r="EX1278" s="12"/>
      <c r="EY1278" s="12"/>
      <c r="EZ1278" s="12"/>
      <c r="FA1278" s="12"/>
      <c r="FB1278" s="12"/>
      <c r="FC1278" s="12"/>
      <c r="FD1278" s="12"/>
      <c r="FE1278" s="12"/>
      <c r="FF1278" s="12"/>
      <c r="FG1278" s="12"/>
      <c r="FH1278" s="12"/>
      <c r="FI1278" s="12"/>
      <c r="FJ1278" s="12"/>
      <c r="FK1278" s="12"/>
      <c r="FL1278" s="12"/>
      <c r="FM1278" s="12"/>
      <c r="FN1278" s="12"/>
      <c r="FO1278" s="12"/>
      <c r="FP1278" s="12"/>
      <c r="FQ1278" s="12"/>
      <c r="FR1278" s="12"/>
      <c r="FS1278" s="12"/>
      <c r="FT1278" s="12"/>
      <c r="FU1278" s="12"/>
      <c r="FV1278" s="12"/>
      <c r="FW1278" s="12"/>
      <c r="FX1278" s="12"/>
      <c r="FY1278" s="12"/>
      <c r="FZ1278" s="12"/>
      <c r="GA1278" s="12"/>
      <c r="GB1278" s="12"/>
      <c r="GC1278" s="12"/>
      <c r="GD1278" s="12"/>
      <c r="GE1278" s="12"/>
      <c r="GF1278" s="12"/>
      <c r="GG1278" s="12"/>
      <c r="GH1278" s="12"/>
      <c r="GI1278" s="12"/>
      <c r="GJ1278" s="12"/>
      <c r="GK1278" s="12"/>
      <c r="GL1278" s="12"/>
      <c r="GM1278" s="12"/>
      <c r="GN1278" s="12"/>
      <c r="GO1278" s="12"/>
      <c r="GP1278" s="12"/>
      <c r="GQ1278" s="12"/>
      <c r="GR1278" s="12"/>
    </row>
    <row r="1279" spans="1:200" x14ac:dyDescent="0.2">
      <c r="A1279" s="79">
        <f t="shared" si="523"/>
        <v>44351</v>
      </c>
      <c r="B1279" s="80">
        <f t="shared" ca="1" si="528"/>
        <v>1206.02988</v>
      </c>
      <c r="C1279" s="81">
        <f t="shared" si="529"/>
        <v>1000</v>
      </c>
      <c r="D1279" s="82">
        <f ca="1">IF(A1279&lt;$B$1,VLOOKUP(A1279,[1]DI!$A$4:$B$15000,2,FALSE),0)</f>
        <v>3.4000000000000002E-2</v>
      </c>
      <c r="E1279" s="81">
        <f t="shared" ca="1" si="530"/>
        <v>1.3269000000000001E-4</v>
      </c>
      <c r="F1279" s="83">
        <f t="shared" si="521"/>
        <v>1.1679999999999999</v>
      </c>
      <c r="G1279" s="84">
        <f t="shared" ca="1" si="531"/>
        <v>1.00015498192</v>
      </c>
      <c r="H1279" s="81">
        <f ca="1">TRUNC(PRODUCT(G$10:G1278),15)</f>
        <v>1.2060298791691</v>
      </c>
      <c r="I1279" s="81">
        <f t="shared" si="532"/>
        <v>1</v>
      </c>
      <c r="J1279" s="81">
        <f t="shared" ca="1" si="533"/>
        <v>1.20602988</v>
      </c>
      <c r="K1279" s="81">
        <f t="shared" ca="1" si="534"/>
        <v>206.02987999999999</v>
      </c>
      <c r="L1279" s="85">
        <f>IF(VLOOKUP(A1279,$U$12:$AD$125,8)=VLOOKUP(A1278,$U$12:$AD$125,8),0,VLOOKUP(A1279,U$12:$AD$125,8))</f>
        <v>0</v>
      </c>
      <c r="M1279" s="86">
        <f>IF(L1279&gt;0,VLOOKUP(L1279,T$12:$AC$125,7),0)</f>
        <v>0</v>
      </c>
      <c r="N1279" s="81">
        <f t="shared" si="522"/>
        <v>0</v>
      </c>
      <c r="O1279" s="81">
        <f t="shared" ca="1" si="535"/>
        <v>206.02987999999999</v>
      </c>
      <c r="P1279" s="87" t="str">
        <f t="shared" si="536"/>
        <v>J=</v>
      </c>
      <c r="Q1279" s="88">
        <f t="shared" si="537"/>
        <v>44676</v>
      </c>
      <c r="R1279" s="7"/>
      <c r="S1279" s="7"/>
      <c r="T1279" s="7"/>
      <c r="U1279" s="7"/>
      <c r="V1279" s="7"/>
      <c r="W1279" s="7"/>
      <c r="X1279" s="7"/>
      <c r="Y1279" s="7"/>
      <c r="Z1279" s="7"/>
      <c r="AA1279" s="7"/>
      <c r="AB1279" s="7"/>
      <c r="AC1279" s="7"/>
      <c r="AD1279" s="7"/>
      <c r="AE1279" s="7"/>
      <c r="AF1279" s="65">
        <f t="shared" si="544"/>
        <v>44083</v>
      </c>
      <c r="AG1279" s="9">
        <f t="shared" ca="1" si="541"/>
        <v>1183.9943900000001</v>
      </c>
      <c r="AH1279" s="9">
        <f t="shared" si="541"/>
        <v>1000</v>
      </c>
      <c r="AI1279" s="4">
        <f t="shared" ca="1" si="541"/>
        <v>1.9000000000000006E-2</v>
      </c>
      <c r="AJ1279" s="10">
        <f t="shared" ca="1" si="541"/>
        <v>7.4690000000000005E-5</v>
      </c>
      <c r="AK1279" s="4">
        <f t="shared" si="541"/>
        <v>1.1679999999999999</v>
      </c>
      <c r="AL1279" s="65">
        <f t="shared" si="542"/>
        <v>44083</v>
      </c>
      <c r="AM1279" s="10">
        <f t="shared" ca="1" si="543"/>
        <v>1.1839943900000001</v>
      </c>
      <c r="AN1279" s="9">
        <f t="shared" ca="1" si="543"/>
        <v>183.99439000000001</v>
      </c>
      <c r="AO1279" s="7">
        <f t="shared" si="543"/>
        <v>0</v>
      </c>
      <c r="AP1279" s="11">
        <f t="shared" si="543"/>
        <v>0</v>
      </c>
      <c r="AQ1279" s="9">
        <f t="shared" si="543"/>
        <v>0</v>
      </c>
      <c r="AR1279" s="8" t="str">
        <f t="shared" si="543"/>
        <v>J=</v>
      </c>
      <c r="AS1279" s="65">
        <f t="shared" si="543"/>
        <v>44676</v>
      </c>
      <c r="AT1279" s="12"/>
      <c r="AU1279" s="12"/>
      <c r="AV1279" s="22"/>
      <c r="AW1279" s="12"/>
      <c r="AX1279" s="12"/>
      <c r="AY1279" s="12"/>
      <c r="AZ1279" s="12"/>
      <c r="BA1279" s="12"/>
      <c r="BB1279" s="12"/>
      <c r="BC1279" s="12"/>
      <c r="BD1279" s="12"/>
      <c r="BE1279" s="12"/>
      <c r="BF1279" s="12"/>
      <c r="BG1279" s="12"/>
      <c r="BH1279" s="12"/>
      <c r="BI1279" s="12"/>
      <c r="BJ1279" s="12"/>
      <c r="BK1279" s="12"/>
      <c r="BL1279" s="12"/>
      <c r="BM1279" s="12"/>
      <c r="BN1279" s="12"/>
      <c r="BO1279" s="12"/>
      <c r="BP1279" s="12"/>
      <c r="BQ1279" s="12"/>
      <c r="BR1279" s="12"/>
      <c r="BS1279" s="12"/>
      <c r="BT1279" s="12"/>
      <c r="BU1279" s="12"/>
      <c r="BV1279" s="12"/>
      <c r="BW1279" s="12"/>
      <c r="BX1279" s="12"/>
      <c r="BY1279" s="12"/>
      <c r="BZ1279" s="12"/>
      <c r="CA1279" s="12"/>
      <c r="CB1279" s="12"/>
      <c r="CC1279" s="12"/>
      <c r="CD1279" s="12"/>
      <c r="CE1279" s="12"/>
      <c r="CF1279" s="12"/>
      <c r="CG1279" s="12"/>
      <c r="CH1279" s="12"/>
      <c r="CI1279" s="12"/>
      <c r="CJ1279" s="12"/>
      <c r="CK1279" s="12"/>
      <c r="CL1279" s="12"/>
      <c r="CM1279" s="12"/>
      <c r="CN1279" s="12"/>
      <c r="CO1279" s="12"/>
      <c r="CP1279" s="12"/>
      <c r="CQ1279" s="12"/>
      <c r="CR1279" s="12"/>
      <c r="CS1279" s="12"/>
      <c r="CT1279" s="12"/>
      <c r="CU1279" s="12"/>
      <c r="CV1279" s="12"/>
      <c r="CW1279" s="12"/>
      <c r="CX1279" s="12"/>
      <c r="CY1279" s="12"/>
      <c r="CZ1279" s="12"/>
      <c r="DA1279" s="12"/>
      <c r="DB1279" s="12"/>
      <c r="DC1279" s="12"/>
      <c r="DD1279" s="12"/>
      <c r="DE1279" s="12"/>
      <c r="DF1279" s="12"/>
      <c r="DG1279" s="12"/>
      <c r="DH1279" s="12"/>
      <c r="DI1279" s="12"/>
      <c r="DJ1279" s="12"/>
      <c r="DK1279" s="12"/>
      <c r="DL1279" s="12"/>
      <c r="DM1279" s="12"/>
      <c r="DN1279" s="12"/>
      <c r="DO1279" s="12"/>
      <c r="DP1279" s="12"/>
      <c r="DQ1279" s="12"/>
      <c r="DR1279" s="12"/>
      <c r="DS1279" s="12"/>
      <c r="DT1279" s="12"/>
      <c r="DU1279" s="12"/>
      <c r="DV1279" s="12"/>
      <c r="DW1279" s="12"/>
      <c r="DX1279" s="12"/>
      <c r="DY1279" s="12"/>
      <c r="DZ1279" s="12"/>
      <c r="EA1279" s="12"/>
      <c r="EB1279" s="12"/>
      <c r="EC1279" s="12"/>
      <c r="ED1279" s="12"/>
      <c r="EE1279" s="12"/>
      <c r="EF1279" s="12"/>
      <c r="EG1279" s="12"/>
      <c r="EH1279" s="12"/>
      <c r="EI1279" s="12"/>
      <c r="EJ1279" s="12"/>
      <c r="EK1279" s="12"/>
      <c r="EL1279" s="12"/>
      <c r="EM1279" s="12"/>
      <c r="EN1279" s="12"/>
      <c r="EO1279" s="12"/>
      <c r="EP1279" s="12"/>
      <c r="EQ1279" s="12"/>
      <c r="ER1279" s="12"/>
      <c r="ES1279" s="12"/>
      <c r="ET1279" s="12"/>
      <c r="EU1279" s="12"/>
      <c r="EV1279" s="12"/>
      <c r="EW1279" s="12"/>
      <c r="EX1279" s="12"/>
      <c r="EY1279" s="12"/>
      <c r="EZ1279" s="12"/>
      <c r="FA1279" s="12"/>
      <c r="FB1279" s="12"/>
      <c r="FC1279" s="12"/>
      <c r="FD1279" s="12"/>
      <c r="FE1279" s="12"/>
      <c r="FF1279" s="12"/>
      <c r="FG1279" s="12"/>
      <c r="FH1279" s="12"/>
      <c r="FI1279" s="12"/>
      <c r="FJ1279" s="12"/>
      <c r="FK1279" s="12"/>
      <c r="FL1279" s="12"/>
      <c r="FM1279" s="12"/>
      <c r="FN1279" s="12"/>
      <c r="FO1279" s="12"/>
      <c r="FP1279" s="12"/>
      <c r="FQ1279" s="12"/>
      <c r="FR1279" s="12"/>
      <c r="FS1279" s="12"/>
      <c r="FT1279" s="12"/>
      <c r="FU1279" s="12"/>
      <c r="FV1279" s="12"/>
      <c r="FW1279" s="12"/>
      <c r="FX1279" s="12"/>
      <c r="FY1279" s="12"/>
      <c r="FZ1279" s="12"/>
      <c r="GA1279" s="12"/>
      <c r="GB1279" s="12"/>
      <c r="GC1279" s="12"/>
      <c r="GD1279" s="12"/>
      <c r="GE1279" s="12"/>
      <c r="GF1279" s="12"/>
      <c r="GG1279" s="12"/>
      <c r="GH1279" s="12"/>
      <c r="GI1279" s="12"/>
      <c r="GJ1279" s="12"/>
      <c r="GK1279" s="12"/>
      <c r="GL1279" s="12"/>
      <c r="GM1279" s="12"/>
      <c r="GN1279" s="12"/>
      <c r="GO1279" s="12"/>
      <c r="GP1279" s="12"/>
      <c r="GQ1279" s="12"/>
      <c r="GR1279" s="12"/>
    </row>
    <row r="1280" spans="1:200" x14ac:dyDescent="0.2">
      <c r="A1280" s="79">
        <f t="shared" si="523"/>
        <v>44352</v>
      </c>
      <c r="B1280" s="80">
        <f t="shared" ca="1" si="528"/>
        <v>1206.2167899999999</v>
      </c>
      <c r="C1280" s="81">
        <f t="shared" si="529"/>
        <v>1000</v>
      </c>
      <c r="D1280" s="82">
        <f ca="1">IF(A1280&lt;$B$1,VLOOKUP(A1280,[1]DI!$A$4:$B$15000,2,FALSE),0)</f>
        <v>0</v>
      </c>
      <c r="E1280" s="81">
        <f t="shared" ca="1" si="530"/>
        <v>0</v>
      </c>
      <c r="F1280" s="83">
        <f t="shared" si="521"/>
        <v>1.1679999999999999</v>
      </c>
      <c r="G1280" s="84">
        <f t="shared" ca="1" si="531"/>
        <v>1</v>
      </c>
      <c r="H1280" s="81">
        <f ca="1">TRUNC(PRODUCT(G$10:G1279),15)</f>
        <v>1.2062167919953599</v>
      </c>
      <c r="I1280" s="81">
        <f t="shared" si="532"/>
        <v>1</v>
      </c>
      <c r="J1280" s="81">
        <f t="shared" ca="1" si="533"/>
        <v>1.20621679</v>
      </c>
      <c r="K1280" s="81">
        <f t="shared" ca="1" si="534"/>
        <v>206.21679</v>
      </c>
      <c r="L1280" s="85">
        <f>IF(VLOOKUP(A1280,$U$12:$AD$125,8)=VLOOKUP(A1279,$U$12:$AD$125,8),0,VLOOKUP(A1280,U$12:$AD$125,8))</f>
        <v>0</v>
      </c>
      <c r="M1280" s="86">
        <f>IF(L1280&gt;0,VLOOKUP(L1280,T$12:$AC$125,7),0)</f>
        <v>0</v>
      </c>
      <c r="N1280" s="81">
        <f t="shared" si="522"/>
        <v>0</v>
      </c>
      <c r="O1280" s="81">
        <f t="shared" ca="1" si="535"/>
        <v>206.21679</v>
      </c>
      <c r="P1280" s="87" t="str">
        <f t="shared" si="536"/>
        <v>J=</v>
      </c>
      <c r="Q1280" s="88">
        <f t="shared" si="537"/>
        <v>44676</v>
      </c>
      <c r="R1280" s="7"/>
      <c r="S1280" s="7"/>
      <c r="T1280" s="7"/>
      <c r="U1280" s="7"/>
      <c r="V1280" s="7"/>
      <c r="W1280" s="7"/>
      <c r="X1280" s="7"/>
      <c r="Y1280" s="7"/>
      <c r="Z1280" s="7"/>
      <c r="AA1280" s="7"/>
      <c r="AB1280" s="7"/>
      <c r="AC1280" s="7"/>
      <c r="AD1280" s="7"/>
      <c r="AE1280" s="7"/>
      <c r="AF1280" s="65">
        <f t="shared" si="544"/>
        <v>44084</v>
      </c>
      <c r="AG1280" s="9">
        <f t="shared" ca="1" si="541"/>
        <v>1184.0976800000001</v>
      </c>
      <c r="AH1280" s="9">
        <f t="shared" si="541"/>
        <v>1000</v>
      </c>
      <c r="AI1280" s="4">
        <f t="shared" ca="1" si="541"/>
        <v>1.9000000000000006E-2</v>
      </c>
      <c r="AJ1280" s="10">
        <f t="shared" ca="1" si="541"/>
        <v>7.4690000000000005E-5</v>
      </c>
      <c r="AK1280" s="4">
        <f t="shared" si="541"/>
        <v>1.1679999999999999</v>
      </c>
      <c r="AL1280" s="65">
        <f t="shared" si="542"/>
        <v>44084</v>
      </c>
      <c r="AM1280" s="10">
        <f t="shared" ca="1" si="543"/>
        <v>1.18409768</v>
      </c>
      <c r="AN1280" s="9">
        <f t="shared" ca="1" si="543"/>
        <v>184.09768</v>
      </c>
      <c r="AO1280" s="7">
        <f t="shared" si="543"/>
        <v>0</v>
      </c>
      <c r="AP1280" s="11">
        <f t="shared" si="543"/>
        <v>0</v>
      </c>
      <c r="AQ1280" s="9">
        <f t="shared" si="543"/>
        <v>0</v>
      </c>
      <c r="AR1280" s="8" t="str">
        <f t="shared" si="543"/>
        <v>J=</v>
      </c>
      <c r="AS1280" s="65">
        <f t="shared" si="543"/>
        <v>44676</v>
      </c>
      <c r="AT1280" s="12"/>
      <c r="AU1280" s="12"/>
      <c r="AV1280" s="22"/>
      <c r="AW1280" s="12"/>
      <c r="AX1280" s="12"/>
      <c r="AY1280" s="12"/>
      <c r="AZ1280" s="12"/>
      <c r="BA1280" s="12"/>
      <c r="BB1280" s="12"/>
      <c r="BC1280" s="12"/>
      <c r="BD1280" s="12"/>
      <c r="BE1280" s="12"/>
      <c r="BF1280" s="12"/>
      <c r="BG1280" s="12"/>
      <c r="BH1280" s="12"/>
      <c r="BI1280" s="12"/>
      <c r="BJ1280" s="12"/>
      <c r="BK1280" s="12"/>
      <c r="BL1280" s="12"/>
      <c r="BM1280" s="12"/>
      <c r="BN1280" s="12"/>
      <c r="BO1280" s="12"/>
      <c r="BP1280" s="12"/>
      <c r="BQ1280" s="12"/>
      <c r="BR1280" s="12"/>
      <c r="BS1280" s="12"/>
      <c r="BT1280" s="12"/>
      <c r="BU1280" s="12"/>
      <c r="BV1280" s="12"/>
      <c r="BW1280" s="12"/>
      <c r="BX1280" s="12"/>
      <c r="BY1280" s="12"/>
      <c r="BZ1280" s="12"/>
      <c r="CA1280" s="12"/>
      <c r="CB1280" s="12"/>
      <c r="CC1280" s="12"/>
      <c r="CD1280" s="12"/>
      <c r="CE1280" s="12"/>
      <c r="CF1280" s="12"/>
      <c r="CG1280" s="12"/>
      <c r="CH1280" s="12"/>
      <c r="CI1280" s="12"/>
      <c r="CJ1280" s="12"/>
      <c r="CK1280" s="12"/>
      <c r="CL1280" s="12"/>
      <c r="CM1280" s="12"/>
      <c r="CN1280" s="12"/>
      <c r="CO1280" s="12"/>
      <c r="CP1280" s="12"/>
      <c r="CQ1280" s="12"/>
      <c r="CR1280" s="12"/>
      <c r="CS1280" s="12"/>
      <c r="CT1280" s="12"/>
      <c r="CU1280" s="12"/>
      <c r="CV1280" s="12"/>
      <c r="CW1280" s="12"/>
      <c r="CX1280" s="12"/>
      <c r="CY1280" s="12"/>
      <c r="CZ1280" s="12"/>
      <c r="DA1280" s="12"/>
      <c r="DB1280" s="12"/>
      <c r="DC1280" s="12"/>
      <c r="DD1280" s="12"/>
      <c r="DE1280" s="12"/>
      <c r="DF1280" s="12"/>
      <c r="DG1280" s="12"/>
      <c r="DH1280" s="12"/>
      <c r="DI1280" s="12"/>
      <c r="DJ1280" s="12"/>
      <c r="DK1280" s="12"/>
      <c r="DL1280" s="12"/>
      <c r="DM1280" s="12"/>
      <c r="DN1280" s="12"/>
      <c r="DO1280" s="12"/>
      <c r="DP1280" s="12"/>
      <c r="DQ1280" s="12"/>
      <c r="DR1280" s="12"/>
      <c r="DS1280" s="12"/>
      <c r="DT1280" s="12"/>
      <c r="DU1280" s="12"/>
      <c r="DV1280" s="12"/>
      <c r="DW1280" s="12"/>
      <c r="DX1280" s="12"/>
      <c r="DY1280" s="12"/>
      <c r="DZ1280" s="12"/>
      <c r="EA1280" s="12"/>
      <c r="EB1280" s="12"/>
      <c r="EC1280" s="12"/>
      <c r="ED1280" s="12"/>
      <c r="EE1280" s="12"/>
      <c r="EF1280" s="12"/>
      <c r="EG1280" s="12"/>
      <c r="EH1280" s="12"/>
      <c r="EI1280" s="12"/>
      <c r="EJ1280" s="12"/>
      <c r="EK1280" s="12"/>
      <c r="EL1280" s="12"/>
      <c r="EM1280" s="12"/>
      <c r="EN1280" s="12"/>
      <c r="EO1280" s="12"/>
      <c r="EP1280" s="12"/>
      <c r="EQ1280" s="12"/>
      <c r="ER1280" s="12"/>
      <c r="ES1280" s="12"/>
      <c r="ET1280" s="12"/>
      <c r="EU1280" s="12"/>
      <c r="EV1280" s="12"/>
      <c r="EW1280" s="12"/>
      <c r="EX1280" s="12"/>
      <c r="EY1280" s="12"/>
      <c r="EZ1280" s="12"/>
      <c r="FA1280" s="12"/>
      <c r="FB1280" s="12"/>
      <c r="FC1280" s="12"/>
      <c r="FD1280" s="12"/>
      <c r="FE1280" s="12"/>
      <c r="FF1280" s="12"/>
      <c r="FG1280" s="12"/>
      <c r="FH1280" s="12"/>
      <c r="FI1280" s="12"/>
      <c r="FJ1280" s="12"/>
      <c r="FK1280" s="12"/>
      <c r="FL1280" s="12"/>
      <c r="FM1280" s="12"/>
      <c r="FN1280" s="12"/>
      <c r="FO1280" s="12"/>
      <c r="FP1280" s="12"/>
      <c r="FQ1280" s="12"/>
      <c r="FR1280" s="12"/>
      <c r="FS1280" s="12"/>
      <c r="FT1280" s="12"/>
      <c r="FU1280" s="12"/>
      <c r="FV1280" s="12"/>
      <c r="FW1280" s="12"/>
      <c r="FX1280" s="12"/>
      <c r="FY1280" s="12"/>
      <c r="FZ1280" s="12"/>
      <c r="GA1280" s="12"/>
      <c r="GB1280" s="12"/>
      <c r="GC1280" s="12"/>
      <c r="GD1280" s="12"/>
      <c r="GE1280" s="12"/>
      <c r="GF1280" s="12"/>
      <c r="GG1280" s="12"/>
      <c r="GH1280" s="12"/>
      <c r="GI1280" s="12"/>
      <c r="GJ1280" s="12"/>
      <c r="GK1280" s="12"/>
      <c r="GL1280" s="12"/>
      <c r="GM1280" s="12"/>
      <c r="GN1280" s="12"/>
      <c r="GO1280" s="12"/>
      <c r="GP1280" s="12"/>
      <c r="GQ1280" s="12"/>
      <c r="GR1280" s="12"/>
    </row>
    <row r="1281" spans="1:203" x14ac:dyDescent="0.2">
      <c r="A1281" s="79">
        <f t="shared" si="523"/>
        <v>44353</v>
      </c>
      <c r="B1281" s="80">
        <f t="shared" ca="1" si="528"/>
        <v>1206.2167899999999</v>
      </c>
      <c r="C1281" s="81">
        <f t="shared" si="529"/>
        <v>1000</v>
      </c>
      <c r="D1281" s="82">
        <f ca="1">IF(A1281&lt;$B$1,VLOOKUP(A1281,[1]DI!$A$4:$B$15000,2,FALSE),0)</f>
        <v>0</v>
      </c>
      <c r="E1281" s="81">
        <f t="shared" ca="1" si="530"/>
        <v>0</v>
      </c>
      <c r="F1281" s="83">
        <f t="shared" si="521"/>
        <v>1.1679999999999999</v>
      </c>
      <c r="G1281" s="84">
        <f t="shared" ca="1" si="531"/>
        <v>1</v>
      </c>
      <c r="H1281" s="81">
        <f ca="1">TRUNC(PRODUCT(G$10:G1280),15)</f>
        <v>1.2062167919953599</v>
      </c>
      <c r="I1281" s="81">
        <f t="shared" si="532"/>
        <v>1</v>
      </c>
      <c r="J1281" s="81">
        <f t="shared" ca="1" si="533"/>
        <v>1.20621679</v>
      </c>
      <c r="K1281" s="81">
        <f t="shared" ca="1" si="534"/>
        <v>206.21679</v>
      </c>
      <c r="L1281" s="85">
        <f>IF(VLOOKUP(A1281,$U$12:$AD$125,8)=VLOOKUP(A1280,$U$12:$AD$125,8),0,VLOOKUP(A1281,U$12:$AD$125,8))</f>
        <v>0</v>
      </c>
      <c r="M1281" s="86">
        <f>IF(L1281&gt;0,VLOOKUP(L1281,T$12:$AC$125,7),0)</f>
        <v>0</v>
      </c>
      <c r="N1281" s="81">
        <f t="shared" si="522"/>
        <v>0</v>
      </c>
      <c r="O1281" s="81">
        <f t="shared" ca="1" si="535"/>
        <v>206.21679</v>
      </c>
      <c r="P1281" s="87" t="str">
        <f t="shared" si="536"/>
        <v>J=</v>
      </c>
      <c r="Q1281" s="88">
        <f t="shared" si="537"/>
        <v>44676</v>
      </c>
      <c r="R1281" s="7"/>
      <c r="S1281" s="7"/>
      <c r="T1281" s="7"/>
      <c r="U1281" s="7"/>
      <c r="V1281" s="7"/>
      <c r="W1281" s="7"/>
      <c r="X1281" s="7"/>
      <c r="Y1281" s="7"/>
      <c r="Z1281" s="7"/>
      <c r="AA1281" s="7"/>
      <c r="AB1281" s="7"/>
      <c r="AC1281" s="7"/>
      <c r="AD1281" s="7"/>
      <c r="AE1281" s="7"/>
      <c r="AF1281" s="65">
        <f t="shared" si="544"/>
        <v>44085</v>
      </c>
      <c r="AG1281" s="9">
        <f t="shared" ca="1" si="541"/>
        <v>1184.2009800000001</v>
      </c>
      <c r="AH1281" s="9">
        <f t="shared" si="541"/>
        <v>1000</v>
      </c>
      <c r="AI1281" s="4">
        <f t="shared" ca="1" si="541"/>
        <v>1.9000000000000006E-2</v>
      </c>
      <c r="AJ1281" s="10">
        <f t="shared" ca="1" si="541"/>
        <v>7.4690000000000005E-5</v>
      </c>
      <c r="AK1281" s="4">
        <f t="shared" si="541"/>
        <v>1.1679999999999999</v>
      </c>
      <c r="AL1281" s="65">
        <f t="shared" si="542"/>
        <v>44085</v>
      </c>
      <c r="AM1281" s="10">
        <f t="shared" ca="1" si="543"/>
        <v>1.18420098</v>
      </c>
      <c r="AN1281" s="9">
        <f t="shared" ca="1" si="543"/>
        <v>184.20097999999999</v>
      </c>
      <c r="AO1281" s="7">
        <f t="shared" si="543"/>
        <v>0</v>
      </c>
      <c r="AP1281" s="11">
        <f t="shared" si="543"/>
        <v>0</v>
      </c>
      <c r="AQ1281" s="9">
        <f t="shared" si="543"/>
        <v>0</v>
      </c>
      <c r="AR1281" s="8" t="str">
        <f t="shared" si="543"/>
        <v>J=</v>
      </c>
      <c r="AS1281" s="65">
        <f t="shared" si="543"/>
        <v>44676</v>
      </c>
      <c r="AT1281" s="12"/>
      <c r="AU1281" s="12"/>
      <c r="AV1281" s="22"/>
      <c r="AW1281" s="12"/>
      <c r="AX1281" s="12"/>
      <c r="AY1281" s="12"/>
      <c r="AZ1281" s="12"/>
      <c r="BA1281" s="12"/>
      <c r="BB1281" s="12"/>
      <c r="BC1281" s="12"/>
      <c r="BD1281" s="12"/>
      <c r="BE1281" s="12"/>
      <c r="BF1281" s="12"/>
      <c r="BG1281" s="12"/>
      <c r="BH1281" s="12"/>
      <c r="BI1281" s="12"/>
      <c r="BJ1281" s="12"/>
      <c r="BK1281" s="12"/>
      <c r="BL1281" s="12"/>
      <c r="BM1281" s="12"/>
      <c r="BN1281" s="12"/>
      <c r="BO1281" s="12"/>
      <c r="BP1281" s="12"/>
      <c r="BQ1281" s="12"/>
      <c r="BR1281" s="12"/>
      <c r="BS1281" s="12"/>
      <c r="BT1281" s="12"/>
      <c r="BU1281" s="12"/>
      <c r="BV1281" s="12"/>
      <c r="BW1281" s="12"/>
      <c r="BX1281" s="12"/>
      <c r="BY1281" s="12"/>
      <c r="BZ1281" s="12"/>
      <c r="CA1281" s="12"/>
      <c r="CB1281" s="12"/>
      <c r="CC1281" s="12"/>
      <c r="CD1281" s="12"/>
      <c r="CE1281" s="12"/>
      <c r="CF1281" s="12"/>
      <c r="CG1281" s="12"/>
      <c r="CH1281" s="12"/>
      <c r="CI1281" s="12"/>
      <c r="CJ1281" s="12"/>
      <c r="CK1281" s="12"/>
      <c r="CL1281" s="12"/>
      <c r="CM1281" s="12"/>
      <c r="CN1281" s="12"/>
      <c r="CO1281" s="12"/>
      <c r="CP1281" s="12"/>
      <c r="CQ1281" s="12"/>
      <c r="CR1281" s="12"/>
      <c r="CS1281" s="12"/>
      <c r="CT1281" s="12"/>
      <c r="CU1281" s="12"/>
      <c r="CV1281" s="12"/>
      <c r="CW1281" s="12"/>
      <c r="CX1281" s="12"/>
      <c r="CY1281" s="12"/>
      <c r="CZ1281" s="12"/>
      <c r="DA1281" s="12"/>
      <c r="DB1281" s="12"/>
      <c r="DC1281" s="12"/>
      <c r="DD1281" s="12"/>
      <c r="DE1281" s="12"/>
      <c r="DF1281" s="12"/>
      <c r="DG1281" s="12"/>
      <c r="DH1281" s="12"/>
      <c r="DI1281" s="12"/>
      <c r="DJ1281" s="12"/>
      <c r="DK1281" s="12"/>
      <c r="DL1281" s="12"/>
      <c r="DM1281" s="12"/>
      <c r="DN1281" s="12"/>
      <c r="DO1281" s="12"/>
      <c r="DP1281" s="12"/>
      <c r="DQ1281" s="12"/>
      <c r="DR1281" s="12"/>
      <c r="DS1281" s="12"/>
      <c r="DT1281" s="12"/>
      <c r="DU1281" s="12"/>
      <c r="DV1281" s="12"/>
      <c r="DW1281" s="12"/>
      <c r="DX1281" s="12"/>
      <c r="DY1281" s="12"/>
      <c r="DZ1281" s="12"/>
      <c r="EA1281" s="12"/>
      <c r="EB1281" s="12"/>
      <c r="EC1281" s="12"/>
      <c r="ED1281" s="12"/>
      <c r="EE1281" s="12"/>
      <c r="EF1281" s="12"/>
      <c r="EG1281" s="12"/>
      <c r="EH1281" s="12"/>
      <c r="EI1281" s="12"/>
      <c r="EJ1281" s="12"/>
      <c r="EK1281" s="12"/>
      <c r="EL1281" s="12"/>
      <c r="EM1281" s="12"/>
      <c r="EN1281" s="12"/>
      <c r="EO1281" s="12"/>
      <c r="EP1281" s="12"/>
      <c r="EQ1281" s="12"/>
      <c r="ER1281" s="12"/>
      <c r="ES1281" s="12"/>
      <c r="ET1281" s="12"/>
      <c r="EU1281" s="12"/>
      <c r="EV1281" s="12"/>
      <c r="EW1281" s="12"/>
      <c r="EX1281" s="12"/>
      <c r="EY1281" s="12"/>
      <c r="EZ1281" s="12"/>
      <c r="FA1281" s="12"/>
      <c r="FB1281" s="12"/>
      <c r="FC1281" s="12"/>
      <c r="FD1281" s="12"/>
      <c r="FE1281" s="12"/>
      <c r="FF1281" s="12"/>
      <c r="FG1281" s="12"/>
      <c r="FH1281" s="12"/>
      <c r="FI1281" s="12"/>
      <c r="FJ1281" s="12"/>
      <c r="FK1281" s="12"/>
      <c r="FL1281" s="12"/>
      <c r="FM1281" s="12"/>
      <c r="FN1281" s="12"/>
      <c r="FO1281" s="12"/>
      <c r="FP1281" s="12"/>
      <c r="FQ1281" s="12"/>
      <c r="FR1281" s="12"/>
      <c r="FS1281" s="12"/>
      <c r="FT1281" s="12"/>
      <c r="FU1281" s="12"/>
      <c r="FV1281" s="12"/>
      <c r="FW1281" s="12"/>
      <c r="FX1281" s="12"/>
      <c r="FY1281" s="12"/>
      <c r="FZ1281" s="12"/>
      <c r="GA1281" s="12"/>
      <c r="GB1281" s="12"/>
      <c r="GC1281" s="12"/>
      <c r="GD1281" s="12"/>
      <c r="GE1281" s="12"/>
      <c r="GF1281" s="12"/>
      <c r="GG1281" s="12"/>
      <c r="GH1281" s="12"/>
      <c r="GI1281" s="12"/>
      <c r="GJ1281" s="12"/>
      <c r="GK1281" s="12"/>
      <c r="GL1281" s="12"/>
      <c r="GM1281" s="12"/>
      <c r="GN1281" s="12"/>
      <c r="GO1281" s="12"/>
      <c r="GP1281" s="12"/>
      <c r="GQ1281" s="12"/>
      <c r="GR1281" s="12"/>
    </row>
    <row r="1282" spans="1:203" x14ac:dyDescent="0.2">
      <c r="A1282" s="79">
        <f t="shared" si="523"/>
        <v>44354</v>
      </c>
      <c r="B1282" s="80">
        <f t="shared" ca="1" si="528"/>
        <v>1206.2167899999999</v>
      </c>
      <c r="C1282" s="81">
        <f t="shared" si="529"/>
        <v>1000</v>
      </c>
      <c r="D1282" s="82">
        <f ca="1">IF(A1282&lt;$B$1,VLOOKUP(A1282,[1]DI!$A$4:$B$15000,2,FALSE),0)</f>
        <v>3.4000000000000002E-2</v>
      </c>
      <c r="E1282" s="81">
        <f t="shared" ca="1" si="530"/>
        <v>1.3269000000000001E-4</v>
      </c>
      <c r="F1282" s="83">
        <f t="shared" si="521"/>
        <v>1.1679999999999999</v>
      </c>
      <c r="G1282" s="84">
        <f t="shared" ca="1" si="531"/>
        <v>1.00015498192</v>
      </c>
      <c r="H1282" s="81">
        <f ca="1">TRUNC(PRODUCT(G$10:G1281),15)</f>
        <v>1.2062167919953599</v>
      </c>
      <c r="I1282" s="81">
        <f t="shared" si="532"/>
        <v>1</v>
      </c>
      <c r="J1282" s="81">
        <f t="shared" ca="1" si="533"/>
        <v>1.20621679</v>
      </c>
      <c r="K1282" s="81">
        <f t="shared" ca="1" si="534"/>
        <v>206.21679</v>
      </c>
      <c r="L1282" s="85">
        <f>IF(VLOOKUP(A1282,$U$12:$AD$125,8)=VLOOKUP(A1281,$U$12:$AD$125,8),0,VLOOKUP(A1282,U$12:$AD$125,8))</f>
        <v>0</v>
      </c>
      <c r="M1282" s="86">
        <f>IF(L1282&gt;0,VLOOKUP(L1282,T$12:$AC$125,7),0)</f>
        <v>0</v>
      </c>
      <c r="N1282" s="81">
        <f t="shared" si="522"/>
        <v>0</v>
      </c>
      <c r="O1282" s="81">
        <f t="shared" ca="1" si="535"/>
        <v>206.21679</v>
      </c>
      <c r="P1282" s="87" t="str">
        <f t="shared" si="536"/>
        <v>J=</v>
      </c>
      <c r="Q1282" s="88">
        <f t="shared" si="537"/>
        <v>44676</v>
      </c>
      <c r="R1282" s="7"/>
      <c r="S1282" s="7"/>
      <c r="T1282" s="7"/>
      <c r="U1282" s="7"/>
      <c r="V1282" s="7"/>
      <c r="W1282" s="7"/>
      <c r="X1282" s="7"/>
      <c r="Y1282" s="7"/>
      <c r="Z1282" s="7"/>
      <c r="AA1282" s="7"/>
      <c r="AB1282" s="7"/>
      <c r="AC1282" s="7"/>
      <c r="AD1282" s="7"/>
      <c r="AE1282" s="7"/>
      <c r="AF1282" s="65">
        <f t="shared" si="544"/>
        <v>44086</v>
      </c>
      <c r="AG1282" s="9">
        <f t="shared" ca="1" si="541"/>
        <v>1184.30429</v>
      </c>
      <c r="AH1282" s="9">
        <f t="shared" si="541"/>
        <v>1000</v>
      </c>
      <c r="AI1282" s="4">
        <f t="shared" ca="1" si="541"/>
        <v>0</v>
      </c>
      <c r="AJ1282" s="10">
        <f t="shared" ca="1" si="541"/>
        <v>0</v>
      </c>
      <c r="AK1282" s="4">
        <f t="shared" si="541"/>
        <v>1.1679999999999999</v>
      </c>
      <c r="AL1282" s="65">
        <f t="shared" si="542"/>
        <v>44086</v>
      </c>
      <c r="AM1282" s="10">
        <f t="shared" ca="1" si="543"/>
        <v>1.18430429</v>
      </c>
      <c r="AN1282" s="9">
        <f t="shared" ca="1" si="543"/>
        <v>184.30429000000001</v>
      </c>
      <c r="AO1282" s="7">
        <f t="shared" si="543"/>
        <v>0</v>
      </c>
      <c r="AP1282" s="11">
        <f t="shared" si="543"/>
        <v>0</v>
      </c>
      <c r="AQ1282" s="9">
        <f t="shared" si="543"/>
        <v>0</v>
      </c>
      <c r="AR1282" s="8" t="str">
        <f t="shared" si="543"/>
        <v>J=</v>
      </c>
      <c r="AS1282" s="65">
        <f t="shared" si="543"/>
        <v>44676</v>
      </c>
      <c r="AT1282" s="12"/>
      <c r="AU1282" s="12"/>
      <c r="AV1282" s="22"/>
      <c r="AW1282" s="12"/>
      <c r="AX1282" s="12"/>
      <c r="AY1282" s="12"/>
      <c r="AZ1282" s="12"/>
      <c r="BA1282" s="12"/>
      <c r="BB1282" s="12"/>
      <c r="BC1282" s="12"/>
      <c r="BD1282" s="12"/>
      <c r="BE1282" s="12"/>
      <c r="BF1282" s="12"/>
      <c r="BG1282" s="12"/>
      <c r="BH1282" s="12"/>
      <c r="BI1282" s="12"/>
      <c r="BJ1282" s="12"/>
      <c r="BK1282" s="12"/>
      <c r="BL1282" s="12"/>
      <c r="BM1282" s="12"/>
      <c r="BN1282" s="12"/>
      <c r="BO1282" s="12"/>
      <c r="BP1282" s="12"/>
      <c r="BQ1282" s="12"/>
      <c r="BR1282" s="12"/>
      <c r="BS1282" s="12"/>
      <c r="BT1282" s="12"/>
      <c r="BU1282" s="12"/>
      <c r="BV1282" s="12"/>
      <c r="BW1282" s="12"/>
      <c r="BX1282" s="12"/>
      <c r="BY1282" s="12"/>
      <c r="BZ1282" s="12"/>
      <c r="CA1282" s="12"/>
      <c r="CB1282" s="12"/>
      <c r="CC1282" s="12"/>
      <c r="CD1282" s="12"/>
      <c r="CE1282" s="12"/>
      <c r="CF1282" s="12"/>
      <c r="CG1282" s="12"/>
      <c r="CH1282" s="12"/>
      <c r="CI1282" s="12"/>
      <c r="CJ1282" s="12"/>
      <c r="CK1282" s="12"/>
      <c r="CL1282" s="12"/>
      <c r="CM1282" s="12"/>
      <c r="CN1282" s="12"/>
      <c r="CO1282" s="12"/>
      <c r="CP1282" s="12"/>
      <c r="CQ1282" s="12"/>
      <c r="CR1282" s="12"/>
      <c r="CS1282" s="12"/>
      <c r="CT1282" s="12"/>
      <c r="CU1282" s="12"/>
      <c r="CV1282" s="12"/>
      <c r="CW1282" s="12"/>
      <c r="CX1282" s="12"/>
      <c r="CY1282" s="12"/>
      <c r="CZ1282" s="12"/>
      <c r="DA1282" s="12"/>
      <c r="DB1282" s="12"/>
      <c r="DC1282" s="12"/>
      <c r="DD1282" s="12"/>
      <c r="DE1282" s="12"/>
      <c r="DF1282" s="12"/>
      <c r="DG1282" s="12"/>
      <c r="DH1282" s="12"/>
      <c r="DI1282" s="12"/>
      <c r="DJ1282" s="12"/>
      <c r="DK1282" s="12"/>
      <c r="DL1282" s="12"/>
      <c r="DM1282" s="12"/>
      <c r="DN1282" s="12"/>
      <c r="DO1282" s="12"/>
      <c r="DP1282" s="12"/>
      <c r="DQ1282" s="12"/>
      <c r="DR1282" s="12"/>
      <c r="DS1282" s="12"/>
      <c r="DT1282" s="12"/>
      <c r="DU1282" s="12"/>
      <c r="DV1282" s="12"/>
      <c r="DW1282" s="12"/>
      <c r="DX1282" s="12"/>
      <c r="DY1282" s="12"/>
      <c r="DZ1282" s="12"/>
      <c r="EA1282" s="12"/>
      <c r="EB1282" s="12"/>
      <c r="EC1282" s="12"/>
      <c r="ED1282" s="12"/>
      <c r="EE1282" s="12"/>
      <c r="EF1282" s="12"/>
      <c r="EG1282" s="12"/>
      <c r="EH1282" s="12"/>
      <c r="EI1282" s="12"/>
      <c r="EJ1282" s="12"/>
      <c r="EK1282" s="12"/>
      <c r="EL1282" s="12"/>
      <c r="EM1282" s="12"/>
      <c r="EN1282" s="12"/>
      <c r="EO1282" s="12"/>
      <c r="EP1282" s="12"/>
      <c r="EQ1282" s="12"/>
      <c r="ER1282" s="12"/>
      <c r="ES1282" s="12"/>
      <c r="ET1282" s="12"/>
      <c r="EU1282" s="12"/>
      <c r="EV1282" s="12"/>
      <c r="EW1282" s="12"/>
      <c r="EX1282" s="12"/>
      <c r="EY1282" s="12"/>
      <c r="EZ1282" s="12"/>
      <c r="FA1282" s="12"/>
      <c r="FB1282" s="12"/>
      <c r="FC1282" s="12"/>
      <c r="FD1282" s="12"/>
      <c r="FE1282" s="12"/>
      <c r="FF1282" s="12"/>
      <c r="FG1282" s="12"/>
      <c r="FH1282" s="12"/>
      <c r="FI1282" s="12"/>
      <c r="FJ1282" s="12"/>
      <c r="FK1282" s="12"/>
      <c r="FL1282" s="12"/>
      <c r="FM1282" s="12"/>
      <c r="FN1282" s="12"/>
      <c r="FO1282" s="12"/>
      <c r="FP1282" s="12"/>
      <c r="FQ1282" s="12"/>
      <c r="FR1282" s="12"/>
      <c r="FS1282" s="12"/>
      <c r="FT1282" s="12"/>
      <c r="FU1282" s="12"/>
      <c r="FV1282" s="12"/>
      <c r="FW1282" s="12"/>
      <c r="FX1282" s="12"/>
      <c r="FY1282" s="12"/>
      <c r="FZ1282" s="12"/>
      <c r="GA1282" s="12"/>
      <c r="GB1282" s="12"/>
      <c r="GC1282" s="12"/>
      <c r="GD1282" s="12"/>
      <c r="GE1282" s="12"/>
      <c r="GF1282" s="12"/>
      <c r="GG1282" s="12"/>
      <c r="GH1282" s="12"/>
      <c r="GI1282" s="12"/>
      <c r="GJ1282" s="12"/>
      <c r="GK1282" s="12"/>
      <c r="GL1282" s="12"/>
      <c r="GM1282" s="12"/>
      <c r="GN1282" s="12"/>
      <c r="GO1282" s="12"/>
      <c r="GP1282" s="12"/>
      <c r="GQ1282" s="12"/>
      <c r="GR1282" s="12"/>
    </row>
    <row r="1283" spans="1:203" x14ac:dyDescent="0.2">
      <c r="A1283" s="79">
        <f t="shared" si="523"/>
        <v>44355</v>
      </c>
      <c r="B1283" s="80">
        <f t="shared" ca="1" si="528"/>
        <v>1206.40373</v>
      </c>
      <c r="C1283" s="81">
        <f t="shared" si="529"/>
        <v>1000</v>
      </c>
      <c r="D1283" s="82">
        <f ca="1">IF(A1283&lt;$B$1,VLOOKUP(A1283,[1]DI!$A$4:$B$15000,2,FALSE),0)</f>
        <v>3.4000000000000002E-2</v>
      </c>
      <c r="E1283" s="81">
        <f t="shared" ca="1" si="530"/>
        <v>1.3269000000000001E-4</v>
      </c>
      <c r="F1283" s="83">
        <f t="shared" si="521"/>
        <v>1.1679999999999999</v>
      </c>
      <c r="G1283" s="84">
        <f t="shared" ca="1" si="531"/>
        <v>1.00015498192</v>
      </c>
      <c r="H1283" s="81">
        <f ca="1">TRUNC(PRODUCT(G$10:G1282),15)</f>
        <v>1.20640373378972</v>
      </c>
      <c r="I1283" s="81">
        <f t="shared" si="532"/>
        <v>1</v>
      </c>
      <c r="J1283" s="81">
        <f t="shared" ca="1" si="533"/>
        <v>1.2064037299999999</v>
      </c>
      <c r="K1283" s="81">
        <f t="shared" ca="1" si="534"/>
        <v>206.40373</v>
      </c>
      <c r="L1283" s="85">
        <f>IF(VLOOKUP(A1283,$U$12:$AD$125,8)=VLOOKUP(A1282,$U$12:$AD$125,8),0,VLOOKUP(A1283,U$12:$AD$125,8))</f>
        <v>0</v>
      </c>
      <c r="M1283" s="86">
        <f>IF(L1283&gt;0,VLOOKUP(L1283,T$12:$AC$125,7),0)</f>
        <v>0</v>
      </c>
      <c r="N1283" s="81">
        <f t="shared" si="522"/>
        <v>0</v>
      </c>
      <c r="O1283" s="81">
        <f t="shared" ca="1" si="535"/>
        <v>206.40373</v>
      </c>
      <c r="P1283" s="87" t="str">
        <f t="shared" si="536"/>
        <v>J=</v>
      </c>
      <c r="Q1283" s="88">
        <f t="shared" si="537"/>
        <v>44676</v>
      </c>
      <c r="R1283" s="7"/>
      <c r="S1283" s="7"/>
      <c r="T1283" s="7"/>
      <c r="U1283" s="7"/>
      <c r="V1283" s="7"/>
      <c r="W1283" s="7"/>
      <c r="X1283" s="7"/>
      <c r="Y1283" s="7"/>
      <c r="Z1283" s="7"/>
      <c r="AA1283" s="7"/>
      <c r="AB1283" s="7"/>
      <c r="AC1283" s="7"/>
      <c r="AD1283" s="7"/>
      <c r="AE1283" s="7"/>
      <c r="AF1283" s="65">
        <f t="shared" si="544"/>
        <v>44087</v>
      </c>
      <c r="AG1283" s="9">
        <f t="shared" ca="1" si="541"/>
        <v>1184.30429</v>
      </c>
      <c r="AH1283" s="9">
        <f t="shared" si="541"/>
        <v>1000</v>
      </c>
      <c r="AI1283" s="4">
        <f t="shared" ca="1" si="541"/>
        <v>0</v>
      </c>
      <c r="AJ1283" s="10">
        <f t="shared" ca="1" si="541"/>
        <v>0</v>
      </c>
      <c r="AK1283" s="4">
        <f t="shared" si="541"/>
        <v>1.1679999999999999</v>
      </c>
      <c r="AL1283" s="65">
        <f t="shared" si="542"/>
        <v>44087</v>
      </c>
      <c r="AM1283" s="10">
        <f t="shared" ca="1" si="543"/>
        <v>1.18430429</v>
      </c>
      <c r="AN1283" s="9">
        <f t="shared" ca="1" si="543"/>
        <v>184.30429000000001</v>
      </c>
      <c r="AO1283" s="7">
        <f t="shared" si="543"/>
        <v>0</v>
      </c>
      <c r="AP1283" s="11">
        <f t="shared" si="543"/>
        <v>0</v>
      </c>
      <c r="AQ1283" s="9">
        <f t="shared" si="543"/>
        <v>0</v>
      </c>
      <c r="AR1283" s="8" t="str">
        <f t="shared" si="543"/>
        <v>J=</v>
      </c>
      <c r="AS1283" s="65">
        <f t="shared" si="543"/>
        <v>44676</v>
      </c>
      <c r="AT1283" s="12"/>
      <c r="AU1283" s="12"/>
      <c r="AV1283" s="22"/>
      <c r="AW1283" s="12"/>
      <c r="AX1283" s="12"/>
      <c r="AY1283" s="12"/>
      <c r="AZ1283" s="12"/>
      <c r="BA1283" s="12"/>
      <c r="BB1283" s="12"/>
      <c r="BC1283" s="12"/>
      <c r="BD1283" s="12"/>
      <c r="BE1283" s="12"/>
      <c r="BF1283" s="12"/>
      <c r="BG1283" s="12"/>
      <c r="BH1283" s="12"/>
      <c r="BI1283" s="12"/>
      <c r="BJ1283" s="12"/>
      <c r="BK1283" s="12"/>
      <c r="BL1283" s="12"/>
      <c r="BM1283" s="12"/>
      <c r="BN1283" s="12"/>
      <c r="BO1283" s="12"/>
      <c r="BP1283" s="12"/>
      <c r="BQ1283" s="12"/>
      <c r="BR1283" s="12"/>
      <c r="BS1283" s="12"/>
      <c r="BT1283" s="12"/>
      <c r="BU1283" s="12"/>
      <c r="BV1283" s="12"/>
      <c r="BW1283" s="12"/>
      <c r="BX1283" s="12"/>
      <c r="BY1283" s="12"/>
      <c r="BZ1283" s="12"/>
      <c r="CA1283" s="12"/>
      <c r="CB1283" s="12"/>
      <c r="CC1283" s="12"/>
      <c r="CD1283" s="12"/>
      <c r="CE1283" s="12"/>
      <c r="CF1283" s="12"/>
      <c r="CG1283" s="12"/>
      <c r="CH1283" s="12"/>
      <c r="CI1283" s="12"/>
      <c r="CJ1283" s="12"/>
      <c r="CK1283" s="12"/>
      <c r="CL1283" s="12"/>
      <c r="CM1283" s="12"/>
      <c r="CN1283" s="12"/>
      <c r="CO1283" s="12"/>
      <c r="CP1283" s="12"/>
      <c r="CQ1283" s="12"/>
      <c r="CR1283" s="12"/>
      <c r="CS1283" s="12"/>
      <c r="CT1283" s="12"/>
      <c r="CU1283" s="12"/>
      <c r="CV1283" s="12"/>
      <c r="CW1283" s="12"/>
      <c r="CX1283" s="12"/>
      <c r="CY1283" s="12"/>
      <c r="CZ1283" s="12"/>
      <c r="DA1283" s="12"/>
      <c r="DB1283" s="12"/>
      <c r="DC1283" s="12"/>
      <c r="DD1283" s="12"/>
      <c r="DE1283" s="12"/>
      <c r="DF1283" s="12"/>
      <c r="DG1283" s="12"/>
      <c r="DH1283" s="12"/>
      <c r="DI1283" s="12"/>
      <c r="DJ1283" s="12"/>
      <c r="DK1283" s="12"/>
      <c r="DL1283" s="12"/>
      <c r="DM1283" s="12"/>
      <c r="DN1283" s="12"/>
      <c r="DO1283" s="12"/>
      <c r="DP1283" s="12"/>
      <c r="DQ1283" s="12"/>
      <c r="DR1283" s="12"/>
      <c r="DS1283" s="12"/>
      <c r="DT1283" s="12"/>
      <c r="DU1283" s="12"/>
      <c r="DV1283" s="12"/>
      <c r="DW1283" s="12"/>
      <c r="DX1283" s="12"/>
      <c r="DY1283" s="12"/>
      <c r="DZ1283" s="12"/>
      <c r="EA1283" s="12"/>
      <c r="EB1283" s="12"/>
      <c r="EC1283" s="12"/>
      <c r="ED1283" s="12"/>
      <c r="EE1283" s="12"/>
      <c r="EF1283" s="12"/>
      <c r="EG1283" s="12"/>
      <c r="EH1283" s="12"/>
      <c r="EI1283" s="12"/>
      <c r="EJ1283" s="12"/>
      <c r="EK1283" s="12"/>
      <c r="EL1283" s="12"/>
      <c r="EM1283" s="12"/>
      <c r="EN1283" s="12"/>
      <c r="EO1283" s="12"/>
      <c r="EP1283" s="12"/>
      <c r="EQ1283" s="12"/>
      <c r="ER1283" s="12"/>
      <c r="ES1283" s="12"/>
      <c r="ET1283" s="12"/>
      <c r="EU1283" s="12"/>
      <c r="EV1283" s="12"/>
      <c r="EW1283" s="12"/>
      <c r="EX1283" s="12"/>
      <c r="EY1283" s="12"/>
      <c r="EZ1283" s="12"/>
      <c r="FA1283" s="12"/>
      <c r="FB1283" s="12"/>
      <c r="FC1283" s="12"/>
      <c r="FD1283" s="12"/>
      <c r="FE1283" s="12"/>
      <c r="FF1283" s="12"/>
      <c r="FG1283" s="12"/>
      <c r="FH1283" s="12"/>
      <c r="FI1283" s="12"/>
      <c r="FJ1283" s="12"/>
      <c r="FK1283" s="12"/>
      <c r="FL1283" s="12"/>
      <c r="FM1283" s="12"/>
      <c r="FN1283" s="12"/>
      <c r="FO1283" s="12"/>
      <c r="FP1283" s="12"/>
      <c r="FQ1283" s="12"/>
      <c r="FR1283" s="12"/>
      <c r="FS1283" s="12"/>
      <c r="FT1283" s="12"/>
      <c r="FU1283" s="12"/>
      <c r="FV1283" s="12"/>
      <c r="FW1283" s="12"/>
      <c r="FX1283" s="12"/>
      <c r="FY1283" s="12"/>
      <c r="FZ1283" s="12"/>
      <c r="GA1283" s="12"/>
      <c r="GB1283" s="12"/>
      <c r="GC1283" s="12"/>
      <c r="GD1283" s="12"/>
      <c r="GE1283" s="12"/>
      <c r="GF1283" s="12"/>
      <c r="GG1283" s="12"/>
      <c r="GH1283" s="12"/>
      <c r="GI1283" s="12"/>
      <c r="GJ1283" s="12"/>
      <c r="GK1283" s="12"/>
      <c r="GL1283" s="12"/>
      <c r="GM1283" s="12"/>
      <c r="GN1283" s="12"/>
      <c r="GO1283" s="12"/>
      <c r="GP1283" s="12"/>
      <c r="GQ1283" s="12"/>
      <c r="GR1283" s="12"/>
    </row>
    <row r="1284" spans="1:203" x14ac:dyDescent="0.2">
      <c r="A1284" s="79">
        <f t="shared" si="523"/>
        <v>44356</v>
      </c>
      <c r="B1284" s="80">
        <f t="shared" ca="1" si="528"/>
        <v>1206.5907</v>
      </c>
      <c r="C1284" s="81">
        <f t="shared" si="529"/>
        <v>1000</v>
      </c>
      <c r="D1284" s="82">
        <f ca="1">IF(A1284&lt;$B$1,VLOOKUP(A1284,[1]DI!$A$4:$B$15000,2,FALSE),0)</f>
        <v>3.4000000000000002E-2</v>
      </c>
      <c r="E1284" s="81">
        <f t="shared" ca="1" si="530"/>
        <v>1.3269000000000001E-4</v>
      </c>
      <c r="F1284" s="83">
        <f t="shared" si="521"/>
        <v>1.1679999999999999</v>
      </c>
      <c r="G1284" s="84">
        <f t="shared" ca="1" si="531"/>
        <v>1.00015498192</v>
      </c>
      <c r="H1284" s="81">
        <f ca="1">TRUNC(PRODUCT(G$10:G1283),15)</f>
        <v>1.2065907045566699</v>
      </c>
      <c r="I1284" s="81">
        <f t="shared" si="532"/>
        <v>1</v>
      </c>
      <c r="J1284" s="81">
        <f t="shared" ca="1" si="533"/>
        <v>1.2065907</v>
      </c>
      <c r="K1284" s="81">
        <f t="shared" ca="1" si="534"/>
        <v>206.5907</v>
      </c>
      <c r="L1284" s="85">
        <f>IF(VLOOKUP(A1284,$U$12:$AD$125,8)=VLOOKUP(A1283,$U$12:$AD$125,8),0,VLOOKUP(A1284,U$12:$AD$125,8))</f>
        <v>0</v>
      </c>
      <c r="M1284" s="86">
        <f>IF(L1284&gt;0,VLOOKUP(L1284,T$12:$AC$125,7),0)</f>
        <v>0</v>
      </c>
      <c r="N1284" s="81">
        <f t="shared" si="522"/>
        <v>0</v>
      </c>
      <c r="O1284" s="81">
        <f t="shared" ca="1" si="535"/>
        <v>206.5907</v>
      </c>
      <c r="P1284" s="87" t="str">
        <f t="shared" si="536"/>
        <v>J=</v>
      </c>
      <c r="Q1284" s="88">
        <f t="shared" si="537"/>
        <v>44676</v>
      </c>
      <c r="R1284" s="7"/>
      <c r="S1284" s="7"/>
      <c r="T1284" s="7"/>
      <c r="U1284" s="7"/>
      <c r="V1284" s="7"/>
      <c r="W1284" s="7"/>
      <c r="X1284" s="7"/>
      <c r="Y1284" s="7"/>
      <c r="Z1284" s="7"/>
      <c r="AA1284" s="7"/>
      <c r="AB1284" s="7"/>
      <c r="AC1284" s="7"/>
      <c r="AD1284" s="7"/>
      <c r="AE1284" s="7"/>
      <c r="AF1284" s="65">
        <f t="shared" si="544"/>
        <v>44088</v>
      </c>
      <c r="AG1284" s="9">
        <f t="shared" ref="AG1284:AK1297" ca="1" si="545">VLOOKUP($AF1284,$A$10:$Q$3625,(AG$1)+1)</f>
        <v>1184.30429</v>
      </c>
      <c r="AH1284" s="9">
        <f t="shared" si="545"/>
        <v>1000</v>
      </c>
      <c r="AI1284" s="4">
        <f t="shared" ca="1" si="545"/>
        <v>1.9000000000000006E-2</v>
      </c>
      <c r="AJ1284" s="10">
        <f t="shared" ca="1" si="545"/>
        <v>7.4690000000000005E-5</v>
      </c>
      <c r="AK1284" s="4">
        <f t="shared" si="545"/>
        <v>1.1679999999999999</v>
      </c>
      <c r="AL1284" s="65">
        <f t="shared" si="542"/>
        <v>44088</v>
      </c>
      <c r="AM1284" s="10">
        <f t="shared" ref="AM1284:AS1297" ca="1" si="546">VLOOKUP($AF1284,$A$10:$Q$3625,(AM$1)+1)</f>
        <v>1.18430429</v>
      </c>
      <c r="AN1284" s="9">
        <f t="shared" ca="1" si="546"/>
        <v>184.30429000000001</v>
      </c>
      <c r="AO1284" s="7">
        <f t="shared" si="546"/>
        <v>0</v>
      </c>
      <c r="AP1284" s="11">
        <f t="shared" si="546"/>
        <v>0</v>
      </c>
      <c r="AQ1284" s="9">
        <f t="shared" si="546"/>
        <v>0</v>
      </c>
      <c r="AR1284" s="8" t="str">
        <f t="shared" si="546"/>
        <v>J=</v>
      </c>
      <c r="AS1284" s="65">
        <f t="shared" si="546"/>
        <v>44676</v>
      </c>
      <c r="AT1284" s="12"/>
      <c r="AU1284" s="12"/>
      <c r="AV1284" s="22"/>
      <c r="AW1284" s="12"/>
      <c r="AX1284" s="12"/>
      <c r="AY1284" s="12"/>
      <c r="AZ1284" s="12"/>
      <c r="BA1284" s="12"/>
      <c r="BB1284" s="12"/>
      <c r="BC1284" s="12"/>
      <c r="BD1284" s="12"/>
      <c r="BE1284" s="12"/>
      <c r="BF1284" s="12"/>
      <c r="BG1284" s="12"/>
      <c r="BH1284" s="12"/>
      <c r="BI1284" s="12"/>
      <c r="BJ1284" s="12"/>
      <c r="BK1284" s="12"/>
      <c r="BL1284" s="12"/>
      <c r="BM1284" s="12"/>
      <c r="BN1284" s="12"/>
      <c r="BO1284" s="12"/>
      <c r="BP1284" s="12"/>
      <c r="BQ1284" s="12"/>
      <c r="BR1284" s="12"/>
      <c r="BS1284" s="12"/>
      <c r="BT1284" s="12"/>
      <c r="BU1284" s="12"/>
      <c r="BV1284" s="12"/>
      <c r="BW1284" s="12"/>
      <c r="BX1284" s="12"/>
      <c r="BY1284" s="12"/>
      <c r="BZ1284" s="12"/>
      <c r="CA1284" s="12"/>
      <c r="CB1284" s="12"/>
      <c r="CC1284" s="12"/>
      <c r="CD1284" s="12"/>
      <c r="CE1284" s="12"/>
      <c r="CF1284" s="12"/>
      <c r="CG1284" s="12"/>
      <c r="CH1284" s="12"/>
      <c r="CI1284" s="12"/>
      <c r="CJ1284" s="12"/>
      <c r="CK1284" s="12"/>
      <c r="CL1284" s="12"/>
      <c r="CM1284" s="12"/>
      <c r="CN1284" s="12"/>
      <c r="CO1284" s="12"/>
      <c r="CP1284" s="12"/>
      <c r="CQ1284" s="12"/>
      <c r="CR1284" s="12"/>
      <c r="CS1284" s="12"/>
      <c r="CT1284" s="12"/>
      <c r="CU1284" s="12"/>
      <c r="CV1284" s="12"/>
      <c r="CW1284" s="12"/>
      <c r="CX1284" s="12"/>
      <c r="CY1284" s="12"/>
      <c r="CZ1284" s="12"/>
      <c r="DA1284" s="12"/>
      <c r="DB1284" s="12"/>
      <c r="DC1284" s="12"/>
      <c r="DD1284" s="12"/>
      <c r="DE1284" s="12"/>
      <c r="DF1284" s="12"/>
      <c r="DG1284" s="12"/>
      <c r="DH1284" s="12"/>
      <c r="DI1284" s="12"/>
      <c r="DJ1284" s="12"/>
      <c r="DK1284" s="12"/>
      <c r="DL1284" s="12"/>
      <c r="DM1284" s="12"/>
      <c r="DN1284" s="12"/>
      <c r="DO1284" s="12"/>
      <c r="DP1284" s="12"/>
      <c r="DQ1284" s="12"/>
      <c r="DR1284" s="12"/>
      <c r="DS1284" s="12"/>
      <c r="DT1284" s="12"/>
      <c r="DU1284" s="12"/>
      <c r="DV1284" s="12"/>
      <c r="DW1284" s="12"/>
      <c r="DX1284" s="12"/>
      <c r="DY1284" s="12"/>
      <c r="DZ1284" s="12"/>
      <c r="EA1284" s="12"/>
      <c r="EB1284" s="12"/>
      <c r="EC1284" s="12"/>
      <c r="ED1284" s="12"/>
      <c r="EE1284" s="12"/>
      <c r="EF1284" s="12"/>
      <c r="EG1284" s="12"/>
      <c r="EH1284" s="12"/>
      <c r="EI1284" s="12"/>
      <c r="EJ1284" s="12"/>
      <c r="EK1284" s="12"/>
      <c r="EL1284" s="12"/>
      <c r="EM1284" s="12"/>
      <c r="EN1284" s="12"/>
      <c r="EO1284" s="12"/>
      <c r="EP1284" s="12"/>
      <c r="EQ1284" s="12"/>
      <c r="ER1284" s="12"/>
      <c r="ES1284" s="12"/>
      <c r="ET1284" s="12"/>
      <c r="EU1284" s="12"/>
      <c r="EV1284" s="12"/>
      <c r="EW1284" s="12"/>
      <c r="EX1284" s="12"/>
      <c r="EY1284" s="12"/>
      <c r="EZ1284" s="12"/>
      <c r="FA1284" s="12"/>
      <c r="FB1284" s="12"/>
      <c r="FC1284" s="12"/>
      <c r="FD1284" s="12"/>
      <c r="FE1284" s="12"/>
      <c r="FF1284" s="12"/>
      <c r="FG1284" s="12"/>
      <c r="FH1284" s="12"/>
      <c r="FI1284" s="12"/>
      <c r="FJ1284" s="12"/>
      <c r="FK1284" s="12"/>
      <c r="FL1284" s="12"/>
      <c r="FM1284" s="12"/>
      <c r="FN1284" s="12"/>
      <c r="FO1284" s="12"/>
      <c r="FP1284" s="12"/>
      <c r="FQ1284" s="12"/>
      <c r="FR1284" s="12"/>
      <c r="FS1284" s="12"/>
      <c r="FT1284" s="12"/>
      <c r="FU1284" s="12"/>
      <c r="FV1284" s="12"/>
      <c r="FW1284" s="12"/>
      <c r="FX1284" s="12"/>
      <c r="FY1284" s="12"/>
      <c r="FZ1284" s="12"/>
      <c r="GA1284" s="12"/>
      <c r="GB1284" s="12"/>
      <c r="GC1284" s="12"/>
      <c r="GD1284" s="12"/>
      <c r="GE1284" s="12"/>
      <c r="GF1284" s="12"/>
      <c r="GG1284" s="12"/>
      <c r="GH1284" s="12"/>
      <c r="GI1284" s="12"/>
      <c r="GJ1284" s="12"/>
      <c r="GK1284" s="12"/>
      <c r="GL1284" s="12"/>
      <c r="GM1284" s="12"/>
      <c r="GN1284" s="12"/>
      <c r="GO1284" s="12"/>
      <c r="GP1284" s="12"/>
      <c r="GQ1284" s="12"/>
      <c r="GR1284" s="12"/>
    </row>
    <row r="1285" spans="1:203" x14ac:dyDescent="0.2">
      <c r="A1285" s="79">
        <f t="shared" si="523"/>
        <v>44357</v>
      </c>
      <c r="B1285" s="80">
        <f t="shared" ca="1" si="528"/>
        <v>1206.7777000000001</v>
      </c>
      <c r="C1285" s="81">
        <f t="shared" si="529"/>
        <v>1000</v>
      </c>
      <c r="D1285" s="82">
        <f ca="1">IF(A1285&lt;$B$1,VLOOKUP(A1285,[1]DI!$A$4:$B$15000,2,FALSE),0)</f>
        <v>3.4000000000000002E-2</v>
      </c>
      <c r="E1285" s="81">
        <f t="shared" ca="1" si="530"/>
        <v>1.3269000000000001E-4</v>
      </c>
      <c r="F1285" s="83">
        <f t="shared" si="521"/>
        <v>1.1679999999999999</v>
      </c>
      <c r="G1285" s="84">
        <f t="shared" ca="1" si="531"/>
        <v>1.00015498192</v>
      </c>
      <c r="H1285" s="81">
        <f ca="1">TRUNC(PRODUCT(G$10:G1284),15)</f>
        <v>1.20677770430072</v>
      </c>
      <c r="I1285" s="81">
        <f t="shared" si="532"/>
        <v>1</v>
      </c>
      <c r="J1285" s="81">
        <f t="shared" ca="1" si="533"/>
        <v>1.2067777</v>
      </c>
      <c r="K1285" s="81">
        <f t="shared" ca="1" si="534"/>
        <v>206.77770000000001</v>
      </c>
      <c r="L1285" s="85">
        <f>IF(VLOOKUP(A1285,$U$12:$AD$125,8)=VLOOKUP(A1284,$U$12:$AD$125,8),0,VLOOKUP(A1285,U$12:$AD$125,8))</f>
        <v>0</v>
      </c>
      <c r="M1285" s="86">
        <f>IF(L1285&gt;0,VLOOKUP(L1285,T$12:$AC$125,7),0)</f>
        <v>0</v>
      </c>
      <c r="N1285" s="81">
        <f t="shared" si="522"/>
        <v>0</v>
      </c>
      <c r="O1285" s="81">
        <f t="shared" ca="1" si="535"/>
        <v>206.77770000000001</v>
      </c>
      <c r="P1285" s="87" t="str">
        <f t="shared" si="536"/>
        <v>J=</v>
      </c>
      <c r="Q1285" s="88">
        <f t="shared" si="537"/>
        <v>44676</v>
      </c>
      <c r="R1285" s="7"/>
      <c r="S1285" s="7"/>
      <c r="T1285" s="7"/>
      <c r="U1285" s="7"/>
      <c r="V1285" s="7"/>
      <c r="W1285" s="7"/>
      <c r="X1285" s="7"/>
      <c r="Y1285" s="7"/>
      <c r="Z1285" s="7"/>
      <c r="AA1285" s="7"/>
      <c r="AB1285" s="7"/>
      <c r="AC1285" s="7"/>
      <c r="AD1285" s="7"/>
      <c r="AE1285" s="7"/>
      <c r="AF1285" s="65">
        <f t="shared" si="544"/>
        <v>44089</v>
      </c>
      <c r="AG1285" s="9">
        <f t="shared" ca="1" si="545"/>
        <v>1184.4076</v>
      </c>
      <c r="AH1285" s="9">
        <f t="shared" si="545"/>
        <v>1000</v>
      </c>
      <c r="AI1285" s="4">
        <f t="shared" ca="1" si="545"/>
        <v>1.9000000000000006E-2</v>
      </c>
      <c r="AJ1285" s="10">
        <f t="shared" ca="1" si="545"/>
        <v>7.4690000000000005E-5</v>
      </c>
      <c r="AK1285" s="4">
        <f t="shared" si="545"/>
        <v>1.1679999999999999</v>
      </c>
      <c r="AL1285" s="65">
        <f t="shared" si="542"/>
        <v>44089</v>
      </c>
      <c r="AM1285" s="10">
        <f t="shared" ca="1" si="546"/>
        <v>1.1844075999999999</v>
      </c>
      <c r="AN1285" s="9">
        <f t="shared" ca="1" si="546"/>
        <v>184.4076</v>
      </c>
      <c r="AO1285" s="7">
        <f t="shared" si="546"/>
        <v>0</v>
      </c>
      <c r="AP1285" s="11">
        <f t="shared" si="546"/>
        <v>0</v>
      </c>
      <c r="AQ1285" s="9">
        <f t="shared" si="546"/>
        <v>0</v>
      </c>
      <c r="AR1285" s="8" t="str">
        <f t="shared" si="546"/>
        <v>J=</v>
      </c>
      <c r="AS1285" s="65">
        <f t="shared" si="546"/>
        <v>44676</v>
      </c>
      <c r="AT1285" s="12"/>
      <c r="AU1285" s="12"/>
      <c r="AV1285" s="22"/>
      <c r="AW1285" s="12"/>
      <c r="AX1285" s="12"/>
      <c r="AY1285" s="12"/>
      <c r="AZ1285" s="12"/>
      <c r="BA1285" s="12"/>
      <c r="BB1285" s="12"/>
      <c r="BC1285" s="12"/>
      <c r="BD1285" s="12"/>
      <c r="BE1285" s="12"/>
      <c r="BF1285" s="12"/>
      <c r="BG1285" s="12"/>
      <c r="BH1285" s="12"/>
      <c r="BI1285" s="12"/>
      <c r="BJ1285" s="12"/>
      <c r="BK1285" s="12"/>
      <c r="BL1285" s="12"/>
      <c r="BM1285" s="12"/>
      <c r="BN1285" s="12"/>
      <c r="BO1285" s="12"/>
      <c r="BP1285" s="12"/>
      <c r="BQ1285" s="12"/>
      <c r="BR1285" s="12"/>
      <c r="BS1285" s="12"/>
      <c r="BT1285" s="12"/>
      <c r="BU1285" s="12"/>
      <c r="BV1285" s="12"/>
      <c r="BW1285" s="12"/>
      <c r="BX1285" s="12"/>
      <c r="BY1285" s="12"/>
      <c r="BZ1285" s="12"/>
      <c r="CA1285" s="12"/>
      <c r="CB1285" s="12"/>
      <c r="CC1285" s="12"/>
      <c r="CD1285" s="12"/>
      <c r="CE1285" s="12"/>
      <c r="CF1285" s="12"/>
      <c r="CG1285" s="12"/>
      <c r="CH1285" s="12"/>
      <c r="CI1285" s="12"/>
      <c r="CJ1285" s="12"/>
      <c r="CK1285" s="12"/>
      <c r="CL1285" s="12"/>
      <c r="CM1285" s="12"/>
      <c r="CN1285" s="12"/>
      <c r="CO1285" s="12"/>
      <c r="CP1285" s="12"/>
      <c r="CQ1285" s="12"/>
      <c r="CR1285" s="12"/>
      <c r="CS1285" s="12"/>
      <c r="CT1285" s="12"/>
      <c r="CU1285" s="12"/>
      <c r="CV1285" s="12"/>
      <c r="CW1285" s="12"/>
      <c r="CX1285" s="12"/>
      <c r="CY1285" s="12"/>
      <c r="CZ1285" s="12"/>
      <c r="DA1285" s="12"/>
      <c r="DB1285" s="12"/>
      <c r="DC1285" s="12"/>
      <c r="DD1285" s="12"/>
      <c r="DE1285" s="12"/>
      <c r="DF1285" s="12"/>
      <c r="DG1285" s="12"/>
      <c r="DH1285" s="12"/>
      <c r="DI1285" s="12"/>
      <c r="DJ1285" s="12"/>
      <c r="DK1285" s="12"/>
      <c r="DL1285" s="12"/>
      <c r="DM1285" s="12"/>
      <c r="DN1285" s="12"/>
      <c r="DO1285" s="12"/>
      <c r="DP1285" s="12"/>
      <c r="DQ1285" s="12"/>
      <c r="DR1285" s="12"/>
      <c r="DS1285" s="12"/>
      <c r="DT1285" s="12"/>
      <c r="DU1285" s="12"/>
      <c r="DV1285" s="12"/>
      <c r="DW1285" s="12"/>
      <c r="DX1285" s="12"/>
      <c r="DY1285" s="12"/>
      <c r="DZ1285" s="12"/>
      <c r="EA1285" s="12"/>
      <c r="EB1285" s="12"/>
      <c r="EC1285" s="12"/>
      <c r="ED1285" s="12"/>
      <c r="EE1285" s="12"/>
      <c r="EF1285" s="12"/>
      <c r="EG1285" s="12"/>
      <c r="EH1285" s="12"/>
      <c r="EI1285" s="12"/>
      <c r="EJ1285" s="12"/>
      <c r="EK1285" s="12"/>
      <c r="EL1285" s="12"/>
      <c r="EM1285" s="12"/>
      <c r="EN1285" s="12"/>
      <c r="EO1285" s="12"/>
      <c r="EP1285" s="12"/>
      <c r="EQ1285" s="12"/>
      <c r="ER1285" s="12"/>
      <c r="ES1285" s="12"/>
      <c r="ET1285" s="12"/>
      <c r="EU1285" s="12"/>
      <c r="EV1285" s="12"/>
      <c r="EW1285" s="12"/>
      <c r="EX1285" s="12"/>
      <c r="EY1285" s="12"/>
      <c r="EZ1285" s="12"/>
      <c r="FA1285" s="12"/>
      <c r="FB1285" s="12"/>
      <c r="FC1285" s="12"/>
      <c r="FD1285" s="12"/>
      <c r="FE1285" s="12"/>
      <c r="FF1285" s="12"/>
      <c r="FG1285" s="12"/>
      <c r="FH1285" s="12"/>
      <c r="FI1285" s="12"/>
      <c r="FJ1285" s="12"/>
      <c r="FK1285" s="12"/>
      <c r="FL1285" s="12"/>
      <c r="FM1285" s="12"/>
      <c r="FN1285" s="12"/>
      <c r="FO1285" s="12"/>
      <c r="FP1285" s="12"/>
      <c r="FQ1285" s="12"/>
      <c r="FR1285" s="12"/>
      <c r="FS1285" s="12"/>
      <c r="FT1285" s="12"/>
      <c r="FU1285" s="12"/>
      <c r="FV1285" s="12"/>
      <c r="FW1285" s="12"/>
      <c r="FX1285" s="12"/>
      <c r="FY1285" s="12"/>
      <c r="FZ1285" s="12"/>
      <c r="GA1285" s="12"/>
      <c r="GB1285" s="12"/>
      <c r="GC1285" s="12"/>
      <c r="GD1285" s="12"/>
      <c r="GE1285" s="12"/>
      <c r="GF1285" s="12"/>
      <c r="GG1285" s="12"/>
      <c r="GH1285" s="12"/>
      <c r="GI1285" s="12"/>
      <c r="GJ1285" s="12"/>
      <c r="GK1285" s="12"/>
      <c r="GL1285" s="12"/>
      <c r="GM1285" s="12"/>
      <c r="GN1285" s="12"/>
      <c r="GO1285" s="12"/>
      <c r="GP1285" s="12"/>
      <c r="GQ1285" s="12"/>
      <c r="GR1285" s="12"/>
    </row>
    <row r="1286" spans="1:203" x14ac:dyDescent="0.2">
      <c r="A1286" s="79">
        <f t="shared" si="523"/>
        <v>44358</v>
      </c>
      <c r="B1286" s="80">
        <f t="shared" ca="1" si="528"/>
        <v>1206.9647299999999</v>
      </c>
      <c r="C1286" s="81">
        <f t="shared" si="529"/>
        <v>1000</v>
      </c>
      <c r="D1286" s="82">
        <f ca="1">IF(A1286&lt;$B$1,VLOOKUP(A1286,[1]DI!$A$4:$B$15000,2,FALSE),0)</f>
        <v>3.4000000000000002E-2</v>
      </c>
      <c r="E1286" s="81">
        <f t="shared" ca="1" si="530"/>
        <v>1.3269000000000001E-4</v>
      </c>
      <c r="F1286" s="83">
        <f t="shared" si="521"/>
        <v>1.1679999999999999</v>
      </c>
      <c r="G1286" s="84">
        <f t="shared" ca="1" si="531"/>
        <v>1.00015498192</v>
      </c>
      <c r="H1286" s="81">
        <f ca="1">TRUNC(PRODUCT(G$10:G1285),15)</f>
        <v>1.20696473302635</v>
      </c>
      <c r="I1286" s="81">
        <f t="shared" si="532"/>
        <v>1</v>
      </c>
      <c r="J1286" s="81">
        <f t="shared" ca="1" si="533"/>
        <v>1.2069647299999999</v>
      </c>
      <c r="K1286" s="81">
        <f t="shared" ca="1" si="534"/>
        <v>206.96473</v>
      </c>
      <c r="L1286" s="85">
        <f>IF(VLOOKUP(A1286,$U$12:$AD$125,8)=VLOOKUP(A1285,$U$12:$AD$125,8),0,VLOOKUP(A1286,U$12:$AD$125,8))</f>
        <v>0</v>
      </c>
      <c r="M1286" s="86">
        <f>IF(L1286&gt;0,VLOOKUP(L1286,T$12:$AC$125,7),0)</f>
        <v>0</v>
      </c>
      <c r="N1286" s="81">
        <f t="shared" si="522"/>
        <v>0</v>
      </c>
      <c r="O1286" s="81">
        <f t="shared" ca="1" si="535"/>
        <v>206.96473</v>
      </c>
      <c r="P1286" s="87" t="str">
        <f t="shared" si="536"/>
        <v>J=</v>
      </c>
      <c r="Q1286" s="88">
        <f t="shared" si="537"/>
        <v>44676</v>
      </c>
      <c r="R1286" s="7"/>
      <c r="S1286" s="7"/>
      <c r="T1286" s="7"/>
      <c r="U1286" s="7"/>
      <c r="V1286" s="7"/>
      <c r="W1286" s="7"/>
      <c r="X1286" s="7"/>
      <c r="Y1286" s="7"/>
      <c r="Z1286" s="7"/>
      <c r="AA1286" s="7"/>
      <c r="AB1286" s="7"/>
      <c r="AC1286" s="7"/>
      <c r="AD1286" s="7"/>
      <c r="AE1286" s="7"/>
      <c r="AF1286" s="65">
        <f t="shared" si="544"/>
        <v>44090</v>
      </c>
      <c r="AG1286" s="9">
        <f t="shared" ca="1" si="545"/>
        <v>1184.5109299999999</v>
      </c>
      <c r="AH1286" s="9">
        <f t="shared" si="545"/>
        <v>1000</v>
      </c>
      <c r="AI1286" s="4">
        <f t="shared" ca="1" si="545"/>
        <v>1.9000000000000006E-2</v>
      </c>
      <c r="AJ1286" s="10">
        <f t="shared" ca="1" si="545"/>
        <v>7.4690000000000005E-5</v>
      </c>
      <c r="AK1286" s="4">
        <f t="shared" si="545"/>
        <v>1.1679999999999999</v>
      </c>
      <c r="AL1286" s="65">
        <f t="shared" si="542"/>
        <v>44090</v>
      </c>
      <c r="AM1286" s="10">
        <f t="shared" ca="1" si="546"/>
        <v>1.1845109300000001</v>
      </c>
      <c r="AN1286" s="9">
        <f t="shared" ca="1" si="546"/>
        <v>184.51093</v>
      </c>
      <c r="AO1286" s="7">
        <f t="shared" si="546"/>
        <v>0</v>
      </c>
      <c r="AP1286" s="11">
        <f t="shared" si="546"/>
        <v>0</v>
      </c>
      <c r="AQ1286" s="9">
        <f t="shared" si="546"/>
        <v>0</v>
      </c>
      <c r="AR1286" s="8" t="str">
        <f t="shared" si="546"/>
        <v>J=</v>
      </c>
      <c r="AS1286" s="65">
        <f t="shared" si="546"/>
        <v>44676</v>
      </c>
      <c r="AT1286" s="12"/>
      <c r="AU1286" s="12"/>
      <c r="AV1286" s="22"/>
      <c r="AW1286" s="12"/>
      <c r="AX1286" s="12"/>
      <c r="AY1286" s="12"/>
      <c r="AZ1286" s="12"/>
      <c r="BA1286" s="12"/>
      <c r="BB1286" s="12"/>
      <c r="BC1286" s="12"/>
      <c r="BD1286" s="12"/>
      <c r="BE1286" s="12"/>
      <c r="BF1286" s="12"/>
      <c r="BG1286" s="12"/>
      <c r="BH1286" s="12"/>
      <c r="BI1286" s="12"/>
      <c r="BJ1286" s="12"/>
      <c r="BK1286" s="12"/>
      <c r="BL1286" s="12"/>
      <c r="BM1286" s="12"/>
      <c r="BN1286" s="12"/>
      <c r="BO1286" s="12"/>
      <c r="BP1286" s="12"/>
      <c r="BQ1286" s="12"/>
      <c r="BR1286" s="12"/>
      <c r="BS1286" s="12"/>
      <c r="BT1286" s="12"/>
      <c r="BU1286" s="12"/>
      <c r="BV1286" s="12"/>
      <c r="BW1286" s="12"/>
      <c r="BX1286" s="12"/>
      <c r="BY1286" s="12"/>
      <c r="BZ1286" s="12"/>
      <c r="CA1286" s="12"/>
      <c r="CB1286" s="12"/>
      <c r="CC1286" s="12"/>
      <c r="CD1286" s="12"/>
      <c r="CE1286" s="12"/>
      <c r="CF1286" s="12"/>
      <c r="CG1286" s="12"/>
      <c r="CH1286" s="12"/>
      <c r="CI1286" s="12"/>
      <c r="CJ1286" s="12"/>
      <c r="CK1286" s="12"/>
      <c r="CL1286" s="12"/>
      <c r="CM1286" s="12"/>
      <c r="CN1286" s="12"/>
      <c r="CO1286" s="12"/>
      <c r="CP1286" s="12"/>
      <c r="CQ1286" s="12"/>
      <c r="CR1286" s="12"/>
      <c r="CS1286" s="12"/>
      <c r="CT1286" s="12"/>
      <c r="CU1286" s="12"/>
      <c r="CV1286" s="12"/>
      <c r="CW1286" s="12"/>
      <c r="CX1286" s="12"/>
      <c r="CY1286" s="12"/>
      <c r="CZ1286" s="12"/>
      <c r="DA1286" s="12"/>
      <c r="DB1286" s="12"/>
      <c r="DC1286" s="12"/>
      <c r="DD1286" s="12"/>
      <c r="DE1286" s="12"/>
      <c r="DF1286" s="12"/>
      <c r="DG1286" s="12"/>
      <c r="DH1286" s="12"/>
      <c r="DI1286" s="12"/>
      <c r="DJ1286" s="12"/>
      <c r="DK1286" s="12"/>
      <c r="DL1286" s="12"/>
      <c r="DM1286" s="12"/>
      <c r="DN1286" s="12"/>
      <c r="DO1286" s="12"/>
      <c r="DP1286" s="12"/>
      <c r="DQ1286" s="12"/>
      <c r="DR1286" s="12"/>
      <c r="DS1286" s="12"/>
      <c r="DT1286" s="12"/>
      <c r="DU1286" s="12"/>
      <c r="DV1286" s="12"/>
      <c r="DW1286" s="12"/>
      <c r="DX1286" s="12"/>
      <c r="DY1286" s="12"/>
      <c r="DZ1286" s="12"/>
      <c r="EA1286" s="12"/>
      <c r="EB1286" s="12"/>
      <c r="EC1286" s="12"/>
      <c r="ED1286" s="12"/>
      <c r="EE1286" s="12"/>
      <c r="EF1286" s="12"/>
      <c r="EG1286" s="12"/>
      <c r="EH1286" s="12"/>
      <c r="EI1286" s="12"/>
      <c r="EJ1286" s="12"/>
      <c r="EK1286" s="12"/>
      <c r="EL1286" s="12"/>
      <c r="EM1286" s="12"/>
      <c r="EN1286" s="12"/>
      <c r="EO1286" s="12"/>
      <c r="EP1286" s="12"/>
      <c r="EQ1286" s="12"/>
      <c r="ER1286" s="12"/>
      <c r="ES1286" s="12"/>
      <c r="ET1286" s="12"/>
      <c r="EU1286" s="12"/>
      <c r="EV1286" s="12"/>
      <c r="EW1286" s="12"/>
      <c r="EX1286" s="12"/>
      <c r="EY1286" s="12"/>
      <c r="EZ1286" s="12"/>
      <c r="FA1286" s="12"/>
      <c r="FB1286" s="12"/>
      <c r="FC1286" s="12"/>
      <c r="FD1286" s="12"/>
      <c r="FE1286" s="12"/>
      <c r="FF1286" s="12"/>
      <c r="FG1286" s="12"/>
      <c r="FH1286" s="12"/>
      <c r="FI1286" s="12"/>
      <c r="FJ1286" s="12"/>
      <c r="FK1286" s="12"/>
      <c r="FL1286" s="12"/>
      <c r="FM1286" s="12"/>
      <c r="FN1286" s="12"/>
      <c r="FO1286" s="12"/>
      <c r="FP1286" s="12"/>
      <c r="FQ1286" s="12"/>
      <c r="FR1286" s="12"/>
      <c r="FS1286" s="12"/>
      <c r="FT1286" s="12"/>
      <c r="FU1286" s="12"/>
      <c r="FV1286" s="12"/>
      <c r="FW1286" s="12"/>
      <c r="FX1286" s="12"/>
      <c r="FY1286" s="12"/>
      <c r="FZ1286" s="12"/>
      <c r="GA1286" s="12"/>
      <c r="GB1286" s="12"/>
      <c r="GC1286" s="12"/>
      <c r="GD1286" s="12"/>
      <c r="GE1286" s="12"/>
      <c r="GF1286" s="12"/>
      <c r="GG1286" s="12"/>
      <c r="GH1286" s="12"/>
      <c r="GI1286" s="12"/>
      <c r="GJ1286" s="12"/>
      <c r="GK1286" s="12"/>
      <c r="GL1286" s="12"/>
      <c r="GM1286" s="12"/>
      <c r="GN1286" s="12"/>
      <c r="GO1286" s="12"/>
      <c r="GP1286" s="12"/>
      <c r="GQ1286" s="12"/>
      <c r="GR1286" s="12"/>
    </row>
    <row r="1287" spans="1:203" x14ac:dyDescent="0.2">
      <c r="A1287" s="79">
        <f t="shared" si="523"/>
        <v>44359</v>
      </c>
      <c r="B1287" s="80">
        <f t="shared" ca="1" si="528"/>
        <v>1207.1517899999999</v>
      </c>
      <c r="C1287" s="81">
        <f t="shared" si="529"/>
        <v>1000</v>
      </c>
      <c r="D1287" s="82">
        <f ca="1">IF(A1287&lt;$B$1,VLOOKUP(A1287,[1]DI!$A$4:$B$15000,2,FALSE),0)</f>
        <v>0</v>
      </c>
      <c r="E1287" s="81">
        <f t="shared" ca="1" si="530"/>
        <v>0</v>
      </c>
      <c r="F1287" s="83">
        <f t="shared" si="521"/>
        <v>1.1679999999999999</v>
      </c>
      <c r="G1287" s="84">
        <f t="shared" ca="1" si="531"/>
        <v>1</v>
      </c>
      <c r="H1287" s="81">
        <f ca="1">TRUNC(PRODUCT(G$10:G1286),15)</f>
        <v>1.20715179073804</v>
      </c>
      <c r="I1287" s="81">
        <f t="shared" si="532"/>
        <v>1</v>
      </c>
      <c r="J1287" s="81">
        <f t="shared" ca="1" si="533"/>
        <v>1.2071517899999999</v>
      </c>
      <c r="K1287" s="81">
        <f t="shared" ca="1" si="534"/>
        <v>207.15179000000001</v>
      </c>
      <c r="L1287" s="85">
        <f>IF(VLOOKUP(A1287,$U$12:$AD$125,8)=VLOOKUP(A1286,$U$12:$AD$125,8),0,VLOOKUP(A1287,U$12:$AD$125,8))</f>
        <v>0</v>
      </c>
      <c r="M1287" s="86">
        <f>IF(L1287&gt;0,VLOOKUP(L1287,T$12:$AC$125,7),0)</f>
        <v>0</v>
      </c>
      <c r="N1287" s="81">
        <f t="shared" si="522"/>
        <v>0</v>
      </c>
      <c r="O1287" s="81">
        <f t="shared" ca="1" si="535"/>
        <v>207.15179000000001</v>
      </c>
      <c r="P1287" s="87" t="str">
        <f t="shared" si="536"/>
        <v>J=</v>
      </c>
      <c r="Q1287" s="88">
        <f t="shared" si="537"/>
        <v>44676</v>
      </c>
      <c r="R1287" s="7"/>
      <c r="S1287" s="7"/>
      <c r="T1287" s="7"/>
      <c r="U1287" s="7"/>
      <c r="V1287" s="7"/>
      <c r="W1287" s="7"/>
      <c r="X1287" s="7"/>
      <c r="Y1287" s="7"/>
      <c r="Z1287" s="7"/>
      <c r="AA1287" s="7"/>
      <c r="AB1287" s="7"/>
      <c r="AC1287" s="7"/>
      <c r="AD1287" s="7"/>
      <c r="AE1287" s="7"/>
      <c r="AF1287" s="65">
        <f t="shared" si="544"/>
        <v>44091</v>
      </c>
      <c r="AG1287" s="9">
        <f t="shared" ca="1" si="545"/>
        <v>1184.6142600000001</v>
      </c>
      <c r="AH1287" s="9">
        <f t="shared" si="545"/>
        <v>1000</v>
      </c>
      <c r="AI1287" s="4">
        <f t="shared" ca="1" si="545"/>
        <v>1.9000000000000006E-2</v>
      </c>
      <c r="AJ1287" s="10">
        <f t="shared" ca="1" si="545"/>
        <v>7.4690000000000005E-5</v>
      </c>
      <c r="AK1287" s="4">
        <f t="shared" si="545"/>
        <v>1.1679999999999999</v>
      </c>
      <c r="AL1287" s="65">
        <f t="shared" si="542"/>
        <v>44091</v>
      </c>
      <c r="AM1287" s="10">
        <f t="shared" ca="1" si="546"/>
        <v>1.18461426</v>
      </c>
      <c r="AN1287" s="9">
        <f t="shared" ca="1" si="546"/>
        <v>184.61426</v>
      </c>
      <c r="AO1287" s="7">
        <f t="shared" si="546"/>
        <v>0</v>
      </c>
      <c r="AP1287" s="11">
        <f t="shared" si="546"/>
        <v>0</v>
      </c>
      <c r="AQ1287" s="9">
        <f t="shared" si="546"/>
        <v>0</v>
      </c>
      <c r="AR1287" s="8" t="str">
        <f t="shared" si="546"/>
        <v>J=</v>
      </c>
      <c r="AS1287" s="65">
        <f t="shared" si="546"/>
        <v>44676</v>
      </c>
      <c r="AT1287" s="12"/>
      <c r="AU1287" s="12"/>
      <c r="AV1287" s="22"/>
      <c r="AW1287" s="12"/>
      <c r="AX1287" s="12"/>
      <c r="AY1287" s="12"/>
      <c r="AZ1287" s="12"/>
      <c r="BA1287" s="12"/>
      <c r="BB1287" s="12"/>
      <c r="BC1287" s="12"/>
      <c r="BD1287" s="12"/>
      <c r="BE1287" s="12"/>
      <c r="BF1287" s="12"/>
      <c r="BG1287" s="12"/>
      <c r="BH1287" s="12"/>
      <c r="BI1287" s="12"/>
      <c r="BJ1287" s="12"/>
      <c r="BK1287" s="12"/>
      <c r="BL1287" s="12"/>
      <c r="BM1287" s="12"/>
      <c r="BN1287" s="12"/>
      <c r="BO1287" s="12"/>
      <c r="BP1287" s="12"/>
      <c r="BQ1287" s="12"/>
      <c r="BR1287" s="12"/>
      <c r="BS1287" s="12"/>
      <c r="BT1287" s="12"/>
      <c r="BU1287" s="12"/>
      <c r="BV1287" s="12"/>
      <c r="BW1287" s="12"/>
      <c r="BX1287" s="12"/>
      <c r="BY1287" s="12"/>
      <c r="BZ1287" s="12"/>
      <c r="CA1287" s="12"/>
      <c r="CB1287" s="12"/>
      <c r="CC1287" s="12"/>
      <c r="CD1287" s="12"/>
      <c r="CE1287" s="12"/>
      <c r="CF1287" s="12"/>
      <c r="CG1287" s="12"/>
      <c r="CH1287" s="12"/>
      <c r="CI1287" s="12"/>
      <c r="CJ1287" s="12"/>
      <c r="CK1287" s="12"/>
      <c r="CL1287" s="12"/>
      <c r="CM1287" s="12"/>
      <c r="CN1287" s="12"/>
      <c r="CO1287" s="12"/>
      <c r="CP1287" s="12"/>
      <c r="CQ1287" s="12"/>
      <c r="CR1287" s="12"/>
      <c r="CS1287" s="12"/>
      <c r="CT1287" s="12"/>
      <c r="CU1287" s="12"/>
      <c r="CV1287" s="12"/>
      <c r="CW1287" s="12"/>
      <c r="CX1287" s="12"/>
      <c r="CY1287" s="12"/>
      <c r="CZ1287" s="12"/>
      <c r="DA1287" s="12"/>
      <c r="DB1287" s="12"/>
      <c r="DC1287" s="12"/>
      <c r="DD1287" s="12"/>
      <c r="DE1287" s="12"/>
      <c r="DF1287" s="12"/>
      <c r="DG1287" s="12"/>
      <c r="DH1287" s="12"/>
      <c r="DI1287" s="12"/>
      <c r="DJ1287" s="12"/>
      <c r="DK1287" s="12"/>
      <c r="DL1287" s="12"/>
      <c r="DM1287" s="12"/>
      <c r="DN1287" s="12"/>
      <c r="DO1287" s="12"/>
      <c r="DP1287" s="12"/>
      <c r="DQ1287" s="12"/>
      <c r="DR1287" s="12"/>
      <c r="DS1287" s="12"/>
      <c r="DT1287" s="12"/>
      <c r="DU1287" s="12"/>
      <c r="DV1287" s="12"/>
      <c r="DW1287" s="12"/>
      <c r="DX1287" s="12"/>
      <c r="DY1287" s="12"/>
      <c r="DZ1287" s="12"/>
      <c r="EA1287" s="12"/>
      <c r="EB1287" s="12"/>
      <c r="EC1287" s="12"/>
      <c r="ED1287" s="12"/>
      <c r="EE1287" s="12"/>
      <c r="EF1287" s="12"/>
      <c r="EG1287" s="12"/>
      <c r="EH1287" s="12"/>
      <c r="EI1287" s="12"/>
      <c r="EJ1287" s="12"/>
      <c r="EK1287" s="12"/>
      <c r="EL1287" s="12"/>
      <c r="EM1287" s="12"/>
      <c r="EN1287" s="12"/>
      <c r="EO1287" s="12"/>
      <c r="EP1287" s="12"/>
      <c r="EQ1287" s="12"/>
      <c r="ER1287" s="12"/>
      <c r="ES1287" s="12"/>
      <c r="ET1287" s="12"/>
      <c r="EU1287" s="12"/>
      <c r="EV1287" s="12"/>
      <c r="EW1287" s="12"/>
      <c r="EX1287" s="12"/>
      <c r="EY1287" s="12"/>
      <c r="EZ1287" s="12"/>
      <c r="FA1287" s="12"/>
      <c r="FB1287" s="12"/>
      <c r="FC1287" s="12"/>
      <c r="FD1287" s="12"/>
      <c r="FE1287" s="12"/>
      <c r="FF1287" s="12"/>
      <c r="FG1287" s="12"/>
      <c r="FH1287" s="12"/>
      <c r="FI1287" s="12"/>
      <c r="FJ1287" s="12"/>
      <c r="FK1287" s="12"/>
      <c r="FL1287" s="12"/>
      <c r="FM1287" s="12"/>
      <c r="FN1287" s="12"/>
      <c r="FO1287" s="12"/>
      <c r="FP1287" s="12"/>
      <c r="FQ1287" s="12"/>
      <c r="FR1287" s="12"/>
      <c r="FS1287" s="12"/>
      <c r="FT1287" s="12"/>
      <c r="FU1287" s="12"/>
      <c r="FV1287" s="12"/>
      <c r="FW1287" s="12"/>
      <c r="FX1287" s="12"/>
      <c r="FY1287" s="12"/>
      <c r="FZ1287" s="12"/>
      <c r="GA1287" s="12"/>
      <c r="GB1287" s="12"/>
      <c r="GC1287" s="12"/>
      <c r="GD1287" s="12"/>
      <c r="GE1287" s="12"/>
      <c r="GF1287" s="12"/>
      <c r="GG1287" s="12"/>
      <c r="GH1287" s="12"/>
      <c r="GI1287" s="12"/>
      <c r="GJ1287" s="12"/>
      <c r="GK1287" s="12"/>
      <c r="GL1287" s="12"/>
      <c r="GM1287" s="12"/>
      <c r="GN1287" s="12"/>
      <c r="GO1287" s="12"/>
      <c r="GP1287" s="12"/>
      <c r="GQ1287" s="12"/>
      <c r="GR1287" s="12"/>
    </row>
    <row r="1288" spans="1:203" x14ac:dyDescent="0.2">
      <c r="A1288" s="79">
        <f t="shared" si="523"/>
        <v>44360</v>
      </c>
      <c r="B1288" s="80">
        <f t="shared" ca="1" si="528"/>
        <v>1207.1517899999999</v>
      </c>
      <c r="C1288" s="81">
        <f t="shared" si="529"/>
        <v>1000</v>
      </c>
      <c r="D1288" s="82">
        <f ca="1">IF(A1288&lt;$B$1,VLOOKUP(A1288,[1]DI!$A$4:$B$15000,2,FALSE),0)</f>
        <v>0</v>
      </c>
      <c r="E1288" s="81">
        <f t="shared" ca="1" si="530"/>
        <v>0</v>
      </c>
      <c r="F1288" s="83">
        <f t="shared" si="521"/>
        <v>1.1679999999999999</v>
      </c>
      <c r="G1288" s="84">
        <f t="shared" ca="1" si="531"/>
        <v>1</v>
      </c>
      <c r="H1288" s="81">
        <f ca="1">TRUNC(PRODUCT(G$10:G1287),15)</f>
        <v>1.20715179073804</v>
      </c>
      <c r="I1288" s="81">
        <f t="shared" si="532"/>
        <v>1</v>
      </c>
      <c r="J1288" s="81">
        <f t="shared" ca="1" si="533"/>
        <v>1.2071517899999999</v>
      </c>
      <c r="K1288" s="81">
        <f t="shared" ca="1" si="534"/>
        <v>207.15179000000001</v>
      </c>
      <c r="L1288" s="85">
        <f>IF(VLOOKUP(A1288,$U$12:$AD$125,8)=VLOOKUP(A1287,$U$12:$AD$125,8),0,VLOOKUP(A1288,U$12:$AD$125,8))</f>
        <v>0</v>
      </c>
      <c r="M1288" s="86">
        <f>IF(L1288&gt;0,VLOOKUP(L1288,T$12:$AC$125,7),0)</f>
        <v>0</v>
      </c>
      <c r="N1288" s="81">
        <f t="shared" si="522"/>
        <v>0</v>
      </c>
      <c r="O1288" s="81">
        <f t="shared" ca="1" si="535"/>
        <v>207.15179000000001</v>
      </c>
      <c r="P1288" s="87" t="str">
        <f t="shared" si="536"/>
        <v>J=</v>
      </c>
      <c r="Q1288" s="88">
        <f t="shared" si="537"/>
        <v>44676</v>
      </c>
      <c r="R1288" s="7"/>
      <c r="S1288" s="16"/>
      <c r="T1288" s="16"/>
      <c r="U1288" s="16"/>
      <c r="V1288" s="16"/>
      <c r="W1288" s="16"/>
      <c r="X1288" s="16"/>
      <c r="Y1288" s="16"/>
      <c r="Z1288" s="16"/>
      <c r="AA1288" s="16"/>
      <c r="AB1288" s="16"/>
      <c r="AC1288" s="16"/>
      <c r="AD1288" s="16"/>
      <c r="AE1288" s="16"/>
      <c r="AF1288" s="65">
        <f t="shared" si="544"/>
        <v>44092</v>
      </c>
      <c r="AG1288" s="9">
        <f t="shared" ca="1" si="545"/>
        <v>1184.7176099999999</v>
      </c>
      <c r="AH1288" s="9">
        <f t="shared" si="545"/>
        <v>1000</v>
      </c>
      <c r="AI1288" s="4">
        <f t="shared" ca="1" si="545"/>
        <v>1.9000000000000006E-2</v>
      </c>
      <c r="AJ1288" s="10">
        <f t="shared" ca="1" si="545"/>
        <v>7.4690000000000005E-5</v>
      </c>
      <c r="AK1288" s="4">
        <f t="shared" si="545"/>
        <v>1.1679999999999999</v>
      </c>
      <c r="AL1288" s="65">
        <f t="shared" si="542"/>
        <v>44092</v>
      </c>
      <c r="AM1288" s="10">
        <f t="shared" ca="1" si="546"/>
        <v>1.1847176100000001</v>
      </c>
      <c r="AN1288" s="9">
        <f t="shared" ca="1" si="546"/>
        <v>184.71761000000001</v>
      </c>
      <c r="AO1288" s="7">
        <f t="shared" si="546"/>
        <v>0</v>
      </c>
      <c r="AP1288" s="11">
        <f t="shared" si="546"/>
        <v>0</v>
      </c>
      <c r="AQ1288" s="9">
        <f t="shared" si="546"/>
        <v>0</v>
      </c>
      <c r="AR1288" s="8" t="str">
        <f t="shared" si="546"/>
        <v>J=</v>
      </c>
      <c r="AS1288" s="65">
        <f t="shared" si="546"/>
        <v>44676</v>
      </c>
      <c r="AT1288" s="17"/>
      <c r="AU1288" s="17"/>
      <c r="AV1288" s="23"/>
      <c r="AW1288" s="17"/>
      <c r="AX1288" s="17"/>
      <c r="AY1288" s="17"/>
      <c r="AZ1288" s="17"/>
      <c r="BA1288" s="17"/>
      <c r="BB1288" s="17"/>
      <c r="BC1288" s="17"/>
      <c r="BD1288" s="17"/>
      <c r="BE1288" s="17"/>
      <c r="BF1288" s="17"/>
      <c r="BG1288" s="17"/>
      <c r="BH1288" s="17"/>
      <c r="BI1288" s="17"/>
      <c r="BJ1288" s="17"/>
      <c r="BK1288" s="17"/>
      <c r="BL1288" s="17"/>
      <c r="BM1288" s="17"/>
      <c r="BN1288" s="17"/>
      <c r="BO1288" s="17"/>
      <c r="BP1288" s="17"/>
      <c r="BQ1288" s="17"/>
      <c r="BR1288" s="17"/>
      <c r="BS1288" s="17"/>
      <c r="BT1288" s="17"/>
      <c r="BU1288" s="17"/>
      <c r="BV1288" s="17"/>
      <c r="BW1288" s="17"/>
      <c r="BX1288" s="17"/>
      <c r="BY1288" s="17"/>
      <c r="BZ1288" s="17"/>
      <c r="CA1288" s="17"/>
      <c r="CB1288" s="17"/>
      <c r="CC1288" s="17"/>
      <c r="CD1288" s="17"/>
      <c r="CE1288" s="17"/>
      <c r="CF1288" s="17"/>
      <c r="CG1288" s="17"/>
      <c r="CH1288" s="17"/>
      <c r="CI1288" s="17"/>
      <c r="CJ1288" s="17"/>
      <c r="CK1288" s="17"/>
      <c r="CL1288" s="17"/>
      <c r="CM1288" s="17"/>
      <c r="CN1288" s="17"/>
      <c r="CO1288" s="17"/>
      <c r="CP1288" s="17"/>
      <c r="CQ1288" s="17"/>
      <c r="CR1288" s="17"/>
      <c r="CS1288" s="17"/>
      <c r="CT1288" s="17"/>
      <c r="CU1288" s="17"/>
      <c r="CV1288" s="17"/>
      <c r="CW1288" s="17"/>
      <c r="CX1288" s="17"/>
      <c r="CY1288" s="17"/>
      <c r="CZ1288" s="17"/>
      <c r="DA1288" s="17"/>
      <c r="DB1288" s="17"/>
      <c r="DC1288" s="17"/>
      <c r="DD1288" s="17"/>
      <c r="DE1288" s="17"/>
      <c r="DF1288" s="17"/>
      <c r="DG1288" s="17"/>
      <c r="DH1288" s="17"/>
      <c r="DI1288" s="17"/>
      <c r="DJ1288" s="17"/>
      <c r="DK1288" s="17"/>
      <c r="DL1288" s="17"/>
      <c r="DM1288" s="17"/>
      <c r="DN1288" s="17"/>
      <c r="DO1288" s="17"/>
      <c r="DP1288" s="17"/>
      <c r="DQ1288" s="17"/>
      <c r="DR1288" s="17"/>
      <c r="DS1288" s="17"/>
      <c r="DT1288" s="17"/>
      <c r="DU1288" s="17"/>
      <c r="DV1288" s="17"/>
      <c r="DW1288" s="17"/>
      <c r="DX1288" s="17"/>
      <c r="DY1288" s="17"/>
      <c r="DZ1288" s="17"/>
      <c r="EA1288" s="17"/>
      <c r="EB1288" s="17"/>
      <c r="EC1288" s="17"/>
      <c r="ED1288" s="17"/>
      <c r="EE1288" s="17"/>
      <c r="EF1288" s="17"/>
      <c r="EG1288" s="17"/>
      <c r="EH1288" s="17"/>
      <c r="EI1288" s="17"/>
      <c r="EJ1288" s="17"/>
      <c r="EK1288" s="17"/>
      <c r="EL1288" s="17"/>
      <c r="EM1288" s="17"/>
      <c r="EN1288" s="17"/>
      <c r="EO1288" s="17"/>
      <c r="EP1288" s="17"/>
      <c r="EQ1288" s="17"/>
      <c r="ER1288" s="17"/>
      <c r="ES1288" s="17"/>
      <c r="ET1288" s="17"/>
      <c r="EU1288" s="17"/>
      <c r="EV1288" s="17"/>
      <c r="EW1288" s="17"/>
      <c r="EX1288" s="17"/>
      <c r="EY1288" s="17"/>
      <c r="EZ1288" s="17"/>
      <c r="FA1288" s="17"/>
      <c r="FB1288" s="17"/>
      <c r="FC1288" s="17"/>
      <c r="FD1288" s="17"/>
      <c r="FE1288" s="17"/>
      <c r="FF1288" s="17"/>
      <c r="FG1288" s="17"/>
      <c r="FH1288" s="17"/>
      <c r="FI1288" s="17"/>
      <c r="FJ1288" s="17"/>
      <c r="FK1288" s="17"/>
      <c r="FL1288" s="17"/>
      <c r="FM1288" s="17"/>
      <c r="FN1288" s="17"/>
      <c r="FO1288" s="17"/>
      <c r="FP1288" s="17"/>
      <c r="FQ1288" s="17"/>
      <c r="FR1288" s="17"/>
      <c r="FS1288" s="17"/>
      <c r="FT1288" s="17"/>
      <c r="FU1288" s="17"/>
      <c r="FV1288" s="17"/>
      <c r="FW1288" s="17"/>
      <c r="FX1288" s="17"/>
      <c r="FY1288" s="17"/>
      <c r="FZ1288" s="17"/>
      <c r="GA1288" s="17"/>
      <c r="GB1288" s="17"/>
      <c r="GC1288" s="17"/>
      <c r="GD1288" s="17"/>
      <c r="GE1288" s="17"/>
      <c r="GF1288" s="17"/>
      <c r="GG1288" s="17"/>
      <c r="GH1288" s="17"/>
      <c r="GI1288" s="17"/>
      <c r="GJ1288" s="17"/>
      <c r="GK1288" s="17"/>
      <c r="GL1288" s="17"/>
      <c r="GM1288" s="17"/>
      <c r="GN1288" s="17"/>
      <c r="GO1288" s="17"/>
      <c r="GP1288" s="17"/>
      <c r="GQ1288" s="17"/>
      <c r="GR1288" s="17"/>
      <c r="GS1288" s="17"/>
      <c r="GT1288" s="17"/>
      <c r="GU1288" s="17"/>
    </row>
    <row r="1289" spans="1:203" x14ac:dyDescent="0.2">
      <c r="A1289" s="79">
        <f t="shared" si="523"/>
        <v>44361</v>
      </c>
      <c r="B1289" s="80">
        <f t="shared" ca="1" si="528"/>
        <v>1207.1517899999999</v>
      </c>
      <c r="C1289" s="81">
        <f t="shared" si="529"/>
        <v>1000</v>
      </c>
      <c r="D1289" s="82">
        <f ca="1">IF(A1289&lt;$B$1,VLOOKUP(A1289,[1]DI!$A$4:$B$15000,2,FALSE),0)</f>
        <v>3.4000000000000002E-2</v>
      </c>
      <c r="E1289" s="81">
        <f t="shared" ca="1" si="530"/>
        <v>1.3269000000000001E-4</v>
      </c>
      <c r="F1289" s="83">
        <f t="shared" si="521"/>
        <v>1.1679999999999999</v>
      </c>
      <c r="G1289" s="84">
        <f t="shared" ca="1" si="531"/>
        <v>1.00015498192</v>
      </c>
      <c r="H1289" s="81">
        <f ca="1">TRUNC(PRODUCT(G$10:G1288),15)</f>
        <v>1.20715179073804</v>
      </c>
      <c r="I1289" s="81">
        <f t="shared" si="532"/>
        <v>1</v>
      </c>
      <c r="J1289" s="81">
        <f t="shared" ca="1" si="533"/>
        <v>1.2071517899999999</v>
      </c>
      <c r="K1289" s="81">
        <f t="shared" ca="1" si="534"/>
        <v>207.15179000000001</v>
      </c>
      <c r="L1289" s="85">
        <f>IF(VLOOKUP(A1289,$U$12:$AD$125,8)=VLOOKUP(A1288,$U$12:$AD$125,8),0,VLOOKUP(A1289,U$12:$AD$125,8))</f>
        <v>0</v>
      </c>
      <c r="M1289" s="86">
        <f>IF(L1289&gt;0,VLOOKUP(L1289,T$12:$AC$125,7),0)</f>
        <v>0</v>
      </c>
      <c r="N1289" s="81">
        <f t="shared" si="522"/>
        <v>0</v>
      </c>
      <c r="O1289" s="81">
        <f t="shared" ca="1" si="535"/>
        <v>207.15179000000001</v>
      </c>
      <c r="P1289" s="87" t="str">
        <f t="shared" si="536"/>
        <v>J=</v>
      </c>
      <c r="Q1289" s="88">
        <f t="shared" si="537"/>
        <v>44676</v>
      </c>
      <c r="R1289" s="7"/>
      <c r="S1289" s="7"/>
      <c r="T1289" s="7"/>
      <c r="U1289" s="7"/>
      <c r="V1289" s="7"/>
      <c r="W1289" s="7"/>
      <c r="X1289" s="7"/>
      <c r="Y1289" s="7"/>
      <c r="Z1289" s="7"/>
      <c r="AA1289" s="7"/>
      <c r="AB1289" s="7"/>
      <c r="AC1289" s="7"/>
      <c r="AD1289" s="7"/>
      <c r="AE1289" s="7"/>
      <c r="AF1289" s="65">
        <f t="shared" si="544"/>
        <v>44093</v>
      </c>
      <c r="AG1289" s="9">
        <f t="shared" ca="1" si="545"/>
        <v>1184.82096</v>
      </c>
      <c r="AH1289" s="9">
        <f t="shared" si="545"/>
        <v>1000</v>
      </c>
      <c r="AI1289" s="4">
        <f t="shared" ca="1" si="545"/>
        <v>0</v>
      </c>
      <c r="AJ1289" s="10">
        <f t="shared" ca="1" si="545"/>
        <v>0</v>
      </c>
      <c r="AK1289" s="4">
        <f t="shared" si="545"/>
        <v>1.1679999999999999</v>
      </c>
      <c r="AL1289" s="65">
        <f t="shared" si="542"/>
        <v>44093</v>
      </c>
      <c r="AM1289" s="10">
        <f t="shared" ca="1" si="546"/>
        <v>1.1848209599999999</v>
      </c>
      <c r="AN1289" s="9">
        <f t="shared" ca="1" si="546"/>
        <v>184.82096000000001</v>
      </c>
      <c r="AO1289" s="7">
        <f t="shared" si="546"/>
        <v>0</v>
      </c>
      <c r="AP1289" s="11">
        <f t="shared" si="546"/>
        <v>0</v>
      </c>
      <c r="AQ1289" s="9">
        <f t="shared" si="546"/>
        <v>0</v>
      </c>
      <c r="AR1289" s="8" t="str">
        <f t="shared" si="546"/>
        <v>J=</v>
      </c>
      <c r="AS1289" s="65">
        <f t="shared" si="546"/>
        <v>44676</v>
      </c>
      <c r="AT1289" s="12"/>
      <c r="AU1289" s="12"/>
      <c r="AV1289" s="22"/>
      <c r="AW1289" s="12"/>
      <c r="AX1289" s="12"/>
      <c r="AY1289" s="12"/>
      <c r="AZ1289" s="12"/>
      <c r="BA1289" s="12"/>
      <c r="BB1289" s="12"/>
      <c r="BC1289" s="12"/>
      <c r="BD1289" s="12"/>
      <c r="BE1289" s="12"/>
      <c r="BF1289" s="12"/>
      <c r="BG1289" s="12"/>
      <c r="BH1289" s="12"/>
      <c r="BI1289" s="12"/>
      <c r="BJ1289" s="12"/>
      <c r="BK1289" s="12"/>
      <c r="BL1289" s="12"/>
      <c r="BM1289" s="12"/>
      <c r="BN1289" s="12"/>
      <c r="BO1289" s="12"/>
      <c r="BP1289" s="12"/>
      <c r="BQ1289" s="12"/>
      <c r="BR1289" s="12"/>
      <c r="BS1289" s="12"/>
      <c r="BT1289" s="12"/>
      <c r="BU1289" s="12"/>
      <c r="BV1289" s="12"/>
      <c r="BW1289" s="12"/>
      <c r="BX1289" s="12"/>
      <c r="BY1289" s="12"/>
      <c r="BZ1289" s="12"/>
      <c r="CA1289" s="12"/>
      <c r="CB1289" s="12"/>
      <c r="CC1289" s="12"/>
      <c r="CD1289" s="12"/>
      <c r="CE1289" s="12"/>
      <c r="CF1289" s="12"/>
      <c r="CG1289" s="12"/>
      <c r="CH1289" s="12"/>
      <c r="CI1289" s="12"/>
      <c r="CJ1289" s="12"/>
      <c r="CK1289" s="12"/>
      <c r="CL1289" s="12"/>
      <c r="CM1289" s="12"/>
      <c r="CN1289" s="12"/>
      <c r="CO1289" s="12"/>
      <c r="CP1289" s="12"/>
      <c r="CQ1289" s="12"/>
      <c r="CR1289" s="12"/>
      <c r="CS1289" s="12"/>
      <c r="CT1289" s="12"/>
      <c r="CU1289" s="12"/>
      <c r="CV1289" s="12"/>
      <c r="CW1289" s="12"/>
      <c r="CX1289" s="12"/>
      <c r="CY1289" s="12"/>
      <c r="CZ1289" s="12"/>
      <c r="DA1289" s="12"/>
      <c r="DB1289" s="12"/>
      <c r="DC1289" s="12"/>
      <c r="DD1289" s="12"/>
      <c r="DE1289" s="12"/>
      <c r="DF1289" s="12"/>
      <c r="DG1289" s="12"/>
      <c r="DH1289" s="12"/>
      <c r="DI1289" s="12"/>
      <c r="DJ1289" s="12"/>
      <c r="DK1289" s="12"/>
      <c r="DL1289" s="12"/>
      <c r="DM1289" s="12"/>
      <c r="DN1289" s="12"/>
      <c r="DO1289" s="12"/>
      <c r="DP1289" s="12"/>
      <c r="DQ1289" s="12"/>
      <c r="DR1289" s="12"/>
      <c r="DS1289" s="12"/>
      <c r="DT1289" s="12"/>
      <c r="DU1289" s="12"/>
      <c r="DV1289" s="12"/>
      <c r="DW1289" s="12"/>
      <c r="DX1289" s="12"/>
      <c r="DY1289" s="12"/>
      <c r="DZ1289" s="12"/>
      <c r="EA1289" s="12"/>
      <c r="EB1289" s="12"/>
      <c r="EC1289" s="12"/>
      <c r="ED1289" s="12"/>
      <c r="EE1289" s="12"/>
      <c r="EF1289" s="12"/>
      <c r="EG1289" s="12"/>
      <c r="EH1289" s="12"/>
      <c r="EI1289" s="12"/>
      <c r="EJ1289" s="12"/>
      <c r="EK1289" s="12"/>
      <c r="EL1289" s="12"/>
      <c r="EM1289" s="12"/>
      <c r="EN1289" s="12"/>
      <c r="EO1289" s="12"/>
      <c r="EP1289" s="12"/>
      <c r="EQ1289" s="12"/>
      <c r="ER1289" s="12"/>
      <c r="ES1289" s="12"/>
      <c r="ET1289" s="12"/>
      <c r="EU1289" s="12"/>
      <c r="EV1289" s="12"/>
      <c r="EW1289" s="12"/>
      <c r="EX1289" s="12"/>
      <c r="EY1289" s="12"/>
      <c r="EZ1289" s="12"/>
      <c r="FA1289" s="12"/>
      <c r="FB1289" s="12"/>
      <c r="FC1289" s="12"/>
      <c r="FD1289" s="12"/>
      <c r="FE1289" s="12"/>
      <c r="FF1289" s="12"/>
      <c r="FG1289" s="12"/>
      <c r="FH1289" s="12"/>
      <c r="FI1289" s="12"/>
      <c r="FJ1289" s="12"/>
      <c r="FK1289" s="12"/>
      <c r="FL1289" s="12"/>
      <c r="FM1289" s="12"/>
      <c r="FN1289" s="12"/>
      <c r="FO1289" s="12"/>
      <c r="FP1289" s="12"/>
      <c r="FQ1289" s="12"/>
      <c r="FR1289" s="12"/>
      <c r="FS1289" s="12"/>
      <c r="FT1289" s="12"/>
      <c r="FU1289" s="12"/>
      <c r="FV1289" s="12"/>
      <c r="FW1289" s="12"/>
      <c r="FX1289" s="12"/>
      <c r="FY1289" s="12"/>
      <c r="FZ1289" s="12"/>
      <c r="GA1289" s="12"/>
      <c r="GB1289" s="12"/>
      <c r="GC1289" s="12"/>
      <c r="GD1289" s="12"/>
      <c r="GE1289" s="12"/>
      <c r="GF1289" s="12"/>
      <c r="GG1289" s="12"/>
      <c r="GH1289" s="12"/>
      <c r="GI1289" s="12"/>
      <c r="GJ1289" s="12"/>
      <c r="GK1289" s="12"/>
      <c r="GL1289" s="12"/>
      <c r="GM1289" s="12"/>
      <c r="GN1289" s="12"/>
      <c r="GO1289" s="12"/>
      <c r="GP1289" s="12"/>
      <c r="GQ1289" s="12"/>
      <c r="GR1289" s="12"/>
    </row>
    <row r="1290" spans="1:203" x14ac:dyDescent="0.2">
      <c r="A1290" s="79">
        <f t="shared" si="523"/>
        <v>44362</v>
      </c>
      <c r="B1290" s="80">
        <f t="shared" ca="1" si="528"/>
        <v>1207.33888</v>
      </c>
      <c r="C1290" s="81">
        <f t="shared" si="529"/>
        <v>1000</v>
      </c>
      <c r="D1290" s="82">
        <f ca="1">IF(A1290&lt;$B$1,VLOOKUP(A1290,[1]DI!$A$4:$B$15000,2,FALSE),0)</f>
        <v>3.4000000000000002E-2</v>
      </c>
      <c r="E1290" s="81">
        <f t="shared" ca="1" si="530"/>
        <v>1.3269000000000001E-4</v>
      </c>
      <c r="F1290" s="83">
        <f t="shared" ref="F1290:F1353" si="547">IF(A1290&gt;$H$2,$I$3,$I$2)</f>
        <v>1.1679999999999999</v>
      </c>
      <c r="G1290" s="84">
        <f t="shared" ca="1" si="531"/>
        <v>1.00015498192</v>
      </c>
      <c r="H1290" s="81">
        <f ca="1">TRUNC(PRODUCT(G$10:G1289),15)</f>
        <v>1.2073388774403</v>
      </c>
      <c r="I1290" s="81">
        <f t="shared" si="532"/>
        <v>1</v>
      </c>
      <c r="J1290" s="81">
        <f t="shared" ca="1" si="533"/>
        <v>1.20733888</v>
      </c>
      <c r="K1290" s="81">
        <f t="shared" ca="1" si="534"/>
        <v>207.33887999999999</v>
      </c>
      <c r="L1290" s="85">
        <f>IF(VLOOKUP(A1290,$U$12:$AD$125,8)=VLOOKUP(A1289,$U$12:$AD$125,8),0,VLOOKUP(A1290,U$12:$AD$125,8))</f>
        <v>0</v>
      </c>
      <c r="M1290" s="86">
        <f>IF(L1290&gt;0,VLOOKUP(L1290,T$12:$AC$125,7),0)</f>
        <v>0</v>
      </c>
      <c r="N1290" s="81">
        <f t="shared" si="522"/>
        <v>0</v>
      </c>
      <c r="O1290" s="81">
        <f t="shared" ca="1" si="535"/>
        <v>207.33887999999999</v>
      </c>
      <c r="P1290" s="87" t="str">
        <f t="shared" si="536"/>
        <v>J=</v>
      </c>
      <c r="Q1290" s="88">
        <f t="shared" si="537"/>
        <v>44676</v>
      </c>
      <c r="R1290" s="7"/>
      <c r="S1290" s="16"/>
      <c r="T1290" s="16"/>
      <c r="U1290" s="16"/>
      <c r="V1290" s="16"/>
      <c r="W1290" s="16"/>
      <c r="X1290" s="16"/>
      <c r="Y1290" s="16"/>
      <c r="Z1290" s="16"/>
      <c r="AA1290" s="16"/>
      <c r="AB1290" s="16"/>
      <c r="AC1290" s="16"/>
      <c r="AD1290" s="16"/>
      <c r="AE1290" s="16"/>
      <c r="AF1290" s="65">
        <f t="shared" si="544"/>
        <v>44094</v>
      </c>
      <c r="AG1290" s="9">
        <f t="shared" ca="1" si="545"/>
        <v>1184.82096</v>
      </c>
      <c r="AH1290" s="9">
        <f t="shared" si="545"/>
        <v>1000</v>
      </c>
      <c r="AI1290" s="4">
        <f t="shared" ca="1" si="545"/>
        <v>0</v>
      </c>
      <c r="AJ1290" s="10">
        <f t="shared" ca="1" si="545"/>
        <v>0</v>
      </c>
      <c r="AK1290" s="4">
        <f t="shared" si="545"/>
        <v>1.1679999999999999</v>
      </c>
      <c r="AL1290" s="65">
        <f t="shared" si="542"/>
        <v>44094</v>
      </c>
      <c r="AM1290" s="10">
        <f t="shared" ca="1" si="546"/>
        <v>1.1848209599999999</v>
      </c>
      <c r="AN1290" s="9">
        <f t="shared" ca="1" si="546"/>
        <v>184.82096000000001</v>
      </c>
      <c r="AO1290" s="7">
        <f t="shared" si="546"/>
        <v>0</v>
      </c>
      <c r="AP1290" s="11">
        <f t="shared" si="546"/>
        <v>0</v>
      </c>
      <c r="AQ1290" s="9">
        <f t="shared" si="546"/>
        <v>0</v>
      </c>
      <c r="AR1290" s="8" t="str">
        <f t="shared" si="546"/>
        <v>J=</v>
      </c>
      <c r="AS1290" s="65">
        <f t="shared" si="546"/>
        <v>44676</v>
      </c>
      <c r="AT1290" s="17"/>
      <c r="AU1290" s="17"/>
      <c r="AV1290" s="23"/>
      <c r="AW1290" s="17"/>
      <c r="AX1290" s="17"/>
      <c r="AY1290" s="17"/>
      <c r="AZ1290" s="17"/>
      <c r="BA1290" s="17"/>
      <c r="BB1290" s="17"/>
      <c r="BC1290" s="17"/>
      <c r="BD1290" s="17"/>
      <c r="BE1290" s="17"/>
      <c r="BF1290" s="17"/>
      <c r="BG1290" s="17"/>
      <c r="BH1290" s="17"/>
      <c r="BI1290" s="17"/>
      <c r="BJ1290" s="17"/>
      <c r="BK1290" s="17"/>
      <c r="BL1290" s="17"/>
      <c r="BM1290" s="17"/>
      <c r="BN1290" s="17"/>
      <c r="BO1290" s="17"/>
      <c r="BP1290" s="17"/>
      <c r="BQ1290" s="17"/>
      <c r="BR1290" s="17"/>
      <c r="BS1290" s="17"/>
      <c r="BT1290" s="17"/>
      <c r="BU1290" s="17"/>
      <c r="BV1290" s="17"/>
      <c r="BW1290" s="17"/>
      <c r="BX1290" s="17"/>
      <c r="BY1290" s="17"/>
      <c r="BZ1290" s="17"/>
      <c r="CA1290" s="17"/>
      <c r="CB1290" s="17"/>
      <c r="CC1290" s="17"/>
      <c r="CD1290" s="17"/>
      <c r="CE1290" s="17"/>
      <c r="CF1290" s="17"/>
      <c r="CG1290" s="17"/>
      <c r="CH1290" s="17"/>
      <c r="CI1290" s="17"/>
      <c r="CJ1290" s="17"/>
      <c r="CK1290" s="17"/>
      <c r="CL1290" s="17"/>
      <c r="CM1290" s="17"/>
      <c r="CN1290" s="17"/>
      <c r="CO1290" s="17"/>
      <c r="CP1290" s="17"/>
      <c r="CQ1290" s="17"/>
      <c r="CR1290" s="17"/>
      <c r="CS1290" s="17"/>
      <c r="CT1290" s="17"/>
      <c r="CU1290" s="17"/>
      <c r="CV1290" s="17"/>
      <c r="CW1290" s="17"/>
      <c r="CX1290" s="17"/>
      <c r="CY1290" s="17"/>
      <c r="CZ1290" s="17"/>
      <c r="DA1290" s="17"/>
      <c r="DB1290" s="17"/>
      <c r="DC1290" s="17"/>
      <c r="DD1290" s="17"/>
      <c r="DE1290" s="17"/>
      <c r="DF1290" s="17"/>
      <c r="DG1290" s="17"/>
      <c r="DH1290" s="17"/>
      <c r="DI1290" s="17"/>
      <c r="DJ1290" s="17"/>
      <c r="DK1290" s="17"/>
      <c r="DL1290" s="17"/>
      <c r="DM1290" s="17"/>
      <c r="DN1290" s="17"/>
      <c r="DO1290" s="17"/>
      <c r="DP1290" s="17"/>
      <c r="DQ1290" s="17"/>
      <c r="DR1290" s="17"/>
      <c r="DS1290" s="17"/>
      <c r="DT1290" s="17"/>
      <c r="DU1290" s="17"/>
      <c r="DV1290" s="17"/>
      <c r="DW1290" s="17"/>
      <c r="DX1290" s="17"/>
      <c r="DY1290" s="17"/>
      <c r="DZ1290" s="17"/>
      <c r="EA1290" s="17"/>
      <c r="EB1290" s="17"/>
      <c r="EC1290" s="17"/>
      <c r="ED1290" s="17"/>
      <c r="EE1290" s="17"/>
      <c r="EF1290" s="17"/>
      <c r="EG1290" s="17"/>
      <c r="EH1290" s="17"/>
      <c r="EI1290" s="17"/>
      <c r="EJ1290" s="17"/>
      <c r="EK1290" s="17"/>
      <c r="EL1290" s="17"/>
      <c r="EM1290" s="17"/>
      <c r="EN1290" s="17"/>
      <c r="EO1290" s="17"/>
      <c r="EP1290" s="17"/>
      <c r="EQ1290" s="17"/>
      <c r="ER1290" s="17"/>
      <c r="ES1290" s="17"/>
      <c r="ET1290" s="17"/>
      <c r="EU1290" s="17"/>
      <c r="EV1290" s="17"/>
      <c r="EW1290" s="17"/>
      <c r="EX1290" s="17"/>
      <c r="EY1290" s="17"/>
      <c r="EZ1290" s="17"/>
      <c r="FA1290" s="17"/>
      <c r="FB1290" s="17"/>
      <c r="FC1290" s="17"/>
      <c r="FD1290" s="17"/>
      <c r="FE1290" s="17"/>
      <c r="FF1290" s="17"/>
      <c r="FG1290" s="17"/>
      <c r="FH1290" s="17"/>
      <c r="FI1290" s="17"/>
      <c r="FJ1290" s="17"/>
      <c r="FK1290" s="17"/>
      <c r="FL1290" s="17"/>
      <c r="FM1290" s="17"/>
      <c r="FN1290" s="17"/>
      <c r="FO1290" s="17"/>
      <c r="FP1290" s="17"/>
      <c r="FQ1290" s="17"/>
      <c r="FR1290" s="17"/>
      <c r="FS1290" s="17"/>
      <c r="FT1290" s="17"/>
      <c r="FU1290" s="17"/>
      <c r="FV1290" s="17"/>
      <c r="FW1290" s="17"/>
      <c r="FX1290" s="17"/>
      <c r="FY1290" s="17"/>
      <c r="FZ1290" s="17"/>
      <c r="GA1290" s="17"/>
      <c r="GB1290" s="17"/>
      <c r="GC1290" s="17"/>
      <c r="GD1290" s="17"/>
      <c r="GE1290" s="17"/>
      <c r="GF1290" s="17"/>
      <c r="GG1290" s="17"/>
      <c r="GH1290" s="17"/>
      <c r="GI1290" s="17"/>
      <c r="GJ1290" s="17"/>
      <c r="GK1290" s="17"/>
      <c r="GL1290" s="17"/>
      <c r="GM1290" s="17"/>
      <c r="GN1290" s="17"/>
      <c r="GO1290" s="17"/>
      <c r="GP1290" s="17"/>
      <c r="GQ1290" s="17"/>
      <c r="GR1290" s="17"/>
      <c r="GS1290" s="17"/>
      <c r="GT1290" s="17"/>
      <c r="GU1290" s="17"/>
    </row>
    <row r="1291" spans="1:203" x14ac:dyDescent="0.2">
      <c r="A1291" s="79">
        <f t="shared" si="523"/>
        <v>44363</v>
      </c>
      <c r="B1291" s="80">
        <f t="shared" ca="1" si="528"/>
        <v>1207.5259900000001</v>
      </c>
      <c r="C1291" s="81">
        <f t="shared" si="529"/>
        <v>1000</v>
      </c>
      <c r="D1291" s="82">
        <f ca="1">IF(A1291&lt;$B$1,VLOOKUP(A1291,[1]DI!$A$4:$B$15000,2,FALSE),0)</f>
        <v>3.4000000000000002E-2</v>
      </c>
      <c r="E1291" s="81">
        <f t="shared" ca="1" si="530"/>
        <v>1.3269000000000001E-4</v>
      </c>
      <c r="F1291" s="83">
        <f t="shared" si="547"/>
        <v>1.1679999999999999</v>
      </c>
      <c r="G1291" s="84">
        <f t="shared" ca="1" si="531"/>
        <v>1.00015498192</v>
      </c>
      <c r="H1291" s="81">
        <f ca="1">TRUNC(PRODUCT(G$10:G1290),15)</f>
        <v>1.2075259931376201</v>
      </c>
      <c r="I1291" s="81">
        <f t="shared" si="532"/>
        <v>1</v>
      </c>
      <c r="J1291" s="81">
        <f t="shared" ca="1" si="533"/>
        <v>1.2075259899999999</v>
      </c>
      <c r="K1291" s="81">
        <f t="shared" ca="1" si="534"/>
        <v>207.52599000000001</v>
      </c>
      <c r="L1291" s="85">
        <f>IF(VLOOKUP(A1291,$U$12:$AD$125,8)=VLOOKUP(A1290,$U$12:$AD$125,8),0,VLOOKUP(A1291,U$12:$AD$125,8))</f>
        <v>0</v>
      </c>
      <c r="M1291" s="86">
        <f>IF(L1291&gt;0,VLOOKUP(L1291,T$12:$AC$125,7),0)</f>
        <v>0</v>
      </c>
      <c r="N1291" s="81">
        <f t="shared" ref="N1291:N1354" si="548">IF(M1291&gt;0,(C1291*M1291),0)</f>
        <v>0</v>
      </c>
      <c r="O1291" s="81">
        <f t="shared" ca="1" si="535"/>
        <v>207.52599000000001</v>
      </c>
      <c r="P1291" s="87" t="str">
        <f t="shared" si="536"/>
        <v>J=</v>
      </c>
      <c r="Q1291" s="88">
        <f t="shared" si="537"/>
        <v>44676</v>
      </c>
      <c r="R1291" s="7"/>
      <c r="S1291" s="7"/>
      <c r="T1291" s="7"/>
      <c r="U1291" s="7"/>
      <c r="V1291" s="7"/>
      <c r="W1291" s="7"/>
      <c r="X1291" s="7"/>
      <c r="Y1291" s="7"/>
      <c r="Z1291" s="7"/>
      <c r="AA1291" s="7"/>
      <c r="AB1291" s="7"/>
      <c r="AC1291" s="7"/>
      <c r="AD1291" s="7"/>
      <c r="AE1291" s="7"/>
      <c r="AF1291" s="65">
        <f t="shared" si="544"/>
        <v>44095</v>
      </c>
      <c r="AG1291" s="9">
        <f t="shared" ca="1" si="545"/>
        <v>1184.82096</v>
      </c>
      <c r="AH1291" s="9">
        <f t="shared" si="545"/>
        <v>1000</v>
      </c>
      <c r="AI1291" s="4">
        <f t="shared" ca="1" si="545"/>
        <v>1.9000000000000006E-2</v>
      </c>
      <c r="AJ1291" s="10">
        <f t="shared" ca="1" si="545"/>
        <v>7.4690000000000005E-5</v>
      </c>
      <c r="AK1291" s="4">
        <f t="shared" si="545"/>
        <v>1.1679999999999999</v>
      </c>
      <c r="AL1291" s="65">
        <f t="shared" si="542"/>
        <v>44095</v>
      </c>
      <c r="AM1291" s="10">
        <f t="shared" ca="1" si="546"/>
        <v>1.1848209599999999</v>
      </c>
      <c r="AN1291" s="9">
        <f t="shared" ca="1" si="546"/>
        <v>184.82096000000001</v>
      </c>
      <c r="AO1291" s="7">
        <f t="shared" si="546"/>
        <v>0</v>
      </c>
      <c r="AP1291" s="11">
        <f t="shared" si="546"/>
        <v>0</v>
      </c>
      <c r="AQ1291" s="9">
        <f t="shared" si="546"/>
        <v>0</v>
      </c>
      <c r="AR1291" s="8" t="str">
        <f t="shared" si="546"/>
        <v>J=</v>
      </c>
      <c r="AS1291" s="65">
        <f t="shared" si="546"/>
        <v>44676</v>
      </c>
      <c r="AT1291" s="12"/>
      <c r="AU1291" s="12"/>
      <c r="AV1291" s="22"/>
      <c r="AW1291" s="12"/>
      <c r="AX1291" s="12"/>
      <c r="AY1291" s="12"/>
      <c r="AZ1291" s="12"/>
      <c r="BA1291" s="12"/>
      <c r="BB1291" s="12"/>
      <c r="BC1291" s="12"/>
      <c r="BD1291" s="12"/>
      <c r="BE1291" s="12"/>
      <c r="BF1291" s="12"/>
      <c r="BG1291" s="12"/>
      <c r="BH1291" s="12"/>
      <c r="BI1291" s="12"/>
      <c r="BJ1291" s="12"/>
      <c r="BK1291" s="12"/>
      <c r="BL1291" s="12"/>
      <c r="BM1291" s="12"/>
      <c r="BN1291" s="12"/>
      <c r="BO1291" s="12"/>
      <c r="BP1291" s="12"/>
      <c r="BQ1291" s="12"/>
      <c r="BR1291" s="12"/>
      <c r="BS1291" s="12"/>
      <c r="BT1291" s="12"/>
      <c r="BU1291" s="12"/>
      <c r="BV1291" s="12"/>
      <c r="BW1291" s="12"/>
      <c r="BX1291" s="12"/>
      <c r="BY1291" s="12"/>
      <c r="BZ1291" s="12"/>
      <c r="CA1291" s="12"/>
      <c r="CB1291" s="12"/>
      <c r="CC1291" s="12"/>
      <c r="CD1291" s="12"/>
      <c r="CE1291" s="12"/>
      <c r="CF1291" s="12"/>
      <c r="CG1291" s="12"/>
      <c r="CH1291" s="12"/>
      <c r="CI1291" s="12"/>
      <c r="CJ1291" s="12"/>
      <c r="CK1291" s="12"/>
      <c r="CL1291" s="12"/>
      <c r="CM1291" s="12"/>
      <c r="CN1291" s="12"/>
      <c r="CO1291" s="12"/>
      <c r="CP1291" s="12"/>
      <c r="CQ1291" s="12"/>
      <c r="CR1291" s="12"/>
      <c r="CS1291" s="12"/>
      <c r="CT1291" s="12"/>
      <c r="CU1291" s="12"/>
      <c r="CV1291" s="12"/>
      <c r="CW1291" s="12"/>
      <c r="CX1291" s="12"/>
      <c r="CY1291" s="12"/>
      <c r="CZ1291" s="12"/>
      <c r="DA1291" s="12"/>
      <c r="DB1291" s="12"/>
      <c r="DC1291" s="12"/>
      <c r="DD1291" s="12"/>
      <c r="DE1291" s="12"/>
      <c r="DF1291" s="12"/>
      <c r="DG1291" s="12"/>
      <c r="DH1291" s="12"/>
      <c r="DI1291" s="12"/>
      <c r="DJ1291" s="12"/>
      <c r="DK1291" s="12"/>
      <c r="DL1291" s="12"/>
      <c r="DM1291" s="12"/>
      <c r="DN1291" s="12"/>
      <c r="DO1291" s="12"/>
      <c r="DP1291" s="12"/>
      <c r="DQ1291" s="12"/>
      <c r="DR1291" s="12"/>
      <c r="DS1291" s="12"/>
      <c r="DT1291" s="12"/>
      <c r="DU1291" s="12"/>
      <c r="DV1291" s="12"/>
      <c r="DW1291" s="12"/>
      <c r="DX1291" s="12"/>
      <c r="DY1291" s="12"/>
      <c r="DZ1291" s="12"/>
      <c r="EA1291" s="12"/>
      <c r="EB1291" s="12"/>
      <c r="EC1291" s="12"/>
      <c r="ED1291" s="12"/>
      <c r="EE1291" s="12"/>
      <c r="EF1291" s="12"/>
      <c r="EG1291" s="12"/>
      <c r="EH1291" s="12"/>
      <c r="EI1291" s="12"/>
      <c r="EJ1291" s="12"/>
      <c r="EK1291" s="12"/>
      <c r="EL1291" s="12"/>
      <c r="EM1291" s="12"/>
      <c r="EN1291" s="12"/>
      <c r="EO1291" s="12"/>
      <c r="EP1291" s="12"/>
      <c r="EQ1291" s="12"/>
      <c r="ER1291" s="12"/>
      <c r="ES1291" s="12"/>
      <c r="ET1291" s="12"/>
      <c r="EU1291" s="12"/>
      <c r="EV1291" s="12"/>
      <c r="EW1291" s="12"/>
      <c r="EX1291" s="12"/>
      <c r="EY1291" s="12"/>
      <c r="EZ1291" s="12"/>
      <c r="FA1291" s="12"/>
      <c r="FB1291" s="12"/>
      <c r="FC1291" s="12"/>
      <c r="FD1291" s="12"/>
      <c r="FE1291" s="12"/>
      <c r="FF1291" s="12"/>
      <c r="FG1291" s="12"/>
      <c r="FH1291" s="12"/>
      <c r="FI1291" s="12"/>
      <c r="FJ1291" s="12"/>
      <c r="FK1291" s="12"/>
      <c r="FL1291" s="12"/>
      <c r="FM1291" s="12"/>
      <c r="FN1291" s="12"/>
      <c r="FO1291" s="12"/>
      <c r="FP1291" s="12"/>
      <c r="FQ1291" s="12"/>
      <c r="FR1291" s="12"/>
      <c r="FS1291" s="12"/>
      <c r="FT1291" s="12"/>
      <c r="FU1291" s="12"/>
      <c r="FV1291" s="12"/>
      <c r="FW1291" s="12"/>
      <c r="FX1291" s="12"/>
      <c r="FY1291" s="12"/>
      <c r="FZ1291" s="12"/>
      <c r="GA1291" s="12"/>
      <c r="GB1291" s="12"/>
      <c r="GC1291" s="12"/>
      <c r="GD1291" s="12"/>
      <c r="GE1291" s="12"/>
      <c r="GF1291" s="12"/>
      <c r="GG1291" s="12"/>
      <c r="GH1291" s="12"/>
      <c r="GI1291" s="12"/>
      <c r="GJ1291" s="12"/>
      <c r="GK1291" s="12"/>
      <c r="GL1291" s="12"/>
      <c r="GM1291" s="12"/>
      <c r="GN1291" s="12"/>
      <c r="GO1291" s="12"/>
      <c r="GP1291" s="12"/>
      <c r="GQ1291" s="12"/>
      <c r="GR1291" s="12"/>
    </row>
    <row r="1292" spans="1:203" x14ac:dyDescent="0.2">
      <c r="A1292" s="79">
        <f t="shared" si="523"/>
        <v>44364</v>
      </c>
      <c r="B1292" s="80">
        <f t="shared" ca="1" si="528"/>
        <v>1207.7131400000001</v>
      </c>
      <c r="C1292" s="81">
        <f t="shared" si="529"/>
        <v>1000</v>
      </c>
      <c r="D1292" s="82">
        <f ca="1">IF(A1292&lt;$B$1,VLOOKUP(A1292,[1]DI!$A$4:$B$15000,2,FALSE),0)</f>
        <v>4.1500000000000002E-2</v>
      </c>
      <c r="E1292" s="81">
        <f t="shared" ca="1" si="530"/>
        <v>1.6137000000000001E-4</v>
      </c>
      <c r="F1292" s="83">
        <f t="shared" si="547"/>
        <v>1.1679999999999999</v>
      </c>
      <c r="G1292" s="84">
        <f t="shared" ca="1" si="531"/>
        <v>1.0001884801600001</v>
      </c>
      <c r="H1292" s="81">
        <f ca="1">TRUNC(PRODUCT(G$10:G1291),15)</f>
        <v>1.2077131378344801</v>
      </c>
      <c r="I1292" s="81">
        <f t="shared" si="532"/>
        <v>1</v>
      </c>
      <c r="J1292" s="81">
        <f t="shared" ca="1" si="533"/>
        <v>1.2077131400000001</v>
      </c>
      <c r="K1292" s="81">
        <f t="shared" ca="1" si="534"/>
        <v>207.71314000000001</v>
      </c>
      <c r="L1292" s="85">
        <f>IF(VLOOKUP(A1292,$U$12:$AD$125,8)=VLOOKUP(A1291,$U$12:$AD$125,8),0,VLOOKUP(A1292,U$12:$AD$125,8))</f>
        <v>0</v>
      </c>
      <c r="M1292" s="86">
        <f>IF(L1292&gt;0,VLOOKUP(L1292,T$12:$AC$125,7),0)</f>
        <v>0</v>
      </c>
      <c r="N1292" s="81">
        <f t="shared" si="548"/>
        <v>0</v>
      </c>
      <c r="O1292" s="81">
        <f t="shared" ca="1" si="535"/>
        <v>207.71314000000001</v>
      </c>
      <c r="P1292" s="87" t="str">
        <f t="shared" si="536"/>
        <v>J=</v>
      </c>
      <c r="Q1292" s="88">
        <f t="shared" si="537"/>
        <v>44676</v>
      </c>
      <c r="R1292" s="7"/>
      <c r="S1292" s="7"/>
      <c r="T1292" s="7"/>
      <c r="U1292" s="7"/>
      <c r="V1292" s="7"/>
      <c r="W1292" s="7"/>
      <c r="X1292" s="7"/>
      <c r="Y1292" s="7"/>
      <c r="Z1292" s="7"/>
      <c r="AA1292" s="7"/>
      <c r="AB1292" s="7"/>
      <c r="AC1292" s="7"/>
      <c r="AD1292" s="7"/>
      <c r="AE1292" s="7"/>
      <c r="AF1292" s="65">
        <f t="shared" si="544"/>
        <v>44096</v>
      </c>
      <c r="AG1292" s="9">
        <f t="shared" ca="1" si="545"/>
        <v>1184.9243200000001</v>
      </c>
      <c r="AH1292" s="9">
        <f t="shared" si="545"/>
        <v>1000</v>
      </c>
      <c r="AI1292" s="4">
        <f t="shared" ca="1" si="545"/>
        <v>1.9000000000000006E-2</v>
      </c>
      <c r="AJ1292" s="10">
        <f t="shared" ca="1" si="545"/>
        <v>7.4690000000000005E-5</v>
      </c>
      <c r="AK1292" s="4">
        <f t="shared" si="545"/>
        <v>1.1679999999999999</v>
      </c>
      <c r="AL1292" s="65">
        <f t="shared" si="542"/>
        <v>44096</v>
      </c>
      <c r="AM1292" s="10">
        <f t="shared" ca="1" si="546"/>
        <v>1.1849243199999999</v>
      </c>
      <c r="AN1292" s="9">
        <f t="shared" ca="1" si="546"/>
        <v>184.92431999999999</v>
      </c>
      <c r="AO1292" s="7">
        <f t="shared" si="546"/>
        <v>0</v>
      </c>
      <c r="AP1292" s="11">
        <f t="shared" si="546"/>
        <v>0</v>
      </c>
      <c r="AQ1292" s="9">
        <f t="shared" si="546"/>
        <v>0</v>
      </c>
      <c r="AR1292" s="8" t="str">
        <f t="shared" si="546"/>
        <v>J=</v>
      </c>
      <c r="AS1292" s="65">
        <f t="shared" si="546"/>
        <v>44676</v>
      </c>
      <c r="AT1292" s="12"/>
      <c r="AU1292" s="12"/>
      <c r="AV1292" s="22"/>
      <c r="AW1292" s="12"/>
      <c r="AX1292" s="12"/>
      <c r="AY1292" s="12"/>
      <c r="AZ1292" s="12"/>
      <c r="BA1292" s="12"/>
      <c r="BB1292" s="12"/>
      <c r="BC1292" s="12"/>
      <c r="BD1292" s="12"/>
      <c r="BE1292" s="12"/>
      <c r="BF1292" s="12"/>
      <c r="BG1292" s="12"/>
      <c r="BH1292" s="12"/>
      <c r="BI1292" s="12"/>
      <c r="BJ1292" s="12"/>
      <c r="BK1292" s="12"/>
      <c r="BL1292" s="12"/>
      <c r="BM1292" s="12"/>
      <c r="BN1292" s="12"/>
      <c r="BO1292" s="12"/>
      <c r="BP1292" s="12"/>
      <c r="BQ1292" s="12"/>
      <c r="BR1292" s="12"/>
      <c r="BS1292" s="12"/>
      <c r="BT1292" s="12"/>
      <c r="BU1292" s="12"/>
      <c r="BV1292" s="12"/>
      <c r="BW1292" s="12"/>
      <c r="BX1292" s="12"/>
      <c r="BY1292" s="12"/>
      <c r="BZ1292" s="12"/>
      <c r="CA1292" s="12"/>
      <c r="CB1292" s="12"/>
      <c r="CC1292" s="12"/>
      <c r="CD1292" s="12"/>
      <c r="CE1292" s="12"/>
      <c r="CF1292" s="12"/>
      <c r="CG1292" s="12"/>
      <c r="CH1292" s="12"/>
      <c r="CI1292" s="12"/>
      <c r="CJ1292" s="12"/>
      <c r="CK1292" s="12"/>
      <c r="CL1292" s="12"/>
      <c r="CM1292" s="12"/>
      <c r="CN1292" s="12"/>
      <c r="CO1292" s="12"/>
      <c r="CP1292" s="12"/>
      <c r="CQ1292" s="12"/>
      <c r="CR1292" s="12"/>
      <c r="CS1292" s="12"/>
      <c r="CT1292" s="12"/>
      <c r="CU1292" s="12"/>
      <c r="CV1292" s="12"/>
      <c r="CW1292" s="12"/>
      <c r="CX1292" s="12"/>
      <c r="CY1292" s="12"/>
      <c r="CZ1292" s="12"/>
      <c r="DA1292" s="12"/>
      <c r="DB1292" s="12"/>
      <c r="DC1292" s="12"/>
      <c r="DD1292" s="12"/>
      <c r="DE1292" s="12"/>
      <c r="DF1292" s="12"/>
      <c r="DG1292" s="12"/>
      <c r="DH1292" s="12"/>
      <c r="DI1292" s="12"/>
      <c r="DJ1292" s="12"/>
      <c r="DK1292" s="12"/>
      <c r="DL1292" s="12"/>
      <c r="DM1292" s="12"/>
      <c r="DN1292" s="12"/>
      <c r="DO1292" s="12"/>
      <c r="DP1292" s="12"/>
      <c r="DQ1292" s="12"/>
      <c r="DR1292" s="12"/>
      <c r="DS1292" s="12"/>
      <c r="DT1292" s="12"/>
      <c r="DU1292" s="12"/>
      <c r="DV1292" s="12"/>
      <c r="DW1292" s="12"/>
      <c r="DX1292" s="12"/>
      <c r="DY1292" s="12"/>
      <c r="DZ1292" s="12"/>
      <c r="EA1292" s="12"/>
      <c r="EB1292" s="12"/>
      <c r="EC1292" s="12"/>
      <c r="ED1292" s="12"/>
      <c r="EE1292" s="12"/>
      <c r="EF1292" s="12"/>
      <c r="EG1292" s="12"/>
      <c r="EH1292" s="12"/>
      <c r="EI1292" s="12"/>
      <c r="EJ1292" s="12"/>
      <c r="EK1292" s="12"/>
      <c r="EL1292" s="12"/>
      <c r="EM1292" s="12"/>
      <c r="EN1292" s="12"/>
      <c r="EO1292" s="12"/>
      <c r="EP1292" s="12"/>
      <c r="EQ1292" s="12"/>
      <c r="ER1292" s="12"/>
      <c r="ES1292" s="12"/>
      <c r="ET1292" s="12"/>
      <c r="EU1292" s="12"/>
      <c r="EV1292" s="12"/>
      <c r="EW1292" s="12"/>
      <c r="EX1292" s="12"/>
      <c r="EY1292" s="12"/>
      <c r="EZ1292" s="12"/>
      <c r="FA1292" s="12"/>
      <c r="FB1292" s="12"/>
      <c r="FC1292" s="12"/>
      <c r="FD1292" s="12"/>
      <c r="FE1292" s="12"/>
      <c r="FF1292" s="12"/>
      <c r="FG1292" s="12"/>
      <c r="FH1292" s="12"/>
      <c r="FI1292" s="12"/>
      <c r="FJ1292" s="12"/>
      <c r="FK1292" s="12"/>
      <c r="FL1292" s="12"/>
      <c r="FM1292" s="12"/>
      <c r="FN1292" s="12"/>
      <c r="FO1292" s="12"/>
      <c r="FP1292" s="12"/>
      <c r="FQ1292" s="12"/>
      <c r="FR1292" s="12"/>
      <c r="FS1292" s="12"/>
      <c r="FT1292" s="12"/>
      <c r="FU1292" s="12"/>
      <c r="FV1292" s="12"/>
      <c r="FW1292" s="12"/>
      <c r="FX1292" s="12"/>
      <c r="FY1292" s="12"/>
      <c r="FZ1292" s="12"/>
      <c r="GA1292" s="12"/>
      <c r="GB1292" s="12"/>
      <c r="GC1292" s="12"/>
      <c r="GD1292" s="12"/>
      <c r="GE1292" s="12"/>
      <c r="GF1292" s="12"/>
      <c r="GG1292" s="12"/>
      <c r="GH1292" s="12"/>
      <c r="GI1292" s="12"/>
      <c r="GJ1292" s="12"/>
      <c r="GK1292" s="12"/>
      <c r="GL1292" s="12"/>
      <c r="GM1292" s="12"/>
      <c r="GN1292" s="12"/>
      <c r="GO1292" s="12"/>
      <c r="GP1292" s="12"/>
      <c r="GQ1292" s="12"/>
      <c r="GR1292" s="12"/>
    </row>
    <row r="1293" spans="1:203" x14ac:dyDescent="0.2">
      <c r="A1293" s="79">
        <f t="shared" si="523"/>
        <v>44365</v>
      </c>
      <c r="B1293" s="80">
        <f t="shared" ca="1" si="528"/>
        <v>1207.9407699999999</v>
      </c>
      <c r="C1293" s="81">
        <f t="shared" si="529"/>
        <v>1000</v>
      </c>
      <c r="D1293" s="82">
        <f ca="1">IF(A1293&lt;$B$1,VLOOKUP(A1293,[1]DI!$A$4:$B$15000,2,FALSE),0)</f>
        <v>4.1500000000000002E-2</v>
      </c>
      <c r="E1293" s="81">
        <f t="shared" ca="1" si="530"/>
        <v>1.6137000000000001E-4</v>
      </c>
      <c r="F1293" s="83">
        <f t="shared" si="547"/>
        <v>1.1679999999999999</v>
      </c>
      <c r="G1293" s="84">
        <f t="shared" ca="1" si="531"/>
        <v>1.0001884801600001</v>
      </c>
      <c r="H1293" s="81">
        <f ca="1">TRUNC(PRODUCT(G$10:G1292),15)</f>
        <v>1.2079407677999401</v>
      </c>
      <c r="I1293" s="81">
        <f t="shared" si="532"/>
        <v>1</v>
      </c>
      <c r="J1293" s="81">
        <f t="shared" ca="1" si="533"/>
        <v>1.20794077</v>
      </c>
      <c r="K1293" s="81">
        <f t="shared" ca="1" si="534"/>
        <v>207.94076999999999</v>
      </c>
      <c r="L1293" s="85">
        <f>IF(VLOOKUP(A1293,$U$12:$AD$125,8)=VLOOKUP(A1292,$U$12:$AD$125,8),0,VLOOKUP(A1293,U$12:$AD$125,8))</f>
        <v>0</v>
      </c>
      <c r="M1293" s="86">
        <f>IF(L1293&gt;0,VLOOKUP(L1293,T$12:$AC$125,7),0)</f>
        <v>0</v>
      </c>
      <c r="N1293" s="81">
        <f t="shared" si="548"/>
        <v>0</v>
      </c>
      <c r="O1293" s="81">
        <f t="shared" ca="1" si="535"/>
        <v>207.94076999999999</v>
      </c>
      <c r="P1293" s="87" t="str">
        <f t="shared" si="536"/>
        <v>J=</v>
      </c>
      <c r="Q1293" s="88">
        <f t="shared" si="537"/>
        <v>44676</v>
      </c>
      <c r="R1293" s="7"/>
      <c r="S1293" s="7"/>
      <c r="T1293" s="7"/>
      <c r="U1293" s="7"/>
      <c r="V1293" s="7"/>
      <c r="W1293" s="7"/>
      <c r="X1293" s="7"/>
      <c r="Y1293" s="7"/>
      <c r="Z1293" s="7"/>
      <c r="AA1293" s="7"/>
      <c r="AB1293" s="7"/>
      <c r="AC1293" s="7"/>
      <c r="AD1293" s="7"/>
      <c r="AE1293" s="7"/>
      <c r="AF1293" s="65">
        <f t="shared" si="544"/>
        <v>44097</v>
      </c>
      <c r="AG1293" s="9">
        <f t="shared" ca="1" si="545"/>
        <v>1185.0276899999999</v>
      </c>
      <c r="AH1293" s="9">
        <f t="shared" si="545"/>
        <v>1000</v>
      </c>
      <c r="AI1293" s="4">
        <f t="shared" ca="1" si="545"/>
        <v>1.9000000000000006E-2</v>
      </c>
      <c r="AJ1293" s="10">
        <f t="shared" ca="1" si="545"/>
        <v>7.4690000000000005E-5</v>
      </c>
      <c r="AK1293" s="4">
        <f t="shared" si="545"/>
        <v>1.1679999999999999</v>
      </c>
      <c r="AL1293" s="65">
        <f t="shared" si="542"/>
        <v>44097</v>
      </c>
      <c r="AM1293" s="10">
        <f t="shared" ca="1" si="546"/>
        <v>1.1850276900000001</v>
      </c>
      <c r="AN1293" s="9">
        <f t="shared" ca="1" si="546"/>
        <v>185.02769000000001</v>
      </c>
      <c r="AO1293" s="7">
        <f t="shared" si="546"/>
        <v>0</v>
      </c>
      <c r="AP1293" s="11">
        <f t="shared" si="546"/>
        <v>0</v>
      </c>
      <c r="AQ1293" s="9">
        <f t="shared" si="546"/>
        <v>0</v>
      </c>
      <c r="AR1293" s="8" t="str">
        <f t="shared" si="546"/>
        <v>J=</v>
      </c>
      <c r="AS1293" s="65">
        <f t="shared" si="546"/>
        <v>44676</v>
      </c>
      <c r="AT1293" s="12"/>
      <c r="AU1293" s="12"/>
      <c r="AV1293" s="22"/>
      <c r="AW1293" s="12"/>
      <c r="AX1293" s="12"/>
      <c r="AY1293" s="12"/>
      <c r="AZ1293" s="12"/>
      <c r="BA1293" s="12"/>
      <c r="BB1293" s="12"/>
      <c r="BC1293" s="12"/>
      <c r="BD1293" s="12"/>
      <c r="BE1293" s="12"/>
      <c r="BF1293" s="12"/>
      <c r="BG1293" s="12"/>
      <c r="BH1293" s="12"/>
      <c r="BI1293" s="12"/>
      <c r="BJ1293" s="12"/>
      <c r="BK1293" s="12"/>
      <c r="BL1293" s="12"/>
      <c r="BM1293" s="12"/>
      <c r="BN1293" s="12"/>
      <c r="BO1293" s="12"/>
      <c r="BP1293" s="12"/>
      <c r="BQ1293" s="12"/>
      <c r="BR1293" s="12"/>
      <c r="BS1293" s="12"/>
      <c r="BT1293" s="12"/>
      <c r="BU1293" s="12"/>
      <c r="BV1293" s="12"/>
      <c r="BW1293" s="12"/>
      <c r="BX1293" s="12"/>
      <c r="BY1293" s="12"/>
      <c r="BZ1293" s="12"/>
      <c r="CA1293" s="12"/>
      <c r="CB1293" s="12"/>
      <c r="CC1293" s="12"/>
      <c r="CD1293" s="12"/>
      <c r="CE1293" s="12"/>
      <c r="CF1293" s="12"/>
      <c r="CG1293" s="12"/>
      <c r="CH1293" s="12"/>
      <c r="CI1293" s="12"/>
      <c r="CJ1293" s="12"/>
      <c r="CK1293" s="12"/>
      <c r="CL1293" s="12"/>
      <c r="CM1293" s="12"/>
      <c r="CN1293" s="12"/>
      <c r="CO1293" s="12"/>
      <c r="CP1293" s="12"/>
      <c r="CQ1293" s="12"/>
      <c r="CR1293" s="12"/>
      <c r="CS1293" s="12"/>
      <c r="CT1293" s="12"/>
      <c r="CU1293" s="12"/>
      <c r="CV1293" s="12"/>
      <c r="CW1293" s="12"/>
      <c r="CX1293" s="12"/>
      <c r="CY1293" s="12"/>
      <c r="CZ1293" s="12"/>
      <c r="DA1293" s="12"/>
      <c r="DB1293" s="12"/>
      <c r="DC1293" s="12"/>
      <c r="DD1293" s="12"/>
      <c r="DE1293" s="12"/>
      <c r="DF1293" s="12"/>
      <c r="DG1293" s="12"/>
      <c r="DH1293" s="12"/>
      <c r="DI1293" s="12"/>
      <c r="DJ1293" s="12"/>
      <c r="DK1293" s="12"/>
      <c r="DL1293" s="12"/>
      <c r="DM1293" s="12"/>
      <c r="DN1293" s="12"/>
      <c r="DO1293" s="12"/>
      <c r="DP1293" s="12"/>
      <c r="DQ1293" s="12"/>
      <c r="DR1293" s="12"/>
      <c r="DS1293" s="12"/>
      <c r="DT1293" s="12"/>
      <c r="DU1293" s="12"/>
      <c r="DV1293" s="12"/>
      <c r="DW1293" s="12"/>
      <c r="DX1293" s="12"/>
      <c r="DY1293" s="12"/>
      <c r="DZ1293" s="12"/>
      <c r="EA1293" s="12"/>
      <c r="EB1293" s="12"/>
      <c r="EC1293" s="12"/>
      <c r="ED1293" s="12"/>
      <c r="EE1293" s="12"/>
      <c r="EF1293" s="12"/>
      <c r="EG1293" s="12"/>
      <c r="EH1293" s="12"/>
      <c r="EI1293" s="12"/>
      <c r="EJ1293" s="12"/>
      <c r="EK1293" s="12"/>
      <c r="EL1293" s="12"/>
      <c r="EM1293" s="12"/>
      <c r="EN1293" s="12"/>
      <c r="EO1293" s="12"/>
      <c r="EP1293" s="12"/>
      <c r="EQ1293" s="12"/>
      <c r="ER1293" s="12"/>
      <c r="ES1293" s="12"/>
      <c r="ET1293" s="12"/>
      <c r="EU1293" s="12"/>
      <c r="EV1293" s="12"/>
      <c r="EW1293" s="12"/>
      <c r="EX1293" s="12"/>
      <c r="EY1293" s="12"/>
      <c r="EZ1293" s="12"/>
      <c r="FA1293" s="12"/>
      <c r="FB1293" s="12"/>
      <c r="FC1293" s="12"/>
      <c r="FD1293" s="12"/>
      <c r="FE1293" s="12"/>
      <c r="FF1293" s="12"/>
      <c r="FG1293" s="12"/>
      <c r="FH1293" s="12"/>
      <c r="FI1293" s="12"/>
      <c r="FJ1293" s="12"/>
      <c r="FK1293" s="12"/>
      <c r="FL1293" s="12"/>
      <c r="FM1293" s="12"/>
      <c r="FN1293" s="12"/>
      <c r="FO1293" s="12"/>
      <c r="FP1293" s="12"/>
      <c r="FQ1293" s="12"/>
      <c r="FR1293" s="12"/>
      <c r="FS1293" s="12"/>
      <c r="FT1293" s="12"/>
      <c r="FU1293" s="12"/>
      <c r="FV1293" s="12"/>
      <c r="FW1293" s="12"/>
      <c r="FX1293" s="12"/>
      <c r="FY1293" s="12"/>
      <c r="FZ1293" s="12"/>
      <c r="GA1293" s="12"/>
      <c r="GB1293" s="12"/>
      <c r="GC1293" s="12"/>
      <c r="GD1293" s="12"/>
      <c r="GE1293" s="12"/>
      <c r="GF1293" s="12"/>
      <c r="GG1293" s="12"/>
      <c r="GH1293" s="12"/>
      <c r="GI1293" s="12"/>
      <c r="GJ1293" s="12"/>
      <c r="GK1293" s="12"/>
      <c r="GL1293" s="12"/>
      <c r="GM1293" s="12"/>
      <c r="GN1293" s="12"/>
      <c r="GO1293" s="12"/>
      <c r="GP1293" s="12"/>
      <c r="GQ1293" s="12"/>
      <c r="GR1293" s="12"/>
    </row>
    <row r="1294" spans="1:203" x14ac:dyDescent="0.2">
      <c r="A1294" s="79">
        <f t="shared" ref="A1294:A1357" si="549">(A1293+1)</f>
        <v>44366</v>
      </c>
      <c r="B1294" s="80">
        <f t="shared" ca="1" si="528"/>
        <v>1208.1684399999999</v>
      </c>
      <c r="C1294" s="81">
        <f t="shared" si="529"/>
        <v>1000</v>
      </c>
      <c r="D1294" s="82">
        <f ca="1">IF(A1294&lt;$B$1,VLOOKUP(A1294,[1]DI!$A$4:$B$15000,2,FALSE),0)</f>
        <v>0</v>
      </c>
      <c r="E1294" s="81">
        <f t="shared" ca="1" si="530"/>
        <v>0</v>
      </c>
      <c r="F1294" s="83">
        <f t="shared" si="547"/>
        <v>1.1679999999999999</v>
      </c>
      <c r="G1294" s="84">
        <f t="shared" ca="1" si="531"/>
        <v>1</v>
      </c>
      <c r="H1294" s="81">
        <f ca="1">TRUNC(PRODUCT(G$10:G1293),15)</f>
        <v>1.20816844066912</v>
      </c>
      <c r="I1294" s="81">
        <f t="shared" si="532"/>
        <v>1</v>
      </c>
      <c r="J1294" s="81">
        <f t="shared" ca="1" si="533"/>
        <v>1.2081684399999999</v>
      </c>
      <c r="K1294" s="81">
        <f t="shared" ca="1" si="534"/>
        <v>208.16844</v>
      </c>
      <c r="L1294" s="85">
        <f>IF(VLOOKUP(A1294,$U$12:$AD$125,8)=VLOOKUP(A1293,$U$12:$AD$125,8),0,VLOOKUP(A1294,U$12:$AD$125,8))</f>
        <v>0</v>
      </c>
      <c r="M1294" s="86">
        <f>IF(L1294&gt;0,VLOOKUP(L1294,T$12:$AC$125,7),0)</f>
        <v>0</v>
      </c>
      <c r="N1294" s="81">
        <f t="shared" si="548"/>
        <v>0</v>
      </c>
      <c r="O1294" s="81">
        <f t="shared" ca="1" si="535"/>
        <v>208.16844</v>
      </c>
      <c r="P1294" s="87" t="str">
        <f t="shared" si="536"/>
        <v>J=</v>
      </c>
      <c r="Q1294" s="88">
        <f t="shared" si="537"/>
        <v>44676</v>
      </c>
      <c r="R1294" s="7"/>
      <c r="S1294" s="7"/>
      <c r="T1294" s="7"/>
      <c r="U1294" s="7"/>
      <c r="V1294" s="7"/>
      <c r="W1294" s="7"/>
      <c r="X1294" s="7"/>
      <c r="Y1294" s="7"/>
      <c r="Z1294" s="7"/>
      <c r="AA1294" s="7"/>
      <c r="AB1294" s="7"/>
      <c r="AC1294" s="7"/>
      <c r="AD1294" s="7"/>
      <c r="AE1294" s="7"/>
      <c r="AF1294" s="65">
        <f t="shared" si="544"/>
        <v>44098</v>
      </c>
      <c r="AG1294" s="9">
        <f t="shared" ca="1" si="545"/>
        <v>1185.1310699999999</v>
      </c>
      <c r="AH1294" s="9">
        <f t="shared" si="545"/>
        <v>1000</v>
      </c>
      <c r="AI1294" s="4">
        <f t="shared" ca="1" si="545"/>
        <v>1.9000000000000006E-2</v>
      </c>
      <c r="AJ1294" s="10">
        <f t="shared" ca="1" si="545"/>
        <v>7.4690000000000005E-5</v>
      </c>
      <c r="AK1294" s="4">
        <f t="shared" si="545"/>
        <v>1.1679999999999999</v>
      </c>
      <c r="AL1294" s="65">
        <f t="shared" si="542"/>
        <v>44098</v>
      </c>
      <c r="AM1294" s="10">
        <f t="shared" ca="1" si="546"/>
        <v>1.18513107</v>
      </c>
      <c r="AN1294" s="9">
        <f t="shared" ca="1" si="546"/>
        <v>185.13106999999999</v>
      </c>
      <c r="AO1294" s="7">
        <f t="shared" si="546"/>
        <v>0</v>
      </c>
      <c r="AP1294" s="11">
        <f t="shared" si="546"/>
        <v>0</v>
      </c>
      <c r="AQ1294" s="9">
        <f t="shared" si="546"/>
        <v>0</v>
      </c>
      <c r="AR1294" s="8" t="str">
        <f t="shared" si="546"/>
        <v>J=</v>
      </c>
      <c r="AS1294" s="65">
        <f t="shared" si="546"/>
        <v>44676</v>
      </c>
      <c r="AT1294" s="12"/>
      <c r="AU1294" s="12"/>
      <c r="AV1294" s="22"/>
      <c r="AW1294" s="12"/>
      <c r="AX1294" s="12"/>
      <c r="AY1294" s="12"/>
      <c r="AZ1294" s="12"/>
      <c r="BA1294" s="12"/>
      <c r="BB1294" s="12"/>
      <c r="BC1294" s="12"/>
      <c r="BD1294" s="12"/>
      <c r="BE1294" s="12"/>
      <c r="BF1294" s="12"/>
      <c r="BG1294" s="12"/>
      <c r="BH1294" s="12"/>
      <c r="BI1294" s="12"/>
      <c r="BJ1294" s="12"/>
      <c r="BK1294" s="12"/>
      <c r="BL1294" s="12"/>
      <c r="BM1294" s="12"/>
      <c r="BN1294" s="12"/>
      <c r="BO1294" s="12"/>
      <c r="BP1294" s="12"/>
      <c r="BQ1294" s="12"/>
      <c r="BR1294" s="12"/>
      <c r="BS1294" s="12"/>
      <c r="BT1294" s="12"/>
      <c r="BU1294" s="12"/>
      <c r="BV1294" s="12"/>
      <c r="BW1294" s="12"/>
      <c r="BX1294" s="12"/>
      <c r="BY1294" s="12"/>
      <c r="BZ1294" s="12"/>
      <c r="CA1294" s="12"/>
      <c r="CB1294" s="12"/>
      <c r="CC1294" s="12"/>
      <c r="CD1294" s="12"/>
      <c r="CE1294" s="12"/>
      <c r="CF1294" s="12"/>
      <c r="CG1294" s="12"/>
      <c r="CH1294" s="12"/>
      <c r="CI1294" s="12"/>
      <c r="CJ1294" s="12"/>
      <c r="CK1294" s="12"/>
      <c r="CL1294" s="12"/>
      <c r="CM1294" s="12"/>
      <c r="CN1294" s="12"/>
      <c r="CO1294" s="12"/>
      <c r="CP1294" s="12"/>
      <c r="CQ1294" s="12"/>
      <c r="CR1294" s="12"/>
      <c r="CS1294" s="12"/>
      <c r="CT1294" s="12"/>
      <c r="CU1294" s="12"/>
      <c r="CV1294" s="12"/>
      <c r="CW1294" s="12"/>
      <c r="CX1294" s="12"/>
      <c r="CY1294" s="12"/>
      <c r="CZ1294" s="12"/>
      <c r="DA1294" s="12"/>
      <c r="DB1294" s="12"/>
      <c r="DC1294" s="12"/>
      <c r="DD1294" s="12"/>
      <c r="DE1294" s="12"/>
      <c r="DF1294" s="12"/>
      <c r="DG1294" s="12"/>
      <c r="DH1294" s="12"/>
      <c r="DI1294" s="12"/>
      <c r="DJ1294" s="12"/>
      <c r="DK1294" s="12"/>
      <c r="DL1294" s="12"/>
      <c r="DM1294" s="12"/>
      <c r="DN1294" s="12"/>
      <c r="DO1294" s="12"/>
      <c r="DP1294" s="12"/>
      <c r="DQ1294" s="12"/>
      <c r="DR1294" s="12"/>
      <c r="DS1294" s="12"/>
      <c r="DT1294" s="12"/>
      <c r="DU1294" s="12"/>
      <c r="DV1294" s="12"/>
      <c r="DW1294" s="12"/>
      <c r="DX1294" s="12"/>
      <c r="DY1294" s="12"/>
      <c r="DZ1294" s="12"/>
      <c r="EA1294" s="12"/>
      <c r="EB1294" s="12"/>
      <c r="EC1294" s="12"/>
      <c r="ED1294" s="12"/>
      <c r="EE1294" s="12"/>
      <c r="EF1294" s="12"/>
      <c r="EG1294" s="12"/>
      <c r="EH1294" s="12"/>
      <c r="EI1294" s="12"/>
      <c r="EJ1294" s="12"/>
      <c r="EK1294" s="12"/>
      <c r="EL1294" s="12"/>
      <c r="EM1294" s="12"/>
      <c r="EN1294" s="12"/>
      <c r="EO1294" s="12"/>
      <c r="EP1294" s="12"/>
      <c r="EQ1294" s="12"/>
      <c r="ER1294" s="12"/>
      <c r="ES1294" s="12"/>
      <c r="ET1294" s="12"/>
      <c r="EU1294" s="12"/>
      <c r="EV1294" s="12"/>
      <c r="EW1294" s="12"/>
      <c r="EX1294" s="12"/>
      <c r="EY1294" s="12"/>
      <c r="EZ1294" s="12"/>
      <c r="FA1294" s="12"/>
      <c r="FB1294" s="12"/>
      <c r="FC1294" s="12"/>
      <c r="FD1294" s="12"/>
      <c r="FE1294" s="12"/>
      <c r="FF1294" s="12"/>
      <c r="FG1294" s="12"/>
      <c r="FH1294" s="12"/>
      <c r="FI1294" s="12"/>
      <c r="FJ1294" s="12"/>
      <c r="FK1294" s="12"/>
      <c r="FL1294" s="12"/>
      <c r="FM1294" s="12"/>
      <c r="FN1294" s="12"/>
      <c r="FO1294" s="12"/>
      <c r="FP1294" s="12"/>
      <c r="FQ1294" s="12"/>
      <c r="FR1294" s="12"/>
      <c r="FS1294" s="12"/>
      <c r="FT1294" s="12"/>
      <c r="FU1294" s="12"/>
      <c r="FV1294" s="12"/>
      <c r="FW1294" s="12"/>
      <c r="FX1294" s="12"/>
      <c r="FY1294" s="12"/>
      <c r="FZ1294" s="12"/>
      <c r="GA1294" s="12"/>
      <c r="GB1294" s="12"/>
      <c r="GC1294" s="12"/>
      <c r="GD1294" s="12"/>
      <c r="GE1294" s="12"/>
      <c r="GF1294" s="12"/>
      <c r="GG1294" s="12"/>
      <c r="GH1294" s="12"/>
      <c r="GI1294" s="12"/>
      <c r="GJ1294" s="12"/>
      <c r="GK1294" s="12"/>
      <c r="GL1294" s="12"/>
      <c r="GM1294" s="12"/>
      <c r="GN1294" s="12"/>
      <c r="GO1294" s="12"/>
      <c r="GP1294" s="12"/>
      <c r="GQ1294" s="12"/>
      <c r="GR1294" s="12"/>
    </row>
    <row r="1295" spans="1:203" x14ac:dyDescent="0.2">
      <c r="A1295" s="79">
        <f t="shared" si="549"/>
        <v>44367</v>
      </c>
      <c r="B1295" s="80">
        <f t="shared" ca="1" si="528"/>
        <v>1208.1684399999999</v>
      </c>
      <c r="C1295" s="81">
        <f t="shared" si="529"/>
        <v>1000</v>
      </c>
      <c r="D1295" s="82">
        <f ca="1">IF(A1295&lt;$B$1,VLOOKUP(A1295,[1]DI!$A$4:$B$15000,2,FALSE),0)</f>
        <v>0</v>
      </c>
      <c r="E1295" s="81">
        <f t="shared" ca="1" si="530"/>
        <v>0</v>
      </c>
      <c r="F1295" s="83">
        <f t="shared" si="547"/>
        <v>1.1679999999999999</v>
      </c>
      <c r="G1295" s="84">
        <f t="shared" ca="1" si="531"/>
        <v>1</v>
      </c>
      <c r="H1295" s="81">
        <f ca="1">TRUNC(PRODUCT(G$10:G1294),15)</f>
        <v>1.20816844066912</v>
      </c>
      <c r="I1295" s="81">
        <f t="shared" si="532"/>
        <v>1</v>
      </c>
      <c r="J1295" s="81">
        <f t="shared" ca="1" si="533"/>
        <v>1.2081684399999999</v>
      </c>
      <c r="K1295" s="81">
        <f t="shared" ca="1" si="534"/>
        <v>208.16844</v>
      </c>
      <c r="L1295" s="85">
        <f>IF(VLOOKUP(A1295,$U$12:$AD$125,8)=VLOOKUP(A1294,$U$12:$AD$125,8),0,VLOOKUP(A1295,U$12:$AD$125,8))</f>
        <v>0</v>
      </c>
      <c r="M1295" s="86">
        <f>IF(L1295&gt;0,VLOOKUP(L1295,T$12:$AC$125,7),0)</f>
        <v>0</v>
      </c>
      <c r="N1295" s="81">
        <f t="shared" si="548"/>
        <v>0</v>
      </c>
      <c r="O1295" s="81">
        <f t="shared" ca="1" si="535"/>
        <v>208.16844</v>
      </c>
      <c r="P1295" s="87" t="str">
        <f t="shared" si="536"/>
        <v>J=</v>
      </c>
      <c r="Q1295" s="88">
        <f t="shared" si="537"/>
        <v>44676</v>
      </c>
      <c r="R1295" s="7"/>
      <c r="S1295" s="7"/>
      <c r="T1295" s="7"/>
      <c r="U1295" s="7"/>
      <c r="V1295" s="7"/>
      <c r="W1295" s="7"/>
      <c r="X1295" s="7"/>
      <c r="Y1295" s="7"/>
      <c r="Z1295" s="7"/>
      <c r="AA1295" s="7"/>
      <c r="AB1295" s="7"/>
      <c r="AC1295" s="7"/>
      <c r="AD1295" s="7"/>
      <c r="AE1295" s="7"/>
      <c r="AF1295" s="65">
        <f t="shared" si="544"/>
        <v>44099</v>
      </c>
      <c r="AG1295" s="9">
        <f t="shared" ca="1" si="545"/>
        <v>1185.2344600000001</v>
      </c>
      <c r="AH1295" s="9">
        <f t="shared" si="545"/>
        <v>1000</v>
      </c>
      <c r="AI1295" s="4">
        <f t="shared" ca="1" si="545"/>
        <v>1.9000000000000006E-2</v>
      </c>
      <c r="AJ1295" s="10">
        <f t="shared" ca="1" si="545"/>
        <v>7.4690000000000005E-5</v>
      </c>
      <c r="AK1295" s="4">
        <f t="shared" si="545"/>
        <v>1.1679999999999999</v>
      </c>
      <c r="AL1295" s="65">
        <f t="shared" si="542"/>
        <v>44099</v>
      </c>
      <c r="AM1295" s="10">
        <f t="shared" ca="1" si="546"/>
        <v>1.18523446</v>
      </c>
      <c r="AN1295" s="9">
        <f t="shared" ca="1" si="546"/>
        <v>185.23446000000001</v>
      </c>
      <c r="AO1295" s="7">
        <f t="shared" si="546"/>
        <v>0</v>
      </c>
      <c r="AP1295" s="11">
        <f t="shared" si="546"/>
        <v>0</v>
      </c>
      <c r="AQ1295" s="9">
        <f t="shared" si="546"/>
        <v>0</v>
      </c>
      <c r="AR1295" s="8" t="str">
        <f t="shared" si="546"/>
        <v>J=</v>
      </c>
      <c r="AS1295" s="65">
        <f t="shared" si="546"/>
        <v>44676</v>
      </c>
      <c r="AT1295" s="12"/>
      <c r="AU1295" s="12"/>
      <c r="AV1295" s="22"/>
      <c r="AW1295" s="12"/>
      <c r="AX1295" s="12"/>
      <c r="AY1295" s="12"/>
      <c r="AZ1295" s="12"/>
      <c r="BA1295" s="12"/>
      <c r="BB1295" s="12"/>
      <c r="BC1295" s="12"/>
      <c r="BD1295" s="12"/>
      <c r="BE1295" s="12"/>
      <c r="BF1295" s="12"/>
      <c r="BG1295" s="12"/>
      <c r="BH1295" s="12"/>
      <c r="BI1295" s="12"/>
      <c r="BJ1295" s="12"/>
      <c r="BK1295" s="12"/>
      <c r="BL1295" s="12"/>
      <c r="BM1295" s="12"/>
      <c r="BN1295" s="12"/>
      <c r="BO1295" s="12"/>
      <c r="BP1295" s="12"/>
      <c r="BQ1295" s="12"/>
      <c r="BR1295" s="12"/>
      <c r="BS1295" s="12"/>
      <c r="BT1295" s="12"/>
      <c r="BU1295" s="12"/>
      <c r="BV1295" s="12"/>
      <c r="BW1295" s="12"/>
      <c r="BX1295" s="12"/>
      <c r="BY1295" s="12"/>
      <c r="BZ1295" s="12"/>
      <c r="CA1295" s="12"/>
      <c r="CB1295" s="12"/>
      <c r="CC1295" s="12"/>
      <c r="CD1295" s="12"/>
      <c r="CE1295" s="12"/>
      <c r="CF1295" s="12"/>
      <c r="CG1295" s="12"/>
      <c r="CH1295" s="12"/>
      <c r="CI1295" s="12"/>
      <c r="CJ1295" s="12"/>
      <c r="CK1295" s="12"/>
      <c r="CL1295" s="12"/>
      <c r="CM1295" s="12"/>
      <c r="CN1295" s="12"/>
      <c r="CO1295" s="12"/>
      <c r="CP1295" s="12"/>
      <c r="CQ1295" s="12"/>
      <c r="CR1295" s="12"/>
      <c r="CS1295" s="12"/>
      <c r="CT1295" s="12"/>
      <c r="CU1295" s="12"/>
      <c r="CV1295" s="12"/>
      <c r="CW1295" s="12"/>
      <c r="CX1295" s="12"/>
      <c r="CY1295" s="12"/>
      <c r="CZ1295" s="12"/>
      <c r="DA1295" s="12"/>
      <c r="DB1295" s="12"/>
      <c r="DC1295" s="12"/>
      <c r="DD1295" s="12"/>
      <c r="DE1295" s="12"/>
      <c r="DF1295" s="12"/>
      <c r="DG1295" s="12"/>
      <c r="DH1295" s="12"/>
      <c r="DI1295" s="12"/>
      <c r="DJ1295" s="12"/>
      <c r="DK1295" s="12"/>
      <c r="DL1295" s="12"/>
      <c r="DM1295" s="12"/>
      <c r="DN1295" s="12"/>
      <c r="DO1295" s="12"/>
      <c r="DP1295" s="12"/>
      <c r="DQ1295" s="12"/>
      <c r="DR1295" s="12"/>
      <c r="DS1295" s="12"/>
      <c r="DT1295" s="12"/>
      <c r="DU1295" s="12"/>
      <c r="DV1295" s="12"/>
      <c r="DW1295" s="12"/>
      <c r="DX1295" s="12"/>
      <c r="DY1295" s="12"/>
      <c r="DZ1295" s="12"/>
      <c r="EA1295" s="12"/>
      <c r="EB1295" s="12"/>
      <c r="EC1295" s="12"/>
      <c r="ED1295" s="12"/>
      <c r="EE1295" s="12"/>
      <c r="EF1295" s="12"/>
      <c r="EG1295" s="12"/>
      <c r="EH1295" s="12"/>
      <c r="EI1295" s="12"/>
      <c r="EJ1295" s="12"/>
      <c r="EK1295" s="12"/>
      <c r="EL1295" s="12"/>
      <c r="EM1295" s="12"/>
      <c r="EN1295" s="12"/>
      <c r="EO1295" s="12"/>
      <c r="EP1295" s="12"/>
      <c r="EQ1295" s="12"/>
      <c r="ER1295" s="12"/>
      <c r="ES1295" s="12"/>
      <c r="ET1295" s="12"/>
      <c r="EU1295" s="12"/>
      <c r="EV1295" s="12"/>
      <c r="EW1295" s="12"/>
      <c r="EX1295" s="12"/>
      <c r="EY1295" s="12"/>
      <c r="EZ1295" s="12"/>
      <c r="FA1295" s="12"/>
      <c r="FB1295" s="12"/>
      <c r="FC1295" s="12"/>
      <c r="FD1295" s="12"/>
      <c r="FE1295" s="12"/>
      <c r="FF1295" s="12"/>
      <c r="FG1295" s="12"/>
      <c r="FH1295" s="12"/>
      <c r="FI1295" s="12"/>
      <c r="FJ1295" s="12"/>
      <c r="FK1295" s="12"/>
      <c r="FL1295" s="12"/>
      <c r="FM1295" s="12"/>
      <c r="FN1295" s="12"/>
      <c r="FO1295" s="12"/>
      <c r="FP1295" s="12"/>
      <c r="FQ1295" s="12"/>
      <c r="FR1295" s="12"/>
      <c r="FS1295" s="12"/>
      <c r="FT1295" s="12"/>
      <c r="FU1295" s="12"/>
      <c r="FV1295" s="12"/>
      <c r="FW1295" s="12"/>
      <c r="FX1295" s="12"/>
      <c r="FY1295" s="12"/>
      <c r="FZ1295" s="12"/>
      <c r="GA1295" s="12"/>
      <c r="GB1295" s="12"/>
      <c r="GC1295" s="12"/>
      <c r="GD1295" s="12"/>
      <c r="GE1295" s="12"/>
      <c r="GF1295" s="12"/>
      <c r="GG1295" s="12"/>
      <c r="GH1295" s="12"/>
      <c r="GI1295" s="12"/>
      <c r="GJ1295" s="12"/>
      <c r="GK1295" s="12"/>
      <c r="GL1295" s="12"/>
      <c r="GM1295" s="12"/>
      <c r="GN1295" s="12"/>
      <c r="GO1295" s="12"/>
      <c r="GP1295" s="12"/>
      <c r="GQ1295" s="12"/>
      <c r="GR1295" s="12"/>
    </row>
    <row r="1296" spans="1:203" x14ac:dyDescent="0.2">
      <c r="A1296" s="79">
        <f t="shared" si="549"/>
        <v>44368</v>
      </c>
      <c r="B1296" s="80">
        <f t="shared" ca="1" si="528"/>
        <v>1208.1684399999999</v>
      </c>
      <c r="C1296" s="81">
        <f t="shared" si="529"/>
        <v>1000</v>
      </c>
      <c r="D1296" s="82">
        <f ca="1">IF(A1296&lt;$B$1,VLOOKUP(A1296,[1]DI!$A$4:$B$15000,2,FALSE),0)</f>
        <v>4.1500000000000002E-2</v>
      </c>
      <c r="E1296" s="81">
        <f t="shared" ca="1" si="530"/>
        <v>1.6137000000000001E-4</v>
      </c>
      <c r="F1296" s="83">
        <f t="shared" si="547"/>
        <v>1.1679999999999999</v>
      </c>
      <c r="G1296" s="84">
        <f t="shared" ca="1" si="531"/>
        <v>1.0001884801600001</v>
      </c>
      <c r="H1296" s="81">
        <f ca="1">TRUNC(PRODUCT(G$10:G1295),15)</f>
        <v>1.20816844066912</v>
      </c>
      <c r="I1296" s="81">
        <f t="shared" si="532"/>
        <v>1</v>
      </c>
      <c r="J1296" s="81">
        <f t="shared" ca="1" si="533"/>
        <v>1.2081684399999999</v>
      </c>
      <c r="K1296" s="81">
        <f t="shared" ca="1" si="534"/>
        <v>208.16844</v>
      </c>
      <c r="L1296" s="85">
        <f>IF(VLOOKUP(A1296,$U$12:$AD$125,8)=VLOOKUP(A1295,$U$12:$AD$125,8),0,VLOOKUP(A1296,U$12:$AD$125,8))</f>
        <v>0</v>
      </c>
      <c r="M1296" s="86">
        <f>IF(L1296&gt;0,VLOOKUP(L1296,T$12:$AC$125,7),0)</f>
        <v>0</v>
      </c>
      <c r="N1296" s="81">
        <f t="shared" si="548"/>
        <v>0</v>
      </c>
      <c r="O1296" s="81">
        <f t="shared" ca="1" si="535"/>
        <v>208.16844</v>
      </c>
      <c r="P1296" s="87" t="str">
        <f t="shared" si="536"/>
        <v>J=</v>
      </c>
      <c r="Q1296" s="88">
        <f t="shared" si="537"/>
        <v>44676</v>
      </c>
      <c r="R1296" s="7"/>
      <c r="S1296" s="7"/>
      <c r="T1296" s="7"/>
      <c r="U1296" s="7"/>
      <c r="V1296" s="7"/>
      <c r="W1296" s="7"/>
      <c r="X1296" s="7"/>
      <c r="Y1296" s="7"/>
      <c r="Z1296" s="7"/>
      <c r="AA1296" s="7"/>
      <c r="AB1296" s="7"/>
      <c r="AC1296" s="7"/>
      <c r="AD1296" s="7"/>
      <c r="AE1296" s="7"/>
      <c r="AF1296" s="65">
        <f t="shared" si="544"/>
        <v>44100</v>
      </c>
      <c r="AG1296" s="9">
        <f t="shared" ca="1" si="545"/>
        <v>1185.3378600000001</v>
      </c>
      <c r="AH1296" s="9">
        <f t="shared" si="545"/>
        <v>1000</v>
      </c>
      <c r="AI1296" s="4">
        <f t="shared" ca="1" si="545"/>
        <v>0</v>
      </c>
      <c r="AJ1296" s="10">
        <f t="shared" ca="1" si="545"/>
        <v>0</v>
      </c>
      <c r="AK1296" s="4">
        <f t="shared" si="545"/>
        <v>1.1679999999999999</v>
      </c>
      <c r="AL1296" s="65">
        <f t="shared" si="542"/>
        <v>44100</v>
      </c>
      <c r="AM1296" s="10">
        <f t="shared" ca="1" si="546"/>
        <v>1.18533786</v>
      </c>
      <c r="AN1296" s="9">
        <f t="shared" ca="1" si="546"/>
        <v>185.33786000000001</v>
      </c>
      <c r="AO1296" s="7">
        <f t="shared" si="546"/>
        <v>0</v>
      </c>
      <c r="AP1296" s="11">
        <f t="shared" si="546"/>
        <v>0</v>
      </c>
      <c r="AQ1296" s="9">
        <f t="shared" si="546"/>
        <v>0</v>
      </c>
      <c r="AR1296" s="8" t="str">
        <f t="shared" si="546"/>
        <v>J=</v>
      </c>
      <c r="AS1296" s="65">
        <f t="shared" si="546"/>
        <v>44676</v>
      </c>
      <c r="AT1296" s="12"/>
      <c r="AU1296" s="12"/>
      <c r="AV1296" s="22"/>
      <c r="AW1296" s="12"/>
      <c r="AX1296" s="12"/>
      <c r="AY1296" s="12"/>
      <c r="AZ1296" s="12"/>
      <c r="BA1296" s="12"/>
      <c r="BB1296" s="12"/>
      <c r="BC1296" s="12"/>
      <c r="BD1296" s="12"/>
      <c r="BE1296" s="12"/>
      <c r="BF1296" s="12"/>
      <c r="BG1296" s="12"/>
      <c r="BH1296" s="12"/>
      <c r="BI1296" s="12"/>
      <c r="BJ1296" s="12"/>
      <c r="BK1296" s="12"/>
      <c r="BL1296" s="12"/>
      <c r="BM1296" s="12"/>
      <c r="BN1296" s="12"/>
      <c r="BO1296" s="12"/>
      <c r="BP1296" s="12"/>
      <c r="BQ1296" s="12"/>
      <c r="BR1296" s="12"/>
      <c r="BS1296" s="12"/>
      <c r="BT1296" s="12"/>
      <c r="BU1296" s="12"/>
      <c r="BV1296" s="12"/>
      <c r="BW1296" s="12"/>
      <c r="BX1296" s="12"/>
      <c r="BY1296" s="12"/>
      <c r="BZ1296" s="12"/>
      <c r="CA1296" s="12"/>
      <c r="CB1296" s="12"/>
      <c r="CC1296" s="12"/>
      <c r="CD1296" s="12"/>
      <c r="CE1296" s="12"/>
      <c r="CF1296" s="12"/>
      <c r="CG1296" s="12"/>
      <c r="CH1296" s="12"/>
      <c r="CI1296" s="12"/>
      <c r="CJ1296" s="12"/>
      <c r="CK1296" s="12"/>
      <c r="CL1296" s="12"/>
      <c r="CM1296" s="12"/>
      <c r="CN1296" s="12"/>
      <c r="CO1296" s="12"/>
      <c r="CP1296" s="12"/>
      <c r="CQ1296" s="12"/>
      <c r="CR1296" s="12"/>
      <c r="CS1296" s="12"/>
      <c r="CT1296" s="12"/>
      <c r="CU1296" s="12"/>
      <c r="CV1296" s="12"/>
      <c r="CW1296" s="12"/>
      <c r="CX1296" s="12"/>
      <c r="CY1296" s="12"/>
      <c r="CZ1296" s="12"/>
      <c r="DA1296" s="12"/>
      <c r="DB1296" s="12"/>
      <c r="DC1296" s="12"/>
      <c r="DD1296" s="12"/>
      <c r="DE1296" s="12"/>
      <c r="DF1296" s="12"/>
      <c r="DG1296" s="12"/>
      <c r="DH1296" s="12"/>
      <c r="DI1296" s="12"/>
      <c r="DJ1296" s="12"/>
      <c r="DK1296" s="12"/>
      <c r="DL1296" s="12"/>
      <c r="DM1296" s="12"/>
      <c r="DN1296" s="12"/>
      <c r="DO1296" s="12"/>
      <c r="DP1296" s="12"/>
      <c r="DQ1296" s="12"/>
      <c r="DR1296" s="12"/>
      <c r="DS1296" s="12"/>
      <c r="DT1296" s="12"/>
      <c r="DU1296" s="12"/>
      <c r="DV1296" s="12"/>
      <c r="DW1296" s="12"/>
      <c r="DX1296" s="12"/>
      <c r="DY1296" s="12"/>
      <c r="DZ1296" s="12"/>
      <c r="EA1296" s="12"/>
      <c r="EB1296" s="12"/>
      <c r="EC1296" s="12"/>
      <c r="ED1296" s="12"/>
      <c r="EE1296" s="12"/>
      <c r="EF1296" s="12"/>
      <c r="EG1296" s="12"/>
      <c r="EH1296" s="12"/>
      <c r="EI1296" s="12"/>
      <c r="EJ1296" s="12"/>
      <c r="EK1296" s="12"/>
      <c r="EL1296" s="12"/>
      <c r="EM1296" s="12"/>
      <c r="EN1296" s="12"/>
      <c r="EO1296" s="12"/>
      <c r="EP1296" s="12"/>
      <c r="EQ1296" s="12"/>
      <c r="ER1296" s="12"/>
      <c r="ES1296" s="12"/>
      <c r="ET1296" s="12"/>
      <c r="EU1296" s="12"/>
      <c r="EV1296" s="12"/>
      <c r="EW1296" s="12"/>
      <c r="EX1296" s="12"/>
      <c r="EY1296" s="12"/>
      <c r="EZ1296" s="12"/>
      <c r="FA1296" s="12"/>
      <c r="FB1296" s="12"/>
      <c r="FC1296" s="12"/>
      <c r="FD1296" s="12"/>
      <c r="FE1296" s="12"/>
      <c r="FF1296" s="12"/>
      <c r="FG1296" s="12"/>
      <c r="FH1296" s="12"/>
      <c r="FI1296" s="12"/>
      <c r="FJ1296" s="12"/>
      <c r="FK1296" s="12"/>
      <c r="FL1296" s="12"/>
      <c r="FM1296" s="12"/>
      <c r="FN1296" s="12"/>
      <c r="FO1296" s="12"/>
      <c r="FP1296" s="12"/>
      <c r="FQ1296" s="12"/>
      <c r="FR1296" s="12"/>
      <c r="FS1296" s="12"/>
      <c r="FT1296" s="12"/>
      <c r="FU1296" s="12"/>
      <c r="FV1296" s="12"/>
      <c r="FW1296" s="12"/>
      <c r="FX1296" s="12"/>
      <c r="FY1296" s="12"/>
      <c r="FZ1296" s="12"/>
      <c r="GA1296" s="12"/>
      <c r="GB1296" s="12"/>
      <c r="GC1296" s="12"/>
      <c r="GD1296" s="12"/>
      <c r="GE1296" s="12"/>
      <c r="GF1296" s="12"/>
      <c r="GG1296" s="12"/>
      <c r="GH1296" s="12"/>
      <c r="GI1296" s="12"/>
      <c r="GJ1296" s="12"/>
      <c r="GK1296" s="12"/>
      <c r="GL1296" s="12"/>
      <c r="GM1296" s="12"/>
      <c r="GN1296" s="12"/>
      <c r="GO1296" s="12"/>
      <c r="GP1296" s="12"/>
      <c r="GQ1296" s="12"/>
      <c r="GR1296" s="12"/>
    </row>
    <row r="1297" spans="1:200" x14ac:dyDescent="0.2">
      <c r="A1297" s="79">
        <f t="shared" si="549"/>
        <v>44369</v>
      </c>
      <c r="B1297" s="80">
        <f t="shared" ca="1" si="528"/>
        <v>1208.39616</v>
      </c>
      <c r="C1297" s="81">
        <f t="shared" si="529"/>
        <v>1000</v>
      </c>
      <c r="D1297" s="82">
        <f ca="1">IF(A1297&lt;$B$1,VLOOKUP(A1297,[1]DI!$A$4:$B$15000,2,FALSE),0)</f>
        <v>4.1500000000000002E-2</v>
      </c>
      <c r="E1297" s="81">
        <f t="shared" ca="1" si="530"/>
        <v>1.6137000000000001E-4</v>
      </c>
      <c r="F1297" s="83">
        <f t="shared" si="547"/>
        <v>1.1679999999999999</v>
      </c>
      <c r="G1297" s="84">
        <f t="shared" ca="1" si="531"/>
        <v>1.0001884801600001</v>
      </c>
      <c r="H1297" s="81">
        <f ca="1">TRUNC(PRODUCT(G$10:G1296),15)</f>
        <v>1.20839615645013</v>
      </c>
      <c r="I1297" s="81">
        <f t="shared" si="532"/>
        <v>1</v>
      </c>
      <c r="J1297" s="81">
        <f t="shared" ca="1" si="533"/>
        <v>1.2083961599999999</v>
      </c>
      <c r="K1297" s="81">
        <f t="shared" ca="1" si="534"/>
        <v>208.39616000000001</v>
      </c>
      <c r="L1297" s="85">
        <f>IF(VLOOKUP(A1297,$U$12:$AD$125,8)=VLOOKUP(A1296,$U$12:$AD$125,8),0,VLOOKUP(A1297,U$12:$AD$125,8))</f>
        <v>0</v>
      </c>
      <c r="M1297" s="86">
        <f>IF(L1297&gt;0,VLOOKUP(L1297,T$12:$AC$125,7),0)</f>
        <v>0</v>
      </c>
      <c r="N1297" s="81">
        <f t="shared" si="548"/>
        <v>0</v>
      </c>
      <c r="O1297" s="81">
        <f t="shared" ca="1" si="535"/>
        <v>208.39616000000001</v>
      </c>
      <c r="P1297" s="87" t="str">
        <f t="shared" si="536"/>
        <v>J=</v>
      </c>
      <c r="Q1297" s="88">
        <f t="shared" si="537"/>
        <v>44676</v>
      </c>
      <c r="R1297" s="7"/>
      <c r="S1297" s="7"/>
      <c r="T1297" s="7"/>
      <c r="U1297" s="7"/>
      <c r="V1297" s="7"/>
      <c r="W1297" s="7"/>
      <c r="X1297" s="7"/>
      <c r="Y1297" s="7"/>
      <c r="Z1297" s="7"/>
      <c r="AA1297" s="7"/>
      <c r="AB1297" s="7"/>
      <c r="AC1297" s="7"/>
      <c r="AD1297" s="7"/>
      <c r="AE1297" s="7"/>
      <c r="AF1297" s="65">
        <f t="shared" si="544"/>
        <v>44101</v>
      </c>
      <c r="AG1297" s="9">
        <f t="shared" ca="1" si="545"/>
        <v>1185.3378600000001</v>
      </c>
      <c r="AH1297" s="9">
        <f t="shared" si="545"/>
        <v>1000</v>
      </c>
      <c r="AI1297" s="4">
        <f t="shared" ca="1" si="545"/>
        <v>0</v>
      </c>
      <c r="AJ1297" s="10">
        <f t="shared" ca="1" si="545"/>
        <v>0</v>
      </c>
      <c r="AK1297" s="4">
        <f t="shared" si="545"/>
        <v>1.1679999999999999</v>
      </c>
      <c r="AL1297" s="65">
        <f t="shared" si="542"/>
        <v>44101</v>
      </c>
      <c r="AM1297" s="10">
        <f t="shared" ca="1" si="546"/>
        <v>1.18533786</v>
      </c>
      <c r="AN1297" s="9">
        <f t="shared" ca="1" si="546"/>
        <v>185.33786000000001</v>
      </c>
      <c r="AO1297" s="7">
        <f t="shared" si="546"/>
        <v>0</v>
      </c>
      <c r="AP1297" s="11">
        <f t="shared" si="546"/>
        <v>0</v>
      </c>
      <c r="AQ1297" s="9">
        <f t="shared" si="546"/>
        <v>0</v>
      </c>
      <c r="AR1297" s="8" t="str">
        <f t="shared" si="546"/>
        <v>J=</v>
      </c>
      <c r="AS1297" s="65">
        <f t="shared" si="546"/>
        <v>44676</v>
      </c>
      <c r="AT1297" s="12"/>
      <c r="AU1297" s="12"/>
      <c r="AV1297" s="22"/>
      <c r="AW1297" s="12"/>
      <c r="AX1297" s="12"/>
      <c r="AY1297" s="12"/>
      <c r="AZ1297" s="12"/>
      <c r="BA1297" s="12"/>
      <c r="BB1297" s="12"/>
      <c r="BC1297" s="12"/>
      <c r="BD1297" s="12"/>
      <c r="BE1297" s="12"/>
      <c r="BF1297" s="12"/>
      <c r="BG1297" s="12"/>
      <c r="BH1297" s="12"/>
      <c r="BI1297" s="12"/>
      <c r="BJ1297" s="12"/>
      <c r="BK1297" s="12"/>
      <c r="BL1297" s="12"/>
      <c r="BM1297" s="12"/>
      <c r="BN1297" s="12"/>
      <c r="BO1297" s="12"/>
      <c r="BP1297" s="12"/>
      <c r="BQ1297" s="12"/>
      <c r="BR1297" s="12"/>
      <c r="BS1297" s="12"/>
      <c r="BT1297" s="12"/>
      <c r="BU1297" s="12"/>
      <c r="BV1297" s="12"/>
      <c r="BW1297" s="12"/>
      <c r="BX1297" s="12"/>
      <c r="BY1297" s="12"/>
      <c r="BZ1297" s="12"/>
      <c r="CA1297" s="12"/>
      <c r="CB1297" s="12"/>
      <c r="CC1297" s="12"/>
      <c r="CD1297" s="12"/>
      <c r="CE1297" s="12"/>
      <c r="CF1297" s="12"/>
      <c r="CG1297" s="12"/>
      <c r="CH1297" s="12"/>
      <c r="CI1297" s="12"/>
      <c r="CJ1297" s="12"/>
      <c r="CK1297" s="12"/>
      <c r="CL1297" s="12"/>
      <c r="CM1297" s="12"/>
      <c r="CN1297" s="12"/>
      <c r="CO1297" s="12"/>
      <c r="CP1297" s="12"/>
      <c r="CQ1297" s="12"/>
      <c r="CR1297" s="12"/>
      <c r="CS1297" s="12"/>
      <c r="CT1297" s="12"/>
      <c r="CU1297" s="12"/>
      <c r="CV1297" s="12"/>
      <c r="CW1297" s="12"/>
      <c r="CX1297" s="12"/>
      <c r="CY1297" s="12"/>
      <c r="CZ1297" s="12"/>
      <c r="DA1297" s="12"/>
      <c r="DB1297" s="12"/>
      <c r="DC1297" s="12"/>
      <c r="DD1297" s="12"/>
      <c r="DE1297" s="12"/>
      <c r="DF1297" s="12"/>
      <c r="DG1297" s="12"/>
      <c r="DH1297" s="12"/>
      <c r="DI1297" s="12"/>
      <c r="DJ1297" s="12"/>
      <c r="DK1297" s="12"/>
      <c r="DL1297" s="12"/>
      <c r="DM1297" s="12"/>
      <c r="DN1297" s="12"/>
      <c r="DO1297" s="12"/>
      <c r="DP1297" s="12"/>
      <c r="DQ1297" s="12"/>
      <c r="DR1297" s="12"/>
      <c r="DS1297" s="12"/>
      <c r="DT1297" s="12"/>
      <c r="DU1297" s="12"/>
      <c r="DV1297" s="12"/>
      <c r="DW1297" s="12"/>
      <c r="DX1297" s="12"/>
      <c r="DY1297" s="12"/>
      <c r="DZ1297" s="12"/>
      <c r="EA1297" s="12"/>
      <c r="EB1297" s="12"/>
      <c r="EC1297" s="12"/>
      <c r="ED1297" s="12"/>
      <c r="EE1297" s="12"/>
      <c r="EF1297" s="12"/>
      <c r="EG1297" s="12"/>
      <c r="EH1297" s="12"/>
      <c r="EI1297" s="12"/>
      <c r="EJ1297" s="12"/>
      <c r="EK1297" s="12"/>
      <c r="EL1297" s="12"/>
      <c r="EM1297" s="12"/>
      <c r="EN1297" s="12"/>
      <c r="EO1297" s="12"/>
      <c r="EP1297" s="12"/>
      <c r="EQ1297" s="12"/>
      <c r="ER1297" s="12"/>
      <c r="ES1297" s="12"/>
      <c r="ET1297" s="12"/>
      <c r="EU1297" s="12"/>
      <c r="EV1297" s="12"/>
      <c r="EW1297" s="12"/>
      <c r="EX1297" s="12"/>
      <c r="EY1297" s="12"/>
      <c r="EZ1297" s="12"/>
      <c r="FA1297" s="12"/>
      <c r="FB1297" s="12"/>
      <c r="FC1297" s="12"/>
      <c r="FD1297" s="12"/>
      <c r="FE1297" s="12"/>
      <c r="FF1297" s="12"/>
      <c r="FG1297" s="12"/>
      <c r="FH1297" s="12"/>
      <c r="FI1297" s="12"/>
      <c r="FJ1297" s="12"/>
      <c r="FK1297" s="12"/>
      <c r="FL1297" s="12"/>
      <c r="FM1297" s="12"/>
      <c r="FN1297" s="12"/>
      <c r="FO1297" s="12"/>
      <c r="FP1297" s="12"/>
      <c r="FQ1297" s="12"/>
      <c r="FR1297" s="12"/>
      <c r="FS1297" s="12"/>
      <c r="FT1297" s="12"/>
      <c r="FU1297" s="12"/>
      <c r="FV1297" s="12"/>
      <c r="FW1297" s="12"/>
      <c r="FX1297" s="12"/>
      <c r="FY1297" s="12"/>
      <c r="FZ1297" s="12"/>
      <c r="GA1297" s="12"/>
      <c r="GB1297" s="12"/>
      <c r="GC1297" s="12"/>
      <c r="GD1297" s="12"/>
      <c r="GE1297" s="12"/>
      <c r="GF1297" s="12"/>
      <c r="GG1297" s="12"/>
      <c r="GH1297" s="12"/>
      <c r="GI1297" s="12"/>
      <c r="GJ1297" s="12"/>
      <c r="GK1297" s="12"/>
      <c r="GL1297" s="12"/>
      <c r="GM1297" s="12"/>
      <c r="GN1297" s="12"/>
      <c r="GO1297" s="12"/>
      <c r="GP1297" s="12"/>
      <c r="GQ1297" s="12"/>
      <c r="GR1297" s="12"/>
    </row>
    <row r="1298" spans="1:200" x14ac:dyDescent="0.2">
      <c r="A1298" s="79">
        <f t="shared" si="549"/>
        <v>44370</v>
      </c>
      <c r="B1298" s="80">
        <f t="shared" ca="1" si="528"/>
        <v>1208.62392</v>
      </c>
      <c r="C1298" s="81">
        <f t="shared" si="529"/>
        <v>1000</v>
      </c>
      <c r="D1298" s="82">
        <f ca="1">IF(A1298&lt;$B$1,VLOOKUP(A1298,[1]DI!$A$4:$B$15000,2,FALSE),0)</f>
        <v>4.1500000000000002E-2</v>
      </c>
      <c r="E1298" s="81">
        <f t="shared" ca="1" si="530"/>
        <v>1.6137000000000001E-4</v>
      </c>
      <c r="F1298" s="83">
        <f t="shared" si="547"/>
        <v>1.1679999999999999</v>
      </c>
      <c r="G1298" s="84">
        <f t="shared" ca="1" si="531"/>
        <v>1.0001884801600001</v>
      </c>
      <c r="H1298" s="81">
        <f ca="1">TRUNC(PRODUCT(G$10:G1297),15)</f>
        <v>1.2086239151510401</v>
      </c>
      <c r="I1298" s="81">
        <f t="shared" si="532"/>
        <v>1</v>
      </c>
      <c r="J1298" s="81">
        <f t="shared" ca="1" si="533"/>
        <v>1.20862392</v>
      </c>
      <c r="K1298" s="81">
        <f t="shared" ca="1" si="534"/>
        <v>208.62392</v>
      </c>
      <c r="L1298" s="85">
        <f>IF(VLOOKUP(A1298,$U$12:$AD$125,8)=VLOOKUP(A1297,$U$12:$AD$125,8),0,VLOOKUP(A1298,U$12:$AD$125,8))</f>
        <v>0</v>
      </c>
      <c r="M1298" s="86">
        <f>IF(L1298&gt;0,VLOOKUP(L1298,T$12:$AC$125,7),0)</f>
        <v>0</v>
      </c>
      <c r="N1298" s="81">
        <f t="shared" si="548"/>
        <v>0</v>
      </c>
      <c r="O1298" s="81">
        <f t="shared" ca="1" si="535"/>
        <v>208.62392</v>
      </c>
      <c r="P1298" s="87" t="str">
        <f t="shared" si="536"/>
        <v>J=</v>
      </c>
      <c r="Q1298" s="88">
        <f t="shared" si="537"/>
        <v>44676</v>
      </c>
      <c r="R1298" s="7"/>
      <c r="S1298" s="7"/>
      <c r="T1298" s="7"/>
      <c r="U1298" s="7"/>
      <c r="V1298" s="7"/>
      <c r="W1298" s="7"/>
      <c r="X1298" s="7"/>
      <c r="Y1298" s="7"/>
      <c r="Z1298" s="7"/>
      <c r="AA1298" s="7"/>
      <c r="AB1298" s="7"/>
      <c r="AC1298" s="7"/>
      <c r="AD1298" s="7"/>
      <c r="AE1298" s="7"/>
      <c r="AF1298" s="65"/>
      <c r="AG1298" s="9"/>
      <c r="AH1298" s="9"/>
      <c r="AI1298" s="4"/>
      <c r="AJ1298" s="10"/>
      <c r="AK1298" s="4"/>
      <c r="AL1298" s="65"/>
      <c r="AM1298" s="10"/>
      <c r="AN1298" s="9"/>
      <c r="AO1298" s="7"/>
      <c r="AP1298" s="11"/>
      <c r="AQ1298" s="9"/>
      <c r="AR1298" s="8"/>
      <c r="AS1298" s="65"/>
      <c r="AT1298" s="12"/>
      <c r="AU1298" s="12"/>
      <c r="AV1298" s="22"/>
      <c r="AW1298" s="12"/>
      <c r="AX1298" s="12"/>
      <c r="AY1298" s="12"/>
      <c r="AZ1298" s="12"/>
      <c r="BA1298" s="12"/>
      <c r="BB1298" s="12"/>
      <c r="BC1298" s="12"/>
      <c r="BD1298" s="12"/>
      <c r="BE1298" s="12"/>
      <c r="BF1298" s="12"/>
      <c r="BG1298" s="12"/>
      <c r="BH1298" s="12"/>
      <c r="BI1298" s="12"/>
      <c r="BJ1298" s="12"/>
      <c r="BK1298" s="12"/>
      <c r="BL1298" s="12"/>
      <c r="BM1298" s="12"/>
      <c r="BN1298" s="12"/>
      <c r="BO1298" s="12"/>
      <c r="BP1298" s="12"/>
      <c r="BQ1298" s="12"/>
      <c r="BR1298" s="12"/>
      <c r="BS1298" s="12"/>
      <c r="BT1298" s="12"/>
      <c r="BU1298" s="12"/>
      <c r="BV1298" s="12"/>
      <c r="BW1298" s="12"/>
      <c r="BX1298" s="12"/>
      <c r="BY1298" s="12"/>
      <c r="BZ1298" s="12"/>
      <c r="CA1298" s="12"/>
      <c r="CB1298" s="12"/>
      <c r="CC1298" s="12"/>
      <c r="CD1298" s="12"/>
      <c r="CE1298" s="12"/>
      <c r="CF1298" s="12"/>
      <c r="CG1298" s="12"/>
      <c r="CH1298" s="12"/>
      <c r="CI1298" s="12"/>
      <c r="CJ1298" s="12"/>
      <c r="CK1298" s="12"/>
      <c r="CL1298" s="12"/>
      <c r="CM1298" s="12"/>
      <c r="CN1298" s="12"/>
      <c r="CO1298" s="12"/>
      <c r="CP1298" s="12"/>
      <c r="CQ1298" s="12"/>
      <c r="CR1298" s="12"/>
      <c r="CS1298" s="12"/>
      <c r="CT1298" s="12"/>
      <c r="CU1298" s="12"/>
      <c r="CV1298" s="12"/>
      <c r="CW1298" s="12"/>
      <c r="CX1298" s="12"/>
      <c r="CY1298" s="12"/>
      <c r="CZ1298" s="12"/>
      <c r="DA1298" s="12"/>
      <c r="DB1298" s="12"/>
      <c r="DC1298" s="12"/>
      <c r="DD1298" s="12"/>
      <c r="DE1298" s="12"/>
      <c r="DF1298" s="12"/>
      <c r="DG1298" s="12"/>
      <c r="DH1298" s="12"/>
      <c r="DI1298" s="12"/>
      <c r="DJ1298" s="12"/>
      <c r="DK1298" s="12"/>
      <c r="DL1298" s="12"/>
      <c r="DM1298" s="12"/>
      <c r="DN1298" s="12"/>
      <c r="DO1298" s="12"/>
      <c r="DP1298" s="12"/>
      <c r="DQ1298" s="12"/>
      <c r="DR1298" s="12"/>
      <c r="DS1298" s="12"/>
      <c r="DT1298" s="12"/>
      <c r="DU1298" s="12"/>
      <c r="DV1298" s="12"/>
      <c r="DW1298" s="12"/>
      <c r="DX1298" s="12"/>
      <c r="DY1298" s="12"/>
      <c r="DZ1298" s="12"/>
      <c r="EA1298" s="12"/>
      <c r="EB1298" s="12"/>
      <c r="EC1298" s="12"/>
      <c r="ED1298" s="12"/>
      <c r="EE1298" s="12"/>
      <c r="EF1298" s="12"/>
      <c r="EG1298" s="12"/>
      <c r="EH1298" s="12"/>
      <c r="EI1298" s="12"/>
      <c r="EJ1298" s="12"/>
      <c r="EK1298" s="12"/>
      <c r="EL1298" s="12"/>
      <c r="EM1298" s="12"/>
      <c r="EN1298" s="12"/>
      <c r="EO1298" s="12"/>
      <c r="EP1298" s="12"/>
      <c r="EQ1298" s="12"/>
      <c r="ER1298" s="12"/>
      <c r="ES1298" s="12"/>
      <c r="ET1298" s="12"/>
      <c r="EU1298" s="12"/>
      <c r="EV1298" s="12"/>
      <c r="EW1298" s="12"/>
      <c r="EX1298" s="12"/>
      <c r="EY1298" s="12"/>
      <c r="EZ1298" s="12"/>
      <c r="FA1298" s="12"/>
      <c r="FB1298" s="12"/>
      <c r="FC1298" s="12"/>
      <c r="FD1298" s="12"/>
      <c r="FE1298" s="12"/>
      <c r="FF1298" s="12"/>
      <c r="FG1298" s="12"/>
      <c r="FH1298" s="12"/>
      <c r="FI1298" s="12"/>
      <c r="FJ1298" s="12"/>
      <c r="FK1298" s="12"/>
      <c r="FL1298" s="12"/>
      <c r="FM1298" s="12"/>
      <c r="FN1298" s="12"/>
      <c r="FO1298" s="12"/>
      <c r="FP1298" s="12"/>
      <c r="FQ1298" s="12"/>
      <c r="FR1298" s="12"/>
      <c r="FS1298" s="12"/>
      <c r="FT1298" s="12"/>
      <c r="FU1298" s="12"/>
      <c r="FV1298" s="12"/>
      <c r="FW1298" s="12"/>
      <c r="FX1298" s="12"/>
      <c r="FY1298" s="12"/>
      <c r="FZ1298" s="12"/>
      <c r="GA1298" s="12"/>
      <c r="GB1298" s="12"/>
      <c r="GC1298" s="12"/>
      <c r="GD1298" s="12"/>
      <c r="GE1298" s="12"/>
      <c r="GF1298" s="12"/>
      <c r="GG1298" s="12"/>
      <c r="GH1298" s="12"/>
      <c r="GI1298" s="12"/>
      <c r="GJ1298" s="12"/>
      <c r="GK1298" s="12"/>
      <c r="GL1298" s="12"/>
      <c r="GM1298" s="12"/>
      <c r="GN1298" s="12"/>
      <c r="GO1298" s="12"/>
      <c r="GP1298" s="12"/>
      <c r="GQ1298" s="12"/>
      <c r="GR1298" s="12"/>
    </row>
    <row r="1299" spans="1:200" x14ac:dyDescent="0.2">
      <c r="A1299" s="79">
        <f t="shared" si="549"/>
        <v>44371</v>
      </c>
      <c r="B1299" s="80">
        <f t="shared" ref="B1299:B1362" ca="1" si="550">IF(A1299&lt;=TODAY(),C1299+K1299,IF(AND(A1299&gt;TODAY(),A1299&lt;=$B$1),IF(VLOOKUP(TODAY(),$A$10:$D$5000,4,FALSE)=0,"n.d",C1299+K1299),"n.d"))</f>
        <v>1208.8517200000001</v>
      </c>
      <c r="C1299" s="81">
        <f t="shared" ref="C1299:C1362" si="551">TRUNC(C1298-N1298,8)</f>
        <v>1000</v>
      </c>
      <c r="D1299" s="82">
        <f ca="1">IF(A1299&lt;$B$1,VLOOKUP(A1299,[1]DI!$A$4:$B$15000,2,FALSE),0)</f>
        <v>4.1500000000000002E-2</v>
      </c>
      <c r="E1299" s="81">
        <f t="shared" ref="E1299:E1362" ca="1" si="552">ROUND((((1+D1299)^(1/252)-1)),8)</f>
        <v>1.6137000000000001E-4</v>
      </c>
      <c r="F1299" s="83">
        <f t="shared" si="547"/>
        <v>1.1679999999999999</v>
      </c>
      <c r="G1299" s="84">
        <f t="shared" ref="G1299:G1362" ca="1" si="553">TRUNC((1+(E1299*F1299)),15)</f>
        <v>1.0001884801600001</v>
      </c>
      <c r="H1299" s="81">
        <f ca="1">TRUNC(PRODUCT(G$10:G1298),15)</f>
        <v>1.20885171677995</v>
      </c>
      <c r="I1299" s="81">
        <f t="shared" ref="I1299:I1362" si="554">IF(OR(L1298&gt;0,L1298="E"),H1298,I1298)</f>
        <v>1</v>
      </c>
      <c r="J1299" s="81">
        <f t="shared" ref="J1299:J1362" ca="1" si="555">ROUND(TRUNC(H1299/I1299,15),8)</f>
        <v>1.20885172</v>
      </c>
      <c r="K1299" s="81">
        <f t="shared" ref="K1299:K1362" ca="1" si="556">TRUNC((C1299*(J1299-1)),8)</f>
        <v>208.85172</v>
      </c>
      <c r="L1299" s="85">
        <f>IF(VLOOKUP(A1299,$U$12:$AD$125,8)=VLOOKUP(A1298,$U$12:$AD$125,8),0,VLOOKUP(A1299,U$12:$AD$125,8))</f>
        <v>0</v>
      </c>
      <c r="M1299" s="86">
        <f>IF(L1299&gt;0,VLOOKUP(L1299,T$12:$AC$125,7),0)</f>
        <v>0</v>
      </c>
      <c r="N1299" s="81">
        <f t="shared" si="548"/>
        <v>0</v>
      </c>
      <c r="O1299" s="81">
        <f t="shared" ref="O1299:O1362" ca="1" si="557">(K1299+N1299)</f>
        <v>208.85172</v>
      </c>
      <c r="P1299" s="87" t="str">
        <f t="shared" ref="P1299:P1362" si="558">IF(L1298&gt;0,VLOOKUP(A1298,$U$12:$AD$125,9),P1298)</f>
        <v>J=</v>
      </c>
      <c r="Q1299" s="88">
        <f t="shared" ref="Q1299:Q1362" si="559">IF(L1298&gt;0,VLOOKUP(A1298,$U$12:$AD$125,10),Q1298)</f>
        <v>44676</v>
      </c>
      <c r="R1299" s="7"/>
      <c r="S1299" s="7"/>
      <c r="T1299" s="7"/>
      <c r="U1299" s="7"/>
      <c r="V1299" s="7"/>
      <c r="W1299" s="7"/>
      <c r="X1299" s="7"/>
      <c r="Y1299" s="7"/>
      <c r="Z1299" s="7"/>
      <c r="AA1299" s="7"/>
      <c r="AB1299" s="7"/>
      <c r="AC1299" s="7"/>
      <c r="AD1299" s="7"/>
      <c r="AE1299" s="7"/>
      <c r="AF1299" s="65" t="str">
        <f t="shared" ref="AF1299:AS1299" si="560">$B$6</f>
        <v>ODCT21</v>
      </c>
      <c r="AG1299" s="7" t="str">
        <f t="shared" si="560"/>
        <v>ODCT21</v>
      </c>
      <c r="AH1299" s="7" t="str">
        <f t="shared" si="560"/>
        <v>ODCT21</v>
      </c>
      <c r="AI1299" s="7" t="str">
        <f t="shared" si="560"/>
        <v>ODCT21</v>
      </c>
      <c r="AJ1299" s="7" t="str">
        <f t="shared" si="560"/>
        <v>ODCT21</v>
      </c>
      <c r="AK1299" s="4" t="str">
        <f t="shared" si="560"/>
        <v>ODCT21</v>
      </c>
      <c r="AL1299" s="65" t="str">
        <f t="shared" si="560"/>
        <v>ODCT21</v>
      </c>
      <c r="AM1299" s="7" t="str">
        <f t="shared" si="560"/>
        <v>ODCT21</v>
      </c>
      <c r="AN1299" s="7" t="str">
        <f t="shared" si="560"/>
        <v>ODCT21</v>
      </c>
      <c r="AO1299" s="7" t="str">
        <f t="shared" si="560"/>
        <v>ODCT21</v>
      </c>
      <c r="AP1299" s="11" t="str">
        <f t="shared" si="560"/>
        <v>ODCT21</v>
      </c>
      <c r="AQ1299" s="7" t="str">
        <f t="shared" si="560"/>
        <v>ODCT21</v>
      </c>
      <c r="AR1299" s="8" t="str">
        <f t="shared" si="560"/>
        <v>ODCT21</v>
      </c>
      <c r="AS1299" s="65" t="str">
        <f t="shared" si="560"/>
        <v>ODCT21</v>
      </c>
      <c r="AT1299" s="12"/>
      <c r="AU1299" s="12"/>
      <c r="AV1299" s="22"/>
      <c r="AW1299" s="12"/>
      <c r="AX1299" s="12"/>
      <c r="AY1299" s="12"/>
      <c r="AZ1299" s="12"/>
      <c r="BA1299" s="12"/>
      <c r="BB1299" s="12"/>
      <c r="BC1299" s="12"/>
      <c r="BD1299" s="12"/>
      <c r="BE1299" s="12"/>
      <c r="BF1299" s="12"/>
      <c r="BG1299" s="12"/>
      <c r="BH1299" s="12"/>
      <c r="BI1299" s="12"/>
      <c r="BJ1299" s="12"/>
      <c r="BK1299" s="12"/>
      <c r="BL1299" s="12"/>
      <c r="BM1299" s="12"/>
      <c r="BN1299" s="12"/>
      <c r="BO1299" s="12"/>
      <c r="BP1299" s="12"/>
      <c r="BQ1299" s="12"/>
      <c r="BR1299" s="12"/>
      <c r="BS1299" s="12"/>
      <c r="BT1299" s="12"/>
      <c r="BU1299" s="12"/>
      <c r="BV1299" s="12"/>
      <c r="BW1299" s="12"/>
      <c r="BX1299" s="12"/>
      <c r="BY1299" s="12"/>
      <c r="BZ1299" s="12"/>
      <c r="CA1299" s="12"/>
      <c r="CB1299" s="12"/>
      <c r="CC1299" s="12"/>
      <c r="CD1299" s="12"/>
      <c r="CE1299" s="12"/>
      <c r="CF1299" s="12"/>
      <c r="CG1299" s="12"/>
      <c r="CH1299" s="12"/>
      <c r="CI1299" s="12"/>
      <c r="CJ1299" s="12"/>
      <c r="CK1299" s="12"/>
      <c r="CL1299" s="12"/>
      <c r="CM1299" s="12"/>
      <c r="CN1299" s="12"/>
      <c r="CO1299" s="12"/>
      <c r="CP1299" s="12"/>
      <c r="CQ1299" s="12"/>
      <c r="CR1299" s="12"/>
      <c r="CS1299" s="12"/>
      <c r="CT1299" s="12"/>
      <c r="CU1299" s="12"/>
      <c r="CV1299" s="12"/>
      <c r="CW1299" s="12"/>
      <c r="CX1299" s="12"/>
      <c r="CY1299" s="12"/>
      <c r="CZ1299" s="12"/>
      <c r="DA1299" s="12"/>
      <c r="DB1299" s="12"/>
      <c r="DC1299" s="12"/>
      <c r="DD1299" s="12"/>
      <c r="DE1299" s="12"/>
      <c r="DF1299" s="12"/>
      <c r="DG1299" s="12"/>
      <c r="DH1299" s="12"/>
      <c r="DI1299" s="12"/>
      <c r="DJ1299" s="12"/>
      <c r="DK1299" s="12"/>
      <c r="DL1299" s="12"/>
      <c r="DM1299" s="12"/>
      <c r="DN1299" s="12"/>
      <c r="DO1299" s="12"/>
      <c r="DP1299" s="12"/>
      <c r="DQ1299" s="12"/>
      <c r="DR1299" s="12"/>
      <c r="DS1299" s="12"/>
      <c r="DT1299" s="12"/>
      <c r="DU1299" s="12"/>
      <c r="DV1299" s="12"/>
      <c r="DW1299" s="12"/>
      <c r="DX1299" s="12"/>
      <c r="DY1299" s="12"/>
      <c r="DZ1299" s="12"/>
      <c r="EA1299" s="12"/>
      <c r="EB1299" s="12"/>
      <c r="EC1299" s="12"/>
      <c r="ED1299" s="12"/>
      <c r="EE1299" s="12"/>
      <c r="EF1299" s="12"/>
      <c r="EG1299" s="12"/>
      <c r="EH1299" s="12"/>
      <c r="EI1299" s="12"/>
      <c r="EJ1299" s="12"/>
      <c r="EK1299" s="12"/>
      <c r="EL1299" s="12"/>
      <c r="EM1299" s="12"/>
      <c r="EN1299" s="12"/>
      <c r="EO1299" s="12"/>
      <c r="EP1299" s="12"/>
      <c r="EQ1299" s="12"/>
      <c r="ER1299" s="12"/>
      <c r="ES1299" s="12"/>
      <c r="ET1299" s="12"/>
      <c r="EU1299" s="12"/>
      <c r="EV1299" s="12"/>
      <c r="EW1299" s="12"/>
      <c r="EX1299" s="12"/>
      <c r="EY1299" s="12"/>
      <c r="EZ1299" s="12"/>
      <c r="FA1299" s="12"/>
      <c r="FB1299" s="12"/>
      <c r="FC1299" s="12"/>
      <c r="FD1299" s="12"/>
      <c r="FE1299" s="12"/>
      <c r="FF1299" s="12"/>
      <c r="FG1299" s="12"/>
      <c r="FH1299" s="12"/>
      <c r="FI1299" s="12"/>
      <c r="FJ1299" s="12"/>
      <c r="FK1299" s="12"/>
      <c r="FL1299" s="12"/>
      <c r="FM1299" s="12"/>
      <c r="FN1299" s="12"/>
      <c r="FO1299" s="12"/>
      <c r="FP1299" s="12"/>
      <c r="FQ1299" s="12"/>
      <c r="FR1299" s="12"/>
      <c r="FS1299" s="12"/>
      <c r="FT1299" s="12"/>
      <c r="FU1299" s="12"/>
      <c r="FV1299" s="12"/>
      <c r="FW1299" s="12"/>
      <c r="FX1299" s="12"/>
      <c r="FY1299" s="12"/>
      <c r="FZ1299" s="12"/>
      <c r="GA1299" s="12"/>
      <c r="GB1299" s="12"/>
      <c r="GC1299" s="12"/>
      <c r="GD1299" s="12"/>
      <c r="GE1299" s="12"/>
      <c r="GF1299" s="12"/>
      <c r="GG1299" s="12"/>
      <c r="GH1299" s="12"/>
      <c r="GI1299" s="12"/>
      <c r="GJ1299" s="12"/>
      <c r="GK1299" s="12"/>
      <c r="GL1299" s="12"/>
      <c r="GM1299" s="12"/>
      <c r="GN1299" s="12"/>
      <c r="GO1299" s="12"/>
      <c r="GP1299" s="12"/>
      <c r="GQ1299" s="12"/>
      <c r="GR1299" s="12"/>
    </row>
    <row r="1300" spans="1:200" x14ac:dyDescent="0.2">
      <c r="A1300" s="79">
        <f t="shared" si="549"/>
        <v>44372</v>
      </c>
      <c r="B1300" s="80">
        <f t="shared" ca="1" si="550"/>
        <v>1209.0795599999999</v>
      </c>
      <c r="C1300" s="81">
        <f t="shared" si="551"/>
        <v>1000</v>
      </c>
      <c r="D1300" s="82">
        <f ca="1">IF(A1300&lt;$B$1,VLOOKUP(A1300,[1]DI!$A$4:$B$15000,2,FALSE),0)</f>
        <v>4.1500000000000002E-2</v>
      </c>
      <c r="E1300" s="81">
        <f t="shared" ca="1" si="552"/>
        <v>1.6137000000000001E-4</v>
      </c>
      <c r="F1300" s="83">
        <f t="shared" si="547"/>
        <v>1.1679999999999999</v>
      </c>
      <c r="G1300" s="84">
        <f t="shared" ca="1" si="553"/>
        <v>1.0001884801600001</v>
      </c>
      <c r="H1300" s="81">
        <f ca="1">TRUNC(PRODUCT(G$10:G1299),15)</f>
        <v>1.2090795613449401</v>
      </c>
      <c r="I1300" s="81">
        <f t="shared" si="554"/>
        <v>1</v>
      </c>
      <c r="J1300" s="81">
        <f t="shared" ca="1" si="555"/>
        <v>1.2090795599999999</v>
      </c>
      <c r="K1300" s="81">
        <f t="shared" ca="1" si="556"/>
        <v>209.07955999999999</v>
      </c>
      <c r="L1300" s="85">
        <f>IF(VLOOKUP(A1300,$U$12:$AD$125,8)=VLOOKUP(A1299,$U$12:$AD$125,8),0,VLOOKUP(A1300,U$12:$AD$125,8))</f>
        <v>0</v>
      </c>
      <c r="M1300" s="86">
        <f>IF(L1300&gt;0,VLOOKUP(L1300,T$12:$AC$125,7),0)</f>
        <v>0</v>
      </c>
      <c r="N1300" s="81">
        <f t="shared" si="548"/>
        <v>0</v>
      </c>
      <c r="O1300" s="81">
        <f t="shared" ca="1" si="557"/>
        <v>209.07955999999999</v>
      </c>
      <c r="P1300" s="87" t="str">
        <f t="shared" si="558"/>
        <v>J=</v>
      </c>
      <c r="Q1300" s="88">
        <f t="shared" si="559"/>
        <v>44676</v>
      </c>
      <c r="R1300" s="7"/>
      <c r="S1300" s="7"/>
      <c r="T1300" s="7"/>
      <c r="U1300" s="7"/>
      <c r="V1300" s="7"/>
      <c r="W1300" s="7"/>
      <c r="X1300" s="7"/>
      <c r="Y1300" s="7"/>
      <c r="Z1300" s="7"/>
      <c r="AA1300" s="7"/>
      <c r="AB1300" s="7"/>
      <c r="AC1300" s="7"/>
      <c r="AD1300" s="7"/>
      <c r="AE1300" s="7"/>
      <c r="AF1300" s="37" t="s">
        <v>14</v>
      </c>
      <c r="AG1300" s="3" t="s">
        <v>7</v>
      </c>
      <c r="AH1300" s="3" t="s">
        <v>8</v>
      </c>
      <c r="AI1300" s="18" t="s">
        <v>9</v>
      </c>
      <c r="AJ1300" s="19" t="s">
        <v>9</v>
      </c>
      <c r="AK1300" s="18" t="s">
        <v>9</v>
      </c>
      <c r="AL1300" s="67" t="s">
        <v>14</v>
      </c>
      <c r="AM1300" s="19" t="s">
        <v>9</v>
      </c>
      <c r="AN1300" s="3" t="s">
        <v>10</v>
      </c>
      <c r="AO1300" s="6" t="s">
        <v>11</v>
      </c>
      <c r="AP1300" s="20" t="s">
        <v>12</v>
      </c>
      <c r="AQ1300" s="3" t="s">
        <v>12</v>
      </c>
      <c r="AR1300" s="21" t="s">
        <v>13</v>
      </c>
      <c r="AS1300" s="37" t="s">
        <v>13</v>
      </c>
      <c r="AT1300" s="12"/>
      <c r="AU1300" s="12"/>
      <c r="AV1300" s="22"/>
      <c r="AW1300" s="12"/>
      <c r="AX1300" s="12"/>
      <c r="AY1300" s="12"/>
      <c r="AZ1300" s="12"/>
      <c r="BA1300" s="12"/>
      <c r="BB1300" s="12"/>
      <c r="BC1300" s="12"/>
      <c r="BD1300" s="12"/>
      <c r="BE1300" s="12"/>
      <c r="BF1300" s="12"/>
      <c r="BG1300" s="12"/>
      <c r="BH1300" s="12"/>
      <c r="BI1300" s="12"/>
      <c r="BJ1300" s="12"/>
      <c r="BK1300" s="12"/>
      <c r="BL1300" s="12"/>
      <c r="BM1300" s="12"/>
      <c r="BN1300" s="12"/>
      <c r="BO1300" s="12"/>
      <c r="BP1300" s="12"/>
      <c r="BQ1300" s="12"/>
      <c r="BR1300" s="12"/>
      <c r="BS1300" s="12"/>
      <c r="BT1300" s="12"/>
      <c r="BU1300" s="12"/>
      <c r="BV1300" s="12"/>
      <c r="BW1300" s="12"/>
      <c r="BX1300" s="12"/>
      <c r="BY1300" s="12"/>
      <c r="BZ1300" s="12"/>
      <c r="CA1300" s="12"/>
      <c r="CB1300" s="12"/>
      <c r="CC1300" s="12"/>
      <c r="CD1300" s="12"/>
      <c r="CE1300" s="12"/>
      <c r="CF1300" s="12"/>
      <c r="CG1300" s="12"/>
      <c r="CH1300" s="12"/>
      <c r="CI1300" s="12"/>
      <c r="CJ1300" s="12"/>
      <c r="CK1300" s="12"/>
      <c r="CL1300" s="12"/>
      <c r="CM1300" s="12"/>
      <c r="CN1300" s="12"/>
      <c r="CO1300" s="12"/>
      <c r="CP1300" s="12"/>
      <c r="CQ1300" s="12"/>
      <c r="CR1300" s="12"/>
      <c r="CS1300" s="12"/>
      <c r="CT1300" s="12"/>
      <c r="CU1300" s="12"/>
      <c r="CV1300" s="12"/>
      <c r="CW1300" s="12"/>
      <c r="CX1300" s="12"/>
      <c r="CY1300" s="12"/>
      <c r="CZ1300" s="12"/>
      <c r="DA1300" s="12"/>
      <c r="DB1300" s="12"/>
      <c r="DC1300" s="12"/>
      <c r="DD1300" s="12"/>
      <c r="DE1300" s="12"/>
      <c r="DF1300" s="12"/>
      <c r="DG1300" s="12"/>
      <c r="DH1300" s="12"/>
      <c r="DI1300" s="12"/>
      <c r="DJ1300" s="12"/>
      <c r="DK1300" s="12"/>
      <c r="DL1300" s="12"/>
      <c r="DM1300" s="12"/>
      <c r="DN1300" s="12"/>
      <c r="DO1300" s="12"/>
      <c r="DP1300" s="12"/>
      <c r="DQ1300" s="12"/>
      <c r="DR1300" s="12"/>
      <c r="DS1300" s="12"/>
      <c r="DT1300" s="12"/>
      <c r="DU1300" s="12"/>
      <c r="DV1300" s="12"/>
      <c r="DW1300" s="12"/>
      <c r="DX1300" s="12"/>
      <c r="DY1300" s="12"/>
      <c r="DZ1300" s="12"/>
      <c r="EA1300" s="12"/>
      <c r="EB1300" s="12"/>
      <c r="EC1300" s="12"/>
      <c r="ED1300" s="12"/>
      <c r="EE1300" s="12"/>
      <c r="EF1300" s="12"/>
      <c r="EG1300" s="12"/>
      <c r="EH1300" s="12"/>
      <c r="EI1300" s="12"/>
      <c r="EJ1300" s="12"/>
      <c r="EK1300" s="12"/>
      <c r="EL1300" s="12"/>
      <c r="EM1300" s="12"/>
      <c r="EN1300" s="12"/>
      <c r="EO1300" s="12"/>
      <c r="EP1300" s="12"/>
      <c r="EQ1300" s="12"/>
      <c r="ER1300" s="12"/>
      <c r="ES1300" s="12"/>
      <c r="ET1300" s="12"/>
      <c r="EU1300" s="12"/>
      <c r="EV1300" s="12"/>
      <c r="EW1300" s="12"/>
      <c r="EX1300" s="12"/>
      <c r="EY1300" s="12"/>
      <c r="EZ1300" s="12"/>
      <c r="FA1300" s="12"/>
      <c r="FB1300" s="12"/>
      <c r="FC1300" s="12"/>
      <c r="FD1300" s="12"/>
      <c r="FE1300" s="12"/>
      <c r="FF1300" s="12"/>
      <c r="FG1300" s="12"/>
      <c r="FH1300" s="12"/>
      <c r="FI1300" s="12"/>
      <c r="FJ1300" s="12"/>
      <c r="FK1300" s="12"/>
      <c r="FL1300" s="12"/>
      <c r="FM1300" s="12"/>
      <c r="FN1300" s="12"/>
      <c r="FO1300" s="12"/>
      <c r="FP1300" s="12"/>
      <c r="FQ1300" s="12"/>
      <c r="FR1300" s="12"/>
      <c r="FS1300" s="12"/>
      <c r="FT1300" s="12"/>
      <c r="FU1300" s="12"/>
      <c r="FV1300" s="12"/>
      <c r="FW1300" s="12"/>
      <c r="FX1300" s="12"/>
      <c r="FY1300" s="12"/>
      <c r="FZ1300" s="12"/>
      <c r="GA1300" s="12"/>
      <c r="GB1300" s="12"/>
      <c r="GC1300" s="12"/>
      <c r="GD1300" s="12"/>
      <c r="GE1300" s="12"/>
      <c r="GF1300" s="12"/>
      <c r="GG1300" s="12"/>
      <c r="GH1300" s="12"/>
      <c r="GI1300" s="12"/>
      <c r="GJ1300" s="12"/>
      <c r="GK1300" s="12"/>
      <c r="GL1300" s="12"/>
      <c r="GM1300" s="12"/>
      <c r="GN1300" s="12"/>
      <c r="GO1300" s="12"/>
      <c r="GP1300" s="12"/>
      <c r="GQ1300" s="12"/>
      <c r="GR1300" s="12"/>
    </row>
    <row r="1301" spans="1:200" x14ac:dyDescent="0.2">
      <c r="A1301" s="79">
        <f t="shared" si="549"/>
        <v>44373</v>
      </c>
      <c r="B1301" s="80">
        <f t="shared" ca="1" si="550"/>
        <v>1209.30745</v>
      </c>
      <c r="C1301" s="81">
        <f t="shared" si="551"/>
        <v>1000</v>
      </c>
      <c r="D1301" s="82">
        <f ca="1">IF(A1301&lt;$B$1,VLOOKUP(A1301,[1]DI!$A$4:$B$15000,2,FALSE),0)</f>
        <v>0</v>
      </c>
      <c r="E1301" s="81">
        <f t="shared" ca="1" si="552"/>
        <v>0</v>
      </c>
      <c r="F1301" s="83">
        <f t="shared" si="547"/>
        <v>1.1679999999999999</v>
      </c>
      <c r="G1301" s="84">
        <f t="shared" ca="1" si="553"/>
        <v>1</v>
      </c>
      <c r="H1301" s="81">
        <f ca="1">TRUNC(PRODUCT(G$10:G1300),15)</f>
        <v>1.20930744885412</v>
      </c>
      <c r="I1301" s="81">
        <f t="shared" si="554"/>
        <v>1</v>
      </c>
      <c r="J1301" s="81">
        <f t="shared" ca="1" si="555"/>
        <v>1.2093074500000001</v>
      </c>
      <c r="K1301" s="81">
        <f t="shared" ca="1" si="556"/>
        <v>209.30744999999999</v>
      </c>
      <c r="L1301" s="85">
        <f>IF(VLOOKUP(A1301,$U$12:$AD$125,8)=VLOOKUP(A1300,$U$12:$AD$125,8),0,VLOOKUP(A1301,U$12:$AD$125,8))</f>
        <v>0</v>
      </c>
      <c r="M1301" s="86">
        <f>IF(L1301&gt;0,VLOOKUP(L1301,T$12:$AC$125,7),0)</f>
        <v>0</v>
      </c>
      <c r="N1301" s="81">
        <f t="shared" si="548"/>
        <v>0</v>
      </c>
      <c r="O1301" s="81">
        <f t="shared" ca="1" si="557"/>
        <v>209.30744999999999</v>
      </c>
      <c r="P1301" s="87" t="str">
        <f t="shared" si="558"/>
        <v>J=</v>
      </c>
      <c r="Q1301" s="88">
        <f t="shared" si="559"/>
        <v>44676</v>
      </c>
      <c r="R1301" s="7"/>
      <c r="S1301" s="7"/>
      <c r="T1301" s="7"/>
      <c r="U1301" s="7"/>
      <c r="V1301" s="7"/>
      <c r="W1301" s="7"/>
      <c r="X1301" s="7"/>
      <c r="Y1301" s="7"/>
      <c r="Z1301" s="7"/>
      <c r="AA1301" s="7"/>
      <c r="AB1301" s="7"/>
      <c r="AC1301" s="7"/>
      <c r="AD1301" s="7"/>
      <c r="AE1301" s="7"/>
      <c r="AF1301" s="37" t="s">
        <v>65</v>
      </c>
      <c r="AG1301" s="9" t="str">
        <f>$B$6</f>
        <v>ODCT21</v>
      </c>
      <c r="AH1301" s="3" t="s">
        <v>15</v>
      </c>
      <c r="AI1301" s="13" t="s">
        <v>16</v>
      </c>
      <c r="AJ1301" s="5"/>
      <c r="AK1301" s="13" t="s">
        <v>17</v>
      </c>
      <c r="AL1301" s="37"/>
      <c r="AM1301" s="5"/>
      <c r="AN1301" s="3"/>
      <c r="AO1301" s="6"/>
      <c r="AP1301" s="20"/>
      <c r="AQ1301" s="3"/>
      <c r="AR1301" s="21" t="s">
        <v>20</v>
      </c>
      <c r="AS1301" s="37" t="s">
        <v>20</v>
      </c>
      <c r="AT1301" s="12"/>
      <c r="AU1301" s="12"/>
      <c r="AV1301" s="22"/>
      <c r="AW1301" s="12"/>
      <c r="AX1301" s="12"/>
      <c r="AY1301" s="12"/>
      <c r="AZ1301" s="12"/>
      <c r="BA1301" s="12"/>
      <c r="BB1301" s="12"/>
      <c r="BC1301" s="12"/>
      <c r="BD1301" s="12"/>
      <c r="BE1301" s="12"/>
      <c r="BF1301" s="12"/>
      <c r="BG1301" s="12"/>
      <c r="BH1301" s="12"/>
      <c r="BI1301" s="12"/>
      <c r="BJ1301" s="12"/>
      <c r="BK1301" s="12"/>
      <c r="BL1301" s="12"/>
      <c r="BM1301" s="12"/>
      <c r="BN1301" s="12"/>
      <c r="BO1301" s="12"/>
      <c r="BP1301" s="12"/>
      <c r="BQ1301" s="12"/>
      <c r="BR1301" s="12"/>
      <c r="BS1301" s="12"/>
      <c r="BT1301" s="12"/>
      <c r="BU1301" s="12"/>
      <c r="BV1301" s="12"/>
      <c r="BW1301" s="12"/>
      <c r="BX1301" s="12"/>
      <c r="BY1301" s="12"/>
      <c r="BZ1301" s="12"/>
      <c r="CA1301" s="12"/>
      <c r="CB1301" s="12"/>
      <c r="CC1301" s="12"/>
      <c r="CD1301" s="12"/>
      <c r="CE1301" s="12"/>
      <c r="CF1301" s="12"/>
      <c r="CG1301" s="12"/>
      <c r="CH1301" s="12"/>
      <c r="CI1301" s="12"/>
      <c r="CJ1301" s="12"/>
      <c r="CK1301" s="12"/>
      <c r="CL1301" s="12"/>
      <c r="CM1301" s="12"/>
      <c r="CN1301" s="12"/>
      <c r="CO1301" s="12"/>
      <c r="CP1301" s="12"/>
      <c r="CQ1301" s="12"/>
      <c r="CR1301" s="12"/>
      <c r="CS1301" s="12"/>
      <c r="CT1301" s="12"/>
      <c r="CU1301" s="12"/>
      <c r="CV1301" s="12"/>
      <c r="CW1301" s="12"/>
      <c r="CX1301" s="12"/>
      <c r="CY1301" s="12"/>
      <c r="CZ1301" s="12"/>
      <c r="DA1301" s="12"/>
      <c r="DB1301" s="12"/>
      <c r="DC1301" s="12"/>
      <c r="DD1301" s="12"/>
      <c r="DE1301" s="12"/>
      <c r="DF1301" s="12"/>
      <c r="DG1301" s="12"/>
      <c r="DH1301" s="12"/>
      <c r="DI1301" s="12"/>
      <c r="DJ1301" s="12"/>
      <c r="DK1301" s="12"/>
      <c r="DL1301" s="12"/>
      <c r="DM1301" s="12"/>
      <c r="DN1301" s="12"/>
      <c r="DO1301" s="12"/>
      <c r="DP1301" s="12"/>
      <c r="DQ1301" s="12"/>
      <c r="DR1301" s="12"/>
      <c r="DS1301" s="12"/>
      <c r="DT1301" s="12"/>
      <c r="DU1301" s="12"/>
      <c r="DV1301" s="12"/>
      <c r="DW1301" s="12"/>
      <c r="DX1301" s="12"/>
      <c r="DY1301" s="12"/>
      <c r="DZ1301" s="12"/>
      <c r="EA1301" s="12"/>
      <c r="EB1301" s="12"/>
      <c r="EC1301" s="12"/>
      <c r="ED1301" s="12"/>
      <c r="EE1301" s="12"/>
      <c r="EF1301" s="12"/>
      <c r="EG1301" s="12"/>
      <c r="EH1301" s="12"/>
      <c r="EI1301" s="12"/>
      <c r="EJ1301" s="12"/>
      <c r="EK1301" s="12"/>
      <c r="EL1301" s="12"/>
      <c r="EM1301" s="12"/>
      <c r="EN1301" s="12"/>
      <c r="EO1301" s="12"/>
      <c r="EP1301" s="12"/>
      <c r="EQ1301" s="12"/>
      <c r="ER1301" s="12"/>
      <c r="ES1301" s="12"/>
      <c r="ET1301" s="12"/>
      <c r="EU1301" s="12"/>
      <c r="EV1301" s="12"/>
      <c r="EW1301" s="12"/>
      <c r="EX1301" s="12"/>
      <c r="EY1301" s="12"/>
      <c r="EZ1301" s="12"/>
      <c r="FA1301" s="12"/>
      <c r="FB1301" s="12"/>
      <c r="FC1301" s="12"/>
      <c r="FD1301" s="12"/>
      <c r="FE1301" s="12"/>
      <c r="FF1301" s="12"/>
      <c r="FG1301" s="12"/>
      <c r="FH1301" s="12"/>
      <c r="FI1301" s="12"/>
      <c r="FJ1301" s="12"/>
      <c r="FK1301" s="12"/>
      <c r="FL1301" s="12"/>
      <c r="FM1301" s="12"/>
      <c r="FN1301" s="12"/>
      <c r="FO1301" s="12"/>
      <c r="FP1301" s="12"/>
      <c r="FQ1301" s="12"/>
      <c r="FR1301" s="12"/>
      <c r="FS1301" s="12"/>
      <c r="FT1301" s="12"/>
      <c r="FU1301" s="12"/>
      <c r="FV1301" s="12"/>
      <c r="FW1301" s="12"/>
      <c r="FX1301" s="12"/>
      <c r="FY1301" s="12"/>
      <c r="FZ1301" s="12"/>
      <c r="GA1301" s="12"/>
      <c r="GB1301" s="12"/>
      <c r="GC1301" s="12"/>
      <c r="GD1301" s="12"/>
      <c r="GE1301" s="12"/>
      <c r="GF1301" s="12"/>
      <c r="GG1301" s="12"/>
      <c r="GH1301" s="12"/>
      <c r="GI1301" s="12"/>
      <c r="GJ1301" s="12"/>
      <c r="GK1301" s="12"/>
      <c r="GL1301" s="12"/>
      <c r="GM1301" s="12"/>
      <c r="GN1301" s="12"/>
      <c r="GO1301" s="12"/>
      <c r="GP1301" s="12"/>
      <c r="GQ1301" s="12"/>
      <c r="GR1301" s="12"/>
    </row>
    <row r="1302" spans="1:200" x14ac:dyDescent="0.2">
      <c r="A1302" s="79">
        <f t="shared" si="549"/>
        <v>44374</v>
      </c>
      <c r="B1302" s="80">
        <f t="shared" ca="1" si="550"/>
        <v>1209.30745</v>
      </c>
      <c r="C1302" s="81">
        <f t="shared" si="551"/>
        <v>1000</v>
      </c>
      <c r="D1302" s="82">
        <f ca="1">IF(A1302&lt;$B$1,VLOOKUP(A1302,[1]DI!$A$4:$B$15000,2,FALSE),0)</f>
        <v>0</v>
      </c>
      <c r="E1302" s="81">
        <f t="shared" ca="1" si="552"/>
        <v>0</v>
      </c>
      <c r="F1302" s="83">
        <f t="shared" si="547"/>
        <v>1.1679999999999999</v>
      </c>
      <c r="G1302" s="84">
        <f t="shared" ca="1" si="553"/>
        <v>1</v>
      </c>
      <c r="H1302" s="81">
        <f ca="1">TRUNC(PRODUCT(G$10:G1301),15)</f>
        <v>1.20930744885412</v>
      </c>
      <c r="I1302" s="81">
        <f t="shared" si="554"/>
        <v>1</v>
      </c>
      <c r="J1302" s="81">
        <f t="shared" ca="1" si="555"/>
        <v>1.2093074500000001</v>
      </c>
      <c r="K1302" s="81">
        <f t="shared" ca="1" si="556"/>
        <v>209.30744999999999</v>
      </c>
      <c r="L1302" s="85">
        <f>IF(VLOOKUP(A1302,$U$12:$AD$125,8)=VLOOKUP(A1301,$U$12:$AD$125,8),0,VLOOKUP(A1302,U$12:$AD$125,8))</f>
        <v>0</v>
      </c>
      <c r="M1302" s="86">
        <f>IF(L1302&gt;0,VLOOKUP(L1302,T$12:$AC$125,7),0)</f>
        <v>0</v>
      </c>
      <c r="N1302" s="81">
        <f t="shared" si="548"/>
        <v>0</v>
      </c>
      <c r="O1302" s="81">
        <f t="shared" ca="1" si="557"/>
        <v>209.30744999999999</v>
      </c>
      <c r="P1302" s="87" t="str">
        <f t="shared" si="558"/>
        <v>J=</v>
      </c>
      <c r="Q1302" s="88">
        <f t="shared" si="559"/>
        <v>44676</v>
      </c>
      <c r="R1302" s="7"/>
      <c r="S1302" s="7"/>
      <c r="T1302" s="7"/>
      <c r="U1302" s="7"/>
      <c r="V1302" s="7"/>
      <c r="W1302" s="7"/>
      <c r="X1302" s="7"/>
      <c r="Y1302" s="7"/>
      <c r="Z1302" s="7"/>
      <c r="AA1302" s="7"/>
      <c r="AB1302" s="7"/>
      <c r="AC1302" s="7"/>
      <c r="AD1302" s="7"/>
      <c r="AE1302" s="7"/>
      <c r="AF1302" s="37" t="s">
        <v>65</v>
      </c>
      <c r="AG1302" s="9"/>
      <c r="AH1302" s="3"/>
      <c r="AI1302" s="13"/>
      <c r="AJ1302" s="5"/>
      <c r="AK1302" s="13"/>
      <c r="AL1302" s="37"/>
      <c r="AM1302" s="5"/>
      <c r="AN1302" s="3"/>
      <c r="AO1302" s="6"/>
      <c r="AP1302" s="20"/>
      <c r="AQ1302" s="3"/>
      <c r="AR1302" s="21" t="s">
        <v>24</v>
      </c>
      <c r="AS1302" s="37" t="s">
        <v>14</v>
      </c>
      <c r="AT1302" s="12"/>
      <c r="AU1302" s="12"/>
      <c r="AV1302" s="22"/>
      <c r="AW1302" s="12"/>
      <c r="AX1302" s="12"/>
      <c r="AY1302" s="12"/>
      <c r="AZ1302" s="12"/>
      <c r="BA1302" s="12"/>
      <c r="BB1302" s="12"/>
      <c r="BC1302" s="12"/>
      <c r="BD1302" s="12"/>
      <c r="BE1302" s="12"/>
      <c r="BF1302" s="12"/>
      <c r="BG1302" s="12"/>
      <c r="BH1302" s="12"/>
      <c r="BI1302" s="12"/>
      <c r="BJ1302" s="12"/>
      <c r="BK1302" s="12"/>
      <c r="BL1302" s="12"/>
      <c r="BM1302" s="12"/>
      <c r="BN1302" s="12"/>
      <c r="BO1302" s="12"/>
      <c r="BP1302" s="12"/>
      <c r="BQ1302" s="12"/>
      <c r="BR1302" s="12"/>
      <c r="BS1302" s="12"/>
      <c r="BT1302" s="12"/>
      <c r="BU1302" s="12"/>
      <c r="BV1302" s="12"/>
      <c r="BW1302" s="12"/>
      <c r="BX1302" s="12"/>
      <c r="BY1302" s="12"/>
      <c r="BZ1302" s="12"/>
      <c r="CA1302" s="12"/>
      <c r="CB1302" s="12"/>
      <c r="CC1302" s="12"/>
      <c r="CD1302" s="12"/>
      <c r="CE1302" s="12"/>
      <c r="CF1302" s="12"/>
      <c r="CG1302" s="12"/>
      <c r="CH1302" s="12"/>
      <c r="CI1302" s="12"/>
      <c r="CJ1302" s="12"/>
      <c r="CK1302" s="12"/>
      <c r="CL1302" s="12"/>
      <c r="CM1302" s="12"/>
      <c r="CN1302" s="12"/>
      <c r="CO1302" s="12"/>
      <c r="CP1302" s="12"/>
      <c r="CQ1302" s="12"/>
      <c r="CR1302" s="12"/>
      <c r="CS1302" s="12"/>
      <c r="CT1302" s="12"/>
      <c r="CU1302" s="12"/>
      <c r="CV1302" s="12"/>
      <c r="CW1302" s="12"/>
      <c r="CX1302" s="12"/>
      <c r="CY1302" s="12"/>
      <c r="CZ1302" s="12"/>
      <c r="DA1302" s="12"/>
      <c r="DB1302" s="12"/>
      <c r="DC1302" s="12"/>
      <c r="DD1302" s="12"/>
      <c r="DE1302" s="12"/>
      <c r="DF1302" s="12"/>
      <c r="DG1302" s="12"/>
      <c r="DH1302" s="12"/>
      <c r="DI1302" s="12"/>
      <c r="DJ1302" s="12"/>
      <c r="DK1302" s="12"/>
      <c r="DL1302" s="12"/>
      <c r="DM1302" s="12"/>
      <c r="DN1302" s="12"/>
      <c r="DO1302" s="12"/>
      <c r="DP1302" s="12"/>
      <c r="DQ1302" s="12"/>
      <c r="DR1302" s="12"/>
      <c r="DS1302" s="12"/>
      <c r="DT1302" s="12"/>
      <c r="DU1302" s="12"/>
      <c r="DV1302" s="12"/>
      <c r="DW1302" s="12"/>
      <c r="DX1302" s="12"/>
      <c r="DY1302" s="12"/>
      <c r="DZ1302" s="12"/>
      <c r="EA1302" s="12"/>
      <c r="EB1302" s="12"/>
      <c r="EC1302" s="12"/>
      <c r="ED1302" s="12"/>
      <c r="EE1302" s="12"/>
      <c r="EF1302" s="12"/>
      <c r="EG1302" s="12"/>
      <c r="EH1302" s="12"/>
      <c r="EI1302" s="12"/>
      <c r="EJ1302" s="12"/>
      <c r="EK1302" s="12"/>
      <c r="EL1302" s="12"/>
      <c r="EM1302" s="12"/>
      <c r="EN1302" s="12"/>
      <c r="EO1302" s="12"/>
      <c r="EP1302" s="12"/>
      <c r="EQ1302" s="12"/>
      <c r="ER1302" s="12"/>
      <c r="ES1302" s="12"/>
      <c r="ET1302" s="12"/>
      <c r="EU1302" s="12"/>
      <c r="EV1302" s="12"/>
      <c r="EW1302" s="12"/>
      <c r="EX1302" s="12"/>
      <c r="EY1302" s="12"/>
      <c r="EZ1302" s="12"/>
      <c r="FA1302" s="12"/>
      <c r="FB1302" s="12"/>
      <c r="FC1302" s="12"/>
      <c r="FD1302" s="12"/>
      <c r="FE1302" s="12"/>
      <c r="FF1302" s="12"/>
      <c r="FG1302" s="12"/>
      <c r="FH1302" s="12"/>
      <c r="FI1302" s="12"/>
      <c r="FJ1302" s="12"/>
      <c r="FK1302" s="12"/>
      <c r="FL1302" s="12"/>
      <c r="FM1302" s="12"/>
      <c r="FN1302" s="12"/>
      <c r="FO1302" s="12"/>
      <c r="FP1302" s="12"/>
      <c r="FQ1302" s="12"/>
      <c r="FR1302" s="12"/>
      <c r="FS1302" s="12"/>
      <c r="FT1302" s="12"/>
      <c r="FU1302" s="12"/>
      <c r="FV1302" s="12"/>
      <c r="FW1302" s="12"/>
      <c r="FX1302" s="12"/>
      <c r="FY1302" s="12"/>
      <c r="FZ1302" s="12"/>
      <c r="GA1302" s="12"/>
      <c r="GB1302" s="12"/>
      <c r="GC1302" s="12"/>
      <c r="GD1302" s="12"/>
      <c r="GE1302" s="12"/>
      <c r="GF1302" s="12"/>
      <c r="GG1302" s="12"/>
      <c r="GH1302" s="12"/>
      <c r="GI1302" s="12"/>
      <c r="GJ1302" s="12"/>
      <c r="GK1302" s="12"/>
      <c r="GL1302" s="12"/>
      <c r="GM1302" s="12"/>
      <c r="GN1302" s="12"/>
      <c r="GO1302" s="12"/>
      <c r="GP1302" s="12"/>
      <c r="GQ1302" s="12"/>
      <c r="GR1302" s="12"/>
    </row>
    <row r="1303" spans="1:200" x14ac:dyDescent="0.2">
      <c r="A1303" s="79">
        <f t="shared" si="549"/>
        <v>44375</v>
      </c>
      <c r="B1303" s="80">
        <f t="shared" ca="1" si="550"/>
        <v>1209.30745</v>
      </c>
      <c r="C1303" s="81">
        <f t="shared" si="551"/>
        <v>1000</v>
      </c>
      <c r="D1303" s="82">
        <f ca="1">IF(A1303&lt;$B$1,VLOOKUP(A1303,[1]DI!$A$4:$B$15000,2,FALSE),0)</f>
        <v>4.1500000000000002E-2</v>
      </c>
      <c r="E1303" s="81">
        <f t="shared" ca="1" si="552"/>
        <v>1.6137000000000001E-4</v>
      </c>
      <c r="F1303" s="83">
        <f t="shared" si="547"/>
        <v>1.1679999999999999</v>
      </c>
      <c r="G1303" s="84">
        <f t="shared" ca="1" si="553"/>
        <v>1.0001884801600001</v>
      </c>
      <c r="H1303" s="81">
        <f ca="1">TRUNC(PRODUCT(G$10:G1302),15)</f>
        <v>1.20930744885412</v>
      </c>
      <c r="I1303" s="81">
        <f t="shared" si="554"/>
        <v>1</v>
      </c>
      <c r="J1303" s="81">
        <f t="shared" ca="1" si="555"/>
        <v>1.2093074500000001</v>
      </c>
      <c r="K1303" s="81">
        <f t="shared" ca="1" si="556"/>
        <v>209.30744999999999</v>
      </c>
      <c r="L1303" s="85">
        <f>IF(VLOOKUP(A1303,$U$12:$AD$125,8)=VLOOKUP(A1302,$U$12:$AD$125,8),0,VLOOKUP(A1303,U$12:$AD$125,8))</f>
        <v>0</v>
      </c>
      <c r="M1303" s="86">
        <f>IF(L1303&gt;0,VLOOKUP(L1303,T$12:$AC$125,7),0)</f>
        <v>0</v>
      </c>
      <c r="N1303" s="81">
        <f t="shared" si="548"/>
        <v>0</v>
      </c>
      <c r="O1303" s="81">
        <f t="shared" ca="1" si="557"/>
        <v>209.30744999999999</v>
      </c>
      <c r="P1303" s="87" t="str">
        <f t="shared" si="558"/>
        <v>J=</v>
      </c>
      <c r="Q1303" s="88">
        <f t="shared" si="559"/>
        <v>44676</v>
      </c>
      <c r="R1303" s="7"/>
      <c r="S1303" s="7"/>
      <c r="T1303" s="7"/>
      <c r="U1303" s="7"/>
      <c r="V1303" s="7"/>
      <c r="W1303" s="7"/>
      <c r="X1303" s="7"/>
      <c r="Y1303" s="7"/>
      <c r="Z1303" s="7"/>
      <c r="AA1303" s="7"/>
      <c r="AB1303" s="7"/>
      <c r="AC1303" s="7"/>
      <c r="AD1303" s="7"/>
      <c r="AE1303" s="7"/>
      <c r="AF1303" s="37"/>
      <c r="AG1303" s="3" t="s">
        <v>26</v>
      </c>
      <c r="AH1303" s="3" t="s">
        <v>26</v>
      </c>
      <c r="AI1303" s="13" t="s">
        <v>27</v>
      </c>
      <c r="AJ1303" s="5" t="s">
        <v>28</v>
      </c>
      <c r="AK1303" s="4" t="s">
        <v>29</v>
      </c>
      <c r="AL1303" s="65"/>
      <c r="AM1303" s="10" t="s">
        <v>32</v>
      </c>
      <c r="AN1303" s="3" t="s">
        <v>26</v>
      </c>
      <c r="AO1303" s="6"/>
      <c r="AP1303" s="20" t="s">
        <v>33</v>
      </c>
      <c r="AQ1303" s="3" t="s">
        <v>26</v>
      </c>
      <c r="AR1303" s="21" t="s">
        <v>34</v>
      </c>
      <c r="AS1303" s="65"/>
      <c r="AT1303" s="12"/>
      <c r="AU1303" s="12"/>
      <c r="AV1303" s="22"/>
      <c r="AW1303" s="12"/>
      <c r="AX1303" s="12"/>
      <c r="AY1303" s="12"/>
      <c r="AZ1303" s="12"/>
      <c r="BA1303" s="12"/>
      <c r="BB1303" s="12"/>
      <c r="BC1303" s="12"/>
      <c r="BD1303" s="12"/>
      <c r="BE1303" s="12"/>
      <c r="BF1303" s="12"/>
      <c r="BG1303" s="12"/>
      <c r="BH1303" s="12"/>
      <c r="BI1303" s="12"/>
      <c r="BJ1303" s="12"/>
      <c r="BK1303" s="12"/>
      <c r="BL1303" s="12"/>
      <c r="BM1303" s="12"/>
      <c r="BN1303" s="12"/>
      <c r="BO1303" s="12"/>
      <c r="BP1303" s="12"/>
      <c r="BQ1303" s="12"/>
      <c r="BR1303" s="12"/>
      <c r="BS1303" s="12"/>
      <c r="BT1303" s="12"/>
      <c r="BU1303" s="12"/>
      <c r="BV1303" s="12"/>
      <c r="BW1303" s="12"/>
      <c r="BX1303" s="12"/>
      <c r="BY1303" s="12"/>
      <c r="BZ1303" s="12"/>
      <c r="CA1303" s="12"/>
      <c r="CB1303" s="12"/>
      <c r="CC1303" s="12"/>
      <c r="CD1303" s="12"/>
      <c r="CE1303" s="12"/>
      <c r="CF1303" s="12"/>
      <c r="CG1303" s="12"/>
      <c r="CH1303" s="12"/>
      <c r="CI1303" s="12"/>
      <c r="CJ1303" s="12"/>
      <c r="CK1303" s="12"/>
      <c r="CL1303" s="12"/>
      <c r="CM1303" s="12"/>
      <c r="CN1303" s="12"/>
      <c r="CO1303" s="12"/>
      <c r="CP1303" s="12"/>
      <c r="CQ1303" s="12"/>
      <c r="CR1303" s="12"/>
      <c r="CS1303" s="12"/>
      <c r="CT1303" s="12"/>
      <c r="CU1303" s="12"/>
      <c r="CV1303" s="12"/>
      <c r="CW1303" s="12"/>
      <c r="CX1303" s="12"/>
      <c r="CY1303" s="12"/>
      <c r="CZ1303" s="12"/>
      <c r="DA1303" s="12"/>
      <c r="DB1303" s="12"/>
      <c r="DC1303" s="12"/>
      <c r="DD1303" s="12"/>
      <c r="DE1303" s="12"/>
      <c r="DF1303" s="12"/>
      <c r="DG1303" s="12"/>
      <c r="DH1303" s="12"/>
      <c r="DI1303" s="12"/>
      <c r="DJ1303" s="12"/>
      <c r="DK1303" s="12"/>
      <c r="DL1303" s="12"/>
      <c r="DM1303" s="12"/>
      <c r="DN1303" s="12"/>
      <c r="DO1303" s="12"/>
      <c r="DP1303" s="12"/>
      <c r="DQ1303" s="12"/>
      <c r="DR1303" s="12"/>
      <c r="DS1303" s="12"/>
      <c r="DT1303" s="12"/>
      <c r="DU1303" s="12"/>
      <c r="DV1303" s="12"/>
      <c r="DW1303" s="12"/>
      <c r="DX1303" s="12"/>
      <c r="DY1303" s="12"/>
      <c r="DZ1303" s="12"/>
      <c r="EA1303" s="12"/>
      <c r="EB1303" s="12"/>
      <c r="EC1303" s="12"/>
      <c r="ED1303" s="12"/>
      <c r="EE1303" s="12"/>
      <c r="EF1303" s="12"/>
      <c r="EG1303" s="12"/>
      <c r="EH1303" s="12"/>
      <c r="EI1303" s="12"/>
      <c r="EJ1303" s="12"/>
      <c r="EK1303" s="12"/>
      <c r="EL1303" s="12"/>
      <c r="EM1303" s="12"/>
      <c r="EN1303" s="12"/>
      <c r="EO1303" s="12"/>
      <c r="EP1303" s="12"/>
      <c r="EQ1303" s="12"/>
      <c r="ER1303" s="12"/>
      <c r="ES1303" s="12"/>
      <c r="ET1303" s="12"/>
      <c r="EU1303" s="12"/>
      <c r="EV1303" s="12"/>
      <c r="EW1303" s="12"/>
      <c r="EX1303" s="12"/>
      <c r="EY1303" s="12"/>
      <c r="EZ1303" s="12"/>
      <c r="FA1303" s="12"/>
      <c r="FB1303" s="12"/>
      <c r="FC1303" s="12"/>
      <c r="FD1303" s="12"/>
      <c r="FE1303" s="12"/>
      <c r="FF1303" s="12"/>
      <c r="FG1303" s="12"/>
      <c r="FH1303" s="12"/>
      <c r="FI1303" s="12"/>
      <c r="FJ1303" s="12"/>
      <c r="FK1303" s="12"/>
      <c r="FL1303" s="12"/>
      <c r="FM1303" s="12"/>
      <c r="FN1303" s="12"/>
      <c r="FO1303" s="12"/>
      <c r="FP1303" s="12"/>
      <c r="FQ1303" s="12"/>
      <c r="FR1303" s="12"/>
      <c r="FS1303" s="12"/>
      <c r="FT1303" s="12"/>
      <c r="FU1303" s="12"/>
      <c r="FV1303" s="12"/>
      <c r="FW1303" s="12"/>
      <c r="FX1303" s="12"/>
      <c r="FY1303" s="12"/>
      <c r="FZ1303" s="12"/>
      <c r="GA1303" s="12"/>
      <c r="GB1303" s="12"/>
      <c r="GC1303" s="12"/>
      <c r="GD1303" s="12"/>
      <c r="GE1303" s="12"/>
      <c r="GF1303" s="12"/>
      <c r="GG1303" s="12"/>
      <c r="GH1303" s="12"/>
      <c r="GI1303" s="12"/>
      <c r="GJ1303" s="12"/>
      <c r="GK1303" s="12"/>
      <c r="GL1303" s="12"/>
      <c r="GM1303" s="12"/>
      <c r="GN1303" s="12"/>
      <c r="GO1303" s="12"/>
      <c r="GP1303" s="12"/>
      <c r="GQ1303" s="12"/>
      <c r="GR1303" s="12"/>
    </row>
    <row r="1304" spans="1:200" x14ac:dyDescent="0.2">
      <c r="A1304" s="79">
        <f t="shared" si="549"/>
        <v>44376</v>
      </c>
      <c r="B1304" s="80">
        <f t="shared" ca="1" si="550"/>
        <v>1209.53538</v>
      </c>
      <c r="C1304" s="81">
        <f t="shared" si="551"/>
        <v>1000</v>
      </c>
      <c r="D1304" s="82">
        <f ca="1">IF(A1304&lt;$B$1,VLOOKUP(A1304,[1]DI!$A$4:$B$15000,2,FALSE),0)</f>
        <v>4.1500000000000002E-2</v>
      </c>
      <c r="E1304" s="81">
        <f t="shared" ca="1" si="552"/>
        <v>1.6137000000000001E-4</v>
      </c>
      <c r="F1304" s="83">
        <f t="shared" si="547"/>
        <v>1.1679999999999999</v>
      </c>
      <c r="G1304" s="84">
        <f t="shared" ca="1" si="553"/>
        <v>1.0001884801600001</v>
      </c>
      <c r="H1304" s="81">
        <f ca="1">TRUNC(PRODUCT(G$10:G1303),15)</f>
        <v>1.2095353793155701</v>
      </c>
      <c r="I1304" s="81">
        <f t="shared" si="554"/>
        <v>1</v>
      </c>
      <c r="J1304" s="81">
        <f t="shared" ca="1" si="555"/>
        <v>1.2095353799999999</v>
      </c>
      <c r="K1304" s="81">
        <f t="shared" ca="1" si="556"/>
        <v>209.53538</v>
      </c>
      <c r="L1304" s="85">
        <f>IF(VLOOKUP(A1304,$U$12:$AD$125,8)=VLOOKUP(A1303,$U$12:$AD$125,8),0,VLOOKUP(A1304,U$12:$AD$125,8))</f>
        <v>0</v>
      </c>
      <c r="M1304" s="86">
        <f>IF(L1304&gt;0,VLOOKUP(L1304,T$12:$AC$125,7),0)</f>
        <v>0</v>
      </c>
      <c r="N1304" s="81">
        <f t="shared" si="548"/>
        <v>0</v>
      </c>
      <c r="O1304" s="81">
        <f t="shared" ca="1" si="557"/>
        <v>209.53538</v>
      </c>
      <c r="P1304" s="87" t="str">
        <f t="shared" si="558"/>
        <v>J=</v>
      </c>
      <c r="Q1304" s="88">
        <f t="shared" si="559"/>
        <v>44676</v>
      </c>
      <c r="R1304" s="7"/>
      <c r="S1304" s="7"/>
      <c r="T1304" s="7"/>
      <c r="U1304" s="7"/>
      <c r="V1304" s="7"/>
      <c r="W1304" s="7"/>
      <c r="X1304" s="7"/>
      <c r="Y1304" s="7"/>
      <c r="Z1304" s="7"/>
      <c r="AA1304" s="7"/>
      <c r="AB1304" s="7"/>
      <c r="AC1304" s="7"/>
      <c r="AD1304" s="7"/>
      <c r="AE1304" s="7"/>
      <c r="AF1304" s="65"/>
      <c r="AG1304" s="9"/>
      <c r="AH1304" s="9"/>
      <c r="AI1304" s="4"/>
      <c r="AJ1304" s="10"/>
      <c r="AK1304" s="4"/>
      <c r="AL1304" s="65"/>
      <c r="AM1304" s="10"/>
      <c r="AN1304" s="9"/>
      <c r="AO1304" s="7"/>
      <c r="AP1304" s="11"/>
      <c r="AQ1304" s="9"/>
      <c r="AR1304" s="8"/>
      <c r="AS1304" s="68"/>
      <c r="AT1304" s="12"/>
      <c r="AU1304" s="12"/>
      <c r="AV1304" s="22"/>
      <c r="AW1304" s="12"/>
      <c r="AX1304" s="12"/>
      <c r="AY1304" s="12"/>
      <c r="AZ1304" s="12"/>
      <c r="BA1304" s="12"/>
      <c r="BB1304" s="12"/>
      <c r="BC1304" s="12"/>
      <c r="BD1304" s="12"/>
      <c r="BE1304" s="12"/>
      <c r="BF1304" s="12"/>
      <c r="BG1304" s="12"/>
      <c r="BH1304" s="12"/>
      <c r="BI1304" s="12"/>
      <c r="BJ1304" s="12"/>
      <c r="BK1304" s="12"/>
      <c r="BL1304" s="12"/>
      <c r="BM1304" s="12"/>
      <c r="BN1304" s="12"/>
      <c r="BO1304" s="12"/>
      <c r="BP1304" s="12"/>
      <c r="BQ1304" s="12"/>
      <c r="BR1304" s="12"/>
      <c r="BS1304" s="12"/>
      <c r="BT1304" s="12"/>
      <c r="BU1304" s="12"/>
      <c r="BV1304" s="12"/>
      <c r="BW1304" s="12"/>
      <c r="BX1304" s="12"/>
      <c r="BY1304" s="12"/>
      <c r="BZ1304" s="12"/>
      <c r="CA1304" s="12"/>
      <c r="CB1304" s="12"/>
      <c r="CC1304" s="12"/>
      <c r="CD1304" s="12"/>
      <c r="CE1304" s="12"/>
      <c r="CF1304" s="12"/>
      <c r="CG1304" s="12"/>
      <c r="CH1304" s="12"/>
      <c r="CI1304" s="12"/>
      <c r="CJ1304" s="12"/>
      <c r="CK1304" s="12"/>
      <c r="CL1304" s="12"/>
      <c r="CM1304" s="12"/>
      <c r="CN1304" s="12"/>
      <c r="CO1304" s="12"/>
      <c r="CP1304" s="12"/>
      <c r="CQ1304" s="12"/>
      <c r="CR1304" s="12"/>
      <c r="CS1304" s="12"/>
      <c r="CT1304" s="12"/>
      <c r="CU1304" s="12"/>
      <c r="CV1304" s="12"/>
      <c r="CW1304" s="12"/>
      <c r="CX1304" s="12"/>
      <c r="CY1304" s="12"/>
      <c r="CZ1304" s="12"/>
      <c r="DA1304" s="12"/>
      <c r="DB1304" s="12"/>
      <c r="DC1304" s="12"/>
      <c r="DD1304" s="12"/>
      <c r="DE1304" s="12"/>
      <c r="DF1304" s="12"/>
      <c r="DG1304" s="12"/>
      <c r="DH1304" s="12"/>
      <c r="DI1304" s="12"/>
      <c r="DJ1304" s="12"/>
      <c r="DK1304" s="12"/>
      <c r="DL1304" s="12"/>
      <c r="DM1304" s="12"/>
      <c r="DN1304" s="12"/>
      <c r="DO1304" s="12"/>
      <c r="DP1304" s="12"/>
      <c r="DQ1304" s="12"/>
      <c r="DR1304" s="12"/>
      <c r="DS1304" s="12"/>
      <c r="DT1304" s="12"/>
      <c r="DU1304" s="12"/>
      <c r="DV1304" s="12"/>
      <c r="DW1304" s="12"/>
      <c r="DX1304" s="12"/>
      <c r="DY1304" s="12"/>
      <c r="DZ1304" s="12"/>
      <c r="EA1304" s="12"/>
      <c r="EB1304" s="12"/>
      <c r="EC1304" s="12"/>
      <c r="ED1304" s="12"/>
      <c r="EE1304" s="12"/>
      <c r="EF1304" s="12"/>
      <c r="EG1304" s="12"/>
      <c r="EH1304" s="12"/>
      <c r="EI1304" s="12"/>
      <c r="EJ1304" s="12"/>
      <c r="EK1304" s="12"/>
      <c r="EL1304" s="12"/>
      <c r="EM1304" s="12"/>
      <c r="EN1304" s="12"/>
      <c r="EO1304" s="12"/>
      <c r="EP1304" s="12"/>
      <c r="EQ1304" s="12"/>
      <c r="ER1304" s="12"/>
      <c r="ES1304" s="12"/>
      <c r="ET1304" s="12"/>
      <c r="EU1304" s="12"/>
      <c r="EV1304" s="12"/>
      <c r="EW1304" s="12"/>
      <c r="EX1304" s="12"/>
      <c r="EY1304" s="12"/>
      <c r="EZ1304" s="12"/>
      <c r="FA1304" s="12"/>
      <c r="FB1304" s="12"/>
      <c r="FC1304" s="12"/>
      <c r="FD1304" s="12"/>
      <c r="FE1304" s="12"/>
      <c r="FF1304" s="12"/>
      <c r="FG1304" s="12"/>
      <c r="FH1304" s="12"/>
      <c r="FI1304" s="12"/>
      <c r="FJ1304" s="12"/>
      <c r="FK1304" s="12"/>
      <c r="FL1304" s="12"/>
      <c r="FM1304" s="12"/>
      <c r="FN1304" s="12"/>
      <c r="FO1304" s="12"/>
      <c r="FP1304" s="12"/>
      <c r="FQ1304" s="12"/>
      <c r="FR1304" s="12"/>
      <c r="FS1304" s="12"/>
      <c r="FT1304" s="12"/>
      <c r="FU1304" s="12"/>
      <c r="FV1304" s="12"/>
      <c r="FW1304" s="12"/>
      <c r="FX1304" s="12"/>
      <c r="FY1304" s="12"/>
      <c r="FZ1304" s="12"/>
      <c r="GA1304" s="12"/>
      <c r="GB1304" s="12"/>
      <c r="GC1304" s="12"/>
      <c r="GD1304" s="12"/>
      <c r="GE1304" s="12"/>
      <c r="GF1304" s="12"/>
      <c r="GG1304" s="12"/>
      <c r="GH1304" s="12"/>
      <c r="GI1304" s="12"/>
      <c r="GJ1304" s="12"/>
      <c r="GK1304" s="12"/>
      <c r="GL1304" s="12"/>
      <c r="GM1304" s="12"/>
      <c r="GN1304" s="12"/>
      <c r="GO1304" s="12"/>
      <c r="GP1304" s="12"/>
      <c r="GQ1304" s="12"/>
      <c r="GR1304" s="12"/>
    </row>
    <row r="1305" spans="1:200" x14ac:dyDescent="0.2">
      <c r="A1305" s="79">
        <f t="shared" si="549"/>
        <v>44377</v>
      </c>
      <c r="B1305" s="80">
        <f t="shared" ca="1" si="550"/>
        <v>1209.7633499999999</v>
      </c>
      <c r="C1305" s="81">
        <f t="shared" si="551"/>
        <v>1000</v>
      </c>
      <c r="D1305" s="82">
        <f ca="1">IF(A1305&lt;$B$1,VLOOKUP(A1305,[1]DI!$A$4:$B$15000,2,FALSE),0)</f>
        <v>4.1500000000000002E-2</v>
      </c>
      <c r="E1305" s="81">
        <f t="shared" ca="1" si="552"/>
        <v>1.6137000000000001E-4</v>
      </c>
      <c r="F1305" s="83">
        <f t="shared" si="547"/>
        <v>1.1679999999999999</v>
      </c>
      <c r="G1305" s="84">
        <f t="shared" ca="1" si="553"/>
        <v>1.0001884801600001</v>
      </c>
      <c r="H1305" s="81">
        <f ca="1">TRUNC(PRODUCT(G$10:G1304),15)</f>
        <v>1.2097633527373901</v>
      </c>
      <c r="I1305" s="81">
        <f t="shared" si="554"/>
        <v>1</v>
      </c>
      <c r="J1305" s="81">
        <f t="shared" ca="1" si="555"/>
        <v>1.20976335</v>
      </c>
      <c r="K1305" s="81">
        <f t="shared" ca="1" si="556"/>
        <v>209.76335</v>
      </c>
      <c r="L1305" s="85">
        <f>IF(VLOOKUP(A1305,$U$12:$AD$125,8)=VLOOKUP(A1304,$U$12:$AD$125,8),0,VLOOKUP(A1305,U$12:$AD$125,8))</f>
        <v>0</v>
      </c>
      <c r="M1305" s="86">
        <f>IF(L1305&gt;0,VLOOKUP(L1305,T$12:$AC$125,7),0)</f>
        <v>0</v>
      </c>
      <c r="N1305" s="81">
        <f t="shared" si="548"/>
        <v>0</v>
      </c>
      <c r="O1305" s="81">
        <f t="shared" ca="1" si="557"/>
        <v>209.76335</v>
      </c>
      <c r="P1305" s="87" t="str">
        <f t="shared" si="558"/>
        <v>J=</v>
      </c>
      <c r="Q1305" s="88">
        <f t="shared" si="559"/>
        <v>44676</v>
      </c>
      <c r="R1305" s="7"/>
      <c r="S1305" s="7"/>
      <c r="T1305" s="7"/>
      <c r="U1305" s="7"/>
      <c r="V1305" s="7"/>
      <c r="W1305" s="7"/>
      <c r="X1305" s="7"/>
      <c r="Y1305" s="7"/>
      <c r="Z1305" s="7"/>
      <c r="AA1305" s="7"/>
      <c r="AB1305" s="7"/>
      <c r="AC1305" s="7"/>
      <c r="AD1305" s="7"/>
      <c r="AE1305" s="7"/>
      <c r="AF1305" s="65">
        <f>(AF1297+1)</f>
        <v>44102</v>
      </c>
      <c r="AG1305" s="9">
        <f t="shared" ref="AG1305:AK1320" ca="1" si="561">VLOOKUP($AF1305,$A$10:$Q$3625,(AG$1)+1)</f>
        <v>1185.3378600000001</v>
      </c>
      <c r="AH1305" s="9">
        <f t="shared" si="561"/>
        <v>1000</v>
      </c>
      <c r="AI1305" s="4">
        <f t="shared" ca="1" si="561"/>
        <v>1.9000000000000006E-2</v>
      </c>
      <c r="AJ1305" s="10">
        <f t="shared" ca="1" si="561"/>
        <v>7.4690000000000005E-5</v>
      </c>
      <c r="AK1305" s="4">
        <f t="shared" si="561"/>
        <v>1.1679999999999999</v>
      </c>
      <c r="AL1305" s="65">
        <f t="shared" ref="AL1305:AL1334" si="562">AF1305</f>
        <v>44102</v>
      </c>
      <c r="AM1305" s="10">
        <f t="shared" ref="AM1305:AS1320" ca="1" si="563">VLOOKUP($AF1305,$A$10:$Q$3625,(AM$1)+1)</f>
        <v>1.18533786</v>
      </c>
      <c r="AN1305" s="9">
        <f t="shared" ca="1" si="563"/>
        <v>185.33786000000001</v>
      </c>
      <c r="AO1305" s="7">
        <f t="shared" si="563"/>
        <v>0</v>
      </c>
      <c r="AP1305" s="11">
        <f t="shared" si="563"/>
        <v>0</v>
      </c>
      <c r="AQ1305" s="9">
        <f t="shared" si="563"/>
        <v>0</v>
      </c>
      <c r="AR1305" s="8" t="str">
        <f t="shared" si="563"/>
        <v>J=</v>
      </c>
      <c r="AS1305" s="65">
        <f t="shared" si="563"/>
        <v>44676</v>
      </c>
      <c r="AT1305" s="12"/>
      <c r="AU1305" s="12"/>
      <c r="AV1305" s="22"/>
      <c r="AW1305" s="12"/>
      <c r="AX1305" s="12"/>
      <c r="AY1305" s="12"/>
      <c r="AZ1305" s="12"/>
      <c r="BA1305" s="12"/>
      <c r="BB1305" s="12"/>
      <c r="BC1305" s="12"/>
      <c r="BD1305" s="12"/>
      <c r="BE1305" s="12"/>
      <c r="BF1305" s="12"/>
      <c r="BG1305" s="12"/>
      <c r="BH1305" s="12"/>
      <c r="BI1305" s="12"/>
      <c r="BJ1305" s="12"/>
      <c r="BK1305" s="12"/>
      <c r="BL1305" s="12"/>
      <c r="BM1305" s="12"/>
      <c r="BN1305" s="12"/>
      <c r="BO1305" s="12"/>
      <c r="BP1305" s="12"/>
      <c r="BQ1305" s="12"/>
      <c r="BR1305" s="12"/>
      <c r="BS1305" s="12"/>
      <c r="BT1305" s="12"/>
      <c r="BU1305" s="12"/>
      <c r="BV1305" s="12"/>
      <c r="BW1305" s="12"/>
      <c r="BX1305" s="12"/>
      <c r="BY1305" s="12"/>
      <c r="BZ1305" s="12"/>
      <c r="CA1305" s="12"/>
      <c r="CB1305" s="12"/>
      <c r="CC1305" s="12"/>
      <c r="CD1305" s="12"/>
      <c r="CE1305" s="12"/>
      <c r="CF1305" s="12"/>
      <c r="CG1305" s="12"/>
      <c r="CH1305" s="12"/>
      <c r="CI1305" s="12"/>
      <c r="CJ1305" s="12"/>
      <c r="CK1305" s="12"/>
      <c r="CL1305" s="12"/>
      <c r="CM1305" s="12"/>
      <c r="CN1305" s="12"/>
      <c r="CO1305" s="12"/>
      <c r="CP1305" s="12"/>
      <c r="CQ1305" s="12"/>
      <c r="CR1305" s="12"/>
      <c r="CS1305" s="12"/>
      <c r="CT1305" s="12"/>
      <c r="CU1305" s="12"/>
      <c r="CV1305" s="12"/>
      <c r="CW1305" s="12"/>
      <c r="CX1305" s="12"/>
      <c r="CY1305" s="12"/>
      <c r="CZ1305" s="12"/>
      <c r="DA1305" s="12"/>
      <c r="DB1305" s="12"/>
      <c r="DC1305" s="12"/>
      <c r="DD1305" s="12"/>
      <c r="DE1305" s="12"/>
      <c r="DF1305" s="12"/>
      <c r="DG1305" s="12"/>
      <c r="DH1305" s="12"/>
      <c r="DI1305" s="12"/>
      <c r="DJ1305" s="12"/>
      <c r="DK1305" s="12"/>
      <c r="DL1305" s="12"/>
      <c r="DM1305" s="12"/>
      <c r="DN1305" s="12"/>
      <c r="DO1305" s="12"/>
      <c r="DP1305" s="12"/>
      <c r="DQ1305" s="12"/>
      <c r="DR1305" s="12"/>
      <c r="DS1305" s="12"/>
      <c r="DT1305" s="12"/>
      <c r="DU1305" s="12"/>
      <c r="DV1305" s="12"/>
      <c r="DW1305" s="12"/>
      <c r="DX1305" s="12"/>
      <c r="DY1305" s="12"/>
      <c r="DZ1305" s="12"/>
      <c r="EA1305" s="12"/>
      <c r="EB1305" s="12"/>
      <c r="EC1305" s="12"/>
      <c r="ED1305" s="12"/>
      <c r="EE1305" s="12"/>
      <c r="EF1305" s="12"/>
      <c r="EG1305" s="12"/>
      <c r="EH1305" s="12"/>
      <c r="EI1305" s="12"/>
      <c r="EJ1305" s="12"/>
      <c r="EK1305" s="12"/>
      <c r="EL1305" s="12"/>
      <c r="EM1305" s="12"/>
      <c r="EN1305" s="12"/>
      <c r="EO1305" s="12"/>
      <c r="EP1305" s="12"/>
      <c r="EQ1305" s="12"/>
      <c r="ER1305" s="12"/>
      <c r="ES1305" s="12"/>
      <c r="ET1305" s="12"/>
      <c r="EU1305" s="12"/>
      <c r="EV1305" s="12"/>
      <c r="EW1305" s="12"/>
      <c r="EX1305" s="12"/>
      <c r="EY1305" s="12"/>
      <c r="EZ1305" s="12"/>
      <c r="FA1305" s="12"/>
      <c r="FB1305" s="12"/>
      <c r="FC1305" s="12"/>
      <c r="FD1305" s="12"/>
      <c r="FE1305" s="12"/>
      <c r="FF1305" s="12"/>
      <c r="FG1305" s="12"/>
      <c r="FH1305" s="12"/>
      <c r="FI1305" s="12"/>
      <c r="FJ1305" s="12"/>
      <c r="FK1305" s="12"/>
      <c r="FL1305" s="12"/>
      <c r="FM1305" s="12"/>
      <c r="FN1305" s="12"/>
      <c r="FO1305" s="12"/>
      <c r="FP1305" s="12"/>
      <c r="FQ1305" s="12"/>
      <c r="FR1305" s="12"/>
      <c r="FS1305" s="12"/>
      <c r="FT1305" s="12"/>
      <c r="FU1305" s="12"/>
      <c r="FV1305" s="12"/>
      <c r="FW1305" s="12"/>
      <c r="FX1305" s="12"/>
      <c r="FY1305" s="12"/>
      <c r="FZ1305" s="12"/>
      <c r="GA1305" s="12"/>
      <c r="GB1305" s="12"/>
      <c r="GC1305" s="12"/>
      <c r="GD1305" s="12"/>
      <c r="GE1305" s="12"/>
      <c r="GF1305" s="12"/>
      <c r="GG1305" s="12"/>
      <c r="GH1305" s="12"/>
      <c r="GI1305" s="12"/>
      <c r="GJ1305" s="12"/>
      <c r="GK1305" s="12"/>
      <c r="GL1305" s="12"/>
      <c r="GM1305" s="12"/>
      <c r="GN1305" s="12"/>
      <c r="GO1305" s="12"/>
      <c r="GP1305" s="12"/>
      <c r="GQ1305" s="12"/>
      <c r="GR1305" s="12"/>
    </row>
    <row r="1306" spans="1:200" x14ac:dyDescent="0.2">
      <c r="A1306" s="79">
        <f t="shared" si="549"/>
        <v>44378</v>
      </c>
      <c r="B1306" s="80">
        <f t="shared" ca="1" si="550"/>
        <v>1209.99137</v>
      </c>
      <c r="C1306" s="81">
        <f t="shared" si="551"/>
        <v>1000</v>
      </c>
      <c r="D1306" s="82">
        <f ca="1">IF(A1306&lt;$B$1,VLOOKUP(A1306,[1]DI!$A$4:$B$15000,2,FALSE),0)</f>
        <v>4.1500000000000002E-2</v>
      </c>
      <c r="E1306" s="81">
        <f t="shared" ca="1" si="552"/>
        <v>1.6137000000000001E-4</v>
      </c>
      <c r="F1306" s="83">
        <f t="shared" si="547"/>
        <v>1.1679999999999999</v>
      </c>
      <c r="G1306" s="84">
        <f t="shared" ca="1" si="553"/>
        <v>1.0001884801600001</v>
      </c>
      <c r="H1306" s="81">
        <f ca="1">TRUNC(PRODUCT(G$10:G1305),15)</f>
        <v>1.20999136912767</v>
      </c>
      <c r="I1306" s="81">
        <f t="shared" si="554"/>
        <v>1</v>
      </c>
      <c r="J1306" s="81">
        <f t="shared" ca="1" si="555"/>
        <v>1.20999137</v>
      </c>
      <c r="K1306" s="81">
        <f t="shared" ca="1" si="556"/>
        <v>209.99136999999999</v>
      </c>
      <c r="L1306" s="85">
        <f>IF(VLOOKUP(A1306,$U$12:$AD$125,8)=VLOOKUP(A1305,$U$12:$AD$125,8),0,VLOOKUP(A1306,U$12:$AD$125,8))</f>
        <v>0</v>
      </c>
      <c r="M1306" s="86">
        <f>IF(L1306&gt;0,VLOOKUP(L1306,T$12:$AC$125,7),0)</f>
        <v>0</v>
      </c>
      <c r="N1306" s="81">
        <f t="shared" si="548"/>
        <v>0</v>
      </c>
      <c r="O1306" s="81">
        <f t="shared" ca="1" si="557"/>
        <v>209.99136999999999</v>
      </c>
      <c r="P1306" s="87" t="str">
        <f t="shared" si="558"/>
        <v>J=</v>
      </c>
      <c r="Q1306" s="88">
        <f t="shared" si="559"/>
        <v>44676</v>
      </c>
      <c r="R1306" s="7"/>
      <c r="S1306" s="7"/>
      <c r="T1306" s="7"/>
      <c r="U1306" s="7"/>
      <c r="V1306" s="7"/>
      <c r="W1306" s="7"/>
      <c r="X1306" s="7"/>
      <c r="Y1306" s="7"/>
      <c r="Z1306" s="7"/>
      <c r="AA1306" s="7"/>
      <c r="AB1306" s="7"/>
      <c r="AC1306" s="7"/>
      <c r="AD1306" s="7"/>
      <c r="AE1306" s="7"/>
      <c r="AF1306" s="65">
        <f t="shared" ref="AF1306:AF1334" si="564">(AF1305+1)</f>
        <v>44103</v>
      </c>
      <c r="AG1306" s="9">
        <f t="shared" ca="1" si="561"/>
        <v>1185.4412600000001</v>
      </c>
      <c r="AH1306" s="9">
        <f t="shared" si="561"/>
        <v>1000</v>
      </c>
      <c r="AI1306" s="4">
        <f t="shared" ca="1" si="561"/>
        <v>1.9000000000000006E-2</v>
      </c>
      <c r="AJ1306" s="10">
        <f t="shared" ca="1" si="561"/>
        <v>7.4690000000000005E-5</v>
      </c>
      <c r="AK1306" s="4">
        <f t="shared" si="561"/>
        <v>1.1679999999999999</v>
      </c>
      <c r="AL1306" s="65">
        <f t="shared" si="562"/>
        <v>44103</v>
      </c>
      <c r="AM1306" s="10">
        <f t="shared" ca="1" si="563"/>
        <v>1.1854412599999999</v>
      </c>
      <c r="AN1306" s="9">
        <f t="shared" ca="1" si="563"/>
        <v>185.44126</v>
      </c>
      <c r="AO1306" s="7">
        <f t="shared" si="563"/>
        <v>0</v>
      </c>
      <c r="AP1306" s="11">
        <f t="shared" si="563"/>
        <v>0</v>
      </c>
      <c r="AQ1306" s="9">
        <f t="shared" si="563"/>
        <v>0</v>
      </c>
      <c r="AR1306" s="8" t="str">
        <f t="shared" si="563"/>
        <v>J=</v>
      </c>
      <c r="AS1306" s="65">
        <f t="shared" si="563"/>
        <v>44676</v>
      </c>
      <c r="AT1306" s="12"/>
      <c r="AU1306" s="12"/>
      <c r="AV1306" s="22"/>
      <c r="AW1306" s="12"/>
      <c r="AX1306" s="12"/>
      <c r="AY1306" s="12"/>
      <c r="AZ1306" s="12"/>
      <c r="BA1306" s="12"/>
      <c r="BB1306" s="12"/>
      <c r="BC1306" s="12"/>
      <c r="BD1306" s="12"/>
      <c r="BE1306" s="12"/>
      <c r="BF1306" s="12"/>
      <c r="BG1306" s="12"/>
      <c r="BH1306" s="12"/>
      <c r="BI1306" s="12"/>
      <c r="BJ1306" s="12"/>
      <c r="BK1306" s="12"/>
      <c r="BL1306" s="12"/>
      <c r="BM1306" s="12"/>
      <c r="BN1306" s="12"/>
      <c r="BO1306" s="12"/>
      <c r="BP1306" s="12"/>
      <c r="BQ1306" s="12"/>
      <c r="BR1306" s="12"/>
      <c r="BS1306" s="12"/>
      <c r="BT1306" s="12"/>
      <c r="BU1306" s="12"/>
      <c r="BV1306" s="12"/>
      <c r="BW1306" s="12"/>
      <c r="BX1306" s="12"/>
      <c r="BY1306" s="12"/>
      <c r="BZ1306" s="12"/>
      <c r="CA1306" s="12"/>
      <c r="CB1306" s="12"/>
      <c r="CC1306" s="12"/>
      <c r="CD1306" s="12"/>
      <c r="CE1306" s="12"/>
      <c r="CF1306" s="12"/>
      <c r="CG1306" s="12"/>
      <c r="CH1306" s="12"/>
      <c r="CI1306" s="12"/>
      <c r="CJ1306" s="12"/>
      <c r="CK1306" s="12"/>
      <c r="CL1306" s="12"/>
      <c r="CM1306" s="12"/>
      <c r="CN1306" s="12"/>
      <c r="CO1306" s="12"/>
      <c r="CP1306" s="12"/>
      <c r="CQ1306" s="12"/>
      <c r="CR1306" s="12"/>
      <c r="CS1306" s="12"/>
      <c r="CT1306" s="12"/>
      <c r="CU1306" s="12"/>
      <c r="CV1306" s="12"/>
      <c r="CW1306" s="12"/>
      <c r="CX1306" s="12"/>
      <c r="CY1306" s="12"/>
      <c r="CZ1306" s="12"/>
      <c r="DA1306" s="12"/>
      <c r="DB1306" s="12"/>
      <c r="DC1306" s="12"/>
      <c r="DD1306" s="12"/>
      <c r="DE1306" s="12"/>
      <c r="DF1306" s="12"/>
      <c r="DG1306" s="12"/>
      <c r="DH1306" s="12"/>
      <c r="DI1306" s="12"/>
      <c r="DJ1306" s="12"/>
      <c r="DK1306" s="12"/>
      <c r="DL1306" s="12"/>
      <c r="DM1306" s="12"/>
      <c r="DN1306" s="12"/>
      <c r="DO1306" s="12"/>
      <c r="DP1306" s="12"/>
      <c r="DQ1306" s="12"/>
      <c r="DR1306" s="12"/>
      <c r="DS1306" s="12"/>
      <c r="DT1306" s="12"/>
      <c r="DU1306" s="12"/>
      <c r="DV1306" s="12"/>
      <c r="DW1306" s="12"/>
      <c r="DX1306" s="12"/>
      <c r="DY1306" s="12"/>
      <c r="DZ1306" s="12"/>
      <c r="EA1306" s="12"/>
      <c r="EB1306" s="12"/>
      <c r="EC1306" s="12"/>
      <c r="ED1306" s="12"/>
      <c r="EE1306" s="12"/>
      <c r="EF1306" s="12"/>
      <c r="EG1306" s="12"/>
      <c r="EH1306" s="12"/>
      <c r="EI1306" s="12"/>
      <c r="EJ1306" s="12"/>
      <c r="EK1306" s="12"/>
      <c r="EL1306" s="12"/>
      <c r="EM1306" s="12"/>
      <c r="EN1306" s="12"/>
      <c r="EO1306" s="12"/>
      <c r="EP1306" s="12"/>
      <c r="EQ1306" s="12"/>
      <c r="ER1306" s="12"/>
      <c r="ES1306" s="12"/>
      <c r="ET1306" s="12"/>
      <c r="EU1306" s="12"/>
      <c r="EV1306" s="12"/>
      <c r="EW1306" s="12"/>
      <c r="EX1306" s="12"/>
      <c r="EY1306" s="12"/>
      <c r="EZ1306" s="12"/>
      <c r="FA1306" s="12"/>
      <c r="FB1306" s="12"/>
      <c r="FC1306" s="12"/>
      <c r="FD1306" s="12"/>
      <c r="FE1306" s="12"/>
      <c r="FF1306" s="12"/>
      <c r="FG1306" s="12"/>
      <c r="FH1306" s="12"/>
      <c r="FI1306" s="12"/>
      <c r="FJ1306" s="12"/>
      <c r="FK1306" s="12"/>
      <c r="FL1306" s="12"/>
      <c r="FM1306" s="12"/>
      <c r="FN1306" s="12"/>
      <c r="FO1306" s="12"/>
      <c r="FP1306" s="12"/>
      <c r="FQ1306" s="12"/>
      <c r="FR1306" s="12"/>
      <c r="FS1306" s="12"/>
      <c r="FT1306" s="12"/>
      <c r="FU1306" s="12"/>
      <c r="FV1306" s="12"/>
      <c r="FW1306" s="12"/>
      <c r="FX1306" s="12"/>
      <c r="FY1306" s="12"/>
      <c r="FZ1306" s="12"/>
      <c r="GA1306" s="12"/>
      <c r="GB1306" s="12"/>
      <c r="GC1306" s="12"/>
      <c r="GD1306" s="12"/>
      <c r="GE1306" s="12"/>
      <c r="GF1306" s="12"/>
      <c r="GG1306" s="12"/>
      <c r="GH1306" s="12"/>
      <c r="GI1306" s="12"/>
      <c r="GJ1306" s="12"/>
      <c r="GK1306" s="12"/>
      <c r="GL1306" s="12"/>
      <c r="GM1306" s="12"/>
      <c r="GN1306" s="12"/>
      <c r="GO1306" s="12"/>
      <c r="GP1306" s="12"/>
      <c r="GQ1306" s="12"/>
      <c r="GR1306" s="12"/>
    </row>
    <row r="1307" spans="1:200" x14ac:dyDescent="0.2">
      <c r="A1307" s="79">
        <f t="shared" si="549"/>
        <v>44379</v>
      </c>
      <c r="B1307" s="80">
        <f t="shared" ca="1" si="550"/>
        <v>1210.2194300000001</v>
      </c>
      <c r="C1307" s="81">
        <f t="shared" si="551"/>
        <v>1000</v>
      </c>
      <c r="D1307" s="82">
        <f ca="1">IF(A1307&lt;$B$1,VLOOKUP(A1307,[1]DI!$A$4:$B$15000,2,FALSE),0)</f>
        <v>4.1500000000000002E-2</v>
      </c>
      <c r="E1307" s="81">
        <f t="shared" ca="1" si="552"/>
        <v>1.6137000000000001E-4</v>
      </c>
      <c r="F1307" s="83">
        <f t="shared" si="547"/>
        <v>1.1679999999999999</v>
      </c>
      <c r="G1307" s="84">
        <f t="shared" ca="1" si="553"/>
        <v>1.0001884801600001</v>
      </c>
      <c r="H1307" s="81">
        <f ca="1">TRUNC(PRODUCT(G$10:G1306),15)</f>
        <v>1.21021942849452</v>
      </c>
      <c r="I1307" s="81">
        <f t="shared" si="554"/>
        <v>1</v>
      </c>
      <c r="J1307" s="81">
        <f t="shared" ca="1" si="555"/>
        <v>1.21021943</v>
      </c>
      <c r="K1307" s="81">
        <f t="shared" ca="1" si="556"/>
        <v>210.21942999999999</v>
      </c>
      <c r="L1307" s="85">
        <f>IF(VLOOKUP(A1307,$U$12:$AD$125,8)=VLOOKUP(A1306,$U$12:$AD$125,8),0,VLOOKUP(A1307,U$12:$AD$125,8))</f>
        <v>0</v>
      </c>
      <c r="M1307" s="86">
        <f>IF(L1307&gt;0,VLOOKUP(L1307,T$12:$AC$125,7),0)</f>
        <v>0</v>
      </c>
      <c r="N1307" s="81">
        <f t="shared" si="548"/>
        <v>0</v>
      </c>
      <c r="O1307" s="81">
        <f t="shared" ca="1" si="557"/>
        <v>210.21942999999999</v>
      </c>
      <c r="P1307" s="87" t="str">
        <f t="shared" si="558"/>
        <v>J=</v>
      </c>
      <c r="Q1307" s="88">
        <f t="shared" si="559"/>
        <v>44676</v>
      </c>
      <c r="R1307" s="7"/>
      <c r="S1307" s="7"/>
      <c r="T1307" s="7"/>
      <c r="U1307" s="7"/>
      <c r="V1307" s="7"/>
      <c r="W1307" s="7"/>
      <c r="X1307" s="7"/>
      <c r="Y1307" s="7"/>
      <c r="Z1307" s="7"/>
      <c r="AA1307" s="7"/>
      <c r="AB1307" s="7"/>
      <c r="AC1307" s="7"/>
      <c r="AD1307" s="7"/>
      <c r="AE1307" s="7"/>
      <c r="AF1307" s="65">
        <f t="shared" si="564"/>
        <v>44104</v>
      </c>
      <c r="AG1307" s="9">
        <f t="shared" ca="1" si="561"/>
        <v>1185.54468</v>
      </c>
      <c r="AH1307" s="9">
        <f t="shared" si="561"/>
        <v>1000</v>
      </c>
      <c r="AI1307" s="4">
        <f t="shared" ca="1" si="561"/>
        <v>1.9000000000000006E-2</v>
      </c>
      <c r="AJ1307" s="10">
        <f t="shared" ca="1" si="561"/>
        <v>7.4690000000000005E-5</v>
      </c>
      <c r="AK1307" s="4">
        <f t="shared" si="561"/>
        <v>1.1679999999999999</v>
      </c>
      <c r="AL1307" s="65">
        <f t="shared" si="562"/>
        <v>44104</v>
      </c>
      <c r="AM1307" s="10">
        <f t="shared" ca="1" si="563"/>
        <v>1.18554468</v>
      </c>
      <c r="AN1307" s="9">
        <f t="shared" ca="1" si="563"/>
        <v>185.54468</v>
      </c>
      <c r="AO1307" s="7">
        <f t="shared" si="563"/>
        <v>0</v>
      </c>
      <c r="AP1307" s="11">
        <f t="shared" si="563"/>
        <v>0</v>
      </c>
      <c r="AQ1307" s="9">
        <f t="shared" si="563"/>
        <v>0</v>
      </c>
      <c r="AR1307" s="8" t="str">
        <f t="shared" si="563"/>
        <v>J=</v>
      </c>
      <c r="AS1307" s="65">
        <f t="shared" si="563"/>
        <v>44676</v>
      </c>
      <c r="AT1307" s="12"/>
      <c r="AU1307" s="12"/>
      <c r="AV1307" s="22"/>
      <c r="AW1307" s="12"/>
      <c r="AX1307" s="12"/>
      <c r="AY1307" s="12"/>
      <c r="AZ1307" s="12"/>
      <c r="BA1307" s="12"/>
      <c r="BB1307" s="12"/>
      <c r="BC1307" s="12"/>
      <c r="BD1307" s="12"/>
      <c r="BE1307" s="12"/>
      <c r="BF1307" s="12"/>
      <c r="BG1307" s="12"/>
      <c r="BH1307" s="12"/>
      <c r="BI1307" s="12"/>
      <c r="BJ1307" s="12"/>
      <c r="BK1307" s="12"/>
      <c r="BL1307" s="12"/>
      <c r="BM1307" s="12"/>
      <c r="BN1307" s="12"/>
      <c r="BO1307" s="12"/>
      <c r="BP1307" s="12"/>
      <c r="BQ1307" s="12"/>
      <c r="BR1307" s="12"/>
      <c r="BS1307" s="12"/>
      <c r="BT1307" s="12"/>
      <c r="BU1307" s="12"/>
      <c r="BV1307" s="12"/>
      <c r="BW1307" s="12"/>
      <c r="BX1307" s="12"/>
      <c r="BY1307" s="12"/>
      <c r="BZ1307" s="12"/>
      <c r="CA1307" s="12"/>
      <c r="CB1307" s="12"/>
      <c r="CC1307" s="12"/>
      <c r="CD1307" s="12"/>
      <c r="CE1307" s="12"/>
      <c r="CF1307" s="12"/>
      <c r="CG1307" s="12"/>
      <c r="CH1307" s="12"/>
      <c r="CI1307" s="12"/>
      <c r="CJ1307" s="12"/>
      <c r="CK1307" s="12"/>
      <c r="CL1307" s="12"/>
      <c r="CM1307" s="12"/>
      <c r="CN1307" s="12"/>
      <c r="CO1307" s="12"/>
      <c r="CP1307" s="12"/>
      <c r="CQ1307" s="12"/>
      <c r="CR1307" s="12"/>
      <c r="CS1307" s="12"/>
      <c r="CT1307" s="12"/>
      <c r="CU1307" s="12"/>
      <c r="CV1307" s="12"/>
      <c r="CW1307" s="12"/>
      <c r="CX1307" s="12"/>
      <c r="CY1307" s="12"/>
      <c r="CZ1307" s="12"/>
      <c r="DA1307" s="12"/>
      <c r="DB1307" s="12"/>
      <c r="DC1307" s="12"/>
      <c r="DD1307" s="12"/>
      <c r="DE1307" s="12"/>
      <c r="DF1307" s="12"/>
      <c r="DG1307" s="12"/>
      <c r="DH1307" s="12"/>
      <c r="DI1307" s="12"/>
      <c r="DJ1307" s="12"/>
      <c r="DK1307" s="12"/>
      <c r="DL1307" s="12"/>
      <c r="DM1307" s="12"/>
      <c r="DN1307" s="12"/>
      <c r="DO1307" s="12"/>
      <c r="DP1307" s="12"/>
      <c r="DQ1307" s="12"/>
      <c r="DR1307" s="12"/>
      <c r="DS1307" s="12"/>
      <c r="DT1307" s="12"/>
      <c r="DU1307" s="12"/>
      <c r="DV1307" s="12"/>
      <c r="DW1307" s="12"/>
      <c r="DX1307" s="12"/>
      <c r="DY1307" s="12"/>
      <c r="DZ1307" s="12"/>
      <c r="EA1307" s="12"/>
      <c r="EB1307" s="12"/>
      <c r="EC1307" s="12"/>
      <c r="ED1307" s="12"/>
      <c r="EE1307" s="12"/>
      <c r="EF1307" s="12"/>
      <c r="EG1307" s="12"/>
      <c r="EH1307" s="12"/>
      <c r="EI1307" s="12"/>
      <c r="EJ1307" s="12"/>
      <c r="EK1307" s="12"/>
      <c r="EL1307" s="12"/>
      <c r="EM1307" s="12"/>
      <c r="EN1307" s="12"/>
      <c r="EO1307" s="12"/>
      <c r="EP1307" s="12"/>
      <c r="EQ1307" s="12"/>
      <c r="ER1307" s="12"/>
      <c r="ES1307" s="12"/>
      <c r="ET1307" s="12"/>
      <c r="EU1307" s="12"/>
      <c r="EV1307" s="12"/>
      <c r="EW1307" s="12"/>
      <c r="EX1307" s="12"/>
      <c r="EY1307" s="12"/>
      <c r="EZ1307" s="12"/>
      <c r="FA1307" s="12"/>
      <c r="FB1307" s="12"/>
      <c r="FC1307" s="12"/>
      <c r="FD1307" s="12"/>
      <c r="FE1307" s="12"/>
      <c r="FF1307" s="12"/>
      <c r="FG1307" s="12"/>
      <c r="FH1307" s="12"/>
      <c r="FI1307" s="12"/>
      <c r="FJ1307" s="12"/>
      <c r="FK1307" s="12"/>
      <c r="FL1307" s="12"/>
      <c r="FM1307" s="12"/>
      <c r="FN1307" s="12"/>
      <c r="FO1307" s="12"/>
      <c r="FP1307" s="12"/>
      <c r="FQ1307" s="12"/>
      <c r="FR1307" s="12"/>
      <c r="FS1307" s="12"/>
      <c r="FT1307" s="12"/>
      <c r="FU1307" s="12"/>
      <c r="FV1307" s="12"/>
      <c r="FW1307" s="12"/>
      <c r="FX1307" s="12"/>
      <c r="FY1307" s="12"/>
      <c r="FZ1307" s="12"/>
      <c r="GA1307" s="12"/>
      <c r="GB1307" s="12"/>
      <c r="GC1307" s="12"/>
      <c r="GD1307" s="12"/>
      <c r="GE1307" s="12"/>
      <c r="GF1307" s="12"/>
      <c r="GG1307" s="12"/>
      <c r="GH1307" s="12"/>
      <c r="GI1307" s="12"/>
      <c r="GJ1307" s="12"/>
      <c r="GK1307" s="12"/>
      <c r="GL1307" s="12"/>
      <c r="GM1307" s="12"/>
      <c r="GN1307" s="12"/>
      <c r="GO1307" s="12"/>
      <c r="GP1307" s="12"/>
      <c r="GQ1307" s="12"/>
      <c r="GR1307" s="12"/>
    </row>
    <row r="1308" spans="1:200" x14ac:dyDescent="0.2">
      <c r="A1308" s="79">
        <f t="shared" si="549"/>
        <v>44380</v>
      </c>
      <c r="B1308" s="80">
        <f t="shared" ca="1" si="550"/>
        <v>1210.4475299999999</v>
      </c>
      <c r="C1308" s="81">
        <f t="shared" si="551"/>
        <v>1000</v>
      </c>
      <c r="D1308" s="82">
        <f ca="1">IF(A1308&lt;$B$1,VLOOKUP(A1308,[1]DI!$A$4:$B$15000,2,FALSE),0)</f>
        <v>0</v>
      </c>
      <c r="E1308" s="81">
        <f t="shared" ca="1" si="552"/>
        <v>0</v>
      </c>
      <c r="F1308" s="83">
        <f t="shared" si="547"/>
        <v>1.1679999999999999</v>
      </c>
      <c r="G1308" s="84">
        <f t="shared" ca="1" si="553"/>
        <v>1</v>
      </c>
      <c r="H1308" s="81">
        <f ca="1">TRUNC(PRODUCT(G$10:G1307),15)</f>
        <v>1.2104475308460401</v>
      </c>
      <c r="I1308" s="81">
        <f t="shared" si="554"/>
        <v>1</v>
      </c>
      <c r="J1308" s="81">
        <f t="shared" ca="1" si="555"/>
        <v>1.2104475299999999</v>
      </c>
      <c r="K1308" s="81">
        <f t="shared" ca="1" si="556"/>
        <v>210.44753</v>
      </c>
      <c r="L1308" s="85">
        <f>IF(VLOOKUP(A1308,$U$12:$AD$125,8)=VLOOKUP(A1307,$U$12:$AD$125,8),0,VLOOKUP(A1308,U$12:$AD$125,8))</f>
        <v>0</v>
      </c>
      <c r="M1308" s="86">
        <f>IF(L1308&gt;0,VLOOKUP(L1308,T$12:$AC$125,7),0)</f>
        <v>0</v>
      </c>
      <c r="N1308" s="81">
        <f t="shared" si="548"/>
        <v>0</v>
      </c>
      <c r="O1308" s="81">
        <f t="shared" ca="1" si="557"/>
        <v>210.44753</v>
      </c>
      <c r="P1308" s="87" t="str">
        <f t="shared" si="558"/>
        <v>J=</v>
      </c>
      <c r="Q1308" s="88">
        <f t="shared" si="559"/>
        <v>44676</v>
      </c>
      <c r="R1308" s="7"/>
      <c r="S1308" s="7"/>
      <c r="T1308" s="7"/>
      <c r="U1308" s="7"/>
      <c r="V1308" s="7"/>
      <c r="W1308" s="7"/>
      <c r="X1308" s="7"/>
      <c r="Y1308" s="7"/>
      <c r="Z1308" s="7"/>
      <c r="AA1308" s="7"/>
      <c r="AB1308" s="7"/>
      <c r="AC1308" s="7"/>
      <c r="AD1308" s="7"/>
      <c r="AE1308" s="7"/>
      <c r="AF1308" s="65">
        <f t="shared" si="564"/>
        <v>44105</v>
      </c>
      <c r="AG1308" s="9">
        <f t="shared" ca="1" si="561"/>
        <v>1185.6480999999999</v>
      </c>
      <c r="AH1308" s="9">
        <f t="shared" si="561"/>
        <v>1000</v>
      </c>
      <c r="AI1308" s="4">
        <f t="shared" ca="1" si="561"/>
        <v>1.9000000000000006E-2</v>
      </c>
      <c r="AJ1308" s="10">
        <f t="shared" ca="1" si="561"/>
        <v>7.4690000000000005E-5</v>
      </c>
      <c r="AK1308" s="4">
        <f t="shared" si="561"/>
        <v>1.1679999999999999</v>
      </c>
      <c r="AL1308" s="65">
        <f t="shared" si="562"/>
        <v>44105</v>
      </c>
      <c r="AM1308" s="10">
        <f t="shared" ca="1" si="563"/>
        <v>1.1856481000000001</v>
      </c>
      <c r="AN1308" s="9">
        <f t="shared" ca="1" si="563"/>
        <v>185.6481</v>
      </c>
      <c r="AO1308" s="7">
        <f t="shared" si="563"/>
        <v>0</v>
      </c>
      <c r="AP1308" s="11">
        <f t="shared" si="563"/>
        <v>0</v>
      </c>
      <c r="AQ1308" s="9">
        <f t="shared" si="563"/>
        <v>0</v>
      </c>
      <c r="AR1308" s="8" t="str">
        <f t="shared" si="563"/>
        <v>J=</v>
      </c>
      <c r="AS1308" s="65">
        <f t="shared" si="563"/>
        <v>44676</v>
      </c>
      <c r="AT1308" s="12"/>
      <c r="AU1308" s="12"/>
      <c r="AV1308" s="22"/>
      <c r="AW1308" s="12"/>
      <c r="AX1308" s="12"/>
      <c r="AY1308" s="12"/>
      <c r="AZ1308" s="12"/>
      <c r="BA1308" s="12"/>
      <c r="BB1308" s="12"/>
      <c r="BC1308" s="12"/>
      <c r="BD1308" s="12"/>
      <c r="BE1308" s="12"/>
      <c r="BF1308" s="12"/>
      <c r="BG1308" s="12"/>
      <c r="BH1308" s="12"/>
      <c r="BI1308" s="12"/>
      <c r="BJ1308" s="12"/>
      <c r="BK1308" s="12"/>
      <c r="BL1308" s="12"/>
      <c r="BM1308" s="12"/>
      <c r="BN1308" s="12"/>
      <c r="BO1308" s="12"/>
      <c r="BP1308" s="12"/>
      <c r="BQ1308" s="12"/>
      <c r="BR1308" s="12"/>
      <c r="BS1308" s="12"/>
      <c r="BT1308" s="12"/>
      <c r="BU1308" s="12"/>
      <c r="BV1308" s="12"/>
      <c r="BW1308" s="12"/>
      <c r="BX1308" s="12"/>
      <c r="BY1308" s="12"/>
      <c r="BZ1308" s="12"/>
      <c r="CA1308" s="12"/>
      <c r="CB1308" s="12"/>
      <c r="CC1308" s="12"/>
      <c r="CD1308" s="12"/>
      <c r="CE1308" s="12"/>
      <c r="CF1308" s="12"/>
      <c r="CG1308" s="12"/>
      <c r="CH1308" s="12"/>
      <c r="CI1308" s="12"/>
      <c r="CJ1308" s="12"/>
      <c r="CK1308" s="12"/>
      <c r="CL1308" s="12"/>
      <c r="CM1308" s="12"/>
      <c r="CN1308" s="12"/>
      <c r="CO1308" s="12"/>
      <c r="CP1308" s="12"/>
      <c r="CQ1308" s="12"/>
      <c r="CR1308" s="12"/>
      <c r="CS1308" s="12"/>
      <c r="CT1308" s="12"/>
      <c r="CU1308" s="12"/>
      <c r="CV1308" s="12"/>
      <c r="CW1308" s="12"/>
      <c r="CX1308" s="12"/>
      <c r="CY1308" s="12"/>
      <c r="CZ1308" s="12"/>
      <c r="DA1308" s="12"/>
      <c r="DB1308" s="12"/>
      <c r="DC1308" s="12"/>
      <c r="DD1308" s="12"/>
      <c r="DE1308" s="12"/>
      <c r="DF1308" s="12"/>
      <c r="DG1308" s="12"/>
      <c r="DH1308" s="12"/>
      <c r="DI1308" s="12"/>
      <c r="DJ1308" s="12"/>
      <c r="DK1308" s="12"/>
      <c r="DL1308" s="12"/>
      <c r="DM1308" s="12"/>
      <c r="DN1308" s="12"/>
      <c r="DO1308" s="12"/>
      <c r="DP1308" s="12"/>
      <c r="DQ1308" s="12"/>
      <c r="DR1308" s="12"/>
      <c r="DS1308" s="12"/>
      <c r="DT1308" s="12"/>
      <c r="DU1308" s="12"/>
      <c r="DV1308" s="12"/>
      <c r="DW1308" s="12"/>
      <c r="DX1308" s="12"/>
      <c r="DY1308" s="12"/>
      <c r="DZ1308" s="12"/>
      <c r="EA1308" s="12"/>
      <c r="EB1308" s="12"/>
      <c r="EC1308" s="12"/>
      <c r="ED1308" s="12"/>
      <c r="EE1308" s="12"/>
      <c r="EF1308" s="12"/>
      <c r="EG1308" s="12"/>
      <c r="EH1308" s="12"/>
      <c r="EI1308" s="12"/>
      <c r="EJ1308" s="12"/>
      <c r="EK1308" s="12"/>
      <c r="EL1308" s="12"/>
      <c r="EM1308" s="12"/>
      <c r="EN1308" s="12"/>
      <c r="EO1308" s="12"/>
      <c r="EP1308" s="12"/>
      <c r="EQ1308" s="12"/>
      <c r="ER1308" s="12"/>
      <c r="ES1308" s="12"/>
      <c r="ET1308" s="12"/>
      <c r="EU1308" s="12"/>
      <c r="EV1308" s="12"/>
      <c r="EW1308" s="12"/>
      <c r="EX1308" s="12"/>
      <c r="EY1308" s="12"/>
      <c r="EZ1308" s="12"/>
      <c r="FA1308" s="12"/>
      <c r="FB1308" s="12"/>
      <c r="FC1308" s="12"/>
      <c r="FD1308" s="12"/>
      <c r="FE1308" s="12"/>
      <c r="FF1308" s="12"/>
      <c r="FG1308" s="12"/>
      <c r="FH1308" s="12"/>
      <c r="FI1308" s="12"/>
      <c r="FJ1308" s="12"/>
      <c r="FK1308" s="12"/>
      <c r="FL1308" s="12"/>
      <c r="FM1308" s="12"/>
      <c r="FN1308" s="12"/>
      <c r="FO1308" s="12"/>
      <c r="FP1308" s="12"/>
      <c r="FQ1308" s="12"/>
      <c r="FR1308" s="12"/>
      <c r="FS1308" s="12"/>
      <c r="FT1308" s="12"/>
      <c r="FU1308" s="12"/>
      <c r="FV1308" s="12"/>
      <c r="FW1308" s="12"/>
      <c r="FX1308" s="12"/>
      <c r="FY1308" s="12"/>
      <c r="FZ1308" s="12"/>
      <c r="GA1308" s="12"/>
      <c r="GB1308" s="12"/>
      <c r="GC1308" s="12"/>
      <c r="GD1308" s="12"/>
      <c r="GE1308" s="12"/>
      <c r="GF1308" s="12"/>
      <c r="GG1308" s="12"/>
      <c r="GH1308" s="12"/>
      <c r="GI1308" s="12"/>
      <c r="GJ1308" s="12"/>
      <c r="GK1308" s="12"/>
      <c r="GL1308" s="12"/>
      <c r="GM1308" s="12"/>
      <c r="GN1308" s="12"/>
      <c r="GO1308" s="12"/>
      <c r="GP1308" s="12"/>
      <c r="GQ1308" s="12"/>
      <c r="GR1308" s="12"/>
    </row>
    <row r="1309" spans="1:200" x14ac:dyDescent="0.2">
      <c r="A1309" s="79">
        <f t="shared" si="549"/>
        <v>44381</v>
      </c>
      <c r="B1309" s="80">
        <f t="shared" ca="1" si="550"/>
        <v>1210.4475299999999</v>
      </c>
      <c r="C1309" s="81">
        <f t="shared" si="551"/>
        <v>1000</v>
      </c>
      <c r="D1309" s="82">
        <f ca="1">IF(A1309&lt;$B$1,VLOOKUP(A1309,[1]DI!$A$4:$B$15000,2,FALSE),0)</f>
        <v>0</v>
      </c>
      <c r="E1309" s="81">
        <f t="shared" ca="1" si="552"/>
        <v>0</v>
      </c>
      <c r="F1309" s="83">
        <f t="shared" si="547"/>
        <v>1.1679999999999999</v>
      </c>
      <c r="G1309" s="84">
        <f t="shared" ca="1" si="553"/>
        <v>1</v>
      </c>
      <c r="H1309" s="81">
        <f ca="1">TRUNC(PRODUCT(G$10:G1308),15)</f>
        <v>1.2104475308460401</v>
      </c>
      <c r="I1309" s="81">
        <f t="shared" si="554"/>
        <v>1</v>
      </c>
      <c r="J1309" s="81">
        <f t="shared" ca="1" si="555"/>
        <v>1.2104475299999999</v>
      </c>
      <c r="K1309" s="81">
        <f t="shared" ca="1" si="556"/>
        <v>210.44753</v>
      </c>
      <c r="L1309" s="85">
        <f>IF(VLOOKUP(A1309,$U$12:$AD$125,8)=VLOOKUP(A1308,$U$12:$AD$125,8),0,VLOOKUP(A1309,U$12:$AD$125,8))</f>
        <v>0</v>
      </c>
      <c r="M1309" s="86">
        <f>IF(L1309&gt;0,VLOOKUP(L1309,T$12:$AC$125,7),0)</f>
        <v>0</v>
      </c>
      <c r="N1309" s="81">
        <f t="shared" si="548"/>
        <v>0</v>
      </c>
      <c r="O1309" s="81">
        <f t="shared" ca="1" si="557"/>
        <v>210.44753</v>
      </c>
      <c r="P1309" s="87" t="str">
        <f t="shared" si="558"/>
        <v>J=</v>
      </c>
      <c r="Q1309" s="88">
        <f t="shared" si="559"/>
        <v>44676</v>
      </c>
      <c r="R1309" s="7"/>
      <c r="S1309" s="7"/>
      <c r="T1309" s="7"/>
      <c r="U1309" s="7"/>
      <c r="V1309" s="7"/>
      <c r="W1309" s="7"/>
      <c r="X1309" s="7"/>
      <c r="Y1309" s="7"/>
      <c r="Z1309" s="7"/>
      <c r="AA1309" s="7"/>
      <c r="AB1309" s="7"/>
      <c r="AC1309" s="7"/>
      <c r="AD1309" s="7"/>
      <c r="AE1309" s="7"/>
      <c r="AF1309" s="65">
        <f t="shared" si="564"/>
        <v>44106</v>
      </c>
      <c r="AG1309" s="9">
        <f t="shared" ca="1" si="561"/>
        <v>1185.75154</v>
      </c>
      <c r="AH1309" s="9">
        <f t="shared" si="561"/>
        <v>1000</v>
      </c>
      <c r="AI1309" s="4">
        <f t="shared" ca="1" si="561"/>
        <v>1.9000000000000006E-2</v>
      </c>
      <c r="AJ1309" s="10">
        <f t="shared" ca="1" si="561"/>
        <v>7.4690000000000005E-5</v>
      </c>
      <c r="AK1309" s="4">
        <f t="shared" si="561"/>
        <v>1.1679999999999999</v>
      </c>
      <c r="AL1309" s="65">
        <f t="shared" si="562"/>
        <v>44106</v>
      </c>
      <c r="AM1309" s="10">
        <f t="shared" ca="1" si="563"/>
        <v>1.18575154</v>
      </c>
      <c r="AN1309" s="9">
        <f t="shared" ca="1" si="563"/>
        <v>185.75154000000001</v>
      </c>
      <c r="AO1309" s="7">
        <f t="shared" si="563"/>
        <v>0</v>
      </c>
      <c r="AP1309" s="11">
        <f t="shared" si="563"/>
        <v>0</v>
      </c>
      <c r="AQ1309" s="9">
        <f t="shared" si="563"/>
        <v>0</v>
      </c>
      <c r="AR1309" s="8" t="str">
        <f t="shared" si="563"/>
        <v>J=</v>
      </c>
      <c r="AS1309" s="65">
        <f t="shared" si="563"/>
        <v>44676</v>
      </c>
      <c r="AT1309" s="12"/>
      <c r="AU1309" s="12"/>
      <c r="AV1309" s="22"/>
      <c r="AW1309" s="12"/>
      <c r="AX1309" s="12"/>
      <c r="AY1309" s="12"/>
      <c r="AZ1309" s="12"/>
      <c r="BA1309" s="12"/>
      <c r="BB1309" s="12"/>
      <c r="BC1309" s="12"/>
      <c r="BD1309" s="12"/>
      <c r="BE1309" s="12"/>
      <c r="BF1309" s="12"/>
      <c r="BG1309" s="12"/>
      <c r="BH1309" s="12"/>
      <c r="BI1309" s="12"/>
      <c r="BJ1309" s="12"/>
      <c r="BK1309" s="12"/>
      <c r="BL1309" s="12"/>
      <c r="BM1309" s="12"/>
      <c r="BN1309" s="12"/>
      <c r="BO1309" s="12"/>
      <c r="BP1309" s="12"/>
      <c r="BQ1309" s="12"/>
      <c r="BR1309" s="12"/>
      <c r="BS1309" s="12"/>
      <c r="BT1309" s="12"/>
      <c r="BU1309" s="12"/>
      <c r="BV1309" s="12"/>
      <c r="BW1309" s="12"/>
      <c r="BX1309" s="12"/>
      <c r="BY1309" s="12"/>
      <c r="BZ1309" s="12"/>
      <c r="CA1309" s="12"/>
      <c r="CB1309" s="12"/>
      <c r="CC1309" s="12"/>
      <c r="CD1309" s="12"/>
      <c r="CE1309" s="12"/>
      <c r="CF1309" s="12"/>
      <c r="CG1309" s="12"/>
      <c r="CH1309" s="12"/>
      <c r="CI1309" s="12"/>
      <c r="CJ1309" s="12"/>
      <c r="CK1309" s="12"/>
      <c r="CL1309" s="12"/>
      <c r="CM1309" s="12"/>
      <c r="CN1309" s="12"/>
      <c r="CO1309" s="12"/>
      <c r="CP1309" s="12"/>
      <c r="CQ1309" s="12"/>
      <c r="CR1309" s="12"/>
      <c r="CS1309" s="12"/>
      <c r="CT1309" s="12"/>
      <c r="CU1309" s="12"/>
      <c r="CV1309" s="12"/>
      <c r="CW1309" s="12"/>
      <c r="CX1309" s="12"/>
      <c r="CY1309" s="12"/>
      <c r="CZ1309" s="12"/>
      <c r="DA1309" s="12"/>
      <c r="DB1309" s="12"/>
      <c r="DC1309" s="12"/>
      <c r="DD1309" s="12"/>
      <c r="DE1309" s="12"/>
      <c r="DF1309" s="12"/>
      <c r="DG1309" s="12"/>
      <c r="DH1309" s="12"/>
      <c r="DI1309" s="12"/>
      <c r="DJ1309" s="12"/>
      <c r="DK1309" s="12"/>
      <c r="DL1309" s="12"/>
      <c r="DM1309" s="12"/>
      <c r="DN1309" s="12"/>
      <c r="DO1309" s="12"/>
      <c r="DP1309" s="12"/>
      <c r="DQ1309" s="12"/>
      <c r="DR1309" s="12"/>
      <c r="DS1309" s="12"/>
      <c r="DT1309" s="12"/>
      <c r="DU1309" s="12"/>
      <c r="DV1309" s="12"/>
      <c r="DW1309" s="12"/>
      <c r="DX1309" s="12"/>
      <c r="DY1309" s="12"/>
      <c r="DZ1309" s="12"/>
      <c r="EA1309" s="12"/>
      <c r="EB1309" s="12"/>
      <c r="EC1309" s="12"/>
      <c r="ED1309" s="12"/>
      <c r="EE1309" s="12"/>
      <c r="EF1309" s="12"/>
      <c r="EG1309" s="12"/>
      <c r="EH1309" s="12"/>
      <c r="EI1309" s="12"/>
      <c r="EJ1309" s="12"/>
      <c r="EK1309" s="12"/>
      <c r="EL1309" s="12"/>
      <c r="EM1309" s="12"/>
      <c r="EN1309" s="12"/>
      <c r="EO1309" s="12"/>
      <c r="EP1309" s="12"/>
      <c r="EQ1309" s="12"/>
      <c r="ER1309" s="12"/>
      <c r="ES1309" s="12"/>
      <c r="ET1309" s="12"/>
      <c r="EU1309" s="12"/>
      <c r="EV1309" s="12"/>
      <c r="EW1309" s="12"/>
      <c r="EX1309" s="12"/>
      <c r="EY1309" s="12"/>
      <c r="EZ1309" s="12"/>
      <c r="FA1309" s="12"/>
      <c r="FB1309" s="12"/>
      <c r="FC1309" s="12"/>
      <c r="FD1309" s="12"/>
      <c r="FE1309" s="12"/>
      <c r="FF1309" s="12"/>
      <c r="FG1309" s="12"/>
      <c r="FH1309" s="12"/>
      <c r="FI1309" s="12"/>
      <c r="FJ1309" s="12"/>
      <c r="FK1309" s="12"/>
      <c r="FL1309" s="12"/>
      <c r="FM1309" s="12"/>
      <c r="FN1309" s="12"/>
      <c r="FO1309" s="12"/>
      <c r="FP1309" s="12"/>
      <c r="FQ1309" s="12"/>
      <c r="FR1309" s="12"/>
      <c r="FS1309" s="12"/>
      <c r="FT1309" s="12"/>
      <c r="FU1309" s="12"/>
      <c r="FV1309" s="12"/>
      <c r="FW1309" s="12"/>
      <c r="FX1309" s="12"/>
      <c r="FY1309" s="12"/>
      <c r="FZ1309" s="12"/>
      <c r="GA1309" s="12"/>
      <c r="GB1309" s="12"/>
      <c r="GC1309" s="12"/>
      <c r="GD1309" s="12"/>
      <c r="GE1309" s="12"/>
      <c r="GF1309" s="12"/>
      <c r="GG1309" s="12"/>
      <c r="GH1309" s="12"/>
      <c r="GI1309" s="12"/>
      <c r="GJ1309" s="12"/>
      <c r="GK1309" s="12"/>
      <c r="GL1309" s="12"/>
      <c r="GM1309" s="12"/>
      <c r="GN1309" s="12"/>
      <c r="GO1309" s="12"/>
      <c r="GP1309" s="12"/>
      <c r="GQ1309" s="12"/>
      <c r="GR1309" s="12"/>
    </row>
    <row r="1310" spans="1:200" x14ac:dyDescent="0.2">
      <c r="A1310" s="79">
        <f t="shared" si="549"/>
        <v>44382</v>
      </c>
      <c r="B1310" s="80">
        <f t="shared" ca="1" si="550"/>
        <v>1210.4475299999999</v>
      </c>
      <c r="C1310" s="81">
        <f t="shared" si="551"/>
        <v>1000</v>
      </c>
      <c r="D1310" s="82">
        <f ca="1">IF(A1310&lt;$B$1,VLOOKUP(A1310,[1]DI!$A$4:$B$15000,2,FALSE),0)</f>
        <v>4.1500000000000002E-2</v>
      </c>
      <c r="E1310" s="81">
        <f t="shared" ca="1" si="552"/>
        <v>1.6137000000000001E-4</v>
      </c>
      <c r="F1310" s="83">
        <f t="shared" si="547"/>
        <v>1.1679999999999999</v>
      </c>
      <c r="G1310" s="84">
        <f t="shared" ca="1" si="553"/>
        <v>1.0001884801600001</v>
      </c>
      <c r="H1310" s="81">
        <f ca="1">TRUNC(PRODUCT(G$10:G1309),15)</f>
        <v>1.2104475308460401</v>
      </c>
      <c r="I1310" s="81">
        <f t="shared" si="554"/>
        <v>1</v>
      </c>
      <c r="J1310" s="81">
        <f t="shared" ca="1" si="555"/>
        <v>1.2104475299999999</v>
      </c>
      <c r="K1310" s="81">
        <f t="shared" ca="1" si="556"/>
        <v>210.44753</v>
      </c>
      <c r="L1310" s="85">
        <f>IF(VLOOKUP(A1310,$U$12:$AD$125,8)=VLOOKUP(A1309,$U$12:$AD$125,8),0,VLOOKUP(A1310,U$12:$AD$125,8))</f>
        <v>0</v>
      </c>
      <c r="M1310" s="86">
        <f>IF(L1310&gt;0,VLOOKUP(L1310,T$12:$AC$125,7),0)</f>
        <v>0</v>
      </c>
      <c r="N1310" s="81">
        <f t="shared" si="548"/>
        <v>0</v>
      </c>
      <c r="O1310" s="81">
        <f t="shared" ca="1" si="557"/>
        <v>210.44753</v>
      </c>
      <c r="P1310" s="87" t="str">
        <f t="shared" si="558"/>
        <v>J=</v>
      </c>
      <c r="Q1310" s="88">
        <f t="shared" si="559"/>
        <v>44676</v>
      </c>
      <c r="R1310" s="7"/>
      <c r="S1310" s="7"/>
      <c r="T1310" s="7"/>
      <c r="U1310" s="7"/>
      <c r="V1310" s="7"/>
      <c r="W1310" s="7"/>
      <c r="X1310" s="7"/>
      <c r="Y1310" s="7"/>
      <c r="Z1310" s="7"/>
      <c r="AA1310" s="7"/>
      <c r="AB1310" s="7"/>
      <c r="AC1310" s="7"/>
      <c r="AD1310" s="7"/>
      <c r="AE1310" s="7"/>
      <c r="AF1310" s="65">
        <f t="shared" si="564"/>
        <v>44107</v>
      </c>
      <c r="AG1310" s="9">
        <f t="shared" ca="1" si="561"/>
        <v>1185.8549800000001</v>
      </c>
      <c r="AH1310" s="9">
        <f t="shared" si="561"/>
        <v>1000</v>
      </c>
      <c r="AI1310" s="4">
        <f t="shared" ca="1" si="561"/>
        <v>0</v>
      </c>
      <c r="AJ1310" s="10">
        <f t="shared" ca="1" si="561"/>
        <v>0</v>
      </c>
      <c r="AK1310" s="4">
        <f t="shared" si="561"/>
        <v>1.1679999999999999</v>
      </c>
      <c r="AL1310" s="65">
        <f t="shared" si="562"/>
        <v>44107</v>
      </c>
      <c r="AM1310" s="10">
        <f t="shared" ca="1" si="563"/>
        <v>1.18585498</v>
      </c>
      <c r="AN1310" s="9">
        <f t="shared" ca="1" si="563"/>
        <v>185.85498000000001</v>
      </c>
      <c r="AO1310" s="7">
        <f t="shared" si="563"/>
        <v>0</v>
      </c>
      <c r="AP1310" s="11">
        <f t="shared" si="563"/>
        <v>0</v>
      </c>
      <c r="AQ1310" s="9">
        <f t="shared" si="563"/>
        <v>0</v>
      </c>
      <c r="AR1310" s="8" t="str">
        <f t="shared" si="563"/>
        <v>J=</v>
      </c>
      <c r="AS1310" s="65">
        <f t="shared" si="563"/>
        <v>44676</v>
      </c>
      <c r="AT1310" s="12"/>
      <c r="AU1310" s="12"/>
      <c r="AV1310" s="22"/>
      <c r="AW1310" s="12"/>
      <c r="AX1310" s="12"/>
      <c r="AY1310" s="12"/>
      <c r="AZ1310" s="12"/>
      <c r="BA1310" s="12"/>
      <c r="BB1310" s="12"/>
      <c r="BC1310" s="12"/>
      <c r="BD1310" s="12"/>
      <c r="BE1310" s="12"/>
      <c r="BF1310" s="12"/>
      <c r="BG1310" s="12"/>
      <c r="BH1310" s="12"/>
      <c r="BI1310" s="12"/>
      <c r="BJ1310" s="12"/>
      <c r="BK1310" s="12"/>
      <c r="BL1310" s="12"/>
      <c r="BM1310" s="12"/>
      <c r="BN1310" s="12"/>
      <c r="BO1310" s="12"/>
      <c r="BP1310" s="12"/>
      <c r="BQ1310" s="12"/>
      <c r="BR1310" s="12"/>
      <c r="BS1310" s="12"/>
      <c r="BT1310" s="12"/>
      <c r="BU1310" s="12"/>
      <c r="BV1310" s="12"/>
      <c r="BW1310" s="12"/>
      <c r="BX1310" s="12"/>
      <c r="BY1310" s="12"/>
      <c r="BZ1310" s="12"/>
      <c r="CA1310" s="12"/>
      <c r="CB1310" s="12"/>
      <c r="CC1310" s="12"/>
      <c r="CD1310" s="12"/>
      <c r="CE1310" s="12"/>
      <c r="CF1310" s="12"/>
      <c r="CG1310" s="12"/>
      <c r="CH1310" s="12"/>
      <c r="CI1310" s="12"/>
      <c r="CJ1310" s="12"/>
      <c r="CK1310" s="12"/>
      <c r="CL1310" s="12"/>
      <c r="CM1310" s="12"/>
      <c r="CN1310" s="12"/>
      <c r="CO1310" s="12"/>
      <c r="CP1310" s="12"/>
      <c r="CQ1310" s="12"/>
      <c r="CR1310" s="12"/>
      <c r="CS1310" s="12"/>
      <c r="CT1310" s="12"/>
      <c r="CU1310" s="12"/>
      <c r="CV1310" s="12"/>
      <c r="CW1310" s="12"/>
      <c r="CX1310" s="12"/>
      <c r="CY1310" s="12"/>
      <c r="CZ1310" s="12"/>
      <c r="DA1310" s="12"/>
      <c r="DB1310" s="12"/>
      <c r="DC1310" s="12"/>
      <c r="DD1310" s="12"/>
      <c r="DE1310" s="12"/>
      <c r="DF1310" s="12"/>
      <c r="DG1310" s="12"/>
      <c r="DH1310" s="12"/>
      <c r="DI1310" s="12"/>
      <c r="DJ1310" s="12"/>
      <c r="DK1310" s="12"/>
      <c r="DL1310" s="12"/>
      <c r="DM1310" s="12"/>
      <c r="DN1310" s="12"/>
      <c r="DO1310" s="12"/>
      <c r="DP1310" s="12"/>
      <c r="DQ1310" s="12"/>
      <c r="DR1310" s="12"/>
      <c r="DS1310" s="12"/>
      <c r="DT1310" s="12"/>
      <c r="DU1310" s="12"/>
      <c r="DV1310" s="12"/>
      <c r="DW1310" s="12"/>
      <c r="DX1310" s="12"/>
      <c r="DY1310" s="12"/>
      <c r="DZ1310" s="12"/>
      <c r="EA1310" s="12"/>
      <c r="EB1310" s="12"/>
      <c r="EC1310" s="12"/>
      <c r="ED1310" s="12"/>
      <c r="EE1310" s="12"/>
      <c r="EF1310" s="12"/>
      <c r="EG1310" s="12"/>
      <c r="EH1310" s="12"/>
      <c r="EI1310" s="12"/>
      <c r="EJ1310" s="12"/>
      <c r="EK1310" s="12"/>
      <c r="EL1310" s="12"/>
      <c r="EM1310" s="12"/>
      <c r="EN1310" s="12"/>
      <c r="EO1310" s="12"/>
      <c r="EP1310" s="12"/>
      <c r="EQ1310" s="12"/>
      <c r="ER1310" s="12"/>
      <c r="ES1310" s="12"/>
      <c r="ET1310" s="12"/>
      <c r="EU1310" s="12"/>
      <c r="EV1310" s="12"/>
      <c r="EW1310" s="12"/>
      <c r="EX1310" s="12"/>
      <c r="EY1310" s="12"/>
      <c r="EZ1310" s="12"/>
      <c r="FA1310" s="12"/>
      <c r="FB1310" s="12"/>
      <c r="FC1310" s="12"/>
      <c r="FD1310" s="12"/>
      <c r="FE1310" s="12"/>
      <c r="FF1310" s="12"/>
      <c r="FG1310" s="12"/>
      <c r="FH1310" s="12"/>
      <c r="FI1310" s="12"/>
      <c r="FJ1310" s="12"/>
      <c r="FK1310" s="12"/>
      <c r="FL1310" s="12"/>
      <c r="FM1310" s="12"/>
      <c r="FN1310" s="12"/>
      <c r="FO1310" s="12"/>
      <c r="FP1310" s="12"/>
      <c r="FQ1310" s="12"/>
      <c r="FR1310" s="12"/>
      <c r="FS1310" s="12"/>
      <c r="FT1310" s="12"/>
      <c r="FU1310" s="12"/>
      <c r="FV1310" s="12"/>
      <c r="FW1310" s="12"/>
      <c r="FX1310" s="12"/>
      <c r="FY1310" s="12"/>
      <c r="FZ1310" s="12"/>
      <c r="GA1310" s="12"/>
      <c r="GB1310" s="12"/>
      <c r="GC1310" s="12"/>
      <c r="GD1310" s="12"/>
      <c r="GE1310" s="12"/>
      <c r="GF1310" s="12"/>
      <c r="GG1310" s="12"/>
      <c r="GH1310" s="12"/>
      <c r="GI1310" s="12"/>
      <c r="GJ1310" s="12"/>
      <c r="GK1310" s="12"/>
      <c r="GL1310" s="12"/>
      <c r="GM1310" s="12"/>
      <c r="GN1310" s="12"/>
      <c r="GO1310" s="12"/>
      <c r="GP1310" s="12"/>
      <c r="GQ1310" s="12"/>
      <c r="GR1310" s="12"/>
    </row>
    <row r="1311" spans="1:200" x14ac:dyDescent="0.2">
      <c r="A1311" s="79">
        <f t="shared" si="549"/>
        <v>44383</v>
      </c>
      <c r="B1311" s="80">
        <f t="shared" ca="1" si="550"/>
        <v>1210.6756800000001</v>
      </c>
      <c r="C1311" s="81">
        <f t="shared" si="551"/>
        <v>1000</v>
      </c>
      <c r="D1311" s="82">
        <f ca="1">IF(A1311&lt;$B$1,VLOOKUP(A1311,[1]DI!$A$4:$B$15000,2,FALSE),0)</f>
        <v>4.1500000000000002E-2</v>
      </c>
      <c r="E1311" s="81">
        <f t="shared" ca="1" si="552"/>
        <v>1.6137000000000001E-4</v>
      </c>
      <c r="F1311" s="83">
        <f t="shared" si="547"/>
        <v>1.1679999999999999</v>
      </c>
      <c r="G1311" s="84">
        <f t="shared" ca="1" si="553"/>
        <v>1.0001884801600001</v>
      </c>
      <c r="H1311" s="81">
        <f ca="1">TRUNC(PRODUCT(G$10:G1310),15)</f>
        <v>1.2106756761903299</v>
      </c>
      <c r="I1311" s="81">
        <f t="shared" si="554"/>
        <v>1</v>
      </c>
      <c r="J1311" s="81">
        <f t="shared" ca="1" si="555"/>
        <v>1.21067568</v>
      </c>
      <c r="K1311" s="81">
        <f t="shared" ca="1" si="556"/>
        <v>210.67568</v>
      </c>
      <c r="L1311" s="85">
        <f>IF(VLOOKUP(A1311,$U$12:$AD$125,8)=VLOOKUP(A1310,$U$12:$AD$125,8),0,VLOOKUP(A1311,U$12:$AD$125,8))</f>
        <v>0</v>
      </c>
      <c r="M1311" s="86">
        <f>IF(L1311&gt;0,VLOOKUP(L1311,T$12:$AC$125,7),0)</f>
        <v>0</v>
      </c>
      <c r="N1311" s="81">
        <f t="shared" si="548"/>
        <v>0</v>
      </c>
      <c r="O1311" s="81">
        <f t="shared" ca="1" si="557"/>
        <v>210.67568</v>
      </c>
      <c r="P1311" s="87" t="str">
        <f t="shared" si="558"/>
        <v>J=</v>
      </c>
      <c r="Q1311" s="88">
        <f t="shared" si="559"/>
        <v>44676</v>
      </c>
      <c r="R1311" s="7"/>
      <c r="S1311" s="7"/>
      <c r="T1311" s="7"/>
      <c r="U1311" s="7"/>
      <c r="V1311" s="7"/>
      <c r="W1311" s="7"/>
      <c r="X1311" s="7"/>
      <c r="Y1311" s="7"/>
      <c r="Z1311" s="7"/>
      <c r="AA1311" s="7"/>
      <c r="AB1311" s="7"/>
      <c r="AC1311" s="7"/>
      <c r="AD1311" s="7"/>
      <c r="AE1311" s="7"/>
      <c r="AF1311" s="65">
        <f t="shared" si="564"/>
        <v>44108</v>
      </c>
      <c r="AG1311" s="9">
        <f t="shared" ca="1" si="561"/>
        <v>1185.8549800000001</v>
      </c>
      <c r="AH1311" s="9">
        <f t="shared" si="561"/>
        <v>1000</v>
      </c>
      <c r="AI1311" s="4">
        <f t="shared" ca="1" si="561"/>
        <v>0</v>
      </c>
      <c r="AJ1311" s="10">
        <f t="shared" ca="1" si="561"/>
        <v>0</v>
      </c>
      <c r="AK1311" s="4">
        <f t="shared" si="561"/>
        <v>1.1679999999999999</v>
      </c>
      <c r="AL1311" s="65">
        <f t="shared" si="562"/>
        <v>44108</v>
      </c>
      <c r="AM1311" s="10">
        <f t="shared" ca="1" si="563"/>
        <v>1.18585498</v>
      </c>
      <c r="AN1311" s="9">
        <f t="shared" ca="1" si="563"/>
        <v>185.85498000000001</v>
      </c>
      <c r="AO1311" s="7">
        <f t="shared" si="563"/>
        <v>0</v>
      </c>
      <c r="AP1311" s="11">
        <f t="shared" si="563"/>
        <v>0</v>
      </c>
      <c r="AQ1311" s="9">
        <f t="shared" si="563"/>
        <v>0</v>
      </c>
      <c r="AR1311" s="8" t="str">
        <f t="shared" si="563"/>
        <v>J=</v>
      </c>
      <c r="AS1311" s="65">
        <f t="shared" si="563"/>
        <v>44676</v>
      </c>
      <c r="AT1311" s="12"/>
      <c r="AU1311" s="12"/>
      <c r="AV1311" s="22"/>
      <c r="AW1311" s="12"/>
      <c r="AX1311" s="12"/>
      <c r="AY1311" s="12"/>
      <c r="AZ1311" s="12"/>
      <c r="BA1311" s="12"/>
      <c r="BB1311" s="12"/>
      <c r="BC1311" s="12"/>
      <c r="BD1311" s="12"/>
      <c r="BE1311" s="12"/>
      <c r="BF1311" s="12"/>
      <c r="BG1311" s="12"/>
      <c r="BH1311" s="12"/>
      <c r="BI1311" s="12"/>
      <c r="BJ1311" s="12"/>
      <c r="BK1311" s="12"/>
      <c r="BL1311" s="12"/>
      <c r="BM1311" s="12"/>
      <c r="BN1311" s="12"/>
      <c r="BO1311" s="12"/>
      <c r="BP1311" s="12"/>
      <c r="BQ1311" s="12"/>
      <c r="BR1311" s="12"/>
      <c r="BS1311" s="12"/>
      <c r="BT1311" s="12"/>
      <c r="BU1311" s="12"/>
      <c r="BV1311" s="12"/>
      <c r="BW1311" s="12"/>
      <c r="BX1311" s="12"/>
      <c r="BY1311" s="12"/>
      <c r="BZ1311" s="12"/>
      <c r="CA1311" s="12"/>
      <c r="CB1311" s="12"/>
      <c r="CC1311" s="12"/>
      <c r="CD1311" s="12"/>
      <c r="CE1311" s="12"/>
      <c r="CF1311" s="12"/>
      <c r="CG1311" s="12"/>
      <c r="CH1311" s="12"/>
      <c r="CI1311" s="12"/>
      <c r="CJ1311" s="12"/>
      <c r="CK1311" s="12"/>
      <c r="CL1311" s="12"/>
      <c r="CM1311" s="12"/>
      <c r="CN1311" s="12"/>
      <c r="CO1311" s="12"/>
      <c r="CP1311" s="12"/>
      <c r="CQ1311" s="12"/>
      <c r="CR1311" s="12"/>
      <c r="CS1311" s="12"/>
      <c r="CT1311" s="12"/>
      <c r="CU1311" s="12"/>
      <c r="CV1311" s="12"/>
      <c r="CW1311" s="12"/>
      <c r="CX1311" s="12"/>
      <c r="CY1311" s="12"/>
      <c r="CZ1311" s="12"/>
      <c r="DA1311" s="12"/>
      <c r="DB1311" s="12"/>
      <c r="DC1311" s="12"/>
      <c r="DD1311" s="12"/>
      <c r="DE1311" s="12"/>
      <c r="DF1311" s="12"/>
      <c r="DG1311" s="12"/>
      <c r="DH1311" s="12"/>
      <c r="DI1311" s="12"/>
      <c r="DJ1311" s="12"/>
      <c r="DK1311" s="12"/>
      <c r="DL1311" s="12"/>
      <c r="DM1311" s="12"/>
      <c r="DN1311" s="12"/>
      <c r="DO1311" s="12"/>
      <c r="DP1311" s="12"/>
      <c r="DQ1311" s="12"/>
      <c r="DR1311" s="12"/>
      <c r="DS1311" s="12"/>
      <c r="DT1311" s="12"/>
      <c r="DU1311" s="12"/>
      <c r="DV1311" s="12"/>
      <c r="DW1311" s="12"/>
      <c r="DX1311" s="12"/>
      <c r="DY1311" s="12"/>
      <c r="DZ1311" s="12"/>
      <c r="EA1311" s="12"/>
      <c r="EB1311" s="12"/>
      <c r="EC1311" s="12"/>
      <c r="ED1311" s="12"/>
      <c r="EE1311" s="12"/>
      <c r="EF1311" s="12"/>
      <c r="EG1311" s="12"/>
      <c r="EH1311" s="12"/>
      <c r="EI1311" s="12"/>
      <c r="EJ1311" s="12"/>
      <c r="EK1311" s="12"/>
      <c r="EL1311" s="12"/>
      <c r="EM1311" s="12"/>
      <c r="EN1311" s="12"/>
      <c r="EO1311" s="12"/>
      <c r="EP1311" s="12"/>
      <c r="EQ1311" s="12"/>
      <c r="ER1311" s="12"/>
      <c r="ES1311" s="12"/>
      <c r="ET1311" s="12"/>
      <c r="EU1311" s="12"/>
      <c r="EV1311" s="12"/>
      <c r="EW1311" s="12"/>
      <c r="EX1311" s="12"/>
      <c r="EY1311" s="12"/>
      <c r="EZ1311" s="12"/>
      <c r="FA1311" s="12"/>
      <c r="FB1311" s="12"/>
      <c r="FC1311" s="12"/>
      <c r="FD1311" s="12"/>
      <c r="FE1311" s="12"/>
      <c r="FF1311" s="12"/>
      <c r="FG1311" s="12"/>
      <c r="FH1311" s="12"/>
      <c r="FI1311" s="12"/>
      <c r="FJ1311" s="12"/>
      <c r="FK1311" s="12"/>
      <c r="FL1311" s="12"/>
      <c r="FM1311" s="12"/>
      <c r="FN1311" s="12"/>
      <c r="FO1311" s="12"/>
      <c r="FP1311" s="12"/>
      <c r="FQ1311" s="12"/>
      <c r="FR1311" s="12"/>
      <c r="FS1311" s="12"/>
      <c r="FT1311" s="12"/>
      <c r="FU1311" s="12"/>
      <c r="FV1311" s="12"/>
      <c r="FW1311" s="12"/>
      <c r="FX1311" s="12"/>
      <c r="FY1311" s="12"/>
      <c r="FZ1311" s="12"/>
      <c r="GA1311" s="12"/>
      <c r="GB1311" s="12"/>
      <c r="GC1311" s="12"/>
      <c r="GD1311" s="12"/>
      <c r="GE1311" s="12"/>
      <c r="GF1311" s="12"/>
      <c r="GG1311" s="12"/>
      <c r="GH1311" s="12"/>
      <c r="GI1311" s="12"/>
      <c r="GJ1311" s="12"/>
      <c r="GK1311" s="12"/>
      <c r="GL1311" s="12"/>
      <c r="GM1311" s="12"/>
      <c r="GN1311" s="12"/>
      <c r="GO1311" s="12"/>
      <c r="GP1311" s="12"/>
      <c r="GQ1311" s="12"/>
      <c r="GR1311" s="12"/>
    </row>
    <row r="1312" spans="1:200" x14ac:dyDescent="0.2">
      <c r="A1312" s="79">
        <f t="shared" si="549"/>
        <v>44384</v>
      </c>
      <c r="B1312" s="80">
        <f t="shared" ca="1" si="550"/>
        <v>1210.9038599999999</v>
      </c>
      <c r="C1312" s="81">
        <f t="shared" si="551"/>
        <v>1000</v>
      </c>
      <c r="D1312" s="82">
        <f ca="1">IF(A1312&lt;$B$1,VLOOKUP(A1312,[1]DI!$A$4:$B$15000,2,FALSE),0)</f>
        <v>4.1500000000000002E-2</v>
      </c>
      <c r="E1312" s="81">
        <f t="shared" ca="1" si="552"/>
        <v>1.6137000000000001E-4</v>
      </c>
      <c r="F1312" s="83">
        <f t="shared" si="547"/>
        <v>1.1679999999999999</v>
      </c>
      <c r="G1312" s="84">
        <f t="shared" ca="1" si="553"/>
        <v>1.0001884801600001</v>
      </c>
      <c r="H1312" s="81">
        <f ca="1">TRUNC(PRODUCT(G$10:G1311),15)</f>
        <v>1.2109038645354799</v>
      </c>
      <c r="I1312" s="81">
        <f t="shared" si="554"/>
        <v>1</v>
      </c>
      <c r="J1312" s="81">
        <f t="shared" ca="1" si="555"/>
        <v>1.2109038599999999</v>
      </c>
      <c r="K1312" s="81">
        <f t="shared" ca="1" si="556"/>
        <v>210.90386000000001</v>
      </c>
      <c r="L1312" s="85">
        <f>IF(VLOOKUP(A1312,$U$12:$AD$125,8)=VLOOKUP(A1311,$U$12:$AD$125,8),0,VLOOKUP(A1312,U$12:$AD$125,8))</f>
        <v>0</v>
      </c>
      <c r="M1312" s="86">
        <f>IF(L1312&gt;0,VLOOKUP(L1312,T$12:$AC$125,7),0)</f>
        <v>0</v>
      </c>
      <c r="N1312" s="81">
        <f t="shared" si="548"/>
        <v>0</v>
      </c>
      <c r="O1312" s="81">
        <f t="shared" ca="1" si="557"/>
        <v>210.90386000000001</v>
      </c>
      <c r="P1312" s="87" t="str">
        <f t="shared" si="558"/>
        <v>J=</v>
      </c>
      <c r="Q1312" s="88">
        <f t="shared" si="559"/>
        <v>44676</v>
      </c>
      <c r="R1312" s="7"/>
      <c r="S1312" s="7"/>
      <c r="T1312" s="7"/>
      <c r="U1312" s="7"/>
      <c r="V1312" s="7"/>
      <c r="W1312" s="7"/>
      <c r="X1312" s="7"/>
      <c r="Y1312" s="7"/>
      <c r="Z1312" s="7"/>
      <c r="AA1312" s="7"/>
      <c r="AB1312" s="7"/>
      <c r="AC1312" s="7"/>
      <c r="AD1312" s="7"/>
      <c r="AE1312" s="7"/>
      <c r="AF1312" s="65">
        <f t="shared" si="564"/>
        <v>44109</v>
      </c>
      <c r="AG1312" s="9">
        <f t="shared" ca="1" si="561"/>
        <v>1185.8549800000001</v>
      </c>
      <c r="AH1312" s="9">
        <f t="shared" si="561"/>
        <v>1000</v>
      </c>
      <c r="AI1312" s="4">
        <f t="shared" ca="1" si="561"/>
        <v>1.9000000000000006E-2</v>
      </c>
      <c r="AJ1312" s="10">
        <f t="shared" ca="1" si="561"/>
        <v>7.4690000000000005E-5</v>
      </c>
      <c r="AK1312" s="4">
        <f t="shared" si="561"/>
        <v>1.1679999999999999</v>
      </c>
      <c r="AL1312" s="65">
        <f t="shared" si="562"/>
        <v>44109</v>
      </c>
      <c r="AM1312" s="10">
        <f t="shared" ca="1" si="563"/>
        <v>1.18585498</v>
      </c>
      <c r="AN1312" s="9">
        <f t="shared" ca="1" si="563"/>
        <v>185.85498000000001</v>
      </c>
      <c r="AO1312" s="7">
        <f t="shared" si="563"/>
        <v>0</v>
      </c>
      <c r="AP1312" s="11">
        <f t="shared" si="563"/>
        <v>0</v>
      </c>
      <c r="AQ1312" s="9">
        <f t="shared" si="563"/>
        <v>0</v>
      </c>
      <c r="AR1312" s="8" t="str">
        <f t="shared" si="563"/>
        <v>J=</v>
      </c>
      <c r="AS1312" s="65">
        <f t="shared" si="563"/>
        <v>44676</v>
      </c>
      <c r="AT1312" s="12"/>
      <c r="AU1312" s="12"/>
      <c r="AV1312" s="22"/>
      <c r="AW1312" s="12"/>
      <c r="AX1312" s="12"/>
      <c r="AY1312" s="12"/>
      <c r="AZ1312" s="12"/>
      <c r="BA1312" s="12"/>
      <c r="BB1312" s="12"/>
      <c r="BC1312" s="12"/>
      <c r="BD1312" s="12"/>
      <c r="BE1312" s="12"/>
      <c r="BF1312" s="12"/>
      <c r="BG1312" s="12"/>
      <c r="BH1312" s="12"/>
      <c r="BI1312" s="12"/>
      <c r="BJ1312" s="12"/>
      <c r="BK1312" s="12"/>
      <c r="BL1312" s="12"/>
      <c r="BM1312" s="12"/>
      <c r="BN1312" s="12"/>
      <c r="BO1312" s="12"/>
      <c r="BP1312" s="12"/>
      <c r="BQ1312" s="12"/>
      <c r="BR1312" s="12"/>
      <c r="BS1312" s="12"/>
      <c r="BT1312" s="12"/>
      <c r="BU1312" s="12"/>
      <c r="BV1312" s="12"/>
      <c r="BW1312" s="12"/>
      <c r="BX1312" s="12"/>
      <c r="BY1312" s="12"/>
      <c r="BZ1312" s="12"/>
      <c r="CA1312" s="12"/>
      <c r="CB1312" s="12"/>
      <c r="CC1312" s="12"/>
      <c r="CD1312" s="12"/>
      <c r="CE1312" s="12"/>
      <c r="CF1312" s="12"/>
      <c r="CG1312" s="12"/>
      <c r="CH1312" s="12"/>
      <c r="CI1312" s="12"/>
      <c r="CJ1312" s="12"/>
      <c r="CK1312" s="12"/>
      <c r="CL1312" s="12"/>
      <c r="CM1312" s="12"/>
      <c r="CN1312" s="12"/>
      <c r="CO1312" s="12"/>
      <c r="CP1312" s="12"/>
      <c r="CQ1312" s="12"/>
      <c r="CR1312" s="12"/>
      <c r="CS1312" s="12"/>
      <c r="CT1312" s="12"/>
      <c r="CU1312" s="12"/>
      <c r="CV1312" s="12"/>
      <c r="CW1312" s="12"/>
      <c r="CX1312" s="12"/>
      <c r="CY1312" s="12"/>
      <c r="CZ1312" s="12"/>
      <c r="DA1312" s="12"/>
      <c r="DB1312" s="12"/>
      <c r="DC1312" s="12"/>
      <c r="DD1312" s="12"/>
      <c r="DE1312" s="12"/>
      <c r="DF1312" s="12"/>
      <c r="DG1312" s="12"/>
      <c r="DH1312" s="12"/>
      <c r="DI1312" s="12"/>
      <c r="DJ1312" s="12"/>
      <c r="DK1312" s="12"/>
      <c r="DL1312" s="12"/>
      <c r="DM1312" s="12"/>
      <c r="DN1312" s="12"/>
      <c r="DO1312" s="12"/>
      <c r="DP1312" s="12"/>
      <c r="DQ1312" s="12"/>
      <c r="DR1312" s="12"/>
      <c r="DS1312" s="12"/>
      <c r="DT1312" s="12"/>
      <c r="DU1312" s="12"/>
      <c r="DV1312" s="12"/>
      <c r="DW1312" s="12"/>
      <c r="DX1312" s="12"/>
      <c r="DY1312" s="12"/>
      <c r="DZ1312" s="12"/>
      <c r="EA1312" s="12"/>
      <c r="EB1312" s="12"/>
      <c r="EC1312" s="12"/>
      <c r="ED1312" s="12"/>
      <c r="EE1312" s="12"/>
      <c r="EF1312" s="12"/>
      <c r="EG1312" s="12"/>
      <c r="EH1312" s="12"/>
      <c r="EI1312" s="12"/>
      <c r="EJ1312" s="12"/>
      <c r="EK1312" s="12"/>
      <c r="EL1312" s="12"/>
      <c r="EM1312" s="12"/>
      <c r="EN1312" s="12"/>
      <c r="EO1312" s="12"/>
      <c r="EP1312" s="12"/>
      <c r="EQ1312" s="12"/>
      <c r="ER1312" s="12"/>
      <c r="ES1312" s="12"/>
      <c r="ET1312" s="12"/>
      <c r="EU1312" s="12"/>
      <c r="EV1312" s="12"/>
      <c r="EW1312" s="12"/>
      <c r="EX1312" s="12"/>
      <c r="EY1312" s="12"/>
      <c r="EZ1312" s="12"/>
      <c r="FA1312" s="12"/>
      <c r="FB1312" s="12"/>
      <c r="FC1312" s="12"/>
      <c r="FD1312" s="12"/>
      <c r="FE1312" s="12"/>
      <c r="FF1312" s="12"/>
      <c r="FG1312" s="12"/>
      <c r="FH1312" s="12"/>
      <c r="FI1312" s="12"/>
      <c r="FJ1312" s="12"/>
      <c r="FK1312" s="12"/>
      <c r="FL1312" s="12"/>
      <c r="FM1312" s="12"/>
      <c r="FN1312" s="12"/>
      <c r="FO1312" s="12"/>
      <c r="FP1312" s="12"/>
      <c r="FQ1312" s="12"/>
      <c r="FR1312" s="12"/>
      <c r="FS1312" s="12"/>
      <c r="FT1312" s="12"/>
      <c r="FU1312" s="12"/>
      <c r="FV1312" s="12"/>
      <c r="FW1312" s="12"/>
      <c r="FX1312" s="12"/>
      <c r="FY1312" s="12"/>
      <c r="FZ1312" s="12"/>
      <c r="GA1312" s="12"/>
      <c r="GB1312" s="12"/>
      <c r="GC1312" s="12"/>
      <c r="GD1312" s="12"/>
      <c r="GE1312" s="12"/>
      <c r="GF1312" s="12"/>
      <c r="GG1312" s="12"/>
      <c r="GH1312" s="12"/>
      <c r="GI1312" s="12"/>
      <c r="GJ1312" s="12"/>
      <c r="GK1312" s="12"/>
      <c r="GL1312" s="12"/>
      <c r="GM1312" s="12"/>
      <c r="GN1312" s="12"/>
      <c r="GO1312" s="12"/>
      <c r="GP1312" s="12"/>
      <c r="GQ1312" s="12"/>
      <c r="GR1312" s="12"/>
    </row>
    <row r="1313" spans="1:203" x14ac:dyDescent="0.2">
      <c r="A1313" s="79">
        <f t="shared" si="549"/>
        <v>44385</v>
      </c>
      <c r="B1313" s="80">
        <f t="shared" ca="1" si="550"/>
        <v>1211.1321</v>
      </c>
      <c r="C1313" s="81">
        <f t="shared" si="551"/>
        <v>1000</v>
      </c>
      <c r="D1313" s="82">
        <f ca="1">IF(A1313&lt;$B$1,VLOOKUP(A1313,[1]DI!$A$4:$B$15000,2,FALSE),0)</f>
        <v>4.1500000000000002E-2</v>
      </c>
      <c r="E1313" s="81">
        <f t="shared" ca="1" si="552"/>
        <v>1.6137000000000001E-4</v>
      </c>
      <c r="F1313" s="83">
        <f t="shared" si="547"/>
        <v>1.1679999999999999</v>
      </c>
      <c r="G1313" s="84">
        <f t="shared" ca="1" si="553"/>
        <v>1.0001884801600001</v>
      </c>
      <c r="H1313" s="81">
        <f ca="1">TRUNC(PRODUCT(G$10:G1312),15)</f>
        <v>1.2111320958896199</v>
      </c>
      <c r="I1313" s="81">
        <f t="shared" si="554"/>
        <v>1</v>
      </c>
      <c r="J1313" s="81">
        <f t="shared" ca="1" si="555"/>
        <v>1.2111320999999999</v>
      </c>
      <c r="K1313" s="81">
        <f t="shared" ca="1" si="556"/>
        <v>211.13210000000001</v>
      </c>
      <c r="L1313" s="85">
        <f>IF(VLOOKUP(A1313,$U$12:$AD$125,8)=VLOOKUP(A1312,$U$12:$AD$125,8),0,VLOOKUP(A1313,U$12:$AD$125,8))</f>
        <v>0</v>
      </c>
      <c r="M1313" s="86">
        <f>IF(L1313&gt;0,VLOOKUP(L1313,T$12:$AC$125,7),0)</f>
        <v>0</v>
      </c>
      <c r="N1313" s="81">
        <f t="shared" si="548"/>
        <v>0</v>
      </c>
      <c r="O1313" s="81">
        <f t="shared" ca="1" si="557"/>
        <v>211.13210000000001</v>
      </c>
      <c r="P1313" s="87" t="str">
        <f t="shared" si="558"/>
        <v>J=</v>
      </c>
      <c r="Q1313" s="88">
        <f t="shared" si="559"/>
        <v>44676</v>
      </c>
      <c r="R1313" s="7"/>
      <c r="S1313" s="7"/>
      <c r="T1313" s="7"/>
      <c r="U1313" s="7"/>
      <c r="V1313" s="7"/>
      <c r="W1313" s="7"/>
      <c r="X1313" s="7"/>
      <c r="Y1313" s="7"/>
      <c r="Z1313" s="7"/>
      <c r="AA1313" s="7"/>
      <c r="AB1313" s="7"/>
      <c r="AC1313" s="7"/>
      <c r="AD1313" s="7"/>
      <c r="AE1313" s="7"/>
      <c r="AF1313" s="65">
        <f t="shared" si="564"/>
        <v>44110</v>
      </c>
      <c r="AG1313" s="9">
        <f t="shared" ca="1" si="561"/>
        <v>1185.9584299999999</v>
      </c>
      <c r="AH1313" s="9">
        <f t="shared" si="561"/>
        <v>1000</v>
      </c>
      <c r="AI1313" s="4">
        <f t="shared" ca="1" si="561"/>
        <v>1.9000000000000006E-2</v>
      </c>
      <c r="AJ1313" s="10">
        <f t="shared" ca="1" si="561"/>
        <v>7.4690000000000005E-5</v>
      </c>
      <c r="AK1313" s="4">
        <f t="shared" si="561"/>
        <v>1.1679999999999999</v>
      </c>
      <c r="AL1313" s="65">
        <f t="shared" si="562"/>
        <v>44110</v>
      </c>
      <c r="AM1313" s="10">
        <f t="shared" ca="1" si="563"/>
        <v>1.1859584299999999</v>
      </c>
      <c r="AN1313" s="9">
        <f t="shared" ca="1" si="563"/>
        <v>185.95842999999999</v>
      </c>
      <c r="AO1313" s="7">
        <f t="shared" si="563"/>
        <v>0</v>
      </c>
      <c r="AP1313" s="11">
        <f t="shared" si="563"/>
        <v>0</v>
      </c>
      <c r="AQ1313" s="9">
        <f t="shared" si="563"/>
        <v>0</v>
      </c>
      <c r="AR1313" s="8" t="str">
        <f t="shared" si="563"/>
        <v>J=</v>
      </c>
      <c r="AS1313" s="65">
        <f t="shared" si="563"/>
        <v>44676</v>
      </c>
      <c r="AT1313" s="12"/>
      <c r="AU1313" s="12"/>
      <c r="AV1313" s="22"/>
      <c r="AW1313" s="12"/>
      <c r="AX1313" s="12"/>
      <c r="AY1313" s="12"/>
      <c r="AZ1313" s="12"/>
      <c r="BA1313" s="12"/>
      <c r="BB1313" s="12"/>
      <c r="BC1313" s="12"/>
      <c r="BD1313" s="12"/>
      <c r="BE1313" s="12"/>
      <c r="BF1313" s="12"/>
      <c r="BG1313" s="12"/>
      <c r="BH1313" s="12"/>
      <c r="BI1313" s="12"/>
      <c r="BJ1313" s="12"/>
      <c r="BK1313" s="12"/>
      <c r="BL1313" s="12"/>
      <c r="BM1313" s="12"/>
      <c r="BN1313" s="12"/>
      <c r="BO1313" s="12"/>
      <c r="BP1313" s="12"/>
      <c r="BQ1313" s="12"/>
      <c r="BR1313" s="12"/>
      <c r="BS1313" s="12"/>
      <c r="BT1313" s="12"/>
      <c r="BU1313" s="12"/>
      <c r="BV1313" s="12"/>
      <c r="BW1313" s="12"/>
      <c r="BX1313" s="12"/>
      <c r="BY1313" s="12"/>
      <c r="BZ1313" s="12"/>
      <c r="CA1313" s="12"/>
      <c r="CB1313" s="12"/>
      <c r="CC1313" s="12"/>
      <c r="CD1313" s="12"/>
      <c r="CE1313" s="12"/>
      <c r="CF1313" s="12"/>
      <c r="CG1313" s="12"/>
      <c r="CH1313" s="12"/>
      <c r="CI1313" s="12"/>
      <c r="CJ1313" s="12"/>
      <c r="CK1313" s="12"/>
      <c r="CL1313" s="12"/>
      <c r="CM1313" s="12"/>
      <c r="CN1313" s="12"/>
      <c r="CO1313" s="12"/>
      <c r="CP1313" s="12"/>
      <c r="CQ1313" s="12"/>
      <c r="CR1313" s="12"/>
      <c r="CS1313" s="12"/>
      <c r="CT1313" s="12"/>
      <c r="CU1313" s="12"/>
      <c r="CV1313" s="12"/>
      <c r="CW1313" s="12"/>
      <c r="CX1313" s="12"/>
      <c r="CY1313" s="12"/>
      <c r="CZ1313" s="12"/>
      <c r="DA1313" s="12"/>
      <c r="DB1313" s="12"/>
      <c r="DC1313" s="12"/>
      <c r="DD1313" s="12"/>
      <c r="DE1313" s="12"/>
      <c r="DF1313" s="12"/>
      <c r="DG1313" s="12"/>
      <c r="DH1313" s="12"/>
      <c r="DI1313" s="12"/>
      <c r="DJ1313" s="12"/>
      <c r="DK1313" s="12"/>
      <c r="DL1313" s="12"/>
      <c r="DM1313" s="12"/>
      <c r="DN1313" s="12"/>
      <c r="DO1313" s="12"/>
      <c r="DP1313" s="12"/>
      <c r="DQ1313" s="12"/>
      <c r="DR1313" s="12"/>
      <c r="DS1313" s="12"/>
      <c r="DT1313" s="12"/>
      <c r="DU1313" s="12"/>
      <c r="DV1313" s="12"/>
      <c r="DW1313" s="12"/>
      <c r="DX1313" s="12"/>
      <c r="DY1313" s="12"/>
      <c r="DZ1313" s="12"/>
      <c r="EA1313" s="12"/>
      <c r="EB1313" s="12"/>
      <c r="EC1313" s="12"/>
      <c r="ED1313" s="12"/>
      <c r="EE1313" s="12"/>
      <c r="EF1313" s="12"/>
      <c r="EG1313" s="12"/>
      <c r="EH1313" s="12"/>
      <c r="EI1313" s="12"/>
      <c r="EJ1313" s="12"/>
      <c r="EK1313" s="12"/>
      <c r="EL1313" s="12"/>
      <c r="EM1313" s="12"/>
      <c r="EN1313" s="12"/>
      <c r="EO1313" s="12"/>
      <c r="EP1313" s="12"/>
      <c r="EQ1313" s="12"/>
      <c r="ER1313" s="12"/>
      <c r="ES1313" s="12"/>
      <c r="ET1313" s="12"/>
      <c r="EU1313" s="12"/>
      <c r="EV1313" s="12"/>
      <c r="EW1313" s="12"/>
      <c r="EX1313" s="12"/>
      <c r="EY1313" s="12"/>
      <c r="EZ1313" s="12"/>
      <c r="FA1313" s="12"/>
      <c r="FB1313" s="12"/>
      <c r="FC1313" s="12"/>
      <c r="FD1313" s="12"/>
      <c r="FE1313" s="12"/>
      <c r="FF1313" s="12"/>
      <c r="FG1313" s="12"/>
      <c r="FH1313" s="12"/>
      <c r="FI1313" s="12"/>
      <c r="FJ1313" s="12"/>
      <c r="FK1313" s="12"/>
      <c r="FL1313" s="12"/>
      <c r="FM1313" s="12"/>
      <c r="FN1313" s="12"/>
      <c r="FO1313" s="12"/>
      <c r="FP1313" s="12"/>
      <c r="FQ1313" s="12"/>
      <c r="FR1313" s="12"/>
      <c r="FS1313" s="12"/>
      <c r="FT1313" s="12"/>
      <c r="FU1313" s="12"/>
      <c r="FV1313" s="12"/>
      <c r="FW1313" s="12"/>
      <c r="FX1313" s="12"/>
      <c r="FY1313" s="12"/>
      <c r="FZ1313" s="12"/>
      <c r="GA1313" s="12"/>
      <c r="GB1313" s="12"/>
      <c r="GC1313" s="12"/>
      <c r="GD1313" s="12"/>
      <c r="GE1313" s="12"/>
      <c r="GF1313" s="12"/>
      <c r="GG1313" s="12"/>
      <c r="GH1313" s="12"/>
      <c r="GI1313" s="12"/>
      <c r="GJ1313" s="12"/>
      <c r="GK1313" s="12"/>
      <c r="GL1313" s="12"/>
      <c r="GM1313" s="12"/>
      <c r="GN1313" s="12"/>
      <c r="GO1313" s="12"/>
      <c r="GP1313" s="12"/>
      <c r="GQ1313" s="12"/>
      <c r="GR1313" s="12"/>
    </row>
    <row r="1314" spans="1:203" x14ac:dyDescent="0.2">
      <c r="A1314" s="79">
        <f t="shared" si="549"/>
        <v>44386</v>
      </c>
      <c r="B1314" s="80">
        <f t="shared" ca="1" si="550"/>
        <v>1211.3603699999999</v>
      </c>
      <c r="C1314" s="81">
        <f t="shared" si="551"/>
        <v>1000</v>
      </c>
      <c r="D1314" s="82">
        <f ca="1">IF(A1314&lt;$B$1,VLOOKUP(A1314,[1]DI!$A$4:$B$15000,2,FALSE),0)</f>
        <v>4.1500000000000002E-2</v>
      </c>
      <c r="E1314" s="81">
        <f t="shared" ca="1" si="552"/>
        <v>1.6137000000000001E-4</v>
      </c>
      <c r="F1314" s="83">
        <f t="shared" si="547"/>
        <v>1.1679999999999999</v>
      </c>
      <c r="G1314" s="84">
        <f t="shared" ca="1" si="553"/>
        <v>1.0001884801600001</v>
      </c>
      <c r="H1314" s="81">
        <f ca="1">TRUNC(PRODUCT(G$10:G1313),15)</f>
        <v>1.21136037026083</v>
      </c>
      <c r="I1314" s="81">
        <f t="shared" si="554"/>
        <v>1</v>
      </c>
      <c r="J1314" s="81">
        <f t="shared" ca="1" si="555"/>
        <v>1.21136037</v>
      </c>
      <c r="K1314" s="81">
        <f t="shared" ca="1" si="556"/>
        <v>211.36036999999999</v>
      </c>
      <c r="L1314" s="85">
        <f>IF(VLOOKUP(A1314,$U$12:$AD$125,8)=VLOOKUP(A1313,$U$12:$AD$125,8),0,VLOOKUP(A1314,U$12:$AD$125,8))</f>
        <v>0</v>
      </c>
      <c r="M1314" s="86">
        <f>IF(L1314&gt;0,VLOOKUP(L1314,T$12:$AC$125,7),0)</f>
        <v>0</v>
      </c>
      <c r="N1314" s="81">
        <f t="shared" si="548"/>
        <v>0</v>
      </c>
      <c r="O1314" s="81">
        <f t="shared" ca="1" si="557"/>
        <v>211.36036999999999</v>
      </c>
      <c r="P1314" s="87" t="str">
        <f t="shared" si="558"/>
        <v>J=</v>
      </c>
      <c r="Q1314" s="88">
        <f t="shared" si="559"/>
        <v>44676</v>
      </c>
      <c r="R1314" s="7"/>
      <c r="S1314" s="7"/>
      <c r="T1314" s="7"/>
      <c r="U1314" s="7"/>
      <c r="V1314" s="7"/>
      <c r="W1314" s="7"/>
      <c r="X1314" s="7"/>
      <c r="Y1314" s="7"/>
      <c r="Z1314" s="7"/>
      <c r="AA1314" s="7"/>
      <c r="AB1314" s="7"/>
      <c r="AC1314" s="7"/>
      <c r="AD1314" s="7"/>
      <c r="AE1314" s="7"/>
      <c r="AF1314" s="65">
        <f t="shared" si="564"/>
        <v>44111</v>
      </c>
      <c r="AG1314" s="9">
        <f t="shared" ca="1" si="561"/>
        <v>1186.0618899999999</v>
      </c>
      <c r="AH1314" s="9">
        <f t="shared" si="561"/>
        <v>1000</v>
      </c>
      <c r="AI1314" s="4">
        <f t="shared" ca="1" si="561"/>
        <v>1.9000000000000006E-2</v>
      </c>
      <c r="AJ1314" s="10">
        <f t="shared" ca="1" si="561"/>
        <v>7.4690000000000005E-5</v>
      </c>
      <c r="AK1314" s="4">
        <f t="shared" si="561"/>
        <v>1.1679999999999999</v>
      </c>
      <c r="AL1314" s="65">
        <f t="shared" si="562"/>
        <v>44111</v>
      </c>
      <c r="AM1314" s="10">
        <f t="shared" ca="1" si="563"/>
        <v>1.18606189</v>
      </c>
      <c r="AN1314" s="9">
        <f t="shared" ca="1" si="563"/>
        <v>186.06189000000001</v>
      </c>
      <c r="AO1314" s="7">
        <f t="shared" si="563"/>
        <v>0</v>
      </c>
      <c r="AP1314" s="11">
        <f t="shared" si="563"/>
        <v>0</v>
      </c>
      <c r="AQ1314" s="9">
        <f t="shared" si="563"/>
        <v>0</v>
      </c>
      <c r="AR1314" s="8" t="str">
        <f t="shared" si="563"/>
        <v>J=</v>
      </c>
      <c r="AS1314" s="65">
        <f t="shared" si="563"/>
        <v>44676</v>
      </c>
      <c r="AT1314" s="12"/>
      <c r="AU1314" s="12"/>
      <c r="AV1314" s="22"/>
      <c r="AW1314" s="12"/>
      <c r="AX1314" s="12"/>
      <c r="AY1314" s="12"/>
      <c r="AZ1314" s="12"/>
      <c r="BA1314" s="12"/>
      <c r="BB1314" s="12"/>
      <c r="BC1314" s="12"/>
      <c r="BD1314" s="12"/>
      <c r="BE1314" s="12"/>
      <c r="BF1314" s="12"/>
      <c r="BG1314" s="12"/>
      <c r="BH1314" s="12"/>
      <c r="BI1314" s="12"/>
      <c r="BJ1314" s="12"/>
      <c r="BK1314" s="12"/>
      <c r="BL1314" s="12"/>
      <c r="BM1314" s="12"/>
      <c r="BN1314" s="12"/>
      <c r="BO1314" s="12"/>
      <c r="BP1314" s="12"/>
      <c r="BQ1314" s="12"/>
      <c r="BR1314" s="12"/>
      <c r="BS1314" s="12"/>
      <c r="BT1314" s="12"/>
      <c r="BU1314" s="12"/>
      <c r="BV1314" s="12"/>
      <c r="BW1314" s="12"/>
      <c r="BX1314" s="12"/>
      <c r="BY1314" s="12"/>
      <c r="BZ1314" s="12"/>
      <c r="CA1314" s="12"/>
      <c r="CB1314" s="12"/>
      <c r="CC1314" s="12"/>
      <c r="CD1314" s="12"/>
      <c r="CE1314" s="12"/>
      <c r="CF1314" s="12"/>
      <c r="CG1314" s="12"/>
      <c r="CH1314" s="12"/>
      <c r="CI1314" s="12"/>
      <c r="CJ1314" s="12"/>
      <c r="CK1314" s="12"/>
      <c r="CL1314" s="12"/>
      <c r="CM1314" s="12"/>
      <c r="CN1314" s="12"/>
      <c r="CO1314" s="12"/>
      <c r="CP1314" s="12"/>
      <c r="CQ1314" s="12"/>
      <c r="CR1314" s="12"/>
      <c r="CS1314" s="12"/>
      <c r="CT1314" s="12"/>
      <c r="CU1314" s="12"/>
      <c r="CV1314" s="12"/>
      <c r="CW1314" s="12"/>
      <c r="CX1314" s="12"/>
      <c r="CY1314" s="12"/>
      <c r="CZ1314" s="12"/>
      <c r="DA1314" s="12"/>
      <c r="DB1314" s="12"/>
      <c r="DC1314" s="12"/>
      <c r="DD1314" s="12"/>
      <c r="DE1314" s="12"/>
      <c r="DF1314" s="12"/>
      <c r="DG1314" s="12"/>
      <c r="DH1314" s="12"/>
      <c r="DI1314" s="12"/>
      <c r="DJ1314" s="12"/>
      <c r="DK1314" s="12"/>
      <c r="DL1314" s="12"/>
      <c r="DM1314" s="12"/>
      <c r="DN1314" s="12"/>
      <c r="DO1314" s="12"/>
      <c r="DP1314" s="12"/>
      <c r="DQ1314" s="12"/>
      <c r="DR1314" s="12"/>
      <c r="DS1314" s="12"/>
      <c r="DT1314" s="12"/>
      <c r="DU1314" s="12"/>
      <c r="DV1314" s="12"/>
      <c r="DW1314" s="12"/>
      <c r="DX1314" s="12"/>
      <c r="DY1314" s="12"/>
      <c r="DZ1314" s="12"/>
      <c r="EA1314" s="12"/>
      <c r="EB1314" s="12"/>
      <c r="EC1314" s="12"/>
      <c r="ED1314" s="12"/>
      <c r="EE1314" s="12"/>
      <c r="EF1314" s="12"/>
      <c r="EG1314" s="12"/>
      <c r="EH1314" s="12"/>
      <c r="EI1314" s="12"/>
      <c r="EJ1314" s="12"/>
      <c r="EK1314" s="12"/>
      <c r="EL1314" s="12"/>
      <c r="EM1314" s="12"/>
      <c r="EN1314" s="12"/>
      <c r="EO1314" s="12"/>
      <c r="EP1314" s="12"/>
      <c r="EQ1314" s="12"/>
      <c r="ER1314" s="12"/>
      <c r="ES1314" s="12"/>
      <c r="ET1314" s="12"/>
      <c r="EU1314" s="12"/>
      <c r="EV1314" s="12"/>
      <c r="EW1314" s="12"/>
      <c r="EX1314" s="12"/>
      <c r="EY1314" s="12"/>
      <c r="EZ1314" s="12"/>
      <c r="FA1314" s="12"/>
      <c r="FB1314" s="12"/>
      <c r="FC1314" s="12"/>
      <c r="FD1314" s="12"/>
      <c r="FE1314" s="12"/>
      <c r="FF1314" s="12"/>
      <c r="FG1314" s="12"/>
      <c r="FH1314" s="12"/>
      <c r="FI1314" s="12"/>
      <c r="FJ1314" s="12"/>
      <c r="FK1314" s="12"/>
      <c r="FL1314" s="12"/>
      <c r="FM1314" s="12"/>
      <c r="FN1314" s="12"/>
      <c r="FO1314" s="12"/>
      <c r="FP1314" s="12"/>
      <c r="FQ1314" s="12"/>
      <c r="FR1314" s="12"/>
      <c r="FS1314" s="12"/>
      <c r="FT1314" s="12"/>
      <c r="FU1314" s="12"/>
      <c r="FV1314" s="12"/>
      <c r="FW1314" s="12"/>
      <c r="FX1314" s="12"/>
      <c r="FY1314" s="12"/>
      <c r="FZ1314" s="12"/>
      <c r="GA1314" s="12"/>
      <c r="GB1314" s="12"/>
      <c r="GC1314" s="12"/>
      <c r="GD1314" s="12"/>
      <c r="GE1314" s="12"/>
      <c r="GF1314" s="12"/>
      <c r="GG1314" s="12"/>
      <c r="GH1314" s="12"/>
      <c r="GI1314" s="12"/>
      <c r="GJ1314" s="12"/>
      <c r="GK1314" s="12"/>
      <c r="GL1314" s="12"/>
      <c r="GM1314" s="12"/>
      <c r="GN1314" s="12"/>
      <c r="GO1314" s="12"/>
      <c r="GP1314" s="12"/>
      <c r="GQ1314" s="12"/>
      <c r="GR1314" s="12"/>
    </row>
    <row r="1315" spans="1:203" x14ac:dyDescent="0.2">
      <c r="A1315" s="79">
        <f t="shared" si="549"/>
        <v>44387</v>
      </c>
      <c r="B1315" s="80">
        <f t="shared" ca="1" si="550"/>
        <v>1211.58869</v>
      </c>
      <c r="C1315" s="81">
        <f t="shared" si="551"/>
        <v>1000</v>
      </c>
      <c r="D1315" s="82">
        <f ca="1">IF(A1315&lt;$B$1,VLOOKUP(A1315,[1]DI!$A$4:$B$15000,2,FALSE),0)</f>
        <v>0</v>
      </c>
      <c r="E1315" s="81">
        <f t="shared" ca="1" si="552"/>
        <v>0</v>
      </c>
      <c r="F1315" s="83">
        <f t="shared" si="547"/>
        <v>1.1679999999999999</v>
      </c>
      <c r="G1315" s="84">
        <f t="shared" ca="1" si="553"/>
        <v>1</v>
      </c>
      <c r="H1315" s="81">
        <f ca="1">TRUNC(PRODUCT(G$10:G1314),15)</f>
        <v>1.2115886876572299</v>
      </c>
      <c r="I1315" s="81">
        <f t="shared" si="554"/>
        <v>1</v>
      </c>
      <c r="J1315" s="81">
        <f t="shared" ca="1" si="555"/>
        <v>1.2115886899999999</v>
      </c>
      <c r="K1315" s="81">
        <f t="shared" ca="1" si="556"/>
        <v>211.58869000000001</v>
      </c>
      <c r="L1315" s="85">
        <f>IF(VLOOKUP(A1315,$U$12:$AD$125,8)=VLOOKUP(A1314,$U$12:$AD$125,8),0,VLOOKUP(A1315,U$12:$AD$125,8))</f>
        <v>0</v>
      </c>
      <c r="M1315" s="86">
        <f>IF(L1315&gt;0,VLOOKUP(L1315,T$12:$AC$125,7),0)</f>
        <v>0</v>
      </c>
      <c r="N1315" s="81">
        <f t="shared" si="548"/>
        <v>0</v>
      </c>
      <c r="O1315" s="81">
        <f t="shared" ca="1" si="557"/>
        <v>211.58869000000001</v>
      </c>
      <c r="P1315" s="87" t="str">
        <f t="shared" si="558"/>
        <v>J=</v>
      </c>
      <c r="Q1315" s="88">
        <f t="shared" si="559"/>
        <v>44676</v>
      </c>
      <c r="R1315" s="7"/>
      <c r="S1315" s="7"/>
      <c r="T1315" s="7"/>
      <c r="U1315" s="7"/>
      <c r="V1315" s="7"/>
      <c r="W1315" s="7"/>
      <c r="X1315" s="7"/>
      <c r="Y1315" s="7"/>
      <c r="Z1315" s="7"/>
      <c r="AA1315" s="7"/>
      <c r="AB1315" s="7"/>
      <c r="AC1315" s="7"/>
      <c r="AD1315" s="7"/>
      <c r="AE1315" s="7"/>
      <c r="AF1315" s="65">
        <f t="shared" si="564"/>
        <v>44112</v>
      </c>
      <c r="AG1315" s="9">
        <f t="shared" ca="1" si="561"/>
        <v>1186.16536</v>
      </c>
      <c r="AH1315" s="9">
        <f t="shared" si="561"/>
        <v>1000</v>
      </c>
      <c r="AI1315" s="4">
        <f t="shared" ca="1" si="561"/>
        <v>1.9000000000000006E-2</v>
      </c>
      <c r="AJ1315" s="10">
        <f t="shared" ca="1" si="561"/>
        <v>7.4690000000000005E-5</v>
      </c>
      <c r="AK1315" s="4">
        <f t="shared" si="561"/>
        <v>1.1679999999999999</v>
      </c>
      <c r="AL1315" s="65">
        <f t="shared" si="562"/>
        <v>44112</v>
      </c>
      <c r="AM1315" s="10">
        <f t="shared" ca="1" si="563"/>
        <v>1.1861653599999999</v>
      </c>
      <c r="AN1315" s="9">
        <f t="shared" ca="1" si="563"/>
        <v>186.16535999999999</v>
      </c>
      <c r="AO1315" s="7">
        <f t="shared" si="563"/>
        <v>0</v>
      </c>
      <c r="AP1315" s="11">
        <f t="shared" si="563"/>
        <v>0</v>
      </c>
      <c r="AQ1315" s="9">
        <f t="shared" si="563"/>
        <v>0</v>
      </c>
      <c r="AR1315" s="8" t="str">
        <f t="shared" si="563"/>
        <v>J=</v>
      </c>
      <c r="AS1315" s="65">
        <f t="shared" si="563"/>
        <v>44676</v>
      </c>
      <c r="AT1315" s="12"/>
      <c r="AU1315" s="12"/>
      <c r="AV1315" s="22"/>
      <c r="AW1315" s="12"/>
      <c r="AX1315" s="12"/>
      <c r="AY1315" s="12"/>
      <c r="AZ1315" s="12"/>
      <c r="BA1315" s="12"/>
      <c r="BB1315" s="12"/>
      <c r="BC1315" s="12"/>
      <c r="BD1315" s="12"/>
      <c r="BE1315" s="12"/>
      <c r="BF1315" s="12"/>
      <c r="BG1315" s="12"/>
      <c r="BH1315" s="12"/>
      <c r="BI1315" s="12"/>
      <c r="BJ1315" s="12"/>
      <c r="BK1315" s="12"/>
      <c r="BL1315" s="12"/>
      <c r="BM1315" s="12"/>
      <c r="BN1315" s="12"/>
      <c r="BO1315" s="12"/>
      <c r="BP1315" s="12"/>
      <c r="BQ1315" s="12"/>
      <c r="BR1315" s="12"/>
      <c r="BS1315" s="12"/>
      <c r="BT1315" s="12"/>
      <c r="BU1315" s="12"/>
      <c r="BV1315" s="12"/>
      <c r="BW1315" s="12"/>
      <c r="BX1315" s="12"/>
      <c r="BY1315" s="12"/>
      <c r="BZ1315" s="12"/>
      <c r="CA1315" s="12"/>
      <c r="CB1315" s="12"/>
      <c r="CC1315" s="12"/>
      <c r="CD1315" s="12"/>
      <c r="CE1315" s="12"/>
      <c r="CF1315" s="12"/>
      <c r="CG1315" s="12"/>
      <c r="CH1315" s="12"/>
      <c r="CI1315" s="12"/>
      <c r="CJ1315" s="12"/>
      <c r="CK1315" s="12"/>
      <c r="CL1315" s="12"/>
      <c r="CM1315" s="12"/>
      <c r="CN1315" s="12"/>
      <c r="CO1315" s="12"/>
      <c r="CP1315" s="12"/>
      <c r="CQ1315" s="12"/>
      <c r="CR1315" s="12"/>
      <c r="CS1315" s="12"/>
      <c r="CT1315" s="12"/>
      <c r="CU1315" s="12"/>
      <c r="CV1315" s="12"/>
      <c r="CW1315" s="12"/>
      <c r="CX1315" s="12"/>
      <c r="CY1315" s="12"/>
      <c r="CZ1315" s="12"/>
      <c r="DA1315" s="12"/>
      <c r="DB1315" s="12"/>
      <c r="DC1315" s="12"/>
      <c r="DD1315" s="12"/>
      <c r="DE1315" s="12"/>
      <c r="DF1315" s="12"/>
      <c r="DG1315" s="12"/>
      <c r="DH1315" s="12"/>
      <c r="DI1315" s="12"/>
      <c r="DJ1315" s="12"/>
      <c r="DK1315" s="12"/>
      <c r="DL1315" s="12"/>
      <c r="DM1315" s="12"/>
      <c r="DN1315" s="12"/>
      <c r="DO1315" s="12"/>
      <c r="DP1315" s="12"/>
      <c r="DQ1315" s="12"/>
      <c r="DR1315" s="12"/>
      <c r="DS1315" s="12"/>
      <c r="DT1315" s="12"/>
      <c r="DU1315" s="12"/>
      <c r="DV1315" s="12"/>
      <c r="DW1315" s="12"/>
      <c r="DX1315" s="12"/>
      <c r="DY1315" s="12"/>
      <c r="DZ1315" s="12"/>
      <c r="EA1315" s="12"/>
      <c r="EB1315" s="12"/>
      <c r="EC1315" s="12"/>
      <c r="ED1315" s="12"/>
      <c r="EE1315" s="12"/>
      <c r="EF1315" s="12"/>
      <c r="EG1315" s="12"/>
      <c r="EH1315" s="12"/>
      <c r="EI1315" s="12"/>
      <c r="EJ1315" s="12"/>
      <c r="EK1315" s="12"/>
      <c r="EL1315" s="12"/>
      <c r="EM1315" s="12"/>
      <c r="EN1315" s="12"/>
      <c r="EO1315" s="12"/>
      <c r="EP1315" s="12"/>
      <c r="EQ1315" s="12"/>
      <c r="ER1315" s="12"/>
      <c r="ES1315" s="12"/>
      <c r="ET1315" s="12"/>
      <c r="EU1315" s="12"/>
      <c r="EV1315" s="12"/>
      <c r="EW1315" s="12"/>
      <c r="EX1315" s="12"/>
      <c r="EY1315" s="12"/>
      <c r="EZ1315" s="12"/>
      <c r="FA1315" s="12"/>
      <c r="FB1315" s="12"/>
      <c r="FC1315" s="12"/>
      <c r="FD1315" s="12"/>
      <c r="FE1315" s="12"/>
      <c r="FF1315" s="12"/>
      <c r="FG1315" s="12"/>
      <c r="FH1315" s="12"/>
      <c r="FI1315" s="12"/>
      <c r="FJ1315" s="12"/>
      <c r="FK1315" s="12"/>
      <c r="FL1315" s="12"/>
      <c r="FM1315" s="12"/>
      <c r="FN1315" s="12"/>
      <c r="FO1315" s="12"/>
      <c r="FP1315" s="12"/>
      <c r="FQ1315" s="12"/>
      <c r="FR1315" s="12"/>
      <c r="FS1315" s="12"/>
      <c r="FT1315" s="12"/>
      <c r="FU1315" s="12"/>
      <c r="FV1315" s="12"/>
      <c r="FW1315" s="12"/>
      <c r="FX1315" s="12"/>
      <c r="FY1315" s="12"/>
      <c r="FZ1315" s="12"/>
      <c r="GA1315" s="12"/>
      <c r="GB1315" s="12"/>
      <c r="GC1315" s="12"/>
      <c r="GD1315" s="12"/>
      <c r="GE1315" s="12"/>
      <c r="GF1315" s="12"/>
      <c r="GG1315" s="12"/>
      <c r="GH1315" s="12"/>
      <c r="GI1315" s="12"/>
      <c r="GJ1315" s="12"/>
      <c r="GK1315" s="12"/>
      <c r="GL1315" s="12"/>
      <c r="GM1315" s="12"/>
      <c r="GN1315" s="12"/>
      <c r="GO1315" s="12"/>
      <c r="GP1315" s="12"/>
      <c r="GQ1315" s="12"/>
      <c r="GR1315" s="12"/>
    </row>
    <row r="1316" spans="1:203" x14ac:dyDescent="0.2">
      <c r="A1316" s="79">
        <f t="shared" si="549"/>
        <v>44388</v>
      </c>
      <c r="B1316" s="80">
        <f t="shared" ca="1" si="550"/>
        <v>1211.58869</v>
      </c>
      <c r="C1316" s="81">
        <f t="shared" si="551"/>
        <v>1000</v>
      </c>
      <c r="D1316" s="82">
        <f ca="1">IF(A1316&lt;$B$1,VLOOKUP(A1316,[1]DI!$A$4:$B$15000,2,FALSE),0)</f>
        <v>0</v>
      </c>
      <c r="E1316" s="81">
        <f t="shared" ca="1" si="552"/>
        <v>0</v>
      </c>
      <c r="F1316" s="83">
        <f t="shared" si="547"/>
        <v>1.1679999999999999</v>
      </c>
      <c r="G1316" s="84">
        <f t="shared" ca="1" si="553"/>
        <v>1</v>
      </c>
      <c r="H1316" s="81">
        <f ca="1">TRUNC(PRODUCT(G$10:G1315),15)</f>
        <v>1.2115886876572299</v>
      </c>
      <c r="I1316" s="81">
        <f t="shared" si="554"/>
        <v>1</v>
      </c>
      <c r="J1316" s="81">
        <f t="shared" ca="1" si="555"/>
        <v>1.2115886899999999</v>
      </c>
      <c r="K1316" s="81">
        <f t="shared" ca="1" si="556"/>
        <v>211.58869000000001</v>
      </c>
      <c r="L1316" s="85">
        <f>IF(VLOOKUP(A1316,$U$12:$AD$125,8)=VLOOKUP(A1315,$U$12:$AD$125,8),0,VLOOKUP(A1316,U$12:$AD$125,8))</f>
        <v>0</v>
      </c>
      <c r="M1316" s="86">
        <f>IF(L1316&gt;0,VLOOKUP(L1316,T$12:$AC$125,7),0)</f>
        <v>0</v>
      </c>
      <c r="N1316" s="81">
        <f t="shared" si="548"/>
        <v>0</v>
      </c>
      <c r="O1316" s="81">
        <f t="shared" ca="1" si="557"/>
        <v>211.58869000000001</v>
      </c>
      <c r="P1316" s="87" t="str">
        <f t="shared" si="558"/>
        <v>J=</v>
      </c>
      <c r="Q1316" s="88">
        <f t="shared" si="559"/>
        <v>44676</v>
      </c>
      <c r="R1316" s="7"/>
      <c r="S1316" s="7"/>
      <c r="T1316" s="7"/>
      <c r="U1316" s="7"/>
      <c r="V1316" s="7"/>
      <c r="W1316" s="7"/>
      <c r="X1316" s="7"/>
      <c r="Y1316" s="7"/>
      <c r="Z1316" s="7"/>
      <c r="AA1316" s="7"/>
      <c r="AB1316" s="7"/>
      <c r="AC1316" s="7"/>
      <c r="AD1316" s="7"/>
      <c r="AE1316" s="7"/>
      <c r="AF1316" s="65">
        <f t="shared" si="564"/>
        <v>44113</v>
      </c>
      <c r="AG1316" s="9">
        <f t="shared" ca="1" si="561"/>
        <v>1186.26884</v>
      </c>
      <c r="AH1316" s="9">
        <f t="shared" si="561"/>
        <v>1000</v>
      </c>
      <c r="AI1316" s="4">
        <f t="shared" ca="1" si="561"/>
        <v>1.9000000000000006E-2</v>
      </c>
      <c r="AJ1316" s="10">
        <f t="shared" ca="1" si="561"/>
        <v>7.4690000000000005E-5</v>
      </c>
      <c r="AK1316" s="4">
        <f t="shared" si="561"/>
        <v>1.1679999999999999</v>
      </c>
      <c r="AL1316" s="65">
        <f t="shared" si="562"/>
        <v>44113</v>
      </c>
      <c r="AM1316" s="10">
        <f t="shared" ca="1" si="563"/>
        <v>1.1862688400000001</v>
      </c>
      <c r="AN1316" s="9">
        <f t="shared" ca="1" si="563"/>
        <v>186.26884000000001</v>
      </c>
      <c r="AO1316" s="7">
        <f t="shared" si="563"/>
        <v>0</v>
      </c>
      <c r="AP1316" s="11">
        <f t="shared" si="563"/>
        <v>0</v>
      </c>
      <c r="AQ1316" s="9">
        <f t="shared" si="563"/>
        <v>0</v>
      </c>
      <c r="AR1316" s="8" t="str">
        <f t="shared" si="563"/>
        <v>J=</v>
      </c>
      <c r="AS1316" s="65">
        <f t="shared" si="563"/>
        <v>44676</v>
      </c>
      <c r="AT1316" s="12"/>
      <c r="AU1316" s="12"/>
      <c r="AV1316" s="22"/>
      <c r="AW1316" s="12"/>
      <c r="AX1316" s="12"/>
      <c r="AY1316" s="12"/>
      <c r="AZ1316" s="12"/>
      <c r="BA1316" s="12"/>
      <c r="BB1316" s="12"/>
      <c r="BC1316" s="12"/>
      <c r="BD1316" s="12"/>
      <c r="BE1316" s="12"/>
      <c r="BF1316" s="12"/>
      <c r="BG1316" s="12"/>
      <c r="BH1316" s="12"/>
      <c r="BI1316" s="12"/>
      <c r="BJ1316" s="12"/>
      <c r="BK1316" s="12"/>
      <c r="BL1316" s="12"/>
      <c r="BM1316" s="12"/>
      <c r="BN1316" s="12"/>
      <c r="BO1316" s="12"/>
      <c r="BP1316" s="12"/>
      <c r="BQ1316" s="12"/>
      <c r="BR1316" s="12"/>
      <c r="BS1316" s="12"/>
      <c r="BT1316" s="12"/>
      <c r="BU1316" s="12"/>
      <c r="BV1316" s="12"/>
      <c r="BW1316" s="12"/>
      <c r="BX1316" s="12"/>
      <c r="BY1316" s="12"/>
      <c r="BZ1316" s="12"/>
      <c r="CA1316" s="12"/>
      <c r="CB1316" s="12"/>
      <c r="CC1316" s="12"/>
      <c r="CD1316" s="12"/>
      <c r="CE1316" s="12"/>
      <c r="CF1316" s="12"/>
      <c r="CG1316" s="12"/>
      <c r="CH1316" s="12"/>
      <c r="CI1316" s="12"/>
      <c r="CJ1316" s="12"/>
      <c r="CK1316" s="12"/>
      <c r="CL1316" s="12"/>
      <c r="CM1316" s="12"/>
      <c r="CN1316" s="12"/>
      <c r="CO1316" s="12"/>
      <c r="CP1316" s="12"/>
      <c r="CQ1316" s="12"/>
      <c r="CR1316" s="12"/>
      <c r="CS1316" s="12"/>
      <c r="CT1316" s="12"/>
      <c r="CU1316" s="12"/>
      <c r="CV1316" s="12"/>
      <c r="CW1316" s="12"/>
      <c r="CX1316" s="12"/>
      <c r="CY1316" s="12"/>
      <c r="CZ1316" s="12"/>
      <c r="DA1316" s="12"/>
      <c r="DB1316" s="12"/>
      <c r="DC1316" s="12"/>
      <c r="DD1316" s="12"/>
      <c r="DE1316" s="12"/>
      <c r="DF1316" s="12"/>
      <c r="DG1316" s="12"/>
      <c r="DH1316" s="12"/>
      <c r="DI1316" s="12"/>
      <c r="DJ1316" s="12"/>
      <c r="DK1316" s="12"/>
      <c r="DL1316" s="12"/>
      <c r="DM1316" s="12"/>
      <c r="DN1316" s="12"/>
      <c r="DO1316" s="12"/>
      <c r="DP1316" s="12"/>
      <c r="DQ1316" s="12"/>
      <c r="DR1316" s="12"/>
      <c r="DS1316" s="12"/>
      <c r="DT1316" s="12"/>
      <c r="DU1316" s="12"/>
      <c r="DV1316" s="12"/>
      <c r="DW1316" s="12"/>
      <c r="DX1316" s="12"/>
      <c r="DY1316" s="12"/>
      <c r="DZ1316" s="12"/>
      <c r="EA1316" s="12"/>
      <c r="EB1316" s="12"/>
      <c r="EC1316" s="12"/>
      <c r="ED1316" s="12"/>
      <c r="EE1316" s="12"/>
      <c r="EF1316" s="12"/>
      <c r="EG1316" s="12"/>
      <c r="EH1316" s="12"/>
      <c r="EI1316" s="12"/>
      <c r="EJ1316" s="12"/>
      <c r="EK1316" s="12"/>
      <c r="EL1316" s="12"/>
      <c r="EM1316" s="12"/>
      <c r="EN1316" s="12"/>
      <c r="EO1316" s="12"/>
      <c r="EP1316" s="12"/>
      <c r="EQ1316" s="12"/>
      <c r="ER1316" s="12"/>
      <c r="ES1316" s="12"/>
      <c r="ET1316" s="12"/>
      <c r="EU1316" s="12"/>
      <c r="EV1316" s="12"/>
      <c r="EW1316" s="12"/>
      <c r="EX1316" s="12"/>
      <c r="EY1316" s="12"/>
      <c r="EZ1316" s="12"/>
      <c r="FA1316" s="12"/>
      <c r="FB1316" s="12"/>
      <c r="FC1316" s="12"/>
      <c r="FD1316" s="12"/>
      <c r="FE1316" s="12"/>
      <c r="FF1316" s="12"/>
      <c r="FG1316" s="12"/>
      <c r="FH1316" s="12"/>
      <c r="FI1316" s="12"/>
      <c r="FJ1316" s="12"/>
      <c r="FK1316" s="12"/>
      <c r="FL1316" s="12"/>
      <c r="FM1316" s="12"/>
      <c r="FN1316" s="12"/>
      <c r="FO1316" s="12"/>
      <c r="FP1316" s="12"/>
      <c r="FQ1316" s="12"/>
      <c r="FR1316" s="12"/>
      <c r="FS1316" s="12"/>
      <c r="FT1316" s="12"/>
      <c r="FU1316" s="12"/>
      <c r="FV1316" s="12"/>
      <c r="FW1316" s="12"/>
      <c r="FX1316" s="12"/>
      <c r="FY1316" s="12"/>
      <c r="FZ1316" s="12"/>
      <c r="GA1316" s="12"/>
      <c r="GB1316" s="12"/>
      <c r="GC1316" s="12"/>
      <c r="GD1316" s="12"/>
      <c r="GE1316" s="12"/>
      <c r="GF1316" s="12"/>
      <c r="GG1316" s="12"/>
      <c r="GH1316" s="12"/>
      <c r="GI1316" s="12"/>
      <c r="GJ1316" s="12"/>
      <c r="GK1316" s="12"/>
      <c r="GL1316" s="12"/>
      <c r="GM1316" s="12"/>
      <c r="GN1316" s="12"/>
      <c r="GO1316" s="12"/>
      <c r="GP1316" s="12"/>
      <c r="GQ1316" s="12"/>
      <c r="GR1316" s="12"/>
    </row>
    <row r="1317" spans="1:203" x14ac:dyDescent="0.2">
      <c r="A1317" s="79">
        <f t="shared" si="549"/>
        <v>44389</v>
      </c>
      <c r="B1317" s="80">
        <f t="shared" ca="1" si="550"/>
        <v>1211.58869</v>
      </c>
      <c r="C1317" s="81">
        <f t="shared" si="551"/>
        <v>1000</v>
      </c>
      <c r="D1317" s="82">
        <f ca="1">IF(A1317&lt;$B$1,VLOOKUP(A1317,[1]DI!$A$4:$B$15000,2,FALSE),0)</f>
        <v>4.1500000000000002E-2</v>
      </c>
      <c r="E1317" s="81">
        <f t="shared" ca="1" si="552"/>
        <v>1.6137000000000001E-4</v>
      </c>
      <c r="F1317" s="83">
        <f t="shared" si="547"/>
        <v>1.1679999999999999</v>
      </c>
      <c r="G1317" s="84">
        <f t="shared" ca="1" si="553"/>
        <v>1.0001884801600001</v>
      </c>
      <c r="H1317" s="81">
        <f ca="1">TRUNC(PRODUCT(G$10:G1316),15)</f>
        <v>1.2115886876572299</v>
      </c>
      <c r="I1317" s="81">
        <f t="shared" si="554"/>
        <v>1</v>
      </c>
      <c r="J1317" s="81">
        <f t="shared" ca="1" si="555"/>
        <v>1.2115886899999999</v>
      </c>
      <c r="K1317" s="81">
        <f t="shared" ca="1" si="556"/>
        <v>211.58869000000001</v>
      </c>
      <c r="L1317" s="85">
        <f>IF(VLOOKUP(A1317,$U$12:$AD$125,8)=VLOOKUP(A1316,$U$12:$AD$125,8),0,VLOOKUP(A1317,U$12:$AD$125,8))</f>
        <v>0</v>
      </c>
      <c r="M1317" s="86">
        <f>IF(L1317&gt;0,VLOOKUP(L1317,T$12:$AC$125,7),0)</f>
        <v>0</v>
      </c>
      <c r="N1317" s="81">
        <f t="shared" si="548"/>
        <v>0</v>
      </c>
      <c r="O1317" s="81">
        <f t="shared" ca="1" si="557"/>
        <v>211.58869000000001</v>
      </c>
      <c r="P1317" s="87" t="str">
        <f t="shared" si="558"/>
        <v>J=</v>
      </c>
      <c r="Q1317" s="88">
        <f t="shared" si="559"/>
        <v>44676</v>
      </c>
      <c r="R1317" s="7"/>
      <c r="S1317" s="7"/>
      <c r="T1317" s="7"/>
      <c r="U1317" s="7"/>
      <c r="V1317" s="7"/>
      <c r="W1317" s="7"/>
      <c r="X1317" s="7"/>
      <c r="Y1317" s="7"/>
      <c r="Z1317" s="7"/>
      <c r="AA1317" s="7"/>
      <c r="AB1317" s="7"/>
      <c r="AC1317" s="7"/>
      <c r="AD1317" s="7"/>
      <c r="AE1317" s="7"/>
      <c r="AF1317" s="65">
        <f t="shared" si="564"/>
        <v>44114</v>
      </c>
      <c r="AG1317" s="9">
        <f t="shared" ca="1" si="561"/>
        <v>1186.3723299999999</v>
      </c>
      <c r="AH1317" s="9">
        <f t="shared" si="561"/>
        <v>1000</v>
      </c>
      <c r="AI1317" s="4">
        <f t="shared" ca="1" si="561"/>
        <v>0</v>
      </c>
      <c r="AJ1317" s="10">
        <f t="shared" ca="1" si="561"/>
        <v>0</v>
      </c>
      <c r="AK1317" s="4">
        <f t="shared" si="561"/>
        <v>1.1679999999999999</v>
      </c>
      <c r="AL1317" s="65">
        <f t="shared" si="562"/>
        <v>44114</v>
      </c>
      <c r="AM1317" s="10">
        <f t="shared" ca="1" si="563"/>
        <v>1.18637233</v>
      </c>
      <c r="AN1317" s="9">
        <f t="shared" ca="1" si="563"/>
        <v>186.37233000000001</v>
      </c>
      <c r="AO1317" s="7">
        <f t="shared" si="563"/>
        <v>0</v>
      </c>
      <c r="AP1317" s="11">
        <f t="shared" si="563"/>
        <v>0</v>
      </c>
      <c r="AQ1317" s="9">
        <f t="shared" si="563"/>
        <v>0</v>
      </c>
      <c r="AR1317" s="8" t="str">
        <f t="shared" si="563"/>
        <v>J=</v>
      </c>
      <c r="AS1317" s="65">
        <f t="shared" si="563"/>
        <v>44676</v>
      </c>
      <c r="AT1317" s="12"/>
      <c r="AU1317" s="12"/>
      <c r="AV1317" s="22"/>
      <c r="AW1317" s="12"/>
      <c r="AX1317" s="12"/>
      <c r="AY1317" s="12"/>
      <c r="AZ1317" s="12"/>
      <c r="BA1317" s="12"/>
      <c r="BB1317" s="12"/>
      <c r="BC1317" s="12"/>
      <c r="BD1317" s="12"/>
      <c r="BE1317" s="12"/>
      <c r="BF1317" s="12"/>
      <c r="BG1317" s="12"/>
      <c r="BH1317" s="12"/>
      <c r="BI1317" s="12"/>
      <c r="BJ1317" s="12"/>
      <c r="BK1317" s="12"/>
      <c r="BL1317" s="12"/>
      <c r="BM1317" s="12"/>
      <c r="BN1317" s="12"/>
      <c r="BO1317" s="12"/>
      <c r="BP1317" s="12"/>
      <c r="BQ1317" s="12"/>
      <c r="BR1317" s="12"/>
      <c r="BS1317" s="12"/>
      <c r="BT1317" s="12"/>
      <c r="BU1317" s="12"/>
      <c r="BV1317" s="12"/>
      <c r="BW1317" s="12"/>
      <c r="BX1317" s="12"/>
      <c r="BY1317" s="12"/>
      <c r="BZ1317" s="12"/>
      <c r="CA1317" s="12"/>
      <c r="CB1317" s="12"/>
      <c r="CC1317" s="12"/>
      <c r="CD1317" s="12"/>
      <c r="CE1317" s="12"/>
      <c r="CF1317" s="12"/>
      <c r="CG1317" s="12"/>
      <c r="CH1317" s="12"/>
      <c r="CI1317" s="12"/>
      <c r="CJ1317" s="12"/>
      <c r="CK1317" s="12"/>
      <c r="CL1317" s="12"/>
      <c r="CM1317" s="12"/>
      <c r="CN1317" s="12"/>
      <c r="CO1317" s="12"/>
      <c r="CP1317" s="12"/>
      <c r="CQ1317" s="12"/>
      <c r="CR1317" s="12"/>
      <c r="CS1317" s="12"/>
      <c r="CT1317" s="12"/>
      <c r="CU1317" s="12"/>
      <c r="CV1317" s="12"/>
      <c r="CW1317" s="12"/>
      <c r="CX1317" s="12"/>
      <c r="CY1317" s="12"/>
      <c r="CZ1317" s="12"/>
      <c r="DA1317" s="12"/>
      <c r="DB1317" s="12"/>
      <c r="DC1317" s="12"/>
      <c r="DD1317" s="12"/>
      <c r="DE1317" s="12"/>
      <c r="DF1317" s="12"/>
      <c r="DG1317" s="12"/>
      <c r="DH1317" s="12"/>
      <c r="DI1317" s="12"/>
      <c r="DJ1317" s="12"/>
      <c r="DK1317" s="12"/>
      <c r="DL1317" s="12"/>
      <c r="DM1317" s="12"/>
      <c r="DN1317" s="12"/>
      <c r="DO1317" s="12"/>
      <c r="DP1317" s="12"/>
      <c r="DQ1317" s="12"/>
      <c r="DR1317" s="12"/>
      <c r="DS1317" s="12"/>
      <c r="DT1317" s="12"/>
      <c r="DU1317" s="12"/>
      <c r="DV1317" s="12"/>
      <c r="DW1317" s="12"/>
      <c r="DX1317" s="12"/>
      <c r="DY1317" s="12"/>
      <c r="DZ1317" s="12"/>
      <c r="EA1317" s="12"/>
      <c r="EB1317" s="12"/>
      <c r="EC1317" s="12"/>
      <c r="ED1317" s="12"/>
      <c r="EE1317" s="12"/>
      <c r="EF1317" s="12"/>
      <c r="EG1317" s="12"/>
      <c r="EH1317" s="12"/>
      <c r="EI1317" s="12"/>
      <c r="EJ1317" s="12"/>
      <c r="EK1317" s="12"/>
      <c r="EL1317" s="12"/>
      <c r="EM1317" s="12"/>
      <c r="EN1317" s="12"/>
      <c r="EO1317" s="12"/>
      <c r="EP1317" s="12"/>
      <c r="EQ1317" s="12"/>
      <c r="ER1317" s="12"/>
      <c r="ES1317" s="12"/>
      <c r="ET1317" s="12"/>
      <c r="EU1317" s="12"/>
      <c r="EV1317" s="12"/>
      <c r="EW1317" s="12"/>
      <c r="EX1317" s="12"/>
      <c r="EY1317" s="12"/>
      <c r="EZ1317" s="12"/>
      <c r="FA1317" s="12"/>
      <c r="FB1317" s="12"/>
      <c r="FC1317" s="12"/>
      <c r="FD1317" s="12"/>
      <c r="FE1317" s="12"/>
      <c r="FF1317" s="12"/>
      <c r="FG1317" s="12"/>
      <c r="FH1317" s="12"/>
      <c r="FI1317" s="12"/>
      <c r="FJ1317" s="12"/>
      <c r="FK1317" s="12"/>
      <c r="FL1317" s="12"/>
      <c r="FM1317" s="12"/>
      <c r="FN1317" s="12"/>
      <c r="FO1317" s="12"/>
      <c r="FP1317" s="12"/>
      <c r="FQ1317" s="12"/>
      <c r="FR1317" s="12"/>
      <c r="FS1317" s="12"/>
      <c r="FT1317" s="12"/>
      <c r="FU1317" s="12"/>
      <c r="FV1317" s="12"/>
      <c r="FW1317" s="12"/>
      <c r="FX1317" s="12"/>
      <c r="FY1317" s="12"/>
      <c r="FZ1317" s="12"/>
      <c r="GA1317" s="12"/>
      <c r="GB1317" s="12"/>
      <c r="GC1317" s="12"/>
      <c r="GD1317" s="12"/>
      <c r="GE1317" s="12"/>
      <c r="GF1317" s="12"/>
      <c r="GG1317" s="12"/>
      <c r="GH1317" s="12"/>
      <c r="GI1317" s="12"/>
      <c r="GJ1317" s="12"/>
      <c r="GK1317" s="12"/>
      <c r="GL1317" s="12"/>
      <c r="GM1317" s="12"/>
      <c r="GN1317" s="12"/>
      <c r="GO1317" s="12"/>
      <c r="GP1317" s="12"/>
      <c r="GQ1317" s="12"/>
      <c r="GR1317" s="12"/>
    </row>
    <row r="1318" spans="1:203" x14ac:dyDescent="0.2">
      <c r="A1318" s="79">
        <f t="shared" si="549"/>
        <v>44390</v>
      </c>
      <c r="B1318" s="80">
        <f t="shared" ca="1" si="550"/>
        <v>1211.8170500000001</v>
      </c>
      <c r="C1318" s="81">
        <f t="shared" si="551"/>
        <v>1000</v>
      </c>
      <c r="D1318" s="82">
        <f ca="1">IF(A1318&lt;$B$1,VLOOKUP(A1318,[1]DI!$A$4:$B$15000,2,FALSE),0)</f>
        <v>4.1500000000000002E-2</v>
      </c>
      <c r="E1318" s="81">
        <f t="shared" ca="1" si="552"/>
        <v>1.6137000000000001E-4</v>
      </c>
      <c r="F1318" s="83">
        <f t="shared" si="547"/>
        <v>1.1679999999999999</v>
      </c>
      <c r="G1318" s="84">
        <f t="shared" ca="1" si="553"/>
        <v>1.0001884801600001</v>
      </c>
      <c r="H1318" s="81">
        <f ca="1">TRUNC(PRODUCT(G$10:G1317),15)</f>
        <v>1.2118170480869399</v>
      </c>
      <c r="I1318" s="81">
        <f t="shared" si="554"/>
        <v>1</v>
      </c>
      <c r="J1318" s="81">
        <f t="shared" ca="1" si="555"/>
        <v>1.2118170500000001</v>
      </c>
      <c r="K1318" s="81">
        <f t="shared" ca="1" si="556"/>
        <v>211.81704999999999</v>
      </c>
      <c r="L1318" s="85">
        <f>IF(VLOOKUP(A1318,$U$12:$AD$125,8)=VLOOKUP(A1317,$U$12:$AD$125,8),0,VLOOKUP(A1318,U$12:$AD$125,8))</f>
        <v>0</v>
      </c>
      <c r="M1318" s="86">
        <f>IF(L1318&gt;0,VLOOKUP(L1318,T$12:$AC$125,7),0)</f>
        <v>0</v>
      </c>
      <c r="N1318" s="81">
        <f t="shared" si="548"/>
        <v>0</v>
      </c>
      <c r="O1318" s="81">
        <f t="shared" ca="1" si="557"/>
        <v>211.81704999999999</v>
      </c>
      <c r="P1318" s="87" t="str">
        <f t="shared" si="558"/>
        <v>J=</v>
      </c>
      <c r="Q1318" s="88">
        <f t="shared" si="559"/>
        <v>44676</v>
      </c>
      <c r="R1318" s="7"/>
      <c r="S1318" s="7"/>
      <c r="T1318" s="7"/>
      <c r="U1318" s="7"/>
      <c r="V1318" s="7"/>
      <c r="W1318" s="7"/>
      <c r="X1318" s="7"/>
      <c r="Y1318" s="7"/>
      <c r="Z1318" s="7"/>
      <c r="AA1318" s="7"/>
      <c r="AB1318" s="7"/>
      <c r="AC1318" s="7"/>
      <c r="AD1318" s="7"/>
      <c r="AE1318" s="7"/>
      <c r="AF1318" s="65">
        <f t="shared" si="564"/>
        <v>44115</v>
      </c>
      <c r="AG1318" s="9">
        <f t="shared" ca="1" si="561"/>
        <v>1186.3723299999999</v>
      </c>
      <c r="AH1318" s="9">
        <f t="shared" si="561"/>
        <v>1000</v>
      </c>
      <c r="AI1318" s="4">
        <f t="shared" ca="1" si="561"/>
        <v>0</v>
      </c>
      <c r="AJ1318" s="10">
        <f t="shared" ca="1" si="561"/>
        <v>0</v>
      </c>
      <c r="AK1318" s="4">
        <f t="shared" si="561"/>
        <v>1.1679999999999999</v>
      </c>
      <c r="AL1318" s="65">
        <f t="shared" si="562"/>
        <v>44115</v>
      </c>
      <c r="AM1318" s="10">
        <f t="shared" ca="1" si="563"/>
        <v>1.18637233</v>
      </c>
      <c r="AN1318" s="9">
        <f t="shared" ca="1" si="563"/>
        <v>186.37233000000001</v>
      </c>
      <c r="AO1318" s="7">
        <f t="shared" si="563"/>
        <v>0</v>
      </c>
      <c r="AP1318" s="11">
        <f t="shared" si="563"/>
        <v>0</v>
      </c>
      <c r="AQ1318" s="9">
        <f t="shared" si="563"/>
        <v>0</v>
      </c>
      <c r="AR1318" s="8" t="str">
        <f t="shared" si="563"/>
        <v>J=</v>
      </c>
      <c r="AS1318" s="65">
        <f t="shared" si="563"/>
        <v>44676</v>
      </c>
      <c r="AT1318" s="12"/>
      <c r="AU1318" s="12"/>
      <c r="AV1318" s="22"/>
      <c r="AW1318" s="12"/>
      <c r="AX1318" s="12"/>
      <c r="AY1318" s="12"/>
      <c r="AZ1318" s="12"/>
      <c r="BA1318" s="12"/>
      <c r="BB1318" s="12"/>
      <c r="BC1318" s="12"/>
      <c r="BD1318" s="12"/>
      <c r="BE1318" s="12"/>
      <c r="BF1318" s="12"/>
      <c r="BG1318" s="12"/>
      <c r="BH1318" s="12"/>
      <c r="BI1318" s="12"/>
      <c r="BJ1318" s="12"/>
      <c r="BK1318" s="12"/>
      <c r="BL1318" s="12"/>
      <c r="BM1318" s="12"/>
      <c r="BN1318" s="12"/>
      <c r="BO1318" s="12"/>
      <c r="BP1318" s="12"/>
      <c r="BQ1318" s="12"/>
      <c r="BR1318" s="12"/>
      <c r="BS1318" s="12"/>
      <c r="BT1318" s="12"/>
      <c r="BU1318" s="12"/>
      <c r="BV1318" s="12"/>
      <c r="BW1318" s="12"/>
      <c r="BX1318" s="12"/>
      <c r="BY1318" s="12"/>
      <c r="BZ1318" s="12"/>
      <c r="CA1318" s="12"/>
      <c r="CB1318" s="12"/>
      <c r="CC1318" s="12"/>
      <c r="CD1318" s="12"/>
      <c r="CE1318" s="12"/>
      <c r="CF1318" s="12"/>
      <c r="CG1318" s="12"/>
      <c r="CH1318" s="12"/>
      <c r="CI1318" s="12"/>
      <c r="CJ1318" s="12"/>
      <c r="CK1318" s="12"/>
      <c r="CL1318" s="12"/>
      <c r="CM1318" s="12"/>
      <c r="CN1318" s="12"/>
      <c r="CO1318" s="12"/>
      <c r="CP1318" s="12"/>
      <c r="CQ1318" s="12"/>
      <c r="CR1318" s="12"/>
      <c r="CS1318" s="12"/>
      <c r="CT1318" s="12"/>
      <c r="CU1318" s="12"/>
      <c r="CV1318" s="12"/>
      <c r="CW1318" s="12"/>
      <c r="CX1318" s="12"/>
      <c r="CY1318" s="12"/>
      <c r="CZ1318" s="12"/>
      <c r="DA1318" s="12"/>
      <c r="DB1318" s="12"/>
      <c r="DC1318" s="12"/>
      <c r="DD1318" s="12"/>
      <c r="DE1318" s="12"/>
      <c r="DF1318" s="12"/>
      <c r="DG1318" s="12"/>
      <c r="DH1318" s="12"/>
      <c r="DI1318" s="12"/>
      <c r="DJ1318" s="12"/>
      <c r="DK1318" s="12"/>
      <c r="DL1318" s="12"/>
      <c r="DM1318" s="12"/>
      <c r="DN1318" s="12"/>
      <c r="DO1318" s="12"/>
      <c r="DP1318" s="12"/>
      <c r="DQ1318" s="12"/>
      <c r="DR1318" s="12"/>
      <c r="DS1318" s="12"/>
      <c r="DT1318" s="12"/>
      <c r="DU1318" s="12"/>
      <c r="DV1318" s="12"/>
      <c r="DW1318" s="12"/>
      <c r="DX1318" s="12"/>
      <c r="DY1318" s="12"/>
      <c r="DZ1318" s="12"/>
      <c r="EA1318" s="12"/>
      <c r="EB1318" s="12"/>
      <c r="EC1318" s="12"/>
      <c r="ED1318" s="12"/>
      <c r="EE1318" s="12"/>
      <c r="EF1318" s="12"/>
      <c r="EG1318" s="12"/>
      <c r="EH1318" s="12"/>
      <c r="EI1318" s="12"/>
      <c r="EJ1318" s="12"/>
      <c r="EK1318" s="12"/>
      <c r="EL1318" s="12"/>
      <c r="EM1318" s="12"/>
      <c r="EN1318" s="12"/>
      <c r="EO1318" s="12"/>
      <c r="EP1318" s="12"/>
      <c r="EQ1318" s="12"/>
      <c r="ER1318" s="12"/>
      <c r="ES1318" s="12"/>
      <c r="ET1318" s="12"/>
      <c r="EU1318" s="12"/>
      <c r="EV1318" s="12"/>
      <c r="EW1318" s="12"/>
      <c r="EX1318" s="12"/>
      <c r="EY1318" s="12"/>
      <c r="EZ1318" s="12"/>
      <c r="FA1318" s="12"/>
      <c r="FB1318" s="12"/>
      <c r="FC1318" s="12"/>
      <c r="FD1318" s="12"/>
      <c r="FE1318" s="12"/>
      <c r="FF1318" s="12"/>
      <c r="FG1318" s="12"/>
      <c r="FH1318" s="12"/>
      <c r="FI1318" s="12"/>
      <c r="FJ1318" s="12"/>
      <c r="FK1318" s="12"/>
      <c r="FL1318" s="12"/>
      <c r="FM1318" s="12"/>
      <c r="FN1318" s="12"/>
      <c r="FO1318" s="12"/>
      <c r="FP1318" s="12"/>
      <c r="FQ1318" s="12"/>
      <c r="FR1318" s="12"/>
      <c r="FS1318" s="12"/>
      <c r="FT1318" s="12"/>
      <c r="FU1318" s="12"/>
      <c r="FV1318" s="12"/>
      <c r="FW1318" s="12"/>
      <c r="FX1318" s="12"/>
      <c r="FY1318" s="12"/>
      <c r="FZ1318" s="12"/>
      <c r="GA1318" s="12"/>
      <c r="GB1318" s="12"/>
      <c r="GC1318" s="12"/>
      <c r="GD1318" s="12"/>
      <c r="GE1318" s="12"/>
      <c r="GF1318" s="12"/>
      <c r="GG1318" s="12"/>
      <c r="GH1318" s="12"/>
      <c r="GI1318" s="12"/>
      <c r="GJ1318" s="12"/>
      <c r="GK1318" s="12"/>
      <c r="GL1318" s="12"/>
      <c r="GM1318" s="12"/>
      <c r="GN1318" s="12"/>
      <c r="GO1318" s="12"/>
      <c r="GP1318" s="12"/>
      <c r="GQ1318" s="12"/>
      <c r="GR1318" s="12"/>
    </row>
    <row r="1319" spans="1:203" x14ac:dyDescent="0.2">
      <c r="A1319" s="79">
        <f t="shared" si="549"/>
        <v>44391</v>
      </c>
      <c r="B1319" s="80">
        <f t="shared" ca="1" si="550"/>
        <v>1212.0454500000001</v>
      </c>
      <c r="C1319" s="81">
        <f t="shared" si="551"/>
        <v>1000</v>
      </c>
      <c r="D1319" s="82">
        <f ca="1">IF(A1319&lt;$B$1,VLOOKUP(A1319,[1]DI!$A$4:$B$15000,2,FALSE),0)</f>
        <v>4.1500000000000002E-2</v>
      </c>
      <c r="E1319" s="81">
        <f t="shared" ca="1" si="552"/>
        <v>1.6137000000000001E-4</v>
      </c>
      <c r="F1319" s="83">
        <f t="shared" si="547"/>
        <v>1.1679999999999999</v>
      </c>
      <c r="G1319" s="84">
        <f t="shared" ca="1" si="553"/>
        <v>1.0001884801600001</v>
      </c>
      <c r="H1319" s="81">
        <f ca="1">TRUNC(PRODUCT(G$10:G1318),15)</f>
        <v>1.2120454515580501</v>
      </c>
      <c r="I1319" s="81">
        <f t="shared" si="554"/>
        <v>1</v>
      </c>
      <c r="J1319" s="81">
        <f t="shared" ca="1" si="555"/>
        <v>1.21204545</v>
      </c>
      <c r="K1319" s="81">
        <f t="shared" ca="1" si="556"/>
        <v>212.04544999999999</v>
      </c>
      <c r="L1319" s="85">
        <f>IF(VLOOKUP(A1319,$U$12:$AD$125,8)=VLOOKUP(A1318,$U$12:$AD$125,8),0,VLOOKUP(A1319,U$12:$AD$125,8))</f>
        <v>0</v>
      </c>
      <c r="M1319" s="86">
        <f>IF(L1319&gt;0,VLOOKUP(L1319,T$12:$AC$125,7),0)</f>
        <v>0</v>
      </c>
      <c r="N1319" s="81">
        <f t="shared" si="548"/>
        <v>0</v>
      </c>
      <c r="O1319" s="81">
        <f t="shared" ca="1" si="557"/>
        <v>212.04544999999999</v>
      </c>
      <c r="P1319" s="87" t="str">
        <f t="shared" si="558"/>
        <v>J=</v>
      </c>
      <c r="Q1319" s="88">
        <f t="shared" si="559"/>
        <v>44676</v>
      </c>
      <c r="R1319" s="7"/>
      <c r="S1319" s="16"/>
      <c r="T1319" s="16"/>
      <c r="U1319" s="16"/>
      <c r="V1319" s="16"/>
      <c r="W1319" s="16"/>
      <c r="X1319" s="16"/>
      <c r="Y1319" s="16"/>
      <c r="Z1319" s="16"/>
      <c r="AA1319" s="16"/>
      <c r="AB1319" s="16"/>
      <c r="AC1319" s="16"/>
      <c r="AD1319" s="16"/>
      <c r="AE1319" s="16"/>
      <c r="AF1319" s="65">
        <f t="shared" si="564"/>
        <v>44116</v>
      </c>
      <c r="AG1319" s="9">
        <f t="shared" ca="1" si="561"/>
        <v>1186.3723299999999</v>
      </c>
      <c r="AH1319" s="9">
        <f t="shared" si="561"/>
        <v>1000</v>
      </c>
      <c r="AI1319" s="4">
        <f t="shared" ca="1" si="561"/>
        <v>0</v>
      </c>
      <c r="AJ1319" s="10">
        <f t="shared" ca="1" si="561"/>
        <v>0</v>
      </c>
      <c r="AK1319" s="4">
        <f t="shared" si="561"/>
        <v>1.1679999999999999</v>
      </c>
      <c r="AL1319" s="65">
        <f t="shared" si="562"/>
        <v>44116</v>
      </c>
      <c r="AM1319" s="10">
        <f t="shared" ca="1" si="563"/>
        <v>1.18637233</v>
      </c>
      <c r="AN1319" s="9">
        <f t="shared" ca="1" si="563"/>
        <v>186.37233000000001</v>
      </c>
      <c r="AO1319" s="7">
        <f t="shared" si="563"/>
        <v>0</v>
      </c>
      <c r="AP1319" s="11">
        <f t="shared" si="563"/>
        <v>0</v>
      </c>
      <c r="AQ1319" s="9">
        <f t="shared" si="563"/>
        <v>0</v>
      </c>
      <c r="AR1319" s="8" t="str">
        <f t="shared" si="563"/>
        <v>J=</v>
      </c>
      <c r="AS1319" s="65">
        <f t="shared" si="563"/>
        <v>44676</v>
      </c>
      <c r="AT1319" s="17"/>
      <c r="AU1319" s="17"/>
      <c r="AV1319" s="23"/>
      <c r="AW1319" s="17"/>
      <c r="AX1319" s="17"/>
      <c r="AY1319" s="17"/>
      <c r="AZ1319" s="17"/>
      <c r="BA1319" s="17"/>
      <c r="BB1319" s="17"/>
      <c r="BC1319" s="17"/>
      <c r="BD1319" s="17"/>
      <c r="BE1319" s="17"/>
      <c r="BF1319" s="17"/>
      <c r="BG1319" s="17"/>
      <c r="BH1319" s="17"/>
      <c r="BI1319" s="17"/>
      <c r="BJ1319" s="17"/>
      <c r="BK1319" s="17"/>
      <c r="BL1319" s="17"/>
      <c r="BM1319" s="17"/>
      <c r="BN1319" s="17"/>
      <c r="BO1319" s="17"/>
      <c r="BP1319" s="17"/>
      <c r="BQ1319" s="17"/>
      <c r="BR1319" s="17"/>
      <c r="BS1319" s="17"/>
      <c r="BT1319" s="17"/>
      <c r="BU1319" s="17"/>
      <c r="BV1319" s="17"/>
      <c r="BW1319" s="17"/>
      <c r="BX1319" s="17"/>
      <c r="BY1319" s="17"/>
      <c r="BZ1319" s="17"/>
      <c r="CA1319" s="17"/>
      <c r="CB1319" s="17"/>
      <c r="CC1319" s="17"/>
      <c r="CD1319" s="17"/>
      <c r="CE1319" s="17"/>
      <c r="CF1319" s="17"/>
      <c r="CG1319" s="17"/>
      <c r="CH1319" s="17"/>
      <c r="CI1319" s="17"/>
      <c r="CJ1319" s="17"/>
      <c r="CK1319" s="17"/>
      <c r="CL1319" s="17"/>
      <c r="CM1319" s="17"/>
      <c r="CN1319" s="17"/>
      <c r="CO1319" s="17"/>
      <c r="CP1319" s="17"/>
      <c r="CQ1319" s="17"/>
      <c r="CR1319" s="17"/>
      <c r="CS1319" s="17"/>
      <c r="CT1319" s="17"/>
      <c r="CU1319" s="17"/>
      <c r="CV1319" s="17"/>
      <c r="CW1319" s="17"/>
      <c r="CX1319" s="17"/>
      <c r="CY1319" s="17"/>
      <c r="CZ1319" s="17"/>
      <c r="DA1319" s="17"/>
      <c r="DB1319" s="17"/>
      <c r="DC1319" s="17"/>
      <c r="DD1319" s="17"/>
      <c r="DE1319" s="17"/>
      <c r="DF1319" s="17"/>
      <c r="DG1319" s="17"/>
      <c r="DH1319" s="17"/>
      <c r="DI1319" s="17"/>
      <c r="DJ1319" s="17"/>
      <c r="DK1319" s="17"/>
      <c r="DL1319" s="17"/>
      <c r="DM1319" s="17"/>
      <c r="DN1319" s="17"/>
      <c r="DO1319" s="17"/>
      <c r="DP1319" s="17"/>
      <c r="DQ1319" s="17"/>
      <c r="DR1319" s="17"/>
      <c r="DS1319" s="17"/>
      <c r="DT1319" s="17"/>
      <c r="DU1319" s="17"/>
      <c r="DV1319" s="17"/>
      <c r="DW1319" s="17"/>
      <c r="DX1319" s="17"/>
      <c r="DY1319" s="17"/>
      <c r="DZ1319" s="17"/>
      <c r="EA1319" s="17"/>
      <c r="EB1319" s="17"/>
      <c r="EC1319" s="17"/>
      <c r="ED1319" s="17"/>
      <c r="EE1319" s="17"/>
      <c r="EF1319" s="17"/>
      <c r="EG1319" s="17"/>
      <c r="EH1319" s="17"/>
      <c r="EI1319" s="17"/>
      <c r="EJ1319" s="17"/>
      <c r="EK1319" s="17"/>
      <c r="EL1319" s="17"/>
      <c r="EM1319" s="17"/>
      <c r="EN1319" s="17"/>
      <c r="EO1319" s="17"/>
      <c r="EP1319" s="17"/>
      <c r="EQ1319" s="17"/>
      <c r="ER1319" s="17"/>
      <c r="ES1319" s="17"/>
      <c r="ET1319" s="17"/>
      <c r="EU1319" s="17"/>
      <c r="EV1319" s="17"/>
      <c r="EW1319" s="17"/>
      <c r="EX1319" s="17"/>
      <c r="EY1319" s="17"/>
      <c r="EZ1319" s="17"/>
      <c r="FA1319" s="17"/>
      <c r="FB1319" s="17"/>
      <c r="FC1319" s="17"/>
      <c r="FD1319" s="17"/>
      <c r="FE1319" s="17"/>
      <c r="FF1319" s="17"/>
      <c r="FG1319" s="17"/>
      <c r="FH1319" s="17"/>
      <c r="FI1319" s="17"/>
      <c r="FJ1319" s="17"/>
      <c r="FK1319" s="17"/>
      <c r="FL1319" s="17"/>
      <c r="FM1319" s="17"/>
      <c r="FN1319" s="17"/>
      <c r="FO1319" s="17"/>
      <c r="FP1319" s="17"/>
      <c r="FQ1319" s="17"/>
      <c r="FR1319" s="17"/>
      <c r="FS1319" s="17"/>
      <c r="FT1319" s="17"/>
      <c r="FU1319" s="17"/>
      <c r="FV1319" s="17"/>
      <c r="FW1319" s="17"/>
      <c r="FX1319" s="17"/>
      <c r="FY1319" s="17"/>
      <c r="FZ1319" s="17"/>
      <c r="GA1319" s="17"/>
      <c r="GB1319" s="17"/>
      <c r="GC1319" s="17"/>
      <c r="GD1319" s="17"/>
      <c r="GE1319" s="17"/>
      <c r="GF1319" s="17"/>
      <c r="GG1319" s="17"/>
      <c r="GH1319" s="17"/>
      <c r="GI1319" s="17"/>
      <c r="GJ1319" s="17"/>
      <c r="GK1319" s="17"/>
      <c r="GL1319" s="17"/>
      <c r="GM1319" s="17"/>
      <c r="GN1319" s="17"/>
      <c r="GO1319" s="17"/>
      <c r="GP1319" s="17"/>
      <c r="GQ1319" s="17"/>
      <c r="GR1319" s="17"/>
      <c r="GS1319" s="17"/>
      <c r="GT1319" s="17"/>
      <c r="GU1319" s="17"/>
    </row>
    <row r="1320" spans="1:203" x14ac:dyDescent="0.2">
      <c r="A1320" s="79">
        <f t="shared" si="549"/>
        <v>44392</v>
      </c>
      <c r="B1320" s="80">
        <f t="shared" ca="1" si="550"/>
        <v>1212.2738999999999</v>
      </c>
      <c r="C1320" s="81">
        <f t="shared" si="551"/>
        <v>1000</v>
      </c>
      <c r="D1320" s="82">
        <f ca="1">IF(A1320&lt;$B$1,VLOOKUP(A1320,[1]DI!$A$4:$B$15000,2,FALSE),0)</f>
        <v>4.1500000000000002E-2</v>
      </c>
      <c r="E1320" s="81">
        <f t="shared" ca="1" si="552"/>
        <v>1.6137000000000001E-4</v>
      </c>
      <c r="F1320" s="83">
        <f t="shared" si="547"/>
        <v>1.1679999999999999</v>
      </c>
      <c r="G1320" s="84">
        <f t="shared" ca="1" si="553"/>
        <v>1.0001884801600001</v>
      </c>
      <c r="H1320" s="81">
        <f ca="1">TRUNC(PRODUCT(G$10:G1319),15)</f>
        <v>1.21227389807869</v>
      </c>
      <c r="I1320" s="81">
        <f t="shared" si="554"/>
        <v>1</v>
      </c>
      <c r="J1320" s="81">
        <f t="shared" ca="1" si="555"/>
        <v>1.2122739</v>
      </c>
      <c r="K1320" s="81">
        <f t="shared" ca="1" si="556"/>
        <v>212.2739</v>
      </c>
      <c r="L1320" s="85">
        <f>IF(VLOOKUP(A1320,$U$12:$AD$125,8)=VLOOKUP(A1319,$U$12:$AD$125,8),0,VLOOKUP(A1320,U$12:$AD$125,8))</f>
        <v>0</v>
      </c>
      <c r="M1320" s="86">
        <f>IF(L1320&gt;0,VLOOKUP(L1320,T$12:$AC$125,7),0)</f>
        <v>0</v>
      </c>
      <c r="N1320" s="81">
        <f t="shared" si="548"/>
        <v>0</v>
      </c>
      <c r="O1320" s="81">
        <f t="shared" ca="1" si="557"/>
        <v>212.2739</v>
      </c>
      <c r="P1320" s="87" t="str">
        <f t="shared" si="558"/>
        <v>J=</v>
      </c>
      <c r="Q1320" s="88">
        <f t="shared" si="559"/>
        <v>44676</v>
      </c>
      <c r="R1320" s="7"/>
      <c r="S1320" s="7"/>
      <c r="T1320" s="7"/>
      <c r="U1320" s="7"/>
      <c r="V1320" s="7"/>
      <c r="W1320" s="7"/>
      <c r="X1320" s="7"/>
      <c r="Y1320" s="7"/>
      <c r="Z1320" s="7"/>
      <c r="AA1320" s="7"/>
      <c r="AB1320" s="7"/>
      <c r="AC1320" s="7"/>
      <c r="AD1320" s="7"/>
      <c r="AE1320" s="7"/>
      <c r="AF1320" s="65">
        <f t="shared" si="564"/>
        <v>44117</v>
      </c>
      <c r="AG1320" s="9">
        <f t="shared" ca="1" si="561"/>
        <v>1186.3723299999999</v>
      </c>
      <c r="AH1320" s="9">
        <f t="shared" si="561"/>
        <v>1000</v>
      </c>
      <c r="AI1320" s="4">
        <f t="shared" ca="1" si="561"/>
        <v>1.9000000000000006E-2</v>
      </c>
      <c r="AJ1320" s="10">
        <f t="shared" ca="1" si="561"/>
        <v>7.4690000000000005E-5</v>
      </c>
      <c r="AK1320" s="4">
        <f t="shared" si="561"/>
        <v>1.1679999999999999</v>
      </c>
      <c r="AL1320" s="65">
        <f t="shared" si="562"/>
        <v>44117</v>
      </c>
      <c r="AM1320" s="10">
        <f t="shared" ca="1" si="563"/>
        <v>1.18637233</v>
      </c>
      <c r="AN1320" s="9">
        <f t="shared" ca="1" si="563"/>
        <v>186.37233000000001</v>
      </c>
      <c r="AO1320" s="7">
        <f t="shared" si="563"/>
        <v>0</v>
      </c>
      <c r="AP1320" s="11">
        <f t="shared" si="563"/>
        <v>0</v>
      </c>
      <c r="AQ1320" s="9">
        <f t="shared" si="563"/>
        <v>0</v>
      </c>
      <c r="AR1320" s="8" t="str">
        <f t="shared" si="563"/>
        <v>J=</v>
      </c>
      <c r="AS1320" s="65">
        <f t="shared" si="563"/>
        <v>44676</v>
      </c>
      <c r="AT1320" s="12"/>
      <c r="AU1320" s="12"/>
      <c r="AV1320" s="22"/>
      <c r="AW1320" s="12"/>
      <c r="AX1320" s="12"/>
      <c r="AY1320" s="12"/>
      <c r="AZ1320" s="12"/>
      <c r="BA1320" s="12"/>
      <c r="BB1320" s="12"/>
      <c r="BC1320" s="12"/>
      <c r="BD1320" s="12"/>
      <c r="BE1320" s="12"/>
      <c r="BF1320" s="12"/>
      <c r="BG1320" s="12"/>
      <c r="BH1320" s="12"/>
      <c r="BI1320" s="12"/>
      <c r="BJ1320" s="12"/>
      <c r="BK1320" s="12"/>
      <c r="BL1320" s="12"/>
      <c r="BM1320" s="12"/>
      <c r="BN1320" s="12"/>
      <c r="BO1320" s="12"/>
      <c r="BP1320" s="12"/>
      <c r="BQ1320" s="12"/>
      <c r="BR1320" s="12"/>
      <c r="BS1320" s="12"/>
      <c r="BT1320" s="12"/>
      <c r="BU1320" s="12"/>
      <c r="BV1320" s="12"/>
      <c r="BW1320" s="12"/>
      <c r="BX1320" s="12"/>
      <c r="BY1320" s="12"/>
      <c r="BZ1320" s="12"/>
      <c r="CA1320" s="12"/>
      <c r="CB1320" s="12"/>
      <c r="CC1320" s="12"/>
      <c r="CD1320" s="12"/>
      <c r="CE1320" s="12"/>
      <c r="CF1320" s="12"/>
      <c r="CG1320" s="12"/>
      <c r="CH1320" s="12"/>
      <c r="CI1320" s="12"/>
      <c r="CJ1320" s="12"/>
      <c r="CK1320" s="12"/>
      <c r="CL1320" s="12"/>
      <c r="CM1320" s="12"/>
      <c r="CN1320" s="12"/>
      <c r="CO1320" s="12"/>
      <c r="CP1320" s="12"/>
      <c r="CQ1320" s="12"/>
      <c r="CR1320" s="12"/>
      <c r="CS1320" s="12"/>
      <c r="CT1320" s="12"/>
      <c r="CU1320" s="12"/>
      <c r="CV1320" s="12"/>
      <c r="CW1320" s="12"/>
      <c r="CX1320" s="12"/>
      <c r="CY1320" s="12"/>
      <c r="CZ1320" s="12"/>
      <c r="DA1320" s="12"/>
      <c r="DB1320" s="12"/>
      <c r="DC1320" s="12"/>
      <c r="DD1320" s="12"/>
      <c r="DE1320" s="12"/>
      <c r="DF1320" s="12"/>
      <c r="DG1320" s="12"/>
      <c r="DH1320" s="12"/>
      <c r="DI1320" s="12"/>
      <c r="DJ1320" s="12"/>
      <c r="DK1320" s="12"/>
      <c r="DL1320" s="12"/>
      <c r="DM1320" s="12"/>
      <c r="DN1320" s="12"/>
      <c r="DO1320" s="12"/>
      <c r="DP1320" s="12"/>
      <c r="DQ1320" s="12"/>
      <c r="DR1320" s="12"/>
      <c r="DS1320" s="12"/>
      <c r="DT1320" s="12"/>
      <c r="DU1320" s="12"/>
      <c r="DV1320" s="12"/>
      <c r="DW1320" s="12"/>
      <c r="DX1320" s="12"/>
      <c r="DY1320" s="12"/>
      <c r="DZ1320" s="12"/>
      <c r="EA1320" s="12"/>
      <c r="EB1320" s="12"/>
      <c r="EC1320" s="12"/>
      <c r="ED1320" s="12"/>
      <c r="EE1320" s="12"/>
      <c r="EF1320" s="12"/>
      <c r="EG1320" s="12"/>
      <c r="EH1320" s="12"/>
      <c r="EI1320" s="12"/>
      <c r="EJ1320" s="12"/>
      <c r="EK1320" s="12"/>
      <c r="EL1320" s="12"/>
      <c r="EM1320" s="12"/>
      <c r="EN1320" s="12"/>
      <c r="EO1320" s="12"/>
      <c r="EP1320" s="12"/>
      <c r="EQ1320" s="12"/>
      <c r="ER1320" s="12"/>
      <c r="ES1320" s="12"/>
      <c r="ET1320" s="12"/>
      <c r="EU1320" s="12"/>
      <c r="EV1320" s="12"/>
      <c r="EW1320" s="12"/>
      <c r="EX1320" s="12"/>
      <c r="EY1320" s="12"/>
      <c r="EZ1320" s="12"/>
      <c r="FA1320" s="12"/>
      <c r="FB1320" s="12"/>
      <c r="FC1320" s="12"/>
      <c r="FD1320" s="12"/>
      <c r="FE1320" s="12"/>
      <c r="FF1320" s="12"/>
      <c r="FG1320" s="12"/>
      <c r="FH1320" s="12"/>
      <c r="FI1320" s="12"/>
      <c r="FJ1320" s="12"/>
      <c r="FK1320" s="12"/>
      <c r="FL1320" s="12"/>
      <c r="FM1320" s="12"/>
      <c r="FN1320" s="12"/>
      <c r="FO1320" s="12"/>
      <c r="FP1320" s="12"/>
      <c r="FQ1320" s="12"/>
      <c r="FR1320" s="12"/>
      <c r="FS1320" s="12"/>
      <c r="FT1320" s="12"/>
      <c r="FU1320" s="12"/>
      <c r="FV1320" s="12"/>
      <c r="FW1320" s="12"/>
      <c r="FX1320" s="12"/>
      <c r="FY1320" s="12"/>
      <c r="FZ1320" s="12"/>
      <c r="GA1320" s="12"/>
      <c r="GB1320" s="12"/>
      <c r="GC1320" s="12"/>
      <c r="GD1320" s="12"/>
      <c r="GE1320" s="12"/>
      <c r="GF1320" s="12"/>
      <c r="GG1320" s="12"/>
      <c r="GH1320" s="12"/>
      <c r="GI1320" s="12"/>
      <c r="GJ1320" s="12"/>
      <c r="GK1320" s="12"/>
      <c r="GL1320" s="12"/>
      <c r="GM1320" s="12"/>
      <c r="GN1320" s="12"/>
      <c r="GO1320" s="12"/>
      <c r="GP1320" s="12"/>
      <c r="GQ1320" s="12"/>
      <c r="GR1320" s="12"/>
    </row>
    <row r="1321" spans="1:203" x14ac:dyDescent="0.2">
      <c r="A1321" s="79">
        <f t="shared" si="549"/>
        <v>44393</v>
      </c>
      <c r="B1321" s="80">
        <f t="shared" ca="1" si="550"/>
        <v>1212.5023900000001</v>
      </c>
      <c r="C1321" s="81">
        <f t="shared" si="551"/>
        <v>1000</v>
      </c>
      <c r="D1321" s="82">
        <f ca="1">IF(A1321&lt;$B$1,VLOOKUP(A1321,[1]DI!$A$4:$B$15000,2,FALSE),0)</f>
        <v>4.1500000000000002E-2</v>
      </c>
      <c r="E1321" s="81">
        <f t="shared" ca="1" si="552"/>
        <v>1.6137000000000001E-4</v>
      </c>
      <c r="F1321" s="83">
        <f t="shared" si="547"/>
        <v>1.1679999999999999</v>
      </c>
      <c r="G1321" s="84">
        <f t="shared" ca="1" si="553"/>
        <v>1.0001884801600001</v>
      </c>
      <c r="H1321" s="81">
        <f ca="1">TRUNC(PRODUCT(G$10:G1320),15)</f>
        <v>1.2125023876569601</v>
      </c>
      <c r="I1321" s="81">
        <f t="shared" si="554"/>
        <v>1</v>
      </c>
      <c r="J1321" s="81">
        <f t="shared" ca="1" si="555"/>
        <v>1.21250239</v>
      </c>
      <c r="K1321" s="81">
        <f t="shared" ca="1" si="556"/>
        <v>212.50238999999999</v>
      </c>
      <c r="L1321" s="85">
        <f>IF(VLOOKUP(A1321,$U$12:$AD$125,8)=VLOOKUP(A1320,$U$12:$AD$125,8),0,VLOOKUP(A1321,U$12:$AD$125,8))</f>
        <v>0</v>
      </c>
      <c r="M1321" s="86">
        <f>IF(L1321&gt;0,VLOOKUP(L1321,T$12:$AC$125,7),0)</f>
        <v>0</v>
      </c>
      <c r="N1321" s="81">
        <f t="shared" si="548"/>
        <v>0</v>
      </c>
      <c r="O1321" s="81">
        <f t="shared" ca="1" si="557"/>
        <v>212.50238999999999</v>
      </c>
      <c r="P1321" s="87" t="str">
        <f t="shared" si="558"/>
        <v>J=</v>
      </c>
      <c r="Q1321" s="88">
        <f t="shared" si="559"/>
        <v>44676</v>
      </c>
      <c r="R1321" s="7"/>
      <c r="S1321" s="7"/>
      <c r="T1321" s="7"/>
      <c r="U1321" s="7"/>
      <c r="V1321" s="7"/>
      <c r="W1321" s="7"/>
      <c r="X1321" s="7"/>
      <c r="Y1321" s="7"/>
      <c r="Z1321" s="7"/>
      <c r="AA1321" s="7"/>
      <c r="AB1321" s="7"/>
      <c r="AC1321" s="7"/>
      <c r="AD1321" s="7"/>
      <c r="AE1321" s="7"/>
      <c r="AF1321" s="65">
        <f t="shared" si="564"/>
        <v>44118</v>
      </c>
      <c r="AG1321" s="9">
        <f t="shared" ref="AG1321:AK1334" ca="1" si="565">VLOOKUP($AF1321,$A$10:$Q$3625,(AG$1)+1)</f>
        <v>1186.4758200000001</v>
      </c>
      <c r="AH1321" s="9">
        <f t="shared" si="565"/>
        <v>1000</v>
      </c>
      <c r="AI1321" s="4">
        <f t="shared" ca="1" si="565"/>
        <v>1.9000000000000006E-2</v>
      </c>
      <c r="AJ1321" s="10">
        <f t="shared" ca="1" si="565"/>
        <v>7.4690000000000005E-5</v>
      </c>
      <c r="AK1321" s="4">
        <f t="shared" si="565"/>
        <v>1.1679999999999999</v>
      </c>
      <c r="AL1321" s="65">
        <f t="shared" si="562"/>
        <v>44118</v>
      </c>
      <c r="AM1321" s="10">
        <f t="shared" ref="AM1321:AS1334" ca="1" si="566">VLOOKUP($AF1321,$A$10:$Q$3625,(AM$1)+1)</f>
        <v>1.1864758200000001</v>
      </c>
      <c r="AN1321" s="9">
        <f t="shared" ca="1" si="566"/>
        <v>186.47582</v>
      </c>
      <c r="AO1321" s="7">
        <f t="shared" si="566"/>
        <v>0</v>
      </c>
      <c r="AP1321" s="11">
        <f t="shared" si="566"/>
        <v>0</v>
      </c>
      <c r="AQ1321" s="9">
        <f t="shared" si="566"/>
        <v>0</v>
      </c>
      <c r="AR1321" s="8" t="str">
        <f t="shared" si="566"/>
        <v>J=</v>
      </c>
      <c r="AS1321" s="65">
        <f t="shared" si="566"/>
        <v>44676</v>
      </c>
      <c r="AT1321" s="12"/>
      <c r="AU1321" s="12"/>
      <c r="AV1321" s="22"/>
      <c r="AW1321" s="12"/>
      <c r="AX1321" s="12"/>
      <c r="AY1321" s="12"/>
      <c r="AZ1321" s="12"/>
      <c r="BA1321" s="12"/>
      <c r="BB1321" s="12"/>
      <c r="BC1321" s="12"/>
      <c r="BD1321" s="12"/>
      <c r="BE1321" s="12"/>
      <c r="BF1321" s="12"/>
      <c r="BG1321" s="12"/>
      <c r="BH1321" s="12"/>
      <c r="BI1321" s="12"/>
      <c r="BJ1321" s="12"/>
      <c r="BK1321" s="12"/>
      <c r="BL1321" s="12"/>
      <c r="BM1321" s="12"/>
      <c r="BN1321" s="12"/>
      <c r="BO1321" s="12"/>
      <c r="BP1321" s="12"/>
      <c r="BQ1321" s="12"/>
      <c r="BR1321" s="12"/>
      <c r="BS1321" s="12"/>
      <c r="BT1321" s="12"/>
      <c r="BU1321" s="12"/>
      <c r="BV1321" s="12"/>
      <c r="BW1321" s="12"/>
      <c r="BX1321" s="12"/>
      <c r="BY1321" s="12"/>
      <c r="BZ1321" s="12"/>
      <c r="CA1321" s="12"/>
      <c r="CB1321" s="12"/>
      <c r="CC1321" s="12"/>
      <c r="CD1321" s="12"/>
      <c r="CE1321" s="12"/>
      <c r="CF1321" s="12"/>
      <c r="CG1321" s="12"/>
      <c r="CH1321" s="12"/>
      <c r="CI1321" s="12"/>
      <c r="CJ1321" s="12"/>
      <c r="CK1321" s="12"/>
      <c r="CL1321" s="12"/>
      <c r="CM1321" s="12"/>
      <c r="CN1321" s="12"/>
      <c r="CO1321" s="12"/>
      <c r="CP1321" s="12"/>
      <c r="CQ1321" s="12"/>
      <c r="CR1321" s="12"/>
      <c r="CS1321" s="12"/>
      <c r="CT1321" s="12"/>
      <c r="CU1321" s="12"/>
      <c r="CV1321" s="12"/>
      <c r="CW1321" s="12"/>
      <c r="CX1321" s="12"/>
      <c r="CY1321" s="12"/>
      <c r="CZ1321" s="12"/>
      <c r="DA1321" s="12"/>
      <c r="DB1321" s="12"/>
      <c r="DC1321" s="12"/>
      <c r="DD1321" s="12"/>
      <c r="DE1321" s="12"/>
      <c r="DF1321" s="12"/>
      <c r="DG1321" s="12"/>
      <c r="DH1321" s="12"/>
      <c r="DI1321" s="12"/>
      <c r="DJ1321" s="12"/>
      <c r="DK1321" s="12"/>
      <c r="DL1321" s="12"/>
      <c r="DM1321" s="12"/>
      <c r="DN1321" s="12"/>
      <c r="DO1321" s="12"/>
      <c r="DP1321" s="12"/>
      <c r="DQ1321" s="12"/>
      <c r="DR1321" s="12"/>
      <c r="DS1321" s="12"/>
      <c r="DT1321" s="12"/>
      <c r="DU1321" s="12"/>
      <c r="DV1321" s="12"/>
      <c r="DW1321" s="12"/>
      <c r="DX1321" s="12"/>
      <c r="DY1321" s="12"/>
      <c r="DZ1321" s="12"/>
      <c r="EA1321" s="12"/>
      <c r="EB1321" s="12"/>
      <c r="EC1321" s="12"/>
      <c r="ED1321" s="12"/>
      <c r="EE1321" s="12"/>
      <c r="EF1321" s="12"/>
      <c r="EG1321" s="12"/>
      <c r="EH1321" s="12"/>
      <c r="EI1321" s="12"/>
      <c r="EJ1321" s="12"/>
      <c r="EK1321" s="12"/>
      <c r="EL1321" s="12"/>
      <c r="EM1321" s="12"/>
      <c r="EN1321" s="12"/>
      <c r="EO1321" s="12"/>
      <c r="EP1321" s="12"/>
      <c r="EQ1321" s="12"/>
      <c r="ER1321" s="12"/>
      <c r="ES1321" s="12"/>
      <c r="ET1321" s="12"/>
      <c r="EU1321" s="12"/>
      <c r="EV1321" s="12"/>
      <c r="EW1321" s="12"/>
      <c r="EX1321" s="12"/>
      <c r="EY1321" s="12"/>
      <c r="EZ1321" s="12"/>
      <c r="FA1321" s="12"/>
      <c r="FB1321" s="12"/>
      <c r="FC1321" s="12"/>
      <c r="FD1321" s="12"/>
      <c r="FE1321" s="12"/>
      <c r="FF1321" s="12"/>
      <c r="FG1321" s="12"/>
      <c r="FH1321" s="12"/>
      <c r="FI1321" s="12"/>
      <c r="FJ1321" s="12"/>
      <c r="FK1321" s="12"/>
      <c r="FL1321" s="12"/>
      <c r="FM1321" s="12"/>
      <c r="FN1321" s="12"/>
      <c r="FO1321" s="12"/>
      <c r="FP1321" s="12"/>
      <c r="FQ1321" s="12"/>
      <c r="FR1321" s="12"/>
      <c r="FS1321" s="12"/>
      <c r="FT1321" s="12"/>
      <c r="FU1321" s="12"/>
      <c r="FV1321" s="12"/>
      <c r="FW1321" s="12"/>
      <c r="FX1321" s="12"/>
      <c r="FY1321" s="12"/>
      <c r="FZ1321" s="12"/>
      <c r="GA1321" s="12"/>
      <c r="GB1321" s="12"/>
      <c r="GC1321" s="12"/>
      <c r="GD1321" s="12"/>
      <c r="GE1321" s="12"/>
      <c r="GF1321" s="12"/>
      <c r="GG1321" s="12"/>
      <c r="GH1321" s="12"/>
      <c r="GI1321" s="12"/>
      <c r="GJ1321" s="12"/>
      <c r="GK1321" s="12"/>
      <c r="GL1321" s="12"/>
      <c r="GM1321" s="12"/>
      <c r="GN1321" s="12"/>
      <c r="GO1321" s="12"/>
      <c r="GP1321" s="12"/>
      <c r="GQ1321" s="12"/>
      <c r="GR1321" s="12"/>
    </row>
    <row r="1322" spans="1:203" x14ac:dyDescent="0.2">
      <c r="A1322" s="79">
        <f t="shared" si="549"/>
        <v>44394</v>
      </c>
      <c r="B1322" s="80">
        <f t="shared" ca="1" si="550"/>
        <v>1212.73092</v>
      </c>
      <c r="C1322" s="81">
        <f t="shared" si="551"/>
        <v>1000</v>
      </c>
      <c r="D1322" s="82">
        <f ca="1">IF(A1322&lt;$B$1,VLOOKUP(A1322,[1]DI!$A$4:$B$15000,2,FALSE),0)</f>
        <v>0</v>
      </c>
      <c r="E1322" s="81">
        <f t="shared" ca="1" si="552"/>
        <v>0</v>
      </c>
      <c r="F1322" s="83">
        <f t="shared" si="547"/>
        <v>1.1679999999999999</v>
      </c>
      <c r="G1322" s="84">
        <f t="shared" ca="1" si="553"/>
        <v>1</v>
      </c>
      <c r="H1322" s="81">
        <f ca="1">TRUNC(PRODUCT(G$10:G1321),15)</f>
        <v>1.2127309203009899</v>
      </c>
      <c r="I1322" s="81">
        <f t="shared" si="554"/>
        <v>1</v>
      </c>
      <c r="J1322" s="81">
        <f t="shared" ca="1" si="555"/>
        <v>1.21273092</v>
      </c>
      <c r="K1322" s="81">
        <f t="shared" ca="1" si="556"/>
        <v>212.73092</v>
      </c>
      <c r="L1322" s="85">
        <f>IF(VLOOKUP(A1322,$U$12:$AD$125,8)=VLOOKUP(A1321,$U$12:$AD$125,8),0,VLOOKUP(A1322,U$12:$AD$125,8))</f>
        <v>0</v>
      </c>
      <c r="M1322" s="86">
        <f>IF(L1322&gt;0,VLOOKUP(L1322,T$12:$AC$125,7),0)</f>
        <v>0</v>
      </c>
      <c r="N1322" s="81">
        <f t="shared" si="548"/>
        <v>0</v>
      </c>
      <c r="O1322" s="81">
        <f t="shared" ca="1" si="557"/>
        <v>212.73092</v>
      </c>
      <c r="P1322" s="87" t="str">
        <f t="shared" si="558"/>
        <v>J=</v>
      </c>
      <c r="Q1322" s="88">
        <f t="shared" si="559"/>
        <v>44676</v>
      </c>
      <c r="R1322" s="7"/>
      <c r="S1322" s="7"/>
      <c r="T1322" s="7"/>
      <c r="U1322" s="7"/>
      <c r="V1322" s="7"/>
      <c r="W1322" s="7"/>
      <c r="X1322" s="7"/>
      <c r="Y1322" s="7"/>
      <c r="Z1322" s="7"/>
      <c r="AA1322" s="7"/>
      <c r="AB1322" s="7"/>
      <c r="AC1322" s="7"/>
      <c r="AD1322" s="7"/>
      <c r="AE1322" s="7"/>
      <c r="AF1322" s="65">
        <f t="shared" si="564"/>
        <v>44119</v>
      </c>
      <c r="AG1322" s="9">
        <f t="shared" ca="1" si="565"/>
        <v>1186.57933</v>
      </c>
      <c r="AH1322" s="9">
        <f t="shared" si="565"/>
        <v>1000</v>
      </c>
      <c r="AI1322" s="4">
        <f t="shared" ca="1" si="565"/>
        <v>1.9000000000000006E-2</v>
      </c>
      <c r="AJ1322" s="10">
        <f t="shared" ca="1" si="565"/>
        <v>7.4690000000000005E-5</v>
      </c>
      <c r="AK1322" s="4">
        <f t="shared" si="565"/>
        <v>1.1679999999999999</v>
      </c>
      <c r="AL1322" s="65">
        <f t="shared" si="562"/>
        <v>44119</v>
      </c>
      <c r="AM1322" s="10">
        <f t="shared" ca="1" si="566"/>
        <v>1.18657933</v>
      </c>
      <c r="AN1322" s="9">
        <f t="shared" ca="1" si="566"/>
        <v>186.57933</v>
      </c>
      <c r="AO1322" s="7">
        <f t="shared" si="566"/>
        <v>0</v>
      </c>
      <c r="AP1322" s="11">
        <f t="shared" si="566"/>
        <v>0</v>
      </c>
      <c r="AQ1322" s="9">
        <f t="shared" si="566"/>
        <v>0</v>
      </c>
      <c r="AR1322" s="8" t="str">
        <f t="shared" si="566"/>
        <v>J=</v>
      </c>
      <c r="AS1322" s="65">
        <f t="shared" si="566"/>
        <v>44676</v>
      </c>
      <c r="AT1322" s="12"/>
      <c r="AU1322" s="12"/>
      <c r="AV1322" s="22"/>
      <c r="AW1322" s="12"/>
      <c r="AX1322" s="12"/>
      <c r="AY1322" s="12"/>
      <c r="AZ1322" s="12"/>
      <c r="BA1322" s="12"/>
      <c r="BB1322" s="12"/>
      <c r="BC1322" s="12"/>
      <c r="BD1322" s="12"/>
      <c r="BE1322" s="12"/>
      <c r="BF1322" s="12"/>
      <c r="BG1322" s="12"/>
      <c r="BH1322" s="12"/>
      <c r="BI1322" s="12"/>
      <c r="BJ1322" s="12"/>
      <c r="BK1322" s="12"/>
      <c r="BL1322" s="12"/>
      <c r="BM1322" s="12"/>
      <c r="BN1322" s="12"/>
      <c r="BO1322" s="12"/>
      <c r="BP1322" s="12"/>
      <c r="BQ1322" s="12"/>
      <c r="BR1322" s="12"/>
      <c r="BS1322" s="12"/>
      <c r="BT1322" s="12"/>
      <c r="BU1322" s="12"/>
      <c r="BV1322" s="12"/>
      <c r="BW1322" s="12"/>
      <c r="BX1322" s="12"/>
      <c r="BY1322" s="12"/>
      <c r="BZ1322" s="12"/>
      <c r="CA1322" s="12"/>
      <c r="CB1322" s="12"/>
      <c r="CC1322" s="12"/>
      <c r="CD1322" s="12"/>
      <c r="CE1322" s="12"/>
      <c r="CF1322" s="12"/>
      <c r="CG1322" s="12"/>
      <c r="CH1322" s="12"/>
      <c r="CI1322" s="12"/>
      <c r="CJ1322" s="12"/>
      <c r="CK1322" s="12"/>
      <c r="CL1322" s="12"/>
      <c r="CM1322" s="12"/>
      <c r="CN1322" s="12"/>
      <c r="CO1322" s="12"/>
      <c r="CP1322" s="12"/>
      <c r="CQ1322" s="12"/>
      <c r="CR1322" s="12"/>
      <c r="CS1322" s="12"/>
      <c r="CT1322" s="12"/>
      <c r="CU1322" s="12"/>
      <c r="CV1322" s="12"/>
      <c r="CW1322" s="12"/>
      <c r="CX1322" s="12"/>
      <c r="CY1322" s="12"/>
      <c r="CZ1322" s="12"/>
      <c r="DA1322" s="12"/>
      <c r="DB1322" s="12"/>
      <c r="DC1322" s="12"/>
      <c r="DD1322" s="12"/>
      <c r="DE1322" s="12"/>
      <c r="DF1322" s="12"/>
      <c r="DG1322" s="12"/>
      <c r="DH1322" s="12"/>
      <c r="DI1322" s="12"/>
      <c r="DJ1322" s="12"/>
      <c r="DK1322" s="12"/>
      <c r="DL1322" s="12"/>
      <c r="DM1322" s="12"/>
      <c r="DN1322" s="12"/>
      <c r="DO1322" s="12"/>
      <c r="DP1322" s="12"/>
      <c r="DQ1322" s="12"/>
      <c r="DR1322" s="12"/>
      <c r="DS1322" s="12"/>
      <c r="DT1322" s="12"/>
      <c r="DU1322" s="12"/>
      <c r="DV1322" s="12"/>
      <c r="DW1322" s="12"/>
      <c r="DX1322" s="12"/>
      <c r="DY1322" s="12"/>
      <c r="DZ1322" s="12"/>
      <c r="EA1322" s="12"/>
      <c r="EB1322" s="12"/>
      <c r="EC1322" s="12"/>
      <c r="ED1322" s="12"/>
      <c r="EE1322" s="12"/>
      <c r="EF1322" s="12"/>
      <c r="EG1322" s="12"/>
      <c r="EH1322" s="12"/>
      <c r="EI1322" s="12"/>
      <c r="EJ1322" s="12"/>
      <c r="EK1322" s="12"/>
      <c r="EL1322" s="12"/>
      <c r="EM1322" s="12"/>
      <c r="EN1322" s="12"/>
      <c r="EO1322" s="12"/>
      <c r="EP1322" s="12"/>
      <c r="EQ1322" s="12"/>
      <c r="ER1322" s="12"/>
      <c r="ES1322" s="12"/>
      <c r="ET1322" s="12"/>
      <c r="EU1322" s="12"/>
      <c r="EV1322" s="12"/>
      <c r="EW1322" s="12"/>
      <c r="EX1322" s="12"/>
      <c r="EY1322" s="12"/>
      <c r="EZ1322" s="12"/>
      <c r="FA1322" s="12"/>
      <c r="FB1322" s="12"/>
      <c r="FC1322" s="12"/>
      <c r="FD1322" s="12"/>
      <c r="FE1322" s="12"/>
      <c r="FF1322" s="12"/>
      <c r="FG1322" s="12"/>
      <c r="FH1322" s="12"/>
      <c r="FI1322" s="12"/>
      <c r="FJ1322" s="12"/>
      <c r="FK1322" s="12"/>
      <c r="FL1322" s="12"/>
      <c r="FM1322" s="12"/>
      <c r="FN1322" s="12"/>
      <c r="FO1322" s="12"/>
      <c r="FP1322" s="12"/>
      <c r="FQ1322" s="12"/>
      <c r="FR1322" s="12"/>
      <c r="FS1322" s="12"/>
      <c r="FT1322" s="12"/>
      <c r="FU1322" s="12"/>
      <c r="FV1322" s="12"/>
      <c r="FW1322" s="12"/>
      <c r="FX1322" s="12"/>
      <c r="FY1322" s="12"/>
      <c r="FZ1322" s="12"/>
      <c r="GA1322" s="12"/>
      <c r="GB1322" s="12"/>
      <c r="GC1322" s="12"/>
      <c r="GD1322" s="12"/>
      <c r="GE1322" s="12"/>
      <c r="GF1322" s="12"/>
      <c r="GG1322" s="12"/>
      <c r="GH1322" s="12"/>
      <c r="GI1322" s="12"/>
      <c r="GJ1322" s="12"/>
      <c r="GK1322" s="12"/>
      <c r="GL1322" s="12"/>
      <c r="GM1322" s="12"/>
      <c r="GN1322" s="12"/>
      <c r="GO1322" s="12"/>
      <c r="GP1322" s="12"/>
      <c r="GQ1322" s="12"/>
      <c r="GR1322" s="12"/>
    </row>
    <row r="1323" spans="1:203" x14ac:dyDescent="0.2">
      <c r="A1323" s="79">
        <f t="shared" si="549"/>
        <v>44395</v>
      </c>
      <c r="B1323" s="80">
        <f t="shared" ca="1" si="550"/>
        <v>1212.73092</v>
      </c>
      <c r="C1323" s="81">
        <f t="shared" si="551"/>
        <v>1000</v>
      </c>
      <c r="D1323" s="82">
        <f ca="1">IF(A1323&lt;$B$1,VLOOKUP(A1323,[1]DI!$A$4:$B$15000,2,FALSE),0)</f>
        <v>0</v>
      </c>
      <c r="E1323" s="81">
        <f t="shared" ca="1" si="552"/>
        <v>0</v>
      </c>
      <c r="F1323" s="83">
        <f t="shared" si="547"/>
        <v>1.1679999999999999</v>
      </c>
      <c r="G1323" s="84">
        <f t="shared" ca="1" si="553"/>
        <v>1</v>
      </c>
      <c r="H1323" s="81">
        <f ca="1">TRUNC(PRODUCT(G$10:G1322),15)</f>
        <v>1.2127309203009899</v>
      </c>
      <c r="I1323" s="81">
        <f t="shared" si="554"/>
        <v>1</v>
      </c>
      <c r="J1323" s="81">
        <f t="shared" ca="1" si="555"/>
        <v>1.21273092</v>
      </c>
      <c r="K1323" s="81">
        <f t="shared" ca="1" si="556"/>
        <v>212.73092</v>
      </c>
      <c r="L1323" s="85">
        <f>IF(VLOOKUP(A1323,$U$12:$AD$125,8)=VLOOKUP(A1322,$U$12:$AD$125,8),0,VLOOKUP(A1323,U$12:$AD$125,8))</f>
        <v>0</v>
      </c>
      <c r="M1323" s="86">
        <f>IF(L1323&gt;0,VLOOKUP(L1323,T$12:$AC$125,7),0)</f>
        <v>0</v>
      </c>
      <c r="N1323" s="81">
        <f t="shared" si="548"/>
        <v>0</v>
      </c>
      <c r="O1323" s="81">
        <f t="shared" ca="1" si="557"/>
        <v>212.73092</v>
      </c>
      <c r="P1323" s="87" t="str">
        <f t="shared" si="558"/>
        <v>J=</v>
      </c>
      <c r="Q1323" s="88">
        <f t="shared" si="559"/>
        <v>44676</v>
      </c>
      <c r="R1323" s="7"/>
      <c r="S1323" s="7"/>
      <c r="T1323" s="7"/>
      <c r="U1323" s="7"/>
      <c r="V1323" s="7"/>
      <c r="W1323" s="7"/>
      <c r="X1323" s="7"/>
      <c r="Y1323" s="7"/>
      <c r="Z1323" s="7"/>
      <c r="AA1323" s="7"/>
      <c r="AB1323" s="7"/>
      <c r="AC1323" s="7"/>
      <c r="AD1323" s="7"/>
      <c r="AE1323" s="7"/>
      <c r="AF1323" s="65">
        <f t="shared" si="564"/>
        <v>44120</v>
      </c>
      <c r="AG1323" s="9">
        <f t="shared" ca="1" si="565"/>
        <v>1186.6828399999999</v>
      </c>
      <c r="AH1323" s="9">
        <f t="shared" si="565"/>
        <v>1000</v>
      </c>
      <c r="AI1323" s="4">
        <f t="shared" ca="1" si="565"/>
        <v>1.9000000000000006E-2</v>
      </c>
      <c r="AJ1323" s="10">
        <f t="shared" ca="1" si="565"/>
        <v>7.4690000000000005E-5</v>
      </c>
      <c r="AK1323" s="4">
        <f t="shared" si="565"/>
        <v>1.1679999999999999</v>
      </c>
      <c r="AL1323" s="65">
        <f t="shared" si="562"/>
        <v>44120</v>
      </c>
      <c r="AM1323" s="10">
        <f t="shared" ca="1" si="566"/>
        <v>1.18668284</v>
      </c>
      <c r="AN1323" s="9">
        <f t="shared" ca="1" si="566"/>
        <v>186.68284</v>
      </c>
      <c r="AO1323" s="7">
        <f t="shared" si="566"/>
        <v>0</v>
      </c>
      <c r="AP1323" s="11">
        <f t="shared" si="566"/>
        <v>0</v>
      </c>
      <c r="AQ1323" s="9">
        <f t="shared" si="566"/>
        <v>0</v>
      </c>
      <c r="AR1323" s="8" t="str">
        <f t="shared" si="566"/>
        <v>J=</v>
      </c>
      <c r="AS1323" s="65">
        <f t="shared" si="566"/>
        <v>44676</v>
      </c>
      <c r="AT1323" s="12"/>
      <c r="AU1323" s="12"/>
      <c r="AV1323" s="22"/>
      <c r="AW1323" s="12"/>
      <c r="AX1323" s="12"/>
      <c r="AY1323" s="12"/>
      <c r="AZ1323" s="12"/>
      <c r="BA1323" s="12"/>
      <c r="BB1323" s="12"/>
      <c r="BC1323" s="12"/>
      <c r="BD1323" s="12"/>
      <c r="BE1323" s="12"/>
      <c r="BF1323" s="12"/>
      <c r="BG1323" s="12"/>
      <c r="BH1323" s="12"/>
      <c r="BI1323" s="12"/>
      <c r="BJ1323" s="12"/>
      <c r="BK1323" s="12"/>
      <c r="BL1323" s="12"/>
      <c r="BM1323" s="12"/>
      <c r="BN1323" s="12"/>
      <c r="BO1323" s="12"/>
      <c r="BP1323" s="12"/>
      <c r="BQ1323" s="12"/>
      <c r="BR1323" s="12"/>
      <c r="BS1323" s="12"/>
      <c r="BT1323" s="12"/>
      <c r="BU1323" s="12"/>
      <c r="BV1323" s="12"/>
      <c r="BW1323" s="12"/>
      <c r="BX1323" s="12"/>
      <c r="BY1323" s="12"/>
      <c r="BZ1323" s="12"/>
      <c r="CA1323" s="12"/>
      <c r="CB1323" s="12"/>
      <c r="CC1323" s="12"/>
      <c r="CD1323" s="12"/>
      <c r="CE1323" s="12"/>
      <c r="CF1323" s="12"/>
      <c r="CG1323" s="12"/>
      <c r="CH1323" s="12"/>
      <c r="CI1323" s="12"/>
      <c r="CJ1323" s="12"/>
      <c r="CK1323" s="12"/>
      <c r="CL1323" s="12"/>
      <c r="CM1323" s="12"/>
      <c r="CN1323" s="12"/>
      <c r="CO1323" s="12"/>
      <c r="CP1323" s="12"/>
      <c r="CQ1323" s="12"/>
      <c r="CR1323" s="12"/>
      <c r="CS1323" s="12"/>
      <c r="CT1323" s="12"/>
      <c r="CU1323" s="12"/>
      <c r="CV1323" s="12"/>
      <c r="CW1323" s="12"/>
      <c r="CX1323" s="12"/>
      <c r="CY1323" s="12"/>
      <c r="CZ1323" s="12"/>
      <c r="DA1323" s="12"/>
      <c r="DB1323" s="12"/>
      <c r="DC1323" s="12"/>
      <c r="DD1323" s="12"/>
      <c r="DE1323" s="12"/>
      <c r="DF1323" s="12"/>
      <c r="DG1323" s="12"/>
      <c r="DH1323" s="12"/>
      <c r="DI1323" s="12"/>
      <c r="DJ1323" s="12"/>
      <c r="DK1323" s="12"/>
      <c r="DL1323" s="12"/>
      <c r="DM1323" s="12"/>
      <c r="DN1323" s="12"/>
      <c r="DO1323" s="12"/>
      <c r="DP1323" s="12"/>
      <c r="DQ1323" s="12"/>
      <c r="DR1323" s="12"/>
      <c r="DS1323" s="12"/>
      <c r="DT1323" s="12"/>
      <c r="DU1323" s="12"/>
      <c r="DV1323" s="12"/>
      <c r="DW1323" s="12"/>
      <c r="DX1323" s="12"/>
      <c r="DY1323" s="12"/>
      <c r="DZ1323" s="12"/>
      <c r="EA1323" s="12"/>
      <c r="EB1323" s="12"/>
      <c r="EC1323" s="12"/>
      <c r="ED1323" s="12"/>
      <c r="EE1323" s="12"/>
      <c r="EF1323" s="12"/>
      <c r="EG1323" s="12"/>
      <c r="EH1323" s="12"/>
      <c r="EI1323" s="12"/>
      <c r="EJ1323" s="12"/>
      <c r="EK1323" s="12"/>
      <c r="EL1323" s="12"/>
      <c r="EM1323" s="12"/>
      <c r="EN1323" s="12"/>
      <c r="EO1323" s="12"/>
      <c r="EP1323" s="12"/>
      <c r="EQ1323" s="12"/>
      <c r="ER1323" s="12"/>
      <c r="ES1323" s="12"/>
      <c r="ET1323" s="12"/>
      <c r="EU1323" s="12"/>
      <c r="EV1323" s="12"/>
      <c r="EW1323" s="12"/>
      <c r="EX1323" s="12"/>
      <c r="EY1323" s="12"/>
      <c r="EZ1323" s="12"/>
      <c r="FA1323" s="12"/>
      <c r="FB1323" s="12"/>
      <c r="FC1323" s="12"/>
      <c r="FD1323" s="12"/>
      <c r="FE1323" s="12"/>
      <c r="FF1323" s="12"/>
      <c r="FG1323" s="12"/>
      <c r="FH1323" s="12"/>
      <c r="FI1323" s="12"/>
      <c r="FJ1323" s="12"/>
      <c r="FK1323" s="12"/>
      <c r="FL1323" s="12"/>
      <c r="FM1323" s="12"/>
      <c r="FN1323" s="12"/>
      <c r="FO1323" s="12"/>
      <c r="FP1323" s="12"/>
      <c r="FQ1323" s="12"/>
      <c r="FR1323" s="12"/>
      <c r="FS1323" s="12"/>
      <c r="FT1323" s="12"/>
      <c r="FU1323" s="12"/>
      <c r="FV1323" s="12"/>
      <c r="FW1323" s="12"/>
      <c r="FX1323" s="12"/>
      <c r="FY1323" s="12"/>
      <c r="FZ1323" s="12"/>
      <c r="GA1323" s="12"/>
      <c r="GB1323" s="12"/>
      <c r="GC1323" s="12"/>
      <c r="GD1323" s="12"/>
      <c r="GE1323" s="12"/>
      <c r="GF1323" s="12"/>
      <c r="GG1323" s="12"/>
      <c r="GH1323" s="12"/>
      <c r="GI1323" s="12"/>
      <c r="GJ1323" s="12"/>
      <c r="GK1323" s="12"/>
      <c r="GL1323" s="12"/>
      <c r="GM1323" s="12"/>
      <c r="GN1323" s="12"/>
      <c r="GO1323" s="12"/>
      <c r="GP1323" s="12"/>
      <c r="GQ1323" s="12"/>
      <c r="GR1323" s="12"/>
    </row>
    <row r="1324" spans="1:203" x14ac:dyDescent="0.2">
      <c r="A1324" s="79">
        <f t="shared" si="549"/>
        <v>44396</v>
      </c>
      <c r="B1324" s="80">
        <f t="shared" ca="1" si="550"/>
        <v>1212.73092</v>
      </c>
      <c r="C1324" s="81">
        <f t="shared" si="551"/>
        <v>1000</v>
      </c>
      <c r="D1324" s="82">
        <f ca="1">IF(A1324&lt;$B$1,VLOOKUP(A1324,[1]DI!$A$4:$B$15000,2,FALSE),0)</f>
        <v>4.1500000000000002E-2</v>
      </c>
      <c r="E1324" s="81">
        <f t="shared" ca="1" si="552"/>
        <v>1.6137000000000001E-4</v>
      </c>
      <c r="F1324" s="83">
        <f t="shared" si="547"/>
        <v>1.1679999999999999</v>
      </c>
      <c r="G1324" s="84">
        <f t="shared" ca="1" si="553"/>
        <v>1.0001884801600001</v>
      </c>
      <c r="H1324" s="81">
        <f ca="1">TRUNC(PRODUCT(G$10:G1323),15)</f>
        <v>1.2127309203009899</v>
      </c>
      <c r="I1324" s="81">
        <f t="shared" si="554"/>
        <v>1</v>
      </c>
      <c r="J1324" s="81">
        <f t="shared" ca="1" si="555"/>
        <v>1.21273092</v>
      </c>
      <c r="K1324" s="81">
        <f t="shared" ca="1" si="556"/>
        <v>212.73092</v>
      </c>
      <c r="L1324" s="85">
        <f>IF(VLOOKUP(A1324,$U$12:$AD$125,8)=VLOOKUP(A1323,$U$12:$AD$125,8),0,VLOOKUP(A1324,U$12:$AD$125,8))</f>
        <v>0</v>
      </c>
      <c r="M1324" s="86">
        <f>IF(L1324&gt;0,VLOOKUP(L1324,T$12:$AC$125,7),0)</f>
        <v>0</v>
      </c>
      <c r="N1324" s="81">
        <f t="shared" si="548"/>
        <v>0</v>
      </c>
      <c r="O1324" s="81">
        <f t="shared" ca="1" si="557"/>
        <v>212.73092</v>
      </c>
      <c r="P1324" s="87" t="str">
        <f t="shared" si="558"/>
        <v>J=</v>
      </c>
      <c r="Q1324" s="88">
        <f t="shared" si="559"/>
        <v>44676</v>
      </c>
      <c r="R1324" s="7"/>
      <c r="S1324" s="7"/>
      <c r="T1324" s="7"/>
      <c r="U1324" s="7"/>
      <c r="V1324" s="7"/>
      <c r="W1324" s="7"/>
      <c r="X1324" s="7"/>
      <c r="Y1324" s="7"/>
      <c r="Z1324" s="7"/>
      <c r="AA1324" s="7"/>
      <c r="AB1324" s="7"/>
      <c r="AC1324" s="7"/>
      <c r="AD1324" s="7"/>
      <c r="AE1324" s="7"/>
      <c r="AF1324" s="65">
        <f t="shared" si="564"/>
        <v>44121</v>
      </c>
      <c r="AG1324" s="9">
        <f t="shared" ca="1" si="565"/>
        <v>1186.78637</v>
      </c>
      <c r="AH1324" s="9">
        <f t="shared" si="565"/>
        <v>1000</v>
      </c>
      <c r="AI1324" s="4">
        <f t="shared" ca="1" si="565"/>
        <v>0</v>
      </c>
      <c r="AJ1324" s="10">
        <f t="shared" ca="1" si="565"/>
        <v>0</v>
      </c>
      <c r="AK1324" s="4">
        <f t="shared" si="565"/>
        <v>1.1679999999999999</v>
      </c>
      <c r="AL1324" s="65">
        <f t="shared" si="562"/>
        <v>44121</v>
      </c>
      <c r="AM1324" s="10">
        <f t="shared" ca="1" si="566"/>
        <v>1.1867863700000001</v>
      </c>
      <c r="AN1324" s="9">
        <f t="shared" ca="1" si="566"/>
        <v>186.78637000000001</v>
      </c>
      <c r="AO1324" s="7">
        <f t="shared" si="566"/>
        <v>0</v>
      </c>
      <c r="AP1324" s="11">
        <f t="shared" si="566"/>
        <v>0</v>
      </c>
      <c r="AQ1324" s="9">
        <f t="shared" si="566"/>
        <v>0</v>
      </c>
      <c r="AR1324" s="8" t="str">
        <f t="shared" si="566"/>
        <v>J=</v>
      </c>
      <c r="AS1324" s="65">
        <f t="shared" si="566"/>
        <v>44676</v>
      </c>
      <c r="AT1324" s="12"/>
      <c r="AU1324" s="12"/>
      <c r="AV1324" s="22"/>
      <c r="AW1324" s="12"/>
      <c r="AX1324" s="12"/>
      <c r="AY1324" s="12"/>
      <c r="AZ1324" s="12"/>
      <c r="BA1324" s="12"/>
      <c r="BB1324" s="12"/>
      <c r="BC1324" s="12"/>
      <c r="BD1324" s="12"/>
      <c r="BE1324" s="12"/>
      <c r="BF1324" s="12"/>
      <c r="BG1324" s="12"/>
      <c r="BH1324" s="12"/>
      <c r="BI1324" s="12"/>
      <c r="BJ1324" s="12"/>
      <c r="BK1324" s="12"/>
      <c r="BL1324" s="12"/>
      <c r="BM1324" s="12"/>
      <c r="BN1324" s="12"/>
      <c r="BO1324" s="12"/>
      <c r="BP1324" s="12"/>
      <c r="BQ1324" s="12"/>
      <c r="BR1324" s="12"/>
      <c r="BS1324" s="12"/>
      <c r="BT1324" s="12"/>
      <c r="BU1324" s="12"/>
      <c r="BV1324" s="12"/>
      <c r="BW1324" s="12"/>
      <c r="BX1324" s="12"/>
      <c r="BY1324" s="12"/>
      <c r="BZ1324" s="12"/>
      <c r="CA1324" s="12"/>
      <c r="CB1324" s="12"/>
      <c r="CC1324" s="12"/>
      <c r="CD1324" s="12"/>
      <c r="CE1324" s="12"/>
      <c r="CF1324" s="12"/>
      <c r="CG1324" s="12"/>
      <c r="CH1324" s="12"/>
      <c r="CI1324" s="12"/>
      <c r="CJ1324" s="12"/>
      <c r="CK1324" s="12"/>
      <c r="CL1324" s="12"/>
      <c r="CM1324" s="12"/>
      <c r="CN1324" s="12"/>
      <c r="CO1324" s="12"/>
      <c r="CP1324" s="12"/>
      <c r="CQ1324" s="12"/>
      <c r="CR1324" s="12"/>
      <c r="CS1324" s="12"/>
      <c r="CT1324" s="12"/>
      <c r="CU1324" s="12"/>
      <c r="CV1324" s="12"/>
      <c r="CW1324" s="12"/>
      <c r="CX1324" s="12"/>
      <c r="CY1324" s="12"/>
      <c r="CZ1324" s="12"/>
      <c r="DA1324" s="12"/>
      <c r="DB1324" s="12"/>
      <c r="DC1324" s="12"/>
      <c r="DD1324" s="12"/>
      <c r="DE1324" s="12"/>
      <c r="DF1324" s="12"/>
      <c r="DG1324" s="12"/>
      <c r="DH1324" s="12"/>
      <c r="DI1324" s="12"/>
      <c r="DJ1324" s="12"/>
      <c r="DK1324" s="12"/>
      <c r="DL1324" s="12"/>
      <c r="DM1324" s="12"/>
      <c r="DN1324" s="12"/>
      <c r="DO1324" s="12"/>
      <c r="DP1324" s="12"/>
      <c r="DQ1324" s="12"/>
      <c r="DR1324" s="12"/>
      <c r="DS1324" s="12"/>
      <c r="DT1324" s="12"/>
      <c r="DU1324" s="12"/>
      <c r="DV1324" s="12"/>
      <c r="DW1324" s="12"/>
      <c r="DX1324" s="12"/>
      <c r="DY1324" s="12"/>
      <c r="DZ1324" s="12"/>
      <c r="EA1324" s="12"/>
      <c r="EB1324" s="12"/>
      <c r="EC1324" s="12"/>
      <c r="ED1324" s="12"/>
      <c r="EE1324" s="12"/>
      <c r="EF1324" s="12"/>
      <c r="EG1324" s="12"/>
      <c r="EH1324" s="12"/>
      <c r="EI1324" s="12"/>
      <c r="EJ1324" s="12"/>
      <c r="EK1324" s="12"/>
      <c r="EL1324" s="12"/>
      <c r="EM1324" s="12"/>
      <c r="EN1324" s="12"/>
      <c r="EO1324" s="12"/>
      <c r="EP1324" s="12"/>
      <c r="EQ1324" s="12"/>
      <c r="ER1324" s="12"/>
      <c r="ES1324" s="12"/>
      <c r="ET1324" s="12"/>
      <c r="EU1324" s="12"/>
      <c r="EV1324" s="12"/>
      <c r="EW1324" s="12"/>
      <c r="EX1324" s="12"/>
      <c r="EY1324" s="12"/>
      <c r="EZ1324" s="12"/>
      <c r="FA1324" s="12"/>
      <c r="FB1324" s="12"/>
      <c r="FC1324" s="12"/>
      <c r="FD1324" s="12"/>
      <c r="FE1324" s="12"/>
      <c r="FF1324" s="12"/>
      <c r="FG1324" s="12"/>
      <c r="FH1324" s="12"/>
      <c r="FI1324" s="12"/>
      <c r="FJ1324" s="12"/>
      <c r="FK1324" s="12"/>
      <c r="FL1324" s="12"/>
      <c r="FM1324" s="12"/>
      <c r="FN1324" s="12"/>
      <c r="FO1324" s="12"/>
      <c r="FP1324" s="12"/>
      <c r="FQ1324" s="12"/>
      <c r="FR1324" s="12"/>
      <c r="FS1324" s="12"/>
      <c r="FT1324" s="12"/>
      <c r="FU1324" s="12"/>
      <c r="FV1324" s="12"/>
      <c r="FW1324" s="12"/>
      <c r="FX1324" s="12"/>
      <c r="FY1324" s="12"/>
      <c r="FZ1324" s="12"/>
      <c r="GA1324" s="12"/>
      <c r="GB1324" s="12"/>
      <c r="GC1324" s="12"/>
      <c r="GD1324" s="12"/>
      <c r="GE1324" s="12"/>
      <c r="GF1324" s="12"/>
      <c r="GG1324" s="12"/>
      <c r="GH1324" s="12"/>
      <c r="GI1324" s="12"/>
      <c r="GJ1324" s="12"/>
      <c r="GK1324" s="12"/>
      <c r="GL1324" s="12"/>
      <c r="GM1324" s="12"/>
      <c r="GN1324" s="12"/>
      <c r="GO1324" s="12"/>
      <c r="GP1324" s="12"/>
      <c r="GQ1324" s="12"/>
      <c r="GR1324" s="12"/>
    </row>
    <row r="1325" spans="1:203" x14ac:dyDescent="0.2">
      <c r="A1325" s="79">
        <f t="shared" si="549"/>
        <v>44397</v>
      </c>
      <c r="B1325" s="80">
        <f t="shared" ca="1" si="550"/>
        <v>1212.9594999999999</v>
      </c>
      <c r="C1325" s="81">
        <f t="shared" si="551"/>
        <v>1000</v>
      </c>
      <c r="D1325" s="82">
        <f ca="1">IF(A1325&lt;$B$1,VLOOKUP(A1325,[1]DI!$A$4:$B$15000,2,FALSE),0)</f>
        <v>4.1500000000000002E-2</v>
      </c>
      <c r="E1325" s="81">
        <f t="shared" ca="1" si="552"/>
        <v>1.6137000000000001E-4</v>
      </c>
      <c r="F1325" s="83">
        <f t="shared" si="547"/>
        <v>1.1679999999999999</v>
      </c>
      <c r="G1325" s="84">
        <f t="shared" ca="1" si="553"/>
        <v>1.0001884801600001</v>
      </c>
      <c r="H1325" s="81">
        <f ca="1">TRUNC(PRODUCT(G$10:G1324),15)</f>
        <v>1.2129594960188801</v>
      </c>
      <c r="I1325" s="81">
        <f t="shared" si="554"/>
        <v>1</v>
      </c>
      <c r="J1325" s="81">
        <f t="shared" ca="1" si="555"/>
        <v>1.2129595</v>
      </c>
      <c r="K1325" s="81">
        <f t="shared" ca="1" si="556"/>
        <v>212.95949999999999</v>
      </c>
      <c r="L1325" s="85">
        <f>IF(VLOOKUP(A1325,$U$12:$AD$125,8)=VLOOKUP(A1324,$U$12:$AD$125,8),0,VLOOKUP(A1325,U$12:$AD$125,8))</f>
        <v>0</v>
      </c>
      <c r="M1325" s="86">
        <f>IF(L1325&gt;0,VLOOKUP(L1325,T$12:$AC$125,7),0)</f>
        <v>0</v>
      </c>
      <c r="N1325" s="81">
        <f t="shared" si="548"/>
        <v>0</v>
      </c>
      <c r="O1325" s="81">
        <f t="shared" ca="1" si="557"/>
        <v>212.95949999999999</v>
      </c>
      <c r="P1325" s="87" t="str">
        <f t="shared" si="558"/>
        <v>J=</v>
      </c>
      <c r="Q1325" s="88">
        <f t="shared" si="559"/>
        <v>44676</v>
      </c>
      <c r="R1325" s="7"/>
      <c r="S1325" s="7"/>
      <c r="T1325" s="7"/>
      <c r="U1325" s="7"/>
      <c r="V1325" s="7"/>
      <c r="W1325" s="7"/>
      <c r="X1325" s="7"/>
      <c r="Y1325" s="7"/>
      <c r="Z1325" s="7"/>
      <c r="AA1325" s="7"/>
      <c r="AB1325" s="7"/>
      <c r="AC1325" s="7"/>
      <c r="AD1325" s="7"/>
      <c r="AE1325" s="7"/>
      <c r="AF1325" s="65">
        <f t="shared" si="564"/>
        <v>44122</v>
      </c>
      <c r="AG1325" s="9">
        <f t="shared" ca="1" si="565"/>
        <v>1186.78637</v>
      </c>
      <c r="AH1325" s="9">
        <f t="shared" si="565"/>
        <v>1000</v>
      </c>
      <c r="AI1325" s="4">
        <f t="shared" ca="1" si="565"/>
        <v>0</v>
      </c>
      <c r="AJ1325" s="10">
        <f t="shared" ca="1" si="565"/>
        <v>0</v>
      </c>
      <c r="AK1325" s="4">
        <f t="shared" si="565"/>
        <v>1.1679999999999999</v>
      </c>
      <c r="AL1325" s="65">
        <f t="shared" si="562"/>
        <v>44122</v>
      </c>
      <c r="AM1325" s="10">
        <f t="shared" ca="1" si="566"/>
        <v>1.1867863700000001</v>
      </c>
      <c r="AN1325" s="9">
        <f t="shared" ca="1" si="566"/>
        <v>186.78637000000001</v>
      </c>
      <c r="AO1325" s="7">
        <f t="shared" si="566"/>
        <v>0</v>
      </c>
      <c r="AP1325" s="11">
        <f t="shared" si="566"/>
        <v>0</v>
      </c>
      <c r="AQ1325" s="9">
        <f t="shared" si="566"/>
        <v>0</v>
      </c>
      <c r="AR1325" s="8" t="str">
        <f t="shared" si="566"/>
        <v>J=</v>
      </c>
      <c r="AS1325" s="65">
        <f t="shared" si="566"/>
        <v>44676</v>
      </c>
      <c r="AT1325" s="12"/>
      <c r="AU1325" s="12"/>
      <c r="AV1325" s="22"/>
      <c r="AW1325" s="12"/>
      <c r="AX1325" s="12"/>
      <c r="AY1325" s="12"/>
      <c r="AZ1325" s="12"/>
      <c r="BA1325" s="12"/>
      <c r="BB1325" s="12"/>
      <c r="BC1325" s="12"/>
      <c r="BD1325" s="12"/>
      <c r="BE1325" s="12"/>
      <c r="BF1325" s="12"/>
      <c r="BG1325" s="12"/>
      <c r="BH1325" s="12"/>
      <c r="BI1325" s="12"/>
      <c r="BJ1325" s="12"/>
      <c r="BK1325" s="12"/>
      <c r="BL1325" s="12"/>
      <c r="BM1325" s="12"/>
      <c r="BN1325" s="12"/>
      <c r="BO1325" s="12"/>
      <c r="BP1325" s="12"/>
      <c r="BQ1325" s="12"/>
      <c r="BR1325" s="12"/>
      <c r="BS1325" s="12"/>
      <c r="BT1325" s="12"/>
      <c r="BU1325" s="12"/>
      <c r="BV1325" s="12"/>
      <c r="BW1325" s="12"/>
      <c r="BX1325" s="12"/>
      <c r="BY1325" s="12"/>
      <c r="BZ1325" s="12"/>
      <c r="CA1325" s="12"/>
      <c r="CB1325" s="12"/>
      <c r="CC1325" s="12"/>
      <c r="CD1325" s="12"/>
      <c r="CE1325" s="12"/>
      <c r="CF1325" s="12"/>
      <c r="CG1325" s="12"/>
      <c r="CH1325" s="12"/>
      <c r="CI1325" s="12"/>
      <c r="CJ1325" s="12"/>
      <c r="CK1325" s="12"/>
      <c r="CL1325" s="12"/>
      <c r="CM1325" s="12"/>
      <c r="CN1325" s="12"/>
      <c r="CO1325" s="12"/>
      <c r="CP1325" s="12"/>
      <c r="CQ1325" s="12"/>
      <c r="CR1325" s="12"/>
      <c r="CS1325" s="12"/>
      <c r="CT1325" s="12"/>
      <c r="CU1325" s="12"/>
      <c r="CV1325" s="12"/>
      <c r="CW1325" s="12"/>
      <c r="CX1325" s="12"/>
      <c r="CY1325" s="12"/>
      <c r="CZ1325" s="12"/>
      <c r="DA1325" s="12"/>
      <c r="DB1325" s="12"/>
      <c r="DC1325" s="12"/>
      <c r="DD1325" s="12"/>
      <c r="DE1325" s="12"/>
      <c r="DF1325" s="12"/>
      <c r="DG1325" s="12"/>
      <c r="DH1325" s="12"/>
      <c r="DI1325" s="12"/>
      <c r="DJ1325" s="12"/>
      <c r="DK1325" s="12"/>
      <c r="DL1325" s="12"/>
      <c r="DM1325" s="12"/>
      <c r="DN1325" s="12"/>
      <c r="DO1325" s="12"/>
      <c r="DP1325" s="12"/>
      <c r="DQ1325" s="12"/>
      <c r="DR1325" s="12"/>
      <c r="DS1325" s="12"/>
      <c r="DT1325" s="12"/>
      <c r="DU1325" s="12"/>
      <c r="DV1325" s="12"/>
      <c r="DW1325" s="12"/>
      <c r="DX1325" s="12"/>
      <c r="DY1325" s="12"/>
      <c r="DZ1325" s="12"/>
      <c r="EA1325" s="12"/>
      <c r="EB1325" s="12"/>
      <c r="EC1325" s="12"/>
      <c r="ED1325" s="12"/>
      <c r="EE1325" s="12"/>
      <c r="EF1325" s="12"/>
      <c r="EG1325" s="12"/>
      <c r="EH1325" s="12"/>
      <c r="EI1325" s="12"/>
      <c r="EJ1325" s="12"/>
      <c r="EK1325" s="12"/>
      <c r="EL1325" s="12"/>
      <c r="EM1325" s="12"/>
      <c r="EN1325" s="12"/>
      <c r="EO1325" s="12"/>
      <c r="EP1325" s="12"/>
      <c r="EQ1325" s="12"/>
      <c r="ER1325" s="12"/>
      <c r="ES1325" s="12"/>
      <c r="ET1325" s="12"/>
      <c r="EU1325" s="12"/>
      <c r="EV1325" s="12"/>
      <c r="EW1325" s="12"/>
      <c r="EX1325" s="12"/>
      <c r="EY1325" s="12"/>
      <c r="EZ1325" s="12"/>
      <c r="FA1325" s="12"/>
      <c r="FB1325" s="12"/>
      <c r="FC1325" s="12"/>
      <c r="FD1325" s="12"/>
      <c r="FE1325" s="12"/>
      <c r="FF1325" s="12"/>
      <c r="FG1325" s="12"/>
      <c r="FH1325" s="12"/>
      <c r="FI1325" s="12"/>
      <c r="FJ1325" s="12"/>
      <c r="FK1325" s="12"/>
      <c r="FL1325" s="12"/>
      <c r="FM1325" s="12"/>
      <c r="FN1325" s="12"/>
      <c r="FO1325" s="12"/>
      <c r="FP1325" s="12"/>
      <c r="FQ1325" s="12"/>
      <c r="FR1325" s="12"/>
      <c r="FS1325" s="12"/>
      <c r="FT1325" s="12"/>
      <c r="FU1325" s="12"/>
      <c r="FV1325" s="12"/>
      <c r="FW1325" s="12"/>
      <c r="FX1325" s="12"/>
      <c r="FY1325" s="12"/>
      <c r="FZ1325" s="12"/>
      <c r="GA1325" s="12"/>
      <c r="GB1325" s="12"/>
      <c r="GC1325" s="12"/>
      <c r="GD1325" s="12"/>
      <c r="GE1325" s="12"/>
      <c r="GF1325" s="12"/>
      <c r="GG1325" s="12"/>
      <c r="GH1325" s="12"/>
      <c r="GI1325" s="12"/>
      <c r="GJ1325" s="12"/>
      <c r="GK1325" s="12"/>
      <c r="GL1325" s="12"/>
      <c r="GM1325" s="12"/>
      <c r="GN1325" s="12"/>
      <c r="GO1325" s="12"/>
      <c r="GP1325" s="12"/>
      <c r="GQ1325" s="12"/>
      <c r="GR1325" s="12"/>
    </row>
    <row r="1326" spans="1:203" x14ac:dyDescent="0.2">
      <c r="A1326" s="79">
        <f t="shared" si="549"/>
        <v>44398</v>
      </c>
      <c r="B1326" s="80">
        <f t="shared" ca="1" si="550"/>
        <v>1213.1881100000001</v>
      </c>
      <c r="C1326" s="81">
        <f t="shared" si="551"/>
        <v>1000</v>
      </c>
      <c r="D1326" s="82">
        <f ca="1">IF(A1326&lt;$B$1,VLOOKUP(A1326,[1]DI!$A$4:$B$15000,2,FALSE),0)</f>
        <v>4.1500000000000002E-2</v>
      </c>
      <c r="E1326" s="81">
        <f t="shared" ca="1" si="552"/>
        <v>1.6137000000000001E-4</v>
      </c>
      <c r="F1326" s="83">
        <f t="shared" si="547"/>
        <v>1.1679999999999999</v>
      </c>
      <c r="G1326" s="84">
        <f t="shared" ca="1" si="553"/>
        <v>1.0001884801600001</v>
      </c>
      <c r="H1326" s="81">
        <f ca="1">TRUNC(PRODUCT(G$10:G1325),15)</f>
        <v>1.21318811481877</v>
      </c>
      <c r="I1326" s="81">
        <f t="shared" si="554"/>
        <v>1</v>
      </c>
      <c r="J1326" s="81">
        <f t="shared" ca="1" si="555"/>
        <v>1.2131881099999999</v>
      </c>
      <c r="K1326" s="81">
        <f t="shared" ca="1" si="556"/>
        <v>213.18810999999999</v>
      </c>
      <c r="L1326" s="85">
        <f>IF(VLOOKUP(A1326,$U$12:$AD$125,8)=VLOOKUP(A1325,$U$12:$AD$125,8),0,VLOOKUP(A1326,U$12:$AD$125,8))</f>
        <v>0</v>
      </c>
      <c r="M1326" s="86">
        <f>IF(L1326&gt;0,VLOOKUP(L1326,T$12:$AC$125,7),0)</f>
        <v>0</v>
      </c>
      <c r="N1326" s="81">
        <f t="shared" si="548"/>
        <v>0</v>
      </c>
      <c r="O1326" s="81">
        <f t="shared" ca="1" si="557"/>
        <v>213.18810999999999</v>
      </c>
      <c r="P1326" s="87" t="str">
        <f t="shared" si="558"/>
        <v>J=</v>
      </c>
      <c r="Q1326" s="88">
        <f t="shared" si="559"/>
        <v>44676</v>
      </c>
      <c r="R1326" s="7"/>
      <c r="S1326" s="7"/>
      <c r="T1326" s="7"/>
      <c r="U1326" s="7"/>
      <c r="V1326" s="7"/>
      <c r="W1326" s="7"/>
      <c r="X1326" s="7"/>
      <c r="Y1326" s="7"/>
      <c r="Z1326" s="7"/>
      <c r="AA1326" s="7"/>
      <c r="AB1326" s="7"/>
      <c r="AC1326" s="7"/>
      <c r="AD1326" s="7"/>
      <c r="AE1326" s="7"/>
      <c r="AF1326" s="65">
        <f t="shared" si="564"/>
        <v>44123</v>
      </c>
      <c r="AG1326" s="9">
        <f t="shared" ca="1" si="565"/>
        <v>1186.78637</v>
      </c>
      <c r="AH1326" s="9">
        <f t="shared" si="565"/>
        <v>1000</v>
      </c>
      <c r="AI1326" s="4">
        <f t="shared" ca="1" si="565"/>
        <v>1.9000000000000006E-2</v>
      </c>
      <c r="AJ1326" s="10">
        <f t="shared" ca="1" si="565"/>
        <v>7.4690000000000005E-5</v>
      </c>
      <c r="AK1326" s="4">
        <f t="shared" si="565"/>
        <v>1.1679999999999999</v>
      </c>
      <c r="AL1326" s="65">
        <f t="shared" si="562"/>
        <v>44123</v>
      </c>
      <c r="AM1326" s="10">
        <f t="shared" ca="1" si="566"/>
        <v>1.1867863700000001</v>
      </c>
      <c r="AN1326" s="9">
        <f t="shared" ca="1" si="566"/>
        <v>186.78637000000001</v>
      </c>
      <c r="AO1326" s="7">
        <f t="shared" si="566"/>
        <v>0</v>
      </c>
      <c r="AP1326" s="11">
        <f t="shared" si="566"/>
        <v>0</v>
      </c>
      <c r="AQ1326" s="9">
        <f t="shared" si="566"/>
        <v>0</v>
      </c>
      <c r="AR1326" s="8" t="str">
        <f t="shared" si="566"/>
        <v>J=</v>
      </c>
      <c r="AS1326" s="65">
        <f t="shared" si="566"/>
        <v>44676</v>
      </c>
      <c r="AT1326" s="12"/>
      <c r="AU1326" s="12"/>
      <c r="AV1326" s="22"/>
      <c r="AW1326" s="12"/>
      <c r="AX1326" s="12"/>
      <c r="AY1326" s="12"/>
      <c r="AZ1326" s="12"/>
      <c r="BA1326" s="12"/>
      <c r="BB1326" s="12"/>
      <c r="BC1326" s="12"/>
      <c r="BD1326" s="12"/>
      <c r="BE1326" s="12"/>
      <c r="BF1326" s="12"/>
      <c r="BG1326" s="12"/>
      <c r="BH1326" s="12"/>
      <c r="BI1326" s="12"/>
      <c r="BJ1326" s="12"/>
      <c r="BK1326" s="12"/>
      <c r="BL1326" s="12"/>
      <c r="BM1326" s="12"/>
      <c r="BN1326" s="12"/>
      <c r="BO1326" s="12"/>
      <c r="BP1326" s="12"/>
      <c r="BQ1326" s="12"/>
      <c r="BR1326" s="12"/>
      <c r="BS1326" s="12"/>
      <c r="BT1326" s="12"/>
      <c r="BU1326" s="12"/>
      <c r="BV1326" s="12"/>
      <c r="BW1326" s="12"/>
      <c r="BX1326" s="12"/>
      <c r="BY1326" s="12"/>
      <c r="BZ1326" s="12"/>
      <c r="CA1326" s="12"/>
      <c r="CB1326" s="12"/>
      <c r="CC1326" s="12"/>
      <c r="CD1326" s="12"/>
      <c r="CE1326" s="12"/>
      <c r="CF1326" s="12"/>
      <c r="CG1326" s="12"/>
      <c r="CH1326" s="12"/>
      <c r="CI1326" s="12"/>
      <c r="CJ1326" s="12"/>
      <c r="CK1326" s="12"/>
      <c r="CL1326" s="12"/>
      <c r="CM1326" s="12"/>
      <c r="CN1326" s="12"/>
      <c r="CO1326" s="12"/>
      <c r="CP1326" s="12"/>
      <c r="CQ1326" s="12"/>
      <c r="CR1326" s="12"/>
      <c r="CS1326" s="12"/>
      <c r="CT1326" s="12"/>
      <c r="CU1326" s="12"/>
      <c r="CV1326" s="12"/>
      <c r="CW1326" s="12"/>
      <c r="CX1326" s="12"/>
      <c r="CY1326" s="12"/>
      <c r="CZ1326" s="12"/>
      <c r="DA1326" s="12"/>
      <c r="DB1326" s="12"/>
      <c r="DC1326" s="12"/>
      <c r="DD1326" s="12"/>
      <c r="DE1326" s="12"/>
      <c r="DF1326" s="12"/>
      <c r="DG1326" s="12"/>
      <c r="DH1326" s="12"/>
      <c r="DI1326" s="12"/>
      <c r="DJ1326" s="12"/>
      <c r="DK1326" s="12"/>
      <c r="DL1326" s="12"/>
      <c r="DM1326" s="12"/>
      <c r="DN1326" s="12"/>
      <c r="DO1326" s="12"/>
      <c r="DP1326" s="12"/>
      <c r="DQ1326" s="12"/>
      <c r="DR1326" s="12"/>
      <c r="DS1326" s="12"/>
      <c r="DT1326" s="12"/>
      <c r="DU1326" s="12"/>
      <c r="DV1326" s="12"/>
      <c r="DW1326" s="12"/>
      <c r="DX1326" s="12"/>
      <c r="DY1326" s="12"/>
      <c r="DZ1326" s="12"/>
      <c r="EA1326" s="12"/>
      <c r="EB1326" s="12"/>
      <c r="EC1326" s="12"/>
      <c r="ED1326" s="12"/>
      <c r="EE1326" s="12"/>
      <c r="EF1326" s="12"/>
      <c r="EG1326" s="12"/>
      <c r="EH1326" s="12"/>
      <c r="EI1326" s="12"/>
      <c r="EJ1326" s="12"/>
      <c r="EK1326" s="12"/>
      <c r="EL1326" s="12"/>
      <c r="EM1326" s="12"/>
      <c r="EN1326" s="12"/>
      <c r="EO1326" s="12"/>
      <c r="EP1326" s="12"/>
      <c r="EQ1326" s="12"/>
      <c r="ER1326" s="12"/>
      <c r="ES1326" s="12"/>
      <c r="ET1326" s="12"/>
      <c r="EU1326" s="12"/>
      <c r="EV1326" s="12"/>
      <c r="EW1326" s="12"/>
      <c r="EX1326" s="12"/>
      <c r="EY1326" s="12"/>
      <c r="EZ1326" s="12"/>
      <c r="FA1326" s="12"/>
      <c r="FB1326" s="12"/>
      <c r="FC1326" s="12"/>
      <c r="FD1326" s="12"/>
      <c r="FE1326" s="12"/>
      <c r="FF1326" s="12"/>
      <c r="FG1326" s="12"/>
      <c r="FH1326" s="12"/>
      <c r="FI1326" s="12"/>
      <c r="FJ1326" s="12"/>
      <c r="FK1326" s="12"/>
      <c r="FL1326" s="12"/>
      <c r="FM1326" s="12"/>
      <c r="FN1326" s="12"/>
      <c r="FO1326" s="12"/>
      <c r="FP1326" s="12"/>
      <c r="FQ1326" s="12"/>
      <c r="FR1326" s="12"/>
      <c r="FS1326" s="12"/>
      <c r="FT1326" s="12"/>
      <c r="FU1326" s="12"/>
      <c r="FV1326" s="12"/>
      <c r="FW1326" s="12"/>
      <c r="FX1326" s="12"/>
      <c r="FY1326" s="12"/>
      <c r="FZ1326" s="12"/>
      <c r="GA1326" s="12"/>
      <c r="GB1326" s="12"/>
      <c r="GC1326" s="12"/>
      <c r="GD1326" s="12"/>
      <c r="GE1326" s="12"/>
      <c r="GF1326" s="12"/>
      <c r="GG1326" s="12"/>
      <c r="GH1326" s="12"/>
      <c r="GI1326" s="12"/>
      <c r="GJ1326" s="12"/>
      <c r="GK1326" s="12"/>
      <c r="GL1326" s="12"/>
      <c r="GM1326" s="12"/>
      <c r="GN1326" s="12"/>
      <c r="GO1326" s="12"/>
      <c r="GP1326" s="12"/>
      <c r="GQ1326" s="12"/>
      <c r="GR1326" s="12"/>
    </row>
    <row r="1327" spans="1:203" x14ac:dyDescent="0.2">
      <c r="A1327" s="79">
        <f t="shared" si="549"/>
        <v>44399</v>
      </c>
      <c r="B1327" s="80">
        <f t="shared" ca="1" si="550"/>
        <v>1213.41678</v>
      </c>
      <c r="C1327" s="81">
        <f t="shared" si="551"/>
        <v>1000</v>
      </c>
      <c r="D1327" s="82">
        <f ca="1">IF(A1327&lt;$B$1,VLOOKUP(A1327,[1]DI!$A$4:$B$15000,2,FALSE),0)</f>
        <v>4.1500000000000002E-2</v>
      </c>
      <c r="E1327" s="81">
        <f t="shared" ca="1" si="552"/>
        <v>1.6137000000000001E-4</v>
      </c>
      <c r="F1327" s="83">
        <f t="shared" si="547"/>
        <v>1.1679999999999999</v>
      </c>
      <c r="G1327" s="84">
        <f t="shared" ca="1" si="553"/>
        <v>1.0001884801600001</v>
      </c>
      <c r="H1327" s="81">
        <f ca="1">TRUNC(PRODUCT(G$10:G1326),15)</f>
        <v>1.21341677670876</v>
      </c>
      <c r="I1327" s="81">
        <f t="shared" si="554"/>
        <v>1</v>
      </c>
      <c r="J1327" s="81">
        <f t="shared" ca="1" si="555"/>
        <v>1.21341678</v>
      </c>
      <c r="K1327" s="81">
        <f t="shared" ca="1" si="556"/>
        <v>213.41677999999999</v>
      </c>
      <c r="L1327" s="85">
        <f>IF(VLOOKUP(A1327,$U$12:$AD$125,8)=VLOOKUP(A1326,$U$12:$AD$125,8),0,VLOOKUP(A1327,U$12:$AD$125,8))</f>
        <v>0</v>
      </c>
      <c r="M1327" s="86">
        <f>IF(L1327&gt;0,VLOOKUP(L1327,T$12:$AC$125,7),0)</f>
        <v>0</v>
      </c>
      <c r="N1327" s="81">
        <f t="shared" si="548"/>
        <v>0</v>
      </c>
      <c r="O1327" s="81">
        <f t="shared" ca="1" si="557"/>
        <v>213.41677999999999</v>
      </c>
      <c r="P1327" s="87" t="str">
        <f t="shared" si="558"/>
        <v>J=</v>
      </c>
      <c r="Q1327" s="88">
        <f t="shared" si="559"/>
        <v>44676</v>
      </c>
      <c r="R1327" s="7"/>
      <c r="S1327" s="7"/>
      <c r="T1327" s="7"/>
      <c r="U1327" s="7"/>
      <c r="V1327" s="7"/>
      <c r="W1327" s="7"/>
      <c r="X1327" s="7"/>
      <c r="Y1327" s="7"/>
      <c r="Z1327" s="7"/>
      <c r="AA1327" s="7"/>
      <c r="AB1327" s="7"/>
      <c r="AC1327" s="7"/>
      <c r="AD1327" s="7"/>
      <c r="AE1327" s="7"/>
      <c r="AF1327" s="65">
        <f t="shared" si="564"/>
        <v>44124</v>
      </c>
      <c r="AG1327" s="9">
        <f t="shared" ca="1" si="565"/>
        <v>1186.8899000000001</v>
      </c>
      <c r="AH1327" s="9">
        <f t="shared" si="565"/>
        <v>1000</v>
      </c>
      <c r="AI1327" s="4">
        <f t="shared" ca="1" si="565"/>
        <v>1.9000000000000006E-2</v>
      </c>
      <c r="AJ1327" s="10">
        <f t="shared" ca="1" si="565"/>
        <v>7.4690000000000005E-5</v>
      </c>
      <c r="AK1327" s="4">
        <f t="shared" si="565"/>
        <v>1.1679999999999999</v>
      </c>
      <c r="AL1327" s="65">
        <f t="shared" si="562"/>
        <v>44124</v>
      </c>
      <c r="AM1327" s="10">
        <f t="shared" ca="1" si="566"/>
        <v>1.1868898999999999</v>
      </c>
      <c r="AN1327" s="9">
        <f t="shared" ca="1" si="566"/>
        <v>186.88990000000001</v>
      </c>
      <c r="AO1327" s="7">
        <f t="shared" si="566"/>
        <v>0</v>
      </c>
      <c r="AP1327" s="11">
        <f t="shared" si="566"/>
        <v>0</v>
      </c>
      <c r="AQ1327" s="9">
        <f t="shared" si="566"/>
        <v>0</v>
      </c>
      <c r="AR1327" s="8" t="str">
        <f t="shared" si="566"/>
        <v>J=</v>
      </c>
      <c r="AS1327" s="65">
        <f t="shared" si="566"/>
        <v>44676</v>
      </c>
      <c r="AT1327" s="12"/>
      <c r="AU1327" s="12"/>
      <c r="AV1327" s="22"/>
      <c r="AW1327" s="12"/>
      <c r="AX1327" s="12"/>
      <c r="AY1327" s="12"/>
      <c r="AZ1327" s="12"/>
      <c r="BA1327" s="12"/>
      <c r="BB1327" s="12"/>
      <c r="BC1327" s="12"/>
      <c r="BD1327" s="12"/>
      <c r="BE1327" s="12"/>
      <c r="BF1327" s="12"/>
      <c r="BG1327" s="12"/>
      <c r="BH1327" s="12"/>
      <c r="BI1327" s="12"/>
      <c r="BJ1327" s="12"/>
      <c r="BK1327" s="12"/>
      <c r="BL1327" s="12"/>
      <c r="BM1327" s="12"/>
      <c r="BN1327" s="12"/>
      <c r="BO1327" s="12"/>
      <c r="BP1327" s="12"/>
      <c r="BQ1327" s="12"/>
      <c r="BR1327" s="12"/>
      <c r="BS1327" s="12"/>
      <c r="BT1327" s="12"/>
      <c r="BU1327" s="12"/>
      <c r="BV1327" s="12"/>
      <c r="BW1327" s="12"/>
      <c r="BX1327" s="12"/>
      <c r="BY1327" s="12"/>
      <c r="BZ1327" s="12"/>
      <c r="CA1327" s="12"/>
      <c r="CB1327" s="12"/>
      <c r="CC1327" s="12"/>
      <c r="CD1327" s="12"/>
      <c r="CE1327" s="12"/>
      <c r="CF1327" s="12"/>
      <c r="CG1327" s="12"/>
      <c r="CH1327" s="12"/>
      <c r="CI1327" s="12"/>
      <c r="CJ1327" s="12"/>
      <c r="CK1327" s="12"/>
      <c r="CL1327" s="12"/>
      <c r="CM1327" s="12"/>
      <c r="CN1327" s="12"/>
      <c r="CO1327" s="12"/>
      <c r="CP1327" s="12"/>
      <c r="CQ1327" s="12"/>
      <c r="CR1327" s="12"/>
      <c r="CS1327" s="12"/>
      <c r="CT1327" s="12"/>
      <c r="CU1327" s="12"/>
      <c r="CV1327" s="12"/>
      <c r="CW1327" s="12"/>
      <c r="CX1327" s="12"/>
      <c r="CY1327" s="12"/>
      <c r="CZ1327" s="12"/>
      <c r="DA1327" s="12"/>
      <c r="DB1327" s="12"/>
      <c r="DC1327" s="12"/>
      <c r="DD1327" s="12"/>
      <c r="DE1327" s="12"/>
      <c r="DF1327" s="12"/>
      <c r="DG1327" s="12"/>
      <c r="DH1327" s="12"/>
      <c r="DI1327" s="12"/>
      <c r="DJ1327" s="12"/>
      <c r="DK1327" s="12"/>
      <c r="DL1327" s="12"/>
      <c r="DM1327" s="12"/>
      <c r="DN1327" s="12"/>
      <c r="DO1327" s="12"/>
      <c r="DP1327" s="12"/>
      <c r="DQ1327" s="12"/>
      <c r="DR1327" s="12"/>
      <c r="DS1327" s="12"/>
      <c r="DT1327" s="12"/>
      <c r="DU1327" s="12"/>
      <c r="DV1327" s="12"/>
      <c r="DW1327" s="12"/>
      <c r="DX1327" s="12"/>
      <c r="DY1327" s="12"/>
      <c r="DZ1327" s="12"/>
      <c r="EA1327" s="12"/>
      <c r="EB1327" s="12"/>
      <c r="EC1327" s="12"/>
      <c r="ED1327" s="12"/>
      <c r="EE1327" s="12"/>
      <c r="EF1327" s="12"/>
      <c r="EG1327" s="12"/>
      <c r="EH1327" s="12"/>
      <c r="EI1327" s="12"/>
      <c r="EJ1327" s="12"/>
      <c r="EK1327" s="12"/>
      <c r="EL1327" s="12"/>
      <c r="EM1327" s="12"/>
      <c r="EN1327" s="12"/>
      <c r="EO1327" s="12"/>
      <c r="EP1327" s="12"/>
      <c r="EQ1327" s="12"/>
      <c r="ER1327" s="12"/>
      <c r="ES1327" s="12"/>
      <c r="ET1327" s="12"/>
      <c r="EU1327" s="12"/>
      <c r="EV1327" s="12"/>
      <c r="EW1327" s="12"/>
      <c r="EX1327" s="12"/>
      <c r="EY1327" s="12"/>
      <c r="EZ1327" s="12"/>
      <c r="FA1327" s="12"/>
      <c r="FB1327" s="12"/>
      <c r="FC1327" s="12"/>
      <c r="FD1327" s="12"/>
      <c r="FE1327" s="12"/>
      <c r="FF1327" s="12"/>
      <c r="FG1327" s="12"/>
      <c r="FH1327" s="12"/>
      <c r="FI1327" s="12"/>
      <c r="FJ1327" s="12"/>
      <c r="FK1327" s="12"/>
      <c r="FL1327" s="12"/>
      <c r="FM1327" s="12"/>
      <c r="FN1327" s="12"/>
      <c r="FO1327" s="12"/>
      <c r="FP1327" s="12"/>
      <c r="FQ1327" s="12"/>
      <c r="FR1327" s="12"/>
      <c r="FS1327" s="12"/>
      <c r="FT1327" s="12"/>
      <c r="FU1327" s="12"/>
      <c r="FV1327" s="12"/>
      <c r="FW1327" s="12"/>
      <c r="FX1327" s="12"/>
      <c r="FY1327" s="12"/>
      <c r="FZ1327" s="12"/>
      <c r="GA1327" s="12"/>
      <c r="GB1327" s="12"/>
      <c r="GC1327" s="12"/>
      <c r="GD1327" s="12"/>
      <c r="GE1327" s="12"/>
      <c r="GF1327" s="12"/>
      <c r="GG1327" s="12"/>
      <c r="GH1327" s="12"/>
      <c r="GI1327" s="12"/>
      <c r="GJ1327" s="12"/>
      <c r="GK1327" s="12"/>
      <c r="GL1327" s="12"/>
      <c r="GM1327" s="12"/>
      <c r="GN1327" s="12"/>
      <c r="GO1327" s="12"/>
      <c r="GP1327" s="12"/>
      <c r="GQ1327" s="12"/>
      <c r="GR1327" s="12"/>
    </row>
    <row r="1328" spans="1:203" x14ac:dyDescent="0.2">
      <c r="A1328" s="79">
        <f t="shared" si="549"/>
        <v>44400</v>
      </c>
      <c r="B1328" s="80">
        <f t="shared" ca="1" si="550"/>
        <v>1213.6454799999999</v>
      </c>
      <c r="C1328" s="81">
        <f t="shared" si="551"/>
        <v>1000</v>
      </c>
      <c r="D1328" s="82">
        <f ca="1">IF(A1328&lt;$B$1,VLOOKUP(A1328,[1]DI!$A$4:$B$15000,2,FALSE),0)</f>
        <v>4.1500000000000002E-2</v>
      </c>
      <c r="E1328" s="81">
        <f t="shared" ca="1" si="552"/>
        <v>1.6137000000000001E-4</v>
      </c>
      <c r="F1328" s="83">
        <f t="shared" si="547"/>
        <v>1.1679999999999999</v>
      </c>
      <c r="G1328" s="84">
        <f t="shared" ca="1" si="553"/>
        <v>1.0001884801600001</v>
      </c>
      <c r="H1328" s="81">
        <f ca="1">TRUNC(PRODUCT(G$10:G1327),15)</f>
        <v>1.2136454816969799</v>
      </c>
      <c r="I1328" s="81">
        <f t="shared" si="554"/>
        <v>1</v>
      </c>
      <c r="J1328" s="81">
        <f t="shared" ca="1" si="555"/>
        <v>1.2136454800000001</v>
      </c>
      <c r="K1328" s="81">
        <f t="shared" ca="1" si="556"/>
        <v>213.64547999999999</v>
      </c>
      <c r="L1328" s="85">
        <f>IF(VLOOKUP(A1328,$U$12:$AD$125,8)=VLOOKUP(A1327,$U$12:$AD$125,8),0,VLOOKUP(A1328,U$12:$AD$125,8))</f>
        <v>0</v>
      </c>
      <c r="M1328" s="86">
        <f>IF(L1328&gt;0,VLOOKUP(L1328,T$12:$AC$125,7),0)</f>
        <v>0</v>
      </c>
      <c r="N1328" s="81">
        <f t="shared" si="548"/>
        <v>0</v>
      </c>
      <c r="O1328" s="81">
        <f t="shared" ca="1" si="557"/>
        <v>213.64547999999999</v>
      </c>
      <c r="P1328" s="87" t="str">
        <f t="shared" si="558"/>
        <v>J=</v>
      </c>
      <c r="Q1328" s="88">
        <f t="shared" si="559"/>
        <v>44676</v>
      </c>
      <c r="R1328" s="7"/>
      <c r="S1328" s="7"/>
      <c r="T1328" s="7"/>
      <c r="U1328" s="7"/>
      <c r="V1328" s="7"/>
      <c r="W1328" s="7"/>
      <c r="X1328" s="7"/>
      <c r="Y1328" s="7"/>
      <c r="Z1328" s="7"/>
      <c r="AA1328" s="7"/>
      <c r="AB1328" s="7"/>
      <c r="AC1328" s="7"/>
      <c r="AD1328" s="7"/>
      <c r="AE1328" s="7"/>
      <c r="AF1328" s="65">
        <f t="shared" si="564"/>
        <v>44125</v>
      </c>
      <c r="AG1328" s="9">
        <f t="shared" ca="1" si="565"/>
        <v>1186.99344</v>
      </c>
      <c r="AH1328" s="9">
        <f t="shared" si="565"/>
        <v>1000</v>
      </c>
      <c r="AI1328" s="4">
        <f t="shared" ca="1" si="565"/>
        <v>1.9000000000000006E-2</v>
      </c>
      <c r="AJ1328" s="10">
        <f t="shared" ca="1" si="565"/>
        <v>7.4690000000000005E-5</v>
      </c>
      <c r="AK1328" s="4">
        <f t="shared" si="565"/>
        <v>1.1679999999999999</v>
      </c>
      <c r="AL1328" s="65">
        <f t="shared" si="562"/>
        <v>44125</v>
      </c>
      <c r="AM1328" s="10">
        <f t="shared" ca="1" si="566"/>
        <v>1.18699344</v>
      </c>
      <c r="AN1328" s="9">
        <f t="shared" ca="1" si="566"/>
        <v>186.99343999999999</v>
      </c>
      <c r="AO1328" s="7">
        <f t="shared" si="566"/>
        <v>0</v>
      </c>
      <c r="AP1328" s="11">
        <f t="shared" si="566"/>
        <v>0</v>
      </c>
      <c r="AQ1328" s="9">
        <f t="shared" si="566"/>
        <v>0</v>
      </c>
      <c r="AR1328" s="8" t="str">
        <f t="shared" si="566"/>
        <v>J=</v>
      </c>
      <c r="AS1328" s="65">
        <f t="shared" si="566"/>
        <v>44676</v>
      </c>
      <c r="AT1328" s="12"/>
      <c r="AU1328" s="12"/>
      <c r="AV1328" s="22"/>
      <c r="AW1328" s="12"/>
      <c r="AX1328" s="12"/>
      <c r="AY1328" s="12"/>
      <c r="AZ1328" s="12"/>
      <c r="BA1328" s="12"/>
      <c r="BB1328" s="12"/>
      <c r="BC1328" s="12"/>
      <c r="BD1328" s="12"/>
      <c r="BE1328" s="12"/>
      <c r="BF1328" s="12"/>
      <c r="BG1328" s="12"/>
      <c r="BH1328" s="12"/>
      <c r="BI1328" s="12"/>
      <c r="BJ1328" s="12"/>
      <c r="BK1328" s="12"/>
      <c r="BL1328" s="12"/>
      <c r="BM1328" s="12"/>
      <c r="BN1328" s="12"/>
      <c r="BO1328" s="12"/>
      <c r="BP1328" s="12"/>
      <c r="BQ1328" s="12"/>
      <c r="BR1328" s="12"/>
      <c r="BS1328" s="12"/>
      <c r="BT1328" s="12"/>
      <c r="BU1328" s="12"/>
      <c r="BV1328" s="12"/>
      <c r="BW1328" s="12"/>
      <c r="BX1328" s="12"/>
      <c r="BY1328" s="12"/>
      <c r="BZ1328" s="12"/>
      <c r="CA1328" s="12"/>
      <c r="CB1328" s="12"/>
      <c r="CC1328" s="12"/>
      <c r="CD1328" s="12"/>
      <c r="CE1328" s="12"/>
      <c r="CF1328" s="12"/>
      <c r="CG1328" s="12"/>
      <c r="CH1328" s="12"/>
      <c r="CI1328" s="12"/>
      <c r="CJ1328" s="12"/>
      <c r="CK1328" s="12"/>
      <c r="CL1328" s="12"/>
      <c r="CM1328" s="12"/>
      <c r="CN1328" s="12"/>
      <c r="CO1328" s="12"/>
      <c r="CP1328" s="12"/>
      <c r="CQ1328" s="12"/>
      <c r="CR1328" s="12"/>
      <c r="CS1328" s="12"/>
      <c r="CT1328" s="12"/>
      <c r="CU1328" s="12"/>
      <c r="CV1328" s="12"/>
      <c r="CW1328" s="12"/>
      <c r="CX1328" s="12"/>
      <c r="CY1328" s="12"/>
      <c r="CZ1328" s="12"/>
      <c r="DA1328" s="12"/>
      <c r="DB1328" s="12"/>
      <c r="DC1328" s="12"/>
      <c r="DD1328" s="12"/>
      <c r="DE1328" s="12"/>
      <c r="DF1328" s="12"/>
      <c r="DG1328" s="12"/>
      <c r="DH1328" s="12"/>
      <c r="DI1328" s="12"/>
      <c r="DJ1328" s="12"/>
      <c r="DK1328" s="12"/>
      <c r="DL1328" s="12"/>
      <c r="DM1328" s="12"/>
      <c r="DN1328" s="12"/>
      <c r="DO1328" s="12"/>
      <c r="DP1328" s="12"/>
      <c r="DQ1328" s="12"/>
      <c r="DR1328" s="12"/>
      <c r="DS1328" s="12"/>
      <c r="DT1328" s="12"/>
      <c r="DU1328" s="12"/>
      <c r="DV1328" s="12"/>
      <c r="DW1328" s="12"/>
      <c r="DX1328" s="12"/>
      <c r="DY1328" s="12"/>
      <c r="DZ1328" s="12"/>
      <c r="EA1328" s="12"/>
      <c r="EB1328" s="12"/>
      <c r="EC1328" s="12"/>
      <c r="ED1328" s="12"/>
      <c r="EE1328" s="12"/>
      <c r="EF1328" s="12"/>
      <c r="EG1328" s="12"/>
      <c r="EH1328" s="12"/>
      <c r="EI1328" s="12"/>
      <c r="EJ1328" s="12"/>
      <c r="EK1328" s="12"/>
      <c r="EL1328" s="12"/>
      <c r="EM1328" s="12"/>
      <c r="EN1328" s="12"/>
      <c r="EO1328" s="12"/>
      <c r="EP1328" s="12"/>
      <c r="EQ1328" s="12"/>
      <c r="ER1328" s="12"/>
      <c r="ES1328" s="12"/>
      <c r="ET1328" s="12"/>
      <c r="EU1328" s="12"/>
      <c r="EV1328" s="12"/>
      <c r="EW1328" s="12"/>
      <c r="EX1328" s="12"/>
      <c r="EY1328" s="12"/>
      <c r="EZ1328" s="12"/>
      <c r="FA1328" s="12"/>
      <c r="FB1328" s="12"/>
      <c r="FC1328" s="12"/>
      <c r="FD1328" s="12"/>
      <c r="FE1328" s="12"/>
      <c r="FF1328" s="12"/>
      <c r="FG1328" s="12"/>
      <c r="FH1328" s="12"/>
      <c r="FI1328" s="12"/>
      <c r="FJ1328" s="12"/>
      <c r="FK1328" s="12"/>
      <c r="FL1328" s="12"/>
      <c r="FM1328" s="12"/>
      <c r="FN1328" s="12"/>
      <c r="FO1328" s="12"/>
      <c r="FP1328" s="12"/>
      <c r="FQ1328" s="12"/>
      <c r="FR1328" s="12"/>
      <c r="FS1328" s="12"/>
      <c r="FT1328" s="12"/>
      <c r="FU1328" s="12"/>
      <c r="FV1328" s="12"/>
      <c r="FW1328" s="12"/>
      <c r="FX1328" s="12"/>
      <c r="FY1328" s="12"/>
      <c r="FZ1328" s="12"/>
      <c r="GA1328" s="12"/>
      <c r="GB1328" s="12"/>
      <c r="GC1328" s="12"/>
      <c r="GD1328" s="12"/>
      <c r="GE1328" s="12"/>
      <c r="GF1328" s="12"/>
      <c r="GG1328" s="12"/>
      <c r="GH1328" s="12"/>
      <c r="GI1328" s="12"/>
      <c r="GJ1328" s="12"/>
      <c r="GK1328" s="12"/>
      <c r="GL1328" s="12"/>
      <c r="GM1328" s="12"/>
      <c r="GN1328" s="12"/>
      <c r="GO1328" s="12"/>
      <c r="GP1328" s="12"/>
      <c r="GQ1328" s="12"/>
      <c r="GR1328" s="12"/>
    </row>
    <row r="1329" spans="1:203" x14ac:dyDescent="0.2">
      <c r="A1329" s="79">
        <f t="shared" si="549"/>
        <v>44401</v>
      </c>
      <c r="B1329" s="80">
        <f t="shared" ca="1" si="550"/>
        <v>1213.8742299999999</v>
      </c>
      <c r="C1329" s="81">
        <f t="shared" si="551"/>
        <v>1000</v>
      </c>
      <c r="D1329" s="82">
        <f ca="1">IF(A1329&lt;$B$1,VLOOKUP(A1329,[1]DI!$A$4:$B$15000,2,FALSE),0)</f>
        <v>0</v>
      </c>
      <c r="E1329" s="81">
        <f t="shared" ca="1" si="552"/>
        <v>0</v>
      </c>
      <c r="F1329" s="83">
        <f t="shared" si="547"/>
        <v>1.1679999999999999</v>
      </c>
      <c r="G1329" s="84">
        <f t="shared" ca="1" si="553"/>
        <v>1</v>
      </c>
      <c r="H1329" s="81">
        <f ca="1">TRUNC(PRODUCT(G$10:G1328),15)</f>
        <v>1.2138742297915499</v>
      </c>
      <c r="I1329" s="81">
        <f t="shared" si="554"/>
        <v>1</v>
      </c>
      <c r="J1329" s="81">
        <f t="shared" ca="1" si="555"/>
        <v>1.2138742300000001</v>
      </c>
      <c r="K1329" s="81">
        <f t="shared" ca="1" si="556"/>
        <v>213.87423000000001</v>
      </c>
      <c r="L1329" s="85">
        <f>IF(VLOOKUP(A1329,$U$12:$AD$125,8)=VLOOKUP(A1328,$U$12:$AD$125,8),0,VLOOKUP(A1329,U$12:$AD$125,8))</f>
        <v>0</v>
      </c>
      <c r="M1329" s="86">
        <f>IF(L1329&gt;0,VLOOKUP(L1329,T$12:$AC$125,7),0)</f>
        <v>0</v>
      </c>
      <c r="N1329" s="81">
        <f t="shared" si="548"/>
        <v>0</v>
      </c>
      <c r="O1329" s="81">
        <f t="shared" ca="1" si="557"/>
        <v>213.87423000000001</v>
      </c>
      <c r="P1329" s="87" t="str">
        <f t="shared" si="558"/>
        <v>J=</v>
      </c>
      <c r="Q1329" s="88">
        <f t="shared" si="559"/>
        <v>44676</v>
      </c>
      <c r="R1329" s="7"/>
      <c r="S1329" s="7"/>
      <c r="T1329" s="7"/>
      <c r="U1329" s="7"/>
      <c r="V1329" s="7"/>
      <c r="W1329" s="7"/>
      <c r="X1329" s="7"/>
      <c r="Y1329" s="7"/>
      <c r="Z1329" s="7"/>
      <c r="AA1329" s="7"/>
      <c r="AB1329" s="7"/>
      <c r="AC1329" s="7"/>
      <c r="AD1329" s="7"/>
      <c r="AE1329" s="7"/>
      <c r="AF1329" s="65">
        <f t="shared" si="564"/>
        <v>44126</v>
      </c>
      <c r="AG1329" s="9">
        <f t="shared" ca="1" si="565"/>
        <v>1187.09699</v>
      </c>
      <c r="AH1329" s="9">
        <f t="shared" si="565"/>
        <v>1000</v>
      </c>
      <c r="AI1329" s="4">
        <f t="shared" ca="1" si="565"/>
        <v>1.9000000000000006E-2</v>
      </c>
      <c r="AJ1329" s="10">
        <f t="shared" ca="1" si="565"/>
        <v>7.4690000000000005E-5</v>
      </c>
      <c r="AK1329" s="4">
        <f t="shared" si="565"/>
        <v>1.1679999999999999</v>
      </c>
      <c r="AL1329" s="65">
        <f t="shared" si="562"/>
        <v>44126</v>
      </c>
      <c r="AM1329" s="10">
        <f t="shared" ca="1" si="566"/>
        <v>1.1870969899999999</v>
      </c>
      <c r="AN1329" s="9">
        <f t="shared" ca="1" si="566"/>
        <v>187.09699000000001</v>
      </c>
      <c r="AO1329" s="7">
        <f t="shared" si="566"/>
        <v>0</v>
      </c>
      <c r="AP1329" s="11">
        <f t="shared" si="566"/>
        <v>0</v>
      </c>
      <c r="AQ1329" s="9">
        <f t="shared" si="566"/>
        <v>0</v>
      </c>
      <c r="AR1329" s="8" t="str">
        <f t="shared" si="566"/>
        <v>J=</v>
      </c>
      <c r="AS1329" s="65">
        <f t="shared" si="566"/>
        <v>44676</v>
      </c>
      <c r="AT1329" s="12"/>
      <c r="AU1329" s="12"/>
      <c r="AV1329" s="22"/>
      <c r="AW1329" s="12"/>
      <c r="AX1329" s="12"/>
      <c r="AY1329" s="12"/>
      <c r="AZ1329" s="12"/>
      <c r="BA1329" s="12"/>
      <c r="BB1329" s="12"/>
      <c r="BC1329" s="12"/>
      <c r="BD1329" s="12"/>
      <c r="BE1329" s="12"/>
      <c r="BF1329" s="12"/>
      <c r="BG1329" s="12"/>
      <c r="BH1329" s="12"/>
      <c r="BI1329" s="12"/>
      <c r="BJ1329" s="12"/>
      <c r="BK1329" s="12"/>
      <c r="BL1329" s="12"/>
      <c r="BM1329" s="12"/>
      <c r="BN1329" s="12"/>
      <c r="BO1329" s="12"/>
      <c r="BP1329" s="12"/>
      <c r="BQ1329" s="12"/>
      <c r="BR1329" s="12"/>
      <c r="BS1329" s="12"/>
      <c r="BT1329" s="12"/>
      <c r="BU1329" s="12"/>
      <c r="BV1329" s="12"/>
      <c r="BW1329" s="12"/>
      <c r="BX1329" s="12"/>
      <c r="BY1329" s="12"/>
      <c r="BZ1329" s="12"/>
      <c r="CA1329" s="12"/>
      <c r="CB1329" s="12"/>
      <c r="CC1329" s="12"/>
      <c r="CD1329" s="12"/>
      <c r="CE1329" s="12"/>
      <c r="CF1329" s="12"/>
      <c r="CG1329" s="12"/>
      <c r="CH1329" s="12"/>
      <c r="CI1329" s="12"/>
      <c r="CJ1329" s="12"/>
      <c r="CK1329" s="12"/>
      <c r="CL1329" s="12"/>
      <c r="CM1329" s="12"/>
      <c r="CN1329" s="12"/>
      <c r="CO1329" s="12"/>
      <c r="CP1329" s="12"/>
      <c r="CQ1329" s="12"/>
      <c r="CR1329" s="12"/>
      <c r="CS1329" s="12"/>
      <c r="CT1329" s="12"/>
      <c r="CU1329" s="12"/>
      <c r="CV1329" s="12"/>
      <c r="CW1329" s="12"/>
      <c r="CX1329" s="12"/>
      <c r="CY1329" s="12"/>
      <c r="CZ1329" s="12"/>
      <c r="DA1329" s="12"/>
      <c r="DB1329" s="12"/>
      <c r="DC1329" s="12"/>
      <c r="DD1329" s="12"/>
      <c r="DE1329" s="12"/>
      <c r="DF1329" s="12"/>
      <c r="DG1329" s="12"/>
      <c r="DH1329" s="12"/>
      <c r="DI1329" s="12"/>
      <c r="DJ1329" s="12"/>
      <c r="DK1329" s="12"/>
      <c r="DL1329" s="12"/>
      <c r="DM1329" s="12"/>
      <c r="DN1329" s="12"/>
      <c r="DO1329" s="12"/>
      <c r="DP1329" s="12"/>
      <c r="DQ1329" s="12"/>
      <c r="DR1329" s="12"/>
      <c r="DS1329" s="12"/>
      <c r="DT1329" s="12"/>
      <c r="DU1329" s="12"/>
      <c r="DV1329" s="12"/>
      <c r="DW1329" s="12"/>
      <c r="DX1329" s="12"/>
      <c r="DY1329" s="12"/>
      <c r="DZ1329" s="12"/>
      <c r="EA1329" s="12"/>
      <c r="EB1329" s="12"/>
      <c r="EC1329" s="12"/>
      <c r="ED1329" s="12"/>
      <c r="EE1329" s="12"/>
      <c r="EF1329" s="12"/>
      <c r="EG1329" s="12"/>
      <c r="EH1329" s="12"/>
      <c r="EI1329" s="12"/>
      <c r="EJ1329" s="12"/>
      <c r="EK1329" s="12"/>
      <c r="EL1329" s="12"/>
      <c r="EM1329" s="12"/>
      <c r="EN1329" s="12"/>
      <c r="EO1329" s="12"/>
      <c r="EP1329" s="12"/>
      <c r="EQ1329" s="12"/>
      <c r="ER1329" s="12"/>
      <c r="ES1329" s="12"/>
      <c r="ET1329" s="12"/>
      <c r="EU1329" s="12"/>
      <c r="EV1329" s="12"/>
      <c r="EW1329" s="12"/>
      <c r="EX1329" s="12"/>
      <c r="EY1329" s="12"/>
      <c r="EZ1329" s="12"/>
      <c r="FA1329" s="12"/>
      <c r="FB1329" s="12"/>
      <c r="FC1329" s="12"/>
      <c r="FD1329" s="12"/>
      <c r="FE1329" s="12"/>
      <c r="FF1329" s="12"/>
      <c r="FG1329" s="12"/>
      <c r="FH1329" s="12"/>
      <c r="FI1329" s="12"/>
      <c r="FJ1329" s="12"/>
      <c r="FK1329" s="12"/>
      <c r="FL1329" s="12"/>
      <c r="FM1329" s="12"/>
      <c r="FN1329" s="12"/>
      <c r="FO1329" s="12"/>
      <c r="FP1329" s="12"/>
      <c r="FQ1329" s="12"/>
      <c r="FR1329" s="12"/>
      <c r="FS1329" s="12"/>
      <c r="FT1329" s="12"/>
      <c r="FU1329" s="12"/>
      <c r="FV1329" s="12"/>
      <c r="FW1329" s="12"/>
      <c r="FX1329" s="12"/>
      <c r="FY1329" s="12"/>
      <c r="FZ1329" s="12"/>
      <c r="GA1329" s="12"/>
      <c r="GB1329" s="12"/>
      <c r="GC1329" s="12"/>
      <c r="GD1329" s="12"/>
      <c r="GE1329" s="12"/>
      <c r="GF1329" s="12"/>
      <c r="GG1329" s="12"/>
      <c r="GH1329" s="12"/>
      <c r="GI1329" s="12"/>
      <c r="GJ1329" s="12"/>
      <c r="GK1329" s="12"/>
      <c r="GL1329" s="12"/>
      <c r="GM1329" s="12"/>
      <c r="GN1329" s="12"/>
      <c r="GO1329" s="12"/>
      <c r="GP1329" s="12"/>
      <c r="GQ1329" s="12"/>
      <c r="GR1329" s="12"/>
    </row>
    <row r="1330" spans="1:203" x14ac:dyDescent="0.2">
      <c r="A1330" s="79">
        <f t="shared" si="549"/>
        <v>44402</v>
      </c>
      <c r="B1330" s="80">
        <f t="shared" ca="1" si="550"/>
        <v>1213.8742299999999</v>
      </c>
      <c r="C1330" s="81">
        <f t="shared" si="551"/>
        <v>1000</v>
      </c>
      <c r="D1330" s="82">
        <f ca="1">IF(A1330&lt;$B$1,VLOOKUP(A1330,[1]DI!$A$4:$B$15000,2,FALSE),0)</f>
        <v>0</v>
      </c>
      <c r="E1330" s="81">
        <f t="shared" ca="1" si="552"/>
        <v>0</v>
      </c>
      <c r="F1330" s="83">
        <f t="shared" si="547"/>
        <v>1.1679999999999999</v>
      </c>
      <c r="G1330" s="84">
        <f t="shared" ca="1" si="553"/>
        <v>1</v>
      </c>
      <c r="H1330" s="81">
        <f ca="1">TRUNC(PRODUCT(G$10:G1329),15)</f>
        <v>1.2138742297915499</v>
      </c>
      <c r="I1330" s="81">
        <f t="shared" si="554"/>
        <v>1</v>
      </c>
      <c r="J1330" s="81">
        <f t="shared" ca="1" si="555"/>
        <v>1.2138742300000001</v>
      </c>
      <c r="K1330" s="81">
        <f t="shared" ca="1" si="556"/>
        <v>213.87423000000001</v>
      </c>
      <c r="L1330" s="85">
        <f>IF(VLOOKUP(A1330,$U$12:$AD$125,8)=VLOOKUP(A1329,$U$12:$AD$125,8),0,VLOOKUP(A1330,U$12:$AD$125,8))</f>
        <v>0</v>
      </c>
      <c r="M1330" s="86">
        <f>IF(L1330&gt;0,VLOOKUP(L1330,T$12:$AC$125,7),0)</f>
        <v>0</v>
      </c>
      <c r="N1330" s="81">
        <f t="shared" si="548"/>
        <v>0</v>
      </c>
      <c r="O1330" s="81">
        <f t="shared" ca="1" si="557"/>
        <v>213.87423000000001</v>
      </c>
      <c r="P1330" s="87" t="str">
        <f t="shared" si="558"/>
        <v>J=</v>
      </c>
      <c r="Q1330" s="88">
        <f t="shared" si="559"/>
        <v>44676</v>
      </c>
      <c r="R1330" s="7"/>
      <c r="S1330" s="7"/>
      <c r="T1330" s="7"/>
      <c r="U1330" s="7"/>
      <c r="V1330" s="7"/>
      <c r="W1330" s="7"/>
      <c r="X1330" s="7"/>
      <c r="Y1330" s="7"/>
      <c r="Z1330" s="7"/>
      <c r="AA1330" s="7"/>
      <c r="AB1330" s="7"/>
      <c r="AC1330" s="7"/>
      <c r="AD1330" s="7"/>
      <c r="AE1330" s="7"/>
      <c r="AF1330" s="65">
        <f t="shared" si="564"/>
        <v>44127</v>
      </c>
      <c r="AG1330" s="9">
        <f t="shared" ca="1" si="565"/>
        <v>1187.20055</v>
      </c>
      <c r="AH1330" s="9">
        <f t="shared" si="565"/>
        <v>1000</v>
      </c>
      <c r="AI1330" s="4">
        <f t="shared" ca="1" si="565"/>
        <v>1.9000000000000006E-2</v>
      </c>
      <c r="AJ1330" s="10">
        <f t="shared" ca="1" si="565"/>
        <v>7.4690000000000005E-5</v>
      </c>
      <c r="AK1330" s="4">
        <f t="shared" si="565"/>
        <v>1.1679999999999999</v>
      </c>
      <c r="AL1330" s="65">
        <f t="shared" si="562"/>
        <v>44127</v>
      </c>
      <c r="AM1330" s="10">
        <f t="shared" ca="1" si="566"/>
        <v>1.18720055</v>
      </c>
      <c r="AN1330" s="9">
        <f t="shared" ca="1" si="566"/>
        <v>187.20054999999999</v>
      </c>
      <c r="AO1330" s="7">
        <f t="shared" si="566"/>
        <v>0</v>
      </c>
      <c r="AP1330" s="11">
        <f t="shared" si="566"/>
        <v>0</v>
      </c>
      <c r="AQ1330" s="9">
        <f t="shared" si="566"/>
        <v>0</v>
      </c>
      <c r="AR1330" s="8" t="str">
        <f t="shared" si="566"/>
        <v>J=</v>
      </c>
      <c r="AS1330" s="65">
        <f t="shared" si="566"/>
        <v>44676</v>
      </c>
      <c r="AT1330" s="12"/>
      <c r="AU1330" s="12"/>
      <c r="AV1330" s="22"/>
      <c r="AW1330" s="12"/>
      <c r="AX1330" s="12"/>
      <c r="AY1330" s="12"/>
      <c r="AZ1330" s="12"/>
      <c r="BA1330" s="12"/>
      <c r="BB1330" s="12"/>
      <c r="BC1330" s="12"/>
      <c r="BD1330" s="12"/>
      <c r="BE1330" s="12"/>
      <c r="BF1330" s="12"/>
      <c r="BG1330" s="12"/>
      <c r="BH1330" s="12"/>
      <c r="BI1330" s="12"/>
      <c r="BJ1330" s="12"/>
      <c r="BK1330" s="12"/>
      <c r="BL1330" s="12"/>
      <c r="BM1330" s="12"/>
      <c r="BN1330" s="12"/>
      <c r="BO1330" s="12"/>
      <c r="BP1330" s="12"/>
      <c r="BQ1330" s="12"/>
      <c r="BR1330" s="12"/>
      <c r="BS1330" s="12"/>
      <c r="BT1330" s="12"/>
      <c r="BU1330" s="12"/>
      <c r="BV1330" s="12"/>
      <c r="BW1330" s="12"/>
      <c r="BX1330" s="12"/>
      <c r="BY1330" s="12"/>
      <c r="BZ1330" s="12"/>
      <c r="CA1330" s="12"/>
      <c r="CB1330" s="12"/>
      <c r="CC1330" s="12"/>
      <c r="CD1330" s="12"/>
      <c r="CE1330" s="12"/>
      <c r="CF1330" s="12"/>
      <c r="CG1330" s="12"/>
      <c r="CH1330" s="12"/>
      <c r="CI1330" s="12"/>
      <c r="CJ1330" s="12"/>
      <c r="CK1330" s="12"/>
      <c r="CL1330" s="12"/>
      <c r="CM1330" s="12"/>
      <c r="CN1330" s="12"/>
      <c r="CO1330" s="12"/>
      <c r="CP1330" s="12"/>
      <c r="CQ1330" s="12"/>
      <c r="CR1330" s="12"/>
      <c r="CS1330" s="12"/>
      <c r="CT1330" s="12"/>
      <c r="CU1330" s="12"/>
      <c r="CV1330" s="12"/>
      <c r="CW1330" s="12"/>
      <c r="CX1330" s="12"/>
      <c r="CY1330" s="12"/>
      <c r="CZ1330" s="12"/>
      <c r="DA1330" s="12"/>
      <c r="DB1330" s="12"/>
      <c r="DC1330" s="12"/>
      <c r="DD1330" s="12"/>
      <c r="DE1330" s="12"/>
      <c r="DF1330" s="12"/>
      <c r="DG1330" s="12"/>
      <c r="DH1330" s="12"/>
      <c r="DI1330" s="12"/>
      <c r="DJ1330" s="12"/>
      <c r="DK1330" s="12"/>
      <c r="DL1330" s="12"/>
      <c r="DM1330" s="12"/>
      <c r="DN1330" s="12"/>
      <c r="DO1330" s="12"/>
      <c r="DP1330" s="12"/>
      <c r="DQ1330" s="12"/>
      <c r="DR1330" s="12"/>
      <c r="DS1330" s="12"/>
      <c r="DT1330" s="12"/>
      <c r="DU1330" s="12"/>
      <c r="DV1330" s="12"/>
      <c r="DW1330" s="12"/>
      <c r="DX1330" s="12"/>
      <c r="DY1330" s="12"/>
      <c r="DZ1330" s="12"/>
      <c r="EA1330" s="12"/>
      <c r="EB1330" s="12"/>
      <c r="EC1330" s="12"/>
      <c r="ED1330" s="12"/>
      <c r="EE1330" s="12"/>
      <c r="EF1330" s="12"/>
      <c r="EG1330" s="12"/>
      <c r="EH1330" s="12"/>
      <c r="EI1330" s="12"/>
      <c r="EJ1330" s="12"/>
      <c r="EK1330" s="12"/>
      <c r="EL1330" s="12"/>
      <c r="EM1330" s="12"/>
      <c r="EN1330" s="12"/>
      <c r="EO1330" s="12"/>
      <c r="EP1330" s="12"/>
      <c r="EQ1330" s="12"/>
      <c r="ER1330" s="12"/>
      <c r="ES1330" s="12"/>
      <c r="ET1330" s="12"/>
      <c r="EU1330" s="12"/>
      <c r="EV1330" s="12"/>
      <c r="EW1330" s="12"/>
      <c r="EX1330" s="12"/>
      <c r="EY1330" s="12"/>
      <c r="EZ1330" s="12"/>
      <c r="FA1330" s="12"/>
      <c r="FB1330" s="12"/>
      <c r="FC1330" s="12"/>
      <c r="FD1330" s="12"/>
      <c r="FE1330" s="12"/>
      <c r="FF1330" s="12"/>
      <c r="FG1330" s="12"/>
      <c r="FH1330" s="12"/>
      <c r="FI1330" s="12"/>
      <c r="FJ1330" s="12"/>
      <c r="FK1330" s="12"/>
      <c r="FL1330" s="12"/>
      <c r="FM1330" s="12"/>
      <c r="FN1330" s="12"/>
      <c r="FO1330" s="12"/>
      <c r="FP1330" s="12"/>
      <c r="FQ1330" s="12"/>
      <c r="FR1330" s="12"/>
      <c r="FS1330" s="12"/>
      <c r="FT1330" s="12"/>
      <c r="FU1330" s="12"/>
      <c r="FV1330" s="12"/>
      <c r="FW1330" s="12"/>
      <c r="FX1330" s="12"/>
      <c r="FY1330" s="12"/>
      <c r="FZ1330" s="12"/>
      <c r="GA1330" s="12"/>
      <c r="GB1330" s="12"/>
      <c r="GC1330" s="12"/>
      <c r="GD1330" s="12"/>
      <c r="GE1330" s="12"/>
      <c r="GF1330" s="12"/>
      <c r="GG1330" s="12"/>
      <c r="GH1330" s="12"/>
      <c r="GI1330" s="12"/>
      <c r="GJ1330" s="12"/>
      <c r="GK1330" s="12"/>
      <c r="GL1330" s="12"/>
      <c r="GM1330" s="12"/>
      <c r="GN1330" s="12"/>
      <c r="GO1330" s="12"/>
      <c r="GP1330" s="12"/>
      <c r="GQ1330" s="12"/>
      <c r="GR1330" s="12"/>
    </row>
    <row r="1331" spans="1:203" x14ac:dyDescent="0.2">
      <c r="A1331" s="79">
        <f t="shared" si="549"/>
        <v>44403</v>
      </c>
      <c r="B1331" s="80">
        <f t="shared" ca="1" si="550"/>
        <v>1213.8742299999999</v>
      </c>
      <c r="C1331" s="81">
        <f t="shared" si="551"/>
        <v>1000</v>
      </c>
      <c r="D1331" s="82">
        <f ca="1">IF(A1331&lt;$B$1,VLOOKUP(A1331,[1]DI!$A$4:$B$15000,2,FALSE),0)</f>
        <v>4.1500000000000002E-2</v>
      </c>
      <c r="E1331" s="81">
        <f t="shared" ca="1" si="552"/>
        <v>1.6137000000000001E-4</v>
      </c>
      <c r="F1331" s="83">
        <f t="shared" si="547"/>
        <v>1.1679999999999999</v>
      </c>
      <c r="G1331" s="84">
        <f t="shared" ca="1" si="553"/>
        <v>1.0001884801600001</v>
      </c>
      <c r="H1331" s="81">
        <f ca="1">TRUNC(PRODUCT(G$10:G1330),15)</f>
        <v>1.2138742297915499</v>
      </c>
      <c r="I1331" s="81">
        <f t="shared" si="554"/>
        <v>1</v>
      </c>
      <c r="J1331" s="81">
        <f t="shared" ca="1" si="555"/>
        <v>1.2138742300000001</v>
      </c>
      <c r="K1331" s="81">
        <f t="shared" ca="1" si="556"/>
        <v>213.87423000000001</v>
      </c>
      <c r="L1331" s="85">
        <f>IF(VLOOKUP(A1331,$U$12:$AD$125,8)=VLOOKUP(A1330,$U$12:$AD$125,8),0,VLOOKUP(A1331,U$12:$AD$125,8))</f>
        <v>0</v>
      </c>
      <c r="M1331" s="86">
        <f>IF(L1331&gt;0,VLOOKUP(L1331,T$12:$AC$125,7),0)</f>
        <v>0</v>
      </c>
      <c r="N1331" s="81">
        <f t="shared" si="548"/>
        <v>0</v>
      </c>
      <c r="O1331" s="81">
        <f t="shared" ca="1" si="557"/>
        <v>213.87423000000001</v>
      </c>
      <c r="P1331" s="87" t="str">
        <f t="shared" si="558"/>
        <v>J=</v>
      </c>
      <c r="Q1331" s="88">
        <f t="shared" si="559"/>
        <v>44676</v>
      </c>
      <c r="R1331" s="7"/>
      <c r="S1331" s="7"/>
      <c r="T1331" s="7"/>
      <c r="U1331" s="7"/>
      <c r="V1331" s="7"/>
      <c r="W1331" s="7"/>
      <c r="X1331" s="7"/>
      <c r="Y1331" s="7"/>
      <c r="Z1331" s="7"/>
      <c r="AA1331" s="7"/>
      <c r="AB1331" s="7"/>
      <c r="AC1331" s="7"/>
      <c r="AD1331" s="7"/>
      <c r="AE1331" s="7"/>
      <c r="AF1331" s="65">
        <f t="shared" si="564"/>
        <v>44128</v>
      </c>
      <c r="AG1331" s="9">
        <f t="shared" ca="1" si="565"/>
        <v>1187.30412</v>
      </c>
      <c r="AH1331" s="9">
        <f t="shared" si="565"/>
        <v>1000</v>
      </c>
      <c r="AI1331" s="4">
        <f t="shared" ca="1" si="565"/>
        <v>0</v>
      </c>
      <c r="AJ1331" s="10">
        <f t="shared" ca="1" si="565"/>
        <v>0</v>
      </c>
      <c r="AK1331" s="4">
        <f t="shared" si="565"/>
        <v>1.1679999999999999</v>
      </c>
      <c r="AL1331" s="65">
        <f t="shared" si="562"/>
        <v>44128</v>
      </c>
      <c r="AM1331" s="10">
        <f t="shared" ca="1" si="566"/>
        <v>1.1873041200000001</v>
      </c>
      <c r="AN1331" s="9">
        <f t="shared" ca="1" si="566"/>
        <v>187.30412000000001</v>
      </c>
      <c r="AO1331" s="7">
        <f t="shared" si="566"/>
        <v>0</v>
      </c>
      <c r="AP1331" s="11">
        <f t="shared" si="566"/>
        <v>0</v>
      </c>
      <c r="AQ1331" s="9">
        <f t="shared" si="566"/>
        <v>0</v>
      </c>
      <c r="AR1331" s="8" t="str">
        <f t="shared" si="566"/>
        <v>J=</v>
      </c>
      <c r="AS1331" s="65">
        <f t="shared" si="566"/>
        <v>44676</v>
      </c>
      <c r="AT1331" s="12"/>
      <c r="AU1331" s="12"/>
      <c r="AV1331" s="22"/>
      <c r="AW1331" s="12"/>
      <c r="AX1331" s="12"/>
      <c r="AY1331" s="12"/>
      <c r="AZ1331" s="12"/>
      <c r="BA1331" s="12"/>
      <c r="BB1331" s="12"/>
      <c r="BC1331" s="12"/>
      <c r="BD1331" s="12"/>
      <c r="BE1331" s="12"/>
      <c r="BF1331" s="12"/>
      <c r="BG1331" s="12"/>
      <c r="BH1331" s="12"/>
      <c r="BI1331" s="12"/>
      <c r="BJ1331" s="12"/>
      <c r="BK1331" s="12"/>
      <c r="BL1331" s="12"/>
      <c r="BM1331" s="12"/>
      <c r="BN1331" s="12"/>
      <c r="BO1331" s="12"/>
      <c r="BP1331" s="12"/>
      <c r="BQ1331" s="12"/>
      <c r="BR1331" s="12"/>
      <c r="BS1331" s="12"/>
      <c r="BT1331" s="12"/>
      <c r="BU1331" s="12"/>
      <c r="BV1331" s="12"/>
      <c r="BW1331" s="12"/>
      <c r="BX1331" s="12"/>
      <c r="BY1331" s="12"/>
      <c r="BZ1331" s="12"/>
      <c r="CA1331" s="12"/>
      <c r="CB1331" s="12"/>
      <c r="CC1331" s="12"/>
      <c r="CD1331" s="12"/>
      <c r="CE1331" s="12"/>
      <c r="CF1331" s="12"/>
      <c r="CG1331" s="12"/>
      <c r="CH1331" s="12"/>
      <c r="CI1331" s="12"/>
      <c r="CJ1331" s="12"/>
      <c r="CK1331" s="12"/>
      <c r="CL1331" s="12"/>
      <c r="CM1331" s="12"/>
      <c r="CN1331" s="12"/>
      <c r="CO1331" s="12"/>
      <c r="CP1331" s="12"/>
      <c r="CQ1331" s="12"/>
      <c r="CR1331" s="12"/>
      <c r="CS1331" s="12"/>
      <c r="CT1331" s="12"/>
      <c r="CU1331" s="12"/>
      <c r="CV1331" s="12"/>
      <c r="CW1331" s="12"/>
      <c r="CX1331" s="12"/>
      <c r="CY1331" s="12"/>
      <c r="CZ1331" s="12"/>
      <c r="DA1331" s="12"/>
      <c r="DB1331" s="12"/>
      <c r="DC1331" s="12"/>
      <c r="DD1331" s="12"/>
      <c r="DE1331" s="12"/>
      <c r="DF1331" s="12"/>
      <c r="DG1331" s="12"/>
      <c r="DH1331" s="12"/>
      <c r="DI1331" s="12"/>
      <c r="DJ1331" s="12"/>
      <c r="DK1331" s="12"/>
      <c r="DL1331" s="12"/>
      <c r="DM1331" s="12"/>
      <c r="DN1331" s="12"/>
      <c r="DO1331" s="12"/>
      <c r="DP1331" s="12"/>
      <c r="DQ1331" s="12"/>
      <c r="DR1331" s="12"/>
      <c r="DS1331" s="12"/>
      <c r="DT1331" s="12"/>
      <c r="DU1331" s="12"/>
      <c r="DV1331" s="12"/>
      <c r="DW1331" s="12"/>
      <c r="DX1331" s="12"/>
      <c r="DY1331" s="12"/>
      <c r="DZ1331" s="12"/>
      <c r="EA1331" s="12"/>
      <c r="EB1331" s="12"/>
      <c r="EC1331" s="12"/>
      <c r="ED1331" s="12"/>
      <c r="EE1331" s="12"/>
      <c r="EF1331" s="12"/>
      <c r="EG1331" s="12"/>
      <c r="EH1331" s="12"/>
      <c r="EI1331" s="12"/>
      <c r="EJ1331" s="12"/>
      <c r="EK1331" s="12"/>
      <c r="EL1331" s="12"/>
      <c r="EM1331" s="12"/>
      <c r="EN1331" s="12"/>
      <c r="EO1331" s="12"/>
      <c r="EP1331" s="12"/>
      <c r="EQ1331" s="12"/>
      <c r="ER1331" s="12"/>
      <c r="ES1331" s="12"/>
      <c r="ET1331" s="12"/>
      <c r="EU1331" s="12"/>
      <c r="EV1331" s="12"/>
      <c r="EW1331" s="12"/>
      <c r="EX1331" s="12"/>
      <c r="EY1331" s="12"/>
      <c r="EZ1331" s="12"/>
      <c r="FA1331" s="12"/>
      <c r="FB1331" s="12"/>
      <c r="FC1331" s="12"/>
      <c r="FD1331" s="12"/>
      <c r="FE1331" s="12"/>
      <c r="FF1331" s="12"/>
      <c r="FG1331" s="12"/>
      <c r="FH1331" s="12"/>
      <c r="FI1331" s="12"/>
      <c r="FJ1331" s="12"/>
      <c r="FK1331" s="12"/>
      <c r="FL1331" s="12"/>
      <c r="FM1331" s="12"/>
      <c r="FN1331" s="12"/>
      <c r="FO1331" s="12"/>
      <c r="FP1331" s="12"/>
      <c r="FQ1331" s="12"/>
      <c r="FR1331" s="12"/>
      <c r="FS1331" s="12"/>
      <c r="FT1331" s="12"/>
      <c r="FU1331" s="12"/>
      <c r="FV1331" s="12"/>
      <c r="FW1331" s="12"/>
      <c r="FX1331" s="12"/>
      <c r="FY1331" s="12"/>
      <c r="FZ1331" s="12"/>
      <c r="GA1331" s="12"/>
      <c r="GB1331" s="12"/>
      <c r="GC1331" s="12"/>
      <c r="GD1331" s="12"/>
      <c r="GE1331" s="12"/>
      <c r="GF1331" s="12"/>
      <c r="GG1331" s="12"/>
      <c r="GH1331" s="12"/>
      <c r="GI1331" s="12"/>
      <c r="GJ1331" s="12"/>
      <c r="GK1331" s="12"/>
      <c r="GL1331" s="12"/>
      <c r="GM1331" s="12"/>
      <c r="GN1331" s="12"/>
      <c r="GO1331" s="12"/>
      <c r="GP1331" s="12"/>
      <c r="GQ1331" s="12"/>
      <c r="GR1331" s="12"/>
    </row>
    <row r="1332" spans="1:203" x14ac:dyDescent="0.2">
      <c r="A1332" s="79">
        <f t="shared" si="549"/>
        <v>44404</v>
      </c>
      <c r="B1332" s="80">
        <f t="shared" ca="1" si="550"/>
        <v>1214.10302</v>
      </c>
      <c r="C1332" s="81">
        <f t="shared" si="551"/>
        <v>1000</v>
      </c>
      <c r="D1332" s="82">
        <f ca="1">IF(A1332&lt;$B$1,VLOOKUP(A1332,[1]DI!$A$4:$B$15000,2,FALSE),0)</f>
        <v>4.1500000000000002E-2</v>
      </c>
      <c r="E1332" s="81">
        <f t="shared" ca="1" si="552"/>
        <v>1.6137000000000001E-4</v>
      </c>
      <c r="F1332" s="83">
        <f t="shared" si="547"/>
        <v>1.1679999999999999</v>
      </c>
      <c r="G1332" s="84">
        <f t="shared" ca="1" si="553"/>
        <v>1.0001884801600001</v>
      </c>
      <c r="H1332" s="81">
        <f ca="1">TRUNC(PRODUCT(G$10:G1331),15)</f>
        <v>1.2141030210006001</v>
      </c>
      <c r="I1332" s="81">
        <f t="shared" si="554"/>
        <v>1</v>
      </c>
      <c r="J1332" s="81">
        <f t="shared" ca="1" si="555"/>
        <v>1.21410302</v>
      </c>
      <c r="K1332" s="81">
        <f t="shared" ca="1" si="556"/>
        <v>214.10301999999999</v>
      </c>
      <c r="L1332" s="85">
        <f>IF(VLOOKUP(A1332,$U$12:$AD$125,8)=VLOOKUP(A1331,$U$12:$AD$125,8),0,VLOOKUP(A1332,U$12:$AD$125,8))</f>
        <v>0</v>
      </c>
      <c r="M1332" s="86">
        <f>IF(L1332&gt;0,VLOOKUP(L1332,T$12:$AC$125,7),0)</f>
        <v>0</v>
      </c>
      <c r="N1332" s="81">
        <f t="shared" si="548"/>
        <v>0</v>
      </c>
      <c r="O1332" s="81">
        <f t="shared" ca="1" si="557"/>
        <v>214.10301999999999</v>
      </c>
      <c r="P1332" s="87" t="str">
        <f t="shared" si="558"/>
        <v>J=</v>
      </c>
      <c r="Q1332" s="88">
        <f t="shared" si="559"/>
        <v>44676</v>
      </c>
      <c r="R1332" s="7"/>
      <c r="S1332" s="7"/>
      <c r="T1332" s="7"/>
      <c r="U1332" s="7"/>
      <c r="V1332" s="7"/>
      <c r="W1332" s="7"/>
      <c r="X1332" s="7"/>
      <c r="Y1332" s="7"/>
      <c r="Z1332" s="7"/>
      <c r="AA1332" s="7"/>
      <c r="AB1332" s="7"/>
      <c r="AC1332" s="7"/>
      <c r="AD1332" s="7"/>
      <c r="AE1332" s="7"/>
      <c r="AF1332" s="65">
        <f t="shared" si="564"/>
        <v>44129</v>
      </c>
      <c r="AG1332" s="9">
        <f t="shared" ca="1" si="565"/>
        <v>1187.30412</v>
      </c>
      <c r="AH1332" s="9">
        <f t="shared" si="565"/>
        <v>1000</v>
      </c>
      <c r="AI1332" s="4">
        <f t="shared" ca="1" si="565"/>
        <v>0</v>
      </c>
      <c r="AJ1332" s="10">
        <f t="shared" ca="1" si="565"/>
        <v>0</v>
      </c>
      <c r="AK1332" s="4">
        <f t="shared" si="565"/>
        <v>1.1679999999999999</v>
      </c>
      <c r="AL1332" s="65">
        <f t="shared" si="562"/>
        <v>44129</v>
      </c>
      <c r="AM1332" s="10">
        <f t="shared" ca="1" si="566"/>
        <v>1.1873041200000001</v>
      </c>
      <c r="AN1332" s="9">
        <f t="shared" ca="1" si="566"/>
        <v>187.30412000000001</v>
      </c>
      <c r="AO1332" s="7">
        <f t="shared" si="566"/>
        <v>0</v>
      </c>
      <c r="AP1332" s="11">
        <f t="shared" si="566"/>
        <v>0</v>
      </c>
      <c r="AQ1332" s="9">
        <f t="shared" si="566"/>
        <v>0</v>
      </c>
      <c r="AR1332" s="8" t="str">
        <f t="shared" si="566"/>
        <v>J=</v>
      </c>
      <c r="AS1332" s="65">
        <f t="shared" si="566"/>
        <v>44676</v>
      </c>
      <c r="AT1332" s="12"/>
      <c r="AU1332" s="12"/>
      <c r="AV1332" s="22"/>
      <c r="AW1332" s="12"/>
      <c r="AX1332" s="12"/>
      <c r="AY1332" s="12"/>
      <c r="AZ1332" s="12"/>
      <c r="BA1332" s="12"/>
      <c r="BB1332" s="12"/>
      <c r="BC1332" s="12"/>
      <c r="BD1332" s="12"/>
      <c r="BE1332" s="12"/>
      <c r="BF1332" s="12"/>
      <c r="BG1332" s="12"/>
      <c r="BH1332" s="12"/>
      <c r="BI1332" s="12"/>
      <c r="BJ1332" s="12"/>
      <c r="BK1332" s="12"/>
      <c r="BL1332" s="12"/>
      <c r="BM1332" s="12"/>
      <c r="BN1332" s="12"/>
      <c r="BO1332" s="12"/>
      <c r="BP1332" s="12"/>
      <c r="BQ1332" s="12"/>
      <c r="BR1332" s="12"/>
      <c r="BS1332" s="12"/>
      <c r="BT1332" s="12"/>
      <c r="BU1332" s="12"/>
      <c r="BV1332" s="12"/>
      <c r="BW1332" s="12"/>
      <c r="BX1332" s="12"/>
      <c r="BY1332" s="12"/>
      <c r="BZ1332" s="12"/>
      <c r="CA1332" s="12"/>
      <c r="CB1332" s="12"/>
      <c r="CC1332" s="12"/>
      <c r="CD1332" s="12"/>
      <c r="CE1332" s="12"/>
      <c r="CF1332" s="12"/>
      <c r="CG1332" s="12"/>
      <c r="CH1332" s="12"/>
      <c r="CI1332" s="12"/>
      <c r="CJ1332" s="12"/>
      <c r="CK1332" s="12"/>
      <c r="CL1332" s="12"/>
      <c r="CM1332" s="12"/>
      <c r="CN1332" s="12"/>
      <c r="CO1332" s="12"/>
      <c r="CP1332" s="12"/>
      <c r="CQ1332" s="12"/>
      <c r="CR1332" s="12"/>
      <c r="CS1332" s="12"/>
      <c r="CT1332" s="12"/>
      <c r="CU1332" s="12"/>
      <c r="CV1332" s="12"/>
      <c r="CW1332" s="12"/>
      <c r="CX1332" s="12"/>
      <c r="CY1332" s="12"/>
      <c r="CZ1332" s="12"/>
      <c r="DA1332" s="12"/>
      <c r="DB1332" s="12"/>
      <c r="DC1332" s="12"/>
      <c r="DD1332" s="12"/>
      <c r="DE1332" s="12"/>
      <c r="DF1332" s="12"/>
      <c r="DG1332" s="12"/>
      <c r="DH1332" s="12"/>
      <c r="DI1332" s="12"/>
      <c r="DJ1332" s="12"/>
      <c r="DK1332" s="12"/>
      <c r="DL1332" s="12"/>
      <c r="DM1332" s="12"/>
      <c r="DN1332" s="12"/>
      <c r="DO1332" s="12"/>
      <c r="DP1332" s="12"/>
      <c r="DQ1332" s="12"/>
      <c r="DR1332" s="12"/>
      <c r="DS1332" s="12"/>
      <c r="DT1332" s="12"/>
      <c r="DU1332" s="12"/>
      <c r="DV1332" s="12"/>
      <c r="DW1332" s="12"/>
      <c r="DX1332" s="12"/>
      <c r="DY1332" s="12"/>
      <c r="DZ1332" s="12"/>
      <c r="EA1332" s="12"/>
      <c r="EB1332" s="12"/>
      <c r="EC1332" s="12"/>
      <c r="ED1332" s="12"/>
      <c r="EE1332" s="12"/>
      <c r="EF1332" s="12"/>
      <c r="EG1332" s="12"/>
      <c r="EH1332" s="12"/>
      <c r="EI1332" s="12"/>
      <c r="EJ1332" s="12"/>
      <c r="EK1332" s="12"/>
      <c r="EL1332" s="12"/>
      <c r="EM1332" s="12"/>
      <c r="EN1332" s="12"/>
      <c r="EO1332" s="12"/>
      <c r="EP1332" s="12"/>
      <c r="EQ1332" s="12"/>
      <c r="ER1332" s="12"/>
      <c r="ES1332" s="12"/>
      <c r="ET1332" s="12"/>
      <c r="EU1332" s="12"/>
      <c r="EV1332" s="12"/>
      <c r="EW1332" s="12"/>
      <c r="EX1332" s="12"/>
      <c r="EY1332" s="12"/>
      <c r="EZ1332" s="12"/>
      <c r="FA1332" s="12"/>
      <c r="FB1332" s="12"/>
      <c r="FC1332" s="12"/>
      <c r="FD1332" s="12"/>
      <c r="FE1332" s="12"/>
      <c r="FF1332" s="12"/>
      <c r="FG1332" s="12"/>
      <c r="FH1332" s="12"/>
      <c r="FI1332" s="12"/>
      <c r="FJ1332" s="12"/>
      <c r="FK1332" s="12"/>
      <c r="FL1332" s="12"/>
      <c r="FM1332" s="12"/>
      <c r="FN1332" s="12"/>
      <c r="FO1332" s="12"/>
      <c r="FP1332" s="12"/>
      <c r="FQ1332" s="12"/>
      <c r="FR1332" s="12"/>
      <c r="FS1332" s="12"/>
      <c r="FT1332" s="12"/>
      <c r="FU1332" s="12"/>
      <c r="FV1332" s="12"/>
      <c r="FW1332" s="12"/>
      <c r="FX1332" s="12"/>
      <c r="FY1332" s="12"/>
      <c r="FZ1332" s="12"/>
      <c r="GA1332" s="12"/>
      <c r="GB1332" s="12"/>
      <c r="GC1332" s="12"/>
      <c r="GD1332" s="12"/>
      <c r="GE1332" s="12"/>
      <c r="GF1332" s="12"/>
      <c r="GG1332" s="12"/>
      <c r="GH1332" s="12"/>
      <c r="GI1332" s="12"/>
      <c r="GJ1332" s="12"/>
      <c r="GK1332" s="12"/>
      <c r="GL1332" s="12"/>
      <c r="GM1332" s="12"/>
      <c r="GN1332" s="12"/>
      <c r="GO1332" s="12"/>
      <c r="GP1332" s="12"/>
      <c r="GQ1332" s="12"/>
      <c r="GR1332" s="12"/>
    </row>
    <row r="1333" spans="1:203" x14ac:dyDescent="0.2">
      <c r="A1333" s="79">
        <f t="shared" si="549"/>
        <v>44405</v>
      </c>
      <c r="B1333" s="80">
        <f t="shared" ca="1" si="550"/>
        <v>1214.33186</v>
      </c>
      <c r="C1333" s="81">
        <f t="shared" si="551"/>
        <v>1000</v>
      </c>
      <c r="D1333" s="82">
        <f ca="1">IF(A1333&lt;$B$1,VLOOKUP(A1333,[1]DI!$A$4:$B$15000,2,FALSE),0)</f>
        <v>4.1500000000000002E-2</v>
      </c>
      <c r="E1333" s="81">
        <f t="shared" ca="1" si="552"/>
        <v>1.6137000000000001E-4</v>
      </c>
      <c r="F1333" s="83">
        <f t="shared" si="547"/>
        <v>1.1679999999999999</v>
      </c>
      <c r="G1333" s="84">
        <f t="shared" ca="1" si="553"/>
        <v>1.0001884801600001</v>
      </c>
      <c r="H1333" s="81">
        <f ca="1">TRUNC(PRODUCT(G$10:G1332),15)</f>
        <v>1.21433185533226</v>
      </c>
      <c r="I1333" s="81">
        <f t="shared" si="554"/>
        <v>1</v>
      </c>
      <c r="J1333" s="81">
        <f t="shared" ca="1" si="555"/>
        <v>1.2143318599999999</v>
      </c>
      <c r="K1333" s="81">
        <f t="shared" ca="1" si="556"/>
        <v>214.33186000000001</v>
      </c>
      <c r="L1333" s="85">
        <f>IF(VLOOKUP(A1333,$U$12:$AD$125,8)=VLOOKUP(A1332,$U$12:$AD$125,8),0,VLOOKUP(A1333,U$12:$AD$125,8))</f>
        <v>0</v>
      </c>
      <c r="M1333" s="86">
        <f>IF(L1333&gt;0,VLOOKUP(L1333,T$12:$AC$125,7),0)</f>
        <v>0</v>
      </c>
      <c r="N1333" s="81">
        <f t="shared" si="548"/>
        <v>0</v>
      </c>
      <c r="O1333" s="81">
        <f t="shared" ca="1" si="557"/>
        <v>214.33186000000001</v>
      </c>
      <c r="P1333" s="87" t="str">
        <f t="shared" si="558"/>
        <v>J=</v>
      </c>
      <c r="Q1333" s="88">
        <f t="shared" si="559"/>
        <v>44676</v>
      </c>
      <c r="R1333" s="7"/>
      <c r="S1333" s="7"/>
      <c r="T1333" s="7"/>
      <c r="U1333" s="7"/>
      <c r="V1333" s="7"/>
      <c r="W1333" s="7"/>
      <c r="X1333" s="7"/>
      <c r="Y1333" s="7"/>
      <c r="Z1333" s="7"/>
      <c r="AA1333" s="7"/>
      <c r="AB1333" s="7"/>
      <c r="AC1333" s="7"/>
      <c r="AD1333" s="7"/>
      <c r="AE1333" s="7"/>
      <c r="AF1333" s="65">
        <f t="shared" si="564"/>
        <v>44130</v>
      </c>
      <c r="AG1333" s="9">
        <f t="shared" ca="1" si="565"/>
        <v>1187.30412</v>
      </c>
      <c r="AH1333" s="9">
        <f t="shared" si="565"/>
        <v>1000</v>
      </c>
      <c r="AI1333" s="4">
        <f t="shared" ca="1" si="565"/>
        <v>1.9000000000000006E-2</v>
      </c>
      <c r="AJ1333" s="10">
        <f t="shared" ca="1" si="565"/>
        <v>7.4690000000000005E-5</v>
      </c>
      <c r="AK1333" s="4">
        <f t="shared" si="565"/>
        <v>1.1679999999999999</v>
      </c>
      <c r="AL1333" s="65">
        <f t="shared" si="562"/>
        <v>44130</v>
      </c>
      <c r="AM1333" s="10">
        <f t="shared" ca="1" si="566"/>
        <v>1.1873041200000001</v>
      </c>
      <c r="AN1333" s="9">
        <f t="shared" ca="1" si="566"/>
        <v>187.30412000000001</v>
      </c>
      <c r="AO1333" s="7">
        <f t="shared" si="566"/>
        <v>0</v>
      </c>
      <c r="AP1333" s="11">
        <f t="shared" si="566"/>
        <v>0</v>
      </c>
      <c r="AQ1333" s="9">
        <f t="shared" si="566"/>
        <v>0</v>
      </c>
      <c r="AR1333" s="8" t="str">
        <f t="shared" si="566"/>
        <v>J=</v>
      </c>
      <c r="AS1333" s="65">
        <f t="shared" si="566"/>
        <v>44676</v>
      </c>
      <c r="AT1333" s="12"/>
      <c r="AU1333" s="12"/>
      <c r="AV1333" s="22"/>
      <c r="AW1333" s="12"/>
      <c r="AX1333" s="12"/>
      <c r="AY1333" s="12"/>
      <c r="AZ1333" s="12"/>
      <c r="BA1333" s="12"/>
      <c r="BB1333" s="12"/>
      <c r="BC1333" s="12"/>
      <c r="BD1333" s="12"/>
      <c r="BE1333" s="12"/>
      <c r="BF1333" s="12"/>
      <c r="BG1333" s="12"/>
      <c r="BH1333" s="12"/>
      <c r="BI1333" s="12"/>
      <c r="BJ1333" s="12"/>
      <c r="BK1333" s="12"/>
      <c r="BL1333" s="12"/>
      <c r="BM1333" s="12"/>
      <c r="BN1333" s="12"/>
      <c r="BO1333" s="12"/>
      <c r="BP1333" s="12"/>
      <c r="BQ1333" s="12"/>
      <c r="BR1333" s="12"/>
      <c r="BS1333" s="12"/>
      <c r="BT1333" s="12"/>
      <c r="BU1333" s="12"/>
      <c r="BV1333" s="12"/>
      <c r="BW1333" s="12"/>
      <c r="BX1333" s="12"/>
      <c r="BY1333" s="12"/>
      <c r="BZ1333" s="12"/>
      <c r="CA1333" s="12"/>
      <c r="CB1333" s="12"/>
      <c r="CC1333" s="12"/>
      <c r="CD1333" s="12"/>
      <c r="CE1333" s="12"/>
      <c r="CF1333" s="12"/>
      <c r="CG1333" s="12"/>
      <c r="CH1333" s="12"/>
      <c r="CI1333" s="12"/>
      <c r="CJ1333" s="12"/>
      <c r="CK1333" s="12"/>
      <c r="CL1333" s="12"/>
      <c r="CM1333" s="12"/>
      <c r="CN1333" s="12"/>
      <c r="CO1333" s="12"/>
      <c r="CP1333" s="12"/>
      <c r="CQ1333" s="12"/>
      <c r="CR1333" s="12"/>
      <c r="CS1333" s="12"/>
      <c r="CT1333" s="12"/>
      <c r="CU1333" s="12"/>
      <c r="CV1333" s="12"/>
      <c r="CW1333" s="12"/>
      <c r="CX1333" s="12"/>
      <c r="CY1333" s="12"/>
      <c r="CZ1333" s="12"/>
      <c r="DA1333" s="12"/>
      <c r="DB1333" s="12"/>
      <c r="DC1333" s="12"/>
      <c r="DD1333" s="12"/>
      <c r="DE1333" s="12"/>
      <c r="DF1333" s="12"/>
      <c r="DG1333" s="12"/>
      <c r="DH1333" s="12"/>
      <c r="DI1333" s="12"/>
      <c r="DJ1333" s="12"/>
      <c r="DK1333" s="12"/>
      <c r="DL1333" s="12"/>
      <c r="DM1333" s="12"/>
      <c r="DN1333" s="12"/>
      <c r="DO1333" s="12"/>
      <c r="DP1333" s="12"/>
      <c r="DQ1333" s="12"/>
      <c r="DR1333" s="12"/>
      <c r="DS1333" s="12"/>
      <c r="DT1333" s="12"/>
      <c r="DU1333" s="12"/>
      <c r="DV1333" s="12"/>
      <c r="DW1333" s="12"/>
      <c r="DX1333" s="12"/>
      <c r="DY1333" s="12"/>
      <c r="DZ1333" s="12"/>
      <c r="EA1333" s="12"/>
      <c r="EB1333" s="12"/>
      <c r="EC1333" s="12"/>
      <c r="ED1333" s="12"/>
      <c r="EE1333" s="12"/>
      <c r="EF1333" s="12"/>
      <c r="EG1333" s="12"/>
      <c r="EH1333" s="12"/>
      <c r="EI1333" s="12"/>
      <c r="EJ1333" s="12"/>
      <c r="EK1333" s="12"/>
      <c r="EL1333" s="12"/>
      <c r="EM1333" s="12"/>
      <c r="EN1333" s="12"/>
      <c r="EO1333" s="12"/>
      <c r="EP1333" s="12"/>
      <c r="EQ1333" s="12"/>
      <c r="ER1333" s="12"/>
      <c r="ES1333" s="12"/>
      <c r="ET1333" s="12"/>
      <c r="EU1333" s="12"/>
      <c r="EV1333" s="12"/>
      <c r="EW1333" s="12"/>
      <c r="EX1333" s="12"/>
      <c r="EY1333" s="12"/>
      <c r="EZ1333" s="12"/>
      <c r="FA1333" s="12"/>
      <c r="FB1333" s="12"/>
      <c r="FC1333" s="12"/>
      <c r="FD1333" s="12"/>
      <c r="FE1333" s="12"/>
      <c r="FF1333" s="12"/>
      <c r="FG1333" s="12"/>
      <c r="FH1333" s="12"/>
      <c r="FI1333" s="12"/>
      <c r="FJ1333" s="12"/>
      <c r="FK1333" s="12"/>
      <c r="FL1333" s="12"/>
      <c r="FM1333" s="12"/>
      <c r="FN1333" s="12"/>
      <c r="FO1333" s="12"/>
      <c r="FP1333" s="12"/>
      <c r="FQ1333" s="12"/>
      <c r="FR1333" s="12"/>
      <c r="FS1333" s="12"/>
      <c r="FT1333" s="12"/>
      <c r="FU1333" s="12"/>
      <c r="FV1333" s="12"/>
      <c r="FW1333" s="12"/>
      <c r="FX1333" s="12"/>
      <c r="FY1333" s="12"/>
      <c r="FZ1333" s="12"/>
      <c r="GA1333" s="12"/>
      <c r="GB1333" s="12"/>
      <c r="GC1333" s="12"/>
      <c r="GD1333" s="12"/>
      <c r="GE1333" s="12"/>
      <c r="GF1333" s="12"/>
      <c r="GG1333" s="12"/>
      <c r="GH1333" s="12"/>
      <c r="GI1333" s="12"/>
      <c r="GJ1333" s="12"/>
      <c r="GK1333" s="12"/>
      <c r="GL1333" s="12"/>
      <c r="GM1333" s="12"/>
      <c r="GN1333" s="12"/>
      <c r="GO1333" s="12"/>
      <c r="GP1333" s="12"/>
      <c r="GQ1333" s="12"/>
      <c r="GR1333" s="12"/>
    </row>
    <row r="1334" spans="1:203" x14ac:dyDescent="0.2">
      <c r="A1334" s="79">
        <f t="shared" si="549"/>
        <v>44406</v>
      </c>
      <c r="B1334" s="80">
        <f t="shared" ca="1" si="550"/>
        <v>1214.5607299999999</v>
      </c>
      <c r="C1334" s="81">
        <f t="shared" si="551"/>
        <v>1000</v>
      </c>
      <c r="D1334" s="82">
        <f ca="1">IF(A1334&lt;$B$1,VLOOKUP(A1334,[1]DI!$A$4:$B$15000,2,FALSE),0)</f>
        <v>4.1500000000000002E-2</v>
      </c>
      <c r="E1334" s="81">
        <f t="shared" ca="1" si="552"/>
        <v>1.6137000000000001E-4</v>
      </c>
      <c r="F1334" s="83">
        <f t="shared" si="547"/>
        <v>1.1679999999999999</v>
      </c>
      <c r="G1334" s="84">
        <f t="shared" ca="1" si="553"/>
        <v>1.0001884801600001</v>
      </c>
      <c r="H1334" s="81">
        <f ca="1">TRUNC(PRODUCT(G$10:G1333),15)</f>
        <v>1.2145607327946499</v>
      </c>
      <c r="I1334" s="81">
        <f t="shared" si="554"/>
        <v>1</v>
      </c>
      <c r="J1334" s="81">
        <f t="shared" ca="1" si="555"/>
        <v>1.2145607300000001</v>
      </c>
      <c r="K1334" s="81">
        <f t="shared" ca="1" si="556"/>
        <v>214.56073000000001</v>
      </c>
      <c r="L1334" s="85">
        <f>IF(VLOOKUP(A1334,$U$12:$AD$125,8)=VLOOKUP(A1333,$U$12:$AD$125,8),0,VLOOKUP(A1334,U$12:$AD$125,8))</f>
        <v>0</v>
      </c>
      <c r="M1334" s="86">
        <f>IF(L1334&gt;0,VLOOKUP(L1334,T$12:$AC$125,7),0)</f>
        <v>0</v>
      </c>
      <c r="N1334" s="81">
        <f t="shared" si="548"/>
        <v>0</v>
      </c>
      <c r="O1334" s="81">
        <f t="shared" ca="1" si="557"/>
        <v>214.56073000000001</v>
      </c>
      <c r="P1334" s="87" t="str">
        <f t="shared" si="558"/>
        <v>J=</v>
      </c>
      <c r="Q1334" s="88">
        <f t="shared" si="559"/>
        <v>44676</v>
      </c>
      <c r="R1334" s="7"/>
      <c r="S1334" s="7"/>
      <c r="T1334" s="7"/>
      <c r="U1334" s="7"/>
      <c r="V1334" s="7"/>
      <c r="W1334" s="7"/>
      <c r="X1334" s="7"/>
      <c r="Y1334" s="7"/>
      <c r="Z1334" s="7"/>
      <c r="AA1334" s="7"/>
      <c r="AB1334" s="7"/>
      <c r="AC1334" s="7"/>
      <c r="AD1334" s="7"/>
      <c r="AE1334" s="7"/>
      <c r="AF1334" s="65">
        <f t="shared" si="564"/>
        <v>44131</v>
      </c>
      <c r="AG1334" s="9">
        <f t="shared" ca="1" si="565"/>
        <v>1187.4077</v>
      </c>
      <c r="AH1334" s="9">
        <f t="shared" si="565"/>
        <v>1000</v>
      </c>
      <c r="AI1334" s="4">
        <f t="shared" ca="1" si="565"/>
        <v>1.9000000000000006E-2</v>
      </c>
      <c r="AJ1334" s="10">
        <f t="shared" ca="1" si="565"/>
        <v>7.4690000000000005E-5</v>
      </c>
      <c r="AK1334" s="4">
        <f t="shared" si="565"/>
        <v>1.1679999999999999</v>
      </c>
      <c r="AL1334" s="65">
        <f t="shared" si="562"/>
        <v>44131</v>
      </c>
      <c r="AM1334" s="10">
        <f t="shared" ca="1" si="566"/>
        <v>1.1874077000000001</v>
      </c>
      <c r="AN1334" s="9">
        <f t="shared" ca="1" si="566"/>
        <v>187.40770000000001</v>
      </c>
      <c r="AO1334" s="7">
        <f t="shared" si="566"/>
        <v>0</v>
      </c>
      <c r="AP1334" s="11">
        <f t="shared" si="566"/>
        <v>0</v>
      </c>
      <c r="AQ1334" s="9">
        <f t="shared" si="566"/>
        <v>0</v>
      </c>
      <c r="AR1334" s="8" t="str">
        <f t="shared" si="566"/>
        <v>J=</v>
      </c>
      <c r="AS1334" s="65">
        <f t="shared" si="566"/>
        <v>44676</v>
      </c>
      <c r="AT1334" s="12"/>
      <c r="AU1334" s="12"/>
      <c r="AV1334" s="22"/>
      <c r="AW1334" s="12"/>
      <c r="AX1334" s="12"/>
      <c r="AY1334" s="12"/>
      <c r="AZ1334" s="12"/>
      <c r="BA1334" s="12"/>
      <c r="BB1334" s="12"/>
      <c r="BC1334" s="12"/>
      <c r="BD1334" s="12"/>
      <c r="BE1334" s="12"/>
      <c r="BF1334" s="12"/>
      <c r="BG1334" s="12"/>
      <c r="BH1334" s="12"/>
      <c r="BI1334" s="12"/>
      <c r="BJ1334" s="12"/>
      <c r="BK1334" s="12"/>
      <c r="BL1334" s="12"/>
      <c r="BM1334" s="12"/>
      <c r="BN1334" s="12"/>
      <c r="BO1334" s="12"/>
      <c r="BP1334" s="12"/>
      <c r="BQ1334" s="12"/>
      <c r="BR1334" s="12"/>
      <c r="BS1334" s="12"/>
      <c r="BT1334" s="12"/>
      <c r="BU1334" s="12"/>
      <c r="BV1334" s="12"/>
      <c r="BW1334" s="12"/>
      <c r="BX1334" s="12"/>
      <c r="BY1334" s="12"/>
      <c r="BZ1334" s="12"/>
      <c r="CA1334" s="12"/>
      <c r="CB1334" s="12"/>
      <c r="CC1334" s="12"/>
      <c r="CD1334" s="12"/>
      <c r="CE1334" s="12"/>
      <c r="CF1334" s="12"/>
      <c r="CG1334" s="12"/>
      <c r="CH1334" s="12"/>
      <c r="CI1334" s="12"/>
      <c r="CJ1334" s="12"/>
      <c r="CK1334" s="12"/>
      <c r="CL1334" s="12"/>
      <c r="CM1334" s="12"/>
      <c r="CN1334" s="12"/>
      <c r="CO1334" s="12"/>
      <c r="CP1334" s="12"/>
      <c r="CQ1334" s="12"/>
      <c r="CR1334" s="12"/>
      <c r="CS1334" s="12"/>
      <c r="CT1334" s="12"/>
      <c r="CU1334" s="12"/>
      <c r="CV1334" s="12"/>
      <c r="CW1334" s="12"/>
      <c r="CX1334" s="12"/>
      <c r="CY1334" s="12"/>
      <c r="CZ1334" s="12"/>
      <c r="DA1334" s="12"/>
      <c r="DB1334" s="12"/>
      <c r="DC1334" s="12"/>
      <c r="DD1334" s="12"/>
      <c r="DE1334" s="12"/>
      <c r="DF1334" s="12"/>
      <c r="DG1334" s="12"/>
      <c r="DH1334" s="12"/>
      <c r="DI1334" s="12"/>
      <c r="DJ1334" s="12"/>
      <c r="DK1334" s="12"/>
      <c r="DL1334" s="12"/>
      <c r="DM1334" s="12"/>
      <c r="DN1334" s="12"/>
      <c r="DO1334" s="12"/>
      <c r="DP1334" s="12"/>
      <c r="DQ1334" s="12"/>
      <c r="DR1334" s="12"/>
      <c r="DS1334" s="12"/>
      <c r="DT1334" s="12"/>
      <c r="DU1334" s="12"/>
      <c r="DV1334" s="12"/>
      <c r="DW1334" s="12"/>
      <c r="DX1334" s="12"/>
      <c r="DY1334" s="12"/>
      <c r="DZ1334" s="12"/>
      <c r="EA1334" s="12"/>
      <c r="EB1334" s="12"/>
      <c r="EC1334" s="12"/>
      <c r="ED1334" s="12"/>
      <c r="EE1334" s="12"/>
      <c r="EF1334" s="12"/>
      <c r="EG1334" s="12"/>
      <c r="EH1334" s="12"/>
      <c r="EI1334" s="12"/>
      <c r="EJ1334" s="12"/>
      <c r="EK1334" s="12"/>
      <c r="EL1334" s="12"/>
      <c r="EM1334" s="12"/>
      <c r="EN1334" s="12"/>
      <c r="EO1334" s="12"/>
      <c r="EP1334" s="12"/>
      <c r="EQ1334" s="12"/>
      <c r="ER1334" s="12"/>
      <c r="ES1334" s="12"/>
      <c r="ET1334" s="12"/>
      <c r="EU1334" s="12"/>
      <c r="EV1334" s="12"/>
      <c r="EW1334" s="12"/>
      <c r="EX1334" s="12"/>
      <c r="EY1334" s="12"/>
      <c r="EZ1334" s="12"/>
      <c r="FA1334" s="12"/>
      <c r="FB1334" s="12"/>
      <c r="FC1334" s="12"/>
      <c r="FD1334" s="12"/>
      <c r="FE1334" s="12"/>
      <c r="FF1334" s="12"/>
      <c r="FG1334" s="12"/>
      <c r="FH1334" s="12"/>
      <c r="FI1334" s="12"/>
      <c r="FJ1334" s="12"/>
      <c r="FK1334" s="12"/>
      <c r="FL1334" s="12"/>
      <c r="FM1334" s="12"/>
      <c r="FN1334" s="12"/>
      <c r="FO1334" s="12"/>
      <c r="FP1334" s="12"/>
      <c r="FQ1334" s="12"/>
      <c r="FR1334" s="12"/>
      <c r="FS1334" s="12"/>
      <c r="FT1334" s="12"/>
      <c r="FU1334" s="12"/>
      <c r="FV1334" s="12"/>
      <c r="FW1334" s="12"/>
      <c r="FX1334" s="12"/>
      <c r="FY1334" s="12"/>
      <c r="FZ1334" s="12"/>
      <c r="GA1334" s="12"/>
      <c r="GB1334" s="12"/>
      <c r="GC1334" s="12"/>
      <c r="GD1334" s="12"/>
      <c r="GE1334" s="12"/>
      <c r="GF1334" s="12"/>
      <c r="GG1334" s="12"/>
      <c r="GH1334" s="12"/>
      <c r="GI1334" s="12"/>
      <c r="GJ1334" s="12"/>
      <c r="GK1334" s="12"/>
      <c r="GL1334" s="12"/>
      <c r="GM1334" s="12"/>
      <c r="GN1334" s="12"/>
      <c r="GO1334" s="12"/>
      <c r="GP1334" s="12"/>
      <c r="GQ1334" s="12"/>
      <c r="GR1334" s="12"/>
    </row>
    <row r="1335" spans="1:203" x14ac:dyDescent="0.2">
      <c r="A1335" s="79">
        <f t="shared" si="549"/>
        <v>44407</v>
      </c>
      <c r="B1335" s="80">
        <f t="shared" ca="1" si="550"/>
        <v>1214.7896499999999</v>
      </c>
      <c r="C1335" s="81">
        <f t="shared" si="551"/>
        <v>1000</v>
      </c>
      <c r="D1335" s="82">
        <f ca="1">IF(A1335&lt;$B$1,VLOOKUP(A1335,[1]DI!$A$4:$B$15000,2,FALSE),0)</f>
        <v>4.1500000000000002E-2</v>
      </c>
      <c r="E1335" s="81">
        <f t="shared" ca="1" si="552"/>
        <v>1.6137000000000001E-4</v>
      </c>
      <c r="F1335" s="83">
        <f t="shared" si="547"/>
        <v>1.1679999999999999</v>
      </c>
      <c r="G1335" s="84">
        <f t="shared" ca="1" si="553"/>
        <v>1.0001884801600001</v>
      </c>
      <c r="H1335" s="81">
        <f ca="1">TRUNC(PRODUCT(G$10:G1334),15)</f>
        <v>1.21478965339589</v>
      </c>
      <c r="I1335" s="81">
        <f t="shared" si="554"/>
        <v>1</v>
      </c>
      <c r="J1335" s="81">
        <f t="shared" ca="1" si="555"/>
        <v>1.2147896499999999</v>
      </c>
      <c r="K1335" s="81">
        <f t="shared" ca="1" si="556"/>
        <v>214.78964999999999</v>
      </c>
      <c r="L1335" s="85">
        <f>IF(VLOOKUP(A1335,$U$12:$AD$125,8)=VLOOKUP(A1334,$U$12:$AD$125,8),0,VLOOKUP(A1335,U$12:$AD$125,8))</f>
        <v>0</v>
      </c>
      <c r="M1335" s="86">
        <f>IF(L1335&gt;0,VLOOKUP(L1335,T$12:$AC$125,7),0)</f>
        <v>0</v>
      </c>
      <c r="N1335" s="81">
        <f t="shared" si="548"/>
        <v>0</v>
      </c>
      <c r="O1335" s="81">
        <f t="shared" ca="1" si="557"/>
        <v>214.78964999999999</v>
      </c>
      <c r="P1335" s="87" t="str">
        <f t="shared" si="558"/>
        <v>J=</v>
      </c>
      <c r="Q1335" s="88">
        <f t="shared" si="559"/>
        <v>44676</v>
      </c>
      <c r="R1335" s="7"/>
      <c r="S1335" s="7"/>
      <c r="T1335" s="7"/>
      <c r="U1335" s="7"/>
      <c r="V1335" s="7"/>
      <c r="W1335" s="7"/>
      <c r="X1335" s="7"/>
      <c r="Y1335" s="7"/>
      <c r="Z1335" s="7"/>
      <c r="AA1335" s="7"/>
      <c r="AB1335" s="7"/>
      <c r="AC1335" s="7"/>
      <c r="AD1335" s="7"/>
      <c r="AE1335" s="7"/>
      <c r="AF1335" s="65"/>
      <c r="AG1335" s="9"/>
      <c r="AH1335" s="9"/>
      <c r="AI1335" s="4"/>
      <c r="AJ1335" s="10"/>
      <c r="AK1335" s="4"/>
      <c r="AL1335" s="65"/>
      <c r="AM1335" s="10"/>
      <c r="AN1335" s="9"/>
      <c r="AO1335" s="7"/>
      <c r="AP1335" s="11"/>
      <c r="AQ1335" s="9"/>
      <c r="AR1335" s="24"/>
      <c r="AS1335" s="65"/>
      <c r="AT1335" s="12"/>
      <c r="AU1335" s="12"/>
      <c r="AV1335" s="22"/>
      <c r="AW1335" s="12"/>
      <c r="AX1335" s="12"/>
      <c r="AY1335" s="12"/>
      <c r="AZ1335" s="12"/>
      <c r="BA1335" s="12"/>
      <c r="BB1335" s="12"/>
      <c r="BC1335" s="12"/>
      <c r="BD1335" s="12"/>
      <c r="BE1335" s="12"/>
      <c r="BF1335" s="12"/>
      <c r="BG1335" s="12"/>
      <c r="BH1335" s="12"/>
      <c r="BI1335" s="12"/>
      <c r="BJ1335" s="12"/>
      <c r="BK1335" s="12"/>
      <c r="BL1335" s="12"/>
      <c r="BM1335" s="12"/>
      <c r="BN1335" s="12"/>
      <c r="BO1335" s="12"/>
      <c r="BP1335" s="12"/>
      <c r="BQ1335" s="12"/>
      <c r="BR1335" s="12"/>
      <c r="BS1335" s="12"/>
      <c r="BT1335" s="12"/>
      <c r="BU1335" s="12"/>
      <c r="BV1335" s="12"/>
      <c r="BW1335" s="12"/>
      <c r="BX1335" s="12"/>
      <c r="BY1335" s="12"/>
      <c r="BZ1335" s="12"/>
      <c r="CA1335" s="12"/>
      <c r="CB1335" s="12"/>
      <c r="CC1335" s="12"/>
      <c r="CD1335" s="12"/>
      <c r="CE1335" s="12"/>
      <c r="CF1335" s="12"/>
      <c r="CG1335" s="12"/>
      <c r="CH1335" s="12"/>
      <c r="CI1335" s="12"/>
      <c r="CJ1335" s="12"/>
      <c r="CK1335" s="12"/>
      <c r="CL1335" s="12"/>
      <c r="CM1335" s="12"/>
      <c r="CN1335" s="12"/>
      <c r="CO1335" s="12"/>
      <c r="CP1335" s="12"/>
      <c r="CQ1335" s="12"/>
      <c r="CR1335" s="12"/>
      <c r="CS1335" s="12"/>
      <c r="CT1335" s="12"/>
      <c r="CU1335" s="12"/>
      <c r="CV1335" s="12"/>
      <c r="CW1335" s="12"/>
      <c r="CX1335" s="12"/>
      <c r="CY1335" s="12"/>
      <c r="CZ1335" s="12"/>
      <c r="DA1335" s="12"/>
      <c r="DB1335" s="12"/>
      <c r="DC1335" s="12"/>
      <c r="DD1335" s="12"/>
      <c r="DE1335" s="12"/>
      <c r="DF1335" s="12"/>
      <c r="DG1335" s="12"/>
      <c r="DH1335" s="12"/>
      <c r="DI1335" s="12"/>
      <c r="DJ1335" s="12"/>
      <c r="DK1335" s="12"/>
      <c r="DL1335" s="12"/>
      <c r="DM1335" s="12"/>
      <c r="DN1335" s="12"/>
      <c r="DO1335" s="12"/>
      <c r="DP1335" s="12"/>
      <c r="DQ1335" s="12"/>
      <c r="DR1335" s="12"/>
      <c r="DS1335" s="12"/>
      <c r="DT1335" s="12"/>
      <c r="DU1335" s="12"/>
      <c r="DV1335" s="12"/>
      <c r="DW1335" s="12"/>
      <c r="DX1335" s="12"/>
      <c r="DY1335" s="12"/>
      <c r="DZ1335" s="12"/>
      <c r="EA1335" s="12"/>
      <c r="EB1335" s="12"/>
      <c r="EC1335" s="12"/>
      <c r="ED1335" s="12"/>
      <c r="EE1335" s="12"/>
      <c r="EF1335" s="12"/>
      <c r="EG1335" s="12"/>
      <c r="EH1335" s="12"/>
      <c r="EI1335" s="12"/>
      <c r="EJ1335" s="12"/>
      <c r="EK1335" s="12"/>
      <c r="EL1335" s="12"/>
      <c r="EM1335" s="12"/>
      <c r="EN1335" s="12"/>
      <c r="EO1335" s="12"/>
      <c r="EP1335" s="12"/>
      <c r="EQ1335" s="12"/>
      <c r="ER1335" s="12"/>
      <c r="ES1335" s="12"/>
      <c r="ET1335" s="12"/>
      <c r="EU1335" s="12"/>
      <c r="EV1335" s="12"/>
      <c r="EW1335" s="12"/>
      <c r="EX1335" s="12"/>
      <c r="EY1335" s="12"/>
      <c r="EZ1335" s="12"/>
      <c r="FA1335" s="12"/>
      <c r="FB1335" s="12"/>
      <c r="FC1335" s="12"/>
      <c r="FD1335" s="12"/>
      <c r="FE1335" s="12"/>
      <c r="FF1335" s="12"/>
      <c r="FG1335" s="12"/>
      <c r="FH1335" s="12"/>
      <c r="FI1335" s="12"/>
      <c r="FJ1335" s="12"/>
      <c r="FK1335" s="12"/>
      <c r="FL1335" s="12"/>
      <c r="FM1335" s="12"/>
      <c r="FN1335" s="12"/>
      <c r="FO1335" s="12"/>
      <c r="FP1335" s="12"/>
      <c r="FQ1335" s="12"/>
      <c r="FR1335" s="12"/>
      <c r="FS1335" s="12"/>
      <c r="FT1335" s="12"/>
      <c r="FU1335" s="12"/>
      <c r="FV1335" s="12"/>
      <c r="FW1335" s="12"/>
      <c r="FX1335" s="12"/>
      <c r="FY1335" s="12"/>
      <c r="FZ1335" s="12"/>
      <c r="GA1335" s="12"/>
      <c r="GB1335" s="12"/>
      <c r="GC1335" s="12"/>
      <c r="GD1335" s="12"/>
      <c r="GE1335" s="12"/>
      <c r="GF1335" s="12"/>
      <c r="GG1335" s="12"/>
      <c r="GH1335" s="12"/>
      <c r="GI1335" s="12"/>
      <c r="GJ1335" s="12"/>
      <c r="GK1335" s="12"/>
      <c r="GL1335" s="12"/>
      <c r="GM1335" s="12"/>
      <c r="GN1335" s="12"/>
      <c r="GO1335" s="12"/>
      <c r="GP1335" s="12"/>
      <c r="GQ1335" s="12"/>
      <c r="GR1335" s="12"/>
    </row>
    <row r="1336" spans="1:203" x14ac:dyDescent="0.2">
      <c r="A1336" s="79">
        <f t="shared" si="549"/>
        <v>44408</v>
      </c>
      <c r="B1336" s="80">
        <f t="shared" ca="1" si="550"/>
        <v>1215.0186200000001</v>
      </c>
      <c r="C1336" s="81">
        <f t="shared" si="551"/>
        <v>1000</v>
      </c>
      <c r="D1336" s="82">
        <f ca="1">IF(A1336&lt;$B$1,VLOOKUP(A1336,[1]DI!$A$4:$B$15000,2,FALSE),0)</f>
        <v>0</v>
      </c>
      <c r="E1336" s="81">
        <f t="shared" ca="1" si="552"/>
        <v>0</v>
      </c>
      <c r="F1336" s="83">
        <f t="shared" si="547"/>
        <v>1.1679999999999999</v>
      </c>
      <c r="G1336" s="84">
        <f t="shared" ca="1" si="553"/>
        <v>1</v>
      </c>
      <c r="H1336" s="81">
        <f ca="1">TRUNC(PRODUCT(G$10:G1335),15)</f>
        <v>1.21501861714413</v>
      </c>
      <c r="I1336" s="81">
        <f t="shared" si="554"/>
        <v>1</v>
      </c>
      <c r="J1336" s="81">
        <f t="shared" ca="1" si="555"/>
        <v>1.2150186199999999</v>
      </c>
      <c r="K1336" s="81">
        <f t="shared" ca="1" si="556"/>
        <v>215.01862</v>
      </c>
      <c r="L1336" s="85">
        <f>IF(VLOOKUP(A1336,$U$12:$AD$125,8)=VLOOKUP(A1335,$U$12:$AD$125,8),0,VLOOKUP(A1336,U$12:$AD$125,8))</f>
        <v>0</v>
      </c>
      <c r="M1336" s="86">
        <f>IF(L1336&gt;0,VLOOKUP(L1336,T$12:$AC$125,7),0)</f>
        <v>0</v>
      </c>
      <c r="N1336" s="81">
        <f t="shared" si="548"/>
        <v>0</v>
      </c>
      <c r="O1336" s="81">
        <f t="shared" ca="1" si="557"/>
        <v>215.01862</v>
      </c>
      <c r="P1336" s="87" t="str">
        <f t="shared" si="558"/>
        <v>J=</v>
      </c>
      <c r="Q1336" s="88">
        <f t="shared" si="559"/>
        <v>44676</v>
      </c>
      <c r="R1336" s="7"/>
      <c r="S1336" s="7"/>
      <c r="T1336" s="7"/>
      <c r="U1336" s="7"/>
      <c r="V1336" s="7"/>
      <c r="W1336" s="7"/>
      <c r="X1336" s="7"/>
      <c r="Y1336" s="7"/>
      <c r="Z1336" s="7"/>
      <c r="AA1336" s="7"/>
      <c r="AB1336" s="7"/>
      <c r="AC1336" s="7"/>
      <c r="AD1336" s="7"/>
      <c r="AE1336" s="7"/>
      <c r="AF1336" s="65" t="str">
        <f t="shared" ref="AF1336:AS1336" si="567">$B$6</f>
        <v>ODCT21</v>
      </c>
      <c r="AG1336" s="7" t="str">
        <f t="shared" si="567"/>
        <v>ODCT21</v>
      </c>
      <c r="AH1336" s="7" t="str">
        <f t="shared" si="567"/>
        <v>ODCT21</v>
      </c>
      <c r="AI1336" s="7" t="str">
        <f t="shared" si="567"/>
        <v>ODCT21</v>
      </c>
      <c r="AJ1336" s="7" t="str">
        <f t="shared" si="567"/>
        <v>ODCT21</v>
      </c>
      <c r="AK1336" s="4" t="str">
        <f t="shared" si="567"/>
        <v>ODCT21</v>
      </c>
      <c r="AL1336" s="65" t="str">
        <f t="shared" si="567"/>
        <v>ODCT21</v>
      </c>
      <c r="AM1336" s="7" t="str">
        <f t="shared" si="567"/>
        <v>ODCT21</v>
      </c>
      <c r="AN1336" s="7" t="str">
        <f t="shared" si="567"/>
        <v>ODCT21</v>
      </c>
      <c r="AO1336" s="7" t="str">
        <f t="shared" si="567"/>
        <v>ODCT21</v>
      </c>
      <c r="AP1336" s="11" t="str">
        <f t="shared" si="567"/>
        <v>ODCT21</v>
      </c>
      <c r="AQ1336" s="7" t="str">
        <f t="shared" si="567"/>
        <v>ODCT21</v>
      </c>
      <c r="AR1336" s="8" t="str">
        <f t="shared" si="567"/>
        <v>ODCT21</v>
      </c>
      <c r="AS1336" s="65" t="str">
        <f t="shared" si="567"/>
        <v>ODCT21</v>
      </c>
      <c r="AT1336" s="12"/>
      <c r="AU1336" s="12"/>
      <c r="AV1336" s="22"/>
      <c r="AW1336" s="12"/>
      <c r="AX1336" s="12"/>
      <c r="AY1336" s="12"/>
      <c r="AZ1336" s="12"/>
      <c r="BA1336" s="12"/>
      <c r="BB1336" s="12"/>
      <c r="BC1336" s="12"/>
      <c r="BD1336" s="12"/>
      <c r="BE1336" s="12"/>
      <c r="BF1336" s="12"/>
      <c r="BG1336" s="12"/>
      <c r="BH1336" s="12"/>
      <c r="BI1336" s="12"/>
      <c r="BJ1336" s="12"/>
      <c r="BK1336" s="12"/>
      <c r="BL1336" s="12"/>
      <c r="BM1336" s="12"/>
      <c r="BN1336" s="12"/>
      <c r="BO1336" s="12"/>
      <c r="BP1336" s="12"/>
      <c r="BQ1336" s="12"/>
      <c r="BR1336" s="12"/>
      <c r="BS1336" s="12"/>
      <c r="BT1336" s="12"/>
      <c r="BU1336" s="12"/>
      <c r="BV1336" s="12"/>
      <c r="BW1336" s="12"/>
      <c r="BX1336" s="12"/>
      <c r="BY1336" s="12"/>
      <c r="BZ1336" s="12"/>
      <c r="CA1336" s="12"/>
      <c r="CB1336" s="12"/>
      <c r="CC1336" s="12"/>
      <c r="CD1336" s="12"/>
      <c r="CE1336" s="12"/>
      <c r="CF1336" s="12"/>
      <c r="CG1336" s="12"/>
      <c r="CH1336" s="12"/>
      <c r="CI1336" s="12"/>
      <c r="CJ1336" s="12"/>
      <c r="CK1336" s="12"/>
      <c r="CL1336" s="12"/>
      <c r="CM1336" s="12"/>
      <c r="CN1336" s="12"/>
      <c r="CO1336" s="12"/>
      <c r="CP1336" s="12"/>
      <c r="CQ1336" s="12"/>
      <c r="CR1336" s="12"/>
      <c r="CS1336" s="12"/>
      <c r="CT1336" s="12"/>
      <c r="CU1336" s="12"/>
      <c r="CV1336" s="12"/>
      <c r="CW1336" s="12"/>
      <c r="CX1336" s="12"/>
      <c r="CY1336" s="12"/>
      <c r="CZ1336" s="12"/>
      <c r="DA1336" s="12"/>
      <c r="DB1336" s="12"/>
      <c r="DC1336" s="12"/>
      <c r="DD1336" s="12"/>
      <c r="DE1336" s="12"/>
      <c r="DF1336" s="12"/>
      <c r="DG1336" s="12"/>
      <c r="DH1336" s="12"/>
      <c r="DI1336" s="12"/>
      <c r="DJ1336" s="12"/>
      <c r="DK1336" s="12"/>
      <c r="DL1336" s="12"/>
      <c r="DM1336" s="12"/>
      <c r="DN1336" s="12"/>
      <c r="DO1336" s="12"/>
      <c r="DP1336" s="12"/>
      <c r="DQ1336" s="12"/>
      <c r="DR1336" s="12"/>
      <c r="DS1336" s="12"/>
      <c r="DT1336" s="12"/>
      <c r="DU1336" s="12"/>
      <c r="DV1336" s="12"/>
      <c r="DW1336" s="12"/>
      <c r="DX1336" s="12"/>
      <c r="DY1336" s="12"/>
      <c r="DZ1336" s="12"/>
      <c r="EA1336" s="12"/>
      <c r="EB1336" s="12"/>
      <c r="EC1336" s="12"/>
      <c r="ED1336" s="12"/>
      <c r="EE1336" s="12"/>
      <c r="EF1336" s="12"/>
      <c r="EG1336" s="12"/>
      <c r="EH1336" s="12"/>
      <c r="EI1336" s="12"/>
      <c r="EJ1336" s="12"/>
      <c r="EK1336" s="12"/>
      <c r="EL1336" s="12"/>
      <c r="EM1336" s="12"/>
      <c r="EN1336" s="12"/>
      <c r="EO1336" s="12"/>
      <c r="EP1336" s="12"/>
      <c r="EQ1336" s="12"/>
      <c r="ER1336" s="12"/>
      <c r="ES1336" s="12"/>
      <c r="ET1336" s="12"/>
      <c r="EU1336" s="12"/>
      <c r="EV1336" s="12"/>
      <c r="EW1336" s="12"/>
      <c r="EX1336" s="12"/>
      <c r="EY1336" s="12"/>
      <c r="EZ1336" s="12"/>
      <c r="FA1336" s="12"/>
      <c r="FB1336" s="12"/>
      <c r="FC1336" s="12"/>
      <c r="FD1336" s="12"/>
      <c r="FE1336" s="12"/>
      <c r="FF1336" s="12"/>
      <c r="FG1336" s="12"/>
      <c r="FH1336" s="12"/>
      <c r="FI1336" s="12"/>
      <c r="FJ1336" s="12"/>
      <c r="FK1336" s="12"/>
      <c r="FL1336" s="12"/>
      <c r="FM1336" s="12"/>
      <c r="FN1336" s="12"/>
      <c r="FO1336" s="12"/>
      <c r="FP1336" s="12"/>
      <c r="FQ1336" s="12"/>
      <c r="FR1336" s="12"/>
      <c r="FS1336" s="12"/>
      <c r="FT1336" s="12"/>
      <c r="FU1336" s="12"/>
      <c r="FV1336" s="12"/>
      <c r="FW1336" s="12"/>
      <c r="FX1336" s="12"/>
      <c r="FY1336" s="12"/>
      <c r="FZ1336" s="12"/>
      <c r="GA1336" s="12"/>
      <c r="GB1336" s="12"/>
      <c r="GC1336" s="12"/>
      <c r="GD1336" s="12"/>
      <c r="GE1336" s="12"/>
      <c r="GF1336" s="12"/>
      <c r="GG1336" s="12"/>
      <c r="GH1336" s="12"/>
      <c r="GI1336" s="12"/>
      <c r="GJ1336" s="12"/>
      <c r="GK1336" s="12"/>
      <c r="GL1336" s="12"/>
      <c r="GM1336" s="12"/>
      <c r="GN1336" s="12"/>
      <c r="GO1336" s="12"/>
      <c r="GP1336" s="12"/>
      <c r="GQ1336" s="12"/>
      <c r="GR1336" s="12"/>
    </row>
    <row r="1337" spans="1:203" x14ac:dyDescent="0.2">
      <c r="A1337" s="79">
        <f t="shared" si="549"/>
        <v>44409</v>
      </c>
      <c r="B1337" s="80">
        <f t="shared" ca="1" si="550"/>
        <v>1215.0186200000001</v>
      </c>
      <c r="C1337" s="81">
        <f t="shared" si="551"/>
        <v>1000</v>
      </c>
      <c r="D1337" s="82">
        <f ca="1">IF(A1337&lt;$B$1,VLOOKUP(A1337,[1]DI!$A$4:$B$15000,2,FALSE),0)</f>
        <v>0</v>
      </c>
      <c r="E1337" s="81">
        <f t="shared" ca="1" si="552"/>
        <v>0</v>
      </c>
      <c r="F1337" s="83">
        <f t="shared" si="547"/>
        <v>1.1679999999999999</v>
      </c>
      <c r="G1337" s="84">
        <f t="shared" ca="1" si="553"/>
        <v>1</v>
      </c>
      <c r="H1337" s="81">
        <f ca="1">TRUNC(PRODUCT(G$10:G1336),15)</f>
        <v>1.21501861714413</v>
      </c>
      <c r="I1337" s="81">
        <f t="shared" si="554"/>
        <v>1</v>
      </c>
      <c r="J1337" s="81">
        <f t="shared" ca="1" si="555"/>
        <v>1.2150186199999999</v>
      </c>
      <c r="K1337" s="81">
        <f t="shared" ca="1" si="556"/>
        <v>215.01862</v>
      </c>
      <c r="L1337" s="85">
        <f>IF(VLOOKUP(A1337,$U$12:$AD$125,8)=VLOOKUP(A1336,$U$12:$AD$125,8),0,VLOOKUP(A1337,U$12:$AD$125,8))</f>
        <v>0</v>
      </c>
      <c r="M1337" s="86">
        <f>IF(L1337&gt;0,VLOOKUP(L1337,T$12:$AC$125,7),0)</f>
        <v>0</v>
      </c>
      <c r="N1337" s="81">
        <f t="shared" si="548"/>
        <v>0</v>
      </c>
      <c r="O1337" s="81">
        <f t="shared" ca="1" si="557"/>
        <v>215.01862</v>
      </c>
      <c r="P1337" s="87" t="str">
        <f t="shared" si="558"/>
        <v>J=</v>
      </c>
      <c r="Q1337" s="88">
        <f t="shared" si="559"/>
        <v>44676</v>
      </c>
      <c r="R1337" s="7"/>
      <c r="S1337" s="7"/>
      <c r="T1337" s="7"/>
      <c r="U1337" s="7"/>
      <c r="V1337" s="7"/>
      <c r="W1337" s="7"/>
      <c r="X1337" s="7"/>
      <c r="Y1337" s="7"/>
      <c r="Z1337" s="7"/>
      <c r="AA1337" s="7"/>
      <c r="AB1337" s="7"/>
      <c r="AC1337" s="7"/>
      <c r="AD1337" s="7"/>
      <c r="AE1337" s="7"/>
      <c r="AF1337" s="37" t="s">
        <v>14</v>
      </c>
      <c r="AG1337" s="3" t="s">
        <v>7</v>
      </c>
      <c r="AH1337" s="3" t="s">
        <v>8</v>
      </c>
      <c r="AI1337" s="18" t="s">
        <v>9</v>
      </c>
      <c r="AJ1337" s="19" t="s">
        <v>9</v>
      </c>
      <c r="AK1337" s="18" t="s">
        <v>9</v>
      </c>
      <c r="AL1337" s="67" t="s">
        <v>14</v>
      </c>
      <c r="AM1337" s="19" t="s">
        <v>9</v>
      </c>
      <c r="AN1337" s="3" t="s">
        <v>10</v>
      </c>
      <c r="AO1337" s="6" t="s">
        <v>11</v>
      </c>
      <c r="AP1337" s="20" t="s">
        <v>12</v>
      </c>
      <c r="AQ1337" s="3" t="s">
        <v>12</v>
      </c>
      <c r="AR1337" s="21" t="s">
        <v>13</v>
      </c>
      <c r="AS1337" s="37" t="s">
        <v>13</v>
      </c>
      <c r="AT1337" s="12"/>
      <c r="AU1337" s="12"/>
      <c r="AV1337" s="22"/>
      <c r="AW1337" s="12"/>
      <c r="AX1337" s="12"/>
      <c r="AY1337" s="12"/>
      <c r="AZ1337" s="12"/>
      <c r="BA1337" s="12"/>
      <c r="BB1337" s="12"/>
      <c r="BC1337" s="12"/>
      <c r="BD1337" s="12"/>
      <c r="BE1337" s="12"/>
      <c r="BF1337" s="12"/>
      <c r="BG1337" s="12"/>
      <c r="BH1337" s="12"/>
      <c r="BI1337" s="12"/>
      <c r="BJ1337" s="12"/>
      <c r="BK1337" s="12"/>
      <c r="BL1337" s="12"/>
      <c r="BM1337" s="12"/>
      <c r="BN1337" s="12"/>
      <c r="BO1337" s="12"/>
      <c r="BP1337" s="12"/>
      <c r="BQ1337" s="12"/>
      <c r="BR1337" s="12"/>
      <c r="BS1337" s="12"/>
      <c r="BT1337" s="12"/>
      <c r="BU1337" s="12"/>
      <c r="BV1337" s="12"/>
      <c r="BW1337" s="12"/>
      <c r="BX1337" s="12"/>
      <c r="BY1337" s="12"/>
      <c r="BZ1337" s="12"/>
      <c r="CA1337" s="12"/>
      <c r="CB1337" s="12"/>
      <c r="CC1337" s="12"/>
      <c r="CD1337" s="12"/>
      <c r="CE1337" s="12"/>
      <c r="CF1337" s="12"/>
      <c r="CG1337" s="12"/>
      <c r="CH1337" s="12"/>
      <c r="CI1337" s="12"/>
      <c r="CJ1337" s="12"/>
      <c r="CK1337" s="12"/>
      <c r="CL1337" s="12"/>
      <c r="CM1337" s="12"/>
      <c r="CN1337" s="12"/>
      <c r="CO1337" s="12"/>
      <c r="CP1337" s="12"/>
      <c r="CQ1337" s="12"/>
      <c r="CR1337" s="12"/>
      <c r="CS1337" s="12"/>
      <c r="CT1337" s="12"/>
      <c r="CU1337" s="12"/>
      <c r="CV1337" s="12"/>
      <c r="CW1337" s="12"/>
      <c r="CX1337" s="12"/>
      <c r="CY1337" s="12"/>
      <c r="CZ1337" s="12"/>
      <c r="DA1337" s="12"/>
      <c r="DB1337" s="12"/>
      <c r="DC1337" s="12"/>
      <c r="DD1337" s="12"/>
      <c r="DE1337" s="12"/>
      <c r="DF1337" s="12"/>
      <c r="DG1337" s="12"/>
      <c r="DH1337" s="12"/>
      <c r="DI1337" s="12"/>
      <c r="DJ1337" s="12"/>
      <c r="DK1337" s="12"/>
      <c r="DL1337" s="12"/>
      <c r="DM1337" s="12"/>
      <c r="DN1337" s="12"/>
      <c r="DO1337" s="12"/>
      <c r="DP1337" s="12"/>
      <c r="DQ1337" s="12"/>
      <c r="DR1337" s="12"/>
      <c r="DS1337" s="12"/>
      <c r="DT1337" s="12"/>
      <c r="DU1337" s="12"/>
      <c r="DV1337" s="12"/>
      <c r="DW1337" s="12"/>
      <c r="DX1337" s="12"/>
      <c r="DY1337" s="12"/>
      <c r="DZ1337" s="12"/>
      <c r="EA1337" s="12"/>
      <c r="EB1337" s="12"/>
      <c r="EC1337" s="12"/>
      <c r="ED1337" s="12"/>
      <c r="EE1337" s="12"/>
      <c r="EF1337" s="12"/>
      <c r="EG1337" s="12"/>
      <c r="EH1337" s="12"/>
      <c r="EI1337" s="12"/>
      <c r="EJ1337" s="12"/>
      <c r="EK1337" s="12"/>
      <c r="EL1337" s="12"/>
      <c r="EM1337" s="12"/>
      <c r="EN1337" s="12"/>
      <c r="EO1337" s="12"/>
      <c r="EP1337" s="12"/>
      <c r="EQ1337" s="12"/>
      <c r="ER1337" s="12"/>
      <c r="ES1337" s="12"/>
      <c r="ET1337" s="12"/>
      <c r="EU1337" s="12"/>
      <c r="EV1337" s="12"/>
      <c r="EW1337" s="12"/>
      <c r="EX1337" s="12"/>
      <c r="EY1337" s="12"/>
      <c r="EZ1337" s="12"/>
      <c r="FA1337" s="12"/>
      <c r="FB1337" s="12"/>
      <c r="FC1337" s="12"/>
      <c r="FD1337" s="12"/>
      <c r="FE1337" s="12"/>
      <c r="FF1337" s="12"/>
      <c r="FG1337" s="12"/>
      <c r="FH1337" s="12"/>
      <c r="FI1337" s="12"/>
      <c r="FJ1337" s="12"/>
      <c r="FK1337" s="12"/>
      <c r="FL1337" s="12"/>
      <c r="FM1337" s="12"/>
      <c r="FN1337" s="12"/>
      <c r="FO1337" s="12"/>
      <c r="FP1337" s="12"/>
      <c r="FQ1337" s="12"/>
      <c r="FR1337" s="12"/>
      <c r="FS1337" s="12"/>
      <c r="FT1337" s="12"/>
      <c r="FU1337" s="12"/>
      <c r="FV1337" s="12"/>
      <c r="FW1337" s="12"/>
      <c r="FX1337" s="12"/>
      <c r="FY1337" s="12"/>
      <c r="FZ1337" s="12"/>
      <c r="GA1337" s="12"/>
      <c r="GB1337" s="12"/>
      <c r="GC1337" s="12"/>
      <c r="GD1337" s="12"/>
      <c r="GE1337" s="12"/>
      <c r="GF1337" s="12"/>
      <c r="GG1337" s="12"/>
      <c r="GH1337" s="12"/>
      <c r="GI1337" s="12"/>
      <c r="GJ1337" s="12"/>
      <c r="GK1337" s="12"/>
      <c r="GL1337" s="12"/>
      <c r="GM1337" s="12"/>
      <c r="GN1337" s="12"/>
      <c r="GO1337" s="12"/>
      <c r="GP1337" s="12"/>
      <c r="GQ1337" s="12"/>
      <c r="GR1337" s="12"/>
    </row>
    <row r="1338" spans="1:203" x14ac:dyDescent="0.2">
      <c r="A1338" s="79">
        <f t="shared" si="549"/>
        <v>44410</v>
      </c>
      <c r="B1338" s="80">
        <f t="shared" ca="1" si="550"/>
        <v>1215.0186200000001</v>
      </c>
      <c r="C1338" s="81">
        <f t="shared" si="551"/>
        <v>1000</v>
      </c>
      <c r="D1338" s="82">
        <f ca="1">IF(A1338&lt;$B$1,VLOOKUP(A1338,[1]DI!$A$4:$B$15000,2,FALSE),0)</f>
        <v>4.1500000000000002E-2</v>
      </c>
      <c r="E1338" s="81">
        <f t="shared" ca="1" si="552"/>
        <v>1.6137000000000001E-4</v>
      </c>
      <c r="F1338" s="83">
        <f t="shared" si="547"/>
        <v>1.1679999999999999</v>
      </c>
      <c r="G1338" s="84">
        <f t="shared" ca="1" si="553"/>
        <v>1.0001884801600001</v>
      </c>
      <c r="H1338" s="81">
        <f ca="1">TRUNC(PRODUCT(G$10:G1337),15)</f>
        <v>1.21501861714413</v>
      </c>
      <c r="I1338" s="81">
        <f t="shared" si="554"/>
        <v>1</v>
      </c>
      <c r="J1338" s="81">
        <f t="shared" ca="1" si="555"/>
        <v>1.2150186199999999</v>
      </c>
      <c r="K1338" s="81">
        <f t="shared" ca="1" si="556"/>
        <v>215.01862</v>
      </c>
      <c r="L1338" s="85">
        <f>IF(VLOOKUP(A1338,$U$12:$AD$125,8)=VLOOKUP(A1337,$U$12:$AD$125,8),0,VLOOKUP(A1338,U$12:$AD$125,8))</f>
        <v>0</v>
      </c>
      <c r="M1338" s="86">
        <f>IF(L1338&gt;0,VLOOKUP(L1338,T$12:$AC$125,7),0)</f>
        <v>0</v>
      </c>
      <c r="N1338" s="81">
        <f t="shared" si="548"/>
        <v>0</v>
      </c>
      <c r="O1338" s="81">
        <f t="shared" ca="1" si="557"/>
        <v>215.01862</v>
      </c>
      <c r="P1338" s="87" t="str">
        <f t="shared" si="558"/>
        <v>J=</v>
      </c>
      <c r="Q1338" s="88">
        <f t="shared" si="559"/>
        <v>44676</v>
      </c>
      <c r="R1338" s="7"/>
      <c r="S1338" s="7"/>
      <c r="T1338" s="7"/>
      <c r="U1338" s="7"/>
      <c r="V1338" s="7"/>
      <c r="W1338" s="7"/>
      <c r="X1338" s="7"/>
      <c r="Y1338" s="7"/>
      <c r="Z1338" s="7"/>
      <c r="AA1338" s="7"/>
      <c r="AB1338" s="7"/>
      <c r="AC1338" s="7"/>
      <c r="AD1338" s="7"/>
      <c r="AE1338" s="7"/>
      <c r="AF1338" s="37" t="s">
        <v>65</v>
      </c>
      <c r="AG1338" s="9" t="str">
        <f>$B$6</f>
        <v>ODCT21</v>
      </c>
      <c r="AH1338" s="3" t="s">
        <v>15</v>
      </c>
      <c r="AI1338" s="13" t="s">
        <v>16</v>
      </c>
      <c r="AJ1338" s="5"/>
      <c r="AK1338" s="13" t="s">
        <v>17</v>
      </c>
      <c r="AL1338" s="37"/>
      <c r="AM1338" s="5"/>
      <c r="AN1338" s="3"/>
      <c r="AO1338" s="6"/>
      <c r="AP1338" s="20"/>
      <c r="AQ1338" s="3"/>
      <c r="AR1338" s="21" t="s">
        <v>20</v>
      </c>
      <c r="AS1338" s="37" t="s">
        <v>20</v>
      </c>
      <c r="AT1338" s="12"/>
      <c r="AU1338" s="12"/>
      <c r="AV1338" s="22"/>
      <c r="AW1338" s="12"/>
      <c r="AX1338" s="12"/>
      <c r="AY1338" s="12"/>
      <c r="AZ1338" s="12"/>
      <c r="BA1338" s="12"/>
      <c r="BB1338" s="12"/>
      <c r="BC1338" s="12"/>
      <c r="BD1338" s="12"/>
      <c r="BE1338" s="12"/>
      <c r="BF1338" s="12"/>
      <c r="BG1338" s="12"/>
      <c r="BH1338" s="12"/>
      <c r="BI1338" s="12"/>
      <c r="BJ1338" s="12"/>
      <c r="BK1338" s="12"/>
      <c r="BL1338" s="12"/>
      <c r="BM1338" s="12"/>
      <c r="BN1338" s="12"/>
      <c r="BO1338" s="12"/>
      <c r="BP1338" s="12"/>
      <c r="BQ1338" s="12"/>
      <c r="BR1338" s="12"/>
      <c r="BS1338" s="12"/>
      <c r="BT1338" s="12"/>
      <c r="BU1338" s="12"/>
      <c r="BV1338" s="12"/>
      <c r="BW1338" s="12"/>
      <c r="BX1338" s="12"/>
      <c r="BY1338" s="12"/>
      <c r="BZ1338" s="12"/>
      <c r="CA1338" s="12"/>
      <c r="CB1338" s="12"/>
      <c r="CC1338" s="12"/>
      <c r="CD1338" s="12"/>
      <c r="CE1338" s="12"/>
      <c r="CF1338" s="12"/>
      <c r="CG1338" s="12"/>
      <c r="CH1338" s="12"/>
      <c r="CI1338" s="12"/>
      <c r="CJ1338" s="12"/>
      <c r="CK1338" s="12"/>
      <c r="CL1338" s="12"/>
      <c r="CM1338" s="12"/>
      <c r="CN1338" s="12"/>
      <c r="CO1338" s="12"/>
      <c r="CP1338" s="12"/>
      <c r="CQ1338" s="12"/>
      <c r="CR1338" s="12"/>
      <c r="CS1338" s="12"/>
      <c r="CT1338" s="12"/>
      <c r="CU1338" s="12"/>
      <c r="CV1338" s="12"/>
      <c r="CW1338" s="12"/>
      <c r="CX1338" s="12"/>
      <c r="CY1338" s="12"/>
      <c r="CZ1338" s="12"/>
      <c r="DA1338" s="12"/>
      <c r="DB1338" s="12"/>
      <c r="DC1338" s="12"/>
      <c r="DD1338" s="12"/>
      <c r="DE1338" s="12"/>
      <c r="DF1338" s="12"/>
      <c r="DG1338" s="12"/>
      <c r="DH1338" s="12"/>
      <c r="DI1338" s="12"/>
      <c r="DJ1338" s="12"/>
      <c r="DK1338" s="12"/>
      <c r="DL1338" s="12"/>
      <c r="DM1338" s="12"/>
      <c r="DN1338" s="12"/>
      <c r="DO1338" s="12"/>
      <c r="DP1338" s="12"/>
      <c r="DQ1338" s="12"/>
      <c r="DR1338" s="12"/>
      <c r="DS1338" s="12"/>
      <c r="DT1338" s="12"/>
      <c r="DU1338" s="12"/>
      <c r="DV1338" s="12"/>
      <c r="DW1338" s="12"/>
      <c r="DX1338" s="12"/>
      <c r="DY1338" s="12"/>
      <c r="DZ1338" s="12"/>
      <c r="EA1338" s="12"/>
      <c r="EB1338" s="12"/>
      <c r="EC1338" s="12"/>
      <c r="ED1338" s="12"/>
      <c r="EE1338" s="12"/>
      <c r="EF1338" s="12"/>
      <c r="EG1338" s="12"/>
      <c r="EH1338" s="12"/>
      <c r="EI1338" s="12"/>
      <c r="EJ1338" s="12"/>
      <c r="EK1338" s="12"/>
      <c r="EL1338" s="12"/>
      <c r="EM1338" s="12"/>
      <c r="EN1338" s="12"/>
      <c r="EO1338" s="12"/>
      <c r="EP1338" s="12"/>
      <c r="EQ1338" s="12"/>
      <c r="ER1338" s="12"/>
      <c r="ES1338" s="12"/>
      <c r="ET1338" s="12"/>
      <c r="EU1338" s="12"/>
      <c r="EV1338" s="12"/>
      <c r="EW1338" s="12"/>
      <c r="EX1338" s="12"/>
      <c r="EY1338" s="12"/>
      <c r="EZ1338" s="12"/>
      <c r="FA1338" s="12"/>
      <c r="FB1338" s="12"/>
      <c r="FC1338" s="12"/>
      <c r="FD1338" s="12"/>
      <c r="FE1338" s="12"/>
      <c r="FF1338" s="12"/>
      <c r="FG1338" s="12"/>
      <c r="FH1338" s="12"/>
      <c r="FI1338" s="12"/>
      <c r="FJ1338" s="12"/>
      <c r="FK1338" s="12"/>
      <c r="FL1338" s="12"/>
      <c r="FM1338" s="12"/>
      <c r="FN1338" s="12"/>
      <c r="FO1338" s="12"/>
      <c r="FP1338" s="12"/>
      <c r="FQ1338" s="12"/>
      <c r="FR1338" s="12"/>
      <c r="FS1338" s="12"/>
      <c r="FT1338" s="12"/>
      <c r="FU1338" s="12"/>
      <c r="FV1338" s="12"/>
      <c r="FW1338" s="12"/>
      <c r="FX1338" s="12"/>
      <c r="FY1338" s="12"/>
      <c r="FZ1338" s="12"/>
      <c r="GA1338" s="12"/>
      <c r="GB1338" s="12"/>
      <c r="GC1338" s="12"/>
      <c r="GD1338" s="12"/>
      <c r="GE1338" s="12"/>
      <c r="GF1338" s="12"/>
      <c r="GG1338" s="12"/>
      <c r="GH1338" s="12"/>
      <c r="GI1338" s="12"/>
      <c r="GJ1338" s="12"/>
      <c r="GK1338" s="12"/>
      <c r="GL1338" s="12"/>
      <c r="GM1338" s="12"/>
      <c r="GN1338" s="12"/>
      <c r="GO1338" s="12"/>
      <c r="GP1338" s="12"/>
      <c r="GQ1338" s="12"/>
      <c r="GR1338" s="12"/>
    </row>
    <row r="1339" spans="1:203" x14ac:dyDescent="0.2">
      <c r="A1339" s="79">
        <f t="shared" si="549"/>
        <v>44411</v>
      </c>
      <c r="B1339" s="80">
        <f t="shared" ca="1" si="550"/>
        <v>1215.2476200000001</v>
      </c>
      <c r="C1339" s="81">
        <f t="shared" si="551"/>
        <v>1000</v>
      </c>
      <c r="D1339" s="82">
        <f ca="1">IF(A1339&lt;$B$1,VLOOKUP(A1339,[1]DI!$A$4:$B$15000,2,FALSE),0)</f>
        <v>4.1500000000000002E-2</v>
      </c>
      <c r="E1339" s="81">
        <f t="shared" ca="1" si="552"/>
        <v>1.6137000000000001E-4</v>
      </c>
      <c r="F1339" s="83">
        <f t="shared" si="547"/>
        <v>1.1679999999999999</v>
      </c>
      <c r="G1339" s="84">
        <f t="shared" ca="1" si="553"/>
        <v>1.0001884801600001</v>
      </c>
      <c r="H1339" s="81">
        <f ca="1">TRUNC(PRODUCT(G$10:G1338),15)</f>
        <v>1.2152476240474901</v>
      </c>
      <c r="I1339" s="81">
        <f t="shared" si="554"/>
        <v>1</v>
      </c>
      <c r="J1339" s="81">
        <f t="shared" ca="1" si="555"/>
        <v>1.21524762</v>
      </c>
      <c r="K1339" s="81">
        <f t="shared" ca="1" si="556"/>
        <v>215.24762000000001</v>
      </c>
      <c r="L1339" s="85">
        <f>IF(VLOOKUP(A1339,$U$12:$AD$125,8)=VLOOKUP(A1338,$U$12:$AD$125,8),0,VLOOKUP(A1339,U$12:$AD$125,8))</f>
        <v>0</v>
      </c>
      <c r="M1339" s="86">
        <f>IF(L1339&gt;0,VLOOKUP(L1339,T$12:$AC$125,7),0)</f>
        <v>0</v>
      </c>
      <c r="N1339" s="81">
        <f t="shared" si="548"/>
        <v>0</v>
      </c>
      <c r="O1339" s="81">
        <f t="shared" ca="1" si="557"/>
        <v>215.24762000000001</v>
      </c>
      <c r="P1339" s="87" t="str">
        <f t="shared" si="558"/>
        <v>J=</v>
      </c>
      <c r="Q1339" s="88">
        <f t="shared" si="559"/>
        <v>44676</v>
      </c>
      <c r="R1339" s="7"/>
      <c r="S1339" s="7"/>
      <c r="T1339" s="7"/>
      <c r="U1339" s="7"/>
      <c r="V1339" s="7"/>
      <c r="W1339" s="7"/>
      <c r="X1339" s="7"/>
      <c r="Y1339" s="7"/>
      <c r="Z1339" s="7"/>
      <c r="AA1339" s="7"/>
      <c r="AB1339" s="7"/>
      <c r="AC1339" s="7"/>
      <c r="AD1339" s="7"/>
      <c r="AE1339" s="7"/>
      <c r="AF1339" s="37" t="s">
        <v>65</v>
      </c>
      <c r="AG1339" s="9"/>
      <c r="AH1339" s="3"/>
      <c r="AI1339" s="13"/>
      <c r="AJ1339" s="5"/>
      <c r="AK1339" s="13"/>
      <c r="AL1339" s="37"/>
      <c r="AM1339" s="5"/>
      <c r="AN1339" s="3"/>
      <c r="AO1339" s="6"/>
      <c r="AP1339" s="20"/>
      <c r="AQ1339" s="3"/>
      <c r="AR1339" s="21" t="s">
        <v>24</v>
      </c>
      <c r="AS1339" s="37" t="s">
        <v>14</v>
      </c>
      <c r="AT1339" s="12"/>
      <c r="AU1339" s="12"/>
      <c r="AV1339" s="22"/>
      <c r="AW1339" s="12"/>
      <c r="AX1339" s="12"/>
      <c r="AY1339" s="12"/>
      <c r="AZ1339" s="12"/>
      <c r="BA1339" s="12"/>
      <c r="BB1339" s="12"/>
      <c r="BC1339" s="12"/>
      <c r="BD1339" s="12"/>
      <c r="BE1339" s="12"/>
      <c r="BF1339" s="12"/>
      <c r="BG1339" s="12"/>
      <c r="BH1339" s="12"/>
      <c r="BI1339" s="12"/>
      <c r="BJ1339" s="12"/>
      <c r="BK1339" s="12"/>
      <c r="BL1339" s="12"/>
      <c r="BM1339" s="12"/>
      <c r="BN1339" s="12"/>
      <c r="BO1339" s="12"/>
      <c r="BP1339" s="12"/>
      <c r="BQ1339" s="12"/>
      <c r="BR1339" s="12"/>
      <c r="BS1339" s="12"/>
      <c r="BT1339" s="12"/>
      <c r="BU1339" s="12"/>
      <c r="BV1339" s="12"/>
      <c r="BW1339" s="12"/>
      <c r="BX1339" s="12"/>
      <c r="BY1339" s="12"/>
      <c r="BZ1339" s="12"/>
      <c r="CA1339" s="12"/>
      <c r="CB1339" s="12"/>
      <c r="CC1339" s="12"/>
      <c r="CD1339" s="12"/>
      <c r="CE1339" s="12"/>
      <c r="CF1339" s="12"/>
      <c r="CG1339" s="12"/>
      <c r="CH1339" s="12"/>
      <c r="CI1339" s="12"/>
      <c r="CJ1339" s="12"/>
      <c r="CK1339" s="12"/>
      <c r="CL1339" s="12"/>
      <c r="CM1339" s="12"/>
      <c r="CN1339" s="12"/>
      <c r="CO1339" s="12"/>
      <c r="CP1339" s="12"/>
      <c r="CQ1339" s="12"/>
      <c r="CR1339" s="12"/>
      <c r="CS1339" s="12"/>
      <c r="CT1339" s="12"/>
      <c r="CU1339" s="12"/>
      <c r="CV1339" s="12"/>
      <c r="CW1339" s="12"/>
      <c r="CX1339" s="12"/>
      <c r="CY1339" s="12"/>
      <c r="CZ1339" s="12"/>
      <c r="DA1339" s="12"/>
      <c r="DB1339" s="12"/>
      <c r="DC1339" s="12"/>
      <c r="DD1339" s="12"/>
      <c r="DE1339" s="12"/>
      <c r="DF1339" s="12"/>
      <c r="DG1339" s="12"/>
      <c r="DH1339" s="12"/>
      <c r="DI1339" s="12"/>
      <c r="DJ1339" s="12"/>
      <c r="DK1339" s="12"/>
      <c r="DL1339" s="12"/>
      <c r="DM1339" s="12"/>
      <c r="DN1339" s="12"/>
      <c r="DO1339" s="12"/>
      <c r="DP1339" s="12"/>
      <c r="DQ1339" s="12"/>
      <c r="DR1339" s="12"/>
      <c r="DS1339" s="12"/>
      <c r="DT1339" s="12"/>
      <c r="DU1339" s="12"/>
      <c r="DV1339" s="12"/>
      <c r="DW1339" s="12"/>
      <c r="DX1339" s="12"/>
      <c r="DY1339" s="12"/>
      <c r="DZ1339" s="12"/>
      <c r="EA1339" s="12"/>
      <c r="EB1339" s="12"/>
      <c r="EC1339" s="12"/>
      <c r="ED1339" s="12"/>
      <c r="EE1339" s="12"/>
      <c r="EF1339" s="12"/>
      <c r="EG1339" s="12"/>
      <c r="EH1339" s="12"/>
      <c r="EI1339" s="12"/>
      <c r="EJ1339" s="12"/>
      <c r="EK1339" s="12"/>
      <c r="EL1339" s="12"/>
      <c r="EM1339" s="12"/>
      <c r="EN1339" s="12"/>
      <c r="EO1339" s="12"/>
      <c r="EP1339" s="12"/>
      <c r="EQ1339" s="12"/>
      <c r="ER1339" s="12"/>
      <c r="ES1339" s="12"/>
      <c r="ET1339" s="12"/>
      <c r="EU1339" s="12"/>
      <c r="EV1339" s="12"/>
      <c r="EW1339" s="12"/>
      <c r="EX1339" s="12"/>
      <c r="EY1339" s="12"/>
      <c r="EZ1339" s="12"/>
      <c r="FA1339" s="12"/>
      <c r="FB1339" s="12"/>
      <c r="FC1339" s="12"/>
      <c r="FD1339" s="12"/>
      <c r="FE1339" s="12"/>
      <c r="FF1339" s="12"/>
      <c r="FG1339" s="12"/>
      <c r="FH1339" s="12"/>
      <c r="FI1339" s="12"/>
      <c r="FJ1339" s="12"/>
      <c r="FK1339" s="12"/>
      <c r="FL1339" s="12"/>
      <c r="FM1339" s="12"/>
      <c r="FN1339" s="12"/>
      <c r="FO1339" s="12"/>
      <c r="FP1339" s="12"/>
      <c r="FQ1339" s="12"/>
      <c r="FR1339" s="12"/>
      <c r="FS1339" s="12"/>
      <c r="FT1339" s="12"/>
      <c r="FU1339" s="12"/>
      <c r="FV1339" s="12"/>
      <c r="FW1339" s="12"/>
      <c r="FX1339" s="12"/>
      <c r="FY1339" s="12"/>
      <c r="FZ1339" s="12"/>
      <c r="GA1339" s="12"/>
      <c r="GB1339" s="12"/>
      <c r="GC1339" s="12"/>
      <c r="GD1339" s="12"/>
      <c r="GE1339" s="12"/>
      <c r="GF1339" s="12"/>
      <c r="GG1339" s="12"/>
      <c r="GH1339" s="12"/>
      <c r="GI1339" s="12"/>
      <c r="GJ1339" s="12"/>
      <c r="GK1339" s="12"/>
      <c r="GL1339" s="12"/>
      <c r="GM1339" s="12"/>
      <c r="GN1339" s="12"/>
      <c r="GO1339" s="12"/>
      <c r="GP1339" s="12"/>
      <c r="GQ1339" s="12"/>
      <c r="GR1339" s="12"/>
    </row>
    <row r="1340" spans="1:203" x14ac:dyDescent="0.2">
      <c r="A1340" s="79">
        <f t="shared" si="549"/>
        <v>44412</v>
      </c>
      <c r="B1340" s="80">
        <f t="shared" ca="1" si="550"/>
        <v>1215.47667</v>
      </c>
      <c r="C1340" s="81">
        <f t="shared" si="551"/>
        <v>1000</v>
      </c>
      <c r="D1340" s="82">
        <f ca="1">IF(A1340&lt;$B$1,VLOOKUP(A1340,[1]DI!$A$4:$B$15000,2,FALSE),0)</f>
        <v>4.1500000000000002E-2</v>
      </c>
      <c r="E1340" s="81">
        <f t="shared" ca="1" si="552"/>
        <v>1.6137000000000001E-4</v>
      </c>
      <c r="F1340" s="83">
        <f t="shared" si="547"/>
        <v>1.1679999999999999</v>
      </c>
      <c r="G1340" s="84">
        <f t="shared" ca="1" si="553"/>
        <v>1.0001884801600001</v>
      </c>
      <c r="H1340" s="81">
        <f ca="1">TRUNC(PRODUCT(G$10:G1339),15)</f>
        <v>1.2154766741141101</v>
      </c>
      <c r="I1340" s="81">
        <f t="shared" si="554"/>
        <v>1</v>
      </c>
      <c r="J1340" s="81">
        <f t="shared" ca="1" si="555"/>
        <v>1.2154766699999999</v>
      </c>
      <c r="K1340" s="81">
        <f t="shared" ca="1" si="556"/>
        <v>215.47667000000001</v>
      </c>
      <c r="L1340" s="85">
        <f>IF(VLOOKUP(A1340,$U$12:$AD$125,8)=VLOOKUP(A1339,$U$12:$AD$125,8),0,VLOOKUP(A1340,U$12:$AD$125,8))</f>
        <v>0</v>
      </c>
      <c r="M1340" s="86">
        <f>IF(L1340&gt;0,VLOOKUP(L1340,T$12:$AC$125,7),0)</f>
        <v>0</v>
      </c>
      <c r="N1340" s="81">
        <f t="shared" si="548"/>
        <v>0</v>
      </c>
      <c r="O1340" s="81">
        <f t="shared" ca="1" si="557"/>
        <v>215.47667000000001</v>
      </c>
      <c r="P1340" s="87" t="str">
        <f t="shared" si="558"/>
        <v>J=</v>
      </c>
      <c r="Q1340" s="88">
        <f t="shared" si="559"/>
        <v>44676</v>
      </c>
      <c r="R1340" s="7"/>
      <c r="S1340" s="7"/>
      <c r="T1340" s="7"/>
      <c r="U1340" s="7"/>
      <c r="V1340" s="7"/>
      <c r="W1340" s="7"/>
      <c r="X1340" s="7"/>
      <c r="Y1340" s="7"/>
      <c r="Z1340" s="7"/>
      <c r="AA1340" s="7"/>
      <c r="AB1340" s="7"/>
      <c r="AC1340" s="7"/>
      <c r="AD1340" s="7"/>
      <c r="AE1340" s="7"/>
      <c r="AF1340" s="37"/>
      <c r="AG1340" s="3" t="s">
        <v>26</v>
      </c>
      <c r="AH1340" s="3" t="s">
        <v>26</v>
      </c>
      <c r="AI1340" s="13" t="s">
        <v>27</v>
      </c>
      <c r="AJ1340" s="5" t="s">
        <v>28</v>
      </c>
      <c r="AK1340" s="4" t="s">
        <v>29</v>
      </c>
      <c r="AL1340" s="65"/>
      <c r="AM1340" s="10" t="s">
        <v>32</v>
      </c>
      <c r="AN1340" s="3" t="s">
        <v>26</v>
      </c>
      <c r="AO1340" s="6"/>
      <c r="AP1340" s="20" t="s">
        <v>33</v>
      </c>
      <c r="AQ1340" s="3" t="s">
        <v>26</v>
      </c>
      <c r="AR1340" s="21" t="s">
        <v>34</v>
      </c>
      <c r="AS1340" s="65"/>
      <c r="AT1340" s="12"/>
      <c r="AU1340" s="12"/>
      <c r="AV1340" s="22"/>
      <c r="AW1340" s="12"/>
      <c r="AX1340" s="12"/>
      <c r="AY1340" s="12"/>
      <c r="AZ1340" s="12"/>
      <c r="BA1340" s="12"/>
      <c r="BB1340" s="12"/>
      <c r="BC1340" s="12"/>
      <c r="BD1340" s="12"/>
      <c r="BE1340" s="12"/>
      <c r="BF1340" s="12"/>
      <c r="BG1340" s="12"/>
      <c r="BH1340" s="12"/>
      <c r="BI1340" s="12"/>
      <c r="BJ1340" s="12"/>
      <c r="BK1340" s="12"/>
      <c r="BL1340" s="12"/>
      <c r="BM1340" s="12"/>
      <c r="BN1340" s="12"/>
      <c r="BO1340" s="12"/>
      <c r="BP1340" s="12"/>
      <c r="BQ1340" s="12"/>
      <c r="BR1340" s="12"/>
      <c r="BS1340" s="12"/>
      <c r="BT1340" s="12"/>
      <c r="BU1340" s="12"/>
      <c r="BV1340" s="12"/>
      <c r="BW1340" s="12"/>
      <c r="BX1340" s="12"/>
      <c r="BY1340" s="12"/>
      <c r="BZ1340" s="12"/>
      <c r="CA1340" s="12"/>
      <c r="CB1340" s="12"/>
      <c r="CC1340" s="12"/>
      <c r="CD1340" s="12"/>
      <c r="CE1340" s="12"/>
      <c r="CF1340" s="12"/>
      <c r="CG1340" s="12"/>
      <c r="CH1340" s="12"/>
      <c r="CI1340" s="12"/>
      <c r="CJ1340" s="12"/>
      <c r="CK1340" s="12"/>
      <c r="CL1340" s="12"/>
      <c r="CM1340" s="12"/>
      <c r="CN1340" s="12"/>
      <c r="CO1340" s="12"/>
      <c r="CP1340" s="12"/>
      <c r="CQ1340" s="12"/>
      <c r="CR1340" s="12"/>
      <c r="CS1340" s="12"/>
      <c r="CT1340" s="12"/>
      <c r="CU1340" s="12"/>
      <c r="CV1340" s="12"/>
      <c r="CW1340" s="12"/>
      <c r="CX1340" s="12"/>
      <c r="CY1340" s="12"/>
      <c r="CZ1340" s="12"/>
      <c r="DA1340" s="12"/>
      <c r="DB1340" s="12"/>
      <c r="DC1340" s="12"/>
      <c r="DD1340" s="12"/>
      <c r="DE1340" s="12"/>
      <c r="DF1340" s="12"/>
      <c r="DG1340" s="12"/>
      <c r="DH1340" s="12"/>
      <c r="DI1340" s="12"/>
      <c r="DJ1340" s="12"/>
      <c r="DK1340" s="12"/>
      <c r="DL1340" s="12"/>
      <c r="DM1340" s="12"/>
      <c r="DN1340" s="12"/>
      <c r="DO1340" s="12"/>
      <c r="DP1340" s="12"/>
      <c r="DQ1340" s="12"/>
      <c r="DR1340" s="12"/>
      <c r="DS1340" s="12"/>
      <c r="DT1340" s="12"/>
      <c r="DU1340" s="12"/>
      <c r="DV1340" s="12"/>
      <c r="DW1340" s="12"/>
      <c r="DX1340" s="12"/>
      <c r="DY1340" s="12"/>
      <c r="DZ1340" s="12"/>
      <c r="EA1340" s="12"/>
      <c r="EB1340" s="12"/>
      <c r="EC1340" s="12"/>
      <c r="ED1340" s="12"/>
      <c r="EE1340" s="12"/>
      <c r="EF1340" s="12"/>
      <c r="EG1340" s="12"/>
      <c r="EH1340" s="12"/>
      <c r="EI1340" s="12"/>
      <c r="EJ1340" s="12"/>
      <c r="EK1340" s="12"/>
      <c r="EL1340" s="12"/>
      <c r="EM1340" s="12"/>
      <c r="EN1340" s="12"/>
      <c r="EO1340" s="12"/>
      <c r="EP1340" s="12"/>
      <c r="EQ1340" s="12"/>
      <c r="ER1340" s="12"/>
      <c r="ES1340" s="12"/>
      <c r="ET1340" s="12"/>
      <c r="EU1340" s="12"/>
      <c r="EV1340" s="12"/>
      <c r="EW1340" s="12"/>
      <c r="EX1340" s="12"/>
      <c r="EY1340" s="12"/>
      <c r="EZ1340" s="12"/>
      <c r="FA1340" s="12"/>
      <c r="FB1340" s="12"/>
      <c r="FC1340" s="12"/>
      <c r="FD1340" s="12"/>
      <c r="FE1340" s="12"/>
      <c r="FF1340" s="12"/>
      <c r="FG1340" s="12"/>
      <c r="FH1340" s="12"/>
      <c r="FI1340" s="12"/>
      <c r="FJ1340" s="12"/>
      <c r="FK1340" s="12"/>
      <c r="FL1340" s="12"/>
      <c r="FM1340" s="12"/>
      <c r="FN1340" s="12"/>
      <c r="FO1340" s="12"/>
      <c r="FP1340" s="12"/>
      <c r="FQ1340" s="12"/>
      <c r="FR1340" s="12"/>
      <c r="FS1340" s="12"/>
      <c r="FT1340" s="12"/>
      <c r="FU1340" s="12"/>
      <c r="FV1340" s="12"/>
      <c r="FW1340" s="12"/>
      <c r="FX1340" s="12"/>
      <c r="FY1340" s="12"/>
      <c r="FZ1340" s="12"/>
      <c r="GA1340" s="12"/>
      <c r="GB1340" s="12"/>
      <c r="GC1340" s="12"/>
      <c r="GD1340" s="12"/>
      <c r="GE1340" s="12"/>
      <c r="GF1340" s="12"/>
      <c r="GG1340" s="12"/>
      <c r="GH1340" s="12"/>
      <c r="GI1340" s="12"/>
      <c r="GJ1340" s="12"/>
      <c r="GK1340" s="12"/>
      <c r="GL1340" s="12"/>
      <c r="GM1340" s="12"/>
      <c r="GN1340" s="12"/>
      <c r="GO1340" s="12"/>
      <c r="GP1340" s="12"/>
      <c r="GQ1340" s="12"/>
      <c r="GR1340" s="12"/>
    </row>
    <row r="1341" spans="1:203" x14ac:dyDescent="0.2">
      <c r="A1341" s="79">
        <f t="shared" si="549"/>
        <v>44413</v>
      </c>
      <c r="B1341" s="80">
        <f t="shared" ca="1" si="550"/>
        <v>1215.70577</v>
      </c>
      <c r="C1341" s="81">
        <f t="shared" si="551"/>
        <v>1000</v>
      </c>
      <c r="D1341" s="82">
        <f ca="1">IF(A1341&lt;$B$1,VLOOKUP(A1341,[1]DI!$A$4:$B$15000,2,FALSE),0)</f>
        <v>5.1499999999999997E-2</v>
      </c>
      <c r="E1341" s="81">
        <f t="shared" ca="1" si="552"/>
        <v>1.9929999999999999E-4</v>
      </c>
      <c r="F1341" s="83">
        <f t="shared" si="547"/>
        <v>1.1679999999999999</v>
      </c>
      <c r="G1341" s="84">
        <f t="shared" ca="1" si="553"/>
        <v>1.0002327823999999</v>
      </c>
      <c r="H1341" s="81">
        <f ca="1">TRUNC(PRODUCT(G$10:G1340),15)</f>
        <v>1.2157057673521301</v>
      </c>
      <c r="I1341" s="81">
        <f t="shared" si="554"/>
        <v>1</v>
      </c>
      <c r="J1341" s="81">
        <f t="shared" ca="1" si="555"/>
        <v>1.21570577</v>
      </c>
      <c r="K1341" s="81">
        <f t="shared" ca="1" si="556"/>
        <v>215.70577</v>
      </c>
      <c r="L1341" s="85">
        <f>IF(VLOOKUP(A1341,$U$12:$AD$125,8)=VLOOKUP(A1340,$U$12:$AD$125,8),0,VLOOKUP(A1341,U$12:$AD$125,8))</f>
        <v>0</v>
      </c>
      <c r="M1341" s="86">
        <f>IF(L1341&gt;0,VLOOKUP(L1341,T$12:$AC$125,7),0)</f>
        <v>0</v>
      </c>
      <c r="N1341" s="81">
        <f t="shared" si="548"/>
        <v>0</v>
      </c>
      <c r="O1341" s="81">
        <f t="shared" ca="1" si="557"/>
        <v>215.70577</v>
      </c>
      <c r="P1341" s="87" t="str">
        <f t="shared" si="558"/>
        <v>J=</v>
      </c>
      <c r="Q1341" s="88">
        <f t="shared" si="559"/>
        <v>44676</v>
      </c>
      <c r="R1341" s="7"/>
      <c r="S1341" s="7"/>
      <c r="T1341" s="7"/>
      <c r="U1341" s="7"/>
      <c r="V1341" s="7"/>
      <c r="W1341" s="7"/>
      <c r="X1341" s="7"/>
      <c r="Y1341" s="7"/>
      <c r="Z1341" s="7"/>
      <c r="AA1341" s="7"/>
      <c r="AB1341" s="7"/>
      <c r="AC1341" s="7"/>
      <c r="AD1341" s="7"/>
      <c r="AE1341" s="7"/>
      <c r="AF1341" s="65"/>
      <c r="AG1341" s="9"/>
      <c r="AH1341" s="9"/>
      <c r="AI1341" s="4"/>
      <c r="AJ1341" s="10"/>
      <c r="AK1341" s="4"/>
      <c r="AL1341" s="65"/>
      <c r="AM1341" s="10"/>
      <c r="AN1341" s="9"/>
      <c r="AO1341" s="7"/>
      <c r="AP1341" s="11"/>
      <c r="AQ1341" s="9"/>
      <c r="AR1341" s="8"/>
      <c r="AS1341" s="68"/>
      <c r="AT1341" s="12"/>
      <c r="AU1341" s="12"/>
      <c r="AV1341" s="22"/>
      <c r="AW1341" s="12"/>
      <c r="AX1341" s="12"/>
      <c r="AY1341" s="12"/>
      <c r="AZ1341" s="12"/>
      <c r="BA1341" s="12"/>
      <c r="BB1341" s="12"/>
      <c r="BC1341" s="12"/>
      <c r="BD1341" s="12"/>
      <c r="BE1341" s="12"/>
      <c r="BF1341" s="12"/>
      <c r="BG1341" s="12"/>
      <c r="BH1341" s="12"/>
      <c r="BI1341" s="12"/>
      <c r="BJ1341" s="12"/>
      <c r="BK1341" s="12"/>
      <c r="BL1341" s="12"/>
      <c r="BM1341" s="12"/>
      <c r="BN1341" s="12"/>
      <c r="BO1341" s="12"/>
      <c r="BP1341" s="12"/>
      <c r="BQ1341" s="12"/>
      <c r="BR1341" s="12"/>
      <c r="BS1341" s="12"/>
      <c r="BT1341" s="12"/>
      <c r="BU1341" s="12"/>
      <c r="BV1341" s="12"/>
      <c r="BW1341" s="12"/>
      <c r="BX1341" s="12"/>
      <c r="BY1341" s="12"/>
      <c r="BZ1341" s="12"/>
      <c r="CA1341" s="12"/>
      <c r="CB1341" s="12"/>
      <c r="CC1341" s="12"/>
      <c r="CD1341" s="12"/>
      <c r="CE1341" s="12"/>
      <c r="CF1341" s="12"/>
      <c r="CG1341" s="12"/>
      <c r="CH1341" s="12"/>
      <c r="CI1341" s="12"/>
      <c r="CJ1341" s="12"/>
      <c r="CK1341" s="12"/>
      <c r="CL1341" s="12"/>
      <c r="CM1341" s="12"/>
      <c r="CN1341" s="12"/>
      <c r="CO1341" s="12"/>
      <c r="CP1341" s="12"/>
      <c r="CQ1341" s="12"/>
      <c r="CR1341" s="12"/>
      <c r="CS1341" s="12"/>
      <c r="CT1341" s="12"/>
      <c r="CU1341" s="12"/>
      <c r="CV1341" s="12"/>
      <c r="CW1341" s="12"/>
      <c r="CX1341" s="12"/>
      <c r="CY1341" s="12"/>
      <c r="CZ1341" s="12"/>
      <c r="DA1341" s="12"/>
      <c r="DB1341" s="12"/>
      <c r="DC1341" s="12"/>
      <c r="DD1341" s="12"/>
      <c r="DE1341" s="12"/>
      <c r="DF1341" s="12"/>
      <c r="DG1341" s="12"/>
      <c r="DH1341" s="12"/>
      <c r="DI1341" s="12"/>
      <c r="DJ1341" s="12"/>
      <c r="DK1341" s="12"/>
      <c r="DL1341" s="12"/>
      <c r="DM1341" s="12"/>
      <c r="DN1341" s="12"/>
      <c r="DO1341" s="12"/>
      <c r="DP1341" s="12"/>
      <c r="DQ1341" s="12"/>
      <c r="DR1341" s="12"/>
      <c r="DS1341" s="12"/>
      <c r="DT1341" s="12"/>
      <c r="DU1341" s="12"/>
      <c r="DV1341" s="12"/>
      <c r="DW1341" s="12"/>
      <c r="DX1341" s="12"/>
      <c r="DY1341" s="12"/>
      <c r="DZ1341" s="12"/>
      <c r="EA1341" s="12"/>
      <c r="EB1341" s="12"/>
      <c r="EC1341" s="12"/>
      <c r="ED1341" s="12"/>
      <c r="EE1341" s="12"/>
      <c r="EF1341" s="12"/>
      <c r="EG1341" s="12"/>
      <c r="EH1341" s="12"/>
      <c r="EI1341" s="12"/>
      <c r="EJ1341" s="12"/>
      <c r="EK1341" s="12"/>
      <c r="EL1341" s="12"/>
      <c r="EM1341" s="12"/>
      <c r="EN1341" s="12"/>
      <c r="EO1341" s="12"/>
      <c r="EP1341" s="12"/>
      <c r="EQ1341" s="12"/>
      <c r="ER1341" s="12"/>
      <c r="ES1341" s="12"/>
      <c r="ET1341" s="12"/>
      <c r="EU1341" s="12"/>
      <c r="EV1341" s="12"/>
      <c r="EW1341" s="12"/>
      <c r="EX1341" s="12"/>
      <c r="EY1341" s="12"/>
      <c r="EZ1341" s="12"/>
      <c r="FA1341" s="12"/>
      <c r="FB1341" s="12"/>
      <c r="FC1341" s="12"/>
      <c r="FD1341" s="12"/>
      <c r="FE1341" s="12"/>
      <c r="FF1341" s="12"/>
      <c r="FG1341" s="12"/>
      <c r="FH1341" s="12"/>
      <c r="FI1341" s="12"/>
      <c r="FJ1341" s="12"/>
      <c r="FK1341" s="12"/>
      <c r="FL1341" s="12"/>
      <c r="FM1341" s="12"/>
      <c r="FN1341" s="12"/>
      <c r="FO1341" s="12"/>
      <c r="FP1341" s="12"/>
      <c r="FQ1341" s="12"/>
      <c r="FR1341" s="12"/>
      <c r="FS1341" s="12"/>
      <c r="FT1341" s="12"/>
      <c r="FU1341" s="12"/>
      <c r="FV1341" s="12"/>
      <c r="FW1341" s="12"/>
      <c r="FX1341" s="12"/>
      <c r="FY1341" s="12"/>
      <c r="FZ1341" s="12"/>
      <c r="GA1341" s="12"/>
      <c r="GB1341" s="12"/>
      <c r="GC1341" s="12"/>
      <c r="GD1341" s="12"/>
      <c r="GE1341" s="12"/>
      <c r="GF1341" s="12"/>
      <c r="GG1341" s="12"/>
      <c r="GH1341" s="12"/>
      <c r="GI1341" s="12"/>
      <c r="GJ1341" s="12"/>
      <c r="GK1341" s="12"/>
      <c r="GL1341" s="12"/>
      <c r="GM1341" s="12"/>
      <c r="GN1341" s="12"/>
      <c r="GO1341" s="12"/>
      <c r="GP1341" s="12"/>
      <c r="GQ1341" s="12"/>
      <c r="GR1341" s="12"/>
    </row>
    <row r="1342" spans="1:203" x14ac:dyDescent="0.2">
      <c r="A1342" s="79">
        <f t="shared" si="549"/>
        <v>44414</v>
      </c>
      <c r="B1342" s="80">
        <f t="shared" ca="1" si="550"/>
        <v>1215.98876</v>
      </c>
      <c r="C1342" s="81">
        <f t="shared" si="551"/>
        <v>1000</v>
      </c>
      <c r="D1342" s="82">
        <f ca="1">IF(A1342&lt;$B$1,VLOOKUP(A1342,[1]DI!$A$4:$B$15000,2,FALSE),0)</f>
        <v>5.1499999999999997E-2</v>
      </c>
      <c r="E1342" s="81">
        <f t="shared" ca="1" si="552"/>
        <v>1.9929999999999999E-4</v>
      </c>
      <c r="F1342" s="83">
        <f t="shared" si="547"/>
        <v>1.1679999999999999</v>
      </c>
      <c r="G1342" s="84">
        <f t="shared" ca="1" si="553"/>
        <v>1.0002327823999999</v>
      </c>
      <c r="H1342" s="81">
        <f ca="1">TRUNC(PRODUCT(G$10:G1341),15)</f>
        <v>1.2159887622583401</v>
      </c>
      <c r="I1342" s="81">
        <f t="shared" si="554"/>
        <v>1</v>
      </c>
      <c r="J1342" s="81">
        <f t="shared" ca="1" si="555"/>
        <v>1.2159887599999999</v>
      </c>
      <c r="K1342" s="81">
        <f t="shared" ca="1" si="556"/>
        <v>215.98876000000001</v>
      </c>
      <c r="L1342" s="85">
        <f>IF(VLOOKUP(A1342,$U$12:$AD$125,8)=VLOOKUP(A1341,$U$12:$AD$125,8),0,VLOOKUP(A1342,U$12:$AD$125,8))</f>
        <v>0</v>
      </c>
      <c r="M1342" s="86">
        <f>IF(L1342&gt;0,VLOOKUP(L1342,T$12:$AC$125,7),0)</f>
        <v>0</v>
      </c>
      <c r="N1342" s="81">
        <f t="shared" si="548"/>
        <v>0</v>
      </c>
      <c r="O1342" s="81">
        <f t="shared" ca="1" si="557"/>
        <v>215.98876000000001</v>
      </c>
      <c r="P1342" s="87" t="str">
        <f t="shared" si="558"/>
        <v>J=</v>
      </c>
      <c r="Q1342" s="88">
        <f t="shared" si="559"/>
        <v>44676</v>
      </c>
      <c r="R1342" s="7"/>
      <c r="S1342" s="7"/>
      <c r="T1342" s="7"/>
      <c r="U1342" s="7"/>
      <c r="V1342" s="7"/>
      <c r="W1342" s="7"/>
      <c r="X1342" s="7"/>
      <c r="Y1342" s="7"/>
      <c r="Z1342" s="7"/>
      <c r="AA1342" s="7"/>
      <c r="AB1342" s="7"/>
      <c r="AC1342" s="7"/>
      <c r="AD1342" s="7"/>
      <c r="AE1342" s="7"/>
      <c r="AF1342" s="65">
        <f>(AF1334+1)</f>
        <v>44132</v>
      </c>
      <c r="AG1342" s="9">
        <f t="shared" ref="AG1342:AK1357" ca="1" si="568">VLOOKUP($AF1342,$A$10:$Q$3625,(AG$1)+1)</f>
        <v>1187.5112899999999</v>
      </c>
      <c r="AH1342" s="9">
        <f t="shared" si="568"/>
        <v>1000</v>
      </c>
      <c r="AI1342" s="4">
        <f t="shared" ca="1" si="568"/>
        <v>1.9000000000000006E-2</v>
      </c>
      <c r="AJ1342" s="10">
        <f t="shared" ca="1" si="568"/>
        <v>7.4690000000000005E-5</v>
      </c>
      <c r="AK1342" s="4">
        <f t="shared" si="568"/>
        <v>1.1679999999999999</v>
      </c>
      <c r="AL1342" s="65">
        <f t="shared" ref="AL1342:AL1371" si="569">AF1342</f>
        <v>44132</v>
      </c>
      <c r="AM1342" s="10">
        <f t="shared" ref="AM1342:AS1357" ca="1" si="570">VLOOKUP($AF1342,$A$10:$Q$3625,(AM$1)+1)</f>
        <v>1.18751129</v>
      </c>
      <c r="AN1342" s="9">
        <f t="shared" ca="1" si="570"/>
        <v>187.51129</v>
      </c>
      <c r="AO1342" s="7">
        <f t="shared" si="570"/>
        <v>0</v>
      </c>
      <c r="AP1342" s="11">
        <f t="shared" si="570"/>
        <v>0</v>
      </c>
      <c r="AQ1342" s="9">
        <f t="shared" si="570"/>
        <v>0</v>
      </c>
      <c r="AR1342" s="8" t="str">
        <f t="shared" si="570"/>
        <v>J=</v>
      </c>
      <c r="AS1342" s="65">
        <f t="shared" si="570"/>
        <v>44676</v>
      </c>
      <c r="AT1342" s="12"/>
      <c r="AU1342" s="12"/>
      <c r="AV1342" s="22"/>
      <c r="AW1342" s="12"/>
      <c r="AX1342" s="12"/>
      <c r="AY1342" s="12"/>
      <c r="AZ1342" s="12"/>
      <c r="BA1342" s="12"/>
      <c r="BB1342" s="12"/>
      <c r="BC1342" s="12"/>
      <c r="BD1342" s="12"/>
      <c r="BE1342" s="12"/>
      <c r="BF1342" s="12"/>
      <c r="BG1342" s="12"/>
      <c r="BH1342" s="12"/>
      <c r="BI1342" s="12"/>
      <c r="BJ1342" s="12"/>
      <c r="BK1342" s="12"/>
      <c r="BL1342" s="12"/>
      <c r="BM1342" s="12"/>
      <c r="BN1342" s="12"/>
      <c r="BO1342" s="12"/>
      <c r="BP1342" s="12"/>
      <c r="BQ1342" s="12"/>
      <c r="BR1342" s="12"/>
      <c r="BS1342" s="12"/>
      <c r="BT1342" s="12"/>
      <c r="BU1342" s="12"/>
      <c r="BV1342" s="12"/>
      <c r="BW1342" s="12"/>
      <c r="BX1342" s="12"/>
      <c r="BY1342" s="12"/>
      <c r="BZ1342" s="12"/>
      <c r="CA1342" s="12"/>
      <c r="CB1342" s="12"/>
      <c r="CC1342" s="12"/>
      <c r="CD1342" s="12"/>
      <c r="CE1342" s="12"/>
      <c r="CF1342" s="12"/>
      <c r="CG1342" s="12"/>
      <c r="CH1342" s="12"/>
      <c r="CI1342" s="12"/>
      <c r="CJ1342" s="12"/>
      <c r="CK1342" s="12"/>
      <c r="CL1342" s="12"/>
      <c r="CM1342" s="12"/>
      <c r="CN1342" s="12"/>
      <c r="CO1342" s="12"/>
      <c r="CP1342" s="12"/>
      <c r="CQ1342" s="12"/>
      <c r="CR1342" s="12"/>
      <c r="CS1342" s="12"/>
      <c r="CT1342" s="12"/>
      <c r="CU1342" s="12"/>
      <c r="CV1342" s="12"/>
      <c r="CW1342" s="12"/>
      <c r="CX1342" s="12"/>
      <c r="CY1342" s="12"/>
      <c r="CZ1342" s="12"/>
      <c r="DA1342" s="12"/>
      <c r="DB1342" s="12"/>
      <c r="DC1342" s="12"/>
      <c r="DD1342" s="12"/>
      <c r="DE1342" s="12"/>
      <c r="DF1342" s="12"/>
      <c r="DG1342" s="12"/>
      <c r="DH1342" s="12"/>
      <c r="DI1342" s="12"/>
      <c r="DJ1342" s="12"/>
      <c r="DK1342" s="12"/>
      <c r="DL1342" s="12"/>
      <c r="DM1342" s="12"/>
      <c r="DN1342" s="12"/>
      <c r="DO1342" s="12"/>
      <c r="DP1342" s="12"/>
      <c r="DQ1342" s="12"/>
      <c r="DR1342" s="12"/>
      <c r="DS1342" s="12"/>
      <c r="DT1342" s="12"/>
      <c r="DU1342" s="12"/>
      <c r="DV1342" s="12"/>
      <c r="DW1342" s="12"/>
      <c r="DX1342" s="12"/>
      <c r="DY1342" s="12"/>
      <c r="DZ1342" s="12"/>
      <c r="EA1342" s="12"/>
      <c r="EB1342" s="12"/>
      <c r="EC1342" s="12"/>
      <c r="ED1342" s="12"/>
      <c r="EE1342" s="12"/>
      <c r="EF1342" s="12"/>
      <c r="EG1342" s="12"/>
      <c r="EH1342" s="12"/>
      <c r="EI1342" s="12"/>
      <c r="EJ1342" s="12"/>
      <c r="EK1342" s="12"/>
      <c r="EL1342" s="12"/>
      <c r="EM1342" s="12"/>
      <c r="EN1342" s="12"/>
      <c r="EO1342" s="12"/>
      <c r="EP1342" s="12"/>
      <c r="EQ1342" s="12"/>
      <c r="ER1342" s="12"/>
      <c r="ES1342" s="12"/>
      <c r="ET1342" s="12"/>
      <c r="EU1342" s="12"/>
      <c r="EV1342" s="12"/>
      <c r="EW1342" s="12"/>
      <c r="EX1342" s="12"/>
      <c r="EY1342" s="12"/>
      <c r="EZ1342" s="12"/>
      <c r="FA1342" s="12"/>
      <c r="FB1342" s="12"/>
      <c r="FC1342" s="12"/>
      <c r="FD1342" s="12"/>
      <c r="FE1342" s="12"/>
      <c r="FF1342" s="12"/>
      <c r="FG1342" s="12"/>
      <c r="FH1342" s="12"/>
      <c r="FI1342" s="12"/>
      <c r="FJ1342" s="12"/>
      <c r="FK1342" s="12"/>
      <c r="FL1342" s="12"/>
      <c r="FM1342" s="12"/>
      <c r="FN1342" s="12"/>
      <c r="FO1342" s="12"/>
      <c r="FP1342" s="12"/>
      <c r="FQ1342" s="12"/>
      <c r="FR1342" s="12"/>
      <c r="FS1342" s="12"/>
      <c r="FT1342" s="12"/>
      <c r="FU1342" s="12"/>
      <c r="FV1342" s="12"/>
      <c r="FW1342" s="12"/>
      <c r="FX1342" s="12"/>
      <c r="FY1342" s="12"/>
      <c r="FZ1342" s="12"/>
      <c r="GA1342" s="12"/>
      <c r="GB1342" s="12"/>
      <c r="GC1342" s="12"/>
      <c r="GD1342" s="12"/>
      <c r="GE1342" s="12"/>
      <c r="GF1342" s="12"/>
      <c r="GG1342" s="12"/>
      <c r="GH1342" s="12"/>
      <c r="GI1342" s="12"/>
      <c r="GJ1342" s="12"/>
      <c r="GK1342" s="12"/>
      <c r="GL1342" s="12"/>
      <c r="GM1342" s="12"/>
      <c r="GN1342" s="12"/>
      <c r="GO1342" s="12"/>
      <c r="GP1342" s="12"/>
      <c r="GQ1342" s="12"/>
      <c r="GR1342" s="12"/>
    </row>
    <row r="1343" spans="1:203" x14ac:dyDescent="0.2">
      <c r="A1343" s="79">
        <f t="shared" si="549"/>
        <v>44415</v>
      </c>
      <c r="B1343" s="80">
        <f t="shared" ca="1" si="550"/>
        <v>1216.2718199999999</v>
      </c>
      <c r="C1343" s="81">
        <f t="shared" si="551"/>
        <v>1000</v>
      </c>
      <c r="D1343" s="82">
        <f ca="1">IF(A1343&lt;$B$1,VLOOKUP(A1343,[1]DI!$A$4:$B$15000,2,FALSE),0)</f>
        <v>0</v>
      </c>
      <c r="E1343" s="81">
        <f t="shared" ca="1" si="552"/>
        <v>0</v>
      </c>
      <c r="F1343" s="83">
        <f t="shared" si="547"/>
        <v>1.1679999999999999</v>
      </c>
      <c r="G1343" s="84">
        <f t="shared" ca="1" si="553"/>
        <v>1</v>
      </c>
      <c r="H1343" s="81">
        <f ca="1">TRUNC(PRODUCT(G$10:G1342),15)</f>
        <v>1.2162718230408001</v>
      </c>
      <c r="I1343" s="81">
        <f t="shared" si="554"/>
        <v>1</v>
      </c>
      <c r="J1343" s="81">
        <f t="shared" ca="1" si="555"/>
        <v>1.21627182</v>
      </c>
      <c r="K1343" s="81">
        <f t="shared" ca="1" si="556"/>
        <v>216.27181999999999</v>
      </c>
      <c r="L1343" s="85">
        <f>IF(VLOOKUP(A1343,$U$12:$AD$125,8)=VLOOKUP(A1342,$U$12:$AD$125,8),0,VLOOKUP(A1343,U$12:$AD$125,8))</f>
        <v>0</v>
      </c>
      <c r="M1343" s="86">
        <f>IF(L1343&gt;0,VLOOKUP(L1343,T$12:$AC$125,7),0)</f>
        <v>0</v>
      </c>
      <c r="N1343" s="81">
        <f t="shared" si="548"/>
        <v>0</v>
      </c>
      <c r="O1343" s="81">
        <f t="shared" ca="1" si="557"/>
        <v>216.27181999999999</v>
      </c>
      <c r="P1343" s="87" t="str">
        <f t="shared" si="558"/>
        <v>J=</v>
      </c>
      <c r="Q1343" s="88">
        <f t="shared" si="559"/>
        <v>44676</v>
      </c>
      <c r="R1343" s="7"/>
      <c r="S1343" s="16"/>
      <c r="T1343" s="16"/>
      <c r="U1343" s="16"/>
      <c r="V1343" s="16"/>
      <c r="W1343" s="16"/>
      <c r="X1343" s="16"/>
      <c r="Y1343" s="16"/>
      <c r="Z1343" s="16"/>
      <c r="AA1343" s="16"/>
      <c r="AB1343" s="16"/>
      <c r="AC1343" s="16"/>
      <c r="AD1343" s="16"/>
      <c r="AE1343" s="16"/>
      <c r="AF1343" s="65">
        <f t="shared" ref="AF1343:AF1371" si="571">(AF1342+1)</f>
        <v>44133</v>
      </c>
      <c r="AG1343" s="9">
        <f t="shared" ca="1" si="568"/>
        <v>1187.6148800000001</v>
      </c>
      <c r="AH1343" s="9">
        <f t="shared" si="568"/>
        <v>1000</v>
      </c>
      <c r="AI1343" s="4">
        <f t="shared" ca="1" si="568"/>
        <v>1.9000000000000006E-2</v>
      </c>
      <c r="AJ1343" s="10">
        <f t="shared" ca="1" si="568"/>
        <v>7.4690000000000005E-5</v>
      </c>
      <c r="AK1343" s="4">
        <f t="shared" si="568"/>
        <v>1.1679999999999999</v>
      </c>
      <c r="AL1343" s="65">
        <f t="shared" si="569"/>
        <v>44133</v>
      </c>
      <c r="AM1343" s="10">
        <f t="shared" ca="1" si="570"/>
        <v>1.1876148799999999</v>
      </c>
      <c r="AN1343" s="9">
        <f t="shared" ca="1" si="570"/>
        <v>187.61488</v>
      </c>
      <c r="AO1343" s="7">
        <f t="shared" si="570"/>
        <v>0</v>
      </c>
      <c r="AP1343" s="11">
        <f t="shared" si="570"/>
        <v>0</v>
      </c>
      <c r="AQ1343" s="9">
        <f t="shared" si="570"/>
        <v>0</v>
      </c>
      <c r="AR1343" s="8" t="str">
        <f t="shared" si="570"/>
        <v>J=</v>
      </c>
      <c r="AS1343" s="65">
        <f t="shared" si="570"/>
        <v>44676</v>
      </c>
      <c r="AT1343" s="17"/>
      <c r="AU1343" s="17"/>
      <c r="AV1343" s="23"/>
      <c r="AW1343" s="17"/>
      <c r="AX1343" s="17"/>
      <c r="AY1343" s="17"/>
      <c r="AZ1343" s="17"/>
      <c r="BA1343" s="17"/>
      <c r="BB1343" s="17"/>
      <c r="BC1343" s="17"/>
      <c r="BD1343" s="17"/>
      <c r="BE1343" s="17"/>
      <c r="BF1343" s="17"/>
      <c r="BG1343" s="17"/>
      <c r="BH1343" s="17"/>
      <c r="BI1343" s="17"/>
      <c r="BJ1343" s="17"/>
      <c r="BK1343" s="17"/>
      <c r="BL1343" s="17"/>
      <c r="BM1343" s="17"/>
      <c r="BN1343" s="17"/>
      <c r="BO1343" s="17"/>
      <c r="BP1343" s="17"/>
      <c r="BQ1343" s="17"/>
      <c r="BR1343" s="17"/>
      <c r="BS1343" s="17"/>
      <c r="BT1343" s="17"/>
      <c r="BU1343" s="17"/>
      <c r="BV1343" s="17"/>
      <c r="BW1343" s="17"/>
      <c r="BX1343" s="17"/>
      <c r="BY1343" s="17"/>
      <c r="BZ1343" s="17"/>
      <c r="CA1343" s="17"/>
      <c r="CB1343" s="17"/>
      <c r="CC1343" s="17"/>
      <c r="CD1343" s="17"/>
      <c r="CE1343" s="17"/>
      <c r="CF1343" s="17"/>
      <c r="CG1343" s="17"/>
      <c r="CH1343" s="17"/>
      <c r="CI1343" s="17"/>
      <c r="CJ1343" s="17"/>
      <c r="CK1343" s="17"/>
      <c r="CL1343" s="17"/>
      <c r="CM1343" s="17"/>
      <c r="CN1343" s="17"/>
      <c r="CO1343" s="17"/>
      <c r="CP1343" s="17"/>
      <c r="CQ1343" s="17"/>
      <c r="CR1343" s="17"/>
      <c r="CS1343" s="17"/>
      <c r="CT1343" s="17"/>
      <c r="CU1343" s="17"/>
      <c r="CV1343" s="17"/>
      <c r="CW1343" s="17"/>
      <c r="CX1343" s="17"/>
      <c r="CY1343" s="17"/>
      <c r="CZ1343" s="17"/>
      <c r="DA1343" s="17"/>
      <c r="DB1343" s="17"/>
      <c r="DC1343" s="17"/>
      <c r="DD1343" s="17"/>
      <c r="DE1343" s="17"/>
      <c r="DF1343" s="17"/>
      <c r="DG1343" s="17"/>
      <c r="DH1343" s="17"/>
      <c r="DI1343" s="17"/>
      <c r="DJ1343" s="17"/>
      <c r="DK1343" s="17"/>
      <c r="DL1343" s="17"/>
      <c r="DM1343" s="17"/>
      <c r="DN1343" s="17"/>
      <c r="DO1343" s="17"/>
      <c r="DP1343" s="17"/>
      <c r="DQ1343" s="17"/>
      <c r="DR1343" s="17"/>
      <c r="DS1343" s="17"/>
      <c r="DT1343" s="17"/>
      <c r="DU1343" s="17"/>
      <c r="DV1343" s="17"/>
      <c r="DW1343" s="17"/>
      <c r="DX1343" s="17"/>
      <c r="DY1343" s="17"/>
      <c r="DZ1343" s="17"/>
      <c r="EA1343" s="17"/>
      <c r="EB1343" s="17"/>
      <c r="EC1343" s="17"/>
      <c r="ED1343" s="17"/>
      <c r="EE1343" s="17"/>
      <c r="EF1343" s="17"/>
      <c r="EG1343" s="17"/>
      <c r="EH1343" s="17"/>
      <c r="EI1343" s="17"/>
      <c r="EJ1343" s="17"/>
      <c r="EK1343" s="17"/>
      <c r="EL1343" s="17"/>
      <c r="EM1343" s="17"/>
      <c r="EN1343" s="17"/>
      <c r="EO1343" s="17"/>
      <c r="EP1343" s="17"/>
      <c r="EQ1343" s="17"/>
      <c r="ER1343" s="17"/>
      <c r="ES1343" s="17"/>
      <c r="ET1343" s="17"/>
      <c r="EU1343" s="17"/>
      <c r="EV1343" s="17"/>
      <c r="EW1343" s="17"/>
      <c r="EX1343" s="17"/>
      <c r="EY1343" s="17"/>
      <c r="EZ1343" s="17"/>
      <c r="FA1343" s="17"/>
      <c r="FB1343" s="17"/>
      <c r="FC1343" s="17"/>
      <c r="FD1343" s="17"/>
      <c r="FE1343" s="17"/>
      <c r="FF1343" s="17"/>
      <c r="FG1343" s="17"/>
      <c r="FH1343" s="17"/>
      <c r="FI1343" s="17"/>
      <c r="FJ1343" s="17"/>
      <c r="FK1343" s="17"/>
      <c r="FL1343" s="17"/>
      <c r="FM1343" s="17"/>
      <c r="FN1343" s="17"/>
      <c r="FO1343" s="17"/>
      <c r="FP1343" s="17"/>
      <c r="FQ1343" s="17"/>
      <c r="FR1343" s="17"/>
      <c r="FS1343" s="17"/>
      <c r="FT1343" s="17"/>
      <c r="FU1343" s="17"/>
      <c r="FV1343" s="17"/>
      <c r="FW1343" s="17"/>
      <c r="FX1343" s="17"/>
      <c r="FY1343" s="17"/>
      <c r="FZ1343" s="17"/>
      <c r="GA1343" s="17"/>
      <c r="GB1343" s="17"/>
      <c r="GC1343" s="17"/>
      <c r="GD1343" s="17"/>
      <c r="GE1343" s="17"/>
      <c r="GF1343" s="17"/>
      <c r="GG1343" s="17"/>
      <c r="GH1343" s="17"/>
      <c r="GI1343" s="17"/>
      <c r="GJ1343" s="17"/>
      <c r="GK1343" s="17"/>
      <c r="GL1343" s="17"/>
      <c r="GM1343" s="17"/>
      <c r="GN1343" s="17"/>
      <c r="GO1343" s="17"/>
      <c r="GP1343" s="17"/>
      <c r="GQ1343" s="17"/>
      <c r="GR1343" s="17"/>
      <c r="GS1343" s="17"/>
      <c r="GT1343" s="17"/>
      <c r="GU1343" s="17"/>
    </row>
    <row r="1344" spans="1:203" x14ac:dyDescent="0.2">
      <c r="A1344" s="79">
        <f t="shared" si="549"/>
        <v>44416</v>
      </c>
      <c r="B1344" s="80">
        <f t="shared" ca="1" si="550"/>
        <v>1216.2718199999999</v>
      </c>
      <c r="C1344" s="81">
        <f t="shared" si="551"/>
        <v>1000</v>
      </c>
      <c r="D1344" s="82">
        <f ca="1">IF(A1344&lt;$B$1,VLOOKUP(A1344,[1]DI!$A$4:$B$15000,2,FALSE),0)</f>
        <v>0</v>
      </c>
      <c r="E1344" s="81">
        <f t="shared" ca="1" si="552"/>
        <v>0</v>
      </c>
      <c r="F1344" s="83">
        <f t="shared" si="547"/>
        <v>1.1679999999999999</v>
      </c>
      <c r="G1344" s="84">
        <f t="shared" ca="1" si="553"/>
        <v>1</v>
      </c>
      <c r="H1344" s="81">
        <f ca="1">TRUNC(PRODUCT(G$10:G1343),15)</f>
        <v>1.2162718230408001</v>
      </c>
      <c r="I1344" s="81">
        <f t="shared" si="554"/>
        <v>1</v>
      </c>
      <c r="J1344" s="81">
        <f t="shared" ca="1" si="555"/>
        <v>1.21627182</v>
      </c>
      <c r="K1344" s="81">
        <f t="shared" ca="1" si="556"/>
        <v>216.27181999999999</v>
      </c>
      <c r="L1344" s="85">
        <f>IF(VLOOKUP(A1344,$U$12:$AD$125,8)=VLOOKUP(A1343,$U$12:$AD$125,8),0,VLOOKUP(A1344,U$12:$AD$125,8))</f>
        <v>0</v>
      </c>
      <c r="M1344" s="86">
        <f>IF(L1344&gt;0,VLOOKUP(L1344,T$12:$AC$125,7),0)</f>
        <v>0</v>
      </c>
      <c r="N1344" s="81">
        <f t="shared" si="548"/>
        <v>0</v>
      </c>
      <c r="O1344" s="81">
        <f t="shared" ca="1" si="557"/>
        <v>216.27181999999999</v>
      </c>
      <c r="P1344" s="87" t="str">
        <f t="shared" si="558"/>
        <v>J=</v>
      </c>
      <c r="Q1344" s="88">
        <f t="shared" si="559"/>
        <v>44676</v>
      </c>
      <c r="R1344" s="7"/>
      <c r="S1344" s="7"/>
      <c r="T1344" s="7"/>
      <c r="U1344" s="7"/>
      <c r="V1344" s="7"/>
      <c r="W1344" s="7"/>
      <c r="X1344" s="7"/>
      <c r="Y1344" s="7"/>
      <c r="Z1344" s="7"/>
      <c r="AA1344" s="7"/>
      <c r="AB1344" s="7"/>
      <c r="AC1344" s="7"/>
      <c r="AD1344" s="7"/>
      <c r="AE1344" s="7"/>
      <c r="AF1344" s="65">
        <f t="shared" si="571"/>
        <v>44134</v>
      </c>
      <c r="AG1344" s="9">
        <f t="shared" ca="1" si="568"/>
        <v>1187.71849</v>
      </c>
      <c r="AH1344" s="9">
        <f t="shared" si="568"/>
        <v>1000</v>
      </c>
      <c r="AI1344" s="4">
        <f t="shared" ca="1" si="568"/>
        <v>1.9000000000000006E-2</v>
      </c>
      <c r="AJ1344" s="10">
        <f t="shared" ca="1" si="568"/>
        <v>7.4690000000000005E-5</v>
      </c>
      <c r="AK1344" s="4">
        <f t="shared" si="568"/>
        <v>1.1679999999999999</v>
      </c>
      <c r="AL1344" s="65">
        <f t="shared" si="569"/>
        <v>44134</v>
      </c>
      <c r="AM1344" s="10">
        <f t="shared" ca="1" si="570"/>
        <v>1.18771849</v>
      </c>
      <c r="AN1344" s="9">
        <f t="shared" ca="1" si="570"/>
        <v>187.71849</v>
      </c>
      <c r="AO1344" s="7">
        <f t="shared" si="570"/>
        <v>0</v>
      </c>
      <c r="AP1344" s="11">
        <f t="shared" si="570"/>
        <v>0</v>
      </c>
      <c r="AQ1344" s="9">
        <f t="shared" si="570"/>
        <v>0</v>
      </c>
      <c r="AR1344" s="8" t="str">
        <f t="shared" si="570"/>
        <v>J=</v>
      </c>
      <c r="AS1344" s="65">
        <f t="shared" si="570"/>
        <v>44676</v>
      </c>
      <c r="AT1344" s="12"/>
      <c r="AU1344" s="12"/>
      <c r="AV1344" s="22"/>
      <c r="AW1344" s="12"/>
      <c r="AX1344" s="12"/>
      <c r="AY1344" s="12"/>
      <c r="AZ1344" s="12"/>
      <c r="BA1344" s="12"/>
      <c r="BB1344" s="12"/>
      <c r="BC1344" s="12"/>
      <c r="BD1344" s="12"/>
      <c r="BE1344" s="12"/>
      <c r="BF1344" s="12"/>
      <c r="BG1344" s="12"/>
      <c r="BH1344" s="12"/>
      <c r="BI1344" s="12"/>
      <c r="BJ1344" s="12"/>
      <c r="BK1344" s="12"/>
      <c r="BL1344" s="12"/>
      <c r="BM1344" s="12"/>
      <c r="BN1344" s="12"/>
      <c r="BO1344" s="12"/>
      <c r="BP1344" s="12"/>
      <c r="BQ1344" s="12"/>
      <c r="BR1344" s="12"/>
      <c r="BS1344" s="12"/>
      <c r="BT1344" s="12"/>
      <c r="BU1344" s="12"/>
      <c r="BV1344" s="12"/>
      <c r="BW1344" s="12"/>
      <c r="BX1344" s="12"/>
      <c r="BY1344" s="12"/>
      <c r="BZ1344" s="12"/>
      <c r="CA1344" s="12"/>
      <c r="CB1344" s="12"/>
      <c r="CC1344" s="12"/>
      <c r="CD1344" s="12"/>
      <c r="CE1344" s="12"/>
      <c r="CF1344" s="12"/>
      <c r="CG1344" s="12"/>
      <c r="CH1344" s="12"/>
      <c r="CI1344" s="12"/>
      <c r="CJ1344" s="12"/>
      <c r="CK1344" s="12"/>
      <c r="CL1344" s="12"/>
      <c r="CM1344" s="12"/>
      <c r="CN1344" s="12"/>
      <c r="CO1344" s="12"/>
      <c r="CP1344" s="12"/>
      <c r="CQ1344" s="12"/>
      <c r="CR1344" s="12"/>
      <c r="CS1344" s="12"/>
      <c r="CT1344" s="12"/>
      <c r="CU1344" s="12"/>
      <c r="CV1344" s="12"/>
      <c r="CW1344" s="12"/>
      <c r="CX1344" s="12"/>
      <c r="CY1344" s="12"/>
      <c r="CZ1344" s="12"/>
      <c r="DA1344" s="12"/>
      <c r="DB1344" s="12"/>
      <c r="DC1344" s="12"/>
      <c r="DD1344" s="12"/>
      <c r="DE1344" s="12"/>
      <c r="DF1344" s="12"/>
      <c r="DG1344" s="12"/>
      <c r="DH1344" s="12"/>
      <c r="DI1344" s="12"/>
      <c r="DJ1344" s="12"/>
      <c r="DK1344" s="12"/>
      <c r="DL1344" s="12"/>
      <c r="DM1344" s="12"/>
      <c r="DN1344" s="12"/>
      <c r="DO1344" s="12"/>
      <c r="DP1344" s="12"/>
      <c r="DQ1344" s="12"/>
      <c r="DR1344" s="12"/>
      <c r="DS1344" s="12"/>
      <c r="DT1344" s="12"/>
      <c r="DU1344" s="12"/>
      <c r="DV1344" s="12"/>
      <c r="DW1344" s="12"/>
      <c r="DX1344" s="12"/>
      <c r="DY1344" s="12"/>
      <c r="DZ1344" s="12"/>
      <c r="EA1344" s="12"/>
      <c r="EB1344" s="12"/>
      <c r="EC1344" s="12"/>
      <c r="ED1344" s="12"/>
      <c r="EE1344" s="12"/>
      <c r="EF1344" s="12"/>
      <c r="EG1344" s="12"/>
      <c r="EH1344" s="12"/>
      <c r="EI1344" s="12"/>
      <c r="EJ1344" s="12"/>
      <c r="EK1344" s="12"/>
      <c r="EL1344" s="12"/>
      <c r="EM1344" s="12"/>
      <c r="EN1344" s="12"/>
      <c r="EO1344" s="12"/>
      <c r="EP1344" s="12"/>
      <c r="EQ1344" s="12"/>
      <c r="ER1344" s="12"/>
      <c r="ES1344" s="12"/>
      <c r="ET1344" s="12"/>
      <c r="EU1344" s="12"/>
      <c r="EV1344" s="12"/>
      <c r="EW1344" s="12"/>
      <c r="EX1344" s="12"/>
      <c r="EY1344" s="12"/>
      <c r="EZ1344" s="12"/>
      <c r="FA1344" s="12"/>
      <c r="FB1344" s="12"/>
      <c r="FC1344" s="12"/>
      <c r="FD1344" s="12"/>
      <c r="FE1344" s="12"/>
      <c r="FF1344" s="12"/>
      <c r="FG1344" s="12"/>
      <c r="FH1344" s="12"/>
      <c r="FI1344" s="12"/>
      <c r="FJ1344" s="12"/>
      <c r="FK1344" s="12"/>
      <c r="FL1344" s="12"/>
      <c r="FM1344" s="12"/>
      <c r="FN1344" s="12"/>
      <c r="FO1344" s="12"/>
      <c r="FP1344" s="12"/>
      <c r="FQ1344" s="12"/>
      <c r="FR1344" s="12"/>
      <c r="FS1344" s="12"/>
      <c r="FT1344" s="12"/>
      <c r="FU1344" s="12"/>
      <c r="FV1344" s="12"/>
      <c r="FW1344" s="12"/>
      <c r="FX1344" s="12"/>
      <c r="FY1344" s="12"/>
      <c r="FZ1344" s="12"/>
      <c r="GA1344" s="12"/>
      <c r="GB1344" s="12"/>
      <c r="GC1344" s="12"/>
      <c r="GD1344" s="12"/>
      <c r="GE1344" s="12"/>
      <c r="GF1344" s="12"/>
      <c r="GG1344" s="12"/>
      <c r="GH1344" s="12"/>
      <c r="GI1344" s="12"/>
      <c r="GJ1344" s="12"/>
      <c r="GK1344" s="12"/>
      <c r="GL1344" s="12"/>
      <c r="GM1344" s="12"/>
      <c r="GN1344" s="12"/>
      <c r="GO1344" s="12"/>
      <c r="GP1344" s="12"/>
      <c r="GQ1344" s="12"/>
      <c r="GR1344" s="12"/>
    </row>
    <row r="1345" spans="1:203" x14ac:dyDescent="0.2">
      <c r="A1345" s="79">
        <f t="shared" si="549"/>
        <v>44417</v>
      </c>
      <c r="B1345" s="80">
        <f t="shared" ca="1" si="550"/>
        <v>1216.2718199999999</v>
      </c>
      <c r="C1345" s="81">
        <f t="shared" si="551"/>
        <v>1000</v>
      </c>
      <c r="D1345" s="82">
        <f ca="1">IF(A1345&lt;$B$1,VLOOKUP(A1345,[1]DI!$A$4:$B$15000,2,FALSE),0)</f>
        <v>5.1499999999999997E-2</v>
      </c>
      <c r="E1345" s="81">
        <f t="shared" ca="1" si="552"/>
        <v>1.9929999999999999E-4</v>
      </c>
      <c r="F1345" s="83">
        <f t="shared" si="547"/>
        <v>1.1679999999999999</v>
      </c>
      <c r="G1345" s="84">
        <f t="shared" ca="1" si="553"/>
        <v>1.0002327823999999</v>
      </c>
      <c r="H1345" s="81">
        <f ca="1">TRUNC(PRODUCT(G$10:G1344),15)</f>
        <v>1.2162718230408001</v>
      </c>
      <c r="I1345" s="81">
        <f t="shared" si="554"/>
        <v>1</v>
      </c>
      <c r="J1345" s="81">
        <f t="shared" ca="1" si="555"/>
        <v>1.21627182</v>
      </c>
      <c r="K1345" s="81">
        <f t="shared" ca="1" si="556"/>
        <v>216.27181999999999</v>
      </c>
      <c r="L1345" s="85">
        <f>IF(VLOOKUP(A1345,$U$12:$AD$125,8)=VLOOKUP(A1344,$U$12:$AD$125,8),0,VLOOKUP(A1345,U$12:$AD$125,8))</f>
        <v>0</v>
      </c>
      <c r="M1345" s="86">
        <f>IF(L1345&gt;0,VLOOKUP(L1345,T$12:$AC$125,7),0)</f>
        <v>0</v>
      </c>
      <c r="N1345" s="81">
        <f t="shared" si="548"/>
        <v>0</v>
      </c>
      <c r="O1345" s="81">
        <f t="shared" ca="1" si="557"/>
        <v>216.27181999999999</v>
      </c>
      <c r="P1345" s="87" t="str">
        <f t="shared" si="558"/>
        <v>J=</v>
      </c>
      <c r="Q1345" s="88">
        <f t="shared" si="559"/>
        <v>44676</v>
      </c>
      <c r="R1345" s="7"/>
      <c r="S1345" s="7"/>
      <c r="T1345" s="7"/>
      <c r="U1345" s="7"/>
      <c r="V1345" s="7"/>
      <c r="W1345" s="7"/>
      <c r="X1345" s="7"/>
      <c r="Y1345" s="7"/>
      <c r="Z1345" s="7"/>
      <c r="AA1345" s="7"/>
      <c r="AB1345" s="7"/>
      <c r="AC1345" s="7"/>
      <c r="AD1345" s="7"/>
      <c r="AE1345" s="7"/>
      <c r="AF1345" s="65">
        <f t="shared" si="571"/>
        <v>44135</v>
      </c>
      <c r="AG1345" s="9">
        <f t="shared" ca="1" si="568"/>
        <v>1187.8221000000001</v>
      </c>
      <c r="AH1345" s="9">
        <f t="shared" si="568"/>
        <v>1000</v>
      </c>
      <c r="AI1345" s="4">
        <f t="shared" ca="1" si="568"/>
        <v>0</v>
      </c>
      <c r="AJ1345" s="10">
        <f t="shared" ca="1" si="568"/>
        <v>0</v>
      </c>
      <c r="AK1345" s="4">
        <f t="shared" si="568"/>
        <v>1.1679999999999999</v>
      </c>
      <c r="AL1345" s="65">
        <f t="shared" si="569"/>
        <v>44135</v>
      </c>
      <c r="AM1345" s="10">
        <f t="shared" ca="1" si="570"/>
        <v>1.1878221</v>
      </c>
      <c r="AN1345" s="9">
        <f t="shared" ca="1" si="570"/>
        <v>187.82210000000001</v>
      </c>
      <c r="AO1345" s="7">
        <f t="shared" si="570"/>
        <v>0</v>
      </c>
      <c r="AP1345" s="11">
        <f t="shared" si="570"/>
        <v>0</v>
      </c>
      <c r="AQ1345" s="9">
        <f t="shared" si="570"/>
        <v>0</v>
      </c>
      <c r="AR1345" s="8" t="str">
        <f t="shared" si="570"/>
        <v>J=</v>
      </c>
      <c r="AS1345" s="65">
        <f t="shared" si="570"/>
        <v>44676</v>
      </c>
      <c r="AT1345" s="12"/>
      <c r="AU1345" s="12"/>
      <c r="AV1345" s="22"/>
      <c r="AW1345" s="12"/>
      <c r="AX1345" s="12"/>
      <c r="AY1345" s="12"/>
      <c r="AZ1345" s="12"/>
      <c r="BA1345" s="12"/>
      <c r="BB1345" s="12"/>
      <c r="BC1345" s="12"/>
      <c r="BD1345" s="12"/>
      <c r="BE1345" s="12"/>
      <c r="BF1345" s="12"/>
      <c r="BG1345" s="12"/>
      <c r="BH1345" s="12"/>
      <c r="BI1345" s="12"/>
      <c r="BJ1345" s="12"/>
      <c r="BK1345" s="12"/>
      <c r="BL1345" s="12"/>
      <c r="BM1345" s="12"/>
      <c r="BN1345" s="12"/>
      <c r="BO1345" s="12"/>
      <c r="BP1345" s="12"/>
      <c r="BQ1345" s="12"/>
      <c r="BR1345" s="12"/>
      <c r="BS1345" s="12"/>
      <c r="BT1345" s="12"/>
      <c r="BU1345" s="12"/>
      <c r="BV1345" s="12"/>
      <c r="BW1345" s="12"/>
      <c r="BX1345" s="12"/>
      <c r="BY1345" s="12"/>
      <c r="BZ1345" s="12"/>
      <c r="CA1345" s="12"/>
      <c r="CB1345" s="12"/>
      <c r="CC1345" s="12"/>
      <c r="CD1345" s="12"/>
      <c r="CE1345" s="12"/>
      <c r="CF1345" s="12"/>
      <c r="CG1345" s="12"/>
      <c r="CH1345" s="12"/>
      <c r="CI1345" s="12"/>
      <c r="CJ1345" s="12"/>
      <c r="CK1345" s="12"/>
      <c r="CL1345" s="12"/>
      <c r="CM1345" s="12"/>
      <c r="CN1345" s="12"/>
      <c r="CO1345" s="12"/>
      <c r="CP1345" s="12"/>
      <c r="CQ1345" s="12"/>
      <c r="CR1345" s="12"/>
      <c r="CS1345" s="12"/>
      <c r="CT1345" s="12"/>
      <c r="CU1345" s="12"/>
      <c r="CV1345" s="12"/>
      <c r="CW1345" s="12"/>
      <c r="CX1345" s="12"/>
      <c r="CY1345" s="12"/>
      <c r="CZ1345" s="12"/>
      <c r="DA1345" s="12"/>
      <c r="DB1345" s="12"/>
      <c r="DC1345" s="12"/>
      <c r="DD1345" s="12"/>
      <c r="DE1345" s="12"/>
      <c r="DF1345" s="12"/>
      <c r="DG1345" s="12"/>
      <c r="DH1345" s="12"/>
      <c r="DI1345" s="12"/>
      <c r="DJ1345" s="12"/>
      <c r="DK1345" s="12"/>
      <c r="DL1345" s="12"/>
      <c r="DM1345" s="12"/>
      <c r="DN1345" s="12"/>
      <c r="DO1345" s="12"/>
      <c r="DP1345" s="12"/>
      <c r="DQ1345" s="12"/>
      <c r="DR1345" s="12"/>
      <c r="DS1345" s="12"/>
      <c r="DT1345" s="12"/>
      <c r="DU1345" s="12"/>
      <c r="DV1345" s="12"/>
      <c r="DW1345" s="12"/>
      <c r="DX1345" s="12"/>
      <c r="DY1345" s="12"/>
      <c r="DZ1345" s="12"/>
      <c r="EA1345" s="12"/>
      <c r="EB1345" s="12"/>
      <c r="EC1345" s="12"/>
      <c r="ED1345" s="12"/>
      <c r="EE1345" s="12"/>
      <c r="EF1345" s="12"/>
      <c r="EG1345" s="12"/>
      <c r="EH1345" s="12"/>
      <c r="EI1345" s="12"/>
      <c r="EJ1345" s="12"/>
      <c r="EK1345" s="12"/>
      <c r="EL1345" s="12"/>
      <c r="EM1345" s="12"/>
      <c r="EN1345" s="12"/>
      <c r="EO1345" s="12"/>
      <c r="EP1345" s="12"/>
      <c r="EQ1345" s="12"/>
      <c r="ER1345" s="12"/>
      <c r="ES1345" s="12"/>
      <c r="ET1345" s="12"/>
      <c r="EU1345" s="12"/>
      <c r="EV1345" s="12"/>
      <c r="EW1345" s="12"/>
      <c r="EX1345" s="12"/>
      <c r="EY1345" s="12"/>
      <c r="EZ1345" s="12"/>
      <c r="FA1345" s="12"/>
      <c r="FB1345" s="12"/>
      <c r="FC1345" s="12"/>
      <c r="FD1345" s="12"/>
      <c r="FE1345" s="12"/>
      <c r="FF1345" s="12"/>
      <c r="FG1345" s="12"/>
      <c r="FH1345" s="12"/>
      <c r="FI1345" s="12"/>
      <c r="FJ1345" s="12"/>
      <c r="FK1345" s="12"/>
      <c r="FL1345" s="12"/>
      <c r="FM1345" s="12"/>
      <c r="FN1345" s="12"/>
      <c r="FO1345" s="12"/>
      <c r="FP1345" s="12"/>
      <c r="FQ1345" s="12"/>
      <c r="FR1345" s="12"/>
      <c r="FS1345" s="12"/>
      <c r="FT1345" s="12"/>
      <c r="FU1345" s="12"/>
      <c r="FV1345" s="12"/>
      <c r="FW1345" s="12"/>
      <c r="FX1345" s="12"/>
      <c r="FY1345" s="12"/>
      <c r="FZ1345" s="12"/>
      <c r="GA1345" s="12"/>
      <c r="GB1345" s="12"/>
      <c r="GC1345" s="12"/>
      <c r="GD1345" s="12"/>
      <c r="GE1345" s="12"/>
      <c r="GF1345" s="12"/>
      <c r="GG1345" s="12"/>
      <c r="GH1345" s="12"/>
      <c r="GI1345" s="12"/>
      <c r="GJ1345" s="12"/>
      <c r="GK1345" s="12"/>
      <c r="GL1345" s="12"/>
      <c r="GM1345" s="12"/>
      <c r="GN1345" s="12"/>
      <c r="GO1345" s="12"/>
      <c r="GP1345" s="12"/>
      <c r="GQ1345" s="12"/>
      <c r="GR1345" s="12"/>
    </row>
    <row r="1346" spans="1:203" x14ac:dyDescent="0.2">
      <c r="A1346" s="79">
        <f t="shared" si="549"/>
        <v>44418</v>
      </c>
      <c r="B1346" s="80">
        <f t="shared" ca="1" si="550"/>
        <v>1216.55495</v>
      </c>
      <c r="C1346" s="81">
        <f t="shared" si="551"/>
        <v>1000</v>
      </c>
      <c r="D1346" s="82">
        <f ca="1">IF(A1346&lt;$B$1,VLOOKUP(A1346,[1]DI!$A$4:$B$15000,2,FALSE),0)</f>
        <v>5.1499999999999997E-2</v>
      </c>
      <c r="E1346" s="81">
        <f t="shared" ca="1" si="552"/>
        <v>1.9929999999999999E-4</v>
      </c>
      <c r="F1346" s="83">
        <f t="shared" si="547"/>
        <v>1.1679999999999999</v>
      </c>
      <c r="G1346" s="84">
        <f t="shared" ca="1" si="553"/>
        <v>1.0002327823999999</v>
      </c>
      <c r="H1346" s="81">
        <f ca="1">TRUNC(PRODUCT(G$10:G1345),15)</f>
        <v>1.21655494971482</v>
      </c>
      <c r="I1346" s="81">
        <f t="shared" si="554"/>
        <v>1</v>
      </c>
      <c r="J1346" s="81">
        <f t="shared" ca="1" si="555"/>
        <v>1.2165549499999999</v>
      </c>
      <c r="K1346" s="81">
        <f t="shared" ca="1" si="556"/>
        <v>216.55494999999999</v>
      </c>
      <c r="L1346" s="85">
        <f>IF(VLOOKUP(A1346,$U$12:$AD$125,8)=VLOOKUP(A1345,$U$12:$AD$125,8),0,VLOOKUP(A1346,U$12:$AD$125,8))</f>
        <v>0</v>
      </c>
      <c r="M1346" s="86">
        <f>IF(L1346&gt;0,VLOOKUP(L1346,T$12:$AC$125,7),0)</f>
        <v>0</v>
      </c>
      <c r="N1346" s="81">
        <f t="shared" si="548"/>
        <v>0</v>
      </c>
      <c r="O1346" s="81">
        <f t="shared" ca="1" si="557"/>
        <v>216.55494999999999</v>
      </c>
      <c r="P1346" s="87" t="str">
        <f t="shared" si="558"/>
        <v>J=</v>
      </c>
      <c r="Q1346" s="88">
        <f t="shared" si="559"/>
        <v>44676</v>
      </c>
      <c r="R1346" s="7"/>
      <c r="S1346" s="7"/>
      <c r="T1346" s="7"/>
      <c r="U1346" s="7"/>
      <c r="V1346" s="7"/>
      <c r="W1346" s="7"/>
      <c r="X1346" s="7"/>
      <c r="Y1346" s="7"/>
      <c r="Z1346" s="7"/>
      <c r="AA1346" s="7"/>
      <c r="AB1346" s="7"/>
      <c r="AC1346" s="7"/>
      <c r="AD1346" s="7"/>
      <c r="AE1346" s="7"/>
      <c r="AF1346" s="65">
        <f t="shared" si="571"/>
        <v>44136</v>
      </c>
      <c r="AG1346" s="9">
        <f t="shared" ca="1" si="568"/>
        <v>1187.8221000000001</v>
      </c>
      <c r="AH1346" s="9">
        <f t="shared" si="568"/>
        <v>1000</v>
      </c>
      <c r="AI1346" s="4">
        <f t="shared" ca="1" si="568"/>
        <v>0</v>
      </c>
      <c r="AJ1346" s="10">
        <f t="shared" ca="1" si="568"/>
        <v>0</v>
      </c>
      <c r="AK1346" s="4">
        <f t="shared" si="568"/>
        <v>1.1679999999999999</v>
      </c>
      <c r="AL1346" s="65">
        <f t="shared" si="569"/>
        <v>44136</v>
      </c>
      <c r="AM1346" s="10">
        <f t="shared" ca="1" si="570"/>
        <v>1.1878221</v>
      </c>
      <c r="AN1346" s="9">
        <f t="shared" ca="1" si="570"/>
        <v>187.82210000000001</v>
      </c>
      <c r="AO1346" s="7">
        <f t="shared" si="570"/>
        <v>0</v>
      </c>
      <c r="AP1346" s="11">
        <f t="shared" si="570"/>
        <v>0</v>
      </c>
      <c r="AQ1346" s="9">
        <f t="shared" si="570"/>
        <v>0</v>
      </c>
      <c r="AR1346" s="8" t="str">
        <f t="shared" si="570"/>
        <v>J=</v>
      </c>
      <c r="AS1346" s="65">
        <f t="shared" si="570"/>
        <v>44676</v>
      </c>
      <c r="AT1346" s="12"/>
      <c r="AU1346" s="12"/>
      <c r="AV1346" s="22"/>
      <c r="AW1346" s="12"/>
      <c r="AX1346" s="12"/>
      <c r="AY1346" s="12"/>
      <c r="AZ1346" s="12"/>
      <c r="BA1346" s="12"/>
      <c r="BB1346" s="12"/>
      <c r="BC1346" s="12"/>
      <c r="BD1346" s="12"/>
      <c r="BE1346" s="12"/>
      <c r="BF1346" s="12"/>
      <c r="BG1346" s="12"/>
      <c r="BH1346" s="12"/>
      <c r="BI1346" s="12"/>
      <c r="BJ1346" s="12"/>
      <c r="BK1346" s="12"/>
      <c r="BL1346" s="12"/>
      <c r="BM1346" s="12"/>
      <c r="BN1346" s="12"/>
      <c r="BO1346" s="12"/>
      <c r="BP1346" s="12"/>
      <c r="BQ1346" s="12"/>
      <c r="BR1346" s="12"/>
      <c r="BS1346" s="12"/>
      <c r="BT1346" s="12"/>
      <c r="BU1346" s="12"/>
      <c r="BV1346" s="12"/>
      <c r="BW1346" s="12"/>
      <c r="BX1346" s="12"/>
      <c r="BY1346" s="12"/>
      <c r="BZ1346" s="12"/>
      <c r="CA1346" s="12"/>
      <c r="CB1346" s="12"/>
      <c r="CC1346" s="12"/>
      <c r="CD1346" s="12"/>
      <c r="CE1346" s="12"/>
      <c r="CF1346" s="12"/>
      <c r="CG1346" s="12"/>
      <c r="CH1346" s="12"/>
      <c r="CI1346" s="12"/>
      <c r="CJ1346" s="12"/>
      <c r="CK1346" s="12"/>
      <c r="CL1346" s="12"/>
      <c r="CM1346" s="12"/>
      <c r="CN1346" s="12"/>
      <c r="CO1346" s="12"/>
      <c r="CP1346" s="12"/>
      <c r="CQ1346" s="12"/>
      <c r="CR1346" s="12"/>
      <c r="CS1346" s="12"/>
      <c r="CT1346" s="12"/>
      <c r="CU1346" s="12"/>
      <c r="CV1346" s="12"/>
      <c r="CW1346" s="12"/>
      <c r="CX1346" s="12"/>
      <c r="CY1346" s="12"/>
      <c r="CZ1346" s="12"/>
      <c r="DA1346" s="12"/>
      <c r="DB1346" s="12"/>
      <c r="DC1346" s="12"/>
      <c r="DD1346" s="12"/>
      <c r="DE1346" s="12"/>
      <c r="DF1346" s="12"/>
      <c r="DG1346" s="12"/>
      <c r="DH1346" s="12"/>
      <c r="DI1346" s="12"/>
      <c r="DJ1346" s="12"/>
      <c r="DK1346" s="12"/>
      <c r="DL1346" s="12"/>
      <c r="DM1346" s="12"/>
      <c r="DN1346" s="12"/>
      <c r="DO1346" s="12"/>
      <c r="DP1346" s="12"/>
      <c r="DQ1346" s="12"/>
      <c r="DR1346" s="12"/>
      <c r="DS1346" s="12"/>
      <c r="DT1346" s="12"/>
      <c r="DU1346" s="12"/>
      <c r="DV1346" s="12"/>
      <c r="DW1346" s="12"/>
      <c r="DX1346" s="12"/>
      <c r="DY1346" s="12"/>
      <c r="DZ1346" s="12"/>
      <c r="EA1346" s="12"/>
      <c r="EB1346" s="12"/>
      <c r="EC1346" s="12"/>
      <c r="ED1346" s="12"/>
      <c r="EE1346" s="12"/>
      <c r="EF1346" s="12"/>
      <c r="EG1346" s="12"/>
      <c r="EH1346" s="12"/>
      <c r="EI1346" s="12"/>
      <c r="EJ1346" s="12"/>
      <c r="EK1346" s="12"/>
      <c r="EL1346" s="12"/>
      <c r="EM1346" s="12"/>
      <c r="EN1346" s="12"/>
      <c r="EO1346" s="12"/>
      <c r="EP1346" s="12"/>
      <c r="EQ1346" s="12"/>
      <c r="ER1346" s="12"/>
      <c r="ES1346" s="12"/>
      <c r="ET1346" s="12"/>
      <c r="EU1346" s="12"/>
      <c r="EV1346" s="12"/>
      <c r="EW1346" s="12"/>
      <c r="EX1346" s="12"/>
      <c r="EY1346" s="12"/>
      <c r="EZ1346" s="12"/>
      <c r="FA1346" s="12"/>
      <c r="FB1346" s="12"/>
      <c r="FC1346" s="12"/>
      <c r="FD1346" s="12"/>
      <c r="FE1346" s="12"/>
      <c r="FF1346" s="12"/>
      <c r="FG1346" s="12"/>
      <c r="FH1346" s="12"/>
      <c r="FI1346" s="12"/>
      <c r="FJ1346" s="12"/>
      <c r="FK1346" s="12"/>
      <c r="FL1346" s="12"/>
      <c r="FM1346" s="12"/>
      <c r="FN1346" s="12"/>
      <c r="FO1346" s="12"/>
      <c r="FP1346" s="12"/>
      <c r="FQ1346" s="12"/>
      <c r="FR1346" s="12"/>
      <c r="FS1346" s="12"/>
      <c r="FT1346" s="12"/>
      <c r="FU1346" s="12"/>
      <c r="FV1346" s="12"/>
      <c r="FW1346" s="12"/>
      <c r="FX1346" s="12"/>
      <c r="FY1346" s="12"/>
      <c r="FZ1346" s="12"/>
      <c r="GA1346" s="12"/>
      <c r="GB1346" s="12"/>
      <c r="GC1346" s="12"/>
      <c r="GD1346" s="12"/>
      <c r="GE1346" s="12"/>
      <c r="GF1346" s="12"/>
      <c r="GG1346" s="12"/>
      <c r="GH1346" s="12"/>
      <c r="GI1346" s="12"/>
      <c r="GJ1346" s="12"/>
      <c r="GK1346" s="12"/>
      <c r="GL1346" s="12"/>
      <c r="GM1346" s="12"/>
      <c r="GN1346" s="12"/>
      <c r="GO1346" s="12"/>
      <c r="GP1346" s="12"/>
      <c r="GQ1346" s="12"/>
      <c r="GR1346" s="12"/>
    </row>
    <row r="1347" spans="1:203" x14ac:dyDescent="0.2">
      <c r="A1347" s="79">
        <f t="shared" si="549"/>
        <v>44419</v>
      </c>
      <c r="B1347" s="80">
        <f t="shared" ca="1" si="550"/>
        <v>1216.8381400000001</v>
      </c>
      <c r="C1347" s="81">
        <f t="shared" si="551"/>
        <v>1000</v>
      </c>
      <c r="D1347" s="82">
        <f ca="1">IF(A1347&lt;$B$1,VLOOKUP(A1347,[1]DI!$A$4:$B$15000,2,FALSE),0)</f>
        <v>5.1499999999999997E-2</v>
      </c>
      <c r="E1347" s="81">
        <f t="shared" ca="1" si="552"/>
        <v>1.9929999999999999E-4</v>
      </c>
      <c r="F1347" s="83">
        <f t="shared" si="547"/>
        <v>1.1679999999999999</v>
      </c>
      <c r="G1347" s="84">
        <f t="shared" ca="1" si="553"/>
        <v>1.0002327823999999</v>
      </c>
      <c r="H1347" s="81">
        <f ca="1">TRUNC(PRODUCT(G$10:G1346),15)</f>
        <v>1.2168381422957399</v>
      </c>
      <c r="I1347" s="81">
        <f t="shared" si="554"/>
        <v>1</v>
      </c>
      <c r="J1347" s="81">
        <f t="shared" ca="1" si="555"/>
        <v>1.2168381399999999</v>
      </c>
      <c r="K1347" s="81">
        <f t="shared" ca="1" si="556"/>
        <v>216.83814000000001</v>
      </c>
      <c r="L1347" s="85">
        <f>IF(VLOOKUP(A1347,$U$12:$AD$125,8)=VLOOKUP(A1346,$U$12:$AD$125,8),0,VLOOKUP(A1347,U$12:$AD$125,8))</f>
        <v>0</v>
      </c>
      <c r="M1347" s="86">
        <f>IF(L1347&gt;0,VLOOKUP(L1347,T$12:$AC$125,7),0)</f>
        <v>0</v>
      </c>
      <c r="N1347" s="81">
        <f t="shared" si="548"/>
        <v>0</v>
      </c>
      <c r="O1347" s="81">
        <f t="shared" ca="1" si="557"/>
        <v>216.83814000000001</v>
      </c>
      <c r="P1347" s="87" t="str">
        <f t="shared" si="558"/>
        <v>J=</v>
      </c>
      <c r="Q1347" s="88">
        <f t="shared" si="559"/>
        <v>44676</v>
      </c>
      <c r="R1347" s="7"/>
      <c r="S1347" s="7"/>
      <c r="T1347" s="7"/>
      <c r="U1347" s="7"/>
      <c r="V1347" s="7"/>
      <c r="W1347" s="7"/>
      <c r="X1347" s="7"/>
      <c r="Y1347" s="7"/>
      <c r="Z1347" s="7"/>
      <c r="AA1347" s="7"/>
      <c r="AB1347" s="7"/>
      <c r="AC1347" s="7"/>
      <c r="AD1347" s="7"/>
      <c r="AE1347" s="7"/>
      <c r="AF1347" s="65">
        <f t="shared" si="571"/>
        <v>44137</v>
      </c>
      <c r="AG1347" s="9">
        <f t="shared" ca="1" si="568"/>
        <v>1187.8221000000001</v>
      </c>
      <c r="AH1347" s="9">
        <f t="shared" si="568"/>
        <v>1000</v>
      </c>
      <c r="AI1347" s="4">
        <f t="shared" ca="1" si="568"/>
        <v>0</v>
      </c>
      <c r="AJ1347" s="10">
        <f t="shared" ca="1" si="568"/>
        <v>0</v>
      </c>
      <c r="AK1347" s="4">
        <f t="shared" si="568"/>
        <v>1.1679999999999999</v>
      </c>
      <c r="AL1347" s="65">
        <f t="shared" si="569"/>
        <v>44137</v>
      </c>
      <c r="AM1347" s="10">
        <f t="shared" ca="1" si="570"/>
        <v>1.1878221</v>
      </c>
      <c r="AN1347" s="9">
        <f t="shared" ca="1" si="570"/>
        <v>187.82210000000001</v>
      </c>
      <c r="AO1347" s="7">
        <f t="shared" si="570"/>
        <v>0</v>
      </c>
      <c r="AP1347" s="11">
        <f t="shared" si="570"/>
        <v>0</v>
      </c>
      <c r="AQ1347" s="9">
        <f t="shared" si="570"/>
        <v>0</v>
      </c>
      <c r="AR1347" s="8" t="str">
        <f t="shared" si="570"/>
        <v>J=</v>
      </c>
      <c r="AS1347" s="65">
        <f t="shared" si="570"/>
        <v>44676</v>
      </c>
      <c r="AT1347" s="12"/>
      <c r="AU1347" s="12"/>
      <c r="AV1347" s="22"/>
      <c r="AW1347" s="12"/>
      <c r="AX1347" s="12"/>
      <c r="AY1347" s="12"/>
      <c r="AZ1347" s="12"/>
      <c r="BA1347" s="12"/>
      <c r="BB1347" s="12"/>
      <c r="BC1347" s="12"/>
      <c r="BD1347" s="12"/>
      <c r="BE1347" s="12"/>
      <c r="BF1347" s="12"/>
      <c r="BG1347" s="12"/>
      <c r="BH1347" s="12"/>
      <c r="BI1347" s="12"/>
      <c r="BJ1347" s="12"/>
      <c r="BK1347" s="12"/>
      <c r="BL1347" s="12"/>
      <c r="BM1347" s="12"/>
      <c r="BN1347" s="12"/>
      <c r="BO1347" s="12"/>
      <c r="BP1347" s="12"/>
      <c r="BQ1347" s="12"/>
      <c r="BR1347" s="12"/>
      <c r="BS1347" s="12"/>
      <c r="BT1347" s="12"/>
      <c r="BU1347" s="12"/>
      <c r="BV1347" s="12"/>
      <c r="BW1347" s="12"/>
      <c r="BX1347" s="12"/>
      <c r="BY1347" s="12"/>
      <c r="BZ1347" s="12"/>
      <c r="CA1347" s="12"/>
      <c r="CB1347" s="12"/>
      <c r="CC1347" s="12"/>
      <c r="CD1347" s="12"/>
      <c r="CE1347" s="12"/>
      <c r="CF1347" s="12"/>
      <c r="CG1347" s="12"/>
      <c r="CH1347" s="12"/>
      <c r="CI1347" s="12"/>
      <c r="CJ1347" s="12"/>
      <c r="CK1347" s="12"/>
      <c r="CL1347" s="12"/>
      <c r="CM1347" s="12"/>
      <c r="CN1347" s="12"/>
      <c r="CO1347" s="12"/>
      <c r="CP1347" s="12"/>
      <c r="CQ1347" s="12"/>
      <c r="CR1347" s="12"/>
      <c r="CS1347" s="12"/>
      <c r="CT1347" s="12"/>
      <c r="CU1347" s="12"/>
      <c r="CV1347" s="12"/>
      <c r="CW1347" s="12"/>
      <c r="CX1347" s="12"/>
      <c r="CY1347" s="12"/>
      <c r="CZ1347" s="12"/>
      <c r="DA1347" s="12"/>
      <c r="DB1347" s="12"/>
      <c r="DC1347" s="12"/>
      <c r="DD1347" s="12"/>
      <c r="DE1347" s="12"/>
      <c r="DF1347" s="12"/>
      <c r="DG1347" s="12"/>
      <c r="DH1347" s="12"/>
      <c r="DI1347" s="12"/>
      <c r="DJ1347" s="12"/>
      <c r="DK1347" s="12"/>
      <c r="DL1347" s="12"/>
      <c r="DM1347" s="12"/>
      <c r="DN1347" s="12"/>
      <c r="DO1347" s="12"/>
      <c r="DP1347" s="12"/>
      <c r="DQ1347" s="12"/>
      <c r="DR1347" s="12"/>
      <c r="DS1347" s="12"/>
      <c r="DT1347" s="12"/>
      <c r="DU1347" s="12"/>
      <c r="DV1347" s="12"/>
      <c r="DW1347" s="12"/>
      <c r="DX1347" s="12"/>
      <c r="DY1347" s="12"/>
      <c r="DZ1347" s="12"/>
      <c r="EA1347" s="12"/>
      <c r="EB1347" s="12"/>
      <c r="EC1347" s="12"/>
      <c r="ED1347" s="12"/>
      <c r="EE1347" s="12"/>
      <c r="EF1347" s="12"/>
      <c r="EG1347" s="12"/>
      <c r="EH1347" s="12"/>
      <c r="EI1347" s="12"/>
      <c r="EJ1347" s="12"/>
      <c r="EK1347" s="12"/>
      <c r="EL1347" s="12"/>
      <c r="EM1347" s="12"/>
      <c r="EN1347" s="12"/>
      <c r="EO1347" s="12"/>
      <c r="EP1347" s="12"/>
      <c r="EQ1347" s="12"/>
      <c r="ER1347" s="12"/>
      <c r="ES1347" s="12"/>
      <c r="ET1347" s="12"/>
      <c r="EU1347" s="12"/>
      <c r="EV1347" s="12"/>
      <c r="EW1347" s="12"/>
      <c r="EX1347" s="12"/>
      <c r="EY1347" s="12"/>
      <c r="EZ1347" s="12"/>
      <c r="FA1347" s="12"/>
      <c r="FB1347" s="12"/>
      <c r="FC1347" s="12"/>
      <c r="FD1347" s="12"/>
      <c r="FE1347" s="12"/>
      <c r="FF1347" s="12"/>
      <c r="FG1347" s="12"/>
      <c r="FH1347" s="12"/>
      <c r="FI1347" s="12"/>
      <c r="FJ1347" s="12"/>
      <c r="FK1347" s="12"/>
      <c r="FL1347" s="12"/>
      <c r="FM1347" s="12"/>
      <c r="FN1347" s="12"/>
      <c r="FO1347" s="12"/>
      <c r="FP1347" s="12"/>
      <c r="FQ1347" s="12"/>
      <c r="FR1347" s="12"/>
      <c r="FS1347" s="12"/>
      <c r="FT1347" s="12"/>
      <c r="FU1347" s="12"/>
      <c r="FV1347" s="12"/>
      <c r="FW1347" s="12"/>
      <c r="FX1347" s="12"/>
      <c r="FY1347" s="12"/>
      <c r="FZ1347" s="12"/>
      <c r="GA1347" s="12"/>
      <c r="GB1347" s="12"/>
      <c r="GC1347" s="12"/>
      <c r="GD1347" s="12"/>
      <c r="GE1347" s="12"/>
      <c r="GF1347" s="12"/>
      <c r="GG1347" s="12"/>
      <c r="GH1347" s="12"/>
      <c r="GI1347" s="12"/>
      <c r="GJ1347" s="12"/>
      <c r="GK1347" s="12"/>
      <c r="GL1347" s="12"/>
      <c r="GM1347" s="12"/>
      <c r="GN1347" s="12"/>
      <c r="GO1347" s="12"/>
      <c r="GP1347" s="12"/>
      <c r="GQ1347" s="12"/>
      <c r="GR1347" s="12"/>
    </row>
    <row r="1348" spans="1:203" x14ac:dyDescent="0.2">
      <c r="A1348" s="79">
        <f t="shared" si="549"/>
        <v>44420</v>
      </c>
      <c r="B1348" s="80">
        <f t="shared" ca="1" si="550"/>
        <v>1217.1214</v>
      </c>
      <c r="C1348" s="81">
        <f t="shared" si="551"/>
        <v>1000</v>
      </c>
      <c r="D1348" s="82">
        <f ca="1">IF(A1348&lt;$B$1,VLOOKUP(A1348,[1]DI!$A$4:$B$15000,2,FALSE),0)</f>
        <v>5.1499999999999997E-2</v>
      </c>
      <c r="E1348" s="81">
        <f t="shared" ca="1" si="552"/>
        <v>1.9929999999999999E-4</v>
      </c>
      <c r="F1348" s="83">
        <f t="shared" si="547"/>
        <v>1.1679999999999999</v>
      </c>
      <c r="G1348" s="84">
        <f t="shared" ca="1" si="553"/>
        <v>1.0002327823999999</v>
      </c>
      <c r="H1348" s="81">
        <f ca="1">TRUNC(PRODUCT(G$10:G1347),15)</f>
        <v>1.21712140079892</v>
      </c>
      <c r="I1348" s="81">
        <f t="shared" si="554"/>
        <v>1</v>
      </c>
      <c r="J1348" s="81">
        <f t="shared" ca="1" si="555"/>
        <v>1.2171213999999999</v>
      </c>
      <c r="K1348" s="81">
        <f t="shared" ca="1" si="556"/>
        <v>217.12139999999999</v>
      </c>
      <c r="L1348" s="85">
        <f>IF(VLOOKUP(A1348,$U$12:$AD$125,8)=VLOOKUP(A1347,$U$12:$AD$125,8),0,VLOOKUP(A1348,U$12:$AD$125,8))</f>
        <v>0</v>
      </c>
      <c r="M1348" s="86">
        <f>IF(L1348&gt;0,VLOOKUP(L1348,T$12:$AC$125,7),0)</f>
        <v>0</v>
      </c>
      <c r="N1348" s="81">
        <f t="shared" si="548"/>
        <v>0</v>
      </c>
      <c r="O1348" s="81">
        <f t="shared" ca="1" si="557"/>
        <v>217.12139999999999</v>
      </c>
      <c r="P1348" s="87" t="str">
        <f t="shared" si="558"/>
        <v>J=</v>
      </c>
      <c r="Q1348" s="88">
        <f t="shared" si="559"/>
        <v>44676</v>
      </c>
      <c r="R1348" s="7"/>
      <c r="S1348" s="7"/>
      <c r="T1348" s="7"/>
      <c r="U1348" s="7"/>
      <c r="V1348" s="7"/>
      <c r="W1348" s="7"/>
      <c r="X1348" s="7"/>
      <c r="Y1348" s="7"/>
      <c r="Z1348" s="7"/>
      <c r="AA1348" s="7"/>
      <c r="AB1348" s="7"/>
      <c r="AC1348" s="7"/>
      <c r="AD1348" s="7"/>
      <c r="AE1348" s="7"/>
      <c r="AF1348" s="65">
        <f t="shared" si="571"/>
        <v>44138</v>
      </c>
      <c r="AG1348" s="9">
        <f t="shared" ca="1" si="568"/>
        <v>1187.8221000000001</v>
      </c>
      <c r="AH1348" s="9">
        <f t="shared" si="568"/>
        <v>1000</v>
      </c>
      <c r="AI1348" s="4">
        <f t="shared" ca="1" si="568"/>
        <v>1.9000000000000006E-2</v>
      </c>
      <c r="AJ1348" s="10">
        <f t="shared" ca="1" si="568"/>
        <v>7.4690000000000005E-5</v>
      </c>
      <c r="AK1348" s="4">
        <f t="shared" si="568"/>
        <v>1.1679999999999999</v>
      </c>
      <c r="AL1348" s="65">
        <f t="shared" si="569"/>
        <v>44138</v>
      </c>
      <c r="AM1348" s="10">
        <f t="shared" ca="1" si="570"/>
        <v>1.1878221</v>
      </c>
      <c r="AN1348" s="9">
        <f t="shared" ca="1" si="570"/>
        <v>187.82210000000001</v>
      </c>
      <c r="AO1348" s="7">
        <f t="shared" si="570"/>
        <v>0</v>
      </c>
      <c r="AP1348" s="11">
        <f t="shared" si="570"/>
        <v>0</v>
      </c>
      <c r="AQ1348" s="9">
        <f t="shared" si="570"/>
        <v>0</v>
      </c>
      <c r="AR1348" s="8" t="str">
        <f t="shared" si="570"/>
        <v>J=</v>
      </c>
      <c r="AS1348" s="65">
        <f t="shared" si="570"/>
        <v>44676</v>
      </c>
      <c r="AT1348" s="12"/>
      <c r="AU1348" s="12"/>
      <c r="AV1348" s="22"/>
      <c r="AW1348" s="12"/>
      <c r="AX1348" s="12"/>
      <c r="AY1348" s="12"/>
      <c r="AZ1348" s="12"/>
      <c r="BA1348" s="12"/>
      <c r="BB1348" s="12"/>
      <c r="BC1348" s="12"/>
      <c r="BD1348" s="12"/>
      <c r="BE1348" s="12"/>
      <c r="BF1348" s="12"/>
      <c r="BG1348" s="12"/>
      <c r="BH1348" s="12"/>
      <c r="BI1348" s="12"/>
      <c r="BJ1348" s="12"/>
      <c r="BK1348" s="12"/>
      <c r="BL1348" s="12"/>
      <c r="BM1348" s="12"/>
      <c r="BN1348" s="12"/>
      <c r="BO1348" s="12"/>
      <c r="BP1348" s="12"/>
      <c r="BQ1348" s="12"/>
      <c r="BR1348" s="12"/>
      <c r="BS1348" s="12"/>
      <c r="BT1348" s="12"/>
      <c r="BU1348" s="12"/>
      <c r="BV1348" s="12"/>
      <c r="BW1348" s="12"/>
      <c r="BX1348" s="12"/>
      <c r="BY1348" s="12"/>
      <c r="BZ1348" s="12"/>
      <c r="CA1348" s="12"/>
      <c r="CB1348" s="12"/>
      <c r="CC1348" s="12"/>
      <c r="CD1348" s="12"/>
      <c r="CE1348" s="12"/>
      <c r="CF1348" s="12"/>
      <c r="CG1348" s="12"/>
      <c r="CH1348" s="12"/>
      <c r="CI1348" s="12"/>
      <c r="CJ1348" s="12"/>
      <c r="CK1348" s="12"/>
      <c r="CL1348" s="12"/>
      <c r="CM1348" s="12"/>
      <c r="CN1348" s="12"/>
      <c r="CO1348" s="12"/>
      <c r="CP1348" s="12"/>
      <c r="CQ1348" s="12"/>
      <c r="CR1348" s="12"/>
      <c r="CS1348" s="12"/>
      <c r="CT1348" s="12"/>
      <c r="CU1348" s="12"/>
      <c r="CV1348" s="12"/>
      <c r="CW1348" s="12"/>
      <c r="CX1348" s="12"/>
      <c r="CY1348" s="12"/>
      <c r="CZ1348" s="12"/>
      <c r="DA1348" s="12"/>
      <c r="DB1348" s="12"/>
      <c r="DC1348" s="12"/>
      <c r="DD1348" s="12"/>
      <c r="DE1348" s="12"/>
      <c r="DF1348" s="12"/>
      <c r="DG1348" s="12"/>
      <c r="DH1348" s="12"/>
      <c r="DI1348" s="12"/>
      <c r="DJ1348" s="12"/>
      <c r="DK1348" s="12"/>
      <c r="DL1348" s="12"/>
      <c r="DM1348" s="12"/>
      <c r="DN1348" s="12"/>
      <c r="DO1348" s="12"/>
      <c r="DP1348" s="12"/>
      <c r="DQ1348" s="12"/>
      <c r="DR1348" s="12"/>
      <c r="DS1348" s="12"/>
      <c r="DT1348" s="12"/>
      <c r="DU1348" s="12"/>
      <c r="DV1348" s="12"/>
      <c r="DW1348" s="12"/>
      <c r="DX1348" s="12"/>
      <c r="DY1348" s="12"/>
      <c r="DZ1348" s="12"/>
      <c r="EA1348" s="12"/>
      <c r="EB1348" s="12"/>
      <c r="EC1348" s="12"/>
      <c r="ED1348" s="12"/>
      <c r="EE1348" s="12"/>
      <c r="EF1348" s="12"/>
      <c r="EG1348" s="12"/>
      <c r="EH1348" s="12"/>
      <c r="EI1348" s="12"/>
      <c r="EJ1348" s="12"/>
      <c r="EK1348" s="12"/>
      <c r="EL1348" s="12"/>
      <c r="EM1348" s="12"/>
      <c r="EN1348" s="12"/>
      <c r="EO1348" s="12"/>
      <c r="EP1348" s="12"/>
      <c r="EQ1348" s="12"/>
      <c r="ER1348" s="12"/>
      <c r="ES1348" s="12"/>
      <c r="ET1348" s="12"/>
      <c r="EU1348" s="12"/>
      <c r="EV1348" s="12"/>
      <c r="EW1348" s="12"/>
      <c r="EX1348" s="12"/>
      <c r="EY1348" s="12"/>
      <c r="EZ1348" s="12"/>
      <c r="FA1348" s="12"/>
      <c r="FB1348" s="12"/>
      <c r="FC1348" s="12"/>
      <c r="FD1348" s="12"/>
      <c r="FE1348" s="12"/>
      <c r="FF1348" s="12"/>
      <c r="FG1348" s="12"/>
      <c r="FH1348" s="12"/>
      <c r="FI1348" s="12"/>
      <c r="FJ1348" s="12"/>
      <c r="FK1348" s="12"/>
      <c r="FL1348" s="12"/>
      <c r="FM1348" s="12"/>
      <c r="FN1348" s="12"/>
      <c r="FO1348" s="12"/>
      <c r="FP1348" s="12"/>
      <c r="FQ1348" s="12"/>
      <c r="FR1348" s="12"/>
      <c r="FS1348" s="12"/>
      <c r="FT1348" s="12"/>
      <c r="FU1348" s="12"/>
      <c r="FV1348" s="12"/>
      <c r="FW1348" s="12"/>
      <c r="FX1348" s="12"/>
      <c r="FY1348" s="12"/>
      <c r="FZ1348" s="12"/>
      <c r="GA1348" s="12"/>
      <c r="GB1348" s="12"/>
      <c r="GC1348" s="12"/>
      <c r="GD1348" s="12"/>
      <c r="GE1348" s="12"/>
      <c r="GF1348" s="12"/>
      <c r="GG1348" s="12"/>
      <c r="GH1348" s="12"/>
      <c r="GI1348" s="12"/>
      <c r="GJ1348" s="12"/>
      <c r="GK1348" s="12"/>
      <c r="GL1348" s="12"/>
      <c r="GM1348" s="12"/>
      <c r="GN1348" s="12"/>
      <c r="GO1348" s="12"/>
      <c r="GP1348" s="12"/>
      <c r="GQ1348" s="12"/>
      <c r="GR1348" s="12"/>
    </row>
    <row r="1349" spans="1:203" x14ac:dyDescent="0.2">
      <c r="A1349" s="79">
        <f t="shared" si="549"/>
        <v>44421</v>
      </c>
      <c r="B1349" s="80">
        <f t="shared" ca="1" si="550"/>
        <v>1217.40473</v>
      </c>
      <c r="C1349" s="81">
        <f t="shared" si="551"/>
        <v>1000</v>
      </c>
      <c r="D1349" s="82">
        <f ca="1">IF(A1349&lt;$B$1,VLOOKUP(A1349,[1]DI!$A$4:$B$15000,2,FALSE),0)</f>
        <v>5.1499999999999997E-2</v>
      </c>
      <c r="E1349" s="81">
        <f t="shared" ca="1" si="552"/>
        <v>1.9929999999999999E-4</v>
      </c>
      <c r="F1349" s="83">
        <f t="shared" si="547"/>
        <v>1.1679999999999999</v>
      </c>
      <c r="G1349" s="84">
        <f t="shared" ca="1" si="553"/>
        <v>1.0002327823999999</v>
      </c>
      <c r="H1349" s="81">
        <f ca="1">TRUNC(PRODUCT(G$10:G1348),15)</f>
        <v>1.21740472523969</v>
      </c>
      <c r="I1349" s="81">
        <f t="shared" si="554"/>
        <v>1</v>
      </c>
      <c r="J1349" s="81">
        <f t="shared" ca="1" si="555"/>
        <v>1.2174047299999999</v>
      </c>
      <c r="K1349" s="81">
        <f t="shared" ca="1" si="556"/>
        <v>217.40473</v>
      </c>
      <c r="L1349" s="85">
        <f>IF(VLOOKUP(A1349,$U$12:$AD$125,8)=VLOOKUP(A1348,$U$12:$AD$125,8),0,VLOOKUP(A1349,U$12:$AD$125,8))</f>
        <v>0</v>
      </c>
      <c r="M1349" s="86">
        <f>IF(L1349&gt;0,VLOOKUP(L1349,T$12:$AC$125,7),0)</f>
        <v>0</v>
      </c>
      <c r="N1349" s="81">
        <f t="shared" si="548"/>
        <v>0</v>
      </c>
      <c r="O1349" s="81">
        <f t="shared" ca="1" si="557"/>
        <v>217.40473</v>
      </c>
      <c r="P1349" s="87" t="str">
        <f t="shared" si="558"/>
        <v>J=</v>
      </c>
      <c r="Q1349" s="88">
        <f t="shared" si="559"/>
        <v>44676</v>
      </c>
      <c r="R1349" s="7"/>
      <c r="S1349" s="7"/>
      <c r="T1349" s="7"/>
      <c r="U1349" s="7"/>
      <c r="V1349" s="7"/>
      <c r="W1349" s="7"/>
      <c r="X1349" s="7"/>
      <c r="Y1349" s="7"/>
      <c r="Z1349" s="7"/>
      <c r="AA1349" s="7"/>
      <c r="AB1349" s="7"/>
      <c r="AC1349" s="7"/>
      <c r="AD1349" s="7"/>
      <c r="AE1349" s="7"/>
      <c r="AF1349" s="65">
        <f t="shared" si="571"/>
        <v>44139</v>
      </c>
      <c r="AG1349" s="9">
        <f t="shared" ca="1" si="568"/>
        <v>1187.92572</v>
      </c>
      <c r="AH1349" s="9">
        <f t="shared" si="568"/>
        <v>1000</v>
      </c>
      <c r="AI1349" s="4">
        <f t="shared" ca="1" si="568"/>
        <v>1.9000000000000006E-2</v>
      </c>
      <c r="AJ1349" s="10">
        <f t="shared" ca="1" si="568"/>
        <v>7.4690000000000005E-5</v>
      </c>
      <c r="AK1349" s="4">
        <f t="shared" si="568"/>
        <v>1.1679999999999999</v>
      </c>
      <c r="AL1349" s="65">
        <f t="shared" si="569"/>
        <v>44139</v>
      </c>
      <c r="AM1349" s="10">
        <f t="shared" ca="1" si="570"/>
        <v>1.18792572</v>
      </c>
      <c r="AN1349" s="9">
        <f t="shared" ca="1" si="570"/>
        <v>187.92572000000001</v>
      </c>
      <c r="AO1349" s="7">
        <f t="shared" si="570"/>
        <v>0</v>
      </c>
      <c r="AP1349" s="11">
        <f t="shared" si="570"/>
        <v>0</v>
      </c>
      <c r="AQ1349" s="9">
        <f t="shared" si="570"/>
        <v>0</v>
      </c>
      <c r="AR1349" s="8" t="str">
        <f t="shared" si="570"/>
        <v>J=</v>
      </c>
      <c r="AS1349" s="65">
        <f t="shared" si="570"/>
        <v>44676</v>
      </c>
      <c r="AT1349" s="12"/>
      <c r="AU1349" s="12"/>
      <c r="AV1349" s="22"/>
      <c r="AW1349" s="12"/>
      <c r="AX1349" s="12"/>
      <c r="AY1349" s="12"/>
      <c r="AZ1349" s="12"/>
      <c r="BA1349" s="12"/>
      <c r="BB1349" s="12"/>
      <c r="BC1349" s="12"/>
      <c r="BD1349" s="12"/>
      <c r="BE1349" s="12"/>
      <c r="BF1349" s="12"/>
      <c r="BG1349" s="12"/>
      <c r="BH1349" s="12"/>
      <c r="BI1349" s="12"/>
      <c r="BJ1349" s="12"/>
      <c r="BK1349" s="12"/>
      <c r="BL1349" s="12"/>
      <c r="BM1349" s="12"/>
      <c r="BN1349" s="12"/>
      <c r="BO1349" s="12"/>
      <c r="BP1349" s="12"/>
      <c r="BQ1349" s="12"/>
      <c r="BR1349" s="12"/>
      <c r="BS1349" s="12"/>
      <c r="BT1349" s="12"/>
      <c r="BU1349" s="12"/>
      <c r="BV1349" s="12"/>
      <c r="BW1349" s="12"/>
      <c r="BX1349" s="12"/>
      <c r="BY1349" s="12"/>
      <c r="BZ1349" s="12"/>
      <c r="CA1349" s="12"/>
      <c r="CB1349" s="12"/>
      <c r="CC1349" s="12"/>
      <c r="CD1349" s="12"/>
      <c r="CE1349" s="12"/>
      <c r="CF1349" s="12"/>
      <c r="CG1349" s="12"/>
      <c r="CH1349" s="12"/>
      <c r="CI1349" s="12"/>
      <c r="CJ1349" s="12"/>
      <c r="CK1349" s="12"/>
      <c r="CL1349" s="12"/>
      <c r="CM1349" s="12"/>
      <c r="CN1349" s="12"/>
      <c r="CO1349" s="12"/>
      <c r="CP1349" s="12"/>
      <c r="CQ1349" s="12"/>
      <c r="CR1349" s="12"/>
      <c r="CS1349" s="12"/>
      <c r="CT1349" s="12"/>
      <c r="CU1349" s="12"/>
      <c r="CV1349" s="12"/>
      <c r="CW1349" s="12"/>
      <c r="CX1349" s="12"/>
      <c r="CY1349" s="12"/>
      <c r="CZ1349" s="12"/>
      <c r="DA1349" s="12"/>
      <c r="DB1349" s="12"/>
      <c r="DC1349" s="12"/>
      <c r="DD1349" s="12"/>
      <c r="DE1349" s="12"/>
      <c r="DF1349" s="12"/>
      <c r="DG1349" s="12"/>
      <c r="DH1349" s="12"/>
      <c r="DI1349" s="12"/>
      <c r="DJ1349" s="12"/>
      <c r="DK1349" s="12"/>
      <c r="DL1349" s="12"/>
      <c r="DM1349" s="12"/>
      <c r="DN1349" s="12"/>
      <c r="DO1349" s="12"/>
      <c r="DP1349" s="12"/>
      <c r="DQ1349" s="12"/>
      <c r="DR1349" s="12"/>
      <c r="DS1349" s="12"/>
      <c r="DT1349" s="12"/>
      <c r="DU1349" s="12"/>
      <c r="DV1349" s="12"/>
      <c r="DW1349" s="12"/>
      <c r="DX1349" s="12"/>
      <c r="DY1349" s="12"/>
      <c r="DZ1349" s="12"/>
      <c r="EA1349" s="12"/>
      <c r="EB1349" s="12"/>
      <c r="EC1349" s="12"/>
      <c r="ED1349" s="12"/>
      <c r="EE1349" s="12"/>
      <c r="EF1349" s="12"/>
      <c r="EG1349" s="12"/>
      <c r="EH1349" s="12"/>
      <c r="EI1349" s="12"/>
      <c r="EJ1349" s="12"/>
      <c r="EK1349" s="12"/>
      <c r="EL1349" s="12"/>
      <c r="EM1349" s="12"/>
      <c r="EN1349" s="12"/>
      <c r="EO1349" s="12"/>
      <c r="EP1349" s="12"/>
      <c r="EQ1349" s="12"/>
      <c r="ER1349" s="12"/>
      <c r="ES1349" s="12"/>
      <c r="ET1349" s="12"/>
      <c r="EU1349" s="12"/>
      <c r="EV1349" s="12"/>
      <c r="EW1349" s="12"/>
      <c r="EX1349" s="12"/>
      <c r="EY1349" s="12"/>
      <c r="EZ1349" s="12"/>
      <c r="FA1349" s="12"/>
      <c r="FB1349" s="12"/>
      <c r="FC1349" s="12"/>
      <c r="FD1349" s="12"/>
      <c r="FE1349" s="12"/>
      <c r="FF1349" s="12"/>
      <c r="FG1349" s="12"/>
      <c r="FH1349" s="12"/>
      <c r="FI1349" s="12"/>
      <c r="FJ1349" s="12"/>
      <c r="FK1349" s="12"/>
      <c r="FL1349" s="12"/>
      <c r="FM1349" s="12"/>
      <c r="FN1349" s="12"/>
      <c r="FO1349" s="12"/>
      <c r="FP1349" s="12"/>
      <c r="FQ1349" s="12"/>
      <c r="FR1349" s="12"/>
      <c r="FS1349" s="12"/>
      <c r="FT1349" s="12"/>
      <c r="FU1349" s="12"/>
      <c r="FV1349" s="12"/>
      <c r="FW1349" s="12"/>
      <c r="FX1349" s="12"/>
      <c r="FY1349" s="12"/>
      <c r="FZ1349" s="12"/>
      <c r="GA1349" s="12"/>
      <c r="GB1349" s="12"/>
      <c r="GC1349" s="12"/>
      <c r="GD1349" s="12"/>
      <c r="GE1349" s="12"/>
      <c r="GF1349" s="12"/>
      <c r="GG1349" s="12"/>
      <c r="GH1349" s="12"/>
      <c r="GI1349" s="12"/>
      <c r="GJ1349" s="12"/>
      <c r="GK1349" s="12"/>
      <c r="GL1349" s="12"/>
      <c r="GM1349" s="12"/>
      <c r="GN1349" s="12"/>
      <c r="GO1349" s="12"/>
      <c r="GP1349" s="12"/>
      <c r="GQ1349" s="12"/>
      <c r="GR1349" s="12"/>
    </row>
    <row r="1350" spans="1:203" x14ac:dyDescent="0.2">
      <c r="A1350" s="79">
        <f t="shared" si="549"/>
        <v>44422</v>
      </c>
      <c r="B1350" s="80">
        <f t="shared" ca="1" si="550"/>
        <v>1217.68812</v>
      </c>
      <c r="C1350" s="81">
        <f t="shared" si="551"/>
        <v>1000</v>
      </c>
      <c r="D1350" s="82">
        <f ca="1">IF(A1350&lt;$B$1,VLOOKUP(A1350,[1]DI!$A$4:$B$15000,2,FALSE),0)</f>
        <v>0</v>
      </c>
      <c r="E1350" s="81">
        <f t="shared" ca="1" si="552"/>
        <v>0</v>
      </c>
      <c r="F1350" s="83">
        <f t="shared" si="547"/>
        <v>1.1679999999999999</v>
      </c>
      <c r="G1350" s="84">
        <f t="shared" ca="1" si="553"/>
        <v>1</v>
      </c>
      <c r="H1350" s="81">
        <f ca="1">TRUNC(PRODUCT(G$10:G1349),15)</f>
        <v>1.2176881156334001</v>
      </c>
      <c r="I1350" s="81">
        <f t="shared" si="554"/>
        <v>1</v>
      </c>
      <c r="J1350" s="81">
        <f t="shared" ca="1" si="555"/>
        <v>1.21768812</v>
      </c>
      <c r="K1350" s="81">
        <f t="shared" ca="1" si="556"/>
        <v>217.68812</v>
      </c>
      <c r="L1350" s="85">
        <f>IF(VLOOKUP(A1350,$U$12:$AD$125,8)=VLOOKUP(A1349,$U$12:$AD$125,8),0,VLOOKUP(A1350,U$12:$AD$125,8))</f>
        <v>0</v>
      </c>
      <c r="M1350" s="86">
        <f>IF(L1350&gt;0,VLOOKUP(L1350,T$12:$AC$125,7),0)</f>
        <v>0</v>
      </c>
      <c r="N1350" s="81">
        <f t="shared" si="548"/>
        <v>0</v>
      </c>
      <c r="O1350" s="81">
        <f t="shared" ca="1" si="557"/>
        <v>217.68812</v>
      </c>
      <c r="P1350" s="87" t="str">
        <f t="shared" si="558"/>
        <v>J=</v>
      </c>
      <c r="Q1350" s="88">
        <f t="shared" si="559"/>
        <v>44676</v>
      </c>
      <c r="R1350" s="7"/>
      <c r="S1350" s="7"/>
      <c r="T1350" s="7"/>
      <c r="U1350" s="7"/>
      <c r="V1350" s="7"/>
      <c r="W1350" s="7"/>
      <c r="X1350" s="7"/>
      <c r="Y1350" s="7"/>
      <c r="Z1350" s="7"/>
      <c r="AA1350" s="7"/>
      <c r="AB1350" s="7"/>
      <c r="AC1350" s="7"/>
      <c r="AD1350" s="7"/>
      <c r="AE1350" s="7"/>
      <c r="AF1350" s="65">
        <f t="shared" si="571"/>
        <v>44140</v>
      </c>
      <c r="AG1350" s="9">
        <f t="shared" ca="1" si="568"/>
        <v>1188.02936</v>
      </c>
      <c r="AH1350" s="9">
        <f t="shared" si="568"/>
        <v>1000</v>
      </c>
      <c r="AI1350" s="4">
        <f t="shared" ca="1" si="568"/>
        <v>1.9000000000000006E-2</v>
      </c>
      <c r="AJ1350" s="10">
        <f t="shared" ca="1" si="568"/>
        <v>7.4690000000000005E-5</v>
      </c>
      <c r="AK1350" s="4">
        <f t="shared" si="568"/>
        <v>1.1679999999999999</v>
      </c>
      <c r="AL1350" s="65">
        <f t="shared" si="569"/>
        <v>44140</v>
      </c>
      <c r="AM1350" s="10">
        <f t="shared" ca="1" si="570"/>
        <v>1.18802936</v>
      </c>
      <c r="AN1350" s="9">
        <f t="shared" ca="1" si="570"/>
        <v>188.02936</v>
      </c>
      <c r="AO1350" s="7">
        <f t="shared" si="570"/>
        <v>0</v>
      </c>
      <c r="AP1350" s="11">
        <f t="shared" si="570"/>
        <v>0</v>
      </c>
      <c r="AQ1350" s="9">
        <f t="shared" si="570"/>
        <v>0</v>
      </c>
      <c r="AR1350" s="8" t="str">
        <f t="shared" si="570"/>
        <v>J=</v>
      </c>
      <c r="AS1350" s="65">
        <f t="shared" si="570"/>
        <v>44676</v>
      </c>
      <c r="AT1350" s="12"/>
      <c r="AU1350" s="12"/>
      <c r="AV1350" s="22"/>
      <c r="AW1350" s="12"/>
      <c r="AX1350" s="12"/>
      <c r="AY1350" s="12"/>
      <c r="AZ1350" s="12"/>
      <c r="BA1350" s="12"/>
      <c r="BB1350" s="12"/>
      <c r="BC1350" s="12"/>
      <c r="BD1350" s="12"/>
      <c r="BE1350" s="12"/>
      <c r="BF1350" s="12"/>
      <c r="BG1350" s="12"/>
      <c r="BH1350" s="12"/>
      <c r="BI1350" s="12"/>
      <c r="BJ1350" s="12"/>
      <c r="BK1350" s="12"/>
      <c r="BL1350" s="12"/>
      <c r="BM1350" s="12"/>
      <c r="BN1350" s="12"/>
      <c r="BO1350" s="12"/>
      <c r="BP1350" s="12"/>
      <c r="BQ1350" s="12"/>
      <c r="BR1350" s="12"/>
      <c r="BS1350" s="12"/>
      <c r="BT1350" s="12"/>
      <c r="BU1350" s="12"/>
      <c r="BV1350" s="12"/>
      <c r="BW1350" s="12"/>
      <c r="BX1350" s="12"/>
      <c r="BY1350" s="12"/>
      <c r="BZ1350" s="12"/>
      <c r="CA1350" s="12"/>
      <c r="CB1350" s="12"/>
      <c r="CC1350" s="12"/>
      <c r="CD1350" s="12"/>
      <c r="CE1350" s="12"/>
      <c r="CF1350" s="12"/>
      <c r="CG1350" s="12"/>
      <c r="CH1350" s="12"/>
      <c r="CI1350" s="12"/>
      <c r="CJ1350" s="12"/>
      <c r="CK1350" s="12"/>
      <c r="CL1350" s="12"/>
      <c r="CM1350" s="12"/>
      <c r="CN1350" s="12"/>
      <c r="CO1350" s="12"/>
      <c r="CP1350" s="12"/>
      <c r="CQ1350" s="12"/>
      <c r="CR1350" s="12"/>
      <c r="CS1350" s="12"/>
      <c r="CT1350" s="12"/>
      <c r="CU1350" s="12"/>
      <c r="CV1350" s="12"/>
      <c r="CW1350" s="12"/>
      <c r="CX1350" s="12"/>
      <c r="CY1350" s="12"/>
      <c r="CZ1350" s="12"/>
      <c r="DA1350" s="12"/>
      <c r="DB1350" s="12"/>
      <c r="DC1350" s="12"/>
      <c r="DD1350" s="12"/>
      <c r="DE1350" s="12"/>
      <c r="DF1350" s="12"/>
      <c r="DG1350" s="12"/>
      <c r="DH1350" s="12"/>
      <c r="DI1350" s="12"/>
      <c r="DJ1350" s="12"/>
      <c r="DK1350" s="12"/>
      <c r="DL1350" s="12"/>
      <c r="DM1350" s="12"/>
      <c r="DN1350" s="12"/>
      <c r="DO1350" s="12"/>
      <c r="DP1350" s="12"/>
      <c r="DQ1350" s="12"/>
      <c r="DR1350" s="12"/>
      <c r="DS1350" s="12"/>
      <c r="DT1350" s="12"/>
      <c r="DU1350" s="12"/>
      <c r="DV1350" s="12"/>
      <c r="DW1350" s="12"/>
      <c r="DX1350" s="12"/>
      <c r="DY1350" s="12"/>
      <c r="DZ1350" s="12"/>
      <c r="EA1350" s="12"/>
      <c r="EB1350" s="12"/>
      <c r="EC1350" s="12"/>
      <c r="ED1350" s="12"/>
      <c r="EE1350" s="12"/>
      <c r="EF1350" s="12"/>
      <c r="EG1350" s="12"/>
      <c r="EH1350" s="12"/>
      <c r="EI1350" s="12"/>
      <c r="EJ1350" s="12"/>
      <c r="EK1350" s="12"/>
      <c r="EL1350" s="12"/>
      <c r="EM1350" s="12"/>
      <c r="EN1350" s="12"/>
      <c r="EO1350" s="12"/>
      <c r="EP1350" s="12"/>
      <c r="EQ1350" s="12"/>
      <c r="ER1350" s="12"/>
      <c r="ES1350" s="12"/>
      <c r="ET1350" s="12"/>
      <c r="EU1350" s="12"/>
      <c r="EV1350" s="12"/>
      <c r="EW1350" s="12"/>
      <c r="EX1350" s="12"/>
      <c r="EY1350" s="12"/>
      <c r="EZ1350" s="12"/>
      <c r="FA1350" s="12"/>
      <c r="FB1350" s="12"/>
      <c r="FC1350" s="12"/>
      <c r="FD1350" s="12"/>
      <c r="FE1350" s="12"/>
      <c r="FF1350" s="12"/>
      <c r="FG1350" s="12"/>
      <c r="FH1350" s="12"/>
      <c r="FI1350" s="12"/>
      <c r="FJ1350" s="12"/>
      <c r="FK1350" s="12"/>
      <c r="FL1350" s="12"/>
      <c r="FM1350" s="12"/>
      <c r="FN1350" s="12"/>
      <c r="FO1350" s="12"/>
      <c r="FP1350" s="12"/>
      <c r="FQ1350" s="12"/>
      <c r="FR1350" s="12"/>
      <c r="FS1350" s="12"/>
      <c r="FT1350" s="12"/>
      <c r="FU1350" s="12"/>
      <c r="FV1350" s="12"/>
      <c r="FW1350" s="12"/>
      <c r="FX1350" s="12"/>
      <c r="FY1350" s="12"/>
      <c r="FZ1350" s="12"/>
      <c r="GA1350" s="12"/>
      <c r="GB1350" s="12"/>
      <c r="GC1350" s="12"/>
      <c r="GD1350" s="12"/>
      <c r="GE1350" s="12"/>
      <c r="GF1350" s="12"/>
      <c r="GG1350" s="12"/>
      <c r="GH1350" s="12"/>
      <c r="GI1350" s="12"/>
      <c r="GJ1350" s="12"/>
      <c r="GK1350" s="12"/>
      <c r="GL1350" s="12"/>
      <c r="GM1350" s="12"/>
      <c r="GN1350" s="12"/>
      <c r="GO1350" s="12"/>
      <c r="GP1350" s="12"/>
      <c r="GQ1350" s="12"/>
      <c r="GR1350" s="12"/>
    </row>
    <row r="1351" spans="1:203" x14ac:dyDescent="0.2">
      <c r="A1351" s="79">
        <f t="shared" si="549"/>
        <v>44423</v>
      </c>
      <c r="B1351" s="80">
        <f t="shared" ca="1" si="550"/>
        <v>1217.68812</v>
      </c>
      <c r="C1351" s="81">
        <f t="shared" si="551"/>
        <v>1000</v>
      </c>
      <c r="D1351" s="82">
        <f ca="1">IF(A1351&lt;$B$1,VLOOKUP(A1351,[1]DI!$A$4:$B$15000,2,FALSE),0)</f>
        <v>0</v>
      </c>
      <c r="E1351" s="81">
        <f t="shared" ca="1" si="552"/>
        <v>0</v>
      </c>
      <c r="F1351" s="83">
        <f t="shared" si="547"/>
        <v>1.1679999999999999</v>
      </c>
      <c r="G1351" s="84">
        <f t="shared" ca="1" si="553"/>
        <v>1</v>
      </c>
      <c r="H1351" s="81">
        <f ca="1">TRUNC(PRODUCT(G$10:G1350),15)</f>
        <v>1.2176881156334001</v>
      </c>
      <c r="I1351" s="81">
        <f t="shared" si="554"/>
        <v>1</v>
      </c>
      <c r="J1351" s="81">
        <f t="shared" ca="1" si="555"/>
        <v>1.21768812</v>
      </c>
      <c r="K1351" s="81">
        <f t="shared" ca="1" si="556"/>
        <v>217.68812</v>
      </c>
      <c r="L1351" s="85">
        <f>IF(VLOOKUP(A1351,$U$12:$AD$125,8)=VLOOKUP(A1350,$U$12:$AD$125,8),0,VLOOKUP(A1351,U$12:$AD$125,8))</f>
        <v>0</v>
      </c>
      <c r="M1351" s="86">
        <f>IF(L1351&gt;0,VLOOKUP(L1351,T$12:$AC$125,7),0)</f>
        <v>0</v>
      </c>
      <c r="N1351" s="81">
        <f t="shared" si="548"/>
        <v>0</v>
      </c>
      <c r="O1351" s="81">
        <f t="shared" ca="1" si="557"/>
        <v>217.68812</v>
      </c>
      <c r="P1351" s="87" t="str">
        <f t="shared" si="558"/>
        <v>J=</v>
      </c>
      <c r="Q1351" s="88">
        <f t="shared" si="559"/>
        <v>44676</v>
      </c>
      <c r="R1351" s="7"/>
      <c r="S1351" s="16"/>
      <c r="T1351" s="16"/>
      <c r="U1351" s="16"/>
      <c r="V1351" s="16"/>
      <c r="W1351" s="16"/>
      <c r="X1351" s="16"/>
      <c r="Y1351" s="16"/>
      <c r="Z1351" s="16"/>
      <c r="AA1351" s="16"/>
      <c r="AB1351" s="16"/>
      <c r="AC1351" s="16"/>
      <c r="AD1351" s="16"/>
      <c r="AE1351" s="16"/>
      <c r="AF1351" s="65">
        <f t="shared" si="571"/>
        <v>44141</v>
      </c>
      <c r="AG1351" s="9">
        <f t="shared" ca="1" si="568"/>
        <v>1188.133</v>
      </c>
      <c r="AH1351" s="9">
        <f t="shared" si="568"/>
        <v>1000</v>
      </c>
      <c r="AI1351" s="4">
        <f t="shared" ca="1" si="568"/>
        <v>1.9000000000000006E-2</v>
      </c>
      <c r="AJ1351" s="10">
        <f t="shared" ca="1" si="568"/>
        <v>7.4690000000000005E-5</v>
      </c>
      <c r="AK1351" s="4">
        <f t="shared" si="568"/>
        <v>1.1679999999999999</v>
      </c>
      <c r="AL1351" s="65">
        <f t="shared" si="569"/>
        <v>44141</v>
      </c>
      <c r="AM1351" s="10">
        <f t="shared" ca="1" si="570"/>
        <v>1.1881330000000001</v>
      </c>
      <c r="AN1351" s="9">
        <f t="shared" ca="1" si="570"/>
        <v>188.13300000000001</v>
      </c>
      <c r="AO1351" s="7">
        <f t="shared" si="570"/>
        <v>0</v>
      </c>
      <c r="AP1351" s="11">
        <f t="shared" si="570"/>
        <v>0</v>
      </c>
      <c r="AQ1351" s="9">
        <f t="shared" si="570"/>
        <v>0</v>
      </c>
      <c r="AR1351" s="8" t="str">
        <f t="shared" si="570"/>
        <v>J=</v>
      </c>
      <c r="AS1351" s="65">
        <f t="shared" si="570"/>
        <v>44676</v>
      </c>
      <c r="AT1351" s="17"/>
      <c r="AU1351" s="17"/>
      <c r="AV1351" s="23"/>
      <c r="AW1351" s="17"/>
      <c r="AX1351" s="17"/>
      <c r="AY1351" s="17"/>
      <c r="AZ1351" s="17"/>
      <c r="BA1351" s="17"/>
      <c r="BB1351" s="17"/>
      <c r="BC1351" s="17"/>
      <c r="BD1351" s="17"/>
      <c r="BE1351" s="17"/>
      <c r="BF1351" s="17"/>
      <c r="BG1351" s="17"/>
      <c r="BH1351" s="17"/>
      <c r="BI1351" s="17"/>
      <c r="BJ1351" s="17"/>
      <c r="BK1351" s="17"/>
      <c r="BL1351" s="17"/>
      <c r="BM1351" s="17"/>
      <c r="BN1351" s="17"/>
      <c r="BO1351" s="17"/>
      <c r="BP1351" s="17"/>
      <c r="BQ1351" s="17"/>
      <c r="BR1351" s="17"/>
      <c r="BS1351" s="17"/>
      <c r="BT1351" s="17"/>
      <c r="BU1351" s="17"/>
      <c r="BV1351" s="17"/>
      <c r="BW1351" s="17"/>
      <c r="BX1351" s="17"/>
      <c r="BY1351" s="17"/>
      <c r="BZ1351" s="17"/>
      <c r="CA1351" s="17"/>
      <c r="CB1351" s="17"/>
      <c r="CC1351" s="17"/>
      <c r="CD1351" s="17"/>
      <c r="CE1351" s="17"/>
      <c r="CF1351" s="17"/>
      <c r="CG1351" s="17"/>
      <c r="CH1351" s="17"/>
      <c r="CI1351" s="17"/>
      <c r="CJ1351" s="17"/>
      <c r="CK1351" s="17"/>
      <c r="CL1351" s="17"/>
      <c r="CM1351" s="17"/>
      <c r="CN1351" s="17"/>
      <c r="CO1351" s="17"/>
      <c r="CP1351" s="17"/>
      <c r="CQ1351" s="17"/>
      <c r="CR1351" s="17"/>
      <c r="CS1351" s="17"/>
      <c r="CT1351" s="17"/>
      <c r="CU1351" s="17"/>
      <c r="CV1351" s="17"/>
      <c r="CW1351" s="17"/>
      <c r="CX1351" s="17"/>
      <c r="CY1351" s="17"/>
      <c r="CZ1351" s="17"/>
      <c r="DA1351" s="17"/>
      <c r="DB1351" s="17"/>
      <c r="DC1351" s="17"/>
      <c r="DD1351" s="17"/>
      <c r="DE1351" s="17"/>
      <c r="DF1351" s="17"/>
      <c r="DG1351" s="17"/>
      <c r="DH1351" s="17"/>
      <c r="DI1351" s="17"/>
      <c r="DJ1351" s="17"/>
      <c r="DK1351" s="17"/>
      <c r="DL1351" s="17"/>
      <c r="DM1351" s="17"/>
      <c r="DN1351" s="17"/>
      <c r="DO1351" s="17"/>
      <c r="DP1351" s="17"/>
      <c r="DQ1351" s="17"/>
      <c r="DR1351" s="17"/>
      <c r="DS1351" s="17"/>
      <c r="DT1351" s="17"/>
      <c r="DU1351" s="17"/>
      <c r="DV1351" s="17"/>
      <c r="DW1351" s="17"/>
      <c r="DX1351" s="17"/>
      <c r="DY1351" s="17"/>
      <c r="DZ1351" s="17"/>
      <c r="EA1351" s="17"/>
      <c r="EB1351" s="17"/>
      <c r="EC1351" s="17"/>
      <c r="ED1351" s="17"/>
      <c r="EE1351" s="17"/>
      <c r="EF1351" s="17"/>
      <c r="EG1351" s="17"/>
      <c r="EH1351" s="17"/>
      <c r="EI1351" s="17"/>
      <c r="EJ1351" s="17"/>
      <c r="EK1351" s="17"/>
      <c r="EL1351" s="17"/>
      <c r="EM1351" s="17"/>
      <c r="EN1351" s="17"/>
      <c r="EO1351" s="17"/>
      <c r="EP1351" s="17"/>
      <c r="EQ1351" s="17"/>
      <c r="ER1351" s="17"/>
      <c r="ES1351" s="17"/>
      <c r="ET1351" s="17"/>
      <c r="EU1351" s="17"/>
      <c r="EV1351" s="17"/>
      <c r="EW1351" s="17"/>
      <c r="EX1351" s="17"/>
      <c r="EY1351" s="17"/>
      <c r="EZ1351" s="17"/>
      <c r="FA1351" s="17"/>
      <c r="FB1351" s="17"/>
      <c r="FC1351" s="17"/>
      <c r="FD1351" s="17"/>
      <c r="FE1351" s="17"/>
      <c r="FF1351" s="17"/>
      <c r="FG1351" s="17"/>
      <c r="FH1351" s="17"/>
      <c r="FI1351" s="17"/>
      <c r="FJ1351" s="17"/>
      <c r="FK1351" s="17"/>
      <c r="FL1351" s="17"/>
      <c r="FM1351" s="17"/>
      <c r="FN1351" s="17"/>
      <c r="FO1351" s="17"/>
      <c r="FP1351" s="17"/>
      <c r="FQ1351" s="17"/>
      <c r="FR1351" s="17"/>
      <c r="FS1351" s="17"/>
      <c r="FT1351" s="17"/>
      <c r="FU1351" s="17"/>
      <c r="FV1351" s="17"/>
      <c r="FW1351" s="17"/>
      <c r="FX1351" s="17"/>
      <c r="FY1351" s="17"/>
      <c r="FZ1351" s="17"/>
      <c r="GA1351" s="17"/>
      <c r="GB1351" s="17"/>
      <c r="GC1351" s="17"/>
      <c r="GD1351" s="17"/>
      <c r="GE1351" s="17"/>
      <c r="GF1351" s="17"/>
      <c r="GG1351" s="17"/>
      <c r="GH1351" s="17"/>
      <c r="GI1351" s="17"/>
      <c r="GJ1351" s="17"/>
      <c r="GK1351" s="17"/>
      <c r="GL1351" s="17"/>
      <c r="GM1351" s="17"/>
      <c r="GN1351" s="17"/>
      <c r="GO1351" s="17"/>
      <c r="GP1351" s="17"/>
      <c r="GQ1351" s="17"/>
      <c r="GR1351" s="17"/>
      <c r="GS1351" s="17"/>
      <c r="GT1351" s="17"/>
      <c r="GU1351" s="17"/>
    </row>
    <row r="1352" spans="1:203" x14ac:dyDescent="0.2">
      <c r="A1352" s="79">
        <f t="shared" si="549"/>
        <v>44424</v>
      </c>
      <c r="B1352" s="80">
        <f t="shared" ca="1" si="550"/>
        <v>1217.68812</v>
      </c>
      <c r="C1352" s="81">
        <f t="shared" si="551"/>
        <v>1000</v>
      </c>
      <c r="D1352" s="82">
        <f ca="1">IF(A1352&lt;$B$1,VLOOKUP(A1352,[1]DI!$A$4:$B$15000,2,FALSE),0)</f>
        <v>5.1499999999999997E-2</v>
      </c>
      <c r="E1352" s="81">
        <f t="shared" ca="1" si="552"/>
        <v>1.9929999999999999E-4</v>
      </c>
      <c r="F1352" s="83">
        <f t="shared" si="547"/>
        <v>1.1679999999999999</v>
      </c>
      <c r="G1352" s="84">
        <f t="shared" ca="1" si="553"/>
        <v>1.0002327823999999</v>
      </c>
      <c r="H1352" s="81">
        <f ca="1">TRUNC(PRODUCT(G$10:G1351),15)</f>
        <v>1.2176881156334001</v>
      </c>
      <c r="I1352" s="81">
        <f t="shared" si="554"/>
        <v>1</v>
      </c>
      <c r="J1352" s="81">
        <f t="shared" ca="1" si="555"/>
        <v>1.21768812</v>
      </c>
      <c r="K1352" s="81">
        <f t="shared" ca="1" si="556"/>
        <v>217.68812</v>
      </c>
      <c r="L1352" s="85">
        <f>IF(VLOOKUP(A1352,$U$12:$AD$125,8)=VLOOKUP(A1351,$U$12:$AD$125,8),0,VLOOKUP(A1352,U$12:$AD$125,8))</f>
        <v>0</v>
      </c>
      <c r="M1352" s="86">
        <f>IF(L1352&gt;0,VLOOKUP(L1352,T$12:$AC$125,7),0)</f>
        <v>0</v>
      </c>
      <c r="N1352" s="81">
        <f t="shared" si="548"/>
        <v>0</v>
      </c>
      <c r="O1352" s="81">
        <f t="shared" ca="1" si="557"/>
        <v>217.68812</v>
      </c>
      <c r="P1352" s="87" t="str">
        <f t="shared" si="558"/>
        <v>J=</v>
      </c>
      <c r="Q1352" s="88">
        <f t="shared" si="559"/>
        <v>44676</v>
      </c>
      <c r="R1352" s="7"/>
      <c r="S1352" s="7"/>
      <c r="T1352" s="7"/>
      <c r="U1352" s="7"/>
      <c r="V1352" s="7"/>
      <c r="W1352" s="7"/>
      <c r="X1352" s="7"/>
      <c r="Y1352" s="7"/>
      <c r="Z1352" s="7"/>
      <c r="AA1352" s="7"/>
      <c r="AB1352" s="7"/>
      <c r="AC1352" s="7"/>
      <c r="AD1352" s="7"/>
      <c r="AE1352" s="7"/>
      <c r="AF1352" s="65">
        <f t="shared" si="571"/>
        <v>44142</v>
      </c>
      <c r="AG1352" s="9">
        <f t="shared" ca="1" si="568"/>
        <v>1188.2366500000001</v>
      </c>
      <c r="AH1352" s="9">
        <f t="shared" si="568"/>
        <v>1000</v>
      </c>
      <c r="AI1352" s="4">
        <f t="shared" ca="1" si="568"/>
        <v>0</v>
      </c>
      <c r="AJ1352" s="10">
        <f t="shared" ca="1" si="568"/>
        <v>0</v>
      </c>
      <c r="AK1352" s="4">
        <f t="shared" si="568"/>
        <v>1.1679999999999999</v>
      </c>
      <c r="AL1352" s="65">
        <f t="shared" si="569"/>
        <v>44142</v>
      </c>
      <c r="AM1352" s="10">
        <f t="shared" ca="1" si="570"/>
        <v>1.1882366499999999</v>
      </c>
      <c r="AN1352" s="9">
        <f t="shared" ca="1" si="570"/>
        <v>188.23665</v>
      </c>
      <c r="AO1352" s="7">
        <f t="shared" si="570"/>
        <v>0</v>
      </c>
      <c r="AP1352" s="11">
        <f t="shared" si="570"/>
        <v>0</v>
      </c>
      <c r="AQ1352" s="9">
        <f t="shared" si="570"/>
        <v>0</v>
      </c>
      <c r="AR1352" s="8" t="str">
        <f t="shared" si="570"/>
        <v>J=</v>
      </c>
      <c r="AS1352" s="65">
        <f t="shared" si="570"/>
        <v>44676</v>
      </c>
      <c r="AT1352" s="12"/>
      <c r="AU1352" s="12"/>
      <c r="AV1352" s="22"/>
      <c r="AW1352" s="12"/>
      <c r="AX1352" s="12"/>
      <c r="AY1352" s="12"/>
      <c r="AZ1352" s="12"/>
      <c r="BA1352" s="12"/>
      <c r="BB1352" s="12"/>
      <c r="BC1352" s="12"/>
      <c r="BD1352" s="12"/>
      <c r="BE1352" s="12"/>
      <c r="BF1352" s="12"/>
      <c r="BG1352" s="12"/>
      <c r="BH1352" s="12"/>
      <c r="BI1352" s="12"/>
      <c r="BJ1352" s="12"/>
      <c r="BK1352" s="12"/>
      <c r="BL1352" s="12"/>
      <c r="BM1352" s="12"/>
      <c r="BN1352" s="12"/>
      <c r="BO1352" s="12"/>
      <c r="BP1352" s="12"/>
      <c r="BQ1352" s="12"/>
      <c r="BR1352" s="12"/>
      <c r="BS1352" s="12"/>
      <c r="BT1352" s="12"/>
      <c r="BU1352" s="12"/>
      <c r="BV1352" s="12"/>
      <c r="BW1352" s="12"/>
      <c r="BX1352" s="12"/>
      <c r="BY1352" s="12"/>
      <c r="BZ1352" s="12"/>
      <c r="CA1352" s="12"/>
      <c r="CB1352" s="12"/>
      <c r="CC1352" s="12"/>
      <c r="CD1352" s="12"/>
      <c r="CE1352" s="12"/>
      <c r="CF1352" s="12"/>
      <c r="CG1352" s="12"/>
      <c r="CH1352" s="12"/>
      <c r="CI1352" s="12"/>
      <c r="CJ1352" s="12"/>
      <c r="CK1352" s="12"/>
      <c r="CL1352" s="12"/>
      <c r="CM1352" s="12"/>
      <c r="CN1352" s="12"/>
      <c r="CO1352" s="12"/>
      <c r="CP1352" s="12"/>
      <c r="CQ1352" s="12"/>
      <c r="CR1352" s="12"/>
      <c r="CS1352" s="12"/>
      <c r="CT1352" s="12"/>
      <c r="CU1352" s="12"/>
      <c r="CV1352" s="12"/>
      <c r="CW1352" s="12"/>
      <c r="CX1352" s="12"/>
      <c r="CY1352" s="12"/>
      <c r="CZ1352" s="12"/>
      <c r="DA1352" s="12"/>
      <c r="DB1352" s="12"/>
      <c r="DC1352" s="12"/>
      <c r="DD1352" s="12"/>
      <c r="DE1352" s="12"/>
      <c r="DF1352" s="12"/>
      <c r="DG1352" s="12"/>
      <c r="DH1352" s="12"/>
      <c r="DI1352" s="12"/>
      <c r="DJ1352" s="12"/>
      <c r="DK1352" s="12"/>
      <c r="DL1352" s="12"/>
      <c r="DM1352" s="12"/>
      <c r="DN1352" s="12"/>
      <c r="DO1352" s="12"/>
      <c r="DP1352" s="12"/>
      <c r="DQ1352" s="12"/>
      <c r="DR1352" s="12"/>
      <c r="DS1352" s="12"/>
      <c r="DT1352" s="12"/>
      <c r="DU1352" s="12"/>
      <c r="DV1352" s="12"/>
      <c r="DW1352" s="12"/>
      <c r="DX1352" s="12"/>
      <c r="DY1352" s="12"/>
      <c r="DZ1352" s="12"/>
      <c r="EA1352" s="12"/>
      <c r="EB1352" s="12"/>
      <c r="EC1352" s="12"/>
      <c r="ED1352" s="12"/>
      <c r="EE1352" s="12"/>
      <c r="EF1352" s="12"/>
      <c r="EG1352" s="12"/>
      <c r="EH1352" s="12"/>
      <c r="EI1352" s="12"/>
      <c r="EJ1352" s="12"/>
      <c r="EK1352" s="12"/>
      <c r="EL1352" s="12"/>
      <c r="EM1352" s="12"/>
      <c r="EN1352" s="12"/>
      <c r="EO1352" s="12"/>
      <c r="EP1352" s="12"/>
      <c r="EQ1352" s="12"/>
      <c r="ER1352" s="12"/>
      <c r="ES1352" s="12"/>
      <c r="ET1352" s="12"/>
      <c r="EU1352" s="12"/>
      <c r="EV1352" s="12"/>
      <c r="EW1352" s="12"/>
      <c r="EX1352" s="12"/>
      <c r="EY1352" s="12"/>
      <c r="EZ1352" s="12"/>
      <c r="FA1352" s="12"/>
      <c r="FB1352" s="12"/>
      <c r="FC1352" s="12"/>
      <c r="FD1352" s="12"/>
      <c r="FE1352" s="12"/>
      <c r="FF1352" s="12"/>
      <c r="FG1352" s="12"/>
      <c r="FH1352" s="12"/>
      <c r="FI1352" s="12"/>
      <c r="FJ1352" s="12"/>
      <c r="FK1352" s="12"/>
      <c r="FL1352" s="12"/>
      <c r="FM1352" s="12"/>
      <c r="FN1352" s="12"/>
      <c r="FO1352" s="12"/>
      <c r="FP1352" s="12"/>
      <c r="FQ1352" s="12"/>
      <c r="FR1352" s="12"/>
      <c r="FS1352" s="12"/>
      <c r="FT1352" s="12"/>
      <c r="FU1352" s="12"/>
      <c r="FV1352" s="12"/>
      <c r="FW1352" s="12"/>
      <c r="FX1352" s="12"/>
      <c r="FY1352" s="12"/>
      <c r="FZ1352" s="12"/>
      <c r="GA1352" s="12"/>
      <c r="GB1352" s="12"/>
      <c r="GC1352" s="12"/>
      <c r="GD1352" s="12"/>
      <c r="GE1352" s="12"/>
      <c r="GF1352" s="12"/>
      <c r="GG1352" s="12"/>
      <c r="GH1352" s="12"/>
      <c r="GI1352" s="12"/>
      <c r="GJ1352" s="12"/>
      <c r="GK1352" s="12"/>
      <c r="GL1352" s="12"/>
      <c r="GM1352" s="12"/>
      <c r="GN1352" s="12"/>
      <c r="GO1352" s="12"/>
      <c r="GP1352" s="12"/>
      <c r="GQ1352" s="12"/>
      <c r="GR1352" s="12"/>
    </row>
    <row r="1353" spans="1:203" x14ac:dyDescent="0.2">
      <c r="A1353" s="79">
        <f t="shared" si="549"/>
        <v>44425</v>
      </c>
      <c r="B1353" s="80">
        <f t="shared" ca="1" si="550"/>
        <v>1217.9715699999999</v>
      </c>
      <c r="C1353" s="81">
        <f t="shared" si="551"/>
        <v>1000</v>
      </c>
      <c r="D1353" s="82">
        <f ca="1">IF(A1353&lt;$B$1,VLOOKUP(A1353,[1]DI!$A$4:$B$15000,2,FALSE),0)</f>
        <v>5.1499999999999997E-2</v>
      </c>
      <c r="E1353" s="81">
        <f t="shared" ca="1" si="552"/>
        <v>1.9929999999999999E-4</v>
      </c>
      <c r="F1353" s="83">
        <f t="shared" si="547"/>
        <v>1.1679999999999999</v>
      </c>
      <c r="G1353" s="84">
        <f t="shared" ca="1" si="553"/>
        <v>1.0002327823999999</v>
      </c>
      <c r="H1353" s="81">
        <f ca="1">TRUNC(PRODUCT(G$10:G1352),15)</f>
        <v>1.2179715719954101</v>
      </c>
      <c r="I1353" s="81">
        <f t="shared" si="554"/>
        <v>1</v>
      </c>
      <c r="J1353" s="81">
        <f t="shared" ca="1" si="555"/>
        <v>1.21797157</v>
      </c>
      <c r="K1353" s="81">
        <f t="shared" ca="1" si="556"/>
        <v>217.97157000000001</v>
      </c>
      <c r="L1353" s="85">
        <f>IF(VLOOKUP(A1353,$U$12:$AD$125,8)=VLOOKUP(A1352,$U$12:$AD$125,8),0,VLOOKUP(A1353,U$12:$AD$125,8))</f>
        <v>0</v>
      </c>
      <c r="M1353" s="86">
        <f>IF(L1353&gt;0,VLOOKUP(L1353,T$12:$AC$125,7),0)</f>
        <v>0</v>
      </c>
      <c r="N1353" s="81">
        <f t="shared" si="548"/>
        <v>0</v>
      </c>
      <c r="O1353" s="81">
        <f t="shared" ca="1" si="557"/>
        <v>217.97157000000001</v>
      </c>
      <c r="P1353" s="87" t="str">
        <f t="shared" si="558"/>
        <v>J=</v>
      </c>
      <c r="Q1353" s="88">
        <f t="shared" si="559"/>
        <v>44676</v>
      </c>
      <c r="R1353" s="7"/>
      <c r="S1353" s="7"/>
      <c r="T1353" s="7"/>
      <c r="U1353" s="7"/>
      <c r="V1353" s="7"/>
      <c r="W1353" s="7"/>
      <c r="X1353" s="7"/>
      <c r="Y1353" s="7"/>
      <c r="Z1353" s="7"/>
      <c r="AA1353" s="7"/>
      <c r="AB1353" s="7"/>
      <c r="AC1353" s="7"/>
      <c r="AD1353" s="7"/>
      <c r="AE1353" s="7"/>
      <c r="AF1353" s="65">
        <f t="shared" si="571"/>
        <v>44143</v>
      </c>
      <c r="AG1353" s="9">
        <f t="shared" ca="1" si="568"/>
        <v>1188.2366500000001</v>
      </c>
      <c r="AH1353" s="9">
        <f t="shared" si="568"/>
        <v>1000</v>
      </c>
      <c r="AI1353" s="4">
        <f t="shared" ca="1" si="568"/>
        <v>0</v>
      </c>
      <c r="AJ1353" s="10">
        <f t="shared" ca="1" si="568"/>
        <v>0</v>
      </c>
      <c r="AK1353" s="4">
        <f t="shared" si="568"/>
        <v>1.1679999999999999</v>
      </c>
      <c r="AL1353" s="65">
        <f t="shared" si="569"/>
        <v>44143</v>
      </c>
      <c r="AM1353" s="10">
        <f t="shared" ca="1" si="570"/>
        <v>1.1882366499999999</v>
      </c>
      <c r="AN1353" s="9">
        <f t="shared" ca="1" si="570"/>
        <v>188.23665</v>
      </c>
      <c r="AO1353" s="7">
        <f t="shared" si="570"/>
        <v>0</v>
      </c>
      <c r="AP1353" s="11">
        <f t="shared" si="570"/>
        <v>0</v>
      </c>
      <c r="AQ1353" s="9">
        <f t="shared" si="570"/>
        <v>0</v>
      </c>
      <c r="AR1353" s="8" t="str">
        <f t="shared" si="570"/>
        <v>J=</v>
      </c>
      <c r="AS1353" s="65">
        <f t="shared" si="570"/>
        <v>44676</v>
      </c>
      <c r="AT1353" s="12"/>
      <c r="AU1353" s="12"/>
      <c r="AV1353" s="22"/>
      <c r="AW1353" s="12"/>
      <c r="AX1353" s="12"/>
      <c r="AY1353" s="12"/>
      <c r="AZ1353" s="12"/>
      <c r="BA1353" s="12"/>
      <c r="BB1353" s="12"/>
      <c r="BC1353" s="12"/>
      <c r="BD1353" s="12"/>
      <c r="BE1353" s="12"/>
      <c r="BF1353" s="12"/>
      <c r="BG1353" s="12"/>
      <c r="BH1353" s="12"/>
      <c r="BI1353" s="12"/>
      <c r="BJ1353" s="12"/>
      <c r="BK1353" s="12"/>
      <c r="BL1353" s="12"/>
      <c r="BM1353" s="12"/>
      <c r="BN1353" s="12"/>
      <c r="BO1353" s="12"/>
      <c r="BP1353" s="12"/>
      <c r="BQ1353" s="12"/>
      <c r="BR1353" s="12"/>
      <c r="BS1353" s="12"/>
      <c r="BT1353" s="12"/>
      <c r="BU1353" s="12"/>
      <c r="BV1353" s="12"/>
      <c r="BW1353" s="12"/>
      <c r="BX1353" s="12"/>
      <c r="BY1353" s="12"/>
      <c r="BZ1353" s="12"/>
      <c r="CA1353" s="12"/>
      <c r="CB1353" s="12"/>
      <c r="CC1353" s="12"/>
      <c r="CD1353" s="12"/>
      <c r="CE1353" s="12"/>
      <c r="CF1353" s="12"/>
      <c r="CG1353" s="12"/>
      <c r="CH1353" s="12"/>
      <c r="CI1353" s="12"/>
      <c r="CJ1353" s="12"/>
      <c r="CK1353" s="12"/>
      <c r="CL1353" s="12"/>
      <c r="CM1353" s="12"/>
      <c r="CN1353" s="12"/>
      <c r="CO1353" s="12"/>
      <c r="CP1353" s="12"/>
      <c r="CQ1353" s="12"/>
      <c r="CR1353" s="12"/>
      <c r="CS1353" s="12"/>
      <c r="CT1353" s="12"/>
      <c r="CU1353" s="12"/>
      <c r="CV1353" s="12"/>
      <c r="CW1353" s="12"/>
      <c r="CX1353" s="12"/>
      <c r="CY1353" s="12"/>
      <c r="CZ1353" s="12"/>
      <c r="DA1353" s="12"/>
      <c r="DB1353" s="12"/>
      <c r="DC1353" s="12"/>
      <c r="DD1353" s="12"/>
      <c r="DE1353" s="12"/>
      <c r="DF1353" s="12"/>
      <c r="DG1353" s="12"/>
      <c r="DH1353" s="12"/>
      <c r="DI1353" s="12"/>
      <c r="DJ1353" s="12"/>
      <c r="DK1353" s="12"/>
      <c r="DL1353" s="12"/>
      <c r="DM1353" s="12"/>
      <c r="DN1353" s="12"/>
      <c r="DO1353" s="12"/>
      <c r="DP1353" s="12"/>
      <c r="DQ1353" s="12"/>
      <c r="DR1353" s="12"/>
      <c r="DS1353" s="12"/>
      <c r="DT1353" s="12"/>
      <c r="DU1353" s="12"/>
      <c r="DV1353" s="12"/>
      <c r="DW1353" s="12"/>
      <c r="DX1353" s="12"/>
      <c r="DY1353" s="12"/>
      <c r="DZ1353" s="12"/>
      <c r="EA1353" s="12"/>
      <c r="EB1353" s="12"/>
      <c r="EC1353" s="12"/>
      <c r="ED1353" s="12"/>
      <c r="EE1353" s="12"/>
      <c r="EF1353" s="12"/>
      <c r="EG1353" s="12"/>
      <c r="EH1353" s="12"/>
      <c r="EI1353" s="12"/>
      <c r="EJ1353" s="12"/>
      <c r="EK1353" s="12"/>
      <c r="EL1353" s="12"/>
      <c r="EM1353" s="12"/>
      <c r="EN1353" s="12"/>
      <c r="EO1353" s="12"/>
      <c r="EP1353" s="12"/>
      <c r="EQ1353" s="12"/>
      <c r="ER1353" s="12"/>
      <c r="ES1353" s="12"/>
      <c r="ET1353" s="12"/>
      <c r="EU1353" s="12"/>
      <c r="EV1353" s="12"/>
      <c r="EW1353" s="12"/>
      <c r="EX1353" s="12"/>
      <c r="EY1353" s="12"/>
      <c r="EZ1353" s="12"/>
      <c r="FA1353" s="12"/>
      <c r="FB1353" s="12"/>
      <c r="FC1353" s="12"/>
      <c r="FD1353" s="12"/>
      <c r="FE1353" s="12"/>
      <c r="FF1353" s="12"/>
      <c r="FG1353" s="12"/>
      <c r="FH1353" s="12"/>
      <c r="FI1353" s="12"/>
      <c r="FJ1353" s="12"/>
      <c r="FK1353" s="12"/>
      <c r="FL1353" s="12"/>
      <c r="FM1353" s="12"/>
      <c r="FN1353" s="12"/>
      <c r="FO1353" s="12"/>
      <c r="FP1353" s="12"/>
      <c r="FQ1353" s="12"/>
      <c r="FR1353" s="12"/>
      <c r="FS1353" s="12"/>
      <c r="FT1353" s="12"/>
      <c r="FU1353" s="12"/>
      <c r="FV1353" s="12"/>
      <c r="FW1353" s="12"/>
      <c r="FX1353" s="12"/>
      <c r="FY1353" s="12"/>
      <c r="FZ1353" s="12"/>
      <c r="GA1353" s="12"/>
      <c r="GB1353" s="12"/>
      <c r="GC1353" s="12"/>
      <c r="GD1353" s="12"/>
      <c r="GE1353" s="12"/>
      <c r="GF1353" s="12"/>
      <c r="GG1353" s="12"/>
      <c r="GH1353" s="12"/>
      <c r="GI1353" s="12"/>
      <c r="GJ1353" s="12"/>
      <c r="GK1353" s="12"/>
      <c r="GL1353" s="12"/>
      <c r="GM1353" s="12"/>
      <c r="GN1353" s="12"/>
      <c r="GO1353" s="12"/>
      <c r="GP1353" s="12"/>
      <c r="GQ1353" s="12"/>
      <c r="GR1353" s="12"/>
    </row>
    <row r="1354" spans="1:203" x14ac:dyDescent="0.2">
      <c r="A1354" s="79">
        <f t="shared" si="549"/>
        <v>44426</v>
      </c>
      <c r="B1354" s="80">
        <f t="shared" ca="1" si="550"/>
        <v>1218.2550900000001</v>
      </c>
      <c r="C1354" s="81">
        <f t="shared" si="551"/>
        <v>1000</v>
      </c>
      <c r="D1354" s="82">
        <f ca="1">IF(A1354&lt;$B$1,VLOOKUP(A1354,[1]DI!$A$4:$B$15000,2,FALSE),0)</f>
        <v>5.1499999999999997E-2</v>
      </c>
      <c r="E1354" s="81">
        <f t="shared" ca="1" si="552"/>
        <v>1.9929999999999999E-4</v>
      </c>
      <c r="F1354" s="83">
        <f t="shared" ref="F1354:F1417" si="572">IF(A1354&gt;$H$2,$I$3,$I$2)</f>
        <v>1.1679999999999999</v>
      </c>
      <c r="G1354" s="84">
        <f t="shared" ca="1" si="553"/>
        <v>1.0002327823999999</v>
      </c>
      <c r="H1354" s="81">
        <f ca="1">TRUNC(PRODUCT(G$10:G1353),15)</f>
        <v>1.2182550943410699</v>
      </c>
      <c r="I1354" s="81">
        <f t="shared" si="554"/>
        <v>1</v>
      </c>
      <c r="J1354" s="81">
        <f t="shared" ca="1" si="555"/>
        <v>1.21825509</v>
      </c>
      <c r="K1354" s="81">
        <f t="shared" ca="1" si="556"/>
        <v>218.25509</v>
      </c>
      <c r="L1354" s="85">
        <f>IF(VLOOKUP(A1354,$U$12:$AD$125,8)=VLOOKUP(A1353,$U$12:$AD$125,8),0,VLOOKUP(A1354,U$12:$AD$125,8))</f>
        <v>0</v>
      </c>
      <c r="M1354" s="86">
        <f>IF(L1354&gt;0,VLOOKUP(L1354,T$12:$AC$125,7),0)</f>
        <v>0</v>
      </c>
      <c r="N1354" s="81">
        <f t="shared" si="548"/>
        <v>0</v>
      </c>
      <c r="O1354" s="81">
        <f t="shared" ca="1" si="557"/>
        <v>218.25509</v>
      </c>
      <c r="P1354" s="87" t="str">
        <f t="shared" si="558"/>
        <v>J=</v>
      </c>
      <c r="Q1354" s="88">
        <f t="shared" si="559"/>
        <v>44676</v>
      </c>
      <c r="R1354" s="7"/>
      <c r="S1354" s="7"/>
      <c r="T1354" s="7"/>
      <c r="U1354" s="7"/>
      <c r="V1354" s="7"/>
      <c r="W1354" s="7"/>
      <c r="X1354" s="7"/>
      <c r="Y1354" s="7"/>
      <c r="Z1354" s="7"/>
      <c r="AA1354" s="7"/>
      <c r="AB1354" s="7"/>
      <c r="AC1354" s="7"/>
      <c r="AD1354" s="7"/>
      <c r="AE1354" s="7"/>
      <c r="AF1354" s="65">
        <f t="shared" si="571"/>
        <v>44144</v>
      </c>
      <c r="AG1354" s="9">
        <f t="shared" ca="1" si="568"/>
        <v>1188.2366500000001</v>
      </c>
      <c r="AH1354" s="9">
        <f t="shared" si="568"/>
        <v>1000</v>
      </c>
      <c r="AI1354" s="4">
        <f t="shared" ca="1" si="568"/>
        <v>1.9000000000000006E-2</v>
      </c>
      <c r="AJ1354" s="10">
        <f t="shared" ca="1" si="568"/>
        <v>7.4690000000000005E-5</v>
      </c>
      <c r="AK1354" s="4">
        <f t="shared" si="568"/>
        <v>1.1679999999999999</v>
      </c>
      <c r="AL1354" s="65">
        <f t="shared" si="569"/>
        <v>44144</v>
      </c>
      <c r="AM1354" s="10">
        <f t="shared" ca="1" si="570"/>
        <v>1.1882366499999999</v>
      </c>
      <c r="AN1354" s="9">
        <f t="shared" ca="1" si="570"/>
        <v>188.23665</v>
      </c>
      <c r="AO1354" s="7">
        <f t="shared" si="570"/>
        <v>0</v>
      </c>
      <c r="AP1354" s="11">
        <f t="shared" si="570"/>
        <v>0</v>
      </c>
      <c r="AQ1354" s="9">
        <f t="shared" si="570"/>
        <v>0</v>
      </c>
      <c r="AR1354" s="8" t="str">
        <f t="shared" si="570"/>
        <v>J=</v>
      </c>
      <c r="AS1354" s="65">
        <f t="shared" si="570"/>
        <v>44676</v>
      </c>
      <c r="AT1354" s="12"/>
      <c r="AU1354" s="12"/>
      <c r="AV1354" s="22"/>
      <c r="AW1354" s="12"/>
      <c r="AX1354" s="12"/>
      <c r="AY1354" s="12"/>
      <c r="AZ1354" s="12"/>
      <c r="BA1354" s="12"/>
      <c r="BB1354" s="12"/>
      <c r="BC1354" s="12"/>
      <c r="BD1354" s="12"/>
      <c r="BE1354" s="12"/>
      <c r="BF1354" s="12"/>
      <c r="BG1354" s="12"/>
      <c r="BH1354" s="12"/>
      <c r="BI1354" s="12"/>
      <c r="BJ1354" s="12"/>
      <c r="BK1354" s="12"/>
      <c r="BL1354" s="12"/>
      <c r="BM1354" s="12"/>
      <c r="BN1354" s="12"/>
      <c r="BO1354" s="12"/>
      <c r="BP1354" s="12"/>
      <c r="BQ1354" s="12"/>
      <c r="BR1354" s="12"/>
      <c r="BS1354" s="12"/>
      <c r="BT1354" s="12"/>
      <c r="BU1354" s="12"/>
      <c r="BV1354" s="12"/>
      <c r="BW1354" s="12"/>
      <c r="BX1354" s="12"/>
      <c r="BY1354" s="12"/>
      <c r="BZ1354" s="12"/>
      <c r="CA1354" s="12"/>
      <c r="CB1354" s="12"/>
      <c r="CC1354" s="12"/>
      <c r="CD1354" s="12"/>
      <c r="CE1354" s="12"/>
      <c r="CF1354" s="12"/>
      <c r="CG1354" s="12"/>
      <c r="CH1354" s="12"/>
      <c r="CI1354" s="12"/>
      <c r="CJ1354" s="12"/>
      <c r="CK1354" s="12"/>
      <c r="CL1354" s="12"/>
      <c r="CM1354" s="12"/>
      <c r="CN1354" s="12"/>
      <c r="CO1354" s="12"/>
      <c r="CP1354" s="12"/>
      <c r="CQ1354" s="12"/>
      <c r="CR1354" s="12"/>
      <c r="CS1354" s="12"/>
      <c r="CT1354" s="12"/>
      <c r="CU1354" s="12"/>
      <c r="CV1354" s="12"/>
      <c r="CW1354" s="12"/>
      <c r="CX1354" s="12"/>
      <c r="CY1354" s="12"/>
      <c r="CZ1354" s="12"/>
      <c r="DA1354" s="12"/>
      <c r="DB1354" s="12"/>
      <c r="DC1354" s="12"/>
      <c r="DD1354" s="12"/>
      <c r="DE1354" s="12"/>
      <c r="DF1354" s="12"/>
      <c r="DG1354" s="12"/>
      <c r="DH1354" s="12"/>
      <c r="DI1354" s="12"/>
      <c r="DJ1354" s="12"/>
      <c r="DK1354" s="12"/>
      <c r="DL1354" s="12"/>
      <c r="DM1354" s="12"/>
      <c r="DN1354" s="12"/>
      <c r="DO1354" s="12"/>
      <c r="DP1354" s="12"/>
      <c r="DQ1354" s="12"/>
      <c r="DR1354" s="12"/>
      <c r="DS1354" s="12"/>
      <c r="DT1354" s="12"/>
      <c r="DU1354" s="12"/>
      <c r="DV1354" s="12"/>
      <c r="DW1354" s="12"/>
      <c r="DX1354" s="12"/>
      <c r="DY1354" s="12"/>
      <c r="DZ1354" s="12"/>
      <c r="EA1354" s="12"/>
      <c r="EB1354" s="12"/>
      <c r="EC1354" s="12"/>
      <c r="ED1354" s="12"/>
      <c r="EE1354" s="12"/>
      <c r="EF1354" s="12"/>
      <c r="EG1354" s="12"/>
      <c r="EH1354" s="12"/>
      <c r="EI1354" s="12"/>
      <c r="EJ1354" s="12"/>
      <c r="EK1354" s="12"/>
      <c r="EL1354" s="12"/>
      <c r="EM1354" s="12"/>
      <c r="EN1354" s="12"/>
      <c r="EO1354" s="12"/>
      <c r="EP1354" s="12"/>
      <c r="EQ1354" s="12"/>
      <c r="ER1354" s="12"/>
      <c r="ES1354" s="12"/>
      <c r="ET1354" s="12"/>
      <c r="EU1354" s="12"/>
      <c r="EV1354" s="12"/>
      <c r="EW1354" s="12"/>
      <c r="EX1354" s="12"/>
      <c r="EY1354" s="12"/>
      <c r="EZ1354" s="12"/>
      <c r="FA1354" s="12"/>
      <c r="FB1354" s="12"/>
      <c r="FC1354" s="12"/>
      <c r="FD1354" s="12"/>
      <c r="FE1354" s="12"/>
      <c r="FF1354" s="12"/>
      <c r="FG1354" s="12"/>
      <c r="FH1354" s="12"/>
      <c r="FI1354" s="12"/>
      <c r="FJ1354" s="12"/>
      <c r="FK1354" s="12"/>
      <c r="FL1354" s="12"/>
      <c r="FM1354" s="12"/>
      <c r="FN1354" s="12"/>
      <c r="FO1354" s="12"/>
      <c r="FP1354" s="12"/>
      <c r="FQ1354" s="12"/>
      <c r="FR1354" s="12"/>
      <c r="FS1354" s="12"/>
      <c r="FT1354" s="12"/>
      <c r="FU1354" s="12"/>
      <c r="FV1354" s="12"/>
      <c r="FW1354" s="12"/>
      <c r="FX1354" s="12"/>
      <c r="FY1354" s="12"/>
      <c r="FZ1354" s="12"/>
      <c r="GA1354" s="12"/>
      <c r="GB1354" s="12"/>
      <c r="GC1354" s="12"/>
      <c r="GD1354" s="12"/>
      <c r="GE1354" s="12"/>
      <c r="GF1354" s="12"/>
      <c r="GG1354" s="12"/>
      <c r="GH1354" s="12"/>
      <c r="GI1354" s="12"/>
      <c r="GJ1354" s="12"/>
      <c r="GK1354" s="12"/>
      <c r="GL1354" s="12"/>
      <c r="GM1354" s="12"/>
      <c r="GN1354" s="12"/>
      <c r="GO1354" s="12"/>
      <c r="GP1354" s="12"/>
      <c r="GQ1354" s="12"/>
      <c r="GR1354" s="12"/>
    </row>
    <row r="1355" spans="1:203" x14ac:dyDescent="0.2">
      <c r="A1355" s="79">
        <f t="shared" si="549"/>
        <v>44427</v>
      </c>
      <c r="B1355" s="80">
        <f t="shared" ca="1" si="550"/>
        <v>1218.5386800000001</v>
      </c>
      <c r="C1355" s="81">
        <f t="shared" si="551"/>
        <v>1000</v>
      </c>
      <c r="D1355" s="82">
        <f ca="1">IF(A1355&lt;$B$1,VLOOKUP(A1355,[1]DI!$A$4:$B$15000,2,FALSE),0)</f>
        <v>5.1499999999999997E-2</v>
      </c>
      <c r="E1355" s="81">
        <f t="shared" ca="1" si="552"/>
        <v>1.9929999999999999E-4</v>
      </c>
      <c r="F1355" s="83">
        <f t="shared" si="572"/>
        <v>1.1679999999999999</v>
      </c>
      <c r="G1355" s="84">
        <f t="shared" ca="1" si="553"/>
        <v>1.0002327823999999</v>
      </c>
      <c r="H1355" s="81">
        <f ca="1">TRUNC(PRODUCT(G$10:G1354),15)</f>
        <v>1.2185386826857401</v>
      </c>
      <c r="I1355" s="81">
        <f t="shared" si="554"/>
        <v>1</v>
      </c>
      <c r="J1355" s="81">
        <f t="shared" ca="1" si="555"/>
        <v>1.21853868</v>
      </c>
      <c r="K1355" s="81">
        <f t="shared" ca="1" si="556"/>
        <v>218.53868</v>
      </c>
      <c r="L1355" s="85">
        <f>IF(VLOOKUP(A1355,$U$12:$AD$125,8)=VLOOKUP(A1354,$U$12:$AD$125,8),0,VLOOKUP(A1355,U$12:$AD$125,8))</f>
        <v>0</v>
      </c>
      <c r="M1355" s="86">
        <f>IF(L1355&gt;0,VLOOKUP(L1355,T$12:$AC$125,7),0)</f>
        <v>0</v>
      </c>
      <c r="N1355" s="81">
        <f t="shared" ref="N1355:N1418" si="573">IF(M1355&gt;0,(C1355*M1355),0)</f>
        <v>0</v>
      </c>
      <c r="O1355" s="81">
        <f t="shared" ca="1" si="557"/>
        <v>218.53868</v>
      </c>
      <c r="P1355" s="87" t="str">
        <f t="shared" si="558"/>
        <v>J=</v>
      </c>
      <c r="Q1355" s="88">
        <f t="shared" si="559"/>
        <v>44676</v>
      </c>
      <c r="R1355" s="7"/>
      <c r="S1355" s="7"/>
      <c r="T1355" s="7"/>
      <c r="U1355" s="7"/>
      <c r="V1355" s="7"/>
      <c r="W1355" s="7"/>
      <c r="X1355" s="7"/>
      <c r="Y1355" s="7"/>
      <c r="Z1355" s="7"/>
      <c r="AA1355" s="7"/>
      <c r="AB1355" s="7"/>
      <c r="AC1355" s="7"/>
      <c r="AD1355" s="7"/>
      <c r="AE1355" s="7"/>
      <c r="AF1355" s="65">
        <f t="shared" si="571"/>
        <v>44145</v>
      </c>
      <c r="AG1355" s="9">
        <f t="shared" ca="1" si="568"/>
        <v>1188.34031</v>
      </c>
      <c r="AH1355" s="9">
        <f t="shared" si="568"/>
        <v>1000</v>
      </c>
      <c r="AI1355" s="4">
        <f t="shared" ca="1" si="568"/>
        <v>1.9000000000000006E-2</v>
      </c>
      <c r="AJ1355" s="10">
        <f t="shared" ca="1" si="568"/>
        <v>7.4690000000000005E-5</v>
      </c>
      <c r="AK1355" s="4">
        <f t="shared" si="568"/>
        <v>1.1679999999999999</v>
      </c>
      <c r="AL1355" s="65">
        <f t="shared" si="569"/>
        <v>44145</v>
      </c>
      <c r="AM1355" s="10">
        <f t="shared" ca="1" si="570"/>
        <v>1.1883403100000001</v>
      </c>
      <c r="AN1355" s="9">
        <f t="shared" ca="1" si="570"/>
        <v>188.34030999999999</v>
      </c>
      <c r="AO1355" s="7">
        <f t="shared" si="570"/>
        <v>0</v>
      </c>
      <c r="AP1355" s="11">
        <f t="shared" si="570"/>
        <v>0</v>
      </c>
      <c r="AQ1355" s="9">
        <f t="shared" si="570"/>
        <v>0</v>
      </c>
      <c r="AR1355" s="8" t="str">
        <f t="shared" si="570"/>
        <v>J=</v>
      </c>
      <c r="AS1355" s="65">
        <f t="shared" si="570"/>
        <v>44676</v>
      </c>
      <c r="AT1355" s="12"/>
      <c r="AU1355" s="12"/>
      <c r="AV1355" s="22"/>
      <c r="AW1355" s="12"/>
      <c r="AX1355" s="12"/>
      <c r="AY1355" s="12"/>
      <c r="AZ1355" s="12"/>
      <c r="BA1355" s="12"/>
      <c r="BB1355" s="12"/>
      <c r="BC1355" s="12"/>
      <c r="BD1355" s="12"/>
      <c r="BE1355" s="12"/>
      <c r="BF1355" s="12"/>
      <c r="BG1355" s="12"/>
      <c r="BH1355" s="12"/>
      <c r="BI1355" s="12"/>
      <c r="BJ1355" s="12"/>
      <c r="BK1355" s="12"/>
      <c r="BL1355" s="12"/>
      <c r="BM1355" s="12"/>
      <c r="BN1355" s="12"/>
      <c r="BO1355" s="12"/>
      <c r="BP1355" s="12"/>
      <c r="BQ1355" s="12"/>
      <c r="BR1355" s="12"/>
      <c r="BS1355" s="12"/>
      <c r="BT1355" s="12"/>
      <c r="BU1355" s="12"/>
      <c r="BV1355" s="12"/>
      <c r="BW1355" s="12"/>
      <c r="BX1355" s="12"/>
      <c r="BY1355" s="12"/>
      <c r="BZ1355" s="12"/>
      <c r="CA1355" s="12"/>
      <c r="CB1355" s="12"/>
      <c r="CC1355" s="12"/>
      <c r="CD1355" s="12"/>
      <c r="CE1355" s="12"/>
      <c r="CF1355" s="12"/>
      <c r="CG1355" s="12"/>
      <c r="CH1355" s="12"/>
      <c r="CI1355" s="12"/>
      <c r="CJ1355" s="12"/>
      <c r="CK1355" s="12"/>
      <c r="CL1355" s="12"/>
      <c r="CM1355" s="12"/>
      <c r="CN1355" s="12"/>
      <c r="CO1355" s="12"/>
      <c r="CP1355" s="12"/>
      <c r="CQ1355" s="12"/>
      <c r="CR1355" s="12"/>
      <c r="CS1355" s="12"/>
      <c r="CT1355" s="12"/>
      <c r="CU1355" s="12"/>
      <c r="CV1355" s="12"/>
      <c r="CW1355" s="12"/>
      <c r="CX1355" s="12"/>
      <c r="CY1355" s="12"/>
      <c r="CZ1355" s="12"/>
      <c r="DA1355" s="12"/>
      <c r="DB1355" s="12"/>
      <c r="DC1355" s="12"/>
      <c r="DD1355" s="12"/>
      <c r="DE1355" s="12"/>
      <c r="DF1355" s="12"/>
      <c r="DG1355" s="12"/>
      <c r="DH1355" s="12"/>
      <c r="DI1355" s="12"/>
      <c r="DJ1355" s="12"/>
      <c r="DK1355" s="12"/>
      <c r="DL1355" s="12"/>
      <c r="DM1355" s="12"/>
      <c r="DN1355" s="12"/>
      <c r="DO1355" s="12"/>
      <c r="DP1355" s="12"/>
      <c r="DQ1355" s="12"/>
      <c r="DR1355" s="12"/>
      <c r="DS1355" s="12"/>
      <c r="DT1355" s="12"/>
      <c r="DU1355" s="12"/>
      <c r="DV1355" s="12"/>
      <c r="DW1355" s="12"/>
      <c r="DX1355" s="12"/>
      <c r="DY1355" s="12"/>
      <c r="DZ1355" s="12"/>
      <c r="EA1355" s="12"/>
      <c r="EB1355" s="12"/>
      <c r="EC1355" s="12"/>
      <c r="ED1355" s="12"/>
      <c r="EE1355" s="12"/>
      <c r="EF1355" s="12"/>
      <c r="EG1355" s="12"/>
      <c r="EH1355" s="12"/>
      <c r="EI1355" s="12"/>
      <c r="EJ1355" s="12"/>
      <c r="EK1355" s="12"/>
      <c r="EL1355" s="12"/>
      <c r="EM1355" s="12"/>
      <c r="EN1355" s="12"/>
      <c r="EO1355" s="12"/>
      <c r="EP1355" s="12"/>
      <c r="EQ1355" s="12"/>
      <c r="ER1355" s="12"/>
      <c r="ES1355" s="12"/>
      <c r="ET1355" s="12"/>
      <c r="EU1355" s="12"/>
      <c r="EV1355" s="12"/>
      <c r="EW1355" s="12"/>
      <c r="EX1355" s="12"/>
      <c r="EY1355" s="12"/>
      <c r="EZ1355" s="12"/>
      <c r="FA1355" s="12"/>
      <c r="FB1355" s="12"/>
      <c r="FC1355" s="12"/>
      <c r="FD1355" s="12"/>
      <c r="FE1355" s="12"/>
      <c r="FF1355" s="12"/>
      <c r="FG1355" s="12"/>
      <c r="FH1355" s="12"/>
      <c r="FI1355" s="12"/>
      <c r="FJ1355" s="12"/>
      <c r="FK1355" s="12"/>
      <c r="FL1355" s="12"/>
      <c r="FM1355" s="12"/>
      <c r="FN1355" s="12"/>
      <c r="FO1355" s="12"/>
      <c r="FP1355" s="12"/>
      <c r="FQ1355" s="12"/>
      <c r="FR1355" s="12"/>
      <c r="FS1355" s="12"/>
      <c r="FT1355" s="12"/>
      <c r="FU1355" s="12"/>
      <c r="FV1355" s="12"/>
      <c r="FW1355" s="12"/>
      <c r="FX1355" s="12"/>
      <c r="FY1355" s="12"/>
      <c r="FZ1355" s="12"/>
      <c r="GA1355" s="12"/>
      <c r="GB1355" s="12"/>
      <c r="GC1355" s="12"/>
      <c r="GD1355" s="12"/>
      <c r="GE1355" s="12"/>
      <c r="GF1355" s="12"/>
      <c r="GG1355" s="12"/>
      <c r="GH1355" s="12"/>
      <c r="GI1355" s="12"/>
      <c r="GJ1355" s="12"/>
      <c r="GK1355" s="12"/>
      <c r="GL1355" s="12"/>
      <c r="GM1355" s="12"/>
      <c r="GN1355" s="12"/>
      <c r="GO1355" s="12"/>
      <c r="GP1355" s="12"/>
      <c r="GQ1355" s="12"/>
      <c r="GR1355" s="12"/>
    </row>
    <row r="1356" spans="1:203" x14ac:dyDescent="0.2">
      <c r="A1356" s="79">
        <f t="shared" si="549"/>
        <v>44428</v>
      </c>
      <c r="B1356" s="80">
        <f t="shared" ca="1" si="550"/>
        <v>1218.8223399999999</v>
      </c>
      <c r="C1356" s="81">
        <f t="shared" si="551"/>
        <v>1000</v>
      </c>
      <c r="D1356" s="82">
        <f ca="1">IF(A1356&lt;$B$1,VLOOKUP(A1356,[1]DI!$A$4:$B$15000,2,FALSE),0)</f>
        <v>5.1499999999999997E-2</v>
      </c>
      <c r="E1356" s="81">
        <f t="shared" ca="1" si="552"/>
        <v>1.9929999999999999E-4</v>
      </c>
      <c r="F1356" s="83">
        <f t="shared" si="572"/>
        <v>1.1679999999999999</v>
      </c>
      <c r="G1356" s="84">
        <f t="shared" ca="1" si="553"/>
        <v>1.0002327823999999</v>
      </c>
      <c r="H1356" s="81">
        <f ca="1">TRUNC(PRODUCT(G$10:G1355),15)</f>
        <v>1.2188223370447899</v>
      </c>
      <c r="I1356" s="81">
        <f t="shared" si="554"/>
        <v>1</v>
      </c>
      <c r="J1356" s="81">
        <f t="shared" ca="1" si="555"/>
        <v>1.21882234</v>
      </c>
      <c r="K1356" s="81">
        <f t="shared" ca="1" si="556"/>
        <v>218.82234</v>
      </c>
      <c r="L1356" s="85">
        <f>IF(VLOOKUP(A1356,$U$12:$AD$125,8)=VLOOKUP(A1355,$U$12:$AD$125,8),0,VLOOKUP(A1356,U$12:$AD$125,8))</f>
        <v>0</v>
      </c>
      <c r="M1356" s="86">
        <f>IF(L1356&gt;0,VLOOKUP(L1356,T$12:$AC$125,7),0)</f>
        <v>0</v>
      </c>
      <c r="N1356" s="81">
        <f t="shared" si="573"/>
        <v>0</v>
      </c>
      <c r="O1356" s="81">
        <f t="shared" ca="1" si="557"/>
        <v>218.82234</v>
      </c>
      <c r="P1356" s="87" t="str">
        <f t="shared" si="558"/>
        <v>J=</v>
      </c>
      <c r="Q1356" s="88">
        <f t="shared" si="559"/>
        <v>44676</v>
      </c>
      <c r="R1356" s="7"/>
      <c r="S1356" s="7"/>
      <c r="T1356" s="7"/>
      <c r="U1356" s="7"/>
      <c r="V1356" s="7"/>
      <c r="W1356" s="7"/>
      <c r="X1356" s="7"/>
      <c r="Y1356" s="7"/>
      <c r="Z1356" s="7"/>
      <c r="AA1356" s="7"/>
      <c r="AB1356" s="7"/>
      <c r="AC1356" s="7"/>
      <c r="AD1356" s="7"/>
      <c r="AE1356" s="7"/>
      <c r="AF1356" s="65">
        <f t="shared" si="571"/>
        <v>44146</v>
      </c>
      <c r="AG1356" s="9">
        <f t="shared" ca="1" si="568"/>
        <v>1188.44398</v>
      </c>
      <c r="AH1356" s="9">
        <f t="shared" si="568"/>
        <v>1000</v>
      </c>
      <c r="AI1356" s="4">
        <f t="shared" ca="1" si="568"/>
        <v>1.9000000000000006E-2</v>
      </c>
      <c r="AJ1356" s="10">
        <f t="shared" ca="1" si="568"/>
        <v>7.4690000000000005E-5</v>
      </c>
      <c r="AK1356" s="4">
        <f t="shared" si="568"/>
        <v>1.1679999999999999</v>
      </c>
      <c r="AL1356" s="65">
        <f t="shared" si="569"/>
        <v>44146</v>
      </c>
      <c r="AM1356" s="10">
        <f t="shared" ca="1" si="570"/>
        <v>1.18844398</v>
      </c>
      <c r="AN1356" s="9">
        <f t="shared" ca="1" si="570"/>
        <v>188.44398000000001</v>
      </c>
      <c r="AO1356" s="7">
        <f t="shared" si="570"/>
        <v>0</v>
      </c>
      <c r="AP1356" s="11">
        <f t="shared" si="570"/>
        <v>0</v>
      </c>
      <c r="AQ1356" s="9">
        <f t="shared" si="570"/>
        <v>0</v>
      </c>
      <c r="AR1356" s="8" t="str">
        <f t="shared" si="570"/>
        <v>J=</v>
      </c>
      <c r="AS1356" s="65">
        <f t="shared" si="570"/>
        <v>44676</v>
      </c>
      <c r="AT1356" s="12"/>
      <c r="AU1356" s="12"/>
      <c r="AV1356" s="22"/>
      <c r="AW1356" s="12"/>
      <c r="AX1356" s="12"/>
      <c r="AY1356" s="12"/>
      <c r="AZ1356" s="12"/>
      <c r="BA1356" s="12"/>
      <c r="BB1356" s="12"/>
      <c r="BC1356" s="12"/>
      <c r="BD1356" s="12"/>
      <c r="BE1356" s="12"/>
      <c r="BF1356" s="12"/>
      <c r="BG1356" s="12"/>
      <c r="BH1356" s="12"/>
      <c r="BI1356" s="12"/>
      <c r="BJ1356" s="12"/>
      <c r="BK1356" s="12"/>
      <c r="BL1356" s="12"/>
      <c r="BM1356" s="12"/>
      <c r="BN1356" s="12"/>
      <c r="BO1356" s="12"/>
      <c r="BP1356" s="12"/>
      <c r="BQ1356" s="12"/>
      <c r="BR1356" s="12"/>
      <c r="BS1356" s="12"/>
      <c r="BT1356" s="12"/>
      <c r="BU1356" s="12"/>
      <c r="BV1356" s="12"/>
      <c r="BW1356" s="12"/>
      <c r="BX1356" s="12"/>
      <c r="BY1356" s="12"/>
      <c r="BZ1356" s="12"/>
      <c r="CA1356" s="12"/>
      <c r="CB1356" s="12"/>
      <c r="CC1356" s="12"/>
      <c r="CD1356" s="12"/>
      <c r="CE1356" s="12"/>
      <c r="CF1356" s="12"/>
      <c r="CG1356" s="12"/>
      <c r="CH1356" s="12"/>
      <c r="CI1356" s="12"/>
      <c r="CJ1356" s="12"/>
      <c r="CK1356" s="12"/>
      <c r="CL1356" s="12"/>
      <c r="CM1356" s="12"/>
      <c r="CN1356" s="12"/>
      <c r="CO1356" s="12"/>
      <c r="CP1356" s="12"/>
      <c r="CQ1356" s="12"/>
      <c r="CR1356" s="12"/>
      <c r="CS1356" s="12"/>
      <c r="CT1356" s="12"/>
      <c r="CU1356" s="12"/>
      <c r="CV1356" s="12"/>
      <c r="CW1356" s="12"/>
      <c r="CX1356" s="12"/>
      <c r="CY1356" s="12"/>
      <c r="CZ1356" s="12"/>
      <c r="DA1356" s="12"/>
      <c r="DB1356" s="12"/>
      <c r="DC1356" s="12"/>
      <c r="DD1356" s="12"/>
      <c r="DE1356" s="12"/>
      <c r="DF1356" s="12"/>
      <c r="DG1356" s="12"/>
      <c r="DH1356" s="12"/>
      <c r="DI1356" s="12"/>
      <c r="DJ1356" s="12"/>
      <c r="DK1356" s="12"/>
      <c r="DL1356" s="12"/>
      <c r="DM1356" s="12"/>
      <c r="DN1356" s="12"/>
      <c r="DO1356" s="12"/>
      <c r="DP1356" s="12"/>
      <c r="DQ1356" s="12"/>
      <c r="DR1356" s="12"/>
      <c r="DS1356" s="12"/>
      <c r="DT1356" s="12"/>
      <c r="DU1356" s="12"/>
      <c r="DV1356" s="12"/>
      <c r="DW1356" s="12"/>
      <c r="DX1356" s="12"/>
      <c r="DY1356" s="12"/>
      <c r="DZ1356" s="12"/>
      <c r="EA1356" s="12"/>
      <c r="EB1356" s="12"/>
      <c r="EC1356" s="12"/>
      <c r="ED1356" s="12"/>
      <c r="EE1356" s="12"/>
      <c r="EF1356" s="12"/>
      <c r="EG1356" s="12"/>
      <c r="EH1356" s="12"/>
      <c r="EI1356" s="12"/>
      <c r="EJ1356" s="12"/>
      <c r="EK1356" s="12"/>
      <c r="EL1356" s="12"/>
      <c r="EM1356" s="12"/>
      <c r="EN1356" s="12"/>
      <c r="EO1356" s="12"/>
      <c r="EP1356" s="12"/>
      <c r="EQ1356" s="12"/>
      <c r="ER1356" s="12"/>
      <c r="ES1356" s="12"/>
      <c r="ET1356" s="12"/>
      <c r="EU1356" s="12"/>
      <c r="EV1356" s="12"/>
      <c r="EW1356" s="12"/>
      <c r="EX1356" s="12"/>
      <c r="EY1356" s="12"/>
      <c r="EZ1356" s="12"/>
      <c r="FA1356" s="12"/>
      <c r="FB1356" s="12"/>
      <c r="FC1356" s="12"/>
      <c r="FD1356" s="12"/>
      <c r="FE1356" s="12"/>
      <c r="FF1356" s="12"/>
      <c r="FG1356" s="12"/>
      <c r="FH1356" s="12"/>
      <c r="FI1356" s="12"/>
      <c r="FJ1356" s="12"/>
      <c r="FK1356" s="12"/>
      <c r="FL1356" s="12"/>
      <c r="FM1356" s="12"/>
      <c r="FN1356" s="12"/>
      <c r="FO1356" s="12"/>
      <c r="FP1356" s="12"/>
      <c r="FQ1356" s="12"/>
      <c r="FR1356" s="12"/>
      <c r="FS1356" s="12"/>
      <c r="FT1356" s="12"/>
      <c r="FU1356" s="12"/>
      <c r="FV1356" s="12"/>
      <c r="FW1356" s="12"/>
      <c r="FX1356" s="12"/>
      <c r="FY1356" s="12"/>
      <c r="FZ1356" s="12"/>
      <c r="GA1356" s="12"/>
      <c r="GB1356" s="12"/>
      <c r="GC1356" s="12"/>
      <c r="GD1356" s="12"/>
      <c r="GE1356" s="12"/>
      <c r="GF1356" s="12"/>
      <c r="GG1356" s="12"/>
      <c r="GH1356" s="12"/>
      <c r="GI1356" s="12"/>
      <c r="GJ1356" s="12"/>
      <c r="GK1356" s="12"/>
      <c r="GL1356" s="12"/>
      <c r="GM1356" s="12"/>
      <c r="GN1356" s="12"/>
      <c r="GO1356" s="12"/>
      <c r="GP1356" s="12"/>
      <c r="GQ1356" s="12"/>
      <c r="GR1356" s="12"/>
    </row>
    <row r="1357" spans="1:203" x14ac:dyDescent="0.2">
      <c r="A1357" s="79">
        <f t="shared" si="549"/>
        <v>44429</v>
      </c>
      <c r="B1357" s="80">
        <f t="shared" ca="1" si="550"/>
        <v>1219.1060600000001</v>
      </c>
      <c r="C1357" s="81">
        <f t="shared" si="551"/>
        <v>1000</v>
      </c>
      <c r="D1357" s="82">
        <f ca="1">IF(A1357&lt;$B$1,VLOOKUP(A1357,[1]DI!$A$4:$B$15000,2,FALSE),0)</f>
        <v>0</v>
      </c>
      <c r="E1357" s="81">
        <f t="shared" ca="1" si="552"/>
        <v>0</v>
      </c>
      <c r="F1357" s="83">
        <f t="shared" si="572"/>
        <v>1.1679999999999999</v>
      </c>
      <c r="G1357" s="84">
        <f t="shared" ca="1" si="553"/>
        <v>1</v>
      </c>
      <c r="H1357" s="81">
        <f ca="1">TRUNC(PRODUCT(G$10:G1356),15)</f>
        <v>1.2191060574335799</v>
      </c>
      <c r="I1357" s="81">
        <f t="shared" si="554"/>
        <v>1</v>
      </c>
      <c r="J1357" s="81">
        <f t="shared" ca="1" si="555"/>
        <v>1.2191060600000001</v>
      </c>
      <c r="K1357" s="81">
        <f t="shared" ca="1" si="556"/>
        <v>219.10606000000001</v>
      </c>
      <c r="L1357" s="85">
        <f>IF(VLOOKUP(A1357,$U$12:$AD$125,8)=VLOOKUP(A1356,$U$12:$AD$125,8),0,VLOOKUP(A1357,U$12:$AD$125,8))</f>
        <v>0</v>
      </c>
      <c r="M1357" s="86">
        <f>IF(L1357&gt;0,VLOOKUP(L1357,T$12:$AC$125,7),0)</f>
        <v>0</v>
      </c>
      <c r="N1357" s="81">
        <f t="shared" si="573"/>
        <v>0</v>
      </c>
      <c r="O1357" s="81">
        <f t="shared" ca="1" si="557"/>
        <v>219.10606000000001</v>
      </c>
      <c r="P1357" s="87" t="str">
        <f t="shared" si="558"/>
        <v>J=</v>
      </c>
      <c r="Q1357" s="88">
        <f t="shared" si="559"/>
        <v>44676</v>
      </c>
      <c r="R1357" s="7"/>
      <c r="S1357" s="7"/>
      <c r="T1357" s="7"/>
      <c r="U1357" s="7"/>
      <c r="V1357" s="7"/>
      <c r="W1357" s="7"/>
      <c r="X1357" s="7"/>
      <c r="Y1357" s="7"/>
      <c r="Z1357" s="7"/>
      <c r="AA1357" s="7"/>
      <c r="AB1357" s="7"/>
      <c r="AC1357" s="7"/>
      <c r="AD1357" s="7"/>
      <c r="AE1357" s="7"/>
      <c r="AF1357" s="65">
        <f t="shared" si="571"/>
        <v>44147</v>
      </c>
      <c r="AG1357" s="9">
        <f t="shared" ca="1" si="568"/>
        <v>1188.54765</v>
      </c>
      <c r="AH1357" s="9">
        <f t="shared" si="568"/>
        <v>1000</v>
      </c>
      <c r="AI1357" s="4">
        <f t="shared" ca="1" si="568"/>
        <v>1.9000000000000006E-2</v>
      </c>
      <c r="AJ1357" s="10">
        <f t="shared" ca="1" si="568"/>
        <v>7.4690000000000005E-5</v>
      </c>
      <c r="AK1357" s="4">
        <f t="shared" si="568"/>
        <v>1.1679999999999999</v>
      </c>
      <c r="AL1357" s="65">
        <f t="shared" si="569"/>
        <v>44147</v>
      </c>
      <c r="AM1357" s="10">
        <f t="shared" ca="1" si="570"/>
        <v>1.1885476500000001</v>
      </c>
      <c r="AN1357" s="9">
        <f t="shared" ca="1" si="570"/>
        <v>188.54765</v>
      </c>
      <c r="AO1357" s="7">
        <f t="shared" si="570"/>
        <v>0</v>
      </c>
      <c r="AP1357" s="11">
        <f t="shared" si="570"/>
        <v>0</v>
      </c>
      <c r="AQ1357" s="9">
        <f t="shared" si="570"/>
        <v>0</v>
      </c>
      <c r="AR1357" s="8" t="str">
        <f t="shared" si="570"/>
        <v>J=</v>
      </c>
      <c r="AS1357" s="65">
        <f t="shared" si="570"/>
        <v>44676</v>
      </c>
      <c r="AT1357" s="12"/>
      <c r="AU1357" s="12"/>
      <c r="AV1357" s="22"/>
      <c r="AW1357" s="12"/>
      <c r="AX1357" s="12"/>
      <c r="AY1357" s="12"/>
      <c r="AZ1357" s="12"/>
      <c r="BA1357" s="12"/>
      <c r="BB1357" s="12"/>
      <c r="BC1357" s="12"/>
      <c r="BD1357" s="12"/>
      <c r="BE1357" s="12"/>
      <c r="BF1357" s="12"/>
      <c r="BG1357" s="12"/>
      <c r="BH1357" s="12"/>
      <c r="BI1357" s="12"/>
      <c r="BJ1357" s="12"/>
      <c r="BK1357" s="12"/>
      <c r="BL1357" s="12"/>
      <c r="BM1357" s="12"/>
      <c r="BN1357" s="12"/>
      <c r="BO1357" s="12"/>
      <c r="BP1357" s="12"/>
      <c r="BQ1357" s="12"/>
      <c r="BR1357" s="12"/>
      <c r="BS1357" s="12"/>
      <c r="BT1357" s="12"/>
      <c r="BU1357" s="12"/>
      <c r="BV1357" s="12"/>
      <c r="BW1357" s="12"/>
      <c r="BX1357" s="12"/>
      <c r="BY1357" s="12"/>
      <c r="BZ1357" s="12"/>
      <c r="CA1357" s="12"/>
      <c r="CB1357" s="12"/>
      <c r="CC1357" s="12"/>
      <c r="CD1357" s="12"/>
      <c r="CE1357" s="12"/>
      <c r="CF1357" s="12"/>
      <c r="CG1357" s="12"/>
      <c r="CH1357" s="12"/>
      <c r="CI1357" s="12"/>
      <c r="CJ1357" s="12"/>
      <c r="CK1357" s="12"/>
      <c r="CL1357" s="12"/>
      <c r="CM1357" s="12"/>
      <c r="CN1357" s="12"/>
      <c r="CO1357" s="12"/>
      <c r="CP1357" s="12"/>
      <c r="CQ1357" s="12"/>
      <c r="CR1357" s="12"/>
      <c r="CS1357" s="12"/>
      <c r="CT1357" s="12"/>
      <c r="CU1357" s="12"/>
      <c r="CV1357" s="12"/>
      <c r="CW1357" s="12"/>
      <c r="CX1357" s="12"/>
      <c r="CY1357" s="12"/>
      <c r="CZ1357" s="12"/>
      <c r="DA1357" s="12"/>
      <c r="DB1357" s="12"/>
      <c r="DC1357" s="12"/>
      <c r="DD1357" s="12"/>
      <c r="DE1357" s="12"/>
      <c r="DF1357" s="12"/>
      <c r="DG1357" s="12"/>
      <c r="DH1357" s="12"/>
      <c r="DI1357" s="12"/>
      <c r="DJ1357" s="12"/>
      <c r="DK1357" s="12"/>
      <c r="DL1357" s="12"/>
      <c r="DM1357" s="12"/>
      <c r="DN1357" s="12"/>
      <c r="DO1357" s="12"/>
      <c r="DP1357" s="12"/>
      <c r="DQ1357" s="12"/>
      <c r="DR1357" s="12"/>
      <c r="DS1357" s="12"/>
      <c r="DT1357" s="12"/>
      <c r="DU1357" s="12"/>
      <c r="DV1357" s="12"/>
      <c r="DW1357" s="12"/>
      <c r="DX1357" s="12"/>
      <c r="DY1357" s="12"/>
      <c r="DZ1357" s="12"/>
      <c r="EA1357" s="12"/>
      <c r="EB1357" s="12"/>
      <c r="EC1357" s="12"/>
      <c r="ED1357" s="12"/>
      <c r="EE1357" s="12"/>
      <c r="EF1357" s="12"/>
      <c r="EG1357" s="12"/>
      <c r="EH1357" s="12"/>
      <c r="EI1357" s="12"/>
      <c r="EJ1357" s="12"/>
      <c r="EK1357" s="12"/>
      <c r="EL1357" s="12"/>
      <c r="EM1357" s="12"/>
      <c r="EN1357" s="12"/>
      <c r="EO1357" s="12"/>
      <c r="EP1357" s="12"/>
      <c r="EQ1357" s="12"/>
      <c r="ER1357" s="12"/>
      <c r="ES1357" s="12"/>
      <c r="ET1357" s="12"/>
      <c r="EU1357" s="12"/>
      <c r="EV1357" s="12"/>
      <c r="EW1357" s="12"/>
      <c r="EX1357" s="12"/>
      <c r="EY1357" s="12"/>
      <c r="EZ1357" s="12"/>
      <c r="FA1357" s="12"/>
      <c r="FB1357" s="12"/>
      <c r="FC1357" s="12"/>
      <c r="FD1357" s="12"/>
      <c r="FE1357" s="12"/>
      <c r="FF1357" s="12"/>
      <c r="FG1357" s="12"/>
      <c r="FH1357" s="12"/>
      <c r="FI1357" s="12"/>
      <c r="FJ1357" s="12"/>
      <c r="FK1357" s="12"/>
      <c r="FL1357" s="12"/>
      <c r="FM1357" s="12"/>
      <c r="FN1357" s="12"/>
      <c r="FO1357" s="12"/>
      <c r="FP1357" s="12"/>
      <c r="FQ1357" s="12"/>
      <c r="FR1357" s="12"/>
      <c r="FS1357" s="12"/>
      <c r="FT1357" s="12"/>
      <c r="FU1357" s="12"/>
      <c r="FV1357" s="12"/>
      <c r="FW1357" s="12"/>
      <c r="FX1357" s="12"/>
      <c r="FY1357" s="12"/>
      <c r="FZ1357" s="12"/>
      <c r="GA1357" s="12"/>
      <c r="GB1357" s="12"/>
      <c r="GC1357" s="12"/>
      <c r="GD1357" s="12"/>
      <c r="GE1357" s="12"/>
      <c r="GF1357" s="12"/>
      <c r="GG1357" s="12"/>
      <c r="GH1357" s="12"/>
      <c r="GI1357" s="12"/>
      <c r="GJ1357" s="12"/>
      <c r="GK1357" s="12"/>
      <c r="GL1357" s="12"/>
      <c r="GM1357" s="12"/>
      <c r="GN1357" s="12"/>
      <c r="GO1357" s="12"/>
      <c r="GP1357" s="12"/>
      <c r="GQ1357" s="12"/>
      <c r="GR1357" s="12"/>
    </row>
    <row r="1358" spans="1:203" x14ac:dyDescent="0.2">
      <c r="A1358" s="79">
        <f t="shared" ref="A1358:A1421" si="574">(A1357+1)</f>
        <v>44430</v>
      </c>
      <c r="B1358" s="80">
        <f t="shared" ca="1" si="550"/>
        <v>1219.1060600000001</v>
      </c>
      <c r="C1358" s="81">
        <f t="shared" si="551"/>
        <v>1000</v>
      </c>
      <c r="D1358" s="82">
        <f ca="1">IF(A1358&lt;$B$1,VLOOKUP(A1358,[1]DI!$A$4:$B$15000,2,FALSE),0)</f>
        <v>0</v>
      </c>
      <c r="E1358" s="81">
        <f t="shared" ca="1" si="552"/>
        <v>0</v>
      </c>
      <c r="F1358" s="83">
        <f t="shared" si="572"/>
        <v>1.1679999999999999</v>
      </c>
      <c r="G1358" s="84">
        <f t="shared" ca="1" si="553"/>
        <v>1</v>
      </c>
      <c r="H1358" s="81">
        <f ca="1">TRUNC(PRODUCT(G$10:G1357),15)</f>
        <v>1.2191060574335799</v>
      </c>
      <c r="I1358" s="81">
        <f t="shared" si="554"/>
        <v>1</v>
      </c>
      <c r="J1358" s="81">
        <f t="shared" ca="1" si="555"/>
        <v>1.2191060600000001</v>
      </c>
      <c r="K1358" s="81">
        <f t="shared" ca="1" si="556"/>
        <v>219.10606000000001</v>
      </c>
      <c r="L1358" s="85">
        <f>IF(VLOOKUP(A1358,$U$12:$AD$125,8)=VLOOKUP(A1357,$U$12:$AD$125,8),0,VLOOKUP(A1358,U$12:$AD$125,8))</f>
        <v>0</v>
      </c>
      <c r="M1358" s="86">
        <f>IF(L1358&gt;0,VLOOKUP(L1358,T$12:$AC$125,7),0)</f>
        <v>0</v>
      </c>
      <c r="N1358" s="81">
        <f t="shared" si="573"/>
        <v>0</v>
      </c>
      <c r="O1358" s="81">
        <f t="shared" ca="1" si="557"/>
        <v>219.10606000000001</v>
      </c>
      <c r="P1358" s="87" t="str">
        <f t="shared" si="558"/>
        <v>J=</v>
      </c>
      <c r="Q1358" s="88">
        <f t="shared" si="559"/>
        <v>44676</v>
      </c>
      <c r="R1358" s="7"/>
      <c r="S1358" s="7"/>
      <c r="T1358" s="7"/>
      <c r="U1358" s="7"/>
      <c r="V1358" s="7"/>
      <c r="W1358" s="7"/>
      <c r="X1358" s="7"/>
      <c r="Y1358" s="7"/>
      <c r="Z1358" s="7"/>
      <c r="AA1358" s="7"/>
      <c r="AB1358" s="7"/>
      <c r="AC1358" s="7"/>
      <c r="AD1358" s="7"/>
      <c r="AE1358" s="7"/>
      <c r="AF1358" s="65">
        <f t="shared" si="571"/>
        <v>44148</v>
      </c>
      <c r="AG1358" s="9">
        <f t="shared" ref="AG1358:AK1371" ca="1" si="575">VLOOKUP($AF1358,$A$10:$Q$3625,(AG$1)+1)</f>
        <v>1188.6513399999999</v>
      </c>
      <c r="AH1358" s="9">
        <f t="shared" si="575"/>
        <v>1000</v>
      </c>
      <c r="AI1358" s="4">
        <f t="shared" ca="1" si="575"/>
        <v>1.9000000000000006E-2</v>
      </c>
      <c r="AJ1358" s="10">
        <f t="shared" ca="1" si="575"/>
        <v>7.4690000000000005E-5</v>
      </c>
      <c r="AK1358" s="4">
        <f t="shared" si="575"/>
        <v>1.1679999999999999</v>
      </c>
      <c r="AL1358" s="65">
        <f t="shared" si="569"/>
        <v>44148</v>
      </c>
      <c r="AM1358" s="10">
        <f t="shared" ref="AM1358:AS1371" ca="1" si="576">VLOOKUP($AF1358,$A$10:$Q$3625,(AM$1)+1)</f>
        <v>1.1886513400000001</v>
      </c>
      <c r="AN1358" s="9">
        <f t="shared" ca="1" si="576"/>
        <v>188.65134</v>
      </c>
      <c r="AO1358" s="7">
        <f t="shared" si="576"/>
        <v>0</v>
      </c>
      <c r="AP1358" s="11">
        <f t="shared" si="576"/>
        <v>0</v>
      </c>
      <c r="AQ1358" s="9">
        <f t="shared" si="576"/>
        <v>0</v>
      </c>
      <c r="AR1358" s="8" t="str">
        <f t="shared" si="576"/>
        <v>J=</v>
      </c>
      <c r="AS1358" s="65">
        <f t="shared" si="576"/>
        <v>44676</v>
      </c>
      <c r="AT1358" s="12"/>
      <c r="AU1358" s="12"/>
      <c r="AV1358" s="22"/>
      <c r="AW1358" s="12"/>
      <c r="AX1358" s="12"/>
      <c r="AY1358" s="12"/>
      <c r="AZ1358" s="12"/>
      <c r="BA1358" s="12"/>
      <c r="BB1358" s="12"/>
      <c r="BC1358" s="12"/>
      <c r="BD1358" s="12"/>
      <c r="BE1358" s="12"/>
      <c r="BF1358" s="12"/>
      <c r="BG1358" s="12"/>
      <c r="BH1358" s="12"/>
      <c r="BI1358" s="12"/>
      <c r="BJ1358" s="12"/>
      <c r="BK1358" s="12"/>
      <c r="BL1358" s="12"/>
      <c r="BM1358" s="12"/>
      <c r="BN1358" s="12"/>
      <c r="BO1358" s="12"/>
      <c r="BP1358" s="12"/>
      <c r="BQ1358" s="12"/>
      <c r="BR1358" s="12"/>
      <c r="BS1358" s="12"/>
      <c r="BT1358" s="12"/>
      <c r="BU1358" s="12"/>
      <c r="BV1358" s="12"/>
      <c r="BW1358" s="12"/>
      <c r="BX1358" s="12"/>
      <c r="BY1358" s="12"/>
      <c r="BZ1358" s="12"/>
      <c r="CA1358" s="12"/>
      <c r="CB1358" s="12"/>
      <c r="CC1358" s="12"/>
      <c r="CD1358" s="12"/>
      <c r="CE1358" s="12"/>
      <c r="CF1358" s="12"/>
      <c r="CG1358" s="12"/>
      <c r="CH1358" s="12"/>
      <c r="CI1358" s="12"/>
      <c r="CJ1358" s="12"/>
      <c r="CK1358" s="12"/>
      <c r="CL1358" s="12"/>
      <c r="CM1358" s="12"/>
      <c r="CN1358" s="12"/>
      <c r="CO1358" s="12"/>
      <c r="CP1358" s="12"/>
      <c r="CQ1358" s="12"/>
      <c r="CR1358" s="12"/>
      <c r="CS1358" s="12"/>
      <c r="CT1358" s="12"/>
      <c r="CU1358" s="12"/>
      <c r="CV1358" s="12"/>
      <c r="CW1358" s="12"/>
      <c r="CX1358" s="12"/>
      <c r="CY1358" s="12"/>
      <c r="CZ1358" s="12"/>
      <c r="DA1358" s="12"/>
      <c r="DB1358" s="12"/>
      <c r="DC1358" s="12"/>
      <c r="DD1358" s="12"/>
      <c r="DE1358" s="12"/>
      <c r="DF1358" s="12"/>
      <c r="DG1358" s="12"/>
      <c r="DH1358" s="12"/>
      <c r="DI1358" s="12"/>
      <c r="DJ1358" s="12"/>
      <c r="DK1358" s="12"/>
      <c r="DL1358" s="12"/>
      <c r="DM1358" s="12"/>
      <c r="DN1358" s="12"/>
      <c r="DO1358" s="12"/>
      <c r="DP1358" s="12"/>
      <c r="DQ1358" s="12"/>
      <c r="DR1358" s="12"/>
      <c r="DS1358" s="12"/>
      <c r="DT1358" s="12"/>
      <c r="DU1358" s="12"/>
      <c r="DV1358" s="12"/>
      <c r="DW1358" s="12"/>
      <c r="DX1358" s="12"/>
      <c r="DY1358" s="12"/>
      <c r="DZ1358" s="12"/>
      <c r="EA1358" s="12"/>
      <c r="EB1358" s="12"/>
      <c r="EC1358" s="12"/>
      <c r="ED1358" s="12"/>
      <c r="EE1358" s="12"/>
      <c r="EF1358" s="12"/>
      <c r="EG1358" s="12"/>
      <c r="EH1358" s="12"/>
      <c r="EI1358" s="12"/>
      <c r="EJ1358" s="12"/>
      <c r="EK1358" s="12"/>
      <c r="EL1358" s="12"/>
      <c r="EM1358" s="12"/>
      <c r="EN1358" s="12"/>
      <c r="EO1358" s="12"/>
      <c r="EP1358" s="12"/>
      <c r="EQ1358" s="12"/>
      <c r="ER1358" s="12"/>
      <c r="ES1358" s="12"/>
      <c r="ET1358" s="12"/>
      <c r="EU1358" s="12"/>
      <c r="EV1358" s="12"/>
      <c r="EW1358" s="12"/>
      <c r="EX1358" s="12"/>
      <c r="EY1358" s="12"/>
      <c r="EZ1358" s="12"/>
      <c r="FA1358" s="12"/>
      <c r="FB1358" s="12"/>
      <c r="FC1358" s="12"/>
      <c r="FD1358" s="12"/>
      <c r="FE1358" s="12"/>
      <c r="FF1358" s="12"/>
      <c r="FG1358" s="12"/>
      <c r="FH1358" s="12"/>
      <c r="FI1358" s="12"/>
      <c r="FJ1358" s="12"/>
      <c r="FK1358" s="12"/>
      <c r="FL1358" s="12"/>
      <c r="FM1358" s="12"/>
      <c r="FN1358" s="12"/>
      <c r="FO1358" s="12"/>
      <c r="FP1358" s="12"/>
      <c r="FQ1358" s="12"/>
      <c r="FR1358" s="12"/>
      <c r="FS1358" s="12"/>
      <c r="FT1358" s="12"/>
      <c r="FU1358" s="12"/>
      <c r="FV1358" s="12"/>
      <c r="FW1358" s="12"/>
      <c r="FX1358" s="12"/>
      <c r="FY1358" s="12"/>
      <c r="FZ1358" s="12"/>
      <c r="GA1358" s="12"/>
      <c r="GB1358" s="12"/>
      <c r="GC1358" s="12"/>
      <c r="GD1358" s="12"/>
      <c r="GE1358" s="12"/>
      <c r="GF1358" s="12"/>
      <c r="GG1358" s="12"/>
      <c r="GH1358" s="12"/>
      <c r="GI1358" s="12"/>
      <c r="GJ1358" s="12"/>
      <c r="GK1358" s="12"/>
      <c r="GL1358" s="12"/>
      <c r="GM1358" s="12"/>
      <c r="GN1358" s="12"/>
      <c r="GO1358" s="12"/>
      <c r="GP1358" s="12"/>
      <c r="GQ1358" s="12"/>
      <c r="GR1358" s="12"/>
    </row>
    <row r="1359" spans="1:203" x14ac:dyDescent="0.2">
      <c r="A1359" s="79">
        <f t="shared" si="574"/>
        <v>44431</v>
      </c>
      <c r="B1359" s="80">
        <f t="shared" ca="1" si="550"/>
        <v>1219.1060600000001</v>
      </c>
      <c r="C1359" s="81">
        <f t="shared" si="551"/>
        <v>1000</v>
      </c>
      <c r="D1359" s="82">
        <f ca="1">IF(A1359&lt;$B$1,VLOOKUP(A1359,[1]DI!$A$4:$B$15000,2,FALSE),0)</f>
        <v>5.1499999999999997E-2</v>
      </c>
      <c r="E1359" s="81">
        <f t="shared" ca="1" si="552"/>
        <v>1.9929999999999999E-4</v>
      </c>
      <c r="F1359" s="83">
        <f t="shared" si="572"/>
        <v>1.1679999999999999</v>
      </c>
      <c r="G1359" s="84">
        <f t="shared" ca="1" si="553"/>
        <v>1.0002327823999999</v>
      </c>
      <c r="H1359" s="81">
        <f ca="1">TRUNC(PRODUCT(G$10:G1358),15)</f>
        <v>1.2191060574335799</v>
      </c>
      <c r="I1359" s="81">
        <f t="shared" si="554"/>
        <v>1</v>
      </c>
      <c r="J1359" s="81">
        <f t="shared" ca="1" si="555"/>
        <v>1.2191060600000001</v>
      </c>
      <c r="K1359" s="81">
        <f t="shared" ca="1" si="556"/>
        <v>219.10606000000001</v>
      </c>
      <c r="L1359" s="85">
        <f>IF(VLOOKUP(A1359,$U$12:$AD$125,8)=VLOOKUP(A1358,$U$12:$AD$125,8),0,VLOOKUP(A1359,U$12:$AD$125,8))</f>
        <v>0</v>
      </c>
      <c r="M1359" s="86">
        <f>IF(L1359&gt;0,VLOOKUP(L1359,T$12:$AC$125,7),0)</f>
        <v>0</v>
      </c>
      <c r="N1359" s="81">
        <f t="shared" si="573"/>
        <v>0</v>
      </c>
      <c r="O1359" s="81">
        <f t="shared" ca="1" si="557"/>
        <v>219.10606000000001</v>
      </c>
      <c r="P1359" s="87" t="str">
        <f t="shared" si="558"/>
        <v>J=</v>
      </c>
      <c r="Q1359" s="88">
        <f t="shared" si="559"/>
        <v>44676</v>
      </c>
      <c r="R1359" s="7"/>
      <c r="S1359" s="7"/>
      <c r="T1359" s="7"/>
      <c r="U1359" s="7"/>
      <c r="V1359" s="7"/>
      <c r="W1359" s="7"/>
      <c r="X1359" s="7"/>
      <c r="Y1359" s="7"/>
      <c r="Z1359" s="7"/>
      <c r="AA1359" s="7"/>
      <c r="AB1359" s="7"/>
      <c r="AC1359" s="7"/>
      <c r="AD1359" s="7"/>
      <c r="AE1359" s="7"/>
      <c r="AF1359" s="65">
        <f t="shared" si="571"/>
        <v>44149</v>
      </c>
      <c r="AG1359" s="9">
        <f t="shared" ca="1" si="575"/>
        <v>1188.75503</v>
      </c>
      <c r="AH1359" s="9">
        <f t="shared" si="575"/>
        <v>1000</v>
      </c>
      <c r="AI1359" s="4">
        <f t="shared" ca="1" si="575"/>
        <v>0</v>
      </c>
      <c r="AJ1359" s="10">
        <f t="shared" ca="1" si="575"/>
        <v>0</v>
      </c>
      <c r="AK1359" s="4">
        <f t="shared" si="575"/>
        <v>1.1679999999999999</v>
      </c>
      <c r="AL1359" s="65">
        <f t="shared" si="569"/>
        <v>44149</v>
      </c>
      <c r="AM1359" s="10">
        <f t="shared" ca="1" si="576"/>
        <v>1.18875503</v>
      </c>
      <c r="AN1359" s="9">
        <f t="shared" ca="1" si="576"/>
        <v>188.75503</v>
      </c>
      <c r="AO1359" s="7">
        <f t="shared" si="576"/>
        <v>0</v>
      </c>
      <c r="AP1359" s="11">
        <f t="shared" si="576"/>
        <v>0</v>
      </c>
      <c r="AQ1359" s="9">
        <f t="shared" si="576"/>
        <v>0</v>
      </c>
      <c r="AR1359" s="8" t="str">
        <f t="shared" si="576"/>
        <v>J=</v>
      </c>
      <c r="AS1359" s="65">
        <f t="shared" si="576"/>
        <v>44676</v>
      </c>
      <c r="AT1359" s="12"/>
      <c r="AU1359" s="12"/>
      <c r="AV1359" s="22"/>
      <c r="AW1359" s="12"/>
      <c r="AX1359" s="12"/>
      <c r="AY1359" s="12"/>
      <c r="AZ1359" s="12"/>
      <c r="BA1359" s="12"/>
      <c r="BB1359" s="12"/>
      <c r="BC1359" s="12"/>
      <c r="BD1359" s="12"/>
      <c r="BE1359" s="12"/>
      <c r="BF1359" s="12"/>
      <c r="BG1359" s="12"/>
      <c r="BH1359" s="12"/>
      <c r="BI1359" s="12"/>
      <c r="BJ1359" s="12"/>
      <c r="BK1359" s="12"/>
      <c r="BL1359" s="12"/>
      <c r="BM1359" s="12"/>
      <c r="BN1359" s="12"/>
      <c r="BO1359" s="12"/>
      <c r="BP1359" s="12"/>
      <c r="BQ1359" s="12"/>
      <c r="BR1359" s="12"/>
      <c r="BS1359" s="12"/>
      <c r="BT1359" s="12"/>
      <c r="BU1359" s="12"/>
      <c r="BV1359" s="12"/>
      <c r="BW1359" s="12"/>
      <c r="BX1359" s="12"/>
      <c r="BY1359" s="12"/>
      <c r="BZ1359" s="12"/>
      <c r="CA1359" s="12"/>
      <c r="CB1359" s="12"/>
      <c r="CC1359" s="12"/>
      <c r="CD1359" s="12"/>
      <c r="CE1359" s="12"/>
      <c r="CF1359" s="12"/>
      <c r="CG1359" s="12"/>
      <c r="CH1359" s="12"/>
      <c r="CI1359" s="12"/>
      <c r="CJ1359" s="12"/>
      <c r="CK1359" s="12"/>
      <c r="CL1359" s="12"/>
      <c r="CM1359" s="12"/>
      <c r="CN1359" s="12"/>
      <c r="CO1359" s="12"/>
      <c r="CP1359" s="12"/>
      <c r="CQ1359" s="12"/>
      <c r="CR1359" s="12"/>
      <c r="CS1359" s="12"/>
      <c r="CT1359" s="12"/>
      <c r="CU1359" s="12"/>
      <c r="CV1359" s="12"/>
      <c r="CW1359" s="12"/>
      <c r="CX1359" s="12"/>
      <c r="CY1359" s="12"/>
      <c r="CZ1359" s="12"/>
      <c r="DA1359" s="12"/>
      <c r="DB1359" s="12"/>
      <c r="DC1359" s="12"/>
      <c r="DD1359" s="12"/>
      <c r="DE1359" s="12"/>
      <c r="DF1359" s="12"/>
      <c r="DG1359" s="12"/>
      <c r="DH1359" s="12"/>
      <c r="DI1359" s="12"/>
      <c r="DJ1359" s="12"/>
      <c r="DK1359" s="12"/>
      <c r="DL1359" s="12"/>
      <c r="DM1359" s="12"/>
      <c r="DN1359" s="12"/>
      <c r="DO1359" s="12"/>
      <c r="DP1359" s="12"/>
      <c r="DQ1359" s="12"/>
      <c r="DR1359" s="12"/>
      <c r="DS1359" s="12"/>
      <c r="DT1359" s="12"/>
      <c r="DU1359" s="12"/>
      <c r="DV1359" s="12"/>
      <c r="DW1359" s="12"/>
      <c r="DX1359" s="12"/>
      <c r="DY1359" s="12"/>
      <c r="DZ1359" s="12"/>
      <c r="EA1359" s="12"/>
      <c r="EB1359" s="12"/>
      <c r="EC1359" s="12"/>
      <c r="ED1359" s="12"/>
      <c r="EE1359" s="12"/>
      <c r="EF1359" s="12"/>
      <c r="EG1359" s="12"/>
      <c r="EH1359" s="12"/>
      <c r="EI1359" s="12"/>
      <c r="EJ1359" s="12"/>
      <c r="EK1359" s="12"/>
      <c r="EL1359" s="12"/>
      <c r="EM1359" s="12"/>
      <c r="EN1359" s="12"/>
      <c r="EO1359" s="12"/>
      <c r="EP1359" s="12"/>
      <c r="EQ1359" s="12"/>
      <c r="ER1359" s="12"/>
      <c r="ES1359" s="12"/>
      <c r="ET1359" s="12"/>
      <c r="EU1359" s="12"/>
      <c r="EV1359" s="12"/>
      <c r="EW1359" s="12"/>
      <c r="EX1359" s="12"/>
      <c r="EY1359" s="12"/>
      <c r="EZ1359" s="12"/>
      <c r="FA1359" s="12"/>
      <c r="FB1359" s="12"/>
      <c r="FC1359" s="12"/>
      <c r="FD1359" s="12"/>
      <c r="FE1359" s="12"/>
      <c r="FF1359" s="12"/>
      <c r="FG1359" s="12"/>
      <c r="FH1359" s="12"/>
      <c r="FI1359" s="12"/>
      <c r="FJ1359" s="12"/>
      <c r="FK1359" s="12"/>
      <c r="FL1359" s="12"/>
      <c r="FM1359" s="12"/>
      <c r="FN1359" s="12"/>
      <c r="FO1359" s="12"/>
      <c r="FP1359" s="12"/>
      <c r="FQ1359" s="12"/>
      <c r="FR1359" s="12"/>
      <c r="FS1359" s="12"/>
      <c r="FT1359" s="12"/>
      <c r="FU1359" s="12"/>
      <c r="FV1359" s="12"/>
      <c r="FW1359" s="12"/>
      <c r="FX1359" s="12"/>
      <c r="FY1359" s="12"/>
      <c r="FZ1359" s="12"/>
      <c r="GA1359" s="12"/>
      <c r="GB1359" s="12"/>
      <c r="GC1359" s="12"/>
      <c r="GD1359" s="12"/>
      <c r="GE1359" s="12"/>
      <c r="GF1359" s="12"/>
      <c r="GG1359" s="12"/>
      <c r="GH1359" s="12"/>
      <c r="GI1359" s="12"/>
      <c r="GJ1359" s="12"/>
      <c r="GK1359" s="12"/>
      <c r="GL1359" s="12"/>
      <c r="GM1359" s="12"/>
      <c r="GN1359" s="12"/>
      <c r="GO1359" s="12"/>
      <c r="GP1359" s="12"/>
      <c r="GQ1359" s="12"/>
      <c r="GR1359" s="12"/>
    </row>
    <row r="1360" spans="1:203" x14ac:dyDescent="0.2">
      <c r="A1360" s="79">
        <f t="shared" si="574"/>
        <v>44432</v>
      </c>
      <c r="B1360" s="80">
        <f t="shared" ca="1" si="550"/>
        <v>1219.38984</v>
      </c>
      <c r="C1360" s="81">
        <f t="shared" si="551"/>
        <v>1000</v>
      </c>
      <c r="D1360" s="82">
        <f ca="1">IF(A1360&lt;$B$1,VLOOKUP(A1360,[1]DI!$A$4:$B$15000,2,FALSE),0)</f>
        <v>5.1499999999999997E-2</v>
      </c>
      <c r="E1360" s="81">
        <f t="shared" ca="1" si="552"/>
        <v>1.9929999999999999E-4</v>
      </c>
      <c r="F1360" s="83">
        <f t="shared" si="572"/>
        <v>1.1679999999999999</v>
      </c>
      <c r="G1360" s="84">
        <f t="shared" ca="1" si="553"/>
        <v>1.0002327823999999</v>
      </c>
      <c r="H1360" s="81">
        <f ca="1">TRUNC(PRODUCT(G$10:G1359),15)</f>
        <v>1.21938984386748</v>
      </c>
      <c r="I1360" s="81">
        <f t="shared" si="554"/>
        <v>1</v>
      </c>
      <c r="J1360" s="81">
        <f t="shared" ca="1" si="555"/>
        <v>1.2193898400000001</v>
      </c>
      <c r="K1360" s="81">
        <f t="shared" ca="1" si="556"/>
        <v>219.38983999999999</v>
      </c>
      <c r="L1360" s="85">
        <f>IF(VLOOKUP(A1360,$U$12:$AD$125,8)=VLOOKUP(A1359,$U$12:$AD$125,8),0,VLOOKUP(A1360,U$12:$AD$125,8))</f>
        <v>0</v>
      </c>
      <c r="M1360" s="86">
        <f>IF(L1360&gt;0,VLOOKUP(L1360,T$12:$AC$125,7),0)</f>
        <v>0</v>
      </c>
      <c r="N1360" s="81">
        <f t="shared" si="573"/>
        <v>0</v>
      </c>
      <c r="O1360" s="81">
        <f t="shared" ca="1" si="557"/>
        <v>219.38983999999999</v>
      </c>
      <c r="P1360" s="87" t="str">
        <f t="shared" si="558"/>
        <v>J=</v>
      </c>
      <c r="Q1360" s="88">
        <f t="shared" si="559"/>
        <v>44676</v>
      </c>
      <c r="R1360" s="7"/>
      <c r="S1360" s="7"/>
      <c r="T1360" s="7"/>
      <c r="U1360" s="7"/>
      <c r="V1360" s="7"/>
      <c r="W1360" s="7"/>
      <c r="X1360" s="7"/>
      <c r="Y1360" s="7"/>
      <c r="Z1360" s="7"/>
      <c r="AA1360" s="7"/>
      <c r="AB1360" s="7"/>
      <c r="AC1360" s="7"/>
      <c r="AD1360" s="7"/>
      <c r="AE1360" s="7"/>
      <c r="AF1360" s="65">
        <f t="shared" si="571"/>
        <v>44150</v>
      </c>
      <c r="AG1360" s="9">
        <f t="shared" ca="1" si="575"/>
        <v>1188.75503</v>
      </c>
      <c r="AH1360" s="9">
        <f t="shared" si="575"/>
        <v>1000</v>
      </c>
      <c r="AI1360" s="4">
        <f t="shared" ca="1" si="575"/>
        <v>0</v>
      </c>
      <c r="AJ1360" s="10">
        <f t="shared" ca="1" si="575"/>
        <v>0</v>
      </c>
      <c r="AK1360" s="4">
        <f t="shared" si="575"/>
        <v>1.1679999999999999</v>
      </c>
      <c r="AL1360" s="65">
        <f t="shared" si="569"/>
        <v>44150</v>
      </c>
      <c r="AM1360" s="10">
        <f t="shared" ca="1" si="576"/>
        <v>1.18875503</v>
      </c>
      <c r="AN1360" s="9">
        <f t="shared" ca="1" si="576"/>
        <v>188.75503</v>
      </c>
      <c r="AO1360" s="7">
        <f t="shared" si="576"/>
        <v>0</v>
      </c>
      <c r="AP1360" s="11">
        <f t="shared" si="576"/>
        <v>0</v>
      </c>
      <c r="AQ1360" s="9">
        <f t="shared" si="576"/>
        <v>0</v>
      </c>
      <c r="AR1360" s="8" t="str">
        <f t="shared" si="576"/>
        <v>J=</v>
      </c>
      <c r="AS1360" s="65">
        <f t="shared" si="576"/>
        <v>44676</v>
      </c>
      <c r="AT1360" s="12"/>
      <c r="AU1360" s="12"/>
      <c r="AV1360" s="22"/>
      <c r="AW1360" s="12"/>
      <c r="AX1360" s="12"/>
      <c r="AY1360" s="12"/>
      <c r="AZ1360" s="12"/>
      <c r="BA1360" s="12"/>
      <c r="BB1360" s="12"/>
      <c r="BC1360" s="12"/>
      <c r="BD1360" s="12"/>
      <c r="BE1360" s="12"/>
      <c r="BF1360" s="12"/>
      <c r="BG1360" s="12"/>
      <c r="BH1360" s="12"/>
      <c r="BI1360" s="12"/>
      <c r="BJ1360" s="12"/>
      <c r="BK1360" s="12"/>
      <c r="BL1360" s="12"/>
      <c r="BM1360" s="12"/>
      <c r="BN1360" s="12"/>
      <c r="BO1360" s="12"/>
      <c r="BP1360" s="12"/>
      <c r="BQ1360" s="12"/>
      <c r="BR1360" s="12"/>
      <c r="BS1360" s="12"/>
      <c r="BT1360" s="12"/>
      <c r="BU1360" s="12"/>
      <c r="BV1360" s="12"/>
      <c r="BW1360" s="12"/>
      <c r="BX1360" s="12"/>
      <c r="BY1360" s="12"/>
      <c r="BZ1360" s="12"/>
      <c r="CA1360" s="12"/>
      <c r="CB1360" s="12"/>
      <c r="CC1360" s="12"/>
      <c r="CD1360" s="12"/>
      <c r="CE1360" s="12"/>
      <c r="CF1360" s="12"/>
      <c r="CG1360" s="12"/>
      <c r="CH1360" s="12"/>
      <c r="CI1360" s="12"/>
      <c r="CJ1360" s="12"/>
      <c r="CK1360" s="12"/>
      <c r="CL1360" s="12"/>
      <c r="CM1360" s="12"/>
      <c r="CN1360" s="12"/>
      <c r="CO1360" s="12"/>
      <c r="CP1360" s="12"/>
      <c r="CQ1360" s="12"/>
      <c r="CR1360" s="12"/>
      <c r="CS1360" s="12"/>
      <c r="CT1360" s="12"/>
      <c r="CU1360" s="12"/>
      <c r="CV1360" s="12"/>
      <c r="CW1360" s="12"/>
      <c r="CX1360" s="12"/>
      <c r="CY1360" s="12"/>
      <c r="CZ1360" s="12"/>
      <c r="DA1360" s="12"/>
      <c r="DB1360" s="12"/>
      <c r="DC1360" s="12"/>
      <c r="DD1360" s="12"/>
      <c r="DE1360" s="12"/>
      <c r="DF1360" s="12"/>
      <c r="DG1360" s="12"/>
      <c r="DH1360" s="12"/>
      <c r="DI1360" s="12"/>
      <c r="DJ1360" s="12"/>
      <c r="DK1360" s="12"/>
      <c r="DL1360" s="12"/>
      <c r="DM1360" s="12"/>
      <c r="DN1360" s="12"/>
      <c r="DO1360" s="12"/>
      <c r="DP1360" s="12"/>
      <c r="DQ1360" s="12"/>
      <c r="DR1360" s="12"/>
      <c r="DS1360" s="12"/>
      <c r="DT1360" s="12"/>
      <c r="DU1360" s="12"/>
      <c r="DV1360" s="12"/>
      <c r="DW1360" s="12"/>
      <c r="DX1360" s="12"/>
      <c r="DY1360" s="12"/>
      <c r="DZ1360" s="12"/>
      <c r="EA1360" s="12"/>
      <c r="EB1360" s="12"/>
      <c r="EC1360" s="12"/>
      <c r="ED1360" s="12"/>
      <c r="EE1360" s="12"/>
      <c r="EF1360" s="12"/>
      <c r="EG1360" s="12"/>
      <c r="EH1360" s="12"/>
      <c r="EI1360" s="12"/>
      <c r="EJ1360" s="12"/>
      <c r="EK1360" s="12"/>
      <c r="EL1360" s="12"/>
      <c r="EM1360" s="12"/>
      <c r="EN1360" s="12"/>
      <c r="EO1360" s="12"/>
      <c r="EP1360" s="12"/>
      <c r="EQ1360" s="12"/>
      <c r="ER1360" s="12"/>
      <c r="ES1360" s="12"/>
      <c r="ET1360" s="12"/>
      <c r="EU1360" s="12"/>
      <c r="EV1360" s="12"/>
      <c r="EW1360" s="12"/>
      <c r="EX1360" s="12"/>
      <c r="EY1360" s="12"/>
      <c r="EZ1360" s="12"/>
      <c r="FA1360" s="12"/>
      <c r="FB1360" s="12"/>
      <c r="FC1360" s="12"/>
      <c r="FD1360" s="12"/>
      <c r="FE1360" s="12"/>
      <c r="FF1360" s="12"/>
      <c r="FG1360" s="12"/>
      <c r="FH1360" s="12"/>
      <c r="FI1360" s="12"/>
      <c r="FJ1360" s="12"/>
      <c r="FK1360" s="12"/>
      <c r="FL1360" s="12"/>
      <c r="FM1360" s="12"/>
      <c r="FN1360" s="12"/>
      <c r="FO1360" s="12"/>
      <c r="FP1360" s="12"/>
      <c r="FQ1360" s="12"/>
      <c r="FR1360" s="12"/>
      <c r="FS1360" s="12"/>
      <c r="FT1360" s="12"/>
      <c r="FU1360" s="12"/>
      <c r="FV1360" s="12"/>
      <c r="FW1360" s="12"/>
      <c r="FX1360" s="12"/>
      <c r="FY1360" s="12"/>
      <c r="FZ1360" s="12"/>
      <c r="GA1360" s="12"/>
      <c r="GB1360" s="12"/>
      <c r="GC1360" s="12"/>
      <c r="GD1360" s="12"/>
      <c r="GE1360" s="12"/>
      <c r="GF1360" s="12"/>
      <c r="GG1360" s="12"/>
      <c r="GH1360" s="12"/>
      <c r="GI1360" s="12"/>
      <c r="GJ1360" s="12"/>
      <c r="GK1360" s="12"/>
      <c r="GL1360" s="12"/>
      <c r="GM1360" s="12"/>
      <c r="GN1360" s="12"/>
      <c r="GO1360" s="12"/>
      <c r="GP1360" s="12"/>
      <c r="GQ1360" s="12"/>
      <c r="GR1360" s="12"/>
    </row>
    <row r="1361" spans="1:200" x14ac:dyDescent="0.2">
      <c r="A1361" s="79">
        <f t="shared" si="574"/>
        <v>44433</v>
      </c>
      <c r="B1361" s="80">
        <f t="shared" ca="1" si="550"/>
        <v>1219.6737000000001</v>
      </c>
      <c r="C1361" s="81">
        <f t="shared" si="551"/>
        <v>1000</v>
      </c>
      <c r="D1361" s="82">
        <f ca="1">IF(A1361&lt;$B$1,VLOOKUP(A1361,[1]DI!$A$4:$B$15000,2,FALSE),0)</f>
        <v>5.1499999999999997E-2</v>
      </c>
      <c r="E1361" s="81">
        <f t="shared" ca="1" si="552"/>
        <v>1.9929999999999999E-4</v>
      </c>
      <c r="F1361" s="83">
        <f t="shared" si="572"/>
        <v>1.1679999999999999</v>
      </c>
      <c r="G1361" s="84">
        <f t="shared" ca="1" si="553"/>
        <v>1.0002327823999999</v>
      </c>
      <c r="H1361" s="81">
        <f ca="1">TRUNC(PRODUCT(G$10:G1360),15)</f>
        <v>1.21967369636187</v>
      </c>
      <c r="I1361" s="81">
        <f t="shared" si="554"/>
        <v>1</v>
      </c>
      <c r="J1361" s="81">
        <f t="shared" ca="1" si="555"/>
        <v>1.2196737</v>
      </c>
      <c r="K1361" s="81">
        <f t="shared" ca="1" si="556"/>
        <v>219.6737</v>
      </c>
      <c r="L1361" s="85">
        <f>IF(VLOOKUP(A1361,$U$12:$AD$125,8)=VLOOKUP(A1360,$U$12:$AD$125,8),0,VLOOKUP(A1361,U$12:$AD$125,8))</f>
        <v>0</v>
      </c>
      <c r="M1361" s="86">
        <f>IF(L1361&gt;0,VLOOKUP(L1361,T$12:$AC$125,7),0)</f>
        <v>0</v>
      </c>
      <c r="N1361" s="81">
        <f t="shared" si="573"/>
        <v>0</v>
      </c>
      <c r="O1361" s="81">
        <f t="shared" ca="1" si="557"/>
        <v>219.6737</v>
      </c>
      <c r="P1361" s="87" t="str">
        <f t="shared" si="558"/>
        <v>J=</v>
      </c>
      <c r="Q1361" s="88">
        <f t="shared" si="559"/>
        <v>44676</v>
      </c>
      <c r="R1361" s="7"/>
      <c r="S1361" s="7"/>
      <c r="T1361" s="7"/>
      <c r="U1361" s="7"/>
      <c r="V1361" s="7"/>
      <c r="W1361" s="7"/>
      <c r="X1361" s="7"/>
      <c r="Y1361" s="7"/>
      <c r="Z1361" s="7"/>
      <c r="AA1361" s="7"/>
      <c r="AB1361" s="7"/>
      <c r="AC1361" s="7"/>
      <c r="AD1361" s="7"/>
      <c r="AE1361" s="7"/>
      <c r="AF1361" s="65">
        <f t="shared" si="571"/>
        <v>44151</v>
      </c>
      <c r="AG1361" s="9">
        <f t="shared" ca="1" si="575"/>
        <v>1188.75503</v>
      </c>
      <c r="AH1361" s="9">
        <f t="shared" si="575"/>
        <v>1000</v>
      </c>
      <c r="AI1361" s="4">
        <f t="shared" ca="1" si="575"/>
        <v>1.9000000000000006E-2</v>
      </c>
      <c r="AJ1361" s="10">
        <f t="shared" ca="1" si="575"/>
        <v>7.4690000000000005E-5</v>
      </c>
      <c r="AK1361" s="4">
        <f t="shared" si="575"/>
        <v>1.1679999999999999</v>
      </c>
      <c r="AL1361" s="65">
        <f t="shared" si="569"/>
        <v>44151</v>
      </c>
      <c r="AM1361" s="10">
        <f t="shared" ca="1" si="576"/>
        <v>1.18875503</v>
      </c>
      <c r="AN1361" s="9">
        <f t="shared" ca="1" si="576"/>
        <v>188.75503</v>
      </c>
      <c r="AO1361" s="7">
        <f t="shared" si="576"/>
        <v>0</v>
      </c>
      <c r="AP1361" s="11">
        <f t="shared" si="576"/>
        <v>0</v>
      </c>
      <c r="AQ1361" s="9">
        <f t="shared" si="576"/>
        <v>0</v>
      </c>
      <c r="AR1361" s="8" t="str">
        <f t="shared" si="576"/>
        <v>J=</v>
      </c>
      <c r="AS1361" s="65">
        <f t="shared" si="576"/>
        <v>44676</v>
      </c>
      <c r="AT1361" s="12"/>
      <c r="AU1361" s="12"/>
      <c r="AV1361" s="22"/>
      <c r="AW1361" s="12"/>
      <c r="AX1361" s="12"/>
      <c r="AY1361" s="12"/>
      <c r="AZ1361" s="12"/>
      <c r="BA1361" s="12"/>
      <c r="BB1361" s="12"/>
      <c r="BC1361" s="12"/>
      <c r="BD1361" s="12"/>
      <c r="BE1361" s="12"/>
      <c r="BF1361" s="12"/>
      <c r="BG1361" s="12"/>
      <c r="BH1361" s="12"/>
      <c r="BI1361" s="12"/>
      <c r="BJ1361" s="12"/>
      <c r="BK1361" s="12"/>
      <c r="BL1361" s="12"/>
      <c r="BM1361" s="12"/>
      <c r="BN1361" s="12"/>
      <c r="BO1361" s="12"/>
      <c r="BP1361" s="12"/>
      <c r="BQ1361" s="12"/>
      <c r="BR1361" s="12"/>
      <c r="BS1361" s="12"/>
      <c r="BT1361" s="12"/>
      <c r="BU1361" s="12"/>
      <c r="BV1361" s="12"/>
      <c r="BW1361" s="12"/>
      <c r="BX1361" s="12"/>
      <c r="BY1361" s="12"/>
      <c r="BZ1361" s="12"/>
      <c r="CA1361" s="12"/>
      <c r="CB1361" s="12"/>
      <c r="CC1361" s="12"/>
      <c r="CD1361" s="12"/>
      <c r="CE1361" s="12"/>
      <c r="CF1361" s="12"/>
      <c r="CG1361" s="12"/>
      <c r="CH1361" s="12"/>
      <c r="CI1361" s="12"/>
      <c r="CJ1361" s="12"/>
      <c r="CK1361" s="12"/>
      <c r="CL1361" s="12"/>
      <c r="CM1361" s="12"/>
      <c r="CN1361" s="12"/>
      <c r="CO1361" s="12"/>
      <c r="CP1361" s="12"/>
      <c r="CQ1361" s="12"/>
      <c r="CR1361" s="12"/>
      <c r="CS1361" s="12"/>
      <c r="CT1361" s="12"/>
      <c r="CU1361" s="12"/>
      <c r="CV1361" s="12"/>
      <c r="CW1361" s="12"/>
      <c r="CX1361" s="12"/>
      <c r="CY1361" s="12"/>
      <c r="CZ1361" s="12"/>
      <c r="DA1361" s="12"/>
      <c r="DB1361" s="12"/>
      <c r="DC1361" s="12"/>
      <c r="DD1361" s="12"/>
      <c r="DE1361" s="12"/>
      <c r="DF1361" s="12"/>
      <c r="DG1361" s="12"/>
      <c r="DH1361" s="12"/>
      <c r="DI1361" s="12"/>
      <c r="DJ1361" s="12"/>
      <c r="DK1361" s="12"/>
      <c r="DL1361" s="12"/>
      <c r="DM1361" s="12"/>
      <c r="DN1361" s="12"/>
      <c r="DO1361" s="12"/>
      <c r="DP1361" s="12"/>
      <c r="DQ1361" s="12"/>
      <c r="DR1361" s="12"/>
      <c r="DS1361" s="12"/>
      <c r="DT1361" s="12"/>
      <c r="DU1361" s="12"/>
      <c r="DV1361" s="12"/>
      <c r="DW1361" s="12"/>
      <c r="DX1361" s="12"/>
      <c r="DY1361" s="12"/>
      <c r="DZ1361" s="12"/>
      <c r="EA1361" s="12"/>
      <c r="EB1361" s="12"/>
      <c r="EC1361" s="12"/>
      <c r="ED1361" s="12"/>
      <c r="EE1361" s="12"/>
      <c r="EF1361" s="12"/>
      <c r="EG1361" s="12"/>
      <c r="EH1361" s="12"/>
      <c r="EI1361" s="12"/>
      <c r="EJ1361" s="12"/>
      <c r="EK1361" s="12"/>
      <c r="EL1361" s="12"/>
      <c r="EM1361" s="12"/>
      <c r="EN1361" s="12"/>
      <c r="EO1361" s="12"/>
      <c r="EP1361" s="12"/>
      <c r="EQ1361" s="12"/>
      <c r="ER1361" s="12"/>
      <c r="ES1361" s="12"/>
      <c r="ET1361" s="12"/>
      <c r="EU1361" s="12"/>
      <c r="EV1361" s="12"/>
      <c r="EW1361" s="12"/>
      <c r="EX1361" s="12"/>
      <c r="EY1361" s="12"/>
      <c r="EZ1361" s="12"/>
      <c r="FA1361" s="12"/>
      <c r="FB1361" s="12"/>
      <c r="FC1361" s="12"/>
      <c r="FD1361" s="12"/>
      <c r="FE1361" s="12"/>
      <c r="FF1361" s="12"/>
      <c r="FG1361" s="12"/>
      <c r="FH1361" s="12"/>
      <c r="FI1361" s="12"/>
      <c r="FJ1361" s="12"/>
      <c r="FK1361" s="12"/>
      <c r="FL1361" s="12"/>
      <c r="FM1361" s="12"/>
      <c r="FN1361" s="12"/>
      <c r="FO1361" s="12"/>
      <c r="FP1361" s="12"/>
      <c r="FQ1361" s="12"/>
      <c r="FR1361" s="12"/>
      <c r="FS1361" s="12"/>
      <c r="FT1361" s="12"/>
      <c r="FU1361" s="12"/>
      <c r="FV1361" s="12"/>
      <c r="FW1361" s="12"/>
      <c r="FX1361" s="12"/>
      <c r="FY1361" s="12"/>
      <c r="FZ1361" s="12"/>
      <c r="GA1361" s="12"/>
      <c r="GB1361" s="12"/>
      <c r="GC1361" s="12"/>
      <c r="GD1361" s="12"/>
      <c r="GE1361" s="12"/>
      <c r="GF1361" s="12"/>
      <c r="GG1361" s="12"/>
      <c r="GH1361" s="12"/>
      <c r="GI1361" s="12"/>
      <c r="GJ1361" s="12"/>
      <c r="GK1361" s="12"/>
      <c r="GL1361" s="12"/>
      <c r="GM1361" s="12"/>
      <c r="GN1361" s="12"/>
      <c r="GO1361" s="12"/>
      <c r="GP1361" s="12"/>
      <c r="GQ1361" s="12"/>
      <c r="GR1361" s="12"/>
    </row>
    <row r="1362" spans="1:200" x14ac:dyDescent="0.2">
      <c r="A1362" s="79">
        <f t="shared" si="574"/>
        <v>44434</v>
      </c>
      <c r="B1362" s="80">
        <f t="shared" ca="1" si="550"/>
        <v>1219.9576099999999</v>
      </c>
      <c r="C1362" s="81">
        <f t="shared" si="551"/>
        <v>1000</v>
      </c>
      <c r="D1362" s="82">
        <f ca="1">IF(A1362&lt;$B$1,VLOOKUP(A1362,[1]DI!$A$4:$B$15000,2,FALSE),0)</f>
        <v>5.1499999999999997E-2</v>
      </c>
      <c r="E1362" s="81">
        <f t="shared" ca="1" si="552"/>
        <v>1.9929999999999999E-4</v>
      </c>
      <c r="F1362" s="83">
        <f t="shared" si="572"/>
        <v>1.1679999999999999</v>
      </c>
      <c r="G1362" s="84">
        <f t="shared" ca="1" si="553"/>
        <v>1.0002327823999999</v>
      </c>
      <c r="H1362" s="81">
        <f ca="1">TRUNC(PRODUCT(G$10:G1361),15)</f>
        <v>1.2199576149321301</v>
      </c>
      <c r="I1362" s="81">
        <f t="shared" si="554"/>
        <v>1</v>
      </c>
      <c r="J1362" s="81">
        <f t="shared" ca="1" si="555"/>
        <v>1.21995761</v>
      </c>
      <c r="K1362" s="81">
        <f t="shared" ca="1" si="556"/>
        <v>219.95760999999999</v>
      </c>
      <c r="L1362" s="85">
        <f>IF(VLOOKUP(A1362,$U$12:$AD$125,8)=VLOOKUP(A1361,$U$12:$AD$125,8),0,VLOOKUP(A1362,U$12:$AD$125,8))</f>
        <v>0</v>
      </c>
      <c r="M1362" s="86">
        <f>IF(L1362&gt;0,VLOOKUP(L1362,T$12:$AC$125,7),0)</f>
        <v>0</v>
      </c>
      <c r="N1362" s="81">
        <f t="shared" si="573"/>
        <v>0</v>
      </c>
      <c r="O1362" s="81">
        <f t="shared" ca="1" si="557"/>
        <v>219.95760999999999</v>
      </c>
      <c r="P1362" s="87" t="str">
        <f t="shared" si="558"/>
        <v>J=</v>
      </c>
      <c r="Q1362" s="88">
        <f t="shared" si="559"/>
        <v>44676</v>
      </c>
      <c r="R1362" s="7"/>
      <c r="S1362" s="7"/>
      <c r="T1362" s="7"/>
      <c r="U1362" s="7"/>
      <c r="V1362" s="7"/>
      <c r="W1362" s="7"/>
      <c r="X1362" s="7"/>
      <c r="Y1362" s="7"/>
      <c r="Z1362" s="7"/>
      <c r="AA1362" s="7"/>
      <c r="AB1362" s="7"/>
      <c r="AC1362" s="7"/>
      <c r="AD1362" s="7"/>
      <c r="AE1362" s="7"/>
      <c r="AF1362" s="65">
        <f t="shared" si="571"/>
        <v>44152</v>
      </c>
      <c r="AG1362" s="9">
        <f t="shared" ca="1" si="575"/>
        <v>1188.8587400000001</v>
      </c>
      <c r="AH1362" s="9">
        <f t="shared" si="575"/>
        <v>1000</v>
      </c>
      <c r="AI1362" s="4">
        <f t="shared" ca="1" si="575"/>
        <v>1.9000000000000006E-2</v>
      </c>
      <c r="AJ1362" s="10">
        <f t="shared" ca="1" si="575"/>
        <v>7.4690000000000005E-5</v>
      </c>
      <c r="AK1362" s="4">
        <f t="shared" si="575"/>
        <v>1.1679999999999999</v>
      </c>
      <c r="AL1362" s="65">
        <f t="shared" si="569"/>
        <v>44152</v>
      </c>
      <c r="AM1362" s="10">
        <f t="shared" ca="1" si="576"/>
        <v>1.1888587399999999</v>
      </c>
      <c r="AN1362" s="9">
        <f t="shared" ca="1" si="576"/>
        <v>188.85874000000001</v>
      </c>
      <c r="AO1362" s="7">
        <f t="shared" si="576"/>
        <v>0</v>
      </c>
      <c r="AP1362" s="11">
        <f t="shared" si="576"/>
        <v>0</v>
      </c>
      <c r="AQ1362" s="9">
        <f t="shared" si="576"/>
        <v>0</v>
      </c>
      <c r="AR1362" s="8" t="str">
        <f t="shared" si="576"/>
        <v>J=</v>
      </c>
      <c r="AS1362" s="65">
        <f t="shared" si="576"/>
        <v>44676</v>
      </c>
      <c r="AT1362" s="12"/>
      <c r="AU1362" s="12"/>
      <c r="AV1362" s="22"/>
      <c r="AW1362" s="12"/>
      <c r="AX1362" s="12"/>
      <c r="AY1362" s="12"/>
      <c r="AZ1362" s="12"/>
      <c r="BA1362" s="12"/>
      <c r="BB1362" s="12"/>
      <c r="BC1362" s="12"/>
      <c r="BD1362" s="12"/>
      <c r="BE1362" s="12"/>
      <c r="BF1362" s="12"/>
      <c r="BG1362" s="12"/>
      <c r="BH1362" s="12"/>
      <c r="BI1362" s="12"/>
      <c r="BJ1362" s="12"/>
      <c r="BK1362" s="12"/>
      <c r="BL1362" s="12"/>
      <c r="BM1362" s="12"/>
      <c r="BN1362" s="12"/>
      <c r="BO1362" s="12"/>
      <c r="BP1362" s="12"/>
      <c r="BQ1362" s="12"/>
      <c r="BR1362" s="12"/>
      <c r="BS1362" s="12"/>
      <c r="BT1362" s="12"/>
      <c r="BU1362" s="12"/>
      <c r="BV1362" s="12"/>
      <c r="BW1362" s="12"/>
      <c r="BX1362" s="12"/>
      <c r="BY1362" s="12"/>
      <c r="BZ1362" s="12"/>
      <c r="CA1362" s="12"/>
      <c r="CB1362" s="12"/>
      <c r="CC1362" s="12"/>
      <c r="CD1362" s="12"/>
      <c r="CE1362" s="12"/>
      <c r="CF1362" s="12"/>
      <c r="CG1362" s="12"/>
      <c r="CH1362" s="12"/>
      <c r="CI1362" s="12"/>
      <c r="CJ1362" s="12"/>
      <c r="CK1362" s="12"/>
      <c r="CL1362" s="12"/>
      <c r="CM1362" s="12"/>
      <c r="CN1362" s="12"/>
      <c r="CO1362" s="12"/>
      <c r="CP1362" s="12"/>
      <c r="CQ1362" s="12"/>
      <c r="CR1362" s="12"/>
      <c r="CS1362" s="12"/>
      <c r="CT1362" s="12"/>
      <c r="CU1362" s="12"/>
      <c r="CV1362" s="12"/>
      <c r="CW1362" s="12"/>
      <c r="CX1362" s="12"/>
      <c r="CY1362" s="12"/>
      <c r="CZ1362" s="12"/>
      <c r="DA1362" s="12"/>
      <c r="DB1362" s="12"/>
      <c r="DC1362" s="12"/>
      <c r="DD1362" s="12"/>
      <c r="DE1362" s="12"/>
      <c r="DF1362" s="12"/>
      <c r="DG1362" s="12"/>
      <c r="DH1362" s="12"/>
      <c r="DI1362" s="12"/>
      <c r="DJ1362" s="12"/>
      <c r="DK1362" s="12"/>
      <c r="DL1362" s="12"/>
      <c r="DM1362" s="12"/>
      <c r="DN1362" s="12"/>
      <c r="DO1362" s="12"/>
      <c r="DP1362" s="12"/>
      <c r="DQ1362" s="12"/>
      <c r="DR1362" s="12"/>
      <c r="DS1362" s="12"/>
      <c r="DT1362" s="12"/>
      <c r="DU1362" s="12"/>
      <c r="DV1362" s="12"/>
      <c r="DW1362" s="12"/>
      <c r="DX1362" s="12"/>
      <c r="DY1362" s="12"/>
      <c r="DZ1362" s="12"/>
      <c r="EA1362" s="12"/>
      <c r="EB1362" s="12"/>
      <c r="EC1362" s="12"/>
      <c r="ED1362" s="12"/>
      <c r="EE1362" s="12"/>
      <c r="EF1362" s="12"/>
      <c r="EG1362" s="12"/>
      <c r="EH1362" s="12"/>
      <c r="EI1362" s="12"/>
      <c r="EJ1362" s="12"/>
      <c r="EK1362" s="12"/>
      <c r="EL1362" s="12"/>
      <c r="EM1362" s="12"/>
      <c r="EN1362" s="12"/>
      <c r="EO1362" s="12"/>
      <c r="EP1362" s="12"/>
      <c r="EQ1362" s="12"/>
      <c r="ER1362" s="12"/>
      <c r="ES1362" s="12"/>
      <c r="ET1362" s="12"/>
      <c r="EU1362" s="12"/>
      <c r="EV1362" s="12"/>
      <c r="EW1362" s="12"/>
      <c r="EX1362" s="12"/>
      <c r="EY1362" s="12"/>
      <c r="EZ1362" s="12"/>
      <c r="FA1362" s="12"/>
      <c r="FB1362" s="12"/>
      <c r="FC1362" s="12"/>
      <c r="FD1362" s="12"/>
      <c r="FE1362" s="12"/>
      <c r="FF1362" s="12"/>
      <c r="FG1362" s="12"/>
      <c r="FH1362" s="12"/>
      <c r="FI1362" s="12"/>
      <c r="FJ1362" s="12"/>
      <c r="FK1362" s="12"/>
      <c r="FL1362" s="12"/>
      <c r="FM1362" s="12"/>
      <c r="FN1362" s="12"/>
      <c r="FO1362" s="12"/>
      <c r="FP1362" s="12"/>
      <c r="FQ1362" s="12"/>
      <c r="FR1362" s="12"/>
      <c r="FS1362" s="12"/>
      <c r="FT1362" s="12"/>
      <c r="FU1362" s="12"/>
      <c r="FV1362" s="12"/>
      <c r="FW1362" s="12"/>
      <c r="FX1362" s="12"/>
      <c r="FY1362" s="12"/>
      <c r="FZ1362" s="12"/>
      <c r="GA1362" s="12"/>
      <c r="GB1362" s="12"/>
      <c r="GC1362" s="12"/>
      <c r="GD1362" s="12"/>
      <c r="GE1362" s="12"/>
      <c r="GF1362" s="12"/>
      <c r="GG1362" s="12"/>
      <c r="GH1362" s="12"/>
      <c r="GI1362" s="12"/>
      <c r="GJ1362" s="12"/>
      <c r="GK1362" s="12"/>
      <c r="GL1362" s="12"/>
      <c r="GM1362" s="12"/>
      <c r="GN1362" s="12"/>
      <c r="GO1362" s="12"/>
      <c r="GP1362" s="12"/>
      <c r="GQ1362" s="12"/>
      <c r="GR1362" s="12"/>
    </row>
    <row r="1363" spans="1:200" x14ac:dyDescent="0.2">
      <c r="A1363" s="79">
        <f t="shared" si="574"/>
        <v>44435</v>
      </c>
      <c r="B1363" s="80">
        <f t="shared" ref="B1363:B1426" ca="1" si="577">IF(A1363&lt;=TODAY(),C1363+K1363,IF(AND(A1363&gt;TODAY(),A1363&lt;=$B$1),IF(VLOOKUP(TODAY(),$A$10:$D$5000,4,FALSE)=0,"n.d",C1363+K1363),"n.d"))</f>
        <v>1220.2416000000001</v>
      </c>
      <c r="C1363" s="81">
        <f t="shared" ref="C1363:C1426" si="578">TRUNC(C1362-N1362,8)</f>
        <v>1000</v>
      </c>
      <c r="D1363" s="82">
        <f ca="1">IF(A1363&lt;$B$1,VLOOKUP(A1363,[1]DI!$A$4:$B$15000,2,FALSE),0)</f>
        <v>5.1499999999999997E-2</v>
      </c>
      <c r="E1363" s="81">
        <f t="shared" ref="E1363:E1426" ca="1" si="579">ROUND((((1+D1363)^(1/252)-1)),8)</f>
        <v>1.9929999999999999E-4</v>
      </c>
      <c r="F1363" s="83">
        <f t="shared" si="572"/>
        <v>1.1679999999999999</v>
      </c>
      <c r="G1363" s="84">
        <f t="shared" ref="G1363:G1426" ca="1" si="580">TRUNC((1+(E1363*F1363)),15)</f>
        <v>1.0002327823999999</v>
      </c>
      <c r="H1363" s="81">
        <f ca="1">TRUNC(PRODUCT(G$10:G1362),15)</f>
        <v>1.22024159959363</v>
      </c>
      <c r="I1363" s="81">
        <f t="shared" ref="I1363:I1426" si="581">IF(OR(L1362&gt;0,L1362="E"),H1362,I1362)</f>
        <v>1</v>
      </c>
      <c r="J1363" s="81">
        <f t="shared" ref="J1363:J1426" ca="1" si="582">ROUND(TRUNC(H1363/I1363,15),8)</f>
        <v>1.2202416</v>
      </c>
      <c r="K1363" s="81">
        <f t="shared" ref="K1363:K1426" ca="1" si="583">TRUNC((C1363*(J1363-1)),8)</f>
        <v>220.24160000000001</v>
      </c>
      <c r="L1363" s="85">
        <f>IF(VLOOKUP(A1363,$U$12:$AD$125,8)=VLOOKUP(A1362,$U$12:$AD$125,8),0,VLOOKUP(A1363,U$12:$AD$125,8))</f>
        <v>0</v>
      </c>
      <c r="M1363" s="86">
        <f>IF(L1363&gt;0,VLOOKUP(L1363,T$12:$AC$125,7),0)</f>
        <v>0</v>
      </c>
      <c r="N1363" s="81">
        <f t="shared" si="573"/>
        <v>0</v>
      </c>
      <c r="O1363" s="81">
        <f t="shared" ref="O1363:O1426" ca="1" si="584">(K1363+N1363)</f>
        <v>220.24160000000001</v>
      </c>
      <c r="P1363" s="87" t="str">
        <f t="shared" ref="P1363:P1426" si="585">IF(L1362&gt;0,VLOOKUP(A1362,$U$12:$AD$125,9),P1362)</f>
        <v>J=</v>
      </c>
      <c r="Q1363" s="88">
        <f t="shared" ref="Q1363:Q1426" si="586">IF(L1362&gt;0,VLOOKUP(A1362,$U$12:$AD$125,10),Q1362)</f>
        <v>44676</v>
      </c>
      <c r="R1363" s="7"/>
      <c r="S1363" s="7"/>
      <c r="T1363" s="7"/>
      <c r="U1363" s="7"/>
      <c r="V1363" s="7"/>
      <c r="W1363" s="7"/>
      <c r="X1363" s="7"/>
      <c r="Y1363" s="7"/>
      <c r="Z1363" s="7"/>
      <c r="AA1363" s="7"/>
      <c r="AB1363" s="7"/>
      <c r="AC1363" s="7"/>
      <c r="AD1363" s="7"/>
      <c r="AE1363" s="7"/>
      <c r="AF1363" s="65">
        <f t="shared" si="571"/>
        <v>44153</v>
      </c>
      <c r="AG1363" s="9">
        <f t="shared" ca="1" si="575"/>
        <v>1188.96245</v>
      </c>
      <c r="AH1363" s="9">
        <f t="shared" si="575"/>
        <v>1000</v>
      </c>
      <c r="AI1363" s="4">
        <f t="shared" ca="1" si="575"/>
        <v>1.9000000000000006E-2</v>
      </c>
      <c r="AJ1363" s="10">
        <f t="shared" ca="1" si="575"/>
        <v>7.4690000000000005E-5</v>
      </c>
      <c r="AK1363" s="4">
        <f t="shared" si="575"/>
        <v>1.1679999999999999</v>
      </c>
      <c r="AL1363" s="65">
        <f t="shared" si="569"/>
        <v>44153</v>
      </c>
      <c r="AM1363" s="10">
        <f t="shared" ca="1" si="576"/>
        <v>1.18896245</v>
      </c>
      <c r="AN1363" s="9">
        <f t="shared" ca="1" si="576"/>
        <v>188.96244999999999</v>
      </c>
      <c r="AO1363" s="7">
        <f t="shared" si="576"/>
        <v>0</v>
      </c>
      <c r="AP1363" s="11">
        <f t="shared" si="576"/>
        <v>0</v>
      </c>
      <c r="AQ1363" s="9">
        <f t="shared" si="576"/>
        <v>0</v>
      </c>
      <c r="AR1363" s="8" t="str">
        <f t="shared" si="576"/>
        <v>J=</v>
      </c>
      <c r="AS1363" s="65">
        <f t="shared" si="576"/>
        <v>44676</v>
      </c>
      <c r="AT1363" s="12"/>
      <c r="AU1363" s="12"/>
      <c r="AV1363" s="22"/>
      <c r="AW1363" s="12"/>
      <c r="AX1363" s="12"/>
      <c r="AY1363" s="12"/>
      <c r="AZ1363" s="12"/>
      <c r="BA1363" s="12"/>
      <c r="BB1363" s="12"/>
      <c r="BC1363" s="12"/>
      <c r="BD1363" s="12"/>
      <c r="BE1363" s="12"/>
      <c r="BF1363" s="12"/>
      <c r="BG1363" s="12"/>
      <c r="BH1363" s="12"/>
      <c r="BI1363" s="12"/>
      <c r="BJ1363" s="12"/>
      <c r="BK1363" s="12"/>
      <c r="BL1363" s="12"/>
      <c r="BM1363" s="12"/>
      <c r="BN1363" s="12"/>
      <c r="BO1363" s="12"/>
      <c r="BP1363" s="12"/>
      <c r="BQ1363" s="12"/>
      <c r="BR1363" s="12"/>
      <c r="BS1363" s="12"/>
      <c r="BT1363" s="12"/>
      <c r="BU1363" s="12"/>
      <c r="BV1363" s="12"/>
      <c r="BW1363" s="12"/>
      <c r="BX1363" s="12"/>
      <c r="BY1363" s="12"/>
      <c r="BZ1363" s="12"/>
      <c r="CA1363" s="12"/>
      <c r="CB1363" s="12"/>
      <c r="CC1363" s="12"/>
      <c r="CD1363" s="12"/>
      <c r="CE1363" s="12"/>
      <c r="CF1363" s="12"/>
      <c r="CG1363" s="12"/>
      <c r="CH1363" s="12"/>
      <c r="CI1363" s="12"/>
      <c r="CJ1363" s="12"/>
      <c r="CK1363" s="12"/>
      <c r="CL1363" s="12"/>
      <c r="CM1363" s="12"/>
      <c r="CN1363" s="12"/>
      <c r="CO1363" s="12"/>
      <c r="CP1363" s="12"/>
      <c r="CQ1363" s="12"/>
      <c r="CR1363" s="12"/>
      <c r="CS1363" s="12"/>
      <c r="CT1363" s="12"/>
      <c r="CU1363" s="12"/>
      <c r="CV1363" s="12"/>
      <c r="CW1363" s="12"/>
      <c r="CX1363" s="12"/>
      <c r="CY1363" s="12"/>
      <c r="CZ1363" s="12"/>
      <c r="DA1363" s="12"/>
      <c r="DB1363" s="12"/>
      <c r="DC1363" s="12"/>
      <c r="DD1363" s="12"/>
      <c r="DE1363" s="12"/>
      <c r="DF1363" s="12"/>
      <c r="DG1363" s="12"/>
      <c r="DH1363" s="12"/>
      <c r="DI1363" s="12"/>
      <c r="DJ1363" s="12"/>
      <c r="DK1363" s="12"/>
      <c r="DL1363" s="12"/>
      <c r="DM1363" s="12"/>
      <c r="DN1363" s="12"/>
      <c r="DO1363" s="12"/>
      <c r="DP1363" s="12"/>
      <c r="DQ1363" s="12"/>
      <c r="DR1363" s="12"/>
      <c r="DS1363" s="12"/>
      <c r="DT1363" s="12"/>
      <c r="DU1363" s="12"/>
      <c r="DV1363" s="12"/>
      <c r="DW1363" s="12"/>
      <c r="DX1363" s="12"/>
      <c r="DY1363" s="12"/>
      <c r="DZ1363" s="12"/>
      <c r="EA1363" s="12"/>
      <c r="EB1363" s="12"/>
      <c r="EC1363" s="12"/>
      <c r="ED1363" s="12"/>
      <c r="EE1363" s="12"/>
      <c r="EF1363" s="12"/>
      <c r="EG1363" s="12"/>
      <c r="EH1363" s="12"/>
      <c r="EI1363" s="12"/>
      <c r="EJ1363" s="12"/>
      <c r="EK1363" s="12"/>
      <c r="EL1363" s="12"/>
      <c r="EM1363" s="12"/>
      <c r="EN1363" s="12"/>
      <c r="EO1363" s="12"/>
      <c r="EP1363" s="12"/>
      <c r="EQ1363" s="12"/>
      <c r="ER1363" s="12"/>
      <c r="ES1363" s="12"/>
      <c r="ET1363" s="12"/>
      <c r="EU1363" s="12"/>
      <c r="EV1363" s="12"/>
      <c r="EW1363" s="12"/>
      <c r="EX1363" s="12"/>
      <c r="EY1363" s="12"/>
      <c r="EZ1363" s="12"/>
      <c r="FA1363" s="12"/>
      <c r="FB1363" s="12"/>
      <c r="FC1363" s="12"/>
      <c r="FD1363" s="12"/>
      <c r="FE1363" s="12"/>
      <c r="FF1363" s="12"/>
      <c r="FG1363" s="12"/>
      <c r="FH1363" s="12"/>
      <c r="FI1363" s="12"/>
      <c r="FJ1363" s="12"/>
      <c r="FK1363" s="12"/>
      <c r="FL1363" s="12"/>
      <c r="FM1363" s="12"/>
      <c r="FN1363" s="12"/>
      <c r="FO1363" s="12"/>
      <c r="FP1363" s="12"/>
      <c r="FQ1363" s="12"/>
      <c r="FR1363" s="12"/>
      <c r="FS1363" s="12"/>
      <c r="FT1363" s="12"/>
      <c r="FU1363" s="12"/>
      <c r="FV1363" s="12"/>
      <c r="FW1363" s="12"/>
      <c r="FX1363" s="12"/>
      <c r="FY1363" s="12"/>
      <c r="FZ1363" s="12"/>
      <c r="GA1363" s="12"/>
      <c r="GB1363" s="12"/>
      <c r="GC1363" s="12"/>
      <c r="GD1363" s="12"/>
      <c r="GE1363" s="12"/>
      <c r="GF1363" s="12"/>
      <c r="GG1363" s="12"/>
      <c r="GH1363" s="12"/>
      <c r="GI1363" s="12"/>
      <c r="GJ1363" s="12"/>
      <c r="GK1363" s="12"/>
      <c r="GL1363" s="12"/>
      <c r="GM1363" s="12"/>
      <c r="GN1363" s="12"/>
      <c r="GO1363" s="12"/>
      <c r="GP1363" s="12"/>
      <c r="GQ1363" s="12"/>
      <c r="GR1363" s="12"/>
    </row>
    <row r="1364" spans="1:200" x14ac:dyDescent="0.2">
      <c r="A1364" s="79">
        <f t="shared" si="574"/>
        <v>44436</v>
      </c>
      <c r="B1364" s="80">
        <f t="shared" ca="1" si="577"/>
        <v>1220.52565</v>
      </c>
      <c r="C1364" s="81">
        <f t="shared" si="578"/>
        <v>1000</v>
      </c>
      <c r="D1364" s="82">
        <f ca="1">IF(A1364&lt;$B$1,VLOOKUP(A1364,[1]DI!$A$4:$B$15000,2,FALSE),0)</f>
        <v>0</v>
      </c>
      <c r="E1364" s="81">
        <f t="shared" ca="1" si="579"/>
        <v>0</v>
      </c>
      <c r="F1364" s="83">
        <f t="shared" si="572"/>
        <v>1.1679999999999999</v>
      </c>
      <c r="G1364" s="84">
        <f t="shared" ca="1" si="580"/>
        <v>1</v>
      </c>
      <c r="H1364" s="81">
        <f ca="1">TRUNC(PRODUCT(G$10:G1363),15)</f>
        <v>1.2205256503617701</v>
      </c>
      <c r="I1364" s="81">
        <f t="shared" si="581"/>
        <v>1</v>
      </c>
      <c r="J1364" s="81">
        <f t="shared" ca="1" si="582"/>
        <v>1.2205256499999999</v>
      </c>
      <c r="K1364" s="81">
        <f t="shared" ca="1" si="583"/>
        <v>220.52565000000001</v>
      </c>
      <c r="L1364" s="85">
        <f>IF(VLOOKUP(A1364,$U$12:$AD$125,8)=VLOOKUP(A1363,$U$12:$AD$125,8),0,VLOOKUP(A1364,U$12:$AD$125,8))</f>
        <v>0</v>
      </c>
      <c r="M1364" s="86">
        <f>IF(L1364&gt;0,VLOOKUP(L1364,T$12:$AC$125,7),0)</f>
        <v>0</v>
      </c>
      <c r="N1364" s="81">
        <f t="shared" si="573"/>
        <v>0</v>
      </c>
      <c r="O1364" s="81">
        <f t="shared" ca="1" si="584"/>
        <v>220.52565000000001</v>
      </c>
      <c r="P1364" s="87" t="str">
        <f t="shared" si="585"/>
        <v>J=</v>
      </c>
      <c r="Q1364" s="88">
        <f t="shared" si="586"/>
        <v>44676</v>
      </c>
      <c r="R1364" s="7"/>
      <c r="S1364" s="7"/>
      <c r="T1364" s="7"/>
      <c r="U1364" s="7"/>
      <c r="V1364" s="7"/>
      <c r="W1364" s="7"/>
      <c r="X1364" s="7"/>
      <c r="Y1364" s="7"/>
      <c r="Z1364" s="7"/>
      <c r="AA1364" s="7"/>
      <c r="AB1364" s="7"/>
      <c r="AC1364" s="7"/>
      <c r="AD1364" s="7"/>
      <c r="AE1364" s="7"/>
      <c r="AF1364" s="65">
        <f t="shared" si="571"/>
        <v>44154</v>
      </c>
      <c r="AG1364" s="9">
        <f t="shared" ca="1" si="575"/>
        <v>1189.06618</v>
      </c>
      <c r="AH1364" s="9">
        <f t="shared" si="575"/>
        <v>1000</v>
      </c>
      <c r="AI1364" s="4">
        <f t="shared" ca="1" si="575"/>
        <v>1.9000000000000006E-2</v>
      </c>
      <c r="AJ1364" s="10">
        <f t="shared" ca="1" si="575"/>
        <v>7.4690000000000005E-5</v>
      </c>
      <c r="AK1364" s="4">
        <f t="shared" si="575"/>
        <v>1.1679999999999999</v>
      </c>
      <c r="AL1364" s="65">
        <f t="shared" si="569"/>
        <v>44154</v>
      </c>
      <c r="AM1364" s="10">
        <f t="shared" ca="1" si="576"/>
        <v>1.18906618</v>
      </c>
      <c r="AN1364" s="9">
        <f t="shared" ca="1" si="576"/>
        <v>189.06618</v>
      </c>
      <c r="AO1364" s="7">
        <f t="shared" si="576"/>
        <v>0</v>
      </c>
      <c r="AP1364" s="11">
        <f t="shared" si="576"/>
        <v>0</v>
      </c>
      <c r="AQ1364" s="9">
        <f t="shared" si="576"/>
        <v>0</v>
      </c>
      <c r="AR1364" s="8" t="str">
        <f t="shared" si="576"/>
        <v>J=</v>
      </c>
      <c r="AS1364" s="65">
        <f t="shared" si="576"/>
        <v>44676</v>
      </c>
      <c r="AT1364" s="12"/>
      <c r="AU1364" s="12"/>
      <c r="AV1364" s="22"/>
      <c r="AW1364" s="12"/>
      <c r="AX1364" s="12"/>
      <c r="AY1364" s="12"/>
      <c r="AZ1364" s="12"/>
      <c r="BA1364" s="12"/>
      <c r="BB1364" s="12"/>
      <c r="BC1364" s="12"/>
      <c r="BD1364" s="12"/>
      <c r="BE1364" s="12"/>
      <c r="BF1364" s="12"/>
      <c r="BG1364" s="12"/>
      <c r="BH1364" s="12"/>
      <c r="BI1364" s="12"/>
      <c r="BJ1364" s="12"/>
      <c r="BK1364" s="12"/>
      <c r="BL1364" s="12"/>
      <c r="BM1364" s="12"/>
      <c r="BN1364" s="12"/>
      <c r="BO1364" s="12"/>
      <c r="BP1364" s="12"/>
      <c r="BQ1364" s="12"/>
      <c r="BR1364" s="12"/>
      <c r="BS1364" s="12"/>
      <c r="BT1364" s="12"/>
      <c r="BU1364" s="12"/>
      <c r="BV1364" s="12"/>
      <c r="BW1364" s="12"/>
      <c r="BX1364" s="12"/>
      <c r="BY1364" s="12"/>
      <c r="BZ1364" s="12"/>
      <c r="CA1364" s="12"/>
      <c r="CB1364" s="12"/>
      <c r="CC1364" s="12"/>
      <c r="CD1364" s="12"/>
      <c r="CE1364" s="12"/>
      <c r="CF1364" s="12"/>
      <c r="CG1364" s="12"/>
      <c r="CH1364" s="12"/>
      <c r="CI1364" s="12"/>
      <c r="CJ1364" s="12"/>
      <c r="CK1364" s="12"/>
      <c r="CL1364" s="12"/>
      <c r="CM1364" s="12"/>
      <c r="CN1364" s="12"/>
      <c r="CO1364" s="12"/>
      <c r="CP1364" s="12"/>
      <c r="CQ1364" s="12"/>
      <c r="CR1364" s="12"/>
      <c r="CS1364" s="12"/>
      <c r="CT1364" s="12"/>
      <c r="CU1364" s="12"/>
      <c r="CV1364" s="12"/>
      <c r="CW1364" s="12"/>
      <c r="CX1364" s="12"/>
      <c r="CY1364" s="12"/>
      <c r="CZ1364" s="12"/>
      <c r="DA1364" s="12"/>
      <c r="DB1364" s="12"/>
      <c r="DC1364" s="12"/>
      <c r="DD1364" s="12"/>
      <c r="DE1364" s="12"/>
      <c r="DF1364" s="12"/>
      <c r="DG1364" s="12"/>
      <c r="DH1364" s="12"/>
      <c r="DI1364" s="12"/>
      <c r="DJ1364" s="12"/>
      <c r="DK1364" s="12"/>
      <c r="DL1364" s="12"/>
      <c r="DM1364" s="12"/>
      <c r="DN1364" s="12"/>
      <c r="DO1364" s="12"/>
      <c r="DP1364" s="12"/>
      <c r="DQ1364" s="12"/>
      <c r="DR1364" s="12"/>
      <c r="DS1364" s="12"/>
      <c r="DT1364" s="12"/>
      <c r="DU1364" s="12"/>
      <c r="DV1364" s="12"/>
      <c r="DW1364" s="12"/>
      <c r="DX1364" s="12"/>
      <c r="DY1364" s="12"/>
      <c r="DZ1364" s="12"/>
      <c r="EA1364" s="12"/>
      <c r="EB1364" s="12"/>
      <c r="EC1364" s="12"/>
      <c r="ED1364" s="12"/>
      <c r="EE1364" s="12"/>
      <c r="EF1364" s="12"/>
      <c r="EG1364" s="12"/>
      <c r="EH1364" s="12"/>
      <c r="EI1364" s="12"/>
      <c r="EJ1364" s="12"/>
      <c r="EK1364" s="12"/>
      <c r="EL1364" s="12"/>
      <c r="EM1364" s="12"/>
      <c r="EN1364" s="12"/>
      <c r="EO1364" s="12"/>
      <c r="EP1364" s="12"/>
      <c r="EQ1364" s="12"/>
      <c r="ER1364" s="12"/>
      <c r="ES1364" s="12"/>
      <c r="ET1364" s="12"/>
      <c r="EU1364" s="12"/>
      <c r="EV1364" s="12"/>
      <c r="EW1364" s="12"/>
      <c r="EX1364" s="12"/>
      <c r="EY1364" s="12"/>
      <c r="EZ1364" s="12"/>
      <c r="FA1364" s="12"/>
      <c r="FB1364" s="12"/>
      <c r="FC1364" s="12"/>
      <c r="FD1364" s="12"/>
      <c r="FE1364" s="12"/>
      <c r="FF1364" s="12"/>
      <c r="FG1364" s="12"/>
      <c r="FH1364" s="12"/>
      <c r="FI1364" s="12"/>
      <c r="FJ1364" s="12"/>
      <c r="FK1364" s="12"/>
      <c r="FL1364" s="12"/>
      <c r="FM1364" s="12"/>
      <c r="FN1364" s="12"/>
      <c r="FO1364" s="12"/>
      <c r="FP1364" s="12"/>
      <c r="FQ1364" s="12"/>
      <c r="FR1364" s="12"/>
      <c r="FS1364" s="12"/>
      <c r="FT1364" s="12"/>
      <c r="FU1364" s="12"/>
      <c r="FV1364" s="12"/>
      <c r="FW1364" s="12"/>
      <c r="FX1364" s="12"/>
      <c r="FY1364" s="12"/>
      <c r="FZ1364" s="12"/>
      <c r="GA1364" s="12"/>
      <c r="GB1364" s="12"/>
      <c r="GC1364" s="12"/>
      <c r="GD1364" s="12"/>
      <c r="GE1364" s="12"/>
      <c r="GF1364" s="12"/>
      <c r="GG1364" s="12"/>
      <c r="GH1364" s="12"/>
      <c r="GI1364" s="12"/>
      <c r="GJ1364" s="12"/>
      <c r="GK1364" s="12"/>
      <c r="GL1364" s="12"/>
      <c r="GM1364" s="12"/>
      <c r="GN1364" s="12"/>
      <c r="GO1364" s="12"/>
      <c r="GP1364" s="12"/>
      <c r="GQ1364" s="12"/>
      <c r="GR1364" s="12"/>
    </row>
    <row r="1365" spans="1:200" x14ac:dyDescent="0.2">
      <c r="A1365" s="79">
        <f t="shared" si="574"/>
        <v>44437</v>
      </c>
      <c r="B1365" s="80">
        <f t="shared" ca="1" si="577"/>
        <v>1220.52565</v>
      </c>
      <c r="C1365" s="81">
        <f t="shared" si="578"/>
        <v>1000</v>
      </c>
      <c r="D1365" s="82">
        <f ca="1">IF(A1365&lt;$B$1,VLOOKUP(A1365,[1]DI!$A$4:$B$15000,2,FALSE),0)</f>
        <v>0</v>
      </c>
      <c r="E1365" s="81">
        <f t="shared" ca="1" si="579"/>
        <v>0</v>
      </c>
      <c r="F1365" s="83">
        <f t="shared" si="572"/>
        <v>1.1679999999999999</v>
      </c>
      <c r="G1365" s="84">
        <f t="shared" ca="1" si="580"/>
        <v>1</v>
      </c>
      <c r="H1365" s="81">
        <f ca="1">TRUNC(PRODUCT(G$10:G1364),15)</f>
        <v>1.2205256503617701</v>
      </c>
      <c r="I1365" s="81">
        <f t="shared" si="581"/>
        <v>1</v>
      </c>
      <c r="J1365" s="81">
        <f t="shared" ca="1" si="582"/>
        <v>1.2205256499999999</v>
      </c>
      <c r="K1365" s="81">
        <f t="shared" ca="1" si="583"/>
        <v>220.52565000000001</v>
      </c>
      <c r="L1365" s="85">
        <f>IF(VLOOKUP(A1365,$U$12:$AD$125,8)=VLOOKUP(A1364,$U$12:$AD$125,8),0,VLOOKUP(A1365,U$12:$AD$125,8))</f>
        <v>0</v>
      </c>
      <c r="M1365" s="86">
        <f>IF(L1365&gt;0,VLOOKUP(L1365,T$12:$AC$125,7),0)</f>
        <v>0</v>
      </c>
      <c r="N1365" s="81">
        <f t="shared" si="573"/>
        <v>0</v>
      </c>
      <c r="O1365" s="81">
        <f t="shared" ca="1" si="584"/>
        <v>220.52565000000001</v>
      </c>
      <c r="P1365" s="87" t="str">
        <f t="shared" si="585"/>
        <v>J=</v>
      </c>
      <c r="Q1365" s="88">
        <f t="shared" si="586"/>
        <v>44676</v>
      </c>
      <c r="R1365" s="7"/>
      <c r="S1365" s="7"/>
      <c r="T1365" s="7"/>
      <c r="U1365" s="7"/>
      <c r="V1365" s="7"/>
      <c r="W1365" s="7"/>
      <c r="X1365" s="7"/>
      <c r="Y1365" s="7"/>
      <c r="Z1365" s="7"/>
      <c r="AA1365" s="7"/>
      <c r="AB1365" s="7"/>
      <c r="AC1365" s="7"/>
      <c r="AD1365" s="7"/>
      <c r="AE1365" s="7"/>
      <c r="AF1365" s="65">
        <f t="shared" si="571"/>
        <v>44155</v>
      </c>
      <c r="AG1365" s="9">
        <f t="shared" ca="1" si="575"/>
        <v>1189.1699100000001</v>
      </c>
      <c r="AH1365" s="9">
        <f t="shared" si="575"/>
        <v>1000</v>
      </c>
      <c r="AI1365" s="4">
        <f t="shared" ca="1" si="575"/>
        <v>1.9000000000000006E-2</v>
      </c>
      <c r="AJ1365" s="10">
        <f t="shared" ca="1" si="575"/>
        <v>7.4690000000000005E-5</v>
      </c>
      <c r="AK1365" s="4">
        <f t="shared" si="575"/>
        <v>1.1679999999999999</v>
      </c>
      <c r="AL1365" s="65">
        <f t="shared" si="569"/>
        <v>44155</v>
      </c>
      <c r="AM1365" s="10">
        <f t="shared" ca="1" si="576"/>
        <v>1.1891699099999999</v>
      </c>
      <c r="AN1365" s="9">
        <f t="shared" ca="1" si="576"/>
        <v>189.16990999999999</v>
      </c>
      <c r="AO1365" s="7">
        <f t="shared" si="576"/>
        <v>0</v>
      </c>
      <c r="AP1365" s="11">
        <f t="shared" si="576"/>
        <v>0</v>
      </c>
      <c r="AQ1365" s="9">
        <f t="shared" si="576"/>
        <v>0</v>
      </c>
      <c r="AR1365" s="8" t="str">
        <f t="shared" si="576"/>
        <v>J=</v>
      </c>
      <c r="AS1365" s="65">
        <f t="shared" si="576"/>
        <v>44676</v>
      </c>
      <c r="AT1365" s="12"/>
      <c r="AU1365" s="12"/>
      <c r="AV1365" s="22"/>
      <c r="AW1365" s="12"/>
      <c r="AX1365" s="12"/>
      <c r="AY1365" s="12"/>
      <c r="AZ1365" s="12"/>
      <c r="BA1365" s="12"/>
      <c r="BB1365" s="12"/>
      <c r="BC1365" s="12"/>
      <c r="BD1365" s="12"/>
      <c r="BE1365" s="12"/>
      <c r="BF1365" s="12"/>
      <c r="BG1365" s="12"/>
      <c r="BH1365" s="12"/>
      <c r="BI1365" s="12"/>
      <c r="BJ1365" s="12"/>
      <c r="BK1365" s="12"/>
      <c r="BL1365" s="12"/>
      <c r="BM1365" s="12"/>
      <c r="BN1365" s="12"/>
      <c r="BO1365" s="12"/>
      <c r="BP1365" s="12"/>
      <c r="BQ1365" s="12"/>
      <c r="BR1365" s="12"/>
      <c r="BS1365" s="12"/>
      <c r="BT1365" s="12"/>
      <c r="BU1365" s="12"/>
      <c r="BV1365" s="12"/>
      <c r="BW1365" s="12"/>
      <c r="BX1365" s="12"/>
      <c r="BY1365" s="12"/>
      <c r="BZ1365" s="12"/>
      <c r="CA1365" s="12"/>
      <c r="CB1365" s="12"/>
      <c r="CC1365" s="12"/>
      <c r="CD1365" s="12"/>
      <c r="CE1365" s="12"/>
      <c r="CF1365" s="12"/>
      <c r="CG1365" s="12"/>
      <c r="CH1365" s="12"/>
      <c r="CI1365" s="12"/>
      <c r="CJ1365" s="12"/>
      <c r="CK1365" s="12"/>
      <c r="CL1365" s="12"/>
      <c r="CM1365" s="12"/>
      <c r="CN1365" s="12"/>
      <c r="CO1365" s="12"/>
      <c r="CP1365" s="12"/>
      <c r="CQ1365" s="12"/>
      <c r="CR1365" s="12"/>
      <c r="CS1365" s="12"/>
      <c r="CT1365" s="12"/>
      <c r="CU1365" s="12"/>
      <c r="CV1365" s="12"/>
      <c r="CW1365" s="12"/>
      <c r="CX1365" s="12"/>
      <c r="CY1365" s="12"/>
      <c r="CZ1365" s="12"/>
      <c r="DA1365" s="12"/>
      <c r="DB1365" s="12"/>
      <c r="DC1365" s="12"/>
      <c r="DD1365" s="12"/>
      <c r="DE1365" s="12"/>
      <c r="DF1365" s="12"/>
      <c r="DG1365" s="12"/>
      <c r="DH1365" s="12"/>
      <c r="DI1365" s="12"/>
      <c r="DJ1365" s="12"/>
      <c r="DK1365" s="12"/>
      <c r="DL1365" s="12"/>
      <c r="DM1365" s="12"/>
      <c r="DN1365" s="12"/>
      <c r="DO1365" s="12"/>
      <c r="DP1365" s="12"/>
      <c r="DQ1365" s="12"/>
      <c r="DR1365" s="12"/>
      <c r="DS1365" s="12"/>
      <c r="DT1365" s="12"/>
      <c r="DU1365" s="12"/>
      <c r="DV1365" s="12"/>
      <c r="DW1365" s="12"/>
      <c r="DX1365" s="12"/>
      <c r="DY1365" s="12"/>
      <c r="DZ1365" s="12"/>
      <c r="EA1365" s="12"/>
      <c r="EB1365" s="12"/>
      <c r="EC1365" s="12"/>
      <c r="ED1365" s="12"/>
      <c r="EE1365" s="12"/>
      <c r="EF1365" s="12"/>
      <c r="EG1365" s="12"/>
      <c r="EH1365" s="12"/>
      <c r="EI1365" s="12"/>
      <c r="EJ1365" s="12"/>
      <c r="EK1365" s="12"/>
      <c r="EL1365" s="12"/>
      <c r="EM1365" s="12"/>
      <c r="EN1365" s="12"/>
      <c r="EO1365" s="12"/>
      <c r="EP1365" s="12"/>
      <c r="EQ1365" s="12"/>
      <c r="ER1365" s="12"/>
      <c r="ES1365" s="12"/>
      <c r="ET1365" s="12"/>
      <c r="EU1365" s="12"/>
      <c r="EV1365" s="12"/>
      <c r="EW1365" s="12"/>
      <c r="EX1365" s="12"/>
      <c r="EY1365" s="12"/>
      <c r="EZ1365" s="12"/>
      <c r="FA1365" s="12"/>
      <c r="FB1365" s="12"/>
      <c r="FC1365" s="12"/>
      <c r="FD1365" s="12"/>
      <c r="FE1365" s="12"/>
      <c r="FF1365" s="12"/>
      <c r="FG1365" s="12"/>
      <c r="FH1365" s="12"/>
      <c r="FI1365" s="12"/>
      <c r="FJ1365" s="12"/>
      <c r="FK1365" s="12"/>
      <c r="FL1365" s="12"/>
      <c r="FM1365" s="12"/>
      <c r="FN1365" s="12"/>
      <c r="FO1365" s="12"/>
      <c r="FP1365" s="12"/>
      <c r="FQ1365" s="12"/>
      <c r="FR1365" s="12"/>
      <c r="FS1365" s="12"/>
      <c r="FT1365" s="12"/>
      <c r="FU1365" s="12"/>
      <c r="FV1365" s="12"/>
      <c r="FW1365" s="12"/>
      <c r="FX1365" s="12"/>
      <c r="FY1365" s="12"/>
      <c r="FZ1365" s="12"/>
      <c r="GA1365" s="12"/>
      <c r="GB1365" s="12"/>
      <c r="GC1365" s="12"/>
      <c r="GD1365" s="12"/>
      <c r="GE1365" s="12"/>
      <c r="GF1365" s="12"/>
      <c r="GG1365" s="12"/>
      <c r="GH1365" s="12"/>
      <c r="GI1365" s="12"/>
      <c r="GJ1365" s="12"/>
      <c r="GK1365" s="12"/>
      <c r="GL1365" s="12"/>
      <c r="GM1365" s="12"/>
      <c r="GN1365" s="12"/>
      <c r="GO1365" s="12"/>
      <c r="GP1365" s="12"/>
      <c r="GQ1365" s="12"/>
      <c r="GR1365" s="12"/>
    </row>
    <row r="1366" spans="1:200" x14ac:dyDescent="0.2">
      <c r="A1366" s="79">
        <f t="shared" si="574"/>
        <v>44438</v>
      </c>
      <c r="B1366" s="80">
        <f t="shared" ca="1" si="577"/>
        <v>1220.52565</v>
      </c>
      <c r="C1366" s="81">
        <f t="shared" si="578"/>
        <v>1000</v>
      </c>
      <c r="D1366" s="82">
        <f ca="1">IF(A1366&lt;$B$1,VLOOKUP(A1366,[1]DI!$A$4:$B$15000,2,FALSE),0)</f>
        <v>5.1499999999999997E-2</v>
      </c>
      <c r="E1366" s="81">
        <f t="shared" ca="1" si="579"/>
        <v>1.9929999999999999E-4</v>
      </c>
      <c r="F1366" s="83">
        <f t="shared" si="572"/>
        <v>1.1679999999999999</v>
      </c>
      <c r="G1366" s="84">
        <f t="shared" ca="1" si="580"/>
        <v>1.0002327823999999</v>
      </c>
      <c r="H1366" s="81">
        <f ca="1">TRUNC(PRODUCT(G$10:G1365),15)</f>
        <v>1.2205256503617701</v>
      </c>
      <c r="I1366" s="81">
        <f t="shared" si="581"/>
        <v>1</v>
      </c>
      <c r="J1366" s="81">
        <f t="shared" ca="1" si="582"/>
        <v>1.2205256499999999</v>
      </c>
      <c r="K1366" s="81">
        <f t="shared" ca="1" si="583"/>
        <v>220.52565000000001</v>
      </c>
      <c r="L1366" s="85">
        <f>IF(VLOOKUP(A1366,$U$12:$AD$125,8)=VLOOKUP(A1365,$U$12:$AD$125,8),0,VLOOKUP(A1366,U$12:$AD$125,8))</f>
        <v>0</v>
      </c>
      <c r="M1366" s="86">
        <f>IF(L1366&gt;0,VLOOKUP(L1366,T$12:$AC$125,7),0)</f>
        <v>0</v>
      </c>
      <c r="N1366" s="81">
        <f t="shared" si="573"/>
        <v>0</v>
      </c>
      <c r="O1366" s="81">
        <f t="shared" ca="1" si="584"/>
        <v>220.52565000000001</v>
      </c>
      <c r="P1366" s="87" t="str">
        <f t="shared" si="585"/>
        <v>J=</v>
      </c>
      <c r="Q1366" s="88">
        <f t="shared" si="586"/>
        <v>44676</v>
      </c>
      <c r="R1366" s="7"/>
      <c r="S1366" s="7"/>
      <c r="T1366" s="7"/>
      <c r="U1366" s="7"/>
      <c r="V1366" s="7"/>
      <c r="W1366" s="7"/>
      <c r="X1366" s="7"/>
      <c r="Y1366" s="7"/>
      <c r="Z1366" s="7"/>
      <c r="AA1366" s="7"/>
      <c r="AB1366" s="7"/>
      <c r="AC1366" s="7"/>
      <c r="AD1366" s="7"/>
      <c r="AE1366" s="7"/>
      <c r="AF1366" s="65">
        <f t="shared" si="571"/>
        <v>44156</v>
      </c>
      <c r="AG1366" s="9">
        <f t="shared" ca="1" si="575"/>
        <v>1189.2736500000001</v>
      </c>
      <c r="AH1366" s="9">
        <f t="shared" si="575"/>
        <v>1000</v>
      </c>
      <c r="AI1366" s="4">
        <f t="shared" ca="1" si="575"/>
        <v>0</v>
      </c>
      <c r="AJ1366" s="10">
        <f t="shared" ca="1" si="575"/>
        <v>0</v>
      </c>
      <c r="AK1366" s="4">
        <f t="shared" si="575"/>
        <v>1.1679999999999999</v>
      </c>
      <c r="AL1366" s="65">
        <f t="shared" si="569"/>
        <v>44156</v>
      </c>
      <c r="AM1366" s="10">
        <f t="shared" ca="1" si="576"/>
        <v>1.1892736500000001</v>
      </c>
      <c r="AN1366" s="9">
        <f t="shared" ca="1" si="576"/>
        <v>189.27365</v>
      </c>
      <c r="AO1366" s="7">
        <f t="shared" si="576"/>
        <v>0</v>
      </c>
      <c r="AP1366" s="11">
        <f t="shared" si="576"/>
        <v>0</v>
      </c>
      <c r="AQ1366" s="9">
        <f t="shared" si="576"/>
        <v>0</v>
      </c>
      <c r="AR1366" s="8" t="str">
        <f t="shared" si="576"/>
        <v>J=</v>
      </c>
      <c r="AS1366" s="65">
        <f t="shared" si="576"/>
        <v>44676</v>
      </c>
      <c r="AT1366" s="12"/>
      <c r="AU1366" s="12"/>
      <c r="AV1366" s="22"/>
      <c r="AW1366" s="12"/>
      <c r="AX1366" s="12"/>
      <c r="AY1366" s="12"/>
      <c r="AZ1366" s="12"/>
      <c r="BA1366" s="12"/>
      <c r="BB1366" s="12"/>
      <c r="BC1366" s="12"/>
      <c r="BD1366" s="12"/>
      <c r="BE1366" s="12"/>
      <c r="BF1366" s="12"/>
      <c r="BG1366" s="12"/>
      <c r="BH1366" s="12"/>
      <c r="BI1366" s="12"/>
      <c r="BJ1366" s="12"/>
      <c r="BK1366" s="12"/>
      <c r="BL1366" s="12"/>
      <c r="BM1366" s="12"/>
      <c r="BN1366" s="12"/>
      <c r="BO1366" s="12"/>
      <c r="BP1366" s="12"/>
      <c r="BQ1366" s="12"/>
      <c r="BR1366" s="12"/>
      <c r="BS1366" s="12"/>
      <c r="BT1366" s="12"/>
      <c r="BU1366" s="12"/>
      <c r="BV1366" s="12"/>
      <c r="BW1366" s="12"/>
      <c r="BX1366" s="12"/>
      <c r="BY1366" s="12"/>
      <c r="BZ1366" s="12"/>
      <c r="CA1366" s="12"/>
      <c r="CB1366" s="12"/>
      <c r="CC1366" s="12"/>
      <c r="CD1366" s="12"/>
      <c r="CE1366" s="12"/>
      <c r="CF1366" s="12"/>
      <c r="CG1366" s="12"/>
      <c r="CH1366" s="12"/>
      <c r="CI1366" s="12"/>
      <c r="CJ1366" s="12"/>
      <c r="CK1366" s="12"/>
      <c r="CL1366" s="12"/>
      <c r="CM1366" s="12"/>
      <c r="CN1366" s="12"/>
      <c r="CO1366" s="12"/>
      <c r="CP1366" s="12"/>
      <c r="CQ1366" s="12"/>
      <c r="CR1366" s="12"/>
      <c r="CS1366" s="12"/>
      <c r="CT1366" s="12"/>
      <c r="CU1366" s="12"/>
      <c r="CV1366" s="12"/>
      <c r="CW1366" s="12"/>
      <c r="CX1366" s="12"/>
      <c r="CY1366" s="12"/>
      <c r="CZ1366" s="12"/>
      <c r="DA1366" s="12"/>
      <c r="DB1366" s="12"/>
      <c r="DC1366" s="12"/>
      <c r="DD1366" s="12"/>
      <c r="DE1366" s="12"/>
      <c r="DF1366" s="12"/>
      <c r="DG1366" s="12"/>
      <c r="DH1366" s="12"/>
      <c r="DI1366" s="12"/>
      <c r="DJ1366" s="12"/>
      <c r="DK1366" s="12"/>
      <c r="DL1366" s="12"/>
      <c r="DM1366" s="12"/>
      <c r="DN1366" s="12"/>
      <c r="DO1366" s="12"/>
      <c r="DP1366" s="12"/>
      <c r="DQ1366" s="12"/>
      <c r="DR1366" s="12"/>
      <c r="DS1366" s="12"/>
      <c r="DT1366" s="12"/>
      <c r="DU1366" s="12"/>
      <c r="DV1366" s="12"/>
      <c r="DW1366" s="12"/>
      <c r="DX1366" s="12"/>
      <c r="DY1366" s="12"/>
      <c r="DZ1366" s="12"/>
      <c r="EA1366" s="12"/>
      <c r="EB1366" s="12"/>
      <c r="EC1366" s="12"/>
      <c r="ED1366" s="12"/>
      <c r="EE1366" s="12"/>
      <c r="EF1366" s="12"/>
      <c r="EG1366" s="12"/>
      <c r="EH1366" s="12"/>
      <c r="EI1366" s="12"/>
      <c r="EJ1366" s="12"/>
      <c r="EK1366" s="12"/>
      <c r="EL1366" s="12"/>
      <c r="EM1366" s="12"/>
      <c r="EN1366" s="12"/>
      <c r="EO1366" s="12"/>
      <c r="EP1366" s="12"/>
      <c r="EQ1366" s="12"/>
      <c r="ER1366" s="12"/>
      <c r="ES1366" s="12"/>
      <c r="ET1366" s="12"/>
      <c r="EU1366" s="12"/>
      <c r="EV1366" s="12"/>
      <c r="EW1366" s="12"/>
      <c r="EX1366" s="12"/>
      <c r="EY1366" s="12"/>
      <c r="EZ1366" s="12"/>
      <c r="FA1366" s="12"/>
      <c r="FB1366" s="12"/>
      <c r="FC1366" s="12"/>
      <c r="FD1366" s="12"/>
      <c r="FE1366" s="12"/>
      <c r="FF1366" s="12"/>
      <c r="FG1366" s="12"/>
      <c r="FH1366" s="12"/>
      <c r="FI1366" s="12"/>
      <c r="FJ1366" s="12"/>
      <c r="FK1366" s="12"/>
      <c r="FL1366" s="12"/>
      <c r="FM1366" s="12"/>
      <c r="FN1366" s="12"/>
      <c r="FO1366" s="12"/>
      <c r="FP1366" s="12"/>
      <c r="FQ1366" s="12"/>
      <c r="FR1366" s="12"/>
      <c r="FS1366" s="12"/>
      <c r="FT1366" s="12"/>
      <c r="FU1366" s="12"/>
      <c r="FV1366" s="12"/>
      <c r="FW1366" s="12"/>
      <c r="FX1366" s="12"/>
      <c r="FY1366" s="12"/>
      <c r="FZ1366" s="12"/>
      <c r="GA1366" s="12"/>
      <c r="GB1366" s="12"/>
      <c r="GC1366" s="12"/>
      <c r="GD1366" s="12"/>
      <c r="GE1366" s="12"/>
      <c r="GF1366" s="12"/>
      <c r="GG1366" s="12"/>
      <c r="GH1366" s="12"/>
      <c r="GI1366" s="12"/>
      <c r="GJ1366" s="12"/>
      <c r="GK1366" s="12"/>
      <c r="GL1366" s="12"/>
      <c r="GM1366" s="12"/>
      <c r="GN1366" s="12"/>
      <c r="GO1366" s="12"/>
      <c r="GP1366" s="12"/>
      <c r="GQ1366" s="12"/>
      <c r="GR1366" s="12"/>
    </row>
    <row r="1367" spans="1:200" x14ac:dyDescent="0.2">
      <c r="A1367" s="79">
        <f t="shared" si="574"/>
        <v>44439</v>
      </c>
      <c r="B1367" s="80">
        <f t="shared" ca="1" si="577"/>
        <v>1220.8097700000001</v>
      </c>
      <c r="C1367" s="81">
        <f t="shared" si="578"/>
        <v>1000</v>
      </c>
      <c r="D1367" s="82">
        <f ca="1">IF(A1367&lt;$B$1,VLOOKUP(A1367,[1]DI!$A$4:$B$15000,2,FALSE),0)</f>
        <v>5.1499999999999997E-2</v>
      </c>
      <c r="E1367" s="81">
        <f t="shared" ca="1" si="579"/>
        <v>1.9929999999999999E-4</v>
      </c>
      <c r="F1367" s="83">
        <f t="shared" si="572"/>
        <v>1.1679999999999999</v>
      </c>
      <c r="G1367" s="84">
        <f t="shared" ca="1" si="580"/>
        <v>1.0002327823999999</v>
      </c>
      <c r="H1367" s="81">
        <f ca="1">TRUNC(PRODUCT(G$10:G1366),15)</f>
        <v>1.22080976725192</v>
      </c>
      <c r="I1367" s="81">
        <f t="shared" si="581"/>
        <v>1</v>
      </c>
      <c r="J1367" s="81">
        <f t="shared" ca="1" si="582"/>
        <v>1.22080977</v>
      </c>
      <c r="K1367" s="81">
        <f t="shared" ca="1" si="583"/>
        <v>220.80976999999999</v>
      </c>
      <c r="L1367" s="85">
        <f>IF(VLOOKUP(A1367,$U$12:$AD$125,8)=VLOOKUP(A1366,$U$12:$AD$125,8),0,VLOOKUP(A1367,U$12:$AD$125,8))</f>
        <v>0</v>
      </c>
      <c r="M1367" s="86">
        <f>IF(L1367&gt;0,VLOOKUP(L1367,T$12:$AC$125,7),0)</f>
        <v>0</v>
      </c>
      <c r="N1367" s="81">
        <f t="shared" si="573"/>
        <v>0</v>
      </c>
      <c r="O1367" s="81">
        <f t="shared" ca="1" si="584"/>
        <v>220.80976999999999</v>
      </c>
      <c r="P1367" s="87" t="str">
        <f t="shared" si="585"/>
        <v>J=</v>
      </c>
      <c r="Q1367" s="88">
        <f t="shared" si="586"/>
        <v>44676</v>
      </c>
      <c r="R1367" s="7"/>
      <c r="S1367" s="7"/>
      <c r="T1367" s="7"/>
      <c r="U1367" s="7"/>
      <c r="V1367" s="7"/>
      <c r="W1367" s="7"/>
      <c r="X1367" s="7"/>
      <c r="Y1367" s="7"/>
      <c r="Z1367" s="7"/>
      <c r="AA1367" s="7"/>
      <c r="AB1367" s="7"/>
      <c r="AC1367" s="7"/>
      <c r="AD1367" s="7"/>
      <c r="AE1367" s="7"/>
      <c r="AF1367" s="65">
        <f t="shared" si="571"/>
        <v>44157</v>
      </c>
      <c r="AG1367" s="9">
        <f t="shared" ca="1" si="575"/>
        <v>1189.2736500000001</v>
      </c>
      <c r="AH1367" s="9">
        <f t="shared" si="575"/>
        <v>1000</v>
      </c>
      <c r="AI1367" s="4">
        <f t="shared" ca="1" si="575"/>
        <v>0</v>
      </c>
      <c r="AJ1367" s="10">
        <f t="shared" ca="1" si="575"/>
        <v>0</v>
      </c>
      <c r="AK1367" s="4">
        <f t="shared" si="575"/>
        <v>1.1679999999999999</v>
      </c>
      <c r="AL1367" s="65">
        <f t="shared" si="569"/>
        <v>44157</v>
      </c>
      <c r="AM1367" s="10">
        <f t="shared" ca="1" si="576"/>
        <v>1.1892736500000001</v>
      </c>
      <c r="AN1367" s="9">
        <f t="shared" ca="1" si="576"/>
        <v>189.27365</v>
      </c>
      <c r="AO1367" s="7">
        <f t="shared" si="576"/>
        <v>0</v>
      </c>
      <c r="AP1367" s="11">
        <f t="shared" si="576"/>
        <v>0</v>
      </c>
      <c r="AQ1367" s="9">
        <f t="shared" si="576"/>
        <v>0</v>
      </c>
      <c r="AR1367" s="8" t="str">
        <f t="shared" si="576"/>
        <v>J=</v>
      </c>
      <c r="AS1367" s="65">
        <f t="shared" si="576"/>
        <v>44676</v>
      </c>
      <c r="AT1367" s="12"/>
      <c r="AU1367" s="12"/>
      <c r="AV1367" s="22"/>
      <c r="AW1367" s="12"/>
      <c r="AX1367" s="12"/>
      <c r="AY1367" s="12"/>
      <c r="AZ1367" s="12"/>
      <c r="BA1367" s="12"/>
      <c r="BB1367" s="12"/>
      <c r="BC1367" s="12"/>
      <c r="BD1367" s="12"/>
      <c r="BE1367" s="12"/>
      <c r="BF1367" s="12"/>
      <c r="BG1367" s="12"/>
      <c r="BH1367" s="12"/>
      <c r="BI1367" s="12"/>
      <c r="BJ1367" s="12"/>
      <c r="BK1367" s="12"/>
      <c r="BL1367" s="12"/>
      <c r="BM1367" s="12"/>
      <c r="BN1367" s="12"/>
      <c r="BO1367" s="12"/>
      <c r="BP1367" s="12"/>
      <c r="BQ1367" s="12"/>
      <c r="BR1367" s="12"/>
      <c r="BS1367" s="12"/>
      <c r="BT1367" s="12"/>
      <c r="BU1367" s="12"/>
      <c r="BV1367" s="12"/>
      <c r="BW1367" s="12"/>
      <c r="BX1367" s="12"/>
      <c r="BY1367" s="12"/>
      <c r="BZ1367" s="12"/>
      <c r="CA1367" s="12"/>
      <c r="CB1367" s="12"/>
      <c r="CC1367" s="12"/>
      <c r="CD1367" s="12"/>
      <c r="CE1367" s="12"/>
      <c r="CF1367" s="12"/>
      <c r="CG1367" s="12"/>
      <c r="CH1367" s="12"/>
      <c r="CI1367" s="12"/>
      <c r="CJ1367" s="12"/>
      <c r="CK1367" s="12"/>
      <c r="CL1367" s="12"/>
      <c r="CM1367" s="12"/>
      <c r="CN1367" s="12"/>
      <c r="CO1367" s="12"/>
      <c r="CP1367" s="12"/>
      <c r="CQ1367" s="12"/>
      <c r="CR1367" s="12"/>
      <c r="CS1367" s="12"/>
      <c r="CT1367" s="12"/>
      <c r="CU1367" s="12"/>
      <c r="CV1367" s="12"/>
      <c r="CW1367" s="12"/>
      <c r="CX1367" s="12"/>
      <c r="CY1367" s="12"/>
      <c r="CZ1367" s="12"/>
      <c r="DA1367" s="12"/>
      <c r="DB1367" s="12"/>
      <c r="DC1367" s="12"/>
      <c r="DD1367" s="12"/>
      <c r="DE1367" s="12"/>
      <c r="DF1367" s="12"/>
      <c r="DG1367" s="12"/>
      <c r="DH1367" s="12"/>
      <c r="DI1367" s="12"/>
      <c r="DJ1367" s="12"/>
      <c r="DK1367" s="12"/>
      <c r="DL1367" s="12"/>
      <c r="DM1367" s="12"/>
      <c r="DN1367" s="12"/>
      <c r="DO1367" s="12"/>
      <c r="DP1367" s="12"/>
      <c r="DQ1367" s="12"/>
      <c r="DR1367" s="12"/>
      <c r="DS1367" s="12"/>
      <c r="DT1367" s="12"/>
      <c r="DU1367" s="12"/>
      <c r="DV1367" s="12"/>
      <c r="DW1367" s="12"/>
      <c r="DX1367" s="12"/>
      <c r="DY1367" s="12"/>
      <c r="DZ1367" s="12"/>
      <c r="EA1367" s="12"/>
      <c r="EB1367" s="12"/>
      <c r="EC1367" s="12"/>
      <c r="ED1367" s="12"/>
      <c r="EE1367" s="12"/>
      <c r="EF1367" s="12"/>
      <c r="EG1367" s="12"/>
      <c r="EH1367" s="12"/>
      <c r="EI1367" s="12"/>
      <c r="EJ1367" s="12"/>
      <c r="EK1367" s="12"/>
      <c r="EL1367" s="12"/>
      <c r="EM1367" s="12"/>
      <c r="EN1367" s="12"/>
      <c r="EO1367" s="12"/>
      <c r="EP1367" s="12"/>
      <c r="EQ1367" s="12"/>
      <c r="ER1367" s="12"/>
      <c r="ES1367" s="12"/>
      <c r="ET1367" s="12"/>
      <c r="EU1367" s="12"/>
      <c r="EV1367" s="12"/>
      <c r="EW1367" s="12"/>
      <c r="EX1367" s="12"/>
      <c r="EY1367" s="12"/>
      <c r="EZ1367" s="12"/>
      <c r="FA1367" s="12"/>
      <c r="FB1367" s="12"/>
      <c r="FC1367" s="12"/>
      <c r="FD1367" s="12"/>
      <c r="FE1367" s="12"/>
      <c r="FF1367" s="12"/>
      <c r="FG1367" s="12"/>
      <c r="FH1367" s="12"/>
      <c r="FI1367" s="12"/>
      <c r="FJ1367" s="12"/>
      <c r="FK1367" s="12"/>
      <c r="FL1367" s="12"/>
      <c r="FM1367" s="12"/>
      <c r="FN1367" s="12"/>
      <c r="FO1367" s="12"/>
      <c r="FP1367" s="12"/>
      <c r="FQ1367" s="12"/>
      <c r="FR1367" s="12"/>
      <c r="FS1367" s="12"/>
      <c r="FT1367" s="12"/>
      <c r="FU1367" s="12"/>
      <c r="FV1367" s="12"/>
      <c r="FW1367" s="12"/>
      <c r="FX1367" s="12"/>
      <c r="FY1367" s="12"/>
      <c r="FZ1367" s="12"/>
      <c r="GA1367" s="12"/>
      <c r="GB1367" s="12"/>
      <c r="GC1367" s="12"/>
      <c r="GD1367" s="12"/>
      <c r="GE1367" s="12"/>
      <c r="GF1367" s="12"/>
      <c r="GG1367" s="12"/>
      <c r="GH1367" s="12"/>
      <c r="GI1367" s="12"/>
      <c r="GJ1367" s="12"/>
      <c r="GK1367" s="12"/>
      <c r="GL1367" s="12"/>
      <c r="GM1367" s="12"/>
      <c r="GN1367" s="12"/>
      <c r="GO1367" s="12"/>
      <c r="GP1367" s="12"/>
      <c r="GQ1367" s="12"/>
      <c r="GR1367" s="12"/>
    </row>
    <row r="1368" spans="1:200" x14ac:dyDescent="0.2">
      <c r="A1368" s="79">
        <f t="shared" si="574"/>
        <v>44440</v>
      </c>
      <c r="B1368" s="80">
        <f t="shared" ca="1" si="577"/>
        <v>1221.0939499999999</v>
      </c>
      <c r="C1368" s="81">
        <f t="shared" si="578"/>
        <v>1000</v>
      </c>
      <c r="D1368" s="82">
        <f ca="1">IF(A1368&lt;$B$1,VLOOKUP(A1368,[1]DI!$A$4:$B$15000,2,FALSE),0)</f>
        <v>5.1499999999999997E-2</v>
      </c>
      <c r="E1368" s="81">
        <f t="shared" ca="1" si="579"/>
        <v>1.9929999999999999E-4</v>
      </c>
      <c r="F1368" s="83">
        <f t="shared" si="572"/>
        <v>1.1679999999999999</v>
      </c>
      <c r="G1368" s="84">
        <f t="shared" ca="1" si="580"/>
        <v>1.0002327823999999</v>
      </c>
      <c r="H1368" s="81">
        <f ca="1">TRUNC(PRODUCT(G$10:G1367),15)</f>
        <v>1.22109395027948</v>
      </c>
      <c r="I1368" s="81">
        <f t="shared" si="581"/>
        <v>1</v>
      </c>
      <c r="J1368" s="81">
        <f t="shared" ca="1" si="582"/>
        <v>1.22109395</v>
      </c>
      <c r="K1368" s="81">
        <f t="shared" ca="1" si="583"/>
        <v>221.09395000000001</v>
      </c>
      <c r="L1368" s="85">
        <f>IF(VLOOKUP(A1368,$U$12:$AD$125,8)=VLOOKUP(A1367,$U$12:$AD$125,8),0,VLOOKUP(A1368,U$12:$AD$125,8))</f>
        <v>0</v>
      </c>
      <c r="M1368" s="86">
        <f>IF(L1368&gt;0,VLOOKUP(L1368,T$12:$AC$125,7),0)</f>
        <v>0</v>
      </c>
      <c r="N1368" s="81">
        <f t="shared" si="573"/>
        <v>0</v>
      </c>
      <c r="O1368" s="81">
        <f t="shared" ca="1" si="584"/>
        <v>221.09395000000001</v>
      </c>
      <c r="P1368" s="87" t="str">
        <f t="shared" si="585"/>
        <v>J=</v>
      </c>
      <c r="Q1368" s="88">
        <f t="shared" si="586"/>
        <v>44676</v>
      </c>
      <c r="R1368" s="7"/>
      <c r="S1368" s="7"/>
      <c r="T1368" s="7"/>
      <c r="U1368" s="7"/>
      <c r="V1368" s="7"/>
      <c r="W1368" s="7"/>
      <c r="X1368" s="7"/>
      <c r="Y1368" s="7"/>
      <c r="Z1368" s="7"/>
      <c r="AA1368" s="7"/>
      <c r="AB1368" s="7"/>
      <c r="AC1368" s="7"/>
      <c r="AD1368" s="7"/>
      <c r="AE1368" s="7"/>
      <c r="AF1368" s="65">
        <f t="shared" si="571"/>
        <v>44158</v>
      </c>
      <c r="AG1368" s="9">
        <f t="shared" ca="1" si="575"/>
        <v>1189.2736500000001</v>
      </c>
      <c r="AH1368" s="9">
        <f t="shared" si="575"/>
        <v>1000</v>
      </c>
      <c r="AI1368" s="4">
        <f t="shared" ca="1" si="575"/>
        <v>1.9000000000000006E-2</v>
      </c>
      <c r="AJ1368" s="10">
        <f t="shared" ca="1" si="575"/>
        <v>7.4690000000000005E-5</v>
      </c>
      <c r="AK1368" s="4">
        <f t="shared" si="575"/>
        <v>1.1679999999999999</v>
      </c>
      <c r="AL1368" s="65">
        <f t="shared" si="569"/>
        <v>44158</v>
      </c>
      <c r="AM1368" s="10">
        <f t="shared" ca="1" si="576"/>
        <v>1.1892736500000001</v>
      </c>
      <c r="AN1368" s="9">
        <f t="shared" ca="1" si="576"/>
        <v>189.27365</v>
      </c>
      <c r="AO1368" s="7">
        <f t="shared" si="576"/>
        <v>0</v>
      </c>
      <c r="AP1368" s="11">
        <f t="shared" si="576"/>
        <v>0</v>
      </c>
      <c r="AQ1368" s="9">
        <f t="shared" si="576"/>
        <v>0</v>
      </c>
      <c r="AR1368" s="8" t="str">
        <f t="shared" si="576"/>
        <v>J=</v>
      </c>
      <c r="AS1368" s="65">
        <f t="shared" si="576"/>
        <v>44676</v>
      </c>
      <c r="AT1368" s="12"/>
      <c r="AU1368" s="12"/>
      <c r="AV1368" s="22"/>
      <c r="AW1368" s="12"/>
      <c r="AX1368" s="12"/>
      <c r="AY1368" s="12"/>
      <c r="AZ1368" s="12"/>
      <c r="BA1368" s="12"/>
      <c r="BB1368" s="12"/>
      <c r="BC1368" s="12"/>
      <c r="BD1368" s="12"/>
      <c r="BE1368" s="12"/>
      <c r="BF1368" s="12"/>
      <c r="BG1368" s="12"/>
      <c r="BH1368" s="12"/>
      <c r="BI1368" s="12"/>
      <c r="BJ1368" s="12"/>
      <c r="BK1368" s="12"/>
      <c r="BL1368" s="12"/>
      <c r="BM1368" s="12"/>
      <c r="BN1368" s="12"/>
      <c r="BO1368" s="12"/>
      <c r="BP1368" s="12"/>
      <c r="BQ1368" s="12"/>
      <c r="BR1368" s="12"/>
      <c r="BS1368" s="12"/>
      <c r="BT1368" s="12"/>
      <c r="BU1368" s="12"/>
      <c r="BV1368" s="12"/>
      <c r="BW1368" s="12"/>
      <c r="BX1368" s="12"/>
      <c r="BY1368" s="12"/>
      <c r="BZ1368" s="12"/>
      <c r="CA1368" s="12"/>
      <c r="CB1368" s="12"/>
      <c r="CC1368" s="12"/>
      <c r="CD1368" s="12"/>
      <c r="CE1368" s="12"/>
      <c r="CF1368" s="12"/>
      <c r="CG1368" s="12"/>
      <c r="CH1368" s="12"/>
      <c r="CI1368" s="12"/>
      <c r="CJ1368" s="12"/>
      <c r="CK1368" s="12"/>
      <c r="CL1368" s="12"/>
      <c r="CM1368" s="12"/>
      <c r="CN1368" s="12"/>
      <c r="CO1368" s="12"/>
      <c r="CP1368" s="12"/>
      <c r="CQ1368" s="12"/>
      <c r="CR1368" s="12"/>
      <c r="CS1368" s="12"/>
      <c r="CT1368" s="12"/>
      <c r="CU1368" s="12"/>
      <c r="CV1368" s="12"/>
      <c r="CW1368" s="12"/>
      <c r="CX1368" s="12"/>
      <c r="CY1368" s="12"/>
      <c r="CZ1368" s="12"/>
      <c r="DA1368" s="12"/>
      <c r="DB1368" s="12"/>
      <c r="DC1368" s="12"/>
      <c r="DD1368" s="12"/>
      <c r="DE1368" s="12"/>
      <c r="DF1368" s="12"/>
      <c r="DG1368" s="12"/>
      <c r="DH1368" s="12"/>
      <c r="DI1368" s="12"/>
      <c r="DJ1368" s="12"/>
      <c r="DK1368" s="12"/>
      <c r="DL1368" s="12"/>
      <c r="DM1368" s="12"/>
      <c r="DN1368" s="12"/>
      <c r="DO1368" s="12"/>
      <c r="DP1368" s="12"/>
      <c r="DQ1368" s="12"/>
      <c r="DR1368" s="12"/>
      <c r="DS1368" s="12"/>
      <c r="DT1368" s="12"/>
      <c r="DU1368" s="12"/>
      <c r="DV1368" s="12"/>
      <c r="DW1368" s="12"/>
      <c r="DX1368" s="12"/>
      <c r="DY1368" s="12"/>
      <c r="DZ1368" s="12"/>
      <c r="EA1368" s="12"/>
      <c r="EB1368" s="12"/>
      <c r="EC1368" s="12"/>
      <c r="ED1368" s="12"/>
      <c r="EE1368" s="12"/>
      <c r="EF1368" s="12"/>
      <c r="EG1368" s="12"/>
      <c r="EH1368" s="12"/>
      <c r="EI1368" s="12"/>
      <c r="EJ1368" s="12"/>
      <c r="EK1368" s="12"/>
      <c r="EL1368" s="12"/>
      <c r="EM1368" s="12"/>
      <c r="EN1368" s="12"/>
      <c r="EO1368" s="12"/>
      <c r="EP1368" s="12"/>
      <c r="EQ1368" s="12"/>
      <c r="ER1368" s="12"/>
      <c r="ES1368" s="12"/>
      <c r="ET1368" s="12"/>
      <c r="EU1368" s="12"/>
      <c r="EV1368" s="12"/>
      <c r="EW1368" s="12"/>
      <c r="EX1368" s="12"/>
      <c r="EY1368" s="12"/>
      <c r="EZ1368" s="12"/>
      <c r="FA1368" s="12"/>
      <c r="FB1368" s="12"/>
      <c r="FC1368" s="12"/>
      <c r="FD1368" s="12"/>
      <c r="FE1368" s="12"/>
      <c r="FF1368" s="12"/>
      <c r="FG1368" s="12"/>
      <c r="FH1368" s="12"/>
      <c r="FI1368" s="12"/>
      <c r="FJ1368" s="12"/>
      <c r="FK1368" s="12"/>
      <c r="FL1368" s="12"/>
      <c r="FM1368" s="12"/>
      <c r="FN1368" s="12"/>
      <c r="FO1368" s="12"/>
      <c r="FP1368" s="12"/>
      <c r="FQ1368" s="12"/>
      <c r="FR1368" s="12"/>
      <c r="FS1368" s="12"/>
      <c r="FT1368" s="12"/>
      <c r="FU1368" s="12"/>
      <c r="FV1368" s="12"/>
      <c r="FW1368" s="12"/>
      <c r="FX1368" s="12"/>
      <c r="FY1368" s="12"/>
      <c r="FZ1368" s="12"/>
      <c r="GA1368" s="12"/>
      <c r="GB1368" s="12"/>
      <c r="GC1368" s="12"/>
      <c r="GD1368" s="12"/>
      <c r="GE1368" s="12"/>
      <c r="GF1368" s="12"/>
      <c r="GG1368" s="12"/>
      <c r="GH1368" s="12"/>
      <c r="GI1368" s="12"/>
      <c r="GJ1368" s="12"/>
      <c r="GK1368" s="12"/>
      <c r="GL1368" s="12"/>
      <c r="GM1368" s="12"/>
      <c r="GN1368" s="12"/>
      <c r="GO1368" s="12"/>
      <c r="GP1368" s="12"/>
      <c r="GQ1368" s="12"/>
      <c r="GR1368" s="12"/>
    </row>
    <row r="1369" spans="1:200" x14ac:dyDescent="0.2">
      <c r="A1369" s="79">
        <f t="shared" si="574"/>
        <v>44441</v>
      </c>
      <c r="B1369" s="80">
        <f t="shared" ca="1" si="577"/>
        <v>1221.3782000000001</v>
      </c>
      <c r="C1369" s="81">
        <f t="shared" si="578"/>
        <v>1000</v>
      </c>
      <c r="D1369" s="82">
        <f ca="1">IF(A1369&lt;$B$1,VLOOKUP(A1369,[1]DI!$A$4:$B$15000,2,FALSE),0)</f>
        <v>5.1499999999999997E-2</v>
      </c>
      <c r="E1369" s="81">
        <f t="shared" ca="1" si="579"/>
        <v>1.9929999999999999E-4</v>
      </c>
      <c r="F1369" s="83">
        <f t="shared" si="572"/>
        <v>1.1679999999999999</v>
      </c>
      <c r="G1369" s="84">
        <f t="shared" ca="1" si="580"/>
        <v>1.0002327823999999</v>
      </c>
      <c r="H1369" s="81">
        <f ca="1">TRUNC(PRODUCT(G$10:G1368),15)</f>
        <v>1.22137819945985</v>
      </c>
      <c r="I1369" s="81">
        <f t="shared" si="581"/>
        <v>1</v>
      </c>
      <c r="J1369" s="81">
        <f t="shared" ca="1" si="582"/>
        <v>1.2213782</v>
      </c>
      <c r="K1369" s="81">
        <f t="shared" ca="1" si="583"/>
        <v>221.37819999999999</v>
      </c>
      <c r="L1369" s="85">
        <f>IF(VLOOKUP(A1369,$U$12:$AD$125,8)=VLOOKUP(A1368,$U$12:$AD$125,8),0,VLOOKUP(A1369,U$12:$AD$125,8))</f>
        <v>0</v>
      </c>
      <c r="M1369" s="86">
        <f>IF(L1369&gt;0,VLOOKUP(L1369,T$12:$AC$125,7),0)</f>
        <v>0</v>
      </c>
      <c r="N1369" s="81">
        <f t="shared" si="573"/>
        <v>0</v>
      </c>
      <c r="O1369" s="81">
        <f t="shared" ca="1" si="584"/>
        <v>221.37819999999999</v>
      </c>
      <c r="P1369" s="87" t="str">
        <f t="shared" si="585"/>
        <v>J=</v>
      </c>
      <c r="Q1369" s="88">
        <f t="shared" si="586"/>
        <v>44676</v>
      </c>
      <c r="R1369" s="7"/>
      <c r="S1369" s="7"/>
      <c r="T1369" s="7"/>
      <c r="U1369" s="7"/>
      <c r="V1369" s="7"/>
      <c r="W1369" s="7"/>
      <c r="X1369" s="7"/>
      <c r="Y1369" s="7"/>
      <c r="Z1369" s="7"/>
      <c r="AA1369" s="7"/>
      <c r="AB1369" s="7"/>
      <c r="AC1369" s="7"/>
      <c r="AD1369" s="7"/>
      <c r="AE1369" s="7"/>
      <c r="AF1369" s="65">
        <f t="shared" si="571"/>
        <v>44159</v>
      </c>
      <c r="AG1369" s="9">
        <f t="shared" ca="1" si="575"/>
        <v>1189.3774000000001</v>
      </c>
      <c r="AH1369" s="9">
        <f t="shared" si="575"/>
        <v>1000</v>
      </c>
      <c r="AI1369" s="4">
        <f t="shared" ca="1" si="575"/>
        <v>1.9000000000000006E-2</v>
      </c>
      <c r="AJ1369" s="10">
        <f t="shared" ca="1" si="575"/>
        <v>7.4690000000000005E-5</v>
      </c>
      <c r="AK1369" s="4">
        <f t="shared" si="575"/>
        <v>1.1679999999999999</v>
      </c>
      <c r="AL1369" s="65">
        <f t="shared" si="569"/>
        <v>44159</v>
      </c>
      <c r="AM1369" s="10">
        <f t="shared" ca="1" si="576"/>
        <v>1.1893773999999999</v>
      </c>
      <c r="AN1369" s="9">
        <f t="shared" ca="1" si="576"/>
        <v>189.37739999999999</v>
      </c>
      <c r="AO1369" s="7">
        <f t="shared" si="576"/>
        <v>0</v>
      </c>
      <c r="AP1369" s="11">
        <f t="shared" si="576"/>
        <v>0</v>
      </c>
      <c r="AQ1369" s="9">
        <f t="shared" si="576"/>
        <v>0</v>
      </c>
      <c r="AR1369" s="8" t="str">
        <f t="shared" si="576"/>
        <v>J=</v>
      </c>
      <c r="AS1369" s="65">
        <f t="shared" si="576"/>
        <v>44676</v>
      </c>
      <c r="AT1369" s="12"/>
      <c r="AU1369" s="12"/>
      <c r="AV1369" s="22"/>
      <c r="AW1369" s="12"/>
      <c r="AX1369" s="12"/>
      <c r="AY1369" s="12"/>
      <c r="AZ1369" s="12"/>
      <c r="BA1369" s="12"/>
      <c r="BB1369" s="12"/>
      <c r="BC1369" s="12"/>
      <c r="BD1369" s="12"/>
      <c r="BE1369" s="12"/>
      <c r="BF1369" s="12"/>
      <c r="BG1369" s="12"/>
      <c r="BH1369" s="12"/>
      <c r="BI1369" s="12"/>
      <c r="BJ1369" s="12"/>
      <c r="BK1369" s="12"/>
      <c r="BL1369" s="12"/>
      <c r="BM1369" s="12"/>
      <c r="BN1369" s="12"/>
      <c r="BO1369" s="12"/>
      <c r="BP1369" s="12"/>
      <c r="BQ1369" s="12"/>
      <c r="BR1369" s="12"/>
      <c r="BS1369" s="12"/>
      <c r="BT1369" s="12"/>
      <c r="BU1369" s="12"/>
      <c r="BV1369" s="12"/>
      <c r="BW1369" s="12"/>
      <c r="BX1369" s="12"/>
      <c r="BY1369" s="12"/>
      <c r="BZ1369" s="12"/>
      <c r="CA1369" s="12"/>
      <c r="CB1369" s="12"/>
      <c r="CC1369" s="12"/>
      <c r="CD1369" s="12"/>
      <c r="CE1369" s="12"/>
      <c r="CF1369" s="12"/>
      <c r="CG1369" s="12"/>
      <c r="CH1369" s="12"/>
      <c r="CI1369" s="12"/>
      <c r="CJ1369" s="12"/>
      <c r="CK1369" s="12"/>
      <c r="CL1369" s="12"/>
      <c r="CM1369" s="12"/>
      <c r="CN1369" s="12"/>
      <c r="CO1369" s="12"/>
      <c r="CP1369" s="12"/>
      <c r="CQ1369" s="12"/>
      <c r="CR1369" s="12"/>
      <c r="CS1369" s="12"/>
      <c r="CT1369" s="12"/>
      <c r="CU1369" s="12"/>
      <c r="CV1369" s="12"/>
      <c r="CW1369" s="12"/>
      <c r="CX1369" s="12"/>
      <c r="CY1369" s="12"/>
      <c r="CZ1369" s="12"/>
      <c r="DA1369" s="12"/>
      <c r="DB1369" s="12"/>
      <c r="DC1369" s="12"/>
      <c r="DD1369" s="12"/>
      <c r="DE1369" s="12"/>
      <c r="DF1369" s="12"/>
      <c r="DG1369" s="12"/>
      <c r="DH1369" s="12"/>
      <c r="DI1369" s="12"/>
      <c r="DJ1369" s="12"/>
      <c r="DK1369" s="12"/>
      <c r="DL1369" s="12"/>
      <c r="DM1369" s="12"/>
      <c r="DN1369" s="12"/>
      <c r="DO1369" s="12"/>
      <c r="DP1369" s="12"/>
      <c r="DQ1369" s="12"/>
      <c r="DR1369" s="12"/>
      <c r="DS1369" s="12"/>
      <c r="DT1369" s="12"/>
      <c r="DU1369" s="12"/>
      <c r="DV1369" s="12"/>
      <c r="DW1369" s="12"/>
      <c r="DX1369" s="12"/>
      <c r="DY1369" s="12"/>
      <c r="DZ1369" s="12"/>
      <c r="EA1369" s="12"/>
      <c r="EB1369" s="12"/>
      <c r="EC1369" s="12"/>
      <c r="ED1369" s="12"/>
      <c r="EE1369" s="12"/>
      <c r="EF1369" s="12"/>
      <c r="EG1369" s="12"/>
      <c r="EH1369" s="12"/>
      <c r="EI1369" s="12"/>
      <c r="EJ1369" s="12"/>
      <c r="EK1369" s="12"/>
      <c r="EL1369" s="12"/>
      <c r="EM1369" s="12"/>
      <c r="EN1369" s="12"/>
      <c r="EO1369" s="12"/>
      <c r="EP1369" s="12"/>
      <c r="EQ1369" s="12"/>
      <c r="ER1369" s="12"/>
      <c r="ES1369" s="12"/>
      <c r="ET1369" s="12"/>
      <c r="EU1369" s="12"/>
      <c r="EV1369" s="12"/>
      <c r="EW1369" s="12"/>
      <c r="EX1369" s="12"/>
      <c r="EY1369" s="12"/>
      <c r="EZ1369" s="12"/>
      <c r="FA1369" s="12"/>
      <c r="FB1369" s="12"/>
      <c r="FC1369" s="12"/>
      <c r="FD1369" s="12"/>
      <c r="FE1369" s="12"/>
      <c r="FF1369" s="12"/>
      <c r="FG1369" s="12"/>
      <c r="FH1369" s="12"/>
      <c r="FI1369" s="12"/>
      <c r="FJ1369" s="12"/>
      <c r="FK1369" s="12"/>
      <c r="FL1369" s="12"/>
      <c r="FM1369" s="12"/>
      <c r="FN1369" s="12"/>
      <c r="FO1369" s="12"/>
      <c r="FP1369" s="12"/>
      <c r="FQ1369" s="12"/>
      <c r="FR1369" s="12"/>
      <c r="FS1369" s="12"/>
      <c r="FT1369" s="12"/>
      <c r="FU1369" s="12"/>
      <c r="FV1369" s="12"/>
      <c r="FW1369" s="12"/>
      <c r="FX1369" s="12"/>
      <c r="FY1369" s="12"/>
      <c r="FZ1369" s="12"/>
      <c r="GA1369" s="12"/>
      <c r="GB1369" s="12"/>
      <c r="GC1369" s="12"/>
      <c r="GD1369" s="12"/>
      <c r="GE1369" s="12"/>
      <c r="GF1369" s="12"/>
      <c r="GG1369" s="12"/>
      <c r="GH1369" s="12"/>
      <c r="GI1369" s="12"/>
      <c r="GJ1369" s="12"/>
      <c r="GK1369" s="12"/>
      <c r="GL1369" s="12"/>
      <c r="GM1369" s="12"/>
      <c r="GN1369" s="12"/>
      <c r="GO1369" s="12"/>
      <c r="GP1369" s="12"/>
      <c r="GQ1369" s="12"/>
      <c r="GR1369" s="12"/>
    </row>
    <row r="1370" spans="1:200" x14ac:dyDescent="0.2">
      <c r="A1370" s="79">
        <f t="shared" si="574"/>
        <v>44442</v>
      </c>
      <c r="B1370" s="80">
        <f t="shared" ca="1" si="577"/>
        <v>1221.6625100000001</v>
      </c>
      <c r="C1370" s="81">
        <f t="shared" si="578"/>
        <v>1000</v>
      </c>
      <c r="D1370" s="82">
        <f ca="1">IF(A1370&lt;$B$1,VLOOKUP(A1370,[1]DI!$A$4:$B$15000,2,FALSE),0)</f>
        <v>5.1499999999999997E-2</v>
      </c>
      <c r="E1370" s="81">
        <f t="shared" ca="1" si="579"/>
        <v>1.9929999999999999E-4</v>
      </c>
      <c r="F1370" s="83">
        <f t="shared" si="572"/>
        <v>1.1679999999999999</v>
      </c>
      <c r="G1370" s="84">
        <f t="shared" ca="1" si="580"/>
        <v>1.0002327823999999</v>
      </c>
      <c r="H1370" s="81">
        <f ca="1">TRUNC(PRODUCT(G$10:G1369),15)</f>
        <v>1.2216625148084299</v>
      </c>
      <c r="I1370" s="81">
        <f t="shared" si="581"/>
        <v>1</v>
      </c>
      <c r="J1370" s="81">
        <f t="shared" ca="1" si="582"/>
        <v>1.22166251</v>
      </c>
      <c r="K1370" s="81">
        <f t="shared" ca="1" si="583"/>
        <v>221.66251</v>
      </c>
      <c r="L1370" s="85">
        <f>IF(VLOOKUP(A1370,$U$12:$AD$125,8)=VLOOKUP(A1369,$U$12:$AD$125,8),0,VLOOKUP(A1370,U$12:$AD$125,8))</f>
        <v>0</v>
      </c>
      <c r="M1370" s="86">
        <f>IF(L1370&gt;0,VLOOKUP(L1370,T$12:$AC$125,7),0)</f>
        <v>0</v>
      </c>
      <c r="N1370" s="81">
        <f t="shared" si="573"/>
        <v>0</v>
      </c>
      <c r="O1370" s="81">
        <f t="shared" ca="1" si="584"/>
        <v>221.66251</v>
      </c>
      <c r="P1370" s="87" t="str">
        <f t="shared" si="585"/>
        <v>J=</v>
      </c>
      <c r="Q1370" s="88">
        <f t="shared" si="586"/>
        <v>44676</v>
      </c>
      <c r="R1370" s="7"/>
      <c r="S1370" s="7"/>
      <c r="T1370" s="7"/>
      <c r="U1370" s="7"/>
      <c r="V1370" s="7"/>
      <c r="W1370" s="7"/>
      <c r="X1370" s="7"/>
      <c r="Y1370" s="7"/>
      <c r="Z1370" s="7"/>
      <c r="AA1370" s="7"/>
      <c r="AB1370" s="7"/>
      <c r="AC1370" s="7"/>
      <c r="AD1370" s="7"/>
      <c r="AE1370" s="7"/>
      <c r="AF1370" s="65">
        <f t="shared" si="571"/>
        <v>44160</v>
      </c>
      <c r="AG1370" s="9">
        <f t="shared" ca="1" si="575"/>
        <v>1189.48116</v>
      </c>
      <c r="AH1370" s="9">
        <f t="shared" si="575"/>
        <v>1000</v>
      </c>
      <c r="AI1370" s="4">
        <f t="shared" ca="1" si="575"/>
        <v>1.9000000000000006E-2</v>
      </c>
      <c r="AJ1370" s="10">
        <f t="shared" ca="1" si="575"/>
        <v>7.4690000000000005E-5</v>
      </c>
      <c r="AK1370" s="4">
        <f t="shared" si="575"/>
        <v>1.1679999999999999</v>
      </c>
      <c r="AL1370" s="65">
        <f t="shared" si="569"/>
        <v>44160</v>
      </c>
      <c r="AM1370" s="10">
        <f t="shared" ca="1" si="576"/>
        <v>1.1894811599999999</v>
      </c>
      <c r="AN1370" s="9">
        <f t="shared" ca="1" si="576"/>
        <v>189.48115999999999</v>
      </c>
      <c r="AO1370" s="7">
        <f t="shared" si="576"/>
        <v>0</v>
      </c>
      <c r="AP1370" s="11">
        <f t="shared" si="576"/>
        <v>0</v>
      </c>
      <c r="AQ1370" s="9">
        <f t="shared" si="576"/>
        <v>0</v>
      </c>
      <c r="AR1370" s="8" t="str">
        <f t="shared" si="576"/>
        <v>J=</v>
      </c>
      <c r="AS1370" s="65">
        <f t="shared" si="576"/>
        <v>44676</v>
      </c>
      <c r="AT1370" s="12"/>
      <c r="AU1370" s="12"/>
      <c r="AV1370" s="22"/>
      <c r="AW1370" s="12"/>
      <c r="AX1370" s="12"/>
      <c r="AY1370" s="12"/>
      <c r="AZ1370" s="12"/>
      <c r="BA1370" s="12"/>
      <c r="BB1370" s="12"/>
      <c r="BC1370" s="12"/>
      <c r="BD1370" s="12"/>
      <c r="BE1370" s="12"/>
      <c r="BF1370" s="12"/>
      <c r="BG1370" s="12"/>
      <c r="BH1370" s="12"/>
      <c r="BI1370" s="12"/>
      <c r="BJ1370" s="12"/>
      <c r="BK1370" s="12"/>
      <c r="BL1370" s="12"/>
      <c r="BM1370" s="12"/>
      <c r="BN1370" s="12"/>
      <c r="BO1370" s="12"/>
      <c r="BP1370" s="12"/>
      <c r="BQ1370" s="12"/>
      <c r="BR1370" s="12"/>
      <c r="BS1370" s="12"/>
      <c r="BT1370" s="12"/>
      <c r="BU1370" s="12"/>
      <c r="BV1370" s="12"/>
      <c r="BW1370" s="12"/>
      <c r="BX1370" s="12"/>
      <c r="BY1370" s="12"/>
      <c r="BZ1370" s="12"/>
      <c r="CA1370" s="12"/>
      <c r="CB1370" s="12"/>
      <c r="CC1370" s="12"/>
      <c r="CD1370" s="12"/>
      <c r="CE1370" s="12"/>
      <c r="CF1370" s="12"/>
      <c r="CG1370" s="12"/>
      <c r="CH1370" s="12"/>
      <c r="CI1370" s="12"/>
      <c r="CJ1370" s="12"/>
      <c r="CK1370" s="12"/>
      <c r="CL1370" s="12"/>
      <c r="CM1370" s="12"/>
      <c r="CN1370" s="12"/>
      <c r="CO1370" s="12"/>
      <c r="CP1370" s="12"/>
      <c r="CQ1370" s="12"/>
      <c r="CR1370" s="12"/>
      <c r="CS1370" s="12"/>
      <c r="CT1370" s="12"/>
      <c r="CU1370" s="12"/>
      <c r="CV1370" s="12"/>
      <c r="CW1370" s="12"/>
      <c r="CX1370" s="12"/>
      <c r="CY1370" s="12"/>
      <c r="CZ1370" s="12"/>
      <c r="DA1370" s="12"/>
      <c r="DB1370" s="12"/>
      <c r="DC1370" s="12"/>
      <c r="DD1370" s="12"/>
      <c r="DE1370" s="12"/>
      <c r="DF1370" s="12"/>
      <c r="DG1370" s="12"/>
      <c r="DH1370" s="12"/>
      <c r="DI1370" s="12"/>
      <c r="DJ1370" s="12"/>
      <c r="DK1370" s="12"/>
      <c r="DL1370" s="12"/>
      <c r="DM1370" s="12"/>
      <c r="DN1370" s="12"/>
      <c r="DO1370" s="12"/>
      <c r="DP1370" s="12"/>
      <c r="DQ1370" s="12"/>
      <c r="DR1370" s="12"/>
      <c r="DS1370" s="12"/>
      <c r="DT1370" s="12"/>
      <c r="DU1370" s="12"/>
      <c r="DV1370" s="12"/>
      <c r="DW1370" s="12"/>
      <c r="DX1370" s="12"/>
      <c r="DY1370" s="12"/>
      <c r="DZ1370" s="12"/>
      <c r="EA1370" s="12"/>
      <c r="EB1370" s="12"/>
      <c r="EC1370" s="12"/>
      <c r="ED1370" s="12"/>
      <c r="EE1370" s="12"/>
      <c r="EF1370" s="12"/>
      <c r="EG1370" s="12"/>
      <c r="EH1370" s="12"/>
      <c r="EI1370" s="12"/>
      <c r="EJ1370" s="12"/>
      <c r="EK1370" s="12"/>
      <c r="EL1370" s="12"/>
      <c r="EM1370" s="12"/>
      <c r="EN1370" s="12"/>
      <c r="EO1370" s="12"/>
      <c r="EP1370" s="12"/>
      <c r="EQ1370" s="12"/>
      <c r="ER1370" s="12"/>
      <c r="ES1370" s="12"/>
      <c r="ET1370" s="12"/>
      <c r="EU1370" s="12"/>
      <c r="EV1370" s="12"/>
      <c r="EW1370" s="12"/>
      <c r="EX1370" s="12"/>
      <c r="EY1370" s="12"/>
      <c r="EZ1370" s="12"/>
      <c r="FA1370" s="12"/>
      <c r="FB1370" s="12"/>
      <c r="FC1370" s="12"/>
      <c r="FD1370" s="12"/>
      <c r="FE1370" s="12"/>
      <c r="FF1370" s="12"/>
      <c r="FG1370" s="12"/>
      <c r="FH1370" s="12"/>
      <c r="FI1370" s="12"/>
      <c r="FJ1370" s="12"/>
      <c r="FK1370" s="12"/>
      <c r="FL1370" s="12"/>
      <c r="FM1370" s="12"/>
      <c r="FN1370" s="12"/>
      <c r="FO1370" s="12"/>
      <c r="FP1370" s="12"/>
      <c r="FQ1370" s="12"/>
      <c r="FR1370" s="12"/>
      <c r="FS1370" s="12"/>
      <c r="FT1370" s="12"/>
      <c r="FU1370" s="12"/>
      <c r="FV1370" s="12"/>
      <c r="FW1370" s="12"/>
      <c r="FX1370" s="12"/>
      <c r="FY1370" s="12"/>
      <c r="FZ1370" s="12"/>
      <c r="GA1370" s="12"/>
      <c r="GB1370" s="12"/>
      <c r="GC1370" s="12"/>
      <c r="GD1370" s="12"/>
      <c r="GE1370" s="12"/>
      <c r="GF1370" s="12"/>
      <c r="GG1370" s="12"/>
      <c r="GH1370" s="12"/>
      <c r="GI1370" s="12"/>
      <c r="GJ1370" s="12"/>
      <c r="GK1370" s="12"/>
      <c r="GL1370" s="12"/>
      <c r="GM1370" s="12"/>
      <c r="GN1370" s="12"/>
      <c r="GO1370" s="12"/>
      <c r="GP1370" s="12"/>
      <c r="GQ1370" s="12"/>
      <c r="GR1370" s="12"/>
    </row>
    <row r="1371" spans="1:200" x14ac:dyDescent="0.2">
      <c r="A1371" s="79">
        <f t="shared" si="574"/>
        <v>44443</v>
      </c>
      <c r="B1371" s="80">
        <f t="shared" ca="1" si="577"/>
        <v>1221.9468999999999</v>
      </c>
      <c r="C1371" s="81">
        <f t="shared" si="578"/>
        <v>1000</v>
      </c>
      <c r="D1371" s="82">
        <f ca="1">IF(A1371&lt;$B$1,VLOOKUP(A1371,[1]DI!$A$4:$B$15000,2,FALSE),0)</f>
        <v>0</v>
      </c>
      <c r="E1371" s="81">
        <f t="shared" ca="1" si="579"/>
        <v>0</v>
      </c>
      <c r="F1371" s="83">
        <f t="shared" si="572"/>
        <v>1.1679999999999999</v>
      </c>
      <c r="G1371" s="84">
        <f t="shared" ca="1" si="580"/>
        <v>1</v>
      </c>
      <c r="H1371" s="81">
        <f ca="1">TRUNC(PRODUCT(G$10:G1370),15)</f>
        <v>1.2219468963406199</v>
      </c>
      <c r="I1371" s="81">
        <f t="shared" si="581"/>
        <v>1</v>
      </c>
      <c r="J1371" s="81">
        <f t="shared" ca="1" si="582"/>
        <v>1.2219469000000001</v>
      </c>
      <c r="K1371" s="81">
        <f t="shared" ca="1" si="583"/>
        <v>221.9469</v>
      </c>
      <c r="L1371" s="85">
        <f>IF(VLOOKUP(A1371,$U$12:$AD$125,8)=VLOOKUP(A1370,$U$12:$AD$125,8),0,VLOOKUP(A1371,U$12:$AD$125,8))</f>
        <v>0</v>
      </c>
      <c r="M1371" s="86">
        <f>IF(L1371&gt;0,VLOOKUP(L1371,T$12:$AC$125,7),0)</f>
        <v>0</v>
      </c>
      <c r="N1371" s="81">
        <f t="shared" si="573"/>
        <v>0</v>
      </c>
      <c r="O1371" s="81">
        <f t="shared" ca="1" si="584"/>
        <v>221.9469</v>
      </c>
      <c r="P1371" s="87" t="str">
        <f t="shared" si="585"/>
        <v>J=</v>
      </c>
      <c r="Q1371" s="88">
        <f t="shared" si="586"/>
        <v>44676</v>
      </c>
      <c r="R1371" s="7"/>
      <c r="S1371" s="7"/>
      <c r="T1371" s="7"/>
      <c r="U1371" s="7"/>
      <c r="V1371" s="7"/>
      <c r="W1371" s="7"/>
      <c r="X1371" s="7"/>
      <c r="Y1371" s="7"/>
      <c r="Z1371" s="7"/>
      <c r="AA1371" s="7"/>
      <c r="AB1371" s="7"/>
      <c r="AC1371" s="7"/>
      <c r="AD1371" s="7"/>
      <c r="AE1371" s="7"/>
      <c r="AF1371" s="65">
        <f t="shared" si="571"/>
        <v>44161</v>
      </c>
      <c r="AG1371" s="9">
        <f t="shared" ca="1" si="575"/>
        <v>1189.58492</v>
      </c>
      <c r="AH1371" s="9">
        <f t="shared" si="575"/>
        <v>1000</v>
      </c>
      <c r="AI1371" s="4">
        <f t="shared" ca="1" si="575"/>
        <v>1.9000000000000006E-2</v>
      </c>
      <c r="AJ1371" s="10">
        <f t="shared" ca="1" si="575"/>
        <v>7.4690000000000005E-5</v>
      </c>
      <c r="AK1371" s="4">
        <f t="shared" si="575"/>
        <v>1.1679999999999999</v>
      </c>
      <c r="AL1371" s="65">
        <f t="shared" si="569"/>
        <v>44161</v>
      </c>
      <c r="AM1371" s="10">
        <f t="shared" ca="1" si="576"/>
        <v>1.1895849199999999</v>
      </c>
      <c r="AN1371" s="9">
        <f t="shared" ca="1" si="576"/>
        <v>189.58492000000001</v>
      </c>
      <c r="AO1371" s="7">
        <f t="shared" si="576"/>
        <v>0</v>
      </c>
      <c r="AP1371" s="11">
        <f t="shared" si="576"/>
        <v>0</v>
      </c>
      <c r="AQ1371" s="9">
        <f t="shared" si="576"/>
        <v>0</v>
      </c>
      <c r="AR1371" s="8" t="str">
        <f t="shared" si="576"/>
        <v>J=</v>
      </c>
      <c r="AS1371" s="65">
        <f t="shared" si="576"/>
        <v>44676</v>
      </c>
      <c r="AT1371" s="12"/>
      <c r="AU1371" s="12"/>
      <c r="AV1371" s="22"/>
      <c r="AW1371" s="12"/>
      <c r="AX1371" s="12"/>
      <c r="AY1371" s="12"/>
      <c r="AZ1371" s="12"/>
      <c r="BA1371" s="12"/>
      <c r="BB1371" s="12"/>
      <c r="BC1371" s="12"/>
      <c r="BD1371" s="12"/>
      <c r="BE1371" s="12"/>
      <c r="BF1371" s="12"/>
      <c r="BG1371" s="12"/>
      <c r="BH1371" s="12"/>
      <c r="BI1371" s="12"/>
      <c r="BJ1371" s="12"/>
      <c r="BK1371" s="12"/>
      <c r="BL1371" s="12"/>
      <c r="BM1371" s="12"/>
      <c r="BN1371" s="12"/>
      <c r="BO1371" s="12"/>
      <c r="BP1371" s="12"/>
      <c r="BQ1371" s="12"/>
      <c r="BR1371" s="12"/>
      <c r="BS1371" s="12"/>
      <c r="BT1371" s="12"/>
      <c r="BU1371" s="12"/>
      <c r="BV1371" s="12"/>
      <c r="BW1371" s="12"/>
      <c r="BX1371" s="12"/>
      <c r="BY1371" s="12"/>
      <c r="BZ1371" s="12"/>
      <c r="CA1371" s="12"/>
      <c r="CB1371" s="12"/>
      <c r="CC1371" s="12"/>
      <c r="CD1371" s="12"/>
      <c r="CE1371" s="12"/>
      <c r="CF1371" s="12"/>
      <c r="CG1371" s="12"/>
      <c r="CH1371" s="12"/>
      <c r="CI1371" s="12"/>
      <c r="CJ1371" s="12"/>
      <c r="CK1371" s="12"/>
      <c r="CL1371" s="12"/>
      <c r="CM1371" s="12"/>
      <c r="CN1371" s="12"/>
      <c r="CO1371" s="12"/>
      <c r="CP1371" s="12"/>
      <c r="CQ1371" s="12"/>
      <c r="CR1371" s="12"/>
      <c r="CS1371" s="12"/>
      <c r="CT1371" s="12"/>
      <c r="CU1371" s="12"/>
      <c r="CV1371" s="12"/>
      <c r="CW1371" s="12"/>
      <c r="CX1371" s="12"/>
      <c r="CY1371" s="12"/>
      <c r="CZ1371" s="12"/>
      <c r="DA1371" s="12"/>
      <c r="DB1371" s="12"/>
      <c r="DC1371" s="12"/>
      <c r="DD1371" s="12"/>
      <c r="DE1371" s="12"/>
      <c r="DF1371" s="12"/>
      <c r="DG1371" s="12"/>
      <c r="DH1371" s="12"/>
      <c r="DI1371" s="12"/>
      <c r="DJ1371" s="12"/>
      <c r="DK1371" s="12"/>
      <c r="DL1371" s="12"/>
      <c r="DM1371" s="12"/>
      <c r="DN1371" s="12"/>
      <c r="DO1371" s="12"/>
      <c r="DP1371" s="12"/>
      <c r="DQ1371" s="12"/>
      <c r="DR1371" s="12"/>
      <c r="DS1371" s="12"/>
      <c r="DT1371" s="12"/>
      <c r="DU1371" s="12"/>
      <c r="DV1371" s="12"/>
      <c r="DW1371" s="12"/>
      <c r="DX1371" s="12"/>
      <c r="DY1371" s="12"/>
      <c r="DZ1371" s="12"/>
      <c r="EA1371" s="12"/>
      <c r="EB1371" s="12"/>
      <c r="EC1371" s="12"/>
      <c r="ED1371" s="12"/>
      <c r="EE1371" s="12"/>
      <c r="EF1371" s="12"/>
      <c r="EG1371" s="12"/>
      <c r="EH1371" s="12"/>
      <c r="EI1371" s="12"/>
      <c r="EJ1371" s="12"/>
      <c r="EK1371" s="12"/>
      <c r="EL1371" s="12"/>
      <c r="EM1371" s="12"/>
      <c r="EN1371" s="12"/>
      <c r="EO1371" s="12"/>
      <c r="EP1371" s="12"/>
      <c r="EQ1371" s="12"/>
      <c r="ER1371" s="12"/>
      <c r="ES1371" s="12"/>
      <c r="ET1371" s="12"/>
      <c r="EU1371" s="12"/>
      <c r="EV1371" s="12"/>
      <c r="EW1371" s="12"/>
      <c r="EX1371" s="12"/>
      <c r="EY1371" s="12"/>
      <c r="EZ1371" s="12"/>
      <c r="FA1371" s="12"/>
      <c r="FB1371" s="12"/>
      <c r="FC1371" s="12"/>
      <c r="FD1371" s="12"/>
      <c r="FE1371" s="12"/>
      <c r="FF1371" s="12"/>
      <c r="FG1371" s="12"/>
      <c r="FH1371" s="12"/>
      <c r="FI1371" s="12"/>
      <c r="FJ1371" s="12"/>
      <c r="FK1371" s="12"/>
      <c r="FL1371" s="12"/>
      <c r="FM1371" s="12"/>
      <c r="FN1371" s="12"/>
      <c r="FO1371" s="12"/>
      <c r="FP1371" s="12"/>
      <c r="FQ1371" s="12"/>
      <c r="FR1371" s="12"/>
      <c r="FS1371" s="12"/>
      <c r="FT1371" s="12"/>
      <c r="FU1371" s="12"/>
      <c r="FV1371" s="12"/>
      <c r="FW1371" s="12"/>
      <c r="FX1371" s="12"/>
      <c r="FY1371" s="12"/>
      <c r="FZ1371" s="12"/>
      <c r="GA1371" s="12"/>
      <c r="GB1371" s="12"/>
      <c r="GC1371" s="12"/>
      <c r="GD1371" s="12"/>
      <c r="GE1371" s="12"/>
      <c r="GF1371" s="12"/>
      <c r="GG1371" s="12"/>
      <c r="GH1371" s="12"/>
      <c r="GI1371" s="12"/>
      <c r="GJ1371" s="12"/>
      <c r="GK1371" s="12"/>
      <c r="GL1371" s="12"/>
      <c r="GM1371" s="12"/>
      <c r="GN1371" s="12"/>
      <c r="GO1371" s="12"/>
      <c r="GP1371" s="12"/>
      <c r="GQ1371" s="12"/>
      <c r="GR1371" s="12"/>
    </row>
    <row r="1372" spans="1:200" x14ac:dyDescent="0.2">
      <c r="A1372" s="79">
        <f t="shared" si="574"/>
        <v>44444</v>
      </c>
      <c r="B1372" s="80">
        <f t="shared" ca="1" si="577"/>
        <v>1221.9468999999999</v>
      </c>
      <c r="C1372" s="81">
        <f t="shared" si="578"/>
        <v>1000</v>
      </c>
      <c r="D1372" s="82">
        <f ca="1">IF(A1372&lt;$B$1,VLOOKUP(A1372,[1]DI!$A$4:$B$15000,2,FALSE),0)</f>
        <v>0</v>
      </c>
      <c r="E1372" s="81">
        <f t="shared" ca="1" si="579"/>
        <v>0</v>
      </c>
      <c r="F1372" s="83">
        <f t="shared" si="572"/>
        <v>1.1679999999999999</v>
      </c>
      <c r="G1372" s="84">
        <f t="shared" ca="1" si="580"/>
        <v>1</v>
      </c>
      <c r="H1372" s="81">
        <f ca="1">TRUNC(PRODUCT(G$10:G1371),15)</f>
        <v>1.2219468963406199</v>
      </c>
      <c r="I1372" s="81">
        <f t="shared" si="581"/>
        <v>1</v>
      </c>
      <c r="J1372" s="81">
        <f t="shared" ca="1" si="582"/>
        <v>1.2219469000000001</v>
      </c>
      <c r="K1372" s="81">
        <f t="shared" ca="1" si="583"/>
        <v>221.9469</v>
      </c>
      <c r="L1372" s="85">
        <f>IF(VLOOKUP(A1372,$U$12:$AD$125,8)=VLOOKUP(A1371,$U$12:$AD$125,8),0,VLOOKUP(A1372,U$12:$AD$125,8))</f>
        <v>0</v>
      </c>
      <c r="M1372" s="86">
        <f>IF(L1372&gt;0,VLOOKUP(L1372,T$12:$AC$125,7),0)</f>
        <v>0</v>
      </c>
      <c r="N1372" s="81">
        <f t="shared" si="573"/>
        <v>0</v>
      </c>
      <c r="O1372" s="81">
        <f t="shared" ca="1" si="584"/>
        <v>221.9469</v>
      </c>
      <c r="P1372" s="87" t="str">
        <f t="shared" si="585"/>
        <v>J=</v>
      </c>
      <c r="Q1372" s="88">
        <f t="shared" si="586"/>
        <v>44676</v>
      </c>
      <c r="R1372" s="7"/>
      <c r="S1372" s="7"/>
      <c r="T1372" s="7"/>
      <c r="U1372" s="7"/>
      <c r="V1372" s="7"/>
      <c r="W1372" s="7"/>
      <c r="X1372" s="7"/>
      <c r="Y1372" s="7"/>
      <c r="Z1372" s="7"/>
      <c r="AA1372" s="7"/>
      <c r="AB1372" s="7"/>
      <c r="AC1372" s="7"/>
      <c r="AD1372" s="7"/>
      <c r="AE1372" s="7"/>
      <c r="AF1372" s="37"/>
      <c r="AG1372" s="3"/>
      <c r="AH1372" s="3"/>
      <c r="AI1372" s="13"/>
      <c r="AJ1372" s="5"/>
      <c r="AK1372" s="4"/>
      <c r="AL1372" s="65"/>
      <c r="AM1372" s="10"/>
      <c r="AN1372" s="3"/>
      <c r="AO1372" s="6"/>
      <c r="AP1372" s="20"/>
      <c r="AQ1372" s="3"/>
      <c r="AR1372" s="21"/>
      <c r="AS1372" s="65"/>
      <c r="AT1372" s="12"/>
      <c r="AU1372" s="12"/>
      <c r="AV1372" s="22"/>
      <c r="AW1372" s="12"/>
      <c r="AX1372" s="12"/>
      <c r="AY1372" s="12"/>
      <c r="AZ1372" s="12"/>
      <c r="BA1372" s="12"/>
      <c r="BB1372" s="12"/>
      <c r="BC1372" s="12"/>
      <c r="BD1372" s="12"/>
      <c r="BE1372" s="12"/>
      <c r="BF1372" s="12"/>
      <c r="BG1372" s="12"/>
      <c r="BH1372" s="12"/>
      <c r="BI1372" s="12"/>
      <c r="BJ1372" s="12"/>
      <c r="BK1372" s="12"/>
      <c r="BL1372" s="12"/>
      <c r="BM1372" s="12"/>
      <c r="BN1372" s="12"/>
      <c r="BO1372" s="12"/>
      <c r="BP1372" s="12"/>
      <c r="BQ1372" s="12"/>
      <c r="BR1372" s="12"/>
      <c r="BS1372" s="12"/>
      <c r="BT1372" s="12"/>
      <c r="BU1372" s="12"/>
      <c r="BV1372" s="12"/>
      <c r="BW1372" s="12"/>
      <c r="BX1372" s="12"/>
      <c r="BY1372" s="12"/>
      <c r="BZ1372" s="12"/>
      <c r="CA1372" s="12"/>
      <c r="CB1372" s="12"/>
      <c r="CC1372" s="12"/>
      <c r="CD1372" s="12"/>
      <c r="CE1372" s="12"/>
      <c r="CF1372" s="12"/>
      <c r="CG1372" s="12"/>
      <c r="CH1372" s="12"/>
      <c r="CI1372" s="12"/>
      <c r="CJ1372" s="12"/>
      <c r="CK1372" s="12"/>
      <c r="CL1372" s="12"/>
      <c r="CM1372" s="12"/>
      <c r="CN1372" s="12"/>
      <c r="CO1372" s="12"/>
      <c r="CP1372" s="12"/>
      <c r="CQ1372" s="12"/>
      <c r="CR1372" s="12"/>
      <c r="CS1372" s="12"/>
      <c r="CT1372" s="12"/>
      <c r="CU1372" s="12"/>
      <c r="CV1372" s="12"/>
      <c r="CW1372" s="12"/>
      <c r="CX1372" s="12"/>
      <c r="CY1372" s="12"/>
      <c r="CZ1372" s="12"/>
      <c r="DA1372" s="12"/>
      <c r="DB1372" s="12"/>
      <c r="DC1372" s="12"/>
      <c r="DD1372" s="12"/>
      <c r="DE1372" s="12"/>
      <c r="DF1372" s="12"/>
      <c r="DG1372" s="12"/>
      <c r="DH1372" s="12"/>
      <c r="DI1372" s="12"/>
      <c r="DJ1372" s="12"/>
      <c r="DK1372" s="12"/>
      <c r="DL1372" s="12"/>
      <c r="DM1372" s="12"/>
      <c r="DN1372" s="12"/>
      <c r="DO1372" s="12"/>
      <c r="DP1372" s="12"/>
      <c r="DQ1372" s="12"/>
      <c r="DR1372" s="12"/>
      <c r="DS1372" s="12"/>
      <c r="DT1372" s="12"/>
      <c r="DU1372" s="12"/>
      <c r="DV1372" s="12"/>
      <c r="DW1372" s="12"/>
      <c r="DX1372" s="12"/>
      <c r="DY1372" s="12"/>
      <c r="DZ1372" s="12"/>
      <c r="EA1372" s="12"/>
      <c r="EB1372" s="12"/>
      <c r="EC1372" s="12"/>
      <c r="ED1372" s="12"/>
      <c r="EE1372" s="12"/>
      <c r="EF1372" s="12"/>
      <c r="EG1372" s="12"/>
      <c r="EH1372" s="12"/>
      <c r="EI1372" s="12"/>
      <c r="EJ1372" s="12"/>
      <c r="EK1372" s="12"/>
      <c r="EL1372" s="12"/>
      <c r="EM1372" s="12"/>
      <c r="EN1372" s="12"/>
      <c r="EO1372" s="12"/>
      <c r="EP1372" s="12"/>
      <c r="EQ1372" s="12"/>
      <c r="ER1372" s="12"/>
      <c r="ES1372" s="12"/>
      <c r="ET1372" s="12"/>
      <c r="EU1372" s="12"/>
      <c r="EV1372" s="12"/>
      <c r="EW1372" s="12"/>
      <c r="EX1372" s="12"/>
      <c r="EY1372" s="12"/>
      <c r="EZ1372" s="12"/>
      <c r="FA1372" s="12"/>
      <c r="FB1372" s="12"/>
      <c r="FC1372" s="12"/>
      <c r="FD1372" s="12"/>
      <c r="FE1372" s="12"/>
      <c r="FF1372" s="12"/>
      <c r="FG1372" s="12"/>
      <c r="FH1372" s="12"/>
      <c r="FI1372" s="12"/>
      <c r="FJ1372" s="12"/>
      <c r="FK1372" s="12"/>
      <c r="FL1372" s="12"/>
      <c r="FM1372" s="12"/>
      <c r="FN1372" s="12"/>
      <c r="FO1372" s="12"/>
      <c r="FP1372" s="12"/>
      <c r="FQ1372" s="12"/>
      <c r="FR1372" s="12"/>
      <c r="FS1372" s="12"/>
      <c r="FT1372" s="12"/>
      <c r="FU1372" s="12"/>
      <c r="FV1372" s="12"/>
      <c r="FW1372" s="12"/>
      <c r="FX1372" s="12"/>
      <c r="FY1372" s="12"/>
      <c r="FZ1372" s="12"/>
      <c r="GA1372" s="12"/>
      <c r="GB1372" s="12"/>
      <c r="GC1372" s="12"/>
      <c r="GD1372" s="12"/>
      <c r="GE1372" s="12"/>
      <c r="GF1372" s="12"/>
      <c r="GG1372" s="12"/>
      <c r="GH1372" s="12"/>
      <c r="GI1372" s="12"/>
      <c r="GJ1372" s="12"/>
      <c r="GK1372" s="12"/>
      <c r="GL1372" s="12"/>
      <c r="GM1372" s="12"/>
      <c r="GN1372" s="12"/>
      <c r="GO1372" s="12"/>
      <c r="GP1372" s="12"/>
      <c r="GQ1372" s="12"/>
      <c r="GR1372" s="12"/>
    </row>
    <row r="1373" spans="1:200" x14ac:dyDescent="0.2">
      <c r="A1373" s="79">
        <f t="shared" si="574"/>
        <v>44445</v>
      </c>
      <c r="B1373" s="80">
        <f t="shared" ca="1" si="577"/>
        <v>1221.9468999999999</v>
      </c>
      <c r="C1373" s="81">
        <f t="shared" si="578"/>
        <v>1000</v>
      </c>
      <c r="D1373" s="82">
        <f ca="1">IF(A1373&lt;$B$1,VLOOKUP(A1373,[1]DI!$A$4:$B$15000,2,FALSE),0)</f>
        <v>5.1499999999999997E-2</v>
      </c>
      <c r="E1373" s="81">
        <f t="shared" ca="1" si="579"/>
        <v>1.9929999999999999E-4</v>
      </c>
      <c r="F1373" s="83">
        <f t="shared" si="572"/>
        <v>1.1679999999999999</v>
      </c>
      <c r="G1373" s="84">
        <f t="shared" ca="1" si="580"/>
        <v>1.0002327823999999</v>
      </c>
      <c r="H1373" s="81">
        <f ca="1">TRUNC(PRODUCT(G$10:G1372),15)</f>
        <v>1.2219468963406199</v>
      </c>
      <c r="I1373" s="81">
        <f t="shared" si="581"/>
        <v>1</v>
      </c>
      <c r="J1373" s="81">
        <f t="shared" ca="1" si="582"/>
        <v>1.2219469000000001</v>
      </c>
      <c r="K1373" s="81">
        <f t="shared" ca="1" si="583"/>
        <v>221.9469</v>
      </c>
      <c r="L1373" s="85">
        <f>IF(VLOOKUP(A1373,$U$12:$AD$125,8)=VLOOKUP(A1372,$U$12:$AD$125,8),0,VLOOKUP(A1373,U$12:$AD$125,8))</f>
        <v>0</v>
      </c>
      <c r="M1373" s="86">
        <f>IF(L1373&gt;0,VLOOKUP(L1373,T$12:$AC$125,7),0)</f>
        <v>0</v>
      </c>
      <c r="N1373" s="81">
        <f t="shared" si="573"/>
        <v>0</v>
      </c>
      <c r="O1373" s="81">
        <f t="shared" ca="1" si="584"/>
        <v>221.9469</v>
      </c>
      <c r="P1373" s="87" t="str">
        <f t="shared" si="585"/>
        <v>J=</v>
      </c>
      <c r="Q1373" s="88">
        <f t="shared" si="586"/>
        <v>44676</v>
      </c>
      <c r="R1373" s="7"/>
      <c r="S1373" s="7"/>
      <c r="T1373" s="7"/>
      <c r="U1373" s="7"/>
      <c r="V1373" s="7"/>
      <c r="W1373" s="7"/>
      <c r="X1373" s="7"/>
      <c r="Y1373" s="7"/>
      <c r="Z1373" s="7"/>
      <c r="AA1373" s="7"/>
      <c r="AB1373" s="7"/>
      <c r="AC1373" s="7"/>
      <c r="AD1373" s="7"/>
      <c r="AE1373" s="7"/>
      <c r="AF1373" s="65" t="str">
        <f t="shared" ref="AF1373:AS1373" si="587">$B$6</f>
        <v>ODCT21</v>
      </c>
      <c r="AG1373" s="7" t="str">
        <f t="shared" si="587"/>
        <v>ODCT21</v>
      </c>
      <c r="AH1373" s="7" t="str">
        <f t="shared" si="587"/>
        <v>ODCT21</v>
      </c>
      <c r="AI1373" s="7" t="str">
        <f t="shared" si="587"/>
        <v>ODCT21</v>
      </c>
      <c r="AJ1373" s="7" t="str">
        <f t="shared" si="587"/>
        <v>ODCT21</v>
      </c>
      <c r="AK1373" s="4" t="str">
        <f t="shared" si="587"/>
        <v>ODCT21</v>
      </c>
      <c r="AL1373" s="65" t="str">
        <f t="shared" si="587"/>
        <v>ODCT21</v>
      </c>
      <c r="AM1373" s="7" t="str">
        <f t="shared" si="587"/>
        <v>ODCT21</v>
      </c>
      <c r="AN1373" s="7" t="str">
        <f t="shared" si="587"/>
        <v>ODCT21</v>
      </c>
      <c r="AO1373" s="7" t="str">
        <f t="shared" si="587"/>
        <v>ODCT21</v>
      </c>
      <c r="AP1373" s="11" t="str">
        <f t="shared" si="587"/>
        <v>ODCT21</v>
      </c>
      <c r="AQ1373" s="7" t="str">
        <f t="shared" si="587"/>
        <v>ODCT21</v>
      </c>
      <c r="AR1373" s="8" t="str">
        <f t="shared" si="587"/>
        <v>ODCT21</v>
      </c>
      <c r="AS1373" s="65" t="str">
        <f t="shared" si="587"/>
        <v>ODCT21</v>
      </c>
      <c r="AT1373" s="12"/>
      <c r="AU1373" s="12"/>
      <c r="AV1373" s="22"/>
      <c r="AW1373" s="12"/>
      <c r="AX1373" s="12"/>
      <c r="AY1373" s="12"/>
      <c r="AZ1373" s="12"/>
      <c r="BA1373" s="12"/>
      <c r="BB1373" s="12"/>
      <c r="BC1373" s="12"/>
      <c r="BD1373" s="12"/>
      <c r="BE1373" s="12"/>
      <c r="BF1373" s="12"/>
      <c r="BG1373" s="12"/>
      <c r="BH1373" s="12"/>
      <c r="BI1373" s="12"/>
      <c r="BJ1373" s="12"/>
      <c r="BK1373" s="12"/>
      <c r="BL1373" s="12"/>
      <c r="BM1373" s="12"/>
      <c r="BN1373" s="12"/>
      <c r="BO1373" s="12"/>
      <c r="BP1373" s="12"/>
      <c r="BQ1373" s="12"/>
      <c r="BR1373" s="12"/>
      <c r="BS1373" s="12"/>
      <c r="BT1373" s="12"/>
      <c r="BU1373" s="12"/>
      <c r="BV1373" s="12"/>
      <c r="BW1373" s="12"/>
      <c r="BX1373" s="12"/>
      <c r="BY1373" s="12"/>
      <c r="BZ1373" s="12"/>
      <c r="CA1373" s="12"/>
      <c r="CB1373" s="12"/>
      <c r="CC1373" s="12"/>
      <c r="CD1373" s="12"/>
      <c r="CE1373" s="12"/>
      <c r="CF1373" s="12"/>
      <c r="CG1373" s="12"/>
      <c r="CH1373" s="12"/>
      <c r="CI1373" s="12"/>
      <c r="CJ1373" s="12"/>
      <c r="CK1373" s="12"/>
      <c r="CL1373" s="12"/>
      <c r="CM1373" s="12"/>
      <c r="CN1373" s="12"/>
      <c r="CO1373" s="12"/>
      <c r="CP1373" s="12"/>
      <c r="CQ1373" s="12"/>
      <c r="CR1373" s="12"/>
      <c r="CS1373" s="12"/>
      <c r="CT1373" s="12"/>
      <c r="CU1373" s="12"/>
      <c r="CV1373" s="12"/>
      <c r="CW1373" s="12"/>
      <c r="CX1373" s="12"/>
      <c r="CY1373" s="12"/>
      <c r="CZ1373" s="12"/>
      <c r="DA1373" s="12"/>
      <c r="DB1373" s="12"/>
      <c r="DC1373" s="12"/>
      <c r="DD1373" s="12"/>
      <c r="DE1373" s="12"/>
      <c r="DF1373" s="12"/>
      <c r="DG1373" s="12"/>
      <c r="DH1373" s="12"/>
      <c r="DI1373" s="12"/>
      <c r="DJ1373" s="12"/>
      <c r="DK1373" s="12"/>
      <c r="DL1373" s="12"/>
      <c r="DM1373" s="12"/>
      <c r="DN1373" s="12"/>
      <c r="DO1373" s="12"/>
      <c r="DP1373" s="12"/>
      <c r="DQ1373" s="12"/>
      <c r="DR1373" s="12"/>
      <c r="DS1373" s="12"/>
      <c r="DT1373" s="12"/>
      <c r="DU1373" s="12"/>
      <c r="DV1373" s="12"/>
      <c r="DW1373" s="12"/>
      <c r="DX1373" s="12"/>
      <c r="DY1373" s="12"/>
      <c r="DZ1373" s="12"/>
      <c r="EA1373" s="12"/>
      <c r="EB1373" s="12"/>
      <c r="EC1373" s="12"/>
      <c r="ED1373" s="12"/>
      <c r="EE1373" s="12"/>
      <c r="EF1373" s="12"/>
      <c r="EG1373" s="12"/>
      <c r="EH1373" s="12"/>
      <c r="EI1373" s="12"/>
      <c r="EJ1373" s="12"/>
      <c r="EK1373" s="12"/>
      <c r="EL1373" s="12"/>
      <c r="EM1373" s="12"/>
      <c r="EN1373" s="12"/>
      <c r="EO1373" s="12"/>
      <c r="EP1373" s="12"/>
      <c r="EQ1373" s="12"/>
      <c r="ER1373" s="12"/>
      <c r="ES1373" s="12"/>
      <c r="ET1373" s="12"/>
      <c r="EU1373" s="12"/>
      <c r="EV1373" s="12"/>
      <c r="EW1373" s="12"/>
      <c r="EX1373" s="12"/>
      <c r="EY1373" s="12"/>
      <c r="EZ1373" s="12"/>
      <c r="FA1373" s="12"/>
      <c r="FB1373" s="12"/>
      <c r="FC1373" s="12"/>
      <c r="FD1373" s="12"/>
      <c r="FE1373" s="12"/>
      <c r="FF1373" s="12"/>
      <c r="FG1373" s="12"/>
      <c r="FH1373" s="12"/>
      <c r="FI1373" s="12"/>
      <c r="FJ1373" s="12"/>
      <c r="FK1373" s="12"/>
      <c r="FL1373" s="12"/>
      <c r="FM1373" s="12"/>
      <c r="FN1373" s="12"/>
      <c r="FO1373" s="12"/>
      <c r="FP1373" s="12"/>
      <c r="FQ1373" s="12"/>
      <c r="FR1373" s="12"/>
      <c r="FS1373" s="12"/>
      <c r="FT1373" s="12"/>
      <c r="FU1373" s="12"/>
      <c r="FV1373" s="12"/>
      <c r="FW1373" s="12"/>
      <c r="FX1373" s="12"/>
      <c r="FY1373" s="12"/>
      <c r="FZ1373" s="12"/>
      <c r="GA1373" s="12"/>
      <c r="GB1373" s="12"/>
      <c r="GC1373" s="12"/>
      <c r="GD1373" s="12"/>
      <c r="GE1373" s="12"/>
      <c r="GF1373" s="12"/>
      <c r="GG1373" s="12"/>
      <c r="GH1373" s="12"/>
      <c r="GI1373" s="12"/>
      <c r="GJ1373" s="12"/>
      <c r="GK1373" s="12"/>
      <c r="GL1373" s="12"/>
      <c r="GM1373" s="12"/>
      <c r="GN1373" s="12"/>
      <c r="GO1373" s="12"/>
      <c r="GP1373" s="12"/>
      <c r="GQ1373" s="12"/>
      <c r="GR1373" s="12"/>
    </row>
    <row r="1374" spans="1:200" x14ac:dyDescent="0.2">
      <c r="A1374" s="79">
        <f t="shared" si="574"/>
        <v>44446</v>
      </c>
      <c r="B1374" s="80">
        <f t="shared" ca="1" si="577"/>
        <v>1222.23134</v>
      </c>
      <c r="C1374" s="81">
        <f t="shared" si="578"/>
        <v>1000</v>
      </c>
      <c r="D1374" s="82">
        <f ca="1">IF(A1374&lt;$B$1,VLOOKUP(A1374,[1]DI!$A$4:$B$15000,2,FALSE),0)</f>
        <v>0</v>
      </c>
      <c r="E1374" s="81">
        <f t="shared" ca="1" si="579"/>
        <v>0</v>
      </c>
      <c r="F1374" s="83">
        <f t="shared" si="572"/>
        <v>1.1679999999999999</v>
      </c>
      <c r="G1374" s="84">
        <f t="shared" ca="1" si="580"/>
        <v>1</v>
      </c>
      <c r="H1374" s="81">
        <f ca="1">TRUNC(PRODUCT(G$10:G1373),15)</f>
        <v>1.22223134407182</v>
      </c>
      <c r="I1374" s="81">
        <f t="shared" si="581"/>
        <v>1</v>
      </c>
      <c r="J1374" s="81">
        <f t="shared" ca="1" si="582"/>
        <v>1.22223134</v>
      </c>
      <c r="K1374" s="81">
        <f t="shared" ca="1" si="583"/>
        <v>222.23133999999999</v>
      </c>
      <c r="L1374" s="85">
        <f>IF(VLOOKUP(A1374,$U$12:$AD$125,8)=VLOOKUP(A1373,$U$12:$AD$125,8),0,VLOOKUP(A1374,U$12:$AD$125,8))</f>
        <v>0</v>
      </c>
      <c r="M1374" s="86">
        <f>IF(L1374&gt;0,VLOOKUP(L1374,T$12:$AC$125,7),0)</f>
        <v>0</v>
      </c>
      <c r="N1374" s="81">
        <f t="shared" si="573"/>
        <v>0</v>
      </c>
      <c r="O1374" s="81">
        <f t="shared" ca="1" si="584"/>
        <v>222.23133999999999</v>
      </c>
      <c r="P1374" s="87" t="str">
        <f t="shared" si="585"/>
        <v>J=</v>
      </c>
      <c r="Q1374" s="88">
        <f t="shared" si="586"/>
        <v>44676</v>
      </c>
      <c r="R1374" s="7"/>
      <c r="S1374" s="7"/>
      <c r="T1374" s="7"/>
      <c r="U1374" s="7"/>
      <c r="V1374" s="7"/>
      <c r="W1374" s="7"/>
      <c r="X1374" s="7"/>
      <c r="Y1374" s="7"/>
      <c r="Z1374" s="7"/>
      <c r="AA1374" s="7"/>
      <c r="AB1374" s="7"/>
      <c r="AC1374" s="7"/>
      <c r="AD1374" s="7"/>
      <c r="AE1374" s="7"/>
      <c r="AF1374" s="37" t="s">
        <v>14</v>
      </c>
      <c r="AG1374" s="3" t="s">
        <v>7</v>
      </c>
      <c r="AH1374" s="3" t="s">
        <v>8</v>
      </c>
      <c r="AI1374" s="18" t="s">
        <v>9</v>
      </c>
      <c r="AJ1374" s="19" t="s">
        <v>9</v>
      </c>
      <c r="AK1374" s="18" t="s">
        <v>9</v>
      </c>
      <c r="AL1374" s="67" t="s">
        <v>14</v>
      </c>
      <c r="AM1374" s="19" t="s">
        <v>9</v>
      </c>
      <c r="AN1374" s="3" t="s">
        <v>10</v>
      </c>
      <c r="AO1374" s="6" t="s">
        <v>11</v>
      </c>
      <c r="AP1374" s="20" t="s">
        <v>12</v>
      </c>
      <c r="AQ1374" s="3" t="s">
        <v>12</v>
      </c>
      <c r="AR1374" s="21" t="s">
        <v>13</v>
      </c>
      <c r="AS1374" s="37" t="s">
        <v>13</v>
      </c>
      <c r="AT1374" s="12"/>
      <c r="AU1374" s="12"/>
      <c r="AV1374" s="22"/>
      <c r="AW1374" s="12"/>
      <c r="AX1374" s="12"/>
      <c r="AY1374" s="12"/>
      <c r="AZ1374" s="12"/>
      <c r="BA1374" s="12"/>
      <c r="BB1374" s="12"/>
      <c r="BC1374" s="12"/>
      <c r="BD1374" s="12"/>
      <c r="BE1374" s="12"/>
      <c r="BF1374" s="12"/>
      <c r="BG1374" s="12"/>
      <c r="BH1374" s="12"/>
      <c r="BI1374" s="12"/>
      <c r="BJ1374" s="12"/>
      <c r="BK1374" s="12"/>
      <c r="BL1374" s="12"/>
      <c r="BM1374" s="12"/>
      <c r="BN1374" s="12"/>
      <c r="BO1374" s="12"/>
      <c r="BP1374" s="12"/>
      <c r="BQ1374" s="12"/>
      <c r="BR1374" s="12"/>
      <c r="BS1374" s="12"/>
      <c r="BT1374" s="12"/>
      <c r="BU1374" s="12"/>
      <c r="BV1374" s="12"/>
      <c r="BW1374" s="12"/>
      <c r="BX1374" s="12"/>
      <c r="BY1374" s="12"/>
      <c r="BZ1374" s="12"/>
      <c r="CA1374" s="12"/>
      <c r="CB1374" s="12"/>
      <c r="CC1374" s="12"/>
      <c r="CD1374" s="12"/>
      <c r="CE1374" s="12"/>
      <c r="CF1374" s="12"/>
      <c r="CG1374" s="12"/>
      <c r="CH1374" s="12"/>
      <c r="CI1374" s="12"/>
      <c r="CJ1374" s="12"/>
      <c r="CK1374" s="12"/>
      <c r="CL1374" s="12"/>
      <c r="CM1374" s="12"/>
      <c r="CN1374" s="12"/>
      <c r="CO1374" s="12"/>
      <c r="CP1374" s="12"/>
      <c r="CQ1374" s="12"/>
      <c r="CR1374" s="12"/>
      <c r="CS1374" s="12"/>
      <c r="CT1374" s="12"/>
      <c r="CU1374" s="12"/>
      <c r="CV1374" s="12"/>
      <c r="CW1374" s="12"/>
      <c r="CX1374" s="12"/>
      <c r="CY1374" s="12"/>
      <c r="CZ1374" s="12"/>
      <c r="DA1374" s="12"/>
      <c r="DB1374" s="12"/>
      <c r="DC1374" s="12"/>
      <c r="DD1374" s="12"/>
      <c r="DE1374" s="12"/>
      <c r="DF1374" s="12"/>
      <c r="DG1374" s="12"/>
      <c r="DH1374" s="12"/>
      <c r="DI1374" s="12"/>
      <c r="DJ1374" s="12"/>
      <c r="DK1374" s="12"/>
      <c r="DL1374" s="12"/>
      <c r="DM1374" s="12"/>
      <c r="DN1374" s="12"/>
      <c r="DO1374" s="12"/>
      <c r="DP1374" s="12"/>
      <c r="DQ1374" s="12"/>
      <c r="DR1374" s="12"/>
      <c r="DS1374" s="12"/>
      <c r="DT1374" s="12"/>
      <c r="DU1374" s="12"/>
      <c r="DV1374" s="12"/>
      <c r="DW1374" s="12"/>
      <c r="DX1374" s="12"/>
      <c r="DY1374" s="12"/>
      <c r="DZ1374" s="12"/>
      <c r="EA1374" s="12"/>
      <c r="EB1374" s="12"/>
      <c r="EC1374" s="12"/>
      <c r="ED1374" s="12"/>
      <c r="EE1374" s="12"/>
      <c r="EF1374" s="12"/>
      <c r="EG1374" s="12"/>
      <c r="EH1374" s="12"/>
      <c r="EI1374" s="12"/>
      <c r="EJ1374" s="12"/>
      <c r="EK1374" s="12"/>
      <c r="EL1374" s="12"/>
      <c r="EM1374" s="12"/>
      <c r="EN1374" s="12"/>
      <c r="EO1374" s="12"/>
      <c r="EP1374" s="12"/>
      <c r="EQ1374" s="12"/>
      <c r="ER1374" s="12"/>
      <c r="ES1374" s="12"/>
      <c r="ET1374" s="12"/>
      <c r="EU1374" s="12"/>
      <c r="EV1374" s="12"/>
      <c r="EW1374" s="12"/>
      <c r="EX1374" s="12"/>
      <c r="EY1374" s="12"/>
      <c r="EZ1374" s="12"/>
      <c r="FA1374" s="12"/>
      <c r="FB1374" s="12"/>
      <c r="FC1374" s="12"/>
      <c r="FD1374" s="12"/>
      <c r="FE1374" s="12"/>
      <c r="FF1374" s="12"/>
      <c r="FG1374" s="12"/>
      <c r="FH1374" s="12"/>
      <c r="FI1374" s="12"/>
      <c r="FJ1374" s="12"/>
      <c r="FK1374" s="12"/>
      <c r="FL1374" s="12"/>
      <c r="FM1374" s="12"/>
      <c r="FN1374" s="12"/>
      <c r="FO1374" s="12"/>
      <c r="FP1374" s="12"/>
      <c r="FQ1374" s="12"/>
      <c r="FR1374" s="12"/>
      <c r="FS1374" s="12"/>
      <c r="FT1374" s="12"/>
      <c r="FU1374" s="12"/>
      <c r="FV1374" s="12"/>
      <c r="FW1374" s="12"/>
      <c r="FX1374" s="12"/>
      <c r="FY1374" s="12"/>
      <c r="FZ1374" s="12"/>
      <c r="GA1374" s="12"/>
      <c r="GB1374" s="12"/>
      <c r="GC1374" s="12"/>
      <c r="GD1374" s="12"/>
      <c r="GE1374" s="12"/>
      <c r="GF1374" s="12"/>
      <c r="GG1374" s="12"/>
      <c r="GH1374" s="12"/>
      <c r="GI1374" s="12"/>
      <c r="GJ1374" s="12"/>
      <c r="GK1374" s="12"/>
      <c r="GL1374" s="12"/>
      <c r="GM1374" s="12"/>
      <c r="GN1374" s="12"/>
      <c r="GO1374" s="12"/>
      <c r="GP1374" s="12"/>
      <c r="GQ1374" s="12"/>
      <c r="GR1374" s="12"/>
    </row>
    <row r="1375" spans="1:200" x14ac:dyDescent="0.2">
      <c r="A1375" s="79">
        <f t="shared" si="574"/>
        <v>44447</v>
      </c>
      <c r="B1375" s="80">
        <f t="shared" ca="1" si="577"/>
        <v>1222.23134</v>
      </c>
      <c r="C1375" s="81">
        <f t="shared" si="578"/>
        <v>1000</v>
      </c>
      <c r="D1375" s="82">
        <f ca="1">IF(A1375&lt;$B$1,VLOOKUP(A1375,[1]DI!$A$4:$B$15000,2,FALSE),0)</f>
        <v>5.1499999999999997E-2</v>
      </c>
      <c r="E1375" s="81">
        <f t="shared" ca="1" si="579"/>
        <v>1.9929999999999999E-4</v>
      </c>
      <c r="F1375" s="83">
        <f t="shared" si="572"/>
        <v>1.1679999999999999</v>
      </c>
      <c r="G1375" s="84">
        <f t="shared" ca="1" si="580"/>
        <v>1.0002327823999999</v>
      </c>
      <c r="H1375" s="81">
        <f ca="1">TRUNC(PRODUCT(G$10:G1374),15)</f>
        <v>1.22223134407182</v>
      </c>
      <c r="I1375" s="81">
        <f t="shared" si="581"/>
        <v>1</v>
      </c>
      <c r="J1375" s="81">
        <f t="shared" ca="1" si="582"/>
        <v>1.22223134</v>
      </c>
      <c r="K1375" s="81">
        <f t="shared" ca="1" si="583"/>
        <v>222.23133999999999</v>
      </c>
      <c r="L1375" s="85">
        <f>IF(VLOOKUP(A1375,$U$12:$AD$125,8)=VLOOKUP(A1374,$U$12:$AD$125,8),0,VLOOKUP(A1375,U$12:$AD$125,8))</f>
        <v>0</v>
      </c>
      <c r="M1375" s="86">
        <f>IF(L1375&gt;0,VLOOKUP(L1375,T$12:$AC$125,7),0)</f>
        <v>0</v>
      </c>
      <c r="N1375" s="81">
        <f t="shared" si="573"/>
        <v>0</v>
      </c>
      <c r="O1375" s="81">
        <f t="shared" ca="1" si="584"/>
        <v>222.23133999999999</v>
      </c>
      <c r="P1375" s="87" t="str">
        <f t="shared" si="585"/>
        <v>J=</v>
      </c>
      <c r="Q1375" s="88">
        <f t="shared" si="586"/>
        <v>44676</v>
      </c>
      <c r="R1375" s="7"/>
      <c r="S1375" s="7"/>
      <c r="T1375" s="7"/>
      <c r="U1375" s="7"/>
      <c r="V1375" s="7"/>
      <c r="W1375" s="7"/>
      <c r="X1375" s="7"/>
      <c r="Y1375" s="7"/>
      <c r="Z1375" s="7"/>
      <c r="AA1375" s="7"/>
      <c r="AB1375" s="7"/>
      <c r="AC1375" s="7"/>
      <c r="AD1375" s="7"/>
      <c r="AE1375" s="7"/>
      <c r="AF1375" s="37" t="s">
        <v>65</v>
      </c>
      <c r="AG1375" s="9" t="str">
        <f>$B$6</f>
        <v>ODCT21</v>
      </c>
      <c r="AH1375" s="3" t="s">
        <v>15</v>
      </c>
      <c r="AI1375" s="13" t="s">
        <v>16</v>
      </c>
      <c r="AJ1375" s="5"/>
      <c r="AK1375" s="13" t="s">
        <v>17</v>
      </c>
      <c r="AL1375" s="37"/>
      <c r="AM1375" s="5"/>
      <c r="AN1375" s="3"/>
      <c r="AO1375" s="6"/>
      <c r="AP1375" s="20"/>
      <c r="AQ1375" s="3"/>
      <c r="AR1375" s="21" t="s">
        <v>20</v>
      </c>
      <c r="AS1375" s="37" t="s">
        <v>20</v>
      </c>
      <c r="AT1375" s="12"/>
      <c r="AU1375" s="12"/>
      <c r="AV1375" s="22"/>
      <c r="AW1375" s="12"/>
      <c r="AX1375" s="12"/>
      <c r="AY1375" s="12"/>
      <c r="AZ1375" s="12"/>
      <c r="BA1375" s="12"/>
      <c r="BB1375" s="12"/>
      <c r="BC1375" s="12"/>
      <c r="BD1375" s="12"/>
      <c r="BE1375" s="12"/>
      <c r="BF1375" s="12"/>
      <c r="BG1375" s="12"/>
      <c r="BH1375" s="12"/>
      <c r="BI1375" s="12"/>
      <c r="BJ1375" s="12"/>
      <c r="BK1375" s="12"/>
      <c r="BL1375" s="12"/>
      <c r="BM1375" s="12"/>
      <c r="BN1375" s="12"/>
      <c r="BO1375" s="12"/>
      <c r="BP1375" s="12"/>
      <c r="BQ1375" s="12"/>
      <c r="BR1375" s="12"/>
      <c r="BS1375" s="12"/>
      <c r="BT1375" s="12"/>
      <c r="BU1375" s="12"/>
      <c r="BV1375" s="12"/>
      <c r="BW1375" s="12"/>
      <c r="BX1375" s="12"/>
      <c r="BY1375" s="12"/>
      <c r="BZ1375" s="12"/>
      <c r="CA1375" s="12"/>
      <c r="CB1375" s="12"/>
      <c r="CC1375" s="12"/>
      <c r="CD1375" s="12"/>
      <c r="CE1375" s="12"/>
      <c r="CF1375" s="12"/>
      <c r="CG1375" s="12"/>
      <c r="CH1375" s="12"/>
      <c r="CI1375" s="12"/>
      <c r="CJ1375" s="12"/>
      <c r="CK1375" s="12"/>
      <c r="CL1375" s="12"/>
      <c r="CM1375" s="12"/>
      <c r="CN1375" s="12"/>
      <c r="CO1375" s="12"/>
      <c r="CP1375" s="12"/>
      <c r="CQ1375" s="12"/>
      <c r="CR1375" s="12"/>
      <c r="CS1375" s="12"/>
      <c r="CT1375" s="12"/>
      <c r="CU1375" s="12"/>
      <c r="CV1375" s="12"/>
      <c r="CW1375" s="12"/>
      <c r="CX1375" s="12"/>
      <c r="CY1375" s="12"/>
      <c r="CZ1375" s="12"/>
      <c r="DA1375" s="12"/>
      <c r="DB1375" s="12"/>
      <c r="DC1375" s="12"/>
      <c r="DD1375" s="12"/>
      <c r="DE1375" s="12"/>
      <c r="DF1375" s="12"/>
      <c r="DG1375" s="12"/>
      <c r="DH1375" s="12"/>
      <c r="DI1375" s="12"/>
      <c r="DJ1375" s="12"/>
      <c r="DK1375" s="12"/>
      <c r="DL1375" s="12"/>
      <c r="DM1375" s="12"/>
      <c r="DN1375" s="12"/>
      <c r="DO1375" s="12"/>
      <c r="DP1375" s="12"/>
      <c r="DQ1375" s="12"/>
      <c r="DR1375" s="12"/>
      <c r="DS1375" s="12"/>
      <c r="DT1375" s="12"/>
      <c r="DU1375" s="12"/>
      <c r="DV1375" s="12"/>
      <c r="DW1375" s="12"/>
      <c r="DX1375" s="12"/>
      <c r="DY1375" s="12"/>
      <c r="DZ1375" s="12"/>
      <c r="EA1375" s="12"/>
      <c r="EB1375" s="12"/>
      <c r="EC1375" s="12"/>
      <c r="ED1375" s="12"/>
      <c r="EE1375" s="12"/>
      <c r="EF1375" s="12"/>
      <c r="EG1375" s="12"/>
      <c r="EH1375" s="12"/>
      <c r="EI1375" s="12"/>
      <c r="EJ1375" s="12"/>
      <c r="EK1375" s="12"/>
      <c r="EL1375" s="12"/>
      <c r="EM1375" s="12"/>
      <c r="EN1375" s="12"/>
      <c r="EO1375" s="12"/>
      <c r="EP1375" s="12"/>
      <c r="EQ1375" s="12"/>
      <c r="ER1375" s="12"/>
      <c r="ES1375" s="12"/>
      <c r="ET1375" s="12"/>
      <c r="EU1375" s="12"/>
      <c r="EV1375" s="12"/>
      <c r="EW1375" s="12"/>
      <c r="EX1375" s="12"/>
      <c r="EY1375" s="12"/>
      <c r="EZ1375" s="12"/>
      <c r="FA1375" s="12"/>
      <c r="FB1375" s="12"/>
      <c r="FC1375" s="12"/>
      <c r="FD1375" s="12"/>
      <c r="FE1375" s="12"/>
      <c r="FF1375" s="12"/>
      <c r="FG1375" s="12"/>
      <c r="FH1375" s="12"/>
      <c r="FI1375" s="12"/>
      <c r="FJ1375" s="12"/>
      <c r="FK1375" s="12"/>
      <c r="FL1375" s="12"/>
      <c r="FM1375" s="12"/>
      <c r="FN1375" s="12"/>
      <c r="FO1375" s="12"/>
      <c r="FP1375" s="12"/>
      <c r="FQ1375" s="12"/>
      <c r="FR1375" s="12"/>
      <c r="FS1375" s="12"/>
      <c r="FT1375" s="12"/>
      <c r="FU1375" s="12"/>
      <c r="FV1375" s="12"/>
      <c r="FW1375" s="12"/>
      <c r="FX1375" s="12"/>
      <c r="FY1375" s="12"/>
      <c r="FZ1375" s="12"/>
      <c r="GA1375" s="12"/>
      <c r="GB1375" s="12"/>
      <c r="GC1375" s="12"/>
      <c r="GD1375" s="12"/>
      <c r="GE1375" s="12"/>
      <c r="GF1375" s="12"/>
      <c r="GG1375" s="12"/>
      <c r="GH1375" s="12"/>
      <c r="GI1375" s="12"/>
      <c r="GJ1375" s="12"/>
      <c r="GK1375" s="12"/>
      <c r="GL1375" s="12"/>
      <c r="GM1375" s="12"/>
      <c r="GN1375" s="12"/>
      <c r="GO1375" s="12"/>
      <c r="GP1375" s="12"/>
      <c r="GQ1375" s="12"/>
      <c r="GR1375" s="12"/>
    </row>
    <row r="1376" spans="1:200" x14ac:dyDescent="0.2">
      <c r="A1376" s="79">
        <f t="shared" si="574"/>
        <v>44448</v>
      </c>
      <c r="B1376" s="80">
        <f t="shared" ca="1" si="577"/>
        <v>1222.51586</v>
      </c>
      <c r="C1376" s="81">
        <f t="shared" si="578"/>
        <v>1000</v>
      </c>
      <c r="D1376" s="82">
        <f ca="1">IF(A1376&lt;$B$1,VLOOKUP(A1376,[1]DI!$A$4:$B$15000,2,FALSE),0)</f>
        <v>5.1499999999999997E-2</v>
      </c>
      <c r="E1376" s="81">
        <f t="shared" ca="1" si="579"/>
        <v>1.9929999999999999E-4</v>
      </c>
      <c r="F1376" s="83">
        <f t="shared" si="572"/>
        <v>1.1679999999999999</v>
      </c>
      <c r="G1376" s="84">
        <f t="shared" ca="1" si="580"/>
        <v>1.0002327823999999</v>
      </c>
      <c r="H1376" s="81">
        <f ca="1">TRUNC(PRODUCT(G$10:G1375),15)</f>
        <v>1.22251585801745</v>
      </c>
      <c r="I1376" s="81">
        <f t="shared" si="581"/>
        <v>1</v>
      </c>
      <c r="J1376" s="81">
        <f t="shared" ca="1" si="582"/>
        <v>1.2225158599999999</v>
      </c>
      <c r="K1376" s="81">
        <f t="shared" ca="1" si="583"/>
        <v>222.51586</v>
      </c>
      <c r="L1376" s="85">
        <f>IF(VLOOKUP(A1376,$U$12:$AD$125,8)=VLOOKUP(A1375,$U$12:$AD$125,8),0,VLOOKUP(A1376,U$12:$AD$125,8))</f>
        <v>0</v>
      </c>
      <c r="M1376" s="86">
        <f>IF(L1376&gt;0,VLOOKUP(L1376,T$12:$AC$125,7),0)</f>
        <v>0</v>
      </c>
      <c r="N1376" s="81">
        <f t="shared" si="573"/>
        <v>0</v>
      </c>
      <c r="O1376" s="81">
        <f t="shared" ca="1" si="584"/>
        <v>222.51586</v>
      </c>
      <c r="P1376" s="87" t="str">
        <f t="shared" si="585"/>
        <v>J=</v>
      </c>
      <c r="Q1376" s="88">
        <f t="shared" si="586"/>
        <v>44676</v>
      </c>
      <c r="R1376" s="7"/>
      <c r="S1376" s="7"/>
      <c r="T1376" s="7"/>
      <c r="U1376" s="7"/>
      <c r="V1376" s="7"/>
      <c r="W1376" s="7"/>
      <c r="X1376" s="7"/>
      <c r="Y1376" s="7"/>
      <c r="Z1376" s="7"/>
      <c r="AA1376" s="7"/>
      <c r="AB1376" s="7"/>
      <c r="AC1376" s="7"/>
      <c r="AD1376" s="7"/>
      <c r="AE1376" s="7"/>
      <c r="AF1376" s="37" t="s">
        <v>65</v>
      </c>
      <c r="AG1376" s="9"/>
      <c r="AH1376" s="3"/>
      <c r="AI1376" s="13"/>
      <c r="AJ1376" s="5"/>
      <c r="AK1376" s="13"/>
      <c r="AL1376" s="37"/>
      <c r="AM1376" s="5"/>
      <c r="AN1376" s="3"/>
      <c r="AO1376" s="6"/>
      <c r="AP1376" s="20"/>
      <c r="AQ1376" s="3"/>
      <c r="AR1376" s="21" t="s">
        <v>24</v>
      </c>
      <c r="AS1376" s="37" t="s">
        <v>14</v>
      </c>
      <c r="AT1376" s="12"/>
      <c r="AU1376" s="12"/>
      <c r="AV1376" s="22"/>
      <c r="AW1376" s="12"/>
      <c r="AX1376" s="12"/>
      <c r="AY1376" s="12"/>
      <c r="AZ1376" s="12"/>
      <c r="BA1376" s="12"/>
      <c r="BB1376" s="12"/>
      <c r="BC1376" s="12"/>
      <c r="BD1376" s="12"/>
      <c r="BE1376" s="12"/>
      <c r="BF1376" s="12"/>
      <c r="BG1376" s="12"/>
      <c r="BH1376" s="12"/>
      <c r="BI1376" s="12"/>
      <c r="BJ1376" s="12"/>
      <c r="BK1376" s="12"/>
      <c r="BL1376" s="12"/>
      <c r="BM1376" s="12"/>
      <c r="BN1376" s="12"/>
      <c r="BO1376" s="12"/>
      <c r="BP1376" s="12"/>
      <c r="BQ1376" s="12"/>
      <c r="BR1376" s="12"/>
      <c r="BS1376" s="12"/>
      <c r="BT1376" s="12"/>
      <c r="BU1376" s="12"/>
      <c r="BV1376" s="12"/>
      <c r="BW1376" s="12"/>
      <c r="BX1376" s="12"/>
      <c r="BY1376" s="12"/>
      <c r="BZ1376" s="12"/>
      <c r="CA1376" s="12"/>
      <c r="CB1376" s="12"/>
      <c r="CC1376" s="12"/>
      <c r="CD1376" s="12"/>
      <c r="CE1376" s="12"/>
      <c r="CF1376" s="12"/>
      <c r="CG1376" s="12"/>
      <c r="CH1376" s="12"/>
      <c r="CI1376" s="12"/>
      <c r="CJ1376" s="12"/>
      <c r="CK1376" s="12"/>
      <c r="CL1376" s="12"/>
      <c r="CM1376" s="12"/>
      <c r="CN1376" s="12"/>
      <c r="CO1376" s="12"/>
      <c r="CP1376" s="12"/>
      <c r="CQ1376" s="12"/>
      <c r="CR1376" s="12"/>
      <c r="CS1376" s="12"/>
      <c r="CT1376" s="12"/>
      <c r="CU1376" s="12"/>
      <c r="CV1376" s="12"/>
      <c r="CW1376" s="12"/>
      <c r="CX1376" s="12"/>
      <c r="CY1376" s="12"/>
      <c r="CZ1376" s="12"/>
      <c r="DA1376" s="12"/>
      <c r="DB1376" s="12"/>
      <c r="DC1376" s="12"/>
      <c r="DD1376" s="12"/>
      <c r="DE1376" s="12"/>
      <c r="DF1376" s="12"/>
      <c r="DG1376" s="12"/>
      <c r="DH1376" s="12"/>
      <c r="DI1376" s="12"/>
      <c r="DJ1376" s="12"/>
      <c r="DK1376" s="12"/>
      <c r="DL1376" s="12"/>
      <c r="DM1376" s="12"/>
      <c r="DN1376" s="12"/>
      <c r="DO1376" s="12"/>
      <c r="DP1376" s="12"/>
      <c r="DQ1376" s="12"/>
      <c r="DR1376" s="12"/>
      <c r="DS1376" s="12"/>
      <c r="DT1376" s="12"/>
      <c r="DU1376" s="12"/>
      <c r="DV1376" s="12"/>
      <c r="DW1376" s="12"/>
      <c r="DX1376" s="12"/>
      <c r="DY1376" s="12"/>
      <c r="DZ1376" s="12"/>
      <c r="EA1376" s="12"/>
      <c r="EB1376" s="12"/>
      <c r="EC1376" s="12"/>
      <c r="ED1376" s="12"/>
      <c r="EE1376" s="12"/>
      <c r="EF1376" s="12"/>
      <c r="EG1376" s="12"/>
      <c r="EH1376" s="12"/>
      <c r="EI1376" s="12"/>
      <c r="EJ1376" s="12"/>
      <c r="EK1376" s="12"/>
      <c r="EL1376" s="12"/>
      <c r="EM1376" s="12"/>
      <c r="EN1376" s="12"/>
      <c r="EO1376" s="12"/>
      <c r="EP1376" s="12"/>
      <c r="EQ1376" s="12"/>
      <c r="ER1376" s="12"/>
      <c r="ES1376" s="12"/>
      <c r="ET1376" s="12"/>
      <c r="EU1376" s="12"/>
      <c r="EV1376" s="12"/>
      <c r="EW1376" s="12"/>
      <c r="EX1376" s="12"/>
      <c r="EY1376" s="12"/>
      <c r="EZ1376" s="12"/>
      <c r="FA1376" s="12"/>
      <c r="FB1376" s="12"/>
      <c r="FC1376" s="12"/>
      <c r="FD1376" s="12"/>
      <c r="FE1376" s="12"/>
      <c r="FF1376" s="12"/>
      <c r="FG1376" s="12"/>
      <c r="FH1376" s="12"/>
      <c r="FI1376" s="12"/>
      <c r="FJ1376" s="12"/>
      <c r="FK1376" s="12"/>
      <c r="FL1376" s="12"/>
      <c r="FM1376" s="12"/>
      <c r="FN1376" s="12"/>
      <c r="FO1376" s="12"/>
      <c r="FP1376" s="12"/>
      <c r="FQ1376" s="12"/>
      <c r="FR1376" s="12"/>
      <c r="FS1376" s="12"/>
      <c r="FT1376" s="12"/>
      <c r="FU1376" s="12"/>
      <c r="FV1376" s="12"/>
      <c r="FW1376" s="12"/>
      <c r="FX1376" s="12"/>
      <c r="FY1376" s="12"/>
      <c r="FZ1376" s="12"/>
      <c r="GA1376" s="12"/>
      <c r="GB1376" s="12"/>
      <c r="GC1376" s="12"/>
      <c r="GD1376" s="12"/>
      <c r="GE1376" s="12"/>
      <c r="GF1376" s="12"/>
      <c r="GG1376" s="12"/>
      <c r="GH1376" s="12"/>
      <c r="GI1376" s="12"/>
      <c r="GJ1376" s="12"/>
      <c r="GK1376" s="12"/>
      <c r="GL1376" s="12"/>
      <c r="GM1376" s="12"/>
      <c r="GN1376" s="12"/>
      <c r="GO1376" s="12"/>
      <c r="GP1376" s="12"/>
      <c r="GQ1376" s="12"/>
      <c r="GR1376" s="12"/>
    </row>
    <row r="1377" spans="1:203" x14ac:dyDescent="0.2">
      <c r="A1377" s="79">
        <f t="shared" si="574"/>
        <v>44449</v>
      </c>
      <c r="B1377" s="80">
        <f t="shared" ca="1" si="577"/>
        <v>1222.80044</v>
      </c>
      <c r="C1377" s="81">
        <f t="shared" si="578"/>
        <v>1000</v>
      </c>
      <c r="D1377" s="82">
        <f ca="1">IF(A1377&lt;$B$1,VLOOKUP(A1377,[1]DI!$A$4:$B$15000,2,FALSE),0)</f>
        <v>5.1499999999999997E-2</v>
      </c>
      <c r="E1377" s="81">
        <f t="shared" ca="1" si="579"/>
        <v>1.9929999999999999E-4</v>
      </c>
      <c r="F1377" s="83">
        <f t="shared" si="572"/>
        <v>1.1679999999999999</v>
      </c>
      <c r="G1377" s="84">
        <f t="shared" ca="1" si="580"/>
        <v>1.0002327823999999</v>
      </c>
      <c r="H1377" s="81">
        <f ca="1">TRUNC(PRODUCT(G$10:G1376),15)</f>
        <v>1.2228004381929201</v>
      </c>
      <c r="I1377" s="81">
        <f t="shared" si="581"/>
        <v>1</v>
      </c>
      <c r="J1377" s="81">
        <f t="shared" ca="1" si="582"/>
        <v>1.2228004400000001</v>
      </c>
      <c r="K1377" s="81">
        <f t="shared" ca="1" si="583"/>
        <v>222.80044000000001</v>
      </c>
      <c r="L1377" s="85">
        <f>IF(VLOOKUP(A1377,$U$12:$AD$125,8)=VLOOKUP(A1376,$U$12:$AD$125,8),0,VLOOKUP(A1377,U$12:$AD$125,8))</f>
        <v>0</v>
      </c>
      <c r="M1377" s="86">
        <f>IF(L1377&gt;0,VLOOKUP(L1377,T$12:$AC$125,7),0)</f>
        <v>0</v>
      </c>
      <c r="N1377" s="81">
        <f t="shared" si="573"/>
        <v>0</v>
      </c>
      <c r="O1377" s="81">
        <f t="shared" ca="1" si="584"/>
        <v>222.80044000000001</v>
      </c>
      <c r="P1377" s="87" t="str">
        <f t="shared" si="585"/>
        <v>J=</v>
      </c>
      <c r="Q1377" s="88">
        <f t="shared" si="586"/>
        <v>44676</v>
      </c>
      <c r="R1377" s="7"/>
      <c r="S1377" s="7"/>
      <c r="T1377" s="7"/>
      <c r="U1377" s="7"/>
      <c r="V1377" s="7"/>
      <c r="W1377" s="7"/>
      <c r="X1377" s="7"/>
      <c r="Y1377" s="7"/>
      <c r="Z1377" s="7"/>
      <c r="AA1377" s="7"/>
      <c r="AB1377" s="7"/>
      <c r="AC1377" s="7"/>
      <c r="AD1377" s="7"/>
      <c r="AE1377" s="7"/>
      <c r="AF1377" s="37"/>
      <c r="AG1377" s="3" t="s">
        <v>26</v>
      </c>
      <c r="AH1377" s="3" t="s">
        <v>26</v>
      </c>
      <c r="AI1377" s="13" t="s">
        <v>27</v>
      </c>
      <c r="AJ1377" s="5" t="s">
        <v>28</v>
      </c>
      <c r="AK1377" s="4" t="s">
        <v>29</v>
      </c>
      <c r="AL1377" s="65"/>
      <c r="AM1377" s="10" t="s">
        <v>32</v>
      </c>
      <c r="AN1377" s="3" t="s">
        <v>26</v>
      </c>
      <c r="AO1377" s="6"/>
      <c r="AP1377" s="20" t="s">
        <v>33</v>
      </c>
      <c r="AQ1377" s="3" t="s">
        <v>26</v>
      </c>
      <c r="AR1377" s="21" t="s">
        <v>34</v>
      </c>
      <c r="AS1377" s="65"/>
      <c r="AT1377" s="12"/>
      <c r="AU1377" s="12"/>
      <c r="AV1377" s="22"/>
      <c r="AW1377" s="12"/>
      <c r="AX1377" s="12"/>
      <c r="AY1377" s="12"/>
      <c r="AZ1377" s="12"/>
      <c r="BA1377" s="12"/>
      <c r="BB1377" s="12"/>
      <c r="BC1377" s="12"/>
      <c r="BD1377" s="12"/>
      <c r="BE1377" s="12"/>
      <c r="BF1377" s="12"/>
      <c r="BG1377" s="12"/>
      <c r="BH1377" s="12"/>
      <c r="BI1377" s="12"/>
      <c r="BJ1377" s="12"/>
      <c r="BK1377" s="12"/>
      <c r="BL1377" s="12"/>
      <c r="BM1377" s="12"/>
      <c r="BN1377" s="12"/>
      <c r="BO1377" s="12"/>
      <c r="BP1377" s="12"/>
      <c r="BQ1377" s="12"/>
      <c r="BR1377" s="12"/>
      <c r="BS1377" s="12"/>
      <c r="BT1377" s="12"/>
      <c r="BU1377" s="12"/>
      <c r="BV1377" s="12"/>
      <c r="BW1377" s="12"/>
      <c r="BX1377" s="12"/>
      <c r="BY1377" s="12"/>
      <c r="BZ1377" s="12"/>
      <c r="CA1377" s="12"/>
      <c r="CB1377" s="12"/>
      <c r="CC1377" s="12"/>
      <c r="CD1377" s="12"/>
      <c r="CE1377" s="12"/>
      <c r="CF1377" s="12"/>
      <c r="CG1377" s="12"/>
      <c r="CH1377" s="12"/>
      <c r="CI1377" s="12"/>
      <c r="CJ1377" s="12"/>
      <c r="CK1377" s="12"/>
      <c r="CL1377" s="12"/>
      <c r="CM1377" s="12"/>
      <c r="CN1377" s="12"/>
      <c r="CO1377" s="12"/>
      <c r="CP1377" s="12"/>
      <c r="CQ1377" s="12"/>
      <c r="CR1377" s="12"/>
      <c r="CS1377" s="12"/>
      <c r="CT1377" s="12"/>
      <c r="CU1377" s="12"/>
      <c r="CV1377" s="12"/>
      <c r="CW1377" s="12"/>
      <c r="CX1377" s="12"/>
      <c r="CY1377" s="12"/>
      <c r="CZ1377" s="12"/>
      <c r="DA1377" s="12"/>
      <c r="DB1377" s="12"/>
      <c r="DC1377" s="12"/>
      <c r="DD1377" s="12"/>
      <c r="DE1377" s="12"/>
      <c r="DF1377" s="12"/>
      <c r="DG1377" s="12"/>
      <c r="DH1377" s="12"/>
      <c r="DI1377" s="12"/>
      <c r="DJ1377" s="12"/>
      <c r="DK1377" s="12"/>
      <c r="DL1377" s="12"/>
      <c r="DM1377" s="12"/>
      <c r="DN1377" s="12"/>
      <c r="DO1377" s="12"/>
      <c r="DP1377" s="12"/>
      <c r="DQ1377" s="12"/>
      <c r="DR1377" s="12"/>
      <c r="DS1377" s="12"/>
      <c r="DT1377" s="12"/>
      <c r="DU1377" s="12"/>
      <c r="DV1377" s="12"/>
      <c r="DW1377" s="12"/>
      <c r="DX1377" s="12"/>
      <c r="DY1377" s="12"/>
      <c r="DZ1377" s="12"/>
      <c r="EA1377" s="12"/>
      <c r="EB1377" s="12"/>
      <c r="EC1377" s="12"/>
      <c r="ED1377" s="12"/>
      <c r="EE1377" s="12"/>
      <c r="EF1377" s="12"/>
      <c r="EG1377" s="12"/>
      <c r="EH1377" s="12"/>
      <c r="EI1377" s="12"/>
      <c r="EJ1377" s="12"/>
      <c r="EK1377" s="12"/>
      <c r="EL1377" s="12"/>
      <c r="EM1377" s="12"/>
      <c r="EN1377" s="12"/>
      <c r="EO1377" s="12"/>
      <c r="EP1377" s="12"/>
      <c r="EQ1377" s="12"/>
      <c r="ER1377" s="12"/>
      <c r="ES1377" s="12"/>
      <c r="ET1377" s="12"/>
      <c r="EU1377" s="12"/>
      <c r="EV1377" s="12"/>
      <c r="EW1377" s="12"/>
      <c r="EX1377" s="12"/>
      <c r="EY1377" s="12"/>
      <c r="EZ1377" s="12"/>
      <c r="FA1377" s="12"/>
      <c r="FB1377" s="12"/>
      <c r="FC1377" s="12"/>
      <c r="FD1377" s="12"/>
      <c r="FE1377" s="12"/>
      <c r="FF1377" s="12"/>
      <c r="FG1377" s="12"/>
      <c r="FH1377" s="12"/>
      <c r="FI1377" s="12"/>
      <c r="FJ1377" s="12"/>
      <c r="FK1377" s="12"/>
      <c r="FL1377" s="12"/>
      <c r="FM1377" s="12"/>
      <c r="FN1377" s="12"/>
      <c r="FO1377" s="12"/>
      <c r="FP1377" s="12"/>
      <c r="FQ1377" s="12"/>
      <c r="FR1377" s="12"/>
      <c r="FS1377" s="12"/>
      <c r="FT1377" s="12"/>
      <c r="FU1377" s="12"/>
      <c r="FV1377" s="12"/>
      <c r="FW1377" s="12"/>
      <c r="FX1377" s="12"/>
      <c r="FY1377" s="12"/>
      <c r="FZ1377" s="12"/>
      <c r="GA1377" s="12"/>
      <c r="GB1377" s="12"/>
      <c r="GC1377" s="12"/>
      <c r="GD1377" s="12"/>
      <c r="GE1377" s="12"/>
      <c r="GF1377" s="12"/>
      <c r="GG1377" s="12"/>
      <c r="GH1377" s="12"/>
      <c r="GI1377" s="12"/>
      <c r="GJ1377" s="12"/>
      <c r="GK1377" s="12"/>
      <c r="GL1377" s="12"/>
      <c r="GM1377" s="12"/>
      <c r="GN1377" s="12"/>
      <c r="GO1377" s="12"/>
      <c r="GP1377" s="12"/>
      <c r="GQ1377" s="12"/>
      <c r="GR1377" s="12"/>
    </row>
    <row r="1378" spans="1:203" x14ac:dyDescent="0.2">
      <c r="A1378" s="79">
        <f t="shared" si="574"/>
        <v>44450</v>
      </c>
      <c r="B1378" s="80">
        <f t="shared" ca="1" si="577"/>
        <v>1223.0850800000001</v>
      </c>
      <c r="C1378" s="81">
        <f t="shared" si="578"/>
        <v>1000</v>
      </c>
      <c r="D1378" s="82">
        <f ca="1">IF(A1378&lt;$B$1,VLOOKUP(A1378,[1]DI!$A$4:$B$15000,2,FALSE),0)</f>
        <v>0</v>
      </c>
      <c r="E1378" s="81">
        <f t="shared" ca="1" si="579"/>
        <v>0</v>
      </c>
      <c r="F1378" s="83">
        <f t="shared" si="572"/>
        <v>1.1679999999999999</v>
      </c>
      <c r="G1378" s="84">
        <f t="shared" ca="1" si="580"/>
        <v>1</v>
      </c>
      <c r="H1378" s="81">
        <f ca="1">TRUNC(PRODUCT(G$10:G1377),15)</f>
        <v>1.2230850846136401</v>
      </c>
      <c r="I1378" s="81">
        <f t="shared" si="581"/>
        <v>1</v>
      </c>
      <c r="J1378" s="81">
        <f t="shared" ca="1" si="582"/>
        <v>1.2230850799999999</v>
      </c>
      <c r="K1378" s="81">
        <f t="shared" ca="1" si="583"/>
        <v>223.08508</v>
      </c>
      <c r="L1378" s="85">
        <f>IF(VLOOKUP(A1378,$U$12:$AD$125,8)=VLOOKUP(A1377,$U$12:$AD$125,8),0,VLOOKUP(A1378,U$12:$AD$125,8))</f>
        <v>0</v>
      </c>
      <c r="M1378" s="86">
        <f>IF(L1378&gt;0,VLOOKUP(L1378,T$12:$AC$125,7),0)</f>
        <v>0</v>
      </c>
      <c r="N1378" s="81">
        <f t="shared" si="573"/>
        <v>0</v>
      </c>
      <c r="O1378" s="81">
        <f t="shared" ca="1" si="584"/>
        <v>223.08508</v>
      </c>
      <c r="P1378" s="87" t="str">
        <f t="shared" si="585"/>
        <v>J=</v>
      </c>
      <c r="Q1378" s="88">
        <f t="shared" si="586"/>
        <v>44676</v>
      </c>
      <c r="R1378" s="7"/>
      <c r="S1378" s="7"/>
      <c r="T1378" s="7"/>
      <c r="U1378" s="7"/>
      <c r="V1378" s="7"/>
      <c r="W1378" s="7"/>
      <c r="X1378" s="7"/>
      <c r="Y1378" s="7"/>
      <c r="Z1378" s="7"/>
      <c r="AA1378" s="7"/>
      <c r="AB1378" s="7"/>
      <c r="AC1378" s="7"/>
      <c r="AD1378" s="7"/>
      <c r="AE1378" s="7"/>
      <c r="AF1378" s="65"/>
      <c r="AG1378" s="9"/>
      <c r="AH1378" s="9"/>
      <c r="AI1378" s="4"/>
      <c r="AJ1378" s="10"/>
      <c r="AK1378" s="4"/>
      <c r="AL1378" s="65"/>
      <c r="AM1378" s="10"/>
      <c r="AN1378" s="9"/>
      <c r="AO1378" s="7"/>
      <c r="AP1378" s="11"/>
      <c r="AQ1378" s="9"/>
      <c r="AR1378" s="8"/>
      <c r="AS1378" s="68"/>
      <c r="AT1378" s="12"/>
      <c r="AU1378" s="12"/>
      <c r="AV1378" s="22"/>
      <c r="AW1378" s="12"/>
      <c r="AX1378" s="12"/>
      <c r="AY1378" s="12"/>
      <c r="AZ1378" s="12"/>
      <c r="BA1378" s="12"/>
      <c r="BB1378" s="12"/>
      <c r="BC1378" s="12"/>
      <c r="BD1378" s="12"/>
      <c r="BE1378" s="12"/>
      <c r="BF1378" s="12"/>
      <c r="BG1378" s="12"/>
      <c r="BH1378" s="12"/>
      <c r="BI1378" s="12"/>
      <c r="BJ1378" s="12"/>
      <c r="BK1378" s="12"/>
      <c r="BL1378" s="12"/>
      <c r="BM1378" s="12"/>
      <c r="BN1378" s="12"/>
      <c r="BO1378" s="12"/>
      <c r="BP1378" s="12"/>
      <c r="BQ1378" s="12"/>
      <c r="BR1378" s="12"/>
      <c r="BS1378" s="12"/>
      <c r="BT1378" s="12"/>
      <c r="BU1378" s="12"/>
      <c r="BV1378" s="12"/>
      <c r="BW1378" s="12"/>
      <c r="BX1378" s="12"/>
      <c r="BY1378" s="12"/>
      <c r="BZ1378" s="12"/>
      <c r="CA1378" s="12"/>
      <c r="CB1378" s="12"/>
      <c r="CC1378" s="12"/>
      <c r="CD1378" s="12"/>
      <c r="CE1378" s="12"/>
      <c r="CF1378" s="12"/>
      <c r="CG1378" s="12"/>
      <c r="CH1378" s="12"/>
      <c r="CI1378" s="12"/>
      <c r="CJ1378" s="12"/>
      <c r="CK1378" s="12"/>
      <c r="CL1378" s="12"/>
      <c r="CM1378" s="12"/>
      <c r="CN1378" s="12"/>
      <c r="CO1378" s="12"/>
      <c r="CP1378" s="12"/>
      <c r="CQ1378" s="12"/>
      <c r="CR1378" s="12"/>
      <c r="CS1378" s="12"/>
      <c r="CT1378" s="12"/>
      <c r="CU1378" s="12"/>
      <c r="CV1378" s="12"/>
      <c r="CW1378" s="12"/>
      <c r="CX1378" s="12"/>
      <c r="CY1378" s="12"/>
      <c r="CZ1378" s="12"/>
      <c r="DA1378" s="12"/>
      <c r="DB1378" s="12"/>
      <c r="DC1378" s="12"/>
      <c r="DD1378" s="12"/>
      <c r="DE1378" s="12"/>
      <c r="DF1378" s="12"/>
      <c r="DG1378" s="12"/>
      <c r="DH1378" s="12"/>
      <c r="DI1378" s="12"/>
      <c r="DJ1378" s="12"/>
      <c r="DK1378" s="12"/>
      <c r="DL1378" s="12"/>
      <c r="DM1378" s="12"/>
      <c r="DN1378" s="12"/>
      <c r="DO1378" s="12"/>
      <c r="DP1378" s="12"/>
      <c r="DQ1378" s="12"/>
      <c r="DR1378" s="12"/>
      <c r="DS1378" s="12"/>
      <c r="DT1378" s="12"/>
      <c r="DU1378" s="12"/>
      <c r="DV1378" s="12"/>
      <c r="DW1378" s="12"/>
      <c r="DX1378" s="12"/>
      <c r="DY1378" s="12"/>
      <c r="DZ1378" s="12"/>
      <c r="EA1378" s="12"/>
      <c r="EB1378" s="12"/>
      <c r="EC1378" s="12"/>
      <c r="ED1378" s="12"/>
      <c r="EE1378" s="12"/>
      <c r="EF1378" s="12"/>
      <c r="EG1378" s="12"/>
      <c r="EH1378" s="12"/>
      <c r="EI1378" s="12"/>
      <c r="EJ1378" s="12"/>
      <c r="EK1378" s="12"/>
      <c r="EL1378" s="12"/>
      <c r="EM1378" s="12"/>
      <c r="EN1378" s="12"/>
      <c r="EO1378" s="12"/>
      <c r="EP1378" s="12"/>
      <c r="EQ1378" s="12"/>
      <c r="ER1378" s="12"/>
      <c r="ES1378" s="12"/>
      <c r="ET1378" s="12"/>
      <c r="EU1378" s="12"/>
      <c r="EV1378" s="12"/>
      <c r="EW1378" s="12"/>
      <c r="EX1378" s="12"/>
      <c r="EY1378" s="12"/>
      <c r="EZ1378" s="12"/>
      <c r="FA1378" s="12"/>
      <c r="FB1378" s="12"/>
      <c r="FC1378" s="12"/>
      <c r="FD1378" s="12"/>
      <c r="FE1378" s="12"/>
      <c r="FF1378" s="12"/>
      <c r="FG1378" s="12"/>
      <c r="FH1378" s="12"/>
      <c r="FI1378" s="12"/>
      <c r="FJ1378" s="12"/>
      <c r="FK1378" s="12"/>
      <c r="FL1378" s="12"/>
      <c r="FM1378" s="12"/>
      <c r="FN1378" s="12"/>
      <c r="FO1378" s="12"/>
      <c r="FP1378" s="12"/>
      <c r="FQ1378" s="12"/>
      <c r="FR1378" s="12"/>
      <c r="FS1378" s="12"/>
      <c r="FT1378" s="12"/>
      <c r="FU1378" s="12"/>
      <c r="FV1378" s="12"/>
      <c r="FW1378" s="12"/>
      <c r="FX1378" s="12"/>
      <c r="FY1378" s="12"/>
      <c r="FZ1378" s="12"/>
      <c r="GA1378" s="12"/>
      <c r="GB1378" s="12"/>
      <c r="GC1378" s="12"/>
      <c r="GD1378" s="12"/>
      <c r="GE1378" s="12"/>
      <c r="GF1378" s="12"/>
      <c r="GG1378" s="12"/>
      <c r="GH1378" s="12"/>
      <c r="GI1378" s="12"/>
      <c r="GJ1378" s="12"/>
      <c r="GK1378" s="12"/>
      <c r="GL1378" s="12"/>
      <c r="GM1378" s="12"/>
      <c r="GN1378" s="12"/>
      <c r="GO1378" s="12"/>
      <c r="GP1378" s="12"/>
      <c r="GQ1378" s="12"/>
      <c r="GR1378" s="12"/>
    </row>
    <row r="1379" spans="1:203" x14ac:dyDescent="0.2">
      <c r="A1379" s="79">
        <f t="shared" si="574"/>
        <v>44451</v>
      </c>
      <c r="B1379" s="80">
        <f t="shared" ca="1" si="577"/>
        <v>1223.0850800000001</v>
      </c>
      <c r="C1379" s="81">
        <f t="shared" si="578"/>
        <v>1000</v>
      </c>
      <c r="D1379" s="82">
        <f ca="1">IF(A1379&lt;$B$1,VLOOKUP(A1379,[1]DI!$A$4:$B$15000,2,FALSE),0)</f>
        <v>0</v>
      </c>
      <c r="E1379" s="81">
        <f t="shared" ca="1" si="579"/>
        <v>0</v>
      </c>
      <c r="F1379" s="83">
        <f t="shared" si="572"/>
        <v>1.1679999999999999</v>
      </c>
      <c r="G1379" s="84">
        <f t="shared" ca="1" si="580"/>
        <v>1</v>
      </c>
      <c r="H1379" s="81">
        <f ca="1">TRUNC(PRODUCT(G$10:G1378),15)</f>
        <v>1.2230850846136401</v>
      </c>
      <c r="I1379" s="81">
        <f t="shared" si="581"/>
        <v>1</v>
      </c>
      <c r="J1379" s="81">
        <f t="shared" ca="1" si="582"/>
        <v>1.2230850799999999</v>
      </c>
      <c r="K1379" s="81">
        <f t="shared" ca="1" si="583"/>
        <v>223.08508</v>
      </c>
      <c r="L1379" s="85">
        <f>IF(VLOOKUP(A1379,$U$12:$AD$125,8)=VLOOKUP(A1378,$U$12:$AD$125,8),0,VLOOKUP(A1379,U$12:$AD$125,8))</f>
        <v>0</v>
      </c>
      <c r="M1379" s="86">
        <f>IF(L1379&gt;0,VLOOKUP(L1379,T$12:$AC$125,7),0)</f>
        <v>0</v>
      </c>
      <c r="N1379" s="81">
        <f t="shared" si="573"/>
        <v>0</v>
      </c>
      <c r="O1379" s="81">
        <f t="shared" ca="1" si="584"/>
        <v>223.08508</v>
      </c>
      <c r="P1379" s="87" t="str">
        <f t="shared" si="585"/>
        <v>J=</v>
      </c>
      <c r="Q1379" s="88">
        <f t="shared" si="586"/>
        <v>44676</v>
      </c>
      <c r="R1379" s="7"/>
      <c r="S1379" s="16"/>
      <c r="T1379" s="16"/>
      <c r="U1379" s="16"/>
      <c r="V1379" s="16"/>
      <c r="W1379" s="16"/>
      <c r="X1379" s="16"/>
      <c r="Y1379" s="16"/>
      <c r="Z1379" s="16"/>
      <c r="AA1379" s="16"/>
      <c r="AB1379" s="16"/>
      <c r="AC1379" s="16"/>
      <c r="AD1379" s="16"/>
      <c r="AE1379" s="16"/>
      <c r="AF1379" s="65">
        <f>(AF1371+1)</f>
        <v>44162</v>
      </c>
      <c r="AG1379" s="9">
        <f t="shared" ref="AG1379:AK1394" ca="1" si="588">VLOOKUP($AF1379,$A$10:$Q$3625,(AG$1)+1)</f>
        <v>1189.6886999999999</v>
      </c>
      <c r="AH1379" s="9">
        <f t="shared" si="588"/>
        <v>1000</v>
      </c>
      <c r="AI1379" s="4">
        <f t="shared" ca="1" si="588"/>
        <v>1.9000000000000006E-2</v>
      </c>
      <c r="AJ1379" s="10">
        <f t="shared" ca="1" si="588"/>
        <v>7.4690000000000005E-5</v>
      </c>
      <c r="AK1379" s="4">
        <f t="shared" si="588"/>
        <v>1.1679999999999999</v>
      </c>
      <c r="AL1379" s="65">
        <f t="shared" ref="AL1379:AL1398" si="589">AF1379</f>
        <v>44162</v>
      </c>
      <c r="AM1379" s="10">
        <f t="shared" ref="AM1379:AS1394" ca="1" si="590">VLOOKUP($AF1379,$A$10:$Q$3625,(AM$1)+1)</f>
        <v>1.1896887</v>
      </c>
      <c r="AN1379" s="9">
        <f t="shared" ca="1" si="590"/>
        <v>189.68870000000001</v>
      </c>
      <c r="AO1379" s="7">
        <f t="shared" si="590"/>
        <v>0</v>
      </c>
      <c r="AP1379" s="11">
        <f t="shared" si="590"/>
        <v>0</v>
      </c>
      <c r="AQ1379" s="9">
        <f t="shared" si="590"/>
        <v>0</v>
      </c>
      <c r="AR1379" s="8" t="str">
        <f t="shared" si="590"/>
        <v>J=</v>
      </c>
      <c r="AS1379" s="65">
        <f t="shared" si="590"/>
        <v>44676</v>
      </c>
      <c r="AT1379" s="17"/>
      <c r="AU1379" s="17"/>
      <c r="AV1379" s="23"/>
      <c r="AW1379" s="17"/>
      <c r="AX1379" s="17"/>
      <c r="AY1379" s="17"/>
      <c r="AZ1379" s="17"/>
      <c r="BA1379" s="17"/>
      <c r="BB1379" s="17"/>
      <c r="BC1379" s="17"/>
      <c r="BD1379" s="17"/>
      <c r="BE1379" s="17"/>
      <c r="BF1379" s="17"/>
      <c r="BG1379" s="17"/>
      <c r="BH1379" s="17"/>
      <c r="BI1379" s="17"/>
      <c r="BJ1379" s="17"/>
      <c r="BK1379" s="17"/>
      <c r="BL1379" s="17"/>
      <c r="BM1379" s="17"/>
      <c r="BN1379" s="17"/>
      <c r="BO1379" s="17"/>
      <c r="BP1379" s="17"/>
      <c r="BQ1379" s="17"/>
      <c r="BR1379" s="17"/>
      <c r="BS1379" s="17"/>
      <c r="BT1379" s="17"/>
      <c r="BU1379" s="17"/>
      <c r="BV1379" s="17"/>
      <c r="BW1379" s="17"/>
      <c r="BX1379" s="17"/>
      <c r="BY1379" s="17"/>
      <c r="BZ1379" s="17"/>
      <c r="CA1379" s="17"/>
      <c r="CB1379" s="17"/>
      <c r="CC1379" s="17"/>
      <c r="CD1379" s="17"/>
      <c r="CE1379" s="17"/>
      <c r="CF1379" s="17"/>
      <c r="CG1379" s="17"/>
      <c r="CH1379" s="17"/>
      <c r="CI1379" s="17"/>
      <c r="CJ1379" s="17"/>
      <c r="CK1379" s="17"/>
      <c r="CL1379" s="17"/>
      <c r="CM1379" s="17"/>
      <c r="CN1379" s="17"/>
      <c r="CO1379" s="17"/>
      <c r="CP1379" s="17"/>
      <c r="CQ1379" s="17"/>
      <c r="CR1379" s="17"/>
      <c r="CS1379" s="17"/>
      <c r="CT1379" s="17"/>
      <c r="CU1379" s="17"/>
      <c r="CV1379" s="17"/>
      <c r="CW1379" s="17"/>
      <c r="CX1379" s="17"/>
      <c r="CY1379" s="17"/>
      <c r="CZ1379" s="17"/>
      <c r="DA1379" s="17"/>
      <c r="DB1379" s="17"/>
      <c r="DC1379" s="17"/>
      <c r="DD1379" s="17"/>
      <c r="DE1379" s="17"/>
      <c r="DF1379" s="17"/>
      <c r="DG1379" s="17"/>
      <c r="DH1379" s="17"/>
      <c r="DI1379" s="17"/>
      <c r="DJ1379" s="17"/>
      <c r="DK1379" s="17"/>
      <c r="DL1379" s="17"/>
      <c r="DM1379" s="17"/>
      <c r="DN1379" s="17"/>
      <c r="DO1379" s="17"/>
      <c r="DP1379" s="17"/>
      <c r="DQ1379" s="17"/>
      <c r="DR1379" s="17"/>
      <c r="DS1379" s="17"/>
      <c r="DT1379" s="17"/>
      <c r="DU1379" s="17"/>
      <c r="DV1379" s="17"/>
      <c r="DW1379" s="17"/>
      <c r="DX1379" s="17"/>
      <c r="DY1379" s="17"/>
      <c r="DZ1379" s="17"/>
      <c r="EA1379" s="17"/>
      <c r="EB1379" s="17"/>
      <c r="EC1379" s="17"/>
      <c r="ED1379" s="17"/>
      <c r="EE1379" s="17"/>
      <c r="EF1379" s="17"/>
      <c r="EG1379" s="17"/>
      <c r="EH1379" s="17"/>
      <c r="EI1379" s="17"/>
      <c r="EJ1379" s="17"/>
      <c r="EK1379" s="17"/>
      <c r="EL1379" s="17"/>
      <c r="EM1379" s="17"/>
      <c r="EN1379" s="17"/>
      <c r="EO1379" s="17"/>
      <c r="EP1379" s="17"/>
      <c r="EQ1379" s="17"/>
      <c r="ER1379" s="17"/>
      <c r="ES1379" s="17"/>
      <c r="ET1379" s="17"/>
      <c r="EU1379" s="17"/>
      <c r="EV1379" s="17"/>
      <c r="EW1379" s="17"/>
      <c r="EX1379" s="17"/>
      <c r="EY1379" s="17"/>
      <c r="EZ1379" s="17"/>
      <c r="FA1379" s="17"/>
      <c r="FB1379" s="17"/>
      <c r="FC1379" s="17"/>
      <c r="FD1379" s="17"/>
      <c r="FE1379" s="17"/>
      <c r="FF1379" s="17"/>
      <c r="FG1379" s="17"/>
      <c r="FH1379" s="17"/>
      <c r="FI1379" s="17"/>
      <c r="FJ1379" s="17"/>
      <c r="FK1379" s="17"/>
      <c r="FL1379" s="17"/>
      <c r="FM1379" s="17"/>
      <c r="FN1379" s="17"/>
      <c r="FO1379" s="17"/>
      <c r="FP1379" s="17"/>
      <c r="FQ1379" s="17"/>
      <c r="FR1379" s="17"/>
      <c r="FS1379" s="17"/>
      <c r="FT1379" s="17"/>
      <c r="FU1379" s="17"/>
      <c r="FV1379" s="17"/>
      <c r="FW1379" s="17"/>
      <c r="FX1379" s="17"/>
      <c r="FY1379" s="17"/>
      <c r="FZ1379" s="17"/>
      <c r="GA1379" s="17"/>
      <c r="GB1379" s="17"/>
      <c r="GC1379" s="17"/>
      <c r="GD1379" s="17"/>
      <c r="GE1379" s="17"/>
      <c r="GF1379" s="17"/>
      <c r="GG1379" s="17"/>
      <c r="GH1379" s="17"/>
      <c r="GI1379" s="17"/>
      <c r="GJ1379" s="17"/>
      <c r="GK1379" s="17"/>
      <c r="GL1379" s="17"/>
      <c r="GM1379" s="17"/>
      <c r="GN1379" s="17"/>
      <c r="GO1379" s="17"/>
      <c r="GP1379" s="17"/>
      <c r="GQ1379" s="17"/>
      <c r="GR1379" s="17"/>
      <c r="GS1379" s="17"/>
      <c r="GT1379" s="17"/>
      <c r="GU1379" s="17"/>
    </row>
    <row r="1380" spans="1:203" x14ac:dyDescent="0.2">
      <c r="A1380" s="79">
        <f t="shared" si="574"/>
        <v>44452</v>
      </c>
      <c r="B1380" s="80">
        <f t="shared" ca="1" si="577"/>
        <v>1223.0850800000001</v>
      </c>
      <c r="C1380" s="81">
        <f t="shared" si="578"/>
        <v>1000</v>
      </c>
      <c r="D1380" s="82">
        <f ca="1">IF(A1380&lt;$B$1,VLOOKUP(A1380,[1]DI!$A$4:$B$15000,2,FALSE),0)</f>
        <v>5.1499999999999997E-2</v>
      </c>
      <c r="E1380" s="81">
        <f t="shared" ca="1" si="579"/>
        <v>1.9929999999999999E-4</v>
      </c>
      <c r="F1380" s="83">
        <f t="shared" si="572"/>
        <v>1.1679999999999999</v>
      </c>
      <c r="G1380" s="84">
        <f t="shared" ca="1" si="580"/>
        <v>1.0002327823999999</v>
      </c>
      <c r="H1380" s="81">
        <f ca="1">TRUNC(PRODUCT(G$10:G1379),15)</f>
        <v>1.2230850846136401</v>
      </c>
      <c r="I1380" s="81">
        <f t="shared" si="581"/>
        <v>1</v>
      </c>
      <c r="J1380" s="81">
        <f t="shared" ca="1" si="582"/>
        <v>1.2230850799999999</v>
      </c>
      <c r="K1380" s="81">
        <f t="shared" ca="1" si="583"/>
        <v>223.08508</v>
      </c>
      <c r="L1380" s="85">
        <f>IF(VLOOKUP(A1380,$U$12:$AD$125,8)=VLOOKUP(A1379,$U$12:$AD$125,8),0,VLOOKUP(A1380,U$12:$AD$125,8))</f>
        <v>0</v>
      </c>
      <c r="M1380" s="86">
        <f>IF(L1380&gt;0,VLOOKUP(L1380,T$12:$AC$125,7),0)</f>
        <v>0</v>
      </c>
      <c r="N1380" s="81">
        <f t="shared" si="573"/>
        <v>0</v>
      </c>
      <c r="O1380" s="81">
        <f t="shared" ca="1" si="584"/>
        <v>223.08508</v>
      </c>
      <c r="P1380" s="87" t="str">
        <f t="shared" si="585"/>
        <v>J=</v>
      </c>
      <c r="Q1380" s="88">
        <f t="shared" si="586"/>
        <v>44676</v>
      </c>
      <c r="R1380" s="7"/>
      <c r="S1380" s="7"/>
      <c r="T1380" s="7"/>
      <c r="U1380" s="7"/>
      <c r="V1380" s="7"/>
      <c r="W1380" s="7"/>
      <c r="X1380" s="7"/>
      <c r="Y1380" s="7"/>
      <c r="Z1380" s="7"/>
      <c r="AA1380" s="7"/>
      <c r="AB1380" s="7"/>
      <c r="AC1380" s="7"/>
      <c r="AD1380" s="7"/>
      <c r="AE1380" s="7"/>
      <c r="AF1380" s="65">
        <f t="shared" ref="AF1380:AF1398" si="591">(AF1379+1)</f>
        <v>44163</v>
      </c>
      <c r="AG1380" s="9">
        <f t="shared" ca="1" si="588"/>
        <v>1189.79249</v>
      </c>
      <c r="AH1380" s="9">
        <f t="shared" si="588"/>
        <v>1000</v>
      </c>
      <c r="AI1380" s="4">
        <f t="shared" ca="1" si="588"/>
        <v>0</v>
      </c>
      <c r="AJ1380" s="10">
        <f t="shared" ca="1" si="588"/>
        <v>0</v>
      </c>
      <c r="AK1380" s="4">
        <f t="shared" si="588"/>
        <v>1.1679999999999999</v>
      </c>
      <c r="AL1380" s="65">
        <f t="shared" si="589"/>
        <v>44163</v>
      </c>
      <c r="AM1380" s="10">
        <f t="shared" ca="1" si="590"/>
        <v>1.1897924900000001</v>
      </c>
      <c r="AN1380" s="9">
        <f t="shared" ca="1" si="590"/>
        <v>189.79248999999999</v>
      </c>
      <c r="AO1380" s="7">
        <f t="shared" si="590"/>
        <v>0</v>
      </c>
      <c r="AP1380" s="11">
        <f t="shared" si="590"/>
        <v>0</v>
      </c>
      <c r="AQ1380" s="9">
        <f t="shared" si="590"/>
        <v>0</v>
      </c>
      <c r="AR1380" s="8" t="str">
        <f t="shared" si="590"/>
        <v>J=</v>
      </c>
      <c r="AS1380" s="65">
        <f t="shared" si="590"/>
        <v>44676</v>
      </c>
      <c r="AT1380" s="12"/>
      <c r="AU1380" s="12"/>
      <c r="AV1380" s="22"/>
      <c r="AW1380" s="12"/>
      <c r="AX1380" s="12"/>
      <c r="AY1380" s="12"/>
      <c r="AZ1380" s="12"/>
      <c r="BA1380" s="12"/>
      <c r="BB1380" s="12"/>
      <c r="BC1380" s="12"/>
      <c r="BD1380" s="12"/>
      <c r="BE1380" s="12"/>
      <c r="BF1380" s="12"/>
      <c r="BG1380" s="12"/>
      <c r="BH1380" s="12"/>
      <c r="BI1380" s="12"/>
      <c r="BJ1380" s="12"/>
      <c r="BK1380" s="12"/>
      <c r="BL1380" s="12"/>
      <c r="BM1380" s="12"/>
      <c r="BN1380" s="12"/>
      <c r="BO1380" s="12"/>
      <c r="BP1380" s="12"/>
      <c r="BQ1380" s="12"/>
      <c r="BR1380" s="12"/>
      <c r="BS1380" s="12"/>
      <c r="BT1380" s="12"/>
      <c r="BU1380" s="12"/>
      <c r="BV1380" s="12"/>
      <c r="BW1380" s="12"/>
      <c r="BX1380" s="12"/>
      <c r="BY1380" s="12"/>
      <c r="BZ1380" s="12"/>
      <c r="CA1380" s="12"/>
      <c r="CB1380" s="12"/>
      <c r="CC1380" s="12"/>
      <c r="CD1380" s="12"/>
      <c r="CE1380" s="12"/>
      <c r="CF1380" s="12"/>
      <c r="CG1380" s="12"/>
      <c r="CH1380" s="12"/>
      <c r="CI1380" s="12"/>
      <c r="CJ1380" s="12"/>
      <c r="CK1380" s="12"/>
      <c r="CL1380" s="12"/>
      <c r="CM1380" s="12"/>
      <c r="CN1380" s="12"/>
      <c r="CO1380" s="12"/>
      <c r="CP1380" s="12"/>
      <c r="CQ1380" s="12"/>
      <c r="CR1380" s="12"/>
      <c r="CS1380" s="12"/>
      <c r="CT1380" s="12"/>
      <c r="CU1380" s="12"/>
      <c r="CV1380" s="12"/>
      <c r="CW1380" s="12"/>
      <c r="CX1380" s="12"/>
      <c r="CY1380" s="12"/>
      <c r="CZ1380" s="12"/>
      <c r="DA1380" s="12"/>
      <c r="DB1380" s="12"/>
      <c r="DC1380" s="12"/>
      <c r="DD1380" s="12"/>
      <c r="DE1380" s="12"/>
      <c r="DF1380" s="12"/>
      <c r="DG1380" s="12"/>
      <c r="DH1380" s="12"/>
      <c r="DI1380" s="12"/>
      <c r="DJ1380" s="12"/>
      <c r="DK1380" s="12"/>
      <c r="DL1380" s="12"/>
      <c r="DM1380" s="12"/>
      <c r="DN1380" s="12"/>
      <c r="DO1380" s="12"/>
      <c r="DP1380" s="12"/>
      <c r="DQ1380" s="12"/>
      <c r="DR1380" s="12"/>
      <c r="DS1380" s="12"/>
      <c r="DT1380" s="12"/>
      <c r="DU1380" s="12"/>
      <c r="DV1380" s="12"/>
      <c r="DW1380" s="12"/>
      <c r="DX1380" s="12"/>
      <c r="DY1380" s="12"/>
      <c r="DZ1380" s="12"/>
      <c r="EA1380" s="12"/>
      <c r="EB1380" s="12"/>
      <c r="EC1380" s="12"/>
      <c r="ED1380" s="12"/>
      <c r="EE1380" s="12"/>
      <c r="EF1380" s="12"/>
      <c r="EG1380" s="12"/>
      <c r="EH1380" s="12"/>
      <c r="EI1380" s="12"/>
      <c r="EJ1380" s="12"/>
      <c r="EK1380" s="12"/>
      <c r="EL1380" s="12"/>
      <c r="EM1380" s="12"/>
      <c r="EN1380" s="12"/>
      <c r="EO1380" s="12"/>
      <c r="EP1380" s="12"/>
      <c r="EQ1380" s="12"/>
      <c r="ER1380" s="12"/>
      <c r="ES1380" s="12"/>
      <c r="ET1380" s="12"/>
      <c r="EU1380" s="12"/>
      <c r="EV1380" s="12"/>
      <c r="EW1380" s="12"/>
      <c r="EX1380" s="12"/>
      <c r="EY1380" s="12"/>
      <c r="EZ1380" s="12"/>
      <c r="FA1380" s="12"/>
      <c r="FB1380" s="12"/>
      <c r="FC1380" s="12"/>
      <c r="FD1380" s="12"/>
      <c r="FE1380" s="12"/>
      <c r="FF1380" s="12"/>
      <c r="FG1380" s="12"/>
      <c r="FH1380" s="12"/>
      <c r="FI1380" s="12"/>
      <c r="FJ1380" s="12"/>
      <c r="FK1380" s="12"/>
      <c r="FL1380" s="12"/>
      <c r="FM1380" s="12"/>
      <c r="FN1380" s="12"/>
      <c r="FO1380" s="12"/>
      <c r="FP1380" s="12"/>
      <c r="FQ1380" s="12"/>
      <c r="FR1380" s="12"/>
      <c r="FS1380" s="12"/>
      <c r="FT1380" s="12"/>
      <c r="FU1380" s="12"/>
      <c r="FV1380" s="12"/>
      <c r="FW1380" s="12"/>
      <c r="FX1380" s="12"/>
      <c r="FY1380" s="12"/>
      <c r="FZ1380" s="12"/>
      <c r="GA1380" s="12"/>
      <c r="GB1380" s="12"/>
      <c r="GC1380" s="12"/>
      <c r="GD1380" s="12"/>
      <c r="GE1380" s="12"/>
      <c r="GF1380" s="12"/>
      <c r="GG1380" s="12"/>
      <c r="GH1380" s="12"/>
      <c r="GI1380" s="12"/>
      <c r="GJ1380" s="12"/>
      <c r="GK1380" s="12"/>
      <c r="GL1380" s="12"/>
      <c r="GM1380" s="12"/>
      <c r="GN1380" s="12"/>
      <c r="GO1380" s="12"/>
      <c r="GP1380" s="12"/>
      <c r="GQ1380" s="12"/>
      <c r="GR1380" s="12"/>
    </row>
    <row r="1381" spans="1:203" x14ac:dyDescent="0.2">
      <c r="A1381" s="79">
        <f t="shared" si="574"/>
        <v>44453</v>
      </c>
      <c r="B1381" s="80">
        <f t="shared" ca="1" si="577"/>
        <v>1223.3697999999999</v>
      </c>
      <c r="C1381" s="81">
        <f t="shared" si="578"/>
        <v>1000</v>
      </c>
      <c r="D1381" s="82">
        <f ca="1">IF(A1381&lt;$B$1,VLOOKUP(A1381,[1]DI!$A$4:$B$15000,2,FALSE),0)</f>
        <v>5.1499999999999997E-2</v>
      </c>
      <c r="E1381" s="81">
        <f t="shared" ca="1" si="579"/>
        <v>1.9929999999999999E-4</v>
      </c>
      <c r="F1381" s="83">
        <f t="shared" si="572"/>
        <v>1.1679999999999999</v>
      </c>
      <c r="G1381" s="84">
        <f t="shared" ca="1" si="580"/>
        <v>1.0002327823999999</v>
      </c>
      <c r="H1381" s="81">
        <f ca="1">TRUNC(PRODUCT(G$10:G1380),15)</f>
        <v>1.2233697972950399</v>
      </c>
      <c r="I1381" s="81">
        <f t="shared" si="581"/>
        <v>1</v>
      </c>
      <c r="J1381" s="81">
        <f t="shared" ca="1" si="582"/>
        <v>1.2233698</v>
      </c>
      <c r="K1381" s="81">
        <f t="shared" ca="1" si="583"/>
        <v>223.3698</v>
      </c>
      <c r="L1381" s="85">
        <f>IF(VLOOKUP(A1381,$U$12:$AD$125,8)=VLOOKUP(A1380,$U$12:$AD$125,8),0,VLOOKUP(A1381,U$12:$AD$125,8))</f>
        <v>0</v>
      </c>
      <c r="M1381" s="86">
        <f>IF(L1381&gt;0,VLOOKUP(L1381,T$12:$AC$125,7),0)</f>
        <v>0</v>
      </c>
      <c r="N1381" s="81">
        <f t="shared" si="573"/>
        <v>0</v>
      </c>
      <c r="O1381" s="81">
        <f t="shared" ca="1" si="584"/>
        <v>223.3698</v>
      </c>
      <c r="P1381" s="87" t="str">
        <f t="shared" si="585"/>
        <v>J=</v>
      </c>
      <c r="Q1381" s="88">
        <f t="shared" si="586"/>
        <v>44676</v>
      </c>
      <c r="R1381" s="7"/>
      <c r="S1381" s="7"/>
      <c r="T1381" s="7"/>
      <c r="U1381" s="7"/>
      <c r="V1381" s="7"/>
      <c r="W1381" s="7"/>
      <c r="X1381" s="7"/>
      <c r="Y1381" s="7"/>
      <c r="Z1381" s="7"/>
      <c r="AA1381" s="7"/>
      <c r="AB1381" s="7"/>
      <c r="AC1381" s="7"/>
      <c r="AD1381" s="7"/>
      <c r="AE1381" s="7"/>
      <c r="AF1381" s="65">
        <f t="shared" si="591"/>
        <v>44164</v>
      </c>
      <c r="AG1381" s="9">
        <f t="shared" ca="1" si="588"/>
        <v>1189.79249</v>
      </c>
      <c r="AH1381" s="9">
        <f t="shared" si="588"/>
        <v>1000</v>
      </c>
      <c r="AI1381" s="4">
        <f t="shared" ca="1" si="588"/>
        <v>0</v>
      </c>
      <c r="AJ1381" s="10">
        <f t="shared" ca="1" si="588"/>
        <v>0</v>
      </c>
      <c r="AK1381" s="4">
        <f t="shared" si="588"/>
        <v>1.1679999999999999</v>
      </c>
      <c r="AL1381" s="65">
        <f t="shared" si="589"/>
        <v>44164</v>
      </c>
      <c r="AM1381" s="10">
        <f t="shared" ca="1" si="590"/>
        <v>1.1897924900000001</v>
      </c>
      <c r="AN1381" s="9">
        <f t="shared" ca="1" si="590"/>
        <v>189.79248999999999</v>
      </c>
      <c r="AO1381" s="7">
        <f t="shared" si="590"/>
        <v>0</v>
      </c>
      <c r="AP1381" s="11">
        <f t="shared" si="590"/>
        <v>0</v>
      </c>
      <c r="AQ1381" s="9">
        <f t="shared" si="590"/>
        <v>0</v>
      </c>
      <c r="AR1381" s="8" t="str">
        <f t="shared" si="590"/>
        <v>J=</v>
      </c>
      <c r="AS1381" s="65">
        <f t="shared" si="590"/>
        <v>44676</v>
      </c>
      <c r="AT1381" s="12"/>
      <c r="AU1381" s="12"/>
      <c r="AV1381" s="22"/>
      <c r="AW1381" s="12"/>
      <c r="AX1381" s="12"/>
      <c r="AY1381" s="12"/>
      <c r="AZ1381" s="12"/>
      <c r="BA1381" s="12"/>
      <c r="BB1381" s="12"/>
      <c r="BC1381" s="12"/>
      <c r="BD1381" s="12"/>
      <c r="BE1381" s="12"/>
      <c r="BF1381" s="12"/>
      <c r="BG1381" s="12"/>
      <c r="BH1381" s="12"/>
      <c r="BI1381" s="12"/>
      <c r="BJ1381" s="12"/>
      <c r="BK1381" s="12"/>
      <c r="BL1381" s="12"/>
      <c r="BM1381" s="12"/>
      <c r="BN1381" s="12"/>
      <c r="BO1381" s="12"/>
      <c r="BP1381" s="12"/>
      <c r="BQ1381" s="12"/>
      <c r="BR1381" s="12"/>
      <c r="BS1381" s="12"/>
      <c r="BT1381" s="12"/>
      <c r="BU1381" s="12"/>
      <c r="BV1381" s="12"/>
      <c r="BW1381" s="12"/>
      <c r="BX1381" s="12"/>
      <c r="BY1381" s="12"/>
      <c r="BZ1381" s="12"/>
      <c r="CA1381" s="12"/>
      <c r="CB1381" s="12"/>
      <c r="CC1381" s="12"/>
      <c r="CD1381" s="12"/>
      <c r="CE1381" s="12"/>
      <c r="CF1381" s="12"/>
      <c r="CG1381" s="12"/>
      <c r="CH1381" s="12"/>
      <c r="CI1381" s="12"/>
      <c r="CJ1381" s="12"/>
      <c r="CK1381" s="12"/>
      <c r="CL1381" s="12"/>
      <c r="CM1381" s="12"/>
      <c r="CN1381" s="12"/>
      <c r="CO1381" s="12"/>
      <c r="CP1381" s="12"/>
      <c r="CQ1381" s="12"/>
      <c r="CR1381" s="12"/>
      <c r="CS1381" s="12"/>
      <c r="CT1381" s="12"/>
      <c r="CU1381" s="12"/>
      <c r="CV1381" s="12"/>
      <c r="CW1381" s="12"/>
      <c r="CX1381" s="12"/>
      <c r="CY1381" s="12"/>
      <c r="CZ1381" s="12"/>
      <c r="DA1381" s="12"/>
      <c r="DB1381" s="12"/>
      <c r="DC1381" s="12"/>
      <c r="DD1381" s="12"/>
      <c r="DE1381" s="12"/>
      <c r="DF1381" s="12"/>
      <c r="DG1381" s="12"/>
      <c r="DH1381" s="12"/>
      <c r="DI1381" s="12"/>
      <c r="DJ1381" s="12"/>
      <c r="DK1381" s="12"/>
      <c r="DL1381" s="12"/>
      <c r="DM1381" s="12"/>
      <c r="DN1381" s="12"/>
      <c r="DO1381" s="12"/>
      <c r="DP1381" s="12"/>
      <c r="DQ1381" s="12"/>
      <c r="DR1381" s="12"/>
      <c r="DS1381" s="12"/>
      <c r="DT1381" s="12"/>
      <c r="DU1381" s="12"/>
      <c r="DV1381" s="12"/>
      <c r="DW1381" s="12"/>
      <c r="DX1381" s="12"/>
      <c r="DY1381" s="12"/>
      <c r="DZ1381" s="12"/>
      <c r="EA1381" s="12"/>
      <c r="EB1381" s="12"/>
      <c r="EC1381" s="12"/>
      <c r="ED1381" s="12"/>
      <c r="EE1381" s="12"/>
      <c r="EF1381" s="12"/>
      <c r="EG1381" s="12"/>
      <c r="EH1381" s="12"/>
      <c r="EI1381" s="12"/>
      <c r="EJ1381" s="12"/>
      <c r="EK1381" s="12"/>
      <c r="EL1381" s="12"/>
      <c r="EM1381" s="12"/>
      <c r="EN1381" s="12"/>
      <c r="EO1381" s="12"/>
      <c r="EP1381" s="12"/>
      <c r="EQ1381" s="12"/>
      <c r="ER1381" s="12"/>
      <c r="ES1381" s="12"/>
      <c r="ET1381" s="12"/>
      <c r="EU1381" s="12"/>
      <c r="EV1381" s="12"/>
      <c r="EW1381" s="12"/>
      <c r="EX1381" s="12"/>
      <c r="EY1381" s="12"/>
      <c r="EZ1381" s="12"/>
      <c r="FA1381" s="12"/>
      <c r="FB1381" s="12"/>
      <c r="FC1381" s="12"/>
      <c r="FD1381" s="12"/>
      <c r="FE1381" s="12"/>
      <c r="FF1381" s="12"/>
      <c r="FG1381" s="12"/>
      <c r="FH1381" s="12"/>
      <c r="FI1381" s="12"/>
      <c r="FJ1381" s="12"/>
      <c r="FK1381" s="12"/>
      <c r="FL1381" s="12"/>
      <c r="FM1381" s="12"/>
      <c r="FN1381" s="12"/>
      <c r="FO1381" s="12"/>
      <c r="FP1381" s="12"/>
      <c r="FQ1381" s="12"/>
      <c r="FR1381" s="12"/>
      <c r="FS1381" s="12"/>
      <c r="FT1381" s="12"/>
      <c r="FU1381" s="12"/>
      <c r="FV1381" s="12"/>
      <c r="FW1381" s="12"/>
      <c r="FX1381" s="12"/>
      <c r="FY1381" s="12"/>
      <c r="FZ1381" s="12"/>
      <c r="GA1381" s="12"/>
      <c r="GB1381" s="12"/>
      <c r="GC1381" s="12"/>
      <c r="GD1381" s="12"/>
      <c r="GE1381" s="12"/>
      <c r="GF1381" s="12"/>
      <c r="GG1381" s="12"/>
      <c r="GH1381" s="12"/>
      <c r="GI1381" s="12"/>
      <c r="GJ1381" s="12"/>
      <c r="GK1381" s="12"/>
      <c r="GL1381" s="12"/>
      <c r="GM1381" s="12"/>
      <c r="GN1381" s="12"/>
      <c r="GO1381" s="12"/>
      <c r="GP1381" s="12"/>
      <c r="GQ1381" s="12"/>
      <c r="GR1381" s="12"/>
    </row>
    <row r="1382" spans="1:203" x14ac:dyDescent="0.2">
      <c r="A1382" s="79">
        <f t="shared" si="574"/>
        <v>44454</v>
      </c>
      <c r="B1382" s="80">
        <f t="shared" ca="1" si="577"/>
        <v>1223.6545799999999</v>
      </c>
      <c r="C1382" s="81">
        <f t="shared" si="578"/>
        <v>1000</v>
      </c>
      <c r="D1382" s="82">
        <f ca="1">IF(A1382&lt;$B$1,VLOOKUP(A1382,[1]DI!$A$4:$B$15000,2,FALSE),0)</f>
        <v>5.1499999999999997E-2</v>
      </c>
      <c r="E1382" s="81">
        <f t="shared" ca="1" si="579"/>
        <v>1.9929999999999999E-4</v>
      </c>
      <c r="F1382" s="83">
        <f t="shared" si="572"/>
        <v>1.1679999999999999</v>
      </c>
      <c r="G1382" s="84">
        <f t="shared" ca="1" si="580"/>
        <v>1.0002327823999999</v>
      </c>
      <c r="H1382" s="81">
        <f ca="1">TRUNC(PRODUCT(G$10:G1381),15)</f>
        <v>1.2236545762525399</v>
      </c>
      <c r="I1382" s="81">
        <f t="shared" si="581"/>
        <v>1</v>
      </c>
      <c r="J1382" s="81">
        <f t="shared" ca="1" si="582"/>
        <v>1.22365458</v>
      </c>
      <c r="K1382" s="81">
        <f t="shared" ca="1" si="583"/>
        <v>223.65458000000001</v>
      </c>
      <c r="L1382" s="85">
        <f>IF(VLOOKUP(A1382,$U$12:$AD$125,8)=VLOOKUP(A1381,$U$12:$AD$125,8),0,VLOOKUP(A1382,U$12:$AD$125,8))</f>
        <v>0</v>
      </c>
      <c r="M1382" s="86">
        <f>IF(L1382&gt;0,VLOOKUP(L1382,T$12:$AC$125,7),0)</f>
        <v>0</v>
      </c>
      <c r="N1382" s="81">
        <f t="shared" si="573"/>
        <v>0</v>
      </c>
      <c r="O1382" s="81">
        <f t="shared" ca="1" si="584"/>
        <v>223.65458000000001</v>
      </c>
      <c r="P1382" s="87" t="str">
        <f t="shared" si="585"/>
        <v>J=</v>
      </c>
      <c r="Q1382" s="88">
        <f t="shared" si="586"/>
        <v>44676</v>
      </c>
      <c r="R1382" s="7"/>
      <c r="S1382" s="16"/>
      <c r="T1382" s="16"/>
      <c r="U1382" s="16"/>
      <c r="V1382" s="16"/>
      <c r="W1382" s="16"/>
      <c r="X1382" s="16"/>
      <c r="Y1382" s="16"/>
      <c r="Z1382" s="16"/>
      <c r="AA1382" s="16"/>
      <c r="AB1382" s="16"/>
      <c r="AC1382" s="16"/>
      <c r="AD1382" s="16"/>
      <c r="AE1382" s="16"/>
      <c r="AF1382" s="65">
        <f t="shared" si="591"/>
        <v>44165</v>
      </c>
      <c r="AG1382" s="9">
        <f t="shared" ca="1" si="588"/>
        <v>1189.79249</v>
      </c>
      <c r="AH1382" s="9">
        <f t="shared" si="588"/>
        <v>1000</v>
      </c>
      <c r="AI1382" s="4">
        <f t="shared" ca="1" si="588"/>
        <v>1.9000000000000006E-2</v>
      </c>
      <c r="AJ1382" s="10">
        <f t="shared" ca="1" si="588"/>
        <v>7.4690000000000005E-5</v>
      </c>
      <c r="AK1382" s="4">
        <f t="shared" si="588"/>
        <v>1.1679999999999999</v>
      </c>
      <c r="AL1382" s="65">
        <f t="shared" si="589"/>
        <v>44165</v>
      </c>
      <c r="AM1382" s="10">
        <f t="shared" ca="1" si="590"/>
        <v>1.1897924900000001</v>
      </c>
      <c r="AN1382" s="9">
        <f t="shared" ca="1" si="590"/>
        <v>189.79248999999999</v>
      </c>
      <c r="AO1382" s="7">
        <f t="shared" si="590"/>
        <v>0</v>
      </c>
      <c r="AP1382" s="11">
        <f t="shared" si="590"/>
        <v>0</v>
      </c>
      <c r="AQ1382" s="9">
        <f t="shared" si="590"/>
        <v>0</v>
      </c>
      <c r="AR1382" s="8" t="str">
        <f t="shared" si="590"/>
        <v>J=</v>
      </c>
      <c r="AS1382" s="65">
        <f t="shared" si="590"/>
        <v>44676</v>
      </c>
      <c r="AT1382" s="17"/>
      <c r="AU1382" s="17"/>
      <c r="AV1382" s="23"/>
      <c r="AW1382" s="17"/>
      <c r="AX1382" s="17"/>
      <c r="AY1382" s="17"/>
      <c r="AZ1382" s="17"/>
      <c r="BA1382" s="17"/>
      <c r="BB1382" s="17"/>
      <c r="BC1382" s="17"/>
      <c r="BD1382" s="17"/>
      <c r="BE1382" s="17"/>
      <c r="BF1382" s="17"/>
      <c r="BG1382" s="17"/>
      <c r="BH1382" s="17"/>
      <c r="BI1382" s="17"/>
      <c r="BJ1382" s="17"/>
      <c r="BK1382" s="17"/>
      <c r="BL1382" s="17"/>
      <c r="BM1382" s="17"/>
      <c r="BN1382" s="17"/>
      <c r="BO1382" s="17"/>
      <c r="BP1382" s="17"/>
      <c r="BQ1382" s="17"/>
      <c r="BR1382" s="17"/>
      <c r="BS1382" s="17"/>
      <c r="BT1382" s="17"/>
      <c r="BU1382" s="17"/>
      <c r="BV1382" s="17"/>
      <c r="BW1382" s="17"/>
      <c r="BX1382" s="17"/>
      <c r="BY1382" s="17"/>
      <c r="BZ1382" s="17"/>
      <c r="CA1382" s="17"/>
      <c r="CB1382" s="17"/>
      <c r="CC1382" s="17"/>
      <c r="CD1382" s="17"/>
      <c r="CE1382" s="17"/>
      <c r="CF1382" s="17"/>
      <c r="CG1382" s="17"/>
      <c r="CH1382" s="17"/>
      <c r="CI1382" s="17"/>
      <c r="CJ1382" s="17"/>
      <c r="CK1382" s="17"/>
      <c r="CL1382" s="17"/>
      <c r="CM1382" s="17"/>
      <c r="CN1382" s="17"/>
      <c r="CO1382" s="17"/>
      <c r="CP1382" s="17"/>
      <c r="CQ1382" s="17"/>
      <c r="CR1382" s="17"/>
      <c r="CS1382" s="17"/>
      <c r="CT1382" s="17"/>
      <c r="CU1382" s="17"/>
      <c r="CV1382" s="17"/>
      <c r="CW1382" s="17"/>
      <c r="CX1382" s="17"/>
      <c r="CY1382" s="17"/>
      <c r="CZ1382" s="17"/>
      <c r="DA1382" s="17"/>
      <c r="DB1382" s="17"/>
      <c r="DC1382" s="17"/>
      <c r="DD1382" s="17"/>
      <c r="DE1382" s="17"/>
      <c r="DF1382" s="17"/>
      <c r="DG1382" s="17"/>
      <c r="DH1382" s="17"/>
      <c r="DI1382" s="17"/>
      <c r="DJ1382" s="17"/>
      <c r="DK1382" s="17"/>
      <c r="DL1382" s="17"/>
      <c r="DM1382" s="17"/>
      <c r="DN1382" s="17"/>
      <c r="DO1382" s="17"/>
      <c r="DP1382" s="17"/>
      <c r="DQ1382" s="17"/>
      <c r="DR1382" s="17"/>
      <c r="DS1382" s="17"/>
      <c r="DT1382" s="17"/>
      <c r="DU1382" s="17"/>
      <c r="DV1382" s="17"/>
      <c r="DW1382" s="17"/>
      <c r="DX1382" s="17"/>
      <c r="DY1382" s="17"/>
      <c r="DZ1382" s="17"/>
      <c r="EA1382" s="17"/>
      <c r="EB1382" s="17"/>
      <c r="EC1382" s="17"/>
      <c r="ED1382" s="17"/>
      <c r="EE1382" s="17"/>
      <c r="EF1382" s="17"/>
      <c r="EG1382" s="17"/>
      <c r="EH1382" s="17"/>
      <c r="EI1382" s="17"/>
      <c r="EJ1382" s="17"/>
      <c r="EK1382" s="17"/>
      <c r="EL1382" s="17"/>
      <c r="EM1382" s="17"/>
      <c r="EN1382" s="17"/>
      <c r="EO1382" s="17"/>
      <c r="EP1382" s="17"/>
      <c r="EQ1382" s="17"/>
      <c r="ER1382" s="17"/>
      <c r="ES1382" s="17"/>
      <c r="ET1382" s="17"/>
      <c r="EU1382" s="17"/>
      <c r="EV1382" s="17"/>
      <c r="EW1382" s="17"/>
      <c r="EX1382" s="17"/>
      <c r="EY1382" s="17"/>
      <c r="EZ1382" s="17"/>
      <c r="FA1382" s="17"/>
      <c r="FB1382" s="17"/>
      <c r="FC1382" s="17"/>
      <c r="FD1382" s="17"/>
      <c r="FE1382" s="17"/>
      <c r="FF1382" s="17"/>
      <c r="FG1382" s="17"/>
      <c r="FH1382" s="17"/>
      <c r="FI1382" s="17"/>
      <c r="FJ1382" s="17"/>
      <c r="FK1382" s="17"/>
      <c r="FL1382" s="17"/>
      <c r="FM1382" s="17"/>
      <c r="FN1382" s="17"/>
      <c r="FO1382" s="17"/>
      <c r="FP1382" s="17"/>
      <c r="FQ1382" s="17"/>
      <c r="FR1382" s="17"/>
      <c r="FS1382" s="17"/>
      <c r="FT1382" s="17"/>
      <c r="FU1382" s="17"/>
      <c r="FV1382" s="17"/>
      <c r="FW1382" s="17"/>
      <c r="FX1382" s="17"/>
      <c r="FY1382" s="17"/>
      <c r="FZ1382" s="17"/>
      <c r="GA1382" s="17"/>
      <c r="GB1382" s="17"/>
      <c r="GC1382" s="17"/>
      <c r="GD1382" s="17"/>
      <c r="GE1382" s="17"/>
      <c r="GF1382" s="17"/>
      <c r="GG1382" s="17"/>
      <c r="GH1382" s="17"/>
      <c r="GI1382" s="17"/>
      <c r="GJ1382" s="17"/>
      <c r="GK1382" s="17"/>
      <c r="GL1382" s="17"/>
      <c r="GM1382" s="17"/>
      <c r="GN1382" s="17"/>
      <c r="GO1382" s="17"/>
      <c r="GP1382" s="17"/>
      <c r="GQ1382" s="17"/>
      <c r="GR1382" s="17"/>
      <c r="GS1382" s="17"/>
      <c r="GT1382" s="17"/>
      <c r="GU1382" s="17"/>
    </row>
    <row r="1383" spans="1:203" x14ac:dyDescent="0.2">
      <c r="A1383" s="79">
        <f t="shared" si="574"/>
        <v>44455</v>
      </c>
      <c r="B1383" s="80">
        <f t="shared" ca="1" si="577"/>
        <v>1223.9394199999999</v>
      </c>
      <c r="C1383" s="81">
        <f t="shared" si="578"/>
        <v>1000</v>
      </c>
      <c r="D1383" s="82">
        <f ca="1">IF(A1383&lt;$B$1,VLOOKUP(A1383,[1]DI!$A$4:$B$15000,2,FALSE),0)</f>
        <v>5.1499999999999997E-2</v>
      </c>
      <c r="E1383" s="81">
        <f t="shared" ca="1" si="579"/>
        <v>1.9929999999999999E-4</v>
      </c>
      <c r="F1383" s="83">
        <f t="shared" si="572"/>
        <v>1.1679999999999999</v>
      </c>
      <c r="G1383" s="84">
        <f t="shared" ca="1" si="580"/>
        <v>1.0002327823999999</v>
      </c>
      <c r="H1383" s="81">
        <f ca="1">TRUNC(PRODUCT(G$10:G1382),15)</f>
        <v>1.22393942150157</v>
      </c>
      <c r="I1383" s="81">
        <f t="shared" si="581"/>
        <v>1</v>
      </c>
      <c r="J1383" s="81">
        <f t="shared" ca="1" si="582"/>
        <v>1.22393942</v>
      </c>
      <c r="K1383" s="81">
        <f t="shared" ca="1" si="583"/>
        <v>223.93942000000001</v>
      </c>
      <c r="L1383" s="85">
        <f>IF(VLOOKUP(A1383,$U$12:$AD$125,8)=VLOOKUP(A1382,$U$12:$AD$125,8),0,VLOOKUP(A1383,U$12:$AD$125,8))</f>
        <v>0</v>
      </c>
      <c r="M1383" s="86">
        <f>IF(L1383&gt;0,VLOOKUP(L1383,T$12:$AC$125,7),0)</f>
        <v>0</v>
      </c>
      <c r="N1383" s="81">
        <f t="shared" si="573"/>
        <v>0</v>
      </c>
      <c r="O1383" s="81">
        <f t="shared" ca="1" si="584"/>
        <v>223.93942000000001</v>
      </c>
      <c r="P1383" s="87" t="str">
        <f t="shared" si="585"/>
        <v>J=</v>
      </c>
      <c r="Q1383" s="88">
        <f t="shared" si="586"/>
        <v>44676</v>
      </c>
      <c r="R1383" s="7"/>
      <c r="S1383" s="7"/>
      <c r="T1383" s="7"/>
      <c r="U1383" s="7"/>
      <c r="V1383" s="7"/>
      <c r="W1383" s="7"/>
      <c r="X1383" s="7"/>
      <c r="Y1383" s="7"/>
      <c r="Z1383" s="7"/>
      <c r="AA1383" s="7"/>
      <c r="AB1383" s="7"/>
      <c r="AC1383" s="7"/>
      <c r="AD1383" s="7"/>
      <c r="AE1383" s="7"/>
      <c r="AF1383" s="65">
        <f t="shared" si="591"/>
        <v>44166</v>
      </c>
      <c r="AG1383" s="9">
        <f t="shared" ca="1" si="588"/>
        <v>1189.8962799999999</v>
      </c>
      <c r="AH1383" s="9">
        <f t="shared" si="588"/>
        <v>1000</v>
      </c>
      <c r="AI1383" s="4">
        <f t="shared" ca="1" si="588"/>
        <v>1.9000000000000006E-2</v>
      </c>
      <c r="AJ1383" s="10">
        <f t="shared" ca="1" si="588"/>
        <v>7.4690000000000005E-5</v>
      </c>
      <c r="AK1383" s="4">
        <f t="shared" si="588"/>
        <v>1.1679999999999999</v>
      </c>
      <c r="AL1383" s="65">
        <f t="shared" si="589"/>
        <v>44166</v>
      </c>
      <c r="AM1383" s="10">
        <f t="shared" ca="1" si="590"/>
        <v>1.1898962799999999</v>
      </c>
      <c r="AN1383" s="9">
        <f t="shared" ca="1" si="590"/>
        <v>189.89627999999999</v>
      </c>
      <c r="AO1383" s="7">
        <f t="shared" si="590"/>
        <v>0</v>
      </c>
      <c r="AP1383" s="11">
        <f t="shared" si="590"/>
        <v>0</v>
      </c>
      <c r="AQ1383" s="9">
        <f t="shared" si="590"/>
        <v>0</v>
      </c>
      <c r="AR1383" s="8" t="str">
        <f t="shared" si="590"/>
        <v>J=</v>
      </c>
      <c r="AS1383" s="65">
        <f t="shared" si="590"/>
        <v>44676</v>
      </c>
      <c r="AT1383" s="12"/>
      <c r="AU1383" s="12"/>
      <c r="AV1383" s="22"/>
      <c r="AW1383" s="12"/>
      <c r="AX1383" s="12"/>
      <c r="AY1383" s="12"/>
      <c r="AZ1383" s="12"/>
      <c r="BA1383" s="12"/>
      <c r="BB1383" s="12"/>
      <c r="BC1383" s="12"/>
      <c r="BD1383" s="12"/>
      <c r="BE1383" s="12"/>
      <c r="BF1383" s="12"/>
      <c r="BG1383" s="12"/>
      <c r="BH1383" s="12"/>
      <c r="BI1383" s="12"/>
      <c r="BJ1383" s="12"/>
      <c r="BK1383" s="12"/>
      <c r="BL1383" s="12"/>
      <c r="BM1383" s="12"/>
      <c r="BN1383" s="12"/>
      <c r="BO1383" s="12"/>
      <c r="BP1383" s="12"/>
      <c r="BQ1383" s="12"/>
      <c r="BR1383" s="12"/>
      <c r="BS1383" s="12"/>
      <c r="BT1383" s="12"/>
      <c r="BU1383" s="12"/>
      <c r="BV1383" s="12"/>
      <c r="BW1383" s="12"/>
      <c r="BX1383" s="12"/>
      <c r="BY1383" s="12"/>
      <c r="BZ1383" s="12"/>
      <c r="CA1383" s="12"/>
      <c r="CB1383" s="12"/>
      <c r="CC1383" s="12"/>
      <c r="CD1383" s="12"/>
      <c r="CE1383" s="12"/>
      <c r="CF1383" s="12"/>
      <c r="CG1383" s="12"/>
      <c r="CH1383" s="12"/>
      <c r="CI1383" s="12"/>
      <c r="CJ1383" s="12"/>
      <c r="CK1383" s="12"/>
      <c r="CL1383" s="12"/>
      <c r="CM1383" s="12"/>
      <c r="CN1383" s="12"/>
      <c r="CO1383" s="12"/>
      <c r="CP1383" s="12"/>
      <c r="CQ1383" s="12"/>
      <c r="CR1383" s="12"/>
      <c r="CS1383" s="12"/>
      <c r="CT1383" s="12"/>
      <c r="CU1383" s="12"/>
      <c r="CV1383" s="12"/>
      <c r="CW1383" s="12"/>
      <c r="CX1383" s="12"/>
      <c r="CY1383" s="12"/>
      <c r="CZ1383" s="12"/>
      <c r="DA1383" s="12"/>
      <c r="DB1383" s="12"/>
      <c r="DC1383" s="12"/>
      <c r="DD1383" s="12"/>
      <c r="DE1383" s="12"/>
      <c r="DF1383" s="12"/>
      <c r="DG1383" s="12"/>
      <c r="DH1383" s="12"/>
      <c r="DI1383" s="12"/>
      <c r="DJ1383" s="12"/>
      <c r="DK1383" s="12"/>
      <c r="DL1383" s="12"/>
      <c r="DM1383" s="12"/>
      <c r="DN1383" s="12"/>
      <c r="DO1383" s="12"/>
      <c r="DP1383" s="12"/>
      <c r="DQ1383" s="12"/>
      <c r="DR1383" s="12"/>
      <c r="DS1383" s="12"/>
      <c r="DT1383" s="12"/>
      <c r="DU1383" s="12"/>
      <c r="DV1383" s="12"/>
      <c r="DW1383" s="12"/>
      <c r="DX1383" s="12"/>
      <c r="DY1383" s="12"/>
      <c r="DZ1383" s="12"/>
      <c r="EA1383" s="12"/>
      <c r="EB1383" s="12"/>
      <c r="EC1383" s="12"/>
      <c r="ED1383" s="12"/>
      <c r="EE1383" s="12"/>
      <c r="EF1383" s="12"/>
      <c r="EG1383" s="12"/>
      <c r="EH1383" s="12"/>
      <c r="EI1383" s="12"/>
      <c r="EJ1383" s="12"/>
      <c r="EK1383" s="12"/>
      <c r="EL1383" s="12"/>
      <c r="EM1383" s="12"/>
      <c r="EN1383" s="12"/>
      <c r="EO1383" s="12"/>
      <c r="EP1383" s="12"/>
      <c r="EQ1383" s="12"/>
      <c r="ER1383" s="12"/>
      <c r="ES1383" s="12"/>
      <c r="ET1383" s="12"/>
      <c r="EU1383" s="12"/>
      <c r="EV1383" s="12"/>
      <c r="EW1383" s="12"/>
      <c r="EX1383" s="12"/>
      <c r="EY1383" s="12"/>
      <c r="EZ1383" s="12"/>
      <c r="FA1383" s="12"/>
      <c r="FB1383" s="12"/>
      <c r="FC1383" s="12"/>
      <c r="FD1383" s="12"/>
      <c r="FE1383" s="12"/>
      <c r="FF1383" s="12"/>
      <c r="FG1383" s="12"/>
      <c r="FH1383" s="12"/>
      <c r="FI1383" s="12"/>
      <c r="FJ1383" s="12"/>
      <c r="FK1383" s="12"/>
      <c r="FL1383" s="12"/>
      <c r="FM1383" s="12"/>
      <c r="FN1383" s="12"/>
      <c r="FO1383" s="12"/>
      <c r="FP1383" s="12"/>
      <c r="FQ1383" s="12"/>
      <c r="FR1383" s="12"/>
      <c r="FS1383" s="12"/>
      <c r="FT1383" s="12"/>
      <c r="FU1383" s="12"/>
      <c r="FV1383" s="12"/>
      <c r="FW1383" s="12"/>
      <c r="FX1383" s="12"/>
      <c r="FY1383" s="12"/>
      <c r="FZ1383" s="12"/>
      <c r="GA1383" s="12"/>
      <c r="GB1383" s="12"/>
      <c r="GC1383" s="12"/>
      <c r="GD1383" s="12"/>
      <c r="GE1383" s="12"/>
      <c r="GF1383" s="12"/>
      <c r="GG1383" s="12"/>
      <c r="GH1383" s="12"/>
      <c r="GI1383" s="12"/>
      <c r="GJ1383" s="12"/>
      <c r="GK1383" s="12"/>
      <c r="GL1383" s="12"/>
      <c r="GM1383" s="12"/>
      <c r="GN1383" s="12"/>
      <c r="GO1383" s="12"/>
      <c r="GP1383" s="12"/>
      <c r="GQ1383" s="12"/>
      <c r="GR1383" s="12"/>
    </row>
    <row r="1384" spans="1:203" x14ac:dyDescent="0.2">
      <c r="A1384" s="79">
        <f t="shared" si="574"/>
        <v>44456</v>
      </c>
      <c r="B1384" s="80">
        <f t="shared" ca="1" si="577"/>
        <v>1224.22433</v>
      </c>
      <c r="C1384" s="81">
        <f t="shared" si="578"/>
        <v>1000</v>
      </c>
      <c r="D1384" s="82">
        <f ca="1">IF(A1384&lt;$B$1,VLOOKUP(A1384,[1]DI!$A$4:$B$15000,2,FALSE),0)</f>
        <v>5.1499999999999997E-2</v>
      </c>
      <c r="E1384" s="81">
        <f t="shared" ca="1" si="579"/>
        <v>1.9929999999999999E-4</v>
      </c>
      <c r="F1384" s="83">
        <f t="shared" si="572"/>
        <v>1.1679999999999999</v>
      </c>
      <c r="G1384" s="84">
        <f t="shared" ca="1" si="580"/>
        <v>1.0002327823999999</v>
      </c>
      <c r="H1384" s="81">
        <f ca="1">TRUNC(PRODUCT(G$10:G1383),15)</f>
        <v>1.2242243330575699</v>
      </c>
      <c r="I1384" s="81">
        <f t="shared" si="581"/>
        <v>1</v>
      </c>
      <c r="J1384" s="81">
        <f t="shared" ca="1" si="582"/>
        <v>1.22422433</v>
      </c>
      <c r="K1384" s="81">
        <f t="shared" ca="1" si="583"/>
        <v>224.22433000000001</v>
      </c>
      <c r="L1384" s="85">
        <f>IF(VLOOKUP(A1384,$U$12:$AD$125,8)=VLOOKUP(A1383,$U$12:$AD$125,8),0,VLOOKUP(A1384,U$12:$AD$125,8))</f>
        <v>0</v>
      </c>
      <c r="M1384" s="86">
        <f>IF(L1384&gt;0,VLOOKUP(L1384,T$12:$AC$125,7),0)</f>
        <v>0</v>
      </c>
      <c r="N1384" s="81">
        <f t="shared" si="573"/>
        <v>0</v>
      </c>
      <c r="O1384" s="81">
        <f t="shared" ca="1" si="584"/>
        <v>224.22433000000001</v>
      </c>
      <c r="P1384" s="87" t="str">
        <f t="shared" si="585"/>
        <v>J=</v>
      </c>
      <c r="Q1384" s="88">
        <f t="shared" si="586"/>
        <v>44676</v>
      </c>
      <c r="R1384" s="7"/>
      <c r="S1384" s="7"/>
      <c r="T1384" s="7"/>
      <c r="U1384" s="7"/>
      <c r="V1384" s="7"/>
      <c r="W1384" s="7"/>
      <c r="X1384" s="7"/>
      <c r="Y1384" s="7"/>
      <c r="Z1384" s="7"/>
      <c r="AA1384" s="7"/>
      <c r="AB1384" s="7"/>
      <c r="AC1384" s="7"/>
      <c r="AD1384" s="7"/>
      <c r="AE1384" s="7"/>
      <c r="AF1384" s="65">
        <f t="shared" si="591"/>
        <v>44167</v>
      </c>
      <c r="AG1384" s="9">
        <f t="shared" ca="1" si="588"/>
        <v>1190.00009</v>
      </c>
      <c r="AH1384" s="9">
        <f t="shared" si="588"/>
        <v>1000</v>
      </c>
      <c r="AI1384" s="4">
        <f t="shared" ca="1" si="588"/>
        <v>1.9000000000000006E-2</v>
      </c>
      <c r="AJ1384" s="10">
        <f t="shared" ca="1" si="588"/>
        <v>7.4690000000000005E-5</v>
      </c>
      <c r="AK1384" s="4">
        <f t="shared" si="588"/>
        <v>1.1679999999999999</v>
      </c>
      <c r="AL1384" s="65">
        <f t="shared" si="589"/>
        <v>44167</v>
      </c>
      <c r="AM1384" s="10">
        <f t="shared" ca="1" si="590"/>
        <v>1.1900000900000001</v>
      </c>
      <c r="AN1384" s="9">
        <f t="shared" ca="1" si="590"/>
        <v>190.00009</v>
      </c>
      <c r="AO1384" s="7">
        <f t="shared" si="590"/>
        <v>0</v>
      </c>
      <c r="AP1384" s="11">
        <f t="shared" si="590"/>
        <v>0</v>
      </c>
      <c r="AQ1384" s="9">
        <f t="shared" si="590"/>
        <v>0</v>
      </c>
      <c r="AR1384" s="8" t="str">
        <f t="shared" si="590"/>
        <v>J=</v>
      </c>
      <c r="AS1384" s="65">
        <f t="shared" si="590"/>
        <v>44676</v>
      </c>
      <c r="AT1384" s="12"/>
      <c r="AU1384" s="12"/>
      <c r="AV1384" s="22"/>
      <c r="AW1384" s="12"/>
      <c r="AX1384" s="12"/>
      <c r="AY1384" s="12"/>
      <c r="AZ1384" s="12"/>
      <c r="BA1384" s="12"/>
      <c r="BB1384" s="12"/>
      <c r="BC1384" s="12"/>
      <c r="BD1384" s="12"/>
      <c r="BE1384" s="12"/>
      <c r="BF1384" s="12"/>
      <c r="BG1384" s="12"/>
      <c r="BH1384" s="12"/>
      <c r="BI1384" s="12"/>
      <c r="BJ1384" s="12"/>
      <c r="BK1384" s="12"/>
      <c r="BL1384" s="12"/>
      <c r="BM1384" s="12"/>
      <c r="BN1384" s="12"/>
      <c r="BO1384" s="12"/>
      <c r="BP1384" s="12"/>
      <c r="BQ1384" s="12"/>
      <c r="BR1384" s="12"/>
      <c r="BS1384" s="12"/>
      <c r="BT1384" s="12"/>
      <c r="BU1384" s="12"/>
      <c r="BV1384" s="12"/>
      <c r="BW1384" s="12"/>
      <c r="BX1384" s="12"/>
      <c r="BY1384" s="12"/>
      <c r="BZ1384" s="12"/>
      <c r="CA1384" s="12"/>
      <c r="CB1384" s="12"/>
      <c r="CC1384" s="12"/>
      <c r="CD1384" s="12"/>
      <c r="CE1384" s="12"/>
      <c r="CF1384" s="12"/>
      <c r="CG1384" s="12"/>
      <c r="CH1384" s="12"/>
      <c r="CI1384" s="12"/>
      <c r="CJ1384" s="12"/>
      <c r="CK1384" s="12"/>
      <c r="CL1384" s="12"/>
      <c r="CM1384" s="12"/>
      <c r="CN1384" s="12"/>
      <c r="CO1384" s="12"/>
      <c r="CP1384" s="12"/>
      <c r="CQ1384" s="12"/>
      <c r="CR1384" s="12"/>
      <c r="CS1384" s="12"/>
      <c r="CT1384" s="12"/>
      <c r="CU1384" s="12"/>
      <c r="CV1384" s="12"/>
      <c r="CW1384" s="12"/>
      <c r="CX1384" s="12"/>
      <c r="CY1384" s="12"/>
      <c r="CZ1384" s="12"/>
      <c r="DA1384" s="12"/>
      <c r="DB1384" s="12"/>
      <c r="DC1384" s="12"/>
      <c r="DD1384" s="12"/>
      <c r="DE1384" s="12"/>
      <c r="DF1384" s="12"/>
      <c r="DG1384" s="12"/>
      <c r="DH1384" s="12"/>
      <c r="DI1384" s="12"/>
      <c r="DJ1384" s="12"/>
      <c r="DK1384" s="12"/>
      <c r="DL1384" s="12"/>
      <c r="DM1384" s="12"/>
      <c r="DN1384" s="12"/>
      <c r="DO1384" s="12"/>
      <c r="DP1384" s="12"/>
      <c r="DQ1384" s="12"/>
      <c r="DR1384" s="12"/>
      <c r="DS1384" s="12"/>
      <c r="DT1384" s="12"/>
      <c r="DU1384" s="12"/>
      <c r="DV1384" s="12"/>
      <c r="DW1384" s="12"/>
      <c r="DX1384" s="12"/>
      <c r="DY1384" s="12"/>
      <c r="DZ1384" s="12"/>
      <c r="EA1384" s="12"/>
      <c r="EB1384" s="12"/>
      <c r="EC1384" s="12"/>
      <c r="ED1384" s="12"/>
      <c r="EE1384" s="12"/>
      <c r="EF1384" s="12"/>
      <c r="EG1384" s="12"/>
      <c r="EH1384" s="12"/>
      <c r="EI1384" s="12"/>
      <c r="EJ1384" s="12"/>
      <c r="EK1384" s="12"/>
      <c r="EL1384" s="12"/>
      <c r="EM1384" s="12"/>
      <c r="EN1384" s="12"/>
      <c r="EO1384" s="12"/>
      <c r="EP1384" s="12"/>
      <c r="EQ1384" s="12"/>
      <c r="ER1384" s="12"/>
      <c r="ES1384" s="12"/>
      <c r="ET1384" s="12"/>
      <c r="EU1384" s="12"/>
      <c r="EV1384" s="12"/>
      <c r="EW1384" s="12"/>
      <c r="EX1384" s="12"/>
      <c r="EY1384" s="12"/>
      <c r="EZ1384" s="12"/>
      <c r="FA1384" s="12"/>
      <c r="FB1384" s="12"/>
      <c r="FC1384" s="12"/>
      <c r="FD1384" s="12"/>
      <c r="FE1384" s="12"/>
      <c r="FF1384" s="12"/>
      <c r="FG1384" s="12"/>
      <c r="FH1384" s="12"/>
      <c r="FI1384" s="12"/>
      <c r="FJ1384" s="12"/>
      <c r="FK1384" s="12"/>
      <c r="FL1384" s="12"/>
      <c r="FM1384" s="12"/>
      <c r="FN1384" s="12"/>
      <c r="FO1384" s="12"/>
      <c r="FP1384" s="12"/>
      <c r="FQ1384" s="12"/>
      <c r="FR1384" s="12"/>
      <c r="FS1384" s="12"/>
      <c r="FT1384" s="12"/>
      <c r="FU1384" s="12"/>
      <c r="FV1384" s="12"/>
      <c r="FW1384" s="12"/>
      <c r="FX1384" s="12"/>
      <c r="FY1384" s="12"/>
      <c r="FZ1384" s="12"/>
      <c r="GA1384" s="12"/>
      <c r="GB1384" s="12"/>
      <c r="GC1384" s="12"/>
      <c r="GD1384" s="12"/>
      <c r="GE1384" s="12"/>
      <c r="GF1384" s="12"/>
      <c r="GG1384" s="12"/>
      <c r="GH1384" s="12"/>
      <c r="GI1384" s="12"/>
      <c r="GJ1384" s="12"/>
      <c r="GK1384" s="12"/>
      <c r="GL1384" s="12"/>
      <c r="GM1384" s="12"/>
      <c r="GN1384" s="12"/>
      <c r="GO1384" s="12"/>
      <c r="GP1384" s="12"/>
      <c r="GQ1384" s="12"/>
      <c r="GR1384" s="12"/>
    </row>
    <row r="1385" spans="1:203" x14ac:dyDescent="0.2">
      <c r="A1385" s="79">
        <f t="shared" si="574"/>
        <v>44457</v>
      </c>
      <c r="B1385" s="80">
        <f t="shared" ca="1" si="577"/>
        <v>1224.5093099999999</v>
      </c>
      <c r="C1385" s="81">
        <f t="shared" si="578"/>
        <v>1000</v>
      </c>
      <c r="D1385" s="82">
        <f ca="1">IF(A1385&lt;$B$1,VLOOKUP(A1385,[1]DI!$A$4:$B$15000,2,FALSE),0)</f>
        <v>0</v>
      </c>
      <c r="E1385" s="81">
        <f t="shared" ca="1" si="579"/>
        <v>0</v>
      </c>
      <c r="F1385" s="83">
        <f t="shared" si="572"/>
        <v>1.1679999999999999</v>
      </c>
      <c r="G1385" s="84">
        <f t="shared" ca="1" si="580"/>
        <v>1</v>
      </c>
      <c r="H1385" s="81">
        <f ca="1">TRUNC(PRODUCT(G$10:G1384),15)</f>
        <v>1.2245093109359499</v>
      </c>
      <c r="I1385" s="81">
        <f t="shared" si="581"/>
        <v>1</v>
      </c>
      <c r="J1385" s="81">
        <f t="shared" ca="1" si="582"/>
        <v>1.22450931</v>
      </c>
      <c r="K1385" s="81">
        <f t="shared" ca="1" si="583"/>
        <v>224.50931</v>
      </c>
      <c r="L1385" s="85">
        <f>IF(VLOOKUP(A1385,$U$12:$AD$125,8)=VLOOKUP(A1384,$U$12:$AD$125,8),0,VLOOKUP(A1385,U$12:$AD$125,8))</f>
        <v>0</v>
      </c>
      <c r="M1385" s="86">
        <f>IF(L1385&gt;0,VLOOKUP(L1385,T$12:$AC$125,7),0)</f>
        <v>0</v>
      </c>
      <c r="N1385" s="81">
        <f t="shared" si="573"/>
        <v>0</v>
      </c>
      <c r="O1385" s="81">
        <f t="shared" ca="1" si="584"/>
        <v>224.50931</v>
      </c>
      <c r="P1385" s="87" t="str">
        <f t="shared" si="585"/>
        <v>J=</v>
      </c>
      <c r="Q1385" s="88">
        <f t="shared" si="586"/>
        <v>44676</v>
      </c>
      <c r="R1385" s="7"/>
      <c r="S1385" s="7"/>
      <c r="T1385" s="7"/>
      <c r="U1385" s="7"/>
      <c r="V1385" s="7"/>
      <c r="W1385" s="7"/>
      <c r="X1385" s="7"/>
      <c r="Y1385" s="7"/>
      <c r="Z1385" s="7"/>
      <c r="AA1385" s="7"/>
      <c r="AB1385" s="7"/>
      <c r="AC1385" s="7"/>
      <c r="AD1385" s="7"/>
      <c r="AE1385" s="7"/>
      <c r="AF1385" s="65">
        <f t="shared" si="591"/>
        <v>44168</v>
      </c>
      <c r="AG1385" s="9">
        <f t="shared" ca="1" si="588"/>
        <v>1190.1039000000001</v>
      </c>
      <c r="AH1385" s="9">
        <f t="shared" si="588"/>
        <v>1000</v>
      </c>
      <c r="AI1385" s="4">
        <f t="shared" ca="1" si="588"/>
        <v>1.9000000000000006E-2</v>
      </c>
      <c r="AJ1385" s="10">
        <f t="shared" ca="1" si="588"/>
        <v>7.4690000000000005E-5</v>
      </c>
      <c r="AK1385" s="4">
        <f t="shared" si="588"/>
        <v>1.1679999999999999</v>
      </c>
      <c r="AL1385" s="65">
        <f t="shared" si="589"/>
        <v>44168</v>
      </c>
      <c r="AM1385" s="10">
        <f t="shared" ca="1" si="590"/>
        <v>1.1901039</v>
      </c>
      <c r="AN1385" s="9">
        <f t="shared" ca="1" si="590"/>
        <v>190.10390000000001</v>
      </c>
      <c r="AO1385" s="7">
        <f t="shared" si="590"/>
        <v>0</v>
      </c>
      <c r="AP1385" s="11">
        <f t="shared" si="590"/>
        <v>0</v>
      </c>
      <c r="AQ1385" s="9">
        <f t="shared" si="590"/>
        <v>0</v>
      </c>
      <c r="AR1385" s="8" t="str">
        <f t="shared" si="590"/>
        <v>J=</v>
      </c>
      <c r="AS1385" s="65">
        <f t="shared" si="590"/>
        <v>44676</v>
      </c>
      <c r="AT1385" s="12"/>
      <c r="AU1385" s="12"/>
      <c r="AV1385" s="22"/>
      <c r="AW1385" s="12"/>
      <c r="AX1385" s="12"/>
      <c r="AY1385" s="12"/>
      <c r="AZ1385" s="12"/>
      <c r="BA1385" s="12"/>
      <c r="BB1385" s="12"/>
      <c r="BC1385" s="12"/>
      <c r="BD1385" s="12"/>
      <c r="BE1385" s="12"/>
      <c r="BF1385" s="12"/>
      <c r="BG1385" s="12"/>
      <c r="BH1385" s="12"/>
      <c r="BI1385" s="12"/>
      <c r="BJ1385" s="12"/>
      <c r="BK1385" s="12"/>
      <c r="BL1385" s="12"/>
      <c r="BM1385" s="12"/>
      <c r="BN1385" s="12"/>
      <c r="BO1385" s="12"/>
      <c r="BP1385" s="12"/>
      <c r="BQ1385" s="12"/>
      <c r="BR1385" s="12"/>
      <c r="BS1385" s="12"/>
      <c r="BT1385" s="12"/>
      <c r="BU1385" s="12"/>
      <c r="BV1385" s="12"/>
      <c r="BW1385" s="12"/>
      <c r="BX1385" s="12"/>
      <c r="BY1385" s="12"/>
      <c r="BZ1385" s="12"/>
      <c r="CA1385" s="12"/>
      <c r="CB1385" s="12"/>
      <c r="CC1385" s="12"/>
      <c r="CD1385" s="12"/>
      <c r="CE1385" s="12"/>
      <c r="CF1385" s="12"/>
      <c r="CG1385" s="12"/>
      <c r="CH1385" s="12"/>
      <c r="CI1385" s="12"/>
      <c r="CJ1385" s="12"/>
      <c r="CK1385" s="12"/>
      <c r="CL1385" s="12"/>
      <c r="CM1385" s="12"/>
      <c r="CN1385" s="12"/>
      <c r="CO1385" s="12"/>
      <c r="CP1385" s="12"/>
      <c r="CQ1385" s="12"/>
      <c r="CR1385" s="12"/>
      <c r="CS1385" s="12"/>
      <c r="CT1385" s="12"/>
      <c r="CU1385" s="12"/>
      <c r="CV1385" s="12"/>
      <c r="CW1385" s="12"/>
      <c r="CX1385" s="12"/>
      <c r="CY1385" s="12"/>
      <c r="CZ1385" s="12"/>
      <c r="DA1385" s="12"/>
      <c r="DB1385" s="12"/>
      <c r="DC1385" s="12"/>
      <c r="DD1385" s="12"/>
      <c r="DE1385" s="12"/>
      <c r="DF1385" s="12"/>
      <c r="DG1385" s="12"/>
      <c r="DH1385" s="12"/>
      <c r="DI1385" s="12"/>
      <c r="DJ1385" s="12"/>
      <c r="DK1385" s="12"/>
      <c r="DL1385" s="12"/>
      <c r="DM1385" s="12"/>
      <c r="DN1385" s="12"/>
      <c r="DO1385" s="12"/>
      <c r="DP1385" s="12"/>
      <c r="DQ1385" s="12"/>
      <c r="DR1385" s="12"/>
      <c r="DS1385" s="12"/>
      <c r="DT1385" s="12"/>
      <c r="DU1385" s="12"/>
      <c r="DV1385" s="12"/>
      <c r="DW1385" s="12"/>
      <c r="DX1385" s="12"/>
      <c r="DY1385" s="12"/>
      <c r="DZ1385" s="12"/>
      <c r="EA1385" s="12"/>
      <c r="EB1385" s="12"/>
      <c r="EC1385" s="12"/>
      <c r="ED1385" s="12"/>
      <c r="EE1385" s="12"/>
      <c r="EF1385" s="12"/>
      <c r="EG1385" s="12"/>
      <c r="EH1385" s="12"/>
      <c r="EI1385" s="12"/>
      <c r="EJ1385" s="12"/>
      <c r="EK1385" s="12"/>
      <c r="EL1385" s="12"/>
      <c r="EM1385" s="12"/>
      <c r="EN1385" s="12"/>
      <c r="EO1385" s="12"/>
      <c r="EP1385" s="12"/>
      <c r="EQ1385" s="12"/>
      <c r="ER1385" s="12"/>
      <c r="ES1385" s="12"/>
      <c r="ET1385" s="12"/>
      <c r="EU1385" s="12"/>
      <c r="EV1385" s="12"/>
      <c r="EW1385" s="12"/>
      <c r="EX1385" s="12"/>
      <c r="EY1385" s="12"/>
      <c r="EZ1385" s="12"/>
      <c r="FA1385" s="12"/>
      <c r="FB1385" s="12"/>
      <c r="FC1385" s="12"/>
      <c r="FD1385" s="12"/>
      <c r="FE1385" s="12"/>
      <c r="FF1385" s="12"/>
      <c r="FG1385" s="12"/>
      <c r="FH1385" s="12"/>
      <c r="FI1385" s="12"/>
      <c r="FJ1385" s="12"/>
      <c r="FK1385" s="12"/>
      <c r="FL1385" s="12"/>
      <c r="FM1385" s="12"/>
      <c r="FN1385" s="12"/>
      <c r="FO1385" s="12"/>
      <c r="FP1385" s="12"/>
      <c r="FQ1385" s="12"/>
      <c r="FR1385" s="12"/>
      <c r="FS1385" s="12"/>
      <c r="FT1385" s="12"/>
      <c r="FU1385" s="12"/>
      <c r="FV1385" s="12"/>
      <c r="FW1385" s="12"/>
      <c r="FX1385" s="12"/>
      <c r="FY1385" s="12"/>
      <c r="FZ1385" s="12"/>
      <c r="GA1385" s="12"/>
      <c r="GB1385" s="12"/>
      <c r="GC1385" s="12"/>
      <c r="GD1385" s="12"/>
      <c r="GE1385" s="12"/>
      <c r="GF1385" s="12"/>
      <c r="GG1385" s="12"/>
      <c r="GH1385" s="12"/>
      <c r="GI1385" s="12"/>
      <c r="GJ1385" s="12"/>
      <c r="GK1385" s="12"/>
      <c r="GL1385" s="12"/>
      <c r="GM1385" s="12"/>
      <c r="GN1385" s="12"/>
      <c r="GO1385" s="12"/>
      <c r="GP1385" s="12"/>
      <c r="GQ1385" s="12"/>
      <c r="GR1385" s="12"/>
    </row>
    <row r="1386" spans="1:203" x14ac:dyDescent="0.2">
      <c r="A1386" s="79">
        <f t="shared" si="574"/>
        <v>44458</v>
      </c>
      <c r="B1386" s="80">
        <f t="shared" ca="1" si="577"/>
        <v>1224.5093099999999</v>
      </c>
      <c r="C1386" s="81">
        <f t="shared" si="578"/>
        <v>1000</v>
      </c>
      <c r="D1386" s="82">
        <f ca="1">IF(A1386&lt;$B$1,VLOOKUP(A1386,[1]DI!$A$4:$B$15000,2,FALSE),0)</f>
        <v>0</v>
      </c>
      <c r="E1386" s="81">
        <f t="shared" ca="1" si="579"/>
        <v>0</v>
      </c>
      <c r="F1386" s="83">
        <f t="shared" si="572"/>
        <v>1.1679999999999999</v>
      </c>
      <c r="G1386" s="84">
        <f t="shared" ca="1" si="580"/>
        <v>1</v>
      </c>
      <c r="H1386" s="81">
        <f ca="1">TRUNC(PRODUCT(G$10:G1385),15)</f>
        <v>1.2245093109359499</v>
      </c>
      <c r="I1386" s="81">
        <f t="shared" si="581"/>
        <v>1</v>
      </c>
      <c r="J1386" s="81">
        <f t="shared" ca="1" si="582"/>
        <v>1.22450931</v>
      </c>
      <c r="K1386" s="81">
        <f t="shared" ca="1" si="583"/>
        <v>224.50931</v>
      </c>
      <c r="L1386" s="85">
        <f>IF(VLOOKUP(A1386,$U$12:$AD$125,8)=VLOOKUP(A1385,$U$12:$AD$125,8),0,VLOOKUP(A1386,U$12:$AD$125,8))</f>
        <v>0</v>
      </c>
      <c r="M1386" s="86">
        <f>IF(L1386&gt;0,VLOOKUP(L1386,T$12:$AC$125,7),0)</f>
        <v>0</v>
      </c>
      <c r="N1386" s="81">
        <f t="shared" si="573"/>
        <v>0</v>
      </c>
      <c r="O1386" s="81">
        <f t="shared" ca="1" si="584"/>
        <v>224.50931</v>
      </c>
      <c r="P1386" s="87" t="str">
        <f t="shared" si="585"/>
        <v>J=</v>
      </c>
      <c r="Q1386" s="88">
        <f t="shared" si="586"/>
        <v>44676</v>
      </c>
      <c r="R1386" s="7"/>
      <c r="S1386" s="7"/>
      <c r="T1386" s="7"/>
      <c r="U1386" s="7"/>
      <c r="V1386" s="7"/>
      <c r="W1386" s="7"/>
      <c r="X1386" s="7"/>
      <c r="Y1386" s="7"/>
      <c r="Z1386" s="7"/>
      <c r="AA1386" s="7"/>
      <c r="AB1386" s="7"/>
      <c r="AC1386" s="7"/>
      <c r="AD1386" s="7"/>
      <c r="AE1386" s="7"/>
      <c r="AF1386" s="65">
        <f t="shared" si="591"/>
        <v>44169</v>
      </c>
      <c r="AG1386" s="9">
        <f t="shared" ca="1" si="588"/>
        <v>1190.2077199999999</v>
      </c>
      <c r="AH1386" s="9">
        <f t="shared" si="588"/>
        <v>1000</v>
      </c>
      <c r="AI1386" s="4">
        <f t="shared" ca="1" si="588"/>
        <v>1.9000000000000006E-2</v>
      </c>
      <c r="AJ1386" s="10">
        <f t="shared" ca="1" si="588"/>
        <v>7.4690000000000005E-5</v>
      </c>
      <c r="AK1386" s="4">
        <f t="shared" si="588"/>
        <v>1.1679999999999999</v>
      </c>
      <c r="AL1386" s="65">
        <f t="shared" si="589"/>
        <v>44169</v>
      </c>
      <c r="AM1386" s="10">
        <f t="shared" ca="1" si="590"/>
        <v>1.1902077200000001</v>
      </c>
      <c r="AN1386" s="9">
        <f t="shared" ca="1" si="590"/>
        <v>190.20771999999999</v>
      </c>
      <c r="AO1386" s="7">
        <f t="shared" si="590"/>
        <v>0</v>
      </c>
      <c r="AP1386" s="11">
        <f t="shared" si="590"/>
        <v>0</v>
      </c>
      <c r="AQ1386" s="9">
        <f t="shared" si="590"/>
        <v>0</v>
      </c>
      <c r="AR1386" s="8" t="str">
        <f t="shared" si="590"/>
        <v>J=</v>
      </c>
      <c r="AS1386" s="65">
        <f t="shared" si="590"/>
        <v>44676</v>
      </c>
      <c r="AT1386" s="12"/>
      <c r="AU1386" s="12"/>
      <c r="AV1386" s="22"/>
      <c r="AW1386" s="12"/>
      <c r="AX1386" s="12"/>
      <c r="AY1386" s="12"/>
      <c r="AZ1386" s="12"/>
      <c r="BA1386" s="12"/>
      <c r="BB1386" s="12"/>
      <c r="BC1386" s="12"/>
      <c r="BD1386" s="12"/>
      <c r="BE1386" s="12"/>
      <c r="BF1386" s="12"/>
      <c r="BG1386" s="12"/>
      <c r="BH1386" s="12"/>
      <c r="BI1386" s="12"/>
      <c r="BJ1386" s="12"/>
      <c r="BK1386" s="12"/>
      <c r="BL1386" s="12"/>
      <c r="BM1386" s="12"/>
      <c r="BN1386" s="12"/>
      <c r="BO1386" s="12"/>
      <c r="BP1386" s="12"/>
      <c r="BQ1386" s="12"/>
      <c r="BR1386" s="12"/>
      <c r="BS1386" s="12"/>
      <c r="BT1386" s="12"/>
      <c r="BU1386" s="12"/>
      <c r="BV1386" s="12"/>
      <c r="BW1386" s="12"/>
      <c r="BX1386" s="12"/>
      <c r="BY1386" s="12"/>
      <c r="BZ1386" s="12"/>
      <c r="CA1386" s="12"/>
      <c r="CB1386" s="12"/>
      <c r="CC1386" s="12"/>
      <c r="CD1386" s="12"/>
      <c r="CE1386" s="12"/>
      <c r="CF1386" s="12"/>
      <c r="CG1386" s="12"/>
      <c r="CH1386" s="12"/>
      <c r="CI1386" s="12"/>
      <c r="CJ1386" s="12"/>
      <c r="CK1386" s="12"/>
      <c r="CL1386" s="12"/>
      <c r="CM1386" s="12"/>
      <c r="CN1386" s="12"/>
      <c r="CO1386" s="12"/>
      <c r="CP1386" s="12"/>
      <c r="CQ1386" s="12"/>
      <c r="CR1386" s="12"/>
      <c r="CS1386" s="12"/>
      <c r="CT1386" s="12"/>
      <c r="CU1386" s="12"/>
      <c r="CV1386" s="12"/>
      <c r="CW1386" s="12"/>
      <c r="CX1386" s="12"/>
      <c r="CY1386" s="12"/>
      <c r="CZ1386" s="12"/>
      <c r="DA1386" s="12"/>
      <c r="DB1386" s="12"/>
      <c r="DC1386" s="12"/>
      <c r="DD1386" s="12"/>
      <c r="DE1386" s="12"/>
      <c r="DF1386" s="12"/>
      <c r="DG1386" s="12"/>
      <c r="DH1386" s="12"/>
      <c r="DI1386" s="12"/>
      <c r="DJ1386" s="12"/>
      <c r="DK1386" s="12"/>
      <c r="DL1386" s="12"/>
      <c r="DM1386" s="12"/>
      <c r="DN1386" s="12"/>
      <c r="DO1386" s="12"/>
      <c r="DP1386" s="12"/>
      <c r="DQ1386" s="12"/>
      <c r="DR1386" s="12"/>
      <c r="DS1386" s="12"/>
      <c r="DT1386" s="12"/>
      <c r="DU1386" s="12"/>
      <c r="DV1386" s="12"/>
      <c r="DW1386" s="12"/>
      <c r="DX1386" s="12"/>
      <c r="DY1386" s="12"/>
      <c r="DZ1386" s="12"/>
      <c r="EA1386" s="12"/>
      <c r="EB1386" s="12"/>
      <c r="EC1386" s="12"/>
      <c r="ED1386" s="12"/>
      <c r="EE1386" s="12"/>
      <c r="EF1386" s="12"/>
      <c r="EG1386" s="12"/>
      <c r="EH1386" s="12"/>
      <c r="EI1386" s="12"/>
      <c r="EJ1386" s="12"/>
      <c r="EK1386" s="12"/>
      <c r="EL1386" s="12"/>
      <c r="EM1386" s="12"/>
      <c r="EN1386" s="12"/>
      <c r="EO1386" s="12"/>
      <c r="EP1386" s="12"/>
      <c r="EQ1386" s="12"/>
      <c r="ER1386" s="12"/>
      <c r="ES1386" s="12"/>
      <c r="ET1386" s="12"/>
      <c r="EU1386" s="12"/>
      <c r="EV1386" s="12"/>
      <c r="EW1386" s="12"/>
      <c r="EX1386" s="12"/>
      <c r="EY1386" s="12"/>
      <c r="EZ1386" s="12"/>
      <c r="FA1386" s="12"/>
      <c r="FB1386" s="12"/>
      <c r="FC1386" s="12"/>
      <c r="FD1386" s="12"/>
      <c r="FE1386" s="12"/>
      <c r="FF1386" s="12"/>
      <c r="FG1386" s="12"/>
      <c r="FH1386" s="12"/>
      <c r="FI1386" s="12"/>
      <c r="FJ1386" s="12"/>
      <c r="FK1386" s="12"/>
      <c r="FL1386" s="12"/>
      <c r="FM1386" s="12"/>
      <c r="FN1386" s="12"/>
      <c r="FO1386" s="12"/>
      <c r="FP1386" s="12"/>
      <c r="FQ1386" s="12"/>
      <c r="FR1386" s="12"/>
      <c r="FS1386" s="12"/>
      <c r="FT1386" s="12"/>
      <c r="FU1386" s="12"/>
      <c r="FV1386" s="12"/>
      <c r="FW1386" s="12"/>
      <c r="FX1386" s="12"/>
      <c r="FY1386" s="12"/>
      <c r="FZ1386" s="12"/>
      <c r="GA1386" s="12"/>
      <c r="GB1386" s="12"/>
      <c r="GC1386" s="12"/>
      <c r="GD1386" s="12"/>
      <c r="GE1386" s="12"/>
      <c r="GF1386" s="12"/>
      <c r="GG1386" s="12"/>
      <c r="GH1386" s="12"/>
      <c r="GI1386" s="12"/>
      <c r="GJ1386" s="12"/>
      <c r="GK1386" s="12"/>
      <c r="GL1386" s="12"/>
      <c r="GM1386" s="12"/>
      <c r="GN1386" s="12"/>
      <c r="GO1386" s="12"/>
      <c r="GP1386" s="12"/>
      <c r="GQ1386" s="12"/>
      <c r="GR1386" s="12"/>
    </row>
    <row r="1387" spans="1:203" x14ac:dyDescent="0.2">
      <c r="A1387" s="79">
        <f t="shared" si="574"/>
        <v>44459</v>
      </c>
      <c r="B1387" s="80">
        <f t="shared" ca="1" si="577"/>
        <v>1224.5093099999999</v>
      </c>
      <c r="C1387" s="81">
        <f t="shared" si="578"/>
        <v>1000</v>
      </c>
      <c r="D1387" s="82">
        <f ca="1">IF(A1387&lt;$B$1,VLOOKUP(A1387,[1]DI!$A$4:$B$15000,2,FALSE),0)</f>
        <v>5.1499999999999997E-2</v>
      </c>
      <c r="E1387" s="81">
        <f t="shared" ca="1" si="579"/>
        <v>1.9929999999999999E-4</v>
      </c>
      <c r="F1387" s="83">
        <f t="shared" si="572"/>
        <v>1.1679999999999999</v>
      </c>
      <c r="G1387" s="84">
        <f t="shared" ca="1" si="580"/>
        <v>1.0002327823999999</v>
      </c>
      <c r="H1387" s="81">
        <f ca="1">TRUNC(PRODUCT(G$10:G1386),15)</f>
        <v>1.2245093109359499</v>
      </c>
      <c r="I1387" s="81">
        <f t="shared" si="581"/>
        <v>1</v>
      </c>
      <c r="J1387" s="81">
        <f t="shared" ca="1" si="582"/>
        <v>1.22450931</v>
      </c>
      <c r="K1387" s="81">
        <f t="shared" ca="1" si="583"/>
        <v>224.50931</v>
      </c>
      <c r="L1387" s="85">
        <f>IF(VLOOKUP(A1387,$U$12:$AD$125,8)=VLOOKUP(A1386,$U$12:$AD$125,8),0,VLOOKUP(A1387,U$12:$AD$125,8))</f>
        <v>0</v>
      </c>
      <c r="M1387" s="86">
        <f>IF(L1387&gt;0,VLOOKUP(L1387,T$12:$AC$125,7),0)</f>
        <v>0</v>
      </c>
      <c r="N1387" s="81">
        <f t="shared" si="573"/>
        <v>0</v>
      </c>
      <c r="O1387" s="81">
        <f t="shared" ca="1" si="584"/>
        <v>224.50931</v>
      </c>
      <c r="P1387" s="87" t="str">
        <f t="shared" si="585"/>
        <v>J=</v>
      </c>
      <c r="Q1387" s="88">
        <f t="shared" si="586"/>
        <v>44676</v>
      </c>
      <c r="R1387" s="7"/>
      <c r="S1387" s="7"/>
      <c r="T1387" s="7"/>
      <c r="U1387" s="7"/>
      <c r="V1387" s="7"/>
      <c r="W1387" s="7"/>
      <c r="X1387" s="7"/>
      <c r="Y1387" s="7"/>
      <c r="Z1387" s="7"/>
      <c r="AA1387" s="7"/>
      <c r="AB1387" s="7"/>
      <c r="AC1387" s="7"/>
      <c r="AD1387" s="7"/>
      <c r="AE1387" s="7"/>
      <c r="AF1387" s="65">
        <f t="shared" si="591"/>
        <v>44170</v>
      </c>
      <c r="AG1387" s="9">
        <f t="shared" ca="1" si="588"/>
        <v>1190.3115499999999</v>
      </c>
      <c r="AH1387" s="9">
        <f t="shared" si="588"/>
        <v>1000</v>
      </c>
      <c r="AI1387" s="4">
        <f t="shared" ca="1" si="588"/>
        <v>0</v>
      </c>
      <c r="AJ1387" s="10">
        <f t="shared" ca="1" si="588"/>
        <v>0</v>
      </c>
      <c r="AK1387" s="4">
        <f t="shared" si="588"/>
        <v>1.1679999999999999</v>
      </c>
      <c r="AL1387" s="65">
        <f t="shared" si="589"/>
        <v>44170</v>
      </c>
      <c r="AM1387" s="10">
        <f t="shared" ca="1" si="590"/>
        <v>1.1903115500000001</v>
      </c>
      <c r="AN1387" s="9">
        <f t="shared" ca="1" si="590"/>
        <v>190.31155000000001</v>
      </c>
      <c r="AO1387" s="7">
        <f t="shared" si="590"/>
        <v>0</v>
      </c>
      <c r="AP1387" s="11">
        <f t="shared" si="590"/>
        <v>0</v>
      </c>
      <c r="AQ1387" s="9">
        <f t="shared" si="590"/>
        <v>0</v>
      </c>
      <c r="AR1387" s="8" t="str">
        <f t="shared" si="590"/>
        <v>J=</v>
      </c>
      <c r="AS1387" s="65">
        <f t="shared" si="590"/>
        <v>44676</v>
      </c>
      <c r="AT1387" s="12"/>
      <c r="AU1387" s="12"/>
      <c r="AV1387" s="22"/>
      <c r="AW1387" s="12"/>
      <c r="AX1387" s="12"/>
      <c r="AY1387" s="12"/>
      <c r="AZ1387" s="12"/>
      <c r="BA1387" s="12"/>
      <c r="BB1387" s="12"/>
      <c r="BC1387" s="12"/>
      <c r="BD1387" s="12"/>
      <c r="BE1387" s="12"/>
      <c r="BF1387" s="12"/>
      <c r="BG1387" s="12"/>
      <c r="BH1387" s="12"/>
      <c r="BI1387" s="12"/>
      <c r="BJ1387" s="12"/>
      <c r="BK1387" s="12"/>
      <c r="BL1387" s="12"/>
      <c r="BM1387" s="12"/>
      <c r="BN1387" s="12"/>
      <c r="BO1387" s="12"/>
      <c r="BP1387" s="12"/>
      <c r="BQ1387" s="12"/>
      <c r="BR1387" s="12"/>
      <c r="BS1387" s="12"/>
      <c r="BT1387" s="12"/>
      <c r="BU1387" s="12"/>
      <c r="BV1387" s="12"/>
      <c r="BW1387" s="12"/>
      <c r="BX1387" s="12"/>
      <c r="BY1387" s="12"/>
      <c r="BZ1387" s="12"/>
      <c r="CA1387" s="12"/>
      <c r="CB1387" s="12"/>
      <c r="CC1387" s="12"/>
      <c r="CD1387" s="12"/>
      <c r="CE1387" s="12"/>
      <c r="CF1387" s="12"/>
      <c r="CG1387" s="12"/>
      <c r="CH1387" s="12"/>
      <c r="CI1387" s="12"/>
      <c r="CJ1387" s="12"/>
      <c r="CK1387" s="12"/>
      <c r="CL1387" s="12"/>
      <c r="CM1387" s="12"/>
      <c r="CN1387" s="12"/>
      <c r="CO1387" s="12"/>
      <c r="CP1387" s="12"/>
      <c r="CQ1387" s="12"/>
      <c r="CR1387" s="12"/>
      <c r="CS1387" s="12"/>
      <c r="CT1387" s="12"/>
      <c r="CU1387" s="12"/>
      <c r="CV1387" s="12"/>
      <c r="CW1387" s="12"/>
      <c r="CX1387" s="12"/>
      <c r="CY1387" s="12"/>
      <c r="CZ1387" s="12"/>
      <c r="DA1387" s="12"/>
      <c r="DB1387" s="12"/>
      <c r="DC1387" s="12"/>
      <c r="DD1387" s="12"/>
      <c r="DE1387" s="12"/>
      <c r="DF1387" s="12"/>
      <c r="DG1387" s="12"/>
      <c r="DH1387" s="12"/>
      <c r="DI1387" s="12"/>
      <c r="DJ1387" s="12"/>
      <c r="DK1387" s="12"/>
      <c r="DL1387" s="12"/>
      <c r="DM1387" s="12"/>
      <c r="DN1387" s="12"/>
      <c r="DO1387" s="12"/>
      <c r="DP1387" s="12"/>
      <c r="DQ1387" s="12"/>
      <c r="DR1387" s="12"/>
      <c r="DS1387" s="12"/>
      <c r="DT1387" s="12"/>
      <c r="DU1387" s="12"/>
      <c r="DV1387" s="12"/>
      <c r="DW1387" s="12"/>
      <c r="DX1387" s="12"/>
      <c r="DY1387" s="12"/>
      <c r="DZ1387" s="12"/>
      <c r="EA1387" s="12"/>
      <c r="EB1387" s="12"/>
      <c r="EC1387" s="12"/>
      <c r="ED1387" s="12"/>
      <c r="EE1387" s="12"/>
      <c r="EF1387" s="12"/>
      <c r="EG1387" s="12"/>
      <c r="EH1387" s="12"/>
      <c r="EI1387" s="12"/>
      <c r="EJ1387" s="12"/>
      <c r="EK1387" s="12"/>
      <c r="EL1387" s="12"/>
      <c r="EM1387" s="12"/>
      <c r="EN1387" s="12"/>
      <c r="EO1387" s="12"/>
      <c r="EP1387" s="12"/>
      <c r="EQ1387" s="12"/>
      <c r="ER1387" s="12"/>
      <c r="ES1387" s="12"/>
      <c r="ET1387" s="12"/>
      <c r="EU1387" s="12"/>
      <c r="EV1387" s="12"/>
      <c r="EW1387" s="12"/>
      <c r="EX1387" s="12"/>
      <c r="EY1387" s="12"/>
      <c r="EZ1387" s="12"/>
      <c r="FA1387" s="12"/>
      <c r="FB1387" s="12"/>
      <c r="FC1387" s="12"/>
      <c r="FD1387" s="12"/>
      <c r="FE1387" s="12"/>
      <c r="FF1387" s="12"/>
      <c r="FG1387" s="12"/>
      <c r="FH1387" s="12"/>
      <c r="FI1387" s="12"/>
      <c r="FJ1387" s="12"/>
      <c r="FK1387" s="12"/>
      <c r="FL1387" s="12"/>
      <c r="FM1387" s="12"/>
      <c r="FN1387" s="12"/>
      <c r="FO1387" s="12"/>
      <c r="FP1387" s="12"/>
      <c r="FQ1387" s="12"/>
      <c r="FR1387" s="12"/>
      <c r="FS1387" s="12"/>
      <c r="FT1387" s="12"/>
      <c r="FU1387" s="12"/>
      <c r="FV1387" s="12"/>
      <c r="FW1387" s="12"/>
      <c r="FX1387" s="12"/>
      <c r="FY1387" s="12"/>
      <c r="FZ1387" s="12"/>
      <c r="GA1387" s="12"/>
      <c r="GB1387" s="12"/>
      <c r="GC1387" s="12"/>
      <c r="GD1387" s="12"/>
      <c r="GE1387" s="12"/>
      <c r="GF1387" s="12"/>
      <c r="GG1387" s="12"/>
      <c r="GH1387" s="12"/>
      <c r="GI1387" s="12"/>
      <c r="GJ1387" s="12"/>
      <c r="GK1387" s="12"/>
      <c r="GL1387" s="12"/>
      <c r="GM1387" s="12"/>
      <c r="GN1387" s="12"/>
      <c r="GO1387" s="12"/>
      <c r="GP1387" s="12"/>
      <c r="GQ1387" s="12"/>
      <c r="GR1387" s="12"/>
    </row>
    <row r="1388" spans="1:203" x14ac:dyDescent="0.2">
      <c r="A1388" s="79">
        <f t="shared" si="574"/>
        <v>44460</v>
      </c>
      <c r="B1388" s="80">
        <f t="shared" ca="1" si="577"/>
        <v>1224.7943600000001</v>
      </c>
      <c r="C1388" s="81">
        <f t="shared" si="578"/>
        <v>1000</v>
      </c>
      <c r="D1388" s="82">
        <f ca="1">IF(A1388&lt;$B$1,VLOOKUP(A1388,[1]DI!$A$4:$B$15000,2,FALSE),0)</f>
        <v>5.1499999999999997E-2</v>
      </c>
      <c r="E1388" s="81">
        <f t="shared" ca="1" si="579"/>
        <v>1.9929999999999999E-4</v>
      </c>
      <c r="F1388" s="83">
        <f t="shared" si="572"/>
        <v>1.1679999999999999</v>
      </c>
      <c r="G1388" s="84">
        <f t="shared" ca="1" si="580"/>
        <v>1.0002327823999999</v>
      </c>
      <c r="H1388" s="81">
        <f ca="1">TRUNC(PRODUCT(G$10:G1387),15)</f>
        <v>1.2247943551521701</v>
      </c>
      <c r="I1388" s="81">
        <f t="shared" si="581"/>
        <v>1</v>
      </c>
      <c r="J1388" s="81">
        <f t="shared" ca="1" si="582"/>
        <v>1.22479436</v>
      </c>
      <c r="K1388" s="81">
        <f t="shared" ca="1" si="583"/>
        <v>224.79436000000001</v>
      </c>
      <c r="L1388" s="85">
        <f>IF(VLOOKUP(A1388,$U$12:$AD$125,8)=VLOOKUP(A1387,$U$12:$AD$125,8),0,VLOOKUP(A1388,U$12:$AD$125,8))</f>
        <v>0</v>
      </c>
      <c r="M1388" s="86">
        <f>IF(L1388&gt;0,VLOOKUP(L1388,T$12:$AC$125,7),0)</f>
        <v>0</v>
      </c>
      <c r="N1388" s="81">
        <f t="shared" si="573"/>
        <v>0</v>
      </c>
      <c r="O1388" s="81">
        <f t="shared" ca="1" si="584"/>
        <v>224.79436000000001</v>
      </c>
      <c r="P1388" s="87" t="str">
        <f t="shared" si="585"/>
        <v>J=</v>
      </c>
      <c r="Q1388" s="88">
        <f t="shared" si="586"/>
        <v>44676</v>
      </c>
      <c r="R1388" s="7"/>
      <c r="S1388" s="7"/>
      <c r="T1388" s="7"/>
      <c r="U1388" s="7"/>
      <c r="V1388" s="7"/>
      <c r="W1388" s="7"/>
      <c r="X1388" s="7"/>
      <c r="Y1388" s="7"/>
      <c r="Z1388" s="7"/>
      <c r="AA1388" s="7"/>
      <c r="AB1388" s="7"/>
      <c r="AC1388" s="7"/>
      <c r="AD1388" s="7"/>
      <c r="AE1388" s="7"/>
      <c r="AF1388" s="65">
        <f t="shared" si="591"/>
        <v>44171</v>
      </c>
      <c r="AG1388" s="9">
        <f t="shared" ca="1" si="588"/>
        <v>1190.3115499999999</v>
      </c>
      <c r="AH1388" s="9">
        <f t="shared" si="588"/>
        <v>1000</v>
      </c>
      <c r="AI1388" s="4">
        <f t="shared" ca="1" si="588"/>
        <v>0</v>
      </c>
      <c r="AJ1388" s="10">
        <f t="shared" ca="1" si="588"/>
        <v>0</v>
      </c>
      <c r="AK1388" s="4">
        <f t="shared" si="588"/>
        <v>1.1679999999999999</v>
      </c>
      <c r="AL1388" s="65">
        <f t="shared" si="589"/>
        <v>44171</v>
      </c>
      <c r="AM1388" s="10">
        <f t="shared" ca="1" si="590"/>
        <v>1.1903115500000001</v>
      </c>
      <c r="AN1388" s="9">
        <f t="shared" ca="1" si="590"/>
        <v>190.31155000000001</v>
      </c>
      <c r="AO1388" s="7">
        <f t="shared" si="590"/>
        <v>0</v>
      </c>
      <c r="AP1388" s="11">
        <f t="shared" si="590"/>
        <v>0</v>
      </c>
      <c r="AQ1388" s="9">
        <f t="shared" si="590"/>
        <v>0</v>
      </c>
      <c r="AR1388" s="8" t="str">
        <f t="shared" si="590"/>
        <v>J=</v>
      </c>
      <c r="AS1388" s="65">
        <f t="shared" si="590"/>
        <v>44676</v>
      </c>
      <c r="AT1388" s="12"/>
      <c r="AU1388" s="12"/>
      <c r="AV1388" s="22"/>
      <c r="AW1388" s="12"/>
      <c r="AX1388" s="12"/>
      <c r="AY1388" s="12"/>
      <c r="AZ1388" s="12"/>
      <c r="BA1388" s="12"/>
      <c r="BB1388" s="12"/>
      <c r="BC1388" s="12"/>
      <c r="BD1388" s="12"/>
      <c r="BE1388" s="12"/>
      <c r="BF1388" s="12"/>
      <c r="BG1388" s="12"/>
      <c r="BH1388" s="12"/>
      <c r="BI1388" s="12"/>
      <c r="BJ1388" s="12"/>
      <c r="BK1388" s="12"/>
      <c r="BL1388" s="12"/>
      <c r="BM1388" s="12"/>
      <c r="BN1388" s="12"/>
      <c r="BO1388" s="12"/>
      <c r="BP1388" s="12"/>
      <c r="BQ1388" s="12"/>
      <c r="BR1388" s="12"/>
      <c r="BS1388" s="12"/>
      <c r="BT1388" s="12"/>
      <c r="BU1388" s="12"/>
      <c r="BV1388" s="12"/>
      <c r="BW1388" s="12"/>
      <c r="BX1388" s="12"/>
      <c r="BY1388" s="12"/>
      <c r="BZ1388" s="12"/>
      <c r="CA1388" s="12"/>
      <c r="CB1388" s="12"/>
      <c r="CC1388" s="12"/>
      <c r="CD1388" s="12"/>
      <c r="CE1388" s="12"/>
      <c r="CF1388" s="12"/>
      <c r="CG1388" s="12"/>
      <c r="CH1388" s="12"/>
      <c r="CI1388" s="12"/>
      <c r="CJ1388" s="12"/>
      <c r="CK1388" s="12"/>
      <c r="CL1388" s="12"/>
      <c r="CM1388" s="12"/>
      <c r="CN1388" s="12"/>
      <c r="CO1388" s="12"/>
      <c r="CP1388" s="12"/>
      <c r="CQ1388" s="12"/>
      <c r="CR1388" s="12"/>
      <c r="CS1388" s="12"/>
      <c r="CT1388" s="12"/>
      <c r="CU1388" s="12"/>
      <c r="CV1388" s="12"/>
      <c r="CW1388" s="12"/>
      <c r="CX1388" s="12"/>
      <c r="CY1388" s="12"/>
      <c r="CZ1388" s="12"/>
      <c r="DA1388" s="12"/>
      <c r="DB1388" s="12"/>
      <c r="DC1388" s="12"/>
      <c r="DD1388" s="12"/>
      <c r="DE1388" s="12"/>
      <c r="DF1388" s="12"/>
      <c r="DG1388" s="12"/>
      <c r="DH1388" s="12"/>
      <c r="DI1388" s="12"/>
      <c r="DJ1388" s="12"/>
      <c r="DK1388" s="12"/>
      <c r="DL1388" s="12"/>
      <c r="DM1388" s="12"/>
      <c r="DN1388" s="12"/>
      <c r="DO1388" s="12"/>
      <c r="DP1388" s="12"/>
      <c r="DQ1388" s="12"/>
      <c r="DR1388" s="12"/>
      <c r="DS1388" s="12"/>
      <c r="DT1388" s="12"/>
      <c r="DU1388" s="12"/>
      <c r="DV1388" s="12"/>
      <c r="DW1388" s="12"/>
      <c r="DX1388" s="12"/>
      <c r="DY1388" s="12"/>
      <c r="DZ1388" s="12"/>
      <c r="EA1388" s="12"/>
      <c r="EB1388" s="12"/>
      <c r="EC1388" s="12"/>
      <c r="ED1388" s="12"/>
      <c r="EE1388" s="12"/>
      <c r="EF1388" s="12"/>
      <c r="EG1388" s="12"/>
      <c r="EH1388" s="12"/>
      <c r="EI1388" s="12"/>
      <c r="EJ1388" s="12"/>
      <c r="EK1388" s="12"/>
      <c r="EL1388" s="12"/>
      <c r="EM1388" s="12"/>
      <c r="EN1388" s="12"/>
      <c r="EO1388" s="12"/>
      <c r="EP1388" s="12"/>
      <c r="EQ1388" s="12"/>
      <c r="ER1388" s="12"/>
      <c r="ES1388" s="12"/>
      <c r="ET1388" s="12"/>
      <c r="EU1388" s="12"/>
      <c r="EV1388" s="12"/>
      <c r="EW1388" s="12"/>
      <c r="EX1388" s="12"/>
      <c r="EY1388" s="12"/>
      <c r="EZ1388" s="12"/>
      <c r="FA1388" s="12"/>
      <c r="FB1388" s="12"/>
      <c r="FC1388" s="12"/>
      <c r="FD1388" s="12"/>
      <c r="FE1388" s="12"/>
      <c r="FF1388" s="12"/>
      <c r="FG1388" s="12"/>
      <c r="FH1388" s="12"/>
      <c r="FI1388" s="12"/>
      <c r="FJ1388" s="12"/>
      <c r="FK1388" s="12"/>
      <c r="FL1388" s="12"/>
      <c r="FM1388" s="12"/>
      <c r="FN1388" s="12"/>
      <c r="FO1388" s="12"/>
      <c r="FP1388" s="12"/>
      <c r="FQ1388" s="12"/>
      <c r="FR1388" s="12"/>
      <c r="FS1388" s="12"/>
      <c r="FT1388" s="12"/>
      <c r="FU1388" s="12"/>
      <c r="FV1388" s="12"/>
      <c r="FW1388" s="12"/>
      <c r="FX1388" s="12"/>
      <c r="FY1388" s="12"/>
      <c r="FZ1388" s="12"/>
      <c r="GA1388" s="12"/>
      <c r="GB1388" s="12"/>
      <c r="GC1388" s="12"/>
      <c r="GD1388" s="12"/>
      <c r="GE1388" s="12"/>
      <c r="GF1388" s="12"/>
      <c r="GG1388" s="12"/>
      <c r="GH1388" s="12"/>
      <c r="GI1388" s="12"/>
      <c r="GJ1388" s="12"/>
      <c r="GK1388" s="12"/>
      <c r="GL1388" s="12"/>
      <c r="GM1388" s="12"/>
      <c r="GN1388" s="12"/>
      <c r="GO1388" s="12"/>
      <c r="GP1388" s="12"/>
      <c r="GQ1388" s="12"/>
      <c r="GR1388" s="12"/>
    </row>
    <row r="1389" spans="1:203" x14ac:dyDescent="0.2">
      <c r="A1389" s="79">
        <f t="shared" si="574"/>
        <v>44461</v>
      </c>
      <c r="B1389" s="80">
        <f t="shared" ca="1" si="577"/>
        <v>1225.0794699999999</v>
      </c>
      <c r="C1389" s="81">
        <f t="shared" si="578"/>
        <v>1000</v>
      </c>
      <c r="D1389" s="82">
        <f ca="1">IF(A1389&lt;$B$1,VLOOKUP(A1389,[1]DI!$A$4:$B$15000,2,FALSE),0)</f>
        <v>5.1499999999999997E-2</v>
      </c>
      <c r="E1389" s="81">
        <f t="shared" ca="1" si="579"/>
        <v>1.9929999999999999E-4</v>
      </c>
      <c r="F1389" s="83">
        <f t="shared" si="572"/>
        <v>1.1679999999999999</v>
      </c>
      <c r="G1389" s="84">
        <f t="shared" ca="1" si="580"/>
        <v>1.0002327823999999</v>
      </c>
      <c r="H1389" s="81">
        <f ca="1">TRUNC(PRODUCT(G$10:G1388),15)</f>
        <v>1.2250794657216699</v>
      </c>
      <c r="I1389" s="81">
        <f t="shared" si="581"/>
        <v>1</v>
      </c>
      <c r="J1389" s="81">
        <f t="shared" ca="1" si="582"/>
        <v>1.2250794700000001</v>
      </c>
      <c r="K1389" s="81">
        <f t="shared" ca="1" si="583"/>
        <v>225.07946999999999</v>
      </c>
      <c r="L1389" s="85">
        <f>IF(VLOOKUP(A1389,$U$12:$AD$125,8)=VLOOKUP(A1388,$U$12:$AD$125,8),0,VLOOKUP(A1389,U$12:$AD$125,8))</f>
        <v>0</v>
      </c>
      <c r="M1389" s="86">
        <f>IF(L1389&gt;0,VLOOKUP(L1389,T$12:$AC$125,7),0)</f>
        <v>0</v>
      </c>
      <c r="N1389" s="81">
        <f t="shared" si="573"/>
        <v>0</v>
      </c>
      <c r="O1389" s="81">
        <f t="shared" ca="1" si="584"/>
        <v>225.07946999999999</v>
      </c>
      <c r="P1389" s="87" t="str">
        <f t="shared" si="585"/>
        <v>J=</v>
      </c>
      <c r="Q1389" s="88">
        <f t="shared" si="586"/>
        <v>44676</v>
      </c>
      <c r="R1389" s="7"/>
      <c r="S1389" s="7"/>
      <c r="T1389" s="7"/>
      <c r="U1389" s="7"/>
      <c r="V1389" s="7"/>
      <c r="W1389" s="7"/>
      <c r="X1389" s="7"/>
      <c r="Y1389" s="7"/>
      <c r="Z1389" s="7"/>
      <c r="AA1389" s="7"/>
      <c r="AB1389" s="7"/>
      <c r="AC1389" s="7"/>
      <c r="AD1389" s="7"/>
      <c r="AE1389" s="7"/>
      <c r="AF1389" s="65">
        <f t="shared" si="591"/>
        <v>44172</v>
      </c>
      <c r="AG1389" s="9">
        <f t="shared" ca="1" si="588"/>
        <v>1190.3115499999999</v>
      </c>
      <c r="AH1389" s="9">
        <f t="shared" si="588"/>
        <v>1000</v>
      </c>
      <c r="AI1389" s="4">
        <f t="shared" ca="1" si="588"/>
        <v>1.9000000000000006E-2</v>
      </c>
      <c r="AJ1389" s="10">
        <f t="shared" ca="1" si="588"/>
        <v>7.4690000000000005E-5</v>
      </c>
      <c r="AK1389" s="4">
        <f t="shared" si="588"/>
        <v>1.1679999999999999</v>
      </c>
      <c r="AL1389" s="65">
        <f t="shared" si="589"/>
        <v>44172</v>
      </c>
      <c r="AM1389" s="10">
        <f t="shared" ca="1" si="590"/>
        <v>1.1903115500000001</v>
      </c>
      <c r="AN1389" s="9">
        <f t="shared" ca="1" si="590"/>
        <v>190.31155000000001</v>
      </c>
      <c r="AO1389" s="7">
        <f t="shared" si="590"/>
        <v>0</v>
      </c>
      <c r="AP1389" s="11">
        <f t="shared" si="590"/>
        <v>0</v>
      </c>
      <c r="AQ1389" s="9">
        <f t="shared" si="590"/>
        <v>0</v>
      </c>
      <c r="AR1389" s="8" t="str">
        <f t="shared" si="590"/>
        <v>J=</v>
      </c>
      <c r="AS1389" s="65">
        <f t="shared" si="590"/>
        <v>44676</v>
      </c>
      <c r="AT1389" s="12"/>
      <c r="AU1389" s="12"/>
      <c r="AV1389" s="22"/>
      <c r="AW1389" s="12"/>
      <c r="AX1389" s="12"/>
      <c r="AY1389" s="12"/>
      <c r="AZ1389" s="12"/>
      <c r="BA1389" s="12"/>
      <c r="BB1389" s="12"/>
      <c r="BC1389" s="12"/>
      <c r="BD1389" s="12"/>
      <c r="BE1389" s="12"/>
      <c r="BF1389" s="12"/>
      <c r="BG1389" s="12"/>
      <c r="BH1389" s="12"/>
      <c r="BI1389" s="12"/>
      <c r="BJ1389" s="12"/>
      <c r="BK1389" s="12"/>
      <c r="BL1389" s="12"/>
      <c r="BM1389" s="12"/>
      <c r="BN1389" s="12"/>
      <c r="BO1389" s="12"/>
      <c r="BP1389" s="12"/>
      <c r="BQ1389" s="12"/>
      <c r="BR1389" s="12"/>
      <c r="BS1389" s="12"/>
      <c r="BT1389" s="12"/>
      <c r="BU1389" s="12"/>
      <c r="BV1389" s="12"/>
      <c r="BW1389" s="12"/>
      <c r="BX1389" s="12"/>
      <c r="BY1389" s="12"/>
      <c r="BZ1389" s="12"/>
      <c r="CA1389" s="12"/>
      <c r="CB1389" s="12"/>
      <c r="CC1389" s="12"/>
      <c r="CD1389" s="12"/>
      <c r="CE1389" s="12"/>
      <c r="CF1389" s="12"/>
      <c r="CG1389" s="12"/>
      <c r="CH1389" s="12"/>
      <c r="CI1389" s="12"/>
      <c r="CJ1389" s="12"/>
      <c r="CK1389" s="12"/>
      <c r="CL1389" s="12"/>
      <c r="CM1389" s="12"/>
      <c r="CN1389" s="12"/>
      <c r="CO1389" s="12"/>
      <c r="CP1389" s="12"/>
      <c r="CQ1389" s="12"/>
      <c r="CR1389" s="12"/>
      <c r="CS1389" s="12"/>
      <c r="CT1389" s="12"/>
      <c r="CU1389" s="12"/>
      <c r="CV1389" s="12"/>
      <c r="CW1389" s="12"/>
      <c r="CX1389" s="12"/>
      <c r="CY1389" s="12"/>
      <c r="CZ1389" s="12"/>
      <c r="DA1389" s="12"/>
      <c r="DB1389" s="12"/>
      <c r="DC1389" s="12"/>
      <c r="DD1389" s="12"/>
      <c r="DE1389" s="12"/>
      <c r="DF1389" s="12"/>
      <c r="DG1389" s="12"/>
      <c r="DH1389" s="12"/>
      <c r="DI1389" s="12"/>
      <c r="DJ1389" s="12"/>
      <c r="DK1389" s="12"/>
      <c r="DL1389" s="12"/>
      <c r="DM1389" s="12"/>
      <c r="DN1389" s="12"/>
      <c r="DO1389" s="12"/>
      <c r="DP1389" s="12"/>
      <c r="DQ1389" s="12"/>
      <c r="DR1389" s="12"/>
      <c r="DS1389" s="12"/>
      <c r="DT1389" s="12"/>
      <c r="DU1389" s="12"/>
      <c r="DV1389" s="12"/>
      <c r="DW1389" s="12"/>
      <c r="DX1389" s="12"/>
      <c r="DY1389" s="12"/>
      <c r="DZ1389" s="12"/>
      <c r="EA1389" s="12"/>
      <c r="EB1389" s="12"/>
      <c r="EC1389" s="12"/>
      <c r="ED1389" s="12"/>
      <c r="EE1389" s="12"/>
      <c r="EF1389" s="12"/>
      <c r="EG1389" s="12"/>
      <c r="EH1389" s="12"/>
      <c r="EI1389" s="12"/>
      <c r="EJ1389" s="12"/>
      <c r="EK1389" s="12"/>
      <c r="EL1389" s="12"/>
      <c r="EM1389" s="12"/>
      <c r="EN1389" s="12"/>
      <c r="EO1389" s="12"/>
      <c r="EP1389" s="12"/>
      <c r="EQ1389" s="12"/>
      <c r="ER1389" s="12"/>
      <c r="ES1389" s="12"/>
      <c r="ET1389" s="12"/>
      <c r="EU1389" s="12"/>
      <c r="EV1389" s="12"/>
      <c r="EW1389" s="12"/>
      <c r="EX1389" s="12"/>
      <c r="EY1389" s="12"/>
      <c r="EZ1389" s="12"/>
      <c r="FA1389" s="12"/>
      <c r="FB1389" s="12"/>
      <c r="FC1389" s="12"/>
      <c r="FD1389" s="12"/>
      <c r="FE1389" s="12"/>
      <c r="FF1389" s="12"/>
      <c r="FG1389" s="12"/>
      <c r="FH1389" s="12"/>
      <c r="FI1389" s="12"/>
      <c r="FJ1389" s="12"/>
      <c r="FK1389" s="12"/>
      <c r="FL1389" s="12"/>
      <c r="FM1389" s="12"/>
      <c r="FN1389" s="12"/>
      <c r="FO1389" s="12"/>
      <c r="FP1389" s="12"/>
      <c r="FQ1389" s="12"/>
      <c r="FR1389" s="12"/>
      <c r="FS1389" s="12"/>
      <c r="FT1389" s="12"/>
      <c r="FU1389" s="12"/>
      <c r="FV1389" s="12"/>
      <c r="FW1389" s="12"/>
      <c r="FX1389" s="12"/>
      <c r="FY1389" s="12"/>
      <c r="FZ1389" s="12"/>
      <c r="GA1389" s="12"/>
      <c r="GB1389" s="12"/>
      <c r="GC1389" s="12"/>
      <c r="GD1389" s="12"/>
      <c r="GE1389" s="12"/>
      <c r="GF1389" s="12"/>
      <c r="GG1389" s="12"/>
      <c r="GH1389" s="12"/>
      <c r="GI1389" s="12"/>
      <c r="GJ1389" s="12"/>
      <c r="GK1389" s="12"/>
      <c r="GL1389" s="12"/>
      <c r="GM1389" s="12"/>
      <c r="GN1389" s="12"/>
      <c r="GO1389" s="12"/>
      <c r="GP1389" s="12"/>
      <c r="GQ1389" s="12"/>
      <c r="GR1389" s="12"/>
    </row>
    <row r="1390" spans="1:203" x14ac:dyDescent="0.2">
      <c r="A1390" s="79">
        <f t="shared" si="574"/>
        <v>44462</v>
      </c>
      <c r="B1390" s="80">
        <f t="shared" ca="1" si="577"/>
        <v>1225.36464</v>
      </c>
      <c r="C1390" s="81">
        <f t="shared" si="578"/>
        <v>1000</v>
      </c>
      <c r="D1390" s="82">
        <f ca="1">IF(A1390&lt;$B$1,VLOOKUP(A1390,[1]DI!$A$4:$B$15000,2,FALSE),0)</f>
        <v>6.1499999999999999E-2</v>
      </c>
      <c r="E1390" s="81">
        <f t="shared" ca="1" si="579"/>
        <v>2.3687E-4</v>
      </c>
      <c r="F1390" s="83">
        <f t="shared" si="572"/>
        <v>1.1679999999999999</v>
      </c>
      <c r="G1390" s="84">
        <f t="shared" ca="1" si="580"/>
        <v>1.0002766641600001</v>
      </c>
      <c r="H1390" s="81">
        <f ca="1">TRUNC(PRODUCT(G$10:G1389),15)</f>
        <v>1.2253646426598901</v>
      </c>
      <c r="I1390" s="81">
        <f t="shared" si="581"/>
        <v>1</v>
      </c>
      <c r="J1390" s="81">
        <f t="shared" ca="1" si="582"/>
        <v>1.22536464</v>
      </c>
      <c r="K1390" s="81">
        <f t="shared" ca="1" si="583"/>
        <v>225.36464000000001</v>
      </c>
      <c r="L1390" s="85">
        <f>IF(VLOOKUP(A1390,$U$12:$AD$125,8)=VLOOKUP(A1389,$U$12:$AD$125,8),0,VLOOKUP(A1390,U$12:$AD$125,8))</f>
        <v>0</v>
      </c>
      <c r="M1390" s="86">
        <f>IF(L1390&gt;0,VLOOKUP(L1390,T$12:$AC$125,7),0)</f>
        <v>0</v>
      </c>
      <c r="N1390" s="81">
        <f t="shared" si="573"/>
        <v>0</v>
      </c>
      <c r="O1390" s="81">
        <f t="shared" ca="1" si="584"/>
        <v>225.36464000000001</v>
      </c>
      <c r="P1390" s="87" t="str">
        <f t="shared" si="585"/>
        <v>J=</v>
      </c>
      <c r="Q1390" s="88">
        <f t="shared" si="586"/>
        <v>44676</v>
      </c>
      <c r="R1390" s="7"/>
      <c r="S1390" s="7"/>
      <c r="T1390" s="7"/>
      <c r="U1390" s="7"/>
      <c r="V1390" s="7"/>
      <c r="W1390" s="7"/>
      <c r="X1390" s="7"/>
      <c r="Y1390" s="7"/>
      <c r="Z1390" s="7"/>
      <c r="AA1390" s="7"/>
      <c r="AB1390" s="7"/>
      <c r="AC1390" s="7"/>
      <c r="AD1390" s="7"/>
      <c r="AE1390" s="7"/>
      <c r="AF1390" s="65">
        <f t="shared" si="591"/>
        <v>44173</v>
      </c>
      <c r="AG1390" s="9">
        <f t="shared" ca="1" si="588"/>
        <v>1190.4153900000001</v>
      </c>
      <c r="AH1390" s="9">
        <f t="shared" si="588"/>
        <v>1000</v>
      </c>
      <c r="AI1390" s="4">
        <f t="shared" ca="1" si="588"/>
        <v>1.9000000000000006E-2</v>
      </c>
      <c r="AJ1390" s="10">
        <f t="shared" ca="1" si="588"/>
        <v>7.4690000000000005E-5</v>
      </c>
      <c r="AK1390" s="4">
        <f t="shared" si="588"/>
        <v>1.1679999999999999</v>
      </c>
      <c r="AL1390" s="65">
        <f t="shared" si="589"/>
        <v>44173</v>
      </c>
      <c r="AM1390" s="10">
        <f t="shared" ca="1" si="590"/>
        <v>1.1904153900000001</v>
      </c>
      <c r="AN1390" s="9">
        <f t="shared" ca="1" si="590"/>
        <v>190.41539</v>
      </c>
      <c r="AO1390" s="7">
        <f t="shared" si="590"/>
        <v>0</v>
      </c>
      <c r="AP1390" s="11">
        <f t="shared" si="590"/>
        <v>0</v>
      </c>
      <c r="AQ1390" s="9">
        <f t="shared" si="590"/>
        <v>0</v>
      </c>
      <c r="AR1390" s="8" t="str">
        <f t="shared" si="590"/>
        <v>J=</v>
      </c>
      <c r="AS1390" s="65">
        <f t="shared" si="590"/>
        <v>44676</v>
      </c>
      <c r="AT1390" s="12"/>
      <c r="AU1390" s="12"/>
      <c r="AV1390" s="22"/>
      <c r="AW1390" s="12"/>
      <c r="AX1390" s="12"/>
      <c r="AY1390" s="12"/>
      <c r="AZ1390" s="12"/>
      <c r="BA1390" s="12"/>
      <c r="BB1390" s="12"/>
      <c r="BC1390" s="12"/>
      <c r="BD1390" s="12"/>
      <c r="BE1390" s="12"/>
      <c r="BF1390" s="12"/>
      <c r="BG1390" s="12"/>
      <c r="BH1390" s="12"/>
      <c r="BI1390" s="12"/>
      <c r="BJ1390" s="12"/>
      <c r="BK1390" s="12"/>
      <c r="BL1390" s="12"/>
      <c r="BM1390" s="12"/>
      <c r="BN1390" s="12"/>
      <c r="BO1390" s="12"/>
      <c r="BP1390" s="12"/>
      <c r="BQ1390" s="12"/>
      <c r="BR1390" s="12"/>
      <c r="BS1390" s="12"/>
      <c r="BT1390" s="12"/>
      <c r="BU1390" s="12"/>
      <c r="BV1390" s="12"/>
      <c r="BW1390" s="12"/>
      <c r="BX1390" s="12"/>
      <c r="BY1390" s="12"/>
      <c r="BZ1390" s="12"/>
      <c r="CA1390" s="12"/>
      <c r="CB1390" s="12"/>
      <c r="CC1390" s="12"/>
      <c r="CD1390" s="12"/>
      <c r="CE1390" s="12"/>
      <c r="CF1390" s="12"/>
      <c r="CG1390" s="12"/>
      <c r="CH1390" s="12"/>
      <c r="CI1390" s="12"/>
      <c r="CJ1390" s="12"/>
      <c r="CK1390" s="12"/>
      <c r="CL1390" s="12"/>
      <c r="CM1390" s="12"/>
      <c r="CN1390" s="12"/>
      <c r="CO1390" s="12"/>
      <c r="CP1390" s="12"/>
      <c r="CQ1390" s="12"/>
      <c r="CR1390" s="12"/>
      <c r="CS1390" s="12"/>
      <c r="CT1390" s="12"/>
      <c r="CU1390" s="12"/>
      <c r="CV1390" s="12"/>
      <c r="CW1390" s="12"/>
      <c r="CX1390" s="12"/>
      <c r="CY1390" s="12"/>
      <c r="CZ1390" s="12"/>
      <c r="DA1390" s="12"/>
      <c r="DB1390" s="12"/>
      <c r="DC1390" s="12"/>
      <c r="DD1390" s="12"/>
      <c r="DE1390" s="12"/>
      <c r="DF1390" s="12"/>
      <c r="DG1390" s="12"/>
      <c r="DH1390" s="12"/>
      <c r="DI1390" s="12"/>
      <c r="DJ1390" s="12"/>
      <c r="DK1390" s="12"/>
      <c r="DL1390" s="12"/>
      <c r="DM1390" s="12"/>
      <c r="DN1390" s="12"/>
      <c r="DO1390" s="12"/>
      <c r="DP1390" s="12"/>
      <c r="DQ1390" s="12"/>
      <c r="DR1390" s="12"/>
      <c r="DS1390" s="12"/>
      <c r="DT1390" s="12"/>
      <c r="DU1390" s="12"/>
      <c r="DV1390" s="12"/>
      <c r="DW1390" s="12"/>
      <c r="DX1390" s="12"/>
      <c r="DY1390" s="12"/>
      <c r="DZ1390" s="12"/>
      <c r="EA1390" s="12"/>
      <c r="EB1390" s="12"/>
      <c r="EC1390" s="12"/>
      <c r="ED1390" s="12"/>
      <c r="EE1390" s="12"/>
      <c r="EF1390" s="12"/>
      <c r="EG1390" s="12"/>
      <c r="EH1390" s="12"/>
      <c r="EI1390" s="12"/>
      <c r="EJ1390" s="12"/>
      <c r="EK1390" s="12"/>
      <c r="EL1390" s="12"/>
      <c r="EM1390" s="12"/>
      <c r="EN1390" s="12"/>
      <c r="EO1390" s="12"/>
      <c r="EP1390" s="12"/>
      <c r="EQ1390" s="12"/>
      <c r="ER1390" s="12"/>
      <c r="ES1390" s="12"/>
      <c r="ET1390" s="12"/>
      <c r="EU1390" s="12"/>
      <c r="EV1390" s="12"/>
      <c r="EW1390" s="12"/>
      <c r="EX1390" s="12"/>
      <c r="EY1390" s="12"/>
      <c r="EZ1390" s="12"/>
      <c r="FA1390" s="12"/>
      <c r="FB1390" s="12"/>
      <c r="FC1390" s="12"/>
      <c r="FD1390" s="12"/>
      <c r="FE1390" s="12"/>
      <c r="FF1390" s="12"/>
      <c r="FG1390" s="12"/>
      <c r="FH1390" s="12"/>
      <c r="FI1390" s="12"/>
      <c r="FJ1390" s="12"/>
      <c r="FK1390" s="12"/>
      <c r="FL1390" s="12"/>
      <c r="FM1390" s="12"/>
      <c r="FN1390" s="12"/>
      <c r="FO1390" s="12"/>
      <c r="FP1390" s="12"/>
      <c r="FQ1390" s="12"/>
      <c r="FR1390" s="12"/>
      <c r="FS1390" s="12"/>
      <c r="FT1390" s="12"/>
      <c r="FU1390" s="12"/>
      <c r="FV1390" s="12"/>
      <c r="FW1390" s="12"/>
      <c r="FX1390" s="12"/>
      <c r="FY1390" s="12"/>
      <c r="FZ1390" s="12"/>
      <c r="GA1390" s="12"/>
      <c r="GB1390" s="12"/>
      <c r="GC1390" s="12"/>
      <c r="GD1390" s="12"/>
      <c r="GE1390" s="12"/>
      <c r="GF1390" s="12"/>
      <c r="GG1390" s="12"/>
      <c r="GH1390" s="12"/>
      <c r="GI1390" s="12"/>
      <c r="GJ1390" s="12"/>
      <c r="GK1390" s="12"/>
      <c r="GL1390" s="12"/>
      <c r="GM1390" s="12"/>
      <c r="GN1390" s="12"/>
      <c r="GO1390" s="12"/>
      <c r="GP1390" s="12"/>
      <c r="GQ1390" s="12"/>
      <c r="GR1390" s="12"/>
    </row>
    <row r="1391" spans="1:203" x14ac:dyDescent="0.2">
      <c r="A1391" s="79">
        <f t="shared" si="574"/>
        <v>44463</v>
      </c>
      <c r="B1391" s="80">
        <f t="shared" ca="1" si="577"/>
        <v>1225.7036600000001</v>
      </c>
      <c r="C1391" s="81">
        <f t="shared" si="578"/>
        <v>1000</v>
      </c>
      <c r="D1391" s="82">
        <f ca="1">IF(A1391&lt;$B$1,VLOOKUP(A1391,[1]DI!$A$4:$B$15000,2,FALSE),0)</f>
        <v>6.1499999999999999E-2</v>
      </c>
      <c r="E1391" s="81">
        <f t="shared" ca="1" si="579"/>
        <v>2.3687E-4</v>
      </c>
      <c r="F1391" s="83">
        <f t="shared" si="572"/>
        <v>1.1679999999999999</v>
      </c>
      <c r="G1391" s="84">
        <f t="shared" ca="1" si="580"/>
        <v>1.0002766641600001</v>
      </c>
      <c r="H1391" s="81">
        <f ca="1">TRUNC(PRODUCT(G$10:G1390),15)</f>
        <v>1.22570365713945</v>
      </c>
      <c r="I1391" s="81">
        <f t="shared" si="581"/>
        <v>1</v>
      </c>
      <c r="J1391" s="81">
        <f t="shared" ca="1" si="582"/>
        <v>1.22570366</v>
      </c>
      <c r="K1391" s="81">
        <f t="shared" ca="1" si="583"/>
        <v>225.70366000000001</v>
      </c>
      <c r="L1391" s="85">
        <f>IF(VLOOKUP(A1391,$U$12:$AD$125,8)=VLOOKUP(A1390,$U$12:$AD$125,8),0,VLOOKUP(A1391,U$12:$AD$125,8))</f>
        <v>0</v>
      </c>
      <c r="M1391" s="86">
        <f>IF(L1391&gt;0,VLOOKUP(L1391,T$12:$AC$125,7),0)</f>
        <v>0</v>
      </c>
      <c r="N1391" s="81">
        <f t="shared" si="573"/>
        <v>0</v>
      </c>
      <c r="O1391" s="81">
        <f t="shared" ca="1" si="584"/>
        <v>225.70366000000001</v>
      </c>
      <c r="P1391" s="87" t="str">
        <f t="shared" si="585"/>
        <v>J=</v>
      </c>
      <c r="Q1391" s="88">
        <f t="shared" si="586"/>
        <v>44676</v>
      </c>
      <c r="R1391" s="7"/>
      <c r="S1391" s="7"/>
      <c r="T1391" s="7"/>
      <c r="U1391" s="7"/>
      <c r="V1391" s="7"/>
      <c r="W1391" s="7"/>
      <c r="X1391" s="7"/>
      <c r="Y1391" s="7"/>
      <c r="Z1391" s="7"/>
      <c r="AA1391" s="7"/>
      <c r="AB1391" s="7"/>
      <c r="AC1391" s="7"/>
      <c r="AD1391" s="7"/>
      <c r="AE1391" s="7"/>
      <c r="AF1391" s="65">
        <f t="shared" si="591"/>
        <v>44174</v>
      </c>
      <c r="AG1391" s="9">
        <f t="shared" ca="1" si="588"/>
        <v>1190.5192400000001</v>
      </c>
      <c r="AH1391" s="9">
        <f t="shared" si="588"/>
        <v>1000</v>
      </c>
      <c r="AI1391" s="4">
        <f t="shared" ca="1" si="588"/>
        <v>1.9000000000000006E-2</v>
      </c>
      <c r="AJ1391" s="10">
        <f t="shared" ca="1" si="588"/>
        <v>7.4690000000000005E-5</v>
      </c>
      <c r="AK1391" s="4">
        <f t="shared" si="588"/>
        <v>1.1679999999999999</v>
      </c>
      <c r="AL1391" s="65">
        <f t="shared" si="589"/>
        <v>44174</v>
      </c>
      <c r="AM1391" s="10">
        <f t="shared" ca="1" si="590"/>
        <v>1.19051924</v>
      </c>
      <c r="AN1391" s="9">
        <f t="shared" ca="1" si="590"/>
        <v>190.51924</v>
      </c>
      <c r="AO1391" s="7">
        <f t="shared" si="590"/>
        <v>0</v>
      </c>
      <c r="AP1391" s="11">
        <f t="shared" si="590"/>
        <v>0</v>
      </c>
      <c r="AQ1391" s="9">
        <f t="shared" si="590"/>
        <v>0</v>
      </c>
      <c r="AR1391" s="8" t="str">
        <f t="shared" si="590"/>
        <v>J=</v>
      </c>
      <c r="AS1391" s="65">
        <f t="shared" si="590"/>
        <v>44676</v>
      </c>
      <c r="AT1391" s="12"/>
      <c r="AU1391" s="12"/>
      <c r="AV1391" s="22"/>
      <c r="AW1391" s="12"/>
      <c r="AX1391" s="12"/>
      <c r="AY1391" s="12"/>
      <c r="AZ1391" s="12"/>
      <c r="BA1391" s="12"/>
      <c r="BB1391" s="12"/>
      <c r="BC1391" s="12"/>
      <c r="BD1391" s="12"/>
      <c r="BE1391" s="12"/>
      <c r="BF1391" s="12"/>
      <c r="BG1391" s="12"/>
      <c r="BH1391" s="12"/>
      <c r="BI1391" s="12"/>
      <c r="BJ1391" s="12"/>
      <c r="BK1391" s="12"/>
      <c r="BL1391" s="12"/>
      <c r="BM1391" s="12"/>
      <c r="BN1391" s="12"/>
      <c r="BO1391" s="12"/>
      <c r="BP1391" s="12"/>
      <c r="BQ1391" s="12"/>
      <c r="BR1391" s="12"/>
      <c r="BS1391" s="12"/>
      <c r="BT1391" s="12"/>
      <c r="BU1391" s="12"/>
      <c r="BV1391" s="12"/>
      <c r="BW1391" s="12"/>
      <c r="BX1391" s="12"/>
      <c r="BY1391" s="12"/>
      <c r="BZ1391" s="12"/>
      <c r="CA1391" s="12"/>
      <c r="CB1391" s="12"/>
      <c r="CC1391" s="12"/>
      <c r="CD1391" s="12"/>
      <c r="CE1391" s="12"/>
      <c r="CF1391" s="12"/>
      <c r="CG1391" s="12"/>
      <c r="CH1391" s="12"/>
      <c r="CI1391" s="12"/>
      <c r="CJ1391" s="12"/>
      <c r="CK1391" s="12"/>
      <c r="CL1391" s="12"/>
      <c r="CM1391" s="12"/>
      <c r="CN1391" s="12"/>
      <c r="CO1391" s="12"/>
      <c r="CP1391" s="12"/>
      <c r="CQ1391" s="12"/>
      <c r="CR1391" s="12"/>
      <c r="CS1391" s="12"/>
      <c r="CT1391" s="12"/>
      <c r="CU1391" s="12"/>
      <c r="CV1391" s="12"/>
      <c r="CW1391" s="12"/>
      <c r="CX1391" s="12"/>
      <c r="CY1391" s="12"/>
      <c r="CZ1391" s="12"/>
      <c r="DA1391" s="12"/>
      <c r="DB1391" s="12"/>
      <c r="DC1391" s="12"/>
      <c r="DD1391" s="12"/>
      <c r="DE1391" s="12"/>
      <c r="DF1391" s="12"/>
      <c r="DG1391" s="12"/>
      <c r="DH1391" s="12"/>
      <c r="DI1391" s="12"/>
      <c r="DJ1391" s="12"/>
      <c r="DK1391" s="12"/>
      <c r="DL1391" s="12"/>
      <c r="DM1391" s="12"/>
      <c r="DN1391" s="12"/>
      <c r="DO1391" s="12"/>
      <c r="DP1391" s="12"/>
      <c r="DQ1391" s="12"/>
      <c r="DR1391" s="12"/>
      <c r="DS1391" s="12"/>
      <c r="DT1391" s="12"/>
      <c r="DU1391" s="12"/>
      <c r="DV1391" s="12"/>
      <c r="DW1391" s="12"/>
      <c r="DX1391" s="12"/>
      <c r="DY1391" s="12"/>
      <c r="DZ1391" s="12"/>
      <c r="EA1391" s="12"/>
      <c r="EB1391" s="12"/>
      <c r="EC1391" s="12"/>
      <c r="ED1391" s="12"/>
      <c r="EE1391" s="12"/>
      <c r="EF1391" s="12"/>
      <c r="EG1391" s="12"/>
      <c r="EH1391" s="12"/>
      <c r="EI1391" s="12"/>
      <c r="EJ1391" s="12"/>
      <c r="EK1391" s="12"/>
      <c r="EL1391" s="12"/>
      <c r="EM1391" s="12"/>
      <c r="EN1391" s="12"/>
      <c r="EO1391" s="12"/>
      <c r="EP1391" s="12"/>
      <c r="EQ1391" s="12"/>
      <c r="ER1391" s="12"/>
      <c r="ES1391" s="12"/>
      <c r="ET1391" s="12"/>
      <c r="EU1391" s="12"/>
      <c r="EV1391" s="12"/>
      <c r="EW1391" s="12"/>
      <c r="EX1391" s="12"/>
      <c r="EY1391" s="12"/>
      <c r="EZ1391" s="12"/>
      <c r="FA1391" s="12"/>
      <c r="FB1391" s="12"/>
      <c r="FC1391" s="12"/>
      <c r="FD1391" s="12"/>
      <c r="FE1391" s="12"/>
      <c r="FF1391" s="12"/>
      <c r="FG1391" s="12"/>
      <c r="FH1391" s="12"/>
      <c r="FI1391" s="12"/>
      <c r="FJ1391" s="12"/>
      <c r="FK1391" s="12"/>
      <c r="FL1391" s="12"/>
      <c r="FM1391" s="12"/>
      <c r="FN1391" s="12"/>
      <c r="FO1391" s="12"/>
      <c r="FP1391" s="12"/>
      <c r="FQ1391" s="12"/>
      <c r="FR1391" s="12"/>
      <c r="FS1391" s="12"/>
      <c r="FT1391" s="12"/>
      <c r="FU1391" s="12"/>
      <c r="FV1391" s="12"/>
      <c r="FW1391" s="12"/>
      <c r="FX1391" s="12"/>
      <c r="FY1391" s="12"/>
      <c r="FZ1391" s="12"/>
      <c r="GA1391" s="12"/>
      <c r="GB1391" s="12"/>
      <c r="GC1391" s="12"/>
      <c r="GD1391" s="12"/>
      <c r="GE1391" s="12"/>
      <c r="GF1391" s="12"/>
      <c r="GG1391" s="12"/>
      <c r="GH1391" s="12"/>
      <c r="GI1391" s="12"/>
      <c r="GJ1391" s="12"/>
      <c r="GK1391" s="12"/>
      <c r="GL1391" s="12"/>
      <c r="GM1391" s="12"/>
      <c r="GN1391" s="12"/>
      <c r="GO1391" s="12"/>
      <c r="GP1391" s="12"/>
      <c r="GQ1391" s="12"/>
      <c r="GR1391" s="12"/>
    </row>
    <row r="1392" spans="1:203" x14ac:dyDescent="0.2">
      <c r="A1392" s="79">
        <f t="shared" si="574"/>
        <v>44464</v>
      </c>
      <c r="B1392" s="80">
        <f t="shared" ca="1" si="577"/>
        <v>1226.04277</v>
      </c>
      <c r="C1392" s="81">
        <f t="shared" si="578"/>
        <v>1000</v>
      </c>
      <c r="D1392" s="82">
        <f ca="1">IF(A1392&lt;$B$1,VLOOKUP(A1392,[1]DI!$A$4:$B$15000,2,FALSE),0)</f>
        <v>0</v>
      </c>
      <c r="E1392" s="81">
        <f t="shared" ca="1" si="579"/>
        <v>0</v>
      </c>
      <c r="F1392" s="83">
        <f t="shared" si="572"/>
        <v>1.1679999999999999</v>
      </c>
      <c r="G1392" s="84">
        <f t="shared" ca="1" si="580"/>
        <v>1</v>
      </c>
      <c r="H1392" s="81">
        <f ca="1">TRUNC(PRODUCT(G$10:G1391),15)</f>
        <v>1.22604276541216</v>
      </c>
      <c r="I1392" s="81">
        <f t="shared" si="581"/>
        <v>1</v>
      </c>
      <c r="J1392" s="81">
        <f t="shared" ca="1" si="582"/>
        <v>1.2260427700000001</v>
      </c>
      <c r="K1392" s="81">
        <f t="shared" ca="1" si="583"/>
        <v>226.04276999999999</v>
      </c>
      <c r="L1392" s="85">
        <f>IF(VLOOKUP(A1392,$U$12:$AD$125,8)=VLOOKUP(A1391,$U$12:$AD$125,8),0,VLOOKUP(A1392,U$12:$AD$125,8))</f>
        <v>0</v>
      </c>
      <c r="M1392" s="86">
        <f>IF(L1392&gt;0,VLOOKUP(L1392,T$12:$AC$125,7),0)</f>
        <v>0</v>
      </c>
      <c r="N1392" s="81">
        <f t="shared" si="573"/>
        <v>0</v>
      </c>
      <c r="O1392" s="81">
        <f t="shared" ca="1" si="584"/>
        <v>226.04276999999999</v>
      </c>
      <c r="P1392" s="87" t="str">
        <f t="shared" si="585"/>
        <v>J=</v>
      </c>
      <c r="Q1392" s="88">
        <f t="shared" si="586"/>
        <v>44676</v>
      </c>
      <c r="R1392" s="7"/>
      <c r="S1392" s="7"/>
      <c r="T1392" s="7"/>
      <c r="U1392" s="7"/>
      <c r="V1392" s="7"/>
      <c r="W1392" s="7"/>
      <c r="X1392" s="7"/>
      <c r="Y1392" s="7"/>
      <c r="Z1392" s="7"/>
      <c r="AA1392" s="7"/>
      <c r="AB1392" s="7"/>
      <c r="AC1392" s="7"/>
      <c r="AD1392" s="7"/>
      <c r="AE1392" s="7"/>
      <c r="AF1392" s="65">
        <f t="shared" si="591"/>
        <v>44175</v>
      </c>
      <c r="AG1392" s="9">
        <f t="shared" ca="1" si="588"/>
        <v>1190.6231</v>
      </c>
      <c r="AH1392" s="9">
        <f t="shared" si="588"/>
        <v>1000</v>
      </c>
      <c r="AI1392" s="4">
        <f t="shared" ca="1" si="588"/>
        <v>1.9000000000000006E-2</v>
      </c>
      <c r="AJ1392" s="10">
        <f t="shared" ca="1" si="588"/>
        <v>7.4690000000000005E-5</v>
      </c>
      <c r="AK1392" s="4">
        <f t="shared" si="588"/>
        <v>1.1679999999999999</v>
      </c>
      <c r="AL1392" s="65">
        <f t="shared" si="589"/>
        <v>44175</v>
      </c>
      <c r="AM1392" s="10">
        <f t="shared" ca="1" si="590"/>
        <v>1.1906231</v>
      </c>
      <c r="AN1392" s="9">
        <f t="shared" ca="1" si="590"/>
        <v>190.62309999999999</v>
      </c>
      <c r="AO1392" s="7">
        <f t="shared" si="590"/>
        <v>0</v>
      </c>
      <c r="AP1392" s="11">
        <f t="shared" si="590"/>
        <v>0</v>
      </c>
      <c r="AQ1392" s="9">
        <f t="shared" si="590"/>
        <v>0</v>
      </c>
      <c r="AR1392" s="8" t="str">
        <f t="shared" si="590"/>
        <v>J=</v>
      </c>
      <c r="AS1392" s="65">
        <f t="shared" si="590"/>
        <v>44676</v>
      </c>
      <c r="AT1392" s="12"/>
      <c r="AU1392" s="12"/>
      <c r="AV1392" s="22"/>
      <c r="AW1392" s="12"/>
      <c r="AX1392" s="12"/>
      <c r="AY1392" s="12"/>
      <c r="AZ1392" s="12"/>
      <c r="BA1392" s="12"/>
      <c r="BB1392" s="12"/>
      <c r="BC1392" s="12"/>
      <c r="BD1392" s="12"/>
      <c r="BE1392" s="12"/>
      <c r="BF1392" s="12"/>
      <c r="BG1392" s="12"/>
      <c r="BH1392" s="12"/>
      <c r="BI1392" s="12"/>
      <c r="BJ1392" s="12"/>
      <c r="BK1392" s="12"/>
      <c r="BL1392" s="12"/>
      <c r="BM1392" s="12"/>
      <c r="BN1392" s="12"/>
      <c r="BO1392" s="12"/>
      <c r="BP1392" s="12"/>
      <c r="BQ1392" s="12"/>
      <c r="BR1392" s="12"/>
      <c r="BS1392" s="12"/>
      <c r="BT1392" s="12"/>
      <c r="BU1392" s="12"/>
      <c r="BV1392" s="12"/>
      <c r="BW1392" s="12"/>
      <c r="BX1392" s="12"/>
      <c r="BY1392" s="12"/>
      <c r="BZ1392" s="12"/>
      <c r="CA1392" s="12"/>
      <c r="CB1392" s="12"/>
      <c r="CC1392" s="12"/>
      <c r="CD1392" s="12"/>
      <c r="CE1392" s="12"/>
      <c r="CF1392" s="12"/>
      <c r="CG1392" s="12"/>
      <c r="CH1392" s="12"/>
      <c r="CI1392" s="12"/>
      <c r="CJ1392" s="12"/>
      <c r="CK1392" s="12"/>
      <c r="CL1392" s="12"/>
      <c r="CM1392" s="12"/>
      <c r="CN1392" s="12"/>
      <c r="CO1392" s="12"/>
      <c r="CP1392" s="12"/>
      <c r="CQ1392" s="12"/>
      <c r="CR1392" s="12"/>
      <c r="CS1392" s="12"/>
      <c r="CT1392" s="12"/>
      <c r="CU1392" s="12"/>
      <c r="CV1392" s="12"/>
      <c r="CW1392" s="12"/>
      <c r="CX1392" s="12"/>
      <c r="CY1392" s="12"/>
      <c r="CZ1392" s="12"/>
      <c r="DA1392" s="12"/>
      <c r="DB1392" s="12"/>
      <c r="DC1392" s="12"/>
      <c r="DD1392" s="12"/>
      <c r="DE1392" s="12"/>
      <c r="DF1392" s="12"/>
      <c r="DG1392" s="12"/>
      <c r="DH1392" s="12"/>
      <c r="DI1392" s="12"/>
      <c r="DJ1392" s="12"/>
      <c r="DK1392" s="12"/>
      <c r="DL1392" s="12"/>
      <c r="DM1392" s="12"/>
      <c r="DN1392" s="12"/>
      <c r="DO1392" s="12"/>
      <c r="DP1392" s="12"/>
      <c r="DQ1392" s="12"/>
      <c r="DR1392" s="12"/>
      <c r="DS1392" s="12"/>
      <c r="DT1392" s="12"/>
      <c r="DU1392" s="12"/>
      <c r="DV1392" s="12"/>
      <c r="DW1392" s="12"/>
      <c r="DX1392" s="12"/>
      <c r="DY1392" s="12"/>
      <c r="DZ1392" s="12"/>
      <c r="EA1392" s="12"/>
      <c r="EB1392" s="12"/>
      <c r="EC1392" s="12"/>
      <c r="ED1392" s="12"/>
      <c r="EE1392" s="12"/>
      <c r="EF1392" s="12"/>
      <c r="EG1392" s="12"/>
      <c r="EH1392" s="12"/>
      <c r="EI1392" s="12"/>
      <c r="EJ1392" s="12"/>
      <c r="EK1392" s="12"/>
      <c r="EL1392" s="12"/>
      <c r="EM1392" s="12"/>
      <c r="EN1392" s="12"/>
      <c r="EO1392" s="12"/>
      <c r="EP1392" s="12"/>
      <c r="EQ1392" s="12"/>
      <c r="ER1392" s="12"/>
      <c r="ES1392" s="12"/>
      <c r="ET1392" s="12"/>
      <c r="EU1392" s="12"/>
      <c r="EV1392" s="12"/>
      <c r="EW1392" s="12"/>
      <c r="EX1392" s="12"/>
      <c r="EY1392" s="12"/>
      <c r="EZ1392" s="12"/>
      <c r="FA1392" s="12"/>
      <c r="FB1392" s="12"/>
      <c r="FC1392" s="12"/>
      <c r="FD1392" s="12"/>
      <c r="FE1392" s="12"/>
      <c r="FF1392" s="12"/>
      <c r="FG1392" s="12"/>
      <c r="FH1392" s="12"/>
      <c r="FI1392" s="12"/>
      <c r="FJ1392" s="12"/>
      <c r="FK1392" s="12"/>
      <c r="FL1392" s="12"/>
      <c r="FM1392" s="12"/>
      <c r="FN1392" s="12"/>
      <c r="FO1392" s="12"/>
      <c r="FP1392" s="12"/>
      <c r="FQ1392" s="12"/>
      <c r="FR1392" s="12"/>
      <c r="FS1392" s="12"/>
      <c r="FT1392" s="12"/>
      <c r="FU1392" s="12"/>
      <c r="FV1392" s="12"/>
      <c r="FW1392" s="12"/>
      <c r="FX1392" s="12"/>
      <c r="FY1392" s="12"/>
      <c r="FZ1392" s="12"/>
      <c r="GA1392" s="12"/>
      <c r="GB1392" s="12"/>
      <c r="GC1392" s="12"/>
      <c r="GD1392" s="12"/>
      <c r="GE1392" s="12"/>
      <c r="GF1392" s="12"/>
      <c r="GG1392" s="12"/>
      <c r="GH1392" s="12"/>
      <c r="GI1392" s="12"/>
      <c r="GJ1392" s="12"/>
      <c r="GK1392" s="12"/>
      <c r="GL1392" s="12"/>
      <c r="GM1392" s="12"/>
      <c r="GN1392" s="12"/>
      <c r="GO1392" s="12"/>
      <c r="GP1392" s="12"/>
      <c r="GQ1392" s="12"/>
      <c r="GR1392" s="12"/>
    </row>
    <row r="1393" spans="1:200" x14ac:dyDescent="0.2">
      <c r="A1393" s="79">
        <f t="shared" si="574"/>
        <v>44465</v>
      </c>
      <c r="B1393" s="80">
        <f t="shared" ca="1" si="577"/>
        <v>1226.04277</v>
      </c>
      <c r="C1393" s="81">
        <f t="shared" si="578"/>
        <v>1000</v>
      </c>
      <c r="D1393" s="82">
        <f ca="1">IF(A1393&lt;$B$1,VLOOKUP(A1393,[1]DI!$A$4:$B$15000,2,FALSE),0)</f>
        <v>0</v>
      </c>
      <c r="E1393" s="81">
        <f t="shared" ca="1" si="579"/>
        <v>0</v>
      </c>
      <c r="F1393" s="83">
        <f t="shared" si="572"/>
        <v>1.1679999999999999</v>
      </c>
      <c r="G1393" s="84">
        <f t="shared" ca="1" si="580"/>
        <v>1</v>
      </c>
      <c r="H1393" s="81">
        <f ca="1">TRUNC(PRODUCT(G$10:G1392),15)</f>
        <v>1.22604276541216</v>
      </c>
      <c r="I1393" s="81">
        <f t="shared" si="581"/>
        <v>1</v>
      </c>
      <c r="J1393" s="81">
        <f t="shared" ca="1" si="582"/>
        <v>1.2260427700000001</v>
      </c>
      <c r="K1393" s="81">
        <f t="shared" ca="1" si="583"/>
        <v>226.04276999999999</v>
      </c>
      <c r="L1393" s="85">
        <f>IF(VLOOKUP(A1393,$U$12:$AD$125,8)=VLOOKUP(A1392,$U$12:$AD$125,8),0,VLOOKUP(A1393,U$12:$AD$125,8))</f>
        <v>0</v>
      </c>
      <c r="M1393" s="86">
        <f>IF(L1393&gt;0,VLOOKUP(L1393,T$12:$AC$125,7),0)</f>
        <v>0</v>
      </c>
      <c r="N1393" s="81">
        <f t="shared" si="573"/>
        <v>0</v>
      </c>
      <c r="O1393" s="81">
        <f t="shared" ca="1" si="584"/>
        <v>226.04276999999999</v>
      </c>
      <c r="P1393" s="87" t="str">
        <f t="shared" si="585"/>
        <v>J=</v>
      </c>
      <c r="Q1393" s="88">
        <f t="shared" si="586"/>
        <v>44676</v>
      </c>
      <c r="R1393" s="7"/>
      <c r="S1393" s="7"/>
      <c r="T1393" s="7"/>
      <c r="U1393" s="7"/>
      <c r="V1393" s="7"/>
      <c r="W1393" s="7"/>
      <c r="X1393" s="7"/>
      <c r="Y1393" s="7"/>
      <c r="Z1393" s="7"/>
      <c r="AA1393" s="7"/>
      <c r="AB1393" s="7"/>
      <c r="AC1393" s="7"/>
      <c r="AD1393" s="7"/>
      <c r="AE1393" s="7"/>
      <c r="AF1393" s="65">
        <f t="shared" si="591"/>
        <v>44176</v>
      </c>
      <c r="AG1393" s="9">
        <f t="shared" ca="1" si="588"/>
        <v>1190.7269699999999</v>
      </c>
      <c r="AH1393" s="9">
        <f t="shared" si="588"/>
        <v>1000</v>
      </c>
      <c r="AI1393" s="4">
        <f t="shared" ca="1" si="588"/>
        <v>1.9000000000000006E-2</v>
      </c>
      <c r="AJ1393" s="10">
        <f t="shared" ca="1" si="588"/>
        <v>7.4690000000000005E-5</v>
      </c>
      <c r="AK1393" s="4">
        <f t="shared" si="588"/>
        <v>1.1679999999999999</v>
      </c>
      <c r="AL1393" s="65">
        <f t="shared" si="589"/>
        <v>44176</v>
      </c>
      <c r="AM1393" s="10">
        <f t="shared" ca="1" si="590"/>
        <v>1.1907269700000001</v>
      </c>
      <c r="AN1393" s="9">
        <f t="shared" ca="1" si="590"/>
        <v>190.72696999999999</v>
      </c>
      <c r="AO1393" s="7">
        <f t="shared" si="590"/>
        <v>0</v>
      </c>
      <c r="AP1393" s="11">
        <f t="shared" si="590"/>
        <v>0</v>
      </c>
      <c r="AQ1393" s="9">
        <f t="shared" si="590"/>
        <v>0</v>
      </c>
      <c r="AR1393" s="8" t="str">
        <f t="shared" si="590"/>
        <v>J=</v>
      </c>
      <c r="AS1393" s="65">
        <f t="shared" si="590"/>
        <v>44676</v>
      </c>
      <c r="AT1393" s="12"/>
      <c r="AU1393" s="12"/>
      <c r="AV1393" s="22"/>
      <c r="AW1393" s="12"/>
      <c r="AX1393" s="12"/>
      <c r="AY1393" s="12"/>
      <c r="AZ1393" s="12"/>
      <c r="BA1393" s="12"/>
      <c r="BB1393" s="12"/>
      <c r="BC1393" s="12"/>
      <c r="BD1393" s="12"/>
      <c r="BE1393" s="12"/>
      <c r="BF1393" s="12"/>
      <c r="BG1393" s="12"/>
      <c r="BH1393" s="12"/>
      <c r="BI1393" s="12"/>
      <c r="BJ1393" s="12"/>
      <c r="BK1393" s="12"/>
      <c r="BL1393" s="12"/>
      <c r="BM1393" s="12"/>
      <c r="BN1393" s="12"/>
      <c r="BO1393" s="12"/>
      <c r="BP1393" s="12"/>
      <c r="BQ1393" s="12"/>
      <c r="BR1393" s="12"/>
      <c r="BS1393" s="12"/>
      <c r="BT1393" s="12"/>
      <c r="BU1393" s="12"/>
      <c r="BV1393" s="12"/>
      <c r="BW1393" s="12"/>
      <c r="BX1393" s="12"/>
      <c r="BY1393" s="12"/>
      <c r="BZ1393" s="12"/>
      <c r="CA1393" s="12"/>
      <c r="CB1393" s="12"/>
      <c r="CC1393" s="12"/>
      <c r="CD1393" s="12"/>
      <c r="CE1393" s="12"/>
      <c r="CF1393" s="12"/>
      <c r="CG1393" s="12"/>
      <c r="CH1393" s="12"/>
      <c r="CI1393" s="12"/>
      <c r="CJ1393" s="12"/>
      <c r="CK1393" s="12"/>
      <c r="CL1393" s="12"/>
      <c r="CM1393" s="12"/>
      <c r="CN1393" s="12"/>
      <c r="CO1393" s="12"/>
      <c r="CP1393" s="12"/>
      <c r="CQ1393" s="12"/>
      <c r="CR1393" s="12"/>
      <c r="CS1393" s="12"/>
      <c r="CT1393" s="12"/>
      <c r="CU1393" s="12"/>
      <c r="CV1393" s="12"/>
      <c r="CW1393" s="12"/>
      <c r="CX1393" s="12"/>
      <c r="CY1393" s="12"/>
      <c r="CZ1393" s="12"/>
      <c r="DA1393" s="12"/>
      <c r="DB1393" s="12"/>
      <c r="DC1393" s="12"/>
      <c r="DD1393" s="12"/>
      <c r="DE1393" s="12"/>
      <c r="DF1393" s="12"/>
      <c r="DG1393" s="12"/>
      <c r="DH1393" s="12"/>
      <c r="DI1393" s="12"/>
      <c r="DJ1393" s="12"/>
      <c r="DK1393" s="12"/>
      <c r="DL1393" s="12"/>
      <c r="DM1393" s="12"/>
      <c r="DN1393" s="12"/>
      <c r="DO1393" s="12"/>
      <c r="DP1393" s="12"/>
      <c r="DQ1393" s="12"/>
      <c r="DR1393" s="12"/>
      <c r="DS1393" s="12"/>
      <c r="DT1393" s="12"/>
      <c r="DU1393" s="12"/>
      <c r="DV1393" s="12"/>
      <c r="DW1393" s="12"/>
      <c r="DX1393" s="12"/>
      <c r="DY1393" s="12"/>
      <c r="DZ1393" s="12"/>
      <c r="EA1393" s="12"/>
      <c r="EB1393" s="12"/>
      <c r="EC1393" s="12"/>
      <c r="ED1393" s="12"/>
      <c r="EE1393" s="12"/>
      <c r="EF1393" s="12"/>
      <c r="EG1393" s="12"/>
      <c r="EH1393" s="12"/>
      <c r="EI1393" s="12"/>
      <c r="EJ1393" s="12"/>
      <c r="EK1393" s="12"/>
      <c r="EL1393" s="12"/>
      <c r="EM1393" s="12"/>
      <c r="EN1393" s="12"/>
      <c r="EO1393" s="12"/>
      <c r="EP1393" s="12"/>
      <c r="EQ1393" s="12"/>
      <c r="ER1393" s="12"/>
      <c r="ES1393" s="12"/>
      <c r="ET1393" s="12"/>
      <c r="EU1393" s="12"/>
      <c r="EV1393" s="12"/>
      <c r="EW1393" s="12"/>
      <c r="EX1393" s="12"/>
      <c r="EY1393" s="12"/>
      <c r="EZ1393" s="12"/>
      <c r="FA1393" s="12"/>
      <c r="FB1393" s="12"/>
      <c r="FC1393" s="12"/>
      <c r="FD1393" s="12"/>
      <c r="FE1393" s="12"/>
      <c r="FF1393" s="12"/>
      <c r="FG1393" s="12"/>
      <c r="FH1393" s="12"/>
      <c r="FI1393" s="12"/>
      <c r="FJ1393" s="12"/>
      <c r="FK1393" s="12"/>
      <c r="FL1393" s="12"/>
      <c r="FM1393" s="12"/>
      <c r="FN1393" s="12"/>
      <c r="FO1393" s="12"/>
      <c r="FP1393" s="12"/>
      <c r="FQ1393" s="12"/>
      <c r="FR1393" s="12"/>
      <c r="FS1393" s="12"/>
      <c r="FT1393" s="12"/>
      <c r="FU1393" s="12"/>
      <c r="FV1393" s="12"/>
      <c r="FW1393" s="12"/>
      <c r="FX1393" s="12"/>
      <c r="FY1393" s="12"/>
      <c r="FZ1393" s="12"/>
      <c r="GA1393" s="12"/>
      <c r="GB1393" s="12"/>
      <c r="GC1393" s="12"/>
      <c r="GD1393" s="12"/>
      <c r="GE1393" s="12"/>
      <c r="GF1393" s="12"/>
      <c r="GG1393" s="12"/>
      <c r="GH1393" s="12"/>
      <c r="GI1393" s="12"/>
      <c r="GJ1393" s="12"/>
      <c r="GK1393" s="12"/>
      <c r="GL1393" s="12"/>
      <c r="GM1393" s="12"/>
      <c r="GN1393" s="12"/>
      <c r="GO1393" s="12"/>
      <c r="GP1393" s="12"/>
      <c r="GQ1393" s="12"/>
      <c r="GR1393" s="12"/>
    </row>
    <row r="1394" spans="1:200" x14ac:dyDescent="0.2">
      <c r="A1394" s="79">
        <f t="shared" si="574"/>
        <v>44466</v>
      </c>
      <c r="B1394" s="80">
        <f t="shared" ca="1" si="577"/>
        <v>1226.04277</v>
      </c>
      <c r="C1394" s="81">
        <f t="shared" si="578"/>
        <v>1000</v>
      </c>
      <c r="D1394" s="82">
        <f ca="1">IF(A1394&lt;$B$1,VLOOKUP(A1394,[1]DI!$A$4:$B$15000,2,FALSE),0)</f>
        <v>6.1499999999999999E-2</v>
      </c>
      <c r="E1394" s="81">
        <f t="shared" ca="1" si="579"/>
        <v>2.3687E-4</v>
      </c>
      <c r="F1394" s="83">
        <f t="shared" si="572"/>
        <v>1.1679999999999999</v>
      </c>
      <c r="G1394" s="84">
        <f t="shared" ca="1" si="580"/>
        <v>1.0002766641600001</v>
      </c>
      <c r="H1394" s="81">
        <f ca="1">TRUNC(PRODUCT(G$10:G1393),15)</f>
        <v>1.22604276541216</v>
      </c>
      <c r="I1394" s="81">
        <f t="shared" si="581"/>
        <v>1</v>
      </c>
      <c r="J1394" s="81">
        <f t="shared" ca="1" si="582"/>
        <v>1.2260427700000001</v>
      </c>
      <c r="K1394" s="81">
        <f t="shared" ca="1" si="583"/>
        <v>226.04276999999999</v>
      </c>
      <c r="L1394" s="85">
        <f>IF(VLOOKUP(A1394,$U$12:$AD$125,8)=VLOOKUP(A1393,$U$12:$AD$125,8),0,VLOOKUP(A1394,U$12:$AD$125,8))</f>
        <v>0</v>
      </c>
      <c r="M1394" s="86">
        <f>IF(L1394&gt;0,VLOOKUP(L1394,T$12:$AC$125,7),0)</f>
        <v>0</v>
      </c>
      <c r="N1394" s="81">
        <f t="shared" si="573"/>
        <v>0</v>
      </c>
      <c r="O1394" s="81">
        <f t="shared" ca="1" si="584"/>
        <v>226.04276999999999</v>
      </c>
      <c r="P1394" s="87" t="str">
        <f t="shared" si="585"/>
        <v>J=</v>
      </c>
      <c r="Q1394" s="88">
        <f t="shared" si="586"/>
        <v>44676</v>
      </c>
      <c r="R1394" s="7"/>
      <c r="S1394" s="7"/>
      <c r="T1394" s="7"/>
      <c r="U1394" s="7"/>
      <c r="V1394" s="7"/>
      <c r="W1394" s="7"/>
      <c r="X1394" s="7"/>
      <c r="Y1394" s="7"/>
      <c r="Z1394" s="7"/>
      <c r="AA1394" s="7"/>
      <c r="AB1394" s="7"/>
      <c r="AC1394" s="7"/>
      <c r="AD1394" s="7"/>
      <c r="AE1394" s="7"/>
      <c r="AF1394" s="65">
        <f t="shared" si="591"/>
        <v>44177</v>
      </c>
      <c r="AG1394" s="9">
        <f t="shared" ca="1" si="588"/>
        <v>1190.8308400000001</v>
      </c>
      <c r="AH1394" s="9">
        <f t="shared" si="588"/>
        <v>1000</v>
      </c>
      <c r="AI1394" s="4">
        <f t="shared" ca="1" si="588"/>
        <v>0</v>
      </c>
      <c r="AJ1394" s="10">
        <f t="shared" ca="1" si="588"/>
        <v>0</v>
      </c>
      <c r="AK1394" s="4">
        <f t="shared" si="588"/>
        <v>1.1679999999999999</v>
      </c>
      <c r="AL1394" s="65">
        <f t="shared" si="589"/>
        <v>44177</v>
      </c>
      <c r="AM1394" s="10">
        <f t="shared" ca="1" si="590"/>
        <v>1.1908308400000001</v>
      </c>
      <c r="AN1394" s="9">
        <f t="shared" ca="1" si="590"/>
        <v>190.83083999999999</v>
      </c>
      <c r="AO1394" s="7">
        <f t="shared" si="590"/>
        <v>0</v>
      </c>
      <c r="AP1394" s="11">
        <f t="shared" si="590"/>
        <v>0</v>
      </c>
      <c r="AQ1394" s="9">
        <f t="shared" si="590"/>
        <v>0</v>
      </c>
      <c r="AR1394" s="8" t="str">
        <f t="shared" si="590"/>
        <v>J=</v>
      </c>
      <c r="AS1394" s="65">
        <f t="shared" si="590"/>
        <v>44676</v>
      </c>
      <c r="AT1394" s="12"/>
      <c r="AU1394" s="12"/>
      <c r="AV1394" s="22"/>
      <c r="AW1394" s="12"/>
      <c r="AX1394" s="12"/>
      <c r="AY1394" s="12"/>
      <c r="AZ1394" s="12"/>
      <c r="BA1394" s="12"/>
      <c r="BB1394" s="12"/>
      <c r="BC1394" s="12"/>
      <c r="BD1394" s="12"/>
      <c r="BE1394" s="12"/>
      <c r="BF1394" s="12"/>
      <c r="BG1394" s="12"/>
      <c r="BH1394" s="12"/>
      <c r="BI1394" s="12"/>
      <c r="BJ1394" s="12"/>
      <c r="BK1394" s="12"/>
      <c r="BL1394" s="12"/>
      <c r="BM1394" s="12"/>
      <c r="BN1394" s="12"/>
      <c r="BO1394" s="12"/>
      <c r="BP1394" s="12"/>
      <c r="BQ1394" s="12"/>
      <c r="BR1394" s="12"/>
      <c r="BS1394" s="12"/>
      <c r="BT1394" s="12"/>
      <c r="BU1394" s="12"/>
      <c r="BV1394" s="12"/>
      <c r="BW1394" s="12"/>
      <c r="BX1394" s="12"/>
      <c r="BY1394" s="12"/>
      <c r="BZ1394" s="12"/>
      <c r="CA1394" s="12"/>
      <c r="CB1394" s="12"/>
      <c r="CC1394" s="12"/>
      <c r="CD1394" s="12"/>
      <c r="CE1394" s="12"/>
      <c r="CF1394" s="12"/>
      <c r="CG1394" s="12"/>
      <c r="CH1394" s="12"/>
      <c r="CI1394" s="12"/>
      <c r="CJ1394" s="12"/>
      <c r="CK1394" s="12"/>
      <c r="CL1394" s="12"/>
      <c r="CM1394" s="12"/>
      <c r="CN1394" s="12"/>
      <c r="CO1394" s="12"/>
      <c r="CP1394" s="12"/>
      <c r="CQ1394" s="12"/>
      <c r="CR1394" s="12"/>
      <c r="CS1394" s="12"/>
      <c r="CT1394" s="12"/>
      <c r="CU1394" s="12"/>
      <c r="CV1394" s="12"/>
      <c r="CW1394" s="12"/>
      <c r="CX1394" s="12"/>
      <c r="CY1394" s="12"/>
      <c r="CZ1394" s="12"/>
      <c r="DA1394" s="12"/>
      <c r="DB1394" s="12"/>
      <c r="DC1394" s="12"/>
      <c r="DD1394" s="12"/>
      <c r="DE1394" s="12"/>
      <c r="DF1394" s="12"/>
      <c r="DG1394" s="12"/>
      <c r="DH1394" s="12"/>
      <c r="DI1394" s="12"/>
      <c r="DJ1394" s="12"/>
      <c r="DK1394" s="12"/>
      <c r="DL1394" s="12"/>
      <c r="DM1394" s="12"/>
      <c r="DN1394" s="12"/>
      <c r="DO1394" s="12"/>
      <c r="DP1394" s="12"/>
      <c r="DQ1394" s="12"/>
      <c r="DR1394" s="12"/>
      <c r="DS1394" s="12"/>
      <c r="DT1394" s="12"/>
      <c r="DU1394" s="12"/>
      <c r="DV1394" s="12"/>
      <c r="DW1394" s="12"/>
      <c r="DX1394" s="12"/>
      <c r="DY1394" s="12"/>
      <c r="DZ1394" s="12"/>
      <c r="EA1394" s="12"/>
      <c r="EB1394" s="12"/>
      <c r="EC1394" s="12"/>
      <c r="ED1394" s="12"/>
      <c r="EE1394" s="12"/>
      <c r="EF1394" s="12"/>
      <c r="EG1394" s="12"/>
      <c r="EH1394" s="12"/>
      <c r="EI1394" s="12"/>
      <c r="EJ1394" s="12"/>
      <c r="EK1394" s="12"/>
      <c r="EL1394" s="12"/>
      <c r="EM1394" s="12"/>
      <c r="EN1394" s="12"/>
      <c r="EO1394" s="12"/>
      <c r="EP1394" s="12"/>
      <c r="EQ1394" s="12"/>
      <c r="ER1394" s="12"/>
      <c r="ES1394" s="12"/>
      <c r="ET1394" s="12"/>
      <c r="EU1394" s="12"/>
      <c r="EV1394" s="12"/>
      <c r="EW1394" s="12"/>
      <c r="EX1394" s="12"/>
      <c r="EY1394" s="12"/>
      <c r="EZ1394" s="12"/>
      <c r="FA1394" s="12"/>
      <c r="FB1394" s="12"/>
      <c r="FC1394" s="12"/>
      <c r="FD1394" s="12"/>
      <c r="FE1394" s="12"/>
      <c r="FF1394" s="12"/>
      <c r="FG1394" s="12"/>
      <c r="FH1394" s="12"/>
      <c r="FI1394" s="12"/>
      <c r="FJ1394" s="12"/>
      <c r="FK1394" s="12"/>
      <c r="FL1394" s="12"/>
      <c r="FM1394" s="12"/>
      <c r="FN1394" s="12"/>
      <c r="FO1394" s="12"/>
      <c r="FP1394" s="12"/>
      <c r="FQ1394" s="12"/>
      <c r="FR1394" s="12"/>
      <c r="FS1394" s="12"/>
      <c r="FT1394" s="12"/>
      <c r="FU1394" s="12"/>
      <c r="FV1394" s="12"/>
      <c r="FW1394" s="12"/>
      <c r="FX1394" s="12"/>
      <c r="FY1394" s="12"/>
      <c r="FZ1394" s="12"/>
      <c r="GA1394" s="12"/>
      <c r="GB1394" s="12"/>
      <c r="GC1394" s="12"/>
      <c r="GD1394" s="12"/>
      <c r="GE1394" s="12"/>
      <c r="GF1394" s="12"/>
      <c r="GG1394" s="12"/>
      <c r="GH1394" s="12"/>
      <c r="GI1394" s="12"/>
      <c r="GJ1394" s="12"/>
      <c r="GK1394" s="12"/>
      <c r="GL1394" s="12"/>
      <c r="GM1394" s="12"/>
      <c r="GN1394" s="12"/>
      <c r="GO1394" s="12"/>
      <c r="GP1394" s="12"/>
      <c r="GQ1394" s="12"/>
      <c r="GR1394" s="12"/>
    </row>
    <row r="1395" spans="1:200" x14ac:dyDescent="0.2">
      <c r="A1395" s="79">
        <f t="shared" si="574"/>
        <v>44467</v>
      </c>
      <c r="B1395" s="80">
        <f t="shared" ca="1" si="577"/>
        <v>1226.3819699999999</v>
      </c>
      <c r="C1395" s="81">
        <f t="shared" si="578"/>
        <v>1000</v>
      </c>
      <c r="D1395" s="82">
        <f ca="1">IF(A1395&lt;$B$1,VLOOKUP(A1395,[1]DI!$A$4:$B$15000,2,FALSE),0)</f>
        <v>6.1499999999999999E-2</v>
      </c>
      <c r="E1395" s="81">
        <f t="shared" ca="1" si="579"/>
        <v>2.3687E-4</v>
      </c>
      <c r="F1395" s="83">
        <f t="shared" si="572"/>
        <v>1.1679999999999999</v>
      </c>
      <c r="G1395" s="84">
        <f t="shared" ca="1" si="580"/>
        <v>1.0002766641600001</v>
      </c>
      <c r="H1395" s="81">
        <f ca="1">TRUNC(PRODUCT(G$10:G1394),15)</f>
        <v>1.22638196750398</v>
      </c>
      <c r="I1395" s="81">
        <f t="shared" si="581"/>
        <v>1</v>
      </c>
      <c r="J1395" s="81">
        <f t="shared" ca="1" si="582"/>
        <v>1.22638197</v>
      </c>
      <c r="K1395" s="81">
        <f t="shared" ca="1" si="583"/>
        <v>226.38197</v>
      </c>
      <c r="L1395" s="85">
        <f>IF(VLOOKUP(A1395,$U$12:$AD$125,8)=VLOOKUP(A1394,$U$12:$AD$125,8),0,VLOOKUP(A1395,U$12:$AD$125,8))</f>
        <v>0</v>
      </c>
      <c r="M1395" s="86">
        <f>IF(L1395&gt;0,VLOOKUP(L1395,T$12:$AC$125,7),0)</f>
        <v>0</v>
      </c>
      <c r="N1395" s="81">
        <f t="shared" si="573"/>
        <v>0</v>
      </c>
      <c r="O1395" s="81">
        <f t="shared" ca="1" si="584"/>
        <v>226.38197</v>
      </c>
      <c r="P1395" s="87" t="str">
        <f t="shared" si="585"/>
        <v>J=</v>
      </c>
      <c r="Q1395" s="88">
        <f t="shared" si="586"/>
        <v>44676</v>
      </c>
      <c r="R1395" s="7"/>
      <c r="S1395" s="7"/>
      <c r="T1395" s="7"/>
      <c r="U1395" s="7"/>
      <c r="V1395" s="7"/>
      <c r="W1395" s="7"/>
      <c r="X1395" s="7"/>
      <c r="Y1395" s="7"/>
      <c r="Z1395" s="7"/>
      <c r="AA1395" s="7"/>
      <c r="AB1395" s="7"/>
      <c r="AC1395" s="7"/>
      <c r="AD1395" s="7"/>
      <c r="AE1395" s="7"/>
      <c r="AF1395" s="65">
        <f t="shared" si="591"/>
        <v>44178</v>
      </c>
      <c r="AG1395" s="9">
        <f t="shared" ref="AG1395:AK1398" ca="1" si="592">VLOOKUP($AF1395,$A$10:$Q$3625,(AG$1)+1)</f>
        <v>1190.8308400000001</v>
      </c>
      <c r="AH1395" s="9">
        <f t="shared" si="592"/>
        <v>1000</v>
      </c>
      <c r="AI1395" s="4">
        <f t="shared" ca="1" si="592"/>
        <v>0</v>
      </c>
      <c r="AJ1395" s="10">
        <f t="shared" ca="1" si="592"/>
        <v>0</v>
      </c>
      <c r="AK1395" s="4">
        <f t="shared" si="592"/>
        <v>1.1679999999999999</v>
      </c>
      <c r="AL1395" s="65">
        <f t="shared" si="589"/>
        <v>44178</v>
      </c>
      <c r="AM1395" s="10">
        <f t="shared" ref="AM1395:AS1398" ca="1" si="593">VLOOKUP($AF1395,$A$10:$Q$3625,(AM$1)+1)</f>
        <v>1.1908308400000001</v>
      </c>
      <c r="AN1395" s="9">
        <f t="shared" ca="1" si="593"/>
        <v>190.83083999999999</v>
      </c>
      <c r="AO1395" s="7">
        <f t="shared" si="593"/>
        <v>0</v>
      </c>
      <c r="AP1395" s="11">
        <f t="shared" si="593"/>
        <v>0</v>
      </c>
      <c r="AQ1395" s="9">
        <f t="shared" si="593"/>
        <v>0</v>
      </c>
      <c r="AR1395" s="8" t="str">
        <f t="shared" si="593"/>
        <v>J=</v>
      </c>
      <c r="AS1395" s="65">
        <f t="shared" si="593"/>
        <v>44676</v>
      </c>
      <c r="AT1395" s="12"/>
      <c r="AU1395" s="12"/>
      <c r="AV1395" s="22"/>
      <c r="AW1395" s="12"/>
      <c r="AX1395" s="12"/>
      <c r="AY1395" s="12"/>
      <c r="AZ1395" s="12"/>
      <c r="BA1395" s="12"/>
      <c r="BB1395" s="12"/>
      <c r="BC1395" s="12"/>
      <c r="BD1395" s="12"/>
      <c r="BE1395" s="12"/>
      <c r="BF1395" s="12"/>
      <c r="BG1395" s="12"/>
      <c r="BH1395" s="12"/>
      <c r="BI1395" s="12"/>
      <c r="BJ1395" s="12"/>
      <c r="BK1395" s="12"/>
      <c r="BL1395" s="12"/>
      <c r="BM1395" s="12"/>
      <c r="BN1395" s="12"/>
      <c r="BO1395" s="12"/>
      <c r="BP1395" s="12"/>
      <c r="BQ1395" s="12"/>
      <c r="BR1395" s="12"/>
      <c r="BS1395" s="12"/>
      <c r="BT1395" s="12"/>
      <c r="BU1395" s="12"/>
      <c r="BV1395" s="12"/>
      <c r="BW1395" s="12"/>
      <c r="BX1395" s="12"/>
      <c r="BY1395" s="12"/>
      <c r="BZ1395" s="12"/>
      <c r="CA1395" s="12"/>
      <c r="CB1395" s="12"/>
      <c r="CC1395" s="12"/>
      <c r="CD1395" s="12"/>
      <c r="CE1395" s="12"/>
      <c r="CF1395" s="12"/>
      <c r="CG1395" s="12"/>
      <c r="CH1395" s="12"/>
      <c r="CI1395" s="12"/>
      <c r="CJ1395" s="12"/>
      <c r="CK1395" s="12"/>
      <c r="CL1395" s="12"/>
      <c r="CM1395" s="12"/>
      <c r="CN1395" s="12"/>
      <c r="CO1395" s="12"/>
      <c r="CP1395" s="12"/>
      <c r="CQ1395" s="12"/>
      <c r="CR1395" s="12"/>
      <c r="CS1395" s="12"/>
      <c r="CT1395" s="12"/>
      <c r="CU1395" s="12"/>
      <c r="CV1395" s="12"/>
      <c r="CW1395" s="12"/>
      <c r="CX1395" s="12"/>
      <c r="CY1395" s="12"/>
      <c r="CZ1395" s="12"/>
      <c r="DA1395" s="12"/>
      <c r="DB1395" s="12"/>
      <c r="DC1395" s="12"/>
      <c r="DD1395" s="12"/>
      <c r="DE1395" s="12"/>
      <c r="DF1395" s="12"/>
      <c r="DG1395" s="12"/>
      <c r="DH1395" s="12"/>
      <c r="DI1395" s="12"/>
      <c r="DJ1395" s="12"/>
      <c r="DK1395" s="12"/>
      <c r="DL1395" s="12"/>
      <c r="DM1395" s="12"/>
      <c r="DN1395" s="12"/>
      <c r="DO1395" s="12"/>
      <c r="DP1395" s="12"/>
      <c r="DQ1395" s="12"/>
      <c r="DR1395" s="12"/>
      <c r="DS1395" s="12"/>
      <c r="DT1395" s="12"/>
      <c r="DU1395" s="12"/>
      <c r="DV1395" s="12"/>
      <c r="DW1395" s="12"/>
      <c r="DX1395" s="12"/>
      <c r="DY1395" s="12"/>
      <c r="DZ1395" s="12"/>
      <c r="EA1395" s="12"/>
      <c r="EB1395" s="12"/>
      <c r="EC1395" s="12"/>
      <c r="ED1395" s="12"/>
      <c r="EE1395" s="12"/>
      <c r="EF1395" s="12"/>
      <c r="EG1395" s="12"/>
      <c r="EH1395" s="12"/>
      <c r="EI1395" s="12"/>
      <c r="EJ1395" s="12"/>
      <c r="EK1395" s="12"/>
      <c r="EL1395" s="12"/>
      <c r="EM1395" s="12"/>
      <c r="EN1395" s="12"/>
      <c r="EO1395" s="12"/>
      <c r="EP1395" s="12"/>
      <c r="EQ1395" s="12"/>
      <c r="ER1395" s="12"/>
      <c r="ES1395" s="12"/>
      <c r="ET1395" s="12"/>
      <c r="EU1395" s="12"/>
      <c r="EV1395" s="12"/>
      <c r="EW1395" s="12"/>
      <c r="EX1395" s="12"/>
      <c r="EY1395" s="12"/>
      <c r="EZ1395" s="12"/>
      <c r="FA1395" s="12"/>
      <c r="FB1395" s="12"/>
      <c r="FC1395" s="12"/>
      <c r="FD1395" s="12"/>
      <c r="FE1395" s="12"/>
      <c r="FF1395" s="12"/>
      <c r="FG1395" s="12"/>
      <c r="FH1395" s="12"/>
      <c r="FI1395" s="12"/>
      <c r="FJ1395" s="12"/>
      <c r="FK1395" s="12"/>
      <c r="FL1395" s="12"/>
      <c r="FM1395" s="12"/>
      <c r="FN1395" s="12"/>
      <c r="FO1395" s="12"/>
      <c r="FP1395" s="12"/>
      <c r="FQ1395" s="12"/>
      <c r="FR1395" s="12"/>
      <c r="FS1395" s="12"/>
      <c r="FT1395" s="12"/>
      <c r="FU1395" s="12"/>
      <c r="FV1395" s="12"/>
      <c r="FW1395" s="12"/>
      <c r="FX1395" s="12"/>
      <c r="FY1395" s="12"/>
      <c r="FZ1395" s="12"/>
      <c r="GA1395" s="12"/>
      <c r="GB1395" s="12"/>
      <c r="GC1395" s="12"/>
      <c r="GD1395" s="12"/>
      <c r="GE1395" s="12"/>
      <c r="GF1395" s="12"/>
      <c r="GG1395" s="12"/>
      <c r="GH1395" s="12"/>
      <c r="GI1395" s="12"/>
      <c r="GJ1395" s="12"/>
      <c r="GK1395" s="12"/>
      <c r="GL1395" s="12"/>
      <c r="GM1395" s="12"/>
      <c r="GN1395" s="12"/>
      <c r="GO1395" s="12"/>
      <c r="GP1395" s="12"/>
      <c r="GQ1395" s="12"/>
      <c r="GR1395" s="12"/>
    </row>
    <row r="1396" spans="1:200" x14ac:dyDescent="0.2">
      <c r="A1396" s="79">
        <f t="shared" si="574"/>
        <v>44468</v>
      </c>
      <c r="B1396" s="80">
        <f t="shared" ca="1" si="577"/>
        <v>1226.72126</v>
      </c>
      <c r="C1396" s="81">
        <f t="shared" si="578"/>
        <v>1000</v>
      </c>
      <c r="D1396" s="82">
        <f ca="1">IF(A1396&lt;$B$1,VLOOKUP(A1396,[1]DI!$A$4:$B$15000,2,FALSE),0)</f>
        <v>6.1499999999999999E-2</v>
      </c>
      <c r="E1396" s="81">
        <f t="shared" ca="1" si="579"/>
        <v>2.3687E-4</v>
      </c>
      <c r="F1396" s="83">
        <f t="shared" si="572"/>
        <v>1.1679999999999999</v>
      </c>
      <c r="G1396" s="84">
        <f t="shared" ca="1" si="580"/>
        <v>1.0002766641600001</v>
      </c>
      <c r="H1396" s="81">
        <f ca="1">TRUNC(PRODUCT(G$10:G1395),15)</f>
        <v>1.22672126344086</v>
      </c>
      <c r="I1396" s="81">
        <f t="shared" si="581"/>
        <v>1</v>
      </c>
      <c r="J1396" s="81">
        <f t="shared" ca="1" si="582"/>
        <v>1.2267212599999999</v>
      </c>
      <c r="K1396" s="81">
        <f t="shared" ca="1" si="583"/>
        <v>226.72126</v>
      </c>
      <c r="L1396" s="85">
        <f>IF(VLOOKUP(A1396,$U$12:$AD$125,8)=VLOOKUP(A1395,$U$12:$AD$125,8),0,VLOOKUP(A1396,U$12:$AD$125,8))</f>
        <v>0</v>
      </c>
      <c r="M1396" s="86">
        <f>IF(L1396&gt;0,VLOOKUP(L1396,T$12:$AC$125,7),0)</f>
        <v>0</v>
      </c>
      <c r="N1396" s="81">
        <f t="shared" si="573"/>
        <v>0</v>
      </c>
      <c r="O1396" s="81">
        <f t="shared" ca="1" si="584"/>
        <v>226.72126</v>
      </c>
      <c r="P1396" s="87" t="str">
        <f t="shared" si="585"/>
        <v>J=</v>
      </c>
      <c r="Q1396" s="88">
        <f t="shared" si="586"/>
        <v>44676</v>
      </c>
      <c r="R1396" s="7"/>
      <c r="S1396" s="7"/>
      <c r="T1396" s="7"/>
      <c r="U1396" s="7"/>
      <c r="V1396" s="7"/>
      <c r="W1396" s="7"/>
      <c r="X1396" s="7"/>
      <c r="Y1396" s="7"/>
      <c r="Z1396" s="7"/>
      <c r="AA1396" s="7"/>
      <c r="AB1396" s="7"/>
      <c r="AC1396" s="7"/>
      <c r="AD1396" s="7"/>
      <c r="AE1396" s="7"/>
      <c r="AF1396" s="65">
        <f t="shared" si="591"/>
        <v>44179</v>
      </c>
      <c r="AG1396" s="9">
        <f t="shared" ca="1" si="592"/>
        <v>1190.8308400000001</v>
      </c>
      <c r="AH1396" s="9">
        <f t="shared" si="592"/>
        <v>1000</v>
      </c>
      <c r="AI1396" s="4">
        <f t="shared" ca="1" si="592"/>
        <v>1.9000000000000006E-2</v>
      </c>
      <c r="AJ1396" s="10">
        <f t="shared" ca="1" si="592"/>
        <v>7.4690000000000005E-5</v>
      </c>
      <c r="AK1396" s="4">
        <f t="shared" si="592"/>
        <v>1.1679999999999999</v>
      </c>
      <c r="AL1396" s="65">
        <f t="shared" si="589"/>
        <v>44179</v>
      </c>
      <c r="AM1396" s="10">
        <f t="shared" ca="1" si="593"/>
        <v>1.1908308400000001</v>
      </c>
      <c r="AN1396" s="9">
        <f t="shared" ca="1" si="593"/>
        <v>190.83083999999999</v>
      </c>
      <c r="AO1396" s="7">
        <f t="shared" si="593"/>
        <v>0</v>
      </c>
      <c r="AP1396" s="11">
        <f t="shared" si="593"/>
        <v>0</v>
      </c>
      <c r="AQ1396" s="9">
        <f t="shared" si="593"/>
        <v>0</v>
      </c>
      <c r="AR1396" s="8" t="str">
        <f t="shared" si="593"/>
        <v>J=</v>
      </c>
      <c r="AS1396" s="65">
        <f t="shared" si="593"/>
        <v>44676</v>
      </c>
      <c r="AT1396" s="12"/>
      <c r="AU1396" s="12"/>
      <c r="AV1396" s="22"/>
      <c r="AW1396" s="12"/>
      <c r="AX1396" s="12"/>
      <c r="AY1396" s="12"/>
      <c r="AZ1396" s="12"/>
      <c r="BA1396" s="12"/>
      <c r="BB1396" s="12"/>
      <c r="BC1396" s="12"/>
      <c r="BD1396" s="12"/>
      <c r="BE1396" s="12"/>
      <c r="BF1396" s="12"/>
      <c r="BG1396" s="12"/>
      <c r="BH1396" s="12"/>
      <c r="BI1396" s="12"/>
      <c r="BJ1396" s="12"/>
      <c r="BK1396" s="12"/>
      <c r="BL1396" s="12"/>
      <c r="BM1396" s="12"/>
      <c r="BN1396" s="12"/>
      <c r="BO1396" s="12"/>
      <c r="BP1396" s="12"/>
      <c r="BQ1396" s="12"/>
      <c r="BR1396" s="12"/>
      <c r="BS1396" s="12"/>
      <c r="BT1396" s="12"/>
      <c r="BU1396" s="12"/>
      <c r="BV1396" s="12"/>
      <c r="BW1396" s="12"/>
      <c r="BX1396" s="12"/>
      <c r="BY1396" s="12"/>
      <c r="BZ1396" s="12"/>
      <c r="CA1396" s="12"/>
      <c r="CB1396" s="12"/>
      <c r="CC1396" s="12"/>
      <c r="CD1396" s="12"/>
      <c r="CE1396" s="12"/>
      <c r="CF1396" s="12"/>
      <c r="CG1396" s="12"/>
      <c r="CH1396" s="12"/>
      <c r="CI1396" s="12"/>
      <c r="CJ1396" s="12"/>
      <c r="CK1396" s="12"/>
      <c r="CL1396" s="12"/>
      <c r="CM1396" s="12"/>
      <c r="CN1396" s="12"/>
      <c r="CO1396" s="12"/>
      <c r="CP1396" s="12"/>
      <c r="CQ1396" s="12"/>
      <c r="CR1396" s="12"/>
      <c r="CS1396" s="12"/>
      <c r="CT1396" s="12"/>
      <c r="CU1396" s="12"/>
      <c r="CV1396" s="12"/>
      <c r="CW1396" s="12"/>
      <c r="CX1396" s="12"/>
      <c r="CY1396" s="12"/>
      <c r="CZ1396" s="12"/>
      <c r="DA1396" s="12"/>
      <c r="DB1396" s="12"/>
      <c r="DC1396" s="12"/>
      <c r="DD1396" s="12"/>
      <c r="DE1396" s="12"/>
      <c r="DF1396" s="12"/>
      <c r="DG1396" s="12"/>
      <c r="DH1396" s="12"/>
      <c r="DI1396" s="12"/>
      <c r="DJ1396" s="12"/>
      <c r="DK1396" s="12"/>
      <c r="DL1396" s="12"/>
      <c r="DM1396" s="12"/>
      <c r="DN1396" s="12"/>
      <c r="DO1396" s="12"/>
      <c r="DP1396" s="12"/>
      <c r="DQ1396" s="12"/>
      <c r="DR1396" s="12"/>
      <c r="DS1396" s="12"/>
      <c r="DT1396" s="12"/>
      <c r="DU1396" s="12"/>
      <c r="DV1396" s="12"/>
      <c r="DW1396" s="12"/>
      <c r="DX1396" s="12"/>
      <c r="DY1396" s="12"/>
      <c r="DZ1396" s="12"/>
      <c r="EA1396" s="12"/>
      <c r="EB1396" s="12"/>
      <c r="EC1396" s="12"/>
      <c r="ED1396" s="12"/>
      <c r="EE1396" s="12"/>
      <c r="EF1396" s="12"/>
      <c r="EG1396" s="12"/>
      <c r="EH1396" s="12"/>
      <c r="EI1396" s="12"/>
      <c r="EJ1396" s="12"/>
      <c r="EK1396" s="12"/>
      <c r="EL1396" s="12"/>
      <c r="EM1396" s="12"/>
      <c r="EN1396" s="12"/>
      <c r="EO1396" s="12"/>
      <c r="EP1396" s="12"/>
      <c r="EQ1396" s="12"/>
      <c r="ER1396" s="12"/>
      <c r="ES1396" s="12"/>
      <c r="ET1396" s="12"/>
      <c r="EU1396" s="12"/>
      <c r="EV1396" s="12"/>
      <c r="EW1396" s="12"/>
      <c r="EX1396" s="12"/>
      <c r="EY1396" s="12"/>
      <c r="EZ1396" s="12"/>
      <c r="FA1396" s="12"/>
      <c r="FB1396" s="12"/>
      <c r="FC1396" s="12"/>
      <c r="FD1396" s="12"/>
      <c r="FE1396" s="12"/>
      <c r="FF1396" s="12"/>
      <c r="FG1396" s="12"/>
      <c r="FH1396" s="12"/>
      <c r="FI1396" s="12"/>
      <c r="FJ1396" s="12"/>
      <c r="FK1396" s="12"/>
      <c r="FL1396" s="12"/>
      <c r="FM1396" s="12"/>
      <c r="FN1396" s="12"/>
      <c r="FO1396" s="12"/>
      <c r="FP1396" s="12"/>
      <c r="FQ1396" s="12"/>
      <c r="FR1396" s="12"/>
      <c r="FS1396" s="12"/>
      <c r="FT1396" s="12"/>
      <c r="FU1396" s="12"/>
      <c r="FV1396" s="12"/>
      <c r="FW1396" s="12"/>
      <c r="FX1396" s="12"/>
      <c r="FY1396" s="12"/>
      <c r="FZ1396" s="12"/>
      <c r="GA1396" s="12"/>
      <c r="GB1396" s="12"/>
      <c r="GC1396" s="12"/>
      <c r="GD1396" s="12"/>
      <c r="GE1396" s="12"/>
      <c r="GF1396" s="12"/>
      <c r="GG1396" s="12"/>
      <c r="GH1396" s="12"/>
      <c r="GI1396" s="12"/>
      <c r="GJ1396" s="12"/>
      <c r="GK1396" s="12"/>
      <c r="GL1396" s="12"/>
      <c r="GM1396" s="12"/>
      <c r="GN1396" s="12"/>
      <c r="GO1396" s="12"/>
      <c r="GP1396" s="12"/>
      <c r="GQ1396" s="12"/>
      <c r="GR1396" s="12"/>
    </row>
    <row r="1397" spans="1:200" x14ac:dyDescent="0.2">
      <c r="A1397" s="79">
        <f t="shared" si="574"/>
        <v>44469</v>
      </c>
      <c r="B1397" s="80">
        <f t="shared" ca="1" si="577"/>
        <v>1227.0606499999999</v>
      </c>
      <c r="C1397" s="81">
        <f t="shared" si="578"/>
        <v>1000</v>
      </c>
      <c r="D1397" s="82">
        <f ca="1">IF(A1397&lt;$B$1,VLOOKUP(A1397,[1]DI!$A$4:$B$15000,2,FALSE),0)</f>
        <v>6.1499999999999999E-2</v>
      </c>
      <c r="E1397" s="81">
        <f t="shared" ca="1" si="579"/>
        <v>2.3687E-4</v>
      </c>
      <c r="F1397" s="83">
        <f t="shared" si="572"/>
        <v>1.1679999999999999</v>
      </c>
      <c r="G1397" s="84">
        <f t="shared" ca="1" si="580"/>
        <v>1.0002766641600001</v>
      </c>
      <c r="H1397" s="81">
        <f ca="1">TRUNC(PRODUCT(G$10:G1396),15)</f>
        <v>1.22706065324876</v>
      </c>
      <c r="I1397" s="81">
        <f t="shared" si="581"/>
        <v>1</v>
      </c>
      <c r="J1397" s="81">
        <f t="shared" ca="1" si="582"/>
        <v>1.2270606500000001</v>
      </c>
      <c r="K1397" s="81">
        <f t="shared" ca="1" si="583"/>
        <v>227.06065000000001</v>
      </c>
      <c r="L1397" s="85">
        <f>IF(VLOOKUP(A1397,$U$12:$AD$125,8)=VLOOKUP(A1396,$U$12:$AD$125,8),0,VLOOKUP(A1397,U$12:$AD$125,8))</f>
        <v>0</v>
      </c>
      <c r="M1397" s="86">
        <f>IF(L1397&gt;0,VLOOKUP(L1397,T$12:$AC$125,7),0)</f>
        <v>0</v>
      </c>
      <c r="N1397" s="81">
        <f t="shared" si="573"/>
        <v>0</v>
      </c>
      <c r="O1397" s="81">
        <f t="shared" ca="1" si="584"/>
        <v>227.06065000000001</v>
      </c>
      <c r="P1397" s="87" t="str">
        <f t="shared" si="585"/>
        <v>J=</v>
      </c>
      <c r="Q1397" s="88">
        <f t="shared" si="586"/>
        <v>44676</v>
      </c>
      <c r="R1397" s="7"/>
      <c r="S1397" s="7"/>
      <c r="T1397" s="7"/>
      <c r="U1397" s="7"/>
      <c r="V1397" s="7"/>
      <c r="W1397" s="7"/>
      <c r="X1397" s="7"/>
      <c r="Y1397" s="7"/>
      <c r="Z1397" s="7"/>
      <c r="AA1397" s="7"/>
      <c r="AB1397" s="7"/>
      <c r="AC1397" s="7"/>
      <c r="AD1397" s="7"/>
      <c r="AE1397" s="7"/>
      <c r="AF1397" s="65">
        <f t="shared" si="591"/>
        <v>44180</v>
      </c>
      <c r="AG1397" s="9">
        <f t="shared" ca="1" si="592"/>
        <v>1190.9347299999999</v>
      </c>
      <c r="AH1397" s="9">
        <f t="shared" si="592"/>
        <v>1000</v>
      </c>
      <c r="AI1397" s="4">
        <f t="shared" ca="1" si="592"/>
        <v>1.9000000000000006E-2</v>
      </c>
      <c r="AJ1397" s="10">
        <f t="shared" ca="1" si="592"/>
        <v>7.4690000000000005E-5</v>
      </c>
      <c r="AK1397" s="4">
        <f t="shared" si="592"/>
        <v>1.1679999999999999</v>
      </c>
      <c r="AL1397" s="65">
        <f t="shared" si="589"/>
        <v>44180</v>
      </c>
      <c r="AM1397" s="10">
        <f t="shared" ca="1" si="593"/>
        <v>1.1909347299999999</v>
      </c>
      <c r="AN1397" s="9">
        <f t="shared" ca="1" si="593"/>
        <v>190.93473</v>
      </c>
      <c r="AO1397" s="7">
        <f t="shared" si="593"/>
        <v>0</v>
      </c>
      <c r="AP1397" s="11">
        <f t="shared" si="593"/>
        <v>0</v>
      </c>
      <c r="AQ1397" s="9">
        <f t="shared" si="593"/>
        <v>0</v>
      </c>
      <c r="AR1397" s="8" t="str">
        <f t="shared" si="593"/>
        <v>J=</v>
      </c>
      <c r="AS1397" s="65">
        <f t="shared" si="593"/>
        <v>44676</v>
      </c>
      <c r="AT1397" s="12"/>
      <c r="AU1397" s="12"/>
      <c r="AV1397" s="22"/>
      <c r="AW1397" s="12"/>
      <c r="AX1397" s="12"/>
      <c r="AY1397" s="12"/>
      <c r="AZ1397" s="12"/>
      <c r="BA1397" s="12"/>
      <c r="BB1397" s="12"/>
      <c r="BC1397" s="12"/>
      <c r="BD1397" s="12"/>
      <c r="BE1397" s="12"/>
      <c r="BF1397" s="12"/>
      <c r="BG1397" s="12"/>
      <c r="BH1397" s="12"/>
      <c r="BI1397" s="12"/>
      <c r="BJ1397" s="12"/>
      <c r="BK1397" s="12"/>
      <c r="BL1397" s="12"/>
      <c r="BM1397" s="12"/>
      <c r="BN1397" s="12"/>
      <c r="BO1397" s="12"/>
      <c r="BP1397" s="12"/>
      <c r="BQ1397" s="12"/>
      <c r="BR1397" s="12"/>
      <c r="BS1397" s="12"/>
      <c r="BT1397" s="12"/>
      <c r="BU1397" s="12"/>
      <c r="BV1397" s="12"/>
      <c r="BW1397" s="12"/>
      <c r="BX1397" s="12"/>
      <c r="BY1397" s="12"/>
      <c r="BZ1397" s="12"/>
      <c r="CA1397" s="12"/>
      <c r="CB1397" s="12"/>
      <c r="CC1397" s="12"/>
      <c r="CD1397" s="12"/>
      <c r="CE1397" s="12"/>
      <c r="CF1397" s="12"/>
      <c r="CG1397" s="12"/>
      <c r="CH1397" s="12"/>
      <c r="CI1397" s="12"/>
      <c r="CJ1397" s="12"/>
      <c r="CK1397" s="12"/>
      <c r="CL1397" s="12"/>
      <c r="CM1397" s="12"/>
      <c r="CN1397" s="12"/>
      <c r="CO1397" s="12"/>
      <c r="CP1397" s="12"/>
      <c r="CQ1397" s="12"/>
      <c r="CR1397" s="12"/>
      <c r="CS1397" s="12"/>
      <c r="CT1397" s="12"/>
      <c r="CU1397" s="12"/>
      <c r="CV1397" s="12"/>
      <c r="CW1397" s="12"/>
      <c r="CX1397" s="12"/>
      <c r="CY1397" s="12"/>
      <c r="CZ1397" s="12"/>
      <c r="DA1397" s="12"/>
      <c r="DB1397" s="12"/>
      <c r="DC1397" s="12"/>
      <c r="DD1397" s="12"/>
      <c r="DE1397" s="12"/>
      <c r="DF1397" s="12"/>
      <c r="DG1397" s="12"/>
      <c r="DH1397" s="12"/>
      <c r="DI1397" s="12"/>
      <c r="DJ1397" s="12"/>
      <c r="DK1397" s="12"/>
      <c r="DL1397" s="12"/>
      <c r="DM1397" s="12"/>
      <c r="DN1397" s="12"/>
      <c r="DO1397" s="12"/>
      <c r="DP1397" s="12"/>
      <c r="DQ1397" s="12"/>
      <c r="DR1397" s="12"/>
      <c r="DS1397" s="12"/>
      <c r="DT1397" s="12"/>
      <c r="DU1397" s="12"/>
      <c r="DV1397" s="12"/>
      <c r="DW1397" s="12"/>
      <c r="DX1397" s="12"/>
      <c r="DY1397" s="12"/>
      <c r="DZ1397" s="12"/>
      <c r="EA1397" s="12"/>
      <c r="EB1397" s="12"/>
      <c r="EC1397" s="12"/>
      <c r="ED1397" s="12"/>
      <c r="EE1397" s="12"/>
      <c r="EF1397" s="12"/>
      <c r="EG1397" s="12"/>
      <c r="EH1397" s="12"/>
      <c r="EI1397" s="12"/>
      <c r="EJ1397" s="12"/>
      <c r="EK1397" s="12"/>
      <c r="EL1397" s="12"/>
      <c r="EM1397" s="12"/>
      <c r="EN1397" s="12"/>
      <c r="EO1397" s="12"/>
      <c r="EP1397" s="12"/>
      <c r="EQ1397" s="12"/>
      <c r="ER1397" s="12"/>
      <c r="ES1397" s="12"/>
      <c r="ET1397" s="12"/>
      <c r="EU1397" s="12"/>
      <c r="EV1397" s="12"/>
      <c r="EW1397" s="12"/>
      <c r="EX1397" s="12"/>
      <c r="EY1397" s="12"/>
      <c r="EZ1397" s="12"/>
      <c r="FA1397" s="12"/>
      <c r="FB1397" s="12"/>
      <c r="FC1397" s="12"/>
      <c r="FD1397" s="12"/>
      <c r="FE1397" s="12"/>
      <c r="FF1397" s="12"/>
      <c r="FG1397" s="12"/>
      <c r="FH1397" s="12"/>
      <c r="FI1397" s="12"/>
      <c r="FJ1397" s="12"/>
      <c r="FK1397" s="12"/>
      <c r="FL1397" s="12"/>
      <c r="FM1397" s="12"/>
      <c r="FN1397" s="12"/>
      <c r="FO1397" s="12"/>
      <c r="FP1397" s="12"/>
      <c r="FQ1397" s="12"/>
      <c r="FR1397" s="12"/>
      <c r="FS1397" s="12"/>
      <c r="FT1397" s="12"/>
      <c r="FU1397" s="12"/>
      <c r="FV1397" s="12"/>
      <c r="FW1397" s="12"/>
      <c r="FX1397" s="12"/>
      <c r="FY1397" s="12"/>
      <c r="FZ1397" s="12"/>
      <c r="GA1397" s="12"/>
      <c r="GB1397" s="12"/>
      <c r="GC1397" s="12"/>
      <c r="GD1397" s="12"/>
      <c r="GE1397" s="12"/>
      <c r="GF1397" s="12"/>
      <c r="GG1397" s="12"/>
      <c r="GH1397" s="12"/>
      <c r="GI1397" s="12"/>
      <c r="GJ1397" s="12"/>
      <c r="GK1397" s="12"/>
      <c r="GL1397" s="12"/>
      <c r="GM1397" s="12"/>
      <c r="GN1397" s="12"/>
      <c r="GO1397" s="12"/>
      <c r="GP1397" s="12"/>
      <c r="GQ1397" s="12"/>
      <c r="GR1397" s="12"/>
    </row>
    <row r="1398" spans="1:200" x14ac:dyDescent="0.2">
      <c r="A1398" s="79">
        <f t="shared" si="574"/>
        <v>44470</v>
      </c>
      <c r="B1398" s="80">
        <f t="shared" ca="1" si="577"/>
        <v>1227.40014</v>
      </c>
      <c r="C1398" s="81">
        <f t="shared" si="578"/>
        <v>1000</v>
      </c>
      <c r="D1398" s="82">
        <f ca="1">IF(A1398&lt;$B$1,VLOOKUP(A1398,[1]DI!$A$4:$B$15000,2,FALSE),0)</f>
        <v>6.1499999999999999E-2</v>
      </c>
      <c r="E1398" s="81">
        <f t="shared" ca="1" si="579"/>
        <v>2.3687E-4</v>
      </c>
      <c r="F1398" s="83">
        <f t="shared" si="572"/>
        <v>1.1679999999999999</v>
      </c>
      <c r="G1398" s="84">
        <f t="shared" ca="1" si="580"/>
        <v>1.0002766641600001</v>
      </c>
      <c r="H1398" s="81">
        <f ca="1">TRUNC(PRODUCT(G$10:G1397),15)</f>
        <v>1.22740013695366</v>
      </c>
      <c r="I1398" s="81">
        <f t="shared" si="581"/>
        <v>1</v>
      </c>
      <c r="J1398" s="81">
        <f t="shared" ca="1" si="582"/>
        <v>1.2274001400000001</v>
      </c>
      <c r="K1398" s="81">
        <f t="shared" ca="1" si="583"/>
        <v>227.40013999999999</v>
      </c>
      <c r="L1398" s="85">
        <f>IF(VLOOKUP(A1398,$U$12:$AD$125,8)=VLOOKUP(A1397,$U$12:$AD$125,8),0,VLOOKUP(A1398,U$12:$AD$125,8))</f>
        <v>0</v>
      </c>
      <c r="M1398" s="86">
        <f>IF(L1398&gt;0,VLOOKUP(L1398,T$12:$AC$125,7),0)</f>
        <v>0</v>
      </c>
      <c r="N1398" s="81">
        <f t="shared" si="573"/>
        <v>0</v>
      </c>
      <c r="O1398" s="81">
        <f t="shared" ca="1" si="584"/>
        <v>227.40013999999999</v>
      </c>
      <c r="P1398" s="87" t="str">
        <f t="shared" si="585"/>
        <v>J=</v>
      </c>
      <c r="Q1398" s="88">
        <f t="shared" si="586"/>
        <v>44676</v>
      </c>
      <c r="R1398" s="7"/>
      <c r="S1398" s="7"/>
      <c r="T1398" s="7"/>
      <c r="U1398" s="7"/>
      <c r="V1398" s="7"/>
      <c r="W1398" s="7"/>
      <c r="X1398" s="7"/>
      <c r="Y1398" s="7"/>
      <c r="Z1398" s="7"/>
      <c r="AA1398" s="7"/>
      <c r="AB1398" s="7"/>
      <c r="AC1398" s="7"/>
      <c r="AD1398" s="7"/>
      <c r="AE1398" s="7"/>
      <c r="AF1398" s="65">
        <f t="shared" si="591"/>
        <v>44181</v>
      </c>
      <c r="AG1398" s="9">
        <f t="shared" ca="1" si="592"/>
        <v>1191.03863</v>
      </c>
      <c r="AH1398" s="9">
        <f t="shared" si="592"/>
        <v>1000</v>
      </c>
      <c r="AI1398" s="4">
        <f t="shared" ca="1" si="592"/>
        <v>1.9000000000000006E-2</v>
      </c>
      <c r="AJ1398" s="10">
        <f t="shared" ca="1" si="592"/>
        <v>7.4690000000000005E-5</v>
      </c>
      <c r="AK1398" s="4">
        <f t="shared" si="592"/>
        <v>1.1679999999999999</v>
      </c>
      <c r="AL1398" s="65">
        <f t="shared" si="589"/>
        <v>44181</v>
      </c>
      <c r="AM1398" s="10">
        <f t="shared" ca="1" si="593"/>
        <v>1.19103863</v>
      </c>
      <c r="AN1398" s="9">
        <f t="shared" ca="1" si="593"/>
        <v>191.03863000000001</v>
      </c>
      <c r="AO1398" s="7">
        <f t="shared" si="593"/>
        <v>0</v>
      </c>
      <c r="AP1398" s="11">
        <f t="shared" si="593"/>
        <v>0</v>
      </c>
      <c r="AQ1398" s="9">
        <f t="shared" si="593"/>
        <v>0</v>
      </c>
      <c r="AR1398" s="8" t="str">
        <f t="shared" si="593"/>
        <v>J=</v>
      </c>
      <c r="AS1398" s="65">
        <f t="shared" si="593"/>
        <v>44676</v>
      </c>
      <c r="AT1398" s="12"/>
      <c r="AU1398" s="12"/>
      <c r="AV1398" s="22"/>
      <c r="AW1398" s="12"/>
      <c r="AX1398" s="12"/>
      <c r="AY1398" s="12"/>
      <c r="AZ1398" s="12"/>
      <c r="BA1398" s="12"/>
      <c r="BB1398" s="12"/>
      <c r="BC1398" s="12"/>
      <c r="BD1398" s="12"/>
      <c r="BE1398" s="12"/>
      <c r="BF1398" s="12"/>
      <c r="BG1398" s="12"/>
      <c r="BH1398" s="12"/>
      <c r="BI1398" s="12"/>
      <c r="BJ1398" s="12"/>
      <c r="BK1398" s="12"/>
      <c r="BL1398" s="12"/>
      <c r="BM1398" s="12"/>
      <c r="BN1398" s="12"/>
      <c r="BO1398" s="12"/>
      <c r="BP1398" s="12"/>
      <c r="BQ1398" s="12"/>
      <c r="BR1398" s="12"/>
      <c r="BS1398" s="12"/>
      <c r="BT1398" s="12"/>
      <c r="BU1398" s="12"/>
      <c r="BV1398" s="12"/>
      <c r="BW1398" s="12"/>
      <c r="BX1398" s="12"/>
      <c r="BY1398" s="12"/>
      <c r="BZ1398" s="12"/>
      <c r="CA1398" s="12"/>
      <c r="CB1398" s="12"/>
      <c r="CC1398" s="12"/>
      <c r="CD1398" s="12"/>
      <c r="CE1398" s="12"/>
      <c r="CF1398" s="12"/>
      <c r="CG1398" s="12"/>
      <c r="CH1398" s="12"/>
      <c r="CI1398" s="12"/>
      <c r="CJ1398" s="12"/>
      <c r="CK1398" s="12"/>
      <c r="CL1398" s="12"/>
      <c r="CM1398" s="12"/>
      <c r="CN1398" s="12"/>
      <c r="CO1398" s="12"/>
      <c r="CP1398" s="12"/>
      <c r="CQ1398" s="12"/>
      <c r="CR1398" s="12"/>
      <c r="CS1398" s="12"/>
      <c r="CT1398" s="12"/>
      <c r="CU1398" s="12"/>
      <c r="CV1398" s="12"/>
      <c r="CW1398" s="12"/>
      <c r="CX1398" s="12"/>
      <c r="CY1398" s="12"/>
      <c r="CZ1398" s="12"/>
      <c r="DA1398" s="12"/>
      <c r="DB1398" s="12"/>
      <c r="DC1398" s="12"/>
      <c r="DD1398" s="12"/>
      <c r="DE1398" s="12"/>
      <c r="DF1398" s="12"/>
      <c r="DG1398" s="12"/>
      <c r="DH1398" s="12"/>
      <c r="DI1398" s="12"/>
      <c r="DJ1398" s="12"/>
      <c r="DK1398" s="12"/>
      <c r="DL1398" s="12"/>
      <c r="DM1398" s="12"/>
      <c r="DN1398" s="12"/>
      <c r="DO1398" s="12"/>
      <c r="DP1398" s="12"/>
      <c r="DQ1398" s="12"/>
      <c r="DR1398" s="12"/>
      <c r="DS1398" s="12"/>
      <c r="DT1398" s="12"/>
      <c r="DU1398" s="12"/>
      <c r="DV1398" s="12"/>
      <c r="DW1398" s="12"/>
      <c r="DX1398" s="12"/>
      <c r="DY1398" s="12"/>
      <c r="DZ1398" s="12"/>
      <c r="EA1398" s="12"/>
      <c r="EB1398" s="12"/>
      <c r="EC1398" s="12"/>
      <c r="ED1398" s="12"/>
      <c r="EE1398" s="12"/>
      <c r="EF1398" s="12"/>
      <c r="EG1398" s="12"/>
      <c r="EH1398" s="12"/>
      <c r="EI1398" s="12"/>
      <c r="EJ1398" s="12"/>
      <c r="EK1398" s="12"/>
      <c r="EL1398" s="12"/>
      <c r="EM1398" s="12"/>
      <c r="EN1398" s="12"/>
      <c r="EO1398" s="12"/>
      <c r="EP1398" s="12"/>
      <c r="EQ1398" s="12"/>
      <c r="ER1398" s="12"/>
      <c r="ES1398" s="12"/>
      <c r="ET1398" s="12"/>
      <c r="EU1398" s="12"/>
      <c r="EV1398" s="12"/>
      <c r="EW1398" s="12"/>
      <c r="EX1398" s="12"/>
      <c r="EY1398" s="12"/>
      <c r="EZ1398" s="12"/>
      <c r="FA1398" s="12"/>
      <c r="FB1398" s="12"/>
      <c r="FC1398" s="12"/>
      <c r="FD1398" s="12"/>
      <c r="FE1398" s="12"/>
      <c r="FF1398" s="12"/>
      <c r="FG1398" s="12"/>
      <c r="FH1398" s="12"/>
      <c r="FI1398" s="12"/>
      <c r="FJ1398" s="12"/>
      <c r="FK1398" s="12"/>
      <c r="FL1398" s="12"/>
      <c r="FM1398" s="12"/>
      <c r="FN1398" s="12"/>
      <c r="FO1398" s="12"/>
      <c r="FP1398" s="12"/>
      <c r="FQ1398" s="12"/>
      <c r="FR1398" s="12"/>
      <c r="FS1398" s="12"/>
      <c r="FT1398" s="12"/>
      <c r="FU1398" s="12"/>
      <c r="FV1398" s="12"/>
      <c r="FW1398" s="12"/>
      <c r="FX1398" s="12"/>
      <c r="FY1398" s="12"/>
      <c r="FZ1398" s="12"/>
      <c r="GA1398" s="12"/>
      <c r="GB1398" s="12"/>
      <c r="GC1398" s="12"/>
      <c r="GD1398" s="12"/>
      <c r="GE1398" s="12"/>
      <c r="GF1398" s="12"/>
      <c r="GG1398" s="12"/>
      <c r="GH1398" s="12"/>
      <c r="GI1398" s="12"/>
      <c r="GJ1398" s="12"/>
      <c r="GK1398" s="12"/>
      <c r="GL1398" s="12"/>
      <c r="GM1398" s="12"/>
      <c r="GN1398" s="12"/>
      <c r="GO1398" s="12"/>
      <c r="GP1398" s="12"/>
      <c r="GQ1398" s="12"/>
      <c r="GR1398" s="12"/>
    </row>
    <row r="1399" spans="1:200" x14ac:dyDescent="0.2">
      <c r="A1399" s="79">
        <f t="shared" si="574"/>
        <v>44471</v>
      </c>
      <c r="B1399" s="80">
        <f t="shared" ca="1" si="577"/>
        <v>1227.7397100000001</v>
      </c>
      <c r="C1399" s="81">
        <f t="shared" si="578"/>
        <v>1000</v>
      </c>
      <c r="D1399" s="82">
        <f ca="1">IF(A1399&lt;$B$1,VLOOKUP(A1399,[1]DI!$A$4:$B$15000,2,FALSE),0)</f>
        <v>0</v>
      </c>
      <c r="E1399" s="81">
        <f t="shared" ca="1" si="579"/>
        <v>0</v>
      </c>
      <c r="F1399" s="83">
        <f t="shared" si="572"/>
        <v>1.1679999999999999</v>
      </c>
      <c r="G1399" s="84">
        <f t="shared" ca="1" si="580"/>
        <v>1</v>
      </c>
      <c r="H1399" s="81">
        <f ca="1">TRUNC(PRODUCT(G$10:G1398),15)</f>
        <v>1.2277397145815401</v>
      </c>
      <c r="I1399" s="81">
        <f t="shared" si="581"/>
        <v>1</v>
      </c>
      <c r="J1399" s="81">
        <f t="shared" ca="1" si="582"/>
        <v>1.22773971</v>
      </c>
      <c r="K1399" s="81">
        <f t="shared" ca="1" si="583"/>
        <v>227.73971</v>
      </c>
      <c r="L1399" s="85">
        <f>IF(VLOOKUP(A1399,$U$12:$AD$125,8)=VLOOKUP(A1398,$U$12:$AD$125,8),0,VLOOKUP(A1399,U$12:$AD$125,8))</f>
        <v>0</v>
      </c>
      <c r="M1399" s="86">
        <f>IF(L1399&gt;0,VLOOKUP(L1399,T$12:$AC$125,7),0)</f>
        <v>0</v>
      </c>
      <c r="N1399" s="81">
        <f t="shared" si="573"/>
        <v>0</v>
      </c>
      <c r="O1399" s="81">
        <f t="shared" ca="1" si="584"/>
        <v>227.73971</v>
      </c>
      <c r="P1399" s="87" t="str">
        <f t="shared" si="585"/>
        <v>J=</v>
      </c>
      <c r="Q1399" s="88">
        <f t="shared" si="586"/>
        <v>44676</v>
      </c>
      <c r="R1399" s="7"/>
      <c r="S1399" s="7"/>
      <c r="T1399" s="7"/>
      <c r="U1399" s="7"/>
      <c r="V1399" s="7"/>
      <c r="W1399" s="7"/>
      <c r="X1399" s="7"/>
      <c r="Y1399" s="7"/>
      <c r="Z1399" s="7"/>
      <c r="AA1399" s="7"/>
      <c r="AB1399" s="7"/>
      <c r="AC1399" s="7"/>
      <c r="AD1399" s="7"/>
      <c r="AE1399" s="7"/>
      <c r="AF1399" s="65"/>
      <c r="AG1399" s="9"/>
      <c r="AH1399" s="9"/>
      <c r="AI1399" s="4"/>
      <c r="AJ1399" s="10"/>
      <c r="AK1399" s="4"/>
      <c r="AL1399" s="65"/>
      <c r="AM1399" s="10"/>
      <c r="AN1399" s="9"/>
      <c r="AO1399" s="7"/>
      <c r="AP1399" s="11"/>
      <c r="AQ1399" s="9"/>
      <c r="AR1399" s="8"/>
      <c r="AS1399" s="65"/>
      <c r="AT1399" s="12"/>
      <c r="AU1399" s="12"/>
      <c r="AV1399" s="22"/>
      <c r="AW1399" s="12"/>
      <c r="AX1399" s="12"/>
      <c r="AY1399" s="12"/>
      <c r="AZ1399" s="12"/>
      <c r="BA1399" s="12"/>
      <c r="BB1399" s="12"/>
      <c r="BC1399" s="12"/>
      <c r="BD1399" s="12"/>
      <c r="BE1399" s="12"/>
      <c r="BF1399" s="12"/>
      <c r="BG1399" s="12"/>
      <c r="BH1399" s="12"/>
      <c r="BI1399" s="12"/>
      <c r="BJ1399" s="12"/>
      <c r="BK1399" s="12"/>
      <c r="BL1399" s="12"/>
      <c r="BM1399" s="12"/>
      <c r="BN1399" s="12"/>
      <c r="BO1399" s="12"/>
      <c r="BP1399" s="12"/>
      <c r="BQ1399" s="12"/>
      <c r="BR1399" s="12"/>
      <c r="BS1399" s="12"/>
      <c r="BT1399" s="12"/>
      <c r="BU1399" s="12"/>
      <c r="BV1399" s="12"/>
      <c r="BW1399" s="12"/>
      <c r="BX1399" s="12"/>
      <c r="BY1399" s="12"/>
      <c r="BZ1399" s="12"/>
      <c r="CA1399" s="12"/>
      <c r="CB1399" s="12"/>
      <c r="CC1399" s="12"/>
      <c r="CD1399" s="12"/>
      <c r="CE1399" s="12"/>
      <c r="CF1399" s="12"/>
      <c r="CG1399" s="12"/>
      <c r="CH1399" s="12"/>
      <c r="CI1399" s="12"/>
      <c r="CJ1399" s="12"/>
      <c r="CK1399" s="12"/>
      <c r="CL1399" s="12"/>
      <c r="CM1399" s="12"/>
      <c r="CN1399" s="12"/>
      <c r="CO1399" s="12"/>
      <c r="CP1399" s="12"/>
      <c r="CQ1399" s="12"/>
      <c r="CR1399" s="12"/>
      <c r="CS1399" s="12"/>
      <c r="CT1399" s="12"/>
      <c r="CU1399" s="12"/>
      <c r="CV1399" s="12"/>
      <c r="CW1399" s="12"/>
      <c r="CX1399" s="12"/>
      <c r="CY1399" s="12"/>
      <c r="CZ1399" s="12"/>
      <c r="DA1399" s="12"/>
      <c r="DB1399" s="12"/>
      <c r="DC1399" s="12"/>
      <c r="DD1399" s="12"/>
      <c r="DE1399" s="12"/>
      <c r="DF1399" s="12"/>
      <c r="DG1399" s="12"/>
      <c r="DH1399" s="12"/>
      <c r="DI1399" s="12"/>
      <c r="DJ1399" s="12"/>
      <c r="DK1399" s="12"/>
      <c r="DL1399" s="12"/>
      <c r="DM1399" s="12"/>
      <c r="DN1399" s="12"/>
      <c r="DO1399" s="12"/>
      <c r="DP1399" s="12"/>
      <c r="DQ1399" s="12"/>
      <c r="DR1399" s="12"/>
      <c r="DS1399" s="12"/>
      <c r="DT1399" s="12"/>
      <c r="DU1399" s="12"/>
      <c r="DV1399" s="12"/>
      <c r="DW1399" s="12"/>
      <c r="DX1399" s="12"/>
      <c r="DY1399" s="12"/>
      <c r="DZ1399" s="12"/>
      <c r="EA1399" s="12"/>
      <c r="EB1399" s="12"/>
      <c r="EC1399" s="12"/>
      <c r="ED1399" s="12"/>
      <c r="EE1399" s="12"/>
      <c r="EF1399" s="12"/>
      <c r="EG1399" s="12"/>
      <c r="EH1399" s="12"/>
      <c r="EI1399" s="12"/>
      <c r="EJ1399" s="12"/>
      <c r="EK1399" s="12"/>
      <c r="EL1399" s="12"/>
      <c r="EM1399" s="12"/>
      <c r="EN1399" s="12"/>
      <c r="EO1399" s="12"/>
      <c r="EP1399" s="12"/>
      <c r="EQ1399" s="12"/>
      <c r="ER1399" s="12"/>
      <c r="ES1399" s="12"/>
      <c r="ET1399" s="12"/>
      <c r="EU1399" s="12"/>
      <c r="EV1399" s="12"/>
      <c r="EW1399" s="12"/>
      <c r="EX1399" s="12"/>
      <c r="EY1399" s="12"/>
      <c r="EZ1399" s="12"/>
      <c r="FA1399" s="12"/>
      <c r="FB1399" s="12"/>
      <c r="FC1399" s="12"/>
      <c r="FD1399" s="12"/>
      <c r="FE1399" s="12"/>
      <c r="FF1399" s="12"/>
      <c r="FG1399" s="12"/>
      <c r="FH1399" s="12"/>
      <c r="FI1399" s="12"/>
      <c r="FJ1399" s="12"/>
      <c r="FK1399" s="12"/>
      <c r="FL1399" s="12"/>
      <c r="FM1399" s="12"/>
      <c r="FN1399" s="12"/>
      <c r="FO1399" s="12"/>
      <c r="FP1399" s="12"/>
      <c r="FQ1399" s="12"/>
      <c r="FR1399" s="12"/>
      <c r="FS1399" s="12"/>
      <c r="FT1399" s="12"/>
      <c r="FU1399" s="12"/>
      <c r="FV1399" s="12"/>
      <c r="FW1399" s="12"/>
      <c r="FX1399" s="12"/>
      <c r="FY1399" s="12"/>
      <c r="FZ1399" s="12"/>
      <c r="GA1399" s="12"/>
      <c r="GB1399" s="12"/>
      <c r="GC1399" s="12"/>
      <c r="GD1399" s="12"/>
      <c r="GE1399" s="12"/>
      <c r="GF1399" s="12"/>
      <c r="GG1399" s="12"/>
      <c r="GH1399" s="12"/>
      <c r="GI1399" s="12"/>
      <c r="GJ1399" s="12"/>
      <c r="GK1399" s="12"/>
      <c r="GL1399" s="12"/>
      <c r="GM1399" s="12"/>
      <c r="GN1399" s="12"/>
      <c r="GO1399" s="12"/>
      <c r="GP1399" s="12"/>
      <c r="GQ1399" s="12"/>
      <c r="GR1399" s="12"/>
    </row>
    <row r="1400" spans="1:200" x14ac:dyDescent="0.2">
      <c r="A1400" s="79">
        <f t="shared" si="574"/>
        <v>44472</v>
      </c>
      <c r="B1400" s="80">
        <f t="shared" ca="1" si="577"/>
        <v>1227.7397100000001</v>
      </c>
      <c r="C1400" s="81">
        <f t="shared" si="578"/>
        <v>1000</v>
      </c>
      <c r="D1400" s="82">
        <f ca="1">IF(A1400&lt;$B$1,VLOOKUP(A1400,[1]DI!$A$4:$B$15000,2,FALSE),0)</f>
        <v>0</v>
      </c>
      <c r="E1400" s="81">
        <f t="shared" ca="1" si="579"/>
        <v>0</v>
      </c>
      <c r="F1400" s="83">
        <f t="shared" si="572"/>
        <v>1.1679999999999999</v>
      </c>
      <c r="G1400" s="84">
        <f t="shared" ca="1" si="580"/>
        <v>1</v>
      </c>
      <c r="H1400" s="81">
        <f ca="1">TRUNC(PRODUCT(G$10:G1399),15)</f>
        <v>1.2277397145815401</v>
      </c>
      <c r="I1400" s="81">
        <f t="shared" si="581"/>
        <v>1</v>
      </c>
      <c r="J1400" s="81">
        <f t="shared" ca="1" si="582"/>
        <v>1.22773971</v>
      </c>
      <c r="K1400" s="81">
        <f t="shared" ca="1" si="583"/>
        <v>227.73971</v>
      </c>
      <c r="L1400" s="85">
        <f>IF(VLOOKUP(A1400,$U$12:$AD$125,8)=VLOOKUP(A1399,$U$12:$AD$125,8),0,VLOOKUP(A1400,U$12:$AD$125,8))</f>
        <v>0</v>
      </c>
      <c r="M1400" s="86">
        <f>IF(L1400&gt;0,VLOOKUP(L1400,T$12:$AC$125,7),0)</f>
        <v>0</v>
      </c>
      <c r="N1400" s="81">
        <f t="shared" si="573"/>
        <v>0</v>
      </c>
      <c r="O1400" s="81">
        <f t="shared" ca="1" si="584"/>
        <v>227.73971</v>
      </c>
      <c r="P1400" s="87" t="str">
        <f t="shared" si="585"/>
        <v>J=</v>
      </c>
      <c r="Q1400" s="88">
        <f t="shared" si="586"/>
        <v>44676</v>
      </c>
      <c r="R1400" s="7"/>
      <c r="S1400" s="7"/>
      <c r="T1400" s="7"/>
      <c r="U1400" s="7"/>
      <c r="V1400" s="7"/>
      <c r="W1400" s="7"/>
      <c r="X1400" s="7"/>
      <c r="Y1400" s="7"/>
      <c r="Z1400" s="7"/>
      <c r="AA1400" s="7"/>
      <c r="AB1400" s="7"/>
      <c r="AC1400" s="7"/>
      <c r="AD1400" s="7"/>
      <c r="AE1400" s="7"/>
      <c r="AF1400" s="65"/>
      <c r="AG1400" s="9"/>
      <c r="AH1400" s="9"/>
      <c r="AI1400" s="4"/>
      <c r="AJ1400" s="10"/>
      <c r="AK1400" s="4"/>
      <c r="AL1400" s="65"/>
      <c r="AM1400" s="10"/>
      <c r="AN1400" s="9"/>
      <c r="AO1400" s="7"/>
      <c r="AP1400" s="11"/>
      <c r="AQ1400" s="9"/>
      <c r="AR1400" s="8"/>
      <c r="AS1400" s="65"/>
      <c r="AT1400" s="12"/>
      <c r="AU1400" s="12"/>
      <c r="AV1400" s="22"/>
      <c r="AW1400" s="12"/>
      <c r="AX1400" s="12"/>
      <c r="AY1400" s="12"/>
      <c r="AZ1400" s="12"/>
      <c r="BA1400" s="12"/>
      <c r="BB1400" s="12"/>
      <c r="BC1400" s="12"/>
      <c r="BD1400" s="12"/>
      <c r="BE1400" s="12"/>
      <c r="BF1400" s="12"/>
      <c r="BG1400" s="12"/>
      <c r="BH1400" s="12"/>
      <c r="BI1400" s="12"/>
      <c r="BJ1400" s="12"/>
      <c r="BK1400" s="12"/>
      <c r="BL1400" s="12"/>
      <c r="BM1400" s="12"/>
      <c r="BN1400" s="12"/>
      <c r="BO1400" s="12"/>
      <c r="BP1400" s="12"/>
      <c r="BQ1400" s="12"/>
      <c r="BR1400" s="12"/>
      <c r="BS1400" s="12"/>
      <c r="BT1400" s="12"/>
      <c r="BU1400" s="12"/>
      <c r="BV1400" s="12"/>
      <c r="BW1400" s="12"/>
      <c r="BX1400" s="12"/>
      <c r="BY1400" s="12"/>
      <c r="BZ1400" s="12"/>
      <c r="CA1400" s="12"/>
      <c r="CB1400" s="12"/>
      <c r="CC1400" s="12"/>
      <c r="CD1400" s="12"/>
      <c r="CE1400" s="12"/>
      <c r="CF1400" s="12"/>
      <c r="CG1400" s="12"/>
      <c r="CH1400" s="12"/>
      <c r="CI1400" s="12"/>
      <c r="CJ1400" s="12"/>
      <c r="CK1400" s="12"/>
      <c r="CL1400" s="12"/>
      <c r="CM1400" s="12"/>
      <c r="CN1400" s="12"/>
      <c r="CO1400" s="12"/>
      <c r="CP1400" s="12"/>
      <c r="CQ1400" s="12"/>
      <c r="CR1400" s="12"/>
      <c r="CS1400" s="12"/>
      <c r="CT1400" s="12"/>
      <c r="CU1400" s="12"/>
      <c r="CV1400" s="12"/>
      <c r="CW1400" s="12"/>
      <c r="CX1400" s="12"/>
      <c r="CY1400" s="12"/>
      <c r="CZ1400" s="12"/>
      <c r="DA1400" s="12"/>
      <c r="DB1400" s="12"/>
      <c r="DC1400" s="12"/>
      <c r="DD1400" s="12"/>
      <c r="DE1400" s="12"/>
      <c r="DF1400" s="12"/>
      <c r="DG1400" s="12"/>
      <c r="DH1400" s="12"/>
      <c r="DI1400" s="12"/>
      <c r="DJ1400" s="12"/>
      <c r="DK1400" s="12"/>
      <c r="DL1400" s="12"/>
      <c r="DM1400" s="12"/>
      <c r="DN1400" s="12"/>
      <c r="DO1400" s="12"/>
      <c r="DP1400" s="12"/>
      <c r="DQ1400" s="12"/>
      <c r="DR1400" s="12"/>
      <c r="DS1400" s="12"/>
      <c r="DT1400" s="12"/>
      <c r="DU1400" s="12"/>
      <c r="DV1400" s="12"/>
      <c r="DW1400" s="12"/>
      <c r="DX1400" s="12"/>
      <c r="DY1400" s="12"/>
      <c r="DZ1400" s="12"/>
      <c r="EA1400" s="12"/>
      <c r="EB1400" s="12"/>
      <c r="EC1400" s="12"/>
      <c r="ED1400" s="12"/>
      <c r="EE1400" s="12"/>
      <c r="EF1400" s="12"/>
      <c r="EG1400" s="12"/>
      <c r="EH1400" s="12"/>
      <c r="EI1400" s="12"/>
      <c r="EJ1400" s="12"/>
      <c r="EK1400" s="12"/>
      <c r="EL1400" s="12"/>
      <c r="EM1400" s="12"/>
      <c r="EN1400" s="12"/>
      <c r="EO1400" s="12"/>
      <c r="EP1400" s="12"/>
      <c r="EQ1400" s="12"/>
      <c r="ER1400" s="12"/>
      <c r="ES1400" s="12"/>
      <c r="ET1400" s="12"/>
      <c r="EU1400" s="12"/>
      <c r="EV1400" s="12"/>
      <c r="EW1400" s="12"/>
      <c r="EX1400" s="12"/>
      <c r="EY1400" s="12"/>
      <c r="EZ1400" s="12"/>
      <c r="FA1400" s="12"/>
      <c r="FB1400" s="12"/>
      <c r="FC1400" s="12"/>
      <c r="FD1400" s="12"/>
      <c r="FE1400" s="12"/>
      <c r="FF1400" s="12"/>
      <c r="FG1400" s="12"/>
      <c r="FH1400" s="12"/>
      <c r="FI1400" s="12"/>
      <c r="FJ1400" s="12"/>
      <c r="FK1400" s="12"/>
      <c r="FL1400" s="12"/>
      <c r="FM1400" s="12"/>
      <c r="FN1400" s="12"/>
      <c r="FO1400" s="12"/>
      <c r="FP1400" s="12"/>
      <c r="FQ1400" s="12"/>
      <c r="FR1400" s="12"/>
      <c r="FS1400" s="12"/>
      <c r="FT1400" s="12"/>
      <c r="FU1400" s="12"/>
      <c r="FV1400" s="12"/>
      <c r="FW1400" s="12"/>
      <c r="FX1400" s="12"/>
      <c r="FY1400" s="12"/>
      <c r="FZ1400" s="12"/>
      <c r="GA1400" s="12"/>
      <c r="GB1400" s="12"/>
      <c r="GC1400" s="12"/>
      <c r="GD1400" s="12"/>
      <c r="GE1400" s="12"/>
      <c r="GF1400" s="12"/>
      <c r="GG1400" s="12"/>
      <c r="GH1400" s="12"/>
      <c r="GI1400" s="12"/>
      <c r="GJ1400" s="12"/>
      <c r="GK1400" s="12"/>
      <c r="GL1400" s="12"/>
      <c r="GM1400" s="12"/>
      <c r="GN1400" s="12"/>
      <c r="GO1400" s="12"/>
      <c r="GP1400" s="12"/>
      <c r="GQ1400" s="12"/>
      <c r="GR1400" s="12"/>
    </row>
    <row r="1401" spans="1:200" x14ac:dyDescent="0.2">
      <c r="A1401" s="79">
        <f t="shared" si="574"/>
        <v>44473</v>
      </c>
      <c r="B1401" s="80">
        <f t="shared" ca="1" si="577"/>
        <v>1227.7397100000001</v>
      </c>
      <c r="C1401" s="81">
        <f t="shared" si="578"/>
        <v>1000</v>
      </c>
      <c r="D1401" s="82">
        <f ca="1">IF(A1401&lt;$B$1,VLOOKUP(A1401,[1]DI!$A$4:$B$15000,2,FALSE),0)</f>
        <v>6.1499999999999999E-2</v>
      </c>
      <c r="E1401" s="81">
        <f t="shared" ca="1" si="579"/>
        <v>2.3687E-4</v>
      </c>
      <c r="F1401" s="83">
        <f t="shared" si="572"/>
        <v>1.1679999999999999</v>
      </c>
      <c r="G1401" s="84">
        <f t="shared" ca="1" si="580"/>
        <v>1.0002766641600001</v>
      </c>
      <c r="H1401" s="81">
        <f ca="1">TRUNC(PRODUCT(G$10:G1400),15)</f>
        <v>1.2277397145815401</v>
      </c>
      <c r="I1401" s="81">
        <f t="shared" si="581"/>
        <v>1</v>
      </c>
      <c r="J1401" s="81">
        <f t="shared" ca="1" si="582"/>
        <v>1.22773971</v>
      </c>
      <c r="K1401" s="81">
        <f t="shared" ca="1" si="583"/>
        <v>227.73971</v>
      </c>
      <c r="L1401" s="85">
        <f>IF(VLOOKUP(A1401,$U$12:$AD$125,8)=VLOOKUP(A1400,$U$12:$AD$125,8),0,VLOOKUP(A1401,U$12:$AD$125,8))</f>
        <v>0</v>
      </c>
      <c r="M1401" s="86">
        <f>IF(L1401&gt;0,VLOOKUP(L1401,T$12:$AC$125,7),0)</f>
        <v>0</v>
      </c>
      <c r="N1401" s="81">
        <f t="shared" si="573"/>
        <v>0</v>
      </c>
      <c r="O1401" s="81">
        <f t="shared" ca="1" si="584"/>
        <v>227.73971</v>
      </c>
      <c r="P1401" s="87" t="str">
        <f t="shared" si="585"/>
        <v>J=</v>
      </c>
      <c r="Q1401" s="88">
        <f t="shared" si="586"/>
        <v>44676</v>
      </c>
      <c r="R1401" s="7"/>
      <c r="S1401" s="7"/>
      <c r="T1401" s="7"/>
      <c r="U1401" s="7"/>
      <c r="V1401" s="7"/>
      <c r="W1401" s="7"/>
      <c r="X1401" s="7"/>
      <c r="Y1401" s="7"/>
      <c r="Z1401" s="7"/>
      <c r="AA1401" s="7"/>
      <c r="AB1401" s="7"/>
      <c r="AC1401" s="7"/>
      <c r="AD1401" s="7"/>
      <c r="AE1401" s="7"/>
      <c r="AF1401" s="65"/>
      <c r="AG1401" s="9"/>
      <c r="AH1401" s="9"/>
      <c r="AI1401" s="4"/>
      <c r="AJ1401" s="10"/>
      <c r="AK1401" s="4"/>
      <c r="AL1401" s="65"/>
      <c r="AM1401" s="10"/>
      <c r="AN1401" s="9"/>
      <c r="AO1401" s="7"/>
      <c r="AP1401" s="11"/>
      <c r="AQ1401" s="9"/>
      <c r="AR1401" s="8"/>
      <c r="AS1401" s="65"/>
      <c r="AT1401" s="12"/>
      <c r="AU1401" s="12"/>
      <c r="AV1401" s="22"/>
      <c r="AW1401" s="12"/>
      <c r="AX1401" s="12"/>
      <c r="AY1401" s="12"/>
      <c r="AZ1401" s="12"/>
      <c r="BA1401" s="12"/>
      <c r="BB1401" s="12"/>
      <c r="BC1401" s="12"/>
      <c r="BD1401" s="12"/>
      <c r="BE1401" s="12"/>
      <c r="BF1401" s="12"/>
      <c r="BG1401" s="12"/>
      <c r="BH1401" s="12"/>
      <c r="BI1401" s="12"/>
      <c r="BJ1401" s="12"/>
      <c r="BK1401" s="12"/>
      <c r="BL1401" s="12"/>
      <c r="BM1401" s="12"/>
      <c r="BN1401" s="12"/>
      <c r="BO1401" s="12"/>
      <c r="BP1401" s="12"/>
      <c r="BQ1401" s="12"/>
      <c r="BR1401" s="12"/>
      <c r="BS1401" s="12"/>
      <c r="BT1401" s="12"/>
      <c r="BU1401" s="12"/>
      <c r="BV1401" s="12"/>
      <c r="BW1401" s="12"/>
      <c r="BX1401" s="12"/>
      <c r="BY1401" s="12"/>
      <c r="BZ1401" s="12"/>
      <c r="CA1401" s="12"/>
      <c r="CB1401" s="12"/>
      <c r="CC1401" s="12"/>
      <c r="CD1401" s="12"/>
      <c r="CE1401" s="12"/>
      <c r="CF1401" s="12"/>
      <c r="CG1401" s="12"/>
      <c r="CH1401" s="12"/>
      <c r="CI1401" s="12"/>
      <c r="CJ1401" s="12"/>
      <c r="CK1401" s="12"/>
      <c r="CL1401" s="12"/>
      <c r="CM1401" s="12"/>
      <c r="CN1401" s="12"/>
      <c r="CO1401" s="12"/>
      <c r="CP1401" s="12"/>
      <c r="CQ1401" s="12"/>
      <c r="CR1401" s="12"/>
      <c r="CS1401" s="12"/>
      <c r="CT1401" s="12"/>
      <c r="CU1401" s="12"/>
      <c r="CV1401" s="12"/>
      <c r="CW1401" s="12"/>
      <c r="CX1401" s="12"/>
      <c r="CY1401" s="12"/>
      <c r="CZ1401" s="12"/>
      <c r="DA1401" s="12"/>
      <c r="DB1401" s="12"/>
      <c r="DC1401" s="12"/>
      <c r="DD1401" s="12"/>
      <c r="DE1401" s="12"/>
      <c r="DF1401" s="12"/>
      <c r="DG1401" s="12"/>
      <c r="DH1401" s="12"/>
      <c r="DI1401" s="12"/>
      <c r="DJ1401" s="12"/>
      <c r="DK1401" s="12"/>
      <c r="DL1401" s="12"/>
      <c r="DM1401" s="12"/>
      <c r="DN1401" s="12"/>
      <c r="DO1401" s="12"/>
      <c r="DP1401" s="12"/>
      <c r="DQ1401" s="12"/>
      <c r="DR1401" s="12"/>
      <c r="DS1401" s="12"/>
      <c r="DT1401" s="12"/>
      <c r="DU1401" s="12"/>
      <c r="DV1401" s="12"/>
      <c r="DW1401" s="12"/>
      <c r="DX1401" s="12"/>
      <c r="DY1401" s="12"/>
      <c r="DZ1401" s="12"/>
      <c r="EA1401" s="12"/>
      <c r="EB1401" s="12"/>
      <c r="EC1401" s="12"/>
      <c r="ED1401" s="12"/>
      <c r="EE1401" s="12"/>
      <c r="EF1401" s="12"/>
      <c r="EG1401" s="12"/>
      <c r="EH1401" s="12"/>
      <c r="EI1401" s="12"/>
      <c r="EJ1401" s="12"/>
      <c r="EK1401" s="12"/>
      <c r="EL1401" s="12"/>
      <c r="EM1401" s="12"/>
      <c r="EN1401" s="12"/>
      <c r="EO1401" s="12"/>
      <c r="EP1401" s="12"/>
      <c r="EQ1401" s="12"/>
      <c r="ER1401" s="12"/>
      <c r="ES1401" s="12"/>
      <c r="ET1401" s="12"/>
      <c r="EU1401" s="12"/>
      <c r="EV1401" s="12"/>
      <c r="EW1401" s="12"/>
      <c r="EX1401" s="12"/>
      <c r="EY1401" s="12"/>
      <c r="EZ1401" s="12"/>
      <c r="FA1401" s="12"/>
      <c r="FB1401" s="12"/>
      <c r="FC1401" s="12"/>
      <c r="FD1401" s="12"/>
      <c r="FE1401" s="12"/>
      <c r="FF1401" s="12"/>
      <c r="FG1401" s="12"/>
      <c r="FH1401" s="12"/>
      <c r="FI1401" s="12"/>
      <c r="FJ1401" s="12"/>
      <c r="FK1401" s="12"/>
      <c r="FL1401" s="12"/>
      <c r="FM1401" s="12"/>
      <c r="FN1401" s="12"/>
      <c r="FO1401" s="12"/>
      <c r="FP1401" s="12"/>
      <c r="FQ1401" s="12"/>
      <c r="FR1401" s="12"/>
      <c r="FS1401" s="12"/>
      <c r="FT1401" s="12"/>
      <c r="FU1401" s="12"/>
      <c r="FV1401" s="12"/>
      <c r="FW1401" s="12"/>
      <c r="FX1401" s="12"/>
      <c r="FY1401" s="12"/>
      <c r="FZ1401" s="12"/>
      <c r="GA1401" s="12"/>
      <c r="GB1401" s="12"/>
      <c r="GC1401" s="12"/>
      <c r="GD1401" s="12"/>
      <c r="GE1401" s="12"/>
      <c r="GF1401" s="12"/>
      <c r="GG1401" s="12"/>
      <c r="GH1401" s="12"/>
      <c r="GI1401" s="12"/>
      <c r="GJ1401" s="12"/>
      <c r="GK1401" s="12"/>
      <c r="GL1401" s="12"/>
      <c r="GM1401" s="12"/>
      <c r="GN1401" s="12"/>
      <c r="GO1401" s="12"/>
      <c r="GP1401" s="12"/>
      <c r="GQ1401" s="12"/>
      <c r="GR1401" s="12"/>
    </row>
    <row r="1402" spans="1:200" x14ac:dyDescent="0.2">
      <c r="A1402" s="79">
        <f t="shared" si="574"/>
        <v>44474</v>
      </c>
      <c r="B1402" s="80">
        <f t="shared" ca="1" si="577"/>
        <v>1228.0793899999999</v>
      </c>
      <c r="C1402" s="81">
        <f t="shared" si="578"/>
        <v>1000</v>
      </c>
      <c r="D1402" s="82">
        <f ca="1">IF(A1402&lt;$B$1,VLOOKUP(A1402,[1]DI!$A$4:$B$15000,2,FALSE),0)</f>
        <v>6.1499999999999999E-2</v>
      </c>
      <c r="E1402" s="81">
        <f t="shared" ca="1" si="579"/>
        <v>2.3687E-4</v>
      </c>
      <c r="F1402" s="83">
        <f t="shared" si="572"/>
        <v>1.1679999999999999</v>
      </c>
      <c r="G1402" s="84">
        <f t="shared" ca="1" si="580"/>
        <v>1.0002766641600001</v>
      </c>
      <c r="H1402" s="81">
        <f ca="1">TRUNC(PRODUCT(G$10:G1401),15)</f>
        <v>1.2280793861583701</v>
      </c>
      <c r="I1402" s="81">
        <f t="shared" si="581"/>
        <v>1</v>
      </c>
      <c r="J1402" s="81">
        <f t="shared" ca="1" si="582"/>
        <v>1.22807939</v>
      </c>
      <c r="K1402" s="81">
        <f t="shared" ca="1" si="583"/>
        <v>228.07938999999999</v>
      </c>
      <c r="L1402" s="85">
        <f>IF(VLOOKUP(A1402,$U$12:$AD$125,8)=VLOOKUP(A1401,$U$12:$AD$125,8),0,VLOOKUP(A1402,U$12:$AD$125,8))</f>
        <v>0</v>
      </c>
      <c r="M1402" s="86">
        <f>IF(L1402&gt;0,VLOOKUP(L1402,T$12:$AC$125,7),0)</f>
        <v>0</v>
      </c>
      <c r="N1402" s="81">
        <f t="shared" si="573"/>
        <v>0</v>
      </c>
      <c r="O1402" s="81">
        <f t="shared" ca="1" si="584"/>
        <v>228.07938999999999</v>
      </c>
      <c r="P1402" s="87" t="str">
        <f t="shared" si="585"/>
        <v>J=</v>
      </c>
      <c r="Q1402" s="88">
        <f t="shared" si="586"/>
        <v>44676</v>
      </c>
      <c r="R1402" s="7"/>
      <c r="S1402" s="7"/>
      <c r="T1402" s="7"/>
      <c r="U1402" s="7"/>
      <c r="V1402" s="7"/>
      <c r="W1402" s="7"/>
      <c r="X1402" s="7"/>
      <c r="Y1402" s="7"/>
      <c r="Z1402" s="7"/>
      <c r="AA1402" s="7"/>
      <c r="AB1402" s="7"/>
      <c r="AC1402" s="7"/>
      <c r="AD1402" s="7"/>
      <c r="AE1402" s="7"/>
      <c r="AF1402" s="65"/>
      <c r="AG1402" s="9"/>
      <c r="AH1402" s="9"/>
      <c r="AI1402" s="4"/>
      <c r="AJ1402" s="10"/>
      <c r="AK1402" s="4"/>
      <c r="AL1402" s="65"/>
      <c r="AM1402" s="10"/>
      <c r="AN1402" s="9"/>
      <c r="AO1402" s="7"/>
      <c r="AP1402" s="11"/>
      <c r="AQ1402" s="9"/>
      <c r="AR1402" s="8"/>
      <c r="AS1402" s="65"/>
      <c r="AT1402" s="12"/>
      <c r="AU1402" s="12"/>
      <c r="AV1402" s="22"/>
      <c r="AW1402" s="12"/>
      <c r="AX1402" s="12"/>
      <c r="AY1402" s="12"/>
      <c r="AZ1402" s="12"/>
      <c r="BA1402" s="12"/>
      <c r="BB1402" s="12"/>
      <c r="BC1402" s="12"/>
      <c r="BD1402" s="12"/>
      <c r="BE1402" s="12"/>
      <c r="BF1402" s="12"/>
      <c r="BG1402" s="12"/>
      <c r="BH1402" s="12"/>
      <c r="BI1402" s="12"/>
      <c r="BJ1402" s="12"/>
      <c r="BK1402" s="12"/>
      <c r="BL1402" s="12"/>
      <c r="BM1402" s="12"/>
      <c r="BN1402" s="12"/>
      <c r="BO1402" s="12"/>
      <c r="BP1402" s="12"/>
      <c r="BQ1402" s="12"/>
      <c r="BR1402" s="12"/>
      <c r="BS1402" s="12"/>
      <c r="BT1402" s="12"/>
      <c r="BU1402" s="12"/>
      <c r="BV1402" s="12"/>
      <c r="BW1402" s="12"/>
      <c r="BX1402" s="12"/>
      <c r="BY1402" s="12"/>
      <c r="BZ1402" s="12"/>
      <c r="CA1402" s="12"/>
      <c r="CB1402" s="12"/>
      <c r="CC1402" s="12"/>
      <c r="CD1402" s="12"/>
      <c r="CE1402" s="12"/>
      <c r="CF1402" s="12"/>
      <c r="CG1402" s="12"/>
      <c r="CH1402" s="12"/>
      <c r="CI1402" s="12"/>
      <c r="CJ1402" s="12"/>
      <c r="CK1402" s="12"/>
      <c r="CL1402" s="12"/>
      <c r="CM1402" s="12"/>
      <c r="CN1402" s="12"/>
      <c r="CO1402" s="12"/>
      <c r="CP1402" s="12"/>
      <c r="CQ1402" s="12"/>
      <c r="CR1402" s="12"/>
      <c r="CS1402" s="12"/>
      <c r="CT1402" s="12"/>
      <c r="CU1402" s="12"/>
      <c r="CV1402" s="12"/>
      <c r="CW1402" s="12"/>
      <c r="CX1402" s="12"/>
      <c r="CY1402" s="12"/>
      <c r="CZ1402" s="12"/>
      <c r="DA1402" s="12"/>
      <c r="DB1402" s="12"/>
      <c r="DC1402" s="12"/>
      <c r="DD1402" s="12"/>
      <c r="DE1402" s="12"/>
      <c r="DF1402" s="12"/>
      <c r="DG1402" s="12"/>
      <c r="DH1402" s="12"/>
      <c r="DI1402" s="12"/>
      <c r="DJ1402" s="12"/>
      <c r="DK1402" s="12"/>
      <c r="DL1402" s="12"/>
      <c r="DM1402" s="12"/>
      <c r="DN1402" s="12"/>
      <c r="DO1402" s="12"/>
      <c r="DP1402" s="12"/>
      <c r="DQ1402" s="12"/>
      <c r="DR1402" s="12"/>
      <c r="DS1402" s="12"/>
      <c r="DT1402" s="12"/>
      <c r="DU1402" s="12"/>
      <c r="DV1402" s="12"/>
      <c r="DW1402" s="12"/>
      <c r="DX1402" s="12"/>
      <c r="DY1402" s="12"/>
      <c r="DZ1402" s="12"/>
      <c r="EA1402" s="12"/>
      <c r="EB1402" s="12"/>
      <c r="EC1402" s="12"/>
      <c r="ED1402" s="12"/>
      <c r="EE1402" s="12"/>
      <c r="EF1402" s="12"/>
      <c r="EG1402" s="12"/>
      <c r="EH1402" s="12"/>
      <c r="EI1402" s="12"/>
      <c r="EJ1402" s="12"/>
      <c r="EK1402" s="12"/>
      <c r="EL1402" s="12"/>
      <c r="EM1402" s="12"/>
      <c r="EN1402" s="12"/>
      <c r="EO1402" s="12"/>
      <c r="EP1402" s="12"/>
      <c r="EQ1402" s="12"/>
      <c r="ER1402" s="12"/>
      <c r="ES1402" s="12"/>
      <c r="ET1402" s="12"/>
      <c r="EU1402" s="12"/>
      <c r="EV1402" s="12"/>
      <c r="EW1402" s="12"/>
      <c r="EX1402" s="12"/>
      <c r="EY1402" s="12"/>
      <c r="EZ1402" s="12"/>
      <c r="FA1402" s="12"/>
      <c r="FB1402" s="12"/>
      <c r="FC1402" s="12"/>
      <c r="FD1402" s="12"/>
      <c r="FE1402" s="12"/>
      <c r="FF1402" s="12"/>
      <c r="FG1402" s="12"/>
      <c r="FH1402" s="12"/>
      <c r="FI1402" s="12"/>
      <c r="FJ1402" s="12"/>
      <c r="FK1402" s="12"/>
      <c r="FL1402" s="12"/>
      <c r="FM1402" s="12"/>
      <c r="FN1402" s="12"/>
      <c r="FO1402" s="12"/>
      <c r="FP1402" s="12"/>
      <c r="FQ1402" s="12"/>
      <c r="FR1402" s="12"/>
      <c r="FS1402" s="12"/>
      <c r="FT1402" s="12"/>
      <c r="FU1402" s="12"/>
      <c r="FV1402" s="12"/>
      <c r="FW1402" s="12"/>
      <c r="FX1402" s="12"/>
      <c r="FY1402" s="12"/>
      <c r="FZ1402" s="12"/>
      <c r="GA1402" s="12"/>
      <c r="GB1402" s="12"/>
      <c r="GC1402" s="12"/>
      <c r="GD1402" s="12"/>
      <c r="GE1402" s="12"/>
      <c r="GF1402" s="12"/>
      <c r="GG1402" s="12"/>
      <c r="GH1402" s="12"/>
      <c r="GI1402" s="12"/>
      <c r="GJ1402" s="12"/>
      <c r="GK1402" s="12"/>
      <c r="GL1402" s="12"/>
      <c r="GM1402" s="12"/>
      <c r="GN1402" s="12"/>
      <c r="GO1402" s="12"/>
      <c r="GP1402" s="12"/>
      <c r="GQ1402" s="12"/>
      <c r="GR1402" s="12"/>
    </row>
    <row r="1403" spans="1:200" x14ac:dyDescent="0.2">
      <c r="A1403" s="79">
        <f t="shared" si="574"/>
        <v>44475</v>
      </c>
      <c r="B1403" s="80">
        <f t="shared" ca="1" si="577"/>
        <v>1228.4191499999999</v>
      </c>
      <c r="C1403" s="81">
        <f t="shared" si="578"/>
        <v>1000</v>
      </c>
      <c r="D1403" s="82">
        <f ca="1">IF(A1403&lt;$B$1,VLOOKUP(A1403,[1]DI!$A$4:$B$15000,2,FALSE),0)</f>
        <v>6.1499999999999999E-2</v>
      </c>
      <c r="E1403" s="81">
        <f t="shared" ca="1" si="579"/>
        <v>2.3687E-4</v>
      </c>
      <c r="F1403" s="83">
        <f t="shared" si="572"/>
        <v>1.1679999999999999</v>
      </c>
      <c r="G1403" s="84">
        <f t="shared" ca="1" si="580"/>
        <v>1.0002766641600001</v>
      </c>
      <c r="H1403" s="81">
        <f ca="1">TRUNC(PRODUCT(G$10:G1402),15)</f>
        <v>1.2284191517101499</v>
      </c>
      <c r="I1403" s="81">
        <f t="shared" si="581"/>
        <v>1</v>
      </c>
      <c r="J1403" s="81">
        <f t="shared" ca="1" si="582"/>
        <v>1.2284191499999999</v>
      </c>
      <c r="K1403" s="81">
        <f t="shared" ca="1" si="583"/>
        <v>228.41915</v>
      </c>
      <c r="L1403" s="85">
        <f>IF(VLOOKUP(A1403,$U$12:$AD$125,8)=VLOOKUP(A1402,$U$12:$AD$125,8),0,VLOOKUP(A1403,U$12:$AD$125,8))</f>
        <v>0</v>
      </c>
      <c r="M1403" s="86">
        <f>IF(L1403&gt;0,VLOOKUP(L1403,T$12:$AC$125,7),0)</f>
        <v>0</v>
      </c>
      <c r="N1403" s="81">
        <f t="shared" si="573"/>
        <v>0</v>
      </c>
      <c r="O1403" s="81">
        <f t="shared" ca="1" si="584"/>
        <v>228.41915</v>
      </c>
      <c r="P1403" s="87" t="str">
        <f t="shared" si="585"/>
        <v>J=</v>
      </c>
      <c r="Q1403" s="88">
        <f t="shared" si="586"/>
        <v>44676</v>
      </c>
      <c r="R1403" s="7"/>
      <c r="S1403" s="7"/>
      <c r="T1403" s="7"/>
      <c r="U1403" s="7"/>
      <c r="V1403" s="7"/>
      <c r="W1403" s="7"/>
      <c r="X1403" s="7"/>
      <c r="Y1403" s="7"/>
      <c r="Z1403" s="7"/>
      <c r="AA1403" s="7"/>
      <c r="AB1403" s="7"/>
      <c r="AC1403" s="7"/>
      <c r="AD1403" s="7"/>
      <c r="AE1403" s="7"/>
      <c r="AF1403" s="65"/>
      <c r="AG1403" s="9"/>
      <c r="AH1403" s="9"/>
      <c r="AI1403" s="4"/>
      <c r="AJ1403" s="10"/>
      <c r="AK1403" s="4"/>
      <c r="AL1403" s="65"/>
      <c r="AM1403" s="10"/>
      <c r="AN1403" s="9"/>
      <c r="AO1403" s="7"/>
      <c r="AP1403" s="11"/>
      <c r="AQ1403" s="9"/>
      <c r="AR1403" s="8"/>
      <c r="AS1403" s="65"/>
      <c r="AT1403" s="12"/>
      <c r="AU1403" s="12"/>
      <c r="AV1403" s="22"/>
      <c r="AW1403" s="12"/>
      <c r="AX1403" s="12"/>
      <c r="AY1403" s="12"/>
      <c r="AZ1403" s="12"/>
      <c r="BA1403" s="12"/>
      <c r="BB1403" s="12"/>
      <c r="BC1403" s="12"/>
      <c r="BD1403" s="12"/>
      <c r="BE1403" s="12"/>
      <c r="BF1403" s="12"/>
      <c r="BG1403" s="12"/>
      <c r="BH1403" s="12"/>
      <c r="BI1403" s="12"/>
      <c r="BJ1403" s="12"/>
      <c r="BK1403" s="12"/>
      <c r="BL1403" s="12"/>
      <c r="BM1403" s="12"/>
      <c r="BN1403" s="12"/>
      <c r="BO1403" s="12"/>
      <c r="BP1403" s="12"/>
      <c r="BQ1403" s="12"/>
      <c r="BR1403" s="12"/>
      <c r="BS1403" s="12"/>
      <c r="BT1403" s="12"/>
      <c r="BU1403" s="12"/>
      <c r="BV1403" s="12"/>
      <c r="BW1403" s="12"/>
      <c r="BX1403" s="12"/>
      <c r="BY1403" s="12"/>
      <c r="BZ1403" s="12"/>
      <c r="CA1403" s="12"/>
      <c r="CB1403" s="12"/>
      <c r="CC1403" s="12"/>
      <c r="CD1403" s="12"/>
      <c r="CE1403" s="12"/>
      <c r="CF1403" s="12"/>
      <c r="CG1403" s="12"/>
      <c r="CH1403" s="12"/>
      <c r="CI1403" s="12"/>
      <c r="CJ1403" s="12"/>
      <c r="CK1403" s="12"/>
      <c r="CL1403" s="12"/>
      <c r="CM1403" s="12"/>
      <c r="CN1403" s="12"/>
      <c r="CO1403" s="12"/>
      <c r="CP1403" s="12"/>
      <c r="CQ1403" s="12"/>
      <c r="CR1403" s="12"/>
      <c r="CS1403" s="12"/>
      <c r="CT1403" s="12"/>
      <c r="CU1403" s="12"/>
      <c r="CV1403" s="12"/>
      <c r="CW1403" s="12"/>
      <c r="CX1403" s="12"/>
      <c r="CY1403" s="12"/>
      <c r="CZ1403" s="12"/>
      <c r="DA1403" s="12"/>
      <c r="DB1403" s="12"/>
      <c r="DC1403" s="12"/>
      <c r="DD1403" s="12"/>
      <c r="DE1403" s="12"/>
      <c r="DF1403" s="12"/>
      <c r="DG1403" s="12"/>
      <c r="DH1403" s="12"/>
      <c r="DI1403" s="12"/>
      <c r="DJ1403" s="12"/>
      <c r="DK1403" s="12"/>
      <c r="DL1403" s="12"/>
      <c r="DM1403" s="12"/>
      <c r="DN1403" s="12"/>
      <c r="DO1403" s="12"/>
      <c r="DP1403" s="12"/>
      <c r="DQ1403" s="12"/>
      <c r="DR1403" s="12"/>
      <c r="DS1403" s="12"/>
      <c r="DT1403" s="12"/>
      <c r="DU1403" s="12"/>
      <c r="DV1403" s="12"/>
      <c r="DW1403" s="12"/>
      <c r="DX1403" s="12"/>
      <c r="DY1403" s="12"/>
      <c r="DZ1403" s="12"/>
      <c r="EA1403" s="12"/>
      <c r="EB1403" s="12"/>
      <c r="EC1403" s="12"/>
      <c r="ED1403" s="12"/>
      <c r="EE1403" s="12"/>
      <c r="EF1403" s="12"/>
      <c r="EG1403" s="12"/>
      <c r="EH1403" s="12"/>
      <c r="EI1403" s="12"/>
      <c r="EJ1403" s="12"/>
      <c r="EK1403" s="12"/>
      <c r="EL1403" s="12"/>
      <c r="EM1403" s="12"/>
      <c r="EN1403" s="12"/>
      <c r="EO1403" s="12"/>
      <c r="EP1403" s="12"/>
      <c r="EQ1403" s="12"/>
      <c r="ER1403" s="12"/>
      <c r="ES1403" s="12"/>
      <c r="ET1403" s="12"/>
      <c r="EU1403" s="12"/>
      <c r="EV1403" s="12"/>
      <c r="EW1403" s="12"/>
      <c r="EX1403" s="12"/>
      <c r="EY1403" s="12"/>
      <c r="EZ1403" s="12"/>
      <c r="FA1403" s="12"/>
      <c r="FB1403" s="12"/>
      <c r="FC1403" s="12"/>
      <c r="FD1403" s="12"/>
      <c r="FE1403" s="12"/>
      <c r="FF1403" s="12"/>
      <c r="FG1403" s="12"/>
      <c r="FH1403" s="12"/>
      <c r="FI1403" s="12"/>
      <c r="FJ1403" s="12"/>
      <c r="FK1403" s="12"/>
      <c r="FL1403" s="12"/>
      <c r="FM1403" s="12"/>
      <c r="FN1403" s="12"/>
      <c r="FO1403" s="12"/>
      <c r="FP1403" s="12"/>
      <c r="FQ1403" s="12"/>
      <c r="FR1403" s="12"/>
      <c r="FS1403" s="12"/>
      <c r="FT1403" s="12"/>
      <c r="FU1403" s="12"/>
      <c r="FV1403" s="12"/>
      <c r="FW1403" s="12"/>
      <c r="FX1403" s="12"/>
      <c r="FY1403" s="12"/>
      <c r="FZ1403" s="12"/>
      <c r="GA1403" s="12"/>
      <c r="GB1403" s="12"/>
      <c r="GC1403" s="12"/>
      <c r="GD1403" s="12"/>
      <c r="GE1403" s="12"/>
      <c r="GF1403" s="12"/>
      <c r="GG1403" s="12"/>
      <c r="GH1403" s="12"/>
      <c r="GI1403" s="12"/>
      <c r="GJ1403" s="12"/>
      <c r="GK1403" s="12"/>
      <c r="GL1403" s="12"/>
      <c r="GM1403" s="12"/>
      <c r="GN1403" s="12"/>
      <c r="GO1403" s="12"/>
      <c r="GP1403" s="12"/>
      <c r="GQ1403" s="12"/>
      <c r="GR1403" s="12"/>
    </row>
    <row r="1404" spans="1:200" x14ac:dyDescent="0.2">
      <c r="A1404" s="79">
        <f t="shared" si="574"/>
        <v>44476</v>
      </c>
      <c r="B1404" s="80">
        <f t="shared" ca="1" si="577"/>
        <v>1228.75901</v>
      </c>
      <c r="C1404" s="81">
        <f t="shared" si="578"/>
        <v>1000</v>
      </c>
      <c r="D1404" s="82">
        <f ca="1">IF(A1404&lt;$B$1,VLOOKUP(A1404,[1]DI!$A$4:$B$15000,2,FALSE),0)</f>
        <v>6.1499999999999999E-2</v>
      </c>
      <c r="E1404" s="81">
        <f t="shared" ca="1" si="579"/>
        <v>2.3687E-4</v>
      </c>
      <c r="F1404" s="83">
        <f t="shared" si="572"/>
        <v>1.1679999999999999</v>
      </c>
      <c r="G1404" s="84">
        <f t="shared" ca="1" si="580"/>
        <v>1.0002766641600001</v>
      </c>
      <c r="H1404" s="81">
        <f ca="1">TRUNC(PRODUCT(G$10:G1403),15)</f>
        <v>1.2287590112628901</v>
      </c>
      <c r="I1404" s="81">
        <f t="shared" si="581"/>
        <v>1</v>
      </c>
      <c r="J1404" s="81">
        <f t="shared" ca="1" si="582"/>
        <v>1.2287590100000001</v>
      </c>
      <c r="K1404" s="81">
        <f t="shared" ca="1" si="583"/>
        <v>228.75900999999999</v>
      </c>
      <c r="L1404" s="85">
        <f>IF(VLOOKUP(A1404,$U$12:$AD$125,8)=VLOOKUP(A1403,$U$12:$AD$125,8),0,VLOOKUP(A1404,U$12:$AD$125,8))</f>
        <v>0</v>
      </c>
      <c r="M1404" s="86">
        <f>IF(L1404&gt;0,VLOOKUP(L1404,T$12:$AC$125,7),0)</f>
        <v>0</v>
      </c>
      <c r="N1404" s="81">
        <f t="shared" si="573"/>
        <v>0</v>
      </c>
      <c r="O1404" s="81">
        <f t="shared" ca="1" si="584"/>
        <v>228.75900999999999</v>
      </c>
      <c r="P1404" s="87" t="str">
        <f t="shared" si="585"/>
        <v>J=</v>
      </c>
      <c r="Q1404" s="88">
        <f t="shared" si="586"/>
        <v>44676</v>
      </c>
      <c r="R1404" s="7"/>
      <c r="S1404" s="7"/>
      <c r="T1404" s="7"/>
      <c r="U1404" s="7"/>
      <c r="V1404" s="7"/>
      <c r="W1404" s="7"/>
      <c r="X1404" s="7"/>
      <c r="Y1404" s="7"/>
      <c r="Z1404" s="7"/>
      <c r="AA1404" s="7"/>
      <c r="AB1404" s="7"/>
      <c r="AC1404" s="7"/>
      <c r="AD1404" s="7"/>
      <c r="AE1404" s="7"/>
      <c r="AF1404" s="65"/>
      <c r="AG1404" s="9"/>
      <c r="AH1404" s="9"/>
      <c r="AI1404" s="4"/>
      <c r="AJ1404" s="10"/>
      <c r="AK1404" s="4"/>
      <c r="AL1404" s="65"/>
      <c r="AM1404" s="10"/>
      <c r="AN1404" s="9"/>
      <c r="AO1404" s="7"/>
      <c r="AP1404" s="11"/>
      <c r="AQ1404" s="9"/>
      <c r="AR1404" s="8"/>
      <c r="AS1404" s="65"/>
      <c r="AT1404" s="12"/>
      <c r="AU1404" s="12"/>
      <c r="AV1404" s="22"/>
      <c r="AW1404" s="12"/>
      <c r="AX1404" s="12"/>
      <c r="AY1404" s="12"/>
      <c r="AZ1404" s="12"/>
      <c r="BA1404" s="12"/>
      <c r="BB1404" s="12"/>
      <c r="BC1404" s="12"/>
      <c r="BD1404" s="12"/>
      <c r="BE1404" s="12"/>
      <c r="BF1404" s="12"/>
      <c r="BG1404" s="12"/>
      <c r="BH1404" s="12"/>
      <c r="BI1404" s="12"/>
      <c r="BJ1404" s="12"/>
      <c r="BK1404" s="12"/>
      <c r="BL1404" s="12"/>
      <c r="BM1404" s="12"/>
      <c r="BN1404" s="12"/>
      <c r="BO1404" s="12"/>
      <c r="BP1404" s="12"/>
      <c r="BQ1404" s="12"/>
      <c r="BR1404" s="12"/>
      <c r="BS1404" s="12"/>
      <c r="BT1404" s="12"/>
      <c r="BU1404" s="12"/>
      <c r="BV1404" s="12"/>
      <c r="BW1404" s="12"/>
      <c r="BX1404" s="12"/>
      <c r="BY1404" s="12"/>
      <c r="BZ1404" s="12"/>
      <c r="CA1404" s="12"/>
      <c r="CB1404" s="12"/>
      <c r="CC1404" s="12"/>
      <c r="CD1404" s="12"/>
      <c r="CE1404" s="12"/>
      <c r="CF1404" s="12"/>
      <c r="CG1404" s="12"/>
      <c r="CH1404" s="12"/>
      <c r="CI1404" s="12"/>
      <c r="CJ1404" s="12"/>
      <c r="CK1404" s="12"/>
      <c r="CL1404" s="12"/>
      <c r="CM1404" s="12"/>
      <c r="CN1404" s="12"/>
      <c r="CO1404" s="12"/>
      <c r="CP1404" s="12"/>
      <c r="CQ1404" s="12"/>
      <c r="CR1404" s="12"/>
      <c r="CS1404" s="12"/>
      <c r="CT1404" s="12"/>
      <c r="CU1404" s="12"/>
      <c r="CV1404" s="12"/>
      <c r="CW1404" s="12"/>
      <c r="CX1404" s="12"/>
      <c r="CY1404" s="12"/>
      <c r="CZ1404" s="12"/>
      <c r="DA1404" s="12"/>
      <c r="DB1404" s="12"/>
      <c r="DC1404" s="12"/>
      <c r="DD1404" s="12"/>
      <c r="DE1404" s="12"/>
      <c r="DF1404" s="12"/>
      <c r="DG1404" s="12"/>
      <c r="DH1404" s="12"/>
      <c r="DI1404" s="12"/>
      <c r="DJ1404" s="12"/>
      <c r="DK1404" s="12"/>
      <c r="DL1404" s="12"/>
      <c r="DM1404" s="12"/>
      <c r="DN1404" s="12"/>
      <c r="DO1404" s="12"/>
      <c r="DP1404" s="12"/>
      <c r="DQ1404" s="12"/>
      <c r="DR1404" s="12"/>
      <c r="DS1404" s="12"/>
      <c r="DT1404" s="12"/>
      <c r="DU1404" s="12"/>
      <c r="DV1404" s="12"/>
      <c r="DW1404" s="12"/>
      <c r="DX1404" s="12"/>
      <c r="DY1404" s="12"/>
      <c r="DZ1404" s="12"/>
      <c r="EA1404" s="12"/>
      <c r="EB1404" s="12"/>
      <c r="EC1404" s="12"/>
      <c r="ED1404" s="12"/>
      <c r="EE1404" s="12"/>
      <c r="EF1404" s="12"/>
      <c r="EG1404" s="12"/>
      <c r="EH1404" s="12"/>
      <c r="EI1404" s="12"/>
      <c r="EJ1404" s="12"/>
      <c r="EK1404" s="12"/>
      <c r="EL1404" s="12"/>
      <c r="EM1404" s="12"/>
      <c r="EN1404" s="12"/>
      <c r="EO1404" s="12"/>
      <c r="EP1404" s="12"/>
      <c r="EQ1404" s="12"/>
      <c r="ER1404" s="12"/>
      <c r="ES1404" s="12"/>
      <c r="ET1404" s="12"/>
      <c r="EU1404" s="12"/>
      <c r="EV1404" s="12"/>
      <c r="EW1404" s="12"/>
      <c r="EX1404" s="12"/>
      <c r="EY1404" s="12"/>
      <c r="EZ1404" s="12"/>
      <c r="FA1404" s="12"/>
      <c r="FB1404" s="12"/>
      <c r="FC1404" s="12"/>
      <c r="FD1404" s="12"/>
      <c r="FE1404" s="12"/>
      <c r="FF1404" s="12"/>
      <c r="FG1404" s="12"/>
      <c r="FH1404" s="12"/>
      <c r="FI1404" s="12"/>
      <c r="FJ1404" s="12"/>
      <c r="FK1404" s="12"/>
      <c r="FL1404" s="12"/>
      <c r="FM1404" s="12"/>
      <c r="FN1404" s="12"/>
      <c r="FO1404" s="12"/>
      <c r="FP1404" s="12"/>
      <c r="FQ1404" s="12"/>
      <c r="FR1404" s="12"/>
      <c r="FS1404" s="12"/>
      <c r="FT1404" s="12"/>
      <c r="FU1404" s="12"/>
      <c r="FV1404" s="12"/>
      <c r="FW1404" s="12"/>
      <c r="FX1404" s="12"/>
      <c r="FY1404" s="12"/>
      <c r="FZ1404" s="12"/>
      <c r="GA1404" s="12"/>
      <c r="GB1404" s="12"/>
      <c r="GC1404" s="12"/>
      <c r="GD1404" s="12"/>
      <c r="GE1404" s="12"/>
      <c r="GF1404" s="12"/>
      <c r="GG1404" s="12"/>
      <c r="GH1404" s="12"/>
      <c r="GI1404" s="12"/>
      <c r="GJ1404" s="12"/>
      <c r="GK1404" s="12"/>
      <c r="GL1404" s="12"/>
      <c r="GM1404" s="12"/>
      <c r="GN1404" s="12"/>
      <c r="GO1404" s="12"/>
      <c r="GP1404" s="12"/>
      <c r="GQ1404" s="12"/>
      <c r="GR1404" s="12"/>
    </row>
    <row r="1405" spans="1:200" x14ac:dyDescent="0.2">
      <c r="A1405" s="79">
        <f t="shared" si="574"/>
        <v>44477</v>
      </c>
      <c r="B1405" s="80">
        <f t="shared" ca="1" si="577"/>
        <v>1229.09896</v>
      </c>
      <c r="C1405" s="81">
        <f t="shared" si="578"/>
        <v>1000</v>
      </c>
      <c r="D1405" s="82">
        <f ca="1">IF(A1405&lt;$B$1,VLOOKUP(A1405,[1]DI!$A$4:$B$15000,2,FALSE),0)</f>
        <v>6.1499999999999999E-2</v>
      </c>
      <c r="E1405" s="81">
        <f t="shared" ca="1" si="579"/>
        <v>2.3687E-4</v>
      </c>
      <c r="F1405" s="83">
        <f t="shared" si="572"/>
        <v>1.1679999999999999</v>
      </c>
      <c r="G1405" s="84">
        <f t="shared" ca="1" si="580"/>
        <v>1.0002766641600001</v>
      </c>
      <c r="H1405" s="81">
        <f ca="1">TRUNC(PRODUCT(G$10:G1404),15)</f>
        <v>1.2290989648425801</v>
      </c>
      <c r="I1405" s="81">
        <f t="shared" si="581"/>
        <v>1</v>
      </c>
      <c r="J1405" s="81">
        <f t="shared" ca="1" si="582"/>
        <v>1.22909896</v>
      </c>
      <c r="K1405" s="81">
        <f t="shared" ca="1" si="583"/>
        <v>229.09896000000001</v>
      </c>
      <c r="L1405" s="85">
        <f>IF(VLOOKUP(A1405,$U$12:$AD$125,8)=VLOOKUP(A1404,$U$12:$AD$125,8),0,VLOOKUP(A1405,U$12:$AD$125,8))</f>
        <v>0</v>
      </c>
      <c r="M1405" s="86">
        <f>IF(L1405&gt;0,VLOOKUP(L1405,T$12:$AC$125,7),0)</f>
        <v>0</v>
      </c>
      <c r="N1405" s="81">
        <f t="shared" si="573"/>
        <v>0</v>
      </c>
      <c r="O1405" s="81">
        <f t="shared" ca="1" si="584"/>
        <v>229.09896000000001</v>
      </c>
      <c r="P1405" s="87" t="str">
        <f t="shared" si="585"/>
        <v>J=</v>
      </c>
      <c r="Q1405" s="88">
        <f t="shared" si="586"/>
        <v>44676</v>
      </c>
      <c r="R1405" s="7"/>
      <c r="S1405" s="7"/>
      <c r="T1405" s="7"/>
      <c r="U1405" s="7"/>
      <c r="V1405" s="7"/>
      <c r="W1405" s="7"/>
      <c r="X1405" s="7"/>
      <c r="Y1405" s="7"/>
      <c r="Z1405" s="7"/>
      <c r="AA1405" s="7"/>
      <c r="AB1405" s="7"/>
      <c r="AC1405" s="7"/>
      <c r="AD1405" s="7"/>
      <c r="AE1405" s="7"/>
      <c r="AF1405" s="65"/>
      <c r="AG1405" s="9"/>
      <c r="AH1405" s="9"/>
      <c r="AI1405" s="4"/>
      <c r="AJ1405" s="10"/>
      <c r="AK1405" s="4"/>
      <c r="AL1405" s="65"/>
      <c r="AM1405" s="10"/>
      <c r="AN1405" s="9"/>
      <c r="AO1405" s="7"/>
      <c r="AP1405" s="11"/>
      <c r="AQ1405" s="9"/>
      <c r="AR1405" s="8"/>
      <c r="AS1405" s="65"/>
      <c r="AT1405" s="12"/>
      <c r="AU1405" s="12"/>
      <c r="AV1405" s="22"/>
      <c r="AW1405" s="12"/>
      <c r="AX1405" s="12"/>
      <c r="AY1405" s="12"/>
      <c r="AZ1405" s="12"/>
      <c r="BA1405" s="12"/>
      <c r="BB1405" s="12"/>
      <c r="BC1405" s="12"/>
      <c r="BD1405" s="12"/>
      <c r="BE1405" s="12"/>
      <c r="BF1405" s="12"/>
      <c r="BG1405" s="12"/>
      <c r="BH1405" s="12"/>
      <c r="BI1405" s="12"/>
      <c r="BJ1405" s="12"/>
      <c r="BK1405" s="12"/>
      <c r="BL1405" s="12"/>
      <c r="BM1405" s="12"/>
      <c r="BN1405" s="12"/>
      <c r="BO1405" s="12"/>
      <c r="BP1405" s="12"/>
      <c r="BQ1405" s="12"/>
      <c r="BR1405" s="12"/>
      <c r="BS1405" s="12"/>
      <c r="BT1405" s="12"/>
      <c r="BU1405" s="12"/>
      <c r="BV1405" s="12"/>
      <c r="BW1405" s="12"/>
      <c r="BX1405" s="12"/>
      <c r="BY1405" s="12"/>
      <c r="BZ1405" s="12"/>
      <c r="CA1405" s="12"/>
      <c r="CB1405" s="12"/>
      <c r="CC1405" s="12"/>
      <c r="CD1405" s="12"/>
      <c r="CE1405" s="12"/>
      <c r="CF1405" s="12"/>
      <c r="CG1405" s="12"/>
      <c r="CH1405" s="12"/>
      <c r="CI1405" s="12"/>
      <c r="CJ1405" s="12"/>
      <c r="CK1405" s="12"/>
      <c r="CL1405" s="12"/>
      <c r="CM1405" s="12"/>
      <c r="CN1405" s="12"/>
      <c r="CO1405" s="12"/>
      <c r="CP1405" s="12"/>
      <c r="CQ1405" s="12"/>
      <c r="CR1405" s="12"/>
      <c r="CS1405" s="12"/>
      <c r="CT1405" s="12"/>
      <c r="CU1405" s="12"/>
      <c r="CV1405" s="12"/>
      <c r="CW1405" s="12"/>
      <c r="CX1405" s="12"/>
      <c r="CY1405" s="12"/>
      <c r="CZ1405" s="12"/>
      <c r="DA1405" s="12"/>
      <c r="DB1405" s="12"/>
      <c r="DC1405" s="12"/>
      <c r="DD1405" s="12"/>
      <c r="DE1405" s="12"/>
      <c r="DF1405" s="12"/>
      <c r="DG1405" s="12"/>
      <c r="DH1405" s="12"/>
      <c r="DI1405" s="12"/>
      <c r="DJ1405" s="12"/>
      <c r="DK1405" s="12"/>
      <c r="DL1405" s="12"/>
      <c r="DM1405" s="12"/>
      <c r="DN1405" s="12"/>
      <c r="DO1405" s="12"/>
      <c r="DP1405" s="12"/>
      <c r="DQ1405" s="12"/>
      <c r="DR1405" s="12"/>
      <c r="DS1405" s="12"/>
      <c r="DT1405" s="12"/>
      <c r="DU1405" s="12"/>
      <c r="DV1405" s="12"/>
      <c r="DW1405" s="12"/>
      <c r="DX1405" s="12"/>
      <c r="DY1405" s="12"/>
      <c r="DZ1405" s="12"/>
      <c r="EA1405" s="12"/>
      <c r="EB1405" s="12"/>
      <c r="EC1405" s="12"/>
      <c r="ED1405" s="12"/>
      <c r="EE1405" s="12"/>
      <c r="EF1405" s="12"/>
      <c r="EG1405" s="12"/>
      <c r="EH1405" s="12"/>
      <c r="EI1405" s="12"/>
      <c r="EJ1405" s="12"/>
      <c r="EK1405" s="12"/>
      <c r="EL1405" s="12"/>
      <c r="EM1405" s="12"/>
      <c r="EN1405" s="12"/>
      <c r="EO1405" s="12"/>
      <c r="EP1405" s="12"/>
      <c r="EQ1405" s="12"/>
      <c r="ER1405" s="12"/>
      <c r="ES1405" s="12"/>
      <c r="ET1405" s="12"/>
      <c r="EU1405" s="12"/>
      <c r="EV1405" s="12"/>
      <c r="EW1405" s="12"/>
      <c r="EX1405" s="12"/>
      <c r="EY1405" s="12"/>
      <c r="EZ1405" s="12"/>
      <c r="FA1405" s="12"/>
      <c r="FB1405" s="12"/>
      <c r="FC1405" s="12"/>
      <c r="FD1405" s="12"/>
      <c r="FE1405" s="12"/>
      <c r="FF1405" s="12"/>
      <c r="FG1405" s="12"/>
      <c r="FH1405" s="12"/>
      <c r="FI1405" s="12"/>
      <c r="FJ1405" s="12"/>
      <c r="FK1405" s="12"/>
      <c r="FL1405" s="12"/>
      <c r="FM1405" s="12"/>
      <c r="FN1405" s="12"/>
      <c r="FO1405" s="12"/>
      <c r="FP1405" s="12"/>
      <c r="FQ1405" s="12"/>
      <c r="FR1405" s="12"/>
      <c r="FS1405" s="12"/>
      <c r="FT1405" s="12"/>
      <c r="FU1405" s="12"/>
      <c r="FV1405" s="12"/>
      <c r="FW1405" s="12"/>
      <c r="FX1405" s="12"/>
      <c r="FY1405" s="12"/>
      <c r="FZ1405" s="12"/>
      <c r="GA1405" s="12"/>
      <c r="GB1405" s="12"/>
      <c r="GC1405" s="12"/>
      <c r="GD1405" s="12"/>
      <c r="GE1405" s="12"/>
      <c r="GF1405" s="12"/>
      <c r="GG1405" s="12"/>
      <c r="GH1405" s="12"/>
      <c r="GI1405" s="12"/>
      <c r="GJ1405" s="12"/>
      <c r="GK1405" s="12"/>
      <c r="GL1405" s="12"/>
      <c r="GM1405" s="12"/>
      <c r="GN1405" s="12"/>
      <c r="GO1405" s="12"/>
      <c r="GP1405" s="12"/>
      <c r="GQ1405" s="12"/>
      <c r="GR1405" s="12"/>
    </row>
    <row r="1406" spans="1:200" x14ac:dyDescent="0.2">
      <c r="A1406" s="79">
        <f t="shared" si="574"/>
        <v>44478</v>
      </c>
      <c r="B1406" s="80">
        <f t="shared" ca="1" si="577"/>
        <v>1229.4390100000001</v>
      </c>
      <c r="C1406" s="81">
        <f t="shared" si="578"/>
        <v>1000</v>
      </c>
      <c r="D1406" s="82">
        <f ca="1">IF(A1406&lt;$B$1,VLOOKUP(A1406,[1]DI!$A$4:$B$15000,2,FALSE),0)</f>
        <v>0</v>
      </c>
      <c r="E1406" s="81">
        <f t="shared" ca="1" si="579"/>
        <v>0</v>
      </c>
      <c r="F1406" s="83">
        <f t="shared" si="572"/>
        <v>1.1679999999999999</v>
      </c>
      <c r="G1406" s="84">
        <f t="shared" ca="1" si="580"/>
        <v>1</v>
      </c>
      <c r="H1406" s="81">
        <f ca="1">TRUNC(PRODUCT(G$10:G1405),15)</f>
        <v>1.2294390124752499</v>
      </c>
      <c r="I1406" s="81">
        <f t="shared" si="581"/>
        <v>1</v>
      </c>
      <c r="J1406" s="81">
        <f t="shared" ca="1" si="582"/>
        <v>1.2294390100000001</v>
      </c>
      <c r="K1406" s="81">
        <f t="shared" ca="1" si="583"/>
        <v>229.43901</v>
      </c>
      <c r="L1406" s="85">
        <f>IF(VLOOKUP(A1406,$U$12:$AD$125,8)=VLOOKUP(A1405,$U$12:$AD$125,8),0,VLOOKUP(A1406,U$12:$AD$125,8))</f>
        <v>0</v>
      </c>
      <c r="M1406" s="86">
        <f>IF(L1406&gt;0,VLOOKUP(L1406,T$12:$AC$125,7),0)</f>
        <v>0</v>
      </c>
      <c r="N1406" s="81">
        <f t="shared" si="573"/>
        <v>0</v>
      </c>
      <c r="O1406" s="81">
        <f t="shared" ca="1" si="584"/>
        <v>229.43901</v>
      </c>
      <c r="P1406" s="87" t="str">
        <f t="shared" si="585"/>
        <v>J=</v>
      </c>
      <c r="Q1406" s="88">
        <f t="shared" si="586"/>
        <v>44676</v>
      </c>
      <c r="R1406" s="7"/>
      <c r="S1406" s="7"/>
      <c r="T1406" s="7"/>
      <c r="U1406" s="7"/>
      <c r="V1406" s="7"/>
      <c r="W1406" s="7"/>
      <c r="X1406" s="7"/>
      <c r="Y1406" s="7"/>
      <c r="Z1406" s="7"/>
      <c r="AA1406" s="7"/>
      <c r="AB1406" s="7"/>
      <c r="AC1406" s="7"/>
      <c r="AD1406" s="7"/>
      <c r="AE1406" s="7"/>
      <c r="AF1406" s="65"/>
      <c r="AG1406" s="9"/>
      <c r="AH1406" s="9"/>
      <c r="AI1406" s="4"/>
      <c r="AJ1406" s="10"/>
      <c r="AK1406" s="4"/>
      <c r="AL1406" s="65"/>
      <c r="AM1406" s="10"/>
      <c r="AN1406" s="9"/>
      <c r="AO1406" s="7"/>
      <c r="AP1406" s="11"/>
      <c r="AQ1406" s="9"/>
      <c r="AR1406" s="8"/>
      <c r="AS1406" s="65"/>
      <c r="AT1406" s="12"/>
      <c r="AU1406" s="12"/>
      <c r="AV1406" s="22"/>
      <c r="AW1406" s="12"/>
      <c r="AX1406" s="12"/>
      <c r="AY1406" s="12"/>
      <c r="AZ1406" s="12"/>
      <c r="BA1406" s="12"/>
      <c r="BB1406" s="12"/>
      <c r="BC1406" s="12"/>
      <c r="BD1406" s="12"/>
      <c r="BE1406" s="12"/>
      <c r="BF1406" s="12"/>
      <c r="BG1406" s="12"/>
      <c r="BH1406" s="12"/>
      <c r="BI1406" s="12"/>
      <c r="BJ1406" s="12"/>
      <c r="BK1406" s="12"/>
      <c r="BL1406" s="12"/>
      <c r="BM1406" s="12"/>
      <c r="BN1406" s="12"/>
      <c r="BO1406" s="12"/>
      <c r="BP1406" s="12"/>
      <c r="BQ1406" s="12"/>
      <c r="BR1406" s="12"/>
      <c r="BS1406" s="12"/>
      <c r="BT1406" s="12"/>
      <c r="BU1406" s="12"/>
      <c r="BV1406" s="12"/>
      <c r="BW1406" s="12"/>
      <c r="BX1406" s="12"/>
      <c r="BY1406" s="12"/>
      <c r="BZ1406" s="12"/>
      <c r="CA1406" s="12"/>
      <c r="CB1406" s="12"/>
      <c r="CC1406" s="12"/>
      <c r="CD1406" s="12"/>
      <c r="CE1406" s="12"/>
      <c r="CF1406" s="12"/>
      <c r="CG1406" s="12"/>
      <c r="CH1406" s="12"/>
      <c r="CI1406" s="12"/>
      <c r="CJ1406" s="12"/>
      <c r="CK1406" s="12"/>
      <c r="CL1406" s="12"/>
      <c r="CM1406" s="12"/>
      <c r="CN1406" s="12"/>
      <c r="CO1406" s="12"/>
      <c r="CP1406" s="12"/>
      <c r="CQ1406" s="12"/>
      <c r="CR1406" s="12"/>
      <c r="CS1406" s="12"/>
      <c r="CT1406" s="12"/>
      <c r="CU1406" s="12"/>
      <c r="CV1406" s="12"/>
      <c r="CW1406" s="12"/>
      <c r="CX1406" s="12"/>
      <c r="CY1406" s="12"/>
      <c r="CZ1406" s="12"/>
      <c r="DA1406" s="12"/>
      <c r="DB1406" s="12"/>
      <c r="DC1406" s="12"/>
      <c r="DD1406" s="12"/>
      <c r="DE1406" s="12"/>
      <c r="DF1406" s="12"/>
      <c r="DG1406" s="12"/>
      <c r="DH1406" s="12"/>
      <c r="DI1406" s="12"/>
      <c r="DJ1406" s="12"/>
      <c r="DK1406" s="12"/>
      <c r="DL1406" s="12"/>
      <c r="DM1406" s="12"/>
      <c r="DN1406" s="12"/>
      <c r="DO1406" s="12"/>
      <c r="DP1406" s="12"/>
      <c r="DQ1406" s="12"/>
      <c r="DR1406" s="12"/>
      <c r="DS1406" s="12"/>
      <c r="DT1406" s="12"/>
      <c r="DU1406" s="12"/>
      <c r="DV1406" s="12"/>
      <c r="DW1406" s="12"/>
      <c r="DX1406" s="12"/>
      <c r="DY1406" s="12"/>
      <c r="DZ1406" s="12"/>
      <c r="EA1406" s="12"/>
      <c r="EB1406" s="12"/>
      <c r="EC1406" s="12"/>
      <c r="ED1406" s="12"/>
      <c r="EE1406" s="12"/>
      <c r="EF1406" s="12"/>
      <c r="EG1406" s="12"/>
      <c r="EH1406" s="12"/>
      <c r="EI1406" s="12"/>
      <c r="EJ1406" s="12"/>
      <c r="EK1406" s="12"/>
      <c r="EL1406" s="12"/>
      <c r="EM1406" s="12"/>
      <c r="EN1406" s="12"/>
      <c r="EO1406" s="12"/>
      <c r="EP1406" s="12"/>
      <c r="EQ1406" s="12"/>
      <c r="ER1406" s="12"/>
      <c r="ES1406" s="12"/>
      <c r="ET1406" s="12"/>
      <c r="EU1406" s="12"/>
      <c r="EV1406" s="12"/>
      <c r="EW1406" s="12"/>
      <c r="EX1406" s="12"/>
      <c r="EY1406" s="12"/>
      <c r="EZ1406" s="12"/>
      <c r="FA1406" s="12"/>
      <c r="FB1406" s="12"/>
      <c r="FC1406" s="12"/>
      <c r="FD1406" s="12"/>
      <c r="FE1406" s="12"/>
      <c r="FF1406" s="12"/>
      <c r="FG1406" s="12"/>
      <c r="FH1406" s="12"/>
      <c r="FI1406" s="12"/>
      <c r="FJ1406" s="12"/>
      <c r="FK1406" s="12"/>
      <c r="FL1406" s="12"/>
      <c r="FM1406" s="12"/>
      <c r="FN1406" s="12"/>
      <c r="FO1406" s="12"/>
      <c r="FP1406" s="12"/>
      <c r="FQ1406" s="12"/>
      <c r="FR1406" s="12"/>
      <c r="FS1406" s="12"/>
      <c r="FT1406" s="12"/>
      <c r="FU1406" s="12"/>
      <c r="FV1406" s="12"/>
      <c r="FW1406" s="12"/>
      <c r="FX1406" s="12"/>
      <c r="FY1406" s="12"/>
      <c r="FZ1406" s="12"/>
      <c r="GA1406" s="12"/>
      <c r="GB1406" s="12"/>
      <c r="GC1406" s="12"/>
      <c r="GD1406" s="12"/>
      <c r="GE1406" s="12"/>
      <c r="GF1406" s="12"/>
      <c r="GG1406" s="12"/>
      <c r="GH1406" s="12"/>
      <c r="GI1406" s="12"/>
      <c r="GJ1406" s="12"/>
      <c r="GK1406" s="12"/>
      <c r="GL1406" s="12"/>
      <c r="GM1406" s="12"/>
      <c r="GN1406" s="12"/>
      <c r="GO1406" s="12"/>
      <c r="GP1406" s="12"/>
      <c r="GQ1406" s="12"/>
      <c r="GR1406" s="12"/>
    </row>
    <row r="1407" spans="1:200" x14ac:dyDescent="0.2">
      <c r="A1407" s="79">
        <f t="shared" si="574"/>
        <v>44479</v>
      </c>
      <c r="B1407" s="80">
        <f t="shared" ca="1" si="577"/>
        <v>1229.4390100000001</v>
      </c>
      <c r="C1407" s="81">
        <f t="shared" si="578"/>
        <v>1000</v>
      </c>
      <c r="D1407" s="82">
        <f ca="1">IF(A1407&lt;$B$1,VLOOKUP(A1407,[1]DI!$A$4:$B$15000,2,FALSE),0)</f>
        <v>0</v>
      </c>
      <c r="E1407" s="81">
        <f t="shared" ca="1" si="579"/>
        <v>0</v>
      </c>
      <c r="F1407" s="83">
        <f t="shared" si="572"/>
        <v>1.1679999999999999</v>
      </c>
      <c r="G1407" s="84">
        <f t="shared" ca="1" si="580"/>
        <v>1</v>
      </c>
      <c r="H1407" s="81">
        <f ca="1">TRUNC(PRODUCT(G$10:G1406),15)</f>
        <v>1.2294390124752499</v>
      </c>
      <c r="I1407" s="81">
        <f t="shared" si="581"/>
        <v>1</v>
      </c>
      <c r="J1407" s="81">
        <f t="shared" ca="1" si="582"/>
        <v>1.2294390100000001</v>
      </c>
      <c r="K1407" s="81">
        <f t="shared" ca="1" si="583"/>
        <v>229.43901</v>
      </c>
      <c r="L1407" s="85">
        <f>IF(VLOOKUP(A1407,$U$12:$AD$125,8)=VLOOKUP(A1406,$U$12:$AD$125,8),0,VLOOKUP(A1407,U$12:$AD$125,8))</f>
        <v>0</v>
      </c>
      <c r="M1407" s="86">
        <f>IF(L1407&gt;0,VLOOKUP(L1407,T$12:$AC$125,7),0)</f>
        <v>0</v>
      </c>
      <c r="N1407" s="81">
        <f t="shared" si="573"/>
        <v>0</v>
      </c>
      <c r="O1407" s="81">
        <f t="shared" ca="1" si="584"/>
        <v>229.43901</v>
      </c>
      <c r="P1407" s="87" t="str">
        <f t="shared" si="585"/>
        <v>J=</v>
      </c>
      <c r="Q1407" s="88">
        <f t="shared" si="586"/>
        <v>44676</v>
      </c>
      <c r="R1407" s="7"/>
      <c r="S1407" s="7"/>
      <c r="T1407" s="7"/>
      <c r="U1407" s="7"/>
      <c r="V1407" s="7"/>
      <c r="W1407" s="7"/>
      <c r="X1407" s="7"/>
      <c r="Y1407" s="7"/>
      <c r="Z1407" s="7"/>
      <c r="AA1407" s="7"/>
      <c r="AB1407" s="7"/>
      <c r="AC1407" s="7"/>
      <c r="AD1407" s="7"/>
      <c r="AE1407" s="7"/>
      <c r="AF1407" s="65"/>
      <c r="AG1407" s="9"/>
      <c r="AH1407" s="9"/>
      <c r="AI1407" s="4"/>
      <c r="AJ1407" s="10"/>
      <c r="AK1407" s="4"/>
      <c r="AL1407" s="65"/>
      <c r="AM1407" s="10"/>
      <c r="AN1407" s="9"/>
      <c r="AO1407" s="7"/>
      <c r="AP1407" s="11"/>
      <c r="AQ1407" s="9"/>
      <c r="AR1407" s="8"/>
      <c r="AS1407" s="65"/>
      <c r="AT1407" s="12"/>
      <c r="AU1407" s="12"/>
      <c r="AV1407" s="22"/>
      <c r="AW1407" s="12"/>
      <c r="AX1407" s="12"/>
      <c r="AY1407" s="12"/>
      <c r="AZ1407" s="12"/>
      <c r="BA1407" s="12"/>
      <c r="BB1407" s="12"/>
      <c r="BC1407" s="12"/>
      <c r="BD1407" s="12"/>
      <c r="BE1407" s="12"/>
      <c r="BF1407" s="12"/>
      <c r="BG1407" s="12"/>
      <c r="BH1407" s="12"/>
      <c r="BI1407" s="12"/>
      <c r="BJ1407" s="12"/>
      <c r="BK1407" s="12"/>
      <c r="BL1407" s="12"/>
      <c r="BM1407" s="12"/>
      <c r="BN1407" s="12"/>
      <c r="BO1407" s="12"/>
      <c r="BP1407" s="12"/>
      <c r="BQ1407" s="12"/>
      <c r="BR1407" s="12"/>
      <c r="BS1407" s="12"/>
      <c r="BT1407" s="12"/>
      <c r="BU1407" s="12"/>
      <c r="BV1407" s="12"/>
      <c r="BW1407" s="12"/>
      <c r="BX1407" s="12"/>
      <c r="BY1407" s="12"/>
      <c r="BZ1407" s="12"/>
      <c r="CA1407" s="12"/>
      <c r="CB1407" s="12"/>
      <c r="CC1407" s="12"/>
      <c r="CD1407" s="12"/>
      <c r="CE1407" s="12"/>
      <c r="CF1407" s="12"/>
      <c r="CG1407" s="12"/>
      <c r="CH1407" s="12"/>
      <c r="CI1407" s="12"/>
      <c r="CJ1407" s="12"/>
      <c r="CK1407" s="12"/>
      <c r="CL1407" s="12"/>
      <c r="CM1407" s="12"/>
      <c r="CN1407" s="12"/>
      <c r="CO1407" s="12"/>
      <c r="CP1407" s="12"/>
      <c r="CQ1407" s="12"/>
      <c r="CR1407" s="12"/>
      <c r="CS1407" s="12"/>
      <c r="CT1407" s="12"/>
      <c r="CU1407" s="12"/>
      <c r="CV1407" s="12"/>
      <c r="CW1407" s="12"/>
      <c r="CX1407" s="12"/>
      <c r="CY1407" s="12"/>
      <c r="CZ1407" s="12"/>
      <c r="DA1407" s="12"/>
      <c r="DB1407" s="12"/>
      <c r="DC1407" s="12"/>
      <c r="DD1407" s="12"/>
      <c r="DE1407" s="12"/>
      <c r="DF1407" s="12"/>
      <c r="DG1407" s="12"/>
      <c r="DH1407" s="12"/>
      <c r="DI1407" s="12"/>
      <c r="DJ1407" s="12"/>
      <c r="DK1407" s="12"/>
      <c r="DL1407" s="12"/>
      <c r="DM1407" s="12"/>
      <c r="DN1407" s="12"/>
      <c r="DO1407" s="12"/>
      <c r="DP1407" s="12"/>
      <c r="DQ1407" s="12"/>
      <c r="DR1407" s="12"/>
      <c r="DS1407" s="12"/>
      <c r="DT1407" s="12"/>
      <c r="DU1407" s="12"/>
      <c r="DV1407" s="12"/>
      <c r="DW1407" s="12"/>
      <c r="DX1407" s="12"/>
      <c r="DY1407" s="12"/>
      <c r="DZ1407" s="12"/>
      <c r="EA1407" s="12"/>
      <c r="EB1407" s="12"/>
      <c r="EC1407" s="12"/>
      <c r="ED1407" s="12"/>
      <c r="EE1407" s="12"/>
      <c r="EF1407" s="12"/>
      <c r="EG1407" s="12"/>
      <c r="EH1407" s="12"/>
      <c r="EI1407" s="12"/>
      <c r="EJ1407" s="12"/>
      <c r="EK1407" s="12"/>
      <c r="EL1407" s="12"/>
      <c r="EM1407" s="12"/>
      <c r="EN1407" s="12"/>
      <c r="EO1407" s="12"/>
      <c r="EP1407" s="12"/>
      <c r="EQ1407" s="12"/>
      <c r="ER1407" s="12"/>
      <c r="ES1407" s="12"/>
      <c r="ET1407" s="12"/>
      <c r="EU1407" s="12"/>
      <c r="EV1407" s="12"/>
      <c r="EW1407" s="12"/>
      <c r="EX1407" s="12"/>
      <c r="EY1407" s="12"/>
      <c r="EZ1407" s="12"/>
      <c r="FA1407" s="12"/>
      <c r="FB1407" s="12"/>
      <c r="FC1407" s="12"/>
      <c r="FD1407" s="12"/>
      <c r="FE1407" s="12"/>
      <c r="FF1407" s="12"/>
      <c r="FG1407" s="12"/>
      <c r="FH1407" s="12"/>
      <c r="FI1407" s="12"/>
      <c r="FJ1407" s="12"/>
      <c r="FK1407" s="12"/>
      <c r="FL1407" s="12"/>
      <c r="FM1407" s="12"/>
      <c r="FN1407" s="12"/>
      <c r="FO1407" s="12"/>
      <c r="FP1407" s="12"/>
      <c r="FQ1407" s="12"/>
      <c r="FR1407" s="12"/>
      <c r="FS1407" s="12"/>
      <c r="FT1407" s="12"/>
      <c r="FU1407" s="12"/>
      <c r="FV1407" s="12"/>
      <c r="FW1407" s="12"/>
      <c r="FX1407" s="12"/>
      <c r="FY1407" s="12"/>
      <c r="FZ1407" s="12"/>
      <c r="GA1407" s="12"/>
      <c r="GB1407" s="12"/>
      <c r="GC1407" s="12"/>
      <c r="GD1407" s="12"/>
      <c r="GE1407" s="12"/>
      <c r="GF1407" s="12"/>
      <c r="GG1407" s="12"/>
      <c r="GH1407" s="12"/>
      <c r="GI1407" s="12"/>
      <c r="GJ1407" s="12"/>
      <c r="GK1407" s="12"/>
      <c r="GL1407" s="12"/>
      <c r="GM1407" s="12"/>
      <c r="GN1407" s="12"/>
      <c r="GO1407" s="12"/>
      <c r="GP1407" s="12"/>
      <c r="GQ1407" s="12"/>
      <c r="GR1407" s="12"/>
    </row>
    <row r="1408" spans="1:200" x14ac:dyDescent="0.2">
      <c r="A1408" s="79">
        <f t="shared" si="574"/>
        <v>44480</v>
      </c>
      <c r="B1408" s="80">
        <f t="shared" ca="1" si="577"/>
        <v>1229.4390100000001</v>
      </c>
      <c r="C1408" s="81">
        <f t="shared" si="578"/>
        <v>1000</v>
      </c>
      <c r="D1408" s="82">
        <f ca="1">IF(A1408&lt;$B$1,VLOOKUP(A1408,[1]DI!$A$4:$B$15000,2,FALSE),0)</f>
        <v>6.1499999999999999E-2</v>
      </c>
      <c r="E1408" s="81">
        <f t="shared" ca="1" si="579"/>
        <v>2.3687E-4</v>
      </c>
      <c r="F1408" s="83">
        <f t="shared" si="572"/>
        <v>1.1679999999999999</v>
      </c>
      <c r="G1408" s="84">
        <f t="shared" ca="1" si="580"/>
        <v>1.0002766641600001</v>
      </c>
      <c r="H1408" s="81">
        <f ca="1">TRUNC(PRODUCT(G$10:G1407),15)</f>
        <v>1.2294390124752499</v>
      </c>
      <c r="I1408" s="81">
        <f t="shared" si="581"/>
        <v>1</v>
      </c>
      <c r="J1408" s="81">
        <f t="shared" ca="1" si="582"/>
        <v>1.2294390100000001</v>
      </c>
      <c r="K1408" s="81">
        <f t="shared" ca="1" si="583"/>
        <v>229.43901</v>
      </c>
      <c r="L1408" s="85">
        <f>IF(VLOOKUP(A1408,$U$12:$AD$125,8)=VLOOKUP(A1407,$U$12:$AD$125,8),0,VLOOKUP(A1408,U$12:$AD$125,8))</f>
        <v>0</v>
      </c>
      <c r="M1408" s="86">
        <f>IF(L1408&gt;0,VLOOKUP(L1408,T$12:$AC$125,7),0)</f>
        <v>0</v>
      </c>
      <c r="N1408" s="81">
        <f t="shared" si="573"/>
        <v>0</v>
      </c>
      <c r="O1408" s="81">
        <f t="shared" ca="1" si="584"/>
        <v>229.43901</v>
      </c>
      <c r="P1408" s="87" t="str">
        <f t="shared" si="585"/>
        <v>J=</v>
      </c>
      <c r="Q1408" s="88">
        <f t="shared" si="586"/>
        <v>44676</v>
      </c>
      <c r="R1408" s="7"/>
      <c r="S1408" s="7"/>
      <c r="T1408" s="7"/>
      <c r="U1408" s="7"/>
      <c r="V1408" s="7"/>
      <c r="W1408" s="7"/>
      <c r="X1408" s="7"/>
      <c r="Y1408" s="7"/>
      <c r="Z1408" s="7"/>
      <c r="AA1408" s="7"/>
      <c r="AB1408" s="7"/>
      <c r="AC1408" s="7"/>
      <c r="AD1408" s="7"/>
      <c r="AE1408" s="7"/>
      <c r="AF1408" s="65"/>
      <c r="AG1408" s="9"/>
      <c r="AH1408" s="9"/>
      <c r="AI1408" s="4"/>
      <c r="AJ1408" s="10"/>
      <c r="AK1408" s="4"/>
      <c r="AL1408" s="65"/>
      <c r="AM1408" s="10"/>
      <c r="AN1408" s="9"/>
      <c r="AO1408" s="7"/>
      <c r="AP1408" s="11"/>
      <c r="AQ1408" s="9"/>
      <c r="AR1408" s="8"/>
      <c r="AS1408" s="65"/>
      <c r="AT1408" s="12"/>
      <c r="AU1408" s="12"/>
      <c r="AV1408" s="22"/>
      <c r="AW1408" s="12"/>
      <c r="AX1408" s="12"/>
      <c r="AY1408" s="12"/>
      <c r="AZ1408" s="12"/>
      <c r="BA1408" s="12"/>
      <c r="BB1408" s="12"/>
      <c r="BC1408" s="12"/>
      <c r="BD1408" s="12"/>
      <c r="BE1408" s="12"/>
      <c r="BF1408" s="12"/>
      <c r="BG1408" s="12"/>
      <c r="BH1408" s="12"/>
      <c r="BI1408" s="12"/>
      <c r="BJ1408" s="12"/>
      <c r="BK1408" s="12"/>
      <c r="BL1408" s="12"/>
      <c r="BM1408" s="12"/>
      <c r="BN1408" s="12"/>
      <c r="BO1408" s="12"/>
      <c r="BP1408" s="12"/>
      <c r="BQ1408" s="12"/>
      <c r="BR1408" s="12"/>
      <c r="BS1408" s="12"/>
      <c r="BT1408" s="12"/>
      <c r="BU1408" s="12"/>
      <c r="BV1408" s="12"/>
      <c r="BW1408" s="12"/>
      <c r="BX1408" s="12"/>
      <c r="BY1408" s="12"/>
      <c r="BZ1408" s="12"/>
      <c r="CA1408" s="12"/>
      <c r="CB1408" s="12"/>
      <c r="CC1408" s="12"/>
      <c r="CD1408" s="12"/>
      <c r="CE1408" s="12"/>
      <c r="CF1408" s="12"/>
      <c r="CG1408" s="12"/>
      <c r="CH1408" s="12"/>
      <c r="CI1408" s="12"/>
      <c r="CJ1408" s="12"/>
      <c r="CK1408" s="12"/>
      <c r="CL1408" s="12"/>
      <c r="CM1408" s="12"/>
      <c r="CN1408" s="12"/>
      <c r="CO1408" s="12"/>
      <c r="CP1408" s="12"/>
      <c r="CQ1408" s="12"/>
      <c r="CR1408" s="12"/>
      <c r="CS1408" s="12"/>
      <c r="CT1408" s="12"/>
      <c r="CU1408" s="12"/>
      <c r="CV1408" s="12"/>
      <c r="CW1408" s="12"/>
      <c r="CX1408" s="12"/>
      <c r="CY1408" s="12"/>
      <c r="CZ1408" s="12"/>
      <c r="DA1408" s="12"/>
      <c r="DB1408" s="12"/>
      <c r="DC1408" s="12"/>
      <c r="DD1408" s="12"/>
      <c r="DE1408" s="12"/>
      <c r="DF1408" s="12"/>
      <c r="DG1408" s="12"/>
      <c r="DH1408" s="12"/>
      <c r="DI1408" s="12"/>
      <c r="DJ1408" s="12"/>
      <c r="DK1408" s="12"/>
      <c r="DL1408" s="12"/>
      <c r="DM1408" s="12"/>
      <c r="DN1408" s="12"/>
      <c r="DO1408" s="12"/>
      <c r="DP1408" s="12"/>
      <c r="DQ1408" s="12"/>
      <c r="DR1408" s="12"/>
      <c r="DS1408" s="12"/>
      <c r="DT1408" s="12"/>
      <c r="DU1408" s="12"/>
      <c r="DV1408" s="12"/>
      <c r="DW1408" s="12"/>
      <c r="DX1408" s="12"/>
      <c r="DY1408" s="12"/>
      <c r="DZ1408" s="12"/>
      <c r="EA1408" s="12"/>
      <c r="EB1408" s="12"/>
      <c r="EC1408" s="12"/>
      <c r="ED1408" s="12"/>
      <c r="EE1408" s="12"/>
      <c r="EF1408" s="12"/>
      <c r="EG1408" s="12"/>
      <c r="EH1408" s="12"/>
      <c r="EI1408" s="12"/>
      <c r="EJ1408" s="12"/>
      <c r="EK1408" s="12"/>
      <c r="EL1408" s="12"/>
      <c r="EM1408" s="12"/>
      <c r="EN1408" s="12"/>
      <c r="EO1408" s="12"/>
      <c r="EP1408" s="12"/>
      <c r="EQ1408" s="12"/>
      <c r="ER1408" s="12"/>
      <c r="ES1408" s="12"/>
      <c r="ET1408" s="12"/>
      <c r="EU1408" s="12"/>
      <c r="EV1408" s="12"/>
      <c r="EW1408" s="12"/>
      <c r="EX1408" s="12"/>
      <c r="EY1408" s="12"/>
      <c r="EZ1408" s="12"/>
      <c r="FA1408" s="12"/>
      <c r="FB1408" s="12"/>
      <c r="FC1408" s="12"/>
      <c r="FD1408" s="12"/>
      <c r="FE1408" s="12"/>
      <c r="FF1408" s="12"/>
      <c r="FG1408" s="12"/>
      <c r="FH1408" s="12"/>
      <c r="FI1408" s="12"/>
      <c r="FJ1408" s="12"/>
      <c r="FK1408" s="12"/>
      <c r="FL1408" s="12"/>
      <c r="FM1408" s="12"/>
      <c r="FN1408" s="12"/>
      <c r="FO1408" s="12"/>
      <c r="FP1408" s="12"/>
      <c r="FQ1408" s="12"/>
      <c r="FR1408" s="12"/>
      <c r="FS1408" s="12"/>
      <c r="FT1408" s="12"/>
      <c r="FU1408" s="12"/>
      <c r="FV1408" s="12"/>
      <c r="FW1408" s="12"/>
      <c r="FX1408" s="12"/>
      <c r="FY1408" s="12"/>
      <c r="FZ1408" s="12"/>
      <c r="GA1408" s="12"/>
      <c r="GB1408" s="12"/>
      <c r="GC1408" s="12"/>
      <c r="GD1408" s="12"/>
      <c r="GE1408" s="12"/>
      <c r="GF1408" s="12"/>
      <c r="GG1408" s="12"/>
      <c r="GH1408" s="12"/>
      <c r="GI1408" s="12"/>
      <c r="GJ1408" s="12"/>
      <c r="GK1408" s="12"/>
      <c r="GL1408" s="12"/>
      <c r="GM1408" s="12"/>
      <c r="GN1408" s="12"/>
      <c r="GO1408" s="12"/>
      <c r="GP1408" s="12"/>
      <c r="GQ1408" s="12"/>
      <c r="GR1408" s="12"/>
    </row>
    <row r="1409" spans="1:203" x14ac:dyDescent="0.2">
      <c r="A1409" s="79">
        <f t="shared" si="574"/>
        <v>44481</v>
      </c>
      <c r="B1409" s="80">
        <f t="shared" ca="1" si="577"/>
        <v>1229.7791500000001</v>
      </c>
      <c r="C1409" s="81">
        <f t="shared" si="578"/>
        <v>1000</v>
      </c>
      <c r="D1409" s="82">
        <f ca="1">IF(A1409&lt;$B$1,VLOOKUP(A1409,[1]DI!$A$4:$B$15000,2,FALSE),0)</f>
        <v>0</v>
      </c>
      <c r="E1409" s="81">
        <f t="shared" ca="1" si="579"/>
        <v>0</v>
      </c>
      <c r="F1409" s="83">
        <f t="shared" si="572"/>
        <v>1.1679999999999999</v>
      </c>
      <c r="G1409" s="84">
        <f t="shared" ca="1" si="580"/>
        <v>1</v>
      </c>
      <c r="H1409" s="81">
        <f ca="1">TRUNC(PRODUCT(G$10:G1408),15)</f>
        <v>1.2297791541869101</v>
      </c>
      <c r="I1409" s="81">
        <f t="shared" si="581"/>
        <v>1</v>
      </c>
      <c r="J1409" s="81">
        <f t="shared" ca="1" si="582"/>
        <v>1.2297791499999999</v>
      </c>
      <c r="K1409" s="81">
        <f t="shared" ca="1" si="583"/>
        <v>229.77914999999999</v>
      </c>
      <c r="L1409" s="85">
        <f>IF(VLOOKUP(A1409,$U$12:$AD$125,8)=VLOOKUP(A1408,$U$12:$AD$125,8),0,VLOOKUP(A1409,U$12:$AD$125,8))</f>
        <v>0</v>
      </c>
      <c r="M1409" s="86">
        <f>IF(L1409&gt;0,VLOOKUP(L1409,T$12:$AC$125,7),0)</f>
        <v>0</v>
      </c>
      <c r="N1409" s="81">
        <f t="shared" si="573"/>
        <v>0</v>
      </c>
      <c r="O1409" s="81">
        <f t="shared" ca="1" si="584"/>
        <v>229.77914999999999</v>
      </c>
      <c r="P1409" s="87" t="str">
        <f t="shared" si="585"/>
        <v>J=</v>
      </c>
      <c r="Q1409" s="88">
        <f t="shared" si="586"/>
        <v>44676</v>
      </c>
      <c r="R1409" s="7"/>
      <c r="S1409" s="7"/>
      <c r="T1409" s="7"/>
      <c r="U1409" s="7"/>
      <c r="V1409" s="7"/>
      <c r="W1409" s="7"/>
      <c r="X1409" s="7"/>
      <c r="Y1409" s="7"/>
      <c r="Z1409" s="7"/>
      <c r="AA1409" s="7"/>
      <c r="AB1409" s="7"/>
      <c r="AC1409" s="7"/>
      <c r="AD1409" s="7"/>
      <c r="AE1409" s="7"/>
      <c r="AF1409" s="65"/>
      <c r="AG1409" s="9"/>
      <c r="AH1409" s="9"/>
      <c r="AI1409" s="4"/>
      <c r="AJ1409" s="10"/>
      <c r="AK1409" s="4"/>
      <c r="AL1409" s="65"/>
      <c r="AM1409" s="10"/>
      <c r="AN1409" s="9"/>
      <c r="AO1409" s="7"/>
      <c r="AP1409" s="11"/>
      <c r="AQ1409" s="9"/>
      <c r="AR1409" s="8"/>
      <c r="AS1409" s="65"/>
      <c r="AT1409" s="12"/>
      <c r="AU1409" s="12"/>
      <c r="AV1409" s="22"/>
      <c r="AW1409" s="12"/>
      <c r="AX1409" s="12"/>
      <c r="AY1409" s="12"/>
      <c r="AZ1409" s="12"/>
      <c r="BA1409" s="12"/>
      <c r="BB1409" s="12"/>
      <c r="BC1409" s="12"/>
      <c r="BD1409" s="12"/>
      <c r="BE1409" s="12"/>
      <c r="BF1409" s="12"/>
      <c r="BG1409" s="12"/>
      <c r="BH1409" s="12"/>
      <c r="BI1409" s="12"/>
      <c r="BJ1409" s="12"/>
      <c r="BK1409" s="12"/>
      <c r="BL1409" s="12"/>
      <c r="BM1409" s="12"/>
      <c r="BN1409" s="12"/>
      <c r="BO1409" s="12"/>
      <c r="BP1409" s="12"/>
      <c r="BQ1409" s="12"/>
      <c r="BR1409" s="12"/>
      <c r="BS1409" s="12"/>
      <c r="BT1409" s="12"/>
      <c r="BU1409" s="12"/>
      <c r="BV1409" s="12"/>
      <c r="BW1409" s="12"/>
      <c r="BX1409" s="12"/>
      <c r="BY1409" s="12"/>
      <c r="BZ1409" s="12"/>
      <c r="CA1409" s="12"/>
      <c r="CB1409" s="12"/>
      <c r="CC1409" s="12"/>
      <c r="CD1409" s="12"/>
      <c r="CE1409" s="12"/>
      <c r="CF1409" s="12"/>
      <c r="CG1409" s="12"/>
      <c r="CH1409" s="12"/>
      <c r="CI1409" s="12"/>
      <c r="CJ1409" s="12"/>
      <c r="CK1409" s="12"/>
      <c r="CL1409" s="12"/>
      <c r="CM1409" s="12"/>
      <c r="CN1409" s="12"/>
      <c r="CO1409" s="12"/>
      <c r="CP1409" s="12"/>
      <c r="CQ1409" s="12"/>
      <c r="CR1409" s="12"/>
      <c r="CS1409" s="12"/>
      <c r="CT1409" s="12"/>
      <c r="CU1409" s="12"/>
      <c r="CV1409" s="12"/>
      <c r="CW1409" s="12"/>
      <c r="CX1409" s="12"/>
      <c r="CY1409" s="12"/>
      <c r="CZ1409" s="12"/>
      <c r="DA1409" s="12"/>
      <c r="DB1409" s="12"/>
      <c r="DC1409" s="12"/>
      <c r="DD1409" s="12"/>
      <c r="DE1409" s="12"/>
      <c r="DF1409" s="12"/>
      <c r="DG1409" s="12"/>
      <c r="DH1409" s="12"/>
      <c r="DI1409" s="12"/>
      <c r="DJ1409" s="12"/>
      <c r="DK1409" s="12"/>
      <c r="DL1409" s="12"/>
      <c r="DM1409" s="12"/>
      <c r="DN1409" s="12"/>
      <c r="DO1409" s="12"/>
      <c r="DP1409" s="12"/>
      <c r="DQ1409" s="12"/>
      <c r="DR1409" s="12"/>
      <c r="DS1409" s="12"/>
      <c r="DT1409" s="12"/>
      <c r="DU1409" s="12"/>
      <c r="DV1409" s="12"/>
      <c r="DW1409" s="12"/>
      <c r="DX1409" s="12"/>
      <c r="DY1409" s="12"/>
      <c r="DZ1409" s="12"/>
      <c r="EA1409" s="12"/>
      <c r="EB1409" s="12"/>
      <c r="EC1409" s="12"/>
      <c r="ED1409" s="12"/>
      <c r="EE1409" s="12"/>
      <c r="EF1409" s="12"/>
      <c r="EG1409" s="12"/>
      <c r="EH1409" s="12"/>
      <c r="EI1409" s="12"/>
      <c r="EJ1409" s="12"/>
      <c r="EK1409" s="12"/>
      <c r="EL1409" s="12"/>
      <c r="EM1409" s="12"/>
      <c r="EN1409" s="12"/>
      <c r="EO1409" s="12"/>
      <c r="EP1409" s="12"/>
      <c r="EQ1409" s="12"/>
      <c r="ER1409" s="12"/>
      <c r="ES1409" s="12"/>
      <c r="ET1409" s="12"/>
      <c r="EU1409" s="12"/>
      <c r="EV1409" s="12"/>
      <c r="EW1409" s="12"/>
      <c r="EX1409" s="12"/>
      <c r="EY1409" s="12"/>
      <c r="EZ1409" s="12"/>
      <c r="FA1409" s="12"/>
      <c r="FB1409" s="12"/>
      <c r="FC1409" s="12"/>
      <c r="FD1409" s="12"/>
      <c r="FE1409" s="12"/>
      <c r="FF1409" s="12"/>
      <c r="FG1409" s="12"/>
      <c r="FH1409" s="12"/>
      <c r="FI1409" s="12"/>
      <c r="FJ1409" s="12"/>
      <c r="FK1409" s="12"/>
      <c r="FL1409" s="12"/>
      <c r="FM1409" s="12"/>
      <c r="FN1409" s="12"/>
      <c r="FO1409" s="12"/>
      <c r="FP1409" s="12"/>
      <c r="FQ1409" s="12"/>
      <c r="FR1409" s="12"/>
      <c r="FS1409" s="12"/>
      <c r="FT1409" s="12"/>
      <c r="FU1409" s="12"/>
      <c r="FV1409" s="12"/>
      <c r="FW1409" s="12"/>
      <c r="FX1409" s="12"/>
      <c r="FY1409" s="12"/>
      <c r="FZ1409" s="12"/>
      <c r="GA1409" s="12"/>
      <c r="GB1409" s="12"/>
      <c r="GC1409" s="12"/>
      <c r="GD1409" s="12"/>
      <c r="GE1409" s="12"/>
      <c r="GF1409" s="12"/>
      <c r="GG1409" s="12"/>
      <c r="GH1409" s="12"/>
      <c r="GI1409" s="12"/>
      <c r="GJ1409" s="12"/>
      <c r="GK1409" s="12"/>
      <c r="GL1409" s="12"/>
      <c r="GM1409" s="12"/>
      <c r="GN1409" s="12"/>
      <c r="GO1409" s="12"/>
      <c r="GP1409" s="12"/>
      <c r="GQ1409" s="12"/>
      <c r="GR1409" s="12"/>
    </row>
    <row r="1410" spans="1:203" x14ac:dyDescent="0.2">
      <c r="A1410" s="79">
        <f t="shared" si="574"/>
        <v>44482</v>
      </c>
      <c r="B1410" s="80">
        <f t="shared" ca="1" si="577"/>
        <v>1229.7791500000001</v>
      </c>
      <c r="C1410" s="81">
        <f t="shared" si="578"/>
        <v>1000</v>
      </c>
      <c r="D1410" s="82">
        <f ca="1">IF(A1410&lt;$B$1,VLOOKUP(A1410,[1]DI!$A$4:$B$15000,2,FALSE),0)</f>
        <v>6.1499999999999999E-2</v>
      </c>
      <c r="E1410" s="81">
        <f t="shared" ca="1" si="579"/>
        <v>2.3687E-4</v>
      </c>
      <c r="F1410" s="83">
        <f t="shared" si="572"/>
        <v>1.1679999999999999</v>
      </c>
      <c r="G1410" s="84">
        <f t="shared" ca="1" si="580"/>
        <v>1.0002766641600001</v>
      </c>
      <c r="H1410" s="81">
        <f ca="1">TRUNC(PRODUCT(G$10:G1409),15)</f>
        <v>1.2297791541869101</v>
      </c>
      <c r="I1410" s="81">
        <f t="shared" si="581"/>
        <v>1</v>
      </c>
      <c r="J1410" s="81">
        <f t="shared" ca="1" si="582"/>
        <v>1.2297791499999999</v>
      </c>
      <c r="K1410" s="81">
        <f t="shared" ca="1" si="583"/>
        <v>229.77914999999999</v>
      </c>
      <c r="L1410" s="85">
        <f>IF(VLOOKUP(A1410,$U$12:$AD$125,8)=VLOOKUP(A1409,$U$12:$AD$125,8),0,VLOOKUP(A1410,U$12:$AD$125,8))</f>
        <v>0</v>
      </c>
      <c r="M1410" s="86">
        <f>IF(L1410&gt;0,VLOOKUP(L1410,T$12:$AC$125,7),0)</f>
        <v>0</v>
      </c>
      <c r="N1410" s="81">
        <f t="shared" si="573"/>
        <v>0</v>
      </c>
      <c r="O1410" s="81">
        <f t="shared" ca="1" si="584"/>
        <v>229.77914999999999</v>
      </c>
      <c r="P1410" s="87" t="str">
        <f t="shared" si="585"/>
        <v>J=</v>
      </c>
      <c r="Q1410" s="88">
        <f t="shared" si="586"/>
        <v>44676</v>
      </c>
      <c r="R1410" s="7"/>
      <c r="S1410" s="16"/>
      <c r="T1410" s="16"/>
      <c r="U1410" s="16"/>
      <c r="V1410" s="16"/>
      <c r="W1410" s="16"/>
      <c r="X1410" s="16"/>
      <c r="Y1410" s="16"/>
      <c r="Z1410" s="16"/>
      <c r="AA1410" s="16"/>
      <c r="AB1410" s="16"/>
      <c r="AC1410" s="16"/>
      <c r="AD1410" s="16"/>
      <c r="AE1410" s="16"/>
      <c r="AF1410" s="65"/>
      <c r="AG1410" s="7"/>
      <c r="AH1410" s="7"/>
      <c r="AI1410" s="7"/>
      <c r="AJ1410" s="7"/>
      <c r="AK1410" s="4"/>
      <c r="AL1410" s="65"/>
      <c r="AM1410" s="7"/>
      <c r="AN1410" s="7"/>
      <c r="AO1410" s="7"/>
      <c r="AP1410" s="11"/>
      <c r="AQ1410" s="7"/>
      <c r="AR1410" s="8"/>
      <c r="AS1410" s="65"/>
      <c r="AT1410" s="17"/>
      <c r="AU1410" s="17"/>
      <c r="AV1410" s="23"/>
      <c r="AW1410" s="17"/>
      <c r="AX1410" s="17"/>
      <c r="AY1410" s="17"/>
      <c r="AZ1410" s="17"/>
      <c r="BA1410" s="17"/>
      <c r="BB1410" s="17"/>
      <c r="BC1410" s="17"/>
      <c r="BD1410" s="17"/>
      <c r="BE1410" s="17"/>
      <c r="BF1410" s="17"/>
      <c r="BG1410" s="17"/>
      <c r="BH1410" s="17"/>
      <c r="BI1410" s="17"/>
      <c r="BJ1410" s="17"/>
      <c r="BK1410" s="17"/>
      <c r="BL1410" s="17"/>
      <c r="BM1410" s="17"/>
      <c r="BN1410" s="17"/>
      <c r="BO1410" s="17"/>
      <c r="BP1410" s="17"/>
      <c r="BQ1410" s="17"/>
      <c r="BR1410" s="17"/>
      <c r="BS1410" s="17"/>
      <c r="BT1410" s="17"/>
      <c r="BU1410" s="17"/>
      <c r="BV1410" s="17"/>
      <c r="BW1410" s="17"/>
      <c r="BX1410" s="17"/>
      <c r="BY1410" s="17"/>
      <c r="BZ1410" s="17"/>
      <c r="CA1410" s="17"/>
      <c r="CB1410" s="17"/>
      <c r="CC1410" s="17"/>
      <c r="CD1410" s="17"/>
      <c r="CE1410" s="17"/>
      <c r="CF1410" s="17"/>
      <c r="CG1410" s="17"/>
      <c r="CH1410" s="17"/>
      <c r="CI1410" s="17"/>
      <c r="CJ1410" s="17"/>
      <c r="CK1410" s="17"/>
      <c r="CL1410" s="17"/>
      <c r="CM1410" s="17"/>
      <c r="CN1410" s="17"/>
      <c r="CO1410" s="17"/>
      <c r="CP1410" s="17"/>
      <c r="CQ1410" s="17"/>
      <c r="CR1410" s="17"/>
      <c r="CS1410" s="17"/>
      <c r="CT1410" s="17"/>
      <c r="CU1410" s="17"/>
      <c r="CV1410" s="17"/>
      <c r="CW1410" s="17"/>
      <c r="CX1410" s="17"/>
      <c r="CY1410" s="17"/>
      <c r="CZ1410" s="17"/>
      <c r="DA1410" s="17"/>
      <c r="DB1410" s="17"/>
      <c r="DC1410" s="17"/>
      <c r="DD1410" s="17"/>
      <c r="DE1410" s="17"/>
      <c r="DF1410" s="17"/>
      <c r="DG1410" s="17"/>
      <c r="DH1410" s="17"/>
      <c r="DI1410" s="17"/>
      <c r="DJ1410" s="17"/>
      <c r="DK1410" s="17"/>
      <c r="DL1410" s="17"/>
      <c r="DM1410" s="17"/>
      <c r="DN1410" s="17"/>
      <c r="DO1410" s="17"/>
      <c r="DP1410" s="17"/>
      <c r="DQ1410" s="17"/>
      <c r="DR1410" s="17"/>
      <c r="DS1410" s="17"/>
      <c r="DT1410" s="17"/>
      <c r="DU1410" s="17"/>
      <c r="DV1410" s="17"/>
      <c r="DW1410" s="17"/>
      <c r="DX1410" s="17"/>
      <c r="DY1410" s="17"/>
      <c r="DZ1410" s="17"/>
      <c r="EA1410" s="17"/>
      <c r="EB1410" s="17"/>
      <c r="EC1410" s="17"/>
      <c r="ED1410" s="17"/>
      <c r="EE1410" s="17"/>
      <c r="EF1410" s="17"/>
      <c r="EG1410" s="17"/>
      <c r="EH1410" s="17"/>
      <c r="EI1410" s="17"/>
      <c r="EJ1410" s="17"/>
      <c r="EK1410" s="17"/>
      <c r="EL1410" s="17"/>
      <c r="EM1410" s="17"/>
      <c r="EN1410" s="17"/>
      <c r="EO1410" s="17"/>
      <c r="EP1410" s="17"/>
      <c r="EQ1410" s="17"/>
      <c r="ER1410" s="17"/>
      <c r="ES1410" s="17"/>
      <c r="ET1410" s="17"/>
      <c r="EU1410" s="17"/>
      <c r="EV1410" s="17"/>
      <c r="EW1410" s="17"/>
      <c r="EX1410" s="17"/>
      <c r="EY1410" s="17"/>
      <c r="EZ1410" s="17"/>
      <c r="FA1410" s="17"/>
      <c r="FB1410" s="17"/>
      <c r="FC1410" s="17"/>
      <c r="FD1410" s="17"/>
      <c r="FE1410" s="17"/>
      <c r="FF1410" s="17"/>
      <c r="FG1410" s="17"/>
      <c r="FH1410" s="17"/>
      <c r="FI1410" s="17"/>
      <c r="FJ1410" s="17"/>
      <c r="FK1410" s="17"/>
      <c r="FL1410" s="17"/>
      <c r="FM1410" s="17"/>
      <c r="FN1410" s="17"/>
      <c r="FO1410" s="17"/>
      <c r="FP1410" s="17"/>
      <c r="FQ1410" s="17"/>
      <c r="FR1410" s="17"/>
      <c r="FS1410" s="17"/>
      <c r="FT1410" s="17"/>
      <c r="FU1410" s="17"/>
      <c r="FV1410" s="17"/>
      <c r="FW1410" s="17"/>
      <c r="FX1410" s="17"/>
      <c r="FY1410" s="17"/>
      <c r="FZ1410" s="17"/>
      <c r="GA1410" s="17"/>
      <c r="GB1410" s="17"/>
      <c r="GC1410" s="17"/>
      <c r="GD1410" s="17"/>
      <c r="GE1410" s="17"/>
      <c r="GF1410" s="17"/>
      <c r="GG1410" s="17"/>
      <c r="GH1410" s="17"/>
      <c r="GI1410" s="17"/>
      <c r="GJ1410" s="17"/>
      <c r="GK1410" s="17"/>
      <c r="GL1410" s="17"/>
      <c r="GM1410" s="17"/>
      <c r="GN1410" s="17"/>
      <c r="GO1410" s="17"/>
      <c r="GP1410" s="17"/>
      <c r="GQ1410" s="17"/>
      <c r="GR1410" s="17"/>
      <c r="GS1410" s="17"/>
      <c r="GT1410" s="17"/>
      <c r="GU1410" s="17"/>
    </row>
    <row r="1411" spans="1:203" x14ac:dyDescent="0.2">
      <c r="A1411" s="79">
        <f t="shared" si="574"/>
        <v>44483</v>
      </c>
      <c r="B1411" s="80">
        <f t="shared" ca="1" si="577"/>
        <v>1230.1193900000001</v>
      </c>
      <c r="C1411" s="81">
        <f t="shared" si="578"/>
        <v>1000</v>
      </c>
      <c r="D1411" s="82">
        <f ca="1">IF(A1411&lt;$B$1,VLOOKUP(A1411,[1]DI!$A$4:$B$15000,2,FALSE),0)</f>
        <v>6.1499999999999999E-2</v>
      </c>
      <c r="E1411" s="81">
        <f t="shared" ca="1" si="579"/>
        <v>2.3687E-4</v>
      </c>
      <c r="F1411" s="83">
        <f t="shared" si="572"/>
        <v>1.1679999999999999</v>
      </c>
      <c r="G1411" s="84">
        <f t="shared" ca="1" si="580"/>
        <v>1.0002766641600001</v>
      </c>
      <c r="H1411" s="81">
        <f ca="1">TRUNC(PRODUCT(G$10:G1410),15)</f>
        <v>1.2301193900035801</v>
      </c>
      <c r="I1411" s="81">
        <f t="shared" si="581"/>
        <v>1</v>
      </c>
      <c r="J1411" s="81">
        <f t="shared" ca="1" si="582"/>
        <v>1.23011939</v>
      </c>
      <c r="K1411" s="81">
        <f t="shared" ca="1" si="583"/>
        <v>230.11939000000001</v>
      </c>
      <c r="L1411" s="85">
        <f>IF(VLOOKUP(A1411,$U$12:$AD$125,8)=VLOOKUP(A1410,$U$12:$AD$125,8),0,VLOOKUP(A1411,U$12:$AD$125,8))</f>
        <v>0</v>
      </c>
      <c r="M1411" s="86">
        <f>IF(L1411&gt;0,VLOOKUP(L1411,T$12:$AC$125,7),0)</f>
        <v>0</v>
      </c>
      <c r="N1411" s="81">
        <f t="shared" si="573"/>
        <v>0</v>
      </c>
      <c r="O1411" s="81">
        <f t="shared" ca="1" si="584"/>
        <v>230.11939000000001</v>
      </c>
      <c r="P1411" s="87" t="str">
        <f t="shared" si="585"/>
        <v>J=</v>
      </c>
      <c r="Q1411" s="88">
        <f t="shared" si="586"/>
        <v>44676</v>
      </c>
      <c r="R1411" s="7"/>
      <c r="S1411" s="7"/>
      <c r="T1411" s="7"/>
      <c r="U1411" s="7"/>
      <c r="V1411" s="7"/>
      <c r="W1411" s="7"/>
      <c r="X1411" s="7"/>
      <c r="Y1411" s="7"/>
      <c r="Z1411" s="7"/>
      <c r="AA1411" s="7"/>
      <c r="AB1411" s="7"/>
      <c r="AC1411" s="7"/>
      <c r="AD1411" s="7"/>
      <c r="AE1411" s="7"/>
      <c r="AF1411" s="37"/>
      <c r="AG1411" s="3"/>
      <c r="AH1411" s="3"/>
      <c r="AI1411" s="18"/>
      <c r="AJ1411" s="19"/>
      <c r="AK1411" s="18"/>
      <c r="AL1411" s="67"/>
      <c r="AM1411" s="19"/>
      <c r="AN1411" s="3"/>
      <c r="AO1411" s="6"/>
      <c r="AP1411" s="20"/>
      <c r="AQ1411" s="3"/>
      <c r="AR1411" s="21"/>
      <c r="AS1411" s="37"/>
      <c r="AT1411" s="12"/>
      <c r="AU1411" s="12"/>
      <c r="AV1411" s="22"/>
      <c r="AW1411" s="12"/>
      <c r="AX1411" s="12"/>
      <c r="AY1411" s="12"/>
      <c r="AZ1411" s="12"/>
      <c r="BA1411" s="12"/>
      <c r="BB1411" s="12"/>
      <c r="BC1411" s="12"/>
      <c r="BD1411" s="12"/>
      <c r="BE1411" s="12"/>
      <c r="BF1411" s="12"/>
      <c r="BG1411" s="12"/>
      <c r="BH1411" s="12"/>
      <c r="BI1411" s="12"/>
      <c r="BJ1411" s="12"/>
      <c r="BK1411" s="12"/>
      <c r="BL1411" s="12"/>
      <c r="BM1411" s="12"/>
      <c r="BN1411" s="12"/>
      <c r="BO1411" s="12"/>
      <c r="BP1411" s="12"/>
      <c r="BQ1411" s="12"/>
      <c r="BR1411" s="12"/>
      <c r="BS1411" s="12"/>
      <c r="BT1411" s="12"/>
      <c r="BU1411" s="12"/>
      <c r="BV1411" s="12"/>
      <c r="BW1411" s="12"/>
      <c r="BX1411" s="12"/>
      <c r="BY1411" s="12"/>
      <c r="BZ1411" s="12"/>
      <c r="CA1411" s="12"/>
      <c r="CB1411" s="12"/>
      <c r="CC1411" s="12"/>
      <c r="CD1411" s="12"/>
      <c r="CE1411" s="12"/>
      <c r="CF1411" s="12"/>
      <c r="CG1411" s="12"/>
      <c r="CH1411" s="12"/>
      <c r="CI1411" s="12"/>
      <c r="CJ1411" s="12"/>
      <c r="CK1411" s="12"/>
      <c r="CL1411" s="12"/>
      <c r="CM1411" s="12"/>
      <c r="CN1411" s="12"/>
      <c r="CO1411" s="12"/>
      <c r="CP1411" s="12"/>
      <c r="CQ1411" s="12"/>
      <c r="CR1411" s="12"/>
      <c r="CS1411" s="12"/>
      <c r="CT1411" s="12"/>
      <c r="CU1411" s="12"/>
      <c r="CV1411" s="12"/>
      <c r="CW1411" s="12"/>
      <c r="CX1411" s="12"/>
      <c r="CY1411" s="12"/>
      <c r="CZ1411" s="12"/>
      <c r="DA1411" s="12"/>
      <c r="DB1411" s="12"/>
      <c r="DC1411" s="12"/>
      <c r="DD1411" s="12"/>
      <c r="DE1411" s="12"/>
      <c r="DF1411" s="12"/>
      <c r="DG1411" s="12"/>
      <c r="DH1411" s="12"/>
      <c r="DI1411" s="12"/>
      <c r="DJ1411" s="12"/>
      <c r="DK1411" s="12"/>
      <c r="DL1411" s="12"/>
      <c r="DM1411" s="12"/>
      <c r="DN1411" s="12"/>
      <c r="DO1411" s="12"/>
      <c r="DP1411" s="12"/>
      <c r="DQ1411" s="12"/>
      <c r="DR1411" s="12"/>
      <c r="DS1411" s="12"/>
      <c r="DT1411" s="12"/>
      <c r="DU1411" s="12"/>
      <c r="DV1411" s="12"/>
      <c r="DW1411" s="12"/>
      <c r="DX1411" s="12"/>
      <c r="DY1411" s="12"/>
      <c r="DZ1411" s="12"/>
      <c r="EA1411" s="12"/>
      <c r="EB1411" s="12"/>
      <c r="EC1411" s="12"/>
      <c r="ED1411" s="12"/>
      <c r="EE1411" s="12"/>
      <c r="EF1411" s="12"/>
      <c r="EG1411" s="12"/>
      <c r="EH1411" s="12"/>
      <c r="EI1411" s="12"/>
      <c r="EJ1411" s="12"/>
      <c r="EK1411" s="12"/>
      <c r="EL1411" s="12"/>
      <c r="EM1411" s="12"/>
      <c r="EN1411" s="12"/>
      <c r="EO1411" s="12"/>
      <c r="EP1411" s="12"/>
      <c r="EQ1411" s="12"/>
      <c r="ER1411" s="12"/>
      <c r="ES1411" s="12"/>
      <c r="ET1411" s="12"/>
      <c r="EU1411" s="12"/>
      <c r="EV1411" s="12"/>
      <c r="EW1411" s="12"/>
      <c r="EX1411" s="12"/>
      <c r="EY1411" s="12"/>
      <c r="EZ1411" s="12"/>
      <c r="FA1411" s="12"/>
      <c r="FB1411" s="12"/>
      <c r="FC1411" s="12"/>
      <c r="FD1411" s="12"/>
      <c r="FE1411" s="12"/>
      <c r="FF1411" s="12"/>
      <c r="FG1411" s="12"/>
      <c r="FH1411" s="12"/>
      <c r="FI1411" s="12"/>
      <c r="FJ1411" s="12"/>
      <c r="FK1411" s="12"/>
      <c r="FL1411" s="12"/>
      <c r="FM1411" s="12"/>
      <c r="FN1411" s="12"/>
      <c r="FO1411" s="12"/>
      <c r="FP1411" s="12"/>
      <c r="FQ1411" s="12"/>
      <c r="FR1411" s="12"/>
      <c r="FS1411" s="12"/>
      <c r="FT1411" s="12"/>
      <c r="FU1411" s="12"/>
      <c r="FV1411" s="12"/>
      <c r="FW1411" s="12"/>
      <c r="FX1411" s="12"/>
      <c r="FY1411" s="12"/>
      <c r="FZ1411" s="12"/>
      <c r="GA1411" s="12"/>
      <c r="GB1411" s="12"/>
      <c r="GC1411" s="12"/>
      <c r="GD1411" s="12"/>
      <c r="GE1411" s="12"/>
      <c r="GF1411" s="12"/>
      <c r="GG1411" s="12"/>
      <c r="GH1411" s="12"/>
      <c r="GI1411" s="12"/>
      <c r="GJ1411" s="12"/>
      <c r="GK1411" s="12"/>
      <c r="GL1411" s="12"/>
      <c r="GM1411" s="12"/>
      <c r="GN1411" s="12"/>
      <c r="GO1411" s="12"/>
      <c r="GP1411" s="12"/>
      <c r="GQ1411" s="12"/>
      <c r="GR1411" s="12"/>
    </row>
    <row r="1412" spans="1:203" x14ac:dyDescent="0.2">
      <c r="A1412" s="79">
        <f t="shared" si="574"/>
        <v>44484</v>
      </c>
      <c r="B1412" s="80">
        <f t="shared" ca="1" si="577"/>
        <v>1230.4597200000001</v>
      </c>
      <c r="C1412" s="81">
        <f t="shared" si="578"/>
        <v>1000</v>
      </c>
      <c r="D1412" s="82">
        <f ca="1">IF(A1412&lt;$B$1,VLOOKUP(A1412,[1]DI!$A$4:$B$15000,2,FALSE),0)</f>
        <v>6.1499999999999999E-2</v>
      </c>
      <c r="E1412" s="81">
        <f t="shared" ca="1" si="579"/>
        <v>2.3687E-4</v>
      </c>
      <c r="F1412" s="83">
        <f t="shared" si="572"/>
        <v>1.1679999999999999</v>
      </c>
      <c r="G1412" s="84">
        <f t="shared" ca="1" si="580"/>
        <v>1.0002766641600001</v>
      </c>
      <c r="H1412" s="81">
        <f ca="1">TRUNC(PRODUCT(G$10:G1411),15)</f>
        <v>1.2304597199513201</v>
      </c>
      <c r="I1412" s="81">
        <f t="shared" si="581"/>
        <v>1</v>
      </c>
      <c r="J1412" s="81">
        <f t="shared" ca="1" si="582"/>
        <v>1.23045972</v>
      </c>
      <c r="K1412" s="81">
        <f t="shared" ca="1" si="583"/>
        <v>230.45972</v>
      </c>
      <c r="L1412" s="85">
        <f>IF(VLOOKUP(A1412,$U$12:$AD$125,8)=VLOOKUP(A1411,$U$12:$AD$125,8),0,VLOOKUP(A1412,U$12:$AD$125,8))</f>
        <v>0</v>
      </c>
      <c r="M1412" s="86">
        <f>IF(L1412&gt;0,VLOOKUP(L1412,T$12:$AC$125,7),0)</f>
        <v>0</v>
      </c>
      <c r="N1412" s="81">
        <f t="shared" si="573"/>
        <v>0</v>
      </c>
      <c r="O1412" s="81">
        <f t="shared" ca="1" si="584"/>
        <v>230.45972</v>
      </c>
      <c r="P1412" s="87" t="str">
        <f t="shared" si="585"/>
        <v>J=</v>
      </c>
      <c r="Q1412" s="88">
        <f t="shared" si="586"/>
        <v>44676</v>
      </c>
      <c r="R1412" s="7"/>
      <c r="S1412" s="7"/>
      <c r="T1412" s="7"/>
      <c r="U1412" s="7"/>
      <c r="V1412" s="7"/>
      <c r="W1412" s="7"/>
      <c r="X1412" s="7"/>
      <c r="Y1412" s="7"/>
      <c r="Z1412" s="7"/>
      <c r="AA1412" s="7"/>
      <c r="AB1412" s="7"/>
      <c r="AC1412" s="7"/>
      <c r="AD1412" s="7"/>
      <c r="AE1412" s="7"/>
      <c r="AF1412" s="37"/>
      <c r="AG1412" s="9"/>
      <c r="AH1412" s="3"/>
      <c r="AI1412" s="13"/>
      <c r="AJ1412" s="5"/>
      <c r="AK1412" s="13"/>
      <c r="AL1412" s="37"/>
      <c r="AM1412" s="5"/>
      <c r="AN1412" s="3"/>
      <c r="AO1412" s="6"/>
      <c r="AP1412" s="20"/>
      <c r="AQ1412" s="3"/>
      <c r="AR1412" s="21"/>
      <c r="AS1412" s="37"/>
      <c r="AT1412" s="12"/>
      <c r="AU1412" s="12"/>
      <c r="AV1412" s="22"/>
      <c r="AW1412" s="12"/>
      <c r="AX1412" s="12"/>
      <c r="AY1412" s="12"/>
      <c r="AZ1412" s="12"/>
      <c r="BA1412" s="12"/>
      <c r="BB1412" s="12"/>
      <c r="BC1412" s="12"/>
      <c r="BD1412" s="12"/>
      <c r="BE1412" s="12"/>
      <c r="BF1412" s="12"/>
      <c r="BG1412" s="12"/>
      <c r="BH1412" s="12"/>
      <c r="BI1412" s="12"/>
      <c r="BJ1412" s="12"/>
      <c r="BK1412" s="12"/>
      <c r="BL1412" s="12"/>
      <c r="BM1412" s="12"/>
      <c r="BN1412" s="12"/>
      <c r="BO1412" s="12"/>
      <c r="BP1412" s="12"/>
      <c r="BQ1412" s="12"/>
      <c r="BR1412" s="12"/>
      <c r="BS1412" s="12"/>
      <c r="BT1412" s="12"/>
      <c r="BU1412" s="12"/>
      <c r="BV1412" s="12"/>
      <c r="BW1412" s="12"/>
      <c r="BX1412" s="12"/>
      <c r="BY1412" s="12"/>
      <c r="BZ1412" s="12"/>
      <c r="CA1412" s="12"/>
      <c r="CB1412" s="12"/>
      <c r="CC1412" s="12"/>
      <c r="CD1412" s="12"/>
      <c r="CE1412" s="12"/>
      <c r="CF1412" s="12"/>
      <c r="CG1412" s="12"/>
      <c r="CH1412" s="12"/>
      <c r="CI1412" s="12"/>
      <c r="CJ1412" s="12"/>
      <c r="CK1412" s="12"/>
      <c r="CL1412" s="12"/>
      <c r="CM1412" s="12"/>
      <c r="CN1412" s="12"/>
      <c r="CO1412" s="12"/>
      <c r="CP1412" s="12"/>
      <c r="CQ1412" s="12"/>
      <c r="CR1412" s="12"/>
      <c r="CS1412" s="12"/>
      <c r="CT1412" s="12"/>
      <c r="CU1412" s="12"/>
      <c r="CV1412" s="12"/>
      <c r="CW1412" s="12"/>
      <c r="CX1412" s="12"/>
      <c r="CY1412" s="12"/>
      <c r="CZ1412" s="12"/>
      <c r="DA1412" s="12"/>
      <c r="DB1412" s="12"/>
      <c r="DC1412" s="12"/>
      <c r="DD1412" s="12"/>
      <c r="DE1412" s="12"/>
      <c r="DF1412" s="12"/>
      <c r="DG1412" s="12"/>
      <c r="DH1412" s="12"/>
      <c r="DI1412" s="12"/>
      <c r="DJ1412" s="12"/>
      <c r="DK1412" s="12"/>
      <c r="DL1412" s="12"/>
      <c r="DM1412" s="12"/>
      <c r="DN1412" s="12"/>
      <c r="DO1412" s="12"/>
      <c r="DP1412" s="12"/>
      <c r="DQ1412" s="12"/>
      <c r="DR1412" s="12"/>
      <c r="DS1412" s="12"/>
      <c r="DT1412" s="12"/>
      <c r="DU1412" s="12"/>
      <c r="DV1412" s="12"/>
      <c r="DW1412" s="12"/>
      <c r="DX1412" s="12"/>
      <c r="DY1412" s="12"/>
      <c r="DZ1412" s="12"/>
      <c r="EA1412" s="12"/>
      <c r="EB1412" s="12"/>
      <c r="EC1412" s="12"/>
      <c r="ED1412" s="12"/>
      <c r="EE1412" s="12"/>
      <c r="EF1412" s="12"/>
      <c r="EG1412" s="12"/>
      <c r="EH1412" s="12"/>
      <c r="EI1412" s="12"/>
      <c r="EJ1412" s="12"/>
      <c r="EK1412" s="12"/>
      <c r="EL1412" s="12"/>
      <c r="EM1412" s="12"/>
      <c r="EN1412" s="12"/>
      <c r="EO1412" s="12"/>
      <c r="EP1412" s="12"/>
      <c r="EQ1412" s="12"/>
      <c r="ER1412" s="12"/>
      <c r="ES1412" s="12"/>
      <c r="ET1412" s="12"/>
      <c r="EU1412" s="12"/>
      <c r="EV1412" s="12"/>
      <c r="EW1412" s="12"/>
      <c r="EX1412" s="12"/>
      <c r="EY1412" s="12"/>
      <c r="EZ1412" s="12"/>
      <c r="FA1412" s="12"/>
      <c r="FB1412" s="12"/>
      <c r="FC1412" s="12"/>
      <c r="FD1412" s="12"/>
      <c r="FE1412" s="12"/>
      <c r="FF1412" s="12"/>
      <c r="FG1412" s="12"/>
      <c r="FH1412" s="12"/>
      <c r="FI1412" s="12"/>
      <c r="FJ1412" s="12"/>
      <c r="FK1412" s="12"/>
      <c r="FL1412" s="12"/>
      <c r="FM1412" s="12"/>
      <c r="FN1412" s="12"/>
      <c r="FO1412" s="12"/>
      <c r="FP1412" s="12"/>
      <c r="FQ1412" s="12"/>
      <c r="FR1412" s="12"/>
      <c r="FS1412" s="12"/>
      <c r="FT1412" s="12"/>
      <c r="FU1412" s="12"/>
      <c r="FV1412" s="12"/>
      <c r="FW1412" s="12"/>
      <c r="FX1412" s="12"/>
      <c r="FY1412" s="12"/>
      <c r="FZ1412" s="12"/>
      <c r="GA1412" s="12"/>
      <c r="GB1412" s="12"/>
      <c r="GC1412" s="12"/>
      <c r="GD1412" s="12"/>
      <c r="GE1412" s="12"/>
      <c r="GF1412" s="12"/>
      <c r="GG1412" s="12"/>
      <c r="GH1412" s="12"/>
      <c r="GI1412" s="12"/>
      <c r="GJ1412" s="12"/>
      <c r="GK1412" s="12"/>
      <c r="GL1412" s="12"/>
      <c r="GM1412" s="12"/>
      <c r="GN1412" s="12"/>
      <c r="GO1412" s="12"/>
      <c r="GP1412" s="12"/>
      <c r="GQ1412" s="12"/>
      <c r="GR1412" s="12"/>
    </row>
    <row r="1413" spans="1:203" x14ac:dyDescent="0.2">
      <c r="A1413" s="79">
        <f t="shared" si="574"/>
        <v>44485</v>
      </c>
      <c r="B1413" s="80">
        <f t="shared" ca="1" si="577"/>
        <v>1230.8001400000001</v>
      </c>
      <c r="C1413" s="81">
        <f t="shared" si="578"/>
        <v>1000</v>
      </c>
      <c r="D1413" s="82">
        <f ca="1">IF(A1413&lt;$B$1,VLOOKUP(A1413,[1]DI!$A$4:$B$15000,2,FALSE),0)</f>
        <v>0</v>
      </c>
      <c r="E1413" s="81">
        <f t="shared" ca="1" si="579"/>
        <v>0</v>
      </c>
      <c r="F1413" s="83">
        <f t="shared" si="572"/>
        <v>1.1679999999999999</v>
      </c>
      <c r="G1413" s="84">
        <f t="shared" ca="1" si="580"/>
        <v>1</v>
      </c>
      <c r="H1413" s="81">
        <f ca="1">TRUNC(PRODUCT(G$10:G1412),15)</f>
        <v>1.23080014405615</v>
      </c>
      <c r="I1413" s="81">
        <f t="shared" si="581"/>
        <v>1</v>
      </c>
      <c r="J1413" s="81">
        <f t="shared" ca="1" si="582"/>
        <v>1.2308001399999999</v>
      </c>
      <c r="K1413" s="81">
        <f t="shared" ca="1" si="583"/>
        <v>230.80014</v>
      </c>
      <c r="L1413" s="85">
        <f>IF(VLOOKUP(A1413,$U$12:$AD$125,8)=VLOOKUP(A1412,$U$12:$AD$125,8),0,VLOOKUP(A1413,U$12:$AD$125,8))</f>
        <v>0</v>
      </c>
      <c r="M1413" s="86">
        <f>IF(L1413&gt;0,VLOOKUP(L1413,T$12:$AC$125,7),0)</f>
        <v>0</v>
      </c>
      <c r="N1413" s="81">
        <f t="shared" si="573"/>
        <v>0</v>
      </c>
      <c r="O1413" s="81">
        <f t="shared" ca="1" si="584"/>
        <v>230.80014</v>
      </c>
      <c r="P1413" s="87" t="str">
        <f t="shared" si="585"/>
        <v>J=</v>
      </c>
      <c r="Q1413" s="88">
        <f t="shared" si="586"/>
        <v>44676</v>
      </c>
      <c r="R1413" s="7"/>
      <c r="S1413" s="7"/>
      <c r="T1413" s="7"/>
      <c r="U1413" s="7"/>
      <c r="V1413" s="7"/>
      <c r="W1413" s="7"/>
      <c r="X1413" s="7"/>
      <c r="Y1413" s="7"/>
      <c r="Z1413" s="7"/>
      <c r="AA1413" s="7"/>
      <c r="AB1413" s="7"/>
      <c r="AC1413" s="7"/>
      <c r="AD1413" s="7"/>
      <c r="AE1413" s="7"/>
      <c r="AF1413" s="37"/>
      <c r="AG1413" s="9"/>
      <c r="AH1413" s="3"/>
      <c r="AI1413" s="13"/>
      <c r="AJ1413" s="5"/>
      <c r="AK1413" s="13"/>
      <c r="AL1413" s="37"/>
      <c r="AM1413" s="5"/>
      <c r="AN1413" s="3"/>
      <c r="AO1413" s="6"/>
      <c r="AP1413" s="20"/>
      <c r="AQ1413" s="3"/>
      <c r="AR1413" s="21"/>
      <c r="AS1413" s="37"/>
      <c r="AT1413" s="12"/>
      <c r="AU1413" s="12"/>
      <c r="AV1413" s="22"/>
      <c r="AW1413" s="12"/>
      <c r="AX1413" s="12"/>
      <c r="AY1413" s="12"/>
      <c r="AZ1413" s="12"/>
      <c r="BA1413" s="12"/>
      <c r="BB1413" s="12"/>
      <c r="BC1413" s="12"/>
      <c r="BD1413" s="12"/>
      <c r="BE1413" s="12"/>
      <c r="BF1413" s="12"/>
      <c r="BG1413" s="12"/>
      <c r="BH1413" s="12"/>
      <c r="BI1413" s="12"/>
      <c r="BJ1413" s="12"/>
      <c r="BK1413" s="12"/>
      <c r="BL1413" s="12"/>
      <c r="BM1413" s="12"/>
      <c r="BN1413" s="12"/>
      <c r="BO1413" s="12"/>
      <c r="BP1413" s="12"/>
      <c r="BQ1413" s="12"/>
      <c r="BR1413" s="12"/>
      <c r="BS1413" s="12"/>
      <c r="BT1413" s="12"/>
      <c r="BU1413" s="12"/>
      <c r="BV1413" s="12"/>
      <c r="BW1413" s="12"/>
      <c r="BX1413" s="12"/>
      <c r="BY1413" s="12"/>
      <c r="BZ1413" s="12"/>
      <c r="CA1413" s="12"/>
      <c r="CB1413" s="12"/>
      <c r="CC1413" s="12"/>
      <c r="CD1413" s="12"/>
      <c r="CE1413" s="12"/>
      <c r="CF1413" s="12"/>
      <c r="CG1413" s="12"/>
      <c r="CH1413" s="12"/>
      <c r="CI1413" s="12"/>
      <c r="CJ1413" s="12"/>
      <c r="CK1413" s="12"/>
      <c r="CL1413" s="12"/>
      <c r="CM1413" s="12"/>
      <c r="CN1413" s="12"/>
      <c r="CO1413" s="12"/>
      <c r="CP1413" s="12"/>
      <c r="CQ1413" s="12"/>
      <c r="CR1413" s="12"/>
      <c r="CS1413" s="12"/>
      <c r="CT1413" s="12"/>
      <c r="CU1413" s="12"/>
      <c r="CV1413" s="12"/>
      <c r="CW1413" s="12"/>
      <c r="CX1413" s="12"/>
      <c r="CY1413" s="12"/>
      <c r="CZ1413" s="12"/>
      <c r="DA1413" s="12"/>
      <c r="DB1413" s="12"/>
      <c r="DC1413" s="12"/>
      <c r="DD1413" s="12"/>
      <c r="DE1413" s="12"/>
      <c r="DF1413" s="12"/>
      <c r="DG1413" s="12"/>
      <c r="DH1413" s="12"/>
      <c r="DI1413" s="12"/>
      <c r="DJ1413" s="12"/>
      <c r="DK1413" s="12"/>
      <c r="DL1413" s="12"/>
      <c r="DM1413" s="12"/>
      <c r="DN1413" s="12"/>
      <c r="DO1413" s="12"/>
      <c r="DP1413" s="12"/>
      <c r="DQ1413" s="12"/>
      <c r="DR1413" s="12"/>
      <c r="DS1413" s="12"/>
      <c r="DT1413" s="12"/>
      <c r="DU1413" s="12"/>
      <c r="DV1413" s="12"/>
      <c r="DW1413" s="12"/>
      <c r="DX1413" s="12"/>
      <c r="DY1413" s="12"/>
      <c r="DZ1413" s="12"/>
      <c r="EA1413" s="12"/>
      <c r="EB1413" s="12"/>
      <c r="EC1413" s="12"/>
      <c r="ED1413" s="12"/>
      <c r="EE1413" s="12"/>
      <c r="EF1413" s="12"/>
      <c r="EG1413" s="12"/>
      <c r="EH1413" s="12"/>
      <c r="EI1413" s="12"/>
      <c r="EJ1413" s="12"/>
      <c r="EK1413" s="12"/>
      <c r="EL1413" s="12"/>
      <c r="EM1413" s="12"/>
      <c r="EN1413" s="12"/>
      <c r="EO1413" s="12"/>
      <c r="EP1413" s="12"/>
      <c r="EQ1413" s="12"/>
      <c r="ER1413" s="12"/>
      <c r="ES1413" s="12"/>
      <c r="ET1413" s="12"/>
      <c r="EU1413" s="12"/>
      <c r="EV1413" s="12"/>
      <c r="EW1413" s="12"/>
      <c r="EX1413" s="12"/>
      <c r="EY1413" s="12"/>
      <c r="EZ1413" s="12"/>
      <c r="FA1413" s="12"/>
      <c r="FB1413" s="12"/>
      <c r="FC1413" s="12"/>
      <c r="FD1413" s="12"/>
      <c r="FE1413" s="12"/>
      <c r="FF1413" s="12"/>
      <c r="FG1413" s="12"/>
      <c r="FH1413" s="12"/>
      <c r="FI1413" s="12"/>
      <c r="FJ1413" s="12"/>
      <c r="FK1413" s="12"/>
      <c r="FL1413" s="12"/>
      <c r="FM1413" s="12"/>
      <c r="FN1413" s="12"/>
      <c r="FO1413" s="12"/>
      <c r="FP1413" s="12"/>
      <c r="FQ1413" s="12"/>
      <c r="FR1413" s="12"/>
      <c r="FS1413" s="12"/>
      <c r="FT1413" s="12"/>
      <c r="FU1413" s="12"/>
      <c r="FV1413" s="12"/>
      <c r="FW1413" s="12"/>
      <c r="FX1413" s="12"/>
      <c r="FY1413" s="12"/>
      <c r="FZ1413" s="12"/>
      <c r="GA1413" s="12"/>
      <c r="GB1413" s="12"/>
      <c r="GC1413" s="12"/>
      <c r="GD1413" s="12"/>
      <c r="GE1413" s="12"/>
      <c r="GF1413" s="12"/>
      <c r="GG1413" s="12"/>
      <c r="GH1413" s="12"/>
      <c r="GI1413" s="12"/>
      <c r="GJ1413" s="12"/>
      <c r="GK1413" s="12"/>
      <c r="GL1413" s="12"/>
      <c r="GM1413" s="12"/>
      <c r="GN1413" s="12"/>
      <c r="GO1413" s="12"/>
      <c r="GP1413" s="12"/>
      <c r="GQ1413" s="12"/>
      <c r="GR1413" s="12"/>
    </row>
    <row r="1414" spans="1:203" x14ac:dyDescent="0.2">
      <c r="A1414" s="79">
        <f t="shared" si="574"/>
        <v>44486</v>
      </c>
      <c r="B1414" s="80">
        <f t="shared" ca="1" si="577"/>
        <v>1230.8001400000001</v>
      </c>
      <c r="C1414" s="81">
        <f t="shared" si="578"/>
        <v>1000</v>
      </c>
      <c r="D1414" s="82">
        <f ca="1">IF(A1414&lt;$B$1,VLOOKUP(A1414,[1]DI!$A$4:$B$15000,2,FALSE),0)</f>
        <v>0</v>
      </c>
      <c r="E1414" s="81">
        <f t="shared" ca="1" si="579"/>
        <v>0</v>
      </c>
      <c r="F1414" s="83">
        <f t="shared" si="572"/>
        <v>1.1679999999999999</v>
      </c>
      <c r="G1414" s="84">
        <f t="shared" ca="1" si="580"/>
        <v>1</v>
      </c>
      <c r="H1414" s="81">
        <f ca="1">TRUNC(PRODUCT(G$10:G1413),15)</f>
        <v>1.23080014405615</v>
      </c>
      <c r="I1414" s="81">
        <f t="shared" si="581"/>
        <v>1</v>
      </c>
      <c r="J1414" s="81">
        <f t="shared" ca="1" si="582"/>
        <v>1.2308001399999999</v>
      </c>
      <c r="K1414" s="81">
        <f t="shared" ca="1" si="583"/>
        <v>230.80014</v>
      </c>
      <c r="L1414" s="85">
        <f>IF(VLOOKUP(A1414,$U$12:$AD$125,8)=VLOOKUP(A1413,$U$12:$AD$125,8),0,VLOOKUP(A1414,U$12:$AD$125,8))</f>
        <v>0</v>
      </c>
      <c r="M1414" s="86">
        <f>IF(L1414&gt;0,VLOOKUP(L1414,T$12:$AC$125,7),0)</f>
        <v>0</v>
      </c>
      <c r="N1414" s="81">
        <f t="shared" si="573"/>
        <v>0</v>
      </c>
      <c r="O1414" s="81">
        <f t="shared" ca="1" si="584"/>
        <v>230.80014</v>
      </c>
      <c r="P1414" s="87" t="str">
        <f t="shared" si="585"/>
        <v>J=</v>
      </c>
      <c r="Q1414" s="88">
        <f t="shared" si="586"/>
        <v>44676</v>
      </c>
      <c r="R1414" s="7"/>
      <c r="S1414" s="7"/>
      <c r="T1414" s="7"/>
      <c r="U1414" s="7"/>
      <c r="V1414" s="7"/>
      <c r="W1414" s="7"/>
      <c r="X1414" s="7"/>
      <c r="Y1414" s="7"/>
      <c r="Z1414" s="7"/>
      <c r="AA1414" s="7"/>
      <c r="AB1414" s="7"/>
      <c r="AC1414" s="7"/>
      <c r="AD1414" s="7"/>
      <c r="AE1414" s="7"/>
      <c r="AF1414" s="37"/>
      <c r="AG1414" s="3"/>
      <c r="AH1414" s="3"/>
      <c r="AI1414" s="13"/>
      <c r="AJ1414" s="5"/>
      <c r="AK1414" s="4"/>
      <c r="AL1414" s="65"/>
      <c r="AM1414" s="10"/>
      <c r="AN1414" s="3"/>
      <c r="AO1414" s="6"/>
      <c r="AP1414" s="20"/>
      <c r="AQ1414" s="3"/>
      <c r="AR1414" s="21"/>
      <c r="AS1414" s="65"/>
      <c r="AT1414" s="12"/>
      <c r="AU1414" s="12"/>
      <c r="AV1414" s="22"/>
      <c r="AW1414" s="12"/>
      <c r="AX1414" s="12"/>
      <c r="AY1414" s="12"/>
      <c r="AZ1414" s="12"/>
      <c r="BA1414" s="12"/>
      <c r="BB1414" s="12"/>
      <c r="BC1414" s="12"/>
      <c r="BD1414" s="12"/>
      <c r="BE1414" s="12"/>
      <c r="BF1414" s="12"/>
      <c r="BG1414" s="12"/>
      <c r="BH1414" s="12"/>
      <c r="BI1414" s="12"/>
      <c r="BJ1414" s="12"/>
      <c r="BK1414" s="12"/>
      <c r="BL1414" s="12"/>
      <c r="BM1414" s="12"/>
      <c r="BN1414" s="12"/>
      <c r="BO1414" s="12"/>
      <c r="BP1414" s="12"/>
      <c r="BQ1414" s="12"/>
      <c r="BR1414" s="12"/>
      <c r="BS1414" s="12"/>
      <c r="BT1414" s="12"/>
      <c r="BU1414" s="12"/>
      <c r="BV1414" s="12"/>
      <c r="BW1414" s="12"/>
      <c r="BX1414" s="12"/>
      <c r="BY1414" s="12"/>
      <c r="BZ1414" s="12"/>
      <c r="CA1414" s="12"/>
      <c r="CB1414" s="12"/>
      <c r="CC1414" s="12"/>
      <c r="CD1414" s="12"/>
      <c r="CE1414" s="12"/>
      <c r="CF1414" s="12"/>
      <c r="CG1414" s="12"/>
      <c r="CH1414" s="12"/>
      <c r="CI1414" s="12"/>
      <c r="CJ1414" s="12"/>
      <c r="CK1414" s="12"/>
      <c r="CL1414" s="12"/>
      <c r="CM1414" s="12"/>
      <c r="CN1414" s="12"/>
      <c r="CO1414" s="12"/>
      <c r="CP1414" s="12"/>
      <c r="CQ1414" s="12"/>
      <c r="CR1414" s="12"/>
      <c r="CS1414" s="12"/>
      <c r="CT1414" s="12"/>
      <c r="CU1414" s="12"/>
      <c r="CV1414" s="12"/>
      <c r="CW1414" s="12"/>
      <c r="CX1414" s="12"/>
      <c r="CY1414" s="12"/>
      <c r="CZ1414" s="12"/>
      <c r="DA1414" s="12"/>
      <c r="DB1414" s="12"/>
      <c r="DC1414" s="12"/>
      <c r="DD1414" s="12"/>
      <c r="DE1414" s="12"/>
      <c r="DF1414" s="12"/>
      <c r="DG1414" s="12"/>
      <c r="DH1414" s="12"/>
      <c r="DI1414" s="12"/>
      <c r="DJ1414" s="12"/>
      <c r="DK1414" s="12"/>
      <c r="DL1414" s="12"/>
      <c r="DM1414" s="12"/>
      <c r="DN1414" s="12"/>
      <c r="DO1414" s="12"/>
      <c r="DP1414" s="12"/>
      <c r="DQ1414" s="12"/>
      <c r="DR1414" s="12"/>
      <c r="DS1414" s="12"/>
      <c r="DT1414" s="12"/>
      <c r="DU1414" s="12"/>
      <c r="DV1414" s="12"/>
      <c r="DW1414" s="12"/>
      <c r="DX1414" s="12"/>
      <c r="DY1414" s="12"/>
      <c r="DZ1414" s="12"/>
      <c r="EA1414" s="12"/>
      <c r="EB1414" s="12"/>
      <c r="EC1414" s="12"/>
      <c r="ED1414" s="12"/>
      <c r="EE1414" s="12"/>
      <c r="EF1414" s="12"/>
      <c r="EG1414" s="12"/>
      <c r="EH1414" s="12"/>
      <c r="EI1414" s="12"/>
      <c r="EJ1414" s="12"/>
      <c r="EK1414" s="12"/>
      <c r="EL1414" s="12"/>
      <c r="EM1414" s="12"/>
      <c r="EN1414" s="12"/>
      <c r="EO1414" s="12"/>
      <c r="EP1414" s="12"/>
      <c r="EQ1414" s="12"/>
      <c r="ER1414" s="12"/>
      <c r="ES1414" s="12"/>
      <c r="ET1414" s="12"/>
      <c r="EU1414" s="12"/>
      <c r="EV1414" s="12"/>
      <c r="EW1414" s="12"/>
      <c r="EX1414" s="12"/>
      <c r="EY1414" s="12"/>
      <c r="EZ1414" s="12"/>
      <c r="FA1414" s="12"/>
      <c r="FB1414" s="12"/>
      <c r="FC1414" s="12"/>
      <c r="FD1414" s="12"/>
      <c r="FE1414" s="12"/>
      <c r="FF1414" s="12"/>
      <c r="FG1414" s="12"/>
      <c r="FH1414" s="12"/>
      <c r="FI1414" s="12"/>
      <c r="FJ1414" s="12"/>
      <c r="FK1414" s="12"/>
      <c r="FL1414" s="12"/>
      <c r="FM1414" s="12"/>
      <c r="FN1414" s="12"/>
      <c r="FO1414" s="12"/>
      <c r="FP1414" s="12"/>
      <c r="FQ1414" s="12"/>
      <c r="FR1414" s="12"/>
      <c r="FS1414" s="12"/>
      <c r="FT1414" s="12"/>
      <c r="FU1414" s="12"/>
      <c r="FV1414" s="12"/>
      <c r="FW1414" s="12"/>
      <c r="FX1414" s="12"/>
      <c r="FY1414" s="12"/>
      <c r="FZ1414" s="12"/>
      <c r="GA1414" s="12"/>
      <c r="GB1414" s="12"/>
      <c r="GC1414" s="12"/>
      <c r="GD1414" s="12"/>
      <c r="GE1414" s="12"/>
      <c r="GF1414" s="12"/>
      <c r="GG1414" s="12"/>
      <c r="GH1414" s="12"/>
      <c r="GI1414" s="12"/>
      <c r="GJ1414" s="12"/>
      <c r="GK1414" s="12"/>
      <c r="GL1414" s="12"/>
      <c r="GM1414" s="12"/>
      <c r="GN1414" s="12"/>
      <c r="GO1414" s="12"/>
      <c r="GP1414" s="12"/>
      <c r="GQ1414" s="12"/>
      <c r="GR1414" s="12"/>
    </row>
    <row r="1415" spans="1:203" x14ac:dyDescent="0.2">
      <c r="A1415" s="79">
        <f t="shared" si="574"/>
        <v>44487</v>
      </c>
      <c r="B1415" s="80">
        <f t="shared" ca="1" si="577"/>
        <v>1230.8001400000001</v>
      </c>
      <c r="C1415" s="81">
        <f t="shared" si="578"/>
        <v>1000</v>
      </c>
      <c r="D1415" s="82">
        <f ca="1">IF(A1415&lt;$B$1,VLOOKUP(A1415,[1]DI!$A$4:$B$15000,2,FALSE),0)</f>
        <v>6.1499999999999999E-2</v>
      </c>
      <c r="E1415" s="81">
        <f t="shared" ca="1" si="579"/>
        <v>2.3687E-4</v>
      </c>
      <c r="F1415" s="83">
        <f t="shared" si="572"/>
        <v>1.1679999999999999</v>
      </c>
      <c r="G1415" s="84">
        <f t="shared" ca="1" si="580"/>
        <v>1.0002766641600001</v>
      </c>
      <c r="H1415" s="81">
        <f ca="1">TRUNC(PRODUCT(G$10:G1414),15)</f>
        <v>1.23080014405615</v>
      </c>
      <c r="I1415" s="81">
        <f t="shared" si="581"/>
        <v>1</v>
      </c>
      <c r="J1415" s="81">
        <f t="shared" ca="1" si="582"/>
        <v>1.2308001399999999</v>
      </c>
      <c r="K1415" s="81">
        <f t="shared" ca="1" si="583"/>
        <v>230.80014</v>
      </c>
      <c r="L1415" s="85">
        <f>IF(VLOOKUP(A1415,$U$12:$AD$125,8)=VLOOKUP(A1414,$U$12:$AD$125,8),0,VLOOKUP(A1415,U$12:$AD$125,8))</f>
        <v>0</v>
      </c>
      <c r="M1415" s="86">
        <f>IF(L1415&gt;0,VLOOKUP(L1415,T$12:$AC$125,7),0)</f>
        <v>0</v>
      </c>
      <c r="N1415" s="81">
        <f t="shared" si="573"/>
        <v>0</v>
      </c>
      <c r="O1415" s="81">
        <f t="shared" ca="1" si="584"/>
        <v>230.80014</v>
      </c>
      <c r="P1415" s="87" t="str">
        <f t="shared" si="585"/>
        <v>J=</v>
      </c>
      <c r="Q1415" s="88">
        <f t="shared" si="586"/>
        <v>44676</v>
      </c>
      <c r="R1415" s="7"/>
      <c r="S1415" s="7"/>
      <c r="T1415" s="7"/>
      <c r="U1415" s="7"/>
      <c r="V1415" s="7"/>
      <c r="W1415" s="7"/>
      <c r="X1415" s="7"/>
      <c r="Y1415" s="7"/>
      <c r="Z1415" s="7"/>
      <c r="AA1415" s="7"/>
      <c r="AB1415" s="7"/>
      <c r="AC1415" s="7"/>
      <c r="AD1415" s="7"/>
      <c r="AE1415" s="7"/>
      <c r="AF1415" s="65"/>
      <c r="AG1415" s="9"/>
      <c r="AH1415" s="9"/>
      <c r="AI1415" s="4"/>
      <c r="AJ1415" s="10"/>
      <c r="AK1415" s="4"/>
      <c r="AL1415" s="65"/>
      <c r="AM1415" s="10"/>
      <c r="AN1415" s="9"/>
      <c r="AO1415" s="7"/>
      <c r="AP1415" s="11"/>
      <c r="AQ1415" s="9"/>
      <c r="AR1415" s="8"/>
      <c r="AS1415" s="68"/>
      <c r="AT1415" s="12"/>
      <c r="AU1415" s="12"/>
      <c r="AV1415" s="22"/>
      <c r="AW1415" s="12"/>
      <c r="AX1415" s="12"/>
      <c r="AY1415" s="12"/>
      <c r="AZ1415" s="12"/>
      <c r="BA1415" s="12"/>
      <c r="BB1415" s="12"/>
      <c r="BC1415" s="12"/>
      <c r="BD1415" s="12"/>
      <c r="BE1415" s="12"/>
      <c r="BF1415" s="12"/>
      <c r="BG1415" s="12"/>
      <c r="BH1415" s="12"/>
      <c r="BI1415" s="12"/>
      <c r="BJ1415" s="12"/>
      <c r="BK1415" s="12"/>
      <c r="BL1415" s="12"/>
      <c r="BM1415" s="12"/>
      <c r="BN1415" s="12"/>
      <c r="BO1415" s="12"/>
      <c r="BP1415" s="12"/>
      <c r="BQ1415" s="12"/>
      <c r="BR1415" s="12"/>
      <c r="BS1415" s="12"/>
      <c r="BT1415" s="12"/>
      <c r="BU1415" s="12"/>
      <c r="BV1415" s="12"/>
      <c r="BW1415" s="12"/>
      <c r="BX1415" s="12"/>
      <c r="BY1415" s="12"/>
      <c r="BZ1415" s="12"/>
      <c r="CA1415" s="12"/>
      <c r="CB1415" s="12"/>
      <c r="CC1415" s="12"/>
      <c r="CD1415" s="12"/>
      <c r="CE1415" s="12"/>
      <c r="CF1415" s="12"/>
      <c r="CG1415" s="12"/>
      <c r="CH1415" s="12"/>
      <c r="CI1415" s="12"/>
      <c r="CJ1415" s="12"/>
      <c r="CK1415" s="12"/>
      <c r="CL1415" s="12"/>
      <c r="CM1415" s="12"/>
      <c r="CN1415" s="12"/>
      <c r="CO1415" s="12"/>
      <c r="CP1415" s="12"/>
      <c r="CQ1415" s="12"/>
      <c r="CR1415" s="12"/>
      <c r="CS1415" s="12"/>
      <c r="CT1415" s="12"/>
      <c r="CU1415" s="12"/>
      <c r="CV1415" s="12"/>
      <c r="CW1415" s="12"/>
      <c r="CX1415" s="12"/>
      <c r="CY1415" s="12"/>
      <c r="CZ1415" s="12"/>
      <c r="DA1415" s="12"/>
      <c r="DB1415" s="12"/>
      <c r="DC1415" s="12"/>
      <c r="DD1415" s="12"/>
      <c r="DE1415" s="12"/>
      <c r="DF1415" s="12"/>
      <c r="DG1415" s="12"/>
      <c r="DH1415" s="12"/>
      <c r="DI1415" s="12"/>
      <c r="DJ1415" s="12"/>
      <c r="DK1415" s="12"/>
      <c r="DL1415" s="12"/>
      <c r="DM1415" s="12"/>
      <c r="DN1415" s="12"/>
      <c r="DO1415" s="12"/>
      <c r="DP1415" s="12"/>
      <c r="DQ1415" s="12"/>
      <c r="DR1415" s="12"/>
      <c r="DS1415" s="12"/>
      <c r="DT1415" s="12"/>
      <c r="DU1415" s="12"/>
      <c r="DV1415" s="12"/>
      <c r="DW1415" s="12"/>
      <c r="DX1415" s="12"/>
      <c r="DY1415" s="12"/>
      <c r="DZ1415" s="12"/>
      <c r="EA1415" s="12"/>
      <c r="EB1415" s="12"/>
      <c r="EC1415" s="12"/>
      <c r="ED1415" s="12"/>
      <c r="EE1415" s="12"/>
      <c r="EF1415" s="12"/>
      <c r="EG1415" s="12"/>
      <c r="EH1415" s="12"/>
      <c r="EI1415" s="12"/>
      <c r="EJ1415" s="12"/>
      <c r="EK1415" s="12"/>
      <c r="EL1415" s="12"/>
      <c r="EM1415" s="12"/>
      <c r="EN1415" s="12"/>
      <c r="EO1415" s="12"/>
      <c r="EP1415" s="12"/>
      <c r="EQ1415" s="12"/>
      <c r="ER1415" s="12"/>
      <c r="ES1415" s="12"/>
      <c r="ET1415" s="12"/>
      <c r="EU1415" s="12"/>
      <c r="EV1415" s="12"/>
      <c r="EW1415" s="12"/>
      <c r="EX1415" s="12"/>
      <c r="EY1415" s="12"/>
      <c r="EZ1415" s="12"/>
      <c r="FA1415" s="12"/>
      <c r="FB1415" s="12"/>
      <c r="FC1415" s="12"/>
      <c r="FD1415" s="12"/>
      <c r="FE1415" s="12"/>
      <c r="FF1415" s="12"/>
      <c r="FG1415" s="12"/>
      <c r="FH1415" s="12"/>
      <c r="FI1415" s="12"/>
      <c r="FJ1415" s="12"/>
      <c r="FK1415" s="12"/>
      <c r="FL1415" s="12"/>
      <c r="FM1415" s="12"/>
      <c r="FN1415" s="12"/>
      <c r="FO1415" s="12"/>
      <c r="FP1415" s="12"/>
      <c r="FQ1415" s="12"/>
      <c r="FR1415" s="12"/>
      <c r="FS1415" s="12"/>
      <c r="FT1415" s="12"/>
      <c r="FU1415" s="12"/>
      <c r="FV1415" s="12"/>
      <c r="FW1415" s="12"/>
      <c r="FX1415" s="12"/>
      <c r="FY1415" s="12"/>
      <c r="FZ1415" s="12"/>
      <c r="GA1415" s="12"/>
      <c r="GB1415" s="12"/>
      <c r="GC1415" s="12"/>
      <c r="GD1415" s="12"/>
      <c r="GE1415" s="12"/>
      <c r="GF1415" s="12"/>
      <c r="GG1415" s="12"/>
      <c r="GH1415" s="12"/>
      <c r="GI1415" s="12"/>
      <c r="GJ1415" s="12"/>
      <c r="GK1415" s="12"/>
      <c r="GL1415" s="12"/>
      <c r="GM1415" s="12"/>
      <c r="GN1415" s="12"/>
      <c r="GO1415" s="12"/>
      <c r="GP1415" s="12"/>
      <c r="GQ1415" s="12"/>
      <c r="GR1415" s="12"/>
    </row>
    <row r="1416" spans="1:203" x14ac:dyDescent="0.2">
      <c r="A1416" s="79">
        <f t="shared" si="574"/>
        <v>44488</v>
      </c>
      <c r="B1416" s="80">
        <f t="shared" ca="1" si="577"/>
        <v>1231.14066</v>
      </c>
      <c r="C1416" s="81">
        <f t="shared" si="578"/>
        <v>1000</v>
      </c>
      <c r="D1416" s="82">
        <f ca="1">IF(A1416&lt;$B$1,VLOOKUP(A1416,[1]DI!$A$4:$B$15000,2,FALSE),0)</f>
        <v>6.1499999999999999E-2</v>
      </c>
      <c r="E1416" s="81">
        <f t="shared" ca="1" si="579"/>
        <v>2.3687E-4</v>
      </c>
      <c r="F1416" s="83">
        <f t="shared" si="572"/>
        <v>1.1679999999999999</v>
      </c>
      <c r="G1416" s="84">
        <f t="shared" ca="1" si="580"/>
        <v>1.0002766641600001</v>
      </c>
      <c r="H1416" s="81">
        <f ca="1">TRUNC(PRODUCT(G$10:G1415),15)</f>
        <v>1.2311406623441401</v>
      </c>
      <c r="I1416" s="81">
        <f t="shared" si="581"/>
        <v>1</v>
      </c>
      <c r="J1416" s="81">
        <f t="shared" ca="1" si="582"/>
        <v>1.2311406600000001</v>
      </c>
      <c r="K1416" s="81">
        <f t="shared" ca="1" si="583"/>
        <v>231.14066</v>
      </c>
      <c r="L1416" s="85">
        <f>IF(VLOOKUP(A1416,$U$12:$AD$125,8)=VLOOKUP(A1415,$U$12:$AD$125,8),0,VLOOKUP(A1416,U$12:$AD$125,8))</f>
        <v>0</v>
      </c>
      <c r="M1416" s="86">
        <f>IF(L1416&gt;0,VLOOKUP(L1416,T$12:$AC$125,7),0)</f>
        <v>0</v>
      </c>
      <c r="N1416" s="81">
        <f t="shared" si="573"/>
        <v>0</v>
      </c>
      <c r="O1416" s="81">
        <f t="shared" ca="1" si="584"/>
        <v>231.14066</v>
      </c>
      <c r="P1416" s="87" t="str">
        <f t="shared" si="585"/>
        <v>J=</v>
      </c>
      <c r="Q1416" s="88">
        <f t="shared" si="586"/>
        <v>44676</v>
      </c>
      <c r="R1416" s="7"/>
      <c r="S1416" s="7"/>
      <c r="T1416" s="7"/>
      <c r="U1416" s="7"/>
      <c r="V1416" s="7"/>
      <c r="W1416" s="7"/>
      <c r="X1416" s="7"/>
      <c r="Y1416" s="7"/>
      <c r="Z1416" s="7"/>
      <c r="AA1416" s="7"/>
      <c r="AB1416" s="7"/>
      <c r="AC1416" s="7"/>
      <c r="AD1416" s="7"/>
      <c r="AE1416" s="7"/>
      <c r="AF1416" s="65"/>
      <c r="AG1416" s="9"/>
      <c r="AH1416" s="9"/>
      <c r="AI1416" s="4"/>
      <c r="AJ1416" s="10"/>
      <c r="AK1416" s="4"/>
      <c r="AL1416" s="65"/>
      <c r="AM1416" s="10"/>
      <c r="AN1416" s="9"/>
      <c r="AO1416" s="7"/>
      <c r="AP1416" s="11"/>
      <c r="AQ1416" s="9"/>
      <c r="AR1416" s="8"/>
      <c r="AS1416" s="65"/>
      <c r="AT1416" s="12"/>
      <c r="AU1416" s="12"/>
      <c r="AV1416" s="22"/>
      <c r="AW1416" s="12"/>
      <c r="AX1416" s="12"/>
      <c r="AY1416" s="12"/>
      <c r="AZ1416" s="12"/>
      <c r="BA1416" s="12"/>
      <c r="BB1416" s="12"/>
      <c r="BC1416" s="12"/>
      <c r="BD1416" s="12"/>
      <c r="BE1416" s="12"/>
      <c r="BF1416" s="12"/>
      <c r="BG1416" s="12"/>
      <c r="BH1416" s="12"/>
      <c r="BI1416" s="12"/>
      <c r="BJ1416" s="12"/>
      <c r="BK1416" s="12"/>
      <c r="BL1416" s="12"/>
      <c r="BM1416" s="12"/>
      <c r="BN1416" s="12"/>
      <c r="BO1416" s="12"/>
      <c r="BP1416" s="12"/>
      <c r="BQ1416" s="12"/>
      <c r="BR1416" s="12"/>
      <c r="BS1416" s="12"/>
      <c r="BT1416" s="12"/>
      <c r="BU1416" s="12"/>
      <c r="BV1416" s="12"/>
      <c r="BW1416" s="12"/>
      <c r="BX1416" s="12"/>
      <c r="BY1416" s="12"/>
      <c r="BZ1416" s="12"/>
      <c r="CA1416" s="12"/>
      <c r="CB1416" s="12"/>
      <c r="CC1416" s="12"/>
      <c r="CD1416" s="12"/>
      <c r="CE1416" s="12"/>
      <c r="CF1416" s="12"/>
      <c r="CG1416" s="12"/>
      <c r="CH1416" s="12"/>
      <c r="CI1416" s="12"/>
      <c r="CJ1416" s="12"/>
      <c r="CK1416" s="12"/>
      <c r="CL1416" s="12"/>
      <c r="CM1416" s="12"/>
      <c r="CN1416" s="12"/>
      <c r="CO1416" s="12"/>
      <c r="CP1416" s="12"/>
      <c r="CQ1416" s="12"/>
      <c r="CR1416" s="12"/>
      <c r="CS1416" s="12"/>
      <c r="CT1416" s="12"/>
      <c r="CU1416" s="12"/>
      <c r="CV1416" s="12"/>
      <c r="CW1416" s="12"/>
      <c r="CX1416" s="12"/>
      <c r="CY1416" s="12"/>
      <c r="CZ1416" s="12"/>
      <c r="DA1416" s="12"/>
      <c r="DB1416" s="12"/>
      <c r="DC1416" s="12"/>
      <c r="DD1416" s="12"/>
      <c r="DE1416" s="12"/>
      <c r="DF1416" s="12"/>
      <c r="DG1416" s="12"/>
      <c r="DH1416" s="12"/>
      <c r="DI1416" s="12"/>
      <c r="DJ1416" s="12"/>
      <c r="DK1416" s="12"/>
      <c r="DL1416" s="12"/>
      <c r="DM1416" s="12"/>
      <c r="DN1416" s="12"/>
      <c r="DO1416" s="12"/>
      <c r="DP1416" s="12"/>
      <c r="DQ1416" s="12"/>
      <c r="DR1416" s="12"/>
      <c r="DS1416" s="12"/>
      <c r="DT1416" s="12"/>
      <c r="DU1416" s="12"/>
      <c r="DV1416" s="12"/>
      <c r="DW1416" s="12"/>
      <c r="DX1416" s="12"/>
      <c r="DY1416" s="12"/>
      <c r="DZ1416" s="12"/>
      <c r="EA1416" s="12"/>
      <c r="EB1416" s="12"/>
      <c r="EC1416" s="12"/>
      <c r="ED1416" s="12"/>
      <c r="EE1416" s="12"/>
      <c r="EF1416" s="12"/>
      <c r="EG1416" s="12"/>
      <c r="EH1416" s="12"/>
      <c r="EI1416" s="12"/>
      <c r="EJ1416" s="12"/>
      <c r="EK1416" s="12"/>
      <c r="EL1416" s="12"/>
      <c r="EM1416" s="12"/>
      <c r="EN1416" s="12"/>
      <c r="EO1416" s="12"/>
      <c r="EP1416" s="12"/>
      <c r="EQ1416" s="12"/>
      <c r="ER1416" s="12"/>
      <c r="ES1416" s="12"/>
      <c r="ET1416" s="12"/>
      <c r="EU1416" s="12"/>
      <c r="EV1416" s="12"/>
      <c r="EW1416" s="12"/>
      <c r="EX1416" s="12"/>
      <c r="EY1416" s="12"/>
      <c r="EZ1416" s="12"/>
      <c r="FA1416" s="12"/>
      <c r="FB1416" s="12"/>
      <c r="FC1416" s="12"/>
      <c r="FD1416" s="12"/>
      <c r="FE1416" s="12"/>
      <c r="FF1416" s="12"/>
      <c r="FG1416" s="12"/>
      <c r="FH1416" s="12"/>
      <c r="FI1416" s="12"/>
      <c r="FJ1416" s="12"/>
      <c r="FK1416" s="12"/>
      <c r="FL1416" s="12"/>
      <c r="FM1416" s="12"/>
      <c r="FN1416" s="12"/>
      <c r="FO1416" s="12"/>
      <c r="FP1416" s="12"/>
      <c r="FQ1416" s="12"/>
      <c r="FR1416" s="12"/>
      <c r="FS1416" s="12"/>
      <c r="FT1416" s="12"/>
      <c r="FU1416" s="12"/>
      <c r="FV1416" s="12"/>
      <c r="FW1416" s="12"/>
      <c r="FX1416" s="12"/>
      <c r="FY1416" s="12"/>
      <c r="FZ1416" s="12"/>
      <c r="GA1416" s="12"/>
      <c r="GB1416" s="12"/>
      <c r="GC1416" s="12"/>
      <c r="GD1416" s="12"/>
      <c r="GE1416" s="12"/>
      <c r="GF1416" s="12"/>
      <c r="GG1416" s="12"/>
      <c r="GH1416" s="12"/>
      <c r="GI1416" s="12"/>
      <c r="GJ1416" s="12"/>
      <c r="GK1416" s="12"/>
      <c r="GL1416" s="12"/>
      <c r="GM1416" s="12"/>
      <c r="GN1416" s="12"/>
      <c r="GO1416" s="12"/>
      <c r="GP1416" s="12"/>
      <c r="GQ1416" s="12"/>
      <c r="GR1416" s="12"/>
    </row>
    <row r="1417" spans="1:203" x14ac:dyDescent="0.2">
      <c r="A1417" s="79">
        <f t="shared" si="574"/>
        <v>44489</v>
      </c>
      <c r="B1417" s="80">
        <f t="shared" ca="1" si="577"/>
        <v>1231.48127</v>
      </c>
      <c r="C1417" s="81">
        <f t="shared" si="578"/>
        <v>1000</v>
      </c>
      <c r="D1417" s="82">
        <f ca="1">IF(A1417&lt;$B$1,VLOOKUP(A1417,[1]DI!$A$4:$B$15000,2,FALSE),0)</f>
        <v>6.1499999999999999E-2</v>
      </c>
      <c r="E1417" s="81">
        <f t="shared" ca="1" si="579"/>
        <v>2.3687E-4</v>
      </c>
      <c r="F1417" s="83">
        <f t="shared" si="572"/>
        <v>1.1679999999999999</v>
      </c>
      <c r="G1417" s="84">
        <f t="shared" ca="1" si="580"/>
        <v>1.0002766641600001</v>
      </c>
      <c r="H1417" s="81">
        <f ca="1">TRUNC(PRODUCT(G$10:G1416),15)</f>
        <v>1.23148127484133</v>
      </c>
      <c r="I1417" s="81">
        <f t="shared" si="581"/>
        <v>1</v>
      </c>
      <c r="J1417" s="81">
        <f t="shared" ca="1" si="582"/>
        <v>1.23148127</v>
      </c>
      <c r="K1417" s="81">
        <f t="shared" ca="1" si="583"/>
        <v>231.48126999999999</v>
      </c>
      <c r="L1417" s="85">
        <f>IF(VLOOKUP(A1417,$U$12:$AD$125,8)=VLOOKUP(A1416,$U$12:$AD$125,8),0,VLOOKUP(A1417,U$12:$AD$125,8))</f>
        <v>0</v>
      </c>
      <c r="M1417" s="86">
        <f>IF(L1417&gt;0,VLOOKUP(L1417,T$12:$AC$125,7),0)</f>
        <v>0</v>
      </c>
      <c r="N1417" s="81">
        <f t="shared" si="573"/>
        <v>0</v>
      </c>
      <c r="O1417" s="81">
        <f t="shared" ca="1" si="584"/>
        <v>231.48126999999999</v>
      </c>
      <c r="P1417" s="87" t="str">
        <f t="shared" si="585"/>
        <v>J=</v>
      </c>
      <c r="Q1417" s="88">
        <f t="shared" si="586"/>
        <v>44676</v>
      </c>
      <c r="R1417" s="7"/>
      <c r="S1417" s="7"/>
      <c r="T1417" s="7"/>
      <c r="U1417" s="7"/>
      <c r="V1417" s="7"/>
      <c r="W1417" s="7"/>
      <c r="X1417" s="7"/>
      <c r="Y1417" s="7"/>
      <c r="Z1417" s="7"/>
      <c r="AA1417" s="7"/>
      <c r="AB1417" s="7"/>
      <c r="AC1417" s="7"/>
      <c r="AD1417" s="7"/>
      <c r="AE1417" s="7"/>
      <c r="AF1417" s="65"/>
      <c r="AG1417" s="9"/>
      <c r="AH1417" s="9"/>
      <c r="AI1417" s="4"/>
      <c r="AJ1417" s="10"/>
      <c r="AK1417" s="4"/>
      <c r="AL1417" s="65"/>
      <c r="AM1417" s="10"/>
      <c r="AN1417" s="9"/>
      <c r="AO1417" s="7"/>
      <c r="AP1417" s="11"/>
      <c r="AQ1417" s="9"/>
      <c r="AR1417" s="8"/>
      <c r="AS1417" s="65"/>
      <c r="AT1417" s="12"/>
      <c r="AU1417" s="12"/>
      <c r="AV1417" s="22"/>
      <c r="AW1417" s="12"/>
      <c r="AX1417" s="12"/>
      <c r="AY1417" s="12"/>
      <c r="AZ1417" s="12"/>
      <c r="BA1417" s="12"/>
      <c r="BB1417" s="12"/>
      <c r="BC1417" s="12"/>
      <c r="BD1417" s="12"/>
      <c r="BE1417" s="12"/>
      <c r="BF1417" s="12"/>
      <c r="BG1417" s="12"/>
      <c r="BH1417" s="12"/>
      <c r="BI1417" s="12"/>
      <c r="BJ1417" s="12"/>
      <c r="BK1417" s="12"/>
      <c r="BL1417" s="12"/>
      <c r="BM1417" s="12"/>
      <c r="BN1417" s="12"/>
      <c r="BO1417" s="12"/>
      <c r="BP1417" s="12"/>
      <c r="BQ1417" s="12"/>
      <c r="BR1417" s="12"/>
      <c r="BS1417" s="12"/>
      <c r="BT1417" s="12"/>
      <c r="BU1417" s="12"/>
      <c r="BV1417" s="12"/>
      <c r="BW1417" s="12"/>
      <c r="BX1417" s="12"/>
      <c r="BY1417" s="12"/>
      <c r="BZ1417" s="12"/>
      <c r="CA1417" s="12"/>
      <c r="CB1417" s="12"/>
      <c r="CC1417" s="12"/>
      <c r="CD1417" s="12"/>
      <c r="CE1417" s="12"/>
      <c r="CF1417" s="12"/>
      <c r="CG1417" s="12"/>
      <c r="CH1417" s="12"/>
      <c r="CI1417" s="12"/>
      <c r="CJ1417" s="12"/>
      <c r="CK1417" s="12"/>
      <c r="CL1417" s="12"/>
      <c r="CM1417" s="12"/>
      <c r="CN1417" s="12"/>
      <c r="CO1417" s="12"/>
      <c r="CP1417" s="12"/>
      <c r="CQ1417" s="12"/>
      <c r="CR1417" s="12"/>
      <c r="CS1417" s="12"/>
      <c r="CT1417" s="12"/>
      <c r="CU1417" s="12"/>
      <c r="CV1417" s="12"/>
      <c r="CW1417" s="12"/>
      <c r="CX1417" s="12"/>
      <c r="CY1417" s="12"/>
      <c r="CZ1417" s="12"/>
      <c r="DA1417" s="12"/>
      <c r="DB1417" s="12"/>
      <c r="DC1417" s="12"/>
      <c r="DD1417" s="12"/>
      <c r="DE1417" s="12"/>
      <c r="DF1417" s="12"/>
      <c r="DG1417" s="12"/>
      <c r="DH1417" s="12"/>
      <c r="DI1417" s="12"/>
      <c r="DJ1417" s="12"/>
      <c r="DK1417" s="12"/>
      <c r="DL1417" s="12"/>
      <c r="DM1417" s="12"/>
      <c r="DN1417" s="12"/>
      <c r="DO1417" s="12"/>
      <c r="DP1417" s="12"/>
      <c r="DQ1417" s="12"/>
      <c r="DR1417" s="12"/>
      <c r="DS1417" s="12"/>
      <c r="DT1417" s="12"/>
      <c r="DU1417" s="12"/>
      <c r="DV1417" s="12"/>
      <c r="DW1417" s="12"/>
      <c r="DX1417" s="12"/>
      <c r="DY1417" s="12"/>
      <c r="DZ1417" s="12"/>
      <c r="EA1417" s="12"/>
      <c r="EB1417" s="12"/>
      <c r="EC1417" s="12"/>
      <c r="ED1417" s="12"/>
      <c r="EE1417" s="12"/>
      <c r="EF1417" s="12"/>
      <c r="EG1417" s="12"/>
      <c r="EH1417" s="12"/>
      <c r="EI1417" s="12"/>
      <c r="EJ1417" s="12"/>
      <c r="EK1417" s="12"/>
      <c r="EL1417" s="12"/>
      <c r="EM1417" s="12"/>
      <c r="EN1417" s="12"/>
      <c r="EO1417" s="12"/>
      <c r="EP1417" s="12"/>
      <c r="EQ1417" s="12"/>
      <c r="ER1417" s="12"/>
      <c r="ES1417" s="12"/>
      <c r="ET1417" s="12"/>
      <c r="EU1417" s="12"/>
      <c r="EV1417" s="12"/>
      <c r="EW1417" s="12"/>
      <c r="EX1417" s="12"/>
      <c r="EY1417" s="12"/>
      <c r="EZ1417" s="12"/>
      <c r="FA1417" s="12"/>
      <c r="FB1417" s="12"/>
      <c r="FC1417" s="12"/>
      <c r="FD1417" s="12"/>
      <c r="FE1417" s="12"/>
      <c r="FF1417" s="12"/>
      <c r="FG1417" s="12"/>
      <c r="FH1417" s="12"/>
      <c r="FI1417" s="12"/>
      <c r="FJ1417" s="12"/>
      <c r="FK1417" s="12"/>
      <c r="FL1417" s="12"/>
      <c r="FM1417" s="12"/>
      <c r="FN1417" s="12"/>
      <c r="FO1417" s="12"/>
      <c r="FP1417" s="12"/>
      <c r="FQ1417" s="12"/>
      <c r="FR1417" s="12"/>
      <c r="FS1417" s="12"/>
      <c r="FT1417" s="12"/>
      <c r="FU1417" s="12"/>
      <c r="FV1417" s="12"/>
      <c r="FW1417" s="12"/>
      <c r="FX1417" s="12"/>
      <c r="FY1417" s="12"/>
      <c r="FZ1417" s="12"/>
      <c r="GA1417" s="12"/>
      <c r="GB1417" s="12"/>
      <c r="GC1417" s="12"/>
      <c r="GD1417" s="12"/>
      <c r="GE1417" s="12"/>
      <c r="GF1417" s="12"/>
      <c r="GG1417" s="12"/>
      <c r="GH1417" s="12"/>
      <c r="GI1417" s="12"/>
      <c r="GJ1417" s="12"/>
      <c r="GK1417" s="12"/>
      <c r="GL1417" s="12"/>
      <c r="GM1417" s="12"/>
      <c r="GN1417" s="12"/>
      <c r="GO1417" s="12"/>
      <c r="GP1417" s="12"/>
      <c r="GQ1417" s="12"/>
      <c r="GR1417" s="12"/>
    </row>
    <row r="1418" spans="1:203" x14ac:dyDescent="0.2">
      <c r="A1418" s="79">
        <f t="shared" si="574"/>
        <v>44490</v>
      </c>
      <c r="B1418" s="80">
        <f t="shared" ca="1" si="577"/>
        <v>1231.8219799999999</v>
      </c>
      <c r="C1418" s="81">
        <f t="shared" si="578"/>
        <v>1000</v>
      </c>
      <c r="D1418" s="82">
        <f ca="1">IF(A1418&lt;$B$1,VLOOKUP(A1418,[1]DI!$A$4:$B$15000,2,FALSE),0)</f>
        <v>6.1499999999999999E-2</v>
      </c>
      <c r="E1418" s="81">
        <f t="shared" ca="1" si="579"/>
        <v>2.3687E-4</v>
      </c>
      <c r="F1418" s="83">
        <f t="shared" ref="F1418:F1481" si="594">IF(A1418&gt;$H$2,$I$3,$I$2)</f>
        <v>1.1679999999999999</v>
      </c>
      <c r="G1418" s="84">
        <f t="shared" ca="1" si="580"/>
        <v>1.0002766641600001</v>
      </c>
      <c r="H1418" s="81">
        <f ca="1">TRUNC(PRODUCT(G$10:G1417),15)</f>
        <v>1.2318219815737901</v>
      </c>
      <c r="I1418" s="81">
        <f t="shared" si="581"/>
        <v>1</v>
      </c>
      <c r="J1418" s="81">
        <f t="shared" ca="1" si="582"/>
        <v>1.2318219800000001</v>
      </c>
      <c r="K1418" s="81">
        <f t="shared" ca="1" si="583"/>
        <v>231.82198</v>
      </c>
      <c r="L1418" s="85">
        <f>IF(VLOOKUP(A1418,$U$12:$AD$125,8)=VLOOKUP(A1417,$U$12:$AD$125,8),0,VLOOKUP(A1418,U$12:$AD$125,8))</f>
        <v>0</v>
      </c>
      <c r="M1418" s="86">
        <f>IF(L1418&gt;0,VLOOKUP(L1418,T$12:$AC$125,7),0)</f>
        <v>0</v>
      </c>
      <c r="N1418" s="81">
        <f t="shared" si="573"/>
        <v>0</v>
      </c>
      <c r="O1418" s="81">
        <f t="shared" ca="1" si="584"/>
        <v>231.82198</v>
      </c>
      <c r="P1418" s="87" t="str">
        <f t="shared" si="585"/>
        <v>J=</v>
      </c>
      <c r="Q1418" s="88">
        <f t="shared" si="586"/>
        <v>44676</v>
      </c>
      <c r="R1418" s="7"/>
      <c r="S1418" s="7"/>
      <c r="T1418" s="7"/>
      <c r="U1418" s="7"/>
      <c r="V1418" s="7"/>
      <c r="W1418" s="7"/>
      <c r="X1418" s="7"/>
      <c r="Y1418" s="7"/>
      <c r="Z1418" s="7"/>
      <c r="AA1418" s="7"/>
      <c r="AB1418" s="7"/>
      <c r="AC1418" s="7"/>
      <c r="AD1418" s="7"/>
      <c r="AE1418" s="7"/>
      <c r="AF1418" s="65"/>
      <c r="AG1418" s="9"/>
      <c r="AH1418" s="9"/>
      <c r="AI1418" s="4"/>
      <c r="AJ1418" s="10"/>
      <c r="AK1418" s="4"/>
      <c r="AL1418" s="65"/>
      <c r="AM1418" s="10"/>
      <c r="AN1418" s="9"/>
      <c r="AO1418" s="7"/>
      <c r="AP1418" s="11"/>
      <c r="AQ1418" s="9"/>
      <c r="AR1418" s="8"/>
      <c r="AS1418" s="65"/>
      <c r="AT1418" s="12"/>
      <c r="AU1418" s="12"/>
      <c r="AV1418" s="22"/>
      <c r="AW1418" s="12"/>
      <c r="AX1418" s="12"/>
      <c r="AY1418" s="12"/>
      <c r="AZ1418" s="12"/>
      <c r="BA1418" s="12"/>
      <c r="BB1418" s="12"/>
      <c r="BC1418" s="12"/>
      <c r="BD1418" s="12"/>
      <c r="BE1418" s="12"/>
      <c r="BF1418" s="12"/>
      <c r="BG1418" s="12"/>
      <c r="BH1418" s="12"/>
      <c r="BI1418" s="12"/>
      <c r="BJ1418" s="12"/>
      <c r="BK1418" s="12"/>
      <c r="BL1418" s="12"/>
      <c r="BM1418" s="12"/>
      <c r="BN1418" s="12"/>
      <c r="BO1418" s="12"/>
      <c r="BP1418" s="12"/>
      <c r="BQ1418" s="12"/>
      <c r="BR1418" s="12"/>
      <c r="BS1418" s="12"/>
      <c r="BT1418" s="12"/>
      <c r="BU1418" s="12"/>
      <c r="BV1418" s="12"/>
      <c r="BW1418" s="12"/>
      <c r="BX1418" s="12"/>
      <c r="BY1418" s="12"/>
      <c r="BZ1418" s="12"/>
      <c r="CA1418" s="12"/>
      <c r="CB1418" s="12"/>
      <c r="CC1418" s="12"/>
      <c r="CD1418" s="12"/>
      <c r="CE1418" s="12"/>
      <c r="CF1418" s="12"/>
      <c r="CG1418" s="12"/>
      <c r="CH1418" s="12"/>
      <c r="CI1418" s="12"/>
      <c r="CJ1418" s="12"/>
      <c r="CK1418" s="12"/>
      <c r="CL1418" s="12"/>
      <c r="CM1418" s="12"/>
      <c r="CN1418" s="12"/>
      <c r="CO1418" s="12"/>
      <c r="CP1418" s="12"/>
      <c r="CQ1418" s="12"/>
      <c r="CR1418" s="12"/>
      <c r="CS1418" s="12"/>
      <c r="CT1418" s="12"/>
      <c r="CU1418" s="12"/>
      <c r="CV1418" s="12"/>
      <c r="CW1418" s="12"/>
      <c r="CX1418" s="12"/>
      <c r="CY1418" s="12"/>
      <c r="CZ1418" s="12"/>
      <c r="DA1418" s="12"/>
      <c r="DB1418" s="12"/>
      <c r="DC1418" s="12"/>
      <c r="DD1418" s="12"/>
      <c r="DE1418" s="12"/>
      <c r="DF1418" s="12"/>
      <c r="DG1418" s="12"/>
      <c r="DH1418" s="12"/>
      <c r="DI1418" s="12"/>
      <c r="DJ1418" s="12"/>
      <c r="DK1418" s="12"/>
      <c r="DL1418" s="12"/>
      <c r="DM1418" s="12"/>
      <c r="DN1418" s="12"/>
      <c r="DO1418" s="12"/>
      <c r="DP1418" s="12"/>
      <c r="DQ1418" s="12"/>
      <c r="DR1418" s="12"/>
      <c r="DS1418" s="12"/>
      <c r="DT1418" s="12"/>
      <c r="DU1418" s="12"/>
      <c r="DV1418" s="12"/>
      <c r="DW1418" s="12"/>
      <c r="DX1418" s="12"/>
      <c r="DY1418" s="12"/>
      <c r="DZ1418" s="12"/>
      <c r="EA1418" s="12"/>
      <c r="EB1418" s="12"/>
      <c r="EC1418" s="12"/>
      <c r="ED1418" s="12"/>
      <c r="EE1418" s="12"/>
      <c r="EF1418" s="12"/>
      <c r="EG1418" s="12"/>
      <c r="EH1418" s="12"/>
      <c r="EI1418" s="12"/>
      <c r="EJ1418" s="12"/>
      <c r="EK1418" s="12"/>
      <c r="EL1418" s="12"/>
      <c r="EM1418" s="12"/>
      <c r="EN1418" s="12"/>
      <c r="EO1418" s="12"/>
      <c r="EP1418" s="12"/>
      <c r="EQ1418" s="12"/>
      <c r="ER1418" s="12"/>
      <c r="ES1418" s="12"/>
      <c r="ET1418" s="12"/>
      <c r="EU1418" s="12"/>
      <c r="EV1418" s="12"/>
      <c r="EW1418" s="12"/>
      <c r="EX1418" s="12"/>
      <c r="EY1418" s="12"/>
      <c r="EZ1418" s="12"/>
      <c r="FA1418" s="12"/>
      <c r="FB1418" s="12"/>
      <c r="FC1418" s="12"/>
      <c r="FD1418" s="12"/>
      <c r="FE1418" s="12"/>
      <c r="FF1418" s="12"/>
      <c r="FG1418" s="12"/>
      <c r="FH1418" s="12"/>
      <c r="FI1418" s="12"/>
      <c r="FJ1418" s="12"/>
      <c r="FK1418" s="12"/>
      <c r="FL1418" s="12"/>
      <c r="FM1418" s="12"/>
      <c r="FN1418" s="12"/>
      <c r="FO1418" s="12"/>
      <c r="FP1418" s="12"/>
      <c r="FQ1418" s="12"/>
      <c r="FR1418" s="12"/>
      <c r="FS1418" s="12"/>
      <c r="FT1418" s="12"/>
      <c r="FU1418" s="12"/>
      <c r="FV1418" s="12"/>
      <c r="FW1418" s="12"/>
      <c r="FX1418" s="12"/>
      <c r="FY1418" s="12"/>
      <c r="FZ1418" s="12"/>
      <c r="GA1418" s="12"/>
      <c r="GB1418" s="12"/>
      <c r="GC1418" s="12"/>
      <c r="GD1418" s="12"/>
      <c r="GE1418" s="12"/>
      <c r="GF1418" s="12"/>
      <c r="GG1418" s="12"/>
      <c r="GH1418" s="12"/>
      <c r="GI1418" s="12"/>
      <c r="GJ1418" s="12"/>
      <c r="GK1418" s="12"/>
      <c r="GL1418" s="12"/>
      <c r="GM1418" s="12"/>
      <c r="GN1418" s="12"/>
      <c r="GO1418" s="12"/>
      <c r="GP1418" s="12"/>
      <c r="GQ1418" s="12"/>
      <c r="GR1418" s="12"/>
    </row>
    <row r="1419" spans="1:203" x14ac:dyDescent="0.2">
      <c r="A1419" s="79">
        <f t="shared" si="574"/>
        <v>44491</v>
      </c>
      <c r="B1419" s="80">
        <f t="shared" ca="1" si="577"/>
        <v>1232.1627800000001</v>
      </c>
      <c r="C1419" s="81">
        <f t="shared" si="578"/>
        <v>1000</v>
      </c>
      <c r="D1419" s="82">
        <f ca="1">IF(A1419&lt;$B$1,VLOOKUP(A1419,[1]DI!$A$4:$B$15000,2,FALSE),0)</f>
        <v>6.1499999999999999E-2</v>
      </c>
      <c r="E1419" s="81">
        <f t="shared" ca="1" si="579"/>
        <v>2.3687E-4</v>
      </c>
      <c r="F1419" s="83">
        <f t="shared" si="594"/>
        <v>1.1679999999999999</v>
      </c>
      <c r="G1419" s="84">
        <f t="shared" ca="1" si="580"/>
        <v>1.0002766641600001</v>
      </c>
      <c r="H1419" s="81">
        <f ca="1">TRUNC(PRODUCT(G$10:G1418),15)</f>
        <v>1.23216278256759</v>
      </c>
      <c r="I1419" s="81">
        <f t="shared" si="581"/>
        <v>1</v>
      </c>
      <c r="J1419" s="81">
        <f t="shared" ca="1" si="582"/>
        <v>1.2321627799999999</v>
      </c>
      <c r="K1419" s="81">
        <f t="shared" ca="1" si="583"/>
        <v>232.16278</v>
      </c>
      <c r="L1419" s="85">
        <f>IF(VLOOKUP(A1419,$U$12:$AD$125,8)=VLOOKUP(A1418,$U$12:$AD$125,8),0,VLOOKUP(A1419,U$12:$AD$125,8))</f>
        <v>0</v>
      </c>
      <c r="M1419" s="86">
        <f>IF(L1419&gt;0,VLOOKUP(L1419,T$12:$AC$125,7),0)</f>
        <v>0</v>
      </c>
      <c r="N1419" s="81">
        <f t="shared" ref="N1419:N1482" si="595">IF(M1419&gt;0,(C1419*M1419),0)</f>
        <v>0</v>
      </c>
      <c r="O1419" s="81">
        <f t="shared" ca="1" si="584"/>
        <v>232.16278</v>
      </c>
      <c r="P1419" s="87" t="str">
        <f t="shared" si="585"/>
        <v>J=</v>
      </c>
      <c r="Q1419" s="88">
        <f t="shared" si="586"/>
        <v>44676</v>
      </c>
      <c r="R1419" s="7"/>
      <c r="S1419" s="7"/>
      <c r="T1419" s="7"/>
      <c r="U1419" s="7"/>
      <c r="V1419" s="7"/>
      <c r="W1419" s="7"/>
      <c r="X1419" s="7"/>
      <c r="Y1419" s="7"/>
      <c r="Z1419" s="7"/>
      <c r="AA1419" s="7"/>
      <c r="AB1419" s="7"/>
      <c r="AC1419" s="7"/>
      <c r="AD1419" s="7"/>
      <c r="AE1419" s="7"/>
      <c r="AF1419" s="65"/>
      <c r="AG1419" s="9"/>
      <c r="AH1419" s="9"/>
      <c r="AI1419" s="4"/>
      <c r="AJ1419" s="10"/>
      <c r="AK1419" s="4"/>
      <c r="AL1419" s="65"/>
      <c r="AM1419" s="10"/>
      <c r="AN1419" s="9"/>
      <c r="AO1419" s="7"/>
      <c r="AP1419" s="11"/>
      <c r="AQ1419" s="9"/>
      <c r="AR1419" s="8"/>
      <c r="AS1419" s="65"/>
      <c r="AT1419" s="12"/>
      <c r="AU1419" s="12"/>
      <c r="AV1419" s="22"/>
      <c r="AW1419" s="12"/>
      <c r="AX1419" s="12"/>
      <c r="AY1419" s="12"/>
      <c r="AZ1419" s="12"/>
      <c r="BA1419" s="12"/>
      <c r="BB1419" s="12"/>
      <c r="BC1419" s="12"/>
      <c r="BD1419" s="12"/>
      <c r="BE1419" s="12"/>
      <c r="BF1419" s="12"/>
      <c r="BG1419" s="12"/>
      <c r="BH1419" s="12"/>
      <c r="BI1419" s="12"/>
      <c r="BJ1419" s="12"/>
      <c r="BK1419" s="12"/>
      <c r="BL1419" s="12"/>
      <c r="BM1419" s="12"/>
      <c r="BN1419" s="12"/>
      <c r="BO1419" s="12"/>
      <c r="BP1419" s="12"/>
      <c r="BQ1419" s="12"/>
      <c r="BR1419" s="12"/>
      <c r="BS1419" s="12"/>
      <c r="BT1419" s="12"/>
      <c r="BU1419" s="12"/>
      <c r="BV1419" s="12"/>
      <c r="BW1419" s="12"/>
      <c r="BX1419" s="12"/>
      <c r="BY1419" s="12"/>
      <c r="BZ1419" s="12"/>
      <c r="CA1419" s="12"/>
      <c r="CB1419" s="12"/>
      <c r="CC1419" s="12"/>
      <c r="CD1419" s="12"/>
      <c r="CE1419" s="12"/>
      <c r="CF1419" s="12"/>
      <c r="CG1419" s="12"/>
      <c r="CH1419" s="12"/>
      <c r="CI1419" s="12"/>
      <c r="CJ1419" s="12"/>
      <c r="CK1419" s="12"/>
      <c r="CL1419" s="12"/>
      <c r="CM1419" s="12"/>
      <c r="CN1419" s="12"/>
      <c r="CO1419" s="12"/>
      <c r="CP1419" s="12"/>
      <c r="CQ1419" s="12"/>
      <c r="CR1419" s="12"/>
      <c r="CS1419" s="12"/>
      <c r="CT1419" s="12"/>
      <c r="CU1419" s="12"/>
      <c r="CV1419" s="12"/>
      <c r="CW1419" s="12"/>
      <c r="CX1419" s="12"/>
      <c r="CY1419" s="12"/>
      <c r="CZ1419" s="12"/>
      <c r="DA1419" s="12"/>
      <c r="DB1419" s="12"/>
      <c r="DC1419" s="12"/>
      <c r="DD1419" s="12"/>
      <c r="DE1419" s="12"/>
      <c r="DF1419" s="12"/>
      <c r="DG1419" s="12"/>
      <c r="DH1419" s="12"/>
      <c r="DI1419" s="12"/>
      <c r="DJ1419" s="12"/>
      <c r="DK1419" s="12"/>
      <c r="DL1419" s="12"/>
      <c r="DM1419" s="12"/>
      <c r="DN1419" s="12"/>
      <c r="DO1419" s="12"/>
      <c r="DP1419" s="12"/>
      <c r="DQ1419" s="12"/>
      <c r="DR1419" s="12"/>
      <c r="DS1419" s="12"/>
      <c r="DT1419" s="12"/>
      <c r="DU1419" s="12"/>
      <c r="DV1419" s="12"/>
      <c r="DW1419" s="12"/>
      <c r="DX1419" s="12"/>
      <c r="DY1419" s="12"/>
      <c r="DZ1419" s="12"/>
      <c r="EA1419" s="12"/>
      <c r="EB1419" s="12"/>
      <c r="EC1419" s="12"/>
      <c r="ED1419" s="12"/>
      <c r="EE1419" s="12"/>
      <c r="EF1419" s="12"/>
      <c r="EG1419" s="12"/>
      <c r="EH1419" s="12"/>
      <c r="EI1419" s="12"/>
      <c r="EJ1419" s="12"/>
      <c r="EK1419" s="12"/>
      <c r="EL1419" s="12"/>
      <c r="EM1419" s="12"/>
      <c r="EN1419" s="12"/>
      <c r="EO1419" s="12"/>
      <c r="EP1419" s="12"/>
      <c r="EQ1419" s="12"/>
      <c r="ER1419" s="12"/>
      <c r="ES1419" s="12"/>
      <c r="ET1419" s="12"/>
      <c r="EU1419" s="12"/>
      <c r="EV1419" s="12"/>
      <c r="EW1419" s="12"/>
      <c r="EX1419" s="12"/>
      <c r="EY1419" s="12"/>
      <c r="EZ1419" s="12"/>
      <c r="FA1419" s="12"/>
      <c r="FB1419" s="12"/>
      <c r="FC1419" s="12"/>
      <c r="FD1419" s="12"/>
      <c r="FE1419" s="12"/>
      <c r="FF1419" s="12"/>
      <c r="FG1419" s="12"/>
      <c r="FH1419" s="12"/>
      <c r="FI1419" s="12"/>
      <c r="FJ1419" s="12"/>
      <c r="FK1419" s="12"/>
      <c r="FL1419" s="12"/>
      <c r="FM1419" s="12"/>
      <c r="FN1419" s="12"/>
      <c r="FO1419" s="12"/>
      <c r="FP1419" s="12"/>
      <c r="FQ1419" s="12"/>
      <c r="FR1419" s="12"/>
      <c r="FS1419" s="12"/>
      <c r="FT1419" s="12"/>
      <c r="FU1419" s="12"/>
      <c r="FV1419" s="12"/>
      <c r="FW1419" s="12"/>
      <c r="FX1419" s="12"/>
      <c r="FY1419" s="12"/>
      <c r="FZ1419" s="12"/>
      <c r="GA1419" s="12"/>
      <c r="GB1419" s="12"/>
      <c r="GC1419" s="12"/>
      <c r="GD1419" s="12"/>
      <c r="GE1419" s="12"/>
      <c r="GF1419" s="12"/>
      <c r="GG1419" s="12"/>
      <c r="GH1419" s="12"/>
      <c r="GI1419" s="12"/>
      <c r="GJ1419" s="12"/>
      <c r="GK1419" s="12"/>
      <c r="GL1419" s="12"/>
      <c r="GM1419" s="12"/>
      <c r="GN1419" s="12"/>
      <c r="GO1419" s="12"/>
      <c r="GP1419" s="12"/>
      <c r="GQ1419" s="12"/>
      <c r="GR1419" s="12"/>
    </row>
    <row r="1420" spans="1:203" x14ac:dyDescent="0.2">
      <c r="A1420" s="79">
        <f t="shared" si="574"/>
        <v>44492</v>
      </c>
      <c r="B1420" s="80">
        <f t="shared" ca="1" si="577"/>
        <v>1232.50368</v>
      </c>
      <c r="C1420" s="81">
        <f t="shared" si="578"/>
        <v>1000</v>
      </c>
      <c r="D1420" s="82">
        <f ca="1">IF(A1420&lt;$B$1,VLOOKUP(A1420,[1]DI!$A$4:$B$15000,2,FALSE),0)</f>
        <v>0</v>
      </c>
      <c r="E1420" s="81">
        <f t="shared" ca="1" si="579"/>
        <v>0</v>
      </c>
      <c r="F1420" s="83">
        <f t="shared" si="594"/>
        <v>1.1679999999999999</v>
      </c>
      <c r="G1420" s="84">
        <f t="shared" ca="1" si="580"/>
        <v>1</v>
      </c>
      <c r="H1420" s="81">
        <f ca="1">TRUNC(PRODUCT(G$10:G1419),15)</f>
        <v>1.2325036778488101</v>
      </c>
      <c r="I1420" s="81">
        <f t="shared" si="581"/>
        <v>1</v>
      </c>
      <c r="J1420" s="81">
        <f t="shared" ca="1" si="582"/>
        <v>1.23250368</v>
      </c>
      <c r="K1420" s="81">
        <f t="shared" ca="1" si="583"/>
        <v>232.50368</v>
      </c>
      <c r="L1420" s="85">
        <f>IF(VLOOKUP(A1420,$U$12:$AD$125,8)=VLOOKUP(A1419,$U$12:$AD$125,8),0,VLOOKUP(A1420,U$12:$AD$125,8))</f>
        <v>0</v>
      </c>
      <c r="M1420" s="86">
        <f>IF(L1420&gt;0,VLOOKUP(L1420,T$12:$AC$125,7),0)</f>
        <v>0</v>
      </c>
      <c r="N1420" s="81">
        <f t="shared" si="595"/>
        <v>0</v>
      </c>
      <c r="O1420" s="81">
        <f t="shared" ca="1" si="584"/>
        <v>232.50368</v>
      </c>
      <c r="P1420" s="87" t="str">
        <f t="shared" si="585"/>
        <v>J=</v>
      </c>
      <c r="Q1420" s="88">
        <f t="shared" si="586"/>
        <v>44676</v>
      </c>
      <c r="R1420" s="7"/>
      <c r="S1420" s="7"/>
      <c r="T1420" s="7"/>
      <c r="U1420" s="7"/>
      <c r="V1420" s="7"/>
      <c r="W1420" s="7"/>
      <c r="X1420" s="7"/>
      <c r="Y1420" s="7"/>
      <c r="Z1420" s="7"/>
      <c r="AA1420" s="7"/>
      <c r="AB1420" s="7"/>
      <c r="AC1420" s="7"/>
      <c r="AD1420" s="7"/>
      <c r="AE1420" s="7"/>
      <c r="AF1420" s="65"/>
      <c r="AG1420" s="9"/>
      <c r="AH1420" s="9"/>
      <c r="AI1420" s="4"/>
      <c r="AJ1420" s="10"/>
      <c r="AK1420" s="4"/>
      <c r="AL1420" s="65"/>
      <c r="AM1420" s="10"/>
      <c r="AN1420" s="9"/>
      <c r="AO1420" s="7"/>
      <c r="AP1420" s="11"/>
      <c r="AQ1420" s="9"/>
      <c r="AR1420" s="8"/>
      <c r="AS1420" s="65"/>
      <c r="AT1420" s="12"/>
      <c r="AU1420" s="12"/>
      <c r="AV1420" s="22"/>
      <c r="AW1420" s="12"/>
      <c r="AX1420" s="12"/>
      <c r="AY1420" s="12"/>
      <c r="AZ1420" s="12"/>
      <c r="BA1420" s="12"/>
      <c r="BB1420" s="12"/>
      <c r="BC1420" s="12"/>
      <c r="BD1420" s="12"/>
      <c r="BE1420" s="12"/>
      <c r="BF1420" s="12"/>
      <c r="BG1420" s="12"/>
      <c r="BH1420" s="12"/>
      <c r="BI1420" s="12"/>
      <c r="BJ1420" s="12"/>
      <c r="BK1420" s="12"/>
      <c r="BL1420" s="12"/>
      <c r="BM1420" s="12"/>
      <c r="BN1420" s="12"/>
      <c r="BO1420" s="12"/>
      <c r="BP1420" s="12"/>
      <c r="BQ1420" s="12"/>
      <c r="BR1420" s="12"/>
      <c r="BS1420" s="12"/>
      <c r="BT1420" s="12"/>
      <c r="BU1420" s="12"/>
      <c r="BV1420" s="12"/>
      <c r="BW1420" s="12"/>
      <c r="BX1420" s="12"/>
      <c r="BY1420" s="12"/>
      <c r="BZ1420" s="12"/>
      <c r="CA1420" s="12"/>
      <c r="CB1420" s="12"/>
      <c r="CC1420" s="12"/>
      <c r="CD1420" s="12"/>
      <c r="CE1420" s="12"/>
      <c r="CF1420" s="12"/>
      <c r="CG1420" s="12"/>
      <c r="CH1420" s="12"/>
      <c r="CI1420" s="12"/>
      <c r="CJ1420" s="12"/>
      <c r="CK1420" s="12"/>
      <c r="CL1420" s="12"/>
      <c r="CM1420" s="12"/>
      <c r="CN1420" s="12"/>
      <c r="CO1420" s="12"/>
      <c r="CP1420" s="12"/>
      <c r="CQ1420" s="12"/>
      <c r="CR1420" s="12"/>
      <c r="CS1420" s="12"/>
      <c r="CT1420" s="12"/>
      <c r="CU1420" s="12"/>
      <c r="CV1420" s="12"/>
      <c r="CW1420" s="12"/>
      <c r="CX1420" s="12"/>
      <c r="CY1420" s="12"/>
      <c r="CZ1420" s="12"/>
      <c r="DA1420" s="12"/>
      <c r="DB1420" s="12"/>
      <c r="DC1420" s="12"/>
      <c r="DD1420" s="12"/>
      <c r="DE1420" s="12"/>
      <c r="DF1420" s="12"/>
      <c r="DG1420" s="12"/>
      <c r="DH1420" s="12"/>
      <c r="DI1420" s="12"/>
      <c r="DJ1420" s="12"/>
      <c r="DK1420" s="12"/>
      <c r="DL1420" s="12"/>
      <c r="DM1420" s="12"/>
      <c r="DN1420" s="12"/>
      <c r="DO1420" s="12"/>
      <c r="DP1420" s="12"/>
      <c r="DQ1420" s="12"/>
      <c r="DR1420" s="12"/>
      <c r="DS1420" s="12"/>
      <c r="DT1420" s="12"/>
      <c r="DU1420" s="12"/>
      <c r="DV1420" s="12"/>
      <c r="DW1420" s="12"/>
      <c r="DX1420" s="12"/>
      <c r="DY1420" s="12"/>
      <c r="DZ1420" s="12"/>
      <c r="EA1420" s="12"/>
      <c r="EB1420" s="12"/>
      <c r="EC1420" s="12"/>
      <c r="ED1420" s="12"/>
      <c r="EE1420" s="12"/>
      <c r="EF1420" s="12"/>
      <c r="EG1420" s="12"/>
      <c r="EH1420" s="12"/>
      <c r="EI1420" s="12"/>
      <c r="EJ1420" s="12"/>
      <c r="EK1420" s="12"/>
      <c r="EL1420" s="12"/>
      <c r="EM1420" s="12"/>
      <c r="EN1420" s="12"/>
      <c r="EO1420" s="12"/>
      <c r="EP1420" s="12"/>
      <c r="EQ1420" s="12"/>
      <c r="ER1420" s="12"/>
      <c r="ES1420" s="12"/>
      <c r="ET1420" s="12"/>
      <c r="EU1420" s="12"/>
      <c r="EV1420" s="12"/>
      <c r="EW1420" s="12"/>
      <c r="EX1420" s="12"/>
      <c r="EY1420" s="12"/>
      <c r="EZ1420" s="12"/>
      <c r="FA1420" s="12"/>
      <c r="FB1420" s="12"/>
      <c r="FC1420" s="12"/>
      <c r="FD1420" s="12"/>
      <c r="FE1420" s="12"/>
      <c r="FF1420" s="12"/>
      <c r="FG1420" s="12"/>
      <c r="FH1420" s="12"/>
      <c r="FI1420" s="12"/>
      <c r="FJ1420" s="12"/>
      <c r="FK1420" s="12"/>
      <c r="FL1420" s="12"/>
      <c r="FM1420" s="12"/>
      <c r="FN1420" s="12"/>
      <c r="FO1420" s="12"/>
      <c r="FP1420" s="12"/>
      <c r="FQ1420" s="12"/>
      <c r="FR1420" s="12"/>
      <c r="FS1420" s="12"/>
      <c r="FT1420" s="12"/>
      <c r="FU1420" s="12"/>
      <c r="FV1420" s="12"/>
      <c r="FW1420" s="12"/>
      <c r="FX1420" s="12"/>
      <c r="FY1420" s="12"/>
      <c r="FZ1420" s="12"/>
      <c r="GA1420" s="12"/>
      <c r="GB1420" s="12"/>
      <c r="GC1420" s="12"/>
      <c r="GD1420" s="12"/>
      <c r="GE1420" s="12"/>
      <c r="GF1420" s="12"/>
      <c r="GG1420" s="12"/>
      <c r="GH1420" s="12"/>
      <c r="GI1420" s="12"/>
      <c r="GJ1420" s="12"/>
      <c r="GK1420" s="12"/>
      <c r="GL1420" s="12"/>
      <c r="GM1420" s="12"/>
      <c r="GN1420" s="12"/>
      <c r="GO1420" s="12"/>
      <c r="GP1420" s="12"/>
      <c r="GQ1420" s="12"/>
      <c r="GR1420" s="12"/>
    </row>
    <row r="1421" spans="1:203" x14ac:dyDescent="0.2">
      <c r="A1421" s="79">
        <f t="shared" si="574"/>
        <v>44493</v>
      </c>
      <c r="B1421" s="80">
        <f t="shared" ca="1" si="577"/>
        <v>1232.50368</v>
      </c>
      <c r="C1421" s="81">
        <f t="shared" si="578"/>
        <v>1000</v>
      </c>
      <c r="D1421" s="82">
        <f ca="1">IF(A1421&lt;$B$1,VLOOKUP(A1421,[1]DI!$A$4:$B$15000,2,FALSE),0)</f>
        <v>0</v>
      </c>
      <c r="E1421" s="81">
        <f t="shared" ca="1" si="579"/>
        <v>0</v>
      </c>
      <c r="F1421" s="83">
        <f t="shared" si="594"/>
        <v>1.1679999999999999</v>
      </c>
      <c r="G1421" s="84">
        <f t="shared" ca="1" si="580"/>
        <v>1</v>
      </c>
      <c r="H1421" s="81">
        <f ca="1">TRUNC(PRODUCT(G$10:G1420),15)</f>
        <v>1.2325036778488101</v>
      </c>
      <c r="I1421" s="81">
        <f t="shared" si="581"/>
        <v>1</v>
      </c>
      <c r="J1421" s="81">
        <f t="shared" ca="1" si="582"/>
        <v>1.23250368</v>
      </c>
      <c r="K1421" s="81">
        <f t="shared" ca="1" si="583"/>
        <v>232.50368</v>
      </c>
      <c r="L1421" s="85">
        <f>IF(VLOOKUP(A1421,$U$12:$AD$125,8)=VLOOKUP(A1420,$U$12:$AD$125,8),0,VLOOKUP(A1421,U$12:$AD$125,8))</f>
        <v>0</v>
      </c>
      <c r="M1421" s="86">
        <f>IF(L1421&gt;0,VLOOKUP(L1421,T$12:$AC$125,7),0)</f>
        <v>0</v>
      </c>
      <c r="N1421" s="81">
        <f t="shared" si="595"/>
        <v>0</v>
      </c>
      <c r="O1421" s="81">
        <f t="shared" ca="1" si="584"/>
        <v>232.50368</v>
      </c>
      <c r="P1421" s="87" t="str">
        <f t="shared" si="585"/>
        <v>J=</v>
      </c>
      <c r="Q1421" s="88">
        <f t="shared" si="586"/>
        <v>44676</v>
      </c>
      <c r="R1421" s="7"/>
      <c r="S1421" s="7"/>
      <c r="T1421" s="7"/>
      <c r="U1421" s="7"/>
      <c r="V1421" s="7"/>
      <c r="W1421" s="7"/>
      <c r="X1421" s="7"/>
      <c r="Y1421" s="7"/>
      <c r="Z1421" s="7"/>
      <c r="AA1421" s="7"/>
      <c r="AB1421" s="7"/>
      <c r="AC1421" s="7"/>
      <c r="AD1421" s="7"/>
      <c r="AE1421" s="7"/>
      <c r="AF1421" s="65"/>
      <c r="AG1421" s="9"/>
      <c r="AH1421" s="9"/>
      <c r="AI1421" s="4"/>
      <c r="AJ1421" s="10"/>
      <c r="AK1421" s="4"/>
      <c r="AL1421" s="65"/>
      <c r="AM1421" s="10"/>
      <c r="AN1421" s="9"/>
      <c r="AO1421" s="7"/>
      <c r="AP1421" s="11"/>
      <c r="AQ1421" s="9"/>
      <c r="AR1421" s="8"/>
      <c r="AS1421" s="65"/>
      <c r="AT1421" s="12"/>
      <c r="AU1421" s="12"/>
      <c r="AV1421" s="22"/>
      <c r="AW1421" s="12"/>
      <c r="AX1421" s="12"/>
      <c r="AY1421" s="12"/>
      <c r="AZ1421" s="12"/>
      <c r="BA1421" s="12"/>
      <c r="BB1421" s="12"/>
      <c r="BC1421" s="12"/>
      <c r="BD1421" s="12"/>
      <c r="BE1421" s="12"/>
      <c r="BF1421" s="12"/>
      <c r="BG1421" s="12"/>
      <c r="BH1421" s="12"/>
      <c r="BI1421" s="12"/>
      <c r="BJ1421" s="12"/>
      <c r="BK1421" s="12"/>
      <c r="BL1421" s="12"/>
      <c r="BM1421" s="12"/>
      <c r="BN1421" s="12"/>
      <c r="BO1421" s="12"/>
      <c r="BP1421" s="12"/>
      <c r="BQ1421" s="12"/>
      <c r="BR1421" s="12"/>
      <c r="BS1421" s="12"/>
      <c r="BT1421" s="12"/>
      <c r="BU1421" s="12"/>
      <c r="BV1421" s="12"/>
      <c r="BW1421" s="12"/>
      <c r="BX1421" s="12"/>
      <c r="BY1421" s="12"/>
      <c r="BZ1421" s="12"/>
      <c r="CA1421" s="12"/>
      <c r="CB1421" s="12"/>
      <c r="CC1421" s="12"/>
      <c r="CD1421" s="12"/>
      <c r="CE1421" s="12"/>
      <c r="CF1421" s="12"/>
      <c r="CG1421" s="12"/>
      <c r="CH1421" s="12"/>
      <c r="CI1421" s="12"/>
      <c r="CJ1421" s="12"/>
      <c r="CK1421" s="12"/>
      <c r="CL1421" s="12"/>
      <c r="CM1421" s="12"/>
      <c r="CN1421" s="12"/>
      <c r="CO1421" s="12"/>
      <c r="CP1421" s="12"/>
      <c r="CQ1421" s="12"/>
      <c r="CR1421" s="12"/>
      <c r="CS1421" s="12"/>
      <c r="CT1421" s="12"/>
      <c r="CU1421" s="12"/>
      <c r="CV1421" s="12"/>
      <c r="CW1421" s="12"/>
      <c r="CX1421" s="12"/>
      <c r="CY1421" s="12"/>
      <c r="CZ1421" s="12"/>
      <c r="DA1421" s="12"/>
      <c r="DB1421" s="12"/>
      <c r="DC1421" s="12"/>
      <c r="DD1421" s="12"/>
      <c r="DE1421" s="12"/>
      <c r="DF1421" s="12"/>
      <c r="DG1421" s="12"/>
      <c r="DH1421" s="12"/>
      <c r="DI1421" s="12"/>
      <c r="DJ1421" s="12"/>
      <c r="DK1421" s="12"/>
      <c r="DL1421" s="12"/>
      <c r="DM1421" s="12"/>
      <c r="DN1421" s="12"/>
      <c r="DO1421" s="12"/>
      <c r="DP1421" s="12"/>
      <c r="DQ1421" s="12"/>
      <c r="DR1421" s="12"/>
      <c r="DS1421" s="12"/>
      <c r="DT1421" s="12"/>
      <c r="DU1421" s="12"/>
      <c r="DV1421" s="12"/>
      <c r="DW1421" s="12"/>
      <c r="DX1421" s="12"/>
      <c r="DY1421" s="12"/>
      <c r="DZ1421" s="12"/>
      <c r="EA1421" s="12"/>
      <c r="EB1421" s="12"/>
      <c r="EC1421" s="12"/>
      <c r="ED1421" s="12"/>
      <c r="EE1421" s="12"/>
      <c r="EF1421" s="12"/>
      <c r="EG1421" s="12"/>
      <c r="EH1421" s="12"/>
      <c r="EI1421" s="12"/>
      <c r="EJ1421" s="12"/>
      <c r="EK1421" s="12"/>
      <c r="EL1421" s="12"/>
      <c r="EM1421" s="12"/>
      <c r="EN1421" s="12"/>
      <c r="EO1421" s="12"/>
      <c r="EP1421" s="12"/>
      <c r="EQ1421" s="12"/>
      <c r="ER1421" s="12"/>
      <c r="ES1421" s="12"/>
      <c r="ET1421" s="12"/>
      <c r="EU1421" s="12"/>
      <c r="EV1421" s="12"/>
      <c r="EW1421" s="12"/>
      <c r="EX1421" s="12"/>
      <c r="EY1421" s="12"/>
      <c r="EZ1421" s="12"/>
      <c r="FA1421" s="12"/>
      <c r="FB1421" s="12"/>
      <c r="FC1421" s="12"/>
      <c r="FD1421" s="12"/>
      <c r="FE1421" s="12"/>
      <c r="FF1421" s="12"/>
      <c r="FG1421" s="12"/>
      <c r="FH1421" s="12"/>
      <c r="FI1421" s="12"/>
      <c r="FJ1421" s="12"/>
      <c r="FK1421" s="12"/>
      <c r="FL1421" s="12"/>
      <c r="FM1421" s="12"/>
      <c r="FN1421" s="12"/>
      <c r="FO1421" s="12"/>
      <c r="FP1421" s="12"/>
      <c r="FQ1421" s="12"/>
      <c r="FR1421" s="12"/>
      <c r="FS1421" s="12"/>
      <c r="FT1421" s="12"/>
      <c r="FU1421" s="12"/>
      <c r="FV1421" s="12"/>
      <c r="FW1421" s="12"/>
      <c r="FX1421" s="12"/>
      <c r="FY1421" s="12"/>
      <c r="FZ1421" s="12"/>
      <c r="GA1421" s="12"/>
      <c r="GB1421" s="12"/>
      <c r="GC1421" s="12"/>
      <c r="GD1421" s="12"/>
      <c r="GE1421" s="12"/>
      <c r="GF1421" s="12"/>
      <c r="GG1421" s="12"/>
      <c r="GH1421" s="12"/>
      <c r="GI1421" s="12"/>
      <c r="GJ1421" s="12"/>
      <c r="GK1421" s="12"/>
      <c r="GL1421" s="12"/>
      <c r="GM1421" s="12"/>
      <c r="GN1421" s="12"/>
      <c r="GO1421" s="12"/>
      <c r="GP1421" s="12"/>
      <c r="GQ1421" s="12"/>
      <c r="GR1421" s="12"/>
    </row>
    <row r="1422" spans="1:203" x14ac:dyDescent="0.2">
      <c r="A1422" s="79">
        <f t="shared" ref="A1422:A1485" si="596">(A1421+1)</f>
        <v>44494</v>
      </c>
      <c r="B1422" s="80">
        <f t="shared" ca="1" si="577"/>
        <v>1232.50368</v>
      </c>
      <c r="C1422" s="81">
        <f t="shared" si="578"/>
        <v>1000</v>
      </c>
      <c r="D1422" s="82">
        <f ca="1">IF(A1422&lt;$B$1,VLOOKUP(A1422,[1]DI!$A$4:$B$15000,2,FALSE),0)</f>
        <v>6.1499999999999999E-2</v>
      </c>
      <c r="E1422" s="81">
        <f t="shared" ca="1" si="579"/>
        <v>2.3687E-4</v>
      </c>
      <c r="F1422" s="83">
        <f t="shared" si="594"/>
        <v>1.1679999999999999</v>
      </c>
      <c r="G1422" s="84">
        <f t="shared" ca="1" si="580"/>
        <v>1.0002766641600001</v>
      </c>
      <c r="H1422" s="81">
        <f ca="1">TRUNC(PRODUCT(G$10:G1421),15)</f>
        <v>1.2325036778488101</v>
      </c>
      <c r="I1422" s="81">
        <f t="shared" si="581"/>
        <v>1</v>
      </c>
      <c r="J1422" s="81">
        <f t="shared" ca="1" si="582"/>
        <v>1.23250368</v>
      </c>
      <c r="K1422" s="81">
        <f t="shared" ca="1" si="583"/>
        <v>232.50368</v>
      </c>
      <c r="L1422" s="85">
        <f>IF(VLOOKUP(A1422,$U$12:$AD$125,8)=VLOOKUP(A1421,$U$12:$AD$125,8),0,VLOOKUP(A1422,U$12:$AD$125,8))</f>
        <v>0</v>
      </c>
      <c r="M1422" s="86">
        <f>IF(L1422&gt;0,VLOOKUP(L1422,T$12:$AC$125,7),0)</f>
        <v>0</v>
      </c>
      <c r="N1422" s="81">
        <f t="shared" si="595"/>
        <v>0</v>
      </c>
      <c r="O1422" s="81">
        <f t="shared" ca="1" si="584"/>
        <v>232.50368</v>
      </c>
      <c r="P1422" s="87" t="str">
        <f t="shared" si="585"/>
        <v>J=</v>
      </c>
      <c r="Q1422" s="88">
        <f t="shared" si="586"/>
        <v>44676</v>
      </c>
      <c r="R1422" s="7"/>
      <c r="S1422" s="7"/>
      <c r="T1422" s="7"/>
      <c r="U1422" s="7"/>
      <c r="V1422" s="7"/>
      <c r="W1422" s="7"/>
      <c r="X1422" s="7"/>
      <c r="Y1422" s="7"/>
      <c r="Z1422" s="7"/>
      <c r="AA1422" s="7"/>
      <c r="AB1422" s="7"/>
      <c r="AC1422" s="7"/>
      <c r="AD1422" s="7"/>
      <c r="AE1422" s="7"/>
      <c r="AF1422" s="65"/>
      <c r="AG1422" s="9"/>
      <c r="AH1422" s="9"/>
      <c r="AI1422" s="4"/>
      <c r="AJ1422" s="10"/>
      <c r="AK1422" s="4"/>
      <c r="AL1422" s="65"/>
      <c r="AM1422" s="10"/>
      <c r="AN1422" s="9"/>
      <c r="AO1422" s="7"/>
      <c r="AP1422" s="11"/>
      <c r="AQ1422" s="9"/>
      <c r="AR1422" s="8"/>
      <c r="AS1422" s="65"/>
      <c r="AT1422" s="12"/>
      <c r="AU1422" s="12"/>
      <c r="AV1422" s="22"/>
      <c r="AW1422" s="12"/>
      <c r="AX1422" s="12"/>
      <c r="AY1422" s="12"/>
      <c r="AZ1422" s="12"/>
      <c r="BA1422" s="12"/>
      <c r="BB1422" s="12"/>
      <c r="BC1422" s="12"/>
      <c r="BD1422" s="12"/>
      <c r="BE1422" s="12"/>
      <c r="BF1422" s="12"/>
      <c r="BG1422" s="12"/>
      <c r="BH1422" s="12"/>
      <c r="BI1422" s="12"/>
      <c r="BJ1422" s="12"/>
      <c r="BK1422" s="12"/>
      <c r="BL1422" s="12"/>
      <c r="BM1422" s="12"/>
      <c r="BN1422" s="12"/>
      <c r="BO1422" s="12"/>
      <c r="BP1422" s="12"/>
      <c r="BQ1422" s="12"/>
      <c r="BR1422" s="12"/>
      <c r="BS1422" s="12"/>
      <c r="BT1422" s="12"/>
      <c r="BU1422" s="12"/>
      <c r="BV1422" s="12"/>
      <c r="BW1422" s="12"/>
      <c r="BX1422" s="12"/>
      <c r="BY1422" s="12"/>
      <c r="BZ1422" s="12"/>
      <c r="CA1422" s="12"/>
      <c r="CB1422" s="12"/>
      <c r="CC1422" s="12"/>
      <c r="CD1422" s="12"/>
      <c r="CE1422" s="12"/>
      <c r="CF1422" s="12"/>
      <c r="CG1422" s="12"/>
      <c r="CH1422" s="12"/>
      <c r="CI1422" s="12"/>
      <c r="CJ1422" s="12"/>
      <c r="CK1422" s="12"/>
      <c r="CL1422" s="12"/>
      <c r="CM1422" s="12"/>
      <c r="CN1422" s="12"/>
      <c r="CO1422" s="12"/>
      <c r="CP1422" s="12"/>
      <c r="CQ1422" s="12"/>
      <c r="CR1422" s="12"/>
      <c r="CS1422" s="12"/>
      <c r="CT1422" s="12"/>
      <c r="CU1422" s="12"/>
      <c r="CV1422" s="12"/>
      <c r="CW1422" s="12"/>
      <c r="CX1422" s="12"/>
      <c r="CY1422" s="12"/>
      <c r="CZ1422" s="12"/>
      <c r="DA1422" s="12"/>
      <c r="DB1422" s="12"/>
      <c r="DC1422" s="12"/>
      <c r="DD1422" s="12"/>
      <c r="DE1422" s="12"/>
      <c r="DF1422" s="12"/>
      <c r="DG1422" s="12"/>
      <c r="DH1422" s="12"/>
      <c r="DI1422" s="12"/>
      <c r="DJ1422" s="12"/>
      <c r="DK1422" s="12"/>
      <c r="DL1422" s="12"/>
      <c r="DM1422" s="12"/>
      <c r="DN1422" s="12"/>
      <c r="DO1422" s="12"/>
      <c r="DP1422" s="12"/>
      <c r="DQ1422" s="12"/>
      <c r="DR1422" s="12"/>
      <c r="DS1422" s="12"/>
      <c r="DT1422" s="12"/>
      <c r="DU1422" s="12"/>
      <c r="DV1422" s="12"/>
      <c r="DW1422" s="12"/>
      <c r="DX1422" s="12"/>
      <c r="DY1422" s="12"/>
      <c r="DZ1422" s="12"/>
      <c r="EA1422" s="12"/>
      <c r="EB1422" s="12"/>
      <c r="EC1422" s="12"/>
      <c r="ED1422" s="12"/>
      <c r="EE1422" s="12"/>
      <c r="EF1422" s="12"/>
      <c r="EG1422" s="12"/>
      <c r="EH1422" s="12"/>
      <c r="EI1422" s="12"/>
      <c r="EJ1422" s="12"/>
      <c r="EK1422" s="12"/>
      <c r="EL1422" s="12"/>
      <c r="EM1422" s="12"/>
      <c r="EN1422" s="12"/>
      <c r="EO1422" s="12"/>
      <c r="EP1422" s="12"/>
      <c r="EQ1422" s="12"/>
      <c r="ER1422" s="12"/>
      <c r="ES1422" s="12"/>
      <c r="ET1422" s="12"/>
      <c r="EU1422" s="12"/>
      <c r="EV1422" s="12"/>
      <c r="EW1422" s="12"/>
      <c r="EX1422" s="12"/>
      <c r="EY1422" s="12"/>
      <c r="EZ1422" s="12"/>
      <c r="FA1422" s="12"/>
      <c r="FB1422" s="12"/>
      <c r="FC1422" s="12"/>
      <c r="FD1422" s="12"/>
      <c r="FE1422" s="12"/>
      <c r="FF1422" s="12"/>
      <c r="FG1422" s="12"/>
      <c r="FH1422" s="12"/>
      <c r="FI1422" s="12"/>
      <c r="FJ1422" s="12"/>
      <c r="FK1422" s="12"/>
      <c r="FL1422" s="12"/>
      <c r="FM1422" s="12"/>
      <c r="FN1422" s="12"/>
      <c r="FO1422" s="12"/>
      <c r="FP1422" s="12"/>
      <c r="FQ1422" s="12"/>
      <c r="FR1422" s="12"/>
      <c r="FS1422" s="12"/>
      <c r="FT1422" s="12"/>
      <c r="FU1422" s="12"/>
      <c r="FV1422" s="12"/>
      <c r="FW1422" s="12"/>
      <c r="FX1422" s="12"/>
      <c r="FY1422" s="12"/>
      <c r="FZ1422" s="12"/>
      <c r="GA1422" s="12"/>
      <c r="GB1422" s="12"/>
      <c r="GC1422" s="12"/>
      <c r="GD1422" s="12"/>
      <c r="GE1422" s="12"/>
      <c r="GF1422" s="12"/>
      <c r="GG1422" s="12"/>
      <c r="GH1422" s="12"/>
      <c r="GI1422" s="12"/>
      <c r="GJ1422" s="12"/>
      <c r="GK1422" s="12"/>
      <c r="GL1422" s="12"/>
      <c r="GM1422" s="12"/>
      <c r="GN1422" s="12"/>
      <c r="GO1422" s="12"/>
      <c r="GP1422" s="12"/>
      <c r="GQ1422" s="12"/>
      <c r="GR1422" s="12"/>
    </row>
    <row r="1423" spans="1:203" x14ac:dyDescent="0.2">
      <c r="A1423" s="79">
        <f t="shared" si="596"/>
        <v>44495</v>
      </c>
      <c r="B1423" s="80">
        <f t="shared" ca="1" si="577"/>
        <v>1232.84467</v>
      </c>
      <c r="C1423" s="81">
        <f t="shared" si="578"/>
        <v>1000</v>
      </c>
      <c r="D1423" s="82">
        <f ca="1">IF(A1423&lt;$B$1,VLOOKUP(A1423,[1]DI!$A$4:$B$15000,2,FALSE),0)</f>
        <v>6.1499999999999999E-2</v>
      </c>
      <c r="E1423" s="81">
        <f t="shared" ca="1" si="579"/>
        <v>2.3687E-4</v>
      </c>
      <c r="F1423" s="83">
        <f t="shared" si="594"/>
        <v>1.1679999999999999</v>
      </c>
      <c r="G1423" s="84">
        <f t="shared" ca="1" si="580"/>
        <v>1.0002766641600001</v>
      </c>
      <c r="H1423" s="81">
        <f ca="1">TRUNC(PRODUCT(G$10:G1422),15)</f>
        <v>1.23284466744354</v>
      </c>
      <c r="I1423" s="81">
        <f t="shared" si="581"/>
        <v>1</v>
      </c>
      <c r="J1423" s="81">
        <f t="shared" ca="1" si="582"/>
        <v>1.23284467</v>
      </c>
      <c r="K1423" s="81">
        <f t="shared" ca="1" si="583"/>
        <v>232.84467000000001</v>
      </c>
      <c r="L1423" s="85">
        <f>IF(VLOOKUP(A1423,$U$12:$AD$125,8)=VLOOKUP(A1422,$U$12:$AD$125,8),0,VLOOKUP(A1423,U$12:$AD$125,8))</f>
        <v>0</v>
      </c>
      <c r="M1423" s="86">
        <f>IF(L1423&gt;0,VLOOKUP(L1423,T$12:$AC$125,7),0)</f>
        <v>0</v>
      </c>
      <c r="N1423" s="81">
        <f t="shared" si="595"/>
        <v>0</v>
      </c>
      <c r="O1423" s="81">
        <f t="shared" ca="1" si="584"/>
        <v>232.84467000000001</v>
      </c>
      <c r="P1423" s="87" t="str">
        <f t="shared" si="585"/>
        <v>J=</v>
      </c>
      <c r="Q1423" s="88">
        <f t="shared" si="586"/>
        <v>44676</v>
      </c>
      <c r="R1423" s="7"/>
      <c r="S1423" s="7"/>
      <c r="T1423" s="7"/>
      <c r="U1423" s="7"/>
      <c r="V1423" s="7"/>
      <c r="W1423" s="7"/>
      <c r="X1423" s="7"/>
      <c r="Y1423" s="7"/>
      <c r="Z1423" s="7"/>
      <c r="AA1423" s="7"/>
      <c r="AB1423" s="7"/>
      <c r="AC1423" s="7"/>
      <c r="AD1423" s="7"/>
      <c r="AE1423" s="7"/>
      <c r="AF1423" s="65"/>
      <c r="AG1423" s="9"/>
      <c r="AH1423" s="9"/>
      <c r="AI1423" s="4"/>
      <c r="AJ1423" s="10"/>
      <c r="AK1423" s="4"/>
      <c r="AL1423" s="65"/>
      <c r="AM1423" s="10"/>
      <c r="AN1423" s="9"/>
      <c r="AO1423" s="7"/>
      <c r="AP1423" s="11"/>
      <c r="AQ1423" s="9"/>
      <c r="AR1423" s="8"/>
      <c r="AS1423" s="65"/>
      <c r="AT1423" s="12"/>
      <c r="AU1423" s="12"/>
      <c r="AV1423" s="22"/>
      <c r="AW1423" s="12"/>
      <c r="AX1423" s="12"/>
      <c r="AY1423" s="12"/>
      <c r="AZ1423" s="12"/>
      <c r="BA1423" s="12"/>
      <c r="BB1423" s="12"/>
      <c r="BC1423" s="12"/>
      <c r="BD1423" s="12"/>
      <c r="BE1423" s="12"/>
      <c r="BF1423" s="12"/>
      <c r="BG1423" s="12"/>
      <c r="BH1423" s="12"/>
      <c r="BI1423" s="12"/>
      <c r="BJ1423" s="12"/>
      <c r="BK1423" s="12"/>
      <c r="BL1423" s="12"/>
      <c r="BM1423" s="12"/>
      <c r="BN1423" s="12"/>
      <c r="BO1423" s="12"/>
      <c r="BP1423" s="12"/>
      <c r="BQ1423" s="12"/>
      <c r="BR1423" s="12"/>
      <c r="BS1423" s="12"/>
      <c r="BT1423" s="12"/>
      <c r="BU1423" s="12"/>
      <c r="BV1423" s="12"/>
      <c r="BW1423" s="12"/>
      <c r="BX1423" s="12"/>
      <c r="BY1423" s="12"/>
      <c r="BZ1423" s="12"/>
      <c r="CA1423" s="12"/>
      <c r="CB1423" s="12"/>
      <c r="CC1423" s="12"/>
      <c r="CD1423" s="12"/>
      <c r="CE1423" s="12"/>
      <c r="CF1423" s="12"/>
      <c r="CG1423" s="12"/>
      <c r="CH1423" s="12"/>
      <c r="CI1423" s="12"/>
      <c r="CJ1423" s="12"/>
      <c r="CK1423" s="12"/>
      <c r="CL1423" s="12"/>
      <c r="CM1423" s="12"/>
      <c r="CN1423" s="12"/>
      <c r="CO1423" s="12"/>
      <c r="CP1423" s="12"/>
      <c r="CQ1423" s="12"/>
      <c r="CR1423" s="12"/>
      <c r="CS1423" s="12"/>
      <c r="CT1423" s="12"/>
      <c r="CU1423" s="12"/>
      <c r="CV1423" s="12"/>
      <c r="CW1423" s="12"/>
      <c r="CX1423" s="12"/>
      <c r="CY1423" s="12"/>
      <c r="CZ1423" s="12"/>
      <c r="DA1423" s="12"/>
      <c r="DB1423" s="12"/>
      <c r="DC1423" s="12"/>
      <c r="DD1423" s="12"/>
      <c r="DE1423" s="12"/>
      <c r="DF1423" s="12"/>
      <c r="DG1423" s="12"/>
      <c r="DH1423" s="12"/>
      <c r="DI1423" s="12"/>
      <c r="DJ1423" s="12"/>
      <c r="DK1423" s="12"/>
      <c r="DL1423" s="12"/>
      <c r="DM1423" s="12"/>
      <c r="DN1423" s="12"/>
      <c r="DO1423" s="12"/>
      <c r="DP1423" s="12"/>
      <c r="DQ1423" s="12"/>
      <c r="DR1423" s="12"/>
      <c r="DS1423" s="12"/>
      <c r="DT1423" s="12"/>
      <c r="DU1423" s="12"/>
      <c r="DV1423" s="12"/>
      <c r="DW1423" s="12"/>
      <c r="DX1423" s="12"/>
      <c r="DY1423" s="12"/>
      <c r="DZ1423" s="12"/>
      <c r="EA1423" s="12"/>
      <c r="EB1423" s="12"/>
      <c r="EC1423" s="12"/>
      <c r="ED1423" s="12"/>
      <c r="EE1423" s="12"/>
      <c r="EF1423" s="12"/>
      <c r="EG1423" s="12"/>
      <c r="EH1423" s="12"/>
      <c r="EI1423" s="12"/>
      <c r="EJ1423" s="12"/>
      <c r="EK1423" s="12"/>
      <c r="EL1423" s="12"/>
      <c r="EM1423" s="12"/>
      <c r="EN1423" s="12"/>
      <c r="EO1423" s="12"/>
      <c r="EP1423" s="12"/>
      <c r="EQ1423" s="12"/>
      <c r="ER1423" s="12"/>
      <c r="ES1423" s="12"/>
      <c r="ET1423" s="12"/>
      <c r="EU1423" s="12"/>
      <c r="EV1423" s="12"/>
      <c r="EW1423" s="12"/>
      <c r="EX1423" s="12"/>
      <c r="EY1423" s="12"/>
      <c r="EZ1423" s="12"/>
      <c r="FA1423" s="12"/>
      <c r="FB1423" s="12"/>
      <c r="FC1423" s="12"/>
      <c r="FD1423" s="12"/>
      <c r="FE1423" s="12"/>
      <c r="FF1423" s="12"/>
      <c r="FG1423" s="12"/>
      <c r="FH1423" s="12"/>
      <c r="FI1423" s="12"/>
      <c r="FJ1423" s="12"/>
      <c r="FK1423" s="12"/>
      <c r="FL1423" s="12"/>
      <c r="FM1423" s="12"/>
      <c r="FN1423" s="12"/>
      <c r="FO1423" s="12"/>
      <c r="FP1423" s="12"/>
      <c r="FQ1423" s="12"/>
      <c r="FR1423" s="12"/>
      <c r="FS1423" s="12"/>
      <c r="FT1423" s="12"/>
      <c r="FU1423" s="12"/>
      <c r="FV1423" s="12"/>
      <c r="FW1423" s="12"/>
      <c r="FX1423" s="12"/>
      <c r="FY1423" s="12"/>
      <c r="FZ1423" s="12"/>
      <c r="GA1423" s="12"/>
      <c r="GB1423" s="12"/>
      <c r="GC1423" s="12"/>
      <c r="GD1423" s="12"/>
      <c r="GE1423" s="12"/>
      <c r="GF1423" s="12"/>
      <c r="GG1423" s="12"/>
      <c r="GH1423" s="12"/>
      <c r="GI1423" s="12"/>
      <c r="GJ1423" s="12"/>
      <c r="GK1423" s="12"/>
      <c r="GL1423" s="12"/>
      <c r="GM1423" s="12"/>
      <c r="GN1423" s="12"/>
      <c r="GO1423" s="12"/>
      <c r="GP1423" s="12"/>
      <c r="GQ1423" s="12"/>
      <c r="GR1423" s="12"/>
    </row>
    <row r="1424" spans="1:203" x14ac:dyDescent="0.2">
      <c r="A1424" s="79">
        <f t="shared" si="596"/>
        <v>44496</v>
      </c>
      <c r="B1424" s="80">
        <f t="shared" ca="1" si="577"/>
        <v>1233.1857500000001</v>
      </c>
      <c r="C1424" s="81">
        <f t="shared" si="578"/>
        <v>1000</v>
      </c>
      <c r="D1424" s="82">
        <f ca="1">IF(A1424&lt;$B$1,VLOOKUP(A1424,[1]DI!$A$4:$B$15000,2,FALSE),0)</f>
        <v>6.1499999999999999E-2</v>
      </c>
      <c r="E1424" s="81">
        <f t="shared" ca="1" si="579"/>
        <v>2.3687E-4</v>
      </c>
      <c r="F1424" s="83">
        <f t="shared" si="594"/>
        <v>1.1679999999999999</v>
      </c>
      <c r="G1424" s="84">
        <f t="shared" ca="1" si="580"/>
        <v>1.0002766641600001</v>
      </c>
      <c r="H1424" s="81">
        <f ca="1">TRUNC(PRODUCT(G$10:G1423),15)</f>
        <v>1.2331857513778699</v>
      </c>
      <c r="I1424" s="81">
        <f t="shared" si="581"/>
        <v>1</v>
      </c>
      <c r="J1424" s="81">
        <f t="shared" ca="1" si="582"/>
        <v>1.2331857500000001</v>
      </c>
      <c r="K1424" s="81">
        <f t="shared" ca="1" si="583"/>
        <v>233.18575000000001</v>
      </c>
      <c r="L1424" s="85">
        <f>IF(VLOOKUP(A1424,$U$12:$AD$125,8)=VLOOKUP(A1423,$U$12:$AD$125,8),0,VLOOKUP(A1424,U$12:$AD$125,8))</f>
        <v>0</v>
      </c>
      <c r="M1424" s="86">
        <f>IF(L1424&gt;0,VLOOKUP(L1424,T$12:$AC$125,7),0)</f>
        <v>0</v>
      </c>
      <c r="N1424" s="81">
        <f t="shared" si="595"/>
        <v>0</v>
      </c>
      <c r="O1424" s="81">
        <f t="shared" ca="1" si="584"/>
        <v>233.18575000000001</v>
      </c>
      <c r="P1424" s="87" t="str">
        <f t="shared" si="585"/>
        <v>J=</v>
      </c>
      <c r="Q1424" s="88">
        <f t="shared" si="586"/>
        <v>44676</v>
      </c>
      <c r="R1424" s="7"/>
      <c r="S1424" s="7"/>
      <c r="T1424" s="7"/>
      <c r="U1424" s="7"/>
      <c r="V1424" s="7"/>
      <c r="W1424" s="7"/>
      <c r="X1424" s="7"/>
      <c r="Y1424" s="7"/>
      <c r="Z1424" s="7"/>
      <c r="AA1424" s="7"/>
      <c r="AB1424" s="7"/>
      <c r="AC1424" s="7"/>
      <c r="AD1424" s="7"/>
      <c r="AE1424" s="7"/>
      <c r="AF1424" s="65"/>
      <c r="AG1424" s="9"/>
      <c r="AH1424" s="9"/>
      <c r="AI1424" s="4"/>
      <c r="AJ1424" s="10"/>
      <c r="AK1424" s="4"/>
      <c r="AL1424" s="65"/>
      <c r="AM1424" s="10"/>
      <c r="AN1424" s="9"/>
      <c r="AO1424" s="7"/>
      <c r="AP1424" s="11"/>
      <c r="AQ1424" s="9"/>
      <c r="AR1424" s="8"/>
      <c r="AS1424" s="65"/>
      <c r="AT1424" s="12"/>
      <c r="AU1424" s="12"/>
      <c r="AV1424" s="22"/>
      <c r="AW1424" s="12"/>
      <c r="AX1424" s="12"/>
      <c r="AY1424" s="12"/>
      <c r="AZ1424" s="12"/>
      <c r="BA1424" s="12"/>
      <c r="BB1424" s="12"/>
      <c r="BC1424" s="12"/>
      <c r="BD1424" s="12"/>
      <c r="BE1424" s="12"/>
      <c r="BF1424" s="12"/>
      <c r="BG1424" s="12"/>
      <c r="BH1424" s="12"/>
      <c r="BI1424" s="12"/>
      <c r="BJ1424" s="12"/>
      <c r="BK1424" s="12"/>
      <c r="BL1424" s="12"/>
      <c r="BM1424" s="12"/>
      <c r="BN1424" s="12"/>
      <c r="BO1424" s="12"/>
      <c r="BP1424" s="12"/>
      <c r="BQ1424" s="12"/>
      <c r="BR1424" s="12"/>
      <c r="BS1424" s="12"/>
      <c r="BT1424" s="12"/>
      <c r="BU1424" s="12"/>
      <c r="BV1424" s="12"/>
      <c r="BW1424" s="12"/>
      <c r="BX1424" s="12"/>
      <c r="BY1424" s="12"/>
      <c r="BZ1424" s="12"/>
      <c r="CA1424" s="12"/>
      <c r="CB1424" s="12"/>
      <c r="CC1424" s="12"/>
      <c r="CD1424" s="12"/>
      <c r="CE1424" s="12"/>
      <c r="CF1424" s="12"/>
      <c r="CG1424" s="12"/>
      <c r="CH1424" s="12"/>
      <c r="CI1424" s="12"/>
      <c r="CJ1424" s="12"/>
      <c r="CK1424" s="12"/>
      <c r="CL1424" s="12"/>
      <c r="CM1424" s="12"/>
      <c r="CN1424" s="12"/>
      <c r="CO1424" s="12"/>
      <c r="CP1424" s="12"/>
      <c r="CQ1424" s="12"/>
      <c r="CR1424" s="12"/>
      <c r="CS1424" s="12"/>
      <c r="CT1424" s="12"/>
      <c r="CU1424" s="12"/>
      <c r="CV1424" s="12"/>
      <c r="CW1424" s="12"/>
      <c r="CX1424" s="12"/>
      <c r="CY1424" s="12"/>
      <c r="CZ1424" s="12"/>
      <c r="DA1424" s="12"/>
      <c r="DB1424" s="12"/>
      <c r="DC1424" s="12"/>
      <c r="DD1424" s="12"/>
      <c r="DE1424" s="12"/>
      <c r="DF1424" s="12"/>
      <c r="DG1424" s="12"/>
      <c r="DH1424" s="12"/>
      <c r="DI1424" s="12"/>
      <c r="DJ1424" s="12"/>
      <c r="DK1424" s="12"/>
      <c r="DL1424" s="12"/>
      <c r="DM1424" s="12"/>
      <c r="DN1424" s="12"/>
      <c r="DO1424" s="12"/>
      <c r="DP1424" s="12"/>
      <c r="DQ1424" s="12"/>
      <c r="DR1424" s="12"/>
      <c r="DS1424" s="12"/>
      <c r="DT1424" s="12"/>
      <c r="DU1424" s="12"/>
      <c r="DV1424" s="12"/>
      <c r="DW1424" s="12"/>
      <c r="DX1424" s="12"/>
      <c r="DY1424" s="12"/>
      <c r="DZ1424" s="12"/>
      <c r="EA1424" s="12"/>
      <c r="EB1424" s="12"/>
      <c r="EC1424" s="12"/>
      <c r="ED1424" s="12"/>
      <c r="EE1424" s="12"/>
      <c r="EF1424" s="12"/>
      <c r="EG1424" s="12"/>
      <c r="EH1424" s="12"/>
      <c r="EI1424" s="12"/>
      <c r="EJ1424" s="12"/>
      <c r="EK1424" s="12"/>
      <c r="EL1424" s="12"/>
      <c r="EM1424" s="12"/>
      <c r="EN1424" s="12"/>
      <c r="EO1424" s="12"/>
      <c r="EP1424" s="12"/>
      <c r="EQ1424" s="12"/>
      <c r="ER1424" s="12"/>
      <c r="ES1424" s="12"/>
      <c r="ET1424" s="12"/>
      <c r="EU1424" s="12"/>
      <c r="EV1424" s="12"/>
      <c r="EW1424" s="12"/>
      <c r="EX1424" s="12"/>
      <c r="EY1424" s="12"/>
      <c r="EZ1424" s="12"/>
      <c r="FA1424" s="12"/>
      <c r="FB1424" s="12"/>
      <c r="FC1424" s="12"/>
      <c r="FD1424" s="12"/>
      <c r="FE1424" s="12"/>
      <c r="FF1424" s="12"/>
      <c r="FG1424" s="12"/>
      <c r="FH1424" s="12"/>
      <c r="FI1424" s="12"/>
      <c r="FJ1424" s="12"/>
      <c r="FK1424" s="12"/>
      <c r="FL1424" s="12"/>
      <c r="FM1424" s="12"/>
      <c r="FN1424" s="12"/>
      <c r="FO1424" s="12"/>
      <c r="FP1424" s="12"/>
      <c r="FQ1424" s="12"/>
      <c r="FR1424" s="12"/>
      <c r="FS1424" s="12"/>
      <c r="FT1424" s="12"/>
      <c r="FU1424" s="12"/>
      <c r="FV1424" s="12"/>
      <c r="FW1424" s="12"/>
      <c r="FX1424" s="12"/>
      <c r="FY1424" s="12"/>
      <c r="FZ1424" s="12"/>
      <c r="GA1424" s="12"/>
      <c r="GB1424" s="12"/>
      <c r="GC1424" s="12"/>
      <c r="GD1424" s="12"/>
      <c r="GE1424" s="12"/>
      <c r="GF1424" s="12"/>
      <c r="GG1424" s="12"/>
      <c r="GH1424" s="12"/>
      <c r="GI1424" s="12"/>
      <c r="GJ1424" s="12"/>
      <c r="GK1424" s="12"/>
      <c r="GL1424" s="12"/>
      <c r="GM1424" s="12"/>
      <c r="GN1424" s="12"/>
      <c r="GO1424" s="12"/>
      <c r="GP1424" s="12"/>
      <c r="GQ1424" s="12"/>
      <c r="GR1424" s="12"/>
    </row>
    <row r="1425" spans="1:203" x14ac:dyDescent="0.2">
      <c r="A1425" s="79">
        <f t="shared" si="596"/>
        <v>44497</v>
      </c>
      <c r="B1425" s="80">
        <f t="shared" ca="1" si="577"/>
        <v>1233.52693</v>
      </c>
      <c r="C1425" s="81">
        <f t="shared" si="578"/>
        <v>1000</v>
      </c>
      <c r="D1425" s="82">
        <f ca="1">IF(A1425&lt;$B$1,VLOOKUP(A1425,[1]DI!$A$4:$B$15000,2,FALSE),0)</f>
        <v>7.6499999999999999E-2</v>
      </c>
      <c r="E1425" s="81">
        <f t="shared" ca="1" si="579"/>
        <v>2.9255999999999998E-4</v>
      </c>
      <c r="F1425" s="83">
        <f t="shared" si="594"/>
        <v>1.1679999999999999</v>
      </c>
      <c r="G1425" s="84">
        <f t="shared" ca="1" si="580"/>
        <v>1.0003417100800001</v>
      </c>
      <c r="H1425" s="81">
        <f ca="1">TRUNC(PRODUCT(G$10:G1424),15)</f>
        <v>1.2335269296778999</v>
      </c>
      <c r="I1425" s="81">
        <f t="shared" si="581"/>
        <v>1</v>
      </c>
      <c r="J1425" s="81">
        <f t="shared" ca="1" si="582"/>
        <v>1.23352693</v>
      </c>
      <c r="K1425" s="81">
        <f t="shared" ca="1" si="583"/>
        <v>233.52692999999999</v>
      </c>
      <c r="L1425" s="85">
        <f>IF(VLOOKUP(A1425,$U$12:$AD$125,8)=VLOOKUP(A1424,$U$12:$AD$125,8),0,VLOOKUP(A1425,U$12:$AD$125,8))</f>
        <v>0</v>
      </c>
      <c r="M1425" s="86">
        <f>IF(L1425&gt;0,VLOOKUP(L1425,T$12:$AC$125,7),0)</f>
        <v>0</v>
      </c>
      <c r="N1425" s="81">
        <f t="shared" si="595"/>
        <v>0</v>
      </c>
      <c r="O1425" s="81">
        <f t="shared" ca="1" si="584"/>
        <v>233.52692999999999</v>
      </c>
      <c r="P1425" s="87" t="str">
        <f t="shared" si="585"/>
        <v>J=</v>
      </c>
      <c r="Q1425" s="88">
        <f t="shared" si="586"/>
        <v>44676</v>
      </c>
      <c r="R1425" s="7"/>
      <c r="S1425" s="7"/>
      <c r="T1425" s="7"/>
      <c r="U1425" s="7"/>
      <c r="V1425" s="7"/>
      <c r="W1425" s="7"/>
      <c r="X1425" s="7"/>
      <c r="Y1425" s="7"/>
      <c r="Z1425" s="7"/>
      <c r="AA1425" s="7"/>
      <c r="AB1425" s="7"/>
      <c r="AC1425" s="7"/>
      <c r="AD1425" s="7"/>
      <c r="AE1425" s="7"/>
      <c r="AF1425" s="65"/>
      <c r="AG1425" s="9"/>
      <c r="AH1425" s="9"/>
      <c r="AI1425" s="4"/>
      <c r="AJ1425" s="10"/>
      <c r="AK1425" s="4"/>
      <c r="AL1425" s="65"/>
      <c r="AM1425" s="10"/>
      <c r="AN1425" s="9"/>
      <c r="AO1425" s="7"/>
      <c r="AP1425" s="11"/>
      <c r="AQ1425" s="9"/>
      <c r="AR1425" s="8"/>
      <c r="AS1425" s="65"/>
      <c r="AT1425" s="12"/>
      <c r="AU1425" s="12"/>
      <c r="AV1425" s="22"/>
      <c r="AW1425" s="12"/>
      <c r="AX1425" s="12"/>
      <c r="AY1425" s="12"/>
      <c r="AZ1425" s="12"/>
      <c r="BA1425" s="12"/>
      <c r="BB1425" s="12"/>
      <c r="BC1425" s="12"/>
      <c r="BD1425" s="12"/>
      <c r="BE1425" s="12"/>
      <c r="BF1425" s="12"/>
      <c r="BG1425" s="12"/>
      <c r="BH1425" s="12"/>
      <c r="BI1425" s="12"/>
      <c r="BJ1425" s="12"/>
      <c r="BK1425" s="12"/>
      <c r="BL1425" s="12"/>
      <c r="BM1425" s="12"/>
      <c r="BN1425" s="12"/>
      <c r="BO1425" s="12"/>
      <c r="BP1425" s="12"/>
      <c r="BQ1425" s="12"/>
      <c r="BR1425" s="12"/>
      <c r="BS1425" s="12"/>
      <c r="BT1425" s="12"/>
      <c r="BU1425" s="12"/>
      <c r="BV1425" s="12"/>
      <c r="BW1425" s="12"/>
      <c r="BX1425" s="12"/>
      <c r="BY1425" s="12"/>
      <c r="BZ1425" s="12"/>
      <c r="CA1425" s="12"/>
      <c r="CB1425" s="12"/>
      <c r="CC1425" s="12"/>
      <c r="CD1425" s="12"/>
      <c r="CE1425" s="12"/>
      <c r="CF1425" s="12"/>
      <c r="CG1425" s="12"/>
      <c r="CH1425" s="12"/>
      <c r="CI1425" s="12"/>
      <c r="CJ1425" s="12"/>
      <c r="CK1425" s="12"/>
      <c r="CL1425" s="12"/>
      <c r="CM1425" s="12"/>
      <c r="CN1425" s="12"/>
      <c r="CO1425" s="12"/>
      <c r="CP1425" s="12"/>
      <c r="CQ1425" s="12"/>
      <c r="CR1425" s="12"/>
      <c r="CS1425" s="12"/>
      <c r="CT1425" s="12"/>
      <c r="CU1425" s="12"/>
      <c r="CV1425" s="12"/>
      <c r="CW1425" s="12"/>
      <c r="CX1425" s="12"/>
      <c r="CY1425" s="12"/>
      <c r="CZ1425" s="12"/>
      <c r="DA1425" s="12"/>
      <c r="DB1425" s="12"/>
      <c r="DC1425" s="12"/>
      <c r="DD1425" s="12"/>
      <c r="DE1425" s="12"/>
      <c r="DF1425" s="12"/>
      <c r="DG1425" s="12"/>
      <c r="DH1425" s="12"/>
      <c r="DI1425" s="12"/>
      <c r="DJ1425" s="12"/>
      <c r="DK1425" s="12"/>
      <c r="DL1425" s="12"/>
      <c r="DM1425" s="12"/>
      <c r="DN1425" s="12"/>
      <c r="DO1425" s="12"/>
      <c r="DP1425" s="12"/>
      <c r="DQ1425" s="12"/>
      <c r="DR1425" s="12"/>
      <c r="DS1425" s="12"/>
      <c r="DT1425" s="12"/>
      <c r="DU1425" s="12"/>
      <c r="DV1425" s="12"/>
      <c r="DW1425" s="12"/>
      <c r="DX1425" s="12"/>
      <c r="DY1425" s="12"/>
      <c r="DZ1425" s="12"/>
      <c r="EA1425" s="12"/>
      <c r="EB1425" s="12"/>
      <c r="EC1425" s="12"/>
      <c r="ED1425" s="12"/>
      <c r="EE1425" s="12"/>
      <c r="EF1425" s="12"/>
      <c r="EG1425" s="12"/>
      <c r="EH1425" s="12"/>
      <c r="EI1425" s="12"/>
      <c r="EJ1425" s="12"/>
      <c r="EK1425" s="12"/>
      <c r="EL1425" s="12"/>
      <c r="EM1425" s="12"/>
      <c r="EN1425" s="12"/>
      <c r="EO1425" s="12"/>
      <c r="EP1425" s="12"/>
      <c r="EQ1425" s="12"/>
      <c r="ER1425" s="12"/>
      <c r="ES1425" s="12"/>
      <c r="ET1425" s="12"/>
      <c r="EU1425" s="12"/>
      <c r="EV1425" s="12"/>
      <c r="EW1425" s="12"/>
      <c r="EX1425" s="12"/>
      <c r="EY1425" s="12"/>
      <c r="EZ1425" s="12"/>
      <c r="FA1425" s="12"/>
      <c r="FB1425" s="12"/>
      <c r="FC1425" s="12"/>
      <c r="FD1425" s="12"/>
      <c r="FE1425" s="12"/>
      <c r="FF1425" s="12"/>
      <c r="FG1425" s="12"/>
      <c r="FH1425" s="12"/>
      <c r="FI1425" s="12"/>
      <c r="FJ1425" s="12"/>
      <c r="FK1425" s="12"/>
      <c r="FL1425" s="12"/>
      <c r="FM1425" s="12"/>
      <c r="FN1425" s="12"/>
      <c r="FO1425" s="12"/>
      <c r="FP1425" s="12"/>
      <c r="FQ1425" s="12"/>
      <c r="FR1425" s="12"/>
      <c r="FS1425" s="12"/>
      <c r="FT1425" s="12"/>
      <c r="FU1425" s="12"/>
      <c r="FV1425" s="12"/>
      <c r="FW1425" s="12"/>
      <c r="FX1425" s="12"/>
      <c r="FY1425" s="12"/>
      <c r="FZ1425" s="12"/>
      <c r="GA1425" s="12"/>
      <c r="GB1425" s="12"/>
      <c r="GC1425" s="12"/>
      <c r="GD1425" s="12"/>
      <c r="GE1425" s="12"/>
      <c r="GF1425" s="12"/>
      <c r="GG1425" s="12"/>
      <c r="GH1425" s="12"/>
      <c r="GI1425" s="12"/>
      <c r="GJ1425" s="12"/>
      <c r="GK1425" s="12"/>
      <c r="GL1425" s="12"/>
      <c r="GM1425" s="12"/>
      <c r="GN1425" s="12"/>
      <c r="GO1425" s="12"/>
      <c r="GP1425" s="12"/>
      <c r="GQ1425" s="12"/>
      <c r="GR1425" s="12"/>
    </row>
    <row r="1426" spans="1:203" x14ac:dyDescent="0.2">
      <c r="A1426" s="79">
        <f t="shared" si="596"/>
        <v>44498</v>
      </c>
      <c r="B1426" s="80">
        <f t="shared" ca="1" si="577"/>
        <v>1233.9484400000001</v>
      </c>
      <c r="C1426" s="81">
        <f t="shared" si="578"/>
        <v>1000</v>
      </c>
      <c r="D1426" s="82">
        <f ca="1">IF(A1426&lt;$B$1,VLOOKUP(A1426,[1]DI!$A$4:$B$15000,2,FALSE),0)</f>
        <v>7.6499999999999999E-2</v>
      </c>
      <c r="E1426" s="81">
        <f t="shared" ca="1" si="579"/>
        <v>2.9255999999999998E-4</v>
      </c>
      <c r="F1426" s="83">
        <f t="shared" si="594"/>
        <v>1.1679999999999999</v>
      </c>
      <c r="G1426" s="84">
        <f t="shared" ca="1" si="580"/>
        <v>1.0003417100800001</v>
      </c>
      <c r="H1426" s="81">
        <f ca="1">TRUNC(PRODUCT(G$10:G1425),15)</f>
        <v>1.23394843826372</v>
      </c>
      <c r="I1426" s="81">
        <f t="shared" si="581"/>
        <v>1</v>
      </c>
      <c r="J1426" s="81">
        <f t="shared" ca="1" si="582"/>
        <v>1.23394844</v>
      </c>
      <c r="K1426" s="81">
        <f t="shared" ca="1" si="583"/>
        <v>233.94844000000001</v>
      </c>
      <c r="L1426" s="85">
        <f>IF(VLOOKUP(A1426,$U$12:$AD$125,8)=VLOOKUP(A1425,$U$12:$AD$125,8),0,VLOOKUP(A1426,U$12:$AD$125,8))</f>
        <v>0</v>
      </c>
      <c r="M1426" s="86">
        <f>IF(L1426&gt;0,VLOOKUP(L1426,T$12:$AC$125,7),0)</f>
        <v>0</v>
      </c>
      <c r="N1426" s="81">
        <f t="shared" si="595"/>
        <v>0</v>
      </c>
      <c r="O1426" s="81">
        <f t="shared" ca="1" si="584"/>
        <v>233.94844000000001</v>
      </c>
      <c r="P1426" s="87" t="str">
        <f t="shared" si="585"/>
        <v>J=</v>
      </c>
      <c r="Q1426" s="88">
        <f t="shared" si="586"/>
        <v>44676</v>
      </c>
      <c r="R1426" s="7"/>
      <c r="S1426" s="7"/>
      <c r="T1426" s="7"/>
      <c r="U1426" s="7"/>
      <c r="V1426" s="7"/>
      <c r="W1426" s="7"/>
      <c r="X1426" s="7"/>
      <c r="Y1426" s="7"/>
      <c r="Z1426" s="7"/>
      <c r="AA1426" s="7"/>
      <c r="AB1426" s="7"/>
      <c r="AC1426" s="7"/>
      <c r="AD1426" s="7"/>
      <c r="AE1426" s="7"/>
      <c r="AF1426" s="65"/>
      <c r="AG1426" s="9"/>
      <c r="AH1426" s="9"/>
      <c r="AI1426" s="4"/>
      <c r="AJ1426" s="10"/>
      <c r="AK1426" s="4"/>
      <c r="AL1426" s="65"/>
      <c r="AM1426" s="10"/>
      <c r="AN1426" s="9"/>
      <c r="AO1426" s="7"/>
      <c r="AP1426" s="11"/>
      <c r="AQ1426" s="9"/>
      <c r="AR1426" s="8"/>
      <c r="AS1426" s="65"/>
      <c r="AT1426" s="12"/>
      <c r="AU1426" s="12"/>
      <c r="AV1426" s="22"/>
      <c r="AW1426" s="12"/>
      <c r="AX1426" s="12"/>
      <c r="AY1426" s="12"/>
      <c r="AZ1426" s="12"/>
      <c r="BA1426" s="12"/>
      <c r="BB1426" s="12"/>
      <c r="BC1426" s="12"/>
      <c r="BD1426" s="12"/>
      <c r="BE1426" s="12"/>
      <c r="BF1426" s="12"/>
      <c r="BG1426" s="12"/>
      <c r="BH1426" s="12"/>
      <c r="BI1426" s="12"/>
      <c r="BJ1426" s="12"/>
      <c r="BK1426" s="12"/>
      <c r="BL1426" s="12"/>
      <c r="BM1426" s="12"/>
      <c r="BN1426" s="12"/>
      <c r="BO1426" s="12"/>
      <c r="BP1426" s="12"/>
      <c r="BQ1426" s="12"/>
      <c r="BR1426" s="12"/>
      <c r="BS1426" s="12"/>
      <c r="BT1426" s="12"/>
      <c r="BU1426" s="12"/>
      <c r="BV1426" s="12"/>
      <c r="BW1426" s="12"/>
      <c r="BX1426" s="12"/>
      <c r="BY1426" s="12"/>
      <c r="BZ1426" s="12"/>
      <c r="CA1426" s="12"/>
      <c r="CB1426" s="12"/>
      <c r="CC1426" s="12"/>
      <c r="CD1426" s="12"/>
      <c r="CE1426" s="12"/>
      <c r="CF1426" s="12"/>
      <c r="CG1426" s="12"/>
      <c r="CH1426" s="12"/>
      <c r="CI1426" s="12"/>
      <c r="CJ1426" s="12"/>
      <c r="CK1426" s="12"/>
      <c r="CL1426" s="12"/>
      <c r="CM1426" s="12"/>
      <c r="CN1426" s="12"/>
      <c r="CO1426" s="12"/>
      <c r="CP1426" s="12"/>
      <c r="CQ1426" s="12"/>
      <c r="CR1426" s="12"/>
      <c r="CS1426" s="12"/>
      <c r="CT1426" s="12"/>
      <c r="CU1426" s="12"/>
      <c r="CV1426" s="12"/>
      <c r="CW1426" s="12"/>
      <c r="CX1426" s="12"/>
      <c r="CY1426" s="12"/>
      <c r="CZ1426" s="12"/>
      <c r="DA1426" s="12"/>
      <c r="DB1426" s="12"/>
      <c r="DC1426" s="12"/>
      <c r="DD1426" s="12"/>
      <c r="DE1426" s="12"/>
      <c r="DF1426" s="12"/>
      <c r="DG1426" s="12"/>
      <c r="DH1426" s="12"/>
      <c r="DI1426" s="12"/>
      <c r="DJ1426" s="12"/>
      <c r="DK1426" s="12"/>
      <c r="DL1426" s="12"/>
      <c r="DM1426" s="12"/>
      <c r="DN1426" s="12"/>
      <c r="DO1426" s="12"/>
      <c r="DP1426" s="12"/>
      <c r="DQ1426" s="12"/>
      <c r="DR1426" s="12"/>
      <c r="DS1426" s="12"/>
      <c r="DT1426" s="12"/>
      <c r="DU1426" s="12"/>
      <c r="DV1426" s="12"/>
      <c r="DW1426" s="12"/>
      <c r="DX1426" s="12"/>
      <c r="DY1426" s="12"/>
      <c r="DZ1426" s="12"/>
      <c r="EA1426" s="12"/>
      <c r="EB1426" s="12"/>
      <c r="EC1426" s="12"/>
      <c r="ED1426" s="12"/>
      <c r="EE1426" s="12"/>
      <c r="EF1426" s="12"/>
      <c r="EG1426" s="12"/>
      <c r="EH1426" s="12"/>
      <c r="EI1426" s="12"/>
      <c r="EJ1426" s="12"/>
      <c r="EK1426" s="12"/>
      <c r="EL1426" s="12"/>
      <c r="EM1426" s="12"/>
      <c r="EN1426" s="12"/>
      <c r="EO1426" s="12"/>
      <c r="EP1426" s="12"/>
      <c r="EQ1426" s="12"/>
      <c r="ER1426" s="12"/>
      <c r="ES1426" s="12"/>
      <c r="ET1426" s="12"/>
      <c r="EU1426" s="12"/>
      <c r="EV1426" s="12"/>
      <c r="EW1426" s="12"/>
      <c r="EX1426" s="12"/>
      <c r="EY1426" s="12"/>
      <c r="EZ1426" s="12"/>
      <c r="FA1426" s="12"/>
      <c r="FB1426" s="12"/>
      <c r="FC1426" s="12"/>
      <c r="FD1426" s="12"/>
      <c r="FE1426" s="12"/>
      <c r="FF1426" s="12"/>
      <c r="FG1426" s="12"/>
      <c r="FH1426" s="12"/>
      <c r="FI1426" s="12"/>
      <c r="FJ1426" s="12"/>
      <c r="FK1426" s="12"/>
      <c r="FL1426" s="12"/>
      <c r="FM1426" s="12"/>
      <c r="FN1426" s="12"/>
      <c r="FO1426" s="12"/>
      <c r="FP1426" s="12"/>
      <c r="FQ1426" s="12"/>
      <c r="FR1426" s="12"/>
      <c r="FS1426" s="12"/>
      <c r="FT1426" s="12"/>
      <c r="FU1426" s="12"/>
      <c r="FV1426" s="12"/>
      <c r="FW1426" s="12"/>
      <c r="FX1426" s="12"/>
      <c r="FY1426" s="12"/>
      <c r="FZ1426" s="12"/>
      <c r="GA1426" s="12"/>
      <c r="GB1426" s="12"/>
      <c r="GC1426" s="12"/>
      <c r="GD1426" s="12"/>
      <c r="GE1426" s="12"/>
      <c r="GF1426" s="12"/>
      <c r="GG1426" s="12"/>
      <c r="GH1426" s="12"/>
      <c r="GI1426" s="12"/>
      <c r="GJ1426" s="12"/>
      <c r="GK1426" s="12"/>
      <c r="GL1426" s="12"/>
      <c r="GM1426" s="12"/>
      <c r="GN1426" s="12"/>
      <c r="GO1426" s="12"/>
      <c r="GP1426" s="12"/>
      <c r="GQ1426" s="12"/>
      <c r="GR1426" s="12"/>
    </row>
    <row r="1427" spans="1:203" x14ac:dyDescent="0.2">
      <c r="A1427" s="79">
        <f t="shared" si="596"/>
        <v>44499</v>
      </c>
      <c r="B1427" s="80">
        <f t="shared" ref="B1427:B1490" ca="1" si="597">IF(A1427&lt;=TODAY(),C1427+K1427,IF(AND(A1427&gt;TODAY(),A1427&lt;=$B$1),IF(VLOOKUP(TODAY(),$A$10:$D$5000,4,FALSE)=0,"n.d",C1427+K1427),"n.d"))</f>
        <v>1234.3700899999999</v>
      </c>
      <c r="C1427" s="81">
        <f t="shared" ref="C1427:C1490" si="598">TRUNC(C1426-N1426,8)</f>
        <v>1000</v>
      </c>
      <c r="D1427" s="82">
        <f ca="1">IF(A1427&lt;$B$1,VLOOKUP(A1427,[1]DI!$A$4:$B$15000,2,FALSE),0)</f>
        <v>0</v>
      </c>
      <c r="E1427" s="81">
        <f t="shared" ref="E1427:E1490" ca="1" si="599">ROUND((((1+D1427)^(1/252)-1)),8)</f>
        <v>0</v>
      </c>
      <c r="F1427" s="83">
        <f t="shared" si="594"/>
        <v>1.1679999999999999</v>
      </c>
      <c r="G1427" s="84">
        <f t="shared" ref="G1427:G1490" ca="1" si="600">TRUNC((1+(E1427*F1427)),15)</f>
        <v>1</v>
      </c>
      <c r="H1427" s="81">
        <f ca="1">TRUNC(PRODUCT(G$10:G1426),15)</f>
        <v>1.23437009088327</v>
      </c>
      <c r="I1427" s="81">
        <f t="shared" ref="I1427:I1490" si="601">IF(OR(L1426&gt;0,L1426="E"),H1426,I1426)</f>
        <v>1</v>
      </c>
      <c r="J1427" s="81">
        <f t="shared" ref="J1427:J1490" ca="1" si="602">ROUND(TRUNC(H1427/I1427,15),8)</f>
        <v>1.2343700900000001</v>
      </c>
      <c r="K1427" s="81">
        <f t="shared" ref="K1427:K1490" ca="1" si="603">TRUNC((C1427*(J1427-1)),8)</f>
        <v>234.37009</v>
      </c>
      <c r="L1427" s="85">
        <f>IF(VLOOKUP(A1427,$U$12:$AD$125,8)=VLOOKUP(A1426,$U$12:$AD$125,8),0,VLOOKUP(A1427,U$12:$AD$125,8))</f>
        <v>0</v>
      </c>
      <c r="M1427" s="86">
        <f>IF(L1427&gt;0,VLOOKUP(L1427,T$12:$AC$125,7),0)</f>
        <v>0</v>
      </c>
      <c r="N1427" s="81">
        <f t="shared" si="595"/>
        <v>0</v>
      </c>
      <c r="O1427" s="81">
        <f t="shared" ref="O1427:O1490" ca="1" si="604">(K1427+N1427)</f>
        <v>234.37009</v>
      </c>
      <c r="P1427" s="87" t="str">
        <f t="shared" ref="P1427:P1490" si="605">IF(L1426&gt;0,VLOOKUP(A1426,$U$12:$AD$125,9),P1426)</f>
        <v>J=</v>
      </c>
      <c r="Q1427" s="88">
        <f t="shared" ref="Q1427:Q1490" si="606">IF(L1426&gt;0,VLOOKUP(A1426,$U$12:$AD$125,10),Q1426)</f>
        <v>44676</v>
      </c>
      <c r="R1427" s="7"/>
      <c r="S1427" s="7"/>
      <c r="T1427" s="7"/>
      <c r="U1427" s="7"/>
      <c r="V1427" s="7"/>
      <c r="W1427" s="7"/>
      <c r="X1427" s="7"/>
      <c r="Y1427" s="7"/>
      <c r="Z1427" s="7"/>
      <c r="AA1427" s="7"/>
      <c r="AB1427" s="7"/>
      <c r="AC1427" s="7"/>
      <c r="AD1427" s="7"/>
      <c r="AE1427" s="7"/>
      <c r="AF1427" s="65"/>
      <c r="AG1427" s="9"/>
      <c r="AH1427" s="9"/>
      <c r="AI1427" s="4"/>
      <c r="AJ1427" s="10"/>
      <c r="AK1427" s="4"/>
      <c r="AL1427" s="65"/>
      <c r="AM1427" s="10"/>
      <c r="AN1427" s="9"/>
      <c r="AO1427" s="7"/>
      <c r="AP1427" s="11"/>
      <c r="AQ1427" s="9"/>
      <c r="AR1427" s="8"/>
      <c r="AS1427" s="65"/>
      <c r="AT1427" s="12"/>
      <c r="AU1427" s="12"/>
      <c r="AV1427" s="22"/>
      <c r="AW1427" s="12"/>
      <c r="AX1427" s="12"/>
      <c r="AY1427" s="12"/>
      <c r="AZ1427" s="12"/>
      <c r="BA1427" s="12"/>
      <c r="BB1427" s="12"/>
      <c r="BC1427" s="12"/>
      <c r="BD1427" s="12"/>
      <c r="BE1427" s="12"/>
      <c r="BF1427" s="12"/>
      <c r="BG1427" s="12"/>
      <c r="BH1427" s="12"/>
      <c r="BI1427" s="12"/>
      <c r="BJ1427" s="12"/>
      <c r="BK1427" s="12"/>
      <c r="BL1427" s="12"/>
      <c r="BM1427" s="12"/>
      <c r="BN1427" s="12"/>
      <c r="BO1427" s="12"/>
      <c r="BP1427" s="12"/>
      <c r="BQ1427" s="12"/>
      <c r="BR1427" s="12"/>
      <c r="BS1427" s="12"/>
      <c r="BT1427" s="12"/>
      <c r="BU1427" s="12"/>
      <c r="BV1427" s="12"/>
      <c r="BW1427" s="12"/>
      <c r="BX1427" s="12"/>
      <c r="BY1427" s="12"/>
      <c r="BZ1427" s="12"/>
      <c r="CA1427" s="12"/>
      <c r="CB1427" s="12"/>
      <c r="CC1427" s="12"/>
      <c r="CD1427" s="12"/>
      <c r="CE1427" s="12"/>
      <c r="CF1427" s="12"/>
      <c r="CG1427" s="12"/>
      <c r="CH1427" s="12"/>
      <c r="CI1427" s="12"/>
      <c r="CJ1427" s="12"/>
      <c r="CK1427" s="12"/>
      <c r="CL1427" s="12"/>
      <c r="CM1427" s="12"/>
      <c r="CN1427" s="12"/>
      <c r="CO1427" s="12"/>
      <c r="CP1427" s="12"/>
      <c r="CQ1427" s="12"/>
      <c r="CR1427" s="12"/>
      <c r="CS1427" s="12"/>
      <c r="CT1427" s="12"/>
      <c r="CU1427" s="12"/>
      <c r="CV1427" s="12"/>
      <c r="CW1427" s="12"/>
      <c r="CX1427" s="12"/>
      <c r="CY1427" s="12"/>
      <c r="CZ1427" s="12"/>
      <c r="DA1427" s="12"/>
      <c r="DB1427" s="12"/>
      <c r="DC1427" s="12"/>
      <c r="DD1427" s="12"/>
      <c r="DE1427" s="12"/>
      <c r="DF1427" s="12"/>
      <c r="DG1427" s="12"/>
      <c r="DH1427" s="12"/>
      <c r="DI1427" s="12"/>
      <c r="DJ1427" s="12"/>
      <c r="DK1427" s="12"/>
      <c r="DL1427" s="12"/>
      <c r="DM1427" s="12"/>
      <c r="DN1427" s="12"/>
      <c r="DO1427" s="12"/>
      <c r="DP1427" s="12"/>
      <c r="DQ1427" s="12"/>
      <c r="DR1427" s="12"/>
      <c r="DS1427" s="12"/>
      <c r="DT1427" s="12"/>
      <c r="DU1427" s="12"/>
      <c r="DV1427" s="12"/>
      <c r="DW1427" s="12"/>
      <c r="DX1427" s="12"/>
      <c r="DY1427" s="12"/>
      <c r="DZ1427" s="12"/>
      <c r="EA1427" s="12"/>
      <c r="EB1427" s="12"/>
      <c r="EC1427" s="12"/>
      <c r="ED1427" s="12"/>
      <c r="EE1427" s="12"/>
      <c r="EF1427" s="12"/>
      <c r="EG1427" s="12"/>
      <c r="EH1427" s="12"/>
      <c r="EI1427" s="12"/>
      <c r="EJ1427" s="12"/>
      <c r="EK1427" s="12"/>
      <c r="EL1427" s="12"/>
      <c r="EM1427" s="12"/>
      <c r="EN1427" s="12"/>
      <c r="EO1427" s="12"/>
      <c r="EP1427" s="12"/>
      <c r="EQ1427" s="12"/>
      <c r="ER1427" s="12"/>
      <c r="ES1427" s="12"/>
      <c r="ET1427" s="12"/>
      <c r="EU1427" s="12"/>
      <c r="EV1427" s="12"/>
      <c r="EW1427" s="12"/>
      <c r="EX1427" s="12"/>
      <c r="EY1427" s="12"/>
      <c r="EZ1427" s="12"/>
      <c r="FA1427" s="12"/>
      <c r="FB1427" s="12"/>
      <c r="FC1427" s="12"/>
      <c r="FD1427" s="12"/>
      <c r="FE1427" s="12"/>
      <c r="FF1427" s="12"/>
      <c r="FG1427" s="12"/>
      <c r="FH1427" s="12"/>
      <c r="FI1427" s="12"/>
      <c r="FJ1427" s="12"/>
      <c r="FK1427" s="12"/>
      <c r="FL1427" s="12"/>
      <c r="FM1427" s="12"/>
      <c r="FN1427" s="12"/>
      <c r="FO1427" s="12"/>
      <c r="FP1427" s="12"/>
      <c r="FQ1427" s="12"/>
      <c r="FR1427" s="12"/>
      <c r="FS1427" s="12"/>
      <c r="FT1427" s="12"/>
      <c r="FU1427" s="12"/>
      <c r="FV1427" s="12"/>
      <c r="FW1427" s="12"/>
      <c r="FX1427" s="12"/>
      <c r="FY1427" s="12"/>
      <c r="FZ1427" s="12"/>
      <c r="GA1427" s="12"/>
      <c r="GB1427" s="12"/>
      <c r="GC1427" s="12"/>
      <c r="GD1427" s="12"/>
      <c r="GE1427" s="12"/>
      <c r="GF1427" s="12"/>
      <c r="GG1427" s="12"/>
      <c r="GH1427" s="12"/>
      <c r="GI1427" s="12"/>
      <c r="GJ1427" s="12"/>
      <c r="GK1427" s="12"/>
      <c r="GL1427" s="12"/>
      <c r="GM1427" s="12"/>
      <c r="GN1427" s="12"/>
      <c r="GO1427" s="12"/>
      <c r="GP1427" s="12"/>
      <c r="GQ1427" s="12"/>
      <c r="GR1427" s="12"/>
    </row>
    <row r="1428" spans="1:203" x14ac:dyDescent="0.2">
      <c r="A1428" s="79">
        <f t="shared" si="596"/>
        <v>44500</v>
      </c>
      <c r="B1428" s="80">
        <f t="shared" ca="1" si="597"/>
        <v>1234.3700899999999</v>
      </c>
      <c r="C1428" s="81">
        <f t="shared" si="598"/>
        <v>1000</v>
      </c>
      <c r="D1428" s="82">
        <f ca="1">IF(A1428&lt;$B$1,VLOOKUP(A1428,[1]DI!$A$4:$B$15000,2,FALSE),0)</f>
        <v>0</v>
      </c>
      <c r="E1428" s="81">
        <f t="shared" ca="1" si="599"/>
        <v>0</v>
      </c>
      <c r="F1428" s="83">
        <f t="shared" si="594"/>
        <v>1.1679999999999999</v>
      </c>
      <c r="G1428" s="84">
        <f t="shared" ca="1" si="600"/>
        <v>1</v>
      </c>
      <c r="H1428" s="81">
        <f ca="1">TRUNC(PRODUCT(G$10:G1427),15)</f>
        <v>1.23437009088327</v>
      </c>
      <c r="I1428" s="81">
        <f t="shared" si="601"/>
        <v>1</v>
      </c>
      <c r="J1428" s="81">
        <f t="shared" ca="1" si="602"/>
        <v>1.2343700900000001</v>
      </c>
      <c r="K1428" s="81">
        <f t="shared" ca="1" si="603"/>
        <v>234.37009</v>
      </c>
      <c r="L1428" s="85">
        <f>IF(VLOOKUP(A1428,$U$12:$AD$125,8)=VLOOKUP(A1427,$U$12:$AD$125,8),0,VLOOKUP(A1428,U$12:$AD$125,8))</f>
        <v>0</v>
      </c>
      <c r="M1428" s="86">
        <f>IF(L1428&gt;0,VLOOKUP(L1428,T$12:$AC$125,7),0)</f>
        <v>0</v>
      </c>
      <c r="N1428" s="81">
        <f t="shared" si="595"/>
        <v>0</v>
      </c>
      <c r="O1428" s="81">
        <f t="shared" ca="1" si="604"/>
        <v>234.37009</v>
      </c>
      <c r="P1428" s="87" t="str">
        <f t="shared" si="605"/>
        <v>J=</v>
      </c>
      <c r="Q1428" s="88">
        <f t="shared" si="606"/>
        <v>44676</v>
      </c>
      <c r="R1428" s="7"/>
      <c r="S1428" s="7"/>
      <c r="T1428" s="7"/>
      <c r="U1428" s="7"/>
      <c r="V1428" s="7"/>
      <c r="W1428" s="7"/>
      <c r="X1428" s="7"/>
      <c r="Y1428" s="7"/>
      <c r="Z1428" s="7"/>
      <c r="AA1428" s="7"/>
      <c r="AB1428" s="7"/>
      <c r="AC1428" s="7"/>
      <c r="AD1428" s="7"/>
      <c r="AE1428" s="7"/>
      <c r="AF1428" s="65"/>
      <c r="AG1428" s="9"/>
      <c r="AH1428" s="9"/>
      <c r="AI1428" s="4"/>
      <c r="AJ1428" s="10"/>
      <c r="AK1428" s="4"/>
      <c r="AL1428" s="65"/>
      <c r="AM1428" s="10"/>
      <c r="AN1428" s="9"/>
      <c r="AO1428" s="7"/>
      <c r="AP1428" s="11"/>
      <c r="AQ1428" s="9"/>
      <c r="AR1428" s="8"/>
      <c r="AS1428" s="65"/>
      <c r="AT1428" s="12"/>
      <c r="AU1428" s="12"/>
      <c r="AV1428" s="22"/>
      <c r="AW1428" s="12"/>
      <c r="AX1428" s="12"/>
      <c r="AY1428" s="12"/>
      <c r="AZ1428" s="12"/>
      <c r="BA1428" s="12"/>
      <c r="BB1428" s="12"/>
      <c r="BC1428" s="12"/>
      <c r="BD1428" s="12"/>
      <c r="BE1428" s="12"/>
      <c r="BF1428" s="12"/>
      <c r="BG1428" s="12"/>
      <c r="BH1428" s="12"/>
      <c r="BI1428" s="12"/>
      <c r="BJ1428" s="12"/>
      <c r="BK1428" s="12"/>
      <c r="BL1428" s="12"/>
      <c r="BM1428" s="12"/>
      <c r="BN1428" s="12"/>
      <c r="BO1428" s="12"/>
      <c r="BP1428" s="12"/>
      <c r="BQ1428" s="12"/>
      <c r="BR1428" s="12"/>
      <c r="BS1428" s="12"/>
      <c r="BT1428" s="12"/>
      <c r="BU1428" s="12"/>
      <c r="BV1428" s="12"/>
      <c r="BW1428" s="12"/>
      <c r="BX1428" s="12"/>
      <c r="BY1428" s="12"/>
      <c r="BZ1428" s="12"/>
      <c r="CA1428" s="12"/>
      <c r="CB1428" s="12"/>
      <c r="CC1428" s="12"/>
      <c r="CD1428" s="12"/>
      <c r="CE1428" s="12"/>
      <c r="CF1428" s="12"/>
      <c r="CG1428" s="12"/>
      <c r="CH1428" s="12"/>
      <c r="CI1428" s="12"/>
      <c r="CJ1428" s="12"/>
      <c r="CK1428" s="12"/>
      <c r="CL1428" s="12"/>
      <c r="CM1428" s="12"/>
      <c r="CN1428" s="12"/>
      <c r="CO1428" s="12"/>
      <c r="CP1428" s="12"/>
      <c r="CQ1428" s="12"/>
      <c r="CR1428" s="12"/>
      <c r="CS1428" s="12"/>
      <c r="CT1428" s="12"/>
      <c r="CU1428" s="12"/>
      <c r="CV1428" s="12"/>
      <c r="CW1428" s="12"/>
      <c r="CX1428" s="12"/>
      <c r="CY1428" s="12"/>
      <c r="CZ1428" s="12"/>
      <c r="DA1428" s="12"/>
      <c r="DB1428" s="12"/>
      <c r="DC1428" s="12"/>
      <c r="DD1428" s="12"/>
      <c r="DE1428" s="12"/>
      <c r="DF1428" s="12"/>
      <c r="DG1428" s="12"/>
      <c r="DH1428" s="12"/>
      <c r="DI1428" s="12"/>
      <c r="DJ1428" s="12"/>
      <c r="DK1428" s="12"/>
      <c r="DL1428" s="12"/>
      <c r="DM1428" s="12"/>
      <c r="DN1428" s="12"/>
      <c r="DO1428" s="12"/>
      <c r="DP1428" s="12"/>
      <c r="DQ1428" s="12"/>
      <c r="DR1428" s="12"/>
      <c r="DS1428" s="12"/>
      <c r="DT1428" s="12"/>
      <c r="DU1428" s="12"/>
      <c r="DV1428" s="12"/>
      <c r="DW1428" s="12"/>
      <c r="DX1428" s="12"/>
      <c r="DY1428" s="12"/>
      <c r="DZ1428" s="12"/>
      <c r="EA1428" s="12"/>
      <c r="EB1428" s="12"/>
      <c r="EC1428" s="12"/>
      <c r="ED1428" s="12"/>
      <c r="EE1428" s="12"/>
      <c r="EF1428" s="12"/>
      <c r="EG1428" s="12"/>
      <c r="EH1428" s="12"/>
      <c r="EI1428" s="12"/>
      <c r="EJ1428" s="12"/>
      <c r="EK1428" s="12"/>
      <c r="EL1428" s="12"/>
      <c r="EM1428" s="12"/>
      <c r="EN1428" s="12"/>
      <c r="EO1428" s="12"/>
      <c r="EP1428" s="12"/>
      <c r="EQ1428" s="12"/>
      <c r="ER1428" s="12"/>
      <c r="ES1428" s="12"/>
      <c r="ET1428" s="12"/>
      <c r="EU1428" s="12"/>
      <c r="EV1428" s="12"/>
      <c r="EW1428" s="12"/>
      <c r="EX1428" s="12"/>
      <c r="EY1428" s="12"/>
      <c r="EZ1428" s="12"/>
      <c r="FA1428" s="12"/>
      <c r="FB1428" s="12"/>
      <c r="FC1428" s="12"/>
      <c r="FD1428" s="12"/>
      <c r="FE1428" s="12"/>
      <c r="FF1428" s="12"/>
      <c r="FG1428" s="12"/>
      <c r="FH1428" s="12"/>
      <c r="FI1428" s="12"/>
      <c r="FJ1428" s="12"/>
      <c r="FK1428" s="12"/>
      <c r="FL1428" s="12"/>
      <c r="FM1428" s="12"/>
      <c r="FN1428" s="12"/>
      <c r="FO1428" s="12"/>
      <c r="FP1428" s="12"/>
      <c r="FQ1428" s="12"/>
      <c r="FR1428" s="12"/>
      <c r="FS1428" s="12"/>
      <c r="FT1428" s="12"/>
      <c r="FU1428" s="12"/>
      <c r="FV1428" s="12"/>
      <c r="FW1428" s="12"/>
      <c r="FX1428" s="12"/>
      <c r="FY1428" s="12"/>
      <c r="FZ1428" s="12"/>
      <c r="GA1428" s="12"/>
      <c r="GB1428" s="12"/>
      <c r="GC1428" s="12"/>
      <c r="GD1428" s="12"/>
      <c r="GE1428" s="12"/>
      <c r="GF1428" s="12"/>
      <c r="GG1428" s="12"/>
      <c r="GH1428" s="12"/>
      <c r="GI1428" s="12"/>
      <c r="GJ1428" s="12"/>
      <c r="GK1428" s="12"/>
      <c r="GL1428" s="12"/>
      <c r="GM1428" s="12"/>
      <c r="GN1428" s="12"/>
      <c r="GO1428" s="12"/>
      <c r="GP1428" s="12"/>
      <c r="GQ1428" s="12"/>
      <c r="GR1428" s="12"/>
    </row>
    <row r="1429" spans="1:203" x14ac:dyDescent="0.2">
      <c r="A1429" s="79">
        <f t="shared" si="596"/>
        <v>44501</v>
      </c>
      <c r="B1429" s="80">
        <f t="shared" ca="1" si="597"/>
        <v>1234.3700899999999</v>
      </c>
      <c r="C1429" s="81">
        <f t="shared" si="598"/>
        <v>1000</v>
      </c>
      <c r="D1429" s="82">
        <f ca="1">IF(A1429&lt;$B$1,VLOOKUP(A1429,[1]DI!$A$4:$B$15000,2,FALSE),0)</f>
        <v>7.6499999999999999E-2</v>
      </c>
      <c r="E1429" s="81">
        <f t="shared" ca="1" si="599"/>
        <v>2.9255999999999998E-4</v>
      </c>
      <c r="F1429" s="83">
        <f t="shared" si="594"/>
        <v>1.1679999999999999</v>
      </c>
      <c r="G1429" s="84">
        <f t="shared" ca="1" si="600"/>
        <v>1.0003417100800001</v>
      </c>
      <c r="H1429" s="81">
        <f ca="1">TRUNC(PRODUCT(G$10:G1428),15)</f>
        <v>1.23437009088327</v>
      </c>
      <c r="I1429" s="81">
        <f t="shared" si="601"/>
        <v>1</v>
      </c>
      <c r="J1429" s="81">
        <f t="shared" ca="1" si="602"/>
        <v>1.2343700900000001</v>
      </c>
      <c r="K1429" s="81">
        <f t="shared" ca="1" si="603"/>
        <v>234.37009</v>
      </c>
      <c r="L1429" s="85">
        <f>IF(VLOOKUP(A1429,$U$12:$AD$125,8)=VLOOKUP(A1428,$U$12:$AD$125,8),0,VLOOKUP(A1429,U$12:$AD$125,8))</f>
        <v>0</v>
      </c>
      <c r="M1429" s="86">
        <f>IF(L1429&gt;0,VLOOKUP(L1429,T$12:$AC$125,7),0)</f>
        <v>0</v>
      </c>
      <c r="N1429" s="81">
        <f t="shared" si="595"/>
        <v>0</v>
      </c>
      <c r="O1429" s="81">
        <f t="shared" ca="1" si="604"/>
        <v>234.37009</v>
      </c>
      <c r="P1429" s="87" t="str">
        <f t="shared" si="605"/>
        <v>J=</v>
      </c>
      <c r="Q1429" s="88">
        <f t="shared" si="606"/>
        <v>44676</v>
      </c>
      <c r="R1429" s="7"/>
      <c r="S1429" s="7"/>
      <c r="T1429" s="7"/>
      <c r="U1429" s="7"/>
      <c r="V1429" s="7"/>
      <c r="W1429" s="7"/>
      <c r="X1429" s="7"/>
      <c r="Y1429" s="7"/>
      <c r="Z1429" s="7"/>
      <c r="AA1429" s="7"/>
      <c r="AB1429" s="7"/>
      <c r="AC1429" s="7"/>
      <c r="AD1429" s="7"/>
      <c r="AE1429" s="7"/>
      <c r="AF1429" s="65"/>
      <c r="AG1429" s="9"/>
      <c r="AH1429" s="9"/>
      <c r="AI1429" s="4"/>
      <c r="AJ1429" s="10"/>
      <c r="AK1429" s="4"/>
      <c r="AL1429" s="65"/>
      <c r="AM1429" s="10"/>
      <c r="AN1429" s="9"/>
      <c r="AO1429" s="7"/>
      <c r="AP1429" s="11"/>
      <c r="AQ1429" s="9"/>
      <c r="AR1429" s="8"/>
      <c r="AS1429" s="65"/>
      <c r="AT1429" s="12"/>
      <c r="AU1429" s="12"/>
      <c r="AV1429" s="22"/>
      <c r="AW1429" s="12"/>
      <c r="AX1429" s="12"/>
      <c r="AY1429" s="12"/>
      <c r="AZ1429" s="12"/>
      <c r="BA1429" s="12"/>
      <c r="BB1429" s="12"/>
      <c r="BC1429" s="12"/>
      <c r="BD1429" s="12"/>
      <c r="BE1429" s="12"/>
      <c r="BF1429" s="12"/>
      <c r="BG1429" s="12"/>
      <c r="BH1429" s="12"/>
      <c r="BI1429" s="12"/>
      <c r="BJ1429" s="12"/>
      <c r="BK1429" s="12"/>
      <c r="BL1429" s="12"/>
      <c r="BM1429" s="12"/>
      <c r="BN1429" s="12"/>
      <c r="BO1429" s="12"/>
      <c r="BP1429" s="12"/>
      <c r="BQ1429" s="12"/>
      <c r="BR1429" s="12"/>
      <c r="BS1429" s="12"/>
      <c r="BT1429" s="12"/>
      <c r="BU1429" s="12"/>
      <c r="BV1429" s="12"/>
      <c r="BW1429" s="12"/>
      <c r="BX1429" s="12"/>
      <c r="BY1429" s="12"/>
      <c r="BZ1429" s="12"/>
      <c r="CA1429" s="12"/>
      <c r="CB1429" s="12"/>
      <c r="CC1429" s="12"/>
      <c r="CD1429" s="12"/>
      <c r="CE1429" s="12"/>
      <c r="CF1429" s="12"/>
      <c r="CG1429" s="12"/>
      <c r="CH1429" s="12"/>
      <c r="CI1429" s="12"/>
      <c r="CJ1429" s="12"/>
      <c r="CK1429" s="12"/>
      <c r="CL1429" s="12"/>
      <c r="CM1429" s="12"/>
      <c r="CN1429" s="12"/>
      <c r="CO1429" s="12"/>
      <c r="CP1429" s="12"/>
      <c r="CQ1429" s="12"/>
      <c r="CR1429" s="12"/>
      <c r="CS1429" s="12"/>
      <c r="CT1429" s="12"/>
      <c r="CU1429" s="12"/>
      <c r="CV1429" s="12"/>
      <c r="CW1429" s="12"/>
      <c r="CX1429" s="12"/>
      <c r="CY1429" s="12"/>
      <c r="CZ1429" s="12"/>
      <c r="DA1429" s="12"/>
      <c r="DB1429" s="12"/>
      <c r="DC1429" s="12"/>
      <c r="DD1429" s="12"/>
      <c r="DE1429" s="12"/>
      <c r="DF1429" s="12"/>
      <c r="DG1429" s="12"/>
      <c r="DH1429" s="12"/>
      <c r="DI1429" s="12"/>
      <c r="DJ1429" s="12"/>
      <c r="DK1429" s="12"/>
      <c r="DL1429" s="12"/>
      <c r="DM1429" s="12"/>
      <c r="DN1429" s="12"/>
      <c r="DO1429" s="12"/>
      <c r="DP1429" s="12"/>
      <c r="DQ1429" s="12"/>
      <c r="DR1429" s="12"/>
      <c r="DS1429" s="12"/>
      <c r="DT1429" s="12"/>
      <c r="DU1429" s="12"/>
      <c r="DV1429" s="12"/>
      <c r="DW1429" s="12"/>
      <c r="DX1429" s="12"/>
      <c r="DY1429" s="12"/>
      <c r="DZ1429" s="12"/>
      <c r="EA1429" s="12"/>
      <c r="EB1429" s="12"/>
      <c r="EC1429" s="12"/>
      <c r="ED1429" s="12"/>
      <c r="EE1429" s="12"/>
      <c r="EF1429" s="12"/>
      <c r="EG1429" s="12"/>
      <c r="EH1429" s="12"/>
      <c r="EI1429" s="12"/>
      <c r="EJ1429" s="12"/>
      <c r="EK1429" s="12"/>
      <c r="EL1429" s="12"/>
      <c r="EM1429" s="12"/>
      <c r="EN1429" s="12"/>
      <c r="EO1429" s="12"/>
      <c r="EP1429" s="12"/>
      <c r="EQ1429" s="12"/>
      <c r="ER1429" s="12"/>
      <c r="ES1429" s="12"/>
      <c r="ET1429" s="12"/>
      <c r="EU1429" s="12"/>
      <c r="EV1429" s="12"/>
      <c r="EW1429" s="12"/>
      <c r="EX1429" s="12"/>
      <c r="EY1429" s="12"/>
      <c r="EZ1429" s="12"/>
      <c r="FA1429" s="12"/>
      <c r="FB1429" s="12"/>
      <c r="FC1429" s="12"/>
      <c r="FD1429" s="12"/>
      <c r="FE1429" s="12"/>
      <c r="FF1429" s="12"/>
      <c r="FG1429" s="12"/>
      <c r="FH1429" s="12"/>
      <c r="FI1429" s="12"/>
      <c r="FJ1429" s="12"/>
      <c r="FK1429" s="12"/>
      <c r="FL1429" s="12"/>
      <c r="FM1429" s="12"/>
      <c r="FN1429" s="12"/>
      <c r="FO1429" s="12"/>
      <c r="FP1429" s="12"/>
      <c r="FQ1429" s="12"/>
      <c r="FR1429" s="12"/>
      <c r="FS1429" s="12"/>
      <c r="FT1429" s="12"/>
      <c r="FU1429" s="12"/>
      <c r="FV1429" s="12"/>
      <c r="FW1429" s="12"/>
      <c r="FX1429" s="12"/>
      <c r="FY1429" s="12"/>
      <c r="FZ1429" s="12"/>
      <c r="GA1429" s="12"/>
      <c r="GB1429" s="12"/>
      <c r="GC1429" s="12"/>
      <c r="GD1429" s="12"/>
      <c r="GE1429" s="12"/>
      <c r="GF1429" s="12"/>
      <c r="GG1429" s="12"/>
      <c r="GH1429" s="12"/>
      <c r="GI1429" s="12"/>
      <c r="GJ1429" s="12"/>
      <c r="GK1429" s="12"/>
      <c r="GL1429" s="12"/>
      <c r="GM1429" s="12"/>
      <c r="GN1429" s="12"/>
      <c r="GO1429" s="12"/>
      <c r="GP1429" s="12"/>
      <c r="GQ1429" s="12"/>
      <c r="GR1429" s="12"/>
    </row>
    <row r="1430" spans="1:203" x14ac:dyDescent="0.2">
      <c r="A1430" s="79">
        <f t="shared" si="596"/>
        <v>44502</v>
      </c>
      <c r="B1430" s="80">
        <f t="shared" ca="1" si="597"/>
        <v>1234.79189</v>
      </c>
      <c r="C1430" s="81">
        <f t="shared" si="598"/>
        <v>1000</v>
      </c>
      <c r="D1430" s="82">
        <f ca="1">IF(A1430&lt;$B$1,VLOOKUP(A1430,[1]DI!$A$4:$B$15000,2,FALSE),0)</f>
        <v>0</v>
      </c>
      <c r="E1430" s="81">
        <f t="shared" ca="1" si="599"/>
        <v>0</v>
      </c>
      <c r="F1430" s="83">
        <f t="shared" si="594"/>
        <v>1.1679999999999999</v>
      </c>
      <c r="G1430" s="84">
        <f t="shared" ca="1" si="600"/>
        <v>1</v>
      </c>
      <c r="H1430" s="81">
        <f ca="1">TRUNC(PRODUCT(G$10:G1429),15)</f>
        <v>1.23479188758578</v>
      </c>
      <c r="I1430" s="81">
        <f t="shared" si="601"/>
        <v>1</v>
      </c>
      <c r="J1430" s="81">
        <f t="shared" ca="1" si="602"/>
        <v>1.2347918899999999</v>
      </c>
      <c r="K1430" s="81">
        <f t="shared" ca="1" si="603"/>
        <v>234.79189</v>
      </c>
      <c r="L1430" s="85">
        <f>IF(VLOOKUP(A1430,$U$12:$AD$125,8)=VLOOKUP(A1429,$U$12:$AD$125,8),0,VLOOKUP(A1430,U$12:$AD$125,8))</f>
        <v>0</v>
      </c>
      <c r="M1430" s="86">
        <f>IF(L1430&gt;0,VLOOKUP(L1430,T$12:$AC$125,7),0)</f>
        <v>0</v>
      </c>
      <c r="N1430" s="81">
        <f t="shared" si="595"/>
        <v>0</v>
      </c>
      <c r="O1430" s="81">
        <f t="shared" ca="1" si="604"/>
        <v>234.79189</v>
      </c>
      <c r="P1430" s="87" t="str">
        <f t="shared" si="605"/>
        <v>J=</v>
      </c>
      <c r="Q1430" s="88">
        <f t="shared" si="606"/>
        <v>44676</v>
      </c>
      <c r="R1430" s="7"/>
      <c r="S1430" s="7"/>
      <c r="T1430" s="7"/>
      <c r="U1430" s="7"/>
      <c r="V1430" s="7"/>
      <c r="W1430" s="7"/>
      <c r="X1430" s="7"/>
      <c r="Y1430" s="7"/>
      <c r="Z1430" s="7"/>
      <c r="AA1430" s="7"/>
      <c r="AB1430" s="7"/>
      <c r="AC1430" s="7"/>
      <c r="AD1430" s="7"/>
      <c r="AE1430" s="7"/>
      <c r="AF1430" s="65"/>
      <c r="AG1430" s="9"/>
      <c r="AH1430" s="9"/>
      <c r="AI1430" s="4"/>
      <c r="AJ1430" s="10"/>
      <c r="AK1430" s="4"/>
      <c r="AL1430" s="65"/>
      <c r="AM1430" s="10"/>
      <c r="AN1430" s="9"/>
      <c r="AO1430" s="7"/>
      <c r="AP1430" s="11"/>
      <c r="AQ1430" s="9"/>
      <c r="AR1430" s="8"/>
      <c r="AS1430" s="65"/>
      <c r="AT1430" s="12"/>
      <c r="AU1430" s="12"/>
      <c r="AV1430" s="22"/>
      <c r="AW1430" s="12"/>
      <c r="AX1430" s="12"/>
      <c r="AY1430" s="12"/>
      <c r="AZ1430" s="12"/>
      <c r="BA1430" s="12"/>
      <c r="BB1430" s="12"/>
      <c r="BC1430" s="12"/>
      <c r="BD1430" s="12"/>
      <c r="BE1430" s="12"/>
      <c r="BF1430" s="12"/>
      <c r="BG1430" s="12"/>
      <c r="BH1430" s="12"/>
      <c r="BI1430" s="12"/>
      <c r="BJ1430" s="12"/>
      <c r="BK1430" s="12"/>
      <c r="BL1430" s="12"/>
      <c r="BM1430" s="12"/>
      <c r="BN1430" s="12"/>
      <c r="BO1430" s="12"/>
      <c r="BP1430" s="12"/>
      <c r="BQ1430" s="12"/>
      <c r="BR1430" s="12"/>
      <c r="BS1430" s="12"/>
      <c r="BT1430" s="12"/>
      <c r="BU1430" s="12"/>
      <c r="BV1430" s="12"/>
      <c r="BW1430" s="12"/>
      <c r="BX1430" s="12"/>
      <c r="BY1430" s="12"/>
      <c r="BZ1430" s="12"/>
      <c r="CA1430" s="12"/>
      <c r="CB1430" s="12"/>
      <c r="CC1430" s="12"/>
      <c r="CD1430" s="12"/>
      <c r="CE1430" s="12"/>
      <c r="CF1430" s="12"/>
      <c r="CG1430" s="12"/>
      <c r="CH1430" s="12"/>
      <c r="CI1430" s="12"/>
      <c r="CJ1430" s="12"/>
      <c r="CK1430" s="12"/>
      <c r="CL1430" s="12"/>
      <c r="CM1430" s="12"/>
      <c r="CN1430" s="12"/>
      <c r="CO1430" s="12"/>
      <c r="CP1430" s="12"/>
      <c r="CQ1430" s="12"/>
      <c r="CR1430" s="12"/>
      <c r="CS1430" s="12"/>
      <c r="CT1430" s="12"/>
      <c r="CU1430" s="12"/>
      <c r="CV1430" s="12"/>
      <c r="CW1430" s="12"/>
      <c r="CX1430" s="12"/>
      <c r="CY1430" s="12"/>
      <c r="CZ1430" s="12"/>
      <c r="DA1430" s="12"/>
      <c r="DB1430" s="12"/>
      <c r="DC1430" s="12"/>
      <c r="DD1430" s="12"/>
      <c r="DE1430" s="12"/>
      <c r="DF1430" s="12"/>
      <c r="DG1430" s="12"/>
      <c r="DH1430" s="12"/>
      <c r="DI1430" s="12"/>
      <c r="DJ1430" s="12"/>
      <c r="DK1430" s="12"/>
      <c r="DL1430" s="12"/>
      <c r="DM1430" s="12"/>
      <c r="DN1430" s="12"/>
      <c r="DO1430" s="12"/>
      <c r="DP1430" s="12"/>
      <c r="DQ1430" s="12"/>
      <c r="DR1430" s="12"/>
      <c r="DS1430" s="12"/>
      <c r="DT1430" s="12"/>
      <c r="DU1430" s="12"/>
      <c r="DV1430" s="12"/>
      <c r="DW1430" s="12"/>
      <c r="DX1430" s="12"/>
      <c r="DY1430" s="12"/>
      <c r="DZ1430" s="12"/>
      <c r="EA1430" s="12"/>
      <c r="EB1430" s="12"/>
      <c r="EC1430" s="12"/>
      <c r="ED1430" s="12"/>
      <c r="EE1430" s="12"/>
      <c r="EF1430" s="12"/>
      <c r="EG1430" s="12"/>
      <c r="EH1430" s="12"/>
      <c r="EI1430" s="12"/>
      <c r="EJ1430" s="12"/>
      <c r="EK1430" s="12"/>
      <c r="EL1430" s="12"/>
      <c r="EM1430" s="12"/>
      <c r="EN1430" s="12"/>
      <c r="EO1430" s="12"/>
      <c r="EP1430" s="12"/>
      <c r="EQ1430" s="12"/>
      <c r="ER1430" s="12"/>
      <c r="ES1430" s="12"/>
      <c r="ET1430" s="12"/>
      <c r="EU1430" s="12"/>
      <c r="EV1430" s="12"/>
      <c r="EW1430" s="12"/>
      <c r="EX1430" s="12"/>
      <c r="EY1430" s="12"/>
      <c r="EZ1430" s="12"/>
      <c r="FA1430" s="12"/>
      <c r="FB1430" s="12"/>
      <c r="FC1430" s="12"/>
      <c r="FD1430" s="12"/>
      <c r="FE1430" s="12"/>
      <c r="FF1430" s="12"/>
      <c r="FG1430" s="12"/>
      <c r="FH1430" s="12"/>
      <c r="FI1430" s="12"/>
      <c r="FJ1430" s="12"/>
      <c r="FK1430" s="12"/>
      <c r="FL1430" s="12"/>
      <c r="FM1430" s="12"/>
      <c r="FN1430" s="12"/>
      <c r="FO1430" s="12"/>
      <c r="FP1430" s="12"/>
      <c r="FQ1430" s="12"/>
      <c r="FR1430" s="12"/>
      <c r="FS1430" s="12"/>
      <c r="FT1430" s="12"/>
      <c r="FU1430" s="12"/>
      <c r="FV1430" s="12"/>
      <c r="FW1430" s="12"/>
      <c r="FX1430" s="12"/>
      <c r="FY1430" s="12"/>
      <c r="FZ1430" s="12"/>
      <c r="GA1430" s="12"/>
      <c r="GB1430" s="12"/>
      <c r="GC1430" s="12"/>
      <c r="GD1430" s="12"/>
      <c r="GE1430" s="12"/>
      <c r="GF1430" s="12"/>
      <c r="GG1430" s="12"/>
      <c r="GH1430" s="12"/>
      <c r="GI1430" s="12"/>
      <c r="GJ1430" s="12"/>
      <c r="GK1430" s="12"/>
      <c r="GL1430" s="12"/>
      <c r="GM1430" s="12"/>
      <c r="GN1430" s="12"/>
      <c r="GO1430" s="12"/>
      <c r="GP1430" s="12"/>
      <c r="GQ1430" s="12"/>
      <c r="GR1430" s="12"/>
    </row>
    <row r="1431" spans="1:203" x14ac:dyDescent="0.2">
      <c r="A1431" s="79">
        <f t="shared" si="596"/>
        <v>44503</v>
      </c>
      <c r="B1431" s="80">
        <f t="shared" ca="1" si="597"/>
        <v>1234.79189</v>
      </c>
      <c r="C1431" s="81">
        <f t="shared" si="598"/>
        <v>1000</v>
      </c>
      <c r="D1431" s="82">
        <f ca="1">IF(A1431&lt;$B$1,VLOOKUP(A1431,[1]DI!$A$4:$B$15000,2,FALSE),0)</f>
        <v>7.6499999999999999E-2</v>
      </c>
      <c r="E1431" s="81">
        <f t="shared" ca="1" si="599"/>
        <v>2.9255999999999998E-4</v>
      </c>
      <c r="F1431" s="83">
        <f t="shared" si="594"/>
        <v>1.1679999999999999</v>
      </c>
      <c r="G1431" s="84">
        <f t="shared" ca="1" si="600"/>
        <v>1.0003417100800001</v>
      </c>
      <c r="H1431" s="81">
        <f ca="1">TRUNC(PRODUCT(G$10:G1430),15)</f>
        <v>1.23479188758578</v>
      </c>
      <c r="I1431" s="81">
        <f t="shared" si="601"/>
        <v>1</v>
      </c>
      <c r="J1431" s="81">
        <f t="shared" ca="1" si="602"/>
        <v>1.2347918899999999</v>
      </c>
      <c r="K1431" s="81">
        <f t="shared" ca="1" si="603"/>
        <v>234.79189</v>
      </c>
      <c r="L1431" s="85">
        <f>IF(VLOOKUP(A1431,$U$12:$AD$125,8)=VLOOKUP(A1430,$U$12:$AD$125,8),0,VLOOKUP(A1431,U$12:$AD$125,8))</f>
        <v>0</v>
      </c>
      <c r="M1431" s="86">
        <f>IF(L1431&gt;0,VLOOKUP(L1431,T$12:$AC$125,7),0)</f>
        <v>0</v>
      </c>
      <c r="N1431" s="81">
        <f t="shared" si="595"/>
        <v>0</v>
      </c>
      <c r="O1431" s="81">
        <f t="shared" ca="1" si="604"/>
        <v>234.79189</v>
      </c>
      <c r="P1431" s="87" t="str">
        <f t="shared" si="605"/>
        <v>J=</v>
      </c>
      <c r="Q1431" s="88">
        <f t="shared" si="606"/>
        <v>44676</v>
      </c>
      <c r="R1431" s="7"/>
      <c r="S1431" s="7"/>
      <c r="T1431" s="7"/>
      <c r="U1431" s="7"/>
      <c r="V1431" s="7"/>
      <c r="W1431" s="7"/>
      <c r="X1431" s="7"/>
      <c r="Y1431" s="7"/>
      <c r="Z1431" s="7"/>
      <c r="AA1431" s="7"/>
      <c r="AB1431" s="7"/>
      <c r="AC1431" s="7"/>
      <c r="AD1431" s="7"/>
      <c r="AE1431" s="7"/>
      <c r="AF1431" s="65"/>
      <c r="AG1431" s="9"/>
      <c r="AH1431" s="9"/>
      <c r="AI1431" s="4"/>
      <c r="AJ1431" s="10"/>
      <c r="AK1431" s="4"/>
      <c r="AL1431" s="65"/>
      <c r="AM1431" s="10"/>
      <c r="AN1431" s="9"/>
      <c r="AO1431" s="7"/>
      <c r="AP1431" s="11"/>
      <c r="AQ1431" s="9"/>
      <c r="AR1431" s="8"/>
      <c r="AS1431" s="65"/>
      <c r="AT1431" s="12"/>
      <c r="AU1431" s="12"/>
      <c r="AV1431" s="22"/>
      <c r="AW1431" s="12"/>
      <c r="AX1431" s="12"/>
      <c r="AY1431" s="12"/>
      <c r="AZ1431" s="12"/>
      <c r="BA1431" s="12"/>
      <c r="BB1431" s="12"/>
      <c r="BC1431" s="12"/>
      <c r="BD1431" s="12"/>
      <c r="BE1431" s="12"/>
      <c r="BF1431" s="12"/>
      <c r="BG1431" s="12"/>
      <c r="BH1431" s="12"/>
      <c r="BI1431" s="12"/>
      <c r="BJ1431" s="12"/>
      <c r="BK1431" s="12"/>
      <c r="BL1431" s="12"/>
      <c r="BM1431" s="12"/>
      <c r="BN1431" s="12"/>
      <c r="BO1431" s="12"/>
      <c r="BP1431" s="12"/>
      <c r="BQ1431" s="12"/>
      <c r="BR1431" s="12"/>
      <c r="BS1431" s="12"/>
      <c r="BT1431" s="12"/>
      <c r="BU1431" s="12"/>
      <c r="BV1431" s="12"/>
      <c r="BW1431" s="12"/>
      <c r="BX1431" s="12"/>
      <c r="BY1431" s="12"/>
      <c r="BZ1431" s="12"/>
      <c r="CA1431" s="12"/>
      <c r="CB1431" s="12"/>
      <c r="CC1431" s="12"/>
      <c r="CD1431" s="12"/>
      <c r="CE1431" s="12"/>
      <c r="CF1431" s="12"/>
      <c r="CG1431" s="12"/>
      <c r="CH1431" s="12"/>
      <c r="CI1431" s="12"/>
      <c r="CJ1431" s="12"/>
      <c r="CK1431" s="12"/>
      <c r="CL1431" s="12"/>
      <c r="CM1431" s="12"/>
      <c r="CN1431" s="12"/>
      <c r="CO1431" s="12"/>
      <c r="CP1431" s="12"/>
      <c r="CQ1431" s="12"/>
      <c r="CR1431" s="12"/>
      <c r="CS1431" s="12"/>
      <c r="CT1431" s="12"/>
      <c r="CU1431" s="12"/>
      <c r="CV1431" s="12"/>
      <c r="CW1431" s="12"/>
      <c r="CX1431" s="12"/>
      <c r="CY1431" s="12"/>
      <c r="CZ1431" s="12"/>
      <c r="DA1431" s="12"/>
      <c r="DB1431" s="12"/>
      <c r="DC1431" s="12"/>
      <c r="DD1431" s="12"/>
      <c r="DE1431" s="12"/>
      <c r="DF1431" s="12"/>
      <c r="DG1431" s="12"/>
      <c r="DH1431" s="12"/>
      <c r="DI1431" s="12"/>
      <c r="DJ1431" s="12"/>
      <c r="DK1431" s="12"/>
      <c r="DL1431" s="12"/>
      <c r="DM1431" s="12"/>
      <c r="DN1431" s="12"/>
      <c r="DO1431" s="12"/>
      <c r="DP1431" s="12"/>
      <c r="DQ1431" s="12"/>
      <c r="DR1431" s="12"/>
      <c r="DS1431" s="12"/>
      <c r="DT1431" s="12"/>
      <c r="DU1431" s="12"/>
      <c r="DV1431" s="12"/>
      <c r="DW1431" s="12"/>
      <c r="DX1431" s="12"/>
      <c r="DY1431" s="12"/>
      <c r="DZ1431" s="12"/>
      <c r="EA1431" s="12"/>
      <c r="EB1431" s="12"/>
      <c r="EC1431" s="12"/>
      <c r="ED1431" s="12"/>
      <c r="EE1431" s="12"/>
      <c r="EF1431" s="12"/>
      <c r="EG1431" s="12"/>
      <c r="EH1431" s="12"/>
      <c r="EI1431" s="12"/>
      <c r="EJ1431" s="12"/>
      <c r="EK1431" s="12"/>
      <c r="EL1431" s="12"/>
      <c r="EM1431" s="12"/>
      <c r="EN1431" s="12"/>
      <c r="EO1431" s="12"/>
      <c r="EP1431" s="12"/>
      <c r="EQ1431" s="12"/>
      <c r="ER1431" s="12"/>
      <c r="ES1431" s="12"/>
      <c r="ET1431" s="12"/>
      <c r="EU1431" s="12"/>
      <c r="EV1431" s="12"/>
      <c r="EW1431" s="12"/>
      <c r="EX1431" s="12"/>
      <c r="EY1431" s="12"/>
      <c r="EZ1431" s="12"/>
      <c r="FA1431" s="12"/>
      <c r="FB1431" s="12"/>
      <c r="FC1431" s="12"/>
      <c r="FD1431" s="12"/>
      <c r="FE1431" s="12"/>
      <c r="FF1431" s="12"/>
      <c r="FG1431" s="12"/>
      <c r="FH1431" s="12"/>
      <c r="FI1431" s="12"/>
      <c r="FJ1431" s="12"/>
      <c r="FK1431" s="12"/>
      <c r="FL1431" s="12"/>
      <c r="FM1431" s="12"/>
      <c r="FN1431" s="12"/>
      <c r="FO1431" s="12"/>
      <c r="FP1431" s="12"/>
      <c r="FQ1431" s="12"/>
      <c r="FR1431" s="12"/>
      <c r="FS1431" s="12"/>
      <c r="FT1431" s="12"/>
      <c r="FU1431" s="12"/>
      <c r="FV1431" s="12"/>
      <c r="FW1431" s="12"/>
      <c r="FX1431" s="12"/>
      <c r="FY1431" s="12"/>
      <c r="FZ1431" s="12"/>
      <c r="GA1431" s="12"/>
      <c r="GB1431" s="12"/>
      <c r="GC1431" s="12"/>
      <c r="GD1431" s="12"/>
      <c r="GE1431" s="12"/>
      <c r="GF1431" s="12"/>
      <c r="GG1431" s="12"/>
      <c r="GH1431" s="12"/>
      <c r="GI1431" s="12"/>
      <c r="GJ1431" s="12"/>
      <c r="GK1431" s="12"/>
      <c r="GL1431" s="12"/>
      <c r="GM1431" s="12"/>
      <c r="GN1431" s="12"/>
      <c r="GO1431" s="12"/>
      <c r="GP1431" s="12"/>
      <c r="GQ1431" s="12"/>
      <c r="GR1431" s="12"/>
    </row>
    <row r="1432" spans="1:203" x14ac:dyDescent="0.2">
      <c r="A1432" s="79">
        <f t="shared" si="596"/>
        <v>44504</v>
      </c>
      <c r="B1432" s="80">
        <f t="shared" ca="1" si="597"/>
        <v>1235.2138299999999</v>
      </c>
      <c r="C1432" s="81">
        <f t="shared" si="598"/>
        <v>1000</v>
      </c>
      <c r="D1432" s="82">
        <f ca="1">IF(A1432&lt;$B$1,VLOOKUP(A1432,[1]DI!$A$4:$B$15000,2,FALSE),0)</f>
        <v>7.6499999999999999E-2</v>
      </c>
      <c r="E1432" s="81">
        <f t="shared" ca="1" si="599"/>
        <v>2.9255999999999998E-4</v>
      </c>
      <c r="F1432" s="83">
        <f t="shared" si="594"/>
        <v>1.1679999999999999</v>
      </c>
      <c r="G1432" s="84">
        <f t="shared" ca="1" si="600"/>
        <v>1.0003417100800001</v>
      </c>
      <c r="H1432" s="81">
        <f ca="1">TRUNC(PRODUCT(G$10:G1431),15)</f>
        <v>1.2352138284204699</v>
      </c>
      <c r="I1432" s="81">
        <f t="shared" si="601"/>
        <v>1</v>
      </c>
      <c r="J1432" s="81">
        <f t="shared" ca="1" si="602"/>
        <v>1.23521383</v>
      </c>
      <c r="K1432" s="81">
        <f t="shared" ca="1" si="603"/>
        <v>235.21383</v>
      </c>
      <c r="L1432" s="85">
        <f>IF(VLOOKUP(A1432,$U$12:$AD$125,8)=VLOOKUP(A1431,$U$12:$AD$125,8),0,VLOOKUP(A1432,U$12:$AD$125,8))</f>
        <v>0</v>
      </c>
      <c r="M1432" s="86">
        <f>IF(L1432&gt;0,VLOOKUP(L1432,T$12:$AC$125,7),0)</f>
        <v>0</v>
      </c>
      <c r="N1432" s="81">
        <f t="shared" si="595"/>
        <v>0</v>
      </c>
      <c r="O1432" s="81">
        <f t="shared" ca="1" si="604"/>
        <v>235.21383</v>
      </c>
      <c r="P1432" s="87" t="str">
        <f t="shared" si="605"/>
        <v>J=</v>
      </c>
      <c r="Q1432" s="88">
        <f t="shared" si="606"/>
        <v>44676</v>
      </c>
      <c r="R1432" s="7"/>
      <c r="S1432" s="16"/>
      <c r="T1432" s="16"/>
      <c r="U1432" s="16"/>
      <c r="V1432" s="16"/>
      <c r="W1432" s="16"/>
      <c r="X1432" s="16"/>
      <c r="Y1432" s="16"/>
      <c r="Z1432" s="16"/>
      <c r="AA1432" s="16"/>
      <c r="AB1432" s="16"/>
      <c r="AC1432" s="16"/>
      <c r="AD1432" s="16"/>
      <c r="AE1432" s="16"/>
      <c r="AF1432" s="65"/>
      <c r="AG1432" s="9"/>
      <c r="AH1432" s="9"/>
      <c r="AI1432" s="4"/>
      <c r="AJ1432" s="10"/>
      <c r="AK1432" s="4"/>
      <c r="AL1432" s="65"/>
      <c r="AM1432" s="10"/>
      <c r="AN1432" s="9"/>
      <c r="AO1432" s="7"/>
      <c r="AP1432" s="11"/>
      <c r="AQ1432" s="9"/>
      <c r="AR1432" s="8"/>
      <c r="AS1432" s="65"/>
      <c r="AT1432" s="17"/>
      <c r="AU1432" s="17"/>
      <c r="AV1432" s="23"/>
      <c r="AW1432" s="17"/>
      <c r="AX1432" s="17"/>
      <c r="AY1432" s="17"/>
      <c r="AZ1432" s="17"/>
      <c r="BA1432" s="17"/>
      <c r="BB1432" s="17"/>
      <c r="BC1432" s="17"/>
      <c r="BD1432" s="17"/>
      <c r="BE1432" s="17"/>
      <c r="BF1432" s="17"/>
      <c r="BG1432" s="17"/>
      <c r="BH1432" s="17"/>
      <c r="BI1432" s="17"/>
      <c r="BJ1432" s="17"/>
      <c r="BK1432" s="17"/>
      <c r="BL1432" s="17"/>
      <c r="BM1432" s="17"/>
      <c r="BN1432" s="17"/>
      <c r="BO1432" s="17"/>
      <c r="BP1432" s="17"/>
      <c r="BQ1432" s="17"/>
      <c r="BR1432" s="17"/>
      <c r="BS1432" s="17"/>
      <c r="BT1432" s="17"/>
      <c r="BU1432" s="17"/>
      <c r="BV1432" s="17"/>
      <c r="BW1432" s="17"/>
      <c r="BX1432" s="17"/>
      <c r="BY1432" s="17"/>
      <c r="BZ1432" s="17"/>
      <c r="CA1432" s="17"/>
      <c r="CB1432" s="17"/>
      <c r="CC1432" s="17"/>
      <c r="CD1432" s="17"/>
      <c r="CE1432" s="17"/>
      <c r="CF1432" s="17"/>
      <c r="CG1432" s="17"/>
      <c r="CH1432" s="17"/>
      <c r="CI1432" s="17"/>
      <c r="CJ1432" s="17"/>
      <c r="CK1432" s="17"/>
      <c r="CL1432" s="17"/>
      <c r="CM1432" s="17"/>
      <c r="CN1432" s="17"/>
      <c r="CO1432" s="17"/>
      <c r="CP1432" s="17"/>
      <c r="CQ1432" s="17"/>
      <c r="CR1432" s="17"/>
      <c r="CS1432" s="17"/>
      <c r="CT1432" s="17"/>
      <c r="CU1432" s="17"/>
      <c r="CV1432" s="17"/>
      <c r="CW1432" s="17"/>
      <c r="CX1432" s="17"/>
      <c r="CY1432" s="17"/>
      <c r="CZ1432" s="17"/>
      <c r="DA1432" s="17"/>
      <c r="DB1432" s="17"/>
      <c r="DC1432" s="17"/>
      <c r="DD1432" s="17"/>
      <c r="DE1432" s="17"/>
      <c r="DF1432" s="17"/>
      <c r="DG1432" s="17"/>
      <c r="DH1432" s="17"/>
      <c r="DI1432" s="17"/>
      <c r="DJ1432" s="17"/>
      <c r="DK1432" s="17"/>
      <c r="DL1432" s="17"/>
      <c r="DM1432" s="17"/>
      <c r="DN1432" s="17"/>
      <c r="DO1432" s="17"/>
      <c r="DP1432" s="17"/>
      <c r="DQ1432" s="17"/>
      <c r="DR1432" s="17"/>
      <c r="DS1432" s="17"/>
      <c r="DT1432" s="17"/>
      <c r="DU1432" s="17"/>
      <c r="DV1432" s="17"/>
      <c r="DW1432" s="17"/>
      <c r="DX1432" s="17"/>
      <c r="DY1432" s="17"/>
      <c r="DZ1432" s="17"/>
      <c r="EA1432" s="17"/>
      <c r="EB1432" s="17"/>
      <c r="EC1432" s="17"/>
      <c r="ED1432" s="17"/>
      <c r="EE1432" s="17"/>
      <c r="EF1432" s="17"/>
      <c r="EG1432" s="17"/>
      <c r="EH1432" s="17"/>
      <c r="EI1432" s="17"/>
      <c r="EJ1432" s="17"/>
      <c r="EK1432" s="17"/>
      <c r="EL1432" s="17"/>
      <c r="EM1432" s="17"/>
      <c r="EN1432" s="17"/>
      <c r="EO1432" s="17"/>
      <c r="EP1432" s="17"/>
      <c r="EQ1432" s="17"/>
      <c r="ER1432" s="17"/>
      <c r="ES1432" s="17"/>
      <c r="ET1432" s="17"/>
      <c r="EU1432" s="17"/>
      <c r="EV1432" s="17"/>
      <c r="EW1432" s="17"/>
      <c r="EX1432" s="17"/>
      <c r="EY1432" s="17"/>
      <c r="EZ1432" s="17"/>
      <c r="FA1432" s="17"/>
      <c r="FB1432" s="17"/>
      <c r="FC1432" s="17"/>
      <c r="FD1432" s="17"/>
      <c r="FE1432" s="17"/>
      <c r="FF1432" s="17"/>
      <c r="FG1432" s="17"/>
      <c r="FH1432" s="17"/>
      <c r="FI1432" s="17"/>
      <c r="FJ1432" s="17"/>
      <c r="FK1432" s="17"/>
      <c r="FL1432" s="17"/>
      <c r="FM1432" s="17"/>
      <c r="FN1432" s="17"/>
      <c r="FO1432" s="17"/>
      <c r="FP1432" s="17"/>
      <c r="FQ1432" s="17"/>
      <c r="FR1432" s="17"/>
      <c r="FS1432" s="17"/>
      <c r="FT1432" s="17"/>
      <c r="FU1432" s="17"/>
      <c r="FV1432" s="17"/>
      <c r="FW1432" s="17"/>
      <c r="FX1432" s="17"/>
      <c r="FY1432" s="17"/>
      <c r="FZ1432" s="17"/>
      <c r="GA1432" s="17"/>
      <c r="GB1432" s="17"/>
      <c r="GC1432" s="17"/>
      <c r="GD1432" s="17"/>
      <c r="GE1432" s="17"/>
      <c r="GF1432" s="17"/>
      <c r="GG1432" s="17"/>
      <c r="GH1432" s="17"/>
      <c r="GI1432" s="17"/>
      <c r="GJ1432" s="17"/>
      <c r="GK1432" s="17"/>
      <c r="GL1432" s="17"/>
      <c r="GM1432" s="17"/>
      <c r="GN1432" s="17"/>
      <c r="GO1432" s="17"/>
      <c r="GP1432" s="17"/>
      <c r="GQ1432" s="17"/>
      <c r="GR1432" s="17"/>
      <c r="GS1432" s="17"/>
      <c r="GT1432" s="17"/>
      <c r="GU1432" s="17"/>
    </row>
    <row r="1433" spans="1:203" x14ac:dyDescent="0.2">
      <c r="A1433" s="79">
        <f t="shared" si="596"/>
        <v>44505</v>
      </c>
      <c r="B1433" s="80">
        <f t="shared" ca="1" si="597"/>
        <v>1235.63591</v>
      </c>
      <c r="C1433" s="81">
        <f t="shared" si="598"/>
        <v>1000</v>
      </c>
      <c r="D1433" s="82">
        <f ca="1">IF(A1433&lt;$B$1,VLOOKUP(A1433,[1]DI!$A$4:$B$15000,2,FALSE),0)</f>
        <v>7.6499999999999999E-2</v>
      </c>
      <c r="E1433" s="81">
        <f t="shared" ca="1" si="599"/>
        <v>2.9255999999999998E-4</v>
      </c>
      <c r="F1433" s="83">
        <f t="shared" si="594"/>
        <v>1.1679999999999999</v>
      </c>
      <c r="G1433" s="84">
        <f t="shared" ca="1" si="600"/>
        <v>1.0003417100800001</v>
      </c>
      <c r="H1433" s="81">
        <f ca="1">TRUNC(PRODUCT(G$10:G1432),15)</f>
        <v>1.2356359134366</v>
      </c>
      <c r="I1433" s="81">
        <f t="shared" si="601"/>
        <v>1</v>
      </c>
      <c r="J1433" s="81">
        <f t="shared" ca="1" si="602"/>
        <v>1.2356359100000001</v>
      </c>
      <c r="K1433" s="81">
        <f t="shared" ca="1" si="603"/>
        <v>235.63591</v>
      </c>
      <c r="L1433" s="85">
        <f>IF(VLOOKUP(A1433,$U$12:$AD$125,8)=VLOOKUP(A1432,$U$12:$AD$125,8),0,VLOOKUP(A1433,U$12:$AD$125,8))</f>
        <v>0</v>
      </c>
      <c r="M1433" s="86">
        <f>IF(L1433&gt;0,VLOOKUP(L1433,T$12:$AC$125,7),0)</f>
        <v>0</v>
      </c>
      <c r="N1433" s="81">
        <f t="shared" si="595"/>
        <v>0</v>
      </c>
      <c r="O1433" s="81">
        <f t="shared" ca="1" si="604"/>
        <v>235.63591</v>
      </c>
      <c r="P1433" s="87" t="str">
        <f t="shared" si="605"/>
        <v>J=</v>
      </c>
      <c r="Q1433" s="88">
        <f t="shared" si="606"/>
        <v>44676</v>
      </c>
      <c r="R1433" s="7"/>
      <c r="S1433" s="7"/>
      <c r="T1433" s="7"/>
      <c r="U1433" s="7"/>
      <c r="V1433" s="7"/>
      <c r="W1433" s="7"/>
      <c r="X1433" s="7"/>
      <c r="Y1433" s="7"/>
      <c r="Z1433" s="7"/>
      <c r="AA1433" s="7"/>
      <c r="AB1433" s="7"/>
      <c r="AC1433" s="7"/>
      <c r="AD1433" s="7"/>
      <c r="AE1433" s="7"/>
      <c r="AF1433" s="65"/>
      <c r="AG1433" s="9"/>
      <c r="AH1433" s="9"/>
      <c r="AI1433" s="4"/>
      <c r="AJ1433" s="10"/>
      <c r="AK1433" s="4"/>
      <c r="AL1433" s="65"/>
      <c r="AM1433" s="10"/>
      <c r="AN1433" s="9"/>
      <c r="AO1433" s="7"/>
      <c r="AP1433" s="11"/>
      <c r="AQ1433" s="9"/>
      <c r="AR1433" s="8"/>
      <c r="AS1433" s="65"/>
      <c r="AT1433" s="12"/>
      <c r="AU1433" s="12"/>
      <c r="AV1433" s="22"/>
      <c r="AW1433" s="12"/>
      <c r="AX1433" s="12"/>
      <c r="AY1433" s="12"/>
      <c r="AZ1433" s="12"/>
      <c r="BA1433" s="12"/>
      <c r="BB1433" s="12"/>
      <c r="BC1433" s="12"/>
      <c r="BD1433" s="12"/>
      <c r="BE1433" s="12"/>
      <c r="BF1433" s="12"/>
      <c r="BG1433" s="12"/>
      <c r="BH1433" s="12"/>
      <c r="BI1433" s="12"/>
      <c r="BJ1433" s="12"/>
      <c r="BK1433" s="12"/>
      <c r="BL1433" s="12"/>
      <c r="BM1433" s="12"/>
      <c r="BN1433" s="12"/>
      <c r="BO1433" s="12"/>
      <c r="BP1433" s="12"/>
      <c r="BQ1433" s="12"/>
      <c r="BR1433" s="12"/>
      <c r="BS1433" s="12"/>
      <c r="BT1433" s="12"/>
      <c r="BU1433" s="12"/>
      <c r="BV1433" s="12"/>
      <c r="BW1433" s="12"/>
      <c r="BX1433" s="12"/>
      <c r="BY1433" s="12"/>
      <c r="BZ1433" s="12"/>
      <c r="CA1433" s="12"/>
      <c r="CB1433" s="12"/>
      <c r="CC1433" s="12"/>
      <c r="CD1433" s="12"/>
      <c r="CE1433" s="12"/>
      <c r="CF1433" s="12"/>
      <c r="CG1433" s="12"/>
      <c r="CH1433" s="12"/>
      <c r="CI1433" s="12"/>
      <c r="CJ1433" s="12"/>
      <c r="CK1433" s="12"/>
      <c r="CL1433" s="12"/>
      <c r="CM1433" s="12"/>
      <c r="CN1433" s="12"/>
      <c r="CO1433" s="12"/>
      <c r="CP1433" s="12"/>
      <c r="CQ1433" s="12"/>
      <c r="CR1433" s="12"/>
      <c r="CS1433" s="12"/>
      <c r="CT1433" s="12"/>
      <c r="CU1433" s="12"/>
      <c r="CV1433" s="12"/>
      <c r="CW1433" s="12"/>
      <c r="CX1433" s="12"/>
      <c r="CY1433" s="12"/>
      <c r="CZ1433" s="12"/>
      <c r="DA1433" s="12"/>
      <c r="DB1433" s="12"/>
      <c r="DC1433" s="12"/>
      <c r="DD1433" s="12"/>
      <c r="DE1433" s="12"/>
      <c r="DF1433" s="12"/>
      <c r="DG1433" s="12"/>
      <c r="DH1433" s="12"/>
      <c r="DI1433" s="12"/>
      <c r="DJ1433" s="12"/>
      <c r="DK1433" s="12"/>
      <c r="DL1433" s="12"/>
      <c r="DM1433" s="12"/>
      <c r="DN1433" s="12"/>
      <c r="DO1433" s="12"/>
      <c r="DP1433" s="12"/>
      <c r="DQ1433" s="12"/>
      <c r="DR1433" s="12"/>
      <c r="DS1433" s="12"/>
      <c r="DT1433" s="12"/>
      <c r="DU1433" s="12"/>
      <c r="DV1433" s="12"/>
      <c r="DW1433" s="12"/>
      <c r="DX1433" s="12"/>
      <c r="DY1433" s="12"/>
      <c r="DZ1433" s="12"/>
      <c r="EA1433" s="12"/>
      <c r="EB1433" s="12"/>
      <c r="EC1433" s="12"/>
      <c r="ED1433" s="12"/>
      <c r="EE1433" s="12"/>
      <c r="EF1433" s="12"/>
      <c r="EG1433" s="12"/>
      <c r="EH1433" s="12"/>
      <c r="EI1433" s="12"/>
      <c r="EJ1433" s="12"/>
      <c r="EK1433" s="12"/>
      <c r="EL1433" s="12"/>
      <c r="EM1433" s="12"/>
      <c r="EN1433" s="12"/>
      <c r="EO1433" s="12"/>
      <c r="EP1433" s="12"/>
      <c r="EQ1433" s="12"/>
      <c r="ER1433" s="12"/>
      <c r="ES1433" s="12"/>
      <c r="ET1433" s="12"/>
      <c r="EU1433" s="12"/>
      <c r="EV1433" s="12"/>
      <c r="EW1433" s="12"/>
      <c r="EX1433" s="12"/>
      <c r="EY1433" s="12"/>
      <c r="EZ1433" s="12"/>
      <c r="FA1433" s="12"/>
      <c r="FB1433" s="12"/>
      <c r="FC1433" s="12"/>
      <c r="FD1433" s="12"/>
      <c r="FE1433" s="12"/>
      <c r="FF1433" s="12"/>
      <c r="FG1433" s="12"/>
      <c r="FH1433" s="12"/>
      <c r="FI1433" s="12"/>
      <c r="FJ1433" s="12"/>
      <c r="FK1433" s="12"/>
      <c r="FL1433" s="12"/>
      <c r="FM1433" s="12"/>
      <c r="FN1433" s="12"/>
      <c r="FO1433" s="12"/>
      <c r="FP1433" s="12"/>
      <c r="FQ1433" s="12"/>
      <c r="FR1433" s="12"/>
      <c r="FS1433" s="12"/>
      <c r="FT1433" s="12"/>
      <c r="FU1433" s="12"/>
      <c r="FV1433" s="12"/>
      <c r="FW1433" s="12"/>
      <c r="FX1433" s="12"/>
      <c r="FY1433" s="12"/>
      <c r="FZ1433" s="12"/>
      <c r="GA1433" s="12"/>
      <c r="GB1433" s="12"/>
      <c r="GC1433" s="12"/>
      <c r="GD1433" s="12"/>
      <c r="GE1433" s="12"/>
      <c r="GF1433" s="12"/>
      <c r="GG1433" s="12"/>
      <c r="GH1433" s="12"/>
      <c r="GI1433" s="12"/>
      <c r="GJ1433" s="12"/>
      <c r="GK1433" s="12"/>
      <c r="GL1433" s="12"/>
      <c r="GM1433" s="12"/>
      <c r="GN1433" s="12"/>
      <c r="GO1433" s="12"/>
      <c r="GP1433" s="12"/>
      <c r="GQ1433" s="12"/>
      <c r="GR1433" s="12"/>
    </row>
    <row r="1434" spans="1:203" x14ac:dyDescent="0.2">
      <c r="A1434" s="79">
        <f t="shared" si="596"/>
        <v>44506</v>
      </c>
      <c r="B1434" s="80">
        <f t="shared" ca="1" si="597"/>
        <v>1236.0581400000001</v>
      </c>
      <c r="C1434" s="81">
        <f t="shared" si="598"/>
        <v>1000</v>
      </c>
      <c r="D1434" s="82">
        <f ca="1">IF(A1434&lt;$B$1,VLOOKUP(A1434,[1]DI!$A$4:$B$15000,2,FALSE),0)</f>
        <v>0</v>
      </c>
      <c r="E1434" s="81">
        <f t="shared" ca="1" si="599"/>
        <v>0</v>
      </c>
      <c r="F1434" s="83">
        <f t="shared" si="594"/>
        <v>1.1679999999999999</v>
      </c>
      <c r="G1434" s="84">
        <f t="shared" ca="1" si="600"/>
        <v>1</v>
      </c>
      <c r="H1434" s="81">
        <f ca="1">TRUNC(PRODUCT(G$10:G1433),15)</f>
        <v>1.2360581426834301</v>
      </c>
      <c r="I1434" s="81">
        <f t="shared" si="601"/>
        <v>1</v>
      </c>
      <c r="J1434" s="81">
        <f t="shared" ca="1" si="602"/>
        <v>1.2360581399999999</v>
      </c>
      <c r="K1434" s="81">
        <f t="shared" ca="1" si="603"/>
        <v>236.05814000000001</v>
      </c>
      <c r="L1434" s="85">
        <f>IF(VLOOKUP(A1434,$U$12:$AD$125,8)=VLOOKUP(A1433,$U$12:$AD$125,8),0,VLOOKUP(A1434,U$12:$AD$125,8))</f>
        <v>0</v>
      </c>
      <c r="M1434" s="86">
        <f>IF(L1434&gt;0,VLOOKUP(L1434,T$12:$AC$125,7),0)</f>
        <v>0</v>
      </c>
      <c r="N1434" s="81">
        <f t="shared" si="595"/>
        <v>0</v>
      </c>
      <c r="O1434" s="81">
        <f t="shared" ca="1" si="604"/>
        <v>236.05814000000001</v>
      </c>
      <c r="P1434" s="87" t="str">
        <f t="shared" si="605"/>
        <v>J=</v>
      </c>
      <c r="Q1434" s="88">
        <f t="shared" si="606"/>
        <v>44676</v>
      </c>
      <c r="R1434" s="7"/>
      <c r="S1434" s="7"/>
      <c r="T1434" s="7"/>
      <c r="U1434" s="7"/>
      <c r="V1434" s="7"/>
      <c r="W1434" s="7"/>
      <c r="X1434" s="7"/>
      <c r="Y1434" s="7"/>
      <c r="Z1434" s="7"/>
      <c r="AA1434" s="7"/>
      <c r="AB1434" s="7"/>
      <c r="AC1434" s="7"/>
      <c r="AD1434" s="7"/>
      <c r="AE1434" s="7"/>
      <c r="AF1434" s="65"/>
      <c r="AG1434" s="9"/>
      <c r="AH1434" s="9"/>
      <c r="AI1434" s="4"/>
      <c r="AJ1434" s="10"/>
      <c r="AK1434" s="4"/>
      <c r="AL1434" s="65"/>
      <c r="AM1434" s="10"/>
      <c r="AN1434" s="9"/>
      <c r="AO1434" s="7"/>
      <c r="AP1434" s="11"/>
      <c r="AQ1434" s="9"/>
      <c r="AR1434" s="8"/>
      <c r="AS1434" s="65"/>
      <c r="AT1434" s="12"/>
      <c r="AU1434" s="12"/>
      <c r="AV1434" s="22"/>
      <c r="AW1434" s="12"/>
      <c r="AX1434" s="12"/>
      <c r="AY1434" s="12"/>
      <c r="AZ1434" s="12"/>
      <c r="BA1434" s="12"/>
      <c r="BB1434" s="12"/>
      <c r="BC1434" s="12"/>
      <c r="BD1434" s="12"/>
      <c r="BE1434" s="12"/>
      <c r="BF1434" s="12"/>
      <c r="BG1434" s="12"/>
      <c r="BH1434" s="12"/>
      <c r="BI1434" s="12"/>
      <c r="BJ1434" s="12"/>
      <c r="BK1434" s="12"/>
      <c r="BL1434" s="12"/>
      <c r="BM1434" s="12"/>
      <c r="BN1434" s="12"/>
      <c r="BO1434" s="12"/>
      <c r="BP1434" s="12"/>
      <c r="BQ1434" s="12"/>
      <c r="BR1434" s="12"/>
      <c r="BS1434" s="12"/>
      <c r="BT1434" s="12"/>
      <c r="BU1434" s="12"/>
      <c r="BV1434" s="12"/>
      <c r="BW1434" s="12"/>
      <c r="BX1434" s="12"/>
      <c r="BY1434" s="12"/>
      <c r="BZ1434" s="12"/>
      <c r="CA1434" s="12"/>
      <c r="CB1434" s="12"/>
      <c r="CC1434" s="12"/>
      <c r="CD1434" s="12"/>
      <c r="CE1434" s="12"/>
      <c r="CF1434" s="12"/>
      <c r="CG1434" s="12"/>
      <c r="CH1434" s="12"/>
      <c r="CI1434" s="12"/>
      <c r="CJ1434" s="12"/>
      <c r="CK1434" s="12"/>
      <c r="CL1434" s="12"/>
      <c r="CM1434" s="12"/>
      <c r="CN1434" s="12"/>
      <c r="CO1434" s="12"/>
      <c r="CP1434" s="12"/>
      <c r="CQ1434" s="12"/>
      <c r="CR1434" s="12"/>
      <c r="CS1434" s="12"/>
      <c r="CT1434" s="12"/>
      <c r="CU1434" s="12"/>
      <c r="CV1434" s="12"/>
      <c r="CW1434" s="12"/>
      <c r="CX1434" s="12"/>
      <c r="CY1434" s="12"/>
      <c r="CZ1434" s="12"/>
      <c r="DA1434" s="12"/>
      <c r="DB1434" s="12"/>
      <c r="DC1434" s="12"/>
      <c r="DD1434" s="12"/>
      <c r="DE1434" s="12"/>
      <c r="DF1434" s="12"/>
      <c r="DG1434" s="12"/>
      <c r="DH1434" s="12"/>
      <c r="DI1434" s="12"/>
      <c r="DJ1434" s="12"/>
      <c r="DK1434" s="12"/>
      <c r="DL1434" s="12"/>
      <c r="DM1434" s="12"/>
      <c r="DN1434" s="12"/>
      <c r="DO1434" s="12"/>
      <c r="DP1434" s="12"/>
      <c r="DQ1434" s="12"/>
      <c r="DR1434" s="12"/>
      <c r="DS1434" s="12"/>
      <c r="DT1434" s="12"/>
      <c r="DU1434" s="12"/>
      <c r="DV1434" s="12"/>
      <c r="DW1434" s="12"/>
      <c r="DX1434" s="12"/>
      <c r="DY1434" s="12"/>
      <c r="DZ1434" s="12"/>
      <c r="EA1434" s="12"/>
      <c r="EB1434" s="12"/>
      <c r="EC1434" s="12"/>
      <c r="ED1434" s="12"/>
      <c r="EE1434" s="12"/>
      <c r="EF1434" s="12"/>
      <c r="EG1434" s="12"/>
      <c r="EH1434" s="12"/>
      <c r="EI1434" s="12"/>
      <c r="EJ1434" s="12"/>
      <c r="EK1434" s="12"/>
      <c r="EL1434" s="12"/>
      <c r="EM1434" s="12"/>
      <c r="EN1434" s="12"/>
      <c r="EO1434" s="12"/>
      <c r="EP1434" s="12"/>
      <c r="EQ1434" s="12"/>
      <c r="ER1434" s="12"/>
      <c r="ES1434" s="12"/>
      <c r="ET1434" s="12"/>
      <c r="EU1434" s="12"/>
      <c r="EV1434" s="12"/>
      <c r="EW1434" s="12"/>
      <c r="EX1434" s="12"/>
      <c r="EY1434" s="12"/>
      <c r="EZ1434" s="12"/>
      <c r="FA1434" s="12"/>
      <c r="FB1434" s="12"/>
      <c r="FC1434" s="12"/>
      <c r="FD1434" s="12"/>
      <c r="FE1434" s="12"/>
      <c r="FF1434" s="12"/>
      <c r="FG1434" s="12"/>
      <c r="FH1434" s="12"/>
      <c r="FI1434" s="12"/>
      <c r="FJ1434" s="12"/>
      <c r="FK1434" s="12"/>
      <c r="FL1434" s="12"/>
      <c r="FM1434" s="12"/>
      <c r="FN1434" s="12"/>
      <c r="FO1434" s="12"/>
      <c r="FP1434" s="12"/>
      <c r="FQ1434" s="12"/>
      <c r="FR1434" s="12"/>
      <c r="FS1434" s="12"/>
      <c r="FT1434" s="12"/>
      <c r="FU1434" s="12"/>
      <c r="FV1434" s="12"/>
      <c r="FW1434" s="12"/>
      <c r="FX1434" s="12"/>
      <c r="FY1434" s="12"/>
      <c r="FZ1434" s="12"/>
      <c r="GA1434" s="12"/>
      <c r="GB1434" s="12"/>
      <c r="GC1434" s="12"/>
      <c r="GD1434" s="12"/>
      <c r="GE1434" s="12"/>
      <c r="GF1434" s="12"/>
      <c r="GG1434" s="12"/>
      <c r="GH1434" s="12"/>
      <c r="GI1434" s="12"/>
      <c r="GJ1434" s="12"/>
      <c r="GK1434" s="12"/>
      <c r="GL1434" s="12"/>
      <c r="GM1434" s="12"/>
      <c r="GN1434" s="12"/>
      <c r="GO1434" s="12"/>
      <c r="GP1434" s="12"/>
      <c r="GQ1434" s="12"/>
      <c r="GR1434" s="12"/>
    </row>
    <row r="1435" spans="1:203" x14ac:dyDescent="0.2">
      <c r="A1435" s="79">
        <f t="shared" si="596"/>
        <v>44507</v>
      </c>
      <c r="B1435" s="80">
        <f t="shared" ca="1" si="597"/>
        <v>1236.0581400000001</v>
      </c>
      <c r="C1435" s="81">
        <f t="shared" si="598"/>
        <v>1000</v>
      </c>
      <c r="D1435" s="82">
        <f ca="1">IF(A1435&lt;$B$1,VLOOKUP(A1435,[1]DI!$A$4:$B$15000,2,FALSE),0)</f>
        <v>0</v>
      </c>
      <c r="E1435" s="81">
        <f t="shared" ca="1" si="599"/>
        <v>0</v>
      </c>
      <c r="F1435" s="83">
        <f t="shared" si="594"/>
        <v>1.1679999999999999</v>
      </c>
      <c r="G1435" s="84">
        <f t="shared" ca="1" si="600"/>
        <v>1</v>
      </c>
      <c r="H1435" s="81">
        <f ca="1">TRUNC(PRODUCT(G$10:G1434),15)</f>
        <v>1.2360581426834301</v>
      </c>
      <c r="I1435" s="81">
        <f t="shared" si="601"/>
        <v>1</v>
      </c>
      <c r="J1435" s="81">
        <f t="shared" ca="1" si="602"/>
        <v>1.2360581399999999</v>
      </c>
      <c r="K1435" s="81">
        <f t="shared" ca="1" si="603"/>
        <v>236.05814000000001</v>
      </c>
      <c r="L1435" s="85">
        <f>IF(VLOOKUP(A1435,$U$12:$AD$125,8)=VLOOKUP(A1434,$U$12:$AD$125,8),0,VLOOKUP(A1435,U$12:$AD$125,8))</f>
        <v>0</v>
      </c>
      <c r="M1435" s="86">
        <f>IF(L1435&gt;0,VLOOKUP(L1435,T$12:$AC$125,7),0)</f>
        <v>0</v>
      </c>
      <c r="N1435" s="81">
        <f t="shared" si="595"/>
        <v>0</v>
      </c>
      <c r="O1435" s="81">
        <f t="shared" ca="1" si="604"/>
        <v>236.05814000000001</v>
      </c>
      <c r="P1435" s="87" t="str">
        <f t="shared" si="605"/>
        <v>J=</v>
      </c>
      <c r="Q1435" s="88">
        <f t="shared" si="606"/>
        <v>44676</v>
      </c>
      <c r="R1435" s="7"/>
      <c r="S1435" s="7"/>
      <c r="T1435" s="7"/>
      <c r="U1435" s="7"/>
      <c r="V1435" s="7"/>
      <c r="W1435" s="7"/>
      <c r="X1435" s="7"/>
      <c r="Y1435" s="7"/>
      <c r="Z1435" s="7"/>
      <c r="AA1435" s="7"/>
      <c r="AB1435" s="7"/>
      <c r="AC1435" s="7"/>
      <c r="AD1435" s="7"/>
      <c r="AE1435" s="7"/>
      <c r="AF1435" s="65"/>
      <c r="AG1435" s="9"/>
      <c r="AH1435" s="9"/>
      <c r="AI1435" s="4"/>
      <c r="AJ1435" s="10"/>
      <c r="AK1435" s="4"/>
      <c r="AL1435" s="65"/>
      <c r="AM1435" s="10"/>
      <c r="AN1435" s="9"/>
      <c r="AO1435" s="7"/>
      <c r="AP1435" s="11"/>
      <c r="AQ1435" s="9"/>
      <c r="AR1435" s="8"/>
      <c r="AS1435" s="65"/>
      <c r="AT1435" s="12"/>
      <c r="AU1435" s="12"/>
      <c r="AV1435" s="22"/>
      <c r="AW1435" s="12"/>
      <c r="AX1435" s="12"/>
      <c r="AY1435" s="12"/>
      <c r="AZ1435" s="12"/>
      <c r="BA1435" s="12"/>
      <c r="BB1435" s="12"/>
      <c r="BC1435" s="12"/>
      <c r="BD1435" s="12"/>
      <c r="BE1435" s="12"/>
      <c r="BF1435" s="12"/>
      <c r="BG1435" s="12"/>
      <c r="BH1435" s="12"/>
      <c r="BI1435" s="12"/>
      <c r="BJ1435" s="12"/>
      <c r="BK1435" s="12"/>
      <c r="BL1435" s="12"/>
      <c r="BM1435" s="12"/>
      <c r="BN1435" s="12"/>
      <c r="BO1435" s="12"/>
      <c r="BP1435" s="12"/>
      <c r="BQ1435" s="12"/>
      <c r="BR1435" s="12"/>
      <c r="BS1435" s="12"/>
      <c r="BT1435" s="12"/>
      <c r="BU1435" s="12"/>
      <c r="BV1435" s="12"/>
      <c r="BW1435" s="12"/>
      <c r="BX1435" s="12"/>
      <c r="BY1435" s="12"/>
      <c r="BZ1435" s="12"/>
      <c r="CA1435" s="12"/>
      <c r="CB1435" s="12"/>
      <c r="CC1435" s="12"/>
      <c r="CD1435" s="12"/>
      <c r="CE1435" s="12"/>
      <c r="CF1435" s="12"/>
      <c r="CG1435" s="12"/>
      <c r="CH1435" s="12"/>
      <c r="CI1435" s="12"/>
      <c r="CJ1435" s="12"/>
      <c r="CK1435" s="12"/>
      <c r="CL1435" s="12"/>
      <c r="CM1435" s="12"/>
      <c r="CN1435" s="12"/>
      <c r="CO1435" s="12"/>
      <c r="CP1435" s="12"/>
      <c r="CQ1435" s="12"/>
      <c r="CR1435" s="12"/>
      <c r="CS1435" s="12"/>
      <c r="CT1435" s="12"/>
      <c r="CU1435" s="12"/>
      <c r="CV1435" s="12"/>
      <c r="CW1435" s="12"/>
      <c r="CX1435" s="12"/>
      <c r="CY1435" s="12"/>
      <c r="CZ1435" s="12"/>
      <c r="DA1435" s="12"/>
      <c r="DB1435" s="12"/>
      <c r="DC1435" s="12"/>
      <c r="DD1435" s="12"/>
      <c r="DE1435" s="12"/>
      <c r="DF1435" s="12"/>
      <c r="DG1435" s="12"/>
      <c r="DH1435" s="12"/>
      <c r="DI1435" s="12"/>
      <c r="DJ1435" s="12"/>
      <c r="DK1435" s="12"/>
      <c r="DL1435" s="12"/>
      <c r="DM1435" s="12"/>
      <c r="DN1435" s="12"/>
      <c r="DO1435" s="12"/>
      <c r="DP1435" s="12"/>
      <c r="DQ1435" s="12"/>
      <c r="DR1435" s="12"/>
      <c r="DS1435" s="12"/>
      <c r="DT1435" s="12"/>
      <c r="DU1435" s="12"/>
      <c r="DV1435" s="12"/>
      <c r="DW1435" s="12"/>
      <c r="DX1435" s="12"/>
      <c r="DY1435" s="12"/>
      <c r="DZ1435" s="12"/>
      <c r="EA1435" s="12"/>
      <c r="EB1435" s="12"/>
      <c r="EC1435" s="12"/>
      <c r="ED1435" s="12"/>
      <c r="EE1435" s="12"/>
      <c r="EF1435" s="12"/>
      <c r="EG1435" s="12"/>
      <c r="EH1435" s="12"/>
      <c r="EI1435" s="12"/>
      <c r="EJ1435" s="12"/>
      <c r="EK1435" s="12"/>
      <c r="EL1435" s="12"/>
      <c r="EM1435" s="12"/>
      <c r="EN1435" s="12"/>
      <c r="EO1435" s="12"/>
      <c r="EP1435" s="12"/>
      <c r="EQ1435" s="12"/>
      <c r="ER1435" s="12"/>
      <c r="ES1435" s="12"/>
      <c r="ET1435" s="12"/>
      <c r="EU1435" s="12"/>
      <c r="EV1435" s="12"/>
      <c r="EW1435" s="12"/>
      <c r="EX1435" s="12"/>
      <c r="EY1435" s="12"/>
      <c r="EZ1435" s="12"/>
      <c r="FA1435" s="12"/>
      <c r="FB1435" s="12"/>
      <c r="FC1435" s="12"/>
      <c r="FD1435" s="12"/>
      <c r="FE1435" s="12"/>
      <c r="FF1435" s="12"/>
      <c r="FG1435" s="12"/>
      <c r="FH1435" s="12"/>
      <c r="FI1435" s="12"/>
      <c r="FJ1435" s="12"/>
      <c r="FK1435" s="12"/>
      <c r="FL1435" s="12"/>
      <c r="FM1435" s="12"/>
      <c r="FN1435" s="12"/>
      <c r="FO1435" s="12"/>
      <c r="FP1435" s="12"/>
      <c r="FQ1435" s="12"/>
      <c r="FR1435" s="12"/>
      <c r="FS1435" s="12"/>
      <c r="FT1435" s="12"/>
      <c r="FU1435" s="12"/>
      <c r="FV1435" s="12"/>
      <c r="FW1435" s="12"/>
      <c r="FX1435" s="12"/>
      <c r="FY1435" s="12"/>
      <c r="FZ1435" s="12"/>
      <c r="GA1435" s="12"/>
      <c r="GB1435" s="12"/>
      <c r="GC1435" s="12"/>
      <c r="GD1435" s="12"/>
      <c r="GE1435" s="12"/>
      <c r="GF1435" s="12"/>
      <c r="GG1435" s="12"/>
      <c r="GH1435" s="12"/>
      <c r="GI1435" s="12"/>
      <c r="GJ1435" s="12"/>
      <c r="GK1435" s="12"/>
      <c r="GL1435" s="12"/>
      <c r="GM1435" s="12"/>
      <c r="GN1435" s="12"/>
      <c r="GO1435" s="12"/>
      <c r="GP1435" s="12"/>
      <c r="GQ1435" s="12"/>
      <c r="GR1435" s="12"/>
    </row>
    <row r="1436" spans="1:203" x14ac:dyDescent="0.2">
      <c r="A1436" s="79">
        <f t="shared" si="596"/>
        <v>44508</v>
      </c>
      <c r="B1436" s="80">
        <f t="shared" ca="1" si="597"/>
        <v>1236.0581400000001</v>
      </c>
      <c r="C1436" s="81">
        <f t="shared" si="598"/>
        <v>1000</v>
      </c>
      <c r="D1436" s="82">
        <f ca="1">IF(A1436&lt;$B$1,VLOOKUP(A1436,[1]DI!$A$4:$B$15000,2,FALSE),0)</f>
        <v>7.6499999999999999E-2</v>
      </c>
      <c r="E1436" s="81">
        <f t="shared" ca="1" si="599"/>
        <v>2.9255999999999998E-4</v>
      </c>
      <c r="F1436" s="83">
        <f t="shared" si="594"/>
        <v>1.1679999999999999</v>
      </c>
      <c r="G1436" s="84">
        <f t="shared" ca="1" si="600"/>
        <v>1.0003417100800001</v>
      </c>
      <c r="H1436" s="81">
        <f ca="1">TRUNC(PRODUCT(G$10:G1435),15)</f>
        <v>1.2360581426834301</v>
      </c>
      <c r="I1436" s="81">
        <f t="shared" si="601"/>
        <v>1</v>
      </c>
      <c r="J1436" s="81">
        <f t="shared" ca="1" si="602"/>
        <v>1.2360581399999999</v>
      </c>
      <c r="K1436" s="81">
        <f t="shared" ca="1" si="603"/>
        <v>236.05814000000001</v>
      </c>
      <c r="L1436" s="85">
        <f>IF(VLOOKUP(A1436,$U$12:$AD$125,8)=VLOOKUP(A1435,$U$12:$AD$125,8),0,VLOOKUP(A1436,U$12:$AD$125,8))</f>
        <v>0</v>
      </c>
      <c r="M1436" s="86">
        <f>IF(L1436&gt;0,VLOOKUP(L1436,T$12:$AC$125,7),0)</f>
        <v>0</v>
      </c>
      <c r="N1436" s="81">
        <f t="shared" si="595"/>
        <v>0</v>
      </c>
      <c r="O1436" s="81">
        <f t="shared" ca="1" si="604"/>
        <v>236.05814000000001</v>
      </c>
      <c r="P1436" s="87" t="str">
        <f t="shared" si="605"/>
        <v>J=</v>
      </c>
      <c r="Q1436" s="88">
        <f t="shared" si="606"/>
        <v>44676</v>
      </c>
      <c r="R1436" s="7"/>
      <c r="S1436" s="7"/>
      <c r="T1436" s="7"/>
      <c r="U1436" s="7"/>
      <c r="V1436" s="7"/>
      <c r="W1436" s="7"/>
      <c r="X1436" s="7"/>
      <c r="Y1436" s="7"/>
      <c r="Z1436" s="7"/>
      <c r="AA1436" s="7"/>
      <c r="AB1436" s="7"/>
      <c r="AC1436" s="7"/>
      <c r="AD1436" s="7"/>
      <c r="AE1436" s="7"/>
      <c r="AF1436" s="65"/>
      <c r="AG1436" s="9"/>
      <c r="AH1436" s="9"/>
      <c r="AI1436" s="4"/>
      <c r="AJ1436" s="10"/>
      <c r="AK1436" s="4"/>
      <c r="AL1436" s="65"/>
      <c r="AM1436" s="10"/>
      <c r="AN1436" s="9"/>
      <c r="AO1436" s="7"/>
      <c r="AP1436" s="11"/>
      <c r="AQ1436" s="9"/>
      <c r="AR1436" s="8"/>
      <c r="AS1436" s="65"/>
      <c r="AT1436" s="12"/>
      <c r="AU1436" s="12"/>
      <c r="AV1436" s="22"/>
      <c r="AW1436" s="12"/>
      <c r="AX1436" s="12"/>
      <c r="AY1436" s="12"/>
      <c r="AZ1436" s="12"/>
      <c r="BA1436" s="12"/>
      <c r="BB1436" s="12"/>
      <c r="BC1436" s="12"/>
      <c r="BD1436" s="12"/>
      <c r="BE1436" s="12"/>
      <c r="BF1436" s="12"/>
      <c r="BG1436" s="12"/>
      <c r="BH1436" s="12"/>
      <c r="BI1436" s="12"/>
      <c r="BJ1436" s="12"/>
      <c r="BK1436" s="12"/>
      <c r="BL1436" s="12"/>
      <c r="BM1436" s="12"/>
      <c r="BN1436" s="12"/>
      <c r="BO1436" s="12"/>
      <c r="BP1436" s="12"/>
      <c r="BQ1436" s="12"/>
      <c r="BR1436" s="12"/>
      <c r="BS1436" s="12"/>
      <c r="BT1436" s="12"/>
      <c r="BU1436" s="12"/>
      <c r="BV1436" s="12"/>
      <c r="BW1436" s="12"/>
      <c r="BX1436" s="12"/>
      <c r="BY1436" s="12"/>
      <c r="BZ1436" s="12"/>
      <c r="CA1436" s="12"/>
      <c r="CB1436" s="12"/>
      <c r="CC1436" s="12"/>
      <c r="CD1436" s="12"/>
      <c r="CE1436" s="12"/>
      <c r="CF1436" s="12"/>
      <c r="CG1436" s="12"/>
      <c r="CH1436" s="12"/>
      <c r="CI1436" s="12"/>
      <c r="CJ1436" s="12"/>
      <c r="CK1436" s="12"/>
      <c r="CL1436" s="12"/>
      <c r="CM1436" s="12"/>
      <c r="CN1436" s="12"/>
      <c r="CO1436" s="12"/>
      <c r="CP1436" s="12"/>
      <c r="CQ1436" s="12"/>
      <c r="CR1436" s="12"/>
      <c r="CS1436" s="12"/>
      <c r="CT1436" s="12"/>
      <c r="CU1436" s="12"/>
      <c r="CV1436" s="12"/>
      <c r="CW1436" s="12"/>
      <c r="CX1436" s="12"/>
      <c r="CY1436" s="12"/>
      <c r="CZ1436" s="12"/>
      <c r="DA1436" s="12"/>
      <c r="DB1436" s="12"/>
      <c r="DC1436" s="12"/>
      <c r="DD1436" s="12"/>
      <c r="DE1436" s="12"/>
      <c r="DF1436" s="12"/>
      <c r="DG1436" s="12"/>
      <c r="DH1436" s="12"/>
      <c r="DI1436" s="12"/>
      <c r="DJ1436" s="12"/>
      <c r="DK1436" s="12"/>
      <c r="DL1436" s="12"/>
      <c r="DM1436" s="12"/>
      <c r="DN1436" s="12"/>
      <c r="DO1436" s="12"/>
      <c r="DP1436" s="12"/>
      <c r="DQ1436" s="12"/>
      <c r="DR1436" s="12"/>
      <c r="DS1436" s="12"/>
      <c r="DT1436" s="12"/>
      <c r="DU1436" s="12"/>
      <c r="DV1436" s="12"/>
      <c r="DW1436" s="12"/>
      <c r="DX1436" s="12"/>
      <c r="DY1436" s="12"/>
      <c r="DZ1436" s="12"/>
      <c r="EA1436" s="12"/>
      <c r="EB1436" s="12"/>
      <c r="EC1436" s="12"/>
      <c r="ED1436" s="12"/>
      <c r="EE1436" s="12"/>
      <c r="EF1436" s="12"/>
      <c r="EG1436" s="12"/>
      <c r="EH1436" s="12"/>
      <c r="EI1436" s="12"/>
      <c r="EJ1436" s="12"/>
      <c r="EK1436" s="12"/>
      <c r="EL1436" s="12"/>
      <c r="EM1436" s="12"/>
      <c r="EN1436" s="12"/>
      <c r="EO1436" s="12"/>
      <c r="EP1436" s="12"/>
      <c r="EQ1436" s="12"/>
      <c r="ER1436" s="12"/>
      <c r="ES1436" s="12"/>
      <c r="ET1436" s="12"/>
      <c r="EU1436" s="12"/>
      <c r="EV1436" s="12"/>
      <c r="EW1436" s="12"/>
      <c r="EX1436" s="12"/>
      <c r="EY1436" s="12"/>
      <c r="EZ1436" s="12"/>
      <c r="FA1436" s="12"/>
      <c r="FB1436" s="12"/>
      <c r="FC1436" s="12"/>
      <c r="FD1436" s="12"/>
      <c r="FE1436" s="12"/>
      <c r="FF1436" s="12"/>
      <c r="FG1436" s="12"/>
      <c r="FH1436" s="12"/>
      <c r="FI1436" s="12"/>
      <c r="FJ1436" s="12"/>
      <c r="FK1436" s="12"/>
      <c r="FL1436" s="12"/>
      <c r="FM1436" s="12"/>
      <c r="FN1436" s="12"/>
      <c r="FO1436" s="12"/>
      <c r="FP1436" s="12"/>
      <c r="FQ1436" s="12"/>
      <c r="FR1436" s="12"/>
      <c r="FS1436" s="12"/>
      <c r="FT1436" s="12"/>
      <c r="FU1436" s="12"/>
      <c r="FV1436" s="12"/>
      <c r="FW1436" s="12"/>
      <c r="FX1436" s="12"/>
      <c r="FY1436" s="12"/>
      <c r="FZ1436" s="12"/>
      <c r="GA1436" s="12"/>
      <c r="GB1436" s="12"/>
      <c r="GC1436" s="12"/>
      <c r="GD1436" s="12"/>
      <c r="GE1436" s="12"/>
      <c r="GF1436" s="12"/>
      <c r="GG1436" s="12"/>
      <c r="GH1436" s="12"/>
      <c r="GI1436" s="12"/>
      <c r="GJ1436" s="12"/>
      <c r="GK1436" s="12"/>
      <c r="GL1436" s="12"/>
      <c r="GM1436" s="12"/>
      <c r="GN1436" s="12"/>
      <c r="GO1436" s="12"/>
      <c r="GP1436" s="12"/>
      <c r="GQ1436" s="12"/>
      <c r="GR1436" s="12"/>
    </row>
    <row r="1437" spans="1:203" x14ac:dyDescent="0.2">
      <c r="A1437" s="79">
        <f t="shared" si="596"/>
        <v>44509</v>
      </c>
      <c r="B1437" s="80">
        <f t="shared" ca="1" si="597"/>
        <v>1236.4805200000001</v>
      </c>
      <c r="C1437" s="81">
        <f t="shared" si="598"/>
        <v>1000</v>
      </c>
      <c r="D1437" s="82">
        <f ca="1">IF(A1437&lt;$B$1,VLOOKUP(A1437,[1]DI!$A$4:$B$15000,2,FALSE),0)</f>
        <v>7.6499999999999999E-2</v>
      </c>
      <c r="E1437" s="81">
        <f t="shared" ca="1" si="599"/>
        <v>2.9255999999999998E-4</v>
      </c>
      <c r="F1437" s="83">
        <f t="shared" si="594"/>
        <v>1.1679999999999999</v>
      </c>
      <c r="G1437" s="84">
        <f t="shared" ca="1" si="600"/>
        <v>1.0003417100800001</v>
      </c>
      <c r="H1437" s="81">
        <f ca="1">TRUNC(PRODUCT(G$10:G1436),15)</f>
        <v>1.2364805162102499</v>
      </c>
      <c r="I1437" s="81">
        <f t="shared" si="601"/>
        <v>1</v>
      </c>
      <c r="J1437" s="81">
        <f t="shared" ca="1" si="602"/>
        <v>1.23648052</v>
      </c>
      <c r="K1437" s="81">
        <f t="shared" ca="1" si="603"/>
        <v>236.48052000000001</v>
      </c>
      <c r="L1437" s="85">
        <f>IF(VLOOKUP(A1437,$U$12:$AD$125,8)=VLOOKUP(A1436,$U$12:$AD$125,8),0,VLOOKUP(A1437,U$12:$AD$125,8))</f>
        <v>0</v>
      </c>
      <c r="M1437" s="86">
        <f>IF(L1437&gt;0,VLOOKUP(L1437,T$12:$AC$125,7),0)</f>
        <v>0</v>
      </c>
      <c r="N1437" s="81">
        <f t="shared" si="595"/>
        <v>0</v>
      </c>
      <c r="O1437" s="81">
        <f t="shared" ca="1" si="604"/>
        <v>236.48052000000001</v>
      </c>
      <c r="P1437" s="87" t="str">
        <f t="shared" si="605"/>
        <v>J=</v>
      </c>
      <c r="Q1437" s="88">
        <f t="shared" si="606"/>
        <v>44676</v>
      </c>
      <c r="R1437" s="7"/>
      <c r="S1437" s="7"/>
      <c r="T1437" s="7"/>
      <c r="U1437" s="7"/>
      <c r="V1437" s="7"/>
      <c r="W1437" s="7"/>
      <c r="X1437" s="7"/>
      <c r="Y1437" s="7"/>
      <c r="Z1437" s="7"/>
      <c r="AA1437" s="7"/>
      <c r="AB1437" s="7"/>
      <c r="AC1437" s="7"/>
      <c r="AD1437" s="7"/>
      <c r="AE1437" s="7"/>
      <c r="AF1437" s="65"/>
      <c r="AG1437" s="9"/>
      <c r="AH1437" s="9"/>
      <c r="AI1437" s="4"/>
      <c r="AJ1437" s="10"/>
      <c r="AK1437" s="4"/>
      <c r="AL1437" s="65"/>
      <c r="AM1437" s="10"/>
      <c r="AN1437" s="9"/>
      <c r="AO1437" s="7"/>
      <c r="AP1437" s="11"/>
      <c r="AQ1437" s="9"/>
      <c r="AR1437" s="8"/>
      <c r="AS1437" s="65"/>
      <c r="AT1437" s="12"/>
      <c r="AU1437" s="12"/>
      <c r="AV1437" s="22"/>
      <c r="AW1437" s="12"/>
      <c r="AX1437" s="12"/>
      <c r="AY1437" s="12"/>
      <c r="AZ1437" s="12"/>
      <c r="BA1437" s="12"/>
      <c r="BB1437" s="12"/>
      <c r="BC1437" s="12"/>
      <c r="BD1437" s="12"/>
      <c r="BE1437" s="12"/>
      <c r="BF1437" s="12"/>
      <c r="BG1437" s="12"/>
      <c r="BH1437" s="12"/>
      <c r="BI1437" s="12"/>
      <c r="BJ1437" s="12"/>
      <c r="BK1437" s="12"/>
      <c r="BL1437" s="12"/>
      <c r="BM1437" s="12"/>
      <c r="BN1437" s="12"/>
      <c r="BO1437" s="12"/>
      <c r="BP1437" s="12"/>
      <c r="BQ1437" s="12"/>
      <c r="BR1437" s="12"/>
      <c r="BS1437" s="12"/>
      <c r="BT1437" s="12"/>
      <c r="BU1437" s="12"/>
      <c r="BV1437" s="12"/>
      <c r="BW1437" s="12"/>
      <c r="BX1437" s="12"/>
      <c r="BY1437" s="12"/>
      <c r="BZ1437" s="12"/>
      <c r="CA1437" s="12"/>
      <c r="CB1437" s="12"/>
      <c r="CC1437" s="12"/>
      <c r="CD1437" s="12"/>
      <c r="CE1437" s="12"/>
      <c r="CF1437" s="12"/>
      <c r="CG1437" s="12"/>
      <c r="CH1437" s="12"/>
      <c r="CI1437" s="12"/>
      <c r="CJ1437" s="12"/>
      <c r="CK1437" s="12"/>
      <c r="CL1437" s="12"/>
      <c r="CM1437" s="12"/>
      <c r="CN1437" s="12"/>
      <c r="CO1437" s="12"/>
      <c r="CP1437" s="12"/>
      <c r="CQ1437" s="12"/>
      <c r="CR1437" s="12"/>
      <c r="CS1437" s="12"/>
      <c r="CT1437" s="12"/>
      <c r="CU1437" s="12"/>
      <c r="CV1437" s="12"/>
      <c r="CW1437" s="12"/>
      <c r="CX1437" s="12"/>
      <c r="CY1437" s="12"/>
      <c r="CZ1437" s="12"/>
      <c r="DA1437" s="12"/>
      <c r="DB1437" s="12"/>
      <c r="DC1437" s="12"/>
      <c r="DD1437" s="12"/>
      <c r="DE1437" s="12"/>
      <c r="DF1437" s="12"/>
      <c r="DG1437" s="12"/>
      <c r="DH1437" s="12"/>
      <c r="DI1437" s="12"/>
      <c r="DJ1437" s="12"/>
      <c r="DK1437" s="12"/>
      <c r="DL1437" s="12"/>
      <c r="DM1437" s="12"/>
      <c r="DN1437" s="12"/>
      <c r="DO1437" s="12"/>
      <c r="DP1437" s="12"/>
      <c r="DQ1437" s="12"/>
      <c r="DR1437" s="12"/>
      <c r="DS1437" s="12"/>
      <c r="DT1437" s="12"/>
      <c r="DU1437" s="12"/>
      <c r="DV1437" s="12"/>
      <c r="DW1437" s="12"/>
      <c r="DX1437" s="12"/>
      <c r="DY1437" s="12"/>
      <c r="DZ1437" s="12"/>
      <c r="EA1437" s="12"/>
      <c r="EB1437" s="12"/>
      <c r="EC1437" s="12"/>
      <c r="ED1437" s="12"/>
      <c r="EE1437" s="12"/>
      <c r="EF1437" s="12"/>
      <c r="EG1437" s="12"/>
      <c r="EH1437" s="12"/>
      <c r="EI1437" s="12"/>
      <c r="EJ1437" s="12"/>
      <c r="EK1437" s="12"/>
      <c r="EL1437" s="12"/>
      <c r="EM1437" s="12"/>
      <c r="EN1437" s="12"/>
      <c r="EO1437" s="12"/>
      <c r="EP1437" s="12"/>
      <c r="EQ1437" s="12"/>
      <c r="ER1437" s="12"/>
      <c r="ES1437" s="12"/>
      <c r="ET1437" s="12"/>
      <c r="EU1437" s="12"/>
      <c r="EV1437" s="12"/>
      <c r="EW1437" s="12"/>
      <c r="EX1437" s="12"/>
      <c r="EY1437" s="12"/>
      <c r="EZ1437" s="12"/>
      <c r="FA1437" s="12"/>
      <c r="FB1437" s="12"/>
      <c r="FC1437" s="12"/>
      <c r="FD1437" s="12"/>
      <c r="FE1437" s="12"/>
      <c r="FF1437" s="12"/>
      <c r="FG1437" s="12"/>
      <c r="FH1437" s="12"/>
      <c r="FI1437" s="12"/>
      <c r="FJ1437" s="12"/>
      <c r="FK1437" s="12"/>
      <c r="FL1437" s="12"/>
      <c r="FM1437" s="12"/>
      <c r="FN1437" s="12"/>
      <c r="FO1437" s="12"/>
      <c r="FP1437" s="12"/>
      <c r="FQ1437" s="12"/>
      <c r="FR1437" s="12"/>
      <c r="FS1437" s="12"/>
      <c r="FT1437" s="12"/>
      <c r="FU1437" s="12"/>
      <c r="FV1437" s="12"/>
      <c r="FW1437" s="12"/>
      <c r="FX1437" s="12"/>
      <c r="FY1437" s="12"/>
      <c r="FZ1437" s="12"/>
      <c r="GA1437" s="12"/>
      <c r="GB1437" s="12"/>
      <c r="GC1437" s="12"/>
      <c r="GD1437" s="12"/>
      <c r="GE1437" s="12"/>
      <c r="GF1437" s="12"/>
      <c r="GG1437" s="12"/>
      <c r="GH1437" s="12"/>
      <c r="GI1437" s="12"/>
      <c r="GJ1437" s="12"/>
      <c r="GK1437" s="12"/>
      <c r="GL1437" s="12"/>
      <c r="GM1437" s="12"/>
      <c r="GN1437" s="12"/>
      <c r="GO1437" s="12"/>
      <c r="GP1437" s="12"/>
      <c r="GQ1437" s="12"/>
      <c r="GR1437" s="12"/>
    </row>
    <row r="1438" spans="1:203" x14ac:dyDescent="0.2">
      <c r="A1438" s="79">
        <f t="shared" si="596"/>
        <v>44510</v>
      </c>
      <c r="B1438" s="80">
        <f t="shared" ca="1" si="597"/>
        <v>1236.9030299999999</v>
      </c>
      <c r="C1438" s="81">
        <f t="shared" si="598"/>
        <v>1000</v>
      </c>
      <c r="D1438" s="82">
        <f ca="1">IF(A1438&lt;$B$1,VLOOKUP(A1438,[1]DI!$A$4:$B$15000,2,FALSE),0)</f>
        <v>7.6499999999999999E-2</v>
      </c>
      <c r="E1438" s="81">
        <f t="shared" ca="1" si="599"/>
        <v>2.9255999999999998E-4</v>
      </c>
      <c r="F1438" s="83">
        <f t="shared" si="594"/>
        <v>1.1679999999999999</v>
      </c>
      <c r="G1438" s="84">
        <f t="shared" ca="1" si="600"/>
        <v>1.0003417100800001</v>
      </c>
      <c r="H1438" s="81">
        <f ca="1">TRUNC(PRODUCT(G$10:G1437),15)</f>
        <v>1.23690303406636</v>
      </c>
      <c r="I1438" s="81">
        <f t="shared" si="601"/>
        <v>1</v>
      </c>
      <c r="J1438" s="81">
        <f t="shared" ca="1" si="602"/>
        <v>1.2369030299999999</v>
      </c>
      <c r="K1438" s="81">
        <f t="shared" ca="1" si="603"/>
        <v>236.90303</v>
      </c>
      <c r="L1438" s="85">
        <f>IF(VLOOKUP(A1438,$U$12:$AD$125,8)=VLOOKUP(A1437,$U$12:$AD$125,8),0,VLOOKUP(A1438,U$12:$AD$125,8))</f>
        <v>0</v>
      </c>
      <c r="M1438" s="86">
        <f>IF(L1438&gt;0,VLOOKUP(L1438,T$12:$AC$125,7),0)</f>
        <v>0</v>
      </c>
      <c r="N1438" s="81">
        <f t="shared" si="595"/>
        <v>0</v>
      </c>
      <c r="O1438" s="81">
        <f t="shared" ca="1" si="604"/>
        <v>236.90303</v>
      </c>
      <c r="P1438" s="87" t="str">
        <f t="shared" si="605"/>
        <v>J=</v>
      </c>
      <c r="Q1438" s="88">
        <f t="shared" si="606"/>
        <v>44676</v>
      </c>
      <c r="R1438" s="7"/>
      <c r="S1438" s="7"/>
      <c r="T1438" s="7"/>
      <c r="U1438" s="7"/>
      <c r="V1438" s="7"/>
      <c r="W1438" s="7"/>
      <c r="X1438" s="7"/>
      <c r="Y1438" s="7"/>
      <c r="Z1438" s="7"/>
      <c r="AA1438" s="7"/>
      <c r="AB1438" s="7"/>
      <c r="AC1438" s="7"/>
      <c r="AD1438" s="7"/>
      <c r="AE1438" s="7"/>
      <c r="AF1438" s="65"/>
      <c r="AG1438" s="9"/>
      <c r="AH1438" s="9"/>
      <c r="AI1438" s="4"/>
      <c r="AJ1438" s="10"/>
      <c r="AK1438" s="4"/>
      <c r="AL1438" s="65"/>
      <c r="AM1438" s="10"/>
      <c r="AN1438" s="9"/>
      <c r="AO1438" s="7"/>
      <c r="AP1438" s="11"/>
      <c r="AQ1438" s="9"/>
      <c r="AR1438" s="8"/>
      <c r="AS1438" s="65"/>
      <c r="AT1438" s="12"/>
      <c r="AU1438" s="12"/>
      <c r="AV1438" s="22"/>
      <c r="AW1438" s="12"/>
      <c r="AX1438" s="12"/>
      <c r="AY1438" s="12"/>
      <c r="AZ1438" s="12"/>
      <c r="BA1438" s="12"/>
      <c r="BB1438" s="12"/>
      <c r="BC1438" s="12"/>
      <c r="BD1438" s="12"/>
      <c r="BE1438" s="12"/>
      <c r="BF1438" s="12"/>
      <c r="BG1438" s="12"/>
      <c r="BH1438" s="12"/>
      <c r="BI1438" s="12"/>
      <c r="BJ1438" s="12"/>
      <c r="BK1438" s="12"/>
      <c r="BL1438" s="12"/>
      <c r="BM1438" s="12"/>
      <c r="BN1438" s="12"/>
      <c r="BO1438" s="12"/>
      <c r="BP1438" s="12"/>
      <c r="BQ1438" s="12"/>
      <c r="BR1438" s="12"/>
      <c r="BS1438" s="12"/>
      <c r="BT1438" s="12"/>
      <c r="BU1438" s="12"/>
      <c r="BV1438" s="12"/>
      <c r="BW1438" s="12"/>
      <c r="BX1438" s="12"/>
      <c r="BY1438" s="12"/>
      <c r="BZ1438" s="12"/>
      <c r="CA1438" s="12"/>
      <c r="CB1438" s="12"/>
      <c r="CC1438" s="12"/>
      <c r="CD1438" s="12"/>
      <c r="CE1438" s="12"/>
      <c r="CF1438" s="12"/>
      <c r="CG1438" s="12"/>
      <c r="CH1438" s="12"/>
      <c r="CI1438" s="12"/>
      <c r="CJ1438" s="12"/>
      <c r="CK1438" s="12"/>
      <c r="CL1438" s="12"/>
      <c r="CM1438" s="12"/>
      <c r="CN1438" s="12"/>
      <c r="CO1438" s="12"/>
      <c r="CP1438" s="12"/>
      <c r="CQ1438" s="12"/>
      <c r="CR1438" s="12"/>
      <c r="CS1438" s="12"/>
      <c r="CT1438" s="12"/>
      <c r="CU1438" s="12"/>
      <c r="CV1438" s="12"/>
      <c r="CW1438" s="12"/>
      <c r="CX1438" s="12"/>
      <c r="CY1438" s="12"/>
      <c r="CZ1438" s="12"/>
      <c r="DA1438" s="12"/>
      <c r="DB1438" s="12"/>
      <c r="DC1438" s="12"/>
      <c r="DD1438" s="12"/>
      <c r="DE1438" s="12"/>
      <c r="DF1438" s="12"/>
      <c r="DG1438" s="12"/>
      <c r="DH1438" s="12"/>
      <c r="DI1438" s="12"/>
      <c r="DJ1438" s="12"/>
      <c r="DK1438" s="12"/>
      <c r="DL1438" s="12"/>
      <c r="DM1438" s="12"/>
      <c r="DN1438" s="12"/>
      <c r="DO1438" s="12"/>
      <c r="DP1438" s="12"/>
      <c r="DQ1438" s="12"/>
      <c r="DR1438" s="12"/>
      <c r="DS1438" s="12"/>
      <c r="DT1438" s="12"/>
      <c r="DU1438" s="12"/>
      <c r="DV1438" s="12"/>
      <c r="DW1438" s="12"/>
      <c r="DX1438" s="12"/>
      <c r="DY1438" s="12"/>
      <c r="DZ1438" s="12"/>
      <c r="EA1438" s="12"/>
      <c r="EB1438" s="12"/>
      <c r="EC1438" s="12"/>
      <c r="ED1438" s="12"/>
      <c r="EE1438" s="12"/>
      <c r="EF1438" s="12"/>
      <c r="EG1438" s="12"/>
      <c r="EH1438" s="12"/>
      <c r="EI1438" s="12"/>
      <c r="EJ1438" s="12"/>
      <c r="EK1438" s="12"/>
      <c r="EL1438" s="12"/>
      <c r="EM1438" s="12"/>
      <c r="EN1438" s="12"/>
      <c r="EO1438" s="12"/>
      <c r="EP1438" s="12"/>
      <c r="EQ1438" s="12"/>
      <c r="ER1438" s="12"/>
      <c r="ES1438" s="12"/>
      <c r="ET1438" s="12"/>
      <c r="EU1438" s="12"/>
      <c r="EV1438" s="12"/>
      <c r="EW1438" s="12"/>
      <c r="EX1438" s="12"/>
      <c r="EY1438" s="12"/>
      <c r="EZ1438" s="12"/>
      <c r="FA1438" s="12"/>
      <c r="FB1438" s="12"/>
      <c r="FC1438" s="12"/>
      <c r="FD1438" s="12"/>
      <c r="FE1438" s="12"/>
      <c r="FF1438" s="12"/>
      <c r="FG1438" s="12"/>
      <c r="FH1438" s="12"/>
      <c r="FI1438" s="12"/>
      <c r="FJ1438" s="12"/>
      <c r="FK1438" s="12"/>
      <c r="FL1438" s="12"/>
      <c r="FM1438" s="12"/>
      <c r="FN1438" s="12"/>
      <c r="FO1438" s="12"/>
      <c r="FP1438" s="12"/>
      <c r="FQ1438" s="12"/>
      <c r="FR1438" s="12"/>
      <c r="FS1438" s="12"/>
      <c r="FT1438" s="12"/>
      <c r="FU1438" s="12"/>
      <c r="FV1438" s="12"/>
      <c r="FW1438" s="12"/>
      <c r="FX1438" s="12"/>
      <c r="FY1438" s="12"/>
      <c r="FZ1438" s="12"/>
      <c r="GA1438" s="12"/>
      <c r="GB1438" s="12"/>
      <c r="GC1438" s="12"/>
      <c r="GD1438" s="12"/>
      <c r="GE1438" s="12"/>
      <c r="GF1438" s="12"/>
      <c r="GG1438" s="12"/>
      <c r="GH1438" s="12"/>
      <c r="GI1438" s="12"/>
      <c r="GJ1438" s="12"/>
      <c r="GK1438" s="12"/>
      <c r="GL1438" s="12"/>
      <c r="GM1438" s="12"/>
      <c r="GN1438" s="12"/>
      <c r="GO1438" s="12"/>
      <c r="GP1438" s="12"/>
      <c r="GQ1438" s="12"/>
      <c r="GR1438" s="12"/>
    </row>
    <row r="1439" spans="1:203" x14ac:dyDescent="0.2">
      <c r="A1439" s="79">
        <f t="shared" si="596"/>
        <v>44511</v>
      </c>
      <c r="B1439" s="80">
        <f t="shared" ca="1" si="597"/>
        <v>1237.3257000000001</v>
      </c>
      <c r="C1439" s="81">
        <f t="shared" si="598"/>
        <v>1000</v>
      </c>
      <c r="D1439" s="82">
        <f ca="1">IF(A1439&lt;$B$1,VLOOKUP(A1439,[1]DI!$A$4:$B$15000,2,FALSE),0)</f>
        <v>7.6499999999999999E-2</v>
      </c>
      <c r="E1439" s="81">
        <f t="shared" ca="1" si="599"/>
        <v>2.9255999999999998E-4</v>
      </c>
      <c r="F1439" s="83">
        <f t="shared" si="594"/>
        <v>1.1679999999999999</v>
      </c>
      <c r="G1439" s="84">
        <f t="shared" ca="1" si="600"/>
        <v>1.0003417100800001</v>
      </c>
      <c r="H1439" s="81">
        <f ca="1">TRUNC(PRODUCT(G$10:G1438),15)</f>
        <v>1.2373256963010899</v>
      </c>
      <c r="I1439" s="81">
        <f t="shared" si="601"/>
        <v>1</v>
      </c>
      <c r="J1439" s="81">
        <f t="shared" ca="1" si="602"/>
        <v>1.2373257</v>
      </c>
      <c r="K1439" s="81">
        <f t="shared" ca="1" si="603"/>
        <v>237.32570000000001</v>
      </c>
      <c r="L1439" s="85">
        <f>IF(VLOOKUP(A1439,$U$12:$AD$125,8)=VLOOKUP(A1438,$U$12:$AD$125,8),0,VLOOKUP(A1439,U$12:$AD$125,8))</f>
        <v>0</v>
      </c>
      <c r="M1439" s="86">
        <f>IF(L1439&gt;0,VLOOKUP(L1439,T$12:$AC$125,7),0)</f>
        <v>0</v>
      </c>
      <c r="N1439" s="81">
        <f t="shared" si="595"/>
        <v>0</v>
      </c>
      <c r="O1439" s="81">
        <f t="shared" ca="1" si="604"/>
        <v>237.32570000000001</v>
      </c>
      <c r="P1439" s="87" t="str">
        <f t="shared" si="605"/>
        <v>J=</v>
      </c>
      <c r="Q1439" s="88">
        <f t="shared" si="606"/>
        <v>44676</v>
      </c>
      <c r="R1439" s="7"/>
      <c r="S1439" s="7"/>
      <c r="T1439" s="7"/>
      <c r="U1439" s="7"/>
      <c r="V1439" s="7"/>
      <c r="W1439" s="7"/>
      <c r="X1439" s="7"/>
      <c r="Y1439" s="7"/>
      <c r="Z1439" s="7"/>
      <c r="AA1439" s="7"/>
      <c r="AB1439" s="7"/>
      <c r="AC1439" s="7"/>
      <c r="AD1439" s="7"/>
      <c r="AE1439" s="7"/>
      <c r="AF1439" s="65"/>
      <c r="AG1439" s="9"/>
      <c r="AH1439" s="9"/>
      <c r="AI1439" s="4"/>
      <c r="AJ1439" s="10"/>
      <c r="AK1439" s="4"/>
      <c r="AL1439" s="65"/>
      <c r="AM1439" s="10"/>
      <c r="AN1439" s="9"/>
      <c r="AO1439" s="7"/>
      <c r="AP1439" s="11"/>
      <c r="AQ1439" s="9"/>
      <c r="AR1439" s="8"/>
      <c r="AS1439" s="65"/>
      <c r="AT1439" s="12"/>
      <c r="AU1439" s="12"/>
      <c r="AV1439" s="22"/>
      <c r="AW1439" s="12"/>
      <c r="AX1439" s="12"/>
      <c r="AY1439" s="12"/>
      <c r="AZ1439" s="12"/>
      <c r="BA1439" s="12"/>
      <c r="BB1439" s="12"/>
      <c r="BC1439" s="12"/>
      <c r="BD1439" s="12"/>
      <c r="BE1439" s="12"/>
      <c r="BF1439" s="12"/>
      <c r="BG1439" s="12"/>
      <c r="BH1439" s="12"/>
      <c r="BI1439" s="12"/>
      <c r="BJ1439" s="12"/>
      <c r="BK1439" s="12"/>
      <c r="BL1439" s="12"/>
      <c r="BM1439" s="12"/>
      <c r="BN1439" s="12"/>
      <c r="BO1439" s="12"/>
      <c r="BP1439" s="12"/>
      <c r="BQ1439" s="12"/>
      <c r="BR1439" s="12"/>
      <c r="BS1439" s="12"/>
      <c r="BT1439" s="12"/>
      <c r="BU1439" s="12"/>
      <c r="BV1439" s="12"/>
      <c r="BW1439" s="12"/>
      <c r="BX1439" s="12"/>
      <c r="BY1439" s="12"/>
      <c r="BZ1439" s="12"/>
      <c r="CA1439" s="12"/>
      <c r="CB1439" s="12"/>
      <c r="CC1439" s="12"/>
      <c r="CD1439" s="12"/>
      <c r="CE1439" s="12"/>
      <c r="CF1439" s="12"/>
      <c r="CG1439" s="12"/>
      <c r="CH1439" s="12"/>
      <c r="CI1439" s="12"/>
      <c r="CJ1439" s="12"/>
      <c r="CK1439" s="12"/>
      <c r="CL1439" s="12"/>
      <c r="CM1439" s="12"/>
      <c r="CN1439" s="12"/>
      <c r="CO1439" s="12"/>
      <c r="CP1439" s="12"/>
      <c r="CQ1439" s="12"/>
      <c r="CR1439" s="12"/>
      <c r="CS1439" s="12"/>
      <c r="CT1439" s="12"/>
      <c r="CU1439" s="12"/>
      <c r="CV1439" s="12"/>
      <c r="CW1439" s="12"/>
      <c r="CX1439" s="12"/>
      <c r="CY1439" s="12"/>
      <c r="CZ1439" s="12"/>
      <c r="DA1439" s="12"/>
      <c r="DB1439" s="12"/>
      <c r="DC1439" s="12"/>
      <c r="DD1439" s="12"/>
      <c r="DE1439" s="12"/>
      <c r="DF1439" s="12"/>
      <c r="DG1439" s="12"/>
      <c r="DH1439" s="12"/>
      <c r="DI1439" s="12"/>
      <c r="DJ1439" s="12"/>
      <c r="DK1439" s="12"/>
      <c r="DL1439" s="12"/>
      <c r="DM1439" s="12"/>
      <c r="DN1439" s="12"/>
      <c r="DO1439" s="12"/>
      <c r="DP1439" s="12"/>
      <c r="DQ1439" s="12"/>
      <c r="DR1439" s="12"/>
      <c r="DS1439" s="12"/>
      <c r="DT1439" s="12"/>
      <c r="DU1439" s="12"/>
      <c r="DV1439" s="12"/>
      <c r="DW1439" s="12"/>
      <c r="DX1439" s="12"/>
      <c r="DY1439" s="12"/>
      <c r="DZ1439" s="12"/>
      <c r="EA1439" s="12"/>
      <c r="EB1439" s="12"/>
      <c r="EC1439" s="12"/>
      <c r="ED1439" s="12"/>
      <c r="EE1439" s="12"/>
      <c r="EF1439" s="12"/>
      <c r="EG1439" s="12"/>
      <c r="EH1439" s="12"/>
      <c r="EI1439" s="12"/>
      <c r="EJ1439" s="12"/>
      <c r="EK1439" s="12"/>
      <c r="EL1439" s="12"/>
      <c r="EM1439" s="12"/>
      <c r="EN1439" s="12"/>
      <c r="EO1439" s="12"/>
      <c r="EP1439" s="12"/>
      <c r="EQ1439" s="12"/>
      <c r="ER1439" s="12"/>
      <c r="ES1439" s="12"/>
      <c r="ET1439" s="12"/>
      <c r="EU1439" s="12"/>
      <c r="EV1439" s="12"/>
      <c r="EW1439" s="12"/>
      <c r="EX1439" s="12"/>
      <c r="EY1439" s="12"/>
      <c r="EZ1439" s="12"/>
      <c r="FA1439" s="12"/>
      <c r="FB1439" s="12"/>
      <c r="FC1439" s="12"/>
      <c r="FD1439" s="12"/>
      <c r="FE1439" s="12"/>
      <c r="FF1439" s="12"/>
      <c r="FG1439" s="12"/>
      <c r="FH1439" s="12"/>
      <c r="FI1439" s="12"/>
      <c r="FJ1439" s="12"/>
      <c r="FK1439" s="12"/>
      <c r="FL1439" s="12"/>
      <c r="FM1439" s="12"/>
      <c r="FN1439" s="12"/>
      <c r="FO1439" s="12"/>
      <c r="FP1439" s="12"/>
      <c r="FQ1439" s="12"/>
      <c r="FR1439" s="12"/>
      <c r="FS1439" s="12"/>
      <c r="FT1439" s="12"/>
      <c r="FU1439" s="12"/>
      <c r="FV1439" s="12"/>
      <c r="FW1439" s="12"/>
      <c r="FX1439" s="12"/>
      <c r="FY1439" s="12"/>
      <c r="FZ1439" s="12"/>
      <c r="GA1439" s="12"/>
      <c r="GB1439" s="12"/>
      <c r="GC1439" s="12"/>
      <c r="GD1439" s="12"/>
      <c r="GE1439" s="12"/>
      <c r="GF1439" s="12"/>
      <c r="GG1439" s="12"/>
      <c r="GH1439" s="12"/>
      <c r="GI1439" s="12"/>
      <c r="GJ1439" s="12"/>
      <c r="GK1439" s="12"/>
      <c r="GL1439" s="12"/>
      <c r="GM1439" s="12"/>
      <c r="GN1439" s="12"/>
      <c r="GO1439" s="12"/>
      <c r="GP1439" s="12"/>
      <c r="GQ1439" s="12"/>
      <c r="GR1439" s="12"/>
    </row>
    <row r="1440" spans="1:203" x14ac:dyDescent="0.2">
      <c r="A1440" s="79">
        <f t="shared" si="596"/>
        <v>44512</v>
      </c>
      <c r="B1440" s="80">
        <f t="shared" ca="1" si="597"/>
        <v>1237.7484999999999</v>
      </c>
      <c r="C1440" s="81">
        <f t="shared" si="598"/>
        <v>1000</v>
      </c>
      <c r="D1440" s="82">
        <f ca="1">IF(A1440&lt;$B$1,VLOOKUP(A1440,[1]DI!$A$4:$B$15000,2,FALSE),0)</f>
        <v>7.6499999999999999E-2</v>
      </c>
      <c r="E1440" s="81">
        <f t="shared" ca="1" si="599"/>
        <v>2.9255999999999998E-4</v>
      </c>
      <c r="F1440" s="83">
        <f t="shared" si="594"/>
        <v>1.1679999999999999</v>
      </c>
      <c r="G1440" s="84">
        <f t="shared" ca="1" si="600"/>
        <v>1.0003417100800001</v>
      </c>
      <c r="H1440" s="81">
        <f ca="1">TRUNC(PRODUCT(G$10:G1439),15)</f>
        <v>1.2377485029637501</v>
      </c>
      <c r="I1440" s="81">
        <f t="shared" si="601"/>
        <v>1</v>
      </c>
      <c r="J1440" s="81">
        <f t="shared" ca="1" si="602"/>
        <v>1.2377484999999999</v>
      </c>
      <c r="K1440" s="81">
        <f t="shared" ca="1" si="603"/>
        <v>237.74850000000001</v>
      </c>
      <c r="L1440" s="85">
        <f>IF(VLOOKUP(A1440,$U$12:$AD$125,8)=VLOOKUP(A1439,$U$12:$AD$125,8),0,VLOOKUP(A1440,U$12:$AD$125,8))</f>
        <v>0</v>
      </c>
      <c r="M1440" s="86">
        <f>IF(L1440&gt;0,VLOOKUP(L1440,T$12:$AC$125,7),0)</f>
        <v>0</v>
      </c>
      <c r="N1440" s="81">
        <f t="shared" si="595"/>
        <v>0</v>
      </c>
      <c r="O1440" s="81">
        <f t="shared" ca="1" si="604"/>
        <v>237.74850000000001</v>
      </c>
      <c r="P1440" s="87" t="str">
        <f t="shared" si="605"/>
        <v>J=</v>
      </c>
      <c r="Q1440" s="88">
        <f t="shared" si="606"/>
        <v>44676</v>
      </c>
      <c r="R1440" s="7"/>
      <c r="S1440" s="7"/>
      <c r="T1440" s="7"/>
      <c r="U1440" s="7"/>
      <c r="V1440" s="7"/>
      <c r="W1440" s="7"/>
      <c r="X1440" s="7"/>
      <c r="Y1440" s="7"/>
      <c r="Z1440" s="7"/>
      <c r="AA1440" s="7"/>
      <c r="AB1440" s="7"/>
      <c r="AC1440" s="7"/>
      <c r="AD1440" s="7"/>
      <c r="AE1440" s="7"/>
      <c r="AF1440" s="65"/>
      <c r="AG1440" s="9"/>
      <c r="AH1440" s="9"/>
      <c r="AI1440" s="4"/>
      <c r="AJ1440" s="10"/>
      <c r="AK1440" s="4"/>
      <c r="AL1440" s="65"/>
      <c r="AM1440" s="10"/>
      <c r="AN1440" s="9"/>
      <c r="AO1440" s="7"/>
      <c r="AP1440" s="11"/>
      <c r="AQ1440" s="9"/>
      <c r="AR1440" s="8"/>
      <c r="AS1440" s="65"/>
      <c r="AT1440" s="12"/>
      <c r="AU1440" s="12"/>
      <c r="AV1440" s="22"/>
      <c r="AW1440" s="12"/>
      <c r="AX1440" s="12"/>
      <c r="AY1440" s="12"/>
      <c r="AZ1440" s="12"/>
      <c r="BA1440" s="12"/>
      <c r="BB1440" s="12"/>
      <c r="BC1440" s="12"/>
      <c r="BD1440" s="12"/>
      <c r="BE1440" s="12"/>
      <c r="BF1440" s="12"/>
      <c r="BG1440" s="12"/>
      <c r="BH1440" s="12"/>
      <c r="BI1440" s="12"/>
      <c r="BJ1440" s="12"/>
      <c r="BK1440" s="12"/>
      <c r="BL1440" s="12"/>
      <c r="BM1440" s="12"/>
      <c r="BN1440" s="12"/>
      <c r="BO1440" s="12"/>
      <c r="BP1440" s="12"/>
      <c r="BQ1440" s="12"/>
      <c r="BR1440" s="12"/>
      <c r="BS1440" s="12"/>
      <c r="BT1440" s="12"/>
      <c r="BU1440" s="12"/>
      <c r="BV1440" s="12"/>
      <c r="BW1440" s="12"/>
      <c r="BX1440" s="12"/>
      <c r="BY1440" s="12"/>
      <c r="BZ1440" s="12"/>
      <c r="CA1440" s="12"/>
      <c r="CB1440" s="12"/>
      <c r="CC1440" s="12"/>
      <c r="CD1440" s="12"/>
      <c r="CE1440" s="12"/>
      <c r="CF1440" s="12"/>
      <c r="CG1440" s="12"/>
      <c r="CH1440" s="12"/>
      <c r="CI1440" s="12"/>
      <c r="CJ1440" s="12"/>
      <c r="CK1440" s="12"/>
      <c r="CL1440" s="12"/>
      <c r="CM1440" s="12"/>
      <c r="CN1440" s="12"/>
      <c r="CO1440" s="12"/>
      <c r="CP1440" s="12"/>
      <c r="CQ1440" s="12"/>
      <c r="CR1440" s="12"/>
      <c r="CS1440" s="12"/>
      <c r="CT1440" s="12"/>
      <c r="CU1440" s="12"/>
      <c r="CV1440" s="12"/>
      <c r="CW1440" s="12"/>
      <c r="CX1440" s="12"/>
      <c r="CY1440" s="12"/>
      <c r="CZ1440" s="12"/>
      <c r="DA1440" s="12"/>
      <c r="DB1440" s="12"/>
      <c r="DC1440" s="12"/>
      <c r="DD1440" s="12"/>
      <c r="DE1440" s="12"/>
      <c r="DF1440" s="12"/>
      <c r="DG1440" s="12"/>
      <c r="DH1440" s="12"/>
      <c r="DI1440" s="12"/>
      <c r="DJ1440" s="12"/>
      <c r="DK1440" s="12"/>
      <c r="DL1440" s="12"/>
      <c r="DM1440" s="12"/>
      <c r="DN1440" s="12"/>
      <c r="DO1440" s="12"/>
      <c r="DP1440" s="12"/>
      <c r="DQ1440" s="12"/>
      <c r="DR1440" s="12"/>
      <c r="DS1440" s="12"/>
      <c r="DT1440" s="12"/>
      <c r="DU1440" s="12"/>
      <c r="DV1440" s="12"/>
      <c r="DW1440" s="12"/>
      <c r="DX1440" s="12"/>
      <c r="DY1440" s="12"/>
      <c r="DZ1440" s="12"/>
      <c r="EA1440" s="12"/>
      <c r="EB1440" s="12"/>
      <c r="EC1440" s="12"/>
      <c r="ED1440" s="12"/>
      <c r="EE1440" s="12"/>
      <c r="EF1440" s="12"/>
      <c r="EG1440" s="12"/>
      <c r="EH1440" s="12"/>
      <c r="EI1440" s="12"/>
      <c r="EJ1440" s="12"/>
      <c r="EK1440" s="12"/>
      <c r="EL1440" s="12"/>
      <c r="EM1440" s="12"/>
      <c r="EN1440" s="12"/>
      <c r="EO1440" s="12"/>
      <c r="EP1440" s="12"/>
      <c r="EQ1440" s="12"/>
      <c r="ER1440" s="12"/>
      <c r="ES1440" s="12"/>
      <c r="ET1440" s="12"/>
      <c r="EU1440" s="12"/>
      <c r="EV1440" s="12"/>
      <c r="EW1440" s="12"/>
      <c r="EX1440" s="12"/>
      <c r="EY1440" s="12"/>
      <c r="EZ1440" s="12"/>
      <c r="FA1440" s="12"/>
      <c r="FB1440" s="12"/>
      <c r="FC1440" s="12"/>
      <c r="FD1440" s="12"/>
      <c r="FE1440" s="12"/>
      <c r="FF1440" s="12"/>
      <c r="FG1440" s="12"/>
      <c r="FH1440" s="12"/>
      <c r="FI1440" s="12"/>
      <c r="FJ1440" s="12"/>
      <c r="FK1440" s="12"/>
      <c r="FL1440" s="12"/>
      <c r="FM1440" s="12"/>
      <c r="FN1440" s="12"/>
      <c r="FO1440" s="12"/>
      <c r="FP1440" s="12"/>
      <c r="FQ1440" s="12"/>
      <c r="FR1440" s="12"/>
      <c r="FS1440" s="12"/>
      <c r="FT1440" s="12"/>
      <c r="FU1440" s="12"/>
      <c r="FV1440" s="12"/>
      <c r="FW1440" s="12"/>
      <c r="FX1440" s="12"/>
      <c r="FY1440" s="12"/>
      <c r="FZ1440" s="12"/>
      <c r="GA1440" s="12"/>
      <c r="GB1440" s="12"/>
      <c r="GC1440" s="12"/>
      <c r="GD1440" s="12"/>
      <c r="GE1440" s="12"/>
      <c r="GF1440" s="12"/>
      <c r="GG1440" s="12"/>
      <c r="GH1440" s="12"/>
      <c r="GI1440" s="12"/>
      <c r="GJ1440" s="12"/>
      <c r="GK1440" s="12"/>
      <c r="GL1440" s="12"/>
      <c r="GM1440" s="12"/>
      <c r="GN1440" s="12"/>
      <c r="GO1440" s="12"/>
      <c r="GP1440" s="12"/>
      <c r="GQ1440" s="12"/>
      <c r="GR1440" s="12"/>
    </row>
    <row r="1441" spans="1:200" x14ac:dyDescent="0.2">
      <c r="A1441" s="79">
        <f t="shared" si="596"/>
        <v>44513</v>
      </c>
      <c r="B1441" s="80">
        <f t="shared" ca="1" si="597"/>
        <v>1238.17145</v>
      </c>
      <c r="C1441" s="81">
        <f t="shared" si="598"/>
        <v>1000</v>
      </c>
      <c r="D1441" s="82">
        <f ca="1">IF(A1441&lt;$B$1,VLOOKUP(A1441,[1]DI!$A$4:$B$15000,2,FALSE),0)</f>
        <v>0</v>
      </c>
      <c r="E1441" s="81">
        <f t="shared" ca="1" si="599"/>
        <v>0</v>
      </c>
      <c r="F1441" s="83">
        <f t="shared" si="594"/>
        <v>1.1679999999999999</v>
      </c>
      <c r="G1441" s="84">
        <f t="shared" ca="1" si="600"/>
        <v>1</v>
      </c>
      <c r="H1441" s="81">
        <f ca="1">TRUNC(PRODUCT(G$10:G1440),15)</f>
        <v>1.2381714541037201</v>
      </c>
      <c r="I1441" s="81">
        <f t="shared" si="601"/>
        <v>1</v>
      </c>
      <c r="J1441" s="81">
        <f t="shared" ca="1" si="602"/>
        <v>1.2381714500000001</v>
      </c>
      <c r="K1441" s="81">
        <f t="shared" ca="1" si="603"/>
        <v>238.17144999999999</v>
      </c>
      <c r="L1441" s="85">
        <f>IF(VLOOKUP(A1441,$U$12:$AD$125,8)=VLOOKUP(A1440,$U$12:$AD$125,8),0,VLOOKUP(A1441,U$12:$AD$125,8))</f>
        <v>0</v>
      </c>
      <c r="M1441" s="86">
        <f>IF(L1441&gt;0,VLOOKUP(L1441,T$12:$AC$125,7),0)</f>
        <v>0</v>
      </c>
      <c r="N1441" s="81">
        <f t="shared" si="595"/>
        <v>0</v>
      </c>
      <c r="O1441" s="81">
        <f t="shared" ca="1" si="604"/>
        <v>238.17144999999999</v>
      </c>
      <c r="P1441" s="87" t="str">
        <f t="shared" si="605"/>
        <v>J=</v>
      </c>
      <c r="Q1441" s="88">
        <f t="shared" si="606"/>
        <v>44676</v>
      </c>
      <c r="R1441" s="7"/>
      <c r="S1441" s="7"/>
      <c r="T1441" s="7"/>
      <c r="U1441" s="7"/>
      <c r="V1441" s="7"/>
      <c r="W1441" s="7"/>
      <c r="X1441" s="7"/>
      <c r="Y1441" s="7"/>
      <c r="Z1441" s="7"/>
      <c r="AA1441" s="7"/>
      <c r="AB1441" s="7"/>
      <c r="AC1441" s="7"/>
      <c r="AD1441" s="7"/>
      <c r="AE1441" s="7"/>
      <c r="AF1441" s="65"/>
      <c r="AG1441" s="9"/>
      <c r="AH1441" s="9"/>
      <c r="AI1441" s="4"/>
      <c r="AJ1441" s="10"/>
      <c r="AK1441" s="4"/>
      <c r="AL1441" s="65"/>
      <c r="AM1441" s="10"/>
      <c r="AN1441" s="9"/>
      <c r="AO1441" s="7"/>
      <c r="AP1441" s="11"/>
      <c r="AQ1441" s="9"/>
      <c r="AR1441" s="8"/>
      <c r="AS1441" s="65"/>
      <c r="AT1441" s="12"/>
      <c r="AU1441" s="12"/>
      <c r="AV1441" s="22"/>
      <c r="AW1441" s="12"/>
      <c r="AX1441" s="12"/>
      <c r="AY1441" s="12"/>
      <c r="AZ1441" s="12"/>
      <c r="BA1441" s="12"/>
      <c r="BB1441" s="12"/>
      <c r="BC1441" s="12"/>
      <c r="BD1441" s="12"/>
      <c r="BE1441" s="12"/>
      <c r="BF1441" s="12"/>
      <c r="BG1441" s="12"/>
      <c r="BH1441" s="12"/>
      <c r="BI1441" s="12"/>
      <c r="BJ1441" s="12"/>
      <c r="BK1441" s="12"/>
      <c r="BL1441" s="12"/>
      <c r="BM1441" s="12"/>
      <c r="BN1441" s="12"/>
      <c r="BO1441" s="12"/>
      <c r="BP1441" s="12"/>
      <c r="BQ1441" s="12"/>
      <c r="BR1441" s="12"/>
      <c r="BS1441" s="12"/>
      <c r="BT1441" s="12"/>
      <c r="BU1441" s="12"/>
      <c r="BV1441" s="12"/>
      <c r="BW1441" s="12"/>
      <c r="BX1441" s="12"/>
      <c r="BY1441" s="12"/>
      <c r="BZ1441" s="12"/>
      <c r="CA1441" s="12"/>
      <c r="CB1441" s="12"/>
      <c r="CC1441" s="12"/>
      <c r="CD1441" s="12"/>
      <c r="CE1441" s="12"/>
      <c r="CF1441" s="12"/>
      <c r="CG1441" s="12"/>
      <c r="CH1441" s="12"/>
      <c r="CI1441" s="12"/>
      <c r="CJ1441" s="12"/>
      <c r="CK1441" s="12"/>
      <c r="CL1441" s="12"/>
      <c r="CM1441" s="12"/>
      <c r="CN1441" s="12"/>
      <c r="CO1441" s="12"/>
      <c r="CP1441" s="12"/>
      <c r="CQ1441" s="12"/>
      <c r="CR1441" s="12"/>
      <c r="CS1441" s="12"/>
      <c r="CT1441" s="12"/>
      <c r="CU1441" s="12"/>
      <c r="CV1441" s="12"/>
      <c r="CW1441" s="12"/>
      <c r="CX1441" s="12"/>
      <c r="CY1441" s="12"/>
      <c r="CZ1441" s="12"/>
      <c r="DA1441" s="12"/>
      <c r="DB1441" s="12"/>
      <c r="DC1441" s="12"/>
      <c r="DD1441" s="12"/>
      <c r="DE1441" s="12"/>
      <c r="DF1441" s="12"/>
      <c r="DG1441" s="12"/>
      <c r="DH1441" s="12"/>
      <c r="DI1441" s="12"/>
      <c r="DJ1441" s="12"/>
      <c r="DK1441" s="12"/>
      <c r="DL1441" s="12"/>
      <c r="DM1441" s="12"/>
      <c r="DN1441" s="12"/>
      <c r="DO1441" s="12"/>
      <c r="DP1441" s="12"/>
      <c r="DQ1441" s="12"/>
      <c r="DR1441" s="12"/>
      <c r="DS1441" s="12"/>
      <c r="DT1441" s="12"/>
      <c r="DU1441" s="12"/>
      <c r="DV1441" s="12"/>
      <c r="DW1441" s="12"/>
      <c r="DX1441" s="12"/>
      <c r="DY1441" s="12"/>
      <c r="DZ1441" s="12"/>
      <c r="EA1441" s="12"/>
      <c r="EB1441" s="12"/>
      <c r="EC1441" s="12"/>
      <c r="ED1441" s="12"/>
      <c r="EE1441" s="12"/>
      <c r="EF1441" s="12"/>
      <c r="EG1441" s="12"/>
      <c r="EH1441" s="12"/>
      <c r="EI1441" s="12"/>
      <c r="EJ1441" s="12"/>
      <c r="EK1441" s="12"/>
      <c r="EL1441" s="12"/>
      <c r="EM1441" s="12"/>
      <c r="EN1441" s="12"/>
      <c r="EO1441" s="12"/>
      <c r="EP1441" s="12"/>
      <c r="EQ1441" s="12"/>
      <c r="ER1441" s="12"/>
      <c r="ES1441" s="12"/>
      <c r="ET1441" s="12"/>
      <c r="EU1441" s="12"/>
      <c r="EV1441" s="12"/>
      <c r="EW1441" s="12"/>
      <c r="EX1441" s="12"/>
      <c r="EY1441" s="12"/>
      <c r="EZ1441" s="12"/>
      <c r="FA1441" s="12"/>
      <c r="FB1441" s="12"/>
      <c r="FC1441" s="12"/>
      <c r="FD1441" s="12"/>
      <c r="FE1441" s="12"/>
      <c r="FF1441" s="12"/>
      <c r="FG1441" s="12"/>
      <c r="FH1441" s="12"/>
      <c r="FI1441" s="12"/>
      <c r="FJ1441" s="12"/>
      <c r="FK1441" s="12"/>
      <c r="FL1441" s="12"/>
      <c r="FM1441" s="12"/>
      <c r="FN1441" s="12"/>
      <c r="FO1441" s="12"/>
      <c r="FP1441" s="12"/>
      <c r="FQ1441" s="12"/>
      <c r="FR1441" s="12"/>
      <c r="FS1441" s="12"/>
      <c r="FT1441" s="12"/>
      <c r="FU1441" s="12"/>
      <c r="FV1441" s="12"/>
      <c r="FW1441" s="12"/>
      <c r="FX1441" s="12"/>
      <c r="FY1441" s="12"/>
      <c r="FZ1441" s="12"/>
      <c r="GA1441" s="12"/>
      <c r="GB1441" s="12"/>
      <c r="GC1441" s="12"/>
      <c r="GD1441" s="12"/>
      <c r="GE1441" s="12"/>
      <c r="GF1441" s="12"/>
      <c r="GG1441" s="12"/>
      <c r="GH1441" s="12"/>
      <c r="GI1441" s="12"/>
      <c r="GJ1441" s="12"/>
      <c r="GK1441" s="12"/>
      <c r="GL1441" s="12"/>
      <c r="GM1441" s="12"/>
      <c r="GN1441" s="12"/>
      <c r="GO1441" s="12"/>
      <c r="GP1441" s="12"/>
      <c r="GQ1441" s="12"/>
      <c r="GR1441" s="12"/>
    </row>
    <row r="1442" spans="1:200" x14ac:dyDescent="0.2">
      <c r="A1442" s="79">
        <f t="shared" si="596"/>
        <v>44514</v>
      </c>
      <c r="B1442" s="80">
        <f t="shared" ca="1" si="597"/>
        <v>1238.17145</v>
      </c>
      <c r="C1442" s="81">
        <f t="shared" si="598"/>
        <v>1000</v>
      </c>
      <c r="D1442" s="82">
        <f ca="1">IF(A1442&lt;$B$1,VLOOKUP(A1442,[1]DI!$A$4:$B$15000,2,FALSE),0)</f>
        <v>0</v>
      </c>
      <c r="E1442" s="81">
        <f t="shared" ca="1" si="599"/>
        <v>0</v>
      </c>
      <c r="F1442" s="83">
        <f t="shared" si="594"/>
        <v>1.1679999999999999</v>
      </c>
      <c r="G1442" s="84">
        <f t="shared" ca="1" si="600"/>
        <v>1</v>
      </c>
      <c r="H1442" s="81">
        <f ca="1">TRUNC(PRODUCT(G$10:G1441),15)</f>
        <v>1.2381714541037201</v>
      </c>
      <c r="I1442" s="81">
        <f t="shared" si="601"/>
        <v>1</v>
      </c>
      <c r="J1442" s="81">
        <f t="shared" ca="1" si="602"/>
        <v>1.2381714500000001</v>
      </c>
      <c r="K1442" s="81">
        <f t="shared" ca="1" si="603"/>
        <v>238.17144999999999</v>
      </c>
      <c r="L1442" s="85">
        <f>IF(VLOOKUP(A1442,$U$12:$AD$125,8)=VLOOKUP(A1441,$U$12:$AD$125,8),0,VLOOKUP(A1442,U$12:$AD$125,8))</f>
        <v>0</v>
      </c>
      <c r="M1442" s="86">
        <f>IF(L1442&gt;0,VLOOKUP(L1442,T$12:$AC$125,7),0)</f>
        <v>0</v>
      </c>
      <c r="N1442" s="81">
        <f t="shared" si="595"/>
        <v>0</v>
      </c>
      <c r="O1442" s="81">
        <f t="shared" ca="1" si="604"/>
        <v>238.17144999999999</v>
      </c>
      <c r="P1442" s="87" t="str">
        <f t="shared" si="605"/>
        <v>J=</v>
      </c>
      <c r="Q1442" s="88">
        <f t="shared" si="606"/>
        <v>44676</v>
      </c>
      <c r="R1442" s="7"/>
      <c r="S1442" s="7"/>
      <c r="T1442" s="7"/>
      <c r="U1442" s="7"/>
      <c r="V1442" s="7"/>
      <c r="W1442" s="7"/>
      <c r="X1442" s="7"/>
      <c r="Y1442" s="7"/>
      <c r="Z1442" s="7"/>
      <c r="AA1442" s="7"/>
      <c r="AB1442" s="7"/>
      <c r="AC1442" s="7"/>
      <c r="AD1442" s="7"/>
      <c r="AE1442" s="7"/>
      <c r="AF1442" s="65"/>
      <c r="AG1442" s="9"/>
      <c r="AH1442" s="9"/>
      <c r="AI1442" s="4"/>
      <c r="AJ1442" s="10"/>
      <c r="AK1442" s="4"/>
      <c r="AL1442" s="65"/>
      <c r="AM1442" s="10"/>
      <c r="AN1442" s="9"/>
      <c r="AO1442" s="7"/>
      <c r="AP1442" s="11"/>
      <c r="AQ1442" s="9"/>
      <c r="AR1442" s="8"/>
      <c r="AS1442" s="65"/>
      <c r="AT1442" s="12"/>
      <c r="AU1442" s="12"/>
      <c r="AV1442" s="22"/>
      <c r="AW1442" s="12"/>
      <c r="AX1442" s="12"/>
      <c r="AY1442" s="12"/>
      <c r="AZ1442" s="12"/>
      <c r="BA1442" s="12"/>
      <c r="BB1442" s="12"/>
      <c r="BC1442" s="12"/>
      <c r="BD1442" s="12"/>
      <c r="BE1442" s="12"/>
      <c r="BF1442" s="12"/>
      <c r="BG1442" s="12"/>
      <c r="BH1442" s="12"/>
      <c r="BI1442" s="12"/>
      <c r="BJ1442" s="12"/>
      <c r="BK1442" s="12"/>
      <c r="BL1442" s="12"/>
      <c r="BM1442" s="12"/>
      <c r="BN1442" s="12"/>
      <c r="BO1442" s="12"/>
      <c r="BP1442" s="12"/>
      <c r="BQ1442" s="12"/>
      <c r="BR1442" s="12"/>
      <c r="BS1442" s="12"/>
      <c r="BT1442" s="12"/>
      <c r="BU1442" s="12"/>
      <c r="BV1442" s="12"/>
      <c r="BW1442" s="12"/>
      <c r="BX1442" s="12"/>
      <c r="BY1442" s="12"/>
      <c r="BZ1442" s="12"/>
      <c r="CA1442" s="12"/>
      <c r="CB1442" s="12"/>
      <c r="CC1442" s="12"/>
      <c r="CD1442" s="12"/>
      <c r="CE1442" s="12"/>
      <c r="CF1442" s="12"/>
      <c r="CG1442" s="12"/>
      <c r="CH1442" s="12"/>
      <c r="CI1442" s="12"/>
      <c r="CJ1442" s="12"/>
      <c r="CK1442" s="12"/>
      <c r="CL1442" s="12"/>
      <c r="CM1442" s="12"/>
      <c r="CN1442" s="12"/>
      <c r="CO1442" s="12"/>
      <c r="CP1442" s="12"/>
      <c r="CQ1442" s="12"/>
      <c r="CR1442" s="12"/>
      <c r="CS1442" s="12"/>
      <c r="CT1442" s="12"/>
      <c r="CU1442" s="12"/>
      <c r="CV1442" s="12"/>
      <c r="CW1442" s="12"/>
      <c r="CX1442" s="12"/>
      <c r="CY1442" s="12"/>
      <c r="CZ1442" s="12"/>
      <c r="DA1442" s="12"/>
      <c r="DB1442" s="12"/>
      <c r="DC1442" s="12"/>
      <c r="DD1442" s="12"/>
      <c r="DE1442" s="12"/>
      <c r="DF1442" s="12"/>
      <c r="DG1442" s="12"/>
      <c r="DH1442" s="12"/>
      <c r="DI1442" s="12"/>
      <c r="DJ1442" s="12"/>
      <c r="DK1442" s="12"/>
      <c r="DL1442" s="12"/>
      <c r="DM1442" s="12"/>
      <c r="DN1442" s="12"/>
      <c r="DO1442" s="12"/>
      <c r="DP1442" s="12"/>
      <c r="DQ1442" s="12"/>
      <c r="DR1442" s="12"/>
      <c r="DS1442" s="12"/>
      <c r="DT1442" s="12"/>
      <c r="DU1442" s="12"/>
      <c r="DV1442" s="12"/>
      <c r="DW1442" s="12"/>
      <c r="DX1442" s="12"/>
      <c r="DY1442" s="12"/>
      <c r="DZ1442" s="12"/>
      <c r="EA1442" s="12"/>
      <c r="EB1442" s="12"/>
      <c r="EC1442" s="12"/>
      <c r="ED1442" s="12"/>
      <c r="EE1442" s="12"/>
      <c r="EF1442" s="12"/>
      <c r="EG1442" s="12"/>
      <c r="EH1442" s="12"/>
      <c r="EI1442" s="12"/>
      <c r="EJ1442" s="12"/>
      <c r="EK1442" s="12"/>
      <c r="EL1442" s="12"/>
      <c r="EM1442" s="12"/>
      <c r="EN1442" s="12"/>
      <c r="EO1442" s="12"/>
      <c r="EP1442" s="12"/>
      <c r="EQ1442" s="12"/>
      <c r="ER1442" s="12"/>
      <c r="ES1442" s="12"/>
      <c r="ET1442" s="12"/>
      <c r="EU1442" s="12"/>
      <c r="EV1442" s="12"/>
      <c r="EW1442" s="12"/>
      <c r="EX1442" s="12"/>
      <c r="EY1442" s="12"/>
      <c r="EZ1442" s="12"/>
      <c r="FA1442" s="12"/>
      <c r="FB1442" s="12"/>
      <c r="FC1442" s="12"/>
      <c r="FD1442" s="12"/>
      <c r="FE1442" s="12"/>
      <c r="FF1442" s="12"/>
      <c r="FG1442" s="12"/>
      <c r="FH1442" s="12"/>
      <c r="FI1442" s="12"/>
      <c r="FJ1442" s="12"/>
      <c r="FK1442" s="12"/>
      <c r="FL1442" s="12"/>
      <c r="FM1442" s="12"/>
      <c r="FN1442" s="12"/>
      <c r="FO1442" s="12"/>
      <c r="FP1442" s="12"/>
      <c r="FQ1442" s="12"/>
      <c r="FR1442" s="12"/>
      <c r="FS1442" s="12"/>
      <c r="FT1442" s="12"/>
      <c r="FU1442" s="12"/>
      <c r="FV1442" s="12"/>
      <c r="FW1442" s="12"/>
      <c r="FX1442" s="12"/>
      <c r="FY1442" s="12"/>
      <c r="FZ1442" s="12"/>
      <c r="GA1442" s="12"/>
      <c r="GB1442" s="12"/>
      <c r="GC1442" s="12"/>
      <c r="GD1442" s="12"/>
      <c r="GE1442" s="12"/>
      <c r="GF1442" s="12"/>
      <c r="GG1442" s="12"/>
      <c r="GH1442" s="12"/>
      <c r="GI1442" s="12"/>
      <c r="GJ1442" s="12"/>
      <c r="GK1442" s="12"/>
      <c r="GL1442" s="12"/>
      <c r="GM1442" s="12"/>
      <c r="GN1442" s="12"/>
      <c r="GO1442" s="12"/>
      <c r="GP1442" s="12"/>
      <c r="GQ1442" s="12"/>
      <c r="GR1442" s="12"/>
    </row>
    <row r="1443" spans="1:200" x14ac:dyDescent="0.2">
      <c r="A1443" s="79">
        <f t="shared" si="596"/>
        <v>44515</v>
      </c>
      <c r="B1443" s="80">
        <f t="shared" ca="1" si="597"/>
        <v>1238.17145</v>
      </c>
      <c r="C1443" s="81">
        <f t="shared" si="598"/>
        <v>1000</v>
      </c>
      <c r="D1443" s="82">
        <f ca="1">IF(A1443&lt;$B$1,VLOOKUP(A1443,[1]DI!$A$4:$B$15000,2,FALSE),0)</f>
        <v>0</v>
      </c>
      <c r="E1443" s="81">
        <f t="shared" ca="1" si="599"/>
        <v>0</v>
      </c>
      <c r="F1443" s="83">
        <f t="shared" si="594"/>
        <v>1.1679999999999999</v>
      </c>
      <c r="G1443" s="84">
        <f t="shared" ca="1" si="600"/>
        <v>1</v>
      </c>
      <c r="H1443" s="81">
        <f ca="1">TRUNC(PRODUCT(G$10:G1442),15)</f>
        <v>1.2381714541037201</v>
      </c>
      <c r="I1443" s="81">
        <f t="shared" si="601"/>
        <v>1</v>
      </c>
      <c r="J1443" s="81">
        <f t="shared" ca="1" si="602"/>
        <v>1.2381714500000001</v>
      </c>
      <c r="K1443" s="81">
        <f t="shared" ca="1" si="603"/>
        <v>238.17144999999999</v>
      </c>
      <c r="L1443" s="85">
        <f>IF(VLOOKUP(A1443,$U$12:$AD$125,8)=VLOOKUP(A1442,$U$12:$AD$125,8),0,VLOOKUP(A1443,U$12:$AD$125,8))</f>
        <v>0</v>
      </c>
      <c r="M1443" s="86">
        <f>IF(L1443&gt;0,VLOOKUP(L1443,T$12:$AC$125,7),0)</f>
        <v>0</v>
      </c>
      <c r="N1443" s="81">
        <f t="shared" si="595"/>
        <v>0</v>
      </c>
      <c r="O1443" s="81">
        <f t="shared" ca="1" si="604"/>
        <v>238.17144999999999</v>
      </c>
      <c r="P1443" s="87" t="str">
        <f t="shared" si="605"/>
        <v>J=</v>
      </c>
      <c r="Q1443" s="88">
        <f t="shared" si="606"/>
        <v>44676</v>
      </c>
      <c r="R1443" s="7"/>
      <c r="S1443" s="7"/>
      <c r="T1443" s="7"/>
      <c r="U1443" s="7"/>
      <c r="V1443" s="7"/>
      <c r="W1443" s="7"/>
      <c r="X1443" s="7"/>
      <c r="Y1443" s="7"/>
      <c r="Z1443" s="7"/>
      <c r="AA1443" s="7"/>
      <c r="AB1443" s="7"/>
      <c r="AC1443" s="7"/>
      <c r="AD1443" s="7"/>
      <c r="AE1443" s="7"/>
      <c r="AF1443" s="65"/>
      <c r="AG1443" s="9"/>
      <c r="AH1443" s="9"/>
      <c r="AI1443" s="4"/>
      <c r="AJ1443" s="10"/>
      <c r="AK1443" s="4"/>
      <c r="AL1443" s="65"/>
      <c r="AM1443" s="10"/>
      <c r="AN1443" s="9"/>
      <c r="AO1443" s="7"/>
      <c r="AP1443" s="11"/>
      <c r="AQ1443" s="9"/>
      <c r="AR1443" s="8"/>
      <c r="AS1443" s="65"/>
      <c r="AT1443" s="12"/>
      <c r="AU1443" s="12"/>
      <c r="AV1443" s="22"/>
      <c r="AW1443" s="12"/>
      <c r="AX1443" s="12"/>
      <c r="AY1443" s="12"/>
      <c r="AZ1443" s="12"/>
      <c r="BA1443" s="12"/>
      <c r="BB1443" s="12"/>
      <c r="BC1443" s="12"/>
      <c r="BD1443" s="12"/>
      <c r="BE1443" s="12"/>
      <c r="BF1443" s="12"/>
      <c r="BG1443" s="12"/>
      <c r="BH1443" s="12"/>
      <c r="BI1443" s="12"/>
      <c r="BJ1443" s="12"/>
      <c r="BK1443" s="12"/>
      <c r="BL1443" s="12"/>
      <c r="BM1443" s="12"/>
      <c r="BN1443" s="12"/>
      <c r="BO1443" s="12"/>
      <c r="BP1443" s="12"/>
      <c r="BQ1443" s="12"/>
      <c r="BR1443" s="12"/>
      <c r="BS1443" s="12"/>
      <c r="BT1443" s="12"/>
      <c r="BU1443" s="12"/>
      <c r="BV1443" s="12"/>
      <c r="BW1443" s="12"/>
      <c r="BX1443" s="12"/>
      <c r="BY1443" s="12"/>
      <c r="BZ1443" s="12"/>
      <c r="CA1443" s="12"/>
      <c r="CB1443" s="12"/>
      <c r="CC1443" s="12"/>
      <c r="CD1443" s="12"/>
      <c r="CE1443" s="12"/>
      <c r="CF1443" s="12"/>
      <c r="CG1443" s="12"/>
      <c r="CH1443" s="12"/>
      <c r="CI1443" s="12"/>
      <c r="CJ1443" s="12"/>
      <c r="CK1443" s="12"/>
      <c r="CL1443" s="12"/>
      <c r="CM1443" s="12"/>
      <c r="CN1443" s="12"/>
      <c r="CO1443" s="12"/>
      <c r="CP1443" s="12"/>
      <c r="CQ1443" s="12"/>
      <c r="CR1443" s="12"/>
      <c r="CS1443" s="12"/>
      <c r="CT1443" s="12"/>
      <c r="CU1443" s="12"/>
      <c r="CV1443" s="12"/>
      <c r="CW1443" s="12"/>
      <c r="CX1443" s="12"/>
      <c r="CY1443" s="12"/>
      <c r="CZ1443" s="12"/>
      <c r="DA1443" s="12"/>
      <c r="DB1443" s="12"/>
      <c r="DC1443" s="12"/>
      <c r="DD1443" s="12"/>
      <c r="DE1443" s="12"/>
      <c r="DF1443" s="12"/>
      <c r="DG1443" s="12"/>
      <c r="DH1443" s="12"/>
      <c r="DI1443" s="12"/>
      <c r="DJ1443" s="12"/>
      <c r="DK1443" s="12"/>
      <c r="DL1443" s="12"/>
      <c r="DM1443" s="12"/>
      <c r="DN1443" s="12"/>
      <c r="DO1443" s="12"/>
      <c r="DP1443" s="12"/>
      <c r="DQ1443" s="12"/>
      <c r="DR1443" s="12"/>
      <c r="DS1443" s="12"/>
      <c r="DT1443" s="12"/>
      <c r="DU1443" s="12"/>
      <c r="DV1443" s="12"/>
      <c r="DW1443" s="12"/>
      <c r="DX1443" s="12"/>
      <c r="DY1443" s="12"/>
      <c r="DZ1443" s="12"/>
      <c r="EA1443" s="12"/>
      <c r="EB1443" s="12"/>
      <c r="EC1443" s="12"/>
      <c r="ED1443" s="12"/>
      <c r="EE1443" s="12"/>
      <c r="EF1443" s="12"/>
      <c r="EG1443" s="12"/>
      <c r="EH1443" s="12"/>
      <c r="EI1443" s="12"/>
      <c r="EJ1443" s="12"/>
      <c r="EK1443" s="12"/>
      <c r="EL1443" s="12"/>
      <c r="EM1443" s="12"/>
      <c r="EN1443" s="12"/>
      <c r="EO1443" s="12"/>
      <c r="EP1443" s="12"/>
      <c r="EQ1443" s="12"/>
      <c r="ER1443" s="12"/>
      <c r="ES1443" s="12"/>
      <c r="ET1443" s="12"/>
      <c r="EU1443" s="12"/>
      <c r="EV1443" s="12"/>
      <c r="EW1443" s="12"/>
      <c r="EX1443" s="12"/>
      <c r="EY1443" s="12"/>
      <c r="EZ1443" s="12"/>
      <c r="FA1443" s="12"/>
      <c r="FB1443" s="12"/>
      <c r="FC1443" s="12"/>
      <c r="FD1443" s="12"/>
      <c r="FE1443" s="12"/>
      <c r="FF1443" s="12"/>
      <c r="FG1443" s="12"/>
      <c r="FH1443" s="12"/>
      <c r="FI1443" s="12"/>
      <c r="FJ1443" s="12"/>
      <c r="FK1443" s="12"/>
      <c r="FL1443" s="12"/>
      <c r="FM1443" s="12"/>
      <c r="FN1443" s="12"/>
      <c r="FO1443" s="12"/>
      <c r="FP1443" s="12"/>
      <c r="FQ1443" s="12"/>
      <c r="FR1443" s="12"/>
      <c r="FS1443" s="12"/>
      <c r="FT1443" s="12"/>
      <c r="FU1443" s="12"/>
      <c r="FV1443" s="12"/>
      <c r="FW1443" s="12"/>
      <c r="FX1443" s="12"/>
      <c r="FY1443" s="12"/>
      <c r="FZ1443" s="12"/>
      <c r="GA1443" s="12"/>
      <c r="GB1443" s="12"/>
      <c r="GC1443" s="12"/>
      <c r="GD1443" s="12"/>
      <c r="GE1443" s="12"/>
      <c r="GF1443" s="12"/>
      <c r="GG1443" s="12"/>
      <c r="GH1443" s="12"/>
      <c r="GI1443" s="12"/>
      <c r="GJ1443" s="12"/>
      <c r="GK1443" s="12"/>
      <c r="GL1443" s="12"/>
      <c r="GM1443" s="12"/>
      <c r="GN1443" s="12"/>
      <c r="GO1443" s="12"/>
      <c r="GP1443" s="12"/>
      <c r="GQ1443" s="12"/>
      <c r="GR1443" s="12"/>
    </row>
    <row r="1444" spans="1:200" x14ac:dyDescent="0.2">
      <c r="A1444" s="79">
        <f t="shared" si="596"/>
        <v>44516</v>
      </c>
      <c r="B1444" s="80">
        <f t="shared" ca="1" si="597"/>
        <v>1238.17145</v>
      </c>
      <c r="C1444" s="81">
        <f t="shared" si="598"/>
        <v>1000</v>
      </c>
      <c r="D1444" s="82">
        <f ca="1">IF(A1444&lt;$B$1,VLOOKUP(A1444,[1]DI!$A$4:$B$15000,2,FALSE),0)</f>
        <v>7.6499999999999999E-2</v>
      </c>
      <c r="E1444" s="81">
        <f t="shared" ca="1" si="599"/>
        <v>2.9255999999999998E-4</v>
      </c>
      <c r="F1444" s="83">
        <f t="shared" si="594"/>
        <v>1.1679999999999999</v>
      </c>
      <c r="G1444" s="84">
        <f t="shared" ca="1" si="600"/>
        <v>1.0003417100800001</v>
      </c>
      <c r="H1444" s="81">
        <f ca="1">TRUNC(PRODUCT(G$10:G1443),15)</f>
        <v>1.2381714541037201</v>
      </c>
      <c r="I1444" s="81">
        <f t="shared" si="601"/>
        <v>1</v>
      </c>
      <c r="J1444" s="81">
        <f t="shared" ca="1" si="602"/>
        <v>1.2381714500000001</v>
      </c>
      <c r="K1444" s="81">
        <f t="shared" ca="1" si="603"/>
        <v>238.17144999999999</v>
      </c>
      <c r="L1444" s="85">
        <f>IF(VLOOKUP(A1444,$U$12:$AD$125,8)=VLOOKUP(A1443,$U$12:$AD$125,8),0,VLOOKUP(A1444,U$12:$AD$125,8))</f>
        <v>0</v>
      </c>
      <c r="M1444" s="86">
        <f>IF(L1444&gt;0,VLOOKUP(L1444,T$12:$AC$125,7),0)</f>
        <v>0</v>
      </c>
      <c r="N1444" s="81">
        <f t="shared" si="595"/>
        <v>0</v>
      </c>
      <c r="O1444" s="81">
        <f t="shared" ca="1" si="604"/>
        <v>238.17144999999999</v>
      </c>
      <c r="P1444" s="87" t="str">
        <f t="shared" si="605"/>
        <v>J=</v>
      </c>
      <c r="Q1444" s="88">
        <f t="shared" si="606"/>
        <v>44676</v>
      </c>
      <c r="R1444" s="7"/>
      <c r="S1444" s="7"/>
      <c r="T1444" s="7"/>
      <c r="U1444" s="7"/>
      <c r="V1444" s="7"/>
      <c r="W1444" s="7"/>
      <c r="X1444" s="7"/>
      <c r="Y1444" s="7"/>
      <c r="Z1444" s="7"/>
      <c r="AA1444" s="7"/>
      <c r="AB1444" s="7"/>
      <c r="AC1444" s="7"/>
      <c r="AD1444" s="7"/>
      <c r="AE1444" s="7"/>
      <c r="AF1444" s="65"/>
      <c r="AG1444" s="9"/>
      <c r="AH1444" s="9"/>
      <c r="AI1444" s="4"/>
      <c r="AJ1444" s="10"/>
      <c r="AK1444" s="4"/>
      <c r="AL1444" s="65"/>
      <c r="AM1444" s="10"/>
      <c r="AN1444" s="9"/>
      <c r="AO1444" s="7"/>
      <c r="AP1444" s="11"/>
      <c r="AQ1444" s="9"/>
      <c r="AR1444" s="8"/>
      <c r="AS1444" s="65"/>
      <c r="AT1444" s="12"/>
      <c r="AU1444" s="12"/>
      <c r="AV1444" s="22"/>
      <c r="AW1444" s="12"/>
      <c r="AX1444" s="12"/>
      <c r="AY1444" s="12"/>
      <c r="AZ1444" s="12"/>
      <c r="BA1444" s="12"/>
      <c r="BB1444" s="12"/>
      <c r="BC1444" s="12"/>
      <c r="BD1444" s="12"/>
      <c r="BE1444" s="12"/>
      <c r="BF1444" s="12"/>
      <c r="BG1444" s="12"/>
      <c r="BH1444" s="12"/>
      <c r="BI1444" s="12"/>
      <c r="BJ1444" s="12"/>
      <c r="BK1444" s="12"/>
      <c r="BL1444" s="12"/>
      <c r="BM1444" s="12"/>
      <c r="BN1444" s="12"/>
      <c r="BO1444" s="12"/>
      <c r="BP1444" s="12"/>
      <c r="BQ1444" s="12"/>
      <c r="BR1444" s="12"/>
      <c r="BS1444" s="12"/>
      <c r="BT1444" s="12"/>
      <c r="BU1444" s="12"/>
      <c r="BV1444" s="12"/>
      <c r="BW1444" s="12"/>
      <c r="BX1444" s="12"/>
      <c r="BY1444" s="12"/>
      <c r="BZ1444" s="12"/>
      <c r="CA1444" s="12"/>
      <c r="CB1444" s="12"/>
      <c r="CC1444" s="12"/>
      <c r="CD1444" s="12"/>
      <c r="CE1444" s="12"/>
      <c r="CF1444" s="12"/>
      <c r="CG1444" s="12"/>
      <c r="CH1444" s="12"/>
      <c r="CI1444" s="12"/>
      <c r="CJ1444" s="12"/>
      <c r="CK1444" s="12"/>
      <c r="CL1444" s="12"/>
      <c r="CM1444" s="12"/>
      <c r="CN1444" s="12"/>
      <c r="CO1444" s="12"/>
      <c r="CP1444" s="12"/>
      <c r="CQ1444" s="12"/>
      <c r="CR1444" s="12"/>
      <c r="CS1444" s="12"/>
      <c r="CT1444" s="12"/>
      <c r="CU1444" s="12"/>
      <c r="CV1444" s="12"/>
      <c r="CW1444" s="12"/>
      <c r="CX1444" s="12"/>
      <c r="CY1444" s="12"/>
      <c r="CZ1444" s="12"/>
      <c r="DA1444" s="12"/>
      <c r="DB1444" s="12"/>
      <c r="DC1444" s="12"/>
      <c r="DD1444" s="12"/>
      <c r="DE1444" s="12"/>
      <c r="DF1444" s="12"/>
      <c r="DG1444" s="12"/>
      <c r="DH1444" s="12"/>
      <c r="DI1444" s="12"/>
      <c r="DJ1444" s="12"/>
      <c r="DK1444" s="12"/>
      <c r="DL1444" s="12"/>
      <c r="DM1444" s="12"/>
      <c r="DN1444" s="12"/>
      <c r="DO1444" s="12"/>
      <c r="DP1444" s="12"/>
      <c r="DQ1444" s="12"/>
      <c r="DR1444" s="12"/>
      <c r="DS1444" s="12"/>
      <c r="DT1444" s="12"/>
      <c r="DU1444" s="12"/>
      <c r="DV1444" s="12"/>
      <c r="DW1444" s="12"/>
      <c r="DX1444" s="12"/>
      <c r="DY1444" s="12"/>
      <c r="DZ1444" s="12"/>
      <c r="EA1444" s="12"/>
      <c r="EB1444" s="12"/>
      <c r="EC1444" s="12"/>
      <c r="ED1444" s="12"/>
      <c r="EE1444" s="12"/>
      <c r="EF1444" s="12"/>
      <c r="EG1444" s="12"/>
      <c r="EH1444" s="12"/>
      <c r="EI1444" s="12"/>
      <c r="EJ1444" s="12"/>
      <c r="EK1444" s="12"/>
      <c r="EL1444" s="12"/>
      <c r="EM1444" s="12"/>
      <c r="EN1444" s="12"/>
      <c r="EO1444" s="12"/>
      <c r="EP1444" s="12"/>
      <c r="EQ1444" s="12"/>
      <c r="ER1444" s="12"/>
      <c r="ES1444" s="12"/>
      <c r="ET1444" s="12"/>
      <c r="EU1444" s="12"/>
      <c r="EV1444" s="12"/>
      <c r="EW1444" s="12"/>
      <c r="EX1444" s="12"/>
      <c r="EY1444" s="12"/>
      <c r="EZ1444" s="12"/>
      <c r="FA1444" s="12"/>
      <c r="FB1444" s="12"/>
      <c r="FC1444" s="12"/>
      <c r="FD1444" s="12"/>
      <c r="FE1444" s="12"/>
      <c r="FF1444" s="12"/>
      <c r="FG1444" s="12"/>
      <c r="FH1444" s="12"/>
      <c r="FI1444" s="12"/>
      <c r="FJ1444" s="12"/>
      <c r="FK1444" s="12"/>
      <c r="FL1444" s="12"/>
      <c r="FM1444" s="12"/>
      <c r="FN1444" s="12"/>
      <c r="FO1444" s="12"/>
      <c r="FP1444" s="12"/>
      <c r="FQ1444" s="12"/>
      <c r="FR1444" s="12"/>
      <c r="FS1444" s="12"/>
      <c r="FT1444" s="12"/>
      <c r="FU1444" s="12"/>
      <c r="FV1444" s="12"/>
      <c r="FW1444" s="12"/>
      <c r="FX1444" s="12"/>
      <c r="FY1444" s="12"/>
      <c r="FZ1444" s="12"/>
      <c r="GA1444" s="12"/>
      <c r="GB1444" s="12"/>
      <c r="GC1444" s="12"/>
      <c r="GD1444" s="12"/>
      <c r="GE1444" s="12"/>
      <c r="GF1444" s="12"/>
      <c r="GG1444" s="12"/>
      <c r="GH1444" s="12"/>
      <c r="GI1444" s="12"/>
      <c r="GJ1444" s="12"/>
      <c r="GK1444" s="12"/>
      <c r="GL1444" s="12"/>
      <c r="GM1444" s="12"/>
      <c r="GN1444" s="12"/>
      <c r="GO1444" s="12"/>
      <c r="GP1444" s="12"/>
      <c r="GQ1444" s="12"/>
      <c r="GR1444" s="12"/>
    </row>
    <row r="1445" spans="1:200" x14ac:dyDescent="0.2">
      <c r="A1445" s="79">
        <f t="shared" si="596"/>
        <v>44517</v>
      </c>
      <c r="B1445" s="80">
        <f t="shared" ca="1" si="597"/>
        <v>1238.59455</v>
      </c>
      <c r="C1445" s="81">
        <f t="shared" si="598"/>
        <v>1000</v>
      </c>
      <c r="D1445" s="82">
        <f ca="1">IF(A1445&lt;$B$1,VLOOKUP(A1445,[1]DI!$A$4:$B$15000,2,FALSE),0)</f>
        <v>7.6499999999999999E-2</v>
      </c>
      <c r="E1445" s="81">
        <f t="shared" ca="1" si="599"/>
        <v>2.9255999999999998E-4</v>
      </c>
      <c r="F1445" s="83">
        <f t="shared" si="594"/>
        <v>1.1679999999999999</v>
      </c>
      <c r="G1445" s="84">
        <f t="shared" ca="1" si="600"/>
        <v>1.0003417100800001</v>
      </c>
      <c r="H1445" s="81">
        <f ca="1">TRUNC(PRODUCT(G$10:G1444),15)</f>
        <v>1.2385945497703601</v>
      </c>
      <c r="I1445" s="81">
        <f t="shared" si="601"/>
        <v>1</v>
      </c>
      <c r="J1445" s="81">
        <f t="shared" ca="1" si="602"/>
        <v>1.23859455</v>
      </c>
      <c r="K1445" s="81">
        <f t="shared" ca="1" si="603"/>
        <v>238.59455</v>
      </c>
      <c r="L1445" s="85">
        <f>IF(VLOOKUP(A1445,$U$12:$AD$125,8)=VLOOKUP(A1444,$U$12:$AD$125,8),0,VLOOKUP(A1445,U$12:$AD$125,8))</f>
        <v>0</v>
      </c>
      <c r="M1445" s="86">
        <f>IF(L1445&gt;0,VLOOKUP(L1445,T$12:$AC$125,7),0)</f>
        <v>0</v>
      </c>
      <c r="N1445" s="81">
        <f t="shared" si="595"/>
        <v>0</v>
      </c>
      <c r="O1445" s="81">
        <f t="shared" ca="1" si="604"/>
        <v>238.59455</v>
      </c>
      <c r="P1445" s="87" t="str">
        <f t="shared" si="605"/>
        <v>J=</v>
      </c>
      <c r="Q1445" s="88">
        <f t="shared" si="606"/>
        <v>44676</v>
      </c>
      <c r="R1445" s="7"/>
      <c r="S1445" s="7"/>
      <c r="T1445" s="7"/>
      <c r="U1445" s="7"/>
      <c r="V1445" s="7"/>
      <c r="W1445" s="7"/>
      <c r="X1445" s="7"/>
      <c r="Y1445" s="7"/>
      <c r="Z1445" s="7"/>
      <c r="AA1445" s="7"/>
      <c r="AB1445" s="7"/>
      <c r="AC1445" s="7"/>
      <c r="AD1445" s="7"/>
      <c r="AE1445" s="7"/>
      <c r="AF1445" s="65"/>
      <c r="AG1445" s="9"/>
      <c r="AH1445" s="9"/>
      <c r="AI1445" s="4"/>
      <c r="AJ1445" s="10"/>
      <c r="AK1445" s="4"/>
      <c r="AL1445" s="65"/>
      <c r="AM1445" s="10"/>
      <c r="AN1445" s="9"/>
      <c r="AO1445" s="7"/>
      <c r="AP1445" s="11"/>
      <c r="AQ1445" s="9"/>
      <c r="AR1445" s="8"/>
      <c r="AS1445" s="65"/>
      <c r="AT1445" s="12"/>
      <c r="AU1445" s="12"/>
      <c r="AV1445" s="22"/>
      <c r="AW1445" s="12"/>
      <c r="AX1445" s="12"/>
      <c r="AY1445" s="12"/>
      <c r="AZ1445" s="12"/>
      <c r="BA1445" s="12"/>
      <c r="BB1445" s="12"/>
      <c r="BC1445" s="12"/>
      <c r="BD1445" s="12"/>
      <c r="BE1445" s="12"/>
      <c r="BF1445" s="12"/>
      <c r="BG1445" s="12"/>
      <c r="BH1445" s="12"/>
      <c r="BI1445" s="12"/>
      <c r="BJ1445" s="12"/>
      <c r="BK1445" s="12"/>
      <c r="BL1445" s="12"/>
      <c r="BM1445" s="12"/>
      <c r="BN1445" s="12"/>
      <c r="BO1445" s="12"/>
      <c r="BP1445" s="12"/>
      <c r="BQ1445" s="12"/>
      <c r="BR1445" s="12"/>
      <c r="BS1445" s="12"/>
      <c r="BT1445" s="12"/>
      <c r="BU1445" s="12"/>
      <c r="BV1445" s="12"/>
      <c r="BW1445" s="12"/>
      <c r="BX1445" s="12"/>
      <c r="BY1445" s="12"/>
      <c r="BZ1445" s="12"/>
      <c r="CA1445" s="12"/>
      <c r="CB1445" s="12"/>
      <c r="CC1445" s="12"/>
      <c r="CD1445" s="12"/>
      <c r="CE1445" s="12"/>
      <c r="CF1445" s="12"/>
      <c r="CG1445" s="12"/>
      <c r="CH1445" s="12"/>
      <c r="CI1445" s="12"/>
      <c r="CJ1445" s="12"/>
      <c r="CK1445" s="12"/>
      <c r="CL1445" s="12"/>
      <c r="CM1445" s="12"/>
      <c r="CN1445" s="12"/>
      <c r="CO1445" s="12"/>
      <c r="CP1445" s="12"/>
      <c r="CQ1445" s="12"/>
      <c r="CR1445" s="12"/>
      <c r="CS1445" s="12"/>
      <c r="CT1445" s="12"/>
      <c r="CU1445" s="12"/>
      <c r="CV1445" s="12"/>
      <c r="CW1445" s="12"/>
      <c r="CX1445" s="12"/>
      <c r="CY1445" s="12"/>
      <c r="CZ1445" s="12"/>
      <c r="DA1445" s="12"/>
      <c r="DB1445" s="12"/>
      <c r="DC1445" s="12"/>
      <c r="DD1445" s="12"/>
      <c r="DE1445" s="12"/>
      <c r="DF1445" s="12"/>
      <c r="DG1445" s="12"/>
      <c r="DH1445" s="12"/>
      <c r="DI1445" s="12"/>
      <c r="DJ1445" s="12"/>
      <c r="DK1445" s="12"/>
      <c r="DL1445" s="12"/>
      <c r="DM1445" s="12"/>
      <c r="DN1445" s="12"/>
      <c r="DO1445" s="12"/>
      <c r="DP1445" s="12"/>
      <c r="DQ1445" s="12"/>
      <c r="DR1445" s="12"/>
      <c r="DS1445" s="12"/>
      <c r="DT1445" s="12"/>
      <c r="DU1445" s="12"/>
      <c r="DV1445" s="12"/>
      <c r="DW1445" s="12"/>
      <c r="DX1445" s="12"/>
      <c r="DY1445" s="12"/>
      <c r="DZ1445" s="12"/>
      <c r="EA1445" s="12"/>
      <c r="EB1445" s="12"/>
      <c r="EC1445" s="12"/>
      <c r="ED1445" s="12"/>
      <c r="EE1445" s="12"/>
      <c r="EF1445" s="12"/>
      <c r="EG1445" s="12"/>
      <c r="EH1445" s="12"/>
      <c r="EI1445" s="12"/>
      <c r="EJ1445" s="12"/>
      <c r="EK1445" s="12"/>
      <c r="EL1445" s="12"/>
      <c r="EM1445" s="12"/>
      <c r="EN1445" s="12"/>
      <c r="EO1445" s="12"/>
      <c r="EP1445" s="12"/>
      <c r="EQ1445" s="12"/>
      <c r="ER1445" s="12"/>
      <c r="ES1445" s="12"/>
      <c r="ET1445" s="12"/>
      <c r="EU1445" s="12"/>
      <c r="EV1445" s="12"/>
      <c r="EW1445" s="12"/>
      <c r="EX1445" s="12"/>
      <c r="EY1445" s="12"/>
      <c r="EZ1445" s="12"/>
      <c r="FA1445" s="12"/>
      <c r="FB1445" s="12"/>
      <c r="FC1445" s="12"/>
      <c r="FD1445" s="12"/>
      <c r="FE1445" s="12"/>
      <c r="FF1445" s="12"/>
      <c r="FG1445" s="12"/>
      <c r="FH1445" s="12"/>
      <c r="FI1445" s="12"/>
      <c r="FJ1445" s="12"/>
      <c r="FK1445" s="12"/>
      <c r="FL1445" s="12"/>
      <c r="FM1445" s="12"/>
      <c r="FN1445" s="12"/>
      <c r="FO1445" s="12"/>
      <c r="FP1445" s="12"/>
      <c r="FQ1445" s="12"/>
      <c r="FR1445" s="12"/>
      <c r="FS1445" s="12"/>
      <c r="FT1445" s="12"/>
      <c r="FU1445" s="12"/>
      <c r="FV1445" s="12"/>
      <c r="FW1445" s="12"/>
      <c r="FX1445" s="12"/>
      <c r="FY1445" s="12"/>
      <c r="FZ1445" s="12"/>
      <c r="GA1445" s="12"/>
      <c r="GB1445" s="12"/>
      <c r="GC1445" s="12"/>
      <c r="GD1445" s="12"/>
      <c r="GE1445" s="12"/>
      <c r="GF1445" s="12"/>
      <c r="GG1445" s="12"/>
      <c r="GH1445" s="12"/>
      <c r="GI1445" s="12"/>
      <c r="GJ1445" s="12"/>
      <c r="GK1445" s="12"/>
      <c r="GL1445" s="12"/>
      <c r="GM1445" s="12"/>
      <c r="GN1445" s="12"/>
      <c r="GO1445" s="12"/>
      <c r="GP1445" s="12"/>
      <c r="GQ1445" s="12"/>
      <c r="GR1445" s="12"/>
    </row>
    <row r="1446" spans="1:200" x14ac:dyDescent="0.2">
      <c r="A1446" s="79">
        <f t="shared" si="596"/>
        <v>44518</v>
      </c>
      <c r="B1446" s="80">
        <f t="shared" ca="1" si="597"/>
        <v>1239.0177899999999</v>
      </c>
      <c r="C1446" s="81">
        <f t="shared" si="598"/>
        <v>1000</v>
      </c>
      <c r="D1446" s="82">
        <f ca="1">IF(A1446&lt;$B$1,VLOOKUP(A1446,[1]DI!$A$4:$B$15000,2,FALSE),0)</f>
        <v>7.6499999999999999E-2</v>
      </c>
      <c r="E1446" s="81">
        <f t="shared" ca="1" si="599"/>
        <v>2.9255999999999998E-4</v>
      </c>
      <c r="F1446" s="83">
        <f t="shared" si="594"/>
        <v>1.1679999999999999</v>
      </c>
      <c r="G1446" s="84">
        <f t="shared" ca="1" si="600"/>
        <v>1.0003417100800001</v>
      </c>
      <c r="H1446" s="81">
        <f ca="1">TRUNC(PRODUCT(G$10:G1445),15)</f>
        <v>1.2390177900130499</v>
      </c>
      <c r="I1446" s="81">
        <f t="shared" si="601"/>
        <v>1</v>
      </c>
      <c r="J1446" s="81">
        <f t="shared" ca="1" si="602"/>
        <v>1.2390177899999999</v>
      </c>
      <c r="K1446" s="81">
        <f t="shared" ca="1" si="603"/>
        <v>239.01778999999999</v>
      </c>
      <c r="L1446" s="85">
        <f>IF(VLOOKUP(A1446,$U$12:$AD$125,8)=VLOOKUP(A1445,$U$12:$AD$125,8),0,VLOOKUP(A1446,U$12:$AD$125,8))</f>
        <v>0</v>
      </c>
      <c r="M1446" s="86">
        <f>IF(L1446&gt;0,VLOOKUP(L1446,T$12:$AC$125,7),0)</f>
        <v>0</v>
      </c>
      <c r="N1446" s="81">
        <f t="shared" si="595"/>
        <v>0</v>
      </c>
      <c r="O1446" s="81">
        <f t="shared" ca="1" si="604"/>
        <v>239.01778999999999</v>
      </c>
      <c r="P1446" s="87" t="str">
        <f t="shared" si="605"/>
        <v>J=</v>
      </c>
      <c r="Q1446" s="88">
        <f t="shared" si="606"/>
        <v>44676</v>
      </c>
      <c r="R1446" s="7"/>
      <c r="S1446" s="7"/>
      <c r="T1446" s="7"/>
      <c r="U1446" s="7"/>
      <c r="V1446" s="7"/>
      <c r="W1446" s="7"/>
      <c r="X1446" s="7"/>
      <c r="Y1446" s="7"/>
      <c r="Z1446" s="7"/>
      <c r="AA1446" s="7"/>
      <c r="AB1446" s="7"/>
      <c r="AC1446" s="7"/>
      <c r="AD1446" s="7"/>
      <c r="AE1446" s="7"/>
      <c r="AF1446" s="65"/>
      <c r="AG1446" s="9"/>
      <c r="AH1446" s="9"/>
      <c r="AI1446" s="4"/>
      <c r="AJ1446" s="10"/>
      <c r="AK1446" s="4"/>
      <c r="AL1446" s="65"/>
      <c r="AM1446" s="10"/>
      <c r="AN1446" s="9"/>
      <c r="AO1446" s="7"/>
      <c r="AP1446" s="11"/>
      <c r="AQ1446" s="9"/>
      <c r="AR1446" s="8"/>
      <c r="AS1446" s="65"/>
      <c r="AT1446" s="12"/>
      <c r="AU1446" s="12"/>
      <c r="AV1446" s="22"/>
      <c r="AW1446" s="12"/>
      <c r="AX1446" s="12"/>
      <c r="AY1446" s="12"/>
      <c r="AZ1446" s="12"/>
      <c r="BA1446" s="12"/>
      <c r="BB1446" s="12"/>
      <c r="BC1446" s="12"/>
      <c r="BD1446" s="12"/>
      <c r="BE1446" s="12"/>
      <c r="BF1446" s="12"/>
      <c r="BG1446" s="12"/>
      <c r="BH1446" s="12"/>
      <c r="BI1446" s="12"/>
      <c r="BJ1446" s="12"/>
      <c r="BK1446" s="12"/>
      <c r="BL1446" s="12"/>
      <c r="BM1446" s="12"/>
      <c r="BN1446" s="12"/>
      <c r="BO1446" s="12"/>
      <c r="BP1446" s="12"/>
      <c r="BQ1446" s="12"/>
      <c r="BR1446" s="12"/>
      <c r="BS1446" s="12"/>
      <c r="BT1446" s="12"/>
      <c r="BU1446" s="12"/>
      <c r="BV1446" s="12"/>
      <c r="BW1446" s="12"/>
      <c r="BX1446" s="12"/>
      <c r="BY1446" s="12"/>
      <c r="BZ1446" s="12"/>
      <c r="CA1446" s="12"/>
      <c r="CB1446" s="12"/>
      <c r="CC1446" s="12"/>
      <c r="CD1446" s="12"/>
      <c r="CE1446" s="12"/>
      <c r="CF1446" s="12"/>
      <c r="CG1446" s="12"/>
      <c r="CH1446" s="12"/>
      <c r="CI1446" s="12"/>
      <c r="CJ1446" s="12"/>
      <c r="CK1446" s="12"/>
      <c r="CL1446" s="12"/>
      <c r="CM1446" s="12"/>
      <c r="CN1446" s="12"/>
      <c r="CO1446" s="12"/>
      <c r="CP1446" s="12"/>
      <c r="CQ1446" s="12"/>
      <c r="CR1446" s="12"/>
      <c r="CS1446" s="12"/>
      <c r="CT1446" s="12"/>
      <c r="CU1446" s="12"/>
      <c r="CV1446" s="12"/>
      <c r="CW1446" s="12"/>
      <c r="CX1446" s="12"/>
      <c r="CY1446" s="12"/>
      <c r="CZ1446" s="12"/>
      <c r="DA1446" s="12"/>
      <c r="DB1446" s="12"/>
      <c r="DC1446" s="12"/>
      <c r="DD1446" s="12"/>
      <c r="DE1446" s="12"/>
      <c r="DF1446" s="12"/>
      <c r="DG1446" s="12"/>
      <c r="DH1446" s="12"/>
      <c r="DI1446" s="12"/>
      <c r="DJ1446" s="12"/>
      <c r="DK1446" s="12"/>
      <c r="DL1446" s="12"/>
      <c r="DM1446" s="12"/>
      <c r="DN1446" s="12"/>
      <c r="DO1446" s="12"/>
      <c r="DP1446" s="12"/>
      <c r="DQ1446" s="12"/>
      <c r="DR1446" s="12"/>
      <c r="DS1446" s="12"/>
      <c r="DT1446" s="12"/>
      <c r="DU1446" s="12"/>
      <c r="DV1446" s="12"/>
      <c r="DW1446" s="12"/>
      <c r="DX1446" s="12"/>
      <c r="DY1446" s="12"/>
      <c r="DZ1446" s="12"/>
      <c r="EA1446" s="12"/>
      <c r="EB1446" s="12"/>
      <c r="EC1446" s="12"/>
      <c r="ED1446" s="12"/>
      <c r="EE1446" s="12"/>
      <c r="EF1446" s="12"/>
      <c r="EG1446" s="12"/>
      <c r="EH1446" s="12"/>
      <c r="EI1446" s="12"/>
      <c r="EJ1446" s="12"/>
      <c r="EK1446" s="12"/>
      <c r="EL1446" s="12"/>
      <c r="EM1446" s="12"/>
      <c r="EN1446" s="12"/>
      <c r="EO1446" s="12"/>
      <c r="EP1446" s="12"/>
      <c r="EQ1446" s="12"/>
      <c r="ER1446" s="12"/>
      <c r="ES1446" s="12"/>
      <c r="ET1446" s="12"/>
      <c r="EU1446" s="12"/>
      <c r="EV1446" s="12"/>
      <c r="EW1446" s="12"/>
      <c r="EX1446" s="12"/>
      <c r="EY1446" s="12"/>
      <c r="EZ1446" s="12"/>
      <c r="FA1446" s="12"/>
      <c r="FB1446" s="12"/>
      <c r="FC1446" s="12"/>
      <c r="FD1446" s="12"/>
      <c r="FE1446" s="12"/>
      <c r="FF1446" s="12"/>
      <c r="FG1446" s="12"/>
      <c r="FH1446" s="12"/>
      <c r="FI1446" s="12"/>
      <c r="FJ1446" s="12"/>
      <c r="FK1446" s="12"/>
      <c r="FL1446" s="12"/>
      <c r="FM1446" s="12"/>
      <c r="FN1446" s="12"/>
      <c r="FO1446" s="12"/>
      <c r="FP1446" s="12"/>
      <c r="FQ1446" s="12"/>
      <c r="FR1446" s="12"/>
      <c r="FS1446" s="12"/>
      <c r="FT1446" s="12"/>
      <c r="FU1446" s="12"/>
      <c r="FV1446" s="12"/>
      <c r="FW1446" s="12"/>
      <c r="FX1446" s="12"/>
      <c r="FY1446" s="12"/>
      <c r="FZ1446" s="12"/>
      <c r="GA1446" s="12"/>
      <c r="GB1446" s="12"/>
      <c r="GC1446" s="12"/>
      <c r="GD1446" s="12"/>
      <c r="GE1446" s="12"/>
      <c r="GF1446" s="12"/>
      <c r="GG1446" s="12"/>
      <c r="GH1446" s="12"/>
      <c r="GI1446" s="12"/>
      <c r="GJ1446" s="12"/>
      <c r="GK1446" s="12"/>
      <c r="GL1446" s="12"/>
      <c r="GM1446" s="12"/>
      <c r="GN1446" s="12"/>
      <c r="GO1446" s="12"/>
      <c r="GP1446" s="12"/>
      <c r="GQ1446" s="12"/>
      <c r="GR1446" s="12"/>
    </row>
    <row r="1447" spans="1:200" x14ac:dyDescent="0.2">
      <c r="A1447" s="79">
        <f t="shared" si="596"/>
        <v>44519</v>
      </c>
      <c r="B1447" s="80">
        <f t="shared" ca="1" si="597"/>
        <v>1239.4411700000001</v>
      </c>
      <c r="C1447" s="81">
        <f t="shared" si="598"/>
        <v>1000</v>
      </c>
      <c r="D1447" s="82">
        <f ca="1">IF(A1447&lt;$B$1,VLOOKUP(A1447,[1]DI!$A$4:$B$15000,2,FALSE),0)</f>
        <v>7.6499999999999999E-2</v>
      </c>
      <c r="E1447" s="81">
        <f t="shared" ca="1" si="599"/>
        <v>2.9255999999999998E-4</v>
      </c>
      <c r="F1447" s="83">
        <f t="shared" si="594"/>
        <v>1.1679999999999999</v>
      </c>
      <c r="G1447" s="84">
        <f t="shared" ca="1" si="600"/>
        <v>1.0003417100800001</v>
      </c>
      <c r="H1447" s="81">
        <f ca="1">TRUNC(PRODUCT(G$10:G1446),15)</f>
        <v>1.23944117488119</v>
      </c>
      <c r="I1447" s="81">
        <f t="shared" si="601"/>
        <v>1</v>
      </c>
      <c r="J1447" s="81">
        <f t="shared" ca="1" si="602"/>
        <v>1.2394411700000001</v>
      </c>
      <c r="K1447" s="81">
        <f t="shared" ca="1" si="603"/>
        <v>239.44117</v>
      </c>
      <c r="L1447" s="85">
        <f>IF(VLOOKUP(A1447,$U$12:$AD$125,8)=VLOOKUP(A1446,$U$12:$AD$125,8),0,VLOOKUP(A1447,U$12:$AD$125,8))</f>
        <v>0</v>
      </c>
      <c r="M1447" s="86">
        <f>IF(L1447&gt;0,VLOOKUP(L1447,T$12:$AC$125,7),0)</f>
        <v>0</v>
      </c>
      <c r="N1447" s="81">
        <f t="shared" si="595"/>
        <v>0</v>
      </c>
      <c r="O1447" s="81">
        <f t="shared" ca="1" si="604"/>
        <v>239.44117</v>
      </c>
      <c r="P1447" s="87" t="str">
        <f t="shared" si="605"/>
        <v>J=</v>
      </c>
      <c r="Q1447" s="88">
        <f t="shared" si="606"/>
        <v>44676</v>
      </c>
      <c r="R1447" s="7"/>
      <c r="S1447" s="7"/>
      <c r="T1447" s="7"/>
      <c r="U1447" s="7"/>
      <c r="V1447" s="7"/>
      <c r="W1447" s="7"/>
      <c r="X1447" s="7"/>
      <c r="Y1447" s="7"/>
      <c r="Z1447" s="7"/>
      <c r="AA1447" s="7"/>
      <c r="AB1447" s="7"/>
      <c r="AC1447" s="7"/>
      <c r="AD1447" s="7"/>
      <c r="AE1447" s="7"/>
      <c r="AF1447" s="65"/>
      <c r="AG1447" s="7"/>
      <c r="AH1447" s="7"/>
      <c r="AI1447" s="7"/>
      <c r="AJ1447" s="7"/>
      <c r="AK1447" s="4"/>
      <c r="AL1447" s="65"/>
      <c r="AM1447" s="7"/>
      <c r="AN1447" s="7"/>
      <c r="AO1447" s="7"/>
      <c r="AP1447" s="11"/>
      <c r="AQ1447" s="7"/>
      <c r="AR1447" s="8"/>
      <c r="AS1447" s="65"/>
      <c r="AT1447" s="12"/>
      <c r="AU1447" s="12"/>
      <c r="AV1447" s="22"/>
      <c r="AW1447" s="12"/>
      <c r="AX1447" s="12"/>
      <c r="AY1447" s="12"/>
      <c r="AZ1447" s="12"/>
      <c r="BA1447" s="12"/>
      <c r="BB1447" s="12"/>
      <c r="BC1447" s="12"/>
      <c r="BD1447" s="12"/>
      <c r="BE1447" s="12"/>
      <c r="BF1447" s="12"/>
      <c r="BG1447" s="12"/>
      <c r="BH1447" s="12"/>
      <c r="BI1447" s="12"/>
      <c r="BJ1447" s="12"/>
      <c r="BK1447" s="12"/>
      <c r="BL1447" s="12"/>
      <c r="BM1447" s="12"/>
      <c r="BN1447" s="12"/>
      <c r="BO1447" s="12"/>
      <c r="BP1447" s="12"/>
      <c r="BQ1447" s="12"/>
      <c r="BR1447" s="12"/>
      <c r="BS1447" s="12"/>
      <c r="BT1447" s="12"/>
      <c r="BU1447" s="12"/>
      <c r="BV1447" s="12"/>
      <c r="BW1447" s="12"/>
      <c r="BX1447" s="12"/>
      <c r="BY1447" s="12"/>
      <c r="BZ1447" s="12"/>
      <c r="CA1447" s="12"/>
      <c r="CB1447" s="12"/>
      <c r="CC1447" s="12"/>
      <c r="CD1447" s="12"/>
      <c r="CE1447" s="12"/>
      <c r="CF1447" s="12"/>
      <c r="CG1447" s="12"/>
      <c r="CH1447" s="12"/>
      <c r="CI1447" s="12"/>
      <c r="CJ1447" s="12"/>
      <c r="CK1447" s="12"/>
      <c r="CL1447" s="12"/>
      <c r="CM1447" s="12"/>
      <c r="CN1447" s="12"/>
      <c r="CO1447" s="12"/>
      <c r="CP1447" s="12"/>
      <c r="CQ1447" s="12"/>
      <c r="CR1447" s="12"/>
      <c r="CS1447" s="12"/>
      <c r="CT1447" s="12"/>
      <c r="CU1447" s="12"/>
      <c r="CV1447" s="12"/>
      <c r="CW1447" s="12"/>
      <c r="CX1447" s="12"/>
      <c r="CY1447" s="12"/>
      <c r="CZ1447" s="12"/>
      <c r="DA1447" s="12"/>
      <c r="DB1447" s="12"/>
      <c r="DC1447" s="12"/>
      <c r="DD1447" s="12"/>
      <c r="DE1447" s="12"/>
      <c r="DF1447" s="12"/>
      <c r="DG1447" s="12"/>
      <c r="DH1447" s="12"/>
      <c r="DI1447" s="12"/>
      <c r="DJ1447" s="12"/>
      <c r="DK1447" s="12"/>
      <c r="DL1447" s="12"/>
      <c r="DM1447" s="12"/>
      <c r="DN1447" s="12"/>
      <c r="DO1447" s="12"/>
      <c r="DP1447" s="12"/>
      <c r="DQ1447" s="12"/>
      <c r="DR1447" s="12"/>
      <c r="DS1447" s="12"/>
      <c r="DT1447" s="12"/>
      <c r="DU1447" s="12"/>
      <c r="DV1447" s="12"/>
      <c r="DW1447" s="12"/>
      <c r="DX1447" s="12"/>
      <c r="DY1447" s="12"/>
      <c r="DZ1447" s="12"/>
      <c r="EA1447" s="12"/>
      <c r="EB1447" s="12"/>
      <c r="EC1447" s="12"/>
      <c r="ED1447" s="12"/>
      <c r="EE1447" s="12"/>
      <c r="EF1447" s="12"/>
      <c r="EG1447" s="12"/>
      <c r="EH1447" s="12"/>
      <c r="EI1447" s="12"/>
      <c r="EJ1447" s="12"/>
      <c r="EK1447" s="12"/>
      <c r="EL1447" s="12"/>
      <c r="EM1447" s="12"/>
      <c r="EN1447" s="12"/>
      <c r="EO1447" s="12"/>
      <c r="EP1447" s="12"/>
      <c r="EQ1447" s="12"/>
      <c r="ER1447" s="12"/>
      <c r="ES1447" s="12"/>
      <c r="ET1447" s="12"/>
      <c r="EU1447" s="12"/>
      <c r="EV1447" s="12"/>
      <c r="EW1447" s="12"/>
      <c r="EX1447" s="12"/>
      <c r="EY1447" s="12"/>
      <c r="EZ1447" s="12"/>
      <c r="FA1447" s="12"/>
      <c r="FB1447" s="12"/>
      <c r="FC1447" s="12"/>
      <c r="FD1447" s="12"/>
      <c r="FE1447" s="12"/>
      <c r="FF1447" s="12"/>
      <c r="FG1447" s="12"/>
      <c r="FH1447" s="12"/>
      <c r="FI1447" s="12"/>
      <c r="FJ1447" s="12"/>
      <c r="FK1447" s="12"/>
      <c r="FL1447" s="12"/>
      <c r="FM1447" s="12"/>
      <c r="FN1447" s="12"/>
      <c r="FO1447" s="12"/>
      <c r="FP1447" s="12"/>
      <c r="FQ1447" s="12"/>
      <c r="FR1447" s="12"/>
      <c r="FS1447" s="12"/>
      <c r="FT1447" s="12"/>
      <c r="FU1447" s="12"/>
      <c r="FV1447" s="12"/>
      <c r="FW1447" s="12"/>
      <c r="FX1447" s="12"/>
      <c r="FY1447" s="12"/>
      <c r="FZ1447" s="12"/>
      <c r="GA1447" s="12"/>
      <c r="GB1447" s="12"/>
      <c r="GC1447" s="12"/>
      <c r="GD1447" s="12"/>
      <c r="GE1447" s="12"/>
      <c r="GF1447" s="12"/>
      <c r="GG1447" s="12"/>
      <c r="GH1447" s="12"/>
      <c r="GI1447" s="12"/>
      <c r="GJ1447" s="12"/>
      <c r="GK1447" s="12"/>
      <c r="GL1447" s="12"/>
      <c r="GM1447" s="12"/>
      <c r="GN1447" s="12"/>
      <c r="GO1447" s="12"/>
      <c r="GP1447" s="12"/>
      <c r="GQ1447" s="12"/>
      <c r="GR1447" s="12"/>
    </row>
    <row r="1448" spans="1:200" x14ac:dyDescent="0.2">
      <c r="A1448" s="79">
        <f t="shared" si="596"/>
        <v>44520</v>
      </c>
      <c r="B1448" s="80">
        <f t="shared" ca="1" si="597"/>
        <v>1239.8647000000001</v>
      </c>
      <c r="C1448" s="81">
        <f t="shared" si="598"/>
        <v>1000</v>
      </c>
      <c r="D1448" s="82">
        <f ca="1">IF(A1448&lt;$B$1,VLOOKUP(A1448,[1]DI!$A$4:$B$15000,2,FALSE),0)</f>
        <v>0</v>
      </c>
      <c r="E1448" s="81">
        <f t="shared" ca="1" si="599"/>
        <v>0</v>
      </c>
      <c r="F1448" s="83">
        <f t="shared" si="594"/>
        <v>1.1679999999999999</v>
      </c>
      <c r="G1448" s="84">
        <f t="shared" ca="1" si="600"/>
        <v>1</v>
      </c>
      <c r="H1448" s="81">
        <f ca="1">TRUNC(PRODUCT(G$10:G1447),15)</f>
        <v>1.2398647044242199</v>
      </c>
      <c r="I1448" s="81">
        <f t="shared" si="601"/>
        <v>1</v>
      </c>
      <c r="J1448" s="81">
        <f t="shared" ca="1" si="602"/>
        <v>1.2398647</v>
      </c>
      <c r="K1448" s="81">
        <f t="shared" ca="1" si="603"/>
        <v>239.8647</v>
      </c>
      <c r="L1448" s="85">
        <f>IF(VLOOKUP(A1448,$U$12:$AD$125,8)=VLOOKUP(A1447,$U$12:$AD$125,8),0,VLOOKUP(A1448,U$12:$AD$125,8))</f>
        <v>0</v>
      </c>
      <c r="M1448" s="86">
        <f>IF(L1448&gt;0,VLOOKUP(L1448,T$12:$AC$125,7),0)</f>
        <v>0</v>
      </c>
      <c r="N1448" s="81">
        <f t="shared" si="595"/>
        <v>0</v>
      </c>
      <c r="O1448" s="81">
        <f t="shared" ca="1" si="604"/>
        <v>239.8647</v>
      </c>
      <c r="P1448" s="87" t="str">
        <f t="shared" si="605"/>
        <v>J=</v>
      </c>
      <c r="Q1448" s="88">
        <f t="shared" si="606"/>
        <v>44676</v>
      </c>
      <c r="R1448" s="7"/>
      <c r="S1448" s="7"/>
      <c r="T1448" s="7"/>
      <c r="U1448" s="7"/>
      <c r="V1448" s="7"/>
      <c r="W1448" s="7"/>
      <c r="X1448" s="7"/>
      <c r="Y1448" s="7"/>
      <c r="Z1448" s="7"/>
      <c r="AA1448" s="7"/>
      <c r="AB1448" s="7"/>
      <c r="AC1448" s="7"/>
      <c r="AD1448" s="7"/>
      <c r="AE1448" s="7"/>
      <c r="AF1448" s="37"/>
      <c r="AG1448" s="3"/>
      <c r="AH1448" s="3"/>
      <c r="AI1448" s="18"/>
      <c r="AJ1448" s="19"/>
      <c r="AK1448" s="18"/>
      <c r="AL1448" s="67"/>
      <c r="AM1448" s="19"/>
      <c r="AN1448" s="3"/>
      <c r="AO1448" s="6"/>
      <c r="AP1448" s="20"/>
      <c r="AQ1448" s="3"/>
      <c r="AR1448" s="21"/>
      <c r="AS1448" s="37"/>
      <c r="AT1448" s="12"/>
      <c r="AU1448" s="12"/>
      <c r="AV1448" s="22"/>
      <c r="AW1448" s="12"/>
      <c r="AX1448" s="12"/>
      <c r="AY1448" s="12"/>
      <c r="AZ1448" s="12"/>
      <c r="BA1448" s="12"/>
      <c r="BB1448" s="12"/>
      <c r="BC1448" s="12"/>
      <c r="BD1448" s="12"/>
      <c r="BE1448" s="12"/>
      <c r="BF1448" s="12"/>
      <c r="BG1448" s="12"/>
      <c r="BH1448" s="12"/>
      <c r="BI1448" s="12"/>
      <c r="BJ1448" s="12"/>
      <c r="BK1448" s="12"/>
      <c r="BL1448" s="12"/>
      <c r="BM1448" s="12"/>
      <c r="BN1448" s="12"/>
      <c r="BO1448" s="12"/>
      <c r="BP1448" s="12"/>
      <c r="BQ1448" s="12"/>
      <c r="BR1448" s="12"/>
      <c r="BS1448" s="12"/>
      <c r="BT1448" s="12"/>
      <c r="BU1448" s="12"/>
      <c r="BV1448" s="12"/>
      <c r="BW1448" s="12"/>
      <c r="BX1448" s="12"/>
      <c r="BY1448" s="12"/>
      <c r="BZ1448" s="12"/>
      <c r="CA1448" s="12"/>
      <c r="CB1448" s="12"/>
      <c r="CC1448" s="12"/>
      <c r="CD1448" s="12"/>
      <c r="CE1448" s="12"/>
      <c r="CF1448" s="12"/>
      <c r="CG1448" s="12"/>
      <c r="CH1448" s="12"/>
      <c r="CI1448" s="12"/>
      <c r="CJ1448" s="12"/>
      <c r="CK1448" s="12"/>
      <c r="CL1448" s="12"/>
      <c r="CM1448" s="12"/>
      <c r="CN1448" s="12"/>
      <c r="CO1448" s="12"/>
      <c r="CP1448" s="12"/>
      <c r="CQ1448" s="12"/>
      <c r="CR1448" s="12"/>
      <c r="CS1448" s="12"/>
      <c r="CT1448" s="12"/>
      <c r="CU1448" s="12"/>
      <c r="CV1448" s="12"/>
      <c r="CW1448" s="12"/>
      <c r="CX1448" s="12"/>
      <c r="CY1448" s="12"/>
      <c r="CZ1448" s="12"/>
      <c r="DA1448" s="12"/>
      <c r="DB1448" s="12"/>
      <c r="DC1448" s="12"/>
      <c r="DD1448" s="12"/>
      <c r="DE1448" s="12"/>
      <c r="DF1448" s="12"/>
      <c r="DG1448" s="12"/>
      <c r="DH1448" s="12"/>
      <c r="DI1448" s="12"/>
      <c r="DJ1448" s="12"/>
      <c r="DK1448" s="12"/>
      <c r="DL1448" s="12"/>
      <c r="DM1448" s="12"/>
      <c r="DN1448" s="12"/>
      <c r="DO1448" s="12"/>
      <c r="DP1448" s="12"/>
      <c r="DQ1448" s="12"/>
      <c r="DR1448" s="12"/>
      <c r="DS1448" s="12"/>
      <c r="DT1448" s="12"/>
      <c r="DU1448" s="12"/>
      <c r="DV1448" s="12"/>
      <c r="DW1448" s="12"/>
      <c r="DX1448" s="12"/>
      <c r="DY1448" s="12"/>
      <c r="DZ1448" s="12"/>
      <c r="EA1448" s="12"/>
      <c r="EB1448" s="12"/>
      <c r="EC1448" s="12"/>
      <c r="ED1448" s="12"/>
      <c r="EE1448" s="12"/>
      <c r="EF1448" s="12"/>
      <c r="EG1448" s="12"/>
      <c r="EH1448" s="12"/>
      <c r="EI1448" s="12"/>
      <c r="EJ1448" s="12"/>
      <c r="EK1448" s="12"/>
      <c r="EL1448" s="12"/>
      <c r="EM1448" s="12"/>
      <c r="EN1448" s="12"/>
      <c r="EO1448" s="12"/>
      <c r="EP1448" s="12"/>
      <c r="EQ1448" s="12"/>
      <c r="ER1448" s="12"/>
      <c r="ES1448" s="12"/>
      <c r="ET1448" s="12"/>
      <c r="EU1448" s="12"/>
      <c r="EV1448" s="12"/>
      <c r="EW1448" s="12"/>
      <c r="EX1448" s="12"/>
      <c r="EY1448" s="12"/>
      <c r="EZ1448" s="12"/>
      <c r="FA1448" s="12"/>
      <c r="FB1448" s="12"/>
      <c r="FC1448" s="12"/>
      <c r="FD1448" s="12"/>
      <c r="FE1448" s="12"/>
      <c r="FF1448" s="12"/>
      <c r="FG1448" s="12"/>
      <c r="FH1448" s="12"/>
      <c r="FI1448" s="12"/>
      <c r="FJ1448" s="12"/>
      <c r="FK1448" s="12"/>
      <c r="FL1448" s="12"/>
      <c r="FM1448" s="12"/>
      <c r="FN1448" s="12"/>
      <c r="FO1448" s="12"/>
      <c r="FP1448" s="12"/>
      <c r="FQ1448" s="12"/>
      <c r="FR1448" s="12"/>
      <c r="FS1448" s="12"/>
      <c r="FT1448" s="12"/>
      <c r="FU1448" s="12"/>
      <c r="FV1448" s="12"/>
      <c r="FW1448" s="12"/>
      <c r="FX1448" s="12"/>
      <c r="FY1448" s="12"/>
      <c r="FZ1448" s="12"/>
      <c r="GA1448" s="12"/>
      <c r="GB1448" s="12"/>
      <c r="GC1448" s="12"/>
      <c r="GD1448" s="12"/>
      <c r="GE1448" s="12"/>
      <c r="GF1448" s="12"/>
      <c r="GG1448" s="12"/>
      <c r="GH1448" s="12"/>
      <c r="GI1448" s="12"/>
      <c r="GJ1448" s="12"/>
      <c r="GK1448" s="12"/>
      <c r="GL1448" s="12"/>
      <c r="GM1448" s="12"/>
      <c r="GN1448" s="12"/>
      <c r="GO1448" s="12"/>
      <c r="GP1448" s="12"/>
      <c r="GQ1448" s="12"/>
      <c r="GR1448" s="12"/>
    </row>
    <row r="1449" spans="1:200" x14ac:dyDescent="0.2">
      <c r="A1449" s="79">
        <f t="shared" si="596"/>
        <v>44521</v>
      </c>
      <c r="B1449" s="80">
        <f t="shared" ca="1" si="597"/>
        <v>1239.8647000000001</v>
      </c>
      <c r="C1449" s="81">
        <f t="shared" si="598"/>
        <v>1000</v>
      </c>
      <c r="D1449" s="82">
        <f ca="1">IF(A1449&lt;$B$1,VLOOKUP(A1449,[1]DI!$A$4:$B$15000,2,FALSE),0)</f>
        <v>0</v>
      </c>
      <c r="E1449" s="81">
        <f t="shared" ca="1" si="599"/>
        <v>0</v>
      </c>
      <c r="F1449" s="83">
        <f t="shared" si="594"/>
        <v>1.1679999999999999</v>
      </c>
      <c r="G1449" s="84">
        <f t="shared" ca="1" si="600"/>
        <v>1</v>
      </c>
      <c r="H1449" s="81">
        <f ca="1">TRUNC(PRODUCT(G$10:G1448),15)</f>
        <v>1.2398647044242199</v>
      </c>
      <c r="I1449" s="81">
        <f t="shared" si="601"/>
        <v>1</v>
      </c>
      <c r="J1449" s="81">
        <f t="shared" ca="1" si="602"/>
        <v>1.2398647</v>
      </c>
      <c r="K1449" s="81">
        <f t="shared" ca="1" si="603"/>
        <v>239.8647</v>
      </c>
      <c r="L1449" s="85">
        <f>IF(VLOOKUP(A1449,$U$12:$AD$125,8)=VLOOKUP(A1448,$U$12:$AD$125,8),0,VLOOKUP(A1449,U$12:$AD$125,8))</f>
        <v>0</v>
      </c>
      <c r="M1449" s="86">
        <f>IF(L1449&gt;0,VLOOKUP(L1449,T$12:$AC$125,7),0)</f>
        <v>0</v>
      </c>
      <c r="N1449" s="81">
        <f t="shared" si="595"/>
        <v>0</v>
      </c>
      <c r="O1449" s="81">
        <f t="shared" ca="1" si="604"/>
        <v>239.8647</v>
      </c>
      <c r="P1449" s="87" t="str">
        <f t="shared" si="605"/>
        <v>J=</v>
      </c>
      <c r="Q1449" s="88">
        <f t="shared" si="606"/>
        <v>44676</v>
      </c>
      <c r="R1449" s="7"/>
      <c r="S1449" s="7"/>
      <c r="T1449" s="7"/>
      <c r="U1449" s="7"/>
      <c r="V1449" s="7"/>
      <c r="W1449" s="7"/>
      <c r="X1449" s="7"/>
      <c r="Y1449" s="7"/>
      <c r="Z1449" s="7"/>
      <c r="AA1449" s="7"/>
      <c r="AB1449" s="7"/>
      <c r="AC1449" s="7"/>
      <c r="AD1449" s="7"/>
      <c r="AE1449" s="7"/>
      <c r="AF1449" s="37"/>
      <c r="AG1449" s="9"/>
      <c r="AH1449" s="3"/>
      <c r="AI1449" s="13"/>
      <c r="AJ1449" s="5"/>
      <c r="AK1449" s="13"/>
      <c r="AL1449" s="37"/>
      <c r="AM1449" s="5"/>
      <c r="AN1449" s="3"/>
      <c r="AO1449" s="6"/>
      <c r="AP1449" s="20"/>
      <c r="AQ1449" s="3"/>
      <c r="AR1449" s="21"/>
      <c r="AS1449" s="37"/>
      <c r="AT1449" s="12"/>
      <c r="AU1449" s="12"/>
      <c r="AV1449" s="22"/>
      <c r="AW1449" s="12"/>
      <c r="AX1449" s="12"/>
      <c r="AY1449" s="12"/>
      <c r="AZ1449" s="12"/>
      <c r="BA1449" s="12"/>
      <c r="BB1449" s="12"/>
      <c r="BC1449" s="12"/>
      <c r="BD1449" s="12"/>
      <c r="BE1449" s="12"/>
      <c r="BF1449" s="12"/>
      <c r="BG1449" s="12"/>
      <c r="BH1449" s="12"/>
      <c r="BI1449" s="12"/>
      <c r="BJ1449" s="12"/>
      <c r="BK1449" s="12"/>
      <c r="BL1449" s="12"/>
      <c r="BM1449" s="12"/>
      <c r="BN1449" s="12"/>
      <c r="BO1449" s="12"/>
      <c r="BP1449" s="12"/>
      <c r="BQ1449" s="12"/>
      <c r="BR1449" s="12"/>
      <c r="BS1449" s="12"/>
      <c r="BT1449" s="12"/>
      <c r="BU1449" s="12"/>
      <c r="BV1449" s="12"/>
      <c r="BW1449" s="12"/>
      <c r="BX1449" s="12"/>
      <c r="BY1449" s="12"/>
      <c r="BZ1449" s="12"/>
      <c r="CA1449" s="12"/>
      <c r="CB1449" s="12"/>
      <c r="CC1449" s="12"/>
      <c r="CD1449" s="12"/>
      <c r="CE1449" s="12"/>
      <c r="CF1449" s="12"/>
      <c r="CG1449" s="12"/>
      <c r="CH1449" s="12"/>
      <c r="CI1449" s="12"/>
      <c r="CJ1449" s="12"/>
      <c r="CK1449" s="12"/>
      <c r="CL1449" s="12"/>
      <c r="CM1449" s="12"/>
      <c r="CN1449" s="12"/>
      <c r="CO1449" s="12"/>
      <c r="CP1449" s="12"/>
      <c r="CQ1449" s="12"/>
      <c r="CR1449" s="12"/>
      <c r="CS1449" s="12"/>
      <c r="CT1449" s="12"/>
      <c r="CU1449" s="12"/>
      <c r="CV1449" s="12"/>
      <c r="CW1449" s="12"/>
      <c r="CX1449" s="12"/>
      <c r="CY1449" s="12"/>
      <c r="CZ1449" s="12"/>
      <c r="DA1449" s="12"/>
      <c r="DB1449" s="12"/>
      <c r="DC1449" s="12"/>
      <c r="DD1449" s="12"/>
      <c r="DE1449" s="12"/>
      <c r="DF1449" s="12"/>
      <c r="DG1449" s="12"/>
      <c r="DH1449" s="12"/>
      <c r="DI1449" s="12"/>
      <c r="DJ1449" s="12"/>
      <c r="DK1449" s="12"/>
      <c r="DL1449" s="12"/>
      <c r="DM1449" s="12"/>
      <c r="DN1449" s="12"/>
      <c r="DO1449" s="12"/>
      <c r="DP1449" s="12"/>
      <c r="DQ1449" s="12"/>
      <c r="DR1449" s="12"/>
      <c r="DS1449" s="12"/>
      <c r="DT1449" s="12"/>
      <c r="DU1449" s="12"/>
      <c r="DV1449" s="12"/>
      <c r="DW1449" s="12"/>
      <c r="DX1449" s="12"/>
      <c r="DY1449" s="12"/>
      <c r="DZ1449" s="12"/>
      <c r="EA1449" s="12"/>
      <c r="EB1449" s="12"/>
      <c r="EC1449" s="12"/>
      <c r="ED1449" s="12"/>
      <c r="EE1449" s="12"/>
      <c r="EF1449" s="12"/>
      <c r="EG1449" s="12"/>
      <c r="EH1449" s="12"/>
      <c r="EI1449" s="12"/>
      <c r="EJ1449" s="12"/>
      <c r="EK1449" s="12"/>
      <c r="EL1449" s="12"/>
      <c r="EM1449" s="12"/>
      <c r="EN1449" s="12"/>
      <c r="EO1449" s="12"/>
      <c r="EP1449" s="12"/>
      <c r="EQ1449" s="12"/>
      <c r="ER1449" s="12"/>
      <c r="ES1449" s="12"/>
      <c r="ET1449" s="12"/>
      <c r="EU1449" s="12"/>
      <c r="EV1449" s="12"/>
      <c r="EW1449" s="12"/>
      <c r="EX1449" s="12"/>
      <c r="EY1449" s="12"/>
      <c r="EZ1449" s="12"/>
      <c r="FA1449" s="12"/>
      <c r="FB1449" s="12"/>
      <c r="FC1449" s="12"/>
      <c r="FD1449" s="12"/>
      <c r="FE1449" s="12"/>
      <c r="FF1449" s="12"/>
      <c r="FG1449" s="12"/>
      <c r="FH1449" s="12"/>
      <c r="FI1449" s="12"/>
      <c r="FJ1449" s="12"/>
      <c r="FK1449" s="12"/>
      <c r="FL1449" s="12"/>
      <c r="FM1449" s="12"/>
      <c r="FN1449" s="12"/>
      <c r="FO1449" s="12"/>
      <c r="FP1449" s="12"/>
      <c r="FQ1449" s="12"/>
      <c r="FR1449" s="12"/>
      <c r="FS1449" s="12"/>
      <c r="FT1449" s="12"/>
      <c r="FU1449" s="12"/>
      <c r="FV1449" s="12"/>
      <c r="FW1449" s="12"/>
      <c r="FX1449" s="12"/>
      <c r="FY1449" s="12"/>
      <c r="FZ1449" s="12"/>
      <c r="GA1449" s="12"/>
      <c r="GB1449" s="12"/>
      <c r="GC1449" s="12"/>
      <c r="GD1449" s="12"/>
      <c r="GE1449" s="12"/>
      <c r="GF1449" s="12"/>
      <c r="GG1449" s="12"/>
      <c r="GH1449" s="12"/>
      <c r="GI1449" s="12"/>
      <c r="GJ1449" s="12"/>
      <c r="GK1449" s="12"/>
      <c r="GL1449" s="12"/>
      <c r="GM1449" s="12"/>
      <c r="GN1449" s="12"/>
      <c r="GO1449" s="12"/>
      <c r="GP1449" s="12"/>
      <c r="GQ1449" s="12"/>
      <c r="GR1449" s="12"/>
    </row>
    <row r="1450" spans="1:200" x14ac:dyDescent="0.2">
      <c r="A1450" s="79">
        <f t="shared" si="596"/>
        <v>44522</v>
      </c>
      <c r="B1450" s="80">
        <f t="shared" ca="1" si="597"/>
        <v>1239.8647000000001</v>
      </c>
      <c r="C1450" s="81">
        <f t="shared" si="598"/>
        <v>1000</v>
      </c>
      <c r="D1450" s="82">
        <f ca="1">IF(A1450&lt;$B$1,VLOOKUP(A1450,[1]DI!$A$4:$B$15000,2,FALSE),0)</f>
        <v>7.6499999999999999E-2</v>
      </c>
      <c r="E1450" s="81">
        <f t="shared" ca="1" si="599"/>
        <v>2.9255999999999998E-4</v>
      </c>
      <c r="F1450" s="83">
        <f t="shared" si="594"/>
        <v>1.1679999999999999</v>
      </c>
      <c r="G1450" s="84">
        <f t="shared" ca="1" si="600"/>
        <v>1.0003417100800001</v>
      </c>
      <c r="H1450" s="81">
        <f ca="1">TRUNC(PRODUCT(G$10:G1449),15)</f>
        <v>1.2398647044242199</v>
      </c>
      <c r="I1450" s="81">
        <f t="shared" si="601"/>
        <v>1</v>
      </c>
      <c r="J1450" s="81">
        <f t="shared" ca="1" si="602"/>
        <v>1.2398647</v>
      </c>
      <c r="K1450" s="81">
        <f t="shared" ca="1" si="603"/>
        <v>239.8647</v>
      </c>
      <c r="L1450" s="85">
        <f>IF(VLOOKUP(A1450,$U$12:$AD$125,8)=VLOOKUP(A1449,$U$12:$AD$125,8),0,VLOOKUP(A1450,U$12:$AD$125,8))</f>
        <v>0</v>
      </c>
      <c r="M1450" s="86">
        <f>IF(L1450&gt;0,VLOOKUP(L1450,T$12:$AC$125,7),0)</f>
        <v>0</v>
      </c>
      <c r="N1450" s="81">
        <f t="shared" si="595"/>
        <v>0</v>
      </c>
      <c r="O1450" s="81">
        <f t="shared" ca="1" si="604"/>
        <v>239.8647</v>
      </c>
      <c r="P1450" s="87" t="str">
        <f t="shared" si="605"/>
        <v>J=</v>
      </c>
      <c r="Q1450" s="88">
        <f t="shared" si="606"/>
        <v>44676</v>
      </c>
      <c r="R1450" s="7"/>
      <c r="S1450" s="7"/>
      <c r="T1450" s="7"/>
      <c r="U1450" s="7"/>
      <c r="V1450" s="7"/>
      <c r="W1450" s="7"/>
      <c r="X1450" s="7"/>
      <c r="Y1450" s="7"/>
      <c r="Z1450" s="7"/>
      <c r="AA1450" s="7"/>
      <c r="AB1450" s="7"/>
      <c r="AC1450" s="7"/>
      <c r="AD1450" s="7"/>
      <c r="AE1450" s="7"/>
      <c r="AF1450" s="37"/>
      <c r="AG1450" s="9"/>
      <c r="AH1450" s="3"/>
      <c r="AI1450" s="13"/>
      <c r="AJ1450" s="5"/>
      <c r="AK1450" s="13"/>
      <c r="AL1450" s="37"/>
      <c r="AM1450" s="5"/>
      <c r="AN1450" s="3"/>
      <c r="AO1450" s="6"/>
      <c r="AP1450" s="20"/>
      <c r="AQ1450" s="3"/>
      <c r="AR1450" s="21"/>
      <c r="AS1450" s="37"/>
      <c r="AT1450" s="12"/>
      <c r="AU1450" s="12"/>
      <c r="AV1450" s="22"/>
      <c r="AW1450" s="12"/>
      <c r="AX1450" s="12"/>
      <c r="AY1450" s="12"/>
      <c r="AZ1450" s="12"/>
      <c r="BA1450" s="12"/>
      <c r="BB1450" s="12"/>
      <c r="BC1450" s="12"/>
      <c r="BD1450" s="12"/>
      <c r="BE1450" s="12"/>
      <c r="BF1450" s="12"/>
      <c r="BG1450" s="12"/>
      <c r="BH1450" s="12"/>
      <c r="BI1450" s="12"/>
      <c r="BJ1450" s="12"/>
      <c r="BK1450" s="12"/>
      <c r="BL1450" s="12"/>
      <c r="BM1450" s="12"/>
      <c r="BN1450" s="12"/>
      <c r="BO1450" s="12"/>
      <c r="BP1450" s="12"/>
      <c r="BQ1450" s="12"/>
      <c r="BR1450" s="12"/>
      <c r="BS1450" s="12"/>
      <c r="BT1450" s="12"/>
      <c r="BU1450" s="12"/>
      <c r="BV1450" s="12"/>
      <c r="BW1450" s="12"/>
      <c r="BX1450" s="12"/>
      <c r="BY1450" s="12"/>
      <c r="BZ1450" s="12"/>
      <c r="CA1450" s="12"/>
      <c r="CB1450" s="12"/>
      <c r="CC1450" s="12"/>
      <c r="CD1450" s="12"/>
      <c r="CE1450" s="12"/>
      <c r="CF1450" s="12"/>
      <c r="CG1450" s="12"/>
      <c r="CH1450" s="12"/>
      <c r="CI1450" s="12"/>
      <c r="CJ1450" s="12"/>
      <c r="CK1450" s="12"/>
      <c r="CL1450" s="12"/>
      <c r="CM1450" s="12"/>
      <c r="CN1450" s="12"/>
      <c r="CO1450" s="12"/>
      <c r="CP1450" s="12"/>
      <c r="CQ1450" s="12"/>
      <c r="CR1450" s="12"/>
      <c r="CS1450" s="12"/>
      <c r="CT1450" s="12"/>
      <c r="CU1450" s="12"/>
      <c r="CV1450" s="12"/>
      <c r="CW1450" s="12"/>
      <c r="CX1450" s="12"/>
      <c r="CY1450" s="12"/>
      <c r="CZ1450" s="12"/>
      <c r="DA1450" s="12"/>
      <c r="DB1450" s="12"/>
      <c r="DC1450" s="12"/>
      <c r="DD1450" s="12"/>
      <c r="DE1450" s="12"/>
      <c r="DF1450" s="12"/>
      <c r="DG1450" s="12"/>
      <c r="DH1450" s="12"/>
      <c r="DI1450" s="12"/>
      <c r="DJ1450" s="12"/>
      <c r="DK1450" s="12"/>
      <c r="DL1450" s="12"/>
      <c r="DM1450" s="12"/>
      <c r="DN1450" s="12"/>
      <c r="DO1450" s="12"/>
      <c r="DP1450" s="12"/>
      <c r="DQ1450" s="12"/>
      <c r="DR1450" s="12"/>
      <c r="DS1450" s="12"/>
      <c r="DT1450" s="12"/>
      <c r="DU1450" s="12"/>
      <c r="DV1450" s="12"/>
      <c r="DW1450" s="12"/>
      <c r="DX1450" s="12"/>
      <c r="DY1450" s="12"/>
      <c r="DZ1450" s="12"/>
      <c r="EA1450" s="12"/>
      <c r="EB1450" s="12"/>
      <c r="EC1450" s="12"/>
      <c r="ED1450" s="12"/>
      <c r="EE1450" s="12"/>
      <c r="EF1450" s="12"/>
      <c r="EG1450" s="12"/>
      <c r="EH1450" s="12"/>
      <c r="EI1450" s="12"/>
      <c r="EJ1450" s="12"/>
      <c r="EK1450" s="12"/>
      <c r="EL1450" s="12"/>
      <c r="EM1450" s="12"/>
      <c r="EN1450" s="12"/>
      <c r="EO1450" s="12"/>
      <c r="EP1450" s="12"/>
      <c r="EQ1450" s="12"/>
      <c r="ER1450" s="12"/>
      <c r="ES1450" s="12"/>
      <c r="ET1450" s="12"/>
      <c r="EU1450" s="12"/>
      <c r="EV1450" s="12"/>
      <c r="EW1450" s="12"/>
      <c r="EX1450" s="12"/>
      <c r="EY1450" s="12"/>
      <c r="EZ1450" s="12"/>
      <c r="FA1450" s="12"/>
      <c r="FB1450" s="12"/>
      <c r="FC1450" s="12"/>
      <c r="FD1450" s="12"/>
      <c r="FE1450" s="12"/>
      <c r="FF1450" s="12"/>
      <c r="FG1450" s="12"/>
      <c r="FH1450" s="12"/>
      <c r="FI1450" s="12"/>
      <c r="FJ1450" s="12"/>
      <c r="FK1450" s="12"/>
      <c r="FL1450" s="12"/>
      <c r="FM1450" s="12"/>
      <c r="FN1450" s="12"/>
      <c r="FO1450" s="12"/>
      <c r="FP1450" s="12"/>
      <c r="FQ1450" s="12"/>
      <c r="FR1450" s="12"/>
      <c r="FS1450" s="12"/>
      <c r="FT1450" s="12"/>
      <c r="FU1450" s="12"/>
      <c r="FV1450" s="12"/>
      <c r="FW1450" s="12"/>
      <c r="FX1450" s="12"/>
      <c r="FY1450" s="12"/>
      <c r="FZ1450" s="12"/>
      <c r="GA1450" s="12"/>
      <c r="GB1450" s="12"/>
      <c r="GC1450" s="12"/>
      <c r="GD1450" s="12"/>
      <c r="GE1450" s="12"/>
      <c r="GF1450" s="12"/>
      <c r="GG1450" s="12"/>
      <c r="GH1450" s="12"/>
      <c r="GI1450" s="12"/>
      <c r="GJ1450" s="12"/>
      <c r="GK1450" s="12"/>
      <c r="GL1450" s="12"/>
      <c r="GM1450" s="12"/>
      <c r="GN1450" s="12"/>
      <c r="GO1450" s="12"/>
      <c r="GP1450" s="12"/>
      <c r="GQ1450" s="12"/>
      <c r="GR1450" s="12"/>
    </row>
    <row r="1451" spans="1:200" x14ac:dyDescent="0.2">
      <c r="A1451" s="79">
        <f t="shared" si="596"/>
        <v>44523</v>
      </c>
      <c r="B1451" s="80">
        <f t="shared" ca="1" si="597"/>
        <v>1240.28838</v>
      </c>
      <c r="C1451" s="81">
        <f t="shared" si="598"/>
        <v>1000</v>
      </c>
      <c r="D1451" s="82">
        <f ca="1">IF(A1451&lt;$B$1,VLOOKUP(A1451,[1]DI!$A$4:$B$15000,2,FALSE),0)</f>
        <v>7.6499999999999999E-2</v>
      </c>
      <c r="E1451" s="81">
        <f t="shared" ca="1" si="599"/>
        <v>2.9255999999999998E-4</v>
      </c>
      <c r="F1451" s="83">
        <f t="shared" si="594"/>
        <v>1.1679999999999999</v>
      </c>
      <c r="G1451" s="84">
        <f t="shared" ca="1" si="600"/>
        <v>1.0003417100800001</v>
      </c>
      <c r="H1451" s="81">
        <f ca="1">TRUNC(PRODUCT(G$10:G1450),15)</f>
        <v>1.2402883786915599</v>
      </c>
      <c r="I1451" s="81">
        <f t="shared" si="601"/>
        <v>1</v>
      </c>
      <c r="J1451" s="81">
        <f t="shared" ca="1" si="602"/>
        <v>1.24028838</v>
      </c>
      <c r="K1451" s="81">
        <f t="shared" ca="1" si="603"/>
        <v>240.28837999999999</v>
      </c>
      <c r="L1451" s="85">
        <f>IF(VLOOKUP(A1451,$U$12:$AD$125,8)=VLOOKUP(A1450,$U$12:$AD$125,8),0,VLOOKUP(A1451,U$12:$AD$125,8))</f>
        <v>0</v>
      </c>
      <c r="M1451" s="86">
        <f>IF(L1451&gt;0,VLOOKUP(L1451,T$12:$AC$125,7),0)</f>
        <v>0</v>
      </c>
      <c r="N1451" s="81">
        <f t="shared" si="595"/>
        <v>0</v>
      </c>
      <c r="O1451" s="81">
        <f t="shared" ca="1" si="604"/>
        <v>240.28837999999999</v>
      </c>
      <c r="P1451" s="87" t="str">
        <f t="shared" si="605"/>
        <v>J=</v>
      </c>
      <c r="Q1451" s="88">
        <f t="shared" si="606"/>
        <v>44676</v>
      </c>
      <c r="R1451" s="7"/>
      <c r="S1451" s="7"/>
      <c r="T1451" s="7"/>
      <c r="U1451" s="7"/>
      <c r="V1451" s="7"/>
      <c r="W1451" s="7"/>
      <c r="X1451" s="7"/>
      <c r="Y1451" s="7"/>
      <c r="Z1451" s="7"/>
      <c r="AA1451" s="7"/>
      <c r="AB1451" s="7"/>
      <c r="AC1451" s="7"/>
      <c r="AD1451" s="7"/>
      <c r="AE1451" s="7"/>
      <c r="AF1451" s="37"/>
      <c r="AG1451" s="3"/>
      <c r="AH1451" s="3"/>
      <c r="AI1451" s="13"/>
      <c r="AJ1451" s="5"/>
      <c r="AK1451" s="4"/>
      <c r="AL1451" s="65"/>
      <c r="AM1451" s="10"/>
      <c r="AN1451" s="3"/>
      <c r="AO1451" s="6"/>
      <c r="AP1451" s="20"/>
      <c r="AQ1451" s="3"/>
      <c r="AR1451" s="21"/>
      <c r="AS1451" s="65"/>
      <c r="AT1451" s="12"/>
      <c r="AU1451" s="12"/>
      <c r="AV1451" s="22"/>
      <c r="AW1451" s="12"/>
      <c r="AX1451" s="12"/>
      <c r="AY1451" s="12"/>
      <c r="AZ1451" s="12"/>
      <c r="BA1451" s="12"/>
      <c r="BB1451" s="12"/>
      <c r="BC1451" s="12"/>
      <c r="BD1451" s="12"/>
      <c r="BE1451" s="12"/>
      <c r="BF1451" s="12"/>
      <c r="BG1451" s="12"/>
      <c r="BH1451" s="12"/>
      <c r="BI1451" s="12"/>
      <c r="BJ1451" s="12"/>
      <c r="BK1451" s="12"/>
      <c r="BL1451" s="12"/>
      <c r="BM1451" s="12"/>
      <c r="BN1451" s="12"/>
      <c r="BO1451" s="12"/>
      <c r="BP1451" s="12"/>
      <c r="BQ1451" s="12"/>
      <c r="BR1451" s="12"/>
      <c r="BS1451" s="12"/>
      <c r="BT1451" s="12"/>
      <c r="BU1451" s="12"/>
      <c r="BV1451" s="12"/>
      <c r="BW1451" s="12"/>
      <c r="BX1451" s="12"/>
      <c r="BY1451" s="12"/>
      <c r="BZ1451" s="12"/>
      <c r="CA1451" s="12"/>
      <c r="CB1451" s="12"/>
      <c r="CC1451" s="12"/>
      <c r="CD1451" s="12"/>
      <c r="CE1451" s="12"/>
      <c r="CF1451" s="12"/>
      <c r="CG1451" s="12"/>
      <c r="CH1451" s="12"/>
      <c r="CI1451" s="12"/>
      <c r="CJ1451" s="12"/>
      <c r="CK1451" s="12"/>
      <c r="CL1451" s="12"/>
      <c r="CM1451" s="12"/>
      <c r="CN1451" s="12"/>
      <c r="CO1451" s="12"/>
      <c r="CP1451" s="12"/>
      <c r="CQ1451" s="12"/>
      <c r="CR1451" s="12"/>
      <c r="CS1451" s="12"/>
      <c r="CT1451" s="12"/>
      <c r="CU1451" s="12"/>
      <c r="CV1451" s="12"/>
      <c r="CW1451" s="12"/>
      <c r="CX1451" s="12"/>
      <c r="CY1451" s="12"/>
      <c r="CZ1451" s="12"/>
      <c r="DA1451" s="12"/>
      <c r="DB1451" s="12"/>
      <c r="DC1451" s="12"/>
      <c r="DD1451" s="12"/>
      <c r="DE1451" s="12"/>
      <c r="DF1451" s="12"/>
      <c r="DG1451" s="12"/>
      <c r="DH1451" s="12"/>
      <c r="DI1451" s="12"/>
      <c r="DJ1451" s="12"/>
      <c r="DK1451" s="12"/>
      <c r="DL1451" s="12"/>
      <c r="DM1451" s="12"/>
      <c r="DN1451" s="12"/>
      <c r="DO1451" s="12"/>
      <c r="DP1451" s="12"/>
      <c r="DQ1451" s="12"/>
      <c r="DR1451" s="12"/>
      <c r="DS1451" s="12"/>
      <c r="DT1451" s="12"/>
      <c r="DU1451" s="12"/>
      <c r="DV1451" s="12"/>
      <c r="DW1451" s="12"/>
      <c r="DX1451" s="12"/>
      <c r="DY1451" s="12"/>
      <c r="DZ1451" s="12"/>
      <c r="EA1451" s="12"/>
      <c r="EB1451" s="12"/>
      <c r="EC1451" s="12"/>
      <c r="ED1451" s="12"/>
      <c r="EE1451" s="12"/>
      <c r="EF1451" s="12"/>
      <c r="EG1451" s="12"/>
      <c r="EH1451" s="12"/>
      <c r="EI1451" s="12"/>
      <c r="EJ1451" s="12"/>
      <c r="EK1451" s="12"/>
      <c r="EL1451" s="12"/>
      <c r="EM1451" s="12"/>
      <c r="EN1451" s="12"/>
      <c r="EO1451" s="12"/>
      <c r="EP1451" s="12"/>
      <c r="EQ1451" s="12"/>
      <c r="ER1451" s="12"/>
      <c r="ES1451" s="12"/>
      <c r="ET1451" s="12"/>
      <c r="EU1451" s="12"/>
      <c r="EV1451" s="12"/>
      <c r="EW1451" s="12"/>
      <c r="EX1451" s="12"/>
      <c r="EY1451" s="12"/>
      <c r="EZ1451" s="12"/>
      <c r="FA1451" s="12"/>
      <c r="FB1451" s="12"/>
      <c r="FC1451" s="12"/>
      <c r="FD1451" s="12"/>
      <c r="FE1451" s="12"/>
      <c r="FF1451" s="12"/>
      <c r="FG1451" s="12"/>
      <c r="FH1451" s="12"/>
      <c r="FI1451" s="12"/>
      <c r="FJ1451" s="12"/>
      <c r="FK1451" s="12"/>
      <c r="FL1451" s="12"/>
      <c r="FM1451" s="12"/>
      <c r="FN1451" s="12"/>
      <c r="FO1451" s="12"/>
      <c r="FP1451" s="12"/>
      <c r="FQ1451" s="12"/>
      <c r="FR1451" s="12"/>
      <c r="FS1451" s="12"/>
      <c r="FT1451" s="12"/>
      <c r="FU1451" s="12"/>
      <c r="FV1451" s="12"/>
      <c r="FW1451" s="12"/>
      <c r="FX1451" s="12"/>
      <c r="FY1451" s="12"/>
      <c r="FZ1451" s="12"/>
      <c r="GA1451" s="12"/>
      <c r="GB1451" s="12"/>
      <c r="GC1451" s="12"/>
      <c r="GD1451" s="12"/>
      <c r="GE1451" s="12"/>
      <c r="GF1451" s="12"/>
      <c r="GG1451" s="12"/>
      <c r="GH1451" s="12"/>
      <c r="GI1451" s="12"/>
      <c r="GJ1451" s="12"/>
      <c r="GK1451" s="12"/>
      <c r="GL1451" s="12"/>
      <c r="GM1451" s="12"/>
      <c r="GN1451" s="12"/>
      <c r="GO1451" s="12"/>
      <c r="GP1451" s="12"/>
      <c r="GQ1451" s="12"/>
      <c r="GR1451" s="12"/>
    </row>
    <row r="1452" spans="1:200" x14ac:dyDescent="0.2">
      <c r="A1452" s="79">
        <f t="shared" si="596"/>
        <v>44524</v>
      </c>
      <c r="B1452" s="80">
        <f t="shared" ca="1" si="597"/>
        <v>1240.7121999999999</v>
      </c>
      <c r="C1452" s="81">
        <f t="shared" si="598"/>
        <v>1000</v>
      </c>
      <c r="D1452" s="82">
        <f ca="1">IF(A1452&lt;$B$1,VLOOKUP(A1452,[1]DI!$A$4:$B$15000,2,FALSE),0)</f>
        <v>7.6499999999999999E-2</v>
      </c>
      <c r="E1452" s="81">
        <f t="shared" ca="1" si="599"/>
        <v>2.9255999999999998E-4</v>
      </c>
      <c r="F1452" s="83">
        <f t="shared" si="594"/>
        <v>1.1679999999999999</v>
      </c>
      <c r="G1452" s="84">
        <f t="shared" ca="1" si="600"/>
        <v>1.0003417100800001</v>
      </c>
      <c r="H1452" s="81">
        <f ca="1">TRUNC(PRODUCT(G$10:G1451),15)</f>
        <v>1.2407121977326601</v>
      </c>
      <c r="I1452" s="81">
        <f t="shared" si="601"/>
        <v>1</v>
      </c>
      <c r="J1452" s="81">
        <f t="shared" ca="1" si="602"/>
        <v>1.2407121999999999</v>
      </c>
      <c r="K1452" s="81">
        <f t="shared" ca="1" si="603"/>
        <v>240.7122</v>
      </c>
      <c r="L1452" s="85">
        <f>IF(VLOOKUP(A1452,$U$12:$AD$125,8)=VLOOKUP(A1451,$U$12:$AD$125,8),0,VLOOKUP(A1452,U$12:$AD$125,8))</f>
        <v>0</v>
      </c>
      <c r="M1452" s="86">
        <f>IF(L1452&gt;0,VLOOKUP(L1452,T$12:$AC$125,7),0)</f>
        <v>0</v>
      </c>
      <c r="N1452" s="81">
        <f t="shared" si="595"/>
        <v>0</v>
      </c>
      <c r="O1452" s="81">
        <f t="shared" ca="1" si="604"/>
        <v>240.7122</v>
      </c>
      <c r="P1452" s="87" t="str">
        <f t="shared" si="605"/>
        <v>J=</v>
      </c>
      <c r="Q1452" s="88">
        <f t="shared" si="606"/>
        <v>44676</v>
      </c>
      <c r="R1452" s="7"/>
      <c r="S1452" s="7"/>
      <c r="T1452" s="7"/>
      <c r="U1452" s="7"/>
      <c r="V1452" s="7"/>
      <c r="W1452" s="7"/>
      <c r="X1452" s="7"/>
      <c r="Y1452" s="7"/>
      <c r="Z1452" s="7"/>
      <c r="AA1452" s="7"/>
      <c r="AB1452" s="7"/>
      <c r="AC1452" s="7"/>
      <c r="AD1452" s="7"/>
      <c r="AE1452" s="7"/>
      <c r="AF1452" s="65"/>
      <c r="AG1452" s="9"/>
      <c r="AH1452" s="9"/>
      <c r="AI1452" s="4"/>
      <c r="AJ1452" s="10"/>
      <c r="AK1452" s="4"/>
      <c r="AL1452" s="65"/>
      <c r="AM1452" s="10"/>
      <c r="AN1452" s="9"/>
      <c r="AO1452" s="7"/>
      <c r="AP1452" s="11"/>
      <c r="AQ1452" s="9"/>
      <c r="AR1452" s="8"/>
      <c r="AS1452" s="68"/>
      <c r="AT1452" s="12"/>
      <c r="AU1452" s="12"/>
      <c r="AV1452" s="22"/>
      <c r="AW1452" s="12"/>
      <c r="AX1452" s="12"/>
      <c r="AY1452" s="12"/>
      <c r="AZ1452" s="12"/>
      <c r="BA1452" s="12"/>
      <c r="BB1452" s="12"/>
      <c r="BC1452" s="12"/>
      <c r="BD1452" s="12"/>
      <c r="BE1452" s="12"/>
      <c r="BF1452" s="12"/>
      <c r="BG1452" s="12"/>
      <c r="BH1452" s="12"/>
      <c r="BI1452" s="12"/>
      <c r="BJ1452" s="12"/>
      <c r="BK1452" s="12"/>
      <c r="BL1452" s="12"/>
      <c r="BM1452" s="12"/>
      <c r="BN1452" s="12"/>
      <c r="BO1452" s="12"/>
      <c r="BP1452" s="12"/>
      <c r="BQ1452" s="12"/>
      <c r="BR1452" s="12"/>
      <c r="BS1452" s="12"/>
      <c r="BT1452" s="12"/>
      <c r="BU1452" s="12"/>
      <c r="BV1452" s="12"/>
      <c r="BW1452" s="12"/>
      <c r="BX1452" s="12"/>
      <c r="BY1452" s="12"/>
      <c r="BZ1452" s="12"/>
      <c r="CA1452" s="12"/>
      <c r="CB1452" s="12"/>
      <c r="CC1452" s="12"/>
      <c r="CD1452" s="12"/>
      <c r="CE1452" s="12"/>
      <c r="CF1452" s="12"/>
      <c r="CG1452" s="12"/>
      <c r="CH1452" s="12"/>
      <c r="CI1452" s="12"/>
      <c r="CJ1452" s="12"/>
      <c r="CK1452" s="12"/>
      <c r="CL1452" s="12"/>
      <c r="CM1452" s="12"/>
      <c r="CN1452" s="12"/>
      <c r="CO1452" s="12"/>
      <c r="CP1452" s="12"/>
      <c r="CQ1452" s="12"/>
      <c r="CR1452" s="12"/>
      <c r="CS1452" s="12"/>
      <c r="CT1452" s="12"/>
      <c r="CU1452" s="12"/>
      <c r="CV1452" s="12"/>
      <c r="CW1452" s="12"/>
      <c r="CX1452" s="12"/>
      <c r="CY1452" s="12"/>
      <c r="CZ1452" s="12"/>
      <c r="DA1452" s="12"/>
      <c r="DB1452" s="12"/>
      <c r="DC1452" s="12"/>
      <c r="DD1452" s="12"/>
      <c r="DE1452" s="12"/>
      <c r="DF1452" s="12"/>
      <c r="DG1452" s="12"/>
      <c r="DH1452" s="12"/>
      <c r="DI1452" s="12"/>
      <c r="DJ1452" s="12"/>
      <c r="DK1452" s="12"/>
      <c r="DL1452" s="12"/>
      <c r="DM1452" s="12"/>
      <c r="DN1452" s="12"/>
      <c r="DO1452" s="12"/>
      <c r="DP1452" s="12"/>
      <c r="DQ1452" s="12"/>
      <c r="DR1452" s="12"/>
      <c r="DS1452" s="12"/>
      <c r="DT1452" s="12"/>
      <c r="DU1452" s="12"/>
      <c r="DV1452" s="12"/>
      <c r="DW1452" s="12"/>
      <c r="DX1452" s="12"/>
      <c r="DY1452" s="12"/>
      <c r="DZ1452" s="12"/>
      <c r="EA1452" s="12"/>
      <c r="EB1452" s="12"/>
      <c r="EC1452" s="12"/>
      <c r="ED1452" s="12"/>
      <c r="EE1452" s="12"/>
      <c r="EF1452" s="12"/>
      <c r="EG1452" s="12"/>
      <c r="EH1452" s="12"/>
      <c r="EI1452" s="12"/>
      <c r="EJ1452" s="12"/>
      <c r="EK1452" s="12"/>
      <c r="EL1452" s="12"/>
      <c r="EM1452" s="12"/>
      <c r="EN1452" s="12"/>
      <c r="EO1452" s="12"/>
      <c r="EP1452" s="12"/>
      <c r="EQ1452" s="12"/>
      <c r="ER1452" s="12"/>
      <c r="ES1452" s="12"/>
      <c r="ET1452" s="12"/>
      <c r="EU1452" s="12"/>
      <c r="EV1452" s="12"/>
      <c r="EW1452" s="12"/>
      <c r="EX1452" s="12"/>
      <c r="EY1452" s="12"/>
      <c r="EZ1452" s="12"/>
      <c r="FA1452" s="12"/>
      <c r="FB1452" s="12"/>
      <c r="FC1452" s="12"/>
      <c r="FD1452" s="12"/>
      <c r="FE1452" s="12"/>
      <c r="FF1452" s="12"/>
      <c r="FG1452" s="12"/>
      <c r="FH1452" s="12"/>
      <c r="FI1452" s="12"/>
      <c r="FJ1452" s="12"/>
      <c r="FK1452" s="12"/>
      <c r="FL1452" s="12"/>
      <c r="FM1452" s="12"/>
      <c r="FN1452" s="12"/>
      <c r="FO1452" s="12"/>
      <c r="FP1452" s="12"/>
      <c r="FQ1452" s="12"/>
      <c r="FR1452" s="12"/>
      <c r="FS1452" s="12"/>
      <c r="FT1452" s="12"/>
      <c r="FU1452" s="12"/>
      <c r="FV1452" s="12"/>
      <c r="FW1452" s="12"/>
      <c r="FX1452" s="12"/>
      <c r="FY1452" s="12"/>
      <c r="FZ1452" s="12"/>
      <c r="GA1452" s="12"/>
      <c r="GB1452" s="12"/>
      <c r="GC1452" s="12"/>
      <c r="GD1452" s="12"/>
      <c r="GE1452" s="12"/>
      <c r="GF1452" s="12"/>
      <c r="GG1452" s="12"/>
      <c r="GH1452" s="12"/>
      <c r="GI1452" s="12"/>
      <c r="GJ1452" s="12"/>
      <c r="GK1452" s="12"/>
      <c r="GL1452" s="12"/>
      <c r="GM1452" s="12"/>
      <c r="GN1452" s="12"/>
      <c r="GO1452" s="12"/>
      <c r="GP1452" s="12"/>
      <c r="GQ1452" s="12"/>
      <c r="GR1452" s="12"/>
    </row>
    <row r="1453" spans="1:200" x14ac:dyDescent="0.2">
      <c r="A1453" s="79">
        <f t="shared" si="596"/>
        <v>44525</v>
      </c>
      <c r="B1453" s="80">
        <f t="shared" ca="1" si="597"/>
        <v>1241.13616</v>
      </c>
      <c r="C1453" s="81">
        <f t="shared" si="598"/>
        <v>1000</v>
      </c>
      <c r="D1453" s="82">
        <f ca="1">IF(A1453&lt;$B$1,VLOOKUP(A1453,[1]DI!$A$4:$B$15000,2,FALSE),0)</f>
        <v>7.6499999999999999E-2</v>
      </c>
      <c r="E1453" s="81">
        <f t="shared" ca="1" si="599"/>
        <v>2.9255999999999998E-4</v>
      </c>
      <c r="F1453" s="83">
        <f t="shared" si="594"/>
        <v>1.1679999999999999</v>
      </c>
      <c r="G1453" s="84">
        <f t="shared" ca="1" si="600"/>
        <v>1.0003417100800001</v>
      </c>
      <c r="H1453" s="81">
        <f ca="1">TRUNC(PRODUCT(G$10:G1452),15)</f>
        <v>1.24113616159701</v>
      </c>
      <c r="I1453" s="81">
        <f t="shared" si="601"/>
        <v>1</v>
      </c>
      <c r="J1453" s="81">
        <f t="shared" ca="1" si="602"/>
        <v>1.2411361599999999</v>
      </c>
      <c r="K1453" s="81">
        <f t="shared" ca="1" si="603"/>
        <v>241.13615999999999</v>
      </c>
      <c r="L1453" s="85">
        <f>IF(VLOOKUP(A1453,$U$12:$AD$125,8)=VLOOKUP(A1452,$U$12:$AD$125,8),0,VLOOKUP(A1453,U$12:$AD$125,8))</f>
        <v>0</v>
      </c>
      <c r="M1453" s="86">
        <f>IF(L1453&gt;0,VLOOKUP(L1453,T$12:$AC$125,7),0)</f>
        <v>0</v>
      </c>
      <c r="N1453" s="81">
        <f t="shared" si="595"/>
        <v>0</v>
      </c>
      <c r="O1453" s="81">
        <f t="shared" ca="1" si="604"/>
        <v>241.13615999999999</v>
      </c>
      <c r="P1453" s="87" t="str">
        <f t="shared" si="605"/>
        <v>J=</v>
      </c>
      <c r="Q1453" s="88">
        <f t="shared" si="606"/>
        <v>44676</v>
      </c>
      <c r="R1453" s="7"/>
      <c r="S1453" s="7"/>
      <c r="T1453" s="7"/>
      <c r="U1453" s="7"/>
      <c r="V1453" s="7"/>
      <c r="W1453" s="7"/>
      <c r="X1453" s="7"/>
      <c r="Y1453" s="7"/>
      <c r="Z1453" s="7"/>
      <c r="AA1453" s="7"/>
      <c r="AB1453" s="7"/>
      <c r="AC1453" s="7"/>
      <c r="AD1453" s="7"/>
      <c r="AE1453" s="7"/>
      <c r="AF1453" s="65"/>
      <c r="AG1453" s="9"/>
      <c r="AH1453" s="9"/>
      <c r="AI1453" s="4"/>
      <c r="AJ1453" s="10"/>
      <c r="AK1453" s="4"/>
      <c r="AL1453" s="65"/>
      <c r="AM1453" s="10"/>
      <c r="AN1453" s="9"/>
      <c r="AO1453" s="7"/>
      <c r="AP1453" s="11"/>
      <c r="AQ1453" s="9"/>
      <c r="AR1453" s="8"/>
      <c r="AS1453" s="65"/>
      <c r="AT1453" s="12"/>
      <c r="AU1453" s="12"/>
      <c r="AV1453" s="22"/>
      <c r="AW1453" s="12"/>
      <c r="AX1453" s="12"/>
      <c r="AY1453" s="12"/>
      <c r="AZ1453" s="12"/>
      <c r="BA1453" s="12"/>
      <c r="BB1453" s="12"/>
      <c r="BC1453" s="12"/>
      <c r="BD1453" s="12"/>
      <c r="BE1453" s="12"/>
      <c r="BF1453" s="12"/>
      <c r="BG1453" s="12"/>
      <c r="BH1453" s="12"/>
      <c r="BI1453" s="12"/>
      <c r="BJ1453" s="12"/>
      <c r="BK1453" s="12"/>
      <c r="BL1453" s="12"/>
      <c r="BM1453" s="12"/>
      <c r="BN1453" s="12"/>
      <c r="BO1453" s="12"/>
      <c r="BP1453" s="12"/>
      <c r="BQ1453" s="12"/>
      <c r="BR1453" s="12"/>
      <c r="BS1453" s="12"/>
      <c r="BT1453" s="12"/>
      <c r="BU1453" s="12"/>
      <c r="BV1453" s="12"/>
      <c r="BW1453" s="12"/>
      <c r="BX1453" s="12"/>
      <c r="BY1453" s="12"/>
      <c r="BZ1453" s="12"/>
      <c r="CA1453" s="12"/>
      <c r="CB1453" s="12"/>
      <c r="CC1453" s="12"/>
      <c r="CD1453" s="12"/>
      <c r="CE1453" s="12"/>
      <c r="CF1453" s="12"/>
      <c r="CG1453" s="12"/>
      <c r="CH1453" s="12"/>
      <c r="CI1453" s="12"/>
      <c r="CJ1453" s="12"/>
      <c r="CK1453" s="12"/>
      <c r="CL1453" s="12"/>
      <c r="CM1453" s="12"/>
      <c r="CN1453" s="12"/>
      <c r="CO1453" s="12"/>
      <c r="CP1453" s="12"/>
      <c r="CQ1453" s="12"/>
      <c r="CR1453" s="12"/>
      <c r="CS1453" s="12"/>
      <c r="CT1453" s="12"/>
      <c r="CU1453" s="12"/>
      <c r="CV1453" s="12"/>
      <c r="CW1453" s="12"/>
      <c r="CX1453" s="12"/>
      <c r="CY1453" s="12"/>
      <c r="CZ1453" s="12"/>
      <c r="DA1453" s="12"/>
      <c r="DB1453" s="12"/>
      <c r="DC1453" s="12"/>
      <c r="DD1453" s="12"/>
      <c r="DE1453" s="12"/>
      <c r="DF1453" s="12"/>
      <c r="DG1453" s="12"/>
      <c r="DH1453" s="12"/>
      <c r="DI1453" s="12"/>
      <c r="DJ1453" s="12"/>
      <c r="DK1453" s="12"/>
      <c r="DL1453" s="12"/>
      <c r="DM1453" s="12"/>
      <c r="DN1453" s="12"/>
      <c r="DO1453" s="12"/>
      <c r="DP1453" s="12"/>
      <c r="DQ1453" s="12"/>
      <c r="DR1453" s="12"/>
      <c r="DS1453" s="12"/>
      <c r="DT1453" s="12"/>
      <c r="DU1453" s="12"/>
      <c r="DV1453" s="12"/>
      <c r="DW1453" s="12"/>
      <c r="DX1453" s="12"/>
      <c r="DY1453" s="12"/>
      <c r="DZ1453" s="12"/>
      <c r="EA1453" s="12"/>
      <c r="EB1453" s="12"/>
      <c r="EC1453" s="12"/>
      <c r="ED1453" s="12"/>
      <c r="EE1453" s="12"/>
      <c r="EF1453" s="12"/>
      <c r="EG1453" s="12"/>
      <c r="EH1453" s="12"/>
      <c r="EI1453" s="12"/>
      <c r="EJ1453" s="12"/>
      <c r="EK1453" s="12"/>
      <c r="EL1453" s="12"/>
      <c r="EM1453" s="12"/>
      <c r="EN1453" s="12"/>
      <c r="EO1453" s="12"/>
      <c r="EP1453" s="12"/>
      <c r="EQ1453" s="12"/>
      <c r="ER1453" s="12"/>
      <c r="ES1453" s="12"/>
      <c r="ET1453" s="12"/>
      <c r="EU1453" s="12"/>
      <c r="EV1453" s="12"/>
      <c r="EW1453" s="12"/>
      <c r="EX1453" s="12"/>
      <c r="EY1453" s="12"/>
      <c r="EZ1453" s="12"/>
      <c r="FA1453" s="12"/>
      <c r="FB1453" s="12"/>
      <c r="FC1453" s="12"/>
      <c r="FD1453" s="12"/>
      <c r="FE1453" s="12"/>
      <c r="FF1453" s="12"/>
      <c r="FG1453" s="12"/>
      <c r="FH1453" s="12"/>
      <c r="FI1453" s="12"/>
      <c r="FJ1453" s="12"/>
      <c r="FK1453" s="12"/>
      <c r="FL1453" s="12"/>
      <c r="FM1453" s="12"/>
      <c r="FN1453" s="12"/>
      <c r="FO1453" s="12"/>
      <c r="FP1453" s="12"/>
      <c r="FQ1453" s="12"/>
      <c r="FR1453" s="12"/>
      <c r="FS1453" s="12"/>
      <c r="FT1453" s="12"/>
      <c r="FU1453" s="12"/>
      <c r="FV1453" s="12"/>
      <c r="FW1453" s="12"/>
      <c r="FX1453" s="12"/>
      <c r="FY1453" s="12"/>
      <c r="FZ1453" s="12"/>
      <c r="GA1453" s="12"/>
      <c r="GB1453" s="12"/>
      <c r="GC1453" s="12"/>
      <c r="GD1453" s="12"/>
      <c r="GE1453" s="12"/>
      <c r="GF1453" s="12"/>
      <c r="GG1453" s="12"/>
      <c r="GH1453" s="12"/>
      <c r="GI1453" s="12"/>
      <c r="GJ1453" s="12"/>
      <c r="GK1453" s="12"/>
      <c r="GL1453" s="12"/>
      <c r="GM1453" s="12"/>
      <c r="GN1453" s="12"/>
      <c r="GO1453" s="12"/>
      <c r="GP1453" s="12"/>
      <c r="GQ1453" s="12"/>
      <c r="GR1453" s="12"/>
    </row>
    <row r="1454" spans="1:200" x14ac:dyDescent="0.2">
      <c r="A1454" s="79">
        <f t="shared" si="596"/>
        <v>44526</v>
      </c>
      <c r="B1454" s="80">
        <f t="shared" ca="1" si="597"/>
        <v>1241.5602699999999</v>
      </c>
      <c r="C1454" s="81">
        <f t="shared" si="598"/>
        <v>1000</v>
      </c>
      <c r="D1454" s="82">
        <f ca="1">IF(A1454&lt;$B$1,VLOOKUP(A1454,[1]DI!$A$4:$B$15000,2,FALSE),0)</f>
        <v>7.6499999999999999E-2</v>
      </c>
      <c r="E1454" s="81">
        <f t="shared" ca="1" si="599"/>
        <v>2.9255999999999998E-4</v>
      </c>
      <c r="F1454" s="83">
        <f t="shared" si="594"/>
        <v>1.1679999999999999</v>
      </c>
      <c r="G1454" s="84">
        <f t="shared" ca="1" si="600"/>
        <v>1.0003417100800001</v>
      </c>
      <c r="H1454" s="81">
        <f ca="1">TRUNC(PRODUCT(G$10:G1453),15)</f>
        <v>1.24156027033408</v>
      </c>
      <c r="I1454" s="81">
        <f t="shared" si="601"/>
        <v>1</v>
      </c>
      <c r="J1454" s="81">
        <f t="shared" ca="1" si="602"/>
        <v>1.2415602699999999</v>
      </c>
      <c r="K1454" s="81">
        <f t="shared" ca="1" si="603"/>
        <v>241.56027</v>
      </c>
      <c r="L1454" s="85">
        <f>IF(VLOOKUP(A1454,$U$12:$AD$125,8)=VLOOKUP(A1453,$U$12:$AD$125,8),0,VLOOKUP(A1454,U$12:$AD$125,8))</f>
        <v>0</v>
      </c>
      <c r="M1454" s="86">
        <f>IF(L1454&gt;0,VLOOKUP(L1454,T$12:$AC$125,7),0)</f>
        <v>0</v>
      </c>
      <c r="N1454" s="81">
        <f t="shared" si="595"/>
        <v>0</v>
      </c>
      <c r="O1454" s="81">
        <f t="shared" ca="1" si="604"/>
        <v>241.56027</v>
      </c>
      <c r="P1454" s="87" t="str">
        <f t="shared" si="605"/>
        <v>J=</v>
      </c>
      <c r="Q1454" s="88">
        <f t="shared" si="606"/>
        <v>44676</v>
      </c>
      <c r="R1454" s="7"/>
      <c r="S1454" s="7"/>
      <c r="T1454" s="7"/>
      <c r="U1454" s="7"/>
      <c r="V1454" s="7"/>
      <c r="W1454" s="7"/>
      <c r="X1454" s="7"/>
      <c r="Y1454" s="7"/>
      <c r="Z1454" s="7"/>
      <c r="AA1454" s="7"/>
      <c r="AB1454" s="7"/>
      <c r="AC1454" s="7"/>
      <c r="AD1454" s="7"/>
      <c r="AE1454" s="7"/>
      <c r="AF1454" s="65"/>
      <c r="AG1454" s="9"/>
      <c r="AH1454" s="9"/>
      <c r="AI1454" s="4"/>
      <c r="AJ1454" s="10"/>
      <c r="AK1454" s="4"/>
      <c r="AL1454" s="65"/>
      <c r="AM1454" s="10"/>
      <c r="AN1454" s="9"/>
      <c r="AO1454" s="7"/>
      <c r="AP1454" s="11"/>
      <c r="AQ1454" s="9"/>
      <c r="AR1454" s="8"/>
      <c r="AS1454" s="65"/>
      <c r="AT1454" s="12"/>
      <c r="AU1454" s="12"/>
      <c r="AV1454" s="22"/>
      <c r="AW1454" s="12"/>
      <c r="AX1454" s="12"/>
      <c r="AY1454" s="12"/>
      <c r="AZ1454" s="12"/>
      <c r="BA1454" s="12"/>
      <c r="BB1454" s="12"/>
      <c r="BC1454" s="12"/>
      <c r="BD1454" s="12"/>
      <c r="BE1454" s="12"/>
      <c r="BF1454" s="12"/>
      <c r="BG1454" s="12"/>
      <c r="BH1454" s="12"/>
      <c r="BI1454" s="12"/>
      <c r="BJ1454" s="12"/>
      <c r="BK1454" s="12"/>
      <c r="BL1454" s="12"/>
      <c r="BM1454" s="12"/>
      <c r="BN1454" s="12"/>
      <c r="BO1454" s="12"/>
      <c r="BP1454" s="12"/>
      <c r="BQ1454" s="12"/>
      <c r="BR1454" s="12"/>
      <c r="BS1454" s="12"/>
      <c r="BT1454" s="12"/>
      <c r="BU1454" s="12"/>
      <c r="BV1454" s="12"/>
      <c r="BW1454" s="12"/>
      <c r="BX1454" s="12"/>
      <c r="BY1454" s="12"/>
      <c r="BZ1454" s="12"/>
      <c r="CA1454" s="12"/>
      <c r="CB1454" s="12"/>
      <c r="CC1454" s="12"/>
      <c r="CD1454" s="12"/>
      <c r="CE1454" s="12"/>
      <c r="CF1454" s="12"/>
      <c r="CG1454" s="12"/>
      <c r="CH1454" s="12"/>
      <c r="CI1454" s="12"/>
      <c r="CJ1454" s="12"/>
      <c r="CK1454" s="12"/>
      <c r="CL1454" s="12"/>
      <c r="CM1454" s="12"/>
      <c r="CN1454" s="12"/>
      <c r="CO1454" s="12"/>
      <c r="CP1454" s="12"/>
      <c r="CQ1454" s="12"/>
      <c r="CR1454" s="12"/>
      <c r="CS1454" s="12"/>
      <c r="CT1454" s="12"/>
      <c r="CU1454" s="12"/>
      <c r="CV1454" s="12"/>
      <c r="CW1454" s="12"/>
      <c r="CX1454" s="12"/>
      <c r="CY1454" s="12"/>
      <c r="CZ1454" s="12"/>
      <c r="DA1454" s="12"/>
      <c r="DB1454" s="12"/>
      <c r="DC1454" s="12"/>
      <c r="DD1454" s="12"/>
      <c r="DE1454" s="12"/>
      <c r="DF1454" s="12"/>
      <c r="DG1454" s="12"/>
      <c r="DH1454" s="12"/>
      <c r="DI1454" s="12"/>
      <c r="DJ1454" s="12"/>
      <c r="DK1454" s="12"/>
      <c r="DL1454" s="12"/>
      <c r="DM1454" s="12"/>
      <c r="DN1454" s="12"/>
      <c r="DO1454" s="12"/>
      <c r="DP1454" s="12"/>
      <c r="DQ1454" s="12"/>
      <c r="DR1454" s="12"/>
      <c r="DS1454" s="12"/>
      <c r="DT1454" s="12"/>
      <c r="DU1454" s="12"/>
      <c r="DV1454" s="12"/>
      <c r="DW1454" s="12"/>
      <c r="DX1454" s="12"/>
      <c r="DY1454" s="12"/>
      <c r="DZ1454" s="12"/>
      <c r="EA1454" s="12"/>
      <c r="EB1454" s="12"/>
      <c r="EC1454" s="12"/>
      <c r="ED1454" s="12"/>
      <c r="EE1454" s="12"/>
      <c r="EF1454" s="12"/>
      <c r="EG1454" s="12"/>
      <c r="EH1454" s="12"/>
      <c r="EI1454" s="12"/>
      <c r="EJ1454" s="12"/>
      <c r="EK1454" s="12"/>
      <c r="EL1454" s="12"/>
      <c r="EM1454" s="12"/>
      <c r="EN1454" s="12"/>
      <c r="EO1454" s="12"/>
      <c r="EP1454" s="12"/>
      <c r="EQ1454" s="12"/>
      <c r="ER1454" s="12"/>
      <c r="ES1454" s="12"/>
      <c r="ET1454" s="12"/>
      <c r="EU1454" s="12"/>
      <c r="EV1454" s="12"/>
      <c r="EW1454" s="12"/>
      <c r="EX1454" s="12"/>
      <c r="EY1454" s="12"/>
      <c r="EZ1454" s="12"/>
      <c r="FA1454" s="12"/>
      <c r="FB1454" s="12"/>
      <c r="FC1454" s="12"/>
      <c r="FD1454" s="12"/>
      <c r="FE1454" s="12"/>
      <c r="FF1454" s="12"/>
      <c r="FG1454" s="12"/>
      <c r="FH1454" s="12"/>
      <c r="FI1454" s="12"/>
      <c r="FJ1454" s="12"/>
      <c r="FK1454" s="12"/>
      <c r="FL1454" s="12"/>
      <c r="FM1454" s="12"/>
      <c r="FN1454" s="12"/>
      <c r="FO1454" s="12"/>
      <c r="FP1454" s="12"/>
      <c r="FQ1454" s="12"/>
      <c r="FR1454" s="12"/>
      <c r="FS1454" s="12"/>
      <c r="FT1454" s="12"/>
      <c r="FU1454" s="12"/>
      <c r="FV1454" s="12"/>
      <c r="FW1454" s="12"/>
      <c r="FX1454" s="12"/>
      <c r="FY1454" s="12"/>
      <c r="FZ1454" s="12"/>
      <c r="GA1454" s="12"/>
      <c r="GB1454" s="12"/>
      <c r="GC1454" s="12"/>
      <c r="GD1454" s="12"/>
      <c r="GE1454" s="12"/>
      <c r="GF1454" s="12"/>
      <c r="GG1454" s="12"/>
      <c r="GH1454" s="12"/>
      <c r="GI1454" s="12"/>
      <c r="GJ1454" s="12"/>
      <c r="GK1454" s="12"/>
      <c r="GL1454" s="12"/>
      <c r="GM1454" s="12"/>
      <c r="GN1454" s="12"/>
      <c r="GO1454" s="12"/>
      <c r="GP1454" s="12"/>
      <c r="GQ1454" s="12"/>
      <c r="GR1454" s="12"/>
    </row>
    <row r="1455" spans="1:200" x14ac:dyDescent="0.2">
      <c r="A1455" s="79">
        <f t="shared" si="596"/>
        <v>44527</v>
      </c>
      <c r="B1455" s="80">
        <f t="shared" ca="1" si="597"/>
        <v>1241.98452</v>
      </c>
      <c r="C1455" s="81">
        <f t="shared" si="598"/>
        <v>1000</v>
      </c>
      <c r="D1455" s="82">
        <f ca="1">IF(A1455&lt;$B$1,VLOOKUP(A1455,[1]DI!$A$4:$B$15000,2,FALSE),0)</f>
        <v>0</v>
      </c>
      <c r="E1455" s="81">
        <f t="shared" ca="1" si="599"/>
        <v>0</v>
      </c>
      <c r="F1455" s="83">
        <f t="shared" si="594"/>
        <v>1.1679999999999999</v>
      </c>
      <c r="G1455" s="84">
        <f t="shared" ca="1" si="600"/>
        <v>1</v>
      </c>
      <c r="H1455" s="81">
        <f ca="1">TRUNC(PRODUCT(G$10:G1454),15)</f>
        <v>1.24198452399338</v>
      </c>
      <c r="I1455" s="81">
        <f t="shared" si="601"/>
        <v>1</v>
      </c>
      <c r="J1455" s="81">
        <f t="shared" ca="1" si="602"/>
        <v>1.2419845199999999</v>
      </c>
      <c r="K1455" s="81">
        <f t="shared" ca="1" si="603"/>
        <v>241.98452</v>
      </c>
      <c r="L1455" s="85">
        <f>IF(VLOOKUP(A1455,$U$12:$AD$125,8)=VLOOKUP(A1454,$U$12:$AD$125,8),0,VLOOKUP(A1455,U$12:$AD$125,8))</f>
        <v>0</v>
      </c>
      <c r="M1455" s="86">
        <f>IF(L1455&gt;0,VLOOKUP(L1455,T$12:$AC$125,7),0)</f>
        <v>0</v>
      </c>
      <c r="N1455" s="81">
        <f t="shared" si="595"/>
        <v>0</v>
      </c>
      <c r="O1455" s="81">
        <f t="shared" ca="1" si="604"/>
        <v>241.98452</v>
      </c>
      <c r="P1455" s="87" t="str">
        <f t="shared" si="605"/>
        <v>J=</v>
      </c>
      <c r="Q1455" s="88">
        <f t="shared" si="606"/>
        <v>44676</v>
      </c>
      <c r="R1455" s="7"/>
      <c r="S1455" s="7"/>
      <c r="T1455" s="7"/>
      <c r="U1455" s="7"/>
      <c r="V1455" s="7"/>
      <c r="W1455" s="7"/>
      <c r="X1455" s="7"/>
      <c r="Y1455" s="7"/>
      <c r="Z1455" s="7"/>
      <c r="AA1455" s="7"/>
      <c r="AB1455" s="7"/>
      <c r="AC1455" s="7"/>
      <c r="AD1455" s="7"/>
      <c r="AE1455" s="7"/>
      <c r="AF1455" s="65"/>
      <c r="AG1455" s="9"/>
      <c r="AH1455" s="9"/>
      <c r="AI1455" s="4"/>
      <c r="AJ1455" s="10"/>
      <c r="AK1455" s="4"/>
      <c r="AL1455" s="65"/>
      <c r="AM1455" s="10"/>
      <c r="AN1455" s="9"/>
      <c r="AO1455" s="7"/>
      <c r="AP1455" s="11"/>
      <c r="AQ1455" s="9"/>
      <c r="AR1455" s="8"/>
      <c r="AS1455" s="65"/>
      <c r="AT1455" s="12"/>
      <c r="AU1455" s="12"/>
      <c r="AV1455" s="22"/>
      <c r="AW1455" s="12"/>
      <c r="AX1455" s="12"/>
      <c r="AY1455" s="12"/>
      <c r="AZ1455" s="12"/>
      <c r="BA1455" s="12"/>
      <c r="BB1455" s="12"/>
      <c r="BC1455" s="12"/>
      <c r="BD1455" s="12"/>
      <c r="BE1455" s="12"/>
      <c r="BF1455" s="12"/>
      <c r="BG1455" s="12"/>
      <c r="BH1455" s="12"/>
      <c r="BI1455" s="12"/>
      <c r="BJ1455" s="12"/>
      <c r="BK1455" s="12"/>
      <c r="BL1455" s="12"/>
      <c r="BM1455" s="12"/>
      <c r="BN1455" s="12"/>
      <c r="BO1455" s="12"/>
      <c r="BP1455" s="12"/>
      <c r="BQ1455" s="12"/>
      <c r="BR1455" s="12"/>
      <c r="BS1455" s="12"/>
      <c r="BT1455" s="12"/>
      <c r="BU1455" s="12"/>
      <c r="BV1455" s="12"/>
      <c r="BW1455" s="12"/>
      <c r="BX1455" s="12"/>
      <c r="BY1455" s="12"/>
      <c r="BZ1455" s="12"/>
      <c r="CA1455" s="12"/>
      <c r="CB1455" s="12"/>
      <c r="CC1455" s="12"/>
      <c r="CD1455" s="12"/>
      <c r="CE1455" s="12"/>
      <c r="CF1455" s="12"/>
      <c r="CG1455" s="12"/>
      <c r="CH1455" s="12"/>
      <c r="CI1455" s="12"/>
      <c r="CJ1455" s="12"/>
      <c r="CK1455" s="12"/>
      <c r="CL1455" s="12"/>
      <c r="CM1455" s="12"/>
      <c r="CN1455" s="12"/>
      <c r="CO1455" s="12"/>
      <c r="CP1455" s="12"/>
      <c r="CQ1455" s="12"/>
      <c r="CR1455" s="12"/>
      <c r="CS1455" s="12"/>
      <c r="CT1455" s="12"/>
      <c r="CU1455" s="12"/>
      <c r="CV1455" s="12"/>
      <c r="CW1455" s="12"/>
      <c r="CX1455" s="12"/>
      <c r="CY1455" s="12"/>
      <c r="CZ1455" s="12"/>
      <c r="DA1455" s="12"/>
      <c r="DB1455" s="12"/>
      <c r="DC1455" s="12"/>
      <c r="DD1455" s="12"/>
      <c r="DE1455" s="12"/>
      <c r="DF1455" s="12"/>
      <c r="DG1455" s="12"/>
      <c r="DH1455" s="12"/>
      <c r="DI1455" s="12"/>
      <c r="DJ1455" s="12"/>
      <c r="DK1455" s="12"/>
      <c r="DL1455" s="12"/>
      <c r="DM1455" s="12"/>
      <c r="DN1455" s="12"/>
      <c r="DO1455" s="12"/>
      <c r="DP1455" s="12"/>
      <c r="DQ1455" s="12"/>
      <c r="DR1455" s="12"/>
      <c r="DS1455" s="12"/>
      <c r="DT1455" s="12"/>
      <c r="DU1455" s="12"/>
      <c r="DV1455" s="12"/>
      <c r="DW1455" s="12"/>
      <c r="DX1455" s="12"/>
      <c r="DY1455" s="12"/>
      <c r="DZ1455" s="12"/>
      <c r="EA1455" s="12"/>
      <c r="EB1455" s="12"/>
      <c r="EC1455" s="12"/>
      <c r="ED1455" s="12"/>
      <c r="EE1455" s="12"/>
      <c r="EF1455" s="12"/>
      <c r="EG1455" s="12"/>
      <c r="EH1455" s="12"/>
      <c r="EI1455" s="12"/>
      <c r="EJ1455" s="12"/>
      <c r="EK1455" s="12"/>
      <c r="EL1455" s="12"/>
      <c r="EM1455" s="12"/>
      <c r="EN1455" s="12"/>
      <c r="EO1455" s="12"/>
      <c r="EP1455" s="12"/>
      <c r="EQ1455" s="12"/>
      <c r="ER1455" s="12"/>
      <c r="ES1455" s="12"/>
      <c r="ET1455" s="12"/>
      <c r="EU1455" s="12"/>
      <c r="EV1455" s="12"/>
      <c r="EW1455" s="12"/>
      <c r="EX1455" s="12"/>
      <c r="EY1455" s="12"/>
      <c r="EZ1455" s="12"/>
      <c r="FA1455" s="12"/>
      <c r="FB1455" s="12"/>
      <c r="FC1455" s="12"/>
      <c r="FD1455" s="12"/>
      <c r="FE1455" s="12"/>
      <c r="FF1455" s="12"/>
      <c r="FG1455" s="12"/>
      <c r="FH1455" s="12"/>
      <c r="FI1455" s="12"/>
      <c r="FJ1455" s="12"/>
      <c r="FK1455" s="12"/>
      <c r="FL1455" s="12"/>
      <c r="FM1455" s="12"/>
      <c r="FN1455" s="12"/>
      <c r="FO1455" s="12"/>
      <c r="FP1455" s="12"/>
      <c r="FQ1455" s="12"/>
      <c r="FR1455" s="12"/>
      <c r="FS1455" s="12"/>
      <c r="FT1455" s="12"/>
      <c r="FU1455" s="12"/>
      <c r="FV1455" s="12"/>
      <c r="FW1455" s="12"/>
      <c r="FX1455" s="12"/>
      <c r="FY1455" s="12"/>
      <c r="FZ1455" s="12"/>
      <c r="GA1455" s="12"/>
      <c r="GB1455" s="12"/>
      <c r="GC1455" s="12"/>
      <c r="GD1455" s="12"/>
      <c r="GE1455" s="12"/>
      <c r="GF1455" s="12"/>
      <c r="GG1455" s="12"/>
      <c r="GH1455" s="12"/>
      <c r="GI1455" s="12"/>
      <c r="GJ1455" s="12"/>
      <c r="GK1455" s="12"/>
      <c r="GL1455" s="12"/>
      <c r="GM1455" s="12"/>
      <c r="GN1455" s="12"/>
      <c r="GO1455" s="12"/>
      <c r="GP1455" s="12"/>
      <c r="GQ1455" s="12"/>
      <c r="GR1455" s="12"/>
    </row>
    <row r="1456" spans="1:200" x14ac:dyDescent="0.2">
      <c r="A1456" s="79">
        <f t="shared" si="596"/>
        <v>44528</v>
      </c>
      <c r="B1456" s="80">
        <f t="shared" ca="1" si="597"/>
        <v>1241.98452</v>
      </c>
      <c r="C1456" s="81">
        <f t="shared" si="598"/>
        <v>1000</v>
      </c>
      <c r="D1456" s="82">
        <f ca="1">IF(A1456&lt;$B$1,VLOOKUP(A1456,[1]DI!$A$4:$B$15000,2,FALSE),0)</f>
        <v>0</v>
      </c>
      <c r="E1456" s="81">
        <f t="shared" ca="1" si="599"/>
        <v>0</v>
      </c>
      <c r="F1456" s="83">
        <f t="shared" si="594"/>
        <v>1.1679999999999999</v>
      </c>
      <c r="G1456" s="84">
        <f t="shared" ca="1" si="600"/>
        <v>1</v>
      </c>
      <c r="H1456" s="81">
        <f ca="1">TRUNC(PRODUCT(G$10:G1455),15)</f>
        <v>1.24198452399338</v>
      </c>
      <c r="I1456" s="81">
        <f t="shared" si="601"/>
        <v>1</v>
      </c>
      <c r="J1456" s="81">
        <f t="shared" ca="1" si="602"/>
        <v>1.2419845199999999</v>
      </c>
      <c r="K1456" s="81">
        <f t="shared" ca="1" si="603"/>
        <v>241.98452</v>
      </c>
      <c r="L1456" s="85">
        <f>IF(VLOOKUP(A1456,$U$12:$AD$125,8)=VLOOKUP(A1455,$U$12:$AD$125,8),0,VLOOKUP(A1456,U$12:$AD$125,8))</f>
        <v>0</v>
      </c>
      <c r="M1456" s="86">
        <f>IF(L1456&gt;0,VLOOKUP(L1456,T$12:$AC$125,7),0)</f>
        <v>0</v>
      </c>
      <c r="N1456" s="81">
        <f t="shared" si="595"/>
        <v>0</v>
      </c>
      <c r="O1456" s="81">
        <f t="shared" ca="1" si="604"/>
        <v>241.98452</v>
      </c>
      <c r="P1456" s="87" t="str">
        <f t="shared" si="605"/>
        <v>J=</v>
      </c>
      <c r="Q1456" s="88">
        <f t="shared" si="606"/>
        <v>44676</v>
      </c>
      <c r="R1456" s="7"/>
      <c r="S1456" s="7"/>
      <c r="T1456" s="7"/>
      <c r="U1456" s="7"/>
      <c r="V1456" s="7"/>
      <c r="W1456" s="7"/>
      <c r="X1456" s="7"/>
      <c r="Y1456" s="7"/>
      <c r="Z1456" s="7"/>
      <c r="AA1456" s="7"/>
      <c r="AB1456" s="7"/>
      <c r="AC1456" s="7"/>
      <c r="AD1456" s="7"/>
      <c r="AE1456" s="7"/>
      <c r="AF1456" s="65"/>
      <c r="AG1456" s="9"/>
      <c r="AH1456" s="9"/>
      <c r="AI1456" s="4"/>
      <c r="AJ1456" s="10"/>
      <c r="AK1456" s="4"/>
      <c r="AL1456" s="65"/>
      <c r="AM1456" s="10"/>
      <c r="AN1456" s="9"/>
      <c r="AO1456" s="7"/>
      <c r="AP1456" s="11"/>
      <c r="AQ1456" s="9"/>
      <c r="AR1456" s="8"/>
      <c r="AS1456" s="65"/>
      <c r="AT1456" s="12"/>
      <c r="AU1456" s="12"/>
      <c r="AV1456" s="22"/>
      <c r="AW1456" s="12"/>
      <c r="AX1456" s="12"/>
      <c r="AY1456" s="12"/>
      <c r="AZ1456" s="12"/>
      <c r="BA1456" s="12"/>
      <c r="BB1456" s="12"/>
      <c r="BC1456" s="12"/>
      <c r="BD1456" s="12"/>
      <c r="BE1456" s="12"/>
      <c r="BF1456" s="12"/>
      <c r="BG1456" s="12"/>
      <c r="BH1456" s="12"/>
      <c r="BI1456" s="12"/>
      <c r="BJ1456" s="12"/>
      <c r="BK1456" s="12"/>
      <c r="BL1456" s="12"/>
      <c r="BM1456" s="12"/>
      <c r="BN1456" s="12"/>
      <c r="BO1456" s="12"/>
      <c r="BP1456" s="12"/>
      <c r="BQ1456" s="12"/>
      <c r="BR1456" s="12"/>
      <c r="BS1456" s="12"/>
      <c r="BT1456" s="12"/>
      <c r="BU1456" s="12"/>
      <c r="BV1456" s="12"/>
      <c r="BW1456" s="12"/>
      <c r="BX1456" s="12"/>
      <c r="BY1456" s="12"/>
      <c r="BZ1456" s="12"/>
      <c r="CA1456" s="12"/>
      <c r="CB1456" s="12"/>
      <c r="CC1456" s="12"/>
      <c r="CD1456" s="12"/>
      <c r="CE1456" s="12"/>
      <c r="CF1456" s="12"/>
      <c r="CG1456" s="12"/>
      <c r="CH1456" s="12"/>
      <c r="CI1456" s="12"/>
      <c r="CJ1456" s="12"/>
      <c r="CK1456" s="12"/>
      <c r="CL1456" s="12"/>
      <c r="CM1456" s="12"/>
      <c r="CN1456" s="12"/>
      <c r="CO1456" s="12"/>
      <c r="CP1456" s="12"/>
      <c r="CQ1456" s="12"/>
      <c r="CR1456" s="12"/>
      <c r="CS1456" s="12"/>
      <c r="CT1456" s="12"/>
      <c r="CU1456" s="12"/>
      <c r="CV1456" s="12"/>
      <c r="CW1456" s="12"/>
      <c r="CX1456" s="12"/>
      <c r="CY1456" s="12"/>
      <c r="CZ1456" s="12"/>
      <c r="DA1456" s="12"/>
      <c r="DB1456" s="12"/>
      <c r="DC1456" s="12"/>
      <c r="DD1456" s="12"/>
      <c r="DE1456" s="12"/>
      <c r="DF1456" s="12"/>
      <c r="DG1456" s="12"/>
      <c r="DH1456" s="12"/>
      <c r="DI1456" s="12"/>
      <c r="DJ1456" s="12"/>
      <c r="DK1456" s="12"/>
      <c r="DL1456" s="12"/>
      <c r="DM1456" s="12"/>
      <c r="DN1456" s="12"/>
      <c r="DO1456" s="12"/>
      <c r="DP1456" s="12"/>
      <c r="DQ1456" s="12"/>
      <c r="DR1456" s="12"/>
      <c r="DS1456" s="12"/>
      <c r="DT1456" s="12"/>
      <c r="DU1456" s="12"/>
      <c r="DV1456" s="12"/>
      <c r="DW1456" s="12"/>
      <c r="DX1456" s="12"/>
      <c r="DY1456" s="12"/>
      <c r="DZ1456" s="12"/>
      <c r="EA1456" s="12"/>
      <c r="EB1456" s="12"/>
      <c r="EC1456" s="12"/>
      <c r="ED1456" s="12"/>
      <c r="EE1456" s="12"/>
      <c r="EF1456" s="12"/>
      <c r="EG1456" s="12"/>
      <c r="EH1456" s="12"/>
      <c r="EI1456" s="12"/>
      <c r="EJ1456" s="12"/>
      <c r="EK1456" s="12"/>
      <c r="EL1456" s="12"/>
      <c r="EM1456" s="12"/>
      <c r="EN1456" s="12"/>
      <c r="EO1456" s="12"/>
      <c r="EP1456" s="12"/>
      <c r="EQ1456" s="12"/>
      <c r="ER1456" s="12"/>
      <c r="ES1456" s="12"/>
      <c r="ET1456" s="12"/>
      <c r="EU1456" s="12"/>
      <c r="EV1456" s="12"/>
      <c r="EW1456" s="12"/>
      <c r="EX1456" s="12"/>
      <c r="EY1456" s="12"/>
      <c r="EZ1456" s="12"/>
      <c r="FA1456" s="12"/>
      <c r="FB1456" s="12"/>
      <c r="FC1456" s="12"/>
      <c r="FD1456" s="12"/>
      <c r="FE1456" s="12"/>
      <c r="FF1456" s="12"/>
      <c r="FG1456" s="12"/>
      <c r="FH1456" s="12"/>
      <c r="FI1456" s="12"/>
      <c r="FJ1456" s="12"/>
      <c r="FK1456" s="12"/>
      <c r="FL1456" s="12"/>
      <c r="FM1456" s="12"/>
      <c r="FN1456" s="12"/>
      <c r="FO1456" s="12"/>
      <c r="FP1456" s="12"/>
      <c r="FQ1456" s="12"/>
      <c r="FR1456" s="12"/>
      <c r="FS1456" s="12"/>
      <c r="FT1456" s="12"/>
      <c r="FU1456" s="12"/>
      <c r="FV1456" s="12"/>
      <c r="FW1456" s="12"/>
      <c r="FX1456" s="12"/>
      <c r="FY1456" s="12"/>
      <c r="FZ1456" s="12"/>
      <c r="GA1456" s="12"/>
      <c r="GB1456" s="12"/>
      <c r="GC1456" s="12"/>
      <c r="GD1456" s="12"/>
      <c r="GE1456" s="12"/>
      <c r="GF1456" s="12"/>
      <c r="GG1456" s="12"/>
      <c r="GH1456" s="12"/>
      <c r="GI1456" s="12"/>
      <c r="GJ1456" s="12"/>
      <c r="GK1456" s="12"/>
      <c r="GL1456" s="12"/>
      <c r="GM1456" s="12"/>
      <c r="GN1456" s="12"/>
      <c r="GO1456" s="12"/>
      <c r="GP1456" s="12"/>
      <c r="GQ1456" s="12"/>
      <c r="GR1456" s="12"/>
    </row>
    <row r="1457" spans="1:200" x14ac:dyDescent="0.2">
      <c r="A1457" s="79">
        <f t="shared" si="596"/>
        <v>44529</v>
      </c>
      <c r="B1457" s="80">
        <f t="shared" ca="1" si="597"/>
        <v>1241.98452</v>
      </c>
      <c r="C1457" s="81">
        <f t="shared" si="598"/>
        <v>1000</v>
      </c>
      <c r="D1457" s="82">
        <f ca="1">IF(A1457&lt;$B$1,VLOOKUP(A1457,[1]DI!$A$4:$B$15000,2,FALSE),0)</f>
        <v>7.6499999999999999E-2</v>
      </c>
      <c r="E1457" s="81">
        <f t="shared" ca="1" si="599"/>
        <v>2.9255999999999998E-4</v>
      </c>
      <c r="F1457" s="83">
        <f t="shared" si="594"/>
        <v>1.1679999999999999</v>
      </c>
      <c r="G1457" s="84">
        <f t="shared" ca="1" si="600"/>
        <v>1.0003417100800001</v>
      </c>
      <c r="H1457" s="81">
        <f ca="1">TRUNC(PRODUCT(G$10:G1456),15)</f>
        <v>1.24198452399338</v>
      </c>
      <c r="I1457" s="81">
        <f t="shared" si="601"/>
        <v>1</v>
      </c>
      <c r="J1457" s="81">
        <f t="shared" ca="1" si="602"/>
        <v>1.2419845199999999</v>
      </c>
      <c r="K1457" s="81">
        <f t="shared" ca="1" si="603"/>
        <v>241.98452</v>
      </c>
      <c r="L1457" s="85">
        <f>IF(VLOOKUP(A1457,$U$12:$AD$125,8)=VLOOKUP(A1456,$U$12:$AD$125,8),0,VLOOKUP(A1457,U$12:$AD$125,8))</f>
        <v>0</v>
      </c>
      <c r="M1457" s="86">
        <f>IF(L1457&gt;0,VLOOKUP(L1457,T$12:$AC$125,7),0)</f>
        <v>0</v>
      </c>
      <c r="N1457" s="81">
        <f t="shared" si="595"/>
        <v>0</v>
      </c>
      <c r="O1457" s="81">
        <f t="shared" ca="1" si="604"/>
        <v>241.98452</v>
      </c>
      <c r="P1457" s="87" t="str">
        <f t="shared" si="605"/>
        <v>J=</v>
      </c>
      <c r="Q1457" s="88">
        <f t="shared" si="606"/>
        <v>44676</v>
      </c>
      <c r="R1457" s="7"/>
      <c r="S1457" s="7"/>
      <c r="T1457" s="7"/>
      <c r="U1457" s="7"/>
      <c r="V1457" s="7"/>
      <c r="W1457" s="7"/>
      <c r="X1457" s="7"/>
      <c r="Y1457" s="7"/>
      <c r="Z1457" s="7"/>
      <c r="AA1457" s="7"/>
      <c r="AB1457" s="7"/>
      <c r="AC1457" s="7"/>
      <c r="AD1457" s="7"/>
      <c r="AE1457" s="7"/>
      <c r="AF1457" s="65"/>
      <c r="AG1457" s="9"/>
      <c r="AH1457" s="9"/>
      <c r="AI1457" s="4"/>
      <c r="AJ1457" s="10"/>
      <c r="AK1457" s="4"/>
      <c r="AL1457" s="65"/>
      <c r="AM1457" s="10"/>
      <c r="AN1457" s="9"/>
      <c r="AO1457" s="7"/>
      <c r="AP1457" s="11"/>
      <c r="AQ1457" s="9"/>
      <c r="AR1457" s="8"/>
      <c r="AS1457" s="65"/>
      <c r="AT1457" s="12"/>
      <c r="AU1457" s="12"/>
      <c r="AV1457" s="22"/>
      <c r="AW1457" s="12"/>
      <c r="AX1457" s="12"/>
      <c r="AY1457" s="12"/>
      <c r="AZ1457" s="12"/>
      <c r="BA1457" s="12"/>
      <c r="BB1457" s="12"/>
      <c r="BC1457" s="12"/>
      <c r="BD1457" s="12"/>
      <c r="BE1457" s="12"/>
      <c r="BF1457" s="12"/>
      <c r="BG1457" s="12"/>
      <c r="BH1457" s="12"/>
      <c r="BI1457" s="12"/>
      <c r="BJ1457" s="12"/>
      <c r="BK1457" s="12"/>
      <c r="BL1457" s="12"/>
      <c r="BM1457" s="12"/>
      <c r="BN1457" s="12"/>
      <c r="BO1457" s="12"/>
      <c r="BP1457" s="12"/>
      <c r="BQ1457" s="12"/>
      <c r="BR1457" s="12"/>
      <c r="BS1457" s="12"/>
      <c r="BT1457" s="12"/>
      <c r="BU1457" s="12"/>
      <c r="BV1457" s="12"/>
      <c r="BW1457" s="12"/>
      <c r="BX1457" s="12"/>
      <c r="BY1457" s="12"/>
      <c r="BZ1457" s="12"/>
      <c r="CA1457" s="12"/>
      <c r="CB1457" s="12"/>
      <c r="CC1457" s="12"/>
      <c r="CD1457" s="12"/>
      <c r="CE1457" s="12"/>
      <c r="CF1457" s="12"/>
      <c r="CG1457" s="12"/>
      <c r="CH1457" s="12"/>
      <c r="CI1457" s="12"/>
      <c r="CJ1457" s="12"/>
      <c r="CK1457" s="12"/>
      <c r="CL1457" s="12"/>
      <c r="CM1457" s="12"/>
      <c r="CN1457" s="12"/>
      <c r="CO1457" s="12"/>
      <c r="CP1457" s="12"/>
      <c r="CQ1457" s="12"/>
      <c r="CR1457" s="12"/>
      <c r="CS1457" s="12"/>
      <c r="CT1457" s="12"/>
      <c r="CU1457" s="12"/>
      <c r="CV1457" s="12"/>
      <c r="CW1457" s="12"/>
      <c r="CX1457" s="12"/>
      <c r="CY1457" s="12"/>
      <c r="CZ1457" s="12"/>
      <c r="DA1457" s="12"/>
      <c r="DB1457" s="12"/>
      <c r="DC1457" s="12"/>
      <c r="DD1457" s="12"/>
      <c r="DE1457" s="12"/>
      <c r="DF1457" s="12"/>
      <c r="DG1457" s="12"/>
      <c r="DH1457" s="12"/>
      <c r="DI1457" s="12"/>
      <c r="DJ1457" s="12"/>
      <c r="DK1457" s="12"/>
      <c r="DL1457" s="12"/>
      <c r="DM1457" s="12"/>
      <c r="DN1457" s="12"/>
      <c r="DO1457" s="12"/>
      <c r="DP1457" s="12"/>
      <c r="DQ1457" s="12"/>
      <c r="DR1457" s="12"/>
      <c r="DS1457" s="12"/>
      <c r="DT1457" s="12"/>
      <c r="DU1457" s="12"/>
      <c r="DV1457" s="12"/>
      <c r="DW1457" s="12"/>
      <c r="DX1457" s="12"/>
      <c r="DY1457" s="12"/>
      <c r="DZ1457" s="12"/>
      <c r="EA1457" s="12"/>
      <c r="EB1457" s="12"/>
      <c r="EC1457" s="12"/>
      <c r="ED1457" s="12"/>
      <c r="EE1457" s="12"/>
      <c r="EF1457" s="12"/>
      <c r="EG1457" s="12"/>
      <c r="EH1457" s="12"/>
      <c r="EI1457" s="12"/>
      <c r="EJ1457" s="12"/>
      <c r="EK1457" s="12"/>
      <c r="EL1457" s="12"/>
      <c r="EM1457" s="12"/>
      <c r="EN1457" s="12"/>
      <c r="EO1457" s="12"/>
      <c r="EP1457" s="12"/>
      <c r="EQ1457" s="12"/>
      <c r="ER1457" s="12"/>
      <c r="ES1457" s="12"/>
      <c r="ET1457" s="12"/>
      <c r="EU1457" s="12"/>
      <c r="EV1457" s="12"/>
      <c r="EW1457" s="12"/>
      <c r="EX1457" s="12"/>
      <c r="EY1457" s="12"/>
      <c r="EZ1457" s="12"/>
      <c r="FA1457" s="12"/>
      <c r="FB1457" s="12"/>
      <c r="FC1457" s="12"/>
      <c r="FD1457" s="12"/>
      <c r="FE1457" s="12"/>
      <c r="FF1457" s="12"/>
      <c r="FG1457" s="12"/>
      <c r="FH1457" s="12"/>
      <c r="FI1457" s="12"/>
      <c r="FJ1457" s="12"/>
      <c r="FK1457" s="12"/>
      <c r="FL1457" s="12"/>
      <c r="FM1457" s="12"/>
      <c r="FN1457" s="12"/>
      <c r="FO1457" s="12"/>
      <c r="FP1457" s="12"/>
      <c r="FQ1457" s="12"/>
      <c r="FR1457" s="12"/>
      <c r="FS1457" s="12"/>
      <c r="FT1457" s="12"/>
      <c r="FU1457" s="12"/>
      <c r="FV1457" s="12"/>
      <c r="FW1457" s="12"/>
      <c r="FX1457" s="12"/>
      <c r="FY1457" s="12"/>
      <c r="FZ1457" s="12"/>
      <c r="GA1457" s="12"/>
      <c r="GB1457" s="12"/>
      <c r="GC1457" s="12"/>
      <c r="GD1457" s="12"/>
      <c r="GE1457" s="12"/>
      <c r="GF1457" s="12"/>
      <c r="GG1457" s="12"/>
      <c r="GH1457" s="12"/>
      <c r="GI1457" s="12"/>
      <c r="GJ1457" s="12"/>
      <c r="GK1457" s="12"/>
      <c r="GL1457" s="12"/>
      <c r="GM1457" s="12"/>
      <c r="GN1457" s="12"/>
      <c r="GO1457" s="12"/>
      <c r="GP1457" s="12"/>
      <c r="GQ1457" s="12"/>
      <c r="GR1457" s="12"/>
    </row>
    <row r="1458" spans="1:200" x14ac:dyDescent="0.2">
      <c r="A1458" s="79">
        <f t="shared" si="596"/>
        <v>44530</v>
      </c>
      <c r="B1458" s="80">
        <f t="shared" ca="1" si="597"/>
        <v>1242.4089200000001</v>
      </c>
      <c r="C1458" s="81">
        <f t="shared" si="598"/>
        <v>1000</v>
      </c>
      <c r="D1458" s="82">
        <f ca="1">IF(A1458&lt;$B$1,VLOOKUP(A1458,[1]DI!$A$4:$B$15000,2,FALSE),0)</f>
        <v>7.6499999999999999E-2</v>
      </c>
      <c r="E1458" s="81">
        <f t="shared" ca="1" si="599"/>
        <v>2.9255999999999998E-4</v>
      </c>
      <c r="F1458" s="83">
        <f t="shared" si="594"/>
        <v>1.1679999999999999</v>
      </c>
      <c r="G1458" s="84">
        <f t="shared" ca="1" si="600"/>
        <v>1.0003417100800001</v>
      </c>
      <c r="H1458" s="81">
        <f ca="1">TRUNC(PRODUCT(G$10:G1457),15)</f>
        <v>1.2424089226244299</v>
      </c>
      <c r="I1458" s="81">
        <f t="shared" si="601"/>
        <v>1</v>
      </c>
      <c r="J1458" s="81">
        <f t="shared" ca="1" si="602"/>
        <v>1.2424089199999999</v>
      </c>
      <c r="K1458" s="81">
        <f t="shared" ca="1" si="603"/>
        <v>242.40891999999999</v>
      </c>
      <c r="L1458" s="85">
        <f>IF(VLOOKUP(A1458,$U$12:$AD$125,8)=VLOOKUP(A1457,$U$12:$AD$125,8),0,VLOOKUP(A1458,U$12:$AD$125,8))</f>
        <v>0</v>
      </c>
      <c r="M1458" s="86">
        <f>IF(L1458&gt;0,VLOOKUP(L1458,T$12:$AC$125,7),0)</f>
        <v>0</v>
      </c>
      <c r="N1458" s="81">
        <f t="shared" si="595"/>
        <v>0</v>
      </c>
      <c r="O1458" s="81">
        <f t="shared" ca="1" si="604"/>
        <v>242.40891999999999</v>
      </c>
      <c r="P1458" s="87" t="str">
        <f t="shared" si="605"/>
        <v>J=</v>
      </c>
      <c r="Q1458" s="88">
        <f t="shared" si="606"/>
        <v>44676</v>
      </c>
      <c r="R1458" s="7"/>
      <c r="S1458" s="7"/>
      <c r="T1458" s="7"/>
      <c r="U1458" s="7"/>
      <c r="V1458" s="7"/>
      <c r="W1458" s="7"/>
      <c r="X1458" s="7"/>
      <c r="Y1458" s="7"/>
      <c r="Z1458" s="7"/>
      <c r="AA1458" s="7"/>
      <c r="AB1458" s="7"/>
      <c r="AC1458" s="7"/>
      <c r="AD1458" s="7"/>
      <c r="AE1458" s="7"/>
      <c r="AF1458" s="65"/>
      <c r="AG1458" s="9"/>
      <c r="AH1458" s="9"/>
      <c r="AI1458" s="4"/>
      <c r="AJ1458" s="10"/>
      <c r="AK1458" s="4"/>
      <c r="AL1458" s="65"/>
      <c r="AM1458" s="10"/>
      <c r="AN1458" s="9"/>
      <c r="AO1458" s="7"/>
      <c r="AP1458" s="11"/>
      <c r="AQ1458" s="9"/>
      <c r="AR1458" s="8"/>
      <c r="AS1458" s="65"/>
      <c r="AT1458" s="12"/>
      <c r="AU1458" s="12"/>
      <c r="AV1458" s="22"/>
      <c r="AW1458" s="12"/>
      <c r="AX1458" s="12"/>
      <c r="AY1458" s="12"/>
      <c r="AZ1458" s="12"/>
      <c r="BA1458" s="12"/>
      <c r="BB1458" s="12"/>
      <c r="BC1458" s="12"/>
      <c r="BD1458" s="12"/>
      <c r="BE1458" s="12"/>
      <c r="BF1458" s="12"/>
      <c r="BG1458" s="12"/>
      <c r="BH1458" s="12"/>
      <c r="BI1458" s="12"/>
      <c r="BJ1458" s="12"/>
      <c r="BK1458" s="12"/>
      <c r="BL1458" s="12"/>
      <c r="BM1458" s="12"/>
      <c r="BN1458" s="12"/>
      <c r="BO1458" s="12"/>
      <c r="BP1458" s="12"/>
      <c r="BQ1458" s="12"/>
      <c r="BR1458" s="12"/>
      <c r="BS1458" s="12"/>
      <c r="BT1458" s="12"/>
      <c r="BU1458" s="12"/>
      <c r="BV1458" s="12"/>
      <c r="BW1458" s="12"/>
      <c r="BX1458" s="12"/>
      <c r="BY1458" s="12"/>
      <c r="BZ1458" s="12"/>
      <c r="CA1458" s="12"/>
      <c r="CB1458" s="12"/>
      <c r="CC1458" s="12"/>
      <c r="CD1458" s="12"/>
      <c r="CE1458" s="12"/>
      <c r="CF1458" s="12"/>
      <c r="CG1458" s="12"/>
      <c r="CH1458" s="12"/>
      <c r="CI1458" s="12"/>
      <c r="CJ1458" s="12"/>
      <c r="CK1458" s="12"/>
      <c r="CL1458" s="12"/>
      <c r="CM1458" s="12"/>
      <c r="CN1458" s="12"/>
      <c r="CO1458" s="12"/>
      <c r="CP1458" s="12"/>
      <c r="CQ1458" s="12"/>
      <c r="CR1458" s="12"/>
      <c r="CS1458" s="12"/>
      <c r="CT1458" s="12"/>
      <c r="CU1458" s="12"/>
      <c r="CV1458" s="12"/>
      <c r="CW1458" s="12"/>
      <c r="CX1458" s="12"/>
      <c r="CY1458" s="12"/>
      <c r="CZ1458" s="12"/>
      <c r="DA1458" s="12"/>
      <c r="DB1458" s="12"/>
      <c r="DC1458" s="12"/>
      <c r="DD1458" s="12"/>
      <c r="DE1458" s="12"/>
      <c r="DF1458" s="12"/>
      <c r="DG1458" s="12"/>
      <c r="DH1458" s="12"/>
      <c r="DI1458" s="12"/>
      <c r="DJ1458" s="12"/>
      <c r="DK1458" s="12"/>
      <c r="DL1458" s="12"/>
      <c r="DM1458" s="12"/>
      <c r="DN1458" s="12"/>
      <c r="DO1458" s="12"/>
      <c r="DP1458" s="12"/>
      <c r="DQ1458" s="12"/>
      <c r="DR1458" s="12"/>
      <c r="DS1458" s="12"/>
      <c r="DT1458" s="12"/>
      <c r="DU1458" s="12"/>
      <c r="DV1458" s="12"/>
      <c r="DW1458" s="12"/>
      <c r="DX1458" s="12"/>
      <c r="DY1458" s="12"/>
      <c r="DZ1458" s="12"/>
      <c r="EA1458" s="12"/>
      <c r="EB1458" s="12"/>
      <c r="EC1458" s="12"/>
      <c r="ED1458" s="12"/>
      <c r="EE1458" s="12"/>
      <c r="EF1458" s="12"/>
      <c r="EG1458" s="12"/>
      <c r="EH1458" s="12"/>
      <c r="EI1458" s="12"/>
      <c r="EJ1458" s="12"/>
      <c r="EK1458" s="12"/>
      <c r="EL1458" s="12"/>
      <c r="EM1458" s="12"/>
      <c r="EN1458" s="12"/>
      <c r="EO1458" s="12"/>
      <c r="EP1458" s="12"/>
      <c r="EQ1458" s="12"/>
      <c r="ER1458" s="12"/>
      <c r="ES1458" s="12"/>
      <c r="ET1458" s="12"/>
      <c r="EU1458" s="12"/>
      <c r="EV1458" s="12"/>
      <c r="EW1458" s="12"/>
      <c r="EX1458" s="12"/>
      <c r="EY1458" s="12"/>
      <c r="EZ1458" s="12"/>
      <c r="FA1458" s="12"/>
      <c r="FB1458" s="12"/>
      <c r="FC1458" s="12"/>
      <c r="FD1458" s="12"/>
      <c r="FE1458" s="12"/>
      <c r="FF1458" s="12"/>
      <c r="FG1458" s="12"/>
      <c r="FH1458" s="12"/>
      <c r="FI1458" s="12"/>
      <c r="FJ1458" s="12"/>
      <c r="FK1458" s="12"/>
      <c r="FL1458" s="12"/>
      <c r="FM1458" s="12"/>
      <c r="FN1458" s="12"/>
      <c r="FO1458" s="12"/>
      <c r="FP1458" s="12"/>
      <c r="FQ1458" s="12"/>
      <c r="FR1458" s="12"/>
      <c r="FS1458" s="12"/>
      <c r="FT1458" s="12"/>
      <c r="FU1458" s="12"/>
      <c r="FV1458" s="12"/>
      <c r="FW1458" s="12"/>
      <c r="FX1458" s="12"/>
      <c r="FY1458" s="12"/>
      <c r="FZ1458" s="12"/>
      <c r="GA1458" s="12"/>
      <c r="GB1458" s="12"/>
      <c r="GC1458" s="12"/>
      <c r="GD1458" s="12"/>
      <c r="GE1458" s="12"/>
      <c r="GF1458" s="12"/>
      <c r="GG1458" s="12"/>
      <c r="GH1458" s="12"/>
      <c r="GI1458" s="12"/>
      <c r="GJ1458" s="12"/>
      <c r="GK1458" s="12"/>
      <c r="GL1458" s="12"/>
      <c r="GM1458" s="12"/>
      <c r="GN1458" s="12"/>
      <c r="GO1458" s="12"/>
      <c r="GP1458" s="12"/>
      <c r="GQ1458" s="12"/>
      <c r="GR1458" s="12"/>
    </row>
    <row r="1459" spans="1:200" x14ac:dyDescent="0.2">
      <c r="A1459" s="79">
        <f t="shared" si="596"/>
        <v>44531</v>
      </c>
      <c r="B1459" s="80">
        <f t="shared" ca="1" si="597"/>
        <v>1242.83347</v>
      </c>
      <c r="C1459" s="81">
        <f t="shared" si="598"/>
        <v>1000</v>
      </c>
      <c r="D1459" s="82">
        <f ca="1">IF(A1459&lt;$B$1,VLOOKUP(A1459,[1]DI!$A$4:$B$15000,2,FALSE),0)</f>
        <v>7.6499999999999999E-2</v>
      </c>
      <c r="E1459" s="81">
        <f t="shared" ca="1" si="599"/>
        <v>2.9255999999999998E-4</v>
      </c>
      <c r="F1459" s="83">
        <f t="shared" si="594"/>
        <v>1.1679999999999999</v>
      </c>
      <c r="G1459" s="84">
        <f t="shared" ca="1" si="600"/>
        <v>1.0003417100800001</v>
      </c>
      <c r="H1459" s="81">
        <f ca="1">TRUNC(PRODUCT(G$10:G1458),15)</f>
        <v>1.2428334662767699</v>
      </c>
      <c r="I1459" s="81">
        <f t="shared" si="601"/>
        <v>1</v>
      </c>
      <c r="J1459" s="81">
        <f t="shared" ca="1" si="602"/>
        <v>1.2428334700000001</v>
      </c>
      <c r="K1459" s="81">
        <f t="shared" ca="1" si="603"/>
        <v>242.83347000000001</v>
      </c>
      <c r="L1459" s="85">
        <f>IF(VLOOKUP(A1459,$U$12:$AD$125,8)=VLOOKUP(A1458,$U$12:$AD$125,8),0,VLOOKUP(A1459,U$12:$AD$125,8))</f>
        <v>0</v>
      </c>
      <c r="M1459" s="86">
        <f>IF(L1459&gt;0,VLOOKUP(L1459,T$12:$AC$125,7),0)</f>
        <v>0</v>
      </c>
      <c r="N1459" s="81">
        <f t="shared" si="595"/>
        <v>0</v>
      </c>
      <c r="O1459" s="81">
        <f t="shared" ca="1" si="604"/>
        <v>242.83347000000001</v>
      </c>
      <c r="P1459" s="87" t="str">
        <f t="shared" si="605"/>
        <v>J=</v>
      </c>
      <c r="Q1459" s="88">
        <f t="shared" si="606"/>
        <v>44676</v>
      </c>
      <c r="R1459" s="7"/>
      <c r="S1459" s="7"/>
      <c r="T1459" s="7"/>
      <c r="U1459" s="7"/>
      <c r="V1459" s="7"/>
      <c r="W1459" s="7"/>
      <c r="X1459" s="7"/>
      <c r="Y1459" s="7"/>
      <c r="Z1459" s="7"/>
      <c r="AA1459" s="7"/>
      <c r="AB1459" s="7"/>
      <c r="AC1459" s="7"/>
      <c r="AD1459" s="7"/>
      <c r="AE1459" s="7"/>
      <c r="AF1459" s="65"/>
      <c r="AG1459" s="9"/>
      <c r="AH1459" s="9"/>
      <c r="AI1459" s="4"/>
      <c r="AJ1459" s="10"/>
      <c r="AK1459" s="4"/>
      <c r="AL1459" s="65"/>
      <c r="AM1459" s="10"/>
      <c r="AN1459" s="9"/>
      <c r="AO1459" s="7"/>
      <c r="AP1459" s="11"/>
      <c r="AQ1459" s="9"/>
      <c r="AR1459" s="8"/>
      <c r="AS1459" s="65"/>
      <c r="AT1459" s="12"/>
      <c r="AU1459" s="12"/>
      <c r="AV1459" s="22"/>
      <c r="AW1459" s="12"/>
      <c r="AX1459" s="12"/>
      <c r="AY1459" s="12"/>
      <c r="AZ1459" s="12"/>
      <c r="BA1459" s="12"/>
      <c r="BB1459" s="12"/>
      <c r="BC1459" s="12"/>
      <c r="BD1459" s="12"/>
      <c r="BE1459" s="12"/>
      <c r="BF1459" s="12"/>
      <c r="BG1459" s="12"/>
      <c r="BH1459" s="12"/>
      <c r="BI1459" s="12"/>
      <c r="BJ1459" s="12"/>
      <c r="BK1459" s="12"/>
      <c r="BL1459" s="12"/>
      <c r="BM1459" s="12"/>
      <c r="BN1459" s="12"/>
      <c r="BO1459" s="12"/>
      <c r="BP1459" s="12"/>
      <c r="BQ1459" s="12"/>
      <c r="BR1459" s="12"/>
      <c r="BS1459" s="12"/>
      <c r="BT1459" s="12"/>
      <c r="BU1459" s="12"/>
      <c r="BV1459" s="12"/>
      <c r="BW1459" s="12"/>
      <c r="BX1459" s="12"/>
      <c r="BY1459" s="12"/>
      <c r="BZ1459" s="12"/>
      <c r="CA1459" s="12"/>
      <c r="CB1459" s="12"/>
      <c r="CC1459" s="12"/>
      <c r="CD1459" s="12"/>
      <c r="CE1459" s="12"/>
      <c r="CF1459" s="12"/>
      <c r="CG1459" s="12"/>
      <c r="CH1459" s="12"/>
      <c r="CI1459" s="12"/>
      <c r="CJ1459" s="12"/>
      <c r="CK1459" s="12"/>
      <c r="CL1459" s="12"/>
      <c r="CM1459" s="12"/>
      <c r="CN1459" s="12"/>
      <c r="CO1459" s="12"/>
      <c r="CP1459" s="12"/>
      <c r="CQ1459" s="12"/>
      <c r="CR1459" s="12"/>
      <c r="CS1459" s="12"/>
      <c r="CT1459" s="12"/>
      <c r="CU1459" s="12"/>
      <c r="CV1459" s="12"/>
      <c r="CW1459" s="12"/>
      <c r="CX1459" s="12"/>
      <c r="CY1459" s="12"/>
      <c r="CZ1459" s="12"/>
      <c r="DA1459" s="12"/>
      <c r="DB1459" s="12"/>
      <c r="DC1459" s="12"/>
      <c r="DD1459" s="12"/>
      <c r="DE1459" s="12"/>
      <c r="DF1459" s="12"/>
      <c r="DG1459" s="12"/>
      <c r="DH1459" s="12"/>
      <c r="DI1459" s="12"/>
      <c r="DJ1459" s="12"/>
      <c r="DK1459" s="12"/>
      <c r="DL1459" s="12"/>
      <c r="DM1459" s="12"/>
      <c r="DN1459" s="12"/>
      <c r="DO1459" s="12"/>
      <c r="DP1459" s="12"/>
      <c r="DQ1459" s="12"/>
      <c r="DR1459" s="12"/>
      <c r="DS1459" s="12"/>
      <c r="DT1459" s="12"/>
      <c r="DU1459" s="12"/>
      <c r="DV1459" s="12"/>
      <c r="DW1459" s="12"/>
      <c r="DX1459" s="12"/>
      <c r="DY1459" s="12"/>
      <c r="DZ1459" s="12"/>
      <c r="EA1459" s="12"/>
      <c r="EB1459" s="12"/>
      <c r="EC1459" s="12"/>
      <c r="ED1459" s="12"/>
      <c r="EE1459" s="12"/>
      <c r="EF1459" s="12"/>
      <c r="EG1459" s="12"/>
      <c r="EH1459" s="12"/>
      <c r="EI1459" s="12"/>
      <c r="EJ1459" s="12"/>
      <c r="EK1459" s="12"/>
      <c r="EL1459" s="12"/>
      <c r="EM1459" s="12"/>
      <c r="EN1459" s="12"/>
      <c r="EO1459" s="12"/>
      <c r="EP1459" s="12"/>
      <c r="EQ1459" s="12"/>
      <c r="ER1459" s="12"/>
      <c r="ES1459" s="12"/>
      <c r="ET1459" s="12"/>
      <c r="EU1459" s="12"/>
      <c r="EV1459" s="12"/>
      <c r="EW1459" s="12"/>
      <c r="EX1459" s="12"/>
      <c r="EY1459" s="12"/>
      <c r="EZ1459" s="12"/>
      <c r="FA1459" s="12"/>
      <c r="FB1459" s="12"/>
      <c r="FC1459" s="12"/>
      <c r="FD1459" s="12"/>
      <c r="FE1459" s="12"/>
      <c r="FF1459" s="12"/>
      <c r="FG1459" s="12"/>
      <c r="FH1459" s="12"/>
      <c r="FI1459" s="12"/>
      <c r="FJ1459" s="12"/>
      <c r="FK1459" s="12"/>
      <c r="FL1459" s="12"/>
      <c r="FM1459" s="12"/>
      <c r="FN1459" s="12"/>
      <c r="FO1459" s="12"/>
      <c r="FP1459" s="12"/>
      <c r="FQ1459" s="12"/>
      <c r="FR1459" s="12"/>
      <c r="FS1459" s="12"/>
      <c r="FT1459" s="12"/>
      <c r="FU1459" s="12"/>
      <c r="FV1459" s="12"/>
      <c r="FW1459" s="12"/>
      <c r="FX1459" s="12"/>
      <c r="FY1459" s="12"/>
      <c r="FZ1459" s="12"/>
      <c r="GA1459" s="12"/>
      <c r="GB1459" s="12"/>
      <c r="GC1459" s="12"/>
      <c r="GD1459" s="12"/>
      <c r="GE1459" s="12"/>
      <c r="GF1459" s="12"/>
      <c r="GG1459" s="12"/>
      <c r="GH1459" s="12"/>
      <c r="GI1459" s="12"/>
      <c r="GJ1459" s="12"/>
      <c r="GK1459" s="12"/>
      <c r="GL1459" s="12"/>
      <c r="GM1459" s="12"/>
      <c r="GN1459" s="12"/>
      <c r="GO1459" s="12"/>
      <c r="GP1459" s="12"/>
      <c r="GQ1459" s="12"/>
      <c r="GR1459" s="12"/>
    </row>
    <row r="1460" spans="1:200" x14ac:dyDescent="0.2">
      <c r="A1460" s="79">
        <f t="shared" si="596"/>
        <v>44532</v>
      </c>
      <c r="B1460" s="80">
        <f t="shared" ca="1" si="597"/>
        <v>1243.2581500000001</v>
      </c>
      <c r="C1460" s="81">
        <f t="shared" si="598"/>
        <v>1000</v>
      </c>
      <c r="D1460" s="82">
        <f ca="1">IF(A1460&lt;$B$1,VLOOKUP(A1460,[1]DI!$A$4:$B$15000,2,FALSE),0)</f>
        <v>7.6499999999999999E-2</v>
      </c>
      <c r="E1460" s="81">
        <f t="shared" ca="1" si="599"/>
        <v>2.9255999999999998E-4</v>
      </c>
      <c r="F1460" s="83">
        <f t="shared" si="594"/>
        <v>1.1679999999999999</v>
      </c>
      <c r="G1460" s="84">
        <f t="shared" ca="1" si="600"/>
        <v>1.0003417100800001</v>
      </c>
      <c r="H1460" s="81">
        <f ca="1">TRUNC(PRODUCT(G$10:G1459),15)</f>
        <v>1.24325815499996</v>
      </c>
      <c r="I1460" s="81">
        <f t="shared" si="601"/>
        <v>1</v>
      </c>
      <c r="J1460" s="81">
        <f t="shared" ca="1" si="602"/>
        <v>1.24325815</v>
      </c>
      <c r="K1460" s="81">
        <f t="shared" ca="1" si="603"/>
        <v>243.25815</v>
      </c>
      <c r="L1460" s="85">
        <f>IF(VLOOKUP(A1460,$U$12:$AD$125,8)=VLOOKUP(A1459,$U$12:$AD$125,8),0,VLOOKUP(A1460,U$12:$AD$125,8))</f>
        <v>0</v>
      </c>
      <c r="M1460" s="86">
        <f>IF(L1460&gt;0,VLOOKUP(L1460,T$12:$AC$125,7),0)</f>
        <v>0</v>
      </c>
      <c r="N1460" s="81">
        <f t="shared" si="595"/>
        <v>0</v>
      </c>
      <c r="O1460" s="81">
        <f t="shared" ca="1" si="604"/>
        <v>243.25815</v>
      </c>
      <c r="P1460" s="87" t="str">
        <f t="shared" si="605"/>
        <v>J=</v>
      </c>
      <c r="Q1460" s="88">
        <f t="shared" si="606"/>
        <v>44676</v>
      </c>
      <c r="R1460" s="7"/>
      <c r="S1460" s="7"/>
      <c r="T1460" s="7"/>
      <c r="U1460" s="7"/>
      <c r="V1460" s="7"/>
      <c r="W1460" s="7"/>
      <c r="X1460" s="7"/>
      <c r="Y1460" s="7"/>
      <c r="Z1460" s="7"/>
      <c r="AA1460" s="7"/>
      <c r="AB1460" s="7"/>
      <c r="AC1460" s="7"/>
      <c r="AD1460" s="7"/>
      <c r="AE1460" s="7"/>
      <c r="AF1460" s="65"/>
      <c r="AG1460" s="9"/>
      <c r="AH1460" s="9"/>
      <c r="AI1460" s="4"/>
      <c r="AJ1460" s="10"/>
      <c r="AK1460" s="4"/>
      <c r="AL1460" s="65"/>
      <c r="AM1460" s="10"/>
      <c r="AN1460" s="9"/>
      <c r="AO1460" s="7"/>
      <c r="AP1460" s="11"/>
      <c r="AQ1460" s="9"/>
      <c r="AR1460" s="8"/>
      <c r="AS1460" s="65"/>
      <c r="AT1460" s="12"/>
      <c r="AU1460" s="12"/>
      <c r="AV1460" s="22"/>
      <c r="AW1460" s="12"/>
      <c r="AX1460" s="12"/>
      <c r="AY1460" s="12"/>
      <c r="AZ1460" s="12"/>
      <c r="BA1460" s="12"/>
      <c r="BB1460" s="12"/>
      <c r="BC1460" s="12"/>
      <c r="BD1460" s="12"/>
      <c r="BE1460" s="12"/>
      <c r="BF1460" s="12"/>
      <c r="BG1460" s="12"/>
      <c r="BH1460" s="12"/>
      <c r="BI1460" s="12"/>
      <c r="BJ1460" s="12"/>
      <c r="BK1460" s="12"/>
      <c r="BL1460" s="12"/>
      <c r="BM1460" s="12"/>
      <c r="BN1460" s="12"/>
      <c r="BO1460" s="12"/>
      <c r="BP1460" s="12"/>
      <c r="BQ1460" s="12"/>
      <c r="BR1460" s="12"/>
      <c r="BS1460" s="12"/>
      <c r="BT1460" s="12"/>
      <c r="BU1460" s="12"/>
      <c r="BV1460" s="12"/>
      <c r="BW1460" s="12"/>
      <c r="BX1460" s="12"/>
      <c r="BY1460" s="12"/>
      <c r="BZ1460" s="12"/>
      <c r="CA1460" s="12"/>
      <c r="CB1460" s="12"/>
      <c r="CC1460" s="12"/>
      <c r="CD1460" s="12"/>
      <c r="CE1460" s="12"/>
      <c r="CF1460" s="12"/>
      <c r="CG1460" s="12"/>
      <c r="CH1460" s="12"/>
      <c r="CI1460" s="12"/>
      <c r="CJ1460" s="12"/>
      <c r="CK1460" s="12"/>
      <c r="CL1460" s="12"/>
      <c r="CM1460" s="12"/>
      <c r="CN1460" s="12"/>
      <c r="CO1460" s="12"/>
      <c r="CP1460" s="12"/>
      <c r="CQ1460" s="12"/>
      <c r="CR1460" s="12"/>
      <c r="CS1460" s="12"/>
      <c r="CT1460" s="12"/>
      <c r="CU1460" s="12"/>
      <c r="CV1460" s="12"/>
      <c r="CW1460" s="12"/>
      <c r="CX1460" s="12"/>
      <c r="CY1460" s="12"/>
      <c r="CZ1460" s="12"/>
      <c r="DA1460" s="12"/>
      <c r="DB1460" s="12"/>
      <c r="DC1460" s="12"/>
      <c r="DD1460" s="12"/>
      <c r="DE1460" s="12"/>
      <c r="DF1460" s="12"/>
      <c r="DG1460" s="12"/>
      <c r="DH1460" s="12"/>
      <c r="DI1460" s="12"/>
      <c r="DJ1460" s="12"/>
      <c r="DK1460" s="12"/>
      <c r="DL1460" s="12"/>
      <c r="DM1460" s="12"/>
      <c r="DN1460" s="12"/>
      <c r="DO1460" s="12"/>
      <c r="DP1460" s="12"/>
      <c r="DQ1460" s="12"/>
      <c r="DR1460" s="12"/>
      <c r="DS1460" s="12"/>
      <c r="DT1460" s="12"/>
      <c r="DU1460" s="12"/>
      <c r="DV1460" s="12"/>
      <c r="DW1460" s="12"/>
      <c r="DX1460" s="12"/>
      <c r="DY1460" s="12"/>
      <c r="DZ1460" s="12"/>
      <c r="EA1460" s="12"/>
      <c r="EB1460" s="12"/>
      <c r="EC1460" s="12"/>
      <c r="ED1460" s="12"/>
      <c r="EE1460" s="12"/>
      <c r="EF1460" s="12"/>
      <c r="EG1460" s="12"/>
      <c r="EH1460" s="12"/>
      <c r="EI1460" s="12"/>
      <c r="EJ1460" s="12"/>
      <c r="EK1460" s="12"/>
      <c r="EL1460" s="12"/>
      <c r="EM1460" s="12"/>
      <c r="EN1460" s="12"/>
      <c r="EO1460" s="12"/>
      <c r="EP1460" s="12"/>
      <c r="EQ1460" s="12"/>
      <c r="ER1460" s="12"/>
      <c r="ES1460" s="12"/>
      <c r="ET1460" s="12"/>
      <c r="EU1460" s="12"/>
      <c r="EV1460" s="12"/>
      <c r="EW1460" s="12"/>
      <c r="EX1460" s="12"/>
      <c r="EY1460" s="12"/>
      <c r="EZ1460" s="12"/>
      <c r="FA1460" s="12"/>
      <c r="FB1460" s="12"/>
      <c r="FC1460" s="12"/>
      <c r="FD1460" s="12"/>
      <c r="FE1460" s="12"/>
      <c r="FF1460" s="12"/>
      <c r="FG1460" s="12"/>
      <c r="FH1460" s="12"/>
      <c r="FI1460" s="12"/>
      <c r="FJ1460" s="12"/>
      <c r="FK1460" s="12"/>
      <c r="FL1460" s="12"/>
      <c r="FM1460" s="12"/>
      <c r="FN1460" s="12"/>
      <c r="FO1460" s="12"/>
      <c r="FP1460" s="12"/>
      <c r="FQ1460" s="12"/>
      <c r="FR1460" s="12"/>
      <c r="FS1460" s="12"/>
      <c r="FT1460" s="12"/>
      <c r="FU1460" s="12"/>
      <c r="FV1460" s="12"/>
      <c r="FW1460" s="12"/>
      <c r="FX1460" s="12"/>
      <c r="FY1460" s="12"/>
      <c r="FZ1460" s="12"/>
      <c r="GA1460" s="12"/>
      <c r="GB1460" s="12"/>
      <c r="GC1460" s="12"/>
      <c r="GD1460" s="12"/>
      <c r="GE1460" s="12"/>
      <c r="GF1460" s="12"/>
      <c r="GG1460" s="12"/>
      <c r="GH1460" s="12"/>
      <c r="GI1460" s="12"/>
      <c r="GJ1460" s="12"/>
      <c r="GK1460" s="12"/>
      <c r="GL1460" s="12"/>
      <c r="GM1460" s="12"/>
      <c r="GN1460" s="12"/>
      <c r="GO1460" s="12"/>
      <c r="GP1460" s="12"/>
      <c r="GQ1460" s="12"/>
      <c r="GR1460" s="12"/>
    </row>
    <row r="1461" spans="1:200" x14ac:dyDescent="0.2">
      <c r="A1461" s="79">
        <f t="shared" si="596"/>
        <v>44533</v>
      </c>
      <c r="B1461" s="80">
        <f t="shared" ca="1" si="597"/>
        <v>1243.68299</v>
      </c>
      <c r="C1461" s="81">
        <f t="shared" si="598"/>
        <v>1000</v>
      </c>
      <c r="D1461" s="82">
        <f ca="1">IF(A1461&lt;$B$1,VLOOKUP(A1461,[1]DI!$A$4:$B$15000,2,FALSE),0)</f>
        <v>7.6499999999999999E-2</v>
      </c>
      <c r="E1461" s="81">
        <f t="shared" ca="1" si="599"/>
        <v>2.9255999999999998E-4</v>
      </c>
      <c r="F1461" s="83">
        <f t="shared" si="594"/>
        <v>1.1679999999999999</v>
      </c>
      <c r="G1461" s="84">
        <f t="shared" ca="1" si="600"/>
        <v>1.0003417100800001</v>
      </c>
      <c r="H1461" s="81">
        <f ca="1">TRUNC(PRODUCT(G$10:G1460),15)</f>
        <v>1.2436829888435701</v>
      </c>
      <c r="I1461" s="81">
        <f t="shared" si="601"/>
        <v>1</v>
      </c>
      <c r="J1461" s="81">
        <f t="shared" ca="1" si="602"/>
        <v>1.2436829899999999</v>
      </c>
      <c r="K1461" s="81">
        <f t="shared" ca="1" si="603"/>
        <v>243.68298999999999</v>
      </c>
      <c r="L1461" s="85">
        <f>IF(VLOOKUP(A1461,$U$12:$AD$125,8)=VLOOKUP(A1460,$U$12:$AD$125,8),0,VLOOKUP(A1461,U$12:$AD$125,8))</f>
        <v>0</v>
      </c>
      <c r="M1461" s="86">
        <f>IF(L1461&gt;0,VLOOKUP(L1461,T$12:$AC$125,7),0)</f>
        <v>0</v>
      </c>
      <c r="N1461" s="81">
        <f t="shared" si="595"/>
        <v>0</v>
      </c>
      <c r="O1461" s="81">
        <f t="shared" ca="1" si="604"/>
        <v>243.68298999999999</v>
      </c>
      <c r="P1461" s="87" t="str">
        <f t="shared" si="605"/>
        <v>J=</v>
      </c>
      <c r="Q1461" s="88">
        <f t="shared" si="606"/>
        <v>44676</v>
      </c>
      <c r="R1461" s="7"/>
      <c r="S1461" s="7"/>
      <c r="T1461" s="7"/>
      <c r="U1461" s="7"/>
      <c r="V1461" s="7"/>
      <c r="W1461" s="7"/>
      <c r="X1461" s="7"/>
      <c r="Y1461" s="7"/>
      <c r="Z1461" s="7"/>
      <c r="AA1461" s="7"/>
      <c r="AB1461" s="7"/>
      <c r="AC1461" s="7"/>
      <c r="AD1461" s="7"/>
      <c r="AE1461" s="7"/>
      <c r="AF1461" s="65"/>
      <c r="AG1461" s="9"/>
      <c r="AH1461" s="9"/>
      <c r="AI1461" s="4"/>
      <c r="AJ1461" s="10"/>
      <c r="AK1461" s="4"/>
      <c r="AL1461" s="65"/>
      <c r="AM1461" s="10"/>
      <c r="AN1461" s="9"/>
      <c r="AO1461" s="7"/>
      <c r="AP1461" s="11"/>
      <c r="AQ1461" s="9"/>
      <c r="AR1461" s="8"/>
      <c r="AS1461" s="65"/>
      <c r="AT1461" s="12"/>
      <c r="AU1461" s="12"/>
      <c r="AV1461" s="22"/>
      <c r="AW1461" s="12"/>
      <c r="AX1461" s="12"/>
      <c r="AY1461" s="12"/>
      <c r="AZ1461" s="12"/>
      <c r="BA1461" s="12"/>
      <c r="BB1461" s="12"/>
      <c r="BC1461" s="12"/>
      <c r="BD1461" s="12"/>
      <c r="BE1461" s="12"/>
      <c r="BF1461" s="12"/>
      <c r="BG1461" s="12"/>
      <c r="BH1461" s="12"/>
      <c r="BI1461" s="12"/>
      <c r="BJ1461" s="12"/>
      <c r="BK1461" s="12"/>
      <c r="BL1461" s="12"/>
      <c r="BM1461" s="12"/>
      <c r="BN1461" s="12"/>
      <c r="BO1461" s="12"/>
      <c r="BP1461" s="12"/>
      <c r="BQ1461" s="12"/>
      <c r="BR1461" s="12"/>
      <c r="BS1461" s="12"/>
      <c r="BT1461" s="12"/>
      <c r="BU1461" s="12"/>
      <c r="BV1461" s="12"/>
      <c r="BW1461" s="12"/>
      <c r="BX1461" s="12"/>
      <c r="BY1461" s="12"/>
      <c r="BZ1461" s="12"/>
      <c r="CA1461" s="12"/>
      <c r="CB1461" s="12"/>
      <c r="CC1461" s="12"/>
      <c r="CD1461" s="12"/>
      <c r="CE1461" s="12"/>
      <c r="CF1461" s="12"/>
      <c r="CG1461" s="12"/>
      <c r="CH1461" s="12"/>
      <c r="CI1461" s="12"/>
      <c r="CJ1461" s="12"/>
      <c r="CK1461" s="12"/>
      <c r="CL1461" s="12"/>
      <c r="CM1461" s="12"/>
      <c r="CN1461" s="12"/>
      <c r="CO1461" s="12"/>
      <c r="CP1461" s="12"/>
      <c r="CQ1461" s="12"/>
      <c r="CR1461" s="12"/>
      <c r="CS1461" s="12"/>
      <c r="CT1461" s="12"/>
      <c r="CU1461" s="12"/>
      <c r="CV1461" s="12"/>
      <c r="CW1461" s="12"/>
      <c r="CX1461" s="12"/>
      <c r="CY1461" s="12"/>
      <c r="CZ1461" s="12"/>
      <c r="DA1461" s="12"/>
      <c r="DB1461" s="12"/>
      <c r="DC1461" s="12"/>
      <c r="DD1461" s="12"/>
      <c r="DE1461" s="12"/>
      <c r="DF1461" s="12"/>
      <c r="DG1461" s="12"/>
      <c r="DH1461" s="12"/>
      <c r="DI1461" s="12"/>
      <c r="DJ1461" s="12"/>
      <c r="DK1461" s="12"/>
      <c r="DL1461" s="12"/>
      <c r="DM1461" s="12"/>
      <c r="DN1461" s="12"/>
      <c r="DO1461" s="12"/>
      <c r="DP1461" s="12"/>
      <c r="DQ1461" s="12"/>
      <c r="DR1461" s="12"/>
      <c r="DS1461" s="12"/>
      <c r="DT1461" s="12"/>
      <c r="DU1461" s="12"/>
      <c r="DV1461" s="12"/>
      <c r="DW1461" s="12"/>
      <c r="DX1461" s="12"/>
      <c r="DY1461" s="12"/>
      <c r="DZ1461" s="12"/>
      <c r="EA1461" s="12"/>
      <c r="EB1461" s="12"/>
      <c r="EC1461" s="12"/>
      <c r="ED1461" s="12"/>
      <c r="EE1461" s="12"/>
      <c r="EF1461" s="12"/>
      <c r="EG1461" s="12"/>
      <c r="EH1461" s="12"/>
      <c r="EI1461" s="12"/>
      <c r="EJ1461" s="12"/>
      <c r="EK1461" s="12"/>
      <c r="EL1461" s="12"/>
      <c r="EM1461" s="12"/>
      <c r="EN1461" s="12"/>
      <c r="EO1461" s="12"/>
      <c r="EP1461" s="12"/>
      <c r="EQ1461" s="12"/>
      <c r="ER1461" s="12"/>
      <c r="ES1461" s="12"/>
      <c r="ET1461" s="12"/>
      <c r="EU1461" s="12"/>
      <c r="EV1461" s="12"/>
      <c r="EW1461" s="12"/>
      <c r="EX1461" s="12"/>
      <c r="EY1461" s="12"/>
      <c r="EZ1461" s="12"/>
      <c r="FA1461" s="12"/>
      <c r="FB1461" s="12"/>
      <c r="FC1461" s="12"/>
      <c r="FD1461" s="12"/>
      <c r="FE1461" s="12"/>
      <c r="FF1461" s="12"/>
      <c r="FG1461" s="12"/>
      <c r="FH1461" s="12"/>
      <c r="FI1461" s="12"/>
      <c r="FJ1461" s="12"/>
      <c r="FK1461" s="12"/>
      <c r="FL1461" s="12"/>
      <c r="FM1461" s="12"/>
      <c r="FN1461" s="12"/>
      <c r="FO1461" s="12"/>
      <c r="FP1461" s="12"/>
      <c r="FQ1461" s="12"/>
      <c r="FR1461" s="12"/>
      <c r="FS1461" s="12"/>
      <c r="FT1461" s="12"/>
      <c r="FU1461" s="12"/>
      <c r="FV1461" s="12"/>
      <c r="FW1461" s="12"/>
      <c r="FX1461" s="12"/>
      <c r="FY1461" s="12"/>
      <c r="FZ1461" s="12"/>
      <c r="GA1461" s="12"/>
      <c r="GB1461" s="12"/>
      <c r="GC1461" s="12"/>
      <c r="GD1461" s="12"/>
      <c r="GE1461" s="12"/>
      <c r="GF1461" s="12"/>
      <c r="GG1461" s="12"/>
      <c r="GH1461" s="12"/>
      <c r="GI1461" s="12"/>
      <c r="GJ1461" s="12"/>
      <c r="GK1461" s="12"/>
      <c r="GL1461" s="12"/>
      <c r="GM1461" s="12"/>
      <c r="GN1461" s="12"/>
      <c r="GO1461" s="12"/>
      <c r="GP1461" s="12"/>
      <c r="GQ1461" s="12"/>
      <c r="GR1461" s="12"/>
    </row>
    <row r="1462" spans="1:200" x14ac:dyDescent="0.2">
      <c r="A1462" s="79">
        <f t="shared" si="596"/>
        <v>44534</v>
      </c>
      <c r="B1462" s="80">
        <f t="shared" ca="1" si="597"/>
        <v>1244.10797</v>
      </c>
      <c r="C1462" s="81">
        <f t="shared" si="598"/>
        <v>1000</v>
      </c>
      <c r="D1462" s="82">
        <f ca="1">IF(A1462&lt;$B$1,VLOOKUP(A1462,[1]DI!$A$4:$B$15000,2,FALSE),0)</f>
        <v>0</v>
      </c>
      <c r="E1462" s="81">
        <f t="shared" ca="1" si="599"/>
        <v>0</v>
      </c>
      <c r="F1462" s="83">
        <f t="shared" si="594"/>
        <v>1.1679999999999999</v>
      </c>
      <c r="G1462" s="84">
        <f t="shared" ca="1" si="600"/>
        <v>1</v>
      </c>
      <c r="H1462" s="81">
        <f ca="1">TRUNC(PRODUCT(G$10:G1461),15)</f>
        <v>1.24410796785718</v>
      </c>
      <c r="I1462" s="81">
        <f t="shared" si="601"/>
        <v>1</v>
      </c>
      <c r="J1462" s="81">
        <f t="shared" ca="1" si="602"/>
        <v>1.24410797</v>
      </c>
      <c r="K1462" s="81">
        <f t="shared" ca="1" si="603"/>
        <v>244.10796999999999</v>
      </c>
      <c r="L1462" s="85">
        <f>IF(VLOOKUP(A1462,$U$12:$AD$125,8)=VLOOKUP(A1461,$U$12:$AD$125,8),0,VLOOKUP(A1462,U$12:$AD$125,8))</f>
        <v>0</v>
      </c>
      <c r="M1462" s="86">
        <f>IF(L1462&gt;0,VLOOKUP(L1462,T$12:$AC$125,7),0)</f>
        <v>0</v>
      </c>
      <c r="N1462" s="81">
        <f t="shared" si="595"/>
        <v>0</v>
      </c>
      <c r="O1462" s="81">
        <f t="shared" ca="1" si="604"/>
        <v>244.10796999999999</v>
      </c>
      <c r="P1462" s="87" t="str">
        <f t="shared" si="605"/>
        <v>J=</v>
      </c>
      <c r="Q1462" s="88">
        <f t="shared" si="606"/>
        <v>44676</v>
      </c>
      <c r="R1462" s="7"/>
      <c r="S1462" s="7"/>
      <c r="T1462" s="7"/>
      <c r="U1462" s="7"/>
      <c r="V1462" s="7"/>
      <c r="W1462" s="7"/>
      <c r="X1462" s="7"/>
      <c r="Y1462" s="7"/>
      <c r="Z1462" s="7"/>
      <c r="AA1462" s="7"/>
      <c r="AB1462" s="7"/>
      <c r="AC1462" s="7"/>
      <c r="AD1462" s="7"/>
      <c r="AE1462" s="7"/>
      <c r="AF1462" s="65"/>
      <c r="AG1462" s="9"/>
      <c r="AH1462" s="9"/>
      <c r="AI1462" s="4"/>
      <c r="AJ1462" s="10"/>
      <c r="AK1462" s="4"/>
      <c r="AL1462" s="65"/>
      <c r="AM1462" s="10"/>
      <c r="AN1462" s="9"/>
      <c r="AO1462" s="7"/>
      <c r="AP1462" s="11"/>
      <c r="AQ1462" s="9"/>
      <c r="AR1462" s="8"/>
      <c r="AS1462" s="65"/>
      <c r="AT1462" s="12"/>
      <c r="AU1462" s="12"/>
      <c r="AV1462" s="22"/>
      <c r="AW1462" s="12"/>
      <c r="AX1462" s="12"/>
      <c r="AY1462" s="12"/>
      <c r="AZ1462" s="12"/>
      <c r="BA1462" s="12"/>
      <c r="BB1462" s="12"/>
      <c r="BC1462" s="12"/>
      <c r="BD1462" s="12"/>
      <c r="BE1462" s="12"/>
      <c r="BF1462" s="12"/>
      <c r="BG1462" s="12"/>
      <c r="BH1462" s="12"/>
      <c r="BI1462" s="12"/>
      <c r="BJ1462" s="12"/>
      <c r="BK1462" s="12"/>
      <c r="BL1462" s="12"/>
      <c r="BM1462" s="12"/>
      <c r="BN1462" s="12"/>
      <c r="BO1462" s="12"/>
      <c r="BP1462" s="12"/>
      <c r="BQ1462" s="12"/>
      <c r="BR1462" s="12"/>
      <c r="BS1462" s="12"/>
      <c r="BT1462" s="12"/>
      <c r="BU1462" s="12"/>
      <c r="BV1462" s="12"/>
      <c r="BW1462" s="12"/>
      <c r="BX1462" s="12"/>
      <c r="BY1462" s="12"/>
      <c r="BZ1462" s="12"/>
      <c r="CA1462" s="12"/>
      <c r="CB1462" s="12"/>
      <c r="CC1462" s="12"/>
      <c r="CD1462" s="12"/>
      <c r="CE1462" s="12"/>
      <c r="CF1462" s="12"/>
      <c r="CG1462" s="12"/>
      <c r="CH1462" s="12"/>
      <c r="CI1462" s="12"/>
      <c r="CJ1462" s="12"/>
      <c r="CK1462" s="12"/>
      <c r="CL1462" s="12"/>
      <c r="CM1462" s="12"/>
      <c r="CN1462" s="12"/>
      <c r="CO1462" s="12"/>
      <c r="CP1462" s="12"/>
      <c r="CQ1462" s="12"/>
      <c r="CR1462" s="12"/>
      <c r="CS1462" s="12"/>
      <c r="CT1462" s="12"/>
      <c r="CU1462" s="12"/>
      <c r="CV1462" s="12"/>
      <c r="CW1462" s="12"/>
      <c r="CX1462" s="12"/>
      <c r="CY1462" s="12"/>
      <c r="CZ1462" s="12"/>
      <c r="DA1462" s="12"/>
      <c r="DB1462" s="12"/>
      <c r="DC1462" s="12"/>
      <c r="DD1462" s="12"/>
      <c r="DE1462" s="12"/>
      <c r="DF1462" s="12"/>
      <c r="DG1462" s="12"/>
      <c r="DH1462" s="12"/>
      <c r="DI1462" s="12"/>
      <c r="DJ1462" s="12"/>
      <c r="DK1462" s="12"/>
      <c r="DL1462" s="12"/>
      <c r="DM1462" s="12"/>
      <c r="DN1462" s="12"/>
      <c r="DO1462" s="12"/>
      <c r="DP1462" s="12"/>
      <c r="DQ1462" s="12"/>
      <c r="DR1462" s="12"/>
      <c r="DS1462" s="12"/>
      <c r="DT1462" s="12"/>
      <c r="DU1462" s="12"/>
      <c r="DV1462" s="12"/>
      <c r="DW1462" s="12"/>
      <c r="DX1462" s="12"/>
      <c r="DY1462" s="12"/>
      <c r="DZ1462" s="12"/>
      <c r="EA1462" s="12"/>
      <c r="EB1462" s="12"/>
      <c r="EC1462" s="12"/>
      <c r="ED1462" s="12"/>
      <c r="EE1462" s="12"/>
      <c r="EF1462" s="12"/>
      <c r="EG1462" s="12"/>
      <c r="EH1462" s="12"/>
      <c r="EI1462" s="12"/>
      <c r="EJ1462" s="12"/>
      <c r="EK1462" s="12"/>
      <c r="EL1462" s="12"/>
      <c r="EM1462" s="12"/>
      <c r="EN1462" s="12"/>
      <c r="EO1462" s="12"/>
      <c r="EP1462" s="12"/>
      <c r="EQ1462" s="12"/>
      <c r="ER1462" s="12"/>
      <c r="ES1462" s="12"/>
      <c r="ET1462" s="12"/>
      <c r="EU1462" s="12"/>
      <c r="EV1462" s="12"/>
      <c r="EW1462" s="12"/>
      <c r="EX1462" s="12"/>
      <c r="EY1462" s="12"/>
      <c r="EZ1462" s="12"/>
      <c r="FA1462" s="12"/>
      <c r="FB1462" s="12"/>
      <c r="FC1462" s="12"/>
      <c r="FD1462" s="12"/>
      <c r="FE1462" s="12"/>
      <c r="FF1462" s="12"/>
      <c r="FG1462" s="12"/>
      <c r="FH1462" s="12"/>
      <c r="FI1462" s="12"/>
      <c r="FJ1462" s="12"/>
      <c r="FK1462" s="12"/>
      <c r="FL1462" s="12"/>
      <c r="FM1462" s="12"/>
      <c r="FN1462" s="12"/>
      <c r="FO1462" s="12"/>
      <c r="FP1462" s="12"/>
      <c r="FQ1462" s="12"/>
      <c r="FR1462" s="12"/>
      <c r="FS1462" s="12"/>
      <c r="FT1462" s="12"/>
      <c r="FU1462" s="12"/>
      <c r="FV1462" s="12"/>
      <c r="FW1462" s="12"/>
      <c r="FX1462" s="12"/>
      <c r="FY1462" s="12"/>
      <c r="FZ1462" s="12"/>
      <c r="GA1462" s="12"/>
      <c r="GB1462" s="12"/>
      <c r="GC1462" s="12"/>
      <c r="GD1462" s="12"/>
      <c r="GE1462" s="12"/>
      <c r="GF1462" s="12"/>
      <c r="GG1462" s="12"/>
      <c r="GH1462" s="12"/>
      <c r="GI1462" s="12"/>
      <c r="GJ1462" s="12"/>
      <c r="GK1462" s="12"/>
      <c r="GL1462" s="12"/>
      <c r="GM1462" s="12"/>
      <c r="GN1462" s="12"/>
      <c r="GO1462" s="12"/>
      <c r="GP1462" s="12"/>
      <c r="GQ1462" s="12"/>
      <c r="GR1462" s="12"/>
    </row>
    <row r="1463" spans="1:200" x14ac:dyDescent="0.2">
      <c r="A1463" s="79">
        <f t="shared" si="596"/>
        <v>44535</v>
      </c>
      <c r="B1463" s="80">
        <f t="shared" ca="1" si="597"/>
        <v>1244.10797</v>
      </c>
      <c r="C1463" s="81">
        <f t="shared" si="598"/>
        <v>1000</v>
      </c>
      <c r="D1463" s="82">
        <f ca="1">IF(A1463&lt;$B$1,VLOOKUP(A1463,[1]DI!$A$4:$B$15000,2,FALSE),0)</f>
        <v>0</v>
      </c>
      <c r="E1463" s="81">
        <f t="shared" ca="1" si="599"/>
        <v>0</v>
      </c>
      <c r="F1463" s="83">
        <f t="shared" si="594"/>
        <v>1.1679999999999999</v>
      </c>
      <c r="G1463" s="84">
        <f t="shared" ca="1" si="600"/>
        <v>1</v>
      </c>
      <c r="H1463" s="81">
        <f ca="1">TRUNC(PRODUCT(G$10:G1462),15)</f>
        <v>1.24410796785718</v>
      </c>
      <c r="I1463" s="81">
        <f t="shared" si="601"/>
        <v>1</v>
      </c>
      <c r="J1463" s="81">
        <f t="shared" ca="1" si="602"/>
        <v>1.24410797</v>
      </c>
      <c r="K1463" s="81">
        <f t="shared" ca="1" si="603"/>
        <v>244.10796999999999</v>
      </c>
      <c r="L1463" s="85">
        <f>IF(VLOOKUP(A1463,$U$12:$AD$125,8)=VLOOKUP(A1462,$U$12:$AD$125,8),0,VLOOKUP(A1463,U$12:$AD$125,8))</f>
        <v>0</v>
      </c>
      <c r="M1463" s="86">
        <f>IF(L1463&gt;0,VLOOKUP(L1463,T$12:$AC$125,7),0)</f>
        <v>0</v>
      </c>
      <c r="N1463" s="81">
        <f t="shared" si="595"/>
        <v>0</v>
      </c>
      <c r="O1463" s="81">
        <f t="shared" ca="1" si="604"/>
        <v>244.10796999999999</v>
      </c>
      <c r="P1463" s="87" t="str">
        <f t="shared" si="605"/>
        <v>J=</v>
      </c>
      <c r="Q1463" s="88">
        <f t="shared" si="606"/>
        <v>44676</v>
      </c>
      <c r="R1463" s="7"/>
      <c r="S1463" s="7"/>
      <c r="T1463" s="7"/>
      <c r="U1463" s="7"/>
      <c r="V1463" s="7"/>
      <c r="W1463" s="7"/>
      <c r="X1463" s="7"/>
      <c r="Y1463" s="7"/>
      <c r="Z1463" s="7"/>
      <c r="AA1463" s="7"/>
      <c r="AB1463" s="7"/>
      <c r="AC1463" s="7"/>
      <c r="AD1463" s="7"/>
      <c r="AE1463" s="7"/>
      <c r="AF1463" s="65"/>
      <c r="AG1463" s="9"/>
      <c r="AH1463" s="9"/>
      <c r="AI1463" s="4"/>
      <c r="AJ1463" s="10"/>
      <c r="AK1463" s="4"/>
      <c r="AL1463" s="65"/>
      <c r="AM1463" s="10"/>
      <c r="AN1463" s="9"/>
      <c r="AO1463" s="7"/>
      <c r="AP1463" s="11"/>
      <c r="AQ1463" s="9"/>
      <c r="AR1463" s="8"/>
      <c r="AS1463" s="65"/>
      <c r="AT1463" s="12"/>
      <c r="AU1463" s="12"/>
      <c r="AV1463" s="22"/>
      <c r="AW1463" s="12"/>
      <c r="AX1463" s="12"/>
      <c r="AY1463" s="12"/>
      <c r="AZ1463" s="12"/>
      <c r="BA1463" s="12"/>
      <c r="BB1463" s="12"/>
      <c r="BC1463" s="12"/>
      <c r="BD1463" s="12"/>
      <c r="BE1463" s="12"/>
      <c r="BF1463" s="12"/>
      <c r="BG1463" s="12"/>
      <c r="BH1463" s="12"/>
      <c r="BI1463" s="12"/>
      <c r="BJ1463" s="12"/>
      <c r="BK1463" s="12"/>
      <c r="BL1463" s="12"/>
      <c r="BM1463" s="12"/>
      <c r="BN1463" s="12"/>
      <c r="BO1463" s="12"/>
      <c r="BP1463" s="12"/>
      <c r="BQ1463" s="12"/>
      <c r="BR1463" s="12"/>
      <c r="BS1463" s="12"/>
      <c r="BT1463" s="12"/>
      <c r="BU1463" s="12"/>
      <c r="BV1463" s="12"/>
      <c r="BW1463" s="12"/>
      <c r="BX1463" s="12"/>
      <c r="BY1463" s="12"/>
      <c r="BZ1463" s="12"/>
      <c r="CA1463" s="12"/>
      <c r="CB1463" s="12"/>
      <c r="CC1463" s="12"/>
      <c r="CD1463" s="12"/>
      <c r="CE1463" s="12"/>
      <c r="CF1463" s="12"/>
      <c r="CG1463" s="12"/>
      <c r="CH1463" s="12"/>
      <c r="CI1463" s="12"/>
      <c r="CJ1463" s="12"/>
      <c r="CK1463" s="12"/>
      <c r="CL1463" s="12"/>
      <c r="CM1463" s="12"/>
      <c r="CN1463" s="12"/>
      <c r="CO1463" s="12"/>
      <c r="CP1463" s="12"/>
      <c r="CQ1463" s="12"/>
      <c r="CR1463" s="12"/>
      <c r="CS1463" s="12"/>
      <c r="CT1463" s="12"/>
      <c r="CU1463" s="12"/>
      <c r="CV1463" s="12"/>
      <c r="CW1463" s="12"/>
      <c r="CX1463" s="12"/>
      <c r="CY1463" s="12"/>
      <c r="CZ1463" s="12"/>
      <c r="DA1463" s="12"/>
      <c r="DB1463" s="12"/>
      <c r="DC1463" s="12"/>
      <c r="DD1463" s="12"/>
      <c r="DE1463" s="12"/>
      <c r="DF1463" s="12"/>
      <c r="DG1463" s="12"/>
      <c r="DH1463" s="12"/>
      <c r="DI1463" s="12"/>
      <c r="DJ1463" s="12"/>
      <c r="DK1463" s="12"/>
      <c r="DL1463" s="12"/>
      <c r="DM1463" s="12"/>
      <c r="DN1463" s="12"/>
      <c r="DO1463" s="12"/>
      <c r="DP1463" s="12"/>
      <c r="DQ1463" s="12"/>
      <c r="DR1463" s="12"/>
      <c r="DS1463" s="12"/>
      <c r="DT1463" s="12"/>
      <c r="DU1463" s="12"/>
      <c r="DV1463" s="12"/>
      <c r="DW1463" s="12"/>
      <c r="DX1463" s="12"/>
      <c r="DY1463" s="12"/>
      <c r="DZ1463" s="12"/>
      <c r="EA1463" s="12"/>
      <c r="EB1463" s="12"/>
      <c r="EC1463" s="12"/>
      <c r="ED1463" s="12"/>
      <c r="EE1463" s="12"/>
      <c r="EF1463" s="12"/>
      <c r="EG1463" s="12"/>
      <c r="EH1463" s="12"/>
      <c r="EI1463" s="12"/>
      <c r="EJ1463" s="12"/>
      <c r="EK1463" s="12"/>
      <c r="EL1463" s="12"/>
      <c r="EM1463" s="12"/>
      <c r="EN1463" s="12"/>
      <c r="EO1463" s="12"/>
      <c r="EP1463" s="12"/>
      <c r="EQ1463" s="12"/>
      <c r="ER1463" s="12"/>
      <c r="ES1463" s="12"/>
      <c r="ET1463" s="12"/>
      <c r="EU1463" s="12"/>
      <c r="EV1463" s="12"/>
      <c r="EW1463" s="12"/>
      <c r="EX1463" s="12"/>
      <c r="EY1463" s="12"/>
      <c r="EZ1463" s="12"/>
      <c r="FA1463" s="12"/>
      <c r="FB1463" s="12"/>
      <c r="FC1463" s="12"/>
      <c r="FD1463" s="12"/>
      <c r="FE1463" s="12"/>
      <c r="FF1463" s="12"/>
      <c r="FG1463" s="12"/>
      <c r="FH1463" s="12"/>
      <c r="FI1463" s="12"/>
      <c r="FJ1463" s="12"/>
      <c r="FK1463" s="12"/>
      <c r="FL1463" s="12"/>
      <c r="FM1463" s="12"/>
      <c r="FN1463" s="12"/>
      <c r="FO1463" s="12"/>
      <c r="FP1463" s="12"/>
      <c r="FQ1463" s="12"/>
      <c r="FR1463" s="12"/>
      <c r="FS1463" s="12"/>
      <c r="FT1463" s="12"/>
      <c r="FU1463" s="12"/>
      <c r="FV1463" s="12"/>
      <c r="FW1463" s="12"/>
      <c r="FX1463" s="12"/>
      <c r="FY1463" s="12"/>
      <c r="FZ1463" s="12"/>
      <c r="GA1463" s="12"/>
      <c r="GB1463" s="12"/>
      <c r="GC1463" s="12"/>
      <c r="GD1463" s="12"/>
      <c r="GE1463" s="12"/>
      <c r="GF1463" s="12"/>
      <c r="GG1463" s="12"/>
      <c r="GH1463" s="12"/>
      <c r="GI1463" s="12"/>
      <c r="GJ1463" s="12"/>
      <c r="GK1463" s="12"/>
      <c r="GL1463" s="12"/>
      <c r="GM1463" s="12"/>
      <c r="GN1463" s="12"/>
      <c r="GO1463" s="12"/>
      <c r="GP1463" s="12"/>
      <c r="GQ1463" s="12"/>
      <c r="GR1463" s="12"/>
    </row>
    <row r="1464" spans="1:200" x14ac:dyDescent="0.2">
      <c r="A1464" s="79">
        <f t="shared" si="596"/>
        <v>44536</v>
      </c>
      <c r="B1464" s="80">
        <f t="shared" ca="1" si="597"/>
        <v>1244.10797</v>
      </c>
      <c r="C1464" s="81">
        <f t="shared" si="598"/>
        <v>1000</v>
      </c>
      <c r="D1464" s="82">
        <f ca="1">IF(A1464&lt;$B$1,VLOOKUP(A1464,[1]DI!$A$4:$B$15000,2,FALSE),0)</f>
        <v>7.6499999999999999E-2</v>
      </c>
      <c r="E1464" s="81">
        <f t="shared" ca="1" si="599"/>
        <v>2.9255999999999998E-4</v>
      </c>
      <c r="F1464" s="83">
        <f t="shared" si="594"/>
        <v>1.1679999999999999</v>
      </c>
      <c r="G1464" s="84">
        <f t="shared" ca="1" si="600"/>
        <v>1.0003417100800001</v>
      </c>
      <c r="H1464" s="81">
        <f ca="1">TRUNC(PRODUCT(G$10:G1463),15)</f>
        <v>1.24410796785718</v>
      </c>
      <c r="I1464" s="81">
        <f t="shared" si="601"/>
        <v>1</v>
      </c>
      <c r="J1464" s="81">
        <f t="shared" ca="1" si="602"/>
        <v>1.24410797</v>
      </c>
      <c r="K1464" s="81">
        <f t="shared" ca="1" si="603"/>
        <v>244.10796999999999</v>
      </c>
      <c r="L1464" s="85">
        <f>IF(VLOOKUP(A1464,$U$12:$AD$125,8)=VLOOKUP(A1463,$U$12:$AD$125,8),0,VLOOKUP(A1464,U$12:$AD$125,8))</f>
        <v>0</v>
      </c>
      <c r="M1464" s="86">
        <f>IF(L1464&gt;0,VLOOKUP(L1464,T$12:$AC$125,7),0)</f>
        <v>0</v>
      </c>
      <c r="N1464" s="81">
        <f t="shared" si="595"/>
        <v>0</v>
      </c>
      <c r="O1464" s="81">
        <f t="shared" ca="1" si="604"/>
        <v>244.10796999999999</v>
      </c>
      <c r="P1464" s="87" t="str">
        <f t="shared" si="605"/>
        <v>J=</v>
      </c>
      <c r="Q1464" s="88">
        <f t="shared" si="606"/>
        <v>44676</v>
      </c>
      <c r="R1464" s="7"/>
      <c r="S1464" s="7"/>
      <c r="T1464" s="7"/>
      <c r="U1464" s="7"/>
      <c r="V1464" s="7"/>
      <c r="W1464" s="7"/>
      <c r="X1464" s="7"/>
      <c r="Y1464" s="7"/>
      <c r="Z1464" s="7"/>
      <c r="AA1464" s="7"/>
      <c r="AB1464" s="7"/>
      <c r="AC1464" s="7"/>
      <c r="AD1464" s="7"/>
      <c r="AE1464" s="7"/>
      <c r="AF1464" s="65"/>
      <c r="AG1464" s="9"/>
      <c r="AH1464" s="9"/>
      <c r="AI1464" s="4"/>
      <c r="AJ1464" s="10"/>
      <c r="AK1464" s="4"/>
      <c r="AL1464" s="65"/>
      <c r="AM1464" s="10"/>
      <c r="AN1464" s="9"/>
      <c r="AO1464" s="7"/>
      <c r="AP1464" s="11"/>
      <c r="AQ1464" s="9"/>
      <c r="AR1464" s="8"/>
      <c r="AS1464" s="65"/>
      <c r="AT1464" s="12"/>
      <c r="AU1464" s="12"/>
      <c r="AV1464" s="22"/>
      <c r="AW1464" s="12"/>
      <c r="AX1464" s="12"/>
      <c r="AY1464" s="12"/>
      <c r="AZ1464" s="12"/>
      <c r="BA1464" s="12"/>
      <c r="BB1464" s="12"/>
      <c r="BC1464" s="12"/>
      <c r="BD1464" s="12"/>
      <c r="BE1464" s="12"/>
      <c r="BF1464" s="12"/>
      <c r="BG1464" s="12"/>
      <c r="BH1464" s="12"/>
      <c r="BI1464" s="12"/>
      <c r="BJ1464" s="12"/>
      <c r="BK1464" s="12"/>
      <c r="BL1464" s="12"/>
      <c r="BM1464" s="12"/>
      <c r="BN1464" s="12"/>
      <c r="BO1464" s="12"/>
      <c r="BP1464" s="12"/>
      <c r="BQ1464" s="12"/>
      <c r="BR1464" s="12"/>
      <c r="BS1464" s="12"/>
      <c r="BT1464" s="12"/>
      <c r="BU1464" s="12"/>
      <c r="BV1464" s="12"/>
      <c r="BW1464" s="12"/>
      <c r="BX1464" s="12"/>
      <c r="BY1464" s="12"/>
      <c r="BZ1464" s="12"/>
      <c r="CA1464" s="12"/>
      <c r="CB1464" s="12"/>
      <c r="CC1464" s="12"/>
      <c r="CD1464" s="12"/>
      <c r="CE1464" s="12"/>
      <c r="CF1464" s="12"/>
      <c r="CG1464" s="12"/>
      <c r="CH1464" s="12"/>
      <c r="CI1464" s="12"/>
      <c r="CJ1464" s="12"/>
      <c r="CK1464" s="12"/>
      <c r="CL1464" s="12"/>
      <c r="CM1464" s="12"/>
      <c r="CN1464" s="12"/>
      <c r="CO1464" s="12"/>
      <c r="CP1464" s="12"/>
      <c r="CQ1464" s="12"/>
      <c r="CR1464" s="12"/>
      <c r="CS1464" s="12"/>
      <c r="CT1464" s="12"/>
      <c r="CU1464" s="12"/>
      <c r="CV1464" s="12"/>
      <c r="CW1464" s="12"/>
      <c r="CX1464" s="12"/>
      <c r="CY1464" s="12"/>
      <c r="CZ1464" s="12"/>
      <c r="DA1464" s="12"/>
      <c r="DB1464" s="12"/>
      <c r="DC1464" s="12"/>
      <c r="DD1464" s="12"/>
      <c r="DE1464" s="12"/>
      <c r="DF1464" s="12"/>
      <c r="DG1464" s="12"/>
      <c r="DH1464" s="12"/>
      <c r="DI1464" s="12"/>
      <c r="DJ1464" s="12"/>
      <c r="DK1464" s="12"/>
      <c r="DL1464" s="12"/>
      <c r="DM1464" s="12"/>
      <c r="DN1464" s="12"/>
      <c r="DO1464" s="12"/>
      <c r="DP1464" s="12"/>
      <c r="DQ1464" s="12"/>
      <c r="DR1464" s="12"/>
      <c r="DS1464" s="12"/>
      <c r="DT1464" s="12"/>
      <c r="DU1464" s="12"/>
      <c r="DV1464" s="12"/>
      <c r="DW1464" s="12"/>
      <c r="DX1464" s="12"/>
      <c r="DY1464" s="12"/>
      <c r="DZ1464" s="12"/>
      <c r="EA1464" s="12"/>
      <c r="EB1464" s="12"/>
      <c r="EC1464" s="12"/>
      <c r="ED1464" s="12"/>
      <c r="EE1464" s="12"/>
      <c r="EF1464" s="12"/>
      <c r="EG1464" s="12"/>
      <c r="EH1464" s="12"/>
      <c r="EI1464" s="12"/>
      <c r="EJ1464" s="12"/>
      <c r="EK1464" s="12"/>
      <c r="EL1464" s="12"/>
      <c r="EM1464" s="12"/>
      <c r="EN1464" s="12"/>
      <c r="EO1464" s="12"/>
      <c r="EP1464" s="12"/>
      <c r="EQ1464" s="12"/>
      <c r="ER1464" s="12"/>
      <c r="ES1464" s="12"/>
      <c r="ET1464" s="12"/>
      <c r="EU1464" s="12"/>
      <c r="EV1464" s="12"/>
      <c r="EW1464" s="12"/>
      <c r="EX1464" s="12"/>
      <c r="EY1464" s="12"/>
      <c r="EZ1464" s="12"/>
      <c r="FA1464" s="12"/>
      <c r="FB1464" s="12"/>
      <c r="FC1464" s="12"/>
      <c r="FD1464" s="12"/>
      <c r="FE1464" s="12"/>
      <c r="FF1464" s="12"/>
      <c r="FG1464" s="12"/>
      <c r="FH1464" s="12"/>
      <c r="FI1464" s="12"/>
      <c r="FJ1464" s="12"/>
      <c r="FK1464" s="12"/>
      <c r="FL1464" s="12"/>
      <c r="FM1464" s="12"/>
      <c r="FN1464" s="12"/>
      <c r="FO1464" s="12"/>
      <c r="FP1464" s="12"/>
      <c r="FQ1464" s="12"/>
      <c r="FR1464" s="12"/>
      <c r="FS1464" s="12"/>
      <c r="FT1464" s="12"/>
      <c r="FU1464" s="12"/>
      <c r="FV1464" s="12"/>
      <c r="FW1464" s="12"/>
      <c r="FX1464" s="12"/>
      <c r="FY1464" s="12"/>
      <c r="FZ1464" s="12"/>
      <c r="GA1464" s="12"/>
      <c r="GB1464" s="12"/>
      <c r="GC1464" s="12"/>
      <c r="GD1464" s="12"/>
      <c r="GE1464" s="12"/>
      <c r="GF1464" s="12"/>
      <c r="GG1464" s="12"/>
      <c r="GH1464" s="12"/>
      <c r="GI1464" s="12"/>
      <c r="GJ1464" s="12"/>
      <c r="GK1464" s="12"/>
      <c r="GL1464" s="12"/>
      <c r="GM1464" s="12"/>
      <c r="GN1464" s="12"/>
      <c r="GO1464" s="12"/>
      <c r="GP1464" s="12"/>
      <c r="GQ1464" s="12"/>
      <c r="GR1464" s="12"/>
    </row>
    <row r="1465" spans="1:200" x14ac:dyDescent="0.2">
      <c r="A1465" s="79">
        <f t="shared" si="596"/>
        <v>44537</v>
      </c>
      <c r="B1465" s="80">
        <f t="shared" ca="1" si="597"/>
        <v>1244.5330899999999</v>
      </c>
      <c r="C1465" s="81">
        <f t="shared" si="598"/>
        <v>1000</v>
      </c>
      <c r="D1465" s="82">
        <f ca="1">IF(A1465&lt;$B$1,VLOOKUP(A1465,[1]DI!$A$4:$B$15000,2,FALSE),0)</f>
        <v>7.6499999999999999E-2</v>
      </c>
      <c r="E1465" s="81">
        <f t="shared" ca="1" si="599"/>
        <v>2.9255999999999998E-4</v>
      </c>
      <c r="F1465" s="83">
        <f t="shared" si="594"/>
        <v>1.1679999999999999</v>
      </c>
      <c r="G1465" s="84">
        <f t="shared" ca="1" si="600"/>
        <v>1.0003417100800001</v>
      </c>
      <c r="H1465" s="81">
        <f ca="1">TRUNC(PRODUCT(G$10:G1464),15)</f>
        <v>1.2445330920904001</v>
      </c>
      <c r="I1465" s="81">
        <f t="shared" si="601"/>
        <v>1</v>
      </c>
      <c r="J1465" s="81">
        <f t="shared" ca="1" si="602"/>
        <v>1.24453309</v>
      </c>
      <c r="K1465" s="81">
        <f t="shared" ca="1" si="603"/>
        <v>244.53308999999999</v>
      </c>
      <c r="L1465" s="85">
        <f>IF(VLOOKUP(A1465,$U$12:$AD$125,8)=VLOOKUP(A1464,$U$12:$AD$125,8),0,VLOOKUP(A1465,U$12:$AD$125,8))</f>
        <v>0</v>
      </c>
      <c r="M1465" s="86">
        <f>IF(L1465&gt;0,VLOOKUP(L1465,T$12:$AC$125,7),0)</f>
        <v>0</v>
      </c>
      <c r="N1465" s="81">
        <f t="shared" si="595"/>
        <v>0</v>
      </c>
      <c r="O1465" s="81">
        <f t="shared" ca="1" si="604"/>
        <v>244.53308999999999</v>
      </c>
      <c r="P1465" s="87" t="str">
        <f t="shared" si="605"/>
        <v>J=</v>
      </c>
      <c r="Q1465" s="88">
        <f t="shared" si="606"/>
        <v>44676</v>
      </c>
      <c r="R1465" s="7"/>
      <c r="S1465" s="7"/>
      <c r="T1465" s="7"/>
      <c r="U1465" s="7"/>
      <c r="V1465" s="7"/>
      <c r="W1465" s="7"/>
      <c r="X1465" s="7"/>
      <c r="Y1465" s="7"/>
      <c r="Z1465" s="7"/>
      <c r="AA1465" s="7"/>
      <c r="AB1465" s="7"/>
      <c r="AC1465" s="7"/>
      <c r="AD1465" s="7"/>
      <c r="AE1465" s="7"/>
      <c r="AF1465" s="65"/>
      <c r="AG1465" s="9"/>
      <c r="AH1465" s="9"/>
      <c r="AI1465" s="4"/>
      <c r="AJ1465" s="10"/>
      <c r="AK1465" s="4"/>
      <c r="AL1465" s="65"/>
      <c r="AM1465" s="10"/>
      <c r="AN1465" s="9"/>
      <c r="AO1465" s="7"/>
      <c r="AP1465" s="11"/>
      <c r="AQ1465" s="9"/>
      <c r="AR1465" s="8"/>
      <c r="AS1465" s="65"/>
      <c r="AT1465" s="12"/>
      <c r="AU1465" s="12"/>
      <c r="AV1465" s="22"/>
      <c r="AW1465" s="12"/>
      <c r="AX1465" s="12"/>
      <c r="AY1465" s="12"/>
      <c r="AZ1465" s="12"/>
      <c r="BA1465" s="12"/>
      <c r="BB1465" s="12"/>
      <c r="BC1465" s="12"/>
      <c r="BD1465" s="12"/>
      <c r="BE1465" s="12"/>
      <c r="BF1465" s="12"/>
      <c r="BG1465" s="12"/>
      <c r="BH1465" s="12"/>
      <c r="BI1465" s="12"/>
      <c r="BJ1465" s="12"/>
      <c r="BK1465" s="12"/>
      <c r="BL1465" s="12"/>
      <c r="BM1465" s="12"/>
      <c r="BN1465" s="12"/>
      <c r="BO1465" s="12"/>
      <c r="BP1465" s="12"/>
      <c r="BQ1465" s="12"/>
      <c r="BR1465" s="12"/>
      <c r="BS1465" s="12"/>
      <c r="BT1465" s="12"/>
      <c r="BU1465" s="12"/>
      <c r="BV1465" s="12"/>
      <c r="BW1465" s="12"/>
      <c r="BX1465" s="12"/>
      <c r="BY1465" s="12"/>
      <c r="BZ1465" s="12"/>
      <c r="CA1465" s="12"/>
      <c r="CB1465" s="12"/>
      <c r="CC1465" s="12"/>
      <c r="CD1465" s="12"/>
      <c r="CE1465" s="12"/>
      <c r="CF1465" s="12"/>
      <c r="CG1465" s="12"/>
      <c r="CH1465" s="12"/>
      <c r="CI1465" s="12"/>
      <c r="CJ1465" s="12"/>
      <c r="CK1465" s="12"/>
      <c r="CL1465" s="12"/>
      <c r="CM1465" s="12"/>
      <c r="CN1465" s="12"/>
      <c r="CO1465" s="12"/>
      <c r="CP1465" s="12"/>
      <c r="CQ1465" s="12"/>
      <c r="CR1465" s="12"/>
      <c r="CS1465" s="12"/>
      <c r="CT1465" s="12"/>
      <c r="CU1465" s="12"/>
      <c r="CV1465" s="12"/>
      <c r="CW1465" s="12"/>
      <c r="CX1465" s="12"/>
      <c r="CY1465" s="12"/>
      <c r="CZ1465" s="12"/>
      <c r="DA1465" s="12"/>
      <c r="DB1465" s="12"/>
      <c r="DC1465" s="12"/>
      <c r="DD1465" s="12"/>
      <c r="DE1465" s="12"/>
      <c r="DF1465" s="12"/>
      <c r="DG1465" s="12"/>
      <c r="DH1465" s="12"/>
      <c r="DI1465" s="12"/>
      <c r="DJ1465" s="12"/>
      <c r="DK1465" s="12"/>
      <c r="DL1465" s="12"/>
      <c r="DM1465" s="12"/>
      <c r="DN1465" s="12"/>
      <c r="DO1465" s="12"/>
      <c r="DP1465" s="12"/>
      <c r="DQ1465" s="12"/>
      <c r="DR1465" s="12"/>
      <c r="DS1465" s="12"/>
      <c r="DT1465" s="12"/>
      <c r="DU1465" s="12"/>
      <c r="DV1465" s="12"/>
      <c r="DW1465" s="12"/>
      <c r="DX1465" s="12"/>
      <c r="DY1465" s="12"/>
      <c r="DZ1465" s="12"/>
      <c r="EA1465" s="12"/>
      <c r="EB1465" s="12"/>
      <c r="EC1465" s="12"/>
      <c r="ED1465" s="12"/>
      <c r="EE1465" s="12"/>
      <c r="EF1465" s="12"/>
      <c r="EG1465" s="12"/>
      <c r="EH1465" s="12"/>
      <c r="EI1465" s="12"/>
      <c r="EJ1465" s="12"/>
      <c r="EK1465" s="12"/>
      <c r="EL1465" s="12"/>
      <c r="EM1465" s="12"/>
      <c r="EN1465" s="12"/>
      <c r="EO1465" s="12"/>
      <c r="EP1465" s="12"/>
      <c r="EQ1465" s="12"/>
      <c r="ER1465" s="12"/>
      <c r="ES1465" s="12"/>
      <c r="ET1465" s="12"/>
      <c r="EU1465" s="12"/>
      <c r="EV1465" s="12"/>
      <c r="EW1465" s="12"/>
      <c r="EX1465" s="12"/>
      <c r="EY1465" s="12"/>
      <c r="EZ1465" s="12"/>
      <c r="FA1465" s="12"/>
      <c r="FB1465" s="12"/>
      <c r="FC1465" s="12"/>
      <c r="FD1465" s="12"/>
      <c r="FE1465" s="12"/>
      <c r="FF1465" s="12"/>
      <c r="FG1465" s="12"/>
      <c r="FH1465" s="12"/>
      <c r="FI1465" s="12"/>
      <c r="FJ1465" s="12"/>
      <c r="FK1465" s="12"/>
      <c r="FL1465" s="12"/>
      <c r="FM1465" s="12"/>
      <c r="FN1465" s="12"/>
      <c r="FO1465" s="12"/>
      <c r="FP1465" s="12"/>
      <c r="FQ1465" s="12"/>
      <c r="FR1465" s="12"/>
      <c r="FS1465" s="12"/>
      <c r="FT1465" s="12"/>
      <c r="FU1465" s="12"/>
      <c r="FV1465" s="12"/>
      <c r="FW1465" s="12"/>
      <c r="FX1465" s="12"/>
      <c r="FY1465" s="12"/>
      <c r="FZ1465" s="12"/>
      <c r="GA1465" s="12"/>
      <c r="GB1465" s="12"/>
      <c r="GC1465" s="12"/>
      <c r="GD1465" s="12"/>
      <c r="GE1465" s="12"/>
      <c r="GF1465" s="12"/>
      <c r="GG1465" s="12"/>
      <c r="GH1465" s="12"/>
      <c r="GI1465" s="12"/>
      <c r="GJ1465" s="12"/>
      <c r="GK1465" s="12"/>
      <c r="GL1465" s="12"/>
      <c r="GM1465" s="12"/>
      <c r="GN1465" s="12"/>
      <c r="GO1465" s="12"/>
      <c r="GP1465" s="12"/>
      <c r="GQ1465" s="12"/>
      <c r="GR1465" s="12"/>
    </row>
    <row r="1466" spans="1:200" x14ac:dyDescent="0.2">
      <c r="A1466" s="79">
        <f t="shared" si="596"/>
        <v>44538</v>
      </c>
      <c r="B1466" s="80">
        <f t="shared" ca="1" si="597"/>
        <v>1244.9583600000001</v>
      </c>
      <c r="C1466" s="81">
        <f t="shared" si="598"/>
        <v>1000</v>
      </c>
      <c r="D1466" s="82">
        <f ca="1">IF(A1466&lt;$B$1,VLOOKUP(A1466,[1]DI!$A$4:$B$15000,2,FALSE),0)</f>
        <v>7.6499999999999999E-2</v>
      </c>
      <c r="E1466" s="81">
        <f t="shared" ca="1" si="599"/>
        <v>2.9255999999999998E-4</v>
      </c>
      <c r="F1466" s="83">
        <f t="shared" si="594"/>
        <v>1.1679999999999999</v>
      </c>
      <c r="G1466" s="84">
        <f t="shared" ca="1" si="600"/>
        <v>1.0003417100800001</v>
      </c>
      <c r="H1466" s="81">
        <f ca="1">TRUNC(PRODUCT(G$10:G1465),15)</f>
        <v>1.2449583615928601</v>
      </c>
      <c r="I1466" s="81">
        <f t="shared" si="601"/>
        <v>1</v>
      </c>
      <c r="J1466" s="81">
        <f t="shared" ca="1" si="602"/>
        <v>1.24495836</v>
      </c>
      <c r="K1466" s="81">
        <f t="shared" ca="1" si="603"/>
        <v>244.95836</v>
      </c>
      <c r="L1466" s="85">
        <f>IF(VLOOKUP(A1466,$U$12:$AD$125,8)=VLOOKUP(A1465,$U$12:$AD$125,8),0,VLOOKUP(A1466,U$12:$AD$125,8))</f>
        <v>0</v>
      </c>
      <c r="M1466" s="86">
        <f>IF(L1466&gt;0,VLOOKUP(L1466,T$12:$AC$125,7),0)</f>
        <v>0</v>
      </c>
      <c r="N1466" s="81">
        <f t="shared" si="595"/>
        <v>0</v>
      </c>
      <c r="O1466" s="81">
        <f t="shared" ca="1" si="604"/>
        <v>244.95836</v>
      </c>
      <c r="P1466" s="87" t="str">
        <f t="shared" si="605"/>
        <v>J=</v>
      </c>
      <c r="Q1466" s="88">
        <f t="shared" si="606"/>
        <v>44676</v>
      </c>
      <c r="R1466" s="7"/>
      <c r="S1466" s="7"/>
      <c r="T1466" s="7"/>
      <c r="U1466" s="7"/>
      <c r="V1466" s="7"/>
      <c r="W1466" s="7"/>
      <c r="X1466" s="7"/>
      <c r="Y1466" s="7"/>
      <c r="Z1466" s="7"/>
      <c r="AA1466" s="7"/>
      <c r="AB1466" s="7"/>
      <c r="AC1466" s="7"/>
      <c r="AD1466" s="7"/>
      <c r="AE1466" s="7"/>
      <c r="AF1466" s="65"/>
      <c r="AG1466" s="9"/>
      <c r="AH1466" s="9"/>
      <c r="AI1466" s="4"/>
      <c r="AJ1466" s="10"/>
      <c r="AK1466" s="4"/>
      <c r="AL1466" s="65"/>
      <c r="AM1466" s="10"/>
      <c r="AN1466" s="9"/>
      <c r="AO1466" s="7"/>
      <c r="AP1466" s="11"/>
      <c r="AQ1466" s="9"/>
      <c r="AR1466" s="8"/>
      <c r="AS1466" s="65"/>
      <c r="AT1466" s="12"/>
      <c r="AU1466" s="12"/>
      <c r="AV1466" s="22"/>
      <c r="AW1466" s="12"/>
      <c r="AX1466" s="12"/>
      <c r="AY1466" s="12"/>
      <c r="AZ1466" s="12"/>
      <c r="BA1466" s="12"/>
      <c r="BB1466" s="12"/>
      <c r="BC1466" s="12"/>
      <c r="BD1466" s="12"/>
      <c r="BE1466" s="12"/>
      <c r="BF1466" s="12"/>
      <c r="BG1466" s="12"/>
      <c r="BH1466" s="12"/>
      <c r="BI1466" s="12"/>
      <c r="BJ1466" s="12"/>
      <c r="BK1466" s="12"/>
      <c r="BL1466" s="12"/>
      <c r="BM1466" s="12"/>
      <c r="BN1466" s="12"/>
      <c r="BO1466" s="12"/>
      <c r="BP1466" s="12"/>
      <c r="BQ1466" s="12"/>
      <c r="BR1466" s="12"/>
      <c r="BS1466" s="12"/>
      <c r="BT1466" s="12"/>
      <c r="BU1466" s="12"/>
      <c r="BV1466" s="12"/>
      <c r="BW1466" s="12"/>
      <c r="BX1466" s="12"/>
      <c r="BY1466" s="12"/>
      <c r="BZ1466" s="12"/>
      <c r="CA1466" s="12"/>
      <c r="CB1466" s="12"/>
      <c r="CC1466" s="12"/>
      <c r="CD1466" s="12"/>
      <c r="CE1466" s="12"/>
      <c r="CF1466" s="12"/>
      <c r="CG1466" s="12"/>
      <c r="CH1466" s="12"/>
      <c r="CI1466" s="12"/>
      <c r="CJ1466" s="12"/>
      <c r="CK1466" s="12"/>
      <c r="CL1466" s="12"/>
      <c r="CM1466" s="12"/>
      <c r="CN1466" s="12"/>
      <c r="CO1466" s="12"/>
      <c r="CP1466" s="12"/>
      <c r="CQ1466" s="12"/>
      <c r="CR1466" s="12"/>
      <c r="CS1466" s="12"/>
      <c r="CT1466" s="12"/>
      <c r="CU1466" s="12"/>
      <c r="CV1466" s="12"/>
      <c r="CW1466" s="12"/>
      <c r="CX1466" s="12"/>
      <c r="CY1466" s="12"/>
      <c r="CZ1466" s="12"/>
      <c r="DA1466" s="12"/>
      <c r="DB1466" s="12"/>
      <c r="DC1466" s="12"/>
      <c r="DD1466" s="12"/>
      <c r="DE1466" s="12"/>
      <c r="DF1466" s="12"/>
      <c r="DG1466" s="12"/>
      <c r="DH1466" s="12"/>
      <c r="DI1466" s="12"/>
      <c r="DJ1466" s="12"/>
      <c r="DK1466" s="12"/>
      <c r="DL1466" s="12"/>
      <c r="DM1466" s="12"/>
      <c r="DN1466" s="12"/>
      <c r="DO1466" s="12"/>
      <c r="DP1466" s="12"/>
      <c r="DQ1466" s="12"/>
      <c r="DR1466" s="12"/>
      <c r="DS1466" s="12"/>
      <c r="DT1466" s="12"/>
      <c r="DU1466" s="12"/>
      <c r="DV1466" s="12"/>
      <c r="DW1466" s="12"/>
      <c r="DX1466" s="12"/>
      <c r="DY1466" s="12"/>
      <c r="DZ1466" s="12"/>
      <c r="EA1466" s="12"/>
      <c r="EB1466" s="12"/>
      <c r="EC1466" s="12"/>
      <c r="ED1466" s="12"/>
      <c r="EE1466" s="12"/>
      <c r="EF1466" s="12"/>
      <c r="EG1466" s="12"/>
      <c r="EH1466" s="12"/>
      <c r="EI1466" s="12"/>
      <c r="EJ1466" s="12"/>
      <c r="EK1466" s="12"/>
      <c r="EL1466" s="12"/>
      <c r="EM1466" s="12"/>
      <c r="EN1466" s="12"/>
      <c r="EO1466" s="12"/>
      <c r="EP1466" s="12"/>
      <c r="EQ1466" s="12"/>
      <c r="ER1466" s="12"/>
      <c r="ES1466" s="12"/>
      <c r="ET1466" s="12"/>
      <c r="EU1466" s="12"/>
      <c r="EV1466" s="12"/>
      <c r="EW1466" s="12"/>
      <c r="EX1466" s="12"/>
      <c r="EY1466" s="12"/>
      <c r="EZ1466" s="12"/>
      <c r="FA1466" s="12"/>
      <c r="FB1466" s="12"/>
      <c r="FC1466" s="12"/>
      <c r="FD1466" s="12"/>
      <c r="FE1466" s="12"/>
      <c r="FF1466" s="12"/>
      <c r="FG1466" s="12"/>
      <c r="FH1466" s="12"/>
      <c r="FI1466" s="12"/>
      <c r="FJ1466" s="12"/>
      <c r="FK1466" s="12"/>
      <c r="FL1466" s="12"/>
      <c r="FM1466" s="12"/>
      <c r="FN1466" s="12"/>
      <c r="FO1466" s="12"/>
      <c r="FP1466" s="12"/>
      <c r="FQ1466" s="12"/>
      <c r="FR1466" s="12"/>
      <c r="FS1466" s="12"/>
      <c r="FT1466" s="12"/>
      <c r="FU1466" s="12"/>
      <c r="FV1466" s="12"/>
      <c r="FW1466" s="12"/>
      <c r="FX1466" s="12"/>
      <c r="FY1466" s="12"/>
      <c r="FZ1466" s="12"/>
      <c r="GA1466" s="12"/>
      <c r="GB1466" s="12"/>
      <c r="GC1466" s="12"/>
      <c r="GD1466" s="12"/>
      <c r="GE1466" s="12"/>
      <c r="GF1466" s="12"/>
      <c r="GG1466" s="12"/>
      <c r="GH1466" s="12"/>
      <c r="GI1466" s="12"/>
      <c r="GJ1466" s="12"/>
      <c r="GK1466" s="12"/>
      <c r="GL1466" s="12"/>
      <c r="GM1466" s="12"/>
      <c r="GN1466" s="12"/>
      <c r="GO1466" s="12"/>
      <c r="GP1466" s="12"/>
      <c r="GQ1466" s="12"/>
      <c r="GR1466" s="12"/>
    </row>
    <row r="1467" spans="1:200" x14ac:dyDescent="0.2">
      <c r="A1467" s="79">
        <f t="shared" si="596"/>
        <v>44539</v>
      </c>
      <c r="B1467" s="80">
        <f t="shared" ca="1" si="597"/>
        <v>1245.3837800000001</v>
      </c>
      <c r="C1467" s="81">
        <f t="shared" si="598"/>
        <v>1000</v>
      </c>
      <c r="D1467" s="82">
        <f ca="1">IF(A1467&lt;$B$1,VLOOKUP(A1467,[1]DI!$A$4:$B$15000,2,FALSE),0)</f>
        <v>9.1499999999999998E-2</v>
      </c>
      <c r="E1467" s="81">
        <f t="shared" ca="1" si="599"/>
        <v>3.4749E-4</v>
      </c>
      <c r="F1467" s="83">
        <f t="shared" si="594"/>
        <v>1.1679999999999999</v>
      </c>
      <c r="G1467" s="84">
        <f t="shared" ca="1" si="600"/>
        <v>1.0004058683199999</v>
      </c>
      <c r="H1467" s="81">
        <f ca="1">TRUNC(PRODUCT(G$10:G1466),15)</f>
        <v>1.2453837764142</v>
      </c>
      <c r="I1467" s="81">
        <f t="shared" si="601"/>
        <v>1</v>
      </c>
      <c r="J1467" s="81">
        <f t="shared" ca="1" si="602"/>
        <v>1.2453837800000001</v>
      </c>
      <c r="K1467" s="81">
        <f t="shared" ca="1" si="603"/>
        <v>245.38378</v>
      </c>
      <c r="L1467" s="85">
        <f>IF(VLOOKUP(A1467,$U$12:$AD$125,8)=VLOOKUP(A1466,$U$12:$AD$125,8),0,VLOOKUP(A1467,U$12:$AD$125,8))</f>
        <v>0</v>
      </c>
      <c r="M1467" s="86">
        <f>IF(L1467&gt;0,VLOOKUP(L1467,T$12:$AC$125,7),0)</f>
        <v>0</v>
      </c>
      <c r="N1467" s="81">
        <f t="shared" si="595"/>
        <v>0</v>
      </c>
      <c r="O1467" s="81">
        <f t="shared" ca="1" si="604"/>
        <v>245.38378</v>
      </c>
      <c r="P1467" s="87" t="str">
        <f t="shared" si="605"/>
        <v>J=</v>
      </c>
      <c r="Q1467" s="88">
        <f t="shared" si="606"/>
        <v>44676</v>
      </c>
      <c r="R1467" s="7"/>
      <c r="S1467" s="7"/>
      <c r="T1467" s="7"/>
      <c r="U1467" s="7"/>
      <c r="V1467" s="7"/>
      <c r="W1467" s="7"/>
      <c r="X1467" s="7"/>
      <c r="Y1467" s="7"/>
      <c r="Z1467" s="7"/>
      <c r="AA1467" s="7"/>
      <c r="AB1467" s="7"/>
      <c r="AC1467" s="7"/>
      <c r="AD1467" s="7"/>
      <c r="AE1467" s="7"/>
      <c r="AF1467" s="65"/>
      <c r="AG1467" s="9"/>
      <c r="AH1467" s="9"/>
      <c r="AI1467" s="4"/>
      <c r="AJ1467" s="10"/>
      <c r="AK1467" s="4"/>
      <c r="AL1467" s="65"/>
      <c r="AM1467" s="10"/>
      <c r="AN1467" s="9"/>
      <c r="AO1467" s="7"/>
      <c r="AP1467" s="11"/>
      <c r="AQ1467" s="9"/>
      <c r="AR1467" s="8"/>
      <c r="AS1467" s="65"/>
      <c r="AT1467" s="12"/>
      <c r="AU1467" s="12"/>
      <c r="AV1467" s="22"/>
      <c r="AW1467" s="12"/>
      <c r="AX1467" s="12"/>
      <c r="AY1467" s="12"/>
      <c r="AZ1467" s="12"/>
      <c r="BA1467" s="12"/>
      <c r="BB1467" s="12"/>
      <c r="BC1467" s="12"/>
      <c r="BD1467" s="12"/>
      <c r="BE1467" s="12"/>
      <c r="BF1467" s="12"/>
      <c r="BG1467" s="12"/>
      <c r="BH1467" s="12"/>
      <c r="BI1467" s="12"/>
      <c r="BJ1467" s="12"/>
      <c r="BK1467" s="12"/>
      <c r="BL1467" s="12"/>
      <c r="BM1467" s="12"/>
      <c r="BN1467" s="12"/>
      <c r="BO1467" s="12"/>
      <c r="BP1467" s="12"/>
      <c r="BQ1467" s="12"/>
      <c r="BR1467" s="12"/>
      <c r="BS1467" s="12"/>
      <c r="BT1467" s="12"/>
      <c r="BU1467" s="12"/>
      <c r="BV1467" s="12"/>
      <c r="BW1467" s="12"/>
      <c r="BX1467" s="12"/>
      <c r="BY1467" s="12"/>
      <c r="BZ1467" s="12"/>
      <c r="CA1467" s="12"/>
      <c r="CB1467" s="12"/>
      <c r="CC1467" s="12"/>
      <c r="CD1467" s="12"/>
      <c r="CE1467" s="12"/>
      <c r="CF1467" s="12"/>
      <c r="CG1467" s="12"/>
      <c r="CH1467" s="12"/>
      <c r="CI1467" s="12"/>
      <c r="CJ1467" s="12"/>
      <c r="CK1467" s="12"/>
      <c r="CL1467" s="12"/>
      <c r="CM1467" s="12"/>
      <c r="CN1467" s="12"/>
      <c r="CO1467" s="12"/>
      <c r="CP1467" s="12"/>
      <c r="CQ1467" s="12"/>
      <c r="CR1467" s="12"/>
      <c r="CS1467" s="12"/>
      <c r="CT1467" s="12"/>
      <c r="CU1467" s="12"/>
      <c r="CV1467" s="12"/>
      <c r="CW1467" s="12"/>
      <c r="CX1467" s="12"/>
      <c r="CY1467" s="12"/>
      <c r="CZ1467" s="12"/>
      <c r="DA1467" s="12"/>
      <c r="DB1467" s="12"/>
      <c r="DC1467" s="12"/>
      <c r="DD1467" s="12"/>
      <c r="DE1467" s="12"/>
      <c r="DF1467" s="12"/>
      <c r="DG1467" s="12"/>
      <c r="DH1467" s="12"/>
      <c r="DI1467" s="12"/>
      <c r="DJ1467" s="12"/>
      <c r="DK1467" s="12"/>
      <c r="DL1467" s="12"/>
      <c r="DM1467" s="12"/>
      <c r="DN1467" s="12"/>
      <c r="DO1467" s="12"/>
      <c r="DP1467" s="12"/>
      <c r="DQ1467" s="12"/>
      <c r="DR1467" s="12"/>
      <c r="DS1467" s="12"/>
      <c r="DT1467" s="12"/>
      <c r="DU1467" s="12"/>
      <c r="DV1467" s="12"/>
      <c r="DW1467" s="12"/>
      <c r="DX1467" s="12"/>
      <c r="DY1467" s="12"/>
      <c r="DZ1467" s="12"/>
      <c r="EA1467" s="12"/>
      <c r="EB1467" s="12"/>
      <c r="EC1467" s="12"/>
      <c r="ED1467" s="12"/>
      <c r="EE1467" s="12"/>
      <c r="EF1467" s="12"/>
      <c r="EG1467" s="12"/>
      <c r="EH1467" s="12"/>
      <c r="EI1467" s="12"/>
      <c r="EJ1467" s="12"/>
      <c r="EK1467" s="12"/>
      <c r="EL1467" s="12"/>
      <c r="EM1467" s="12"/>
      <c r="EN1467" s="12"/>
      <c r="EO1467" s="12"/>
      <c r="EP1467" s="12"/>
      <c r="EQ1467" s="12"/>
      <c r="ER1467" s="12"/>
      <c r="ES1467" s="12"/>
      <c r="ET1467" s="12"/>
      <c r="EU1467" s="12"/>
      <c r="EV1467" s="12"/>
      <c r="EW1467" s="12"/>
      <c r="EX1467" s="12"/>
      <c r="EY1467" s="12"/>
      <c r="EZ1467" s="12"/>
      <c r="FA1467" s="12"/>
      <c r="FB1467" s="12"/>
      <c r="FC1467" s="12"/>
      <c r="FD1467" s="12"/>
      <c r="FE1467" s="12"/>
      <c r="FF1467" s="12"/>
      <c r="FG1467" s="12"/>
      <c r="FH1467" s="12"/>
      <c r="FI1467" s="12"/>
      <c r="FJ1467" s="12"/>
      <c r="FK1467" s="12"/>
      <c r="FL1467" s="12"/>
      <c r="FM1467" s="12"/>
      <c r="FN1467" s="12"/>
      <c r="FO1467" s="12"/>
      <c r="FP1467" s="12"/>
      <c r="FQ1467" s="12"/>
      <c r="FR1467" s="12"/>
      <c r="FS1467" s="12"/>
      <c r="FT1467" s="12"/>
      <c r="FU1467" s="12"/>
      <c r="FV1467" s="12"/>
      <c r="FW1467" s="12"/>
      <c r="FX1467" s="12"/>
      <c r="FY1467" s="12"/>
      <c r="FZ1467" s="12"/>
      <c r="GA1467" s="12"/>
      <c r="GB1467" s="12"/>
      <c r="GC1467" s="12"/>
      <c r="GD1467" s="12"/>
      <c r="GE1467" s="12"/>
      <c r="GF1467" s="12"/>
      <c r="GG1467" s="12"/>
      <c r="GH1467" s="12"/>
      <c r="GI1467" s="12"/>
      <c r="GJ1467" s="12"/>
      <c r="GK1467" s="12"/>
      <c r="GL1467" s="12"/>
      <c r="GM1467" s="12"/>
      <c r="GN1467" s="12"/>
      <c r="GO1467" s="12"/>
      <c r="GP1467" s="12"/>
      <c r="GQ1467" s="12"/>
      <c r="GR1467" s="12"/>
    </row>
    <row r="1468" spans="1:200" x14ac:dyDescent="0.2">
      <c r="A1468" s="79">
        <f t="shared" si="596"/>
        <v>44540</v>
      </c>
      <c r="B1468" s="80">
        <f t="shared" ca="1" si="597"/>
        <v>1245.88924</v>
      </c>
      <c r="C1468" s="81">
        <f t="shared" si="598"/>
        <v>1000</v>
      </c>
      <c r="D1468" s="82">
        <f ca="1">IF(A1468&lt;$B$1,VLOOKUP(A1468,[1]DI!$A$4:$B$15000,2,FALSE),0)</f>
        <v>9.1499999999999998E-2</v>
      </c>
      <c r="E1468" s="81">
        <f t="shared" ca="1" si="599"/>
        <v>3.4749E-4</v>
      </c>
      <c r="F1468" s="83">
        <f t="shared" si="594"/>
        <v>1.1679999999999999</v>
      </c>
      <c r="G1468" s="84">
        <f t="shared" ca="1" si="600"/>
        <v>1.0004058683199999</v>
      </c>
      <c r="H1468" s="81">
        <f ca="1">TRUNC(PRODUCT(G$10:G1467),15)</f>
        <v>1.24588923823529</v>
      </c>
      <c r="I1468" s="81">
        <f t="shared" si="601"/>
        <v>1</v>
      </c>
      <c r="J1468" s="81">
        <f t="shared" ca="1" si="602"/>
        <v>1.2458892399999999</v>
      </c>
      <c r="K1468" s="81">
        <f t="shared" ca="1" si="603"/>
        <v>245.88924</v>
      </c>
      <c r="L1468" s="85">
        <f>IF(VLOOKUP(A1468,$U$12:$AD$125,8)=VLOOKUP(A1467,$U$12:$AD$125,8),0,VLOOKUP(A1468,U$12:$AD$125,8))</f>
        <v>0</v>
      </c>
      <c r="M1468" s="86">
        <f>IF(L1468&gt;0,VLOOKUP(L1468,T$12:$AC$125,7),0)</f>
        <v>0</v>
      </c>
      <c r="N1468" s="81">
        <f t="shared" si="595"/>
        <v>0</v>
      </c>
      <c r="O1468" s="81">
        <f t="shared" ca="1" si="604"/>
        <v>245.88924</v>
      </c>
      <c r="P1468" s="87" t="str">
        <f t="shared" si="605"/>
        <v>J=</v>
      </c>
      <c r="Q1468" s="88">
        <f t="shared" si="606"/>
        <v>44676</v>
      </c>
      <c r="R1468" s="7"/>
      <c r="S1468" s="7"/>
      <c r="T1468" s="7"/>
      <c r="U1468" s="7"/>
      <c r="V1468" s="7"/>
      <c r="W1468" s="7"/>
      <c r="X1468" s="7"/>
      <c r="Y1468" s="7"/>
      <c r="Z1468" s="7"/>
      <c r="AA1468" s="7"/>
      <c r="AB1468" s="7"/>
      <c r="AC1468" s="7"/>
      <c r="AD1468" s="7"/>
      <c r="AE1468" s="7"/>
      <c r="AF1468" s="65"/>
      <c r="AG1468" s="9"/>
      <c r="AH1468" s="9"/>
      <c r="AI1468" s="4"/>
      <c r="AJ1468" s="10"/>
      <c r="AK1468" s="4"/>
      <c r="AL1468" s="65"/>
      <c r="AM1468" s="10"/>
      <c r="AN1468" s="9"/>
      <c r="AO1468" s="7"/>
      <c r="AP1468" s="11"/>
      <c r="AQ1468" s="9"/>
      <c r="AR1468" s="8"/>
      <c r="AS1468" s="65"/>
      <c r="AT1468" s="12"/>
      <c r="AU1468" s="12"/>
      <c r="AV1468" s="22"/>
      <c r="AW1468" s="12"/>
      <c r="AX1468" s="12"/>
      <c r="AY1468" s="12"/>
      <c r="AZ1468" s="12"/>
      <c r="BA1468" s="12"/>
      <c r="BB1468" s="12"/>
      <c r="BC1468" s="12"/>
      <c r="BD1468" s="12"/>
      <c r="BE1468" s="12"/>
      <c r="BF1468" s="12"/>
      <c r="BG1468" s="12"/>
      <c r="BH1468" s="12"/>
      <c r="BI1468" s="12"/>
      <c r="BJ1468" s="12"/>
      <c r="BK1468" s="12"/>
      <c r="BL1468" s="12"/>
      <c r="BM1468" s="12"/>
      <c r="BN1468" s="12"/>
      <c r="BO1468" s="12"/>
      <c r="BP1468" s="12"/>
      <c r="BQ1468" s="12"/>
      <c r="BR1468" s="12"/>
      <c r="BS1468" s="12"/>
      <c r="BT1468" s="12"/>
      <c r="BU1468" s="12"/>
      <c r="BV1468" s="12"/>
      <c r="BW1468" s="12"/>
      <c r="BX1468" s="12"/>
      <c r="BY1468" s="12"/>
      <c r="BZ1468" s="12"/>
      <c r="CA1468" s="12"/>
      <c r="CB1468" s="12"/>
      <c r="CC1468" s="12"/>
      <c r="CD1468" s="12"/>
      <c r="CE1468" s="12"/>
      <c r="CF1468" s="12"/>
      <c r="CG1468" s="12"/>
      <c r="CH1468" s="12"/>
      <c r="CI1468" s="12"/>
      <c r="CJ1468" s="12"/>
      <c r="CK1468" s="12"/>
      <c r="CL1468" s="12"/>
      <c r="CM1468" s="12"/>
      <c r="CN1468" s="12"/>
      <c r="CO1468" s="12"/>
      <c r="CP1468" s="12"/>
      <c r="CQ1468" s="12"/>
      <c r="CR1468" s="12"/>
      <c r="CS1468" s="12"/>
      <c r="CT1468" s="12"/>
      <c r="CU1468" s="12"/>
      <c r="CV1468" s="12"/>
      <c r="CW1468" s="12"/>
      <c r="CX1468" s="12"/>
      <c r="CY1468" s="12"/>
      <c r="CZ1468" s="12"/>
      <c r="DA1468" s="12"/>
      <c r="DB1468" s="12"/>
      <c r="DC1468" s="12"/>
      <c r="DD1468" s="12"/>
      <c r="DE1468" s="12"/>
      <c r="DF1468" s="12"/>
      <c r="DG1468" s="12"/>
      <c r="DH1468" s="12"/>
      <c r="DI1468" s="12"/>
      <c r="DJ1468" s="12"/>
      <c r="DK1468" s="12"/>
      <c r="DL1468" s="12"/>
      <c r="DM1468" s="12"/>
      <c r="DN1468" s="12"/>
      <c r="DO1468" s="12"/>
      <c r="DP1468" s="12"/>
      <c r="DQ1468" s="12"/>
      <c r="DR1468" s="12"/>
      <c r="DS1468" s="12"/>
      <c r="DT1468" s="12"/>
      <c r="DU1468" s="12"/>
      <c r="DV1468" s="12"/>
      <c r="DW1468" s="12"/>
      <c r="DX1468" s="12"/>
      <c r="DY1468" s="12"/>
      <c r="DZ1468" s="12"/>
      <c r="EA1468" s="12"/>
      <c r="EB1468" s="12"/>
      <c r="EC1468" s="12"/>
      <c r="ED1468" s="12"/>
      <c r="EE1468" s="12"/>
      <c r="EF1468" s="12"/>
      <c r="EG1468" s="12"/>
      <c r="EH1468" s="12"/>
      <c r="EI1468" s="12"/>
      <c r="EJ1468" s="12"/>
      <c r="EK1468" s="12"/>
      <c r="EL1468" s="12"/>
      <c r="EM1468" s="12"/>
      <c r="EN1468" s="12"/>
      <c r="EO1468" s="12"/>
      <c r="EP1468" s="12"/>
      <c r="EQ1468" s="12"/>
      <c r="ER1468" s="12"/>
      <c r="ES1468" s="12"/>
      <c r="ET1468" s="12"/>
      <c r="EU1468" s="12"/>
      <c r="EV1468" s="12"/>
      <c r="EW1468" s="12"/>
      <c r="EX1468" s="12"/>
      <c r="EY1468" s="12"/>
      <c r="EZ1468" s="12"/>
      <c r="FA1468" s="12"/>
      <c r="FB1468" s="12"/>
      <c r="FC1468" s="12"/>
      <c r="FD1468" s="12"/>
      <c r="FE1468" s="12"/>
      <c r="FF1468" s="12"/>
      <c r="FG1468" s="12"/>
      <c r="FH1468" s="12"/>
      <c r="FI1468" s="12"/>
      <c r="FJ1468" s="12"/>
      <c r="FK1468" s="12"/>
      <c r="FL1468" s="12"/>
      <c r="FM1468" s="12"/>
      <c r="FN1468" s="12"/>
      <c r="FO1468" s="12"/>
      <c r="FP1468" s="12"/>
      <c r="FQ1468" s="12"/>
      <c r="FR1468" s="12"/>
      <c r="FS1468" s="12"/>
      <c r="FT1468" s="12"/>
      <c r="FU1468" s="12"/>
      <c r="FV1468" s="12"/>
      <c r="FW1468" s="12"/>
      <c r="FX1468" s="12"/>
      <c r="FY1468" s="12"/>
      <c r="FZ1468" s="12"/>
      <c r="GA1468" s="12"/>
      <c r="GB1468" s="12"/>
      <c r="GC1468" s="12"/>
      <c r="GD1468" s="12"/>
      <c r="GE1468" s="12"/>
      <c r="GF1468" s="12"/>
      <c r="GG1468" s="12"/>
      <c r="GH1468" s="12"/>
      <c r="GI1468" s="12"/>
      <c r="GJ1468" s="12"/>
      <c r="GK1468" s="12"/>
      <c r="GL1468" s="12"/>
      <c r="GM1468" s="12"/>
      <c r="GN1468" s="12"/>
      <c r="GO1468" s="12"/>
      <c r="GP1468" s="12"/>
      <c r="GQ1468" s="12"/>
      <c r="GR1468" s="12"/>
    </row>
    <row r="1469" spans="1:200" x14ac:dyDescent="0.2">
      <c r="A1469" s="79">
        <f t="shared" si="596"/>
        <v>44541</v>
      </c>
      <c r="B1469" s="80">
        <f t="shared" ca="1" si="597"/>
        <v>1246.39491</v>
      </c>
      <c r="C1469" s="81">
        <f t="shared" si="598"/>
        <v>1000</v>
      </c>
      <c r="D1469" s="82">
        <f ca="1">IF(A1469&lt;$B$1,VLOOKUP(A1469,[1]DI!$A$4:$B$15000,2,FALSE),0)</f>
        <v>0</v>
      </c>
      <c r="E1469" s="81">
        <f t="shared" ca="1" si="599"/>
        <v>0</v>
      </c>
      <c r="F1469" s="83">
        <f t="shared" si="594"/>
        <v>1.1679999999999999</v>
      </c>
      <c r="G1469" s="84">
        <f t="shared" ca="1" si="600"/>
        <v>1</v>
      </c>
      <c r="H1469" s="81">
        <f ca="1">TRUNC(PRODUCT(G$10:G1468),15)</f>
        <v>1.24639490520732</v>
      </c>
      <c r="I1469" s="81">
        <f t="shared" si="601"/>
        <v>1</v>
      </c>
      <c r="J1469" s="81">
        <f t="shared" ca="1" si="602"/>
        <v>1.24639491</v>
      </c>
      <c r="K1469" s="81">
        <f t="shared" ca="1" si="603"/>
        <v>246.39491000000001</v>
      </c>
      <c r="L1469" s="85">
        <f>IF(VLOOKUP(A1469,$U$12:$AD$125,8)=VLOOKUP(A1468,$U$12:$AD$125,8),0,VLOOKUP(A1469,U$12:$AD$125,8))</f>
        <v>0</v>
      </c>
      <c r="M1469" s="86">
        <f>IF(L1469&gt;0,VLOOKUP(L1469,T$12:$AC$125,7),0)</f>
        <v>0</v>
      </c>
      <c r="N1469" s="81">
        <f t="shared" si="595"/>
        <v>0</v>
      </c>
      <c r="O1469" s="81">
        <f t="shared" ca="1" si="604"/>
        <v>246.39491000000001</v>
      </c>
      <c r="P1469" s="87" t="str">
        <f t="shared" si="605"/>
        <v>J=</v>
      </c>
      <c r="Q1469" s="88">
        <f t="shared" si="606"/>
        <v>44676</v>
      </c>
      <c r="R1469" s="7"/>
      <c r="S1469" s="7"/>
      <c r="T1469" s="7"/>
      <c r="U1469" s="7"/>
      <c r="V1469" s="7"/>
      <c r="W1469" s="7"/>
      <c r="X1469" s="7"/>
      <c r="Y1469" s="7"/>
      <c r="Z1469" s="7"/>
      <c r="AA1469" s="7"/>
      <c r="AB1469" s="7"/>
      <c r="AC1469" s="7"/>
      <c r="AD1469" s="7"/>
      <c r="AE1469" s="7"/>
      <c r="AF1469" s="65"/>
      <c r="AG1469" s="9"/>
      <c r="AH1469" s="9"/>
      <c r="AI1469" s="4"/>
      <c r="AJ1469" s="10"/>
      <c r="AK1469" s="4"/>
      <c r="AL1469" s="65"/>
      <c r="AM1469" s="10"/>
      <c r="AN1469" s="9"/>
      <c r="AO1469" s="7"/>
      <c r="AP1469" s="11"/>
      <c r="AQ1469" s="9"/>
      <c r="AR1469" s="8"/>
      <c r="AS1469" s="65"/>
      <c r="AT1469" s="12"/>
      <c r="AU1469" s="12"/>
      <c r="AV1469" s="22"/>
      <c r="AW1469" s="12"/>
      <c r="AX1469" s="12"/>
      <c r="AY1469" s="12"/>
      <c r="AZ1469" s="12"/>
      <c r="BA1469" s="12"/>
      <c r="BB1469" s="12"/>
      <c r="BC1469" s="12"/>
      <c r="BD1469" s="12"/>
      <c r="BE1469" s="12"/>
      <c r="BF1469" s="12"/>
      <c r="BG1469" s="12"/>
      <c r="BH1469" s="12"/>
      <c r="BI1469" s="12"/>
      <c r="BJ1469" s="12"/>
      <c r="BK1469" s="12"/>
      <c r="BL1469" s="12"/>
      <c r="BM1469" s="12"/>
      <c r="BN1469" s="12"/>
      <c r="BO1469" s="12"/>
      <c r="BP1469" s="12"/>
      <c r="BQ1469" s="12"/>
      <c r="BR1469" s="12"/>
      <c r="BS1469" s="12"/>
      <c r="BT1469" s="12"/>
      <c r="BU1469" s="12"/>
      <c r="BV1469" s="12"/>
      <c r="BW1469" s="12"/>
      <c r="BX1469" s="12"/>
      <c r="BY1469" s="12"/>
      <c r="BZ1469" s="12"/>
      <c r="CA1469" s="12"/>
      <c r="CB1469" s="12"/>
      <c r="CC1469" s="12"/>
      <c r="CD1469" s="12"/>
      <c r="CE1469" s="12"/>
      <c r="CF1469" s="12"/>
      <c r="CG1469" s="12"/>
      <c r="CH1469" s="12"/>
      <c r="CI1469" s="12"/>
      <c r="CJ1469" s="12"/>
      <c r="CK1469" s="12"/>
      <c r="CL1469" s="12"/>
      <c r="CM1469" s="12"/>
      <c r="CN1469" s="12"/>
      <c r="CO1469" s="12"/>
      <c r="CP1469" s="12"/>
      <c r="CQ1469" s="12"/>
      <c r="CR1469" s="12"/>
      <c r="CS1469" s="12"/>
      <c r="CT1469" s="12"/>
      <c r="CU1469" s="12"/>
      <c r="CV1469" s="12"/>
      <c r="CW1469" s="12"/>
      <c r="CX1469" s="12"/>
      <c r="CY1469" s="12"/>
      <c r="CZ1469" s="12"/>
      <c r="DA1469" s="12"/>
      <c r="DB1469" s="12"/>
      <c r="DC1469" s="12"/>
      <c r="DD1469" s="12"/>
      <c r="DE1469" s="12"/>
      <c r="DF1469" s="12"/>
      <c r="DG1469" s="12"/>
      <c r="DH1469" s="12"/>
      <c r="DI1469" s="12"/>
      <c r="DJ1469" s="12"/>
      <c r="DK1469" s="12"/>
      <c r="DL1469" s="12"/>
      <c r="DM1469" s="12"/>
      <c r="DN1469" s="12"/>
      <c r="DO1469" s="12"/>
      <c r="DP1469" s="12"/>
      <c r="DQ1469" s="12"/>
      <c r="DR1469" s="12"/>
      <c r="DS1469" s="12"/>
      <c r="DT1469" s="12"/>
      <c r="DU1469" s="12"/>
      <c r="DV1469" s="12"/>
      <c r="DW1469" s="12"/>
      <c r="DX1469" s="12"/>
      <c r="DY1469" s="12"/>
      <c r="DZ1469" s="12"/>
      <c r="EA1469" s="12"/>
      <c r="EB1469" s="12"/>
      <c r="EC1469" s="12"/>
      <c r="ED1469" s="12"/>
      <c r="EE1469" s="12"/>
      <c r="EF1469" s="12"/>
      <c r="EG1469" s="12"/>
      <c r="EH1469" s="12"/>
      <c r="EI1469" s="12"/>
      <c r="EJ1469" s="12"/>
      <c r="EK1469" s="12"/>
      <c r="EL1469" s="12"/>
      <c r="EM1469" s="12"/>
      <c r="EN1469" s="12"/>
      <c r="EO1469" s="12"/>
      <c r="EP1469" s="12"/>
      <c r="EQ1469" s="12"/>
      <c r="ER1469" s="12"/>
      <c r="ES1469" s="12"/>
      <c r="ET1469" s="12"/>
      <c r="EU1469" s="12"/>
      <c r="EV1469" s="12"/>
      <c r="EW1469" s="12"/>
      <c r="EX1469" s="12"/>
      <c r="EY1469" s="12"/>
      <c r="EZ1469" s="12"/>
      <c r="FA1469" s="12"/>
      <c r="FB1469" s="12"/>
      <c r="FC1469" s="12"/>
      <c r="FD1469" s="12"/>
      <c r="FE1469" s="12"/>
      <c r="FF1469" s="12"/>
      <c r="FG1469" s="12"/>
      <c r="FH1469" s="12"/>
      <c r="FI1469" s="12"/>
      <c r="FJ1469" s="12"/>
      <c r="FK1469" s="12"/>
      <c r="FL1469" s="12"/>
      <c r="FM1469" s="12"/>
      <c r="FN1469" s="12"/>
      <c r="FO1469" s="12"/>
      <c r="FP1469" s="12"/>
      <c r="FQ1469" s="12"/>
      <c r="FR1469" s="12"/>
      <c r="FS1469" s="12"/>
      <c r="FT1469" s="12"/>
      <c r="FU1469" s="12"/>
      <c r="FV1469" s="12"/>
      <c r="FW1469" s="12"/>
      <c r="FX1469" s="12"/>
      <c r="FY1469" s="12"/>
      <c r="FZ1469" s="12"/>
      <c r="GA1469" s="12"/>
      <c r="GB1469" s="12"/>
      <c r="GC1469" s="12"/>
      <c r="GD1469" s="12"/>
      <c r="GE1469" s="12"/>
      <c r="GF1469" s="12"/>
      <c r="GG1469" s="12"/>
      <c r="GH1469" s="12"/>
      <c r="GI1469" s="12"/>
      <c r="GJ1469" s="12"/>
      <c r="GK1469" s="12"/>
      <c r="GL1469" s="12"/>
      <c r="GM1469" s="12"/>
      <c r="GN1469" s="12"/>
      <c r="GO1469" s="12"/>
      <c r="GP1469" s="12"/>
      <c r="GQ1469" s="12"/>
      <c r="GR1469" s="12"/>
    </row>
    <row r="1470" spans="1:200" x14ac:dyDescent="0.2">
      <c r="A1470" s="79">
        <f t="shared" si="596"/>
        <v>44542</v>
      </c>
      <c r="B1470" s="80">
        <f t="shared" ca="1" si="597"/>
        <v>1246.39491</v>
      </c>
      <c r="C1470" s="81">
        <f t="shared" si="598"/>
        <v>1000</v>
      </c>
      <c r="D1470" s="82">
        <f ca="1">IF(A1470&lt;$B$1,VLOOKUP(A1470,[1]DI!$A$4:$B$15000,2,FALSE),0)</f>
        <v>0</v>
      </c>
      <c r="E1470" s="81">
        <f t="shared" ca="1" si="599"/>
        <v>0</v>
      </c>
      <c r="F1470" s="83">
        <f t="shared" si="594"/>
        <v>1.1679999999999999</v>
      </c>
      <c r="G1470" s="84">
        <f t="shared" ca="1" si="600"/>
        <v>1</v>
      </c>
      <c r="H1470" s="81">
        <f ca="1">TRUNC(PRODUCT(G$10:G1469),15)</f>
        <v>1.24639490520732</v>
      </c>
      <c r="I1470" s="81">
        <f t="shared" si="601"/>
        <v>1</v>
      </c>
      <c r="J1470" s="81">
        <f t="shared" ca="1" si="602"/>
        <v>1.24639491</v>
      </c>
      <c r="K1470" s="81">
        <f t="shared" ca="1" si="603"/>
        <v>246.39491000000001</v>
      </c>
      <c r="L1470" s="85">
        <f>IF(VLOOKUP(A1470,$U$12:$AD$125,8)=VLOOKUP(A1469,$U$12:$AD$125,8),0,VLOOKUP(A1470,U$12:$AD$125,8))</f>
        <v>0</v>
      </c>
      <c r="M1470" s="86">
        <f>IF(L1470&gt;0,VLOOKUP(L1470,T$12:$AC$125,7),0)</f>
        <v>0</v>
      </c>
      <c r="N1470" s="81">
        <f t="shared" si="595"/>
        <v>0</v>
      </c>
      <c r="O1470" s="81">
        <f t="shared" ca="1" si="604"/>
        <v>246.39491000000001</v>
      </c>
      <c r="P1470" s="87" t="str">
        <f t="shared" si="605"/>
        <v>J=</v>
      </c>
      <c r="Q1470" s="88">
        <f t="shared" si="606"/>
        <v>44676</v>
      </c>
      <c r="R1470" s="7"/>
      <c r="S1470" s="7"/>
      <c r="T1470" s="7"/>
      <c r="U1470" s="7"/>
      <c r="V1470" s="7"/>
      <c r="W1470" s="7"/>
      <c r="X1470" s="7"/>
      <c r="Y1470" s="7"/>
      <c r="Z1470" s="7"/>
      <c r="AA1470" s="7"/>
      <c r="AB1470" s="7"/>
      <c r="AC1470" s="7"/>
      <c r="AD1470" s="7"/>
      <c r="AE1470" s="7"/>
      <c r="AF1470" s="65"/>
      <c r="AG1470" s="9"/>
      <c r="AH1470" s="9"/>
      <c r="AI1470" s="4"/>
      <c r="AJ1470" s="10"/>
      <c r="AK1470" s="4"/>
      <c r="AL1470" s="65"/>
      <c r="AM1470" s="10"/>
      <c r="AN1470" s="9"/>
      <c r="AO1470" s="7"/>
      <c r="AP1470" s="11"/>
      <c r="AQ1470" s="9"/>
      <c r="AR1470" s="8"/>
      <c r="AS1470" s="65"/>
      <c r="AT1470" s="12"/>
      <c r="AU1470" s="12"/>
      <c r="AV1470" s="22"/>
      <c r="AW1470" s="12"/>
      <c r="AX1470" s="12"/>
      <c r="AY1470" s="12"/>
      <c r="AZ1470" s="12"/>
      <c r="BA1470" s="12"/>
      <c r="BB1470" s="12"/>
      <c r="BC1470" s="12"/>
      <c r="BD1470" s="12"/>
      <c r="BE1470" s="12"/>
      <c r="BF1470" s="12"/>
      <c r="BG1470" s="12"/>
      <c r="BH1470" s="12"/>
      <c r="BI1470" s="12"/>
      <c r="BJ1470" s="12"/>
      <c r="BK1470" s="12"/>
      <c r="BL1470" s="12"/>
      <c r="BM1470" s="12"/>
      <c r="BN1470" s="12"/>
      <c r="BO1470" s="12"/>
      <c r="BP1470" s="12"/>
      <c r="BQ1470" s="12"/>
      <c r="BR1470" s="12"/>
      <c r="BS1470" s="12"/>
      <c r="BT1470" s="12"/>
      <c r="BU1470" s="12"/>
      <c r="BV1470" s="12"/>
      <c r="BW1470" s="12"/>
      <c r="BX1470" s="12"/>
      <c r="BY1470" s="12"/>
      <c r="BZ1470" s="12"/>
      <c r="CA1470" s="12"/>
      <c r="CB1470" s="12"/>
      <c r="CC1470" s="12"/>
      <c r="CD1470" s="12"/>
      <c r="CE1470" s="12"/>
      <c r="CF1470" s="12"/>
      <c r="CG1470" s="12"/>
      <c r="CH1470" s="12"/>
      <c r="CI1470" s="12"/>
      <c r="CJ1470" s="12"/>
      <c r="CK1470" s="12"/>
      <c r="CL1470" s="12"/>
      <c r="CM1470" s="12"/>
      <c r="CN1470" s="12"/>
      <c r="CO1470" s="12"/>
      <c r="CP1470" s="12"/>
      <c r="CQ1470" s="12"/>
      <c r="CR1470" s="12"/>
      <c r="CS1470" s="12"/>
      <c r="CT1470" s="12"/>
      <c r="CU1470" s="12"/>
      <c r="CV1470" s="12"/>
      <c r="CW1470" s="12"/>
      <c r="CX1470" s="12"/>
      <c r="CY1470" s="12"/>
      <c r="CZ1470" s="12"/>
      <c r="DA1470" s="12"/>
      <c r="DB1470" s="12"/>
      <c r="DC1470" s="12"/>
      <c r="DD1470" s="12"/>
      <c r="DE1470" s="12"/>
      <c r="DF1470" s="12"/>
      <c r="DG1470" s="12"/>
      <c r="DH1470" s="12"/>
      <c r="DI1470" s="12"/>
      <c r="DJ1470" s="12"/>
      <c r="DK1470" s="12"/>
      <c r="DL1470" s="12"/>
      <c r="DM1470" s="12"/>
      <c r="DN1470" s="12"/>
      <c r="DO1470" s="12"/>
      <c r="DP1470" s="12"/>
      <c r="DQ1470" s="12"/>
      <c r="DR1470" s="12"/>
      <c r="DS1470" s="12"/>
      <c r="DT1470" s="12"/>
      <c r="DU1470" s="12"/>
      <c r="DV1470" s="12"/>
      <c r="DW1470" s="12"/>
      <c r="DX1470" s="12"/>
      <c r="DY1470" s="12"/>
      <c r="DZ1470" s="12"/>
      <c r="EA1470" s="12"/>
      <c r="EB1470" s="12"/>
      <c r="EC1470" s="12"/>
      <c r="ED1470" s="12"/>
      <c r="EE1470" s="12"/>
      <c r="EF1470" s="12"/>
      <c r="EG1470" s="12"/>
      <c r="EH1470" s="12"/>
      <c r="EI1470" s="12"/>
      <c r="EJ1470" s="12"/>
      <c r="EK1470" s="12"/>
      <c r="EL1470" s="12"/>
      <c r="EM1470" s="12"/>
      <c r="EN1470" s="12"/>
      <c r="EO1470" s="12"/>
      <c r="EP1470" s="12"/>
      <c r="EQ1470" s="12"/>
      <c r="ER1470" s="12"/>
      <c r="ES1470" s="12"/>
      <c r="ET1470" s="12"/>
      <c r="EU1470" s="12"/>
      <c r="EV1470" s="12"/>
      <c r="EW1470" s="12"/>
      <c r="EX1470" s="12"/>
      <c r="EY1470" s="12"/>
      <c r="EZ1470" s="12"/>
      <c r="FA1470" s="12"/>
      <c r="FB1470" s="12"/>
      <c r="FC1470" s="12"/>
      <c r="FD1470" s="12"/>
      <c r="FE1470" s="12"/>
      <c r="FF1470" s="12"/>
      <c r="FG1470" s="12"/>
      <c r="FH1470" s="12"/>
      <c r="FI1470" s="12"/>
      <c r="FJ1470" s="12"/>
      <c r="FK1470" s="12"/>
      <c r="FL1470" s="12"/>
      <c r="FM1470" s="12"/>
      <c r="FN1470" s="12"/>
      <c r="FO1470" s="12"/>
      <c r="FP1470" s="12"/>
      <c r="FQ1470" s="12"/>
      <c r="FR1470" s="12"/>
      <c r="FS1470" s="12"/>
      <c r="FT1470" s="12"/>
      <c r="FU1470" s="12"/>
      <c r="FV1470" s="12"/>
      <c r="FW1470" s="12"/>
      <c r="FX1470" s="12"/>
      <c r="FY1470" s="12"/>
      <c r="FZ1470" s="12"/>
      <c r="GA1470" s="12"/>
      <c r="GB1470" s="12"/>
      <c r="GC1470" s="12"/>
      <c r="GD1470" s="12"/>
      <c r="GE1470" s="12"/>
      <c r="GF1470" s="12"/>
      <c r="GG1470" s="12"/>
      <c r="GH1470" s="12"/>
      <c r="GI1470" s="12"/>
      <c r="GJ1470" s="12"/>
      <c r="GK1470" s="12"/>
      <c r="GL1470" s="12"/>
      <c r="GM1470" s="12"/>
      <c r="GN1470" s="12"/>
      <c r="GO1470" s="12"/>
      <c r="GP1470" s="12"/>
      <c r="GQ1470" s="12"/>
      <c r="GR1470" s="12"/>
    </row>
    <row r="1471" spans="1:200" x14ac:dyDescent="0.2">
      <c r="A1471" s="79">
        <f t="shared" si="596"/>
        <v>44543</v>
      </c>
      <c r="B1471" s="80">
        <f t="shared" ca="1" si="597"/>
        <v>1246.39491</v>
      </c>
      <c r="C1471" s="81">
        <f t="shared" si="598"/>
        <v>1000</v>
      </c>
      <c r="D1471" s="82">
        <f ca="1">IF(A1471&lt;$B$1,VLOOKUP(A1471,[1]DI!$A$4:$B$15000,2,FALSE),0)</f>
        <v>9.1499999999999998E-2</v>
      </c>
      <c r="E1471" s="81">
        <f t="shared" ca="1" si="599"/>
        <v>3.4749E-4</v>
      </c>
      <c r="F1471" s="83">
        <f t="shared" si="594"/>
        <v>1.1679999999999999</v>
      </c>
      <c r="G1471" s="84">
        <f t="shared" ca="1" si="600"/>
        <v>1.0004058683199999</v>
      </c>
      <c r="H1471" s="81">
        <f ca="1">TRUNC(PRODUCT(G$10:G1470),15)</f>
        <v>1.24639490520732</v>
      </c>
      <c r="I1471" s="81">
        <f t="shared" si="601"/>
        <v>1</v>
      </c>
      <c r="J1471" s="81">
        <f t="shared" ca="1" si="602"/>
        <v>1.24639491</v>
      </c>
      <c r="K1471" s="81">
        <f t="shared" ca="1" si="603"/>
        <v>246.39491000000001</v>
      </c>
      <c r="L1471" s="85">
        <f>IF(VLOOKUP(A1471,$U$12:$AD$125,8)=VLOOKUP(A1470,$U$12:$AD$125,8),0,VLOOKUP(A1471,U$12:$AD$125,8))</f>
        <v>0</v>
      </c>
      <c r="M1471" s="86">
        <f>IF(L1471&gt;0,VLOOKUP(L1471,T$12:$AC$125,7),0)</f>
        <v>0</v>
      </c>
      <c r="N1471" s="81">
        <f t="shared" si="595"/>
        <v>0</v>
      </c>
      <c r="O1471" s="81">
        <f t="shared" ca="1" si="604"/>
        <v>246.39491000000001</v>
      </c>
      <c r="P1471" s="87" t="str">
        <f t="shared" si="605"/>
        <v>J=</v>
      </c>
      <c r="Q1471" s="88">
        <f t="shared" si="606"/>
        <v>44676</v>
      </c>
      <c r="R1471" s="7"/>
      <c r="S1471" s="7"/>
      <c r="T1471" s="7"/>
      <c r="U1471" s="7"/>
      <c r="V1471" s="7"/>
      <c r="W1471" s="7"/>
      <c r="X1471" s="7"/>
      <c r="Y1471" s="7"/>
      <c r="Z1471" s="7"/>
      <c r="AA1471" s="7"/>
      <c r="AB1471" s="7"/>
      <c r="AC1471" s="7"/>
      <c r="AD1471" s="7"/>
      <c r="AE1471" s="7"/>
      <c r="AF1471" s="65"/>
      <c r="AG1471" s="9"/>
      <c r="AH1471" s="9"/>
      <c r="AI1471" s="4"/>
      <c r="AJ1471" s="10"/>
      <c r="AK1471" s="4"/>
      <c r="AL1471" s="65"/>
      <c r="AM1471" s="10"/>
      <c r="AN1471" s="9"/>
      <c r="AO1471" s="7"/>
      <c r="AP1471" s="11"/>
      <c r="AQ1471" s="9"/>
      <c r="AR1471" s="8"/>
      <c r="AS1471" s="65"/>
      <c r="AT1471" s="12"/>
      <c r="AU1471" s="12"/>
      <c r="AV1471" s="22"/>
      <c r="AW1471" s="12"/>
      <c r="AX1471" s="12"/>
      <c r="AY1471" s="12"/>
      <c r="AZ1471" s="12"/>
      <c r="BA1471" s="12"/>
      <c r="BB1471" s="12"/>
      <c r="BC1471" s="12"/>
      <c r="BD1471" s="12"/>
      <c r="BE1471" s="12"/>
      <c r="BF1471" s="12"/>
      <c r="BG1471" s="12"/>
      <c r="BH1471" s="12"/>
      <c r="BI1471" s="12"/>
      <c r="BJ1471" s="12"/>
      <c r="BK1471" s="12"/>
      <c r="BL1471" s="12"/>
      <c r="BM1471" s="12"/>
      <c r="BN1471" s="12"/>
      <c r="BO1471" s="12"/>
      <c r="BP1471" s="12"/>
      <c r="BQ1471" s="12"/>
      <c r="BR1471" s="12"/>
      <c r="BS1471" s="12"/>
      <c r="BT1471" s="12"/>
      <c r="BU1471" s="12"/>
      <c r="BV1471" s="12"/>
      <c r="BW1471" s="12"/>
      <c r="BX1471" s="12"/>
      <c r="BY1471" s="12"/>
      <c r="BZ1471" s="12"/>
      <c r="CA1471" s="12"/>
      <c r="CB1471" s="12"/>
      <c r="CC1471" s="12"/>
      <c r="CD1471" s="12"/>
      <c r="CE1471" s="12"/>
      <c r="CF1471" s="12"/>
      <c r="CG1471" s="12"/>
      <c r="CH1471" s="12"/>
      <c r="CI1471" s="12"/>
      <c r="CJ1471" s="12"/>
      <c r="CK1471" s="12"/>
      <c r="CL1471" s="12"/>
      <c r="CM1471" s="12"/>
      <c r="CN1471" s="12"/>
      <c r="CO1471" s="12"/>
      <c r="CP1471" s="12"/>
      <c r="CQ1471" s="12"/>
      <c r="CR1471" s="12"/>
      <c r="CS1471" s="12"/>
      <c r="CT1471" s="12"/>
      <c r="CU1471" s="12"/>
      <c r="CV1471" s="12"/>
      <c r="CW1471" s="12"/>
      <c r="CX1471" s="12"/>
      <c r="CY1471" s="12"/>
      <c r="CZ1471" s="12"/>
      <c r="DA1471" s="12"/>
      <c r="DB1471" s="12"/>
      <c r="DC1471" s="12"/>
      <c r="DD1471" s="12"/>
      <c r="DE1471" s="12"/>
      <c r="DF1471" s="12"/>
      <c r="DG1471" s="12"/>
      <c r="DH1471" s="12"/>
      <c r="DI1471" s="12"/>
      <c r="DJ1471" s="12"/>
      <c r="DK1471" s="12"/>
      <c r="DL1471" s="12"/>
      <c r="DM1471" s="12"/>
      <c r="DN1471" s="12"/>
      <c r="DO1471" s="12"/>
      <c r="DP1471" s="12"/>
      <c r="DQ1471" s="12"/>
      <c r="DR1471" s="12"/>
      <c r="DS1471" s="12"/>
      <c r="DT1471" s="12"/>
      <c r="DU1471" s="12"/>
      <c r="DV1471" s="12"/>
      <c r="DW1471" s="12"/>
      <c r="DX1471" s="12"/>
      <c r="DY1471" s="12"/>
      <c r="DZ1471" s="12"/>
      <c r="EA1471" s="12"/>
      <c r="EB1471" s="12"/>
      <c r="EC1471" s="12"/>
      <c r="ED1471" s="12"/>
      <c r="EE1471" s="12"/>
      <c r="EF1471" s="12"/>
      <c r="EG1471" s="12"/>
      <c r="EH1471" s="12"/>
      <c r="EI1471" s="12"/>
      <c r="EJ1471" s="12"/>
      <c r="EK1471" s="12"/>
      <c r="EL1471" s="12"/>
      <c r="EM1471" s="12"/>
      <c r="EN1471" s="12"/>
      <c r="EO1471" s="12"/>
      <c r="EP1471" s="12"/>
      <c r="EQ1471" s="12"/>
      <c r="ER1471" s="12"/>
      <c r="ES1471" s="12"/>
      <c r="ET1471" s="12"/>
      <c r="EU1471" s="12"/>
      <c r="EV1471" s="12"/>
      <c r="EW1471" s="12"/>
      <c r="EX1471" s="12"/>
      <c r="EY1471" s="12"/>
      <c r="EZ1471" s="12"/>
      <c r="FA1471" s="12"/>
      <c r="FB1471" s="12"/>
      <c r="FC1471" s="12"/>
      <c r="FD1471" s="12"/>
      <c r="FE1471" s="12"/>
      <c r="FF1471" s="12"/>
      <c r="FG1471" s="12"/>
      <c r="FH1471" s="12"/>
      <c r="FI1471" s="12"/>
      <c r="FJ1471" s="12"/>
      <c r="FK1471" s="12"/>
      <c r="FL1471" s="12"/>
      <c r="FM1471" s="12"/>
      <c r="FN1471" s="12"/>
      <c r="FO1471" s="12"/>
      <c r="FP1471" s="12"/>
      <c r="FQ1471" s="12"/>
      <c r="FR1471" s="12"/>
      <c r="FS1471" s="12"/>
      <c r="FT1471" s="12"/>
      <c r="FU1471" s="12"/>
      <c r="FV1471" s="12"/>
      <c r="FW1471" s="12"/>
      <c r="FX1471" s="12"/>
      <c r="FY1471" s="12"/>
      <c r="FZ1471" s="12"/>
      <c r="GA1471" s="12"/>
      <c r="GB1471" s="12"/>
      <c r="GC1471" s="12"/>
      <c r="GD1471" s="12"/>
      <c r="GE1471" s="12"/>
      <c r="GF1471" s="12"/>
      <c r="GG1471" s="12"/>
      <c r="GH1471" s="12"/>
      <c r="GI1471" s="12"/>
      <c r="GJ1471" s="12"/>
      <c r="GK1471" s="12"/>
      <c r="GL1471" s="12"/>
      <c r="GM1471" s="12"/>
      <c r="GN1471" s="12"/>
      <c r="GO1471" s="12"/>
      <c r="GP1471" s="12"/>
      <c r="GQ1471" s="12"/>
      <c r="GR1471" s="12"/>
    </row>
    <row r="1472" spans="1:200" x14ac:dyDescent="0.2">
      <c r="A1472" s="79">
        <f t="shared" si="596"/>
        <v>44544</v>
      </c>
      <c r="B1472" s="80">
        <f t="shared" ca="1" si="597"/>
        <v>1246.9007799999999</v>
      </c>
      <c r="C1472" s="81">
        <f t="shared" si="598"/>
        <v>1000</v>
      </c>
      <c r="D1472" s="82">
        <f ca="1">IF(A1472&lt;$B$1,VLOOKUP(A1472,[1]DI!$A$4:$B$15000,2,FALSE),0)</f>
        <v>9.1499999999999998E-2</v>
      </c>
      <c r="E1472" s="81">
        <f t="shared" ca="1" si="599"/>
        <v>3.4749E-4</v>
      </c>
      <c r="F1472" s="83">
        <f t="shared" si="594"/>
        <v>1.1679999999999999</v>
      </c>
      <c r="G1472" s="84">
        <f t="shared" ca="1" si="600"/>
        <v>1.0004058683199999</v>
      </c>
      <c r="H1472" s="81">
        <f ca="1">TRUNC(PRODUCT(G$10:G1471),15)</f>
        <v>1.2469007774135501</v>
      </c>
      <c r="I1472" s="81">
        <f t="shared" si="601"/>
        <v>1</v>
      </c>
      <c r="J1472" s="81">
        <f t="shared" ca="1" si="602"/>
        <v>1.24690078</v>
      </c>
      <c r="K1472" s="81">
        <f t="shared" ca="1" si="603"/>
        <v>246.90078</v>
      </c>
      <c r="L1472" s="85">
        <f>IF(VLOOKUP(A1472,$U$12:$AD$125,8)=VLOOKUP(A1471,$U$12:$AD$125,8),0,VLOOKUP(A1472,U$12:$AD$125,8))</f>
        <v>0</v>
      </c>
      <c r="M1472" s="86">
        <f>IF(L1472&gt;0,VLOOKUP(L1472,T$12:$AC$125,7),0)</f>
        <v>0</v>
      </c>
      <c r="N1472" s="81">
        <f t="shared" si="595"/>
        <v>0</v>
      </c>
      <c r="O1472" s="81">
        <f t="shared" ca="1" si="604"/>
        <v>246.90078</v>
      </c>
      <c r="P1472" s="87" t="str">
        <f t="shared" si="605"/>
        <v>J=</v>
      </c>
      <c r="Q1472" s="88">
        <f t="shared" si="606"/>
        <v>44676</v>
      </c>
      <c r="R1472" s="7"/>
      <c r="S1472" s="7"/>
      <c r="T1472" s="7"/>
      <c r="U1472" s="7"/>
      <c r="V1472" s="7"/>
      <c r="W1472" s="7"/>
      <c r="X1472" s="7"/>
      <c r="Y1472" s="7"/>
      <c r="Z1472" s="7"/>
      <c r="AA1472" s="7"/>
      <c r="AB1472" s="7"/>
      <c r="AC1472" s="7"/>
      <c r="AD1472" s="7"/>
      <c r="AE1472" s="7"/>
      <c r="AF1472" s="65"/>
      <c r="AG1472" s="9"/>
      <c r="AH1472" s="9"/>
      <c r="AI1472" s="4"/>
      <c r="AJ1472" s="10"/>
      <c r="AK1472" s="4"/>
      <c r="AL1472" s="65"/>
      <c r="AM1472" s="10"/>
      <c r="AN1472" s="9"/>
      <c r="AO1472" s="7"/>
      <c r="AP1472" s="11"/>
      <c r="AQ1472" s="9"/>
      <c r="AR1472" s="8"/>
      <c r="AS1472" s="65"/>
      <c r="AT1472" s="12"/>
      <c r="AU1472" s="12"/>
      <c r="AV1472" s="22"/>
      <c r="AW1472" s="12"/>
      <c r="AX1472" s="12"/>
      <c r="AY1472" s="12"/>
      <c r="AZ1472" s="12"/>
      <c r="BA1472" s="12"/>
      <c r="BB1472" s="12"/>
      <c r="BC1472" s="12"/>
      <c r="BD1472" s="12"/>
      <c r="BE1472" s="12"/>
      <c r="BF1472" s="12"/>
      <c r="BG1472" s="12"/>
      <c r="BH1472" s="12"/>
      <c r="BI1472" s="12"/>
      <c r="BJ1472" s="12"/>
      <c r="BK1472" s="12"/>
      <c r="BL1472" s="12"/>
      <c r="BM1472" s="12"/>
      <c r="BN1472" s="12"/>
      <c r="BO1472" s="12"/>
      <c r="BP1472" s="12"/>
      <c r="BQ1472" s="12"/>
      <c r="BR1472" s="12"/>
      <c r="BS1472" s="12"/>
      <c r="BT1472" s="12"/>
      <c r="BU1472" s="12"/>
      <c r="BV1472" s="12"/>
      <c r="BW1472" s="12"/>
      <c r="BX1472" s="12"/>
      <c r="BY1472" s="12"/>
      <c r="BZ1472" s="12"/>
      <c r="CA1472" s="12"/>
      <c r="CB1472" s="12"/>
      <c r="CC1472" s="12"/>
      <c r="CD1472" s="12"/>
      <c r="CE1472" s="12"/>
      <c r="CF1472" s="12"/>
      <c r="CG1472" s="12"/>
      <c r="CH1472" s="12"/>
      <c r="CI1472" s="12"/>
      <c r="CJ1472" s="12"/>
      <c r="CK1472" s="12"/>
      <c r="CL1472" s="12"/>
      <c r="CM1472" s="12"/>
      <c r="CN1472" s="12"/>
      <c r="CO1472" s="12"/>
      <c r="CP1472" s="12"/>
      <c r="CQ1472" s="12"/>
      <c r="CR1472" s="12"/>
      <c r="CS1472" s="12"/>
      <c r="CT1472" s="12"/>
      <c r="CU1472" s="12"/>
      <c r="CV1472" s="12"/>
      <c r="CW1472" s="12"/>
      <c r="CX1472" s="12"/>
      <c r="CY1472" s="12"/>
      <c r="CZ1472" s="12"/>
      <c r="DA1472" s="12"/>
      <c r="DB1472" s="12"/>
      <c r="DC1472" s="12"/>
      <c r="DD1472" s="12"/>
      <c r="DE1472" s="12"/>
      <c r="DF1472" s="12"/>
      <c r="DG1472" s="12"/>
      <c r="DH1472" s="12"/>
      <c r="DI1472" s="12"/>
      <c r="DJ1472" s="12"/>
      <c r="DK1472" s="12"/>
      <c r="DL1472" s="12"/>
      <c r="DM1472" s="12"/>
      <c r="DN1472" s="12"/>
      <c r="DO1472" s="12"/>
      <c r="DP1472" s="12"/>
      <c r="DQ1472" s="12"/>
      <c r="DR1472" s="12"/>
      <c r="DS1472" s="12"/>
      <c r="DT1472" s="12"/>
      <c r="DU1472" s="12"/>
      <c r="DV1472" s="12"/>
      <c r="DW1472" s="12"/>
      <c r="DX1472" s="12"/>
      <c r="DY1472" s="12"/>
      <c r="DZ1472" s="12"/>
      <c r="EA1472" s="12"/>
      <c r="EB1472" s="12"/>
      <c r="EC1472" s="12"/>
      <c r="ED1472" s="12"/>
      <c r="EE1472" s="12"/>
      <c r="EF1472" s="12"/>
      <c r="EG1472" s="12"/>
      <c r="EH1472" s="12"/>
      <c r="EI1472" s="12"/>
      <c r="EJ1472" s="12"/>
      <c r="EK1472" s="12"/>
      <c r="EL1472" s="12"/>
      <c r="EM1472" s="12"/>
      <c r="EN1472" s="12"/>
      <c r="EO1472" s="12"/>
      <c r="EP1472" s="12"/>
      <c r="EQ1472" s="12"/>
      <c r="ER1472" s="12"/>
      <c r="ES1472" s="12"/>
      <c r="ET1472" s="12"/>
      <c r="EU1472" s="12"/>
      <c r="EV1472" s="12"/>
      <c r="EW1472" s="12"/>
      <c r="EX1472" s="12"/>
      <c r="EY1472" s="12"/>
      <c r="EZ1472" s="12"/>
      <c r="FA1472" s="12"/>
      <c r="FB1472" s="12"/>
      <c r="FC1472" s="12"/>
      <c r="FD1472" s="12"/>
      <c r="FE1472" s="12"/>
      <c r="FF1472" s="12"/>
      <c r="FG1472" s="12"/>
      <c r="FH1472" s="12"/>
      <c r="FI1472" s="12"/>
      <c r="FJ1472" s="12"/>
      <c r="FK1472" s="12"/>
      <c r="FL1472" s="12"/>
      <c r="FM1472" s="12"/>
      <c r="FN1472" s="12"/>
      <c r="FO1472" s="12"/>
      <c r="FP1472" s="12"/>
      <c r="FQ1472" s="12"/>
      <c r="FR1472" s="12"/>
      <c r="FS1472" s="12"/>
      <c r="FT1472" s="12"/>
      <c r="FU1472" s="12"/>
      <c r="FV1472" s="12"/>
      <c r="FW1472" s="12"/>
      <c r="FX1472" s="12"/>
      <c r="FY1472" s="12"/>
      <c r="FZ1472" s="12"/>
      <c r="GA1472" s="12"/>
      <c r="GB1472" s="12"/>
      <c r="GC1472" s="12"/>
      <c r="GD1472" s="12"/>
      <c r="GE1472" s="12"/>
      <c r="GF1472" s="12"/>
      <c r="GG1472" s="12"/>
      <c r="GH1472" s="12"/>
      <c r="GI1472" s="12"/>
      <c r="GJ1472" s="12"/>
      <c r="GK1472" s="12"/>
      <c r="GL1472" s="12"/>
      <c r="GM1472" s="12"/>
      <c r="GN1472" s="12"/>
      <c r="GO1472" s="12"/>
      <c r="GP1472" s="12"/>
      <c r="GQ1472" s="12"/>
      <c r="GR1472" s="12"/>
    </row>
    <row r="1473" spans="1:200" x14ac:dyDescent="0.2">
      <c r="A1473" s="79">
        <f t="shared" si="596"/>
        <v>44545</v>
      </c>
      <c r="B1473" s="80">
        <f t="shared" ca="1" si="597"/>
        <v>1247.4068500000001</v>
      </c>
      <c r="C1473" s="81">
        <f t="shared" si="598"/>
        <v>1000</v>
      </c>
      <c r="D1473" s="82">
        <f ca="1">IF(A1473&lt;$B$1,VLOOKUP(A1473,[1]DI!$A$4:$B$15000,2,FALSE),0)</f>
        <v>9.1499999999999998E-2</v>
      </c>
      <c r="E1473" s="81">
        <f t="shared" ca="1" si="599"/>
        <v>3.4749E-4</v>
      </c>
      <c r="F1473" s="83">
        <f t="shared" si="594"/>
        <v>1.1679999999999999</v>
      </c>
      <c r="G1473" s="84">
        <f t="shared" ca="1" si="600"/>
        <v>1.0004058683199999</v>
      </c>
      <c r="H1473" s="81">
        <f ca="1">TRUNC(PRODUCT(G$10:G1472),15)</f>
        <v>1.2474068549372901</v>
      </c>
      <c r="I1473" s="81">
        <f t="shared" si="601"/>
        <v>1</v>
      </c>
      <c r="J1473" s="81">
        <f t="shared" ca="1" si="602"/>
        <v>1.24740685</v>
      </c>
      <c r="K1473" s="81">
        <f t="shared" ca="1" si="603"/>
        <v>247.40684999999999</v>
      </c>
      <c r="L1473" s="85">
        <f>IF(VLOOKUP(A1473,$U$12:$AD$125,8)=VLOOKUP(A1472,$U$12:$AD$125,8),0,VLOOKUP(A1473,U$12:$AD$125,8))</f>
        <v>0</v>
      </c>
      <c r="M1473" s="86">
        <f>IF(L1473&gt;0,VLOOKUP(L1473,T$12:$AC$125,7),0)</f>
        <v>0</v>
      </c>
      <c r="N1473" s="81">
        <f t="shared" si="595"/>
        <v>0</v>
      </c>
      <c r="O1473" s="81">
        <f t="shared" ca="1" si="604"/>
        <v>247.40684999999999</v>
      </c>
      <c r="P1473" s="87" t="str">
        <f t="shared" si="605"/>
        <v>J=</v>
      </c>
      <c r="Q1473" s="88">
        <f t="shared" si="606"/>
        <v>44676</v>
      </c>
      <c r="R1473" s="7"/>
      <c r="S1473" s="7"/>
      <c r="T1473" s="7"/>
      <c r="U1473" s="7"/>
      <c r="V1473" s="7"/>
      <c r="W1473" s="7"/>
      <c r="X1473" s="7"/>
      <c r="Y1473" s="7"/>
      <c r="Z1473" s="7"/>
      <c r="AA1473" s="7"/>
      <c r="AB1473" s="7"/>
      <c r="AC1473" s="7"/>
      <c r="AD1473" s="7"/>
      <c r="AE1473" s="7"/>
      <c r="AF1473" s="65"/>
      <c r="AG1473" s="9"/>
      <c r="AH1473" s="9"/>
      <c r="AI1473" s="4"/>
      <c r="AJ1473" s="10"/>
      <c r="AK1473" s="4"/>
      <c r="AL1473" s="65"/>
      <c r="AM1473" s="10"/>
      <c r="AN1473" s="9"/>
      <c r="AO1473" s="7"/>
      <c r="AP1473" s="11"/>
      <c r="AQ1473" s="9"/>
      <c r="AR1473" s="8"/>
      <c r="AS1473" s="65"/>
      <c r="AT1473" s="12"/>
      <c r="AU1473" s="12"/>
      <c r="AV1473" s="22"/>
      <c r="AW1473" s="12"/>
      <c r="AX1473" s="12"/>
      <c r="AY1473" s="12"/>
      <c r="AZ1473" s="12"/>
      <c r="BA1473" s="12"/>
      <c r="BB1473" s="12"/>
      <c r="BC1473" s="12"/>
      <c r="BD1473" s="12"/>
      <c r="BE1473" s="12"/>
      <c r="BF1473" s="12"/>
      <c r="BG1473" s="12"/>
      <c r="BH1473" s="12"/>
      <c r="BI1473" s="12"/>
      <c r="BJ1473" s="12"/>
      <c r="BK1473" s="12"/>
      <c r="BL1473" s="12"/>
      <c r="BM1473" s="12"/>
      <c r="BN1473" s="12"/>
      <c r="BO1473" s="12"/>
      <c r="BP1473" s="12"/>
      <c r="BQ1473" s="12"/>
      <c r="BR1473" s="12"/>
      <c r="BS1473" s="12"/>
      <c r="BT1473" s="12"/>
      <c r="BU1473" s="12"/>
      <c r="BV1473" s="12"/>
      <c r="BW1473" s="12"/>
      <c r="BX1473" s="12"/>
      <c r="BY1473" s="12"/>
      <c r="BZ1473" s="12"/>
      <c r="CA1473" s="12"/>
      <c r="CB1473" s="12"/>
      <c r="CC1473" s="12"/>
      <c r="CD1473" s="12"/>
      <c r="CE1473" s="12"/>
      <c r="CF1473" s="12"/>
      <c r="CG1473" s="12"/>
      <c r="CH1473" s="12"/>
      <c r="CI1473" s="12"/>
      <c r="CJ1473" s="12"/>
      <c r="CK1473" s="12"/>
      <c r="CL1473" s="12"/>
      <c r="CM1473" s="12"/>
      <c r="CN1473" s="12"/>
      <c r="CO1473" s="12"/>
      <c r="CP1473" s="12"/>
      <c r="CQ1473" s="12"/>
      <c r="CR1473" s="12"/>
      <c r="CS1473" s="12"/>
      <c r="CT1473" s="12"/>
      <c r="CU1473" s="12"/>
      <c r="CV1473" s="12"/>
      <c r="CW1473" s="12"/>
      <c r="CX1473" s="12"/>
      <c r="CY1473" s="12"/>
      <c r="CZ1473" s="12"/>
      <c r="DA1473" s="12"/>
      <c r="DB1473" s="12"/>
      <c r="DC1473" s="12"/>
      <c r="DD1473" s="12"/>
      <c r="DE1473" s="12"/>
      <c r="DF1473" s="12"/>
      <c r="DG1473" s="12"/>
      <c r="DH1473" s="12"/>
      <c r="DI1473" s="12"/>
      <c r="DJ1473" s="12"/>
      <c r="DK1473" s="12"/>
      <c r="DL1473" s="12"/>
      <c r="DM1473" s="12"/>
      <c r="DN1473" s="12"/>
      <c r="DO1473" s="12"/>
      <c r="DP1473" s="12"/>
      <c r="DQ1473" s="12"/>
      <c r="DR1473" s="12"/>
      <c r="DS1473" s="12"/>
      <c r="DT1473" s="12"/>
      <c r="DU1473" s="12"/>
      <c r="DV1473" s="12"/>
      <c r="DW1473" s="12"/>
      <c r="DX1473" s="12"/>
      <c r="DY1473" s="12"/>
      <c r="DZ1473" s="12"/>
      <c r="EA1473" s="12"/>
      <c r="EB1473" s="12"/>
      <c r="EC1473" s="12"/>
      <c r="ED1473" s="12"/>
      <c r="EE1473" s="12"/>
      <c r="EF1473" s="12"/>
      <c r="EG1473" s="12"/>
      <c r="EH1473" s="12"/>
      <c r="EI1473" s="12"/>
      <c r="EJ1473" s="12"/>
      <c r="EK1473" s="12"/>
      <c r="EL1473" s="12"/>
      <c r="EM1473" s="12"/>
      <c r="EN1473" s="12"/>
      <c r="EO1473" s="12"/>
      <c r="EP1473" s="12"/>
      <c r="EQ1473" s="12"/>
      <c r="ER1473" s="12"/>
      <c r="ES1473" s="12"/>
      <c r="ET1473" s="12"/>
      <c r="EU1473" s="12"/>
      <c r="EV1473" s="12"/>
      <c r="EW1473" s="12"/>
      <c r="EX1473" s="12"/>
      <c r="EY1473" s="12"/>
      <c r="EZ1473" s="12"/>
      <c r="FA1473" s="12"/>
      <c r="FB1473" s="12"/>
      <c r="FC1473" s="12"/>
      <c r="FD1473" s="12"/>
      <c r="FE1473" s="12"/>
      <c r="FF1473" s="12"/>
      <c r="FG1473" s="12"/>
      <c r="FH1473" s="12"/>
      <c r="FI1473" s="12"/>
      <c r="FJ1473" s="12"/>
      <c r="FK1473" s="12"/>
      <c r="FL1473" s="12"/>
      <c r="FM1473" s="12"/>
      <c r="FN1473" s="12"/>
      <c r="FO1473" s="12"/>
      <c r="FP1473" s="12"/>
      <c r="FQ1473" s="12"/>
      <c r="FR1473" s="12"/>
      <c r="FS1473" s="12"/>
      <c r="FT1473" s="12"/>
      <c r="FU1473" s="12"/>
      <c r="FV1473" s="12"/>
      <c r="FW1473" s="12"/>
      <c r="FX1473" s="12"/>
      <c r="FY1473" s="12"/>
      <c r="FZ1473" s="12"/>
      <c r="GA1473" s="12"/>
      <c r="GB1473" s="12"/>
      <c r="GC1473" s="12"/>
      <c r="GD1473" s="12"/>
      <c r="GE1473" s="12"/>
      <c r="GF1473" s="12"/>
      <c r="GG1473" s="12"/>
      <c r="GH1473" s="12"/>
      <c r="GI1473" s="12"/>
      <c r="GJ1473" s="12"/>
      <c r="GK1473" s="12"/>
      <c r="GL1473" s="12"/>
      <c r="GM1473" s="12"/>
      <c r="GN1473" s="12"/>
      <c r="GO1473" s="12"/>
      <c r="GP1473" s="12"/>
      <c r="GQ1473" s="12"/>
      <c r="GR1473" s="12"/>
    </row>
    <row r="1474" spans="1:200" x14ac:dyDescent="0.2">
      <c r="A1474" s="79">
        <f t="shared" si="596"/>
        <v>44546</v>
      </c>
      <c r="B1474" s="80">
        <f t="shared" ca="1" si="597"/>
        <v>1247.9131400000001</v>
      </c>
      <c r="C1474" s="81">
        <f t="shared" si="598"/>
        <v>1000</v>
      </c>
      <c r="D1474" s="82">
        <f ca="1">IF(A1474&lt;$B$1,VLOOKUP(A1474,[1]DI!$A$4:$B$15000,2,FALSE),0)</f>
        <v>9.1499999999999998E-2</v>
      </c>
      <c r="E1474" s="81">
        <f t="shared" ca="1" si="599"/>
        <v>3.4749E-4</v>
      </c>
      <c r="F1474" s="83">
        <f t="shared" si="594"/>
        <v>1.1679999999999999</v>
      </c>
      <c r="G1474" s="84">
        <f t="shared" ca="1" si="600"/>
        <v>1.0004058683199999</v>
      </c>
      <c r="H1474" s="81">
        <f ca="1">TRUNC(PRODUCT(G$10:G1473),15)</f>
        <v>1.24791313786186</v>
      </c>
      <c r="I1474" s="81">
        <f t="shared" si="601"/>
        <v>1</v>
      </c>
      <c r="J1474" s="81">
        <f t="shared" ca="1" si="602"/>
        <v>1.2479131400000001</v>
      </c>
      <c r="K1474" s="81">
        <f t="shared" ca="1" si="603"/>
        <v>247.91314</v>
      </c>
      <c r="L1474" s="85">
        <f>IF(VLOOKUP(A1474,$U$12:$AD$125,8)=VLOOKUP(A1473,$U$12:$AD$125,8),0,VLOOKUP(A1474,U$12:$AD$125,8))</f>
        <v>0</v>
      </c>
      <c r="M1474" s="86">
        <f>IF(L1474&gt;0,VLOOKUP(L1474,T$12:$AC$125,7),0)</f>
        <v>0</v>
      </c>
      <c r="N1474" s="81">
        <f t="shared" si="595"/>
        <v>0</v>
      </c>
      <c r="O1474" s="81">
        <f t="shared" ca="1" si="604"/>
        <v>247.91314</v>
      </c>
      <c r="P1474" s="87" t="str">
        <f t="shared" si="605"/>
        <v>J=</v>
      </c>
      <c r="Q1474" s="88">
        <f t="shared" si="606"/>
        <v>44676</v>
      </c>
      <c r="R1474" s="7"/>
      <c r="S1474" s="7"/>
      <c r="T1474" s="7"/>
      <c r="U1474" s="7"/>
      <c r="V1474" s="7"/>
      <c r="W1474" s="7"/>
      <c r="X1474" s="7"/>
      <c r="Y1474" s="7"/>
      <c r="Z1474" s="7"/>
      <c r="AA1474" s="7"/>
      <c r="AB1474" s="7"/>
      <c r="AC1474" s="7"/>
      <c r="AD1474" s="7"/>
      <c r="AE1474" s="7"/>
      <c r="AF1474" s="65"/>
      <c r="AG1474" s="9"/>
      <c r="AH1474" s="9"/>
      <c r="AI1474" s="4"/>
      <c r="AJ1474" s="10"/>
      <c r="AK1474" s="4"/>
      <c r="AL1474" s="65"/>
      <c r="AM1474" s="10"/>
      <c r="AN1474" s="9"/>
      <c r="AO1474" s="7"/>
      <c r="AP1474" s="11"/>
      <c r="AQ1474" s="9"/>
      <c r="AR1474" s="8"/>
      <c r="AS1474" s="65"/>
      <c r="AT1474" s="12"/>
      <c r="AU1474" s="12"/>
      <c r="AV1474" s="22"/>
      <c r="AW1474" s="12"/>
      <c r="AX1474" s="12"/>
      <c r="AY1474" s="12"/>
      <c r="AZ1474" s="12"/>
      <c r="BA1474" s="12"/>
      <c r="BB1474" s="12"/>
      <c r="BC1474" s="12"/>
      <c r="BD1474" s="12"/>
      <c r="BE1474" s="12"/>
      <c r="BF1474" s="12"/>
      <c r="BG1474" s="12"/>
      <c r="BH1474" s="12"/>
      <c r="BI1474" s="12"/>
      <c r="BJ1474" s="12"/>
      <c r="BK1474" s="12"/>
      <c r="BL1474" s="12"/>
      <c r="BM1474" s="12"/>
      <c r="BN1474" s="12"/>
      <c r="BO1474" s="12"/>
      <c r="BP1474" s="12"/>
      <c r="BQ1474" s="12"/>
      <c r="BR1474" s="12"/>
      <c r="BS1474" s="12"/>
      <c r="BT1474" s="12"/>
      <c r="BU1474" s="12"/>
      <c r="BV1474" s="12"/>
      <c r="BW1474" s="12"/>
      <c r="BX1474" s="12"/>
      <c r="BY1474" s="12"/>
      <c r="BZ1474" s="12"/>
      <c r="CA1474" s="12"/>
      <c r="CB1474" s="12"/>
      <c r="CC1474" s="12"/>
      <c r="CD1474" s="12"/>
      <c r="CE1474" s="12"/>
      <c r="CF1474" s="12"/>
      <c r="CG1474" s="12"/>
      <c r="CH1474" s="12"/>
      <c r="CI1474" s="12"/>
      <c r="CJ1474" s="12"/>
      <c r="CK1474" s="12"/>
      <c r="CL1474" s="12"/>
      <c r="CM1474" s="12"/>
      <c r="CN1474" s="12"/>
      <c r="CO1474" s="12"/>
      <c r="CP1474" s="12"/>
      <c r="CQ1474" s="12"/>
      <c r="CR1474" s="12"/>
      <c r="CS1474" s="12"/>
      <c r="CT1474" s="12"/>
      <c r="CU1474" s="12"/>
      <c r="CV1474" s="12"/>
      <c r="CW1474" s="12"/>
      <c r="CX1474" s="12"/>
      <c r="CY1474" s="12"/>
      <c r="CZ1474" s="12"/>
      <c r="DA1474" s="12"/>
      <c r="DB1474" s="12"/>
      <c r="DC1474" s="12"/>
      <c r="DD1474" s="12"/>
      <c r="DE1474" s="12"/>
      <c r="DF1474" s="12"/>
      <c r="DG1474" s="12"/>
      <c r="DH1474" s="12"/>
      <c r="DI1474" s="12"/>
      <c r="DJ1474" s="12"/>
      <c r="DK1474" s="12"/>
      <c r="DL1474" s="12"/>
      <c r="DM1474" s="12"/>
      <c r="DN1474" s="12"/>
      <c r="DO1474" s="12"/>
      <c r="DP1474" s="12"/>
      <c r="DQ1474" s="12"/>
      <c r="DR1474" s="12"/>
      <c r="DS1474" s="12"/>
      <c r="DT1474" s="12"/>
      <c r="DU1474" s="12"/>
      <c r="DV1474" s="12"/>
      <c r="DW1474" s="12"/>
      <c r="DX1474" s="12"/>
      <c r="DY1474" s="12"/>
      <c r="DZ1474" s="12"/>
      <c r="EA1474" s="12"/>
      <c r="EB1474" s="12"/>
      <c r="EC1474" s="12"/>
      <c r="ED1474" s="12"/>
      <c r="EE1474" s="12"/>
      <c r="EF1474" s="12"/>
      <c r="EG1474" s="12"/>
      <c r="EH1474" s="12"/>
      <c r="EI1474" s="12"/>
      <c r="EJ1474" s="12"/>
      <c r="EK1474" s="12"/>
      <c r="EL1474" s="12"/>
      <c r="EM1474" s="12"/>
      <c r="EN1474" s="12"/>
      <c r="EO1474" s="12"/>
      <c r="EP1474" s="12"/>
      <c r="EQ1474" s="12"/>
      <c r="ER1474" s="12"/>
      <c r="ES1474" s="12"/>
      <c r="ET1474" s="12"/>
      <c r="EU1474" s="12"/>
      <c r="EV1474" s="12"/>
      <c r="EW1474" s="12"/>
      <c r="EX1474" s="12"/>
      <c r="EY1474" s="12"/>
      <c r="EZ1474" s="12"/>
      <c r="FA1474" s="12"/>
      <c r="FB1474" s="12"/>
      <c r="FC1474" s="12"/>
      <c r="FD1474" s="12"/>
      <c r="FE1474" s="12"/>
      <c r="FF1474" s="12"/>
      <c r="FG1474" s="12"/>
      <c r="FH1474" s="12"/>
      <c r="FI1474" s="12"/>
      <c r="FJ1474" s="12"/>
      <c r="FK1474" s="12"/>
      <c r="FL1474" s="12"/>
      <c r="FM1474" s="12"/>
      <c r="FN1474" s="12"/>
      <c r="FO1474" s="12"/>
      <c r="FP1474" s="12"/>
      <c r="FQ1474" s="12"/>
      <c r="FR1474" s="12"/>
      <c r="FS1474" s="12"/>
      <c r="FT1474" s="12"/>
      <c r="FU1474" s="12"/>
      <c r="FV1474" s="12"/>
      <c r="FW1474" s="12"/>
      <c r="FX1474" s="12"/>
      <c r="FY1474" s="12"/>
      <c r="FZ1474" s="12"/>
      <c r="GA1474" s="12"/>
      <c r="GB1474" s="12"/>
      <c r="GC1474" s="12"/>
      <c r="GD1474" s="12"/>
      <c r="GE1474" s="12"/>
      <c r="GF1474" s="12"/>
      <c r="GG1474" s="12"/>
      <c r="GH1474" s="12"/>
      <c r="GI1474" s="12"/>
      <c r="GJ1474" s="12"/>
      <c r="GK1474" s="12"/>
      <c r="GL1474" s="12"/>
      <c r="GM1474" s="12"/>
      <c r="GN1474" s="12"/>
      <c r="GO1474" s="12"/>
      <c r="GP1474" s="12"/>
      <c r="GQ1474" s="12"/>
      <c r="GR1474" s="12"/>
    </row>
    <row r="1475" spans="1:200" x14ac:dyDescent="0.2">
      <c r="A1475" s="79">
        <f t="shared" si="596"/>
        <v>44547</v>
      </c>
      <c r="B1475" s="80">
        <f t="shared" ca="1" si="597"/>
        <v>1248.4196300000001</v>
      </c>
      <c r="C1475" s="81">
        <f t="shared" si="598"/>
        <v>1000</v>
      </c>
      <c r="D1475" s="82">
        <f ca="1">IF(A1475&lt;$B$1,VLOOKUP(A1475,[1]DI!$A$4:$B$15000,2,FALSE),0)</f>
        <v>9.1499999999999998E-2</v>
      </c>
      <c r="E1475" s="81">
        <f t="shared" ca="1" si="599"/>
        <v>3.4749E-4</v>
      </c>
      <c r="F1475" s="83">
        <f t="shared" si="594"/>
        <v>1.1679999999999999</v>
      </c>
      <c r="G1475" s="84">
        <f t="shared" ca="1" si="600"/>
        <v>1.0004058683199999</v>
      </c>
      <c r="H1475" s="81">
        <f ca="1">TRUNC(PRODUCT(G$10:G1474),15)</f>
        <v>1.24841962627063</v>
      </c>
      <c r="I1475" s="81">
        <f t="shared" si="601"/>
        <v>1</v>
      </c>
      <c r="J1475" s="81">
        <f t="shared" ca="1" si="602"/>
        <v>1.2484196299999999</v>
      </c>
      <c r="K1475" s="81">
        <f t="shared" ca="1" si="603"/>
        <v>248.41963000000001</v>
      </c>
      <c r="L1475" s="85">
        <f>IF(VLOOKUP(A1475,$U$12:$AD$125,8)=VLOOKUP(A1474,$U$12:$AD$125,8),0,VLOOKUP(A1475,U$12:$AD$125,8))</f>
        <v>0</v>
      </c>
      <c r="M1475" s="86">
        <f>IF(L1475&gt;0,VLOOKUP(L1475,T$12:$AC$125,7),0)</f>
        <v>0</v>
      </c>
      <c r="N1475" s="81">
        <f t="shared" si="595"/>
        <v>0</v>
      </c>
      <c r="O1475" s="81">
        <f t="shared" ca="1" si="604"/>
        <v>248.41963000000001</v>
      </c>
      <c r="P1475" s="87" t="str">
        <f t="shared" si="605"/>
        <v>J=</v>
      </c>
      <c r="Q1475" s="88">
        <f t="shared" si="606"/>
        <v>44676</v>
      </c>
      <c r="R1475" s="7"/>
      <c r="S1475" s="7"/>
      <c r="T1475" s="7"/>
      <c r="U1475" s="7"/>
      <c r="V1475" s="7"/>
      <c r="W1475" s="7"/>
      <c r="X1475" s="7"/>
      <c r="Y1475" s="7"/>
      <c r="Z1475" s="7"/>
      <c r="AA1475" s="7"/>
      <c r="AB1475" s="7"/>
      <c r="AC1475" s="7"/>
      <c r="AD1475" s="7"/>
      <c r="AE1475" s="7"/>
      <c r="AF1475" s="65"/>
      <c r="AG1475" s="9"/>
      <c r="AH1475" s="9"/>
      <c r="AI1475" s="4"/>
      <c r="AJ1475" s="10"/>
      <c r="AK1475" s="4"/>
      <c r="AL1475" s="65"/>
      <c r="AM1475" s="10"/>
      <c r="AN1475" s="9"/>
      <c r="AO1475" s="7"/>
      <c r="AP1475" s="11"/>
      <c r="AQ1475" s="9"/>
      <c r="AR1475" s="8"/>
      <c r="AS1475" s="65"/>
      <c r="AT1475" s="12"/>
      <c r="AU1475" s="12"/>
      <c r="AV1475" s="22"/>
      <c r="AW1475" s="12"/>
      <c r="AX1475" s="12"/>
      <c r="AY1475" s="12"/>
      <c r="AZ1475" s="12"/>
      <c r="BA1475" s="12"/>
      <c r="BB1475" s="12"/>
      <c r="BC1475" s="12"/>
      <c r="BD1475" s="12"/>
      <c r="BE1475" s="12"/>
      <c r="BF1475" s="12"/>
      <c r="BG1475" s="12"/>
      <c r="BH1475" s="12"/>
      <c r="BI1475" s="12"/>
      <c r="BJ1475" s="12"/>
      <c r="BK1475" s="12"/>
      <c r="BL1475" s="12"/>
      <c r="BM1475" s="12"/>
      <c r="BN1475" s="12"/>
      <c r="BO1475" s="12"/>
      <c r="BP1475" s="12"/>
      <c r="BQ1475" s="12"/>
      <c r="BR1475" s="12"/>
      <c r="BS1475" s="12"/>
      <c r="BT1475" s="12"/>
      <c r="BU1475" s="12"/>
      <c r="BV1475" s="12"/>
      <c r="BW1475" s="12"/>
      <c r="BX1475" s="12"/>
      <c r="BY1475" s="12"/>
      <c r="BZ1475" s="12"/>
      <c r="CA1475" s="12"/>
      <c r="CB1475" s="12"/>
      <c r="CC1475" s="12"/>
      <c r="CD1475" s="12"/>
      <c r="CE1475" s="12"/>
      <c r="CF1475" s="12"/>
      <c r="CG1475" s="12"/>
      <c r="CH1475" s="12"/>
      <c r="CI1475" s="12"/>
      <c r="CJ1475" s="12"/>
      <c r="CK1475" s="12"/>
      <c r="CL1475" s="12"/>
      <c r="CM1475" s="12"/>
      <c r="CN1475" s="12"/>
      <c r="CO1475" s="12"/>
      <c r="CP1475" s="12"/>
      <c r="CQ1475" s="12"/>
      <c r="CR1475" s="12"/>
      <c r="CS1475" s="12"/>
      <c r="CT1475" s="12"/>
      <c r="CU1475" s="12"/>
      <c r="CV1475" s="12"/>
      <c r="CW1475" s="12"/>
      <c r="CX1475" s="12"/>
      <c r="CY1475" s="12"/>
      <c r="CZ1475" s="12"/>
      <c r="DA1475" s="12"/>
      <c r="DB1475" s="12"/>
      <c r="DC1475" s="12"/>
      <c r="DD1475" s="12"/>
      <c r="DE1475" s="12"/>
      <c r="DF1475" s="12"/>
      <c r="DG1475" s="12"/>
      <c r="DH1475" s="12"/>
      <c r="DI1475" s="12"/>
      <c r="DJ1475" s="12"/>
      <c r="DK1475" s="12"/>
      <c r="DL1475" s="12"/>
      <c r="DM1475" s="12"/>
      <c r="DN1475" s="12"/>
      <c r="DO1475" s="12"/>
      <c r="DP1475" s="12"/>
      <c r="DQ1475" s="12"/>
      <c r="DR1475" s="12"/>
      <c r="DS1475" s="12"/>
      <c r="DT1475" s="12"/>
      <c r="DU1475" s="12"/>
      <c r="DV1475" s="12"/>
      <c r="DW1475" s="12"/>
      <c r="DX1475" s="12"/>
      <c r="DY1475" s="12"/>
      <c r="DZ1475" s="12"/>
      <c r="EA1475" s="12"/>
      <c r="EB1475" s="12"/>
      <c r="EC1475" s="12"/>
      <c r="ED1475" s="12"/>
      <c r="EE1475" s="12"/>
      <c r="EF1475" s="12"/>
      <c r="EG1475" s="12"/>
      <c r="EH1475" s="12"/>
      <c r="EI1475" s="12"/>
      <c r="EJ1475" s="12"/>
      <c r="EK1475" s="12"/>
      <c r="EL1475" s="12"/>
      <c r="EM1475" s="12"/>
      <c r="EN1475" s="12"/>
      <c r="EO1475" s="12"/>
      <c r="EP1475" s="12"/>
      <c r="EQ1475" s="12"/>
      <c r="ER1475" s="12"/>
      <c r="ES1475" s="12"/>
      <c r="ET1475" s="12"/>
      <c r="EU1475" s="12"/>
      <c r="EV1475" s="12"/>
      <c r="EW1475" s="12"/>
      <c r="EX1475" s="12"/>
      <c r="EY1475" s="12"/>
      <c r="EZ1475" s="12"/>
      <c r="FA1475" s="12"/>
      <c r="FB1475" s="12"/>
      <c r="FC1475" s="12"/>
      <c r="FD1475" s="12"/>
      <c r="FE1475" s="12"/>
      <c r="FF1475" s="12"/>
      <c r="FG1475" s="12"/>
      <c r="FH1475" s="12"/>
      <c r="FI1475" s="12"/>
      <c r="FJ1475" s="12"/>
      <c r="FK1475" s="12"/>
      <c r="FL1475" s="12"/>
      <c r="FM1475" s="12"/>
      <c r="FN1475" s="12"/>
      <c r="FO1475" s="12"/>
      <c r="FP1475" s="12"/>
      <c r="FQ1475" s="12"/>
      <c r="FR1475" s="12"/>
      <c r="FS1475" s="12"/>
      <c r="FT1475" s="12"/>
      <c r="FU1475" s="12"/>
      <c r="FV1475" s="12"/>
      <c r="FW1475" s="12"/>
      <c r="FX1475" s="12"/>
      <c r="FY1475" s="12"/>
      <c r="FZ1475" s="12"/>
      <c r="GA1475" s="12"/>
      <c r="GB1475" s="12"/>
      <c r="GC1475" s="12"/>
      <c r="GD1475" s="12"/>
      <c r="GE1475" s="12"/>
      <c r="GF1475" s="12"/>
      <c r="GG1475" s="12"/>
      <c r="GH1475" s="12"/>
      <c r="GI1475" s="12"/>
      <c r="GJ1475" s="12"/>
      <c r="GK1475" s="12"/>
      <c r="GL1475" s="12"/>
      <c r="GM1475" s="12"/>
      <c r="GN1475" s="12"/>
      <c r="GO1475" s="12"/>
      <c r="GP1475" s="12"/>
      <c r="GQ1475" s="12"/>
      <c r="GR1475" s="12"/>
    </row>
    <row r="1476" spans="1:200" x14ac:dyDescent="0.2">
      <c r="A1476" s="79">
        <f t="shared" si="596"/>
        <v>44548</v>
      </c>
      <c r="B1476" s="80">
        <f t="shared" ca="1" si="597"/>
        <v>1248.92632</v>
      </c>
      <c r="C1476" s="81">
        <f t="shared" si="598"/>
        <v>1000</v>
      </c>
      <c r="D1476" s="82">
        <f ca="1">IF(A1476&lt;$B$1,VLOOKUP(A1476,[1]DI!$A$4:$B$15000,2,FALSE),0)</f>
        <v>0</v>
      </c>
      <c r="E1476" s="81">
        <f t="shared" ca="1" si="599"/>
        <v>0</v>
      </c>
      <c r="F1476" s="83">
        <f t="shared" si="594"/>
        <v>1.1679999999999999</v>
      </c>
      <c r="G1476" s="84">
        <f t="shared" ca="1" si="600"/>
        <v>1</v>
      </c>
      <c r="H1476" s="81">
        <f ca="1">TRUNC(PRODUCT(G$10:G1475),15)</f>
        <v>1.248926320247</v>
      </c>
      <c r="I1476" s="81">
        <f t="shared" si="601"/>
        <v>1</v>
      </c>
      <c r="J1476" s="81">
        <f t="shared" ca="1" si="602"/>
        <v>1.24892632</v>
      </c>
      <c r="K1476" s="81">
        <f t="shared" ca="1" si="603"/>
        <v>248.92632</v>
      </c>
      <c r="L1476" s="85">
        <f>IF(VLOOKUP(A1476,$U$12:$AD$125,8)=VLOOKUP(A1475,$U$12:$AD$125,8),0,VLOOKUP(A1476,U$12:$AD$125,8))</f>
        <v>0</v>
      </c>
      <c r="M1476" s="86">
        <f>IF(L1476&gt;0,VLOOKUP(L1476,T$12:$AC$125,7),0)</f>
        <v>0</v>
      </c>
      <c r="N1476" s="81">
        <f t="shared" si="595"/>
        <v>0</v>
      </c>
      <c r="O1476" s="81">
        <f t="shared" ca="1" si="604"/>
        <v>248.92632</v>
      </c>
      <c r="P1476" s="87" t="str">
        <f t="shared" si="605"/>
        <v>J=</v>
      </c>
      <c r="Q1476" s="88">
        <f t="shared" si="606"/>
        <v>44676</v>
      </c>
      <c r="R1476" s="7"/>
      <c r="S1476" s="7"/>
      <c r="T1476" s="7"/>
      <c r="U1476" s="7"/>
      <c r="V1476" s="7"/>
      <c r="W1476" s="7"/>
      <c r="X1476" s="7"/>
      <c r="Y1476" s="7"/>
      <c r="Z1476" s="7"/>
      <c r="AA1476" s="7"/>
      <c r="AB1476" s="7"/>
      <c r="AC1476" s="7"/>
      <c r="AD1476" s="7"/>
      <c r="AE1476" s="7"/>
      <c r="AF1476" s="65"/>
      <c r="AG1476" s="9"/>
      <c r="AH1476" s="9"/>
      <c r="AI1476" s="4"/>
      <c r="AJ1476" s="10"/>
      <c r="AK1476" s="4"/>
      <c r="AL1476" s="65"/>
      <c r="AM1476" s="10"/>
      <c r="AN1476" s="9"/>
      <c r="AO1476" s="7"/>
      <c r="AP1476" s="11"/>
      <c r="AQ1476" s="9"/>
      <c r="AR1476" s="8"/>
      <c r="AS1476" s="65"/>
      <c r="AT1476" s="12"/>
      <c r="AU1476" s="12"/>
      <c r="AV1476" s="22"/>
      <c r="AW1476" s="12"/>
      <c r="AX1476" s="12"/>
      <c r="AY1476" s="12"/>
      <c r="AZ1476" s="12"/>
      <c r="BA1476" s="12"/>
      <c r="BB1476" s="12"/>
      <c r="BC1476" s="12"/>
      <c r="BD1476" s="12"/>
      <c r="BE1476" s="12"/>
      <c r="BF1476" s="12"/>
      <c r="BG1476" s="12"/>
      <c r="BH1476" s="12"/>
      <c r="BI1476" s="12"/>
      <c r="BJ1476" s="12"/>
      <c r="BK1476" s="12"/>
      <c r="BL1476" s="12"/>
      <c r="BM1476" s="12"/>
      <c r="BN1476" s="12"/>
      <c r="BO1476" s="12"/>
      <c r="BP1476" s="12"/>
      <c r="BQ1476" s="12"/>
      <c r="BR1476" s="12"/>
      <c r="BS1476" s="12"/>
      <c r="BT1476" s="12"/>
      <c r="BU1476" s="12"/>
      <c r="BV1476" s="12"/>
      <c r="BW1476" s="12"/>
      <c r="BX1476" s="12"/>
      <c r="BY1476" s="12"/>
      <c r="BZ1476" s="12"/>
      <c r="CA1476" s="12"/>
      <c r="CB1476" s="12"/>
      <c r="CC1476" s="12"/>
      <c r="CD1476" s="12"/>
      <c r="CE1476" s="12"/>
      <c r="CF1476" s="12"/>
      <c r="CG1476" s="12"/>
      <c r="CH1476" s="12"/>
      <c r="CI1476" s="12"/>
      <c r="CJ1476" s="12"/>
      <c r="CK1476" s="12"/>
      <c r="CL1476" s="12"/>
      <c r="CM1476" s="12"/>
      <c r="CN1476" s="12"/>
      <c r="CO1476" s="12"/>
      <c r="CP1476" s="12"/>
      <c r="CQ1476" s="12"/>
      <c r="CR1476" s="12"/>
      <c r="CS1476" s="12"/>
      <c r="CT1476" s="12"/>
      <c r="CU1476" s="12"/>
      <c r="CV1476" s="12"/>
      <c r="CW1476" s="12"/>
      <c r="CX1476" s="12"/>
      <c r="CY1476" s="12"/>
      <c r="CZ1476" s="12"/>
      <c r="DA1476" s="12"/>
      <c r="DB1476" s="12"/>
      <c r="DC1476" s="12"/>
      <c r="DD1476" s="12"/>
      <c r="DE1476" s="12"/>
      <c r="DF1476" s="12"/>
      <c r="DG1476" s="12"/>
      <c r="DH1476" s="12"/>
      <c r="DI1476" s="12"/>
      <c r="DJ1476" s="12"/>
      <c r="DK1476" s="12"/>
      <c r="DL1476" s="12"/>
      <c r="DM1476" s="12"/>
      <c r="DN1476" s="12"/>
      <c r="DO1476" s="12"/>
      <c r="DP1476" s="12"/>
      <c r="DQ1476" s="12"/>
      <c r="DR1476" s="12"/>
      <c r="DS1476" s="12"/>
      <c r="DT1476" s="12"/>
      <c r="DU1476" s="12"/>
      <c r="DV1476" s="12"/>
      <c r="DW1476" s="12"/>
      <c r="DX1476" s="12"/>
      <c r="DY1476" s="12"/>
      <c r="DZ1476" s="12"/>
      <c r="EA1476" s="12"/>
      <c r="EB1476" s="12"/>
      <c r="EC1476" s="12"/>
      <c r="ED1476" s="12"/>
      <c r="EE1476" s="12"/>
      <c r="EF1476" s="12"/>
      <c r="EG1476" s="12"/>
      <c r="EH1476" s="12"/>
      <c r="EI1476" s="12"/>
      <c r="EJ1476" s="12"/>
      <c r="EK1476" s="12"/>
      <c r="EL1476" s="12"/>
      <c r="EM1476" s="12"/>
      <c r="EN1476" s="12"/>
      <c r="EO1476" s="12"/>
      <c r="EP1476" s="12"/>
      <c r="EQ1476" s="12"/>
      <c r="ER1476" s="12"/>
      <c r="ES1476" s="12"/>
      <c r="ET1476" s="12"/>
      <c r="EU1476" s="12"/>
      <c r="EV1476" s="12"/>
      <c r="EW1476" s="12"/>
      <c r="EX1476" s="12"/>
      <c r="EY1476" s="12"/>
      <c r="EZ1476" s="12"/>
      <c r="FA1476" s="12"/>
      <c r="FB1476" s="12"/>
      <c r="FC1476" s="12"/>
      <c r="FD1476" s="12"/>
      <c r="FE1476" s="12"/>
      <c r="FF1476" s="12"/>
      <c r="FG1476" s="12"/>
      <c r="FH1476" s="12"/>
      <c r="FI1476" s="12"/>
      <c r="FJ1476" s="12"/>
      <c r="FK1476" s="12"/>
      <c r="FL1476" s="12"/>
      <c r="FM1476" s="12"/>
      <c r="FN1476" s="12"/>
      <c r="FO1476" s="12"/>
      <c r="FP1476" s="12"/>
      <c r="FQ1476" s="12"/>
      <c r="FR1476" s="12"/>
      <c r="FS1476" s="12"/>
      <c r="FT1476" s="12"/>
      <c r="FU1476" s="12"/>
      <c r="FV1476" s="12"/>
      <c r="FW1476" s="12"/>
      <c r="FX1476" s="12"/>
      <c r="FY1476" s="12"/>
      <c r="FZ1476" s="12"/>
      <c r="GA1476" s="12"/>
      <c r="GB1476" s="12"/>
      <c r="GC1476" s="12"/>
      <c r="GD1476" s="12"/>
      <c r="GE1476" s="12"/>
      <c r="GF1476" s="12"/>
      <c r="GG1476" s="12"/>
      <c r="GH1476" s="12"/>
      <c r="GI1476" s="12"/>
      <c r="GJ1476" s="12"/>
      <c r="GK1476" s="12"/>
      <c r="GL1476" s="12"/>
      <c r="GM1476" s="12"/>
      <c r="GN1476" s="12"/>
      <c r="GO1476" s="12"/>
      <c r="GP1476" s="12"/>
      <c r="GQ1476" s="12"/>
      <c r="GR1476" s="12"/>
    </row>
    <row r="1477" spans="1:200" x14ac:dyDescent="0.2">
      <c r="A1477" s="79">
        <f t="shared" si="596"/>
        <v>44549</v>
      </c>
      <c r="B1477" s="80">
        <f t="shared" ca="1" si="597"/>
        <v>1248.92632</v>
      </c>
      <c r="C1477" s="81">
        <f t="shared" si="598"/>
        <v>1000</v>
      </c>
      <c r="D1477" s="82">
        <f ca="1">IF(A1477&lt;$B$1,VLOOKUP(A1477,[1]DI!$A$4:$B$15000,2,FALSE),0)</f>
        <v>0</v>
      </c>
      <c r="E1477" s="81">
        <f t="shared" ca="1" si="599"/>
        <v>0</v>
      </c>
      <c r="F1477" s="83">
        <f t="shared" si="594"/>
        <v>1.1679999999999999</v>
      </c>
      <c r="G1477" s="84">
        <f t="shared" ca="1" si="600"/>
        <v>1</v>
      </c>
      <c r="H1477" s="81">
        <f ca="1">TRUNC(PRODUCT(G$10:G1476),15)</f>
        <v>1.248926320247</v>
      </c>
      <c r="I1477" s="81">
        <f t="shared" si="601"/>
        <v>1</v>
      </c>
      <c r="J1477" s="81">
        <f t="shared" ca="1" si="602"/>
        <v>1.24892632</v>
      </c>
      <c r="K1477" s="81">
        <f t="shared" ca="1" si="603"/>
        <v>248.92632</v>
      </c>
      <c r="L1477" s="85">
        <f>IF(VLOOKUP(A1477,$U$12:$AD$125,8)=VLOOKUP(A1476,$U$12:$AD$125,8),0,VLOOKUP(A1477,U$12:$AD$125,8))</f>
        <v>0</v>
      </c>
      <c r="M1477" s="86">
        <f>IF(L1477&gt;0,VLOOKUP(L1477,T$12:$AC$125,7),0)</f>
        <v>0</v>
      </c>
      <c r="N1477" s="81">
        <f t="shared" si="595"/>
        <v>0</v>
      </c>
      <c r="O1477" s="81">
        <f t="shared" ca="1" si="604"/>
        <v>248.92632</v>
      </c>
      <c r="P1477" s="87" t="str">
        <f t="shared" si="605"/>
        <v>J=</v>
      </c>
      <c r="Q1477" s="88">
        <f t="shared" si="606"/>
        <v>44676</v>
      </c>
      <c r="R1477" s="7"/>
      <c r="S1477" s="7"/>
      <c r="T1477" s="7"/>
      <c r="U1477" s="7"/>
      <c r="V1477" s="7"/>
      <c r="W1477" s="7"/>
      <c r="X1477" s="7"/>
      <c r="Y1477" s="7"/>
      <c r="Z1477" s="7"/>
      <c r="AA1477" s="7"/>
      <c r="AB1477" s="7"/>
      <c r="AC1477" s="7"/>
      <c r="AD1477" s="7"/>
      <c r="AE1477" s="7"/>
      <c r="AF1477" s="65"/>
      <c r="AG1477" s="9"/>
      <c r="AH1477" s="9"/>
      <c r="AI1477" s="4"/>
      <c r="AJ1477" s="10"/>
      <c r="AK1477" s="4"/>
      <c r="AL1477" s="65"/>
      <c r="AM1477" s="10"/>
      <c r="AN1477" s="9"/>
      <c r="AO1477" s="7"/>
      <c r="AP1477" s="11"/>
      <c r="AQ1477" s="9"/>
      <c r="AR1477" s="8"/>
      <c r="AS1477" s="65"/>
      <c r="AT1477" s="12"/>
      <c r="AU1477" s="12"/>
      <c r="AV1477" s="22"/>
      <c r="AW1477" s="12"/>
      <c r="AX1477" s="12"/>
      <c r="AY1477" s="12"/>
      <c r="AZ1477" s="12"/>
      <c r="BA1477" s="12"/>
      <c r="BB1477" s="12"/>
      <c r="BC1477" s="12"/>
      <c r="BD1477" s="12"/>
      <c r="BE1477" s="12"/>
      <c r="BF1477" s="12"/>
      <c r="BG1477" s="12"/>
      <c r="BH1477" s="12"/>
      <c r="BI1477" s="12"/>
      <c r="BJ1477" s="12"/>
      <c r="BK1477" s="12"/>
      <c r="BL1477" s="12"/>
      <c r="BM1477" s="12"/>
      <c r="BN1477" s="12"/>
      <c r="BO1477" s="12"/>
      <c r="BP1477" s="12"/>
      <c r="BQ1477" s="12"/>
      <c r="BR1477" s="12"/>
      <c r="BS1477" s="12"/>
      <c r="BT1477" s="12"/>
      <c r="BU1477" s="12"/>
      <c r="BV1477" s="12"/>
      <c r="BW1477" s="12"/>
      <c r="BX1477" s="12"/>
      <c r="BY1477" s="12"/>
      <c r="BZ1477" s="12"/>
      <c r="CA1477" s="12"/>
      <c r="CB1477" s="12"/>
      <c r="CC1477" s="12"/>
      <c r="CD1477" s="12"/>
      <c r="CE1477" s="12"/>
      <c r="CF1477" s="12"/>
      <c r="CG1477" s="12"/>
      <c r="CH1477" s="12"/>
      <c r="CI1477" s="12"/>
      <c r="CJ1477" s="12"/>
      <c r="CK1477" s="12"/>
      <c r="CL1477" s="12"/>
      <c r="CM1477" s="12"/>
      <c r="CN1477" s="12"/>
      <c r="CO1477" s="12"/>
      <c r="CP1477" s="12"/>
      <c r="CQ1477" s="12"/>
      <c r="CR1477" s="12"/>
      <c r="CS1477" s="12"/>
      <c r="CT1477" s="12"/>
      <c r="CU1477" s="12"/>
      <c r="CV1477" s="12"/>
      <c r="CW1477" s="12"/>
      <c r="CX1477" s="12"/>
      <c r="CY1477" s="12"/>
      <c r="CZ1477" s="12"/>
      <c r="DA1477" s="12"/>
      <c r="DB1477" s="12"/>
      <c r="DC1477" s="12"/>
      <c r="DD1477" s="12"/>
      <c r="DE1477" s="12"/>
      <c r="DF1477" s="12"/>
      <c r="DG1477" s="12"/>
      <c r="DH1477" s="12"/>
      <c r="DI1477" s="12"/>
      <c r="DJ1477" s="12"/>
      <c r="DK1477" s="12"/>
      <c r="DL1477" s="12"/>
      <c r="DM1477" s="12"/>
      <c r="DN1477" s="12"/>
      <c r="DO1477" s="12"/>
      <c r="DP1477" s="12"/>
      <c r="DQ1477" s="12"/>
      <c r="DR1477" s="12"/>
      <c r="DS1477" s="12"/>
      <c r="DT1477" s="12"/>
      <c r="DU1477" s="12"/>
      <c r="DV1477" s="12"/>
      <c r="DW1477" s="12"/>
      <c r="DX1477" s="12"/>
      <c r="DY1477" s="12"/>
      <c r="DZ1477" s="12"/>
      <c r="EA1477" s="12"/>
      <c r="EB1477" s="12"/>
      <c r="EC1477" s="12"/>
      <c r="ED1477" s="12"/>
      <c r="EE1477" s="12"/>
      <c r="EF1477" s="12"/>
      <c r="EG1477" s="12"/>
      <c r="EH1477" s="12"/>
      <c r="EI1477" s="12"/>
      <c r="EJ1477" s="12"/>
      <c r="EK1477" s="12"/>
      <c r="EL1477" s="12"/>
      <c r="EM1477" s="12"/>
      <c r="EN1477" s="12"/>
      <c r="EO1477" s="12"/>
      <c r="EP1477" s="12"/>
      <c r="EQ1477" s="12"/>
      <c r="ER1477" s="12"/>
      <c r="ES1477" s="12"/>
      <c r="ET1477" s="12"/>
      <c r="EU1477" s="12"/>
      <c r="EV1477" s="12"/>
      <c r="EW1477" s="12"/>
      <c r="EX1477" s="12"/>
      <c r="EY1477" s="12"/>
      <c r="EZ1477" s="12"/>
      <c r="FA1477" s="12"/>
      <c r="FB1477" s="12"/>
      <c r="FC1477" s="12"/>
      <c r="FD1477" s="12"/>
      <c r="FE1477" s="12"/>
      <c r="FF1477" s="12"/>
      <c r="FG1477" s="12"/>
      <c r="FH1477" s="12"/>
      <c r="FI1477" s="12"/>
      <c r="FJ1477" s="12"/>
      <c r="FK1477" s="12"/>
      <c r="FL1477" s="12"/>
      <c r="FM1477" s="12"/>
      <c r="FN1477" s="12"/>
      <c r="FO1477" s="12"/>
      <c r="FP1477" s="12"/>
      <c r="FQ1477" s="12"/>
      <c r="FR1477" s="12"/>
      <c r="FS1477" s="12"/>
      <c r="FT1477" s="12"/>
      <c r="FU1477" s="12"/>
      <c r="FV1477" s="12"/>
      <c r="FW1477" s="12"/>
      <c r="FX1477" s="12"/>
      <c r="FY1477" s="12"/>
      <c r="FZ1477" s="12"/>
      <c r="GA1477" s="12"/>
      <c r="GB1477" s="12"/>
      <c r="GC1477" s="12"/>
      <c r="GD1477" s="12"/>
      <c r="GE1477" s="12"/>
      <c r="GF1477" s="12"/>
      <c r="GG1477" s="12"/>
      <c r="GH1477" s="12"/>
      <c r="GI1477" s="12"/>
      <c r="GJ1477" s="12"/>
      <c r="GK1477" s="12"/>
      <c r="GL1477" s="12"/>
      <c r="GM1477" s="12"/>
      <c r="GN1477" s="12"/>
      <c r="GO1477" s="12"/>
      <c r="GP1477" s="12"/>
      <c r="GQ1477" s="12"/>
      <c r="GR1477" s="12"/>
    </row>
    <row r="1478" spans="1:200" x14ac:dyDescent="0.2">
      <c r="A1478" s="79">
        <f t="shared" si="596"/>
        <v>44550</v>
      </c>
      <c r="B1478" s="80">
        <f t="shared" ca="1" si="597"/>
        <v>1248.92632</v>
      </c>
      <c r="C1478" s="81">
        <f t="shared" si="598"/>
        <v>1000</v>
      </c>
      <c r="D1478" s="82">
        <f ca="1">IF(A1478&lt;$B$1,VLOOKUP(A1478,[1]DI!$A$4:$B$15000,2,FALSE),0)</f>
        <v>9.1499999999999998E-2</v>
      </c>
      <c r="E1478" s="81">
        <f t="shared" ca="1" si="599"/>
        <v>3.4749E-4</v>
      </c>
      <c r="F1478" s="83">
        <f t="shared" si="594"/>
        <v>1.1679999999999999</v>
      </c>
      <c r="G1478" s="84">
        <f t="shared" ca="1" si="600"/>
        <v>1.0004058683199999</v>
      </c>
      <c r="H1478" s="81">
        <f ca="1">TRUNC(PRODUCT(G$10:G1477),15)</f>
        <v>1.248926320247</v>
      </c>
      <c r="I1478" s="81">
        <f t="shared" si="601"/>
        <v>1</v>
      </c>
      <c r="J1478" s="81">
        <f t="shared" ca="1" si="602"/>
        <v>1.24892632</v>
      </c>
      <c r="K1478" s="81">
        <f t="shared" ca="1" si="603"/>
        <v>248.92632</v>
      </c>
      <c r="L1478" s="85">
        <f>IF(VLOOKUP(A1478,$U$12:$AD$125,8)=VLOOKUP(A1477,$U$12:$AD$125,8),0,VLOOKUP(A1478,U$12:$AD$125,8))</f>
        <v>0</v>
      </c>
      <c r="M1478" s="86">
        <f>IF(L1478&gt;0,VLOOKUP(L1478,T$12:$AC$125,7),0)</f>
        <v>0</v>
      </c>
      <c r="N1478" s="81">
        <f t="shared" si="595"/>
        <v>0</v>
      </c>
      <c r="O1478" s="81">
        <f t="shared" ca="1" si="604"/>
        <v>248.92632</v>
      </c>
      <c r="P1478" s="87" t="str">
        <f t="shared" si="605"/>
        <v>J=</v>
      </c>
      <c r="Q1478" s="88">
        <f t="shared" si="606"/>
        <v>44676</v>
      </c>
      <c r="R1478" s="7"/>
      <c r="S1478" s="7"/>
      <c r="T1478" s="7"/>
      <c r="U1478" s="7"/>
      <c r="V1478" s="7"/>
      <c r="W1478" s="7"/>
      <c r="X1478" s="7"/>
      <c r="Y1478" s="7"/>
      <c r="Z1478" s="7"/>
      <c r="AA1478" s="7"/>
      <c r="AB1478" s="7"/>
      <c r="AC1478" s="7"/>
      <c r="AD1478" s="7"/>
      <c r="AE1478" s="7"/>
      <c r="AF1478" s="65"/>
      <c r="AG1478" s="9"/>
      <c r="AH1478" s="9"/>
      <c r="AI1478" s="4"/>
      <c r="AJ1478" s="10"/>
      <c r="AK1478" s="4"/>
      <c r="AL1478" s="65"/>
      <c r="AM1478" s="10"/>
      <c r="AN1478" s="9"/>
      <c r="AO1478" s="7"/>
      <c r="AP1478" s="11"/>
      <c r="AQ1478" s="9"/>
      <c r="AR1478" s="8"/>
      <c r="AS1478" s="65"/>
      <c r="AT1478" s="12"/>
      <c r="AU1478" s="12"/>
      <c r="AV1478" s="22"/>
      <c r="AW1478" s="12"/>
      <c r="AX1478" s="12"/>
      <c r="AY1478" s="12"/>
      <c r="AZ1478" s="12"/>
      <c r="BA1478" s="12"/>
      <c r="BB1478" s="12"/>
      <c r="BC1478" s="12"/>
      <c r="BD1478" s="12"/>
      <c r="BE1478" s="12"/>
      <c r="BF1478" s="12"/>
      <c r="BG1478" s="12"/>
      <c r="BH1478" s="12"/>
      <c r="BI1478" s="12"/>
      <c r="BJ1478" s="12"/>
      <c r="BK1478" s="12"/>
      <c r="BL1478" s="12"/>
      <c r="BM1478" s="12"/>
      <c r="BN1478" s="12"/>
      <c r="BO1478" s="12"/>
      <c r="BP1478" s="12"/>
      <c r="BQ1478" s="12"/>
      <c r="BR1478" s="12"/>
      <c r="BS1478" s="12"/>
      <c r="BT1478" s="12"/>
      <c r="BU1478" s="12"/>
      <c r="BV1478" s="12"/>
      <c r="BW1478" s="12"/>
      <c r="BX1478" s="12"/>
      <c r="BY1478" s="12"/>
      <c r="BZ1478" s="12"/>
      <c r="CA1478" s="12"/>
      <c r="CB1478" s="12"/>
      <c r="CC1478" s="12"/>
      <c r="CD1478" s="12"/>
      <c r="CE1478" s="12"/>
      <c r="CF1478" s="12"/>
      <c r="CG1478" s="12"/>
      <c r="CH1478" s="12"/>
      <c r="CI1478" s="12"/>
      <c r="CJ1478" s="12"/>
      <c r="CK1478" s="12"/>
      <c r="CL1478" s="12"/>
      <c r="CM1478" s="12"/>
      <c r="CN1478" s="12"/>
      <c r="CO1478" s="12"/>
      <c r="CP1478" s="12"/>
      <c r="CQ1478" s="12"/>
      <c r="CR1478" s="12"/>
      <c r="CS1478" s="12"/>
      <c r="CT1478" s="12"/>
      <c r="CU1478" s="12"/>
      <c r="CV1478" s="12"/>
      <c r="CW1478" s="12"/>
      <c r="CX1478" s="12"/>
      <c r="CY1478" s="12"/>
      <c r="CZ1478" s="12"/>
      <c r="DA1478" s="12"/>
      <c r="DB1478" s="12"/>
      <c r="DC1478" s="12"/>
      <c r="DD1478" s="12"/>
      <c r="DE1478" s="12"/>
      <c r="DF1478" s="12"/>
      <c r="DG1478" s="12"/>
      <c r="DH1478" s="12"/>
      <c r="DI1478" s="12"/>
      <c r="DJ1478" s="12"/>
      <c r="DK1478" s="12"/>
      <c r="DL1478" s="12"/>
      <c r="DM1478" s="12"/>
      <c r="DN1478" s="12"/>
      <c r="DO1478" s="12"/>
      <c r="DP1478" s="12"/>
      <c r="DQ1478" s="12"/>
      <c r="DR1478" s="12"/>
      <c r="DS1478" s="12"/>
      <c r="DT1478" s="12"/>
      <c r="DU1478" s="12"/>
      <c r="DV1478" s="12"/>
      <c r="DW1478" s="12"/>
      <c r="DX1478" s="12"/>
      <c r="DY1478" s="12"/>
      <c r="DZ1478" s="12"/>
      <c r="EA1478" s="12"/>
      <c r="EB1478" s="12"/>
      <c r="EC1478" s="12"/>
      <c r="ED1478" s="12"/>
      <c r="EE1478" s="12"/>
      <c r="EF1478" s="12"/>
      <c r="EG1478" s="12"/>
      <c r="EH1478" s="12"/>
      <c r="EI1478" s="12"/>
      <c r="EJ1478" s="12"/>
      <c r="EK1478" s="12"/>
      <c r="EL1478" s="12"/>
      <c r="EM1478" s="12"/>
      <c r="EN1478" s="12"/>
      <c r="EO1478" s="12"/>
      <c r="EP1478" s="12"/>
      <c r="EQ1478" s="12"/>
      <c r="ER1478" s="12"/>
      <c r="ES1478" s="12"/>
      <c r="ET1478" s="12"/>
      <c r="EU1478" s="12"/>
      <c r="EV1478" s="12"/>
      <c r="EW1478" s="12"/>
      <c r="EX1478" s="12"/>
      <c r="EY1478" s="12"/>
      <c r="EZ1478" s="12"/>
      <c r="FA1478" s="12"/>
      <c r="FB1478" s="12"/>
      <c r="FC1478" s="12"/>
      <c r="FD1478" s="12"/>
      <c r="FE1478" s="12"/>
      <c r="FF1478" s="12"/>
      <c r="FG1478" s="12"/>
      <c r="FH1478" s="12"/>
      <c r="FI1478" s="12"/>
      <c r="FJ1478" s="12"/>
      <c r="FK1478" s="12"/>
      <c r="FL1478" s="12"/>
      <c r="FM1478" s="12"/>
      <c r="FN1478" s="12"/>
      <c r="FO1478" s="12"/>
      <c r="FP1478" s="12"/>
      <c r="FQ1478" s="12"/>
      <c r="FR1478" s="12"/>
      <c r="FS1478" s="12"/>
      <c r="FT1478" s="12"/>
      <c r="FU1478" s="12"/>
      <c r="FV1478" s="12"/>
      <c r="FW1478" s="12"/>
      <c r="FX1478" s="12"/>
      <c r="FY1478" s="12"/>
      <c r="FZ1478" s="12"/>
      <c r="GA1478" s="12"/>
      <c r="GB1478" s="12"/>
      <c r="GC1478" s="12"/>
      <c r="GD1478" s="12"/>
      <c r="GE1478" s="12"/>
      <c r="GF1478" s="12"/>
      <c r="GG1478" s="12"/>
      <c r="GH1478" s="12"/>
      <c r="GI1478" s="12"/>
      <c r="GJ1478" s="12"/>
      <c r="GK1478" s="12"/>
      <c r="GL1478" s="12"/>
      <c r="GM1478" s="12"/>
      <c r="GN1478" s="12"/>
      <c r="GO1478" s="12"/>
      <c r="GP1478" s="12"/>
      <c r="GQ1478" s="12"/>
      <c r="GR1478" s="12"/>
    </row>
    <row r="1479" spans="1:200" x14ac:dyDescent="0.2">
      <c r="A1479" s="79">
        <f t="shared" si="596"/>
        <v>44551</v>
      </c>
      <c r="B1479" s="80">
        <f t="shared" ca="1" si="597"/>
        <v>1249.4332199999999</v>
      </c>
      <c r="C1479" s="81">
        <f t="shared" si="598"/>
        <v>1000</v>
      </c>
      <c r="D1479" s="82">
        <f ca="1">IF(A1479&lt;$B$1,VLOOKUP(A1479,[1]DI!$A$4:$B$15000,2,FALSE),0)</f>
        <v>9.1499999999999998E-2</v>
      </c>
      <c r="E1479" s="81">
        <f t="shared" ca="1" si="599"/>
        <v>3.4749E-4</v>
      </c>
      <c r="F1479" s="83">
        <f t="shared" si="594"/>
        <v>1.1679999999999999</v>
      </c>
      <c r="G1479" s="84">
        <f t="shared" ca="1" si="600"/>
        <v>1.0004058683199999</v>
      </c>
      <c r="H1479" s="81">
        <f ca="1">TRUNC(PRODUCT(G$10:G1478),15)</f>
        <v>1.2494332198744</v>
      </c>
      <c r="I1479" s="81">
        <f t="shared" si="601"/>
        <v>1</v>
      </c>
      <c r="J1479" s="81">
        <f t="shared" ca="1" si="602"/>
        <v>1.24943322</v>
      </c>
      <c r="K1479" s="81">
        <f t="shared" ca="1" si="603"/>
        <v>249.43322000000001</v>
      </c>
      <c r="L1479" s="85">
        <f>IF(VLOOKUP(A1479,$U$12:$AD$125,8)=VLOOKUP(A1478,$U$12:$AD$125,8),0,VLOOKUP(A1479,U$12:$AD$125,8))</f>
        <v>0</v>
      </c>
      <c r="M1479" s="86">
        <f>IF(L1479&gt;0,VLOOKUP(L1479,T$12:$AC$125,7),0)</f>
        <v>0</v>
      </c>
      <c r="N1479" s="81">
        <f t="shared" si="595"/>
        <v>0</v>
      </c>
      <c r="O1479" s="81">
        <f t="shared" ca="1" si="604"/>
        <v>249.43322000000001</v>
      </c>
      <c r="P1479" s="87" t="str">
        <f t="shared" si="605"/>
        <v>J=</v>
      </c>
      <c r="Q1479" s="88">
        <f t="shared" si="606"/>
        <v>44676</v>
      </c>
      <c r="R1479" s="7"/>
      <c r="S1479" s="7"/>
      <c r="T1479" s="7"/>
      <c r="U1479" s="7"/>
      <c r="V1479" s="7"/>
      <c r="W1479" s="7"/>
      <c r="X1479" s="7"/>
      <c r="Y1479" s="7"/>
      <c r="Z1479" s="7"/>
      <c r="AA1479" s="7"/>
      <c r="AB1479" s="7"/>
      <c r="AC1479" s="7"/>
      <c r="AD1479" s="7"/>
      <c r="AE1479" s="7"/>
      <c r="AF1479" s="65"/>
      <c r="AG1479" s="9"/>
      <c r="AH1479" s="9"/>
      <c r="AI1479" s="4"/>
      <c r="AJ1479" s="10"/>
      <c r="AK1479" s="4"/>
      <c r="AL1479" s="65"/>
      <c r="AM1479" s="10"/>
      <c r="AN1479" s="9"/>
      <c r="AO1479" s="7"/>
      <c r="AP1479" s="11"/>
      <c r="AQ1479" s="9"/>
      <c r="AR1479" s="8"/>
      <c r="AS1479" s="65"/>
      <c r="AT1479" s="12"/>
      <c r="AU1479" s="12"/>
      <c r="AV1479" s="22"/>
      <c r="AW1479" s="12"/>
      <c r="AX1479" s="12"/>
      <c r="AY1479" s="12"/>
      <c r="AZ1479" s="12"/>
      <c r="BA1479" s="12"/>
      <c r="BB1479" s="12"/>
      <c r="BC1479" s="12"/>
      <c r="BD1479" s="12"/>
      <c r="BE1479" s="12"/>
      <c r="BF1479" s="12"/>
      <c r="BG1479" s="12"/>
      <c r="BH1479" s="12"/>
      <c r="BI1479" s="12"/>
      <c r="BJ1479" s="12"/>
      <c r="BK1479" s="12"/>
      <c r="BL1479" s="12"/>
      <c r="BM1479" s="12"/>
      <c r="BN1479" s="12"/>
      <c r="BO1479" s="12"/>
      <c r="BP1479" s="12"/>
      <c r="BQ1479" s="12"/>
      <c r="BR1479" s="12"/>
      <c r="BS1479" s="12"/>
      <c r="BT1479" s="12"/>
      <c r="BU1479" s="12"/>
      <c r="BV1479" s="12"/>
      <c r="BW1479" s="12"/>
      <c r="BX1479" s="12"/>
      <c r="BY1479" s="12"/>
      <c r="BZ1479" s="12"/>
      <c r="CA1479" s="12"/>
      <c r="CB1479" s="12"/>
      <c r="CC1479" s="12"/>
      <c r="CD1479" s="12"/>
      <c r="CE1479" s="12"/>
      <c r="CF1479" s="12"/>
      <c r="CG1479" s="12"/>
      <c r="CH1479" s="12"/>
      <c r="CI1479" s="12"/>
      <c r="CJ1479" s="12"/>
      <c r="CK1479" s="12"/>
      <c r="CL1479" s="12"/>
      <c r="CM1479" s="12"/>
      <c r="CN1479" s="12"/>
      <c r="CO1479" s="12"/>
      <c r="CP1479" s="12"/>
      <c r="CQ1479" s="12"/>
      <c r="CR1479" s="12"/>
      <c r="CS1479" s="12"/>
      <c r="CT1479" s="12"/>
      <c r="CU1479" s="12"/>
      <c r="CV1479" s="12"/>
      <c r="CW1479" s="12"/>
      <c r="CX1479" s="12"/>
      <c r="CY1479" s="12"/>
      <c r="CZ1479" s="12"/>
      <c r="DA1479" s="12"/>
      <c r="DB1479" s="12"/>
      <c r="DC1479" s="12"/>
      <c r="DD1479" s="12"/>
      <c r="DE1479" s="12"/>
      <c r="DF1479" s="12"/>
      <c r="DG1479" s="12"/>
      <c r="DH1479" s="12"/>
      <c r="DI1479" s="12"/>
      <c r="DJ1479" s="12"/>
      <c r="DK1479" s="12"/>
      <c r="DL1479" s="12"/>
      <c r="DM1479" s="12"/>
      <c r="DN1479" s="12"/>
      <c r="DO1479" s="12"/>
      <c r="DP1479" s="12"/>
      <c r="DQ1479" s="12"/>
      <c r="DR1479" s="12"/>
      <c r="DS1479" s="12"/>
      <c r="DT1479" s="12"/>
      <c r="DU1479" s="12"/>
      <c r="DV1479" s="12"/>
      <c r="DW1479" s="12"/>
      <c r="DX1479" s="12"/>
      <c r="DY1479" s="12"/>
      <c r="DZ1479" s="12"/>
      <c r="EA1479" s="12"/>
      <c r="EB1479" s="12"/>
      <c r="EC1479" s="12"/>
      <c r="ED1479" s="12"/>
      <c r="EE1479" s="12"/>
      <c r="EF1479" s="12"/>
      <c r="EG1479" s="12"/>
      <c r="EH1479" s="12"/>
      <c r="EI1479" s="12"/>
      <c r="EJ1479" s="12"/>
      <c r="EK1479" s="12"/>
      <c r="EL1479" s="12"/>
      <c r="EM1479" s="12"/>
      <c r="EN1479" s="12"/>
      <c r="EO1479" s="12"/>
      <c r="EP1479" s="12"/>
      <c r="EQ1479" s="12"/>
      <c r="ER1479" s="12"/>
      <c r="ES1479" s="12"/>
      <c r="ET1479" s="12"/>
      <c r="EU1479" s="12"/>
      <c r="EV1479" s="12"/>
      <c r="EW1479" s="12"/>
      <c r="EX1479" s="12"/>
      <c r="EY1479" s="12"/>
      <c r="EZ1479" s="12"/>
      <c r="FA1479" s="12"/>
      <c r="FB1479" s="12"/>
      <c r="FC1479" s="12"/>
      <c r="FD1479" s="12"/>
      <c r="FE1479" s="12"/>
      <c r="FF1479" s="12"/>
      <c r="FG1479" s="12"/>
      <c r="FH1479" s="12"/>
      <c r="FI1479" s="12"/>
      <c r="FJ1479" s="12"/>
      <c r="FK1479" s="12"/>
      <c r="FL1479" s="12"/>
      <c r="FM1479" s="12"/>
      <c r="FN1479" s="12"/>
      <c r="FO1479" s="12"/>
      <c r="FP1479" s="12"/>
      <c r="FQ1479" s="12"/>
      <c r="FR1479" s="12"/>
      <c r="FS1479" s="12"/>
      <c r="FT1479" s="12"/>
      <c r="FU1479" s="12"/>
      <c r="FV1479" s="12"/>
      <c r="FW1479" s="12"/>
      <c r="FX1479" s="12"/>
      <c r="FY1479" s="12"/>
      <c r="FZ1479" s="12"/>
      <c r="GA1479" s="12"/>
      <c r="GB1479" s="12"/>
      <c r="GC1479" s="12"/>
      <c r="GD1479" s="12"/>
      <c r="GE1479" s="12"/>
      <c r="GF1479" s="12"/>
      <c r="GG1479" s="12"/>
      <c r="GH1479" s="12"/>
      <c r="GI1479" s="12"/>
      <c r="GJ1479" s="12"/>
      <c r="GK1479" s="12"/>
      <c r="GL1479" s="12"/>
      <c r="GM1479" s="12"/>
      <c r="GN1479" s="12"/>
      <c r="GO1479" s="12"/>
      <c r="GP1479" s="12"/>
      <c r="GQ1479" s="12"/>
      <c r="GR1479" s="12"/>
    </row>
    <row r="1480" spans="1:200" x14ac:dyDescent="0.2">
      <c r="A1480" s="79">
        <f t="shared" si="596"/>
        <v>44552</v>
      </c>
      <c r="B1480" s="80">
        <f t="shared" ca="1" si="597"/>
        <v>1249.9403299999999</v>
      </c>
      <c r="C1480" s="81">
        <f t="shared" si="598"/>
        <v>1000</v>
      </c>
      <c r="D1480" s="82">
        <f ca="1">IF(A1480&lt;$B$1,VLOOKUP(A1480,[1]DI!$A$4:$B$15000,2,FALSE),0)</f>
        <v>9.1499999999999998E-2</v>
      </c>
      <c r="E1480" s="81">
        <f t="shared" ca="1" si="599"/>
        <v>3.4749E-4</v>
      </c>
      <c r="F1480" s="83">
        <f t="shared" si="594"/>
        <v>1.1679999999999999</v>
      </c>
      <c r="G1480" s="84">
        <f t="shared" ca="1" si="600"/>
        <v>1.0004058683199999</v>
      </c>
      <c r="H1480" s="81">
        <f ca="1">TRUNC(PRODUCT(G$10:G1479),15)</f>
        <v>1.2499403252362999</v>
      </c>
      <c r="I1480" s="81">
        <f t="shared" si="601"/>
        <v>1</v>
      </c>
      <c r="J1480" s="81">
        <f t="shared" ca="1" si="602"/>
        <v>1.24994033</v>
      </c>
      <c r="K1480" s="81">
        <f t="shared" ca="1" si="603"/>
        <v>249.94032999999999</v>
      </c>
      <c r="L1480" s="85">
        <f>IF(VLOOKUP(A1480,$U$12:$AD$125,8)=VLOOKUP(A1479,$U$12:$AD$125,8),0,VLOOKUP(A1480,U$12:$AD$125,8))</f>
        <v>0</v>
      </c>
      <c r="M1480" s="86">
        <f>IF(L1480&gt;0,VLOOKUP(L1480,T$12:$AC$125,7),0)</f>
        <v>0</v>
      </c>
      <c r="N1480" s="81">
        <f t="shared" si="595"/>
        <v>0</v>
      </c>
      <c r="O1480" s="81">
        <f t="shared" ca="1" si="604"/>
        <v>249.94032999999999</v>
      </c>
      <c r="P1480" s="87" t="str">
        <f t="shared" si="605"/>
        <v>J=</v>
      </c>
      <c r="Q1480" s="88">
        <f t="shared" si="606"/>
        <v>44676</v>
      </c>
      <c r="R1480" s="7"/>
      <c r="S1480" s="7"/>
      <c r="T1480" s="7"/>
      <c r="U1480" s="7"/>
      <c r="V1480" s="7"/>
      <c r="W1480" s="7"/>
      <c r="X1480" s="7"/>
      <c r="Y1480" s="7"/>
      <c r="Z1480" s="7"/>
      <c r="AA1480" s="7"/>
      <c r="AB1480" s="7"/>
      <c r="AC1480" s="7"/>
      <c r="AD1480" s="7"/>
      <c r="AE1480" s="7"/>
      <c r="AF1480" s="65"/>
      <c r="AG1480" s="9"/>
      <c r="AH1480" s="9"/>
      <c r="AI1480" s="4"/>
      <c r="AJ1480" s="10"/>
      <c r="AK1480" s="4"/>
      <c r="AL1480" s="65"/>
      <c r="AM1480" s="10"/>
      <c r="AN1480" s="9"/>
      <c r="AO1480" s="7"/>
      <c r="AP1480" s="11"/>
      <c r="AQ1480" s="9"/>
      <c r="AR1480" s="8"/>
      <c r="AS1480" s="65"/>
      <c r="AT1480" s="12"/>
      <c r="AU1480" s="12"/>
      <c r="AV1480" s="22"/>
      <c r="AW1480" s="12"/>
      <c r="AX1480" s="12"/>
      <c r="AY1480" s="12"/>
      <c r="AZ1480" s="12"/>
      <c r="BA1480" s="12"/>
      <c r="BB1480" s="12"/>
      <c r="BC1480" s="12"/>
      <c r="BD1480" s="12"/>
      <c r="BE1480" s="12"/>
      <c r="BF1480" s="12"/>
      <c r="BG1480" s="12"/>
      <c r="BH1480" s="12"/>
      <c r="BI1480" s="12"/>
      <c r="BJ1480" s="12"/>
      <c r="BK1480" s="12"/>
      <c r="BL1480" s="12"/>
      <c r="BM1480" s="12"/>
      <c r="BN1480" s="12"/>
      <c r="BO1480" s="12"/>
      <c r="BP1480" s="12"/>
      <c r="BQ1480" s="12"/>
      <c r="BR1480" s="12"/>
      <c r="BS1480" s="12"/>
      <c r="BT1480" s="12"/>
      <c r="BU1480" s="12"/>
      <c r="BV1480" s="12"/>
      <c r="BW1480" s="12"/>
      <c r="BX1480" s="12"/>
      <c r="BY1480" s="12"/>
      <c r="BZ1480" s="12"/>
      <c r="CA1480" s="12"/>
      <c r="CB1480" s="12"/>
      <c r="CC1480" s="12"/>
      <c r="CD1480" s="12"/>
      <c r="CE1480" s="12"/>
      <c r="CF1480" s="12"/>
      <c r="CG1480" s="12"/>
      <c r="CH1480" s="12"/>
      <c r="CI1480" s="12"/>
      <c r="CJ1480" s="12"/>
      <c r="CK1480" s="12"/>
      <c r="CL1480" s="12"/>
      <c r="CM1480" s="12"/>
      <c r="CN1480" s="12"/>
      <c r="CO1480" s="12"/>
      <c r="CP1480" s="12"/>
      <c r="CQ1480" s="12"/>
      <c r="CR1480" s="12"/>
      <c r="CS1480" s="12"/>
      <c r="CT1480" s="12"/>
      <c r="CU1480" s="12"/>
      <c r="CV1480" s="12"/>
      <c r="CW1480" s="12"/>
      <c r="CX1480" s="12"/>
      <c r="CY1480" s="12"/>
      <c r="CZ1480" s="12"/>
      <c r="DA1480" s="12"/>
      <c r="DB1480" s="12"/>
      <c r="DC1480" s="12"/>
      <c r="DD1480" s="12"/>
      <c r="DE1480" s="12"/>
      <c r="DF1480" s="12"/>
      <c r="DG1480" s="12"/>
      <c r="DH1480" s="12"/>
      <c r="DI1480" s="12"/>
      <c r="DJ1480" s="12"/>
      <c r="DK1480" s="12"/>
      <c r="DL1480" s="12"/>
      <c r="DM1480" s="12"/>
      <c r="DN1480" s="12"/>
      <c r="DO1480" s="12"/>
      <c r="DP1480" s="12"/>
      <c r="DQ1480" s="12"/>
      <c r="DR1480" s="12"/>
      <c r="DS1480" s="12"/>
      <c r="DT1480" s="12"/>
      <c r="DU1480" s="12"/>
      <c r="DV1480" s="12"/>
      <c r="DW1480" s="12"/>
      <c r="DX1480" s="12"/>
      <c r="DY1480" s="12"/>
      <c r="DZ1480" s="12"/>
      <c r="EA1480" s="12"/>
      <c r="EB1480" s="12"/>
      <c r="EC1480" s="12"/>
      <c r="ED1480" s="12"/>
      <c r="EE1480" s="12"/>
      <c r="EF1480" s="12"/>
      <c r="EG1480" s="12"/>
      <c r="EH1480" s="12"/>
      <c r="EI1480" s="12"/>
      <c r="EJ1480" s="12"/>
      <c r="EK1480" s="12"/>
      <c r="EL1480" s="12"/>
      <c r="EM1480" s="12"/>
      <c r="EN1480" s="12"/>
      <c r="EO1480" s="12"/>
      <c r="EP1480" s="12"/>
      <c r="EQ1480" s="12"/>
      <c r="ER1480" s="12"/>
      <c r="ES1480" s="12"/>
      <c r="ET1480" s="12"/>
      <c r="EU1480" s="12"/>
      <c r="EV1480" s="12"/>
      <c r="EW1480" s="12"/>
      <c r="EX1480" s="12"/>
      <c r="EY1480" s="12"/>
      <c r="EZ1480" s="12"/>
      <c r="FA1480" s="12"/>
      <c r="FB1480" s="12"/>
      <c r="FC1480" s="12"/>
      <c r="FD1480" s="12"/>
      <c r="FE1480" s="12"/>
      <c r="FF1480" s="12"/>
      <c r="FG1480" s="12"/>
      <c r="FH1480" s="12"/>
      <c r="FI1480" s="12"/>
      <c r="FJ1480" s="12"/>
      <c r="FK1480" s="12"/>
      <c r="FL1480" s="12"/>
      <c r="FM1480" s="12"/>
      <c r="FN1480" s="12"/>
      <c r="FO1480" s="12"/>
      <c r="FP1480" s="12"/>
      <c r="FQ1480" s="12"/>
      <c r="FR1480" s="12"/>
      <c r="FS1480" s="12"/>
      <c r="FT1480" s="12"/>
      <c r="FU1480" s="12"/>
      <c r="FV1480" s="12"/>
      <c r="FW1480" s="12"/>
      <c r="FX1480" s="12"/>
      <c r="FY1480" s="12"/>
      <c r="FZ1480" s="12"/>
      <c r="GA1480" s="12"/>
      <c r="GB1480" s="12"/>
      <c r="GC1480" s="12"/>
      <c r="GD1480" s="12"/>
      <c r="GE1480" s="12"/>
      <c r="GF1480" s="12"/>
      <c r="GG1480" s="12"/>
      <c r="GH1480" s="12"/>
      <c r="GI1480" s="12"/>
      <c r="GJ1480" s="12"/>
      <c r="GK1480" s="12"/>
      <c r="GL1480" s="12"/>
      <c r="GM1480" s="12"/>
      <c r="GN1480" s="12"/>
      <c r="GO1480" s="12"/>
      <c r="GP1480" s="12"/>
      <c r="GQ1480" s="12"/>
      <c r="GR1480" s="12"/>
    </row>
    <row r="1481" spans="1:200" x14ac:dyDescent="0.2">
      <c r="A1481" s="79">
        <f t="shared" si="596"/>
        <v>44553</v>
      </c>
      <c r="B1481" s="80">
        <f t="shared" ca="1" si="597"/>
        <v>1250.4476400000001</v>
      </c>
      <c r="C1481" s="81">
        <f t="shared" si="598"/>
        <v>1000</v>
      </c>
      <c r="D1481" s="82">
        <f ca="1">IF(A1481&lt;$B$1,VLOOKUP(A1481,[1]DI!$A$4:$B$15000,2,FALSE),0)</f>
        <v>9.1499999999999998E-2</v>
      </c>
      <c r="E1481" s="81">
        <f t="shared" ca="1" si="599"/>
        <v>3.4749E-4</v>
      </c>
      <c r="F1481" s="83">
        <f t="shared" si="594"/>
        <v>1.1679999999999999</v>
      </c>
      <c r="G1481" s="84">
        <f t="shared" ca="1" si="600"/>
        <v>1.0004058683199999</v>
      </c>
      <c r="H1481" s="81">
        <f ca="1">TRUNC(PRODUCT(G$10:G1480),15)</f>
        <v>1.2504476364162</v>
      </c>
      <c r="I1481" s="81">
        <f t="shared" si="601"/>
        <v>1</v>
      </c>
      <c r="J1481" s="81">
        <f t="shared" ca="1" si="602"/>
        <v>1.25044764</v>
      </c>
      <c r="K1481" s="81">
        <f t="shared" ca="1" si="603"/>
        <v>250.44764000000001</v>
      </c>
      <c r="L1481" s="85">
        <f>IF(VLOOKUP(A1481,$U$12:$AD$125,8)=VLOOKUP(A1480,$U$12:$AD$125,8),0,VLOOKUP(A1481,U$12:$AD$125,8))</f>
        <v>0</v>
      </c>
      <c r="M1481" s="86">
        <f>IF(L1481&gt;0,VLOOKUP(L1481,T$12:$AC$125,7),0)</f>
        <v>0</v>
      </c>
      <c r="N1481" s="81">
        <f t="shared" si="595"/>
        <v>0</v>
      </c>
      <c r="O1481" s="81">
        <f t="shared" ca="1" si="604"/>
        <v>250.44764000000001</v>
      </c>
      <c r="P1481" s="87" t="str">
        <f t="shared" si="605"/>
        <v>J=</v>
      </c>
      <c r="Q1481" s="88">
        <f t="shared" si="606"/>
        <v>44676</v>
      </c>
      <c r="R1481" s="7"/>
      <c r="S1481" s="7"/>
      <c r="T1481" s="7"/>
      <c r="U1481" s="7"/>
      <c r="V1481" s="7"/>
      <c r="W1481" s="7"/>
      <c r="X1481" s="7"/>
      <c r="Y1481" s="7"/>
      <c r="Z1481" s="7"/>
      <c r="AA1481" s="7"/>
      <c r="AB1481" s="7"/>
      <c r="AC1481" s="7"/>
      <c r="AD1481" s="7"/>
      <c r="AE1481" s="7"/>
      <c r="AF1481" s="65"/>
      <c r="AG1481" s="9"/>
      <c r="AH1481" s="9"/>
      <c r="AI1481" s="4"/>
      <c r="AJ1481" s="10"/>
      <c r="AK1481" s="4"/>
      <c r="AL1481" s="65"/>
      <c r="AM1481" s="10"/>
      <c r="AN1481" s="9"/>
      <c r="AO1481" s="7"/>
      <c r="AP1481" s="11"/>
      <c r="AQ1481" s="9"/>
      <c r="AR1481" s="8"/>
      <c r="AS1481" s="65"/>
      <c r="AT1481" s="12"/>
      <c r="AU1481" s="12"/>
      <c r="AV1481" s="22"/>
      <c r="AW1481" s="12"/>
      <c r="AX1481" s="12"/>
      <c r="AY1481" s="12"/>
      <c r="AZ1481" s="12"/>
      <c r="BA1481" s="12"/>
      <c r="BB1481" s="12"/>
      <c r="BC1481" s="12"/>
      <c r="BD1481" s="12"/>
      <c r="BE1481" s="12"/>
      <c r="BF1481" s="12"/>
      <c r="BG1481" s="12"/>
      <c r="BH1481" s="12"/>
      <c r="BI1481" s="12"/>
      <c r="BJ1481" s="12"/>
      <c r="BK1481" s="12"/>
      <c r="BL1481" s="12"/>
      <c r="BM1481" s="12"/>
      <c r="BN1481" s="12"/>
      <c r="BO1481" s="12"/>
      <c r="BP1481" s="12"/>
      <c r="BQ1481" s="12"/>
      <c r="BR1481" s="12"/>
      <c r="BS1481" s="12"/>
      <c r="BT1481" s="12"/>
      <c r="BU1481" s="12"/>
      <c r="BV1481" s="12"/>
      <c r="BW1481" s="12"/>
      <c r="BX1481" s="12"/>
      <c r="BY1481" s="12"/>
      <c r="BZ1481" s="12"/>
      <c r="CA1481" s="12"/>
      <c r="CB1481" s="12"/>
      <c r="CC1481" s="12"/>
      <c r="CD1481" s="12"/>
      <c r="CE1481" s="12"/>
      <c r="CF1481" s="12"/>
      <c r="CG1481" s="12"/>
      <c r="CH1481" s="12"/>
      <c r="CI1481" s="12"/>
      <c r="CJ1481" s="12"/>
      <c r="CK1481" s="12"/>
      <c r="CL1481" s="12"/>
      <c r="CM1481" s="12"/>
      <c r="CN1481" s="12"/>
      <c r="CO1481" s="12"/>
      <c r="CP1481" s="12"/>
      <c r="CQ1481" s="12"/>
      <c r="CR1481" s="12"/>
      <c r="CS1481" s="12"/>
      <c r="CT1481" s="12"/>
      <c r="CU1481" s="12"/>
      <c r="CV1481" s="12"/>
      <c r="CW1481" s="12"/>
      <c r="CX1481" s="12"/>
      <c r="CY1481" s="12"/>
      <c r="CZ1481" s="12"/>
      <c r="DA1481" s="12"/>
      <c r="DB1481" s="12"/>
      <c r="DC1481" s="12"/>
      <c r="DD1481" s="12"/>
      <c r="DE1481" s="12"/>
      <c r="DF1481" s="12"/>
      <c r="DG1481" s="12"/>
      <c r="DH1481" s="12"/>
      <c r="DI1481" s="12"/>
      <c r="DJ1481" s="12"/>
      <c r="DK1481" s="12"/>
      <c r="DL1481" s="12"/>
      <c r="DM1481" s="12"/>
      <c r="DN1481" s="12"/>
      <c r="DO1481" s="12"/>
      <c r="DP1481" s="12"/>
      <c r="DQ1481" s="12"/>
      <c r="DR1481" s="12"/>
      <c r="DS1481" s="12"/>
      <c r="DT1481" s="12"/>
      <c r="DU1481" s="12"/>
      <c r="DV1481" s="12"/>
      <c r="DW1481" s="12"/>
      <c r="DX1481" s="12"/>
      <c r="DY1481" s="12"/>
      <c r="DZ1481" s="12"/>
      <c r="EA1481" s="12"/>
      <c r="EB1481" s="12"/>
      <c r="EC1481" s="12"/>
      <c r="ED1481" s="12"/>
      <c r="EE1481" s="12"/>
      <c r="EF1481" s="12"/>
      <c r="EG1481" s="12"/>
      <c r="EH1481" s="12"/>
      <c r="EI1481" s="12"/>
      <c r="EJ1481" s="12"/>
      <c r="EK1481" s="12"/>
      <c r="EL1481" s="12"/>
      <c r="EM1481" s="12"/>
      <c r="EN1481" s="12"/>
      <c r="EO1481" s="12"/>
      <c r="EP1481" s="12"/>
      <c r="EQ1481" s="12"/>
      <c r="ER1481" s="12"/>
      <c r="ES1481" s="12"/>
      <c r="ET1481" s="12"/>
      <c r="EU1481" s="12"/>
      <c r="EV1481" s="12"/>
      <c r="EW1481" s="12"/>
      <c r="EX1481" s="12"/>
      <c r="EY1481" s="12"/>
      <c r="EZ1481" s="12"/>
      <c r="FA1481" s="12"/>
      <c r="FB1481" s="12"/>
      <c r="FC1481" s="12"/>
      <c r="FD1481" s="12"/>
      <c r="FE1481" s="12"/>
      <c r="FF1481" s="12"/>
      <c r="FG1481" s="12"/>
      <c r="FH1481" s="12"/>
      <c r="FI1481" s="12"/>
      <c r="FJ1481" s="12"/>
      <c r="FK1481" s="12"/>
      <c r="FL1481" s="12"/>
      <c r="FM1481" s="12"/>
      <c r="FN1481" s="12"/>
      <c r="FO1481" s="12"/>
      <c r="FP1481" s="12"/>
      <c r="FQ1481" s="12"/>
      <c r="FR1481" s="12"/>
      <c r="FS1481" s="12"/>
      <c r="FT1481" s="12"/>
      <c r="FU1481" s="12"/>
      <c r="FV1481" s="12"/>
      <c r="FW1481" s="12"/>
      <c r="FX1481" s="12"/>
      <c r="FY1481" s="12"/>
      <c r="FZ1481" s="12"/>
      <c r="GA1481" s="12"/>
      <c r="GB1481" s="12"/>
      <c r="GC1481" s="12"/>
      <c r="GD1481" s="12"/>
      <c r="GE1481" s="12"/>
      <c r="GF1481" s="12"/>
      <c r="GG1481" s="12"/>
      <c r="GH1481" s="12"/>
      <c r="GI1481" s="12"/>
      <c r="GJ1481" s="12"/>
      <c r="GK1481" s="12"/>
      <c r="GL1481" s="12"/>
      <c r="GM1481" s="12"/>
      <c r="GN1481" s="12"/>
      <c r="GO1481" s="12"/>
      <c r="GP1481" s="12"/>
      <c r="GQ1481" s="12"/>
      <c r="GR1481" s="12"/>
    </row>
    <row r="1482" spans="1:200" x14ac:dyDescent="0.2">
      <c r="A1482" s="79">
        <f t="shared" si="596"/>
        <v>44554</v>
      </c>
      <c r="B1482" s="80">
        <f t="shared" ca="1" si="597"/>
        <v>1250.95515</v>
      </c>
      <c r="C1482" s="81">
        <f t="shared" si="598"/>
        <v>1000</v>
      </c>
      <c r="D1482" s="82">
        <f ca="1">IF(A1482&lt;$B$1,VLOOKUP(A1482,[1]DI!$A$4:$B$15000,2,FALSE),0)</f>
        <v>9.1499999999999998E-2</v>
      </c>
      <c r="E1482" s="81">
        <f t="shared" ca="1" si="599"/>
        <v>3.4749E-4</v>
      </c>
      <c r="F1482" s="83">
        <f t="shared" ref="F1482:F1545" si="607">IF(A1482&gt;$H$2,$I$3,$I$2)</f>
        <v>1.1679999999999999</v>
      </c>
      <c r="G1482" s="84">
        <f t="shared" ca="1" si="600"/>
        <v>1.0004058683199999</v>
      </c>
      <c r="H1482" s="81">
        <f ca="1">TRUNC(PRODUCT(G$10:G1481),15)</f>
        <v>1.25095515349764</v>
      </c>
      <c r="I1482" s="81">
        <f t="shared" si="601"/>
        <v>1</v>
      </c>
      <c r="J1482" s="81">
        <f t="shared" ca="1" si="602"/>
        <v>1.25095515</v>
      </c>
      <c r="K1482" s="81">
        <f t="shared" ca="1" si="603"/>
        <v>250.95515</v>
      </c>
      <c r="L1482" s="85">
        <f>IF(VLOOKUP(A1482,$U$12:$AD$125,8)=VLOOKUP(A1481,$U$12:$AD$125,8),0,VLOOKUP(A1482,U$12:$AD$125,8))</f>
        <v>0</v>
      </c>
      <c r="M1482" s="86">
        <f>IF(L1482&gt;0,VLOOKUP(L1482,T$12:$AC$125,7),0)</f>
        <v>0</v>
      </c>
      <c r="N1482" s="81">
        <f t="shared" si="595"/>
        <v>0</v>
      </c>
      <c r="O1482" s="81">
        <f t="shared" ca="1" si="604"/>
        <v>250.95515</v>
      </c>
      <c r="P1482" s="87" t="str">
        <f t="shared" si="605"/>
        <v>J=</v>
      </c>
      <c r="Q1482" s="88">
        <f t="shared" si="606"/>
        <v>44676</v>
      </c>
      <c r="R1482" s="7"/>
      <c r="S1482" s="7"/>
      <c r="T1482" s="7"/>
      <c r="U1482" s="7"/>
      <c r="V1482" s="7"/>
      <c r="W1482" s="7"/>
      <c r="X1482" s="7"/>
      <c r="Y1482" s="7"/>
      <c r="Z1482" s="7"/>
      <c r="AA1482" s="7"/>
      <c r="AB1482" s="7"/>
      <c r="AC1482" s="7"/>
      <c r="AD1482" s="7"/>
      <c r="AE1482" s="7"/>
      <c r="AF1482" s="65"/>
      <c r="AG1482" s="9"/>
      <c r="AH1482" s="9"/>
      <c r="AI1482" s="4"/>
      <c r="AJ1482" s="10"/>
      <c r="AK1482" s="4"/>
      <c r="AL1482" s="65"/>
      <c r="AM1482" s="10"/>
      <c r="AN1482" s="9"/>
      <c r="AO1482" s="7"/>
      <c r="AP1482" s="11"/>
      <c r="AQ1482" s="9"/>
      <c r="AR1482" s="8"/>
      <c r="AS1482" s="65"/>
      <c r="AT1482" s="12"/>
      <c r="AU1482" s="12"/>
      <c r="AV1482" s="22"/>
      <c r="AW1482" s="12"/>
      <c r="AX1482" s="12"/>
      <c r="AY1482" s="12"/>
      <c r="AZ1482" s="12"/>
      <c r="BA1482" s="12"/>
      <c r="BB1482" s="12"/>
      <c r="BC1482" s="12"/>
      <c r="BD1482" s="12"/>
      <c r="BE1482" s="12"/>
      <c r="BF1482" s="12"/>
      <c r="BG1482" s="12"/>
      <c r="BH1482" s="12"/>
      <c r="BI1482" s="12"/>
      <c r="BJ1482" s="12"/>
      <c r="BK1482" s="12"/>
      <c r="BL1482" s="12"/>
      <c r="BM1482" s="12"/>
      <c r="BN1482" s="12"/>
      <c r="BO1482" s="12"/>
      <c r="BP1482" s="12"/>
      <c r="BQ1482" s="12"/>
      <c r="BR1482" s="12"/>
      <c r="BS1482" s="12"/>
      <c r="BT1482" s="12"/>
      <c r="BU1482" s="12"/>
      <c r="BV1482" s="12"/>
      <c r="BW1482" s="12"/>
      <c r="BX1482" s="12"/>
      <c r="BY1482" s="12"/>
      <c r="BZ1482" s="12"/>
      <c r="CA1482" s="12"/>
      <c r="CB1482" s="12"/>
      <c r="CC1482" s="12"/>
      <c r="CD1482" s="12"/>
      <c r="CE1482" s="12"/>
      <c r="CF1482" s="12"/>
      <c r="CG1482" s="12"/>
      <c r="CH1482" s="12"/>
      <c r="CI1482" s="12"/>
      <c r="CJ1482" s="12"/>
      <c r="CK1482" s="12"/>
      <c r="CL1482" s="12"/>
      <c r="CM1482" s="12"/>
      <c r="CN1482" s="12"/>
      <c r="CO1482" s="12"/>
      <c r="CP1482" s="12"/>
      <c r="CQ1482" s="12"/>
      <c r="CR1482" s="12"/>
      <c r="CS1482" s="12"/>
      <c r="CT1482" s="12"/>
      <c r="CU1482" s="12"/>
      <c r="CV1482" s="12"/>
      <c r="CW1482" s="12"/>
      <c r="CX1482" s="12"/>
      <c r="CY1482" s="12"/>
      <c r="CZ1482" s="12"/>
      <c r="DA1482" s="12"/>
      <c r="DB1482" s="12"/>
      <c r="DC1482" s="12"/>
      <c r="DD1482" s="12"/>
      <c r="DE1482" s="12"/>
      <c r="DF1482" s="12"/>
      <c r="DG1482" s="12"/>
      <c r="DH1482" s="12"/>
      <c r="DI1482" s="12"/>
      <c r="DJ1482" s="12"/>
      <c r="DK1482" s="12"/>
      <c r="DL1482" s="12"/>
      <c r="DM1482" s="12"/>
      <c r="DN1482" s="12"/>
      <c r="DO1482" s="12"/>
      <c r="DP1482" s="12"/>
      <c r="DQ1482" s="12"/>
      <c r="DR1482" s="12"/>
      <c r="DS1482" s="12"/>
      <c r="DT1482" s="12"/>
      <c r="DU1482" s="12"/>
      <c r="DV1482" s="12"/>
      <c r="DW1482" s="12"/>
      <c r="DX1482" s="12"/>
      <c r="DY1482" s="12"/>
      <c r="DZ1482" s="12"/>
      <c r="EA1482" s="12"/>
      <c r="EB1482" s="12"/>
      <c r="EC1482" s="12"/>
      <c r="ED1482" s="12"/>
      <c r="EE1482" s="12"/>
      <c r="EF1482" s="12"/>
      <c r="EG1482" s="12"/>
      <c r="EH1482" s="12"/>
      <c r="EI1482" s="12"/>
      <c r="EJ1482" s="12"/>
      <c r="EK1482" s="12"/>
      <c r="EL1482" s="12"/>
      <c r="EM1482" s="12"/>
      <c r="EN1482" s="12"/>
      <c r="EO1482" s="12"/>
      <c r="EP1482" s="12"/>
      <c r="EQ1482" s="12"/>
      <c r="ER1482" s="12"/>
      <c r="ES1482" s="12"/>
      <c r="ET1482" s="12"/>
      <c r="EU1482" s="12"/>
      <c r="EV1482" s="12"/>
      <c r="EW1482" s="12"/>
      <c r="EX1482" s="12"/>
      <c r="EY1482" s="12"/>
      <c r="EZ1482" s="12"/>
      <c r="FA1482" s="12"/>
      <c r="FB1482" s="12"/>
      <c r="FC1482" s="12"/>
      <c r="FD1482" s="12"/>
      <c r="FE1482" s="12"/>
      <c r="FF1482" s="12"/>
      <c r="FG1482" s="12"/>
      <c r="FH1482" s="12"/>
      <c r="FI1482" s="12"/>
      <c r="FJ1482" s="12"/>
      <c r="FK1482" s="12"/>
      <c r="FL1482" s="12"/>
      <c r="FM1482" s="12"/>
      <c r="FN1482" s="12"/>
      <c r="FO1482" s="12"/>
      <c r="FP1482" s="12"/>
      <c r="FQ1482" s="12"/>
      <c r="FR1482" s="12"/>
      <c r="FS1482" s="12"/>
      <c r="FT1482" s="12"/>
      <c r="FU1482" s="12"/>
      <c r="FV1482" s="12"/>
      <c r="FW1482" s="12"/>
      <c r="FX1482" s="12"/>
      <c r="FY1482" s="12"/>
      <c r="FZ1482" s="12"/>
      <c r="GA1482" s="12"/>
      <c r="GB1482" s="12"/>
      <c r="GC1482" s="12"/>
      <c r="GD1482" s="12"/>
      <c r="GE1482" s="12"/>
      <c r="GF1482" s="12"/>
      <c r="GG1482" s="12"/>
      <c r="GH1482" s="12"/>
      <c r="GI1482" s="12"/>
      <c r="GJ1482" s="12"/>
      <c r="GK1482" s="12"/>
      <c r="GL1482" s="12"/>
      <c r="GM1482" s="12"/>
      <c r="GN1482" s="12"/>
      <c r="GO1482" s="12"/>
      <c r="GP1482" s="12"/>
      <c r="GQ1482" s="12"/>
      <c r="GR1482" s="12"/>
    </row>
    <row r="1483" spans="1:200" x14ac:dyDescent="0.2">
      <c r="A1483" s="79">
        <f t="shared" si="596"/>
        <v>44555</v>
      </c>
      <c r="B1483" s="80">
        <f t="shared" ca="1" si="597"/>
        <v>1251.46288</v>
      </c>
      <c r="C1483" s="81">
        <f t="shared" si="598"/>
        <v>1000</v>
      </c>
      <c r="D1483" s="82">
        <f ca="1">IF(A1483&lt;$B$1,VLOOKUP(A1483,[1]DI!$A$4:$B$15000,2,FALSE),0)</f>
        <v>0</v>
      </c>
      <c r="E1483" s="81">
        <f t="shared" ca="1" si="599"/>
        <v>0</v>
      </c>
      <c r="F1483" s="83">
        <f t="shared" si="607"/>
        <v>1.1679999999999999</v>
      </c>
      <c r="G1483" s="84">
        <f t="shared" ca="1" si="600"/>
        <v>1</v>
      </c>
      <c r="H1483" s="81">
        <f ca="1">TRUNC(PRODUCT(G$10:G1482),15)</f>
        <v>1.25146287656419</v>
      </c>
      <c r="I1483" s="81">
        <f t="shared" si="601"/>
        <v>1</v>
      </c>
      <c r="J1483" s="81">
        <f t="shared" ca="1" si="602"/>
        <v>1.2514628800000001</v>
      </c>
      <c r="K1483" s="81">
        <f t="shared" ca="1" si="603"/>
        <v>251.46288000000001</v>
      </c>
      <c r="L1483" s="85">
        <f>IF(VLOOKUP(A1483,$U$12:$AD$125,8)=VLOOKUP(A1482,$U$12:$AD$125,8),0,VLOOKUP(A1483,U$12:$AD$125,8))</f>
        <v>0</v>
      </c>
      <c r="M1483" s="86">
        <f>IF(L1483&gt;0,VLOOKUP(L1483,T$12:$AC$125,7),0)</f>
        <v>0</v>
      </c>
      <c r="N1483" s="81">
        <f t="shared" ref="N1483:N1546" si="608">IF(M1483&gt;0,(C1483*M1483),0)</f>
        <v>0</v>
      </c>
      <c r="O1483" s="81">
        <f t="shared" ca="1" si="604"/>
        <v>251.46288000000001</v>
      </c>
      <c r="P1483" s="87" t="str">
        <f t="shared" si="605"/>
        <v>J=</v>
      </c>
      <c r="Q1483" s="88">
        <f t="shared" si="606"/>
        <v>44676</v>
      </c>
      <c r="R1483" s="7"/>
      <c r="S1483" s="7"/>
      <c r="T1483" s="7"/>
      <c r="U1483" s="7"/>
      <c r="V1483" s="7"/>
      <c r="W1483" s="7"/>
      <c r="X1483" s="7"/>
      <c r="Y1483" s="7"/>
      <c r="Z1483" s="7"/>
      <c r="AA1483" s="7"/>
      <c r="AB1483" s="7"/>
      <c r="AC1483" s="7"/>
      <c r="AD1483" s="7"/>
      <c r="AE1483" s="7"/>
      <c r="AF1483" s="65"/>
      <c r="AG1483" s="9"/>
      <c r="AH1483" s="9"/>
      <c r="AI1483" s="4"/>
      <c r="AJ1483" s="10"/>
      <c r="AK1483" s="4"/>
      <c r="AL1483" s="65"/>
      <c r="AM1483" s="10"/>
      <c r="AN1483" s="9"/>
      <c r="AO1483" s="7"/>
      <c r="AP1483" s="11"/>
      <c r="AQ1483" s="9"/>
      <c r="AR1483" s="24"/>
      <c r="AS1483" s="65"/>
      <c r="AT1483" s="12"/>
      <c r="AU1483" s="12"/>
      <c r="AV1483" s="22"/>
      <c r="AW1483" s="12"/>
      <c r="AX1483" s="12"/>
      <c r="AY1483" s="12"/>
      <c r="AZ1483" s="12"/>
      <c r="BA1483" s="12"/>
      <c r="BB1483" s="12"/>
      <c r="BC1483" s="12"/>
      <c r="BD1483" s="12"/>
      <c r="BE1483" s="12"/>
      <c r="BF1483" s="12"/>
      <c r="BG1483" s="12"/>
      <c r="BH1483" s="12"/>
      <c r="BI1483" s="12"/>
      <c r="BJ1483" s="12"/>
      <c r="BK1483" s="12"/>
      <c r="BL1483" s="12"/>
      <c r="BM1483" s="12"/>
      <c r="BN1483" s="12"/>
      <c r="BO1483" s="12"/>
      <c r="BP1483" s="12"/>
      <c r="BQ1483" s="12"/>
      <c r="BR1483" s="12"/>
      <c r="BS1483" s="12"/>
      <c r="BT1483" s="12"/>
      <c r="BU1483" s="12"/>
      <c r="BV1483" s="12"/>
      <c r="BW1483" s="12"/>
      <c r="BX1483" s="12"/>
      <c r="BY1483" s="12"/>
      <c r="BZ1483" s="12"/>
      <c r="CA1483" s="12"/>
      <c r="CB1483" s="12"/>
      <c r="CC1483" s="12"/>
      <c r="CD1483" s="12"/>
      <c r="CE1483" s="12"/>
      <c r="CF1483" s="12"/>
      <c r="CG1483" s="12"/>
      <c r="CH1483" s="12"/>
      <c r="CI1483" s="12"/>
      <c r="CJ1483" s="12"/>
      <c r="CK1483" s="12"/>
      <c r="CL1483" s="12"/>
      <c r="CM1483" s="12"/>
      <c r="CN1483" s="12"/>
      <c r="CO1483" s="12"/>
      <c r="CP1483" s="12"/>
      <c r="CQ1483" s="12"/>
      <c r="CR1483" s="12"/>
      <c r="CS1483" s="12"/>
      <c r="CT1483" s="12"/>
      <c r="CU1483" s="12"/>
      <c r="CV1483" s="12"/>
      <c r="CW1483" s="12"/>
      <c r="CX1483" s="12"/>
      <c r="CY1483" s="12"/>
      <c r="CZ1483" s="12"/>
      <c r="DA1483" s="12"/>
      <c r="DB1483" s="12"/>
      <c r="DC1483" s="12"/>
      <c r="DD1483" s="12"/>
      <c r="DE1483" s="12"/>
      <c r="DF1483" s="12"/>
      <c r="DG1483" s="12"/>
      <c r="DH1483" s="12"/>
      <c r="DI1483" s="12"/>
      <c r="DJ1483" s="12"/>
      <c r="DK1483" s="12"/>
      <c r="DL1483" s="12"/>
      <c r="DM1483" s="12"/>
      <c r="DN1483" s="12"/>
      <c r="DO1483" s="12"/>
      <c r="DP1483" s="12"/>
      <c r="DQ1483" s="12"/>
      <c r="DR1483" s="12"/>
      <c r="DS1483" s="12"/>
      <c r="DT1483" s="12"/>
      <c r="DU1483" s="12"/>
      <c r="DV1483" s="12"/>
      <c r="DW1483" s="12"/>
      <c r="DX1483" s="12"/>
      <c r="DY1483" s="12"/>
      <c r="DZ1483" s="12"/>
      <c r="EA1483" s="12"/>
      <c r="EB1483" s="12"/>
      <c r="EC1483" s="12"/>
      <c r="ED1483" s="12"/>
      <c r="EE1483" s="12"/>
      <c r="EF1483" s="12"/>
      <c r="EG1483" s="12"/>
      <c r="EH1483" s="12"/>
      <c r="EI1483" s="12"/>
      <c r="EJ1483" s="12"/>
      <c r="EK1483" s="12"/>
      <c r="EL1483" s="12"/>
      <c r="EM1483" s="12"/>
      <c r="EN1483" s="12"/>
      <c r="EO1483" s="12"/>
      <c r="EP1483" s="12"/>
      <c r="EQ1483" s="12"/>
      <c r="ER1483" s="12"/>
      <c r="ES1483" s="12"/>
      <c r="ET1483" s="12"/>
      <c r="EU1483" s="12"/>
      <c r="EV1483" s="12"/>
      <c r="EW1483" s="12"/>
      <c r="EX1483" s="12"/>
      <c r="EY1483" s="12"/>
      <c r="EZ1483" s="12"/>
      <c r="FA1483" s="12"/>
      <c r="FB1483" s="12"/>
      <c r="FC1483" s="12"/>
      <c r="FD1483" s="12"/>
      <c r="FE1483" s="12"/>
      <c r="FF1483" s="12"/>
      <c r="FG1483" s="12"/>
      <c r="FH1483" s="12"/>
      <c r="FI1483" s="12"/>
      <c r="FJ1483" s="12"/>
      <c r="FK1483" s="12"/>
      <c r="FL1483" s="12"/>
      <c r="FM1483" s="12"/>
      <c r="FN1483" s="12"/>
      <c r="FO1483" s="12"/>
      <c r="FP1483" s="12"/>
      <c r="FQ1483" s="12"/>
      <c r="FR1483" s="12"/>
      <c r="FS1483" s="12"/>
      <c r="FT1483" s="12"/>
      <c r="FU1483" s="12"/>
      <c r="FV1483" s="12"/>
      <c r="FW1483" s="12"/>
      <c r="FX1483" s="12"/>
      <c r="FY1483" s="12"/>
      <c r="FZ1483" s="12"/>
      <c r="GA1483" s="12"/>
      <c r="GB1483" s="12"/>
      <c r="GC1483" s="12"/>
      <c r="GD1483" s="12"/>
      <c r="GE1483" s="12"/>
      <c r="GF1483" s="12"/>
      <c r="GG1483" s="12"/>
      <c r="GH1483" s="12"/>
      <c r="GI1483" s="12"/>
      <c r="GJ1483" s="12"/>
      <c r="GK1483" s="12"/>
      <c r="GL1483" s="12"/>
      <c r="GM1483" s="12"/>
      <c r="GN1483" s="12"/>
      <c r="GO1483" s="12"/>
      <c r="GP1483" s="12"/>
      <c r="GQ1483" s="12"/>
      <c r="GR1483" s="12"/>
    </row>
    <row r="1484" spans="1:200" x14ac:dyDescent="0.2">
      <c r="A1484" s="79">
        <f t="shared" si="596"/>
        <v>44556</v>
      </c>
      <c r="B1484" s="80">
        <f t="shared" ca="1" si="597"/>
        <v>1251.46288</v>
      </c>
      <c r="C1484" s="81">
        <f t="shared" si="598"/>
        <v>1000</v>
      </c>
      <c r="D1484" s="82">
        <f ca="1">IF(A1484&lt;$B$1,VLOOKUP(A1484,[1]DI!$A$4:$B$15000,2,FALSE),0)</f>
        <v>0</v>
      </c>
      <c r="E1484" s="81">
        <f t="shared" ca="1" si="599"/>
        <v>0</v>
      </c>
      <c r="F1484" s="83">
        <f t="shared" si="607"/>
        <v>1.1679999999999999</v>
      </c>
      <c r="G1484" s="84">
        <f t="shared" ca="1" si="600"/>
        <v>1</v>
      </c>
      <c r="H1484" s="81">
        <f ca="1">TRUNC(PRODUCT(G$10:G1483),15)</f>
        <v>1.25146287656419</v>
      </c>
      <c r="I1484" s="81">
        <f t="shared" si="601"/>
        <v>1</v>
      </c>
      <c r="J1484" s="81">
        <f t="shared" ca="1" si="602"/>
        <v>1.2514628800000001</v>
      </c>
      <c r="K1484" s="81">
        <f t="shared" ca="1" si="603"/>
        <v>251.46288000000001</v>
      </c>
      <c r="L1484" s="85">
        <f>IF(VLOOKUP(A1484,$U$12:$AD$125,8)=VLOOKUP(A1483,$U$12:$AD$125,8),0,VLOOKUP(A1484,U$12:$AD$125,8))</f>
        <v>0</v>
      </c>
      <c r="M1484" s="86">
        <f>IF(L1484&gt;0,VLOOKUP(L1484,T$12:$AC$125,7),0)</f>
        <v>0</v>
      </c>
      <c r="N1484" s="81">
        <f t="shared" si="608"/>
        <v>0</v>
      </c>
      <c r="O1484" s="81">
        <f t="shared" ca="1" si="604"/>
        <v>251.46288000000001</v>
      </c>
      <c r="P1484" s="87" t="str">
        <f t="shared" si="605"/>
        <v>J=</v>
      </c>
      <c r="Q1484" s="88">
        <f t="shared" si="606"/>
        <v>44676</v>
      </c>
      <c r="R1484" s="7"/>
      <c r="S1484" s="7"/>
      <c r="T1484" s="7"/>
      <c r="U1484" s="7"/>
      <c r="V1484" s="7"/>
      <c r="W1484" s="7"/>
      <c r="X1484" s="7"/>
      <c r="Y1484" s="7"/>
      <c r="Z1484" s="7"/>
      <c r="AA1484" s="7"/>
      <c r="AB1484" s="7"/>
      <c r="AC1484" s="7"/>
      <c r="AD1484" s="7"/>
      <c r="AE1484" s="7"/>
      <c r="AF1484" s="65"/>
      <c r="AG1484" s="7"/>
      <c r="AH1484" s="7"/>
      <c r="AI1484" s="7"/>
      <c r="AJ1484" s="7"/>
      <c r="AK1484" s="4"/>
      <c r="AL1484" s="65"/>
      <c r="AM1484" s="7"/>
      <c r="AN1484" s="7"/>
      <c r="AO1484" s="7"/>
      <c r="AP1484" s="11"/>
      <c r="AQ1484" s="7"/>
      <c r="AR1484" s="8"/>
      <c r="AS1484" s="65"/>
      <c r="AT1484" s="12"/>
      <c r="AU1484" s="12"/>
      <c r="AV1484" s="22"/>
      <c r="AW1484" s="12"/>
      <c r="AX1484" s="12"/>
      <c r="AY1484" s="12"/>
      <c r="AZ1484" s="12"/>
      <c r="BA1484" s="12"/>
      <c r="BB1484" s="12"/>
      <c r="BC1484" s="12"/>
      <c r="BD1484" s="12"/>
      <c r="BE1484" s="12"/>
      <c r="BF1484" s="12"/>
      <c r="BG1484" s="12"/>
      <c r="BH1484" s="12"/>
      <c r="BI1484" s="12"/>
      <c r="BJ1484" s="12"/>
      <c r="BK1484" s="12"/>
      <c r="BL1484" s="12"/>
      <c r="BM1484" s="12"/>
      <c r="BN1484" s="12"/>
      <c r="BO1484" s="12"/>
      <c r="BP1484" s="12"/>
      <c r="BQ1484" s="12"/>
      <c r="BR1484" s="12"/>
      <c r="BS1484" s="12"/>
      <c r="BT1484" s="12"/>
      <c r="BU1484" s="12"/>
      <c r="BV1484" s="12"/>
      <c r="BW1484" s="12"/>
      <c r="BX1484" s="12"/>
      <c r="BY1484" s="12"/>
      <c r="BZ1484" s="12"/>
      <c r="CA1484" s="12"/>
      <c r="CB1484" s="12"/>
      <c r="CC1484" s="12"/>
      <c r="CD1484" s="12"/>
      <c r="CE1484" s="12"/>
      <c r="CF1484" s="12"/>
      <c r="CG1484" s="12"/>
      <c r="CH1484" s="12"/>
      <c r="CI1484" s="12"/>
      <c r="CJ1484" s="12"/>
      <c r="CK1484" s="12"/>
      <c r="CL1484" s="12"/>
      <c r="CM1484" s="12"/>
      <c r="CN1484" s="12"/>
      <c r="CO1484" s="12"/>
      <c r="CP1484" s="12"/>
      <c r="CQ1484" s="12"/>
      <c r="CR1484" s="12"/>
      <c r="CS1484" s="12"/>
      <c r="CT1484" s="12"/>
      <c r="CU1484" s="12"/>
      <c r="CV1484" s="12"/>
      <c r="CW1484" s="12"/>
      <c r="CX1484" s="12"/>
      <c r="CY1484" s="12"/>
      <c r="CZ1484" s="12"/>
      <c r="DA1484" s="12"/>
      <c r="DB1484" s="12"/>
      <c r="DC1484" s="12"/>
      <c r="DD1484" s="12"/>
      <c r="DE1484" s="12"/>
      <c r="DF1484" s="12"/>
      <c r="DG1484" s="12"/>
      <c r="DH1484" s="12"/>
      <c r="DI1484" s="12"/>
      <c r="DJ1484" s="12"/>
      <c r="DK1484" s="12"/>
      <c r="DL1484" s="12"/>
      <c r="DM1484" s="12"/>
      <c r="DN1484" s="12"/>
      <c r="DO1484" s="12"/>
      <c r="DP1484" s="12"/>
      <c r="DQ1484" s="12"/>
      <c r="DR1484" s="12"/>
      <c r="DS1484" s="12"/>
      <c r="DT1484" s="12"/>
      <c r="DU1484" s="12"/>
      <c r="DV1484" s="12"/>
      <c r="DW1484" s="12"/>
      <c r="DX1484" s="12"/>
      <c r="DY1484" s="12"/>
      <c r="DZ1484" s="12"/>
      <c r="EA1484" s="12"/>
      <c r="EB1484" s="12"/>
      <c r="EC1484" s="12"/>
      <c r="ED1484" s="12"/>
      <c r="EE1484" s="12"/>
      <c r="EF1484" s="12"/>
      <c r="EG1484" s="12"/>
      <c r="EH1484" s="12"/>
      <c r="EI1484" s="12"/>
      <c r="EJ1484" s="12"/>
      <c r="EK1484" s="12"/>
      <c r="EL1484" s="12"/>
      <c r="EM1484" s="12"/>
      <c r="EN1484" s="12"/>
      <c r="EO1484" s="12"/>
      <c r="EP1484" s="12"/>
      <c r="EQ1484" s="12"/>
      <c r="ER1484" s="12"/>
      <c r="ES1484" s="12"/>
      <c r="ET1484" s="12"/>
      <c r="EU1484" s="12"/>
      <c r="EV1484" s="12"/>
      <c r="EW1484" s="12"/>
      <c r="EX1484" s="12"/>
      <c r="EY1484" s="12"/>
      <c r="EZ1484" s="12"/>
      <c r="FA1484" s="12"/>
      <c r="FB1484" s="12"/>
      <c r="FC1484" s="12"/>
      <c r="FD1484" s="12"/>
      <c r="FE1484" s="12"/>
      <c r="FF1484" s="12"/>
      <c r="FG1484" s="12"/>
      <c r="FH1484" s="12"/>
      <c r="FI1484" s="12"/>
      <c r="FJ1484" s="12"/>
      <c r="FK1484" s="12"/>
      <c r="FL1484" s="12"/>
      <c r="FM1484" s="12"/>
      <c r="FN1484" s="12"/>
      <c r="FO1484" s="12"/>
      <c r="FP1484" s="12"/>
      <c r="FQ1484" s="12"/>
      <c r="FR1484" s="12"/>
      <c r="FS1484" s="12"/>
      <c r="FT1484" s="12"/>
      <c r="FU1484" s="12"/>
      <c r="FV1484" s="12"/>
      <c r="FW1484" s="12"/>
      <c r="FX1484" s="12"/>
      <c r="FY1484" s="12"/>
      <c r="FZ1484" s="12"/>
      <c r="GA1484" s="12"/>
      <c r="GB1484" s="12"/>
      <c r="GC1484" s="12"/>
      <c r="GD1484" s="12"/>
      <c r="GE1484" s="12"/>
      <c r="GF1484" s="12"/>
      <c r="GG1484" s="12"/>
      <c r="GH1484" s="12"/>
      <c r="GI1484" s="12"/>
      <c r="GJ1484" s="12"/>
      <c r="GK1484" s="12"/>
      <c r="GL1484" s="12"/>
      <c r="GM1484" s="12"/>
      <c r="GN1484" s="12"/>
      <c r="GO1484" s="12"/>
      <c r="GP1484" s="12"/>
      <c r="GQ1484" s="12"/>
      <c r="GR1484" s="12"/>
    </row>
    <row r="1485" spans="1:200" x14ac:dyDescent="0.2">
      <c r="A1485" s="79">
        <f t="shared" si="596"/>
        <v>44557</v>
      </c>
      <c r="B1485" s="80">
        <f t="shared" ca="1" si="597"/>
        <v>1251.46288</v>
      </c>
      <c r="C1485" s="81">
        <f t="shared" si="598"/>
        <v>1000</v>
      </c>
      <c r="D1485" s="82">
        <f ca="1">IF(A1485&lt;$B$1,VLOOKUP(A1485,[1]DI!$A$4:$B$15000,2,FALSE),0)</f>
        <v>9.1499999999999998E-2</v>
      </c>
      <c r="E1485" s="81">
        <f t="shared" ca="1" si="599"/>
        <v>3.4749E-4</v>
      </c>
      <c r="F1485" s="83">
        <f t="shared" si="607"/>
        <v>1.1679999999999999</v>
      </c>
      <c r="G1485" s="84">
        <f t="shared" ca="1" si="600"/>
        <v>1.0004058683199999</v>
      </c>
      <c r="H1485" s="81">
        <f ca="1">TRUNC(PRODUCT(G$10:G1484),15)</f>
        <v>1.25146287656419</v>
      </c>
      <c r="I1485" s="81">
        <f t="shared" si="601"/>
        <v>1</v>
      </c>
      <c r="J1485" s="81">
        <f t="shared" ca="1" si="602"/>
        <v>1.2514628800000001</v>
      </c>
      <c r="K1485" s="81">
        <f t="shared" ca="1" si="603"/>
        <v>251.46288000000001</v>
      </c>
      <c r="L1485" s="85">
        <f>IF(VLOOKUP(A1485,$U$12:$AD$125,8)=VLOOKUP(A1484,$U$12:$AD$125,8),0,VLOOKUP(A1485,U$12:$AD$125,8))</f>
        <v>0</v>
      </c>
      <c r="M1485" s="86">
        <f>IF(L1485&gt;0,VLOOKUP(L1485,T$12:$AC$125,7),0)</f>
        <v>0</v>
      </c>
      <c r="N1485" s="81">
        <f t="shared" si="608"/>
        <v>0</v>
      </c>
      <c r="O1485" s="81">
        <f t="shared" ca="1" si="604"/>
        <v>251.46288000000001</v>
      </c>
      <c r="P1485" s="87" t="str">
        <f t="shared" si="605"/>
        <v>J=</v>
      </c>
      <c r="Q1485" s="88">
        <f t="shared" si="606"/>
        <v>44676</v>
      </c>
      <c r="R1485" s="7"/>
      <c r="S1485" s="7"/>
      <c r="T1485" s="7"/>
      <c r="U1485" s="7"/>
      <c r="V1485" s="7"/>
      <c r="W1485" s="7"/>
      <c r="X1485" s="7"/>
      <c r="Y1485" s="7"/>
      <c r="Z1485" s="7"/>
      <c r="AA1485" s="7"/>
      <c r="AB1485" s="7"/>
      <c r="AC1485" s="7"/>
      <c r="AD1485" s="7"/>
      <c r="AE1485" s="7"/>
      <c r="AF1485" s="37"/>
      <c r="AG1485" s="3"/>
      <c r="AH1485" s="3"/>
      <c r="AI1485" s="18"/>
      <c r="AJ1485" s="19"/>
      <c r="AK1485" s="18"/>
      <c r="AL1485" s="67"/>
      <c r="AM1485" s="19"/>
      <c r="AN1485" s="3"/>
      <c r="AO1485" s="6"/>
      <c r="AP1485" s="20"/>
      <c r="AQ1485" s="3"/>
      <c r="AR1485" s="21"/>
      <c r="AS1485" s="37"/>
      <c r="AT1485" s="12"/>
      <c r="AU1485" s="12"/>
      <c r="AV1485" s="22"/>
      <c r="AW1485" s="12"/>
      <c r="AX1485" s="12"/>
      <c r="AY1485" s="12"/>
      <c r="AZ1485" s="12"/>
      <c r="BA1485" s="12"/>
      <c r="BB1485" s="12"/>
      <c r="BC1485" s="12"/>
      <c r="BD1485" s="12"/>
      <c r="BE1485" s="12"/>
      <c r="BF1485" s="12"/>
      <c r="BG1485" s="12"/>
      <c r="BH1485" s="12"/>
      <c r="BI1485" s="12"/>
      <c r="BJ1485" s="12"/>
      <c r="BK1485" s="12"/>
      <c r="BL1485" s="12"/>
      <c r="BM1485" s="12"/>
      <c r="BN1485" s="12"/>
      <c r="BO1485" s="12"/>
      <c r="BP1485" s="12"/>
      <c r="BQ1485" s="12"/>
      <c r="BR1485" s="12"/>
      <c r="BS1485" s="12"/>
      <c r="BT1485" s="12"/>
      <c r="BU1485" s="12"/>
      <c r="BV1485" s="12"/>
      <c r="BW1485" s="12"/>
      <c r="BX1485" s="12"/>
      <c r="BY1485" s="12"/>
      <c r="BZ1485" s="12"/>
      <c r="CA1485" s="12"/>
      <c r="CB1485" s="12"/>
      <c r="CC1485" s="12"/>
      <c r="CD1485" s="12"/>
      <c r="CE1485" s="12"/>
      <c r="CF1485" s="12"/>
      <c r="CG1485" s="12"/>
      <c r="CH1485" s="12"/>
      <c r="CI1485" s="12"/>
      <c r="CJ1485" s="12"/>
      <c r="CK1485" s="12"/>
      <c r="CL1485" s="12"/>
      <c r="CM1485" s="12"/>
      <c r="CN1485" s="12"/>
      <c r="CO1485" s="12"/>
      <c r="CP1485" s="12"/>
      <c r="CQ1485" s="12"/>
      <c r="CR1485" s="12"/>
      <c r="CS1485" s="12"/>
      <c r="CT1485" s="12"/>
      <c r="CU1485" s="12"/>
      <c r="CV1485" s="12"/>
      <c r="CW1485" s="12"/>
      <c r="CX1485" s="12"/>
      <c r="CY1485" s="12"/>
      <c r="CZ1485" s="12"/>
      <c r="DA1485" s="12"/>
      <c r="DB1485" s="12"/>
      <c r="DC1485" s="12"/>
      <c r="DD1485" s="12"/>
      <c r="DE1485" s="12"/>
      <c r="DF1485" s="12"/>
      <c r="DG1485" s="12"/>
      <c r="DH1485" s="12"/>
      <c r="DI1485" s="12"/>
      <c r="DJ1485" s="12"/>
      <c r="DK1485" s="12"/>
      <c r="DL1485" s="12"/>
      <c r="DM1485" s="12"/>
      <c r="DN1485" s="12"/>
      <c r="DO1485" s="12"/>
      <c r="DP1485" s="12"/>
      <c r="DQ1485" s="12"/>
      <c r="DR1485" s="12"/>
      <c r="DS1485" s="12"/>
      <c r="DT1485" s="12"/>
      <c r="DU1485" s="12"/>
      <c r="DV1485" s="12"/>
      <c r="DW1485" s="12"/>
      <c r="DX1485" s="12"/>
      <c r="DY1485" s="12"/>
      <c r="DZ1485" s="12"/>
      <c r="EA1485" s="12"/>
      <c r="EB1485" s="12"/>
      <c r="EC1485" s="12"/>
      <c r="ED1485" s="12"/>
      <c r="EE1485" s="12"/>
      <c r="EF1485" s="12"/>
      <c r="EG1485" s="12"/>
      <c r="EH1485" s="12"/>
      <c r="EI1485" s="12"/>
      <c r="EJ1485" s="12"/>
      <c r="EK1485" s="12"/>
      <c r="EL1485" s="12"/>
      <c r="EM1485" s="12"/>
      <c r="EN1485" s="12"/>
      <c r="EO1485" s="12"/>
      <c r="EP1485" s="12"/>
      <c r="EQ1485" s="12"/>
      <c r="ER1485" s="12"/>
      <c r="ES1485" s="12"/>
      <c r="ET1485" s="12"/>
      <c r="EU1485" s="12"/>
      <c r="EV1485" s="12"/>
      <c r="EW1485" s="12"/>
      <c r="EX1485" s="12"/>
      <c r="EY1485" s="12"/>
      <c r="EZ1485" s="12"/>
      <c r="FA1485" s="12"/>
      <c r="FB1485" s="12"/>
      <c r="FC1485" s="12"/>
      <c r="FD1485" s="12"/>
      <c r="FE1485" s="12"/>
      <c r="FF1485" s="12"/>
      <c r="FG1485" s="12"/>
      <c r="FH1485" s="12"/>
      <c r="FI1485" s="12"/>
      <c r="FJ1485" s="12"/>
      <c r="FK1485" s="12"/>
      <c r="FL1485" s="12"/>
      <c r="FM1485" s="12"/>
      <c r="FN1485" s="12"/>
      <c r="FO1485" s="12"/>
      <c r="FP1485" s="12"/>
      <c r="FQ1485" s="12"/>
      <c r="FR1485" s="12"/>
      <c r="FS1485" s="12"/>
      <c r="FT1485" s="12"/>
      <c r="FU1485" s="12"/>
      <c r="FV1485" s="12"/>
      <c r="FW1485" s="12"/>
      <c r="FX1485" s="12"/>
      <c r="FY1485" s="12"/>
      <c r="FZ1485" s="12"/>
      <c r="GA1485" s="12"/>
      <c r="GB1485" s="12"/>
      <c r="GC1485" s="12"/>
      <c r="GD1485" s="12"/>
      <c r="GE1485" s="12"/>
      <c r="GF1485" s="12"/>
      <c r="GG1485" s="12"/>
      <c r="GH1485" s="12"/>
      <c r="GI1485" s="12"/>
      <c r="GJ1485" s="12"/>
      <c r="GK1485" s="12"/>
      <c r="GL1485" s="12"/>
      <c r="GM1485" s="12"/>
      <c r="GN1485" s="12"/>
      <c r="GO1485" s="12"/>
      <c r="GP1485" s="12"/>
      <c r="GQ1485" s="12"/>
      <c r="GR1485" s="12"/>
    </row>
    <row r="1486" spans="1:200" x14ac:dyDescent="0.2">
      <c r="A1486" s="79">
        <f t="shared" ref="A1486:A1549" si="609">(A1485+1)</f>
        <v>44558</v>
      </c>
      <c r="B1486" s="80">
        <f t="shared" ca="1" si="597"/>
        <v>1251.97081</v>
      </c>
      <c r="C1486" s="81">
        <f t="shared" si="598"/>
        <v>1000</v>
      </c>
      <c r="D1486" s="82">
        <f ca="1">IF(A1486&lt;$B$1,VLOOKUP(A1486,[1]DI!$A$4:$B$15000,2,FALSE),0)</f>
        <v>9.1499999999999998E-2</v>
      </c>
      <c r="E1486" s="81">
        <f t="shared" ca="1" si="599"/>
        <v>3.4749E-4</v>
      </c>
      <c r="F1486" s="83">
        <f t="shared" si="607"/>
        <v>1.1679999999999999</v>
      </c>
      <c r="G1486" s="84">
        <f t="shared" ca="1" si="600"/>
        <v>1.0004058683199999</v>
      </c>
      <c r="H1486" s="81">
        <f ca="1">TRUNC(PRODUCT(G$10:G1485),15)</f>
        <v>1.2519708056994401</v>
      </c>
      <c r="I1486" s="81">
        <f t="shared" si="601"/>
        <v>1</v>
      </c>
      <c r="J1486" s="81">
        <f t="shared" ca="1" si="602"/>
        <v>1.25197081</v>
      </c>
      <c r="K1486" s="81">
        <f t="shared" ca="1" si="603"/>
        <v>251.97081</v>
      </c>
      <c r="L1486" s="85">
        <f>IF(VLOOKUP(A1486,$U$12:$AD$125,8)=VLOOKUP(A1485,$U$12:$AD$125,8),0,VLOOKUP(A1486,U$12:$AD$125,8))</f>
        <v>0</v>
      </c>
      <c r="M1486" s="86">
        <f>IF(L1486&gt;0,VLOOKUP(L1486,T$12:$AC$125,7),0)</f>
        <v>0</v>
      </c>
      <c r="N1486" s="81">
        <f t="shared" si="608"/>
        <v>0</v>
      </c>
      <c r="O1486" s="81">
        <f t="shared" ca="1" si="604"/>
        <v>251.97081</v>
      </c>
      <c r="P1486" s="87" t="str">
        <f t="shared" si="605"/>
        <v>J=</v>
      </c>
      <c r="Q1486" s="88">
        <f t="shared" si="606"/>
        <v>44676</v>
      </c>
      <c r="R1486" s="7"/>
      <c r="S1486" s="7"/>
      <c r="T1486" s="7"/>
      <c r="U1486" s="7"/>
      <c r="V1486" s="7"/>
      <c r="W1486" s="7"/>
      <c r="X1486" s="7"/>
      <c r="Y1486" s="7"/>
      <c r="Z1486" s="7"/>
      <c r="AA1486" s="7"/>
      <c r="AB1486" s="7"/>
      <c r="AC1486" s="7"/>
      <c r="AD1486" s="7"/>
      <c r="AE1486" s="7"/>
      <c r="AF1486" s="37"/>
      <c r="AG1486" s="9"/>
      <c r="AH1486" s="3"/>
      <c r="AI1486" s="13"/>
      <c r="AJ1486" s="5"/>
      <c r="AK1486" s="13"/>
      <c r="AL1486" s="37"/>
      <c r="AM1486" s="5"/>
      <c r="AN1486" s="3"/>
      <c r="AO1486" s="6"/>
      <c r="AP1486" s="20"/>
      <c r="AQ1486" s="3"/>
      <c r="AR1486" s="21"/>
      <c r="AS1486" s="37"/>
      <c r="AT1486" s="12"/>
      <c r="AU1486" s="12"/>
      <c r="AV1486" s="22"/>
      <c r="AW1486" s="12"/>
      <c r="AX1486" s="12"/>
      <c r="AY1486" s="12"/>
      <c r="AZ1486" s="12"/>
      <c r="BA1486" s="12"/>
      <c r="BB1486" s="12"/>
      <c r="BC1486" s="12"/>
      <c r="BD1486" s="12"/>
      <c r="BE1486" s="12"/>
      <c r="BF1486" s="12"/>
      <c r="BG1486" s="12"/>
      <c r="BH1486" s="12"/>
      <c r="BI1486" s="12"/>
      <c r="BJ1486" s="12"/>
      <c r="BK1486" s="12"/>
      <c r="BL1486" s="12"/>
      <c r="BM1486" s="12"/>
      <c r="BN1486" s="12"/>
      <c r="BO1486" s="12"/>
      <c r="BP1486" s="12"/>
      <c r="BQ1486" s="12"/>
      <c r="BR1486" s="12"/>
      <c r="BS1486" s="12"/>
      <c r="BT1486" s="12"/>
      <c r="BU1486" s="12"/>
      <c r="BV1486" s="12"/>
      <c r="BW1486" s="12"/>
      <c r="BX1486" s="12"/>
      <c r="BY1486" s="12"/>
      <c r="BZ1486" s="12"/>
      <c r="CA1486" s="12"/>
      <c r="CB1486" s="12"/>
      <c r="CC1486" s="12"/>
      <c r="CD1486" s="12"/>
      <c r="CE1486" s="12"/>
      <c r="CF1486" s="12"/>
      <c r="CG1486" s="12"/>
      <c r="CH1486" s="12"/>
      <c r="CI1486" s="12"/>
      <c r="CJ1486" s="12"/>
      <c r="CK1486" s="12"/>
      <c r="CL1486" s="12"/>
      <c r="CM1486" s="12"/>
      <c r="CN1486" s="12"/>
      <c r="CO1486" s="12"/>
      <c r="CP1486" s="12"/>
      <c r="CQ1486" s="12"/>
      <c r="CR1486" s="12"/>
      <c r="CS1486" s="12"/>
      <c r="CT1486" s="12"/>
      <c r="CU1486" s="12"/>
      <c r="CV1486" s="12"/>
      <c r="CW1486" s="12"/>
      <c r="CX1486" s="12"/>
      <c r="CY1486" s="12"/>
      <c r="CZ1486" s="12"/>
      <c r="DA1486" s="12"/>
      <c r="DB1486" s="12"/>
      <c r="DC1486" s="12"/>
      <c r="DD1486" s="12"/>
      <c r="DE1486" s="12"/>
      <c r="DF1486" s="12"/>
      <c r="DG1486" s="12"/>
      <c r="DH1486" s="12"/>
      <c r="DI1486" s="12"/>
      <c r="DJ1486" s="12"/>
      <c r="DK1486" s="12"/>
      <c r="DL1486" s="12"/>
      <c r="DM1486" s="12"/>
      <c r="DN1486" s="12"/>
      <c r="DO1486" s="12"/>
      <c r="DP1486" s="12"/>
      <c r="DQ1486" s="12"/>
      <c r="DR1486" s="12"/>
      <c r="DS1486" s="12"/>
      <c r="DT1486" s="12"/>
      <c r="DU1486" s="12"/>
      <c r="DV1486" s="12"/>
      <c r="DW1486" s="12"/>
      <c r="DX1486" s="12"/>
      <c r="DY1486" s="12"/>
      <c r="DZ1486" s="12"/>
      <c r="EA1486" s="12"/>
      <c r="EB1486" s="12"/>
      <c r="EC1486" s="12"/>
      <c r="ED1486" s="12"/>
      <c r="EE1486" s="12"/>
      <c r="EF1486" s="12"/>
      <c r="EG1486" s="12"/>
      <c r="EH1486" s="12"/>
      <c r="EI1486" s="12"/>
      <c r="EJ1486" s="12"/>
      <c r="EK1486" s="12"/>
      <c r="EL1486" s="12"/>
      <c r="EM1486" s="12"/>
      <c r="EN1486" s="12"/>
      <c r="EO1486" s="12"/>
      <c r="EP1486" s="12"/>
      <c r="EQ1486" s="12"/>
      <c r="ER1486" s="12"/>
      <c r="ES1486" s="12"/>
      <c r="ET1486" s="12"/>
      <c r="EU1486" s="12"/>
      <c r="EV1486" s="12"/>
      <c r="EW1486" s="12"/>
      <c r="EX1486" s="12"/>
      <c r="EY1486" s="12"/>
      <c r="EZ1486" s="12"/>
      <c r="FA1486" s="12"/>
      <c r="FB1486" s="12"/>
      <c r="FC1486" s="12"/>
      <c r="FD1486" s="12"/>
      <c r="FE1486" s="12"/>
      <c r="FF1486" s="12"/>
      <c r="FG1486" s="12"/>
      <c r="FH1486" s="12"/>
      <c r="FI1486" s="12"/>
      <c r="FJ1486" s="12"/>
      <c r="FK1486" s="12"/>
      <c r="FL1486" s="12"/>
      <c r="FM1486" s="12"/>
      <c r="FN1486" s="12"/>
      <c r="FO1486" s="12"/>
      <c r="FP1486" s="12"/>
      <c r="FQ1486" s="12"/>
      <c r="FR1486" s="12"/>
      <c r="FS1486" s="12"/>
      <c r="FT1486" s="12"/>
      <c r="FU1486" s="12"/>
      <c r="FV1486" s="12"/>
      <c r="FW1486" s="12"/>
      <c r="FX1486" s="12"/>
      <c r="FY1486" s="12"/>
      <c r="FZ1486" s="12"/>
      <c r="GA1486" s="12"/>
      <c r="GB1486" s="12"/>
      <c r="GC1486" s="12"/>
      <c r="GD1486" s="12"/>
      <c r="GE1486" s="12"/>
      <c r="GF1486" s="12"/>
      <c r="GG1486" s="12"/>
      <c r="GH1486" s="12"/>
      <c r="GI1486" s="12"/>
      <c r="GJ1486" s="12"/>
      <c r="GK1486" s="12"/>
      <c r="GL1486" s="12"/>
      <c r="GM1486" s="12"/>
      <c r="GN1486" s="12"/>
      <c r="GO1486" s="12"/>
      <c r="GP1486" s="12"/>
      <c r="GQ1486" s="12"/>
      <c r="GR1486" s="12"/>
    </row>
    <row r="1487" spans="1:200" x14ac:dyDescent="0.2">
      <c r="A1487" s="79">
        <f t="shared" si="609"/>
        <v>44559</v>
      </c>
      <c r="B1487" s="80">
        <f t="shared" ca="1" si="597"/>
        <v>1252.47894</v>
      </c>
      <c r="C1487" s="81">
        <f t="shared" si="598"/>
        <v>1000</v>
      </c>
      <c r="D1487" s="82">
        <f ca="1">IF(A1487&lt;$B$1,VLOOKUP(A1487,[1]DI!$A$4:$B$15000,2,FALSE),0)</f>
        <v>9.1499999999999998E-2</v>
      </c>
      <c r="E1487" s="81">
        <f t="shared" ca="1" si="599"/>
        <v>3.4749E-4</v>
      </c>
      <c r="F1487" s="83">
        <f t="shared" si="607"/>
        <v>1.1679999999999999</v>
      </c>
      <c r="G1487" s="84">
        <f t="shared" ca="1" si="600"/>
        <v>1.0004058683199999</v>
      </c>
      <c r="H1487" s="81">
        <f ca="1">TRUNC(PRODUCT(G$10:G1486),15)</f>
        <v>1.25247894098704</v>
      </c>
      <c r="I1487" s="81">
        <f t="shared" si="601"/>
        <v>1</v>
      </c>
      <c r="J1487" s="81">
        <f t="shared" ca="1" si="602"/>
        <v>1.25247894</v>
      </c>
      <c r="K1487" s="81">
        <f t="shared" ca="1" si="603"/>
        <v>252.47893999999999</v>
      </c>
      <c r="L1487" s="85">
        <f>IF(VLOOKUP(A1487,$U$12:$AD$125,8)=VLOOKUP(A1486,$U$12:$AD$125,8),0,VLOOKUP(A1487,U$12:$AD$125,8))</f>
        <v>0</v>
      </c>
      <c r="M1487" s="86">
        <f>IF(L1487&gt;0,VLOOKUP(L1487,T$12:$AC$125,7),0)</f>
        <v>0</v>
      </c>
      <c r="N1487" s="81">
        <f t="shared" si="608"/>
        <v>0</v>
      </c>
      <c r="O1487" s="81">
        <f t="shared" ca="1" si="604"/>
        <v>252.47893999999999</v>
      </c>
      <c r="P1487" s="87" t="str">
        <f t="shared" si="605"/>
        <v>J=</v>
      </c>
      <c r="Q1487" s="88">
        <f t="shared" si="606"/>
        <v>44676</v>
      </c>
      <c r="R1487" s="7"/>
      <c r="S1487" s="7"/>
      <c r="T1487" s="7"/>
      <c r="U1487" s="7"/>
      <c r="V1487" s="7"/>
      <c r="W1487" s="7"/>
      <c r="X1487" s="7"/>
      <c r="Y1487" s="7"/>
      <c r="Z1487" s="7"/>
      <c r="AA1487" s="7"/>
      <c r="AB1487" s="7"/>
      <c r="AC1487" s="7"/>
      <c r="AD1487" s="7"/>
      <c r="AE1487" s="7"/>
      <c r="AF1487" s="37"/>
      <c r="AG1487" s="9"/>
      <c r="AH1487" s="3"/>
      <c r="AI1487" s="13"/>
      <c r="AJ1487" s="5"/>
      <c r="AK1487" s="13"/>
      <c r="AL1487" s="37"/>
      <c r="AM1487" s="5"/>
      <c r="AN1487" s="3"/>
      <c r="AO1487" s="6"/>
      <c r="AP1487" s="20"/>
      <c r="AQ1487" s="3"/>
      <c r="AR1487" s="21"/>
      <c r="AS1487" s="37"/>
      <c r="AT1487" s="12"/>
      <c r="AU1487" s="12"/>
      <c r="AV1487" s="22"/>
      <c r="AW1487" s="12"/>
      <c r="AX1487" s="12"/>
      <c r="AY1487" s="12"/>
      <c r="AZ1487" s="12"/>
      <c r="BA1487" s="12"/>
      <c r="BB1487" s="12"/>
      <c r="BC1487" s="12"/>
      <c r="BD1487" s="12"/>
      <c r="BE1487" s="12"/>
      <c r="BF1487" s="12"/>
      <c r="BG1487" s="12"/>
      <c r="BH1487" s="12"/>
      <c r="BI1487" s="12"/>
      <c r="BJ1487" s="12"/>
      <c r="BK1487" s="12"/>
      <c r="BL1487" s="12"/>
      <c r="BM1487" s="12"/>
      <c r="BN1487" s="12"/>
      <c r="BO1487" s="12"/>
      <c r="BP1487" s="12"/>
      <c r="BQ1487" s="12"/>
      <c r="BR1487" s="12"/>
      <c r="BS1487" s="12"/>
      <c r="BT1487" s="12"/>
      <c r="BU1487" s="12"/>
      <c r="BV1487" s="12"/>
      <c r="BW1487" s="12"/>
      <c r="BX1487" s="12"/>
      <c r="BY1487" s="12"/>
      <c r="BZ1487" s="12"/>
      <c r="CA1487" s="12"/>
      <c r="CB1487" s="12"/>
      <c r="CC1487" s="12"/>
      <c r="CD1487" s="12"/>
      <c r="CE1487" s="12"/>
      <c r="CF1487" s="12"/>
      <c r="CG1487" s="12"/>
      <c r="CH1487" s="12"/>
      <c r="CI1487" s="12"/>
      <c r="CJ1487" s="12"/>
      <c r="CK1487" s="12"/>
      <c r="CL1487" s="12"/>
      <c r="CM1487" s="12"/>
      <c r="CN1487" s="12"/>
      <c r="CO1487" s="12"/>
      <c r="CP1487" s="12"/>
      <c r="CQ1487" s="12"/>
      <c r="CR1487" s="12"/>
      <c r="CS1487" s="12"/>
      <c r="CT1487" s="12"/>
      <c r="CU1487" s="12"/>
      <c r="CV1487" s="12"/>
      <c r="CW1487" s="12"/>
      <c r="CX1487" s="12"/>
      <c r="CY1487" s="12"/>
      <c r="CZ1487" s="12"/>
      <c r="DA1487" s="12"/>
      <c r="DB1487" s="12"/>
      <c r="DC1487" s="12"/>
      <c r="DD1487" s="12"/>
      <c r="DE1487" s="12"/>
      <c r="DF1487" s="12"/>
      <c r="DG1487" s="12"/>
      <c r="DH1487" s="12"/>
      <c r="DI1487" s="12"/>
      <c r="DJ1487" s="12"/>
      <c r="DK1487" s="12"/>
      <c r="DL1487" s="12"/>
      <c r="DM1487" s="12"/>
      <c r="DN1487" s="12"/>
      <c r="DO1487" s="12"/>
      <c r="DP1487" s="12"/>
      <c r="DQ1487" s="12"/>
      <c r="DR1487" s="12"/>
      <c r="DS1487" s="12"/>
      <c r="DT1487" s="12"/>
      <c r="DU1487" s="12"/>
      <c r="DV1487" s="12"/>
      <c r="DW1487" s="12"/>
      <c r="DX1487" s="12"/>
      <c r="DY1487" s="12"/>
      <c r="DZ1487" s="12"/>
      <c r="EA1487" s="12"/>
      <c r="EB1487" s="12"/>
      <c r="EC1487" s="12"/>
      <c r="ED1487" s="12"/>
      <c r="EE1487" s="12"/>
      <c r="EF1487" s="12"/>
      <c r="EG1487" s="12"/>
      <c r="EH1487" s="12"/>
      <c r="EI1487" s="12"/>
      <c r="EJ1487" s="12"/>
      <c r="EK1487" s="12"/>
      <c r="EL1487" s="12"/>
      <c r="EM1487" s="12"/>
      <c r="EN1487" s="12"/>
      <c r="EO1487" s="12"/>
      <c r="EP1487" s="12"/>
      <c r="EQ1487" s="12"/>
      <c r="ER1487" s="12"/>
      <c r="ES1487" s="12"/>
      <c r="ET1487" s="12"/>
      <c r="EU1487" s="12"/>
      <c r="EV1487" s="12"/>
      <c r="EW1487" s="12"/>
      <c r="EX1487" s="12"/>
      <c r="EY1487" s="12"/>
      <c r="EZ1487" s="12"/>
      <c r="FA1487" s="12"/>
      <c r="FB1487" s="12"/>
      <c r="FC1487" s="12"/>
      <c r="FD1487" s="12"/>
      <c r="FE1487" s="12"/>
      <c r="FF1487" s="12"/>
      <c r="FG1487" s="12"/>
      <c r="FH1487" s="12"/>
      <c r="FI1487" s="12"/>
      <c r="FJ1487" s="12"/>
      <c r="FK1487" s="12"/>
      <c r="FL1487" s="12"/>
      <c r="FM1487" s="12"/>
      <c r="FN1487" s="12"/>
      <c r="FO1487" s="12"/>
      <c r="FP1487" s="12"/>
      <c r="FQ1487" s="12"/>
      <c r="FR1487" s="12"/>
      <c r="FS1487" s="12"/>
      <c r="FT1487" s="12"/>
      <c r="FU1487" s="12"/>
      <c r="FV1487" s="12"/>
      <c r="FW1487" s="12"/>
      <c r="FX1487" s="12"/>
      <c r="FY1487" s="12"/>
      <c r="FZ1487" s="12"/>
      <c r="GA1487" s="12"/>
      <c r="GB1487" s="12"/>
      <c r="GC1487" s="12"/>
      <c r="GD1487" s="12"/>
      <c r="GE1487" s="12"/>
      <c r="GF1487" s="12"/>
      <c r="GG1487" s="12"/>
      <c r="GH1487" s="12"/>
      <c r="GI1487" s="12"/>
      <c r="GJ1487" s="12"/>
      <c r="GK1487" s="12"/>
      <c r="GL1487" s="12"/>
      <c r="GM1487" s="12"/>
      <c r="GN1487" s="12"/>
      <c r="GO1487" s="12"/>
      <c r="GP1487" s="12"/>
      <c r="GQ1487" s="12"/>
      <c r="GR1487" s="12"/>
    </row>
    <row r="1488" spans="1:200" x14ac:dyDescent="0.2">
      <c r="A1488" s="79">
        <f t="shared" si="609"/>
        <v>44560</v>
      </c>
      <c r="B1488" s="80">
        <f t="shared" ca="1" si="597"/>
        <v>1252.9872800000001</v>
      </c>
      <c r="C1488" s="81">
        <f t="shared" si="598"/>
        <v>1000</v>
      </c>
      <c r="D1488" s="82">
        <f ca="1">IF(A1488&lt;$B$1,VLOOKUP(A1488,[1]DI!$A$4:$B$15000,2,FALSE),0)</f>
        <v>9.1499999999999998E-2</v>
      </c>
      <c r="E1488" s="81">
        <f t="shared" ca="1" si="599"/>
        <v>3.4749E-4</v>
      </c>
      <c r="F1488" s="83">
        <f t="shared" si="607"/>
        <v>1.1679999999999999</v>
      </c>
      <c r="G1488" s="84">
        <f t="shared" ca="1" si="600"/>
        <v>1.0004058683199999</v>
      </c>
      <c r="H1488" s="81">
        <f ca="1">TRUNC(PRODUCT(G$10:G1487),15)</f>
        <v>1.25298728251066</v>
      </c>
      <c r="I1488" s="81">
        <f t="shared" si="601"/>
        <v>1</v>
      </c>
      <c r="J1488" s="81">
        <f t="shared" ca="1" si="602"/>
        <v>1.2529872799999999</v>
      </c>
      <c r="K1488" s="81">
        <f t="shared" ca="1" si="603"/>
        <v>252.98728</v>
      </c>
      <c r="L1488" s="85">
        <f>IF(VLOOKUP(A1488,$U$12:$AD$125,8)=VLOOKUP(A1487,$U$12:$AD$125,8),0,VLOOKUP(A1488,U$12:$AD$125,8))</f>
        <v>0</v>
      </c>
      <c r="M1488" s="86">
        <f>IF(L1488&gt;0,VLOOKUP(L1488,T$12:$AC$125,7),0)</f>
        <v>0</v>
      </c>
      <c r="N1488" s="81">
        <f t="shared" si="608"/>
        <v>0</v>
      </c>
      <c r="O1488" s="81">
        <f t="shared" ca="1" si="604"/>
        <v>252.98728</v>
      </c>
      <c r="P1488" s="87" t="str">
        <f t="shared" si="605"/>
        <v>J=</v>
      </c>
      <c r="Q1488" s="88">
        <f t="shared" si="606"/>
        <v>44676</v>
      </c>
      <c r="R1488" s="7"/>
      <c r="S1488" s="7"/>
      <c r="T1488" s="7"/>
      <c r="U1488" s="7"/>
      <c r="V1488" s="7"/>
      <c r="W1488" s="7"/>
      <c r="X1488" s="7"/>
      <c r="Y1488" s="7"/>
      <c r="Z1488" s="7"/>
      <c r="AA1488" s="7"/>
      <c r="AB1488" s="7"/>
      <c r="AC1488" s="7"/>
      <c r="AD1488" s="7"/>
      <c r="AE1488" s="7"/>
      <c r="AF1488" s="37"/>
      <c r="AG1488" s="3"/>
      <c r="AH1488" s="3"/>
      <c r="AI1488" s="13"/>
      <c r="AJ1488" s="5"/>
      <c r="AK1488" s="4"/>
      <c r="AL1488" s="65"/>
      <c r="AM1488" s="10"/>
      <c r="AN1488" s="3"/>
      <c r="AO1488" s="6"/>
      <c r="AP1488" s="20"/>
      <c r="AQ1488" s="3"/>
      <c r="AR1488" s="21"/>
      <c r="AS1488" s="65"/>
      <c r="AT1488" s="12"/>
      <c r="AU1488" s="12"/>
      <c r="AV1488" s="22"/>
      <c r="AW1488" s="12"/>
      <c r="AX1488" s="12"/>
      <c r="AY1488" s="12"/>
      <c r="AZ1488" s="12"/>
      <c r="BA1488" s="12"/>
      <c r="BB1488" s="12"/>
      <c r="BC1488" s="12"/>
      <c r="BD1488" s="12"/>
      <c r="BE1488" s="12"/>
      <c r="BF1488" s="12"/>
      <c r="BG1488" s="12"/>
      <c r="BH1488" s="12"/>
      <c r="BI1488" s="12"/>
      <c r="BJ1488" s="12"/>
      <c r="BK1488" s="12"/>
      <c r="BL1488" s="12"/>
      <c r="BM1488" s="12"/>
      <c r="BN1488" s="12"/>
      <c r="BO1488" s="12"/>
      <c r="BP1488" s="12"/>
      <c r="BQ1488" s="12"/>
      <c r="BR1488" s="12"/>
      <c r="BS1488" s="12"/>
      <c r="BT1488" s="12"/>
      <c r="BU1488" s="12"/>
      <c r="BV1488" s="12"/>
      <c r="BW1488" s="12"/>
      <c r="BX1488" s="12"/>
      <c r="BY1488" s="12"/>
      <c r="BZ1488" s="12"/>
      <c r="CA1488" s="12"/>
      <c r="CB1488" s="12"/>
      <c r="CC1488" s="12"/>
      <c r="CD1488" s="12"/>
      <c r="CE1488" s="12"/>
      <c r="CF1488" s="12"/>
      <c r="CG1488" s="12"/>
      <c r="CH1488" s="12"/>
      <c r="CI1488" s="12"/>
      <c r="CJ1488" s="12"/>
      <c r="CK1488" s="12"/>
      <c r="CL1488" s="12"/>
      <c r="CM1488" s="12"/>
      <c r="CN1488" s="12"/>
      <c r="CO1488" s="12"/>
      <c r="CP1488" s="12"/>
      <c r="CQ1488" s="12"/>
      <c r="CR1488" s="12"/>
      <c r="CS1488" s="12"/>
      <c r="CT1488" s="12"/>
      <c r="CU1488" s="12"/>
      <c r="CV1488" s="12"/>
      <c r="CW1488" s="12"/>
      <c r="CX1488" s="12"/>
      <c r="CY1488" s="12"/>
      <c r="CZ1488" s="12"/>
      <c r="DA1488" s="12"/>
      <c r="DB1488" s="12"/>
      <c r="DC1488" s="12"/>
      <c r="DD1488" s="12"/>
      <c r="DE1488" s="12"/>
      <c r="DF1488" s="12"/>
      <c r="DG1488" s="12"/>
      <c r="DH1488" s="12"/>
      <c r="DI1488" s="12"/>
      <c r="DJ1488" s="12"/>
      <c r="DK1488" s="12"/>
      <c r="DL1488" s="12"/>
      <c r="DM1488" s="12"/>
      <c r="DN1488" s="12"/>
      <c r="DO1488" s="12"/>
      <c r="DP1488" s="12"/>
      <c r="DQ1488" s="12"/>
      <c r="DR1488" s="12"/>
      <c r="DS1488" s="12"/>
      <c r="DT1488" s="12"/>
      <c r="DU1488" s="12"/>
      <c r="DV1488" s="12"/>
      <c r="DW1488" s="12"/>
      <c r="DX1488" s="12"/>
      <c r="DY1488" s="12"/>
      <c r="DZ1488" s="12"/>
      <c r="EA1488" s="12"/>
      <c r="EB1488" s="12"/>
      <c r="EC1488" s="12"/>
      <c r="ED1488" s="12"/>
      <c r="EE1488" s="12"/>
      <c r="EF1488" s="12"/>
      <c r="EG1488" s="12"/>
      <c r="EH1488" s="12"/>
      <c r="EI1488" s="12"/>
      <c r="EJ1488" s="12"/>
      <c r="EK1488" s="12"/>
      <c r="EL1488" s="12"/>
      <c r="EM1488" s="12"/>
      <c r="EN1488" s="12"/>
      <c r="EO1488" s="12"/>
      <c r="EP1488" s="12"/>
      <c r="EQ1488" s="12"/>
      <c r="ER1488" s="12"/>
      <c r="ES1488" s="12"/>
      <c r="ET1488" s="12"/>
      <c r="EU1488" s="12"/>
      <c r="EV1488" s="12"/>
      <c r="EW1488" s="12"/>
      <c r="EX1488" s="12"/>
      <c r="EY1488" s="12"/>
      <c r="EZ1488" s="12"/>
      <c r="FA1488" s="12"/>
      <c r="FB1488" s="12"/>
      <c r="FC1488" s="12"/>
      <c r="FD1488" s="12"/>
      <c r="FE1488" s="12"/>
      <c r="FF1488" s="12"/>
      <c r="FG1488" s="12"/>
      <c r="FH1488" s="12"/>
      <c r="FI1488" s="12"/>
      <c r="FJ1488" s="12"/>
      <c r="FK1488" s="12"/>
      <c r="FL1488" s="12"/>
      <c r="FM1488" s="12"/>
      <c r="FN1488" s="12"/>
      <c r="FO1488" s="12"/>
      <c r="FP1488" s="12"/>
      <c r="FQ1488" s="12"/>
      <c r="FR1488" s="12"/>
      <c r="FS1488" s="12"/>
      <c r="FT1488" s="12"/>
      <c r="FU1488" s="12"/>
      <c r="FV1488" s="12"/>
      <c r="FW1488" s="12"/>
      <c r="FX1488" s="12"/>
      <c r="FY1488" s="12"/>
      <c r="FZ1488" s="12"/>
      <c r="GA1488" s="12"/>
      <c r="GB1488" s="12"/>
      <c r="GC1488" s="12"/>
      <c r="GD1488" s="12"/>
      <c r="GE1488" s="12"/>
      <c r="GF1488" s="12"/>
      <c r="GG1488" s="12"/>
      <c r="GH1488" s="12"/>
      <c r="GI1488" s="12"/>
      <c r="GJ1488" s="12"/>
      <c r="GK1488" s="12"/>
      <c r="GL1488" s="12"/>
      <c r="GM1488" s="12"/>
      <c r="GN1488" s="12"/>
      <c r="GO1488" s="12"/>
      <c r="GP1488" s="12"/>
      <c r="GQ1488" s="12"/>
      <c r="GR1488" s="12"/>
    </row>
    <row r="1489" spans="1:200" x14ac:dyDescent="0.2">
      <c r="A1489" s="79">
        <f t="shared" si="609"/>
        <v>44561</v>
      </c>
      <c r="B1489" s="80">
        <f t="shared" ca="1" si="597"/>
        <v>1253.4958300000001</v>
      </c>
      <c r="C1489" s="81">
        <f t="shared" si="598"/>
        <v>1000</v>
      </c>
      <c r="D1489" s="82">
        <f ca="1">IF(A1489&lt;$B$1,VLOOKUP(A1489,[1]DI!$A$4:$B$15000,2,FALSE),0)</f>
        <v>9.1499999999999998E-2</v>
      </c>
      <c r="E1489" s="81">
        <f t="shared" ca="1" si="599"/>
        <v>3.4749E-4</v>
      </c>
      <c r="F1489" s="83">
        <f t="shared" si="607"/>
        <v>1.1679999999999999</v>
      </c>
      <c r="G1489" s="84">
        <f t="shared" ca="1" si="600"/>
        <v>1.0004058683199999</v>
      </c>
      <c r="H1489" s="81">
        <f ca="1">TRUNC(PRODUCT(G$10:G1488),15)</f>
        <v>1.25349583035399</v>
      </c>
      <c r="I1489" s="81">
        <f t="shared" si="601"/>
        <v>1</v>
      </c>
      <c r="J1489" s="81">
        <f t="shared" ca="1" si="602"/>
        <v>1.2534958300000001</v>
      </c>
      <c r="K1489" s="81">
        <f t="shared" ca="1" si="603"/>
        <v>253.49583000000001</v>
      </c>
      <c r="L1489" s="85">
        <f>IF(VLOOKUP(A1489,$U$12:$AD$125,8)=VLOOKUP(A1488,$U$12:$AD$125,8),0,VLOOKUP(A1489,U$12:$AD$125,8))</f>
        <v>0</v>
      </c>
      <c r="M1489" s="86">
        <f>IF(L1489&gt;0,VLOOKUP(L1489,T$12:$AC$125,7),0)</f>
        <v>0</v>
      </c>
      <c r="N1489" s="81">
        <f t="shared" si="608"/>
        <v>0</v>
      </c>
      <c r="O1489" s="81">
        <f t="shared" ca="1" si="604"/>
        <v>253.49583000000001</v>
      </c>
      <c r="P1489" s="87" t="str">
        <f t="shared" si="605"/>
        <v>J=</v>
      </c>
      <c r="Q1489" s="88">
        <f t="shared" si="606"/>
        <v>44676</v>
      </c>
      <c r="R1489" s="7"/>
      <c r="S1489" s="7"/>
      <c r="T1489" s="7"/>
      <c r="U1489" s="7"/>
      <c r="V1489" s="7"/>
      <c r="W1489" s="7"/>
      <c r="X1489" s="7"/>
      <c r="Y1489" s="7"/>
      <c r="Z1489" s="7"/>
      <c r="AA1489" s="7"/>
      <c r="AB1489" s="7"/>
      <c r="AC1489" s="7"/>
      <c r="AD1489" s="7"/>
      <c r="AE1489" s="7"/>
      <c r="AF1489" s="65"/>
      <c r="AG1489" s="9"/>
      <c r="AH1489" s="9"/>
      <c r="AI1489" s="4"/>
      <c r="AJ1489" s="10"/>
      <c r="AK1489" s="4"/>
      <c r="AL1489" s="65"/>
      <c r="AM1489" s="10"/>
      <c r="AN1489" s="9"/>
      <c r="AO1489" s="7"/>
      <c r="AP1489" s="11"/>
      <c r="AQ1489" s="9"/>
      <c r="AR1489" s="8"/>
      <c r="AS1489" s="68"/>
      <c r="AT1489" s="12"/>
      <c r="AU1489" s="12"/>
      <c r="AV1489" s="22"/>
      <c r="AW1489" s="12"/>
      <c r="AX1489" s="12"/>
      <c r="AY1489" s="12"/>
      <c r="AZ1489" s="12"/>
      <c r="BA1489" s="12"/>
      <c r="BB1489" s="12"/>
      <c r="BC1489" s="12"/>
      <c r="BD1489" s="12"/>
      <c r="BE1489" s="12"/>
      <c r="BF1489" s="12"/>
      <c r="BG1489" s="12"/>
      <c r="BH1489" s="12"/>
      <c r="BI1489" s="12"/>
      <c r="BJ1489" s="12"/>
      <c r="BK1489" s="12"/>
      <c r="BL1489" s="12"/>
      <c r="BM1489" s="12"/>
      <c r="BN1489" s="12"/>
      <c r="BO1489" s="12"/>
      <c r="BP1489" s="12"/>
      <c r="BQ1489" s="12"/>
      <c r="BR1489" s="12"/>
      <c r="BS1489" s="12"/>
      <c r="BT1489" s="12"/>
      <c r="BU1489" s="12"/>
      <c r="BV1489" s="12"/>
      <c r="BW1489" s="12"/>
      <c r="BX1489" s="12"/>
      <c r="BY1489" s="12"/>
      <c r="BZ1489" s="12"/>
      <c r="CA1489" s="12"/>
      <c r="CB1489" s="12"/>
      <c r="CC1489" s="12"/>
      <c r="CD1489" s="12"/>
      <c r="CE1489" s="12"/>
      <c r="CF1489" s="12"/>
      <c r="CG1489" s="12"/>
      <c r="CH1489" s="12"/>
      <c r="CI1489" s="12"/>
      <c r="CJ1489" s="12"/>
      <c r="CK1489" s="12"/>
      <c r="CL1489" s="12"/>
      <c r="CM1489" s="12"/>
      <c r="CN1489" s="12"/>
      <c r="CO1489" s="12"/>
      <c r="CP1489" s="12"/>
      <c r="CQ1489" s="12"/>
      <c r="CR1489" s="12"/>
      <c r="CS1489" s="12"/>
      <c r="CT1489" s="12"/>
      <c r="CU1489" s="12"/>
      <c r="CV1489" s="12"/>
      <c r="CW1489" s="12"/>
      <c r="CX1489" s="12"/>
      <c r="CY1489" s="12"/>
      <c r="CZ1489" s="12"/>
      <c r="DA1489" s="12"/>
      <c r="DB1489" s="12"/>
      <c r="DC1489" s="12"/>
      <c r="DD1489" s="12"/>
      <c r="DE1489" s="12"/>
      <c r="DF1489" s="12"/>
      <c r="DG1489" s="12"/>
      <c r="DH1489" s="12"/>
      <c r="DI1489" s="12"/>
      <c r="DJ1489" s="12"/>
      <c r="DK1489" s="12"/>
      <c r="DL1489" s="12"/>
      <c r="DM1489" s="12"/>
      <c r="DN1489" s="12"/>
      <c r="DO1489" s="12"/>
      <c r="DP1489" s="12"/>
      <c r="DQ1489" s="12"/>
      <c r="DR1489" s="12"/>
      <c r="DS1489" s="12"/>
      <c r="DT1489" s="12"/>
      <c r="DU1489" s="12"/>
      <c r="DV1489" s="12"/>
      <c r="DW1489" s="12"/>
      <c r="DX1489" s="12"/>
      <c r="DY1489" s="12"/>
      <c r="DZ1489" s="12"/>
      <c r="EA1489" s="12"/>
      <c r="EB1489" s="12"/>
      <c r="EC1489" s="12"/>
      <c r="ED1489" s="12"/>
      <c r="EE1489" s="12"/>
      <c r="EF1489" s="12"/>
      <c r="EG1489" s="12"/>
      <c r="EH1489" s="12"/>
      <c r="EI1489" s="12"/>
      <c r="EJ1489" s="12"/>
      <c r="EK1489" s="12"/>
      <c r="EL1489" s="12"/>
      <c r="EM1489" s="12"/>
      <c r="EN1489" s="12"/>
      <c r="EO1489" s="12"/>
      <c r="EP1489" s="12"/>
      <c r="EQ1489" s="12"/>
      <c r="ER1489" s="12"/>
      <c r="ES1489" s="12"/>
      <c r="ET1489" s="12"/>
      <c r="EU1489" s="12"/>
      <c r="EV1489" s="12"/>
      <c r="EW1489" s="12"/>
      <c r="EX1489" s="12"/>
      <c r="EY1489" s="12"/>
      <c r="EZ1489" s="12"/>
      <c r="FA1489" s="12"/>
      <c r="FB1489" s="12"/>
      <c r="FC1489" s="12"/>
      <c r="FD1489" s="12"/>
      <c r="FE1489" s="12"/>
      <c r="FF1489" s="12"/>
      <c r="FG1489" s="12"/>
      <c r="FH1489" s="12"/>
      <c r="FI1489" s="12"/>
      <c r="FJ1489" s="12"/>
      <c r="FK1489" s="12"/>
      <c r="FL1489" s="12"/>
      <c r="FM1489" s="12"/>
      <c r="FN1489" s="12"/>
      <c r="FO1489" s="12"/>
      <c r="FP1489" s="12"/>
      <c r="FQ1489" s="12"/>
      <c r="FR1489" s="12"/>
      <c r="FS1489" s="12"/>
      <c r="FT1489" s="12"/>
      <c r="FU1489" s="12"/>
      <c r="FV1489" s="12"/>
      <c r="FW1489" s="12"/>
      <c r="FX1489" s="12"/>
      <c r="FY1489" s="12"/>
      <c r="FZ1489" s="12"/>
      <c r="GA1489" s="12"/>
      <c r="GB1489" s="12"/>
      <c r="GC1489" s="12"/>
      <c r="GD1489" s="12"/>
      <c r="GE1489" s="12"/>
      <c r="GF1489" s="12"/>
      <c r="GG1489" s="12"/>
      <c r="GH1489" s="12"/>
      <c r="GI1489" s="12"/>
      <c r="GJ1489" s="12"/>
      <c r="GK1489" s="12"/>
      <c r="GL1489" s="12"/>
      <c r="GM1489" s="12"/>
      <c r="GN1489" s="12"/>
      <c r="GO1489" s="12"/>
      <c r="GP1489" s="12"/>
      <c r="GQ1489" s="12"/>
      <c r="GR1489" s="12"/>
    </row>
    <row r="1490" spans="1:200" x14ac:dyDescent="0.2">
      <c r="A1490" s="79">
        <f t="shared" si="609"/>
        <v>44562</v>
      </c>
      <c r="B1490" s="80">
        <f t="shared" ca="1" si="597"/>
        <v>1254.00458</v>
      </c>
      <c r="C1490" s="81">
        <f t="shared" si="598"/>
        <v>1000</v>
      </c>
      <c r="D1490" s="82">
        <f ca="1">IF(A1490&lt;$B$1,VLOOKUP(A1490,[1]DI!$A$4:$B$15000,2,FALSE),0)</f>
        <v>0</v>
      </c>
      <c r="E1490" s="81">
        <f t="shared" ca="1" si="599"/>
        <v>0</v>
      </c>
      <c r="F1490" s="83">
        <f t="shared" si="607"/>
        <v>1.1679999999999999</v>
      </c>
      <c r="G1490" s="84">
        <f t="shared" ca="1" si="600"/>
        <v>1</v>
      </c>
      <c r="H1490" s="81">
        <f ca="1">TRUNC(PRODUCT(G$10:G1489),15)</f>
        <v>1.2540045846007799</v>
      </c>
      <c r="I1490" s="81">
        <f t="shared" si="601"/>
        <v>1</v>
      </c>
      <c r="J1490" s="81">
        <f t="shared" ca="1" si="602"/>
        <v>1.2540045799999999</v>
      </c>
      <c r="K1490" s="81">
        <f t="shared" ca="1" si="603"/>
        <v>254.00458</v>
      </c>
      <c r="L1490" s="85">
        <f>IF(VLOOKUP(A1490,$U$12:$AD$125,8)=VLOOKUP(A1489,$U$12:$AD$125,8),0,VLOOKUP(A1490,U$12:$AD$125,8))</f>
        <v>0</v>
      </c>
      <c r="M1490" s="86">
        <f>IF(L1490&gt;0,VLOOKUP(L1490,T$12:$AC$125,7),0)</f>
        <v>0</v>
      </c>
      <c r="N1490" s="81">
        <f t="shared" si="608"/>
        <v>0</v>
      </c>
      <c r="O1490" s="81">
        <f t="shared" ca="1" si="604"/>
        <v>254.00458</v>
      </c>
      <c r="P1490" s="87" t="str">
        <f t="shared" si="605"/>
        <v>J=</v>
      </c>
      <c r="Q1490" s="88">
        <f t="shared" si="606"/>
        <v>44676</v>
      </c>
      <c r="R1490" s="7"/>
      <c r="S1490" s="7"/>
      <c r="T1490" s="7"/>
      <c r="U1490" s="7"/>
      <c r="V1490" s="7"/>
      <c r="W1490" s="7"/>
      <c r="X1490" s="7"/>
      <c r="Y1490" s="7"/>
      <c r="Z1490" s="7"/>
      <c r="AA1490" s="7"/>
      <c r="AB1490" s="7"/>
      <c r="AC1490" s="7"/>
      <c r="AD1490" s="7"/>
      <c r="AE1490" s="7"/>
      <c r="AF1490" s="65"/>
      <c r="AG1490" s="9"/>
      <c r="AH1490" s="9"/>
      <c r="AI1490" s="4"/>
      <c r="AJ1490" s="10"/>
      <c r="AK1490" s="4"/>
      <c r="AL1490" s="65"/>
      <c r="AM1490" s="10"/>
      <c r="AN1490" s="9"/>
      <c r="AO1490" s="7"/>
      <c r="AP1490" s="11"/>
      <c r="AQ1490" s="9"/>
      <c r="AR1490" s="8"/>
      <c r="AS1490" s="65"/>
      <c r="AT1490" s="12"/>
      <c r="AU1490" s="12"/>
      <c r="AV1490" s="22"/>
      <c r="AW1490" s="12"/>
      <c r="AX1490" s="12"/>
      <c r="AY1490" s="12"/>
      <c r="AZ1490" s="12"/>
      <c r="BA1490" s="12"/>
      <c r="BB1490" s="12"/>
      <c r="BC1490" s="12"/>
      <c r="BD1490" s="12"/>
      <c r="BE1490" s="12"/>
      <c r="BF1490" s="12"/>
      <c r="BG1490" s="12"/>
      <c r="BH1490" s="12"/>
      <c r="BI1490" s="12"/>
      <c r="BJ1490" s="12"/>
      <c r="BK1490" s="12"/>
      <c r="BL1490" s="12"/>
      <c r="BM1490" s="12"/>
      <c r="BN1490" s="12"/>
      <c r="BO1490" s="12"/>
      <c r="BP1490" s="12"/>
      <c r="BQ1490" s="12"/>
      <c r="BR1490" s="12"/>
      <c r="BS1490" s="12"/>
      <c r="BT1490" s="12"/>
      <c r="BU1490" s="12"/>
      <c r="BV1490" s="12"/>
      <c r="BW1490" s="12"/>
      <c r="BX1490" s="12"/>
      <c r="BY1490" s="12"/>
      <c r="BZ1490" s="12"/>
      <c r="CA1490" s="12"/>
      <c r="CB1490" s="12"/>
      <c r="CC1490" s="12"/>
      <c r="CD1490" s="12"/>
      <c r="CE1490" s="12"/>
      <c r="CF1490" s="12"/>
      <c r="CG1490" s="12"/>
      <c r="CH1490" s="12"/>
      <c r="CI1490" s="12"/>
      <c r="CJ1490" s="12"/>
      <c r="CK1490" s="12"/>
      <c r="CL1490" s="12"/>
      <c r="CM1490" s="12"/>
      <c r="CN1490" s="12"/>
      <c r="CO1490" s="12"/>
      <c r="CP1490" s="12"/>
      <c r="CQ1490" s="12"/>
      <c r="CR1490" s="12"/>
      <c r="CS1490" s="12"/>
      <c r="CT1490" s="12"/>
      <c r="CU1490" s="12"/>
      <c r="CV1490" s="12"/>
      <c r="CW1490" s="12"/>
      <c r="CX1490" s="12"/>
      <c r="CY1490" s="12"/>
      <c r="CZ1490" s="12"/>
      <c r="DA1490" s="12"/>
      <c r="DB1490" s="12"/>
      <c r="DC1490" s="12"/>
      <c r="DD1490" s="12"/>
      <c r="DE1490" s="12"/>
      <c r="DF1490" s="12"/>
      <c r="DG1490" s="12"/>
      <c r="DH1490" s="12"/>
      <c r="DI1490" s="12"/>
      <c r="DJ1490" s="12"/>
      <c r="DK1490" s="12"/>
      <c r="DL1490" s="12"/>
      <c r="DM1490" s="12"/>
      <c r="DN1490" s="12"/>
      <c r="DO1490" s="12"/>
      <c r="DP1490" s="12"/>
      <c r="DQ1490" s="12"/>
      <c r="DR1490" s="12"/>
      <c r="DS1490" s="12"/>
      <c r="DT1490" s="12"/>
      <c r="DU1490" s="12"/>
      <c r="DV1490" s="12"/>
      <c r="DW1490" s="12"/>
      <c r="DX1490" s="12"/>
      <c r="DY1490" s="12"/>
      <c r="DZ1490" s="12"/>
      <c r="EA1490" s="12"/>
      <c r="EB1490" s="12"/>
      <c r="EC1490" s="12"/>
      <c r="ED1490" s="12"/>
      <c r="EE1490" s="12"/>
      <c r="EF1490" s="12"/>
      <c r="EG1490" s="12"/>
      <c r="EH1490" s="12"/>
      <c r="EI1490" s="12"/>
      <c r="EJ1490" s="12"/>
      <c r="EK1490" s="12"/>
      <c r="EL1490" s="12"/>
      <c r="EM1490" s="12"/>
      <c r="EN1490" s="12"/>
      <c r="EO1490" s="12"/>
      <c r="EP1490" s="12"/>
      <c r="EQ1490" s="12"/>
      <c r="ER1490" s="12"/>
      <c r="ES1490" s="12"/>
      <c r="ET1490" s="12"/>
      <c r="EU1490" s="12"/>
      <c r="EV1490" s="12"/>
      <c r="EW1490" s="12"/>
      <c r="EX1490" s="12"/>
      <c r="EY1490" s="12"/>
      <c r="EZ1490" s="12"/>
      <c r="FA1490" s="12"/>
      <c r="FB1490" s="12"/>
      <c r="FC1490" s="12"/>
      <c r="FD1490" s="12"/>
      <c r="FE1490" s="12"/>
      <c r="FF1490" s="12"/>
      <c r="FG1490" s="12"/>
      <c r="FH1490" s="12"/>
      <c r="FI1490" s="12"/>
      <c r="FJ1490" s="12"/>
      <c r="FK1490" s="12"/>
      <c r="FL1490" s="12"/>
      <c r="FM1490" s="12"/>
      <c r="FN1490" s="12"/>
      <c r="FO1490" s="12"/>
      <c r="FP1490" s="12"/>
      <c r="FQ1490" s="12"/>
      <c r="FR1490" s="12"/>
      <c r="FS1490" s="12"/>
      <c r="FT1490" s="12"/>
      <c r="FU1490" s="12"/>
      <c r="FV1490" s="12"/>
      <c r="FW1490" s="12"/>
      <c r="FX1490" s="12"/>
      <c r="FY1490" s="12"/>
      <c r="FZ1490" s="12"/>
      <c r="GA1490" s="12"/>
      <c r="GB1490" s="12"/>
      <c r="GC1490" s="12"/>
      <c r="GD1490" s="12"/>
      <c r="GE1490" s="12"/>
      <c r="GF1490" s="12"/>
      <c r="GG1490" s="12"/>
      <c r="GH1490" s="12"/>
      <c r="GI1490" s="12"/>
      <c r="GJ1490" s="12"/>
      <c r="GK1490" s="12"/>
      <c r="GL1490" s="12"/>
      <c r="GM1490" s="12"/>
      <c r="GN1490" s="12"/>
      <c r="GO1490" s="12"/>
      <c r="GP1490" s="12"/>
      <c r="GQ1490" s="12"/>
      <c r="GR1490" s="12"/>
    </row>
    <row r="1491" spans="1:200" x14ac:dyDescent="0.2">
      <c r="A1491" s="79">
        <f t="shared" si="609"/>
        <v>44563</v>
      </c>
      <c r="B1491" s="80">
        <f t="shared" ref="B1491:B1554" ca="1" si="610">IF(A1491&lt;=TODAY(),C1491+K1491,IF(AND(A1491&gt;TODAY(),A1491&lt;=$B$1),IF(VLOOKUP(TODAY(),$A$10:$D$5000,4,FALSE)=0,"n.d",C1491+K1491),"n.d"))</f>
        <v>1254.00458</v>
      </c>
      <c r="C1491" s="81">
        <f t="shared" ref="C1491:C1554" si="611">TRUNC(C1490-N1490,8)</f>
        <v>1000</v>
      </c>
      <c r="D1491" s="82">
        <f ca="1">IF(A1491&lt;$B$1,VLOOKUP(A1491,[1]DI!$A$4:$B$15000,2,FALSE),0)</f>
        <v>0</v>
      </c>
      <c r="E1491" s="81">
        <f t="shared" ref="E1491:E1554" ca="1" si="612">ROUND((((1+D1491)^(1/252)-1)),8)</f>
        <v>0</v>
      </c>
      <c r="F1491" s="83">
        <f t="shared" si="607"/>
        <v>1.1679999999999999</v>
      </c>
      <c r="G1491" s="84">
        <f t="shared" ref="G1491:G1554" ca="1" si="613">TRUNC((1+(E1491*F1491)),15)</f>
        <v>1</v>
      </c>
      <c r="H1491" s="81">
        <f ca="1">TRUNC(PRODUCT(G$10:G1490),15)</f>
        <v>1.2540045846007799</v>
      </c>
      <c r="I1491" s="81">
        <f t="shared" ref="I1491:I1554" si="614">IF(OR(L1490&gt;0,L1490="E"),H1490,I1490)</f>
        <v>1</v>
      </c>
      <c r="J1491" s="81">
        <f t="shared" ref="J1491:J1554" ca="1" si="615">ROUND(TRUNC(H1491/I1491,15),8)</f>
        <v>1.2540045799999999</v>
      </c>
      <c r="K1491" s="81">
        <f t="shared" ref="K1491:K1554" ca="1" si="616">TRUNC((C1491*(J1491-1)),8)</f>
        <v>254.00458</v>
      </c>
      <c r="L1491" s="85">
        <f>IF(VLOOKUP(A1491,$U$12:$AD$125,8)=VLOOKUP(A1490,$U$12:$AD$125,8),0,VLOOKUP(A1491,U$12:$AD$125,8))</f>
        <v>0</v>
      </c>
      <c r="M1491" s="86">
        <f>IF(L1491&gt;0,VLOOKUP(L1491,T$12:$AC$125,7),0)</f>
        <v>0</v>
      </c>
      <c r="N1491" s="81">
        <f t="shared" si="608"/>
        <v>0</v>
      </c>
      <c r="O1491" s="81">
        <f t="shared" ref="O1491:O1554" ca="1" si="617">(K1491+N1491)</f>
        <v>254.00458</v>
      </c>
      <c r="P1491" s="87" t="str">
        <f t="shared" ref="P1491:P1554" si="618">IF(L1490&gt;0,VLOOKUP(A1490,$U$12:$AD$125,9),P1490)</f>
        <v>J=</v>
      </c>
      <c r="Q1491" s="88">
        <f t="shared" ref="Q1491:Q1554" si="619">IF(L1490&gt;0,VLOOKUP(A1490,$U$12:$AD$125,10),Q1490)</f>
        <v>44676</v>
      </c>
      <c r="R1491" s="7"/>
      <c r="S1491" s="7"/>
      <c r="T1491" s="7"/>
      <c r="U1491" s="7"/>
      <c r="V1491" s="7"/>
      <c r="W1491" s="7"/>
      <c r="X1491" s="7"/>
      <c r="Y1491" s="7"/>
      <c r="Z1491" s="7"/>
      <c r="AA1491" s="7"/>
      <c r="AB1491" s="7"/>
      <c r="AC1491" s="7"/>
      <c r="AD1491" s="7"/>
      <c r="AE1491" s="7"/>
      <c r="AF1491" s="65"/>
      <c r="AG1491" s="9"/>
      <c r="AH1491" s="9"/>
      <c r="AI1491" s="4"/>
      <c r="AJ1491" s="10"/>
      <c r="AK1491" s="4"/>
      <c r="AL1491" s="65"/>
      <c r="AM1491" s="10"/>
      <c r="AN1491" s="9"/>
      <c r="AO1491" s="7"/>
      <c r="AP1491" s="11"/>
      <c r="AQ1491" s="9"/>
      <c r="AR1491" s="8"/>
      <c r="AS1491" s="65"/>
      <c r="AT1491" s="12"/>
      <c r="AU1491" s="12"/>
      <c r="AV1491" s="22"/>
      <c r="AW1491" s="12"/>
      <c r="AX1491" s="12"/>
      <c r="AY1491" s="12"/>
      <c r="AZ1491" s="12"/>
      <c r="BA1491" s="12"/>
      <c r="BB1491" s="12"/>
      <c r="BC1491" s="12"/>
      <c r="BD1491" s="12"/>
      <c r="BE1491" s="12"/>
      <c r="BF1491" s="12"/>
      <c r="BG1491" s="12"/>
      <c r="BH1491" s="12"/>
      <c r="BI1491" s="12"/>
      <c r="BJ1491" s="12"/>
      <c r="BK1491" s="12"/>
      <c r="BL1491" s="12"/>
      <c r="BM1491" s="12"/>
      <c r="BN1491" s="12"/>
      <c r="BO1491" s="12"/>
      <c r="BP1491" s="12"/>
      <c r="BQ1491" s="12"/>
      <c r="BR1491" s="12"/>
      <c r="BS1491" s="12"/>
      <c r="BT1491" s="12"/>
      <c r="BU1491" s="12"/>
      <c r="BV1491" s="12"/>
      <c r="BW1491" s="12"/>
      <c r="BX1491" s="12"/>
      <c r="BY1491" s="12"/>
      <c r="BZ1491" s="12"/>
      <c r="CA1491" s="12"/>
      <c r="CB1491" s="12"/>
      <c r="CC1491" s="12"/>
      <c r="CD1491" s="12"/>
      <c r="CE1491" s="12"/>
      <c r="CF1491" s="12"/>
      <c r="CG1491" s="12"/>
      <c r="CH1491" s="12"/>
      <c r="CI1491" s="12"/>
      <c r="CJ1491" s="12"/>
      <c r="CK1491" s="12"/>
      <c r="CL1491" s="12"/>
      <c r="CM1491" s="12"/>
      <c r="CN1491" s="12"/>
      <c r="CO1491" s="12"/>
      <c r="CP1491" s="12"/>
      <c r="CQ1491" s="12"/>
      <c r="CR1491" s="12"/>
      <c r="CS1491" s="12"/>
      <c r="CT1491" s="12"/>
      <c r="CU1491" s="12"/>
      <c r="CV1491" s="12"/>
      <c r="CW1491" s="12"/>
      <c r="CX1491" s="12"/>
      <c r="CY1491" s="12"/>
      <c r="CZ1491" s="12"/>
      <c r="DA1491" s="12"/>
      <c r="DB1491" s="12"/>
      <c r="DC1491" s="12"/>
      <c r="DD1491" s="12"/>
      <c r="DE1491" s="12"/>
      <c r="DF1491" s="12"/>
      <c r="DG1491" s="12"/>
      <c r="DH1491" s="12"/>
      <c r="DI1491" s="12"/>
      <c r="DJ1491" s="12"/>
      <c r="DK1491" s="12"/>
      <c r="DL1491" s="12"/>
      <c r="DM1491" s="12"/>
      <c r="DN1491" s="12"/>
      <c r="DO1491" s="12"/>
      <c r="DP1491" s="12"/>
      <c r="DQ1491" s="12"/>
      <c r="DR1491" s="12"/>
      <c r="DS1491" s="12"/>
      <c r="DT1491" s="12"/>
      <c r="DU1491" s="12"/>
      <c r="DV1491" s="12"/>
      <c r="DW1491" s="12"/>
      <c r="DX1491" s="12"/>
      <c r="DY1491" s="12"/>
      <c r="DZ1491" s="12"/>
      <c r="EA1491" s="12"/>
      <c r="EB1491" s="12"/>
      <c r="EC1491" s="12"/>
      <c r="ED1491" s="12"/>
      <c r="EE1491" s="12"/>
      <c r="EF1491" s="12"/>
      <c r="EG1491" s="12"/>
      <c r="EH1491" s="12"/>
      <c r="EI1491" s="12"/>
      <c r="EJ1491" s="12"/>
      <c r="EK1491" s="12"/>
      <c r="EL1491" s="12"/>
      <c r="EM1491" s="12"/>
      <c r="EN1491" s="12"/>
      <c r="EO1491" s="12"/>
      <c r="EP1491" s="12"/>
      <c r="EQ1491" s="12"/>
      <c r="ER1491" s="12"/>
      <c r="ES1491" s="12"/>
      <c r="ET1491" s="12"/>
      <c r="EU1491" s="12"/>
      <c r="EV1491" s="12"/>
      <c r="EW1491" s="12"/>
      <c r="EX1491" s="12"/>
      <c r="EY1491" s="12"/>
      <c r="EZ1491" s="12"/>
      <c r="FA1491" s="12"/>
      <c r="FB1491" s="12"/>
      <c r="FC1491" s="12"/>
      <c r="FD1491" s="12"/>
      <c r="FE1491" s="12"/>
      <c r="FF1491" s="12"/>
      <c r="FG1491" s="12"/>
      <c r="FH1491" s="12"/>
      <c r="FI1491" s="12"/>
      <c r="FJ1491" s="12"/>
      <c r="FK1491" s="12"/>
      <c r="FL1491" s="12"/>
      <c r="FM1491" s="12"/>
      <c r="FN1491" s="12"/>
      <c r="FO1491" s="12"/>
      <c r="FP1491" s="12"/>
      <c r="FQ1491" s="12"/>
      <c r="FR1491" s="12"/>
      <c r="FS1491" s="12"/>
      <c r="FT1491" s="12"/>
      <c r="FU1491" s="12"/>
      <c r="FV1491" s="12"/>
      <c r="FW1491" s="12"/>
      <c r="FX1491" s="12"/>
      <c r="FY1491" s="12"/>
      <c r="FZ1491" s="12"/>
      <c r="GA1491" s="12"/>
      <c r="GB1491" s="12"/>
      <c r="GC1491" s="12"/>
      <c r="GD1491" s="12"/>
      <c r="GE1491" s="12"/>
      <c r="GF1491" s="12"/>
      <c r="GG1491" s="12"/>
      <c r="GH1491" s="12"/>
      <c r="GI1491" s="12"/>
      <c r="GJ1491" s="12"/>
      <c r="GK1491" s="12"/>
      <c r="GL1491" s="12"/>
      <c r="GM1491" s="12"/>
      <c r="GN1491" s="12"/>
      <c r="GO1491" s="12"/>
      <c r="GP1491" s="12"/>
      <c r="GQ1491" s="12"/>
      <c r="GR1491" s="12"/>
    </row>
    <row r="1492" spans="1:200" x14ac:dyDescent="0.2">
      <c r="A1492" s="79">
        <f t="shared" si="609"/>
        <v>44564</v>
      </c>
      <c r="B1492" s="80">
        <f t="shared" ca="1" si="610"/>
        <v>1254.00458</v>
      </c>
      <c r="C1492" s="81">
        <f t="shared" si="611"/>
        <v>1000</v>
      </c>
      <c r="D1492" s="82">
        <f ca="1">IF(A1492&lt;$B$1,VLOOKUP(A1492,[1]DI!$A$4:$B$15000,2,FALSE),0)</f>
        <v>9.1499999999999998E-2</v>
      </c>
      <c r="E1492" s="81">
        <f t="shared" ca="1" si="612"/>
        <v>3.4749E-4</v>
      </c>
      <c r="F1492" s="83">
        <f t="shared" si="607"/>
        <v>1.1679999999999999</v>
      </c>
      <c r="G1492" s="84">
        <f t="shared" ca="1" si="613"/>
        <v>1.0004058683199999</v>
      </c>
      <c r="H1492" s="81">
        <f ca="1">TRUNC(PRODUCT(G$10:G1491),15)</f>
        <v>1.2540045846007799</v>
      </c>
      <c r="I1492" s="81">
        <f t="shared" si="614"/>
        <v>1</v>
      </c>
      <c r="J1492" s="81">
        <f t="shared" ca="1" si="615"/>
        <v>1.2540045799999999</v>
      </c>
      <c r="K1492" s="81">
        <f t="shared" ca="1" si="616"/>
        <v>254.00458</v>
      </c>
      <c r="L1492" s="85">
        <f>IF(VLOOKUP(A1492,$U$12:$AD$125,8)=VLOOKUP(A1491,$U$12:$AD$125,8),0,VLOOKUP(A1492,U$12:$AD$125,8))</f>
        <v>0</v>
      </c>
      <c r="M1492" s="86">
        <f>IF(L1492&gt;0,VLOOKUP(L1492,T$12:$AC$125,7),0)</f>
        <v>0</v>
      </c>
      <c r="N1492" s="81">
        <f t="shared" si="608"/>
        <v>0</v>
      </c>
      <c r="O1492" s="81">
        <f t="shared" ca="1" si="617"/>
        <v>254.00458</v>
      </c>
      <c r="P1492" s="87" t="str">
        <f t="shared" si="618"/>
        <v>J=</v>
      </c>
      <c r="Q1492" s="88">
        <f t="shared" si="619"/>
        <v>44676</v>
      </c>
      <c r="R1492" s="7"/>
      <c r="S1492" s="7"/>
      <c r="T1492" s="7"/>
      <c r="U1492" s="7"/>
      <c r="V1492" s="7"/>
      <c r="W1492" s="7"/>
      <c r="X1492" s="7"/>
      <c r="Y1492" s="7"/>
      <c r="Z1492" s="7"/>
      <c r="AA1492" s="7"/>
      <c r="AB1492" s="7"/>
      <c r="AC1492" s="7"/>
      <c r="AD1492" s="7"/>
      <c r="AE1492" s="7"/>
      <c r="AF1492" s="65"/>
      <c r="AG1492" s="9"/>
      <c r="AH1492" s="9"/>
      <c r="AI1492" s="4"/>
      <c r="AJ1492" s="10"/>
      <c r="AK1492" s="4"/>
      <c r="AL1492" s="65"/>
      <c r="AM1492" s="10"/>
      <c r="AN1492" s="9"/>
      <c r="AO1492" s="7"/>
      <c r="AP1492" s="11"/>
      <c r="AQ1492" s="9"/>
      <c r="AR1492" s="8"/>
      <c r="AS1492" s="65"/>
      <c r="AT1492" s="12"/>
      <c r="AU1492" s="12"/>
      <c r="AV1492" s="22"/>
      <c r="AW1492" s="12"/>
      <c r="AX1492" s="12"/>
      <c r="AY1492" s="12"/>
      <c r="AZ1492" s="12"/>
      <c r="BA1492" s="12"/>
      <c r="BB1492" s="12"/>
      <c r="BC1492" s="12"/>
      <c r="BD1492" s="12"/>
      <c r="BE1492" s="12"/>
      <c r="BF1492" s="12"/>
      <c r="BG1492" s="12"/>
      <c r="BH1492" s="12"/>
      <c r="BI1492" s="12"/>
      <c r="BJ1492" s="12"/>
      <c r="BK1492" s="12"/>
      <c r="BL1492" s="12"/>
      <c r="BM1492" s="12"/>
      <c r="BN1492" s="12"/>
      <c r="BO1492" s="12"/>
      <c r="BP1492" s="12"/>
      <c r="BQ1492" s="12"/>
      <c r="BR1492" s="12"/>
      <c r="BS1492" s="12"/>
      <c r="BT1492" s="12"/>
      <c r="BU1492" s="12"/>
      <c r="BV1492" s="12"/>
      <c r="BW1492" s="12"/>
      <c r="BX1492" s="12"/>
      <c r="BY1492" s="12"/>
      <c r="BZ1492" s="12"/>
      <c r="CA1492" s="12"/>
      <c r="CB1492" s="12"/>
      <c r="CC1492" s="12"/>
      <c r="CD1492" s="12"/>
      <c r="CE1492" s="12"/>
      <c r="CF1492" s="12"/>
      <c r="CG1492" s="12"/>
      <c r="CH1492" s="12"/>
      <c r="CI1492" s="12"/>
      <c r="CJ1492" s="12"/>
      <c r="CK1492" s="12"/>
      <c r="CL1492" s="12"/>
      <c r="CM1492" s="12"/>
      <c r="CN1492" s="12"/>
      <c r="CO1492" s="12"/>
      <c r="CP1492" s="12"/>
      <c r="CQ1492" s="12"/>
      <c r="CR1492" s="12"/>
      <c r="CS1492" s="12"/>
      <c r="CT1492" s="12"/>
      <c r="CU1492" s="12"/>
      <c r="CV1492" s="12"/>
      <c r="CW1492" s="12"/>
      <c r="CX1492" s="12"/>
      <c r="CY1492" s="12"/>
      <c r="CZ1492" s="12"/>
      <c r="DA1492" s="12"/>
      <c r="DB1492" s="12"/>
      <c r="DC1492" s="12"/>
      <c r="DD1492" s="12"/>
      <c r="DE1492" s="12"/>
      <c r="DF1492" s="12"/>
      <c r="DG1492" s="12"/>
      <c r="DH1492" s="12"/>
      <c r="DI1492" s="12"/>
      <c r="DJ1492" s="12"/>
      <c r="DK1492" s="12"/>
      <c r="DL1492" s="12"/>
      <c r="DM1492" s="12"/>
      <c r="DN1492" s="12"/>
      <c r="DO1492" s="12"/>
      <c r="DP1492" s="12"/>
      <c r="DQ1492" s="12"/>
      <c r="DR1492" s="12"/>
      <c r="DS1492" s="12"/>
      <c r="DT1492" s="12"/>
      <c r="DU1492" s="12"/>
      <c r="DV1492" s="12"/>
      <c r="DW1492" s="12"/>
      <c r="DX1492" s="12"/>
      <c r="DY1492" s="12"/>
      <c r="DZ1492" s="12"/>
      <c r="EA1492" s="12"/>
      <c r="EB1492" s="12"/>
      <c r="EC1492" s="12"/>
      <c r="ED1492" s="12"/>
      <c r="EE1492" s="12"/>
      <c r="EF1492" s="12"/>
      <c r="EG1492" s="12"/>
      <c r="EH1492" s="12"/>
      <c r="EI1492" s="12"/>
      <c r="EJ1492" s="12"/>
      <c r="EK1492" s="12"/>
      <c r="EL1492" s="12"/>
      <c r="EM1492" s="12"/>
      <c r="EN1492" s="12"/>
      <c r="EO1492" s="12"/>
      <c r="EP1492" s="12"/>
      <c r="EQ1492" s="12"/>
      <c r="ER1492" s="12"/>
      <c r="ES1492" s="12"/>
      <c r="ET1492" s="12"/>
      <c r="EU1492" s="12"/>
      <c r="EV1492" s="12"/>
      <c r="EW1492" s="12"/>
      <c r="EX1492" s="12"/>
      <c r="EY1492" s="12"/>
      <c r="EZ1492" s="12"/>
      <c r="FA1492" s="12"/>
      <c r="FB1492" s="12"/>
      <c r="FC1492" s="12"/>
      <c r="FD1492" s="12"/>
      <c r="FE1492" s="12"/>
      <c r="FF1492" s="12"/>
      <c r="FG1492" s="12"/>
      <c r="FH1492" s="12"/>
      <c r="FI1492" s="12"/>
      <c r="FJ1492" s="12"/>
      <c r="FK1492" s="12"/>
      <c r="FL1492" s="12"/>
      <c r="FM1492" s="12"/>
      <c r="FN1492" s="12"/>
      <c r="FO1492" s="12"/>
      <c r="FP1492" s="12"/>
      <c r="FQ1492" s="12"/>
      <c r="FR1492" s="12"/>
      <c r="FS1492" s="12"/>
      <c r="FT1492" s="12"/>
      <c r="FU1492" s="12"/>
      <c r="FV1492" s="12"/>
      <c r="FW1492" s="12"/>
      <c r="FX1492" s="12"/>
      <c r="FY1492" s="12"/>
      <c r="FZ1492" s="12"/>
      <c r="GA1492" s="12"/>
      <c r="GB1492" s="12"/>
      <c r="GC1492" s="12"/>
      <c r="GD1492" s="12"/>
      <c r="GE1492" s="12"/>
      <c r="GF1492" s="12"/>
      <c r="GG1492" s="12"/>
      <c r="GH1492" s="12"/>
      <c r="GI1492" s="12"/>
      <c r="GJ1492" s="12"/>
      <c r="GK1492" s="12"/>
      <c r="GL1492" s="12"/>
      <c r="GM1492" s="12"/>
      <c r="GN1492" s="12"/>
      <c r="GO1492" s="12"/>
      <c r="GP1492" s="12"/>
      <c r="GQ1492" s="12"/>
      <c r="GR1492" s="12"/>
    </row>
    <row r="1493" spans="1:200" x14ac:dyDescent="0.2">
      <c r="A1493" s="79">
        <f t="shared" si="609"/>
        <v>44565</v>
      </c>
      <c r="B1493" s="80">
        <f t="shared" ca="1" si="610"/>
        <v>1254.5135500000001</v>
      </c>
      <c r="C1493" s="81">
        <f t="shared" si="611"/>
        <v>1000</v>
      </c>
      <c r="D1493" s="82">
        <f ca="1">IF(A1493&lt;$B$1,VLOOKUP(A1493,[1]DI!$A$4:$B$15000,2,FALSE),0)</f>
        <v>9.1499999999999998E-2</v>
      </c>
      <c r="E1493" s="81">
        <f t="shared" ca="1" si="612"/>
        <v>3.4749E-4</v>
      </c>
      <c r="F1493" s="83">
        <f t="shared" si="607"/>
        <v>1.1679999999999999</v>
      </c>
      <c r="G1493" s="84">
        <f t="shared" ca="1" si="613"/>
        <v>1.0004058683199999</v>
      </c>
      <c r="H1493" s="81">
        <f ca="1">TRUNC(PRODUCT(G$10:G1492),15)</f>
        <v>1.25451354533481</v>
      </c>
      <c r="I1493" s="81">
        <f t="shared" si="614"/>
        <v>1</v>
      </c>
      <c r="J1493" s="81">
        <f t="shared" ca="1" si="615"/>
        <v>1.25451355</v>
      </c>
      <c r="K1493" s="81">
        <f t="shared" ca="1" si="616"/>
        <v>254.51355000000001</v>
      </c>
      <c r="L1493" s="85">
        <f>IF(VLOOKUP(A1493,$U$12:$AD$125,8)=VLOOKUP(A1492,$U$12:$AD$125,8),0,VLOOKUP(A1493,U$12:$AD$125,8))</f>
        <v>0</v>
      </c>
      <c r="M1493" s="86">
        <f>IF(L1493&gt;0,VLOOKUP(L1493,T$12:$AC$125,7),0)</f>
        <v>0</v>
      </c>
      <c r="N1493" s="81">
        <f t="shared" si="608"/>
        <v>0</v>
      </c>
      <c r="O1493" s="81">
        <f t="shared" ca="1" si="617"/>
        <v>254.51355000000001</v>
      </c>
      <c r="P1493" s="87" t="str">
        <f t="shared" si="618"/>
        <v>J=</v>
      </c>
      <c r="Q1493" s="88">
        <f t="shared" si="619"/>
        <v>44676</v>
      </c>
      <c r="R1493" s="7"/>
      <c r="S1493" s="7"/>
      <c r="T1493" s="7"/>
      <c r="U1493" s="7"/>
      <c r="V1493" s="7"/>
      <c r="W1493" s="7"/>
      <c r="X1493" s="7"/>
      <c r="Y1493" s="7"/>
      <c r="Z1493" s="7"/>
      <c r="AA1493" s="7"/>
      <c r="AB1493" s="7"/>
      <c r="AC1493" s="7"/>
      <c r="AD1493" s="7"/>
      <c r="AE1493" s="7"/>
      <c r="AF1493" s="65"/>
      <c r="AG1493" s="9"/>
      <c r="AH1493" s="9"/>
      <c r="AI1493" s="4"/>
      <c r="AJ1493" s="10"/>
      <c r="AK1493" s="4"/>
      <c r="AL1493" s="65"/>
      <c r="AM1493" s="10"/>
      <c r="AN1493" s="9"/>
      <c r="AO1493" s="7"/>
      <c r="AP1493" s="11"/>
      <c r="AQ1493" s="9"/>
      <c r="AR1493" s="8"/>
      <c r="AS1493" s="65"/>
      <c r="AT1493" s="12"/>
      <c r="AU1493" s="12"/>
      <c r="AV1493" s="22"/>
      <c r="AW1493" s="12"/>
      <c r="AX1493" s="12"/>
      <c r="AY1493" s="12"/>
      <c r="AZ1493" s="12"/>
      <c r="BA1493" s="12"/>
      <c r="BB1493" s="12"/>
      <c r="BC1493" s="12"/>
      <c r="BD1493" s="12"/>
      <c r="BE1493" s="12"/>
      <c r="BF1493" s="12"/>
      <c r="BG1493" s="12"/>
      <c r="BH1493" s="12"/>
      <c r="BI1493" s="12"/>
      <c r="BJ1493" s="12"/>
      <c r="BK1493" s="12"/>
      <c r="BL1493" s="12"/>
      <c r="BM1493" s="12"/>
      <c r="BN1493" s="12"/>
      <c r="BO1493" s="12"/>
      <c r="BP1493" s="12"/>
      <c r="BQ1493" s="12"/>
      <c r="BR1493" s="12"/>
      <c r="BS1493" s="12"/>
      <c r="BT1493" s="12"/>
      <c r="BU1493" s="12"/>
      <c r="BV1493" s="12"/>
      <c r="BW1493" s="12"/>
      <c r="BX1493" s="12"/>
      <c r="BY1493" s="12"/>
      <c r="BZ1493" s="12"/>
      <c r="CA1493" s="12"/>
      <c r="CB1493" s="12"/>
      <c r="CC1493" s="12"/>
      <c r="CD1493" s="12"/>
      <c r="CE1493" s="12"/>
      <c r="CF1493" s="12"/>
      <c r="CG1493" s="12"/>
      <c r="CH1493" s="12"/>
      <c r="CI1493" s="12"/>
      <c r="CJ1493" s="12"/>
      <c r="CK1493" s="12"/>
      <c r="CL1493" s="12"/>
      <c r="CM1493" s="12"/>
      <c r="CN1493" s="12"/>
      <c r="CO1493" s="12"/>
      <c r="CP1493" s="12"/>
      <c r="CQ1493" s="12"/>
      <c r="CR1493" s="12"/>
      <c r="CS1493" s="12"/>
      <c r="CT1493" s="12"/>
      <c r="CU1493" s="12"/>
      <c r="CV1493" s="12"/>
      <c r="CW1493" s="12"/>
      <c r="CX1493" s="12"/>
      <c r="CY1493" s="12"/>
      <c r="CZ1493" s="12"/>
      <c r="DA1493" s="12"/>
      <c r="DB1493" s="12"/>
      <c r="DC1493" s="12"/>
      <c r="DD1493" s="12"/>
      <c r="DE1493" s="12"/>
      <c r="DF1493" s="12"/>
      <c r="DG1493" s="12"/>
      <c r="DH1493" s="12"/>
      <c r="DI1493" s="12"/>
      <c r="DJ1493" s="12"/>
      <c r="DK1493" s="12"/>
      <c r="DL1493" s="12"/>
      <c r="DM1493" s="12"/>
      <c r="DN1493" s="12"/>
      <c r="DO1493" s="12"/>
      <c r="DP1493" s="12"/>
      <c r="DQ1493" s="12"/>
      <c r="DR1493" s="12"/>
      <c r="DS1493" s="12"/>
      <c r="DT1493" s="12"/>
      <c r="DU1493" s="12"/>
      <c r="DV1493" s="12"/>
      <c r="DW1493" s="12"/>
      <c r="DX1493" s="12"/>
      <c r="DY1493" s="12"/>
      <c r="DZ1493" s="12"/>
      <c r="EA1493" s="12"/>
      <c r="EB1493" s="12"/>
      <c r="EC1493" s="12"/>
      <c r="ED1493" s="12"/>
      <c r="EE1493" s="12"/>
      <c r="EF1493" s="12"/>
      <c r="EG1493" s="12"/>
      <c r="EH1493" s="12"/>
      <c r="EI1493" s="12"/>
      <c r="EJ1493" s="12"/>
      <c r="EK1493" s="12"/>
      <c r="EL1493" s="12"/>
      <c r="EM1493" s="12"/>
      <c r="EN1493" s="12"/>
      <c r="EO1493" s="12"/>
      <c r="EP1493" s="12"/>
      <c r="EQ1493" s="12"/>
      <c r="ER1493" s="12"/>
      <c r="ES1493" s="12"/>
      <c r="ET1493" s="12"/>
      <c r="EU1493" s="12"/>
      <c r="EV1493" s="12"/>
      <c r="EW1493" s="12"/>
      <c r="EX1493" s="12"/>
      <c r="EY1493" s="12"/>
      <c r="EZ1493" s="12"/>
      <c r="FA1493" s="12"/>
      <c r="FB1493" s="12"/>
      <c r="FC1493" s="12"/>
      <c r="FD1493" s="12"/>
      <c r="FE1493" s="12"/>
      <c r="FF1493" s="12"/>
      <c r="FG1493" s="12"/>
      <c r="FH1493" s="12"/>
      <c r="FI1493" s="12"/>
      <c r="FJ1493" s="12"/>
      <c r="FK1493" s="12"/>
      <c r="FL1493" s="12"/>
      <c r="FM1493" s="12"/>
      <c r="FN1493" s="12"/>
      <c r="FO1493" s="12"/>
      <c r="FP1493" s="12"/>
      <c r="FQ1493" s="12"/>
      <c r="FR1493" s="12"/>
      <c r="FS1493" s="12"/>
      <c r="FT1493" s="12"/>
      <c r="FU1493" s="12"/>
      <c r="FV1493" s="12"/>
      <c r="FW1493" s="12"/>
      <c r="FX1493" s="12"/>
      <c r="FY1493" s="12"/>
      <c r="FZ1493" s="12"/>
      <c r="GA1493" s="12"/>
      <c r="GB1493" s="12"/>
      <c r="GC1493" s="12"/>
      <c r="GD1493" s="12"/>
      <c r="GE1493" s="12"/>
      <c r="GF1493" s="12"/>
      <c r="GG1493" s="12"/>
      <c r="GH1493" s="12"/>
      <c r="GI1493" s="12"/>
      <c r="GJ1493" s="12"/>
      <c r="GK1493" s="12"/>
      <c r="GL1493" s="12"/>
      <c r="GM1493" s="12"/>
      <c r="GN1493" s="12"/>
      <c r="GO1493" s="12"/>
      <c r="GP1493" s="12"/>
      <c r="GQ1493" s="12"/>
      <c r="GR1493" s="12"/>
    </row>
    <row r="1494" spans="1:200" x14ac:dyDescent="0.2">
      <c r="A1494" s="79">
        <f t="shared" si="609"/>
        <v>44566</v>
      </c>
      <c r="B1494" s="80">
        <f t="shared" ca="1" si="610"/>
        <v>1255.02271</v>
      </c>
      <c r="C1494" s="81">
        <f t="shared" si="611"/>
        <v>1000</v>
      </c>
      <c r="D1494" s="82">
        <f ca="1">IF(A1494&lt;$B$1,VLOOKUP(A1494,[1]DI!$A$4:$B$15000,2,FALSE),0)</f>
        <v>9.1499999999999998E-2</v>
      </c>
      <c r="E1494" s="81">
        <f t="shared" ca="1" si="612"/>
        <v>3.4749E-4</v>
      </c>
      <c r="F1494" s="83">
        <f t="shared" si="607"/>
        <v>1.1679999999999999</v>
      </c>
      <c r="G1494" s="84">
        <f t="shared" ca="1" si="613"/>
        <v>1.0004058683199999</v>
      </c>
      <c r="H1494" s="81">
        <f ca="1">TRUNC(PRODUCT(G$10:G1493),15)</f>
        <v>1.2550227126398701</v>
      </c>
      <c r="I1494" s="81">
        <f t="shared" si="614"/>
        <v>1</v>
      </c>
      <c r="J1494" s="81">
        <f t="shared" ca="1" si="615"/>
        <v>1.25502271</v>
      </c>
      <c r="K1494" s="81">
        <f t="shared" ca="1" si="616"/>
        <v>255.02270999999999</v>
      </c>
      <c r="L1494" s="85">
        <f>IF(VLOOKUP(A1494,$U$12:$AD$125,8)=VLOOKUP(A1493,$U$12:$AD$125,8),0,VLOOKUP(A1494,U$12:$AD$125,8))</f>
        <v>0</v>
      </c>
      <c r="M1494" s="86">
        <f>IF(L1494&gt;0,VLOOKUP(L1494,T$12:$AC$125,7),0)</f>
        <v>0</v>
      </c>
      <c r="N1494" s="81">
        <f t="shared" si="608"/>
        <v>0</v>
      </c>
      <c r="O1494" s="81">
        <f t="shared" ca="1" si="617"/>
        <v>255.02270999999999</v>
      </c>
      <c r="P1494" s="87" t="str">
        <f t="shared" si="618"/>
        <v>J=</v>
      </c>
      <c r="Q1494" s="88">
        <f t="shared" si="619"/>
        <v>44676</v>
      </c>
      <c r="R1494" s="7"/>
      <c r="S1494" s="7"/>
      <c r="T1494" s="7"/>
      <c r="U1494" s="7"/>
      <c r="V1494" s="7"/>
      <c r="W1494" s="7"/>
      <c r="X1494" s="7"/>
      <c r="Y1494" s="7"/>
      <c r="Z1494" s="7"/>
      <c r="AA1494" s="7"/>
      <c r="AB1494" s="7"/>
      <c r="AC1494" s="7"/>
      <c r="AD1494" s="7"/>
      <c r="AE1494" s="7"/>
      <c r="AF1494" s="65"/>
      <c r="AG1494" s="9"/>
      <c r="AH1494" s="9"/>
      <c r="AI1494" s="4"/>
      <c r="AJ1494" s="10"/>
      <c r="AK1494" s="4"/>
      <c r="AL1494" s="65"/>
      <c r="AM1494" s="10"/>
      <c r="AN1494" s="9"/>
      <c r="AO1494" s="7"/>
      <c r="AP1494" s="11"/>
      <c r="AQ1494" s="9"/>
      <c r="AR1494" s="8"/>
      <c r="AS1494" s="65"/>
      <c r="AT1494" s="12"/>
      <c r="AU1494" s="12"/>
      <c r="AV1494" s="22"/>
      <c r="AW1494" s="12"/>
      <c r="AX1494" s="12"/>
      <c r="AY1494" s="12"/>
      <c r="AZ1494" s="12"/>
      <c r="BA1494" s="12"/>
      <c r="BB1494" s="12"/>
      <c r="BC1494" s="12"/>
      <c r="BD1494" s="12"/>
      <c r="BE1494" s="12"/>
      <c r="BF1494" s="12"/>
      <c r="BG1494" s="12"/>
      <c r="BH1494" s="12"/>
      <c r="BI1494" s="12"/>
      <c r="BJ1494" s="12"/>
      <c r="BK1494" s="12"/>
      <c r="BL1494" s="12"/>
      <c r="BM1494" s="12"/>
      <c r="BN1494" s="12"/>
      <c r="BO1494" s="12"/>
      <c r="BP1494" s="12"/>
      <c r="BQ1494" s="12"/>
      <c r="BR1494" s="12"/>
      <c r="BS1494" s="12"/>
      <c r="BT1494" s="12"/>
      <c r="BU1494" s="12"/>
      <c r="BV1494" s="12"/>
      <c r="BW1494" s="12"/>
      <c r="BX1494" s="12"/>
      <c r="BY1494" s="12"/>
      <c r="BZ1494" s="12"/>
      <c r="CA1494" s="12"/>
      <c r="CB1494" s="12"/>
      <c r="CC1494" s="12"/>
      <c r="CD1494" s="12"/>
      <c r="CE1494" s="12"/>
      <c r="CF1494" s="12"/>
      <c r="CG1494" s="12"/>
      <c r="CH1494" s="12"/>
      <c r="CI1494" s="12"/>
      <c r="CJ1494" s="12"/>
      <c r="CK1494" s="12"/>
      <c r="CL1494" s="12"/>
      <c r="CM1494" s="12"/>
      <c r="CN1494" s="12"/>
      <c r="CO1494" s="12"/>
      <c r="CP1494" s="12"/>
      <c r="CQ1494" s="12"/>
      <c r="CR1494" s="12"/>
      <c r="CS1494" s="12"/>
      <c r="CT1494" s="12"/>
      <c r="CU1494" s="12"/>
      <c r="CV1494" s="12"/>
      <c r="CW1494" s="12"/>
      <c r="CX1494" s="12"/>
      <c r="CY1494" s="12"/>
      <c r="CZ1494" s="12"/>
      <c r="DA1494" s="12"/>
      <c r="DB1494" s="12"/>
      <c r="DC1494" s="12"/>
      <c r="DD1494" s="12"/>
      <c r="DE1494" s="12"/>
      <c r="DF1494" s="12"/>
      <c r="DG1494" s="12"/>
      <c r="DH1494" s="12"/>
      <c r="DI1494" s="12"/>
      <c r="DJ1494" s="12"/>
      <c r="DK1494" s="12"/>
      <c r="DL1494" s="12"/>
      <c r="DM1494" s="12"/>
      <c r="DN1494" s="12"/>
      <c r="DO1494" s="12"/>
      <c r="DP1494" s="12"/>
      <c r="DQ1494" s="12"/>
      <c r="DR1494" s="12"/>
      <c r="DS1494" s="12"/>
      <c r="DT1494" s="12"/>
      <c r="DU1494" s="12"/>
      <c r="DV1494" s="12"/>
      <c r="DW1494" s="12"/>
      <c r="DX1494" s="12"/>
      <c r="DY1494" s="12"/>
      <c r="DZ1494" s="12"/>
      <c r="EA1494" s="12"/>
      <c r="EB1494" s="12"/>
      <c r="EC1494" s="12"/>
      <c r="ED1494" s="12"/>
      <c r="EE1494" s="12"/>
      <c r="EF1494" s="12"/>
      <c r="EG1494" s="12"/>
      <c r="EH1494" s="12"/>
      <c r="EI1494" s="12"/>
      <c r="EJ1494" s="12"/>
      <c r="EK1494" s="12"/>
      <c r="EL1494" s="12"/>
      <c r="EM1494" s="12"/>
      <c r="EN1494" s="12"/>
      <c r="EO1494" s="12"/>
      <c r="EP1494" s="12"/>
      <c r="EQ1494" s="12"/>
      <c r="ER1494" s="12"/>
      <c r="ES1494" s="12"/>
      <c r="ET1494" s="12"/>
      <c r="EU1494" s="12"/>
      <c r="EV1494" s="12"/>
      <c r="EW1494" s="12"/>
      <c r="EX1494" s="12"/>
      <c r="EY1494" s="12"/>
      <c r="EZ1494" s="12"/>
      <c r="FA1494" s="12"/>
      <c r="FB1494" s="12"/>
      <c r="FC1494" s="12"/>
      <c r="FD1494" s="12"/>
      <c r="FE1494" s="12"/>
      <c r="FF1494" s="12"/>
      <c r="FG1494" s="12"/>
      <c r="FH1494" s="12"/>
      <c r="FI1494" s="12"/>
      <c r="FJ1494" s="12"/>
      <c r="FK1494" s="12"/>
      <c r="FL1494" s="12"/>
      <c r="FM1494" s="12"/>
      <c r="FN1494" s="12"/>
      <c r="FO1494" s="12"/>
      <c r="FP1494" s="12"/>
      <c r="FQ1494" s="12"/>
      <c r="FR1494" s="12"/>
      <c r="FS1494" s="12"/>
      <c r="FT1494" s="12"/>
      <c r="FU1494" s="12"/>
      <c r="FV1494" s="12"/>
      <c r="FW1494" s="12"/>
      <c r="FX1494" s="12"/>
      <c r="FY1494" s="12"/>
      <c r="FZ1494" s="12"/>
      <c r="GA1494" s="12"/>
      <c r="GB1494" s="12"/>
      <c r="GC1494" s="12"/>
      <c r="GD1494" s="12"/>
      <c r="GE1494" s="12"/>
      <c r="GF1494" s="12"/>
      <c r="GG1494" s="12"/>
      <c r="GH1494" s="12"/>
      <c r="GI1494" s="12"/>
      <c r="GJ1494" s="12"/>
      <c r="GK1494" s="12"/>
      <c r="GL1494" s="12"/>
      <c r="GM1494" s="12"/>
      <c r="GN1494" s="12"/>
      <c r="GO1494" s="12"/>
      <c r="GP1494" s="12"/>
      <c r="GQ1494" s="12"/>
      <c r="GR1494" s="12"/>
    </row>
    <row r="1495" spans="1:200" x14ac:dyDescent="0.2">
      <c r="A1495" s="79">
        <f t="shared" si="609"/>
        <v>44567</v>
      </c>
      <c r="B1495" s="80">
        <f t="shared" ca="1" si="610"/>
        <v>1255.5320899999999</v>
      </c>
      <c r="C1495" s="81">
        <f t="shared" si="611"/>
        <v>1000</v>
      </c>
      <c r="D1495" s="82">
        <f ca="1">IF(A1495&lt;$B$1,VLOOKUP(A1495,[1]DI!$A$4:$B$15000,2,FALSE),0)</f>
        <v>9.1499999999999998E-2</v>
      </c>
      <c r="E1495" s="81">
        <f t="shared" ca="1" si="612"/>
        <v>3.4749E-4</v>
      </c>
      <c r="F1495" s="83">
        <f t="shared" si="607"/>
        <v>1.1679999999999999</v>
      </c>
      <c r="G1495" s="84">
        <f t="shared" ca="1" si="613"/>
        <v>1.0004058683199999</v>
      </c>
      <c r="H1495" s="81">
        <f ca="1">TRUNC(PRODUCT(G$10:G1494),15)</f>
        <v>1.2555320865998101</v>
      </c>
      <c r="I1495" s="81">
        <f t="shared" si="614"/>
        <v>1</v>
      </c>
      <c r="J1495" s="81">
        <f t="shared" ca="1" si="615"/>
        <v>1.25553209</v>
      </c>
      <c r="K1495" s="81">
        <f t="shared" ca="1" si="616"/>
        <v>255.53209000000001</v>
      </c>
      <c r="L1495" s="85">
        <f>IF(VLOOKUP(A1495,$U$12:$AD$125,8)=VLOOKUP(A1494,$U$12:$AD$125,8),0,VLOOKUP(A1495,U$12:$AD$125,8))</f>
        <v>0</v>
      </c>
      <c r="M1495" s="86">
        <f>IF(L1495&gt;0,VLOOKUP(L1495,T$12:$AC$125,7),0)</f>
        <v>0</v>
      </c>
      <c r="N1495" s="81">
        <f t="shared" si="608"/>
        <v>0</v>
      </c>
      <c r="O1495" s="81">
        <f t="shared" ca="1" si="617"/>
        <v>255.53209000000001</v>
      </c>
      <c r="P1495" s="87" t="str">
        <f t="shared" si="618"/>
        <v>J=</v>
      </c>
      <c r="Q1495" s="88">
        <f t="shared" si="619"/>
        <v>44676</v>
      </c>
      <c r="R1495" s="7"/>
      <c r="S1495" s="7"/>
      <c r="T1495" s="7"/>
      <c r="U1495" s="7"/>
      <c r="V1495" s="7"/>
      <c r="W1495" s="7"/>
      <c r="X1495" s="7"/>
      <c r="Y1495" s="7"/>
      <c r="Z1495" s="7"/>
      <c r="AA1495" s="7"/>
      <c r="AB1495" s="7"/>
      <c r="AC1495" s="7"/>
      <c r="AD1495" s="7"/>
      <c r="AE1495" s="7"/>
      <c r="AF1495" s="65"/>
      <c r="AG1495" s="9"/>
      <c r="AH1495" s="9"/>
      <c r="AI1495" s="4"/>
      <c r="AJ1495" s="10"/>
      <c r="AK1495" s="4"/>
      <c r="AL1495" s="65"/>
      <c r="AM1495" s="10"/>
      <c r="AN1495" s="9"/>
      <c r="AO1495" s="7"/>
      <c r="AP1495" s="11"/>
      <c r="AQ1495" s="9"/>
      <c r="AR1495" s="8"/>
      <c r="AS1495" s="65"/>
      <c r="AT1495" s="12"/>
      <c r="AU1495" s="12"/>
      <c r="AV1495" s="22"/>
      <c r="AW1495" s="12"/>
      <c r="AX1495" s="12"/>
      <c r="AY1495" s="12"/>
      <c r="AZ1495" s="12"/>
      <c r="BA1495" s="12"/>
      <c r="BB1495" s="12"/>
      <c r="BC1495" s="12"/>
      <c r="BD1495" s="12"/>
      <c r="BE1495" s="12"/>
      <c r="BF1495" s="12"/>
      <c r="BG1495" s="12"/>
      <c r="BH1495" s="12"/>
      <c r="BI1495" s="12"/>
      <c r="BJ1495" s="12"/>
      <c r="BK1495" s="12"/>
      <c r="BL1495" s="12"/>
      <c r="BM1495" s="12"/>
      <c r="BN1495" s="12"/>
      <c r="BO1495" s="12"/>
      <c r="BP1495" s="12"/>
      <c r="BQ1495" s="12"/>
      <c r="BR1495" s="12"/>
      <c r="BS1495" s="12"/>
      <c r="BT1495" s="12"/>
      <c r="BU1495" s="12"/>
      <c r="BV1495" s="12"/>
      <c r="BW1495" s="12"/>
      <c r="BX1495" s="12"/>
      <c r="BY1495" s="12"/>
      <c r="BZ1495" s="12"/>
      <c r="CA1495" s="12"/>
      <c r="CB1495" s="12"/>
      <c r="CC1495" s="12"/>
      <c r="CD1495" s="12"/>
      <c r="CE1495" s="12"/>
      <c r="CF1495" s="12"/>
      <c r="CG1495" s="12"/>
      <c r="CH1495" s="12"/>
      <c r="CI1495" s="12"/>
      <c r="CJ1495" s="12"/>
      <c r="CK1495" s="12"/>
      <c r="CL1495" s="12"/>
      <c r="CM1495" s="12"/>
      <c r="CN1495" s="12"/>
      <c r="CO1495" s="12"/>
      <c r="CP1495" s="12"/>
      <c r="CQ1495" s="12"/>
      <c r="CR1495" s="12"/>
      <c r="CS1495" s="12"/>
      <c r="CT1495" s="12"/>
      <c r="CU1495" s="12"/>
      <c r="CV1495" s="12"/>
      <c r="CW1495" s="12"/>
      <c r="CX1495" s="12"/>
      <c r="CY1495" s="12"/>
      <c r="CZ1495" s="12"/>
      <c r="DA1495" s="12"/>
      <c r="DB1495" s="12"/>
      <c r="DC1495" s="12"/>
      <c r="DD1495" s="12"/>
      <c r="DE1495" s="12"/>
      <c r="DF1495" s="12"/>
      <c r="DG1495" s="12"/>
      <c r="DH1495" s="12"/>
      <c r="DI1495" s="12"/>
      <c r="DJ1495" s="12"/>
      <c r="DK1495" s="12"/>
      <c r="DL1495" s="12"/>
      <c r="DM1495" s="12"/>
      <c r="DN1495" s="12"/>
      <c r="DO1495" s="12"/>
      <c r="DP1495" s="12"/>
      <c r="DQ1495" s="12"/>
      <c r="DR1495" s="12"/>
      <c r="DS1495" s="12"/>
      <c r="DT1495" s="12"/>
      <c r="DU1495" s="12"/>
      <c r="DV1495" s="12"/>
      <c r="DW1495" s="12"/>
      <c r="DX1495" s="12"/>
      <c r="DY1495" s="12"/>
      <c r="DZ1495" s="12"/>
      <c r="EA1495" s="12"/>
      <c r="EB1495" s="12"/>
      <c r="EC1495" s="12"/>
      <c r="ED1495" s="12"/>
      <c r="EE1495" s="12"/>
      <c r="EF1495" s="12"/>
      <c r="EG1495" s="12"/>
      <c r="EH1495" s="12"/>
      <c r="EI1495" s="12"/>
      <c r="EJ1495" s="12"/>
      <c r="EK1495" s="12"/>
      <c r="EL1495" s="12"/>
      <c r="EM1495" s="12"/>
      <c r="EN1495" s="12"/>
      <c r="EO1495" s="12"/>
      <c r="EP1495" s="12"/>
      <c r="EQ1495" s="12"/>
      <c r="ER1495" s="12"/>
      <c r="ES1495" s="12"/>
      <c r="ET1495" s="12"/>
      <c r="EU1495" s="12"/>
      <c r="EV1495" s="12"/>
      <c r="EW1495" s="12"/>
      <c r="EX1495" s="12"/>
      <c r="EY1495" s="12"/>
      <c r="EZ1495" s="12"/>
      <c r="FA1495" s="12"/>
      <c r="FB1495" s="12"/>
      <c r="FC1495" s="12"/>
      <c r="FD1495" s="12"/>
      <c r="FE1495" s="12"/>
      <c r="FF1495" s="12"/>
      <c r="FG1495" s="12"/>
      <c r="FH1495" s="12"/>
      <c r="FI1495" s="12"/>
      <c r="FJ1495" s="12"/>
      <c r="FK1495" s="12"/>
      <c r="FL1495" s="12"/>
      <c r="FM1495" s="12"/>
      <c r="FN1495" s="12"/>
      <c r="FO1495" s="12"/>
      <c r="FP1495" s="12"/>
      <c r="FQ1495" s="12"/>
      <c r="FR1495" s="12"/>
      <c r="FS1495" s="12"/>
      <c r="FT1495" s="12"/>
      <c r="FU1495" s="12"/>
      <c r="FV1495" s="12"/>
      <c r="FW1495" s="12"/>
      <c r="FX1495" s="12"/>
      <c r="FY1495" s="12"/>
      <c r="FZ1495" s="12"/>
      <c r="GA1495" s="12"/>
      <c r="GB1495" s="12"/>
      <c r="GC1495" s="12"/>
      <c r="GD1495" s="12"/>
      <c r="GE1495" s="12"/>
      <c r="GF1495" s="12"/>
      <c r="GG1495" s="12"/>
      <c r="GH1495" s="12"/>
      <c r="GI1495" s="12"/>
      <c r="GJ1495" s="12"/>
      <c r="GK1495" s="12"/>
      <c r="GL1495" s="12"/>
      <c r="GM1495" s="12"/>
      <c r="GN1495" s="12"/>
      <c r="GO1495" s="12"/>
      <c r="GP1495" s="12"/>
      <c r="GQ1495" s="12"/>
      <c r="GR1495" s="12"/>
    </row>
    <row r="1496" spans="1:200" x14ac:dyDescent="0.2">
      <c r="A1496" s="79">
        <f t="shared" si="609"/>
        <v>44568</v>
      </c>
      <c r="B1496" s="80">
        <f t="shared" ca="1" si="610"/>
        <v>1256.0416700000001</v>
      </c>
      <c r="C1496" s="81">
        <f t="shared" si="611"/>
        <v>1000</v>
      </c>
      <c r="D1496" s="82">
        <f ca="1">IF(A1496&lt;$B$1,VLOOKUP(A1496,[1]DI!$A$4:$B$15000,2,FALSE),0)</f>
        <v>9.1499999999999998E-2</v>
      </c>
      <c r="E1496" s="81">
        <f t="shared" ca="1" si="612"/>
        <v>3.4749E-4</v>
      </c>
      <c r="F1496" s="83">
        <f t="shared" si="607"/>
        <v>1.1679999999999999</v>
      </c>
      <c r="G1496" s="84">
        <f t="shared" ca="1" si="613"/>
        <v>1.0004058683199999</v>
      </c>
      <c r="H1496" s="81">
        <f ca="1">TRUNC(PRODUCT(G$10:G1495),15)</f>
        <v>1.2560416672985</v>
      </c>
      <c r="I1496" s="81">
        <f t="shared" si="614"/>
        <v>1</v>
      </c>
      <c r="J1496" s="81">
        <f t="shared" ca="1" si="615"/>
        <v>1.2560416700000001</v>
      </c>
      <c r="K1496" s="81">
        <f t="shared" ca="1" si="616"/>
        <v>256.04167000000001</v>
      </c>
      <c r="L1496" s="85">
        <f>IF(VLOOKUP(A1496,$U$12:$AD$125,8)=VLOOKUP(A1495,$U$12:$AD$125,8),0,VLOOKUP(A1496,U$12:$AD$125,8))</f>
        <v>0</v>
      </c>
      <c r="M1496" s="86">
        <f>IF(L1496&gt;0,VLOOKUP(L1496,T$12:$AC$125,7),0)</f>
        <v>0</v>
      </c>
      <c r="N1496" s="81">
        <f t="shared" si="608"/>
        <v>0</v>
      </c>
      <c r="O1496" s="81">
        <f t="shared" ca="1" si="617"/>
        <v>256.04167000000001</v>
      </c>
      <c r="P1496" s="87" t="str">
        <f t="shared" si="618"/>
        <v>J=</v>
      </c>
      <c r="Q1496" s="88">
        <f t="shared" si="619"/>
        <v>44676</v>
      </c>
      <c r="R1496" s="7"/>
      <c r="S1496" s="7"/>
      <c r="T1496" s="7"/>
      <c r="U1496" s="7"/>
      <c r="V1496" s="7"/>
      <c r="W1496" s="7"/>
      <c r="X1496" s="7"/>
      <c r="Y1496" s="7"/>
      <c r="Z1496" s="7"/>
      <c r="AA1496" s="7"/>
      <c r="AB1496" s="7"/>
      <c r="AC1496" s="7"/>
      <c r="AD1496" s="7"/>
      <c r="AE1496" s="7"/>
      <c r="AF1496" s="65"/>
      <c r="AG1496" s="9"/>
      <c r="AH1496" s="9"/>
      <c r="AI1496" s="4"/>
      <c r="AJ1496" s="10"/>
      <c r="AK1496" s="4"/>
      <c r="AL1496" s="65"/>
      <c r="AM1496" s="10"/>
      <c r="AN1496" s="9"/>
      <c r="AO1496" s="7"/>
      <c r="AP1496" s="11"/>
      <c r="AQ1496" s="9"/>
      <c r="AR1496" s="8"/>
      <c r="AS1496" s="65"/>
      <c r="AT1496" s="12"/>
      <c r="AU1496" s="12"/>
      <c r="AV1496" s="22"/>
      <c r="AW1496" s="12"/>
      <c r="AX1496" s="12"/>
      <c r="AY1496" s="12"/>
      <c r="AZ1496" s="12"/>
      <c r="BA1496" s="12"/>
      <c r="BB1496" s="12"/>
      <c r="BC1496" s="12"/>
      <c r="BD1496" s="12"/>
      <c r="BE1496" s="12"/>
      <c r="BF1496" s="12"/>
      <c r="BG1496" s="12"/>
      <c r="BH1496" s="12"/>
      <c r="BI1496" s="12"/>
      <c r="BJ1496" s="12"/>
      <c r="BK1496" s="12"/>
      <c r="BL1496" s="12"/>
      <c r="BM1496" s="12"/>
      <c r="BN1496" s="12"/>
      <c r="BO1496" s="12"/>
      <c r="BP1496" s="12"/>
      <c r="BQ1496" s="12"/>
      <c r="BR1496" s="12"/>
      <c r="BS1496" s="12"/>
      <c r="BT1496" s="12"/>
      <c r="BU1496" s="12"/>
      <c r="BV1496" s="12"/>
      <c r="BW1496" s="12"/>
      <c r="BX1496" s="12"/>
      <c r="BY1496" s="12"/>
      <c r="BZ1496" s="12"/>
      <c r="CA1496" s="12"/>
      <c r="CB1496" s="12"/>
      <c r="CC1496" s="12"/>
      <c r="CD1496" s="12"/>
      <c r="CE1496" s="12"/>
      <c r="CF1496" s="12"/>
      <c r="CG1496" s="12"/>
      <c r="CH1496" s="12"/>
      <c r="CI1496" s="12"/>
      <c r="CJ1496" s="12"/>
      <c r="CK1496" s="12"/>
      <c r="CL1496" s="12"/>
      <c r="CM1496" s="12"/>
      <c r="CN1496" s="12"/>
      <c r="CO1496" s="12"/>
      <c r="CP1496" s="12"/>
      <c r="CQ1496" s="12"/>
      <c r="CR1496" s="12"/>
      <c r="CS1496" s="12"/>
      <c r="CT1496" s="12"/>
      <c r="CU1496" s="12"/>
      <c r="CV1496" s="12"/>
      <c r="CW1496" s="12"/>
      <c r="CX1496" s="12"/>
      <c r="CY1496" s="12"/>
      <c r="CZ1496" s="12"/>
      <c r="DA1496" s="12"/>
      <c r="DB1496" s="12"/>
      <c r="DC1496" s="12"/>
      <c r="DD1496" s="12"/>
      <c r="DE1496" s="12"/>
      <c r="DF1496" s="12"/>
      <c r="DG1496" s="12"/>
      <c r="DH1496" s="12"/>
      <c r="DI1496" s="12"/>
      <c r="DJ1496" s="12"/>
      <c r="DK1496" s="12"/>
      <c r="DL1496" s="12"/>
      <c r="DM1496" s="12"/>
      <c r="DN1496" s="12"/>
      <c r="DO1496" s="12"/>
      <c r="DP1496" s="12"/>
      <c r="DQ1496" s="12"/>
      <c r="DR1496" s="12"/>
      <c r="DS1496" s="12"/>
      <c r="DT1496" s="12"/>
      <c r="DU1496" s="12"/>
      <c r="DV1496" s="12"/>
      <c r="DW1496" s="12"/>
      <c r="DX1496" s="12"/>
      <c r="DY1496" s="12"/>
      <c r="DZ1496" s="12"/>
      <c r="EA1496" s="12"/>
      <c r="EB1496" s="12"/>
      <c r="EC1496" s="12"/>
      <c r="ED1496" s="12"/>
      <c r="EE1496" s="12"/>
      <c r="EF1496" s="12"/>
      <c r="EG1496" s="12"/>
      <c r="EH1496" s="12"/>
      <c r="EI1496" s="12"/>
      <c r="EJ1496" s="12"/>
      <c r="EK1496" s="12"/>
      <c r="EL1496" s="12"/>
      <c r="EM1496" s="12"/>
      <c r="EN1496" s="12"/>
      <c r="EO1496" s="12"/>
      <c r="EP1496" s="12"/>
      <c r="EQ1496" s="12"/>
      <c r="ER1496" s="12"/>
      <c r="ES1496" s="12"/>
      <c r="ET1496" s="12"/>
      <c r="EU1496" s="12"/>
      <c r="EV1496" s="12"/>
      <c r="EW1496" s="12"/>
      <c r="EX1496" s="12"/>
      <c r="EY1496" s="12"/>
      <c r="EZ1496" s="12"/>
      <c r="FA1496" s="12"/>
      <c r="FB1496" s="12"/>
      <c r="FC1496" s="12"/>
      <c r="FD1496" s="12"/>
      <c r="FE1496" s="12"/>
      <c r="FF1496" s="12"/>
      <c r="FG1496" s="12"/>
      <c r="FH1496" s="12"/>
      <c r="FI1496" s="12"/>
      <c r="FJ1496" s="12"/>
      <c r="FK1496" s="12"/>
      <c r="FL1496" s="12"/>
      <c r="FM1496" s="12"/>
      <c r="FN1496" s="12"/>
      <c r="FO1496" s="12"/>
      <c r="FP1496" s="12"/>
      <c r="FQ1496" s="12"/>
      <c r="FR1496" s="12"/>
      <c r="FS1496" s="12"/>
      <c r="FT1496" s="12"/>
      <c r="FU1496" s="12"/>
      <c r="FV1496" s="12"/>
      <c r="FW1496" s="12"/>
      <c r="FX1496" s="12"/>
      <c r="FY1496" s="12"/>
      <c r="FZ1496" s="12"/>
      <c r="GA1496" s="12"/>
      <c r="GB1496" s="12"/>
      <c r="GC1496" s="12"/>
      <c r="GD1496" s="12"/>
      <c r="GE1496" s="12"/>
      <c r="GF1496" s="12"/>
      <c r="GG1496" s="12"/>
      <c r="GH1496" s="12"/>
      <c r="GI1496" s="12"/>
      <c r="GJ1496" s="12"/>
      <c r="GK1496" s="12"/>
      <c r="GL1496" s="12"/>
      <c r="GM1496" s="12"/>
      <c r="GN1496" s="12"/>
      <c r="GO1496" s="12"/>
      <c r="GP1496" s="12"/>
      <c r="GQ1496" s="12"/>
      <c r="GR1496" s="12"/>
    </row>
    <row r="1497" spans="1:200" x14ac:dyDescent="0.2">
      <c r="A1497" s="79">
        <f t="shared" si="609"/>
        <v>44569</v>
      </c>
      <c r="B1497" s="80">
        <f t="shared" ca="1" si="610"/>
        <v>1256.5514499999999</v>
      </c>
      <c r="C1497" s="81">
        <f t="shared" si="611"/>
        <v>1000</v>
      </c>
      <c r="D1497" s="82">
        <f ca="1">IF(A1497&lt;$B$1,VLOOKUP(A1497,[1]DI!$A$4:$B$15000,2,FALSE),0)</f>
        <v>0</v>
      </c>
      <c r="E1497" s="81">
        <f t="shared" ca="1" si="612"/>
        <v>0</v>
      </c>
      <c r="F1497" s="83">
        <f t="shared" si="607"/>
        <v>1.1679999999999999</v>
      </c>
      <c r="G1497" s="84">
        <f t="shared" ca="1" si="613"/>
        <v>1</v>
      </c>
      <c r="H1497" s="81">
        <f ca="1">TRUNC(PRODUCT(G$10:G1496),15)</f>
        <v>1.25655145481986</v>
      </c>
      <c r="I1497" s="81">
        <f t="shared" si="614"/>
        <v>1</v>
      </c>
      <c r="J1497" s="81">
        <f t="shared" ca="1" si="615"/>
        <v>1.2565514499999999</v>
      </c>
      <c r="K1497" s="81">
        <f t="shared" ca="1" si="616"/>
        <v>256.55144999999999</v>
      </c>
      <c r="L1497" s="85">
        <f>IF(VLOOKUP(A1497,$U$12:$AD$125,8)=VLOOKUP(A1496,$U$12:$AD$125,8),0,VLOOKUP(A1497,U$12:$AD$125,8))</f>
        <v>0</v>
      </c>
      <c r="M1497" s="86">
        <f>IF(L1497&gt;0,VLOOKUP(L1497,T$12:$AC$125,7),0)</f>
        <v>0</v>
      </c>
      <c r="N1497" s="81">
        <f t="shared" si="608"/>
        <v>0</v>
      </c>
      <c r="O1497" s="81">
        <f t="shared" ca="1" si="617"/>
        <v>256.55144999999999</v>
      </c>
      <c r="P1497" s="87" t="str">
        <f t="shared" si="618"/>
        <v>J=</v>
      </c>
      <c r="Q1497" s="88">
        <f t="shared" si="619"/>
        <v>44676</v>
      </c>
      <c r="R1497" s="7"/>
      <c r="S1497" s="7"/>
      <c r="T1497" s="7"/>
      <c r="U1497" s="7"/>
      <c r="V1497" s="7"/>
      <c r="W1497" s="7"/>
      <c r="X1497" s="7"/>
      <c r="Y1497" s="7"/>
      <c r="Z1497" s="7"/>
      <c r="AA1497" s="7"/>
      <c r="AB1497" s="7"/>
      <c r="AC1497" s="7"/>
      <c r="AD1497" s="7"/>
      <c r="AE1497" s="7"/>
      <c r="AF1497" s="65"/>
      <c r="AG1497" s="9"/>
      <c r="AH1497" s="9"/>
      <c r="AI1497" s="4"/>
      <c r="AJ1497" s="10"/>
      <c r="AK1497" s="4"/>
      <c r="AL1497" s="65"/>
      <c r="AM1497" s="10"/>
      <c r="AN1497" s="9"/>
      <c r="AO1497" s="7"/>
      <c r="AP1497" s="11"/>
      <c r="AQ1497" s="9"/>
      <c r="AR1497" s="8"/>
      <c r="AS1497" s="65"/>
      <c r="AT1497" s="12"/>
      <c r="AU1497" s="12"/>
      <c r="AV1497" s="22"/>
      <c r="AW1497" s="12"/>
      <c r="AX1497" s="12"/>
      <c r="AY1497" s="12"/>
      <c r="AZ1497" s="12"/>
      <c r="BA1497" s="12"/>
      <c r="BB1497" s="12"/>
      <c r="BC1497" s="12"/>
      <c r="BD1497" s="12"/>
      <c r="BE1497" s="12"/>
      <c r="BF1497" s="12"/>
      <c r="BG1497" s="12"/>
      <c r="BH1497" s="12"/>
      <c r="BI1497" s="12"/>
      <c r="BJ1497" s="12"/>
      <c r="BK1497" s="12"/>
      <c r="BL1497" s="12"/>
      <c r="BM1497" s="12"/>
      <c r="BN1497" s="12"/>
      <c r="BO1497" s="12"/>
      <c r="BP1497" s="12"/>
      <c r="BQ1497" s="12"/>
      <c r="BR1497" s="12"/>
      <c r="BS1497" s="12"/>
      <c r="BT1497" s="12"/>
      <c r="BU1497" s="12"/>
      <c r="BV1497" s="12"/>
      <c r="BW1497" s="12"/>
      <c r="BX1497" s="12"/>
      <c r="BY1497" s="12"/>
      <c r="BZ1497" s="12"/>
      <c r="CA1497" s="12"/>
      <c r="CB1497" s="12"/>
      <c r="CC1497" s="12"/>
      <c r="CD1497" s="12"/>
      <c r="CE1497" s="12"/>
      <c r="CF1497" s="12"/>
      <c r="CG1497" s="12"/>
      <c r="CH1497" s="12"/>
      <c r="CI1497" s="12"/>
      <c r="CJ1497" s="12"/>
      <c r="CK1497" s="12"/>
      <c r="CL1497" s="12"/>
      <c r="CM1497" s="12"/>
      <c r="CN1497" s="12"/>
      <c r="CO1497" s="12"/>
      <c r="CP1497" s="12"/>
      <c r="CQ1497" s="12"/>
      <c r="CR1497" s="12"/>
      <c r="CS1497" s="12"/>
      <c r="CT1497" s="12"/>
      <c r="CU1497" s="12"/>
      <c r="CV1497" s="12"/>
      <c r="CW1497" s="12"/>
      <c r="CX1497" s="12"/>
      <c r="CY1497" s="12"/>
      <c r="CZ1497" s="12"/>
      <c r="DA1497" s="12"/>
      <c r="DB1497" s="12"/>
      <c r="DC1497" s="12"/>
      <c r="DD1497" s="12"/>
      <c r="DE1497" s="12"/>
      <c r="DF1497" s="12"/>
      <c r="DG1497" s="12"/>
      <c r="DH1497" s="12"/>
      <c r="DI1497" s="12"/>
      <c r="DJ1497" s="12"/>
      <c r="DK1497" s="12"/>
      <c r="DL1497" s="12"/>
      <c r="DM1497" s="12"/>
      <c r="DN1497" s="12"/>
      <c r="DO1497" s="12"/>
      <c r="DP1497" s="12"/>
      <c r="DQ1497" s="12"/>
      <c r="DR1497" s="12"/>
      <c r="DS1497" s="12"/>
      <c r="DT1497" s="12"/>
      <c r="DU1497" s="12"/>
      <c r="DV1497" s="12"/>
      <c r="DW1497" s="12"/>
      <c r="DX1497" s="12"/>
      <c r="DY1497" s="12"/>
      <c r="DZ1497" s="12"/>
      <c r="EA1497" s="12"/>
      <c r="EB1497" s="12"/>
      <c r="EC1497" s="12"/>
      <c r="ED1497" s="12"/>
      <c r="EE1497" s="12"/>
      <c r="EF1497" s="12"/>
      <c r="EG1497" s="12"/>
      <c r="EH1497" s="12"/>
      <c r="EI1497" s="12"/>
      <c r="EJ1497" s="12"/>
      <c r="EK1497" s="12"/>
      <c r="EL1497" s="12"/>
      <c r="EM1497" s="12"/>
      <c r="EN1497" s="12"/>
      <c r="EO1497" s="12"/>
      <c r="EP1497" s="12"/>
      <c r="EQ1497" s="12"/>
      <c r="ER1497" s="12"/>
      <c r="ES1497" s="12"/>
      <c r="ET1497" s="12"/>
      <c r="EU1497" s="12"/>
      <c r="EV1497" s="12"/>
      <c r="EW1497" s="12"/>
      <c r="EX1497" s="12"/>
      <c r="EY1497" s="12"/>
      <c r="EZ1497" s="12"/>
      <c r="FA1497" s="12"/>
      <c r="FB1497" s="12"/>
      <c r="FC1497" s="12"/>
      <c r="FD1497" s="12"/>
      <c r="FE1497" s="12"/>
      <c r="FF1497" s="12"/>
      <c r="FG1497" s="12"/>
      <c r="FH1497" s="12"/>
      <c r="FI1497" s="12"/>
      <c r="FJ1497" s="12"/>
      <c r="FK1497" s="12"/>
      <c r="FL1497" s="12"/>
      <c r="FM1497" s="12"/>
      <c r="FN1497" s="12"/>
      <c r="FO1497" s="12"/>
      <c r="FP1497" s="12"/>
      <c r="FQ1497" s="12"/>
      <c r="FR1497" s="12"/>
      <c r="FS1497" s="12"/>
      <c r="FT1497" s="12"/>
      <c r="FU1497" s="12"/>
      <c r="FV1497" s="12"/>
      <c r="FW1497" s="12"/>
      <c r="FX1497" s="12"/>
      <c r="FY1497" s="12"/>
      <c r="FZ1497" s="12"/>
      <c r="GA1497" s="12"/>
      <c r="GB1497" s="12"/>
      <c r="GC1497" s="12"/>
      <c r="GD1497" s="12"/>
      <c r="GE1497" s="12"/>
      <c r="GF1497" s="12"/>
      <c r="GG1497" s="12"/>
      <c r="GH1497" s="12"/>
      <c r="GI1497" s="12"/>
      <c r="GJ1497" s="12"/>
      <c r="GK1497" s="12"/>
      <c r="GL1497" s="12"/>
      <c r="GM1497" s="12"/>
      <c r="GN1497" s="12"/>
      <c r="GO1497" s="12"/>
      <c r="GP1497" s="12"/>
      <c r="GQ1497" s="12"/>
      <c r="GR1497" s="12"/>
    </row>
    <row r="1498" spans="1:200" x14ac:dyDescent="0.2">
      <c r="A1498" s="79">
        <f t="shared" si="609"/>
        <v>44570</v>
      </c>
      <c r="B1498" s="80">
        <f t="shared" ca="1" si="610"/>
        <v>1256.5514499999999</v>
      </c>
      <c r="C1498" s="81">
        <f t="shared" si="611"/>
        <v>1000</v>
      </c>
      <c r="D1498" s="82">
        <f ca="1">IF(A1498&lt;$B$1,VLOOKUP(A1498,[1]DI!$A$4:$B$15000,2,FALSE),0)</f>
        <v>0</v>
      </c>
      <c r="E1498" s="81">
        <f t="shared" ca="1" si="612"/>
        <v>0</v>
      </c>
      <c r="F1498" s="83">
        <f t="shared" si="607"/>
        <v>1.1679999999999999</v>
      </c>
      <c r="G1498" s="84">
        <f t="shared" ca="1" si="613"/>
        <v>1</v>
      </c>
      <c r="H1498" s="81">
        <f ca="1">TRUNC(PRODUCT(G$10:G1497),15)</f>
        <v>1.25655145481986</v>
      </c>
      <c r="I1498" s="81">
        <f t="shared" si="614"/>
        <v>1</v>
      </c>
      <c r="J1498" s="81">
        <f t="shared" ca="1" si="615"/>
        <v>1.2565514499999999</v>
      </c>
      <c r="K1498" s="81">
        <f t="shared" ca="1" si="616"/>
        <v>256.55144999999999</v>
      </c>
      <c r="L1498" s="85">
        <f>IF(VLOOKUP(A1498,$U$12:$AD$125,8)=VLOOKUP(A1497,$U$12:$AD$125,8),0,VLOOKUP(A1498,U$12:$AD$125,8))</f>
        <v>0</v>
      </c>
      <c r="M1498" s="86">
        <f>IF(L1498&gt;0,VLOOKUP(L1498,T$12:$AC$125,7),0)</f>
        <v>0</v>
      </c>
      <c r="N1498" s="81">
        <f t="shared" si="608"/>
        <v>0</v>
      </c>
      <c r="O1498" s="81">
        <f t="shared" ca="1" si="617"/>
        <v>256.55144999999999</v>
      </c>
      <c r="P1498" s="87" t="str">
        <f t="shared" si="618"/>
        <v>J=</v>
      </c>
      <c r="Q1498" s="88">
        <f t="shared" si="619"/>
        <v>44676</v>
      </c>
      <c r="R1498" s="7"/>
      <c r="S1498" s="7"/>
      <c r="T1498" s="7"/>
      <c r="U1498" s="7"/>
      <c r="V1498" s="7"/>
      <c r="W1498" s="7"/>
      <c r="X1498" s="7"/>
      <c r="Y1498" s="7"/>
      <c r="Z1498" s="7"/>
      <c r="AA1498" s="7"/>
      <c r="AB1498" s="7"/>
      <c r="AC1498" s="7"/>
      <c r="AD1498" s="7"/>
      <c r="AE1498" s="7"/>
      <c r="AF1498" s="65"/>
      <c r="AG1498" s="9"/>
      <c r="AH1498" s="9"/>
      <c r="AI1498" s="4"/>
      <c r="AJ1498" s="10"/>
      <c r="AK1498" s="4"/>
      <c r="AL1498" s="65"/>
      <c r="AM1498" s="10"/>
      <c r="AN1498" s="9"/>
      <c r="AO1498" s="7"/>
      <c r="AP1498" s="11"/>
      <c r="AQ1498" s="9"/>
      <c r="AR1498" s="8"/>
      <c r="AS1498" s="65"/>
      <c r="AT1498" s="12"/>
      <c r="AU1498" s="12"/>
      <c r="AV1498" s="22"/>
      <c r="AW1498" s="12"/>
      <c r="AX1498" s="12"/>
      <c r="AY1498" s="12"/>
      <c r="AZ1498" s="12"/>
      <c r="BA1498" s="12"/>
      <c r="BB1498" s="12"/>
      <c r="BC1498" s="12"/>
      <c r="BD1498" s="12"/>
      <c r="BE1498" s="12"/>
      <c r="BF1498" s="12"/>
      <c r="BG1498" s="12"/>
      <c r="BH1498" s="12"/>
      <c r="BI1498" s="12"/>
      <c r="BJ1498" s="12"/>
      <c r="BK1498" s="12"/>
      <c r="BL1498" s="12"/>
      <c r="BM1498" s="12"/>
      <c r="BN1498" s="12"/>
      <c r="BO1498" s="12"/>
      <c r="BP1498" s="12"/>
      <c r="BQ1498" s="12"/>
      <c r="BR1498" s="12"/>
      <c r="BS1498" s="12"/>
      <c r="BT1498" s="12"/>
      <c r="BU1498" s="12"/>
      <c r="BV1498" s="12"/>
      <c r="BW1498" s="12"/>
      <c r="BX1498" s="12"/>
      <c r="BY1498" s="12"/>
      <c r="BZ1498" s="12"/>
      <c r="CA1498" s="12"/>
      <c r="CB1498" s="12"/>
      <c r="CC1498" s="12"/>
      <c r="CD1498" s="12"/>
      <c r="CE1498" s="12"/>
      <c r="CF1498" s="12"/>
      <c r="CG1498" s="12"/>
      <c r="CH1498" s="12"/>
      <c r="CI1498" s="12"/>
      <c r="CJ1498" s="12"/>
      <c r="CK1498" s="12"/>
      <c r="CL1498" s="12"/>
      <c r="CM1498" s="12"/>
      <c r="CN1498" s="12"/>
      <c r="CO1498" s="12"/>
      <c r="CP1498" s="12"/>
      <c r="CQ1498" s="12"/>
      <c r="CR1498" s="12"/>
      <c r="CS1498" s="12"/>
      <c r="CT1498" s="12"/>
      <c r="CU1498" s="12"/>
      <c r="CV1498" s="12"/>
      <c r="CW1498" s="12"/>
      <c r="CX1498" s="12"/>
      <c r="CY1498" s="12"/>
      <c r="CZ1498" s="12"/>
      <c r="DA1498" s="12"/>
      <c r="DB1498" s="12"/>
      <c r="DC1498" s="12"/>
      <c r="DD1498" s="12"/>
      <c r="DE1498" s="12"/>
      <c r="DF1498" s="12"/>
      <c r="DG1498" s="12"/>
      <c r="DH1498" s="12"/>
      <c r="DI1498" s="12"/>
      <c r="DJ1498" s="12"/>
      <c r="DK1498" s="12"/>
      <c r="DL1498" s="12"/>
      <c r="DM1498" s="12"/>
      <c r="DN1498" s="12"/>
      <c r="DO1498" s="12"/>
      <c r="DP1498" s="12"/>
      <c r="DQ1498" s="12"/>
      <c r="DR1498" s="12"/>
      <c r="DS1498" s="12"/>
      <c r="DT1498" s="12"/>
      <c r="DU1498" s="12"/>
      <c r="DV1498" s="12"/>
      <c r="DW1498" s="12"/>
      <c r="DX1498" s="12"/>
      <c r="DY1498" s="12"/>
      <c r="DZ1498" s="12"/>
      <c r="EA1498" s="12"/>
      <c r="EB1498" s="12"/>
      <c r="EC1498" s="12"/>
      <c r="ED1498" s="12"/>
      <c r="EE1498" s="12"/>
      <c r="EF1498" s="12"/>
      <c r="EG1498" s="12"/>
      <c r="EH1498" s="12"/>
      <c r="EI1498" s="12"/>
      <c r="EJ1498" s="12"/>
      <c r="EK1498" s="12"/>
      <c r="EL1498" s="12"/>
      <c r="EM1498" s="12"/>
      <c r="EN1498" s="12"/>
      <c r="EO1498" s="12"/>
      <c r="EP1498" s="12"/>
      <c r="EQ1498" s="12"/>
      <c r="ER1498" s="12"/>
      <c r="ES1498" s="12"/>
      <c r="ET1498" s="12"/>
      <c r="EU1498" s="12"/>
      <c r="EV1498" s="12"/>
      <c r="EW1498" s="12"/>
      <c r="EX1498" s="12"/>
      <c r="EY1498" s="12"/>
      <c r="EZ1498" s="12"/>
      <c r="FA1498" s="12"/>
      <c r="FB1498" s="12"/>
      <c r="FC1498" s="12"/>
      <c r="FD1498" s="12"/>
      <c r="FE1498" s="12"/>
      <c r="FF1498" s="12"/>
      <c r="FG1498" s="12"/>
      <c r="FH1498" s="12"/>
      <c r="FI1498" s="12"/>
      <c r="FJ1498" s="12"/>
      <c r="FK1498" s="12"/>
      <c r="FL1498" s="12"/>
      <c r="FM1498" s="12"/>
      <c r="FN1498" s="12"/>
      <c r="FO1498" s="12"/>
      <c r="FP1498" s="12"/>
      <c r="FQ1498" s="12"/>
      <c r="FR1498" s="12"/>
      <c r="FS1498" s="12"/>
      <c r="FT1498" s="12"/>
      <c r="FU1498" s="12"/>
      <c r="FV1498" s="12"/>
      <c r="FW1498" s="12"/>
      <c r="FX1498" s="12"/>
      <c r="FY1498" s="12"/>
      <c r="FZ1498" s="12"/>
      <c r="GA1498" s="12"/>
      <c r="GB1498" s="12"/>
      <c r="GC1498" s="12"/>
      <c r="GD1498" s="12"/>
      <c r="GE1498" s="12"/>
      <c r="GF1498" s="12"/>
      <c r="GG1498" s="12"/>
      <c r="GH1498" s="12"/>
      <c r="GI1498" s="12"/>
      <c r="GJ1498" s="12"/>
      <c r="GK1498" s="12"/>
      <c r="GL1498" s="12"/>
      <c r="GM1498" s="12"/>
      <c r="GN1498" s="12"/>
      <c r="GO1498" s="12"/>
      <c r="GP1498" s="12"/>
      <c r="GQ1498" s="12"/>
      <c r="GR1498" s="12"/>
    </row>
    <row r="1499" spans="1:200" x14ac:dyDescent="0.2">
      <c r="A1499" s="79">
        <f t="shared" si="609"/>
        <v>44571</v>
      </c>
      <c r="B1499" s="80">
        <f t="shared" ca="1" si="610"/>
        <v>1256.5514499999999</v>
      </c>
      <c r="C1499" s="81">
        <f t="shared" si="611"/>
        <v>1000</v>
      </c>
      <c r="D1499" s="82">
        <f ca="1">IF(A1499&lt;$B$1,VLOOKUP(A1499,[1]DI!$A$4:$B$15000,2,FALSE),0)</f>
        <v>9.1499999999999998E-2</v>
      </c>
      <c r="E1499" s="81">
        <f t="shared" ca="1" si="612"/>
        <v>3.4749E-4</v>
      </c>
      <c r="F1499" s="83">
        <f t="shared" si="607"/>
        <v>1.1679999999999999</v>
      </c>
      <c r="G1499" s="84">
        <f t="shared" ca="1" si="613"/>
        <v>1.0004058683199999</v>
      </c>
      <c r="H1499" s="81">
        <f ca="1">TRUNC(PRODUCT(G$10:G1498),15)</f>
        <v>1.25655145481986</v>
      </c>
      <c r="I1499" s="81">
        <f t="shared" si="614"/>
        <v>1</v>
      </c>
      <c r="J1499" s="81">
        <f t="shared" ca="1" si="615"/>
        <v>1.2565514499999999</v>
      </c>
      <c r="K1499" s="81">
        <f t="shared" ca="1" si="616"/>
        <v>256.55144999999999</v>
      </c>
      <c r="L1499" s="85">
        <f>IF(VLOOKUP(A1499,$U$12:$AD$125,8)=VLOOKUP(A1498,$U$12:$AD$125,8),0,VLOOKUP(A1499,U$12:$AD$125,8))</f>
        <v>0</v>
      </c>
      <c r="M1499" s="86">
        <f>IF(L1499&gt;0,VLOOKUP(L1499,T$12:$AC$125,7),0)</f>
        <v>0</v>
      </c>
      <c r="N1499" s="81">
        <f t="shared" si="608"/>
        <v>0</v>
      </c>
      <c r="O1499" s="81">
        <f t="shared" ca="1" si="617"/>
        <v>256.55144999999999</v>
      </c>
      <c r="P1499" s="87" t="str">
        <f t="shared" si="618"/>
        <v>J=</v>
      </c>
      <c r="Q1499" s="88">
        <f t="shared" si="619"/>
        <v>44676</v>
      </c>
      <c r="R1499" s="7"/>
      <c r="S1499" s="7"/>
      <c r="T1499" s="7"/>
      <c r="U1499" s="7"/>
      <c r="V1499" s="7"/>
      <c r="W1499" s="7"/>
      <c r="X1499" s="7"/>
      <c r="Y1499" s="7"/>
      <c r="Z1499" s="7"/>
      <c r="AA1499" s="7"/>
      <c r="AB1499" s="7"/>
      <c r="AC1499" s="7"/>
      <c r="AD1499" s="7"/>
      <c r="AE1499" s="7"/>
      <c r="AF1499" s="65"/>
      <c r="AG1499" s="9"/>
      <c r="AH1499" s="9"/>
      <c r="AI1499" s="4"/>
      <c r="AJ1499" s="10"/>
      <c r="AK1499" s="4"/>
      <c r="AL1499" s="65"/>
      <c r="AM1499" s="10"/>
      <c r="AN1499" s="9"/>
      <c r="AO1499" s="7"/>
      <c r="AP1499" s="11"/>
      <c r="AQ1499" s="9"/>
      <c r="AR1499" s="8"/>
      <c r="AS1499" s="65"/>
      <c r="AT1499" s="12"/>
      <c r="AU1499" s="12"/>
      <c r="AV1499" s="22"/>
      <c r="AW1499" s="12"/>
      <c r="AX1499" s="12"/>
      <c r="AY1499" s="12"/>
      <c r="AZ1499" s="12"/>
      <c r="BA1499" s="12"/>
      <c r="BB1499" s="12"/>
      <c r="BC1499" s="12"/>
      <c r="BD1499" s="12"/>
      <c r="BE1499" s="12"/>
      <c r="BF1499" s="12"/>
      <c r="BG1499" s="12"/>
      <c r="BH1499" s="12"/>
      <c r="BI1499" s="12"/>
      <c r="BJ1499" s="12"/>
      <c r="BK1499" s="12"/>
      <c r="BL1499" s="12"/>
      <c r="BM1499" s="12"/>
      <c r="BN1499" s="12"/>
      <c r="BO1499" s="12"/>
      <c r="BP1499" s="12"/>
      <c r="BQ1499" s="12"/>
      <c r="BR1499" s="12"/>
      <c r="BS1499" s="12"/>
      <c r="BT1499" s="12"/>
      <c r="BU1499" s="12"/>
      <c r="BV1499" s="12"/>
      <c r="BW1499" s="12"/>
      <c r="BX1499" s="12"/>
      <c r="BY1499" s="12"/>
      <c r="BZ1499" s="12"/>
      <c r="CA1499" s="12"/>
      <c r="CB1499" s="12"/>
      <c r="CC1499" s="12"/>
      <c r="CD1499" s="12"/>
      <c r="CE1499" s="12"/>
      <c r="CF1499" s="12"/>
      <c r="CG1499" s="12"/>
      <c r="CH1499" s="12"/>
      <c r="CI1499" s="12"/>
      <c r="CJ1499" s="12"/>
      <c r="CK1499" s="12"/>
      <c r="CL1499" s="12"/>
      <c r="CM1499" s="12"/>
      <c r="CN1499" s="12"/>
      <c r="CO1499" s="12"/>
      <c r="CP1499" s="12"/>
      <c r="CQ1499" s="12"/>
      <c r="CR1499" s="12"/>
      <c r="CS1499" s="12"/>
      <c r="CT1499" s="12"/>
      <c r="CU1499" s="12"/>
      <c r="CV1499" s="12"/>
      <c r="CW1499" s="12"/>
      <c r="CX1499" s="12"/>
      <c r="CY1499" s="12"/>
      <c r="CZ1499" s="12"/>
      <c r="DA1499" s="12"/>
      <c r="DB1499" s="12"/>
      <c r="DC1499" s="12"/>
      <c r="DD1499" s="12"/>
      <c r="DE1499" s="12"/>
      <c r="DF1499" s="12"/>
      <c r="DG1499" s="12"/>
      <c r="DH1499" s="12"/>
      <c r="DI1499" s="12"/>
      <c r="DJ1499" s="12"/>
      <c r="DK1499" s="12"/>
      <c r="DL1499" s="12"/>
      <c r="DM1499" s="12"/>
      <c r="DN1499" s="12"/>
      <c r="DO1499" s="12"/>
      <c r="DP1499" s="12"/>
      <c r="DQ1499" s="12"/>
      <c r="DR1499" s="12"/>
      <c r="DS1499" s="12"/>
      <c r="DT1499" s="12"/>
      <c r="DU1499" s="12"/>
      <c r="DV1499" s="12"/>
      <c r="DW1499" s="12"/>
      <c r="DX1499" s="12"/>
      <c r="DY1499" s="12"/>
      <c r="DZ1499" s="12"/>
      <c r="EA1499" s="12"/>
      <c r="EB1499" s="12"/>
      <c r="EC1499" s="12"/>
      <c r="ED1499" s="12"/>
      <c r="EE1499" s="12"/>
      <c r="EF1499" s="12"/>
      <c r="EG1499" s="12"/>
      <c r="EH1499" s="12"/>
      <c r="EI1499" s="12"/>
      <c r="EJ1499" s="12"/>
      <c r="EK1499" s="12"/>
      <c r="EL1499" s="12"/>
      <c r="EM1499" s="12"/>
      <c r="EN1499" s="12"/>
      <c r="EO1499" s="12"/>
      <c r="EP1499" s="12"/>
      <c r="EQ1499" s="12"/>
      <c r="ER1499" s="12"/>
      <c r="ES1499" s="12"/>
      <c r="ET1499" s="12"/>
      <c r="EU1499" s="12"/>
      <c r="EV1499" s="12"/>
      <c r="EW1499" s="12"/>
      <c r="EX1499" s="12"/>
      <c r="EY1499" s="12"/>
      <c r="EZ1499" s="12"/>
      <c r="FA1499" s="12"/>
      <c r="FB1499" s="12"/>
      <c r="FC1499" s="12"/>
      <c r="FD1499" s="12"/>
      <c r="FE1499" s="12"/>
      <c r="FF1499" s="12"/>
      <c r="FG1499" s="12"/>
      <c r="FH1499" s="12"/>
      <c r="FI1499" s="12"/>
      <c r="FJ1499" s="12"/>
      <c r="FK1499" s="12"/>
      <c r="FL1499" s="12"/>
      <c r="FM1499" s="12"/>
      <c r="FN1499" s="12"/>
      <c r="FO1499" s="12"/>
      <c r="FP1499" s="12"/>
      <c r="FQ1499" s="12"/>
      <c r="FR1499" s="12"/>
      <c r="FS1499" s="12"/>
      <c r="FT1499" s="12"/>
      <c r="FU1499" s="12"/>
      <c r="FV1499" s="12"/>
      <c r="FW1499" s="12"/>
      <c r="FX1499" s="12"/>
      <c r="FY1499" s="12"/>
      <c r="FZ1499" s="12"/>
      <c r="GA1499" s="12"/>
      <c r="GB1499" s="12"/>
      <c r="GC1499" s="12"/>
      <c r="GD1499" s="12"/>
      <c r="GE1499" s="12"/>
      <c r="GF1499" s="12"/>
      <c r="GG1499" s="12"/>
      <c r="GH1499" s="12"/>
      <c r="GI1499" s="12"/>
      <c r="GJ1499" s="12"/>
      <c r="GK1499" s="12"/>
      <c r="GL1499" s="12"/>
      <c r="GM1499" s="12"/>
      <c r="GN1499" s="12"/>
      <c r="GO1499" s="12"/>
      <c r="GP1499" s="12"/>
      <c r="GQ1499" s="12"/>
      <c r="GR1499" s="12"/>
    </row>
    <row r="1500" spans="1:200" x14ac:dyDescent="0.2">
      <c r="A1500" s="79">
        <f t="shared" si="609"/>
        <v>44572</v>
      </c>
      <c r="B1500" s="80">
        <f t="shared" ca="1" si="610"/>
        <v>1257.0614499999999</v>
      </c>
      <c r="C1500" s="81">
        <f t="shared" si="611"/>
        <v>1000</v>
      </c>
      <c r="D1500" s="82">
        <f ca="1">IF(A1500&lt;$B$1,VLOOKUP(A1500,[1]DI!$A$4:$B$15000,2,FALSE),0)</f>
        <v>9.1499999999999998E-2</v>
      </c>
      <c r="E1500" s="81">
        <f t="shared" ca="1" si="612"/>
        <v>3.4749E-4</v>
      </c>
      <c r="F1500" s="83">
        <f t="shared" si="607"/>
        <v>1.1679999999999999</v>
      </c>
      <c r="G1500" s="84">
        <f t="shared" ca="1" si="613"/>
        <v>1.0004058683199999</v>
      </c>
      <c r="H1500" s="81">
        <f ca="1">TRUNC(PRODUCT(G$10:G1499),15)</f>
        <v>1.25706144924782</v>
      </c>
      <c r="I1500" s="81">
        <f t="shared" si="614"/>
        <v>1</v>
      </c>
      <c r="J1500" s="81">
        <f t="shared" ca="1" si="615"/>
        <v>1.2570614499999999</v>
      </c>
      <c r="K1500" s="81">
        <f t="shared" ca="1" si="616"/>
        <v>257.06144999999998</v>
      </c>
      <c r="L1500" s="85">
        <f>IF(VLOOKUP(A1500,$U$12:$AD$125,8)=VLOOKUP(A1499,$U$12:$AD$125,8),0,VLOOKUP(A1500,U$12:$AD$125,8))</f>
        <v>0</v>
      </c>
      <c r="M1500" s="86">
        <f>IF(L1500&gt;0,VLOOKUP(L1500,T$12:$AC$125,7),0)</f>
        <v>0</v>
      </c>
      <c r="N1500" s="81">
        <f t="shared" si="608"/>
        <v>0</v>
      </c>
      <c r="O1500" s="81">
        <f t="shared" ca="1" si="617"/>
        <v>257.06144999999998</v>
      </c>
      <c r="P1500" s="87" t="str">
        <f t="shared" si="618"/>
        <v>J=</v>
      </c>
      <c r="Q1500" s="88">
        <f t="shared" si="619"/>
        <v>44676</v>
      </c>
      <c r="R1500" s="7"/>
      <c r="S1500" s="7"/>
      <c r="T1500" s="7"/>
      <c r="U1500" s="7"/>
      <c r="V1500" s="7"/>
      <c r="W1500" s="7"/>
      <c r="X1500" s="7"/>
      <c r="Y1500" s="7"/>
      <c r="Z1500" s="7"/>
      <c r="AA1500" s="7"/>
      <c r="AB1500" s="7"/>
      <c r="AC1500" s="7"/>
      <c r="AD1500" s="7"/>
      <c r="AE1500" s="7"/>
      <c r="AF1500" s="65"/>
      <c r="AG1500" s="9"/>
      <c r="AH1500" s="9"/>
      <c r="AI1500" s="4"/>
      <c r="AJ1500" s="10"/>
      <c r="AK1500" s="4"/>
      <c r="AL1500" s="65"/>
      <c r="AM1500" s="10"/>
      <c r="AN1500" s="9"/>
      <c r="AO1500" s="7"/>
      <c r="AP1500" s="11"/>
      <c r="AQ1500" s="9"/>
      <c r="AR1500" s="8"/>
      <c r="AS1500" s="65"/>
      <c r="AT1500" s="12"/>
      <c r="AU1500" s="12"/>
      <c r="AV1500" s="22"/>
      <c r="AW1500" s="12"/>
      <c r="AX1500" s="12"/>
      <c r="AY1500" s="12"/>
      <c r="AZ1500" s="12"/>
      <c r="BA1500" s="12"/>
      <c r="BB1500" s="12"/>
      <c r="BC1500" s="12"/>
      <c r="BD1500" s="12"/>
      <c r="BE1500" s="12"/>
      <c r="BF1500" s="12"/>
      <c r="BG1500" s="12"/>
      <c r="BH1500" s="12"/>
      <c r="BI1500" s="12"/>
      <c r="BJ1500" s="12"/>
      <c r="BK1500" s="12"/>
      <c r="BL1500" s="12"/>
      <c r="BM1500" s="12"/>
      <c r="BN1500" s="12"/>
      <c r="BO1500" s="12"/>
      <c r="BP1500" s="12"/>
      <c r="BQ1500" s="12"/>
      <c r="BR1500" s="12"/>
      <c r="BS1500" s="12"/>
      <c r="BT1500" s="12"/>
      <c r="BU1500" s="12"/>
      <c r="BV1500" s="12"/>
      <c r="BW1500" s="12"/>
      <c r="BX1500" s="12"/>
      <c r="BY1500" s="12"/>
      <c r="BZ1500" s="12"/>
      <c r="CA1500" s="12"/>
      <c r="CB1500" s="12"/>
      <c r="CC1500" s="12"/>
      <c r="CD1500" s="12"/>
      <c r="CE1500" s="12"/>
      <c r="CF1500" s="12"/>
      <c r="CG1500" s="12"/>
      <c r="CH1500" s="12"/>
      <c r="CI1500" s="12"/>
      <c r="CJ1500" s="12"/>
      <c r="CK1500" s="12"/>
      <c r="CL1500" s="12"/>
      <c r="CM1500" s="12"/>
      <c r="CN1500" s="12"/>
      <c r="CO1500" s="12"/>
      <c r="CP1500" s="12"/>
      <c r="CQ1500" s="12"/>
      <c r="CR1500" s="12"/>
      <c r="CS1500" s="12"/>
      <c r="CT1500" s="12"/>
      <c r="CU1500" s="12"/>
      <c r="CV1500" s="12"/>
      <c r="CW1500" s="12"/>
      <c r="CX1500" s="12"/>
      <c r="CY1500" s="12"/>
      <c r="CZ1500" s="12"/>
      <c r="DA1500" s="12"/>
      <c r="DB1500" s="12"/>
      <c r="DC1500" s="12"/>
      <c r="DD1500" s="12"/>
      <c r="DE1500" s="12"/>
      <c r="DF1500" s="12"/>
      <c r="DG1500" s="12"/>
      <c r="DH1500" s="12"/>
      <c r="DI1500" s="12"/>
      <c r="DJ1500" s="12"/>
      <c r="DK1500" s="12"/>
      <c r="DL1500" s="12"/>
      <c r="DM1500" s="12"/>
      <c r="DN1500" s="12"/>
      <c r="DO1500" s="12"/>
      <c r="DP1500" s="12"/>
      <c r="DQ1500" s="12"/>
      <c r="DR1500" s="12"/>
      <c r="DS1500" s="12"/>
      <c r="DT1500" s="12"/>
      <c r="DU1500" s="12"/>
      <c r="DV1500" s="12"/>
      <c r="DW1500" s="12"/>
      <c r="DX1500" s="12"/>
      <c r="DY1500" s="12"/>
      <c r="DZ1500" s="12"/>
      <c r="EA1500" s="12"/>
      <c r="EB1500" s="12"/>
      <c r="EC1500" s="12"/>
      <c r="ED1500" s="12"/>
      <c r="EE1500" s="12"/>
      <c r="EF1500" s="12"/>
      <c r="EG1500" s="12"/>
      <c r="EH1500" s="12"/>
      <c r="EI1500" s="12"/>
      <c r="EJ1500" s="12"/>
      <c r="EK1500" s="12"/>
      <c r="EL1500" s="12"/>
      <c r="EM1500" s="12"/>
      <c r="EN1500" s="12"/>
      <c r="EO1500" s="12"/>
      <c r="EP1500" s="12"/>
      <c r="EQ1500" s="12"/>
      <c r="ER1500" s="12"/>
      <c r="ES1500" s="12"/>
      <c r="ET1500" s="12"/>
      <c r="EU1500" s="12"/>
      <c r="EV1500" s="12"/>
      <c r="EW1500" s="12"/>
      <c r="EX1500" s="12"/>
      <c r="EY1500" s="12"/>
      <c r="EZ1500" s="12"/>
      <c r="FA1500" s="12"/>
      <c r="FB1500" s="12"/>
      <c r="FC1500" s="12"/>
      <c r="FD1500" s="12"/>
      <c r="FE1500" s="12"/>
      <c r="FF1500" s="12"/>
      <c r="FG1500" s="12"/>
      <c r="FH1500" s="12"/>
      <c r="FI1500" s="12"/>
      <c r="FJ1500" s="12"/>
      <c r="FK1500" s="12"/>
      <c r="FL1500" s="12"/>
      <c r="FM1500" s="12"/>
      <c r="FN1500" s="12"/>
      <c r="FO1500" s="12"/>
      <c r="FP1500" s="12"/>
      <c r="FQ1500" s="12"/>
      <c r="FR1500" s="12"/>
      <c r="FS1500" s="12"/>
      <c r="FT1500" s="12"/>
      <c r="FU1500" s="12"/>
      <c r="FV1500" s="12"/>
      <c r="FW1500" s="12"/>
      <c r="FX1500" s="12"/>
      <c r="FY1500" s="12"/>
      <c r="FZ1500" s="12"/>
      <c r="GA1500" s="12"/>
      <c r="GB1500" s="12"/>
      <c r="GC1500" s="12"/>
      <c r="GD1500" s="12"/>
      <c r="GE1500" s="12"/>
      <c r="GF1500" s="12"/>
      <c r="GG1500" s="12"/>
      <c r="GH1500" s="12"/>
      <c r="GI1500" s="12"/>
      <c r="GJ1500" s="12"/>
      <c r="GK1500" s="12"/>
      <c r="GL1500" s="12"/>
      <c r="GM1500" s="12"/>
      <c r="GN1500" s="12"/>
      <c r="GO1500" s="12"/>
      <c r="GP1500" s="12"/>
      <c r="GQ1500" s="12"/>
      <c r="GR1500" s="12"/>
    </row>
    <row r="1501" spans="1:200" x14ac:dyDescent="0.2">
      <c r="A1501" s="79">
        <f t="shared" si="609"/>
        <v>44573</v>
      </c>
      <c r="B1501" s="80">
        <f t="shared" ca="1" si="610"/>
        <v>1257.5716499999999</v>
      </c>
      <c r="C1501" s="81">
        <f t="shared" si="611"/>
        <v>1000</v>
      </c>
      <c r="D1501" s="82">
        <f ca="1">IF(A1501&lt;$B$1,VLOOKUP(A1501,[1]DI!$A$4:$B$15000,2,FALSE),0)</f>
        <v>9.1499999999999998E-2</v>
      </c>
      <c r="E1501" s="81">
        <f t="shared" ca="1" si="612"/>
        <v>3.4749E-4</v>
      </c>
      <c r="F1501" s="83">
        <f t="shared" si="607"/>
        <v>1.1679999999999999</v>
      </c>
      <c r="G1501" s="84">
        <f t="shared" ca="1" si="613"/>
        <v>1.0004058683199999</v>
      </c>
      <c r="H1501" s="81">
        <f ca="1">TRUNC(PRODUCT(G$10:G1500),15)</f>
        <v>1.2575716506663599</v>
      </c>
      <c r="I1501" s="81">
        <f t="shared" si="614"/>
        <v>1</v>
      </c>
      <c r="J1501" s="81">
        <f t="shared" ca="1" si="615"/>
        <v>1.25757165</v>
      </c>
      <c r="K1501" s="81">
        <f t="shared" ca="1" si="616"/>
        <v>257.57164999999998</v>
      </c>
      <c r="L1501" s="85">
        <f>IF(VLOOKUP(A1501,$U$12:$AD$125,8)=VLOOKUP(A1500,$U$12:$AD$125,8),0,VLOOKUP(A1501,U$12:$AD$125,8))</f>
        <v>0</v>
      </c>
      <c r="M1501" s="86">
        <f>IF(L1501&gt;0,VLOOKUP(L1501,T$12:$AC$125,7),0)</f>
        <v>0</v>
      </c>
      <c r="N1501" s="81">
        <f t="shared" si="608"/>
        <v>0</v>
      </c>
      <c r="O1501" s="81">
        <f t="shared" ca="1" si="617"/>
        <v>257.57164999999998</v>
      </c>
      <c r="P1501" s="87" t="str">
        <f t="shared" si="618"/>
        <v>J=</v>
      </c>
      <c r="Q1501" s="88">
        <f t="shared" si="619"/>
        <v>44676</v>
      </c>
      <c r="R1501" s="7"/>
      <c r="S1501" s="7"/>
      <c r="T1501" s="7"/>
      <c r="U1501" s="7"/>
      <c r="V1501" s="7"/>
      <c r="W1501" s="7"/>
      <c r="X1501" s="7"/>
      <c r="Y1501" s="7"/>
      <c r="Z1501" s="7"/>
      <c r="AA1501" s="7"/>
      <c r="AB1501" s="7"/>
      <c r="AC1501" s="7"/>
      <c r="AD1501" s="7"/>
      <c r="AE1501" s="7"/>
      <c r="AF1501" s="65"/>
      <c r="AG1501" s="9"/>
      <c r="AH1501" s="9"/>
      <c r="AI1501" s="4"/>
      <c r="AJ1501" s="10"/>
      <c r="AK1501" s="4"/>
      <c r="AL1501" s="65"/>
      <c r="AM1501" s="10"/>
      <c r="AN1501" s="9"/>
      <c r="AO1501" s="7"/>
      <c r="AP1501" s="11"/>
      <c r="AQ1501" s="9"/>
      <c r="AR1501" s="8"/>
      <c r="AS1501" s="65"/>
      <c r="AT1501" s="12"/>
      <c r="AU1501" s="12"/>
      <c r="AV1501" s="22"/>
      <c r="AW1501" s="12"/>
      <c r="AX1501" s="12"/>
      <c r="AY1501" s="12"/>
      <c r="AZ1501" s="12"/>
      <c r="BA1501" s="12"/>
      <c r="BB1501" s="12"/>
      <c r="BC1501" s="12"/>
      <c r="BD1501" s="12"/>
      <c r="BE1501" s="12"/>
      <c r="BF1501" s="12"/>
      <c r="BG1501" s="12"/>
      <c r="BH1501" s="12"/>
      <c r="BI1501" s="12"/>
      <c r="BJ1501" s="12"/>
      <c r="BK1501" s="12"/>
      <c r="BL1501" s="12"/>
      <c r="BM1501" s="12"/>
      <c r="BN1501" s="12"/>
      <c r="BO1501" s="12"/>
      <c r="BP1501" s="12"/>
      <c r="BQ1501" s="12"/>
      <c r="BR1501" s="12"/>
      <c r="BS1501" s="12"/>
      <c r="BT1501" s="12"/>
      <c r="BU1501" s="12"/>
      <c r="BV1501" s="12"/>
      <c r="BW1501" s="12"/>
      <c r="BX1501" s="12"/>
      <c r="BY1501" s="12"/>
      <c r="BZ1501" s="12"/>
      <c r="CA1501" s="12"/>
      <c r="CB1501" s="12"/>
      <c r="CC1501" s="12"/>
      <c r="CD1501" s="12"/>
      <c r="CE1501" s="12"/>
      <c r="CF1501" s="12"/>
      <c r="CG1501" s="12"/>
      <c r="CH1501" s="12"/>
      <c r="CI1501" s="12"/>
      <c r="CJ1501" s="12"/>
      <c r="CK1501" s="12"/>
      <c r="CL1501" s="12"/>
      <c r="CM1501" s="12"/>
      <c r="CN1501" s="12"/>
      <c r="CO1501" s="12"/>
      <c r="CP1501" s="12"/>
      <c r="CQ1501" s="12"/>
      <c r="CR1501" s="12"/>
      <c r="CS1501" s="12"/>
      <c r="CT1501" s="12"/>
      <c r="CU1501" s="12"/>
      <c r="CV1501" s="12"/>
      <c r="CW1501" s="12"/>
      <c r="CX1501" s="12"/>
      <c r="CY1501" s="12"/>
      <c r="CZ1501" s="12"/>
      <c r="DA1501" s="12"/>
      <c r="DB1501" s="12"/>
      <c r="DC1501" s="12"/>
      <c r="DD1501" s="12"/>
      <c r="DE1501" s="12"/>
      <c r="DF1501" s="12"/>
      <c r="DG1501" s="12"/>
      <c r="DH1501" s="12"/>
      <c r="DI1501" s="12"/>
      <c r="DJ1501" s="12"/>
      <c r="DK1501" s="12"/>
      <c r="DL1501" s="12"/>
      <c r="DM1501" s="12"/>
      <c r="DN1501" s="12"/>
      <c r="DO1501" s="12"/>
      <c r="DP1501" s="12"/>
      <c r="DQ1501" s="12"/>
      <c r="DR1501" s="12"/>
      <c r="DS1501" s="12"/>
      <c r="DT1501" s="12"/>
      <c r="DU1501" s="12"/>
      <c r="DV1501" s="12"/>
      <c r="DW1501" s="12"/>
      <c r="DX1501" s="12"/>
      <c r="DY1501" s="12"/>
      <c r="DZ1501" s="12"/>
      <c r="EA1501" s="12"/>
      <c r="EB1501" s="12"/>
      <c r="EC1501" s="12"/>
      <c r="ED1501" s="12"/>
      <c r="EE1501" s="12"/>
      <c r="EF1501" s="12"/>
      <c r="EG1501" s="12"/>
      <c r="EH1501" s="12"/>
      <c r="EI1501" s="12"/>
      <c r="EJ1501" s="12"/>
      <c r="EK1501" s="12"/>
      <c r="EL1501" s="12"/>
      <c r="EM1501" s="12"/>
      <c r="EN1501" s="12"/>
      <c r="EO1501" s="12"/>
      <c r="EP1501" s="12"/>
      <c r="EQ1501" s="12"/>
      <c r="ER1501" s="12"/>
      <c r="ES1501" s="12"/>
      <c r="ET1501" s="12"/>
      <c r="EU1501" s="12"/>
      <c r="EV1501" s="12"/>
      <c r="EW1501" s="12"/>
      <c r="EX1501" s="12"/>
      <c r="EY1501" s="12"/>
      <c r="EZ1501" s="12"/>
      <c r="FA1501" s="12"/>
      <c r="FB1501" s="12"/>
      <c r="FC1501" s="12"/>
      <c r="FD1501" s="12"/>
      <c r="FE1501" s="12"/>
      <c r="FF1501" s="12"/>
      <c r="FG1501" s="12"/>
      <c r="FH1501" s="12"/>
      <c r="FI1501" s="12"/>
      <c r="FJ1501" s="12"/>
      <c r="FK1501" s="12"/>
      <c r="FL1501" s="12"/>
      <c r="FM1501" s="12"/>
      <c r="FN1501" s="12"/>
      <c r="FO1501" s="12"/>
      <c r="FP1501" s="12"/>
      <c r="FQ1501" s="12"/>
      <c r="FR1501" s="12"/>
      <c r="FS1501" s="12"/>
      <c r="FT1501" s="12"/>
      <c r="FU1501" s="12"/>
      <c r="FV1501" s="12"/>
      <c r="FW1501" s="12"/>
      <c r="FX1501" s="12"/>
      <c r="FY1501" s="12"/>
      <c r="FZ1501" s="12"/>
      <c r="GA1501" s="12"/>
      <c r="GB1501" s="12"/>
      <c r="GC1501" s="12"/>
      <c r="GD1501" s="12"/>
      <c r="GE1501" s="12"/>
      <c r="GF1501" s="12"/>
      <c r="GG1501" s="12"/>
      <c r="GH1501" s="12"/>
      <c r="GI1501" s="12"/>
      <c r="GJ1501" s="12"/>
      <c r="GK1501" s="12"/>
      <c r="GL1501" s="12"/>
      <c r="GM1501" s="12"/>
      <c r="GN1501" s="12"/>
      <c r="GO1501" s="12"/>
      <c r="GP1501" s="12"/>
      <c r="GQ1501" s="12"/>
      <c r="GR1501" s="12"/>
    </row>
    <row r="1502" spans="1:200" x14ac:dyDescent="0.2">
      <c r="A1502" s="79">
        <f t="shared" si="609"/>
        <v>44574</v>
      </c>
      <c r="B1502" s="80">
        <f t="shared" ca="1" si="610"/>
        <v>1258.08206</v>
      </c>
      <c r="C1502" s="81">
        <f t="shared" si="611"/>
        <v>1000</v>
      </c>
      <c r="D1502" s="82">
        <f ca="1">IF(A1502&lt;$B$1,VLOOKUP(A1502,[1]DI!$A$4:$B$15000,2,FALSE),0)</f>
        <v>9.1499999999999998E-2</v>
      </c>
      <c r="E1502" s="81">
        <f t="shared" ca="1" si="612"/>
        <v>3.4749E-4</v>
      </c>
      <c r="F1502" s="83">
        <f t="shared" si="607"/>
        <v>1.1679999999999999</v>
      </c>
      <c r="G1502" s="84">
        <f t="shared" ca="1" si="613"/>
        <v>1.0004058683199999</v>
      </c>
      <c r="H1502" s="81">
        <f ca="1">TRUNC(PRODUCT(G$10:G1501),15)</f>
        <v>1.2580820591595001</v>
      </c>
      <c r="I1502" s="81">
        <f t="shared" si="614"/>
        <v>1</v>
      </c>
      <c r="J1502" s="81">
        <f t="shared" ca="1" si="615"/>
        <v>1.25808206</v>
      </c>
      <c r="K1502" s="81">
        <f t="shared" ca="1" si="616"/>
        <v>258.08206000000001</v>
      </c>
      <c r="L1502" s="85">
        <f>IF(VLOOKUP(A1502,$U$12:$AD$125,8)=VLOOKUP(A1501,$U$12:$AD$125,8),0,VLOOKUP(A1502,U$12:$AD$125,8))</f>
        <v>0</v>
      </c>
      <c r="M1502" s="86">
        <f>IF(L1502&gt;0,VLOOKUP(L1502,T$12:$AC$125,7),0)</f>
        <v>0</v>
      </c>
      <c r="N1502" s="81">
        <f t="shared" si="608"/>
        <v>0</v>
      </c>
      <c r="O1502" s="81">
        <f t="shared" ca="1" si="617"/>
        <v>258.08206000000001</v>
      </c>
      <c r="P1502" s="87" t="str">
        <f t="shared" si="618"/>
        <v>J=</v>
      </c>
      <c r="Q1502" s="88">
        <f t="shared" si="619"/>
        <v>44676</v>
      </c>
      <c r="R1502" s="7"/>
      <c r="S1502" s="7"/>
      <c r="T1502" s="7"/>
      <c r="U1502" s="7"/>
      <c r="V1502" s="7"/>
      <c r="W1502" s="7"/>
      <c r="X1502" s="7"/>
      <c r="Y1502" s="7"/>
      <c r="Z1502" s="7"/>
      <c r="AA1502" s="7"/>
      <c r="AB1502" s="7"/>
      <c r="AC1502" s="7"/>
      <c r="AD1502" s="7"/>
      <c r="AE1502" s="7"/>
      <c r="AF1502" s="65"/>
      <c r="AG1502" s="9"/>
      <c r="AH1502" s="9"/>
      <c r="AI1502" s="4"/>
      <c r="AJ1502" s="10"/>
      <c r="AK1502" s="4"/>
      <c r="AL1502" s="65"/>
      <c r="AM1502" s="10"/>
      <c r="AN1502" s="9"/>
      <c r="AO1502" s="7"/>
      <c r="AP1502" s="11"/>
      <c r="AQ1502" s="9"/>
      <c r="AR1502" s="8"/>
      <c r="AS1502" s="65"/>
      <c r="AT1502" s="12"/>
      <c r="AU1502" s="12"/>
      <c r="AV1502" s="22"/>
      <c r="AW1502" s="12"/>
      <c r="AX1502" s="12"/>
      <c r="AY1502" s="12"/>
      <c r="AZ1502" s="12"/>
      <c r="BA1502" s="12"/>
      <c r="BB1502" s="12"/>
      <c r="BC1502" s="12"/>
      <c r="BD1502" s="12"/>
      <c r="BE1502" s="12"/>
      <c r="BF1502" s="12"/>
      <c r="BG1502" s="12"/>
      <c r="BH1502" s="12"/>
      <c r="BI1502" s="12"/>
      <c r="BJ1502" s="12"/>
      <c r="BK1502" s="12"/>
      <c r="BL1502" s="12"/>
      <c r="BM1502" s="12"/>
      <c r="BN1502" s="12"/>
      <c r="BO1502" s="12"/>
      <c r="BP1502" s="12"/>
      <c r="BQ1502" s="12"/>
      <c r="BR1502" s="12"/>
      <c r="BS1502" s="12"/>
      <c r="BT1502" s="12"/>
      <c r="BU1502" s="12"/>
      <c r="BV1502" s="12"/>
      <c r="BW1502" s="12"/>
      <c r="BX1502" s="12"/>
      <c r="BY1502" s="12"/>
      <c r="BZ1502" s="12"/>
      <c r="CA1502" s="12"/>
      <c r="CB1502" s="12"/>
      <c r="CC1502" s="12"/>
      <c r="CD1502" s="12"/>
      <c r="CE1502" s="12"/>
      <c r="CF1502" s="12"/>
      <c r="CG1502" s="12"/>
      <c r="CH1502" s="12"/>
      <c r="CI1502" s="12"/>
      <c r="CJ1502" s="12"/>
      <c r="CK1502" s="12"/>
      <c r="CL1502" s="12"/>
      <c r="CM1502" s="12"/>
      <c r="CN1502" s="12"/>
      <c r="CO1502" s="12"/>
      <c r="CP1502" s="12"/>
      <c r="CQ1502" s="12"/>
      <c r="CR1502" s="12"/>
      <c r="CS1502" s="12"/>
      <c r="CT1502" s="12"/>
      <c r="CU1502" s="12"/>
      <c r="CV1502" s="12"/>
      <c r="CW1502" s="12"/>
      <c r="CX1502" s="12"/>
      <c r="CY1502" s="12"/>
      <c r="CZ1502" s="12"/>
      <c r="DA1502" s="12"/>
      <c r="DB1502" s="12"/>
      <c r="DC1502" s="12"/>
      <c r="DD1502" s="12"/>
      <c r="DE1502" s="12"/>
      <c r="DF1502" s="12"/>
      <c r="DG1502" s="12"/>
      <c r="DH1502" s="12"/>
      <c r="DI1502" s="12"/>
      <c r="DJ1502" s="12"/>
      <c r="DK1502" s="12"/>
      <c r="DL1502" s="12"/>
      <c r="DM1502" s="12"/>
      <c r="DN1502" s="12"/>
      <c r="DO1502" s="12"/>
      <c r="DP1502" s="12"/>
      <c r="DQ1502" s="12"/>
      <c r="DR1502" s="12"/>
      <c r="DS1502" s="12"/>
      <c r="DT1502" s="12"/>
      <c r="DU1502" s="12"/>
      <c r="DV1502" s="12"/>
      <c r="DW1502" s="12"/>
      <c r="DX1502" s="12"/>
      <c r="DY1502" s="12"/>
      <c r="DZ1502" s="12"/>
      <c r="EA1502" s="12"/>
      <c r="EB1502" s="12"/>
      <c r="EC1502" s="12"/>
      <c r="ED1502" s="12"/>
      <c r="EE1502" s="12"/>
      <c r="EF1502" s="12"/>
      <c r="EG1502" s="12"/>
      <c r="EH1502" s="12"/>
      <c r="EI1502" s="12"/>
      <c r="EJ1502" s="12"/>
      <c r="EK1502" s="12"/>
      <c r="EL1502" s="12"/>
      <c r="EM1502" s="12"/>
      <c r="EN1502" s="12"/>
      <c r="EO1502" s="12"/>
      <c r="EP1502" s="12"/>
      <c r="EQ1502" s="12"/>
      <c r="ER1502" s="12"/>
      <c r="ES1502" s="12"/>
      <c r="ET1502" s="12"/>
      <c r="EU1502" s="12"/>
      <c r="EV1502" s="12"/>
      <c r="EW1502" s="12"/>
      <c r="EX1502" s="12"/>
      <c r="EY1502" s="12"/>
      <c r="EZ1502" s="12"/>
      <c r="FA1502" s="12"/>
      <c r="FB1502" s="12"/>
      <c r="FC1502" s="12"/>
      <c r="FD1502" s="12"/>
      <c r="FE1502" s="12"/>
      <c r="FF1502" s="12"/>
      <c r="FG1502" s="12"/>
      <c r="FH1502" s="12"/>
      <c r="FI1502" s="12"/>
      <c r="FJ1502" s="12"/>
      <c r="FK1502" s="12"/>
      <c r="FL1502" s="12"/>
      <c r="FM1502" s="12"/>
      <c r="FN1502" s="12"/>
      <c r="FO1502" s="12"/>
      <c r="FP1502" s="12"/>
      <c r="FQ1502" s="12"/>
      <c r="FR1502" s="12"/>
      <c r="FS1502" s="12"/>
      <c r="FT1502" s="12"/>
      <c r="FU1502" s="12"/>
      <c r="FV1502" s="12"/>
      <c r="FW1502" s="12"/>
      <c r="FX1502" s="12"/>
      <c r="FY1502" s="12"/>
      <c r="FZ1502" s="12"/>
      <c r="GA1502" s="12"/>
      <c r="GB1502" s="12"/>
      <c r="GC1502" s="12"/>
      <c r="GD1502" s="12"/>
      <c r="GE1502" s="12"/>
      <c r="GF1502" s="12"/>
      <c r="GG1502" s="12"/>
      <c r="GH1502" s="12"/>
      <c r="GI1502" s="12"/>
      <c r="GJ1502" s="12"/>
      <c r="GK1502" s="12"/>
      <c r="GL1502" s="12"/>
      <c r="GM1502" s="12"/>
      <c r="GN1502" s="12"/>
      <c r="GO1502" s="12"/>
      <c r="GP1502" s="12"/>
      <c r="GQ1502" s="12"/>
      <c r="GR1502" s="12"/>
    </row>
    <row r="1503" spans="1:200" x14ac:dyDescent="0.2">
      <c r="A1503" s="79">
        <f t="shared" si="609"/>
        <v>44575</v>
      </c>
      <c r="B1503" s="80">
        <f t="shared" ca="1" si="610"/>
        <v>1258.59267</v>
      </c>
      <c r="C1503" s="81">
        <f t="shared" si="611"/>
        <v>1000</v>
      </c>
      <c r="D1503" s="82">
        <f ca="1">IF(A1503&lt;$B$1,VLOOKUP(A1503,[1]DI!$A$4:$B$15000,2,FALSE),0)</f>
        <v>9.1499999999999998E-2</v>
      </c>
      <c r="E1503" s="81">
        <f t="shared" ca="1" si="612"/>
        <v>3.4749E-4</v>
      </c>
      <c r="F1503" s="83">
        <f t="shared" si="607"/>
        <v>1.1679999999999999</v>
      </c>
      <c r="G1503" s="84">
        <f t="shared" ca="1" si="613"/>
        <v>1.0004058683199999</v>
      </c>
      <c r="H1503" s="81">
        <f ca="1">TRUNC(PRODUCT(G$10:G1502),15)</f>
        <v>1.2585926748112699</v>
      </c>
      <c r="I1503" s="81">
        <f t="shared" si="614"/>
        <v>1</v>
      </c>
      <c r="J1503" s="81">
        <f t="shared" ca="1" si="615"/>
        <v>1.2585926700000001</v>
      </c>
      <c r="K1503" s="81">
        <f t="shared" ca="1" si="616"/>
        <v>258.59267</v>
      </c>
      <c r="L1503" s="85">
        <f>IF(VLOOKUP(A1503,$U$12:$AD$125,8)=VLOOKUP(A1502,$U$12:$AD$125,8),0,VLOOKUP(A1503,U$12:$AD$125,8))</f>
        <v>0</v>
      </c>
      <c r="M1503" s="86">
        <f>IF(L1503&gt;0,VLOOKUP(L1503,T$12:$AC$125,7),0)</f>
        <v>0</v>
      </c>
      <c r="N1503" s="81">
        <f t="shared" si="608"/>
        <v>0</v>
      </c>
      <c r="O1503" s="81">
        <f t="shared" ca="1" si="617"/>
        <v>258.59267</v>
      </c>
      <c r="P1503" s="87" t="str">
        <f t="shared" si="618"/>
        <v>J=</v>
      </c>
      <c r="Q1503" s="88">
        <f t="shared" si="619"/>
        <v>44676</v>
      </c>
      <c r="R1503" s="7"/>
      <c r="S1503" s="7"/>
      <c r="T1503" s="7"/>
      <c r="U1503" s="7"/>
      <c r="V1503" s="7"/>
      <c r="W1503" s="7"/>
      <c r="X1503" s="7"/>
      <c r="Y1503" s="7"/>
      <c r="Z1503" s="7"/>
      <c r="AA1503" s="7"/>
      <c r="AB1503" s="7"/>
      <c r="AC1503" s="7"/>
      <c r="AD1503" s="7"/>
      <c r="AE1503" s="7"/>
      <c r="AF1503" s="65"/>
      <c r="AG1503" s="9"/>
      <c r="AH1503" s="9"/>
      <c r="AI1503" s="4"/>
      <c r="AJ1503" s="10"/>
      <c r="AK1503" s="4"/>
      <c r="AL1503" s="65"/>
      <c r="AM1503" s="10"/>
      <c r="AN1503" s="9"/>
      <c r="AO1503" s="7"/>
      <c r="AP1503" s="11"/>
      <c r="AQ1503" s="9"/>
      <c r="AR1503" s="8"/>
      <c r="AS1503" s="65"/>
      <c r="AT1503" s="12"/>
      <c r="AU1503" s="12"/>
      <c r="AV1503" s="22"/>
      <c r="AW1503" s="12"/>
      <c r="AX1503" s="12"/>
      <c r="AY1503" s="12"/>
      <c r="AZ1503" s="12"/>
      <c r="BA1503" s="12"/>
      <c r="BB1503" s="12"/>
      <c r="BC1503" s="12"/>
      <c r="BD1503" s="12"/>
      <c r="BE1503" s="12"/>
      <c r="BF1503" s="12"/>
      <c r="BG1503" s="12"/>
      <c r="BH1503" s="12"/>
      <c r="BI1503" s="12"/>
      <c r="BJ1503" s="12"/>
      <c r="BK1503" s="12"/>
      <c r="BL1503" s="12"/>
      <c r="BM1503" s="12"/>
      <c r="BN1503" s="12"/>
      <c r="BO1503" s="12"/>
      <c r="BP1503" s="12"/>
      <c r="BQ1503" s="12"/>
      <c r="BR1503" s="12"/>
      <c r="BS1503" s="12"/>
      <c r="BT1503" s="12"/>
      <c r="BU1503" s="12"/>
      <c r="BV1503" s="12"/>
      <c r="BW1503" s="12"/>
      <c r="BX1503" s="12"/>
      <c r="BY1503" s="12"/>
      <c r="BZ1503" s="12"/>
      <c r="CA1503" s="12"/>
      <c r="CB1503" s="12"/>
      <c r="CC1503" s="12"/>
      <c r="CD1503" s="12"/>
      <c r="CE1503" s="12"/>
      <c r="CF1503" s="12"/>
      <c r="CG1503" s="12"/>
      <c r="CH1503" s="12"/>
      <c r="CI1503" s="12"/>
      <c r="CJ1503" s="12"/>
      <c r="CK1503" s="12"/>
      <c r="CL1503" s="12"/>
      <c r="CM1503" s="12"/>
      <c r="CN1503" s="12"/>
      <c r="CO1503" s="12"/>
      <c r="CP1503" s="12"/>
      <c r="CQ1503" s="12"/>
      <c r="CR1503" s="12"/>
      <c r="CS1503" s="12"/>
      <c r="CT1503" s="12"/>
      <c r="CU1503" s="12"/>
      <c r="CV1503" s="12"/>
      <c r="CW1503" s="12"/>
      <c r="CX1503" s="12"/>
      <c r="CY1503" s="12"/>
      <c r="CZ1503" s="12"/>
      <c r="DA1503" s="12"/>
      <c r="DB1503" s="12"/>
      <c r="DC1503" s="12"/>
      <c r="DD1503" s="12"/>
      <c r="DE1503" s="12"/>
      <c r="DF1503" s="12"/>
      <c r="DG1503" s="12"/>
      <c r="DH1503" s="12"/>
      <c r="DI1503" s="12"/>
      <c r="DJ1503" s="12"/>
      <c r="DK1503" s="12"/>
      <c r="DL1503" s="12"/>
      <c r="DM1503" s="12"/>
      <c r="DN1503" s="12"/>
      <c r="DO1503" s="12"/>
      <c r="DP1503" s="12"/>
      <c r="DQ1503" s="12"/>
      <c r="DR1503" s="12"/>
      <c r="DS1503" s="12"/>
      <c r="DT1503" s="12"/>
      <c r="DU1503" s="12"/>
      <c r="DV1503" s="12"/>
      <c r="DW1503" s="12"/>
      <c r="DX1503" s="12"/>
      <c r="DY1503" s="12"/>
      <c r="DZ1503" s="12"/>
      <c r="EA1503" s="12"/>
      <c r="EB1503" s="12"/>
      <c r="EC1503" s="12"/>
      <c r="ED1503" s="12"/>
      <c r="EE1503" s="12"/>
      <c r="EF1503" s="12"/>
      <c r="EG1503" s="12"/>
      <c r="EH1503" s="12"/>
      <c r="EI1503" s="12"/>
      <c r="EJ1503" s="12"/>
      <c r="EK1503" s="12"/>
      <c r="EL1503" s="12"/>
      <c r="EM1503" s="12"/>
      <c r="EN1503" s="12"/>
      <c r="EO1503" s="12"/>
      <c r="EP1503" s="12"/>
      <c r="EQ1503" s="12"/>
      <c r="ER1503" s="12"/>
      <c r="ES1503" s="12"/>
      <c r="ET1503" s="12"/>
      <c r="EU1503" s="12"/>
      <c r="EV1503" s="12"/>
      <c r="EW1503" s="12"/>
      <c r="EX1503" s="12"/>
      <c r="EY1503" s="12"/>
      <c r="EZ1503" s="12"/>
      <c r="FA1503" s="12"/>
      <c r="FB1503" s="12"/>
      <c r="FC1503" s="12"/>
      <c r="FD1503" s="12"/>
      <c r="FE1503" s="12"/>
      <c r="FF1503" s="12"/>
      <c r="FG1503" s="12"/>
      <c r="FH1503" s="12"/>
      <c r="FI1503" s="12"/>
      <c r="FJ1503" s="12"/>
      <c r="FK1503" s="12"/>
      <c r="FL1503" s="12"/>
      <c r="FM1503" s="12"/>
      <c r="FN1503" s="12"/>
      <c r="FO1503" s="12"/>
      <c r="FP1503" s="12"/>
      <c r="FQ1503" s="12"/>
      <c r="FR1503" s="12"/>
      <c r="FS1503" s="12"/>
      <c r="FT1503" s="12"/>
      <c r="FU1503" s="12"/>
      <c r="FV1503" s="12"/>
      <c r="FW1503" s="12"/>
      <c r="FX1503" s="12"/>
      <c r="FY1503" s="12"/>
      <c r="FZ1503" s="12"/>
      <c r="GA1503" s="12"/>
      <c r="GB1503" s="12"/>
      <c r="GC1503" s="12"/>
      <c r="GD1503" s="12"/>
      <c r="GE1503" s="12"/>
      <c r="GF1503" s="12"/>
      <c r="GG1503" s="12"/>
      <c r="GH1503" s="12"/>
      <c r="GI1503" s="12"/>
      <c r="GJ1503" s="12"/>
      <c r="GK1503" s="12"/>
      <c r="GL1503" s="12"/>
      <c r="GM1503" s="12"/>
      <c r="GN1503" s="12"/>
      <c r="GO1503" s="12"/>
      <c r="GP1503" s="12"/>
      <c r="GQ1503" s="12"/>
      <c r="GR1503" s="12"/>
    </row>
    <row r="1504" spans="1:200" x14ac:dyDescent="0.2">
      <c r="A1504" s="79">
        <f t="shared" si="609"/>
        <v>44576</v>
      </c>
      <c r="B1504" s="80">
        <f t="shared" ca="1" si="610"/>
        <v>1259.1034999999999</v>
      </c>
      <c r="C1504" s="81">
        <f t="shared" si="611"/>
        <v>1000</v>
      </c>
      <c r="D1504" s="82">
        <f ca="1">IF(A1504&lt;$B$1,VLOOKUP(A1504,[1]DI!$A$4:$B$15000,2,FALSE),0)</f>
        <v>0</v>
      </c>
      <c r="E1504" s="81">
        <f t="shared" ca="1" si="612"/>
        <v>0</v>
      </c>
      <c r="F1504" s="83">
        <f t="shared" si="607"/>
        <v>1.1679999999999999</v>
      </c>
      <c r="G1504" s="84">
        <f t="shared" ca="1" si="613"/>
        <v>1</v>
      </c>
      <c r="H1504" s="81">
        <f ca="1">TRUNC(PRODUCT(G$10:G1503),15)</f>
        <v>1.25910349770576</v>
      </c>
      <c r="I1504" s="81">
        <f t="shared" si="614"/>
        <v>1</v>
      </c>
      <c r="J1504" s="81">
        <f t="shared" ca="1" si="615"/>
        <v>1.2591034999999999</v>
      </c>
      <c r="K1504" s="81">
        <f t="shared" ca="1" si="616"/>
        <v>259.1035</v>
      </c>
      <c r="L1504" s="85">
        <f>IF(VLOOKUP(A1504,$U$12:$AD$125,8)=VLOOKUP(A1503,$U$12:$AD$125,8),0,VLOOKUP(A1504,U$12:$AD$125,8))</f>
        <v>0</v>
      </c>
      <c r="M1504" s="86">
        <f>IF(L1504&gt;0,VLOOKUP(L1504,T$12:$AC$125,7),0)</f>
        <v>0</v>
      </c>
      <c r="N1504" s="81">
        <f t="shared" si="608"/>
        <v>0</v>
      </c>
      <c r="O1504" s="81">
        <f t="shared" ca="1" si="617"/>
        <v>259.1035</v>
      </c>
      <c r="P1504" s="87" t="str">
        <f t="shared" si="618"/>
        <v>J=</v>
      </c>
      <c r="Q1504" s="88">
        <f t="shared" si="619"/>
        <v>44676</v>
      </c>
      <c r="R1504" s="7"/>
      <c r="S1504" s="7"/>
      <c r="T1504" s="7"/>
      <c r="U1504" s="7"/>
      <c r="V1504" s="7"/>
      <c r="W1504" s="7"/>
      <c r="X1504" s="7"/>
      <c r="Y1504" s="7"/>
      <c r="Z1504" s="7"/>
      <c r="AA1504" s="7"/>
      <c r="AB1504" s="7"/>
      <c r="AC1504" s="7"/>
      <c r="AD1504" s="7"/>
      <c r="AE1504" s="7"/>
      <c r="AF1504" s="65"/>
      <c r="AG1504" s="9"/>
      <c r="AH1504" s="9"/>
      <c r="AI1504" s="4"/>
      <c r="AJ1504" s="10"/>
      <c r="AK1504" s="4"/>
      <c r="AL1504" s="65"/>
      <c r="AM1504" s="10"/>
      <c r="AN1504" s="9"/>
      <c r="AO1504" s="7"/>
      <c r="AP1504" s="11"/>
      <c r="AQ1504" s="9"/>
      <c r="AR1504" s="8"/>
      <c r="AS1504" s="65"/>
      <c r="AT1504" s="12"/>
      <c r="AU1504" s="12"/>
      <c r="AV1504" s="22"/>
      <c r="AW1504" s="12"/>
      <c r="AX1504" s="12"/>
      <c r="AY1504" s="12"/>
      <c r="AZ1504" s="12"/>
      <c r="BA1504" s="12"/>
      <c r="BB1504" s="12"/>
      <c r="BC1504" s="12"/>
      <c r="BD1504" s="12"/>
      <c r="BE1504" s="12"/>
      <c r="BF1504" s="12"/>
      <c r="BG1504" s="12"/>
      <c r="BH1504" s="12"/>
      <c r="BI1504" s="12"/>
      <c r="BJ1504" s="12"/>
      <c r="BK1504" s="12"/>
      <c r="BL1504" s="12"/>
      <c r="BM1504" s="12"/>
      <c r="BN1504" s="12"/>
      <c r="BO1504" s="12"/>
      <c r="BP1504" s="12"/>
      <c r="BQ1504" s="12"/>
      <c r="BR1504" s="12"/>
      <c r="BS1504" s="12"/>
      <c r="BT1504" s="12"/>
      <c r="BU1504" s="12"/>
      <c r="BV1504" s="12"/>
      <c r="BW1504" s="12"/>
      <c r="BX1504" s="12"/>
      <c r="BY1504" s="12"/>
      <c r="BZ1504" s="12"/>
      <c r="CA1504" s="12"/>
      <c r="CB1504" s="12"/>
      <c r="CC1504" s="12"/>
      <c r="CD1504" s="12"/>
      <c r="CE1504" s="12"/>
      <c r="CF1504" s="12"/>
      <c r="CG1504" s="12"/>
      <c r="CH1504" s="12"/>
      <c r="CI1504" s="12"/>
      <c r="CJ1504" s="12"/>
      <c r="CK1504" s="12"/>
      <c r="CL1504" s="12"/>
      <c r="CM1504" s="12"/>
      <c r="CN1504" s="12"/>
      <c r="CO1504" s="12"/>
      <c r="CP1504" s="12"/>
      <c r="CQ1504" s="12"/>
      <c r="CR1504" s="12"/>
      <c r="CS1504" s="12"/>
      <c r="CT1504" s="12"/>
      <c r="CU1504" s="12"/>
      <c r="CV1504" s="12"/>
      <c r="CW1504" s="12"/>
      <c r="CX1504" s="12"/>
      <c r="CY1504" s="12"/>
      <c r="CZ1504" s="12"/>
      <c r="DA1504" s="12"/>
      <c r="DB1504" s="12"/>
      <c r="DC1504" s="12"/>
      <c r="DD1504" s="12"/>
      <c r="DE1504" s="12"/>
      <c r="DF1504" s="12"/>
      <c r="DG1504" s="12"/>
      <c r="DH1504" s="12"/>
      <c r="DI1504" s="12"/>
      <c r="DJ1504" s="12"/>
      <c r="DK1504" s="12"/>
      <c r="DL1504" s="12"/>
      <c r="DM1504" s="12"/>
      <c r="DN1504" s="12"/>
      <c r="DO1504" s="12"/>
      <c r="DP1504" s="12"/>
      <c r="DQ1504" s="12"/>
      <c r="DR1504" s="12"/>
      <c r="DS1504" s="12"/>
      <c r="DT1504" s="12"/>
      <c r="DU1504" s="12"/>
      <c r="DV1504" s="12"/>
      <c r="DW1504" s="12"/>
      <c r="DX1504" s="12"/>
      <c r="DY1504" s="12"/>
      <c r="DZ1504" s="12"/>
      <c r="EA1504" s="12"/>
      <c r="EB1504" s="12"/>
      <c r="EC1504" s="12"/>
      <c r="ED1504" s="12"/>
      <c r="EE1504" s="12"/>
      <c r="EF1504" s="12"/>
      <c r="EG1504" s="12"/>
      <c r="EH1504" s="12"/>
      <c r="EI1504" s="12"/>
      <c r="EJ1504" s="12"/>
      <c r="EK1504" s="12"/>
      <c r="EL1504" s="12"/>
      <c r="EM1504" s="12"/>
      <c r="EN1504" s="12"/>
      <c r="EO1504" s="12"/>
      <c r="EP1504" s="12"/>
      <c r="EQ1504" s="12"/>
      <c r="ER1504" s="12"/>
      <c r="ES1504" s="12"/>
      <c r="ET1504" s="12"/>
      <c r="EU1504" s="12"/>
      <c r="EV1504" s="12"/>
      <c r="EW1504" s="12"/>
      <c r="EX1504" s="12"/>
      <c r="EY1504" s="12"/>
      <c r="EZ1504" s="12"/>
      <c r="FA1504" s="12"/>
      <c r="FB1504" s="12"/>
      <c r="FC1504" s="12"/>
      <c r="FD1504" s="12"/>
      <c r="FE1504" s="12"/>
      <c r="FF1504" s="12"/>
      <c r="FG1504" s="12"/>
      <c r="FH1504" s="12"/>
      <c r="FI1504" s="12"/>
      <c r="FJ1504" s="12"/>
      <c r="FK1504" s="12"/>
      <c r="FL1504" s="12"/>
      <c r="FM1504" s="12"/>
      <c r="FN1504" s="12"/>
      <c r="FO1504" s="12"/>
      <c r="FP1504" s="12"/>
      <c r="FQ1504" s="12"/>
      <c r="FR1504" s="12"/>
      <c r="FS1504" s="12"/>
      <c r="FT1504" s="12"/>
      <c r="FU1504" s="12"/>
      <c r="FV1504" s="12"/>
      <c r="FW1504" s="12"/>
      <c r="FX1504" s="12"/>
      <c r="FY1504" s="12"/>
      <c r="FZ1504" s="12"/>
      <c r="GA1504" s="12"/>
      <c r="GB1504" s="12"/>
      <c r="GC1504" s="12"/>
      <c r="GD1504" s="12"/>
      <c r="GE1504" s="12"/>
      <c r="GF1504" s="12"/>
      <c r="GG1504" s="12"/>
      <c r="GH1504" s="12"/>
      <c r="GI1504" s="12"/>
      <c r="GJ1504" s="12"/>
      <c r="GK1504" s="12"/>
      <c r="GL1504" s="12"/>
      <c r="GM1504" s="12"/>
      <c r="GN1504" s="12"/>
      <c r="GO1504" s="12"/>
      <c r="GP1504" s="12"/>
      <c r="GQ1504" s="12"/>
      <c r="GR1504" s="12"/>
    </row>
    <row r="1505" spans="1:200" x14ac:dyDescent="0.2">
      <c r="A1505" s="79">
        <f t="shared" si="609"/>
        <v>44577</v>
      </c>
      <c r="B1505" s="80">
        <f t="shared" ca="1" si="610"/>
        <v>1259.1034999999999</v>
      </c>
      <c r="C1505" s="81">
        <f t="shared" si="611"/>
        <v>1000</v>
      </c>
      <c r="D1505" s="82">
        <f ca="1">IF(A1505&lt;$B$1,VLOOKUP(A1505,[1]DI!$A$4:$B$15000,2,FALSE),0)</f>
        <v>0</v>
      </c>
      <c r="E1505" s="81">
        <f t="shared" ca="1" si="612"/>
        <v>0</v>
      </c>
      <c r="F1505" s="83">
        <f t="shared" si="607"/>
        <v>1.1679999999999999</v>
      </c>
      <c r="G1505" s="84">
        <f t="shared" ca="1" si="613"/>
        <v>1</v>
      </c>
      <c r="H1505" s="81">
        <f ca="1">TRUNC(PRODUCT(G$10:G1504),15)</f>
        <v>1.25910349770576</v>
      </c>
      <c r="I1505" s="81">
        <f t="shared" si="614"/>
        <v>1</v>
      </c>
      <c r="J1505" s="81">
        <f t="shared" ca="1" si="615"/>
        <v>1.2591034999999999</v>
      </c>
      <c r="K1505" s="81">
        <f t="shared" ca="1" si="616"/>
        <v>259.1035</v>
      </c>
      <c r="L1505" s="85">
        <f>IF(VLOOKUP(A1505,$U$12:$AD$125,8)=VLOOKUP(A1504,$U$12:$AD$125,8),0,VLOOKUP(A1505,U$12:$AD$125,8))</f>
        <v>0</v>
      </c>
      <c r="M1505" s="86">
        <f>IF(L1505&gt;0,VLOOKUP(L1505,T$12:$AC$125,7),0)</f>
        <v>0</v>
      </c>
      <c r="N1505" s="81">
        <f t="shared" si="608"/>
        <v>0</v>
      </c>
      <c r="O1505" s="81">
        <f t="shared" ca="1" si="617"/>
        <v>259.1035</v>
      </c>
      <c r="P1505" s="87" t="str">
        <f t="shared" si="618"/>
        <v>J=</v>
      </c>
      <c r="Q1505" s="88">
        <f t="shared" si="619"/>
        <v>44676</v>
      </c>
      <c r="R1505" s="7"/>
      <c r="S1505" s="7"/>
      <c r="T1505" s="7"/>
      <c r="U1505" s="7"/>
      <c r="V1505" s="7"/>
      <c r="W1505" s="7"/>
      <c r="X1505" s="7"/>
      <c r="Y1505" s="7"/>
      <c r="Z1505" s="7"/>
      <c r="AA1505" s="7"/>
      <c r="AB1505" s="7"/>
      <c r="AC1505" s="7"/>
      <c r="AD1505" s="7"/>
      <c r="AE1505" s="7"/>
      <c r="AF1505" s="65"/>
      <c r="AG1505" s="9"/>
      <c r="AH1505" s="9"/>
      <c r="AI1505" s="4"/>
      <c r="AJ1505" s="10"/>
      <c r="AK1505" s="4"/>
      <c r="AL1505" s="65"/>
      <c r="AM1505" s="10"/>
      <c r="AN1505" s="9"/>
      <c r="AO1505" s="7"/>
      <c r="AP1505" s="11"/>
      <c r="AQ1505" s="9"/>
      <c r="AR1505" s="8"/>
      <c r="AS1505" s="65"/>
      <c r="AT1505" s="12"/>
      <c r="AU1505" s="12"/>
      <c r="AV1505" s="22"/>
      <c r="AW1505" s="12"/>
      <c r="AX1505" s="12"/>
      <c r="AY1505" s="12"/>
      <c r="AZ1505" s="12"/>
      <c r="BA1505" s="12"/>
      <c r="BB1505" s="12"/>
      <c r="BC1505" s="12"/>
      <c r="BD1505" s="12"/>
      <c r="BE1505" s="12"/>
      <c r="BF1505" s="12"/>
      <c r="BG1505" s="12"/>
      <c r="BH1505" s="12"/>
      <c r="BI1505" s="12"/>
      <c r="BJ1505" s="12"/>
      <c r="BK1505" s="12"/>
      <c r="BL1505" s="12"/>
      <c r="BM1505" s="12"/>
      <c r="BN1505" s="12"/>
      <c r="BO1505" s="12"/>
      <c r="BP1505" s="12"/>
      <c r="BQ1505" s="12"/>
      <c r="BR1505" s="12"/>
      <c r="BS1505" s="12"/>
      <c r="BT1505" s="12"/>
      <c r="BU1505" s="12"/>
      <c r="BV1505" s="12"/>
      <c r="BW1505" s="12"/>
      <c r="BX1505" s="12"/>
      <c r="BY1505" s="12"/>
      <c r="BZ1505" s="12"/>
      <c r="CA1505" s="12"/>
      <c r="CB1505" s="12"/>
      <c r="CC1505" s="12"/>
      <c r="CD1505" s="12"/>
      <c r="CE1505" s="12"/>
      <c r="CF1505" s="12"/>
      <c r="CG1505" s="12"/>
      <c r="CH1505" s="12"/>
      <c r="CI1505" s="12"/>
      <c r="CJ1505" s="12"/>
      <c r="CK1505" s="12"/>
      <c r="CL1505" s="12"/>
      <c r="CM1505" s="12"/>
      <c r="CN1505" s="12"/>
      <c r="CO1505" s="12"/>
      <c r="CP1505" s="12"/>
      <c r="CQ1505" s="12"/>
      <c r="CR1505" s="12"/>
      <c r="CS1505" s="12"/>
      <c r="CT1505" s="12"/>
      <c r="CU1505" s="12"/>
      <c r="CV1505" s="12"/>
      <c r="CW1505" s="12"/>
      <c r="CX1505" s="12"/>
      <c r="CY1505" s="12"/>
      <c r="CZ1505" s="12"/>
      <c r="DA1505" s="12"/>
      <c r="DB1505" s="12"/>
      <c r="DC1505" s="12"/>
      <c r="DD1505" s="12"/>
      <c r="DE1505" s="12"/>
      <c r="DF1505" s="12"/>
      <c r="DG1505" s="12"/>
      <c r="DH1505" s="12"/>
      <c r="DI1505" s="12"/>
      <c r="DJ1505" s="12"/>
      <c r="DK1505" s="12"/>
      <c r="DL1505" s="12"/>
      <c r="DM1505" s="12"/>
      <c r="DN1505" s="12"/>
      <c r="DO1505" s="12"/>
      <c r="DP1505" s="12"/>
      <c r="DQ1505" s="12"/>
      <c r="DR1505" s="12"/>
      <c r="DS1505" s="12"/>
      <c r="DT1505" s="12"/>
      <c r="DU1505" s="12"/>
      <c r="DV1505" s="12"/>
      <c r="DW1505" s="12"/>
      <c r="DX1505" s="12"/>
      <c r="DY1505" s="12"/>
      <c r="DZ1505" s="12"/>
      <c r="EA1505" s="12"/>
      <c r="EB1505" s="12"/>
      <c r="EC1505" s="12"/>
      <c r="ED1505" s="12"/>
      <c r="EE1505" s="12"/>
      <c r="EF1505" s="12"/>
      <c r="EG1505" s="12"/>
      <c r="EH1505" s="12"/>
      <c r="EI1505" s="12"/>
      <c r="EJ1505" s="12"/>
      <c r="EK1505" s="12"/>
      <c r="EL1505" s="12"/>
      <c r="EM1505" s="12"/>
      <c r="EN1505" s="12"/>
      <c r="EO1505" s="12"/>
      <c r="EP1505" s="12"/>
      <c r="EQ1505" s="12"/>
      <c r="ER1505" s="12"/>
      <c r="ES1505" s="12"/>
      <c r="ET1505" s="12"/>
      <c r="EU1505" s="12"/>
      <c r="EV1505" s="12"/>
      <c r="EW1505" s="12"/>
      <c r="EX1505" s="12"/>
      <c r="EY1505" s="12"/>
      <c r="EZ1505" s="12"/>
      <c r="FA1505" s="12"/>
      <c r="FB1505" s="12"/>
      <c r="FC1505" s="12"/>
      <c r="FD1505" s="12"/>
      <c r="FE1505" s="12"/>
      <c r="FF1505" s="12"/>
      <c r="FG1505" s="12"/>
      <c r="FH1505" s="12"/>
      <c r="FI1505" s="12"/>
      <c r="FJ1505" s="12"/>
      <c r="FK1505" s="12"/>
      <c r="FL1505" s="12"/>
      <c r="FM1505" s="12"/>
      <c r="FN1505" s="12"/>
      <c r="FO1505" s="12"/>
      <c r="FP1505" s="12"/>
      <c r="FQ1505" s="12"/>
      <c r="FR1505" s="12"/>
      <c r="FS1505" s="12"/>
      <c r="FT1505" s="12"/>
      <c r="FU1505" s="12"/>
      <c r="FV1505" s="12"/>
      <c r="FW1505" s="12"/>
      <c r="FX1505" s="12"/>
      <c r="FY1505" s="12"/>
      <c r="FZ1505" s="12"/>
      <c r="GA1505" s="12"/>
      <c r="GB1505" s="12"/>
      <c r="GC1505" s="12"/>
      <c r="GD1505" s="12"/>
      <c r="GE1505" s="12"/>
      <c r="GF1505" s="12"/>
      <c r="GG1505" s="12"/>
      <c r="GH1505" s="12"/>
      <c r="GI1505" s="12"/>
      <c r="GJ1505" s="12"/>
      <c r="GK1505" s="12"/>
      <c r="GL1505" s="12"/>
      <c r="GM1505" s="12"/>
      <c r="GN1505" s="12"/>
      <c r="GO1505" s="12"/>
      <c r="GP1505" s="12"/>
      <c r="GQ1505" s="12"/>
      <c r="GR1505" s="12"/>
    </row>
    <row r="1506" spans="1:200" x14ac:dyDescent="0.2">
      <c r="A1506" s="79">
        <f t="shared" si="609"/>
        <v>44578</v>
      </c>
      <c r="B1506" s="80">
        <f t="shared" ca="1" si="610"/>
        <v>1259.1034999999999</v>
      </c>
      <c r="C1506" s="81">
        <f t="shared" si="611"/>
        <v>1000</v>
      </c>
      <c r="D1506" s="82">
        <f ca="1">IF(A1506&lt;$B$1,VLOOKUP(A1506,[1]DI!$A$4:$B$15000,2,FALSE),0)</f>
        <v>9.1499999999999998E-2</v>
      </c>
      <c r="E1506" s="81">
        <f t="shared" ca="1" si="612"/>
        <v>3.4749E-4</v>
      </c>
      <c r="F1506" s="83">
        <f t="shared" si="607"/>
        <v>1.1679999999999999</v>
      </c>
      <c r="G1506" s="84">
        <f t="shared" ca="1" si="613"/>
        <v>1.0004058683199999</v>
      </c>
      <c r="H1506" s="81">
        <f ca="1">TRUNC(PRODUCT(G$10:G1505),15)</f>
        <v>1.25910349770576</v>
      </c>
      <c r="I1506" s="81">
        <f t="shared" si="614"/>
        <v>1</v>
      </c>
      <c r="J1506" s="81">
        <f t="shared" ca="1" si="615"/>
        <v>1.2591034999999999</v>
      </c>
      <c r="K1506" s="81">
        <f t="shared" ca="1" si="616"/>
        <v>259.1035</v>
      </c>
      <c r="L1506" s="85">
        <f>IF(VLOOKUP(A1506,$U$12:$AD$125,8)=VLOOKUP(A1505,$U$12:$AD$125,8),0,VLOOKUP(A1506,U$12:$AD$125,8))</f>
        <v>0</v>
      </c>
      <c r="M1506" s="86">
        <f>IF(L1506&gt;0,VLOOKUP(L1506,T$12:$AC$125,7),0)</f>
        <v>0</v>
      </c>
      <c r="N1506" s="81">
        <f t="shared" si="608"/>
        <v>0</v>
      </c>
      <c r="O1506" s="81">
        <f t="shared" ca="1" si="617"/>
        <v>259.1035</v>
      </c>
      <c r="P1506" s="87" t="str">
        <f t="shared" si="618"/>
        <v>J=</v>
      </c>
      <c r="Q1506" s="88">
        <f t="shared" si="619"/>
        <v>44676</v>
      </c>
      <c r="R1506" s="7"/>
      <c r="S1506" s="7"/>
      <c r="T1506" s="7"/>
      <c r="U1506" s="7"/>
      <c r="V1506" s="7"/>
      <c r="W1506" s="7"/>
      <c r="X1506" s="7"/>
      <c r="Y1506" s="7"/>
      <c r="Z1506" s="7"/>
      <c r="AA1506" s="7"/>
      <c r="AB1506" s="7"/>
      <c r="AC1506" s="7"/>
      <c r="AD1506" s="7"/>
      <c r="AE1506" s="7"/>
      <c r="AF1506" s="65"/>
      <c r="AG1506" s="9"/>
      <c r="AH1506" s="9"/>
      <c r="AI1506" s="4"/>
      <c r="AJ1506" s="10"/>
      <c r="AK1506" s="4"/>
      <c r="AL1506" s="65"/>
      <c r="AM1506" s="10"/>
      <c r="AN1506" s="9"/>
      <c r="AO1506" s="7"/>
      <c r="AP1506" s="11"/>
      <c r="AQ1506" s="9"/>
      <c r="AR1506" s="8"/>
      <c r="AS1506" s="65"/>
      <c r="AT1506" s="12"/>
      <c r="AU1506" s="12"/>
      <c r="AV1506" s="22"/>
      <c r="AW1506" s="12"/>
      <c r="AX1506" s="12"/>
      <c r="AY1506" s="12"/>
      <c r="AZ1506" s="12"/>
      <c r="BA1506" s="12"/>
      <c r="BB1506" s="12"/>
      <c r="BC1506" s="12"/>
      <c r="BD1506" s="12"/>
      <c r="BE1506" s="12"/>
      <c r="BF1506" s="12"/>
      <c r="BG1506" s="12"/>
      <c r="BH1506" s="12"/>
      <c r="BI1506" s="12"/>
      <c r="BJ1506" s="12"/>
      <c r="BK1506" s="12"/>
      <c r="BL1506" s="12"/>
      <c r="BM1506" s="12"/>
      <c r="BN1506" s="12"/>
      <c r="BO1506" s="12"/>
      <c r="BP1506" s="12"/>
      <c r="BQ1506" s="12"/>
      <c r="BR1506" s="12"/>
      <c r="BS1506" s="12"/>
      <c r="BT1506" s="12"/>
      <c r="BU1506" s="12"/>
      <c r="BV1506" s="12"/>
      <c r="BW1506" s="12"/>
      <c r="BX1506" s="12"/>
      <c r="BY1506" s="12"/>
      <c r="BZ1506" s="12"/>
      <c r="CA1506" s="12"/>
      <c r="CB1506" s="12"/>
      <c r="CC1506" s="12"/>
      <c r="CD1506" s="12"/>
      <c r="CE1506" s="12"/>
      <c r="CF1506" s="12"/>
      <c r="CG1506" s="12"/>
      <c r="CH1506" s="12"/>
      <c r="CI1506" s="12"/>
      <c r="CJ1506" s="12"/>
      <c r="CK1506" s="12"/>
      <c r="CL1506" s="12"/>
      <c r="CM1506" s="12"/>
      <c r="CN1506" s="12"/>
      <c r="CO1506" s="12"/>
      <c r="CP1506" s="12"/>
      <c r="CQ1506" s="12"/>
      <c r="CR1506" s="12"/>
      <c r="CS1506" s="12"/>
      <c r="CT1506" s="12"/>
      <c r="CU1506" s="12"/>
      <c r="CV1506" s="12"/>
      <c r="CW1506" s="12"/>
      <c r="CX1506" s="12"/>
      <c r="CY1506" s="12"/>
      <c r="CZ1506" s="12"/>
      <c r="DA1506" s="12"/>
      <c r="DB1506" s="12"/>
      <c r="DC1506" s="12"/>
      <c r="DD1506" s="12"/>
      <c r="DE1506" s="12"/>
      <c r="DF1506" s="12"/>
      <c r="DG1506" s="12"/>
      <c r="DH1506" s="12"/>
      <c r="DI1506" s="12"/>
      <c r="DJ1506" s="12"/>
      <c r="DK1506" s="12"/>
      <c r="DL1506" s="12"/>
      <c r="DM1506" s="12"/>
      <c r="DN1506" s="12"/>
      <c r="DO1506" s="12"/>
      <c r="DP1506" s="12"/>
      <c r="DQ1506" s="12"/>
      <c r="DR1506" s="12"/>
      <c r="DS1506" s="12"/>
      <c r="DT1506" s="12"/>
      <c r="DU1506" s="12"/>
      <c r="DV1506" s="12"/>
      <c r="DW1506" s="12"/>
      <c r="DX1506" s="12"/>
      <c r="DY1506" s="12"/>
      <c r="DZ1506" s="12"/>
      <c r="EA1506" s="12"/>
      <c r="EB1506" s="12"/>
      <c r="EC1506" s="12"/>
      <c r="ED1506" s="12"/>
      <c r="EE1506" s="12"/>
      <c r="EF1506" s="12"/>
      <c r="EG1506" s="12"/>
      <c r="EH1506" s="12"/>
      <c r="EI1506" s="12"/>
      <c r="EJ1506" s="12"/>
      <c r="EK1506" s="12"/>
      <c r="EL1506" s="12"/>
      <c r="EM1506" s="12"/>
      <c r="EN1506" s="12"/>
      <c r="EO1506" s="12"/>
      <c r="EP1506" s="12"/>
      <c r="EQ1506" s="12"/>
      <c r="ER1506" s="12"/>
      <c r="ES1506" s="12"/>
      <c r="ET1506" s="12"/>
      <c r="EU1506" s="12"/>
      <c r="EV1506" s="12"/>
      <c r="EW1506" s="12"/>
      <c r="EX1506" s="12"/>
      <c r="EY1506" s="12"/>
      <c r="EZ1506" s="12"/>
      <c r="FA1506" s="12"/>
      <c r="FB1506" s="12"/>
      <c r="FC1506" s="12"/>
      <c r="FD1506" s="12"/>
      <c r="FE1506" s="12"/>
      <c r="FF1506" s="12"/>
      <c r="FG1506" s="12"/>
      <c r="FH1506" s="12"/>
      <c r="FI1506" s="12"/>
      <c r="FJ1506" s="12"/>
      <c r="FK1506" s="12"/>
      <c r="FL1506" s="12"/>
      <c r="FM1506" s="12"/>
      <c r="FN1506" s="12"/>
      <c r="FO1506" s="12"/>
      <c r="FP1506" s="12"/>
      <c r="FQ1506" s="12"/>
      <c r="FR1506" s="12"/>
      <c r="FS1506" s="12"/>
      <c r="FT1506" s="12"/>
      <c r="FU1506" s="12"/>
      <c r="FV1506" s="12"/>
      <c r="FW1506" s="12"/>
      <c r="FX1506" s="12"/>
      <c r="FY1506" s="12"/>
      <c r="FZ1506" s="12"/>
      <c r="GA1506" s="12"/>
      <c r="GB1506" s="12"/>
      <c r="GC1506" s="12"/>
      <c r="GD1506" s="12"/>
      <c r="GE1506" s="12"/>
      <c r="GF1506" s="12"/>
      <c r="GG1506" s="12"/>
      <c r="GH1506" s="12"/>
      <c r="GI1506" s="12"/>
      <c r="GJ1506" s="12"/>
      <c r="GK1506" s="12"/>
      <c r="GL1506" s="12"/>
      <c r="GM1506" s="12"/>
      <c r="GN1506" s="12"/>
      <c r="GO1506" s="12"/>
      <c r="GP1506" s="12"/>
      <c r="GQ1506" s="12"/>
      <c r="GR1506" s="12"/>
    </row>
    <row r="1507" spans="1:200" x14ac:dyDescent="0.2">
      <c r="A1507" s="79">
        <f t="shared" si="609"/>
        <v>44579</v>
      </c>
      <c r="B1507" s="80">
        <f t="shared" ca="1" si="610"/>
        <v>1259.6145300000001</v>
      </c>
      <c r="C1507" s="81">
        <f t="shared" si="611"/>
        <v>1000</v>
      </c>
      <c r="D1507" s="82">
        <f ca="1">IF(A1507&lt;$B$1,VLOOKUP(A1507,[1]DI!$A$4:$B$15000,2,FALSE),0)</f>
        <v>9.1499999999999998E-2</v>
      </c>
      <c r="E1507" s="81">
        <f t="shared" ca="1" si="612"/>
        <v>3.4749E-4</v>
      </c>
      <c r="F1507" s="83">
        <f t="shared" si="607"/>
        <v>1.1679999999999999</v>
      </c>
      <c r="G1507" s="84">
        <f t="shared" ca="1" si="613"/>
        <v>1.0004058683199999</v>
      </c>
      <c r="H1507" s="81">
        <f ca="1">TRUNC(PRODUCT(G$10:G1506),15)</f>
        <v>1.2596145279270801</v>
      </c>
      <c r="I1507" s="81">
        <f t="shared" si="614"/>
        <v>1</v>
      </c>
      <c r="J1507" s="81">
        <f t="shared" ca="1" si="615"/>
        <v>1.2596145299999999</v>
      </c>
      <c r="K1507" s="81">
        <f t="shared" ca="1" si="616"/>
        <v>259.61453</v>
      </c>
      <c r="L1507" s="85">
        <f>IF(VLOOKUP(A1507,$U$12:$AD$125,8)=VLOOKUP(A1506,$U$12:$AD$125,8),0,VLOOKUP(A1507,U$12:$AD$125,8))</f>
        <v>0</v>
      </c>
      <c r="M1507" s="86">
        <f>IF(L1507&gt;0,VLOOKUP(L1507,T$12:$AC$125,7),0)</f>
        <v>0</v>
      </c>
      <c r="N1507" s="81">
        <f t="shared" si="608"/>
        <v>0</v>
      </c>
      <c r="O1507" s="81">
        <f t="shared" ca="1" si="617"/>
        <v>259.61453</v>
      </c>
      <c r="P1507" s="87" t="str">
        <f t="shared" si="618"/>
        <v>J=</v>
      </c>
      <c r="Q1507" s="88">
        <f t="shared" si="619"/>
        <v>44676</v>
      </c>
      <c r="R1507" s="7"/>
      <c r="S1507" s="7"/>
      <c r="T1507" s="7"/>
      <c r="U1507" s="7"/>
      <c r="V1507" s="7"/>
      <c r="W1507" s="7"/>
      <c r="X1507" s="7"/>
      <c r="Y1507" s="7"/>
      <c r="Z1507" s="7"/>
      <c r="AA1507" s="7"/>
      <c r="AB1507" s="7"/>
      <c r="AC1507" s="7"/>
      <c r="AD1507" s="7"/>
      <c r="AE1507" s="7"/>
      <c r="AF1507" s="65"/>
      <c r="AG1507" s="9"/>
      <c r="AH1507" s="9"/>
      <c r="AI1507" s="4"/>
      <c r="AJ1507" s="10"/>
      <c r="AK1507" s="4"/>
      <c r="AL1507" s="65"/>
      <c r="AM1507" s="10"/>
      <c r="AN1507" s="9"/>
      <c r="AO1507" s="7"/>
      <c r="AP1507" s="11"/>
      <c r="AQ1507" s="9"/>
      <c r="AR1507" s="8"/>
      <c r="AS1507" s="65"/>
      <c r="AT1507" s="12"/>
      <c r="AU1507" s="12"/>
      <c r="AV1507" s="22"/>
      <c r="AW1507" s="12"/>
      <c r="AX1507" s="12"/>
      <c r="AY1507" s="12"/>
      <c r="AZ1507" s="12"/>
      <c r="BA1507" s="12"/>
      <c r="BB1507" s="12"/>
      <c r="BC1507" s="12"/>
      <c r="BD1507" s="12"/>
      <c r="BE1507" s="12"/>
      <c r="BF1507" s="12"/>
      <c r="BG1507" s="12"/>
      <c r="BH1507" s="12"/>
      <c r="BI1507" s="12"/>
      <c r="BJ1507" s="12"/>
      <c r="BK1507" s="12"/>
      <c r="BL1507" s="12"/>
      <c r="BM1507" s="12"/>
      <c r="BN1507" s="12"/>
      <c r="BO1507" s="12"/>
      <c r="BP1507" s="12"/>
      <c r="BQ1507" s="12"/>
      <c r="BR1507" s="12"/>
      <c r="BS1507" s="12"/>
      <c r="BT1507" s="12"/>
      <c r="BU1507" s="12"/>
      <c r="BV1507" s="12"/>
      <c r="BW1507" s="12"/>
      <c r="BX1507" s="12"/>
      <c r="BY1507" s="12"/>
      <c r="BZ1507" s="12"/>
      <c r="CA1507" s="12"/>
      <c r="CB1507" s="12"/>
      <c r="CC1507" s="12"/>
      <c r="CD1507" s="12"/>
      <c r="CE1507" s="12"/>
      <c r="CF1507" s="12"/>
      <c r="CG1507" s="12"/>
      <c r="CH1507" s="12"/>
      <c r="CI1507" s="12"/>
      <c r="CJ1507" s="12"/>
      <c r="CK1507" s="12"/>
      <c r="CL1507" s="12"/>
      <c r="CM1507" s="12"/>
      <c r="CN1507" s="12"/>
      <c r="CO1507" s="12"/>
      <c r="CP1507" s="12"/>
      <c r="CQ1507" s="12"/>
      <c r="CR1507" s="12"/>
      <c r="CS1507" s="12"/>
      <c r="CT1507" s="12"/>
      <c r="CU1507" s="12"/>
      <c r="CV1507" s="12"/>
      <c r="CW1507" s="12"/>
      <c r="CX1507" s="12"/>
      <c r="CY1507" s="12"/>
      <c r="CZ1507" s="12"/>
      <c r="DA1507" s="12"/>
      <c r="DB1507" s="12"/>
      <c r="DC1507" s="12"/>
      <c r="DD1507" s="12"/>
      <c r="DE1507" s="12"/>
      <c r="DF1507" s="12"/>
      <c r="DG1507" s="12"/>
      <c r="DH1507" s="12"/>
      <c r="DI1507" s="12"/>
      <c r="DJ1507" s="12"/>
      <c r="DK1507" s="12"/>
      <c r="DL1507" s="12"/>
      <c r="DM1507" s="12"/>
      <c r="DN1507" s="12"/>
      <c r="DO1507" s="12"/>
      <c r="DP1507" s="12"/>
      <c r="DQ1507" s="12"/>
      <c r="DR1507" s="12"/>
      <c r="DS1507" s="12"/>
      <c r="DT1507" s="12"/>
      <c r="DU1507" s="12"/>
      <c r="DV1507" s="12"/>
      <c r="DW1507" s="12"/>
      <c r="DX1507" s="12"/>
      <c r="DY1507" s="12"/>
      <c r="DZ1507" s="12"/>
      <c r="EA1507" s="12"/>
      <c r="EB1507" s="12"/>
      <c r="EC1507" s="12"/>
      <c r="ED1507" s="12"/>
      <c r="EE1507" s="12"/>
      <c r="EF1507" s="12"/>
      <c r="EG1507" s="12"/>
      <c r="EH1507" s="12"/>
      <c r="EI1507" s="12"/>
      <c r="EJ1507" s="12"/>
      <c r="EK1507" s="12"/>
      <c r="EL1507" s="12"/>
      <c r="EM1507" s="12"/>
      <c r="EN1507" s="12"/>
      <c r="EO1507" s="12"/>
      <c r="EP1507" s="12"/>
      <c r="EQ1507" s="12"/>
      <c r="ER1507" s="12"/>
      <c r="ES1507" s="12"/>
      <c r="ET1507" s="12"/>
      <c r="EU1507" s="12"/>
      <c r="EV1507" s="12"/>
      <c r="EW1507" s="12"/>
      <c r="EX1507" s="12"/>
      <c r="EY1507" s="12"/>
      <c r="EZ1507" s="12"/>
      <c r="FA1507" s="12"/>
      <c r="FB1507" s="12"/>
      <c r="FC1507" s="12"/>
      <c r="FD1507" s="12"/>
      <c r="FE1507" s="12"/>
      <c r="FF1507" s="12"/>
      <c r="FG1507" s="12"/>
      <c r="FH1507" s="12"/>
      <c r="FI1507" s="12"/>
      <c r="FJ1507" s="12"/>
      <c r="FK1507" s="12"/>
      <c r="FL1507" s="12"/>
      <c r="FM1507" s="12"/>
      <c r="FN1507" s="12"/>
      <c r="FO1507" s="12"/>
      <c r="FP1507" s="12"/>
      <c r="FQ1507" s="12"/>
      <c r="FR1507" s="12"/>
      <c r="FS1507" s="12"/>
      <c r="FT1507" s="12"/>
      <c r="FU1507" s="12"/>
      <c r="FV1507" s="12"/>
      <c r="FW1507" s="12"/>
      <c r="FX1507" s="12"/>
      <c r="FY1507" s="12"/>
      <c r="FZ1507" s="12"/>
      <c r="GA1507" s="12"/>
      <c r="GB1507" s="12"/>
      <c r="GC1507" s="12"/>
      <c r="GD1507" s="12"/>
      <c r="GE1507" s="12"/>
      <c r="GF1507" s="12"/>
      <c r="GG1507" s="12"/>
      <c r="GH1507" s="12"/>
      <c r="GI1507" s="12"/>
      <c r="GJ1507" s="12"/>
      <c r="GK1507" s="12"/>
      <c r="GL1507" s="12"/>
      <c r="GM1507" s="12"/>
      <c r="GN1507" s="12"/>
      <c r="GO1507" s="12"/>
      <c r="GP1507" s="12"/>
      <c r="GQ1507" s="12"/>
      <c r="GR1507" s="12"/>
    </row>
    <row r="1508" spans="1:200" x14ac:dyDescent="0.2">
      <c r="A1508" s="79">
        <f t="shared" si="609"/>
        <v>44580</v>
      </c>
      <c r="B1508" s="80">
        <f t="shared" ca="1" si="610"/>
        <v>1260.1257700000001</v>
      </c>
      <c r="C1508" s="81">
        <f t="shared" si="611"/>
        <v>1000</v>
      </c>
      <c r="D1508" s="82">
        <f ca="1">IF(A1508&lt;$B$1,VLOOKUP(A1508,[1]DI!$A$4:$B$15000,2,FALSE),0)</f>
        <v>9.1499999999999998E-2</v>
      </c>
      <c r="E1508" s="81">
        <f t="shared" ca="1" si="612"/>
        <v>3.4749E-4</v>
      </c>
      <c r="F1508" s="83">
        <f t="shared" si="607"/>
        <v>1.1679999999999999</v>
      </c>
      <c r="G1508" s="84">
        <f t="shared" ca="1" si="613"/>
        <v>1.0004058683199999</v>
      </c>
      <c r="H1508" s="81">
        <f ca="1">TRUNC(PRODUCT(G$10:G1507),15)</f>
        <v>1.2601257655593801</v>
      </c>
      <c r="I1508" s="81">
        <f t="shared" si="614"/>
        <v>1</v>
      </c>
      <c r="J1508" s="81">
        <f t="shared" ca="1" si="615"/>
        <v>1.2601257699999999</v>
      </c>
      <c r="K1508" s="81">
        <f t="shared" ca="1" si="616"/>
        <v>260.12576999999999</v>
      </c>
      <c r="L1508" s="85">
        <f>IF(VLOOKUP(A1508,$U$12:$AD$125,8)=VLOOKUP(A1507,$U$12:$AD$125,8),0,VLOOKUP(A1508,U$12:$AD$125,8))</f>
        <v>0</v>
      </c>
      <c r="M1508" s="86">
        <f>IF(L1508&gt;0,VLOOKUP(L1508,T$12:$AC$125,7),0)</f>
        <v>0</v>
      </c>
      <c r="N1508" s="81">
        <f t="shared" si="608"/>
        <v>0</v>
      </c>
      <c r="O1508" s="81">
        <f t="shared" ca="1" si="617"/>
        <v>260.12576999999999</v>
      </c>
      <c r="P1508" s="87" t="str">
        <f t="shared" si="618"/>
        <v>J=</v>
      </c>
      <c r="Q1508" s="88">
        <f t="shared" si="619"/>
        <v>44676</v>
      </c>
      <c r="R1508" s="7"/>
      <c r="S1508" s="7"/>
      <c r="T1508" s="7"/>
      <c r="U1508" s="7"/>
      <c r="V1508" s="7"/>
      <c r="W1508" s="7"/>
      <c r="X1508" s="7"/>
      <c r="Y1508" s="7"/>
      <c r="Z1508" s="7"/>
      <c r="AA1508" s="7"/>
      <c r="AB1508" s="7"/>
      <c r="AC1508" s="7"/>
      <c r="AD1508" s="7"/>
      <c r="AE1508" s="7"/>
      <c r="AF1508" s="65"/>
      <c r="AG1508" s="9"/>
      <c r="AH1508" s="9"/>
      <c r="AI1508" s="4"/>
      <c r="AJ1508" s="10"/>
      <c r="AK1508" s="4"/>
      <c r="AL1508" s="65"/>
      <c r="AM1508" s="10"/>
      <c r="AN1508" s="9"/>
      <c r="AO1508" s="7"/>
      <c r="AP1508" s="11"/>
      <c r="AQ1508" s="9"/>
      <c r="AR1508" s="8"/>
      <c r="AS1508" s="65"/>
      <c r="AT1508" s="12"/>
      <c r="AU1508" s="12"/>
      <c r="AV1508" s="22"/>
      <c r="AW1508" s="12"/>
      <c r="AX1508" s="12"/>
      <c r="AY1508" s="12"/>
      <c r="AZ1508" s="12"/>
      <c r="BA1508" s="12"/>
      <c r="BB1508" s="12"/>
      <c r="BC1508" s="12"/>
      <c r="BD1508" s="12"/>
      <c r="BE1508" s="12"/>
      <c r="BF1508" s="12"/>
      <c r="BG1508" s="12"/>
      <c r="BH1508" s="12"/>
      <c r="BI1508" s="12"/>
      <c r="BJ1508" s="12"/>
      <c r="BK1508" s="12"/>
      <c r="BL1508" s="12"/>
      <c r="BM1508" s="12"/>
      <c r="BN1508" s="12"/>
      <c r="BO1508" s="12"/>
      <c r="BP1508" s="12"/>
      <c r="BQ1508" s="12"/>
      <c r="BR1508" s="12"/>
      <c r="BS1508" s="12"/>
      <c r="BT1508" s="12"/>
      <c r="BU1508" s="12"/>
      <c r="BV1508" s="12"/>
      <c r="BW1508" s="12"/>
      <c r="BX1508" s="12"/>
      <c r="BY1508" s="12"/>
      <c r="BZ1508" s="12"/>
      <c r="CA1508" s="12"/>
      <c r="CB1508" s="12"/>
      <c r="CC1508" s="12"/>
      <c r="CD1508" s="12"/>
      <c r="CE1508" s="12"/>
      <c r="CF1508" s="12"/>
      <c r="CG1508" s="12"/>
      <c r="CH1508" s="12"/>
      <c r="CI1508" s="12"/>
      <c r="CJ1508" s="12"/>
      <c r="CK1508" s="12"/>
      <c r="CL1508" s="12"/>
      <c r="CM1508" s="12"/>
      <c r="CN1508" s="12"/>
      <c r="CO1508" s="12"/>
      <c r="CP1508" s="12"/>
      <c r="CQ1508" s="12"/>
      <c r="CR1508" s="12"/>
      <c r="CS1508" s="12"/>
      <c r="CT1508" s="12"/>
      <c r="CU1508" s="12"/>
      <c r="CV1508" s="12"/>
      <c r="CW1508" s="12"/>
      <c r="CX1508" s="12"/>
      <c r="CY1508" s="12"/>
      <c r="CZ1508" s="12"/>
      <c r="DA1508" s="12"/>
      <c r="DB1508" s="12"/>
      <c r="DC1508" s="12"/>
      <c r="DD1508" s="12"/>
      <c r="DE1508" s="12"/>
      <c r="DF1508" s="12"/>
      <c r="DG1508" s="12"/>
      <c r="DH1508" s="12"/>
      <c r="DI1508" s="12"/>
      <c r="DJ1508" s="12"/>
      <c r="DK1508" s="12"/>
      <c r="DL1508" s="12"/>
      <c r="DM1508" s="12"/>
      <c r="DN1508" s="12"/>
      <c r="DO1508" s="12"/>
      <c r="DP1508" s="12"/>
      <c r="DQ1508" s="12"/>
      <c r="DR1508" s="12"/>
      <c r="DS1508" s="12"/>
      <c r="DT1508" s="12"/>
      <c r="DU1508" s="12"/>
      <c r="DV1508" s="12"/>
      <c r="DW1508" s="12"/>
      <c r="DX1508" s="12"/>
      <c r="DY1508" s="12"/>
      <c r="DZ1508" s="12"/>
      <c r="EA1508" s="12"/>
      <c r="EB1508" s="12"/>
      <c r="EC1508" s="12"/>
      <c r="ED1508" s="12"/>
      <c r="EE1508" s="12"/>
      <c r="EF1508" s="12"/>
      <c r="EG1508" s="12"/>
      <c r="EH1508" s="12"/>
      <c r="EI1508" s="12"/>
      <c r="EJ1508" s="12"/>
      <c r="EK1508" s="12"/>
      <c r="EL1508" s="12"/>
      <c r="EM1508" s="12"/>
      <c r="EN1508" s="12"/>
      <c r="EO1508" s="12"/>
      <c r="EP1508" s="12"/>
      <c r="EQ1508" s="12"/>
      <c r="ER1508" s="12"/>
      <c r="ES1508" s="12"/>
      <c r="ET1508" s="12"/>
      <c r="EU1508" s="12"/>
      <c r="EV1508" s="12"/>
      <c r="EW1508" s="12"/>
      <c r="EX1508" s="12"/>
      <c r="EY1508" s="12"/>
      <c r="EZ1508" s="12"/>
      <c r="FA1508" s="12"/>
      <c r="FB1508" s="12"/>
      <c r="FC1508" s="12"/>
      <c r="FD1508" s="12"/>
      <c r="FE1508" s="12"/>
      <c r="FF1508" s="12"/>
      <c r="FG1508" s="12"/>
      <c r="FH1508" s="12"/>
      <c r="FI1508" s="12"/>
      <c r="FJ1508" s="12"/>
      <c r="FK1508" s="12"/>
      <c r="FL1508" s="12"/>
      <c r="FM1508" s="12"/>
      <c r="FN1508" s="12"/>
      <c r="FO1508" s="12"/>
      <c r="FP1508" s="12"/>
      <c r="FQ1508" s="12"/>
      <c r="FR1508" s="12"/>
      <c r="FS1508" s="12"/>
      <c r="FT1508" s="12"/>
      <c r="FU1508" s="12"/>
      <c r="FV1508" s="12"/>
      <c r="FW1508" s="12"/>
      <c r="FX1508" s="12"/>
      <c r="FY1508" s="12"/>
      <c r="FZ1508" s="12"/>
      <c r="GA1508" s="12"/>
      <c r="GB1508" s="12"/>
      <c r="GC1508" s="12"/>
      <c r="GD1508" s="12"/>
      <c r="GE1508" s="12"/>
      <c r="GF1508" s="12"/>
      <c r="GG1508" s="12"/>
      <c r="GH1508" s="12"/>
      <c r="GI1508" s="12"/>
      <c r="GJ1508" s="12"/>
      <c r="GK1508" s="12"/>
      <c r="GL1508" s="12"/>
      <c r="GM1508" s="12"/>
      <c r="GN1508" s="12"/>
      <c r="GO1508" s="12"/>
      <c r="GP1508" s="12"/>
      <c r="GQ1508" s="12"/>
      <c r="GR1508" s="12"/>
    </row>
    <row r="1509" spans="1:200" x14ac:dyDescent="0.2">
      <c r="A1509" s="79">
        <f t="shared" si="609"/>
        <v>44581</v>
      </c>
      <c r="B1509" s="80">
        <f t="shared" ca="1" si="610"/>
        <v>1260.6372099999999</v>
      </c>
      <c r="C1509" s="81">
        <f t="shared" si="611"/>
        <v>1000</v>
      </c>
      <c r="D1509" s="82">
        <f ca="1">IF(A1509&lt;$B$1,VLOOKUP(A1509,[1]DI!$A$4:$B$15000,2,FALSE),0)</f>
        <v>9.1499999999999998E-2</v>
      </c>
      <c r="E1509" s="81">
        <f t="shared" ca="1" si="612"/>
        <v>3.4749E-4</v>
      </c>
      <c r="F1509" s="83">
        <f t="shared" si="607"/>
        <v>1.1679999999999999</v>
      </c>
      <c r="G1509" s="84">
        <f t="shared" ca="1" si="613"/>
        <v>1.0004058683199999</v>
      </c>
      <c r="H1509" s="81">
        <f ca="1">TRUNC(PRODUCT(G$10:G1508),15)</f>
        <v>1.26063721068683</v>
      </c>
      <c r="I1509" s="81">
        <f t="shared" si="614"/>
        <v>1</v>
      </c>
      <c r="J1509" s="81">
        <f t="shared" ca="1" si="615"/>
        <v>1.2606372100000001</v>
      </c>
      <c r="K1509" s="81">
        <f t="shared" ca="1" si="616"/>
        <v>260.63720999999998</v>
      </c>
      <c r="L1509" s="85">
        <f>IF(VLOOKUP(A1509,$U$12:$AD$125,8)=VLOOKUP(A1508,$U$12:$AD$125,8),0,VLOOKUP(A1509,U$12:$AD$125,8))</f>
        <v>0</v>
      </c>
      <c r="M1509" s="86">
        <f>IF(L1509&gt;0,VLOOKUP(L1509,T$12:$AC$125,7),0)</f>
        <v>0</v>
      </c>
      <c r="N1509" s="81">
        <f t="shared" si="608"/>
        <v>0</v>
      </c>
      <c r="O1509" s="81">
        <f t="shared" ca="1" si="617"/>
        <v>260.63720999999998</v>
      </c>
      <c r="P1509" s="87" t="str">
        <f t="shared" si="618"/>
        <v>J=</v>
      </c>
      <c r="Q1509" s="88">
        <f t="shared" si="619"/>
        <v>44676</v>
      </c>
      <c r="R1509" s="7"/>
      <c r="S1509" s="7"/>
      <c r="T1509" s="7"/>
      <c r="U1509" s="7"/>
      <c r="V1509" s="7"/>
      <c r="W1509" s="7"/>
      <c r="X1509" s="7"/>
      <c r="Y1509" s="7"/>
      <c r="Z1509" s="7"/>
      <c r="AA1509" s="7"/>
      <c r="AB1509" s="7"/>
      <c r="AC1509" s="7"/>
      <c r="AD1509" s="7"/>
      <c r="AE1509" s="7"/>
      <c r="AF1509" s="65"/>
      <c r="AG1509" s="9"/>
      <c r="AH1509" s="9"/>
      <c r="AI1509" s="4"/>
      <c r="AJ1509" s="10"/>
      <c r="AK1509" s="4"/>
      <c r="AL1509" s="65"/>
      <c r="AM1509" s="10"/>
      <c r="AN1509" s="9"/>
      <c r="AO1509" s="7"/>
      <c r="AP1509" s="11"/>
      <c r="AQ1509" s="9"/>
      <c r="AR1509" s="8"/>
      <c r="AS1509" s="65"/>
      <c r="AT1509" s="12"/>
      <c r="AU1509" s="12"/>
      <c r="AV1509" s="22"/>
      <c r="AW1509" s="12"/>
      <c r="AX1509" s="12"/>
      <c r="AY1509" s="12"/>
      <c r="AZ1509" s="12"/>
      <c r="BA1509" s="12"/>
      <c r="BB1509" s="12"/>
      <c r="BC1509" s="12"/>
      <c r="BD1509" s="12"/>
      <c r="BE1509" s="12"/>
      <c r="BF1509" s="12"/>
      <c r="BG1509" s="12"/>
      <c r="BH1509" s="12"/>
      <c r="BI1509" s="12"/>
      <c r="BJ1509" s="12"/>
      <c r="BK1509" s="12"/>
      <c r="BL1509" s="12"/>
      <c r="BM1509" s="12"/>
      <c r="BN1509" s="12"/>
      <c r="BO1509" s="12"/>
      <c r="BP1509" s="12"/>
      <c r="BQ1509" s="12"/>
      <c r="BR1509" s="12"/>
      <c r="BS1509" s="12"/>
      <c r="BT1509" s="12"/>
      <c r="BU1509" s="12"/>
      <c r="BV1509" s="12"/>
      <c r="BW1509" s="12"/>
      <c r="BX1509" s="12"/>
      <c r="BY1509" s="12"/>
      <c r="BZ1509" s="12"/>
      <c r="CA1509" s="12"/>
      <c r="CB1509" s="12"/>
      <c r="CC1509" s="12"/>
      <c r="CD1509" s="12"/>
      <c r="CE1509" s="12"/>
      <c r="CF1509" s="12"/>
      <c r="CG1509" s="12"/>
      <c r="CH1509" s="12"/>
      <c r="CI1509" s="12"/>
      <c r="CJ1509" s="12"/>
      <c r="CK1509" s="12"/>
      <c r="CL1509" s="12"/>
      <c r="CM1509" s="12"/>
      <c r="CN1509" s="12"/>
      <c r="CO1509" s="12"/>
      <c r="CP1509" s="12"/>
      <c r="CQ1509" s="12"/>
      <c r="CR1509" s="12"/>
      <c r="CS1509" s="12"/>
      <c r="CT1509" s="12"/>
      <c r="CU1509" s="12"/>
      <c r="CV1509" s="12"/>
      <c r="CW1509" s="12"/>
      <c r="CX1509" s="12"/>
      <c r="CY1509" s="12"/>
      <c r="CZ1509" s="12"/>
      <c r="DA1509" s="12"/>
      <c r="DB1509" s="12"/>
      <c r="DC1509" s="12"/>
      <c r="DD1509" s="12"/>
      <c r="DE1509" s="12"/>
      <c r="DF1509" s="12"/>
      <c r="DG1509" s="12"/>
      <c r="DH1509" s="12"/>
      <c r="DI1509" s="12"/>
      <c r="DJ1509" s="12"/>
      <c r="DK1509" s="12"/>
      <c r="DL1509" s="12"/>
      <c r="DM1509" s="12"/>
      <c r="DN1509" s="12"/>
      <c r="DO1509" s="12"/>
      <c r="DP1509" s="12"/>
      <c r="DQ1509" s="12"/>
      <c r="DR1509" s="12"/>
      <c r="DS1509" s="12"/>
      <c r="DT1509" s="12"/>
      <c r="DU1509" s="12"/>
      <c r="DV1509" s="12"/>
      <c r="DW1509" s="12"/>
      <c r="DX1509" s="12"/>
      <c r="DY1509" s="12"/>
      <c r="DZ1509" s="12"/>
      <c r="EA1509" s="12"/>
      <c r="EB1509" s="12"/>
      <c r="EC1509" s="12"/>
      <c r="ED1509" s="12"/>
      <c r="EE1509" s="12"/>
      <c r="EF1509" s="12"/>
      <c r="EG1509" s="12"/>
      <c r="EH1509" s="12"/>
      <c r="EI1509" s="12"/>
      <c r="EJ1509" s="12"/>
      <c r="EK1509" s="12"/>
      <c r="EL1509" s="12"/>
      <c r="EM1509" s="12"/>
      <c r="EN1509" s="12"/>
      <c r="EO1509" s="12"/>
      <c r="EP1509" s="12"/>
      <c r="EQ1509" s="12"/>
      <c r="ER1509" s="12"/>
      <c r="ES1509" s="12"/>
      <c r="ET1509" s="12"/>
      <c r="EU1509" s="12"/>
      <c r="EV1509" s="12"/>
      <c r="EW1509" s="12"/>
      <c r="EX1509" s="12"/>
      <c r="EY1509" s="12"/>
      <c r="EZ1509" s="12"/>
      <c r="FA1509" s="12"/>
      <c r="FB1509" s="12"/>
      <c r="FC1509" s="12"/>
      <c r="FD1509" s="12"/>
      <c r="FE1509" s="12"/>
      <c r="FF1509" s="12"/>
      <c r="FG1509" s="12"/>
      <c r="FH1509" s="12"/>
      <c r="FI1509" s="12"/>
      <c r="FJ1509" s="12"/>
      <c r="FK1509" s="12"/>
      <c r="FL1509" s="12"/>
      <c r="FM1509" s="12"/>
      <c r="FN1509" s="12"/>
      <c r="FO1509" s="12"/>
      <c r="FP1509" s="12"/>
      <c r="FQ1509" s="12"/>
      <c r="FR1509" s="12"/>
      <c r="FS1509" s="12"/>
      <c r="FT1509" s="12"/>
      <c r="FU1509" s="12"/>
      <c r="FV1509" s="12"/>
      <c r="FW1509" s="12"/>
      <c r="FX1509" s="12"/>
      <c r="FY1509" s="12"/>
      <c r="FZ1509" s="12"/>
      <c r="GA1509" s="12"/>
      <c r="GB1509" s="12"/>
      <c r="GC1509" s="12"/>
      <c r="GD1509" s="12"/>
      <c r="GE1509" s="12"/>
      <c r="GF1509" s="12"/>
      <c r="GG1509" s="12"/>
      <c r="GH1509" s="12"/>
      <c r="GI1509" s="12"/>
      <c r="GJ1509" s="12"/>
      <c r="GK1509" s="12"/>
      <c r="GL1509" s="12"/>
      <c r="GM1509" s="12"/>
      <c r="GN1509" s="12"/>
      <c r="GO1509" s="12"/>
      <c r="GP1509" s="12"/>
      <c r="GQ1509" s="12"/>
      <c r="GR1509" s="12"/>
    </row>
    <row r="1510" spans="1:200" x14ac:dyDescent="0.2">
      <c r="A1510" s="79">
        <f t="shared" si="609"/>
        <v>44582</v>
      </c>
      <c r="B1510" s="80">
        <f t="shared" ca="1" si="610"/>
        <v>1261.14886</v>
      </c>
      <c r="C1510" s="81">
        <f t="shared" si="611"/>
        <v>1000</v>
      </c>
      <c r="D1510" s="82">
        <f ca="1">IF(A1510&lt;$B$1,VLOOKUP(A1510,[1]DI!$A$4:$B$15000,2,FALSE),0)</f>
        <v>9.1499999999999998E-2</v>
      </c>
      <c r="E1510" s="81">
        <f t="shared" ca="1" si="612"/>
        <v>3.4749E-4</v>
      </c>
      <c r="F1510" s="83">
        <f t="shared" si="607"/>
        <v>1.1679999999999999</v>
      </c>
      <c r="G1510" s="84">
        <f t="shared" ca="1" si="613"/>
        <v>1.0004058683199999</v>
      </c>
      <c r="H1510" s="81">
        <f ca="1">TRUNC(PRODUCT(G$10:G1509),15)</f>
        <v>1.26114886339367</v>
      </c>
      <c r="I1510" s="81">
        <f t="shared" si="614"/>
        <v>1</v>
      </c>
      <c r="J1510" s="81">
        <f t="shared" ca="1" si="615"/>
        <v>1.26114886</v>
      </c>
      <c r="K1510" s="81">
        <f t="shared" ca="1" si="616"/>
        <v>261.14886000000001</v>
      </c>
      <c r="L1510" s="85">
        <f>IF(VLOOKUP(A1510,$U$12:$AD$125,8)=VLOOKUP(A1509,$U$12:$AD$125,8),0,VLOOKUP(A1510,U$12:$AD$125,8))</f>
        <v>0</v>
      </c>
      <c r="M1510" s="86">
        <f>IF(L1510&gt;0,VLOOKUP(L1510,T$12:$AC$125,7),0)</f>
        <v>0</v>
      </c>
      <c r="N1510" s="81">
        <f t="shared" si="608"/>
        <v>0</v>
      </c>
      <c r="O1510" s="81">
        <f t="shared" ca="1" si="617"/>
        <v>261.14886000000001</v>
      </c>
      <c r="P1510" s="87" t="str">
        <f t="shared" si="618"/>
        <v>J=</v>
      </c>
      <c r="Q1510" s="88">
        <f t="shared" si="619"/>
        <v>44676</v>
      </c>
      <c r="R1510" s="7"/>
      <c r="S1510" s="7"/>
      <c r="T1510" s="7"/>
      <c r="U1510" s="7"/>
      <c r="V1510" s="7"/>
      <c r="W1510" s="7"/>
      <c r="X1510" s="7"/>
      <c r="Y1510" s="7"/>
      <c r="Z1510" s="7"/>
      <c r="AA1510" s="7"/>
      <c r="AB1510" s="7"/>
      <c r="AC1510" s="7"/>
      <c r="AD1510" s="7"/>
      <c r="AE1510" s="7"/>
      <c r="AF1510" s="65"/>
      <c r="AG1510" s="9"/>
      <c r="AH1510" s="9"/>
      <c r="AI1510" s="4"/>
      <c r="AJ1510" s="10"/>
      <c r="AK1510" s="4"/>
      <c r="AL1510" s="65"/>
      <c r="AM1510" s="10"/>
      <c r="AN1510" s="9"/>
      <c r="AO1510" s="7"/>
      <c r="AP1510" s="11"/>
      <c r="AQ1510" s="9"/>
      <c r="AR1510" s="8"/>
      <c r="AS1510" s="65"/>
      <c r="AT1510" s="12"/>
      <c r="AU1510" s="12"/>
      <c r="AV1510" s="22"/>
      <c r="AW1510" s="12"/>
      <c r="AX1510" s="12"/>
      <c r="AY1510" s="12"/>
      <c r="AZ1510" s="12"/>
      <c r="BA1510" s="12"/>
      <c r="BB1510" s="12"/>
      <c r="BC1510" s="12"/>
      <c r="BD1510" s="12"/>
      <c r="BE1510" s="12"/>
      <c r="BF1510" s="12"/>
      <c r="BG1510" s="12"/>
      <c r="BH1510" s="12"/>
      <c r="BI1510" s="12"/>
      <c r="BJ1510" s="12"/>
      <c r="BK1510" s="12"/>
      <c r="BL1510" s="12"/>
      <c r="BM1510" s="12"/>
      <c r="BN1510" s="12"/>
      <c r="BO1510" s="12"/>
      <c r="BP1510" s="12"/>
      <c r="BQ1510" s="12"/>
      <c r="BR1510" s="12"/>
      <c r="BS1510" s="12"/>
      <c r="BT1510" s="12"/>
      <c r="BU1510" s="12"/>
      <c r="BV1510" s="12"/>
      <c r="BW1510" s="12"/>
      <c r="BX1510" s="12"/>
      <c r="BY1510" s="12"/>
      <c r="BZ1510" s="12"/>
      <c r="CA1510" s="12"/>
      <c r="CB1510" s="12"/>
      <c r="CC1510" s="12"/>
      <c r="CD1510" s="12"/>
      <c r="CE1510" s="12"/>
      <c r="CF1510" s="12"/>
      <c r="CG1510" s="12"/>
      <c r="CH1510" s="12"/>
      <c r="CI1510" s="12"/>
      <c r="CJ1510" s="12"/>
      <c r="CK1510" s="12"/>
      <c r="CL1510" s="12"/>
      <c r="CM1510" s="12"/>
      <c r="CN1510" s="12"/>
      <c r="CO1510" s="12"/>
      <c r="CP1510" s="12"/>
      <c r="CQ1510" s="12"/>
      <c r="CR1510" s="12"/>
      <c r="CS1510" s="12"/>
      <c r="CT1510" s="12"/>
      <c r="CU1510" s="12"/>
      <c r="CV1510" s="12"/>
      <c r="CW1510" s="12"/>
      <c r="CX1510" s="12"/>
      <c r="CY1510" s="12"/>
      <c r="CZ1510" s="12"/>
      <c r="DA1510" s="12"/>
      <c r="DB1510" s="12"/>
      <c r="DC1510" s="12"/>
      <c r="DD1510" s="12"/>
      <c r="DE1510" s="12"/>
      <c r="DF1510" s="12"/>
      <c r="DG1510" s="12"/>
      <c r="DH1510" s="12"/>
      <c r="DI1510" s="12"/>
      <c r="DJ1510" s="12"/>
      <c r="DK1510" s="12"/>
      <c r="DL1510" s="12"/>
      <c r="DM1510" s="12"/>
      <c r="DN1510" s="12"/>
      <c r="DO1510" s="12"/>
      <c r="DP1510" s="12"/>
      <c r="DQ1510" s="12"/>
      <c r="DR1510" s="12"/>
      <c r="DS1510" s="12"/>
      <c r="DT1510" s="12"/>
      <c r="DU1510" s="12"/>
      <c r="DV1510" s="12"/>
      <c r="DW1510" s="12"/>
      <c r="DX1510" s="12"/>
      <c r="DY1510" s="12"/>
      <c r="DZ1510" s="12"/>
      <c r="EA1510" s="12"/>
      <c r="EB1510" s="12"/>
      <c r="EC1510" s="12"/>
      <c r="ED1510" s="12"/>
      <c r="EE1510" s="12"/>
      <c r="EF1510" s="12"/>
      <c r="EG1510" s="12"/>
      <c r="EH1510" s="12"/>
      <c r="EI1510" s="12"/>
      <c r="EJ1510" s="12"/>
      <c r="EK1510" s="12"/>
      <c r="EL1510" s="12"/>
      <c r="EM1510" s="12"/>
      <c r="EN1510" s="12"/>
      <c r="EO1510" s="12"/>
      <c r="EP1510" s="12"/>
      <c r="EQ1510" s="12"/>
      <c r="ER1510" s="12"/>
      <c r="ES1510" s="12"/>
      <c r="ET1510" s="12"/>
      <c r="EU1510" s="12"/>
      <c r="EV1510" s="12"/>
      <c r="EW1510" s="12"/>
      <c r="EX1510" s="12"/>
      <c r="EY1510" s="12"/>
      <c r="EZ1510" s="12"/>
      <c r="FA1510" s="12"/>
      <c r="FB1510" s="12"/>
      <c r="FC1510" s="12"/>
      <c r="FD1510" s="12"/>
      <c r="FE1510" s="12"/>
      <c r="FF1510" s="12"/>
      <c r="FG1510" s="12"/>
      <c r="FH1510" s="12"/>
      <c r="FI1510" s="12"/>
      <c r="FJ1510" s="12"/>
      <c r="FK1510" s="12"/>
      <c r="FL1510" s="12"/>
      <c r="FM1510" s="12"/>
      <c r="FN1510" s="12"/>
      <c r="FO1510" s="12"/>
      <c r="FP1510" s="12"/>
      <c r="FQ1510" s="12"/>
      <c r="FR1510" s="12"/>
      <c r="FS1510" s="12"/>
      <c r="FT1510" s="12"/>
      <c r="FU1510" s="12"/>
      <c r="FV1510" s="12"/>
      <c r="FW1510" s="12"/>
      <c r="FX1510" s="12"/>
      <c r="FY1510" s="12"/>
      <c r="FZ1510" s="12"/>
      <c r="GA1510" s="12"/>
      <c r="GB1510" s="12"/>
      <c r="GC1510" s="12"/>
      <c r="GD1510" s="12"/>
      <c r="GE1510" s="12"/>
      <c r="GF1510" s="12"/>
      <c r="GG1510" s="12"/>
      <c r="GH1510" s="12"/>
      <c r="GI1510" s="12"/>
      <c r="GJ1510" s="12"/>
      <c r="GK1510" s="12"/>
      <c r="GL1510" s="12"/>
      <c r="GM1510" s="12"/>
      <c r="GN1510" s="12"/>
      <c r="GO1510" s="12"/>
      <c r="GP1510" s="12"/>
      <c r="GQ1510" s="12"/>
      <c r="GR1510" s="12"/>
    </row>
    <row r="1511" spans="1:200" x14ac:dyDescent="0.2">
      <c r="A1511" s="79">
        <f t="shared" si="609"/>
        <v>44583</v>
      </c>
      <c r="B1511" s="80">
        <f t="shared" ca="1" si="610"/>
        <v>1261.6607200000001</v>
      </c>
      <c r="C1511" s="81">
        <f t="shared" si="611"/>
        <v>1000</v>
      </c>
      <c r="D1511" s="82">
        <f ca="1">IF(A1511&lt;$B$1,VLOOKUP(A1511,[1]DI!$A$4:$B$15000,2,FALSE),0)</f>
        <v>0</v>
      </c>
      <c r="E1511" s="81">
        <f t="shared" ca="1" si="612"/>
        <v>0</v>
      </c>
      <c r="F1511" s="83">
        <f t="shared" si="607"/>
        <v>1.1679999999999999</v>
      </c>
      <c r="G1511" s="84">
        <f t="shared" ca="1" si="613"/>
        <v>1</v>
      </c>
      <c r="H1511" s="81">
        <f ca="1">TRUNC(PRODUCT(G$10:G1510),15)</f>
        <v>1.26166072376412</v>
      </c>
      <c r="I1511" s="81">
        <f t="shared" si="614"/>
        <v>1</v>
      </c>
      <c r="J1511" s="81">
        <f t="shared" ca="1" si="615"/>
        <v>1.2616607200000001</v>
      </c>
      <c r="K1511" s="81">
        <f t="shared" ca="1" si="616"/>
        <v>261.66072000000003</v>
      </c>
      <c r="L1511" s="85">
        <f>IF(VLOOKUP(A1511,$U$12:$AD$125,8)=VLOOKUP(A1510,$U$12:$AD$125,8),0,VLOOKUP(A1511,U$12:$AD$125,8))</f>
        <v>0</v>
      </c>
      <c r="M1511" s="86">
        <f>IF(L1511&gt;0,VLOOKUP(L1511,T$12:$AC$125,7),0)</f>
        <v>0</v>
      </c>
      <c r="N1511" s="81">
        <f t="shared" si="608"/>
        <v>0</v>
      </c>
      <c r="O1511" s="81">
        <f t="shared" ca="1" si="617"/>
        <v>261.66072000000003</v>
      </c>
      <c r="P1511" s="87" t="str">
        <f t="shared" si="618"/>
        <v>J=</v>
      </c>
      <c r="Q1511" s="88">
        <f t="shared" si="619"/>
        <v>44676</v>
      </c>
      <c r="R1511" s="7"/>
      <c r="S1511" s="7"/>
      <c r="T1511" s="7"/>
      <c r="U1511" s="7"/>
      <c r="V1511" s="7"/>
      <c r="W1511" s="7"/>
      <c r="X1511" s="7"/>
      <c r="Y1511" s="7"/>
      <c r="Z1511" s="7"/>
      <c r="AA1511" s="7"/>
      <c r="AB1511" s="7"/>
      <c r="AC1511" s="7"/>
      <c r="AD1511" s="7"/>
      <c r="AE1511" s="7"/>
      <c r="AF1511" s="65"/>
      <c r="AG1511" s="9"/>
      <c r="AH1511" s="9"/>
      <c r="AI1511" s="4"/>
      <c r="AJ1511" s="10"/>
      <c r="AK1511" s="4"/>
      <c r="AL1511" s="65"/>
      <c r="AM1511" s="10"/>
      <c r="AN1511" s="9"/>
      <c r="AO1511" s="7"/>
      <c r="AP1511" s="11"/>
      <c r="AQ1511" s="9"/>
      <c r="AR1511" s="8"/>
      <c r="AS1511" s="65"/>
      <c r="AT1511" s="12"/>
      <c r="AU1511" s="12"/>
      <c r="AV1511" s="22"/>
      <c r="AW1511" s="12"/>
      <c r="AX1511" s="12"/>
      <c r="AY1511" s="12"/>
      <c r="AZ1511" s="12"/>
      <c r="BA1511" s="12"/>
      <c r="BB1511" s="12"/>
      <c r="BC1511" s="12"/>
      <c r="BD1511" s="12"/>
      <c r="BE1511" s="12"/>
      <c r="BF1511" s="12"/>
      <c r="BG1511" s="12"/>
      <c r="BH1511" s="12"/>
      <c r="BI1511" s="12"/>
      <c r="BJ1511" s="12"/>
      <c r="BK1511" s="12"/>
      <c r="BL1511" s="12"/>
      <c r="BM1511" s="12"/>
      <c r="BN1511" s="12"/>
      <c r="BO1511" s="12"/>
      <c r="BP1511" s="12"/>
      <c r="BQ1511" s="12"/>
      <c r="BR1511" s="12"/>
      <c r="BS1511" s="12"/>
      <c r="BT1511" s="12"/>
      <c r="BU1511" s="12"/>
      <c r="BV1511" s="12"/>
      <c r="BW1511" s="12"/>
      <c r="BX1511" s="12"/>
      <c r="BY1511" s="12"/>
      <c r="BZ1511" s="12"/>
      <c r="CA1511" s="12"/>
      <c r="CB1511" s="12"/>
      <c r="CC1511" s="12"/>
      <c r="CD1511" s="12"/>
      <c r="CE1511" s="12"/>
      <c r="CF1511" s="12"/>
      <c r="CG1511" s="12"/>
      <c r="CH1511" s="12"/>
      <c r="CI1511" s="12"/>
      <c r="CJ1511" s="12"/>
      <c r="CK1511" s="12"/>
      <c r="CL1511" s="12"/>
      <c r="CM1511" s="12"/>
      <c r="CN1511" s="12"/>
      <c r="CO1511" s="12"/>
      <c r="CP1511" s="12"/>
      <c r="CQ1511" s="12"/>
      <c r="CR1511" s="12"/>
      <c r="CS1511" s="12"/>
      <c r="CT1511" s="12"/>
      <c r="CU1511" s="12"/>
      <c r="CV1511" s="12"/>
      <c r="CW1511" s="12"/>
      <c r="CX1511" s="12"/>
      <c r="CY1511" s="12"/>
      <c r="CZ1511" s="12"/>
      <c r="DA1511" s="12"/>
      <c r="DB1511" s="12"/>
      <c r="DC1511" s="12"/>
      <c r="DD1511" s="12"/>
      <c r="DE1511" s="12"/>
      <c r="DF1511" s="12"/>
      <c r="DG1511" s="12"/>
      <c r="DH1511" s="12"/>
      <c r="DI1511" s="12"/>
      <c r="DJ1511" s="12"/>
      <c r="DK1511" s="12"/>
      <c r="DL1511" s="12"/>
      <c r="DM1511" s="12"/>
      <c r="DN1511" s="12"/>
      <c r="DO1511" s="12"/>
      <c r="DP1511" s="12"/>
      <c r="DQ1511" s="12"/>
      <c r="DR1511" s="12"/>
      <c r="DS1511" s="12"/>
      <c r="DT1511" s="12"/>
      <c r="DU1511" s="12"/>
      <c r="DV1511" s="12"/>
      <c r="DW1511" s="12"/>
      <c r="DX1511" s="12"/>
      <c r="DY1511" s="12"/>
      <c r="DZ1511" s="12"/>
      <c r="EA1511" s="12"/>
      <c r="EB1511" s="12"/>
      <c r="EC1511" s="12"/>
      <c r="ED1511" s="12"/>
      <c r="EE1511" s="12"/>
      <c r="EF1511" s="12"/>
      <c r="EG1511" s="12"/>
      <c r="EH1511" s="12"/>
      <c r="EI1511" s="12"/>
      <c r="EJ1511" s="12"/>
      <c r="EK1511" s="12"/>
      <c r="EL1511" s="12"/>
      <c r="EM1511" s="12"/>
      <c r="EN1511" s="12"/>
      <c r="EO1511" s="12"/>
      <c r="EP1511" s="12"/>
      <c r="EQ1511" s="12"/>
      <c r="ER1511" s="12"/>
      <c r="ES1511" s="12"/>
      <c r="ET1511" s="12"/>
      <c r="EU1511" s="12"/>
      <c r="EV1511" s="12"/>
      <c r="EW1511" s="12"/>
      <c r="EX1511" s="12"/>
      <c r="EY1511" s="12"/>
      <c r="EZ1511" s="12"/>
      <c r="FA1511" s="12"/>
      <c r="FB1511" s="12"/>
      <c r="FC1511" s="12"/>
      <c r="FD1511" s="12"/>
      <c r="FE1511" s="12"/>
      <c r="FF1511" s="12"/>
      <c r="FG1511" s="12"/>
      <c r="FH1511" s="12"/>
      <c r="FI1511" s="12"/>
      <c r="FJ1511" s="12"/>
      <c r="FK1511" s="12"/>
      <c r="FL1511" s="12"/>
      <c r="FM1511" s="12"/>
      <c r="FN1511" s="12"/>
      <c r="FO1511" s="12"/>
      <c r="FP1511" s="12"/>
      <c r="FQ1511" s="12"/>
      <c r="FR1511" s="12"/>
      <c r="FS1511" s="12"/>
      <c r="FT1511" s="12"/>
      <c r="FU1511" s="12"/>
      <c r="FV1511" s="12"/>
      <c r="FW1511" s="12"/>
      <c r="FX1511" s="12"/>
      <c r="FY1511" s="12"/>
      <c r="FZ1511" s="12"/>
      <c r="GA1511" s="12"/>
      <c r="GB1511" s="12"/>
      <c r="GC1511" s="12"/>
      <c r="GD1511" s="12"/>
      <c r="GE1511" s="12"/>
      <c r="GF1511" s="12"/>
      <c r="GG1511" s="12"/>
      <c r="GH1511" s="12"/>
      <c r="GI1511" s="12"/>
      <c r="GJ1511" s="12"/>
      <c r="GK1511" s="12"/>
      <c r="GL1511" s="12"/>
      <c r="GM1511" s="12"/>
      <c r="GN1511" s="12"/>
      <c r="GO1511" s="12"/>
      <c r="GP1511" s="12"/>
      <c r="GQ1511" s="12"/>
      <c r="GR1511" s="12"/>
    </row>
    <row r="1512" spans="1:200" x14ac:dyDescent="0.2">
      <c r="A1512" s="79">
        <f t="shared" si="609"/>
        <v>44584</v>
      </c>
      <c r="B1512" s="80">
        <f t="shared" ca="1" si="610"/>
        <v>1261.6607200000001</v>
      </c>
      <c r="C1512" s="81">
        <f t="shared" si="611"/>
        <v>1000</v>
      </c>
      <c r="D1512" s="82">
        <f ca="1">IF(A1512&lt;$B$1,VLOOKUP(A1512,[1]DI!$A$4:$B$15000,2,FALSE),0)</f>
        <v>0</v>
      </c>
      <c r="E1512" s="81">
        <f t="shared" ca="1" si="612"/>
        <v>0</v>
      </c>
      <c r="F1512" s="83">
        <f t="shared" si="607"/>
        <v>1.1679999999999999</v>
      </c>
      <c r="G1512" s="84">
        <f t="shared" ca="1" si="613"/>
        <v>1</v>
      </c>
      <c r="H1512" s="81">
        <f ca="1">TRUNC(PRODUCT(G$10:G1511),15)</f>
        <v>1.26166072376412</v>
      </c>
      <c r="I1512" s="81">
        <f t="shared" si="614"/>
        <v>1</v>
      </c>
      <c r="J1512" s="81">
        <f t="shared" ca="1" si="615"/>
        <v>1.2616607200000001</v>
      </c>
      <c r="K1512" s="81">
        <f t="shared" ca="1" si="616"/>
        <v>261.66072000000003</v>
      </c>
      <c r="L1512" s="85">
        <f>IF(VLOOKUP(A1512,$U$12:$AD$125,8)=VLOOKUP(A1511,$U$12:$AD$125,8),0,VLOOKUP(A1512,U$12:$AD$125,8))</f>
        <v>0</v>
      </c>
      <c r="M1512" s="86">
        <f>IF(L1512&gt;0,VLOOKUP(L1512,T$12:$AC$125,7),0)</f>
        <v>0</v>
      </c>
      <c r="N1512" s="81">
        <f t="shared" si="608"/>
        <v>0</v>
      </c>
      <c r="O1512" s="81">
        <f t="shared" ca="1" si="617"/>
        <v>261.66072000000003</v>
      </c>
      <c r="P1512" s="87" t="str">
        <f t="shared" si="618"/>
        <v>J=</v>
      </c>
      <c r="Q1512" s="88">
        <f t="shared" si="619"/>
        <v>44676</v>
      </c>
      <c r="R1512" s="7"/>
      <c r="S1512" s="7"/>
      <c r="T1512" s="7"/>
      <c r="U1512" s="7"/>
      <c r="V1512" s="7"/>
      <c r="W1512" s="7"/>
      <c r="X1512" s="7"/>
      <c r="Y1512" s="7"/>
      <c r="Z1512" s="7"/>
      <c r="AA1512" s="7"/>
      <c r="AB1512" s="7"/>
      <c r="AC1512" s="7"/>
      <c r="AD1512" s="7"/>
      <c r="AE1512" s="7"/>
      <c r="AF1512" s="65"/>
      <c r="AG1512" s="9"/>
      <c r="AH1512" s="9"/>
      <c r="AI1512" s="4"/>
      <c r="AJ1512" s="10"/>
      <c r="AK1512" s="4"/>
      <c r="AL1512" s="65"/>
      <c r="AM1512" s="10"/>
      <c r="AN1512" s="9"/>
      <c r="AO1512" s="7"/>
      <c r="AP1512" s="11"/>
      <c r="AQ1512" s="9"/>
      <c r="AR1512" s="8"/>
      <c r="AS1512" s="65"/>
      <c r="AT1512" s="12"/>
      <c r="AU1512" s="12"/>
      <c r="AV1512" s="22"/>
      <c r="AW1512" s="12"/>
      <c r="AX1512" s="12"/>
      <c r="AY1512" s="12"/>
      <c r="AZ1512" s="12"/>
      <c r="BA1512" s="12"/>
      <c r="BB1512" s="12"/>
      <c r="BC1512" s="12"/>
      <c r="BD1512" s="12"/>
      <c r="BE1512" s="12"/>
      <c r="BF1512" s="12"/>
      <c r="BG1512" s="12"/>
      <c r="BH1512" s="12"/>
      <c r="BI1512" s="12"/>
      <c r="BJ1512" s="12"/>
      <c r="BK1512" s="12"/>
      <c r="BL1512" s="12"/>
      <c r="BM1512" s="12"/>
      <c r="BN1512" s="12"/>
      <c r="BO1512" s="12"/>
      <c r="BP1512" s="12"/>
      <c r="BQ1512" s="12"/>
      <c r="BR1512" s="12"/>
      <c r="BS1512" s="12"/>
      <c r="BT1512" s="12"/>
      <c r="BU1512" s="12"/>
      <c r="BV1512" s="12"/>
      <c r="BW1512" s="12"/>
      <c r="BX1512" s="12"/>
      <c r="BY1512" s="12"/>
      <c r="BZ1512" s="12"/>
      <c r="CA1512" s="12"/>
      <c r="CB1512" s="12"/>
      <c r="CC1512" s="12"/>
      <c r="CD1512" s="12"/>
      <c r="CE1512" s="12"/>
      <c r="CF1512" s="12"/>
      <c r="CG1512" s="12"/>
      <c r="CH1512" s="12"/>
      <c r="CI1512" s="12"/>
      <c r="CJ1512" s="12"/>
      <c r="CK1512" s="12"/>
      <c r="CL1512" s="12"/>
      <c r="CM1512" s="12"/>
      <c r="CN1512" s="12"/>
      <c r="CO1512" s="12"/>
      <c r="CP1512" s="12"/>
      <c r="CQ1512" s="12"/>
      <c r="CR1512" s="12"/>
      <c r="CS1512" s="12"/>
      <c r="CT1512" s="12"/>
      <c r="CU1512" s="12"/>
      <c r="CV1512" s="12"/>
      <c r="CW1512" s="12"/>
      <c r="CX1512" s="12"/>
      <c r="CY1512" s="12"/>
      <c r="CZ1512" s="12"/>
      <c r="DA1512" s="12"/>
      <c r="DB1512" s="12"/>
      <c r="DC1512" s="12"/>
      <c r="DD1512" s="12"/>
      <c r="DE1512" s="12"/>
      <c r="DF1512" s="12"/>
      <c r="DG1512" s="12"/>
      <c r="DH1512" s="12"/>
      <c r="DI1512" s="12"/>
      <c r="DJ1512" s="12"/>
      <c r="DK1512" s="12"/>
      <c r="DL1512" s="12"/>
      <c r="DM1512" s="12"/>
      <c r="DN1512" s="12"/>
      <c r="DO1512" s="12"/>
      <c r="DP1512" s="12"/>
      <c r="DQ1512" s="12"/>
      <c r="DR1512" s="12"/>
      <c r="DS1512" s="12"/>
      <c r="DT1512" s="12"/>
      <c r="DU1512" s="12"/>
      <c r="DV1512" s="12"/>
      <c r="DW1512" s="12"/>
      <c r="DX1512" s="12"/>
      <c r="DY1512" s="12"/>
      <c r="DZ1512" s="12"/>
      <c r="EA1512" s="12"/>
      <c r="EB1512" s="12"/>
      <c r="EC1512" s="12"/>
      <c r="ED1512" s="12"/>
      <c r="EE1512" s="12"/>
      <c r="EF1512" s="12"/>
      <c r="EG1512" s="12"/>
      <c r="EH1512" s="12"/>
      <c r="EI1512" s="12"/>
      <c r="EJ1512" s="12"/>
      <c r="EK1512" s="12"/>
      <c r="EL1512" s="12"/>
      <c r="EM1512" s="12"/>
      <c r="EN1512" s="12"/>
      <c r="EO1512" s="12"/>
      <c r="EP1512" s="12"/>
      <c r="EQ1512" s="12"/>
      <c r="ER1512" s="12"/>
      <c r="ES1512" s="12"/>
      <c r="ET1512" s="12"/>
      <c r="EU1512" s="12"/>
      <c r="EV1512" s="12"/>
      <c r="EW1512" s="12"/>
      <c r="EX1512" s="12"/>
      <c r="EY1512" s="12"/>
      <c r="EZ1512" s="12"/>
      <c r="FA1512" s="12"/>
      <c r="FB1512" s="12"/>
      <c r="FC1512" s="12"/>
      <c r="FD1512" s="12"/>
      <c r="FE1512" s="12"/>
      <c r="FF1512" s="12"/>
      <c r="FG1512" s="12"/>
      <c r="FH1512" s="12"/>
      <c r="FI1512" s="12"/>
      <c r="FJ1512" s="12"/>
      <c r="FK1512" s="12"/>
      <c r="FL1512" s="12"/>
      <c r="FM1512" s="12"/>
      <c r="FN1512" s="12"/>
      <c r="FO1512" s="12"/>
      <c r="FP1512" s="12"/>
      <c r="FQ1512" s="12"/>
      <c r="FR1512" s="12"/>
      <c r="FS1512" s="12"/>
      <c r="FT1512" s="12"/>
      <c r="FU1512" s="12"/>
      <c r="FV1512" s="12"/>
      <c r="FW1512" s="12"/>
      <c r="FX1512" s="12"/>
      <c r="FY1512" s="12"/>
      <c r="FZ1512" s="12"/>
      <c r="GA1512" s="12"/>
      <c r="GB1512" s="12"/>
      <c r="GC1512" s="12"/>
      <c r="GD1512" s="12"/>
      <c r="GE1512" s="12"/>
      <c r="GF1512" s="12"/>
      <c r="GG1512" s="12"/>
      <c r="GH1512" s="12"/>
      <c r="GI1512" s="12"/>
      <c r="GJ1512" s="12"/>
      <c r="GK1512" s="12"/>
      <c r="GL1512" s="12"/>
      <c r="GM1512" s="12"/>
      <c r="GN1512" s="12"/>
      <c r="GO1512" s="12"/>
      <c r="GP1512" s="12"/>
      <c r="GQ1512" s="12"/>
      <c r="GR1512" s="12"/>
    </row>
    <row r="1513" spans="1:200" x14ac:dyDescent="0.2">
      <c r="A1513" s="79">
        <f t="shared" si="609"/>
        <v>44585</v>
      </c>
      <c r="B1513" s="80">
        <f t="shared" ca="1" si="610"/>
        <v>1261.6607200000001</v>
      </c>
      <c r="C1513" s="81">
        <f t="shared" si="611"/>
        <v>1000</v>
      </c>
      <c r="D1513" s="82">
        <f ca="1">IF(A1513&lt;$B$1,VLOOKUP(A1513,[1]DI!$A$4:$B$15000,2,FALSE),0)</f>
        <v>9.1499999999999998E-2</v>
      </c>
      <c r="E1513" s="81">
        <f t="shared" ca="1" si="612"/>
        <v>3.4749E-4</v>
      </c>
      <c r="F1513" s="83">
        <f t="shared" si="607"/>
        <v>1.1679999999999999</v>
      </c>
      <c r="G1513" s="84">
        <f t="shared" ca="1" si="613"/>
        <v>1.0004058683199999</v>
      </c>
      <c r="H1513" s="81">
        <f ca="1">TRUNC(PRODUCT(G$10:G1512),15)</f>
        <v>1.26166072376412</v>
      </c>
      <c r="I1513" s="81">
        <f t="shared" si="614"/>
        <v>1</v>
      </c>
      <c r="J1513" s="81">
        <f t="shared" ca="1" si="615"/>
        <v>1.2616607200000001</v>
      </c>
      <c r="K1513" s="81">
        <f t="shared" ca="1" si="616"/>
        <v>261.66072000000003</v>
      </c>
      <c r="L1513" s="85">
        <f>IF(VLOOKUP(A1513,$U$12:$AD$125,8)=VLOOKUP(A1512,$U$12:$AD$125,8),0,VLOOKUP(A1513,U$12:$AD$125,8))</f>
        <v>0</v>
      </c>
      <c r="M1513" s="86">
        <f>IF(L1513&gt;0,VLOOKUP(L1513,T$12:$AC$125,7),0)</f>
        <v>0</v>
      </c>
      <c r="N1513" s="81">
        <f t="shared" si="608"/>
        <v>0</v>
      </c>
      <c r="O1513" s="81">
        <f t="shared" ca="1" si="617"/>
        <v>261.66072000000003</v>
      </c>
      <c r="P1513" s="87" t="str">
        <f t="shared" si="618"/>
        <v>J=</v>
      </c>
      <c r="Q1513" s="88">
        <f t="shared" si="619"/>
        <v>44676</v>
      </c>
      <c r="R1513" s="7"/>
      <c r="S1513" s="7"/>
      <c r="T1513" s="7"/>
      <c r="U1513" s="7"/>
      <c r="V1513" s="7"/>
      <c r="W1513" s="7"/>
      <c r="X1513" s="7"/>
      <c r="Y1513" s="7"/>
      <c r="Z1513" s="7"/>
      <c r="AA1513" s="7"/>
      <c r="AB1513" s="7"/>
      <c r="AC1513" s="7"/>
      <c r="AD1513" s="7"/>
      <c r="AE1513" s="7"/>
      <c r="AF1513" s="65"/>
      <c r="AG1513" s="9"/>
      <c r="AH1513" s="9"/>
      <c r="AI1513" s="4"/>
      <c r="AJ1513" s="10"/>
      <c r="AK1513" s="4"/>
      <c r="AL1513" s="65"/>
      <c r="AM1513" s="10"/>
      <c r="AN1513" s="9"/>
      <c r="AO1513" s="7"/>
      <c r="AP1513" s="11"/>
      <c r="AQ1513" s="9"/>
      <c r="AR1513" s="8"/>
      <c r="AS1513" s="65"/>
      <c r="AT1513" s="12"/>
      <c r="AU1513" s="12"/>
      <c r="AV1513" s="22"/>
      <c r="AW1513" s="12"/>
      <c r="AX1513" s="12"/>
      <c r="AY1513" s="12"/>
      <c r="AZ1513" s="12"/>
      <c r="BA1513" s="12"/>
      <c r="BB1513" s="12"/>
      <c r="BC1513" s="12"/>
      <c r="BD1513" s="12"/>
      <c r="BE1513" s="12"/>
      <c r="BF1513" s="12"/>
      <c r="BG1513" s="12"/>
      <c r="BH1513" s="12"/>
      <c r="BI1513" s="12"/>
      <c r="BJ1513" s="12"/>
      <c r="BK1513" s="12"/>
      <c r="BL1513" s="12"/>
      <c r="BM1513" s="12"/>
      <c r="BN1513" s="12"/>
      <c r="BO1513" s="12"/>
      <c r="BP1513" s="12"/>
      <c r="BQ1513" s="12"/>
      <c r="BR1513" s="12"/>
      <c r="BS1513" s="12"/>
      <c r="BT1513" s="12"/>
      <c r="BU1513" s="12"/>
      <c r="BV1513" s="12"/>
      <c r="BW1513" s="12"/>
      <c r="BX1513" s="12"/>
      <c r="BY1513" s="12"/>
      <c r="BZ1513" s="12"/>
      <c r="CA1513" s="12"/>
      <c r="CB1513" s="12"/>
      <c r="CC1513" s="12"/>
      <c r="CD1513" s="12"/>
      <c r="CE1513" s="12"/>
      <c r="CF1513" s="12"/>
      <c r="CG1513" s="12"/>
      <c r="CH1513" s="12"/>
      <c r="CI1513" s="12"/>
      <c r="CJ1513" s="12"/>
      <c r="CK1513" s="12"/>
      <c r="CL1513" s="12"/>
      <c r="CM1513" s="12"/>
      <c r="CN1513" s="12"/>
      <c r="CO1513" s="12"/>
      <c r="CP1513" s="12"/>
      <c r="CQ1513" s="12"/>
      <c r="CR1513" s="12"/>
      <c r="CS1513" s="12"/>
      <c r="CT1513" s="12"/>
      <c r="CU1513" s="12"/>
      <c r="CV1513" s="12"/>
      <c r="CW1513" s="12"/>
      <c r="CX1513" s="12"/>
      <c r="CY1513" s="12"/>
      <c r="CZ1513" s="12"/>
      <c r="DA1513" s="12"/>
      <c r="DB1513" s="12"/>
      <c r="DC1513" s="12"/>
      <c r="DD1513" s="12"/>
      <c r="DE1513" s="12"/>
      <c r="DF1513" s="12"/>
      <c r="DG1513" s="12"/>
      <c r="DH1513" s="12"/>
      <c r="DI1513" s="12"/>
      <c r="DJ1513" s="12"/>
      <c r="DK1513" s="12"/>
      <c r="DL1513" s="12"/>
      <c r="DM1513" s="12"/>
      <c r="DN1513" s="12"/>
      <c r="DO1513" s="12"/>
      <c r="DP1513" s="12"/>
      <c r="DQ1513" s="12"/>
      <c r="DR1513" s="12"/>
      <c r="DS1513" s="12"/>
      <c r="DT1513" s="12"/>
      <c r="DU1513" s="12"/>
      <c r="DV1513" s="12"/>
      <c r="DW1513" s="12"/>
      <c r="DX1513" s="12"/>
      <c r="DY1513" s="12"/>
      <c r="DZ1513" s="12"/>
      <c r="EA1513" s="12"/>
      <c r="EB1513" s="12"/>
      <c r="EC1513" s="12"/>
      <c r="ED1513" s="12"/>
      <c r="EE1513" s="12"/>
      <c r="EF1513" s="12"/>
      <c r="EG1513" s="12"/>
      <c r="EH1513" s="12"/>
      <c r="EI1513" s="12"/>
      <c r="EJ1513" s="12"/>
      <c r="EK1513" s="12"/>
      <c r="EL1513" s="12"/>
      <c r="EM1513" s="12"/>
      <c r="EN1513" s="12"/>
      <c r="EO1513" s="12"/>
      <c r="EP1513" s="12"/>
      <c r="EQ1513" s="12"/>
      <c r="ER1513" s="12"/>
      <c r="ES1513" s="12"/>
      <c r="ET1513" s="12"/>
      <c r="EU1513" s="12"/>
      <c r="EV1513" s="12"/>
      <c r="EW1513" s="12"/>
      <c r="EX1513" s="12"/>
      <c r="EY1513" s="12"/>
      <c r="EZ1513" s="12"/>
      <c r="FA1513" s="12"/>
      <c r="FB1513" s="12"/>
      <c r="FC1513" s="12"/>
      <c r="FD1513" s="12"/>
      <c r="FE1513" s="12"/>
      <c r="FF1513" s="12"/>
      <c r="FG1513" s="12"/>
      <c r="FH1513" s="12"/>
      <c r="FI1513" s="12"/>
      <c r="FJ1513" s="12"/>
      <c r="FK1513" s="12"/>
      <c r="FL1513" s="12"/>
      <c r="FM1513" s="12"/>
      <c r="FN1513" s="12"/>
      <c r="FO1513" s="12"/>
      <c r="FP1513" s="12"/>
      <c r="FQ1513" s="12"/>
      <c r="FR1513" s="12"/>
      <c r="FS1513" s="12"/>
      <c r="FT1513" s="12"/>
      <c r="FU1513" s="12"/>
      <c r="FV1513" s="12"/>
      <c r="FW1513" s="12"/>
      <c r="FX1513" s="12"/>
      <c r="FY1513" s="12"/>
      <c r="FZ1513" s="12"/>
      <c r="GA1513" s="12"/>
      <c r="GB1513" s="12"/>
      <c r="GC1513" s="12"/>
      <c r="GD1513" s="12"/>
      <c r="GE1513" s="12"/>
      <c r="GF1513" s="12"/>
      <c r="GG1513" s="12"/>
      <c r="GH1513" s="12"/>
      <c r="GI1513" s="12"/>
      <c r="GJ1513" s="12"/>
      <c r="GK1513" s="12"/>
      <c r="GL1513" s="12"/>
      <c r="GM1513" s="12"/>
      <c r="GN1513" s="12"/>
      <c r="GO1513" s="12"/>
      <c r="GP1513" s="12"/>
      <c r="GQ1513" s="12"/>
      <c r="GR1513" s="12"/>
    </row>
    <row r="1514" spans="1:200" x14ac:dyDescent="0.2">
      <c r="A1514" s="79">
        <f t="shared" si="609"/>
        <v>44586</v>
      </c>
      <c r="B1514" s="80">
        <f t="shared" ca="1" si="610"/>
        <v>1262.1727900000001</v>
      </c>
      <c r="C1514" s="81">
        <f t="shared" si="611"/>
        <v>1000</v>
      </c>
      <c r="D1514" s="82">
        <f ca="1">IF(A1514&lt;$B$1,VLOOKUP(A1514,[1]DI!$A$4:$B$15000,2,FALSE),0)</f>
        <v>9.1499999999999998E-2</v>
      </c>
      <c r="E1514" s="81">
        <f t="shared" ca="1" si="612"/>
        <v>3.4749E-4</v>
      </c>
      <c r="F1514" s="83">
        <f t="shared" si="607"/>
        <v>1.1679999999999999</v>
      </c>
      <c r="G1514" s="84">
        <f t="shared" ca="1" si="613"/>
        <v>1.0004058683199999</v>
      </c>
      <c r="H1514" s="81">
        <f ca="1">TRUNC(PRODUCT(G$10:G1513),15)</f>
        <v>1.2621727918824801</v>
      </c>
      <c r="I1514" s="81">
        <f t="shared" si="614"/>
        <v>1</v>
      </c>
      <c r="J1514" s="81">
        <f t="shared" ca="1" si="615"/>
        <v>1.2621727899999999</v>
      </c>
      <c r="K1514" s="81">
        <f t="shared" ca="1" si="616"/>
        <v>262.17279000000002</v>
      </c>
      <c r="L1514" s="85">
        <f>IF(VLOOKUP(A1514,$U$12:$AD$125,8)=VLOOKUP(A1513,$U$12:$AD$125,8),0,VLOOKUP(A1514,U$12:$AD$125,8))</f>
        <v>0</v>
      </c>
      <c r="M1514" s="86">
        <f>IF(L1514&gt;0,VLOOKUP(L1514,T$12:$AC$125,7),0)</f>
        <v>0</v>
      </c>
      <c r="N1514" s="81">
        <f t="shared" si="608"/>
        <v>0</v>
      </c>
      <c r="O1514" s="81">
        <f t="shared" ca="1" si="617"/>
        <v>262.17279000000002</v>
      </c>
      <c r="P1514" s="87" t="str">
        <f t="shared" si="618"/>
        <v>J=</v>
      </c>
      <c r="Q1514" s="88">
        <f t="shared" si="619"/>
        <v>44676</v>
      </c>
      <c r="R1514" s="7"/>
      <c r="S1514" s="7"/>
      <c r="T1514" s="7"/>
      <c r="U1514" s="7"/>
      <c r="V1514" s="7"/>
      <c r="W1514" s="7"/>
      <c r="X1514" s="7"/>
      <c r="Y1514" s="7"/>
      <c r="Z1514" s="7"/>
      <c r="AA1514" s="7"/>
      <c r="AB1514" s="7"/>
      <c r="AC1514" s="7"/>
      <c r="AD1514" s="7"/>
      <c r="AE1514" s="7"/>
      <c r="AF1514" s="65"/>
      <c r="AG1514" s="9"/>
      <c r="AH1514" s="9"/>
      <c r="AI1514" s="4"/>
      <c r="AJ1514" s="10"/>
      <c r="AK1514" s="4"/>
      <c r="AL1514" s="65"/>
      <c r="AM1514" s="10"/>
      <c r="AN1514" s="9"/>
      <c r="AO1514" s="7"/>
      <c r="AP1514" s="11"/>
      <c r="AQ1514" s="9"/>
      <c r="AR1514" s="8"/>
      <c r="AS1514" s="65"/>
      <c r="AT1514" s="12"/>
      <c r="AU1514" s="12"/>
      <c r="AV1514" s="22"/>
      <c r="AW1514" s="12"/>
      <c r="AX1514" s="12"/>
      <c r="AY1514" s="12"/>
      <c r="AZ1514" s="12"/>
      <c r="BA1514" s="12"/>
      <c r="BB1514" s="12"/>
      <c r="BC1514" s="12"/>
      <c r="BD1514" s="12"/>
      <c r="BE1514" s="12"/>
      <c r="BF1514" s="12"/>
      <c r="BG1514" s="12"/>
      <c r="BH1514" s="12"/>
      <c r="BI1514" s="12"/>
      <c r="BJ1514" s="12"/>
      <c r="BK1514" s="12"/>
      <c r="BL1514" s="12"/>
      <c r="BM1514" s="12"/>
      <c r="BN1514" s="12"/>
      <c r="BO1514" s="12"/>
      <c r="BP1514" s="12"/>
      <c r="BQ1514" s="12"/>
      <c r="BR1514" s="12"/>
      <c r="BS1514" s="12"/>
      <c r="BT1514" s="12"/>
      <c r="BU1514" s="12"/>
      <c r="BV1514" s="12"/>
      <c r="BW1514" s="12"/>
      <c r="BX1514" s="12"/>
      <c r="BY1514" s="12"/>
      <c r="BZ1514" s="12"/>
      <c r="CA1514" s="12"/>
      <c r="CB1514" s="12"/>
      <c r="CC1514" s="12"/>
      <c r="CD1514" s="12"/>
      <c r="CE1514" s="12"/>
      <c r="CF1514" s="12"/>
      <c r="CG1514" s="12"/>
      <c r="CH1514" s="12"/>
      <c r="CI1514" s="12"/>
      <c r="CJ1514" s="12"/>
      <c r="CK1514" s="12"/>
      <c r="CL1514" s="12"/>
      <c r="CM1514" s="12"/>
      <c r="CN1514" s="12"/>
      <c r="CO1514" s="12"/>
      <c r="CP1514" s="12"/>
      <c r="CQ1514" s="12"/>
      <c r="CR1514" s="12"/>
      <c r="CS1514" s="12"/>
      <c r="CT1514" s="12"/>
      <c r="CU1514" s="12"/>
      <c r="CV1514" s="12"/>
      <c r="CW1514" s="12"/>
      <c r="CX1514" s="12"/>
      <c r="CY1514" s="12"/>
      <c r="CZ1514" s="12"/>
      <c r="DA1514" s="12"/>
      <c r="DB1514" s="12"/>
      <c r="DC1514" s="12"/>
      <c r="DD1514" s="12"/>
      <c r="DE1514" s="12"/>
      <c r="DF1514" s="12"/>
      <c r="DG1514" s="12"/>
      <c r="DH1514" s="12"/>
      <c r="DI1514" s="12"/>
      <c r="DJ1514" s="12"/>
      <c r="DK1514" s="12"/>
      <c r="DL1514" s="12"/>
      <c r="DM1514" s="12"/>
      <c r="DN1514" s="12"/>
      <c r="DO1514" s="12"/>
      <c r="DP1514" s="12"/>
      <c r="DQ1514" s="12"/>
      <c r="DR1514" s="12"/>
      <c r="DS1514" s="12"/>
      <c r="DT1514" s="12"/>
      <c r="DU1514" s="12"/>
      <c r="DV1514" s="12"/>
      <c r="DW1514" s="12"/>
      <c r="DX1514" s="12"/>
      <c r="DY1514" s="12"/>
      <c r="DZ1514" s="12"/>
      <c r="EA1514" s="12"/>
      <c r="EB1514" s="12"/>
      <c r="EC1514" s="12"/>
      <c r="ED1514" s="12"/>
      <c r="EE1514" s="12"/>
      <c r="EF1514" s="12"/>
      <c r="EG1514" s="12"/>
      <c r="EH1514" s="12"/>
      <c r="EI1514" s="12"/>
      <c r="EJ1514" s="12"/>
      <c r="EK1514" s="12"/>
      <c r="EL1514" s="12"/>
      <c r="EM1514" s="12"/>
      <c r="EN1514" s="12"/>
      <c r="EO1514" s="12"/>
      <c r="EP1514" s="12"/>
      <c r="EQ1514" s="12"/>
      <c r="ER1514" s="12"/>
      <c r="ES1514" s="12"/>
      <c r="ET1514" s="12"/>
      <c r="EU1514" s="12"/>
      <c r="EV1514" s="12"/>
      <c r="EW1514" s="12"/>
      <c r="EX1514" s="12"/>
      <c r="EY1514" s="12"/>
      <c r="EZ1514" s="12"/>
      <c r="FA1514" s="12"/>
      <c r="FB1514" s="12"/>
      <c r="FC1514" s="12"/>
      <c r="FD1514" s="12"/>
      <c r="FE1514" s="12"/>
      <c r="FF1514" s="12"/>
      <c r="FG1514" s="12"/>
      <c r="FH1514" s="12"/>
      <c r="FI1514" s="12"/>
      <c r="FJ1514" s="12"/>
      <c r="FK1514" s="12"/>
      <c r="FL1514" s="12"/>
      <c r="FM1514" s="12"/>
      <c r="FN1514" s="12"/>
      <c r="FO1514" s="12"/>
      <c r="FP1514" s="12"/>
      <c r="FQ1514" s="12"/>
      <c r="FR1514" s="12"/>
      <c r="FS1514" s="12"/>
      <c r="FT1514" s="12"/>
      <c r="FU1514" s="12"/>
      <c r="FV1514" s="12"/>
      <c r="FW1514" s="12"/>
      <c r="FX1514" s="12"/>
      <c r="FY1514" s="12"/>
      <c r="FZ1514" s="12"/>
      <c r="GA1514" s="12"/>
      <c r="GB1514" s="12"/>
      <c r="GC1514" s="12"/>
      <c r="GD1514" s="12"/>
      <c r="GE1514" s="12"/>
      <c r="GF1514" s="12"/>
      <c r="GG1514" s="12"/>
      <c r="GH1514" s="12"/>
      <c r="GI1514" s="12"/>
      <c r="GJ1514" s="12"/>
      <c r="GK1514" s="12"/>
      <c r="GL1514" s="12"/>
      <c r="GM1514" s="12"/>
      <c r="GN1514" s="12"/>
      <c r="GO1514" s="12"/>
      <c r="GP1514" s="12"/>
      <c r="GQ1514" s="12"/>
      <c r="GR1514" s="12"/>
    </row>
    <row r="1515" spans="1:200" x14ac:dyDescent="0.2">
      <c r="A1515" s="79">
        <f t="shared" si="609"/>
        <v>44587</v>
      </c>
      <c r="B1515" s="80">
        <f t="shared" ca="1" si="610"/>
        <v>1262.68507</v>
      </c>
      <c r="C1515" s="81">
        <f t="shared" si="611"/>
        <v>1000</v>
      </c>
      <c r="D1515" s="82">
        <f ca="1">IF(A1515&lt;$B$1,VLOOKUP(A1515,[1]DI!$A$4:$B$15000,2,FALSE),0)</f>
        <v>9.1499999999999998E-2</v>
      </c>
      <c r="E1515" s="81">
        <f t="shared" ca="1" si="612"/>
        <v>3.4749E-4</v>
      </c>
      <c r="F1515" s="83">
        <f t="shared" si="607"/>
        <v>1.1679999999999999</v>
      </c>
      <c r="G1515" s="84">
        <f t="shared" ca="1" si="613"/>
        <v>1.0004058683199999</v>
      </c>
      <c r="H1515" s="81">
        <f ca="1">TRUNC(PRODUCT(G$10:G1514),15)</f>
        <v>1.2626850678330801</v>
      </c>
      <c r="I1515" s="81">
        <f t="shared" si="614"/>
        <v>1</v>
      </c>
      <c r="J1515" s="81">
        <f t="shared" ca="1" si="615"/>
        <v>1.2626850700000001</v>
      </c>
      <c r="K1515" s="81">
        <f t="shared" ca="1" si="616"/>
        <v>262.68507</v>
      </c>
      <c r="L1515" s="85">
        <f>IF(VLOOKUP(A1515,$U$12:$AD$125,8)=VLOOKUP(A1514,$U$12:$AD$125,8),0,VLOOKUP(A1515,U$12:$AD$125,8))</f>
        <v>0</v>
      </c>
      <c r="M1515" s="86">
        <f>IF(L1515&gt;0,VLOOKUP(L1515,T$12:$AC$125,7),0)</f>
        <v>0</v>
      </c>
      <c r="N1515" s="81">
        <f t="shared" si="608"/>
        <v>0</v>
      </c>
      <c r="O1515" s="81">
        <f t="shared" ca="1" si="617"/>
        <v>262.68507</v>
      </c>
      <c r="P1515" s="87" t="str">
        <f t="shared" si="618"/>
        <v>J=</v>
      </c>
      <c r="Q1515" s="88">
        <f t="shared" si="619"/>
        <v>44676</v>
      </c>
      <c r="R1515" s="7"/>
      <c r="S1515" s="7"/>
      <c r="T1515" s="7"/>
      <c r="U1515" s="7"/>
      <c r="V1515" s="7"/>
      <c r="W1515" s="7"/>
      <c r="X1515" s="7"/>
      <c r="Y1515" s="7"/>
      <c r="Z1515" s="7"/>
      <c r="AA1515" s="7"/>
      <c r="AB1515" s="7"/>
      <c r="AC1515" s="7"/>
      <c r="AD1515" s="7"/>
      <c r="AE1515" s="7"/>
      <c r="AF1515" s="65"/>
      <c r="AG1515" s="9"/>
      <c r="AH1515" s="9"/>
      <c r="AI1515" s="4"/>
      <c r="AJ1515" s="10"/>
      <c r="AK1515" s="4"/>
      <c r="AL1515" s="65"/>
      <c r="AM1515" s="10"/>
      <c r="AN1515" s="9"/>
      <c r="AO1515" s="7"/>
      <c r="AP1515" s="11"/>
      <c r="AQ1515" s="9"/>
      <c r="AR1515" s="8"/>
      <c r="AS1515" s="65"/>
      <c r="AT1515" s="12"/>
      <c r="AU1515" s="12"/>
      <c r="AV1515" s="22"/>
      <c r="AW1515" s="12"/>
      <c r="AX1515" s="12"/>
      <c r="AY1515" s="12"/>
      <c r="AZ1515" s="12"/>
      <c r="BA1515" s="12"/>
      <c r="BB1515" s="12"/>
      <c r="BC1515" s="12"/>
      <c r="BD1515" s="12"/>
      <c r="BE1515" s="12"/>
      <c r="BF1515" s="12"/>
      <c r="BG1515" s="12"/>
      <c r="BH1515" s="12"/>
      <c r="BI1515" s="12"/>
      <c r="BJ1515" s="12"/>
      <c r="BK1515" s="12"/>
      <c r="BL1515" s="12"/>
      <c r="BM1515" s="12"/>
      <c r="BN1515" s="12"/>
      <c r="BO1515" s="12"/>
      <c r="BP1515" s="12"/>
      <c r="BQ1515" s="12"/>
      <c r="BR1515" s="12"/>
      <c r="BS1515" s="12"/>
      <c r="BT1515" s="12"/>
      <c r="BU1515" s="12"/>
      <c r="BV1515" s="12"/>
      <c r="BW1515" s="12"/>
      <c r="BX1515" s="12"/>
      <c r="BY1515" s="12"/>
      <c r="BZ1515" s="12"/>
      <c r="CA1515" s="12"/>
      <c r="CB1515" s="12"/>
      <c r="CC1515" s="12"/>
      <c r="CD1515" s="12"/>
      <c r="CE1515" s="12"/>
      <c r="CF1515" s="12"/>
      <c r="CG1515" s="12"/>
      <c r="CH1515" s="12"/>
      <c r="CI1515" s="12"/>
      <c r="CJ1515" s="12"/>
      <c r="CK1515" s="12"/>
      <c r="CL1515" s="12"/>
      <c r="CM1515" s="12"/>
      <c r="CN1515" s="12"/>
      <c r="CO1515" s="12"/>
      <c r="CP1515" s="12"/>
      <c r="CQ1515" s="12"/>
      <c r="CR1515" s="12"/>
      <c r="CS1515" s="12"/>
      <c r="CT1515" s="12"/>
      <c r="CU1515" s="12"/>
      <c r="CV1515" s="12"/>
      <c r="CW1515" s="12"/>
      <c r="CX1515" s="12"/>
      <c r="CY1515" s="12"/>
      <c r="CZ1515" s="12"/>
      <c r="DA1515" s="12"/>
      <c r="DB1515" s="12"/>
      <c r="DC1515" s="12"/>
      <c r="DD1515" s="12"/>
      <c r="DE1515" s="12"/>
      <c r="DF1515" s="12"/>
      <c r="DG1515" s="12"/>
      <c r="DH1515" s="12"/>
      <c r="DI1515" s="12"/>
      <c r="DJ1515" s="12"/>
      <c r="DK1515" s="12"/>
      <c r="DL1515" s="12"/>
      <c r="DM1515" s="12"/>
      <c r="DN1515" s="12"/>
      <c r="DO1515" s="12"/>
      <c r="DP1515" s="12"/>
      <c r="DQ1515" s="12"/>
      <c r="DR1515" s="12"/>
      <c r="DS1515" s="12"/>
      <c r="DT1515" s="12"/>
      <c r="DU1515" s="12"/>
      <c r="DV1515" s="12"/>
      <c r="DW1515" s="12"/>
      <c r="DX1515" s="12"/>
      <c r="DY1515" s="12"/>
      <c r="DZ1515" s="12"/>
      <c r="EA1515" s="12"/>
      <c r="EB1515" s="12"/>
      <c r="EC1515" s="12"/>
      <c r="ED1515" s="12"/>
      <c r="EE1515" s="12"/>
      <c r="EF1515" s="12"/>
      <c r="EG1515" s="12"/>
      <c r="EH1515" s="12"/>
      <c r="EI1515" s="12"/>
      <c r="EJ1515" s="12"/>
      <c r="EK1515" s="12"/>
      <c r="EL1515" s="12"/>
      <c r="EM1515" s="12"/>
      <c r="EN1515" s="12"/>
      <c r="EO1515" s="12"/>
      <c r="EP1515" s="12"/>
      <c r="EQ1515" s="12"/>
      <c r="ER1515" s="12"/>
      <c r="ES1515" s="12"/>
      <c r="ET1515" s="12"/>
      <c r="EU1515" s="12"/>
      <c r="EV1515" s="12"/>
      <c r="EW1515" s="12"/>
      <c r="EX1515" s="12"/>
      <c r="EY1515" s="12"/>
      <c r="EZ1515" s="12"/>
      <c r="FA1515" s="12"/>
      <c r="FB1515" s="12"/>
      <c r="FC1515" s="12"/>
      <c r="FD1515" s="12"/>
      <c r="FE1515" s="12"/>
      <c r="FF1515" s="12"/>
      <c r="FG1515" s="12"/>
      <c r="FH1515" s="12"/>
      <c r="FI1515" s="12"/>
      <c r="FJ1515" s="12"/>
      <c r="FK1515" s="12"/>
      <c r="FL1515" s="12"/>
      <c r="FM1515" s="12"/>
      <c r="FN1515" s="12"/>
      <c r="FO1515" s="12"/>
      <c r="FP1515" s="12"/>
      <c r="FQ1515" s="12"/>
      <c r="FR1515" s="12"/>
      <c r="FS1515" s="12"/>
      <c r="FT1515" s="12"/>
      <c r="FU1515" s="12"/>
      <c r="FV1515" s="12"/>
      <c r="FW1515" s="12"/>
      <c r="FX1515" s="12"/>
      <c r="FY1515" s="12"/>
      <c r="FZ1515" s="12"/>
      <c r="GA1515" s="12"/>
      <c r="GB1515" s="12"/>
      <c r="GC1515" s="12"/>
      <c r="GD1515" s="12"/>
      <c r="GE1515" s="12"/>
      <c r="GF1515" s="12"/>
      <c r="GG1515" s="12"/>
      <c r="GH1515" s="12"/>
      <c r="GI1515" s="12"/>
      <c r="GJ1515" s="12"/>
      <c r="GK1515" s="12"/>
      <c r="GL1515" s="12"/>
      <c r="GM1515" s="12"/>
      <c r="GN1515" s="12"/>
      <c r="GO1515" s="12"/>
      <c r="GP1515" s="12"/>
      <c r="GQ1515" s="12"/>
      <c r="GR1515" s="12"/>
    </row>
    <row r="1516" spans="1:200" x14ac:dyDescent="0.2">
      <c r="A1516" s="79">
        <f t="shared" si="609"/>
        <v>44588</v>
      </c>
      <c r="B1516" s="80">
        <f t="shared" ca="1" si="610"/>
        <v>1263.1975499999999</v>
      </c>
      <c r="C1516" s="81">
        <f t="shared" si="611"/>
        <v>1000</v>
      </c>
      <c r="D1516" s="82">
        <f ca="1">IF(A1516&lt;$B$1,VLOOKUP(A1516,[1]DI!$A$4:$B$15000,2,FALSE),0)</f>
        <v>9.1499999999999998E-2</v>
      </c>
      <c r="E1516" s="81">
        <f t="shared" ca="1" si="612"/>
        <v>3.4749E-4</v>
      </c>
      <c r="F1516" s="83">
        <f t="shared" si="607"/>
        <v>1.1679999999999999</v>
      </c>
      <c r="G1516" s="84">
        <f t="shared" ca="1" si="613"/>
        <v>1.0004058683199999</v>
      </c>
      <c r="H1516" s="81">
        <f ca="1">TRUNC(PRODUCT(G$10:G1515),15)</f>
        <v>1.2631975517002501</v>
      </c>
      <c r="I1516" s="81">
        <f t="shared" si="614"/>
        <v>1</v>
      </c>
      <c r="J1516" s="81">
        <f t="shared" ca="1" si="615"/>
        <v>1.2631975499999999</v>
      </c>
      <c r="K1516" s="81">
        <f t="shared" ca="1" si="616"/>
        <v>263.19754999999998</v>
      </c>
      <c r="L1516" s="85">
        <f>IF(VLOOKUP(A1516,$U$12:$AD$125,8)=VLOOKUP(A1515,$U$12:$AD$125,8),0,VLOOKUP(A1516,U$12:$AD$125,8))</f>
        <v>0</v>
      </c>
      <c r="M1516" s="86">
        <f>IF(L1516&gt;0,VLOOKUP(L1516,T$12:$AC$125,7),0)</f>
        <v>0</v>
      </c>
      <c r="N1516" s="81">
        <f t="shared" si="608"/>
        <v>0</v>
      </c>
      <c r="O1516" s="81">
        <f t="shared" ca="1" si="617"/>
        <v>263.19754999999998</v>
      </c>
      <c r="P1516" s="87" t="str">
        <f t="shared" si="618"/>
        <v>J=</v>
      </c>
      <c r="Q1516" s="88">
        <f t="shared" si="619"/>
        <v>44676</v>
      </c>
      <c r="R1516" s="7"/>
      <c r="S1516" s="7"/>
      <c r="T1516" s="7"/>
      <c r="U1516" s="7"/>
      <c r="V1516" s="7"/>
      <c r="W1516" s="7"/>
      <c r="X1516" s="7"/>
      <c r="Y1516" s="7"/>
      <c r="Z1516" s="7"/>
      <c r="AA1516" s="7"/>
      <c r="AB1516" s="7"/>
      <c r="AC1516" s="7"/>
      <c r="AD1516" s="7"/>
      <c r="AE1516" s="7"/>
      <c r="AF1516" s="65"/>
      <c r="AG1516" s="9"/>
      <c r="AH1516" s="9"/>
      <c r="AI1516" s="4"/>
      <c r="AJ1516" s="10"/>
      <c r="AK1516" s="4"/>
      <c r="AL1516" s="65"/>
      <c r="AM1516" s="10"/>
      <c r="AN1516" s="9"/>
      <c r="AO1516" s="7"/>
      <c r="AP1516" s="11"/>
      <c r="AQ1516" s="9"/>
      <c r="AR1516" s="8"/>
      <c r="AS1516" s="65"/>
      <c r="AT1516" s="12"/>
      <c r="AU1516" s="12"/>
      <c r="AV1516" s="22"/>
      <c r="AW1516" s="12"/>
      <c r="AX1516" s="12"/>
      <c r="AY1516" s="12"/>
      <c r="AZ1516" s="12"/>
      <c r="BA1516" s="12"/>
      <c r="BB1516" s="12"/>
      <c r="BC1516" s="12"/>
      <c r="BD1516" s="12"/>
      <c r="BE1516" s="12"/>
      <c r="BF1516" s="12"/>
      <c r="BG1516" s="12"/>
      <c r="BH1516" s="12"/>
      <c r="BI1516" s="12"/>
      <c r="BJ1516" s="12"/>
      <c r="BK1516" s="12"/>
      <c r="BL1516" s="12"/>
      <c r="BM1516" s="12"/>
      <c r="BN1516" s="12"/>
      <c r="BO1516" s="12"/>
      <c r="BP1516" s="12"/>
      <c r="BQ1516" s="12"/>
      <c r="BR1516" s="12"/>
      <c r="BS1516" s="12"/>
      <c r="BT1516" s="12"/>
      <c r="BU1516" s="12"/>
      <c r="BV1516" s="12"/>
      <c r="BW1516" s="12"/>
      <c r="BX1516" s="12"/>
      <c r="BY1516" s="12"/>
      <c r="BZ1516" s="12"/>
      <c r="CA1516" s="12"/>
      <c r="CB1516" s="12"/>
      <c r="CC1516" s="12"/>
      <c r="CD1516" s="12"/>
      <c r="CE1516" s="12"/>
      <c r="CF1516" s="12"/>
      <c r="CG1516" s="12"/>
      <c r="CH1516" s="12"/>
      <c r="CI1516" s="12"/>
      <c r="CJ1516" s="12"/>
      <c r="CK1516" s="12"/>
      <c r="CL1516" s="12"/>
      <c r="CM1516" s="12"/>
      <c r="CN1516" s="12"/>
      <c r="CO1516" s="12"/>
      <c r="CP1516" s="12"/>
      <c r="CQ1516" s="12"/>
      <c r="CR1516" s="12"/>
      <c r="CS1516" s="12"/>
      <c r="CT1516" s="12"/>
      <c r="CU1516" s="12"/>
      <c r="CV1516" s="12"/>
      <c r="CW1516" s="12"/>
      <c r="CX1516" s="12"/>
      <c r="CY1516" s="12"/>
      <c r="CZ1516" s="12"/>
      <c r="DA1516" s="12"/>
      <c r="DB1516" s="12"/>
      <c r="DC1516" s="12"/>
      <c r="DD1516" s="12"/>
      <c r="DE1516" s="12"/>
      <c r="DF1516" s="12"/>
      <c r="DG1516" s="12"/>
      <c r="DH1516" s="12"/>
      <c r="DI1516" s="12"/>
      <c r="DJ1516" s="12"/>
      <c r="DK1516" s="12"/>
      <c r="DL1516" s="12"/>
      <c r="DM1516" s="12"/>
      <c r="DN1516" s="12"/>
      <c r="DO1516" s="12"/>
      <c r="DP1516" s="12"/>
      <c r="DQ1516" s="12"/>
      <c r="DR1516" s="12"/>
      <c r="DS1516" s="12"/>
      <c r="DT1516" s="12"/>
      <c r="DU1516" s="12"/>
      <c r="DV1516" s="12"/>
      <c r="DW1516" s="12"/>
      <c r="DX1516" s="12"/>
      <c r="DY1516" s="12"/>
      <c r="DZ1516" s="12"/>
      <c r="EA1516" s="12"/>
      <c r="EB1516" s="12"/>
      <c r="EC1516" s="12"/>
      <c r="ED1516" s="12"/>
      <c r="EE1516" s="12"/>
      <c r="EF1516" s="12"/>
      <c r="EG1516" s="12"/>
      <c r="EH1516" s="12"/>
      <c r="EI1516" s="12"/>
      <c r="EJ1516" s="12"/>
      <c r="EK1516" s="12"/>
      <c r="EL1516" s="12"/>
      <c r="EM1516" s="12"/>
      <c r="EN1516" s="12"/>
      <c r="EO1516" s="12"/>
      <c r="EP1516" s="12"/>
      <c r="EQ1516" s="12"/>
      <c r="ER1516" s="12"/>
      <c r="ES1516" s="12"/>
      <c r="ET1516" s="12"/>
      <c r="EU1516" s="12"/>
      <c r="EV1516" s="12"/>
      <c r="EW1516" s="12"/>
      <c r="EX1516" s="12"/>
      <c r="EY1516" s="12"/>
      <c r="EZ1516" s="12"/>
      <c r="FA1516" s="12"/>
      <c r="FB1516" s="12"/>
      <c r="FC1516" s="12"/>
      <c r="FD1516" s="12"/>
      <c r="FE1516" s="12"/>
      <c r="FF1516" s="12"/>
      <c r="FG1516" s="12"/>
      <c r="FH1516" s="12"/>
      <c r="FI1516" s="12"/>
      <c r="FJ1516" s="12"/>
      <c r="FK1516" s="12"/>
      <c r="FL1516" s="12"/>
      <c r="FM1516" s="12"/>
      <c r="FN1516" s="12"/>
      <c r="FO1516" s="12"/>
      <c r="FP1516" s="12"/>
      <c r="FQ1516" s="12"/>
      <c r="FR1516" s="12"/>
      <c r="FS1516" s="12"/>
      <c r="FT1516" s="12"/>
      <c r="FU1516" s="12"/>
      <c r="FV1516" s="12"/>
      <c r="FW1516" s="12"/>
      <c r="FX1516" s="12"/>
      <c r="FY1516" s="12"/>
      <c r="FZ1516" s="12"/>
      <c r="GA1516" s="12"/>
      <c r="GB1516" s="12"/>
      <c r="GC1516" s="12"/>
      <c r="GD1516" s="12"/>
      <c r="GE1516" s="12"/>
      <c r="GF1516" s="12"/>
      <c r="GG1516" s="12"/>
      <c r="GH1516" s="12"/>
      <c r="GI1516" s="12"/>
      <c r="GJ1516" s="12"/>
      <c r="GK1516" s="12"/>
      <c r="GL1516" s="12"/>
      <c r="GM1516" s="12"/>
      <c r="GN1516" s="12"/>
      <c r="GO1516" s="12"/>
      <c r="GP1516" s="12"/>
      <c r="GQ1516" s="12"/>
      <c r="GR1516" s="12"/>
    </row>
    <row r="1517" spans="1:200" x14ac:dyDescent="0.2">
      <c r="A1517" s="79">
        <f t="shared" si="609"/>
        <v>44589</v>
      </c>
      <c r="B1517" s="80">
        <f t="shared" ca="1" si="610"/>
        <v>1263.7102399999999</v>
      </c>
      <c r="C1517" s="81">
        <f t="shared" si="611"/>
        <v>1000</v>
      </c>
      <c r="D1517" s="82">
        <f ca="1">IF(A1517&lt;$B$1,VLOOKUP(A1517,[1]DI!$A$4:$B$15000,2,FALSE),0)</f>
        <v>9.1499999999999998E-2</v>
      </c>
      <c r="E1517" s="81">
        <f t="shared" ca="1" si="612"/>
        <v>3.4749E-4</v>
      </c>
      <c r="F1517" s="83">
        <f t="shared" si="607"/>
        <v>1.1679999999999999</v>
      </c>
      <c r="G1517" s="84">
        <f t="shared" ca="1" si="613"/>
        <v>1.0004058683199999</v>
      </c>
      <c r="H1517" s="81">
        <f ca="1">TRUNC(PRODUCT(G$10:G1516),15)</f>
        <v>1.26371024356838</v>
      </c>
      <c r="I1517" s="81">
        <f t="shared" si="614"/>
        <v>1</v>
      </c>
      <c r="J1517" s="81">
        <f t="shared" ca="1" si="615"/>
        <v>1.26371024</v>
      </c>
      <c r="K1517" s="81">
        <f t="shared" ca="1" si="616"/>
        <v>263.71024</v>
      </c>
      <c r="L1517" s="85">
        <f>IF(VLOOKUP(A1517,$U$12:$AD$125,8)=VLOOKUP(A1516,$U$12:$AD$125,8),0,VLOOKUP(A1517,U$12:$AD$125,8))</f>
        <v>0</v>
      </c>
      <c r="M1517" s="86">
        <f>IF(L1517&gt;0,VLOOKUP(L1517,T$12:$AC$125,7),0)</f>
        <v>0</v>
      </c>
      <c r="N1517" s="81">
        <f t="shared" si="608"/>
        <v>0</v>
      </c>
      <c r="O1517" s="81">
        <f t="shared" ca="1" si="617"/>
        <v>263.71024</v>
      </c>
      <c r="P1517" s="87" t="str">
        <f t="shared" si="618"/>
        <v>J=</v>
      </c>
      <c r="Q1517" s="88">
        <f t="shared" si="619"/>
        <v>44676</v>
      </c>
      <c r="R1517" s="7"/>
      <c r="S1517" s="7"/>
      <c r="T1517" s="7"/>
      <c r="U1517" s="7"/>
      <c r="V1517" s="7"/>
      <c r="W1517" s="7"/>
      <c r="X1517" s="7"/>
      <c r="Y1517" s="7"/>
      <c r="Z1517" s="7"/>
      <c r="AA1517" s="7"/>
      <c r="AB1517" s="7"/>
      <c r="AC1517" s="7"/>
      <c r="AD1517" s="7"/>
      <c r="AE1517" s="7"/>
      <c r="AF1517" s="65"/>
      <c r="AG1517" s="9"/>
      <c r="AH1517" s="9"/>
      <c r="AI1517" s="4"/>
      <c r="AJ1517" s="10"/>
      <c r="AK1517" s="4"/>
      <c r="AL1517" s="65"/>
      <c r="AM1517" s="10"/>
      <c r="AN1517" s="9"/>
      <c r="AO1517" s="7"/>
      <c r="AP1517" s="11"/>
      <c r="AQ1517" s="9"/>
      <c r="AR1517" s="8"/>
      <c r="AS1517" s="65"/>
      <c r="AT1517" s="12"/>
      <c r="AU1517" s="12"/>
      <c r="AV1517" s="22"/>
      <c r="AW1517" s="12"/>
      <c r="AX1517" s="12"/>
      <c r="AY1517" s="12"/>
      <c r="AZ1517" s="12"/>
      <c r="BA1517" s="12"/>
      <c r="BB1517" s="12"/>
      <c r="BC1517" s="12"/>
      <c r="BD1517" s="12"/>
      <c r="BE1517" s="12"/>
      <c r="BF1517" s="12"/>
      <c r="BG1517" s="12"/>
      <c r="BH1517" s="12"/>
      <c r="BI1517" s="12"/>
      <c r="BJ1517" s="12"/>
      <c r="BK1517" s="12"/>
      <c r="BL1517" s="12"/>
      <c r="BM1517" s="12"/>
      <c r="BN1517" s="12"/>
      <c r="BO1517" s="12"/>
      <c r="BP1517" s="12"/>
      <c r="BQ1517" s="12"/>
      <c r="BR1517" s="12"/>
      <c r="BS1517" s="12"/>
      <c r="BT1517" s="12"/>
      <c r="BU1517" s="12"/>
      <c r="BV1517" s="12"/>
      <c r="BW1517" s="12"/>
      <c r="BX1517" s="12"/>
      <c r="BY1517" s="12"/>
      <c r="BZ1517" s="12"/>
      <c r="CA1517" s="12"/>
      <c r="CB1517" s="12"/>
      <c r="CC1517" s="12"/>
      <c r="CD1517" s="12"/>
      <c r="CE1517" s="12"/>
      <c r="CF1517" s="12"/>
      <c r="CG1517" s="12"/>
      <c r="CH1517" s="12"/>
      <c r="CI1517" s="12"/>
      <c r="CJ1517" s="12"/>
      <c r="CK1517" s="12"/>
      <c r="CL1517" s="12"/>
      <c r="CM1517" s="12"/>
      <c r="CN1517" s="12"/>
      <c r="CO1517" s="12"/>
      <c r="CP1517" s="12"/>
      <c r="CQ1517" s="12"/>
      <c r="CR1517" s="12"/>
      <c r="CS1517" s="12"/>
      <c r="CT1517" s="12"/>
      <c r="CU1517" s="12"/>
      <c r="CV1517" s="12"/>
      <c r="CW1517" s="12"/>
      <c r="CX1517" s="12"/>
      <c r="CY1517" s="12"/>
      <c r="CZ1517" s="12"/>
      <c r="DA1517" s="12"/>
      <c r="DB1517" s="12"/>
      <c r="DC1517" s="12"/>
      <c r="DD1517" s="12"/>
      <c r="DE1517" s="12"/>
      <c r="DF1517" s="12"/>
      <c r="DG1517" s="12"/>
      <c r="DH1517" s="12"/>
      <c r="DI1517" s="12"/>
      <c r="DJ1517" s="12"/>
      <c r="DK1517" s="12"/>
      <c r="DL1517" s="12"/>
      <c r="DM1517" s="12"/>
      <c r="DN1517" s="12"/>
      <c r="DO1517" s="12"/>
      <c r="DP1517" s="12"/>
      <c r="DQ1517" s="12"/>
      <c r="DR1517" s="12"/>
      <c r="DS1517" s="12"/>
      <c r="DT1517" s="12"/>
      <c r="DU1517" s="12"/>
      <c r="DV1517" s="12"/>
      <c r="DW1517" s="12"/>
      <c r="DX1517" s="12"/>
      <c r="DY1517" s="12"/>
      <c r="DZ1517" s="12"/>
      <c r="EA1517" s="12"/>
      <c r="EB1517" s="12"/>
      <c r="EC1517" s="12"/>
      <c r="ED1517" s="12"/>
      <c r="EE1517" s="12"/>
      <c r="EF1517" s="12"/>
      <c r="EG1517" s="12"/>
      <c r="EH1517" s="12"/>
      <c r="EI1517" s="12"/>
      <c r="EJ1517" s="12"/>
      <c r="EK1517" s="12"/>
      <c r="EL1517" s="12"/>
      <c r="EM1517" s="12"/>
      <c r="EN1517" s="12"/>
      <c r="EO1517" s="12"/>
      <c r="EP1517" s="12"/>
      <c r="EQ1517" s="12"/>
      <c r="ER1517" s="12"/>
      <c r="ES1517" s="12"/>
      <c r="ET1517" s="12"/>
      <c r="EU1517" s="12"/>
      <c r="EV1517" s="12"/>
      <c r="EW1517" s="12"/>
      <c r="EX1517" s="12"/>
      <c r="EY1517" s="12"/>
      <c r="EZ1517" s="12"/>
      <c r="FA1517" s="12"/>
      <c r="FB1517" s="12"/>
      <c r="FC1517" s="12"/>
      <c r="FD1517" s="12"/>
      <c r="FE1517" s="12"/>
      <c r="FF1517" s="12"/>
      <c r="FG1517" s="12"/>
      <c r="FH1517" s="12"/>
      <c r="FI1517" s="12"/>
      <c r="FJ1517" s="12"/>
      <c r="FK1517" s="12"/>
      <c r="FL1517" s="12"/>
      <c r="FM1517" s="12"/>
      <c r="FN1517" s="12"/>
      <c r="FO1517" s="12"/>
      <c r="FP1517" s="12"/>
      <c r="FQ1517" s="12"/>
      <c r="FR1517" s="12"/>
      <c r="FS1517" s="12"/>
      <c r="FT1517" s="12"/>
      <c r="FU1517" s="12"/>
      <c r="FV1517" s="12"/>
      <c r="FW1517" s="12"/>
      <c r="FX1517" s="12"/>
      <c r="FY1517" s="12"/>
      <c r="FZ1517" s="12"/>
      <c r="GA1517" s="12"/>
      <c r="GB1517" s="12"/>
      <c r="GC1517" s="12"/>
      <c r="GD1517" s="12"/>
      <c r="GE1517" s="12"/>
      <c r="GF1517" s="12"/>
      <c r="GG1517" s="12"/>
      <c r="GH1517" s="12"/>
      <c r="GI1517" s="12"/>
      <c r="GJ1517" s="12"/>
      <c r="GK1517" s="12"/>
      <c r="GL1517" s="12"/>
      <c r="GM1517" s="12"/>
      <c r="GN1517" s="12"/>
      <c r="GO1517" s="12"/>
      <c r="GP1517" s="12"/>
      <c r="GQ1517" s="12"/>
      <c r="GR1517" s="12"/>
    </row>
    <row r="1518" spans="1:200" x14ac:dyDescent="0.2">
      <c r="A1518" s="79">
        <f t="shared" si="609"/>
        <v>44590</v>
      </c>
      <c r="B1518" s="80">
        <f t="shared" ca="1" si="610"/>
        <v>1264.2231400000001</v>
      </c>
      <c r="C1518" s="81">
        <f t="shared" si="611"/>
        <v>1000</v>
      </c>
      <c r="D1518" s="82">
        <f ca="1">IF(A1518&lt;$B$1,VLOOKUP(A1518,[1]DI!$A$4:$B$15000,2,FALSE),0)</f>
        <v>0</v>
      </c>
      <c r="E1518" s="81">
        <f t="shared" ca="1" si="612"/>
        <v>0</v>
      </c>
      <c r="F1518" s="83">
        <f t="shared" si="607"/>
        <v>1.1679999999999999</v>
      </c>
      <c r="G1518" s="84">
        <f t="shared" ca="1" si="613"/>
        <v>1</v>
      </c>
      <c r="H1518" s="81">
        <f ca="1">TRUNC(PRODUCT(G$10:G1517),15)</f>
        <v>1.26422314352191</v>
      </c>
      <c r="I1518" s="81">
        <f t="shared" si="614"/>
        <v>1</v>
      </c>
      <c r="J1518" s="81">
        <f t="shared" ca="1" si="615"/>
        <v>1.2642231399999999</v>
      </c>
      <c r="K1518" s="81">
        <f t="shared" ca="1" si="616"/>
        <v>264.22314</v>
      </c>
      <c r="L1518" s="85">
        <f>IF(VLOOKUP(A1518,$U$12:$AD$125,8)=VLOOKUP(A1517,$U$12:$AD$125,8),0,VLOOKUP(A1518,U$12:$AD$125,8))</f>
        <v>0</v>
      </c>
      <c r="M1518" s="86">
        <f>IF(L1518&gt;0,VLOOKUP(L1518,T$12:$AC$125,7),0)</f>
        <v>0</v>
      </c>
      <c r="N1518" s="81">
        <f t="shared" si="608"/>
        <v>0</v>
      </c>
      <c r="O1518" s="81">
        <f t="shared" ca="1" si="617"/>
        <v>264.22314</v>
      </c>
      <c r="P1518" s="87" t="str">
        <f t="shared" si="618"/>
        <v>J=</v>
      </c>
      <c r="Q1518" s="88">
        <f t="shared" si="619"/>
        <v>44676</v>
      </c>
      <c r="R1518" s="7"/>
      <c r="S1518" s="7"/>
      <c r="T1518" s="7"/>
      <c r="U1518" s="7"/>
      <c r="V1518" s="7"/>
      <c r="W1518" s="7"/>
      <c r="X1518" s="7"/>
      <c r="Y1518" s="7"/>
      <c r="Z1518" s="7"/>
      <c r="AA1518" s="7"/>
      <c r="AB1518" s="7"/>
      <c r="AC1518" s="7"/>
      <c r="AD1518" s="7"/>
      <c r="AE1518" s="7"/>
      <c r="AF1518" s="65"/>
      <c r="AG1518" s="9"/>
      <c r="AH1518" s="9"/>
      <c r="AI1518" s="4"/>
      <c r="AJ1518" s="10"/>
      <c r="AK1518" s="4"/>
      <c r="AL1518" s="65"/>
      <c r="AM1518" s="10"/>
      <c r="AN1518" s="9"/>
      <c r="AO1518" s="7"/>
      <c r="AP1518" s="11"/>
      <c r="AQ1518" s="9"/>
      <c r="AR1518" s="8"/>
      <c r="AS1518" s="65"/>
      <c r="AT1518" s="12"/>
      <c r="AU1518" s="12"/>
      <c r="AV1518" s="22"/>
      <c r="AW1518" s="12"/>
      <c r="AX1518" s="12"/>
      <c r="AY1518" s="12"/>
      <c r="AZ1518" s="12"/>
      <c r="BA1518" s="12"/>
      <c r="BB1518" s="12"/>
      <c r="BC1518" s="12"/>
      <c r="BD1518" s="12"/>
      <c r="BE1518" s="12"/>
      <c r="BF1518" s="12"/>
      <c r="BG1518" s="12"/>
      <c r="BH1518" s="12"/>
      <c r="BI1518" s="12"/>
      <c r="BJ1518" s="12"/>
      <c r="BK1518" s="12"/>
      <c r="BL1518" s="12"/>
      <c r="BM1518" s="12"/>
      <c r="BN1518" s="12"/>
      <c r="BO1518" s="12"/>
      <c r="BP1518" s="12"/>
      <c r="BQ1518" s="12"/>
      <c r="BR1518" s="12"/>
      <c r="BS1518" s="12"/>
      <c r="BT1518" s="12"/>
      <c r="BU1518" s="12"/>
      <c r="BV1518" s="12"/>
      <c r="BW1518" s="12"/>
      <c r="BX1518" s="12"/>
      <c r="BY1518" s="12"/>
      <c r="BZ1518" s="12"/>
      <c r="CA1518" s="12"/>
      <c r="CB1518" s="12"/>
      <c r="CC1518" s="12"/>
      <c r="CD1518" s="12"/>
      <c r="CE1518" s="12"/>
      <c r="CF1518" s="12"/>
      <c r="CG1518" s="12"/>
      <c r="CH1518" s="12"/>
      <c r="CI1518" s="12"/>
      <c r="CJ1518" s="12"/>
      <c r="CK1518" s="12"/>
      <c r="CL1518" s="12"/>
      <c r="CM1518" s="12"/>
      <c r="CN1518" s="12"/>
      <c r="CO1518" s="12"/>
      <c r="CP1518" s="12"/>
      <c r="CQ1518" s="12"/>
      <c r="CR1518" s="12"/>
      <c r="CS1518" s="12"/>
      <c r="CT1518" s="12"/>
      <c r="CU1518" s="12"/>
      <c r="CV1518" s="12"/>
      <c r="CW1518" s="12"/>
      <c r="CX1518" s="12"/>
      <c r="CY1518" s="12"/>
      <c r="CZ1518" s="12"/>
      <c r="DA1518" s="12"/>
      <c r="DB1518" s="12"/>
      <c r="DC1518" s="12"/>
      <c r="DD1518" s="12"/>
      <c r="DE1518" s="12"/>
      <c r="DF1518" s="12"/>
      <c r="DG1518" s="12"/>
      <c r="DH1518" s="12"/>
      <c r="DI1518" s="12"/>
      <c r="DJ1518" s="12"/>
      <c r="DK1518" s="12"/>
      <c r="DL1518" s="12"/>
      <c r="DM1518" s="12"/>
      <c r="DN1518" s="12"/>
      <c r="DO1518" s="12"/>
      <c r="DP1518" s="12"/>
      <c r="DQ1518" s="12"/>
      <c r="DR1518" s="12"/>
      <c r="DS1518" s="12"/>
      <c r="DT1518" s="12"/>
      <c r="DU1518" s="12"/>
      <c r="DV1518" s="12"/>
      <c r="DW1518" s="12"/>
      <c r="DX1518" s="12"/>
      <c r="DY1518" s="12"/>
      <c r="DZ1518" s="12"/>
      <c r="EA1518" s="12"/>
      <c r="EB1518" s="12"/>
      <c r="EC1518" s="12"/>
      <c r="ED1518" s="12"/>
      <c r="EE1518" s="12"/>
      <c r="EF1518" s="12"/>
      <c r="EG1518" s="12"/>
      <c r="EH1518" s="12"/>
      <c r="EI1518" s="12"/>
      <c r="EJ1518" s="12"/>
      <c r="EK1518" s="12"/>
      <c r="EL1518" s="12"/>
      <c r="EM1518" s="12"/>
      <c r="EN1518" s="12"/>
      <c r="EO1518" s="12"/>
      <c r="EP1518" s="12"/>
      <c r="EQ1518" s="12"/>
      <c r="ER1518" s="12"/>
      <c r="ES1518" s="12"/>
      <c r="ET1518" s="12"/>
      <c r="EU1518" s="12"/>
      <c r="EV1518" s="12"/>
      <c r="EW1518" s="12"/>
      <c r="EX1518" s="12"/>
      <c r="EY1518" s="12"/>
      <c r="EZ1518" s="12"/>
      <c r="FA1518" s="12"/>
      <c r="FB1518" s="12"/>
      <c r="FC1518" s="12"/>
      <c r="FD1518" s="12"/>
      <c r="FE1518" s="12"/>
      <c r="FF1518" s="12"/>
      <c r="FG1518" s="12"/>
      <c r="FH1518" s="12"/>
      <c r="FI1518" s="12"/>
      <c r="FJ1518" s="12"/>
      <c r="FK1518" s="12"/>
      <c r="FL1518" s="12"/>
      <c r="FM1518" s="12"/>
      <c r="FN1518" s="12"/>
      <c r="FO1518" s="12"/>
      <c r="FP1518" s="12"/>
      <c r="FQ1518" s="12"/>
      <c r="FR1518" s="12"/>
      <c r="FS1518" s="12"/>
      <c r="FT1518" s="12"/>
      <c r="FU1518" s="12"/>
      <c r="FV1518" s="12"/>
      <c r="FW1518" s="12"/>
      <c r="FX1518" s="12"/>
      <c r="FY1518" s="12"/>
      <c r="FZ1518" s="12"/>
      <c r="GA1518" s="12"/>
      <c r="GB1518" s="12"/>
      <c r="GC1518" s="12"/>
      <c r="GD1518" s="12"/>
      <c r="GE1518" s="12"/>
      <c r="GF1518" s="12"/>
      <c r="GG1518" s="12"/>
      <c r="GH1518" s="12"/>
      <c r="GI1518" s="12"/>
      <c r="GJ1518" s="12"/>
      <c r="GK1518" s="12"/>
      <c r="GL1518" s="12"/>
      <c r="GM1518" s="12"/>
      <c r="GN1518" s="12"/>
      <c r="GO1518" s="12"/>
      <c r="GP1518" s="12"/>
      <c r="GQ1518" s="12"/>
      <c r="GR1518" s="12"/>
    </row>
    <row r="1519" spans="1:200" x14ac:dyDescent="0.2">
      <c r="A1519" s="79">
        <f t="shared" si="609"/>
        <v>44591</v>
      </c>
      <c r="B1519" s="80">
        <f t="shared" ca="1" si="610"/>
        <v>1264.2231400000001</v>
      </c>
      <c r="C1519" s="81">
        <f t="shared" si="611"/>
        <v>1000</v>
      </c>
      <c r="D1519" s="82">
        <f ca="1">IF(A1519&lt;$B$1,VLOOKUP(A1519,[1]DI!$A$4:$B$15000,2,FALSE),0)</f>
        <v>0</v>
      </c>
      <c r="E1519" s="81">
        <f t="shared" ca="1" si="612"/>
        <v>0</v>
      </c>
      <c r="F1519" s="83">
        <f t="shared" si="607"/>
        <v>1.1679999999999999</v>
      </c>
      <c r="G1519" s="84">
        <f t="shared" ca="1" si="613"/>
        <v>1</v>
      </c>
      <c r="H1519" s="81">
        <f ca="1">TRUNC(PRODUCT(G$10:G1518),15)</f>
        <v>1.26422314352191</v>
      </c>
      <c r="I1519" s="81">
        <f t="shared" si="614"/>
        <v>1</v>
      </c>
      <c r="J1519" s="81">
        <f t="shared" ca="1" si="615"/>
        <v>1.2642231399999999</v>
      </c>
      <c r="K1519" s="81">
        <f t="shared" ca="1" si="616"/>
        <v>264.22314</v>
      </c>
      <c r="L1519" s="85">
        <f>IF(VLOOKUP(A1519,$U$12:$AD$125,8)=VLOOKUP(A1518,$U$12:$AD$125,8),0,VLOOKUP(A1519,U$12:$AD$125,8))</f>
        <v>0</v>
      </c>
      <c r="M1519" s="86">
        <f>IF(L1519&gt;0,VLOOKUP(L1519,T$12:$AC$125,7),0)</f>
        <v>0</v>
      </c>
      <c r="N1519" s="81">
        <f t="shared" si="608"/>
        <v>0</v>
      </c>
      <c r="O1519" s="81">
        <f t="shared" ca="1" si="617"/>
        <v>264.22314</v>
      </c>
      <c r="P1519" s="87" t="str">
        <f t="shared" si="618"/>
        <v>J=</v>
      </c>
      <c r="Q1519" s="88">
        <f t="shared" si="619"/>
        <v>44676</v>
      </c>
      <c r="R1519" s="7"/>
      <c r="S1519" s="7"/>
      <c r="T1519" s="7"/>
      <c r="U1519" s="7"/>
      <c r="V1519" s="7"/>
      <c r="W1519" s="7"/>
      <c r="X1519" s="7"/>
      <c r="Y1519" s="7"/>
      <c r="Z1519" s="7"/>
      <c r="AA1519" s="7"/>
      <c r="AB1519" s="7"/>
      <c r="AC1519" s="7"/>
      <c r="AD1519" s="7"/>
      <c r="AE1519" s="7"/>
      <c r="AF1519" s="65"/>
      <c r="AG1519" s="9"/>
      <c r="AH1519" s="9"/>
      <c r="AI1519" s="4"/>
      <c r="AJ1519" s="10"/>
      <c r="AK1519" s="4"/>
      <c r="AL1519" s="65"/>
      <c r="AM1519" s="10"/>
      <c r="AN1519" s="9"/>
      <c r="AO1519" s="7"/>
      <c r="AP1519" s="11"/>
      <c r="AQ1519" s="9"/>
      <c r="AR1519" s="8"/>
      <c r="AS1519" s="65"/>
      <c r="AT1519" s="12"/>
      <c r="AU1519" s="12"/>
      <c r="AV1519" s="22"/>
      <c r="AW1519" s="12"/>
      <c r="AX1519" s="12"/>
      <c r="AY1519" s="12"/>
      <c r="AZ1519" s="12"/>
      <c r="BA1519" s="12"/>
      <c r="BB1519" s="12"/>
      <c r="BC1519" s="12"/>
      <c r="BD1519" s="12"/>
      <c r="BE1519" s="12"/>
      <c r="BF1519" s="12"/>
      <c r="BG1519" s="12"/>
      <c r="BH1519" s="12"/>
      <c r="BI1519" s="12"/>
      <c r="BJ1519" s="12"/>
      <c r="BK1519" s="12"/>
      <c r="BL1519" s="12"/>
      <c r="BM1519" s="12"/>
      <c r="BN1519" s="12"/>
      <c r="BO1519" s="12"/>
      <c r="BP1519" s="12"/>
      <c r="BQ1519" s="12"/>
      <c r="BR1519" s="12"/>
      <c r="BS1519" s="12"/>
      <c r="BT1519" s="12"/>
      <c r="BU1519" s="12"/>
      <c r="BV1519" s="12"/>
      <c r="BW1519" s="12"/>
      <c r="BX1519" s="12"/>
      <c r="BY1519" s="12"/>
      <c r="BZ1519" s="12"/>
      <c r="CA1519" s="12"/>
      <c r="CB1519" s="12"/>
      <c r="CC1519" s="12"/>
      <c r="CD1519" s="12"/>
      <c r="CE1519" s="12"/>
      <c r="CF1519" s="12"/>
      <c r="CG1519" s="12"/>
      <c r="CH1519" s="12"/>
      <c r="CI1519" s="12"/>
      <c r="CJ1519" s="12"/>
      <c r="CK1519" s="12"/>
      <c r="CL1519" s="12"/>
      <c r="CM1519" s="12"/>
      <c r="CN1519" s="12"/>
      <c r="CO1519" s="12"/>
      <c r="CP1519" s="12"/>
      <c r="CQ1519" s="12"/>
      <c r="CR1519" s="12"/>
      <c r="CS1519" s="12"/>
      <c r="CT1519" s="12"/>
      <c r="CU1519" s="12"/>
      <c r="CV1519" s="12"/>
      <c r="CW1519" s="12"/>
      <c r="CX1519" s="12"/>
      <c r="CY1519" s="12"/>
      <c r="CZ1519" s="12"/>
      <c r="DA1519" s="12"/>
      <c r="DB1519" s="12"/>
      <c r="DC1519" s="12"/>
      <c r="DD1519" s="12"/>
      <c r="DE1519" s="12"/>
      <c r="DF1519" s="12"/>
      <c r="DG1519" s="12"/>
      <c r="DH1519" s="12"/>
      <c r="DI1519" s="12"/>
      <c r="DJ1519" s="12"/>
      <c r="DK1519" s="12"/>
      <c r="DL1519" s="12"/>
      <c r="DM1519" s="12"/>
      <c r="DN1519" s="12"/>
      <c r="DO1519" s="12"/>
      <c r="DP1519" s="12"/>
      <c r="DQ1519" s="12"/>
      <c r="DR1519" s="12"/>
      <c r="DS1519" s="12"/>
      <c r="DT1519" s="12"/>
      <c r="DU1519" s="12"/>
      <c r="DV1519" s="12"/>
      <c r="DW1519" s="12"/>
      <c r="DX1519" s="12"/>
      <c r="DY1519" s="12"/>
      <c r="DZ1519" s="12"/>
      <c r="EA1519" s="12"/>
      <c r="EB1519" s="12"/>
      <c r="EC1519" s="12"/>
      <c r="ED1519" s="12"/>
      <c r="EE1519" s="12"/>
      <c r="EF1519" s="12"/>
      <c r="EG1519" s="12"/>
      <c r="EH1519" s="12"/>
      <c r="EI1519" s="12"/>
      <c r="EJ1519" s="12"/>
      <c r="EK1519" s="12"/>
      <c r="EL1519" s="12"/>
      <c r="EM1519" s="12"/>
      <c r="EN1519" s="12"/>
      <c r="EO1519" s="12"/>
      <c r="EP1519" s="12"/>
      <c r="EQ1519" s="12"/>
      <c r="ER1519" s="12"/>
      <c r="ES1519" s="12"/>
      <c r="ET1519" s="12"/>
      <c r="EU1519" s="12"/>
      <c r="EV1519" s="12"/>
      <c r="EW1519" s="12"/>
      <c r="EX1519" s="12"/>
      <c r="EY1519" s="12"/>
      <c r="EZ1519" s="12"/>
      <c r="FA1519" s="12"/>
      <c r="FB1519" s="12"/>
      <c r="FC1519" s="12"/>
      <c r="FD1519" s="12"/>
      <c r="FE1519" s="12"/>
      <c r="FF1519" s="12"/>
      <c r="FG1519" s="12"/>
      <c r="FH1519" s="12"/>
      <c r="FI1519" s="12"/>
      <c r="FJ1519" s="12"/>
      <c r="FK1519" s="12"/>
      <c r="FL1519" s="12"/>
      <c r="FM1519" s="12"/>
      <c r="FN1519" s="12"/>
      <c r="FO1519" s="12"/>
      <c r="FP1519" s="12"/>
      <c r="FQ1519" s="12"/>
      <c r="FR1519" s="12"/>
      <c r="FS1519" s="12"/>
      <c r="FT1519" s="12"/>
      <c r="FU1519" s="12"/>
      <c r="FV1519" s="12"/>
      <c r="FW1519" s="12"/>
      <c r="FX1519" s="12"/>
      <c r="FY1519" s="12"/>
      <c r="FZ1519" s="12"/>
      <c r="GA1519" s="12"/>
      <c r="GB1519" s="12"/>
      <c r="GC1519" s="12"/>
      <c r="GD1519" s="12"/>
      <c r="GE1519" s="12"/>
      <c r="GF1519" s="12"/>
      <c r="GG1519" s="12"/>
      <c r="GH1519" s="12"/>
      <c r="GI1519" s="12"/>
      <c r="GJ1519" s="12"/>
      <c r="GK1519" s="12"/>
      <c r="GL1519" s="12"/>
      <c r="GM1519" s="12"/>
      <c r="GN1519" s="12"/>
      <c r="GO1519" s="12"/>
      <c r="GP1519" s="12"/>
      <c r="GQ1519" s="12"/>
      <c r="GR1519" s="12"/>
    </row>
    <row r="1520" spans="1:200" x14ac:dyDescent="0.2">
      <c r="A1520" s="79">
        <f t="shared" si="609"/>
        <v>44592</v>
      </c>
      <c r="B1520" s="80">
        <f t="shared" ca="1" si="610"/>
        <v>1264.2231400000001</v>
      </c>
      <c r="C1520" s="81">
        <f t="shared" si="611"/>
        <v>1000</v>
      </c>
      <c r="D1520" s="82">
        <f ca="1">IF(A1520&lt;$B$1,VLOOKUP(A1520,[1]DI!$A$4:$B$15000,2,FALSE),0)</f>
        <v>9.1499999999999998E-2</v>
      </c>
      <c r="E1520" s="81">
        <f t="shared" ca="1" si="612"/>
        <v>3.4749E-4</v>
      </c>
      <c r="F1520" s="83">
        <f t="shared" si="607"/>
        <v>1.1679999999999999</v>
      </c>
      <c r="G1520" s="84">
        <f t="shared" ca="1" si="613"/>
        <v>1.0004058683199999</v>
      </c>
      <c r="H1520" s="81">
        <f ca="1">TRUNC(PRODUCT(G$10:G1519),15)</f>
        <v>1.26422314352191</v>
      </c>
      <c r="I1520" s="81">
        <f t="shared" si="614"/>
        <v>1</v>
      </c>
      <c r="J1520" s="81">
        <f t="shared" ca="1" si="615"/>
        <v>1.2642231399999999</v>
      </c>
      <c r="K1520" s="81">
        <f t="shared" ca="1" si="616"/>
        <v>264.22314</v>
      </c>
      <c r="L1520" s="85">
        <f>IF(VLOOKUP(A1520,$U$12:$AD$125,8)=VLOOKUP(A1519,$U$12:$AD$125,8),0,VLOOKUP(A1520,U$12:$AD$125,8))</f>
        <v>0</v>
      </c>
      <c r="M1520" s="86">
        <f>IF(L1520&gt;0,VLOOKUP(L1520,T$12:$AC$125,7),0)</f>
        <v>0</v>
      </c>
      <c r="N1520" s="81">
        <f t="shared" si="608"/>
        <v>0</v>
      </c>
      <c r="O1520" s="81">
        <f t="shared" ca="1" si="617"/>
        <v>264.22314</v>
      </c>
      <c r="P1520" s="87" t="str">
        <f t="shared" si="618"/>
        <v>J=</v>
      </c>
      <c r="Q1520" s="88">
        <f t="shared" si="619"/>
        <v>44676</v>
      </c>
      <c r="R1520" s="7"/>
      <c r="S1520" s="7"/>
      <c r="T1520" s="7"/>
      <c r="U1520" s="7"/>
      <c r="V1520" s="7"/>
      <c r="W1520" s="7"/>
      <c r="X1520" s="7"/>
      <c r="Y1520" s="7"/>
      <c r="Z1520" s="7"/>
      <c r="AA1520" s="7"/>
      <c r="AB1520" s="7"/>
      <c r="AC1520" s="7"/>
      <c r="AD1520" s="7"/>
      <c r="AE1520" s="7"/>
      <c r="AF1520" s="65"/>
      <c r="AG1520" s="9"/>
      <c r="AH1520" s="9"/>
      <c r="AI1520" s="4"/>
      <c r="AJ1520" s="10"/>
      <c r="AK1520" s="4"/>
      <c r="AL1520" s="65"/>
      <c r="AM1520" s="10"/>
      <c r="AN1520" s="9"/>
      <c r="AO1520" s="7"/>
      <c r="AP1520" s="11"/>
      <c r="AQ1520" s="9"/>
      <c r="AR1520" s="8"/>
      <c r="AS1520" s="65"/>
      <c r="AT1520" s="12"/>
      <c r="AU1520" s="12"/>
      <c r="AV1520" s="22"/>
      <c r="AW1520" s="12"/>
      <c r="AX1520" s="12"/>
      <c r="AY1520" s="12"/>
      <c r="AZ1520" s="12"/>
      <c r="BA1520" s="12"/>
      <c r="BB1520" s="12"/>
      <c r="BC1520" s="12"/>
      <c r="BD1520" s="12"/>
      <c r="BE1520" s="12"/>
      <c r="BF1520" s="12"/>
      <c r="BG1520" s="12"/>
      <c r="BH1520" s="12"/>
      <c r="BI1520" s="12"/>
      <c r="BJ1520" s="12"/>
      <c r="BK1520" s="12"/>
      <c r="BL1520" s="12"/>
      <c r="BM1520" s="12"/>
      <c r="BN1520" s="12"/>
      <c r="BO1520" s="12"/>
      <c r="BP1520" s="12"/>
      <c r="BQ1520" s="12"/>
      <c r="BR1520" s="12"/>
      <c r="BS1520" s="12"/>
      <c r="BT1520" s="12"/>
      <c r="BU1520" s="12"/>
      <c r="BV1520" s="12"/>
      <c r="BW1520" s="12"/>
      <c r="BX1520" s="12"/>
      <c r="BY1520" s="12"/>
      <c r="BZ1520" s="12"/>
      <c r="CA1520" s="12"/>
      <c r="CB1520" s="12"/>
      <c r="CC1520" s="12"/>
      <c r="CD1520" s="12"/>
      <c r="CE1520" s="12"/>
      <c r="CF1520" s="12"/>
      <c r="CG1520" s="12"/>
      <c r="CH1520" s="12"/>
      <c r="CI1520" s="12"/>
      <c r="CJ1520" s="12"/>
      <c r="CK1520" s="12"/>
      <c r="CL1520" s="12"/>
      <c r="CM1520" s="12"/>
      <c r="CN1520" s="12"/>
      <c r="CO1520" s="12"/>
      <c r="CP1520" s="12"/>
      <c r="CQ1520" s="12"/>
      <c r="CR1520" s="12"/>
      <c r="CS1520" s="12"/>
      <c r="CT1520" s="12"/>
      <c r="CU1520" s="12"/>
      <c r="CV1520" s="12"/>
      <c r="CW1520" s="12"/>
      <c r="CX1520" s="12"/>
      <c r="CY1520" s="12"/>
      <c r="CZ1520" s="12"/>
      <c r="DA1520" s="12"/>
      <c r="DB1520" s="12"/>
      <c r="DC1520" s="12"/>
      <c r="DD1520" s="12"/>
      <c r="DE1520" s="12"/>
      <c r="DF1520" s="12"/>
      <c r="DG1520" s="12"/>
      <c r="DH1520" s="12"/>
      <c r="DI1520" s="12"/>
      <c r="DJ1520" s="12"/>
      <c r="DK1520" s="12"/>
      <c r="DL1520" s="12"/>
      <c r="DM1520" s="12"/>
      <c r="DN1520" s="12"/>
      <c r="DO1520" s="12"/>
      <c r="DP1520" s="12"/>
      <c r="DQ1520" s="12"/>
      <c r="DR1520" s="12"/>
      <c r="DS1520" s="12"/>
      <c r="DT1520" s="12"/>
      <c r="DU1520" s="12"/>
      <c r="DV1520" s="12"/>
      <c r="DW1520" s="12"/>
      <c r="DX1520" s="12"/>
      <c r="DY1520" s="12"/>
      <c r="DZ1520" s="12"/>
      <c r="EA1520" s="12"/>
      <c r="EB1520" s="12"/>
      <c r="EC1520" s="12"/>
      <c r="ED1520" s="12"/>
      <c r="EE1520" s="12"/>
      <c r="EF1520" s="12"/>
      <c r="EG1520" s="12"/>
      <c r="EH1520" s="12"/>
      <c r="EI1520" s="12"/>
      <c r="EJ1520" s="12"/>
      <c r="EK1520" s="12"/>
      <c r="EL1520" s="12"/>
      <c r="EM1520" s="12"/>
      <c r="EN1520" s="12"/>
      <c r="EO1520" s="12"/>
      <c r="EP1520" s="12"/>
      <c r="EQ1520" s="12"/>
      <c r="ER1520" s="12"/>
      <c r="ES1520" s="12"/>
      <c r="ET1520" s="12"/>
      <c r="EU1520" s="12"/>
      <c r="EV1520" s="12"/>
      <c r="EW1520" s="12"/>
      <c r="EX1520" s="12"/>
      <c r="EY1520" s="12"/>
      <c r="EZ1520" s="12"/>
      <c r="FA1520" s="12"/>
      <c r="FB1520" s="12"/>
      <c r="FC1520" s="12"/>
      <c r="FD1520" s="12"/>
      <c r="FE1520" s="12"/>
      <c r="FF1520" s="12"/>
      <c r="FG1520" s="12"/>
      <c r="FH1520" s="12"/>
      <c r="FI1520" s="12"/>
      <c r="FJ1520" s="12"/>
      <c r="FK1520" s="12"/>
      <c r="FL1520" s="12"/>
      <c r="FM1520" s="12"/>
      <c r="FN1520" s="12"/>
      <c r="FO1520" s="12"/>
      <c r="FP1520" s="12"/>
      <c r="FQ1520" s="12"/>
      <c r="FR1520" s="12"/>
      <c r="FS1520" s="12"/>
      <c r="FT1520" s="12"/>
      <c r="FU1520" s="12"/>
      <c r="FV1520" s="12"/>
      <c r="FW1520" s="12"/>
      <c r="FX1520" s="12"/>
      <c r="FY1520" s="12"/>
      <c r="FZ1520" s="12"/>
      <c r="GA1520" s="12"/>
      <c r="GB1520" s="12"/>
      <c r="GC1520" s="12"/>
      <c r="GD1520" s="12"/>
      <c r="GE1520" s="12"/>
      <c r="GF1520" s="12"/>
      <c r="GG1520" s="12"/>
      <c r="GH1520" s="12"/>
      <c r="GI1520" s="12"/>
      <c r="GJ1520" s="12"/>
      <c r="GK1520" s="12"/>
      <c r="GL1520" s="12"/>
      <c r="GM1520" s="12"/>
      <c r="GN1520" s="12"/>
      <c r="GO1520" s="12"/>
      <c r="GP1520" s="12"/>
      <c r="GQ1520" s="12"/>
      <c r="GR1520" s="12"/>
    </row>
    <row r="1521" spans="1:200" x14ac:dyDescent="0.2">
      <c r="A1521" s="79">
        <f t="shared" si="609"/>
        <v>44593</v>
      </c>
      <c r="B1521" s="80">
        <f t="shared" ca="1" si="610"/>
        <v>1264.7362499999999</v>
      </c>
      <c r="C1521" s="81">
        <f t="shared" si="611"/>
        <v>1000</v>
      </c>
      <c r="D1521" s="82">
        <f ca="1">IF(A1521&lt;$B$1,VLOOKUP(A1521,[1]DI!$A$4:$B$15000,2,FALSE),0)</f>
        <v>9.1499999999999998E-2</v>
      </c>
      <c r="E1521" s="81">
        <f t="shared" ca="1" si="612"/>
        <v>3.4749E-4</v>
      </c>
      <c r="F1521" s="83">
        <f t="shared" si="607"/>
        <v>1.1679999999999999</v>
      </c>
      <c r="G1521" s="84">
        <f t="shared" ca="1" si="613"/>
        <v>1.0004058683199999</v>
      </c>
      <c r="H1521" s="81">
        <f ca="1">TRUNC(PRODUCT(G$10:G1520),15)</f>
        <v>1.26473625164527</v>
      </c>
      <c r="I1521" s="81">
        <f t="shared" si="614"/>
        <v>1</v>
      </c>
      <c r="J1521" s="81">
        <f t="shared" ca="1" si="615"/>
        <v>1.2647362499999999</v>
      </c>
      <c r="K1521" s="81">
        <f t="shared" ca="1" si="616"/>
        <v>264.73624999999998</v>
      </c>
      <c r="L1521" s="85">
        <f>IF(VLOOKUP(A1521,$U$12:$AD$125,8)=VLOOKUP(A1520,$U$12:$AD$125,8),0,VLOOKUP(A1521,U$12:$AD$125,8))</f>
        <v>0</v>
      </c>
      <c r="M1521" s="86">
        <f>IF(L1521&gt;0,VLOOKUP(L1521,T$12:$AC$125,7),0)</f>
        <v>0</v>
      </c>
      <c r="N1521" s="81">
        <f t="shared" si="608"/>
        <v>0</v>
      </c>
      <c r="O1521" s="81">
        <f t="shared" ca="1" si="617"/>
        <v>264.73624999999998</v>
      </c>
      <c r="P1521" s="87" t="str">
        <f t="shared" si="618"/>
        <v>J=</v>
      </c>
      <c r="Q1521" s="88">
        <f t="shared" si="619"/>
        <v>44676</v>
      </c>
      <c r="R1521" s="7"/>
      <c r="S1521" s="7"/>
      <c r="T1521" s="7"/>
      <c r="U1521" s="7"/>
      <c r="V1521" s="7"/>
      <c r="W1521" s="7"/>
      <c r="X1521" s="7"/>
      <c r="Y1521" s="7"/>
      <c r="Z1521" s="7"/>
      <c r="AA1521" s="7"/>
      <c r="AB1521" s="7"/>
      <c r="AC1521" s="7"/>
      <c r="AD1521" s="7"/>
      <c r="AE1521" s="7"/>
      <c r="AF1521" s="65"/>
      <c r="AG1521" s="7"/>
      <c r="AH1521" s="7"/>
      <c r="AI1521" s="7"/>
      <c r="AJ1521" s="7"/>
      <c r="AK1521" s="4"/>
      <c r="AL1521" s="65"/>
      <c r="AM1521" s="7"/>
      <c r="AN1521" s="7"/>
      <c r="AO1521" s="7"/>
      <c r="AP1521" s="11"/>
      <c r="AQ1521" s="7"/>
      <c r="AR1521" s="8"/>
      <c r="AS1521" s="65"/>
      <c r="AT1521" s="12"/>
      <c r="AU1521" s="12"/>
      <c r="AV1521" s="22"/>
      <c r="AW1521" s="12"/>
      <c r="AX1521" s="12"/>
      <c r="AY1521" s="12"/>
      <c r="AZ1521" s="12"/>
      <c r="BA1521" s="12"/>
      <c r="BB1521" s="12"/>
      <c r="BC1521" s="12"/>
      <c r="BD1521" s="12"/>
      <c r="BE1521" s="12"/>
      <c r="BF1521" s="12"/>
      <c r="BG1521" s="12"/>
      <c r="BH1521" s="12"/>
      <c r="BI1521" s="12"/>
      <c r="BJ1521" s="12"/>
      <c r="BK1521" s="12"/>
      <c r="BL1521" s="12"/>
      <c r="BM1521" s="12"/>
      <c r="BN1521" s="12"/>
      <c r="BO1521" s="12"/>
      <c r="BP1521" s="12"/>
      <c r="BQ1521" s="12"/>
      <c r="BR1521" s="12"/>
      <c r="BS1521" s="12"/>
      <c r="BT1521" s="12"/>
      <c r="BU1521" s="12"/>
      <c r="BV1521" s="12"/>
      <c r="BW1521" s="12"/>
      <c r="BX1521" s="12"/>
      <c r="BY1521" s="12"/>
      <c r="BZ1521" s="12"/>
      <c r="CA1521" s="12"/>
      <c r="CB1521" s="12"/>
      <c r="CC1521" s="12"/>
      <c r="CD1521" s="12"/>
      <c r="CE1521" s="12"/>
      <c r="CF1521" s="12"/>
      <c r="CG1521" s="12"/>
      <c r="CH1521" s="12"/>
      <c r="CI1521" s="12"/>
      <c r="CJ1521" s="12"/>
      <c r="CK1521" s="12"/>
      <c r="CL1521" s="12"/>
      <c r="CM1521" s="12"/>
      <c r="CN1521" s="12"/>
      <c r="CO1521" s="12"/>
      <c r="CP1521" s="12"/>
      <c r="CQ1521" s="12"/>
      <c r="CR1521" s="12"/>
      <c r="CS1521" s="12"/>
      <c r="CT1521" s="12"/>
      <c r="CU1521" s="12"/>
      <c r="CV1521" s="12"/>
      <c r="CW1521" s="12"/>
      <c r="CX1521" s="12"/>
      <c r="CY1521" s="12"/>
      <c r="CZ1521" s="12"/>
      <c r="DA1521" s="12"/>
      <c r="DB1521" s="12"/>
      <c r="DC1521" s="12"/>
      <c r="DD1521" s="12"/>
      <c r="DE1521" s="12"/>
      <c r="DF1521" s="12"/>
      <c r="DG1521" s="12"/>
      <c r="DH1521" s="12"/>
      <c r="DI1521" s="12"/>
      <c r="DJ1521" s="12"/>
      <c r="DK1521" s="12"/>
      <c r="DL1521" s="12"/>
      <c r="DM1521" s="12"/>
      <c r="DN1521" s="12"/>
      <c r="DO1521" s="12"/>
      <c r="DP1521" s="12"/>
      <c r="DQ1521" s="12"/>
      <c r="DR1521" s="12"/>
      <c r="DS1521" s="12"/>
      <c r="DT1521" s="12"/>
      <c r="DU1521" s="12"/>
      <c r="DV1521" s="12"/>
      <c r="DW1521" s="12"/>
      <c r="DX1521" s="12"/>
      <c r="DY1521" s="12"/>
      <c r="DZ1521" s="12"/>
      <c r="EA1521" s="12"/>
      <c r="EB1521" s="12"/>
      <c r="EC1521" s="12"/>
      <c r="ED1521" s="12"/>
      <c r="EE1521" s="12"/>
      <c r="EF1521" s="12"/>
      <c r="EG1521" s="12"/>
      <c r="EH1521" s="12"/>
      <c r="EI1521" s="12"/>
      <c r="EJ1521" s="12"/>
      <c r="EK1521" s="12"/>
      <c r="EL1521" s="12"/>
      <c r="EM1521" s="12"/>
      <c r="EN1521" s="12"/>
      <c r="EO1521" s="12"/>
      <c r="EP1521" s="12"/>
      <c r="EQ1521" s="12"/>
      <c r="ER1521" s="12"/>
      <c r="ES1521" s="12"/>
      <c r="ET1521" s="12"/>
      <c r="EU1521" s="12"/>
      <c r="EV1521" s="12"/>
      <c r="EW1521" s="12"/>
      <c r="EX1521" s="12"/>
      <c r="EY1521" s="12"/>
      <c r="EZ1521" s="12"/>
      <c r="FA1521" s="12"/>
      <c r="FB1521" s="12"/>
      <c r="FC1521" s="12"/>
      <c r="FD1521" s="12"/>
      <c r="FE1521" s="12"/>
      <c r="FF1521" s="12"/>
      <c r="FG1521" s="12"/>
      <c r="FH1521" s="12"/>
      <c r="FI1521" s="12"/>
      <c r="FJ1521" s="12"/>
      <c r="FK1521" s="12"/>
      <c r="FL1521" s="12"/>
      <c r="FM1521" s="12"/>
      <c r="FN1521" s="12"/>
      <c r="FO1521" s="12"/>
      <c r="FP1521" s="12"/>
      <c r="FQ1521" s="12"/>
      <c r="FR1521" s="12"/>
      <c r="FS1521" s="12"/>
      <c r="FT1521" s="12"/>
      <c r="FU1521" s="12"/>
      <c r="FV1521" s="12"/>
      <c r="FW1521" s="12"/>
      <c r="FX1521" s="12"/>
      <c r="FY1521" s="12"/>
      <c r="FZ1521" s="12"/>
      <c r="GA1521" s="12"/>
      <c r="GB1521" s="12"/>
      <c r="GC1521" s="12"/>
      <c r="GD1521" s="12"/>
      <c r="GE1521" s="12"/>
      <c r="GF1521" s="12"/>
      <c r="GG1521" s="12"/>
      <c r="GH1521" s="12"/>
      <c r="GI1521" s="12"/>
      <c r="GJ1521" s="12"/>
      <c r="GK1521" s="12"/>
      <c r="GL1521" s="12"/>
      <c r="GM1521" s="12"/>
      <c r="GN1521" s="12"/>
      <c r="GO1521" s="12"/>
      <c r="GP1521" s="12"/>
      <c r="GQ1521" s="12"/>
      <c r="GR1521" s="12"/>
    </row>
    <row r="1522" spans="1:200" x14ac:dyDescent="0.2">
      <c r="A1522" s="79">
        <f t="shared" si="609"/>
        <v>44594</v>
      </c>
      <c r="B1522" s="80">
        <f t="shared" ca="1" si="610"/>
        <v>1265.2495699999999</v>
      </c>
      <c r="C1522" s="81">
        <f t="shared" si="611"/>
        <v>1000</v>
      </c>
      <c r="D1522" s="82">
        <f ca="1">IF(A1522&lt;$B$1,VLOOKUP(A1522,[1]DI!$A$4:$B$15000,2,FALSE),0)</f>
        <v>9.1499999999999998E-2</v>
      </c>
      <c r="E1522" s="81">
        <f t="shared" ca="1" si="612"/>
        <v>3.4749E-4</v>
      </c>
      <c r="F1522" s="83">
        <f t="shared" si="607"/>
        <v>1.1679999999999999</v>
      </c>
      <c r="G1522" s="84">
        <f t="shared" ca="1" si="613"/>
        <v>1.0004058683199999</v>
      </c>
      <c r="H1522" s="81">
        <f ca="1">TRUNC(PRODUCT(G$10:G1521),15)</f>
        <v>1.2652495680229701</v>
      </c>
      <c r="I1522" s="81">
        <f t="shared" si="614"/>
        <v>1</v>
      </c>
      <c r="J1522" s="81">
        <f t="shared" ca="1" si="615"/>
        <v>1.2652495699999999</v>
      </c>
      <c r="K1522" s="81">
        <f t="shared" ca="1" si="616"/>
        <v>265.24957000000001</v>
      </c>
      <c r="L1522" s="85">
        <f>IF(VLOOKUP(A1522,$U$12:$AD$125,8)=VLOOKUP(A1521,$U$12:$AD$125,8),0,VLOOKUP(A1522,U$12:$AD$125,8))</f>
        <v>0</v>
      </c>
      <c r="M1522" s="86">
        <f>IF(L1522&gt;0,VLOOKUP(L1522,T$12:$AC$125,7),0)</f>
        <v>0</v>
      </c>
      <c r="N1522" s="81">
        <f t="shared" si="608"/>
        <v>0</v>
      </c>
      <c r="O1522" s="81">
        <f t="shared" ca="1" si="617"/>
        <v>265.24957000000001</v>
      </c>
      <c r="P1522" s="87" t="str">
        <f t="shared" si="618"/>
        <v>J=</v>
      </c>
      <c r="Q1522" s="88">
        <f t="shared" si="619"/>
        <v>44676</v>
      </c>
      <c r="R1522" s="7"/>
      <c r="S1522" s="7"/>
      <c r="T1522" s="7"/>
      <c r="U1522" s="7"/>
      <c r="V1522" s="7"/>
      <c r="W1522" s="7"/>
      <c r="X1522" s="7"/>
      <c r="Y1522" s="7"/>
      <c r="Z1522" s="7"/>
      <c r="AA1522" s="7"/>
      <c r="AB1522" s="7"/>
      <c r="AC1522" s="7"/>
      <c r="AD1522" s="7"/>
      <c r="AE1522" s="7"/>
      <c r="AF1522" s="37"/>
      <c r="AG1522" s="3"/>
      <c r="AH1522" s="3"/>
      <c r="AI1522" s="18"/>
      <c r="AJ1522" s="19"/>
      <c r="AK1522" s="18"/>
      <c r="AL1522" s="67"/>
      <c r="AM1522" s="19"/>
      <c r="AN1522" s="3"/>
      <c r="AO1522" s="6"/>
      <c r="AP1522" s="20"/>
      <c r="AQ1522" s="3"/>
      <c r="AR1522" s="21"/>
      <c r="AS1522" s="37"/>
      <c r="AT1522" s="12"/>
      <c r="AU1522" s="12"/>
      <c r="AV1522" s="22"/>
      <c r="AW1522" s="12"/>
      <c r="AX1522" s="12"/>
      <c r="AY1522" s="12"/>
      <c r="AZ1522" s="12"/>
      <c r="BA1522" s="12"/>
      <c r="BB1522" s="12"/>
      <c r="BC1522" s="12"/>
      <c r="BD1522" s="12"/>
      <c r="BE1522" s="12"/>
      <c r="BF1522" s="12"/>
      <c r="BG1522" s="12"/>
      <c r="BH1522" s="12"/>
      <c r="BI1522" s="12"/>
      <c r="BJ1522" s="12"/>
      <c r="BK1522" s="12"/>
      <c r="BL1522" s="12"/>
      <c r="BM1522" s="12"/>
      <c r="BN1522" s="12"/>
      <c r="BO1522" s="12"/>
      <c r="BP1522" s="12"/>
      <c r="BQ1522" s="12"/>
      <c r="BR1522" s="12"/>
      <c r="BS1522" s="12"/>
      <c r="BT1522" s="12"/>
      <c r="BU1522" s="12"/>
      <c r="BV1522" s="12"/>
      <c r="BW1522" s="12"/>
      <c r="BX1522" s="12"/>
      <c r="BY1522" s="12"/>
      <c r="BZ1522" s="12"/>
      <c r="CA1522" s="12"/>
      <c r="CB1522" s="12"/>
      <c r="CC1522" s="12"/>
      <c r="CD1522" s="12"/>
      <c r="CE1522" s="12"/>
      <c r="CF1522" s="12"/>
      <c r="CG1522" s="12"/>
      <c r="CH1522" s="12"/>
      <c r="CI1522" s="12"/>
      <c r="CJ1522" s="12"/>
      <c r="CK1522" s="12"/>
      <c r="CL1522" s="12"/>
      <c r="CM1522" s="12"/>
      <c r="CN1522" s="12"/>
      <c r="CO1522" s="12"/>
      <c r="CP1522" s="12"/>
      <c r="CQ1522" s="12"/>
      <c r="CR1522" s="12"/>
      <c r="CS1522" s="12"/>
      <c r="CT1522" s="12"/>
      <c r="CU1522" s="12"/>
      <c r="CV1522" s="12"/>
      <c r="CW1522" s="12"/>
      <c r="CX1522" s="12"/>
      <c r="CY1522" s="12"/>
      <c r="CZ1522" s="12"/>
      <c r="DA1522" s="12"/>
      <c r="DB1522" s="12"/>
      <c r="DC1522" s="12"/>
      <c r="DD1522" s="12"/>
      <c r="DE1522" s="12"/>
      <c r="DF1522" s="12"/>
      <c r="DG1522" s="12"/>
      <c r="DH1522" s="12"/>
      <c r="DI1522" s="12"/>
      <c r="DJ1522" s="12"/>
      <c r="DK1522" s="12"/>
      <c r="DL1522" s="12"/>
      <c r="DM1522" s="12"/>
      <c r="DN1522" s="12"/>
      <c r="DO1522" s="12"/>
      <c r="DP1522" s="12"/>
      <c r="DQ1522" s="12"/>
      <c r="DR1522" s="12"/>
      <c r="DS1522" s="12"/>
      <c r="DT1522" s="12"/>
      <c r="DU1522" s="12"/>
      <c r="DV1522" s="12"/>
      <c r="DW1522" s="12"/>
      <c r="DX1522" s="12"/>
      <c r="DY1522" s="12"/>
      <c r="DZ1522" s="12"/>
      <c r="EA1522" s="12"/>
      <c r="EB1522" s="12"/>
      <c r="EC1522" s="12"/>
      <c r="ED1522" s="12"/>
      <c r="EE1522" s="12"/>
      <c r="EF1522" s="12"/>
      <c r="EG1522" s="12"/>
      <c r="EH1522" s="12"/>
      <c r="EI1522" s="12"/>
      <c r="EJ1522" s="12"/>
      <c r="EK1522" s="12"/>
      <c r="EL1522" s="12"/>
      <c r="EM1522" s="12"/>
      <c r="EN1522" s="12"/>
      <c r="EO1522" s="12"/>
      <c r="EP1522" s="12"/>
      <c r="EQ1522" s="12"/>
      <c r="ER1522" s="12"/>
      <c r="ES1522" s="12"/>
      <c r="ET1522" s="12"/>
      <c r="EU1522" s="12"/>
      <c r="EV1522" s="12"/>
      <c r="EW1522" s="12"/>
      <c r="EX1522" s="12"/>
      <c r="EY1522" s="12"/>
      <c r="EZ1522" s="12"/>
      <c r="FA1522" s="12"/>
      <c r="FB1522" s="12"/>
      <c r="FC1522" s="12"/>
      <c r="FD1522" s="12"/>
      <c r="FE1522" s="12"/>
      <c r="FF1522" s="12"/>
      <c r="FG1522" s="12"/>
      <c r="FH1522" s="12"/>
      <c r="FI1522" s="12"/>
      <c r="FJ1522" s="12"/>
      <c r="FK1522" s="12"/>
      <c r="FL1522" s="12"/>
      <c r="FM1522" s="12"/>
      <c r="FN1522" s="12"/>
      <c r="FO1522" s="12"/>
      <c r="FP1522" s="12"/>
      <c r="FQ1522" s="12"/>
      <c r="FR1522" s="12"/>
      <c r="FS1522" s="12"/>
      <c r="FT1522" s="12"/>
      <c r="FU1522" s="12"/>
      <c r="FV1522" s="12"/>
      <c r="FW1522" s="12"/>
      <c r="FX1522" s="12"/>
      <c r="FY1522" s="12"/>
      <c r="FZ1522" s="12"/>
      <c r="GA1522" s="12"/>
      <c r="GB1522" s="12"/>
      <c r="GC1522" s="12"/>
      <c r="GD1522" s="12"/>
      <c r="GE1522" s="12"/>
      <c r="GF1522" s="12"/>
      <c r="GG1522" s="12"/>
      <c r="GH1522" s="12"/>
      <c r="GI1522" s="12"/>
      <c r="GJ1522" s="12"/>
      <c r="GK1522" s="12"/>
      <c r="GL1522" s="12"/>
      <c r="GM1522" s="12"/>
      <c r="GN1522" s="12"/>
      <c r="GO1522" s="12"/>
      <c r="GP1522" s="12"/>
      <c r="GQ1522" s="12"/>
      <c r="GR1522" s="12"/>
    </row>
    <row r="1523" spans="1:200" x14ac:dyDescent="0.2">
      <c r="A1523" s="79">
        <f t="shared" si="609"/>
        <v>44595</v>
      </c>
      <c r="B1523" s="80">
        <f t="shared" ca="1" si="610"/>
        <v>1265.7630899999999</v>
      </c>
      <c r="C1523" s="81">
        <f t="shared" si="611"/>
        <v>1000</v>
      </c>
      <c r="D1523" s="82">
        <f ca="1">IF(A1523&lt;$B$1,VLOOKUP(A1523,[1]DI!$A$4:$B$15000,2,FALSE),0)</f>
        <v>0.1065</v>
      </c>
      <c r="E1523" s="81">
        <f t="shared" ca="1" si="612"/>
        <v>4.0168000000000002E-4</v>
      </c>
      <c r="F1523" s="83">
        <f t="shared" si="607"/>
        <v>1.1679999999999999</v>
      </c>
      <c r="G1523" s="84">
        <f t="shared" ca="1" si="613"/>
        <v>1.0004691622399999</v>
      </c>
      <c r="H1523" s="81">
        <f ca="1">TRUNC(PRODUCT(G$10:G1522),15)</f>
        <v>1.26576309273952</v>
      </c>
      <c r="I1523" s="81">
        <f t="shared" si="614"/>
        <v>1</v>
      </c>
      <c r="J1523" s="81">
        <f t="shared" ca="1" si="615"/>
        <v>1.2657630900000001</v>
      </c>
      <c r="K1523" s="81">
        <f t="shared" ca="1" si="616"/>
        <v>265.76308999999998</v>
      </c>
      <c r="L1523" s="85">
        <f>IF(VLOOKUP(A1523,$U$12:$AD$125,8)=VLOOKUP(A1522,$U$12:$AD$125,8),0,VLOOKUP(A1523,U$12:$AD$125,8))</f>
        <v>0</v>
      </c>
      <c r="M1523" s="86">
        <f>IF(L1523&gt;0,VLOOKUP(L1523,T$12:$AC$125,7),0)</f>
        <v>0</v>
      </c>
      <c r="N1523" s="81">
        <f t="shared" si="608"/>
        <v>0</v>
      </c>
      <c r="O1523" s="81">
        <f t="shared" ca="1" si="617"/>
        <v>265.76308999999998</v>
      </c>
      <c r="P1523" s="87" t="str">
        <f t="shared" si="618"/>
        <v>J=</v>
      </c>
      <c r="Q1523" s="88">
        <f t="shared" si="619"/>
        <v>44676</v>
      </c>
      <c r="R1523" s="7"/>
      <c r="S1523" s="7"/>
      <c r="T1523" s="7"/>
      <c r="U1523" s="7"/>
      <c r="V1523" s="7"/>
      <c r="W1523" s="7"/>
      <c r="X1523" s="7"/>
      <c r="Y1523" s="7"/>
      <c r="Z1523" s="7"/>
      <c r="AA1523" s="7"/>
      <c r="AB1523" s="7"/>
      <c r="AC1523" s="7"/>
      <c r="AD1523" s="7"/>
      <c r="AE1523" s="7"/>
      <c r="AF1523" s="37"/>
      <c r="AG1523" s="9"/>
      <c r="AH1523" s="3"/>
      <c r="AI1523" s="13"/>
      <c r="AJ1523" s="5"/>
      <c r="AK1523" s="13"/>
      <c r="AL1523" s="37"/>
      <c r="AM1523" s="5"/>
      <c r="AN1523" s="3"/>
      <c r="AO1523" s="6"/>
      <c r="AP1523" s="20"/>
      <c r="AQ1523" s="3"/>
      <c r="AR1523" s="21"/>
      <c r="AS1523" s="37"/>
      <c r="AT1523" s="12"/>
      <c r="AU1523" s="12"/>
      <c r="AV1523" s="22"/>
      <c r="AW1523" s="12"/>
      <c r="AX1523" s="12"/>
      <c r="AY1523" s="12"/>
      <c r="AZ1523" s="12"/>
      <c r="BA1523" s="12"/>
      <c r="BB1523" s="12"/>
      <c r="BC1523" s="12"/>
      <c r="BD1523" s="12"/>
      <c r="BE1523" s="12"/>
      <c r="BF1523" s="12"/>
      <c r="BG1523" s="12"/>
      <c r="BH1523" s="12"/>
      <c r="BI1523" s="12"/>
      <c r="BJ1523" s="12"/>
      <c r="BK1523" s="12"/>
      <c r="BL1523" s="12"/>
      <c r="BM1523" s="12"/>
      <c r="BN1523" s="12"/>
      <c r="BO1523" s="12"/>
      <c r="BP1523" s="12"/>
      <c r="BQ1523" s="12"/>
      <c r="BR1523" s="12"/>
      <c r="BS1523" s="12"/>
      <c r="BT1523" s="12"/>
      <c r="BU1523" s="12"/>
      <c r="BV1523" s="12"/>
      <c r="BW1523" s="12"/>
      <c r="BX1523" s="12"/>
      <c r="BY1523" s="12"/>
      <c r="BZ1523" s="12"/>
      <c r="CA1523" s="12"/>
      <c r="CB1523" s="12"/>
      <c r="CC1523" s="12"/>
      <c r="CD1523" s="12"/>
      <c r="CE1523" s="12"/>
      <c r="CF1523" s="12"/>
      <c r="CG1523" s="12"/>
      <c r="CH1523" s="12"/>
      <c r="CI1523" s="12"/>
      <c r="CJ1523" s="12"/>
      <c r="CK1523" s="12"/>
      <c r="CL1523" s="12"/>
      <c r="CM1523" s="12"/>
      <c r="CN1523" s="12"/>
      <c r="CO1523" s="12"/>
      <c r="CP1523" s="12"/>
      <c r="CQ1523" s="12"/>
      <c r="CR1523" s="12"/>
      <c r="CS1523" s="12"/>
      <c r="CT1523" s="12"/>
      <c r="CU1523" s="12"/>
      <c r="CV1523" s="12"/>
      <c r="CW1523" s="12"/>
      <c r="CX1523" s="12"/>
      <c r="CY1523" s="12"/>
      <c r="CZ1523" s="12"/>
      <c r="DA1523" s="12"/>
      <c r="DB1523" s="12"/>
      <c r="DC1523" s="12"/>
      <c r="DD1523" s="12"/>
      <c r="DE1523" s="12"/>
      <c r="DF1523" s="12"/>
      <c r="DG1523" s="12"/>
      <c r="DH1523" s="12"/>
      <c r="DI1523" s="12"/>
      <c r="DJ1523" s="12"/>
      <c r="DK1523" s="12"/>
      <c r="DL1523" s="12"/>
      <c r="DM1523" s="12"/>
      <c r="DN1523" s="12"/>
      <c r="DO1523" s="12"/>
      <c r="DP1523" s="12"/>
      <c r="DQ1523" s="12"/>
      <c r="DR1523" s="12"/>
      <c r="DS1523" s="12"/>
      <c r="DT1523" s="12"/>
      <c r="DU1523" s="12"/>
      <c r="DV1523" s="12"/>
      <c r="DW1523" s="12"/>
      <c r="DX1523" s="12"/>
      <c r="DY1523" s="12"/>
      <c r="DZ1523" s="12"/>
      <c r="EA1523" s="12"/>
      <c r="EB1523" s="12"/>
      <c r="EC1523" s="12"/>
      <c r="ED1523" s="12"/>
      <c r="EE1523" s="12"/>
      <c r="EF1523" s="12"/>
      <c r="EG1523" s="12"/>
      <c r="EH1523" s="12"/>
      <c r="EI1523" s="12"/>
      <c r="EJ1523" s="12"/>
      <c r="EK1523" s="12"/>
      <c r="EL1523" s="12"/>
      <c r="EM1523" s="12"/>
      <c r="EN1523" s="12"/>
      <c r="EO1523" s="12"/>
      <c r="EP1523" s="12"/>
      <c r="EQ1523" s="12"/>
      <c r="ER1523" s="12"/>
      <c r="ES1523" s="12"/>
      <c r="ET1523" s="12"/>
      <c r="EU1523" s="12"/>
      <c r="EV1523" s="12"/>
      <c r="EW1523" s="12"/>
      <c r="EX1523" s="12"/>
      <c r="EY1523" s="12"/>
      <c r="EZ1523" s="12"/>
      <c r="FA1523" s="12"/>
      <c r="FB1523" s="12"/>
      <c r="FC1523" s="12"/>
      <c r="FD1523" s="12"/>
      <c r="FE1523" s="12"/>
      <c r="FF1523" s="12"/>
      <c r="FG1523" s="12"/>
      <c r="FH1523" s="12"/>
      <c r="FI1523" s="12"/>
      <c r="FJ1523" s="12"/>
      <c r="FK1523" s="12"/>
      <c r="FL1523" s="12"/>
      <c r="FM1523" s="12"/>
      <c r="FN1523" s="12"/>
      <c r="FO1523" s="12"/>
      <c r="FP1523" s="12"/>
      <c r="FQ1523" s="12"/>
      <c r="FR1523" s="12"/>
      <c r="FS1523" s="12"/>
      <c r="FT1523" s="12"/>
      <c r="FU1523" s="12"/>
      <c r="FV1523" s="12"/>
      <c r="FW1523" s="12"/>
      <c r="FX1523" s="12"/>
      <c r="FY1523" s="12"/>
      <c r="FZ1523" s="12"/>
      <c r="GA1523" s="12"/>
      <c r="GB1523" s="12"/>
      <c r="GC1523" s="12"/>
      <c r="GD1523" s="12"/>
      <c r="GE1523" s="12"/>
      <c r="GF1523" s="12"/>
      <c r="GG1523" s="12"/>
      <c r="GH1523" s="12"/>
      <c r="GI1523" s="12"/>
      <c r="GJ1523" s="12"/>
      <c r="GK1523" s="12"/>
      <c r="GL1523" s="12"/>
      <c r="GM1523" s="12"/>
      <c r="GN1523" s="12"/>
      <c r="GO1523" s="12"/>
      <c r="GP1523" s="12"/>
      <c r="GQ1523" s="12"/>
      <c r="GR1523" s="12"/>
    </row>
    <row r="1524" spans="1:200" x14ac:dyDescent="0.2">
      <c r="A1524" s="79">
        <f t="shared" si="609"/>
        <v>44596</v>
      </c>
      <c r="B1524" s="80">
        <f t="shared" ca="1" si="610"/>
        <v>1266.3569400000001</v>
      </c>
      <c r="C1524" s="81">
        <f t="shared" si="611"/>
        <v>1000</v>
      </c>
      <c r="D1524" s="82">
        <f ca="1">IF(A1524&lt;$B$1,VLOOKUP(A1524,[1]DI!$A$4:$B$15000,2,FALSE),0)</f>
        <v>0.1065</v>
      </c>
      <c r="E1524" s="81">
        <f t="shared" ca="1" si="612"/>
        <v>4.0168000000000002E-4</v>
      </c>
      <c r="F1524" s="83">
        <f t="shared" si="607"/>
        <v>1.1679999999999999</v>
      </c>
      <c r="G1524" s="84">
        <f t="shared" ca="1" si="613"/>
        <v>1.0004691622399999</v>
      </c>
      <c r="H1524" s="81">
        <f ca="1">TRUNC(PRODUCT(G$10:G1523),15)</f>
        <v>1.26635694098742</v>
      </c>
      <c r="I1524" s="81">
        <f t="shared" si="614"/>
        <v>1</v>
      </c>
      <c r="J1524" s="81">
        <f t="shared" ca="1" si="615"/>
        <v>1.2663569400000001</v>
      </c>
      <c r="K1524" s="81">
        <f t="shared" ca="1" si="616"/>
        <v>266.35694000000001</v>
      </c>
      <c r="L1524" s="85">
        <f>IF(VLOOKUP(A1524,$U$12:$AD$125,8)=VLOOKUP(A1523,$U$12:$AD$125,8),0,VLOOKUP(A1524,U$12:$AD$125,8))</f>
        <v>0</v>
      </c>
      <c r="M1524" s="86">
        <f>IF(L1524&gt;0,VLOOKUP(L1524,T$12:$AC$125,7),0)</f>
        <v>0</v>
      </c>
      <c r="N1524" s="81">
        <f t="shared" si="608"/>
        <v>0</v>
      </c>
      <c r="O1524" s="81">
        <f t="shared" ca="1" si="617"/>
        <v>266.35694000000001</v>
      </c>
      <c r="P1524" s="87" t="str">
        <f t="shared" si="618"/>
        <v>J=</v>
      </c>
      <c r="Q1524" s="88">
        <f t="shared" si="619"/>
        <v>44676</v>
      </c>
      <c r="R1524" s="7"/>
      <c r="S1524" s="7"/>
      <c r="T1524" s="7"/>
      <c r="U1524" s="7"/>
      <c r="V1524" s="7"/>
      <c r="W1524" s="7"/>
      <c r="X1524" s="7"/>
      <c r="Y1524" s="7"/>
      <c r="Z1524" s="7"/>
      <c r="AA1524" s="7"/>
      <c r="AB1524" s="7"/>
      <c r="AC1524" s="7"/>
      <c r="AD1524" s="7"/>
      <c r="AE1524" s="7"/>
      <c r="AF1524" s="37"/>
      <c r="AG1524" s="9"/>
      <c r="AH1524" s="3"/>
      <c r="AI1524" s="13"/>
      <c r="AJ1524" s="5"/>
      <c r="AK1524" s="13"/>
      <c r="AL1524" s="37"/>
      <c r="AM1524" s="5"/>
      <c r="AN1524" s="3"/>
      <c r="AO1524" s="6"/>
      <c r="AP1524" s="20"/>
      <c r="AQ1524" s="3"/>
      <c r="AR1524" s="21"/>
      <c r="AS1524" s="37"/>
      <c r="AT1524" s="12"/>
      <c r="AU1524" s="12"/>
      <c r="AV1524" s="22"/>
      <c r="AW1524" s="12"/>
      <c r="AX1524" s="12"/>
      <c r="AY1524" s="12"/>
      <c r="AZ1524" s="12"/>
      <c r="BA1524" s="12"/>
      <c r="BB1524" s="12"/>
      <c r="BC1524" s="12"/>
      <c r="BD1524" s="12"/>
      <c r="BE1524" s="12"/>
      <c r="BF1524" s="12"/>
      <c r="BG1524" s="12"/>
      <c r="BH1524" s="12"/>
      <c r="BI1524" s="12"/>
      <c r="BJ1524" s="12"/>
      <c r="BK1524" s="12"/>
      <c r="BL1524" s="12"/>
      <c r="BM1524" s="12"/>
      <c r="BN1524" s="12"/>
      <c r="BO1524" s="12"/>
      <c r="BP1524" s="12"/>
      <c r="BQ1524" s="12"/>
      <c r="BR1524" s="12"/>
      <c r="BS1524" s="12"/>
      <c r="BT1524" s="12"/>
      <c r="BU1524" s="12"/>
      <c r="BV1524" s="12"/>
      <c r="BW1524" s="12"/>
      <c r="BX1524" s="12"/>
      <c r="BY1524" s="12"/>
      <c r="BZ1524" s="12"/>
      <c r="CA1524" s="12"/>
      <c r="CB1524" s="12"/>
      <c r="CC1524" s="12"/>
      <c r="CD1524" s="12"/>
      <c r="CE1524" s="12"/>
      <c r="CF1524" s="12"/>
      <c r="CG1524" s="12"/>
      <c r="CH1524" s="12"/>
      <c r="CI1524" s="12"/>
      <c r="CJ1524" s="12"/>
      <c r="CK1524" s="12"/>
      <c r="CL1524" s="12"/>
      <c r="CM1524" s="12"/>
      <c r="CN1524" s="12"/>
      <c r="CO1524" s="12"/>
      <c r="CP1524" s="12"/>
      <c r="CQ1524" s="12"/>
      <c r="CR1524" s="12"/>
      <c r="CS1524" s="12"/>
      <c r="CT1524" s="12"/>
      <c r="CU1524" s="12"/>
      <c r="CV1524" s="12"/>
      <c r="CW1524" s="12"/>
      <c r="CX1524" s="12"/>
      <c r="CY1524" s="12"/>
      <c r="CZ1524" s="12"/>
      <c r="DA1524" s="12"/>
      <c r="DB1524" s="12"/>
      <c r="DC1524" s="12"/>
      <c r="DD1524" s="12"/>
      <c r="DE1524" s="12"/>
      <c r="DF1524" s="12"/>
      <c r="DG1524" s="12"/>
      <c r="DH1524" s="12"/>
      <c r="DI1524" s="12"/>
      <c r="DJ1524" s="12"/>
      <c r="DK1524" s="12"/>
      <c r="DL1524" s="12"/>
      <c r="DM1524" s="12"/>
      <c r="DN1524" s="12"/>
      <c r="DO1524" s="12"/>
      <c r="DP1524" s="12"/>
      <c r="DQ1524" s="12"/>
      <c r="DR1524" s="12"/>
      <c r="DS1524" s="12"/>
      <c r="DT1524" s="12"/>
      <c r="DU1524" s="12"/>
      <c r="DV1524" s="12"/>
      <c r="DW1524" s="12"/>
      <c r="DX1524" s="12"/>
      <c r="DY1524" s="12"/>
      <c r="DZ1524" s="12"/>
      <c r="EA1524" s="12"/>
      <c r="EB1524" s="12"/>
      <c r="EC1524" s="12"/>
      <c r="ED1524" s="12"/>
      <c r="EE1524" s="12"/>
      <c r="EF1524" s="12"/>
      <c r="EG1524" s="12"/>
      <c r="EH1524" s="12"/>
      <c r="EI1524" s="12"/>
      <c r="EJ1524" s="12"/>
      <c r="EK1524" s="12"/>
      <c r="EL1524" s="12"/>
      <c r="EM1524" s="12"/>
      <c r="EN1524" s="12"/>
      <c r="EO1524" s="12"/>
      <c r="EP1524" s="12"/>
      <c r="EQ1524" s="12"/>
      <c r="ER1524" s="12"/>
      <c r="ES1524" s="12"/>
      <c r="ET1524" s="12"/>
      <c r="EU1524" s="12"/>
      <c r="EV1524" s="12"/>
      <c r="EW1524" s="12"/>
      <c r="EX1524" s="12"/>
      <c r="EY1524" s="12"/>
      <c r="EZ1524" s="12"/>
      <c r="FA1524" s="12"/>
      <c r="FB1524" s="12"/>
      <c r="FC1524" s="12"/>
      <c r="FD1524" s="12"/>
      <c r="FE1524" s="12"/>
      <c r="FF1524" s="12"/>
      <c r="FG1524" s="12"/>
      <c r="FH1524" s="12"/>
      <c r="FI1524" s="12"/>
      <c r="FJ1524" s="12"/>
      <c r="FK1524" s="12"/>
      <c r="FL1524" s="12"/>
      <c r="FM1524" s="12"/>
      <c r="FN1524" s="12"/>
      <c r="FO1524" s="12"/>
      <c r="FP1524" s="12"/>
      <c r="FQ1524" s="12"/>
      <c r="FR1524" s="12"/>
      <c r="FS1524" s="12"/>
      <c r="FT1524" s="12"/>
      <c r="FU1524" s="12"/>
      <c r="FV1524" s="12"/>
      <c r="FW1524" s="12"/>
      <c r="FX1524" s="12"/>
      <c r="FY1524" s="12"/>
      <c r="FZ1524" s="12"/>
      <c r="GA1524" s="12"/>
      <c r="GB1524" s="12"/>
      <c r="GC1524" s="12"/>
      <c r="GD1524" s="12"/>
      <c r="GE1524" s="12"/>
      <c r="GF1524" s="12"/>
      <c r="GG1524" s="12"/>
      <c r="GH1524" s="12"/>
      <c r="GI1524" s="12"/>
      <c r="GJ1524" s="12"/>
      <c r="GK1524" s="12"/>
      <c r="GL1524" s="12"/>
      <c r="GM1524" s="12"/>
      <c r="GN1524" s="12"/>
      <c r="GO1524" s="12"/>
      <c r="GP1524" s="12"/>
      <c r="GQ1524" s="12"/>
      <c r="GR1524" s="12"/>
    </row>
    <row r="1525" spans="1:200" x14ac:dyDescent="0.2">
      <c r="A1525" s="79">
        <f t="shared" si="609"/>
        <v>44597</v>
      </c>
      <c r="B1525" s="80">
        <f t="shared" ca="1" si="610"/>
        <v>1266.9510700000001</v>
      </c>
      <c r="C1525" s="81">
        <f t="shared" si="611"/>
        <v>1000</v>
      </c>
      <c r="D1525" s="82">
        <f ca="1">IF(A1525&lt;$B$1,VLOOKUP(A1525,[1]DI!$A$4:$B$15000,2,FALSE),0)</f>
        <v>0</v>
      </c>
      <c r="E1525" s="81">
        <f t="shared" ca="1" si="612"/>
        <v>0</v>
      </c>
      <c r="F1525" s="83">
        <f t="shared" si="607"/>
        <v>1.1679999999999999</v>
      </c>
      <c r="G1525" s="84">
        <f t="shared" ca="1" si="613"/>
        <v>1</v>
      </c>
      <c r="H1525" s="81">
        <f ca="1">TRUNC(PRODUCT(G$10:G1524),15)</f>
        <v>1.2669510678464999</v>
      </c>
      <c r="I1525" s="81">
        <f t="shared" si="614"/>
        <v>1</v>
      </c>
      <c r="J1525" s="81">
        <f t="shared" ca="1" si="615"/>
        <v>1.26695107</v>
      </c>
      <c r="K1525" s="81">
        <f t="shared" ca="1" si="616"/>
        <v>266.95107000000002</v>
      </c>
      <c r="L1525" s="85">
        <f>IF(VLOOKUP(A1525,$U$12:$AD$125,8)=VLOOKUP(A1524,$U$12:$AD$125,8),0,VLOOKUP(A1525,U$12:$AD$125,8))</f>
        <v>0</v>
      </c>
      <c r="M1525" s="86">
        <f>IF(L1525&gt;0,VLOOKUP(L1525,T$12:$AC$125,7),0)</f>
        <v>0</v>
      </c>
      <c r="N1525" s="81">
        <f t="shared" si="608"/>
        <v>0</v>
      </c>
      <c r="O1525" s="81">
        <f t="shared" ca="1" si="617"/>
        <v>266.95107000000002</v>
      </c>
      <c r="P1525" s="87" t="str">
        <f t="shared" si="618"/>
        <v>J=</v>
      </c>
      <c r="Q1525" s="88">
        <f t="shared" si="619"/>
        <v>44676</v>
      </c>
      <c r="R1525" s="7"/>
      <c r="S1525" s="7"/>
      <c r="T1525" s="7"/>
      <c r="U1525" s="7"/>
      <c r="V1525" s="7"/>
      <c r="W1525" s="7"/>
      <c r="X1525" s="7"/>
      <c r="Y1525" s="7"/>
      <c r="Z1525" s="7"/>
      <c r="AA1525" s="7"/>
      <c r="AB1525" s="7"/>
      <c r="AC1525" s="7"/>
      <c r="AD1525" s="7"/>
      <c r="AE1525" s="7"/>
      <c r="AF1525" s="37"/>
      <c r="AG1525" s="3"/>
      <c r="AH1525" s="3"/>
      <c r="AI1525" s="13"/>
      <c r="AJ1525" s="5"/>
      <c r="AK1525" s="4"/>
      <c r="AL1525" s="65"/>
      <c r="AM1525" s="10"/>
      <c r="AN1525" s="3"/>
      <c r="AO1525" s="6"/>
      <c r="AP1525" s="20"/>
      <c r="AQ1525" s="3"/>
      <c r="AR1525" s="21"/>
      <c r="AS1525" s="65"/>
      <c r="AT1525" s="12"/>
      <c r="AU1525" s="12"/>
      <c r="AV1525" s="22"/>
      <c r="AW1525" s="12"/>
      <c r="AX1525" s="12"/>
      <c r="AY1525" s="12"/>
      <c r="AZ1525" s="12"/>
      <c r="BA1525" s="12"/>
      <c r="BB1525" s="12"/>
      <c r="BC1525" s="12"/>
      <c r="BD1525" s="12"/>
      <c r="BE1525" s="12"/>
      <c r="BF1525" s="12"/>
      <c r="BG1525" s="12"/>
      <c r="BH1525" s="12"/>
      <c r="BI1525" s="12"/>
      <c r="BJ1525" s="12"/>
      <c r="BK1525" s="12"/>
      <c r="BL1525" s="12"/>
      <c r="BM1525" s="12"/>
      <c r="BN1525" s="12"/>
      <c r="BO1525" s="12"/>
      <c r="BP1525" s="12"/>
      <c r="BQ1525" s="12"/>
      <c r="BR1525" s="12"/>
      <c r="BS1525" s="12"/>
      <c r="BT1525" s="12"/>
      <c r="BU1525" s="12"/>
      <c r="BV1525" s="12"/>
      <c r="BW1525" s="12"/>
      <c r="BX1525" s="12"/>
      <c r="BY1525" s="12"/>
      <c r="BZ1525" s="12"/>
      <c r="CA1525" s="12"/>
      <c r="CB1525" s="12"/>
      <c r="CC1525" s="12"/>
      <c r="CD1525" s="12"/>
      <c r="CE1525" s="12"/>
      <c r="CF1525" s="12"/>
      <c r="CG1525" s="12"/>
      <c r="CH1525" s="12"/>
      <c r="CI1525" s="12"/>
      <c r="CJ1525" s="12"/>
      <c r="CK1525" s="12"/>
      <c r="CL1525" s="12"/>
      <c r="CM1525" s="12"/>
      <c r="CN1525" s="12"/>
      <c r="CO1525" s="12"/>
      <c r="CP1525" s="12"/>
      <c r="CQ1525" s="12"/>
      <c r="CR1525" s="12"/>
      <c r="CS1525" s="12"/>
      <c r="CT1525" s="12"/>
      <c r="CU1525" s="12"/>
      <c r="CV1525" s="12"/>
      <c r="CW1525" s="12"/>
      <c r="CX1525" s="12"/>
      <c r="CY1525" s="12"/>
      <c r="CZ1525" s="12"/>
      <c r="DA1525" s="12"/>
      <c r="DB1525" s="12"/>
      <c r="DC1525" s="12"/>
      <c r="DD1525" s="12"/>
      <c r="DE1525" s="12"/>
      <c r="DF1525" s="12"/>
      <c r="DG1525" s="12"/>
      <c r="DH1525" s="12"/>
      <c r="DI1525" s="12"/>
      <c r="DJ1525" s="12"/>
      <c r="DK1525" s="12"/>
      <c r="DL1525" s="12"/>
      <c r="DM1525" s="12"/>
      <c r="DN1525" s="12"/>
      <c r="DO1525" s="12"/>
      <c r="DP1525" s="12"/>
      <c r="DQ1525" s="12"/>
      <c r="DR1525" s="12"/>
      <c r="DS1525" s="12"/>
      <c r="DT1525" s="12"/>
      <c r="DU1525" s="12"/>
      <c r="DV1525" s="12"/>
      <c r="DW1525" s="12"/>
      <c r="DX1525" s="12"/>
      <c r="DY1525" s="12"/>
      <c r="DZ1525" s="12"/>
      <c r="EA1525" s="12"/>
      <c r="EB1525" s="12"/>
      <c r="EC1525" s="12"/>
      <c r="ED1525" s="12"/>
      <c r="EE1525" s="12"/>
      <c r="EF1525" s="12"/>
      <c r="EG1525" s="12"/>
      <c r="EH1525" s="12"/>
      <c r="EI1525" s="12"/>
      <c r="EJ1525" s="12"/>
      <c r="EK1525" s="12"/>
      <c r="EL1525" s="12"/>
      <c r="EM1525" s="12"/>
      <c r="EN1525" s="12"/>
      <c r="EO1525" s="12"/>
      <c r="EP1525" s="12"/>
      <c r="EQ1525" s="12"/>
      <c r="ER1525" s="12"/>
      <c r="ES1525" s="12"/>
      <c r="ET1525" s="12"/>
      <c r="EU1525" s="12"/>
      <c r="EV1525" s="12"/>
      <c r="EW1525" s="12"/>
      <c r="EX1525" s="12"/>
      <c r="EY1525" s="12"/>
      <c r="EZ1525" s="12"/>
      <c r="FA1525" s="12"/>
      <c r="FB1525" s="12"/>
      <c r="FC1525" s="12"/>
      <c r="FD1525" s="12"/>
      <c r="FE1525" s="12"/>
      <c r="FF1525" s="12"/>
      <c r="FG1525" s="12"/>
      <c r="FH1525" s="12"/>
      <c r="FI1525" s="12"/>
      <c r="FJ1525" s="12"/>
      <c r="FK1525" s="12"/>
      <c r="FL1525" s="12"/>
      <c r="FM1525" s="12"/>
      <c r="FN1525" s="12"/>
      <c r="FO1525" s="12"/>
      <c r="FP1525" s="12"/>
      <c r="FQ1525" s="12"/>
      <c r="FR1525" s="12"/>
      <c r="FS1525" s="12"/>
      <c r="FT1525" s="12"/>
      <c r="FU1525" s="12"/>
      <c r="FV1525" s="12"/>
      <c r="FW1525" s="12"/>
      <c r="FX1525" s="12"/>
      <c r="FY1525" s="12"/>
      <c r="FZ1525" s="12"/>
      <c r="GA1525" s="12"/>
      <c r="GB1525" s="12"/>
      <c r="GC1525" s="12"/>
      <c r="GD1525" s="12"/>
      <c r="GE1525" s="12"/>
      <c r="GF1525" s="12"/>
      <c r="GG1525" s="12"/>
      <c r="GH1525" s="12"/>
      <c r="GI1525" s="12"/>
      <c r="GJ1525" s="12"/>
      <c r="GK1525" s="12"/>
      <c r="GL1525" s="12"/>
      <c r="GM1525" s="12"/>
      <c r="GN1525" s="12"/>
      <c r="GO1525" s="12"/>
      <c r="GP1525" s="12"/>
      <c r="GQ1525" s="12"/>
      <c r="GR1525" s="12"/>
    </row>
    <row r="1526" spans="1:200" x14ac:dyDescent="0.2">
      <c r="A1526" s="79">
        <f t="shared" si="609"/>
        <v>44598</v>
      </c>
      <c r="B1526" s="80">
        <f t="shared" ca="1" si="610"/>
        <v>1266.9510700000001</v>
      </c>
      <c r="C1526" s="81">
        <f t="shared" si="611"/>
        <v>1000</v>
      </c>
      <c r="D1526" s="82">
        <f ca="1">IF(A1526&lt;$B$1,VLOOKUP(A1526,[1]DI!$A$4:$B$15000,2,FALSE),0)</f>
        <v>0</v>
      </c>
      <c r="E1526" s="81">
        <f t="shared" ca="1" si="612"/>
        <v>0</v>
      </c>
      <c r="F1526" s="83">
        <f t="shared" si="607"/>
        <v>1.1679999999999999</v>
      </c>
      <c r="G1526" s="84">
        <f t="shared" ca="1" si="613"/>
        <v>1</v>
      </c>
      <c r="H1526" s="81">
        <f ca="1">TRUNC(PRODUCT(G$10:G1525),15)</f>
        <v>1.2669510678464999</v>
      </c>
      <c r="I1526" s="81">
        <f t="shared" si="614"/>
        <v>1</v>
      </c>
      <c r="J1526" s="81">
        <f t="shared" ca="1" si="615"/>
        <v>1.26695107</v>
      </c>
      <c r="K1526" s="81">
        <f t="shared" ca="1" si="616"/>
        <v>266.95107000000002</v>
      </c>
      <c r="L1526" s="85">
        <f>IF(VLOOKUP(A1526,$U$12:$AD$125,8)=VLOOKUP(A1525,$U$12:$AD$125,8),0,VLOOKUP(A1526,U$12:$AD$125,8))</f>
        <v>0</v>
      </c>
      <c r="M1526" s="86">
        <f>IF(L1526&gt;0,VLOOKUP(L1526,T$12:$AC$125,7),0)</f>
        <v>0</v>
      </c>
      <c r="N1526" s="81">
        <f t="shared" si="608"/>
        <v>0</v>
      </c>
      <c r="O1526" s="81">
        <f t="shared" ca="1" si="617"/>
        <v>266.95107000000002</v>
      </c>
      <c r="P1526" s="87" t="str">
        <f t="shared" si="618"/>
        <v>J=</v>
      </c>
      <c r="Q1526" s="88">
        <f t="shared" si="619"/>
        <v>44676</v>
      </c>
      <c r="R1526" s="7"/>
      <c r="S1526" s="7"/>
      <c r="T1526" s="7"/>
      <c r="U1526" s="7"/>
      <c r="V1526" s="7"/>
      <c r="W1526" s="7"/>
      <c r="X1526" s="7"/>
      <c r="Y1526" s="7"/>
      <c r="Z1526" s="7"/>
      <c r="AA1526" s="7"/>
      <c r="AB1526" s="7"/>
      <c r="AC1526" s="7"/>
      <c r="AD1526" s="7"/>
      <c r="AE1526" s="7"/>
      <c r="AF1526" s="65"/>
      <c r="AG1526" s="9"/>
      <c r="AH1526" s="9"/>
      <c r="AI1526" s="4"/>
      <c r="AJ1526" s="10"/>
      <c r="AK1526" s="4"/>
      <c r="AL1526" s="65"/>
      <c r="AM1526" s="10"/>
      <c r="AN1526" s="9"/>
      <c r="AO1526" s="7"/>
      <c r="AP1526" s="11"/>
      <c r="AQ1526" s="9"/>
      <c r="AR1526" s="8"/>
      <c r="AS1526" s="68"/>
      <c r="AT1526" s="12"/>
      <c r="AU1526" s="12"/>
      <c r="AV1526" s="22"/>
      <c r="AW1526" s="12"/>
      <c r="AX1526" s="12"/>
      <c r="AY1526" s="12"/>
      <c r="AZ1526" s="12"/>
      <c r="BA1526" s="12"/>
      <c r="BB1526" s="12"/>
      <c r="BC1526" s="12"/>
      <c r="BD1526" s="12"/>
      <c r="BE1526" s="12"/>
      <c r="BF1526" s="12"/>
      <c r="BG1526" s="12"/>
      <c r="BH1526" s="12"/>
      <c r="BI1526" s="12"/>
      <c r="BJ1526" s="12"/>
      <c r="BK1526" s="12"/>
      <c r="BL1526" s="12"/>
      <c r="BM1526" s="12"/>
      <c r="BN1526" s="12"/>
      <c r="BO1526" s="12"/>
      <c r="BP1526" s="12"/>
      <c r="BQ1526" s="12"/>
      <c r="BR1526" s="12"/>
      <c r="BS1526" s="12"/>
      <c r="BT1526" s="12"/>
      <c r="BU1526" s="12"/>
      <c r="BV1526" s="12"/>
      <c r="BW1526" s="12"/>
      <c r="BX1526" s="12"/>
      <c r="BY1526" s="12"/>
      <c r="BZ1526" s="12"/>
      <c r="CA1526" s="12"/>
      <c r="CB1526" s="12"/>
      <c r="CC1526" s="12"/>
      <c r="CD1526" s="12"/>
      <c r="CE1526" s="12"/>
      <c r="CF1526" s="12"/>
      <c r="CG1526" s="12"/>
      <c r="CH1526" s="12"/>
      <c r="CI1526" s="12"/>
      <c r="CJ1526" s="12"/>
      <c r="CK1526" s="12"/>
      <c r="CL1526" s="12"/>
      <c r="CM1526" s="12"/>
      <c r="CN1526" s="12"/>
      <c r="CO1526" s="12"/>
      <c r="CP1526" s="12"/>
      <c r="CQ1526" s="12"/>
      <c r="CR1526" s="12"/>
      <c r="CS1526" s="12"/>
      <c r="CT1526" s="12"/>
      <c r="CU1526" s="12"/>
      <c r="CV1526" s="12"/>
      <c r="CW1526" s="12"/>
      <c r="CX1526" s="12"/>
      <c r="CY1526" s="12"/>
      <c r="CZ1526" s="12"/>
      <c r="DA1526" s="12"/>
      <c r="DB1526" s="12"/>
      <c r="DC1526" s="12"/>
      <c r="DD1526" s="12"/>
      <c r="DE1526" s="12"/>
      <c r="DF1526" s="12"/>
      <c r="DG1526" s="12"/>
      <c r="DH1526" s="12"/>
      <c r="DI1526" s="12"/>
      <c r="DJ1526" s="12"/>
      <c r="DK1526" s="12"/>
      <c r="DL1526" s="12"/>
      <c r="DM1526" s="12"/>
      <c r="DN1526" s="12"/>
      <c r="DO1526" s="12"/>
      <c r="DP1526" s="12"/>
      <c r="DQ1526" s="12"/>
      <c r="DR1526" s="12"/>
      <c r="DS1526" s="12"/>
      <c r="DT1526" s="12"/>
      <c r="DU1526" s="12"/>
      <c r="DV1526" s="12"/>
      <c r="DW1526" s="12"/>
      <c r="DX1526" s="12"/>
      <c r="DY1526" s="12"/>
      <c r="DZ1526" s="12"/>
      <c r="EA1526" s="12"/>
      <c r="EB1526" s="12"/>
      <c r="EC1526" s="12"/>
      <c r="ED1526" s="12"/>
      <c r="EE1526" s="12"/>
      <c r="EF1526" s="12"/>
      <c r="EG1526" s="12"/>
      <c r="EH1526" s="12"/>
      <c r="EI1526" s="12"/>
      <c r="EJ1526" s="12"/>
      <c r="EK1526" s="12"/>
      <c r="EL1526" s="12"/>
      <c r="EM1526" s="12"/>
      <c r="EN1526" s="12"/>
      <c r="EO1526" s="12"/>
      <c r="EP1526" s="12"/>
      <c r="EQ1526" s="12"/>
      <c r="ER1526" s="12"/>
      <c r="ES1526" s="12"/>
      <c r="ET1526" s="12"/>
      <c r="EU1526" s="12"/>
      <c r="EV1526" s="12"/>
      <c r="EW1526" s="12"/>
      <c r="EX1526" s="12"/>
      <c r="EY1526" s="12"/>
      <c r="EZ1526" s="12"/>
      <c r="FA1526" s="12"/>
      <c r="FB1526" s="12"/>
      <c r="FC1526" s="12"/>
      <c r="FD1526" s="12"/>
      <c r="FE1526" s="12"/>
      <c r="FF1526" s="12"/>
      <c r="FG1526" s="12"/>
      <c r="FH1526" s="12"/>
      <c r="FI1526" s="12"/>
      <c r="FJ1526" s="12"/>
      <c r="FK1526" s="12"/>
      <c r="FL1526" s="12"/>
      <c r="FM1526" s="12"/>
      <c r="FN1526" s="12"/>
      <c r="FO1526" s="12"/>
      <c r="FP1526" s="12"/>
      <c r="FQ1526" s="12"/>
      <c r="FR1526" s="12"/>
      <c r="FS1526" s="12"/>
      <c r="FT1526" s="12"/>
      <c r="FU1526" s="12"/>
      <c r="FV1526" s="12"/>
      <c r="FW1526" s="12"/>
      <c r="FX1526" s="12"/>
      <c r="FY1526" s="12"/>
      <c r="FZ1526" s="12"/>
      <c r="GA1526" s="12"/>
      <c r="GB1526" s="12"/>
      <c r="GC1526" s="12"/>
      <c r="GD1526" s="12"/>
      <c r="GE1526" s="12"/>
      <c r="GF1526" s="12"/>
      <c r="GG1526" s="12"/>
      <c r="GH1526" s="12"/>
      <c r="GI1526" s="12"/>
      <c r="GJ1526" s="12"/>
      <c r="GK1526" s="12"/>
      <c r="GL1526" s="12"/>
      <c r="GM1526" s="12"/>
      <c r="GN1526" s="12"/>
      <c r="GO1526" s="12"/>
      <c r="GP1526" s="12"/>
      <c r="GQ1526" s="12"/>
      <c r="GR1526" s="12"/>
    </row>
    <row r="1527" spans="1:200" x14ac:dyDescent="0.2">
      <c r="A1527" s="79">
        <f t="shared" si="609"/>
        <v>44599</v>
      </c>
      <c r="B1527" s="80">
        <f t="shared" ca="1" si="610"/>
        <v>1266.9510700000001</v>
      </c>
      <c r="C1527" s="81">
        <f t="shared" si="611"/>
        <v>1000</v>
      </c>
      <c r="D1527" s="82">
        <f ca="1">IF(A1527&lt;$B$1,VLOOKUP(A1527,[1]DI!$A$4:$B$15000,2,FALSE),0)</f>
        <v>0.1065</v>
      </c>
      <c r="E1527" s="81">
        <f t="shared" ca="1" si="612"/>
        <v>4.0168000000000002E-4</v>
      </c>
      <c r="F1527" s="83">
        <f t="shared" si="607"/>
        <v>1.1679999999999999</v>
      </c>
      <c r="G1527" s="84">
        <f t="shared" ca="1" si="613"/>
        <v>1.0004691622399999</v>
      </c>
      <c r="H1527" s="81">
        <f ca="1">TRUNC(PRODUCT(G$10:G1526),15)</f>
        <v>1.2669510678464999</v>
      </c>
      <c r="I1527" s="81">
        <f t="shared" si="614"/>
        <v>1</v>
      </c>
      <c r="J1527" s="81">
        <f t="shared" ca="1" si="615"/>
        <v>1.26695107</v>
      </c>
      <c r="K1527" s="81">
        <f t="shared" ca="1" si="616"/>
        <v>266.95107000000002</v>
      </c>
      <c r="L1527" s="85">
        <f>IF(VLOOKUP(A1527,$U$12:$AD$125,8)=VLOOKUP(A1526,$U$12:$AD$125,8),0,VLOOKUP(A1527,U$12:$AD$125,8))</f>
        <v>0</v>
      </c>
      <c r="M1527" s="86">
        <f>IF(L1527&gt;0,VLOOKUP(L1527,T$12:$AC$125,7),0)</f>
        <v>0</v>
      </c>
      <c r="N1527" s="81">
        <f t="shared" si="608"/>
        <v>0</v>
      </c>
      <c r="O1527" s="81">
        <f t="shared" ca="1" si="617"/>
        <v>266.95107000000002</v>
      </c>
      <c r="P1527" s="87" t="str">
        <f t="shared" si="618"/>
        <v>J=</v>
      </c>
      <c r="Q1527" s="88">
        <f t="shared" si="619"/>
        <v>44676</v>
      </c>
      <c r="R1527" s="7"/>
      <c r="S1527" s="7"/>
      <c r="T1527" s="7"/>
      <c r="U1527" s="7"/>
      <c r="V1527" s="7"/>
      <c r="W1527" s="7"/>
      <c r="X1527" s="7"/>
      <c r="Y1527" s="7"/>
      <c r="Z1527" s="7"/>
      <c r="AA1527" s="7"/>
      <c r="AB1527" s="7"/>
      <c r="AC1527" s="7"/>
      <c r="AD1527" s="7"/>
      <c r="AE1527" s="7"/>
      <c r="AF1527" s="65"/>
      <c r="AG1527" s="9"/>
      <c r="AH1527" s="9"/>
      <c r="AI1527" s="4"/>
      <c r="AJ1527" s="10"/>
      <c r="AK1527" s="4"/>
      <c r="AL1527" s="65"/>
      <c r="AM1527" s="10"/>
      <c r="AN1527" s="9"/>
      <c r="AO1527" s="7"/>
      <c r="AP1527" s="11"/>
      <c r="AQ1527" s="9"/>
      <c r="AR1527" s="8"/>
      <c r="AS1527" s="65"/>
      <c r="AT1527" s="12"/>
      <c r="AU1527" s="12"/>
      <c r="AV1527" s="22"/>
      <c r="AW1527" s="12"/>
      <c r="AX1527" s="12"/>
      <c r="AY1527" s="12"/>
      <c r="AZ1527" s="12"/>
      <c r="BA1527" s="12"/>
      <c r="BB1527" s="12"/>
      <c r="BC1527" s="12"/>
      <c r="BD1527" s="12"/>
      <c r="BE1527" s="12"/>
      <c r="BF1527" s="12"/>
      <c r="BG1527" s="12"/>
      <c r="BH1527" s="12"/>
      <c r="BI1527" s="12"/>
      <c r="BJ1527" s="12"/>
      <c r="BK1527" s="12"/>
      <c r="BL1527" s="12"/>
      <c r="BM1527" s="12"/>
      <c r="BN1527" s="12"/>
      <c r="BO1527" s="12"/>
      <c r="BP1527" s="12"/>
      <c r="BQ1527" s="12"/>
      <c r="BR1527" s="12"/>
      <c r="BS1527" s="12"/>
      <c r="BT1527" s="12"/>
      <c r="BU1527" s="12"/>
      <c r="BV1527" s="12"/>
      <c r="BW1527" s="12"/>
      <c r="BX1527" s="12"/>
      <c r="BY1527" s="12"/>
      <c r="BZ1527" s="12"/>
      <c r="CA1527" s="12"/>
      <c r="CB1527" s="12"/>
      <c r="CC1527" s="12"/>
      <c r="CD1527" s="12"/>
      <c r="CE1527" s="12"/>
      <c r="CF1527" s="12"/>
      <c r="CG1527" s="12"/>
      <c r="CH1527" s="12"/>
      <c r="CI1527" s="12"/>
      <c r="CJ1527" s="12"/>
      <c r="CK1527" s="12"/>
      <c r="CL1527" s="12"/>
      <c r="CM1527" s="12"/>
      <c r="CN1527" s="12"/>
      <c r="CO1527" s="12"/>
      <c r="CP1527" s="12"/>
      <c r="CQ1527" s="12"/>
      <c r="CR1527" s="12"/>
      <c r="CS1527" s="12"/>
      <c r="CT1527" s="12"/>
      <c r="CU1527" s="12"/>
      <c r="CV1527" s="12"/>
      <c r="CW1527" s="12"/>
      <c r="CX1527" s="12"/>
      <c r="CY1527" s="12"/>
      <c r="CZ1527" s="12"/>
      <c r="DA1527" s="12"/>
      <c r="DB1527" s="12"/>
      <c r="DC1527" s="12"/>
      <c r="DD1527" s="12"/>
      <c r="DE1527" s="12"/>
      <c r="DF1527" s="12"/>
      <c r="DG1527" s="12"/>
      <c r="DH1527" s="12"/>
      <c r="DI1527" s="12"/>
      <c r="DJ1527" s="12"/>
      <c r="DK1527" s="12"/>
      <c r="DL1527" s="12"/>
      <c r="DM1527" s="12"/>
      <c r="DN1527" s="12"/>
      <c r="DO1527" s="12"/>
      <c r="DP1527" s="12"/>
      <c r="DQ1527" s="12"/>
      <c r="DR1527" s="12"/>
      <c r="DS1527" s="12"/>
      <c r="DT1527" s="12"/>
      <c r="DU1527" s="12"/>
      <c r="DV1527" s="12"/>
      <c r="DW1527" s="12"/>
      <c r="DX1527" s="12"/>
      <c r="DY1527" s="12"/>
      <c r="DZ1527" s="12"/>
      <c r="EA1527" s="12"/>
      <c r="EB1527" s="12"/>
      <c r="EC1527" s="12"/>
      <c r="ED1527" s="12"/>
      <c r="EE1527" s="12"/>
      <c r="EF1527" s="12"/>
      <c r="EG1527" s="12"/>
      <c r="EH1527" s="12"/>
      <c r="EI1527" s="12"/>
      <c r="EJ1527" s="12"/>
      <c r="EK1527" s="12"/>
      <c r="EL1527" s="12"/>
      <c r="EM1527" s="12"/>
      <c r="EN1527" s="12"/>
      <c r="EO1527" s="12"/>
      <c r="EP1527" s="12"/>
      <c r="EQ1527" s="12"/>
      <c r="ER1527" s="12"/>
      <c r="ES1527" s="12"/>
      <c r="ET1527" s="12"/>
      <c r="EU1527" s="12"/>
      <c r="EV1527" s="12"/>
      <c r="EW1527" s="12"/>
      <c r="EX1527" s="12"/>
      <c r="EY1527" s="12"/>
      <c r="EZ1527" s="12"/>
      <c r="FA1527" s="12"/>
      <c r="FB1527" s="12"/>
      <c r="FC1527" s="12"/>
      <c r="FD1527" s="12"/>
      <c r="FE1527" s="12"/>
      <c r="FF1527" s="12"/>
      <c r="FG1527" s="12"/>
      <c r="FH1527" s="12"/>
      <c r="FI1527" s="12"/>
      <c r="FJ1527" s="12"/>
      <c r="FK1527" s="12"/>
      <c r="FL1527" s="12"/>
      <c r="FM1527" s="12"/>
      <c r="FN1527" s="12"/>
      <c r="FO1527" s="12"/>
      <c r="FP1527" s="12"/>
      <c r="FQ1527" s="12"/>
      <c r="FR1527" s="12"/>
      <c r="FS1527" s="12"/>
      <c r="FT1527" s="12"/>
      <c r="FU1527" s="12"/>
      <c r="FV1527" s="12"/>
      <c r="FW1527" s="12"/>
      <c r="FX1527" s="12"/>
      <c r="FY1527" s="12"/>
      <c r="FZ1527" s="12"/>
      <c r="GA1527" s="12"/>
      <c r="GB1527" s="12"/>
      <c r="GC1527" s="12"/>
      <c r="GD1527" s="12"/>
      <c r="GE1527" s="12"/>
      <c r="GF1527" s="12"/>
      <c r="GG1527" s="12"/>
      <c r="GH1527" s="12"/>
      <c r="GI1527" s="12"/>
      <c r="GJ1527" s="12"/>
      <c r="GK1527" s="12"/>
      <c r="GL1527" s="12"/>
      <c r="GM1527" s="12"/>
      <c r="GN1527" s="12"/>
      <c r="GO1527" s="12"/>
      <c r="GP1527" s="12"/>
      <c r="GQ1527" s="12"/>
      <c r="GR1527" s="12"/>
    </row>
    <row r="1528" spans="1:200" x14ac:dyDescent="0.2">
      <c r="A1528" s="79">
        <f t="shared" si="609"/>
        <v>44600</v>
      </c>
      <c r="B1528" s="80">
        <f t="shared" ca="1" si="610"/>
        <v>1267.54547</v>
      </c>
      <c r="C1528" s="81">
        <f t="shared" si="611"/>
        <v>1000</v>
      </c>
      <c r="D1528" s="82">
        <f ca="1">IF(A1528&lt;$B$1,VLOOKUP(A1528,[1]DI!$A$4:$B$15000,2,FALSE),0)</f>
        <v>0.1065</v>
      </c>
      <c r="E1528" s="81">
        <f t="shared" ca="1" si="612"/>
        <v>4.0168000000000002E-4</v>
      </c>
      <c r="F1528" s="83">
        <f t="shared" si="607"/>
        <v>1.1679999999999999</v>
      </c>
      <c r="G1528" s="84">
        <f t="shared" ca="1" si="613"/>
        <v>1.0004691622399999</v>
      </c>
      <c r="H1528" s="81">
        <f ca="1">TRUNC(PRODUCT(G$10:G1527),15)</f>
        <v>1.26754547344746</v>
      </c>
      <c r="I1528" s="81">
        <f t="shared" si="614"/>
        <v>1</v>
      </c>
      <c r="J1528" s="81">
        <f t="shared" ca="1" si="615"/>
        <v>1.26754547</v>
      </c>
      <c r="K1528" s="81">
        <f t="shared" ca="1" si="616"/>
        <v>267.54547000000002</v>
      </c>
      <c r="L1528" s="85">
        <f>IF(VLOOKUP(A1528,$U$12:$AD$125,8)=VLOOKUP(A1527,$U$12:$AD$125,8),0,VLOOKUP(A1528,U$12:$AD$125,8))</f>
        <v>0</v>
      </c>
      <c r="M1528" s="86">
        <f>IF(L1528&gt;0,VLOOKUP(L1528,T$12:$AC$125,7),0)</f>
        <v>0</v>
      </c>
      <c r="N1528" s="81">
        <f t="shared" si="608"/>
        <v>0</v>
      </c>
      <c r="O1528" s="81">
        <f t="shared" ca="1" si="617"/>
        <v>267.54547000000002</v>
      </c>
      <c r="P1528" s="87" t="str">
        <f t="shared" si="618"/>
        <v>J=</v>
      </c>
      <c r="Q1528" s="88">
        <f t="shared" si="619"/>
        <v>44676</v>
      </c>
      <c r="R1528" s="7"/>
      <c r="S1528" s="7"/>
      <c r="T1528" s="7"/>
      <c r="U1528" s="7"/>
      <c r="V1528" s="7"/>
      <c r="W1528" s="7"/>
      <c r="X1528" s="7"/>
      <c r="Y1528" s="7"/>
      <c r="Z1528" s="7"/>
      <c r="AA1528" s="7"/>
      <c r="AB1528" s="7"/>
      <c r="AC1528" s="7"/>
      <c r="AD1528" s="7"/>
      <c r="AE1528" s="7"/>
      <c r="AF1528" s="65"/>
      <c r="AG1528" s="9"/>
      <c r="AH1528" s="9"/>
      <c r="AI1528" s="4"/>
      <c r="AJ1528" s="10"/>
      <c r="AK1528" s="4"/>
      <c r="AL1528" s="65"/>
      <c r="AM1528" s="10"/>
      <c r="AN1528" s="9"/>
      <c r="AO1528" s="7"/>
      <c r="AP1528" s="11"/>
      <c r="AQ1528" s="9"/>
      <c r="AR1528" s="8"/>
      <c r="AS1528" s="65"/>
      <c r="AT1528" s="12"/>
      <c r="AU1528" s="12"/>
      <c r="AV1528" s="22"/>
      <c r="AW1528" s="12"/>
      <c r="AX1528" s="12"/>
      <c r="AY1528" s="12"/>
      <c r="AZ1528" s="12"/>
      <c r="BA1528" s="12"/>
      <c r="BB1528" s="12"/>
      <c r="BC1528" s="12"/>
      <c r="BD1528" s="12"/>
      <c r="BE1528" s="12"/>
      <c r="BF1528" s="12"/>
      <c r="BG1528" s="12"/>
      <c r="BH1528" s="12"/>
      <c r="BI1528" s="12"/>
      <c r="BJ1528" s="12"/>
      <c r="BK1528" s="12"/>
      <c r="BL1528" s="12"/>
      <c r="BM1528" s="12"/>
      <c r="BN1528" s="12"/>
      <c r="BO1528" s="12"/>
      <c r="BP1528" s="12"/>
      <c r="BQ1528" s="12"/>
      <c r="BR1528" s="12"/>
      <c r="BS1528" s="12"/>
      <c r="BT1528" s="12"/>
      <c r="BU1528" s="12"/>
      <c r="BV1528" s="12"/>
      <c r="BW1528" s="12"/>
      <c r="BX1528" s="12"/>
      <c r="BY1528" s="12"/>
      <c r="BZ1528" s="12"/>
      <c r="CA1528" s="12"/>
      <c r="CB1528" s="12"/>
      <c r="CC1528" s="12"/>
      <c r="CD1528" s="12"/>
      <c r="CE1528" s="12"/>
      <c r="CF1528" s="12"/>
      <c r="CG1528" s="12"/>
      <c r="CH1528" s="12"/>
      <c r="CI1528" s="12"/>
      <c r="CJ1528" s="12"/>
      <c r="CK1528" s="12"/>
      <c r="CL1528" s="12"/>
      <c r="CM1528" s="12"/>
      <c r="CN1528" s="12"/>
      <c r="CO1528" s="12"/>
      <c r="CP1528" s="12"/>
      <c r="CQ1528" s="12"/>
      <c r="CR1528" s="12"/>
      <c r="CS1528" s="12"/>
      <c r="CT1528" s="12"/>
      <c r="CU1528" s="12"/>
      <c r="CV1528" s="12"/>
      <c r="CW1528" s="12"/>
      <c r="CX1528" s="12"/>
      <c r="CY1528" s="12"/>
      <c r="CZ1528" s="12"/>
      <c r="DA1528" s="12"/>
      <c r="DB1528" s="12"/>
      <c r="DC1528" s="12"/>
      <c r="DD1528" s="12"/>
      <c r="DE1528" s="12"/>
      <c r="DF1528" s="12"/>
      <c r="DG1528" s="12"/>
      <c r="DH1528" s="12"/>
      <c r="DI1528" s="12"/>
      <c r="DJ1528" s="12"/>
      <c r="DK1528" s="12"/>
      <c r="DL1528" s="12"/>
      <c r="DM1528" s="12"/>
      <c r="DN1528" s="12"/>
      <c r="DO1528" s="12"/>
      <c r="DP1528" s="12"/>
      <c r="DQ1528" s="12"/>
      <c r="DR1528" s="12"/>
      <c r="DS1528" s="12"/>
      <c r="DT1528" s="12"/>
      <c r="DU1528" s="12"/>
      <c r="DV1528" s="12"/>
      <c r="DW1528" s="12"/>
      <c r="DX1528" s="12"/>
      <c r="DY1528" s="12"/>
      <c r="DZ1528" s="12"/>
      <c r="EA1528" s="12"/>
      <c r="EB1528" s="12"/>
      <c r="EC1528" s="12"/>
      <c r="ED1528" s="12"/>
      <c r="EE1528" s="12"/>
      <c r="EF1528" s="12"/>
      <c r="EG1528" s="12"/>
      <c r="EH1528" s="12"/>
      <c r="EI1528" s="12"/>
      <c r="EJ1528" s="12"/>
      <c r="EK1528" s="12"/>
      <c r="EL1528" s="12"/>
      <c r="EM1528" s="12"/>
      <c r="EN1528" s="12"/>
      <c r="EO1528" s="12"/>
      <c r="EP1528" s="12"/>
      <c r="EQ1528" s="12"/>
      <c r="ER1528" s="12"/>
      <c r="ES1528" s="12"/>
      <c r="ET1528" s="12"/>
      <c r="EU1528" s="12"/>
      <c r="EV1528" s="12"/>
      <c r="EW1528" s="12"/>
      <c r="EX1528" s="12"/>
      <c r="EY1528" s="12"/>
      <c r="EZ1528" s="12"/>
      <c r="FA1528" s="12"/>
      <c r="FB1528" s="12"/>
      <c r="FC1528" s="12"/>
      <c r="FD1528" s="12"/>
      <c r="FE1528" s="12"/>
      <c r="FF1528" s="12"/>
      <c r="FG1528" s="12"/>
      <c r="FH1528" s="12"/>
      <c r="FI1528" s="12"/>
      <c r="FJ1528" s="12"/>
      <c r="FK1528" s="12"/>
      <c r="FL1528" s="12"/>
      <c r="FM1528" s="12"/>
      <c r="FN1528" s="12"/>
      <c r="FO1528" s="12"/>
      <c r="FP1528" s="12"/>
      <c r="FQ1528" s="12"/>
      <c r="FR1528" s="12"/>
      <c r="FS1528" s="12"/>
      <c r="FT1528" s="12"/>
      <c r="FU1528" s="12"/>
      <c r="FV1528" s="12"/>
      <c r="FW1528" s="12"/>
      <c r="FX1528" s="12"/>
      <c r="FY1528" s="12"/>
      <c r="FZ1528" s="12"/>
      <c r="GA1528" s="12"/>
      <c r="GB1528" s="12"/>
      <c r="GC1528" s="12"/>
      <c r="GD1528" s="12"/>
      <c r="GE1528" s="12"/>
      <c r="GF1528" s="12"/>
      <c r="GG1528" s="12"/>
      <c r="GH1528" s="12"/>
      <c r="GI1528" s="12"/>
      <c r="GJ1528" s="12"/>
      <c r="GK1528" s="12"/>
      <c r="GL1528" s="12"/>
      <c r="GM1528" s="12"/>
      <c r="GN1528" s="12"/>
      <c r="GO1528" s="12"/>
      <c r="GP1528" s="12"/>
      <c r="GQ1528" s="12"/>
      <c r="GR1528" s="12"/>
    </row>
    <row r="1529" spans="1:200" x14ac:dyDescent="0.2">
      <c r="A1529" s="79">
        <f t="shared" si="609"/>
        <v>44601</v>
      </c>
      <c r="B1529" s="80">
        <f t="shared" ca="1" si="610"/>
        <v>1268.1401599999999</v>
      </c>
      <c r="C1529" s="81">
        <f t="shared" si="611"/>
        <v>1000</v>
      </c>
      <c r="D1529" s="82">
        <f ca="1">IF(A1529&lt;$B$1,VLOOKUP(A1529,[1]DI!$A$4:$B$15000,2,FALSE),0)</f>
        <v>0.1065</v>
      </c>
      <c r="E1529" s="81">
        <f t="shared" ca="1" si="612"/>
        <v>4.0168000000000002E-4</v>
      </c>
      <c r="F1529" s="83">
        <f t="shared" si="607"/>
        <v>1.1679999999999999</v>
      </c>
      <c r="G1529" s="84">
        <f t="shared" ca="1" si="613"/>
        <v>1.0004691622399999</v>
      </c>
      <c r="H1529" s="81">
        <f ca="1">TRUNC(PRODUCT(G$10:G1528),15)</f>
        <v>1.26814015792108</v>
      </c>
      <c r="I1529" s="81">
        <f t="shared" si="614"/>
        <v>1</v>
      </c>
      <c r="J1529" s="81">
        <f t="shared" ca="1" si="615"/>
        <v>1.26814016</v>
      </c>
      <c r="K1529" s="81">
        <f t="shared" ca="1" si="616"/>
        <v>268.14015999999998</v>
      </c>
      <c r="L1529" s="85">
        <f>IF(VLOOKUP(A1529,$U$12:$AD$125,8)=VLOOKUP(A1528,$U$12:$AD$125,8),0,VLOOKUP(A1529,U$12:$AD$125,8))</f>
        <v>0</v>
      </c>
      <c r="M1529" s="86">
        <f>IF(L1529&gt;0,VLOOKUP(L1529,T$12:$AC$125,7),0)</f>
        <v>0</v>
      </c>
      <c r="N1529" s="81">
        <f t="shared" si="608"/>
        <v>0</v>
      </c>
      <c r="O1529" s="81">
        <f t="shared" ca="1" si="617"/>
        <v>268.14015999999998</v>
      </c>
      <c r="P1529" s="87" t="str">
        <f t="shared" si="618"/>
        <v>J=</v>
      </c>
      <c r="Q1529" s="88">
        <f t="shared" si="619"/>
        <v>44676</v>
      </c>
      <c r="R1529" s="7"/>
      <c r="S1529" s="7"/>
      <c r="T1529" s="7"/>
      <c r="U1529" s="7"/>
      <c r="V1529" s="7"/>
      <c r="W1529" s="7"/>
      <c r="X1529" s="7"/>
      <c r="Y1529" s="7"/>
      <c r="Z1529" s="7"/>
      <c r="AA1529" s="7"/>
      <c r="AB1529" s="7"/>
      <c r="AC1529" s="7"/>
      <c r="AD1529" s="7"/>
      <c r="AE1529" s="7"/>
      <c r="AF1529" s="65"/>
      <c r="AG1529" s="9"/>
      <c r="AH1529" s="9"/>
      <c r="AI1529" s="4"/>
      <c r="AJ1529" s="10"/>
      <c r="AK1529" s="4"/>
      <c r="AL1529" s="65"/>
      <c r="AM1529" s="10"/>
      <c r="AN1529" s="9"/>
      <c r="AO1529" s="7"/>
      <c r="AP1529" s="11"/>
      <c r="AQ1529" s="9"/>
      <c r="AR1529" s="8"/>
      <c r="AS1529" s="65"/>
      <c r="AT1529" s="12"/>
      <c r="AU1529" s="12"/>
      <c r="AV1529" s="22"/>
      <c r="AW1529" s="12"/>
      <c r="AX1529" s="12"/>
      <c r="AY1529" s="12"/>
      <c r="AZ1529" s="12"/>
      <c r="BA1529" s="12"/>
      <c r="BB1529" s="12"/>
      <c r="BC1529" s="12"/>
      <c r="BD1529" s="12"/>
      <c r="BE1529" s="12"/>
      <c r="BF1529" s="12"/>
      <c r="BG1529" s="12"/>
      <c r="BH1529" s="12"/>
      <c r="BI1529" s="12"/>
      <c r="BJ1529" s="12"/>
      <c r="BK1529" s="12"/>
      <c r="BL1529" s="12"/>
      <c r="BM1529" s="12"/>
      <c r="BN1529" s="12"/>
      <c r="BO1529" s="12"/>
      <c r="BP1529" s="12"/>
      <c r="BQ1529" s="12"/>
      <c r="BR1529" s="12"/>
      <c r="BS1529" s="12"/>
      <c r="BT1529" s="12"/>
      <c r="BU1529" s="12"/>
      <c r="BV1529" s="12"/>
      <c r="BW1529" s="12"/>
      <c r="BX1529" s="12"/>
      <c r="BY1529" s="12"/>
      <c r="BZ1529" s="12"/>
      <c r="CA1529" s="12"/>
      <c r="CB1529" s="12"/>
      <c r="CC1529" s="12"/>
      <c r="CD1529" s="12"/>
      <c r="CE1529" s="12"/>
      <c r="CF1529" s="12"/>
      <c r="CG1529" s="12"/>
      <c r="CH1529" s="12"/>
      <c r="CI1529" s="12"/>
      <c r="CJ1529" s="12"/>
      <c r="CK1529" s="12"/>
      <c r="CL1529" s="12"/>
      <c r="CM1529" s="12"/>
      <c r="CN1529" s="12"/>
      <c r="CO1529" s="12"/>
      <c r="CP1529" s="12"/>
      <c r="CQ1529" s="12"/>
      <c r="CR1529" s="12"/>
      <c r="CS1529" s="12"/>
      <c r="CT1529" s="12"/>
      <c r="CU1529" s="12"/>
      <c r="CV1529" s="12"/>
      <c r="CW1529" s="12"/>
      <c r="CX1529" s="12"/>
      <c r="CY1529" s="12"/>
      <c r="CZ1529" s="12"/>
      <c r="DA1529" s="12"/>
      <c r="DB1529" s="12"/>
      <c r="DC1529" s="12"/>
      <c r="DD1529" s="12"/>
      <c r="DE1529" s="12"/>
      <c r="DF1529" s="12"/>
      <c r="DG1529" s="12"/>
      <c r="DH1529" s="12"/>
      <c r="DI1529" s="12"/>
      <c r="DJ1529" s="12"/>
      <c r="DK1529" s="12"/>
      <c r="DL1529" s="12"/>
      <c r="DM1529" s="12"/>
      <c r="DN1529" s="12"/>
      <c r="DO1529" s="12"/>
      <c r="DP1529" s="12"/>
      <c r="DQ1529" s="12"/>
      <c r="DR1529" s="12"/>
      <c r="DS1529" s="12"/>
      <c r="DT1529" s="12"/>
      <c r="DU1529" s="12"/>
      <c r="DV1529" s="12"/>
      <c r="DW1529" s="12"/>
      <c r="DX1529" s="12"/>
      <c r="DY1529" s="12"/>
      <c r="DZ1529" s="12"/>
      <c r="EA1529" s="12"/>
      <c r="EB1529" s="12"/>
      <c r="EC1529" s="12"/>
      <c r="ED1529" s="12"/>
      <c r="EE1529" s="12"/>
      <c r="EF1529" s="12"/>
      <c r="EG1529" s="12"/>
      <c r="EH1529" s="12"/>
      <c r="EI1529" s="12"/>
      <c r="EJ1529" s="12"/>
      <c r="EK1529" s="12"/>
      <c r="EL1529" s="12"/>
      <c r="EM1529" s="12"/>
      <c r="EN1529" s="12"/>
      <c r="EO1529" s="12"/>
      <c r="EP1529" s="12"/>
      <c r="EQ1529" s="12"/>
      <c r="ER1529" s="12"/>
      <c r="ES1529" s="12"/>
      <c r="ET1529" s="12"/>
      <c r="EU1529" s="12"/>
      <c r="EV1529" s="12"/>
      <c r="EW1529" s="12"/>
      <c r="EX1529" s="12"/>
      <c r="EY1529" s="12"/>
      <c r="EZ1529" s="12"/>
      <c r="FA1529" s="12"/>
      <c r="FB1529" s="12"/>
      <c r="FC1529" s="12"/>
      <c r="FD1529" s="12"/>
      <c r="FE1529" s="12"/>
      <c r="FF1529" s="12"/>
      <c r="FG1529" s="12"/>
      <c r="FH1529" s="12"/>
      <c r="FI1529" s="12"/>
      <c r="FJ1529" s="12"/>
      <c r="FK1529" s="12"/>
      <c r="FL1529" s="12"/>
      <c r="FM1529" s="12"/>
      <c r="FN1529" s="12"/>
      <c r="FO1529" s="12"/>
      <c r="FP1529" s="12"/>
      <c r="FQ1529" s="12"/>
      <c r="FR1529" s="12"/>
      <c r="FS1529" s="12"/>
      <c r="FT1529" s="12"/>
      <c r="FU1529" s="12"/>
      <c r="FV1529" s="12"/>
      <c r="FW1529" s="12"/>
      <c r="FX1529" s="12"/>
      <c r="FY1529" s="12"/>
      <c r="FZ1529" s="12"/>
      <c r="GA1529" s="12"/>
      <c r="GB1529" s="12"/>
      <c r="GC1529" s="12"/>
      <c r="GD1529" s="12"/>
      <c r="GE1529" s="12"/>
      <c r="GF1529" s="12"/>
      <c r="GG1529" s="12"/>
      <c r="GH1529" s="12"/>
      <c r="GI1529" s="12"/>
      <c r="GJ1529" s="12"/>
      <c r="GK1529" s="12"/>
      <c r="GL1529" s="12"/>
      <c r="GM1529" s="12"/>
      <c r="GN1529" s="12"/>
      <c r="GO1529" s="12"/>
      <c r="GP1529" s="12"/>
      <c r="GQ1529" s="12"/>
      <c r="GR1529" s="12"/>
    </row>
    <row r="1530" spans="1:200" x14ac:dyDescent="0.2">
      <c r="A1530" s="79">
        <f t="shared" si="609"/>
        <v>44602</v>
      </c>
      <c r="B1530" s="80">
        <f t="shared" ca="1" si="610"/>
        <v>1268.7351200000001</v>
      </c>
      <c r="C1530" s="81">
        <f t="shared" si="611"/>
        <v>1000</v>
      </c>
      <c r="D1530" s="82">
        <f ca="1">IF(A1530&lt;$B$1,VLOOKUP(A1530,[1]DI!$A$4:$B$15000,2,FALSE),0)</f>
        <v>0.1065</v>
      </c>
      <c r="E1530" s="81">
        <f t="shared" ca="1" si="612"/>
        <v>4.0168000000000002E-4</v>
      </c>
      <c r="F1530" s="83">
        <f t="shared" si="607"/>
        <v>1.1679999999999999</v>
      </c>
      <c r="G1530" s="84">
        <f t="shared" ca="1" si="613"/>
        <v>1.0004691622399999</v>
      </c>
      <c r="H1530" s="81">
        <f ca="1">TRUNC(PRODUCT(G$10:G1529),15)</f>
        <v>1.2687351213982101</v>
      </c>
      <c r="I1530" s="81">
        <f t="shared" si="614"/>
        <v>1</v>
      </c>
      <c r="J1530" s="81">
        <f t="shared" ca="1" si="615"/>
        <v>1.2687351200000001</v>
      </c>
      <c r="K1530" s="81">
        <f t="shared" ca="1" si="616"/>
        <v>268.73511999999999</v>
      </c>
      <c r="L1530" s="85">
        <f>IF(VLOOKUP(A1530,$U$12:$AD$125,8)=VLOOKUP(A1529,$U$12:$AD$125,8),0,VLOOKUP(A1530,U$12:$AD$125,8))</f>
        <v>0</v>
      </c>
      <c r="M1530" s="86">
        <f>IF(L1530&gt;0,VLOOKUP(L1530,T$12:$AC$125,7),0)</f>
        <v>0</v>
      </c>
      <c r="N1530" s="81">
        <f t="shared" si="608"/>
        <v>0</v>
      </c>
      <c r="O1530" s="81">
        <f t="shared" ca="1" si="617"/>
        <v>268.73511999999999</v>
      </c>
      <c r="P1530" s="87" t="str">
        <f t="shared" si="618"/>
        <v>J=</v>
      </c>
      <c r="Q1530" s="88">
        <f t="shared" si="619"/>
        <v>44676</v>
      </c>
      <c r="R1530" s="7"/>
      <c r="S1530" s="7"/>
      <c r="T1530" s="7"/>
      <c r="U1530" s="7"/>
      <c r="V1530" s="7"/>
      <c r="W1530" s="7"/>
      <c r="X1530" s="7"/>
      <c r="Y1530" s="7"/>
      <c r="Z1530" s="7"/>
      <c r="AA1530" s="7"/>
      <c r="AB1530" s="7"/>
      <c r="AC1530" s="7"/>
      <c r="AD1530" s="7"/>
      <c r="AE1530" s="7"/>
      <c r="AF1530" s="65"/>
      <c r="AG1530" s="9"/>
      <c r="AH1530" s="9"/>
      <c r="AI1530" s="4"/>
      <c r="AJ1530" s="10"/>
      <c r="AK1530" s="4"/>
      <c r="AL1530" s="65"/>
      <c r="AM1530" s="10"/>
      <c r="AN1530" s="9"/>
      <c r="AO1530" s="7"/>
      <c r="AP1530" s="11"/>
      <c r="AQ1530" s="9"/>
      <c r="AR1530" s="8"/>
      <c r="AS1530" s="65"/>
      <c r="AT1530" s="12"/>
      <c r="AU1530" s="12"/>
      <c r="AV1530" s="22"/>
      <c r="AW1530" s="12"/>
      <c r="AX1530" s="12"/>
      <c r="AY1530" s="12"/>
      <c r="AZ1530" s="12"/>
      <c r="BA1530" s="12"/>
      <c r="BB1530" s="12"/>
      <c r="BC1530" s="12"/>
      <c r="BD1530" s="12"/>
      <c r="BE1530" s="12"/>
      <c r="BF1530" s="12"/>
      <c r="BG1530" s="12"/>
      <c r="BH1530" s="12"/>
      <c r="BI1530" s="12"/>
      <c r="BJ1530" s="12"/>
      <c r="BK1530" s="12"/>
      <c r="BL1530" s="12"/>
      <c r="BM1530" s="12"/>
      <c r="BN1530" s="12"/>
      <c r="BO1530" s="12"/>
      <c r="BP1530" s="12"/>
      <c r="BQ1530" s="12"/>
      <c r="BR1530" s="12"/>
      <c r="BS1530" s="12"/>
      <c r="BT1530" s="12"/>
      <c r="BU1530" s="12"/>
      <c r="BV1530" s="12"/>
      <c r="BW1530" s="12"/>
      <c r="BX1530" s="12"/>
      <c r="BY1530" s="12"/>
      <c r="BZ1530" s="12"/>
      <c r="CA1530" s="12"/>
      <c r="CB1530" s="12"/>
      <c r="CC1530" s="12"/>
      <c r="CD1530" s="12"/>
      <c r="CE1530" s="12"/>
      <c r="CF1530" s="12"/>
      <c r="CG1530" s="12"/>
      <c r="CH1530" s="12"/>
      <c r="CI1530" s="12"/>
      <c r="CJ1530" s="12"/>
      <c r="CK1530" s="12"/>
      <c r="CL1530" s="12"/>
      <c r="CM1530" s="12"/>
      <c r="CN1530" s="12"/>
      <c r="CO1530" s="12"/>
      <c r="CP1530" s="12"/>
      <c r="CQ1530" s="12"/>
      <c r="CR1530" s="12"/>
      <c r="CS1530" s="12"/>
      <c r="CT1530" s="12"/>
      <c r="CU1530" s="12"/>
      <c r="CV1530" s="12"/>
      <c r="CW1530" s="12"/>
      <c r="CX1530" s="12"/>
      <c r="CY1530" s="12"/>
      <c r="CZ1530" s="12"/>
      <c r="DA1530" s="12"/>
      <c r="DB1530" s="12"/>
      <c r="DC1530" s="12"/>
      <c r="DD1530" s="12"/>
      <c r="DE1530" s="12"/>
      <c r="DF1530" s="12"/>
      <c r="DG1530" s="12"/>
      <c r="DH1530" s="12"/>
      <c r="DI1530" s="12"/>
      <c r="DJ1530" s="12"/>
      <c r="DK1530" s="12"/>
      <c r="DL1530" s="12"/>
      <c r="DM1530" s="12"/>
      <c r="DN1530" s="12"/>
      <c r="DO1530" s="12"/>
      <c r="DP1530" s="12"/>
      <c r="DQ1530" s="12"/>
      <c r="DR1530" s="12"/>
      <c r="DS1530" s="12"/>
      <c r="DT1530" s="12"/>
      <c r="DU1530" s="12"/>
      <c r="DV1530" s="12"/>
      <c r="DW1530" s="12"/>
      <c r="DX1530" s="12"/>
      <c r="DY1530" s="12"/>
      <c r="DZ1530" s="12"/>
      <c r="EA1530" s="12"/>
      <c r="EB1530" s="12"/>
      <c r="EC1530" s="12"/>
      <c r="ED1530" s="12"/>
      <c r="EE1530" s="12"/>
      <c r="EF1530" s="12"/>
      <c r="EG1530" s="12"/>
      <c r="EH1530" s="12"/>
      <c r="EI1530" s="12"/>
      <c r="EJ1530" s="12"/>
      <c r="EK1530" s="12"/>
      <c r="EL1530" s="12"/>
      <c r="EM1530" s="12"/>
      <c r="EN1530" s="12"/>
      <c r="EO1530" s="12"/>
      <c r="EP1530" s="12"/>
      <c r="EQ1530" s="12"/>
      <c r="ER1530" s="12"/>
      <c r="ES1530" s="12"/>
      <c r="ET1530" s="12"/>
      <c r="EU1530" s="12"/>
      <c r="EV1530" s="12"/>
      <c r="EW1530" s="12"/>
      <c r="EX1530" s="12"/>
      <c r="EY1530" s="12"/>
      <c r="EZ1530" s="12"/>
      <c r="FA1530" s="12"/>
      <c r="FB1530" s="12"/>
      <c r="FC1530" s="12"/>
      <c r="FD1530" s="12"/>
      <c r="FE1530" s="12"/>
      <c r="FF1530" s="12"/>
      <c r="FG1530" s="12"/>
      <c r="FH1530" s="12"/>
      <c r="FI1530" s="12"/>
      <c r="FJ1530" s="12"/>
      <c r="FK1530" s="12"/>
      <c r="FL1530" s="12"/>
      <c r="FM1530" s="12"/>
      <c r="FN1530" s="12"/>
      <c r="FO1530" s="12"/>
      <c r="FP1530" s="12"/>
      <c r="FQ1530" s="12"/>
      <c r="FR1530" s="12"/>
      <c r="FS1530" s="12"/>
      <c r="FT1530" s="12"/>
      <c r="FU1530" s="12"/>
      <c r="FV1530" s="12"/>
      <c r="FW1530" s="12"/>
      <c r="FX1530" s="12"/>
      <c r="FY1530" s="12"/>
      <c r="FZ1530" s="12"/>
      <c r="GA1530" s="12"/>
      <c r="GB1530" s="12"/>
      <c r="GC1530" s="12"/>
      <c r="GD1530" s="12"/>
      <c r="GE1530" s="12"/>
      <c r="GF1530" s="12"/>
      <c r="GG1530" s="12"/>
      <c r="GH1530" s="12"/>
      <c r="GI1530" s="12"/>
      <c r="GJ1530" s="12"/>
      <c r="GK1530" s="12"/>
      <c r="GL1530" s="12"/>
      <c r="GM1530" s="12"/>
      <c r="GN1530" s="12"/>
      <c r="GO1530" s="12"/>
      <c r="GP1530" s="12"/>
      <c r="GQ1530" s="12"/>
      <c r="GR1530" s="12"/>
    </row>
    <row r="1531" spans="1:200" x14ac:dyDescent="0.2">
      <c r="A1531" s="79">
        <f t="shared" si="609"/>
        <v>44603</v>
      </c>
      <c r="B1531" s="80">
        <f t="shared" ca="1" si="610"/>
        <v>1269.3303599999999</v>
      </c>
      <c r="C1531" s="81">
        <f t="shared" si="611"/>
        <v>1000</v>
      </c>
      <c r="D1531" s="82">
        <f ca="1">IF(A1531&lt;$B$1,VLOOKUP(A1531,[1]DI!$A$4:$B$15000,2,FALSE),0)</f>
        <v>0.1065</v>
      </c>
      <c r="E1531" s="81">
        <f t="shared" ca="1" si="612"/>
        <v>4.0168000000000002E-4</v>
      </c>
      <c r="F1531" s="83">
        <f t="shared" si="607"/>
        <v>1.1679999999999999</v>
      </c>
      <c r="G1531" s="84">
        <f t="shared" ca="1" si="613"/>
        <v>1.0004691622399999</v>
      </c>
      <c r="H1531" s="81">
        <f ca="1">TRUNC(PRODUCT(G$10:G1530),15)</f>
        <v>1.26933036400973</v>
      </c>
      <c r="I1531" s="81">
        <f t="shared" si="614"/>
        <v>1</v>
      </c>
      <c r="J1531" s="81">
        <f t="shared" ca="1" si="615"/>
        <v>1.2693303600000001</v>
      </c>
      <c r="K1531" s="81">
        <f t="shared" ca="1" si="616"/>
        <v>269.33035999999998</v>
      </c>
      <c r="L1531" s="85">
        <f>IF(VLOOKUP(A1531,$U$12:$AD$125,8)=VLOOKUP(A1530,$U$12:$AD$125,8),0,VLOOKUP(A1531,U$12:$AD$125,8))</f>
        <v>0</v>
      </c>
      <c r="M1531" s="86">
        <f>IF(L1531&gt;0,VLOOKUP(L1531,T$12:$AC$125,7),0)</f>
        <v>0</v>
      </c>
      <c r="N1531" s="81">
        <f t="shared" si="608"/>
        <v>0</v>
      </c>
      <c r="O1531" s="81">
        <f t="shared" ca="1" si="617"/>
        <v>269.33035999999998</v>
      </c>
      <c r="P1531" s="87" t="str">
        <f t="shared" si="618"/>
        <v>J=</v>
      </c>
      <c r="Q1531" s="88">
        <f t="shared" si="619"/>
        <v>44676</v>
      </c>
      <c r="R1531" s="7"/>
      <c r="S1531" s="7"/>
      <c r="T1531" s="7"/>
      <c r="U1531" s="7"/>
      <c r="V1531" s="7"/>
      <c r="W1531" s="7"/>
      <c r="X1531" s="7"/>
      <c r="Y1531" s="7"/>
      <c r="Z1531" s="7"/>
      <c r="AA1531" s="7"/>
      <c r="AB1531" s="7"/>
      <c r="AC1531" s="7"/>
      <c r="AD1531" s="7"/>
      <c r="AE1531" s="7"/>
      <c r="AF1531" s="65"/>
      <c r="AG1531" s="9"/>
      <c r="AH1531" s="9"/>
      <c r="AI1531" s="4"/>
      <c r="AJ1531" s="10"/>
      <c r="AK1531" s="4"/>
      <c r="AL1531" s="65"/>
      <c r="AM1531" s="10"/>
      <c r="AN1531" s="9"/>
      <c r="AO1531" s="7"/>
      <c r="AP1531" s="11"/>
      <c r="AQ1531" s="9"/>
      <c r="AR1531" s="8"/>
      <c r="AS1531" s="65"/>
      <c r="AT1531" s="12"/>
      <c r="AU1531" s="12"/>
      <c r="AV1531" s="22"/>
      <c r="AW1531" s="12"/>
      <c r="AX1531" s="12"/>
      <c r="AY1531" s="12"/>
      <c r="AZ1531" s="12"/>
      <c r="BA1531" s="12"/>
      <c r="BB1531" s="12"/>
      <c r="BC1531" s="12"/>
      <c r="BD1531" s="12"/>
      <c r="BE1531" s="12"/>
      <c r="BF1531" s="12"/>
      <c r="BG1531" s="12"/>
      <c r="BH1531" s="12"/>
      <c r="BI1531" s="12"/>
      <c r="BJ1531" s="12"/>
      <c r="BK1531" s="12"/>
      <c r="BL1531" s="12"/>
      <c r="BM1531" s="12"/>
      <c r="BN1531" s="12"/>
      <c r="BO1531" s="12"/>
      <c r="BP1531" s="12"/>
      <c r="BQ1531" s="12"/>
      <c r="BR1531" s="12"/>
      <c r="BS1531" s="12"/>
      <c r="BT1531" s="12"/>
      <c r="BU1531" s="12"/>
      <c r="BV1531" s="12"/>
      <c r="BW1531" s="12"/>
      <c r="BX1531" s="12"/>
      <c r="BY1531" s="12"/>
      <c r="BZ1531" s="12"/>
      <c r="CA1531" s="12"/>
      <c r="CB1531" s="12"/>
      <c r="CC1531" s="12"/>
      <c r="CD1531" s="12"/>
      <c r="CE1531" s="12"/>
      <c r="CF1531" s="12"/>
      <c r="CG1531" s="12"/>
      <c r="CH1531" s="12"/>
      <c r="CI1531" s="12"/>
      <c r="CJ1531" s="12"/>
      <c r="CK1531" s="12"/>
      <c r="CL1531" s="12"/>
      <c r="CM1531" s="12"/>
      <c r="CN1531" s="12"/>
      <c r="CO1531" s="12"/>
      <c r="CP1531" s="12"/>
      <c r="CQ1531" s="12"/>
      <c r="CR1531" s="12"/>
      <c r="CS1531" s="12"/>
      <c r="CT1531" s="12"/>
      <c r="CU1531" s="12"/>
      <c r="CV1531" s="12"/>
      <c r="CW1531" s="12"/>
      <c r="CX1531" s="12"/>
      <c r="CY1531" s="12"/>
      <c r="CZ1531" s="12"/>
      <c r="DA1531" s="12"/>
      <c r="DB1531" s="12"/>
      <c r="DC1531" s="12"/>
      <c r="DD1531" s="12"/>
      <c r="DE1531" s="12"/>
      <c r="DF1531" s="12"/>
      <c r="DG1531" s="12"/>
      <c r="DH1531" s="12"/>
      <c r="DI1531" s="12"/>
      <c r="DJ1531" s="12"/>
      <c r="DK1531" s="12"/>
      <c r="DL1531" s="12"/>
      <c r="DM1531" s="12"/>
      <c r="DN1531" s="12"/>
      <c r="DO1531" s="12"/>
      <c r="DP1531" s="12"/>
      <c r="DQ1531" s="12"/>
      <c r="DR1531" s="12"/>
      <c r="DS1531" s="12"/>
      <c r="DT1531" s="12"/>
      <c r="DU1531" s="12"/>
      <c r="DV1531" s="12"/>
      <c r="DW1531" s="12"/>
      <c r="DX1531" s="12"/>
      <c r="DY1531" s="12"/>
      <c r="DZ1531" s="12"/>
      <c r="EA1531" s="12"/>
      <c r="EB1531" s="12"/>
      <c r="EC1531" s="12"/>
      <c r="ED1531" s="12"/>
      <c r="EE1531" s="12"/>
      <c r="EF1531" s="12"/>
      <c r="EG1531" s="12"/>
      <c r="EH1531" s="12"/>
      <c r="EI1531" s="12"/>
      <c r="EJ1531" s="12"/>
      <c r="EK1531" s="12"/>
      <c r="EL1531" s="12"/>
      <c r="EM1531" s="12"/>
      <c r="EN1531" s="12"/>
      <c r="EO1531" s="12"/>
      <c r="EP1531" s="12"/>
      <c r="EQ1531" s="12"/>
      <c r="ER1531" s="12"/>
      <c r="ES1531" s="12"/>
      <c r="ET1531" s="12"/>
      <c r="EU1531" s="12"/>
      <c r="EV1531" s="12"/>
      <c r="EW1531" s="12"/>
      <c r="EX1531" s="12"/>
      <c r="EY1531" s="12"/>
      <c r="EZ1531" s="12"/>
      <c r="FA1531" s="12"/>
      <c r="FB1531" s="12"/>
      <c r="FC1531" s="12"/>
      <c r="FD1531" s="12"/>
      <c r="FE1531" s="12"/>
      <c r="FF1531" s="12"/>
      <c r="FG1531" s="12"/>
      <c r="FH1531" s="12"/>
      <c r="FI1531" s="12"/>
      <c r="FJ1531" s="12"/>
      <c r="FK1531" s="12"/>
      <c r="FL1531" s="12"/>
      <c r="FM1531" s="12"/>
      <c r="FN1531" s="12"/>
      <c r="FO1531" s="12"/>
      <c r="FP1531" s="12"/>
      <c r="FQ1531" s="12"/>
      <c r="FR1531" s="12"/>
      <c r="FS1531" s="12"/>
      <c r="FT1531" s="12"/>
      <c r="FU1531" s="12"/>
      <c r="FV1531" s="12"/>
      <c r="FW1531" s="12"/>
      <c r="FX1531" s="12"/>
      <c r="FY1531" s="12"/>
      <c r="FZ1531" s="12"/>
      <c r="GA1531" s="12"/>
      <c r="GB1531" s="12"/>
      <c r="GC1531" s="12"/>
      <c r="GD1531" s="12"/>
      <c r="GE1531" s="12"/>
      <c r="GF1531" s="12"/>
      <c r="GG1531" s="12"/>
      <c r="GH1531" s="12"/>
      <c r="GI1531" s="12"/>
      <c r="GJ1531" s="12"/>
      <c r="GK1531" s="12"/>
      <c r="GL1531" s="12"/>
      <c r="GM1531" s="12"/>
      <c r="GN1531" s="12"/>
      <c r="GO1531" s="12"/>
      <c r="GP1531" s="12"/>
      <c r="GQ1531" s="12"/>
      <c r="GR1531" s="12"/>
    </row>
    <row r="1532" spans="1:200" x14ac:dyDescent="0.2">
      <c r="A1532" s="79">
        <f t="shared" si="609"/>
        <v>44604</v>
      </c>
      <c r="B1532" s="80">
        <f t="shared" ca="1" si="610"/>
        <v>1269.92589</v>
      </c>
      <c r="C1532" s="81">
        <f t="shared" si="611"/>
        <v>1000</v>
      </c>
      <c r="D1532" s="82">
        <f ca="1">IF(A1532&lt;$B$1,VLOOKUP(A1532,[1]DI!$A$4:$B$15000,2,FALSE),0)</f>
        <v>0</v>
      </c>
      <c r="E1532" s="81">
        <f t="shared" ca="1" si="612"/>
        <v>0</v>
      </c>
      <c r="F1532" s="83">
        <f t="shared" si="607"/>
        <v>1.1679999999999999</v>
      </c>
      <c r="G1532" s="84">
        <f t="shared" ca="1" si="613"/>
        <v>1</v>
      </c>
      <c r="H1532" s="81">
        <f ca="1">TRUNC(PRODUCT(G$10:G1531),15)</f>
        <v>1.26992588588661</v>
      </c>
      <c r="I1532" s="81">
        <f t="shared" si="614"/>
        <v>1</v>
      </c>
      <c r="J1532" s="81">
        <f t="shared" ca="1" si="615"/>
        <v>1.2699258899999999</v>
      </c>
      <c r="K1532" s="81">
        <f t="shared" ca="1" si="616"/>
        <v>269.92588999999998</v>
      </c>
      <c r="L1532" s="85">
        <f>IF(VLOOKUP(A1532,$U$12:$AD$125,8)=VLOOKUP(A1531,$U$12:$AD$125,8),0,VLOOKUP(A1532,U$12:$AD$125,8))</f>
        <v>0</v>
      </c>
      <c r="M1532" s="86">
        <f>IF(L1532&gt;0,VLOOKUP(L1532,T$12:$AC$125,7),0)</f>
        <v>0</v>
      </c>
      <c r="N1532" s="81">
        <f t="shared" si="608"/>
        <v>0</v>
      </c>
      <c r="O1532" s="81">
        <f t="shared" ca="1" si="617"/>
        <v>269.92588999999998</v>
      </c>
      <c r="P1532" s="87" t="str">
        <f t="shared" si="618"/>
        <v>J=</v>
      </c>
      <c r="Q1532" s="88">
        <f t="shared" si="619"/>
        <v>44676</v>
      </c>
      <c r="R1532" s="7"/>
      <c r="S1532" s="7"/>
      <c r="T1532" s="7"/>
      <c r="U1532" s="7"/>
      <c r="V1532" s="7"/>
      <c r="W1532" s="7"/>
      <c r="X1532" s="7"/>
      <c r="Y1532" s="7"/>
      <c r="Z1532" s="7"/>
      <c r="AA1532" s="7"/>
      <c r="AB1532" s="7"/>
      <c r="AC1532" s="7"/>
      <c r="AD1532" s="7"/>
      <c r="AE1532" s="7"/>
      <c r="AF1532" s="65"/>
      <c r="AG1532" s="9"/>
      <c r="AH1532" s="9"/>
      <c r="AI1532" s="4"/>
      <c r="AJ1532" s="10"/>
      <c r="AK1532" s="4"/>
      <c r="AL1532" s="65"/>
      <c r="AM1532" s="10"/>
      <c r="AN1532" s="9"/>
      <c r="AO1532" s="7"/>
      <c r="AP1532" s="11"/>
      <c r="AQ1532" s="9"/>
      <c r="AR1532" s="8"/>
      <c r="AS1532" s="65"/>
      <c r="AT1532" s="12"/>
      <c r="AU1532" s="12"/>
      <c r="AV1532" s="22"/>
      <c r="AW1532" s="12"/>
      <c r="AX1532" s="12"/>
      <c r="AY1532" s="12"/>
      <c r="AZ1532" s="12"/>
      <c r="BA1532" s="12"/>
      <c r="BB1532" s="12"/>
      <c r="BC1532" s="12"/>
      <c r="BD1532" s="12"/>
      <c r="BE1532" s="12"/>
      <c r="BF1532" s="12"/>
      <c r="BG1532" s="12"/>
      <c r="BH1532" s="12"/>
      <c r="BI1532" s="12"/>
      <c r="BJ1532" s="12"/>
      <c r="BK1532" s="12"/>
      <c r="BL1532" s="12"/>
      <c r="BM1532" s="12"/>
      <c r="BN1532" s="12"/>
      <c r="BO1532" s="12"/>
      <c r="BP1532" s="12"/>
      <c r="BQ1532" s="12"/>
      <c r="BR1532" s="12"/>
      <c r="BS1532" s="12"/>
      <c r="BT1532" s="12"/>
      <c r="BU1532" s="12"/>
      <c r="BV1532" s="12"/>
      <c r="BW1532" s="12"/>
      <c r="BX1532" s="12"/>
      <c r="BY1532" s="12"/>
      <c r="BZ1532" s="12"/>
      <c r="CA1532" s="12"/>
      <c r="CB1532" s="12"/>
      <c r="CC1532" s="12"/>
      <c r="CD1532" s="12"/>
      <c r="CE1532" s="12"/>
      <c r="CF1532" s="12"/>
      <c r="CG1532" s="12"/>
      <c r="CH1532" s="12"/>
      <c r="CI1532" s="12"/>
      <c r="CJ1532" s="12"/>
      <c r="CK1532" s="12"/>
      <c r="CL1532" s="12"/>
      <c r="CM1532" s="12"/>
      <c r="CN1532" s="12"/>
      <c r="CO1532" s="12"/>
      <c r="CP1532" s="12"/>
      <c r="CQ1532" s="12"/>
      <c r="CR1532" s="12"/>
      <c r="CS1532" s="12"/>
      <c r="CT1532" s="12"/>
      <c r="CU1532" s="12"/>
      <c r="CV1532" s="12"/>
      <c r="CW1532" s="12"/>
      <c r="CX1532" s="12"/>
      <c r="CY1532" s="12"/>
      <c r="CZ1532" s="12"/>
      <c r="DA1532" s="12"/>
      <c r="DB1532" s="12"/>
      <c r="DC1532" s="12"/>
      <c r="DD1532" s="12"/>
      <c r="DE1532" s="12"/>
      <c r="DF1532" s="12"/>
      <c r="DG1532" s="12"/>
      <c r="DH1532" s="12"/>
      <c r="DI1532" s="12"/>
      <c r="DJ1532" s="12"/>
      <c r="DK1532" s="12"/>
      <c r="DL1532" s="12"/>
      <c r="DM1532" s="12"/>
      <c r="DN1532" s="12"/>
      <c r="DO1532" s="12"/>
      <c r="DP1532" s="12"/>
      <c r="DQ1532" s="12"/>
      <c r="DR1532" s="12"/>
      <c r="DS1532" s="12"/>
      <c r="DT1532" s="12"/>
      <c r="DU1532" s="12"/>
      <c r="DV1532" s="12"/>
      <c r="DW1532" s="12"/>
      <c r="DX1532" s="12"/>
      <c r="DY1532" s="12"/>
      <c r="DZ1532" s="12"/>
      <c r="EA1532" s="12"/>
      <c r="EB1532" s="12"/>
      <c r="EC1532" s="12"/>
      <c r="ED1532" s="12"/>
      <c r="EE1532" s="12"/>
      <c r="EF1532" s="12"/>
      <c r="EG1532" s="12"/>
      <c r="EH1532" s="12"/>
      <c r="EI1532" s="12"/>
      <c r="EJ1532" s="12"/>
      <c r="EK1532" s="12"/>
      <c r="EL1532" s="12"/>
      <c r="EM1532" s="12"/>
      <c r="EN1532" s="12"/>
      <c r="EO1532" s="12"/>
      <c r="EP1532" s="12"/>
      <c r="EQ1532" s="12"/>
      <c r="ER1532" s="12"/>
      <c r="ES1532" s="12"/>
      <c r="ET1532" s="12"/>
      <c r="EU1532" s="12"/>
      <c r="EV1532" s="12"/>
      <c r="EW1532" s="12"/>
      <c r="EX1532" s="12"/>
      <c r="EY1532" s="12"/>
      <c r="EZ1532" s="12"/>
      <c r="FA1532" s="12"/>
      <c r="FB1532" s="12"/>
      <c r="FC1532" s="12"/>
      <c r="FD1532" s="12"/>
      <c r="FE1532" s="12"/>
      <c r="FF1532" s="12"/>
      <c r="FG1532" s="12"/>
      <c r="FH1532" s="12"/>
      <c r="FI1532" s="12"/>
      <c r="FJ1532" s="12"/>
      <c r="FK1532" s="12"/>
      <c r="FL1532" s="12"/>
      <c r="FM1532" s="12"/>
      <c r="FN1532" s="12"/>
      <c r="FO1532" s="12"/>
      <c r="FP1532" s="12"/>
      <c r="FQ1532" s="12"/>
      <c r="FR1532" s="12"/>
      <c r="FS1532" s="12"/>
      <c r="FT1532" s="12"/>
      <c r="FU1532" s="12"/>
      <c r="FV1532" s="12"/>
      <c r="FW1532" s="12"/>
      <c r="FX1532" s="12"/>
      <c r="FY1532" s="12"/>
      <c r="FZ1532" s="12"/>
      <c r="GA1532" s="12"/>
      <c r="GB1532" s="12"/>
      <c r="GC1532" s="12"/>
      <c r="GD1532" s="12"/>
      <c r="GE1532" s="12"/>
      <c r="GF1532" s="12"/>
      <c r="GG1532" s="12"/>
      <c r="GH1532" s="12"/>
      <c r="GI1532" s="12"/>
      <c r="GJ1532" s="12"/>
      <c r="GK1532" s="12"/>
      <c r="GL1532" s="12"/>
      <c r="GM1532" s="12"/>
      <c r="GN1532" s="12"/>
      <c r="GO1532" s="12"/>
      <c r="GP1532" s="12"/>
      <c r="GQ1532" s="12"/>
      <c r="GR1532" s="12"/>
    </row>
    <row r="1533" spans="1:200" x14ac:dyDescent="0.2">
      <c r="A1533" s="79">
        <f t="shared" si="609"/>
        <v>44605</v>
      </c>
      <c r="B1533" s="80">
        <f t="shared" ca="1" si="610"/>
        <v>1269.92589</v>
      </c>
      <c r="C1533" s="81">
        <f t="shared" si="611"/>
        <v>1000</v>
      </c>
      <c r="D1533" s="82">
        <f ca="1">IF(A1533&lt;$B$1,VLOOKUP(A1533,[1]DI!$A$4:$B$15000,2,FALSE),0)</f>
        <v>0</v>
      </c>
      <c r="E1533" s="81">
        <f t="shared" ca="1" si="612"/>
        <v>0</v>
      </c>
      <c r="F1533" s="83">
        <f t="shared" si="607"/>
        <v>1.1679999999999999</v>
      </c>
      <c r="G1533" s="84">
        <f t="shared" ca="1" si="613"/>
        <v>1</v>
      </c>
      <c r="H1533" s="81">
        <f ca="1">TRUNC(PRODUCT(G$10:G1532),15)</f>
        <v>1.26992588588661</v>
      </c>
      <c r="I1533" s="81">
        <f t="shared" si="614"/>
        <v>1</v>
      </c>
      <c r="J1533" s="81">
        <f t="shared" ca="1" si="615"/>
        <v>1.2699258899999999</v>
      </c>
      <c r="K1533" s="81">
        <f t="shared" ca="1" si="616"/>
        <v>269.92588999999998</v>
      </c>
      <c r="L1533" s="85">
        <f>IF(VLOOKUP(A1533,$U$12:$AD$125,8)=VLOOKUP(A1532,$U$12:$AD$125,8),0,VLOOKUP(A1533,U$12:$AD$125,8))</f>
        <v>0</v>
      </c>
      <c r="M1533" s="86">
        <f>IF(L1533&gt;0,VLOOKUP(L1533,T$12:$AC$125,7),0)</f>
        <v>0</v>
      </c>
      <c r="N1533" s="81">
        <f t="shared" si="608"/>
        <v>0</v>
      </c>
      <c r="O1533" s="81">
        <f t="shared" ca="1" si="617"/>
        <v>269.92588999999998</v>
      </c>
      <c r="P1533" s="87" t="str">
        <f t="shared" si="618"/>
        <v>J=</v>
      </c>
      <c r="Q1533" s="88">
        <f t="shared" si="619"/>
        <v>44676</v>
      </c>
      <c r="R1533" s="7"/>
      <c r="S1533" s="7"/>
      <c r="T1533" s="7"/>
      <c r="U1533" s="7"/>
      <c r="V1533" s="7"/>
      <c r="W1533" s="7"/>
      <c r="X1533" s="7"/>
      <c r="Y1533" s="7"/>
      <c r="Z1533" s="7"/>
      <c r="AA1533" s="7"/>
      <c r="AB1533" s="7"/>
      <c r="AC1533" s="7"/>
      <c r="AD1533" s="7"/>
      <c r="AE1533" s="7"/>
      <c r="AF1533" s="65"/>
      <c r="AG1533" s="9"/>
      <c r="AH1533" s="9"/>
      <c r="AI1533" s="4"/>
      <c r="AJ1533" s="10"/>
      <c r="AK1533" s="4"/>
      <c r="AL1533" s="65"/>
      <c r="AM1533" s="10"/>
      <c r="AN1533" s="9"/>
      <c r="AO1533" s="7"/>
      <c r="AP1533" s="11"/>
      <c r="AQ1533" s="9"/>
      <c r="AR1533" s="8"/>
      <c r="AS1533" s="65"/>
      <c r="AT1533" s="12"/>
      <c r="AU1533" s="12"/>
      <c r="AV1533" s="22"/>
      <c r="AW1533" s="12"/>
      <c r="AX1533" s="12"/>
      <c r="AY1533" s="12"/>
      <c r="AZ1533" s="12"/>
      <c r="BA1533" s="12"/>
      <c r="BB1533" s="12"/>
      <c r="BC1533" s="12"/>
      <c r="BD1533" s="12"/>
      <c r="BE1533" s="12"/>
      <c r="BF1533" s="12"/>
      <c r="BG1533" s="12"/>
      <c r="BH1533" s="12"/>
      <c r="BI1533" s="12"/>
      <c r="BJ1533" s="12"/>
      <c r="BK1533" s="12"/>
      <c r="BL1533" s="12"/>
      <c r="BM1533" s="12"/>
      <c r="BN1533" s="12"/>
      <c r="BO1533" s="12"/>
      <c r="BP1533" s="12"/>
      <c r="BQ1533" s="12"/>
      <c r="BR1533" s="12"/>
      <c r="BS1533" s="12"/>
      <c r="BT1533" s="12"/>
      <c r="BU1533" s="12"/>
      <c r="BV1533" s="12"/>
      <c r="BW1533" s="12"/>
      <c r="BX1533" s="12"/>
      <c r="BY1533" s="12"/>
      <c r="BZ1533" s="12"/>
      <c r="CA1533" s="12"/>
      <c r="CB1533" s="12"/>
      <c r="CC1533" s="12"/>
      <c r="CD1533" s="12"/>
      <c r="CE1533" s="12"/>
      <c r="CF1533" s="12"/>
      <c r="CG1533" s="12"/>
      <c r="CH1533" s="12"/>
      <c r="CI1533" s="12"/>
      <c r="CJ1533" s="12"/>
      <c r="CK1533" s="12"/>
      <c r="CL1533" s="12"/>
      <c r="CM1533" s="12"/>
      <c r="CN1533" s="12"/>
      <c r="CO1533" s="12"/>
      <c r="CP1533" s="12"/>
      <c r="CQ1533" s="12"/>
      <c r="CR1533" s="12"/>
      <c r="CS1533" s="12"/>
      <c r="CT1533" s="12"/>
      <c r="CU1533" s="12"/>
      <c r="CV1533" s="12"/>
      <c r="CW1533" s="12"/>
      <c r="CX1533" s="12"/>
      <c r="CY1533" s="12"/>
      <c r="CZ1533" s="12"/>
      <c r="DA1533" s="12"/>
      <c r="DB1533" s="12"/>
      <c r="DC1533" s="12"/>
      <c r="DD1533" s="12"/>
      <c r="DE1533" s="12"/>
      <c r="DF1533" s="12"/>
      <c r="DG1533" s="12"/>
      <c r="DH1533" s="12"/>
      <c r="DI1533" s="12"/>
      <c r="DJ1533" s="12"/>
      <c r="DK1533" s="12"/>
      <c r="DL1533" s="12"/>
      <c r="DM1533" s="12"/>
      <c r="DN1533" s="12"/>
      <c r="DO1533" s="12"/>
      <c r="DP1533" s="12"/>
      <c r="DQ1533" s="12"/>
      <c r="DR1533" s="12"/>
      <c r="DS1533" s="12"/>
      <c r="DT1533" s="12"/>
      <c r="DU1533" s="12"/>
      <c r="DV1533" s="12"/>
      <c r="DW1533" s="12"/>
      <c r="DX1533" s="12"/>
      <c r="DY1533" s="12"/>
      <c r="DZ1533" s="12"/>
      <c r="EA1533" s="12"/>
      <c r="EB1533" s="12"/>
      <c r="EC1533" s="12"/>
      <c r="ED1533" s="12"/>
      <c r="EE1533" s="12"/>
      <c r="EF1533" s="12"/>
      <c r="EG1533" s="12"/>
      <c r="EH1533" s="12"/>
      <c r="EI1533" s="12"/>
      <c r="EJ1533" s="12"/>
      <c r="EK1533" s="12"/>
      <c r="EL1533" s="12"/>
      <c r="EM1533" s="12"/>
      <c r="EN1533" s="12"/>
      <c r="EO1533" s="12"/>
      <c r="EP1533" s="12"/>
      <c r="EQ1533" s="12"/>
      <c r="ER1533" s="12"/>
      <c r="ES1533" s="12"/>
      <c r="ET1533" s="12"/>
      <c r="EU1533" s="12"/>
      <c r="EV1533" s="12"/>
      <c r="EW1533" s="12"/>
      <c r="EX1533" s="12"/>
      <c r="EY1533" s="12"/>
      <c r="EZ1533" s="12"/>
      <c r="FA1533" s="12"/>
      <c r="FB1533" s="12"/>
      <c r="FC1533" s="12"/>
      <c r="FD1533" s="12"/>
      <c r="FE1533" s="12"/>
      <c r="FF1533" s="12"/>
      <c r="FG1533" s="12"/>
      <c r="FH1533" s="12"/>
      <c r="FI1533" s="12"/>
      <c r="FJ1533" s="12"/>
      <c r="FK1533" s="12"/>
      <c r="FL1533" s="12"/>
      <c r="FM1533" s="12"/>
      <c r="FN1533" s="12"/>
      <c r="FO1533" s="12"/>
      <c r="FP1533" s="12"/>
      <c r="FQ1533" s="12"/>
      <c r="FR1533" s="12"/>
      <c r="FS1533" s="12"/>
      <c r="FT1533" s="12"/>
      <c r="FU1533" s="12"/>
      <c r="FV1533" s="12"/>
      <c r="FW1533" s="12"/>
      <c r="FX1533" s="12"/>
      <c r="FY1533" s="12"/>
      <c r="FZ1533" s="12"/>
      <c r="GA1533" s="12"/>
      <c r="GB1533" s="12"/>
      <c r="GC1533" s="12"/>
      <c r="GD1533" s="12"/>
      <c r="GE1533" s="12"/>
      <c r="GF1533" s="12"/>
      <c r="GG1533" s="12"/>
      <c r="GH1533" s="12"/>
      <c r="GI1533" s="12"/>
      <c r="GJ1533" s="12"/>
      <c r="GK1533" s="12"/>
      <c r="GL1533" s="12"/>
      <c r="GM1533" s="12"/>
      <c r="GN1533" s="12"/>
      <c r="GO1533" s="12"/>
      <c r="GP1533" s="12"/>
      <c r="GQ1533" s="12"/>
      <c r="GR1533" s="12"/>
    </row>
    <row r="1534" spans="1:200" x14ac:dyDescent="0.2">
      <c r="A1534" s="79">
        <f t="shared" si="609"/>
        <v>44606</v>
      </c>
      <c r="B1534" s="80">
        <f t="shared" ca="1" si="610"/>
        <v>1269.92589</v>
      </c>
      <c r="C1534" s="81">
        <f t="shared" si="611"/>
        <v>1000</v>
      </c>
      <c r="D1534" s="82">
        <f ca="1">IF(A1534&lt;$B$1,VLOOKUP(A1534,[1]DI!$A$4:$B$15000,2,FALSE),0)</f>
        <v>0.1065</v>
      </c>
      <c r="E1534" s="81">
        <f t="shared" ca="1" si="612"/>
        <v>4.0168000000000002E-4</v>
      </c>
      <c r="F1534" s="83">
        <f t="shared" si="607"/>
        <v>1.1679999999999999</v>
      </c>
      <c r="G1534" s="84">
        <f t="shared" ca="1" si="613"/>
        <v>1.0004691622399999</v>
      </c>
      <c r="H1534" s="81">
        <f ca="1">TRUNC(PRODUCT(G$10:G1533),15)</f>
        <v>1.26992588588661</v>
      </c>
      <c r="I1534" s="81">
        <f t="shared" si="614"/>
        <v>1</v>
      </c>
      <c r="J1534" s="81">
        <f t="shared" ca="1" si="615"/>
        <v>1.2699258899999999</v>
      </c>
      <c r="K1534" s="81">
        <f t="shared" ca="1" si="616"/>
        <v>269.92588999999998</v>
      </c>
      <c r="L1534" s="85">
        <f>IF(VLOOKUP(A1534,$U$12:$AD$125,8)=VLOOKUP(A1533,$U$12:$AD$125,8),0,VLOOKUP(A1534,U$12:$AD$125,8))</f>
        <v>0</v>
      </c>
      <c r="M1534" s="86">
        <f>IF(L1534&gt;0,VLOOKUP(L1534,T$12:$AC$125,7),0)</f>
        <v>0</v>
      </c>
      <c r="N1534" s="81">
        <f t="shared" si="608"/>
        <v>0</v>
      </c>
      <c r="O1534" s="81">
        <f t="shared" ca="1" si="617"/>
        <v>269.92588999999998</v>
      </c>
      <c r="P1534" s="87" t="str">
        <f t="shared" si="618"/>
        <v>J=</v>
      </c>
      <c r="Q1534" s="88">
        <f t="shared" si="619"/>
        <v>44676</v>
      </c>
      <c r="R1534" s="7"/>
      <c r="S1534" s="7"/>
      <c r="T1534" s="7"/>
      <c r="U1534" s="7"/>
      <c r="V1534" s="7"/>
      <c r="W1534" s="7"/>
      <c r="X1534" s="7"/>
      <c r="Y1534" s="7"/>
      <c r="Z1534" s="7"/>
      <c r="AA1534" s="7"/>
      <c r="AB1534" s="7"/>
      <c r="AC1534" s="7"/>
      <c r="AD1534" s="7"/>
      <c r="AE1534" s="7"/>
      <c r="AF1534" s="65"/>
      <c r="AG1534" s="9"/>
      <c r="AH1534" s="9"/>
      <c r="AI1534" s="4"/>
      <c r="AJ1534" s="10"/>
      <c r="AK1534" s="4"/>
      <c r="AL1534" s="65"/>
      <c r="AM1534" s="10"/>
      <c r="AN1534" s="9"/>
      <c r="AO1534" s="7"/>
      <c r="AP1534" s="11"/>
      <c r="AQ1534" s="9"/>
      <c r="AR1534" s="8"/>
      <c r="AS1534" s="65"/>
      <c r="AT1534" s="12"/>
      <c r="AU1534" s="12"/>
      <c r="AV1534" s="22"/>
      <c r="AW1534" s="12"/>
      <c r="AX1534" s="12"/>
      <c r="AY1534" s="12"/>
      <c r="AZ1534" s="12"/>
      <c r="BA1534" s="12"/>
      <c r="BB1534" s="12"/>
      <c r="BC1534" s="12"/>
      <c r="BD1534" s="12"/>
      <c r="BE1534" s="12"/>
      <c r="BF1534" s="12"/>
      <c r="BG1534" s="12"/>
      <c r="BH1534" s="12"/>
      <c r="BI1534" s="12"/>
      <c r="BJ1534" s="12"/>
      <c r="BK1534" s="12"/>
      <c r="BL1534" s="12"/>
      <c r="BM1534" s="12"/>
      <c r="BN1534" s="12"/>
      <c r="BO1534" s="12"/>
      <c r="BP1534" s="12"/>
      <c r="BQ1534" s="12"/>
      <c r="BR1534" s="12"/>
      <c r="BS1534" s="12"/>
      <c r="BT1534" s="12"/>
      <c r="BU1534" s="12"/>
      <c r="BV1534" s="12"/>
      <c r="BW1534" s="12"/>
      <c r="BX1534" s="12"/>
      <c r="BY1534" s="12"/>
      <c r="BZ1534" s="12"/>
      <c r="CA1534" s="12"/>
      <c r="CB1534" s="12"/>
      <c r="CC1534" s="12"/>
      <c r="CD1534" s="12"/>
      <c r="CE1534" s="12"/>
      <c r="CF1534" s="12"/>
      <c r="CG1534" s="12"/>
      <c r="CH1534" s="12"/>
      <c r="CI1534" s="12"/>
      <c r="CJ1534" s="12"/>
      <c r="CK1534" s="12"/>
      <c r="CL1534" s="12"/>
      <c r="CM1534" s="12"/>
      <c r="CN1534" s="12"/>
      <c r="CO1534" s="12"/>
      <c r="CP1534" s="12"/>
      <c r="CQ1534" s="12"/>
      <c r="CR1534" s="12"/>
      <c r="CS1534" s="12"/>
      <c r="CT1534" s="12"/>
      <c r="CU1534" s="12"/>
      <c r="CV1534" s="12"/>
      <c r="CW1534" s="12"/>
      <c r="CX1534" s="12"/>
      <c r="CY1534" s="12"/>
      <c r="CZ1534" s="12"/>
      <c r="DA1534" s="12"/>
      <c r="DB1534" s="12"/>
      <c r="DC1534" s="12"/>
      <c r="DD1534" s="12"/>
      <c r="DE1534" s="12"/>
      <c r="DF1534" s="12"/>
      <c r="DG1534" s="12"/>
      <c r="DH1534" s="12"/>
      <c r="DI1534" s="12"/>
      <c r="DJ1534" s="12"/>
      <c r="DK1534" s="12"/>
      <c r="DL1534" s="12"/>
      <c r="DM1534" s="12"/>
      <c r="DN1534" s="12"/>
      <c r="DO1534" s="12"/>
      <c r="DP1534" s="12"/>
      <c r="DQ1534" s="12"/>
      <c r="DR1534" s="12"/>
      <c r="DS1534" s="12"/>
      <c r="DT1534" s="12"/>
      <c r="DU1534" s="12"/>
      <c r="DV1534" s="12"/>
      <c r="DW1534" s="12"/>
      <c r="DX1534" s="12"/>
      <c r="DY1534" s="12"/>
      <c r="DZ1534" s="12"/>
      <c r="EA1534" s="12"/>
      <c r="EB1534" s="12"/>
      <c r="EC1534" s="12"/>
      <c r="ED1534" s="12"/>
      <c r="EE1534" s="12"/>
      <c r="EF1534" s="12"/>
      <c r="EG1534" s="12"/>
      <c r="EH1534" s="12"/>
      <c r="EI1534" s="12"/>
      <c r="EJ1534" s="12"/>
      <c r="EK1534" s="12"/>
      <c r="EL1534" s="12"/>
      <c r="EM1534" s="12"/>
      <c r="EN1534" s="12"/>
      <c r="EO1534" s="12"/>
      <c r="EP1534" s="12"/>
      <c r="EQ1534" s="12"/>
      <c r="ER1534" s="12"/>
      <c r="ES1534" s="12"/>
      <c r="ET1534" s="12"/>
      <c r="EU1534" s="12"/>
      <c r="EV1534" s="12"/>
      <c r="EW1534" s="12"/>
      <c r="EX1534" s="12"/>
      <c r="EY1534" s="12"/>
      <c r="EZ1534" s="12"/>
      <c r="FA1534" s="12"/>
      <c r="FB1534" s="12"/>
      <c r="FC1534" s="12"/>
      <c r="FD1534" s="12"/>
      <c r="FE1534" s="12"/>
      <c r="FF1534" s="12"/>
      <c r="FG1534" s="12"/>
      <c r="FH1534" s="12"/>
      <c r="FI1534" s="12"/>
      <c r="FJ1534" s="12"/>
      <c r="FK1534" s="12"/>
      <c r="FL1534" s="12"/>
      <c r="FM1534" s="12"/>
      <c r="FN1534" s="12"/>
      <c r="FO1534" s="12"/>
      <c r="FP1534" s="12"/>
      <c r="FQ1534" s="12"/>
      <c r="FR1534" s="12"/>
      <c r="FS1534" s="12"/>
      <c r="FT1534" s="12"/>
      <c r="FU1534" s="12"/>
      <c r="FV1534" s="12"/>
      <c r="FW1534" s="12"/>
      <c r="FX1534" s="12"/>
      <c r="FY1534" s="12"/>
      <c r="FZ1534" s="12"/>
      <c r="GA1534" s="12"/>
      <c r="GB1534" s="12"/>
      <c r="GC1534" s="12"/>
      <c r="GD1534" s="12"/>
      <c r="GE1534" s="12"/>
      <c r="GF1534" s="12"/>
      <c r="GG1534" s="12"/>
      <c r="GH1534" s="12"/>
      <c r="GI1534" s="12"/>
      <c r="GJ1534" s="12"/>
      <c r="GK1534" s="12"/>
      <c r="GL1534" s="12"/>
      <c r="GM1534" s="12"/>
      <c r="GN1534" s="12"/>
      <c r="GO1534" s="12"/>
      <c r="GP1534" s="12"/>
      <c r="GQ1534" s="12"/>
      <c r="GR1534" s="12"/>
    </row>
    <row r="1535" spans="1:200" x14ac:dyDescent="0.2">
      <c r="A1535" s="79">
        <f t="shared" si="609"/>
        <v>44607</v>
      </c>
      <c r="B1535" s="80">
        <f t="shared" ca="1" si="610"/>
        <v>1270.52169</v>
      </c>
      <c r="C1535" s="81">
        <f t="shared" si="611"/>
        <v>1000</v>
      </c>
      <c r="D1535" s="82">
        <f ca="1">IF(A1535&lt;$B$1,VLOOKUP(A1535,[1]DI!$A$4:$B$15000,2,FALSE),0)</f>
        <v>0.1065</v>
      </c>
      <c r="E1535" s="81">
        <f t="shared" ca="1" si="612"/>
        <v>4.0168000000000002E-4</v>
      </c>
      <c r="F1535" s="83">
        <f t="shared" si="607"/>
        <v>1.1679999999999999</v>
      </c>
      <c r="G1535" s="84">
        <f t="shared" ca="1" si="613"/>
        <v>1.0004691622399999</v>
      </c>
      <c r="H1535" s="81">
        <f ca="1">TRUNC(PRODUCT(G$10:G1534),15)</f>
        <v>1.2705216871598599</v>
      </c>
      <c r="I1535" s="81">
        <f t="shared" si="614"/>
        <v>1</v>
      </c>
      <c r="J1535" s="81">
        <f t="shared" ca="1" si="615"/>
        <v>1.27052169</v>
      </c>
      <c r="K1535" s="81">
        <f t="shared" ca="1" si="616"/>
        <v>270.52168999999998</v>
      </c>
      <c r="L1535" s="85">
        <f>IF(VLOOKUP(A1535,$U$12:$AD$125,8)=VLOOKUP(A1534,$U$12:$AD$125,8),0,VLOOKUP(A1535,U$12:$AD$125,8))</f>
        <v>0</v>
      </c>
      <c r="M1535" s="86">
        <f>IF(L1535&gt;0,VLOOKUP(L1535,T$12:$AC$125,7),0)</f>
        <v>0</v>
      </c>
      <c r="N1535" s="81">
        <f t="shared" si="608"/>
        <v>0</v>
      </c>
      <c r="O1535" s="81">
        <f t="shared" ca="1" si="617"/>
        <v>270.52168999999998</v>
      </c>
      <c r="P1535" s="87" t="str">
        <f t="shared" si="618"/>
        <v>J=</v>
      </c>
      <c r="Q1535" s="88">
        <f t="shared" si="619"/>
        <v>44676</v>
      </c>
      <c r="R1535" s="7"/>
      <c r="S1535" s="7"/>
      <c r="T1535" s="7"/>
      <c r="U1535" s="7"/>
      <c r="V1535" s="7"/>
      <c r="W1535" s="7"/>
      <c r="X1535" s="7"/>
      <c r="Y1535" s="7"/>
      <c r="Z1535" s="7"/>
      <c r="AA1535" s="7"/>
      <c r="AB1535" s="7"/>
      <c r="AC1535" s="7"/>
      <c r="AD1535" s="7"/>
      <c r="AE1535" s="7"/>
      <c r="AF1535" s="65"/>
      <c r="AG1535" s="9"/>
      <c r="AH1535" s="9"/>
      <c r="AI1535" s="4"/>
      <c r="AJ1535" s="10"/>
      <c r="AK1535" s="4"/>
      <c r="AL1535" s="65"/>
      <c r="AM1535" s="10"/>
      <c r="AN1535" s="9"/>
      <c r="AO1535" s="7"/>
      <c r="AP1535" s="11"/>
      <c r="AQ1535" s="9"/>
      <c r="AR1535" s="8"/>
      <c r="AS1535" s="65"/>
      <c r="AT1535" s="12"/>
      <c r="AU1535" s="12"/>
      <c r="AV1535" s="22"/>
      <c r="AW1535" s="12"/>
      <c r="AX1535" s="12"/>
      <c r="AY1535" s="12"/>
      <c r="AZ1535" s="12"/>
      <c r="BA1535" s="12"/>
      <c r="BB1535" s="12"/>
      <c r="BC1535" s="12"/>
      <c r="BD1535" s="12"/>
      <c r="BE1535" s="12"/>
      <c r="BF1535" s="12"/>
      <c r="BG1535" s="12"/>
      <c r="BH1535" s="12"/>
      <c r="BI1535" s="12"/>
      <c r="BJ1535" s="12"/>
      <c r="BK1535" s="12"/>
      <c r="BL1535" s="12"/>
      <c r="BM1535" s="12"/>
      <c r="BN1535" s="12"/>
      <c r="BO1535" s="12"/>
      <c r="BP1535" s="12"/>
      <c r="BQ1535" s="12"/>
      <c r="BR1535" s="12"/>
      <c r="BS1535" s="12"/>
      <c r="BT1535" s="12"/>
      <c r="BU1535" s="12"/>
      <c r="BV1535" s="12"/>
      <c r="BW1535" s="12"/>
      <c r="BX1535" s="12"/>
      <c r="BY1535" s="12"/>
      <c r="BZ1535" s="12"/>
      <c r="CA1535" s="12"/>
      <c r="CB1535" s="12"/>
      <c r="CC1535" s="12"/>
      <c r="CD1535" s="12"/>
      <c r="CE1535" s="12"/>
      <c r="CF1535" s="12"/>
      <c r="CG1535" s="12"/>
      <c r="CH1535" s="12"/>
      <c r="CI1535" s="12"/>
      <c r="CJ1535" s="12"/>
      <c r="CK1535" s="12"/>
      <c r="CL1535" s="12"/>
      <c r="CM1535" s="12"/>
      <c r="CN1535" s="12"/>
      <c r="CO1535" s="12"/>
      <c r="CP1535" s="12"/>
      <c r="CQ1535" s="12"/>
      <c r="CR1535" s="12"/>
      <c r="CS1535" s="12"/>
      <c r="CT1535" s="12"/>
      <c r="CU1535" s="12"/>
      <c r="CV1535" s="12"/>
      <c r="CW1535" s="12"/>
      <c r="CX1535" s="12"/>
      <c r="CY1535" s="12"/>
      <c r="CZ1535" s="12"/>
      <c r="DA1535" s="12"/>
      <c r="DB1535" s="12"/>
      <c r="DC1535" s="12"/>
      <c r="DD1535" s="12"/>
      <c r="DE1535" s="12"/>
      <c r="DF1535" s="12"/>
      <c r="DG1535" s="12"/>
      <c r="DH1535" s="12"/>
      <c r="DI1535" s="12"/>
      <c r="DJ1535" s="12"/>
      <c r="DK1535" s="12"/>
      <c r="DL1535" s="12"/>
      <c r="DM1535" s="12"/>
      <c r="DN1535" s="12"/>
      <c r="DO1535" s="12"/>
      <c r="DP1535" s="12"/>
      <c r="DQ1535" s="12"/>
      <c r="DR1535" s="12"/>
      <c r="DS1535" s="12"/>
      <c r="DT1535" s="12"/>
      <c r="DU1535" s="12"/>
      <c r="DV1535" s="12"/>
      <c r="DW1535" s="12"/>
      <c r="DX1535" s="12"/>
      <c r="DY1535" s="12"/>
      <c r="DZ1535" s="12"/>
      <c r="EA1535" s="12"/>
      <c r="EB1535" s="12"/>
      <c r="EC1535" s="12"/>
      <c r="ED1535" s="12"/>
      <c r="EE1535" s="12"/>
      <c r="EF1535" s="12"/>
      <c r="EG1535" s="12"/>
      <c r="EH1535" s="12"/>
      <c r="EI1535" s="12"/>
      <c r="EJ1535" s="12"/>
      <c r="EK1535" s="12"/>
      <c r="EL1535" s="12"/>
      <c r="EM1535" s="12"/>
      <c r="EN1535" s="12"/>
      <c r="EO1535" s="12"/>
      <c r="EP1535" s="12"/>
      <c r="EQ1535" s="12"/>
      <c r="ER1535" s="12"/>
      <c r="ES1535" s="12"/>
      <c r="ET1535" s="12"/>
      <c r="EU1535" s="12"/>
      <c r="EV1535" s="12"/>
      <c r="EW1535" s="12"/>
      <c r="EX1535" s="12"/>
      <c r="EY1535" s="12"/>
      <c r="EZ1535" s="12"/>
      <c r="FA1535" s="12"/>
      <c r="FB1535" s="12"/>
      <c r="FC1535" s="12"/>
      <c r="FD1535" s="12"/>
      <c r="FE1535" s="12"/>
      <c r="FF1535" s="12"/>
      <c r="FG1535" s="12"/>
      <c r="FH1535" s="12"/>
      <c r="FI1535" s="12"/>
      <c r="FJ1535" s="12"/>
      <c r="FK1535" s="12"/>
      <c r="FL1535" s="12"/>
      <c r="FM1535" s="12"/>
      <c r="FN1535" s="12"/>
      <c r="FO1535" s="12"/>
      <c r="FP1535" s="12"/>
      <c r="FQ1535" s="12"/>
      <c r="FR1535" s="12"/>
      <c r="FS1535" s="12"/>
      <c r="FT1535" s="12"/>
      <c r="FU1535" s="12"/>
      <c r="FV1535" s="12"/>
      <c r="FW1535" s="12"/>
      <c r="FX1535" s="12"/>
      <c r="FY1535" s="12"/>
      <c r="FZ1535" s="12"/>
      <c r="GA1535" s="12"/>
      <c r="GB1535" s="12"/>
      <c r="GC1535" s="12"/>
      <c r="GD1535" s="12"/>
      <c r="GE1535" s="12"/>
      <c r="GF1535" s="12"/>
      <c r="GG1535" s="12"/>
      <c r="GH1535" s="12"/>
      <c r="GI1535" s="12"/>
      <c r="GJ1535" s="12"/>
      <c r="GK1535" s="12"/>
      <c r="GL1535" s="12"/>
      <c r="GM1535" s="12"/>
      <c r="GN1535" s="12"/>
      <c r="GO1535" s="12"/>
      <c r="GP1535" s="12"/>
      <c r="GQ1535" s="12"/>
      <c r="GR1535" s="12"/>
    </row>
    <row r="1536" spans="1:200" x14ac:dyDescent="0.2">
      <c r="A1536" s="79">
        <f t="shared" si="609"/>
        <v>44608</v>
      </c>
      <c r="B1536" s="80">
        <f t="shared" ca="1" si="610"/>
        <v>1271.1177700000001</v>
      </c>
      <c r="C1536" s="81">
        <f t="shared" si="611"/>
        <v>1000</v>
      </c>
      <c r="D1536" s="82">
        <f ca="1">IF(A1536&lt;$B$1,VLOOKUP(A1536,[1]DI!$A$4:$B$15000,2,FALSE),0)</f>
        <v>0.1065</v>
      </c>
      <c r="E1536" s="81">
        <f t="shared" ca="1" si="612"/>
        <v>4.0168000000000002E-4</v>
      </c>
      <c r="F1536" s="83">
        <f t="shared" si="607"/>
        <v>1.1679999999999999</v>
      </c>
      <c r="G1536" s="84">
        <f t="shared" ca="1" si="613"/>
        <v>1.0004691622399999</v>
      </c>
      <c r="H1536" s="81">
        <f ca="1">TRUNC(PRODUCT(G$10:G1535),15)</f>
        <v>1.2711177679605801</v>
      </c>
      <c r="I1536" s="81">
        <f t="shared" si="614"/>
        <v>1</v>
      </c>
      <c r="J1536" s="81">
        <f t="shared" ca="1" si="615"/>
        <v>1.27111777</v>
      </c>
      <c r="K1536" s="81">
        <f t="shared" ca="1" si="616"/>
        <v>271.11777000000001</v>
      </c>
      <c r="L1536" s="85">
        <f>IF(VLOOKUP(A1536,$U$12:$AD$125,8)=VLOOKUP(A1535,$U$12:$AD$125,8),0,VLOOKUP(A1536,U$12:$AD$125,8))</f>
        <v>0</v>
      </c>
      <c r="M1536" s="86">
        <f>IF(L1536&gt;0,VLOOKUP(L1536,T$12:$AC$125,7),0)</f>
        <v>0</v>
      </c>
      <c r="N1536" s="81">
        <f t="shared" si="608"/>
        <v>0</v>
      </c>
      <c r="O1536" s="81">
        <f t="shared" ca="1" si="617"/>
        <v>271.11777000000001</v>
      </c>
      <c r="P1536" s="87" t="str">
        <f t="shared" si="618"/>
        <v>J=</v>
      </c>
      <c r="Q1536" s="88">
        <f t="shared" si="619"/>
        <v>44676</v>
      </c>
      <c r="R1536" s="7"/>
      <c r="S1536" s="7"/>
      <c r="T1536" s="7"/>
      <c r="U1536" s="7"/>
      <c r="V1536" s="7"/>
      <c r="W1536" s="7"/>
      <c r="X1536" s="7"/>
      <c r="Y1536" s="7"/>
      <c r="Z1536" s="7"/>
      <c r="AA1536" s="7"/>
      <c r="AB1536" s="7"/>
      <c r="AC1536" s="7"/>
      <c r="AD1536" s="7"/>
      <c r="AE1536" s="7"/>
      <c r="AF1536" s="65"/>
      <c r="AG1536" s="9"/>
      <c r="AH1536" s="9"/>
      <c r="AI1536" s="4"/>
      <c r="AJ1536" s="10"/>
      <c r="AK1536" s="4"/>
      <c r="AL1536" s="65"/>
      <c r="AM1536" s="10"/>
      <c r="AN1536" s="9"/>
      <c r="AO1536" s="7"/>
      <c r="AP1536" s="11"/>
      <c r="AQ1536" s="9"/>
      <c r="AR1536" s="8"/>
      <c r="AS1536" s="65"/>
      <c r="AT1536" s="12"/>
      <c r="AU1536" s="12"/>
      <c r="AV1536" s="22"/>
      <c r="AW1536" s="12"/>
      <c r="AX1536" s="12"/>
      <c r="AY1536" s="12"/>
      <c r="AZ1536" s="12"/>
      <c r="BA1536" s="12"/>
      <c r="BB1536" s="12"/>
      <c r="BC1536" s="12"/>
      <c r="BD1536" s="12"/>
      <c r="BE1536" s="12"/>
      <c r="BF1536" s="12"/>
      <c r="BG1536" s="12"/>
      <c r="BH1536" s="12"/>
      <c r="BI1536" s="12"/>
      <c r="BJ1536" s="12"/>
      <c r="BK1536" s="12"/>
      <c r="BL1536" s="12"/>
      <c r="BM1536" s="12"/>
      <c r="BN1536" s="12"/>
      <c r="BO1536" s="12"/>
      <c r="BP1536" s="12"/>
      <c r="BQ1536" s="12"/>
      <c r="BR1536" s="12"/>
      <c r="BS1536" s="12"/>
      <c r="BT1536" s="12"/>
      <c r="BU1536" s="12"/>
      <c r="BV1536" s="12"/>
      <c r="BW1536" s="12"/>
      <c r="BX1536" s="12"/>
      <c r="BY1536" s="12"/>
      <c r="BZ1536" s="12"/>
      <c r="CA1536" s="12"/>
      <c r="CB1536" s="12"/>
      <c r="CC1536" s="12"/>
      <c r="CD1536" s="12"/>
      <c r="CE1536" s="12"/>
      <c r="CF1536" s="12"/>
      <c r="CG1536" s="12"/>
      <c r="CH1536" s="12"/>
      <c r="CI1536" s="12"/>
      <c r="CJ1536" s="12"/>
      <c r="CK1536" s="12"/>
      <c r="CL1536" s="12"/>
      <c r="CM1536" s="12"/>
      <c r="CN1536" s="12"/>
      <c r="CO1536" s="12"/>
      <c r="CP1536" s="12"/>
      <c r="CQ1536" s="12"/>
      <c r="CR1536" s="12"/>
      <c r="CS1536" s="12"/>
      <c r="CT1536" s="12"/>
      <c r="CU1536" s="12"/>
      <c r="CV1536" s="12"/>
      <c r="CW1536" s="12"/>
      <c r="CX1536" s="12"/>
      <c r="CY1536" s="12"/>
      <c r="CZ1536" s="12"/>
      <c r="DA1536" s="12"/>
      <c r="DB1536" s="12"/>
      <c r="DC1536" s="12"/>
      <c r="DD1536" s="12"/>
      <c r="DE1536" s="12"/>
      <c r="DF1536" s="12"/>
      <c r="DG1536" s="12"/>
      <c r="DH1536" s="12"/>
      <c r="DI1536" s="12"/>
      <c r="DJ1536" s="12"/>
      <c r="DK1536" s="12"/>
      <c r="DL1536" s="12"/>
      <c r="DM1536" s="12"/>
      <c r="DN1536" s="12"/>
      <c r="DO1536" s="12"/>
      <c r="DP1536" s="12"/>
      <c r="DQ1536" s="12"/>
      <c r="DR1536" s="12"/>
      <c r="DS1536" s="12"/>
      <c r="DT1536" s="12"/>
      <c r="DU1536" s="12"/>
      <c r="DV1536" s="12"/>
      <c r="DW1536" s="12"/>
      <c r="DX1536" s="12"/>
      <c r="DY1536" s="12"/>
      <c r="DZ1536" s="12"/>
      <c r="EA1536" s="12"/>
      <c r="EB1536" s="12"/>
      <c r="EC1536" s="12"/>
      <c r="ED1536" s="12"/>
      <c r="EE1536" s="12"/>
      <c r="EF1536" s="12"/>
      <c r="EG1536" s="12"/>
      <c r="EH1536" s="12"/>
      <c r="EI1536" s="12"/>
      <c r="EJ1536" s="12"/>
      <c r="EK1536" s="12"/>
      <c r="EL1536" s="12"/>
      <c r="EM1536" s="12"/>
      <c r="EN1536" s="12"/>
      <c r="EO1536" s="12"/>
      <c r="EP1536" s="12"/>
      <c r="EQ1536" s="12"/>
      <c r="ER1536" s="12"/>
      <c r="ES1536" s="12"/>
      <c r="ET1536" s="12"/>
      <c r="EU1536" s="12"/>
      <c r="EV1536" s="12"/>
      <c r="EW1536" s="12"/>
      <c r="EX1536" s="12"/>
      <c r="EY1536" s="12"/>
      <c r="EZ1536" s="12"/>
      <c r="FA1536" s="12"/>
      <c r="FB1536" s="12"/>
      <c r="FC1536" s="12"/>
      <c r="FD1536" s="12"/>
      <c r="FE1536" s="12"/>
      <c r="FF1536" s="12"/>
      <c r="FG1536" s="12"/>
      <c r="FH1536" s="12"/>
      <c r="FI1536" s="12"/>
      <c r="FJ1536" s="12"/>
      <c r="FK1536" s="12"/>
      <c r="FL1536" s="12"/>
      <c r="FM1536" s="12"/>
      <c r="FN1536" s="12"/>
      <c r="FO1536" s="12"/>
      <c r="FP1536" s="12"/>
      <c r="FQ1536" s="12"/>
      <c r="FR1536" s="12"/>
      <c r="FS1536" s="12"/>
      <c r="FT1536" s="12"/>
      <c r="FU1536" s="12"/>
      <c r="FV1536" s="12"/>
      <c r="FW1536" s="12"/>
      <c r="FX1536" s="12"/>
      <c r="FY1536" s="12"/>
      <c r="FZ1536" s="12"/>
      <c r="GA1536" s="12"/>
      <c r="GB1536" s="12"/>
      <c r="GC1536" s="12"/>
      <c r="GD1536" s="12"/>
      <c r="GE1536" s="12"/>
      <c r="GF1536" s="12"/>
      <c r="GG1536" s="12"/>
      <c r="GH1536" s="12"/>
      <c r="GI1536" s="12"/>
      <c r="GJ1536" s="12"/>
      <c r="GK1536" s="12"/>
      <c r="GL1536" s="12"/>
      <c r="GM1536" s="12"/>
      <c r="GN1536" s="12"/>
      <c r="GO1536" s="12"/>
      <c r="GP1536" s="12"/>
      <c r="GQ1536" s="12"/>
      <c r="GR1536" s="12"/>
    </row>
    <row r="1537" spans="1:200" x14ac:dyDescent="0.2">
      <c r="A1537" s="79">
        <f t="shared" si="609"/>
        <v>44609</v>
      </c>
      <c r="B1537" s="80">
        <f t="shared" ca="1" si="610"/>
        <v>1271.7141300000001</v>
      </c>
      <c r="C1537" s="81">
        <f t="shared" si="611"/>
        <v>1000</v>
      </c>
      <c r="D1537" s="82">
        <f ca="1">IF(A1537&lt;$B$1,VLOOKUP(A1537,[1]DI!$A$4:$B$15000,2,FALSE),0)</f>
        <v>0.1065</v>
      </c>
      <c r="E1537" s="81">
        <f t="shared" ca="1" si="612"/>
        <v>4.0168000000000002E-4</v>
      </c>
      <c r="F1537" s="83">
        <f t="shared" si="607"/>
        <v>1.1679999999999999</v>
      </c>
      <c r="G1537" s="84">
        <f t="shared" ca="1" si="613"/>
        <v>1.0004691622399999</v>
      </c>
      <c r="H1537" s="81">
        <f ca="1">TRUNC(PRODUCT(G$10:G1536),15)</f>
        <v>1.2717141284199001</v>
      </c>
      <c r="I1537" s="81">
        <f t="shared" si="614"/>
        <v>1</v>
      </c>
      <c r="J1537" s="81">
        <f t="shared" ca="1" si="615"/>
        <v>1.2717141300000001</v>
      </c>
      <c r="K1537" s="81">
        <f t="shared" ca="1" si="616"/>
        <v>271.71413000000001</v>
      </c>
      <c r="L1537" s="85">
        <f>IF(VLOOKUP(A1537,$U$12:$AD$125,8)=VLOOKUP(A1536,$U$12:$AD$125,8),0,VLOOKUP(A1537,U$12:$AD$125,8))</f>
        <v>0</v>
      </c>
      <c r="M1537" s="86">
        <f>IF(L1537&gt;0,VLOOKUP(L1537,T$12:$AC$125,7),0)</f>
        <v>0</v>
      </c>
      <c r="N1537" s="81">
        <f t="shared" si="608"/>
        <v>0</v>
      </c>
      <c r="O1537" s="81">
        <f t="shared" ca="1" si="617"/>
        <v>271.71413000000001</v>
      </c>
      <c r="P1537" s="87" t="str">
        <f t="shared" si="618"/>
        <v>J=</v>
      </c>
      <c r="Q1537" s="88">
        <f t="shared" si="619"/>
        <v>44676</v>
      </c>
      <c r="R1537" s="7"/>
      <c r="S1537" s="7"/>
      <c r="T1537" s="7"/>
      <c r="U1537" s="7"/>
      <c r="V1537" s="7"/>
      <c r="W1537" s="7"/>
      <c r="X1537" s="7"/>
      <c r="Y1537" s="7"/>
      <c r="Z1537" s="7"/>
      <c r="AA1537" s="7"/>
      <c r="AB1537" s="7"/>
      <c r="AC1537" s="7"/>
      <c r="AD1537" s="7"/>
      <c r="AE1537" s="7"/>
      <c r="AF1537" s="65"/>
      <c r="AG1537" s="9"/>
      <c r="AH1537" s="9"/>
      <c r="AI1537" s="4"/>
      <c r="AJ1537" s="10"/>
      <c r="AK1537" s="4"/>
      <c r="AL1537" s="65"/>
      <c r="AM1537" s="10"/>
      <c r="AN1537" s="9"/>
      <c r="AO1537" s="7"/>
      <c r="AP1537" s="11"/>
      <c r="AQ1537" s="9"/>
      <c r="AR1537" s="8"/>
      <c r="AS1537" s="65"/>
      <c r="AT1537" s="12"/>
      <c r="AU1537" s="12"/>
      <c r="AV1537" s="22"/>
      <c r="AW1537" s="12"/>
      <c r="AX1537" s="12"/>
      <c r="AY1537" s="12"/>
      <c r="AZ1537" s="12"/>
      <c r="BA1537" s="12"/>
      <c r="BB1537" s="12"/>
      <c r="BC1537" s="12"/>
      <c r="BD1537" s="12"/>
      <c r="BE1537" s="12"/>
      <c r="BF1537" s="12"/>
      <c r="BG1537" s="12"/>
      <c r="BH1537" s="12"/>
      <c r="BI1537" s="12"/>
      <c r="BJ1537" s="12"/>
      <c r="BK1537" s="12"/>
      <c r="BL1537" s="12"/>
      <c r="BM1537" s="12"/>
      <c r="BN1537" s="12"/>
      <c r="BO1537" s="12"/>
      <c r="BP1537" s="12"/>
      <c r="BQ1537" s="12"/>
      <c r="BR1537" s="12"/>
      <c r="BS1537" s="12"/>
      <c r="BT1537" s="12"/>
      <c r="BU1537" s="12"/>
      <c r="BV1537" s="12"/>
      <c r="BW1537" s="12"/>
      <c r="BX1537" s="12"/>
      <c r="BY1537" s="12"/>
      <c r="BZ1537" s="12"/>
      <c r="CA1537" s="12"/>
      <c r="CB1537" s="12"/>
      <c r="CC1537" s="12"/>
      <c r="CD1537" s="12"/>
      <c r="CE1537" s="12"/>
      <c r="CF1537" s="12"/>
      <c r="CG1537" s="12"/>
      <c r="CH1537" s="12"/>
      <c r="CI1537" s="12"/>
      <c r="CJ1537" s="12"/>
      <c r="CK1537" s="12"/>
      <c r="CL1537" s="12"/>
      <c r="CM1537" s="12"/>
      <c r="CN1537" s="12"/>
      <c r="CO1537" s="12"/>
      <c r="CP1537" s="12"/>
      <c r="CQ1537" s="12"/>
      <c r="CR1537" s="12"/>
      <c r="CS1537" s="12"/>
      <c r="CT1537" s="12"/>
      <c r="CU1537" s="12"/>
      <c r="CV1537" s="12"/>
      <c r="CW1537" s="12"/>
      <c r="CX1537" s="12"/>
      <c r="CY1537" s="12"/>
      <c r="CZ1537" s="12"/>
      <c r="DA1537" s="12"/>
      <c r="DB1537" s="12"/>
      <c r="DC1537" s="12"/>
      <c r="DD1537" s="12"/>
      <c r="DE1537" s="12"/>
      <c r="DF1537" s="12"/>
      <c r="DG1537" s="12"/>
      <c r="DH1537" s="12"/>
      <c r="DI1537" s="12"/>
      <c r="DJ1537" s="12"/>
      <c r="DK1537" s="12"/>
      <c r="DL1537" s="12"/>
      <c r="DM1537" s="12"/>
      <c r="DN1537" s="12"/>
      <c r="DO1537" s="12"/>
      <c r="DP1537" s="12"/>
      <c r="DQ1537" s="12"/>
      <c r="DR1537" s="12"/>
      <c r="DS1537" s="12"/>
      <c r="DT1537" s="12"/>
      <c r="DU1537" s="12"/>
      <c r="DV1537" s="12"/>
      <c r="DW1537" s="12"/>
      <c r="DX1537" s="12"/>
      <c r="DY1537" s="12"/>
      <c r="DZ1537" s="12"/>
      <c r="EA1537" s="12"/>
      <c r="EB1537" s="12"/>
      <c r="EC1537" s="12"/>
      <c r="ED1537" s="12"/>
      <c r="EE1537" s="12"/>
      <c r="EF1537" s="12"/>
      <c r="EG1537" s="12"/>
      <c r="EH1537" s="12"/>
      <c r="EI1537" s="12"/>
      <c r="EJ1537" s="12"/>
      <c r="EK1537" s="12"/>
      <c r="EL1537" s="12"/>
      <c r="EM1537" s="12"/>
      <c r="EN1537" s="12"/>
      <c r="EO1537" s="12"/>
      <c r="EP1537" s="12"/>
      <c r="EQ1537" s="12"/>
      <c r="ER1537" s="12"/>
      <c r="ES1537" s="12"/>
      <c r="ET1537" s="12"/>
      <c r="EU1537" s="12"/>
      <c r="EV1537" s="12"/>
      <c r="EW1537" s="12"/>
      <c r="EX1537" s="12"/>
      <c r="EY1537" s="12"/>
      <c r="EZ1537" s="12"/>
      <c r="FA1537" s="12"/>
      <c r="FB1537" s="12"/>
      <c r="FC1537" s="12"/>
      <c r="FD1537" s="12"/>
      <c r="FE1537" s="12"/>
      <c r="FF1537" s="12"/>
      <c r="FG1537" s="12"/>
      <c r="FH1537" s="12"/>
      <c r="FI1537" s="12"/>
      <c r="FJ1537" s="12"/>
      <c r="FK1537" s="12"/>
      <c r="FL1537" s="12"/>
      <c r="FM1537" s="12"/>
      <c r="FN1537" s="12"/>
      <c r="FO1537" s="12"/>
      <c r="FP1537" s="12"/>
      <c r="FQ1537" s="12"/>
      <c r="FR1537" s="12"/>
      <c r="FS1537" s="12"/>
      <c r="FT1537" s="12"/>
      <c r="FU1537" s="12"/>
      <c r="FV1537" s="12"/>
      <c r="FW1537" s="12"/>
      <c r="FX1537" s="12"/>
      <c r="FY1537" s="12"/>
      <c r="FZ1537" s="12"/>
      <c r="GA1537" s="12"/>
      <c r="GB1537" s="12"/>
      <c r="GC1537" s="12"/>
      <c r="GD1537" s="12"/>
      <c r="GE1537" s="12"/>
      <c r="GF1537" s="12"/>
      <c r="GG1537" s="12"/>
      <c r="GH1537" s="12"/>
      <c r="GI1537" s="12"/>
      <c r="GJ1537" s="12"/>
      <c r="GK1537" s="12"/>
      <c r="GL1537" s="12"/>
      <c r="GM1537" s="12"/>
      <c r="GN1537" s="12"/>
      <c r="GO1537" s="12"/>
      <c r="GP1537" s="12"/>
      <c r="GQ1537" s="12"/>
      <c r="GR1537" s="12"/>
    </row>
    <row r="1538" spans="1:200" x14ac:dyDescent="0.2">
      <c r="A1538" s="79">
        <f t="shared" si="609"/>
        <v>44610</v>
      </c>
      <c r="B1538" s="80">
        <f t="shared" ca="1" si="610"/>
        <v>1272.31077</v>
      </c>
      <c r="C1538" s="81">
        <f t="shared" si="611"/>
        <v>1000</v>
      </c>
      <c r="D1538" s="82">
        <f ca="1">IF(A1538&lt;$B$1,VLOOKUP(A1538,[1]DI!$A$4:$B$15000,2,FALSE),0)</f>
        <v>0.1065</v>
      </c>
      <c r="E1538" s="81">
        <f t="shared" ca="1" si="612"/>
        <v>4.0168000000000002E-4</v>
      </c>
      <c r="F1538" s="83">
        <f t="shared" si="607"/>
        <v>1.1679999999999999</v>
      </c>
      <c r="G1538" s="84">
        <f t="shared" ca="1" si="613"/>
        <v>1.0004691622399999</v>
      </c>
      <c r="H1538" s="81">
        <f ca="1">TRUNC(PRODUCT(G$10:G1537),15)</f>
        <v>1.27231076866903</v>
      </c>
      <c r="I1538" s="81">
        <f t="shared" si="614"/>
        <v>1</v>
      </c>
      <c r="J1538" s="81">
        <f t="shared" ca="1" si="615"/>
        <v>1.27231077</v>
      </c>
      <c r="K1538" s="81">
        <f t="shared" ca="1" si="616"/>
        <v>272.31076999999999</v>
      </c>
      <c r="L1538" s="85">
        <f>IF(VLOOKUP(A1538,$U$12:$AD$125,8)=VLOOKUP(A1537,$U$12:$AD$125,8),0,VLOOKUP(A1538,U$12:$AD$125,8))</f>
        <v>0</v>
      </c>
      <c r="M1538" s="86">
        <f>IF(L1538&gt;0,VLOOKUP(L1538,T$12:$AC$125,7),0)</f>
        <v>0</v>
      </c>
      <c r="N1538" s="81">
        <f t="shared" si="608"/>
        <v>0</v>
      </c>
      <c r="O1538" s="81">
        <f t="shared" ca="1" si="617"/>
        <v>272.31076999999999</v>
      </c>
      <c r="P1538" s="87" t="str">
        <f t="shared" si="618"/>
        <v>J=</v>
      </c>
      <c r="Q1538" s="88">
        <f t="shared" si="619"/>
        <v>44676</v>
      </c>
      <c r="R1538" s="7"/>
      <c r="S1538" s="7"/>
      <c r="T1538" s="7"/>
      <c r="U1538" s="7"/>
      <c r="V1538" s="7"/>
      <c r="W1538" s="7"/>
      <c r="X1538" s="7"/>
      <c r="Y1538" s="7"/>
      <c r="Z1538" s="7"/>
      <c r="AA1538" s="7"/>
      <c r="AB1538" s="7"/>
      <c r="AC1538" s="7"/>
      <c r="AD1538" s="7"/>
      <c r="AE1538" s="7"/>
      <c r="AF1538" s="65"/>
      <c r="AG1538" s="9"/>
      <c r="AH1538" s="9"/>
      <c r="AI1538" s="4"/>
      <c r="AJ1538" s="10"/>
      <c r="AK1538" s="4"/>
      <c r="AL1538" s="65"/>
      <c r="AM1538" s="10"/>
      <c r="AN1538" s="9"/>
      <c r="AO1538" s="7"/>
      <c r="AP1538" s="11"/>
      <c r="AQ1538" s="9"/>
      <c r="AR1538" s="8"/>
      <c r="AS1538" s="65"/>
      <c r="AT1538" s="12"/>
      <c r="AU1538" s="12"/>
      <c r="AV1538" s="22"/>
      <c r="AW1538" s="12"/>
      <c r="AX1538" s="12"/>
      <c r="AY1538" s="12"/>
      <c r="AZ1538" s="12"/>
      <c r="BA1538" s="12"/>
      <c r="BB1538" s="12"/>
      <c r="BC1538" s="12"/>
      <c r="BD1538" s="12"/>
      <c r="BE1538" s="12"/>
      <c r="BF1538" s="12"/>
      <c r="BG1538" s="12"/>
      <c r="BH1538" s="12"/>
      <c r="BI1538" s="12"/>
      <c r="BJ1538" s="12"/>
      <c r="BK1538" s="12"/>
      <c r="BL1538" s="12"/>
      <c r="BM1538" s="12"/>
      <c r="BN1538" s="12"/>
      <c r="BO1538" s="12"/>
      <c r="BP1538" s="12"/>
      <c r="BQ1538" s="12"/>
      <c r="BR1538" s="12"/>
      <c r="BS1538" s="12"/>
      <c r="BT1538" s="12"/>
      <c r="BU1538" s="12"/>
      <c r="BV1538" s="12"/>
      <c r="BW1538" s="12"/>
      <c r="BX1538" s="12"/>
      <c r="BY1538" s="12"/>
      <c r="BZ1538" s="12"/>
      <c r="CA1538" s="12"/>
      <c r="CB1538" s="12"/>
      <c r="CC1538" s="12"/>
      <c r="CD1538" s="12"/>
      <c r="CE1538" s="12"/>
      <c r="CF1538" s="12"/>
      <c r="CG1538" s="12"/>
      <c r="CH1538" s="12"/>
      <c r="CI1538" s="12"/>
      <c r="CJ1538" s="12"/>
      <c r="CK1538" s="12"/>
      <c r="CL1538" s="12"/>
      <c r="CM1538" s="12"/>
      <c r="CN1538" s="12"/>
      <c r="CO1538" s="12"/>
      <c r="CP1538" s="12"/>
      <c r="CQ1538" s="12"/>
      <c r="CR1538" s="12"/>
      <c r="CS1538" s="12"/>
      <c r="CT1538" s="12"/>
      <c r="CU1538" s="12"/>
      <c r="CV1538" s="12"/>
      <c r="CW1538" s="12"/>
      <c r="CX1538" s="12"/>
      <c r="CY1538" s="12"/>
      <c r="CZ1538" s="12"/>
      <c r="DA1538" s="12"/>
      <c r="DB1538" s="12"/>
      <c r="DC1538" s="12"/>
      <c r="DD1538" s="12"/>
      <c r="DE1538" s="12"/>
      <c r="DF1538" s="12"/>
      <c r="DG1538" s="12"/>
      <c r="DH1538" s="12"/>
      <c r="DI1538" s="12"/>
      <c r="DJ1538" s="12"/>
      <c r="DK1538" s="12"/>
      <c r="DL1538" s="12"/>
      <c r="DM1538" s="12"/>
      <c r="DN1538" s="12"/>
      <c r="DO1538" s="12"/>
      <c r="DP1538" s="12"/>
      <c r="DQ1538" s="12"/>
      <c r="DR1538" s="12"/>
      <c r="DS1538" s="12"/>
      <c r="DT1538" s="12"/>
      <c r="DU1538" s="12"/>
      <c r="DV1538" s="12"/>
      <c r="DW1538" s="12"/>
      <c r="DX1538" s="12"/>
      <c r="DY1538" s="12"/>
      <c r="DZ1538" s="12"/>
      <c r="EA1538" s="12"/>
      <c r="EB1538" s="12"/>
      <c r="EC1538" s="12"/>
      <c r="ED1538" s="12"/>
      <c r="EE1538" s="12"/>
      <c r="EF1538" s="12"/>
      <c r="EG1538" s="12"/>
      <c r="EH1538" s="12"/>
      <c r="EI1538" s="12"/>
      <c r="EJ1538" s="12"/>
      <c r="EK1538" s="12"/>
      <c r="EL1538" s="12"/>
      <c r="EM1538" s="12"/>
      <c r="EN1538" s="12"/>
      <c r="EO1538" s="12"/>
      <c r="EP1538" s="12"/>
      <c r="EQ1538" s="12"/>
      <c r="ER1538" s="12"/>
      <c r="ES1538" s="12"/>
      <c r="ET1538" s="12"/>
      <c r="EU1538" s="12"/>
      <c r="EV1538" s="12"/>
      <c r="EW1538" s="12"/>
      <c r="EX1538" s="12"/>
      <c r="EY1538" s="12"/>
      <c r="EZ1538" s="12"/>
      <c r="FA1538" s="12"/>
      <c r="FB1538" s="12"/>
      <c r="FC1538" s="12"/>
      <c r="FD1538" s="12"/>
      <c r="FE1538" s="12"/>
      <c r="FF1538" s="12"/>
      <c r="FG1538" s="12"/>
      <c r="FH1538" s="12"/>
      <c r="FI1538" s="12"/>
      <c r="FJ1538" s="12"/>
      <c r="FK1538" s="12"/>
      <c r="FL1538" s="12"/>
      <c r="FM1538" s="12"/>
      <c r="FN1538" s="12"/>
      <c r="FO1538" s="12"/>
      <c r="FP1538" s="12"/>
      <c r="FQ1538" s="12"/>
      <c r="FR1538" s="12"/>
      <c r="FS1538" s="12"/>
      <c r="FT1538" s="12"/>
      <c r="FU1538" s="12"/>
      <c r="FV1538" s="12"/>
      <c r="FW1538" s="12"/>
      <c r="FX1538" s="12"/>
      <c r="FY1538" s="12"/>
      <c r="FZ1538" s="12"/>
      <c r="GA1538" s="12"/>
      <c r="GB1538" s="12"/>
      <c r="GC1538" s="12"/>
      <c r="GD1538" s="12"/>
      <c r="GE1538" s="12"/>
      <c r="GF1538" s="12"/>
      <c r="GG1538" s="12"/>
      <c r="GH1538" s="12"/>
      <c r="GI1538" s="12"/>
      <c r="GJ1538" s="12"/>
      <c r="GK1538" s="12"/>
      <c r="GL1538" s="12"/>
      <c r="GM1538" s="12"/>
      <c r="GN1538" s="12"/>
      <c r="GO1538" s="12"/>
      <c r="GP1538" s="12"/>
      <c r="GQ1538" s="12"/>
      <c r="GR1538" s="12"/>
    </row>
    <row r="1539" spans="1:200" x14ac:dyDescent="0.2">
      <c r="A1539" s="79">
        <f t="shared" si="609"/>
        <v>44611</v>
      </c>
      <c r="B1539" s="80">
        <f t="shared" ca="1" si="610"/>
        <v>1272.90769</v>
      </c>
      <c r="C1539" s="81">
        <f t="shared" si="611"/>
        <v>1000</v>
      </c>
      <c r="D1539" s="82">
        <f ca="1">IF(A1539&lt;$B$1,VLOOKUP(A1539,[1]DI!$A$4:$B$15000,2,FALSE),0)</f>
        <v>0</v>
      </c>
      <c r="E1539" s="81">
        <f t="shared" ca="1" si="612"/>
        <v>0</v>
      </c>
      <c r="F1539" s="83">
        <f t="shared" si="607"/>
        <v>1.1679999999999999</v>
      </c>
      <c r="G1539" s="84">
        <f t="shared" ca="1" si="613"/>
        <v>1</v>
      </c>
      <c r="H1539" s="81">
        <f ca="1">TRUNC(PRODUCT(G$10:G1538),15)</f>
        <v>1.2729076888392299</v>
      </c>
      <c r="I1539" s="81">
        <f t="shared" si="614"/>
        <v>1</v>
      </c>
      <c r="J1539" s="81">
        <f t="shared" ca="1" si="615"/>
        <v>1.27290769</v>
      </c>
      <c r="K1539" s="81">
        <f t="shared" ca="1" si="616"/>
        <v>272.90769</v>
      </c>
      <c r="L1539" s="85">
        <f>IF(VLOOKUP(A1539,$U$12:$AD$125,8)=VLOOKUP(A1538,$U$12:$AD$125,8),0,VLOOKUP(A1539,U$12:$AD$125,8))</f>
        <v>0</v>
      </c>
      <c r="M1539" s="86">
        <f>IF(L1539&gt;0,VLOOKUP(L1539,T$12:$AC$125,7),0)</f>
        <v>0</v>
      </c>
      <c r="N1539" s="81">
        <f t="shared" si="608"/>
        <v>0</v>
      </c>
      <c r="O1539" s="81">
        <f t="shared" ca="1" si="617"/>
        <v>272.90769</v>
      </c>
      <c r="P1539" s="87" t="str">
        <f t="shared" si="618"/>
        <v>J=</v>
      </c>
      <c r="Q1539" s="88">
        <f t="shared" si="619"/>
        <v>44676</v>
      </c>
      <c r="R1539" s="7"/>
      <c r="S1539" s="7"/>
      <c r="T1539" s="7"/>
      <c r="U1539" s="7"/>
      <c r="V1539" s="7"/>
      <c r="W1539" s="7"/>
      <c r="X1539" s="7"/>
      <c r="Y1539" s="7"/>
      <c r="Z1539" s="7"/>
      <c r="AA1539" s="7"/>
      <c r="AB1539" s="7"/>
      <c r="AC1539" s="7"/>
      <c r="AD1539" s="7"/>
      <c r="AE1539" s="7"/>
      <c r="AF1539" s="65"/>
      <c r="AG1539" s="9"/>
      <c r="AH1539" s="9"/>
      <c r="AI1539" s="4"/>
      <c r="AJ1539" s="10"/>
      <c r="AK1539" s="4"/>
      <c r="AL1539" s="65"/>
      <c r="AM1539" s="10"/>
      <c r="AN1539" s="9"/>
      <c r="AO1539" s="7"/>
      <c r="AP1539" s="11"/>
      <c r="AQ1539" s="9"/>
      <c r="AR1539" s="8"/>
      <c r="AS1539" s="65"/>
      <c r="AT1539" s="12"/>
      <c r="AU1539" s="12"/>
      <c r="AV1539" s="22"/>
      <c r="AW1539" s="12"/>
      <c r="AX1539" s="12"/>
      <c r="AY1539" s="12"/>
      <c r="AZ1539" s="12"/>
      <c r="BA1539" s="12"/>
      <c r="BB1539" s="12"/>
      <c r="BC1539" s="12"/>
      <c r="BD1539" s="12"/>
      <c r="BE1539" s="12"/>
      <c r="BF1539" s="12"/>
      <c r="BG1539" s="12"/>
      <c r="BH1539" s="12"/>
      <c r="BI1539" s="12"/>
      <c r="BJ1539" s="12"/>
      <c r="BK1539" s="12"/>
      <c r="BL1539" s="12"/>
      <c r="BM1539" s="12"/>
      <c r="BN1539" s="12"/>
      <c r="BO1539" s="12"/>
      <c r="BP1539" s="12"/>
      <c r="BQ1539" s="12"/>
      <c r="BR1539" s="12"/>
      <c r="BS1539" s="12"/>
      <c r="BT1539" s="12"/>
      <c r="BU1539" s="12"/>
      <c r="BV1539" s="12"/>
      <c r="BW1539" s="12"/>
      <c r="BX1539" s="12"/>
      <c r="BY1539" s="12"/>
      <c r="BZ1539" s="12"/>
      <c r="CA1539" s="12"/>
      <c r="CB1539" s="12"/>
      <c r="CC1539" s="12"/>
      <c r="CD1539" s="12"/>
      <c r="CE1539" s="12"/>
      <c r="CF1539" s="12"/>
      <c r="CG1539" s="12"/>
      <c r="CH1539" s="12"/>
      <c r="CI1539" s="12"/>
      <c r="CJ1539" s="12"/>
      <c r="CK1539" s="12"/>
      <c r="CL1539" s="12"/>
      <c r="CM1539" s="12"/>
      <c r="CN1539" s="12"/>
      <c r="CO1539" s="12"/>
      <c r="CP1539" s="12"/>
      <c r="CQ1539" s="12"/>
      <c r="CR1539" s="12"/>
      <c r="CS1539" s="12"/>
      <c r="CT1539" s="12"/>
      <c r="CU1539" s="12"/>
      <c r="CV1539" s="12"/>
      <c r="CW1539" s="12"/>
      <c r="CX1539" s="12"/>
      <c r="CY1539" s="12"/>
      <c r="CZ1539" s="12"/>
      <c r="DA1539" s="12"/>
      <c r="DB1539" s="12"/>
      <c r="DC1539" s="12"/>
      <c r="DD1539" s="12"/>
      <c r="DE1539" s="12"/>
      <c r="DF1539" s="12"/>
      <c r="DG1539" s="12"/>
      <c r="DH1539" s="12"/>
      <c r="DI1539" s="12"/>
      <c r="DJ1539" s="12"/>
      <c r="DK1539" s="12"/>
      <c r="DL1539" s="12"/>
      <c r="DM1539" s="12"/>
      <c r="DN1539" s="12"/>
      <c r="DO1539" s="12"/>
      <c r="DP1539" s="12"/>
      <c r="DQ1539" s="12"/>
      <c r="DR1539" s="12"/>
      <c r="DS1539" s="12"/>
      <c r="DT1539" s="12"/>
      <c r="DU1539" s="12"/>
      <c r="DV1539" s="12"/>
      <c r="DW1539" s="12"/>
      <c r="DX1539" s="12"/>
      <c r="DY1539" s="12"/>
      <c r="DZ1539" s="12"/>
      <c r="EA1539" s="12"/>
      <c r="EB1539" s="12"/>
      <c r="EC1539" s="12"/>
      <c r="ED1539" s="12"/>
      <c r="EE1539" s="12"/>
      <c r="EF1539" s="12"/>
      <c r="EG1539" s="12"/>
      <c r="EH1539" s="12"/>
      <c r="EI1539" s="12"/>
      <c r="EJ1539" s="12"/>
      <c r="EK1539" s="12"/>
      <c r="EL1539" s="12"/>
      <c r="EM1539" s="12"/>
      <c r="EN1539" s="12"/>
      <c r="EO1539" s="12"/>
      <c r="EP1539" s="12"/>
      <c r="EQ1539" s="12"/>
      <c r="ER1539" s="12"/>
      <c r="ES1539" s="12"/>
      <c r="ET1539" s="12"/>
      <c r="EU1539" s="12"/>
      <c r="EV1539" s="12"/>
      <c r="EW1539" s="12"/>
      <c r="EX1539" s="12"/>
      <c r="EY1539" s="12"/>
      <c r="EZ1539" s="12"/>
      <c r="FA1539" s="12"/>
      <c r="FB1539" s="12"/>
      <c r="FC1539" s="12"/>
      <c r="FD1539" s="12"/>
      <c r="FE1539" s="12"/>
      <c r="FF1539" s="12"/>
      <c r="FG1539" s="12"/>
      <c r="FH1539" s="12"/>
      <c r="FI1539" s="12"/>
      <c r="FJ1539" s="12"/>
      <c r="FK1539" s="12"/>
      <c r="FL1539" s="12"/>
      <c r="FM1539" s="12"/>
      <c r="FN1539" s="12"/>
      <c r="FO1539" s="12"/>
      <c r="FP1539" s="12"/>
      <c r="FQ1539" s="12"/>
      <c r="FR1539" s="12"/>
      <c r="FS1539" s="12"/>
      <c r="FT1539" s="12"/>
      <c r="FU1539" s="12"/>
      <c r="FV1539" s="12"/>
      <c r="FW1539" s="12"/>
      <c r="FX1539" s="12"/>
      <c r="FY1539" s="12"/>
      <c r="FZ1539" s="12"/>
      <c r="GA1539" s="12"/>
      <c r="GB1539" s="12"/>
      <c r="GC1539" s="12"/>
      <c r="GD1539" s="12"/>
      <c r="GE1539" s="12"/>
      <c r="GF1539" s="12"/>
      <c r="GG1539" s="12"/>
      <c r="GH1539" s="12"/>
      <c r="GI1539" s="12"/>
      <c r="GJ1539" s="12"/>
      <c r="GK1539" s="12"/>
      <c r="GL1539" s="12"/>
      <c r="GM1539" s="12"/>
      <c r="GN1539" s="12"/>
      <c r="GO1539" s="12"/>
      <c r="GP1539" s="12"/>
      <c r="GQ1539" s="12"/>
      <c r="GR1539" s="12"/>
    </row>
    <row r="1540" spans="1:200" x14ac:dyDescent="0.2">
      <c r="A1540" s="79">
        <f t="shared" si="609"/>
        <v>44612</v>
      </c>
      <c r="B1540" s="80">
        <f t="shared" ca="1" si="610"/>
        <v>1272.90769</v>
      </c>
      <c r="C1540" s="81">
        <f t="shared" si="611"/>
        <v>1000</v>
      </c>
      <c r="D1540" s="82">
        <f ca="1">IF(A1540&lt;$B$1,VLOOKUP(A1540,[1]DI!$A$4:$B$15000,2,FALSE),0)</f>
        <v>0</v>
      </c>
      <c r="E1540" s="81">
        <f t="shared" ca="1" si="612"/>
        <v>0</v>
      </c>
      <c r="F1540" s="83">
        <f t="shared" si="607"/>
        <v>1.1679999999999999</v>
      </c>
      <c r="G1540" s="84">
        <f t="shared" ca="1" si="613"/>
        <v>1</v>
      </c>
      <c r="H1540" s="81">
        <f ca="1">TRUNC(PRODUCT(G$10:G1539),15)</f>
        <v>1.2729076888392299</v>
      </c>
      <c r="I1540" s="81">
        <f t="shared" si="614"/>
        <v>1</v>
      </c>
      <c r="J1540" s="81">
        <f t="shared" ca="1" si="615"/>
        <v>1.27290769</v>
      </c>
      <c r="K1540" s="81">
        <f t="shared" ca="1" si="616"/>
        <v>272.90769</v>
      </c>
      <c r="L1540" s="85">
        <f>IF(VLOOKUP(A1540,$U$12:$AD$125,8)=VLOOKUP(A1539,$U$12:$AD$125,8),0,VLOOKUP(A1540,U$12:$AD$125,8))</f>
        <v>0</v>
      </c>
      <c r="M1540" s="86">
        <f>IF(L1540&gt;0,VLOOKUP(L1540,T$12:$AC$125,7),0)</f>
        <v>0</v>
      </c>
      <c r="N1540" s="81">
        <f t="shared" si="608"/>
        <v>0</v>
      </c>
      <c r="O1540" s="81">
        <f t="shared" ca="1" si="617"/>
        <v>272.90769</v>
      </c>
      <c r="P1540" s="87" t="str">
        <f t="shared" si="618"/>
        <v>J=</v>
      </c>
      <c r="Q1540" s="88">
        <f t="shared" si="619"/>
        <v>44676</v>
      </c>
      <c r="R1540" s="7"/>
      <c r="S1540" s="7"/>
      <c r="T1540" s="7"/>
      <c r="U1540" s="7"/>
      <c r="V1540" s="7"/>
      <c r="W1540" s="7"/>
      <c r="X1540" s="7"/>
      <c r="Y1540" s="7"/>
      <c r="Z1540" s="7"/>
      <c r="AA1540" s="7"/>
      <c r="AB1540" s="7"/>
      <c r="AC1540" s="7"/>
      <c r="AD1540" s="7"/>
      <c r="AE1540" s="7"/>
      <c r="AF1540" s="65"/>
      <c r="AG1540" s="9"/>
      <c r="AH1540" s="9"/>
      <c r="AI1540" s="4"/>
      <c r="AJ1540" s="10"/>
      <c r="AK1540" s="4"/>
      <c r="AL1540" s="65"/>
      <c r="AM1540" s="10"/>
      <c r="AN1540" s="9"/>
      <c r="AO1540" s="7"/>
      <c r="AP1540" s="11"/>
      <c r="AQ1540" s="9"/>
      <c r="AR1540" s="8"/>
      <c r="AS1540" s="65"/>
      <c r="AT1540" s="12"/>
      <c r="AU1540" s="12"/>
      <c r="AV1540" s="22"/>
      <c r="AW1540" s="12"/>
      <c r="AX1540" s="12"/>
      <c r="AY1540" s="12"/>
      <c r="AZ1540" s="12"/>
      <c r="BA1540" s="12"/>
      <c r="BB1540" s="12"/>
      <c r="BC1540" s="12"/>
      <c r="BD1540" s="12"/>
      <c r="BE1540" s="12"/>
      <c r="BF1540" s="12"/>
      <c r="BG1540" s="12"/>
      <c r="BH1540" s="12"/>
      <c r="BI1540" s="12"/>
      <c r="BJ1540" s="12"/>
      <c r="BK1540" s="12"/>
      <c r="BL1540" s="12"/>
      <c r="BM1540" s="12"/>
      <c r="BN1540" s="12"/>
      <c r="BO1540" s="12"/>
      <c r="BP1540" s="12"/>
      <c r="BQ1540" s="12"/>
      <c r="BR1540" s="12"/>
      <c r="BS1540" s="12"/>
      <c r="BT1540" s="12"/>
      <c r="BU1540" s="12"/>
      <c r="BV1540" s="12"/>
      <c r="BW1540" s="12"/>
      <c r="BX1540" s="12"/>
      <c r="BY1540" s="12"/>
      <c r="BZ1540" s="12"/>
      <c r="CA1540" s="12"/>
      <c r="CB1540" s="12"/>
      <c r="CC1540" s="12"/>
      <c r="CD1540" s="12"/>
      <c r="CE1540" s="12"/>
      <c r="CF1540" s="12"/>
      <c r="CG1540" s="12"/>
      <c r="CH1540" s="12"/>
      <c r="CI1540" s="12"/>
      <c r="CJ1540" s="12"/>
      <c r="CK1540" s="12"/>
      <c r="CL1540" s="12"/>
      <c r="CM1540" s="12"/>
      <c r="CN1540" s="12"/>
      <c r="CO1540" s="12"/>
      <c r="CP1540" s="12"/>
      <c r="CQ1540" s="12"/>
      <c r="CR1540" s="12"/>
      <c r="CS1540" s="12"/>
      <c r="CT1540" s="12"/>
      <c r="CU1540" s="12"/>
      <c r="CV1540" s="12"/>
      <c r="CW1540" s="12"/>
      <c r="CX1540" s="12"/>
      <c r="CY1540" s="12"/>
      <c r="CZ1540" s="12"/>
      <c r="DA1540" s="12"/>
      <c r="DB1540" s="12"/>
      <c r="DC1540" s="12"/>
      <c r="DD1540" s="12"/>
      <c r="DE1540" s="12"/>
      <c r="DF1540" s="12"/>
      <c r="DG1540" s="12"/>
      <c r="DH1540" s="12"/>
      <c r="DI1540" s="12"/>
      <c r="DJ1540" s="12"/>
      <c r="DK1540" s="12"/>
      <c r="DL1540" s="12"/>
      <c r="DM1540" s="12"/>
      <c r="DN1540" s="12"/>
      <c r="DO1540" s="12"/>
      <c r="DP1540" s="12"/>
      <c r="DQ1540" s="12"/>
      <c r="DR1540" s="12"/>
      <c r="DS1540" s="12"/>
      <c r="DT1540" s="12"/>
      <c r="DU1540" s="12"/>
      <c r="DV1540" s="12"/>
      <c r="DW1540" s="12"/>
      <c r="DX1540" s="12"/>
      <c r="DY1540" s="12"/>
      <c r="DZ1540" s="12"/>
      <c r="EA1540" s="12"/>
      <c r="EB1540" s="12"/>
      <c r="EC1540" s="12"/>
      <c r="ED1540" s="12"/>
      <c r="EE1540" s="12"/>
      <c r="EF1540" s="12"/>
      <c r="EG1540" s="12"/>
      <c r="EH1540" s="12"/>
      <c r="EI1540" s="12"/>
      <c r="EJ1540" s="12"/>
      <c r="EK1540" s="12"/>
      <c r="EL1540" s="12"/>
      <c r="EM1540" s="12"/>
      <c r="EN1540" s="12"/>
      <c r="EO1540" s="12"/>
      <c r="EP1540" s="12"/>
      <c r="EQ1540" s="12"/>
      <c r="ER1540" s="12"/>
      <c r="ES1540" s="12"/>
      <c r="ET1540" s="12"/>
      <c r="EU1540" s="12"/>
      <c r="EV1540" s="12"/>
      <c r="EW1540" s="12"/>
      <c r="EX1540" s="12"/>
      <c r="EY1540" s="12"/>
      <c r="EZ1540" s="12"/>
      <c r="FA1540" s="12"/>
      <c r="FB1540" s="12"/>
      <c r="FC1540" s="12"/>
      <c r="FD1540" s="12"/>
      <c r="FE1540" s="12"/>
      <c r="FF1540" s="12"/>
      <c r="FG1540" s="12"/>
      <c r="FH1540" s="12"/>
      <c r="FI1540" s="12"/>
      <c r="FJ1540" s="12"/>
      <c r="FK1540" s="12"/>
      <c r="FL1540" s="12"/>
      <c r="FM1540" s="12"/>
      <c r="FN1540" s="12"/>
      <c r="FO1540" s="12"/>
      <c r="FP1540" s="12"/>
      <c r="FQ1540" s="12"/>
      <c r="FR1540" s="12"/>
      <c r="FS1540" s="12"/>
      <c r="FT1540" s="12"/>
      <c r="FU1540" s="12"/>
      <c r="FV1540" s="12"/>
      <c r="FW1540" s="12"/>
      <c r="FX1540" s="12"/>
      <c r="FY1540" s="12"/>
      <c r="FZ1540" s="12"/>
      <c r="GA1540" s="12"/>
      <c r="GB1540" s="12"/>
      <c r="GC1540" s="12"/>
      <c r="GD1540" s="12"/>
      <c r="GE1540" s="12"/>
      <c r="GF1540" s="12"/>
      <c r="GG1540" s="12"/>
      <c r="GH1540" s="12"/>
      <c r="GI1540" s="12"/>
      <c r="GJ1540" s="12"/>
      <c r="GK1540" s="12"/>
      <c r="GL1540" s="12"/>
      <c r="GM1540" s="12"/>
      <c r="GN1540" s="12"/>
      <c r="GO1540" s="12"/>
      <c r="GP1540" s="12"/>
      <c r="GQ1540" s="12"/>
      <c r="GR1540" s="12"/>
    </row>
    <row r="1541" spans="1:200" x14ac:dyDescent="0.2">
      <c r="A1541" s="79">
        <f t="shared" si="609"/>
        <v>44613</v>
      </c>
      <c r="B1541" s="80">
        <f t="shared" ca="1" si="610"/>
        <v>1272.90769</v>
      </c>
      <c r="C1541" s="81">
        <f t="shared" si="611"/>
        <v>1000</v>
      </c>
      <c r="D1541" s="82">
        <f ca="1">IF(A1541&lt;$B$1,VLOOKUP(A1541,[1]DI!$A$4:$B$15000,2,FALSE),0)</f>
        <v>0.1065</v>
      </c>
      <c r="E1541" s="81">
        <f t="shared" ca="1" si="612"/>
        <v>4.0168000000000002E-4</v>
      </c>
      <c r="F1541" s="83">
        <f t="shared" si="607"/>
        <v>1.1679999999999999</v>
      </c>
      <c r="G1541" s="84">
        <f t="shared" ca="1" si="613"/>
        <v>1.0004691622399999</v>
      </c>
      <c r="H1541" s="81">
        <f ca="1">TRUNC(PRODUCT(G$10:G1540),15)</f>
        <v>1.2729076888392299</v>
      </c>
      <c r="I1541" s="81">
        <f t="shared" si="614"/>
        <v>1</v>
      </c>
      <c r="J1541" s="81">
        <f t="shared" ca="1" si="615"/>
        <v>1.27290769</v>
      </c>
      <c r="K1541" s="81">
        <f t="shared" ca="1" si="616"/>
        <v>272.90769</v>
      </c>
      <c r="L1541" s="85">
        <f>IF(VLOOKUP(A1541,$U$12:$AD$125,8)=VLOOKUP(A1540,$U$12:$AD$125,8),0,VLOOKUP(A1541,U$12:$AD$125,8))</f>
        <v>0</v>
      </c>
      <c r="M1541" s="86">
        <f>IF(L1541&gt;0,VLOOKUP(L1541,T$12:$AC$125,7),0)</f>
        <v>0</v>
      </c>
      <c r="N1541" s="81">
        <f t="shared" si="608"/>
        <v>0</v>
      </c>
      <c r="O1541" s="81">
        <f t="shared" ca="1" si="617"/>
        <v>272.90769</v>
      </c>
      <c r="P1541" s="87" t="str">
        <f t="shared" si="618"/>
        <v>J=</v>
      </c>
      <c r="Q1541" s="88">
        <f t="shared" si="619"/>
        <v>44676</v>
      </c>
      <c r="R1541" s="7"/>
      <c r="S1541" s="7"/>
      <c r="T1541" s="7"/>
      <c r="U1541" s="7"/>
      <c r="V1541" s="7"/>
      <c r="W1541" s="7"/>
      <c r="X1541" s="7"/>
      <c r="Y1541" s="7"/>
      <c r="Z1541" s="7"/>
      <c r="AA1541" s="7"/>
      <c r="AB1541" s="7"/>
      <c r="AC1541" s="7"/>
      <c r="AD1541" s="7"/>
      <c r="AE1541" s="7"/>
      <c r="AF1541" s="65"/>
      <c r="AG1541" s="9"/>
      <c r="AH1541" s="9"/>
      <c r="AI1541" s="4"/>
      <c r="AJ1541" s="10"/>
      <c r="AK1541" s="4"/>
      <c r="AL1541" s="65"/>
      <c r="AM1541" s="10"/>
      <c r="AN1541" s="9"/>
      <c r="AO1541" s="7"/>
      <c r="AP1541" s="11"/>
      <c r="AQ1541" s="9"/>
      <c r="AR1541" s="8"/>
      <c r="AS1541" s="65"/>
      <c r="AT1541" s="12"/>
      <c r="AU1541" s="12"/>
      <c r="AV1541" s="22"/>
      <c r="AW1541" s="12"/>
      <c r="AX1541" s="12"/>
      <c r="AY1541" s="12"/>
      <c r="AZ1541" s="12"/>
      <c r="BA1541" s="12"/>
      <c r="BB1541" s="12"/>
      <c r="BC1541" s="12"/>
      <c r="BD1541" s="12"/>
      <c r="BE1541" s="12"/>
      <c r="BF1541" s="12"/>
      <c r="BG1541" s="12"/>
      <c r="BH1541" s="12"/>
      <c r="BI1541" s="12"/>
      <c r="BJ1541" s="12"/>
      <c r="BK1541" s="12"/>
      <c r="BL1541" s="12"/>
      <c r="BM1541" s="12"/>
      <c r="BN1541" s="12"/>
      <c r="BO1541" s="12"/>
      <c r="BP1541" s="12"/>
      <c r="BQ1541" s="12"/>
      <c r="BR1541" s="12"/>
      <c r="BS1541" s="12"/>
      <c r="BT1541" s="12"/>
      <c r="BU1541" s="12"/>
      <c r="BV1541" s="12"/>
      <c r="BW1541" s="12"/>
      <c r="BX1541" s="12"/>
      <c r="BY1541" s="12"/>
      <c r="BZ1541" s="12"/>
      <c r="CA1541" s="12"/>
      <c r="CB1541" s="12"/>
      <c r="CC1541" s="12"/>
      <c r="CD1541" s="12"/>
      <c r="CE1541" s="12"/>
      <c r="CF1541" s="12"/>
      <c r="CG1541" s="12"/>
      <c r="CH1541" s="12"/>
      <c r="CI1541" s="12"/>
      <c r="CJ1541" s="12"/>
      <c r="CK1541" s="12"/>
      <c r="CL1541" s="12"/>
      <c r="CM1541" s="12"/>
      <c r="CN1541" s="12"/>
      <c r="CO1541" s="12"/>
      <c r="CP1541" s="12"/>
      <c r="CQ1541" s="12"/>
      <c r="CR1541" s="12"/>
      <c r="CS1541" s="12"/>
      <c r="CT1541" s="12"/>
      <c r="CU1541" s="12"/>
      <c r="CV1541" s="12"/>
      <c r="CW1541" s="12"/>
      <c r="CX1541" s="12"/>
      <c r="CY1541" s="12"/>
      <c r="CZ1541" s="12"/>
      <c r="DA1541" s="12"/>
      <c r="DB1541" s="12"/>
      <c r="DC1541" s="12"/>
      <c r="DD1541" s="12"/>
      <c r="DE1541" s="12"/>
      <c r="DF1541" s="12"/>
      <c r="DG1541" s="12"/>
      <c r="DH1541" s="12"/>
      <c r="DI1541" s="12"/>
      <c r="DJ1541" s="12"/>
      <c r="DK1541" s="12"/>
      <c r="DL1541" s="12"/>
      <c r="DM1541" s="12"/>
      <c r="DN1541" s="12"/>
      <c r="DO1541" s="12"/>
      <c r="DP1541" s="12"/>
      <c r="DQ1541" s="12"/>
      <c r="DR1541" s="12"/>
      <c r="DS1541" s="12"/>
      <c r="DT1541" s="12"/>
      <c r="DU1541" s="12"/>
      <c r="DV1541" s="12"/>
      <c r="DW1541" s="12"/>
      <c r="DX1541" s="12"/>
      <c r="DY1541" s="12"/>
      <c r="DZ1541" s="12"/>
      <c r="EA1541" s="12"/>
      <c r="EB1541" s="12"/>
      <c r="EC1541" s="12"/>
      <c r="ED1541" s="12"/>
      <c r="EE1541" s="12"/>
      <c r="EF1541" s="12"/>
      <c r="EG1541" s="12"/>
      <c r="EH1541" s="12"/>
      <c r="EI1541" s="12"/>
      <c r="EJ1541" s="12"/>
      <c r="EK1541" s="12"/>
      <c r="EL1541" s="12"/>
      <c r="EM1541" s="12"/>
      <c r="EN1541" s="12"/>
      <c r="EO1541" s="12"/>
      <c r="EP1541" s="12"/>
      <c r="EQ1541" s="12"/>
      <c r="ER1541" s="12"/>
      <c r="ES1541" s="12"/>
      <c r="ET1541" s="12"/>
      <c r="EU1541" s="12"/>
      <c r="EV1541" s="12"/>
      <c r="EW1541" s="12"/>
      <c r="EX1541" s="12"/>
      <c r="EY1541" s="12"/>
      <c r="EZ1541" s="12"/>
      <c r="FA1541" s="12"/>
      <c r="FB1541" s="12"/>
      <c r="FC1541" s="12"/>
      <c r="FD1541" s="12"/>
      <c r="FE1541" s="12"/>
      <c r="FF1541" s="12"/>
      <c r="FG1541" s="12"/>
      <c r="FH1541" s="12"/>
      <c r="FI1541" s="12"/>
      <c r="FJ1541" s="12"/>
      <c r="FK1541" s="12"/>
      <c r="FL1541" s="12"/>
      <c r="FM1541" s="12"/>
      <c r="FN1541" s="12"/>
      <c r="FO1541" s="12"/>
      <c r="FP1541" s="12"/>
      <c r="FQ1541" s="12"/>
      <c r="FR1541" s="12"/>
      <c r="FS1541" s="12"/>
      <c r="FT1541" s="12"/>
      <c r="FU1541" s="12"/>
      <c r="FV1541" s="12"/>
      <c r="FW1541" s="12"/>
      <c r="FX1541" s="12"/>
      <c r="FY1541" s="12"/>
      <c r="FZ1541" s="12"/>
      <c r="GA1541" s="12"/>
      <c r="GB1541" s="12"/>
      <c r="GC1541" s="12"/>
      <c r="GD1541" s="12"/>
      <c r="GE1541" s="12"/>
      <c r="GF1541" s="12"/>
      <c r="GG1541" s="12"/>
      <c r="GH1541" s="12"/>
      <c r="GI1541" s="12"/>
      <c r="GJ1541" s="12"/>
      <c r="GK1541" s="12"/>
      <c r="GL1541" s="12"/>
      <c r="GM1541" s="12"/>
      <c r="GN1541" s="12"/>
      <c r="GO1541" s="12"/>
      <c r="GP1541" s="12"/>
      <c r="GQ1541" s="12"/>
      <c r="GR1541" s="12"/>
    </row>
    <row r="1542" spans="1:200" x14ac:dyDescent="0.2">
      <c r="A1542" s="79">
        <f t="shared" si="609"/>
        <v>44614</v>
      </c>
      <c r="B1542" s="80">
        <f t="shared" ca="1" si="610"/>
        <v>1273.5048899999999</v>
      </c>
      <c r="C1542" s="81">
        <f t="shared" si="611"/>
        <v>1000</v>
      </c>
      <c r="D1542" s="82">
        <f ca="1">IF(A1542&lt;$B$1,VLOOKUP(A1542,[1]DI!$A$4:$B$15000,2,FALSE),0)</f>
        <v>0.1065</v>
      </c>
      <c r="E1542" s="81">
        <f t="shared" ca="1" si="612"/>
        <v>4.0168000000000002E-4</v>
      </c>
      <c r="F1542" s="83">
        <f t="shared" si="607"/>
        <v>1.1679999999999999</v>
      </c>
      <c r="G1542" s="84">
        <f t="shared" ca="1" si="613"/>
        <v>1.0004691622399999</v>
      </c>
      <c r="H1542" s="81">
        <f ca="1">TRUNC(PRODUCT(G$10:G1541),15)</f>
        <v>1.2735048890618399</v>
      </c>
      <c r="I1542" s="81">
        <f t="shared" si="614"/>
        <v>1</v>
      </c>
      <c r="J1542" s="81">
        <f t="shared" ca="1" si="615"/>
        <v>1.2735048899999999</v>
      </c>
      <c r="K1542" s="81">
        <f t="shared" ca="1" si="616"/>
        <v>273.50488999999999</v>
      </c>
      <c r="L1542" s="85">
        <f>IF(VLOOKUP(A1542,$U$12:$AD$125,8)=VLOOKUP(A1541,$U$12:$AD$125,8),0,VLOOKUP(A1542,U$12:$AD$125,8))</f>
        <v>0</v>
      </c>
      <c r="M1542" s="86">
        <f>IF(L1542&gt;0,VLOOKUP(L1542,T$12:$AC$125,7),0)</f>
        <v>0</v>
      </c>
      <c r="N1542" s="81">
        <f t="shared" si="608"/>
        <v>0</v>
      </c>
      <c r="O1542" s="81">
        <f t="shared" ca="1" si="617"/>
        <v>273.50488999999999</v>
      </c>
      <c r="P1542" s="87" t="str">
        <f t="shared" si="618"/>
        <v>J=</v>
      </c>
      <c r="Q1542" s="88">
        <f t="shared" si="619"/>
        <v>44676</v>
      </c>
      <c r="R1542" s="7"/>
      <c r="S1542" s="7"/>
      <c r="T1542" s="7"/>
      <c r="U1542" s="7"/>
      <c r="V1542" s="7"/>
      <c r="W1542" s="7"/>
      <c r="X1542" s="7"/>
      <c r="Y1542" s="7"/>
      <c r="Z1542" s="7"/>
      <c r="AA1542" s="7"/>
      <c r="AB1542" s="7"/>
      <c r="AC1542" s="7"/>
      <c r="AD1542" s="7"/>
      <c r="AE1542" s="7"/>
      <c r="AF1542" s="65"/>
      <c r="AG1542" s="9"/>
      <c r="AH1542" s="9"/>
      <c r="AI1542" s="4"/>
      <c r="AJ1542" s="10"/>
      <c r="AK1542" s="4"/>
      <c r="AL1542" s="65"/>
      <c r="AM1542" s="10"/>
      <c r="AN1542" s="9"/>
      <c r="AO1542" s="7"/>
      <c r="AP1542" s="11"/>
      <c r="AQ1542" s="9"/>
      <c r="AR1542" s="8"/>
      <c r="AS1542" s="65"/>
      <c r="AT1542" s="12"/>
      <c r="AU1542" s="12"/>
      <c r="AV1542" s="22"/>
      <c r="AW1542" s="12"/>
      <c r="AX1542" s="12"/>
      <c r="AY1542" s="12"/>
      <c r="AZ1542" s="12"/>
      <c r="BA1542" s="12"/>
      <c r="BB1542" s="12"/>
      <c r="BC1542" s="12"/>
      <c r="BD1542" s="12"/>
      <c r="BE1542" s="12"/>
      <c r="BF1542" s="12"/>
      <c r="BG1542" s="12"/>
      <c r="BH1542" s="12"/>
      <c r="BI1542" s="12"/>
      <c r="BJ1542" s="12"/>
      <c r="BK1542" s="12"/>
      <c r="BL1542" s="12"/>
      <c r="BM1542" s="12"/>
      <c r="BN1542" s="12"/>
      <c r="BO1542" s="12"/>
      <c r="BP1542" s="12"/>
      <c r="BQ1542" s="12"/>
      <c r="BR1542" s="12"/>
      <c r="BS1542" s="12"/>
      <c r="BT1542" s="12"/>
      <c r="BU1542" s="12"/>
      <c r="BV1542" s="12"/>
      <c r="BW1542" s="12"/>
      <c r="BX1542" s="12"/>
      <c r="BY1542" s="12"/>
      <c r="BZ1542" s="12"/>
      <c r="CA1542" s="12"/>
      <c r="CB1542" s="12"/>
      <c r="CC1542" s="12"/>
      <c r="CD1542" s="12"/>
      <c r="CE1542" s="12"/>
      <c r="CF1542" s="12"/>
      <c r="CG1542" s="12"/>
      <c r="CH1542" s="12"/>
      <c r="CI1542" s="12"/>
      <c r="CJ1542" s="12"/>
      <c r="CK1542" s="12"/>
      <c r="CL1542" s="12"/>
      <c r="CM1542" s="12"/>
      <c r="CN1542" s="12"/>
      <c r="CO1542" s="12"/>
      <c r="CP1542" s="12"/>
      <c r="CQ1542" s="12"/>
      <c r="CR1542" s="12"/>
      <c r="CS1542" s="12"/>
      <c r="CT1542" s="12"/>
      <c r="CU1542" s="12"/>
      <c r="CV1542" s="12"/>
      <c r="CW1542" s="12"/>
      <c r="CX1542" s="12"/>
      <c r="CY1542" s="12"/>
      <c r="CZ1542" s="12"/>
      <c r="DA1542" s="12"/>
      <c r="DB1542" s="12"/>
      <c r="DC1542" s="12"/>
      <c r="DD1542" s="12"/>
      <c r="DE1542" s="12"/>
      <c r="DF1542" s="12"/>
      <c r="DG1542" s="12"/>
      <c r="DH1542" s="12"/>
      <c r="DI1542" s="12"/>
      <c r="DJ1542" s="12"/>
      <c r="DK1542" s="12"/>
      <c r="DL1542" s="12"/>
      <c r="DM1542" s="12"/>
      <c r="DN1542" s="12"/>
      <c r="DO1542" s="12"/>
      <c r="DP1542" s="12"/>
      <c r="DQ1542" s="12"/>
      <c r="DR1542" s="12"/>
      <c r="DS1542" s="12"/>
      <c r="DT1542" s="12"/>
      <c r="DU1542" s="12"/>
      <c r="DV1542" s="12"/>
      <c r="DW1542" s="12"/>
      <c r="DX1542" s="12"/>
      <c r="DY1542" s="12"/>
      <c r="DZ1542" s="12"/>
      <c r="EA1542" s="12"/>
      <c r="EB1542" s="12"/>
      <c r="EC1542" s="12"/>
      <c r="ED1542" s="12"/>
      <c r="EE1542" s="12"/>
      <c r="EF1542" s="12"/>
      <c r="EG1542" s="12"/>
      <c r="EH1542" s="12"/>
      <c r="EI1542" s="12"/>
      <c r="EJ1542" s="12"/>
      <c r="EK1542" s="12"/>
      <c r="EL1542" s="12"/>
      <c r="EM1542" s="12"/>
      <c r="EN1542" s="12"/>
      <c r="EO1542" s="12"/>
      <c r="EP1542" s="12"/>
      <c r="EQ1542" s="12"/>
      <c r="ER1542" s="12"/>
      <c r="ES1542" s="12"/>
      <c r="ET1542" s="12"/>
      <c r="EU1542" s="12"/>
      <c r="EV1542" s="12"/>
      <c r="EW1542" s="12"/>
      <c r="EX1542" s="12"/>
      <c r="EY1542" s="12"/>
      <c r="EZ1542" s="12"/>
      <c r="FA1542" s="12"/>
      <c r="FB1542" s="12"/>
      <c r="FC1542" s="12"/>
      <c r="FD1542" s="12"/>
      <c r="FE1542" s="12"/>
      <c r="FF1542" s="12"/>
      <c r="FG1542" s="12"/>
      <c r="FH1542" s="12"/>
      <c r="FI1542" s="12"/>
      <c r="FJ1542" s="12"/>
      <c r="FK1542" s="12"/>
      <c r="FL1542" s="12"/>
      <c r="FM1542" s="12"/>
      <c r="FN1542" s="12"/>
      <c r="FO1542" s="12"/>
      <c r="FP1542" s="12"/>
      <c r="FQ1542" s="12"/>
      <c r="FR1542" s="12"/>
      <c r="FS1542" s="12"/>
      <c r="FT1542" s="12"/>
      <c r="FU1542" s="12"/>
      <c r="FV1542" s="12"/>
      <c r="FW1542" s="12"/>
      <c r="FX1542" s="12"/>
      <c r="FY1542" s="12"/>
      <c r="FZ1542" s="12"/>
      <c r="GA1542" s="12"/>
      <c r="GB1542" s="12"/>
      <c r="GC1542" s="12"/>
      <c r="GD1542" s="12"/>
      <c r="GE1542" s="12"/>
      <c r="GF1542" s="12"/>
      <c r="GG1542" s="12"/>
      <c r="GH1542" s="12"/>
      <c r="GI1542" s="12"/>
      <c r="GJ1542" s="12"/>
      <c r="GK1542" s="12"/>
      <c r="GL1542" s="12"/>
      <c r="GM1542" s="12"/>
      <c r="GN1542" s="12"/>
      <c r="GO1542" s="12"/>
      <c r="GP1542" s="12"/>
      <c r="GQ1542" s="12"/>
      <c r="GR1542" s="12"/>
    </row>
    <row r="1543" spans="1:200" x14ac:dyDescent="0.2">
      <c r="A1543" s="79">
        <f t="shared" si="609"/>
        <v>44615</v>
      </c>
      <c r="B1543" s="80">
        <f t="shared" ca="1" si="610"/>
        <v>1274.1023700000001</v>
      </c>
      <c r="C1543" s="81">
        <f t="shared" si="611"/>
        <v>1000</v>
      </c>
      <c r="D1543" s="82">
        <f ca="1">IF(A1543&lt;$B$1,VLOOKUP(A1543,[1]DI!$A$4:$B$15000,2,FALSE),0)</f>
        <v>0.1065</v>
      </c>
      <c r="E1543" s="81">
        <f t="shared" ca="1" si="612"/>
        <v>4.0168000000000002E-4</v>
      </c>
      <c r="F1543" s="83">
        <f t="shared" si="607"/>
        <v>1.1679999999999999</v>
      </c>
      <c r="G1543" s="84">
        <f t="shared" ca="1" si="613"/>
        <v>1.0004691622399999</v>
      </c>
      <c r="H1543" s="81">
        <f ca="1">TRUNC(PRODUCT(G$10:G1542),15)</f>
        <v>1.2741023694682501</v>
      </c>
      <c r="I1543" s="81">
        <f t="shared" si="614"/>
        <v>1</v>
      </c>
      <c r="J1543" s="81">
        <f t="shared" ca="1" si="615"/>
        <v>1.27410237</v>
      </c>
      <c r="K1543" s="81">
        <f t="shared" ca="1" si="616"/>
        <v>274.10237000000001</v>
      </c>
      <c r="L1543" s="85">
        <f>IF(VLOOKUP(A1543,$U$12:$AD$125,8)=VLOOKUP(A1542,$U$12:$AD$125,8),0,VLOOKUP(A1543,U$12:$AD$125,8))</f>
        <v>0</v>
      </c>
      <c r="M1543" s="86">
        <f>IF(L1543&gt;0,VLOOKUP(L1543,T$12:$AC$125,7),0)</f>
        <v>0</v>
      </c>
      <c r="N1543" s="81">
        <f t="shared" si="608"/>
        <v>0</v>
      </c>
      <c r="O1543" s="81">
        <f t="shared" ca="1" si="617"/>
        <v>274.10237000000001</v>
      </c>
      <c r="P1543" s="87" t="str">
        <f t="shared" si="618"/>
        <v>J=</v>
      </c>
      <c r="Q1543" s="88">
        <f t="shared" si="619"/>
        <v>44676</v>
      </c>
      <c r="R1543" s="7"/>
      <c r="S1543" s="7"/>
      <c r="T1543" s="7"/>
      <c r="U1543" s="7"/>
      <c r="V1543" s="7"/>
      <c r="W1543" s="7"/>
      <c r="X1543" s="7"/>
      <c r="Y1543" s="7"/>
      <c r="Z1543" s="7"/>
      <c r="AA1543" s="7"/>
      <c r="AB1543" s="7"/>
      <c r="AC1543" s="7"/>
      <c r="AD1543" s="7"/>
      <c r="AE1543" s="7"/>
      <c r="AF1543" s="65"/>
      <c r="AG1543" s="9"/>
      <c r="AH1543" s="9"/>
      <c r="AI1543" s="4"/>
      <c r="AJ1543" s="10"/>
      <c r="AK1543" s="4"/>
      <c r="AL1543" s="65"/>
      <c r="AM1543" s="10"/>
      <c r="AN1543" s="9"/>
      <c r="AO1543" s="7"/>
      <c r="AP1543" s="11"/>
      <c r="AQ1543" s="9"/>
      <c r="AR1543" s="8"/>
      <c r="AS1543" s="65"/>
      <c r="AT1543" s="12"/>
      <c r="AU1543" s="12"/>
      <c r="AV1543" s="22"/>
      <c r="AW1543" s="12"/>
      <c r="AX1543" s="12"/>
      <c r="AY1543" s="12"/>
      <c r="AZ1543" s="12"/>
      <c r="BA1543" s="12"/>
      <c r="BB1543" s="12"/>
      <c r="BC1543" s="12"/>
      <c r="BD1543" s="12"/>
      <c r="BE1543" s="12"/>
      <c r="BF1543" s="12"/>
      <c r="BG1543" s="12"/>
      <c r="BH1543" s="12"/>
      <c r="BI1543" s="12"/>
      <c r="BJ1543" s="12"/>
      <c r="BK1543" s="12"/>
      <c r="BL1543" s="12"/>
      <c r="BM1543" s="12"/>
      <c r="BN1543" s="12"/>
      <c r="BO1543" s="12"/>
      <c r="BP1543" s="12"/>
      <c r="BQ1543" s="12"/>
      <c r="BR1543" s="12"/>
      <c r="BS1543" s="12"/>
      <c r="BT1543" s="12"/>
      <c r="BU1543" s="12"/>
      <c r="BV1543" s="12"/>
      <c r="BW1543" s="12"/>
      <c r="BX1543" s="12"/>
      <c r="BY1543" s="12"/>
      <c r="BZ1543" s="12"/>
      <c r="CA1543" s="12"/>
      <c r="CB1543" s="12"/>
      <c r="CC1543" s="12"/>
      <c r="CD1543" s="12"/>
      <c r="CE1543" s="12"/>
      <c r="CF1543" s="12"/>
      <c r="CG1543" s="12"/>
      <c r="CH1543" s="12"/>
      <c r="CI1543" s="12"/>
      <c r="CJ1543" s="12"/>
      <c r="CK1543" s="12"/>
      <c r="CL1543" s="12"/>
      <c r="CM1543" s="12"/>
      <c r="CN1543" s="12"/>
      <c r="CO1543" s="12"/>
      <c r="CP1543" s="12"/>
      <c r="CQ1543" s="12"/>
      <c r="CR1543" s="12"/>
      <c r="CS1543" s="12"/>
      <c r="CT1543" s="12"/>
      <c r="CU1543" s="12"/>
      <c r="CV1543" s="12"/>
      <c r="CW1543" s="12"/>
      <c r="CX1543" s="12"/>
      <c r="CY1543" s="12"/>
      <c r="CZ1543" s="12"/>
      <c r="DA1543" s="12"/>
      <c r="DB1543" s="12"/>
      <c r="DC1543" s="12"/>
      <c r="DD1543" s="12"/>
      <c r="DE1543" s="12"/>
      <c r="DF1543" s="12"/>
      <c r="DG1543" s="12"/>
      <c r="DH1543" s="12"/>
      <c r="DI1543" s="12"/>
      <c r="DJ1543" s="12"/>
      <c r="DK1543" s="12"/>
      <c r="DL1543" s="12"/>
      <c r="DM1543" s="12"/>
      <c r="DN1543" s="12"/>
      <c r="DO1543" s="12"/>
      <c r="DP1543" s="12"/>
      <c r="DQ1543" s="12"/>
      <c r="DR1543" s="12"/>
      <c r="DS1543" s="12"/>
      <c r="DT1543" s="12"/>
      <c r="DU1543" s="12"/>
      <c r="DV1543" s="12"/>
      <c r="DW1543" s="12"/>
      <c r="DX1543" s="12"/>
      <c r="DY1543" s="12"/>
      <c r="DZ1543" s="12"/>
      <c r="EA1543" s="12"/>
      <c r="EB1543" s="12"/>
      <c r="EC1543" s="12"/>
      <c r="ED1543" s="12"/>
      <c r="EE1543" s="12"/>
      <c r="EF1543" s="12"/>
      <c r="EG1543" s="12"/>
      <c r="EH1543" s="12"/>
      <c r="EI1543" s="12"/>
      <c r="EJ1543" s="12"/>
      <c r="EK1543" s="12"/>
      <c r="EL1543" s="12"/>
      <c r="EM1543" s="12"/>
      <c r="EN1543" s="12"/>
      <c r="EO1543" s="12"/>
      <c r="EP1543" s="12"/>
      <c r="EQ1543" s="12"/>
      <c r="ER1543" s="12"/>
      <c r="ES1543" s="12"/>
      <c r="ET1543" s="12"/>
      <c r="EU1543" s="12"/>
      <c r="EV1543" s="12"/>
      <c r="EW1543" s="12"/>
      <c r="EX1543" s="12"/>
      <c r="EY1543" s="12"/>
      <c r="EZ1543" s="12"/>
      <c r="FA1543" s="12"/>
      <c r="FB1543" s="12"/>
      <c r="FC1543" s="12"/>
      <c r="FD1543" s="12"/>
      <c r="FE1543" s="12"/>
      <c r="FF1543" s="12"/>
      <c r="FG1543" s="12"/>
      <c r="FH1543" s="12"/>
      <c r="FI1543" s="12"/>
      <c r="FJ1543" s="12"/>
      <c r="FK1543" s="12"/>
      <c r="FL1543" s="12"/>
      <c r="FM1543" s="12"/>
      <c r="FN1543" s="12"/>
      <c r="FO1543" s="12"/>
      <c r="FP1543" s="12"/>
      <c r="FQ1543" s="12"/>
      <c r="FR1543" s="12"/>
      <c r="FS1543" s="12"/>
      <c r="FT1543" s="12"/>
      <c r="FU1543" s="12"/>
      <c r="FV1543" s="12"/>
      <c r="FW1543" s="12"/>
      <c r="FX1543" s="12"/>
      <c r="FY1543" s="12"/>
      <c r="FZ1543" s="12"/>
      <c r="GA1543" s="12"/>
      <c r="GB1543" s="12"/>
      <c r="GC1543" s="12"/>
      <c r="GD1543" s="12"/>
      <c r="GE1543" s="12"/>
      <c r="GF1543" s="12"/>
      <c r="GG1543" s="12"/>
      <c r="GH1543" s="12"/>
      <c r="GI1543" s="12"/>
      <c r="GJ1543" s="12"/>
      <c r="GK1543" s="12"/>
      <c r="GL1543" s="12"/>
      <c r="GM1543" s="12"/>
      <c r="GN1543" s="12"/>
      <c r="GO1543" s="12"/>
      <c r="GP1543" s="12"/>
      <c r="GQ1543" s="12"/>
      <c r="GR1543" s="12"/>
    </row>
    <row r="1544" spans="1:200" x14ac:dyDescent="0.2">
      <c r="A1544" s="79">
        <f t="shared" si="609"/>
        <v>44616</v>
      </c>
      <c r="B1544" s="80">
        <f t="shared" ca="1" si="610"/>
        <v>1274.7001299999999</v>
      </c>
      <c r="C1544" s="81">
        <f t="shared" si="611"/>
        <v>1000</v>
      </c>
      <c r="D1544" s="82">
        <f ca="1">IF(A1544&lt;$B$1,VLOOKUP(A1544,[1]DI!$A$4:$B$15000,2,FALSE),0)</f>
        <v>0.1065</v>
      </c>
      <c r="E1544" s="81">
        <f t="shared" ca="1" si="612"/>
        <v>4.0168000000000002E-4</v>
      </c>
      <c r="F1544" s="83">
        <f t="shared" si="607"/>
        <v>1.1679999999999999</v>
      </c>
      <c r="G1544" s="84">
        <f t="shared" ca="1" si="613"/>
        <v>1.0004691622399999</v>
      </c>
      <c r="H1544" s="81">
        <f ca="1">TRUNC(PRODUCT(G$10:G1543),15)</f>
        <v>1.2747001301898899</v>
      </c>
      <c r="I1544" s="81">
        <f t="shared" si="614"/>
        <v>1</v>
      </c>
      <c r="J1544" s="81">
        <f t="shared" ca="1" si="615"/>
        <v>1.27470013</v>
      </c>
      <c r="K1544" s="81">
        <f t="shared" ca="1" si="616"/>
        <v>274.70013</v>
      </c>
      <c r="L1544" s="85">
        <f>IF(VLOOKUP(A1544,$U$12:$AD$125,8)=VLOOKUP(A1543,$U$12:$AD$125,8),0,VLOOKUP(A1544,U$12:$AD$125,8))</f>
        <v>0</v>
      </c>
      <c r="M1544" s="86">
        <f>IF(L1544&gt;0,VLOOKUP(L1544,T$12:$AC$125,7),0)</f>
        <v>0</v>
      </c>
      <c r="N1544" s="81">
        <f t="shared" si="608"/>
        <v>0</v>
      </c>
      <c r="O1544" s="81">
        <f t="shared" ca="1" si="617"/>
        <v>274.70013</v>
      </c>
      <c r="P1544" s="87" t="str">
        <f t="shared" si="618"/>
        <v>J=</v>
      </c>
      <c r="Q1544" s="88">
        <f t="shared" si="619"/>
        <v>44676</v>
      </c>
      <c r="R1544" s="7"/>
      <c r="S1544" s="7"/>
      <c r="T1544" s="7"/>
      <c r="U1544" s="7"/>
      <c r="V1544" s="7"/>
      <c r="W1544" s="7"/>
      <c r="X1544" s="7"/>
      <c r="Y1544" s="7"/>
      <c r="Z1544" s="7"/>
      <c r="AA1544" s="7"/>
      <c r="AB1544" s="7"/>
      <c r="AC1544" s="7"/>
      <c r="AD1544" s="7"/>
      <c r="AE1544" s="7"/>
      <c r="AF1544" s="65"/>
      <c r="AG1544" s="9"/>
      <c r="AH1544" s="9"/>
      <c r="AI1544" s="4"/>
      <c r="AJ1544" s="10"/>
      <c r="AK1544" s="4"/>
      <c r="AL1544" s="65"/>
      <c r="AM1544" s="10"/>
      <c r="AN1544" s="9"/>
      <c r="AO1544" s="7"/>
      <c r="AP1544" s="11"/>
      <c r="AQ1544" s="9"/>
      <c r="AR1544" s="8"/>
      <c r="AS1544" s="65"/>
      <c r="AT1544" s="12"/>
      <c r="AU1544" s="12"/>
      <c r="AV1544" s="22"/>
      <c r="AW1544" s="12"/>
      <c r="AX1544" s="12"/>
      <c r="AY1544" s="12"/>
      <c r="AZ1544" s="12"/>
      <c r="BA1544" s="12"/>
      <c r="BB1544" s="12"/>
      <c r="BC1544" s="12"/>
      <c r="BD1544" s="12"/>
      <c r="BE1544" s="12"/>
      <c r="BF1544" s="12"/>
      <c r="BG1544" s="12"/>
      <c r="BH1544" s="12"/>
      <c r="BI1544" s="12"/>
      <c r="BJ1544" s="12"/>
      <c r="BK1544" s="12"/>
      <c r="BL1544" s="12"/>
      <c r="BM1544" s="12"/>
      <c r="BN1544" s="12"/>
      <c r="BO1544" s="12"/>
      <c r="BP1544" s="12"/>
      <c r="BQ1544" s="12"/>
      <c r="BR1544" s="12"/>
      <c r="BS1544" s="12"/>
      <c r="BT1544" s="12"/>
      <c r="BU1544" s="12"/>
      <c r="BV1544" s="12"/>
      <c r="BW1544" s="12"/>
      <c r="BX1544" s="12"/>
      <c r="BY1544" s="12"/>
      <c r="BZ1544" s="12"/>
      <c r="CA1544" s="12"/>
      <c r="CB1544" s="12"/>
      <c r="CC1544" s="12"/>
      <c r="CD1544" s="12"/>
      <c r="CE1544" s="12"/>
      <c r="CF1544" s="12"/>
      <c r="CG1544" s="12"/>
      <c r="CH1544" s="12"/>
      <c r="CI1544" s="12"/>
      <c r="CJ1544" s="12"/>
      <c r="CK1544" s="12"/>
      <c r="CL1544" s="12"/>
      <c r="CM1544" s="12"/>
      <c r="CN1544" s="12"/>
      <c r="CO1544" s="12"/>
      <c r="CP1544" s="12"/>
      <c r="CQ1544" s="12"/>
      <c r="CR1544" s="12"/>
      <c r="CS1544" s="12"/>
      <c r="CT1544" s="12"/>
      <c r="CU1544" s="12"/>
      <c r="CV1544" s="12"/>
      <c r="CW1544" s="12"/>
      <c r="CX1544" s="12"/>
      <c r="CY1544" s="12"/>
      <c r="CZ1544" s="12"/>
      <c r="DA1544" s="12"/>
      <c r="DB1544" s="12"/>
      <c r="DC1544" s="12"/>
      <c r="DD1544" s="12"/>
      <c r="DE1544" s="12"/>
      <c r="DF1544" s="12"/>
      <c r="DG1544" s="12"/>
      <c r="DH1544" s="12"/>
      <c r="DI1544" s="12"/>
      <c r="DJ1544" s="12"/>
      <c r="DK1544" s="12"/>
      <c r="DL1544" s="12"/>
      <c r="DM1544" s="12"/>
      <c r="DN1544" s="12"/>
      <c r="DO1544" s="12"/>
      <c r="DP1544" s="12"/>
      <c r="DQ1544" s="12"/>
      <c r="DR1544" s="12"/>
      <c r="DS1544" s="12"/>
      <c r="DT1544" s="12"/>
      <c r="DU1544" s="12"/>
      <c r="DV1544" s="12"/>
      <c r="DW1544" s="12"/>
      <c r="DX1544" s="12"/>
      <c r="DY1544" s="12"/>
      <c r="DZ1544" s="12"/>
      <c r="EA1544" s="12"/>
      <c r="EB1544" s="12"/>
      <c r="EC1544" s="12"/>
      <c r="ED1544" s="12"/>
      <c r="EE1544" s="12"/>
      <c r="EF1544" s="12"/>
      <c r="EG1544" s="12"/>
      <c r="EH1544" s="12"/>
      <c r="EI1544" s="12"/>
      <c r="EJ1544" s="12"/>
      <c r="EK1544" s="12"/>
      <c r="EL1544" s="12"/>
      <c r="EM1544" s="12"/>
      <c r="EN1544" s="12"/>
      <c r="EO1544" s="12"/>
      <c r="EP1544" s="12"/>
      <c r="EQ1544" s="12"/>
      <c r="ER1544" s="12"/>
      <c r="ES1544" s="12"/>
      <c r="ET1544" s="12"/>
      <c r="EU1544" s="12"/>
      <c r="EV1544" s="12"/>
      <c r="EW1544" s="12"/>
      <c r="EX1544" s="12"/>
      <c r="EY1544" s="12"/>
      <c r="EZ1544" s="12"/>
      <c r="FA1544" s="12"/>
      <c r="FB1544" s="12"/>
      <c r="FC1544" s="12"/>
      <c r="FD1544" s="12"/>
      <c r="FE1544" s="12"/>
      <c r="FF1544" s="12"/>
      <c r="FG1544" s="12"/>
      <c r="FH1544" s="12"/>
      <c r="FI1544" s="12"/>
      <c r="FJ1544" s="12"/>
      <c r="FK1544" s="12"/>
      <c r="FL1544" s="12"/>
      <c r="FM1544" s="12"/>
      <c r="FN1544" s="12"/>
      <c r="FO1544" s="12"/>
      <c r="FP1544" s="12"/>
      <c r="FQ1544" s="12"/>
      <c r="FR1544" s="12"/>
      <c r="FS1544" s="12"/>
      <c r="FT1544" s="12"/>
      <c r="FU1544" s="12"/>
      <c r="FV1544" s="12"/>
      <c r="FW1544" s="12"/>
      <c r="FX1544" s="12"/>
      <c r="FY1544" s="12"/>
      <c r="FZ1544" s="12"/>
      <c r="GA1544" s="12"/>
      <c r="GB1544" s="12"/>
      <c r="GC1544" s="12"/>
      <c r="GD1544" s="12"/>
      <c r="GE1544" s="12"/>
      <c r="GF1544" s="12"/>
      <c r="GG1544" s="12"/>
      <c r="GH1544" s="12"/>
      <c r="GI1544" s="12"/>
      <c r="GJ1544" s="12"/>
      <c r="GK1544" s="12"/>
      <c r="GL1544" s="12"/>
      <c r="GM1544" s="12"/>
      <c r="GN1544" s="12"/>
      <c r="GO1544" s="12"/>
      <c r="GP1544" s="12"/>
      <c r="GQ1544" s="12"/>
      <c r="GR1544" s="12"/>
    </row>
    <row r="1545" spans="1:200" x14ac:dyDescent="0.2">
      <c r="A1545" s="79">
        <f t="shared" si="609"/>
        <v>44617</v>
      </c>
      <c r="B1545" s="80">
        <f t="shared" ca="1" si="610"/>
        <v>1275.29817</v>
      </c>
      <c r="C1545" s="81">
        <f t="shared" si="611"/>
        <v>1000</v>
      </c>
      <c r="D1545" s="82">
        <f ca="1">IF(A1545&lt;$B$1,VLOOKUP(A1545,[1]DI!$A$4:$B$15000,2,FALSE),0)</f>
        <v>0.1065</v>
      </c>
      <c r="E1545" s="81">
        <f t="shared" ca="1" si="612"/>
        <v>4.0168000000000002E-4</v>
      </c>
      <c r="F1545" s="83">
        <f t="shared" si="607"/>
        <v>1.1679999999999999</v>
      </c>
      <c r="G1545" s="84">
        <f t="shared" ca="1" si="613"/>
        <v>1.0004691622399999</v>
      </c>
      <c r="H1545" s="81">
        <f ca="1">TRUNC(PRODUCT(G$10:G1544),15)</f>
        <v>1.2752981713583</v>
      </c>
      <c r="I1545" s="81">
        <f t="shared" si="614"/>
        <v>1</v>
      </c>
      <c r="J1545" s="81">
        <f t="shared" ca="1" si="615"/>
        <v>1.2752981699999999</v>
      </c>
      <c r="K1545" s="81">
        <f t="shared" ca="1" si="616"/>
        <v>275.29817000000003</v>
      </c>
      <c r="L1545" s="85">
        <f>IF(VLOOKUP(A1545,$U$12:$AD$125,8)=VLOOKUP(A1544,$U$12:$AD$125,8),0,VLOOKUP(A1545,U$12:$AD$125,8))</f>
        <v>0</v>
      </c>
      <c r="M1545" s="86">
        <f>IF(L1545&gt;0,VLOOKUP(L1545,T$12:$AC$125,7),0)</f>
        <v>0</v>
      </c>
      <c r="N1545" s="81">
        <f t="shared" si="608"/>
        <v>0</v>
      </c>
      <c r="O1545" s="81">
        <f t="shared" ca="1" si="617"/>
        <v>275.29817000000003</v>
      </c>
      <c r="P1545" s="87" t="str">
        <f t="shared" si="618"/>
        <v>J=</v>
      </c>
      <c r="Q1545" s="88">
        <f t="shared" si="619"/>
        <v>44676</v>
      </c>
      <c r="R1545" s="7"/>
      <c r="S1545" s="7"/>
      <c r="T1545" s="7"/>
      <c r="U1545" s="7"/>
      <c r="V1545" s="7"/>
      <c r="W1545" s="7"/>
      <c r="X1545" s="7"/>
      <c r="Y1545" s="7"/>
      <c r="Z1545" s="7"/>
      <c r="AA1545" s="7"/>
      <c r="AB1545" s="7"/>
      <c r="AC1545" s="7"/>
      <c r="AD1545" s="7"/>
      <c r="AE1545" s="7"/>
      <c r="AF1545" s="65"/>
      <c r="AG1545" s="9"/>
      <c r="AH1545" s="9"/>
      <c r="AI1545" s="4"/>
      <c r="AJ1545" s="10"/>
      <c r="AK1545" s="4"/>
      <c r="AL1545" s="65"/>
      <c r="AM1545" s="10"/>
      <c r="AN1545" s="9"/>
      <c r="AO1545" s="7"/>
      <c r="AP1545" s="11"/>
      <c r="AQ1545" s="9"/>
      <c r="AR1545" s="8"/>
      <c r="AS1545" s="65"/>
      <c r="AT1545" s="12"/>
      <c r="AU1545" s="12"/>
      <c r="AV1545" s="22"/>
      <c r="AW1545" s="12"/>
      <c r="AX1545" s="12"/>
      <c r="AY1545" s="12"/>
      <c r="AZ1545" s="12"/>
      <c r="BA1545" s="12"/>
      <c r="BB1545" s="12"/>
      <c r="BC1545" s="12"/>
      <c r="BD1545" s="12"/>
      <c r="BE1545" s="12"/>
      <c r="BF1545" s="12"/>
      <c r="BG1545" s="12"/>
      <c r="BH1545" s="12"/>
      <c r="BI1545" s="12"/>
      <c r="BJ1545" s="12"/>
      <c r="BK1545" s="12"/>
      <c r="BL1545" s="12"/>
      <c r="BM1545" s="12"/>
      <c r="BN1545" s="12"/>
      <c r="BO1545" s="12"/>
      <c r="BP1545" s="12"/>
      <c r="BQ1545" s="12"/>
      <c r="BR1545" s="12"/>
      <c r="BS1545" s="12"/>
      <c r="BT1545" s="12"/>
      <c r="BU1545" s="12"/>
      <c r="BV1545" s="12"/>
      <c r="BW1545" s="12"/>
      <c r="BX1545" s="12"/>
      <c r="BY1545" s="12"/>
      <c r="BZ1545" s="12"/>
      <c r="CA1545" s="12"/>
      <c r="CB1545" s="12"/>
      <c r="CC1545" s="12"/>
      <c r="CD1545" s="12"/>
      <c r="CE1545" s="12"/>
      <c r="CF1545" s="12"/>
      <c r="CG1545" s="12"/>
      <c r="CH1545" s="12"/>
      <c r="CI1545" s="12"/>
      <c r="CJ1545" s="12"/>
      <c r="CK1545" s="12"/>
      <c r="CL1545" s="12"/>
      <c r="CM1545" s="12"/>
      <c r="CN1545" s="12"/>
      <c r="CO1545" s="12"/>
      <c r="CP1545" s="12"/>
      <c r="CQ1545" s="12"/>
      <c r="CR1545" s="12"/>
      <c r="CS1545" s="12"/>
      <c r="CT1545" s="12"/>
      <c r="CU1545" s="12"/>
      <c r="CV1545" s="12"/>
      <c r="CW1545" s="12"/>
      <c r="CX1545" s="12"/>
      <c r="CY1545" s="12"/>
      <c r="CZ1545" s="12"/>
      <c r="DA1545" s="12"/>
      <c r="DB1545" s="12"/>
      <c r="DC1545" s="12"/>
      <c r="DD1545" s="12"/>
      <c r="DE1545" s="12"/>
      <c r="DF1545" s="12"/>
      <c r="DG1545" s="12"/>
      <c r="DH1545" s="12"/>
      <c r="DI1545" s="12"/>
      <c r="DJ1545" s="12"/>
      <c r="DK1545" s="12"/>
      <c r="DL1545" s="12"/>
      <c r="DM1545" s="12"/>
      <c r="DN1545" s="12"/>
      <c r="DO1545" s="12"/>
      <c r="DP1545" s="12"/>
      <c r="DQ1545" s="12"/>
      <c r="DR1545" s="12"/>
      <c r="DS1545" s="12"/>
      <c r="DT1545" s="12"/>
      <c r="DU1545" s="12"/>
      <c r="DV1545" s="12"/>
      <c r="DW1545" s="12"/>
      <c r="DX1545" s="12"/>
      <c r="DY1545" s="12"/>
      <c r="DZ1545" s="12"/>
      <c r="EA1545" s="12"/>
      <c r="EB1545" s="12"/>
      <c r="EC1545" s="12"/>
      <c r="ED1545" s="12"/>
      <c r="EE1545" s="12"/>
      <c r="EF1545" s="12"/>
      <c r="EG1545" s="12"/>
      <c r="EH1545" s="12"/>
      <c r="EI1545" s="12"/>
      <c r="EJ1545" s="12"/>
      <c r="EK1545" s="12"/>
      <c r="EL1545" s="12"/>
      <c r="EM1545" s="12"/>
      <c r="EN1545" s="12"/>
      <c r="EO1545" s="12"/>
      <c r="EP1545" s="12"/>
      <c r="EQ1545" s="12"/>
      <c r="ER1545" s="12"/>
      <c r="ES1545" s="12"/>
      <c r="ET1545" s="12"/>
      <c r="EU1545" s="12"/>
      <c r="EV1545" s="12"/>
      <c r="EW1545" s="12"/>
      <c r="EX1545" s="12"/>
      <c r="EY1545" s="12"/>
      <c r="EZ1545" s="12"/>
      <c r="FA1545" s="12"/>
      <c r="FB1545" s="12"/>
      <c r="FC1545" s="12"/>
      <c r="FD1545" s="12"/>
      <c r="FE1545" s="12"/>
      <c r="FF1545" s="12"/>
      <c r="FG1545" s="12"/>
      <c r="FH1545" s="12"/>
      <c r="FI1545" s="12"/>
      <c r="FJ1545" s="12"/>
      <c r="FK1545" s="12"/>
      <c r="FL1545" s="12"/>
      <c r="FM1545" s="12"/>
      <c r="FN1545" s="12"/>
      <c r="FO1545" s="12"/>
      <c r="FP1545" s="12"/>
      <c r="FQ1545" s="12"/>
      <c r="FR1545" s="12"/>
      <c r="FS1545" s="12"/>
      <c r="FT1545" s="12"/>
      <c r="FU1545" s="12"/>
      <c r="FV1545" s="12"/>
      <c r="FW1545" s="12"/>
      <c r="FX1545" s="12"/>
      <c r="FY1545" s="12"/>
      <c r="FZ1545" s="12"/>
      <c r="GA1545" s="12"/>
      <c r="GB1545" s="12"/>
      <c r="GC1545" s="12"/>
      <c r="GD1545" s="12"/>
      <c r="GE1545" s="12"/>
      <c r="GF1545" s="12"/>
      <c r="GG1545" s="12"/>
      <c r="GH1545" s="12"/>
      <c r="GI1545" s="12"/>
      <c r="GJ1545" s="12"/>
      <c r="GK1545" s="12"/>
      <c r="GL1545" s="12"/>
      <c r="GM1545" s="12"/>
      <c r="GN1545" s="12"/>
      <c r="GO1545" s="12"/>
      <c r="GP1545" s="12"/>
      <c r="GQ1545" s="12"/>
      <c r="GR1545" s="12"/>
    </row>
    <row r="1546" spans="1:200" x14ac:dyDescent="0.2">
      <c r="A1546" s="79">
        <f t="shared" si="609"/>
        <v>44618</v>
      </c>
      <c r="B1546" s="80">
        <f t="shared" ca="1" si="610"/>
        <v>1275.8964900000001</v>
      </c>
      <c r="C1546" s="81">
        <f t="shared" si="611"/>
        <v>1000</v>
      </c>
      <c r="D1546" s="82">
        <f ca="1">IF(A1546&lt;$B$1,VLOOKUP(A1546,[1]DI!$A$4:$B$15000,2,FALSE),0)</f>
        <v>0</v>
      </c>
      <c r="E1546" s="81">
        <f t="shared" ca="1" si="612"/>
        <v>0</v>
      </c>
      <c r="F1546" s="83">
        <f t="shared" ref="F1546:F1609" si="620">IF(A1546&gt;$H$2,$I$3,$I$2)</f>
        <v>1.1679999999999999</v>
      </c>
      <c r="G1546" s="84">
        <f t="shared" ca="1" si="613"/>
        <v>1</v>
      </c>
      <c r="H1546" s="81">
        <f ca="1">TRUNC(PRODUCT(G$10:G1545),15)</f>
        <v>1.27589649310505</v>
      </c>
      <c r="I1546" s="81">
        <f t="shared" si="614"/>
        <v>1</v>
      </c>
      <c r="J1546" s="81">
        <f t="shared" ca="1" si="615"/>
        <v>1.27589649</v>
      </c>
      <c r="K1546" s="81">
        <f t="shared" ca="1" si="616"/>
        <v>275.89648999999997</v>
      </c>
      <c r="L1546" s="85">
        <f>IF(VLOOKUP(A1546,$U$12:$AD$125,8)=VLOOKUP(A1545,$U$12:$AD$125,8),0,VLOOKUP(A1546,U$12:$AD$125,8))</f>
        <v>0</v>
      </c>
      <c r="M1546" s="86">
        <f>IF(L1546&gt;0,VLOOKUP(L1546,T$12:$AC$125,7),0)</f>
        <v>0</v>
      </c>
      <c r="N1546" s="81">
        <f t="shared" si="608"/>
        <v>0</v>
      </c>
      <c r="O1546" s="81">
        <f t="shared" ca="1" si="617"/>
        <v>275.89648999999997</v>
      </c>
      <c r="P1546" s="87" t="str">
        <f t="shared" si="618"/>
        <v>J=</v>
      </c>
      <c r="Q1546" s="88">
        <f t="shared" si="619"/>
        <v>44676</v>
      </c>
      <c r="R1546" s="7"/>
      <c r="S1546" s="7"/>
      <c r="T1546" s="7"/>
      <c r="U1546" s="7"/>
      <c r="V1546" s="7"/>
      <c r="W1546" s="7"/>
      <c r="X1546" s="7"/>
      <c r="Y1546" s="7"/>
      <c r="Z1546" s="7"/>
      <c r="AA1546" s="7"/>
      <c r="AB1546" s="7"/>
      <c r="AC1546" s="7"/>
      <c r="AD1546" s="7"/>
      <c r="AE1546" s="7"/>
      <c r="AF1546" s="65"/>
      <c r="AG1546" s="9"/>
      <c r="AH1546" s="9"/>
      <c r="AI1546" s="4"/>
      <c r="AJ1546" s="10"/>
      <c r="AK1546" s="4"/>
      <c r="AL1546" s="65"/>
      <c r="AM1546" s="10"/>
      <c r="AN1546" s="9"/>
      <c r="AO1546" s="7"/>
      <c r="AP1546" s="11"/>
      <c r="AQ1546" s="9"/>
      <c r="AR1546" s="8"/>
      <c r="AS1546" s="65"/>
      <c r="AT1546" s="12"/>
      <c r="AU1546" s="12"/>
      <c r="AV1546" s="22"/>
      <c r="AW1546" s="12"/>
      <c r="AX1546" s="12"/>
      <c r="AY1546" s="12"/>
      <c r="AZ1546" s="12"/>
      <c r="BA1546" s="12"/>
      <c r="BB1546" s="12"/>
      <c r="BC1546" s="12"/>
      <c r="BD1546" s="12"/>
      <c r="BE1546" s="12"/>
      <c r="BF1546" s="12"/>
      <c r="BG1546" s="12"/>
      <c r="BH1546" s="12"/>
      <c r="BI1546" s="12"/>
      <c r="BJ1546" s="12"/>
      <c r="BK1546" s="12"/>
      <c r="BL1546" s="12"/>
      <c r="BM1546" s="12"/>
      <c r="BN1546" s="12"/>
      <c r="BO1546" s="12"/>
      <c r="BP1546" s="12"/>
      <c r="BQ1546" s="12"/>
      <c r="BR1546" s="12"/>
      <c r="BS1546" s="12"/>
      <c r="BT1546" s="12"/>
      <c r="BU1546" s="12"/>
      <c r="BV1546" s="12"/>
      <c r="BW1546" s="12"/>
      <c r="BX1546" s="12"/>
      <c r="BY1546" s="12"/>
      <c r="BZ1546" s="12"/>
      <c r="CA1546" s="12"/>
      <c r="CB1546" s="12"/>
      <c r="CC1546" s="12"/>
      <c r="CD1546" s="12"/>
      <c r="CE1546" s="12"/>
      <c r="CF1546" s="12"/>
      <c r="CG1546" s="12"/>
      <c r="CH1546" s="12"/>
      <c r="CI1546" s="12"/>
      <c r="CJ1546" s="12"/>
      <c r="CK1546" s="12"/>
      <c r="CL1546" s="12"/>
      <c r="CM1546" s="12"/>
      <c r="CN1546" s="12"/>
      <c r="CO1546" s="12"/>
      <c r="CP1546" s="12"/>
      <c r="CQ1546" s="12"/>
      <c r="CR1546" s="12"/>
      <c r="CS1546" s="12"/>
      <c r="CT1546" s="12"/>
      <c r="CU1546" s="12"/>
      <c r="CV1546" s="12"/>
      <c r="CW1546" s="12"/>
      <c r="CX1546" s="12"/>
      <c r="CY1546" s="12"/>
      <c r="CZ1546" s="12"/>
      <c r="DA1546" s="12"/>
      <c r="DB1546" s="12"/>
      <c r="DC1546" s="12"/>
      <c r="DD1546" s="12"/>
      <c r="DE1546" s="12"/>
      <c r="DF1546" s="12"/>
      <c r="DG1546" s="12"/>
      <c r="DH1546" s="12"/>
      <c r="DI1546" s="12"/>
      <c r="DJ1546" s="12"/>
      <c r="DK1546" s="12"/>
      <c r="DL1546" s="12"/>
      <c r="DM1546" s="12"/>
      <c r="DN1546" s="12"/>
      <c r="DO1546" s="12"/>
      <c r="DP1546" s="12"/>
      <c r="DQ1546" s="12"/>
      <c r="DR1546" s="12"/>
      <c r="DS1546" s="12"/>
      <c r="DT1546" s="12"/>
      <c r="DU1546" s="12"/>
      <c r="DV1546" s="12"/>
      <c r="DW1546" s="12"/>
      <c r="DX1546" s="12"/>
      <c r="DY1546" s="12"/>
      <c r="DZ1546" s="12"/>
      <c r="EA1546" s="12"/>
      <c r="EB1546" s="12"/>
      <c r="EC1546" s="12"/>
      <c r="ED1546" s="12"/>
      <c r="EE1546" s="12"/>
      <c r="EF1546" s="12"/>
      <c r="EG1546" s="12"/>
      <c r="EH1546" s="12"/>
      <c r="EI1546" s="12"/>
      <c r="EJ1546" s="12"/>
      <c r="EK1546" s="12"/>
      <c r="EL1546" s="12"/>
      <c r="EM1546" s="12"/>
      <c r="EN1546" s="12"/>
      <c r="EO1546" s="12"/>
      <c r="EP1546" s="12"/>
      <c r="EQ1546" s="12"/>
      <c r="ER1546" s="12"/>
      <c r="ES1546" s="12"/>
      <c r="ET1546" s="12"/>
      <c r="EU1546" s="12"/>
      <c r="EV1546" s="12"/>
      <c r="EW1546" s="12"/>
      <c r="EX1546" s="12"/>
      <c r="EY1546" s="12"/>
      <c r="EZ1546" s="12"/>
      <c r="FA1546" s="12"/>
      <c r="FB1546" s="12"/>
      <c r="FC1546" s="12"/>
      <c r="FD1546" s="12"/>
      <c r="FE1546" s="12"/>
      <c r="FF1546" s="12"/>
      <c r="FG1546" s="12"/>
      <c r="FH1546" s="12"/>
      <c r="FI1546" s="12"/>
      <c r="FJ1546" s="12"/>
      <c r="FK1546" s="12"/>
      <c r="FL1546" s="12"/>
      <c r="FM1546" s="12"/>
      <c r="FN1546" s="12"/>
      <c r="FO1546" s="12"/>
      <c r="FP1546" s="12"/>
      <c r="FQ1546" s="12"/>
      <c r="FR1546" s="12"/>
      <c r="FS1546" s="12"/>
      <c r="FT1546" s="12"/>
      <c r="FU1546" s="12"/>
      <c r="FV1546" s="12"/>
      <c r="FW1546" s="12"/>
      <c r="FX1546" s="12"/>
      <c r="FY1546" s="12"/>
      <c r="FZ1546" s="12"/>
      <c r="GA1546" s="12"/>
      <c r="GB1546" s="12"/>
      <c r="GC1546" s="12"/>
      <c r="GD1546" s="12"/>
      <c r="GE1546" s="12"/>
      <c r="GF1546" s="12"/>
      <c r="GG1546" s="12"/>
      <c r="GH1546" s="12"/>
      <c r="GI1546" s="12"/>
      <c r="GJ1546" s="12"/>
      <c r="GK1546" s="12"/>
      <c r="GL1546" s="12"/>
      <c r="GM1546" s="12"/>
      <c r="GN1546" s="12"/>
      <c r="GO1546" s="12"/>
      <c r="GP1546" s="12"/>
      <c r="GQ1546" s="12"/>
      <c r="GR1546" s="12"/>
    </row>
    <row r="1547" spans="1:200" x14ac:dyDescent="0.2">
      <c r="A1547" s="79">
        <f t="shared" si="609"/>
        <v>44619</v>
      </c>
      <c r="B1547" s="80">
        <f t="shared" ca="1" si="610"/>
        <v>1275.8964900000001</v>
      </c>
      <c r="C1547" s="81">
        <f t="shared" si="611"/>
        <v>1000</v>
      </c>
      <c r="D1547" s="82">
        <f ca="1">IF(A1547&lt;$B$1,VLOOKUP(A1547,[1]DI!$A$4:$B$15000,2,FALSE),0)</f>
        <v>0</v>
      </c>
      <c r="E1547" s="81">
        <f t="shared" ca="1" si="612"/>
        <v>0</v>
      </c>
      <c r="F1547" s="83">
        <f t="shared" si="620"/>
        <v>1.1679999999999999</v>
      </c>
      <c r="G1547" s="84">
        <f t="shared" ca="1" si="613"/>
        <v>1</v>
      </c>
      <c r="H1547" s="81">
        <f ca="1">TRUNC(PRODUCT(G$10:G1546),15)</f>
        <v>1.27589649310505</v>
      </c>
      <c r="I1547" s="81">
        <f t="shared" si="614"/>
        <v>1</v>
      </c>
      <c r="J1547" s="81">
        <f t="shared" ca="1" si="615"/>
        <v>1.27589649</v>
      </c>
      <c r="K1547" s="81">
        <f t="shared" ca="1" si="616"/>
        <v>275.89648999999997</v>
      </c>
      <c r="L1547" s="85">
        <f>IF(VLOOKUP(A1547,$U$12:$AD$125,8)=VLOOKUP(A1546,$U$12:$AD$125,8),0,VLOOKUP(A1547,U$12:$AD$125,8))</f>
        <v>0</v>
      </c>
      <c r="M1547" s="86">
        <f>IF(L1547&gt;0,VLOOKUP(L1547,T$12:$AC$125,7),0)</f>
        <v>0</v>
      </c>
      <c r="N1547" s="81">
        <f t="shared" ref="N1547:N1610" si="621">IF(M1547&gt;0,(C1547*M1547),0)</f>
        <v>0</v>
      </c>
      <c r="O1547" s="81">
        <f t="shared" ca="1" si="617"/>
        <v>275.89648999999997</v>
      </c>
      <c r="P1547" s="87" t="str">
        <f t="shared" si="618"/>
        <v>J=</v>
      </c>
      <c r="Q1547" s="88">
        <f t="shared" si="619"/>
        <v>44676</v>
      </c>
      <c r="R1547" s="7"/>
      <c r="S1547" s="7"/>
      <c r="T1547" s="7"/>
      <c r="U1547" s="7"/>
      <c r="V1547" s="7"/>
      <c r="W1547" s="7"/>
      <c r="X1547" s="7"/>
      <c r="Y1547" s="7"/>
      <c r="Z1547" s="7"/>
      <c r="AA1547" s="7"/>
      <c r="AB1547" s="7"/>
      <c r="AC1547" s="7"/>
      <c r="AD1547" s="7"/>
      <c r="AE1547" s="7"/>
      <c r="AF1547" s="65"/>
      <c r="AG1547" s="9"/>
      <c r="AH1547" s="9"/>
      <c r="AI1547" s="4"/>
      <c r="AJ1547" s="10"/>
      <c r="AK1547" s="4"/>
      <c r="AL1547" s="65"/>
      <c r="AM1547" s="10"/>
      <c r="AN1547" s="9"/>
      <c r="AO1547" s="7"/>
      <c r="AP1547" s="11"/>
      <c r="AQ1547" s="9"/>
      <c r="AR1547" s="8"/>
      <c r="AS1547" s="65"/>
      <c r="AT1547" s="12"/>
      <c r="AU1547" s="12"/>
      <c r="AV1547" s="22"/>
      <c r="AW1547" s="12"/>
      <c r="AX1547" s="12"/>
      <c r="AY1547" s="12"/>
      <c r="AZ1547" s="12"/>
      <c r="BA1547" s="12"/>
      <c r="BB1547" s="12"/>
      <c r="BC1547" s="12"/>
      <c r="BD1547" s="12"/>
      <c r="BE1547" s="12"/>
      <c r="BF1547" s="12"/>
      <c r="BG1547" s="12"/>
      <c r="BH1547" s="12"/>
      <c r="BI1547" s="12"/>
      <c r="BJ1547" s="12"/>
      <c r="BK1547" s="12"/>
      <c r="BL1547" s="12"/>
      <c r="BM1547" s="12"/>
      <c r="BN1547" s="12"/>
      <c r="BO1547" s="12"/>
      <c r="BP1547" s="12"/>
      <c r="BQ1547" s="12"/>
      <c r="BR1547" s="12"/>
      <c r="BS1547" s="12"/>
      <c r="BT1547" s="12"/>
      <c r="BU1547" s="12"/>
      <c r="BV1547" s="12"/>
      <c r="BW1547" s="12"/>
      <c r="BX1547" s="12"/>
      <c r="BY1547" s="12"/>
      <c r="BZ1547" s="12"/>
      <c r="CA1547" s="12"/>
      <c r="CB1547" s="12"/>
      <c r="CC1547" s="12"/>
      <c r="CD1547" s="12"/>
      <c r="CE1547" s="12"/>
      <c r="CF1547" s="12"/>
      <c r="CG1547" s="12"/>
      <c r="CH1547" s="12"/>
      <c r="CI1547" s="12"/>
      <c r="CJ1547" s="12"/>
      <c r="CK1547" s="12"/>
      <c r="CL1547" s="12"/>
      <c r="CM1547" s="12"/>
      <c r="CN1547" s="12"/>
      <c r="CO1547" s="12"/>
      <c r="CP1547" s="12"/>
      <c r="CQ1547" s="12"/>
      <c r="CR1547" s="12"/>
      <c r="CS1547" s="12"/>
      <c r="CT1547" s="12"/>
      <c r="CU1547" s="12"/>
      <c r="CV1547" s="12"/>
      <c r="CW1547" s="12"/>
      <c r="CX1547" s="12"/>
      <c r="CY1547" s="12"/>
      <c r="CZ1547" s="12"/>
      <c r="DA1547" s="12"/>
      <c r="DB1547" s="12"/>
      <c r="DC1547" s="12"/>
      <c r="DD1547" s="12"/>
      <c r="DE1547" s="12"/>
      <c r="DF1547" s="12"/>
      <c r="DG1547" s="12"/>
      <c r="DH1547" s="12"/>
      <c r="DI1547" s="12"/>
      <c r="DJ1547" s="12"/>
      <c r="DK1547" s="12"/>
      <c r="DL1547" s="12"/>
      <c r="DM1547" s="12"/>
      <c r="DN1547" s="12"/>
      <c r="DO1547" s="12"/>
      <c r="DP1547" s="12"/>
      <c r="DQ1547" s="12"/>
      <c r="DR1547" s="12"/>
      <c r="DS1547" s="12"/>
      <c r="DT1547" s="12"/>
      <c r="DU1547" s="12"/>
      <c r="DV1547" s="12"/>
      <c r="DW1547" s="12"/>
      <c r="DX1547" s="12"/>
      <c r="DY1547" s="12"/>
      <c r="DZ1547" s="12"/>
      <c r="EA1547" s="12"/>
      <c r="EB1547" s="12"/>
      <c r="EC1547" s="12"/>
      <c r="ED1547" s="12"/>
      <c r="EE1547" s="12"/>
      <c r="EF1547" s="12"/>
      <c r="EG1547" s="12"/>
      <c r="EH1547" s="12"/>
      <c r="EI1547" s="12"/>
      <c r="EJ1547" s="12"/>
      <c r="EK1547" s="12"/>
      <c r="EL1547" s="12"/>
      <c r="EM1547" s="12"/>
      <c r="EN1547" s="12"/>
      <c r="EO1547" s="12"/>
      <c r="EP1547" s="12"/>
      <c r="EQ1547" s="12"/>
      <c r="ER1547" s="12"/>
      <c r="ES1547" s="12"/>
      <c r="ET1547" s="12"/>
      <c r="EU1547" s="12"/>
      <c r="EV1547" s="12"/>
      <c r="EW1547" s="12"/>
      <c r="EX1547" s="12"/>
      <c r="EY1547" s="12"/>
      <c r="EZ1547" s="12"/>
      <c r="FA1547" s="12"/>
      <c r="FB1547" s="12"/>
      <c r="FC1547" s="12"/>
      <c r="FD1547" s="12"/>
      <c r="FE1547" s="12"/>
      <c r="FF1547" s="12"/>
      <c r="FG1547" s="12"/>
      <c r="FH1547" s="12"/>
      <c r="FI1547" s="12"/>
      <c r="FJ1547" s="12"/>
      <c r="FK1547" s="12"/>
      <c r="FL1547" s="12"/>
      <c r="FM1547" s="12"/>
      <c r="FN1547" s="12"/>
      <c r="FO1547" s="12"/>
      <c r="FP1547" s="12"/>
      <c r="FQ1547" s="12"/>
      <c r="FR1547" s="12"/>
      <c r="FS1547" s="12"/>
      <c r="FT1547" s="12"/>
      <c r="FU1547" s="12"/>
      <c r="FV1547" s="12"/>
      <c r="FW1547" s="12"/>
      <c r="FX1547" s="12"/>
      <c r="FY1547" s="12"/>
      <c r="FZ1547" s="12"/>
      <c r="GA1547" s="12"/>
      <c r="GB1547" s="12"/>
      <c r="GC1547" s="12"/>
      <c r="GD1547" s="12"/>
      <c r="GE1547" s="12"/>
      <c r="GF1547" s="12"/>
      <c r="GG1547" s="12"/>
      <c r="GH1547" s="12"/>
      <c r="GI1547" s="12"/>
      <c r="GJ1547" s="12"/>
      <c r="GK1547" s="12"/>
      <c r="GL1547" s="12"/>
      <c r="GM1547" s="12"/>
      <c r="GN1547" s="12"/>
      <c r="GO1547" s="12"/>
      <c r="GP1547" s="12"/>
      <c r="GQ1547" s="12"/>
      <c r="GR1547" s="12"/>
    </row>
    <row r="1548" spans="1:200" x14ac:dyDescent="0.2">
      <c r="A1548" s="79">
        <f t="shared" si="609"/>
        <v>44620</v>
      </c>
      <c r="B1548" s="80">
        <f t="shared" ca="1" si="610"/>
        <v>1275.8964900000001</v>
      </c>
      <c r="C1548" s="81">
        <f t="shared" si="611"/>
        <v>1000</v>
      </c>
      <c r="D1548" s="82">
        <f ca="1">IF(A1548&lt;$B$1,VLOOKUP(A1548,[1]DI!$A$4:$B$15000,2,FALSE),0)</f>
        <v>0</v>
      </c>
      <c r="E1548" s="81">
        <f t="shared" ca="1" si="612"/>
        <v>0</v>
      </c>
      <c r="F1548" s="83">
        <f t="shared" si="620"/>
        <v>1.1679999999999999</v>
      </c>
      <c r="G1548" s="84">
        <f t="shared" ca="1" si="613"/>
        <v>1</v>
      </c>
      <c r="H1548" s="81">
        <f ca="1">TRUNC(PRODUCT(G$10:G1547),15)</f>
        <v>1.27589649310505</v>
      </c>
      <c r="I1548" s="81">
        <f t="shared" si="614"/>
        <v>1</v>
      </c>
      <c r="J1548" s="81">
        <f t="shared" ca="1" si="615"/>
        <v>1.27589649</v>
      </c>
      <c r="K1548" s="81">
        <f t="shared" ca="1" si="616"/>
        <v>275.89648999999997</v>
      </c>
      <c r="L1548" s="85">
        <f>IF(VLOOKUP(A1548,$U$12:$AD$125,8)=VLOOKUP(A1547,$U$12:$AD$125,8),0,VLOOKUP(A1548,U$12:$AD$125,8))</f>
        <v>0</v>
      </c>
      <c r="M1548" s="86">
        <f>IF(L1548&gt;0,VLOOKUP(L1548,T$12:$AC$125,7),0)</f>
        <v>0</v>
      </c>
      <c r="N1548" s="81">
        <f t="shared" si="621"/>
        <v>0</v>
      </c>
      <c r="O1548" s="81">
        <f t="shared" ca="1" si="617"/>
        <v>275.89648999999997</v>
      </c>
      <c r="P1548" s="87" t="str">
        <f t="shared" si="618"/>
        <v>J=</v>
      </c>
      <c r="Q1548" s="88">
        <f t="shared" si="619"/>
        <v>44676</v>
      </c>
      <c r="R1548" s="7"/>
      <c r="S1548" s="7"/>
      <c r="T1548" s="7"/>
      <c r="U1548" s="7"/>
      <c r="V1548" s="7"/>
      <c r="W1548" s="7"/>
      <c r="X1548" s="7"/>
      <c r="Y1548" s="7"/>
      <c r="Z1548" s="7"/>
      <c r="AA1548" s="7"/>
      <c r="AB1548" s="7"/>
      <c r="AC1548" s="7"/>
      <c r="AD1548" s="7"/>
      <c r="AE1548" s="7"/>
      <c r="AF1548" s="65"/>
      <c r="AG1548" s="9"/>
      <c r="AH1548" s="9"/>
      <c r="AI1548" s="4"/>
      <c r="AJ1548" s="10"/>
      <c r="AK1548" s="4"/>
      <c r="AL1548" s="65"/>
      <c r="AM1548" s="10"/>
      <c r="AN1548" s="9"/>
      <c r="AO1548" s="7"/>
      <c r="AP1548" s="11"/>
      <c r="AQ1548" s="9"/>
      <c r="AR1548" s="8"/>
      <c r="AS1548" s="65"/>
      <c r="AT1548" s="12"/>
      <c r="AU1548" s="12"/>
      <c r="AV1548" s="22"/>
      <c r="AW1548" s="12"/>
      <c r="AX1548" s="12"/>
      <c r="AY1548" s="12"/>
      <c r="AZ1548" s="12"/>
      <c r="BA1548" s="12"/>
      <c r="BB1548" s="12"/>
      <c r="BC1548" s="12"/>
      <c r="BD1548" s="12"/>
      <c r="BE1548" s="12"/>
      <c r="BF1548" s="12"/>
      <c r="BG1548" s="12"/>
      <c r="BH1548" s="12"/>
      <c r="BI1548" s="12"/>
      <c r="BJ1548" s="12"/>
      <c r="BK1548" s="12"/>
      <c r="BL1548" s="12"/>
      <c r="BM1548" s="12"/>
      <c r="BN1548" s="12"/>
      <c r="BO1548" s="12"/>
      <c r="BP1548" s="12"/>
      <c r="BQ1548" s="12"/>
      <c r="BR1548" s="12"/>
      <c r="BS1548" s="12"/>
      <c r="BT1548" s="12"/>
      <c r="BU1548" s="12"/>
      <c r="BV1548" s="12"/>
      <c r="BW1548" s="12"/>
      <c r="BX1548" s="12"/>
      <c r="BY1548" s="12"/>
      <c r="BZ1548" s="12"/>
      <c r="CA1548" s="12"/>
      <c r="CB1548" s="12"/>
      <c r="CC1548" s="12"/>
      <c r="CD1548" s="12"/>
      <c r="CE1548" s="12"/>
      <c r="CF1548" s="12"/>
      <c r="CG1548" s="12"/>
      <c r="CH1548" s="12"/>
      <c r="CI1548" s="12"/>
      <c r="CJ1548" s="12"/>
      <c r="CK1548" s="12"/>
      <c r="CL1548" s="12"/>
      <c r="CM1548" s="12"/>
      <c r="CN1548" s="12"/>
      <c r="CO1548" s="12"/>
      <c r="CP1548" s="12"/>
      <c r="CQ1548" s="12"/>
      <c r="CR1548" s="12"/>
      <c r="CS1548" s="12"/>
      <c r="CT1548" s="12"/>
      <c r="CU1548" s="12"/>
      <c r="CV1548" s="12"/>
      <c r="CW1548" s="12"/>
      <c r="CX1548" s="12"/>
      <c r="CY1548" s="12"/>
      <c r="CZ1548" s="12"/>
      <c r="DA1548" s="12"/>
      <c r="DB1548" s="12"/>
      <c r="DC1548" s="12"/>
      <c r="DD1548" s="12"/>
      <c r="DE1548" s="12"/>
      <c r="DF1548" s="12"/>
      <c r="DG1548" s="12"/>
      <c r="DH1548" s="12"/>
      <c r="DI1548" s="12"/>
      <c r="DJ1548" s="12"/>
      <c r="DK1548" s="12"/>
      <c r="DL1548" s="12"/>
      <c r="DM1548" s="12"/>
      <c r="DN1548" s="12"/>
      <c r="DO1548" s="12"/>
      <c r="DP1548" s="12"/>
      <c r="DQ1548" s="12"/>
      <c r="DR1548" s="12"/>
      <c r="DS1548" s="12"/>
      <c r="DT1548" s="12"/>
      <c r="DU1548" s="12"/>
      <c r="DV1548" s="12"/>
      <c r="DW1548" s="12"/>
      <c r="DX1548" s="12"/>
      <c r="DY1548" s="12"/>
      <c r="DZ1548" s="12"/>
      <c r="EA1548" s="12"/>
      <c r="EB1548" s="12"/>
      <c r="EC1548" s="12"/>
      <c r="ED1548" s="12"/>
      <c r="EE1548" s="12"/>
      <c r="EF1548" s="12"/>
      <c r="EG1548" s="12"/>
      <c r="EH1548" s="12"/>
      <c r="EI1548" s="12"/>
      <c r="EJ1548" s="12"/>
      <c r="EK1548" s="12"/>
      <c r="EL1548" s="12"/>
      <c r="EM1548" s="12"/>
      <c r="EN1548" s="12"/>
      <c r="EO1548" s="12"/>
      <c r="EP1548" s="12"/>
      <c r="EQ1548" s="12"/>
      <c r="ER1548" s="12"/>
      <c r="ES1548" s="12"/>
      <c r="ET1548" s="12"/>
      <c r="EU1548" s="12"/>
      <c r="EV1548" s="12"/>
      <c r="EW1548" s="12"/>
      <c r="EX1548" s="12"/>
      <c r="EY1548" s="12"/>
      <c r="EZ1548" s="12"/>
      <c r="FA1548" s="12"/>
      <c r="FB1548" s="12"/>
      <c r="FC1548" s="12"/>
      <c r="FD1548" s="12"/>
      <c r="FE1548" s="12"/>
      <c r="FF1548" s="12"/>
      <c r="FG1548" s="12"/>
      <c r="FH1548" s="12"/>
      <c r="FI1548" s="12"/>
      <c r="FJ1548" s="12"/>
      <c r="FK1548" s="12"/>
      <c r="FL1548" s="12"/>
      <c r="FM1548" s="12"/>
      <c r="FN1548" s="12"/>
      <c r="FO1548" s="12"/>
      <c r="FP1548" s="12"/>
      <c r="FQ1548" s="12"/>
      <c r="FR1548" s="12"/>
      <c r="FS1548" s="12"/>
      <c r="FT1548" s="12"/>
      <c r="FU1548" s="12"/>
      <c r="FV1548" s="12"/>
      <c r="FW1548" s="12"/>
      <c r="FX1548" s="12"/>
      <c r="FY1548" s="12"/>
      <c r="FZ1548" s="12"/>
      <c r="GA1548" s="12"/>
      <c r="GB1548" s="12"/>
      <c r="GC1548" s="12"/>
      <c r="GD1548" s="12"/>
      <c r="GE1548" s="12"/>
      <c r="GF1548" s="12"/>
      <c r="GG1548" s="12"/>
      <c r="GH1548" s="12"/>
      <c r="GI1548" s="12"/>
      <c r="GJ1548" s="12"/>
      <c r="GK1548" s="12"/>
      <c r="GL1548" s="12"/>
      <c r="GM1548" s="12"/>
      <c r="GN1548" s="12"/>
      <c r="GO1548" s="12"/>
      <c r="GP1548" s="12"/>
      <c r="GQ1548" s="12"/>
      <c r="GR1548" s="12"/>
    </row>
    <row r="1549" spans="1:200" x14ac:dyDescent="0.2">
      <c r="A1549" s="79">
        <f t="shared" si="609"/>
        <v>44621</v>
      </c>
      <c r="B1549" s="80">
        <f t="shared" ca="1" si="610"/>
        <v>1275.8964900000001</v>
      </c>
      <c r="C1549" s="81">
        <f t="shared" si="611"/>
        <v>1000</v>
      </c>
      <c r="D1549" s="82">
        <f ca="1">IF(A1549&lt;$B$1,VLOOKUP(A1549,[1]DI!$A$4:$B$15000,2,FALSE),0)</f>
        <v>0</v>
      </c>
      <c r="E1549" s="81">
        <f t="shared" ca="1" si="612"/>
        <v>0</v>
      </c>
      <c r="F1549" s="83">
        <f t="shared" si="620"/>
        <v>1.1679999999999999</v>
      </c>
      <c r="G1549" s="84">
        <f t="shared" ca="1" si="613"/>
        <v>1</v>
      </c>
      <c r="H1549" s="81">
        <f ca="1">TRUNC(PRODUCT(G$10:G1548),15)</f>
        <v>1.27589649310505</v>
      </c>
      <c r="I1549" s="81">
        <f t="shared" si="614"/>
        <v>1</v>
      </c>
      <c r="J1549" s="81">
        <f t="shared" ca="1" si="615"/>
        <v>1.27589649</v>
      </c>
      <c r="K1549" s="81">
        <f t="shared" ca="1" si="616"/>
        <v>275.89648999999997</v>
      </c>
      <c r="L1549" s="85">
        <f>IF(VLOOKUP(A1549,$U$12:$AD$125,8)=VLOOKUP(A1548,$U$12:$AD$125,8),0,VLOOKUP(A1549,U$12:$AD$125,8))</f>
        <v>0</v>
      </c>
      <c r="M1549" s="86">
        <f>IF(L1549&gt;0,VLOOKUP(L1549,T$12:$AC$125,7),0)</f>
        <v>0</v>
      </c>
      <c r="N1549" s="81">
        <f t="shared" si="621"/>
        <v>0</v>
      </c>
      <c r="O1549" s="81">
        <f t="shared" ca="1" si="617"/>
        <v>275.89648999999997</v>
      </c>
      <c r="P1549" s="87" t="str">
        <f t="shared" si="618"/>
        <v>J=</v>
      </c>
      <c r="Q1549" s="88">
        <f t="shared" si="619"/>
        <v>44676</v>
      </c>
      <c r="R1549" s="7"/>
      <c r="S1549" s="7"/>
      <c r="T1549" s="7"/>
      <c r="U1549" s="7"/>
      <c r="V1549" s="7"/>
      <c r="W1549" s="7"/>
      <c r="X1549" s="7"/>
      <c r="Y1549" s="7"/>
      <c r="Z1549" s="7"/>
      <c r="AA1549" s="7"/>
      <c r="AB1549" s="7"/>
      <c r="AC1549" s="7"/>
      <c r="AD1549" s="7"/>
      <c r="AE1549" s="7"/>
      <c r="AF1549" s="65"/>
      <c r="AG1549" s="9"/>
      <c r="AH1549" s="9"/>
      <c r="AI1549" s="4"/>
      <c r="AJ1549" s="10"/>
      <c r="AK1549" s="4"/>
      <c r="AL1549" s="65"/>
      <c r="AM1549" s="10"/>
      <c r="AN1549" s="9"/>
      <c r="AO1549" s="7"/>
      <c r="AP1549" s="11"/>
      <c r="AQ1549" s="9"/>
      <c r="AR1549" s="8"/>
      <c r="AS1549" s="65"/>
      <c r="AT1549" s="12"/>
      <c r="AU1549" s="12"/>
      <c r="AV1549" s="22"/>
      <c r="AW1549" s="12"/>
      <c r="AX1549" s="12"/>
      <c r="AY1549" s="12"/>
      <c r="AZ1549" s="12"/>
      <c r="BA1549" s="12"/>
      <c r="BB1549" s="12"/>
      <c r="BC1549" s="12"/>
      <c r="BD1549" s="12"/>
      <c r="BE1549" s="12"/>
      <c r="BF1549" s="12"/>
      <c r="BG1549" s="12"/>
      <c r="BH1549" s="12"/>
      <c r="BI1549" s="12"/>
      <c r="BJ1549" s="12"/>
      <c r="BK1549" s="12"/>
      <c r="BL1549" s="12"/>
      <c r="BM1549" s="12"/>
      <c r="BN1549" s="12"/>
      <c r="BO1549" s="12"/>
      <c r="BP1549" s="12"/>
      <c r="BQ1549" s="12"/>
      <c r="BR1549" s="12"/>
      <c r="BS1549" s="12"/>
      <c r="BT1549" s="12"/>
      <c r="BU1549" s="12"/>
      <c r="BV1549" s="12"/>
      <c r="BW1549" s="12"/>
      <c r="BX1549" s="12"/>
      <c r="BY1549" s="12"/>
      <c r="BZ1549" s="12"/>
      <c r="CA1549" s="12"/>
      <c r="CB1549" s="12"/>
      <c r="CC1549" s="12"/>
      <c r="CD1549" s="12"/>
      <c r="CE1549" s="12"/>
      <c r="CF1549" s="12"/>
      <c r="CG1549" s="12"/>
      <c r="CH1549" s="12"/>
      <c r="CI1549" s="12"/>
      <c r="CJ1549" s="12"/>
      <c r="CK1549" s="12"/>
      <c r="CL1549" s="12"/>
      <c r="CM1549" s="12"/>
      <c r="CN1549" s="12"/>
      <c r="CO1549" s="12"/>
      <c r="CP1549" s="12"/>
      <c r="CQ1549" s="12"/>
      <c r="CR1549" s="12"/>
      <c r="CS1549" s="12"/>
      <c r="CT1549" s="12"/>
      <c r="CU1549" s="12"/>
      <c r="CV1549" s="12"/>
      <c r="CW1549" s="12"/>
      <c r="CX1549" s="12"/>
      <c r="CY1549" s="12"/>
      <c r="CZ1549" s="12"/>
      <c r="DA1549" s="12"/>
      <c r="DB1549" s="12"/>
      <c r="DC1549" s="12"/>
      <c r="DD1549" s="12"/>
      <c r="DE1549" s="12"/>
      <c r="DF1549" s="12"/>
      <c r="DG1549" s="12"/>
      <c r="DH1549" s="12"/>
      <c r="DI1549" s="12"/>
      <c r="DJ1549" s="12"/>
      <c r="DK1549" s="12"/>
      <c r="DL1549" s="12"/>
      <c r="DM1549" s="12"/>
      <c r="DN1549" s="12"/>
      <c r="DO1549" s="12"/>
      <c r="DP1549" s="12"/>
      <c r="DQ1549" s="12"/>
      <c r="DR1549" s="12"/>
      <c r="DS1549" s="12"/>
      <c r="DT1549" s="12"/>
      <c r="DU1549" s="12"/>
      <c r="DV1549" s="12"/>
      <c r="DW1549" s="12"/>
      <c r="DX1549" s="12"/>
      <c r="DY1549" s="12"/>
      <c r="DZ1549" s="12"/>
      <c r="EA1549" s="12"/>
      <c r="EB1549" s="12"/>
      <c r="EC1549" s="12"/>
      <c r="ED1549" s="12"/>
      <c r="EE1549" s="12"/>
      <c r="EF1549" s="12"/>
      <c r="EG1549" s="12"/>
      <c r="EH1549" s="12"/>
      <c r="EI1549" s="12"/>
      <c r="EJ1549" s="12"/>
      <c r="EK1549" s="12"/>
      <c r="EL1549" s="12"/>
      <c r="EM1549" s="12"/>
      <c r="EN1549" s="12"/>
      <c r="EO1549" s="12"/>
      <c r="EP1549" s="12"/>
      <c r="EQ1549" s="12"/>
      <c r="ER1549" s="12"/>
      <c r="ES1549" s="12"/>
      <c r="ET1549" s="12"/>
      <c r="EU1549" s="12"/>
      <c r="EV1549" s="12"/>
      <c r="EW1549" s="12"/>
      <c r="EX1549" s="12"/>
      <c r="EY1549" s="12"/>
      <c r="EZ1549" s="12"/>
      <c r="FA1549" s="12"/>
      <c r="FB1549" s="12"/>
      <c r="FC1549" s="12"/>
      <c r="FD1549" s="12"/>
      <c r="FE1549" s="12"/>
      <c r="FF1549" s="12"/>
      <c r="FG1549" s="12"/>
      <c r="FH1549" s="12"/>
      <c r="FI1549" s="12"/>
      <c r="FJ1549" s="12"/>
      <c r="FK1549" s="12"/>
      <c r="FL1549" s="12"/>
      <c r="FM1549" s="12"/>
      <c r="FN1549" s="12"/>
      <c r="FO1549" s="12"/>
      <c r="FP1549" s="12"/>
      <c r="FQ1549" s="12"/>
      <c r="FR1549" s="12"/>
      <c r="FS1549" s="12"/>
      <c r="FT1549" s="12"/>
      <c r="FU1549" s="12"/>
      <c r="FV1549" s="12"/>
      <c r="FW1549" s="12"/>
      <c r="FX1549" s="12"/>
      <c r="FY1549" s="12"/>
      <c r="FZ1549" s="12"/>
      <c r="GA1549" s="12"/>
      <c r="GB1549" s="12"/>
      <c r="GC1549" s="12"/>
      <c r="GD1549" s="12"/>
      <c r="GE1549" s="12"/>
      <c r="GF1549" s="12"/>
      <c r="GG1549" s="12"/>
      <c r="GH1549" s="12"/>
      <c r="GI1549" s="12"/>
      <c r="GJ1549" s="12"/>
      <c r="GK1549" s="12"/>
      <c r="GL1549" s="12"/>
      <c r="GM1549" s="12"/>
      <c r="GN1549" s="12"/>
      <c r="GO1549" s="12"/>
      <c r="GP1549" s="12"/>
      <c r="GQ1549" s="12"/>
      <c r="GR1549" s="12"/>
    </row>
    <row r="1550" spans="1:200" x14ac:dyDescent="0.2">
      <c r="A1550" s="79">
        <f t="shared" ref="A1550:A1613" si="622">(A1549+1)</f>
        <v>44622</v>
      </c>
      <c r="B1550" s="80">
        <f t="shared" ca="1" si="610"/>
        <v>1275.8964900000001</v>
      </c>
      <c r="C1550" s="81">
        <f t="shared" si="611"/>
        <v>1000</v>
      </c>
      <c r="D1550" s="82">
        <f ca="1">IF(A1550&lt;$B$1,VLOOKUP(A1550,[1]DI!$A$4:$B$15000,2,FALSE),0)</f>
        <v>0.1065</v>
      </c>
      <c r="E1550" s="81">
        <f t="shared" ca="1" si="612"/>
        <v>4.0168000000000002E-4</v>
      </c>
      <c r="F1550" s="83">
        <f t="shared" si="620"/>
        <v>1.1679999999999999</v>
      </c>
      <c r="G1550" s="84">
        <f t="shared" ca="1" si="613"/>
        <v>1.0004691622399999</v>
      </c>
      <c r="H1550" s="81">
        <f ca="1">TRUNC(PRODUCT(G$10:G1549),15)</f>
        <v>1.27589649310505</v>
      </c>
      <c r="I1550" s="81">
        <f t="shared" si="614"/>
        <v>1</v>
      </c>
      <c r="J1550" s="81">
        <f t="shared" ca="1" si="615"/>
        <v>1.27589649</v>
      </c>
      <c r="K1550" s="81">
        <f t="shared" ca="1" si="616"/>
        <v>275.89648999999997</v>
      </c>
      <c r="L1550" s="85">
        <f>IF(VLOOKUP(A1550,$U$12:$AD$125,8)=VLOOKUP(A1549,$U$12:$AD$125,8),0,VLOOKUP(A1550,U$12:$AD$125,8))</f>
        <v>0</v>
      </c>
      <c r="M1550" s="86">
        <f>IF(L1550&gt;0,VLOOKUP(L1550,T$12:$AC$125,7),0)</f>
        <v>0</v>
      </c>
      <c r="N1550" s="81">
        <f t="shared" si="621"/>
        <v>0</v>
      </c>
      <c r="O1550" s="81">
        <f t="shared" ca="1" si="617"/>
        <v>275.89648999999997</v>
      </c>
      <c r="P1550" s="87" t="str">
        <f t="shared" si="618"/>
        <v>J=</v>
      </c>
      <c r="Q1550" s="88">
        <f t="shared" si="619"/>
        <v>44676</v>
      </c>
      <c r="R1550" s="7"/>
      <c r="S1550" s="7"/>
      <c r="T1550" s="7"/>
      <c r="U1550" s="7"/>
      <c r="V1550" s="7"/>
      <c r="W1550" s="7"/>
      <c r="X1550" s="7"/>
      <c r="Y1550" s="7"/>
      <c r="Z1550" s="7"/>
      <c r="AA1550" s="7"/>
      <c r="AB1550" s="7"/>
      <c r="AC1550" s="7"/>
      <c r="AD1550" s="7"/>
      <c r="AE1550" s="7"/>
      <c r="AF1550" s="65"/>
      <c r="AG1550" s="9"/>
      <c r="AH1550" s="9"/>
      <c r="AI1550" s="4"/>
      <c r="AJ1550" s="10"/>
      <c r="AK1550" s="4"/>
      <c r="AL1550" s="65"/>
      <c r="AM1550" s="10"/>
      <c r="AN1550" s="9"/>
      <c r="AO1550" s="7"/>
      <c r="AP1550" s="11"/>
      <c r="AQ1550" s="9"/>
      <c r="AR1550" s="8"/>
      <c r="AS1550" s="65"/>
      <c r="AT1550" s="12"/>
      <c r="AU1550" s="12"/>
      <c r="AV1550" s="22"/>
      <c r="AW1550" s="12"/>
      <c r="AX1550" s="12"/>
      <c r="AY1550" s="12"/>
      <c r="AZ1550" s="12"/>
      <c r="BA1550" s="12"/>
      <c r="BB1550" s="12"/>
      <c r="BC1550" s="12"/>
      <c r="BD1550" s="12"/>
      <c r="BE1550" s="12"/>
      <c r="BF1550" s="12"/>
      <c r="BG1550" s="12"/>
      <c r="BH1550" s="12"/>
      <c r="BI1550" s="12"/>
      <c r="BJ1550" s="12"/>
      <c r="BK1550" s="12"/>
      <c r="BL1550" s="12"/>
      <c r="BM1550" s="12"/>
      <c r="BN1550" s="12"/>
      <c r="BO1550" s="12"/>
      <c r="BP1550" s="12"/>
      <c r="BQ1550" s="12"/>
      <c r="BR1550" s="12"/>
      <c r="BS1550" s="12"/>
      <c r="BT1550" s="12"/>
      <c r="BU1550" s="12"/>
      <c r="BV1550" s="12"/>
      <c r="BW1550" s="12"/>
      <c r="BX1550" s="12"/>
      <c r="BY1550" s="12"/>
      <c r="BZ1550" s="12"/>
      <c r="CA1550" s="12"/>
      <c r="CB1550" s="12"/>
      <c r="CC1550" s="12"/>
      <c r="CD1550" s="12"/>
      <c r="CE1550" s="12"/>
      <c r="CF1550" s="12"/>
      <c r="CG1550" s="12"/>
      <c r="CH1550" s="12"/>
      <c r="CI1550" s="12"/>
      <c r="CJ1550" s="12"/>
      <c r="CK1550" s="12"/>
      <c r="CL1550" s="12"/>
      <c r="CM1550" s="12"/>
      <c r="CN1550" s="12"/>
      <c r="CO1550" s="12"/>
      <c r="CP1550" s="12"/>
      <c r="CQ1550" s="12"/>
      <c r="CR1550" s="12"/>
      <c r="CS1550" s="12"/>
      <c r="CT1550" s="12"/>
      <c r="CU1550" s="12"/>
      <c r="CV1550" s="12"/>
      <c r="CW1550" s="12"/>
      <c r="CX1550" s="12"/>
      <c r="CY1550" s="12"/>
      <c r="CZ1550" s="12"/>
      <c r="DA1550" s="12"/>
      <c r="DB1550" s="12"/>
      <c r="DC1550" s="12"/>
      <c r="DD1550" s="12"/>
      <c r="DE1550" s="12"/>
      <c r="DF1550" s="12"/>
      <c r="DG1550" s="12"/>
      <c r="DH1550" s="12"/>
      <c r="DI1550" s="12"/>
      <c r="DJ1550" s="12"/>
      <c r="DK1550" s="12"/>
      <c r="DL1550" s="12"/>
      <c r="DM1550" s="12"/>
      <c r="DN1550" s="12"/>
      <c r="DO1550" s="12"/>
      <c r="DP1550" s="12"/>
      <c r="DQ1550" s="12"/>
      <c r="DR1550" s="12"/>
      <c r="DS1550" s="12"/>
      <c r="DT1550" s="12"/>
      <c r="DU1550" s="12"/>
      <c r="DV1550" s="12"/>
      <c r="DW1550" s="12"/>
      <c r="DX1550" s="12"/>
      <c r="DY1550" s="12"/>
      <c r="DZ1550" s="12"/>
      <c r="EA1550" s="12"/>
      <c r="EB1550" s="12"/>
      <c r="EC1550" s="12"/>
      <c r="ED1550" s="12"/>
      <c r="EE1550" s="12"/>
      <c r="EF1550" s="12"/>
      <c r="EG1550" s="12"/>
      <c r="EH1550" s="12"/>
      <c r="EI1550" s="12"/>
      <c r="EJ1550" s="12"/>
      <c r="EK1550" s="12"/>
      <c r="EL1550" s="12"/>
      <c r="EM1550" s="12"/>
      <c r="EN1550" s="12"/>
      <c r="EO1550" s="12"/>
      <c r="EP1550" s="12"/>
      <c r="EQ1550" s="12"/>
      <c r="ER1550" s="12"/>
      <c r="ES1550" s="12"/>
      <c r="ET1550" s="12"/>
      <c r="EU1550" s="12"/>
      <c r="EV1550" s="12"/>
      <c r="EW1550" s="12"/>
      <c r="EX1550" s="12"/>
      <c r="EY1550" s="12"/>
      <c r="EZ1550" s="12"/>
      <c r="FA1550" s="12"/>
      <c r="FB1550" s="12"/>
      <c r="FC1550" s="12"/>
      <c r="FD1550" s="12"/>
      <c r="FE1550" s="12"/>
      <c r="FF1550" s="12"/>
      <c r="FG1550" s="12"/>
      <c r="FH1550" s="12"/>
      <c r="FI1550" s="12"/>
      <c r="FJ1550" s="12"/>
      <c r="FK1550" s="12"/>
      <c r="FL1550" s="12"/>
      <c r="FM1550" s="12"/>
      <c r="FN1550" s="12"/>
      <c r="FO1550" s="12"/>
      <c r="FP1550" s="12"/>
      <c r="FQ1550" s="12"/>
      <c r="FR1550" s="12"/>
      <c r="FS1550" s="12"/>
      <c r="FT1550" s="12"/>
      <c r="FU1550" s="12"/>
      <c r="FV1550" s="12"/>
      <c r="FW1550" s="12"/>
      <c r="FX1550" s="12"/>
      <c r="FY1550" s="12"/>
      <c r="FZ1550" s="12"/>
      <c r="GA1550" s="12"/>
      <c r="GB1550" s="12"/>
      <c r="GC1550" s="12"/>
      <c r="GD1550" s="12"/>
      <c r="GE1550" s="12"/>
      <c r="GF1550" s="12"/>
      <c r="GG1550" s="12"/>
      <c r="GH1550" s="12"/>
      <c r="GI1550" s="12"/>
      <c r="GJ1550" s="12"/>
      <c r="GK1550" s="12"/>
      <c r="GL1550" s="12"/>
      <c r="GM1550" s="12"/>
      <c r="GN1550" s="12"/>
      <c r="GO1550" s="12"/>
      <c r="GP1550" s="12"/>
      <c r="GQ1550" s="12"/>
      <c r="GR1550" s="12"/>
    </row>
    <row r="1551" spans="1:200" x14ac:dyDescent="0.2">
      <c r="A1551" s="79">
        <f t="shared" si="622"/>
        <v>44623</v>
      </c>
      <c r="B1551" s="80">
        <f t="shared" ca="1" si="610"/>
        <v>1276.4951000000001</v>
      </c>
      <c r="C1551" s="81">
        <f t="shared" si="611"/>
        <v>1000</v>
      </c>
      <c r="D1551" s="82">
        <f ca="1">IF(A1551&lt;$B$1,VLOOKUP(A1551,[1]DI!$A$4:$B$15000,2,FALSE),0)</f>
        <v>0.1065</v>
      </c>
      <c r="E1551" s="81">
        <f t="shared" ca="1" si="612"/>
        <v>4.0168000000000002E-4</v>
      </c>
      <c r="F1551" s="83">
        <f t="shared" si="620"/>
        <v>1.1679999999999999</v>
      </c>
      <c r="G1551" s="84">
        <f t="shared" ca="1" si="613"/>
        <v>1.0004691622399999</v>
      </c>
      <c r="H1551" s="81">
        <f ca="1">TRUNC(PRODUCT(G$10:G1550),15)</f>
        <v>1.27649509556176</v>
      </c>
      <c r="I1551" s="81">
        <f t="shared" si="614"/>
        <v>1</v>
      </c>
      <c r="J1551" s="81">
        <f t="shared" ca="1" si="615"/>
        <v>1.2764951</v>
      </c>
      <c r="K1551" s="81">
        <f t="shared" ca="1" si="616"/>
        <v>276.49509999999998</v>
      </c>
      <c r="L1551" s="85">
        <f>IF(VLOOKUP(A1551,$U$12:$AD$125,8)=VLOOKUP(A1550,$U$12:$AD$125,8),0,VLOOKUP(A1551,U$12:$AD$125,8))</f>
        <v>0</v>
      </c>
      <c r="M1551" s="86">
        <f>IF(L1551&gt;0,VLOOKUP(L1551,T$12:$AC$125,7),0)</f>
        <v>0</v>
      </c>
      <c r="N1551" s="81">
        <f t="shared" si="621"/>
        <v>0</v>
      </c>
      <c r="O1551" s="81">
        <f t="shared" ca="1" si="617"/>
        <v>276.49509999999998</v>
      </c>
      <c r="P1551" s="87" t="str">
        <f t="shared" si="618"/>
        <v>J=</v>
      </c>
      <c r="Q1551" s="88">
        <f t="shared" si="619"/>
        <v>44676</v>
      </c>
      <c r="R1551" s="7"/>
      <c r="S1551" s="7"/>
      <c r="T1551" s="7"/>
      <c r="U1551" s="7"/>
      <c r="V1551" s="7"/>
      <c r="W1551" s="7"/>
      <c r="X1551" s="7"/>
      <c r="Y1551" s="7"/>
      <c r="Z1551" s="7"/>
      <c r="AA1551" s="7"/>
      <c r="AB1551" s="7"/>
      <c r="AC1551" s="7"/>
      <c r="AD1551" s="7"/>
      <c r="AE1551" s="7"/>
      <c r="AF1551" s="65"/>
      <c r="AG1551" s="9"/>
      <c r="AH1551" s="9"/>
      <c r="AI1551" s="4"/>
      <c r="AJ1551" s="10"/>
      <c r="AK1551" s="4"/>
      <c r="AL1551" s="65"/>
      <c r="AM1551" s="10"/>
      <c r="AN1551" s="9"/>
      <c r="AO1551" s="7"/>
      <c r="AP1551" s="11"/>
      <c r="AQ1551" s="9"/>
      <c r="AR1551" s="8"/>
      <c r="AS1551" s="65"/>
      <c r="AT1551" s="12"/>
      <c r="AU1551" s="12"/>
      <c r="AV1551" s="22"/>
      <c r="AW1551" s="12"/>
      <c r="AX1551" s="12"/>
      <c r="AY1551" s="12"/>
      <c r="AZ1551" s="12"/>
      <c r="BA1551" s="12"/>
      <c r="BB1551" s="12"/>
      <c r="BC1551" s="12"/>
      <c r="BD1551" s="12"/>
      <c r="BE1551" s="12"/>
      <c r="BF1551" s="12"/>
      <c r="BG1551" s="12"/>
      <c r="BH1551" s="12"/>
      <c r="BI1551" s="12"/>
      <c r="BJ1551" s="12"/>
      <c r="BK1551" s="12"/>
      <c r="BL1551" s="12"/>
      <c r="BM1551" s="12"/>
      <c r="BN1551" s="12"/>
      <c r="BO1551" s="12"/>
      <c r="BP1551" s="12"/>
      <c r="BQ1551" s="12"/>
      <c r="BR1551" s="12"/>
      <c r="BS1551" s="12"/>
      <c r="BT1551" s="12"/>
      <c r="BU1551" s="12"/>
      <c r="BV1551" s="12"/>
      <c r="BW1551" s="12"/>
      <c r="BX1551" s="12"/>
      <c r="BY1551" s="12"/>
      <c r="BZ1551" s="12"/>
      <c r="CA1551" s="12"/>
      <c r="CB1551" s="12"/>
      <c r="CC1551" s="12"/>
      <c r="CD1551" s="12"/>
      <c r="CE1551" s="12"/>
      <c r="CF1551" s="12"/>
      <c r="CG1551" s="12"/>
      <c r="CH1551" s="12"/>
      <c r="CI1551" s="12"/>
      <c r="CJ1551" s="12"/>
      <c r="CK1551" s="12"/>
      <c r="CL1551" s="12"/>
      <c r="CM1551" s="12"/>
      <c r="CN1551" s="12"/>
      <c r="CO1551" s="12"/>
      <c r="CP1551" s="12"/>
      <c r="CQ1551" s="12"/>
      <c r="CR1551" s="12"/>
      <c r="CS1551" s="12"/>
      <c r="CT1551" s="12"/>
      <c r="CU1551" s="12"/>
      <c r="CV1551" s="12"/>
      <c r="CW1551" s="12"/>
      <c r="CX1551" s="12"/>
      <c r="CY1551" s="12"/>
      <c r="CZ1551" s="12"/>
      <c r="DA1551" s="12"/>
      <c r="DB1551" s="12"/>
      <c r="DC1551" s="12"/>
      <c r="DD1551" s="12"/>
      <c r="DE1551" s="12"/>
      <c r="DF1551" s="12"/>
      <c r="DG1551" s="12"/>
      <c r="DH1551" s="12"/>
      <c r="DI1551" s="12"/>
      <c r="DJ1551" s="12"/>
      <c r="DK1551" s="12"/>
      <c r="DL1551" s="12"/>
      <c r="DM1551" s="12"/>
      <c r="DN1551" s="12"/>
      <c r="DO1551" s="12"/>
      <c r="DP1551" s="12"/>
      <c r="DQ1551" s="12"/>
      <c r="DR1551" s="12"/>
      <c r="DS1551" s="12"/>
      <c r="DT1551" s="12"/>
      <c r="DU1551" s="12"/>
      <c r="DV1551" s="12"/>
      <c r="DW1551" s="12"/>
      <c r="DX1551" s="12"/>
      <c r="DY1551" s="12"/>
      <c r="DZ1551" s="12"/>
      <c r="EA1551" s="12"/>
      <c r="EB1551" s="12"/>
      <c r="EC1551" s="12"/>
      <c r="ED1551" s="12"/>
      <c r="EE1551" s="12"/>
      <c r="EF1551" s="12"/>
      <c r="EG1551" s="12"/>
      <c r="EH1551" s="12"/>
      <c r="EI1551" s="12"/>
      <c r="EJ1551" s="12"/>
      <c r="EK1551" s="12"/>
      <c r="EL1551" s="12"/>
      <c r="EM1551" s="12"/>
      <c r="EN1551" s="12"/>
      <c r="EO1551" s="12"/>
      <c r="EP1551" s="12"/>
      <c r="EQ1551" s="12"/>
      <c r="ER1551" s="12"/>
      <c r="ES1551" s="12"/>
      <c r="ET1551" s="12"/>
      <c r="EU1551" s="12"/>
      <c r="EV1551" s="12"/>
      <c r="EW1551" s="12"/>
      <c r="EX1551" s="12"/>
      <c r="EY1551" s="12"/>
      <c r="EZ1551" s="12"/>
      <c r="FA1551" s="12"/>
      <c r="FB1551" s="12"/>
      <c r="FC1551" s="12"/>
      <c r="FD1551" s="12"/>
      <c r="FE1551" s="12"/>
      <c r="FF1551" s="12"/>
      <c r="FG1551" s="12"/>
      <c r="FH1551" s="12"/>
      <c r="FI1551" s="12"/>
      <c r="FJ1551" s="12"/>
      <c r="FK1551" s="12"/>
      <c r="FL1551" s="12"/>
      <c r="FM1551" s="12"/>
      <c r="FN1551" s="12"/>
      <c r="FO1551" s="12"/>
      <c r="FP1551" s="12"/>
      <c r="FQ1551" s="12"/>
      <c r="FR1551" s="12"/>
      <c r="FS1551" s="12"/>
      <c r="FT1551" s="12"/>
      <c r="FU1551" s="12"/>
      <c r="FV1551" s="12"/>
      <c r="FW1551" s="12"/>
      <c r="FX1551" s="12"/>
      <c r="FY1551" s="12"/>
      <c r="FZ1551" s="12"/>
      <c r="GA1551" s="12"/>
      <c r="GB1551" s="12"/>
      <c r="GC1551" s="12"/>
      <c r="GD1551" s="12"/>
      <c r="GE1551" s="12"/>
      <c r="GF1551" s="12"/>
      <c r="GG1551" s="12"/>
      <c r="GH1551" s="12"/>
      <c r="GI1551" s="12"/>
      <c r="GJ1551" s="12"/>
      <c r="GK1551" s="12"/>
      <c r="GL1551" s="12"/>
      <c r="GM1551" s="12"/>
      <c r="GN1551" s="12"/>
      <c r="GO1551" s="12"/>
      <c r="GP1551" s="12"/>
      <c r="GQ1551" s="12"/>
      <c r="GR1551" s="12"/>
    </row>
    <row r="1552" spans="1:200" x14ac:dyDescent="0.2">
      <c r="A1552" s="79">
        <f t="shared" si="622"/>
        <v>44624</v>
      </c>
      <c r="B1552" s="80">
        <f t="shared" ca="1" si="610"/>
        <v>1277.0939800000001</v>
      </c>
      <c r="C1552" s="81">
        <f t="shared" si="611"/>
        <v>1000</v>
      </c>
      <c r="D1552" s="82">
        <f ca="1">IF(A1552&lt;$B$1,VLOOKUP(A1552,[1]DI!$A$4:$B$15000,2,FALSE),0)</f>
        <v>0.1065</v>
      </c>
      <c r="E1552" s="81">
        <f t="shared" ca="1" si="612"/>
        <v>4.0168000000000002E-4</v>
      </c>
      <c r="F1552" s="83">
        <f t="shared" si="620"/>
        <v>1.1679999999999999</v>
      </c>
      <c r="G1552" s="84">
        <f t="shared" ca="1" si="613"/>
        <v>1.0004691622399999</v>
      </c>
      <c r="H1552" s="81">
        <f ca="1">TRUNC(PRODUCT(G$10:G1551),15)</f>
        <v>1.2770939788601401</v>
      </c>
      <c r="I1552" s="81">
        <f t="shared" si="614"/>
        <v>1</v>
      </c>
      <c r="J1552" s="81">
        <f t="shared" ca="1" si="615"/>
        <v>1.2770939800000001</v>
      </c>
      <c r="K1552" s="81">
        <f t="shared" ca="1" si="616"/>
        <v>277.09397999999999</v>
      </c>
      <c r="L1552" s="85">
        <f>IF(VLOOKUP(A1552,$U$12:$AD$125,8)=VLOOKUP(A1551,$U$12:$AD$125,8),0,VLOOKUP(A1552,U$12:$AD$125,8))</f>
        <v>0</v>
      </c>
      <c r="M1552" s="86">
        <f>IF(L1552&gt;0,VLOOKUP(L1552,T$12:$AC$125,7),0)</f>
        <v>0</v>
      </c>
      <c r="N1552" s="81">
        <f t="shared" si="621"/>
        <v>0</v>
      </c>
      <c r="O1552" s="81">
        <f t="shared" ca="1" si="617"/>
        <v>277.09397999999999</v>
      </c>
      <c r="P1552" s="87" t="str">
        <f t="shared" si="618"/>
        <v>J=</v>
      </c>
      <c r="Q1552" s="88">
        <f t="shared" si="619"/>
        <v>44676</v>
      </c>
      <c r="R1552" s="7"/>
      <c r="S1552" s="7"/>
      <c r="T1552" s="7"/>
      <c r="U1552" s="7"/>
      <c r="V1552" s="7"/>
      <c r="W1552" s="7"/>
      <c r="X1552" s="7"/>
      <c r="Y1552" s="7"/>
      <c r="Z1552" s="7"/>
      <c r="AA1552" s="7"/>
      <c r="AB1552" s="7"/>
      <c r="AC1552" s="7"/>
      <c r="AD1552" s="7"/>
      <c r="AE1552" s="7"/>
      <c r="AF1552" s="65"/>
      <c r="AG1552" s="9"/>
      <c r="AH1552" s="9"/>
      <c r="AI1552" s="4"/>
      <c r="AJ1552" s="10"/>
      <c r="AK1552" s="4"/>
      <c r="AL1552" s="65"/>
      <c r="AM1552" s="10"/>
      <c r="AN1552" s="9"/>
      <c r="AO1552" s="7"/>
      <c r="AP1552" s="11"/>
      <c r="AQ1552" s="9"/>
      <c r="AR1552" s="8"/>
      <c r="AS1552" s="65"/>
      <c r="AT1552" s="12"/>
      <c r="AU1552" s="12"/>
      <c r="AV1552" s="22"/>
      <c r="AW1552" s="12"/>
      <c r="AX1552" s="12"/>
      <c r="AY1552" s="12"/>
      <c r="AZ1552" s="12"/>
      <c r="BA1552" s="12"/>
      <c r="BB1552" s="12"/>
      <c r="BC1552" s="12"/>
      <c r="BD1552" s="12"/>
      <c r="BE1552" s="12"/>
      <c r="BF1552" s="12"/>
      <c r="BG1552" s="12"/>
      <c r="BH1552" s="12"/>
      <c r="BI1552" s="12"/>
      <c r="BJ1552" s="12"/>
      <c r="BK1552" s="12"/>
      <c r="BL1552" s="12"/>
      <c r="BM1552" s="12"/>
      <c r="BN1552" s="12"/>
      <c r="BO1552" s="12"/>
      <c r="BP1552" s="12"/>
      <c r="BQ1552" s="12"/>
      <c r="BR1552" s="12"/>
      <c r="BS1552" s="12"/>
      <c r="BT1552" s="12"/>
      <c r="BU1552" s="12"/>
      <c r="BV1552" s="12"/>
      <c r="BW1552" s="12"/>
      <c r="BX1552" s="12"/>
      <c r="BY1552" s="12"/>
      <c r="BZ1552" s="12"/>
      <c r="CA1552" s="12"/>
      <c r="CB1552" s="12"/>
      <c r="CC1552" s="12"/>
      <c r="CD1552" s="12"/>
      <c r="CE1552" s="12"/>
      <c r="CF1552" s="12"/>
      <c r="CG1552" s="12"/>
      <c r="CH1552" s="12"/>
      <c r="CI1552" s="12"/>
      <c r="CJ1552" s="12"/>
      <c r="CK1552" s="12"/>
      <c r="CL1552" s="12"/>
      <c r="CM1552" s="12"/>
      <c r="CN1552" s="12"/>
      <c r="CO1552" s="12"/>
      <c r="CP1552" s="12"/>
      <c r="CQ1552" s="12"/>
      <c r="CR1552" s="12"/>
      <c r="CS1552" s="12"/>
      <c r="CT1552" s="12"/>
      <c r="CU1552" s="12"/>
      <c r="CV1552" s="12"/>
      <c r="CW1552" s="12"/>
      <c r="CX1552" s="12"/>
      <c r="CY1552" s="12"/>
      <c r="CZ1552" s="12"/>
      <c r="DA1552" s="12"/>
      <c r="DB1552" s="12"/>
      <c r="DC1552" s="12"/>
      <c r="DD1552" s="12"/>
      <c r="DE1552" s="12"/>
      <c r="DF1552" s="12"/>
      <c r="DG1552" s="12"/>
      <c r="DH1552" s="12"/>
      <c r="DI1552" s="12"/>
      <c r="DJ1552" s="12"/>
      <c r="DK1552" s="12"/>
      <c r="DL1552" s="12"/>
      <c r="DM1552" s="12"/>
      <c r="DN1552" s="12"/>
      <c r="DO1552" s="12"/>
      <c r="DP1552" s="12"/>
      <c r="DQ1552" s="12"/>
      <c r="DR1552" s="12"/>
      <c r="DS1552" s="12"/>
      <c r="DT1552" s="12"/>
      <c r="DU1552" s="12"/>
      <c r="DV1552" s="12"/>
      <c r="DW1552" s="12"/>
      <c r="DX1552" s="12"/>
      <c r="DY1552" s="12"/>
      <c r="DZ1552" s="12"/>
      <c r="EA1552" s="12"/>
      <c r="EB1552" s="12"/>
      <c r="EC1552" s="12"/>
      <c r="ED1552" s="12"/>
      <c r="EE1552" s="12"/>
      <c r="EF1552" s="12"/>
      <c r="EG1552" s="12"/>
      <c r="EH1552" s="12"/>
      <c r="EI1552" s="12"/>
      <c r="EJ1552" s="12"/>
      <c r="EK1552" s="12"/>
      <c r="EL1552" s="12"/>
      <c r="EM1552" s="12"/>
      <c r="EN1552" s="12"/>
      <c r="EO1552" s="12"/>
      <c r="EP1552" s="12"/>
      <c r="EQ1552" s="12"/>
      <c r="ER1552" s="12"/>
      <c r="ES1552" s="12"/>
      <c r="ET1552" s="12"/>
      <c r="EU1552" s="12"/>
      <c r="EV1552" s="12"/>
      <c r="EW1552" s="12"/>
      <c r="EX1552" s="12"/>
      <c r="EY1552" s="12"/>
      <c r="EZ1552" s="12"/>
      <c r="FA1552" s="12"/>
      <c r="FB1552" s="12"/>
      <c r="FC1552" s="12"/>
      <c r="FD1552" s="12"/>
      <c r="FE1552" s="12"/>
      <c r="FF1552" s="12"/>
      <c r="FG1552" s="12"/>
      <c r="FH1552" s="12"/>
      <c r="FI1552" s="12"/>
      <c r="FJ1552" s="12"/>
      <c r="FK1552" s="12"/>
      <c r="FL1552" s="12"/>
      <c r="FM1552" s="12"/>
      <c r="FN1552" s="12"/>
      <c r="FO1552" s="12"/>
      <c r="FP1552" s="12"/>
      <c r="FQ1552" s="12"/>
      <c r="FR1552" s="12"/>
      <c r="FS1552" s="12"/>
      <c r="FT1552" s="12"/>
      <c r="FU1552" s="12"/>
      <c r="FV1552" s="12"/>
      <c r="FW1552" s="12"/>
      <c r="FX1552" s="12"/>
      <c r="FY1552" s="12"/>
      <c r="FZ1552" s="12"/>
      <c r="GA1552" s="12"/>
      <c r="GB1552" s="12"/>
      <c r="GC1552" s="12"/>
      <c r="GD1552" s="12"/>
      <c r="GE1552" s="12"/>
      <c r="GF1552" s="12"/>
      <c r="GG1552" s="12"/>
      <c r="GH1552" s="12"/>
      <c r="GI1552" s="12"/>
      <c r="GJ1552" s="12"/>
      <c r="GK1552" s="12"/>
      <c r="GL1552" s="12"/>
      <c r="GM1552" s="12"/>
      <c r="GN1552" s="12"/>
      <c r="GO1552" s="12"/>
      <c r="GP1552" s="12"/>
      <c r="GQ1552" s="12"/>
      <c r="GR1552" s="12"/>
    </row>
    <row r="1553" spans="1:200" x14ac:dyDescent="0.2">
      <c r="A1553" s="79">
        <f t="shared" si="622"/>
        <v>44625</v>
      </c>
      <c r="B1553" s="80">
        <f t="shared" ca="1" si="610"/>
        <v>1277.6931400000001</v>
      </c>
      <c r="C1553" s="81">
        <f t="shared" si="611"/>
        <v>1000</v>
      </c>
      <c r="D1553" s="82">
        <f ca="1">IF(A1553&lt;$B$1,VLOOKUP(A1553,[1]DI!$A$4:$B$15000,2,FALSE),0)</f>
        <v>0</v>
      </c>
      <c r="E1553" s="81">
        <f t="shared" ca="1" si="612"/>
        <v>0</v>
      </c>
      <c r="F1553" s="83">
        <f t="shared" si="620"/>
        <v>1.1679999999999999</v>
      </c>
      <c r="G1553" s="84">
        <f t="shared" ca="1" si="613"/>
        <v>1</v>
      </c>
      <c r="H1553" s="81">
        <f ca="1">TRUNC(PRODUCT(G$10:G1552),15)</f>
        <v>1.27769314313195</v>
      </c>
      <c r="I1553" s="81">
        <f t="shared" si="614"/>
        <v>1</v>
      </c>
      <c r="J1553" s="81">
        <f t="shared" ca="1" si="615"/>
        <v>1.27769314</v>
      </c>
      <c r="K1553" s="81">
        <f t="shared" ca="1" si="616"/>
        <v>277.69314000000003</v>
      </c>
      <c r="L1553" s="85">
        <f>IF(VLOOKUP(A1553,$U$12:$AD$125,8)=VLOOKUP(A1552,$U$12:$AD$125,8),0,VLOOKUP(A1553,U$12:$AD$125,8))</f>
        <v>0</v>
      </c>
      <c r="M1553" s="86">
        <f>IF(L1553&gt;0,VLOOKUP(L1553,T$12:$AC$125,7),0)</f>
        <v>0</v>
      </c>
      <c r="N1553" s="81">
        <f t="shared" si="621"/>
        <v>0</v>
      </c>
      <c r="O1553" s="81">
        <f t="shared" ca="1" si="617"/>
        <v>277.69314000000003</v>
      </c>
      <c r="P1553" s="87" t="str">
        <f t="shared" si="618"/>
        <v>J=</v>
      </c>
      <c r="Q1553" s="88">
        <f t="shared" si="619"/>
        <v>44676</v>
      </c>
      <c r="R1553" s="7"/>
      <c r="S1553" s="7"/>
      <c r="T1553" s="7"/>
      <c r="U1553" s="7"/>
      <c r="V1553" s="7"/>
      <c r="W1553" s="7"/>
      <c r="X1553" s="7"/>
      <c r="Y1553" s="7"/>
      <c r="Z1553" s="7"/>
      <c r="AA1553" s="7"/>
      <c r="AB1553" s="7"/>
      <c r="AC1553" s="7"/>
      <c r="AD1553" s="7"/>
      <c r="AE1553" s="7"/>
      <c r="AF1553" s="65"/>
      <c r="AG1553" s="9"/>
      <c r="AH1553" s="9"/>
      <c r="AI1553" s="4"/>
      <c r="AJ1553" s="10"/>
      <c r="AK1553" s="4"/>
      <c r="AL1553" s="65"/>
      <c r="AM1553" s="10"/>
      <c r="AN1553" s="9"/>
      <c r="AO1553" s="7"/>
      <c r="AP1553" s="11"/>
      <c r="AQ1553" s="9"/>
      <c r="AR1553" s="8"/>
      <c r="AS1553" s="65"/>
      <c r="AT1553" s="12"/>
      <c r="AU1553" s="12"/>
      <c r="AV1553" s="22"/>
      <c r="AW1553" s="12"/>
      <c r="AX1553" s="12"/>
      <c r="AY1553" s="12"/>
      <c r="AZ1553" s="12"/>
      <c r="BA1553" s="12"/>
      <c r="BB1553" s="12"/>
      <c r="BC1553" s="12"/>
      <c r="BD1553" s="12"/>
      <c r="BE1553" s="12"/>
      <c r="BF1553" s="12"/>
      <c r="BG1553" s="12"/>
      <c r="BH1553" s="12"/>
      <c r="BI1553" s="12"/>
      <c r="BJ1553" s="12"/>
      <c r="BK1553" s="12"/>
      <c r="BL1553" s="12"/>
      <c r="BM1553" s="12"/>
      <c r="BN1553" s="12"/>
      <c r="BO1553" s="12"/>
      <c r="BP1553" s="12"/>
      <c r="BQ1553" s="12"/>
      <c r="BR1553" s="12"/>
      <c r="BS1553" s="12"/>
      <c r="BT1553" s="12"/>
      <c r="BU1553" s="12"/>
      <c r="BV1553" s="12"/>
      <c r="BW1553" s="12"/>
      <c r="BX1553" s="12"/>
      <c r="BY1553" s="12"/>
      <c r="BZ1553" s="12"/>
      <c r="CA1553" s="12"/>
      <c r="CB1553" s="12"/>
      <c r="CC1553" s="12"/>
      <c r="CD1553" s="12"/>
      <c r="CE1553" s="12"/>
      <c r="CF1553" s="12"/>
      <c r="CG1553" s="12"/>
      <c r="CH1553" s="12"/>
      <c r="CI1553" s="12"/>
      <c r="CJ1553" s="12"/>
      <c r="CK1553" s="12"/>
      <c r="CL1553" s="12"/>
      <c r="CM1553" s="12"/>
      <c r="CN1553" s="12"/>
      <c r="CO1553" s="12"/>
      <c r="CP1553" s="12"/>
      <c r="CQ1553" s="12"/>
      <c r="CR1553" s="12"/>
      <c r="CS1553" s="12"/>
      <c r="CT1553" s="12"/>
      <c r="CU1553" s="12"/>
      <c r="CV1553" s="12"/>
      <c r="CW1553" s="12"/>
      <c r="CX1553" s="12"/>
      <c r="CY1553" s="12"/>
      <c r="CZ1553" s="12"/>
      <c r="DA1553" s="12"/>
      <c r="DB1553" s="12"/>
      <c r="DC1553" s="12"/>
      <c r="DD1553" s="12"/>
      <c r="DE1553" s="12"/>
      <c r="DF1553" s="12"/>
      <c r="DG1553" s="12"/>
      <c r="DH1553" s="12"/>
      <c r="DI1553" s="12"/>
      <c r="DJ1553" s="12"/>
      <c r="DK1553" s="12"/>
      <c r="DL1553" s="12"/>
      <c r="DM1553" s="12"/>
      <c r="DN1553" s="12"/>
      <c r="DO1553" s="12"/>
      <c r="DP1553" s="12"/>
      <c r="DQ1553" s="12"/>
      <c r="DR1553" s="12"/>
      <c r="DS1553" s="12"/>
      <c r="DT1553" s="12"/>
      <c r="DU1553" s="12"/>
      <c r="DV1553" s="12"/>
      <c r="DW1553" s="12"/>
      <c r="DX1553" s="12"/>
      <c r="DY1553" s="12"/>
      <c r="DZ1553" s="12"/>
      <c r="EA1553" s="12"/>
      <c r="EB1553" s="12"/>
      <c r="EC1553" s="12"/>
      <c r="ED1553" s="12"/>
      <c r="EE1553" s="12"/>
      <c r="EF1553" s="12"/>
      <c r="EG1553" s="12"/>
      <c r="EH1553" s="12"/>
      <c r="EI1553" s="12"/>
      <c r="EJ1553" s="12"/>
      <c r="EK1553" s="12"/>
      <c r="EL1553" s="12"/>
      <c r="EM1553" s="12"/>
      <c r="EN1553" s="12"/>
      <c r="EO1553" s="12"/>
      <c r="EP1553" s="12"/>
      <c r="EQ1553" s="12"/>
      <c r="ER1553" s="12"/>
      <c r="ES1553" s="12"/>
      <c r="ET1553" s="12"/>
      <c r="EU1553" s="12"/>
      <c r="EV1553" s="12"/>
      <c r="EW1553" s="12"/>
      <c r="EX1553" s="12"/>
      <c r="EY1553" s="12"/>
      <c r="EZ1553" s="12"/>
      <c r="FA1553" s="12"/>
      <c r="FB1553" s="12"/>
      <c r="FC1553" s="12"/>
      <c r="FD1553" s="12"/>
      <c r="FE1553" s="12"/>
      <c r="FF1553" s="12"/>
      <c r="FG1553" s="12"/>
      <c r="FH1553" s="12"/>
      <c r="FI1553" s="12"/>
      <c r="FJ1553" s="12"/>
      <c r="FK1553" s="12"/>
      <c r="FL1553" s="12"/>
      <c r="FM1553" s="12"/>
      <c r="FN1553" s="12"/>
      <c r="FO1553" s="12"/>
      <c r="FP1553" s="12"/>
      <c r="FQ1553" s="12"/>
      <c r="FR1553" s="12"/>
      <c r="FS1553" s="12"/>
      <c r="FT1553" s="12"/>
      <c r="FU1553" s="12"/>
      <c r="FV1553" s="12"/>
      <c r="FW1553" s="12"/>
      <c r="FX1553" s="12"/>
      <c r="FY1553" s="12"/>
      <c r="FZ1553" s="12"/>
      <c r="GA1553" s="12"/>
      <c r="GB1553" s="12"/>
      <c r="GC1553" s="12"/>
      <c r="GD1553" s="12"/>
      <c r="GE1553" s="12"/>
      <c r="GF1553" s="12"/>
      <c r="GG1553" s="12"/>
      <c r="GH1553" s="12"/>
      <c r="GI1553" s="12"/>
      <c r="GJ1553" s="12"/>
      <c r="GK1553" s="12"/>
      <c r="GL1553" s="12"/>
      <c r="GM1553" s="12"/>
      <c r="GN1553" s="12"/>
      <c r="GO1553" s="12"/>
      <c r="GP1553" s="12"/>
      <c r="GQ1553" s="12"/>
      <c r="GR1553" s="12"/>
    </row>
    <row r="1554" spans="1:200" x14ac:dyDescent="0.2">
      <c r="A1554" s="79">
        <f t="shared" si="622"/>
        <v>44626</v>
      </c>
      <c r="B1554" s="80">
        <f t="shared" ca="1" si="610"/>
        <v>1277.6931400000001</v>
      </c>
      <c r="C1554" s="81">
        <f t="shared" si="611"/>
        <v>1000</v>
      </c>
      <c r="D1554" s="82">
        <f ca="1">IF(A1554&lt;$B$1,VLOOKUP(A1554,[1]DI!$A$4:$B$15000,2,FALSE),0)</f>
        <v>0</v>
      </c>
      <c r="E1554" s="81">
        <f t="shared" ca="1" si="612"/>
        <v>0</v>
      </c>
      <c r="F1554" s="83">
        <f t="shared" si="620"/>
        <v>1.1679999999999999</v>
      </c>
      <c r="G1554" s="84">
        <f t="shared" ca="1" si="613"/>
        <v>1</v>
      </c>
      <c r="H1554" s="81">
        <f ca="1">TRUNC(PRODUCT(G$10:G1553),15)</f>
        <v>1.27769314313195</v>
      </c>
      <c r="I1554" s="81">
        <f t="shared" si="614"/>
        <v>1</v>
      </c>
      <c r="J1554" s="81">
        <f t="shared" ca="1" si="615"/>
        <v>1.27769314</v>
      </c>
      <c r="K1554" s="81">
        <f t="shared" ca="1" si="616"/>
        <v>277.69314000000003</v>
      </c>
      <c r="L1554" s="85">
        <f>IF(VLOOKUP(A1554,$U$12:$AD$125,8)=VLOOKUP(A1553,$U$12:$AD$125,8),0,VLOOKUP(A1554,U$12:$AD$125,8))</f>
        <v>0</v>
      </c>
      <c r="M1554" s="86">
        <f>IF(L1554&gt;0,VLOOKUP(L1554,T$12:$AC$125,7),0)</f>
        <v>0</v>
      </c>
      <c r="N1554" s="81">
        <f t="shared" si="621"/>
        <v>0</v>
      </c>
      <c r="O1554" s="81">
        <f t="shared" ca="1" si="617"/>
        <v>277.69314000000003</v>
      </c>
      <c r="P1554" s="87" t="str">
        <f t="shared" si="618"/>
        <v>J=</v>
      </c>
      <c r="Q1554" s="88">
        <f t="shared" si="619"/>
        <v>44676</v>
      </c>
      <c r="R1554" s="7"/>
      <c r="S1554" s="7"/>
      <c r="T1554" s="7"/>
      <c r="U1554" s="7"/>
      <c r="V1554" s="7"/>
      <c r="W1554" s="7"/>
      <c r="X1554" s="7"/>
      <c r="Y1554" s="7"/>
      <c r="Z1554" s="7"/>
      <c r="AA1554" s="7"/>
      <c r="AB1554" s="7"/>
      <c r="AC1554" s="7"/>
      <c r="AD1554" s="7"/>
      <c r="AE1554" s="7"/>
      <c r="AF1554" s="65"/>
      <c r="AG1554" s="9"/>
      <c r="AH1554" s="9"/>
      <c r="AI1554" s="4"/>
      <c r="AJ1554" s="10"/>
      <c r="AK1554" s="4"/>
      <c r="AL1554" s="65"/>
      <c r="AM1554" s="10"/>
      <c r="AN1554" s="9"/>
      <c r="AO1554" s="7"/>
      <c r="AP1554" s="11"/>
      <c r="AQ1554" s="9"/>
      <c r="AR1554" s="8"/>
      <c r="AS1554" s="65"/>
      <c r="AT1554" s="12"/>
      <c r="AU1554" s="12"/>
      <c r="AV1554" s="22"/>
      <c r="AW1554" s="12"/>
      <c r="AX1554" s="12"/>
      <c r="AY1554" s="12"/>
      <c r="AZ1554" s="12"/>
      <c r="BA1554" s="12"/>
      <c r="BB1554" s="12"/>
      <c r="BC1554" s="12"/>
      <c r="BD1554" s="12"/>
      <c r="BE1554" s="12"/>
      <c r="BF1554" s="12"/>
      <c r="BG1554" s="12"/>
      <c r="BH1554" s="12"/>
      <c r="BI1554" s="12"/>
      <c r="BJ1554" s="12"/>
      <c r="BK1554" s="12"/>
      <c r="BL1554" s="12"/>
      <c r="BM1554" s="12"/>
      <c r="BN1554" s="12"/>
      <c r="BO1554" s="12"/>
      <c r="BP1554" s="12"/>
      <c r="BQ1554" s="12"/>
      <c r="BR1554" s="12"/>
      <c r="BS1554" s="12"/>
      <c r="BT1554" s="12"/>
      <c r="BU1554" s="12"/>
      <c r="BV1554" s="12"/>
      <c r="BW1554" s="12"/>
      <c r="BX1554" s="12"/>
      <c r="BY1554" s="12"/>
      <c r="BZ1554" s="12"/>
      <c r="CA1554" s="12"/>
      <c r="CB1554" s="12"/>
      <c r="CC1554" s="12"/>
      <c r="CD1554" s="12"/>
      <c r="CE1554" s="12"/>
      <c r="CF1554" s="12"/>
      <c r="CG1554" s="12"/>
      <c r="CH1554" s="12"/>
      <c r="CI1554" s="12"/>
      <c r="CJ1554" s="12"/>
      <c r="CK1554" s="12"/>
      <c r="CL1554" s="12"/>
      <c r="CM1554" s="12"/>
      <c r="CN1554" s="12"/>
      <c r="CO1554" s="12"/>
      <c r="CP1554" s="12"/>
      <c r="CQ1554" s="12"/>
      <c r="CR1554" s="12"/>
      <c r="CS1554" s="12"/>
      <c r="CT1554" s="12"/>
      <c r="CU1554" s="12"/>
      <c r="CV1554" s="12"/>
      <c r="CW1554" s="12"/>
      <c r="CX1554" s="12"/>
      <c r="CY1554" s="12"/>
      <c r="CZ1554" s="12"/>
      <c r="DA1554" s="12"/>
      <c r="DB1554" s="12"/>
      <c r="DC1554" s="12"/>
      <c r="DD1554" s="12"/>
      <c r="DE1554" s="12"/>
      <c r="DF1554" s="12"/>
      <c r="DG1554" s="12"/>
      <c r="DH1554" s="12"/>
      <c r="DI1554" s="12"/>
      <c r="DJ1554" s="12"/>
      <c r="DK1554" s="12"/>
      <c r="DL1554" s="12"/>
      <c r="DM1554" s="12"/>
      <c r="DN1554" s="12"/>
      <c r="DO1554" s="12"/>
      <c r="DP1554" s="12"/>
      <c r="DQ1554" s="12"/>
      <c r="DR1554" s="12"/>
      <c r="DS1554" s="12"/>
      <c r="DT1554" s="12"/>
      <c r="DU1554" s="12"/>
      <c r="DV1554" s="12"/>
      <c r="DW1554" s="12"/>
      <c r="DX1554" s="12"/>
      <c r="DY1554" s="12"/>
      <c r="DZ1554" s="12"/>
      <c r="EA1554" s="12"/>
      <c r="EB1554" s="12"/>
      <c r="EC1554" s="12"/>
      <c r="ED1554" s="12"/>
      <c r="EE1554" s="12"/>
      <c r="EF1554" s="12"/>
      <c r="EG1554" s="12"/>
      <c r="EH1554" s="12"/>
      <c r="EI1554" s="12"/>
      <c r="EJ1554" s="12"/>
      <c r="EK1554" s="12"/>
      <c r="EL1554" s="12"/>
      <c r="EM1554" s="12"/>
      <c r="EN1554" s="12"/>
      <c r="EO1554" s="12"/>
      <c r="EP1554" s="12"/>
      <c r="EQ1554" s="12"/>
      <c r="ER1554" s="12"/>
      <c r="ES1554" s="12"/>
      <c r="ET1554" s="12"/>
      <c r="EU1554" s="12"/>
      <c r="EV1554" s="12"/>
      <c r="EW1554" s="12"/>
      <c r="EX1554" s="12"/>
      <c r="EY1554" s="12"/>
      <c r="EZ1554" s="12"/>
      <c r="FA1554" s="12"/>
      <c r="FB1554" s="12"/>
      <c r="FC1554" s="12"/>
      <c r="FD1554" s="12"/>
      <c r="FE1554" s="12"/>
      <c r="FF1554" s="12"/>
      <c r="FG1554" s="12"/>
      <c r="FH1554" s="12"/>
      <c r="FI1554" s="12"/>
      <c r="FJ1554" s="12"/>
      <c r="FK1554" s="12"/>
      <c r="FL1554" s="12"/>
      <c r="FM1554" s="12"/>
      <c r="FN1554" s="12"/>
      <c r="FO1554" s="12"/>
      <c r="FP1554" s="12"/>
      <c r="FQ1554" s="12"/>
      <c r="FR1554" s="12"/>
      <c r="FS1554" s="12"/>
      <c r="FT1554" s="12"/>
      <c r="FU1554" s="12"/>
      <c r="FV1554" s="12"/>
      <c r="FW1554" s="12"/>
      <c r="FX1554" s="12"/>
      <c r="FY1554" s="12"/>
      <c r="FZ1554" s="12"/>
      <c r="GA1554" s="12"/>
      <c r="GB1554" s="12"/>
      <c r="GC1554" s="12"/>
      <c r="GD1554" s="12"/>
      <c r="GE1554" s="12"/>
      <c r="GF1554" s="12"/>
      <c r="GG1554" s="12"/>
      <c r="GH1554" s="12"/>
      <c r="GI1554" s="12"/>
      <c r="GJ1554" s="12"/>
      <c r="GK1554" s="12"/>
      <c r="GL1554" s="12"/>
      <c r="GM1554" s="12"/>
      <c r="GN1554" s="12"/>
      <c r="GO1554" s="12"/>
      <c r="GP1554" s="12"/>
      <c r="GQ1554" s="12"/>
      <c r="GR1554" s="12"/>
    </row>
    <row r="1555" spans="1:200" x14ac:dyDescent="0.2">
      <c r="A1555" s="79">
        <f t="shared" si="622"/>
        <v>44627</v>
      </c>
      <c r="B1555" s="80">
        <f t="shared" ref="B1555:B1618" ca="1" si="623">IF(A1555&lt;=TODAY(),C1555+K1555,IF(AND(A1555&gt;TODAY(),A1555&lt;=$B$1),IF(VLOOKUP(TODAY(),$A$10:$D$5000,4,FALSE)=0,"n.d",C1555+K1555),"n.d"))</f>
        <v>1277.6931400000001</v>
      </c>
      <c r="C1555" s="81">
        <f t="shared" ref="C1555:C1618" si="624">TRUNC(C1554-N1554,8)</f>
        <v>1000</v>
      </c>
      <c r="D1555" s="82">
        <f ca="1">IF(A1555&lt;$B$1,VLOOKUP(A1555,[1]DI!$A$4:$B$15000,2,FALSE),0)</f>
        <v>0.1065</v>
      </c>
      <c r="E1555" s="81">
        <f t="shared" ref="E1555:E1618" ca="1" si="625">ROUND((((1+D1555)^(1/252)-1)),8)</f>
        <v>4.0168000000000002E-4</v>
      </c>
      <c r="F1555" s="83">
        <f t="shared" si="620"/>
        <v>1.1679999999999999</v>
      </c>
      <c r="G1555" s="84">
        <f t="shared" ref="G1555:G1618" ca="1" si="626">TRUNC((1+(E1555*F1555)),15)</f>
        <v>1.0004691622399999</v>
      </c>
      <c r="H1555" s="81">
        <f ca="1">TRUNC(PRODUCT(G$10:G1554),15)</f>
        <v>1.27769314313195</v>
      </c>
      <c r="I1555" s="81">
        <f t="shared" ref="I1555:I1618" si="627">IF(OR(L1554&gt;0,L1554="E"),H1554,I1554)</f>
        <v>1</v>
      </c>
      <c r="J1555" s="81">
        <f t="shared" ref="J1555:J1618" ca="1" si="628">ROUND(TRUNC(H1555/I1555,15),8)</f>
        <v>1.27769314</v>
      </c>
      <c r="K1555" s="81">
        <f t="shared" ref="K1555:K1618" ca="1" si="629">TRUNC((C1555*(J1555-1)),8)</f>
        <v>277.69314000000003</v>
      </c>
      <c r="L1555" s="85">
        <f>IF(VLOOKUP(A1555,$U$12:$AD$125,8)=VLOOKUP(A1554,$U$12:$AD$125,8),0,VLOOKUP(A1555,U$12:$AD$125,8))</f>
        <v>0</v>
      </c>
      <c r="M1555" s="86">
        <f>IF(L1555&gt;0,VLOOKUP(L1555,T$12:$AC$125,7),0)</f>
        <v>0</v>
      </c>
      <c r="N1555" s="81">
        <f t="shared" si="621"/>
        <v>0</v>
      </c>
      <c r="O1555" s="81">
        <f t="shared" ref="O1555:O1618" ca="1" si="630">(K1555+N1555)</f>
        <v>277.69314000000003</v>
      </c>
      <c r="P1555" s="87" t="str">
        <f t="shared" ref="P1555:P1618" si="631">IF(L1554&gt;0,VLOOKUP(A1554,$U$12:$AD$125,9),P1554)</f>
        <v>J=</v>
      </c>
      <c r="Q1555" s="88">
        <f t="shared" ref="Q1555:Q1618" si="632">IF(L1554&gt;0,VLOOKUP(A1554,$U$12:$AD$125,10),Q1554)</f>
        <v>44676</v>
      </c>
      <c r="R1555" s="7"/>
      <c r="S1555" s="7"/>
      <c r="T1555" s="7"/>
      <c r="U1555" s="7"/>
      <c r="V1555" s="7"/>
      <c r="W1555" s="7"/>
      <c r="X1555" s="7"/>
      <c r="Y1555" s="7"/>
      <c r="Z1555" s="7"/>
      <c r="AA1555" s="7"/>
      <c r="AB1555" s="7"/>
      <c r="AC1555" s="7"/>
      <c r="AD1555" s="7"/>
      <c r="AE1555" s="7"/>
      <c r="AF1555" s="65"/>
      <c r="AG1555" s="9"/>
      <c r="AH1555" s="9"/>
      <c r="AI1555" s="4"/>
      <c r="AJ1555" s="10"/>
      <c r="AK1555" s="4"/>
      <c r="AL1555" s="65"/>
      <c r="AM1555" s="10"/>
      <c r="AN1555" s="9"/>
      <c r="AO1555" s="7"/>
      <c r="AP1555" s="11"/>
      <c r="AQ1555" s="9"/>
      <c r="AR1555" s="8"/>
      <c r="AS1555" s="65"/>
      <c r="AT1555" s="12"/>
      <c r="AU1555" s="12"/>
      <c r="AV1555" s="22"/>
      <c r="AW1555" s="12"/>
      <c r="AX1555" s="12"/>
      <c r="AY1555" s="12"/>
      <c r="AZ1555" s="12"/>
      <c r="BA1555" s="12"/>
      <c r="BB1555" s="12"/>
      <c r="BC1555" s="12"/>
      <c r="BD1555" s="12"/>
      <c r="BE1555" s="12"/>
      <c r="BF1555" s="12"/>
      <c r="BG1555" s="12"/>
      <c r="BH1555" s="12"/>
      <c r="BI1555" s="12"/>
      <c r="BJ1555" s="12"/>
      <c r="BK1555" s="12"/>
      <c r="BL1555" s="12"/>
      <c r="BM1555" s="12"/>
      <c r="BN1555" s="12"/>
      <c r="BO1555" s="12"/>
      <c r="BP1555" s="12"/>
      <c r="BQ1555" s="12"/>
      <c r="BR1555" s="12"/>
      <c r="BS1555" s="12"/>
      <c r="BT1555" s="12"/>
      <c r="BU1555" s="12"/>
      <c r="BV1555" s="12"/>
      <c r="BW1555" s="12"/>
      <c r="BX1555" s="12"/>
      <c r="BY1555" s="12"/>
      <c r="BZ1555" s="12"/>
      <c r="CA1555" s="12"/>
      <c r="CB1555" s="12"/>
      <c r="CC1555" s="12"/>
      <c r="CD1555" s="12"/>
      <c r="CE1555" s="12"/>
      <c r="CF1555" s="12"/>
      <c r="CG1555" s="12"/>
      <c r="CH1555" s="12"/>
      <c r="CI1555" s="12"/>
      <c r="CJ1555" s="12"/>
      <c r="CK1555" s="12"/>
      <c r="CL1555" s="12"/>
      <c r="CM1555" s="12"/>
      <c r="CN1555" s="12"/>
      <c r="CO1555" s="12"/>
      <c r="CP1555" s="12"/>
      <c r="CQ1555" s="12"/>
      <c r="CR1555" s="12"/>
      <c r="CS1555" s="12"/>
      <c r="CT1555" s="12"/>
      <c r="CU1555" s="12"/>
      <c r="CV1555" s="12"/>
      <c r="CW1555" s="12"/>
      <c r="CX1555" s="12"/>
      <c r="CY1555" s="12"/>
      <c r="CZ1555" s="12"/>
      <c r="DA1555" s="12"/>
      <c r="DB1555" s="12"/>
      <c r="DC1555" s="12"/>
      <c r="DD1555" s="12"/>
      <c r="DE1555" s="12"/>
      <c r="DF1555" s="12"/>
      <c r="DG1555" s="12"/>
      <c r="DH1555" s="12"/>
      <c r="DI1555" s="12"/>
      <c r="DJ1555" s="12"/>
      <c r="DK1555" s="12"/>
      <c r="DL1555" s="12"/>
      <c r="DM1555" s="12"/>
      <c r="DN1555" s="12"/>
      <c r="DO1555" s="12"/>
      <c r="DP1555" s="12"/>
      <c r="DQ1555" s="12"/>
      <c r="DR1555" s="12"/>
      <c r="DS1555" s="12"/>
      <c r="DT1555" s="12"/>
      <c r="DU1555" s="12"/>
      <c r="DV1555" s="12"/>
      <c r="DW1555" s="12"/>
      <c r="DX1555" s="12"/>
      <c r="DY1555" s="12"/>
      <c r="DZ1555" s="12"/>
      <c r="EA1555" s="12"/>
      <c r="EB1555" s="12"/>
      <c r="EC1555" s="12"/>
      <c r="ED1555" s="12"/>
      <c r="EE1555" s="12"/>
      <c r="EF1555" s="12"/>
      <c r="EG1555" s="12"/>
      <c r="EH1555" s="12"/>
      <c r="EI1555" s="12"/>
      <c r="EJ1555" s="12"/>
      <c r="EK1555" s="12"/>
      <c r="EL1555" s="12"/>
      <c r="EM1555" s="12"/>
      <c r="EN1555" s="12"/>
      <c r="EO1555" s="12"/>
      <c r="EP1555" s="12"/>
      <c r="EQ1555" s="12"/>
      <c r="ER1555" s="12"/>
      <c r="ES1555" s="12"/>
      <c r="ET1555" s="12"/>
      <c r="EU1555" s="12"/>
      <c r="EV1555" s="12"/>
      <c r="EW1555" s="12"/>
      <c r="EX1555" s="12"/>
      <c r="EY1555" s="12"/>
      <c r="EZ1555" s="12"/>
      <c r="FA1555" s="12"/>
      <c r="FB1555" s="12"/>
      <c r="FC1555" s="12"/>
      <c r="FD1555" s="12"/>
      <c r="FE1555" s="12"/>
      <c r="FF1555" s="12"/>
      <c r="FG1555" s="12"/>
      <c r="FH1555" s="12"/>
      <c r="FI1555" s="12"/>
      <c r="FJ1555" s="12"/>
      <c r="FK1555" s="12"/>
      <c r="FL1555" s="12"/>
      <c r="FM1555" s="12"/>
      <c r="FN1555" s="12"/>
      <c r="FO1555" s="12"/>
      <c r="FP1555" s="12"/>
      <c r="FQ1555" s="12"/>
      <c r="FR1555" s="12"/>
      <c r="FS1555" s="12"/>
      <c r="FT1555" s="12"/>
      <c r="FU1555" s="12"/>
      <c r="FV1555" s="12"/>
      <c r="FW1555" s="12"/>
      <c r="FX1555" s="12"/>
      <c r="FY1555" s="12"/>
      <c r="FZ1555" s="12"/>
      <c r="GA1555" s="12"/>
      <c r="GB1555" s="12"/>
      <c r="GC1555" s="12"/>
      <c r="GD1555" s="12"/>
      <c r="GE1555" s="12"/>
      <c r="GF1555" s="12"/>
      <c r="GG1555" s="12"/>
      <c r="GH1555" s="12"/>
      <c r="GI1555" s="12"/>
      <c r="GJ1555" s="12"/>
      <c r="GK1555" s="12"/>
      <c r="GL1555" s="12"/>
      <c r="GM1555" s="12"/>
      <c r="GN1555" s="12"/>
      <c r="GO1555" s="12"/>
      <c r="GP1555" s="12"/>
      <c r="GQ1555" s="12"/>
      <c r="GR1555" s="12"/>
    </row>
    <row r="1556" spans="1:200" x14ac:dyDescent="0.2">
      <c r="A1556" s="79">
        <f t="shared" si="622"/>
        <v>44628</v>
      </c>
      <c r="B1556" s="80">
        <f t="shared" ca="1" si="623"/>
        <v>1278.29259</v>
      </c>
      <c r="C1556" s="81">
        <f t="shared" si="624"/>
        <v>1000</v>
      </c>
      <c r="D1556" s="82">
        <f ca="1">IF(A1556&lt;$B$1,VLOOKUP(A1556,[1]DI!$A$4:$B$15000,2,FALSE),0)</f>
        <v>0.1065</v>
      </c>
      <c r="E1556" s="81">
        <f t="shared" ca="1" si="625"/>
        <v>4.0168000000000002E-4</v>
      </c>
      <c r="F1556" s="83">
        <f t="shared" si="620"/>
        <v>1.1679999999999999</v>
      </c>
      <c r="G1556" s="84">
        <f t="shared" ca="1" si="626"/>
        <v>1.0004691622399999</v>
      </c>
      <c r="H1556" s="81">
        <f ca="1">TRUNC(PRODUCT(G$10:G1555),15)</f>
        <v>1.2782925885090199</v>
      </c>
      <c r="I1556" s="81">
        <f t="shared" si="627"/>
        <v>1</v>
      </c>
      <c r="J1556" s="81">
        <f t="shared" ca="1" si="628"/>
        <v>1.27829259</v>
      </c>
      <c r="K1556" s="81">
        <f t="shared" ca="1" si="629"/>
        <v>278.29259000000002</v>
      </c>
      <c r="L1556" s="85">
        <f>IF(VLOOKUP(A1556,$U$12:$AD$125,8)=VLOOKUP(A1555,$U$12:$AD$125,8),0,VLOOKUP(A1556,U$12:$AD$125,8))</f>
        <v>0</v>
      </c>
      <c r="M1556" s="86">
        <f>IF(L1556&gt;0,VLOOKUP(L1556,T$12:$AC$125,7),0)</f>
        <v>0</v>
      </c>
      <c r="N1556" s="81">
        <f t="shared" si="621"/>
        <v>0</v>
      </c>
      <c r="O1556" s="81">
        <f t="shared" ca="1" si="630"/>
        <v>278.29259000000002</v>
      </c>
      <c r="P1556" s="87" t="str">
        <f t="shared" si="631"/>
        <v>J=</v>
      </c>
      <c r="Q1556" s="88">
        <f t="shared" si="632"/>
        <v>44676</v>
      </c>
      <c r="R1556" s="7"/>
      <c r="S1556" s="7"/>
      <c r="T1556" s="7"/>
      <c r="U1556" s="7"/>
      <c r="V1556" s="7"/>
      <c r="W1556" s="7"/>
      <c r="X1556" s="7"/>
      <c r="Y1556" s="7"/>
      <c r="Z1556" s="7"/>
      <c r="AA1556" s="7"/>
      <c r="AB1556" s="7"/>
      <c r="AC1556" s="7"/>
      <c r="AD1556" s="7"/>
      <c r="AE1556" s="7"/>
      <c r="AF1556" s="65"/>
      <c r="AG1556" s="9"/>
      <c r="AH1556" s="9"/>
      <c r="AI1556" s="4"/>
      <c r="AJ1556" s="10"/>
      <c r="AK1556" s="4"/>
      <c r="AL1556" s="65"/>
      <c r="AM1556" s="10"/>
      <c r="AN1556" s="9"/>
      <c r="AO1556" s="7"/>
      <c r="AP1556" s="11"/>
      <c r="AQ1556" s="9"/>
      <c r="AR1556" s="8"/>
      <c r="AS1556" s="65"/>
      <c r="AT1556" s="12"/>
      <c r="AU1556" s="12"/>
      <c r="AV1556" s="22"/>
      <c r="AW1556" s="12"/>
      <c r="AX1556" s="12"/>
      <c r="AY1556" s="12"/>
      <c r="AZ1556" s="12"/>
      <c r="BA1556" s="12"/>
      <c r="BB1556" s="12"/>
      <c r="BC1556" s="12"/>
      <c r="BD1556" s="12"/>
      <c r="BE1556" s="12"/>
      <c r="BF1556" s="12"/>
      <c r="BG1556" s="12"/>
      <c r="BH1556" s="12"/>
      <c r="BI1556" s="12"/>
      <c r="BJ1556" s="12"/>
      <c r="BK1556" s="12"/>
      <c r="BL1556" s="12"/>
      <c r="BM1556" s="12"/>
      <c r="BN1556" s="12"/>
      <c r="BO1556" s="12"/>
      <c r="BP1556" s="12"/>
      <c r="BQ1556" s="12"/>
      <c r="BR1556" s="12"/>
      <c r="BS1556" s="12"/>
      <c r="BT1556" s="12"/>
      <c r="BU1556" s="12"/>
      <c r="BV1556" s="12"/>
      <c r="BW1556" s="12"/>
      <c r="BX1556" s="12"/>
      <c r="BY1556" s="12"/>
      <c r="BZ1556" s="12"/>
      <c r="CA1556" s="12"/>
      <c r="CB1556" s="12"/>
      <c r="CC1556" s="12"/>
      <c r="CD1556" s="12"/>
      <c r="CE1556" s="12"/>
      <c r="CF1556" s="12"/>
      <c r="CG1556" s="12"/>
      <c r="CH1556" s="12"/>
      <c r="CI1556" s="12"/>
      <c r="CJ1556" s="12"/>
      <c r="CK1556" s="12"/>
      <c r="CL1556" s="12"/>
      <c r="CM1556" s="12"/>
      <c r="CN1556" s="12"/>
      <c r="CO1556" s="12"/>
      <c r="CP1556" s="12"/>
      <c r="CQ1556" s="12"/>
      <c r="CR1556" s="12"/>
      <c r="CS1556" s="12"/>
      <c r="CT1556" s="12"/>
      <c r="CU1556" s="12"/>
      <c r="CV1556" s="12"/>
      <c r="CW1556" s="12"/>
      <c r="CX1556" s="12"/>
      <c r="CY1556" s="12"/>
      <c r="CZ1556" s="12"/>
      <c r="DA1556" s="12"/>
      <c r="DB1556" s="12"/>
      <c r="DC1556" s="12"/>
      <c r="DD1556" s="12"/>
      <c r="DE1556" s="12"/>
      <c r="DF1556" s="12"/>
      <c r="DG1556" s="12"/>
      <c r="DH1556" s="12"/>
      <c r="DI1556" s="12"/>
      <c r="DJ1556" s="12"/>
      <c r="DK1556" s="12"/>
      <c r="DL1556" s="12"/>
      <c r="DM1556" s="12"/>
      <c r="DN1556" s="12"/>
      <c r="DO1556" s="12"/>
      <c r="DP1556" s="12"/>
      <c r="DQ1556" s="12"/>
      <c r="DR1556" s="12"/>
      <c r="DS1556" s="12"/>
      <c r="DT1556" s="12"/>
      <c r="DU1556" s="12"/>
      <c r="DV1556" s="12"/>
      <c r="DW1556" s="12"/>
      <c r="DX1556" s="12"/>
      <c r="DY1556" s="12"/>
      <c r="DZ1556" s="12"/>
      <c r="EA1556" s="12"/>
      <c r="EB1556" s="12"/>
      <c r="EC1556" s="12"/>
      <c r="ED1556" s="12"/>
      <c r="EE1556" s="12"/>
      <c r="EF1556" s="12"/>
      <c r="EG1556" s="12"/>
      <c r="EH1556" s="12"/>
      <c r="EI1556" s="12"/>
      <c r="EJ1556" s="12"/>
      <c r="EK1556" s="12"/>
      <c r="EL1556" s="12"/>
      <c r="EM1556" s="12"/>
      <c r="EN1556" s="12"/>
      <c r="EO1556" s="12"/>
      <c r="EP1556" s="12"/>
      <c r="EQ1556" s="12"/>
      <c r="ER1556" s="12"/>
      <c r="ES1556" s="12"/>
      <c r="ET1556" s="12"/>
      <c r="EU1556" s="12"/>
      <c r="EV1556" s="12"/>
      <c r="EW1556" s="12"/>
      <c r="EX1556" s="12"/>
      <c r="EY1556" s="12"/>
      <c r="EZ1556" s="12"/>
      <c r="FA1556" s="12"/>
      <c r="FB1556" s="12"/>
      <c r="FC1556" s="12"/>
      <c r="FD1556" s="12"/>
      <c r="FE1556" s="12"/>
      <c r="FF1556" s="12"/>
      <c r="FG1556" s="12"/>
      <c r="FH1556" s="12"/>
      <c r="FI1556" s="12"/>
      <c r="FJ1556" s="12"/>
      <c r="FK1556" s="12"/>
      <c r="FL1556" s="12"/>
      <c r="FM1556" s="12"/>
      <c r="FN1556" s="12"/>
      <c r="FO1556" s="12"/>
      <c r="FP1556" s="12"/>
      <c r="FQ1556" s="12"/>
      <c r="FR1556" s="12"/>
      <c r="FS1556" s="12"/>
      <c r="FT1556" s="12"/>
      <c r="FU1556" s="12"/>
      <c r="FV1556" s="12"/>
      <c r="FW1556" s="12"/>
      <c r="FX1556" s="12"/>
      <c r="FY1556" s="12"/>
      <c r="FZ1556" s="12"/>
      <c r="GA1556" s="12"/>
      <c r="GB1556" s="12"/>
      <c r="GC1556" s="12"/>
      <c r="GD1556" s="12"/>
      <c r="GE1556" s="12"/>
      <c r="GF1556" s="12"/>
      <c r="GG1556" s="12"/>
      <c r="GH1556" s="12"/>
      <c r="GI1556" s="12"/>
      <c r="GJ1556" s="12"/>
      <c r="GK1556" s="12"/>
      <c r="GL1556" s="12"/>
      <c r="GM1556" s="12"/>
      <c r="GN1556" s="12"/>
      <c r="GO1556" s="12"/>
      <c r="GP1556" s="12"/>
      <c r="GQ1556" s="12"/>
      <c r="GR1556" s="12"/>
    </row>
    <row r="1557" spans="1:200" x14ac:dyDescent="0.2">
      <c r="A1557" s="79">
        <f t="shared" si="622"/>
        <v>44629</v>
      </c>
      <c r="B1557" s="80">
        <f t="shared" ca="1" si="623"/>
        <v>1278.8923199999999</v>
      </c>
      <c r="C1557" s="81">
        <f t="shared" si="624"/>
        <v>1000</v>
      </c>
      <c r="D1557" s="82">
        <f ca="1">IF(A1557&lt;$B$1,VLOOKUP(A1557,[1]DI!$A$4:$B$15000,2,FALSE),0)</f>
        <v>0.1065</v>
      </c>
      <c r="E1557" s="81">
        <f t="shared" ca="1" si="625"/>
        <v>4.0168000000000002E-4</v>
      </c>
      <c r="F1557" s="83">
        <f t="shared" si="620"/>
        <v>1.1679999999999999</v>
      </c>
      <c r="G1557" s="84">
        <f t="shared" ca="1" si="626"/>
        <v>1.0004691622399999</v>
      </c>
      <c r="H1557" s="81">
        <f ca="1">TRUNC(PRODUCT(G$10:G1556),15)</f>
        <v>1.2788923151232201</v>
      </c>
      <c r="I1557" s="81">
        <f t="shared" si="627"/>
        <v>1</v>
      </c>
      <c r="J1557" s="81">
        <f t="shared" ca="1" si="628"/>
        <v>1.27889232</v>
      </c>
      <c r="K1557" s="81">
        <f t="shared" ca="1" si="629"/>
        <v>278.89231999999998</v>
      </c>
      <c r="L1557" s="85">
        <f>IF(VLOOKUP(A1557,$U$12:$AD$125,8)=VLOOKUP(A1556,$U$12:$AD$125,8),0,VLOOKUP(A1557,U$12:$AD$125,8))</f>
        <v>0</v>
      </c>
      <c r="M1557" s="86">
        <f>IF(L1557&gt;0,VLOOKUP(L1557,T$12:$AC$125,7),0)</f>
        <v>0</v>
      </c>
      <c r="N1557" s="81">
        <f t="shared" si="621"/>
        <v>0</v>
      </c>
      <c r="O1557" s="81">
        <f t="shared" ca="1" si="630"/>
        <v>278.89231999999998</v>
      </c>
      <c r="P1557" s="87" t="str">
        <f t="shared" si="631"/>
        <v>J=</v>
      </c>
      <c r="Q1557" s="88">
        <f t="shared" si="632"/>
        <v>44676</v>
      </c>
      <c r="R1557" s="7"/>
      <c r="S1557" s="7"/>
      <c r="T1557" s="7"/>
      <c r="U1557" s="7"/>
      <c r="V1557" s="7"/>
      <c r="W1557" s="7"/>
      <c r="X1557" s="7"/>
      <c r="Y1557" s="7"/>
      <c r="Z1557" s="7"/>
      <c r="AA1557" s="7"/>
      <c r="AB1557" s="7"/>
      <c r="AC1557" s="7"/>
      <c r="AD1557" s="7"/>
      <c r="AE1557" s="7"/>
      <c r="AF1557" s="65"/>
      <c r="AG1557" s="9"/>
      <c r="AH1557" s="9"/>
      <c r="AI1557" s="4"/>
      <c r="AJ1557" s="10"/>
      <c r="AK1557" s="4"/>
      <c r="AL1557" s="65"/>
      <c r="AM1557" s="10"/>
      <c r="AN1557" s="9"/>
      <c r="AO1557" s="7"/>
      <c r="AP1557" s="11"/>
      <c r="AQ1557" s="9"/>
      <c r="AR1557" s="8"/>
      <c r="AS1557" s="65"/>
      <c r="AT1557" s="12"/>
      <c r="AU1557" s="12"/>
      <c r="AV1557" s="22"/>
      <c r="AW1557" s="12"/>
      <c r="AX1557" s="12"/>
      <c r="AY1557" s="12"/>
      <c r="AZ1557" s="12"/>
      <c r="BA1557" s="12"/>
      <c r="BB1557" s="12"/>
      <c r="BC1557" s="12"/>
      <c r="BD1557" s="12"/>
      <c r="BE1557" s="12"/>
      <c r="BF1557" s="12"/>
      <c r="BG1557" s="12"/>
      <c r="BH1557" s="12"/>
      <c r="BI1557" s="12"/>
      <c r="BJ1557" s="12"/>
      <c r="BK1557" s="12"/>
      <c r="BL1557" s="12"/>
      <c r="BM1557" s="12"/>
      <c r="BN1557" s="12"/>
      <c r="BO1557" s="12"/>
      <c r="BP1557" s="12"/>
      <c r="BQ1557" s="12"/>
      <c r="BR1557" s="12"/>
      <c r="BS1557" s="12"/>
      <c r="BT1557" s="12"/>
      <c r="BU1557" s="12"/>
      <c r="BV1557" s="12"/>
      <c r="BW1557" s="12"/>
      <c r="BX1557" s="12"/>
      <c r="BY1557" s="12"/>
      <c r="BZ1557" s="12"/>
      <c r="CA1557" s="12"/>
      <c r="CB1557" s="12"/>
      <c r="CC1557" s="12"/>
      <c r="CD1557" s="12"/>
      <c r="CE1557" s="12"/>
      <c r="CF1557" s="12"/>
      <c r="CG1557" s="12"/>
      <c r="CH1557" s="12"/>
      <c r="CI1557" s="12"/>
      <c r="CJ1557" s="12"/>
      <c r="CK1557" s="12"/>
      <c r="CL1557" s="12"/>
      <c r="CM1557" s="12"/>
      <c r="CN1557" s="12"/>
      <c r="CO1557" s="12"/>
      <c r="CP1557" s="12"/>
      <c r="CQ1557" s="12"/>
      <c r="CR1557" s="12"/>
      <c r="CS1557" s="12"/>
      <c r="CT1557" s="12"/>
      <c r="CU1557" s="12"/>
      <c r="CV1557" s="12"/>
      <c r="CW1557" s="12"/>
      <c r="CX1557" s="12"/>
      <c r="CY1557" s="12"/>
      <c r="CZ1557" s="12"/>
      <c r="DA1557" s="12"/>
      <c r="DB1557" s="12"/>
      <c r="DC1557" s="12"/>
      <c r="DD1557" s="12"/>
      <c r="DE1557" s="12"/>
      <c r="DF1557" s="12"/>
      <c r="DG1557" s="12"/>
      <c r="DH1557" s="12"/>
      <c r="DI1557" s="12"/>
      <c r="DJ1557" s="12"/>
      <c r="DK1557" s="12"/>
      <c r="DL1557" s="12"/>
      <c r="DM1557" s="12"/>
      <c r="DN1557" s="12"/>
      <c r="DO1557" s="12"/>
      <c r="DP1557" s="12"/>
      <c r="DQ1557" s="12"/>
      <c r="DR1557" s="12"/>
      <c r="DS1557" s="12"/>
      <c r="DT1557" s="12"/>
      <c r="DU1557" s="12"/>
      <c r="DV1557" s="12"/>
      <c r="DW1557" s="12"/>
      <c r="DX1557" s="12"/>
      <c r="DY1557" s="12"/>
      <c r="DZ1557" s="12"/>
      <c r="EA1557" s="12"/>
      <c r="EB1557" s="12"/>
      <c r="EC1557" s="12"/>
      <c r="ED1557" s="12"/>
      <c r="EE1557" s="12"/>
      <c r="EF1557" s="12"/>
      <c r="EG1557" s="12"/>
      <c r="EH1557" s="12"/>
      <c r="EI1557" s="12"/>
      <c r="EJ1557" s="12"/>
      <c r="EK1557" s="12"/>
      <c r="EL1557" s="12"/>
      <c r="EM1557" s="12"/>
      <c r="EN1557" s="12"/>
      <c r="EO1557" s="12"/>
      <c r="EP1557" s="12"/>
      <c r="EQ1557" s="12"/>
      <c r="ER1557" s="12"/>
      <c r="ES1557" s="12"/>
      <c r="ET1557" s="12"/>
      <c r="EU1557" s="12"/>
      <c r="EV1557" s="12"/>
      <c r="EW1557" s="12"/>
      <c r="EX1557" s="12"/>
      <c r="EY1557" s="12"/>
      <c r="EZ1557" s="12"/>
      <c r="FA1557" s="12"/>
      <c r="FB1557" s="12"/>
      <c r="FC1557" s="12"/>
      <c r="FD1557" s="12"/>
      <c r="FE1557" s="12"/>
      <c r="FF1557" s="12"/>
      <c r="FG1557" s="12"/>
      <c r="FH1557" s="12"/>
      <c r="FI1557" s="12"/>
      <c r="FJ1557" s="12"/>
      <c r="FK1557" s="12"/>
      <c r="FL1557" s="12"/>
      <c r="FM1557" s="12"/>
      <c r="FN1557" s="12"/>
      <c r="FO1557" s="12"/>
      <c r="FP1557" s="12"/>
      <c r="FQ1557" s="12"/>
      <c r="FR1557" s="12"/>
      <c r="FS1557" s="12"/>
      <c r="FT1557" s="12"/>
      <c r="FU1557" s="12"/>
      <c r="FV1557" s="12"/>
      <c r="FW1557" s="12"/>
      <c r="FX1557" s="12"/>
      <c r="FY1557" s="12"/>
      <c r="FZ1557" s="12"/>
      <c r="GA1557" s="12"/>
      <c r="GB1557" s="12"/>
      <c r="GC1557" s="12"/>
      <c r="GD1557" s="12"/>
      <c r="GE1557" s="12"/>
      <c r="GF1557" s="12"/>
      <c r="GG1557" s="12"/>
      <c r="GH1557" s="12"/>
      <c r="GI1557" s="12"/>
      <c r="GJ1557" s="12"/>
      <c r="GK1557" s="12"/>
      <c r="GL1557" s="12"/>
      <c r="GM1557" s="12"/>
      <c r="GN1557" s="12"/>
      <c r="GO1557" s="12"/>
      <c r="GP1557" s="12"/>
      <c r="GQ1557" s="12"/>
      <c r="GR1557" s="12"/>
    </row>
    <row r="1558" spans="1:200" x14ac:dyDescent="0.2">
      <c r="A1558" s="79">
        <f t="shared" si="622"/>
        <v>44630</v>
      </c>
      <c r="B1558" s="80">
        <f t="shared" ca="1" si="623"/>
        <v>1279.4923200000001</v>
      </c>
      <c r="C1558" s="81">
        <f t="shared" si="624"/>
        <v>1000</v>
      </c>
      <c r="D1558" s="82">
        <f ca="1">IF(A1558&lt;$B$1,VLOOKUP(A1558,[1]DI!$A$4:$B$15000,2,FALSE),0)</f>
        <v>0.1065</v>
      </c>
      <c r="E1558" s="81">
        <f t="shared" ca="1" si="625"/>
        <v>4.0168000000000002E-4</v>
      </c>
      <c r="F1558" s="83">
        <f t="shared" si="620"/>
        <v>1.1679999999999999</v>
      </c>
      <c r="G1558" s="84">
        <f t="shared" ca="1" si="626"/>
        <v>1.0004691622399999</v>
      </c>
      <c r="H1558" s="81">
        <f ca="1">TRUNC(PRODUCT(G$10:G1557),15)</f>
        <v>1.2794923231065001</v>
      </c>
      <c r="I1558" s="81">
        <f t="shared" si="627"/>
        <v>1</v>
      </c>
      <c r="J1558" s="81">
        <f t="shared" ca="1" si="628"/>
        <v>1.2794923199999999</v>
      </c>
      <c r="K1558" s="81">
        <f t="shared" ca="1" si="629"/>
        <v>279.49232000000001</v>
      </c>
      <c r="L1558" s="85">
        <f>IF(VLOOKUP(A1558,$U$12:$AD$125,8)=VLOOKUP(A1557,$U$12:$AD$125,8),0,VLOOKUP(A1558,U$12:$AD$125,8))</f>
        <v>0</v>
      </c>
      <c r="M1558" s="86">
        <f>IF(L1558&gt;0,VLOOKUP(L1558,T$12:$AC$125,7),0)</f>
        <v>0</v>
      </c>
      <c r="N1558" s="81">
        <f t="shared" si="621"/>
        <v>0</v>
      </c>
      <c r="O1558" s="81">
        <f t="shared" ca="1" si="630"/>
        <v>279.49232000000001</v>
      </c>
      <c r="P1558" s="87" t="str">
        <f t="shared" si="631"/>
        <v>J=</v>
      </c>
      <c r="Q1558" s="88">
        <f t="shared" si="632"/>
        <v>44676</v>
      </c>
      <c r="R1558" s="7"/>
      <c r="S1558" s="7"/>
      <c r="T1558" s="7"/>
      <c r="U1558" s="7"/>
      <c r="V1558" s="7"/>
      <c r="W1558" s="7"/>
      <c r="X1558" s="7"/>
      <c r="Y1558" s="7"/>
      <c r="Z1558" s="7"/>
      <c r="AA1558" s="7"/>
      <c r="AB1558" s="7"/>
      <c r="AC1558" s="7"/>
      <c r="AD1558" s="7"/>
      <c r="AE1558" s="7"/>
      <c r="AF1558" s="65"/>
      <c r="AG1558" s="7"/>
      <c r="AH1558" s="7"/>
      <c r="AI1558" s="7"/>
      <c r="AJ1558" s="7"/>
      <c r="AK1558" s="4"/>
      <c r="AL1558" s="65"/>
      <c r="AM1558" s="7"/>
      <c r="AN1558" s="7"/>
      <c r="AO1558" s="7"/>
      <c r="AP1558" s="11"/>
      <c r="AQ1558" s="7"/>
      <c r="AR1558" s="8"/>
      <c r="AS1558" s="65"/>
      <c r="AT1558" s="12"/>
      <c r="AU1558" s="12"/>
      <c r="AV1558" s="22"/>
      <c r="AW1558" s="12"/>
      <c r="AX1558" s="12"/>
      <c r="AY1558" s="12"/>
      <c r="AZ1558" s="12"/>
      <c r="BA1558" s="12"/>
      <c r="BB1558" s="12"/>
      <c r="BC1558" s="12"/>
      <c r="BD1558" s="12"/>
      <c r="BE1558" s="12"/>
      <c r="BF1558" s="12"/>
      <c r="BG1558" s="12"/>
      <c r="BH1558" s="12"/>
      <c r="BI1558" s="12"/>
      <c r="BJ1558" s="12"/>
      <c r="BK1558" s="12"/>
      <c r="BL1558" s="12"/>
      <c r="BM1558" s="12"/>
      <c r="BN1558" s="12"/>
      <c r="BO1558" s="12"/>
      <c r="BP1558" s="12"/>
      <c r="BQ1558" s="12"/>
      <c r="BR1558" s="12"/>
      <c r="BS1558" s="12"/>
      <c r="BT1558" s="12"/>
      <c r="BU1558" s="12"/>
      <c r="BV1558" s="12"/>
      <c r="BW1558" s="12"/>
      <c r="BX1558" s="12"/>
      <c r="BY1558" s="12"/>
      <c r="BZ1558" s="12"/>
      <c r="CA1558" s="12"/>
      <c r="CB1558" s="12"/>
      <c r="CC1558" s="12"/>
      <c r="CD1558" s="12"/>
      <c r="CE1558" s="12"/>
      <c r="CF1558" s="12"/>
      <c r="CG1558" s="12"/>
      <c r="CH1558" s="12"/>
      <c r="CI1558" s="12"/>
      <c r="CJ1558" s="12"/>
      <c r="CK1558" s="12"/>
      <c r="CL1558" s="12"/>
      <c r="CM1558" s="12"/>
      <c r="CN1558" s="12"/>
      <c r="CO1558" s="12"/>
      <c r="CP1558" s="12"/>
      <c r="CQ1558" s="12"/>
      <c r="CR1558" s="12"/>
      <c r="CS1558" s="12"/>
      <c r="CT1558" s="12"/>
      <c r="CU1558" s="12"/>
      <c r="CV1558" s="12"/>
      <c r="CW1558" s="12"/>
      <c r="CX1558" s="12"/>
      <c r="CY1558" s="12"/>
      <c r="CZ1558" s="12"/>
      <c r="DA1558" s="12"/>
      <c r="DB1558" s="12"/>
      <c r="DC1558" s="12"/>
      <c r="DD1558" s="12"/>
      <c r="DE1558" s="12"/>
      <c r="DF1558" s="12"/>
      <c r="DG1558" s="12"/>
      <c r="DH1558" s="12"/>
      <c r="DI1558" s="12"/>
      <c r="DJ1558" s="12"/>
      <c r="DK1558" s="12"/>
      <c r="DL1558" s="12"/>
      <c r="DM1558" s="12"/>
      <c r="DN1558" s="12"/>
      <c r="DO1558" s="12"/>
      <c r="DP1558" s="12"/>
      <c r="DQ1558" s="12"/>
      <c r="DR1558" s="12"/>
      <c r="DS1558" s="12"/>
      <c r="DT1558" s="12"/>
      <c r="DU1558" s="12"/>
      <c r="DV1558" s="12"/>
      <c r="DW1558" s="12"/>
      <c r="DX1558" s="12"/>
      <c r="DY1558" s="12"/>
      <c r="DZ1558" s="12"/>
      <c r="EA1558" s="12"/>
      <c r="EB1558" s="12"/>
      <c r="EC1558" s="12"/>
      <c r="ED1558" s="12"/>
      <c r="EE1558" s="12"/>
      <c r="EF1558" s="12"/>
      <c r="EG1558" s="12"/>
      <c r="EH1558" s="12"/>
      <c r="EI1558" s="12"/>
      <c r="EJ1558" s="12"/>
      <c r="EK1558" s="12"/>
      <c r="EL1558" s="12"/>
      <c r="EM1558" s="12"/>
      <c r="EN1558" s="12"/>
      <c r="EO1558" s="12"/>
      <c r="EP1558" s="12"/>
      <c r="EQ1558" s="12"/>
      <c r="ER1558" s="12"/>
      <c r="ES1558" s="12"/>
      <c r="ET1558" s="12"/>
      <c r="EU1558" s="12"/>
      <c r="EV1558" s="12"/>
      <c r="EW1558" s="12"/>
      <c r="EX1558" s="12"/>
      <c r="EY1558" s="12"/>
      <c r="EZ1558" s="12"/>
      <c r="FA1558" s="12"/>
      <c r="FB1558" s="12"/>
      <c r="FC1558" s="12"/>
      <c r="FD1558" s="12"/>
      <c r="FE1558" s="12"/>
      <c r="FF1558" s="12"/>
      <c r="FG1558" s="12"/>
      <c r="FH1558" s="12"/>
      <c r="FI1558" s="12"/>
      <c r="FJ1558" s="12"/>
      <c r="FK1558" s="12"/>
      <c r="FL1558" s="12"/>
      <c r="FM1558" s="12"/>
      <c r="FN1558" s="12"/>
      <c r="FO1558" s="12"/>
      <c r="FP1558" s="12"/>
      <c r="FQ1558" s="12"/>
      <c r="FR1558" s="12"/>
      <c r="FS1558" s="12"/>
      <c r="FT1558" s="12"/>
      <c r="FU1558" s="12"/>
      <c r="FV1558" s="12"/>
      <c r="FW1558" s="12"/>
      <c r="FX1558" s="12"/>
      <c r="FY1558" s="12"/>
      <c r="FZ1558" s="12"/>
      <c r="GA1558" s="12"/>
      <c r="GB1558" s="12"/>
      <c r="GC1558" s="12"/>
      <c r="GD1558" s="12"/>
      <c r="GE1558" s="12"/>
      <c r="GF1558" s="12"/>
      <c r="GG1558" s="12"/>
      <c r="GH1558" s="12"/>
      <c r="GI1558" s="12"/>
      <c r="GJ1558" s="12"/>
      <c r="GK1558" s="12"/>
      <c r="GL1558" s="12"/>
      <c r="GM1558" s="12"/>
      <c r="GN1558" s="12"/>
      <c r="GO1558" s="12"/>
      <c r="GP1558" s="12"/>
      <c r="GQ1558" s="12"/>
      <c r="GR1558" s="12"/>
    </row>
    <row r="1559" spans="1:200" x14ac:dyDescent="0.2">
      <c r="A1559" s="79">
        <f t="shared" si="622"/>
        <v>44631</v>
      </c>
      <c r="B1559" s="80">
        <f t="shared" ca="1" si="623"/>
        <v>1280.0926099999999</v>
      </c>
      <c r="C1559" s="81">
        <f t="shared" si="624"/>
        <v>1000</v>
      </c>
      <c r="D1559" s="82">
        <f ca="1">IF(A1559&lt;$B$1,VLOOKUP(A1559,[1]DI!$A$4:$B$15000,2,FALSE),0)</f>
        <v>0.1065</v>
      </c>
      <c r="E1559" s="81">
        <f t="shared" ca="1" si="625"/>
        <v>4.0168000000000002E-4</v>
      </c>
      <c r="F1559" s="83">
        <f t="shared" si="620"/>
        <v>1.1679999999999999</v>
      </c>
      <c r="G1559" s="84">
        <f t="shared" ca="1" si="626"/>
        <v>1.0004691622399999</v>
      </c>
      <c r="H1559" s="81">
        <f ca="1">TRUNC(PRODUCT(G$10:G1558),15)</f>
        <v>1.28009261259087</v>
      </c>
      <c r="I1559" s="81">
        <f t="shared" si="627"/>
        <v>1</v>
      </c>
      <c r="J1559" s="81">
        <f t="shared" ca="1" si="628"/>
        <v>1.2800926100000001</v>
      </c>
      <c r="K1559" s="81">
        <f t="shared" ca="1" si="629"/>
        <v>280.09260999999998</v>
      </c>
      <c r="L1559" s="85">
        <f>IF(VLOOKUP(A1559,$U$12:$AD$125,8)=VLOOKUP(A1558,$U$12:$AD$125,8),0,VLOOKUP(A1559,U$12:$AD$125,8))</f>
        <v>0</v>
      </c>
      <c r="M1559" s="86">
        <f>IF(L1559&gt;0,VLOOKUP(L1559,T$12:$AC$125,7),0)</f>
        <v>0</v>
      </c>
      <c r="N1559" s="81">
        <f t="shared" si="621"/>
        <v>0</v>
      </c>
      <c r="O1559" s="81">
        <f t="shared" ca="1" si="630"/>
        <v>280.09260999999998</v>
      </c>
      <c r="P1559" s="87" t="str">
        <f t="shared" si="631"/>
        <v>J=</v>
      </c>
      <c r="Q1559" s="88">
        <f t="shared" si="632"/>
        <v>44676</v>
      </c>
      <c r="R1559" s="7"/>
      <c r="S1559" s="7"/>
      <c r="T1559" s="7"/>
      <c r="U1559" s="7"/>
      <c r="V1559" s="7"/>
      <c r="W1559" s="7"/>
      <c r="X1559" s="7"/>
      <c r="Y1559" s="7"/>
      <c r="Z1559" s="7"/>
      <c r="AA1559" s="7"/>
      <c r="AB1559" s="7"/>
      <c r="AC1559" s="7"/>
      <c r="AD1559" s="7"/>
      <c r="AE1559" s="7"/>
      <c r="AF1559" s="37"/>
      <c r="AG1559" s="3"/>
      <c r="AH1559" s="3"/>
      <c r="AI1559" s="18"/>
      <c r="AJ1559" s="19"/>
      <c r="AK1559" s="18"/>
      <c r="AL1559" s="67"/>
      <c r="AM1559" s="19"/>
      <c r="AN1559" s="3"/>
      <c r="AO1559" s="6"/>
      <c r="AP1559" s="20"/>
      <c r="AQ1559" s="3"/>
      <c r="AR1559" s="21"/>
      <c r="AS1559" s="37"/>
      <c r="AT1559" s="12"/>
      <c r="AU1559" s="12"/>
      <c r="AV1559" s="22"/>
      <c r="AW1559" s="12"/>
      <c r="AX1559" s="12"/>
      <c r="AY1559" s="12"/>
      <c r="AZ1559" s="12"/>
      <c r="BA1559" s="12"/>
      <c r="BB1559" s="12"/>
      <c r="BC1559" s="12"/>
      <c r="BD1559" s="12"/>
      <c r="BE1559" s="12"/>
      <c r="BF1559" s="12"/>
      <c r="BG1559" s="12"/>
      <c r="BH1559" s="12"/>
      <c r="BI1559" s="12"/>
      <c r="BJ1559" s="12"/>
      <c r="BK1559" s="12"/>
      <c r="BL1559" s="12"/>
      <c r="BM1559" s="12"/>
      <c r="BN1559" s="12"/>
      <c r="BO1559" s="12"/>
      <c r="BP1559" s="12"/>
      <c r="BQ1559" s="12"/>
      <c r="BR1559" s="12"/>
      <c r="BS1559" s="12"/>
      <c r="BT1559" s="12"/>
      <c r="BU1559" s="12"/>
      <c r="BV1559" s="12"/>
      <c r="BW1559" s="12"/>
      <c r="BX1559" s="12"/>
      <c r="BY1559" s="12"/>
      <c r="BZ1559" s="12"/>
      <c r="CA1559" s="12"/>
      <c r="CB1559" s="12"/>
      <c r="CC1559" s="12"/>
      <c r="CD1559" s="12"/>
      <c r="CE1559" s="12"/>
      <c r="CF1559" s="12"/>
      <c r="CG1559" s="12"/>
      <c r="CH1559" s="12"/>
      <c r="CI1559" s="12"/>
      <c r="CJ1559" s="12"/>
      <c r="CK1559" s="12"/>
      <c r="CL1559" s="12"/>
      <c r="CM1559" s="12"/>
      <c r="CN1559" s="12"/>
      <c r="CO1559" s="12"/>
      <c r="CP1559" s="12"/>
      <c r="CQ1559" s="12"/>
      <c r="CR1559" s="12"/>
      <c r="CS1559" s="12"/>
      <c r="CT1559" s="12"/>
      <c r="CU1559" s="12"/>
      <c r="CV1559" s="12"/>
      <c r="CW1559" s="12"/>
      <c r="CX1559" s="12"/>
      <c r="CY1559" s="12"/>
      <c r="CZ1559" s="12"/>
      <c r="DA1559" s="12"/>
      <c r="DB1559" s="12"/>
      <c r="DC1559" s="12"/>
      <c r="DD1559" s="12"/>
      <c r="DE1559" s="12"/>
      <c r="DF1559" s="12"/>
      <c r="DG1559" s="12"/>
      <c r="DH1559" s="12"/>
      <c r="DI1559" s="12"/>
      <c r="DJ1559" s="12"/>
      <c r="DK1559" s="12"/>
      <c r="DL1559" s="12"/>
      <c r="DM1559" s="12"/>
      <c r="DN1559" s="12"/>
      <c r="DO1559" s="12"/>
      <c r="DP1559" s="12"/>
      <c r="DQ1559" s="12"/>
      <c r="DR1559" s="12"/>
      <c r="DS1559" s="12"/>
      <c r="DT1559" s="12"/>
      <c r="DU1559" s="12"/>
      <c r="DV1559" s="12"/>
      <c r="DW1559" s="12"/>
      <c r="DX1559" s="12"/>
      <c r="DY1559" s="12"/>
      <c r="DZ1559" s="12"/>
      <c r="EA1559" s="12"/>
      <c r="EB1559" s="12"/>
      <c r="EC1559" s="12"/>
      <c r="ED1559" s="12"/>
      <c r="EE1559" s="12"/>
      <c r="EF1559" s="12"/>
      <c r="EG1559" s="12"/>
      <c r="EH1559" s="12"/>
      <c r="EI1559" s="12"/>
      <c r="EJ1559" s="12"/>
      <c r="EK1559" s="12"/>
      <c r="EL1559" s="12"/>
      <c r="EM1559" s="12"/>
      <c r="EN1559" s="12"/>
      <c r="EO1559" s="12"/>
      <c r="EP1559" s="12"/>
      <c r="EQ1559" s="12"/>
      <c r="ER1559" s="12"/>
      <c r="ES1559" s="12"/>
      <c r="ET1559" s="12"/>
      <c r="EU1559" s="12"/>
      <c r="EV1559" s="12"/>
      <c r="EW1559" s="12"/>
      <c r="EX1559" s="12"/>
      <c r="EY1559" s="12"/>
      <c r="EZ1559" s="12"/>
      <c r="FA1559" s="12"/>
      <c r="FB1559" s="12"/>
      <c r="FC1559" s="12"/>
      <c r="FD1559" s="12"/>
      <c r="FE1559" s="12"/>
      <c r="FF1559" s="12"/>
      <c r="FG1559" s="12"/>
      <c r="FH1559" s="12"/>
      <c r="FI1559" s="12"/>
      <c r="FJ1559" s="12"/>
      <c r="FK1559" s="12"/>
      <c r="FL1559" s="12"/>
      <c r="FM1559" s="12"/>
      <c r="FN1559" s="12"/>
      <c r="FO1559" s="12"/>
      <c r="FP1559" s="12"/>
      <c r="FQ1559" s="12"/>
      <c r="FR1559" s="12"/>
      <c r="FS1559" s="12"/>
      <c r="FT1559" s="12"/>
      <c r="FU1559" s="12"/>
      <c r="FV1559" s="12"/>
      <c r="FW1559" s="12"/>
      <c r="FX1559" s="12"/>
      <c r="FY1559" s="12"/>
      <c r="FZ1559" s="12"/>
      <c r="GA1559" s="12"/>
      <c r="GB1559" s="12"/>
      <c r="GC1559" s="12"/>
      <c r="GD1559" s="12"/>
      <c r="GE1559" s="12"/>
      <c r="GF1559" s="12"/>
      <c r="GG1559" s="12"/>
      <c r="GH1559" s="12"/>
      <c r="GI1559" s="12"/>
      <c r="GJ1559" s="12"/>
      <c r="GK1559" s="12"/>
      <c r="GL1559" s="12"/>
      <c r="GM1559" s="12"/>
      <c r="GN1559" s="12"/>
      <c r="GO1559" s="12"/>
      <c r="GP1559" s="12"/>
      <c r="GQ1559" s="12"/>
      <c r="GR1559" s="12"/>
    </row>
    <row r="1560" spans="1:200" x14ac:dyDescent="0.2">
      <c r="A1560" s="79">
        <f t="shared" si="622"/>
        <v>44632</v>
      </c>
      <c r="B1560" s="80">
        <f t="shared" ca="1" si="623"/>
        <v>1280.69318</v>
      </c>
      <c r="C1560" s="81">
        <f t="shared" si="624"/>
        <v>1000</v>
      </c>
      <c r="D1560" s="82">
        <f ca="1">IF(A1560&lt;$B$1,VLOOKUP(A1560,[1]DI!$A$4:$B$15000,2,FALSE),0)</f>
        <v>0</v>
      </c>
      <c r="E1560" s="81">
        <f t="shared" ca="1" si="625"/>
        <v>0</v>
      </c>
      <c r="F1560" s="83">
        <f t="shared" si="620"/>
        <v>1.1679999999999999</v>
      </c>
      <c r="G1560" s="84">
        <f t="shared" ca="1" si="626"/>
        <v>1</v>
      </c>
      <c r="H1560" s="81">
        <f ca="1">TRUNC(PRODUCT(G$10:G1559),15)</f>
        <v>1.2806931837083999</v>
      </c>
      <c r="I1560" s="81">
        <f t="shared" si="627"/>
        <v>1</v>
      </c>
      <c r="J1560" s="81">
        <f t="shared" ca="1" si="628"/>
        <v>1.2806931800000001</v>
      </c>
      <c r="K1560" s="81">
        <f t="shared" ca="1" si="629"/>
        <v>280.69317999999998</v>
      </c>
      <c r="L1560" s="85">
        <f>IF(VLOOKUP(A1560,$U$12:$AD$125,8)=VLOOKUP(A1559,$U$12:$AD$125,8),0,VLOOKUP(A1560,U$12:$AD$125,8))</f>
        <v>0</v>
      </c>
      <c r="M1560" s="86">
        <f>IF(L1560&gt;0,VLOOKUP(L1560,T$12:$AC$125,7),0)</f>
        <v>0</v>
      </c>
      <c r="N1560" s="81">
        <f t="shared" si="621"/>
        <v>0</v>
      </c>
      <c r="O1560" s="81">
        <f t="shared" ca="1" si="630"/>
        <v>280.69317999999998</v>
      </c>
      <c r="P1560" s="87" t="str">
        <f t="shared" si="631"/>
        <v>J=</v>
      </c>
      <c r="Q1560" s="88">
        <f t="shared" si="632"/>
        <v>44676</v>
      </c>
      <c r="R1560" s="7"/>
      <c r="S1560" s="7"/>
      <c r="T1560" s="7"/>
      <c r="U1560" s="7"/>
      <c r="V1560" s="7"/>
      <c r="W1560" s="7"/>
      <c r="X1560" s="7"/>
      <c r="Y1560" s="7"/>
      <c r="Z1560" s="7"/>
      <c r="AA1560" s="7"/>
      <c r="AB1560" s="7"/>
      <c r="AC1560" s="7"/>
      <c r="AD1560" s="7"/>
      <c r="AE1560" s="7"/>
      <c r="AF1560" s="37"/>
      <c r="AG1560" s="9"/>
      <c r="AH1560" s="3"/>
      <c r="AI1560" s="13"/>
      <c r="AJ1560" s="5"/>
      <c r="AK1560" s="13"/>
      <c r="AL1560" s="37"/>
      <c r="AM1560" s="5"/>
      <c r="AN1560" s="3"/>
      <c r="AO1560" s="6"/>
      <c r="AP1560" s="20"/>
      <c r="AQ1560" s="3"/>
      <c r="AR1560" s="21"/>
      <c r="AS1560" s="37"/>
      <c r="AT1560" s="12"/>
      <c r="AU1560" s="12"/>
      <c r="AV1560" s="22"/>
      <c r="AW1560" s="12"/>
      <c r="AX1560" s="12"/>
      <c r="AY1560" s="12"/>
      <c r="AZ1560" s="12"/>
      <c r="BA1560" s="12"/>
      <c r="BB1560" s="12"/>
      <c r="BC1560" s="12"/>
      <c r="BD1560" s="12"/>
      <c r="BE1560" s="12"/>
      <c r="BF1560" s="12"/>
      <c r="BG1560" s="12"/>
      <c r="BH1560" s="12"/>
      <c r="BI1560" s="12"/>
      <c r="BJ1560" s="12"/>
      <c r="BK1560" s="12"/>
      <c r="BL1560" s="12"/>
      <c r="BM1560" s="12"/>
      <c r="BN1560" s="12"/>
      <c r="BO1560" s="12"/>
      <c r="BP1560" s="12"/>
      <c r="BQ1560" s="12"/>
      <c r="BR1560" s="12"/>
      <c r="BS1560" s="12"/>
      <c r="BT1560" s="12"/>
      <c r="BU1560" s="12"/>
      <c r="BV1560" s="12"/>
      <c r="BW1560" s="12"/>
      <c r="BX1560" s="12"/>
      <c r="BY1560" s="12"/>
      <c r="BZ1560" s="12"/>
      <c r="CA1560" s="12"/>
      <c r="CB1560" s="12"/>
      <c r="CC1560" s="12"/>
      <c r="CD1560" s="12"/>
      <c r="CE1560" s="12"/>
      <c r="CF1560" s="12"/>
      <c r="CG1560" s="12"/>
      <c r="CH1560" s="12"/>
      <c r="CI1560" s="12"/>
      <c r="CJ1560" s="12"/>
      <c r="CK1560" s="12"/>
      <c r="CL1560" s="12"/>
      <c r="CM1560" s="12"/>
      <c r="CN1560" s="12"/>
      <c r="CO1560" s="12"/>
      <c r="CP1560" s="12"/>
      <c r="CQ1560" s="12"/>
      <c r="CR1560" s="12"/>
      <c r="CS1560" s="12"/>
      <c r="CT1560" s="12"/>
      <c r="CU1560" s="12"/>
      <c r="CV1560" s="12"/>
      <c r="CW1560" s="12"/>
      <c r="CX1560" s="12"/>
      <c r="CY1560" s="12"/>
      <c r="CZ1560" s="12"/>
      <c r="DA1560" s="12"/>
      <c r="DB1560" s="12"/>
      <c r="DC1560" s="12"/>
      <c r="DD1560" s="12"/>
      <c r="DE1560" s="12"/>
      <c r="DF1560" s="12"/>
      <c r="DG1560" s="12"/>
      <c r="DH1560" s="12"/>
      <c r="DI1560" s="12"/>
      <c r="DJ1560" s="12"/>
      <c r="DK1560" s="12"/>
      <c r="DL1560" s="12"/>
      <c r="DM1560" s="12"/>
      <c r="DN1560" s="12"/>
      <c r="DO1560" s="12"/>
      <c r="DP1560" s="12"/>
      <c r="DQ1560" s="12"/>
      <c r="DR1560" s="12"/>
      <c r="DS1560" s="12"/>
      <c r="DT1560" s="12"/>
      <c r="DU1560" s="12"/>
      <c r="DV1560" s="12"/>
      <c r="DW1560" s="12"/>
      <c r="DX1560" s="12"/>
      <c r="DY1560" s="12"/>
      <c r="DZ1560" s="12"/>
      <c r="EA1560" s="12"/>
      <c r="EB1560" s="12"/>
      <c r="EC1560" s="12"/>
      <c r="ED1560" s="12"/>
      <c r="EE1560" s="12"/>
      <c r="EF1560" s="12"/>
      <c r="EG1560" s="12"/>
      <c r="EH1560" s="12"/>
      <c r="EI1560" s="12"/>
      <c r="EJ1560" s="12"/>
      <c r="EK1560" s="12"/>
      <c r="EL1560" s="12"/>
      <c r="EM1560" s="12"/>
      <c r="EN1560" s="12"/>
      <c r="EO1560" s="12"/>
      <c r="EP1560" s="12"/>
      <c r="EQ1560" s="12"/>
      <c r="ER1560" s="12"/>
      <c r="ES1560" s="12"/>
      <c r="ET1560" s="12"/>
      <c r="EU1560" s="12"/>
      <c r="EV1560" s="12"/>
      <c r="EW1560" s="12"/>
      <c r="EX1560" s="12"/>
      <c r="EY1560" s="12"/>
      <c r="EZ1560" s="12"/>
      <c r="FA1560" s="12"/>
      <c r="FB1560" s="12"/>
      <c r="FC1560" s="12"/>
      <c r="FD1560" s="12"/>
      <c r="FE1560" s="12"/>
      <c r="FF1560" s="12"/>
      <c r="FG1560" s="12"/>
      <c r="FH1560" s="12"/>
      <c r="FI1560" s="12"/>
      <c r="FJ1560" s="12"/>
      <c r="FK1560" s="12"/>
      <c r="FL1560" s="12"/>
      <c r="FM1560" s="12"/>
      <c r="FN1560" s="12"/>
      <c r="FO1560" s="12"/>
      <c r="FP1560" s="12"/>
      <c r="FQ1560" s="12"/>
      <c r="FR1560" s="12"/>
      <c r="FS1560" s="12"/>
      <c r="FT1560" s="12"/>
      <c r="FU1560" s="12"/>
      <c r="FV1560" s="12"/>
      <c r="FW1560" s="12"/>
      <c r="FX1560" s="12"/>
      <c r="FY1560" s="12"/>
      <c r="FZ1560" s="12"/>
      <c r="GA1560" s="12"/>
      <c r="GB1560" s="12"/>
      <c r="GC1560" s="12"/>
      <c r="GD1560" s="12"/>
      <c r="GE1560" s="12"/>
      <c r="GF1560" s="12"/>
      <c r="GG1560" s="12"/>
      <c r="GH1560" s="12"/>
      <c r="GI1560" s="12"/>
      <c r="GJ1560" s="12"/>
      <c r="GK1560" s="12"/>
      <c r="GL1560" s="12"/>
      <c r="GM1560" s="12"/>
      <c r="GN1560" s="12"/>
      <c r="GO1560" s="12"/>
      <c r="GP1560" s="12"/>
      <c r="GQ1560" s="12"/>
      <c r="GR1560" s="12"/>
    </row>
    <row r="1561" spans="1:200" x14ac:dyDescent="0.2">
      <c r="A1561" s="79">
        <f t="shared" si="622"/>
        <v>44633</v>
      </c>
      <c r="B1561" s="80">
        <f t="shared" ca="1" si="623"/>
        <v>1280.69318</v>
      </c>
      <c r="C1561" s="81">
        <f t="shared" si="624"/>
        <v>1000</v>
      </c>
      <c r="D1561" s="82">
        <f ca="1">IF(A1561&lt;$B$1,VLOOKUP(A1561,[1]DI!$A$4:$B$15000,2,FALSE),0)</f>
        <v>0</v>
      </c>
      <c r="E1561" s="81">
        <f t="shared" ca="1" si="625"/>
        <v>0</v>
      </c>
      <c r="F1561" s="83">
        <f t="shared" si="620"/>
        <v>1.1679999999999999</v>
      </c>
      <c r="G1561" s="84">
        <f t="shared" ca="1" si="626"/>
        <v>1</v>
      </c>
      <c r="H1561" s="81">
        <f ca="1">TRUNC(PRODUCT(G$10:G1560),15)</f>
        <v>1.2806931837083999</v>
      </c>
      <c r="I1561" s="81">
        <f t="shared" si="627"/>
        <v>1</v>
      </c>
      <c r="J1561" s="81">
        <f t="shared" ca="1" si="628"/>
        <v>1.2806931800000001</v>
      </c>
      <c r="K1561" s="81">
        <f t="shared" ca="1" si="629"/>
        <v>280.69317999999998</v>
      </c>
      <c r="L1561" s="85">
        <f>IF(VLOOKUP(A1561,$U$12:$AD$125,8)=VLOOKUP(A1560,$U$12:$AD$125,8),0,VLOOKUP(A1561,U$12:$AD$125,8))</f>
        <v>0</v>
      </c>
      <c r="M1561" s="86">
        <f>IF(L1561&gt;0,VLOOKUP(L1561,T$12:$AC$125,7),0)</f>
        <v>0</v>
      </c>
      <c r="N1561" s="81">
        <f t="shared" si="621"/>
        <v>0</v>
      </c>
      <c r="O1561" s="81">
        <f t="shared" ca="1" si="630"/>
        <v>280.69317999999998</v>
      </c>
      <c r="P1561" s="87" t="str">
        <f t="shared" si="631"/>
        <v>J=</v>
      </c>
      <c r="Q1561" s="88">
        <f t="shared" si="632"/>
        <v>44676</v>
      </c>
      <c r="R1561" s="7"/>
      <c r="S1561" s="7"/>
      <c r="T1561" s="7"/>
      <c r="U1561" s="7"/>
      <c r="V1561" s="7"/>
      <c r="W1561" s="7"/>
      <c r="X1561" s="7"/>
      <c r="Y1561" s="7"/>
      <c r="Z1561" s="7"/>
      <c r="AA1561" s="7"/>
      <c r="AB1561" s="7"/>
      <c r="AC1561" s="7"/>
      <c r="AD1561" s="7"/>
      <c r="AE1561" s="7"/>
      <c r="AF1561" s="37"/>
      <c r="AG1561" s="9"/>
      <c r="AH1561" s="3"/>
      <c r="AI1561" s="13"/>
      <c r="AJ1561" s="5"/>
      <c r="AK1561" s="13"/>
      <c r="AL1561" s="37"/>
      <c r="AM1561" s="5"/>
      <c r="AN1561" s="3"/>
      <c r="AO1561" s="6"/>
      <c r="AP1561" s="20"/>
      <c r="AQ1561" s="3"/>
      <c r="AR1561" s="21"/>
      <c r="AS1561" s="37"/>
      <c r="AT1561" s="12"/>
      <c r="AU1561" s="12"/>
      <c r="AV1561" s="22"/>
      <c r="AW1561" s="12"/>
      <c r="AX1561" s="12"/>
      <c r="AY1561" s="12"/>
      <c r="AZ1561" s="12"/>
      <c r="BA1561" s="12"/>
      <c r="BB1561" s="12"/>
      <c r="BC1561" s="12"/>
      <c r="BD1561" s="12"/>
      <c r="BE1561" s="12"/>
      <c r="BF1561" s="12"/>
      <c r="BG1561" s="12"/>
      <c r="BH1561" s="12"/>
      <c r="BI1561" s="12"/>
      <c r="BJ1561" s="12"/>
      <c r="BK1561" s="12"/>
      <c r="BL1561" s="12"/>
      <c r="BM1561" s="12"/>
      <c r="BN1561" s="12"/>
      <c r="BO1561" s="12"/>
      <c r="BP1561" s="12"/>
      <c r="BQ1561" s="12"/>
      <c r="BR1561" s="12"/>
      <c r="BS1561" s="12"/>
      <c r="BT1561" s="12"/>
      <c r="BU1561" s="12"/>
      <c r="BV1561" s="12"/>
      <c r="BW1561" s="12"/>
      <c r="BX1561" s="12"/>
      <c r="BY1561" s="12"/>
      <c r="BZ1561" s="12"/>
      <c r="CA1561" s="12"/>
      <c r="CB1561" s="12"/>
      <c r="CC1561" s="12"/>
      <c r="CD1561" s="12"/>
      <c r="CE1561" s="12"/>
      <c r="CF1561" s="12"/>
      <c r="CG1561" s="12"/>
      <c r="CH1561" s="12"/>
      <c r="CI1561" s="12"/>
      <c r="CJ1561" s="12"/>
      <c r="CK1561" s="12"/>
      <c r="CL1561" s="12"/>
      <c r="CM1561" s="12"/>
      <c r="CN1561" s="12"/>
      <c r="CO1561" s="12"/>
      <c r="CP1561" s="12"/>
      <c r="CQ1561" s="12"/>
      <c r="CR1561" s="12"/>
      <c r="CS1561" s="12"/>
      <c r="CT1561" s="12"/>
      <c r="CU1561" s="12"/>
      <c r="CV1561" s="12"/>
      <c r="CW1561" s="12"/>
      <c r="CX1561" s="12"/>
      <c r="CY1561" s="12"/>
      <c r="CZ1561" s="12"/>
      <c r="DA1561" s="12"/>
      <c r="DB1561" s="12"/>
      <c r="DC1561" s="12"/>
      <c r="DD1561" s="12"/>
      <c r="DE1561" s="12"/>
      <c r="DF1561" s="12"/>
      <c r="DG1561" s="12"/>
      <c r="DH1561" s="12"/>
      <c r="DI1561" s="12"/>
      <c r="DJ1561" s="12"/>
      <c r="DK1561" s="12"/>
      <c r="DL1561" s="12"/>
      <c r="DM1561" s="12"/>
      <c r="DN1561" s="12"/>
      <c r="DO1561" s="12"/>
      <c r="DP1561" s="12"/>
      <c r="DQ1561" s="12"/>
      <c r="DR1561" s="12"/>
      <c r="DS1561" s="12"/>
      <c r="DT1561" s="12"/>
      <c r="DU1561" s="12"/>
      <c r="DV1561" s="12"/>
      <c r="DW1561" s="12"/>
      <c r="DX1561" s="12"/>
      <c r="DY1561" s="12"/>
      <c r="DZ1561" s="12"/>
      <c r="EA1561" s="12"/>
      <c r="EB1561" s="12"/>
      <c r="EC1561" s="12"/>
      <c r="ED1561" s="12"/>
      <c r="EE1561" s="12"/>
      <c r="EF1561" s="12"/>
      <c r="EG1561" s="12"/>
      <c r="EH1561" s="12"/>
      <c r="EI1561" s="12"/>
      <c r="EJ1561" s="12"/>
      <c r="EK1561" s="12"/>
      <c r="EL1561" s="12"/>
      <c r="EM1561" s="12"/>
      <c r="EN1561" s="12"/>
      <c r="EO1561" s="12"/>
      <c r="EP1561" s="12"/>
      <c r="EQ1561" s="12"/>
      <c r="ER1561" s="12"/>
      <c r="ES1561" s="12"/>
      <c r="ET1561" s="12"/>
      <c r="EU1561" s="12"/>
      <c r="EV1561" s="12"/>
      <c r="EW1561" s="12"/>
      <c r="EX1561" s="12"/>
      <c r="EY1561" s="12"/>
      <c r="EZ1561" s="12"/>
      <c r="FA1561" s="12"/>
      <c r="FB1561" s="12"/>
      <c r="FC1561" s="12"/>
      <c r="FD1561" s="12"/>
      <c r="FE1561" s="12"/>
      <c r="FF1561" s="12"/>
      <c r="FG1561" s="12"/>
      <c r="FH1561" s="12"/>
      <c r="FI1561" s="12"/>
      <c r="FJ1561" s="12"/>
      <c r="FK1561" s="12"/>
      <c r="FL1561" s="12"/>
      <c r="FM1561" s="12"/>
      <c r="FN1561" s="12"/>
      <c r="FO1561" s="12"/>
      <c r="FP1561" s="12"/>
      <c r="FQ1561" s="12"/>
      <c r="FR1561" s="12"/>
      <c r="FS1561" s="12"/>
      <c r="FT1561" s="12"/>
      <c r="FU1561" s="12"/>
      <c r="FV1561" s="12"/>
      <c r="FW1561" s="12"/>
      <c r="FX1561" s="12"/>
      <c r="FY1561" s="12"/>
      <c r="FZ1561" s="12"/>
      <c r="GA1561" s="12"/>
      <c r="GB1561" s="12"/>
      <c r="GC1561" s="12"/>
      <c r="GD1561" s="12"/>
      <c r="GE1561" s="12"/>
      <c r="GF1561" s="12"/>
      <c r="GG1561" s="12"/>
      <c r="GH1561" s="12"/>
      <c r="GI1561" s="12"/>
      <c r="GJ1561" s="12"/>
      <c r="GK1561" s="12"/>
      <c r="GL1561" s="12"/>
      <c r="GM1561" s="12"/>
      <c r="GN1561" s="12"/>
      <c r="GO1561" s="12"/>
      <c r="GP1561" s="12"/>
      <c r="GQ1561" s="12"/>
      <c r="GR1561" s="12"/>
    </row>
    <row r="1562" spans="1:200" x14ac:dyDescent="0.2">
      <c r="A1562" s="79">
        <f t="shared" si="622"/>
        <v>44634</v>
      </c>
      <c r="B1562" s="80">
        <f t="shared" ca="1" si="623"/>
        <v>1280.69318</v>
      </c>
      <c r="C1562" s="81">
        <f t="shared" si="624"/>
        <v>1000</v>
      </c>
      <c r="D1562" s="82">
        <f ca="1">IF(A1562&lt;$B$1,VLOOKUP(A1562,[1]DI!$A$4:$B$15000,2,FALSE),0)</f>
        <v>0.1065</v>
      </c>
      <c r="E1562" s="81">
        <f t="shared" ca="1" si="625"/>
        <v>4.0168000000000002E-4</v>
      </c>
      <c r="F1562" s="83">
        <f t="shared" si="620"/>
        <v>1.1679999999999999</v>
      </c>
      <c r="G1562" s="84">
        <f t="shared" ca="1" si="626"/>
        <v>1.0004691622399999</v>
      </c>
      <c r="H1562" s="81">
        <f ca="1">TRUNC(PRODUCT(G$10:G1561),15)</f>
        <v>1.2806931837083999</v>
      </c>
      <c r="I1562" s="81">
        <f t="shared" si="627"/>
        <v>1</v>
      </c>
      <c r="J1562" s="81">
        <f t="shared" ca="1" si="628"/>
        <v>1.2806931800000001</v>
      </c>
      <c r="K1562" s="81">
        <f t="shared" ca="1" si="629"/>
        <v>280.69317999999998</v>
      </c>
      <c r="L1562" s="85">
        <f>IF(VLOOKUP(A1562,$U$12:$AD$125,8)=VLOOKUP(A1561,$U$12:$AD$125,8),0,VLOOKUP(A1562,U$12:$AD$125,8))</f>
        <v>0</v>
      </c>
      <c r="M1562" s="86">
        <f>IF(L1562&gt;0,VLOOKUP(L1562,T$12:$AC$125,7),0)</f>
        <v>0</v>
      </c>
      <c r="N1562" s="81">
        <f t="shared" si="621"/>
        <v>0</v>
      </c>
      <c r="O1562" s="81">
        <f t="shared" ca="1" si="630"/>
        <v>280.69317999999998</v>
      </c>
      <c r="P1562" s="87" t="str">
        <f t="shared" si="631"/>
        <v>J=</v>
      </c>
      <c r="Q1562" s="88">
        <f t="shared" si="632"/>
        <v>44676</v>
      </c>
      <c r="R1562" s="7"/>
      <c r="S1562" s="7"/>
      <c r="T1562" s="7"/>
      <c r="U1562" s="7"/>
      <c r="V1562" s="7"/>
      <c r="W1562" s="7"/>
      <c r="X1562" s="7"/>
      <c r="Y1562" s="7"/>
      <c r="Z1562" s="7"/>
      <c r="AA1562" s="7"/>
      <c r="AB1562" s="7"/>
      <c r="AC1562" s="7"/>
      <c r="AD1562" s="7"/>
      <c r="AE1562" s="7"/>
      <c r="AF1562" s="37"/>
      <c r="AG1562" s="3"/>
      <c r="AH1562" s="3"/>
      <c r="AI1562" s="13"/>
      <c r="AJ1562" s="5"/>
      <c r="AK1562" s="4"/>
      <c r="AL1562" s="65"/>
      <c r="AM1562" s="10"/>
      <c r="AN1562" s="3"/>
      <c r="AO1562" s="6"/>
      <c r="AP1562" s="20"/>
      <c r="AQ1562" s="3"/>
      <c r="AR1562" s="21"/>
      <c r="AS1562" s="65"/>
      <c r="AT1562" s="12"/>
      <c r="AU1562" s="12"/>
      <c r="AV1562" s="22"/>
      <c r="AW1562" s="12"/>
      <c r="AX1562" s="12"/>
      <c r="AY1562" s="12"/>
      <c r="AZ1562" s="12"/>
      <c r="BA1562" s="12"/>
      <c r="BB1562" s="12"/>
      <c r="BC1562" s="12"/>
      <c r="BD1562" s="12"/>
      <c r="BE1562" s="12"/>
      <c r="BF1562" s="12"/>
      <c r="BG1562" s="12"/>
      <c r="BH1562" s="12"/>
      <c r="BI1562" s="12"/>
      <c r="BJ1562" s="12"/>
      <c r="BK1562" s="12"/>
      <c r="BL1562" s="12"/>
      <c r="BM1562" s="12"/>
      <c r="BN1562" s="12"/>
      <c r="BO1562" s="12"/>
      <c r="BP1562" s="12"/>
      <c r="BQ1562" s="12"/>
      <c r="BR1562" s="12"/>
      <c r="BS1562" s="12"/>
      <c r="BT1562" s="12"/>
      <c r="BU1562" s="12"/>
      <c r="BV1562" s="12"/>
      <c r="BW1562" s="12"/>
      <c r="BX1562" s="12"/>
      <c r="BY1562" s="12"/>
      <c r="BZ1562" s="12"/>
      <c r="CA1562" s="12"/>
      <c r="CB1562" s="12"/>
      <c r="CC1562" s="12"/>
      <c r="CD1562" s="12"/>
      <c r="CE1562" s="12"/>
      <c r="CF1562" s="12"/>
      <c r="CG1562" s="12"/>
      <c r="CH1562" s="12"/>
      <c r="CI1562" s="12"/>
      <c r="CJ1562" s="12"/>
      <c r="CK1562" s="12"/>
      <c r="CL1562" s="12"/>
      <c r="CM1562" s="12"/>
      <c r="CN1562" s="12"/>
      <c r="CO1562" s="12"/>
      <c r="CP1562" s="12"/>
      <c r="CQ1562" s="12"/>
      <c r="CR1562" s="12"/>
      <c r="CS1562" s="12"/>
      <c r="CT1562" s="12"/>
      <c r="CU1562" s="12"/>
      <c r="CV1562" s="12"/>
      <c r="CW1562" s="12"/>
      <c r="CX1562" s="12"/>
      <c r="CY1562" s="12"/>
      <c r="CZ1562" s="12"/>
      <c r="DA1562" s="12"/>
      <c r="DB1562" s="12"/>
      <c r="DC1562" s="12"/>
      <c r="DD1562" s="12"/>
      <c r="DE1562" s="12"/>
      <c r="DF1562" s="12"/>
      <c r="DG1562" s="12"/>
      <c r="DH1562" s="12"/>
      <c r="DI1562" s="12"/>
      <c r="DJ1562" s="12"/>
      <c r="DK1562" s="12"/>
      <c r="DL1562" s="12"/>
      <c r="DM1562" s="12"/>
      <c r="DN1562" s="12"/>
      <c r="DO1562" s="12"/>
      <c r="DP1562" s="12"/>
      <c r="DQ1562" s="12"/>
      <c r="DR1562" s="12"/>
      <c r="DS1562" s="12"/>
      <c r="DT1562" s="12"/>
      <c r="DU1562" s="12"/>
      <c r="DV1562" s="12"/>
      <c r="DW1562" s="12"/>
      <c r="DX1562" s="12"/>
      <c r="DY1562" s="12"/>
      <c r="DZ1562" s="12"/>
      <c r="EA1562" s="12"/>
      <c r="EB1562" s="12"/>
      <c r="EC1562" s="12"/>
      <c r="ED1562" s="12"/>
      <c r="EE1562" s="12"/>
      <c r="EF1562" s="12"/>
      <c r="EG1562" s="12"/>
      <c r="EH1562" s="12"/>
      <c r="EI1562" s="12"/>
      <c r="EJ1562" s="12"/>
      <c r="EK1562" s="12"/>
      <c r="EL1562" s="12"/>
      <c r="EM1562" s="12"/>
      <c r="EN1562" s="12"/>
      <c r="EO1562" s="12"/>
      <c r="EP1562" s="12"/>
      <c r="EQ1562" s="12"/>
      <c r="ER1562" s="12"/>
      <c r="ES1562" s="12"/>
      <c r="ET1562" s="12"/>
      <c r="EU1562" s="12"/>
      <c r="EV1562" s="12"/>
      <c r="EW1562" s="12"/>
      <c r="EX1562" s="12"/>
      <c r="EY1562" s="12"/>
      <c r="EZ1562" s="12"/>
      <c r="FA1562" s="12"/>
      <c r="FB1562" s="12"/>
      <c r="FC1562" s="12"/>
      <c r="FD1562" s="12"/>
      <c r="FE1562" s="12"/>
      <c r="FF1562" s="12"/>
      <c r="FG1562" s="12"/>
      <c r="FH1562" s="12"/>
      <c r="FI1562" s="12"/>
      <c r="FJ1562" s="12"/>
      <c r="FK1562" s="12"/>
      <c r="FL1562" s="12"/>
      <c r="FM1562" s="12"/>
      <c r="FN1562" s="12"/>
      <c r="FO1562" s="12"/>
      <c r="FP1562" s="12"/>
      <c r="FQ1562" s="12"/>
      <c r="FR1562" s="12"/>
      <c r="FS1562" s="12"/>
      <c r="FT1562" s="12"/>
      <c r="FU1562" s="12"/>
      <c r="FV1562" s="12"/>
      <c r="FW1562" s="12"/>
      <c r="FX1562" s="12"/>
      <c r="FY1562" s="12"/>
      <c r="FZ1562" s="12"/>
      <c r="GA1562" s="12"/>
      <c r="GB1562" s="12"/>
      <c r="GC1562" s="12"/>
      <c r="GD1562" s="12"/>
      <c r="GE1562" s="12"/>
      <c r="GF1562" s="12"/>
      <c r="GG1562" s="12"/>
      <c r="GH1562" s="12"/>
      <c r="GI1562" s="12"/>
      <c r="GJ1562" s="12"/>
      <c r="GK1562" s="12"/>
      <c r="GL1562" s="12"/>
      <c r="GM1562" s="12"/>
      <c r="GN1562" s="12"/>
      <c r="GO1562" s="12"/>
      <c r="GP1562" s="12"/>
      <c r="GQ1562" s="12"/>
      <c r="GR1562" s="12"/>
    </row>
    <row r="1563" spans="1:200" x14ac:dyDescent="0.2">
      <c r="A1563" s="79">
        <f t="shared" si="622"/>
        <v>44635</v>
      </c>
      <c r="B1563" s="80">
        <f t="shared" ca="1" si="623"/>
        <v>1281.29404</v>
      </c>
      <c r="C1563" s="81">
        <f t="shared" si="624"/>
        <v>1000</v>
      </c>
      <c r="D1563" s="82">
        <f ca="1">IF(A1563&lt;$B$1,VLOOKUP(A1563,[1]DI!$A$4:$B$15000,2,FALSE),0)</f>
        <v>0.1065</v>
      </c>
      <c r="E1563" s="81">
        <f t="shared" ca="1" si="625"/>
        <v>4.0168000000000002E-4</v>
      </c>
      <c r="F1563" s="83">
        <f t="shared" si="620"/>
        <v>1.1679999999999999</v>
      </c>
      <c r="G1563" s="84">
        <f t="shared" ca="1" si="626"/>
        <v>1.0004691622399999</v>
      </c>
      <c r="H1563" s="81">
        <f ca="1">TRUNC(PRODUCT(G$10:G1562),15)</f>
        <v>1.28129403659122</v>
      </c>
      <c r="I1563" s="81">
        <f t="shared" si="627"/>
        <v>1</v>
      </c>
      <c r="J1563" s="81">
        <f t="shared" ca="1" si="628"/>
        <v>1.2812940399999999</v>
      </c>
      <c r="K1563" s="81">
        <f t="shared" ca="1" si="629"/>
        <v>281.29404</v>
      </c>
      <c r="L1563" s="85">
        <f>IF(VLOOKUP(A1563,$U$12:$AD$125,8)=VLOOKUP(A1562,$U$12:$AD$125,8),0,VLOOKUP(A1563,U$12:$AD$125,8))</f>
        <v>0</v>
      </c>
      <c r="M1563" s="86">
        <f>IF(L1563&gt;0,VLOOKUP(L1563,T$12:$AC$125,7),0)</f>
        <v>0</v>
      </c>
      <c r="N1563" s="81">
        <f t="shared" si="621"/>
        <v>0</v>
      </c>
      <c r="O1563" s="81">
        <f t="shared" ca="1" si="630"/>
        <v>281.29404</v>
      </c>
      <c r="P1563" s="87" t="str">
        <f t="shared" si="631"/>
        <v>J=</v>
      </c>
      <c r="Q1563" s="88">
        <f t="shared" si="632"/>
        <v>44676</v>
      </c>
      <c r="R1563" s="7"/>
      <c r="S1563" s="7"/>
      <c r="T1563" s="7"/>
      <c r="U1563" s="7"/>
      <c r="V1563" s="7"/>
      <c r="W1563" s="7"/>
      <c r="X1563" s="7"/>
      <c r="Y1563" s="7"/>
      <c r="Z1563" s="7"/>
      <c r="AA1563" s="7"/>
      <c r="AB1563" s="7"/>
      <c r="AC1563" s="7"/>
      <c r="AD1563" s="7"/>
      <c r="AE1563" s="7"/>
      <c r="AF1563" s="65"/>
      <c r="AG1563" s="9"/>
      <c r="AH1563" s="9"/>
      <c r="AI1563" s="4"/>
      <c r="AJ1563" s="10"/>
      <c r="AK1563" s="4"/>
      <c r="AL1563" s="65"/>
      <c r="AM1563" s="10"/>
      <c r="AN1563" s="9"/>
      <c r="AO1563" s="7"/>
      <c r="AP1563" s="11"/>
      <c r="AQ1563" s="9"/>
      <c r="AR1563" s="8"/>
      <c r="AS1563" s="68"/>
      <c r="AT1563" s="12"/>
      <c r="AU1563" s="12"/>
      <c r="AV1563" s="22"/>
      <c r="AW1563" s="12"/>
      <c r="AX1563" s="12"/>
      <c r="AY1563" s="12"/>
      <c r="AZ1563" s="12"/>
      <c r="BA1563" s="12"/>
      <c r="BB1563" s="12"/>
      <c r="BC1563" s="12"/>
      <c r="BD1563" s="12"/>
      <c r="BE1563" s="12"/>
      <c r="BF1563" s="12"/>
      <c r="BG1563" s="12"/>
      <c r="BH1563" s="12"/>
      <c r="BI1563" s="12"/>
      <c r="BJ1563" s="12"/>
      <c r="BK1563" s="12"/>
      <c r="BL1563" s="12"/>
      <c r="BM1563" s="12"/>
      <c r="BN1563" s="12"/>
      <c r="BO1563" s="12"/>
      <c r="BP1563" s="12"/>
      <c r="BQ1563" s="12"/>
      <c r="BR1563" s="12"/>
      <c r="BS1563" s="12"/>
      <c r="BT1563" s="12"/>
      <c r="BU1563" s="12"/>
      <c r="BV1563" s="12"/>
      <c r="BW1563" s="12"/>
      <c r="BX1563" s="12"/>
      <c r="BY1563" s="12"/>
      <c r="BZ1563" s="12"/>
      <c r="CA1563" s="12"/>
      <c r="CB1563" s="12"/>
      <c r="CC1563" s="12"/>
      <c r="CD1563" s="12"/>
      <c r="CE1563" s="12"/>
      <c r="CF1563" s="12"/>
      <c r="CG1563" s="12"/>
      <c r="CH1563" s="12"/>
      <c r="CI1563" s="12"/>
      <c r="CJ1563" s="12"/>
      <c r="CK1563" s="12"/>
      <c r="CL1563" s="12"/>
      <c r="CM1563" s="12"/>
      <c r="CN1563" s="12"/>
      <c r="CO1563" s="12"/>
      <c r="CP1563" s="12"/>
      <c r="CQ1563" s="12"/>
      <c r="CR1563" s="12"/>
      <c r="CS1563" s="12"/>
      <c r="CT1563" s="12"/>
      <c r="CU1563" s="12"/>
      <c r="CV1563" s="12"/>
      <c r="CW1563" s="12"/>
      <c r="CX1563" s="12"/>
      <c r="CY1563" s="12"/>
      <c r="CZ1563" s="12"/>
      <c r="DA1563" s="12"/>
      <c r="DB1563" s="12"/>
      <c r="DC1563" s="12"/>
      <c r="DD1563" s="12"/>
      <c r="DE1563" s="12"/>
      <c r="DF1563" s="12"/>
      <c r="DG1563" s="12"/>
      <c r="DH1563" s="12"/>
      <c r="DI1563" s="12"/>
      <c r="DJ1563" s="12"/>
      <c r="DK1563" s="12"/>
      <c r="DL1563" s="12"/>
      <c r="DM1563" s="12"/>
      <c r="DN1563" s="12"/>
      <c r="DO1563" s="12"/>
      <c r="DP1563" s="12"/>
      <c r="DQ1563" s="12"/>
      <c r="DR1563" s="12"/>
      <c r="DS1563" s="12"/>
      <c r="DT1563" s="12"/>
      <c r="DU1563" s="12"/>
      <c r="DV1563" s="12"/>
      <c r="DW1563" s="12"/>
      <c r="DX1563" s="12"/>
      <c r="DY1563" s="12"/>
      <c r="DZ1563" s="12"/>
      <c r="EA1563" s="12"/>
      <c r="EB1563" s="12"/>
      <c r="EC1563" s="12"/>
      <c r="ED1563" s="12"/>
      <c r="EE1563" s="12"/>
      <c r="EF1563" s="12"/>
      <c r="EG1563" s="12"/>
      <c r="EH1563" s="12"/>
      <c r="EI1563" s="12"/>
      <c r="EJ1563" s="12"/>
      <c r="EK1563" s="12"/>
      <c r="EL1563" s="12"/>
      <c r="EM1563" s="12"/>
      <c r="EN1563" s="12"/>
      <c r="EO1563" s="12"/>
      <c r="EP1563" s="12"/>
      <c r="EQ1563" s="12"/>
      <c r="ER1563" s="12"/>
      <c r="ES1563" s="12"/>
      <c r="ET1563" s="12"/>
      <c r="EU1563" s="12"/>
      <c r="EV1563" s="12"/>
      <c r="EW1563" s="12"/>
      <c r="EX1563" s="12"/>
      <c r="EY1563" s="12"/>
      <c r="EZ1563" s="12"/>
      <c r="FA1563" s="12"/>
      <c r="FB1563" s="12"/>
      <c r="FC1563" s="12"/>
      <c r="FD1563" s="12"/>
      <c r="FE1563" s="12"/>
      <c r="FF1563" s="12"/>
      <c r="FG1563" s="12"/>
      <c r="FH1563" s="12"/>
      <c r="FI1563" s="12"/>
      <c r="FJ1563" s="12"/>
      <c r="FK1563" s="12"/>
      <c r="FL1563" s="12"/>
      <c r="FM1563" s="12"/>
      <c r="FN1563" s="12"/>
      <c r="FO1563" s="12"/>
      <c r="FP1563" s="12"/>
      <c r="FQ1563" s="12"/>
      <c r="FR1563" s="12"/>
      <c r="FS1563" s="12"/>
      <c r="FT1563" s="12"/>
      <c r="FU1563" s="12"/>
      <c r="FV1563" s="12"/>
      <c r="FW1563" s="12"/>
      <c r="FX1563" s="12"/>
      <c r="FY1563" s="12"/>
      <c r="FZ1563" s="12"/>
      <c r="GA1563" s="12"/>
      <c r="GB1563" s="12"/>
      <c r="GC1563" s="12"/>
      <c r="GD1563" s="12"/>
      <c r="GE1563" s="12"/>
      <c r="GF1563" s="12"/>
      <c r="GG1563" s="12"/>
      <c r="GH1563" s="12"/>
      <c r="GI1563" s="12"/>
      <c r="GJ1563" s="12"/>
      <c r="GK1563" s="12"/>
      <c r="GL1563" s="12"/>
      <c r="GM1563" s="12"/>
      <c r="GN1563" s="12"/>
      <c r="GO1563" s="12"/>
      <c r="GP1563" s="12"/>
      <c r="GQ1563" s="12"/>
      <c r="GR1563" s="12"/>
    </row>
    <row r="1564" spans="1:200" x14ac:dyDescent="0.2">
      <c r="A1564" s="79">
        <f t="shared" si="622"/>
        <v>44636</v>
      </c>
      <c r="B1564" s="80">
        <f t="shared" ca="1" si="623"/>
        <v>1281.89517</v>
      </c>
      <c r="C1564" s="81">
        <f t="shared" si="624"/>
        <v>1000</v>
      </c>
      <c r="D1564" s="82">
        <f ca="1">IF(A1564&lt;$B$1,VLOOKUP(A1564,[1]DI!$A$4:$B$15000,2,FALSE),0)</f>
        <v>0.1065</v>
      </c>
      <c r="E1564" s="81">
        <f t="shared" ca="1" si="625"/>
        <v>4.0168000000000002E-4</v>
      </c>
      <c r="F1564" s="83">
        <f t="shared" si="620"/>
        <v>1.1679999999999999</v>
      </c>
      <c r="G1564" s="84">
        <f t="shared" ca="1" si="626"/>
        <v>1.0004691622399999</v>
      </c>
      <c r="H1564" s="81">
        <f ca="1">TRUNC(PRODUCT(G$10:G1563),15)</f>
        <v>1.2818951713715301</v>
      </c>
      <c r="I1564" s="81">
        <f t="shared" si="627"/>
        <v>1</v>
      </c>
      <c r="J1564" s="81">
        <f t="shared" ca="1" si="628"/>
        <v>1.2818951700000001</v>
      </c>
      <c r="K1564" s="81">
        <f t="shared" ca="1" si="629"/>
        <v>281.89517000000001</v>
      </c>
      <c r="L1564" s="85">
        <f>IF(VLOOKUP(A1564,$U$12:$AD$125,8)=VLOOKUP(A1563,$U$12:$AD$125,8),0,VLOOKUP(A1564,U$12:$AD$125,8))</f>
        <v>0</v>
      </c>
      <c r="M1564" s="86">
        <f>IF(L1564&gt;0,VLOOKUP(L1564,T$12:$AC$125,7),0)</f>
        <v>0</v>
      </c>
      <c r="N1564" s="81">
        <f t="shared" si="621"/>
        <v>0</v>
      </c>
      <c r="O1564" s="81">
        <f t="shared" ca="1" si="630"/>
        <v>281.89517000000001</v>
      </c>
      <c r="P1564" s="87" t="str">
        <f t="shared" si="631"/>
        <v>J=</v>
      </c>
      <c r="Q1564" s="88">
        <f t="shared" si="632"/>
        <v>44676</v>
      </c>
      <c r="R1564" s="7"/>
      <c r="S1564" s="7"/>
      <c r="T1564" s="7"/>
      <c r="U1564" s="7"/>
      <c r="V1564" s="7"/>
      <c r="W1564" s="7"/>
      <c r="X1564" s="7"/>
      <c r="Y1564" s="7"/>
      <c r="Z1564" s="7"/>
      <c r="AA1564" s="7"/>
      <c r="AB1564" s="7"/>
      <c r="AC1564" s="7"/>
      <c r="AD1564" s="7"/>
      <c r="AE1564" s="7"/>
      <c r="AF1564" s="65"/>
      <c r="AG1564" s="9"/>
      <c r="AH1564" s="9"/>
      <c r="AI1564" s="4"/>
      <c r="AJ1564" s="10"/>
      <c r="AK1564" s="4"/>
      <c r="AL1564" s="65"/>
      <c r="AM1564" s="10"/>
      <c r="AN1564" s="9"/>
      <c r="AO1564" s="7"/>
      <c r="AP1564" s="11"/>
      <c r="AQ1564" s="9"/>
      <c r="AR1564" s="8"/>
      <c r="AS1564" s="65"/>
      <c r="AT1564" s="12"/>
      <c r="AU1564" s="12"/>
      <c r="AV1564" s="22"/>
      <c r="AW1564" s="12"/>
      <c r="AX1564" s="12"/>
      <c r="AY1564" s="12"/>
      <c r="AZ1564" s="12"/>
      <c r="BA1564" s="12"/>
      <c r="BB1564" s="12"/>
      <c r="BC1564" s="12"/>
      <c r="BD1564" s="12"/>
      <c r="BE1564" s="12"/>
      <c r="BF1564" s="12"/>
      <c r="BG1564" s="12"/>
      <c r="BH1564" s="12"/>
      <c r="BI1564" s="12"/>
      <c r="BJ1564" s="12"/>
      <c r="BK1564" s="12"/>
      <c r="BL1564" s="12"/>
      <c r="BM1564" s="12"/>
      <c r="BN1564" s="12"/>
      <c r="BO1564" s="12"/>
      <c r="BP1564" s="12"/>
      <c r="BQ1564" s="12"/>
      <c r="BR1564" s="12"/>
      <c r="BS1564" s="12"/>
      <c r="BT1564" s="12"/>
      <c r="BU1564" s="12"/>
      <c r="BV1564" s="12"/>
      <c r="BW1564" s="12"/>
      <c r="BX1564" s="12"/>
      <c r="BY1564" s="12"/>
      <c r="BZ1564" s="12"/>
      <c r="CA1564" s="12"/>
      <c r="CB1564" s="12"/>
      <c r="CC1564" s="12"/>
      <c r="CD1564" s="12"/>
      <c r="CE1564" s="12"/>
      <c r="CF1564" s="12"/>
      <c r="CG1564" s="12"/>
      <c r="CH1564" s="12"/>
      <c r="CI1564" s="12"/>
      <c r="CJ1564" s="12"/>
      <c r="CK1564" s="12"/>
      <c r="CL1564" s="12"/>
      <c r="CM1564" s="12"/>
      <c r="CN1564" s="12"/>
      <c r="CO1564" s="12"/>
      <c r="CP1564" s="12"/>
      <c r="CQ1564" s="12"/>
      <c r="CR1564" s="12"/>
      <c r="CS1564" s="12"/>
      <c r="CT1564" s="12"/>
      <c r="CU1564" s="12"/>
      <c r="CV1564" s="12"/>
      <c r="CW1564" s="12"/>
      <c r="CX1564" s="12"/>
      <c r="CY1564" s="12"/>
      <c r="CZ1564" s="12"/>
      <c r="DA1564" s="12"/>
      <c r="DB1564" s="12"/>
      <c r="DC1564" s="12"/>
      <c r="DD1564" s="12"/>
      <c r="DE1564" s="12"/>
      <c r="DF1564" s="12"/>
      <c r="DG1564" s="12"/>
      <c r="DH1564" s="12"/>
      <c r="DI1564" s="12"/>
      <c r="DJ1564" s="12"/>
      <c r="DK1564" s="12"/>
      <c r="DL1564" s="12"/>
      <c r="DM1564" s="12"/>
      <c r="DN1564" s="12"/>
      <c r="DO1564" s="12"/>
      <c r="DP1564" s="12"/>
      <c r="DQ1564" s="12"/>
      <c r="DR1564" s="12"/>
      <c r="DS1564" s="12"/>
      <c r="DT1564" s="12"/>
      <c r="DU1564" s="12"/>
      <c r="DV1564" s="12"/>
      <c r="DW1564" s="12"/>
      <c r="DX1564" s="12"/>
      <c r="DY1564" s="12"/>
      <c r="DZ1564" s="12"/>
      <c r="EA1564" s="12"/>
      <c r="EB1564" s="12"/>
      <c r="EC1564" s="12"/>
      <c r="ED1564" s="12"/>
      <c r="EE1564" s="12"/>
      <c r="EF1564" s="12"/>
      <c r="EG1564" s="12"/>
      <c r="EH1564" s="12"/>
      <c r="EI1564" s="12"/>
      <c r="EJ1564" s="12"/>
      <c r="EK1564" s="12"/>
      <c r="EL1564" s="12"/>
      <c r="EM1564" s="12"/>
      <c r="EN1564" s="12"/>
      <c r="EO1564" s="12"/>
      <c r="EP1564" s="12"/>
      <c r="EQ1564" s="12"/>
      <c r="ER1564" s="12"/>
      <c r="ES1564" s="12"/>
      <c r="ET1564" s="12"/>
      <c r="EU1564" s="12"/>
      <c r="EV1564" s="12"/>
      <c r="EW1564" s="12"/>
      <c r="EX1564" s="12"/>
      <c r="EY1564" s="12"/>
      <c r="EZ1564" s="12"/>
      <c r="FA1564" s="12"/>
      <c r="FB1564" s="12"/>
      <c r="FC1564" s="12"/>
      <c r="FD1564" s="12"/>
      <c r="FE1564" s="12"/>
      <c r="FF1564" s="12"/>
      <c r="FG1564" s="12"/>
      <c r="FH1564" s="12"/>
      <c r="FI1564" s="12"/>
      <c r="FJ1564" s="12"/>
      <c r="FK1564" s="12"/>
      <c r="FL1564" s="12"/>
      <c r="FM1564" s="12"/>
      <c r="FN1564" s="12"/>
      <c r="FO1564" s="12"/>
      <c r="FP1564" s="12"/>
      <c r="FQ1564" s="12"/>
      <c r="FR1564" s="12"/>
      <c r="FS1564" s="12"/>
      <c r="FT1564" s="12"/>
      <c r="FU1564" s="12"/>
      <c r="FV1564" s="12"/>
      <c r="FW1564" s="12"/>
      <c r="FX1564" s="12"/>
      <c r="FY1564" s="12"/>
      <c r="FZ1564" s="12"/>
      <c r="GA1564" s="12"/>
      <c r="GB1564" s="12"/>
      <c r="GC1564" s="12"/>
      <c r="GD1564" s="12"/>
      <c r="GE1564" s="12"/>
      <c r="GF1564" s="12"/>
      <c r="GG1564" s="12"/>
      <c r="GH1564" s="12"/>
      <c r="GI1564" s="12"/>
      <c r="GJ1564" s="12"/>
      <c r="GK1564" s="12"/>
      <c r="GL1564" s="12"/>
      <c r="GM1564" s="12"/>
      <c r="GN1564" s="12"/>
      <c r="GO1564" s="12"/>
      <c r="GP1564" s="12"/>
      <c r="GQ1564" s="12"/>
      <c r="GR1564" s="12"/>
    </row>
    <row r="1565" spans="1:200" x14ac:dyDescent="0.2">
      <c r="A1565" s="79">
        <f t="shared" si="622"/>
        <v>44637</v>
      </c>
      <c r="B1565" s="80">
        <f t="shared" ca="1" si="623"/>
        <v>1282.49659</v>
      </c>
      <c r="C1565" s="81">
        <f t="shared" si="624"/>
        <v>1000</v>
      </c>
      <c r="D1565" s="82">
        <f ca="1">IF(A1565&lt;$B$1,VLOOKUP(A1565,[1]DI!$A$4:$B$15000,2,FALSE),0)</f>
        <v>0.11649999999999999</v>
      </c>
      <c r="E1565" s="81">
        <f t="shared" ca="1" si="625"/>
        <v>4.3739000000000001E-4</v>
      </c>
      <c r="F1565" s="83">
        <f t="shared" si="620"/>
        <v>1.1679999999999999</v>
      </c>
      <c r="G1565" s="84">
        <f t="shared" ca="1" si="626"/>
        <v>1.00051087152</v>
      </c>
      <c r="H1565" s="81">
        <f ca="1">TRUNC(PRODUCT(G$10:G1564),15)</f>
        <v>1.28249658818157</v>
      </c>
      <c r="I1565" s="81">
        <f t="shared" si="627"/>
        <v>1</v>
      </c>
      <c r="J1565" s="81">
        <f t="shared" ca="1" si="628"/>
        <v>1.28249659</v>
      </c>
      <c r="K1565" s="81">
        <f t="shared" ca="1" si="629"/>
        <v>282.49659000000003</v>
      </c>
      <c r="L1565" s="85">
        <f>IF(VLOOKUP(A1565,$U$12:$AD$125,8)=VLOOKUP(A1564,$U$12:$AD$125,8),0,VLOOKUP(A1565,U$12:$AD$125,8))</f>
        <v>0</v>
      </c>
      <c r="M1565" s="86">
        <f>IF(L1565&gt;0,VLOOKUP(L1565,T$12:$AC$125,7),0)</f>
        <v>0</v>
      </c>
      <c r="N1565" s="81">
        <f t="shared" si="621"/>
        <v>0</v>
      </c>
      <c r="O1565" s="81">
        <f t="shared" ca="1" si="630"/>
        <v>282.49659000000003</v>
      </c>
      <c r="P1565" s="87" t="str">
        <f t="shared" si="631"/>
        <v>J=</v>
      </c>
      <c r="Q1565" s="88">
        <f t="shared" si="632"/>
        <v>44676</v>
      </c>
      <c r="R1565" s="7"/>
      <c r="S1565" s="7"/>
      <c r="T1565" s="7"/>
      <c r="U1565" s="7"/>
      <c r="V1565" s="7"/>
      <c r="W1565" s="7"/>
      <c r="X1565" s="7"/>
      <c r="Y1565" s="7"/>
      <c r="Z1565" s="7"/>
      <c r="AA1565" s="7"/>
      <c r="AB1565" s="7"/>
      <c r="AC1565" s="7"/>
      <c r="AD1565" s="7"/>
      <c r="AE1565" s="7"/>
      <c r="AF1565" s="65"/>
      <c r="AG1565" s="9"/>
      <c r="AH1565" s="9"/>
      <c r="AI1565" s="4"/>
      <c r="AJ1565" s="10"/>
      <c r="AK1565" s="4"/>
      <c r="AL1565" s="65"/>
      <c r="AM1565" s="10"/>
      <c r="AN1565" s="9"/>
      <c r="AO1565" s="7"/>
      <c r="AP1565" s="11"/>
      <c r="AQ1565" s="9"/>
      <c r="AR1565" s="8"/>
      <c r="AS1565" s="65"/>
      <c r="AT1565" s="12"/>
      <c r="AU1565" s="12"/>
      <c r="AV1565" s="22"/>
      <c r="AW1565" s="12"/>
      <c r="AX1565" s="12"/>
      <c r="AY1565" s="12"/>
      <c r="AZ1565" s="12"/>
      <c r="BA1565" s="12"/>
      <c r="BB1565" s="12"/>
      <c r="BC1565" s="12"/>
      <c r="BD1565" s="12"/>
      <c r="BE1565" s="12"/>
      <c r="BF1565" s="12"/>
      <c r="BG1565" s="12"/>
      <c r="BH1565" s="12"/>
      <c r="BI1565" s="12"/>
      <c r="BJ1565" s="12"/>
      <c r="BK1565" s="12"/>
      <c r="BL1565" s="12"/>
      <c r="BM1565" s="12"/>
      <c r="BN1565" s="12"/>
      <c r="BO1565" s="12"/>
      <c r="BP1565" s="12"/>
      <c r="BQ1565" s="12"/>
      <c r="BR1565" s="12"/>
      <c r="BS1565" s="12"/>
      <c r="BT1565" s="12"/>
      <c r="BU1565" s="12"/>
      <c r="BV1565" s="12"/>
      <c r="BW1565" s="12"/>
      <c r="BX1565" s="12"/>
      <c r="BY1565" s="12"/>
      <c r="BZ1565" s="12"/>
      <c r="CA1565" s="12"/>
      <c r="CB1565" s="12"/>
      <c r="CC1565" s="12"/>
      <c r="CD1565" s="12"/>
      <c r="CE1565" s="12"/>
      <c r="CF1565" s="12"/>
      <c r="CG1565" s="12"/>
      <c r="CH1565" s="12"/>
      <c r="CI1565" s="12"/>
      <c r="CJ1565" s="12"/>
      <c r="CK1565" s="12"/>
      <c r="CL1565" s="12"/>
      <c r="CM1565" s="12"/>
      <c r="CN1565" s="12"/>
      <c r="CO1565" s="12"/>
      <c r="CP1565" s="12"/>
      <c r="CQ1565" s="12"/>
      <c r="CR1565" s="12"/>
      <c r="CS1565" s="12"/>
      <c r="CT1565" s="12"/>
      <c r="CU1565" s="12"/>
      <c r="CV1565" s="12"/>
      <c r="CW1565" s="12"/>
      <c r="CX1565" s="12"/>
      <c r="CY1565" s="12"/>
      <c r="CZ1565" s="12"/>
      <c r="DA1565" s="12"/>
      <c r="DB1565" s="12"/>
      <c r="DC1565" s="12"/>
      <c r="DD1565" s="12"/>
      <c r="DE1565" s="12"/>
      <c r="DF1565" s="12"/>
      <c r="DG1565" s="12"/>
      <c r="DH1565" s="12"/>
      <c r="DI1565" s="12"/>
      <c r="DJ1565" s="12"/>
      <c r="DK1565" s="12"/>
      <c r="DL1565" s="12"/>
      <c r="DM1565" s="12"/>
      <c r="DN1565" s="12"/>
      <c r="DO1565" s="12"/>
      <c r="DP1565" s="12"/>
      <c r="DQ1565" s="12"/>
      <c r="DR1565" s="12"/>
      <c r="DS1565" s="12"/>
      <c r="DT1565" s="12"/>
      <c r="DU1565" s="12"/>
      <c r="DV1565" s="12"/>
      <c r="DW1565" s="12"/>
      <c r="DX1565" s="12"/>
      <c r="DY1565" s="12"/>
      <c r="DZ1565" s="12"/>
      <c r="EA1565" s="12"/>
      <c r="EB1565" s="12"/>
      <c r="EC1565" s="12"/>
      <c r="ED1565" s="12"/>
      <c r="EE1565" s="12"/>
      <c r="EF1565" s="12"/>
      <c r="EG1565" s="12"/>
      <c r="EH1565" s="12"/>
      <c r="EI1565" s="12"/>
      <c r="EJ1565" s="12"/>
      <c r="EK1565" s="12"/>
      <c r="EL1565" s="12"/>
      <c r="EM1565" s="12"/>
      <c r="EN1565" s="12"/>
      <c r="EO1565" s="12"/>
      <c r="EP1565" s="12"/>
      <c r="EQ1565" s="12"/>
      <c r="ER1565" s="12"/>
      <c r="ES1565" s="12"/>
      <c r="ET1565" s="12"/>
      <c r="EU1565" s="12"/>
      <c r="EV1565" s="12"/>
      <c r="EW1565" s="12"/>
      <c r="EX1565" s="12"/>
      <c r="EY1565" s="12"/>
      <c r="EZ1565" s="12"/>
      <c r="FA1565" s="12"/>
      <c r="FB1565" s="12"/>
      <c r="FC1565" s="12"/>
      <c r="FD1565" s="12"/>
      <c r="FE1565" s="12"/>
      <c r="FF1565" s="12"/>
      <c r="FG1565" s="12"/>
      <c r="FH1565" s="12"/>
      <c r="FI1565" s="12"/>
      <c r="FJ1565" s="12"/>
      <c r="FK1565" s="12"/>
      <c r="FL1565" s="12"/>
      <c r="FM1565" s="12"/>
      <c r="FN1565" s="12"/>
      <c r="FO1565" s="12"/>
      <c r="FP1565" s="12"/>
      <c r="FQ1565" s="12"/>
      <c r="FR1565" s="12"/>
      <c r="FS1565" s="12"/>
      <c r="FT1565" s="12"/>
      <c r="FU1565" s="12"/>
      <c r="FV1565" s="12"/>
      <c r="FW1565" s="12"/>
      <c r="FX1565" s="12"/>
      <c r="FY1565" s="12"/>
      <c r="FZ1565" s="12"/>
      <c r="GA1565" s="12"/>
      <c r="GB1565" s="12"/>
      <c r="GC1565" s="12"/>
      <c r="GD1565" s="12"/>
      <c r="GE1565" s="12"/>
      <c r="GF1565" s="12"/>
      <c r="GG1565" s="12"/>
      <c r="GH1565" s="12"/>
      <c r="GI1565" s="12"/>
      <c r="GJ1565" s="12"/>
      <c r="GK1565" s="12"/>
      <c r="GL1565" s="12"/>
      <c r="GM1565" s="12"/>
      <c r="GN1565" s="12"/>
      <c r="GO1565" s="12"/>
      <c r="GP1565" s="12"/>
      <c r="GQ1565" s="12"/>
      <c r="GR1565" s="12"/>
    </row>
    <row r="1566" spans="1:200" x14ac:dyDescent="0.2">
      <c r="A1566" s="79">
        <f t="shared" si="622"/>
        <v>44638</v>
      </c>
      <c r="B1566" s="80">
        <f t="shared" ca="1" si="623"/>
        <v>1283.1517799999999</v>
      </c>
      <c r="C1566" s="81">
        <f t="shared" si="624"/>
        <v>1000</v>
      </c>
      <c r="D1566" s="82">
        <f ca="1">IF(A1566&lt;$B$1,VLOOKUP(A1566,[1]DI!$A$4:$B$15000,2,FALSE),0)</f>
        <v>0.11649999999999999</v>
      </c>
      <c r="E1566" s="81">
        <f t="shared" ca="1" si="625"/>
        <v>4.3739000000000001E-4</v>
      </c>
      <c r="F1566" s="83">
        <f t="shared" si="620"/>
        <v>1.1679999999999999</v>
      </c>
      <c r="G1566" s="84">
        <f t="shared" ca="1" si="626"/>
        <v>1.00051087152</v>
      </c>
      <c r="H1566" s="81">
        <f ca="1">TRUNC(PRODUCT(G$10:G1565),15)</f>
        <v>1.2831517791629701</v>
      </c>
      <c r="I1566" s="81">
        <f t="shared" si="627"/>
        <v>1</v>
      </c>
      <c r="J1566" s="81">
        <f t="shared" ca="1" si="628"/>
        <v>1.2831517800000001</v>
      </c>
      <c r="K1566" s="81">
        <f t="shared" ca="1" si="629"/>
        <v>283.15177999999997</v>
      </c>
      <c r="L1566" s="85">
        <f>IF(VLOOKUP(A1566,$U$12:$AD$125,8)=VLOOKUP(A1565,$U$12:$AD$125,8),0,VLOOKUP(A1566,U$12:$AD$125,8))</f>
        <v>0</v>
      </c>
      <c r="M1566" s="86">
        <f>IF(L1566&gt;0,VLOOKUP(L1566,T$12:$AC$125,7),0)</f>
        <v>0</v>
      </c>
      <c r="N1566" s="81">
        <f t="shared" si="621"/>
        <v>0</v>
      </c>
      <c r="O1566" s="81">
        <f t="shared" ca="1" si="630"/>
        <v>283.15177999999997</v>
      </c>
      <c r="P1566" s="87" t="str">
        <f t="shared" si="631"/>
        <v>J=</v>
      </c>
      <c r="Q1566" s="88">
        <f t="shared" si="632"/>
        <v>44676</v>
      </c>
      <c r="R1566" s="7"/>
      <c r="S1566" s="7"/>
      <c r="T1566" s="7"/>
      <c r="U1566" s="7"/>
      <c r="V1566" s="7"/>
      <c r="W1566" s="7"/>
      <c r="X1566" s="7"/>
      <c r="Y1566" s="7"/>
      <c r="Z1566" s="7"/>
      <c r="AA1566" s="7"/>
      <c r="AB1566" s="7"/>
      <c r="AC1566" s="7"/>
      <c r="AD1566" s="7"/>
      <c r="AE1566" s="7"/>
      <c r="AF1566" s="65"/>
      <c r="AG1566" s="9"/>
      <c r="AH1566" s="9"/>
      <c r="AI1566" s="4"/>
      <c r="AJ1566" s="10"/>
      <c r="AK1566" s="4"/>
      <c r="AL1566" s="65"/>
      <c r="AM1566" s="10"/>
      <c r="AN1566" s="9"/>
      <c r="AO1566" s="7"/>
      <c r="AP1566" s="11"/>
      <c r="AQ1566" s="9"/>
      <c r="AR1566" s="8"/>
      <c r="AS1566" s="65"/>
      <c r="AT1566" s="12"/>
      <c r="AU1566" s="12"/>
      <c r="AV1566" s="22"/>
      <c r="AW1566" s="12"/>
      <c r="AX1566" s="12"/>
      <c r="AY1566" s="12"/>
      <c r="AZ1566" s="12"/>
      <c r="BA1566" s="12"/>
      <c r="BB1566" s="12"/>
      <c r="BC1566" s="12"/>
      <c r="BD1566" s="12"/>
      <c r="BE1566" s="12"/>
      <c r="BF1566" s="12"/>
      <c r="BG1566" s="12"/>
      <c r="BH1566" s="12"/>
      <c r="BI1566" s="12"/>
      <c r="BJ1566" s="12"/>
      <c r="BK1566" s="12"/>
      <c r="BL1566" s="12"/>
      <c r="BM1566" s="12"/>
      <c r="BN1566" s="12"/>
      <c r="BO1566" s="12"/>
      <c r="BP1566" s="12"/>
      <c r="BQ1566" s="12"/>
      <c r="BR1566" s="12"/>
      <c r="BS1566" s="12"/>
      <c r="BT1566" s="12"/>
      <c r="BU1566" s="12"/>
      <c r="BV1566" s="12"/>
      <c r="BW1566" s="12"/>
      <c r="BX1566" s="12"/>
      <c r="BY1566" s="12"/>
      <c r="BZ1566" s="12"/>
      <c r="CA1566" s="12"/>
      <c r="CB1566" s="12"/>
      <c r="CC1566" s="12"/>
      <c r="CD1566" s="12"/>
      <c r="CE1566" s="12"/>
      <c r="CF1566" s="12"/>
      <c r="CG1566" s="12"/>
      <c r="CH1566" s="12"/>
      <c r="CI1566" s="12"/>
      <c r="CJ1566" s="12"/>
      <c r="CK1566" s="12"/>
      <c r="CL1566" s="12"/>
      <c r="CM1566" s="12"/>
      <c r="CN1566" s="12"/>
      <c r="CO1566" s="12"/>
      <c r="CP1566" s="12"/>
      <c r="CQ1566" s="12"/>
      <c r="CR1566" s="12"/>
      <c r="CS1566" s="12"/>
      <c r="CT1566" s="12"/>
      <c r="CU1566" s="12"/>
      <c r="CV1566" s="12"/>
      <c r="CW1566" s="12"/>
      <c r="CX1566" s="12"/>
      <c r="CY1566" s="12"/>
      <c r="CZ1566" s="12"/>
      <c r="DA1566" s="12"/>
      <c r="DB1566" s="12"/>
      <c r="DC1566" s="12"/>
      <c r="DD1566" s="12"/>
      <c r="DE1566" s="12"/>
      <c r="DF1566" s="12"/>
      <c r="DG1566" s="12"/>
      <c r="DH1566" s="12"/>
      <c r="DI1566" s="12"/>
      <c r="DJ1566" s="12"/>
      <c r="DK1566" s="12"/>
      <c r="DL1566" s="12"/>
      <c r="DM1566" s="12"/>
      <c r="DN1566" s="12"/>
      <c r="DO1566" s="12"/>
      <c r="DP1566" s="12"/>
      <c r="DQ1566" s="12"/>
      <c r="DR1566" s="12"/>
      <c r="DS1566" s="12"/>
      <c r="DT1566" s="12"/>
      <c r="DU1566" s="12"/>
      <c r="DV1566" s="12"/>
      <c r="DW1566" s="12"/>
      <c r="DX1566" s="12"/>
      <c r="DY1566" s="12"/>
      <c r="DZ1566" s="12"/>
      <c r="EA1566" s="12"/>
      <c r="EB1566" s="12"/>
      <c r="EC1566" s="12"/>
      <c r="ED1566" s="12"/>
      <c r="EE1566" s="12"/>
      <c r="EF1566" s="12"/>
      <c r="EG1566" s="12"/>
      <c r="EH1566" s="12"/>
      <c r="EI1566" s="12"/>
      <c r="EJ1566" s="12"/>
      <c r="EK1566" s="12"/>
      <c r="EL1566" s="12"/>
      <c r="EM1566" s="12"/>
      <c r="EN1566" s="12"/>
      <c r="EO1566" s="12"/>
      <c r="EP1566" s="12"/>
      <c r="EQ1566" s="12"/>
      <c r="ER1566" s="12"/>
      <c r="ES1566" s="12"/>
      <c r="ET1566" s="12"/>
      <c r="EU1566" s="12"/>
      <c r="EV1566" s="12"/>
      <c r="EW1566" s="12"/>
      <c r="EX1566" s="12"/>
      <c r="EY1566" s="12"/>
      <c r="EZ1566" s="12"/>
      <c r="FA1566" s="12"/>
      <c r="FB1566" s="12"/>
      <c r="FC1566" s="12"/>
      <c r="FD1566" s="12"/>
      <c r="FE1566" s="12"/>
      <c r="FF1566" s="12"/>
      <c r="FG1566" s="12"/>
      <c r="FH1566" s="12"/>
      <c r="FI1566" s="12"/>
      <c r="FJ1566" s="12"/>
      <c r="FK1566" s="12"/>
      <c r="FL1566" s="12"/>
      <c r="FM1566" s="12"/>
      <c r="FN1566" s="12"/>
      <c r="FO1566" s="12"/>
      <c r="FP1566" s="12"/>
      <c r="FQ1566" s="12"/>
      <c r="FR1566" s="12"/>
      <c r="FS1566" s="12"/>
      <c r="FT1566" s="12"/>
      <c r="FU1566" s="12"/>
      <c r="FV1566" s="12"/>
      <c r="FW1566" s="12"/>
      <c r="FX1566" s="12"/>
      <c r="FY1566" s="12"/>
      <c r="FZ1566" s="12"/>
      <c r="GA1566" s="12"/>
      <c r="GB1566" s="12"/>
      <c r="GC1566" s="12"/>
      <c r="GD1566" s="12"/>
      <c r="GE1566" s="12"/>
      <c r="GF1566" s="12"/>
      <c r="GG1566" s="12"/>
      <c r="GH1566" s="12"/>
      <c r="GI1566" s="12"/>
      <c r="GJ1566" s="12"/>
      <c r="GK1566" s="12"/>
      <c r="GL1566" s="12"/>
      <c r="GM1566" s="12"/>
      <c r="GN1566" s="12"/>
      <c r="GO1566" s="12"/>
      <c r="GP1566" s="12"/>
      <c r="GQ1566" s="12"/>
      <c r="GR1566" s="12"/>
    </row>
    <row r="1567" spans="1:200" x14ac:dyDescent="0.2">
      <c r="A1567" s="79">
        <f t="shared" si="622"/>
        <v>44639</v>
      </c>
      <c r="B1567" s="80">
        <f t="shared" ca="1" si="623"/>
        <v>1283.8072999999999</v>
      </c>
      <c r="C1567" s="81">
        <f t="shared" si="624"/>
        <v>1000</v>
      </c>
      <c r="D1567" s="82">
        <f ca="1">IF(A1567&lt;$B$1,VLOOKUP(A1567,[1]DI!$A$4:$B$15000,2,FALSE),0)</f>
        <v>0</v>
      </c>
      <c r="E1567" s="81">
        <f t="shared" ca="1" si="625"/>
        <v>0</v>
      </c>
      <c r="F1567" s="83">
        <f t="shared" si="620"/>
        <v>1.1679999999999999</v>
      </c>
      <c r="G1567" s="84">
        <f t="shared" ca="1" si="626"/>
        <v>1</v>
      </c>
      <c r="H1567" s="81">
        <f ca="1">TRUNC(PRODUCT(G$10:G1566),15)</f>
        <v>1.2838073048627801</v>
      </c>
      <c r="I1567" s="81">
        <f t="shared" si="627"/>
        <v>1</v>
      </c>
      <c r="J1567" s="81">
        <f t="shared" ca="1" si="628"/>
        <v>1.2838073000000001</v>
      </c>
      <c r="K1567" s="81">
        <f t="shared" ca="1" si="629"/>
        <v>283.8073</v>
      </c>
      <c r="L1567" s="85">
        <f>IF(VLOOKUP(A1567,$U$12:$AD$125,8)=VLOOKUP(A1566,$U$12:$AD$125,8),0,VLOOKUP(A1567,U$12:$AD$125,8))</f>
        <v>0</v>
      </c>
      <c r="M1567" s="86">
        <f>IF(L1567&gt;0,VLOOKUP(L1567,T$12:$AC$125,7),0)</f>
        <v>0</v>
      </c>
      <c r="N1567" s="81">
        <f t="shared" si="621"/>
        <v>0</v>
      </c>
      <c r="O1567" s="81">
        <f t="shared" ca="1" si="630"/>
        <v>283.8073</v>
      </c>
      <c r="P1567" s="87" t="str">
        <f t="shared" si="631"/>
        <v>J=</v>
      </c>
      <c r="Q1567" s="88">
        <f t="shared" si="632"/>
        <v>44676</v>
      </c>
      <c r="R1567" s="7"/>
      <c r="S1567" s="7"/>
      <c r="T1567" s="7"/>
      <c r="U1567" s="7"/>
      <c r="V1567" s="7"/>
      <c r="W1567" s="7"/>
      <c r="X1567" s="7"/>
      <c r="Y1567" s="7"/>
      <c r="Z1567" s="7"/>
      <c r="AA1567" s="7"/>
      <c r="AB1567" s="7"/>
      <c r="AC1567" s="7"/>
      <c r="AD1567" s="7"/>
      <c r="AE1567" s="7"/>
      <c r="AF1567" s="65"/>
      <c r="AG1567" s="9"/>
      <c r="AH1567" s="9"/>
      <c r="AI1567" s="4"/>
      <c r="AJ1567" s="10"/>
      <c r="AK1567" s="4"/>
      <c r="AL1567" s="65"/>
      <c r="AM1567" s="10"/>
      <c r="AN1567" s="9"/>
      <c r="AO1567" s="7"/>
      <c r="AP1567" s="11"/>
      <c r="AQ1567" s="9"/>
      <c r="AR1567" s="8"/>
      <c r="AS1567" s="65"/>
      <c r="AT1567" s="12"/>
      <c r="AU1567" s="12"/>
      <c r="AV1567" s="22"/>
      <c r="AW1567" s="12"/>
      <c r="AX1567" s="12"/>
      <c r="AY1567" s="12"/>
      <c r="AZ1567" s="12"/>
      <c r="BA1567" s="12"/>
      <c r="BB1567" s="12"/>
      <c r="BC1567" s="12"/>
      <c r="BD1567" s="12"/>
      <c r="BE1567" s="12"/>
      <c r="BF1567" s="12"/>
      <c r="BG1567" s="12"/>
      <c r="BH1567" s="12"/>
      <c r="BI1567" s="12"/>
      <c r="BJ1567" s="12"/>
      <c r="BK1567" s="12"/>
      <c r="BL1567" s="12"/>
      <c r="BM1567" s="12"/>
      <c r="BN1567" s="12"/>
      <c r="BO1567" s="12"/>
      <c r="BP1567" s="12"/>
      <c r="BQ1567" s="12"/>
      <c r="BR1567" s="12"/>
      <c r="BS1567" s="12"/>
      <c r="BT1567" s="12"/>
      <c r="BU1567" s="12"/>
      <c r="BV1567" s="12"/>
      <c r="BW1567" s="12"/>
      <c r="BX1567" s="12"/>
      <c r="BY1567" s="12"/>
      <c r="BZ1567" s="12"/>
      <c r="CA1567" s="12"/>
      <c r="CB1567" s="12"/>
      <c r="CC1567" s="12"/>
      <c r="CD1567" s="12"/>
      <c r="CE1567" s="12"/>
      <c r="CF1567" s="12"/>
      <c r="CG1567" s="12"/>
      <c r="CH1567" s="12"/>
      <c r="CI1567" s="12"/>
      <c r="CJ1567" s="12"/>
      <c r="CK1567" s="12"/>
      <c r="CL1567" s="12"/>
      <c r="CM1567" s="12"/>
      <c r="CN1567" s="12"/>
      <c r="CO1567" s="12"/>
      <c r="CP1567" s="12"/>
      <c r="CQ1567" s="12"/>
      <c r="CR1567" s="12"/>
      <c r="CS1567" s="12"/>
      <c r="CT1567" s="12"/>
      <c r="CU1567" s="12"/>
      <c r="CV1567" s="12"/>
      <c r="CW1567" s="12"/>
      <c r="CX1567" s="12"/>
      <c r="CY1567" s="12"/>
      <c r="CZ1567" s="12"/>
      <c r="DA1567" s="12"/>
      <c r="DB1567" s="12"/>
      <c r="DC1567" s="12"/>
      <c r="DD1567" s="12"/>
      <c r="DE1567" s="12"/>
      <c r="DF1567" s="12"/>
      <c r="DG1567" s="12"/>
      <c r="DH1567" s="12"/>
      <c r="DI1567" s="12"/>
      <c r="DJ1567" s="12"/>
      <c r="DK1567" s="12"/>
      <c r="DL1567" s="12"/>
      <c r="DM1567" s="12"/>
      <c r="DN1567" s="12"/>
      <c r="DO1567" s="12"/>
      <c r="DP1567" s="12"/>
      <c r="DQ1567" s="12"/>
      <c r="DR1567" s="12"/>
      <c r="DS1567" s="12"/>
      <c r="DT1567" s="12"/>
      <c r="DU1567" s="12"/>
      <c r="DV1567" s="12"/>
      <c r="DW1567" s="12"/>
      <c r="DX1567" s="12"/>
      <c r="DY1567" s="12"/>
      <c r="DZ1567" s="12"/>
      <c r="EA1567" s="12"/>
      <c r="EB1567" s="12"/>
      <c r="EC1567" s="12"/>
      <c r="ED1567" s="12"/>
      <c r="EE1567" s="12"/>
      <c r="EF1567" s="12"/>
      <c r="EG1567" s="12"/>
      <c r="EH1567" s="12"/>
      <c r="EI1567" s="12"/>
      <c r="EJ1567" s="12"/>
      <c r="EK1567" s="12"/>
      <c r="EL1567" s="12"/>
      <c r="EM1567" s="12"/>
      <c r="EN1567" s="12"/>
      <c r="EO1567" s="12"/>
      <c r="EP1567" s="12"/>
      <c r="EQ1567" s="12"/>
      <c r="ER1567" s="12"/>
      <c r="ES1567" s="12"/>
      <c r="ET1567" s="12"/>
      <c r="EU1567" s="12"/>
      <c r="EV1567" s="12"/>
      <c r="EW1567" s="12"/>
      <c r="EX1567" s="12"/>
      <c r="EY1567" s="12"/>
      <c r="EZ1567" s="12"/>
      <c r="FA1567" s="12"/>
      <c r="FB1567" s="12"/>
      <c r="FC1567" s="12"/>
      <c r="FD1567" s="12"/>
      <c r="FE1567" s="12"/>
      <c r="FF1567" s="12"/>
      <c r="FG1567" s="12"/>
      <c r="FH1567" s="12"/>
      <c r="FI1567" s="12"/>
      <c r="FJ1567" s="12"/>
      <c r="FK1567" s="12"/>
      <c r="FL1567" s="12"/>
      <c r="FM1567" s="12"/>
      <c r="FN1567" s="12"/>
      <c r="FO1567" s="12"/>
      <c r="FP1567" s="12"/>
      <c r="FQ1567" s="12"/>
      <c r="FR1567" s="12"/>
      <c r="FS1567" s="12"/>
      <c r="FT1567" s="12"/>
      <c r="FU1567" s="12"/>
      <c r="FV1567" s="12"/>
      <c r="FW1567" s="12"/>
      <c r="FX1567" s="12"/>
      <c r="FY1567" s="12"/>
      <c r="FZ1567" s="12"/>
      <c r="GA1567" s="12"/>
      <c r="GB1567" s="12"/>
      <c r="GC1567" s="12"/>
      <c r="GD1567" s="12"/>
      <c r="GE1567" s="12"/>
      <c r="GF1567" s="12"/>
      <c r="GG1567" s="12"/>
      <c r="GH1567" s="12"/>
      <c r="GI1567" s="12"/>
      <c r="GJ1567" s="12"/>
      <c r="GK1567" s="12"/>
      <c r="GL1567" s="12"/>
      <c r="GM1567" s="12"/>
      <c r="GN1567" s="12"/>
      <c r="GO1567" s="12"/>
      <c r="GP1567" s="12"/>
      <c r="GQ1567" s="12"/>
      <c r="GR1567" s="12"/>
    </row>
    <row r="1568" spans="1:200" x14ac:dyDescent="0.2">
      <c r="A1568" s="79">
        <f t="shared" si="622"/>
        <v>44640</v>
      </c>
      <c r="B1568" s="80">
        <f t="shared" ca="1" si="623"/>
        <v>1283.8072999999999</v>
      </c>
      <c r="C1568" s="81">
        <f t="shared" si="624"/>
        <v>1000</v>
      </c>
      <c r="D1568" s="82">
        <f ca="1">IF(A1568&lt;$B$1,VLOOKUP(A1568,[1]DI!$A$4:$B$15000,2,FALSE),0)</f>
        <v>0</v>
      </c>
      <c r="E1568" s="81">
        <f t="shared" ca="1" si="625"/>
        <v>0</v>
      </c>
      <c r="F1568" s="83">
        <f t="shared" si="620"/>
        <v>1.1679999999999999</v>
      </c>
      <c r="G1568" s="84">
        <f t="shared" ca="1" si="626"/>
        <v>1</v>
      </c>
      <c r="H1568" s="81">
        <f ca="1">TRUNC(PRODUCT(G$10:G1567),15)</f>
        <v>1.2838073048627801</v>
      </c>
      <c r="I1568" s="81">
        <f t="shared" si="627"/>
        <v>1</v>
      </c>
      <c r="J1568" s="81">
        <f t="shared" ca="1" si="628"/>
        <v>1.2838073000000001</v>
      </c>
      <c r="K1568" s="81">
        <f t="shared" ca="1" si="629"/>
        <v>283.8073</v>
      </c>
      <c r="L1568" s="85">
        <f>IF(VLOOKUP(A1568,$U$12:$AD$125,8)=VLOOKUP(A1567,$U$12:$AD$125,8),0,VLOOKUP(A1568,U$12:$AD$125,8))</f>
        <v>0</v>
      </c>
      <c r="M1568" s="86">
        <f>IF(L1568&gt;0,VLOOKUP(L1568,T$12:$AC$125,7),0)</f>
        <v>0</v>
      </c>
      <c r="N1568" s="81">
        <f t="shared" si="621"/>
        <v>0</v>
      </c>
      <c r="O1568" s="81">
        <f t="shared" ca="1" si="630"/>
        <v>283.8073</v>
      </c>
      <c r="P1568" s="87" t="str">
        <f t="shared" si="631"/>
        <v>J=</v>
      </c>
      <c r="Q1568" s="88">
        <f t="shared" si="632"/>
        <v>44676</v>
      </c>
      <c r="R1568" s="7"/>
      <c r="S1568" s="7"/>
      <c r="T1568" s="7"/>
      <c r="U1568" s="7"/>
      <c r="V1568" s="7"/>
      <c r="W1568" s="7"/>
      <c r="X1568" s="7"/>
      <c r="Y1568" s="7"/>
      <c r="Z1568" s="7"/>
      <c r="AA1568" s="7"/>
      <c r="AB1568" s="7"/>
      <c r="AC1568" s="7"/>
      <c r="AD1568" s="7"/>
      <c r="AE1568" s="7"/>
      <c r="AF1568" s="65"/>
      <c r="AG1568" s="9"/>
      <c r="AH1568" s="9"/>
      <c r="AI1568" s="4"/>
      <c r="AJ1568" s="10"/>
      <c r="AK1568" s="4"/>
      <c r="AL1568" s="65"/>
      <c r="AM1568" s="10"/>
      <c r="AN1568" s="9"/>
      <c r="AO1568" s="7"/>
      <c r="AP1568" s="11"/>
      <c r="AQ1568" s="9"/>
      <c r="AR1568" s="8"/>
      <c r="AS1568" s="65"/>
      <c r="AT1568" s="12"/>
      <c r="AU1568" s="12"/>
      <c r="AV1568" s="22"/>
      <c r="AW1568" s="12"/>
      <c r="AX1568" s="12"/>
      <c r="AY1568" s="12"/>
      <c r="AZ1568" s="12"/>
      <c r="BA1568" s="12"/>
      <c r="BB1568" s="12"/>
      <c r="BC1568" s="12"/>
      <c r="BD1568" s="12"/>
      <c r="BE1568" s="12"/>
      <c r="BF1568" s="12"/>
      <c r="BG1568" s="12"/>
      <c r="BH1568" s="12"/>
      <c r="BI1568" s="12"/>
      <c r="BJ1568" s="12"/>
      <c r="BK1568" s="12"/>
      <c r="BL1568" s="12"/>
      <c r="BM1568" s="12"/>
      <c r="BN1568" s="12"/>
      <c r="BO1568" s="12"/>
      <c r="BP1568" s="12"/>
      <c r="BQ1568" s="12"/>
      <c r="BR1568" s="12"/>
      <c r="BS1568" s="12"/>
      <c r="BT1568" s="12"/>
      <c r="BU1568" s="12"/>
      <c r="BV1568" s="12"/>
      <c r="BW1568" s="12"/>
      <c r="BX1568" s="12"/>
      <c r="BY1568" s="12"/>
      <c r="BZ1568" s="12"/>
      <c r="CA1568" s="12"/>
      <c r="CB1568" s="12"/>
      <c r="CC1568" s="12"/>
      <c r="CD1568" s="12"/>
      <c r="CE1568" s="12"/>
      <c r="CF1568" s="12"/>
      <c r="CG1568" s="12"/>
      <c r="CH1568" s="12"/>
      <c r="CI1568" s="12"/>
      <c r="CJ1568" s="12"/>
      <c r="CK1568" s="12"/>
      <c r="CL1568" s="12"/>
      <c r="CM1568" s="12"/>
      <c r="CN1568" s="12"/>
      <c r="CO1568" s="12"/>
      <c r="CP1568" s="12"/>
      <c r="CQ1568" s="12"/>
      <c r="CR1568" s="12"/>
      <c r="CS1568" s="12"/>
      <c r="CT1568" s="12"/>
      <c r="CU1568" s="12"/>
      <c r="CV1568" s="12"/>
      <c r="CW1568" s="12"/>
      <c r="CX1568" s="12"/>
      <c r="CY1568" s="12"/>
      <c r="CZ1568" s="12"/>
      <c r="DA1568" s="12"/>
      <c r="DB1568" s="12"/>
      <c r="DC1568" s="12"/>
      <c r="DD1568" s="12"/>
      <c r="DE1568" s="12"/>
      <c r="DF1568" s="12"/>
      <c r="DG1568" s="12"/>
      <c r="DH1568" s="12"/>
      <c r="DI1568" s="12"/>
      <c r="DJ1568" s="12"/>
      <c r="DK1568" s="12"/>
      <c r="DL1568" s="12"/>
      <c r="DM1568" s="12"/>
      <c r="DN1568" s="12"/>
      <c r="DO1568" s="12"/>
      <c r="DP1568" s="12"/>
      <c r="DQ1568" s="12"/>
      <c r="DR1568" s="12"/>
      <c r="DS1568" s="12"/>
      <c r="DT1568" s="12"/>
      <c r="DU1568" s="12"/>
      <c r="DV1568" s="12"/>
      <c r="DW1568" s="12"/>
      <c r="DX1568" s="12"/>
      <c r="DY1568" s="12"/>
      <c r="DZ1568" s="12"/>
      <c r="EA1568" s="12"/>
      <c r="EB1568" s="12"/>
      <c r="EC1568" s="12"/>
      <c r="ED1568" s="12"/>
      <c r="EE1568" s="12"/>
      <c r="EF1568" s="12"/>
      <c r="EG1568" s="12"/>
      <c r="EH1568" s="12"/>
      <c r="EI1568" s="12"/>
      <c r="EJ1568" s="12"/>
      <c r="EK1568" s="12"/>
      <c r="EL1568" s="12"/>
      <c r="EM1568" s="12"/>
      <c r="EN1568" s="12"/>
      <c r="EO1568" s="12"/>
      <c r="EP1568" s="12"/>
      <c r="EQ1568" s="12"/>
      <c r="ER1568" s="12"/>
      <c r="ES1568" s="12"/>
      <c r="ET1568" s="12"/>
      <c r="EU1568" s="12"/>
      <c r="EV1568" s="12"/>
      <c r="EW1568" s="12"/>
      <c r="EX1568" s="12"/>
      <c r="EY1568" s="12"/>
      <c r="EZ1568" s="12"/>
      <c r="FA1568" s="12"/>
      <c r="FB1568" s="12"/>
      <c r="FC1568" s="12"/>
      <c r="FD1568" s="12"/>
      <c r="FE1568" s="12"/>
      <c r="FF1568" s="12"/>
      <c r="FG1568" s="12"/>
      <c r="FH1568" s="12"/>
      <c r="FI1568" s="12"/>
      <c r="FJ1568" s="12"/>
      <c r="FK1568" s="12"/>
      <c r="FL1568" s="12"/>
      <c r="FM1568" s="12"/>
      <c r="FN1568" s="12"/>
      <c r="FO1568" s="12"/>
      <c r="FP1568" s="12"/>
      <c r="FQ1568" s="12"/>
      <c r="FR1568" s="12"/>
      <c r="FS1568" s="12"/>
      <c r="FT1568" s="12"/>
      <c r="FU1568" s="12"/>
      <c r="FV1568" s="12"/>
      <c r="FW1568" s="12"/>
      <c r="FX1568" s="12"/>
      <c r="FY1568" s="12"/>
      <c r="FZ1568" s="12"/>
      <c r="GA1568" s="12"/>
      <c r="GB1568" s="12"/>
      <c r="GC1568" s="12"/>
      <c r="GD1568" s="12"/>
      <c r="GE1568" s="12"/>
      <c r="GF1568" s="12"/>
      <c r="GG1568" s="12"/>
      <c r="GH1568" s="12"/>
      <c r="GI1568" s="12"/>
      <c r="GJ1568" s="12"/>
      <c r="GK1568" s="12"/>
      <c r="GL1568" s="12"/>
      <c r="GM1568" s="12"/>
      <c r="GN1568" s="12"/>
      <c r="GO1568" s="12"/>
      <c r="GP1568" s="12"/>
      <c r="GQ1568" s="12"/>
      <c r="GR1568" s="12"/>
    </row>
    <row r="1569" spans="1:200" x14ac:dyDescent="0.2">
      <c r="A1569" s="79">
        <f t="shared" si="622"/>
        <v>44641</v>
      </c>
      <c r="B1569" s="80">
        <f t="shared" ca="1" si="623"/>
        <v>1283.8072999999999</v>
      </c>
      <c r="C1569" s="81">
        <f t="shared" si="624"/>
        <v>1000</v>
      </c>
      <c r="D1569" s="82">
        <f ca="1">IF(A1569&lt;$B$1,VLOOKUP(A1569,[1]DI!$A$4:$B$15000,2,FALSE),0)</f>
        <v>0.11649999999999999</v>
      </c>
      <c r="E1569" s="81">
        <f t="shared" ca="1" si="625"/>
        <v>4.3739000000000001E-4</v>
      </c>
      <c r="F1569" s="83">
        <f t="shared" si="620"/>
        <v>1.1679999999999999</v>
      </c>
      <c r="G1569" s="84">
        <f t="shared" ca="1" si="626"/>
        <v>1.00051087152</v>
      </c>
      <c r="H1569" s="81">
        <f ca="1">TRUNC(PRODUCT(G$10:G1568),15)</f>
        <v>1.2838073048627801</v>
      </c>
      <c r="I1569" s="81">
        <f t="shared" si="627"/>
        <v>1</v>
      </c>
      <c r="J1569" s="81">
        <f t="shared" ca="1" si="628"/>
        <v>1.2838073000000001</v>
      </c>
      <c r="K1569" s="81">
        <f t="shared" ca="1" si="629"/>
        <v>283.8073</v>
      </c>
      <c r="L1569" s="85">
        <f>IF(VLOOKUP(A1569,$U$12:$AD$125,8)=VLOOKUP(A1568,$U$12:$AD$125,8),0,VLOOKUP(A1569,U$12:$AD$125,8))</f>
        <v>0</v>
      </c>
      <c r="M1569" s="86">
        <f>IF(L1569&gt;0,VLOOKUP(L1569,T$12:$AC$125,7),0)</f>
        <v>0</v>
      </c>
      <c r="N1569" s="81">
        <f t="shared" si="621"/>
        <v>0</v>
      </c>
      <c r="O1569" s="81">
        <f t="shared" ca="1" si="630"/>
        <v>283.8073</v>
      </c>
      <c r="P1569" s="87" t="str">
        <f t="shared" si="631"/>
        <v>J=</v>
      </c>
      <c r="Q1569" s="88">
        <f t="shared" si="632"/>
        <v>44676</v>
      </c>
      <c r="R1569" s="7"/>
      <c r="S1569" s="7"/>
      <c r="T1569" s="7"/>
      <c r="U1569" s="7"/>
      <c r="V1569" s="7"/>
      <c r="W1569" s="7"/>
      <c r="X1569" s="7"/>
      <c r="Y1569" s="7"/>
      <c r="Z1569" s="7"/>
      <c r="AA1569" s="7"/>
      <c r="AB1569" s="7"/>
      <c r="AC1569" s="7"/>
      <c r="AD1569" s="7"/>
      <c r="AE1569" s="7"/>
      <c r="AF1569" s="65"/>
      <c r="AG1569" s="9"/>
      <c r="AH1569" s="9"/>
      <c r="AI1569" s="4"/>
      <c r="AJ1569" s="10"/>
      <c r="AK1569" s="4"/>
      <c r="AL1569" s="65"/>
      <c r="AM1569" s="10"/>
      <c r="AN1569" s="9"/>
      <c r="AO1569" s="7"/>
      <c r="AP1569" s="11"/>
      <c r="AQ1569" s="9"/>
      <c r="AR1569" s="8"/>
      <c r="AS1569" s="65"/>
      <c r="AT1569" s="12"/>
      <c r="AU1569" s="12"/>
      <c r="AV1569" s="22"/>
      <c r="AW1569" s="12"/>
      <c r="AX1569" s="12"/>
      <c r="AY1569" s="12"/>
      <c r="AZ1569" s="12"/>
      <c r="BA1569" s="12"/>
      <c r="BB1569" s="12"/>
      <c r="BC1569" s="12"/>
      <c r="BD1569" s="12"/>
      <c r="BE1569" s="12"/>
      <c r="BF1569" s="12"/>
      <c r="BG1569" s="12"/>
      <c r="BH1569" s="12"/>
      <c r="BI1569" s="12"/>
      <c r="BJ1569" s="12"/>
      <c r="BK1569" s="12"/>
      <c r="BL1569" s="12"/>
      <c r="BM1569" s="12"/>
      <c r="BN1569" s="12"/>
      <c r="BO1569" s="12"/>
      <c r="BP1569" s="12"/>
      <c r="BQ1569" s="12"/>
      <c r="BR1569" s="12"/>
      <c r="BS1569" s="12"/>
      <c r="BT1569" s="12"/>
      <c r="BU1569" s="12"/>
      <c r="BV1569" s="12"/>
      <c r="BW1569" s="12"/>
      <c r="BX1569" s="12"/>
      <c r="BY1569" s="12"/>
      <c r="BZ1569" s="12"/>
      <c r="CA1569" s="12"/>
      <c r="CB1569" s="12"/>
      <c r="CC1569" s="12"/>
      <c r="CD1569" s="12"/>
      <c r="CE1569" s="12"/>
      <c r="CF1569" s="12"/>
      <c r="CG1569" s="12"/>
      <c r="CH1569" s="12"/>
      <c r="CI1569" s="12"/>
      <c r="CJ1569" s="12"/>
      <c r="CK1569" s="12"/>
      <c r="CL1569" s="12"/>
      <c r="CM1569" s="12"/>
      <c r="CN1569" s="12"/>
      <c r="CO1569" s="12"/>
      <c r="CP1569" s="12"/>
      <c r="CQ1569" s="12"/>
      <c r="CR1569" s="12"/>
      <c r="CS1569" s="12"/>
      <c r="CT1569" s="12"/>
      <c r="CU1569" s="12"/>
      <c r="CV1569" s="12"/>
      <c r="CW1569" s="12"/>
      <c r="CX1569" s="12"/>
      <c r="CY1569" s="12"/>
      <c r="CZ1569" s="12"/>
      <c r="DA1569" s="12"/>
      <c r="DB1569" s="12"/>
      <c r="DC1569" s="12"/>
      <c r="DD1569" s="12"/>
      <c r="DE1569" s="12"/>
      <c r="DF1569" s="12"/>
      <c r="DG1569" s="12"/>
      <c r="DH1569" s="12"/>
      <c r="DI1569" s="12"/>
      <c r="DJ1569" s="12"/>
      <c r="DK1569" s="12"/>
      <c r="DL1569" s="12"/>
      <c r="DM1569" s="12"/>
      <c r="DN1569" s="12"/>
      <c r="DO1569" s="12"/>
      <c r="DP1569" s="12"/>
      <c r="DQ1569" s="12"/>
      <c r="DR1569" s="12"/>
      <c r="DS1569" s="12"/>
      <c r="DT1569" s="12"/>
      <c r="DU1569" s="12"/>
      <c r="DV1569" s="12"/>
      <c r="DW1569" s="12"/>
      <c r="DX1569" s="12"/>
      <c r="DY1569" s="12"/>
      <c r="DZ1569" s="12"/>
      <c r="EA1569" s="12"/>
      <c r="EB1569" s="12"/>
      <c r="EC1569" s="12"/>
      <c r="ED1569" s="12"/>
      <c r="EE1569" s="12"/>
      <c r="EF1569" s="12"/>
      <c r="EG1569" s="12"/>
      <c r="EH1569" s="12"/>
      <c r="EI1569" s="12"/>
      <c r="EJ1569" s="12"/>
      <c r="EK1569" s="12"/>
      <c r="EL1569" s="12"/>
      <c r="EM1569" s="12"/>
      <c r="EN1569" s="12"/>
      <c r="EO1569" s="12"/>
      <c r="EP1569" s="12"/>
      <c r="EQ1569" s="12"/>
      <c r="ER1569" s="12"/>
      <c r="ES1569" s="12"/>
      <c r="ET1569" s="12"/>
      <c r="EU1569" s="12"/>
      <c r="EV1569" s="12"/>
      <c r="EW1569" s="12"/>
      <c r="EX1569" s="12"/>
      <c r="EY1569" s="12"/>
      <c r="EZ1569" s="12"/>
      <c r="FA1569" s="12"/>
      <c r="FB1569" s="12"/>
      <c r="FC1569" s="12"/>
      <c r="FD1569" s="12"/>
      <c r="FE1569" s="12"/>
      <c r="FF1569" s="12"/>
      <c r="FG1569" s="12"/>
      <c r="FH1569" s="12"/>
      <c r="FI1569" s="12"/>
      <c r="FJ1569" s="12"/>
      <c r="FK1569" s="12"/>
      <c r="FL1569" s="12"/>
      <c r="FM1569" s="12"/>
      <c r="FN1569" s="12"/>
      <c r="FO1569" s="12"/>
      <c r="FP1569" s="12"/>
      <c r="FQ1569" s="12"/>
      <c r="FR1569" s="12"/>
      <c r="FS1569" s="12"/>
      <c r="FT1569" s="12"/>
      <c r="FU1569" s="12"/>
      <c r="FV1569" s="12"/>
      <c r="FW1569" s="12"/>
      <c r="FX1569" s="12"/>
      <c r="FY1569" s="12"/>
      <c r="FZ1569" s="12"/>
      <c r="GA1569" s="12"/>
      <c r="GB1569" s="12"/>
      <c r="GC1569" s="12"/>
      <c r="GD1569" s="12"/>
      <c r="GE1569" s="12"/>
      <c r="GF1569" s="12"/>
      <c r="GG1569" s="12"/>
      <c r="GH1569" s="12"/>
      <c r="GI1569" s="12"/>
      <c r="GJ1569" s="12"/>
      <c r="GK1569" s="12"/>
      <c r="GL1569" s="12"/>
      <c r="GM1569" s="12"/>
      <c r="GN1569" s="12"/>
      <c r="GO1569" s="12"/>
      <c r="GP1569" s="12"/>
      <c r="GQ1569" s="12"/>
      <c r="GR1569" s="12"/>
    </row>
    <row r="1570" spans="1:200" x14ac:dyDescent="0.2">
      <c r="A1570" s="79">
        <f t="shared" si="622"/>
        <v>44642</v>
      </c>
      <c r="B1570" s="80">
        <f t="shared" ca="1" si="623"/>
        <v>1284.46317</v>
      </c>
      <c r="C1570" s="81">
        <f t="shared" si="624"/>
        <v>1000</v>
      </c>
      <c r="D1570" s="82">
        <f ca="1">IF(A1570&lt;$B$1,VLOOKUP(A1570,[1]DI!$A$4:$B$15000,2,FALSE),0)</f>
        <v>0.11649999999999999</v>
      </c>
      <c r="E1570" s="81">
        <f t="shared" ca="1" si="625"/>
        <v>4.3739000000000001E-4</v>
      </c>
      <c r="F1570" s="83">
        <f t="shared" si="620"/>
        <v>1.1679999999999999</v>
      </c>
      <c r="G1570" s="84">
        <f t="shared" ca="1" si="626"/>
        <v>1.00051087152</v>
      </c>
      <c r="H1570" s="81">
        <f ca="1">TRUNC(PRODUCT(G$10:G1569),15)</f>
        <v>1.28446316545201</v>
      </c>
      <c r="I1570" s="81">
        <f t="shared" si="627"/>
        <v>1</v>
      </c>
      <c r="J1570" s="81">
        <f t="shared" ca="1" si="628"/>
        <v>1.28446317</v>
      </c>
      <c r="K1570" s="81">
        <f t="shared" ca="1" si="629"/>
        <v>284.46316999999999</v>
      </c>
      <c r="L1570" s="85">
        <f>IF(VLOOKUP(A1570,$U$12:$AD$125,8)=VLOOKUP(A1569,$U$12:$AD$125,8),0,VLOOKUP(A1570,U$12:$AD$125,8))</f>
        <v>0</v>
      </c>
      <c r="M1570" s="86">
        <f>IF(L1570&gt;0,VLOOKUP(L1570,T$12:$AC$125,7),0)</f>
        <v>0</v>
      </c>
      <c r="N1570" s="81">
        <f t="shared" si="621"/>
        <v>0</v>
      </c>
      <c r="O1570" s="81">
        <f t="shared" ca="1" si="630"/>
        <v>284.46316999999999</v>
      </c>
      <c r="P1570" s="87" t="str">
        <f t="shared" si="631"/>
        <v>J=</v>
      </c>
      <c r="Q1570" s="88">
        <f t="shared" si="632"/>
        <v>44676</v>
      </c>
      <c r="R1570" s="7"/>
      <c r="S1570" s="7"/>
      <c r="T1570" s="7"/>
      <c r="U1570" s="7"/>
      <c r="V1570" s="7"/>
      <c r="W1570" s="7"/>
      <c r="X1570" s="7"/>
      <c r="Y1570" s="7"/>
      <c r="Z1570" s="7"/>
      <c r="AA1570" s="7"/>
      <c r="AB1570" s="7"/>
      <c r="AC1570" s="7"/>
      <c r="AD1570" s="7"/>
      <c r="AE1570" s="7"/>
      <c r="AF1570" s="65"/>
      <c r="AG1570" s="9"/>
      <c r="AH1570" s="9"/>
      <c r="AI1570" s="4"/>
      <c r="AJ1570" s="10"/>
      <c r="AK1570" s="4"/>
      <c r="AL1570" s="65"/>
      <c r="AM1570" s="10"/>
      <c r="AN1570" s="9"/>
      <c r="AO1570" s="7"/>
      <c r="AP1570" s="11"/>
      <c r="AQ1570" s="9"/>
      <c r="AR1570" s="8"/>
      <c r="AS1570" s="65"/>
      <c r="AT1570" s="12"/>
      <c r="AU1570" s="12"/>
      <c r="AV1570" s="22"/>
      <c r="AW1570" s="12"/>
      <c r="AX1570" s="12"/>
      <c r="AY1570" s="12"/>
      <c r="AZ1570" s="12"/>
      <c r="BA1570" s="12"/>
      <c r="BB1570" s="12"/>
      <c r="BC1570" s="12"/>
      <c r="BD1570" s="12"/>
      <c r="BE1570" s="12"/>
      <c r="BF1570" s="12"/>
      <c r="BG1570" s="12"/>
      <c r="BH1570" s="12"/>
      <c r="BI1570" s="12"/>
      <c r="BJ1570" s="12"/>
      <c r="BK1570" s="12"/>
      <c r="BL1570" s="12"/>
      <c r="BM1570" s="12"/>
      <c r="BN1570" s="12"/>
      <c r="BO1570" s="12"/>
      <c r="BP1570" s="12"/>
      <c r="BQ1570" s="12"/>
      <c r="BR1570" s="12"/>
      <c r="BS1570" s="12"/>
      <c r="BT1570" s="12"/>
      <c r="BU1570" s="12"/>
      <c r="BV1570" s="12"/>
      <c r="BW1570" s="12"/>
      <c r="BX1570" s="12"/>
      <c r="BY1570" s="12"/>
      <c r="BZ1570" s="12"/>
      <c r="CA1570" s="12"/>
      <c r="CB1570" s="12"/>
      <c r="CC1570" s="12"/>
      <c r="CD1570" s="12"/>
      <c r="CE1570" s="12"/>
      <c r="CF1570" s="12"/>
      <c r="CG1570" s="12"/>
      <c r="CH1570" s="12"/>
      <c r="CI1570" s="12"/>
      <c r="CJ1570" s="12"/>
      <c r="CK1570" s="12"/>
      <c r="CL1570" s="12"/>
      <c r="CM1570" s="12"/>
      <c r="CN1570" s="12"/>
      <c r="CO1570" s="12"/>
      <c r="CP1570" s="12"/>
      <c r="CQ1570" s="12"/>
      <c r="CR1570" s="12"/>
      <c r="CS1570" s="12"/>
      <c r="CT1570" s="12"/>
      <c r="CU1570" s="12"/>
      <c r="CV1570" s="12"/>
      <c r="CW1570" s="12"/>
      <c r="CX1570" s="12"/>
      <c r="CY1570" s="12"/>
      <c r="CZ1570" s="12"/>
      <c r="DA1570" s="12"/>
      <c r="DB1570" s="12"/>
      <c r="DC1570" s="12"/>
      <c r="DD1570" s="12"/>
      <c r="DE1570" s="12"/>
      <c r="DF1570" s="12"/>
      <c r="DG1570" s="12"/>
      <c r="DH1570" s="12"/>
      <c r="DI1570" s="12"/>
      <c r="DJ1570" s="12"/>
      <c r="DK1570" s="12"/>
      <c r="DL1570" s="12"/>
      <c r="DM1570" s="12"/>
      <c r="DN1570" s="12"/>
      <c r="DO1570" s="12"/>
      <c r="DP1570" s="12"/>
      <c r="DQ1570" s="12"/>
      <c r="DR1570" s="12"/>
      <c r="DS1570" s="12"/>
      <c r="DT1570" s="12"/>
      <c r="DU1570" s="12"/>
      <c r="DV1570" s="12"/>
      <c r="DW1570" s="12"/>
      <c r="DX1570" s="12"/>
      <c r="DY1570" s="12"/>
      <c r="DZ1570" s="12"/>
      <c r="EA1570" s="12"/>
      <c r="EB1570" s="12"/>
      <c r="EC1570" s="12"/>
      <c r="ED1570" s="12"/>
      <c r="EE1570" s="12"/>
      <c r="EF1570" s="12"/>
      <c r="EG1570" s="12"/>
      <c r="EH1570" s="12"/>
      <c r="EI1570" s="12"/>
      <c r="EJ1570" s="12"/>
      <c r="EK1570" s="12"/>
      <c r="EL1570" s="12"/>
      <c r="EM1570" s="12"/>
      <c r="EN1570" s="12"/>
      <c r="EO1570" s="12"/>
      <c r="EP1570" s="12"/>
      <c r="EQ1570" s="12"/>
      <c r="ER1570" s="12"/>
      <c r="ES1570" s="12"/>
      <c r="ET1570" s="12"/>
      <c r="EU1570" s="12"/>
      <c r="EV1570" s="12"/>
      <c r="EW1570" s="12"/>
      <c r="EX1570" s="12"/>
      <c r="EY1570" s="12"/>
      <c r="EZ1570" s="12"/>
      <c r="FA1570" s="12"/>
      <c r="FB1570" s="12"/>
      <c r="FC1570" s="12"/>
      <c r="FD1570" s="12"/>
      <c r="FE1570" s="12"/>
      <c r="FF1570" s="12"/>
      <c r="FG1570" s="12"/>
      <c r="FH1570" s="12"/>
      <c r="FI1570" s="12"/>
      <c r="FJ1570" s="12"/>
      <c r="FK1570" s="12"/>
      <c r="FL1570" s="12"/>
      <c r="FM1570" s="12"/>
      <c r="FN1570" s="12"/>
      <c r="FO1570" s="12"/>
      <c r="FP1570" s="12"/>
      <c r="FQ1570" s="12"/>
      <c r="FR1570" s="12"/>
      <c r="FS1570" s="12"/>
      <c r="FT1570" s="12"/>
      <c r="FU1570" s="12"/>
      <c r="FV1570" s="12"/>
      <c r="FW1570" s="12"/>
      <c r="FX1570" s="12"/>
      <c r="FY1570" s="12"/>
      <c r="FZ1570" s="12"/>
      <c r="GA1570" s="12"/>
      <c r="GB1570" s="12"/>
      <c r="GC1570" s="12"/>
      <c r="GD1570" s="12"/>
      <c r="GE1570" s="12"/>
      <c r="GF1570" s="12"/>
      <c r="GG1570" s="12"/>
      <c r="GH1570" s="12"/>
      <c r="GI1570" s="12"/>
      <c r="GJ1570" s="12"/>
      <c r="GK1570" s="12"/>
      <c r="GL1570" s="12"/>
      <c r="GM1570" s="12"/>
      <c r="GN1570" s="12"/>
      <c r="GO1570" s="12"/>
      <c r="GP1570" s="12"/>
      <c r="GQ1570" s="12"/>
      <c r="GR1570" s="12"/>
    </row>
    <row r="1571" spans="1:200" x14ac:dyDescent="0.2">
      <c r="A1571" s="79">
        <f t="shared" si="622"/>
        <v>44643</v>
      </c>
      <c r="B1571" s="80">
        <f t="shared" ca="1" si="623"/>
        <v>1285.1193599999999</v>
      </c>
      <c r="C1571" s="81">
        <f t="shared" si="624"/>
        <v>1000</v>
      </c>
      <c r="D1571" s="82">
        <f ca="1">IF(A1571&lt;$B$1,VLOOKUP(A1571,[1]DI!$A$4:$B$15000,2,FALSE),0)</f>
        <v>0.11649999999999999</v>
      </c>
      <c r="E1571" s="81">
        <f t="shared" ca="1" si="625"/>
        <v>4.3739000000000001E-4</v>
      </c>
      <c r="F1571" s="83">
        <f t="shared" si="620"/>
        <v>1.1679999999999999</v>
      </c>
      <c r="G1571" s="84">
        <f t="shared" ca="1" si="626"/>
        <v>1.00051087152</v>
      </c>
      <c r="H1571" s="81">
        <f ca="1">TRUNC(PRODUCT(G$10:G1570),15)</f>
        <v>1.28511936110173</v>
      </c>
      <c r="I1571" s="81">
        <f t="shared" si="627"/>
        <v>1</v>
      </c>
      <c r="J1571" s="81">
        <f t="shared" ca="1" si="628"/>
        <v>1.2851193599999999</v>
      </c>
      <c r="K1571" s="81">
        <f t="shared" ca="1" si="629"/>
        <v>285.11935999999997</v>
      </c>
      <c r="L1571" s="85">
        <f>IF(VLOOKUP(A1571,$U$12:$AD$125,8)=VLOOKUP(A1570,$U$12:$AD$125,8),0,VLOOKUP(A1571,U$12:$AD$125,8))</f>
        <v>0</v>
      </c>
      <c r="M1571" s="86">
        <f>IF(L1571&gt;0,VLOOKUP(L1571,T$12:$AC$125,7),0)</f>
        <v>0</v>
      </c>
      <c r="N1571" s="81">
        <f t="shared" si="621"/>
        <v>0</v>
      </c>
      <c r="O1571" s="81">
        <f t="shared" ca="1" si="630"/>
        <v>285.11935999999997</v>
      </c>
      <c r="P1571" s="87" t="str">
        <f t="shared" si="631"/>
        <v>J=</v>
      </c>
      <c r="Q1571" s="88">
        <f t="shared" si="632"/>
        <v>44676</v>
      </c>
      <c r="R1571" s="7"/>
      <c r="S1571" s="7"/>
      <c r="T1571" s="7"/>
      <c r="U1571" s="7"/>
      <c r="V1571" s="7"/>
      <c r="W1571" s="7"/>
      <c r="X1571" s="7"/>
      <c r="Y1571" s="7"/>
      <c r="Z1571" s="7"/>
      <c r="AA1571" s="7"/>
      <c r="AB1571" s="7"/>
      <c r="AC1571" s="7"/>
      <c r="AD1571" s="7"/>
      <c r="AE1571" s="7"/>
      <c r="AF1571" s="65"/>
      <c r="AG1571" s="9"/>
      <c r="AH1571" s="9"/>
      <c r="AI1571" s="4"/>
      <c r="AJ1571" s="10"/>
      <c r="AK1571" s="4"/>
      <c r="AL1571" s="65"/>
      <c r="AM1571" s="10"/>
      <c r="AN1571" s="9"/>
      <c r="AO1571" s="7"/>
      <c r="AP1571" s="11"/>
      <c r="AQ1571" s="9"/>
      <c r="AR1571" s="8"/>
      <c r="AS1571" s="65"/>
      <c r="AT1571" s="12"/>
      <c r="AU1571" s="12"/>
      <c r="AV1571" s="22"/>
      <c r="AW1571" s="12"/>
      <c r="AX1571" s="12"/>
      <c r="AY1571" s="12"/>
      <c r="AZ1571" s="12"/>
      <c r="BA1571" s="12"/>
      <c r="BB1571" s="12"/>
      <c r="BC1571" s="12"/>
      <c r="BD1571" s="12"/>
      <c r="BE1571" s="12"/>
      <c r="BF1571" s="12"/>
      <c r="BG1571" s="12"/>
      <c r="BH1571" s="12"/>
      <c r="BI1571" s="12"/>
      <c r="BJ1571" s="12"/>
      <c r="BK1571" s="12"/>
      <c r="BL1571" s="12"/>
      <c r="BM1571" s="12"/>
      <c r="BN1571" s="12"/>
      <c r="BO1571" s="12"/>
      <c r="BP1571" s="12"/>
      <c r="BQ1571" s="12"/>
      <c r="BR1571" s="12"/>
      <c r="BS1571" s="12"/>
      <c r="BT1571" s="12"/>
      <c r="BU1571" s="12"/>
      <c r="BV1571" s="12"/>
      <c r="BW1571" s="12"/>
      <c r="BX1571" s="12"/>
      <c r="BY1571" s="12"/>
      <c r="BZ1571" s="12"/>
      <c r="CA1571" s="12"/>
      <c r="CB1571" s="12"/>
      <c r="CC1571" s="12"/>
      <c r="CD1571" s="12"/>
      <c r="CE1571" s="12"/>
      <c r="CF1571" s="12"/>
      <c r="CG1571" s="12"/>
      <c r="CH1571" s="12"/>
      <c r="CI1571" s="12"/>
      <c r="CJ1571" s="12"/>
      <c r="CK1571" s="12"/>
      <c r="CL1571" s="12"/>
      <c r="CM1571" s="12"/>
      <c r="CN1571" s="12"/>
      <c r="CO1571" s="12"/>
      <c r="CP1571" s="12"/>
      <c r="CQ1571" s="12"/>
      <c r="CR1571" s="12"/>
      <c r="CS1571" s="12"/>
      <c r="CT1571" s="12"/>
      <c r="CU1571" s="12"/>
      <c r="CV1571" s="12"/>
      <c r="CW1571" s="12"/>
      <c r="CX1571" s="12"/>
      <c r="CY1571" s="12"/>
      <c r="CZ1571" s="12"/>
      <c r="DA1571" s="12"/>
      <c r="DB1571" s="12"/>
      <c r="DC1571" s="12"/>
      <c r="DD1571" s="12"/>
      <c r="DE1571" s="12"/>
      <c r="DF1571" s="12"/>
      <c r="DG1571" s="12"/>
      <c r="DH1571" s="12"/>
      <c r="DI1571" s="12"/>
      <c r="DJ1571" s="12"/>
      <c r="DK1571" s="12"/>
      <c r="DL1571" s="12"/>
      <c r="DM1571" s="12"/>
      <c r="DN1571" s="12"/>
      <c r="DO1571" s="12"/>
      <c r="DP1571" s="12"/>
      <c r="DQ1571" s="12"/>
      <c r="DR1571" s="12"/>
      <c r="DS1571" s="12"/>
      <c r="DT1571" s="12"/>
      <c r="DU1571" s="12"/>
      <c r="DV1571" s="12"/>
      <c r="DW1571" s="12"/>
      <c r="DX1571" s="12"/>
      <c r="DY1571" s="12"/>
      <c r="DZ1571" s="12"/>
      <c r="EA1571" s="12"/>
      <c r="EB1571" s="12"/>
      <c r="EC1571" s="12"/>
      <c r="ED1571" s="12"/>
      <c r="EE1571" s="12"/>
      <c r="EF1571" s="12"/>
      <c r="EG1571" s="12"/>
      <c r="EH1571" s="12"/>
      <c r="EI1571" s="12"/>
      <c r="EJ1571" s="12"/>
      <c r="EK1571" s="12"/>
      <c r="EL1571" s="12"/>
      <c r="EM1571" s="12"/>
      <c r="EN1571" s="12"/>
      <c r="EO1571" s="12"/>
      <c r="EP1571" s="12"/>
      <c r="EQ1571" s="12"/>
      <c r="ER1571" s="12"/>
      <c r="ES1571" s="12"/>
      <c r="ET1571" s="12"/>
      <c r="EU1571" s="12"/>
      <c r="EV1571" s="12"/>
      <c r="EW1571" s="12"/>
      <c r="EX1571" s="12"/>
      <c r="EY1571" s="12"/>
      <c r="EZ1571" s="12"/>
      <c r="FA1571" s="12"/>
      <c r="FB1571" s="12"/>
      <c r="FC1571" s="12"/>
      <c r="FD1571" s="12"/>
      <c r="FE1571" s="12"/>
      <c r="FF1571" s="12"/>
      <c r="FG1571" s="12"/>
      <c r="FH1571" s="12"/>
      <c r="FI1571" s="12"/>
      <c r="FJ1571" s="12"/>
      <c r="FK1571" s="12"/>
      <c r="FL1571" s="12"/>
      <c r="FM1571" s="12"/>
      <c r="FN1571" s="12"/>
      <c r="FO1571" s="12"/>
      <c r="FP1571" s="12"/>
      <c r="FQ1571" s="12"/>
      <c r="FR1571" s="12"/>
      <c r="FS1571" s="12"/>
      <c r="FT1571" s="12"/>
      <c r="FU1571" s="12"/>
      <c r="FV1571" s="12"/>
      <c r="FW1571" s="12"/>
      <c r="FX1571" s="12"/>
      <c r="FY1571" s="12"/>
      <c r="FZ1571" s="12"/>
      <c r="GA1571" s="12"/>
      <c r="GB1571" s="12"/>
      <c r="GC1571" s="12"/>
      <c r="GD1571" s="12"/>
      <c r="GE1571" s="12"/>
      <c r="GF1571" s="12"/>
      <c r="GG1571" s="12"/>
      <c r="GH1571" s="12"/>
      <c r="GI1571" s="12"/>
      <c r="GJ1571" s="12"/>
      <c r="GK1571" s="12"/>
      <c r="GL1571" s="12"/>
      <c r="GM1571" s="12"/>
      <c r="GN1571" s="12"/>
      <c r="GO1571" s="12"/>
      <c r="GP1571" s="12"/>
      <c r="GQ1571" s="12"/>
      <c r="GR1571" s="12"/>
    </row>
    <row r="1572" spans="1:200" x14ac:dyDescent="0.2">
      <c r="A1572" s="79">
        <f t="shared" si="622"/>
        <v>44644</v>
      </c>
      <c r="B1572" s="80">
        <f t="shared" ca="1" si="623"/>
        <v>1285.7758899999999</v>
      </c>
      <c r="C1572" s="81">
        <f t="shared" si="624"/>
        <v>1000</v>
      </c>
      <c r="D1572" s="82">
        <f ca="1">IF(A1572&lt;$B$1,VLOOKUP(A1572,[1]DI!$A$4:$B$15000,2,FALSE),0)</f>
        <v>0.11649999999999999</v>
      </c>
      <c r="E1572" s="81">
        <f t="shared" ca="1" si="625"/>
        <v>4.3739000000000001E-4</v>
      </c>
      <c r="F1572" s="83">
        <f t="shared" si="620"/>
        <v>1.1679999999999999</v>
      </c>
      <c r="G1572" s="84">
        <f t="shared" ca="1" si="626"/>
        <v>1.00051087152</v>
      </c>
      <c r="H1572" s="81">
        <f ca="1">TRUNC(PRODUCT(G$10:G1571),15)</f>
        <v>1.2857758919831099</v>
      </c>
      <c r="I1572" s="81">
        <f t="shared" si="627"/>
        <v>1</v>
      </c>
      <c r="J1572" s="81">
        <f t="shared" ca="1" si="628"/>
        <v>1.28577589</v>
      </c>
      <c r="K1572" s="81">
        <f t="shared" ca="1" si="629"/>
        <v>285.77589</v>
      </c>
      <c r="L1572" s="85">
        <f>IF(VLOOKUP(A1572,$U$12:$AD$125,8)=VLOOKUP(A1571,$U$12:$AD$125,8),0,VLOOKUP(A1572,U$12:$AD$125,8))</f>
        <v>0</v>
      </c>
      <c r="M1572" s="86">
        <f>IF(L1572&gt;0,VLOOKUP(L1572,T$12:$AC$125,7),0)</f>
        <v>0</v>
      </c>
      <c r="N1572" s="81">
        <f t="shared" si="621"/>
        <v>0</v>
      </c>
      <c r="O1572" s="81">
        <f t="shared" ca="1" si="630"/>
        <v>285.77589</v>
      </c>
      <c r="P1572" s="87" t="str">
        <f t="shared" si="631"/>
        <v>J=</v>
      </c>
      <c r="Q1572" s="88">
        <f t="shared" si="632"/>
        <v>44676</v>
      </c>
      <c r="R1572" s="7"/>
      <c r="S1572" s="7"/>
      <c r="T1572" s="7"/>
      <c r="U1572" s="7"/>
      <c r="V1572" s="7"/>
      <c r="W1572" s="7"/>
      <c r="X1572" s="7"/>
      <c r="Y1572" s="7"/>
      <c r="Z1572" s="7"/>
      <c r="AA1572" s="7"/>
      <c r="AB1572" s="7"/>
      <c r="AC1572" s="7"/>
      <c r="AD1572" s="7"/>
      <c r="AE1572" s="7"/>
      <c r="AF1572" s="65"/>
      <c r="AG1572" s="9"/>
      <c r="AH1572" s="9"/>
      <c r="AI1572" s="4"/>
      <c r="AJ1572" s="10"/>
      <c r="AK1572" s="4"/>
      <c r="AL1572" s="65"/>
      <c r="AM1572" s="10"/>
      <c r="AN1572" s="9"/>
      <c r="AO1572" s="7"/>
      <c r="AP1572" s="11"/>
      <c r="AQ1572" s="9"/>
      <c r="AR1572" s="8"/>
      <c r="AS1572" s="65"/>
      <c r="AT1572" s="12"/>
      <c r="AU1572" s="12"/>
      <c r="AV1572" s="22"/>
      <c r="AW1572" s="12"/>
      <c r="AX1572" s="12"/>
      <c r="AY1572" s="12"/>
      <c r="AZ1572" s="12"/>
      <c r="BA1572" s="12"/>
      <c r="BB1572" s="12"/>
      <c r="BC1572" s="12"/>
      <c r="BD1572" s="12"/>
      <c r="BE1572" s="12"/>
      <c r="BF1572" s="12"/>
      <c r="BG1572" s="12"/>
      <c r="BH1572" s="12"/>
      <c r="BI1572" s="12"/>
      <c r="BJ1572" s="12"/>
      <c r="BK1572" s="12"/>
      <c r="BL1572" s="12"/>
      <c r="BM1572" s="12"/>
      <c r="BN1572" s="12"/>
      <c r="BO1572" s="12"/>
      <c r="BP1572" s="12"/>
      <c r="BQ1572" s="12"/>
      <c r="BR1572" s="12"/>
      <c r="BS1572" s="12"/>
      <c r="BT1572" s="12"/>
      <c r="BU1572" s="12"/>
      <c r="BV1572" s="12"/>
      <c r="BW1572" s="12"/>
      <c r="BX1572" s="12"/>
      <c r="BY1572" s="12"/>
      <c r="BZ1572" s="12"/>
      <c r="CA1572" s="12"/>
      <c r="CB1572" s="12"/>
      <c r="CC1572" s="12"/>
      <c r="CD1572" s="12"/>
      <c r="CE1572" s="12"/>
      <c r="CF1572" s="12"/>
      <c r="CG1572" s="12"/>
      <c r="CH1572" s="12"/>
      <c r="CI1572" s="12"/>
      <c r="CJ1572" s="12"/>
      <c r="CK1572" s="12"/>
      <c r="CL1572" s="12"/>
      <c r="CM1572" s="12"/>
      <c r="CN1572" s="12"/>
      <c r="CO1572" s="12"/>
      <c r="CP1572" s="12"/>
      <c r="CQ1572" s="12"/>
      <c r="CR1572" s="12"/>
      <c r="CS1572" s="12"/>
      <c r="CT1572" s="12"/>
      <c r="CU1572" s="12"/>
      <c r="CV1572" s="12"/>
      <c r="CW1572" s="12"/>
      <c r="CX1572" s="12"/>
      <c r="CY1572" s="12"/>
      <c r="CZ1572" s="12"/>
      <c r="DA1572" s="12"/>
      <c r="DB1572" s="12"/>
      <c r="DC1572" s="12"/>
      <c r="DD1572" s="12"/>
      <c r="DE1572" s="12"/>
      <c r="DF1572" s="12"/>
      <c r="DG1572" s="12"/>
      <c r="DH1572" s="12"/>
      <c r="DI1572" s="12"/>
      <c r="DJ1572" s="12"/>
      <c r="DK1572" s="12"/>
      <c r="DL1572" s="12"/>
      <c r="DM1572" s="12"/>
      <c r="DN1572" s="12"/>
      <c r="DO1572" s="12"/>
      <c r="DP1572" s="12"/>
      <c r="DQ1572" s="12"/>
      <c r="DR1572" s="12"/>
      <c r="DS1572" s="12"/>
      <c r="DT1572" s="12"/>
      <c r="DU1572" s="12"/>
      <c r="DV1572" s="12"/>
      <c r="DW1572" s="12"/>
      <c r="DX1572" s="12"/>
      <c r="DY1572" s="12"/>
      <c r="DZ1572" s="12"/>
      <c r="EA1572" s="12"/>
      <c r="EB1572" s="12"/>
      <c r="EC1572" s="12"/>
      <c r="ED1572" s="12"/>
      <c r="EE1572" s="12"/>
      <c r="EF1572" s="12"/>
      <c r="EG1572" s="12"/>
      <c r="EH1572" s="12"/>
      <c r="EI1572" s="12"/>
      <c r="EJ1572" s="12"/>
      <c r="EK1572" s="12"/>
      <c r="EL1572" s="12"/>
      <c r="EM1572" s="12"/>
      <c r="EN1572" s="12"/>
      <c r="EO1572" s="12"/>
      <c r="EP1572" s="12"/>
      <c r="EQ1572" s="12"/>
      <c r="ER1572" s="12"/>
      <c r="ES1572" s="12"/>
      <c r="ET1572" s="12"/>
      <c r="EU1572" s="12"/>
      <c r="EV1572" s="12"/>
      <c r="EW1572" s="12"/>
      <c r="EX1572" s="12"/>
      <c r="EY1572" s="12"/>
      <c r="EZ1572" s="12"/>
      <c r="FA1572" s="12"/>
      <c r="FB1572" s="12"/>
      <c r="FC1572" s="12"/>
      <c r="FD1572" s="12"/>
      <c r="FE1572" s="12"/>
      <c r="FF1572" s="12"/>
      <c r="FG1572" s="12"/>
      <c r="FH1572" s="12"/>
      <c r="FI1572" s="12"/>
      <c r="FJ1572" s="12"/>
      <c r="FK1572" s="12"/>
      <c r="FL1572" s="12"/>
      <c r="FM1572" s="12"/>
      <c r="FN1572" s="12"/>
      <c r="FO1572" s="12"/>
      <c r="FP1572" s="12"/>
      <c r="FQ1572" s="12"/>
      <c r="FR1572" s="12"/>
      <c r="FS1572" s="12"/>
      <c r="FT1572" s="12"/>
      <c r="FU1572" s="12"/>
      <c r="FV1572" s="12"/>
      <c r="FW1572" s="12"/>
      <c r="FX1572" s="12"/>
      <c r="FY1572" s="12"/>
      <c r="FZ1572" s="12"/>
      <c r="GA1572" s="12"/>
      <c r="GB1572" s="12"/>
      <c r="GC1572" s="12"/>
      <c r="GD1572" s="12"/>
      <c r="GE1572" s="12"/>
      <c r="GF1572" s="12"/>
      <c r="GG1572" s="12"/>
      <c r="GH1572" s="12"/>
      <c r="GI1572" s="12"/>
      <c r="GJ1572" s="12"/>
      <c r="GK1572" s="12"/>
      <c r="GL1572" s="12"/>
      <c r="GM1572" s="12"/>
      <c r="GN1572" s="12"/>
      <c r="GO1572" s="12"/>
      <c r="GP1572" s="12"/>
      <c r="GQ1572" s="12"/>
      <c r="GR1572" s="12"/>
    </row>
    <row r="1573" spans="1:200" x14ac:dyDescent="0.2">
      <c r="A1573" s="79">
        <f t="shared" si="622"/>
        <v>44645</v>
      </c>
      <c r="B1573" s="80">
        <f t="shared" ca="1" si="623"/>
        <v>1286.4327599999999</v>
      </c>
      <c r="C1573" s="81">
        <f t="shared" si="624"/>
        <v>1000</v>
      </c>
      <c r="D1573" s="82">
        <f ca="1">IF(A1573&lt;$B$1,VLOOKUP(A1573,[1]DI!$A$4:$B$15000,2,FALSE),0)</f>
        <v>0.11649999999999999</v>
      </c>
      <c r="E1573" s="81">
        <f t="shared" ca="1" si="625"/>
        <v>4.3739000000000001E-4</v>
      </c>
      <c r="F1573" s="83">
        <f t="shared" si="620"/>
        <v>1.1679999999999999</v>
      </c>
      <c r="G1573" s="84">
        <f t="shared" ca="1" si="626"/>
        <v>1.00051087152</v>
      </c>
      <c r="H1573" s="81">
        <f ca="1">TRUNC(PRODUCT(G$10:G1572),15)</f>
        <v>1.28643275826743</v>
      </c>
      <c r="I1573" s="81">
        <f t="shared" si="627"/>
        <v>1</v>
      </c>
      <c r="J1573" s="81">
        <f t="shared" ca="1" si="628"/>
        <v>1.2864327600000001</v>
      </c>
      <c r="K1573" s="81">
        <f t="shared" ca="1" si="629"/>
        <v>286.43275999999997</v>
      </c>
      <c r="L1573" s="85">
        <f>IF(VLOOKUP(A1573,$U$12:$AD$125,8)=VLOOKUP(A1572,$U$12:$AD$125,8),0,VLOOKUP(A1573,U$12:$AD$125,8))</f>
        <v>0</v>
      </c>
      <c r="M1573" s="86">
        <f>IF(L1573&gt;0,VLOOKUP(L1573,T$12:$AC$125,7),0)</f>
        <v>0</v>
      </c>
      <c r="N1573" s="81">
        <f t="shared" si="621"/>
        <v>0</v>
      </c>
      <c r="O1573" s="81">
        <f t="shared" ca="1" si="630"/>
        <v>286.43275999999997</v>
      </c>
      <c r="P1573" s="87" t="str">
        <f t="shared" si="631"/>
        <v>J=</v>
      </c>
      <c r="Q1573" s="88">
        <f t="shared" si="632"/>
        <v>44676</v>
      </c>
      <c r="R1573" s="7"/>
      <c r="S1573" s="7"/>
      <c r="T1573" s="7"/>
      <c r="U1573" s="7"/>
      <c r="V1573" s="7"/>
      <c r="W1573" s="7"/>
      <c r="X1573" s="7"/>
      <c r="Y1573" s="7"/>
      <c r="Z1573" s="7"/>
      <c r="AA1573" s="7"/>
      <c r="AB1573" s="7"/>
      <c r="AC1573" s="7"/>
      <c r="AD1573" s="7"/>
      <c r="AE1573" s="7"/>
      <c r="AF1573" s="65"/>
      <c r="AG1573" s="9"/>
      <c r="AH1573" s="9"/>
      <c r="AI1573" s="4"/>
      <c r="AJ1573" s="10"/>
      <c r="AK1573" s="4"/>
      <c r="AL1573" s="65"/>
      <c r="AM1573" s="10"/>
      <c r="AN1573" s="9"/>
      <c r="AO1573" s="7"/>
      <c r="AP1573" s="11"/>
      <c r="AQ1573" s="9"/>
      <c r="AR1573" s="8"/>
      <c r="AS1573" s="65"/>
      <c r="AT1573" s="12"/>
      <c r="AU1573" s="12"/>
      <c r="AV1573" s="22"/>
      <c r="AW1573" s="12"/>
      <c r="AX1573" s="12"/>
      <c r="AY1573" s="12"/>
      <c r="AZ1573" s="12"/>
      <c r="BA1573" s="12"/>
      <c r="BB1573" s="12"/>
      <c r="BC1573" s="12"/>
      <c r="BD1573" s="12"/>
      <c r="BE1573" s="12"/>
      <c r="BF1573" s="12"/>
      <c r="BG1573" s="12"/>
      <c r="BH1573" s="12"/>
      <c r="BI1573" s="12"/>
      <c r="BJ1573" s="12"/>
      <c r="BK1573" s="12"/>
      <c r="BL1573" s="12"/>
      <c r="BM1573" s="12"/>
      <c r="BN1573" s="12"/>
      <c r="BO1573" s="12"/>
      <c r="BP1573" s="12"/>
      <c r="BQ1573" s="12"/>
      <c r="BR1573" s="12"/>
      <c r="BS1573" s="12"/>
      <c r="BT1573" s="12"/>
      <c r="BU1573" s="12"/>
      <c r="BV1573" s="12"/>
      <c r="BW1573" s="12"/>
      <c r="BX1573" s="12"/>
      <c r="BY1573" s="12"/>
      <c r="BZ1573" s="12"/>
      <c r="CA1573" s="12"/>
      <c r="CB1573" s="12"/>
      <c r="CC1573" s="12"/>
      <c r="CD1573" s="12"/>
      <c r="CE1573" s="12"/>
      <c r="CF1573" s="12"/>
      <c r="CG1573" s="12"/>
      <c r="CH1573" s="12"/>
      <c r="CI1573" s="12"/>
      <c r="CJ1573" s="12"/>
      <c r="CK1573" s="12"/>
      <c r="CL1573" s="12"/>
      <c r="CM1573" s="12"/>
      <c r="CN1573" s="12"/>
      <c r="CO1573" s="12"/>
      <c r="CP1573" s="12"/>
      <c r="CQ1573" s="12"/>
      <c r="CR1573" s="12"/>
      <c r="CS1573" s="12"/>
      <c r="CT1573" s="12"/>
      <c r="CU1573" s="12"/>
      <c r="CV1573" s="12"/>
      <c r="CW1573" s="12"/>
      <c r="CX1573" s="12"/>
      <c r="CY1573" s="12"/>
      <c r="CZ1573" s="12"/>
      <c r="DA1573" s="12"/>
      <c r="DB1573" s="12"/>
      <c r="DC1573" s="12"/>
      <c r="DD1573" s="12"/>
      <c r="DE1573" s="12"/>
      <c r="DF1573" s="12"/>
      <c r="DG1573" s="12"/>
      <c r="DH1573" s="12"/>
      <c r="DI1573" s="12"/>
      <c r="DJ1573" s="12"/>
      <c r="DK1573" s="12"/>
      <c r="DL1573" s="12"/>
      <c r="DM1573" s="12"/>
      <c r="DN1573" s="12"/>
      <c r="DO1573" s="12"/>
      <c r="DP1573" s="12"/>
      <c r="DQ1573" s="12"/>
      <c r="DR1573" s="12"/>
      <c r="DS1573" s="12"/>
      <c r="DT1573" s="12"/>
      <c r="DU1573" s="12"/>
      <c r="DV1573" s="12"/>
      <c r="DW1573" s="12"/>
      <c r="DX1573" s="12"/>
      <c r="DY1573" s="12"/>
      <c r="DZ1573" s="12"/>
      <c r="EA1573" s="12"/>
      <c r="EB1573" s="12"/>
      <c r="EC1573" s="12"/>
      <c r="ED1573" s="12"/>
      <c r="EE1573" s="12"/>
      <c r="EF1573" s="12"/>
      <c r="EG1573" s="12"/>
      <c r="EH1573" s="12"/>
      <c r="EI1573" s="12"/>
      <c r="EJ1573" s="12"/>
      <c r="EK1573" s="12"/>
      <c r="EL1573" s="12"/>
      <c r="EM1573" s="12"/>
      <c r="EN1573" s="12"/>
      <c r="EO1573" s="12"/>
      <c r="EP1573" s="12"/>
      <c r="EQ1573" s="12"/>
      <c r="ER1573" s="12"/>
      <c r="ES1573" s="12"/>
      <c r="ET1573" s="12"/>
      <c r="EU1573" s="12"/>
      <c r="EV1573" s="12"/>
      <c r="EW1573" s="12"/>
      <c r="EX1573" s="12"/>
      <c r="EY1573" s="12"/>
      <c r="EZ1573" s="12"/>
      <c r="FA1573" s="12"/>
      <c r="FB1573" s="12"/>
      <c r="FC1573" s="12"/>
      <c r="FD1573" s="12"/>
      <c r="FE1573" s="12"/>
      <c r="FF1573" s="12"/>
      <c r="FG1573" s="12"/>
      <c r="FH1573" s="12"/>
      <c r="FI1573" s="12"/>
      <c r="FJ1573" s="12"/>
      <c r="FK1573" s="12"/>
      <c r="FL1573" s="12"/>
      <c r="FM1573" s="12"/>
      <c r="FN1573" s="12"/>
      <c r="FO1573" s="12"/>
      <c r="FP1573" s="12"/>
      <c r="FQ1573" s="12"/>
      <c r="FR1573" s="12"/>
      <c r="FS1573" s="12"/>
      <c r="FT1573" s="12"/>
      <c r="FU1573" s="12"/>
      <c r="FV1573" s="12"/>
      <c r="FW1573" s="12"/>
      <c r="FX1573" s="12"/>
      <c r="FY1573" s="12"/>
      <c r="FZ1573" s="12"/>
      <c r="GA1573" s="12"/>
      <c r="GB1573" s="12"/>
      <c r="GC1573" s="12"/>
      <c r="GD1573" s="12"/>
      <c r="GE1573" s="12"/>
      <c r="GF1573" s="12"/>
      <c r="GG1573" s="12"/>
      <c r="GH1573" s="12"/>
      <c r="GI1573" s="12"/>
      <c r="GJ1573" s="12"/>
      <c r="GK1573" s="12"/>
      <c r="GL1573" s="12"/>
      <c r="GM1573" s="12"/>
      <c r="GN1573" s="12"/>
      <c r="GO1573" s="12"/>
      <c r="GP1573" s="12"/>
      <c r="GQ1573" s="12"/>
      <c r="GR1573" s="12"/>
    </row>
    <row r="1574" spans="1:200" x14ac:dyDescent="0.2">
      <c r="A1574" s="79">
        <f t="shared" si="622"/>
        <v>44646</v>
      </c>
      <c r="B1574" s="80">
        <f t="shared" ca="1" si="623"/>
        <v>1287.08996</v>
      </c>
      <c r="C1574" s="81">
        <f t="shared" si="624"/>
        <v>1000</v>
      </c>
      <c r="D1574" s="82">
        <f ca="1">IF(A1574&lt;$B$1,VLOOKUP(A1574,[1]DI!$A$4:$B$15000,2,FALSE),0)</f>
        <v>0</v>
      </c>
      <c r="E1574" s="81">
        <f t="shared" ca="1" si="625"/>
        <v>0</v>
      </c>
      <c r="F1574" s="83">
        <f t="shared" si="620"/>
        <v>1.1679999999999999</v>
      </c>
      <c r="G1574" s="84">
        <f t="shared" ca="1" si="626"/>
        <v>1</v>
      </c>
      <c r="H1574" s="81">
        <f ca="1">TRUNC(PRODUCT(G$10:G1573),15)</f>
        <v>1.2870899601260199</v>
      </c>
      <c r="I1574" s="81">
        <f t="shared" si="627"/>
        <v>1</v>
      </c>
      <c r="J1574" s="81">
        <f t="shared" ca="1" si="628"/>
        <v>1.2870899600000001</v>
      </c>
      <c r="K1574" s="81">
        <f t="shared" ca="1" si="629"/>
        <v>287.08996000000002</v>
      </c>
      <c r="L1574" s="85">
        <f>IF(VLOOKUP(A1574,$U$12:$AD$125,8)=VLOOKUP(A1573,$U$12:$AD$125,8),0,VLOOKUP(A1574,U$12:$AD$125,8))</f>
        <v>0</v>
      </c>
      <c r="M1574" s="86">
        <f>IF(L1574&gt;0,VLOOKUP(L1574,T$12:$AC$125,7),0)</f>
        <v>0</v>
      </c>
      <c r="N1574" s="81">
        <f t="shared" si="621"/>
        <v>0</v>
      </c>
      <c r="O1574" s="81">
        <f t="shared" ca="1" si="630"/>
        <v>287.08996000000002</v>
      </c>
      <c r="P1574" s="87" t="str">
        <f t="shared" si="631"/>
        <v>J=</v>
      </c>
      <c r="Q1574" s="88">
        <f t="shared" si="632"/>
        <v>44676</v>
      </c>
      <c r="R1574" s="7"/>
      <c r="S1574" s="7"/>
      <c r="T1574" s="7"/>
      <c r="U1574" s="7"/>
      <c r="V1574" s="7"/>
      <c r="W1574" s="7"/>
      <c r="X1574" s="7"/>
      <c r="Y1574" s="7"/>
      <c r="Z1574" s="7"/>
      <c r="AA1574" s="7"/>
      <c r="AB1574" s="7"/>
      <c r="AC1574" s="7"/>
      <c r="AD1574" s="7"/>
      <c r="AE1574" s="7"/>
      <c r="AF1574" s="65"/>
      <c r="AG1574" s="9"/>
      <c r="AH1574" s="9"/>
      <c r="AI1574" s="4"/>
      <c r="AJ1574" s="10"/>
      <c r="AK1574" s="4"/>
      <c r="AL1574" s="65"/>
      <c r="AM1574" s="10"/>
      <c r="AN1574" s="9"/>
      <c r="AO1574" s="7"/>
      <c r="AP1574" s="11"/>
      <c r="AQ1574" s="9"/>
      <c r="AR1574" s="8"/>
      <c r="AS1574" s="65"/>
      <c r="AT1574" s="12"/>
      <c r="AU1574" s="12"/>
      <c r="AV1574" s="22"/>
      <c r="AW1574" s="12"/>
      <c r="AX1574" s="12"/>
      <c r="AY1574" s="12"/>
      <c r="AZ1574" s="12"/>
      <c r="BA1574" s="12"/>
      <c r="BB1574" s="12"/>
      <c r="BC1574" s="12"/>
      <c r="BD1574" s="12"/>
      <c r="BE1574" s="12"/>
      <c r="BF1574" s="12"/>
      <c r="BG1574" s="12"/>
      <c r="BH1574" s="12"/>
      <c r="BI1574" s="12"/>
      <c r="BJ1574" s="12"/>
      <c r="BK1574" s="12"/>
      <c r="BL1574" s="12"/>
      <c r="BM1574" s="12"/>
      <c r="BN1574" s="12"/>
      <c r="BO1574" s="12"/>
      <c r="BP1574" s="12"/>
      <c r="BQ1574" s="12"/>
      <c r="BR1574" s="12"/>
      <c r="BS1574" s="12"/>
      <c r="BT1574" s="12"/>
      <c r="BU1574" s="12"/>
      <c r="BV1574" s="12"/>
      <c r="BW1574" s="12"/>
      <c r="BX1574" s="12"/>
      <c r="BY1574" s="12"/>
      <c r="BZ1574" s="12"/>
      <c r="CA1574" s="12"/>
      <c r="CB1574" s="12"/>
      <c r="CC1574" s="12"/>
      <c r="CD1574" s="12"/>
      <c r="CE1574" s="12"/>
      <c r="CF1574" s="12"/>
      <c r="CG1574" s="12"/>
      <c r="CH1574" s="12"/>
      <c r="CI1574" s="12"/>
      <c r="CJ1574" s="12"/>
      <c r="CK1574" s="12"/>
      <c r="CL1574" s="12"/>
      <c r="CM1574" s="12"/>
      <c r="CN1574" s="12"/>
      <c r="CO1574" s="12"/>
      <c r="CP1574" s="12"/>
      <c r="CQ1574" s="12"/>
      <c r="CR1574" s="12"/>
      <c r="CS1574" s="12"/>
      <c r="CT1574" s="12"/>
      <c r="CU1574" s="12"/>
      <c r="CV1574" s="12"/>
      <c r="CW1574" s="12"/>
      <c r="CX1574" s="12"/>
      <c r="CY1574" s="12"/>
      <c r="CZ1574" s="12"/>
      <c r="DA1574" s="12"/>
      <c r="DB1574" s="12"/>
      <c r="DC1574" s="12"/>
      <c r="DD1574" s="12"/>
      <c r="DE1574" s="12"/>
      <c r="DF1574" s="12"/>
      <c r="DG1574" s="12"/>
      <c r="DH1574" s="12"/>
      <c r="DI1574" s="12"/>
      <c r="DJ1574" s="12"/>
      <c r="DK1574" s="12"/>
      <c r="DL1574" s="12"/>
      <c r="DM1574" s="12"/>
      <c r="DN1574" s="12"/>
      <c r="DO1574" s="12"/>
      <c r="DP1574" s="12"/>
      <c r="DQ1574" s="12"/>
      <c r="DR1574" s="12"/>
      <c r="DS1574" s="12"/>
      <c r="DT1574" s="12"/>
      <c r="DU1574" s="12"/>
      <c r="DV1574" s="12"/>
      <c r="DW1574" s="12"/>
      <c r="DX1574" s="12"/>
      <c r="DY1574" s="12"/>
      <c r="DZ1574" s="12"/>
      <c r="EA1574" s="12"/>
      <c r="EB1574" s="12"/>
      <c r="EC1574" s="12"/>
      <c r="ED1574" s="12"/>
      <c r="EE1574" s="12"/>
      <c r="EF1574" s="12"/>
      <c r="EG1574" s="12"/>
      <c r="EH1574" s="12"/>
      <c r="EI1574" s="12"/>
      <c r="EJ1574" s="12"/>
      <c r="EK1574" s="12"/>
      <c r="EL1574" s="12"/>
      <c r="EM1574" s="12"/>
      <c r="EN1574" s="12"/>
      <c r="EO1574" s="12"/>
      <c r="EP1574" s="12"/>
      <c r="EQ1574" s="12"/>
      <c r="ER1574" s="12"/>
      <c r="ES1574" s="12"/>
      <c r="ET1574" s="12"/>
      <c r="EU1574" s="12"/>
      <c r="EV1574" s="12"/>
      <c r="EW1574" s="12"/>
      <c r="EX1574" s="12"/>
      <c r="EY1574" s="12"/>
      <c r="EZ1574" s="12"/>
      <c r="FA1574" s="12"/>
      <c r="FB1574" s="12"/>
      <c r="FC1574" s="12"/>
      <c r="FD1574" s="12"/>
      <c r="FE1574" s="12"/>
      <c r="FF1574" s="12"/>
      <c r="FG1574" s="12"/>
      <c r="FH1574" s="12"/>
      <c r="FI1574" s="12"/>
      <c r="FJ1574" s="12"/>
      <c r="FK1574" s="12"/>
      <c r="FL1574" s="12"/>
      <c r="FM1574" s="12"/>
      <c r="FN1574" s="12"/>
      <c r="FO1574" s="12"/>
      <c r="FP1574" s="12"/>
      <c r="FQ1574" s="12"/>
      <c r="FR1574" s="12"/>
      <c r="FS1574" s="12"/>
      <c r="FT1574" s="12"/>
      <c r="FU1574" s="12"/>
      <c r="FV1574" s="12"/>
      <c r="FW1574" s="12"/>
      <c r="FX1574" s="12"/>
      <c r="FY1574" s="12"/>
      <c r="FZ1574" s="12"/>
      <c r="GA1574" s="12"/>
      <c r="GB1574" s="12"/>
      <c r="GC1574" s="12"/>
      <c r="GD1574" s="12"/>
      <c r="GE1574" s="12"/>
      <c r="GF1574" s="12"/>
      <c r="GG1574" s="12"/>
      <c r="GH1574" s="12"/>
      <c r="GI1574" s="12"/>
      <c r="GJ1574" s="12"/>
      <c r="GK1574" s="12"/>
      <c r="GL1574" s="12"/>
      <c r="GM1574" s="12"/>
      <c r="GN1574" s="12"/>
      <c r="GO1574" s="12"/>
      <c r="GP1574" s="12"/>
      <c r="GQ1574" s="12"/>
      <c r="GR1574" s="12"/>
    </row>
    <row r="1575" spans="1:200" x14ac:dyDescent="0.2">
      <c r="A1575" s="79">
        <f t="shared" si="622"/>
        <v>44647</v>
      </c>
      <c r="B1575" s="80">
        <f t="shared" ca="1" si="623"/>
        <v>1287.08996</v>
      </c>
      <c r="C1575" s="81">
        <f t="shared" si="624"/>
        <v>1000</v>
      </c>
      <c r="D1575" s="82">
        <f ca="1">IF(A1575&lt;$B$1,VLOOKUP(A1575,[1]DI!$A$4:$B$15000,2,FALSE),0)</f>
        <v>0</v>
      </c>
      <c r="E1575" s="81">
        <f t="shared" ca="1" si="625"/>
        <v>0</v>
      </c>
      <c r="F1575" s="83">
        <f t="shared" si="620"/>
        <v>1.1679999999999999</v>
      </c>
      <c r="G1575" s="84">
        <f t="shared" ca="1" si="626"/>
        <v>1</v>
      </c>
      <c r="H1575" s="81">
        <f ca="1">TRUNC(PRODUCT(G$10:G1574),15)</f>
        <v>1.2870899601260199</v>
      </c>
      <c r="I1575" s="81">
        <f t="shared" si="627"/>
        <v>1</v>
      </c>
      <c r="J1575" s="81">
        <f t="shared" ca="1" si="628"/>
        <v>1.2870899600000001</v>
      </c>
      <c r="K1575" s="81">
        <f t="shared" ca="1" si="629"/>
        <v>287.08996000000002</v>
      </c>
      <c r="L1575" s="85">
        <f>IF(VLOOKUP(A1575,$U$12:$AD$125,8)=VLOOKUP(A1574,$U$12:$AD$125,8),0,VLOOKUP(A1575,U$12:$AD$125,8))</f>
        <v>0</v>
      </c>
      <c r="M1575" s="86">
        <f>IF(L1575&gt;0,VLOOKUP(L1575,T$12:$AC$125,7),0)</f>
        <v>0</v>
      </c>
      <c r="N1575" s="81">
        <f t="shared" si="621"/>
        <v>0</v>
      </c>
      <c r="O1575" s="81">
        <f t="shared" ca="1" si="630"/>
        <v>287.08996000000002</v>
      </c>
      <c r="P1575" s="87" t="str">
        <f t="shared" si="631"/>
        <v>J=</v>
      </c>
      <c r="Q1575" s="88">
        <f t="shared" si="632"/>
        <v>44676</v>
      </c>
      <c r="R1575" s="7"/>
      <c r="S1575" s="7"/>
      <c r="T1575" s="7"/>
      <c r="U1575" s="7"/>
      <c r="V1575" s="7"/>
      <c r="W1575" s="7"/>
      <c r="X1575" s="7"/>
      <c r="Y1575" s="7"/>
      <c r="Z1575" s="7"/>
      <c r="AA1575" s="7"/>
      <c r="AB1575" s="7"/>
      <c r="AC1575" s="7"/>
      <c r="AD1575" s="7"/>
      <c r="AE1575" s="7"/>
      <c r="AF1575" s="65"/>
      <c r="AG1575" s="9"/>
      <c r="AH1575" s="9"/>
      <c r="AI1575" s="4"/>
      <c r="AJ1575" s="10"/>
      <c r="AK1575" s="4"/>
      <c r="AL1575" s="65"/>
      <c r="AM1575" s="10"/>
      <c r="AN1575" s="9"/>
      <c r="AO1575" s="7"/>
      <c r="AP1575" s="11"/>
      <c r="AQ1575" s="9"/>
      <c r="AR1575" s="8"/>
      <c r="AS1575" s="65"/>
      <c r="AT1575" s="12"/>
      <c r="AU1575" s="12"/>
      <c r="AV1575" s="22"/>
      <c r="AW1575" s="12"/>
      <c r="AX1575" s="12"/>
      <c r="AY1575" s="12"/>
      <c r="AZ1575" s="12"/>
      <c r="BA1575" s="12"/>
      <c r="BB1575" s="12"/>
      <c r="BC1575" s="12"/>
      <c r="BD1575" s="12"/>
      <c r="BE1575" s="12"/>
      <c r="BF1575" s="12"/>
      <c r="BG1575" s="12"/>
      <c r="BH1575" s="12"/>
      <c r="BI1575" s="12"/>
      <c r="BJ1575" s="12"/>
      <c r="BK1575" s="12"/>
      <c r="BL1575" s="12"/>
      <c r="BM1575" s="12"/>
      <c r="BN1575" s="12"/>
      <c r="BO1575" s="12"/>
      <c r="BP1575" s="12"/>
      <c r="BQ1575" s="12"/>
      <c r="BR1575" s="12"/>
      <c r="BS1575" s="12"/>
      <c r="BT1575" s="12"/>
      <c r="BU1575" s="12"/>
      <c r="BV1575" s="12"/>
      <c r="BW1575" s="12"/>
      <c r="BX1575" s="12"/>
      <c r="BY1575" s="12"/>
      <c r="BZ1575" s="12"/>
      <c r="CA1575" s="12"/>
      <c r="CB1575" s="12"/>
      <c r="CC1575" s="12"/>
      <c r="CD1575" s="12"/>
      <c r="CE1575" s="12"/>
      <c r="CF1575" s="12"/>
      <c r="CG1575" s="12"/>
      <c r="CH1575" s="12"/>
      <c r="CI1575" s="12"/>
      <c r="CJ1575" s="12"/>
      <c r="CK1575" s="12"/>
      <c r="CL1575" s="12"/>
      <c r="CM1575" s="12"/>
      <c r="CN1575" s="12"/>
      <c r="CO1575" s="12"/>
      <c r="CP1575" s="12"/>
      <c r="CQ1575" s="12"/>
      <c r="CR1575" s="12"/>
      <c r="CS1575" s="12"/>
      <c r="CT1575" s="12"/>
      <c r="CU1575" s="12"/>
      <c r="CV1575" s="12"/>
      <c r="CW1575" s="12"/>
      <c r="CX1575" s="12"/>
      <c r="CY1575" s="12"/>
      <c r="CZ1575" s="12"/>
      <c r="DA1575" s="12"/>
      <c r="DB1575" s="12"/>
      <c r="DC1575" s="12"/>
      <c r="DD1575" s="12"/>
      <c r="DE1575" s="12"/>
      <c r="DF1575" s="12"/>
      <c r="DG1575" s="12"/>
      <c r="DH1575" s="12"/>
      <c r="DI1575" s="12"/>
      <c r="DJ1575" s="12"/>
      <c r="DK1575" s="12"/>
      <c r="DL1575" s="12"/>
      <c r="DM1575" s="12"/>
      <c r="DN1575" s="12"/>
      <c r="DO1575" s="12"/>
      <c r="DP1575" s="12"/>
      <c r="DQ1575" s="12"/>
      <c r="DR1575" s="12"/>
      <c r="DS1575" s="12"/>
      <c r="DT1575" s="12"/>
      <c r="DU1575" s="12"/>
      <c r="DV1575" s="12"/>
      <c r="DW1575" s="12"/>
      <c r="DX1575" s="12"/>
      <c r="DY1575" s="12"/>
      <c r="DZ1575" s="12"/>
      <c r="EA1575" s="12"/>
      <c r="EB1575" s="12"/>
      <c r="EC1575" s="12"/>
      <c r="ED1575" s="12"/>
      <c r="EE1575" s="12"/>
      <c r="EF1575" s="12"/>
      <c r="EG1575" s="12"/>
      <c r="EH1575" s="12"/>
      <c r="EI1575" s="12"/>
      <c r="EJ1575" s="12"/>
      <c r="EK1575" s="12"/>
      <c r="EL1575" s="12"/>
      <c r="EM1575" s="12"/>
      <c r="EN1575" s="12"/>
      <c r="EO1575" s="12"/>
      <c r="EP1575" s="12"/>
      <c r="EQ1575" s="12"/>
      <c r="ER1575" s="12"/>
      <c r="ES1575" s="12"/>
      <c r="ET1575" s="12"/>
      <c r="EU1575" s="12"/>
      <c r="EV1575" s="12"/>
      <c r="EW1575" s="12"/>
      <c r="EX1575" s="12"/>
      <c r="EY1575" s="12"/>
      <c r="EZ1575" s="12"/>
      <c r="FA1575" s="12"/>
      <c r="FB1575" s="12"/>
      <c r="FC1575" s="12"/>
      <c r="FD1575" s="12"/>
      <c r="FE1575" s="12"/>
      <c r="FF1575" s="12"/>
      <c r="FG1575" s="12"/>
      <c r="FH1575" s="12"/>
      <c r="FI1575" s="12"/>
      <c r="FJ1575" s="12"/>
      <c r="FK1575" s="12"/>
      <c r="FL1575" s="12"/>
      <c r="FM1575" s="12"/>
      <c r="FN1575" s="12"/>
      <c r="FO1575" s="12"/>
      <c r="FP1575" s="12"/>
      <c r="FQ1575" s="12"/>
      <c r="FR1575" s="12"/>
      <c r="FS1575" s="12"/>
      <c r="FT1575" s="12"/>
      <c r="FU1575" s="12"/>
      <c r="FV1575" s="12"/>
      <c r="FW1575" s="12"/>
      <c r="FX1575" s="12"/>
      <c r="FY1575" s="12"/>
      <c r="FZ1575" s="12"/>
      <c r="GA1575" s="12"/>
      <c r="GB1575" s="12"/>
      <c r="GC1575" s="12"/>
      <c r="GD1575" s="12"/>
      <c r="GE1575" s="12"/>
      <c r="GF1575" s="12"/>
      <c r="GG1575" s="12"/>
      <c r="GH1575" s="12"/>
      <c r="GI1575" s="12"/>
      <c r="GJ1575" s="12"/>
      <c r="GK1575" s="12"/>
      <c r="GL1575" s="12"/>
      <c r="GM1575" s="12"/>
      <c r="GN1575" s="12"/>
      <c r="GO1575" s="12"/>
      <c r="GP1575" s="12"/>
      <c r="GQ1575" s="12"/>
      <c r="GR1575" s="12"/>
    </row>
    <row r="1576" spans="1:200" x14ac:dyDescent="0.2">
      <c r="A1576" s="79">
        <f t="shared" si="622"/>
        <v>44648</v>
      </c>
      <c r="B1576" s="80">
        <f t="shared" ca="1" si="623"/>
        <v>1287.08996</v>
      </c>
      <c r="C1576" s="81">
        <f t="shared" si="624"/>
        <v>1000</v>
      </c>
      <c r="D1576" s="82">
        <f ca="1">IF(A1576&lt;$B$1,VLOOKUP(A1576,[1]DI!$A$4:$B$15000,2,FALSE),0)</f>
        <v>0.11649999999999999</v>
      </c>
      <c r="E1576" s="81">
        <f t="shared" ca="1" si="625"/>
        <v>4.3739000000000001E-4</v>
      </c>
      <c r="F1576" s="83">
        <f t="shared" si="620"/>
        <v>1.1679999999999999</v>
      </c>
      <c r="G1576" s="84">
        <f t="shared" ca="1" si="626"/>
        <v>1.00051087152</v>
      </c>
      <c r="H1576" s="81">
        <f ca="1">TRUNC(PRODUCT(G$10:G1575),15)</f>
        <v>1.2870899601260199</v>
      </c>
      <c r="I1576" s="81">
        <f t="shared" si="627"/>
        <v>1</v>
      </c>
      <c r="J1576" s="81">
        <f t="shared" ca="1" si="628"/>
        <v>1.2870899600000001</v>
      </c>
      <c r="K1576" s="81">
        <f t="shared" ca="1" si="629"/>
        <v>287.08996000000002</v>
      </c>
      <c r="L1576" s="85">
        <f>IF(VLOOKUP(A1576,$U$12:$AD$125,8)=VLOOKUP(A1575,$U$12:$AD$125,8),0,VLOOKUP(A1576,U$12:$AD$125,8))</f>
        <v>0</v>
      </c>
      <c r="M1576" s="86">
        <f>IF(L1576&gt;0,VLOOKUP(L1576,T$12:$AC$125,7),0)</f>
        <v>0</v>
      </c>
      <c r="N1576" s="81">
        <f t="shared" si="621"/>
        <v>0</v>
      </c>
      <c r="O1576" s="81">
        <f t="shared" ca="1" si="630"/>
        <v>287.08996000000002</v>
      </c>
      <c r="P1576" s="87" t="str">
        <f t="shared" si="631"/>
        <v>J=</v>
      </c>
      <c r="Q1576" s="88">
        <f t="shared" si="632"/>
        <v>44676</v>
      </c>
      <c r="R1576" s="7"/>
      <c r="S1576" s="7"/>
      <c r="T1576" s="7"/>
      <c r="U1576" s="7"/>
      <c r="V1576" s="7"/>
      <c r="W1576" s="7"/>
      <c r="X1576" s="7"/>
      <c r="Y1576" s="7"/>
      <c r="Z1576" s="7"/>
      <c r="AA1576" s="7"/>
      <c r="AB1576" s="7"/>
      <c r="AC1576" s="7"/>
      <c r="AD1576" s="7"/>
      <c r="AE1576" s="7"/>
      <c r="AF1576" s="65"/>
      <c r="AG1576" s="9"/>
      <c r="AH1576" s="9"/>
      <c r="AI1576" s="4"/>
      <c r="AJ1576" s="10"/>
      <c r="AK1576" s="4"/>
      <c r="AL1576" s="65"/>
      <c r="AM1576" s="10"/>
      <c r="AN1576" s="9"/>
      <c r="AO1576" s="7"/>
      <c r="AP1576" s="11"/>
      <c r="AQ1576" s="9"/>
      <c r="AR1576" s="8"/>
      <c r="AS1576" s="65"/>
      <c r="AT1576" s="12"/>
      <c r="AU1576" s="12"/>
      <c r="AV1576" s="22"/>
      <c r="AW1576" s="12"/>
      <c r="AX1576" s="12"/>
      <c r="AY1576" s="12"/>
      <c r="AZ1576" s="12"/>
      <c r="BA1576" s="12"/>
      <c r="BB1576" s="12"/>
      <c r="BC1576" s="12"/>
      <c r="BD1576" s="12"/>
      <c r="BE1576" s="12"/>
      <c r="BF1576" s="12"/>
      <c r="BG1576" s="12"/>
      <c r="BH1576" s="12"/>
      <c r="BI1576" s="12"/>
      <c r="BJ1576" s="12"/>
      <c r="BK1576" s="12"/>
      <c r="BL1576" s="12"/>
      <c r="BM1576" s="12"/>
      <c r="BN1576" s="12"/>
      <c r="BO1576" s="12"/>
      <c r="BP1576" s="12"/>
      <c r="BQ1576" s="12"/>
      <c r="BR1576" s="12"/>
      <c r="BS1576" s="12"/>
      <c r="BT1576" s="12"/>
      <c r="BU1576" s="12"/>
      <c r="BV1576" s="12"/>
      <c r="BW1576" s="12"/>
      <c r="BX1576" s="12"/>
      <c r="BY1576" s="12"/>
      <c r="BZ1576" s="12"/>
      <c r="CA1576" s="12"/>
      <c r="CB1576" s="12"/>
      <c r="CC1576" s="12"/>
      <c r="CD1576" s="12"/>
      <c r="CE1576" s="12"/>
      <c r="CF1576" s="12"/>
      <c r="CG1576" s="12"/>
      <c r="CH1576" s="12"/>
      <c r="CI1576" s="12"/>
      <c r="CJ1576" s="12"/>
      <c r="CK1576" s="12"/>
      <c r="CL1576" s="12"/>
      <c r="CM1576" s="12"/>
      <c r="CN1576" s="12"/>
      <c r="CO1576" s="12"/>
      <c r="CP1576" s="12"/>
      <c r="CQ1576" s="12"/>
      <c r="CR1576" s="12"/>
      <c r="CS1576" s="12"/>
      <c r="CT1576" s="12"/>
      <c r="CU1576" s="12"/>
      <c r="CV1576" s="12"/>
      <c r="CW1576" s="12"/>
      <c r="CX1576" s="12"/>
      <c r="CY1576" s="12"/>
      <c r="CZ1576" s="12"/>
      <c r="DA1576" s="12"/>
      <c r="DB1576" s="12"/>
      <c r="DC1576" s="12"/>
      <c r="DD1576" s="12"/>
      <c r="DE1576" s="12"/>
      <c r="DF1576" s="12"/>
      <c r="DG1576" s="12"/>
      <c r="DH1576" s="12"/>
      <c r="DI1576" s="12"/>
      <c r="DJ1576" s="12"/>
      <c r="DK1576" s="12"/>
      <c r="DL1576" s="12"/>
      <c r="DM1576" s="12"/>
      <c r="DN1576" s="12"/>
      <c r="DO1576" s="12"/>
      <c r="DP1576" s="12"/>
      <c r="DQ1576" s="12"/>
      <c r="DR1576" s="12"/>
      <c r="DS1576" s="12"/>
      <c r="DT1576" s="12"/>
      <c r="DU1576" s="12"/>
      <c r="DV1576" s="12"/>
      <c r="DW1576" s="12"/>
      <c r="DX1576" s="12"/>
      <c r="DY1576" s="12"/>
      <c r="DZ1576" s="12"/>
      <c r="EA1576" s="12"/>
      <c r="EB1576" s="12"/>
      <c r="EC1576" s="12"/>
      <c r="ED1576" s="12"/>
      <c r="EE1576" s="12"/>
      <c r="EF1576" s="12"/>
      <c r="EG1576" s="12"/>
      <c r="EH1576" s="12"/>
      <c r="EI1576" s="12"/>
      <c r="EJ1576" s="12"/>
      <c r="EK1576" s="12"/>
      <c r="EL1576" s="12"/>
      <c r="EM1576" s="12"/>
      <c r="EN1576" s="12"/>
      <c r="EO1576" s="12"/>
      <c r="EP1576" s="12"/>
      <c r="EQ1576" s="12"/>
      <c r="ER1576" s="12"/>
      <c r="ES1576" s="12"/>
      <c r="ET1576" s="12"/>
      <c r="EU1576" s="12"/>
      <c r="EV1576" s="12"/>
      <c r="EW1576" s="12"/>
      <c r="EX1576" s="12"/>
      <c r="EY1576" s="12"/>
      <c r="EZ1576" s="12"/>
      <c r="FA1576" s="12"/>
      <c r="FB1576" s="12"/>
      <c r="FC1576" s="12"/>
      <c r="FD1576" s="12"/>
      <c r="FE1576" s="12"/>
      <c r="FF1576" s="12"/>
      <c r="FG1576" s="12"/>
      <c r="FH1576" s="12"/>
      <c r="FI1576" s="12"/>
      <c r="FJ1576" s="12"/>
      <c r="FK1576" s="12"/>
      <c r="FL1576" s="12"/>
      <c r="FM1576" s="12"/>
      <c r="FN1576" s="12"/>
      <c r="FO1576" s="12"/>
      <c r="FP1576" s="12"/>
      <c r="FQ1576" s="12"/>
      <c r="FR1576" s="12"/>
      <c r="FS1576" s="12"/>
      <c r="FT1576" s="12"/>
      <c r="FU1576" s="12"/>
      <c r="FV1576" s="12"/>
      <c r="FW1576" s="12"/>
      <c r="FX1576" s="12"/>
      <c r="FY1576" s="12"/>
      <c r="FZ1576" s="12"/>
      <c r="GA1576" s="12"/>
      <c r="GB1576" s="12"/>
      <c r="GC1576" s="12"/>
      <c r="GD1576" s="12"/>
      <c r="GE1576" s="12"/>
      <c r="GF1576" s="12"/>
      <c r="GG1576" s="12"/>
      <c r="GH1576" s="12"/>
      <c r="GI1576" s="12"/>
      <c r="GJ1576" s="12"/>
      <c r="GK1576" s="12"/>
      <c r="GL1576" s="12"/>
      <c r="GM1576" s="12"/>
      <c r="GN1576" s="12"/>
      <c r="GO1576" s="12"/>
      <c r="GP1576" s="12"/>
      <c r="GQ1576" s="12"/>
      <c r="GR1576" s="12"/>
    </row>
    <row r="1577" spans="1:200" x14ac:dyDescent="0.2">
      <c r="A1577" s="79">
        <f t="shared" si="622"/>
        <v>44649</v>
      </c>
      <c r="B1577" s="80">
        <f t="shared" ca="1" si="623"/>
        <v>1287.7474999999999</v>
      </c>
      <c r="C1577" s="81">
        <f t="shared" si="624"/>
        <v>1000</v>
      </c>
      <c r="D1577" s="82">
        <f ca="1">IF(A1577&lt;$B$1,VLOOKUP(A1577,[1]DI!$A$4:$B$15000,2,FALSE),0)</f>
        <v>0.11649999999999999</v>
      </c>
      <c r="E1577" s="81">
        <f t="shared" ca="1" si="625"/>
        <v>4.3739000000000001E-4</v>
      </c>
      <c r="F1577" s="83">
        <f t="shared" si="620"/>
        <v>1.1679999999999999</v>
      </c>
      <c r="G1577" s="84">
        <f t="shared" ca="1" si="626"/>
        <v>1.00051087152</v>
      </c>
      <c r="H1577" s="81">
        <f ca="1">TRUNC(PRODUCT(G$10:G1576),15)</f>
        <v>1.28774749773033</v>
      </c>
      <c r="I1577" s="81">
        <f t="shared" si="627"/>
        <v>1</v>
      </c>
      <c r="J1577" s="81">
        <f t="shared" ca="1" si="628"/>
        <v>1.2877475</v>
      </c>
      <c r="K1577" s="81">
        <f t="shared" ca="1" si="629"/>
        <v>287.7475</v>
      </c>
      <c r="L1577" s="85">
        <f>IF(VLOOKUP(A1577,$U$12:$AD$125,8)=VLOOKUP(A1576,$U$12:$AD$125,8),0,VLOOKUP(A1577,U$12:$AD$125,8))</f>
        <v>0</v>
      </c>
      <c r="M1577" s="86">
        <f>IF(L1577&gt;0,VLOOKUP(L1577,T$12:$AC$125,7),0)</f>
        <v>0</v>
      </c>
      <c r="N1577" s="81">
        <f t="shared" si="621"/>
        <v>0</v>
      </c>
      <c r="O1577" s="81">
        <f t="shared" ca="1" si="630"/>
        <v>287.7475</v>
      </c>
      <c r="P1577" s="87" t="str">
        <f t="shared" si="631"/>
        <v>J=</v>
      </c>
      <c r="Q1577" s="88">
        <f t="shared" si="632"/>
        <v>44676</v>
      </c>
      <c r="R1577" s="7"/>
      <c r="S1577" s="7"/>
      <c r="T1577" s="7"/>
      <c r="U1577" s="7"/>
      <c r="V1577" s="7"/>
      <c r="W1577" s="7"/>
      <c r="X1577" s="7"/>
      <c r="Y1577" s="7"/>
      <c r="Z1577" s="7"/>
      <c r="AA1577" s="7"/>
      <c r="AB1577" s="7"/>
      <c r="AC1577" s="7"/>
      <c r="AD1577" s="7"/>
      <c r="AE1577" s="7"/>
      <c r="AF1577" s="65"/>
      <c r="AG1577" s="9"/>
      <c r="AH1577" s="9"/>
      <c r="AI1577" s="4"/>
      <c r="AJ1577" s="10"/>
      <c r="AK1577" s="4"/>
      <c r="AL1577" s="65"/>
      <c r="AM1577" s="10"/>
      <c r="AN1577" s="9"/>
      <c r="AO1577" s="7"/>
      <c r="AP1577" s="11"/>
      <c r="AQ1577" s="9"/>
      <c r="AR1577" s="8"/>
      <c r="AS1577" s="65"/>
      <c r="AT1577" s="12"/>
      <c r="AU1577" s="12"/>
      <c r="AV1577" s="22"/>
      <c r="AW1577" s="12"/>
      <c r="AX1577" s="12"/>
      <c r="AY1577" s="12"/>
      <c r="AZ1577" s="12"/>
      <c r="BA1577" s="12"/>
      <c r="BB1577" s="12"/>
      <c r="BC1577" s="12"/>
      <c r="BD1577" s="12"/>
      <c r="BE1577" s="12"/>
      <c r="BF1577" s="12"/>
      <c r="BG1577" s="12"/>
      <c r="BH1577" s="12"/>
      <c r="BI1577" s="12"/>
      <c r="BJ1577" s="12"/>
      <c r="BK1577" s="12"/>
      <c r="BL1577" s="12"/>
      <c r="BM1577" s="12"/>
      <c r="BN1577" s="12"/>
      <c r="BO1577" s="12"/>
      <c r="BP1577" s="12"/>
      <c r="BQ1577" s="12"/>
      <c r="BR1577" s="12"/>
      <c r="BS1577" s="12"/>
      <c r="BT1577" s="12"/>
      <c r="BU1577" s="12"/>
      <c r="BV1577" s="12"/>
      <c r="BW1577" s="12"/>
      <c r="BX1577" s="12"/>
      <c r="BY1577" s="12"/>
      <c r="BZ1577" s="12"/>
      <c r="CA1577" s="12"/>
      <c r="CB1577" s="12"/>
      <c r="CC1577" s="12"/>
      <c r="CD1577" s="12"/>
      <c r="CE1577" s="12"/>
      <c r="CF1577" s="12"/>
      <c r="CG1577" s="12"/>
      <c r="CH1577" s="12"/>
      <c r="CI1577" s="12"/>
      <c r="CJ1577" s="12"/>
      <c r="CK1577" s="12"/>
      <c r="CL1577" s="12"/>
      <c r="CM1577" s="12"/>
      <c r="CN1577" s="12"/>
      <c r="CO1577" s="12"/>
      <c r="CP1577" s="12"/>
      <c r="CQ1577" s="12"/>
      <c r="CR1577" s="12"/>
      <c r="CS1577" s="12"/>
      <c r="CT1577" s="12"/>
      <c r="CU1577" s="12"/>
      <c r="CV1577" s="12"/>
      <c r="CW1577" s="12"/>
      <c r="CX1577" s="12"/>
      <c r="CY1577" s="12"/>
      <c r="CZ1577" s="12"/>
      <c r="DA1577" s="12"/>
      <c r="DB1577" s="12"/>
      <c r="DC1577" s="12"/>
      <c r="DD1577" s="12"/>
      <c r="DE1577" s="12"/>
      <c r="DF1577" s="12"/>
      <c r="DG1577" s="12"/>
      <c r="DH1577" s="12"/>
      <c r="DI1577" s="12"/>
      <c r="DJ1577" s="12"/>
      <c r="DK1577" s="12"/>
      <c r="DL1577" s="12"/>
      <c r="DM1577" s="12"/>
      <c r="DN1577" s="12"/>
      <c r="DO1577" s="12"/>
      <c r="DP1577" s="12"/>
      <c r="DQ1577" s="12"/>
      <c r="DR1577" s="12"/>
      <c r="DS1577" s="12"/>
      <c r="DT1577" s="12"/>
      <c r="DU1577" s="12"/>
      <c r="DV1577" s="12"/>
      <c r="DW1577" s="12"/>
      <c r="DX1577" s="12"/>
      <c r="DY1577" s="12"/>
      <c r="DZ1577" s="12"/>
      <c r="EA1577" s="12"/>
      <c r="EB1577" s="12"/>
      <c r="EC1577" s="12"/>
      <c r="ED1577" s="12"/>
      <c r="EE1577" s="12"/>
      <c r="EF1577" s="12"/>
      <c r="EG1577" s="12"/>
      <c r="EH1577" s="12"/>
      <c r="EI1577" s="12"/>
      <c r="EJ1577" s="12"/>
      <c r="EK1577" s="12"/>
      <c r="EL1577" s="12"/>
      <c r="EM1577" s="12"/>
      <c r="EN1577" s="12"/>
      <c r="EO1577" s="12"/>
      <c r="EP1577" s="12"/>
      <c r="EQ1577" s="12"/>
      <c r="ER1577" s="12"/>
      <c r="ES1577" s="12"/>
      <c r="ET1577" s="12"/>
      <c r="EU1577" s="12"/>
      <c r="EV1577" s="12"/>
      <c r="EW1577" s="12"/>
      <c r="EX1577" s="12"/>
      <c r="EY1577" s="12"/>
      <c r="EZ1577" s="12"/>
      <c r="FA1577" s="12"/>
      <c r="FB1577" s="12"/>
      <c r="FC1577" s="12"/>
      <c r="FD1577" s="12"/>
      <c r="FE1577" s="12"/>
      <c r="FF1577" s="12"/>
      <c r="FG1577" s="12"/>
      <c r="FH1577" s="12"/>
      <c r="FI1577" s="12"/>
      <c r="FJ1577" s="12"/>
      <c r="FK1577" s="12"/>
      <c r="FL1577" s="12"/>
      <c r="FM1577" s="12"/>
      <c r="FN1577" s="12"/>
      <c r="FO1577" s="12"/>
      <c r="FP1577" s="12"/>
      <c r="FQ1577" s="12"/>
      <c r="FR1577" s="12"/>
      <c r="FS1577" s="12"/>
      <c r="FT1577" s="12"/>
      <c r="FU1577" s="12"/>
      <c r="FV1577" s="12"/>
      <c r="FW1577" s="12"/>
      <c r="FX1577" s="12"/>
      <c r="FY1577" s="12"/>
      <c r="FZ1577" s="12"/>
      <c r="GA1577" s="12"/>
      <c r="GB1577" s="12"/>
      <c r="GC1577" s="12"/>
      <c r="GD1577" s="12"/>
      <c r="GE1577" s="12"/>
      <c r="GF1577" s="12"/>
      <c r="GG1577" s="12"/>
      <c r="GH1577" s="12"/>
      <c r="GI1577" s="12"/>
      <c r="GJ1577" s="12"/>
      <c r="GK1577" s="12"/>
      <c r="GL1577" s="12"/>
      <c r="GM1577" s="12"/>
      <c r="GN1577" s="12"/>
      <c r="GO1577" s="12"/>
      <c r="GP1577" s="12"/>
      <c r="GQ1577" s="12"/>
      <c r="GR1577" s="12"/>
    </row>
    <row r="1578" spans="1:200" x14ac:dyDescent="0.2">
      <c r="A1578" s="79">
        <f t="shared" si="622"/>
        <v>44650</v>
      </c>
      <c r="B1578" s="80">
        <f t="shared" ca="1" si="623"/>
        <v>1288.4053699999999</v>
      </c>
      <c r="C1578" s="81">
        <f t="shared" si="624"/>
        <v>1000</v>
      </c>
      <c r="D1578" s="82">
        <f ca="1">IF(A1578&lt;$B$1,VLOOKUP(A1578,[1]DI!$A$4:$B$15000,2,FALSE),0)</f>
        <v>0.11649999999999999</v>
      </c>
      <c r="E1578" s="81">
        <f t="shared" ca="1" si="625"/>
        <v>4.3739000000000001E-4</v>
      </c>
      <c r="F1578" s="83">
        <f t="shared" si="620"/>
        <v>1.1679999999999999</v>
      </c>
      <c r="G1578" s="84">
        <f t="shared" ca="1" si="626"/>
        <v>1.00051087152</v>
      </c>
      <c r="H1578" s="81">
        <f ca="1">TRUNC(PRODUCT(G$10:G1577),15)</f>
        <v>1.2884053712518699</v>
      </c>
      <c r="I1578" s="81">
        <f t="shared" si="627"/>
        <v>1</v>
      </c>
      <c r="J1578" s="81">
        <f t="shared" ca="1" si="628"/>
        <v>1.28840537</v>
      </c>
      <c r="K1578" s="81">
        <f t="shared" ca="1" si="629"/>
        <v>288.40537</v>
      </c>
      <c r="L1578" s="85">
        <f>IF(VLOOKUP(A1578,$U$12:$AD$125,8)=VLOOKUP(A1577,$U$12:$AD$125,8),0,VLOOKUP(A1578,U$12:$AD$125,8))</f>
        <v>0</v>
      </c>
      <c r="M1578" s="86">
        <f>IF(L1578&gt;0,VLOOKUP(L1578,T$12:$AC$125,7),0)</f>
        <v>0</v>
      </c>
      <c r="N1578" s="81">
        <f t="shared" si="621"/>
        <v>0</v>
      </c>
      <c r="O1578" s="81">
        <f t="shared" ca="1" si="630"/>
        <v>288.40537</v>
      </c>
      <c r="P1578" s="87" t="str">
        <f t="shared" si="631"/>
        <v>J=</v>
      </c>
      <c r="Q1578" s="88">
        <f t="shared" si="632"/>
        <v>44676</v>
      </c>
      <c r="R1578" s="7"/>
      <c r="S1578" s="7"/>
      <c r="T1578" s="7"/>
      <c r="U1578" s="7"/>
      <c r="V1578" s="7"/>
      <c r="W1578" s="7"/>
      <c r="X1578" s="7"/>
      <c r="Y1578" s="7"/>
      <c r="Z1578" s="7"/>
      <c r="AA1578" s="7"/>
      <c r="AB1578" s="7"/>
      <c r="AC1578" s="7"/>
      <c r="AD1578" s="7"/>
      <c r="AE1578" s="7"/>
      <c r="AF1578" s="65"/>
      <c r="AG1578" s="9"/>
      <c r="AH1578" s="9"/>
      <c r="AI1578" s="4"/>
      <c r="AJ1578" s="10"/>
      <c r="AK1578" s="4"/>
      <c r="AL1578" s="65"/>
      <c r="AM1578" s="10"/>
      <c r="AN1578" s="9"/>
      <c r="AO1578" s="7"/>
      <c r="AP1578" s="11"/>
      <c r="AQ1578" s="9"/>
      <c r="AR1578" s="8"/>
      <c r="AS1578" s="65"/>
      <c r="AT1578" s="12"/>
      <c r="AU1578" s="12"/>
      <c r="AV1578" s="22"/>
      <c r="AW1578" s="12"/>
      <c r="AX1578" s="12"/>
      <c r="AY1578" s="12"/>
      <c r="AZ1578" s="12"/>
      <c r="BA1578" s="12"/>
      <c r="BB1578" s="12"/>
      <c r="BC1578" s="12"/>
      <c r="BD1578" s="12"/>
      <c r="BE1578" s="12"/>
      <c r="BF1578" s="12"/>
      <c r="BG1578" s="12"/>
      <c r="BH1578" s="12"/>
      <c r="BI1578" s="12"/>
      <c r="BJ1578" s="12"/>
      <c r="BK1578" s="12"/>
      <c r="BL1578" s="12"/>
      <c r="BM1578" s="12"/>
      <c r="BN1578" s="12"/>
      <c r="BO1578" s="12"/>
      <c r="BP1578" s="12"/>
      <c r="BQ1578" s="12"/>
      <c r="BR1578" s="12"/>
      <c r="BS1578" s="12"/>
      <c r="BT1578" s="12"/>
      <c r="BU1578" s="12"/>
      <c r="BV1578" s="12"/>
      <c r="BW1578" s="12"/>
      <c r="BX1578" s="12"/>
      <c r="BY1578" s="12"/>
      <c r="BZ1578" s="12"/>
      <c r="CA1578" s="12"/>
      <c r="CB1578" s="12"/>
      <c r="CC1578" s="12"/>
      <c r="CD1578" s="12"/>
      <c r="CE1578" s="12"/>
      <c r="CF1578" s="12"/>
      <c r="CG1578" s="12"/>
      <c r="CH1578" s="12"/>
      <c r="CI1578" s="12"/>
      <c r="CJ1578" s="12"/>
      <c r="CK1578" s="12"/>
      <c r="CL1578" s="12"/>
      <c r="CM1578" s="12"/>
      <c r="CN1578" s="12"/>
      <c r="CO1578" s="12"/>
      <c r="CP1578" s="12"/>
      <c r="CQ1578" s="12"/>
      <c r="CR1578" s="12"/>
      <c r="CS1578" s="12"/>
      <c r="CT1578" s="12"/>
      <c r="CU1578" s="12"/>
      <c r="CV1578" s="12"/>
      <c r="CW1578" s="12"/>
      <c r="CX1578" s="12"/>
      <c r="CY1578" s="12"/>
      <c r="CZ1578" s="12"/>
      <c r="DA1578" s="12"/>
      <c r="DB1578" s="12"/>
      <c r="DC1578" s="12"/>
      <c r="DD1578" s="12"/>
      <c r="DE1578" s="12"/>
      <c r="DF1578" s="12"/>
      <c r="DG1578" s="12"/>
      <c r="DH1578" s="12"/>
      <c r="DI1578" s="12"/>
      <c r="DJ1578" s="12"/>
      <c r="DK1578" s="12"/>
      <c r="DL1578" s="12"/>
      <c r="DM1578" s="12"/>
      <c r="DN1578" s="12"/>
      <c r="DO1578" s="12"/>
      <c r="DP1578" s="12"/>
      <c r="DQ1578" s="12"/>
      <c r="DR1578" s="12"/>
      <c r="DS1578" s="12"/>
      <c r="DT1578" s="12"/>
      <c r="DU1578" s="12"/>
      <c r="DV1578" s="12"/>
      <c r="DW1578" s="12"/>
      <c r="DX1578" s="12"/>
      <c r="DY1578" s="12"/>
      <c r="DZ1578" s="12"/>
      <c r="EA1578" s="12"/>
      <c r="EB1578" s="12"/>
      <c r="EC1578" s="12"/>
      <c r="ED1578" s="12"/>
      <c r="EE1578" s="12"/>
      <c r="EF1578" s="12"/>
      <c r="EG1578" s="12"/>
      <c r="EH1578" s="12"/>
      <c r="EI1578" s="12"/>
      <c r="EJ1578" s="12"/>
      <c r="EK1578" s="12"/>
      <c r="EL1578" s="12"/>
      <c r="EM1578" s="12"/>
      <c r="EN1578" s="12"/>
      <c r="EO1578" s="12"/>
      <c r="EP1578" s="12"/>
      <c r="EQ1578" s="12"/>
      <c r="ER1578" s="12"/>
      <c r="ES1578" s="12"/>
      <c r="ET1578" s="12"/>
      <c r="EU1578" s="12"/>
      <c r="EV1578" s="12"/>
      <c r="EW1578" s="12"/>
      <c r="EX1578" s="12"/>
      <c r="EY1578" s="12"/>
      <c r="EZ1578" s="12"/>
      <c r="FA1578" s="12"/>
      <c r="FB1578" s="12"/>
      <c r="FC1578" s="12"/>
      <c r="FD1578" s="12"/>
      <c r="FE1578" s="12"/>
      <c r="FF1578" s="12"/>
      <c r="FG1578" s="12"/>
      <c r="FH1578" s="12"/>
      <c r="FI1578" s="12"/>
      <c r="FJ1578" s="12"/>
      <c r="FK1578" s="12"/>
      <c r="FL1578" s="12"/>
      <c r="FM1578" s="12"/>
      <c r="FN1578" s="12"/>
      <c r="FO1578" s="12"/>
      <c r="FP1578" s="12"/>
      <c r="FQ1578" s="12"/>
      <c r="FR1578" s="12"/>
      <c r="FS1578" s="12"/>
      <c r="FT1578" s="12"/>
      <c r="FU1578" s="12"/>
      <c r="FV1578" s="12"/>
      <c r="FW1578" s="12"/>
      <c r="FX1578" s="12"/>
      <c r="FY1578" s="12"/>
      <c r="FZ1578" s="12"/>
      <c r="GA1578" s="12"/>
      <c r="GB1578" s="12"/>
      <c r="GC1578" s="12"/>
      <c r="GD1578" s="12"/>
      <c r="GE1578" s="12"/>
      <c r="GF1578" s="12"/>
      <c r="GG1578" s="12"/>
      <c r="GH1578" s="12"/>
      <c r="GI1578" s="12"/>
      <c r="GJ1578" s="12"/>
      <c r="GK1578" s="12"/>
      <c r="GL1578" s="12"/>
      <c r="GM1578" s="12"/>
      <c r="GN1578" s="12"/>
      <c r="GO1578" s="12"/>
      <c r="GP1578" s="12"/>
      <c r="GQ1578" s="12"/>
      <c r="GR1578" s="12"/>
    </row>
    <row r="1579" spans="1:200" x14ac:dyDescent="0.2">
      <c r="A1579" s="79">
        <f t="shared" si="622"/>
        <v>44651</v>
      </c>
      <c r="B1579" s="80">
        <f t="shared" ca="1" si="623"/>
        <v>1289.06358</v>
      </c>
      <c r="C1579" s="81">
        <f t="shared" si="624"/>
        <v>1000</v>
      </c>
      <c r="D1579" s="82">
        <f ca="1">IF(A1579&lt;$B$1,VLOOKUP(A1579,[1]DI!$A$4:$B$15000,2,FALSE),0)</f>
        <v>0.11649999999999999</v>
      </c>
      <c r="E1579" s="81">
        <f t="shared" ca="1" si="625"/>
        <v>4.3739000000000001E-4</v>
      </c>
      <c r="F1579" s="83">
        <f t="shared" si="620"/>
        <v>1.1679999999999999</v>
      </c>
      <c r="G1579" s="84">
        <f t="shared" ca="1" si="626"/>
        <v>1.00051087152</v>
      </c>
      <c r="H1579" s="81">
        <f ca="1">TRUNC(PRODUCT(G$10:G1578),15)</f>
        <v>1.2890635808622599</v>
      </c>
      <c r="I1579" s="81">
        <f t="shared" si="627"/>
        <v>1</v>
      </c>
      <c r="J1579" s="81">
        <f t="shared" ca="1" si="628"/>
        <v>1.2890635800000001</v>
      </c>
      <c r="K1579" s="81">
        <f t="shared" ca="1" si="629"/>
        <v>289.06358</v>
      </c>
      <c r="L1579" s="85">
        <f>IF(VLOOKUP(A1579,$U$12:$AD$125,8)=VLOOKUP(A1578,$U$12:$AD$125,8),0,VLOOKUP(A1579,U$12:$AD$125,8))</f>
        <v>0</v>
      </c>
      <c r="M1579" s="86">
        <f>IF(L1579&gt;0,VLOOKUP(L1579,T$12:$AC$125,7),0)</f>
        <v>0</v>
      </c>
      <c r="N1579" s="81">
        <f t="shared" si="621"/>
        <v>0</v>
      </c>
      <c r="O1579" s="81">
        <f t="shared" ca="1" si="630"/>
        <v>289.06358</v>
      </c>
      <c r="P1579" s="87" t="str">
        <f t="shared" si="631"/>
        <v>J=</v>
      </c>
      <c r="Q1579" s="88">
        <f t="shared" si="632"/>
        <v>44676</v>
      </c>
      <c r="R1579" s="7"/>
      <c r="S1579" s="7"/>
      <c r="T1579" s="7"/>
      <c r="U1579" s="7"/>
      <c r="V1579" s="7"/>
      <c r="W1579" s="7"/>
      <c r="X1579" s="7"/>
      <c r="Y1579" s="7"/>
      <c r="Z1579" s="7"/>
      <c r="AA1579" s="7"/>
      <c r="AB1579" s="7"/>
      <c r="AC1579" s="7"/>
      <c r="AD1579" s="7"/>
      <c r="AE1579" s="7"/>
      <c r="AF1579" s="65"/>
      <c r="AG1579" s="9"/>
      <c r="AH1579" s="9"/>
      <c r="AI1579" s="4"/>
      <c r="AJ1579" s="10"/>
      <c r="AK1579" s="4"/>
      <c r="AL1579" s="65"/>
      <c r="AM1579" s="10"/>
      <c r="AN1579" s="9"/>
      <c r="AO1579" s="7"/>
      <c r="AP1579" s="11"/>
      <c r="AQ1579" s="9"/>
      <c r="AR1579" s="8"/>
      <c r="AS1579" s="65"/>
      <c r="AT1579" s="12"/>
      <c r="AU1579" s="12"/>
      <c r="AV1579" s="22"/>
      <c r="AW1579" s="12"/>
      <c r="AX1579" s="12"/>
      <c r="AY1579" s="12"/>
      <c r="AZ1579" s="12"/>
      <c r="BA1579" s="12"/>
      <c r="BB1579" s="12"/>
      <c r="BC1579" s="12"/>
      <c r="BD1579" s="12"/>
      <c r="BE1579" s="12"/>
      <c r="BF1579" s="12"/>
      <c r="BG1579" s="12"/>
      <c r="BH1579" s="12"/>
      <c r="BI1579" s="12"/>
      <c r="BJ1579" s="12"/>
      <c r="BK1579" s="12"/>
      <c r="BL1579" s="12"/>
      <c r="BM1579" s="12"/>
      <c r="BN1579" s="12"/>
      <c r="BO1579" s="12"/>
      <c r="BP1579" s="12"/>
      <c r="BQ1579" s="12"/>
      <c r="BR1579" s="12"/>
      <c r="BS1579" s="12"/>
      <c r="BT1579" s="12"/>
      <c r="BU1579" s="12"/>
      <c r="BV1579" s="12"/>
      <c r="BW1579" s="12"/>
      <c r="BX1579" s="12"/>
      <c r="BY1579" s="12"/>
      <c r="BZ1579" s="12"/>
      <c r="CA1579" s="12"/>
      <c r="CB1579" s="12"/>
      <c r="CC1579" s="12"/>
      <c r="CD1579" s="12"/>
      <c r="CE1579" s="12"/>
      <c r="CF1579" s="12"/>
      <c r="CG1579" s="12"/>
      <c r="CH1579" s="12"/>
      <c r="CI1579" s="12"/>
      <c r="CJ1579" s="12"/>
      <c r="CK1579" s="12"/>
      <c r="CL1579" s="12"/>
      <c r="CM1579" s="12"/>
      <c r="CN1579" s="12"/>
      <c r="CO1579" s="12"/>
      <c r="CP1579" s="12"/>
      <c r="CQ1579" s="12"/>
      <c r="CR1579" s="12"/>
      <c r="CS1579" s="12"/>
      <c r="CT1579" s="12"/>
      <c r="CU1579" s="12"/>
      <c r="CV1579" s="12"/>
      <c r="CW1579" s="12"/>
      <c r="CX1579" s="12"/>
      <c r="CY1579" s="12"/>
      <c r="CZ1579" s="12"/>
      <c r="DA1579" s="12"/>
      <c r="DB1579" s="12"/>
      <c r="DC1579" s="12"/>
      <c r="DD1579" s="12"/>
      <c r="DE1579" s="12"/>
      <c r="DF1579" s="12"/>
      <c r="DG1579" s="12"/>
      <c r="DH1579" s="12"/>
      <c r="DI1579" s="12"/>
      <c r="DJ1579" s="12"/>
      <c r="DK1579" s="12"/>
      <c r="DL1579" s="12"/>
      <c r="DM1579" s="12"/>
      <c r="DN1579" s="12"/>
      <c r="DO1579" s="12"/>
      <c r="DP1579" s="12"/>
      <c r="DQ1579" s="12"/>
      <c r="DR1579" s="12"/>
      <c r="DS1579" s="12"/>
      <c r="DT1579" s="12"/>
      <c r="DU1579" s="12"/>
      <c r="DV1579" s="12"/>
      <c r="DW1579" s="12"/>
      <c r="DX1579" s="12"/>
      <c r="DY1579" s="12"/>
      <c r="DZ1579" s="12"/>
      <c r="EA1579" s="12"/>
      <c r="EB1579" s="12"/>
      <c r="EC1579" s="12"/>
      <c r="ED1579" s="12"/>
      <c r="EE1579" s="12"/>
      <c r="EF1579" s="12"/>
      <c r="EG1579" s="12"/>
      <c r="EH1579" s="12"/>
      <c r="EI1579" s="12"/>
      <c r="EJ1579" s="12"/>
      <c r="EK1579" s="12"/>
      <c r="EL1579" s="12"/>
      <c r="EM1579" s="12"/>
      <c r="EN1579" s="12"/>
      <c r="EO1579" s="12"/>
      <c r="EP1579" s="12"/>
      <c r="EQ1579" s="12"/>
      <c r="ER1579" s="12"/>
      <c r="ES1579" s="12"/>
      <c r="ET1579" s="12"/>
      <c r="EU1579" s="12"/>
      <c r="EV1579" s="12"/>
      <c r="EW1579" s="12"/>
      <c r="EX1579" s="12"/>
      <c r="EY1579" s="12"/>
      <c r="EZ1579" s="12"/>
      <c r="FA1579" s="12"/>
      <c r="FB1579" s="12"/>
      <c r="FC1579" s="12"/>
      <c r="FD1579" s="12"/>
      <c r="FE1579" s="12"/>
      <c r="FF1579" s="12"/>
      <c r="FG1579" s="12"/>
      <c r="FH1579" s="12"/>
      <c r="FI1579" s="12"/>
      <c r="FJ1579" s="12"/>
      <c r="FK1579" s="12"/>
      <c r="FL1579" s="12"/>
      <c r="FM1579" s="12"/>
      <c r="FN1579" s="12"/>
      <c r="FO1579" s="12"/>
      <c r="FP1579" s="12"/>
      <c r="FQ1579" s="12"/>
      <c r="FR1579" s="12"/>
      <c r="FS1579" s="12"/>
      <c r="FT1579" s="12"/>
      <c r="FU1579" s="12"/>
      <c r="FV1579" s="12"/>
      <c r="FW1579" s="12"/>
      <c r="FX1579" s="12"/>
      <c r="FY1579" s="12"/>
      <c r="FZ1579" s="12"/>
      <c r="GA1579" s="12"/>
      <c r="GB1579" s="12"/>
      <c r="GC1579" s="12"/>
      <c r="GD1579" s="12"/>
      <c r="GE1579" s="12"/>
      <c r="GF1579" s="12"/>
      <c r="GG1579" s="12"/>
      <c r="GH1579" s="12"/>
      <c r="GI1579" s="12"/>
      <c r="GJ1579" s="12"/>
      <c r="GK1579" s="12"/>
      <c r="GL1579" s="12"/>
      <c r="GM1579" s="12"/>
      <c r="GN1579" s="12"/>
      <c r="GO1579" s="12"/>
      <c r="GP1579" s="12"/>
      <c r="GQ1579" s="12"/>
      <c r="GR1579" s="12"/>
    </row>
    <row r="1580" spans="1:200" x14ac:dyDescent="0.2">
      <c r="A1580" s="79">
        <f t="shared" si="622"/>
        <v>44652</v>
      </c>
      <c r="B1580" s="80">
        <f t="shared" ca="1" si="623"/>
        <v>1289.7221300000001</v>
      </c>
      <c r="C1580" s="81">
        <f t="shared" si="624"/>
        <v>1000</v>
      </c>
      <c r="D1580" s="82">
        <f ca="1">IF(A1580&lt;$B$1,VLOOKUP(A1580,[1]DI!$A$4:$B$15000,2,FALSE),0)</f>
        <v>0.11649999999999999</v>
      </c>
      <c r="E1580" s="81">
        <f t="shared" ca="1" si="625"/>
        <v>4.3739000000000001E-4</v>
      </c>
      <c r="F1580" s="83">
        <f t="shared" si="620"/>
        <v>1.1679999999999999</v>
      </c>
      <c r="G1580" s="84">
        <f t="shared" ca="1" si="626"/>
        <v>1.00051087152</v>
      </c>
      <c r="H1580" s="81">
        <f ca="1">TRUNC(PRODUCT(G$10:G1579),15)</f>
        <v>1.28972212673319</v>
      </c>
      <c r="I1580" s="81">
        <f t="shared" si="627"/>
        <v>1</v>
      </c>
      <c r="J1580" s="81">
        <f t="shared" ca="1" si="628"/>
        <v>1.2897221299999999</v>
      </c>
      <c r="K1580" s="81">
        <f t="shared" ca="1" si="629"/>
        <v>289.72212999999999</v>
      </c>
      <c r="L1580" s="85">
        <f>IF(VLOOKUP(A1580,$U$12:$AD$125,8)=VLOOKUP(A1579,$U$12:$AD$125,8),0,VLOOKUP(A1580,U$12:$AD$125,8))</f>
        <v>0</v>
      </c>
      <c r="M1580" s="86">
        <f>IF(L1580&gt;0,VLOOKUP(L1580,T$12:$AC$125,7),0)</f>
        <v>0</v>
      </c>
      <c r="N1580" s="81">
        <f t="shared" si="621"/>
        <v>0</v>
      </c>
      <c r="O1580" s="81">
        <f t="shared" ca="1" si="630"/>
        <v>289.72212999999999</v>
      </c>
      <c r="P1580" s="87" t="str">
        <f t="shared" si="631"/>
        <v>J=</v>
      </c>
      <c r="Q1580" s="88">
        <f t="shared" si="632"/>
        <v>44676</v>
      </c>
      <c r="R1580" s="7"/>
      <c r="S1580" s="7"/>
      <c r="T1580" s="7"/>
      <c r="U1580" s="7"/>
      <c r="V1580" s="7"/>
      <c r="W1580" s="7"/>
      <c r="X1580" s="7"/>
      <c r="Y1580" s="7"/>
      <c r="Z1580" s="7"/>
      <c r="AA1580" s="7"/>
      <c r="AB1580" s="7"/>
      <c r="AC1580" s="7"/>
      <c r="AD1580" s="7"/>
      <c r="AE1580" s="7"/>
      <c r="AF1580" s="65"/>
      <c r="AG1580" s="9"/>
      <c r="AH1580" s="9"/>
      <c r="AI1580" s="4"/>
      <c r="AJ1580" s="10"/>
      <c r="AK1580" s="4"/>
      <c r="AL1580" s="65"/>
      <c r="AM1580" s="10"/>
      <c r="AN1580" s="9"/>
      <c r="AO1580" s="7"/>
      <c r="AP1580" s="11"/>
      <c r="AQ1580" s="9"/>
      <c r="AR1580" s="8"/>
      <c r="AS1580" s="65"/>
      <c r="AT1580" s="12"/>
      <c r="AU1580" s="12"/>
      <c r="AV1580" s="22"/>
      <c r="AW1580" s="12"/>
      <c r="AX1580" s="12"/>
      <c r="AY1580" s="12"/>
      <c r="AZ1580" s="12"/>
      <c r="BA1580" s="12"/>
      <c r="BB1580" s="12"/>
      <c r="BC1580" s="12"/>
      <c r="BD1580" s="12"/>
      <c r="BE1580" s="12"/>
      <c r="BF1580" s="12"/>
      <c r="BG1580" s="12"/>
      <c r="BH1580" s="12"/>
      <c r="BI1580" s="12"/>
      <c r="BJ1580" s="12"/>
      <c r="BK1580" s="12"/>
      <c r="BL1580" s="12"/>
      <c r="BM1580" s="12"/>
      <c r="BN1580" s="12"/>
      <c r="BO1580" s="12"/>
      <c r="BP1580" s="12"/>
      <c r="BQ1580" s="12"/>
      <c r="BR1580" s="12"/>
      <c r="BS1580" s="12"/>
      <c r="BT1580" s="12"/>
      <c r="BU1580" s="12"/>
      <c r="BV1580" s="12"/>
      <c r="BW1580" s="12"/>
      <c r="BX1580" s="12"/>
      <c r="BY1580" s="12"/>
      <c r="BZ1580" s="12"/>
      <c r="CA1580" s="12"/>
      <c r="CB1580" s="12"/>
      <c r="CC1580" s="12"/>
      <c r="CD1580" s="12"/>
      <c r="CE1580" s="12"/>
      <c r="CF1580" s="12"/>
      <c r="CG1580" s="12"/>
      <c r="CH1580" s="12"/>
      <c r="CI1580" s="12"/>
      <c r="CJ1580" s="12"/>
      <c r="CK1580" s="12"/>
      <c r="CL1580" s="12"/>
      <c r="CM1580" s="12"/>
      <c r="CN1580" s="12"/>
      <c r="CO1580" s="12"/>
      <c r="CP1580" s="12"/>
      <c r="CQ1580" s="12"/>
      <c r="CR1580" s="12"/>
      <c r="CS1580" s="12"/>
      <c r="CT1580" s="12"/>
      <c r="CU1580" s="12"/>
      <c r="CV1580" s="12"/>
      <c r="CW1580" s="12"/>
      <c r="CX1580" s="12"/>
      <c r="CY1580" s="12"/>
      <c r="CZ1580" s="12"/>
      <c r="DA1580" s="12"/>
      <c r="DB1580" s="12"/>
      <c r="DC1580" s="12"/>
      <c r="DD1580" s="12"/>
      <c r="DE1580" s="12"/>
      <c r="DF1580" s="12"/>
      <c r="DG1580" s="12"/>
      <c r="DH1580" s="12"/>
      <c r="DI1580" s="12"/>
      <c r="DJ1580" s="12"/>
      <c r="DK1580" s="12"/>
      <c r="DL1580" s="12"/>
      <c r="DM1580" s="12"/>
      <c r="DN1580" s="12"/>
      <c r="DO1580" s="12"/>
      <c r="DP1580" s="12"/>
      <c r="DQ1580" s="12"/>
      <c r="DR1580" s="12"/>
      <c r="DS1580" s="12"/>
      <c r="DT1580" s="12"/>
      <c r="DU1580" s="12"/>
      <c r="DV1580" s="12"/>
      <c r="DW1580" s="12"/>
      <c r="DX1580" s="12"/>
      <c r="DY1580" s="12"/>
      <c r="DZ1580" s="12"/>
      <c r="EA1580" s="12"/>
      <c r="EB1580" s="12"/>
      <c r="EC1580" s="12"/>
      <c r="ED1580" s="12"/>
      <c r="EE1580" s="12"/>
      <c r="EF1580" s="12"/>
      <c r="EG1580" s="12"/>
      <c r="EH1580" s="12"/>
      <c r="EI1580" s="12"/>
      <c r="EJ1580" s="12"/>
      <c r="EK1580" s="12"/>
      <c r="EL1580" s="12"/>
      <c r="EM1580" s="12"/>
      <c r="EN1580" s="12"/>
      <c r="EO1580" s="12"/>
      <c r="EP1580" s="12"/>
      <c r="EQ1580" s="12"/>
      <c r="ER1580" s="12"/>
      <c r="ES1580" s="12"/>
      <c r="ET1580" s="12"/>
      <c r="EU1580" s="12"/>
      <c r="EV1580" s="12"/>
      <c r="EW1580" s="12"/>
      <c r="EX1580" s="12"/>
      <c r="EY1580" s="12"/>
      <c r="EZ1580" s="12"/>
      <c r="FA1580" s="12"/>
      <c r="FB1580" s="12"/>
      <c r="FC1580" s="12"/>
      <c r="FD1580" s="12"/>
      <c r="FE1580" s="12"/>
      <c r="FF1580" s="12"/>
      <c r="FG1580" s="12"/>
      <c r="FH1580" s="12"/>
      <c r="FI1580" s="12"/>
      <c r="FJ1580" s="12"/>
      <c r="FK1580" s="12"/>
      <c r="FL1580" s="12"/>
      <c r="FM1580" s="12"/>
      <c r="FN1580" s="12"/>
      <c r="FO1580" s="12"/>
      <c r="FP1580" s="12"/>
      <c r="FQ1580" s="12"/>
      <c r="FR1580" s="12"/>
      <c r="FS1580" s="12"/>
      <c r="FT1580" s="12"/>
      <c r="FU1580" s="12"/>
      <c r="FV1580" s="12"/>
      <c r="FW1580" s="12"/>
      <c r="FX1580" s="12"/>
      <c r="FY1580" s="12"/>
      <c r="FZ1580" s="12"/>
      <c r="GA1580" s="12"/>
      <c r="GB1580" s="12"/>
      <c r="GC1580" s="12"/>
      <c r="GD1580" s="12"/>
      <c r="GE1580" s="12"/>
      <c r="GF1580" s="12"/>
      <c r="GG1580" s="12"/>
      <c r="GH1580" s="12"/>
      <c r="GI1580" s="12"/>
      <c r="GJ1580" s="12"/>
      <c r="GK1580" s="12"/>
      <c r="GL1580" s="12"/>
      <c r="GM1580" s="12"/>
      <c r="GN1580" s="12"/>
      <c r="GO1580" s="12"/>
      <c r="GP1580" s="12"/>
      <c r="GQ1580" s="12"/>
      <c r="GR1580" s="12"/>
    </row>
    <row r="1581" spans="1:200" x14ac:dyDescent="0.2">
      <c r="A1581" s="79">
        <f t="shared" si="622"/>
        <v>44653</v>
      </c>
      <c r="B1581" s="80">
        <f t="shared" ca="1" si="623"/>
        <v>1290.3810100000001</v>
      </c>
      <c r="C1581" s="81">
        <f t="shared" si="624"/>
        <v>1000</v>
      </c>
      <c r="D1581" s="82">
        <f ca="1">IF(A1581&lt;$B$1,VLOOKUP(A1581,[1]DI!$A$4:$B$15000,2,FALSE),0)</f>
        <v>0</v>
      </c>
      <c r="E1581" s="81">
        <f t="shared" ca="1" si="625"/>
        <v>0</v>
      </c>
      <c r="F1581" s="83">
        <f t="shared" si="620"/>
        <v>1.1679999999999999</v>
      </c>
      <c r="G1581" s="84">
        <f t="shared" ca="1" si="626"/>
        <v>1</v>
      </c>
      <c r="H1581" s="81">
        <f ca="1">TRUNC(PRODUCT(G$10:G1580),15)</f>
        <v>1.29038100903645</v>
      </c>
      <c r="I1581" s="81">
        <f t="shared" si="627"/>
        <v>1</v>
      </c>
      <c r="J1581" s="81">
        <f t="shared" ca="1" si="628"/>
        <v>1.2903810099999999</v>
      </c>
      <c r="K1581" s="81">
        <f t="shared" ca="1" si="629"/>
        <v>290.38101</v>
      </c>
      <c r="L1581" s="85">
        <f>IF(VLOOKUP(A1581,$U$12:$AD$125,8)=VLOOKUP(A1580,$U$12:$AD$125,8),0,VLOOKUP(A1581,U$12:$AD$125,8))</f>
        <v>0</v>
      </c>
      <c r="M1581" s="86">
        <f>IF(L1581&gt;0,VLOOKUP(L1581,T$12:$AC$125,7),0)</f>
        <v>0</v>
      </c>
      <c r="N1581" s="81">
        <f t="shared" si="621"/>
        <v>0</v>
      </c>
      <c r="O1581" s="81">
        <f t="shared" ca="1" si="630"/>
        <v>290.38101</v>
      </c>
      <c r="P1581" s="87" t="str">
        <f t="shared" si="631"/>
        <v>J=</v>
      </c>
      <c r="Q1581" s="88">
        <f t="shared" si="632"/>
        <v>44676</v>
      </c>
      <c r="R1581" s="7"/>
      <c r="S1581" s="7"/>
      <c r="T1581" s="7"/>
      <c r="U1581" s="7"/>
      <c r="V1581" s="7"/>
      <c r="W1581" s="7"/>
      <c r="X1581" s="7"/>
      <c r="Y1581" s="7"/>
      <c r="Z1581" s="7"/>
      <c r="AA1581" s="7"/>
      <c r="AB1581" s="7"/>
      <c r="AC1581" s="7"/>
      <c r="AD1581" s="7"/>
      <c r="AE1581" s="7"/>
      <c r="AF1581" s="65"/>
      <c r="AG1581" s="9"/>
      <c r="AH1581" s="9"/>
      <c r="AI1581" s="4"/>
      <c r="AJ1581" s="10"/>
      <c r="AK1581" s="4"/>
      <c r="AL1581" s="65"/>
      <c r="AM1581" s="10"/>
      <c r="AN1581" s="9"/>
      <c r="AO1581" s="7"/>
      <c r="AP1581" s="11"/>
      <c r="AQ1581" s="9"/>
      <c r="AR1581" s="8"/>
      <c r="AS1581" s="65"/>
      <c r="AT1581" s="12"/>
      <c r="AU1581" s="12"/>
      <c r="AV1581" s="22"/>
      <c r="AW1581" s="12"/>
      <c r="AX1581" s="12"/>
      <c r="AY1581" s="12"/>
      <c r="AZ1581" s="12"/>
      <c r="BA1581" s="12"/>
      <c r="BB1581" s="12"/>
      <c r="BC1581" s="12"/>
      <c r="BD1581" s="12"/>
      <c r="BE1581" s="12"/>
      <c r="BF1581" s="12"/>
      <c r="BG1581" s="12"/>
      <c r="BH1581" s="12"/>
      <c r="BI1581" s="12"/>
      <c r="BJ1581" s="12"/>
      <c r="BK1581" s="12"/>
      <c r="BL1581" s="12"/>
      <c r="BM1581" s="12"/>
      <c r="BN1581" s="12"/>
      <c r="BO1581" s="12"/>
      <c r="BP1581" s="12"/>
      <c r="BQ1581" s="12"/>
      <c r="BR1581" s="12"/>
      <c r="BS1581" s="12"/>
      <c r="BT1581" s="12"/>
      <c r="BU1581" s="12"/>
      <c r="BV1581" s="12"/>
      <c r="BW1581" s="12"/>
      <c r="BX1581" s="12"/>
      <c r="BY1581" s="12"/>
      <c r="BZ1581" s="12"/>
      <c r="CA1581" s="12"/>
      <c r="CB1581" s="12"/>
      <c r="CC1581" s="12"/>
      <c r="CD1581" s="12"/>
      <c r="CE1581" s="12"/>
      <c r="CF1581" s="12"/>
      <c r="CG1581" s="12"/>
      <c r="CH1581" s="12"/>
      <c r="CI1581" s="12"/>
      <c r="CJ1581" s="12"/>
      <c r="CK1581" s="12"/>
      <c r="CL1581" s="12"/>
      <c r="CM1581" s="12"/>
      <c r="CN1581" s="12"/>
      <c r="CO1581" s="12"/>
      <c r="CP1581" s="12"/>
      <c r="CQ1581" s="12"/>
      <c r="CR1581" s="12"/>
      <c r="CS1581" s="12"/>
      <c r="CT1581" s="12"/>
      <c r="CU1581" s="12"/>
      <c r="CV1581" s="12"/>
      <c r="CW1581" s="12"/>
      <c r="CX1581" s="12"/>
      <c r="CY1581" s="12"/>
      <c r="CZ1581" s="12"/>
      <c r="DA1581" s="12"/>
      <c r="DB1581" s="12"/>
      <c r="DC1581" s="12"/>
      <c r="DD1581" s="12"/>
      <c r="DE1581" s="12"/>
      <c r="DF1581" s="12"/>
      <c r="DG1581" s="12"/>
      <c r="DH1581" s="12"/>
      <c r="DI1581" s="12"/>
      <c r="DJ1581" s="12"/>
      <c r="DK1581" s="12"/>
      <c r="DL1581" s="12"/>
      <c r="DM1581" s="12"/>
      <c r="DN1581" s="12"/>
      <c r="DO1581" s="12"/>
      <c r="DP1581" s="12"/>
      <c r="DQ1581" s="12"/>
      <c r="DR1581" s="12"/>
      <c r="DS1581" s="12"/>
      <c r="DT1581" s="12"/>
      <c r="DU1581" s="12"/>
      <c r="DV1581" s="12"/>
      <c r="DW1581" s="12"/>
      <c r="DX1581" s="12"/>
      <c r="DY1581" s="12"/>
      <c r="DZ1581" s="12"/>
      <c r="EA1581" s="12"/>
      <c r="EB1581" s="12"/>
      <c r="EC1581" s="12"/>
      <c r="ED1581" s="12"/>
      <c r="EE1581" s="12"/>
      <c r="EF1581" s="12"/>
      <c r="EG1581" s="12"/>
      <c r="EH1581" s="12"/>
      <c r="EI1581" s="12"/>
      <c r="EJ1581" s="12"/>
      <c r="EK1581" s="12"/>
      <c r="EL1581" s="12"/>
      <c r="EM1581" s="12"/>
      <c r="EN1581" s="12"/>
      <c r="EO1581" s="12"/>
      <c r="EP1581" s="12"/>
      <c r="EQ1581" s="12"/>
      <c r="ER1581" s="12"/>
      <c r="ES1581" s="12"/>
      <c r="ET1581" s="12"/>
      <c r="EU1581" s="12"/>
      <c r="EV1581" s="12"/>
      <c r="EW1581" s="12"/>
      <c r="EX1581" s="12"/>
      <c r="EY1581" s="12"/>
      <c r="EZ1581" s="12"/>
      <c r="FA1581" s="12"/>
      <c r="FB1581" s="12"/>
      <c r="FC1581" s="12"/>
      <c r="FD1581" s="12"/>
      <c r="FE1581" s="12"/>
      <c r="FF1581" s="12"/>
      <c r="FG1581" s="12"/>
      <c r="FH1581" s="12"/>
      <c r="FI1581" s="12"/>
      <c r="FJ1581" s="12"/>
      <c r="FK1581" s="12"/>
      <c r="FL1581" s="12"/>
      <c r="FM1581" s="12"/>
      <c r="FN1581" s="12"/>
      <c r="FO1581" s="12"/>
      <c r="FP1581" s="12"/>
      <c r="FQ1581" s="12"/>
      <c r="FR1581" s="12"/>
      <c r="FS1581" s="12"/>
      <c r="FT1581" s="12"/>
      <c r="FU1581" s="12"/>
      <c r="FV1581" s="12"/>
      <c r="FW1581" s="12"/>
      <c r="FX1581" s="12"/>
      <c r="FY1581" s="12"/>
      <c r="FZ1581" s="12"/>
      <c r="GA1581" s="12"/>
      <c r="GB1581" s="12"/>
      <c r="GC1581" s="12"/>
      <c r="GD1581" s="12"/>
      <c r="GE1581" s="12"/>
      <c r="GF1581" s="12"/>
      <c r="GG1581" s="12"/>
      <c r="GH1581" s="12"/>
      <c r="GI1581" s="12"/>
      <c r="GJ1581" s="12"/>
      <c r="GK1581" s="12"/>
      <c r="GL1581" s="12"/>
      <c r="GM1581" s="12"/>
      <c r="GN1581" s="12"/>
      <c r="GO1581" s="12"/>
      <c r="GP1581" s="12"/>
      <c r="GQ1581" s="12"/>
      <c r="GR1581" s="12"/>
    </row>
    <row r="1582" spans="1:200" x14ac:dyDescent="0.2">
      <c r="A1582" s="79">
        <f t="shared" si="622"/>
        <v>44654</v>
      </c>
      <c r="B1582" s="80">
        <f t="shared" ca="1" si="623"/>
        <v>1290.3810100000001</v>
      </c>
      <c r="C1582" s="81">
        <f t="shared" si="624"/>
        <v>1000</v>
      </c>
      <c r="D1582" s="82">
        <f ca="1">IF(A1582&lt;$B$1,VLOOKUP(A1582,[1]DI!$A$4:$B$15000,2,FALSE),0)</f>
        <v>0</v>
      </c>
      <c r="E1582" s="81">
        <f t="shared" ca="1" si="625"/>
        <v>0</v>
      </c>
      <c r="F1582" s="83">
        <f t="shared" si="620"/>
        <v>1.1679999999999999</v>
      </c>
      <c r="G1582" s="84">
        <f t="shared" ca="1" si="626"/>
        <v>1</v>
      </c>
      <c r="H1582" s="81">
        <f ca="1">TRUNC(PRODUCT(G$10:G1581),15)</f>
        <v>1.29038100903645</v>
      </c>
      <c r="I1582" s="81">
        <f t="shared" si="627"/>
        <v>1</v>
      </c>
      <c r="J1582" s="81">
        <f t="shared" ca="1" si="628"/>
        <v>1.2903810099999999</v>
      </c>
      <c r="K1582" s="81">
        <f t="shared" ca="1" si="629"/>
        <v>290.38101</v>
      </c>
      <c r="L1582" s="85">
        <f>IF(VLOOKUP(A1582,$U$12:$AD$125,8)=VLOOKUP(A1581,$U$12:$AD$125,8),0,VLOOKUP(A1582,U$12:$AD$125,8))</f>
        <v>0</v>
      </c>
      <c r="M1582" s="86">
        <f>IF(L1582&gt;0,VLOOKUP(L1582,T$12:$AC$125,7),0)</f>
        <v>0</v>
      </c>
      <c r="N1582" s="81">
        <f t="shared" si="621"/>
        <v>0</v>
      </c>
      <c r="O1582" s="81">
        <f t="shared" ca="1" si="630"/>
        <v>290.38101</v>
      </c>
      <c r="P1582" s="87" t="str">
        <f t="shared" si="631"/>
        <v>J=</v>
      </c>
      <c r="Q1582" s="88">
        <f t="shared" si="632"/>
        <v>44676</v>
      </c>
      <c r="R1582" s="7"/>
      <c r="S1582" s="7"/>
      <c r="T1582" s="7"/>
      <c r="U1582" s="7"/>
      <c r="V1582" s="7"/>
      <c r="W1582" s="7"/>
      <c r="X1582" s="7"/>
      <c r="Y1582" s="7"/>
      <c r="Z1582" s="7"/>
      <c r="AA1582" s="7"/>
      <c r="AB1582" s="7"/>
      <c r="AC1582" s="7"/>
      <c r="AD1582" s="7"/>
      <c r="AE1582" s="7"/>
      <c r="AF1582" s="65"/>
      <c r="AG1582" s="9"/>
      <c r="AH1582" s="9"/>
      <c r="AI1582" s="4"/>
      <c r="AJ1582" s="10"/>
      <c r="AK1582" s="4"/>
      <c r="AL1582" s="65"/>
      <c r="AM1582" s="10"/>
      <c r="AN1582" s="9"/>
      <c r="AO1582" s="7"/>
      <c r="AP1582" s="11"/>
      <c r="AQ1582" s="9"/>
      <c r="AR1582" s="8"/>
      <c r="AS1582" s="65"/>
      <c r="AT1582" s="12"/>
      <c r="AU1582" s="12"/>
      <c r="AV1582" s="22"/>
      <c r="AW1582" s="12"/>
      <c r="AX1582" s="12"/>
      <c r="AY1582" s="12"/>
      <c r="AZ1582" s="12"/>
      <c r="BA1582" s="12"/>
      <c r="BB1582" s="12"/>
      <c r="BC1582" s="12"/>
      <c r="BD1582" s="12"/>
      <c r="BE1582" s="12"/>
      <c r="BF1582" s="12"/>
      <c r="BG1582" s="12"/>
      <c r="BH1582" s="12"/>
      <c r="BI1582" s="12"/>
      <c r="BJ1582" s="12"/>
      <c r="BK1582" s="12"/>
      <c r="BL1582" s="12"/>
      <c r="BM1582" s="12"/>
      <c r="BN1582" s="12"/>
      <c r="BO1582" s="12"/>
      <c r="BP1582" s="12"/>
      <c r="BQ1582" s="12"/>
      <c r="BR1582" s="12"/>
      <c r="BS1582" s="12"/>
      <c r="BT1582" s="12"/>
      <c r="BU1582" s="12"/>
      <c r="BV1582" s="12"/>
      <c r="BW1582" s="12"/>
      <c r="BX1582" s="12"/>
      <c r="BY1582" s="12"/>
      <c r="BZ1582" s="12"/>
      <c r="CA1582" s="12"/>
      <c r="CB1582" s="12"/>
      <c r="CC1582" s="12"/>
      <c r="CD1582" s="12"/>
      <c r="CE1582" s="12"/>
      <c r="CF1582" s="12"/>
      <c r="CG1582" s="12"/>
      <c r="CH1582" s="12"/>
      <c r="CI1582" s="12"/>
      <c r="CJ1582" s="12"/>
      <c r="CK1582" s="12"/>
      <c r="CL1582" s="12"/>
      <c r="CM1582" s="12"/>
      <c r="CN1582" s="12"/>
      <c r="CO1582" s="12"/>
      <c r="CP1582" s="12"/>
      <c r="CQ1582" s="12"/>
      <c r="CR1582" s="12"/>
      <c r="CS1582" s="12"/>
      <c r="CT1582" s="12"/>
      <c r="CU1582" s="12"/>
      <c r="CV1582" s="12"/>
      <c r="CW1582" s="12"/>
      <c r="CX1582" s="12"/>
      <c r="CY1582" s="12"/>
      <c r="CZ1582" s="12"/>
      <c r="DA1582" s="12"/>
      <c r="DB1582" s="12"/>
      <c r="DC1582" s="12"/>
      <c r="DD1582" s="12"/>
      <c r="DE1582" s="12"/>
      <c r="DF1582" s="12"/>
      <c r="DG1582" s="12"/>
      <c r="DH1582" s="12"/>
      <c r="DI1582" s="12"/>
      <c r="DJ1582" s="12"/>
      <c r="DK1582" s="12"/>
      <c r="DL1582" s="12"/>
      <c r="DM1582" s="12"/>
      <c r="DN1582" s="12"/>
      <c r="DO1582" s="12"/>
      <c r="DP1582" s="12"/>
      <c r="DQ1582" s="12"/>
      <c r="DR1582" s="12"/>
      <c r="DS1582" s="12"/>
      <c r="DT1582" s="12"/>
      <c r="DU1582" s="12"/>
      <c r="DV1582" s="12"/>
      <c r="DW1582" s="12"/>
      <c r="DX1582" s="12"/>
      <c r="DY1582" s="12"/>
      <c r="DZ1582" s="12"/>
      <c r="EA1582" s="12"/>
      <c r="EB1582" s="12"/>
      <c r="EC1582" s="12"/>
      <c r="ED1582" s="12"/>
      <c r="EE1582" s="12"/>
      <c r="EF1582" s="12"/>
      <c r="EG1582" s="12"/>
      <c r="EH1582" s="12"/>
      <c r="EI1582" s="12"/>
      <c r="EJ1582" s="12"/>
      <c r="EK1582" s="12"/>
      <c r="EL1582" s="12"/>
      <c r="EM1582" s="12"/>
      <c r="EN1582" s="12"/>
      <c r="EO1582" s="12"/>
      <c r="EP1582" s="12"/>
      <c r="EQ1582" s="12"/>
      <c r="ER1582" s="12"/>
      <c r="ES1582" s="12"/>
      <c r="ET1582" s="12"/>
      <c r="EU1582" s="12"/>
      <c r="EV1582" s="12"/>
      <c r="EW1582" s="12"/>
      <c r="EX1582" s="12"/>
      <c r="EY1582" s="12"/>
      <c r="EZ1582" s="12"/>
      <c r="FA1582" s="12"/>
      <c r="FB1582" s="12"/>
      <c r="FC1582" s="12"/>
      <c r="FD1582" s="12"/>
      <c r="FE1582" s="12"/>
      <c r="FF1582" s="12"/>
      <c r="FG1582" s="12"/>
      <c r="FH1582" s="12"/>
      <c r="FI1582" s="12"/>
      <c r="FJ1582" s="12"/>
      <c r="FK1582" s="12"/>
      <c r="FL1582" s="12"/>
      <c r="FM1582" s="12"/>
      <c r="FN1582" s="12"/>
      <c r="FO1582" s="12"/>
      <c r="FP1582" s="12"/>
      <c r="FQ1582" s="12"/>
      <c r="FR1582" s="12"/>
      <c r="FS1582" s="12"/>
      <c r="FT1582" s="12"/>
      <c r="FU1582" s="12"/>
      <c r="FV1582" s="12"/>
      <c r="FW1582" s="12"/>
      <c r="FX1582" s="12"/>
      <c r="FY1582" s="12"/>
      <c r="FZ1582" s="12"/>
      <c r="GA1582" s="12"/>
      <c r="GB1582" s="12"/>
      <c r="GC1582" s="12"/>
      <c r="GD1582" s="12"/>
      <c r="GE1582" s="12"/>
      <c r="GF1582" s="12"/>
      <c r="GG1582" s="12"/>
      <c r="GH1582" s="12"/>
      <c r="GI1582" s="12"/>
      <c r="GJ1582" s="12"/>
      <c r="GK1582" s="12"/>
      <c r="GL1582" s="12"/>
      <c r="GM1582" s="12"/>
      <c r="GN1582" s="12"/>
      <c r="GO1582" s="12"/>
      <c r="GP1582" s="12"/>
      <c r="GQ1582" s="12"/>
      <c r="GR1582" s="12"/>
    </row>
    <row r="1583" spans="1:200" x14ac:dyDescent="0.2">
      <c r="A1583" s="79">
        <f t="shared" si="622"/>
        <v>44655</v>
      </c>
      <c r="B1583" s="80">
        <f t="shared" ca="1" si="623"/>
        <v>1290.3810100000001</v>
      </c>
      <c r="C1583" s="81">
        <f t="shared" si="624"/>
        <v>1000</v>
      </c>
      <c r="D1583" s="82">
        <f ca="1">IF(A1583&lt;$B$1,VLOOKUP(A1583,[1]DI!$A$4:$B$15000,2,FALSE),0)</f>
        <v>0.11649999999999999</v>
      </c>
      <c r="E1583" s="81">
        <f t="shared" ca="1" si="625"/>
        <v>4.3739000000000001E-4</v>
      </c>
      <c r="F1583" s="83">
        <f t="shared" si="620"/>
        <v>1.1679999999999999</v>
      </c>
      <c r="G1583" s="84">
        <f t="shared" ca="1" si="626"/>
        <v>1.00051087152</v>
      </c>
      <c r="H1583" s="81">
        <f ca="1">TRUNC(PRODUCT(G$10:G1582),15)</f>
        <v>1.29038100903645</v>
      </c>
      <c r="I1583" s="81">
        <f t="shared" si="627"/>
        <v>1</v>
      </c>
      <c r="J1583" s="81">
        <f t="shared" ca="1" si="628"/>
        <v>1.2903810099999999</v>
      </c>
      <c r="K1583" s="81">
        <f t="shared" ca="1" si="629"/>
        <v>290.38101</v>
      </c>
      <c r="L1583" s="85">
        <f>IF(VLOOKUP(A1583,$U$12:$AD$125,8)=VLOOKUP(A1582,$U$12:$AD$125,8),0,VLOOKUP(A1583,U$12:$AD$125,8))</f>
        <v>0</v>
      </c>
      <c r="M1583" s="86">
        <f>IF(L1583&gt;0,VLOOKUP(L1583,T$12:$AC$125,7),0)</f>
        <v>0</v>
      </c>
      <c r="N1583" s="81">
        <f t="shared" si="621"/>
        <v>0</v>
      </c>
      <c r="O1583" s="81">
        <f t="shared" ca="1" si="630"/>
        <v>290.38101</v>
      </c>
      <c r="P1583" s="87" t="str">
        <f t="shared" si="631"/>
        <v>J=</v>
      </c>
      <c r="Q1583" s="88">
        <f t="shared" si="632"/>
        <v>44676</v>
      </c>
      <c r="R1583" s="7"/>
      <c r="S1583" s="7"/>
      <c r="T1583" s="7"/>
      <c r="U1583" s="7"/>
      <c r="V1583" s="7"/>
      <c r="W1583" s="7"/>
      <c r="X1583" s="7"/>
      <c r="Y1583" s="7"/>
      <c r="Z1583" s="7"/>
      <c r="AA1583" s="7"/>
      <c r="AB1583" s="7"/>
      <c r="AC1583" s="7"/>
      <c r="AD1583" s="7"/>
      <c r="AE1583" s="7"/>
      <c r="AF1583" s="65"/>
      <c r="AG1583" s="9"/>
      <c r="AH1583" s="9"/>
      <c r="AI1583" s="4"/>
      <c r="AJ1583" s="10"/>
      <c r="AK1583" s="4"/>
      <c r="AL1583" s="65"/>
      <c r="AM1583" s="10"/>
      <c r="AN1583" s="9"/>
      <c r="AO1583" s="7"/>
      <c r="AP1583" s="11"/>
      <c r="AQ1583" s="9"/>
      <c r="AR1583" s="8"/>
      <c r="AS1583" s="65"/>
      <c r="AT1583" s="12"/>
      <c r="AU1583" s="12"/>
      <c r="AV1583" s="22"/>
      <c r="AW1583" s="12"/>
      <c r="AX1583" s="12"/>
      <c r="AY1583" s="12"/>
      <c r="AZ1583" s="12"/>
      <c r="BA1583" s="12"/>
      <c r="BB1583" s="12"/>
      <c r="BC1583" s="12"/>
      <c r="BD1583" s="12"/>
      <c r="BE1583" s="12"/>
      <c r="BF1583" s="12"/>
      <c r="BG1583" s="12"/>
      <c r="BH1583" s="12"/>
      <c r="BI1583" s="12"/>
      <c r="BJ1583" s="12"/>
      <c r="BK1583" s="12"/>
      <c r="BL1583" s="12"/>
      <c r="BM1583" s="12"/>
      <c r="BN1583" s="12"/>
      <c r="BO1583" s="12"/>
      <c r="BP1583" s="12"/>
      <c r="BQ1583" s="12"/>
      <c r="BR1583" s="12"/>
      <c r="BS1583" s="12"/>
      <c r="BT1583" s="12"/>
      <c r="BU1583" s="12"/>
      <c r="BV1583" s="12"/>
      <c r="BW1583" s="12"/>
      <c r="BX1583" s="12"/>
      <c r="BY1583" s="12"/>
      <c r="BZ1583" s="12"/>
      <c r="CA1583" s="12"/>
      <c r="CB1583" s="12"/>
      <c r="CC1583" s="12"/>
      <c r="CD1583" s="12"/>
      <c r="CE1583" s="12"/>
      <c r="CF1583" s="12"/>
      <c r="CG1583" s="12"/>
      <c r="CH1583" s="12"/>
      <c r="CI1583" s="12"/>
      <c r="CJ1583" s="12"/>
      <c r="CK1583" s="12"/>
      <c r="CL1583" s="12"/>
      <c r="CM1583" s="12"/>
      <c r="CN1583" s="12"/>
      <c r="CO1583" s="12"/>
      <c r="CP1583" s="12"/>
      <c r="CQ1583" s="12"/>
      <c r="CR1583" s="12"/>
      <c r="CS1583" s="12"/>
      <c r="CT1583" s="12"/>
      <c r="CU1583" s="12"/>
      <c r="CV1583" s="12"/>
      <c r="CW1583" s="12"/>
      <c r="CX1583" s="12"/>
      <c r="CY1583" s="12"/>
      <c r="CZ1583" s="12"/>
      <c r="DA1583" s="12"/>
      <c r="DB1583" s="12"/>
      <c r="DC1583" s="12"/>
      <c r="DD1583" s="12"/>
      <c r="DE1583" s="12"/>
      <c r="DF1583" s="12"/>
      <c r="DG1583" s="12"/>
      <c r="DH1583" s="12"/>
      <c r="DI1583" s="12"/>
      <c r="DJ1583" s="12"/>
      <c r="DK1583" s="12"/>
      <c r="DL1583" s="12"/>
      <c r="DM1583" s="12"/>
      <c r="DN1583" s="12"/>
      <c r="DO1583" s="12"/>
      <c r="DP1583" s="12"/>
      <c r="DQ1583" s="12"/>
      <c r="DR1583" s="12"/>
      <c r="DS1583" s="12"/>
      <c r="DT1583" s="12"/>
      <c r="DU1583" s="12"/>
      <c r="DV1583" s="12"/>
      <c r="DW1583" s="12"/>
      <c r="DX1583" s="12"/>
      <c r="DY1583" s="12"/>
      <c r="DZ1583" s="12"/>
      <c r="EA1583" s="12"/>
      <c r="EB1583" s="12"/>
      <c r="EC1583" s="12"/>
      <c r="ED1583" s="12"/>
      <c r="EE1583" s="12"/>
      <c r="EF1583" s="12"/>
      <c r="EG1583" s="12"/>
      <c r="EH1583" s="12"/>
      <c r="EI1583" s="12"/>
      <c r="EJ1583" s="12"/>
      <c r="EK1583" s="12"/>
      <c r="EL1583" s="12"/>
      <c r="EM1583" s="12"/>
      <c r="EN1583" s="12"/>
      <c r="EO1583" s="12"/>
      <c r="EP1583" s="12"/>
      <c r="EQ1583" s="12"/>
      <c r="ER1583" s="12"/>
      <c r="ES1583" s="12"/>
      <c r="ET1583" s="12"/>
      <c r="EU1583" s="12"/>
      <c r="EV1583" s="12"/>
      <c r="EW1583" s="12"/>
      <c r="EX1583" s="12"/>
      <c r="EY1583" s="12"/>
      <c r="EZ1583" s="12"/>
      <c r="FA1583" s="12"/>
      <c r="FB1583" s="12"/>
      <c r="FC1583" s="12"/>
      <c r="FD1583" s="12"/>
      <c r="FE1583" s="12"/>
      <c r="FF1583" s="12"/>
      <c r="FG1583" s="12"/>
      <c r="FH1583" s="12"/>
      <c r="FI1583" s="12"/>
      <c r="FJ1583" s="12"/>
      <c r="FK1583" s="12"/>
      <c r="FL1583" s="12"/>
      <c r="FM1583" s="12"/>
      <c r="FN1583" s="12"/>
      <c r="FO1583" s="12"/>
      <c r="FP1583" s="12"/>
      <c r="FQ1583" s="12"/>
      <c r="FR1583" s="12"/>
      <c r="FS1583" s="12"/>
      <c r="FT1583" s="12"/>
      <c r="FU1583" s="12"/>
      <c r="FV1583" s="12"/>
      <c r="FW1583" s="12"/>
      <c r="FX1583" s="12"/>
      <c r="FY1583" s="12"/>
      <c r="FZ1583" s="12"/>
      <c r="GA1583" s="12"/>
      <c r="GB1583" s="12"/>
      <c r="GC1583" s="12"/>
      <c r="GD1583" s="12"/>
      <c r="GE1583" s="12"/>
      <c r="GF1583" s="12"/>
      <c r="GG1583" s="12"/>
      <c r="GH1583" s="12"/>
      <c r="GI1583" s="12"/>
      <c r="GJ1583" s="12"/>
      <c r="GK1583" s="12"/>
      <c r="GL1583" s="12"/>
      <c r="GM1583" s="12"/>
      <c r="GN1583" s="12"/>
      <c r="GO1583" s="12"/>
      <c r="GP1583" s="12"/>
      <c r="GQ1583" s="12"/>
      <c r="GR1583" s="12"/>
    </row>
    <row r="1584" spans="1:200" x14ac:dyDescent="0.2">
      <c r="A1584" s="79">
        <f t="shared" si="622"/>
        <v>44656</v>
      </c>
      <c r="B1584" s="80">
        <f t="shared" ca="1" si="623"/>
        <v>1291.0402300000001</v>
      </c>
      <c r="C1584" s="81">
        <f t="shared" si="624"/>
        <v>1000</v>
      </c>
      <c r="D1584" s="82">
        <f ca="1">IF(A1584&lt;$B$1,VLOOKUP(A1584,[1]DI!$A$4:$B$15000,2,FALSE),0)</f>
        <v>0.11649999999999999</v>
      </c>
      <c r="E1584" s="81">
        <f t="shared" ca="1" si="625"/>
        <v>4.3739000000000001E-4</v>
      </c>
      <c r="F1584" s="83">
        <f t="shared" si="620"/>
        <v>1.1679999999999999</v>
      </c>
      <c r="G1584" s="84">
        <f t="shared" ca="1" si="626"/>
        <v>1.00051087152</v>
      </c>
      <c r="H1584" s="81">
        <f ca="1">TRUNC(PRODUCT(G$10:G1583),15)</f>
        <v>1.2910402279439199</v>
      </c>
      <c r="I1584" s="81">
        <f t="shared" si="627"/>
        <v>1</v>
      </c>
      <c r="J1584" s="81">
        <f t="shared" ca="1" si="628"/>
        <v>1.2910402299999999</v>
      </c>
      <c r="K1584" s="81">
        <f t="shared" ca="1" si="629"/>
        <v>291.04023000000001</v>
      </c>
      <c r="L1584" s="85">
        <f>IF(VLOOKUP(A1584,$U$12:$AD$125,8)=VLOOKUP(A1583,$U$12:$AD$125,8),0,VLOOKUP(A1584,U$12:$AD$125,8))</f>
        <v>0</v>
      </c>
      <c r="M1584" s="86">
        <f>IF(L1584&gt;0,VLOOKUP(L1584,T$12:$AC$125,7),0)</f>
        <v>0</v>
      </c>
      <c r="N1584" s="81">
        <f t="shared" si="621"/>
        <v>0</v>
      </c>
      <c r="O1584" s="81">
        <f t="shared" ca="1" si="630"/>
        <v>291.04023000000001</v>
      </c>
      <c r="P1584" s="87" t="str">
        <f t="shared" si="631"/>
        <v>J=</v>
      </c>
      <c r="Q1584" s="88">
        <f t="shared" si="632"/>
        <v>44676</v>
      </c>
      <c r="R1584" s="7"/>
      <c r="S1584" s="7"/>
      <c r="T1584" s="7"/>
      <c r="U1584" s="7"/>
      <c r="V1584" s="7"/>
      <c r="W1584" s="7"/>
      <c r="X1584" s="7"/>
      <c r="Y1584" s="7"/>
      <c r="Z1584" s="7"/>
      <c r="AA1584" s="7"/>
      <c r="AB1584" s="7"/>
      <c r="AC1584" s="7"/>
      <c r="AD1584" s="7"/>
      <c r="AE1584" s="7"/>
      <c r="AF1584" s="65"/>
      <c r="AG1584" s="9"/>
      <c r="AH1584" s="9"/>
      <c r="AI1584" s="4"/>
      <c r="AJ1584" s="10"/>
      <c r="AK1584" s="4"/>
      <c r="AL1584" s="65"/>
      <c r="AM1584" s="10"/>
      <c r="AN1584" s="9"/>
      <c r="AO1584" s="7"/>
      <c r="AP1584" s="11"/>
      <c r="AQ1584" s="9"/>
      <c r="AR1584" s="8"/>
      <c r="AS1584" s="65"/>
      <c r="AT1584" s="12"/>
      <c r="AU1584" s="12"/>
      <c r="AV1584" s="22"/>
      <c r="AW1584" s="12"/>
      <c r="AX1584" s="12"/>
      <c r="AY1584" s="12"/>
      <c r="AZ1584" s="12"/>
      <c r="BA1584" s="12"/>
      <c r="BB1584" s="12"/>
      <c r="BC1584" s="12"/>
      <c r="BD1584" s="12"/>
      <c r="BE1584" s="12"/>
      <c r="BF1584" s="12"/>
      <c r="BG1584" s="12"/>
      <c r="BH1584" s="12"/>
      <c r="BI1584" s="12"/>
      <c r="BJ1584" s="12"/>
      <c r="BK1584" s="12"/>
      <c r="BL1584" s="12"/>
      <c r="BM1584" s="12"/>
      <c r="BN1584" s="12"/>
      <c r="BO1584" s="12"/>
      <c r="BP1584" s="12"/>
      <c r="BQ1584" s="12"/>
      <c r="BR1584" s="12"/>
      <c r="BS1584" s="12"/>
      <c r="BT1584" s="12"/>
      <c r="BU1584" s="12"/>
      <c r="BV1584" s="12"/>
      <c r="BW1584" s="12"/>
      <c r="BX1584" s="12"/>
      <c r="BY1584" s="12"/>
      <c r="BZ1584" s="12"/>
      <c r="CA1584" s="12"/>
      <c r="CB1584" s="12"/>
      <c r="CC1584" s="12"/>
      <c r="CD1584" s="12"/>
      <c r="CE1584" s="12"/>
      <c r="CF1584" s="12"/>
      <c r="CG1584" s="12"/>
      <c r="CH1584" s="12"/>
      <c r="CI1584" s="12"/>
      <c r="CJ1584" s="12"/>
      <c r="CK1584" s="12"/>
      <c r="CL1584" s="12"/>
      <c r="CM1584" s="12"/>
      <c r="CN1584" s="12"/>
      <c r="CO1584" s="12"/>
      <c r="CP1584" s="12"/>
      <c r="CQ1584" s="12"/>
      <c r="CR1584" s="12"/>
      <c r="CS1584" s="12"/>
      <c r="CT1584" s="12"/>
      <c r="CU1584" s="12"/>
      <c r="CV1584" s="12"/>
      <c r="CW1584" s="12"/>
      <c r="CX1584" s="12"/>
      <c r="CY1584" s="12"/>
      <c r="CZ1584" s="12"/>
      <c r="DA1584" s="12"/>
      <c r="DB1584" s="12"/>
      <c r="DC1584" s="12"/>
      <c r="DD1584" s="12"/>
      <c r="DE1584" s="12"/>
      <c r="DF1584" s="12"/>
      <c r="DG1584" s="12"/>
      <c r="DH1584" s="12"/>
      <c r="DI1584" s="12"/>
      <c r="DJ1584" s="12"/>
      <c r="DK1584" s="12"/>
      <c r="DL1584" s="12"/>
      <c r="DM1584" s="12"/>
      <c r="DN1584" s="12"/>
      <c r="DO1584" s="12"/>
      <c r="DP1584" s="12"/>
      <c r="DQ1584" s="12"/>
      <c r="DR1584" s="12"/>
      <c r="DS1584" s="12"/>
      <c r="DT1584" s="12"/>
      <c r="DU1584" s="12"/>
      <c r="DV1584" s="12"/>
      <c r="DW1584" s="12"/>
      <c r="DX1584" s="12"/>
      <c r="DY1584" s="12"/>
      <c r="DZ1584" s="12"/>
      <c r="EA1584" s="12"/>
      <c r="EB1584" s="12"/>
      <c r="EC1584" s="12"/>
      <c r="ED1584" s="12"/>
      <c r="EE1584" s="12"/>
      <c r="EF1584" s="12"/>
      <c r="EG1584" s="12"/>
      <c r="EH1584" s="12"/>
      <c r="EI1584" s="12"/>
      <c r="EJ1584" s="12"/>
      <c r="EK1584" s="12"/>
      <c r="EL1584" s="12"/>
      <c r="EM1584" s="12"/>
      <c r="EN1584" s="12"/>
      <c r="EO1584" s="12"/>
      <c r="EP1584" s="12"/>
      <c r="EQ1584" s="12"/>
      <c r="ER1584" s="12"/>
      <c r="ES1584" s="12"/>
      <c r="ET1584" s="12"/>
      <c r="EU1584" s="12"/>
      <c r="EV1584" s="12"/>
      <c r="EW1584" s="12"/>
      <c r="EX1584" s="12"/>
      <c r="EY1584" s="12"/>
      <c r="EZ1584" s="12"/>
      <c r="FA1584" s="12"/>
      <c r="FB1584" s="12"/>
      <c r="FC1584" s="12"/>
      <c r="FD1584" s="12"/>
      <c r="FE1584" s="12"/>
      <c r="FF1584" s="12"/>
      <c r="FG1584" s="12"/>
      <c r="FH1584" s="12"/>
      <c r="FI1584" s="12"/>
      <c r="FJ1584" s="12"/>
      <c r="FK1584" s="12"/>
      <c r="FL1584" s="12"/>
      <c r="FM1584" s="12"/>
      <c r="FN1584" s="12"/>
      <c r="FO1584" s="12"/>
      <c r="FP1584" s="12"/>
      <c r="FQ1584" s="12"/>
      <c r="FR1584" s="12"/>
      <c r="FS1584" s="12"/>
      <c r="FT1584" s="12"/>
      <c r="FU1584" s="12"/>
      <c r="FV1584" s="12"/>
      <c r="FW1584" s="12"/>
      <c r="FX1584" s="12"/>
      <c r="FY1584" s="12"/>
      <c r="FZ1584" s="12"/>
      <c r="GA1584" s="12"/>
      <c r="GB1584" s="12"/>
      <c r="GC1584" s="12"/>
      <c r="GD1584" s="12"/>
      <c r="GE1584" s="12"/>
      <c r="GF1584" s="12"/>
      <c r="GG1584" s="12"/>
      <c r="GH1584" s="12"/>
      <c r="GI1584" s="12"/>
      <c r="GJ1584" s="12"/>
      <c r="GK1584" s="12"/>
      <c r="GL1584" s="12"/>
      <c r="GM1584" s="12"/>
      <c r="GN1584" s="12"/>
      <c r="GO1584" s="12"/>
      <c r="GP1584" s="12"/>
      <c r="GQ1584" s="12"/>
      <c r="GR1584" s="12"/>
    </row>
    <row r="1585" spans="1:200" x14ac:dyDescent="0.2">
      <c r="A1585" s="79">
        <f t="shared" si="622"/>
        <v>44657</v>
      </c>
      <c r="B1585" s="80">
        <f t="shared" ca="1" si="623"/>
        <v>1291.6997799999999</v>
      </c>
      <c r="C1585" s="81">
        <f t="shared" si="624"/>
        <v>1000</v>
      </c>
      <c r="D1585" s="82">
        <f ca="1">IF(A1585&lt;$B$1,VLOOKUP(A1585,[1]DI!$A$4:$B$15000,2,FALSE),0)</f>
        <v>0.11649999999999999</v>
      </c>
      <c r="E1585" s="81">
        <f t="shared" ca="1" si="625"/>
        <v>4.3739000000000001E-4</v>
      </c>
      <c r="F1585" s="83">
        <f t="shared" si="620"/>
        <v>1.1679999999999999</v>
      </c>
      <c r="G1585" s="84">
        <f t="shared" ca="1" si="626"/>
        <v>1.00051087152</v>
      </c>
      <c r="H1585" s="81">
        <f ca="1">TRUNC(PRODUCT(G$10:G1584),15)</f>
        <v>1.2916997836275499</v>
      </c>
      <c r="I1585" s="81">
        <f t="shared" si="627"/>
        <v>1</v>
      </c>
      <c r="J1585" s="81">
        <f t="shared" ca="1" si="628"/>
        <v>1.2916997800000001</v>
      </c>
      <c r="K1585" s="81">
        <f t="shared" ca="1" si="629"/>
        <v>291.69977999999998</v>
      </c>
      <c r="L1585" s="85">
        <f>IF(VLOOKUP(A1585,$U$12:$AD$125,8)=VLOOKUP(A1584,$U$12:$AD$125,8),0,VLOOKUP(A1585,U$12:$AD$125,8))</f>
        <v>0</v>
      </c>
      <c r="M1585" s="86">
        <f>IF(L1585&gt;0,VLOOKUP(L1585,T$12:$AC$125,7),0)</f>
        <v>0</v>
      </c>
      <c r="N1585" s="81">
        <f t="shared" si="621"/>
        <v>0</v>
      </c>
      <c r="O1585" s="81">
        <f t="shared" ca="1" si="630"/>
        <v>291.69977999999998</v>
      </c>
      <c r="P1585" s="87" t="str">
        <f t="shared" si="631"/>
        <v>J=</v>
      </c>
      <c r="Q1585" s="88">
        <f t="shared" si="632"/>
        <v>44676</v>
      </c>
      <c r="R1585" s="7"/>
      <c r="S1585" s="7"/>
      <c r="T1585" s="7"/>
      <c r="U1585" s="7"/>
      <c r="V1585" s="7"/>
      <c r="W1585" s="7"/>
      <c r="X1585" s="7"/>
      <c r="Y1585" s="7"/>
      <c r="Z1585" s="7"/>
      <c r="AA1585" s="7"/>
      <c r="AB1585" s="7"/>
      <c r="AC1585" s="7"/>
      <c r="AD1585" s="7"/>
      <c r="AE1585" s="7"/>
      <c r="AF1585" s="65"/>
      <c r="AG1585" s="9"/>
      <c r="AH1585" s="9"/>
      <c r="AI1585" s="4"/>
      <c r="AJ1585" s="10"/>
      <c r="AK1585" s="4"/>
      <c r="AL1585" s="65"/>
      <c r="AM1585" s="10"/>
      <c r="AN1585" s="9"/>
      <c r="AO1585" s="7"/>
      <c r="AP1585" s="11"/>
      <c r="AQ1585" s="9"/>
      <c r="AR1585" s="8"/>
      <c r="AS1585" s="65"/>
      <c r="AT1585" s="12"/>
      <c r="AU1585" s="12"/>
      <c r="AV1585" s="22"/>
      <c r="AW1585" s="12"/>
      <c r="AX1585" s="12"/>
      <c r="AY1585" s="12"/>
      <c r="AZ1585" s="12"/>
      <c r="BA1585" s="12"/>
      <c r="BB1585" s="12"/>
      <c r="BC1585" s="12"/>
      <c r="BD1585" s="12"/>
      <c r="BE1585" s="12"/>
      <c r="BF1585" s="12"/>
      <c r="BG1585" s="12"/>
      <c r="BH1585" s="12"/>
      <c r="BI1585" s="12"/>
      <c r="BJ1585" s="12"/>
      <c r="BK1585" s="12"/>
      <c r="BL1585" s="12"/>
      <c r="BM1585" s="12"/>
      <c r="BN1585" s="12"/>
      <c r="BO1585" s="12"/>
      <c r="BP1585" s="12"/>
      <c r="BQ1585" s="12"/>
      <c r="BR1585" s="12"/>
      <c r="BS1585" s="12"/>
      <c r="BT1585" s="12"/>
      <c r="BU1585" s="12"/>
      <c r="BV1585" s="12"/>
      <c r="BW1585" s="12"/>
      <c r="BX1585" s="12"/>
      <c r="BY1585" s="12"/>
      <c r="BZ1585" s="12"/>
      <c r="CA1585" s="12"/>
      <c r="CB1585" s="12"/>
      <c r="CC1585" s="12"/>
      <c r="CD1585" s="12"/>
      <c r="CE1585" s="12"/>
      <c r="CF1585" s="12"/>
      <c r="CG1585" s="12"/>
      <c r="CH1585" s="12"/>
      <c r="CI1585" s="12"/>
      <c r="CJ1585" s="12"/>
      <c r="CK1585" s="12"/>
      <c r="CL1585" s="12"/>
      <c r="CM1585" s="12"/>
      <c r="CN1585" s="12"/>
      <c r="CO1585" s="12"/>
      <c r="CP1585" s="12"/>
      <c r="CQ1585" s="12"/>
      <c r="CR1585" s="12"/>
      <c r="CS1585" s="12"/>
      <c r="CT1585" s="12"/>
      <c r="CU1585" s="12"/>
      <c r="CV1585" s="12"/>
      <c r="CW1585" s="12"/>
      <c r="CX1585" s="12"/>
      <c r="CY1585" s="12"/>
      <c r="CZ1585" s="12"/>
      <c r="DA1585" s="12"/>
      <c r="DB1585" s="12"/>
      <c r="DC1585" s="12"/>
      <c r="DD1585" s="12"/>
      <c r="DE1585" s="12"/>
      <c r="DF1585" s="12"/>
      <c r="DG1585" s="12"/>
      <c r="DH1585" s="12"/>
      <c r="DI1585" s="12"/>
      <c r="DJ1585" s="12"/>
      <c r="DK1585" s="12"/>
      <c r="DL1585" s="12"/>
      <c r="DM1585" s="12"/>
      <c r="DN1585" s="12"/>
      <c r="DO1585" s="12"/>
      <c r="DP1585" s="12"/>
      <c r="DQ1585" s="12"/>
      <c r="DR1585" s="12"/>
      <c r="DS1585" s="12"/>
      <c r="DT1585" s="12"/>
      <c r="DU1585" s="12"/>
      <c r="DV1585" s="12"/>
      <c r="DW1585" s="12"/>
      <c r="DX1585" s="12"/>
      <c r="DY1585" s="12"/>
      <c r="DZ1585" s="12"/>
      <c r="EA1585" s="12"/>
      <c r="EB1585" s="12"/>
      <c r="EC1585" s="12"/>
      <c r="ED1585" s="12"/>
      <c r="EE1585" s="12"/>
      <c r="EF1585" s="12"/>
      <c r="EG1585" s="12"/>
      <c r="EH1585" s="12"/>
      <c r="EI1585" s="12"/>
      <c r="EJ1585" s="12"/>
      <c r="EK1585" s="12"/>
      <c r="EL1585" s="12"/>
      <c r="EM1585" s="12"/>
      <c r="EN1585" s="12"/>
      <c r="EO1585" s="12"/>
      <c r="EP1585" s="12"/>
      <c r="EQ1585" s="12"/>
      <c r="ER1585" s="12"/>
      <c r="ES1585" s="12"/>
      <c r="ET1585" s="12"/>
      <c r="EU1585" s="12"/>
      <c r="EV1585" s="12"/>
      <c r="EW1585" s="12"/>
      <c r="EX1585" s="12"/>
      <c r="EY1585" s="12"/>
      <c r="EZ1585" s="12"/>
      <c r="FA1585" s="12"/>
      <c r="FB1585" s="12"/>
      <c r="FC1585" s="12"/>
      <c r="FD1585" s="12"/>
      <c r="FE1585" s="12"/>
      <c r="FF1585" s="12"/>
      <c r="FG1585" s="12"/>
      <c r="FH1585" s="12"/>
      <c r="FI1585" s="12"/>
      <c r="FJ1585" s="12"/>
      <c r="FK1585" s="12"/>
      <c r="FL1585" s="12"/>
      <c r="FM1585" s="12"/>
      <c r="FN1585" s="12"/>
      <c r="FO1585" s="12"/>
      <c r="FP1585" s="12"/>
      <c r="FQ1585" s="12"/>
      <c r="FR1585" s="12"/>
      <c r="FS1585" s="12"/>
      <c r="FT1585" s="12"/>
      <c r="FU1585" s="12"/>
      <c r="FV1585" s="12"/>
      <c r="FW1585" s="12"/>
      <c r="FX1585" s="12"/>
      <c r="FY1585" s="12"/>
      <c r="FZ1585" s="12"/>
      <c r="GA1585" s="12"/>
      <c r="GB1585" s="12"/>
      <c r="GC1585" s="12"/>
      <c r="GD1585" s="12"/>
      <c r="GE1585" s="12"/>
      <c r="GF1585" s="12"/>
      <c r="GG1585" s="12"/>
      <c r="GH1585" s="12"/>
      <c r="GI1585" s="12"/>
      <c r="GJ1585" s="12"/>
      <c r="GK1585" s="12"/>
      <c r="GL1585" s="12"/>
      <c r="GM1585" s="12"/>
      <c r="GN1585" s="12"/>
      <c r="GO1585" s="12"/>
      <c r="GP1585" s="12"/>
      <c r="GQ1585" s="12"/>
      <c r="GR1585" s="12"/>
    </row>
    <row r="1586" spans="1:200" x14ac:dyDescent="0.2">
      <c r="A1586" s="79">
        <f t="shared" si="622"/>
        <v>44658</v>
      </c>
      <c r="B1586" s="80">
        <f t="shared" ca="1" si="623"/>
        <v>1292.35968</v>
      </c>
      <c r="C1586" s="81">
        <f t="shared" si="624"/>
        <v>1000</v>
      </c>
      <c r="D1586" s="82">
        <f ca="1">IF(A1586&lt;$B$1,VLOOKUP(A1586,[1]DI!$A$4:$B$15000,2,FALSE),0)</f>
        <v>0.11649999999999999</v>
      </c>
      <c r="E1586" s="81">
        <f t="shared" ca="1" si="625"/>
        <v>4.3739000000000001E-4</v>
      </c>
      <c r="F1586" s="83">
        <f t="shared" si="620"/>
        <v>1.1679999999999999</v>
      </c>
      <c r="G1586" s="84">
        <f t="shared" ca="1" si="626"/>
        <v>1.00051087152</v>
      </c>
      <c r="H1586" s="81">
        <f ca="1">TRUNC(PRODUCT(G$10:G1585),15)</f>
        <v>1.2923596762593901</v>
      </c>
      <c r="I1586" s="81">
        <f t="shared" si="627"/>
        <v>1</v>
      </c>
      <c r="J1586" s="81">
        <f t="shared" ca="1" si="628"/>
        <v>1.2923596799999999</v>
      </c>
      <c r="K1586" s="81">
        <f t="shared" ca="1" si="629"/>
        <v>292.35968000000003</v>
      </c>
      <c r="L1586" s="85">
        <f>IF(VLOOKUP(A1586,$U$12:$AD$125,8)=VLOOKUP(A1585,$U$12:$AD$125,8),0,VLOOKUP(A1586,U$12:$AD$125,8))</f>
        <v>0</v>
      </c>
      <c r="M1586" s="86">
        <f>IF(L1586&gt;0,VLOOKUP(L1586,T$12:$AC$125,7),0)</f>
        <v>0</v>
      </c>
      <c r="N1586" s="81">
        <f t="shared" si="621"/>
        <v>0</v>
      </c>
      <c r="O1586" s="81">
        <f t="shared" ca="1" si="630"/>
        <v>292.35968000000003</v>
      </c>
      <c r="P1586" s="87" t="str">
        <f t="shared" si="631"/>
        <v>J=</v>
      </c>
      <c r="Q1586" s="88">
        <f t="shared" si="632"/>
        <v>44676</v>
      </c>
      <c r="R1586" s="7"/>
      <c r="S1586" s="7"/>
      <c r="T1586" s="7"/>
      <c r="U1586" s="7"/>
      <c r="V1586" s="7"/>
      <c r="W1586" s="7"/>
      <c r="X1586" s="7"/>
      <c r="Y1586" s="7"/>
      <c r="Z1586" s="7"/>
      <c r="AA1586" s="7"/>
      <c r="AB1586" s="7"/>
      <c r="AC1586" s="7"/>
      <c r="AD1586" s="7"/>
      <c r="AE1586" s="7"/>
      <c r="AF1586" s="65"/>
      <c r="AG1586" s="9"/>
      <c r="AH1586" s="9"/>
      <c r="AI1586" s="4"/>
      <c r="AJ1586" s="10"/>
      <c r="AK1586" s="4"/>
      <c r="AL1586" s="65"/>
      <c r="AM1586" s="10"/>
      <c r="AN1586" s="9"/>
      <c r="AO1586" s="7"/>
      <c r="AP1586" s="11"/>
      <c r="AQ1586" s="9"/>
      <c r="AR1586" s="8"/>
      <c r="AS1586" s="65"/>
      <c r="AT1586" s="12"/>
      <c r="AU1586" s="12"/>
      <c r="AV1586" s="22"/>
      <c r="AW1586" s="12"/>
      <c r="AX1586" s="12"/>
      <c r="AY1586" s="12"/>
      <c r="AZ1586" s="12"/>
      <c r="BA1586" s="12"/>
      <c r="BB1586" s="12"/>
      <c r="BC1586" s="12"/>
      <c r="BD1586" s="12"/>
      <c r="BE1586" s="12"/>
      <c r="BF1586" s="12"/>
      <c r="BG1586" s="12"/>
      <c r="BH1586" s="12"/>
      <c r="BI1586" s="12"/>
      <c r="BJ1586" s="12"/>
      <c r="BK1586" s="12"/>
      <c r="BL1586" s="12"/>
      <c r="BM1586" s="12"/>
      <c r="BN1586" s="12"/>
      <c r="BO1586" s="12"/>
      <c r="BP1586" s="12"/>
      <c r="BQ1586" s="12"/>
      <c r="BR1586" s="12"/>
      <c r="BS1586" s="12"/>
      <c r="BT1586" s="12"/>
      <c r="BU1586" s="12"/>
      <c r="BV1586" s="12"/>
      <c r="BW1586" s="12"/>
      <c r="BX1586" s="12"/>
      <c r="BY1586" s="12"/>
      <c r="BZ1586" s="12"/>
      <c r="CA1586" s="12"/>
      <c r="CB1586" s="12"/>
      <c r="CC1586" s="12"/>
      <c r="CD1586" s="12"/>
      <c r="CE1586" s="12"/>
      <c r="CF1586" s="12"/>
      <c r="CG1586" s="12"/>
      <c r="CH1586" s="12"/>
      <c r="CI1586" s="12"/>
      <c r="CJ1586" s="12"/>
      <c r="CK1586" s="12"/>
      <c r="CL1586" s="12"/>
      <c r="CM1586" s="12"/>
      <c r="CN1586" s="12"/>
      <c r="CO1586" s="12"/>
      <c r="CP1586" s="12"/>
      <c r="CQ1586" s="12"/>
      <c r="CR1586" s="12"/>
      <c r="CS1586" s="12"/>
      <c r="CT1586" s="12"/>
      <c r="CU1586" s="12"/>
      <c r="CV1586" s="12"/>
      <c r="CW1586" s="12"/>
      <c r="CX1586" s="12"/>
      <c r="CY1586" s="12"/>
      <c r="CZ1586" s="12"/>
      <c r="DA1586" s="12"/>
      <c r="DB1586" s="12"/>
      <c r="DC1586" s="12"/>
      <c r="DD1586" s="12"/>
      <c r="DE1586" s="12"/>
      <c r="DF1586" s="12"/>
      <c r="DG1586" s="12"/>
      <c r="DH1586" s="12"/>
      <c r="DI1586" s="12"/>
      <c r="DJ1586" s="12"/>
      <c r="DK1586" s="12"/>
      <c r="DL1586" s="12"/>
      <c r="DM1586" s="12"/>
      <c r="DN1586" s="12"/>
      <c r="DO1586" s="12"/>
      <c r="DP1586" s="12"/>
      <c r="DQ1586" s="12"/>
      <c r="DR1586" s="12"/>
      <c r="DS1586" s="12"/>
      <c r="DT1586" s="12"/>
      <c r="DU1586" s="12"/>
      <c r="DV1586" s="12"/>
      <c r="DW1586" s="12"/>
      <c r="DX1586" s="12"/>
      <c r="DY1586" s="12"/>
      <c r="DZ1586" s="12"/>
      <c r="EA1586" s="12"/>
      <c r="EB1586" s="12"/>
      <c r="EC1586" s="12"/>
      <c r="ED1586" s="12"/>
      <c r="EE1586" s="12"/>
      <c r="EF1586" s="12"/>
      <c r="EG1586" s="12"/>
      <c r="EH1586" s="12"/>
      <c r="EI1586" s="12"/>
      <c r="EJ1586" s="12"/>
      <c r="EK1586" s="12"/>
      <c r="EL1586" s="12"/>
      <c r="EM1586" s="12"/>
      <c r="EN1586" s="12"/>
      <c r="EO1586" s="12"/>
      <c r="EP1586" s="12"/>
      <c r="EQ1586" s="12"/>
      <c r="ER1586" s="12"/>
      <c r="ES1586" s="12"/>
      <c r="ET1586" s="12"/>
      <c r="EU1586" s="12"/>
      <c r="EV1586" s="12"/>
      <c r="EW1586" s="12"/>
      <c r="EX1586" s="12"/>
      <c r="EY1586" s="12"/>
      <c r="EZ1586" s="12"/>
      <c r="FA1586" s="12"/>
      <c r="FB1586" s="12"/>
      <c r="FC1586" s="12"/>
      <c r="FD1586" s="12"/>
      <c r="FE1586" s="12"/>
      <c r="FF1586" s="12"/>
      <c r="FG1586" s="12"/>
      <c r="FH1586" s="12"/>
      <c r="FI1586" s="12"/>
      <c r="FJ1586" s="12"/>
      <c r="FK1586" s="12"/>
      <c r="FL1586" s="12"/>
      <c r="FM1586" s="12"/>
      <c r="FN1586" s="12"/>
      <c r="FO1586" s="12"/>
      <c r="FP1586" s="12"/>
      <c r="FQ1586" s="12"/>
      <c r="FR1586" s="12"/>
      <c r="FS1586" s="12"/>
      <c r="FT1586" s="12"/>
      <c r="FU1586" s="12"/>
      <c r="FV1586" s="12"/>
      <c r="FW1586" s="12"/>
      <c r="FX1586" s="12"/>
      <c r="FY1586" s="12"/>
      <c r="FZ1586" s="12"/>
      <c r="GA1586" s="12"/>
      <c r="GB1586" s="12"/>
      <c r="GC1586" s="12"/>
      <c r="GD1586" s="12"/>
      <c r="GE1586" s="12"/>
      <c r="GF1586" s="12"/>
      <c r="GG1586" s="12"/>
      <c r="GH1586" s="12"/>
      <c r="GI1586" s="12"/>
      <c r="GJ1586" s="12"/>
      <c r="GK1586" s="12"/>
      <c r="GL1586" s="12"/>
      <c r="GM1586" s="12"/>
      <c r="GN1586" s="12"/>
      <c r="GO1586" s="12"/>
      <c r="GP1586" s="12"/>
      <c r="GQ1586" s="12"/>
      <c r="GR1586" s="12"/>
    </row>
    <row r="1587" spans="1:200" x14ac:dyDescent="0.2">
      <c r="A1587" s="79">
        <f t="shared" si="622"/>
        <v>44659</v>
      </c>
      <c r="B1587" s="80">
        <f t="shared" ca="1" si="623"/>
        <v>1293.01991</v>
      </c>
      <c r="C1587" s="81">
        <f t="shared" si="624"/>
        <v>1000</v>
      </c>
      <c r="D1587" s="82">
        <f ca="1">IF(A1587&lt;$B$1,VLOOKUP(A1587,[1]DI!$A$4:$B$15000,2,FALSE),0)</f>
        <v>0.11649999999999999</v>
      </c>
      <c r="E1587" s="81">
        <f t="shared" ca="1" si="625"/>
        <v>4.3739000000000001E-4</v>
      </c>
      <c r="F1587" s="83">
        <f t="shared" si="620"/>
        <v>1.1679999999999999</v>
      </c>
      <c r="G1587" s="84">
        <f t="shared" ca="1" si="626"/>
        <v>1.00051087152</v>
      </c>
      <c r="H1587" s="81">
        <f ca="1">TRUNC(PRODUCT(G$10:G1586),15)</f>
        <v>1.2930199060115899</v>
      </c>
      <c r="I1587" s="81">
        <f t="shared" si="627"/>
        <v>1</v>
      </c>
      <c r="J1587" s="81">
        <f t="shared" ca="1" si="628"/>
        <v>1.2930199099999999</v>
      </c>
      <c r="K1587" s="81">
        <f t="shared" ca="1" si="629"/>
        <v>293.01990999999998</v>
      </c>
      <c r="L1587" s="85">
        <f>IF(VLOOKUP(A1587,$U$12:$AD$125,8)=VLOOKUP(A1586,$U$12:$AD$125,8),0,VLOOKUP(A1587,U$12:$AD$125,8))</f>
        <v>0</v>
      </c>
      <c r="M1587" s="86">
        <f>IF(L1587&gt;0,VLOOKUP(L1587,T$12:$AC$125,7),0)</f>
        <v>0</v>
      </c>
      <c r="N1587" s="81">
        <f t="shared" si="621"/>
        <v>0</v>
      </c>
      <c r="O1587" s="81">
        <f t="shared" ca="1" si="630"/>
        <v>293.01990999999998</v>
      </c>
      <c r="P1587" s="87" t="str">
        <f t="shared" si="631"/>
        <v>J=</v>
      </c>
      <c r="Q1587" s="88">
        <f t="shared" si="632"/>
        <v>44676</v>
      </c>
      <c r="R1587" s="7"/>
      <c r="S1587" s="7"/>
      <c r="T1587" s="7"/>
      <c r="U1587" s="7"/>
      <c r="V1587" s="7"/>
      <c r="W1587" s="7"/>
      <c r="X1587" s="7"/>
      <c r="Y1587" s="7"/>
      <c r="Z1587" s="7"/>
      <c r="AA1587" s="7"/>
      <c r="AB1587" s="7"/>
      <c r="AC1587" s="7"/>
      <c r="AD1587" s="7"/>
      <c r="AE1587" s="7"/>
      <c r="AF1587" s="65"/>
      <c r="AG1587" s="9"/>
      <c r="AH1587" s="9"/>
      <c r="AI1587" s="4"/>
      <c r="AJ1587" s="10"/>
      <c r="AK1587" s="4"/>
      <c r="AL1587" s="65"/>
      <c r="AM1587" s="10"/>
      <c r="AN1587" s="9"/>
      <c r="AO1587" s="7"/>
      <c r="AP1587" s="11"/>
      <c r="AQ1587" s="9"/>
      <c r="AR1587" s="8"/>
      <c r="AS1587" s="65"/>
      <c r="AT1587" s="12"/>
      <c r="AU1587" s="12"/>
      <c r="AV1587" s="22"/>
      <c r="AW1587" s="12"/>
      <c r="AX1587" s="12"/>
      <c r="AY1587" s="12"/>
      <c r="AZ1587" s="12"/>
      <c r="BA1587" s="12"/>
      <c r="BB1587" s="12"/>
      <c r="BC1587" s="12"/>
      <c r="BD1587" s="12"/>
      <c r="BE1587" s="12"/>
      <c r="BF1587" s="12"/>
      <c r="BG1587" s="12"/>
      <c r="BH1587" s="12"/>
      <c r="BI1587" s="12"/>
      <c r="BJ1587" s="12"/>
      <c r="BK1587" s="12"/>
      <c r="BL1587" s="12"/>
      <c r="BM1587" s="12"/>
      <c r="BN1587" s="12"/>
      <c r="BO1587" s="12"/>
      <c r="BP1587" s="12"/>
      <c r="BQ1587" s="12"/>
      <c r="BR1587" s="12"/>
      <c r="BS1587" s="12"/>
      <c r="BT1587" s="12"/>
      <c r="BU1587" s="12"/>
      <c r="BV1587" s="12"/>
      <c r="BW1587" s="12"/>
      <c r="BX1587" s="12"/>
      <c r="BY1587" s="12"/>
      <c r="BZ1587" s="12"/>
      <c r="CA1587" s="12"/>
      <c r="CB1587" s="12"/>
      <c r="CC1587" s="12"/>
      <c r="CD1587" s="12"/>
      <c r="CE1587" s="12"/>
      <c r="CF1587" s="12"/>
      <c r="CG1587" s="12"/>
      <c r="CH1587" s="12"/>
      <c r="CI1587" s="12"/>
      <c r="CJ1587" s="12"/>
      <c r="CK1587" s="12"/>
      <c r="CL1587" s="12"/>
      <c r="CM1587" s="12"/>
      <c r="CN1587" s="12"/>
      <c r="CO1587" s="12"/>
      <c r="CP1587" s="12"/>
      <c r="CQ1587" s="12"/>
      <c r="CR1587" s="12"/>
      <c r="CS1587" s="12"/>
      <c r="CT1587" s="12"/>
      <c r="CU1587" s="12"/>
      <c r="CV1587" s="12"/>
      <c r="CW1587" s="12"/>
      <c r="CX1587" s="12"/>
      <c r="CY1587" s="12"/>
      <c r="CZ1587" s="12"/>
      <c r="DA1587" s="12"/>
      <c r="DB1587" s="12"/>
      <c r="DC1587" s="12"/>
      <c r="DD1587" s="12"/>
      <c r="DE1587" s="12"/>
      <c r="DF1587" s="12"/>
      <c r="DG1587" s="12"/>
      <c r="DH1587" s="12"/>
      <c r="DI1587" s="12"/>
      <c r="DJ1587" s="12"/>
      <c r="DK1587" s="12"/>
      <c r="DL1587" s="12"/>
      <c r="DM1587" s="12"/>
      <c r="DN1587" s="12"/>
      <c r="DO1587" s="12"/>
      <c r="DP1587" s="12"/>
      <c r="DQ1587" s="12"/>
      <c r="DR1587" s="12"/>
      <c r="DS1587" s="12"/>
      <c r="DT1587" s="12"/>
      <c r="DU1587" s="12"/>
      <c r="DV1587" s="12"/>
      <c r="DW1587" s="12"/>
      <c r="DX1587" s="12"/>
      <c r="DY1587" s="12"/>
      <c r="DZ1587" s="12"/>
      <c r="EA1587" s="12"/>
      <c r="EB1587" s="12"/>
      <c r="EC1587" s="12"/>
      <c r="ED1587" s="12"/>
      <c r="EE1587" s="12"/>
      <c r="EF1587" s="12"/>
      <c r="EG1587" s="12"/>
      <c r="EH1587" s="12"/>
      <c r="EI1587" s="12"/>
      <c r="EJ1587" s="12"/>
      <c r="EK1587" s="12"/>
      <c r="EL1587" s="12"/>
      <c r="EM1587" s="12"/>
      <c r="EN1587" s="12"/>
      <c r="EO1587" s="12"/>
      <c r="EP1587" s="12"/>
      <c r="EQ1587" s="12"/>
      <c r="ER1587" s="12"/>
      <c r="ES1587" s="12"/>
      <c r="ET1587" s="12"/>
      <c r="EU1587" s="12"/>
      <c r="EV1587" s="12"/>
      <c r="EW1587" s="12"/>
      <c r="EX1587" s="12"/>
      <c r="EY1587" s="12"/>
      <c r="EZ1587" s="12"/>
      <c r="FA1587" s="12"/>
      <c r="FB1587" s="12"/>
      <c r="FC1587" s="12"/>
      <c r="FD1587" s="12"/>
      <c r="FE1587" s="12"/>
      <c r="FF1587" s="12"/>
      <c r="FG1587" s="12"/>
      <c r="FH1587" s="12"/>
      <c r="FI1587" s="12"/>
      <c r="FJ1587" s="12"/>
      <c r="FK1587" s="12"/>
      <c r="FL1587" s="12"/>
      <c r="FM1587" s="12"/>
      <c r="FN1587" s="12"/>
      <c r="FO1587" s="12"/>
      <c r="FP1587" s="12"/>
      <c r="FQ1587" s="12"/>
      <c r="FR1587" s="12"/>
      <c r="FS1587" s="12"/>
      <c r="FT1587" s="12"/>
      <c r="FU1587" s="12"/>
      <c r="FV1587" s="12"/>
      <c r="FW1587" s="12"/>
      <c r="FX1587" s="12"/>
      <c r="FY1587" s="12"/>
      <c r="FZ1587" s="12"/>
      <c r="GA1587" s="12"/>
      <c r="GB1587" s="12"/>
      <c r="GC1587" s="12"/>
      <c r="GD1587" s="12"/>
      <c r="GE1587" s="12"/>
      <c r="GF1587" s="12"/>
      <c r="GG1587" s="12"/>
      <c r="GH1587" s="12"/>
      <c r="GI1587" s="12"/>
      <c r="GJ1587" s="12"/>
      <c r="GK1587" s="12"/>
      <c r="GL1587" s="12"/>
      <c r="GM1587" s="12"/>
      <c r="GN1587" s="12"/>
      <c r="GO1587" s="12"/>
      <c r="GP1587" s="12"/>
      <c r="GQ1587" s="12"/>
      <c r="GR1587" s="12"/>
    </row>
    <row r="1588" spans="1:200" x14ac:dyDescent="0.2">
      <c r="A1588" s="79">
        <f t="shared" si="622"/>
        <v>44660</v>
      </c>
      <c r="B1588" s="80">
        <f t="shared" ca="1" si="623"/>
        <v>1293.68047</v>
      </c>
      <c r="C1588" s="81">
        <f t="shared" si="624"/>
        <v>1000</v>
      </c>
      <c r="D1588" s="82">
        <f ca="1">IF(A1588&lt;$B$1,VLOOKUP(A1588,[1]DI!$A$4:$B$15000,2,FALSE),0)</f>
        <v>0</v>
      </c>
      <c r="E1588" s="81">
        <f t="shared" ca="1" si="625"/>
        <v>0</v>
      </c>
      <c r="F1588" s="83">
        <f t="shared" si="620"/>
        <v>1.1679999999999999</v>
      </c>
      <c r="G1588" s="84">
        <f t="shared" ca="1" si="626"/>
        <v>1</v>
      </c>
      <c r="H1588" s="81">
        <f ca="1">TRUNC(PRODUCT(G$10:G1587),15)</f>
        <v>1.29368047305637</v>
      </c>
      <c r="I1588" s="81">
        <f t="shared" si="627"/>
        <v>1</v>
      </c>
      <c r="J1588" s="81">
        <f t="shared" ca="1" si="628"/>
        <v>1.29368047</v>
      </c>
      <c r="K1588" s="81">
        <f t="shared" ca="1" si="629"/>
        <v>293.68047000000001</v>
      </c>
      <c r="L1588" s="85">
        <f>IF(VLOOKUP(A1588,$U$12:$AD$125,8)=VLOOKUP(A1587,$U$12:$AD$125,8),0,VLOOKUP(A1588,U$12:$AD$125,8))</f>
        <v>0</v>
      </c>
      <c r="M1588" s="86">
        <f>IF(L1588&gt;0,VLOOKUP(L1588,T$12:$AC$125,7),0)</f>
        <v>0</v>
      </c>
      <c r="N1588" s="81">
        <f t="shared" si="621"/>
        <v>0</v>
      </c>
      <c r="O1588" s="81">
        <f t="shared" ca="1" si="630"/>
        <v>293.68047000000001</v>
      </c>
      <c r="P1588" s="87" t="str">
        <f t="shared" si="631"/>
        <v>J=</v>
      </c>
      <c r="Q1588" s="88">
        <f t="shared" si="632"/>
        <v>44676</v>
      </c>
      <c r="R1588" s="7"/>
      <c r="S1588" s="7"/>
      <c r="T1588" s="7"/>
      <c r="U1588" s="7"/>
      <c r="V1588" s="7"/>
      <c r="W1588" s="7"/>
      <c r="X1588" s="7"/>
      <c r="Y1588" s="7"/>
      <c r="Z1588" s="7"/>
      <c r="AA1588" s="7"/>
      <c r="AB1588" s="7"/>
      <c r="AC1588" s="7"/>
      <c r="AD1588" s="7"/>
      <c r="AE1588" s="7"/>
      <c r="AF1588" s="65"/>
      <c r="AG1588" s="9"/>
      <c r="AH1588" s="9"/>
      <c r="AI1588" s="4"/>
      <c r="AJ1588" s="10"/>
      <c r="AK1588" s="4"/>
      <c r="AL1588" s="65"/>
      <c r="AM1588" s="10"/>
      <c r="AN1588" s="9"/>
      <c r="AO1588" s="7"/>
      <c r="AP1588" s="11"/>
      <c r="AQ1588" s="9"/>
      <c r="AR1588" s="8"/>
      <c r="AS1588" s="65"/>
      <c r="AT1588" s="12"/>
      <c r="AU1588" s="12"/>
      <c r="AV1588" s="22"/>
      <c r="AW1588" s="12"/>
      <c r="AX1588" s="12"/>
      <c r="AY1588" s="12"/>
      <c r="AZ1588" s="12"/>
      <c r="BA1588" s="12"/>
      <c r="BB1588" s="12"/>
      <c r="BC1588" s="12"/>
      <c r="BD1588" s="12"/>
      <c r="BE1588" s="12"/>
      <c r="BF1588" s="12"/>
      <c r="BG1588" s="12"/>
      <c r="BH1588" s="12"/>
      <c r="BI1588" s="12"/>
      <c r="BJ1588" s="12"/>
      <c r="BK1588" s="12"/>
      <c r="BL1588" s="12"/>
      <c r="BM1588" s="12"/>
      <c r="BN1588" s="12"/>
      <c r="BO1588" s="12"/>
      <c r="BP1588" s="12"/>
      <c r="BQ1588" s="12"/>
      <c r="BR1588" s="12"/>
      <c r="BS1588" s="12"/>
      <c r="BT1588" s="12"/>
      <c r="BU1588" s="12"/>
      <c r="BV1588" s="12"/>
      <c r="BW1588" s="12"/>
      <c r="BX1588" s="12"/>
      <c r="BY1588" s="12"/>
      <c r="BZ1588" s="12"/>
      <c r="CA1588" s="12"/>
      <c r="CB1588" s="12"/>
      <c r="CC1588" s="12"/>
      <c r="CD1588" s="12"/>
      <c r="CE1588" s="12"/>
      <c r="CF1588" s="12"/>
      <c r="CG1588" s="12"/>
      <c r="CH1588" s="12"/>
      <c r="CI1588" s="12"/>
      <c r="CJ1588" s="12"/>
      <c r="CK1588" s="12"/>
      <c r="CL1588" s="12"/>
      <c r="CM1588" s="12"/>
      <c r="CN1588" s="12"/>
      <c r="CO1588" s="12"/>
      <c r="CP1588" s="12"/>
      <c r="CQ1588" s="12"/>
      <c r="CR1588" s="12"/>
      <c r="CS1588" s="12"/>
      <c r="CT1588" s="12"/>
      <c r="CU1588" s="12"/>
      <c r="CV1588" s="12"/>
      <c r="CW1588" s="12"/>
      <c r="CX1588" s="12"/>
      <c r="CY1588" s="12"/>
      <c r="CZ1588" s="12"/>
      <c r="DA1588" s="12"/>
      <c r="DB1588" s="12"/>
      <c r="DC1588" s="12"/>
      <c r="DD1588" s="12"/>
      <c r="DE1588" s="12"/>
      <c r="DF1588" s="12"/>
      <c r="DG1588" s="12"/>
      <c r="DH1588" s="12"/>
      <c r="DI1588" s="12"/>
      <c r="DJ1588" s="12"/>
      <c r="DK1588" s="12"/>
      <c r="DL1588" s="12"/>
      <c r="DM1588" s="12"/>
      <c r="DN1588" s="12"/>
      <c r="DO1588" s="12"/>
      <c r="DP1588" s="12"/>
      <c r="DQ1588" s="12"/>
      <c r="DR1588" s="12"/>
      <c r="DS1588" s="12"/>
      <c r="DT1588" s="12"/>
      <c r="DU1588" s="12"/>
      <c r="DV1588" s="12"/>
      <c r="DW1588" s="12"/>
      <c r="DX1588" s="12"/>
      <c r="DY1588" s="12"/>
      <c r="DZ1588" s="12"/>
      <c r="EA1588" s="12"/>
      <c r="EB1588" s="12"/>
      <c r="EC1588" s="12"/>
      <c r="ED1588" s="12"/>
      <c r="EE1588" s="12"/>
      <c r="EF1588" s="12"/>
      <c r="EG1588" s="12"/>
      <c r="EH1588" s="12"/>
      <c r="EI1588" s="12"/>
      <c r="EJ1588" s="12"/>
      <c r="EK1588" s="12"/>
      <c r="EL1588" s="12"/>
      <c r="EM1588" s="12"/>
      <c r="EN1588" s="12"/>
      <c r="EO1588" s="12"/>
      <c r="EP1588" s="12"/>
      <c r="EQ1588" s="12"/>
      <c r="ER1588" s="12"/>
      <c r="ES1588" s="12"/>
      <c r="ET1588" s="12"/>
      <c r="EU1588" s="12"/>
      <c r="EV1588" s="12"/>
      <c r="EW1588" s="12"/>
      <c r="EX1588" s="12"/>
      <c r="EY1588" s="12"/>
      <c r="EZ1588" s="12"/>
      <c r="FA1588" s="12"/>
      <c r="FB1588" s="12"/>
      <c r="FC1588" s="12"/>
      <c r="FD1588" s="12"/>
      <c r="FE1588" s="12"/>
      <c r="FF1588" s="12"/>
      <c r="FG1588" s="12"/>
      <c r="FH1588" s="12"/>
      <c r="FI1588" s="12"/>
      <c r="FJ1588" s="12"/>
      <c r="FK1588" s="12"/>
      <c r="FL1588" s="12"/>
      <c r="FM1588" s="12"/>
      <c r="FN1588" s="12"/>
      <c r="FO1588" s="12"/>
      <c r="FP1588" s="12"/>
      <c r="FQ1588" s="12"/>
      <c r="FR1588" s="12"/>
      <c r="FS1588" s="12"/>
      <c r="FT1588" s="12"/>
      <c r="FU1588" s="12"/>
      <c r="FV1588" s="12"/>
      <c r="FW1588" s="12"/>
      <c r="FX1588" s="12"/>
      <c r="FY1588" s="12"/>
      <c r="FZ1588" s="12"/>
      <c r="GA1588" s="12"/>
      <c r="GB1588" s="12"/>
      <c r="GC1588" s="12"/>
      <c r="GD1588" s="12"/>
      <c r="GE1588" s="12"/>
      <c r="GF1588" s="12"/>
      <c r="GG1588" s="12"/>
      <c r="GH1588" s="12"/>
      <c r="GI1588" s="12"/>
      <c r="GJ1588" s="12"/>
      <c r="GK1588" s="12"/>
      <c r="GL1588" s="12"/>
      <c r="GM1588" s="12"/>
      <c r="GN1588" s="12"/>
      <c r="GO1588" s="12"/>
      <c r="GP1588" s="12"/>
      <c r="GQ1588" s="12"/>
      <c r="GR1588" s="12"/>
    </row>
    <row r="1589" spans="1:200" x14ac:dyDescent="0.2">
      <c r="A1589" s="79">
        <f t="shared" si="622"/>
        <v>44661</v>
      </c>
      <c r="B1589" s="80">
        <f t="shared" ca="1" si="623"/>
        <v>1293.68047</v>
      </c>
      <c r="C1589" s="81">
        <f t="shared" si="624"/>
        <v>1000</v>
      </c>
      <c r="D1589" s="82">
        <f ca="1">IF(A1589&lt;$B$1,VLOOKUP(A1589,[1]DI!$A$4:$B$15000,2,FALSE),0)</f>
        <v>0</v>
      </c>
      <c r="E1589" s="81">
        <f t="shared" ca="1" si="625"/>
        <v>0</v>
      </c>
      <c r="F1589" s="83">
        <f t="shared" si="620"/>
        <v>1.1679999999999999</v>
      </c>
      <c r="G1589" s="84">
        <f t="shared" ca="1" si="626"/>
        <v>1</v>
      </c>
      <c r="H1589" s="81">
        <f ca="1">TRUNC(PRODUCT(G$10:G1588),15)</f>
        <v>1.29368047305637</v>
      </c>
      <c r="I1589" s="81">
        <f t="shared" si="627"/>
        <v>1</v>
      </c>
      <c r="J1589" s="81">
        <f t="shared" ca="1" si="628"/>
        <v>1.29368047</v>
      </c>
      <c r="K1589" s="81">
        <f t="shared" ca="1" si="629"/>
        <v>293.68047000000001</v>
      </c>
      <c r="L1589" s="85">
        <f>IF(VLOOKUP(A1589,$U$12:$AD$125,8)=VLOOKUP(A1588,$U$12:$AD$125,8),0,VLOOKUP(A1589,U$12:$AD$125,8))</f>
        <v>0</v>
      </c>
      <c r="M1589" s="86">
        <f>IF(L1589&gt;0,VLOOKUP(L1589,T$12:$AC$125,7),0)</f>
        <v>0</v>
      </c>
      <c r="N1589" s="81">
        <f t="shared" si="621"/>
        <v>0</v>
      </c>
      <c r="O1589" s="81">
        <f t="shared" ca="1" si="630"/>
        <v>293.68047000000001</v>
      </c>
      <c r="P1589" s="87" t="str">
        <f t="shared" si="631"/>
        <v>J=</v>
      </c>
      <c r="Q1589" s="88">
        <f t="shared" si="632"/>
        <v>44676</v>
      </c>
      <c r="R1589" s="7"/>
      <c r="S1589" s="7"/>
      <c r="T1589" s="7"/>
      <c r="U1589" s="7"/>
      <c r="V1589" s="7"/>
      <c r="W1589" s="7"/>
      <c r="X1589" s="7"/>
      <c r="Y1589" s="7"/>
      <c r="Z1589" s="7"/>
      <c r="AA1589" s="7"/>
      <c r="AB1589" s="7"/>
      <c r="AC1589" s="7"/>
      <c r="AD1589" s="7"/>
      <c r="AE1589" s="7"/>
      <c r="AF1589" s="65"/>
      <c r="AG1589" s="9"/>
      <c r="AH1589" s="9"/>
      <c r="AI1589" s="4"/>
      <c r="AJ1589" s="10"/>
      <c r="AK1589" s="4"/>
      <c r="AL1589" s="65"/>
      <c r="AM1589" s="10"/>
      <c r="AN1589" s="9"/>
      <c r="AO1589" s="7"/>
      <c r="AP1589" s="11"/>
      <c r="AQ1589" s="9"/>
      <c r="AR1589" s="8"/>
      <c r="AS1589" s="65"/>
      <c r="AT1589" s="12"/>
      <c r="AU1589" s="12"/>
      <c r="AV1589" s="22"/>
      <c r="AW1589" s="12"/>
      <c r="AX1589" s="12"/>
      <c r="AY1589" s="12"/>
      <c r="AZ1589" s="12"/>
      <c r="BA1589" s="12"/>
      <c r="BB1589" s="12"/>
      <c r="BC1589" s="12"/>
      <c r="BD1589" s="12"/>
      <c r="BE1589" s="12"/>
      <c r="BF1589" s="12"/>
      <c r="BG1589" s="12"/>
      <c r="BH1589" s="12"/>
      <c r="BI1589" s="12"/>
      <c r="BJ1589" s="12"/>
      <c r="BK1589" s="12"/>
      <c r="BL1589" s="12"/>
      <c r="BM1589" s="12"/>
      <c r="BN1589" s="12"/>
      <c r="BO1589" s="12"/>
      <c r="BP1589" s="12"/>
      <c r="BQ1589" s="12"/>
      <c r="BR1589" s="12"/>
      <c r="BS1589" s="12"/>
      <c r="BT1589" s="12"/>
      <c r="BU1589" s="12"/>
      <c r="BV1589" s="12"/>
      <c r="BW1589" s="12"/>
      <c r="BX1589" s="12"/>
      <c r="BY1589" s="12"/>
      <c r="BZ1589" s="12"/>
      <c r="CA1589" s="12"/>
      <c r="CB1589" s="12"/>
      <c r="CC1589" s="12"/>
      <c r="CD1589" s="12"/>
      <c r="CE1589" s="12"/>
      <c r="CF1589" s="12"/>
      <c r="CG1589" s="12"/>
      <c r="CH1589" s="12"/>
      <c r="CI1589" s="12"/>
      <c r="CJ1589" s="12"/>
      <c r="CK1589" s="12"/>
      <c r="CL1589" s="12"/>
      <c r="CM1589" s="12"/>
      <c r="CN1589" s="12"/>
      <c r="CO1589" s="12"/>
      <c r="CP1589" s="12"/>
      <c r="CQ1589" s="12"/>
      <c r="CR1589" s="12"/>
      <c r="CS1589" s="12"/>
      <c r="CT1589" s="12"/>
      <c r="CU1589" s="12"/>
      <c r="CV1589" s="12"/>
      <c r="CW1589" s="12"/>
      <c r="CX1589" s="12"/>
      <c r="CY1589" s="12"/>
      <c r="CZ1589" s="12"/>
      <c r="DA1589" s="12"/>
      <c r="DB1589" s="12"/>
      <c r="DC1589" s="12"/>
      <c r="DD1589" s="12"/>
      <c r="DE1589" s="12"/>
      <c r="DF1589" s="12"/>
      <c r="DG1589" s="12"/>
      <c r="DH1589" s="12"/>
      <c r="DI1589" s="12"/>
      <c r="DJ1589" s="12"/>
      <c r="DK1589" s="12"/>
      <c r="DL1589" s="12"/>
      <c r="DM1589" s="12"/>
      <c r="DN1589" s="12"/>
      <c r="DO1589" s="12"/>
      <c r="DP1589" s="12"/>
      <c r="DQ1589" s="12"/>
      <c r="DR1589" s="12"/>
      <c r="DS1589" s="12"/>
      <c r="DT1589" s="12"/>
      <c r="DU1589" s="12"/>
      <c r="DV1589" s="12"/>
      <c r="DW1589" s="12"/>
      <c r="DX1589" s="12"/>
      <c r="DY1589" s="12"/>
      <c r="DZ1589" s="12"/>
      <c r="EA1589" s="12"/>
      <c r="EB1589" s="12"/>
      <c r="EC1589" s="12"/>
      <c r="ED1589" s="12"/>
      <c r="EE1589" s="12"/>
      <c r="EF1589" s="12"/>
      <c r="EG1589" s="12"/>
      <c r="EH1589" s="12"/>
      <c r="EI1589" s="12"/>
      <c r="EJ1589" s="12"/>
      <c r="EK1589" s="12"/>
      <c r="EL1589" s="12"/>
      <c r="EM1589" s="12"/>
      <c r="EN1589" s="12"/>
      <c r="EO1589" s="12"/>
      <c r="EP1589" s="12"/>
      <c r="EQ1589" s="12"/>
      <c r="ER1589" s="12"/>
      <c r="ES1589" s="12"/>
      <c r="ET1589" s="12"/>
      <c r="EU1589" s="12"/>
      <c r="EV1589" s="12"/>
      <c r="EW1589" s="12"/>
      <c r="EX1589" s="12"/>
      <c r="EY1589" s="12"/>
      <c r="EZ1589" s="12"/>
      <c r="FA1589" s="12"/>
      <c r="FB1589" s="12"/>
      <c r="FC1589" s="12"/>
      <c r="FD1589" s="12"/>
      <c r="FE1589" s="12"/>
      <c r="FF1589" s="12"/>
      <c r="FG1589" s="12"/>
      <c r="FH1589" s="12"/>
      <c r="FI1589" s="12"/>
      <c r="FJ1589" s="12"/>
      <c r="FK1589" s="12"/>
      <c r="FL1589" s="12"/>
      <c r="FM1589" s="12"/>
      <c r="FN1589" s="12"/>
      <c r="FO1589" s="12"/>
      <c r="FP1589" s="12"/>
      <c r="FQ1589" s="12"/>
      <c r="FR1589" s="12"/>
      <c r="FS1589" s="12"/>
      <c r="FT1589" s="12"/>
      <c r="FU1589" s="12"/>
      <c r="FV1589" s="12"/>
      <c r="FW1589" s="12"/>
      <c r="FX1589" s="12"/>
      <c r="FY1589" s="12"/>
      <c r="FZ1589" s="12"/>
      <c r="GA1589" s="12"/>
      <c r="GB1589" s="12"/>
      <c r="GC1589" s="12"/>
      <c r="GD1589" s="12"/>
      <c r="GE1589" s="12"/>
      <c r="GF1589" s="12"/>
      <c r="GG1589" s="12"/>
      <c r="GH1589" s="12"/>
      <c r="GI1589" s="12"/>
      <c r="GJ1589" s="12"/>
      <c r="GK1589" s="12"/>
      <c r="GL1589" s="12"/>
      <c r="GM1589" s="12"/>
      <c r="GN1589" s="12"/>
      <c r="GO1589" s="12"/>
      <c r="GP1589" s="12"/>
      <c r="GQ1589" s="12"/>
      <c r="GR1589" s="12"/>
    </row>
    <row r="1590" spans="1:200" x14ac:dyDescent="0.2">
      <c r="A1590" s="79">
        <f t="shared" si="622"/>
        <v>44662</v>
      </c>
      <c r="B1590" s="80">
        <f t="shared" ca="1" si="623"/>
        <v>1293.68047</v>
      </c>
      <c r="C1590" s="81">
        <f t="shared" si="624"/>
        <v>1000</v>
      </c>
      <c r="D1590" s="82">
        <f ca="1">IF(A1590&lt;$B$1,VLOOKUP(A1590,[1]DI!$A$4:$B$15000,2,FALSE),0)</f>
        <v>0.11649999999999999</v>
      </c>
      <c r="E1590" s="81">
        <f t="shared" ca="1" si="625"/>
        <v>4.3739000000000001E-4</v>
      </c>
      <c r="F1590" s="83">
        <f t="shared" si="620"/>
        <v>1.1679999999999999</v>
      </c>
      <c r="G1590" s="84">
        <f t="shared" ca="1" si="626"/>
        <v>1.00051087152</v>
      </c>
      <c r="H1590" s="81">
        <f ca="1">TRUNC(PRODUCT(G$10:G1589),15)</f>
        <v>1.29368047305637</v>
      </c>
      <c r="I1590" s="81">
        <f t="shared" si="627"/>
        <v>1</v>
      </c>
      <c r="J1590" s="81">
        <f t="shared" ca="1" si="628"/>
        <v>1.29368047</v>
      </c>
      <c r="K1590" s="81">
        <f t="shared" ca="1" si="629"/>
        <v>293.68047000000001</v>
      </c>
      <c r="L1590" s="85">
        <f>IF(VLOOKUP(A1590,$U$12:$AD$125,8)=VLOOKUP(A1589,$U$12:$AD$125,8),0,VLOOKUP(A1590,U$12:$AD$125,8))</f>
        <v>0</v>
      </c>
      <c r="M1590" s="86">
        <f>IF(L1590&gt;0,VLOOKUP(L1590,T$12:$AC$125,7),0)</f>
        <v>0</v>
      </c>
      <c r="N1590" s="81">
        <f t="shared" si="621"/>
        <v>0</v>
      </c>
      <c r="O1590" s="81">
        <f t="shared" ca="1" si="630"/>
        <v>293.68047000000001</v>
      </c>
      <c r="P1590" s="87" t="str">
        <f t="shared" si="631"/>
        <v>J=</v>
      </c>
      <c r="Q1590" s="88">
        <f t="shared" si="632"/>
        <v>44676</v>
      </c>
      <c r="R1590" s="7"/>
      <c r="S1590" s="7"/>
      <c r="T1590" s="7"/>
      <c r="U1590" s="7"/>
      <c r="V1590" s="7"/>
      <c r="W1590" s="7"/>
      <c r="X1590" s="7"/>
      <c r="Y1590" s="7"/>
      <c r="Z1590" s="7"/>
      <c r="AA1590" s="7"/>
      <c r="AB1590" s="7"/>
      <c r="AC1590" s="7"/>
      <c r="AD1590" s="7"/>
      <c r="AE1590" s="7"/>
      <c r="AF1590" s="65"/>
      <c r="AG1590" s="9"/>
      <c r="AH1590" s="9"/>
      <c r="AI1590" s="4"/>
      <c r="AJ1590" s="10"/>
      <c r="AK1590" s="4"/>
      <c r="AL1590" s="65"/>
      <c r="AM1590" s="10"/>
      <c r="AN1590" s="9"/>
      <c r="AO1590" s="7"/>
      <c r="AP1590" s="11"/>
      <c r="AQ1590" s="9"/>
      <c r="AR1590" s="8"/>
      <c r="AS1590" s="65"/>
      <c r="AT1590" s="12"/>
      <c r="AU1590" s="12"/>
      <c r="AV1590" s="22"/>
      <c r="AW1590" s="12"/>
      <c r="AX1590" s="12"/>
      <c r="AY1590" s="12"/>
      <c r="AZ1590" s="12"/>
      <c r="BA1590" s="12"/>
      <c r="BB1590" s="12"/>
      <c r="BC1590" s="12"/>
      <c r="BD1590" s="12"/>
      <c r="BE1590" s="12"/>
      <c r="BF1590" s="12"/>
      <c r="BG1590" s="12"/>
      <c r="BH1590" s="12"/>
      <c r="BI1590" s="12"/>
      <c r="BJ1590" s="12"/>
      <c r="BK1590" s="12"/>
      <c r="BL1590" s="12"/>
      <c r="BM1590" s="12"/>
      <c r="BN1590" s="12"/>
      <c r="BO1590" s="12"/>
      <c r="BP1590" s="12"/>
      <c r="BQ1590" s="12"/>
      <c r="BR1590" s="12"/>
      <c r="BS1590" s="12"/>
      <c r="BT1590" s="12"/>
      <c r="BU1590" s="12"/>
      <c r="BV1590" s="12"/>
      <c r="BW1590" s="12"/>
      <c r="BX1590" s="12"/>
      <c r="BY1590" s="12"/>
      <c r="BZ1590" s="12"/>
      <c r="CA1590" s="12"/>
      <c r="CB1590" s="12"/>
      <c r="CC1590" s="12"/>
      <c r="CD1590" s="12"/>
      <c r="CE1590" s="12"/>
      <c r="CF1590" s="12"/>
      <c r="CG1590" s="12"/>
      <c r="CH1590" s="12"/>
      <c r="CI1590" s="12"/>
      <c r="CJ1590" s="12"/>
      <c r="CK1590" s="12"/>
      <c r="CL1590" s="12"/>
      <c r="CM1590" s="12"/>
      <c r="CN1590" s="12"/>
      <c r="CO1590" s="12"/>
      <c r="CP1590" s="12"/>
      <c r="CQ1590" s="12"/>
      <c r="CR1590" s="12"/>
      <c r="CS1590" s="12"/>
      <c r="CT1590" s="12"/>
      <c r="CU1590" s="12"/>
      <c r="CV1590" s="12"/>
      <c r="CW1590" s="12"/>
      <c r="CX1590" s="12"/>
      <c r="CY1590" s="12"/>
      <c r="CZ1590" s="12"/>
      <c r="DA1590" s="12"/>
      <c r="DB1590" s="12"/>
      <c r="DC1590" s="12"/>
      <c r="DD1590" s="12"/>
      <c r="DE1590" s="12"/>
      <c r="DF1590" s="12"/>
      <c r="DG1590" s="12"/>
      <c r="DH1590" s="12"/>
      <c r="DI1590" s="12"/>
      <c r="DJ1590" s="12"/>
      <c r="DK1590" s="12"/>
      <c r="DL1590" s="12"/>
      <c r="DM1590" s="12"/>
      <c r="DN1590" s="12"/>
      <c r="DO1590" s="12"/>
      <c r="DP1590" s="12"/>
      <c r="DQ1590" s="12"/>
      <c r="DR1590" s="12"/>
      <c r="DS1590" s="12"/>
      <c r="DT1590" s="12"/>
      <c r="DU1590" s="12"/>
      <c r="DV1590" s="12"/>
      <c r="DW1590" s="12"/>
      <c r="DX1590" s="12"/>
      <c r="DY1590" s="12"/>
      <c r="DZ1590" s="12"/>
      <c r="EA1590" s="12"/>
      <c r="EB1590" s="12"/>
      <c r="EC1590" s="12"/>
      <c r="ED1590" s="12"/>
      <c r="EE1590" s="12"/>
      <c r="EF1590" s="12"/>
      <c r="EG1590" s="12"/>
      <c r="EH1590" s="12"/>
      <c r="EI1590" s="12"/>
      <c r="EJ1590" s="12"/>
      <c r="EK1590" s="12"/>
      <c r="EL1590" s="12"/>
      <c r="EM1590" s="12"/>
      <c r="EN1590" s="12"/>
      <c r="EO1590" s="12"/>
      <c r="EP1590" s="12"/>
      <c r="EQ1590" s="12"/>
      <c r="ER1590" s="12"/>
      <c r="ES1590" s="12"/>
      <c r="ET1590" s="12"/>
      <c r="EU1590" s="12"/>
      <c r="EV1590" s="12"/>
      <c r="EW1590" s="12"/>
      <c r="EX1590" s="12"/>
      <c r="EY1590" s="12"/>
      <c r="EZ1590" s="12"/>
      <c r="FA1590" s="12"/>
      <c r="FB1590" s="12"/>
      <c r="FC1590" s="12"/>
      <c r="FD1590" s="12"/>
      <c r="FE1590" s="12"/>
      <c r="FF1590" s="12"/>
      <c r="FG1590" s="12"/>
      <c r="FH1590" s="12"/>
      <c r="FI1590" s="12"/>
      <c r="FJ1590" s="12"/>
      <c r="FK1590" s="12"/>
      <c r="FL1590" s="12"/>
      <c r="FM1590" s="12"/>
      <c r="FN1590" s="12"/>
      <c r="FO1590" s="12"/>
      <c r="FP1590" s="12"/>
      <c r="FQ1590" s="12"/>
      <c r="FR1590" s="12"/>
      <c r="FS1590" s="12"/>
      <c r="FT1590" s="12"/>
      <c r="FU1590" s="12"/>
      <c r="FV1590" s="12"/>
      <c r="FW1590" s="12"/>
      <c r="FX1590" s="12"/>
      <c r="FY1590" s="12"/>
      <c r="FZ1590" s="12"/>
      <c r="GA1590" s="12"/>
      <c r="GB1590" s="12"/>
      <c r="GC1590" s="12"/>
      <c r="GD1590" s="12"/>
      <c r="GE1590" s="12"/>
      <c r="GF1590" s="12"/>
      <c r="GG1590" s="12"/>
      <c r="GH1590" s="12"/>
      <c r="GI1590" s="12"/>
      <c r="GJ1590" s="12"/>
      <c r="GK1590" s="12"/>
      <c r="GL1590" s="12"/>
      <c r="GM1590" s="12"/>
      <c r="GN1590" s="12"/>
      <c r="GO1590" s="12"/>
      <c r="GP1590" s="12"/>
      <c r="GQ1590" s="12"/>
      <c r="GR1590" s="12"/>
    </row>
    <row r="1591" spans="1:200" x14ac:dyDescent="0.2">
      <c r="A1591" s="79">
        <f t="shared" si="622"/>
        <v>44663</v>
      </c>
      <c r="B1591" s="80">
        <f t="shared" ca="1" si="623"/>
        <v>1294.3413800000001</v>
      </c>
      <c r="C1591" s="81">
        <f t="shared" si="624"/>
        <v>1000</v>
      </c>
      <c r="D1591" s="82">
        <f ca="1">IF(A1591&lt;$B$1,VLOOKUP(A1591,[1]DI!$A$4:$B$15000,2,FALSE),0)</f>
        <v>0.11649999999999999</v>
      </c>
      <c r="E1591" s="81">
        <f t="shared" ca="1" si="625"/>
        <v>4.3739000000000001E-4</v>
      </c>
      <c r="F1591" s="83">
        <f t="shared" si="620"/>
        <v>1.1679999999999999</v>
      </c>
      <c r="G1591" s="84">
        <f t="shared" ca="1" si="626"/>
        <v>1.00051087152</v>
      </c>
      <c r="H1591" s="81">
        <f ca="1">TRUNC(PRODUCT(G$10:G1590),15)</f>
        <v>1.29434137756603</v>
      </c>
      <c r="I1591" s="81">
        <f t="shared" si="627"/>
        <v>1</v>
      </c>
      <c r="J1591" s="81">
        <f t="shared" ca="1" si="628"/>
        <v>1.2943413800000001</v>
      </c>
      <c r="K1591" s="81">
        <f t="shared" ca="1" si="629"/>
        <v>294.34138000000002</v>
      </c>
      <c r="L1591" s="85">
        <f>IF(VLOOKUP(A1591,$U$12:$AD$125,8)=VLOOKUP(A1590,$U$12:$AD$125,8),0,VLOOKUP(A1591,U$12:$AD$125,8))</f>
        <v>0</v>
      </c>
      <c r="M1591" s="86">
        <f>IF(L1591&gt;0,VLOOKUP(L1591,T$12:$AC$125,7),0)</f>
        <v>0</v>
      </c>
      <c r="N1591" s="81">
        <f t="shared" si="621"/>
        <v>0</v>
      </c>
      <c r="O1591" s="81">
        <f t="shared" ca="1" si="630"/>
        <v>294.34138000000002</v>
      </c>
      <c r="P1591" s="87" t="str">
        <f t="shared" si="631"/>
        <v>J=</v>
      </c>
      <c r="Q1591" s="88">
        <f t="shared" si="632"/>
        <v>44676</v>
      </c>
      <c r="R1591" s="7"/>
      <c r="S1591" s="7"/>
      <c r="T1591" s="7"/>
      <c r="U1591" s="7"/>
      <c r="V1591" s="7"/>
      <c r="W1591" s="7"/>
      <c r="X1591" s="7"/>
      <c r="Y1591" s="7"/>
      <c r="Z1591" s="7"/>
      <c r="AA1591" s="7"/>
      <c r="AB1591" s="7"/>
      <c r="AC1591" s="7"/>
      <c r="AD1591" s="7"/>
      <c r="AE1591" s="7"/>
      <c r="AF1591" s="65"/>
      <c r="AG1591" s="9"/>
      <c r="AH1591" s="9"/>
      <c r="AI1591" s="4"/>
      <c r="AJ1591" s="10"/>
      <c r="AK1591" s="4"/>
      <c r="AL1591" s="65"/>
      <c r="AM1591" s="10"/>
      <c r="AN1591" s="9"/>
      <c r="AO1591" s="7"/>
      <c r="AP1591" s="11"/>
      <c r="AQ1591" s="9"/>
      <c r="AR1591" s="8"/>
      <c r="AS1591" s="65"/>
      <c r="AT1591" s="12"/>
      <c r="AU1591" s="12"/>
      <c r="AV1591" s="22"/>
      <c r="AW1591" s="12"/>
      <c r="AX1591" s="12"/>
      <c r="AY1591" s="12"/>
      <c r="AZ1591" s="12"/>
      <c r="BA1591" s="12"/>
      <c r="BB1591" s="12"/>
      <c r="BC1591" s="12"/>
      <c r="BD1591" s="12"/>
      <c r="BE1591" s="12"/>
      <c r="BF1591" s="12"/>
      <c r="BG1591" s="12"/>
      <c r="BH1591" s="12"/>
      <c r="BI1591" s="12"/>
      <c r="BJ1591" s="12"/>
      <c r="BK1591" s="12"/>
      <c r="BL1591" s="12"/>
      <c r="BM1591" s="12"/>
      <c r="BN1591" s="12"/>
      <c r="BO1591" s="12"/>
      <c r="BP1591" s="12"/>
      <c r="BQ1591" s="12"/>
      <c r="BR1591" s="12"/>
      <c r="BS1591" s="12"/>
      <c r="BT1591" s="12"/>
      <c r="BU1591" s="12"/>
      <c r="BV1591" s="12"/>
      <c r="BW1591" s="12"/>
      <c r="BX1591" s="12"/>
      <c r="BY1591" s="12"/>
      <c r="BZ1591" s="12"/>
      <c r="CA1591" s="12"/>
      <c r="CB1591" s="12"/>
      <c r="CC1591" s="12"/>
      <c r="CD1591" s="12"/>
      <c r="CE1591" s="12"/>
      <c r="CF1591" s="12"/>
      <c r="CG1591" s="12"/>
      <c r="CH1591" s="12"/>
      <c r="CI1591" s="12"/>
      <c r="CJ1591" s="12"/>
      <c r="CK1591" s="12"/>
      <c r="CL1591" s="12"/>
      <c r="CM1591" s="12"/>
      <c r="CN1591" s="12"/>
      <c r="CO1591" s="12"/>
      <c r="CP1591" s="12"/>
      <c r="CQ1591" s="12"/>
      <c r="CR1591" s="12"/>
      <c r="CS1591" s="12"/>
      <c r="CT1591" s="12"/>
      <c r="CU1591" s="12"/>
      <c r="CV1591" s="12"/>
      <c r="CW1591" s="12"/>
      <c r="CX1591" s="12"/>
      <c r="CY1591" s="12"/>
      <c r="CZ1591" s="12"/>
      <c r="DA1591" s="12"/>
      <c r="DB1591" s="12"/>
      <c r="DC1591" s="12"/>
      <c r="DD1591" s="12"/>
      <c r="DE1591" s="12"/>
      <c r="DF1591" s="12"/>
      <c r="DG1591" s="12"/>
      <c r="DH1591" s="12"/>
      <c r="DI1591" s="12"/>
      <c r="DJ1591" s="12"/>
      <c r="DK1591" s="12"/>
      <c r="DL1591" s="12"/>
      <c r="DM1591" s="12"/>
      <c r="DN1591" s="12"/>
      <c r="DO1591" s="12"/>
      <c r="DP1591" s="12"/>
      <c r="DQ1591" s="12"/>
      <c r="DR1591" s="12"/>
      <c r="DS1591" s="12"/>
      <c r="DT1591" s="12"/>
      <c r="DU1591" s="12"/>
      <c r="DV1591" s="12"/>
      <c r="DW1591" s="12"/>
      <c r="DX1591" s="12"/>
      <c r="DY1591" s="12"/>
      <c r="DZ1591" s="12"/>
      <c r="EA1591" s="12"/>
      <c r="EB1591" s="12"/>
      <c r="EC1591" s="12"/>
      <c r="ED1591" s="12"/>
      <c r="EE1591" s="12"/>
      <c r="EF1591" s="12"/>
      <c r="EG1591" s="12"/>
      <c r="EH1591" s="12"/>
      <c r="EI1591" s="12"/>
      <c r="EJ1591" s="12"/>
      <c r="EK1591" s="12"/>
      <c r="EL1591" s="12"/>
      <c r="EM1591" s="12"/>
      <c r="EN1591" s="12"/>
      <c r="EO1591" s="12"/>
      <c r="EP1591" s="12"/>
      <c r="EQ1591" s="12"/>
      <c r="ER1591" s="12"/>
      <c r="ES1591" s="12"/>
      <c r="ET1591" s="12"/>
      <c r="EU1591" s="12"/>
      <c r="EV1591" s="12"/>
      <c r="EW1591" s="12"/>
      <c r="EX1591" s="12"/>
      <c r="EY1591" s="12"/>
      <c r="EZ1591" s="12"/>
      <c r="FA1591" s="12"/>
      <c r="FB1591" s="12"/>
      <c r="FC1591" s="12"/>
      <c r="FD1591" s="12"/>
      <c r="FE1591" s="12"/>
      <c r="FF1591" s="12"/>
      <c r="FG1591" s="12"/>
      <c r="FH1591" s="12"/>
      <c r="FI1591" s="12"/>
      <c r="FJ1591" s="12"/>
      <c r="FK1591" s="12"/>
      <c r="FL1591" s="12"/>
      <c r="FM1591" s="12"/>
      <c r="FN1591" s="12"/>
      <c r="FO1591" s="12"/>
      <c r="FP1591" s="12"/>
      <c r="FQ1591" s="12"/>
      <c r="FR1591" s="12"/>
      <c r="FS1591" s="12"/>
      <c r="FT1591" s="12"/>
      <c r="FU1591" s="12"/>
      <c r="FV1591" s="12"/>
      <c r="FW1591" s="12"/>
      <c r="FX1591" s="12"/>
      <c r="FY1591" s="12"/>
      <c r="FZ1591" s="12"/>
      <c r="GA1591" s="12"/>
      <c r="GB1591" s="12"/>
      <c r="GC1591" s="12"/>
      <c r="GD1591" s="12"/>
      <c r="GE1591" s="12"/>
      <c r="GF1591" s="12"/>
      <c r="GG1591" s="12"/>
      <c r="GH1591" s="12"/>
      <c r="GI1591" s="12"/>
      <c r="GJ1591" s="12"/>
      <c r="GK1591" s="12"/>
      <c r="GL1591" s="12"/>
      <c r="GM1591" s="12"/>
      <c r="GN1591" s="12"/>
      <c r="GO1591" s="12"/>
      <c r="GP1591" s="12"/>
      <c r="GQ1591" s="12"/>
      <c r="GR1591" s="12"/>
    </row>
    <row r="1592" spans="1:200" x14ac:dyDescent="0.2">
      <c r="A1592" s="79">
        <f t="shared" si="622"/>
        <v>44664</v>
      </c>
      <c r="B1592" s="80">
        <f t="shared" ca="1" si="623"/>
        <v>1295.00262</v>
      </c>
      <c r="C1592" s="81">
        <f t="shared" si="624"/>
        <v>1000</v>
      </c>
      <c r="D1592" s="82">
        <f ca="1">IF(A1592&lt;$B$1,VLOOKUP(A1592,[1]DI!$A$4:$B$15000,2,FALSE),0)</f>
        <v>0.11649999999999999</v>
      </c>
      <c r="E1592" s="81">
        <f t="shared" ca="1" si="625"/>
        <v>4.3739000000000001E-4</v>
      </c>
      <c r="F1592" s="83">
        <f t="shared" si="620"/>
        <v>1.1679999999999999</v>
      </c>
      <c r="G1592" s="84">
        <f t="shared" ca="1" si="626"/>
        <v>1.00051087152</v>
      </c>
      <c r="H1592" s="81">
        <f ca="1">TRUNC(PRODUCT(G$10:G1591),15)</f>
        <v>1.29500261971299</v>
      </c>
      <c r="I1592" s="81">
        <f t="shared" si="627"/>
        <v>1</v>
      </c>
      <c r="J1592" s="81">
        <f t="shared" ca="1" si="628"/>
        <v>1.29500262</v>
      </c>
      <c r="K1592" s="81">
        <f t="shared" ca="1" si="629"/>
        <v>295.00261999999998</v>
      </c>
      <c r="L1592" s="85">
        <f>IF(VLOOKUP(A1592,$U$12:$AD$125,8)=VLOOKUP(A1591,$U$12:$AD$125,8),0,VLOOKUP(A1592,U$12:$AD$125,8))</f>
        <v>0</v>
      </c>
      <c r="M1592" s="86">
        <f>IF(L1592&gt;0,VLOOKUP(L1592,T$12:$AC$125,7),0)</f>
        <v>0</v>
      </c>
      <c r="N1592" s="81">
        <f t="shared" si="621"/>
        <v>0</v>
      </c>
      <c r="O1592" s="81">
        <f t="shared" ca="1" si="630"/>
        <v>295.00261999999998</v>
      </c>
      <c r="P1592" s="87" t="str">
        <f t="shared" si="631"/>
        <v>J=</v>
      </c>
      <c r="Q1592" s="88">
        <f t="shared" si="632"/>
        <v>44676</v>
      </c>
      <c r="R1592" s="7"/>
      <c r="S1592" s="7"/>
      <c r="T1592" s="7"/>
      <c r="U1592" s="7"/>
      <c r="V1592" s="7"/>
      <c r="W1592" s="7"/>
      <c r="X1592" s="7"/>
      <c r="Y1592" s="7"/>
      <c r="Z1592" s="7"/>
      <c r="AA1592" s="7"/>
      <c r="AB1592" s="7"/>
      <c r="AC1592" s="7"/>
      <c r="AD1592" s="7"/>
      <c r="AE1592" s="7"/>
      <c r="AF1592" s="65"/>
      <c r="AG1592" s="9"/>
      <c r="AH1592" s="9"/>
      <c r="AI1592" s="4"/>
      <c r="AJ1592" s="10"/>
      <c r="AK1592" s="4"/>
      <c r="AL1592" s="65"/>
      <c r="AM1592" s="10"/>
      <c r="AN1592" s="9"/>
      <c r="AO1592" s="7"/>
      <c r="AP1592" s="11"/>
      <c r="AQ1592" s="9"/>
      <c r="AR1592" s="8"/>
      <c r="AS1592" s="65"/>
      <c r="AT1592" s="12"/>
      <c r="AU1592" s="12"/>
      <c r="AV1592" s="22"/>
      <c r="AW1592" s="12"/>
      <c r="AX1592" s="12"/>
      <c r="AY1592" s="12"/>
      <c r="AZ1592" s="12"/>
      <c r="BA1592" s="12"/>
      <c r="BB1592" s="12"/>
      <c r="BC1592" s="12"/>
      <c r="BD1592" s="12"/>
      <c r="BE1592" s="12"/>
      <c r="BF1592" s="12"/>
      <c r="BG1592" s="12"/>
      <c r="BH1592" s="12"/>
      <c r="BI1592" s="12"/>
      <c r="BJ1592" s="12"/>
      <c r="BK1592" s="12"/>
      <c r="BL1592" s="12"/>
      <c r="BM1592" s="12"/>
      <c r="BN1592" s="12"/>
      <c r="BO1592" s="12"/>
      <c r="BP1592" s="12"/>
      <c r="BQ1592" s="12"/>
      <c r="BR1592" s="12"/>
      <c r="BS1592" s="12"/>
      <c r="BT1592" s="12"/>
      <c r="BU1592" s="12"/>
      <c r="BV1592" s="12"/>
      <c r="BW1592" s="12"/>
      <c r="BX1592" s="12"/>
      <c r="BY1592" s="12"/>
      <c r="BZ1592" s="12"/>
      <c r="CA1592" s="12"/>
      <c r="CB1592" s="12"/>
      <c r="CC1592" s="12"/>
      <c r="CD1592" s="12"/>
      <c r="CE1592" s="12"/>
      <c r="CF1592" s="12"/>
      <c r="CG1592" s="12"/>
      <c r="CH1592" s="12"/>
      <c r="CI1592" s="12"/>
      <c r="CJ1592" s="12"/>
      <c r="CK1592" s="12"/>
      <c r="CL1592" s="12"/>
      <c r="CM1592" s="12"/>
      <c r="CN1592" s="12"/>
      <c r="CO1592" s="12"/>
      <c r="CP1592" s="12"/>
      <c r="CQ1592" s="12"/>
      <c r="CR1592" s="12"/>
      <c r="CS1592" s="12"/>
      <c r="CT1592" s="12"/>
      <c r="CU1592" s="12"/>
      <c r="CV1592" s="12"/>
      <c r="CW1592" s="12"/>
      <c r="CX1592" s="12"/>
      <c r="CY1592" s="12"/>
      <c r="CZ1592" s="12"/>
      <c r="DA1592" s="12"/>
      <c r="DB1592" s="12"/>
      <c r="DC1592" s="12"/>
      <c r="DD1592" s="12"/>
      <c r="DE1592" s="12"/>
      <c r="DF1592" s="12"/>
      <c r="DG1592" s="12"/>
      <c r="DH1592" s="12"/>
      <c r="DI1592" s="12"/>
      <c r="DJ1592" s="12"/>
      <c r="DK1592" s="12"/>
      <c r="DL1592" s="12"/>
      <c r="DM1592" s="12"/>
      <c r="DN1592" s="12"/>
      <c r="DO1592" s="12"/>
      <c r="DP1592" s="12"/>
      <c r="DQ1592" s="12"/>
      <c r="DR1592" s="12"/>
      <c r="DS1592" s="12"/>
      <c r="DT1592" s="12"/>
      <c r="DU1592" s="12"/>
      <c r="DV1592" s="12"/>
      <c r="DW1592" s="12"/>
      <c r="DX1592" s="12"/>
      <c r="DY1592" s="12"/>
      <c r="DZ1592" s="12"/>
      <c r="EA1592" s="12"/>
      <c r="EB1592" s="12"/>
      <c r="EC1592" s="12"/>
      <c r="ED1592" s="12"/>
      <c r="EE1592" s="12"/>
      <c r="EF1592" s="12"/>
      <c r="EG1592" s="12"/>
      <c r="EH1592" s="12"/>
      <c r="EI1592" s="12"/>
      <c r="EJ1592" s="12"/>
      <c r="EK1592" s="12"/>
      <c r="EL1592" s="12"/>
      <c r="EM1592" s="12"/>
      <c r="EN1592" s="12"/>
      <c r="EO1592" s="12"/>
      <c r="EP1592" s="12"/>
      <c r="EQ1592" s="12"/>
      <c r="ER1592" s="12"/>
      <c r="ES1592" s="12"/>
      <c r="ET1592" s="12"/>
      <c r="EU1592" s="12"/>
      <c r="EV1592" s="12"/>
      <c r="EW1592" s="12"/>
      <c r="EX1592" s="12"/>
      <c r="EY1592" s="12"/>
      <c r="EZ1592" s="12"/>
      <c r="FA1592" s="12"/>
      <c r="FB1592" s="12"/>
      <c r="FC1592" s="12"/>
      <c r="FD1592" s="12"/>
      <c r="FE1592" s="12"/>
      <c r="FF1592" s="12"/>
      <c r="FG1592" s="12"/>
      <c r="FH1592" s="12"/>
      <c r="FI1592" s="12"/>
      <c r="FJ1592" s="12"/>
      <c r="FK1592" s="12"/>
      <c r="FL1592" s="12"/>
      <c r="FM1592" s="12"/>
      <c r="FN1592" s="12"/>
      <c r="FO1592" s="12"/>
      <c r="FP1592" s="12"/>
      <c r="FQ1592" s="12"/>
      <c r="FR1592" s="12"/>
      <c r="FS1592" s="12"/>
      <c r="FT1592" s="12"/>
      <c r="FU1592" s="12"/>
      <c r="FV1592" s="12"/>
      <c r="FW1592" s="12"/>
      <c r="FX1592" s="12"/>
      <c r="FY1592" s="12"/>
      <c r="FZ1592" s="12"/>
      <c r="GA1592" s="12"/>
      <c r="GB1592" s="12"/>
      <c r="GC1592" s="12"/>
      <c r="GD1592" s="12"/>
      <c r="GE1592" s="12"/>
      <c r="GF1592" s="12"/>
      <c r="GG1592" s="12"/>
      <c r="GH1592" s="12"/>
      <c r="GI1592" s="12"/>
      <c r="GJ1592" s="12"/>
      <c r="GK1592" s="12"/>
      <c r="GL1592" s="12"/>
      <c r="GM1592" s="12"/>
      <c r="GN1592" s="12"/>
      <c r="GO1592" s="12"/>
      <c r="GP1592" s="12"/>
      <c r="GQ1592" s="12"/>
      <c r="GR1592" s="12"/>
    </row>
    <row r="1593" spans="1:200" x14ac:dyDescent="0.2">
      <c r="A1593" s="79">
        <f t="shared" si="622"/>
        <v>44665</v>
      </c>
      <c r="B1593" s="80">
        <f t="shared" ca="1" si="623"/>
        <v>1295.6641999999999</v>
      </c>
      <c r="C1593" s="81">
        <f t="shared" si="624"/>
        <v>1000</v>
      </c>
      <c r="D1593" s="82">
        <f ca="1">IF(A1593&lt;$B$1,VLOOKUP(A1593,[1]DI!$A$4:$B$15000,2,FALSE),0)</f>
        <v>0.11649999999999999</v>
      </c>
      <c r="E1593" s="81">
        <f t="shared" ca="1" si="625"/>
        <v>4.3739000000000001E-4</v>
      </c>
      <c r="F1593" s="83">
        <f t="shared" si="620"/>
        <v>1.1679999999999999</v>
      </c>
      <c r="G1593" s="84">
        <f t="shared" ca="1" si="626"/>
        <v>1.00051087152</v>
      </c>
      <c r="H1593" s="81">
        <f ca="1">TRUNC(PRODUCT(G$10:G1592),15)</f>
        <v>1.29566419966972</v>
      </c>
      <c r="I1593" s="81">
        <f t="shared" si="627"/>
        <v>1</v>
      </c>
      <c r="J1593" s="81">
        <f t="shared" ca="1" si="628"/>
        <v>1.2956642</v>
      </c>
      <c r="K1593" s="81">
        <f t="shared" ca="1" si="629"/>
        <v>295.66419999999999</v>
      </c>
      <c r="L1593" s="85">
        <f>IF(VLOOKUP(A1593,$U$12:$AD$125,8)=VLOOKUP(A1592,$U$12:$AD$125,8),0,VLOOKUP(A1593,U$12:$AD$125,8))</f>
        <v>0</v>
      </c>
      <c r="M1593" s="86">
        <f>IF(L1593&gt;0,VLOOKUP(L1593,T$12:$AC$125,7),0)</f>
        <v>0</v>
      </c>
      <c r="N1593" s="81">
        <f t="shared" si="621"/>
        <v>0</v>
      </c>
      <c r="O1593" s="81">
        <f t="shared" ca="1" si="630"/>
        <v>295.66419999999999</v>
      </c>
      <c r="P1593" s="87" t="str">
        <f t="shared" si="631"/>
        <v>J=</v>
      </c>
      <c r="Q1593" s="88">
        <f t="shared" si="632"/>
        <v>44676</v>
      </c>
      <c r="R1593" s="7"/>
      <c r="S1593" s="7"/>
      <c r="T1593" s="7"/>
      <c r="U1593" s="7"/>
      <c r="V1593" s="7"/>
      <c r="W1593" s="7"/>
      <c r="X1593" s="7"/>
      <c r="Y1593" s="7"/>
      <c r="Z1593" s="7"/>
      <c r="AA1593" s="7"/>
      <c r="AB1593" s="7"/>
      <c r="AC1593" s="7"/>
      <c r="AD1593" s="7"/>
      <c r="AE1593" s="7"/>
      <c r="AF1593" s="65"/>
      <c r="AG1593" s="9"/>
      <c r="AH1593" s="9"/>
      <c r="AI1593" s="4"/>
      <c r="AJ1593" s="10"/>
      <c r="AK1593" s="4"/>
      <c r="AL1593" s="65"/>
      <c r="AM1593" s="10"/>
      <c r="AN1593" s="9"/>
      <c r="AO1593" s="7"/>
      <c r="AP1593" s="11"/>
      <c r="AQ1593" s="9"/>
      <c r="AR1593" s="8"/>
      <c r="AS1593" s="65"/>
      <c r="AT1593" s="12"/>
      <c r="AU1593" s="12"/>
      <c r="AV1593" s="22"/>
      <c r="AW1593" s="12"/>
      <c r="AX1593" s="12"/>
      <c r="AY1593" s="12"/>
      <c r="AZ1593" s="12"/>
      <c r="BA1593" s="12"/>
      <c r="BB1593" s="12"/>
      <c r="BC1593" s="12"/>
      <c r="BD1593" s="12"/>
      <c r="BE1593" s="12"/>
      <c r="BF1593" s="12"/>
      <c r="BG1593" s="12"/>
      <c r="BH1593" s="12"/>
      <c r="BI1593" s="12"/>
      <c r="BJ1593" s="12"/>
      <c r="BK1593" s="12"/>
      <c r="BL1593" s="12"/>
      <c r="BM1593" s="12"/>
      <c r="BN1593" s="12"/>
      <c r="BO1593" s="12"/>
      <c r="BP1593" s="12"/>
      <c r="BQ1593" s="12"/>
      <c r="BR1593" s="12"/>
      <c r="BS1593" s="12"/>
      <c r="BT1593" s="12"/>
      <c r="BU1593" s="12"/>
      <c r="BV1593" s="12"/>
      <c r="BW1593" s="12"/>
      <c r="BX1593" s="12"/>
      <c r="BY1593" s="12"/>
      <c r="BZ1593" s="12"/>
      <c r="CA1593" s="12"/>
      <c r="CB1593" s="12"/>
      <c r="CC1593" s="12"/>
      <c r="CD1593" s="12"/>
      <c r="CE1593" s="12"/>
      <c r="CF1593" s="12"/>
      <c r="CG1593" s="12"/>
      <c r="CH1593" s="12"/>
      <c r="CI1593" s="12"/>
      <c r="CJ1593" s="12"/>
      <c r="CK1593" s="12"/>
      <c r="CL1593" s="12"/>
      <c r="CM1593" s="12"/>
      <c r="CN1593" s="12"/>
      <c r="CO1593" s="12"/>
      <c r="CP1593" s="12"/>
      <c r="CQ1593" s="12"/>
      <c r="CR1593" s="12"/>
      <c r="CS1593" s="12"/>
      <c r="CT1593" s="12"/>
      <c r="CU1593" s="12"/>
      <c r="CV1593" s="12"/>
      <c r="CW1593" s="12"/>
      <c r="CX1593" s="12"/>
      <c r="CY1593" s="12"/>
      <c r="CZ1593" s="12"/>
      <c r="DA1593" s="12"/>
      <c r="DB1593" s="12"/>
      <c r="DC1593" s="12"/>
      <c r="DD1593" s="12"/>
      <c r="DE1593" s="12"/>
      <c r="DF1593" s="12"/>
      <c r="DG1593" s="12"/>
      <c r="DH1593" s="12"/>
      <c r="DI1593" s="12"/>
      <c r="DJ1593" s="12"/>
      <c r="DK1593" s="12"/>
      <c r="DL1593" s="12"/>
      <c r="DM1593" s="12"/>
      <c r="DN1593" s="12"/>
      <c r="DO1593" s="12"/>
      <c r="DP1593" s="12"/>
      <c r="DQ1593" s="12"/>
      <c r="DR1593" s="12"/>
      <c r="DS1593" s="12"/>
      <c r="DT1593" s="12"/>
      <c r="DU1593" s="12"/>
      <c r="DV1593" s="12"/>
      <c r="DW1593" s="12"/>
      <c r="DX1593" s="12"/>
      <c r="DY1593" s="12"/>
      <c r="DZ1593" s="12"/>
      <c r="EA1593" s="12"/>
      <c r="EB1593" s="12"/>
      <c r="EC1593" s="12"/>
      <c r="ED1593" s="12"/>
      <c r="EE1593" s="12"/>
      <c r="EF1593" s="12"/>
      <c r="EG1593" s="12"/>
      <c r="EH1593" s="12"/>
      <c r="EI1593" s="12"/>
      <c r="EJ1593" s="12"/>
      <c r="EK1593" s="12"/>
      <c r="EL1593" s="12"/>
      <c r="EM1593" s="12"/>
      <c r="EN1593" s="12"/>
      <c r="EO1593" s="12"/>
      <c r="EP1593" s="12"/>
      <c r="EQ1593" s="12"/>
      <c r="ER1593" s="12"/>
      <c r="ES1593" s="12"/>
      <c r="ET1593" s="12"/>
      <c r="EU1593" s="12"/>
      <c r="EV1593" s="12"/>
      <c r="EW1593" s="12"/>
      <c r="EX1593" s="12"/>
      <c r="EY1593" s="12"/>
      <c r="EZ1593" s="12"/>
      <c r="FA1593" s="12"/>
      <c r="FB1593" s="12"/>
      <c r="FC1593" s="12"/>
      <c r="FD1593" s="12"/>
      <c r="FE1593" s="12"/>
      <c r="FF1593" s="12"/>
      <c r="FG1593" s="12"/>
      <c r="FH1593" s="12"/>
      <c r="FI1593" s="12"/>
      <c r="FJ1593" s="12"/>
      <c r="FK1593" s="12"/>
      <c r="FL1593" s="12"/>
      <c r="FM1593" s="12"/>
      <c r="FN1593" s="12"/>
      <c r="FO1593" s="12"/>
      <c r="FP1593" s="12"/>
      <c r="FQ1593" s="12"/>
      <c r="FR1593" s="12"/>
      <c r="FS1593" s="12"/>
      <c r="FT1593" s="12"/>
      <c r="FU1593" s="12"/>
      <c r="FV1593" s="12"/>
      <c r="FW1593" s="12"/>
      <c r="FX1593" s="12"/>
      <c r="FY1593" s="12"/>
      <c r="FZ1593" s="12"/>
      <c r="GA1593" s="12"/>
      <c r="GB1593" s="12"/>
      <c r="GC1593" s="12"/>
      <c r="GD1593" s="12"/>
      <c r="GE1593" s="12"/>
      <c r="GF1593" s="12"/>
      <c r="GG1593" s="12"/>
      <c r="GH1593" s="12"/>
      <c r="GI1593" s="12"/>
      <c r="GJ1593" s="12"/>
      <c r="GK1593" s="12"/>
      <c r="GL1593" s="12"/>
      <c r="GM1593" s="12"/>
      <c r="GN1593" s="12"/>
      <c r="GO1593" s="12"/>
      <c r="GP1593" s="12"/>
      <c r="GQ1593" s="12"/>
      <c r="GR1593" s="12"/>
    </row>
    <row r="1594" spans="1:200" x14ac:dyDescent="0.2">
      <c r="A1594" s="79">
        <f t="shared" si="622"/>
        <v>44666</v>
      </c>
      <c r="B1594" s="80">
        <f t="shared" ca="1" si="623"/>
        <v>1296.3261199999999</v>
      </c>
      <c r="C1594" s="81">
        <f t="shared" si="624"/>
        <v>1000</v>
      </c>
      <c r="D1594" s="82">
        <f ca="1">IF(A1594&lt;$B$1,VLOOKUP(A1594,[1]DI!$A$4:$B$15000,2,FALSE),0)</f>
        <v>0</v>
      </c>
      <c r="E1594" s="81">
        <f t="shared" ca="1" si="625"/>
        <v>0</v>
      </c>
      <c r="F1594" s="83">
        <f t="shared" si="620"/>
        <v>1.1679999999999999</v>
      </c>
      <c r="G1594" s="84">
        <f t="shared" ca="1" si="626"/>
        <v>1</v>
      </c>
      <c r="H1594" s="81">
        <f ca="1">TRUNC(PRODUCT(G$10:G1593),15)</f>
        <v>1.2963261176088201</v>
      </c>
      <c r="I1594" s="81">
        <f t="shared" si="627"/>
        <v>1</v>
      </c>
      <c r="J1594" s="81">
        <f t="shared" ca="1" si="628"/>
        <v>1.29632612</v>
      </c>
      <c r="K1594" s="81">
        <f t="shared" ca="1" si="629"/>
        <v>296.32612</v>
      </c>
      <c r="L1594" s="85">
        <f>IF(VLOOKUP(A1594,$U$12:$AD$125,8)=VLOOKUP(A1593,$U$12:$AD$125,8),0,VLOOKUP(A1594,U$12:$AD$125,8))</f>
        <v>0</v>
      </c>
      <c r="M1594" s="86">
        <f>IF(L1594&gt;0,VLOOKUP(L1594,T$12:$AC$125,7),0)</f>
        <v>0</v>
      </c>
      <c r="N1594" s="81">
        <f t="shared" si="621"/>
        <v>0</v>
      </c>
      <c r="O1594" s="81">
        <f t="shared" ca="1" si="630"/>
        <v>296.32612</v>
      </c>
      <c r="P1594" s="87" t="str">
        <f t="shared" si="631"/>
        <v>J=</v>
      </c>
      <c r="Q1594" s="88">
        <f t="shared" si="632"/>
        <v>44676</v>
      </c>
      <c r="R1594" s="7"/>
      <c r="S1594" s="7"/>
      <c r="T1594" s="7"/>
      <c r="U1594" s="7"/>
      <c r="V1594" s="7"/>
      <c r="W1594" s="7"/>
      <c r="X1594" s="7"/>
      <c r="Y1594" s="7"/>
      <c r="Z1594" s="7"/>
      <c r="AA1594" s="7"/>
      <c r="AB1594" s="7"/>
      <c r="AC1594" s="7"/>
      <c r="AD1594" s="7"/>
      <c r="AE1594" s="7"/>
      <c r="AF1594" s="65"/>
      <c r="AG1594" s="9"/>
      <c r="AH1594" s="9"/>
      <c r="AI1594" s="4"/>
      <c r="AJ1594" s="10"/>
      <c r="AK1594" s="4"/>
      <c r="AL1594" s="65"/>
      <c r="AM1594" s="10"/>
      <c r="AN1594" s="9"/>
      <c r="AO1594" s="7"/>
      <c r="AP1594" s="11"/>
      <c r="AQ1594" s="9"/>
      <c r="AR1594" s="24"/>
      <c r="AS1594" s="65"/>
      <c r="AT1594" s="12"/>
      <c r="AU1594" s="12"/>
      <c r="AV1594" s="2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c r="FL1594" s="12"/>
      <c r="FM1594" s="12"/>
      <c r="FN1594" s="12"/>
      <c r="FO1594" s="12"/>
      <c r="FP1594" s="12"/>
      <c r="FQ1594" s="12"/>
      <c r="FR1594" s="12"/>
      <c r="FS1594" s="12"/>
      <c r="FT1594" s="12"/>
      <c r="FU1594" s="12"/>
      <c r="FV1594" s="12"/>
      <c r="FW1594" s="12"/>
      <c r="FX1594" s="12"/>
      <c r="FY1594" s="12"/>
      <c r="FZ1594" s="12"/>
      <c r="GA1594" s="12"/>
      <c r="GB1594" s="12"/>
      <c r="GC1594" s="12"/>
      <c r="GD1594" s="12"/>
      <c r="GE1594" s="12"/>
      <c r="GF1594" s="12"/>
      <c r="GG1594" s="12"/>
      <c r="GH1594" s="12"/>
      <c r="GI1594" s="12"/>
      <c r="GJ1594" s="12"/>
      <c r="GK1594" s="12"/>
      <c r="GL1594" s="12"/>
      <c r="GM1594" s="12"/>
      <c r="GN1594" s="12"/>
      <c r="GO1594" s="12"/>
      <c r="GP1594" s="12"/>
      <c r="GQ1594" s="12"/>
      <c r="GR1594" s="12"/>
    </row>
    <row r="1595" spans="1:200" x14ac:dyDescent="0.2">
      <c r="A1595" s="79">
        <f t="shared" si="622"/>
        <v>44667</v>
      </c>
      <c r="B1595" s="80">
        <f t="shared" ca="1" si="623"/>
        <v>1296.3261199999999</v>
      </c>
      <c r="C1595" s="81">
        <f t="shared" si="624"/>
        <v>1000</v>
      </c>
      <c r="D1595" s="82">
        <f ca="1">IF(A1595&lt;$B$1,VLOOKUP(A1595,[1]DI!$A$4:$B$15000,2,FALSE),0)</f>
        <v>0</v>
      </c>
      <c r="E1595" s="81">
        <f t="shared" ca="1" si="625"/>
        <v>0</v>
      </c>
      <c r="F1595" s="83">
        <f t="shared" si="620"/>
        <v>1.1679999999999999</v>
      </c>
      <c r="G1595" s="84">
        <f t="shared" ca="1" si="626"/>
        <v>1</v>
      </c>
      <c r="H1595" s="81">
        <f ca="1">TRUNC(PRODUCT(G$10:G1594),15)</f>
        <v>1.2963261176088201</v>
      </c>
      <c r="I1595" s="81">
        <f t="shared" si="627"/>
        <v>1</v>
      </c>
      <c r="J1595" s="81">
        <f t="shared" ca="1" si="628"/>
        <v>1.29632612</v>
      </c>
      <c r="K1595" s="81">
        <f t="shared" ca="1" si="629"/>
        <v>296.32612</v>
      </c>
      <c r="L1595" s="85">
        <f>IF(VLOOKUP(A1595,$U$12:$AD$125,8)=VLOOKUP(A1594,$U$12:$AD$125,8),0,VLOOKUP(A1595,U$12:$AD$125,8))</f>
        <v>0</v>
      </c>
      <c r="M1595" s="86">
        <f>IF(L1595&gt;0,VLOOKUP(L1595,T$12:$AC$125,7),0)</f>
        <v>0</v>
      </c>
      <c r="N1595" s="81">
        <f t="shared" si="621"/>
        <v>0</v>
      </c>
      <c r="O1595" s="81">
        <f t="shared" ca="1" si="630"/>
        <v>296.32612</v>
      </c>
      <c r="P1595" s="87" t="str">
        <f t="shared" si="631"/>
        <v>J=</v>
      </c>
      <c r="Q1595" s="88">
        <f t="shared" si="632"/>
        <v>44676</v>
      </c>
      <c r="R1595" s="7"/>
      <c r="S1595" s="7"/>
      <c r="T1595" s="7"/>
      <c r="U1595" s="7"/>
      <c r="V1595" s="7"/>
      <c r="W1595" s="7"/>
      <c r="X1595" s="7"/>
      <c r="Y1595" s="7"/>
      <c r="Z1595" s="7"/>
      <c r="AA1595" s="7"/>
      <c r="AB1595" s="7"/>
      <c r="AC1595" s="7"/>
      <c r="AD1595" s="7"/>
      <c r="AE1595" s="7"/>
      <c r="AF1595" s="65"/>
      <c r="AG1595" s="7"/>
      <c r="AH1595" s="7"/>
      <c r="AI1595" s="7"/>
      <c r="AJ1595" s="7"/>
      <c r="AK1595" s="4"/>
      <c r="AL1595" s="65"/>
      <c r="AM1595" s="7"/>
      <c r="AN1595" s="7"/>
      <c r="AO1595" s="7"/>
      <c r="AP1595" s="11"/>
      <c r="AQ1595" s="7"/>
      <c r="AR1595" s="8"/>
      <c r="AS1595" s="65"/>
      <c r="AT1595" s="12"/>
      <c r="AU1595" s="12"/>
      <c r="AV1595" s="22"/>
      <c r="AW1595" s="12"/>
      <c r="AX1595" s="12"/>
      <c r="AY1595" s="12"/>
      <c r="AZ1595" s="12"/>
      <c r="BA1595" s="12"/>
      <c r="BB1595" s="12"/>
      <c r="BC1595" s="12"/>
      <c r="BD1595" s="12"/>
      <c r="BE1595" s="12"/>
      <c r="BF1595" s="12"/>
      <c r="BG1595" s="12"/>
      <c r="BH1595" s="12"/>
      <c r="BI1595" s="12"/>
      <c r="BJ1595" s="12"/>
      <c r="BK1595" s="12"/>
      <c r="BL1595" s="12"/>
      <c r="BM1595" s="12"/>
      <c r="BN1595" s="12"/>
      <c r="BO1595" s="12"/>
      <c r="BP1595" s="12"/>
      <c r="BQ1595" s="12"/>
      <c r="BR1595" s="12"/>
      <c r="BS1595" s="12"/>
      <c r="BT1595" s="12"/>
      <c r="BU1595" s="12"/>
      <c r="BV1595" s="12"/>
      <c r="BW1595" s="12"/>
      <c r="BX1595" s="12"/>
      <c r="BY1595" s="12"/>
      <c r="BZ1595" s="12"/>
      <c r="CA1595" s="12"/>
      <c r="CB1595" s="12"/>
      <c r="CC1595" s="12"/>
      <c r="CD1595" s="12"/>
      <c r="CE1595" s="12"/>
      <c r="CF1595" s="12"/>
      <c r="CG1595" s="12"/>
      <c r="CH1595" s="12"/>
      <c r="CI1595" s="12"/>
      <c r="CJ1595" s="12"/>
      <c r="CK1595" s="12"/>
      <c r="CL1595" s="12"/>
      <c r="CM1595" s="12"/>
      <c r="CN1595" s="12"/>
      <c r="CO1595" s="12"/>
      <c r="CP1595" s="12"/>
      <c r="CQ1595" s="12"/>
      <c r="CR1595" s="12"/>
      <c r="CS1595" s="12"/>
      <c r="CT1595" s="12"/>
      <c r="CU1595" s="12"/>
      <c r="CV1595" s="12"/>
      <c r="CW1595" s="12"/>
      <c r="CX1595" s="12"/>
      <c r="CY1595" s="12"/>
      <c r="CZ1595" s="12"/>
      <c r="DA1595" s="12"/>
      <c r="DB1595" s="12"/>
      <c r="DC1595" s="12"/>
      <c r="DD1595" s="12"/>
      <c r="DE1595" s="12"/>
      <c r="DF1595" s="12"/>
      <c r="DG1595" s="12"/>
      <c r="DH1595" s="12"/>
      <c r="DI1595" s="12"/>
      <c r="DJ1595" s="12"/>
      <c r="DK1595" s="12"/>
      <c r="DL1595" s="12"/>
      <c r="DM1595" s="12"/>
      <c r="DN1595" s="12"/>
      <c r="DO1595" s="12"/>
      <c r="DP1595" s="12"/>
      <c r="DQ1595" s="12"/>
      <c r="DR1595" s="12"/>
      <c r="DS1595" s="12"/>
      <c r="DT1595" s="12"/>
      <c r="DU1595" s="12"/>
      <c r="DV1595" s="12"/>
      <c r="DW1595" s="12"/>
      <c r="DX1595" s="12"/>
      <c r="DY1595" s="12"/>
      <c r="DZ1595" s="12"/>
      <c r="EA1595" s="12"/>
      <c r="EB1595" s="12"/>
      <c r="EC1595" s="12"/>
      <c r="ED1595" s="12"/>
      <c r="EE1595" s="12"/>
      <c r="EF1595" s="12"/>
      <c r="EG1595" s="12"/>
      <c r="EH1595" s="12"/>
      <c r="EI1595" s="12"/>
      <c r="EJ1595" s="12"/>
      <c r="EK1595" s="12"/>
      <c r="EL1595" s="12"/>
      <c r="EM1595" s="12"/>
      <c r="EN1595" s="12"/>
      <c r="EO1595" s="12"/>
      <c r="EP1595" s="12"/>
      <c r="EQ1595" s="12"/>
      <c r="ER1595" s="12"/>
      <c r="ES1595" s="12"/>
      <c r="ET1595" s="12"/>
      <c r="EU1595" s="12"/>
      <c r="EV1595" s="12"/>
      <c r="EW1595" s="12"/>
      <c r="EX1595" s="12"/>
      <c r="EY1595" s="12"/>
      <c r="EZ1595" s="12"/>
      <c r="FA1595" s="12"/>
      <c r="FB1595" s="12"/>
      <c r="FC1595" s="12"/>
      <c r="FD1595" s="12"/>
      <c r="FE1595" s="12"/>
      <c r="FF1595" s="12"/>
      <c r="FG1595" s="12"/>
      <c r="FH1595" s="12"/>
      <c r="FI1595" s="12"/>
      <c r="FJ1595" s="12"/>
      <c r="FK1595" s="12"/>
      <c r="FL1595" s="12"/>
      <c r="FM1595" s="12"/>
      <c r="FN1595" s="12"/>
      <c r="FO1595" s="12"/>
      <c r="FP1595" s="12"/>
      <c r="FQ1595" s="12"/>
      <c r="FR1595" s="12"/>
      <c r="FS1595" s="12"/>
      <c r="FT1595" s="12"/>
      <c r="FU1595" s="12"/>
      <c r="FV1595" s="12"/>
      <c r="FW1595" s="12"/>
      <c r="FX1595" s="12"/>
      <c r="FY1595" s="12"/>
      <c r="FZ1595" s="12"/>
      <c r="GA1595" s="12"/>
      <c r="GB1595" s="12"/>
      <c r="GC1595" s="12"/>
      <c r="GD1595" s="12"/>
      <c r="GE1595" s="12"/>
      <c r="GF1595" s="12"/>
      <c r="GG1595" s="12"/>
      <c r="GH1595" s="12"/>
      <c r="GI1595" s="12"/>
      <c r="GJ1595" s="12"/>
      <c r="GK1595" s="12"/>
      <c r="GL1595" s="12"/>
      <c r="GM1595" s="12"/>
      <c r="GN1595" s="12"/>
      <c r="GO1595" s="12"/>
      <c r="GP1595" s="12"/>
      <c r="GQ1595" s="12"/>
      <c r="GR1595" s="12"/>
    </row>
    <row r="1596" spans="1:200" x14ac:dyDescent="0.2">
      <c r="A1596" s="79">
        <f t="shared" si="622"/>
        <v>44668</v>
      </c>
      <c r="B1596" s="80">
        <f t="shared" ca="1" si="623"/>
        <v>1296.3261199999999</v>
      </c>
      <c r="C1596" s="81">
        <f t="shared" si="624"/>
        <v>1000</v>
      </c>
      <c r="D1596" s="82">
        <f ca="1">IF(A1596&lt;$B$1,VLOOKUP(A1596,[1]DI!$A$4:$B$15000,2,FALSE),0)</f>
        <v>0</v>
      </c>
      <c r="E1596" s="81">
        <f t="shared" ca="1" si="625"/>
        <v>0</v>
      </c>
      <c r="F1596" s="83">
        <f t="shared" si="620"/>
        <v>1.1679999999999999</v>
      </c>
      <c r="G1596" s="84">
        <f t="shared" ca="1" si="626"/>
        <v>1</v>
      </c>
      <c r="H1596" s="81">
        <f ca="1">TRUNC(PRODUCT(G$10:G1595),15)</f>
        <v>1.2963261176088201</v>
      </c>
      <c r="I1596" s="81">
        <f t="shared" si="627"/>
        <v>1</v>
      </c>
      <c r="J1596" s="81">
        <f t="shared" ca="1" si="628"/>
        <v>1.29632612</v>
      </c>
      <c r="K1596" s="81">
        <f t="shared" ca="1" si="629"/>
        <v>296.32612</v>
      </c>
      <c r="L1596" s="85">
        <f>IF(VLOOKUP(A1596,$U$12:$AD$125,8)=VLOOKUP(A1595,$U$12:$AD$125,8),0,VLOOKUP(A1596,U$12:$AD$125,8))</f>
        <v>0</v>
      </c>
      <c r="M1596" s="86">
        <f>IF(L1596&gt;0,VLOOKUP(L1596,T$12:$AC$125,7),0)</f>
        <v>0</v>
      </c>
      <c r="N1596" s="81">
        <f t="shared" si="621"/>
        <v>0</v>
      </c>
      <c r="O1596" s="81">
        <f t="shared" ca="1" si="630"/>
        <v>296.32612</v>
      </c>
      <c r="P1596" s="87" t="str">
        <f t="shared" si="631"/>
        <v>J=</v>
      </c>
      <c r="Q1596" s="88">
        <f t="shared" si="632"/>
        <v>44676</v>
      </c>
      <c r="R1596" s="7"/>
      <c r="S1596" s="7"/>
      <c r="T1596" s="7"/>
      <c r="U1596" s="7"/>
      <c r="V1596" s="7"/>
      <c r="W1596" s="7"/>
      <c r="X1596" s="7"/>
      <c r="Y1596" s="7"/>
      <c r="Z1596" s="7"/>
      <c r="AA1596" s="7"/>
      <c r="AB1596" s="7"/>
      <c r="AC1596" s="7"/>
      <c r="AD1596" s="7"/>
      <c r="AE1596" s="7"/>
      <c r="AF1596" s="37"/>
      <c r="AG1596" s="3"/>
      <c r="AH1596" s="3"/>
      <c r="AI1596" s="18"/>
      <c r="AJ1596" s="19"/>
      <c r="AK1596" s="18"/>
      <c r="AL1596" s="67"/>
      <c r="AM1596" s="19"/>
      <c r="AN1596" s="3"/>
      <c r="AO1596" s="6"/>
      <c r="AP1596" s="20"/>
      <c r="AQ1596" s="3"/>
      <c r="AR1596" s="21"/>
      <c r="AS1596" s="37"/>
      <c r="AT1596" s="12"/>
      <c r="AU1596" s="12"/>
      <c r="AV1596" s="22"/>
      <c r="AW1596" s="12"/>
      <c r="AX1596" s="12"/>
      <c r="AY1596" s="12"/>
      <c r="AZ1596" s="12"/>
      <c r="BA1596" s="12"/>
      <c r="BB1596" s="12"/>
      <c r="BC1596" s="12"/>
      <c r="BD1596" s="12"/>
      <c r="BE1596" s="12"/>
      <c r="BF1596" s="12"/>
      <c r="BG1596" s="12"/>
      <c r="BH1596" s="12"/>
      <c r="BI1596" s="12"/>
      <c r="BJ1596" s="12"/>
      <c r="BK1596" s="12"/>
      <c r="BL1596" s="12"/>
      <c r="BM1596" s="12"/>
      <c r="BN1596" s="12"/>
      <c r="BO1596" s="12"/>
      <c r="BP1596" s="12"/>
      <c r="BQ1596" s="12"/>
      <c r="BR1596" s="12"/>
      <c r="BS1596" s="12"/>
      <c r="BT1596" s="12"/>
      <c r="BU1596" s="12"/>
      <c r="BV1596" s="12"/>
      <c r="BW1596" s="12"/>
      <c r="BX1596" s="12"/>
      <c r="BY1596" s="12"/>
      <c r="BZ1596" s="12"/>
      <c r="CA1596" s="12"/>
      <c r="CB1596" s="12"/>
      <c r="CC1596" s="12"/>
      <c r="CD1596" s="12"/>
      <c r="CE1596" s="12"/>
      <c r="CF1596" s="12"/>
      <c r="CG1596" s="12"/>
      <c r="CH1596" s="12"/>
      <c r="CI1596" s="12"/>
      <c r="CJ1596" s="12"/>
      <c r="CK1596" s="12"/>
      <c r="CL1596" s="12"/>
      <c r="CM1596" s="12"/>
      <c r="CN1596" s="12"/>
      <c r="CO1596" s="12"/>
      <c r="CP1596" s="12"/>
      <c r="CQ1596" s="12"/>
      <c r="CR1596" s="12"/>
      <c r="CS1596" s="12"/>
      <c r="CT1596" s="12"/>
      <c r="CU1596" s="12"/>
      <c r="CV1596" s="12"/>
      <c r="CW1596" s="12"/>
      <c r="CX1596" s="12"/>
      <c r="CY1596" s="12"/>
      <c r="CZ1596" s="12"/>
      <c r="DA1596" s="12"/>
      <c r="DB1596" s="12"/>
      <c r="DC1596" s="12"/>
      <c r="DD1596" s="12"/>
      <c r="DE1596" s="12"/>
      <c r="DF1596" s="12"/>
      <c r="DG1596" s="12"/>
      <c r="DH1596" s="12"/>
      <c r="DI1596" s="12"/>
      <c r="DJ1596" s="12"/>
      <c r="DK1596" s="12"/>
      <c r="DL1596" s="12"/>
      <c r="DM1596" s="12"/>
      <c r="DN1596" s="12"/>
      <c r="DO1596" s="12"/>
      <c r="DP1596" s="12"/>
      <c r="DQ1596" s="12"/>
      <c r="DR1596" s="12"/>
      <c r="DS1596" s="12"/>
      <c r="DT1596" s="12"/>
      <c r="DU1596" s="12"/>
      <c r="DV1596" s="12"/>
      <c r="DW1596" s="12"/>
      <c r="DX1596" s="12"/>
      <c r="DY1596" s="12"/>
      <c r="DZ1596" s="12"/>
      <c r="EA1596" s="12"/>
      <c r="EB1596" s="12"/>
      <c r="EC1596" s="12"/>
      <c r="ED1596" s="12"/>
      <c r="EE1596" s="12"/>
      <c r="EF1596" s="12"/>
      <c r="EG1596" s="12"/>
      <c r="EH1596" s="12"/>
      <c r="EI1596" s="12"/>
      <c r="EJ1596" s="12"/>
      <c r="EK1596" s="12"/>
      <c r="EL1596" s="12"/>
      <c r="EM1596" s="12"/>
      <c r="EN1596" s="12"/>
      <c r="EO1596" s="12"/>
      <c r="EP1596" s="12"/>
      <c r="EQ1596" s="12"/>
      <c r="ER1596" s="12"/>
      <c r="ES1596" s="12"/>
      <c r="ET1596" s="12"/>
      <c r="EU1596" s="12"/>
      <c r="EV1596" s="12"/>
      <c r="EW1596" s="12"/>
      <c r="EX1596" s="12"/>
      <c r="EY1596" s="12"/>
      <c r="EZ1596" s="12"/>
      <c r="FA1596" s="12"/>
      <c r="FB1596" s="12"/>
      <c r="FC1596" s="12"/>
      <c r="FD1596" s="12"/>
      <c r="FE1596" s="12"/>
      <c r="FF1596" s="12"/>
      <c r="FG1596" s="12"/>
      <c r="FH1596" s="12"/>
      <c r="FI1596" s="12"/>
      <c r="FJ1596" s="12"/>
      <c r="FK1596" s="12"/>
      <c r="FL1596" s="12"/>
      <c r="FM1596" s="12"/>
      <c r="FN1596" s="12"/>
      <c r="FO1596" s="12"/>
      <c r="FP1596" s="12"/>
      <c r="FQ1596" s="12"/>
      <c r="FR1596" s="12"/>
      <c r="FS1596" s="12"/>
      <c r="FT1596" s="12"/>
      <c r="FU1596" s="12"/>
      <c r="FV1596" s="12"/>
      <c r="FW1596" s="12"/>
      <c r="FX1596" s="12"/>
      <c r="FY1596" s="12"/>
      <c r="FZ1596" s="12"/>
      <c r="GA1596" s="12"/>
      <c r="GB1596" s="12"/>
      <c r="GC1596" s="12"/>
      <c r="GD1596" s="12"/>
      <c r="GE1596" s="12"/>
      <c r="GF1596" s="12"/>
      <c r="GG1596" s="12"/>
      <c r="GH1596" s="12"/>
      <c r="GI1596" s="12"/>
      <c r="GJ1596" s="12"/>
      <c r="GK1596" s="12"/>
      <c r="GL1596" s="12"/>
      <c r="GM1596" s="12"/>
      <c r="GN1596" s="12"/>
      <c r="GO1596" s="12"/>
      <c r="GP1596" s="12"/>
      <c r="GQ1596" s="12"/>
      <c r="GR1596" s="12"/>
    </row>
    <row r="1597" spans="1:200" x14ac:dyDescent="0.2">
      <c r="A1597" s="79">
        <f t="shared" si="622"/>
        <v>44669</v>
      </c>
      <c r="B1597" s="80">
        <f t="shared" ca="1" si="623"/>
        <v>1296.3261199999999</v>
      </c>
      <c r="C1597" s="81">
        <f t="shared" si="624"/>
        <v>1000</v>
      </c>
      <c r="D1597" s="82">
        <f ca="1">IF(A1597&lt;$B$1,VLOOKUP(A1597,[1]DI!$A$4:$B$15000,2,FALSE),0)</f>
        <v>0.11649999999999999</v>
      </c>
      <c r="E1597" s="81">
        <f t="shared" ca="1" si="625"/>
        <v>4.3739000000000001E-4</v>
      </c>
      <c r="F1597" s="83">
        <f t="shared" si="620"/>
        <v>1.1679999999999999</v>
      </c>
      <c r="G1597" s="84">
        <f t="shared" ca="1" si="626"/>
        <v>1.00051087152</v>
      </c>
      <c r="H1597" s="81">
        <f ca="1">TRUNC(PRODUCT(G$10:G1596),15)</f>
        <v>1.2963261176088201</v>
      </c>
      <c r="I1597" s="81">
        <f t="shared" si="627"/>
        <v>1</v>
      </c>
      <c r="J1597" s="81">
        <f t="shared" ca="1" si="628"/>
        <v>1.29632612</v>
      </c>
      <c r="K1597" s="81">
        <f t="shared" ca="1" si="629"/>
        <v>296.32612</v>
      </c>
      <c r="L1597" s="85">
        <f>IF(VLOOKUP(A1597,$U$12:$AD$125,8)=VLOOKUP(A1596,$U$12:$AD$125,8),0,VLOOKUP(A1597,U$12:$AD$125,8))</f>
        <v>0</v>
      </c>
      <c r="M1597" s="86">
        <f>IF(L1597&gt;0,VLOOKUP(L1597,T$12:$AC$125,7),0)</f>
        <v>0</v>
      </c>
      <c r="N1597" s="81">
        <f t="shared" si="621"/>
        <v>0</v>
      </c>
      <c r="O1597" s="81">
        <f t="shared" ca="1" si="630"/>
        <v>296.32612</v>
      </c>
      <c r="P1597" s="87" t="str">
        <f t="shared" si="631"/>
        <v>J=</v>
      </c>
      <c r="Q1597" s="88">
        <f t="shared" si="632"/>
        <v>44676</v>
      </c>
      <c r="R1597" s="7"/>
      <c r="S1597" s="7"/>
      <c r="T1597" s="7"/>
      <c r="U1597" s="7"/>
      <c r="V1597" s="7"/>
      <c r="W1597" s="7"/>
      <c r="X1597" s="7"/>
      <c r="Y1597" s="7"/>
      <c r="Z1597" s="7"/>
      <c r="AA1597" s="7"/>
      <c r="AB1597" s="7"/>
      <c r="AC1597" s="7"/>
      <c r="AD1597" s="7"/>
      <c r="AE1597" s="7"/>
      <c r="AF1597" s="37"/>
      <c r="AG1597" s="9"/>
      <c r="AH1597" s="3"/>
      <c r="AI1597" s="13"/>
      <c r="AJ1597" s="5"/>
      <c r="AK1597" s="13"/>
      <c r="AL1597" s="37"/>
      <c r="AM1597" s="5"/>
      <c r="AN1597" s="3"/>
      <c r="AO1597" s="6"/>
      <c r="AP1597" s="20"/>
      <c r="AQ1597" s="3"/>
      <c r="AR1597" s="21"/>
      <c r="AS1597" s="37"/>
      <c r="AT1597" s="12"/>
      <c r="AU1597" s="12"/>
      <c r="AV1597" s="22"/>
      <c r="AW1597" s="12"/>
      <c r="AX1597" s="12"/>
      <c r="AY1597" s="12"/>
      <c r="AZ1597" s="12"/>
      <c r="BA1597" s="12"/>
      <c r="BB1597" s="12"/>
      <c r="BC1597" s="12"/>
      <c r="BD1597" s="12"/>
      <c r="BE1597" s="12"/>
      <c r="BF1597" s="12"/>
      <c r="BG1597" s="12"/>
      <c r="BH1597" s="12"/>
      <c r="BI1597" s="12"/>
      <c r="BJ1597" s="12"/>
      <c r="BK1597" s="12"/>
      <c r="BL1597" s="12"/>
      <c r="BM1597" s="12"/>
      <c r="BN1597" s="12"/>
      <c r="BO1597" s="12"/>
      <c r="BP1597" s="12"/>
      <c r="BQ1597" s="12"/>
      <c r="BR1597" s="12"/>
      <c r="BS1597" s="12"/>
      <c r="BT1597" s="12"/>
      <c r="BU1597" s="12"/>
      <c r="BV1597" s="12"/>
      <c r="BW1597" s="12"/>
      <c r="BX1597" s="12"/>
      <c r="BY1597" s="12"/>
      <c r="BZ1597" s="12"/>
      <c r="CA1597" s="12"/>
      <c r="CB1597" s="12"/>
      <c r="CC1597" s="12"/>
      <c r="CD1597" s="12"/>
      <c r="CE1597" s="12"/>
      <c r="CF1597" s="12"/>
      <c r="CG1597" s="12"/>
      <c r="CH1597" s="12"/>
      <c r="CI1597" s="12"/>
      <c r="CJ1597" s="12"/>
      <c r="CK1597" s="12"/>
      <c r="CL1597" s="12"/>
      <c r="CM1597" s="12"/>
      <c r="CN1597" s="12"/>
      <c r="CO1597" s="12"/>
      <c r="CP1597" s="12"/>
      <c r="CQ1597" s="12"/>
      <c r="CR1597" s="12"/>
      <c r="CS1597" s="12"/>
      <c r="CT1597" s="12"/>
      <c r="CU1597" s="12"/>
      <c r="CV1597" s="12"/>
      <c r="CW1597" s="12"/>
      <c r="CX1597" s="12"/>
      <c r="CY1597" s="12"/>
      <c r="CZ1597" s="12"/>
      <c r="DA1597" s="12"/>
      <c r="DB1597" s="12"/>
      <c r="DC1597" s="12"/>
      <c r="DD1597" s="12"/>
      <c r="DE1597" s="12"/>
      <c r="DF1597" s="12"/>
      <c r="DG1597" s="12"/>
      <c r="DH1597" s="12"/>
      <c r="DI1597" s="12"/>
      <c r="DJ1597" s="12"/>
      <c r="DK1597" s="12"/>
      <c r="DL1597" s="12"/>
      <c r="DM1597" s="12"/>
      <c r="DN1597" s="12"/>
      <c r="DO1597" s="12"/>
      <c r="DP1597" s="12"/>
      <c r="DQ1597" s="12"/>
      <c r="DR1597" s="12"/>
      <c r="DS1597" s="12"/>
      <c r="DT1597" s="12"/>
      <c r="DU1597" s="12"/>
      <c r="DV1597" s="12"/>
      <c r="DW1597" s="12"/>
      <c r="DX1597" s="12"/>
      <c r="DY1597" s="12"/>
      <c r="DZ1597" s="12"/>
      <c r="EA1597" s="12"/>
      <c r="EB1597" s="12"/>
      <c r="EC1597" s="12"/>
      <c r="ED1597" s="12"/>
      <c r="EE1597" s="12"/>
      <c r="EF1597" s="12"/>
      <c r="EG1597" s="12"/>
      <c r="EH1597" s="12"/>
      <c r="EI1597" s="12"/>
      <c r="EJ1597" s="12"/>
      <c r="EK1597" s="12"/>
      <c r="EL1597" s="12"/>
      <c r="EM1597" s="12"/>
      <c r="EN1597" s="12"/>
      <c r="EO1597" s="12"/>
      <c r="EP1597" s="12"/>
      <c r="EQ1597" s="12"/>
      <c r="ER1597" s="12"/>
      <c r="ES1597" s="12"/>
      <c r="ET1597" s="12"/>
      <c r="EU1597" s="12"/>
      <c r="EV1597" s="12"/>
      <c r="EW1597" s="12"/>
      <c r="EX1597" s="12"/>
      <c r="EY1597" s="12"/>
      <c r="EZ1597" s="12"/>
      <c r="FA1597" s="12"/>
      <c r="FB1597" s="12"/>
      <c r="FC1597" s="12"/>
      <c r="FD1597" s="12"/>
      <c r="FE1597" s="12"/>
      <c r="FF1597" s="12"/>
      <c r="FG1597" s="12"/>
      <c r="FH1597" s="12"/>
      <c r="FI1597" s="12"/>
      <c r="FJ1597" s="12"/>
      <c r="FK1597" s="12"/>
      <c r="FL1597" s="12"/>
      <c r="FM1597" s="12"/>
      <c r="FN1597" s="12"/>
      <c r="FO1597" s="12"/>
      <c r="FP1597" s="12"/>
      <c r="FQ1597" s="12"/>
      <c r="FR1597" s="12"/>
      <c r="FS1597" s="12"/>
      <c r="FT1597" s="12"/>
      <c r="FU1597" s="12"/>
      <c r="FV1597" s="12"/>
      <c r="FW1597" s="12"/>
      <c r="FX1597" s="12"/>
      <c r="FY1597" s="12"/>
      <c r="FZ1597" s="12"/>
      <c r="GA1597" s="12"/>
      <c r="GB1597" s="12"/>
      <c r="GC1597" s="12"/>
      <c r="GD1597" s="12"/>
      <c r="GE1597" s="12"/>
      <c r="GF1597" s="12"/>
      <c r="GG1597" s="12"/>
      <c r="GH1597" s="12"/>
      <c r="GI1597" s="12"/>
      <c r="GJ1597" s="12"/>
      <c r="GK1597" s="12"/>
      <c r="GL1597" s="12"/>
      <c r="GM1597" s="12"/>
      <c r="GN1597" s="12"/>
      <c r="GO1597" s="12"/>
      <c r="GP1597" s="12"/>
      <c r="GQ1597" s="12"/>
      <c r="GR1597" s="12"/>
    </row>
    <row r="1598" spans="1:200" x14ac:dyDescent="0.2">
      <c r="A1598" s="79">
        <f t="shared" si="622"/>
        <v>44670</v>
      </c>
      <c r="B1598" s="80">
        <f t="shared" ca="1" si="623"/>
        <v>1296.98837</v>
      </c>
      <c r="C1598" s="81">
        <f t="shared" si="624"/>
        <v>1000</v>
      </c>
      <c r="D1598" s="82">
        <f ca="1">IF(A1598&lt;$B$1,VLOOKUP(A1598,[1]DI!$A$4:$B$15000,2,FALSE),0)</f>
        <v>0.11649999999999999</v>
      </c>
      <c r="E1598" s="81">
        <f t="shared" ca="1" si="625"/>
        <v>4.3739000000000001E-4</v>
      </c>
      <c r="F1598" s="83">
        <f t="shared" si="620"/>
        <v>1.1679999999999999</v>
      </c>
      <c r="G1598" s="84">
        <f t="shared" ca="1" si="626"/>
        <v>1.00051087152</v>
      </c>
      <c r="H1598" s="81">
        <f ca="1">TRUNC(PRODUCT(G$10:G1597),15)</f>
        <v>1.29698837370294</v>
      </c>
      <c r="I1598" s="81">
        <f t="shared" si="627"/>
        <v>1</v>
      </c>
      <c r="J1598" s="81">
        <f t="shared" ca="1" si="628"/>
        <v>1.29698837</v>
      </c>
      <c r="K1598" s="81">
        <f t="shared" ca="1" si="629"/>
        <v>296.98836999999997</v>
      </c>
      <c r="L1598" s="85">
        <f>IF(VLOOKUP(A1598,$U$12:$AD$125,8)=VLOOKUP(A1597,$U$12:$AD$125,8),0,VLOOKUP(A1598,U$12:$AD$125,8))</f>
        <v>0</v>
      </c>
      <c r="M1598" s="86">
        <f>IF(L1598&gt;0,VLOOKUP(L1598,T$12:$AC$125,7),0)</f>
        <v>0</v>
      </c>
      <c r="N1598" s="81">
        <f t="shared" si="621"/>
        <v>0</v>
      </c>
      <c r="O1598" s="81">
        <f t="shared" ca="1" si="630"/>
        <v>296.98836999999997</v>
      </c>
      <c r="P1598" s="87" t="str">
        <f t="shared" si="631"/>
        <v>J=</v>
      </c>
      <c r="Q1598" s="88">
        <f t="shared" si="632"/>
        <v>44676</v>
      </c>
      <c r="R1598" s="7"/>
      <c r="S1598" s="7"/>
      <c r="T1598" s="7"/>
      <c r="U1598" s="7"/>
      <c r="V1598" s="7"/>
      <c r="W1598" s="7"/>
      <c r="X1598" s="7"/>
      <c r="Y1598" s="7"/>
      <c r="Z1598" s="7"/>
      <c r="AA1598" s="7"/>
      <c r="AB1598" s="7"/>
      <c r="AC1598" s="7"/>
      <c r="AD1598" s="7"/>
      <c r="AE1598" s="7"/>
      <c r="AF1598" s="37"/>
      <c r="AG1598" s="9"/>
      <c r="AH1598" s="3"/>
      <c r="AI1598" s="13"/>
      <c r="AJ1598" s="5"/>
      <c r="AK1598" s="13"/>
      <c r="AL1598" s="37"/>
      <c r="AM1598" s="5"/>
      <c r="AN1598" s="3"/>
      <c r="AO1598" s="6"/>
      <c r="AP1598" s="20"/>
      <c r="AQ1598" s="3"/>
      <c r="AR1598" s="21"/>
      <c r="AS1598" s="37"/>
      <c r="AT1598" s="12"/>
      <c r="AU1598" s="12"/>
      <c r="AV1598" s="22"/>
      <c r="AW1598" s="12"/>
      <c r="AX1598" s="12"/>
      <c r="AY1598" s="12"/>
      <c r="AZ1598" s="12"/>
      <c r="BA1598" s="12"/>
      <c r="BB1598" s="12"/>
      <c r="BC1598" s="12"/>
      <c r="BD1598" s="12"/>
      <c r="BE1598" s="12"/>
      <c r="BF1598" s="12"/>
      <c r="BG1598" s="12"/>
      <c r="BH1598" s="12"/>
      <c r="BI1598" s="12"/>
      <c r="BJ1598" s="12"/>
      <c r="BK1598" s="12"/>
      <c r="BL1598" s="12"/>
      <c r="BM1598" s="12"/>
      <c r="BN1598" s="12"/>
      <c r="BO1598" s="12"/>
      <c r="BP1598" s="12"/>
      <c r="BQ1598" s="12"/>
      <c r="BR1598" s="12"/>
      <c r="BS1598" s="12"/>
      <c r="BT1598" s="12"/>
      <c r="BU1598" s="12"/>
      <c r="BV1598" s="12"/>
      <c r="BW1598" s="12"/>
      <c r="BX1598" s="12"/>
      <c r="BY1598" s="12"/>
      <c r="BZ1598" s="12"/>
      <c r="CA1598" s="12"/>
      <c r="CB1598" s="12"/>
      <c r="CC1598" s="12"/>
      <c r="CD1598" s="12"/>
      <c r="CE1598" s="12"/>
      <c r="CF1598" s="12"/>
      <c r="CG1598" s="12"/>
      <c r="CH1598" s="12"/>
      <c r="CI1598" s="12"/>
      <c r="CJ1598" s="12"/>
      <c r="CK1598" s="12"/>
      <c r="CL1598" s="12"/>
      <c r="CM1598" s="12"/>
      <c r="CN1598" s="12"/>
      <c r="CO1598" s="12"/>
      <c r="CP1598" s="12"/>
      <c r="CQ1598" s="12"/>
      <c r="CR1598" s="12"/>
      <c r="CS1598" s="12"/>
      <c r="CT1598" s="12"/>
      <c r="CU1598" s="12"/>
      <c r="CV1598" s="12"/>
      <c r="CW1598" s="12"/>
      <c r="CX1598" s="12"/>
      <c r="CY1598" s="12"/>
      <c r="CZ1598" s="12"/>
      <c r="DA1598" s="12"/>
      <c r="DB1598" s="12"/>
      <c r="DC1598" s="12"/>
      <c r="DD1598" s="12"/>
      <c r="DE1598" s="12"/>
      <c r="DF1598" s="12"/>
      <c r="DG1598" s="12"/>
      <c r="DH1598" s="12"/>
      <c r="DI1598" s="12"/>
      <c r="DJ1598" s="12"/>
      <c r="DK1598" s="12"/>
      <c r="DL1598" s="12"/>
      <c r="DM1598" s="12"/>
      <c r="DN1598" s="12"/>
      <c r="DO1598" s="12"/>
      <c r="DP1598" s="12"/>
      <c r="DQ1598" s="12"/>
      <c r="DR1598" s="12"/>
      <c r="DS1598" s="12"/>
      <c r="DT1598" s="12"/>
      <c r="DU1598" s="12"/>
      <c r="DV1598" s="12"/>
      <c r="DW1598" s="12"/>
      <c r="DX1598" s="12"/>
      <c r="DY1598" s="12"/>
      <c r="DZ1598" s="12"/>
      <c r="EA1598" s="12"/>
      <c r="EB1598" s="12"/>
      <c r="EC1598" s="12"/>
      <c r="ED1598" s="12"/>
      <c r="EE1598" s="12"/>
      <c r="EF1598" s="12"/>
      <c r="EG1598" s="12"/>
      <c r="EH1598" s="12"/>
      <c r="EI1598" s="12"/>
      <c r="EJ1598" s="12"/>
      <c r="EK1598" s="12"/>
      <c r="EL1598" s="12"/>
      <c r="EM1598" s="12"/>
      <c r="EN1598" s="12"/>
      <c r="EO1598" s="12"/>
      <c r="EP1598" s="12"/>
      <c r="EQ1598" s="12"/>
      <c r="ER1598" s="12"/>
      <c r="ES1598" s="12"/>
      <c r="ET1598" s="12"/>
      <c r="EU1598" s="12"/>
      <c r="EV1598" s="12"/>
      <c r="EW1598" s="12"/>
      <c r="EX1598" s="12"/>
      <c r="EY1598" s="12"/>
      <c r="EZ1598" s="12"/>
      <c r="FA1598" s="12"/>
      <c r="FB1598" s="12"/>
      <c r="FC1598" s="12"/>
      <c r="FD1598" s="12"/>
      <c r="FE1598" s="12"/>
      <c r="FF1598" s="12"/>
      <c r="FG1598" s="12"/>
      <c r="FH1598" s="12"/>
      <c r="FI1598" s="12"/>
      <c r="FJ1598" s="12"/>
      <c r="FK1598" s="12"/>
      <c r="FL1598" s="12"/>
      <c r="FM1598" s="12"/>
      <c r="FN1598" s="12"/>
      <c r="FO1598" s="12"/>
      <c r="FP1598" s="12"/>
      <c r="FQ1598" s="12"/>
      <c r="FR1598" s="12"/>
      <c r="FS1598" s="12"/>
      <c r="FT1598" s="12"/>
      <c r="FU1598" s="12"/>
      <c r="FV1598" s="12"/>
      <c r="FW1598" s="12"/>
      <c r="FX1598" s="12"/>
      <c r="FY1598" s="12"/>
      <c r="FZ1598" s="12"/>
      <c r="GA1598" s="12"/>
      <c r="GB1598" s="12"/>
      <c r="GC1598" s="12"/>
      <c r="GD1598" s="12"/>
      <c r="GE1598" s="12"/>
      <c r="GF1598" s="12"/>
      <c r="GG1598" s="12"/>
      <c r="GH1598" s="12"/>
      <c r="GI1598" s="12"/>
      <c r="GJ1598" s="12"/>
      <c r="GK1598" s="12"/>
      <c r="GL1598" s="12"/>
      <c r="GM1598" s="12"/>
      <c r="GN1598" s="12"/>
      <c r="GO1598" s="12"/>
      <c r="GP1598" s="12"/>
      <c r="GQ1598" s="12"/>
      <c r="GR1598" s="12"/>
    </row>
    <row r="1599" spans="1:200" x14ac:dyDescent="0.2">
      <c r="A1599" s="79">
        <f t="shared" si="622"/>
        <v>44671</v>
      </c>
      <c r="B1599" s="80">
        <f t="shared" ca="1" si="623"/>
        <v>1297.6509699999999</v>
      </c>
      <c r="C1599" s="81">
        <f t="shared" si="624"/>
        <v>1000</v>
      </c>
      <c r="D1599" s="82">
        <f ca="1">IF(A1599&lt;$B$1,VLOOKUP(A1599,[1]DI!$A$4:$B$15000,2,FALSE),0)</f>
        <v>0.11649999999999999</v>
      </c>
      <c r="E1599" s="81">
        <f t="shared" ca="1" si="625"/>
        <v>4.3739000000000001E-4</v>
      </c>
      <c r="F1599" s="83">
        <f t="shared" si="620"/>
        <v>1.1679999999999999</v>
      </c>
      <c r="G1599" s="84">
        <f t="shared" ca="1" si="626"/>
        <v>1.00051087152</v>
      </c>
      <c r="H1599" s="81">
        <f ca="1">TRUNC(PRODUCT(G$10:G1598),15)</f>
        <v>1.2976509681248301</v>
      </c>
      <c r="I1599" s="81">
        <f t="shared" si="627"/>
        <v>1</v>
      </c>
      <c r="J1599" s="81">
        <f t="shared" ca="1" si="628"/>
        <v>1.2976509700000001</v>
      </c>
      <c r="K1599" s="81">
        <f t="shared" ca="1" si="629"/>
        <v>297.65096999999997</v>
      </c>
      <c r="L1599" s="85">
        <f>IF(VLOOKUP(A1599,$U$12:$AD$125,8)=VLOOKUP(A1598,$U$12:$AD$125,8),0,VLOOKUP(A1599,U$12:$AD$125,8))</f>
        <v>0</v>
      </c>
      <c r="M1599" s="86">
        <f>IF(L1599&gt;0,VLOOKUP(L1599,T$12:$AC$125,7),0)</f>
        <v>0</v>
      </c>
      <c r="N1599" s="81">
        <f t="shared" si="621"/>
        <v>0</v>
      </c>
      <c r="O1599" s="81">
        <f t="shared" ca="1" si="630"/>
        <v>297.65096999999997</v>
      </c>
      <c r="P1599" s="87" t="str">
        <f t="shared" si="631"/>
        <v>J=</v>
      </c>
      <c r="Q1599" s="88">
        <f t="shared" si="632"/>
        <v>44676</v>
      </c>
      <c r="R1599" s="7"/>
      <c r="S1599" s="7"/>
      <c r="T1599" s="7"/>
      <c r="U1599" s="7"/>
      <c r="V1599" s="7"/>
      <c r="W1599" s="7"/>
      <c r="X1599" s="7"/>
      <c r="Y1599" s="7"/>
      <c r="Z1599" s="7"/>
      <c r="AA1599" s="7"/>
      <c r="AB1599" s="7"/>
      <c r="AC1599" s="7"/>
      <c r="AD1599" s="7"/>
      <c r="AE1599" s="7"/>
      <c r="AF1599" s="37"/>
      <c r="AG1599" s="3"/>
      <c r="AH1599" s="3"/>
      <c r="AI1599" s="13"/>
      <c r="AJ1599" s="5"/>
      <c r="AK1599" s="4"/>
      <c r="AL1599" s="65"/>
      <c r="AM1599" s="10"/>
      <c r="AN1599" s="3"/>
      <c r="AO1599" s="6"/>
      <c r="AP1599" s="20"/>
      <c r="AQ1599" s="3"/>
      <c r="AR1599" s="21"/>
      <c r="AS1599" s="65"/>
      <c r="AT1599" s="12"/>
      <c r="AU1599" s="12"/>
      <c r="AV1599" s="22"/>
      <c r="AW1599" s="12"/>
      <c r="AX1599" s="12"/>
      <c r="AY1599" s="12"/>
      <c r="AZ1599" s="12"/>
      <c r="BA1599" s="12"/>
      <c r="BB1599" s="12"/>
      <c r="BC1599" s="12"/>
      <c r="BD1599" s="12"/>
      <c r="BE1599" s="12"/>
      <c r="BF1599" s="12"/>
      <c r="BG1599" s="12"/>
      <c r="BH1599" s="12"/>
      <c r="BI1599" s="12"/>
      <c r="BJ1599" s="12"/>
      <c r="BK1599" s="12"/>
      <c r="BL1599" s="12"/>
      <c r="BM1599" s="12"/>
      <c r="BN1599" s="12"/>
      <c r="BO1599" s="12"/>
      <c r="BP1599" s="12"/>
      <c r="BQ1599" s="12"/>
      <c r="BR1599" s="12"/>
      <c r="BS1599" s="12"/>
      <c r="BT1599" s="12"/>
      <c r="BU1599" s="12"/>
      <c r="BV1599" s="12"/>
      <c r="BW1599" s="12"/>
      <c r="BX1599" s="12"/>
      <c r="BY1599" s="12"/>
      <c r="BZ1599" s="12"/>
      <c r="CA1599" s="12"/>
      <c r="CB1599" s="12"/>
      <c r="CC1599" s="12"/>
      <c r="CD1599" s="12"/>
      <c r="CE1599" s="12"/>
      <c r="CF1599" s="12"/>
      <c r="CG1599" s="12"/>
      <c r="CH1599" s="12"/>
      <c r="CI1599" s="12"/>
      <c r="CJ1599" s="12"/>
      <c r="CK1599" s="12"/>
      <c r="CL1599" s="12"/>
      <c r="CM1599" s="12"/>
      <c r="CN1599" s="12"/>
      <c r="CO1599" s="12"/>
      <c r="CP1599" s="12"/>
      <c r="CQ1599" s="12"/>
      <c r="CR1599" s="12"/>
      <c r="CS1599" s="12"/>
      <c r="CT1599" s="12"/>
      <c r="CU1599" s="12"/>
      <c r="CV1599" s="12"/>
      <c r="CW1599" s="12"/>
      <c r="CX1599" s="12"/>
      <c r="CY1599" s="12"/>
      <c r="CZ1599" s="12"/>
      <c r="DA1599" s="12"/>
      <c r="DB1599" s="12"/>
      <c r="DC1599" s="12"/>
      <c r="DD1599" s="12"/>
      <c r="DE1599" s="12"/>
      <c r="DF1599" s="12"/>
      <c r="DG1599" s="12"/>
      <c r="DH1599" s="12"/>
      <c r="DI1599" s="12"/>
      <c r="DJ1599" s="12"/>
      <c r="DK1599" s="12"/>
      <c r="DL1599" s="12"/>
      <c r="DM1599" s="12"/>
      <c r="DN1599" s="12"/>
      <c r="DO1599" s="12"/>
      <c r="DP1599" s="12"/>
      <c r="DQ1599" s="12"/>
      <c r="DR1599" s="12"/>
      <c r="DS1599" s="12"/>
      <c r="DT1599" s="12"/>
      <c r="DU1599" s="12"/>
      <c r="DV1599" s="12"/>
      <c r="DW1599" s="12"/>
      <c r="DX1599" s="12"/>
      <c r="DY1599" s="12"/>
      <c r="DZ1599" s="12"/>
      <c r="EA1599" s="12"/>
      <c r="EB1599" s="12"/>
      <c r="EC1599" s="12"/>
      <c r="ED1599" s="12"/>
      <c r="EE1599" s="12"/>
      <c r="EF1599" s="12"/>
      <c r="EG1599" s="12"/>
      <c r="EH1599" s="12"/>
      <c r="EI1599" s="12"/>
      <c r="EJ1599" s="12"/>
      <c r="EK1599" s="12"/>
      <c r="EL1599" s="12"/>
      <c r="EM1599" s="12"/>
      <c r="EN1599" s="12"/>
      <c r="EO1599" s="12"/>
      <c r="EP1599" s="12"/>
      <c r="EQ1599" s="12"/>
      <c r="ER1599" s="12"/>
      <c r="ES1599" s="12"/>
      <c r="ET1599" s="12"/>
      <c r="EU1599" s="12"/>
      <c r="EV1599" s="12"/>
      <c r="EW1599" s="12"/>
      <c r="EX1599" s="12"/>
      <c r="EY1599" s="12"/>
      <c r="EZ1599" s="12"/>
      <c r="FA1599" s="12"/>
      <c r="FB1599" s="12"/>
      <c r="FC1599" s="12"/>
      <c r="FD1599" s="12"/>
      <c r="FE1599" s="12"/>
      <c r="FF1599" s="12"/>
      <c r="FG1599" s="12"/>
      <c r="FH1599" s="12"/>
      <c r="FI1599" s="12"/>
      <c r="FJ1599" s="12"/>
      <c r="FK1599" s="12"/>
      <c r="FL1599" s="12"/>
      <c r="FM1599" s="12"/>
      <c r="FN1599" s="12"/>
      <c r="FO1599" s="12"/>
      <c r="FP1599" s="12"/>
      <c r="FQ1599" s="12"/>
      <c r="FR1599" s="12"/>
      <c r="FS1599" s="12"/>
      <c r="FT1599" s="12"/>
      <c r="FU1599" s="12"/>
      <c r="FV1599" s="12"/>
      <c r="FW1599" s="12"/>
      <c r="FX1599" s="12"/>
      <c r="FY1599" s="12"/>
      <c r="FZ1599" s="12"/>
      <c r="GA1599" s="12"/>
      <c r="GB1599" s="12"/>
      <c r="GC1599" s="12"/>
      <c r="GD1599" s="12"/>
      <c r="GE1599" s="12"/>
      <c r="GF1599" s="12"/>
      <c r="GG1599" s="12"/>
      <c r="GH1599" s="12"/>
      <c r="GI1599" s="12"/>
      <c r="GJ1599" s="12"/>
      <c r="GK1599" s="12"/>
      <c r="GL1599" s="12"/>
      <c r="GM1599" s="12"/>
      <c r="GN1599" s="12"/>
      <c r="GO1599" s="12"/>
      <c r="GP1599" s="12"/>
      <c r="GQ1599" s="12"/>
      <c r="GR1599" s="12"/>
    </row>
    <row r="1600" spans="1:200" x14ac:dyDescent="0.2">
      <c r="A1600" s="79">
        <f t="shared" si="622"/>
        <v>44672</v>
      </c>
      <c r="B1600" s="80">
        <f t="shared" ca="1" si="623"/>
        <v>1298.3139000000001</v>
      </c>
      <c r="C1600" s="81">
        <f t="shared" si="624"/>
        <v>1000</v>
      </c>
      <c r="D1600" s="82">
        <f ca="1">IF(A1600&lt;$B$1,VLOOKUP(A1600,[1]DI!$A$4:$B$15000,2,FALSE),0)</f>
        <v>0</v>
      </c>
      <c r="E1600" s="81">
        <f t="shared" ca="1" si="625"/>
        <v>0</v>
      </c>
      <c r="F1600" s="83">
        <f t="shared" si="620"/>
        <v>1.1679999999999999</v>
      </c>
      <c r="G1600" s="84">
        <f t="shared" ca="1" si="626"/>
        <v>1</v>
      </c>
      <c r="H1600" s="81">
        <f ca="1">TRUNC(PRODUCT(G$10:G1599),15)</f>
        <v>1.2983139010473499</v>
      </c>
      <c r="I1600" s="81">
        <f t="shared" si="627"/>
        <v>1</v>
      </c>
      <c r="J1600" s="81">
        <f t="shared" ca="1" si="628"/>
        <v>1.2983138999999999</v>
      </c>
      <c r="K1600" s="81">
        <f t="shared" ca="1" si="629"/>
        <v>298.31389999999999</v>
      </c>
      <c r="L1600" s="85">
        <f>IF(VLOOKUP(A1600,$U$12:$AD$125,8)=VLOOKUP(A1599,$U$12:$AD$125,8),0,VLOOKUP(A1600,U$12:$AD$125,8))</f>
        <v>0</v>
      </c>
      <c r="M1600" s="86">
        <f>IF(L1600&gt;0,VLOOKUP(L1600,T$12:$AC$125,7),0)</f>
        <v>0</v>
      </c>
      <c r="N1600" s="81">
        <f t="shared" si="621"/>
        <v>0</v>
      </c>
      <c r="O1600" s="81">
        <f t="shared" ca="1" si="630"/>
        <v>298.31389999999999</v>
      </c>
      <c r="P1600" s="87" t="str">
        <f t="shared" si="631"/>
        <v>J=</v>
      </c>
      <c r="Q1600" s="88">
        <f t="shared" si="632"/>
        <v>44676</v>
      </c>
      <c r="R1600" s="7"/>
      <c r="S1600" s="7"/>
      <c r="T1600" s="7"/>
      <c r="U1600" s="7"/>
      <c r="V1600" s="7"/>
      <c r="W1600" s="7"/>
      <c r="X1600" s="7"/>
      <c r="Y1600" s="7"/>
      <c r="Z1600" s="7"/>
      <c r="AA1600" s="7"/>
      <c r="AB1600" s="7"/>
      <c r="AC1600" s="7"/>
      <c r="AD1600" s="7"/>
      <c r="AE1600" s="7"/>
      <c r="AF1600" s="65"/>
      <c r="AG1600" s="9"/>
      <c r="AH1600" s="9"/>
      <c r="AI1600" s="4"/>
      <c r="AJ1600" s="10"/>
      <c r="AK1600" s="4"/>
      <c r="AL1600" s="65"/>
      <c r="AM1600" s="10"/>
      <c r="AN1600" s="9"/>
      <c r="AO1600" s="7"/>
      <c r="AP1600" s="11"/>
      <c r="AQ1600" s="9"/>
      <c r="AR1600" s="8"/>
      <c r="AS1600" s="68"/>
      <c r="AT1600" s="12"/>
      <c r="AU1600" s="12"/>
      <c r="AV1600" s="22"/>
      <c r="AW1600" s="12"/>
      <c r="AX1600" s="12"/>
      <c r="AY1600" s="12"/>
      <c r="AZ1600" s="12"/>
      <c r="BA1600" s="12"/>
      <c r="BB1600" s="12"/>
      <c r="BC1600" s="12"/>
      <c r="BD1600" s="12"/>
      <c r="BE1600" s="12"/>
      <c r="BF1600" s="12"/>
      <c r="BG1600" s="12"/>
      <c r="BH1600" s="12"/>
      <c r="BI1600" s="12"/>
      <c r="BJ1600" s="12"/>
      <c r="BK1600" s="12"/>
      <c r="BL1600" s="12"/>
      <c r="BM1600" s="12"/>
      <c r="BN1600" s="12"/>
      <c r="BO1600" s="12"/>
      <c r="BP1600" s="12"/>
      <c r="BQ1600" s="12"/>
      <c r="BR1600" s="12"/>
      <c r="BS1600" s="12"/>
      <c r="BT1600" s="12"/>
      <c r="BU1600" s="12"/>
      <c r="BV1600" s="12"/>
      <c r="BW1600" s="12"/>
      <c r="BX1600" s="12"/>
      <c r="BY1600" s="12"/>
      <c r="BZ1600" s="12"/>
      <c r="CA1600" s="12"/>
      <c r="CB1600" s="12"/>
      <c r="CC1600" s="12"/>
      <c r="CD1600" s="12"/>
      <c r="CE1600" s="12"/>
      <c r="CF1600" s="12"/>
      <c r="CG1600" s="12"/>
      <c r="CH1600" s="12"/>
      <c r="CI1600" s="12"/>
      <c r="CJ1600" s="12"/>
      <c r="CK1600" s="12"/>
      <c r="CL1600" s="12"/>
      <c r="CM1600" s="12"/>
      <c r="CN1600" s="12"/>
      <c r="CO1600" s="12"/>
      <c r="CP1600" s="12"/>
      <c r="CQ1600" s="12"/>
      <c r="CR1600" s="12"/>
      <c r="CS1600" s="12"/>
      <c r="CT1600" s="12"/>
      <c r="CU1600" s="12"/>
      <c r="CV1600" s="12"/>
      <c r="CW1600" s="12"/>
      <c r="CX1600" s="12"/>
      <c r="CY1600" s="12"/>
      <c r="CZ1600" s="12"/>
      <c r="DA1600" s="12"/>
      <c r="DB1600" s="12"/>
      <c r="DC1600" s="12"/>
      <c r="DD1600" s="12"/>
      <c r="DE1600" s="12"/>
      <c r="DF1600" s="12"/>
      <c r="DG1600" s="12"/>
      <c r="DH1600" s="12"/>
      <c r="DI1600" s="12"/>
      <c r="DJ1600" s="12"/>
      <c r="DK1600" s="12"/>
      <c r="DL1600" s="12"/>
      <c r="DM1600" s="12"/>
      <c r="DN1600" s="12"/>
      <c r="DO1600" s="12"/>
      <c r="DP1600" s="12"/>
      <c r="DQ1600" s="12"/>
      <c r="DR1600" s="12"/>
      <c r="DS1600" s="12"/>
      <c r="DT1600" s="12"/>
      <c r="DU1600" s="12"/>
      <c r="DV1600" s="12"/>
      <c r="DW1600" s="12"/>
      <c r="DX1600" s="12"/>
      <c r="DY1600" s="12"/>
      <c r="DZ1600" s="12"/>
      <c r="EA1600" s="12"/>
      <c r="EB1600" s="12"/>
      <c r="EC1600" s="12"/>
      <c r="ED1600" s="12"/>
      <c r="EE1600" s="12"/>
      <c r="EF1600" s="12"/>
      <c r="EG1600" s="12"/>
      <c r="EH1600" s="12"/>
      <c r="EI1600" s="12"/>
      <c r="EJ1600" s="12"/>
      <c r="EK1600" s="12"/>
      <c r="EL1600" s="12"/>
      <c r="EM1600" s="12"/>
      <c r="EN1600" s="12"/>
      <c r="EO1600" s="12"/>
      <c r="EP1600" s="12"/>
      <c r="EQ1600" s="12"/>
      <c r="ER1600" s="12"/>
      <c r="ES1600" s="12"/>
      <c r="ET1600" s="12"/>
      <c r="EU1600" s="12"/>
      <c r="EV1600" s="12"/>
      <c r="EW1600" s="12"/>
      <c r="EX1600" s="12"/>
      <c r="EY1600" s="12"/>
      <c r="EZ1600" s="12"/>
      <c r="FA1600" s="12"/>
      <c r="FB1600" s="12"/>
      <c r="FC1600" s="12"/>
      <c r="FD1600" s="12"/>
      <c r="FE1600" s="12"/>
      <c r="FF1600" s="12"/>
      <c r="FG1600" s="12"/>
      <c r="FH1600" s="12"/>
      <c r="FI1600" s="12"/>
      <c r="FJ1600" s="12"/>
      <c r="FK1600" s="12"/>
      <c r="FL1600" s="12"/>
      <c r="FM1600" s="12"/>
      <c r="FN1600" s="12"/>
      <c r="FO1600" s="12"/>
      <c r="FP1600" s="12"/>
      <c r="FQ1600" s="12"/>
      <c r="FR1600" s="12"/>
      <c r="FS1600" s="12"/>
      <c r="FT1600" s="12"/>
      <c r="FU1600" s="12"/>
      <c r="FV1600" s="12"/>
      <c r="FW1600" s="12"/>
      <c r="FX1600" s="12"/>
      <c r="FY1600" s="12"/>
      <c r="FZ1600" s="12"/>
      <c r="GA1600" s="12"/>
      <c r="GB1600" s="12"/>
      <c r="GC1600" s="12"/>
      <c r="GD1600" s="12"/>
      <c r="GE1600" s="12"/>
      <c r="GF1600" s="12"/>
      <c r="GG1600" s="12"/>
      <c r="GH1600" s="12"/>
      <c r="GI1600" s="12"/>
      <c r="GJ1600" s="12"/>
      <c r="GK1600" s="12"/>
      <c r="GL1600" s="12"/>
      <c r="GM1600" s="12"/>
      <c r="GN1600" s="12"/>
      <c r="GO1600" s="12"/>
      <c r="GP1600" s="12"/>
      <c r="GQ1600" s="12"/>
      <c r="GR1600" s="12"/>
    </row>
    <row r="1601" spans="1:200" x14ac:dyDescent="0.2">
      <c r="A1601" s="79">
        <f t="shared" si="622"/>
        <v>44673</v>
      </c>
      <c r="B1601" s="80">
        <f t="shared" ca="1" si="623"/>
        <v>1298.3139000000001</v>
      </c>
      <c r="C1601" s="81">
        <f t="shared" si="624"/>
        <v>1000</v>
      </c>
      <c r="D1601" s="82">
        <f ca="1">IF(A1601&lt;$B$1,VLOOKUP(A1601,[1]DI!$A$4:$B$15000,2,FALSE),0)</f>
        <v>0.11649999999999999</v>
      </c>
      <c r="E1601" s="81">
        <f t="shared" ca="1" si="625"/>
        <v>4.3739000000000001E-4</v>
      </c>
      <c r="F1601" s="83">
        <f t="shared" si="620"/>
        <v>1.1679999999999999</v>
      </c>
      <c r="G1601" s="84">
        <f t="shared" ca="1" si="626"/>
        <v>1.00051087152</v>
      </c>
      <c r="H1601" s="81">
        <f ca="1">TRUNC(PRODUCT(G$10:G1600),15)</f>
        <v>1.2983139010473499</v>
      </c>
      <c r="I1601" s="81">
        <f t="shared" si="627"/>
        <v>1</v>
      </c>
      <c r="J1601" s="81">
        <f t="shared" ca="1" si="628"/>
        <v>1.2983138999999999</v>
      </c>
      <c r="K1601" s="81">
        <f t="shared" ca="1" si="629"/>
        <v>298.31389999999999</v>
      </c>
      <c r="L1601" s="85">
        <f>IF(VLOOKUP(A1601,$U$12:$AD$125,8)=VLOOKUP(A1600,$U$12:$AD$125,8),0,VLOOKUP(A1601,U$12:$AD$125,8))</f>
        <v>0</v>
      </c>
      <c r="M1601" s="86">
        <f>IF(L1601&gt;0,VLOOKUP(L1601,T$12:$AC$125,7),0)</f>
        <v>0</v>
      </c>
      <c r="N1601" s="81">
        <f t="shared" si="621"/>
        <v>0</v>
      </c>
      <c r="O1601" s="81">
        <f t="shared" ca="1" si="630"/>
        <v>298.31389999999999</v>
      </c>
      <c r="P1601" s="87" t="str">
        <f t="shared" si="631"/>
        <v>J=</v>
      </c>
      <c r="Q1601" s="88">
        <f t="shared" si="632"/>
        <v>44676</v>
      </c>
      <c r="R1601" s="7"/>
      <c r="S1601" s="7"/>
      <c r="T1601" s="7"/>
      <c r="U1601" s="7"/>
      <c r="V1601" s="7"/>
      <c r="W1601" s="7"/>
      <c r="X1601" s="7"/>
      <c r="Y1601" s="7"/>
      <c r="Z1601" s="7"/>
      <c r="AA1601" s="7"/>
      <c r="AB1601" s="7"/>
      <c r="AC1601" s="7"/>
      <c r="AD1601" s="7"/>
      <c r="AE1601" s="7"/>
      <c r="AF1601" s="65"/>
      <c r="AG1601" s="9"/>
      <c r="AH1601" s="9"/>
      <c r="AI1601" s="4"/>
      <c r="AJ1601" s="10"/>
      <c r="AK1601" s="4"/>
      <c r="AL1601" s="65"/>
      <c r="AM1601" s="10"/>
      <c r="AN1601" s="9"/>
      <c r="AO1601" s="7"/>
      <c r="AP1601" s="11"/>
      <c r="AQ1601" s="9"/>
      <c r="AR1601" s="8"/>
      <c r="AS1601" s="65"/>
      <c r="AT1601" s="12"/>
      <c r="AU1601" s="12"/>
      <c r="AV1601" s="22"/>
      <c r="AW1601" s="12"/>
      <c r="AX1601" s="12"/>
      <c r="AY1601" s="12"/>
      <c r="AZ1601" s="12"/>
      <c r="BA1601" s="12"/>
      <c r="BB1601" s="12"/>
      <c r="BC1601" s="12"/>
      <c r="BD1601" s="12"/>
      <c r="BE1601" s="12"/>
      <c r="BF1601" s="12"/>
      <c r="BG1601" s="12"/>
      <c r="BH1601" s="12"/>
      <c r="BI1601" s="12"/>
      <c r="BJ1601" s="12"/>
      <c r="BK1601" s="12"/>
      <c r="BL1601" s="12"/>
      <c r="BM1601" s="12"/>
      <c r="BN1601" s="12"/>
      <c r="BO1601" s="12"/>
      <c r="BP1601" s="12"/>
      <c r="BQ1601" s="12"/>
      <c r="BR1601" s="12"/>
      <c r="BS1601" s="12"/>
      <c r="BT1601" s="12"/>
      <c r="BU1601" s="12"/>
      <c r="BV1601" s="12"/>
      <c r="BW1601" s="12"/>
      <c r="BX1601" s="12"/>
      <c r="BY1601" s="12"/>
      <c r="BZ1601" s="12"/>
      <c r="CA1601" s="12"/>
      <c r="CB1601" s="12"/>
      <c r="CC1601" s="12"/>
      <c r="CD1601" s="12"/>
      <c r="CE1601" s="12"/>
      <c r="CF1601" s="12"/>
      <c r="CG1601" s="12"/>
      <c r="CH1601" s="12"/>
      <c r="CI1601" s="12"/>
      <c r="CJ1601" s="12"/>
      <c r="CK1601" s="12"/>
      <c r="CL1601" s="12"/>
      <c r="CM1601" s="12"/>
      <c r="CN1601" s="12"/>
      <c r="CO1601" s="12"/>
      <c r="CP1601" s="12"/>
      <c r="CQ1601" s="12"/>
      <c r="CR1601" s="12"/>
      <c r="CS1601" s="12"/>
      <c r="CT1601" s="12"/>
      <c r="CU1601" s="12"/>
      <c r="CV1601" s="12"/>
      <c r="CW1601" s="12"/>
      <c r="CX1601" s="12"/>
      <c r="CY1601" s="12"/>
      <c r="CZ1601" s="12"/>
      <c r="DA1601" s="12"/>
      <c r="DB1601" s="12"/>
      <c r="DC1601" s="12"/>
      <c r="DD1601" s="12"/>
      <c r="DE1601" s="12"/>
      <c r="DF1601" s="12"/>
      <c r="DG1601" s="12"/>
      <c r="DH1601" s="12"/>
      <c r="DI1601" s="12"/>
      <c r="DJ1601" s="12"/>
      <c r="DK1601" s="12"/>
      <c r="DL1601" s="12"/>
      <c r="DM1601" s="12"/>
      <c r="DN1601" s="12"/>
      <c r="DO1601" s="12"/>
      <c r="DP1601" s="12"/>
      <c r="DQ1601" s="12"/>
      <c r="DR1601" s="12"/>
      <c r="DS1601" s="12"/>
      <c r="DT1601" s="12"/>
      <c r="DU1601" s="12"/>
      <c r="DV1601" s="12"/>
      <c r="DW1601" s="12"/>
      <c r="DX1601" s="12"/>
      <c r="DY1601" s="12"/>
      <c r="DZ1601" s="12"/>
      <c r="EA1601" s="12"/>
      <c r="EB1601" s="12"/>
      <c r="EC1601" s="12"/>
      <c r="ED1601" s="12"/>
      <c r="EE1601" s="12"/>
      <c r="EF1601" s="12"/>
      <c r="EG1601" s="12"/>
      <c r="EH1601" s="12"/>
      <c r="EI1601" s="12"/>
      <c r="EJ1601" s="12"/>
      <c r="EK1601" s="12"/>
      <c r="EL1601" s="12"/>
      <c r="EM1601" s="12"/>
      <c r="EN1601" s="12"/>
      <c r="EO1601" s="12"/>
      <c r="EP1601" s="12"/>
      <c r="EQ1601" s="12"/>
      <c r="ER1601" s="12"/>
      <c r="ES1601" s="12"/>
      <c r="ET1601" s="12"/>
      <c r="EU1601" s="12"/>
      <c r="EV1601" s="12"/>
      <c r="EW1601" s="12"/>
      <c r="EX1601" s="12"/>
      <c r="EY1601" s="12"/>
      <c r="EZ1601" s="12"/>
      <c r="FA1601" s="12"/>
      <c r="FB1601" s="12"/>
      <c r="FC1601" s="12"/>
      <c r="FD1601" s="12"/>
      <c r="FE1601" s="12"/>
      <c r="FF1601" s="12"/>
      <c r="FG1601" s="12"/>
      <c r="FH1601" s="12"/>
      <c r="FI1601" s="12"/>
      <c r="FJ1601" s="12"/>
      <c r="FK1601" s="12"/>
      <c r="FL1601" s="12"/>
      <c r="FM1601" s="12"/>
      <c r="FN1601" s="12"/>
      <c r="FO1601" s="12"/>
      <c r="FP1601" s="12"/>
      <c r="FQ1601" s="12"/>
      <c r="FR1601" s="12"/>
      <c r="FS1601" s="12"/>
      <c r="FT1601" s="12"/>
      <c r="FU1601" s="12"/>
      <c r="FV1601" s="12"/>
      <c r="FW1601" s="12"/>
      <c r="FX1601" s="12"/>
      <c r="FY1601" s="12"/>
      <c r="FZ1601" s="12"/>
      <c r="GA1601" s="12"/>
      <c r="GB1601" s="12"/>
      <c r="GC1601" s="12"/>
      <c r="GD1601" s="12"/>
      <c r="GE1601" s="12"/>
      <c r="GF1601" s="12"/>
      <c r="GG1601" s="12"/>
      <c r="GH1601" s="12"/>
      <c r="GI1601" s="12"/>
      <c r="GJ1601" s="12"/>
      <c r="GK1601" s="12"/>
      <c r="GL1601" s="12"/>
      <c r="GM1601" s="12"/>
      <c r="GN1601" s="12"/>
      <c r="GO1601" s="12"/>
      <c r="GP1601" s="12"/>
      <c r="GQ1601" s="12"/>
      <c r="GR1601" s="12"/>
    </row>
    <row r="1602" spans="1:200" x14ac:dyDescent="0.2">
      <c r="A1602" s="79">
        <f t="shared" si="622"/>
        <v>44674</v>
      </c>
      <c r="B1602" s="80">
        <f t="shared" ca="1" si="623"/>
        <v>1298.9771700000001</v>
      </c>
      <c r="C1602" s="81">
        <f t="shared" si="624"/>
        <v>1000</v>
      </c>
      <c r="D1602" s="82">
        <f ca="1">IF(A1602&lt;$B$1,VLOOKUP(A1602,[1]DI!$A$4:$B$15000,2,FALSE),0)</f>
        <v>0</v>
      </c>
      <c r="E1602" s="81">
        <f t="shared" ca="1" si="625"/>
        <v>0</v>
      </c>
      <c r="F1602" s="83">
        <f t="shared" si="620"/>
        <v>1.1679999999999999</v>
      </c>
      <c r="G1602" s="84">
        <f t="shared" ca="1" si="626"/>
        <v>1</v>
      </c>
      <c r="H1602" s="81">
        <f ca="1">TRUNC(PRODUCT(G$10:G1601),15)</f>
        <v>1.2989771726434101</v>
      </c>
      <c r="I1602" s="81">
        <f t="shared" si="627"/>
        <v>1</v>
      </c>
      <c r="J1602" s="81">
        <f t="shared" ca="1" si="628"/>
        <v>1.2989771699999999</v>
      </c>
      <c r="K1602" s="81">
        <f t="shared" ca="1" si="629"/>
        <v>298.97717</v>
      </c>
      <c r="L1602" s="85">
        <f>IF(VLOOKUP(A1602,$U$12:$AD$125,8)=VLOOKUP(A1601,$U$12:$AD$125,8),0,VLOOKUP(A1602,U$12:$AD$125,8))</f>
        <v>0</v>
      </c>
      <c r="M1602" s="86">
        <f>IF(L1602&gt;0,VLOOKUP(L1602,T$12:$AC$125,7),0)</f>
        <v>0</v>
      </c>
      <c r="N1602" s="81">
        <f t="shared" si="621"/>
        <v>0</v>
      </c>
      <c r="O1602" s="81">
        <f t="shared" ca="1" si="630"/>
        <v>298.97717</v>
      </c>
      <c r="P1602" s="87" t="str">
        <f t="shared" si="631"/>
        <v>J=</v>
      </c>
      <c r="Q1602" s="88">
        <f t="shared" si="632"/>
        <v>44676</v>
      </c>
      <c r="R1602" s="7"/>
      <c r="S1602" s="7"/>
      <c r="T1602" s="7"/>
      <c r="U1602" s="7"/>
      <c r="V1602" s="7"/>
      <c r="W1602" s="7"/>
      <c r="X1602" s="7"/>
      <c r="Y1602" s="7"/>
      <c r="Z1602" s="7"/>
      <c r="AA1602" s="7"/>
      <c r="AB1602" s="7"/>
      <c r="AC1602" s="7"/>
      <c r="AD1602" s="7"/>
      <c r="AE1602" s="7"/>
      <c r="AF1602" s="65"/>
      <c r="AG1602" s="9"/>
      <c r="AH1602" s="9"/>
      <c r="AI1602" s="4"/>
      <c r="AJ1602" s="10"/>
      <c r="AK1602" s="4"/>
      <c r="AL1602" s="65"/>
      <c r="AM1602" s="10"/>
      <c r="AN1602" s="9"/>
      <c r="AO1602" s="7"/>
      <c r="AP1602" s="11"/>
      <c r="AQ1602" s="9"/>
      <c r="AR1602" s="8"/>
      <c r="AS1602" s="65"/>
      <c r="AT1602" s="12"/>
      <c r="AU1602" s="12"/>
      <c r="AV1602" s="22"/>
      <c r="AW1602" s="12"/>
      <c r="AX1602" s="12"/>
      <c r="AY1602" s="12"/>
      <c r="AZ1602" s="12"/>
      <c r="BA1602" s="12"/>
      <c r="BB1602" s="12"/>
      <c r="BC1602" s="12"/>
      <c r="BD1602" s="12"/>
      <c r="BE1602" s="12"/>
      <c r="BF1602" s="12"/>
      <c r="BG1602" s="12"/>
      <c r="BH1602" s="12"/>
      <c r="BI1602" s="12"/>
      <c r="BJ1602" s="12"/>
      <c r="BK1602" s="12"/>
      <c r="BL1602" s="12"/>
      <c r="BM1602" s="12"/>
      <c r="BN1602" s="12"/>
      <c r="BO1602" s="12"/>
      <c r="BP1602" s="12"/>
      <c r="BQ1602" s="12"/>
      <c r="BR1602" s="12"/>
      <c r="BS1602" s="12"/>
      <c r="BT1602" s="12"/>
      <c r="BU1602" s="12"/>
      <c r="BV1602" s="12"/>
      <c r="BW1602" s="12"/>
      <c r="BX1602" s="12"/>
      <c r="BY1602" s="12"/>
      <c r="BZ1602" s="12"/>
      <c r="CA1602" s="12"/>
      <c r="CB1602" s="12"/>
      <c r="CC1602" s="12"/>
      <c r="CD1602" s="12"/>
      <c r="CE1602" s="12"/>
      <c r="CF1602" s="12"/>
      <c r="CG1602" s="12"/>
      <c r="CH1602" s="12"/>
      <c r="CI1602" s="12"/>
      <c r="CJ1602" s="12"/>
      <c r="CK1602" s="12"/>
      <c r="CL1602" s="12"/>
      <c r="CM1602" s="12"/>
      <c r="CN1602" s="12"/>
      <c r="CO1602" s="12"/>
      <c r="CP1602" s="12"/>
      <c r="CQ1602" s="12"/>
      <c r="CR1602" s="12"/>
      <c r="CS1602" s="12"/>
      <c r="CT1602" s="12"/>
      <c r="CU1602" s="12"/>
      <c r="CV1602" s="12"/>
      <c r="CW1602" s="12"/>
      <c r="CX1602" s="12"/>
      <c r="CY1602" s="12"/>
      <c r="CZ1602" s="12"/>
      <c r="DA1602" s="12"/>
      <c r="DB1602" s="12"/>
      <c r="DC1602" s="12"/>
      <c r="DD1602" s="12"/>
      <c r="DE1602" s="12"/>
      <c r="DF1602" s="12"/>
      <c r="DG1602" s="12"/>
      <c r="DH1602" s="12"/>
      <c r="DI1602" s="12"/>
      <c r="DJ1602" s="12"/>
      <c r="DK1602" s="12"/>
      <c r="DL1602" s="12"/>
      <c r="DM1602" s="12"/>
      <c r="DN1602" s="12"/>
      <c r="DO1602" s="12"/>
      <c r="DP1602" s="12"/>
      <c r="DQ1602" s="12"/>
      <c r="DR1602" s="12"/>
      <c r="DS1602" s="12"/>
      <c r="DT1602" s="12"/>
      <c r="DU1602" s="12"/>
      <c r="DV1602" s="12"/>
      <c r="DW1602" s="12"/>
      <c r="DX1602" s="12"/>
      <c r="DY1602" s="12"/>
      <c r="DZ1602" s="12"/>
      <c r="EA1602" s="12"/>
      <c r="EB1602" s="12"/>
      <c r="EC1602" s="12"/>
      <c r="ED1602" s="12"/>
      <c r="EE1602" s="12"/>
      <c r="EF1602" s="12"/>
      <c r="EG1602" s="12"/>
      <c r="EH1602" s="12"/>
      <c r="EI1602" s="12"/>
      <c r="EJ1602" s="12"/>
      <c r="EK1602" s="12"/>
      <c r="EL1602" s="12"/>
      <c r="EM1602" s="12"/>
      <c r="EN1602" s="12"/>
      <c r="EO1602" s="12"/>
      <c r="EP1602" s="12"/>
      <c r="EQ1602" s="12"/>
      <c r="ER1602" s="12"/>
      <c r="ES1602" s="12"/>
      <c r="ET1602" s="12"/>
      <c r="EU1602" s="12"/>
      <c r="EV1602" s="12"/>
      <c r="EW1602" s="12"/>
      <c r="EX1602" s="12"/>
      <c r="EY1602" s="12"/>
      <c r="EZ1602" s="12"/>
      <c r="FA1602" s="12"/>
      <c r="FB1602" s="12"/>
      <c r="FC1602" s="12"/>
      <c r="FD1602" s="12"/>
      <c r="FE1602" s="12"/>
      <c r="FF1602" s="12"/>
      <c r="FG1602" s="12"/>
      <c r="FH1602" s="12"/>
      <c r="FI1602" s="12"/>
      <c r="FJ1602" s="12"/>
      <c r="FK1602" s="12"/>
      <c r="FL1602" s="12"/>
      <c r="FM1602" s="12"/>
      <c r="FN1602" s="12"/>
      <c r="FO1602" s="12"/>
      <c r="FP1602" s="12"/>
      <c r="FQ1602" s="12"/>
      <c r="FR1602" s="12"/>
      <c r="FS1602" s="12"/>
      <c r="FT1602" s="12"/>
      <c r="FU1602" s="12"/>
      <c r="FV1602" s="12"/>
      <c r="FW1602" s="12"/>
      <c r="FX1602" s="12"/>
      <c r="FY1602" s="12"/>
      <c r="FZ1602" s="12"/>
      <c r="GA1602" s="12"/>
      <c r="GB1602" s="12"/>
      <c r="GC1602" s="12"/>
      <c r="GD1602" s="12"/>
      <c r="GE1602" s="12"/>
      <c r="GF1602" s="12"/>
      <c r="GG1602" s="12"/>
      <c r="GH1602" s="12"/>
      <c r="GI1602" s="12"/>
      <c r="GJ1602" s="12"/>
      <c r="GK1602" s="12"/>
      <c r="GL1602" s="12"/>
      <c r="GM1602" s="12"/>
      <c r="GN1602" s="12"/>
      <c r="GO1602" s="12"/>
      <c r="GP1602" s="12"/>
      <c r="GQ1602" s="12"/>
      <c r="GR1602" s="12"/>
    </row>
    <row r="1603" spans="1:200" x14ac:dyDescent="0.2">
      <c r="A1603" s="79">
        <f t="shared" si="622"/>
        <v>44675</v>
      </c>
      <c r="B1603" s="80">
        <f t="shared" ca="1" si="623"/>
        <v>1298.9771700000001</v>
      </c>
      <c r="C1603" s="81">
        <f t="shared" si="624"/>
        <v>1000</v>
      </c>
      <c r="D1603" s="82">
        <f ca="1">IF(A1603&lt;$B$1,VLOOKUP(A1603,[1]DI!$A$4:$B$15000,2,FALSE),0)</f>
        <v>0</v>
      </c>
      <c r="E1603" s="81">
        <f t="shared" ca="1" si="625"/>
        <v>0</v>
      </c>
      <c r="F1603" s="83">
        <f t="shared" si="620"/>
        <v>1.1679999999999999</v>
      </c>
      <c r="G1603" s="84">
        <f t="shared" ca="1" si="626"/>
        <v>1</v>
      </c>
      <c r="H1603" s="81">
        <f ca="1">TRUNC(PRODUCT(G$10:G1602),15)</f>
        <v>1.2989771726434101</v>
      </c>
      <c r="I1603" s="81">
        <f t="shared" si="627"/>
        <v>1</v>
      </c>
      <c r="J1603" s="81">
        <f t="shared" ca="1" si="628"/>
        <v>1.2989771699999999</v>
      </c>
      <c r="K1603" s="81">
        <f t="shared" ca="1" si="629"/>
        <v>298.97717</v>
      </c>
      <c r="L1603" s="85">
        <f>IF(VLOOKUP(A1603,$U$12:$AD$125,8)=VLOOKUP(A1602,$U$12:$AD$125,8),0,VLOOKUP(A1603,U$12:$AD$125,8))</f>
        <v>0</v>
      </c>
      <c r="M1603" s="86">
        <f>IF(L1603&gt;0,VLOOKUP(L1603,T$12:$AC$125,7),0)</f>
        <v>0</v>
      </c>
      <c r="N1603" s="81">
        <f t="shared" si="621"/>
        <v>0</v>
      </c>
      <c r="O1603" s="81">
        <f t="shared" ca="1" si="630"/>
        <v>298.97717</v>
      </c>
      <c r="P1603" s="87" t="str">
        <f t="shared" si="631"/>
        <v>J=</v>
      </c>
      <c r="Q1603" s="88">
        <f t="shared" si="632"/>
        <v>44676</v>
      </c>
      <c r="R1603" s="7"/>
      <c r="S1603" s="7"/>
      <c r="T1603" s="7"/>
      <c r="U1603" s="7"/>
      <c r="V1603" s="7"/>
      <c r="W1603" s="7"/>
      <c r="X1603" s="7"/>
      <c r="Y1603" s="7"/>
      <c r="Z1603" s="7"/>
      <c r="AA1603" s="7"/>
      <c r="AB1603" s="7"/>
      <c r="AC1603" s="7"/>
      <c r="AD1603" s="7"/>
      <c r="AE1603" s="7"/>
      <c r="AF1603" s="65"/>
      <c r="AG1603" s="9"/>
      <c r="AH1603" s="9"/>
      <c r="AI1603" s="4"/>
      <c r="AJ1603" s="10"/>
      <c r="AK1603" s="4"/>
      <c r="AL1603" s="65"/>
      <c r="AM1603" s="10"/>
      <c r="AN1603" s="9"/>
      <c r="AO1603" s="7"/>
      <c r="AP1603" s="11"/>
      <c r="AQ1603" s="9"/>
      <c r="AR1603" s="8"/>
      <c r="AS1603" s="65"/>
      <c r="AT1603" s="12"/>
      <c r="AU1603" s="12"/>
      <c r="AV1603" s="22"/>
      <c r="AW1603" s="12"/>
      <c r="AX1603" s="12"/>
      <c r="AY1603" s="12"/>
      <c r="AZ1603" s="12"/>
      <c r="BA1603" s="12"/>
      <c r="BB1603" s="12"/>
      <c r="BC1603" s="12"/>
      <c r="BD1603" s="12"/>
      <c r="BE1603" s="12"/>
      <c r="BF1603" s="12"/>
      <c r="BG1603" s="12"/>
      <c r="BH1603" s="12"/>
      <c r="BI1603" s="12"/>
      <c r="BJ1603" s="12"/>
      <c r="BK1603" s="12"/>
      <c r="BL1603" s="12"/>
      <c r="BM1603" s="12"/>
      <c r="BN1603" s="12"/>
      <c r="BO1603" s="12"/>
      <c r="BP1603" s="12"/>
      <c r="BQ1603" s="12"/>
      <c r="BR1603" s="12"/>
      <c r="BS1603" s="12"/>
      <c r="BT1603" s="12"/>
      <c r="BU1603" s="12"/>
      <c r="BV1603" s="12"/>
      <c r="BW1603" s="12"/>
      <c r="BX1603" s="12"/>
      <c r="BY1603" s="12"/>
      <c r="BZ1603" s="12"/>
      <c r="CA1603" s="12"/>
      <c r="CB1603" s="12"/>
      <c r="CC1603" s="12"/>
      <c r="CD1603" s="12"/>
      <c r="CE1603" s="12"/>
      <c r="CF1603" s="12"/>
      <c r="CG1603" s="12"/>
      <c r="CH1603" s="12"/>
      <c r="CI1603" s="12"/>
      <c r="CJ1603" s="12"/>
      <c r="CK1603" s="12"/>
      <c r="CL1603" s="12"/>
      <c r="CM1603" s="12"/>
      <c r="CN1603" s="12"/>
      <c r="CO1603" s="12"/>
      <c r="CP1603" s="12"/>
      <c r="CQ1603" s="12"/>
      <c r="CR1603" s="12"/>
      <c r="CS1603" s="12"/>
      <c r="CT1603" s="12"/>
      <c r="CU1603" s="12"/>
      <c r="CV1603" s="12"/>
      <c r="CW1603" s="12"/>
      <c r="CX1603" s="12"/>
      <c r="CY1603" s="12"/>
      <c r="CZ1603" s="12"/>
      <c r="DA1603" s="12"/>
      <c r="DB1603" s="12"/>
      <c r="DC1603" s="12"/>
      <c r="DD1603" s="12"/>
      <c r="DE1603" s="12"/>
      <c r="DF1603" s="12"/>
      <c r="DG1603" s="12"/>
      <c r="DH1603" s="12"/>
      <c r="DI1603" s="12"/>
      <c r="DJ1603" s="12"/>
      <c r="DK1603" s="12"/>
      <c r="DL1603" s="12"/>
      <c r="DM1603" s="12"/>
      <c r="DN1603" s="12"/>
      <c r="DO1603" s="12"/>
      <c r="DP1603" s="12"/>
      <c r="DQ1603" s="12"/>
      <c r="DR1603" s="12"/>
      <c r="DS1603" s="12"/>
      <c r="DT1603" s="12"/>
      <c r="DU1603" s="12"/>
      <c r="DV1603" s="12"/>
      <c r="DW1603" s="12"/>
      <c r="DX1603" s="12"/>
      <c r="DY1603" s="12"/>
      <c r="DZ1603" s="12"/>
      <c r="EA1603" s="12"/>
      <c r="EB1603" s="12"/>
      <c r="EC1603" s="12"/>
      <c r="ED1603" s="12"/>
      <c r="EE1603" s="12"/>
      <c r="EF1603" s="12"/>
      <c r="EG1603" s="12"/>
      <c r="EH1603" s="12"/>
      <c r="EI1603" s="12"/>
      <c r="EJ1603" s="12"/>
      <c r="EK1603" s="12"/>
      <c r="EL1603" s="12"/>
      <c r="EM1603" s="12"/>
      <c r="EN1603" s="12"/>
      <c r="EO1603" s="12"/>
      <c r="EP1603" s="12"/>
      <c r="EQ1603" s="12"/>
      <c r="ER1603" s="12"/>
      <c r="ES1603" s="12"/>
      <c r="ET1603" s="12"/>
      <c r="EU1603" s="12"/>
      <c r="EV1603" s="12"/>
      <c r="EW1603" s="12"/>
      <c r="EX1603" s="12"/>
      <c r="EY1603" s="12"/>
      <c r="EZ1603" s="12"/>
      <c r="FA1603" s="12"/>
      <c r="FB1603" s="12"/>
      <c r="FC1603" s="12"/>
      <c r="FD1603" s="12"/>
      <c r="FE1603" s="12"/>
      <c r="FF1603" s="12"/>
      <c r="FG1603" s="12"/>
      <c r="FH1603" s="12"/>
      <c r="FI1603" s="12"/>
      <c r="FJ1603" s="12"/>
      <c r="FK1603" s="12"/>
      <c r="FL1603" s="12"/>
      <c r="FM1603" s="12"/>
      <c r="FN1603" s="12"/>
      <c r="FO1603" s="12"/>
      <c r="FP1603" s="12"/>
      <c r="FQ1603" s="12"/>
      <c r="FR1603" s="12"/>
      <c r="FS1603" s="12"/>
      <c r="FT1603" s="12"/>
      <c r="FU1603" s="12"/>
      <c r="FV1603" s="12"/>
      <c r="FW1603" s="12"/>
      <c r="FX1603" s="12"/>
      <c r="FY1603" s="12"/>
      <c r="FZ1603" s="12"/>
      <c r="GA1603" s="12"/>
      <c r="GB1603" s="12"/>
      <c r="GC1603" s="12"/>
      <c r="GD1603" s="12"/>
      <c r="GE1603" s="12"/>
      <c r="GF1603" s="12"/>
      <c r="GG1603" s="12"/>
      <c r="GH1603" s="12"/>
      <c r="GI1603" s="12"/>
      <c r="GJ1603" s="12"/>
      <c r="GK1603" s="12"/>
      <c r="GL1603" s="12"/>
      <c r="GM1603" s="12"/>
      <c r="GN1603" s="12"/>
      <c r="GO1603" s="12"/>
      <c r="GP1603" s="12"/>
      <c r="GQ1603" s="12"/>
      <c r="GR1603" s="12"/>
    </row>
    <row r="1604" spans="1:200" x14ac:dyDescent="0.2">
      <c r="A1604" s="79">
        <f t="shared" si="622"/>
        <v>44676</v>
      </c>
      <c r="B1604" s="80">
        <f t="shared" ca="1" si="623"/>
        <v>1298.9771700000001</v>
      </c>
      <c r="C1604" s="81">
        <f t="shared" si="624"/>
        <v>1000</v>
      </c>
      <c r="D1604" s="82">
        <f ca="1">IF(A1604&lt;$B$1,VLOOKUP(A1604,[1]DI!$A$4:$B$15000,2,FALSE),0)</f>
        <v>0.11649999999999999</v>
      </c>
      <c r="E1604" s="81">
        <f t="shared" ca="1" si="625"/>
        <v>4.3739000000000001E-4</v>
      </c>
      <c r="F1604" s="83">
        <f t="shared" si="620"/>
        <v>1.1679999999999999</v>
      </c>
      <c r="G1604" s="84">
        <f t="shared" ca="1" si="626"/>
        <v>1.00051087152</v>
      </c>
      <c r="H1604" s="81">
        <f ca="1">TRUNC(PRODUCT(G$10:G1603),15)</f>
        <v>1.2989771726434101</v>
      </c>
      <c r="I1604" s="81">
        <f t="shared" si="627"/>
        <v>1</v>
      </c>
      <c r="J1604" s="81">
        <f t="shared" ca="1" si="628"/>
        <v>1.2989771699999999</v>
      </c>
      <c r="K1604" s="81">
        <f t="shared" ca="1" si="629"/>
        <v>298.97717</v>
      </c>
      <c r="L1604" s="85">
        <f>IF(VLOOKUP(A1604,$U$12:$AD$125,8)=VLOOKUP(A1603,$U$12:$AD$125,8),0,VLOOKUP(A1604,U$12:$AD$125,8))</f>
        <v>1</v>
      </c>
      <c r="M1604" s="86">
        <f>IF(L1604&gt;0,VLOOKUP(L1604,T$12:$AC$125,7),0)</f>
        <v>0</v>
      </c>
      <c r="N1604" s="81">
        <f t="shared" si="621"/>
        <v>0</v>
      </c>
      <c r="O1604" s="81">
        <f t="shared" ca="1" si="630"/>
        <v>298.97717</v>
      </c>
      <c r="P1604" s="87" t="str">
        <f t="shared" si="631"/>
        <v>J=</v>
      </c>
      <c r="Q1604" s="88">
        <f t="shared" si="632"/>
        <v>44676</v>
      </c>
      <c r="R1604" s="7"/>
      <c r="S1604" s="7"/>
      <c r="T1604" s="7"/>
      <c r="U1604" s="7"/>
      <c r="V1604" s="7"/>
      <c r="W1604" s="7"/>
      <c r="X1604" s="7"/>
      <c r="Y1604" s="7"/>
      <c r="Z1604" s="7"/>
      <c r="AA1604" s="7"/>
      <c r="AB1604" s="7"/>
      <c r="AC1604" s="7"/>
      <c r="AD1604" s="7"/>
      <c r="AE1604" s="7"/>
      <c r="AF1604" s="65"/>
      <c r="AG1604" s="9"/>
      <c r="AH1604" s="9"/>
      <c r="AI1604" s="4"/>
      <c r="AJ1604" s="10"/>
      <c r="AK1604" s="4"/>
      <c r="AL1604" s="65"/>
      <c r="AM1604" s="10"/>
      <c r="AN1604" s="9"/>
      <c r="AO1604" s="7"/>
      <c r="AP1604" s="11"/>
      <c r="AQ1604" s="9"/>
      <c r="AR1604" s="8"/>
      <c r="AS1604" s="65"/>
      <c r="AT1604" s="12"/>
      <c r="AU1604" s="12"/>
      <c r="AV1604" s="22"/>
      <c r="AW1604" s="12"/>
      <c r="AX1604" s="12"/>
      <c r="AY1604" s="12"/>
      <c r="AZ1604" s="12"/>
      <c r="BA1604" s="12"/>
      <c r="BB1604" s="12"/>
      <c r="BC1604" s="12"/>
      <c r="BD1604" s="12"/>
      <c r="BE1604" s="12"/>
      <c r="BF1604" s="12"/>
      <c r="BG1604" s="12"/>
      <c r="BH1604" s="12"/>
      <c r="BI1604" s="12"/>
      <c r="BJ1604" s="12"/>
      <c r="BK1604" s="12"/>
      <c r="BL1604" s="12"/>
      <c r="BM1604" s="12"/>
      <c r="BN1604" s="12"/>
      <c r="BO1604" s="12"/>
      <c r="BP1604" s="12"/>
      <c r="BQ1604" s="12"/>
      <c r="BR1604" s="12"/>
      <c r="BS1604" s="12"/>
      <c r="BT1604" s="12"/>
      <c r="BU1604" s="12"/>
      <c r="BV1604" s="12"/>
      <c r="BW1604" s="12"/>
      <c r="BX1604" s="12"/>
      <c r="BY1604" s="12"/>
      <c r="BZ1604" s="12"/>
      <c r="CA1604" s="12"/>
      <c r="CB1604" s="12"/>
      <c r="CC1604" s="12"/>
      <c r="CD1604" s="12"/>
      <c r="CE1604" s="12"/>
      <c r="CF1604" s="12"/>
      <c r="CG1604" s="12"/>
      <c r="CH1604" s="12"/>
      <c r="CI1604" s="12"/>
      <c r="CJ1604" s="12"/>
      <c r="CK1604" s="12"/>
      <c r="CL1604" s="12"/>
      <c r="CM1604" s="12"/>
      <c r="CN1604" s="12"/>
      <c r="CO1604" s="12"/>
      <c r="CP1604" s="12"/>
      <c r="CQ1604" s="12"/>
      <c r="CR1604" s="12"/>
      <c r="CS1604" s="12"/>
      <c r="CT1604" s="12"/>
      <c r="CU1604" s="12"/>
      <c r="CV1604" s="12"/>
      <c r="CW1604" s="12"/>
      <c r="CX1604" s="12"/>
      <c r="CY1604" s="12"/>
      <c r="CZ1604" s="12"/>
      <c r="DA1604" s="12"/>
      <c r="DB1604" s="12"/>
      <c r="DC1604" s="12"/>
      <c r="DD1604" s="12"/>
      <c r="DE1604" s="12"/>
      <c r="DF1604" s="12"/>
      <c r="DG1604" s="12"/>
      <c r="DH1604" s="12"/>
      <c r="DI1604" s="12"/>
      <c r="DJ1604" s="12"/>
      <c r="DK1604" s="12"/>
      <c r="DL1604" s="12"/>
      <c r="DM1604" s="12"/>
      <c r="DN1604" s="12"/>
      <c r="DO1604" s="12"/>
      <c r="DP1604" s="12"/>
      <c r="DQ1604" s="12"/>
      <c r="DR1604" s="12"/>
      <c r="DS1604" s="12"/>
      <c r="DT1604" s="12"/>
      <c r="DU1604" s="12"/>
      <c r="DV1604" s="12"/>
      <c r="DW1604" s="12"/>
      <c r="DX1604" s="12"/>
      <c r="DY1604" s="12"/>
      <c r="DZ1604" s="12"/>
      <c r="EA1604" s="12"/>
      <c r="EB1604" s="12"/>
      <c r="EC1604" s="12"/>
      <c r="ED1604" s="12"/>
      <c r="EE1604" s="12"/>
      <c r="EF1604" s="12"/>
      <c r="EG1604" s="12"/>
      <c r="EH1604" s="12"/>
      <c r="EI1604" s="12"/>
      <c r="EJ1604" s="12"/>
      <c r="EK1604" s="12"/>
      <c r="EL1604" s="12"/>
      <c r="EM1604" s="12"/>
      <c r="EN1604" s="12"/>
      <c r="EO1604" s="12"/>
      <c r="EP1604" s="12"/>
      <c r="EQ1604" s="12"/>
      <c r="ER1604" s="12"/>
      <c r="ES1604" s="12"/>
      <c r="ET1604" s="12"/>
      <c r="EU1604" s="12"/>
      <c r="EV1604" s="12"/>
      <c r="EW1604" s="12"/>
      <c r="EX1604" s="12"/>
      <c r="EY1604" s="12"/>
      <c r="EZ1604" s="12"/>
      <c r="FA1604" s="12"/>
      <c r="FB1604" s="12"/>
      <c r="FC1604" s="12"/>
      <c r="FD1604" s="12"/>
      <c r="FE1604" s="12"/>
      <c r="FF1604" s="12"/>
      <c r="FG1604" s="12"/>
      <c r="FH1604" s="12"/>
      <c r="FI1604" s="12"/>
      <c r="FJ1604" s="12"/>
      <c r="FK1604" s="12"/>
      <c r="FL1604" s="12"/>
      <c r="FM1604" s="12"/>
      <c r="FN1604" s="12"/>
      <c r="FO1604" s="12"/>
      <c r="FP1604" s="12"/>
      <c r="FQ1604" s="12"/>
      <c r="FR1604" s="12"/>
      <c r="FS1604" s="12"/>
      <c r="FT1604" s="12"/>
      <c r="FU1604" s="12"/>
      <c r="FV1604" s="12"/>
      <c r="FW1604" s="12"/>
      <c r="FX1604" s="12"/>
      <c r="FY1604" s="12"/>
      <c r="FZ1604" s="12"/>
      <c r="GA1604" s="12"/>
      <c r="GB1604" s="12"/>
      <c r="GC1604" s="12"/>
      <c r="GD1604" s="12"/>
      <c r="GE1604" s="12"/>
      <c r="GF1604" s="12"/>
      <c r="GG1604" s="12"/>
      <c r="GH1604" s="12"/>
      <c r="GI1604" s="12"/>
      <c r="GJ1604" s="12"/>
      <c r="GK1604" s="12"/>
      <c r="GL1604" s="12"/>
      <c r="GM1604" s="12"/>
      <c r="GN1604" s="12"/>
      <c r="GO1604" s="12"/>
      <c r="GP1604" s="12"/>
      <c r="GQ1604" s="12"/>
      <c r="GR1604" s="12"/>
    </row>
    <row r="1605" spans="1:200" ht="18.75" x14ac:dyDescent="0.2">
      <c r="A1605" s="79">
        <f t="shared" si="622"/>
        <v>44677</v>
      </c>
      <c r="B1605" s="80">
        <f t="shared" ca="1" si="623"/>
        <v>1299.6407784599999</v>
      </c>
      <c r="C1605" s="166">
        <f ca="1">TRUNC(C1604-N1604+K1604,8)</f>
        <v>1298.9771699999999</v>
      </c>
      <c r="D1605" s="82">
        <f ca="1">IF(A1605&lt;$B$1,VLOOKUP(A1605,[1]DI!$A$4:$B$15000,2,FALSE),0)</f>
        <v>0.11649999999999999</v>
      </c>
      <c r="E1605" s="81">
        <f t="shared" ca="1" si="625"/>
        <v>4.3739000000000001E-4</v>
      </c>
      <c r="F1605" s="83">
        <f t="shared" si="620"/>
        <v>1.1679999999999999</v>
      </c>
      <c r="G1605" s="84">
        <f t="shared" ca="1" si="626"/>
        <v>1.00051087152</v>
      </c>
      <c r="H1605" s="81">
        <f ca="1">TRUNC(PRODUCT(G$10:G1604),15)</f>
        <v>1.2996407830860499</v>
      </c>
      <c r="I1605" s="81">
        <f t="shared" ca="1" si="627"/>
        <v>1.2989771726434101</v>
      </c>
      <c r="J1605" s="81">
        <f t="shared" ca="1" si="628"/>
        <v>1.0005108700000001</v>
      </c>
      <c r="K1605" s="81">
        <f t="shared" ca="1" si="629"/>
        <v>0.66360845999999996</v>
      </c>
      <c r="L1605" s="85">
        <f>IF(VLOOKUP(A1605,$U$12:$AD$125,8)=VLOOKUP(A1604,$U$12:$AD$125,8),0,VLOOKUP(A1605,U$12:$AD$125,8))</f>
        <v>0</v>
      </c>
      <c r="M1605" s="86">
        <f>IF(L1605&gt;0,VLOOKUP(L1605,T$12:$AC$125,7),0)</f>
        <v>0</v>
      </c>
      <c r="N1605" s="81">
        <f t="shared" si="621"/>
        <v>0</v>
      </c>
      <c r="O1605" s="81">
        <f t="shared" ca="1" si="630"/>
        <v>0.66360845999999996</v>
      </c>
      <c r="P1605" s="87" t="str">
        <f t="shared" si="631"/>
        <v>J=</v>
      </c>
      <c r="Q1605" s="88">
        <f t="shared" si="632"/>
        <v>44858</v>
      </c>
      <c r="R1605" s="7"/>
      <c r="S1605" s="7"/>
      <c r="T1605" s="7"/>
      <c r="U1605" s="7"/>
      <c r="V1605" s="7"/>
      <c r="W1605" s="7"/>
      <c r="X1605" s="7"/>
      <c r="Y1605" s="7"/>
      <c r="Z1605" s="7"/>
      <c r="AA1605" s="7"/>
      <c r="AB1605" s="7"/>
      <c r="AC1605" s="7"/>
      <c r="AD1605" s="7"/>
      <c r="AE1605" s="7"/>
      <c r="AF1605" s="65"/>
      <c r="AG1605" s="9"/>
      <c r="AH1605" s="9"/>
      <c r="AI1605" s="4"/>
      <c r="AJ1605" s="10"/>
      <c r="AK1605" s="4"/>
      <c r="AL1605" s="65"/>
      <c r="AM1605" s="10"/>
      <c r="AN1605" s="9"/>
      <c r="AO1605" s="7"/>
      <c r="AP1605" s="11"/>
      <c r="AQ1605" s="9"/>
      <c r="AR1605" s="8"/>
      <c r="AS1605" s="65"/>
      <c r="AT1605" s="12"/>
      <c r="AU1605" s="12"/>
      <c r="AV1605" s="22"/>
      <c r="AW1605" s="12"/>
      <c r="AX1605" s="12"/>
      <c r="AY1605" s="12"/>
      <c r="AZ1605" s="12"/>
      <c r="BA1605" s="12"/>
      <c r="BB1605" s="12"/>
      <c r="BC1605" s="12"/>
      <c r="BD1605" s="12"/>
      <c r="BE1605" s="12"/>
      <c r="BF1605" s="12"/>
      <c r="BG1605" s="12"/>
      <c r="BH1605" s="12"/>
      <c r="BI1605" s="12"/>
      <c r="BJ1605" s="12"/>
      <c r="BK1605" s="12"/>
      <c r="BL1605" s="12"/>
      <c r="BM1605" s="12"/>
      <c r="BN1605" s="12"/>
      <c r="BO1605" s="12"/>
      <c r="BP1605" s="12"/>
      <c r="BQ1605" s="12"/>
      <c r="BR1605" s="12"/>
      <c r="BS1605" s="12"/>
      <c r="BT1605" s="12"/>
      <c r="BU1605" s="12"/>
      <c r="BV1605" s="12"/>
      <c r="BW1605" s="12"/>
      <c r="BX1605" s="12"/>
      <c r="BY1605" s="12"/>
      <c r="BZ1605" s="12"/>
      <c r="CA1605" s="12"/>
      <c r="CB1605" s="12"/>
      <c r="CC1605" s="12"/>
      <c r="CD1605" s="12"/>
      <c r="CE1605" s="12"/>
      <c r="CF1605" s="12"/>
      <c r="CG1605" s="12"/>
      <c r="CH1605" s="12"/>
      <c r="CI1605" s="12"/>
      <c r="CJ1605" s="12"/>
      <c r="CK1605" s="12"/>
      <c r="CL1605" s="12"/>
      <c r="CM1605" s="12"/>
      <c r="CN1605" s="12"/>
      <c r="CO1605" s="12"/>
      <c r="CP1605" s="12"/>
      <c r="CQ1605" s="12"/>
      <c r="CR1605" s="12"/>
      <c r="CS1605" s="12"/>
      <c r="CT1605" s="12"/>
      <c r="CU1605" s="12"/>
      <c r="CV1605" s="12"/>
      <c r="CW1605" s="12"/>
      <c r="CX1605" s="12"/>
      <c r="CY1605" s="12"/>
      <c r="CZ1605" s="12"/>
      <c r="DA1605" s="12"/>
      <c r="DB1605" s="12"/>
      <c r="DC1605" s="12"/>
      <c r="DD1605" s="12"/>
      <c r="DE1605" s="12"/>
      <c r="DF1605" s="12"/>
      <c r="DG1605" s="12"/>
      <c r="DH1605" s="12"/>
      <c r="DI1605" s="12"/>
      <c r="DJ1605" s="12"/>
      <c r="DK1605" s="12"/>
      <c r="DL1605" s="12"/>
      <c r="DM1605" s="12"/>
      <c r="DN1605" s="12"/>
      <c r="DO1605" s="12"/>
      <c r="DP1605" s="12"/>
      <c r="DQ1605" s="12"/>
      <c r="DR1605" s="12"/>
      <c r="DS1605" s="12"/>
      <c r="DT1605" s="12"/>
      <c r="DU1605" s="12"/>
      <c r="DV1605" s="12"/>
      <c r="DW1605" s="12"/>
      <c r="DX1605" s="12"/>
      <c r="DY1605" s="12"/>
      <c r="DZ1605" s="12"/>
      <c r="EA1605" s="12"/>
      <c r="EB1605" s="12"/>
      <c r="EC1605" s="12"/>
      <c r="ED1605" s="12"/>
      <c r="EE1605" s="12"/>
      <c r="EF1605" s="12"/>
      <c r="EG1605" s="12"/>
      <c r="EH1605" s="12"/>
      <c r="EI1605" s="12"/>
      <c r="EJ1605" s="12"/>
      <c r="EK1605" s="12"/>
      <c r="EL1605" s="12"/>
      <c r="EM1605" s="12"/>
      <c r="EN1605" s="12"/>
      <c r="EO1605" s="12"/>
      <c r="EP1605" s="12"/>
      <c r="EQ1605" s="12"/>
      <c r="ER1605" s="12"/>
      <c r="ES1605" s="12"/>
      <c r="ET1605" s="12"/>
      <c r="EU1605" s="12"/>
      <c r="EV1605" s="12"/>
      <c r="EW1605" s="12"/>
      <c r="EX1605" s="12"/>
      <c r="EY1605" s="12"/>
      <c r="EZ1605" s="12"/>
      <c r="FA1605" s="12"/>
      <c r="FB1605" s="12"/>
      <c r="FC1605" s="12"/>
      <c r="FD1605" s="12"/>
      <c r="FE1605" s="12"/>
      <c r="FF1605" s="12"/>
      <c r="FG1605" s="12"/>
      <c r="FH1605" s="12"/>
      <c r="FI1605" s="12"/>
      <c r="FJ1605" s="12"/>
      <c r="FK1605" s="12"/>
      <c r="FL1605" s="12"/>
      <c r="FM1605" s="12"/>
      <c r="FN1605" s="12"/>
      <c r="FO1605" s="12"/>
      <c r="FP1605" s="12"/>
      <c r="FQ1605" s="12"/>
      <c r="FR1605" s="12"/>
      <c r="FS1605" s="12"/>
      <c r="FT1605" s="12"/>
      <c r="FU1605" s="12"/>
      <c r="FV1605" s="12"/>
      <c r="FW1605" s="12"/>
      <c r="FX1605" s="12"/>
      <c r="FY1605" s="12"/>
      <c r="FZ1605" s="12"/>
      <c r="GA1605" s="12"/>
      <c r="GB1605" s="12"/>
      <c r="GC1605" s="12"/>
      <c r="GD1605" s="12"/>
      <c r="GE1605" s="12"/>
      <c r="GF1605" s="12"/>
      <c r="GG1605" s="12"/>
      <c r="GH1605" s="12"/>
      <c r="GI1605" s="12"/>
      <c r="GJ1605" s="12"/>
      <c r="GK1605" s="12"/>
      <c r="GL1605" s="12"/>
      <c r="GM1605" s="12"/>
      <c r="GN1605" s="12"/>
      <c r="GO1605" s="12"/>
      <c r="GP1605" s="12"/>
      <c r="GQ1605" s="12"/>
      <c r="GR1605" s="12"/>
    </row>
    <row r="1606" spans="1:200" x14ac:dyDescent="0.2">
      <c r="A1606" s="79">
        <f t="shared" si="622"/>
        <v>44678</v>
      </c>
      <c r="B1606" s="80">
        <f t="shared" ca="1" si="623"/>
        <v>1300.3047246599999</v>
      </c>
      <c r="C1606" s="81">
        <f t="shared" ca="1" si="624"/>
        <v>1298.9771699999999</v>
      </c>
      <c r="D1606" s="82">
        <f ca="1">IF(A1606&lt;$B$1,VLOOKUP(A1606,[1]DI!$A$4:$B$15000,2,FALSE),0)</f>
        <v>0.11649999999999999</v>
      </c>
      <c r="E1606" s="81">
        <f t="shared" ca="1" si="625"/>
        <v>4.3739000000000001E-4</v>
      </c>
      <c r="F1606" s="83">
        <f t="shared" si="620"/>
        <v>1.1679999999999999</v>
      </c>
      <c r="G1606" s="84">
        <f t="shared" ca="1" si="626"/>
        <v>1.00051087152</v>
      </c>
      <c r="H1606" s="81">
        <f ca="1">TRUNC(PRODUCT(G$10:G1605),15)</f>
        <v>1.3003047325483601</v>
      </c>
      <c r="I1606" s="81">
        <f t="shared" ca="1" si="627"/>
        <v>1.2989771726434101</v>
      </c>
      <c r="J1606" s="81">
        <f t="shared" ca="1" si="628"/>
        <v>1.0010220000000001</v>
      </c>
      <c r="K1606" s="81">
        <f t="shared" ca="1" si="629"/>
        <v>1.3275546600000001</v>
      </c>
      <c r="L1606" s="85">
        <f>IF(VLOOKUP(A1606,$U$12:$AD$125,8)=VLOOKUP(A1605,$U$12:$AD$125,8),0,VLOOKUP(A1606,U$12:$AD$125,8))</f>
        <v>0</v>
      </c>
      <c r="M1606" s="86">
        <f>IF(L1606&gt;0,VLOOKUP(L1606,T$12:$AC$125,7),0)</f>
        <v>0</v>
      </c>
      <c r="N1606" s="81">
        <f t="shared" si="621"/>
        <v>0</v>
      </c>
      <c r="O1606" s="81">
        <f t="shared" ca="1" si="630"/>
        <v>1.3275546600000001</v>
      </c>
      <c r="P1606" s="87" t="str">
        <f t="shared" si="631"/>
        <v>J=</v>
      </c>
      <c r="Q1606" s="88">
        <f t="shared" si="632"/>
        <v>44858</v>
      </c>
      <c r="R1606" s="7"/>
      <c r="S1606" s="7"/>
      <c r="T1606" s="7"/>
      <c r="U1606" s="7"/>
      <c r="V1606" s="7"/>
      <c r="W1606" s="7"/>
      <c r="X1606" s="7"/>
      <c r="Y1606" s="7"/>
      <c r="Z1606" s="7"/>
      <c r="AA1606" s="7"/>
      <c r="AB1606" s="7"/>
      <c r="AC1606" s="7"/>
      <c r="AD1606" s="7"/>
      <c r="AE1606" s="7"/>
      <c r="AF1606" s="65"/>
      <c r="AG1606" s="9"/>
      <c r="AH1606" s="9"/>
      <c r="AI1606" s="4"/>
      <c r="AJ1606" s="10"/>
      <c r="AK1606" s="4"/>
      <c r="AL1606" s="65"/>
      <c r="AM1606" s="10"/>
      <c r="AN1606" s="9"/>
      <c r="AO1606" s="7"/>
      <c r="AP1606" s="11"/>
      <c r="AQ1606" s="9"/>
      <c r="AR1606" s="8"/>
      <c r="AS1606" s="65"/>
      <c r="AT1606" s="12"/>
      <c r="AU1606" s="12"/>
      <c r="AV1606" s="22"/>
      <c r="AW1606" s="12"/>
      <c r="AX1606" s="12"/>
      <c r="AY1606" s="12"/>
      <c r="AZ1606" s="12"/>
      <c r="BA1606" s="12"/>
      <c r="BB1606" s="12"/>
      <c r="BC1606" s="12"/>
      <c r="BD1606" s="12"/>
      <c r="BE1606" s="12"/>
      <c r="BF1606" s="12"/>
      <c r="BG1606" s="12"/>
      <c r="BH1606" s="12"/>
      <c r="BI1606" s="12"/>
      <c r="BJ1606" s="12"/>
      <c r="BK1606" s="12"/>
      <c r="BL1606" s="12"/>
      <c r="BM1606" s="12"/>
      <c r="BN1606" s="12"/>
      <c r="BO1606" s="12"/>
      <c r="BP1606" s="12"/>
      <c r="BQ1606" s="12"/>
      <c r="BR1606" s="12"/>
      <c r="BS1606" s="12"/>
      <c r="BT1606" s="12"/>
      <c r="BU1606" s="12"/>
      <c r="BV1606" s="12"/>
      <c r="BW1606" s="12"/>
      <c r="BX1606" s="12"/>
      <c r="BY1606" s="12"/>
      <c r="BZ1606" s="12"/>
      <c r="CA1606" s="12"/>
      <c r="CB1606" s="12"/>
      <c r="CC1606" s="12"/>
      <c r="CD1606" s="12"/>
      <c r="CE1606" s="12"/>
      <c r="CF1606" s="12"/>
      <c r="CG1606" s="12"/>
      <c r="CH1606" s="12"/>
      <c r="CI1606" s="12"/>
      <c r="CJ1606" s="12"/>
      <c r="CK1606" s="12"/>
      <c r="CL1606" s="12"/>
      <c r="CM1606" s="12"/>
      <c r="CN1606" s="12"/>
      <c r="CO1606" s="12"/>
      <c r="CP1606" s="12"/>
      <c r="CQ1606" s="12"/>
      <c r="CR1606" s="12"/>
      <c r="CS1606" s="12"/>
      <c r="CT1606" s="12"/>
      <c r="CU1606" s="12"/>
      <c r="CV1606" s="12"/>
      <c r="CW1606" s="12"/>
      <c r="CX1606" s="12"/>
      <c r="CY1606" s="12"/>
      <c r="CZ1606" s="12"/>
      <c r="DA1606" s="12"/>
      <c r="DB1606" s="12"/>
      <c r="DC1606" s="12"/>
      <c r="DD1606" s="12"/>
      <c r="DE1606" s="12"/>
      <c r="DF1606" s="12"/>
      <c r="DG1606" s="12"/>
      <c r="DH1606" s="12"/>
      <c r="DI1606" s="12"/>
      <c r="DJ1606" s="12"/>
      <c r="DK1606" s="12"/>
      <c r="DL1606" s="12"/>
      <c r="DM1606" s="12"/>
      <c r="DN1606" s="12"/>
      <c r="DO1606" s="12"/>
      <c r="DP1606" s="12"/>
      <c r="DQ1606" s="12"/>
      <c r="DR1606" s="12"/>
      <c r="DS1606" s="12"/>
      <c r="DT1606" s="12"/>
      <c r="DU1606" s="12"/>
      <c r="DV1606" s="12"/>
      <c r="DW1606" s="12"/>
      <c r="DX1606" s="12"/>
      <c r="DY1606" s="12"/>
      <c r="DZ1606" s="12"/>
      <c r="EA1606" s="12"/>
      <c r="EB1606" s="12"/>
      <c r="EC1606" s="12"/>
      <c r="ED1606" s="12"/>
      <c r="EE1606" s="12"/>
      <c r="EF1606" s="12"/>
      <c r="EG1606" s="12"/>
      <c r="EH1606" s="12"/>
      <c r="EI1606" s="12"/>
      <c r="EJ1606" s="12"/>
      <c r="EK1606" s="12"/>
      <c r="EL1606" s="12"/>
      <c r="EM1606" s="12"/>
      <c r="EN1606" s="12"/>
      <c r="EO1606" s="12"/>
      <c r="EP1606" s="12"/>
      <c r="EQ1606" s="12"/>
      <c r="ER1606" s="12"/>
      <c r="ES1606" s="12"/>
      <c r="ET1606" s="12"/>
      <c r="EU1606" s="12"/>
      <c r="EV1606" s="12"/>
      <c r="EW1606" s="12"/>
      <c r="EX1606" s="12"/>
      <c r="EY1606" s="12"/>
      <c r="EZ1606" s="12"/>
      <c r="FA1606" s="12"/>
      <c r="FB1606" s="12"/>
      <c r="FC1606" s="12"/>
      <c r="FD1606" s="12"/>
      <c r="FE1606" s="12"/>
      <c r="FF1606" s="12"/>
      <c r="FG1606" s="12"/>
      <c r="FH1606" s="12"/>
      <c r="FI1606" s="12"/>
      <c r="FJ1606" s="12"/>
      <c r="FK1606" s="12"/>
      <c r="FL1606" s="12"/>
      <c r="FM1606" s="12"/>
      <c r="FN1606" s="12"/>
      <c r="FO1606" s="12"/>
      <c r="FP1606" s="12"/>
      <c r="FQ1606" s="12"/>
      <c r="FR1606" s="12"/>
      <c r="FS1606" s="12"/>
      <c r="FT1606" s="12"/>
      <c r="FU1606" s="12"/>
      <c r="FV1606" s="12"/>
      <c r="FW1606" s="12"/>
      <c r="FX1606" s="12"/>
      <c r="FY1606" s="12"/>
      <c r="FZ1606" s="12"/>
      <c r="GA1606" s="12"/>
      <c r="GB1606" s="12"/>
      <c r="GC1606" s="12"/>
      <c r="GD1606" s="12"/>
      <c r="GE1606" s="12"/>
      <c r="GF1606" s="12"/>
      <c r="GG1606" s="12"/>
      <c r="GH1606" s="12"/>
      <c r="GI1606" s="12"/>
      <c r="GJ1606" s="12"/>
      <c r="GK1606" s="12"/>
      <c r="GL1606" s="12"/>
      <c r="GM1606" s="12"/>
      <c r="GN1606" s="12"/>
      <c r="GO1606" s="12"/>
      <c r="GP1606" s="12"/>
      <c r="GQ1606" s="12"/>
      <c r="GR1606" s="12"/>
    </row>
    <row r="1607" spans="1:200" x14ac:dyDescent="0.2">
      <c r="A1607" s="79">
        <f t="shared" si="622"/>
        <v>44679</v>
      </c>
      <c r="B1607" s="80">
        <f t="shared" ca="1" si="623"/>
        <v>1300.9690215899998</v>
      </c>
      <c r="C1607" s="81">
        <f t="shared" ca="1" si="624"/>
        <v>1298.9771699999999</v>
      </c>
      <c r="D1607" s="82">
        <f ca="1">IF(A1607&lt;$B$1,VLOOKUP(A1607,[1]DI!$A$4:$B$15000,2,FALSE),0)</f>
        <v>0.11649999999999999</v>
      </c>
      <c r="E1607" s="81">
        <f t="shared" ca="1" si="625"/>
        <v>4.3739000000000001E-4</v>
      </c>
      <c r="F1607" s="83">
        <f t="shared" si="620"/>
        <v>1.1679999999999999</v>
      </c>
      <c r="G1607" s="84">
        <f t="shared" ca="1" si="626"/>
        <v>1.00051087152</v>
      </c>
      <c r="H1607" s="81">
        <f ca="1">TRUNC(PRODUCT(G$10:G1606),15)</f>
        <v>1.3009690212035401</v>
      </c>
      <c r="I1607" s="81">
        <f t="shared" ca="1" si="627"/>
        <v>1.2989771726434101</v>
      </c>
      <c r="J1607" s="81">
        <f t="shared" ca="1" si="628"/>
        <v>1.0015334</v>
      </c>
      <c r="K1607" s="81">
        <f t="shared" ca="1" si="629"/>
        <v>1.99185159</v>
      </c>
      <c r="L1607" s="85">
        <f>IF(VLOOKUP(A1607,$U$12:$AD$125,8)=VLOOKUP(A1606,$U$12:$AD$125,8),0,VLOOKUP(A1607,U$12:$AD$125,8))</f>
        <v>0</v>
      </c>
      <c r="M1607" s="86">
        <f>IF(L1607&gt;0,VLOOKUP(L1607,T$12:$AC$125,7),0)</f>
        <v>0</v>
      </c>
      <c r="N1607" s="81">
        <f t="shared" si="621"/>
        <v>0</v>
      </c>
      <c r="O1607" s="81">
        <f t="shared" ca="1" si="630"/>
        <v>1.99185159</v>
      </c>
      <c r="P1607" s="87" t="str">
        <f t="shared" si="631"/>
        <v>J=</v>
      </c>
      <c r="Q1607" s="88">
        <f t="shared" si="632"/>
        <v>44858</v>
      </c>
      <c r="R1607" s="7"/>
      <c r="S1607" s="7"/>
      <c r="T1607" s="7"/>
      <c r="U1607" s="7"/>
      <c r="V1607" s="7"/>
      <c r="W1607" s="7"/>
      <c r="X1607" s="7"/>
      <c r="Y1607" s="7"/>
      <c r="Z1607" s="7"/>
      <c r="AA1607" s="7"/>
      <c r="AB1607" s="7"/>
      <c r="AC1607" s="7"/>
      <c r="AD1607" s="7"/>
      <c r="AE1607" s="7"/>
      <c r="AF1607" s="65"/>
      <c r="AG1607" s="9"/>
      <c r="AH1607" s="9"/>
      <c r="AI1607" s="4"/>
      <c r="AJ1607" s="10"/>
      <c r="AK1607" s="4"/>
      <c r="AL1607" s="65"/>
      <c r="AM1607" s="10"/>
      <c r="AN1607" s="9"/>
      <c r="AO1607" s="7"/>
      <c r="AP1607" s="11"/>
      <c r="AQ1607" s="9"/>
      <c r="AR1607" s="8"/>
      <c r="AS1607" s="65"/>
      <c r="AT1607" s="12"/>
      <c r="AU1607" s="12"/>
      <c r="AV1607" s="22"/>
      <c r="AW1607" s="12"/>
      <c r="AX1607" s="12"/>
      <c r="AY1607" s="12"/>
      <c r="AZ1607" s="12"/>
      <c r="BA1607" s="12"/>
      <c r="BB1607" s="12"/>
      <c r="BC1607" s="12"/>
      <c r="BD1607" s="12"/>
      <c r="BE1607" s="12"/>
      <c r="BF1607" s="12"/>
      <c r="BG1607" s="12"/>
      <c r="BH1607" s="12"/>
      <c r="BI1607" s="12"/>
      <c r="BJ1607" s="12"/>
      <c r="BK1607" s="12"/>
      <c r="BL1607" s="12"/>
      <c r="BM1607" s="12"/>
      <c r="BN1607" s="12"/>
      <c r="BO1607" s="12"/>
      <c r="BP1607" s="12"/>
      <c r="BQ1607" s="12"/>
      <c r="BR1607" s="12"/>
      <c r="BS1607" s="12"/>
      <c r="BT1607" s="12"/>
      <c r="BU1607" s="12"/>
      <c r="BV1607" s="12"/>
      <c r="BW1607" s="12"/>
      <c r="BX1607" s="12"/>
      <c r="BY1607" s="12"/>
      <c r="BZ1607" s="12"/>
      <c r="CA1607" s="12"/>
      <c r="CB1607" s="12"/>
      <c r="CC1607" s="12"/>
      <c r="CD1607" s="12"/>
      <c r="CE1607" s="12"/>
      <c r="CF1607" s="12"/>
      <c r="CG1607" s="12"/>
      <c r="CH1607" s="12"/>
      <c r="CI1607" s="12"/>
      <c r="CJ1607" s="12"/>
      <c r="CK1607" s="12"/>
      <c r="CL1607" s="12"/>
      <c r="CM1607" s="12"/>
      <c r="CN1607" s="12"/>
      <c r="CO1607" s="12"/>
      <c r="CP1607" s="12"/>
      <c r="CQ1607" s="12"/>
      <c r="CR1607" s="12"/>
      <c r="CS1607" s="12"/>
      <c r="CT1607" s="12"/>
      <c r="CU1607" s="12"/>
      <c r="CV1607" s="12"/>
      <c r="CW1607" s="12"/>
      <c r="CX1607" s="12"/>
      <c r="CY1607" s="12"/>
      <c r="CZ1607" s="12"/>
      <c r="DA1607" s="12"/>
      <c r="DB1607" s="12"/>
      <c r="DC1607" s="12"/>
      <c r="DD1607" s="12"/>
      <c r="DE1607" s="12"/>
      <c r="DF1607" s="12"/>
      <c r="DG1607" s="12"/>
      <c r="DH1607" s="12"/>
      <c r="DI1607" s="12"/>
      <c r="DJ1607" s="12"/>
      <c r="DK1607" s="12"/>
      <c r="DL1607" s="12"/>
      <c r="DM1607" s="12"/>
      <c r="DN1607" s="12"/>
      <c r="DO1607" s="12"/>
      <c r="DP1607" s="12"/>
      <c r="DQ1607" s="12"/>
      <c r="DR1607" s="12"/>
      <c r="DS1607" s="12"/>
      <c r="DT1607" s="12"/>
      <c r="DU1607" s="12"/>
      <c r="DV1607" s="12"/>
      <c r="DW1607" s="12"/>
      <c r="DX1607" s="12"/>
      <c r="DY1607" s="12"/>
      <c r="DZ1607" s="12"/>
      <c r="EA1607" s="12"/>
      <c r="EB1607" s="12"/>
      <c r="EC1607" s="12"/>
      <c r="ED1607" s="12"/>
      <c r="EE1607" s="12"/>
      <c r="EF1607" s="12"/>
      <c r="EG1607" s="12"/>
      <c r="EH1607" s="12"/>
      <c r="EI1607" s="12"/>
      <c r="EJ1607" s="12"/>
      <c r="EK1607" s="12"/>
      <c r="EL1607" s="12"/>
      <c r="EM1607" s="12"/>
      <c r="EN1607" s="12"/>
      <c r="EO1607" s="12"/>
      <c r="EP1607" s="12"/>
      <c r="EQ1607" s="12"/>
      <c r="ER1607" s="12"/>
      <c r="ES1607" s="12"/>
      <c r="ET1607" s="12"/>
      <c r="EU1607" s="12"/>
      <c r="EV1607" s="12"/>
      <c r="EW1607" s="12"/>
      <c r="EX1607" s="12"/>
      <c r="EY1607" s="12"/>
      <c r="EZ1607" s="12"/>
      <c r="FA1607" s="12"/>
      <c r="FB1607" s="12"/>
      <c r="FC1607" s="12"/>
      <c r="FD1607" s="12"/>
      <c r="FE1607" s="12"/>
      <c r="FF1607" s="12"/>
      <c r="FG1607" s="12"/>
      <c r="FH1607" s="12"/>
      <c r="FI1607" s="12"/>
      <c r="FJ1607" s="12"/>
      <c r="FK1607" s="12"/>
      <c r="FL1607" s="12"/>
      <c r="FM1607" s="12"/>
      <c r="FN1607" s="12"/>
      <c r="FO1607" s="12"/>
      <c r="FP1607" s="12"/>
      <c r="FQ1607" s="12"/>
      <c r="FR1607" s="12"/>
      <c r="FS1607" s="12"/>
      <c r="FT1607" s="12"/>
      <c r="FU1607" s="12"/>
      <c r="FV1607" s="12"/>
      <c r="FW1607" s="12"/>
      <c r="FX1607" s="12"/>
      <c r="FY1607" s="12"/>
      <c r="FZ1607" s="12"/>
      <c r="GA1607" s="12"/>
      <c r="GB1607" s="12"/>
      <c r="GC1607" s="12"/>
      <c r="GD1607" s="12"/>
      <c r="GE1607" s="12"/>
      <c r="GF1607" s="12"/>
      <c r="GG1607" s="12"/>
      <c r="GH1607" s="12"/>
      <c r="GI1607" s="12"/>
      <c r="GJ1607" s="12"/>
      <c r="GK1607" s="12"/>
      <c r="GL1607" s="12"/>
      <c r="GM1607" s="12"/>
      <c r="GN1607" s="12"/>
      <c r="GO1607" s="12"/>
      <c r="GP1607" s="12"/>
      <c r="GQ1607" s="12"/>
      <c r="GR1607" s="12"/>
    </row>
    <row r="1608" spans="1:200" x14ac:dyDescent="0.2">
      <c r="A1608" s="79">
        <f t="shared" si="622"/>
        <v>44680</v>
      </c>
      <c r="B1608" s="80">
        <f t="shared" ca="1" si="623"/>
        <v>1301.6336432599999</v>
      </c>
      <c r="C1608" s="81">
        <f t="shared" ca="1" si="624"/>
        <v>1298.9771699999999</v>
      </c>
      <c r="D1608" s="82">
        <f ca="1">IF(A1608&lt;$B$1,VLOOKUP(A1608,[1]DI!$A$4:$B$15000,2,FALSE),0)</f>
        <v>0.11649999999999999</v>
      </c>
      <c r="E1608" s="81">
        <f t="shared" ca="1" si="625"/>
        <v>4.3739000000000001E-4</v>
      </c>
      <c r="F1608" s="83">
        <f t="shared" si="620"/>
        <v>1.1679999999999999</v>
      </c>
      <c r="G1608" s="84">
        <f t="shared" ca="1" si="626"/>
        <v>1.00051087152</v>
      </c>
      <c r="H1608" s="81">
        <f ca="1">TRUNC(PRODUCT(G$10:G1607),15)</f>
        <v>1.3016336492248699</v>
      </c>
      <c r="I1608" s="81">
        <f t="shared" ca="1" si="627"/>
        <v>1.2989771726434101</v>
      </c>
      <c r="J1608" s="81">
        <f t="shared" ca="1" si="628"/>
        <v>1.00204505</v>
      </c>
      <c r="K1608" s="81">
        <f t="shared" ca="1" si="629"/>
        <v>2.6564732599999998</v>
      </c>
      <c r="L1608" s="85">
        <f>IF(VLOOKUP(A1608,$U$12:$AD$125,8)=VLOOKUP(A1607,$U$12:$AD$125,8),0,VLOOKUP(A1608,U$12:$AD$125,8))</f>
        <v>0</v>
      </c>
      <c r="M1608" s="86">
        <f>IF(L1608&gt;0,VLOOKUP(L1608,T$12:$AC$125,7),0)</f>
        <v>0</v>
      </c>
      <c r="N1608" s="81">
        <f t="shared" si="621"/>
        <v>0</v>
      </c>
      <c r="O1608" s="81">
        <f t="shared" ca="1" si="630"/>
        <v>2.6564732599999998</v>
      </c>
      <c r="P1608" s="87" t="str">
        <f t="shared" si="631"/>
        <v>J=</v>
      </c>
      <c r="Q1608" s="88">
        <f t="shared" si="632"/>
        <v>44858</v>
      </c>
      <c r="R1608" s="7"/>
      <c r="S1608" s="7"/>
      <c r="T1608" s="7"/>
      <c r="U1608" s="7"/>
      <c r="V1608" s="7"/>
      <c r="W1608" s="7"/>
      <c r="X1608" s="7"/>
      <c r="Y1608" s="7"/>
      <c r="Z1608" s="7"/>
      <c r="AA1608" s="7"/>
      <c r="AB1608" s="7"/>
      <c r="AC1608" s="7"/>
      <c r="AD1608" s="7"/>
      <c r="AE1608" s="7"/>
      <c r="AF1608" s="65"/>
      <c r="AG1608" s="9"/>
      <c r="AH1608" s="9"/>
      <c r="AI1608" s="4"/>
      <c r="AJ1608" s="10"/>
      <c r="AK1608" s="4"/>
      <c r="AL1608" s="65"/>
      <c r="AM1608" s="10"/>
      <c r="AN1608" s="9"/>
      <c r="AO1608" s="7"/>
      <c r="AP1608" s="11"/>
      <c r="AQ1608" s="9"/>
      <c r="AR1608" s="8"/>
      <c r="AS1608" s="65"/>
      <c r="AT1608" s="12"/>
      <c r="AU1608" s="12"/>
      <c r="AV1608" s="22"/>
      <c r="AW1608" s="12"/>
      <c r="AX1608" s="12"/>
      <c r="AY1608" s="12"/>
      <c r="AZ1608" s="12"/>
      <c r="BA1608" s="12"/>
      <c r="BB1608" s="12"/>
      <c r="BC1608" s="12"/>
      <c r="BD1608" s="12"/>
      <c r="BE1608" s="12"/>
      <c r="BF1608" s="12"/>
      <c r="BG1608" s="12"/>
      <c r="BH1608" s="12"/>
      <c r="BI1608" s="12"/>
      <c r="BJ1608" s="12"/>
      <c r="BK1608" s="12"/>
      <c r="BL1608" s="12"/>
      <c r="BM1608" s="12"/>
      <c r="BN1608" s="12"/>
      <c r="BO1608" s="12"/>
      <c r="BP1608" s="12"/>
      <c r="BQ1608" s="12"/>
      <c r="BR1608" s="12"/>
      <c r="BS1608" s="12"/>
      <c r="BT1608" s="12"/>
      <c r="BU1608" s="12"/>
      <c r="BV1608" s="12"/>
      <c r="BW1608" s="12"/>
      <c r="BX1608" s="12"/>
      <c r="BY1608" s="12"/>
      <c r="BZ1608" s="12"/>
      <c r="CA1608" s="12"/>
      <c r="CB1608" s="12"/>
      <c r="CC1608" s="12"/>
      <c r="CD1608" s="12"/>
      <c r="CE1608" s="12"/>
      <c r="CF1608" s="12"/>
      <c r="CG1608" s="12"/>
      <c r="CH1608" s="12"/>
      <c r="CI1608" s="12"/>
      <c r="CJ1608" s="12"/>
      <c r="CK1608" s="12"/>
      <c r="CL1608" s="12"/>
      <c r="CM1608" s="12"/>
      <c r="CN1608" s="12"/>
      <c r="CO1608" s="12"/>
      <c r="CP1608" s="12"/>
      <c r="CQ1608" s="12"/>
      <c r="CR1608" s="12"/>
      <c r="CS1608" s="12"/>
      <c r="CT1608" s="12"/>
      <c r="CU1608" s="12"/>
      <c r="CV1608" s="12"/>
      <c r="CW1608" s="12"/>
      <c r="CX1608" s="12"/>
      <c r="CY1608" s="12"/>
      <c r="CZ1608" s="12"/>
      <c r="DA1608" s="12"/>
      <c r="DB1608" s="12"/>
      <c r="DC1608" s="12"/>
      <c r="DD1608" s="12"/>
      <c r="DE1608" s="12"/>
      <c r="DF1608" s="12"/>
      <c r="DG1608" s="12"/>
      <c r="DH1608" s="12"/>
      <c r="DI1608" s="12"/>
      <c r="DJ1608" s="12"/>
      <c r="DK1608" s="12"/>
      <c r="DL1608" s="12"/>
      <c r="DM1608" s="12"/>
      <c r="DN1608" s="12"/>
      <c r="DO1608" s="12"/>
      <c r="DP1608" s="12"/>
      <c r="DQ1608" s="12"/>
      <c r="DR1608" s="12"/>
      <c r="DS1608" s="12"/>
      <c r="DT1608" s="12"/>
      <c r="DU1608" s="12"/>
      <c r="DV1608" s="12"/>
      <c r="DW1608" s="12"/>
      <c r="DX1608" s="12"/>
      <c r="DY1608" s="12"/>
      <c r="DZ1608" s="12"/>
      <c r="EA1608" s="12"/>
      <c r="EB1608" s="12"/>
      <c r="EC1608" s="12"/>
      <c r="ED1608" s="12"/>
      <c r="EE1608" s="12"/>
      <c r="EF1608" s="12"/>
      <c r="EG1608" s="12"/>
      <c r="EH1608" s="12"/>
      <c r="EI1608" s="12"/>
      <c r="EJ1608" s="12"/>
      <c r="EK1608" s="12"/>
      <c r="EL1608" s="12"/>
      <c r="EM1608" s="12"/>
      <c r="EN1608" s="12"/>
      <c r="EO1608" s="12"/>
      <c r="EP1608" s="12"/>
      <c r="EQ1608" s="12"/>
      <c r="ER1608" s="12"/>
      <c r="ES1608" s="12"/>
      <c r="ET1608" s="12"/>
      <c r="EU1608" s="12"/>
      <c r="EV1608" s="12"/>
      <c r="EW1608" s="12"/>
      <c r="EX1608" s="12"/>
      <c r="EY1608" s="12"/>
      <c r="EZ1608" s="12"/>
      <c r="FA1608" s="12"/>
      <c r="FB1608" s="12"/>
      <c r="FC1608" s="12"/>
      <c r="FD1608" s="12"/>
      <c r="FE1608" s="12"/>
      <c r="FF1608" s="12"/>
      <c r="FG1608" s="12"/>
      <c r="FH1608" s="12"/>
      <c r="FI1608" s="12"/>
      <c r="FJ1608" s="12"/>
      <c r="FK1608" s="12"/>
      <c r="FL1608" s="12"/>
      <c r="FM1608" s="12"/>
      <c r="FN1608" s="12"/>
      <c r="FO1608" s="12"/>
      <c r="FP1608" s="12"/>
      <c r="FQ1608" s="12"/>
      <c r="FR1608" s="12"/>
      <c r="FS1608" s="12"/>
      <c r="FT1608" s="12"/>
      <c r="FU1608" s="12"/>
      <c r="FV1608" s="12"/>
      <c r="FW1608" s="12"/>
      <c r="FX1608" s="12"/>
      <c r="FY1608" s="12"/>
      <c r="FZ1608" s="12"/>
      <c r="GA1608" s="12"/>
      <c r="GB1608" s="12"/>
      <c r="GC1608" s="12"/>
      <c r="GD1608" s="12"/>
      <c r="GE1608" s="12"/>
      <c r="GF1608" s="12"/>
      <c r="GG1608" s="12"/>
      <c r="GH1608" s="12"/>
      <c r="GI1608" s="12"/>
      <c r="GJ1608" s="12"/>
      <c r="GK1608" s="12"/>
      <c r="GL1608" s="12"/>
      <c r="GM1608" s="12"/>
      <c r="GN1608" s="12"/>
      <c r="GO1608" s="12"/>
      <c r="GP1608" s="12"/>
      <c r="GQ1608" s="12"/>
      <c r="GR1608" s="12"/>
    </row>
    <row r="1609" spans="1:200" x14ac:dyDescent="0.2">
      <c r="A1609" s="79">
        <f t="shared" si="622"/>
        <v>44681</v>
      </c>
      <c r="B1609" s="80">
        <f t="shared" ca="1" si="623"/>
        <v>1302.2986156499999</v>
      </c>
      <c r="C1609" s="81">
        <f t="shared" ca="1" si="624"/>
        <v>1298.9771699999999</v>
      </c>
      <c r="D1609" s="82">
        <f ca="1">IF(A1609&lt;$B$1,VLOOKUP(A1609,[1]DI!$A$4:$B$15000,2,FALSE),0)</f>
        <v>0</v>
      </c>
      <c r="E1609" s="81">
        <f t="shared" ca="1" si="625"/>
        <v>0</v>
      </c>
      <c r="F1609" s="83">
        <f t="shared" si="620"/>
        <v>1.1679999999999999</v>
      </c>
      <c r="G1609" s="84">
        <f t="shared" ca="1" si="626"/>
        <v>1</v>
      </c>
      <c r="H1609" s="81">
        <f ca="1">TRUNC(PRODUCT(G$10:G1608),15)</f>
        <v>1.30229861678573</v>
      </c>
      <c r="I1609" s="81">
        <f t="shared" ca="1" si="627"/>
        <v>1.2989771726434101</v>
      </c>
      <c r="J1609" s="81">
        <f t="shared" ca="1" si="628"/>
        <v>1.0025569700000001</v>
      </c>
      <c r="K1609" s="81">
        <f t="shared" ca="1" si="629"/>
        <v>3.3214456499999998</v>
      </c>
      <c r="L1609" s="85">
        <f>IF(VLOOKUP(A1609,$U$12:$AD$125,8)=VLOOKUP(A1608,$U$12:$AD$125,8),0,VLOOKUP(A1609,U$12:$AD$125,8))</f>
        <v>0</v>
      </c>
      <c r="M1609" s="86">
        <f>IF(L1609&gt;0,VLOOKUP(L1609,T$12:$AC$125,7),0)</f>
        <v>0</v>
      </c>
      <c r="N1609" s="81">
        <f t="shared" si="621"/>
        <v>0</v>
      </c>
      <c r="O1609" s="81">
        <f t="shared" ca="1" si="630"/>
        <v>3.3214456499999998</v>
      </c>
      <c r="P1609" s="87" t="str">
        <f t="shared" si="631"/>
        <v>J=</v>
      </c>
      <c r="Q1609" s="88">
        <f t="shared" si="632"/>
        <v>44858</v>
      </c>
      <c r="R1609" s="7"/>
      <c r="S1609" s="7"/>
      <c r="T1609" s="7"/>
      <c r="U1609" s="7"/>
      <c r="V1609" s="7"/>
      <c r="W1609" s="7"/>
      <c r="X1609" s="7"/>
      <c r="Y1609" s="7"/>
      <c r="Z1609" s="7"/>
      <c r="AA1609" s="7"/>
      <c r="AB1609" s="7"/>
      <c r="AC1609" s="7"/>
      <c r="AD1609" s="7"/>
      <c r="AE1609" s="7"/>
      <c r="AF1609" s="65"/>
      <c r="AG1609" s="9"/>
      <c r="AH1609" s="9"/>
      <c r="AI1609" s="4"/>
      <c r="AJ1609" s="10"/>
      <c r="AK1609" s="4"/>
      <c r="AL1609" s="65"/>
      <c r="AM1609" s="10"/>
      <c r="AN1609" s="9"/>
      <c r="AO1609" s="7"/>
      <c r="AP1609" s="11"/>
      <c r="AQ1609" s="9"/>
      <c r="AR1609" s="8"/>
      <c r="AS1609" s="65"/>
      <c r="AT1609" s="12"/>
      <c r="AU1609" s="12"/>
      <c r="AV1609" s="22"/>
      <c r="AW1609" s="12"/>
      <c r="AX1609" s="12"/>
      <c r="AY1609" s="12"/>
      <c r="AZ1609" s="12"/>
      <c r="BA1609" s="12"/>
      <c r="BB1609" s="12"/>
      <c r="BC1609" s="12"/>
      <c r="BD1609" s="12"/>
      <c r="BE1609" s="12"/>
      <c r="BF1609" s="12"/>
      <c r="BG1609" s="12"/>
      <c r="BH1609" s="12"/>
      <c r="BI1609" s="12"/>
      <c r="BJ1609" s="12"/>
      <c r="BK1609" s="12"/>
      <c r="BL1609" s="12"/>
      <c r="BM1609" s="12"/>
      <c r="BN1609" s="12"/>
      <c r="BO1609" s="12"/>
      <c r="BP1609" s="12"/>
      <c r="BQ1609" s="12"/>
      <c r="BR1609" s="12"/>
      <c r="BS1609" s="12"/>
      <c r="BT1609" s="12"/>
      <c r="BU1609" s="12"/>
      <c r="BV1609" s="12"/>
      <c r="BW1609" s="12"/>
      <c r="BX1609" s="12"/>
      <c r="BY1609" s="12"/>
      <c r="BZ1609" s="12"/>
      <c r="CA1609" s="12"/>
      <c r="CB1609" s="12"/>
      <c r="CC1609" s="12"/>
      <c r="CD1609" s="12"/>
      <c r="CE1609" s="12"/>
      <c r="CF1609" s="12"/>
      <c r="CG1609" s="12"/>
      <c r="CH1609" s="12"/>
      <c r="CI1609" s="12"/>
      <c r="CJ1609" s="12"/>
      <c r="CK1609" s="12"/>
      <c r="CL1609" s="12"/>
      <c r="CM1609" s="12"/>
      <c r="CN1609" s="12"/>
      <c r="CO1609" s="12"/>
      <c r="CP1609" s="12"/>
      <c r="CQ1609" s="12"/>
      <c r="CR1609" s="12"/>
      <c r="CS1609" s="12"/>
      <c r="CT1609" s="12"/>
      <c r="CU1609" s="12"/>
      <c r="CV1609" s="12"/>
      <c r="CW1609" s="12"/>
      <c r="CX1609" s="12"/>
      <c r="CY1609" s="12"/>
      <c r="CZ1609" s="12"/>
      <c r="DA1609" s="12"/>
      <c r="DB1609" s="12"/>
      <c r="DC1609" s="12"/>
      <c r="DD1609" s="12"/>
      <c r="DE1609" s="12"/>
      <c r="DF1609" s="12"/>
      <c r="DG1609" s="12"/>
      <c r="DH1609" s="12"/>
      <c r="DI1609" s="12"/>
      <c r="DJ1609" s="12"/>
      <c r="DK1609" s="12"/>
      <c r="DL1609" s="12"/>
      <c r="DM1609" s="12"/>
      <c r="DN1609" s="12"/>
      <c r="DO1609" s="12"/>
      <c r="DP1609" s="12"/>
      <c r="DQ1609" s="12"/>
      <c r="DR1609" s="12"/>
      <c r="DS1609" s="12"/>
      <c r="DT1609" s="12"/>
      <c r="DU1609" s="12"/>
      <c r="DV1609" s="12"/>
      <c r="DW1609" s="12"/>
      <c r="DX1609" s="12"/>
      <c r="DY1609" s="12"/>
      <c r="DZ1609" s="12"/>
      <c r="EA1609" s="12"/>
      <c r="EB1609" s="12"/>
      <c r="EC1609" s="12"/>
      <c r="ED1609" s="12"/>
      <c r="EE1609" s="12"/>
      <c r="EF1609" s="12"/>
      <c r="EG1609" s="12"/>
      <c r="EH1609" s="12"/>
      <c r="EI1609" s="12"/>
      <c r="EJ1609" s="12"/>
      <c r="EK1609" s="12"/>
      <c r="EL1609" s="12"/>
      <c r="EM1609" s="12"/>
      <c r="EN1609" s="12"/>
      <c r="EO1609" s="12"/>
      <c r="EP1609" s="12"/>
      <c r="EQ1609" s="12"/>
      <c r="ER1609" s="12"/>
      <c r="ES1609" s="12"/>
      <c r="ET1609" s="12"/>
      <c r="EU1609" s="12"/>
      <c r="EV1609" s="12"/>
      <c r="EW1609" s="12"/>
      <c r="EX1609" s="12"/>
      <c r="EY1609" s="12"/>
      <c r="EZ1609" s="12"/>
      <c r="FA1609" s="12"/>
      <c r="FB1609" s="12"/>
      <c r="FC1609" s="12"/>
      <c r="FD1609" s="12"/>
      <c r="FE1609" s="12"/>
      <c r="FF1609" s="12"/>
      <c r="FG1609" s="12"/>
      <c r="FH1609" s="12"/>
      <c r="FI1609" s="12"/>
      <c r="FJ1609" s="12"/>
      <c r="FK1609" s="12"/>
      <c r="FL1609" s="12"/>
      <c r="FM1609" s="12"/>
      <c r="FN1609" s="12"/>
      <c r="FO1609" s="12"/>
      <c r="FP1609" s="12"/>
      <c r="FQ1609" s="12"/>
      <c r="FR1609" s="12"/>
      <c r="FS1609" s="12"/>
      <c r="FT1609" s="12"/>
      <c r="FU1609" s="12"/>
      <c r="FV1609" s="12"/>
      <c r="FW1609" s="12"/>
      <c r="FX1609" s="12"/>
      <c r="FY1609" s="12"/>
      <c r="FZ1609" s="12"/>
      <c r="GA1609" s="12"/>
      <c r="GB1609" s="12"/>
      <c r="GC1609" s="12"/>
      <c r="GD1609" s="12"/>
      <c r="GE1609" s="12"/>
      <c r="GF1609" s="12"/>
      <c r="GG1609" s="12"/>
      <c r="GH1609" s="12"/>
      <c r="GI1609" s="12"/>
      <c r="GJ1609" s="12"/>
      <c r="GK1609" s="12"/>
      <c r="GL1609" s="12"/>
      <c r="GM1609" s="12"/>
      <c r="GN1609" s="12"/>
      <c r="GO1609" s="12"/>
      <c r="GP1609" s="12"/>
      <c r="GQ1609" s="12"/>
      <c r="GR1609" s="12"/>
    </row>
    <row r="1610" spans="1:200" x14ac:dyDescent="0.2">
      <c r="A1610" s="79">
        <f t="shared" si="622"/>
        <v>44682</v>
      </c>
      <c r="B1610" s="80">
        <f t="shared" ca="1" si="623"/>
        <v>1302.2986156499999</v>
      </c>
      <c r="C1610" s="81">
        <f t="shared" ca="1" si="624"/>
        <v>1298.9771699999999</v>
      </c>
      <c r="D1610" s="82">
        <f ca="1">IF(A1610&lt;$B$1,VLOOKUP(A1610,[1]DI!$A$4:$B$15000,2,FALSE),0)</f>
        <v>0</v>
      </c>
      <c r="E1610" s="81">
        <f t="shared" ca="1" si="625"/>
        <v>0</v>
      </c>
      <c r="F1610" s="83">
        <f t="shared" ref="F1610:F1673" si="633">IF(A1610&gt;$H$2,$I$3,$I$2)</f>
        <v>1.1679999999999999</v>
      </c>
      <c r="G1610" s="84">
        <f t="shared" ca="1" si="626"/>
        <v>1</v>
      </c>
      <c r="H1610" s="81">
        <f ca="1">TRUNC(PRODUCT(G$10:G1609),15)</f>
        <v>1.30229861678573</v>
      </c>
      <c r="I1610" s="81">
        <f t="shared" ca="1" si="627"/>
        <v>1.2989771726434101</v>
      </c>
      <c r="J1610" s="81">
        <f t="shared" ca="1" si="628"/>
        <v>1.0025569700000001</v>
      </c>
      <c r="K1610" s="81">
        <f t="shared" ca="1" si="629"/>
        <v>3.3214456499999998</v>
      </c>
      <c r="L1610" s="85">
        <f>IF(VLOOKUP(A1610,$U$12:$AD$125,8)=VLOOKUP(A1609,$U$12:$AD$125,8),0,VLOOKUP(A1610,U$12:$AD$125,8))</f>
        <v>0</v>
      </c>
      <c r="M1610" s="86">
        <f>IF(L1610&gt;0,VLOOKUP(L1610,T$12:$AC$125,7),0)</f>
        <v>0</v>
      </c>
      <c r="N1610" s="81">
        <f t="shared" si="621"/>
        <v>0</v>
      </c>
      <c r="O1610" s="81">
        <f t="shared" ca="1" si="630"/>
        <v>3.3214456499999998</v>
      </c>
      <c r="P1610" s="87" t="str">
        <f t="shared" si="631"/>
        <v>J=</v>
      </c>
      <c r="Q1610" s="88">
        <f t="shared" si="632"/>
        <v>44858</v>
      </c>
      <c r="R1610" s="7"/>
      <c r="S1610" s="7"/>
      <c r="T1610" s="7"/>
      <c r="U1610" s="7"/>
      <c r="V1610" s="7"/>
      <c r="W1610" s="7"/>
      <c r="X1610" s="7"/>
      <c r="Y1610" s="7"/>
      <c r="Z1610" s="7"/>
      <c r="AA1610" s="7"/>
      <c r="AB1610" s="7"/>
      <c r="AC1610" s="7"/>
      <c r="AD1610" s="7"/>
      <c r="AE1610" s="7"/>
      <c r="AF1610" s="65"/>
      <c r="AG1610" s="9"/>
      <c r="AH1610" s="9"/>
      <c r="AI1610" s="4"/>
      <c r="AJ1610" s="10"/>
      <c r="AK1610" s="4"/>
      <c r="AL1610" s="65"/>
      <c r="AM1610" s="10"/>
      <c r="AN1610" s="9"/>
      <c r="AO1610" s="7"/>
      <c r="AP1610" s="11"/>
      <c r="AQ1610" s="9"/>
      <c r="AR1610" s="8"/>
      <c r="AS1610" s="65"/>
      <c r="AT1610" s="12"/>
      <c r="AU1610" s="12"/>
      <c r="AV1610" s="22"/>
      <c r="AW1610" s="12"/>
      <c r="AX1610" s="12"/>
      <c r="AY1610" s="12"/>
      <c r="AZ1610" s="12"/>
      <c r="BA1610" s="12"/>
      <c r="BB1610" s="12"/>
      <c r="BC1610" s="12"/>
      <c r="BD1610" s="12"/>
      <c r="BE1610" s="12"/>
      <c r="BF1610" s="12"/>
      <c r="BG1610" s="12"/>
      <c r="BH1610" s="12"/>
      <c r="BI1610" s="12"/>
      <c r="BJ1610" s="12"/>
      <c r="BK1610" s="12"/>
      <c r="BL1610" s="12"/>
      <c r="BM1610" s="12"/>
      <c r="BN1610" s="12"/>
      <c r="BO1610" s="12"/>
      <c r="BP1610" s="12"/>
      <c r="BQ1610" s="12"/>
      <c r="BR1610" s="12"/>
      <c r="BS1610" s="12"/>
      <c r="BT1610" s="12"/>
      <c r="BU1610" s="12"/>
      <c r="BV1610" s="12"/>
      <c r="BW1610" s="12"/>
      <c r="BX1610" s="12"/>
      <c r="BY1610" s="12"/>
      <c r="BZ1610" s="12"/>
      <c r="CA1610" s="12"/>
      <c r="CB1610" s="12"/>
      <c r="CC1610" s="12"/>
      <c r="CD1610" s="12"/>
      <c r="CE1610" s="12"/>
      <c r="CF1610" s="12"/>
      <c r="CG1610" s="12"/>
      <c r="CH1610" s="12"/>
      <c r="CI1610" s="12"/>
      <c r="CJ1610" s="12"/>
      <c r="CK1610" s="12"/>
      <c r="CL1610" s="12"/>
      <c r="CM1610" s="12"/>
      <c r="CN1610" s="12"/>
      <c r="CO1610" s="12"/>
      <c r="CP1610" s="12"/>
      <c r="CQ1610" s="12"/>
      <c r="CR1610" s="12"/>
      <c r="CS1610" s="12"/>
      <c r="CT1610" s="12"/>
      <c r="CU1610" s="12"/>
      <c r="CV1610" s="12"/>
      <c r="CW1610" s="12"/>
      <c r="CX1610" s="12"/>
      <c r="CY1610" s="12"/>
      <c r="CZ1610" s="12"/>
      <c r="DA1610" s="12"/>
      <c r="DB1610" s="12"/>
      <c r="DC1610" s="12"/>
      <c r="DD1610" s="12"/>
      <c r="DE1610" s="12"/>
      <c r="DF1610" s="12"/>
      <c r="DG1610" s="12"/>
      <c r="DH1610" s="12"/>
      <c r="DI1610" s="12"/>
      <c r="DJ1610" s="12"/>
      <c r="DK1610" s="12"/>
      <c r="DL1610" s="12"/>
      <c r="DM1610" s="12"/>
      <c r="DN1610" s="12"/>
      <c r="DO1610" s="12"/>
      <c r="DP1610" s="12"/>
      <c r="DQ1610" s="12"/>
      <c r="DR1610" s="12"/>
      <c r="DS1610" s="12"/>
      <c r="DT1610" s="12"/>
      <c r="DU1610" s="12"/>
      <c r="DV1610" s="12"/>
      <c r="DW1610" s="12"/>
      <c r="DX1610" s="12"/>
      <c r="DY1610" s="12"/>
      <c r="DZ1610" s="12"/>
      <c r="EA1610" s="12"/>
      <c r="EB1610" s="12"/>
      <c r="EC1610" s="12"/>
      <c r="ED1610" s="12"/>
      <c r="EE1610" s="12"/>
      <c r="EF1610" s="12"/>
      <c r="EG1610" s="12"/>
      <c r="EH1610" s="12"/>
      <c r="EI1610" s="12"/>
      <c r="EJ1610" s="12"/>
      <c r="EK1610" s="12"/>
      <c r="EL1610" s="12"/>
      <c r="EM1610" s="12"/>
      <c r="EN1610" s="12"/>
      <c r="EO1610" s="12"/>
      <c r="EP1610" s="12"/>
      <c r="EQ1610" s="12"/>
      <c r="ER1610" s="12"/>
      <c r="ES1610" s="12"/>
      <c r="ET1610" s="12"/>
      <c r="EU1610" s="12"/>
      <c r="EV1610" s="12"/>
      <c r="EW1610" s="12"/>
      <c r="EX1610" s="12"/>
      <c r="EY1610" s="12"/>
      <c r="EZ1610" s="12"/>
      <c r="FA1610" s="12"/>
      <c r="FB1610" s="12"/>
      <c r="FC1610" s="12"/>
      <c r="FD1610" s="12"/>
      <c r="FE1610" s="12"/>
      <c r="FF1610" s="12"/>
      <c r="FG1610" s="12"/>
      <c r="FH1610" s="12"/>
      <c r="FI1610" s="12"/>
      <c r="FJ1610" s="12"/>
      <c r="FK1610" s="12"/>
      <c r="FL1610" s="12"/>
      <c r="FM1610" s="12"/>
      <c r="FN1610" s="12"/>
      <c r="FO1610" s="12"/>
      <c r="FP1610" s="12"/>
      <c r="FQ1610" s="12"/>
      <c r="FR1610" s="12"/>
      <c r="FS1610" s="12"/>
      <c r="FT1610" s="12"/>
      <c r="FU1610" s="12"/>
      <c r="FV1610" s="12"/>
      <c r="FW1610" s="12"/>
      <c r="FX1610" s="12"/>
      <c r="FY1610" s="12"/>
      <c r="FZ1610" s="12"/>
      <c r="GA1610" s="12"/>
      <c r="GB1610" s="12"/>
      <c r="GC1610" s="12"/>
      <c r="GD1610" s="12"/>
      <c r="GE1610" s="12"/>
      <c r="GF1610" s="12"/>
      <c r="GG1610" s="12"/>
      <c r="GH1610" s="12"/>
      <c r="GI1610" s="12"/>
      <c r="GJ1610" s="12"/>
      <c r="GK1610" s="12"/>
      <c r="GL1610" s="12"/>
      <c r="GM1610" s="12"/>
      <c r="GN1610" s="12"/>
      <c r="GO1610" s="12"/>
      <c r="GP1610" s="12"/>
      <c r="GQ1610" s="12"/>
      <c r="GR1610" s="12"/>
    </row>
    <row r="1611" spans="1:200" x14ac:dyDescent="0.2">
      <c r="A1611" s="79">
        <f t="shared" si="622"/>
        <v>44683</v>
      </c>
      <c r="B1611" s="80">
        <f t="shared" ca="1" si="623"/>
        <v>1302.2986156499999</v>
      </c>
      <c r="C1611" s="81">
        <f t="shared" ca="1" si="624"/>
        <v>1298.9771699999999</v>
      </c>
      <c r="D1611" s="82">
        <f ca="1">IF(A1611&lt;$B$1,VLOOKUP(A1611,[1]DI!$A$4:$B$15000,2,FALSE),0)</f>
        <v>0.11649999999999999</v>
      </c>
      <c r="E1611" s="81">
        <f t="shared" ca="1" si="625"/>
        <v>4.3739000000000001E-4</v>
      </c>
      <c r="F1611" s="83">
        <f t="shared" si="633"/>
        <v>1.1679999999999999</v>
      </c>
      <c r="G1611" s="84">
        <f t="shared" ca="1" si="626"/>
        <v>1.00051087152</v>
      </c>
      <c r="H1611" s="81">
        <f ca="1">TRUNC(PRODUCT(G$10:G1610),15)</f>
        <v>1.30229861678573</v>
      </c>
      <c r="I1611" s="81">
        <f t="shared" ca="1" si="627"/>
        <v>1.2989771726434101</v>
      </c>
      <c r="J1611" s="81">
        <f t="shared" ca="1" si="628"/>
        <v>1.0025569700000001</v>
      </c>
      <c r="K1611" s="81">
        <f t="shared" ca="1" si="629"/>
        <v>3.3214456499999998</v>
      </c>
      <c r="L1611" s="85">
        <f>IF(VLOOKUP(A1611,$U$12:$AD$125,8)=VLOOKUP(A1610,$U$12:$AD$125,8),0,VLOOKUP(A1611,U$12:$AD$125,8))</f>
        <v>0</v>
      </c>
      <c r="M1611" s="86">
        <f>IF(L1611&gt;0,VLOOKUP(L1611,T$12:$AC$125,7),0)</f>
        <v>0</v>
      </c>
      <c r="N1611" s="81">
        <f t="shared" ref="N1611:N1674" si="634">IF(M1611&gt;0,(C1611*M1611),0)</f>
        <v>0</v>
      </c>
      <c r="O1611" s="81">
        <f t="shared" ca="1" si="630"/>
        <v>3.3214456499999998</v>
      </c>
      <c r="P1611" s="87" t="str">
        <f t="shared" si="631"/>
        <v>J=</v>
      </c>
      <c r="Q1611" s="88">
        <f t="shared" si="632"/>
        <v>44858</v>
      </c>
      <c r="R1611" s="7"/>
      <c r="S1611" s="7"/>
      <c r="T1611" s="7"/>
      <c r="U1611" s="7"/>
      <c r="V1611" s="7"/>
      <c r="W1611" s="7"/>
      <c r="X1611" s="7"/>
      <c r="Y1611" s="7"/>
      <c r="Z1611" s="7"/>
      <c r="AA1611" s="7"/>
      <c r="AB1611" s="7"/>
      <c r="AC1611" s="7"/>
      <c r="AD1611" s="7"/>
      <c r="AE1611" s="7"/>
      <c r="AF1611" s="65"/>
      <c r="AG1611" s="9"/>
      <c r="AH1611" s="9"/>
      <c r="AI1611" s="4"/>
      <c r="AJ1611" s="10"/>
      <c r="AK1611" s="4"/>
      <c r="AL1611" s="65"/>
      <c r="AM1611" s="10"/>
      <c r="AN1611" s="9"/>
      <c r="AO1611" s="7"/>
      <c r="AP1611" s="11"/>
      <c r="AQ1611" s="9"/>
      <c r="AR1611" s="8"/>
      <c r="AS1611" s="65"/>
      <c r="AT1611" s="12"/>
      <c r="AU1611" s="12"/>
      <c r="AV1611" s="22"/>
      <c r="AW1611" s="12"/>
      <c r="AX1611" s="12"/>
      <c r="AY1611" s="12"/>
      <c r="AZ1611" s="12"/>
      <c r="BA1611" s="12"/>
      <c r="BB1611" s="12"/>
      <c r="BC1611" s="12"/>
      <c r="BD1611" s="12"/>
      <c r="BE1611" s="12"/>
      <c r="BF1611" s="12"/>
      <c r="BG1611" s="12"/>
      <c r="BH1611" s="12"/>
      <c r="BI1611" s="12"/>
      <c r="BJ1611" s="12"/>
      <c r="BK1611" s="12"/>
      <c r="BL1611" s="12"/>
      <c r="BM1611" s="12"/>
      <c r="BN1611" s="12"/>
      <c r="BO1611" s="12"/>
      <c r="BP1611" s="12"/>
      <c r="BQ1611" s="12"/>
      <c r="BR1611" s="12"/>
      <c r="BS1611" s="12"/>
      <c r="BT1611" s="12"/>
      <c r="BU1611" s="12"/>
      <c r="BV1611" s="12"/>
      <c r="BW1611" s="12"/>
      <c r="BX1611" s="12"/>
      <c r="BY1611" s="12"/>
      <c r="BZ1611" s="12"/>
      <c r="CA1611" s="12"/>
      <c r="CB1611" s="12"/>
      <c r="CC1611" s="12"/>
      <c r="CD1611" s="12"/>
      <c r="CE1611" s="12"/>
      <c r="CF1611" s="12"/>
      <c r="CG1611" s="12"/>
      <c r="CH1611" s="12"/>
      <c r="CI1611" s="12"/>
      <c r="CJ1611" s="12"/>
      <c r="CK1611" s="12"/>
      <c r="CL1611" s="12"/>
      <c r="CM1611" s="12"/>
      <c r="CN1611" s="12"/>
      <c r="CO1611" s="12"/>
      <c r="CP1611" s="12"/>
      <c r="CQ1611" s="12"/>
      <c r="CR1611" s="12"/>
      <c r="CS1611" s="12"/>
      <c r="CT1611" s="12"/>
      <c r="CU1611" s="12"/>
      <c r="CV1611" s="12"/>
      <c r="CW1611" s="12"/>
      <c r="CX1611" s="12"/>
      <c r="CY1611" s="12"/>
      <c r="CZ1611" s="12"/>
      <c r="DA1611" s="12"/>
      <c r="DB1611" s="12"/>
      <c r="DC1611" s="12"/>
      <c r="DD1611" s="12"/>
      <c r="DE1611" s="12"/>
      <c r="DF1611" s="12"/>
      <c r="DG1611" s="12"/>
      <c r="DH1611" s="12"/>
      <c r="DI1611" s="12"/>
      <c r="DJ1611" s="12"/>
      <c r="DK1611" s="12"/>
      <c r="DL1611" s="12"/>
      <c r="DM1611" s="12"/>
      <c r="DN1611" s="12"/>
      <c r="DO1611" s="12"/>
      <c r="DP1611" s="12"/>
      <c r="DQ1611" s="12"/>
      <c r="DR1611" s="12"/>
      <c r="DS1611" s="12"/>
      <c r="DT1611" s="12"/>
      <c r="DU1611" s="12"/>
      <c r="DV1611" s="12"/>
      <c r="DW1611" s="12"/>
      <c r="DX1611" s="12"/>
      <c r="DY1611" s="12"/>
      <c r="DZ1611" s="12"/>
      <c r="EA1611" s="12"/>
      <c r="EB1611" s="12"/>
      <c r="EC1611" s="12"/>
      <c r="ED1611" s="12"/>
      <c r="EE1611" s="12"/>
      <c r="EF1611" s="12"/>
      <c r="EG1611" s="12"/>
      <c r="EH1611" s="12"/>
      <c r="EI1611" s="12"/>
      <c r="EJ1611" s="12"/>
      <c r="EK1611" s="12"/>
      <c r="EL1611" s="12"/>
      <c r="EM1611" s="12"/>
      <c r="EN1611" s="12"/>
      <c r="EO1611" s="12"/>
      <c r="EP1611" s="12"/>
      <c r="EQ1611" s="12"/>
      <c r="ER1611" s="12"/>
      <c r="ES1611" s="12"/>
      <c r="ET1611" s="12"/>
      <c r="EU1611" s="12"/>
      <c r="EV1611" s="12"/>
      <c r="EW1611" s="12"/>
      <c r="EX1611" s="12"/>
      <c r="EY1611" s="12"/>
      <c r="EZ1611" s="12"/>
      <c r="FA1611" s="12"/>
      <c r="FB1611" s="12"/>
      <c r="FC1611" s="12"/>
      <c r="FD1611" s="12"/>
      <c r="FE1611" s="12"/>
      <c r="FF1611" s="12"/>
      <c r="FG1611" s="12"/>
      <c r="FH1611" s="12"/>
      <c r="FI1611" s="12"/>
      <c r="FJ1611" s="12"/>
      <c r="FK1611" s="12"/>
      <c r="FL1611" s="12"/>
      <c r="FM1611" s="12"/>
      <c r="FN1611" s="12"/>
      <c r="FO1611" s="12"/>
      <c r="FP1611" s="12"/>
      <c r="FQ1611" s="12"/>
      <c r="FR1611" s="12"/>
      <c r="FS1611" s="12"/>
      <c r="FT1611" s="12"/>
      <c r="FU1611" s="12"/>
      <c r="FV1611" s="12"/>
      <c r="FW1611" s="12"/>
      <c r="FX1611" s="12"/>
      <c r="FY1611" s="12"/>
      <c r="FZ1611" s="12"/>
      <c r="GA1611" s="12"/>
      <c r="GB1611" s="12"/>
      <c r="GC1611" s="12"/>
      <c r="GD1611" s="12"/>
      <c r="GE1611" s="12"/>
      <c r="GF1611" s="12"/>
      <c r="GG1611" s="12"/>
      <c r="GH1611" s="12"/>
      <c r="GI1611" s="12"/>
      <c r="GJ1611" s="12"/>
      <c r="GK1611" s="12"/>
      <c r="GL1611" s="12"/>
      <c r="GM1611" s="12"/>
      <c r="GN1611" s="12"/>
      <c r="GO1611" s="12"/>
      <c r="GP1611" s="12"/>
      <c r="GQ1611" s="12"/>
      <c r="GR1611" s="12"/>
    </row>
    <row r="1612" spans="1:200" x14ac:dyDescent="0.2">
      <c r="A1612" s="79">
        <f t="shared" si="622"/>
        <v>44684</v>
      </c>
      <c r="B1612" s="80">
        <f t="shared" ca="1" si="623"/>
        <v>1302.96392578</v>
      </c>
      <c r="C1612" s="81">
        <f t="shared" ca="1" si="624"/>
        <v>1298.9771699999999</v>
      </c>
      <c r="D1612" s="82">
        <f ca="1">IF(A1612&lt;$B$1,VLOOKUP(A1612,[1]DI!$A$4:$B$15000,2,FALSE),0)</f>
        <v>0.11649999999999999</v>
      </c>
      <c r="E1612" s="81">
        <f t="shared" ca="1" si="625"/>
        <v>4.3739000000000001E-4</v>
      </c>
      <c r="F1612" s="83">
        <f t="shared" si="633"/>
        <v>1.1679999999999999</v>
      </c>
      <c r="G1612" s="84">
        <f t="shared" ca="1" si="626"/>
        <v>1.00051087152</v>
      </c>
      <c r="H1612" s="81">
        <f ca="1">TRUNC(PRODUCT(G$10:G1611),15)</f>
        <v>1.3029639240595801</v>
      </c>
      <c r="I1612" s="81">
        <f t="shared" ca="1" si="627"/>
        <v>1.2989771726434101</v>
      </c>
      <c r="J1612" s="81">
        <f t="shared" ca="1" si="628"/>
        <v>1.00306915</v>
      </c>
      <c r="K1612" s="81">
        <f t="shared" ca="1" si="629"/>
        <v>3.9867557800000002</v>
      </c>
      <c r="L1612" s="85">
        <f>IF(VLOOKUP(A1612,$U$12:$AD$125,8)=VLOOKUP(A1611,$U$12:$AD$125,8),0,VLOOKUP(A1612,U$12:$AD$125,8))</f>
        <v>0</v>
      </c>
      <c r="M1612" s="86">
        <f>IF(L1612&gt;0,VLOOKUP(L1612,T$12:$AC$125,7),0)</f>
        <v>0</v>
      </c>
      <c r="N1612" s="81">
        <f t="shared" si="634"/>
        <v>0</v>
      </c>
      <c r="O1612" s="81">
        <f t="shared" ca="1" si="630"/>
        <v>3.9867557800000002</v>
      </c>
      <c r="P1612" s="87" t="str">
        <f t="shared" si="631"/>
        <v>J=</v>
      </c>
      <c r="Q1612" s="88">
        <f t="shared" si="632"/>
        <v>44858</v>
      </c>
      <c r="R1612" s="7"/>
      <c r="S1612" s="7"/>
      <c r="T1612" s="7"/>
      <c r="U1612" s="7"/>
      <c r="V1612" s="7"/>
      <c r="W1612" s="7"/>
      <c r="X1612" s="7"/>
      <c r="Y1612" s="7"/>
      <c r="Z1612" s="7"/>
      <c r="AA1612" s="7"/>
      <c r="AB1612" s="7"/>
      <c r="AC1612" s="7"/>
      <c r="AD1612" s="7"/>
      <c r="AE1612" s="7"/>
      <c r="AF1612" s="65"/>
      <c r="AG1612" s="9"/>
      <c r="AH1612" s="9"/>
      <c r="AI1612" s="4"/>
      <c r="AJ1612" s="10"/>
      <c r="AK1612" s="4"/>
      <c r="AL1612" s="65"/>
      <c r="AM1612" s="10"/>
      <c r="AN1612" s="9"/>
      <c r="AO1612" s="7"/>
      <c r="AP1612" s="11"/>
      <c r="AQ1612" s="9"/>
      <c r="AR1612" s="8"/>
      <c r="AS1612" s="65"/>
      <c r="AT1612" s="12"/>
      <c r="AU1612" s="12"/>
      <c r="AV1612" s="22"/>
      <c r="AW1612" s="12"/>
      <c r="AX1612" s="12"/>
      <c r="AY1612" s="12"/>
      <c r="AZ1612" s="12"/>
      <c r="BA1612" s="12"/>
      <c r="BB1612" s="12"/>
      <c r="BC1612" s="12"/>
      <c r="BD1612" s="12"/>
      <c r="BE1612" s="12"/>
      <c r="BF1612" s="12"/>
      <c r="BG1612" s="12"/>
      <c r="BH1612" s="12"/>
      <c r="BI1612" s="12"/>
      <c r="BJ1612" s="12"/>
      <c r="BK1612" s="12"/>
      <c r="BL1612" s="12"/>
      <c r="BM1612" s="12"/>
      <c r="BN1612" s="12"/>
      <c r="BO1612" s="12"/>
      <c r="BP1612" s="12"/>
      <c r="BQ1612" s="12"/>
      <c r="BR1612" s="12"/>
      <c r="BS1612" s="12"/>
      <c r="BT1612" s="12"/>
      <c r="BU1612" s="12"/>
      <c r="BV1612" s="12"/>
      <c r="BW1612" s="12"/>
      <c r="BX1612" s="12"/>
      <c r="BY1612" s="12"/>
      <c r="BZ1612" s="12"/>
      <c r="CA1612" s="12"/>
      <c r="CB1612" s="12"/>
      <c r="CC1612" s="12"/>
      <c r="CD1612" s="12"/>
      <c r="CE1612" s="12"/>
      <c r="CF1612" s="12"/>
      <c r="CG1612" s="12"/>
      <c r="CH1612" s="12"/>
      <c r="CI1612" s="12"/>
      <c r="CJ1612" s="12"/>
      <c r="CK1612" s="12"/>
      <c r="CL1612" s="12"/>
      <c r="CM1612" s="12"/>
      <c r="CN1612" s="12"/>
      <c r="CO1612" s="12"/>
      <c r="CP1612" s="12"/>
      <c r="CQ1612" s="12"/>
      <c r="CR1612" s="12"/>
      <c r="CS1612" s="12"/>
      <c r="CT1612" s="12"/>
      <c r="CU1612" s="12"/>
      <c r="CV1612" s="12"/>
      <c r="CW1612" s="12"/>
      <c r="CX1612" s="12"/>
      <c r="CY1612" s="12"/>
      <c r="CZ1612" s="12"/>
      <c r="DA1612" s="12"/>
      <c r="DB1612" s="12"/>
      <c r="DC1612" s="12"/>
      <c r="DD1612" s="12"/>
      <c r="DE1612" s="12"/>
      <c r="DF1612" s="12"/>
      <c r="DG1612" s="12"/>
      <c r="DH1612" s="12"/>
      <c r="DI1612" s="12"/>
      <c r="DJ1612" s="12"/>
      <c r="DK1612" s="12"/>
      <c r="DL1612" s="12"/>
      <c r="DM1612" s="12"/>
      <c r="DN1612" s="12"/>
      <c r="DO1612" s="12"/>
      <c r="DP1612" s="12"/>
      <c r="DQ1612" s="12"/>
      <c r="DR1612" s="12"/>
      <c r="DS1612" s="12"/>
      <c r="DT1612" s="12"/>
      <c r="DU1612" s="12"/>
      <c r="DV1612" s="12"/>
      <c r="DW1612" s="12"/>
      <c r="DX1612" s="12"/>
      <c r="DY1612" s="12"/>
      <c r="DZ1612" s="12"/>
      <c r="EA1612" s="12"/>
      <c r="EB1612" s="12"/>
      <c r="EC1612" s="12"/>
      <c r="ED1612" s="12"/>
      <c r="EE1612" s="12"/>
      <c r="EF1612" s="12"/>
      <c r="EG1612" s="12"/>
      <c r="EH1612" s="12"/>
      <c r="EI1612" s="12"/>
      <c r="EJ1612" s="12"/>
      <c r="EK1612" s="12"/>
      <c r="EL1612" s="12"/>
      <c r="EM1612" s="12"/>
      <c r="EN1612" s="12"/>
      <c r="EO1612" s="12"/>
      <c r="EP1612" s="12"/>
      <c r="EQ1612" s="12"/>
      <c r="ER1612" s="12"/>
      <c r="ES1612" s="12"/>
      <c r="ET1612" s="12"/>
      <c r="EU1612" s="12"/>
      <c r="EV1612" s="12"/>
      <c r="EW1612" s="12"/>
      <c r="EX1612" s="12"/>
      <c r="EY1612" s="12"/>
      <c r="EZ1612" s="12"/>
      <c r="FA1612" s="12"/>
      <c r="FB1612" s="12"/>
      <c r="FC1612" s="12"/>
      <c r="FD1612" s="12"/>
      <c r="FE1612" s="12"/>
      <c r="FF1612" s="12"/>
      <c r="FG1612" s="12"/>
      <c r="FH1612" s="12"/>
      <c r="FI1612" s="12"/>
      <c r="FJ1612" s="12"/>
      <c r="FK1612" s="12"/>
      <c r="FL1612" s="12"/>
      <c r="FM1612" s="12"/>
      <c r="FN1612" s="12"/>
      <c r="FO1612" s="12"/>
      <c r="FP1612" s="12"/>
      <c r="FQ1612" s="12"/>
      <c r="FR1612" s="12"/>
      <c r="FS1612" s="12"/>
      <c r="FT1612" s="12"/>
      <c r="FU1612" s="12"/>
      <c r="FV1612" s="12"/>
      <c r="FW1612" s="12"/>
      <c r="FX1612" s="12"/>
      <c r="FY1612" s="12"/>
      <c r="FZ1612" s="12"/>
      <c r="GA1612" s="12"/>
      <c r="GB1612" s="12"/>
      <c r="GC1612" s="12"/>
      <c r="GD1612" s="12"/>
      <c r="GE1612" s="12"/>
      <c r="GF1612" s="12"/>
      <c r="GG1612" s="12"/>
      <c r="GH1612" s="12"/>
      <c r="GI1612" s="12"/>
      <c r="GJ1612" s="12"/>
      <c r="GK1612" s="12"/>
      <c r="GL1612" s="12"/>
      <c r="GM1612" s="12"/>
      <c r="GN1612" s="12"/>
      <c r="GO1612" s="12"/>
      <c r="GP1612" s="12"/>
      <c r="GQ1612" s="12"/>
      <c r="GR1612" s="12"/>
    </row>
    <row r="1613" spans="1:200" x14ac:dyDescent="0.2">
      <c r="A1613" s="79">
        <f t="shared" si="622"/>
        <v>44685</v>
      </c>
      <c r="B1613" s="80">
        <f t="shared" ca="1" si="623"/>
        <v>1303.62957364</v>
      </c>
      <c r="C1613" s="81">
        <f t="shared" ca="1" si="624"/>
        <v>1298.9771699999999</v>
      </c>
      <c r="D1613" s="82">
        <f ca="1">IF(A1613&lt;$B$1,VLOOKUP(A1613,[1]DI!$A$4:$B$15000,2,FALSE),0)</f>
        <v>0.11649999999999999</v>
      </c>
      <c r="E1613" s="81">
        <f t="shared" ca="1" si="625"/>
        <v>4.3739000000000001E-4</v>
      </c>
      <c r="F1613" s="83">
        <f t="shared" si="633"/>
        <v>1.1679999999999999</v>
      </c>
      <c r="G1613" s="84">
        <f t="shared" ca="1" si="626"/>
        <v>1.00051087152</v>
      </c>
      <c r="H1613" s="81">
        <f ca="1">TRUNC(PRODUCT(G$10:G1612),15)</f>
        <v>1.3036295712199699</v>
      </c>
      <c r="I1613" s="81">
        <f t="shared" ca="1" si="627"/>
        <v>1.2989771726434101</v>
      </c>
      <c r="J1613" s="81">
        <f t="shared" ca="1" si="628"/>
        <v>1.00358159</v>
      </c>
      <c r="K1613" s="81">
        <f t="shared" ca="1" si="629"/>
        <v>4.6524036400000002</v>
      </c>
      <c r="L1613" s="85">
        <f>IF(VLOOKUP(A1613,$U$12:$AD$125,8)=VLOOKUP(A1612,$U$12:$AD$125,8),0,VLOOKUP(A1613,U$12:$AD$125,8))</f>
        <v>0</v>
      </c>
      <c r="M1613" s="86">
        <f>IF(L1613&gt;0,VLOOKUP(L1613,T$12:$AC$125,7),0)</f>
        <v>0</v>
      </c>
      <c r="N1613" s="81">
        <f t="shared" si="634"/>
        <v>0</v>
      </c>
      <c r="O1613" s="81">
        <f t="shared" ca="1" si="630"/>
        <v>4.6524036400000002</v>
      </c>
      <c r="P1613" s="87" t="str">
        <f t="shared" si="631"/>
        <v>J=</v>
      </c>
      <c r="Q1613" s="88">
        <f t="shared" si="632"/>
        <v>44858</v>
      </c>
      <c r="R1613" s="7"/>
      <c r="S1613" s="7"/>
      <c r="T1613" s="7"/>
      <c r="U1613" s="7"/>
      <c r="V1613" s="7"/>
      <c r="W1613" s="7"/>
      <c r="X1613" s="7"/>
      <c r="Y1613" s="7"/>
      <c r="Z1613" s="7"/>
      <c r="AA1613" s="7"/>
      <c r="AB1613" s="7"/>
      <c r="AC1613" s="7"/>
      <c r="AD1613" s="7"/>
      <c r="AE1613" s="7"/>
      <c r="AF1613" s="65"/>
      <c r="AG1613" s="9"/>
      <c r="AH1613" s="9"/>
      <c r="AI1613" s="4"/>
      <c r="AJ1613" s="10"/>
      <c r="AK1613" s="4"/>
      <c r="AL1613" s="65"/>
      <c r="AM1613" s="10"/>
      <c r="AN1613" s="9"/>
      <c r="AO1613" s="7"/>
      <c r="AP1613" s="11"/>
      <c r="AQ1613" s="9"/>
      <c r="AR1613" s="8"/>
      <c r="AS1613" s="65"/>
      <c r="AT1613" s="12"/>
      <c r="AU1613" s="12"/>
      <c r="AV1613" s="22"/>
      <c r="AW1613" s="12"/>
      <c r="AX1613" s="12"/>
      <c r="AY1613" s="12"/>
      <c r="AZ1613" s="12"/>
      <c r="BA1613" s="12"/>
      <c r="BB1613" s="12"/>
      <c r="BC1613" s="12"/>
      <c r="BD1613" s="12"/>
      <c r="BE1613" s="12"/>
      <c r="BF1613" s="12"/>
      <c r="BG1613" s="12"/>
      <c r="BH1613" s="12"/>
      <c r="BI1613" s="12"/>
      <c r="BJ1613" s="12"/>
      <c r="BK1613" s="12"/>
      <c r="BL1613" s="12"/>
      <c r="BM1613" s="12"/>
      <c r="BN1613" s="12"/>
      <c r="BO1613" s="12"/>
      <c r="BP1613" s="12"/>
      <c r="BQ1613" s="12"/>
      <c r="BR1613" s="12"/>
      <c r="BS1613" s="12"/>
      <c r="BT1613" s="12"/>
      <c r="BU1613" s="12"/>
      <c r="BV1613" s="12"/>
      <c r="BW1613" s="12"/>
      <c r="BX1613" s="12"/>
      <c r="BY1613" s="12"/>
      <c r="BZ1613" s="12"/>
      <c r="CA1613" s="12"/>
      <c r="CB1613" s="12"/>
      <c r="CC1613" s="12"/>
      <c r="CD1613" s="12"/>
      <c r="CE1613" s="12"/>
      <c r="CF1613" s="12"/>
      <c r="CG1613" s="12"/>
      <c r="CH1613" s="12"/>
      <c r="CI1613" s="12"/>
      <c r="CJ1613" s="12"/>
      <c r="CK1613" s="12"/>
      <c r="CL1613" s="12"/>
      <c r="CM1613" s="12"/>
      <c r="CN1613" s="12"/>
      <c r="CO1613" s="12"/>
      <c r="CP1613" s="12"/>
      <c r="CQ1613" s="12"/>
      <c r="CR1613" s="12"/>
      <c r="CS1613" s="12"/>
      <c r="CT1613" s="12"/>
      <c r="CU1613" s="12"/>
      <c r="CV1613" s="12"/>
      <c r="CW1613" s="12"/>
      <c r="CX1613" s="12"/>
      <c r="CY1613" s="12"/>
      <c r="CZ1613" s="12"/>
      <c r="DA1613" s="12"/>
      <c r="DB1613" s="12"/>
      <c r="DC1613" s="12"/>
      <c r="DD1613" s="12"/>
      <c r="DE1613" s="12"/>
      <c r="DF1613" s="12"/>
      <c r="DG1613" s="12"/>
      <c r="DH1613" s="12"/>
      <c r="DI1613" s="12"/>
      <c r="DJ1613" s="12"/>
      <c r="DK1613" s="12"/>
      <c r="DL1613" s="12"/>
      <c r="DM1613" s="12"/>
      <c r="DN1613" s="12"/>
      <c r="DO1613" s="12"/>
      <c r="DP1613" s="12"/>
      <c r="DQ1613" s="12"/>
      <c r="DR1613" s="12"/>
      <c r="DS1613" s="12"/>
      <c r="DT1613" s="12"/>
      <c r="DU1613" s="12"/>
      <c r="DV1613" s="12"/>
      <c r="DW1613" s="12"/>
      <c r="DX1613" s="12"/>
      <c r="DY1613" s="12"/>
      <c r="DZ1613" s="12"/>
      <c r="EA1613" s="12"/>
      <c r="EB1613" s="12"/>
      <c r="EC1613" s="12"/>
      <c r="ED1613" s="12"/>
      <c r="EE1613" s="12"/>
      <c r="EF1613" s="12"/>
      <c r="EG1613" s="12"/>
      <c r="EH1613" s="12"/>
      <c r="EI1613" s="12"/>
      <c r="EJ1613" s="12"/>
      <c r="EK1613" s="12"/>
      <c r="EL1613" s="12"/>
      <c r="EM1613" s="12"/>
      <c r="EN1613" s="12"/>
      <c r="EO1613" s="12"/>
      <c r="EP1613" s="12"/>
      <c r="EQ1613" s="12"/>
      <c r="ER1613" s="12"/>
      <c r="ES1613" s="12"/>
      <c r="ET1613" s="12"/>
      <c r="EU1613" s="12"/>
      <c r="EV1613" s="12"/>
      <c r="EW1613" s="12"/>
      <c r="EX1613" s="12"/>
      <c r="EY1613" s="12"/>
      <c r="EZ1613" s="12"/>
      <c r="FA1613" s="12"/>
      <c r="FB1613" s="12"/>
      <c r="FC1613" s="12"/>
      <c r="FD1613" s="12"/>
      <c r="FE1613" s="12"/>
      <c r="FF1613" s="12"/>
      <c r="FG1613" s="12"/>
      <c r="FH1613" s="12"/>
      <c r="FI1613" s="12"/>
      <c r="FJ1613" s="12"/>
      <c r="FK1613" s="12"/>
      <c r="FL1613" s="12"/>
      <c r="FM1613" s="12"/>
      <c r="FN1613" s="12"/>
      <c r="FO1613" s="12"/>
      <c r="FP1613" s="12"/>
      <c r="FQ1613" s="12"/>
      <c r="FR1613" s="12"/>
      <c r="FS1613" s="12"/>
      <c r="FT1613" s="12"/>
      <c r="FU1613" s="12"/>
      <c r="FV1613" s="12"/>
      <c r="FW1613" s="12"/>
      <c r="FX1613" s="12"/>
      <c r="FY1613" s="12"/>
      <c r="FZ1613" s="12"/>
      <c r="GA1613" s="12"/>
      <c r="GB1613" s="12"/>
      <c r="GC1613" s="12"/>
      <c r="GD1613" s="12"/>
      <c r="GE1613" s="12"/>
      <c r="GF1613" s="12"/>
      <c r="GG1613" s="12"/>
      <c r="GH1613" s="12"/>
      <c r="GI1613" s="12"/>
      <c r="GJ1613" s="12"/>
      <c r="GK1613" s="12"/>
      <c r="GL1613" s="12"/>
      <c r="GM1613" s="12"/>
      <c r="GN1613" s="12"/>
      <c r="GO1613" s="12"/>
      <c r="GP1613" s="12"/>
      <c r="GQ1613" s="12"/>
      <c r="GR1613" s="12"/>
    </row>
    <row r="1614" spans="1:200" x14ac:dyDescent="0.2">
      <c r="A1614" s="79">
        <f t="shared" ref="A1614:A1677" si="635">(A1613+1)</f>
        <v>44686</v>
      </c>
      <c r="B1614" s="80">
        <f t="shared" ca="1" si="623"/>
        <v>1304.29555923</v>
      </c>
      <c r="C1614" s="81">
        <f t="shared" ca="1" si="624"/>
        <v>1298.9771699999999</v>
      </c>
      <c r="D1614" s="82">
        <f ca="1">IF(A1614&lt;$B$1,VLOOKUP(A1614,[1]DI!$A$4:$B$15000,2,FALSE),0)</f>
        <v>0.1265</v>
      </c>
      <c r="E1614" s="81">
        <f t="shared" ca="1" si="625"/>
        <v>4.7279E-4</v>
      </c>
      <c r="F1614" s="83">
        <f t="shared" si="633"/>
        <v>1.1679999999999999</v>
      </c>
      <c r="G1614" s="84">
        <f t="shared" ca="1" si="626"/>
        <v>1.00055221872</v>
      </c>
      <c r="H1614" s="81">
        <f ca="1">TRUNC(PRODUCT(G$10:G1613),15)</f>
        <v>1.30429555844054</v>
      </c>
      <c r="I1614" s="81">
        <f t="shared" ca="1" si="627"/>
        <v>1.2989771726434101</v>
      </c>
      <c r="J1614" s="81">
        <f t="shared" ca="1" si="628"/>
        <v>1.0040942900000001</v>
      </c>
      <c r="K1614" s="81">
        <f t="shared" ca="1" si="629"/>
        <v>5.3183892300000002</v>
      </c>
      <c r="L1614" s="85">
        <f>IF(VLOOKUP(A1614,$U$12:$AD$125,8)=VLOOKUP(A1613,$U$12:$AD$125,8),0,VLOOKUP(A1614,U$12:$AD$125,8))</f>
        <v>0</v>
      </c>
      <c r="M1614" s="86">
        <f>IF(L1614&gt;0,VLOOKUP(L1614,T$12:$AC$125,7),0)</f>
        <v>0</v>
      </c>
      <c r="N1614" s="81">
        <f t="shared" si="634"/>
        <v>0</v>
      </c>
      <c r="O1614" s="81">
        <f t="shared" ca="1" si="630"/>
        <v>5.3183892300000002</v>
      </c>
      <c r="P1614" s="87" t="str">
        <f t="shared" si="631"/>
        <v>J=</v>
      </c>
      <c r="Q1614" s="88">
        <f t="shared" si="632"/>
        <v>44858</v>
      </c>
      <c r="R1614" s="7"/>
      <c r="S1614" s="7"/>
      <c r="T1614" s="7"/>
      <c r="U1614" s="7"/>
      <c r="V1614" s="7"/>
      <c r="W1614" s="7"/>
      <c r="X1614" s="7"/>
      <c r="Y1614" s="7"/>
      <c r="Z1614" s="7"/>
      <c r="AA1614" s="7"/>
      <c r="AB1614" s="7"/>
      <c r="AC1614" s="7"/>
      <c r="AD1614" s="7"/>
      <c r="AE1614" s="7"/>
      <c r="AF1614" s="65"/>
      <c r="AG1614" s="9"/>
      <c r="AH1614" s="9"/>
      <c r="AI1614" s="4"/>
      <c r="AJ1614" s="10"/>
      <c r="AK1614" s="4"/>
      <c r="AL1614" s="65"/>
      <c r="AM1614" s="10"/>
      <c r="AN1614" s="9"/>
      <c r="AO1614" s="7"/>
      <c r="AP1614" s="11"/>
      <c r="AQ1614" s="9"/>
      <c r="AR1614" s="8"/>
      <c r="AS1614" s="65"/>
      <c r="AT1614" s="12"/>
      <c r="AU1614" s="12"/>
      <c r="AV1614" s="22"/>
      <c r="AW1614" s="12"/>
      <c r="AX1614" s="12"/>
      <c r="AY1614" s="12"/>
      <c r="AZ1614" s="12"/>
      <c r="BA1614" s="12"/>
      <c r="BB1614" s="12"/>
      <c r="BC1614" s="12"/>
      <c r="BD1614" s="12"/>
      <c r="BE1614" s="12"/>
      <c r="BF1614" s="12"/>
      <c r="BG1614" s="12"/>
      <c r="BH1614" s="12"/>
      <c r="BI1614" s="12"/>
      <c r="BJ1614" s="12"/>
      <c r="BK1614" s="12"/>
      <c r="BL1614" s="12"/>
      <c r="BM1614" s="12"/>
      <c r="BN1614" s="12"/>
      <c r="BO1614" s="12"/>
      <c r="BP1614" s="12"/>
      <c r="BQ1614" s="12"/>
      <c r="BR1614" s="12"/>
      <c r="BS1614" s="12"/>
      <c r="BT1614" s="12"/>
      <c r="BU1614" s="12"/>
      <c r="BV1614" s="12"/>
      <c r="BW1614" s="12"/>
      <c r="BX1614" s="12"/>
      <c r="BY1614" s="12"/>
      <c r="BZ1614" s="12"/>
      <c r="CA1614" s="12"/>
      <c r="CB1614" s="12"/>
      <c r="CC1614" s="12"/>
      <c r="CD1614" s="12"/>
      <c r="CE1614" s="12"/>
      <c r="CF1614" s="12"/>
      <c r="CG1614" s="12"/>
      <c r="CH1614" s="12"/>
      <c r="CI1614" s="12"/>
      <c r="CJ1614" s="12"/>
      <c r="CK1614" s="12"/>
      <c r="CL1614" s="12"/>
      <c r="CM1614" s="12"/>
      <c r="CN1614" s="12"/>
      <c r="CO1614" s="12"/>
      <c r="CP1614" s="12"/>
      <c r="CQ1614" s="12"/>
      <c r="CR1614" s="12"/>
      <c r="CS1614" s="12"/>
      <c r="CT1614" s="12"/>
      <c r="CU1614" s="12"/>
      <c r="CV1614" s="12"/>
      <c r="CW1614" s="12"/>
      <c r="CX1614" s="12"/>
      <c r="CY1614" s="12"/>
      <c r="CZ1614" s="12"/>
      <c r="DA1614" s="12"/>
      <c r="DB1614" s="12"/>
      <c r="DC1614" s="12"/>
      <c r="DD1614" s="12"/>
      <c r="DE1614" s="12"/>
      <c r="DF1614" s="12"/>
      <c r="DG1614" s="12"/>
      <c r="DH1614" s="12"/>
      <c r="DI1614" s="12"/>
      <c r="DJ1614" s="12"/>
      <c r="DK1614" s="12"/>
      <c r="DL1614" s="12"/>
      <c r="DM1614" s="12"/>
      <c r="DN1614" s="12"/>
      <c r="DO1614" s="12"/>
      <c r="DP1614" s="12"/>
      <c r="DQ1614" s="12"/>
      <c r="DR1614" s="12"/>
      <c r="DS1614" s="12"/>
      <c r="DT1614" s="12"/>
      <c r="DU1614" s="12"/>
      <c r="DV1614" s="12"/>
      <c r="DW1614" s="12"/>
      <c r="DX1614" s="12"/>
      <c r="DY1614" s="12"/>
      <c r="DZ1614" s="12"/>
      <c r="EA1614" s="12"/>
      <c r="EB1614" s="12"/>
      <c r="EC1614" s="12"/>
      <c r="ED1614" s="12"/>
      <c r="EE1614" s="12"/>
      <c r="EF1614" s="12"/>
      <c r="EG1614" s="12"/>
      <c r="EH1614" s="12"/>
      <c r="EI1614" s="12"/>
      <c r="EJ1614" s="12"/>
      <c r="EK1614" s="12"/>
      <c r="EL1614" s="12"/>
      <c r="EM1614" s="12"/>
      <c r="EN1614" s="12"/>
      <c r="EO1614" s="12"/>
      <c r="EP1614" s="12"/>
      <c r="EQ1614" s="12"/>
      <c r="ER1614" s="12"/>
      <c r="ES1614" s="12"/>
      <c r="ET1614" s="12"/>
      <c r="EU1614" s="12"/>
      <c r="EV1614" s="12"/>
      <c r="EW1614" s="12"/>
      <c r="EX1614" s="12"/>
      <c r="EY1614" s="12"/>
      <c r="EZ1614" s="12"/>
      <c r="FA1614" s="12"/>
      <c r="FB1614" s="12"/>
      <c r="FC1614" s="12"/>
      <c r="FD1614" s="12"/>
      <c r="FE1614" s="12"/>
      <c r="FF1614" s="12"/>
      <c r="FG1614" s="12"/>
      <c r="FH1614" s="12"/>
      <c r="FI1614" s="12"/>
      <c r="FJ1614" s="12"/>
      <c r="FK1614" s="12"/>
      <c r="FL1614" s="12"/>
      <c r="FM1614" s="12"/>
      <c r="FN1614" s="12"/>
      <c r="FO1614" s="12"/>
      <c r="FP1614" s="12"/>
      <c r="FQ1614" s="12"/>
      <c r="FR1614" s="12"/>
      <c r="FS1614" s="12"/>
      <c r="FT1614" s="12"/>
      <c r="FU1614" s="12"/>
      <c r="FV1614" s="12"/>
      <c r="FW1614" s="12"/>
      <c r="FX1614" s="12"/>
      <c r="FY1614" s="12"/>
      <c r="FZ1614" s="12"/>
      <c r="GA1614" s="12"/>
      <c r="GB1614" s="12"/>
      <c r="GC1614" s="12"/>
      <c r="GD1614" s="12"/>
      <c r="GE1614" s="12"/>
      <c r="GF1614" s="12"/>
      <c r="GG1614" s="12"/>
      <c r="GH1614" s="12"/>
      <c r="GI1614" s="12"/>
      <c r="GJ1614" s="12"/>
      <c r="GK1614" s="12"/>
      <c r="GL1614" s="12"/>
      <c r="GM1614" s="12"/>
      <c r="GN1614" s="12"/>
      <c r="GO1614" s="12"/>
      <c r="GP1614" s="12"/>
      <c r="GQ1614" s="12"/>
      <c r="GR1614" s="12"/>
    </row>
    <row r="1615" spans="1:200" x14ac:dyDescent="0.2">
      <c r="A1615" s="79">
        <f t="shared" si="635"/>
        <v>44687</v>
      </c>
      <c r="B1615" s="80">
        <f t="shared" ca="1" si="623"/>
        <v>1305.0158160899998</v>
      </c>
      <c r="C1615" s="81">
        <f t="shared" ca="1" si="624"/>
        <v>1298.9771699999999</v>
      </c>
      <c r="D1615" s="82">
        <f ca="1">IF(A1615&lt;$B$1,VLOOKUP(A1615,[1]DI!$A$4:$B$15000,2,FALSE),0)</f>
        <v>0.1265</v>
      </c>
      <c r="E1615" s="81">
        <f t="shared" ca="1" si="625"/>
        <v>4.7279E-4</v>
      </c>
      <c r="F1615" s="83">
        <f t="shared" si="633"/>
        <v>1.1679999999999999</v>
      </c>
      <c r="G1615" s="84">
        <f t="shared" ca="1" si="626"/>
        <v>1.00055221872</v>
      </c>
      <c r="H1615" s="81">
        <f ca="1">TRUNC(PRODUCT(G$10:G1614),15)</f>
        <v>1.3050158148643201</v>
      </c>
      <c r="I1615" s="81">
        <f t="shared" ca="1" si="627"/>
        <v>1.2989771726434101</v>
      </c>
      <c r="J1615" s="81">
        <f t="shared" ca="1" si="628"/>
        <v>1.00464877</v>
      </c>
      <c r="K1615" s="81">
        <f t="shared" ca="1" si="629"/>
        <v>6.0386460900000003</v>
      </c>
      <c r="L1615" s="85">
        <f>IF(VLOOKUP(A1615,$U$12:$AD$125,8)=VLOOKUP(A1614,$U$12:$AD$125,8),0,VLOOKUP(A1615,U$12:$AD$125,8))</f>
        <v>0</v>
      </c>
      <c r="M1615" s="86">
        <f>IF(L1615&gt;0,VLOOKUP(L1615,T$12:$AC$125,7),0)</f>
        <v>0</v>
      </c>
      <c r="N1615" s="81">
        <f t="shared" si="634"/>
        <v>0</v>
      </c>
      <c r="O1615" s="81">
        <f t="shared" ca="1" si="630"/>
        <v>6.0386460900000003</v>
      </c>
      <c r="P1615" s="87" t="str">
        <f t="shared" si="631"/>
        <v>J=</v>
      </c>
      <c r="Q1615" s="88">
        <f t="shared" si="632"/>
        <v>44858</v>
      </c>
      <c r="R1615" s="7"/>
      <c r="S1615" s="7"/>
      <c r="T1615" s="7"/>
      <c r="U1615" s="7"/>
      <c r="V1615" s="7"/>
      <c r="W1615" s="7"/>
      <c r="X1615" s="7"/>
      <c r="Y1615" s="7"/>
      <c r="Z1615" s="7"/>
      <c r="AA1615" s="7"/>
      <c r="AB1615" s="7"/>
      <c r="AC1615" s="7"/>
      <c r="AD1615" s="7"/>
      <c r="AE1615" s="7"/>
      <c r="AF1615" s="65"/>
      <c r="AG1615" s="9"/>
      <c r="AH1615" s="9"/>
      <c r="AI1615" s="4"/>
      <c r="AJ1615" s="10"/>
      <c r="AK1615" s="4"/>
      <c r="AL1615" s="65"/>
      <c r="AM1615" s="10"/>
      <c r="AN1615" s="9"/>
      <c r="AO1615" s="7"/>
      <c r="AP1615" s="11"/>
      <c r="AQ1615" s="9"/>
      <c r="AR1615" s="8"/>
      <c r="AS1615" s="65"/>
      <c r="AT1615" s="12"/>
      <c r="AU1615" s="12"/>
      <c r="AV1615" s="22"/>
      <c r="AW1615" s="12"/>
      <c r="AX1615" s="12"/>
      <c r="AY1615" s="12"/>
      <c r="AZ1615" s="12"/>
      <c r="BA1615" s="12"/>
      <c r="BB1615" s="12"/>
      <c r="BC1615" s="12"/>
      <c r="BD1615" s="12"/>
      <c r="BE1615" s="12"/>
      <c r="BF1615" s="12"/>
      <c r="BG1615" s="12"/>
      <c r="BH1615" s="12"/>
      <c r="BI1615" s="12"/>
      <c r="BJ1615" s="12"/>
      <c r="BK1615" s="12"/>
      <c r="BL1615" s="12"/>
      <c r="BM1615" s="12"/>
      <c r="BN1615" s="12"/>
      <c r="BO1615" s="12"/>
      <c r="BP1615" s="12"/>
      <c r="BQ1615" s="12"/>
      <c r="BR1615" s="12"/>
      <c r="BS1615" s="12"/>
      <c r="BT1615" s="12"/>
      <c r="BU1615" s="12"/>
      <c r="BV1615" s="12"/>
      <c r="BW1615" s="12"/>
      <c r="BX1615" s="12"/>
      <c r="BY1615" s="12"/>
      <c r="BZ1615" s="12"/>
      <c r="CA1615" s="12"/>
      <c r="CB1615" s="12"/>
      <c r="CC1615" s="12"/>
      <c r="CD1615" s="12"/>
      <c r="CE1615" s="12"/>
      <c r="CF1615" s="12"/>
      <c r="CG1615" s="12"/>
      <c r="CH1615" s="12"/>
      <c r="CI1615" s="12"/>
      <c r="CJ1615" s="12"/>
      <c r="CK1615" s="12"/>
      <c r="CL1615" s="12"/>
      <c r="CM1615" s="12"/>
      <c r="CN1615" s="12"/>
      <c r="CO1615" s="12"/>
      <c r="CP1615" s="12"/>
      <c r="CQ1615" s="12"/>
      <c r="CR1615" s="12"/>
      <c r="CS1615" s="12"/>
      <c r="CT1615" s="12"/>
      <c r="CU1615" s="12"/>
      <c r="CV1615" s="12"/>
      <c r="CW1615" s="12"/>
      <c r="CX1615" s="12"/>
      <c r="CY1615" s="12"/>
      <c r="CZ1615" s="12"/>
      <c r="DA1615" s="12"/>
      <c r="DB1615" s="12"/>
      <c r="DC1615" s="12"/>
      <c r="DD1615" s="12"/>
      <c r="DE1615" s="12"/>
      <c r="DF1615" s="12"/>
      <c r="DG1615" s="12"/>
      <c r="DH1615" s="12"/>
      <c r="DI1615" s="12"/>
      <c r="DJ1615" s="12"/>
      <c r="DK1615" s="12"/>
      <c r="DL1615" s="12"/>
      <c r="DM1615" s="12"/>
      <c r="DN1615" s="12"/>
      <c r="DO1615" s="12"/>
      <c r="DP1615" s="12"/>
      <c r="DQ1615" s="12"/>
      <c r="DR1615" s="12"/>
      <c r="DS1615" s="12"/>
      <c r="DT1615" s="12"/>
      <c r="DU1615" s="12"/>
      <c r="DV1615" s="12"/>
      <c r="DW1615" s="12"/>
      <c r="DX1615" s="12"/>
      <c r="DY1615" s="12"/>
      <c r="DZ1615" s="12"/>
      <c r="EA1615" s="12"/>
      <c r="EB1615" s="12"/>
      <c r="EC1615" s="12"/>
      <c r="ED1615" s="12"/>
      <c r="EE1615" s="12"/>
      <c r="EF1615" s="12"/>
      <c r="EG1615" s="12"/>
      <c r="EH1615" s="12"/>
      <c r="EI1615" s="12"/>
      <c r="EJ1615" s="12"/>
      <c r="EK1615" s="12"/>
      <c r="EL1615" s="12"/>
      <c r="EM1615" s="12"/>
      <c r="EN1615" s="12"/>
      <c r="EO1615" s="12"/>
      <c r="EP1615" s="12"/>
      <c r="EQ1615" s="12"/>
      <c r="ER1615" s="12"/>
      <c r="ES1615" s="12"/>
      <c r="ET1615" s="12"/>
      <c r="EU1615" s="12"/>
      <c r="EV1615" s="12"/>
      <c r="EW1615" s="12"/>
      <c r="EX1615" s="12"/>
      <c r="EY1615" s="12"/>
      <c r="EZ1615" s="12"/>
      <c r="FA1615" s="12"/>
      <c r="FB1615" s="12"/>
      <c r="FC1615" s="12"/>
      <c r="FD1615" s="12"/>
      <c r="FE1615" s="12"/>
      <c r="FF1615" s="12"/>
      <c r="FG1615" s="12"/>
      <c r="FH1615" s="12"/>
      <c r="FI1615" s="12"/>
      <c r="FJ1615" s="12"/>
      <c r="FK1615" s="12"/>
      <c r="FL1615" s="12"/>
      <c r="FM1615" s="12"/>
      <c r="FN1615" s="12"/>
      <c r="FO1615" s="12"/>
      <c r="FP1615" s="12"/>
      <c r="FQ1615" s="12"/>
      <c r="FR1615" s="12"/>
      <c r="FS1615" s="12"/>
      <c r="FT1615" s="12"/>
      <c r="FU1615" s="12"/>
      <c r="FV1615" s="12"/>
      <c r="FW1615" s="12"/>
      <c r="FX1615" s="12"/>
      <c r="FY1615" s="12"/>
      <c r="FZ1615" s="12"/>
      <c r="GA1615" s="12"/>
      <c r="GB1615" s="12"/>
      <c r="GC1615" s="12"/>
      <c r="GD1615" s="12"/>
      <c r="GE1615" s="12"/>
      <c r="GF1615" s="12"/>
      <c r="GG1615" s="12"/>
      <c r="GH1615" s="12"/>
      <c r="GI1615" s="12"/>
      <c r="GJ1615" s="12"/>
      <c r="GK1615" s="12"/>
      <c r="GL1615" s="12"/>
      <c r="GM1615" s="12"/>
      <c r="GN1615" s="12"/>
      <c r="GO1615" s="12"/>
      <c r="GP1615" s="12"/>
      <c r="GQ1615" s="12"/>
      <c r="GR1615" s="12"/>
    </row>
    <row r="1616" spans="1:200" x14ac:dyDescent="0.2">
      <c r="A1616" s="79">
        <f t="shared" si="635"/>
        <v>44688</v>
      </c>
      <c r="B1616" s="80">
        <f t="shared" ca="1" si="623"/>
        <v>1305.7364626499998</v>
      </c>
      <c r="C1616" s="81">
        <f t="shared" ca="1" si="624"/>
        <v>1298.9771699999999</v>
      </c>
      <c r="D1616" s="82">
        <f ca="1">IF(A1616&lt;$B$1,VLOOKUP(A1616,[1]DI!$A$4:$B$15000,2,FALSE),0)</f>
        <v>0</v>
      </c>
      <c r="E1616" s="81">
        <f t="shared" ca="1" si="625"/>
        <v>0</v>
      </c>
      <c r="F1616" s="83">
        <f t="shared" si="633"/>
        <v>1.1679999999999999</v>
      </c>
      <c r="G1616" s="84">
        <f t="shared" ca="1" si="626"/>
        <v>1</v>
      </c>
      <c r="H1616" s="81">
        <f ca="1">TRUNC(PRODUCT(G$10:G1615),15)</f>
        <v>1.30573646902719</v>
      </c>
      <c r="I1616" s="81">
        <f t="shared" ca="1" si="627"/>
        <v>1.2989771726434101</v>
      </c>
      <c r="J1616" s="81">
        <f t="shared" ca="1" si="628"/>
        <v>1.0052035500000001</v>
      </c>
      <c r="K1616" s="81">
        <f t="shared" ca="1" si="629"/>
        <v>6.7592926499999999</v>
      </c>
      <c r="L1616" s="85">
        <f>IF(VLOOKUP(A1616,$U$12:$AD$125,8)=VLOOKUP(A1615,$U$12:$AD$125,8),0,VLOOKUP(A1616,U$12:$AD$125,8))</f>
        <v>0</v>
      </c>
      <c r="M1616" s="86">
        <f>IF(L1616&gt;0,VLOOKUP(L1616,T$12:$AC$125,7),0)</f>
        <v>0</v>
      </c>
      <c r="N1616" s="81">
        <f t="shared" si="634"/>
        <v>0</v>
      </c>
      <c r="O1616" s="81">
        <f t="shared" ca="1" si="630"/>
        <v>6.7592926499999999</v>
      </c>
      <c r="P1616" s="87" t="str">
        <f t="shared" si="631"/>
        <v>J=</v>
      </c>
      <c r="Q1616" s="88">
        <f t="shared" si="632"/>
        <v>44858</v>
      </c>
      <c r="R1616" s="7"/>
      <c r="S1616" s="7"/>
      <c r="T1616" s="7"/>
      <c r="U1616" s="7"/>
      <c r="V1616" s="7"/>
      <c r="W1616" s="7"/>
      <c r="X1616" s="7"/>
      <c r="Y1616" s="7"/>
      <c r="Z1616" s="7"/>
      <c r="AA1616" s="7"/>
      <c r="AB1616" s="7"/>
      <c r="AC1616" s="7"/>
      <c r="AD1616" s="7"/>
      <c r="AE1616" s="7"/>
      <c r="AF1616" s="65"/>
      <c r="AG1616" s="9"/>
      <c r="AH1616" s="9"/>
      <c r="AI1616" s="4"/>
      <c r="AJ1616" s="10"/>
      <c r="AK1616" s="4"/>
      <c r="AL1616" s="65"/>
      <c r="AM1616" s="10"/>
      <c r="AN1616" s="9"/>
      <c r="AO1616" s="7"/>
      <c r="AP1616" s="11"/>
      <c r="AQ1616" s="9"/>
      <c r="AR1616" s="8"/>
      <c r="AS1616" s="65"/>
      <c r="AT1616" s="12"/>
      <c r="AU1616" s="12"/>
      <c r="AV1616" s="22"/>
      <c r="AW1616" s="12"/>
      <c r="AX1616" s="12"/>
      <c r="AY1616" s="12"/>
      <c r="AZ1616" s="12"/>
      <c r="BA1616" s="12"/>
      <c r="BB1616" s="12"/>
      <c r="BC1616" s="12"/>
      <c r="BD1616" s="12"/>
      <c r="BE1616" s="12"/>
      <c r="BF1616" s="12"/>
      <c r="BG1616" s="12"/>
      <c r="BH1616" s="12"/>
      <c r="BI1616" s="12"/>
      <c r="BJ1616" s="12"/>
      <c r="BK1616" s="12"/>
      <c r="BL1616" s="12"/>
      <c r="BM1616" s="12"/>
      <c r="BN1616" s="12"/>
      <c r="BO1616" s="12"/>
      <c r="BP1616" s="12"/>
      <c r="BQ1616" s="12"/>
      <c r="BR1616" s="12"/>
      <c r="BS1616" s="12"/>
      <c r="BT1616" s="12"/>
      <c r="BU1616" s="12"/>
      <c r="BV1616" s="12"/>
      <c r="BW1616" s="12"/>
      <c r="BX1616" s="12"/>
      <c r="BY1616" s="12"/>
      <c r="BZ1616" s="12"/>
      <c r="CA1616" s="12"/>
      <c r="CB1616" s="12"/>
      <c r="CC1616" s="12"/>
      <c r="CD1616" s="12"/>
      <c r="CE1616" s="12"/>
      <c r="CF1616" s="12"/>
      <c r="CG1616" s="12"/>
      <c r="CH1616" s="12"/>
      <c r="CI1616" s="12"/>
      <c r="CJ1616" s="12"/>
      <c r="CK1616" s="12"/>
      <c r="CL1616" s="12"/>
      <c r="CM1616" s="12"/>
      <c r="CN1616" s="12"/>
      <c r="CO1616" s="12"/>
      <c r="CP1616" s="12"/>
      <c r="CQ1616" s="12"/>
      <c r="CR1616" s="12"/>
      <c r="CS1616" s="12"/>
      <c r="CT1616" s="12"/>
      <c r="CU1616" s="12"/>
      <c r="CV1616" s="12"/>
      <c r="CW1616" s="12"/>
      <c r="CX1616" s="12"/>
      <c r="CY1616" s="12"/>
      <c r="CZ1616" s="12"/>
      <c r="DA1616" s="12"/>
      <c r="DB1616" s="12"/>
      <c r="DC1616" s="12"/>
      <c r="DD1616" s="12"/>
      <c r="DE1616" s="12"/>
      <c r="DF1616" s="12"/>
      <c r="DG1616" s="12"/>
      <c r="DH1616" s="12"/>
      <c r="DI1616" s="12"/>
      <c r="DJ1616" s="12"/>
      <c r="DK1616" s="12"/>
      <c r="DL1616" s="12"/>
      <c r="DM1616" s="12"/>
      <c r="DN1616" s="12"/>
      <c r="DO1616" s="12"/>
      <c r="DP1616" s="12"/>
      <c r="DQ1616" s="12"/>
      <c r="DR1616" s="12"/>
      <c r="DS1616" s="12"/>
      <c r="DT1616" s="12"/>
      <c r="DU1616" s="12"/>
      <c r="DV1616" s="12"/>
      <c r="DW1616" s="12"/>
      <c r="DX1616" s="12"/>
      <c r="DY1616" s="12"/>
      <c r="DZ1616" s="12"/>
      <c r="EA1616" s="12"/>
      <c r="EB1616" s="12"/>
      <c r="EC1616" s="12"/>
      <c r="ED1616" s="12"/>
      <c r="EE1616" s="12"/>
      <c r="EF1616" s="12"/>
      <c r="EG1616" s="12"/>
      <c r="EH1616" s="12"/>
      <c r="EI1616" s="12"/>
      <c r="EJ1616" s="12"/>
      <c r="EK1616" s="12"/>
      <c r="EL1616" s="12"/>
      <c r="EM1616" s="12"/>
      <c r="EN1616" s="12"/>
      <c r="EO1616" s="12"/>
      <c r="EP1616" s="12"/>
      <c r="EQ1616" s="12"/>
      <c r="ER1616" s="12"/>
      <c r="ES1616" s="12"/>
      <c r="ET1616" s="12"/>
      <c r="EU1616" s="12"/>
      <c r="EV1616" s="12"/>
      <c r="EW1616" s="12"/>
      <c r="EX1616" s="12"/>
      <c r="EY1616" s="12"/>
      <c r="EZ1616" s="12"/>
      <c r="FA1616" s="12"/>
      <c r="FB1616" s="12"/>
      <c r="FC1616" s="12"/>
      <c r="FD1616" s="12"/>
      <c r="FE1616" s="12"/>
      <c r="FF1616" s="12"/>
      <c r="FG1616" s="12"/>
      <c r="FH1616" s="12"/>
      <c r="FI1616" s="12"/>
      <c r="FJ1616" s="12"/>
      <c r="FK1616" s="12"/>
      <c r="FL1616" s="12"/>
      <c r="FM1616" s="12"/>
      <c r="FN1616" s="12"/>
      <c r="FO1616" s="12"/>
      <c r="FP1616" s="12"/>
      <c r="FQ1616" s="12"/>
      <c r="FR1616" s="12"/>
      <c r="FS1616" s="12"/>
      <c r="FT1616" s="12"/>
      <c r="FU1616" s="12"/>
      <c r="FV1616" s="12"/>
      <c r="FW1616" s="12"/>
      <c r="FX1616" s="12"/>
      <c r="FY1616" s="12"/>
      <c r="FZ1616" s="12"/>
      <c r="GA1616" s="12"/>
      <c r="GB1616" s="12"/>
      <c r="GC1616" s="12"/>
      <c r="GD1616" s="12"/>
      <c r="GE1616" s="12"/>
      <c r="GF1616" s="12"/>
      <c r="GG1616" s="12"/>
      <c r="GH1616" s="12"/>
      <c r="GI1616" s="12"/>
      <c r="GJ1616" s="12"/>
      <c r="GK1616" s="12"/>
      <c r="GL1616" s="12"/>
      <c r="GM1616" s="12"/>
      <c r="GN1616" s="12"/>
      <c r="GO1616" s="12"/>
      <c r="GP1616" s="12"/>
      <c r="GQ1616" s="12"/>
      <c r="GR1616" s="12"/>
    </row>
    <row r="1617" spans="1:200" x14ac:dyDescent="0.2">
      <c r="A1617" s="79">
        <f t="shared" si="635"/>
        <v>44689</v>
      </c>
      <c r="B1617" s="80">
        <f t="shared" ca="1" si="623"/>
        <v>1305.7364626499998</v>
      </c>
      <c r="C1617" s="81">
        <f t="shared" ca="1" si="624"/>
        <v>1298.9771699999999</v>
      </c>
      <c r="D1617" s="82">
        <f ca="1">IF(A1617&lt;$B$1,VLOOKUP(A1617,[1]DI!$A$4:$B$15000,2,FALSE),0)</f>
        <v>0</v>
      </c>
      <c r="E1617" s="81">
        <f t="shared" ca="1" si="625"/>
        <v>0</v>
      </c>
      <c r="F1617" s="83">
        <f t="shared" si="633"/>
        <v>1.1679999999999999</v>
      </c>
      <c r="G1617" s="84">
        <f t="shared" ca="1" si="626"/>
        <v>1</v>
      </c>
      <c r="H1617" s="81">
        <f ca="1">TRUNC(PRODUCT(G$10:G1616),15)</f>
        <v>1.30573646902719</v>
      </c>
      <c r="I1617" s="81">
        <f t="shared" ca="1" si="627"/>
        <v>1.2989771726434101</v>
      </c>
      <c r="J1617" s="81">
        <f t="shared" ca="1" si="628"/>
        <v>1.0052035500000001</v>
      </c>
      <c r="K1617" s="81">
        <f t="shared" ca="1" si="629"/>
        <v>6.7592926499999999</v>
      </c>
      <c r="L1617" s="85">
        <f>IF(VLOOKUP(A1617,$U$12:$AD$125,8)=VLOOKUP(A1616,$U$12:$AD$125,8),0,VLOOKUP(A1617,U$12:$AD$125,8))</f>
        <v>0</v>
      </c>
      <c r="M1617" s="86">
        <f>IF(L1617&gt;0,VLOOKUP(L1617,T$12:$AC$125,7),0)</f>
        <v>0</v>
      </c>
      <c r="N1617" s="81">
        <f t="shared" si="634"/>
        <v>0</v>
      </c>
      <c r="O1617" s="81">
        <f t="shared" ca="1" si="630"/>
        <v>6.7592926499999999</v>
      </c>
      <c r="P1617" s="87" t="str">
        <f t="shared" si="631"/>
        <v>J=</v>
      </c>
      <c r="Q1617" s="88">
        <f t="shared" si="632"/>
        <v>44858</v>
      </c>
      <c r="R1617" s="7"/>
      <c r="S1617" s="7"/>
      <c r="T1617" s="7"/>
      <c r="U1617" s="7"/>
      <c r="V1617" s="7"/>
      <c r="W1617" s="7"/>
      <c r="X1617" s="7"/>
      <c r="Y1617" s="7"/>
      <c r="Z1617" s="7"/>
      <c r="AA1617" s="7"/>
      <c r="AB1617" s="7"/>
      <c r="AC1617" s="7"/>
      <c r="AD1617" s="7"/>
      <c r="AE1617" s="7"/>
      <c r="AF1617" s="65"/>
      <c r="AG1617" s="9"/>
      <c r="AH1617" s="9"/>
      <c r="AI1617" s="4"/>
      <c r="AJ1617" s="10"/>
      <c r="AK1617" s="4"/>
      <c r="AL1617" s="65"/>
      <c r="AM1617" s="10"/>
      <c r="AN1617" s="9"/>
      <c r="AO1617" s="7"/>
      <c r="AP1617" s="11"/>
      <c r="AQ1617" s="9"/>
      <c r="AR1617" s="8"/>
      <c r="AS1617" s="65"/>
      <c r="AT1617" s="12"/>
      <c r="AU1617" s="12"/>
      <c r="AV1617" s="22"/>
      <c r="AW1617" s="12"/>
      <c r="AX1617" s="12"/>
      <c r="AY1617" s="12"/>
      <c r="AZ1617" s="12"/>
      <c r="BA1617" s="12"/>
      <c r="BB1617" s="12"/>
      <c r="BC1617" s="12"/>
      <c r="BD1617" s="12"/>
      <c r="BE1617" s="12"/>
      <c r="BF1617" s="12"/>
      <c r="BG1617" s="12"/>
      <c r="BH1617" s="12"/>
      <c r="BI1617" s="12"/>
      <c r="BJ1617" s="12"/>
      <c r="BK1617" s="12"/>
      <c r="BL1617" s="12"/>
      <c r="BM1617" s="12"/>
      <c r="BN1617" s="12"/>
      <c r="BO1617" s="12"/>
      <c r="BP1617" s="12"/>
      <c r="BQ1617" s="12"/>
      <c r="BR1617" s="12"/>
      <c r="BS1617" s="12"/>
      <c r="BT1617" s="12"/>
      <c r="BU1617" s="12"/>
      <c r="BV1617" s="12"/>
      <c r="BW1617" s="12"/>
      <c r="BX1617" s="12"/>
      <c r="BY1617" s="12"/>
      <c r="BZ1617" s="12"/>
      <c r="CA1617" s="12"/>
      <c r="CB1617" s="12"/>
      <c r="CC1617" s="12"/>
      <c r="CD1617" s="12"/>
      <c r="CE1617" s="12"/>
      <c r="CF1617" s="12"/>
      <c r="CG1617" s="12"/>
      <c r="CH1617" s="12"/>
      <c r="CI1617" s="12"/>
      <c r="CJ1617" s="12"/>
      <c r="CK1617" s="12"/>
      <c r="CL1617" s="12"/>
      <c r="CM1617" s="12"/>
      <c r="CN1617" s="12"/>
      <c r="CO1617" s="12"/>
      <c r="CP1617" s="12"/>
      <c r="CQ1617" s="12"/>
      <c r="CR1617" s="12"/>
      <c r="CS1617" s="12"/>
      <c r="CT1617" s="12"/>
      <c r="CU1617" s="12"/>
      <c r="CV1617" s="12"/>
      <c r="CW1617" s="12"/>
      <c r="CX1617" s="12"/>
      <c r="CY1617" s="12"/>
      <c r="CZ1617" s="12"/>
      <c r="DA1617" s="12"/>
      <c r="DB1617" s="12"/>
      <c r="DC1617" s="12"/>
      <c r="DD1617" s="12"/>
      <c r="DE1617" s="12"/>
      <c r="DF1617" s="12"/>
      <c r="DG1617" s="12"/>
      <c r="DH1617" s="12"/>
      <c r="DI1617" s="12"/>
      <c r="DJ1617" s="12"/>
      <c r="DK1617" s="12"/>
      <c r="DL1617" s="12"/>
      <c r="DM1617" s="12"/>
      <c r="DN1617" s="12"/>
      <c r="DO1617" s="12"/>
      <c r="DP1617" s="12"/>
      <c r="DQ1617" s="12"/>
      <c r="DR1617" s="12"/>
      <c r="DS1617" s="12"/>
      <c r="DT1617" s="12"/>
      <c r="DU1617" s="12"/>
      <c r="DV1617" s="12"/>
      <c r="DW1617" s="12"/>
      <c r="DX1617" s="12"/>
      <c r="DY1617" s="12"/>
      <c r="DZ1617" s="12"/>
      <c r="EA1617" s="12"/>
      <c r="EB1617" s="12"/>
      <c r="EC1617" s="12"/>
      <c r="ED1617" s="12"/>
      <c r="EE1617" s="12"/>
      <c r="EF1617" s="12"/>
      <c r="EG1617" s="12"/>
      <c r="EH1617" s="12"/>
      <c r="EI1617" s="12"/>
      <c r="EJ1617" s="12"/>
      <c r="EK1617" s="12"/>
      <c r="EL1617" s="12"/>
      <c r="EM1617" s="12"/>
      <c r="EN1617" s="12"/>
      <c r="EO1617" s="12"/>
      <c r="EP1617" s="12"/>
      <c r="EQ1617" s="12"/>
      <c r="ER1617" s="12"/>
      <c r="ES1617" s="12"/>
      <c r="ET1617" s="12"/>
      <c r="EU1617" s="12"/>
      <c r="EV1617" s="12"/>
      <c r="EW1617" s="12"/>
      <c r="EX1617" s="12"/>
      <c r="EY1617" s="12"/>
      <c r="EZ1617" s="12"/>
      <c r="FA1617" s="12"/>
      <c r="FB1617" s="12"/>
      <c r="FC1617" s="12"/>
      <c r="FD1617" s="12"/>
      <c r="FE1617" s="12"/>
      <c r="FF1617" s="12"/>
      <c r="FG1617" s="12"/>
      <c r="FH1617" s="12"/>
      <c r="FI1617" s="12"/>
      <c r="FJ1617" s="12"/>
      <c r="FK1617" s="12"/>
      <c r="FL1617" s="12"/>
      <c r="FM1617" s="12"/>
      <c r="FN1617" s="12"/>
      <c r="FO1617" s="12"/>
      <c r="FP1617" s="12"/>
      <c r="FQ1617" s="12"/>
      <c r="FR1617" s="12"/>
      <c r="FS1617" s="12"/>
      <c r="FT1617" s="12"/>
      <c r="FU1617" s="12"/>
      <c r="FV1617" s="12"/>
      <c r="FW1617" s="12"/>
      <c r="FX1617" s="12"/>
      <c r="FY1617" s="12"/>
      <c r="FZ1617" s="12"/>
      <c r="GA1617" s="12"/>
      <c r="GB1617" s="12"/>
      <c r="GC1617" s="12"/>
      <c r="GD1617" s="12"/>
      <c r="GE1617" s="12"/>
      <c r="GF1617" s="12"/>
      <c r="GG1617" s="12"/>
      <c r="GH1617" s="12"/>
      <c r="GI1617" s="12"/>
      <c r="GJ1617" s="12"/>
      <c r="GK1617" s="12"/>
      <c r="GL1617" s="12"/>
      <c r="GM1617" s="12"/>
      <c r="GN1617" s="12"/>
      <c r="GO1617" s="12"/>
      <c r="GP1617" s="12"/>
      <c r="GQ1617" s="12"/>
      <c r="GR1617" s="12"/>
    </row>
    <row r="1618" spans="1:200" x14ac:dyDescent="0.2">
      <c r="A1618" s="79">
        <f t="shared" si="635"/>
        <v>44690</v>
      </c>
      <c r="B1618" s="80">
        <f t="shared" ca="1" si="623"/>
        <v>1305.7364626499998</v>
      </c>
      <c r="C1618" s="81">
        <f t="shared" ca="1" si="624"/>
        <v>1298.9771699999999</v>
      </c>
      <c r="D1618" s="82">
        <f ca="1">IF(A1618&lt;$B$1,VLOOKUP(A1618,[1]DI!$A$4:$B$15000,2,FALSE),0)</f>
        <v>0.1265</v>
      </c>
      <c r="E1618" s="81">
        <f t="shared" ca="1" si="625"/>
        <v>4.7279E-4</v>
      </c>
      <c r="F1618" s="83">
        <f t="shared" si="633"/>
        <v>1.1679999999999999</v>
      </c>
      <c r="G1618" s="84">
        <f t="shared" ca="1" si="626"/>
        <v>1.00055221872</v>
      </c>
      <c r="H1618" s="81">
        <f ca="1">TRUNC(PRODUCT(G$10:G1617),15)</f>
        <v>1.30573646902719</v>
      </c>
      <c r="I1618" s="81">
        <f t="shared" ca="1" si="627"/>
        <v>1.2989771726434101</v>
      </c>
      <c r="J1618" s="81">
        <f t="shared" ca="1" si="628"/>
        <v>1.0052035500000001</v>
      </c>
      <c r="K1618" s="81">
        <f t="shared" ca="1" si="629"/>
        <v>6.7592926499999999</v>
      </c>
      <c r="L1618" s="85">
        <f>IF(VLOOKUP(A1618,$U$12:$AD$125,8)=VLOOKUP(A1617,$U$12:$AD$125,8),0,VLOOKUP(A1618,U$12:$AD$125,8))</f>
        <v>0</v>
      </c>
      <c r="M1618" s="86">
        <f>IF(L1618&gt;0,VLOOKUP(L1618,T$12:$AC$125,7),0)</f>
        <v>0</v>
      </c>
      <c r="N1618" s="81">
        <f t="shared" si="634"/>
        <v>0</v>
      </c>
      <c r="O1618" s="81">
        <f t="shared" ca="1" si="630"/>
        <v>6.7592926499999999</v>
      </c>
      <c r="P1618" s="87" t="str">
        <f t="shared" si="631"/>
        <v>J=</v>
      </c>
      <c r="Q1618" s="88">
        <f t="shared" si="632"/>
        <v>44858</v>
      </c>
      <c r="R1618" s="7"/>
      <c r="S1618" s="7"/>
      <c r="T1618" s="7"/>
      <c r="U1618" s="7"/>
      <c r="V1618" s="7"/>
      <c r="W1618" s="7"/>
      <c r="X1618" s="7"/>
      <c r="Y1618" s="7"/>
      <c r="Z1618" s="7"/>
      <c r="AA1618" s="7"/>
      <c r="AB1618" s="7"/>
      <c r="AC1618" s="7"/>
      <c r="AD1618" s="7"/>
      <c r="AE1618" s="7"/>
      <c r="AF1618" s="65"/>
      <c r="AG1618" s="9"/>
      <c r="AH1618" s="9"/>
      <c r="AI1618" s="4"/>
      <c r="AJ1618" s="10"/>
      <c r="AK1618" s="4"/>
      <c r="AL1618" s="65"/>
      <c r="AM1618" s="10"/>
      <c r="AN1618" s="9"/>
      <c r="AO1618" s="7"/>
      <c r="AP1618" s="11"/>
      <c r="AQ1618" s="9"/>
      <c r="AR1618" s="8"/>
      <c r="AS1618" s="65"/>
      <c r="AT1618" s="12"/>
      <c r="AU1618" s="12"/>
      <c r="AV1618" s="22"/>
      <c r="AW1618" s="12"/>
      <c r="AX1618" s="12"/>
      <c r="AY1618" s="12"/>
      <c r="AZ1618" s="12"/>
      <c r="BA1618" s="12"/>
      <c r="BB1618" s="12"/>
      <c r="BC1618" s="12"/>
      <c r="BD1618" s="12"/>
      <c r="BE1618" s="12"/>
      <c r="BF1618" s="12"/>
      <c r="BG1618" s="12"/>
      <c r="BH1618" s="12"/>
      <c r="BI1618" s="12"/>
      <c r="BJ1618" s="12"/>
      <c r="BK1618" s="12"/>
      <c r="BL1618" s="12"/>
      <c r="BM1618" s="12"/>
      <c r="BN1618" s="12"/>
      <c r="BO1618" s="12"/>
      <c r="BP1618" s="12"/>
      <c r="BQ1618" s="12"/>
      <c r="BR1618" s="12"/>
      <c r="BS1618" s="12"/>
      <c r="BT1618" s="12"/>
      <c r="BU1618" s="12"/>
      <c r="BV1618" s="12"/>
      <c r="BW1618" s="12"/>
      <c r="BX1618" s="12"/>
      <c r="BY1618" s="12"/>
      <c r="BZ1618" s="12"/>
      <c r="CA1618" s="12"/>
      <c r="CB1618" s="12"/>
      <c r="CC1618" s="12"/>
      <c r="CD1618" s="12"/>
      <c r="CE1618" s="12"/>
      <c r="CF1618" s="12"/>
      <c r="CG1618" s="12"/>
      <c r="CH1618" s="12"/>
      <c r="CI1618" s="12"/>
      <c r="CJ1618" s="12"/>
      <c r="CK1618" s="12"/>
      <c r="CL1618" s="12"/>
      <c r="CM1618" s="12"/>
      <c r="CN1618" s="12"/>
      <c r="CO1618" s="12"/>
      <c r="CP1618" s="12"/>
      <c r="CQ1618" s="12"/>
      <c r="CR1618" s="12"/>
      <c r="CS1618" s="12"/>
      <c r="CT1618" s="12"/>
      <c r="CU1618" s="12"/>
      <c r="CV1618" s="12"/>
      <c r="CW1618" s="12"/>
      <c r="CX1618" s="12"/>
      <c r="CY1618" s="12"/>
      <c r="CZ1618" s="12"/>
      <c r="DA1618" s="12"/>
      <c r="DB1618" s="12"/>
      <c r="DC1618" s="12"/>
      <c r="DD1618" s="12"/>
      <c r="DE1618" s="12"/>
      <c r="DF1618" s="12"/>
      <c r="DG1618" s="12"/>
      <c r="DH1618" s="12"/>
      <c r="DI1618" s="12"/>
      <c r="DJ1618" s="12"/>
      <c r="DK1618" s="12"/>
      <c r="DL1618" s="12"/>
      <c r="DM1618" s="12"/>
      <c r="DN1618" s="12"/>
      <c r="DO1618" s="12"/>
      <c r="DP1618" s="12"/>
      <c r="DQ1618" s="12"/>
      <c r="DR1618" s="12"/>
      <c r="DS1618" s="12"/>
      <c r="DT1618" s="12"/>
      <c r="DU1618" s="12"/>
      <c r="DV1618" s="12"/>
      <c r="DW1618" s="12"/>
      <c r="DX1618" s="12"/>
      <c r="DY1618" s="12"/>
      <c r="DZ1618" s="12"/>
      <c r="EA1618" s="12"/>
      <c r="EB1618" s="12"/>
      <c r="EC1618" s="12"/>
      <c r="ED1618" s="12"/>
      <c r="EE1618" s="12"/>
      <c r="EF1618" s="12"/>
      <c r="EG1618" s="12"/>
      <c r="EH1618" s="12"/>
      <c r="EI1618" s="12"/>
      <c r="EJ1618" s="12"/>
      <c r="EK1618" s="12"/>
      <c r="EL1618" s="12"/>
      <c r="EM1618" s="12"/>
      <c r="EN1618" s="12"/>
      <c r="EO1618" s="12"/>
      <c r="EP1618" s="12"/>
      <c r="EQ1618" s="12"/>
      <c r="ER1618" s="12"/>
      <c r="ES1618" s="12"/>
      <c r="ET1618" s="12"/>
      <c r="EU1618" s="12"/>
      <c r="EV1618" s="12"/>
      <c r="EW1618" s="12"/>
      <c r="EX1618" s="12"/>
      <c r="EY1618" s="12"/>
      <c r="EZ1618" s="12"/>
      <c r="FA1618" s="12"/>
      <c r="FB1618" s="12"/>
      <c r="FC1618" s="12"/>
      <c r="FD1618" s="12"/>
      <c r="FE1618" s="12"/>
      <c r="FF1618" s="12"/>
      <c r="FG1618" s="12"/>
      <c r="FH1618" s="12"/>
      <c r="FI1618" s="12"/>
      <c r="FJ1618" s="12"/>
      <c r="FK1618" s="12"/>
      <c r="FL1618" s="12"/>
      <c r="FM1618" s="12"/>
      <c r="FN1618" s="12"/>
      <c r="FO1618" s="12"/>
      <c r="FP1618" s="12"/>
      <c r="FQ1618" s="12"/>
      <c r="FR1618" s="12"/>
      <c r="FS1618" s="12"/>
      <c r="FT1618" s="12"/>
      <c r="FU1618" s="12"/>
      <c r="FV1618" s="12"/>
      <c r="FW1618" s="12"/>
      <c r="FX1618" s="12"/>
      <c r="FY1618" s="12"/>
      <c r="FZ1618" s="12"/>
      <c r="GA1618" s="12"/>
      <c r="GB1618" s="12"/>
      <c r="GC1618" s="12"/>
      <c r="GD1618" s="12"/>
      <c r="GE1618" s="12"/>
      <c r="GF1618" s="12"/>
      <c r="GG1618" s="12"/>
      <c r="GH1618" s="12"/>
      <c r="GI1618" s="12"/>
      <c r="GJ1618" s="12"/>
      <c r="GK1618" s="12"/>
      <c r="GL1618" s="12"/>
      <c r="GM1618" s="12"/>
      <c r="GN1618" s="12"/>
      <c r="GO1618" s="12"/>
      <c r="GP1618" s="12"/>
      <c r="GQ1618" s="12"/>
      <c r="GR1618" s="12"/>
    </row>
    <row r="1619" spans="1:200" x14ac:dyDescent="0.2">
      <c r="A1619" s="79">
        <f t="shared" si="635"/>
        <v>44691</v>
      </c>
      <c r="B1619" s="80">
        <f t="shared" ref="B1619:B1682" ca="1" si="636">IF(A1619&lt;=TODAY(),C1619+K1619,IF(AND(A1619&gt;TODAY(),A1619&lt;=$B$1),IF(VLOOKUP(TODAY(),$A$10:$D$5000,4,FALSE)=0,"n.d",C1619+K1619),"n.d"))</f>
        <v>1306.4575248799999</v>
      </c>
      <c r="C1619" s="81">
        <f t="shared" ref="C1619:C1682" ca="1" si="637">TRUNC(C1618-N1618,8)</f>
        <v>1298.9771699999999</v>
      </c>
      <c r="D1619" s="82">
        <f ca="1">IF(A1619&lt;$B$1,VLOOKUP(A1619,[1]DI!$A$4:$B$15000,2,FALSE),0)</f>
        <v>0.1265</v>
      </c>
      <c r="E1619" s="81">
        <f t="shared" ref="E1619:E1682" ca="1" si="638">ROUND((((1+D1619)^(1/252)-1)),8)</f>
        <v>4.7279E-4</v>
      </c>
      <c r="F1619" s="83">
        <f t="shared" si="633"/>
        <v>1.1679999999999999</v>
      </c>
      <c r="G1619" s="84">
        <f t="shared" ref="G1619:G1682" ca="1" si="639">TRUNC((1+(E1619*F1619)),15)</f>
        <v>1.00055221872</v>
      </c>
      <c r="H1619" s="81">
        <f ca="1">TRUNC(PRODUCT(G$10:G1618),15)</f>
        <v>1.3064575211487699</v>
      </c>
      <c r="I1619" s="81">
        <f t="shared" ref="I1619:I1682" ca="1" si="640">IF(OR(L1618&gt;0,L1618="E"),H1618,I1618)</f>
        <v>1.2989771726434101</v>
      </c>
      <c r="J1619" s="81">
        <f t="shared" ref="J1619:J1682" ca="1" si="641">ROUND(TRUNC(H1619/I1619,15),8)</f>
        <v>1.00575865</v>
      </c>
      <c r="K1619" s="81">
        <f t="shared" ref="K1619:K1682" ca="1" si="642">TRUNC((C1619*(J1619-1)),8)</f>
        <v>7.4803548800000002</v>
      </c>
      <c r="L1619" s="85">
        <f>IF(VLOOKUP(A1619,$U$12:$AD$125,8)=VLOOKUP(A1618,$U$12:$AD$125,8),0,VLOOKUP(A1619,U$12:$AD$125,8))</f>
        <v>0</v>
      </c>
      <c r="M1619" s="86">
        <f>IF(L1619&gt;0,VLOOKUP(L1619,T$12:$AC$125,7),0)</f>
        <v>0</v>
      </c>
      <c r="N1619" s="81">
        <f t="shared" si="634"/>
        <v>0</v>
      </c>
      <c r="O1619" s="81">
        <f t="shared" ref="O1619:O1682" ca="1" si="643">(K1619+N1619)</f>
        <v>7.4803548800000002</v>
      </c>
      <c r="P1619" s="87" t="str">
        <f t="shared" ref="P1619:P1682" si="644">IF(L1618&gt;0,VLOOKUP(A1618,$U$12:$AD$125,9),P1618)</f>
        <v>J=</v>
      </c>
      <c r="Q1619" s="88">
        <f t="shared" ref="Q1619:Q1682" si="645">IF(L1618&gt;0,VLOOKUP(A1618,$U$12:$AD$125,10),Q1618)</f>
        <v>44858</v>
      </c>
      <c r="R1619" s="7"/>
      <c r="S1619" s="7"/>
      <c r="T1619" s="7"/>
      <c r="U1619" s="7"/>
      <c r="V1619" s="7"/>
      <c r="W1619" s="7"/>
      <c r="X1619" s="7"/>
      <c r="Y1619" s="7"/>
      <c r="Z1619" s="7"/>
      <c r="AA1619" s="7"/>
      <c r="AB1619" s="7"/>
      <c r="AC1619" s="7"/>
      <c r="AD1619" s="7"/>
      <c r="AE1619" s="7"/>
      <c r="AF1619" s="65"/>
      <c r="AG1619" s="9"/>
      <c r="AH1619" s="9"/>
      <c r="AI1619" s="4"/>
      <c r="AJ1619" s="10"/>
      <c r="AK1619" s="4"/>
      <c r="AL1619" s="65"/>
      <c r="AM1619" s="10"/>
      <c r="AN1619" s="9"/>
      <c r="AO1619" s="7"/>
      <c r="AP1619" s="11"/>
      <c r="AQ1619" s="9"/>
      <c r="AR1619" s="8"/>
      <c r="AS1619" s="65"/>
      <c r="AT1619" s="12"/>
      <c r="AU1619" s="12"/>
      <c r="AV1619" s="22"/>
      <c r="AW1619" s="12"/>
      <c r="AX1619" s="12"/>
      <c r="AY1619" s="12"/>
      <c r="AZ1619" s="12"/>
      <c r="BA1619" s="12"/>
      <c r="BB1619" s="12"/>
      <c r="BC1619" s="12"/>
      <c r="BD1619" s="12"/>
      <c r="BE1619" s="12"/>
      <c r="BF1619" s="12"/>
      <c r="BG1619" s="12"/>
      <c r="BH1619" s="12"/>
      <c r="BI1619" s="12"/>
      <c r="BJ1619" s="12"/>
      <c r="BK1619" s="12"/>
      <c r="BL1619" s="12"/>
      <c r="BM1619" s="12"/>
      <c r="BN1619" s="12"/>
      <c r="BO1619" s="12"/>
      <c r="BP1619" s="12"/>
      <c r="BQ1619" s="12"/>
      <c r="BR1619" s="12"/>
      <c r="BS1619" s="12"/>
      <c r="BT1619" s="12"/>
      <c r="BU1619" s="12"/>
      <c r="BV1619" s="12"/>
      <c r="BW1619" s="12"/>
      <c r="BX1619" s="12"/>
      <c r="BY1619" s="12"/>
      <c r="BZ1619" s="12"/>
      <c r="CA1619" s="12"/>
      <c r="CB1619" s="12"/>
      <c r="CC1619" s="12"/>
      <c r="CD1619" s="12"/>
      <c r="CE1619" s="12"/>
      <c r="CF1619" s="12"/>
      <c r="CG1619" s="12"/>
      <c r="CH1619" s="12"/>
      <c r="CI1619" s="12"/>
      <c r="CJ1619" s="12"/>
      <c r="CK1619" s="12"/>
      <c r="CL1619" s="12"/>
      <c r="CM1619" s="12"/>
      <c r="CN1619" s="12"/>
      <c r="CO1619" s="12"/>
      <c r="CP1619" s="12"/>
      <c r="CQ1619" s="12"/>
      <c r="CR1619" s="12"/>
      <c r="CS1619" s="12"/>
      <c r="CT1619" s="12"/>
      <c r="CU1619" s="12"/>
      <c r="CV1619" s="12"/>
      <c r="CW1619" s="12"/>
      <c r="CX1619" s="12"/>
      <c r="CY1619" s="12"/>
      <c r="CZ1619" s="12"/>
      <c r="DA1619" s="12"/>
      <c r="DB1619" s="12"/>
      <c r="DC1619" s="12"/>
      <c r="DD1619" s="12"/>
      <c r="DE1619" s="12"/>
      <c r="DF1619" s="12"/>
      <c r="DG1619" s="12"/>
      <c r="DH1619" s="12"/>
      <c r="DI1619" s="12"/>
      <c r="DJ1619" s="12"/>
      <c r="DK1619" s="12"/>
      <c r="DL1619" s="12"/>
      <c r="DM1619" s="12"/>
      <c r="DN1619" s="12"/>
      <c r="DO1619" s="12"/>
      <c r="DP1619" s="12"/>
      <c r="DQ1619" s="12"/>
      <c r="DR1619" s="12"/>
      <c r="DS1619" s="12"/>
      <c r="DT1619" s="12"/>
      <c r="DU1619" s="12"/>
      <c r="DV1619" s="12"/>
      <c r="DW1619" s="12"/>
      <c r="DX1619" s="12"/>
      <c r="DY1619" s="12"/>
      <c r="DZ1619" s="12"/>
      <c r="EA1619" s="12"/>
      <c r="EB1619" s="12"/>
      <c r="EC1619" s="12"/>
      <c r="ED1619" s="12"/>
      <c r="EE1619" s="12"/>
      <c r="EF1619" s="12"/>
      <c r="EG1619" s="12"/>
      <c r="EH1619" s="12"/>
      <c r="EI1619" s="12"/>
      <c r="EJ1619" s="12"/>
      <c r="EK1619" s="12"/>
      <c r="EL1619" s="12"/>
      <c r="EM1619" s="12"/>
      <c r="EN1619" s="12"/>
      <c r="EO1619" s="12"/>
      <c r="EP1619" s="12"/>
      <c r="EQ1619" s="12"/>
      <c r="ER1619" s="12"/>
      <c r="ES1619" s="12"/>
      <c r="ET1619" s="12"/>
      <c r="EU1619" s="12"/>
      <c r="EV1619" s="12"/>
      <c r="EW1619" s="12"/>
      <c r="EX1619" s="12"/>
      <c r="EY1619" s="12"/>
      <c r="EZ1619" s="12"/>
      <c r="FA1619" s="12"/>
      <c r="FB1619" s="12"/>
      <c r="FC1619" s="12"/>
      <c r="FD1619" s="12"/>
      <c r="FE1619" s="12"/>
      <c r="FF1619" s="12"/>
      <c r="FG1619" s="12"/>
      <c r="FH1619" s="12"/>
      <c r="FI1619" s="12"/>
      <c r="FJ1619" s="12"/>
      <c r="FK1619" s="12"/>
      <c r="FL1619" s="12"/>
      <c r="FM1619" s="12"/>
      <c r="FN1619" s="12"/>
      <c r="FO1619" s="12"/>
      <c r="FP1619" s="12"/>
      <c r="FQ1619" s="12"/>
      <c r="FR1619" s="12"/>
      <c r="FS1619" s="12"/>
      <c r="FT1619" s="12"/>
      <c r="FU1619" s="12"/>
      <c r="FV1619" s="12"/>
      <c r="FW1619" s="12"/>
      <c r="FX1619" s="12"/>
      <c r="FY1619" s="12"/>
      <c r="FZ1619" s="12"/>
      <c r="GA1619" s="12"/>
      <c r="GB1619" s="12"/>
      <c r="GC1619" s="12"/>
      <c r="GD1619" s="12"/>
      <c r="GE1619" s="12"/>
      <c r="GF1619" s="12"/>
      <c r="GG1619" s="12"/>
      <c r="GH1619" s="12"/>
      <c r="GI1619" s="12"/>
      <c r="GJ1619" s="12"/>
      <c r="GK1619" s="12"/>
      <c r="GL1619" s="12"/>
      <c r="GM1619" s="12"/>
      <c r="GN1619" s="12"/>
      <c r="GO1619" s="12"/>
      <c r="GP1619" s="12"/>
      <c r="GQ1619" s="12"/>
      <c r="GR1619" s="12"/>
    </row>
    <row r="1620" spans="1:200" x14ac:dyDescent="0.2">
      <c r="A1620" s="79">
        <f t="shared" si="635"/>
        <v>44692</v>
      </c>
      <c r="B1620" s="80">
        <f t="shared" ca="1" si="636"/>
        <v>1307.1789638099999</v>
      </c>
      <c r="C1620" s="81">
        <f t="shared" ca="1" si="637"/>
        <v>1298.9771699999999</v>
      </c>
      <c r="D1620" s="82">
        <f ca="1">IF(A1620&lt;$B$1,VLOOKUP(A1620,[1]DI!$A$4:$B$15000,2,FALSE),0)</f>
        <v>0.1265</v>
      </c>
      <c r="E1620" s="81">
        <f t="shared" ca="1" si="638"/>
        <v>4.7279E-4</v>
      </c>
      <c r="F1620" s="83">
        <f t="shared" si="633"/>
        <v>1.1679999999999999</v>
      </c>
      <c r="G1620" s="84">
        <f t="shared" ca="1" si="639"/>
        <v>1.00055221872</v>
      </c>
      <c r="H1620" s="81">
        <f ca="1">TRUNC(PRODUCT(G$10:G1619),15)</f>
        <v>1.30717897144884</v>
      </c>
      <c r="I1620" s="81">
        <f t="shared" ca="1" si="640"/>
        <v>1.2989771726434101</v>
      </c>
      <c r="J1620" s="81">
        <f t="shared" ca="1" si="641"/>
        <v>1.0063140399999999</v>
      </c>
      <c r="K1620" s="81">
        <f t="shared" ca="1" si="642"/>
        <v>8.2017938099999999</v>
      </c>
      <c r="L1620" s="85">
        <f>IF(VLOOKUP(A1620,$U$12:$AD$125,8)=VLOOKUP(A1619,$U$12:$AD$125,8),0,VLOOKUP(A1620,U$12:$AD$125,8))</f>
        <v>0</v>
      </c>
      <c r="M1620" s="86">
        <f>IF(L1620&gt;0,VLOOKUP(L1620,T$12:$AC$125,7),0)</f>
        <v>0</v>
      </c>
      <c r="N1620" s="81">
        <f t="shared" si="634"/>
        <v>0</v>
      </c>
      <c r="O1620" s="81">
        <f t="shared" ca="1" si="643"/>
        <v>8.2017938099999999</v>
      </c>
      <c r="P1620" s="87" t="str">
        <f t="shared" si="644"/>
        <v>J=</v>
      </c>
      <c r="Q1620" s="88">
        <f t="shared" si="645"/>
        <v>44858</v>
      </c>
      <c r="R1620" s="7"/>
      <c r="S1620" s="7"/>
      <c r="T1620" s="7"/>
      <c r="U1620" s="7"/>
      <c r="V1620" s="7"/>
      <c r="W1620" s="7"/>
      <c r="X1620" s="7"/>
      <c r="Y1620" s="7"/>
      <c r="Z1620" s="7"/>
      <c r="AA1620" s="7"/>
      <c r="AB1620" s="7"/>
      <c r="AC1620" s="7"/>
      <c r="AD1620" s="7"/>
      <c r="AE1620" s="7"/>
      <c r="AF1620" s="65"/>
      <c r="AG1620" s="9"/>
      <c r="AH1620" s="9"/>
      <c r="AI1620" s="4"/>
      <c r="AJ1620" s="10"/>
      <c r="AK1620" s="4"/>
      <c r="AL1620" s="65"/>
      <c r="AM1620" s="10"/>
      <c r="AN1620" s="9"/>
      <c r="AO1620" s="7"/>
      <c r="AP1620" s="11"/>
      <c r="AQ1620" s="9"/>
      <c r="AR1620" s="8"/>
      <c r="AS1620" s="65"/>
      <c r="AT1620" s="12"/>
      <c r="AU1620" s="12"/>
      <c r="AV1620" s="22"/>
      <c r="AW1620" s="12"/>
      <c r="AX1620" s="12"/>
      <c r="AY1620" s="12"/>
      <c r="AZ1620" s="12"/>
      <c r="BA1620" s="12"/>
      <c r="BB1620" s="12"/>
      <c r="BC1620" s="12"/>
      <c r="BD1620" s="12"/>
      <c r="BE1620" s="12"/>
      <c r="BF1620" s="12"/>
      <c r="BG1620" s="12"/>
      <c r="BH1620" s="12"/>
      <c r="BI1620" s="12"/>
      <c r="BJ1620" s="12"/>
      <c r="BK1620" s="12"/>
      <c r="BL1620" s="12"/>
      <c r="BM1620" s="12"/>
      <c r="BN1620" s="12"/>
      <c r="BO1620" s="12"/>
      <c r="BP1620" s="12"/>
      <c r="BQ1620" s="12"/>
      <c r="BR1620" s="12"/>
      <c r="BS1620" s="12"/>
      <c r="BT1620" s="12"/>
      <c r="BU1620" s="12"/>
      <c r="BV1620" s="12"/>
      <c r="BW1620" s="12"/>
      <c r="BX1620" s="12"/>
      <c r="BY1620" s="12"/>
      <c r="BZ1620" s="12"/>
      <c r="CA1620" s="12"/>
      <c r="CB1620" s="12"/>
      <c r="CC1620" s="12"/>
      <c r="CD1620" s="12"/>
      <c r="CE1620" s="12"/>
      <c r="CF1620" s="12"/>
      <c r="CG1620" s="12"/>
      <c r="CH1620" s="12"/>
      <c r="CI1620" s="12"/>
      <c r="CJ1620" s="12"/>
      <c r="CK1620" s="12"/>
      <c r="CL1620" s="12"/>
      <c r="CM1620" s="12"/>
      <c r="CN1620" s="12"/>
      <c r="CO1620" s="12"/>
      <c r="CP1620" s="12"/>
      <c r="CQ1620" s="12"/>
      <c r="CR1620" s="12"/>
      <c r="CS1620" s="12"/>
      <c r="CT1620" s="12"/>
      <c r="CU1620" s="12"/>
      <c r="CV1620" s="12"/>
      <c r="CW1620" s="12"/>
      <c r="CX1620" s="12"/>
      <c r="CY1620" s="12"/>
      <c r="CZ1620" s="12"/>
      <c r="DA1620" s="12"/>
      <c r="DB1620" s="12"/>
      <c r="DC1620" s="12"/>
      <c r="DD1620" s="12"/>
      <c r="DE1620" s="12"/>
      <c r="DF1620" s="12"/>
      <c r="DG1620" s="12"/>
      <c r="DH1620" s="12"/>
      <c r="DI1620" s="12"/>
      <c r="DJ1620" s="12"/>
      <c r="DK1620" s="12"/>
      <c r="DL1620" s="12"/>
      <c r="DM1620" s="12"/>
      <c r="DN1620" s="12"/>
      <c r="DO1620" s="12"/>
      <c r="DP1620" s="12"/>
      <c r="DQ1620" s="12"/>
      <c r="DR1620" s="12"/>
      <c r="DS1620" s="12"/>
      <c r="DT1620" s="12"/>
      <c r="DU1620" s="12"/>
      <c r="DV1620" s="12"/>
      <c r="DW1620" s="12"/>
      <c r="DX1620" s="12"/>
      <c r="DY1620" s="12"/>
      <c r="DZ1620" s="12"/>
      <c r="EA1620" s="12"/>
      <c r="EB1620" s="12"/>
      <c r="EC1620" s="12"/>
      <c r="ED1620" s="12"/>
      <c r="EE1620" s="12"/>
      <c r="EF1620" s="12"/>
      <c r="EG1620" s="12"/>
      <c r="EH1620" s="12"/>
      <c r="EI1620" s="12"/>
      <c r="EJ1620" s="12"/>
      <c r="EK1620" s="12"/>
      <c r="EL1620" s="12"/>
      <c r="EM1620" s="12"/>
      <c r="EN1620" s="12"/>
      <c r="EO1620" s="12"/>
      <c r="EP1620" s="12"/>
      <c r="EQ1620" s="12"/>
      <c r="ER1620" s="12"/>
      <c r="ES1620" s="12"/>
      <c r="ET1620" s="12"/>
      <c r="EU1620" s="12"/>
      <c r="EV1620" s="12"/>
      <c r="EW1620" s="12"/>
      <c r="EX1620" s="12"/>
      <c r="EY1620" s="12"/>
      <c r="EZ1620" s="12"/>
      <c r="FA1620" s="12"/>
      <c r="FB1620" s="12"/>
      <c r="FC1620" s="12"/>
      <c r="FD1620" s="12"/>
      <c r="FE1620" s="12"/>
      <c r="FF1620" s="12"/>
      <c r="FG1620" s="12"/>
      <c r="FH1620" s="12"/>
      <c r="FI1620" s="12"/>
      <c r="FJ1620" s="12"/>
      <c r="FK1620" s="12"/>
      <c r="FL1620" s="12"/>
      <c r="FM1620" s="12"/>
      <c r="FN1620" s="12"/>
      <c r="FO1620" s="12"/>
      <c r="FP1620" s="12"/>
      <c r="FQ1620" s="12"/>
      <c r="FR1620" s="12"/>
      <c r="FS1620" s="12"/>
      <c r="FT1620" s="12"/>
      <c r="FU1620" s="12"/>
      <c r="FV1620" s="12"/>
      <c r="FW1620" s="12"/>
      <c r="FX1620" s="12"/>
      <c r="FY1620" s="12"/>
      <c r="FZ1620" s="12"/>
      <c r="GA1620" s="12"/>
      <c r="GB1620" s="12"/>
      <c r="GC1620" s="12"/>
      <c r="GD1620" s="12"/>
      <c r="GE1620" s="12"/>
      <c r="GF1620" s="12"/>
      <c r="GG1620" s="12"/>
      <c r="GH1620" s="12"/>
      <c r="GI1620" s="12"/>
      <c r="GJ1620" s="12"/>
      <c r="GK1620" s="12"/>
      <c r="GL1620" s="12"/>
      <c r="GM1620" s="12"/>
      <c r="GN1620" s="12"/>
      <c r="GO1620" s="12"/>
      <c r="GP1620" s="12"/>
      <c r="GQ1620" s="12"/>
      <c r="GR1620" s="12"/>
    </row>
    <row r="1621" spans="1:200" x14ac:dyDescent="0.2">
      <c r="A1621" s="79">
        <f t="shared" si="635"/>
        <v>44693</v>
      </c>
      <c r="B1621" s="80">
        <f t="shared" ca="1" si="636"/>
        <v>1307.9008184099998</v>
      </c>
      <c r="C1621" s="81">
        <f t="shared" ca="1" si="637"/>
        <v>1298.9771699999999</v>
      </c>
      <c r="D1621" s="82">
        <f ca="1">IF(A1621&lt;$B$1,VLOOKUP(A1621,[1]DI!$A$4:$B$15000,2,FALSE),0)</f>
        <v>0.1265</v>
      </c>
      <c r="E1621" s="81">
        <f t="shared" ca="1" si="638"/>
        <v>4.7279E-4</v>
      </c>
      <c r="F1621" s="83">
        <f t="shared" si="633"/>
        <v>1.1679999999999999</v>
      </c>
      <c r="G1621" s="84">
        <f t="shared" ca="1" si="639"/>
        <v>1.00055221872</v>
      </c>
      <c r="H1621" s="81">
        <f ca="1">TRUNC(PRODUCT(G$10:G1620),15)</f>
        <v>1.3079008201472599</v>
      </c>
      <c r="I1621" s="81">
        <f t="shared" ca="1" si="640"/>
        <v>1.2989771726434101</v>
      </c>
      <c r="J1621" s="81">
        <f t="shared" ca="1" si="641"/>
        <v>1.0068697499999999</v>
      </c>
      <c r="K1621" s="81">
        <f t="shared" ca="1" si="642"/>
        <v>8.9236484100000002</v>
      </c>
      <c r="L1621" s="85">
        <f>IF(VLOOKUP(A1621,$U$12:$AD$125,8)=VLOOKUP(A1620,$U$12:$AD$125,8),0,VLOOKUP(A1621,U$12:$AD$125,8))</f>
        <v>0</v>
      </c>
      <c r="M1621" s="86">
        <f>IF(L1621&gt;0,VLOOKUP(L1621,T$12:$AC$125,7),0)</f>
        <v>0</v>
      </c>
      <c r="N1621" s="81">
        <f t="shared" si="634"/>
        <v>0</v>
      </c>
      <c r="O1621" s="81">
        <f t="shared" ca="1" si="643"/>
        <v>8.9236484100000002</v>
      </c>
      <c r="P1621" s="87" t="str">
        <f t="shared" si="644"/>
        <v>J=</v>
      </c>
      <c r="Q1621" s="88">
        <f t="shared" si="645"/>
        <v>44858</v>
      </c>
      <c r="R1621" s="7"/>
      <c r="S1621" s="7"/>
      <c r="T1621" s="7"/>
      <c r="U1621" s="7"/>
      <c r="V1621" s="7"/>
      <c r="W1621" s="7"/>
      <c r="X1621" s="7"/>
      <c r="Y1621" s="7"/>
      <c r="Z1621" s="7"/>
      <c r="AA1621" s="7"/>
      <c r="AB1621" s="7"/>
      <c r="AC1621" s="7"/>
      <c r="AD1621" s="7"/>
      <c r="AE1621" s="7"/>
      <c r="AF1621" s="65"/>
      <c r="AG1621" s="9"/>
      <c r="AH1621" s="9"/>
      <c r="AI1621" s="4"/>
      <c r="AJ1621" s="10"/>
      <c r="AK1621" s="4"/>
      <c r="AL1621" s="65"/>
      <c r="AM1621" s="10"/>
      <c r="AN1621" s="9"/>
      <c r="AO1621" s="7"/>
      <c r="AP1621" s="11"/>
      <c r="AQ1621" s="9"/>
      <c r="AR1621" s="8"/>
      <c r="AS1621" s="65"/>
      <c r="AT1621" s="12"/>
      <c r="AU1621" s="12"/>
      <c r="AV1621" s="22"/>
      <c r="AW1621" s="12"/>
      <c r="AX1621" s="12"/>
      <c r="AY1621" s="12"/>
      <c r="AZ1621" s="12"/>
      <c r="BA1621" s="12"/>
      <c r="BB1621" s="12"/>
      <c r="BC1621" s="12"/>
      <c r="BD1621" s="12"/>
      <c r="BE1621" s="12"/>
      <c r="BF1621" s="12"/>
      <c r="BG1621" s="12"/>
      <c r="BH1621" s="12"/>
      <c r="BI1621" s="12"/>
      <c r="BJ1621" s="12"/>
      <c r="BK1621" s="12"/>
      <c r="BL1621" s="12"/>
      <c r="BM1621" s="12"/>
      <c r="BN1621" s="12"/>
      <c r="BO1621" s="12"/>
      <c r="BP1621" s="12"/>
      <c r="BQ1621" s="12"/>
      <c r="BR1621" s="12"/>
      <c r="BS1621" s="12"/>
      <c r="BT1621" s="12"/>
      <c r="BU1621" s="12"/>
      <c r="BV1621" s="12"/>
      <c r="BW1621" s="12"/>
      <c r="BX1621" s="12"/>
      <c r="BY1621" s="12"/>
      <c r="BZ1621" s="12"/>
      <c r="CA1621" s="12"/>
      <c r="CB1621" s="12"/>
      <c r="CC1621" s="12"/>
      <c r="CD1621" s="12"/>
      <c r="CE1621" s="12"/>
      <c r="CF1621" s="12"/>
      <c r="CG1621" s="12"/>
      <c r="CH1621" s="12"/>
      <c r="CI1621" s="12"/>
      <c r="CJ1621" s="12"/>
      <c r="CK1621" s="12"/>
      <c r="CL1621" s="12"/>
      <c r="CM1621" s="12"/>
      <c r="CN1621" s="12"/>
      <c r="CO1621" s="12"/>
      <c r="CP1621" s="12"/>
      <c r="CQ1621" s="12"/>
      <c r="CR1621" s="12"/>
      <c r="CS1621" s="12"/>
      <c r="CT1621" s="12"/>
      <c r="CU1621" s="12"/>
      <c r="CV1621" s="12"/>
      <c r="CW1621" s="12"/>
      <c r="CX1621" s="12"/>
      <c r="CY1621" s="12"/>
      <c r="CZ1621" s="12"/>
      <c r="DA1621" s="12"/>
      <c r="DB1621" s="12"/>
      <c r="DC1621" s="12"/>
      <c r="DD1621" s="12"/>
      <c r="DE1621" s="12"/>
      <c r="DF1621" s="12"/>
      <c r="DG1621" s="12"/>
      <c r="DH1621" s="12"/>
      <c r="DI1621" s="12"/>
      <c r="DJ1621" s="12"/>
      <c r="DK1621" s="12"/>
      <c r="DL1621" s="12"/>
      <c r="DM1621" s="12"/>
      <c r="DN1621" s="12"/>
      <c r="DO1621" s="12"/>
      <c r="DP1621" s="12"/>
      <c r="DQ1621" s="12"/>
      <c r="DR1621" s="12"/>
      <c r="DS1621" s="12"/>
      <c r="DT1621" s="12"/>
      <c r="DU1621" s="12"/>
      <c r="DV1621" s="12"/>
      <c r="DW1621" s="12"/>
      <c r="DX1621" s="12"/>
      <c r="DY1621" s="12"/>
      <c r="DZ1621" s="12"/>
      <c r="EA1621" s="12"/>
      <c r="EB1621" s="12"/>
      <c r="EC1621" s="12"/>
      <c r="ED1621" s="12"/>
      <c r="EE1621" s="12"/>
      <c r="EF1621" s="12"/>
      <c r="EG1621" s="12"/>
      <c r="EH1621" s="12"/>
      <c r="EI1621" s="12"/>
      <c r="EJ1621" s="12"/>
      <c r="EK1621" s="12"/>
      <c r="EL1621" s="12"/>
      <c r="EM1621" s="12"/>
      <c r="EN1621" s="12"/>
      <c r="EO1621" s="12"/>
      <c r="EP1621" s="12"/>
      <c r="EQ1621" s="12"/>
      <c r="ER1621" s="12"/>
      <c r="ES1621" s="12"/>
      <c r="ET1621" s="12"/>
      <c r="EU1621" s="12"/>
      <c r="EV1621" s="12"/>
      <c r="EW1621" s="12"/>
      <c r="EX1621" s="12"/>
      <c r="EY1621" s="12"/>
      <c r="EZ1621" s="12"/>
      <c r="FA1621" s="12"/>
      <c r="FB1621" s="12"/>
      <c r="FC1621" s="12"/>
      <c r="FD1621" s="12"/>
      <c r="FE1621" s="12"/>
      <c r="FF1621" s="12"/>
      <c r="FG1621" s="12"/>
      <c r="FH1621" s="12"/>
      <c r="FI1621" s="12"/>
      <c r="FJ1621" s="12"/>
      <c r="FK1621" s="12"/>
      <c r="FL1621" s="12"/>
      <c r="FM1621" s="12"/>
      <c r="FN1621" s="12"/>
      <c r="FO1621" s="12"/>
      <c r="FP1621" s="12"/>
      <c r="FQ1621" s="12"/>
      <c r="FR1621" s="12"/>
      <c r="FS1621" s="12"/>
      <c r="FT1621" s="12"/>
      <c r="FU1621" s="12"/>
      <c r="FV1621" s="12"/>
      <c r="FW1621" s="12"/>
      <c r="FX1621" s="12"/>
      <c r="FY1621" s="12"/>
      <c r="FZ1621" s="12"/>
      <c r="GA1621" s="12"/>
      <c r="GB1621" s="12"/>
      <c r="GC1621" s="12"/>
      <c r="GD1621" s="12"/>
      <c r="GE1621" s="12"/>
      <c r="GF1621" s="12"/>
      <c r="GG1621" s="12"/>
      <c r="GH1621" s="12"/>
      <c r="GI1621" s="12"/>
      <c r="GJ1621" s="12"/>
      <c r="GK1621" s="12"/>
      <c r="GL1621" s="12"/>
      <c r="GM1621" s="12"/>
      <c r="GN1621" s="12"/>
      <c r="GO1621" s="12"/>
      <c r="GP1621" s="12"/>
      <c r="GQ1621" s="12"/>
      <c r="GR1621" s="12"/>
    </row>
    <row r="1622" spans="1:200" x14ac:dyDescent="0.2">
      <c r="A1622" s="79">
        <f t="shared" si="635"/>
        <v>44694</v>
      </c>
      <c r="B1622" s="80">
        <f t="shared" ca="1" si="636"/>
        <v>1308.6230627</v>
      </c>
      <c r="C1622" s="81">
        <f t="shared" ca="1" si="637"/>
        <v>1298.9771699999999</v>
      </c>
      <c r="D1622" s="82">
        <f ca="1">IF(A1622&lt;$B$1,VLOOKUP(A1622,[1]DI!$A$4:$B$15000,2,FALSE),0)</f>
        <v>0.1265</v>
      </c>
      <c r="E1622" s="81">
        <f t="shared" ca="1" si="638"/>
        <v>4.7279E-4</v>
      </c>
      <c r="F1622" s="83">
        <f t="shared" si="633"/>
        <v>1.1679999999999999</v>
      </c>
      <c r="G1622" s="84">
        <f t="shared" ca="1" si="639"/>
        <v>1.00055221872</v>
      </c>
      <c r="H1622" s="81">
        <f ca="1">TRUNC(PRODUCT(G$10:G1621),15)</f>
        <v>1.30862306746405</v>
      </c>
      <c r="I1622" s="81">
        <f t="shared" ca="1" si="640"/>
        <v>1.2989771726434101</v>
      </c>
      <c r="J1622" s="81">
        <f t="shared" ca="1" si="641"/>
        <v>1.0074257600000001</v>
      </c>
      <c r="K1622" s="81">
        <f t="shared" ca="1" si="642"/>
        <v>9.6458926999999992</v>
      </c>
      <c r="L1622" s="85">
        <f>IF(VLOOKUP(A1622,$U$12:$AD$125,8)=VLOOKUP(A1621,$U$12:$AD$125,8),0,VLOOKUP(A1622,U$12:$AD$125,8))</f>
        <v>0</v>
      </c>
      <c r="M1622" s="86">
        <f>IF(L1622&gt;0,VLOOKUP(L1622,T$12:$AC$125,7),0)</f>
        <v>0</v>
      </c>
      <c r="N1622" s="81">
        <f t="shared" si="634"/>
        <v>0</v>
      </c>
      <c r="O1622" s="81">
        <f t="shared" ca="1" si="643"/>
        <v>9.6458926999999992</v>
      </c>
      <c r="P1622" s="87" t="str">
        <f t="shared" si="644"/>
        <v>J=</v>
      </c>
      <c r="Q1622" s="88">
        <f t="shared" si="645"/>
        <v>44858</v>
      </c>
      <c r="R1622" s="7"/>
      <c r="S1622" s="7"/>
      <c r="T1622" s="7"/>
      <c r="U1622" s="7"/>
      <c r="V1622" s="7"/>
      <c r="W1622" s="7"/>
      <c r="X1622" s="7"/>
      <c r="Y1622" s="7"/>
      <c r="Z1622" s="7"/>
      <c r="AA1622" s="7"/>
      <c r="AB1622" s="7"/>
      <c r="AC1622" s="7"/>
      <c r="AD1622" s="7"/>
      <c r="AE1622" s="7"/>
      <c r="AF1622" s="65"/>
      <c r="AG1622" s="9"/>
      <c r="AH1622" s="9"/>
      <c r="AI1622" s="4"/>
      <c r="AJ1622" s="10"/>
      <c r="AK1622" s="4"/>
      <c r="AL1622" s="65"/>
      <c r="AM1622" s="10"/>
      <c r="AN1622" s="9"/>
      <c r="AO1622" s="7"/>
      <c r="AP1622" s="11"/>
      <c r="AQ1622" s="9"/>
      <c r="AR1622" s="8"/>
      <c r="AS1622" s="65"/>
      <c r="AT1622" s="12"/>
      <c r="AU1622" s="12"/>
      <c r="AV1622" s="22"/>
      <c r="AW1622" s="12"/>
      <c r="AX1622" s="12"/>
      <c r="AY1622" s="12"/>
      <c r="AZ1622" s="12"/>
      <c r="BA1622" s="12"/>
      <c r="BB1622" s="12"/>
      <c r="BC1622" s="12"/>
      <c r="BD1622" s="12"/>
      <c r="BE1622" s="12"/>
      <c r="BF1622" s="12"/>
      <c r="BG1622" s="12"/>
      <c r="BH1622" s="12"/>
      <c r="BI1622" s="12"/>
      <c r="BJ1622" s="12"/>
      <c r="BK1622" s="12"/>
      <c r="BL1622" s="12"/>
      <c r="BM1622" s="12"/>
      <c r="BN1622" s="12"/>
      <c r="BO1622" s="12"/>
      <c r="BP1622" s="12"/>
      <c r="BQ1622" s="12"/>
      <c r="BR1622" s="12"/>
      <c r="BS1622" s="12"/>
      <c r="BT1622" s="12"/>
      <c r="BU1622" s="12"/>
      <c r="BV1622" s="12"/>
      <c r="BW1622" s="12"/>
      <c r="BX1622" s="12"/>
      <c r="BY1622" s="12"/>
      <c r="BZ1622" s="12"/>
      <c r="CA1622" s="12"/>
      <c r="CB1622" s="12"/>
      <c r="CC1622" s="12"/>
      <c r="CD1622" s="12"/>
      <c r="CE1622" s="12"/>
      <c r="CF1622" s="12"/>
      <c r="CG1622" s="12"/>
      <c r="CH1622" s="12"/>
      <c r="CI1622" s="12"/>
      <c r="CJ1622" s="12"/>
      <c r="CK1622" s="12"/>
      <c r="CL1622" s="12"/>
      <c r="CM1622" s="12"/>
      <c r="CN1622" s="12"/>
      <c r="CO1622" s="12"/>
      <c r="CP1622" s="12"/>
      <c r="CQ1622" s="12"/>
      <c r="CR1622" s="12"/>
      <c r="CS1622" s="12"/>
      <c r="CT1622" s="12"/>
      <c r="CU1622" s="12"/>
      <c r="CV1622" s="12"/>
      <c r="CW1622" s="12"/>
      <c r="CX1622" s="12"/>
      <c r="CY1622" s="12"/>
      <c r="CZ1622" s="12"/>
      <c r="DA1622" s="12"/>
      <c r="DB1622" s="12"/>
      <c r="DC1622" s="12"/>
      <c r="DD1622" s="12"/>
      <c r="DE1622" s="12"/>
      <c r="DF1622" s="12"/>
      <c r="DG1622" s="12"/>
      <c r="DH1622" s="12"/>
      <c r="DI1622" s="12"/>
      <c r="DJ1622" s="12"/>
      <c r="DK1622" s="12"/>
      <c r="DL1622" s="12"/>
      <c r="DM1622" s="12"/>
      <c r="DN1622" s="12"/>
      <c r="DO1622" s="12"/>
      <c r="DP1622" s="12"/>
      <c r="DQ1622" s="12"/>
      <c r="DR1622" s="12"/>
      <c r="DS1622" s="12"/>
      <c r="DT1622" s="12"/>
      <c r="DU1622" s="12"/>
      <c r="DV1622" s="12"/>
      <c r="DW1622" s="12"/>
      <c r="DX1622" s="12"/>
      <c r="DY1622" s="12"/>
      <c r="DZ1622" s="12"/>
      <c r="EA1622" s="12"/>
      <c r="EB1622" s="12"/>
      <c r="EC1622" s="12"/>
      <c r="ED1622" s="12"/>
      <c r="EE1622" s="12"/>
      <c r="EF1622" s="12"/>
      <c r="EG1622" s="12"/>
      <c r="EH1622" s="12"/>
      <c r="EI1622" s="12"/>
      <c r="EJ1622" s="12"/>
      <c r="EK1622" s="12"/>
      <c r="EL1622" s="12"/>
      <c r="EM1622" s="12"/>
      <c r="EN1622" s="12"/>
      <c r="EO1622" s="12"/>
      <c r="EP1622" s="12"/>
      <c r="EQ1622" s="12"/>
      <c r="ER1622" s="12"/>
      <c r="ES1622" s="12"/>
      <c r="ET1622" s="12"/>
      <c r="EU1622" s="12"/>
      <c r="EV1622" s="12"/>
      <c r="EW1622" s="12"/>
      <c r="EX1622" s="12"/>
      <c r="EY1622" s="12"/>
      <c r="EZ1622" s="12"/>
      <c r="FA1622" s="12"/>
      <c r="FB1622" s="12"/>
      <c r="FC1622" s="12"/>
      <c r="FD1622" s="12"/>
      <c r="FE1622" s="12"/>
      <c r="FF1622" s="12"/>
      <c r="FG1622" s="12"/>
      <c r="FH1622" s="12"/>
      <c r="FI1622" s="12"/>
      <c r="FJ1622" s="12"/>
      <c r="FK1622" s="12"/>
      <c r="FL1622" s="12"/>
      <c r="FM1622" s="12"/>
      <c r="FN1622" s="12"/>
      <c r="FO1622" s="12"/>
      <c r="FP1622" s="12"/>
      <c r="FQ1622" s="12"/>
      <c r="FR1622" s="12"/>
      <c r="FS1622" s="12"/>
      <c r="FT1622" s="12"/>
      <c r="FU1622" s="12"/>
      <c r="FV1622" s="12"/>
      <c r="FW1622" s="12"/>
      <c r="FX1622" s="12"/>
      <c r="FY1622" s="12"/>
      <c r="FZ1622" s="12"/>
      <c r="GA1622" s="12"/>
      <c r="GB1622" s="12"/>
      <c r="GC1622" s="12"/>
      <c r="GD1622" s="12"/>
      <c r="GE1622" s="12"/>
      <c r="GF1622" s="12"/>
      <c r="GG1622" s="12"/>
      <c r="GH1622" s="12"/>
      <c r="GI1622" s="12"/>
      <c r="GJ1622" s="12"/>
      <c r="GK1622" s="12"/>
      <c r="GL1622" s="12"/>
      <c r="GM1622" s="12"/>
      <c r="GN1622" s="12"/>
      <c r="GO1622" s="12"/>
      <c r="GP1622" s="12"/>
      <c r="GQ1622" s="12"/>
      <c r="GR1622" s="12"/>
    </row>
    <row r="1623" spans="1:200" x14ac:dyDescent="0.2">
      <c r="A1623" s="79">
        <f t="shared" si="635"/>
        <v>44695</v>
      </c>
      <c r="B1623" s="80">
        <f t="shared" ca="1" si="636"/>
        <v>1309.3457096799998</v>
      </c>
      <c r="C1623" s="81">
        <f t="shared" ca="1" si="637"/>
        <v>1298.9771699999999</v>
      </c>
      <c r="D1623" s="82">
        <f ca="1">IF(A1623&lt;$B$1,VLOOKUP(A1623,[1]DI!$A$4:$B$15000,2,FALSE),0)</f>
        <v>0</v>
      </c>
      <c r="E1623" s="81">
        <f t="shared" ca="1" si="638"/>
        <v>0</v>
      </c>
      <c r="F1623" s="83">
        <f t="shared" si="633"/>
        <v>1.1679999999999999</v>
      </c>
      <c r="G1623" s="84">
        <f t="shared" ca="1" si="639"/>
        <v>1</v>
      </c>
      <c r="H1623" s="81">
        <f ca="1">TRUNC(PRODUCT(G$10:G1622),15)</f>
        <v>1.3093457136193301</v>
      </c>
      <c r="I1623" s="81">
        <f t="shared" ca="1" si="640"/>
        <v>1.2989771726434101</v>
      </c>
      <c r="J1623" s="81">
        <f t="shared" ca="1" si="641"/>
        <v>1.0079820799999999</v>
      </c>
      <c r="K1623" s="81">
        <f t="shared" ca="1" si="642"/>
        <v>10.36853968</v>
      </c>
      <c r="L1623" s="85">
        <f>IF(VLOOKUP(A1623,$U$12:$AD$125,8)=VLOOKUP(A1622,$U$12:$AD$125,8),0,VLOOKUP(A1623,U$12:$AD$125,8))</f>
        <v>0</v>
      </c>
      <c r="M1623" s="86">
        <f>IF(L1623&gt;0,VLOOKUP(L1623,T$12:$AC$125,7),0)</f>
        <v>0</v>
      </c>
      <c r="N1623" s="81">
        <f t="shared" si="634"/>
        <v>0</v>
      </c>
      <c r="O1623" s="81">
        <f t="shared" ca="1" si="643"/>
        <v>10.36853968</v>
      </c>
      <c r="P1623" s="87" t="str">
        <f t="shared" si="644"/>
        <v>J=</v>
      </c>
      <c r="Q1623" s="88">
        <f t="shared" si="645"/>
        <v>44858</v>
      </c>
      <c r="R1623" s="7"/>
      <c r="S1623" s="7"/>
      <c r="T1623" s="7"/>
      <c r="U1623" s="7"/>
      <c r="V1623" s="7"/>
      <c r="W1623" s="7"/>
      <c r="X1623" s="7"/>
      <c r="Y1623" s="7"/>
      <c r="Z1623" s="7"/>
      <c r="AA1623" s="7"/>
      <c r="AB1623" s="7"/>
      <c r="AC1623" s="7"/>
      <c r="AD1623" s="7"/>
      <c r="AE1623" s="7"/>
      <c r="AF1623" s="65"/>
      <c r="AG1623" s="9"/>
      <c r="AH1623" s="9"/>
      <c r="AI1623" s="4"/>
      <c r="AJ1623" s="10"/>
      <c r="AK1623" s="4"/>
      <c r="AL1623" s="65"/>
      <c r="AM1623" s="10"/>
      <c r="AN1623" s="9"/>
      <c r="AO1623" s="7"/>
      <c r="AP1623" s="11"/>
      <c r="AQ1623" s="9"/>
      <c r="AR1623" s="8"/>
      <c r="AS1623" s="65"/>
      <c r="AT1623" s="12"/>
      <c r="AU1623" s="12"/>
      <c r="AV1623" s="22"/>
      <c r="AW1623" s="12"/>
      <c r="AX1623" s="12"/>
      <c r="AY1623" s="12"/>
      <c r="AZ1623" s="12"/>
      <c r="BA1623" s="12"/>
      <c r="BB1623" s="12"/>
      <c r="BC1623" s="12"/>
      <c r="BD1623" s="12"/>
      <c r="BE1623" s="12"/>
      <c r="BF1623" s="12"/>
      <c r="BG1623" s="12"/>
      <c r="BH1623" s="12"/>
      <c r="BI1623" s="12"/>
      <c r="BJ1623" s="12"/>
      <c r="BK1623" s="12"/>
      <c r="BL1623" s="12"/>
      <c r="BM1623" s="12"/>
      <c r="BN1623" s="12"/>
      <c r="BO1623" s="12"/>
      <c r="BP1623" s="12"/>
      <c r="BQ1623" s="12"/>
      <c r="BR1623" s="12"/>
      <c r="BS1623" s="12"/>
      <c r="BT1623" s="12"/>
      <c r="BU1623" s="12"/>
      <c r="BV1623" s="12"/>
      <c r="BW1623" s="12"/>
      <c r="BX1623" s="12"/>
      <c r="BY1623" s="12"/>
      <c r="BZ1623" s="12"/>
      <c r="CA1623" s="12"/>
      <c r="CB1623" s="12"/>
      <c r="CC1623" s="12"/>
      <c r="CD1623" s="12"/>
      <c r="CE1623" s="12"/>
      <c r="CF1623" s="12"/>
      <c r="CG1623" s="12"/>
      <c r="CH1623" s="12"/>
      <c r="CI1623" s="12"/>
      <c r="CJ1623" s="12"/>
      <c r="CK1623" s="12"/>
      <c r="CL1623" s="12"/>
      <c r="CM1623" s="12"/>
      <c r="CN1623" s="12"/>
      <c r="CO1623" s="12"/>
      <c r="CP1623" s="12"/>
      <c r="CQ1623" s="12"/>
      <c r="CR1623" s="12"/>
      <c r="CS1623" s="12"/>
      <c r="CT1623" s="12"/>
      <c r="CU1623" s="12"/>
      <c r="CV1623" s="12"/>
      <c r="CW1623" s="12"/>
      <c r="CX1623" s="12"/>
      <c r="CY1623" s="12"/>
      <c r="CZ1623" s="12"/>
      <c r="DA1623" s="12"/>
      <c r="DB1623" s="12"/>
      <c r="DC1623" s="12"/>
      <c r="DD1623" s="12"/>
      <c r="DE1623" s="12"/>
      <c r="DF1623" s="12"/>
      <c r="DG1623" s="12"/>
      <c r="DH1623" s="12"/>
      <c r="DI1623" s="12"/>
      <c r="DJ1623" s="12"/>
      <c r="DK1623" s="12"/>
      <c r="DL1623" s="12"/>
      <c r="DM1623" s="12"/>
      <c r="DN1623" s="12"/>
      <c r="DO1623" s="12"/>
      <c r="DP1623" s="12"/>
      <c r="DQ1623" s="12"/>
      <c r="DR1623" s="12"/>
      <c r="DS1623" s="12"/>
      <c r="DT1623" s="12"/>
      <c r="DU1623" s="12"/>
      <c r="DV1623" s="12"/>
      <c r="DW1623" s="12"/>
      <c r="DX1623" s="12"/>
      <c r="DY1623" s="12"/>
      <c r="DZ1623" s="12"/>
      <c r="EA1623" s="12"/>
      <c r="EB1623" s="12"/>
      <c r="EC1623" s="12"/>
      <c r="ED1623" s="12"/>
      <c r="EE1623" s="12"/>
      <c r="EF1623" s="12"/>
      <c r="EG1623" s="12"/>
      <c r="EH1623" s="12"/>
      <c r="EI1623" s="12"/>
      <c r="EJ1623" s="12"/>
      <c r="EK1623" s="12"/>
      <c r="EL1623" s="12"/>
      <c r="EM1623" s="12"/>
      <c r="EN1623" s="12"/>
      <c r="EO1623" s="12"/>
      <c r="EP1623" s="12"/>
      <c r="EQ1623" s="12"/>
      <c r="ER1623" s="12"/>
      <c r="ES1623" s="12"/>
      <c r="ET1623" s="12"/>
      <c r="EU1623" s="12"/>
      <c r="EV1623" s="12"/>
      <c r="EW1623" s="12"/>
      <c r="EX1623" s="12"/>
      <c r="EY1623" s="12"/>
      <c r="EZ1623" s="12"/>
      <c r="FA1623" s="12"/>
      <c r="FB1623" s="12"/>
      <c r="FC1623" s="12"/>
      <c r="FD1623" s="12"/>
      <c r="FE1623" s="12"/>
      <c r="FF1623" s="12"/>
      <c r="FG1623" s="12"/>
      <c r="FH1623" s="12"/>
      <c r="FI1623" s="12"/>
      <c r="FJ1623" s="12"/>
      <c r="FK1623" s="12"/>
      <c r="FL1623" s="12"/>
      <c r="FM1623" s="12"/>
      <c r="FN1623" s="12"/>
      <c r="FO1623" s="12"/>
      <c r="FP1623" s="12"/>
      <c r="FQ1623" s="12"/>
      <c r="FR1623" s="12"/>
      <c r="FS1623" s="12"/>
      <c r="FT1623" s="12"/>
      <c r="FU1623" s="12"/>
      <c r="FV1623" s="12"/>
      <c r="FW1623" s="12"/>
      <c r="FX1623" s="12"/>
      <c r="FY1623" s="12"/>
      <c r="FZ1623" s="12"/>
      <c r="GA1623" s="12"/>
      <c r="GB1623" s="12"/>
      <c r="GC1623" s="12"/>
      <c r="GD1623" s="12"/>
      <c r="GE1623" s="12"/>
      <c r="GF1623" s="12"/>
      <c r="GG1623" s="12"/>
      <c r="GH1623" s="12"/>
      <c r="GI1623" s="12"/>
      <c r="GJ1623" s="12"/>
      <c r="GK1623" s="12"/>
      <c r="GL1623" s="12"/>
      <c r="GM1623" s="12"/>
      <c r="GN1623" s="12"/>
      <c r="GO1623" s="12"/>
      <c r="GP1623" s="12"/>
      <c r="GQ1623" s="12"/>
      <c r="GR1623" s="12"/>
    </row>
    <row r="1624" spans="1:200" x14ac:dyDescent="0.2">
      <c r="A1624" s="79">
        <f t="shared" si="635"/>
        <v>44696</v>
      </c>
      <c r="B1624" s="80">
        <f t="shared" ca="1" si="636"/>
        <v>1309.3457096799998</v>
      </c>
      <c r="C1624" s="81">
        <f t="shared" ca="1" si="637"/>
        <v>1298.9771699999999</v>
      </c>
      <c r="D1624" s="82">
        <f ca="1">IF(A1624&lt;$B$1,VLOOKUP(A1624,[1]DI!$A$4:$B$15000,2,FALSE),0)</f>
        <v>0</v>
      </c>
      <c r="E1624" s="81">
        <f t="shared" ca="1" si="638"/>
        <v>0</v>
      </c>
      <c r="F1624" s="83">
        <f t="shared" si="633"/>
        <v>1.1679999999999999</v>
      </c>
      <c r="G1624" s="84">
        <f t="shared" ca="1" si="639"/>
        <v>1</v>
      </c>
      <c r="H1624" s="81">
        <f ca="1">TRUNC(PRODUCT(G$10:G1623),15)</f>
        <v>1.3093457136193301</v>
      </c>
      <c r="I1624" s="81">
        <f t="shared" ca="1" si="640"/>
        <v>1.2989771726434101</v>
      </c>
      <c r="J1624" s="81">
        <f t="shared" ca="1" si="641"/>
        <v>1.0079820799999999</v>
      </c>
      <c r="K1624" s="81">
        <f t="shared" ca="1" si="642"/>
        <v>10.36853968</v>
      </c>
      <c r="L1624" s="85">
        <f>IF(VLOOKUP(A1624,$U$12:$AD$125,8)=VLOOKUP(A1623,$U$12:$AD$125,8),0,VLOOKUP(A1624,U$12:$AD$125,8))</f>
        <v>0</v>
      </c>
      <c r="M1624" s="86">
        <f>IF(L1624&gt;0,VLOOKUP(L1624,T$12:$AC$125,7),0)</f>
        <v>0</v>
      </c>
      <c r="N1624" s="81">
        <f t="shared" si="634"/>
        <v>0</v>
      </c>
      <c r="O1624" s="81">
        <f t="shared" ca="1" si="643"/>
        <v>10.36853968</v>
      </c>
      <c r="P1624" s="87" t="str">
        <f t="shared" si="644"/>
        <v>J=</v>
      </c>
      <c r="Q1624" s="88">
        <f t="shared" si="645"/>
        <v>44858</v>
      </c>
      <c r="R1624" s="7"/>
      <c r="S1624" s="7"/>
      <c r="T1624" s="7"/>
      <c r="U1624" s="7"/>
      <c r="V1624" s="7"/>
      <c r="W1624" s="7"/>
      <c r="X1624" s="7"/>
      <c r="Y1624" s="7"/>
      <c r="Z1624" s="7"/>
      <c r="AA1624" s="7"/>
      <c r="AB1624" s="7"/>
      <c r="AC1624" s="7"/>
      <c r="AD1624" s="7"/>
      <c r="AE1624" s="7"/>
      <c r="AF1624" s="65"/>
      <c r="AG1624" s="9"/>
      <c r="AH1624" s="9"/>
      <c r="AI1624" s="4"/>
      <c r="AJ1624" s="10"/>
      <c r="AK1624" s="4"/>
      <c r="AL1624" s="65"/>
      <c r="AM1624" s="10"/>
      <c r="AN1624" s="9"/>
      <c r="AO1624" s="7"/>
      <c r="AP1624" s="11"/>
      <c r="AQ1624" s="9"/>
      <c r="AR1624" s="8"/>
      <c r="AS1624" s="65"/>
      <c r="AT1624" s="12"/>
      <c r="AU1624" s="12"/>
      <c r="AV1624" s="22"/>
      <c r="AW1624" s="12"/>
      <c r="AX1624" s="12"/>
      <c r="AY1624" s="12"/>
      <c r="AZ1624" s="12"/>
      <c r="BA1624" s="12"/>
      <c r="BB1624" s="12"/>
      <c r="BC1624" s="12"/>
      <c r="BD1624" s="12"/>
      <c r="BE1624" s="12"/>
      <c r="BF1624" s="12"/>
      <c r="BG1624" s="12"/>
      <c r="BH1624" s="12"/>
      <c r="BI1624" s="12"/>
      <c r="BJ1624" s="12"/>
      <c r="BK1624" s="12"/>
      <c r="BL1624" s="12"/>
      <c r="BM1624" s="12"/>
      <c r="BN1624" s="12"/>
      <c r="BO1624" s="12"/>
      <c r="BP1624" s="12"/>
      <c r="BQ1624" s="12"/>
      <c r="BR1624" s="12"/>
      <c r="BS1624" s="12"/>
      <c r="BT1624" s="12"/>
      <c r="BU1624" s="12"/>
      <c r="BV1624" s="12"/>
      <c r="BW1624" s="12"/>
      <c r="BX1624" s="12"/>
      <c r="BY1624" s="12"/>
      <c r="BZ1624" s="12"/>
      <c r="CA1624" s="12"/>
      <c r="CB1624" s="12"/>
      <c r="CC1624" s="12"/>
      <c r="CD1624" s="12"/>
      <c r="CE1624" s="12"/>
      <c r="CF1624" s="12"/>
      <c r="CG1624" s="12"/>
      <c r="CH1624" s="12"/>
      <c r="CI1624" s="12"/>
      <c r="CJ1624" s="12"/>
      <c r="CK1624" s="12"/>
      <c r="CL1624" s="12"/>
      <c r="CM1624" s="12"/>
      <c r="CN1624" s="12"/>
      <c r="CO1624" s="12"/>
      <c r="CP1624" s="12"/>
      <c r="CQ1624" s="12"/>
      <c r="CR1624" s="12"/>
      <c r="CS1624" s="12"/>
      <c r="CT1624" s="12"/>
      <c r="CU1624" s="12"/>
      <c r="CV1624" s="12"/>
      <c r="CW1624" s="12"/>
      <c r="CX1624" s="12"/>
      <c r="CY1624" s="12"/>
      <c r="CZ1624" s="12"/>
      <c r="DA1624" s="12"/>
      <c r="DB1624" s="12"/>
      <c r="DC1624" s="12"/>
      <c r="DD1624" s="12"/>
      <c r="DE1624" s="12"/>
      <c r="DF1624" s="12"/>
      <c r="DG1624" s="12"/>
      <c r="DH1624" s="12"/>
      <c r="DI1624" s="12"/>
      <c r="DJ1624" s="12"/>
      <c r="DK1624" s="12"/>
      <c r="DL1624" s="12"/>
      <c r="DM1624" s="12"/>
      <c r="DN1624" s="12"/>
      <c r="DO1624" s="12"/>
      <c r="DP1624" s="12"/>
      <c r="DQ1624" s="12"/>
      <c r="DR1624" s="12"/>
      <c r="DS1624" s="12"/>
      <c r="DT1624" s="12"/>
      <c r="DU1624" s="12"/>
      <c r="DV1624" s="12"/>
      <c r="DW1624" s="12"/>
      <c r="DX1624" s="12"/>
      <c r="DY1624" s="12"/>
      <c r="DZ1624" s="12"/>
      <c r="EA1624" s="12"/>
      <c r="EB1624" s="12"/>
      <c r="EC1624" s="12"/>
      <c r="ED1624" s="12"/>
      <c r="EE1624" s="12"/>
      <c r="EF1624" s="12"/>
      <c r="EG1624" s="12"/>
      <c r="EH1624" s="12"/>
      <c r="EI1624" s="12"/>
      <c r="EJ1624" s="12"/>
      <c r="EK1624" s="12"/>
      <c r="EL1624" s="12"/>
      <c r="EM1624" s="12"/>
      <c r="EN1624" s="12"/>
      <c r="EO1624" s="12"/>
      <c r="EP1624" s="12"/>
      <c r="EQ1624" s="12"/>
      <c r="ER1624" s="12"/>
      <c r="ES1624" s="12"/>
      <c r="ET1624" s="12"/>
      <c r="EU1624" s="12"/>
      <c r="EV1624" s="12"/>
      <c r="EW1624" s="12"/>
      <c r="EX1624" s="12"/>
      <c r="EY1624" s="12"/>
      <c r="EZ1624" s="12"/>
      <c r="FA1624" s="12"/>
      <c r="FB1624" s="12"/>
      <c r="FC1624" s="12"/>
      <c r="FD1624" s="12"/>
      <c r="FE1624" s="12"/>
      <c r="FF1624" s="12"/>
      <c r="FG1624" s="12"/>
      <c r="FH1624" s="12"/>
      <c r="FI1624" s="12"/>
      <c r="FJ1624" s="12"/>
      <c r="FK1624" s="12"/>
      <c r="FL1624" s="12"/>
      <c r="FM1624" s="12"/>
      <c r="FN1624" s="12"/>
      <c r="FO1624" s="12"/>
      <c r="FP1624" s="12"/>
      <c r="FQ1624" s="12"/>
      <c r="FR1624" s="12"/>
      <c r="FS1624" s="12"/>
      <c r="FT1624" s="12"/>
      <c r="FU1624" s="12"/>
      <c r="FV1624" s="12"/>
      <c r="FW1624" s="12"/>
      <c r="FX1624" s="12"/>
      <c r="FY1624" s="12"/>
      <c r="FZ1624" s="12"/>
      <c r="GA1624" s="12"/>
      <c r="GB1624" s="12"/>
      <c r="GC1624" s="12"/>
      <c r="GD1624" s="12"/>
      <c r="GE1624" s="12"/>
      <c r="GF1624" s="12"/>
      <c r="GG1624" s="12"/>
      <c r="GH1624" s="12"/>
      <c r="GI1624" s="12"/>
      <c r="GJ1624" s="12"/>
      <c r="GK1624" s="12"/>
      <c r="GL1624" s="12"/>
      <c r="GM1624" s="12"/>
      <c r="GN1624" s="12"/>
      <c r="GO1624" s="12"/>
      <c r="GP1624" s="12"/>
      <c r="GQ1624" s="12"/>
      <c r="GR1624" s="12"/>
    </row>
    <row r="1625" spans="1:200" x14ac:dyDescent="0.2">
      <c r="A1625" s="79">
        <f t="shared" si="635"/>
        <v>44697</v>
      </c>
      <c r="B1625" s="80">
        <f t="shared" ca="1" si="636"/>
        <v>1309.3457096799998</v>
      </c>
      <c r="C1625" s="81">
        <f t="shared" ca="1" si="637"/>
        <v>1298.9771699999999</v>
      </c>
      <c r="D1625" s="82">
        <f ca="1">IF(A1625&lt;$B$1,VLOOKUP(A1625,[1]DI!$A$4:$B$15000,2,FALSE),0)</f>
        <v>0.1265</v>
      </c>
      <c r="E1625" s="81">
        <f t="shared" ca="1" si="638"/>
        <v>4.7279E-4</v>
      </c>
      <c r="F1625" s="83">
        <f t="shared" si="633"/>
        <v>1.1679999999999999</v>
      </c>
      <c r="G1625" s="84">
        <f t="shared" ca="1" si="639"/>
        <v>1.00055221872</v>
      </c>
      <c r="H1625" s="81">
        <f ca="1">TRUNC(PRODUCT(G$10:G1624),15)</f>
        <v>1.3093457136193301</v>
      </c>
      <c r="I1625" s="81">
        <f t="shared" ca="1" si="640"/>
        <v>1.2989771726434101</v>
      </c>
      <c r="J1625" s="81">
        <f t="shared" ca="1" si="641"/>
        <v>1.0079820799999999</v>
      </c>
      <c r="K1625" s="81">
        <f t="shared" ca="1" si="642"/>
        <v>10.36853968</v>
      </c>
      <c r="L1625" s="85">
        <f>IF(VLOOKUP(A1625,$U$12:$AD$125,8)=VLOOKUP(A1624,$U$12:$AD$125,8),0,VLOOKUP(A1625,U$12:$AD$125,8))</f>
        <v>0</v>
      </c>
      <c r="M1625" s="86">
        <f>IF(L1625&gt;0,VLOOKUP(L1625,T$12:$AC$125,7),0)</f>
        <v>0</v>
      </c>
      <c r="N1625" s="81">
        <f t="shared" si="634"/>
        <v>0</v>
      </c>
      <c r="O1625" s="81">
        <f t="shared" ca="1" si="643"/>
        <v>10.36853968</v>
      </c>
      <c r="P1625" s="87" t="str">
        <f t="shared" si="644"/>
        <v>J=</v>
      </c>
      <c r="Q1625" s="88">
        <f t="shared" si="645"/>
        <v>44858</v>
      </c>
      <c r="R1625" s="7"/>
      <c r="S1625" s="7"/>
      <c r="T1625" s="7"/>
      <c r="U1625" s="7"/>
      <c r="V1625" s="7"/>
      <c r="W1625" s="7"/>
      <c r="X1625" s="7"/>
      <c r="Y1625" s="7"/>
      <c r="Z1625" s="7"/>
      <c r="AA1625" s="7"/>
      <c r="AB1625" s="7"/>
      <c r="AC1625" s="7"/>
      <c r="AD1625" s="7"/>
      <c r="AE1625" s="7"/>
      <c r="AF1625" s="65"/>
      <c r="AG1625" s="9"/>
      <c r="AH1625" s="9"/>
      <c r="AI1625" s="4"/>
      <c r="AJ1625" s="10"/>
      <c r="AK1625" s="4"/>
      <c r="AL1625" s="65"/>
      <c r="AM1625" s="10"/>
      <c r="AN1625" s="9"/>
      <c r="AO1625" s="7"/>
      <c r="AP1625" s="11"/>
      <c r="AQ1625" s="9"/>
      <c r="AR1625" s="8"/>
      <c r="AS1625" s="65"/>
      <c r="AT1625" s="12"/>
      <c r="AU1625" s="12"/>
      <c r="AV1625" s="22"/>
      <c r="AW1625" s="12"/>
      <c r="AX1625" s="12"/>
      <c r="AY1625" s="12"/>
      <c r="AZ1625" s="12"/>
      <c r="BA1625" s="12"/>
      <c r="BB1625" s="12"/>
      <c r="BC1625" s="12"/>
      <c r="BD1625" s="12"/>
      <c r="BE1625" s="12"/>
      <c r="BF1625" s="12"/>
      <c r="BG1625" s="12"/>
      <c r="BH1625" s="12"/>
      <c r="BI1625" s="12"/>
      <c r="BJ1625" s="12"/>
      <c r="BK1625" s="12"/>
      <c r="BL1625" s="12"/>
      <c r="BM1625" s="12"/>
      <c r="BN1625" s="12"/>
      <c r="BO1625" s="12"/>
      <c r="BP1625" s="12"/>
      <c r="BQ1625" s="12"/>
      <c r="BR1625" s="12"/>
      <c r="BS1625" s="12"/>
      <c r="BT1625" s="12"/>
      <c r="BU1625" s="12"/>
      <c r="BV1625" s="12"/>
      <c r="BW1625" s="12"/>
      <c r="BX1625" s="12"/>
      <c r="BY1625" s="12"/>
      <c r="BZ1625" s="12"/>
      <c r="CA1625" s="12"/>
      <c r="CB1625" s="12"/>
      <c r="CC1625" s="12"/>
      <c r="CD1625" s="12"/>
      <c r="CE1625" s="12"/>
      <c r="CF1625" s="12"/>
      <c r="CG1625" s="12"/>
      <c r="CH1625" s="12"/>
      <c r="CI1625" s="12"/>
      <c r="CJ1625" s="12"/>
      <c r="CK1625" s="12"/>
      <c r="CL1625" s="12"/>
      <c r="CM1625" s="12"/>
      <c r="CN1625" s="12"/>
      <c r="CO1625" s="12"/>
      <c r="CP1625" s="12"/>
      <c r="CQ1625" s="12"/>
      <c r="CR1625" s="12"/>
      <c r="CS1625" s="12"/>
      <c r="CT1625" s="12"/>
      <c r="CU1625" s="12"/>
      <c r="CV1625" s="12"/>
      <c r="CW1625" s="12"/>
      <c r="CX1625" s="12"/>
      <c r="CY1625" s="12"/>
      <c r="CZ1625" s="12"/>
      <c r="DA1625" s="12"/>
      <c r="DB1625" s="12"/>
      <c r="DC1625" s="12"/>
      <c r="DD1625" s="12"/>
      <c r="DE1625" s="12"/>
      <c r="DF1625" s="12"/>
      <c r="DG1625" s="12"/>
      <c r="DH1625" s="12"/>
      <c r="DI1625" s="12"/>
      <c r="DJ1625" s="12"/>
      <c r="DK1625" s="12"/>
      <c r="DL1625" s="12"/>
      <c r="DM1625" s="12"/>
      <c r="DN1625" s="12"/>
      <c r="DO1625" s="12"/>
      <c r="DP1625" s="12"/>
      <c r="DQ1625" s="12"/>
      <c r="DR1625" s="12"/>
      <c r="DS1625" s="12"/>
      <c r="DT1625" s="12"/>
      <c r="DU1625" s="12"/>
      <c r="DV1625" s="12"/>
      <c r="DW1625" s="12"/>
      <c r="DX1625" s="12"/>
      <c r="DY1625" s="12"/>
      <c r="DZ1625" s="12"/>
      <c r="EA1625" s="12"/>
      <c r="EB1625" s="12"/>
      <c r="EC1625" s="12"/>
      <c r="ED1625" s="12"/>
      <c r="EE1625" s="12"/>
      <c r="EF1625" s="12"/>
      <c r="EG1625" s="12"/>
      <c r="EH1625" s="12"/>
      <c r="EI1625" s="12"/>
      <c r="EJ1625" s="12"/>
      <c r="EK1625" s="12"/>
      <c r="EL1625" s="12"/>
      <c r="EM1625" s="12"/>
      <c r="EN1625" s="12"/>
      <c r="EO1625" s="12"/>
      <c r="EP1625" s="12"/>
      <c r="EQ1625" s="12"/>
      <c r="ER1625" s="12"/>
      <c r="ES1625" s="12"/>
      <c r="ET1625" s="12"/>
      <c r="EU1625" s="12"/>
      <c r="EV1625" s="12"/>
      <c r="EW1625" s="12"/>
      <c r="EX1625" s="12"/>
      <c r="EY1625" s="12"/>
      <c r="EZ1625" s="12"/>
      <c r="FA1625" s="12"/>
      <c r="FB1625" s="12"/>
      <c r="FC1625" s="12"/>
      <c r="FD1625" s="12"/>
      <c r="FE1625" s="12"/>
      <c r="FF1625" s="12"/>
      <c r="FG1625" s="12"/>
      <c r="FH1625" s="12"/>
      <c r="FI1625" s="12"/>
      <c r="FJ1625" s="12"/>
      <c r="FK1625" s="12"/>
      <c r="FL1625" s="12"/>
      <c r="FM1625" s="12"/>
      <c r="FN1625" s="12"/>
      <c r="FO1625" s="12"/>
      <c r="FP1625" s="12"/>
      <c r="FQ1625" s="12"/>
      <c r="FR1625" s="12"/>
      <c r="FS1625" s="12"/>
      <c r="FT1625" s="12"/>
      <c r="FU1625" s="12"/>
      <c r="FV1625" s="12"/>
      <c r="FW1625" s="12"/>
      <c r="FX1625" s="12"/>
      <c r="FY1625" s="12"/>
      <c r="FZ1625" s="12"/>
      <c r="GA1625" s="12"/>
      <c r="GB1625" s="12"/>
      <c r="GC1625" s="12"/>
      <c r="GD1625" s="12"/>
      <c r="GE1625" s="12"/>
      <c r="GF1625" s="12"/>
      <c r="GG1625" s="12"/>
      <c r="GH1625" s="12"/>
      <c r="GI1625" s="12"/>
      <c r="GJ1625" s="12"/>
      <c r="GK1625" s="12"/>
      <c r="GL1625" s="12"/>
      <c r="GM1625" s="12"/>
      <c r="GN1625" s="12"/>
      <c r="GO1625" s="12"/>
      <c r="GP1625" s="12"/>
      <c r="GQ1625" s="12"/>
      <c r="GR1625" s="12"/>
    </row>
    <row r="1626" spans="1:200" x14ac:dyDescent="0.2">
      <c r="A1626" s="79">
        <f t="shared" si="635"/>
        <v>44698</v>
      </c>
      <c r="B1626" s="80">
        <f t="shared" ca="1" si="636"/>
        <v>1310.0687593499999</v>
      </c>
      <c r="C1626" s="81">
        <f t="shared" ca="1" si="637"/>
        <v>1298.9771699999999</v>
      </c>
      <c r="D1626" s="82">
        <f ca="1">IF(A1626&lt;$B$1,VLOOKUP(A1626,[1]DI!$A$4:$B$15000,2,FALSE),0)</f>
        <v>0.1265</v>
      </c>
      <c r="E1626" s="81">
        <f t="shared" ca="1" si="638"/>
        <v>4.7279E-4</v>
      </c>
      <c r="F1626" s="83">
        <f t="shared" si="633"/>
        <v>1.1679999999999999</v>
      </c>
      <c r="G1626" s="84">
        <f t="shared" ca="1" si="639"/>
        <v>1.00055221872</v>
      </c>
      <c r="H1626" s="81">
        <f ca="1">TRUNC(PRODUCT(G$10:G1625),15)</f>
        <v>1.31006875883334</v>
      </c>
      <c r="I1626" s="81">
        <f t="shared" ca="1" si="640"/>
        <v>1.2989771726434101</v>
      </c>
      <c r="J1626" s="81">
        <f t="shared" ca="1" si="641"/>
        <v>1.0085387100000001</v>
      </c>
      <c r="K1626" s="81">
        <f t="shared" ca="1" si="642"/>
        <v>11.09158935</v>
      </c>
      <c r="L1626" s="85">
        <f>IF(VLOOKUP(A1626,$U$12:$AD$125,8)=VLOOKUP(A1625,$U$12:$AD$125,8),0,VLOOKUP(A1626,U$12:$AD$125,8))</f>
        <v>0</v>
      </c>
      <c r="M1626" s="86">
        <f>IF(L1626&gt;0,VLOOKUP(L1626,T$12:$AC$125,7),0)</f>
        <v>0</v>
      </c>
      <c r="N1626" s="81">
        <f t="shared" si="634"/>
        <v>0</v>
      </c>
      <c r="O1626" s="81">
        <f t="shared" ca="1" si="643"/>
        <v>11.09158935</v>
      </c>
      <c r="P1626" s="87" t="str">
        <f t="shared" si="644"/>
        <v>J=</v>
      </c>
      <c r="Q1626" s="88">
        <f t="shared" si="645"/>
        <v>44858</v>
      </c>
      <c r="R1626" s="7"/>
      <c r="S1626" s="7"/>
      <c r="T1626" s="7"/>
      <c r="U1626" s="7"/>
      <c r="V1626" s="7"/>
      <c r="W1626" s="7"/>
      <c r="X1626" s="7"/>
      <c r="Y1626" s="7"/>
      <c r="Z1626" s="7"/>
      <c r="AA1626" s="7"/>
      <c r="AB1626" s="7"/>
      <c r="AC1626" s="7"/>
      <c r="AD1626" s="7"/>
      <c r="AE1626" s="7"/>
      <c r="AF1626" s="65"/>
      <c r="AG1626" s="9"/>
      <c r="AH1626" s="9"/>
      <c r="AI1626" s="4"/>
      <c r="AJ1626" s="10"/>
      <c r="AK1626" s="4"/>
      <c r="AL1626" s="65"/>
      <c r="AM1626" s="10"/>
      <c r="AN1626" s="9"/>
      <c r="AO1626" s="7"/>
      <c r="AP1626" s="11"/>
      <c r="AQ1626" s="9"/>
      <c r="AR1626" s="8"/>
      <c r="AS1626" s="65"/>
      <c r="AT1626" s="12"/>
      <c r="AU1626" s="12"/>
      <c r="AV1626" s="22"/>
      <c r="AW1626" s="12"/>
      <c r="AX1626" s="12"/>
      <c r="AY1626" s="12"/>
      <c r="AZ1626" s="12"/>
      <c r="BA1626" s="12"/>
      <c r="BB1626" s="12"/>
      <c r="BC1626" s="12"/>
      <c r="BD1626" s="12"/>
      <c r="BE1626" s="12"/>
      <c r="BF1626" s="12"/>
      <c r="BG1626" s="12"/>
      <c r="BH1626" s="12"/>
      <c r="BI1626" s="12"/>
      <c r="BJ1626" s="12"/>
      <c r="BK1626" s="12"/>
      <c r="BL1626" s="12"/>
      <c r="BM1626" s="12"/>
      <c r="BN1626" s="12"/>
      <c r="BO1626" s="12"/>
      <c r="BP1626" s="12"/>
      <c r="BQ1626" s="12"/>
      <c r="BR1626" s="12"/>
      <c r="BS1626" s="12"/>
      <c r="BT1626" s="12"/>
      <c r="BU1626" s="12"/>
      <c r="BV1626" s="12"/>
      <c r="BW1626" s="12"/>
      <c r="BX1626" s="12"/>
      <c r="BY1626" s="12"/>
      <c r="BZ1626" s="12"/>
      <c r="CA1626" s="12"/>
      <c r="CB1626" s="12"/>
      <c r="CC1626" s="12"/>
      <c r="CD1626" s="12"/>
      <c r="CE1626" s="12"/>
      <c r="CF1626" s="12"/>
      <c r="CG1626" s="12"/>
      <c r="CH1626" s="12"/>
      <c r="CI1626" s="12"/>
      <c r="CJ1626" s="12"/>
      <c r="CK1626" s="12"/>
      <c r="CL1626" s="12"/>
      <c r="CM1626" s="12"/>
      <c r="CN1626" s="12"/>
      <c r="CO1626" s="12"/>
      <c r="CP1626" s="12"/>
      <c r="CQ1626" s="12"/>
      <c r="CR1626" s="12"/>
      <c r="CS1626" s="12"/>
      <c r="CT1626" s="12"/>
      <c r="CU1626" s="12"/>
      <c r="CV1626" s="12"/>
      <c r="CW1626" s="12"/>
      <c r="CX1626" s="12"/>
      <c r="CY1626" s="12"/>
      <c r="CZ1626" s="12"/>
      <c r="DA1626" s="12"/>
      <c r="DB1626" s="12"/>
      <c r="DC1626" s="12"/>
      <c r="DD1626" s="12"/>
      <c r="DE1626" s="12"/>
      <c r="DF1626" s="12"/>
      <c r="DG1626" s="12"/>
      <c r="DH1626" s="12"/>
      <c r="DI1626" s="12"/>
      <c r="DJ1626" s="12"/>
      <c r="DK1626" s="12"/>
      <c r="DL1626" s="12"/>
      <c r="DM1626" s="12"/>
      <c r="DN1626" s="12"/>
      <c r="DO1626" s="12"/>
      <c r="DP1626" s="12"/>
      <c r="DQ1626" s="12"/>
      <c r="DR1626" s="12"/>
      <c r="DS1626" s="12"/>
      <c r="DT1626" s="12"/>
      <c r="DU1626" s="12"/>
      <c r="DV1626" s="12"/>
      <c r="DW1626" s="12"/>
      <c r="DX1626" s="12"/>
      <c r="DY1626" s="12"/>
      <c r="DZ1626" s="12"/>
      <c r="EA1626" s="12"/>
      <c r="EB1626" s="12"/>
      <c r="EC1626" s="12"/>
      <c r="ED1626" s="12"/>
      <c r="EE1626" s="12"/>
      <c r="EF1626" s="12"/>
      <c r="EG1626" s="12"/>
      <c r="EH1626" s="12"/>
      <c r="EI1626" s="12"/>
      <c r="EJ1626" s="12"/>
      <c r="EK1626" s="12"/>
      <c r="EL1626" s="12"/>
      <c r="EM1626" s="12"/>
      <c r="EN1626" s="12"/>
      <c r="EO1626" s="12"/>
      <c r="EP1626" s="12"/>
      <c r="EQ1626" s="12"/>
      <c r="ER1626" s="12"/>
      <c r="ES1626" s="12"/>
      <c r="ET1626" s="12"/>
      <c r="EU1626" s="12"/>
      <c r="EV1626" s="12"/>
      <c r="EW1626" s="12"/>
      <c r="EX1626" s="12"/>
      <c r="EY1626" s="12"/>
      <c r="EZ1626" s="12"/>
      <c r="FA1626" s="12"/>
      <c r="FB1626" s="12"/>
      <c r="FC1626" s="12"/>
      <c r="FD1626" s="12"/>
      <c r="FE1626" s="12"/>
      <c r="FF1626" s="12"/>
      <c r="FG1626" s="12"/>
      <c r="FH1626" s="12"/>
      <c r="FI1626" s="12"/>
      <c r="FJ1626" s="12"/>
      <c r="FK1626" s="12"/>
      <c r="FL1626" s="12"/>
      <c r="FM1626" s="12"/>
      <c r="FN1626" s="12"/>
      <c r="FO1626" s="12"/>
      <c r="FP1626" s="12"/>
      <c r="FQ1626" s="12"/>
      <c r="FR1626" s="12"/>
      <c r="FS1626" s="12"/>
      <c r="FT1626" s="12"/>
      <c r="FU1626" s="12"/>
      <c r="FV1626" s="12"/>
      <c r="FW1626" s="12"/>
      <c r="FX1626" s="12"/>
      <c r="FY1626" s="12"/>
      <c r="FZ1626" s="12"/>
      <c r="GA1626" s="12"/>
      <c r="GB1626" s="12"/>
      <c r="GC1626" s="12"/>
      <c r="GD1626" s="12"/>
      <c r="GE1626" s="12"/>
      <c r="GF1626" s="12"/>
      <c r="GG1626" s="12"/>
      <c r="GH1626" s="12"/>
      <c r="GI1626" s="12"/>
      <c r="GJ1626" s="12"/>
      <c r="GK1626" s="12"/>
      <c r="GL1626" s="12"/>
      <c r="GM1626" s="12"/>
      <c r="GN1626" s="12"/>
      <c r="GO1626" s="12"/>
      <c r="GP1626" s="12"/>
      <c r="GQ1626" s="12"/>
      <c r="GR1626" s="12"/>
    </row>
    <row r="1627" spans="1:200" x14ac:dyDescent="0.2">
      <c r="A1627" s="79">
        <f t="shared" si="635"/>
        <v>44699</v>
      </c>
      <c r="B1627" s="80">
        <f t="shared" ca="1" si="636"/>
        <v>1310.7921987</v>
      </c>
      <c r="C1627" s="81">
        <f t="shared" ca="1" si="637"/>
        <v>1298.9771699999999</v>
      </c>
      <c r="D1627" s="82">
        <f ca="1">IF(A1627&lt;$B$1,VLOOKUP(A1627,[1]DI!$A$4:$B$15000,2,FALSE),0)</f>
        <v>0.1265</v>
      </c>
      <c r="E1627" s="81">
        <f t="shared" ca="1" si="638"/>
        <v>4.7279E-4</v>
      </c>
      <c r="F1627" s="83">
        <f t="shared" si="633"/>
        <v>1.1679999999999999</v>
      </c>
      <c r="G1627" s="84">
        <f t="shared" ca="1" si="639"/>
        <v>1.00055221872</v>
      </c>
      <c r="H1627" s="81">
        <f ca="1">TRUNC(PRODUCT(G$10:G1626),15)</f>
        <v>1.3107922033264501</v>
      </c>
      <c r="I1627" s="81">
        <f t="shared" ca="1" si="640"/>
        <v>1.2989771726434101</v>
      </c>
      <c r="J1627" s="81">
        <f t="shared" ca="1" si="641"/>
        <v>1.00909564</v>
      </c>
      <c r="K1627" s="81">
        <f t="shared" ca="1" si="642"/>
        <v>11.815028699999999</v>
      </c>
      <c r="L1627" s="85">
        <f>IF(VLOOKUP(A1627,$U$12:$AD$125,8)=VLOOKUP(A1626,$U$12:$AD$125,8),0,VLOOKUP(A1627,U$12:$AD$125,8))</f>
        <v>0</v>
      </c>
      <c r="M1627" s="86">
        <f>IF(L1627&gt;0,VLOOKUP(L1627,T$12:$AC$125,7),0)</f>
        <v>0</v>
      </c>
      <c r="N1627" s="81">
        <f t="shared" si="634"/>
        <v>0</v>
      </c>
      <c r="O1627" s="81">
        <f t="shared" ca="1" si="643"/>
        <v>11.815028699999999</v>
      </c>
      <c r="P1627" s="87" t="str">
        <f t="shared" si="644"/>
        <v>J=</v>
      </c>
      <c r="Q1627" s="88">
        <f t="shared" si="645"/>
        <v>44858</v>
      </c>
      <c r="R1627" s="7"/>
      <c r="S1627" s="7"/>
      <c r="T1627" s="7"/>
      <c r="U1627" s="7"/>
      <c r="V1627" s="7"/>
      <c r="W1627" s="7"/>
      <c r="X1627" s="7"/>
      <c r="Y1627" s="7"/>
      <c r="Z1627" s="7"/>
      <c r="AA1627" s="7"/>
      <c r="AB1627" s="7"/>
      <c r="AC1627" s="7"/>
      <c r="AD1627" s="7"/>
      <c r="AE1627" s="7"/>
      <c r="AF1627" s="65"/>
      <c r="AG1627" s="9"/>
      <c r="AH1627" s="9"/>
      <c r="AI1627" s="4"/>
      <c r="AJ1627" s="10"/>
      <c r="AK1627" s="4"/>
      <c r="AL1627" s="65"/>
      <c r="AM1627" s="10"/>
      <c r="AN1627" s="9"/>
      <c r="AO1627" s="7"/>
      <c r="AP1627" s="11"/>
      <c r="AQ1627" s="9"/>
      <c r="AR1627" s="8"/>
      <c r="AS1627" s="65"/>
      <c r="AT1627" s="12"/>
      <c r="AU1627" s="12"/>
      <c r="AV1627" s="22"/>
      <c r="AW1627" s="12"/>
      <c r="AX1627" s="12"/>
      <c r="AY1627" s="12"/>
      <c r="AZ1627" s="12"/>
      <c r="BA1627" s="12"/>
      <c r="BB1627" s="12"/>
      <c r="BC1627" s="12"/>
      <c r="BD1627" s="12"/>
      <c r="BE1627" s="12"/>
      <c r="BF1627" s="12"/>
      <c r="BG1627" s="12"/>
      <c r="BH1627" s="12"/>
      <c r="BI1627" s="12"/>
      <c r="BJ1627" s="12"/>
      <c r="BK1627" s="12"/>
      <c r="BL1627" s="12"/>
      <c r="BM1627" s="12"/>
      <c r="BN1627" s="12"/>
      <c r="BO1627" s="12"/>
      <c r="BP1627" s="12"/>
      <c r="BQ1627" s="12"/>
      <c r="BR1627" s="12"/>
      <c r="BS1627" s="12"/>
      <c r="BT1627" s="12"/>
      <c r="BU1627" s="12"/>
      <c r="BV1627" s="12"/>
      <c r="BW1627" s="12"/>
      <c r="BX1627" s="12"/>
      <c r="BY1627" s="12"/>
      <c r="BZ1627" s="12"/>
      <c r="CA1627" s="12"/>
      <c r="CB1627" s="12"/>
      <c r="CC1627" s="12"/>
      <c r="CD1627" s="12"/>
      <c r="CE1627" s="12"/>
      <c r="CF1627" s="12"/>
      <c r="CG1627" s="12"/>
      <c r="CH1627" s="12"/>
      <c r="CI1627" s="12"/>
      <c r="CJ1627" s="12"/>
      <c r="CK1627" s="12"/>
      <c r="CL1627" s="12"/>
      <c r="CM1627" s="12"/>
      <c r="CN1627" s="12"/>
      <c r="CO1627" s="12"/>
      <c r="CP1627" s="12"/>
      <c r="CQ1627" s="12"/>
      <c r="CR1627" s="12"/>
      <c r="CS1627" s="12"/>
      <c r="CT1627" s="12"/>
      <c r="CU1627" s="12"/>
      <c r="CV1627" s="12"/>
      <c r="CW1627" s="12"/>
      <c r="CX1627" s="12"/>
      <c r="CY1627" s="12"/>
      <c r="CZ1627" s="12"/>
      <c r="DA1627" s="12"/>
      <c r="DB1627" s="12"/>
      <c r="DC1627" s="12"/>
      <c r="DD1627" s="12"/>
      <c r="DE1627" s="12"/>
      <c r="DF1627" s="12"/>
      <c r="DG1627" s="12"/>
      <c r="DH1627" s="12"/>
      <c r="DI1627" s="12"/>
      <c r="DJ1627" s="12"/>
      <c r="DK1627" s="12"/>
      <c r="DL1627" s="12"/>
      <c r="DM1627" s="12"/>
      <c r="DN1627" s="12"/>
      <c r="DO1627" s="12"/>
      <c r="DP1627" s="12"/>
      <c r="DQ1627" s="12"/>
      <c r="DR1627" s="12"/>
      <c r="DS1627" s="12"/>
      <c r="DT1627" s="12"/>
      <c r="DU1627" s="12"/>
      <c r="DV1627" s="12"/>
      <c r="DW1627" s="12"/>
      <c r="DX1627" s="12"/>
      <c r="DY1627" s="12"/>
      <c r="DZ1627" s="12"/>
      <c r="EA1627" s="12"/>
      <c r="EB1627" s="12"/>
      <c r="EC1627" s="12"/>
      <c r="ED1627" s="12"/>
      <c r="EE1627" s="12"/>
      <c r="EF1627" s="12"/>
      <c r="EG1627" s="12"/>
      <c r="EH1627" s="12"/>
      <c r="EI1627" s="12"/>
      <c r="EJ1627" s="12"/>
      <c r="EK1627" s="12"/>
      <c r="EL1627" s="12"/>
      <c r="EM1627" s="12"/>
      <c r="EN1627" s="12"/>
      <c r="EO1627" s="12"/>
      <c r="EP1627" s="12"/>
      <c r="EQ1627" s="12"/>
      <c r="ER1627" s="12"/>
      <c r="ES1627" s="12"/>
      <c r="ET1627" s="12"/>
      <c r="EU1627" s="12"/>
      <c r="EV1627" s="12"/>
      <c r="EW1627" s="12"/>
      <c r="EX1627" s="12"/>
      <c r="EY1627" s="12"/>
      <c r="EZ1627" s="12"/>
      <c r="FA1627" s="12"/>
      <c r="FB1627" s="12"/>
      <c r="FC1627" s="12"/>
      <c r="FD1627" s="12"/>
      <c r="FE1627" s="12"/>
      <c r="FF1627" s="12"/>
      <c r="FG1627" s="12"/>
      <c r="FH1627" s="12"/>
      <c r="FI1627" s="12"/>
      <c r="FJ1627" s="12"/>
      <c r="FK1627" s="12"/>
      <c r="FL1627" s="12"/>
      <c r="FM1627" s="12"/>
      <c r="FN1627" s="12"/>
      <c r="FO1627" s="12"/>
      <c r="FP1627" s="12"/>
      <c r="FQ1627" s="12"/>
      <c r="FR1627" s="12"/>
      <c r="FS1627" s="12"/>
      <c r="FT1627" s="12"/>
      <c r="FU1627" s="12"/>
      <c r="FV1627" s="12"/>
      <c r="FW1627" s="12"/>
      <c r="FX1627" s="12"/>
      <c r="FY1627" s="12"/>
      <c r="FZ1627" s="12"/>
      <c r="GA1627" s="12"/>
      <c r="GB1627" s="12"/>
      <c r="GC1627" s="12"/>
      <c r="GD1627" s="12"/>
      <c r="GE1627" s="12"/>
      <c r="GF1627" s="12"/>
      <c r="GG1627" s="12"/>
      <c r="GH1627" s="12"/>
      <c r="GI1627" s="12"/>
      <c r="GJ1627" s="12"/>
      <c r="GK1627" s="12"/>
      <c r="GL1627" s="12"/>
      <c r="GM1627" s="12"/>
      <c r="GN1627" s="12"/>
      <c r="GO1627" s="12"/>
      <c r="GP1627" s="12"/>
      <c r="GQ1627" s="12"/>
      <c r="GR1627" s="12"/>
    </row>
    <row r="1628" spans="1:200" x14ac:dyDescent="0.2">
      <c r="A1628" s="79">
        <f t="shared" si="635"/>
        <v>44700</v>
      </c>
      <c r="B1628" s="80">
        <f t="shared" ca="1" si="636"/>
        <v>1311.5160407399999</v>
      </c>
      <c r="C1628" s="81">
        <f t="shared" ca="1" si="637"/>
        <v>1298.9771699999999</v>
      </c>
      <c r="D1628" s="82">
        <f ca="1">IF(A1628&lt;$B$1,VLOOKUP(A1628,[1]DI!$A$4:$B$15000,2,FALSE),0)</f>
        <v>0.1265</v>
      </c>
      <c r="E1628" s="81">
        <f t="shared" ca="1" si="638"/>
        <v>4.7279E-4</v>
      </c>
      <c r="F1628" s="83">
        <f t="shared" si="633"/>
        <v>1.1679999999999999</v>
      </c>
      <c r="G1628" s="84">
        <f t="shared" ca="1" si="639"/>
        <v>1.00055221872</v>
      </c>
      <c r="H1628" s="81">
        <f ca="1">TRUNC(PRODUCT(G$10:G1627),15)</f>
        <v>1.31151604731916</v>
      </c>
      <c r="I1628" s="81">
        <f t="shared" ca="1" si="640"/>
        <v>1.2989771726434101</v>
      </c>
      <c r="J1628" s="81">
        <f t="shared" ca="1" si="641"/>
        <v>1.00965288</v>
      </c>
      <c r="K1628" s="81">
        <f t="shared" ca="1" si="642"/>
        <v>12.53887074</v>
      </c>
      <c r="L1628" s="85">
        <f>IF(VLOOKUP(A1628,$U$12:$AD$125,8)=VLOOKUP(A1627,$U$12:$AD$125,8),0,VLOOKUP(A1628,U$12:$AD$125,8))</f>
        <v>0</v>
      </c>
      <c r="M1628" s="86">
        <f>IF(L1628&gt;0,VLOOKUP(L1628,T$12:$AC$125,7),0)</f>
        <v>0</v>
      </c>
      <c r="N1628" s="81">
        <f t="shared" si="634"/>
        <v>0</v>
      </c>
      <c r="O1628" s="81">
        <f t="shared" ca="1" si="643"/>
        <v>12.53887074</v>
      </c>
      <c r="P1628" s="87" t="str">
        <f t="shared" si="644"/>
        <v>J=</v>
      </c>
      <c r="Q1628" s="88">
        <f t="shared" si="645"/>
        <v>44858</v>
      </c>
      <c r="R1628" s="7"/>
      <c r="S1628" s="7"/>
      <c r="T1628" s="7"/>
      <c r="U1628" s="7"/>
      <c r="V1628" s="7"/>
      <c r="W1628" s="7"/>
      <c r="X1628" s="7"/>
      <c r="Y1628" s="7"/>
      <c r="Z1628" s="7"/>
      <c r="AA1628" s="7"/>
      <c r="AB1628" s="7"/>
      <c r="AC1628" s="7"/>
      <c r="AD1628" s="7"/>
      <c r="AE1628" s="7"/>
      <c r="AF1628" s="65"/>
      <c r="AG1628" s="9"/>
      <c r="AH1628" s="9"/>
      <c r="AI1628" s="4"/>
      <c r="AJ1628" s="10"/>
      <c r="AK1628" s="4"/>
      <c r="AL1628" s="65"/>
      <c r="AM1628" s="10"/>
      <c r="AN1628" s="9"/>
      <c r="AO1628" s="7"/>
      <c r="AP1628" s="11"/>
      <c r="AQ1628" s="9"/>
      <c r="AR1628" s="8"/>
      <c r="AS1628" s="65"/>
      <c r="AT1628" s="12"/>
      <c r="AU1628" s="12"/>
      <c r="AV1628" s="22"/>
      <c r="AW1628" s="12"/>
      <c r="AX1628" s="12"/>
      <c r="AY1628" s="12"/>
      <c r="AZ1628" s="12"/>
      <c r="BA1628" s="12"/>
      <c r="BB1628" s="12"/>
      <c r="BC1628" s="12"/>
      <c r="BD1628" s="12"/>
      <c r="BE1628" s="12"/>
      <c r="BF1628" s="12"/>
      <c r="BG1628" s="12"/>
      <c r="BH1628" s="12"/>
      <c r="BI1628" s="12"/>
      <c r="BJ1628" s="12"/>
      <c r="BK1628" s="12"/>
      <c r="BL1628" s="12"/>
      <c r="BM1628" s="12"/>
      <c r="BN1628" s="12"/>
      <c r="BO1628" s="12"/>
      <c r="BP1628" s="12"/>
      <c r="BQ1628" s="12"/>
      <c r="BR1628" s="12"/>
      <c r="BS1628" s="12"/>
      <c r="BT1628" s="12"/>
      <c r="BU1628" s="12"/>
      <c r="BV1628" s="12"/>
      <c r="BW1628" s="12"/>
      <c r="BX1628" s="12"/>
      <c r="BY1628" s="12"/>
      <c r="BZ1628" s="12"/>
      <c r="CA1628" s="12"/>
      <c r="CB1628" s="12"/>
      <c r="CC1628" s="12"/>
      <c r="CD1628" s="12"/>
      <c r="CE1628" s="12"/>
      <c r="CF1628" s="12"/>
      <c r="CG1628" s="12"/>
      <c r="CH1628" s="12"/>
      <c r="CI1628" s="12"/>
      <c r="CJ1628" s="12"/>
      <c r="CK1628" s="12"/>
      <c r="CL1628" s="12"/>
      <c r="CM1628" s="12"/>
      <c r="CN1628" s="12"/>
      <c r="CO1628" s="12"/>
      <c r="CP1628" s="12"/>
      <c r="CQ1628" s="12"/>
      <c r="CR1628" s="12"/>
      <c r="CS1628" s="12"/>
      <c r="CT1628" s="12"/>
      <c r="CU1628" s="12"/>
      <c r="CV1628" s="12"/>
      <c r="CW1628" s="12"/>
      <c r="CX1628" s="12"/>
      <c r="CY1628" s="12"/>
      <c r="CZ1628" s="12"/>
      <c r="DA1628" s="12"/>
      <c r="DB1628" s="12"/>
      <c r="DC1628" s="12"/>
      <c r="DD1628" s="12"/>
      <c r="DE1628" s="12"/>
      <c r="DF1628" s="12"/>
      <c r="DG1628" s="12"/>
      <c r="DH1628" s="12"/>
      <c r="DI1628" s="12"/>
      <c r="DJ1628" s="12"/>
      <c r="DK1628" s="12"/>
      <c r="DL1628" s="12"/>
      <c r="DM1628" s="12"/>
      <c r="DN1628" s="12"/>
      <c r="DO1628" s="12"/>
      <c r="DP1628" s="12"/>
      <c r="DQ1628" s="12"/>
      <c r="DR1628" s="12"/>
      <c r="DS1628" s="12"/>
      <c r="DT1628" s="12"/>
      <c r="DU1628" s="12"/>
      <c r="DV1628" s="12"/>
      <c r="DW1628" s="12"/>
      <c r="DX1628" s="12"/>
      <c r="DY1628" s="12"/>
      <c r="DZ1628" s="12"/>
      <c r="EA1628" s="12"/>
      <c r="EB1628" s="12"/>
      <c r="EC1628" s="12"/>
      <c r="ED1628" s="12"/>
      <c r="EE1628" s="12"/>
      <c r="EF1628" s="12"/>
      <c r="EG1628" s="12"/>
      <c r="EH1628" s="12"/>
      <c r="EI1628" s="12"/>
      <c r="EJ1628" s="12"/>
      <c r="EK1628" s="12"/>
      <c r="EL1628" s="12"/>
      <c r="EM1628" s="12"/>
      <c r="EN1628" s="12"/>
      <c r="EO1628" s="12"/>
      <c r="EP1628" s="12"/>
      <c r="EQ1628" s="12"/>
      <c r="ER1628" s="12"/>
      <c r="ES1628" s="12"/>
      <c r="ET1628" s="12"/>
      <c r="EU1628" s="12"/>
      <c r="EV1628" s="12"/>
      <c r="EW1628" s="12"/>
      <c r="EX1628" s="12"/>
      <c r="EY1628" s="12"/>
      <c r="EZ1628" s="12"/>
      <c r="FA1628" s="12"/>
      <c r="FB1628" s="12"/>
      <c r="FC1628" s="12"/>
      <c r="FD1628" s="12"/>
      <c r="FE1628" s="12"/>
      <c r="FF1628" s="12"/>
      <c r="FG1628" s="12"/>
      <c r="FH1628" s="12"/>
      <c r="FI1628" s="12"/>
      <c r="FJ1628" s="12"/>
      <c r="FK1628" s="12"/>
      <c r="FL1628" s="12"/>
      <c r="FM1628" s="12"/>
      <c r="FN1628" s="12"/>
      <c r="FO1628" s="12"/>
      <c r="FP1628" s="12"/>
      <c r="FQ1628" s="12"/>
      <c r="FR1628" s="12"/>
      <c r="FS1628" s="12"/>
      <c r="FT1628" s="12"/>
      <c r="FU1628" s="12"/>
      <c r="FV1628" s="12"/>
      <c r="FW1628" s="12"/>
      <c r="FX1628" s="12"/>
      <c r="FY1628" s="12"/>
      <c r="FZ1628" s="12"/>
      <c r="GA1628" s="12"/>
      <c r="GB1628" s="12"/>
      <c r="GC1628" s="12"/>
      <c r="GD1628" s="12"/>
      <c r="GE1628" s="12"/>
      <c r="GF1628" s="12"/>
      <c r="GG1628" s="12"/>
      <c r="GH1628" s="12"/>
      <c r="GI1628" s="12"/>
      <c r="GJ1628" s="12"/>
      <c r="GK1628" s="12"/>
      <c r="GL1628" s="12"/>
      <c r="GM1628" s="12"/>
      <c r="GN1628" s="12"/>
      <c r="GO1628" s="12"/>
      <c r="GP1628" s="12"/>
      <c r="GQ1628" s="12"/>
      <c r="GR1628" s="12"/>
    </row>
    <row r="1629" spans="1:200" x14ac:dyDescent="0.2">
      <c r="A1629" s="79">
        <f t="shared" si="635"/>
        <v>44701</v>
      </c>
      <c r="B1629" s="80">
        <f t="shared" ca="1" si="636"/>
        <v>1312.24028546</v>
      </c>
      <c r="C1629" s="81">
        <f t="shared" ca="1" si="637"/>
        <v>1298.9771699999999</v>
      </c>
      <c r="D1629" s="82">
        <f ca="1">IF(A1629&lt;$B$1,VLOOKUP(A1629,[1]DI!$A$4:$B$15000,2,FALSE),0)</f>
        <v>0.1265</v>
      </c>
      <c r="E1629" s="81">
        <f t="shared" ca="1" si="638"/>
        <v>4.7279E-4</v>
      </c>
      <c r="F1629" s="83">
        <f t="shared" si="633"/>
        <v>1.1679999999999999</v>
      </c>
      <c r="G1629" s="84">
        <f t="shared" ca="1" si="639"/>
        <v>1.00055221872</v>
      </c>
      <c r="H1629" s="81">
        <f ca="1">TRUNC(PRODUCT(G$10:G1628),15)</f>
        <v>1.3122402910320701</v>
      </c>
      <c r="I1629" s="81">
        <f t="shared" ca="1" si="640"/>
        <v>1.2989771726434101</v>
      </c>
      <c r="J1629" s="81">
        <f t="shared" ca="1" si="641"/>
        <v>1.0102104300000001</v>
      </c>
      <c r="K1629" s="81">
        <f t="shared" ca="1" si="642"/>
        <v>13.26311546</v>
      </c>
      <c r="L1629" s="85">
        <f>IF(VLOOKUP(A1629,$U$12:$AD$125,8)=VLOOKUP(A1628,$U$12:$AD$125,8),0,VLOOKUP(A1629,U$12:$AD$125,8))</f>
        <v>0</v>
      </c>
      <c r="M1629" s="86">
        <f>IF(L1629&gt;0,VLOOKUP(L1629,T$12:$AC$125,7),0)</f>
        <v>0</v>
      </c>
      <c r="N1629" s="81">
        <f t="shared" si="634"/>
        <v>0</v>
      </c>
      <c r="O1629" s="81">
        <f t="shared" ca="1" si="643"/>
        <v>13.26311546</v>
      </c>
      <c r="P1629" s="87" t="str">
        <f t="shared" si="644"/>
        <v>J=</v>
      </c>
      <c r="Q1629" s="88">
        <f t="shared" si="645"/>
        <v>44858</v>
      </c>
      <c r="R1629" s="7"/>
      <c r="S1629" s="7"/>
      <c r="T1629" s="7"/>
      <c r="U1629" s="7"/>
      <c r="V1629" s="7"/>
      <c r="W1629" s="7"/>
      <c r="X1629" s="7"/>
      <c r="Y1629" s="7"/>
      <c r="Z1629" s="7"/>
      <c r="AA1629" s="7"/>
      <c r="AB1629" s="7"/>
      <c r="AC1629" s="7"/>
      <c r="AD1629" s="7"/>
      <c r="AE1629" s="7"/>
      <c r="AF1629" s="65"/>
      <c r="AG1629" s="9"/>
      <c r="AH1629" s="9"/>
      <c r="AI1629" s="4"/>
      <c r="AJ1629" s="10"/>
      <c r="AK1629" s="4"/>
      <c r="AL1629" s="65"/>
      <c r="AM1629" s="10"/>
      <c r="AN1629" s="9"/>
      <c r="AO1629" s="7"/>
      <c r="AP1629" s="11"/>
      <c r="AQ1629" s="9"/>
      <c r="AR1629" s="8"/>
      <c r="AS1629" s="65"/>
      <c r="AT1629" s="12"/>
      <c r="AU1629" s="12"/>
      <c r="AV1629" s="22"/>
      <c r="AW1629" s="12"/>
      <c r="AX1629" s="12"/>
      <c r="AY1629" s="12"/>
      <c r="AZ1629" s="12"/>
      <c r="BA1629" s="12"/>
      <c r="BB1629" s="12"/>
      <c r="BC1629" s="12"/>
      <c r="BD1629" s="12"/>
      <c r="BE1629" s="12"/>
      <c r="BF1629" s="12"/>
      <c r="BG1629" s="12"/>
      <c r="BH1629" s="12"/>
      <c r="BI1629" s="12"/>
      <c r="BJ1629" s="12"/>
      <c r="BK1629" s="12"/>
      <c r="BL1629" s="12"/>
      <c r="BM1629" s="12"/>
      <c r="BN1629" s="12"/>
      <c r="BO1629" s="12"/>
      <c r="BP1629" s="12"/>
      <c r="BQ1629" s="12"/>
      <c r="BR1629" s="12"/>
      <c r="BS1629" s="12"/>
      <c r="BT1629" s="12"/>
      <c r="BU1629" s="12"/>
      <c r="BV1629" s="12"/>
      <c r="BW1629" s="12"/>
      <c r="BX1629" s="12"/>
      <c r="BY1629" s="12"/>
      <c r="BZ1629" s="12"/>
      <c r="CA1629" s="12"/>
      <c r="CB1629" s="12"/>
      <c r="CC1629" s="12"/>
      <c r="CD1629" s="12"/>
      <c r="CE1629" s="12"/>
      <c r="CF1629" s="12"/>
      <c r="CG1629" s="12"/>
      <c r="CH1629" s="12"/>
      <c r="CI1629" s="12"/>
      <c r="CJ1629" s="12"/>
      <c r="CK1629" s="12"/>
      <c r="CL1629" s="12"/>
      <c r="CM1629" s="12"/>
      <c r="CN1629" s="12"/>
      <c r="CO1629" s="12"/>
      <c r="CP1629" s="12"/>
      <c r="CQ1629" s="12"/>
      <c r="CR1629" s="12"/>
      <c r="CS1629" s="12"/>
      <c r="CT1629" s="12"/>
      <c r="CU1629" s="12"/>
      <c r="CV1629" s="12"/>
      <c r="CW1629" s="12"/>
      <c r="CX1629" s="12"/>
      <c r="CY1629" s="12"/>
      <c r="CZ1629" s="12"/>
      <c r="DA1629" s="12"/>
      <c r="DB1629" s="12"/>
      <c r="DC1629" s="12"/>
      <c r="DD1629" s="12"/>
      <c r="DE1629" s="12"/>
      <c r="DF1629" s="12"/>
      <c r="DG1629" s="12"/>
      <c r="DH1629" s="12"/>
      <c r="DI1629" s="12"/>
      <c r="DJ1629" s="12"/>
      <c r="DK1629" s="12"/>
      <c r="DL1629" s="12"/>
      <c r="DM1629" s="12"/>
      <c r="DN1629" s="12"/>
      <c r="DO1629" s="12"/>
      <c r="DP1629" s="12"/>
      <c r="DQ1629" s="12"/>
      <c r="DR1629" s="12"/>
      <c r="DS1629" s="12"/>
      <c r="DT1629" s="12"/>
      <c r="DU1629" s="12"/>
      <c r="DV1629" s="12"/>
      <c r="DW1629" s="12"/>
      <c r="DX1629" s="12"/>
      <c r="DY1629" s="12"/>
      <c r="DZ1629" s="12"/>
      <c r="EA1629" s="12"/>
      <c r="EB1629" s="12"/>
      <c r="EC1629" s="12"/>
      <c r="ED1629" s="12"/>
      <c r="EE1629" s="12"/>
      <c r="EF1629" s="12"/>
      <c r="EG1629" s="12"/>
      <c r="EH1629" s="12"/>
      <c r="EI1629" s="12"/>
      <c r="EJ1629" s="12"/>
      <c r="EK1629" s="12"/>
      <c r="EL1629" s="12"/>
      <c r="EM1629" s="12"/>
      <c r="EN1629" s="12"/>
      <c r="EO1629" s="12"/>
      <c r="EP1629" s="12"/>
      <c r="EQ1629" s="12"/>
      <c r="ER1629" s="12"/>
      <c r="ES1629" s="12"/>
      <c r="ET1629" s="12"/>
      <c r="EU1629" s="12"/>
      <c r="EV1629" s="12"/>
      <c r="EW1629" s="12"/>
      <c r="EX1629" s="12"/>
      <c r="EY1629" s="12"/>
      <c r="EZ1629" s="12"/>
      <c r="FA1629" s="12"/>
      <c r="FB1629" s="12"/>
      <c r="FC1629" s="12"/>
      <c r="FD1629" s="12"/>
      <c r="FE1629" s="12"/>
      <c r="FF1629" s="12"/>
      <c r="FG1629" s="12"/>
      <c r="FH1629" s="12"/>
      <c r="FI1629" s="12"/>
      <c r="FJ1629" s="12"/>
      <c r="FK1629" s="12"/>
      <c r="FL1629" s="12"/>
      <c r="FM1629" s="12"/>
      <c r="FN1629" s="12"/>
      <c r="FO1629" s="12"/>
      <c r="FP1629" s="12"/>
      <c r="FQ1629" s="12"/>
      <c r="FR1629" s="12"/>
      <c r="FS1629" s="12"/>
      <c r="FT1629" s="12"/>
      <c r="FU1629" s="12"/>
      <c r="FV1629" s="12"/>
      <c r="FW1629" s="12"/>
      <c r="FX1629" s="12"/>
      <c r="FY1629" s="12"/>
      <c r="FZ1629" s="12"/>
      <c r="GA1629" s="12"/>
      <c r="GB1629" s="12"/>
      <c r="GC1629" s="12"/>
      <c r="GD1629" s="12"/>
      <c r="GE1629" s="12"/>
      <c r="GF1629" s="12"/>
      <c r="GG1629" s="12"/>
      <c r="GH1629" s="12"/>
      <c r="GI1629" s="12"/>
      <c r="GJ1629" s="12"/>
      <c r="GK1629" s="12"/>
      <c r="GL1629" s="12"/>
      <c r="GM1629" s="12"/>
      <c r="GN1629" s="12"/>
      <c r="GO1629" s="12"/>
      <c r="GP1629" s="12"/>
      <c r="GQ1629" s="12"/>
      <c r="GR1629" s="12"/>
    </row>
    <row r="1630" spans="1:200" x14ac:dyDescent="0.2">
      <c r="A1630" s="79">
        <f t="shared" si="635"/>
        <v>44702</v>
      </c>
      <c r="B1630" s="80">
        <f t="shared" ca="1" si="636"/>
        <v>1312.9649328599999</v>
      </c>
      <c r="C1630" s="81">
        <f t="shared" ca="1" si="637"/>
        <v>1298.9771699999999</v>
      </c>
      <c r="D1630" s="82">
        <f ca="1">IF(A1630&lt;$B$1,VLOOKUP(A1630,[1]DI!$A$4:$B$15000,2,FALSE),0)</f>
        <v>0</v>
      </c>
      <c r="E1630" s="81">
        <f t="shared" ca="1" si="638"/>
        <v>0</v>
      </c>
      <c r="F1630" s="83">
        <f t="shared" si="633"/>
        <v>1.1679999999999999</v>
      </c>
      <c r="G1630" s="84">
        <f t="shared" ca="1" si="639"/>
        <v>1</v>
      </c>
      <c r="H1630" s="81">
        <f ca="1">TRUNC(PRODUCT(G$10:G1629),15)</f>
        <v>1.31296493468592</v>
      </c>
      <c r="I1630" s="81">
        <f t="shared" ca="1" si="640"/>
        <v>1.2989771726434101</v>
      </c>
      <c r="J1630" s="81">
        <f t="shared" ca="1" si="641"/>
        <v>1.0107682899999999</v>
      </c>
      <c r="K1630" s="81">
        <f t="shared" ca="1" si="642"/>
        <v>13.98776286</v>
      </c>
      <c r="L1630" s="85">
        <f>IF(VLOOKUP(A1630,$U$12:$AD$125,8)=VLOOKUP(A1629,$U$12:$AD$125,8),0,VLOOKUP(A1630,U$12:$AD$125,8))</f>
        <v>0</v>
      </c>
      <c r="M1630" s="86">
        <f>IF(L1630&gt;0,VLOOKUP(L1630,T$12:$AC$125,7),0)</f>
        <v>0</v>
      </c>
      <c r="N1630" s="81">
        <f t="shared" si="634"/>
        <v>0</v>
      </c>
      <c r="O1630" s="81">
        <f t="shared" ca="1" si="643"/>
        <v>13.98776286</v>
      </c>
      <c r="P1630" s="87" t="str">
        <f t="shared" si="644"/>
        <v>J=</v>
      </c>
      <c r="Q1630" s="88">
        <f t="shared" si="645"/>
        <v>44858</v>
      </c>
      <c r="R1630" s="7"/>
      <c r="S1630" s="7"/>
      <c r="T1630" s="7"/>
      <c r="U1630" s="7"/>
      <c r="V1630" s="7"/>
      <c r="W1630" s="7"/>
      <c r="X1630" s="7"/>
      <c r="Y1630" s="7"/>
      <c r="Z1630" s="7"/>
      <c r="AA1630" s="7"/>
      <c r="AB1630" s="7"/>
      <c r="AC1630" s="7"/>
      <c r="AD1630" s="7"/>
      <c r="AE1630" s="7"/>
      <c r="AF1630" s="65"/>
      <c r="AG1630" s="9"/>
      <c r="AH1630" s="9"/>
      <c r="AI1630" s="4"/>
      <c r="AJ1630" s="10"/>
      <c r="AK1630" s="4"/>
      <c r="AL1630" s="65"/>
      <c r="AM1630" s="10"/>
      <c r="AN1630" s="9"/>
      <c r="AO1630" s="7"/>
      <c r="AP1630" s="11"/>
      <c r="AQ1630" s="9"/>
      <c r="AR1630" s="8"/>
      <c r="AS1630" s="65"/>
      <c r="AT1630" s="12"/>
      <c r="AU1630" s="12"/>
      <c r="AV1630" s="22"/>
      <c r="AW1630" s="12"/>
      <c r="AX1630" s="12"/>
      <c r="AY1630" s="12"/>
      <c r="AZ1630" s="12"/>
      <c r="BA1630" s="12"/>
      <c r="BB1630" s="12"/>
      <c r="BC1630" s="12"/>
      <c r="BD1630" s="12"/>
      <c r="BE1630" s="12"/>
      <c r="BF1630" s="12"/>
      <c r="BG1630" s="12"/>
      <c r="BH1630" s="12"/>
      <c r="BI1630" s="12"/>
      <c r="BJ1630" s="12"/>
      <c r="BK1630" s="12"/>
      <c r="BL1630" s="12"/>
      <c r="BM1630" s="12"/>
      <c r="BN1630" s="12"/>
      <c r="BO1630" s="12"/>
      <c r="BP1630" s="12"/>
      <c r="BQ1630" s="12"/>
      <c r="BR1630" s="12"/>
      <c r="BS1630" s="12"/>
      <c r="BT1630" s="12"/>
      <c r="BU1630" s="12"/>
      <c r="BV1630" s="12"/>
      <c r="BW1630" s="12"/>
      <c r="BX1630" s="12"/>
      <c r="BY1630" s="12"/>
      <c r="BZ1630" s="12"/>
      <c r="CA1630" s="12"/>
      <c r="CB1630" s="12"/>
      <c r="CC1630" s="12"/>
      <c r="CD1630" s="12"/>
      <c r="CE1630" s="12"/>
      <c r="CF1630" s="12"/>
      <c r="CG1630" s="12"/>
      <c r="CH1630" s="12"/>
      <c r="CI1630" s="12"/>
      <c r="CJ1630" s="12"/>
      <c r="CK1630" s="12"/>
      <c r="CL1630" s="12"/>
      <c r="CM1630" s="12"/>
      <c r="CN1630" s="12"/>
      <c r="CO1630" s="12"/>
      <c r="CP1630" s="12"/>
      <c r="CQ1630" s="12"/>
      <c r="CR1630" s="12"/>
      <c r="CS1630" s="12"/>
      <c r="CT1630" s="12"/>
      <c r="CU1630" s="12"/>
      <c r="CV1630" s="12"/>
      <c r="CW1630" s="12"/>
      <c r="CX1630" s="12"/>
      <c r="CY1630" s="12"/>
      <c r="CZ1630" s="12"/>
      <c r="DA1630" s="12"/>
      <c r="DB1630" s="12"/>
      <c r="DC1630" s="12"/>
      <c r="DD1630" s="12"/>
      <c r="DE1630" s="12"/>
      <c r="DF1630" s="12"/>
      <c r="DG1630" s="12"/>
      <c r="DH1630" s="12"/>
      <c r="DI1630" s="12"/>
      <c r="DJ1630" s="12"/>
      <c r="DK1630" s="12"/>
      <c r="DL1630" s="12"/>
      <c r="DM1630" s="12"/>
      <c r="DN1630" s="12"/>
      <c r="DO1630" s="12"/>
      <c r="DP1630" s="12"/>
      <c r="DQ1630" s="12"/>
      <c r="DR1630" s="12"/>
      <c r="DS1630" s="12"/>
      <c r="DT1630" s="12"/>
      <c r="DU1630" s="12"/>
      <c r="DV1630" s="12"/>
      <c r="DW1630" s="12"/>
      <c r="DX1630" s="12"/>
      <c r="DY1630" s="12"/>
      <c r="DZ1630" s="12"/>
      <c r="EA1630" s="12"/>
      <c r="EB1630" s="12"/>
      <c r="EC1630" s="12"/>
      <c r="ED1630" s="12"/>
      <c r="EE1630" s="12"/>
      <c r="EF1630" s="12"/>
      <c r="EG1630" s="12"/>
      <c r="EH1630" s="12"/>
      <c r="EI1630" s="12"/>
      <c r="EJ1630" s="12"/>
      <c r="EK1630" s="12"/>
      <c r="EL1630" s="12"/>
      <c r="EM1630" s="12"/>
      <c r="EN1630" s="12"/>
      <c r="EO1630" s="12"/>
      <c r="EP1630" s="12"/>
      <c r="EQ1630" s="12"/>
      <c r="ER1630" s="12"/>
      <c r="ES1630" s="12"/>
      <c r="ET1630" s="12"/>
      <c r="EU1630" s="12"/>
      <c r="EV1630" s="12"/>
      <c r="EW1630" s="12"/>
      <c r="EX1630" s="12"/>
      <c r="EY1630" s="12"/>
      <c r="EZ1630" s="12"/>
      <c r="FA1630" s="12"/>
      <c r="FB1630" s="12"/>
      <c r="FC1630" s="12"/>
      <c r="FD1630" s="12"/>
      <c r="FE1630" s="12"/>
      <c r="FF1630" s="12"/>
      <c r="FG1630" s="12"/>
      <c r="FH1630" s="12"/>
      <c r="FI1630" s="12"/>
      <c r="FJ1630" s="12"/>
      <c r="FK1630" s="12"/>
      <c r="FL1630" s="12"/>
      <c r="FM1630" s="12"/>
      <c r="FN1630" s="12"/>
      <c r="FO1630" s="12"/>
      <c r="FP1630" s="12"/>
      <c r="FQ1630" s="12"/>
      <c r="FR1630" s="12"/>
      <c r="FS1630" s="12"/>
      <c r="FT1630" s="12"/>
      <c r="FU1630" s="12"/>
      <c r="FV1630" s="12"/>
      <c r="FW1630" s="12"/>
      <c r="FX1630" s="12"/>
      <c r="FY1630" s="12"/>
      <c r="FZ1630" s="12"/>
      <c r="GA1630" s="12"/>
      <c r="GB1630" s="12"/>
      <c r="GC1630" s="12"/>
      <c r="GD1630" s="12"/>
      <c r="GE1630" s="12"/>
      <c r="GF1630" s="12"/>
      <c r="GG1630" s="12"/>
      <c r="GH1630" s="12"/>
      <c r="GI1630" s="12"/>
      <c r="GJ1630" s="12"/>
      <c r="GK1630" s="12"/>
      <c r="GL1630" s="12"/>
      <c r="GM1630" s="12"/>
      <c r="GN1630" s="12"/>
      <c r="GO1630" s="12"/>
      <c r="GP1630" s="12"/>
      <c r="GQ1630" s="12"/>
      <c r="GR1630" s="12"/>
    </row>
    <row r="1631" spans="1:200" x14ac:dyDescent="0.2">
      <c r="A1631" s="79">
        <f t="shared" si="635"/>
        <v>44703</v>
      </c>
      <c r="B1631" s="80">
        <f t="shared" ca="1" si="636"/>
        <v>1312.9649328599999</v>
      </c>
      <c r="C1631" s="81">
        <f t="shared" ca="1" si="637"/>
        <v>1298.9771699999999</v>
      </c>
      <c r="D1631" s="82">
        <f ca="1">IF(A1631&lt;$B$1,VLOOKUP(A1631,[1]DI!$A$4:$B$15000,2,FALSE),0)</f>
        <v>0</v>
      </c>
      <c r="E1631" s="81">
        <f t="shared" ca="1" si="638"/>
        <v>0</v>
      </c>
      <c r="F1631" s="83">
        <f t="shared" si="633"/>
        <v>1.1679999999999999</v>
      </c>
      <c r="G1631" s="84">
        <f t="shared" ca="1" si="639"/>
        <v>1</v>
      </c>
      <c r="H1631" s="81">
        <f ca="1">TRUNC(PRODUCT(G$10:G1630),15)</f>
        <v>1.31296493468592</v>
      </c>
      <c r="I1631" s="81">
        <f t="shared" ca="1" si="640"/>
        <v>1.2989771726434101</v>
      </c>
      <c r="J1631" s="81">
        <f t="shared" ca="1" si="641"/>
        <v>1.0107682899999999</v>
      </c>
      <c r="K1631" s="81">
        <f t="shared" ca="1" si="642"/>
        <v>13.98776286</v>
      </c>
      <c r="L1631" s="85">
        <f>IF(VLOOKUP(A1631,$U$12:$AD$125,8)=VLOOKUP(A1630,$U$12:$AD$125,8),0,VLOOKUP(A1631,U$12:$AD$125,8))</f>
        <v>0</v>
      </c>
      <c r="M1631" s="86">
        <f>IF(L1631&gt;0,VLOOKUP(L1631,T$12:$AC$125,7),0)</f>
        <v>0</v>
      </c>
      <c r="N1631" s="81">
        <f t="shared" si="634"/>
        <v>0</v>
      </c>
      <c r="O1631" s="81">
        <f t="shared" ca="1" si="643"/>
        <v>13.98776286</v>
      </c>
      <c r="P1631" s="87" t="str">
        <f t="shared" si="644"/>
        <v>J=</v>
      </c>
      <c r="Q1631" s="88">
        <f t="shared" si="645"/>
        <v>44858</v>
      </c>
      <c r="R1631" s="7"/>
      <c r="S1631" s="7"/>
      <c r="T1631" s="7"/>
      <c r="U1631" s="7"/>
      <c r="V1631" s="7"/>
      <c r="W1631" s="7"/>
      <c r="X1631" s="7"/>
      <c r="Y1631" s="7"/>
      <c r="Z1631" s="7"/>
      <c r="AA1631" s="7"/>
      <c r="AB1631" s="7"/>
      <c r="AC1631" s="7"/>
      <c r="AD1631" s="7"/>
      <c r="AE1631" s="7"/>
      <c r="AF1631" s="65"/>
      <c r="AG1631" s="9"/>
      <c r="AH1631" s="9"/>
      <c r="AI1631" s="4"/>
      <c r="AJ1631" s="10"/>
      <c r="AK1631" s="4"/>
      <c r="AL1631" s="65"/>
      <c r="AM1631" s="10"/>
      <c r="AN1631" s="9"/>
      <c r="AO1631" s="7"/>
      <c r="AP1631" s="11"/>
      <c r="AQ1631" s="9"/>
      <c r="AR1631" s="8"/>
      <c r="AS1631" s="65"/>
      <c r="AT1631" s="12"/>
      <c r="AU1631" s="12"/>
      <c r="AV1631" s="22"/>
      <c r="AW1631" s="12"/>
      <c r="AX1631" s="12"/>
      <c r="AY1631" s="12"/>
      <c r="AZ1631" s="12"/>
      <c r="BA1631" s="12"/>
      <c r="BB1631" s="12"/>
      <c r="BC1631" s="12"/>
      <c r="BD1631" s="12"/>
      <c r="BE1631" s="12"/>
      <c r="BF1631" s="12"/>
      <c r="BG1631" s="12"/>
      <c r="BH1631" s="12"/>
      <c r="BI1631" s="12"/>
      <c r="BJ1631" s="12"/>
      <c r="BK1631" s="12"/>
      <c r="BL1631" s="12"/>
      <c r="BM1631" s="12"/>
      <c r="BN1631" s="12"/>
      <c r="BO1631" s="12"/>
      <c r="BP1631" s="12"/>
      <c r="BQ1631" s="12"/>
      <c r="BR1631" s="12"/>
      <c r="BS1631" s="12"/>
      <c r="BT1631" s="12"/>
      <c r="BU1631" s="12"/>
      <c r="BV1631" s="12"/>
      <c r="BW1631" s="12"/>
      <c r="BX1631" s="12"/>
      <c r="BY1631" s="12"/>
      <c r="BZ1631" s="12"/>
      <c r="CA1631" s="12"/>
      <c r="CB1631" s="12"/>
      <c r="CC1631" s="12"/>
      <c r="CD1631" s="12"/>
      <c r="CE1631" s="12"/>
      <c r="CF1631" s="12"/>
      <c r="CG1631" s="12"/>
      <c r="CH1631" s="12"/>
      <c r="CI1631" s="12"/>
      <c r="CJ1631" s="12"/>
      <c r="CK1631" s="12"/>
      <c r="CL1631" s="12"/>
      <c r="CM1631" s="12"/>
      <c r="CN1631" s="12"/>
      <c r="CO1631" s="12"/>
      <c r="CP1631" s="12"/>
      <c r="CQ1631" s="12"/>
      <c r="CR1631" s="12"/>
      <c r="CS1631" s="12"/>
      <c r="CT1631" s="12"/>
      <c r="CU1631" s="12"/>
      <c r="CV1631" s="12"/>
      <c r="CW1631" s="12"/>
      <c r="CX1631" s="12"/>
      <c r="CY1631" s="12"/>
      <c r="CZ1631" s="12"/>
      <c r="DA1631" s="12"/>
      <c r="DB1631" s="12"/>
      <c r="DC1631" s="12"/>
      <c r="DD1631" s="12"/>
      <c r="DE1631" s="12"/>
      <c r="DF1631" s="12"/>
      <c r="DG1631" s="12"/>
      <c r="DH1631" s="12"/>
      <c r="DI1631" s="12"/>
      <c r="DJ1631" s="12"/>
      <c r="DK1631" s="12"/>
      <c r="DL1631" s="12"/>
      <c r="DM1631" s="12"/>
      <c r="DN1631" s="12"/>
      <c r="DO1631" s="12"/>
      <c r="DP1631" s="12"/>
      <c r="DQ1631" s="12"/>
      <c r="DR1631" s="12"/>
      <c r="DS1631" s="12"/>
      <c r="DT1631" s="12"/>
      <c r="DU1631" s="12"/>
      <c r="DV1631" s="12"/>
      <c r="DW1631" s="12"/>
      <c r="DX1631" s="12"/>
      <c r="DY1631" s="12"/>
      <c r="DZ1631" s="12"/>
      <c r="EA1631" s="12"/>
      <c r="EB1631" s="12"/>
      <c r="EC1631" s="12"/>
      <c r="ED1631" s="12"/>
      <c r="EE1631" s="12"/>
      <c r="EF1631" s="12"/>
      <c r="EG1631" s="12"/>
      <c r="EH1631" s="12"/>
      <c r="EI1631" s="12"/>
      <c r="EJ1631" s="12"/>
      <c r="EK1631" s="12"/>
      <c r="EL1631" s="12"/>
      <c r="EM1631" s="12"/>
      <c r="EN1631" s="12"/>
      <c r="EO1631" s="12"/>
      <c r="EP1631" s="12"/>
      <c r="EQ1631" s="12"/>
      <c r="ER1631" s="12"/>
      <c r="ES1631" s="12"/>
      <c r="ET1631" s="12"/>
      <c r="EU1631" s="12"/>
      <c r="EV1631" s="12"/>
      <c r="EW1631" s="12"/>
      <c r="EX1631" s="12"/>
      <c r="EY1631" s="12"/>
      <c r="EZ1631" s="12"/>
      <c r="FA1631" s="12"/>
      <c r="FB1631" s="12"/>
      <c r="FC1631" s="12"/>
      <c r="FD1631" s="12"/>
      <c r="FE1631" s="12"/>
      <c r="FF1631" s="12"/>
      <c r="FG1631" s="12"/>
      <c r="FH1631" s="12"/>
      <c r="FI1631" s="12"/>
      <c r="FJ1631" s="12"/>
      <c r="FK1631" s="12"/>
      <c r="FL1631" s="12"/>
      <c r="FM1631" s="12"/>
      <c r="FN1631" s="12"/>
      <c r="FO1631" s="12"/>
      <c r="FP1631" s="12"/>
      <c r="FQ1631" s="12"/>
      <c r="FR1631" s="12"/>
      <c r="FS1631" s="12"/>
      <c r="FT1631" s="12"/>
      <c r="FU1631" s="12"/>
      <c r="FV1631" s="12"/>
      <c r="FW1631" s="12"/>
      <c r="FX1631" s="12"/>
      <c r="FY1631" s="12"/>
      <c r="FZ1631" s="12"/>
      <c r="GA1631" s="12"/>
      <c r="GB1631" s="12"/>
      <c r="GC1631" s="12"/>
      <c r="GD1631" s="12"/>
      <c r="GE1631" s="12"/>
      <c r="GF1631" s="12"/>
      <c r="GG1631" s="12"/>
      <c r="GH1631" s="12"/>
      <c r="GI1631" s="12"/>
      <c r="GJ1631" s="12"/>
      <c r="GK1631" s="12"/>
      <c r="GL1631" s="12"/>
      <c r="GM1631" s="12"/>
      <c r="GN1631" s="12"/>
      <c r="GO1631" s="12"/>
      <c r="GP1631" s="12"/>
      <c r="GQ1631" s="12"/>
      <c r="GR1631" s="12"/>
    </row>
    <row r="1632" spans="1:200" x14ac:dyDescent="0.2">
      <c r="A1632" s="79">
        <f t="shared" si="635"/>
        <v>44704</v>
      </c>
      <c r="B1632" s="80">
        <f t="shared" ca="1" si="636"/>
        <v>1312.9649328599999</v>
      </c>
      <c r="C1632" s="81">
        <f t="shared" ca="1" si="637"/>
        <v>1298.9771699999999</v>
      </c>
      <c r="D1632" s="82">
        <f ca="1">IF(A1632&lt;$B$1,VLOOKUP(A1632,[1]DI!$A$4:$B$15000,2,FALSE),0)</f>
        <v>0.1265</v>
      </c>
      <c r="E1632" s="81">
        <f t="shared" ca="1" si="638"/>
        <v>4.7279E-4</v>
      </c>
      <c r="F1632" s="83">
        <f t="shared" si="633"/>
        <v>1.1679999999999999</v>
      </c>
      <c r="G1632" s="84">
        <f t="shared" ca="1" si="639"/>
        <v>1.00055221872</v>
      </c>
      <c r="H1632" s="81">
        <f ca="1">TRUNC(PRODUCT(G$10:G1631),15)</f>
        <v>1.31296493468592</v>
      </c>
      <c r="I1632" s="81">
        <f t="shared" ca="1" si="640"/>
        <v>1.2989771726434101</v>
      </c>
      <c r="J1632" s="81">
        <f t="shared" ca="1" si="641"/>
        <v>1.0107682899999999</v>
      </c>
      <c r="K1632" s="81">
        <f t="shared" ca="1" si="642"/>
        <v>13.98776286</v>
      </c>
      <c r="L1632" s="85">
        <f>IF(VLOOKUP(A1632,$U$12:$AD$125,8)=VLOOKUP(A1631,$U$12:$AD$125,8),0,VLOOKUP(A1632,U$12:$AD$125,8))</f>
        <v>0</v>
      </c>
      <c r="M1632" s="86">
        <f>IF(L1632&gt;0,VLOOKUP(L1632,T$12:$AC$125,7),0)</f>
        <v>0</v>
      </c>
      <c r="N1632" s="81">
        <f t="shared" si="634"/>
        <v>0</v>
      </c>
      <c r="O1632" s="81">
        <f t="shared" ca="1" si="643"/>
        <v>13.98776286</v>
      </c>
      <c r="P1632" s="87" t="str">
        <f t="shared" si="644"/>
        <v>J=</v>
      </c>
      <c r="Q1632" s="88">
        <f t="shared" si="645"/>
        <v>44858</v>
      </c>
      <c r="R1632" s="7"/>
      <c r="S1632" s="7"/>
      <c r="T1632" s="7"/>
      <c r="U1632" s="7"/>
      <c r="V1632" s="7"/>
      <c r="W1632" s="7"/>
      <c r="X1632" s="7"/>
      <c r="Y1632" s="7"/>
      <c r="Z1632" s="7"/>
      <c r="AA1632" s="7"/>
      <c r="AB1632" s="7"/>
      <c r="AC1632" s="7"/>
      <c r="AD1632" s="7"/>
      <c r="AE1632" s="7"/>
      <c r="AF1632" s="65"/>
      <c r="AG1632" s="7"/>
      <c r="AH1632" s="7"/>
      <c r="AI1632" s="7"/>
      <c r="AJ1632" s="7"/>
      <c r="AK1632" s="4"/>
      <c r="AL1632" s="65"/>
      <c r="AM1632" s="7"/>
      <c r="AN1632" s="7"/>
      <c r="AO1632" s="7"/>
      <c r="AP1632" s="11"/>
      <c r="AQ1632" s="7"/>
      <c r="AR1632" s="8"/>
      <c r="AS1632" s="65"/>
      <c r="AT1632" s="12"/>
      <c r="AU1632" s="12"/>
      <c r="AV1632" s="22"/>
      <c r="AW1632" s="12"/>
      <c r="AX1632" s="12"/>
      <c r="AY1632" s="12"/>
      <c r="AZ1632" s="12"/>
      <c r="BA1632" s="12"/>
      <c r="BB1632" s="12"/>
      <c r="BC1632" s="12"/>
      <c r="BD1632" s="12"/>
      <c r="BE1632" s="12"/>
      <c r="BF1632" s="12"/>
      <c r="BG1632" s="12"/>
      <c r="BH1632" s="12"/>
      <c r="BI1632" s="12"/>
      <c r="BJ1632" s="12"/>
      <c r="BK1632" s="12"/>
      <c r="BL1632" s="12"/>
      <c r="BM1632" s="12"/>
      <c r="BN1632" s="12"/>
      <c r="BO1632" s="12"/>
      <c r="BP1632" s="12"/>
      <c r="BQ1632" s="12"/>
      <c r="BR1632" s="12"/>
      <c r="BS1632" s="12"/>
      <c r="BT1632" s="12"/>
      <c r="BU1632" s="12"/>
      <c r="BV1632" s="12"/>
      <c r="BW1632" s="12"/>
      <c r="BX1632" s="12"/>
      <c r="BY1632" s="12"/>
      <c r="BZ1632" s="12"/>
      <c r="CA1632" s="12"/>
      <c r="CB1632" s="12"/>
      <c r="CC1632" s="12"/>
      <c r="CD1632" s="12"/>
      <c r="CE1632" s="12"/>
      <c r="CF1632" s="12"/>
      <c r="CG1632" s="12"/>
      <c r="CH1632" s="12"/>
      <c r="CI1632" s="12"/>
      <c r="CJ1632" s="12"/>
      <c r="CK1632" s="12"/>
      <c r="CL1632" s="12"/>
      <c r="CM1632" s="12"/>
      <c r="CN1632" s="12"/>
      <c r="CO1632" s="12"/>
      <c r="CP1632" s="12"/>
      <c r="CQ1632" s="12"/>
      <c r="CR1632" s="12"/>
      <c r="CS1632" s="12"/>
      <c r="CT1632" s="12"/>
      <c r="CU1632" s="12"/>
      <c r="CV1632" s="12"/>
      <c r="CW1632" s="12"/>
      <c r="CX1632" s="12"/>
      <c r="CY1632" s="12"/>
      <c r="CZ1632" s="12"/>
      <c r="DA1632" s="12"/>
      <c r="DB1632" s="12"/>
      <c r="DC1632" s="12"/>
      <c r="DD1632" s="12"/>
      <c r="DE1632" s="12"/>
      <c r="DF1632" s="12"/>
      <c r="DG1632" s="12"/>
      <c r="DH1632" s="12"/>
      <c r="DI1632" s="12"/>
      <c r="DJ1632" s="12"/>
      <c r="DK1632" s="12"/>
      <c r="DL1632" s="12"/>
      <c r="DM1632" s="12"/>
      <c r="DN1632" s="12"/>
      <c r="DO1632" s="12"/>
      <c r="DP1632" s="12"/>
      <c r="DQ1632" s="12"/>
      <c r="DR1632" s="12"/>
      <c r="DS1632" s="12"/>
      <c r="DT1632" s="12"/>
      <c r="DU1632" s="12"/>
      <c r="DV1632" s="12"/>
      <c r="DW1632" s="12"/>
      <c r="DX1632" s="12"/>
      <c r="DY1632" s="12"/>
      <c r="DZ1632" s="12"/>
      <c r="EA1632" s="12"/>
      <c r="EB1632" s="12"/>
      <c r="EC1632" s="12"/>
      <c r="ED1632" s="12"/>
      <c r="EE1632" s="12"/>
      <c r="EF1632" s="12"/>
      <c r="EG1632" s="12"/>
      <c r="EH1632" s="12"/>
      <c r="EI1632" s="12"/>
      <c r="EJ1632" s="12"/>
      <c r="EK1632" s="12"/>
      <c r="EL1632" s="12"/>
      <c r="EM1632" s="12"/>
      <c r="EN1632" s="12"/>
      <c r="EO1632" s="12"/>
      <c r="EP1632" s="12"/>
      <c r="EQ1632" s="12"/>
      <c r="ER1632" s="12"/>
      <c r="ES1632" s="12"/>
      <c r="ET1632" s="12"/>
      <c r="EU1632" s="12"/>
      <c r="EV1632" s="12"/>
      <c r="EW1632" s="12"/>
      <c r="EX1632" s="12"/>
      <c r="EY1632" s="12"/>
      <c r="EZ1632" s="12"/>
      <c r="FA1632" s="12"/>
      <c r="FB1632" s="12"/>
      <c r="FC1632" s="12"/>
      <c r="FD1632" s="12"/>
      <c r="FE1632" s="12"/>
      <c r="FF1632" s="12"/>
      <c r="FG1632" s="12"/>
      <c r="FH1632" s="12"/>
      <c r="FI1632" s="12"/>
      <c r="FJ1632" s="12"/>
      <c r="FK1632" s="12"/>
      <c r="FL1632" s="12"/>
      <c r="FM1632" s="12"/>
      <c r="FN1632" s="12"/>
      <c r="FO1632" s="12"/>
      <c r="FP1632" s="12"/>
      <c r="FQ1632" s="12"/>
      <c r="FR1632" s="12"/>
      <c r="FS1632" s="12"/>
      <c r="FT1632" s="12"/>
      <c r="FU1632" s="12"/>
      <c r="FV1632" s="12"/>
      <c r="FW1632" s="12"/>
      <c r="FX1632" s="12"/>
      <c r="FY1632" s="12"/>
      <c r="FZ1632" s="12"/>
      <c r="GA1632" s="12"/>
      <c r="GB1632" s="12"/>
      <c r="GC1632" s="12"/>
      <c r="GD1632" s="12"/>
      <c r="GE1632" s="12"/>
      <c r="GF1632" s="12"/>
      <c r="GG1632" s="12"/>
      <c r="GH1632" s="12"/>
      <c r="GI1632" s="12"/>
      <c r="GJ1632" s="12"/>
      <c r="GK1632" s="12"/>
      <c r="GL1632" s="12"/>
      <c r="GM1632" s="12"/>
      <c r="GN1632" s="12"/>
      <c r="GO1632" s="12"/>
      <c r="GP1632" s="12"/>
      <c r="GQ1632" s="12"/>
      <c r="GR1632" s="12"/>
    </row>
    <row r="1633" spans="1:200" x14ac:dyDescent="0.2">
      <c r="A1633" s="79">
        <f t="shared" si="635"/>
        <v>44705</v>
      </c>
      <c r="B1633" s="80">
        <f t="shared" ca="1" si="636"/>
        <v>1313.6899699599999</v>
      </c>
      <c r="C1633" s="81">
        <f t="shared" ca="1" si="637"/>
        <v>1298.9771699999999</v>
      </c>
      <c r="D1633" s="82">
        <f ca="1">IF(A1633&lt;$B$1,VLOOKUP(A1633,[1]DI!$A$4:$B$15000,2,FALSE),0)</f>
        <v>0.1265</v>
      </c>
      <c r="E1633" s="81">
        <f t="shared" ca="1" si="638"/>
        <v>4.7279E-4</v>
      </c>
      <c r="F1633" s="83">
        <f t="shared" si="633"/>
        <v>1.1679999999999999</v>
      </c>
      <c r="G1633" s="84">
        <f t="shared" ca="1" si="639"/>
        <v>1.00055221872</v>
      </c>
      <c r="H1633" s="81">
        <f ca="1">TRUNC(PRODUCT(G$10:G1632),15)</f>
        <v>1.3136899785015499</v>
      </c>
      <c r="I1633" s="81">
        <f t="shared" ca="1" si="640"/>
        <v>1.2989771726434101</v>
      </c>
      <c r="J1633" s="81">
        <f t="shared" ca="1" si="641"/>
        <v>1.0113264500000001</v>
      </c>
      <c r="K1633" s="81">
        <f t="shared" ca="1" si="642"/>
        <v>14.71279996</v>
      </c>
      <c r="L1633" s="85">
        <f>IF(VLOOKUP(A1633,$U$12:$AD$125,8)=VLOOKUP(A1632,$U$12:$AD$125,8),0,VLOOKUP(A1633,U$12:$AD$125,8))</f>
        <v>0</v>
      </c>
      <c r="M1633" s="86">
        <f>IF(L1633&gt;0,VLOOKUP(L1633,T$12:$AC$125,7),0)</f>
        <v>0</v>
      </c>
      <c r="N1633" s="81">
        <f t="shared" si="634"/>
        <v>0</v>
      </c>
      <c r="O1633" s="81">
        <f t="shared" ca="1" si="643"/>
        <v>14.71279996</v>
      </c>
      <c r="P1633" s="87" t="str">
        <f t="shared" si="644"/>
        <v>J=</v>
      </c>
      <c r="Q1633" s="88">
        <f t="shared" si="645"/>
        <v>44858</v>
      </c>
      <c r="R1633" s="7"/>
      <c r="S1633" s="7"/>
      <c r="T1633" s="7"/>
      <c r="U1633" s="7"/>
      <c r="V1633" s="7"/>
      <c r="W1633" s="7"/>
      <c r="X1633" s="7"/>
      <c r="Y1633" s="7"/>
      <c r="Z1633" s="7"/>
      <c r="AA1633" s="7"/>
      <c r="AB1633" s="7"/>
      <c r="AC1633" s="7"/>
      <c r="AD1633" s="7"/>
      <c r="AE1633" s="7"/>
      <c r="AF1633" s="37"/>
      <c r="AG1633" s="3"/>
      <c r="AH1633" s="3"/>
      <c r="AI1633" s="18"/>
      <c r="AJ1633" s="19"/>
      <c r="AK1633" s="18"/>
      <c r="AL1633" s="67"/>
      <c r="AM1633" s="19"/>
      <c r="AN1633" s="3"/>
      <c r="AO1633" s="6"/>
      <c r="AP1633" s="20"/>
      <c r="AQ1633" s="3"/>
      <c r="AR1633" s="21"/>
      <c r="AS1633" s="37"/>
      <c r="AT1633" s="12"/>
      <c r="AU1633" s="12"/>
      <c r="AV1633" s="22"/>
      <c r="AW1633" s="12"/>
      <c r="AX1633" s="12"/>
      <c r="AY1633" s="12"/>
      <c r="AZ1633" s="12"/>
      <c r="BA1633" s="12"/>
      <c r="BB1633" s="12"/>
      <c r="BC1633" s="12"/>
      <c r="BD1633" s="12"/>
      <c r="BE1633" s="12"/>
      <c r="BF1633" s="12"/>
      <c r="BG1633" s="12"/>
      <c r="BH1633" s="12"/>
      <c r="BI1633" s="12"/>
      <c r="BJ1633" s="12"/>
      <c r="BK1633" s="12"/>
      <c r="BL1633" s="12"/>
      <c r="BM1633" s="12"/>
      <c r="BN1633" s="12"/>
      <c r="BO1633" s="12"/>
      <c r="BP1633" s="12"/>
      <c r="BQ1633" s="12"/>
      <c r="BR1633" s="12"/>
      <c r="BS1633" s="12"/>
      <c r="BT1633" s="12"/>
      <c r="BU1633" s="12"/>
      <c r="BV1633" s="12"/>
      <c r="BW1633" s="12"/>
      <c r="BX1633" s="12"/>
      <c r="BY1633" s="12"/>
      <c r="BZ1633" s="12"/>
      <c r="CA1633" s="12"/>
      <c r="CB1633" s="12"/>
      <c r="CC1633" s="12"/>
      <c r="CD1633" s="12"/>
      <c r="CE1633" s="12"/>
      <c r="CF1633" s="12"/>
      <c r="CG1633" s="12"/>
      <c r="CH1633" s="12"/>
      <c r="CI1633" s="12"/>
      <c r="CJ1633" s="12"/>
      <c r="CK1633" s="12"/>
      <c r="CL1633" s="12"/>
      <c r="CM1633" s="12"/>
      <c r="CN1633" s="12"/>
      <c r="CO1633" s="12"/>
      <c r="CP1633" s="12"/>
      <c r="CQ1633" s="12"/>
      <c r="CR1633" s="12"/>
      <c r="CS1633" s="12"/>
      <c r="CT1633" s="12"/>
      <c r="CU1633" s="12"/>
      <c r="CV1633" s="12"/>
      <c r="CW1633" s="12"/>
      <c r="CX1633" s="12"/>
      <c r="CY1633" s="12"/>
      <c r="CZ1633" s="12"/>
      <c r="DA1633" s="12"/>
      <c r="DB1633" s="12"/>
      <c r="DC1633" s="12"/>
      <c r="DD1633" s="12"/>
      <c r="DE1633" s="12"/>
      <c r="DF1633" s="12"/>
      <c r="DG1633" s="12"/>
      <c r="DH1633" s="12"/>
      <c r="DI1633" s="12"/>
      <c r="DJ1633" s="12"/>
      <c r="DK1633" s="12"/>
      <c r="DL1633" s="12"/>
      <c r="DM1633" s="12"/>
      <c r="DN1633" s="12"/>
      <c r="DO1633" s="12"/>
      <c r="DP1633" s="12"/>
      <c r="DQ1633" s="12"/>
      <c r="DR1633" s="12"/>
      <c r="DS1633" s="12"/>
      <c r="DT1633" s="12"/>
      <c r="DU1633" s="12"/>
      <c r="DV1633" s="12"/>
      <c r="DW1633" s="12"/>
      <c r="DX1633" s="12"/>
      <c r="DY1633" s="12"/>
      <c r="DZ1633" s="12"/>
      <c r="EA1633" s="12"/>
      <c r="EB1633" s="12"/>
      <c r="EC1633" s="12"/>
      <c r="ED1633" s="12"/>
      <c r="EE1633" s="12"/>
      <c r="EF1633" s="12"/>
      <c r="EG1633" s="12"/>
      <c r="EH1633" s="12"/>
      <c r="EI1633" s="12"/>
      <c r="EJ1633" s="12"/>
      <c r="EK1633" s="12"/>
      <c r="EL1633" s="12"/>
      <c r="EM1633" s="12"/>
      <c r="EN1633" s="12"/>
      <c r="EO1633" s="12"/>
      <c r="EP1633" s="12"/>
      <c r="EQ1633" s="12"/>
      <c r="ER1633" s="12"/>
      <c r="ES1633" s="12"/>
      <c r="ET1633" s="12"/>
      <c r="EU1633" s="12"/>
      <c r="EV1633" s="12"/>
      <c r="EW1633" s="12"/>
      <c r="EX1633" s="12"/>
      <c r="EY1633" s="12"/>
      <c r="EZ1633" s="12"/>
      <c r="FA1633" s="12"/>
      <c r="FB1633" s="12"/>
      <c r="FC1633" s="12"/>
      <c r="FD1633" s="12"/>
      <c r="FE1633" s="12"/>
      <c r="FF1633" s="12"/>
      <c r="FG1633" s="12"/>
      <c r="FH1633" s="12"/>
      <c r="FI1633" s="12"/>
      <c r="FJ1633" s="12"/>
      <c r="FK1633" s="12"/>
      <c r="FL1633" s="12"/>
      <c r="FM1633" s="12"/>
      <c r="FN1633" s="12"/>
      <c r="FO1633" s="12"/>
      <c r="FP1633" s="12"/>
      <c r="FQ1633" s="12"/>
      <c r="FR1633" s="12"/>
      <c r="FS1633" s="12"/>
      <c r="FT1633" s="12"/>
      <c r="FU1633" s="12"/>
      <c r="FV1633" s="12"/>
      <c r="FW1633" s="12"/>
      <c r="FX1633" s="12"/>
      <c r="FY1633" s="12"/>
      <c r="FZ1633" s="12"/>
      <c r="GA1633" s="12"/>
      <c r="GB1633" s="12"/>
      <c r="GC1633" s="12"/>
      <c r="GD1633" s="12"/>
      <c r="GE1633" s="12"/>
      <c r="GF1633" s="12"/>
      <c r="GG1633" s="12"/>
      <c r="GH1633" s="12"/>
      <c r="GI1633" s="12"/>
      <c r="GJ1633" s="12"/>
      <c r="GK1633" s="12"/>
      <c r="GL1633" s="12"/>
      <c r="GM1633" s="12"/>
      <c r="GN1633" s="12"/>
      <c r="GO1633" s="12"/>
      <c r="GP1633" s="12"/>
      <c r="GQ1633" s="12"/>
      <c r="GR1633" s="12"/>
    </row>
    <row r="1634" spans="1:200" x14ac:dyDescent="0.2">
      <c r="A1634" s="79">
        <f t="shared" si="635"/>
        <v>44706</v>
      </c>
      <c r="B1634" s="80">
        <f t="shared" ca="1" si="636"/>
        <v>1314.4154227299998</v>
      </c>
      <c r="C1634" s="81">
        <f t="shared" ca="1" si="637"/>
        <v>1298.9771699999999</v>
      </c>
      <c r="D1634" s="82">
        <f ca="1">IF(A1634&lt;$B$1,VLOOKUP(A1634,[1]DI!$A$4:$B$15000,2,FALSE),0)</f>
        <v>0.1265</v>
      </c>
      <c r="E1634" s="81">
        <f t="shared" ca="1" si="638"/>
        <v>4.7279E-4</v>
      </c>
      <c r="F1634" s="83">
        <f t="shared" si="633"/>
        <v>1.1679999999999999</v>
      </c>
      <c r="G1634" s="84">
        <f t="shared" ca="1" si="639"/>
        <v>1.00055221872</v>
      </c>
      <c r="H1634" s="81">
        <f ca="1">TRUNC(PRODUCT(G$10:G1633),15)</f>
        <v>1.31441542269996</v>
      </c>
      <c r="I1634" s="81">
        <f t="shared" ca="1" si="640"/>
        <v>1.2989771726434101</v>
      </c>
      <c r="J1634" s="81">
        <f t="shared" ca="1" si="641"/>
        <v>1.0118849299999999</v>
      </c>
      <c r="K1634" s="81">
        <f t="shared" ca="1" si="642"/>
        <v>15.43825273</v>
      </c>
      <c r="L1634" s="85">
        <f>IF(VLOOKUP(A1634,$U$12:$AD$125,8)=VLOOKUP(A1633,$U$12:$AD$125,8),0,VLOOKUP(A1634,U$12:$AD$125,8))</f>
        <v>0</v>
      </c>
      <c r="M1634" s="86">
        <f>IF(L1634&gt;0,VLOOKUP(L1634,T$12:$AC$125,7),0)</f>
        <v>0</v>
      </c>
      <c r="N1634" s="81">
        <f t="shared" si="634"/>
        <v>0</v>
      </c>
      <c r="O1634" s="81">
        <f t="shared" ca="1" si="643"/>
        <v>15.43825273</v>
      </c>
      <c r="P1634" s="87" t="str">
        <f t="shared" si="644"/>
        <v>J=</v>
      </c>
      <c r="Q1634" s="88">
        <f t="shared" si="645"/>
        <v>44858</v>
      </c>
      <c r="R1634" s="7"/>
      <c r="S1634" s="7"/>
      <c r="T1634" s="7"/>
      <c r="U1634" s="7"/>
      <c r="V1634" s="7"/>
      <c r="W1634" s="7"/>
      <c r="X1634" s="7"/>
      <c r="Y1634" s="7"/>
      <c r="Z1634" s="7"/>
      <c r="AA1634" s="7"/>
      <c r="AB1634" s="7"/>
      <c r="AC1634" s="7"/>
      <c r="AD1634" s="7"/>
      <c r="AE1634" s="7"/>
      <c r="AF1634" s="37"/>
      <c r="AG1634" s="9"/>
      <c r="AH1634" s="3"/>
      <c r="AI1634" s="13"/>
      <c r="AJ1634" s="5"/>
      <c r="AK1634" s="13"/>
      <c r="AL1634" s="37"/>
      <c r="AM1634" s="5"/>
      <c r="AN1634" s="3"/>
      <c r="AO1634" s="6"/>
      <c r="AP1634" s="20"/>
      <c r="AQ1634" s="3"/>
      <c r="AR1634" s="21"/>
      <c r="AS1634" s="37"/>
      <c r="AT1634" s="12"/>
      <c r="AU1634" s="12"/>
      <c r="AV1634" s="22"/>
      <c r="AW1634" s="12"/>
      <c r="AX1634" s="12"/>
      <c r="AY1634" s="12"/>
      <c r="AZ1634" s="12"/>
      <c r="BA1634" s="12"/>
      <c r="BB1634" s="12"/>
      <c r="BC1634" s="12"/>
      <c r="BD1634" s="12"/>
      <c r="BE1634" s="12"/>
      <c r="BF1634" s="12"/>
      <c r="BG1634" s="12"/>
      <c r="BH1634" s="12"/>
      <c r="BI1634" s="12"/>
      <c r="BJ1634" s="12"/>
      <c r="BK1634" s="12"/>
      <c r="BL1634" s="12"/>
      <c r="BM1634" s="12"/>
      <c r="BN1634" s="12"/>
      <c r="BO1634" s="12"/>
      <c r="BP1634" s="12"/>
      <c r="BQ1634" s="12"/>
      <c r="BR1634" s="12"/>
      <c r="BS1634" s="12"/>
      <c r="BT1634" s="12"/>
      <c r="BU1634" s="12"/>
      <c r="BV1634" s="12"/>
      <c r="BW1634" s="12"/>
      <c r="BX1634" s="12"/>
      <c r="BY1634" s="12"/>
      <c r="BZ1634" s="12"/>
      <c r="CA1634" s="12"/>
      <c r="CB1634" s="12"/>
      <c r="CC1634" s="12"/>
      <c r="CD1634" s="12"/>
      <c r="CE1634" s="12"/>
      <c r="CF1634" s="12"/>
      <c r="CG1634" s="12"/>
      <c r="CH1634" s="12"/>
      <c r="CI1634" s="12"/>
      <c r="CJ1634" s="12"/>
      <c r="CK1634" s="12"/>
      <c r="CL1634" s="12"/>
      <c r="CM1634" s="12"/>
      <c r="CN1634" s="12"/>
      <c r="CO1634" s="12"/>
      <c r="CP1634" s="12"/>
      <c r="CQ1634" s="12"/>
      <c r="CR1634" s="12"/>
      <c r="CS1634" s="12"/>
      <c r="CT1634" s="12"/>
      <c r="CU1634" s="12"/>
      <c r="CV1634" s="12"/>
      <c r="CW1634" s="12"/>
      <c r="CX1634" s="12"/>
      <c r="CY1634" s="12"/>
      <c r="CZ1634" s="12"/>
      <c r="DA1634" s="12"/>
      <c r="DB1634" s="12"/>
      <c r="DC1634" s="12"/>
      <c r="DD1634" s="12"/>
      <c r="DE1634" s="12"/>
      <c r="DF1634" s="12"/>
      <c r="DG1634" s="12"/>
      <c r="DH1634" s="12"/>
      <c r="DI1634" s="12"/>
      <c r="DJ1634" s="12"/>
      <c r="DK1634" s="12"/>
      <c r="DL1634" s="12"/>
      <c r="DM1634" s="12"/>
      <c r="DN1634" s="12"/>
      <c r="DO1634" s="12"/>
      <c r="DP1634" s="12"/>
      <c r="DQ1634" s="12"/>
      <c r="DR1634" s="12"/>
      <c r="DS1634" s="12"/>
      <c r="DT1634" s="12"/>
      <c r="DU1634" s="12"/>
      <c r="DV1634" s="12"/>
      <c r="DW1634" s="12"/>
      <c r="DX1634" s="12"/>
      <c r="DY1634" s="12"/>
      <c r="DZ1634" s="12"/>
      <c r="EA1634" s="12"/>
      <c r="EB1634" s="12"/>
      <c r="EC1634" s="12"/>
      <c r="ED1634" s="12"/>
      <c r="EE1634" s="12"/>
      <c r="EF1634" s="12"/>
      <c r="EG1634" s="12"/>
      <c r="EH1634" s="12"/>
      <c r="EI1634" s="12"/>
      <c r="EJ1634" s="12"/>
      <c r="EK1634" s="12"/>
      <c r="EL1634" s="12"/>
      <c r="EM1634" s="12"/>
      <c r="EN1634" s="12"/>
      <c r="EO1634" s="12"/>
      <c r="EP1634" s="12"/>
      <c r="EQ1634" s="12"/>
      <c r="ER1634" s="12"/>
      <c r="ES1634" s="12"/>
      <c r="ET1634" s="12"/>
      <c r="EU1634" s="12"/>
      <c r="EV1634" s="12"/>
      <c r="EW1634" s="12"/>
      <c r="EX1634" s="12"/>
      <c r="EY1634" s="12"/>
      <c r="EZ1634" s="12"/>
      <c r="FA1634" s="12"/>
      <c r="FB1634" s="12"/>
      <c r="FC1634" s="12"/>
      <c r="FD1634" s="12"/>
      <c r="FE1634" s="12"/>
      <c r="FF1634" s="12"/>
      <c r="FG1634" s="12"/>
      <c r="FH1634" s="12"/>
      <c r="FI1634" s="12"/>
      <c r="FJ1634" s="12"/>
      <c r="FK1634" s="12"/>
      <c r="FL1634" s="12"/>
      <c r="FM1634" s="12"/>
      <c r="FN1634" s="12"/>
      <c r="FO1634" s="12"/>
      <c r="FP1634" s="12"/>
      <c r="FQ1634" s="12"/>
      <c r="FR1634" s="12"/>
      <c r="FS1634" s="12"/>
      <c r="FT1634" s="12"/>
      <c r="FU1634" s="12"/>
      <c r="FV1634" s="12"/>
      <c r="FW1634" s="12"/>
      <c r="FX1634" s="12"/>
      <c r="FY1634" s="12"/>
      <c r="FZ1634" s="12"/>
      <c r="GA1634" s="12"/>
      <c r="GB1634" s="12"/>
      <c r="GC1634" s="12"/>
      <c r="GD1634" s="12"/>
      <c r="GE1634" s="12"/>
      <c r="GF1634" s="12"/>
      <c r="GG1634" s="12"/>
      <c r="GH1634" s="12"/>
      <c r="GI1634" s="12"/>
      <c r="GJ1634" s="12"/>
      <c r="GK1634" s="12"/>
      <c r="GL1634" s="12"/>
      <c r="GM1634" s="12"/>
      <c r="GN1634" s="12"/>
      <c r="GO1634" s="12"/>
      <c r="GP1634" s="12"/>
      <c r="GQ1634" s="12"/>
      <c r="GR1634" s="12"/>
    </row>
    <row r="1635" spans="1:200" x14ac:dyDescent="0.2">
      <c r="A1635" s="79">
        <f t="shared" si="635"/>
        <v>44707</v>
      </c>
      <c r="B1635" s="80">
        <f t="shared" ca="1" si="636"/>
        <v>1315.1412651999999</v>
      </c>
      <c r="C1635" s="81">
        <f t="shared" ca="1" si="637"/>
        <v>1298.9771699999999</v>
      </c>
      <c r="D1635" s="82">
        <f ca="1">IF(A1635&lt;$B$1,VLOOKUP(A1635,[1]DI!$A$4:$B$15000,2,FALSE),0)</f>
        <v>0.1265</v>
      </c>
      <c r="E1635" s="81">
        <f t="shared" ca="1" si="638"/>
        <v>4.7279E-4</v>
      </c>
      <c r="F1635" s="83">
        <f t="shared" si="633"/>
        <v>1.1679999999999999</v>
      </c>
      <c r="G1635" s="84">
        <f t="shared" ca="1" si="639"/>
        <v>1.00055221872</v>
      </c>
      <c r="H1635" s="81">
        <f ca="1">TRUNC(PRODUCT(G$10:G1634),15)</f>
        <v>1.31514126750223</v>
      </c>
      <c r="I1635" s="81">
        <f t="shared" ca="1" si="640"/>
        <v>1.2989771726434101</v>
      </c>
      <c r="J1635" s="81">
        <f t="shared" ca="1" si="641"/>
        <v>1.0124437100000001</v>
      </c>
      <c r="K1635" s="81">
        <f t="shared" ca="1" si="642"/>
        <v>16.164095199999998</v>
      </c>
      <c r="L1635" s="85">
        <f>IF(VLOOKUP(A1635,$U$12:$AD$125,8)=VLOOKUP(A1634,$U$12:$AD$125,8),0,VLOOKUP(A1635,U$12:$AD$125,8))</f>
        <v>0</v>
      </c>
      <c r="M1635" s="86">
        <f>IF(L1635&gt;0,VLOOKUP(L1635,T$12:$AC$125,7),0)</f>
        <v>0</v>
      </c>
      <c r="N1635" s="81">
        <f t="shared" si="634"/>
        <v>0</v>
      </c>
      <c r="O1635" s="81">
        <f t="shared" ca="1" si="643"/>
        <v>16.164095199999998</v>
      </c>
      <c r="P1635" s="87" t="str">
        <f t="shared" si="644"/>
        <v>J=</v>
      </c>
      <c r="Q1635" s="88">
        <f t="shared" si="645"/>
        <v>44858</v>
      </c>
      <c r="R1635" s="7"/>
      <c r="S1635" s="7"/>
      <c r="T1635" s="7"/>
      <c r="U1635" s="7"/>
      <c r="V1635" s="7"/>
      <c r="W1635" s="7"/>
      <c r="X1635" s="7"/>
      <c r="Y1635" s="7"/>
      <c r="Z1635" s="7"/>
      <c r="AA1635" s="7"/>
      <c r="AB1635" s="7"/>
      <c r="AC1635" s="7"/>
      <c r="AD1635" s="7"/>
      <c r="AE1635" s="7"/>
      <c r="AF1635" s="37"/>
      <c r="AG1635" s="9"/>
      <c r="AH1635" s="3"/>
      <c r="AI1635" s="13"/>
      <c r="AJ1635" s="5"/>
      <c r="AK1635" s="13"/>
      <c r="AL1635" s="37"/>
      <c r="AM1635" s="5"/>
      <c r="AN1635" s="3"/>
      <c r="AO1635" s="6"/>
      <c r="AP1635" s="20"/>
      <c r="AQ1635" s="3"/>
      <c r="AR1635" s="21"/>
      <c r="AS1635" s="37"/>
      <c r="AT1635" s="12"/>
      <c r="AU1635" s="12"/>
      <c r="AV1635" s="22"/>
      <c r="AW1635" s="12"/>
      <c r="AX1635" s="12"/>
      <c r="AY1635" s="12"/>
      <c r="AZ1635" s="12"/>
      <c r="BA1635" s="12"/>
      <c r="BB1635" s="12"/>
      <c r="BC1635" s="12"/>
      <c r="BD1635" s="12"/>
      <c r="BE1635" s="12"/>
      <c r="BF1635" s="12"/>
      <c r="BG1635" s="12"/>
      <c r="BH1635" s="12"/>
      <c r="BI1635" s="12"/>
      <c r="BJ1635" s="12"/>
      <c r="BK1635" s="12"/>
      <c r="BL1635" s="12"/>
      <c r="BM1635" s="12"/>
      <c r="BN1635" s="12"/>
      <c r="BO1635" s="12"/>
      <c r="BP1635" s="12"/>
      <c r="BQ1635" s="12"/>
      <c r="BR1635" s="12"/>
      <c r="BS1635" s="12"/>
      <c r="BT1635" s="12"/>
      <c r="BU1635" s="12"/>
      <c r="BV1635" s="12"/>
      <c r="BW1635" s="12"/>
      <c r="BX1635" s="12"/>
      <c r="BY1635" s="12"/>
      <c r="BZ1635" s="12"/>
      <c r="CA1635" s="12"/>
      <c r="CB1635" s="12"/>
      <c r="CC1635" s="12"/>
      <c r="CD1635" s="12"/>
      <c r="CE1635" s="12"/>
      <c r="CF1635" s="12"/>
      <c r="CG1635" s="12"/>
      <c r="CH1635" s="12"/>
      <c r="CI1635" s="12"/>
      <c r="CJ1635" s="12"/>
      <c r="CK1635" s="12"/>
      <c r="CL1635" s="12"/>
      <c r="CM1635" s="12"/>
      <c r="CN1635" s="12"/>
      <c r="CO1635" s="12"/>
      <c r="CP1635" s="12"/>
      <c r="CQ1635" s="12"/>
      <c r="CR1635" s="12"/>
      <c r="CS1635" s="12"/>
      <c r="CT1635" s="12"/>
      <c r="CU1635" s="12"/>
      <c r="CV1635" s="12"/>
      <c r="CW1635" s="12"/>
      <c r="CX1635" s="12"/>
      <c r="CY1635" s="12"/>
      <c r="CZ1635" s="12"/>
      <c r="DA1635" s="12"/>
      <c r="DB1635" s="12"/>
      <c r="DC1635" s="12"/>
      <c r="DD1635" s="12"/>
      <c r="DE1635" s="12"/>
      <c r="DF1635" s="12"/>
      <c r="DG1635" s="12"/>
      <c r="DH1635" s="12"/>
      <c r="DI1635" s="12"/>
      <c r="DJ1635" s="12"/>
      <c r="DK1635" s="12"/>
      <c r="DL1635" s="12"/>
      <c r="DM1635" s="12"/>
      <c r="DN1635" s="12"/>
      <c r="DO1635" s="12"/>
      <c r="DP1635" s="12"/>
      <c r="DQ1635" s="12"/>
      <c r="DR1635" s="12"/>
      <c r="DS1635" s="12"/>
      <c r="DT1635" s="12"/>
      <c r="DU1635" s="12"/>
      <c r="DV1635" s="12"/>
      <c r="DW1635" s="12"/>
      <c r="DX1635" s="12"/>
      <c r="DY1635" s="12"/>
      <c r="DZ1635" s="12"/>
      <c r="EA1635" s="12"/>
      <c r="EB1635" s="12"/>
      <c r="EC1635" s="12"/>
      <c r="ED1635" s="12"/>
      <c r="EE1635" s="12"/>
      <c r="EF1635" s="12"/>
      <c r="EG1635" s="12"/>
      <c r="EH1635" s="12"/>
      <c r="EI1635" s="12"/>
      <c r="EJ1635" s="12"/>
      <c r="EK1635" s="12"/>
      <c r="EL1635" s="12"/>
      <c r="EM1635" s="12"/>
      <c r="EN1635" s="12"/>
      <c r="EO1635" s="12"/>
      <c r="EP1635" s="12"/>
      <c r="EQ1635" s="12"/>
      <c r="ER1635" s="12"/>
      <c r="ES1635" s="12"/>
      <c r="ET1635" s="12"/>
      <c r="EU1635" s="12"/>
      <c r="EV1635" s="12"/>
      <c r="EW1635" s="12"/>
      <c r="EX1635" s="12"/>
      <c r="EY1635" s="12"/>
      <c r="EZ1635" s="12"/>
      <c r="FA1635" s="12"/>
      <c r="FB1635" s="12"/>
      <c r="FC1635" s="12"/>
      <c r="FD1635" s="12"/>
      <c r="FE1635" s="12"/>
      <c r="FF1635" s="12"/>
      <c r="FG1635" s="12"/>
      <c r="FH1635" s="12"/>
      <c r="FI1635" s="12"/>
      <c r="FJ1635" s="12"/>
      <c r="FK1635" s="12"/>
      <c r="FL1635" s="12"/>
      <c r="FM1635" s="12"/>
      <c r="FN1635" s="12"/>
      <c r="FO1635" s="12"/>
      <c r="FP1635" s="12"/>
      <c r="FQ1635" s="12"/>
      <c r="FR1635" s="12"/>
      <c r="FS1635" s="12"/>
      <c r="FT1635" s="12"/>
      <c r="FU1635" s="12"/>
      <c r="FV1635" s="12"/>
      <c r="FW1635" s="12"/>
      <c r="FX1635" s="12"/>
      <c r="FY1635" s="12"/>
      <c r="FZ1635" s="12"/>
      <c r="GA1635" s="12"/>
      <c r="GB1635" s="12"/>
      <c r="GC1635" s="12"/>
      <c r="GD1635" s="12"/>
      <c r="GE1635" s="12"/>
      <c r="GF1635" s="12"/>
      <c r="GG1635" s="12"/>
      <c r="GH1635" s="12"/>
      <c r="GI1635" s="12"/>
      <c r="GJ1635" s="12"/>
      <c r="GK1635" s="12"/>
      <c r="GL1635" s="12"/>
      <c r="GM1635" s="12"/>
      <c r="GN1635" s="12"/>
      <c r="GO1635" s="12"/>
      <c r="GP1635" s="12"/>
      <c r="GQ1635" s="12"/>
      <c r="GR1635" s="12"/>
    </row>
    <row r="1636" spans="1:200" x14ac:dyDescent="0.2">
      <c r="A1636" s="79">
        <f t="shared" si="635"/>
        <v>44708</v>
      </c>
      <c r="B1636" s="80">
        <f t="shared" ca="1" si="636"/>
        <v>1315.8675103399999</v>
      </c>
      <c r="C1636" s="81">
        <f t="shared" ca="1" si="637"/>
        <v>1298.9771699999999</v>
      </c>
      <c r="D1636" s="82">
        <f ca="1">IF(A1636&lt;$B$1,VLOOKUP(A1636,[1]DI!$A$4:$B$15000,2,FALSE),0)</f>
        <v>0.1265</v>
      </c>
      <c r="E1636" s="81">
        <f t="shared" ca="1" si="638"/>
        <v>4.7279E-4</v>
      </c>
      <c r="F1636" s="83">
        <f t="shared" si="633"/>
        <v>1.1679999999999999</v>
      </c>
      <c r="G1636" s="84">
        <f t="shared" ca="1" si="639"/>
        <v>1.00055221872</v>
      </c>
      <c r="H1636" s="81">
        <f ca="1">TRUNC(PRODUCT(G$10:G1635),15)</f>
        <v>1.31586751312959</v>
      </c>
      <c r="I1636" s="81">
        <f t="shared" ca="1" si="640"/>
        <v>1.2989771726434101</v>
      </c>
      <c r="J1636" s="81">
        <f t="shared" ca="1" si="641"/>
        <v>1.0130028</v>
      </c>
      <c r="K1636" s="81">
        <f t="shared" ca="1" si="642"/>
        <v>16.890340340000002</v>
      </c>
      <c r="L1636" s="85">
        <f>IF(VLOOKUP(A1636,$U$12:$AD$125,8)=VLOOKUP(A1635,$U$12:$AD$125,8),0,VLOOKUP(A1636,U$12:$AD$125,8))</f>
        <v>0</v>
      </c>
      <c r="M1636" s="86">
        <f>IF(L1636&gt;0,VLOOKUP(L1636,T$12:$AC$125,7),0)</f>
        <v>0</v>
      </c>
      <c r="N1636" s="81">
        <f t="shared" si="634"/>
        <v>0</v>
      </c>
      <c r="O1636" s="81">
        <f t="shared" ca="1" si="643"/>
        <v>16.890340340000002</v>
      </c>
      <c r="P1636" s="87" t="str">
        <f t="shared" si="644"/>
        <v>J=</v>
      </c>
      <c r="Q1636" s="88">
        <f t="shared" si="645"/>
        <v>44858</v>
      </c>
      <c r="R1636" s="7"/>
      <c r="S1636" s="7"/>
      <c r="T1636" s="7"/>
      <c r="U1636" s="7"/>
      <c r="V1636" s="7"/>
      <c r="W1636" s="7"/>
      <c r="X1636" s="7"/>
      <c r="Y1636" s="7"/>
      <c r="Z1636" s="7"/>
      <c r="AA1636" s="7"/>
      <c r="AB1636" s="7"/>
      <c r="AC1636" s="7"/>
      <c r="AD1636" s="7"/>
      <c r="AE1636" s="7"/>
      <c r="AF1636" s="37"/>
      <c r="AG1636" s="3"/>
      <c r="AH1636" s="3"/>
      <c r="AI1636" s="13"/>
      <c r="AJ1636" s="5"/>
      <c r="AK1636" s="4"/>
      <c r="AL1636" s="65"/>
      <c r="AM1636" s="10"/>
      <c r="AN1636" s="3"/>
      <c r="AO1636" s="6"/>
      <c r="AP1636" s="20"/>
      <c r="AQ1636" s="3"/>
      <c r="AR1636" s="21"/>
      <c r="AS1636" s="65"/>
      <c r="AT1636" s="12"/>
      <c r="AU1636" s="12"/>
      <c r="AV1636" s="22"/>
      <c r="AW1636" s="12"/>
      <c r="AX1636" s="12"/>
      <c r="AY1636" s="12"/>
      <c r="AZ1636" s="12"/>
      <c r="BA1636" s="12"/>
      <c r="BB1636" s="12"/>
      <c r="BC1636" s="12"/>
      <c r="BD1636" s="12"/>
      <c r="BE1636" s="12"/>
      <c r="BF1636" s="12"/>
      <c r="BG1636" s="12"/>
      <c r="BH1636" s="12"/>
      <c r="BI1636" s="12"/>
      <c r="BJ1636" s="12"/>
      <c r="BK1636" s="12"/>
      <c r="BL1636" s="12"/>
      <c r="BM1636" s="12"/>
      <c r="BN1636" s="12"/>
      <c r="BO1636" s="12"/>
      <c r="BP1636" s="12"/>
      <c r="BQ1636" s="12"/>
      <c r="BR1636" s="12"/>
      <c r="BS1636" s="12"/>
      <c r="BT1636" s="12"/>
      <c r="BU1636" s="12"/>
      <c r="BV1636" s="12"/>
      <c r="BW1636" s="12"/>
      <c r="BX1636" s="12"/>
      <c r="BY1636" s="12"/>
      <c r="BZ1636" s="12"/>
      <c r="CA1636" s="12"/>
      <c r="CB1636" s="12"/>
      <c r="CC1636" s="12"/>
      <c r="CD1636" s="12"/>
      <c r="CE1636" s="12"/>
      <c r="CF1636" s="12"/>
      <c r="CG1636" s="12"/>
      <c r="CH1636" s="12"/>
      <c r="CI1636" s="12"/>
      <c r="CJ1636" s="12"/>
      <c r="CK1636" s="12"/>
      <c r="CL1636" s="12"/>
      <c r="CM1636" s="12"/>
      <c r="CN1636" s="12"/>
      <c r="CO1636" s="12"/>
      <c r="CP1636" s="12"/>
      <c r="CQ1636" s="12"/>
      <c r="CR1636" s="12"/>
      <c r="CS1636" s="12"/>
      <c r="CT1636" s="12"/>
      <c r="CU1636" s="12"/>
      <c r="CV1636" s="12"/>
      <c r="CW1636" s="12"/>
      <c r="CX1636" s="12"/>
      <c r="CY1636" s="12"/>
      <c r="CZ1636" s="12"/>
      <c r="DA1636" s="12"/>
      <c r="DB1636" s="12"/>
      <c r="DC1636" s="12"/>
      <c r="DD1636" s="12"/>
      <c r="DE1636" s="12"/>
      <c r="DF1636" s="12"/>
      <c r="DG1636" s="12"/>
      <c r="DH1636" s="12"/>
      <c r="DI1636" s="12"/>
      <c r="DJ1636" s="12"/>
      <c r="DK1636" s="12"/>
      <c r="DL1636" s="12"/>
      <c r="DM1636" s="12"/>
      <c r="DN1636" s="12"/>
      <c r="DO1636" s="12"/>
      <c r="DP1636" s="12"/>
      <c r="DQ1636" s="12"/>
      <c r="DR1636" s="12"/>
      <c r="DS1636" s="12"/>
      <c r="DT1636" s="12"/>
      <c r="DU1636" s="12"/>
      <c r="DV1636" s="12"/>
      <c r="DW1636" s="12"/>
      <c r="DX1636" s="12"/>
      <c r="DY1636" s="12"/>
      <c r="DZ1636" s="12"/>
      <c r="EA1636" s="12"/>
      <c r="EB1636" s="12"/>
      <c r="EC1636" s="12"/>
      <c r="ED1636" s="12"/>
      <c r="EE1636" s="12"/>
      <c r="EF1636" s="12"/>
      <c r="EG1636" s="12"/>
      <c r="EH1636" s="12"/>
      <c r="EI1636" s="12"/>
      <c r="EJ1636" s="12"/>
      <c r="EK1636" s="12"/>
      <c r="EL1636" s="12"/>
      <c r="EM1636" s="12"/>
      <c r="EN1636" s="12"/>
      <c r="EO1636" s="12"/>
      <c r="EP1636" s="12"/>
      <c r="EQ1636" s="12"/>
      <c r="ER1636" s="12"/>
      <c r="ES1636" s="12"/>
      <c r="ET1636" s="12"/>
      <c r="EU1636" s="12"/>
      <c r="EV1636" s="12"/>
      <c r="EW1636" s="12"/>
      <c r="EX1636" s="12"/>
      <c r="EY1636" s="12"/>
      <c r="EZ1636" s="12"/>
      <c r="FA1636" s="12"/>
      <c r="FB1636" s="12"/>
      <c r="FC1636" s="12"/>
      <c r="FD1636" s="12"/>
      <c r="FE1636" s="12"/>
      <c r="FF1636" s="12"/>
      <c r="FG1636" s="12"/>
      <c r="FH1636" s="12"/>
      <c r="FI1636" s="12"/>
      <c r="FJ1636" s="12"/>
      <c r="FK1636" s="12"/>
      <c r="FL1636" s="12"/>
      <c r="FM1636" s="12"/>
      <c r="FN1636" s="12"/>
      <c r="FO1636" s="12"/>
      <c r="FP1636" s="12"/>
      <c r="FQ1636" s="12"/>
      <c r="FR1636" s="12"/>
      <c r="FS1636" s="12"/>
      <c r="FT1636" s="12"/>
      <c r="FU1636" s="12"/>
      <c r="FV1636" s="12"/>
      <c r="FW1636" s="12"/>
      <c r="FX1636" s="12"/>
      <c r="FY1636" s="12"/>
      <c r="FZ1636" s="12"/>
      <c r="GA1636" s="12"/>
      <c r="GB1636" s="12"/>
      <c r="GC1636" s="12"/>
      <c r="GD1636" s="12"/>
      <c r="GE1636" s="12"/>
      <c r="GF1636" s="12"/>
      <c r="GG1636" s="12"/>
      <c r="GH1636" s="12"/>
      <c r="GI1636" s="12"/>
      <c r="GJ1636" s="12"/>
      <c r="GK1636" s="12"/>
      <c r="GL1636" s="12"/>
      <c r="GM1636" s="12"/>
      <c r="GN1636" s="12"/>
      <c r="GO1636" s="12"/>
      <c r="GP1636" s="12"/>
      <c r="GQ1636" s="12"/>
      <c r="GR1636" s="12"/>
    </row>
    <row r="1637" spans="1:200" x14ac:dyDescent="0.2">
      <c r="A1637" s="79">
        <f t="shared" si="635"/>
        <v>44709</v>
      </c>
      <c r="B1637" s="80">
        <f t="shared" ca="1" si="636"/>
        <v>1316.5941581699999</v>
      </c>
      <c r="C1637" s="81">
        <f t="shared" ca="1" si="637"/>
        <v>1298.9771699999999</v>
      </c>
      <c r="D1637" s="82">
        <f ca="1">IF(A1637&lt;$B$1,VLOOKUP(A1637,[1]DI!$A$4:$B$15000,2,FALSE),0)</f>
        <v>0</v>
      </c>
      <c r="E1637" s="81">
        <f t="shared" ca="1" si="638"/>
        <v>0</v>
      </c>
      <c r="F1637" s="83">
        <f t="shared" si="633"/>
        <v>1.1679999999999999</v>
      </c>
      <c r="G1637" s="84">
        <f t="shared" ca="1" si="639"/>
        <v>1</v>
      </c>
      <c r="H1637" s="81">
        <f ca="1">TRUNC(PRODUCT(G$10:G1636),15)</f>
        <v>1.3165941598033799</v>
      </c>
      <c r="I1637" s="81">
        <f t="shared" ca="1" si="640"/>
        <v>1.2989771726434101</v>
      </c>
      <c r="J1637" s="81">
        <f t="shared" ca="1" si="641"/>
        <v>1.0135622</v>
      </c>
      <c r="K1637" s="81">
        <f t="shared" ca="1" si="642"/>
        <v>17.616988169999999</v>
      </c>
      <c r="L1637" s="85">
        <f>IF(VLOOKUP(A1637,$U$12:$AD$125,8)=VLOOKUP(A1636,$U$12:$AD$125,8),0,VLOOKUP(A1637,U$12:$AD$125,8))</f>
        <v>0</v>
      </c>
      <c r="M1637" s="86">
        <f>IF(L1637&gt;0,VLOOKUP(L1637,T$12:$AC$125,7),0)</f>
        <v>0</v>
      </c>
      <c r="N1637" s="81">
        <f t="shared" si="634"/>
        <v>0</v>
      </c>
      <c r="O1637" s="81">
        <f t="shared" ca="1" si="643"/>
        <v>17.616988169999999</v>
      </c>
      <c r="P1637" s="87" t="str">
        <f t="shared" si="644"/>
        <v>J=</v>
      </c>
      <c r="Q1637" s="88">
        <f t="shared" si="645"/>
        <v>44858</v>
      </c>
      <c r="R1637" s="7"/>
      <c r="S1637" s="7"/>
      <c r="T1637" s="7"/>
      <c r="U1637" s="7"/>
      <c r="V1637" s="7"/>
      <c r="W1637" s="7"/>
      <c r="X1637" s="7"/>
      <c r="Y1637" s="7"/>
      <c r="Z1637" s="7"/>
      <c r="AA1637" s="7"/>
      <c r="AB1637" s="7"/>
      <c r="AC1637" s="7"/>
      <c r="AD1637" s="7"/>
      <c r="AE1637" s="7"/>
      <c r="AF1637" s="65"/>
      <c r="AG1637" s="9"/>
      <c r="AH1637" s="9"/>
      <c r="AI1637" s="4"/>
      <c r="AJ1637" s="10"/>
      <c r="AK1637" s="4"/>
      <c r="AL1637" s="65"/>
      <c r="AM1637" s="10"/>
      <c r="AN1637" s="9"/>
      <c r="AO1637" s="7"/>
      <c r="AP1637" s="11"/>
      <c r="AQ1637" s="9"/>
      <c r="AR1637" s="8"/>
      <c r="AS1637" s="68"/>
      <c r="AT1637" s="12"/>
      <c r="AU1637" s="12"/>
      <c r="AV1637" s="22"/>
      <c r="AW1637" s="12"/>
      <c r="AX1637" s="12"/>
      <c r="AY1637" s="12"/>
      <c r="AZ1637" s="12"/>
      <c r="BA1637" s="12"/>
      <c r="BB1637" s="12"/>
      <c r="BC1637" s="12"/>
      <c r="BD1637" s="12"/>
      <c r="BE1637" s="12"/>
      <c r="BF1637" s="12"/>
      <c r="BG1637" s="12"/>
      <c r="BH1637" s="12"/>
      <c r="BI1637" s="12"/>
      <c r="BJ1637" s="12"/>
      <c r="BK1637" s="12"/>
      <c r="BL1637" s="12"/>
      <c r="BM1637" s="12"/>
      <c r="BN1637" s="12"/>
      <c r="BO1637" s="12"/>
      <c r="BP1637" s="12"/>
      <c r="BQ1637" s="12"/>
      <c r="BR1637" s="12"/>
      <c r="BS1637" s="12"/>
      <c r="BT1637" s="12"/>
      <c r="BU1637" s="12"/>
      <c r="BV1637" s="12"/>
      <c r="BW1637" s="12"/>
      <c r="BX1637" s="12"/>
      <c r="BY1637" s="12"/>
      <c r="BZ1637" s="12"/>
      <c r="CA1637" s="12"/>
      <c r="CB1637" s="12"/>
      <c r="CC1637" s="12"/>
      <c r="CD1637" s="12"/>
      <c r="CE1637" s="12"/>
      <c r="CF1637" s="12"/>
      <c r="CG1637" s="12"/>
      <c r="CH1637" s="12"/>
      <c r="CI1637" s="12"/>
      <c r="CJ1637" s="12"/>
      <c r="CK1637" s="12"/>
      <c r="CL1637" s="12"/>
      <c r="CM1637" s="12"/>
      <c r="CN1637" s="12"/>
      <c r="CO1637" s="12"/>
      <c r="CP1637" s="12"/>
      <c r="CQ1637" s="12"/>
      <c r="CR1637" s="12"/>
      <c r="CS1637" s="12"/>
      <c r="CT1637" s="12"/>
      <c r="CU1637" s="12"/>
      <c r="CV1637" s="12"/>
      <c r="CW1637" s="12"/>
      <c r="CX1637" s="12"/>
      <c r="CY1637" s="12"/>
      <c r="CZ1637" s="12"/>
      <c r="DA1637" s="12"/>
      <c r="DB1637" s="12"/>
      <c r="DC1637" s="12"/>
      <c r="DD1637" s="12"/>
      <c r="DE1637" s="12"/>
      <c r="DF1637" s="12"/>
      <c r="DG1637" s="12"/>
      <c r="DH1637" s="12"/>
      <c r="DI1637" s="12"/>
      <c r="DJ1637" s="12"/>
      <c r="DK1637" s="12"/>
      <c r="DL1637" s="12"/>
      <c r="DM1637" s="12"/>
      <c r="DN1637" s="12"/>
      <c r="DO1637" s="12"/>
      <c r="DP1637" s="12"/>
      <c r="DQ1637" s="12"/>
      <c r="DR1637" s="12"/>
      <c r="DS1637" s="12"/>
      <c r="DT1637" s="12"/>
      <c r="DU1637" s="12"/>
      <c r="DV1637" s="12"/>
      <c r="DW1637" s="12"/>
      <c r="DX1637" s="12"/>
      <c r="DY1637" s="12"/>
      <c r="DZ1637" s="12"/>
      <c r="EA1637" s="12"/>
      <c r="EB1637" s="12"/>
      <c r="EC1637" s="12"/>
      <c r="ED1637" s="12"/>
      <c r="EE1637" s="12"/>
      <c r="EF1637" s="12"/>
      <c r="EG1637" s="12"/>
      <c r="EH1637" s="12"/>
      <c r="EI1637" s="12"/>
      <c r="EJ1637" s="12"/>
      <c r="EK1637" s="12"/>
      <c r="EL1637" s="12"/>
      <c r="EM1637" s="12"/>
      <c r="EN1637" s="12"/>
      <c r="EO1637" s="12"/>
      <c r="EP1637" s="12"/>
      <c r="EQ1637" s="12"/>
      <c r="ER1637" s="12"/>
      <c r="ES1637" s="12"/>
      <c r="ET1637" s="12"/>
      <c r="EU1637" s="12"/>
      <c r="EV1637" s="12"/>
      <c r="EW1637" s="12"/>
      <c r="EX1637" s="12"/>
      <c r="EY1637" s="12"/>
      <c r="EZ1637" s="12"/>
      <c r="FA1637" s="12"/>
      <c r="FB1637" s="12"/>
      <c r="FC1637" s="12"/>
      <c r="FD1637" s="12"/>
      <c r="FE1637" s="12"/>
      <c r="FF1637" s="12"/>
      <c r="FG1637" s="12"/>
      <c r="FH1637" s="12"/>
      <c r="FI1637" s="12"/>
      <c r="FJ1637" s="12"/>
      <c r="FK1637" s="12"/>
      <c r="FL1637" s="12"/>
      <c r="FM1637" s="12"/>
      <c r="FN1637" s="12"/>
      <c r="FO1637" s="12"/>
      <c r="FP1637" s="12"/>
      <c r="FQ1637" s="12"/>
      <c r="FR1637" s="12"/>
      <c r="FS1637" s="12"/>
      <c r="FT1637" s="12"/>
      <c r="FU1637" s="12"/>
      <c r="FV1637" s="12"/>
      <c r="FW1637" s="12"/>
      <c r="FX1637" s="12"/>
      <c r="FY1637" s="12"/>
      <c r="FZ1637" s="12"/>
      <c r="GA1637" s="12"/>
      <c r="GB1637" s="12"/>
      <c r="GC1637" s="12"/>
      <c r="GD1637" s="12"/>
      <c r="GE1637" s="12"/>
      <c r="GF1637" s="12"/>
      <c r="GG1637" s="12"/>
      <c r="GH1637" s="12"/>
      <c r="GI1637" s="12"/>
      <c r="GJ1637" s="12"/>
      <c r="GK1637" s="12"/>
      <c r="GL1637" s="12"/>
      <c r="GM1637" s="12"/>
      <c r="GN1637" s="12"/>
      <c r="GO1637" s="12"/>
      <c r="GP1637" s="12"/>
      <c r="GQ1637" s="12"/>
      <c r="GR1637" s="12"/>
    </row>
    <row r="1638" spans="1:200" x14ac:dyDescent="0.2">
      <c r="A1638" s="79">
        <f t="shared" si="635"/>
        <v>44710</v>
      </c>
      <c r="B1638" s="80">
        <f t="shared" ca="1" si="636"/>
        <v>1316.5941581699999</v>
      </c>
      <c r="C1638" s="81">
        <f t="shared" ca="1" si="637"/>
        <v>1298.9771699999999</v>
      </c>
      <c r="D1638" s="82">
        <f ca="1">IF(A1638&lt;$B$1,VLOOKUP(A1638,[1]DI!$A$4:$B$15000,2,FALSE),0)</f>
        <v>0</v>
      </c>
      <c r="E1638" s="81">
        <f t="shared" ca="1" si="638"/>
        <v>0</v>
      </c>
      <c r="F1638" s="83">
        <f t="shared" si="633"/>
        <v>1.1679999999999999</v>
      </c>
      <c r="G1638" s="84">
        <f t="shared" ca="1" si="639"/>
        <v>1</v>
      </c>
      <c r="H1638" s="81">
        <f ca="1">TRUNC(PRODUCT(G$10:G1637),15)</f>
        <v>1.3165941598033799</v>
      </c>
      <c r="I1638" s="81">
        <f t="shared" ca="1" si="640"/>
        <v>1.2989771726434101</v>
      </c>
      <c r="J1638" s="81">
        <f t="shared" ca="1" si="641"/>
        <v>1.0135622</v>
      </c>
      <c r="K1638" s="81">
        <f t="shared" ca="1" si="642"/>
        <v>17.616988169999999</v>
      </c>
      <c r="L1638" s="85">
        <f>IF(VLOOKUP(A1638,$U$12:$AD$125,8)=VLOOKUP(A1637,$U$12:$AD$125,8),0,VLOOKUP(A1638,U$12:$AD$125,8))</f>
        <v>0</v>
      </c>
      <c r="M1638" s="86">
        <f>IF(L1638&gt;0,VLOOKUP(L1638,T$12:$AC$125,7),0)</f>
        <v>0</v>
      </c>
      <c r="N1638" s="81">
        <f t="shared" si="634"/>
        <v>0</v>
      </c>
      <c r="O1638" s="81">
        <f t="shared" ca="1" si="643"/>
        <v>17.616988169999999</v>
      </c>
      <c r="P1638" s="87" t="str">
        <f t="shared" si="644"/>
        <v>J=</v>
      </c>
      <c r="Q1638" s="88">
        <f t="shared" si="645"/>
        <v>44858</v>
      </c>
      <c r="R1638" s="7"/>
      <c r="S1638" s="7"/>
      <c r="T1638" s="7"/>
      <c r="U1638" s="7"/>
      <c r="V1638" s="7"/>
      <c r="W1638" s="7"/>
      <c r="X1638" s="7"/>
      <c r="Y1638" s="7"/>
      <c r="Z1638" s="7"/>
      <c r="AA1638" s="7"/>
      <c r="AB1638" s="7"/>
      <c r="AC1638" s="7"/>
      <c r="AD1638" s="7"/>
      <c r="AE1638" s="7"/>
      <c r="AF1638" s="65"/>
      <c r="AG1638" s="9"/>
      <c r="AH1638" s="9"/>
      <c r="AI1638" s="4"/>
      <c r="AJ1638" s="10"/>
      <c r="AK1638" s="4"/>
      <c r="AL1638" s="65"/>
      <c r="AM1638" s="10"/>
      <c r="AN1638" s="9"/>
      <c r="AO1638" s="7"/>
      <c r="AP1638" s="11"/>
      <c r="AQ1638" s="9"/>
      <c r="AR1638" s="8"/>
      <c r="AS1638" s="65"/>
      <c r="AT1638" s="12"/>
      <c r="AU1638" s="12"/>
      <c r="AV1638" s="22"/>
      <c r="AW1638" s="12"/>
      <c r="AX1638" s="12"/>
      <c r="AY1638" s="12"/>
      <c r="AZ1638" s="12"/>
      <c r="BA1638" s="12"/>
      <c r="BB1638" s="12"/>
      <c r="BC1638" s="12"/>
      <c r="BD1638" s="12"/>
      <c r="BE1638" s="12"/>
      <c r="BF1638" s="12"/>
      <c r="BG1638" s="12"/>
      <c r="BH1638" s="12"/>
      <c r="BI1638" s="12"/>
      <c r="BJ1638" s="12"/>
      <c r="BK1638" s="12"/>
      <c r="BL1638" s="12"/>
      <c r="BM1638" s="12"/>
      <c r="BN1638" s="12"/>
      <c r="BO1638" s="12"/>
      <c r="BP1638" s="12"/>
      <c r="BQ1638" s="12"/>
      <c r="BR1638" s="12"/>
      <c r="BS1638" s="12"/>
      <c r="BT1638" s="12"/>
      <c r="BU1638" s="12"/>
      <c r="BV1638" s="12"/>
      <c r="BW1638" s="12"/>
      <c r="BX1638" s="12"/>
      <c r="BY1638" s="12"/>
      <c r="BZ1638" s="12"/>
      <c r="CA1638" s="12"/>
      <c r="CB1638" s="12"/>
      <c r="CC1638" s="12"/>
      <c r="CD1638" s="12"/>
      <c r="CE1638" s="12"/>
      <c r="CF1638" s="12"/>
      <c r="CG1638" s="12"/>
      <c r="CH1638" s="12"/>
      <c r="CI1638" s="12"/>
      <c r="CJ1638" s="12"/>
      <c r="CK1638" s="12"/>
      <c r="CL1638" s="12"/>
      <c r="CM1638" s="12"/>
      <c r="CN1638" s="12"/>
      <c r="CO1638" s="12"/>
      <c r="CP1638" s="12"/>
      <c r="CQ1638" s="12"/>
      <c r="CR1638" s="12"/>
      <c r="CS1638" s="12"/>
      <c r="CT1638" s="12"/>
      <c r="CU1638" s="12"/>
      <c r="CV1638" s="12"/>
      <c r="CW1638" s="12"/>
      <c r="CX1638" s="12"/>
      <c r="CY1638" s="12"/>
      <c r="CZ1638" s="12"/>
      <c r="DA1638" s="12"/>
      <c r="DB1638" s="12"/>
      <c r="DC1638" s="12"/>
      <c r="DD1638" s="12"/>
      <c r="DE1638" s="12"/>
      <c r="DF1638" s="12"/>
      <c r="DG1638" s="12"/>
      <c r="DH1638" s="12"/>
      <c r="DI1638" s="12"/>
      <c r="DJ1638" s="12"/>
      <c r="DK1638" s="12"/>
      <c r="DL1638" s="12"/>
      <c r="DM1638" s="12"/>
      <c r="DN1638" s="12"/>
      <c r="DO1638" s="12"/>
      <c r="DP1638" s="12"/>
      <c r="DQ1638" s="12"/>
      <c r="DR1638" s="12"/>
      <c r="DS1638" s="12"/>
      <c r="DT1638" s="12"/>
      <c r="DU1638" s="12"/>
      <c r="DV1638" s="12"/>
      <c r="DW1638" s="12"/>
      <c r="DX1638" s="12"/>
      <c r="DY1638" s="12"/>
      <c r="DZ1638" s="12"/>
      <c r="EA1638" s="12"/>
      <c r="EB1638" s="12"/>
      <c r="EC1638" s="12"/>
      <c r="ED1638" s="12"/>
      <c r="EE1638" s="12"/>
      <c r="EF1638" s="12"/>
      <c r="EG1638" s="12"/>
      <c r="EH1638" s="12"/>
      <c r="EI1638" s="12"/>
      <c r="EJ1638" s="12"/>
      <c r="EK1638" s="12"/>
      <c r="EL1638" s="12"/>
      <c r="EM1638" s="12"/>
      <c r="EN1638" s="12"/>
      <c r="EO1638" s="12"/>
      <c r="EP1638" s="12"/>
      <c r="EQ1638" s="12"/>
      <c r="ER1638" s="12"/>
      <c r="ES1638" s="12"/>
      <c r="ET1638" s="12"/>
      <c r="EU1638" s="12"/>
      <c r="EV1638" s="12"/>
      <c r="EW1638" s="12"/>
      <c r="EX1638" s="12"/>
      <c r="EY1638" s="12"/>
      <c r="EZ1638" s="12"/>
      <c r="FA1638" s="12"/>
      <c r="FB1638" s="12"/>
      <c r="FC1638" s="12"/>
      <c r="FD1638" s="12"/>
      <c r="FE1638" s="12"/>
      <c r="FF1638" s="12"/>
      <c r="FG1638" s="12"/>
      <c r="FH1638" s="12"/>
      <c r="FI1638" s="12"/>
      <c r="FJ1638" s="12"/>
      <c r="FK1638" s="12"/>
      <c r="FL1638" s="12"/>
      <c r="FM1638" s="12"/>
      <c r="FN1638" s="12"/>
      <c r="FO1638" s="12"/>
      <c r="FP1638" s="12"/>
      <c r="FQ1638" s="12"/>
      <c r="FR1638" s="12"/>
      <c r="FS1638" s="12"/>
      <c r="FT1638" s="12"/>
      <c r="FU1638" s="12"/>
      <c r="FV1638" s="12"/>
      <c r="FW1638" s="12"/>
      <c r="FX1638" s="12"/>
      <c r="FY1638" s="12"/>
      <c r="FZ1638" s="12"/>
      <c r="GA1638" s="12"/>
      <c r="GB1638" s="12"/>
      <c r="GC1638" s="12"/>
      <c r="GD1638" s="12"/>
      <c r="GE1638" s="12"/>
      <c r="GF1638" s="12"/>
      <c r="GG1638" s="12"/>
      <c r="GH1638" s="12"/>
      <c r="GI1638" s="12"/>
      <c r="GJ1638" s="12"/>
      <c r="GK1638" s="12"/>
      <c r="GL1638" s="12"/>
      <c r="GM1638" s="12"/>
      <c r="GN1638" s="12"/>
      <c r="GO1638" s="12"/>
      <c r="GP1638" s="12"/>
      <c r="GQ1638" s="12"/>
      <c r="GR1638" s="12"/>
    </row>
    <row r="1639" spans="1:200" x14ac:dyDescent="0.2">
      <c r="A1639" s="79">
        <f t="shared" si="635"/>
        <v>44711</v>
      </c>
      <c r="B1639" s="80">
        <f t="shared" ca="1" si="636"/>
        <v>1316.5941581699999</v>
      </c>
      <c r="C1639" s="81">
        <f t="shared" ca="1" si="637"/>
        <v>1298.9771699999999</v>
      </c>
      <c r="D1639" s="82">
        <f ca="1">IF(A1639&lt;$B$1,VLOOKUP(A1639,[1]DI!$A$4:$B$15000,2,FALSE),0)</f>
        <v>0.1265</v>
      </c>
      <c r="E1639" s="81">
        <f t="shared" ca="1" si="638"/>
        <v>4.7279E-4</v>
      </c>
      <c r="F1639" s="83">
        <f t="shared" si="633"/>
        <v>1.1679999999999999</v>
      </c>
      <c r="G1639" s="84">
        <f t="shared" ca="1" si="639"/>
        <v>1.00055221872</v>
      </c>
      <c r="H1639" s="81">
        <f ca="1">TRUNC(PRODUCT(G$10:G1638),15)</f>
        <v>1.3165941598033799</v>
      </c>
      <c r="I1639" s="81">
        <f t="shared" ca="1" si="640"/>
        <v>1.2989771726434101</v>
      </c>
      <c r="J1639" s="81">
        <f t="shared" ca="1" si="641"/>
        <v>1.0135622</v>
      </c>
      <c r="K1639" s="81">
        <f t="shared" ca="1" si="642"/>
        <v>17.616988169999999</v>
      </c>
      <c r="L1639" s="85">
        <f>IF(VLOOKUP(A1639,$U$12:$AD$125,8)=VLOOKUP(A1638,$U$12:$AD$125,8),0,VLOOKUP(A1639,U$12:$AD$125,8))</f>
        <v>0</v>
      </c>
      <c r="M1639" s="86">
        <f>IF(L1639&gt;0,VLOOKUP(L1639,T$12:$AC$125,7),0)</f>
        <v>0</v>
      </c>
      <c r="N1639" s="81">
        <f t="shared" si="634"/>
        <v>0</v>
      </c>
      <c r="O1639" s="81">
        <f t="shared" ca="1" si="643"/>
        <v>17.616988169999999</v>
      </c>
      <c r="P1639" s="87" t="str">
        <f t="shared" si="644"/>
        <v>J=</v>
      </c>
      <c r="Q1639" s="88">
        <f t="shared" si="645"/>
        <v>44858</v>
      </c>
      <c r="R1639" s="7"/>
      <c r="S1639" s="7"/>
      <c r="T1639" s="7"/>
      <c r="U1639" s="7"/>
      <c r="V1639" s="7"/>
      <c r="W1639" s="7"/>
      <c r="X1639" s="7"/>
      <c r="Y1639" s="7"/>
      <c r="Z1639" s="7"/>
      <c r="AA1639" s="7"/>
      <c r="AB1639" s="7"/>
      <c r="AC1639" s="7"/>
      <c r="AD1639" s="7"/>
      <c r="AE1639" s="7"/>
      <c r="AF1639" s="65"/>
      <c r="AG1639" s="9"/>
      <c r="AH1639" s="9"/>
      <c r="AI1639" s="4"/>
      <c r="AJ1639" s="10"/>
      <c r="AK1639" s="4"/>
      <c r="AL1639" s="65"/>
      <c r="AM1639" s="10"/>
      <c r="AN1639" s="9"/>
      <c r="AO1639" s="7"/>
      <c r="AP1639" s="11"/>
      <c r="AQ1639" s="9"/>
      <c r="AR1639" s="8"/>
      <c r="AS1639" s="65"/>
      <c r="AT1639" s="12"/>
      <c r="AU1639" s="12"/>
      <c r="AV1639" s="22"/>
      <c r="AW1639" s="12"/>
      <c r="AX1639" s="12"/>
      <c r="AY1639" s="12"/>
      <c r="AZ1639" s="12"/>
      <c r="BA1639" s="12"/>
      <c r="BB1639" s="12"/>
      <c r="BC1639" s="12"/>
      <c r="BD1639" s="12"/>
      <c r="BE1639" s="12"/>
      <c r="BF1639" s="12"/>
      <c r="BG1639" s="12"/>
      <c r="BH1639" s="12"/>
      <c r="BI1639" s="12"/>
      <c r="BJ1639" s="12"/>
      <c r="BK1639" s="12"/>
      <c r="BL1639" s="12"/>
      <c r="BM1639" s="12"/>
      <c r="BN1639" s="12"/>
      <c r="BO1639" s="12"/>
      <c r="BP1639" s="12"/>
      <c r="BQ1639" s="12"/>
      <c r="BR1639" s="12"/>
      <c r="BS1639" s="12"/>
      <c r="BT1639" s="12"/>
      <c r="BU1639" s="12"/>
      <c r="BV1639" s="12"/>
      <c r="BW1639" s="12"/>
      <c r="BX1639" s="12"/>
      <c r="BY1639" s="12"/>
      <c r="BZ1639" s="12"/>
      <c r="CA1639" s="12"/>
      <c r="CB1639" s="12"/>
      <c r="CC1639" s="12"/>
      <c r="CD1639" s="12"/>
      <c r="CE1639" s="12"/>
      <c r="CF1639" s="12"/>
      <c r="CG1639" s="12"/>
      <c r="CH1639" s="12"/>
      <c r="CI1639" s="12"/>
      <c r="CJ1639" s="12"/>
      <c r="CK1639" s="12"/>
      <c r="CL1639" s="12"/>
      <c r="CM1639" s="12"/>
      <c r="CN1639" s="12"/>
      <c r="CO1639" s="12"/>
      <c r="CP1639" s="12"/>
      <c r="CQ1639" s="12"/>
      <c r="CR1639" s="12"/>
      <c r="CS1639" s="12"/>
      <c r="CT1639" s="12"/>
      <c r="CU1639" s="12"/>
      <c r="CV1639" s="12"/>
      <c r="CW1639" s="12"/>
      <c r="CX1639" s="12"/>
      <c r="CY1639" s="12"/>
      <c r="CZ1639" s="12"/>
      <c r="DA1639" s="12"/>
      <c r="DB1639" s="12"/>
      <c r="DC1639" s="12"/>
      <c r="DD1639" s="12"/>
      <c r="DE1639" s="12"/>
      <c r="DF1639" s="12"/>
      <c r="DG1639" s="12"/>
      <c r="DH1639" s="12"/>
      <c r="DI1639" s="12"/>
      <c r="DJ1639" s="12"/>
      <c r="DK1639" s="12"/>
      <c r="DL1639" s="12"/>
      <c r="DM1639" s="12"/>
      <c r="DN1639" s="12"/>
      <c r="DO1639" s="12"/>
      <c r="DP1639" s="12"/>
      <c r="DQ1639" s="12"/>
      <c r="DR1639" s="12"/>
      <c r="DS1639" s="12"/>
      <c r="DT1639" s="12"/>
      <c r="DU1639" s="12"/>
      <c r="DV1639" s="12"/>
      <c r="DW1639" s="12"/>
      <c r="DX1639" s="12"/>
      <c r="DY1639" s="12"/>
      <c r="DZ1639" s="12"/>
      <c r="EA1639" s="12"/>
      <c r="EB1639" s="12"/>
      <c r="EC1639" s="12"/>
      <c r="ED1639" s="12"/>
      <c r="EE1639" s="12"/>
      <c r="EF1639" s="12"/>
      <c r="EG1639" s="12"/>
      <c r="EH1639" s="12"/>
      <c r="EI1639" s="12"/>
      <c r="EJ1639" s="12"/>
      <c r="EK1639" s="12"/>
      <c r="EL1639" s="12"/>
      <c r="EM1639" s="12"/>
      <c r="EN1639" s="12"/>
      <c r="EO1639" s="12"/>
      <c r="EP1639" s="12"/>
      <c r="EQ1639" s="12"/>
      <c r="ER1639" s="12"/>
      <c r="ES1639" s="12"/>
      <c r="ET1639" s="12"/>
      <c r="EU1639" s="12"/>
      <c r="EV1639" s="12"/>
      <c r="EW1639" s="12"/>
      <c r="EX1639" s="12"/>
      <c r="EY1639" s="12"/>
      <c r="EZ1639" s="12"/>
      <c r="FA1639" s="12"/>
      <c r="FB1639" s="12"/>
      <c r="FC1639" s="12"/>
      <c r="FD1639" s="12"/>
      <c r="FE1639" s="12"/>
      <c r="FF1639" s="12"/>
      <c r="FG1639" s="12"/>
      <c r="FH1639" s="12"/>
      <c r="FI1639" s="12"/>
      <c r="FJ1639" s="12"/>
      <c r="FK1639" s="12"/>
      <c r="FL1639" s="12"/>
      <c r="FM1639" s="12"/>
      <c r="FN1639" s="12"/>
      <c r="FO1639" s="12"/>
      <c r="FP1639" s="12"/>
      <c r="FQ1639" s="12"/>
      <c r="FR1639" s="12"/>
      <c r="FS1639" s="12"/>
      <c r="FT1639" s="12"/>
      <c r="FU1639" s="12"/>
      <c r="FV1639" s="12"/>
      <c r="FW1639" s="12"/>
      <c r="FX1639" s="12"/>
      <c r="FY1639" s="12"/>
      <c r="FZ1639" s="12"/>
      <c r="GA1639" s="12"/>
      <c r="GB1639" s="12"/>
      <c r="GC1639" s="12"/>
      <c r="GD1639" s="12"/>
      <c r="GE1639" s="12"/>
      <c r="GF1639" s="12"/>
      <c r="GG1639" s="12"/>
      <c r="GH1639" s="12"/>
      <c r="GI1639" s="12"/>
      <c r="GJ1639" s="12"/>
      <c r="GK1639" s="12"/>
      <c r="GL1639" s="12"/>
      <c r="GM1639" s="12"/>
      <c r="GN1639" s="12"/>
      <c r="GO1639" s="12"/>
      <c r="GP1639" s="12"/>
      <c r="GQ1639" s="12"/>
      <c r="GR1639" s="12"/>
    </row>
    <row r="1640" spans="1:200" x14ac:dyDescent="0.2">
      <c r="A1640" s="79">
        <f t="shared" si="635"/>
        <v>44712</v>
      </c>
      <c r="B1640" s="80">
        <f t="shared" ca="1" si="636"/>
        <v>1317.3212086799999</v>
      </c>
      <c r="C1640" s="81">
        <f t="shared" ca="1" si="637"/>
        <v>1298.9771699999999</v>
      </c>
      <c r="D1640" s="82">
        <f ca="1">IF(A1640&lt;$B$1,VLOOKUP(A1640,[1]DI!$A$4:$B$15000,2,FALSE),0)</f>
        <v>0.1265</v>
      </c>
      <c r="E1640" s="81">
        <f t="shared" ca="1" si="638"/>
        <v>4.7279E-4</v>
      </c>
      <c r="F1640" s="83">
        <f t="shared" si="633"/>
        <v>1.1679999999999999</v>
      </c>
      <c r="G1640" s="84">
        <f t="shared" ca="1" si="639"/>
        <v>1.00055221872</v>
      </c>
      <c r="H1640" s="81">
        <f ca="1">TRUNC(PRODUCT(G$10:G1639),15)</f>
        <v>1.31732120774507</v>
      </c>
      <c r="I1640" s="81">
        <f t="shared" ca="1" si="640"/>
        <v>1.2989771726434101</v>
      </c>
      <c r="J1640" s="81">
        <f t="shared" ca="1" si="641"/>
        <v>1.0141219100000001</v>
      </c>
      <c r="K1640" s="81">
        <f t="shared" ca="1" si="642"/>
        <v>18.344038680000001</v>
      </c>
      <c r="L1640" s="85">
        <f>IF(VLOOKUP(A1640,$U$12:$AD$125,8)=VLOOKUP(A1639,$U$12:$AD$125,8),0,VLOOKUP(A1640,U$12:$AD$125,8))</f>
        <v>0</v>
      </c>
      <c r="M1640" s="86">
        <f>IF(L1640&gt;0,VLOOKUP(L1640,T$12:$AC$125,7),0)</f>
        <v>0</v>
      </c>
      <c r="N1640" s="81">
        <f t="shared" si="634"/>
        <v>0</v>
      </c>
      <c r="O1640" s="81">
        <f t="shared" ca="1" si="643"/>
        <v>18.344038680000001</v>
      </c>
      <c r="P1640" s="87" t="str">
        <f t="shared" si="644"/>
        <v>J=</v>
      </c>
      <c r="Q1640" s="88">
        <f t="shared" si="645"/>
        <v>44858</v>
      </c>
      <c r="R1640" s="7"/>
      <c r="S1640" s="7"/>
      <c r="T1640" s="7"/>
      <c r="U1640" s="7"/>
      <c r="V1640" s="7"/>
      <c r="W1640" s="7"/>
      <c r="X1640" s="7"/>
      <c r="Y1640" s="7"/>
      <c r="Z1640" s="7"/>
      <c r="AA1640" s="7"/>
      <c r="AB1640" s="7"/>
      <c r="AC1640" s="7"/>
      <c r="AD1640" s="7"/>
      <c r="AE1640" s="7"/>
      <c r="AF1640" s="65"/>
      <c r="AG1640" s="9"/>
      <c r="AH1640" s="9"/>
      <c r="AI1640" s="4"/>
      <c r="AJ1640" s="10"/>
      <c r="AK1640" s="4"/>
      <c r="AL1640" s="65"/>
      <c r="AM1640" s="10"/>
      <c r="AN1640" s="9"/>
      <c r="AO1640" s="7"/>
      <c r="AP1640" s="11"/>
      <c r="AQ1640" s="9"/>
      <c r="AR1640" s="8"/>
      <c r="AS1640" s="65"/>
      <c r="AT1640" s="12"/>
      <c r="AU1640" s="12"/>
      <c r="AV1640" s="22"/>
      <c r="AW1640" s="12"/>
      <c r="AX1640" s="12"/>
      <c r="AY1640" s="12"/>
      <c r="AZ1640" s="12"/>
      <c r="BA1640" s="12"/>
      <c r="BB1640" s="12"/>
      <c r="BC1640" s="12"/>
      <c r="BD1640" s="12"/>
      <c r="BE1640" s="12"/>
      <c r="BF1640" s="12"/>
      <c r="BG1640" s="12"/>
      <c r="BH1640" s="12"/>
      <c r="BI1640" s="12"/>
      <c r="BJ1640" s="12"/>
      <c r="BK1640" s="12"/>
      <c r="BL1640" s="12"/>
      <c r="BM1640" s="12"/>
      <c r="BN1640" s="12"/>
      <c r="BO1640" s="12"/>
      <c r="BP1640" s="12"/>
      <c r="BQ1640" s="12"/>
      <c r="BR1640" s="12"/>
      <c r="BS1640" s="12"/>
      <c r="BT1640" s="12"/>
      <c r="BU1640" s="12"/>
      <c r="BV1640" s="12"/>
      <c r="BW1640" s="12"/>
      <c r="BX1640" s="12"/>
      <c r="BY1640" s="12"/>
      <c r="BZ1640" s="12"/>
      <c r="CA1640" s="12"/>
      <c r="CB1640" s="12"/>
      <c r="CC1640" s="12"/>
      <c r="CD1640" s="12"/>
      <c r="CE1640" s="12"/>
      <c r="CF1640" s="12"/>
      <c r="CG1640" s="12"/>
      <c r="CH1640" s="12"/>
      <c r="CI1640" s="12"/>
      <c r="CJ1640" s="12"/>
      <c r="CK1640" s="12"/>
      <c r="CL1640" s="12"/>
      <c r="CM1640" s="12"/>
      <c r="CN1640" s="12"/>
      <c r="CO1640" s="12"/>
      <c r="CP1640" s="12"/>
      <c r="CQ1640" s="12"/>
      <c r="CR1640" s="12"/>
      <c r="CS1640" s="12"/>
      <c r="CT1640" s="12"/>
      <c r="CU1640" s="12"/>
      <c r="CV1640" s="12"/>
      <c r="CW1640" s="12"/>
      <c r="CX1640" s="12"/>
      <c r="CY1640" s="12"/>
      <c r="CZ1640" s="12"/>
      <c r="DA1640" s="12"/>
      <c r="DB1640" s="12"/>
      <c r="DC1640" s="12"/>
      <c r="DD1640" s="12"/>
      <c r="DE1640" s="12"/>
      <c r="DF1640" s="12"/>
      <c r="DG1640" s="12"/>
      <c r="DH1640" s="12"/>
      <c r="DI1640" s="12"/>
      <c r="DJ1640" s="12"/>
      <c r="DK1640" s="12"/>
      <c r="DL1640" s="12"/>
      <c r="DM1640" s="12"/>
      <c r="DN1640" s="12"/>
      <c r="DO1640" s="12"/>
      <c r="DP1640" s="12"/>
      <c r="DQ1640" s="12"/>
      <c r="DR1640" s="12"/>
      <c r="DS1640" s="12"/>
      <c r="DT1640" s="12"/>
      <c r="DU1640" s="12"/>
      <c r="DV1640" s="12"/>
      <c r="DW1640" s="12"/>
      <c r="DX1640" s="12"/>
      <c r="DY1640" s="12"/>
      <c r="DZ1640" s="12"/>
      <c r="EA1640" s="12"/>
      <c r="EB1640" s="12"/>
      <c r="EC1640" s="12"/>
      <c r="ED1640" s="12"/>
      <c r="EE1640" s="12"/>
      <c r="EF1640" s="12"/>
      <c r="EG1640" s="12"/>
      <c r="EH1640" s="12"/>
      <c r="EI1640" s="12"/>
      <c r="EJ1640" s="12"/>
      <c r="EK1640" s="12"/>
      <c r="EL1640" s="12"/>
      <c r="EM1640" s="12"/>
      <c r="EN1640" s="12"/>
      <c r="EO1640" s="12"/>
      <c r="EP1640" s="12"/>
      <c r="EQ1640" s="12"/>
      <c r="ER1640" s="12"/>
      <c r="ES1640" s="12"/>
      <c r="ET1640" s="12"/>
      <c r="EU1640" s="12"/>
      <c r="EV1640" s="12"/>
      <c r="EW1640" s="12"/>
      <c r="EX1640" s="12"/>
      <c r="EY1640" s="12"/>
      <c r="EZ1640" s="12"/>
      <c r="FA1640" s="12"/>
      <c r="FB1640" s="12"/>
      <c r="FC1640" s="12"/>
      <c r="FD1640" s="12"/>
      <c r="FE1640" s="12"/>
      <c r="FF1640" s="12"/>
      <c r="FG1640" s="12"/>
      <c r="FH1640" s="12"/>
      <c r="FI1640" s="12"/>
      <c r="FJ1640" s="12"/>
      <c r="FK1640" s="12"/>
      <c r="FL1640" s="12"/>
      <c r="FM1640" s="12"/>
      <c r="FN1640" s="12"/>
      <c r="FO1640" s="12"/>
      <c r="FP1640" s="12"/>
      <c r="FQ1640" s="12"/>
      <c r="FR1640" s="12"/>
      <c r="FS1640" s="12"/>
      <c r="FT1640" s="12"/>
      <c r="FU1640" s="12"/>
      <c r="FV1640" s="12"/>
      <c r="FW1640" s="12"/>
      <c r="FX1640" s="12"/>
      <c r="FY1640" s="12"/>
      <c r="FZ1640" s="12"/>
      <c r="GA1640" s="12"/>
      <c r="GB1640" s="12"/>
      <c r="GC1640" s="12"/>
      <c r="GD1640" s="12"/>
      <c r="GE1640" s="12"/>
      <c r="GF1640" s="12"/>
      <c r="GG1640" s="12"/>
      <c r="GH1640" s="12"/>
      <c r="GI1640" s="12"/>
      <c r="GJ1640" s="12"/>
      <c r="GK1640" s="12"/>
      <c r="GL1640" s="12"/>
      <c r="GM1640" s="12"/>
      <c r="GN1640" s="12"/>
      <c r="GO1640" s="12"/>
      <c r="GP1640" s="12"/>
      <c r="GQ1640" s="12"/>
      <c r="GR1640" s="12"/>
    </row>
    <row r="1641" spans="1:200" x14ac:dyDescent="0.2">
      <c r="A1641" s="79">
        <f t="shared" si="635"/>
        <v>44713</v>
      </c>
      <c r="B1641" s="80">
        <f t="shared" ca="1" si="636"/>
        <v>1318.0486488899999</v>
      </c>
      <c r="C1641" s="81">
        <f t="shared" ca="1" si="637"/>
        <v>1298.9771699999999</v>
      </c>
      <c r="D1641" s="82">
        <f ca="1">IF(A1641&lt;$B$1,VLOOKUP(A1641,[1]DI!$A$4:$B$15000,2,FALSE),0)</f>
        <v>0.1265</v>
      </c>
      <c r="E1641" s="81">
        <f t="shared" ca="1" si="638"/>
        <v>4.7279E-4</v>
      </c>
      <c r="F1641" s="83">
        <f t="shared" si="633"/>
        <v>1.1679999999999999</v>
      </c>
      <c r="G1641" s="84">
        <f t="shared" ca="1" si="639"/>
        <v>1.00055221872</v>
      </c>
      <c r="H1641" s="81">
        <f ca="1">TRUNC(PRODUCT(G$10:G1640),15)</f>
        <v>1.31804865717624</v>
      </c>
      <c r="I1641" s="81">
        <f t="shared" ca="1" si="640"/>
        <v>1.2989771726434101</v>
      </c>
      <c r="J1641" s="81">
        <f t="shared" ca="1" si="641"/>
        <v>1.0146819199999999</v>
      </c>
      <c r="K1641" s="81">
        <f t="shared" ca="1" si="642"/>
        <v>19.071478890000002</v>
      </c>
      <c r="L1641" s="85">
        <f>IF(VLOOKUP(A1641,$U$12:$AD$125,8)=VLOOKUP(A1640,$U$12:$AD$125,8),0,VLOOKUP(A1641,U$12:$AD$125,8))</f>
        <v>0</v>
      </c>
      <c r="M1641" s="86">
        <f>IF(L1641&gt;0,VLOOKUP(L1641,T$12:$AC$125,7),0)</f>
        <v>0</v>
      </c>
      <c r="N1641" s="81">
        <f t="shared" si="634"/>
        <v>0</v>
      </c>
      <c r="O1641" s="81">
        <f t="shared" ca="1" si="643"/>
        <v>19.071478890000002</v>
      </c>
      <c r="P1641" s="87" t="str">
        <f t="shared" si="644"/>
        <v>J=</v>
      </c>
      <c r="Q1641" s="88">
        <f t="shared" si="645"/>
        <v>44858</v>
      </c>
      <c r="R1641" s="7"/>
      <c r="S1641" s="7"/>
      <c r="T1641" s="7"/>
      <c r="U1641" s="7"/>
      <c r="V1641" s="7"/>
      <c r="W1641" s="7"/>
      <c r="X1641" s="7"/>
      <c r="Y1641" s="7"/>
      <c r="Z1641" s="7"/>
      <c r="AA1641" s="7"/>
      <c r="AB1641" s="7"/>
      <c r="AC1641" s="7"/>
      <c r="AD1641" s="7"/>
      <c r="AE1641" s="7"/>
      <c r="AF1641" s="65"/>
      <c r="AG1641" s="9"/>
      <c r="AH1641" s="9"/>
      <c r="AI1641" s="4"/>
      <c r="AJ1641" s="10"/>
      <c r="AK1641" s="4"/>
      <c r="AL1641" s="65"/>
      <c r="AM1641" s="10"/>
      <c r="AN1641" s="9"/>
      <c r="AO1641" s="7"/>
      <c r="AP1641" s="11"/>
      <c r="AQ1641" s="9"/>
      <c r="AR1641" s="8"/>
      <c r="AS1641" s="65"/>
      <c r="AT1641" s="12"/>
      <c r="AU1641" s="12"/>
      <c r="AV1641" s="22"/>
      <c r="AW1641" s="12"/>
      <c r="AX1641" s="12"/>
      <c r="AY1641" s="12"/>
      <c r="AZ1641" s="12"/>
      <c r="BA1641" s="12"/>
      <c r="BB1641" s="12"/>
      <c r="BC1641" s="12"/>
      <c r="BD1641" s="12"/>
      <c r="BE1641" s="12"/>
      <c r="BF1641" s="12"/>
      <c r="BG1641" s="12"/>
      <c r="BH1641" s="12"/>
      <c r="BI1641" s="12"/>
      <c r="BJ1641" s="12"/>
      <c r="BK1641" s="12"/>
      <c r="BL1641" s="12"/>
      <c r="BM1641" s="12"/>
      <c r="BN1641" s="12"/>
      <c r="BO1641" s="12"/>
      <c r="BP1641" s="12"/>
      <c r="BQ1641" s="12"/>
      <c r="BR1641" s="12"/>
      <c r="BS1641" s="12"/>
      <c r="BT1641" s="12"/>
      <c r="BU1641" s="12"/>
      <c r="BV1641" s="12"/>
      <c r="BW1641" s="12"/>
      <c r="BX1641" s="12"/>
      <c r="BY1641" s="12"/>
      <c r="BZ1641" s="12"/>
      <c r="CA1641" s="12"/>
      <c r="CB1641" s="12"/>
      <c r="CC1641" s="12"/>
      <c r="CD1641" s="12"/>
      <c r="CE1641" s="12"/>
      <c r="CF1641" s="12"/>
      <c r="CG1641" s="12"/>
      <c r="CH1641" s="12"/>
      <c r="CI1641" s="12"/>
      <c r="CJ1641" s="12"/>
      <c r="CK1641" s="12"/>
      <c r="CL1641" s="12"/>
      <c r="CM1641" s="12"/>
      <c r="CN1641" s="12"/>
      <c r="CO1641" s="12"/>
      <c r="CP1641" s="12"/>
      <c r="CQ1641" s="12"/>
      <c r="CR1641" s="12"/>
      <c r="CS1641" s="12"/>
      <c r="CT1641" s="12"/>
      <c r="CU1641" s="12"/>
      <c r="CV1641" s="12"/>
      <c r="CW1641" s="12"/>
      <c r="CX1641" s="12"/>
      <c r="CY1641" s="12"/>
      <c r="CZ1641" s="12"/>
      <c r="DA1641" s="12"/>
      <c r="DB1641" s="12"/>
      <c r="DC1641" s="12"/>
      <c r="DD1641" s="12"/>
      <c r="DE1641" s="12"/>
      <c r="DF1641" s="12"/>
      <c r="DG1641" s="12"/>
      <c r="DH1641" s="12"/>
      <c r="DI1641" s="12"/>
      <c r="DJ1641" s="12"/>
      <c r="DK1641" s="12"/>
      <c r="DL1641" s="12"/>
      <c r="DM1641" s="12"/>
      <c r="DN1641" s="12"/>
      <c r="DO1641" s="12"/>
      <c r="DP1641" s="12"/>
      <c r="DQ1641" s="12"/>
      <c r="DR1641" s="12"/>
      <c r="DS1641" s="12"/>
      <c r="DT1641" s="12"/>
      <c r="DU1641" s="12"/>
      <c r="DV1641" s="12"/>
      <c r="DW1641" s="12"/>
      <c r="DX1641" s="12"/>
      <c r="DY1641" s="12"/>
      <c r="DZ1641" s="12"/>
      <c r="EA1641" s="12"/>
      <c r="EB1641" s="12"/>
      <c r="EC1641" s="12"/>
      <c r="ED1641" s="12"/>
      <c r="EE1641" s="12"/>
      <c r="EF1641" s="12"/>
      <c r="EG1641" s="12"/>
      <c r="EH1641" s="12"/>
      <c r="EI1641" s="12"/>
      <c r="EJ1641" s="12"/>
      <c r="EK1641" s="12"/>
      <c r="EL1641" s="12"/>
      <c r="EM1641" s="12"/>
      <c r="EN1641" s="12"/>
      <c r="EO1641" s="12"/>
      <c r="EP1641" s="12"/>
      <c r="EQ1641" s="12"/>
      <c r="ER1641" s="12"/>
      <c r="ES1641" s="12"/>
      <c r="ET1641" s="12"/>
      <c r="EU1641" s="12"/>
      <c r="EV1641" s="12"/>
      <c r="EW1641" s="12"/>
      <c r="EX1641" s="12"/>
      <c r="EY1641" s="12"/>
      <c r="EZ1641" s="12"/>
      <c r="FA1641" s="12"/>
      <c r="FB1641" s="12"/>
      <c r="FC1641" s="12"/>
      <c r="FD1641" s="12"/>
      <c r="FE1641" s="12"/>
      <c r="FF1641" s="12"/>
      <c r="FG1641" s="12"/>
      <c r="FH1641" s="12"/>
      <c r="FI1641" s="12"/>
      <c r="FJ1641" s="12"/>
      <c r="FK1641" s="12"/>
      <c r="FL1641" s="12"/>
      <c r="FM1641" s="12"/>
      <c r="FN1641" s="12"/>
      <c r="FO1641" s="12"/>
      <c r="FP1641" s="12"/>
      <c r="FQ1641" s="12"/>
      <c r="FR1641" s="12"/>
      <c r="FS1641" s="12"/>
      <c r="FT1641" s="12"/>
      <c r="FU1641" s="12"/>
      <c r="FV1641" s="12"/>
      <c r="FW1641" s="12"/>
      <c r="FX1641" s="12"/>
      <c r="FY1641" s="12"/>
      <c r="FZ1641" s="12"/>
      <c r="GA1641" s="12"/>
      <c r="GB1641" s="12"/>
      <c r="GC1641" s="12"/>
      <c r="GD1641" s="12"/>
      <c r="GE1641" s="12"/>
      <c r="GF1641" s="12"/>
      <c r="GG1641" s="12"/>
      <c r="GH1641" s="12"/>
      <c r="GI1641" s="12"/>
      <c r="GJ1641" s="12"/>
      <c r="GK1641" s="12"/>
      <c r="GL1641" s="12"/>
      <c r="GM1641" s="12"/>
      <c r="GN1641" s="12"/>
      <c r="GO1641" s="12"/>
      <c r="GP1641" s="12"/>
      <c r="GQ1641" s="12"/>
      <c r="GR1641" s="12"/>
    </row>
    <row r="1642" spans="1:200" x14ac:dyDescent="0.2">
      <c r="A1642" s="79">
        <f t="shared" si="635"/>
        <v>44714</v>
      </c>
      <c r="B1642" s="80">
        <f t="shared" ca="1" si="636"/>
        <v>1318.7765047599999</v>
      </c>
      <c r="C1642" s="81">
        <f t="shared" ca="1" si="637"/>
        <v>1298.9771699999999</v>
      </c>
      <c r="D1642" s="82">
        <f ca="1">IF(A1642&lt;$B$1,VLOOKUP(A1642,[1]DI!$A$4:$B$15000,2,FALSE),0)</f>
        <v>0.1265</v>
      </c>
      <c r="E1642" s="81">
        <f t="shared" ca="1" si="638"/>
        <v>4.7279E-4</v>
      </c>
      <c r="F1642" s="83">
        <f t="shared" si="633"/>
        <v>1.1679999999999999</v>
      </c>
      <c r="G1642" s="84">
        <f t="shared" ca="1" si="639"/>
        <v>1.00055221872</v>
      </c>
      <c r="H1642" s="81">
        <f ca="1">TRUNC(PRODUCT(G$10:G1641),15)</f>
        <v>1.3187765083186</v>
      </c>
      <c r="I1642" s="81">
        <f t="shared" ca="1" si="640"/>
        <v>1.2989771726434101</v>
      </c>
      <c r="J1642" s="81">
        <f t="shared" ca="1" si="641"/>
        <v>1.01524225</v>
      </c>
      <c r="K1642" s="81">
        <f t="shared" ca="1" si="642"/>
        <v>19.799334760000001</v>
      </c>
      <c r="L1642" s="85">
        <f>IF(VLOOKUP(A1642,$U$12:$AD$125,8)=VLOOKUP(A1641,$U$12:$AD$125,8),0,VLOOKUP(A1642,U$12:$AD$125,8))</f>
        <v>0</v>
      </c>
      <c r="M1642" s="86">
        <f>IF(L1642&gt;0,VLOOKUP(L1642,T$12:$AC$125,7),0)</f>
        <v>0</v>
      </c>
      <c r="N1642" s="81">
        <f t="shared" si="634"/>
        <v>0</v>
      </c>
      <c r="O1642" s="81">
        <f t="shared" ca="1" si="643"/>
        <v>19.799334760000001</v>
      </c>
      <c r="P1642" s="87" t="str">
        <f t="shared" si="644"/>
        <v>J=</v>
      </c>
      <c r="Q1642" s="88">
        <f t="shared" si="645"/>
        <v>44858</v>
      </c>
      <c r="R1642" s="7"/>
      <c r="S1642" s="7"/>
      <c r="T1642" s="7"/>
      <c r="U1642" s="7"/>
      <c r="V1642" s="7"/>
      <c r="W1642" s="7"/>
      <c r="X1642" s="7"/>
      <c r="Y1642" s="7"/>
      <c r="Z1642" s="7"/>
      <c r="AA1642" s="7"/>
      <c r="AB1642" s="7"/>
      <c r="AC1642" s="7"/>
      <c r="AD1642" s="7"/>
      <c r="AE1642" s="7"/>
      <c r="AF1642" s="65"/>
      <c r="AG1642" s="9"/>
      <c r="AH1642" s="9"/>
      <c r="AI1642" s="4"/>
      <c r="AJ1642" s="10"/>
      <c r="AK1642" s="4"/>
      <c r="AL1642" s="65"/>
      <c r="AM1642" s="10"/>
      <c r="AN1642" s="9"/>
      <c r="AO1642" s="7"/>
      <c r="AP1642" s="11"/>
      <c r="AQ1642" s="9"/>
      <c r="AR1642" s="8"/>
      <c r="AS1642" s="65"/>
      <c r="AT1642" s="12"/>
      <c r="AU1642" s="12"/>
      <c r="AV1642" s="22"/>
      <c r="AW1642" s="12"/>
      <c r="AX1642" s="12"/>
      <c r="AY1642" s="12"/>
      <c r="AZ1642" s="12"/>
      <c r="BA1642" s="12"/>
      <c r="BB1642" s="12"/>
      <c r="BC1642" s="12"/>
      <c r="BD1642" s="12"/>
      <c r="BE1642" s="12"/>
      <c r="BF1642" s="12"/>
      <c r="BG1642" s="12"/>
      <c r="BH1642" s="12"/>
      <c r="BI1642" s="12"/>
      <c r="BJ1642" s="12"/>
      <c r="BK1642" s="12"/>
      <c r="BL1642" s="12"/>
      <c r="BM1642" s="12"/>
      <c r="BN1642" s="12"/>
      <c r="BO1642" s="12"/>
      <c r="BP1642" s="12"/>
      <c r="BQ1642" s="12"/>
      <c r="BR1642" s="12"/>
      <c r="BS1642" s="12"/>
      <c r="BT1642" s="12"/>
      <c r="BU1642" s="12"/>
      <c r="BV1642" s="12"/>
      <c r="BW1642" s="12"/>
      <c r="BX1642" s="12"/>
      <c r="BY1642" s="12"/>
      <c r="BZ1642" s="12"/>
      <c r="CA1642" s="12"/>
      <c r="CB1642" s="12"/>
      <c r="CC1642" s="12"/>
      <c r="CD1642" s="12"/>
      <c r="CE1642" s="12"/>
      <c r="CF1642" s="12"/>
      <c r="CG1642" s="12"/>
      <c r="CH1642" s="12"/>
      <c r="CI1642" s="12"/>
      <c r="CJ1642" s="12"/>
      <c r="CK1642" s="12"/>
      <c r="CL1642" s="12"/>
      <c r="CM1642" s="12"/>
      <c r="CN1642" s="12"/>
      <c r="CO1642" s="12"/>
      <c r="CP1642" s="12"/>
      <c r="CQ1642" s="12"/>
      <c r="CR1642" s="12"/>
      <c r="CS1642" s="12"/>
      <c r="CT1642" s="12"/>
      <c r="CU1642" s="12"/>
      <c r="CV1642" s="12"/>
      <c r="CW1642" s="12"/>
      <c r="CX1642" s="12"/>
      <c r="CY1642" s="12"/>
      <c r="CZ1642" s="12"/>
      <c r="DA1642" s="12"/>
      <c r="DB1642" s="12"/>
      <c r="DC1642" s="12"/>
      <c r="DD1642" s="12"/>
      <c r="DE1642" s="12"/>
      <c r="DF1642" s="12"/>
      <c r="DG1642" s="12"/>
      <c r="DH1642" s="12"/>
      <c r="DI1642" s="12"/>
      <c r="DJ1642" s="12"/>
      <c r="DK1642" s="12"/>
      <c r="DL1642" s="12"/>
      <c r="DM1642" s="12"/>
      <c r="DN1642" s="12"/>
      <c r="DO1642" s="12"/>
      <c r="DP1642" s="12"/>
      <c r="DQ1642" s="12"/>
      <c r="DR1642" s="12"/>
      <c r="DS1642" s="12"/>
      <c r="DT1642" s="12"/>
      <c r="DU1642" s="12"/>
      <c r="DV1642" s="12"/>
      <c r="DW1642" s="12"/>
      <c r="DX1642" s="12"/>
      <c r="DY1642" s="12"/>
      <c r="DZ1642" s="12"/>
      <c r="EA1642" s="12"/>
      <c r="EB1642" s="12"/>
      <c r="EC1642" s="12"/>
      <c r="ED1642" s="12"/>
      <c r="EE1642" s="12"/>
      <c r="EF1642" s="12"/>
      <c r="EG1642" s="12"/>
      <c r="EH1642" s="12"/>
      <c r="EI1642" s="12"/>
      <c r="EJ1642" s="12"/>
      <c r="EK1642" s="12"/>
      <c r="EL1642" s="12"/>
      <c r="EM1642" s="12"/>
      <c r="EN1642" s="12"/>
      <c r="EO1642" s="12"/>
      <c r="EP1642" s="12"/>
      <c r="EQ1642" s="12"/>
      <c r="ER1642" s="12"/>
      <c r="ES1642" s="12"/>
      <c r="ET1642" s="12"/>
      <c r="EU1642" s="12"/>
      <c r="EV1642" s="12"/>
      <c r="EW1642" s="12"/>
      <c r="EX1642" s="12"/>
      <c r="EY1642" s="12"/>
      <c r="EZ1642" s="12"/>
      <c r="FA1642" s="12"/>
      <c r="FB1642" s="12"/>
      <c r="FC1642" s="12"/>
      <c r="FD1642" s="12"/>
      <c r="FE1642" s="12"/>
      <c r="FF1642" s="12"/>
      <c r="FG1642" s="12"/>
      <c r="FH1642" s="12"/>
      <c r="FI1642" s="12"/>
      <c r="FJ1642" s="12"/>
      <c r="FK1642" s="12"/>
      <c r="FL1642" s="12"/>
      <c r="FM1642" s="12"/>
      <c r="FN1642" s="12"/>
      <c r="FO1642" s="12"/>
      <c r="FP1642" s="12"/>
      <c r="FQ1642" s="12"/>
      <c r="FR1642" s="12"/>
      <c r="FS1642" s="12"/>
      <c r="FT1642" s="12"/>
      <c r="FU1642" s="12"/>
      <c r="FV1642" s="12"/>
      <c r="FW1642" s="12"/>
      <c r="FX1642" s="12"/>
      <c r="FY1642" s="12"/>
      <c r="FZ1642" s="12"/>
      <c r="GA1642" s="12"/>
      <c r="GB1642" s="12"/>
      <c r="GC1642" s="12"/>
      <c r="GD1642" s="12"/>
      <c r="GE1642" s="12"/>
      <c r="GF1642" s="12"/>
      <c r="GG1642" s="12"/>
      <c r="GH1642" s="12"/>
      <c r="GI1642" s="12"/>
      <c r="GJ1642" s="12"/>
      <c r="GK1642" s="12"/>
      <c r="GL1642" s="12"/>
      <c r="GM1642" s="12"/>
      <c r="GN1642" s="12"/>
      <c r="GO1642" s="12"/>
      <c r="GP1642" s="12"/>
      <c r="GQ1642" s="12"/>
      <c r="GR1642" s="12"/>
    </row>
    <row r="1643" spans="1:200" x14ac:dyDescent="0.2">
      <c r="A1643" s="79">
        <f t="shared" si="635"/>
        <v>44715</v>
      </c>
      <c r="B1643" s="80">
        <f t="shared" ca="1" si="636"/>
        <v>1319.5047633299998</v>
      </c>
      <c r="C1643" s="81">
        <f t="shared" ca="1" si="637"/>
        <v>1298.9771699999999</v>
      </c>
      <c r="D1643" s="82">
        <f ca="1">IF(A1643&lt;$B$1,VLOOKUP(A1643,[1]DI!$A$4:$B$15000,2,FALSE),0)</f>
        <v>0.1265</v>
      </c>
      <c r="E1643" s="81">
        <f t="shared" ca="1" si="638"/>
        <v>4.7279E-4</v>
      </c>
      <c r="F1643" s="83">
        <f t="shared" si="633"/>
        <v>1.1679999999999999</v>
      </c>
      <c r="G1643" s="84">
        <f t="shared" ca="1" si="639"/>
        <v>1.00055221872</v>
      </c>
      <c r="H1643" s="81">
        <f ca="1">TRUNC(PRODUCT(G$10:G1642),15)</f>
        <v>1.3195047613939901</v>
      </c>
      <c r="I1643" s="81">
        <f t="shared" ca="1" si="640"/>
        <v>1.2989771726434101</v>
      </c>
      <c r="J1643" s="81">
        <f t="shared" ca="1" si="641"/>
        <v>1.01580289</v>
      </c>
      <c r="K1643" s="81">
        <f t="shared" ca="1" si="642"/>
        <v>20.527593329999998</v>
      </c>
      <c r="L1643" s="85">
        <f>IF(VLOOKUP(A1643,$U$12:$AD$125,8)=VLOOKUP(A1642,$U$12:$AD$125,8),0,VLOOKUP(A1643,U$12:$AD$125,8))</f>
        <v>0</v>
      </c>
      <c r="M1643" s="86">
        <f>IF(L1643&gt;0,VLOOKUP(L1643,T$12:$AC$125,7),0)</f>
        <v>0</v>
      </c>
      <c r="N1643" s="81">
        <f t="shared" si="634"/>
        <v>0</v>
      </c>
      <c r="O1643" s="81">
        <f t="shared" ca="1" si="643"/>
        <v>20.527593329999998</v>
      </c>
      <c r="P1643" s="87" t="str">
        <f t="shared" si="644"/>
        <v>J=</v>
      </c>
      <c r="Q1643" s="88">
        <f t="shared" si="645"/>
        <v>44858</v>
      </c>
      <c r="R1643" s="7"/>
      <c r="S1643" s="7"/>
      <c r="T1643" s="7"/>
      <c r="U1643" s="7"/>
      <c r="V1643" s="7"/>
      <c r="W1643" s="7"/>
      <c r="X1643" s="7"/>
      <c r="Y1643" s="7"/>
      <c r="Z1643" s="7"/>
      <c r="AA1643" s="7"/>
      <c r="AB1643" s="7"/>
      <c r="AC1643" s="7"/>
      <c r="AD1643" s="7"/>
      <c r="AE1643" s="7"/>
      <c r="AF1643" s="65"/>
      <c r="AG1643" s="9"/>
      <c r="AH1643" s="9"/>
      <c r="AI1643" s="4"/>
      <c r="AJ1643" s="10"/>
      <c r="AK1643" s="4"/>
      <c r="AL1643" s="65"/>
      <c r="AM1643" s="10"/>
      <c r="AN1643" s="9"/>
      <c r="AO1643" s="7"/>
      <c r="AP1643" s="11"/>
      <c r="AQ1643" s="9"/>
      <c r="AR1643" s="8"/>
      <c r="AS1643" s="65"/>
      <c r="AT1643" s="12"/>
      <c r="AU1643" s="12"/>
      <c r="AV1643" s="22"/>
      <c r="AW1643" s="12"/>
      <c r="AX1643" s="12"/>
      <c r="AY1643" s="12"/>
      <c r="AZ1643" s="12"/>
      <c r="BA1643" s="12"/>
      <c r="BB1643" s="12"/>
      <c r="BC1643" s="12"/>
      <c r="BD1643" s="12"/>
      <c r="BE1643" s="12"/>
      <c r="BF1643" s="12"/>
      <c r="BG1643" s="12"/>
      <c r="BH1643" s="12"/>
      <c r="BI1643" s="12"/>
      <c r="BJ1643" s="12"/>
      <c r="BK1643" s="12"/>
      <c r="BL1643" s="12"/>
      <c r="BM1643" s="12"/>
      <c r="BN1643" s="12"/>
      <c r="BO1643" s="12"/>
      <c r="BP1643" s="12"/>
      <c r="BQ1643" s="12"/>
      <c r="BR1643" s="12"/>
      <c r="BS1643" s="12"/>
      <c r="BT1643" s="12"/>
      <c r="BU1643" s="12"/>
      <c r="BV1643" s="12"/>
      <c r="BW1643" s="12"/>
      <c r="BX1643" s="12"/>
      <c r="BY1643" s="12"/>
      <c r="BZ1643" s="12"/>
      <c r="CA1643" s="12"/>
      <c r="CB1643" s="12"/>
      <c r="CC1643" s="12"/>
      <c r="CD1643" s="12"/>
      <c r="CE1643" s="12"/>
      <c r="CF1643" s="12"/>
      <c r="CG1643" s="12"/>
      <c r="CH1643" s="12"/>
      <c r="CI1643" s="12"/>
      <c r="CJ1643" s="12"/>
      <c r="CK1643" s="12"/>
      <c r="CL1643" s="12"/>
      <c r="CM1643" s="12"/>
      <c r="CN1643" s="12"/>
      <c r="CO1643" s="12"/>
      <c r="CP1643" s="12"/>
      <c r="CQ1643" s="12"/>
      <c r="CR1643" s="12"/>
      <c r="CS1643" s="12"/>
      <c r="CT1643" s="12"/>
      <c r="CU1643" s="12"/>
      <c r="CV1643" s="12"/>
      <c r="CW1643" s="12"/>
      <c r="CX1643" s="12"/>
      <c r="CY1643" s="12"/>
      <c r="CZ1643" s="12"/>
      <c r="DA1643" s="12"/>
      <c r="DB1643" s="12"/>
      <c r="DC1643" s="12"/>
      <c r="DD1643" s="12"/>
      <c r="DE1643" s="12"/>
      <c r="DF1643" s="12"/>
      <c r="DG1643" s="12"/>
      <c r="DH1643" s="12"/>
      <c r="DI1643" s="12"/>
      <c r="DJ1643" s="12"/>
      <c r="DK1643" s="12"/>
      <c r="DL1643" s="12"/>
      <c r="DM1643" s="12"/>
      <c r="DN1643" s="12"/>
      <c r="DO1643" s="12"/>
      <c r="DP1643" s="12"/>
      <c r="DQ1643" s="12"/>
      <c r="DR1643" s="12"/>
      <c r="DS1643" s="12"/>
      <c r="DT1643" s="12"/>
      <c r="DU1643" s="12"/>
      <c r="DV1643" s="12"/>
      <c r="DW1643" s="12"/>
      <c r="DX1643" s="12"/>
      <c r="DY1643" s="12"/>
      <c r="DZ1643" s="12"/>
      <c r="EA1643" s="12"/>
      <c r="EB1643" s="12"/>
      <c r="EC1643" s="12"/>
      <c r="ED1643" s="12"/>
      <c r="EE1643" s="12"/>
      <c r="EF1643" s="12"/>
      <c r="EG1643" s="12"/>
      <c r="EH1643" s="12"/>
      <c r="EI1643" s="12"/>
      <c r="EJ1643" s="12"/>
      <c r="EK1643" s="12"/>
      <c r="EL1643" s="12"/>
      <c r="EM1643" s="12"/>
      <c r="EN1643" s="12"/>
      <c r="EO1643" s="12"/>
      <c r="EP1643" s="12"/>
      <c r="EQ1643" s="12"/>
      <c r="ER1643" s="12"/>
      <c r="ES1643" s="12"/>
      <c r="ET1643" s="12"/>
      <c r="EU1643" s="12"/>
      <c r="EV1643" s="12"/>
      <c r="EW1643" s="12"/>
      <c r="EX1643" s="12"/>
      <c r="EY1643" s="12"/>
      <c r="EZ1643" s="12"/>
      <c r="FA1643" s="12"/>
      <c r="FB1643" s="12"/>
      <c r="FC1643" s="12"/>
      <c r="FD1643" s="12"/>
      <c r="FE1643" s="12"/>
      <c r="FF1643" s="12"/>
      <c r="FG1643" s="12"/>
      <c r="FH1643" s="12"/>
      <c r="FI1643" s="12"/>
      <c r="FJ1643" s="12"/>
      <c r="FK1643" s="12"/>
      <c r="FL1643" s="12"/>
      <c r="FM1643" s="12"/>
      <c r="FN1643" s="12"/>
      <c r="FO1643" s="12"/>
      <c r="FP1643" s="12"/>
      <c r="FQ1643" s="12"/>
      <c r="FR1643" s="12"/>
      <c r="FS1643" s="12"/>
      <c r="FT1643" s="12"/>
      <c r="FU1643" s="12"/>
      <c r="FV1643" s="12"/>
      <c r="FW1643" s="12"/>
      <c r="FX1643" s="12"/>
      <c r="FY1643" s="12"/>
      <c r="FZ1643" s="12"/>
      <c r="GA1643" s="12"/>
      <c r="GB1643" s="12"/>
      <c r="GC1643" s="12"/>
      <c r="GD1643" s="12"/>
      <c r="GE1643" s="12"/>
      <c r="GF1643" s="12"/>
      <c r="GG1643" s="12"/>
      <c r="GH1643" s="12"/>
      <c r="GI1643" s="12"/>
      <c r="GJ1643" s="12"/>
      <c r="GK1643" s="12"/>
      <c r="GL1643" s="12"/>
      <c r="GM1643" s="12"/>
      <c r="GN1643" s="12"/>
      <c r="GO1643" s="12"/>
      <c r="GP1643" s="12"/>
      <c r="GQ1643" s="12"/>
      <c r="GR1643" s="12"/>
    </row>
    <row r="1644" spans="1:200" x14ac:dyDescent="0.2">
      <c r="A1644" s="79">
        <f t="shared" si="635"/>
        <v>44716</v>
      </c>
      <c r="B1644" s="80">
        <f t="shared" ca="1" si="636"/>
        <v>1320.2334115799999</v>
      </c>
      <c r="C1644" s="81">
        <f t="shared" ca="1" si="637"/>
        <v>1298.9771699999999</v>
      </c>
      <c r="D1644" s="82">
        <f ca="1">IF(A1644&lt;$B$1,VLOOKUP(A1644,[1]DI!$A$4:$B$15000,2,FALSE),0)</f>
        <v>0</v>
      </c>
      <c r="E1644" s="81">
        <f t="shared" ca="1" si="638"/>
        <v>0</v>
      </c>
      <c r="F1644" s="83">
        <f t="shared" si="633"/>
        <v>1.1679999999999999</v>
      </c>
      <c r="G1644" s="84">
        <f t="shared" ca="1" si="639"/>
        <v>1</v>
      </c>
      <c r="H1644" s="81">
        <f ca="1">TRUNC(PRODUCT(G$10:G1643),15)</f>
        <v>1.3202334166243599</v>
      </c>
      <c r="I1644" s="81">
        <f t="shared" ca="1" si="640"/>
        <v>1.2989771726434101</v>
      </c>
      <c r="J1644" s="81">
        <f t="shared" ca="1" si="641"/>
        <v>1.01636383</v>
      </c>
      <c r="K1644" s="81">
        <f t="shared" ca="1" si="642"/>
        <v>21.256241580000001</v>
      </c>
      <c r="L1644" s="85">
        <f>IF(VLOOKUP(A1644,$U$12:$AD$125,8)=VLOOKUP(A1643,$U$12:$AD$125,8),0,VLOOKUP(A1644,U$12:$AD$125,8))</f>
        <v>0</v>
      </c>
      <c r="M1644" s="86">
        <f>IF(L1644&gt;0,VLOOKUP(L1644,T$12:$AC$125,7),0)</f>
        <v>0</v>
      </c>
      <c r="N1644" s="81">
        <f t="shared" si="634"/>
        <v>0</v>
      </c>
      <c r="O1644" s="81">
        <f t="shared" ca="1" si="643"/>
        <v>21.256241580000001</v>
      </c>
      <c r="P1644" s="87" t="str">
        <f t="shared" si="644"/>
        <v>J=</v>
      </c>
      <c r="Q1644" s="88">
        <f t="shared" si="645"/>
        <v>44858</v>
      </c>
      <c r="R1644" s="7"/>
      <c r="S1644" s="7"/>
      <c r="T1644" s="7"/>
      <c r="U1644" s="7"/>
      <c r="V1644" s="7"/>
      <c r="W1644" s="7"/>
      <c r="X1644" s="7"/>
      <c r="Y1644" s="7"/>
      <c r="Z1644" s="7"/>
      <c r="AA1644" s="7"/>
      <c r="AB1644" s="7"/>
      <c r="AC1644" s="7"/>
      <c r="AD1644" s="7"/>
      <c r="AE1644" s="7"/>
      <c r="AF1644" s="65"/>
      <c r="AG1644" s="9"/>
      <c r="AH1644" s="9"/>
      <c r="AI1644" s="4"/>
      <c r="AJ1644" s="10"/>
      <c r="AK1644" s="4"/>
      <c r="AL1644" s="65"/>
      <c r="AM1644" s="10"/>
      <c r="AN1644" s="9"/>
      <c r="AO1644" s="7"/>
      <c r="AP1644" s="11"/>
      <c r="AQ1644" s="9"/>
      <c r="AR1644" s="8"/>
      <c r="AS1644" s="65"/>
      <c r="AT1644" s="12"/>
      <c r="AU1644" s="12"/>
      <c r="AV1644" s="22"/>
      <c r="AW1644" s="12"/>
      <c r="AX1644" s="12"/>
      <c r="AY1644" s="12"/>
      <c r="AZ1644" s="12"/>
      <c r="BA1644" s="12"/>
      <c r="BB1644" s="12"/>
      <c r="BC1644" s="12"/>
      <c r="BD1644" s="12"/>
      <c r="BE1644" s="12"/>
      <c r="BF1644" s="12"/>
      <c r="BG1644" s="12"/>
      <c r="BH1644" s="12"/>
      <c r="BI1644" s="12"/>
      <c r="BJ1644" s="12"/>
      <c r="BK1644" s="12"/>
      <c r="BL1644" s="12"/>
      <c r="BM1644" s="12"/>
      <c r="BN1644" s="12"/>
      <c r="BO1644" s="12"/>
      <c r="BP1644" s="12"/>
      <c r="BQ1644" s="12"/>
      <c r="BR1644" s="12"/>
      <c r="BS1644" s="12"/>
      <c r="BT1644" s="12"/>
      <c r="BU1644" s="12"/>
      <c r="BV1644" s="12"/>
      <c r="BW1644" s="12"/>
      <c r="BX1644" s="12"/>
      <c r="BY1644" s="12"/>
      <c r="BZ1644" s="12"/>
      <c r="CA1644" s="12"/>
      <c r="CB1644" s="12"/>
      <c r="CC1644" s="12"/>
      <c r="CD1644" s="12"/>
      <c r="CE1644" s="12"/>
      <c r="CF1644" s="12"/>
      <c r="CG1644" s="12"/>
      <c r="CH1644" s="12"/>
      <c r="CI1644" s="12"/>
      <c r="CJ1644" s="12"/>
      <c r="CK1644" s="12"/>
      <c r="CL1644" s="12"/>
      <c r="CM1644" s="12"/>
      <c r="CN1644" s="12"/>
      <c r="CO1644" s="12"/>
      <c r="CP1644" s="12"/>
      <c r="CQ1644" s="12"/>
      <c r="CR1644" s="12"/>
      <c r="CS1644" s="12"/>
      <c r="CT1644" s="12"/>
      <c r="CU1644" s="12"/>
      <c r="CV1644" s="12"/>
      <c r="CW1644" s="12"/>
      <c r="CX1644" s="12"/>
      <c r="CY1644" s="12"/>
      <c r="CZ1644" s="12"/>
      <c r="DA1644" s="12"/>
      <c r="DB1644" s="12"/>
      <c r="DC1644" s="12"/>
      <c r="DD1644" s="12"/>
      <c r="DE1644" s="12"/>
      <c r="DF1644" s="12"/>
      <c r="DG1644" s="12"/>
      <c r="DH1644" s="12"/>
      <c r="DI1644" s="12"/>
      <c r="DJ1644" s="12"/>
      <c r="DK1644" s="12"/>
      <c r="DL1644" s="12"/>
      <c r="DM1644" s="12"/>
      <c r="DN1644" s="12"/>
      <c r="DO1644" s="12"/>
      <c r="DP1644" s="12"/>
      <c r="DQ1644" s="12"/>
      <c r="DR1644" s="12"/>
      <c r="DS1644" s="12"/>
      <c r="DT1644" s="12"/>
      <c r="DU1644" s="12"/>
      <c r="DV1644" s="12"/>
      <c r="DW1644" s="12"/>
      <c r="DX1644" s="12"/>
      <c r="DY1644" s="12"/>
      <c r="DZ1644" s="12"/>
      <c r="EA1644" s="12"/>
      <c r="EB1644" s="12"/>
      <c r="EC1644" s="12"/>
      <c r="ED1644" s="12"/>
      <c r="EE1644" s="12"/>
      <c r="EF1644" s="12"/>
      <c r="EG1644" s="12"/>
      <c r="EH1644" s="12"/>
      <c r="EI1644" s="12"/>
      <c r="EJ1644" s="12"/>
      <c r="EK1644" s="12"/>
      <c r="EL1644" s="12"/>
      <c r="EM1644" s="12"/>
      <c r="EN1644" s="12"/>
      <c r="EO1644" s="12"/>
      <c r="EP1644" s="12"/>
      <c r="EQ1644" s="12"/>
      <c r="ER1644" s="12"/>
      <c r="ES1644" s="12"/>
      <c r="ET1644" s="12"/>
      <c r="EU1644" s="12"/>
      <c r="EV1644" s="12"/>
      <c r="EW1644" s="12"/>
      <c r="EX1644" s="12"/>
      <c r="EY1644" s="12"/>
      <c r="EZ1644" s="12"/>
      <c r="FA1644" s="12"/>
      <c r="FB1644" s="12"/>
      <c r="FC1644" s="12"/>
      <c r="FD1644" s="12"/>
      <c r="FE1644" s="12"/>
      <c r="FF1644" s="12"/>
      <c r="FG1644" s="12"/>
      <c r="FH1644" s="12"/>
      <c r="FI1644" s="12"/>
      <c r="FJ1644" s="12"/>
      <c r="FK1644" s="12"/>
      <c r="FL1644" s="12"/>
      <c r="FM1644" s="12"/>
      <c r="FN1644" s="12"/>
      <c r="FO1644" s="12"/>
      <c r="FP1644" s="12"/>
      <c r="FQ1644" s="12"/>
      <c r="FR1644" s="12"/>
      <c r="FS1644" s="12"/>
      <c r="FT1644" s="12"/>
      <c r="FU1644" s="12"/>
      <c r="FV1644" s="12"/>
      <c r="FW1644" s="12"/>
      <c r="FX1644" s="12"/>
      <c r="FY1644" s="12"/>
      <c r="FZ1644" s="12"/>
      <c r="GA1644" s="12"/>
      <c r="GB1644" s="12"/>
      <c r="GC1644" s="12"/>
      <c r="GD1644" s="12"/>
      <c r="GE1644" s="12"/>
      <c r="GF1644" s="12"/>
      <c r="GG1644" s="12"/>
      <c r="GH1644" s="12"/>
      <c r="GI1644" s="12"/>
      <c r="GJ1644" s="12"/>
      <c r="GK1644" s="12"/>
      <c r="GL1644" s="12"/>
      <c r="GM1644" s="12"/>
      <c r="GN1644" s="12"/>
      <c r="GO1644" s="12"/>
      <c r="GP1644" s="12"/>
      <c r="GQ1644" s="12"/>
      <c r="GR1644" s="12"/>
    </row>
    <row r="1645" spans="1:200" x14ac:dyDescent="0.2">
      <c r="A1645" s="79">
        <f t="shared" si="635"/>
        <v>44717</v>
      </c>
      <c r="B1645" s="80">
        <f t="shared" ca="1" si="636"/>
        <v>1320.2334115799999</v>
      </c>
      <c r="C1645" s="81">
        <f t="shared" ca="1" si="637"/>
        <v>1298.9771699999999</v>
      </c>
      <c r="D1645" s="82">
        <f ca="1">IF(A1645&lt;$B$1,VLOOKUP(A1645,[1]DI!$A$4:$B$15000,2,FALSE),0)</f>
        <v>0</v>
      </c>
      <c r="E1645" s="81">
        <f t="shared" ca="1" si="638"/>
        <v>0</v>
      </c>
      <c r="F1645" s="83">
        <f t="shared" si="633"/>
        <v>1.1679999999999999</v>
      </c>
      <c r="G1645" s="84">
        <f t="shared" ca="1" si="639"/>
        <v>1</v>
      </c>
      <c r="H1645" s="81">
        <f ca="1">TRUNC(PRODUCT(G$10:G1644),15)</f>
        <v>1.3202334166243599</v>
      </c>
      <c r="I1645" s="81">
        <f t="shared" ca="1" si="640"/>
        <v>1.2989771726434101</v>
      </c>
      <c r="J1645" s="81">
        <f t="shared" ca="1" si="641"/>
        <v>1.01636383</v>
      </c>
      <c r="K1645" s="81">
        <f t="shared" ca="1" si="642"/>
        <v>21.256241580000001</v>
      </c>
      <c r="L1645" s="85">
        <f>IF(VLOOKUP(A1645,$U$12:$AD$125,8)=VLOOKUP(A1644,$U$12:$AD$125,8),0,VLOOKUP(A1645,U$12:$AD$125,8))</f>
        <v>0</v>
      </c>
      <c r="M1645" s="86">
        <f>IF(L1645&gt;0,VLOOKUP(L1645,T$12:$AC$125,7),0)</f>
        <v>0</v>
      </c>
      <c r="N1645" s="81">
        <f t="shared" si="634"/>
        <v>0</v>
      </c>
      <c r="O1645" s="81">
        <f t="shared" ca="1" si="643"/>
        <v>21.256241580000001</v>
      </c>
      <c r="P1645" s="87" t="str">
        <f t="shared" si="644"/>
        <v>J=</v>
      </c>
      <c r="Q1645" s="88">
        <f t="shared" si="645"/>
        <v>44858</v>
      </c>
      <c r="R1645" s="7"/>
      <c r="S1645" s="7"/>
      <c r="T1645" s="7"/>
      <c r="U1645" s="7"/>
      <c r="V1645" s="7"/>
      <c r="W1645" s="7"/>
      <c r="X1645" s="7"/>
      <c r="Y1645" s="7"/>
      <c r="Z1645" s="7"/>
      <c r="AA1645" s="7"/>
      <c r="AB1645" s="7"/>
      <c r="AC1645" s="7"/>
      <c r="AD1645" s="7"/>
      <c r="AE1645" s="7"/>
      <c r="AF1645" s="65"/>
      <c r="AG1645" s="9"/>
      <c r="AH1645" s="9"/>
      <c r="AI1645" s="4"/>
      <c r="AJ1645" s="10"/>
      <c r="AK1645" s="4"/>
      <c r="AL1645" s="65"/>
      <c r="AM1645" s="10"/>
      <c r="AN1645" s="9"/>
      <c r="AO1645" s="7"/>
      <c r="AP1645" s="11"/>
      <c r="AQ1645" s="9"/>
      <c r="AR1645" s="8"/>
      <c r="AS1645" s="65"/>
      <c r="AT1645" s="12"/>
      <c r="AU1645" s="12"/>
      <c r="AV1645" s="22"/>
      <c r="AW1645" s="12"/>
      <c r="AX1645" s="12"/>
      <c r="AY1645" s="12"/>
      <c r="AZ1645" s="12"/>
      <c r="BA1645" s="12"/>
      <c r="BB1645" s="12"/>
      <c r="BC1645" s="12"/>
      <c r="BD1645" s="12"/>
      <c r="BE1645" s="12"/>
      <c r="BF1645" s="12"/>
      <c r="BG1645" s="12"/>
      <c r="BH1645" s="12"/>
      <c r="BI1645" s="12"/>
      <c r="BJ1645" s="12"/>
      <c r="BK1645" s="12"/>
      <c r="BL1645" s="12"/>
      <c r="BM1645" s="12"/>
      <c r="BN1645" s="12"/>
      <c r="BO1645" s="12"/>
      <c r="BP1645" s="12"/>
      <c r="BQ1645" s="12"/>
      <c r="BR1645" s="12"/>
      <c r="BS1645" s="12"/>
      <c r="BT1645" s="12"/>
      <c r="BU1645" s="12"/>
      <c r="BV1645" s="12"/>
      <c r="BW1645" s="12"/>
      <c r="BX1645" s="12"/>
      <c r="BY1645" s="12"/>
      <c r="BZ1645" s="12"/>
      <c r="CA1645" s="12"/>
      <c r="CB1645" s="12"/>
      <c r="CC1645" s="12"/>
      <c r="CD1645" s="12"/>
      <c r="CE1645" s="12"/>
      <c r="CF1645" s="12"/>
      <c r="CG1645" s="12"/>
      <c r="CH1645" s="12"/>
      <c r="CI1645" s="12"/>
      <c r="CJ1645" s="12"/>
      <c r="CK1645" s="12"/>
      <c r="CL1645" s="12"/>
      <c r="CM1645" s="12"/>
      <c r="CN1645" s="12"/>
      <c r="CO1645" s="12"/>
      <c r="CP1645" s="12"/>
      <c r="CQ1645" s="12"/>
      <c r="CR1645" s="12"/>
      <c r="CS1645" s="12"/>
      <c r="CT1645" s="12"/>
      <c r="CU1645" s="12"/>
      <c r="CV1645" s="12"/>
      <c r="CW1645" s="12"/>
      <c r="CX1645" s="12"/>
      <c r="CY1645" s="12"/>
      <c r="CZ1645" s="12"/>
      <c r="DA1645" s="12"/>
      <c r="DB1645" s="12"/>
      <c r="DC1645" s="12"/>
      <c r="DD1645" s="12"/>
      <c r="DE1645" s="12"/>
      <c r="DF1645" s="12"/>
      <c r="DG1645" s="12"/>
      <c r="DH1645" s="12"/>
      <c r="DI1645" s="12"/>
      <c r="DJ1645" s="12"/>
      <c r="DK1645" s="12"/>
      <c r="DL1645" s="12"/>
      <c r="DM1645" s="12"/>
      <c r="DN1645" s="12"/>
      <c r="DO1645" s="12"/>
      <c r="DP1645" s="12"/>
      <c r="DQ1645" s="12"/>
      <c r="DR1645" s="12"/>
      <c r="DS1645" s="12"/>
      <c r="DT1645" s="12"/>
      <c r="DU1645" s="12"/>
      <c r="DV1645" s="12"/>
      <c r="DW1645" s="12"/>
      <c r="DX1645" s="12"/>
      <c r="DY1645" s="12"/>
      <c r="DZ1645" s="12"/>
      <c r="EA1645" s="12"/>
      <c r="EB1645" s="12"/>
      <c r="EC1645" s="12"/>
      <c r="ED1645" s="12"/>
      <c r="EE1645" s="12"/>
      <c r="EF1645" s="12"/>
      <c r="EG1645" s="12"/>
      <c r="EH1645" s="12"/>
      <c r="EI1645" s="12"/>
      <c r="EJ1645" s="12"/>
      <c r="EK1645" s="12"/>
      <c r="EL1645" s="12"/>
      <c r="EM1645" s="12"/>
      <c r="EN1645" s="12"/>
      <c r="EO1645" s="12"/>
      <c r="EP1645" s="12"/>
      <c r="EQ1645" s="12"/>
      <c r="ER1645" s="12"/>
      <c r="ES1645" s="12"/>
      <c r="ET1645" s="12"/>
      <c r="EU1645" s="12"/>
      <c r="EV1645" s="12"/>
      <c r="EW1645" s="12"/>
      <c r="EX1645" s="12"/>
      <c r="EY1645" s="12"/>
      <c r="EZ1645" s="12"/>
      <c r="FA1645" s="12"/>
      <c r="FB1645" s="12"/>
      <c r="FC1645" s="12"/>
      <c r="FD1645" s="12"/>
      <c r="FE1645" s="12"/>
      <c r="FF1645" s="12"/>
      <c r="FG1645" s="12"/>
      <c r="FH1645" s="12"/>
      <c r="FI1645" s="12"/>
      <c r="FJ1645" s="12"/>
      <c r="FK1645" s="12"/>
      <c r="FL1645" s="12"/>
      <c r="FM1645" s="12"/>
      <c r="FN1645" s="12"/>
      <c r="FO1645" s="12"/>
      <c r="FP1645" s="12"/>
      <c r="FQ1645" s="12"/>
      <c r="FR1645" s="12"/>
      <c r="FS1645" s="12"/>
      <c r="FT1645" s="12"/>
      <c r="FU1645" s="12"/>
      <c r="FV1645" s="12"/>
      <c r="FW1645" s="12"/>
      <c r="FX1645" s="12"/>
      <c r="FY1645" s="12"/>
      <c r="FZ1645" s="12"/>
      <c r="GA1645" s="12"/>
      <c r="GB1645" s="12"/>
      <c r="GC1645" s="12"/>
      <c r="GD1645" s="12"/>
      <c r="GE1645" s="12"/>
      <c r="GF1645" s="12"/>
      <c r="GG1645" s="12"/>
      <c r="GH1645" s="12"/>
      <c r="GI1645" s="12"/>
      <c r="GJ1645" s="12"/>
      <c r="GK1645" s="12"/>
      <c r="GL1645" s="12"/>
      <c r="GM1645" s="12"/>
      <c r="GN1645" s="12"/>
      <c r="GO1645" s="12"/>
      <c r="GP1645" s="12"/>
      <c r="GQ1645" s="12"/>
      <c r="GR1645" s="12"/>
    </row>
    <row r="1646" spans="1:200" x14ac:dyDescent="0.2">
      <c r="A1646" s="79">
        <f t="shared" si="635"/>
        <v>44718</v>
      </c>
      <c r="B1646" s="80">
        <f t="shared" ca="1" si="636"/>
        <v>1320.2334115799999</v>
      </c>
      <c r="C1646" s="81">
        <f t="shared" ca="1" si="637"/>
        <v>1298.9771699999999</v>
      </c>
      <c r="D1646" s="82">
        <f ca="1">IF(A1646&lt;$B$1,VLOOKUP(A1646,[1]DI!$A$4:$B$15000,2,FALSE),0)</f>
        <v>0.1265</v>
      </c>
      <c r="E1646" s="81">
        <f t="shared" ca="1" si="638"/>
        <v>4.7279E-4</v>
      </c>
      <c r="F1646" s="83">
        <f t="shared" si="633"/>
        <v>1.1679999999999999</v>
      </c>
      <c r="G1646" s="84">
        <f t="shared" ca="1" si="639"/>
        <v>1.00055221872</v>
      </c>
      <c r="H1646" s="81">
        <f ca="1">TRUNC(PRODUCT(G$10:G1645),15)</f>
        <v>1.3202334166243599</v>
      </c>
      <c r="I1646" s="81">
        <f t="shared" ca="1" si="640"/>
        <v>1.2989771726434101</v>
      </c>
      <c r="J1646" s="81">
        <f t="shared" ca="1" si="641"/>
        <v>1.01636383</v>
      </c>
      <c r="K1646" s="81">
        <f t="shared" ca="1" si="642"/>
        <v>21.256241580000001</v>
      </c>
      <c r="L1646" s="85">
        <f>IF(VLOOKUP(A1646,$U$12:$AD$125,8)=VLOOKUP(A1645,$U$12:$AD$125,8),0,VLOOKUP(A1646,U$12:$AD$125,8))</f>
        <v>0</v>
      </c>
      <c r="M1646" s="86">
        <f>IF(L1646&gt;0,VLOOKUP(L1646,T$12:$AC$125,7),0)</f>
        <v>0</v>
      </c>
      <c r="N1646" s="81">
        <f t="shared" si="634"/>
        <v>0</v>
      </c>
      <c r="O1646" s="81">
        <f t="shared" ca="1" si="643"/>
        <v>21.256241580000001</v>
      </c>
      <c r="P1646" s="87" t="str">
        <f t="shared" si="644"/>
        <v>J=</v>
      </c>
      <c r="Q1646" s="88">
        <f t="shared" si="645"/>
        <v>44858</v>
      </c>
      <c r="R1646" s="7"/>
      <c r="S1646" s="7"/>
      <c r="T1646" s="7"/>
      <c r="U1646" s="7"/>
      <c r="V1646" s="7"/>
      <c r="W1646" s="7"/>
      <c r="X1646" s="7"/>
      <c r="Y1646" s="7"/>
      <c r="Z1646" s="7"/>
      <c r="AA1646" s="7"/>
      <c r="AB1646" s="7"/>
      <c r="AC1646" s="7"/>
      <c r="AD1646" s="7"/>
      <c r="AE1646" s="7"/>
      <c r="AF1646" s="65"/>
      <c r="AG1646" s="9"/>
      <c r="AH1646" s="9"/>
      <c r="AI1646" s="4"/>
      <c r="AJ1646" s="10"/>
      <c r="AK1646" s="4"/>
      <c r="AL1646" s="65"/>
      <c r="AM1646" s="10"/>
      <c r="AN1646" s="9"/>
      <c r="AO1646" s="7"/>
      <c r="AP1646" s="11"/>
      <c r="AQ1646" s="9"/>
      <c r="AR1646" s="8"/>
      <c r="AS1646" s="65"/>
      <c r="AT1646" s="12"/>
      <c r="AU1646" s="12"/>
      <c r="AV1646" s="22"/>
      <c r="AW1646" s="12"/>
      <c r="AX1646" s="12"/>
      <c r="AY1646" s="12"/>
      <c r="AZ1646" s="12"/>
      <c r="BA1646" s="12"/>
      <c r="BB1646" s="12"/>
      <c r="BC1646" s="12"/>
      <c r="BD1646" s="12"/>
      <c r="BE1646" s="12"/>
      <c r="BF1646" s="12"/>
      <c r="BG1646" s="12"/>
      <c r="BH1646" s="12"/>
      <c r="BI1646" s="12"/>
      <c r="BJ1646" s="12"/>
      <c r="BK1646" s="12"/>
      <c r="BL1646" s="12"/>
      <c r="BM1646" s="12"/>
      <c r="BN1646" s="12"/>
      <c r="BO1646" s="12"/>
      <c r="BP1646" s="12"/>
      <c r="BQ1646" s="12"/>
      <c r="BR1646" s="12"/>
      <c r="BS1646" s="12"/>
      <c r="BT1646" s="12"/>
      <c r="BU1646" s="12"/>
      <c r="BV1646" s="12"/>
      <c r="BW1646" s="12"/>
      <c r="BX1646" s="12"/>
      <c r="BY1646" s="12"/>
      <c r="BZ1646" s="12"/>
      <c r="CA1646" s="12"/>
      <c r="CB1646" s="12"/>
      <c r="CC1646" s="12"/>
      <c r="CD1646" s="12"/>
      <c r="CE1646" s="12"/>
      <c r="CF1646" s="12"/>
      <c r="CG1646" s="12"/>
      <c r="CH1646" s="12"/>
      <c r="CI1646" s="12"/>
      <c r="CJ1646" s="12"/>
      <c r="CK1646" s="12"/>
      <c r="CL1646" s="12"/>
      <c r="CM1646" s="12"/>
      <c r="CN1646" s="12"/>
      <c r="CO1646" s="12"/>
      <c r="CP1646" s="12"/>
      <c r="CQ1646" s="12"/>
      <c r="CR1646" s="12"/>
      <c r="CS1646" s="12"/>
      <c r="CT1646" s="12"/>
      <c r="CU1646" s="12"/>
      <c r="CV1646" s="12"/>
      <c r="CW1646" s="12"/>
      <c r="CX1646" s="12"/>
      <c r="CY1646" s="12"/>
      <c r="CZ1646" s="12"/>
      <c r="DA1646" s="12"/>
      <c r="DB1646" s="12"/>
      <c r="DC1646" s="12"/>
      <c r="DD1646" s="12"/>
      <c r="DE1646" s="12"/>
      <c r="DF1646" s="12"/>
      <c r="DG1646" s="12"/>
      <c r="DH1646" s="12"/>
      <c r="DI1646" s="12"/>
      <c r="DJ1646" s="12"/>
      <c r="DK1646" s="12"/>
      <c r="DL1646" s="12"/>
      <c r="DM1646" s="12"/>
      <c r="DN1646" s="12"/>
      <c r="DO1646" s="12"/>
      <c r="DP1646" s="12"/>
      <c r="DQ1646" s="12"/>
      <c r="DR1646" s="12"/>
      <c r="DS1646" s="12"/>
      <c r="DT1646" s="12"/>
      <c r="DU1646" s="12"/>
      <c r="DV1646" s="12"/>
      <c r="DW1646" s="12"/>
      <c r="DX1646" s="12"/>
      <c r="DY1646" s="12"/>
      <c r="DZ1646" s="12"/>
      <c r="EA1646" s="12"/>
      <c r="EB1646" s="12"/>
      <c r="EC1646" s="12"/>
      <c r="ED1646" s="12"/>
      <c r="EE1646" s="12"/>
      <c r="EF1646" s="12"/>
      <c r="EG1646" s="12"/>
      <c r="EH1646" s="12"/>
      <c r="EI1646" s="12"/>
      <c r="EJ1646" s="12"/>
      <c r="EK1646" s="12"/>
      <c r="EL1646" s="12"/>
      <c r="EM1646" s="12"/>
      <c r="EN1646" s="12"/>
      <c r="EO1646" s="12"/>
      <c r="EP1646" s="12"/>
      <c r="EQ1646" s="12"/>
      <c r="ER1646" s="12"/>
      <c r="ES1646" s="12"/>
      <c r="ET1646" s="12"/>
      <c r="EU1646" s="12"/>
      <c r="EV1646" s="12"/>
      <c r="EW1646" s="12"/>
      <c r="EX1646" s="12"/>
      <c r="EY1646" s="12"/>
      <c r="EZ1646" s="12"/>
      <c r="FA1646" s="12"/>
      <c r="FB1646" s="12"/>
      <c r="FC1646" s="12"/>
      <c r="FD1646" s="12"/>
      <c r="FE1646" s="12"/>
      <c r="FF1646" s="12"/>
      <c r="FG1646" s="12"/>
      <c r="FH1646" s="12"/>
      <c r="FI1646" s="12"/>
      <c r="FJ1646" s="12"/>
      <c r="FK1646" s="12"/>
      <c r="FL1646" s="12"/>
      <c r="FM1646" s="12"/>
      <c r="FN1646" s="12"/>
      <c r="FO1646" s="12"/>
      <c r="FP1646" s="12"/>
      <c r="FQ1646" s="12"/>
      <c r="FR1646" s="12"/>
      <c r="FS1646" s="12"/>
      <c r="FT1646" s="12"/>
      <c r="FU1646" s="12"/>
      <c r="FV1646" s="12"/>
      <c r="FW1646" s="12"/>
      <c r="FX1646" s="12"/>
      <c r="FY1646" s="12"/>
      <c r="FZ1646" s="12"/>
      <c r="GA1646" s="12"/>
      <c r="GB1646" s="12"/>
      <c r="GC1646" s="12"/>
      <c r="GD1646" s="12"/>
      <c r="GE1646" s="12"/>
      <c r="GF1646" s="12"/>
      <c r="GG1646" s="12"/>
      <c r="GH1646" s="12"/>
      <c r="GI1646" s="12"/>
      <c r="GJ1646" s="12"/>
      <c r="GK1646" s="12"/>
      <c r="GL1646" s="12"/>
      <c r="GM1646" s="12"/>
      <c r="GN1646" s="12"/>
      <c r="GO1646" s="12"/>
      <c r="GP1646" s="12"/>
      <c r="GQ1646" s="12"/>
      <c r="GR1646" s="12"/>
    </row>
    <row r="1647" spans="1:200" x14ac:dyDescent="0.2">
      <c r="A1647" s="79">
        <f t="shared" si="635"/>
        <v>44719</v>
      </c>
      <c r="B1647" s="80">
        <f t="shared" ca="1" si="636"/>
        <v>1320.9624755099999</v>
      </c>
      <c r="C1647" s="81">
        <f t="shared" ca="1" si="637"/>
        <v>1298.9771699999999</v>
      </c>
      <c r="D1647" s="82">
        <f ca="1">IF(A1647&lt;$B$1,VLOOKUP(A1647,[1]DI!$A$4:$B$15000,2,FALSE),0)</f>
        <v>0.1265</v>
      </c>
      <c r="E1647" s="81">
        <f t="shared" ca="1" si="638"/>
        <v>4.7279E-4</v>
      </c>
      <c r="F1647" s="83">
        <f t="shared" si="633"/>
        <v>1.1679999999999999</v>
      </c>
      <c r="G1647" s="84">
        <f t="shared" ca="1" si="639"/>
        <v>1.00055221872</v>
      </c>
      <c r="H1647" s="81">
        <f ca="1">TRUNC(PRODUCT(G$10:G1646),15)</f>
        <v>1.32096247423179</v>
      </c>
      <c r="I1647" s="81">
        <f t="shared" ca="1" si="640"/>
        <v>1.2989771726434101</v>
      </c>
      <c r="J1647" s="81">
        <f t="shared" ca="1" si="641"/>
        <v>1.01692509</v>
      </c>
      <c r="K1647" s="81">
        <f t="shared" ca="1" si="642"/>
        <v>21.98530551</v>
      </c>
      <c r="L1647" s="85">
        <f>IF(VLOOKUP(A1647,$U$12:$AD$125,8)=VLOOKUP(A1646,$U$12:$AD$125,8),0,VLOOKUP(A1647,U$12:$AD$125,8))</f>
        <v>0</v>
      </c>
      <c r="M1647" s="86">
        <f>IF(L1647&gt;0,VLOOKUP(L1647,T$12:$AC$125,7),0)</f>
        <v>0</v>
      </c>
      <c r="N1647" s="81">
        <f t="shared" si="634"/>
        <v>0</v>
      </c>
      <c r="O1647" s="81">
        <f t="shared" ca="1" si="643"/>
        <v>21.98530551</v>
      </c>
      <c r="P1647" s="87" t="str">
        <f t="shared" si="644"/>
        <v>J=</v>
      </c>
      <c r="Q1647" s="88">
        <f t="shared" si="645"/>
        <v>44858</v>
      </c>
      <c r="R1647" s="7"/>
      <c r="S1647" s="7"/>
      <c r="T1647" s="7"/>
      <c r="U1647" s="7"/>
      <c r="V1647" s="7"/>
      <c r="W1647" s="7"/>
      <c r="X1647" s="7"/>
      <c r="Y1647" s="7"/>
      <c r="Z1647" s="7"/>
      <c r="AA1647" s="7"/>
      <c r="AB1647" s="7"/>
      <c r="AC1647" s="7"/>
      <c r="AD1647" s="7"/>
      <c r="AE1647" s="7"/>
      <c r="AF1647" s="65"/>
      <c r="AG1647" s="9"/>
      <c r="AH1647" s="9"/>
      <c r="AI1647" s="4"/>
      <c r="AJ1647" s="10"/>
      <c r="AK1647" s="4"/>
      <c r="AL1647" s="65"/>
      <c r="AM1647" s="10"/>
      <c r="AN1647" s="9"/>
      <c r="AO1647" s="7"/>
      <c r="AP1647" s="11"/>
      <c r="AQ1647" s="9"/>
      <c r="AR1647" s="8"/>
      <c r="AS1647" s="65"/>
      <c r="AT1647" s="12"/>
      <c r="AU1647" s="12"/>
      <c r="AV1647" s="22"/>
      <c r="AW1647" s="12"/>
      <c r="AX1647" s="12"/>
      <c r="AY1647" s="12"/>
      <c r="AZ1647" s="12"/>
      <c r="BA1647" s="12"/>
      <c r="BB1647" s="12"/>
      <c r="BC1647" s="12"/>
      <c r="BD1647" s="12"/>
      <c r="BE1647" s="12"/>
      <c r="BF1647" s="12"/>
      <c r="BG1647" s="12"/>
      <c r="BH1647" s="12"/>
      <c r="BI1647" s="12"/>
      <c r="BJ1647" s="12"/>
      <c r="BK1647" s="12"/>
      <c r="BL1647" s="12"/>
      <c r="BM1647" s="12"/>
      <c r="BN1647" s="12"/>
      <c r="BO1647" s="12"/>
      <c r="BP1647" s="12"/>
      <c r="BQ1647" s="12"/>
      <c r="BR1647" s="12"/>
      <c r="BS1647" s="12"/>
      <c r="BT1647" s="12"/>
      <c r="BU1647" s="12"/>
      <c r="BV1647" s="12"/>
      <c r="BW1647" s="12"/>
      <c r="BX1647" s="12"/>
      <c r="BY1647" s="12"/>
      <c r="BZ1647" s="12"/>
      <c r="CA1647" s="12"/>
      <c r="CB1647" s="12"/>
      <c r="CC1647" s="12"/>
      <c r="CD1647" s="12"/>
      <c r="CE1647" s="12"/>
      <c r="CF1647" s="12"/>
      <c r="CG1647" s="12"/>
      <c r="CH1647" s="12"/>
      <c r="CI1647" s="12"/>
      <c r="CJ1647" s="12"/>
      <c r="CK1647" s="12"/>
      <c r="CL1647" s="12"/>
      <c r="CM1647" s="12"/>
      <c r="CN1647" s="12"/>
      <c r="CO1647" s="12"/>
      <c r="CP1647" s="12"/>
      <c r="CQ1647" s="12"/>
      <c r="CR1647" s="12"/>
      <c r="CS1647" s="12"/>
      <c r="CT1647" s="12"/>
      <c r="CU1647" s="12"/>
      <c r="CV1647" s="12"/>
      <c r="CW1647" s="12"/>
      <c r="CX1647" s="12"/>
      <c r="CY1647" s="12"/>
      <c r="CZ1647" s="12"/>
      <c r="DA1647" s="12"/>
      <c r="DB1647" s="12"/>
      <c r="DC1647" s="12"/>
      <c r="DD1647" s="12"/>
      <c r="DE1647" s="12"/>
      <c r="DF1647" s="12"/>
      <c r="DG1647" s="12"/>
      <c r="DH1647" s="12"/>
      <c r="DI1647" s="12"/>
      <c r="DJ1647" s="12"/>
      <c r="DK1647" s="12"/>
      <c r="DL1647" s="12"/>
      <c r="DM1647" s="12"/>
      <c r="DN1647" s="12"/>
      <c r="DO1647" s="12"/>
      <c r="DP1647" s="12"/>
      <c r="DQ1647" s="12"/>
      <c r="DR1647" s="12"/>
      <c r="DS1647" s="12"/>
      <c r="DT1647" s="12"/>
      <c r="DU1647" s="12"/>
      <c r="DV1647" s="12"/>
      <c r="DW1647" s="12"/>
      <c r="DX1647" s="12"/>
      <c r="DY1647" s="12"/>
      <c r="DZ1647" s="12"/>
      <c r="EA1647" s="12"/>
      <c r="EB1647" s="12"/>
      <c r="EC1647" s="12"/>
      <c r="ED1647" s="12"/>
      <c r="EE1647" s="12"/>
      <c r="EF1647" s="12"/>
      <c r="EG1647" s="12"/>
      <c r="EH1647" s="12"/>
      <c r="EI1647" s="12"/>
      <c r="EJ1647" s="12"/>
      <c r="EK1647" s="12"/>
      <c r="EL1647" s="12"/>
      <c r="EM1647" s="12"/>
      <c r="EN1647" s="12"/>
      <c r="EO1647" s="12"/>
      <c r="EP1647" s="12"/>
      <c r="EQ1647" s="12"/>
      <c r="ER1647" s="12"/>
      <c r="ES1647" s="12"/>
      <c r="ET1647" s="12"/>
      <c r="EU1647" s="12"/>
      <c r="EV1647" s="12"/>
      <c r="EW1647" s="12"/>
      <c r="EX1647" s="12"/>
      <c r="EY1647" s="12"/>
      <c r="EZ1647" s="12"/>
      <c r="FA1647" s="12"/>
      <c r="FB1647" s="12"/>
      <c r="FC1647" s="12"/>
      <c r="FD1647" s="12"/>
      <c r="FE1647" s="12"/>
      <c r="FF1647" s="12"/>
      <c r="FG1647" s="12"/>
      <c r="FH1647" s="12"/>
      <c r="FI1647" s="12"/>
      <c r="FJ1647" s="12"/>
      <c r="FK1647" s="12"/>
      <c r="FL1647" s="12"/>
      <c r="FM1647" s="12"/>
      <c r="FN1647" s="12"/>
      <c r="FO1647" s="12"/>
      <c r="FP1647" s="12"/>
      <c r="FQ1647" s="12"/>
      <c r="FR1647" s="12"/>
      <c r="FS1647" s="12"/>
      <c r="FT1647" s="12"/>
      <c r="FU1647" s="12"/>
      <c r="FV1647" s="12"/>
      <c r="FW1647" s="12"/>
      <c r="FX1647" s="12"/>
      <c r="FY1647" s="12"/>
      <c r="FZ1647" s="12"/>
      <c r="GA1647" s="12"/>
      <c r="GB1647" s="12"/>
      <c r="GC1647" s="12"/>
      <c r="GD1647" s="12"/>
      <c r="GE1647" s="12"/>
      <c r="GF1647" s="12"/>
      <c r="GG1647" s="12"/>
      <c r="GH1647" s="12"/>
      <c r="GI1647" s="12"/>
      <c r="GJ1647" s="12"/>
      <c r="GK1647" s="12"/>
      <c r="GL1647" s="12"/>
      <c r="GM1647" s="12"/>
      <c r="GN1647" s="12"/>
      <c r="GO1647" s="12"/>
      <c r="GP1647" s="12"/>
      <c r="GQ1647" s="12"/>
      <c r="GR1647" s="12"/>
    </row>
    <row r="1648" spans="1:200" x14ac:dyDescent="0.2">
      <c r="A1648" s="79">
        <f t="shared" si="635"/>
        <v>44720</v>
      </c>
      <c r="B1648" s="80">
        <f t="shared" ca="1" si="636"/>
        <v>1321.6919291199999</v>
      </c>
      <c r="C1648" s="81">
        <f t="shared" ca="1" si="637"/>
        <v>1298.9771699999999</v>
      </c>
      <c r="D1648" s="82">
        <f ca="1">IF(A1648&lt;$B$1,VLOOKUP(A1648,[1]DI!$A$4:$B$15000,2,FALSE),0)</f>
        <v>0.1265</v>
      </c>
      <c r="E1648" s="81">
        <f t="shared" ca="1" si="638"/>
        <v>4.7279E-4</v>
      </c>
      <c r="F1648" s="83">
        <f t="shared" si="633"/>
        <v>1.1679999999999999</v>
      </c>
      <c r="G1648" s="84">
        <f t="shared" ca="1" si="639"/>
        <v>1.00055221872</v>
      </c>
      <c r="H1648" s="81">
        <f ca="1">TRUNC(PRODUCT(G$10:G1647),15)</f>
        <v>1.3216919344384801</v>
      </c>
      <c r="I1648" s="81">
        <f t="shared" ca="1" si="640"/>
        <v>1.2989771726434101</v>
      </c>
      <c r="J1648" s="81">
        <f t="shared" ca="1" si="641"/>
        <v>1.0174866499999999</v>
      </c>
      <c r="K1648" s="81">
        <f t="shared" ca="1" si="642"/>
        <v>22.71475912</v>
      </c>
      <c r="L1648" s="85">
        <f>IF(VLOOKUP(A1648,$U$12:$AD$125,8)=VLOOKUP(A1647,$U$12:$AD$125,8),0,VLOOKUP(A1648,U$12:$AD$125,8))</f>
        <v>0</v>
      </c>
      <c r="M1648" s="86">
        <f>IF(L1648&gt;0,VLOOKUP(L1648,T$12:$AC$125,7),0)</f>
        <v>0</v>
      </c>
      <c r="N1648" s="81">
        <f t="shared" si="634"/>
        <v>0</v>
      </c>
      <c r="O1648" s="81">
        <f t="shared" ca="1" si="643"/>
        <v>22.71475912</v>
      </c>
      <c r="P1648" s="87" t="str">
        <f t="shared" si="644"/>
        <v>J=</v>
      </c>
      <c r="Q1648" s="88">
        <f t="shared" si="645"/>
        <v>44858</v>
      </c>
      <c r="R1648" s="7"/>
      <c r="S1648" s="7"/>
      <c r="T1648" s="7"/>
      <c r="U1648" s="7"/>
      <c r="V1648" s="7"/>
      <c r="W1648" s="7"/>
      <c r="X1648" s="7"/>
      <c r="Y1648" s="7"/>
      <c r="Z1648" s="7"/>
      <c r="AA1648" s="7"/>
      <c r="AB1648" s="7"/>
      <c r="AC1648" s="7"/>
      <c r="AD1648" s="7"/>
      <c r="AE1648" s="7"/>
      <c r="AF1648" s="65"/>
      <c r="AG1648" s="9"/>
      <c r="AH1648" s="9"/>
      <c r="AI1648" s="4"/>
      <c r="AJ1648" s="10"/>
      <c r="AK1648" s="4"/>
      <c r="AL1648" s="65"/>
      <c r="AM1648" s="10"/>
      <c r="AN1648" s="9"/>
      <c r="AO1648" s="7"/>
      <c r="AP1648" s="11"/>
      <c r="AQ1648" s="9"/>
      <c r="AR1648" s="8"/>
      <c r="AS1648" s="65"/>
      <c r="AT1648" s="12"/>
      <c r="AU1648" s="12"/>
      <c r="AV1648" s="22"/>
      <c r="AW1648" s="12"/>
      <c r="AX1648" s="12"/>
      <c r="AY1648" s="12"/>
      <c r="AZ1648" s="12"/>
      <c r="BA1648" s="12"/>
      <c r="BB1648" s="12"/>
      <c r="BC1648" s="12"/>
      <c r="BD1648" s="12"/>
      <c r="BE1648" s="12"/>
      <c r="BF1648" s="12"/>
      <c r="BG1648" s="12"/>
      <c r="BH1648" s="12"/>
      <c r="BI1648" s="12"/>
      <c r="BJ1648" s="12"/>
      <c r="BK1648" s="12"/>
      <c r="BL1648" s="12"/>
      <c r="BM1648" s="12"/>
      <c r="BN1648" s="12"/>
      <c r="BO1648" s="12"/>
      <c r="BP1648" s="12"/>
      <c r="BQ1648" s="12"/>
      <c r="BR1648" s="12"/>
      <c r="BS1648" s="12"/>
      <c r="BT1648" s="12"/>
      <c r="BU1648" s="12"/>
      <c r="BV1648" s="12"/>
      <c r="BW1648" s="12"/>
      <c r="BX1648" s="12"/>
      <c r="BY1648" s="12"/>
      <c r="BZ1648" s="12"/>
      <c r="CA1648" s="12"/>
      <c r="CB1648" s="12"/>
      <c r="CC1648" s="12"/>
      <c r="CD1648" s="12"/>
      <c r="CE1648" s="12"/>
      <c r="CF1648" s="12"/>
      <c r="CG1648" s="12"/>
      <c r="CH1648" s="12"/>
      <c r="CI1648" s="12"/>
      <c r="CJ1648" s="12"/>
      <c r="CK1648" s="12"/>
      <c r="CL1648" s="12"/>
      <c r="CM1648" s="12"/>
      <c r="CN1648" s="12"/>
      <c r="CO1648" s="12"/>
      <c r="CP1648" s="12"/>
      <c r="CQ1648" s="12"/>
      <c r="CR1648" s="12"/>
      <c r="CS1648" s="12"/>
      <c r="CT1648" s="12"/>
      <c r="CU1648" s="12"/>
      <c r="CV1648" s="12"/>
      <c r="CW1648" s="12"/>
      <c r="CX1648" s="12"/>
      <c r="CY1648" s="12"/>
      <c r="CZ1648" s="12"/>
      <c r="DA1648" s="12"/>
      <c r="DB1648" s="12"/>
      <c r="DC1648" s="12"/>
      <c r="DD1648" s="12"/>
      <c r="DE1648" s="12"/>
      <c r="DF1648" s="12"/>
      <c r="DG1648" s="12"/>
      <c r="DH1648" s="12"/>
      <c r="DI1648" s="12"/>
      <c r="DJ1648" s="12"/>
      <c r="DK1648" s="12"/>
      <c r="DL1648" s="12"/>
      <c r="DM1648" s="12"/>
      <c r="DN1648" s="12"/>
      <c r="DO1648" s="12"/>
      <c r="DP1648" s="12"/>
      <c r="DQ1648" s="12"/>
      <c r="DR1648" s="12"/>
      <c r="DS1648" s="12"/>
      <c r="DT1648" s="12"/>
      <c r="DU1648" s="12"/>
      <c r="DV1648" s="12"/>
      <c r="DW1648" s="12"/>
      <c r="DX1648" s="12"/>
      <c r="DY1648" s="12"/>
      <c r="DZ1648" s="12"/>
      <c r="EA1648" s="12"/>
      <c r="EB1648" s="12"/>
      <c r="EC1648" s="12"/>
      <c r="ED1648" s="12"/>
      <c r="EE1648" s="12"/>
      <c r="EF1648" s="12"/>
      <c r="EG1648" s="12"/>
      <c r="EH1648" s="12"/>
      <c r="EI1648" s="12"/>
      <c r="EJ1648" s="12"/>
      <c r="EK1648" s="12"/>
      <c r="EL1648" s="12"/>
      <c r="EM1648" s="12"/>
      <c r="EN1648" s="12"/>
      <c r="EO1648" s="12"/>
      <c r="EP1648" s="12"/>
      <c r="EQ1648" s="12"/>
      <c r="ER1648" s="12"/>
      <c r="ES1648" s="12"/>
      <c r="ET1648" s="12"/>
      <c r="EU1648" s="12"/>
      <c r="EV1648" s="12"/>
      <c r="EW1648" s="12"/>
      <c r="EX1648" s="12"/>
      <c r="EY1648" s="12"/>
      <c r="EZ1648" s="12"/>
      <c r="FA1648" s="12"/>
      <c r="FB1648" s="12"/>
      <c r="FC1648" s="12"/>
      <c r="FD1648" s="12"/>
      <c r="FE1648" s="12"/>
      <c r="FF1648" s="12"/>
      <c r="FG1648" s="12"/>
      <c r="FH1648" s="12"/>
      <c r="FI1648" s="12"/>
      <c r="FJ1648" s="12"/>
      <c r="FK1648" s="12"/>
      <c r="FL1648" s="12"/>
      <c r="FM1648" s="12"/>
      <c r="FN1648" s="12"/>
      <c r="FO1648" s="12"/>
      <c r="FP1648" s="12"/>
      <c r="FQ1648" s="12"/>
      <c r="FR1648" s="12"/>
      <c r="FS1648" s="12"/>
      <c r="FT1648" s="12"/>
      <c r="FU1648" s="12"/>
      <c r="FV1648" s="12"/>
      <c r="FW1648" s="12"/>
      <c r="FX1648" s="12"/>
      <c r="FY1648" s="12"/>
      <c r="FZ1648" s="12"/>
      <c r="GA1648" s="12"/>
      <c r="GB1648" s="12"/>
      <c r="GC1648" s="12"/>
      <c r="GD1648" s="12"/>
      <c r="GE1648" s="12"/>
      <c r="GF1648" s="12"/>
      <c r="GG1648" s="12"/>
      <c r="GH1648" s="12"/>
      <c r="GI1648" s="12"/>
      <c r="GJ1648" s="12"/>
      <c r="GK1648" s="12"/>
      <c r="GL1648" s="12"/>
      <c r="GM1648" s="12"/>
      <c r="GN1648" s="12"/>
      <c r="GO1648" s="12"/>
      <c r="GP1648" s="12"/>
      <c r="GQ1648" s="12"/>
      <c r="GR1648" s="12"/>
    </row>
    <row r="1649" spans="1:200" x14ac:dyDescent="0.2">
      <c r="A1649" s="79">
        <f t="shared" si="635"/>
        <v>44721</v>
      </c>
      <c r="B1649" s="80">
        <f t="shared" ca="1" si="636"/>
        <v>1322.42179842</v>
      </c>
      <c r="C1649" s="81">
        <f t="shared" ca="1" si="637"/>
        <v>1298.9771699999999</v>
      </c>
      <c r="D1649" s="82">
        <f ca="1">IF(A1649&lt;$B$1,VLOOKUP(A1649,[1]DI!$A$4:$B$15000,2,FALSE),0)</f>
        <v>0.1265</v>
      </c>
      <c r="E1649" s="81">
        <f t="shared" ca="1" si="638"/>
        <v>4.7279E-4</v>
      </c>
      <c r="F1649" s="83">
        <f t="shared" si="633"/>
        <v>1.1679999999999999</v>
      </c>
      <c r="G1649" s="84">
        <f t="shared" ca="1" si="639"/>
        <v>1.00055221872</v>
      </c>
      <c r="H1649" s="81">
        <f ca="1">TRUNC(PRODUCT(G$10:G1648),15)</f>
        <v>1.32242179746675</v>
      </c>
      <c r="I1649" s="81">
        <f t="shared" ca="1" si="640"/>
        <v>1.2989771726434101</v>
      </c>
      <c r="J1649" s="81">
        <f t="shared" ca="1" si="641"/>
        <v>1.01804853</v>
      </c>
      <c r="K1649" s="81">
        <f t="shared" ca="1" si="642"/>
        <v>23.444628420000001</v>
      </c>
      <c r="L1649" s="85">
        <f>IF(VLOOKUP(A1649,$U$12:$AD$125,8)=VLOOKUP(A1648,$U$12:$AD$125,8),0,VLOOKUP(A1649,U$12:$AD$125,8))</f>
        <v>0</v>
      </c>
      <c r="M1649" s="86">
        <f>IF(L1649&gt;0,VLOOKUP(L1649,T$12:$AC$125,7),0)</f>
        <v>0</v>
      </c>
      <c r="N1649" s="81">
        <f t="shared" si="634"/>
        <v>0</v>
      </c>
      <c r="O1649" s="81">
        <f t="shared" ca="1" si="643"/>
        <v>23.444628420000001</v>
      </c>
      <c r="P1649" s="87" t="str">
        <f t="shared" si="644"/>
        <v>J=</v>
      </c>
      <c r="Q1649" s="88">
        <f t="shared" si="645"/>
        <v>44858</v>
      </c>
      <c r="R1649" s="7"/>
      <c r="S1649" s="7"/>
      <c r="T1649" s="7"/>
      <c r="U1649" s="7"/>
      <c r="V1649" s="7"/>
      <c r="W1649" s="7"/>
      <c r="X1649" s="7"/>
      <c r="Y1649" s="7"/>
      <c r="Z1649" s="7"/>
      <c r="AA1649" s="7"/>
      <c r="AB1649" s="7"/>
      <c r="AC1649" s="7"/>
      <c r="AD1649" s="7"/>
      <c r="AE1649" s="7"/>
      <c r="AF1649" s="65"/>
      <c r="AG1649" s="9"/>
      <c r="AH1649" s="9"/>
      <c r="AI1649" s="4"/>
      <c r="AJ1649" s="10"/>
      <c r="AK1649" s="4"/>
      <c r="AL1649" s="65"/>
      <c r="AM1649" s="10"/>
      <c r="AN1649" s="9"/>
      <c r="AO1649" s="7"/>
      <c r="AP1649" s="11"/>
      <c r="AQ1649" s="9"/>
      <c r="AR1649" s="8"/>
      <c r="AS1649" s="65"/>
      <c r="AT1649" s="12"/>
      <c r="AU1649" s="12"/>
      <c r="AV1649" s="22"/>
      <c r="AW1649" s="12"/>
      <c r="AX1649" s="12"/>
      <c r="AY1649" s="12"/>
      <c r="AZ1649" s="12"/>
      <c r="BA1649" s="12"/>
      <c r="BB1649" s="12"/>
      <c r="BC1649" s="12"/>
      <c r="BD1649" s="12"/>
      <c r="BE1649" s="12"/>
      <c r="BF1649" s="12"/>
      <c r="BG1649" s="12"/>
      <c r="BH1649" s="12"/>
      <c r="BI1649" s="12"/>
      <c r="BJ1649" s="12"/>
      <c r="BK1649" s="12"/>
      <c r="BL1649" s="12"/>
      <c r="BM1649" s="12"/>
      <c r="BN1649" s="12"/>
      <c r="BO1649" s="12"/>
      <c r="BP1649" s="12"/>
      <c r="BQ1649" s="12"/>
      <c r="BR1649" s="12"/>
      <c r="BS1649" s="12"/>
      <c r="BT1649" s="12"/>
      <c r="BU1649" s="12"/>
      <c r="BV1649" s="12"/>
      <c r="BW1649" s="12"/>
      <c r="BX1649" s="12"/>
      <c r="BY1649" s="12"/>
      <c r="BZ1649" s="12"/>
      <c r="CA1649" s="12"/>
      <c r="CB1649" s="12"/>
      <c r="CC1649" s="12"/>
      <c r="CD1649" s="12"/>
      <c r="CE1649" s="12"/>
      <c r="CF1649" s="12"/>
      <c r="CG1649" s="12"/>
      <c r="CH1649" s="12"/>
      <c r="CI1649" s="12"/>
      <c r="CJ1649" s="12"/>
      <c r="CK1649" s="12"/>
      <c r="CL1649" s="12"/>
      <c r="CM1649" s="12"/>
      <c r="CN1649" s="12"/>
      <c r="CO1649" s="12"/>
      <c r="CP1649" s="12"/>
      <c r="CQ1649" s="12"/>
      <c r="CR1649" s="12"/>
      <c r="CS1649" s="12"/>
      <c r="CT1649" s="12"/>
      <c r="CU1649" s="12"/>
      <c r="CV1649" s="12"/>
      <c r="CW1649" s="12"/>
      <c r="CX1649" s="12"/>
      <c r="CY1649" s="12"/>
      <c r="CZ1649" s="12"/>
      <c r="DA1649" s="12"/>
      <c r="DB1649" s="12"/>
      <c r="DC1649" s="12"/>
      <c r="DD1649" s="12"/>
      <c r="DE1649" s="12"/>
      <c r="DF1649" s="12"/>
      <c r="DG1649" s="12"/>
      <c r="DH1649" s="12"/>
      <c r="DI1649" s="12"/>
      <c r="DJ1649" s="12"/>
      <c r="DK1649" s="12"/>
      <c r="DL1649" s="12"/>
      <c r="DM1649" s="12"/>
      <c r="DN1649" s="12"/>
      <c r="DO1649" s="12"/>
      <c r="DP1649" s="12"/>
      <c r="DQ1649" s="12"/>
      <c r="DR1649" s="12"/>
      <c r="DS1649" s="12"/>
      <c r="DT1649" s="12"/>
      <c r="DU1649" s="12"/>
      <c r="DV1649" s="12"/>
      <c r="DW1649" s="12"/>
      <c r="DX1649" s="12"/>
      <c r="DY1649" s="12"/>
      <c r="DZ1649" s="12"/>
      <c r="EA1649" s="12"/>
      <c r="EB1649" s="12"/>
      <c r="EC1649" s="12"/>
      <c r="ED1649" s="12"/>
      <c r="EE1649" s="12"/>
      <c r="EF1649" s="12"/>
      <c r="EG1649" s="12"/>
      <c r="EH1649" s="12"/>
      <c r="EI1649" s="12"/>
      <c r="EJ1649" s="12"/>
      <c r="EK1649" s="12"/>
      <c r="EL1649" s="12"/>
      <c r="EM1649" s="12"/>
      <c r="EN1649" s="12"/>
      <c r="EO1649" s="12"/>
      <c r="EP1649" s="12"/>
      <c r="EQ1649" s="12"/>
      <c r="ER1649" s="12"/>
      <c r="ES1649" s="12"/>
      <c r="ET1649" s="12"/>
      <c r="EU1649" s="12"/>
      <c r="EV1649" s="12"/>
      <c r="EW1649" s="12"/>
      <c r="EX1649" s="12"/>
      <c r="EY1649" s="12"/>
      <c r="EZ1649" s="12"/>
      <c r="FA1649" s="12"/>
      <c r="FB1649" s="12"/>
      <c r="FC1649" s="12"/>
      <c r="FD1649" s="12"/>
      <c r="FE1649" s="12"/>
      <c r="FF1649" s="12"/>
      <c r="FG1649" s="12"/>
      <c r="FH1649" s="12"/>
      <c r="FI1649" s="12"/>
      <c r="FJ1649" s="12"/>
      <c r="FK1649" s="12"/>
      <c r="FL1649" s="12"/>
      <c r="FM1649" s="12"/>
      <c r="FN1649" s="12"/>
      <c r="FO1649" s="12"/>
      <c r="FP1649" s="12"/>
      <c r="FQ1649" s="12"/>
      <c r="FR1649" s="12"/>
      <c r="FS1649" s="12"/>
      <c r="FT1649" s="12"/>
      <c r="FU1649" s="12"/>
      <c r="FV1649" s="12"/>
      <c r="FW1649" s="12"/>
      <c r="FX1649" s="12"/>
      <c r="FY1649" s="12"/>
      <c r="FZ1649" s="12"/>
      <c r="GA1649" s="12"/>
      <c r="GB1649" s="12"/>
      <c r="GC1649" s="12"/>
      <c r="GD1649" s="12"/>
      <c r="GE1649" s="12"/>
      <c r="GF1649" s="12"/>
      <c r="GG1649" s="12"/>
      <c r="GH1649" s="12"/>
      <c r="GI1649" s="12"/>
      <c r="GJ1649" s="12"/>
      <c r="GK1649" s="12"/>
      <c r="GL1649" s="12"/>
      <c r="GM1649" s="12"/>
      <c r="GN1649" s="12"/>
      <c r="GO1649" s="12"/>
      <c r="GP1649" s="12"/>
      <c r="GQ1649" s="12"/>
      <c r="GR1649" s="12"/>
    </row>
    <row r="1650" spans="1:200" x14ac:dyDescent="0.2">
      <c r="A1650" s="79">
        <f t="shared" si="635"/>
        <v>44722</v>
      </c>
      <c r="B1650" s="80">
        <f t="shared" ca="1" si="636"/>
        <v>1323.1520573999999</v>
      </c>
      <c r="C1650" s="81">
        <f t="shared" ca="1" si="637"/>
        <v>1298.9771699999999</v>
      </c>
      <c r="D1650" s="82">
        <f ca="1">IF(A1650&lt;$B$1,VLOOKUP(A1650,[1]DI!$A$4:$B$15000,2,FALSE),0)</f>
        <v>0.1265</v>
      </c>
      <c r="E1650" s="81">
        <f t="shared" ca="1" si="638"/>
        <v>4.7279E-4</v>
      </c>
      <c r="F1650" s="83">
        <f t="shared" si="633"/>
        <v>1.1679999999999999</v>
      </c>
      <c r="G1650" s="84">
        <f t="shared" ca="1" si="639"/>
        <v>1.00055221872</v>
      </c>
      <c r="H1650" s="81">
        <f ca="1">TRUNC(PRODUCT(G$10:G1649),15)</f>
        <v>1.3231520635390399</v>
      </c>
      <c r="I1650" s="81">
        <f t="shared" ca="1" si="640"/>
        <v>1.2989771726434101</v>
      </c>
      <c r="J1650" s="81">
        <f t="shared" ca="1" si="641"/>
        <v>1.0186107099999999</v>
      </c>
      <c r="K1650" s="81">
        <f t="shared" ca="1" si="642"/>
        <v>24.174887399999999</v>
      </c>
      <c r="L1650" s="85">
        <f>IF(VLOOKUP(A1650,$U$12:$AD$125,8)=VLOOKUP(A1649,$U$12:$AD$125,8),0,VLOOKUP(A1650,U$12:$AD$125,8))</f>
        <v>0</v>
      </c>
      <c r="M1650" s="86">
        <f>IF(L1650&gt;0,VLOOKUP(L1650,T$12:$AC$125,7),0)</f>
        <v>0</v>
      </c>
      <c r="N1650" s="81">
        <f t="shared" si="634"/>
        <v>0</v>
      </c>
      <c r="O1650" s="81">
        <f t="shared" ca="1" si="643"/>
        <v>24.174887399999999</v>
      </c>
      <c r="P1650" s="87" t="str">
        <f t="shared" si="644"/>
        <v>J=</v>
      </c>
      <c r="Q1650" s="88">
        <f t="shared" si="645"/>
        <v>44858</v>
      </c>
      <c r="R1650" s="7"/>
      <c r="S1650" s="7"/>
      <c r="T1650" s="7"/>
      <c r="U1650" s="7"/>
      <c r="V1650" s="7"/>
      <c r="W1650" s="7"/>
      <c r="X1650" s="7"/>
      <c r="Y1650" s="7"/>
      <c r="Z1650" s="7"/>
      <c r="AA1650" s="7"/>
      <c r="AB1650" s="7"/>
      <c r="AC1650" s="7"/>
      <c r="AD1650" s="7"/>
      <c r="AE1650" s="7"/>
      <c r="AF1650" s="65"/>
      <c r="AG1650" s="9"/>
      <c r="AH1650" s="9"/>
      <c r="AI1650" s="4"/>
      <c r="AJ1650" s="10"/>
      <c r="AK1650" s="4"/>
      <c r="AL1650" s="65"/>
      <c r="AM1650" s="10"/>
      <c r="AN1650" s="9"/>
      <c r="AO1650" s="7"/>
      <c r="AP1650" s="11"/>
      <c r="AQ1650" s="9"/>
      <c r="AR1650" s="8"/>
      <c r="AS1650" s="65"/>
      <c r="AT1650" s="12"/>
      <c r="AU1650" s="12"/>
      <c r="AV1650" s="22"/>
      <c r="AW1650" s="12"/>
      <c r="AX1650" s="12"/>
      <c r="AY1650" s="12"/>
      <c r="AZ1650" s="12"/>
      <c r="BA1650" s="12"/>
      <c r="BB1650" s="12"/>
      <c r="BC1650" s="12"/>
      <c r="BD1650" s="12"/>
      <c r="BE1650" s="12"/>
      <c r="BF1650" s="12"/>
      <c r="BG1650" s="12"/>
      <c r="BH1650" s="12"/>
      <c r="BI1650" s="12"/>
      <c r="BJ1650" s="12"/>
      <c r="BK1650" s="12"/>
      <c r="BL1650" s="12"/>
      <c r="BM1650" s="12"/>
      <c r="BN1650" s="12"/>
      <c r="BO1650" s="12"/>
      <c r="BP1650" s="12"/>
      <c r="BQ1650" s="12"/>
      <c r="BR1650" s="12"/>
      <c r="BS1650" s="12"/>
      <c r="BT1650" s="12"/>
      <c r="BU1650" s="12"/>
      <c r="BV1650" s="12"/>
      <c r="BW1650" s="12"/>
      <c r="BX1650" s="12"/>
      <c r="BY1650" s="12"/>
      <c r="BZ1650" s="12"/>
      <c r="CA1650" s="12"/>
      <c r="CB1650" s="12"/>
      <c r="CC1650" s="12"/>
      <c r="CD1650" s="12"/>
      <c r="CE1650" s="12"/>
      <c r="CF1650" s="12"/>
      <c r="CG1650" s="12"/>
      <c r="CH1650" s="12"/>
      <c r="CI1650" s="12"/>
      <c r="CJ1650" s="12"/>
      <c r="CK1650" s="12"/>
      <c r="CL1650" s="12"/>
      <c r="CM1650" s="12"/>
      <c r="CN1650" s="12"/>
      <c r="CO1650" s="12"/>
      <c r="CP1650" s="12"/>
      <c r="CQ1650" s="12"/>
      <c r="CR1650" s="12"/>
      <c r="CS1650" s="12"/>
      <c r="CT1650" s="12"/>
      <c r="CU1650" s="12"/>
      <c r="CV1650" s="12"/>
      <c r="CW1650" s="12"/>
      <c r="CX1650" s="12"/>
      <c r="CY1650" s="12"/>
      <c r="CZ1650" s="12"/>
      <c r="DA1650" s="12"/>
      <c r="DB1650" s="12"/>
      <c r="DC1650" s="12"/>
      <c r="DD1650" s="12"/>
      <c r="DE1650" s="12"/>
      <c r="DF1650" s="12"/>
      <c r="DG1650" s="12"/>
      <c r="DH1650" s="12"/>
      <c r="DI1650" s="12"/>
      <c r="DJ1650" s="12"/>
      <c r="DK1650" s="12"/>
      <c r="DL1650" s="12"/>
      <c r="DM1650" s="12"/>
      <c r="DN1650" s="12"/>
      <c r="DO1650" s="12"/>
      <c r="DP1650" s="12"/>
      <c r="DQ1650" s="12"/>
      <c r="DR1650" s="12"/>
      <c r="DS1650" s="12"/>
      <c r="DT1650" s="12"/>
      <c r="DU1650" s="12"/>
      <c r="DV1650" s="12"/>
      <c r="DW1650" s="12"/>
      <c r="DX1650" s="12"/>
      <c r="DY1650" s="12"/>
      <c r="DZ1650" s="12"/>
      <c r="EA1650" s="12"/>
      <c r="EB1650" s="12"/>
      <c r="EC1650" s="12"/>
      <c r="ED1650" s="12"/>
      <c r="EE1650" s="12"/>
      <c r="EF1650" s="12"/>
      <c r="EG1650" s="12"/>
      <c r="EH1650" s="12"/>
      <c r="EI1650" s="12"/>
      <c r="EJ1650" s="12"/>
      <c r="EK1650" s="12"/>
      <c r="EL1650" s="12"/>
      <c r="EM1650" s="12"/>
      <c r="EN1650" s="12"/>
      <c r="EO1650" s="12"/>
      <c r="EP1650" s="12"/>
      <c r="EQ1650" s="12"/>
      <c r="ER1650" s="12"/>
      <c r="ES1650" s="12"/>
      <c r="ET1650" s="12"/>
      <c r="EU1650" s="12"/>
      <c r="EV1650" s="12"/>
      <c r="EW1650" s="12"/>
      <c r="EX1650" s="12"/>
      <c r="EY1650" s="12"/>
      <c r="EZ1650" s="12"/>
      <c r="FA1650" s="12"/>
      <c r="FB1650" s="12"/>
      <c r="FC1650" s="12"/>
      <c r="FD1650" s="12"/>
      <c r="FE1650" s="12"/>
      <c r="FF1650" s="12"/>
      <c r="FG1650" s="12"/>
      <c r="FH1650" s="12"/>
      <c r="FI1650" s="12"/>
      <c r="FJ1650" s="12"/>
      <c r="FK1650" s="12"/>
      <c r="FL1650" s="12"/>
      <c r="FM1650" s="12"/>
      <c r="FN1650" s="12"/>
      <c r="FO1650" s="12"/>
      <c r="FP1650" s="12"/>
      <c r="FQ1650" s="12"/>
      <c r="FR1650" s="12"/>
      <c r="FS1650" s="12"/>
      <c r="FT1650" s="12"/>
      <c r="FU1650" s="12"/>
      <c r="FV1650" s="12"/>
      <c r="FW1650" s="12"/>
      <c r="FX1650" s="12"/>
      <c r="FY1650" s="12"/>
      <c r="FZ1650" s="12"/>
      <c r="GA1650" s="12"/>
      <c r="GB1650" s="12"/>
      <c r="GC1650" s="12"/>
      <c r="GD1650" s="12"/>
      <c r="GE1650" s="12"/>
      <c r="GF1650" s="12"/>
      <c r="GG1650" s="12"/>
      <c r="GH1650" s="12"/>
      <c r="GI1650" s="12"/>
      <c r="GJ1650" s="12"/>
      <c r="GK1650" s="12"/>
      <c r="GL1650" s="12"/>
      <c r="GM1650" s="12"/>
      <c r="GN1650" s="12"/>
      <c r="GO1650" s="12"/>
      <c r="GP1650" s="12"/>
      <c r="GQ1650" s="12"/>
      <c r="GR1650" s="12"/>
    </row>
    <row r="1651" spans="1:200" x14ac:dyDescent="0.2">
      <c r="A1651" s="79">
        <f t="shared" si="635"/>
        <v>44723</v>
      </c>
      <c r="B1651" s="80">
        <f t="shared" ca="1" si="636"/>
        <v>1323.8827320599999</v>
      </c>
      <c r="C1651" s="81">
        <f t="shared" ca="1" si="637"/>
        <v>1298.9771699999999</v>
      </c>
      <c r="D1651" s="82">
        <f ca="1">IF(A1651&lt;$B$1,VLOOKUP(A1651,[1]DI!$A$4:$B$15000,2,FALSE),0)</f>
        <v>0</v>
      </c>
      <c r="E1651" s="81">
        <f t="shared" ca="1" si="638"/>
        <v>0</v>
      </c>
      <c r="F1651" s="83">
        <f t="shared" si="633"/>
        <v>1.1679999999999999</v>
      </c>
      <c r="G1651" s="84">
        <f t="shared" ca="1" si="639"/>
        <v>1</v>
      </c>
      <c r="H1651" s="81">
        <f ca="1">TRUNC(PRODUCT(G$10:G1650),15)</f>
        <v>1.3238827328779399</v>
      </c>
      <c r="I1651" s="81">
        <f t="shared" ca="1" si="640"/>
        <v>1.2989771726434101</v>
      </c>
      <c r="J1651" s="81">
        <f t="shared" ca="1" si="641"/>
        <v>1.0191732099999999</v>
      </c>
      <c r="K1651" s="81">
        <f t="shared" ca="1" si="642"/>
        <v>24.905562060000001</v>
      </c>
      <c r="L1651" s="85">
        <f>IF(VLOOKUP(A1651,$U$12:$AD$125,8)=VLOOKUP(A1650,$U$12:$AD$125,8),0,VLOOKUP(A1651,U$12:$AD$125,8))</f>
        <v>0</v>
      </c>
      <c r="M1651" s="86">
        <f>IF(L1651&gt;0,VLOOKUP(L1651,T$12:$AC$125,7),0)</f>
        <v>0</v>
      </c>
      <c r="N1651" s="81">
        <f t="shared" si="634"/>
        <v>0</v>
      </c>
      <c r="O1651" s="81">
        <f t="shared" ca="1" si="643"/>
        <v>24.905562060000001</v>
      </c>
      <c r="P1651" s="87" t="str">
        <f t="shared" si="644"/>
        <v>J=</v>
      </c>
      <c r="Q1651" s="88">
        <f t="shared" si="645"/>
        <v>44858</v>
      </c>
      <c r="R1651" s="7"/>
      <c r="S1651" s="7"/>
      <c r="T1651" s="7"/>
      <c r="U1651" s="7"/>
      <c r="V1651" s="7"/>
      <c r="W1651" s="7"/>
      <c r="X1651" s="7"/>
      <c r="Y1651" s="7"/>
      <c r="Z1651" s="7"/>
      <c r="AA1651" s="7"/>
      <c r="AB1651" s="7"/>
      <c r="AC1651" s="7"/>
      <c r="AD1651" s="7"/>
      <c r="AE1651" s="7"/>
      <c r="AF1651" s="65"/>
      <c r="AG1651" s="9"/>
      <c r="AH1651" s="9"/>
      <c r="AI1651" s="4"/>
      <c r="AJ1651" s="10"/>
      <c r="AK1651" s="4"/>
      <c r="AL1651" s="65"/>
      <c r="AM1651" s="10"/>
      <c r="AN1651" s="9"/>
      <c r="AO1651" s="7"/>
      <c r="AP1651" s="11"/>
      <c r="AQ1651" s="9"/>
      <c r="AR1651" s="8"/>
      <c r="AS1651" s="65"/>
      <c r="AT1651" s="12"/>
      <c r="AU1651" s="12"/>
      <c r="AV1651" s="22"/>
      <c r="AW1651" s="12"/>
      <c r="AX1651" s="12"/>
      <c r="AY1651" s="12"/>
      <c r="AZ1651" s="12"/>
      <c r="BA1651" s="12"/>
      <c r="BB1651" s="12"/>
      <c r="BC1651" s="12"/>
      <c r="BD1651" s="12"/>
      <c r="BE1651" s="12"/>
      <c r="BF1651" s="12"/>
      <c r="BG1651" s="12"/>
      <c r="BH1651" s="12"/>
      <c r="BI1651" s="12"/>
      <c r="BJ1651" s="12"/>
      <c r="BK1651" s="12"/>
      <c r="BL1651" s="12"/>
      <c r="BM1651" s="12"/>
      <c r="BN1651" s="12"/>
      <c r="BO1651" s="12"/>
      <c r="BP1651" s="12"/>
      <c r="BQ1651" s="12"/>
      <c r="BR1651" s="12"/>
      <c r="BS1651" s="12"/>
      <c r="BT1651" s="12"/>
      <c r="BU1651" s="12"/>
      <c r="BV1651" s="12"/>
      <c r="BW1651" s="12"/>
      <c r="BX1651" s="12"/>
      <c r="BY1651" s="12"/>
      <c r="BZ1651" s="12"/>
      <c r="CA1651" s="12"/>
      <c r="CB1651" s="12"/>
      <c r="CC1651" s="12"/>
      <c r="CD1651" s="12"/>
      <c r="CE1651" s="12"/>
      <c r="CF1651" s="12"/>
      <c r="CG1651" s="12"/>
      <c r="CH1651" s="12"/>
      <c r="CI1651" s="12"/>
      <c r="CJ1651" s="12"/>
      <c r="CK1651" s="12"/>
      <c r="CL1651" s="12"/>
      <c r="CM1651" s="12"/>
      <c r="CN1651" s="12"/>
      <c r="CO1651" s="12"/>
      <c r="CP1651" s="12"/>
      <c r="CQ1651" s="12"/>
      <c r="CR1651" s="12"/>
      <c r="CS1651" s="12"/>
      <c r="CT1651" s="12"/>
      <c r="CU1651" s="12"/>
      <c r="CV1651" s="12"/>
      <c r="CW1651" s="12"/>
      <c r="CX1651" s="12"/>
      <c r="CY1651" s="12"/>
      <c r="CZ1651" s="12"/>
      <c r="DA1651" s="12"/>
      <c r="DB1651" s="12"/>
      <c r="DC1651" s="12"/>
      <c r="DD1651" s="12"/>
      <c r="DE1651" s="12"/>
      <c r="DF1651" s="12"/>
      <c r="DG1651" s="12"/>
      <c r="DH1651" s="12"/>
      <c r="DI1651" s="12"/>
      <c r="DJ1651" s="12"/>
      <c r="DK1651" s="12"/>
      <c r="DL1651" s="12"/>
      <c r="DM1651" s="12"/>
      <c r="DN1651" s="12"/>
      <c r="DO1651" s="12"/>
      <c r="DP1651" s="12"/>
      <c r="DQ1651" s="12"/>
      <c r="DR1651" s="12"/>
      <c r="DS1651" s="12"/>
      <c r="DT1651" s="12"/>
      <c r="DU1651" s="12"/>
      <c r="DV1651" s="12"/>
      <c r="DW1651" s="12"/>
      <c r="DX1651" s="12"/>
      <c r="DY1651" s="12"/>
      <c r="DZ1651" s="12"/>
      <c r="EA1651" s="12"/>
      <c r="EB1651" s="12"/>
      <c r="EC1651" s="12"/>
      <c r="ED1651" s="12"/>
      <c r="EE1651" s="12"/>
      <c r="EF1651" s="12"/>
      <c r="EG1651" s="12"/>
      <c r="EH1651" s="12"/>
      <c r="EI1651" s="12"/>
      <c r="EJ1651" s="12"/>
      <c r="EK1651" s="12"/>
      <c r="EL1651" s="12"/>
      <c r="EM1651" s="12"/>
      <c r="EN1651" s="12"/>
      <c r="EO1651" s="12"/>
      <c r="EP1651" s="12"/>
      <c r="EQ1651" s="12"/>
      <c r="ER1651" s="12"/>
      <c r="ES1651" s="12"/>
      <c r="ET1651" s="12"/>
      <c r="EU1651" s="12"/>
      <c r="EV1651" s="12"/>
      <c r="EW1651" s="12"/>
      <c r="EX1651" s="12"/>
      <c r="EY1651" s="12"/>
      <c r="EZ1651" s="12"/>
      <c r="FA1651" s="12"/>
      <c r="FB1651" s="12"/>
      <c r="FC1651" s="12"/>
      <c r="FD1651" s="12"/>
      <c r="FE1651" s="12"/>
      <c r="FF1651" s="12"/>
      <c r="FG1651" s="12"/>
      <c r="FH1651" s="12"/>
      <c r="FI1651" s="12"/>
      <c r="FJ1651" s="12"/>
      <c r="FK1651" s="12"/>
      <c r="FL1651" s="12"/>
      <c r="FM1651" s="12"/>
      <c r="FN1651" s="12"/>
      <c r="FO1651" s="12"/>
      <c r="FP1651" s="12"/>
      <c r="FQ1651" s="12"/>
      <c r="FR1651" s="12"/>
      <c r="FS1651" s="12"/>
      <c r="FT1651" s="12"/>
      <c r="FU1651" s="12"/>
      <c r="FV1651" s="12"/>
      <c r="FW1651" s="12"/>
      <c r="FX1651" s="12"/>
      <c r="FY1651" s="12"/>
      <c r="FZ1651" s="12"/>
      <c r="GA1651" s="12"/>
      <c r="GB1651" s="12"/>
      <c r="GC1651" s="12"/>
      <c r="GD1651" s="12"/>
      <c r="GE1651" s="12"/>
      <c r="GF1651" s="12"/>
      <c r="GG1651" s="12"/>
      <c r="GH1651" s="12"/>
      <c r="GI1651" s="12"/>
      <c r="GJ1651" s="12"/>
      <c r="GK1651" s="12"/>
      <c r="GL1651" s="12"/>
      <c r="GM1651" s="12"/>
      <c r="GN1651" s="12"/>
      <c r="GO1651" s="12"/>
      <c r="GP1651" s="12"/>
      <c r="GQ1651" s="12"/>
      <c r="GR1651" s="12"/>
    </row>
    <row r="1652" spans="1:200" x14ac:dyDescent="0.2">
      <c r="A1652" s="79">
        <f t="shared" si="635"/>
        <v>44724</v>
      </c>
      <c r="B1652" s="80">
        <f t="shared" ca="1" si="636"/>
        <v>1323.8827320599999</v>
      </c>
      <c r="C1652" s="81">
        <f t="shared" ca="1" si="637"/>
        <v>1298.9771699999999</v>
      </c>
      <c r="D1652" s="82">
        <f ca="1">IF(A1652&lt;$B$1,VLOOKUP(A1652,[1]DI!$A$4:$B$15000,2,FALSE),0)</f>
        <v>0</v>
      </c>
      <c r="E1652" s="81">
        <f t="shared" ca="1" si="638"/>
        <v>0</v>
      </c>
      <c r="F1652" s="83">
        <f t="shared" si="633"/>
        <v>1.1679999999999999</v>
      </c>
      <c r="G1652" s="84">
        <f t="shared" ca="1" si="639"/>
        <v>1</v>
      </c>
      <c r="H1652" s="81">
        <f ca="1">TRUNC(PRODUCT(G$10:G1651),15)</f>
        <v>1.3238827328779399</v>
      </c>
      <c r="I1652" s="81">
        <f t="shared" ca="1" si="640"/>
        <v>1.2989771726434101</v>
      </c>
      <c r="J1652" s="81">
        <f t="shared" ca="1" si="641"/>
        <v>1.0191732099999999</v>
      </c>
      <c r="K1652" s="81">
        <f t="shared" ca="1" si="642"/>
        <v>24.905562060000001</v>
      </c>
      <c r="L1652" s="85">
        <f>IF(VLOOKUP(A1652,$U$12:$AD$125,8)=VLOOKUP(A1651,$U$12:$AD$125,8),0,VLOOKUP(A1652,U$12:$AD$125,8))</f>
        <v>0</v>
      </c>
      <c r="M1652" s="86">
        <f>IF(L1652&gt;0,VLOOKUP(L1652,T$12:$AC$125,7),0)</f>
        <v>0</v>
      </c>
      <c r="N1652" s="81">
        <f t="shared" si="634"/>
        <v>0</v>
      </c>
      <c r="O1652" s="81">
        <f t="shared" ca="1" si="643"/>
        <v>24.905562060000001</v>
      </c>
      <c r="P1652" s="87" t="str">
        <f t="shared" si="644"/>
        <v>J=</v>
      </c>
      <c r="Q1652" s="88">
        <f t="shared" si="645"/>
        <v>44858</v>
      </c>
      <c r="R1652" s="7"/>
      <c r="S1652" s="7"/>
      <c r="T1652" s="7"/>
      <c r="U1652" s="7"/>
      <c r="V1652" s="7"/>
      <c r="W1652" s="7"/>
      <c r="X1652" s="7"/>
      <c r="Y1652" s="7"/>
      <c r="Z1652" s="7"/>
      <c r="AA1652" s="7"/>
      <c r="AB1652" s="7"/>
      <c r="AC1652" s="7"/>
      <c r="AD1652" s="7"/>
      <c r="AE1652" s="7"/>
      <c r="AF1652" s="65"/>
      <c r="AG1652" s="9"/>
      <c r="AH1652" s="9"/>
      <c r="AI1652" s="4"/>
      <c r="AJ1652" s="10"/>
      <c r="AK1652" s="4"/>
      <c r="AL1652" s="65"/>
      <c r="AM1652" s="10"/>
      <c r="AN1652" s="9"/>
      <c r="AO1652" s="7"/>
      <c r="AP1652" s="11"/>
      <c r="AQ1652" s="9"/>
      <c r="AR1652" s="8"/>
      <c r="AS1652" s="65"/>
      <c r="AT1652" s="12"/>
      <c r="AU1652" s="12"/>
      <c r="AV1652" s="22"/>
      <c r="AW1652" s="12"/>
      <c r="AX1652" s="12"/>
      <c r="AY1652" s="12"/>
      <c r="AZ1652" s="12"/>
      <c r="BA1652" s="12"/>
      <c r="BB1652" s="12"/>
      <c r="BC1652" s="12"/>
      <c r="BD1652" s="12"/>
      <c r="BE1652" s="12"/>
      <c r="BF1652" s="12"/>
      <c r="BG1652" s="12"/>
      <c r="BH1652" s="12"/>
      <c r="BI1652" s="12"/>
      <c r="BJ1652" s="12"/>
      <c r="BK1652" s="12"/>
      <c r="BL1652" s="12"/>
      <c r="BM1652" s="12"/>
      <c r="BN1652" s="12"/>
      <c r="BO1652" s="12"/>
      <c r="BP1652" s="12"/>
      <c r="BQ1652" s="12"/>
      <c r="BR1652" s="12"/>
      <c r="BS1652" s="12"/>
      <c r="BT1652" s="12"/>
      <c r="BU1652" s="12"/>
      <c r="BV1652" s="12"/>
      <c r="BW1652" s="12"/>
      <c r="BX1652" s="12"/>
      <c r="BY1652" s="12"/>
      <c r="BZ1652" s="12"/>
      <c r="CA1652" s="12"/>
      <c r="CB1652" s="12"/>
      <c r="CC1652" s="12"/>
      <c r="CD1652" s="12"/>
      <c r="CE1652" s="12"/>
      <c r="CF1652" s="12"/>
      <c r="CG1652" s="12"/>
      <c r="CH1652" s="12"/>
      <c r="CI1652" s="12"/>
      <c r="CJ1652" s="12"/>
      <c r="CK1652" s="12"/>
      <c r="CL1652" s="12"/>
      <c r="CM1652" s="12"/>
      <c r="CN1652" s="12"/>
      <c r="CO1652" s="12"/>
      <c r="CP1652" s="12"/>
      <c r="CQ1652" s="12"/>
      <c r="CR1652" s="12"/>
      <c r="CS1652" s="12"/>
      <c r="CT1652" s="12"/>
      <c r="CU1652" s="12"/>
      <c r="CV1652" s="12"/>
      <c r="CW1652" s="12"/>
      <c r="CX1652" s="12"/>
      <c r="CY1652" s="12"/>
      <c r="CZ1652" s="12"/>
      <c r="DA1652" s="12"/>
      <c r="DB1652" s="12"/>
      <c r="DC1652" s="12"/>
      <c r="DD1652" s="12"/>
      <c r="DE1652" s="12"/>
      <c r="DF1652" s="12"/>
      <c r="DG1652" s="12"/>
      <c r="DH1652" s="12"/>
      <c r="DI1652" s="12"/>
      <c r="DJ1652" s="12"/>
      <c r="DK1652" s="12"/>
      <c r="DL1652" s="12"/>
      <c r="DM1652" s="12"/>
      <c r="DN1652" s="12"/>
      <c r="DO1652" s="12"/>
      <c r="DP1652" s="12"/>
      <c r="DQ1652" s="12"/>
      <c r="DR1652" s="12"/>
      <c r="DS1652" s="12"/>
      <c r="DT1652" s="12"/>
      <c r="DU1652" s="12"/>
      <c r="DV1652" s="12"/>
      <c r="DW1652" s="12"/>
      <c r="DX1652" s="12"/>
      <c r="DY1652" s="12"/>
      <c r="DZ1652" s="12"/>
      <c r="EA1652" s="12"/>
      <c r="EB1652" s="12"/>
      <c r="EC1652" s="12"/>
      <c r="ED1652" s="12"/>
      <c r="EE1652" s="12"/>
      <c r="EF1652" s="12"/>
      <c r="EG1652" s="12"/>
      <c r="EH1652" s="12"/>
      <c r="EI1652" s="12"/>
      <c r="EJ1652" s="12"/>
      <c r="EK1652" s="12"/>
      <c r="EL1652" s="12"/>
      <c r="EM1652" s="12"/>
      <c r="EN1652" s="12"/>
      <c r="EO1652" s="12"/>
      <c r="EP1652" s="12"/>
      <c r="EQ1652" s="12"/>
      <c r="ER1652" s="12"/>
      <c r="ES1652" s="12"/>
      <c r="ET1652" s="12"/>
      <c r="EU1652" s="12"/>
      <c r="EV1652" s="12"/>
      <c r="EW1652" s="12"/>
      <c r="EX1652" s="12"/>
      <c r="EY1652" s="12"/>
      <c r="EZ1652" s="12"/>
      <c r="FA1652" s="12"/>
      <c r="FB1652" s="12"/>
      <c r="FC1652" s="12"/>
      <c r="FD1652" s="12"/>
      <c r="FE1652" s="12"/>
      <c r="FF1652" s="12"/>
      <c r="FG1652" s="12"/>
      <c r="FH1652" s="12"/>
      <c r="FI1652" s="12"/>
      <c r="FJ1652" s="12"/>
      <c r="FK1652" s="12"/>
      <c r="FL1652" s="12"/>
      <c r="FM1652" s="12"/>
      <c r="FN1652" s="12"/>
      <c r="FO1652" s="12"/>
      <c r="FP1652" s="12"/>
      <c r="FQ1652" s="12"/>
      <c r="FR1652" s="12"/>
      <c r="FS1652" s="12"/>
      <c r="FT1652" s="12"/>
      <c r="FU1652" s="12"/>
      <c r="FV1652" s="12"/>
      <c r="FW1652" s="12"/>
      <c r="FX1652" s="12"/>
      <c r="FY1652" s="12"/>
      <c r="FZ1652" s="12"/>
      <c r="GA1652" s="12"/>
      <c r="GB1652" s="12"/>
      <c r="GC1652" s="12"/>
      <c r="GD1652" s="12"/>
      <c r="GE1652" s="12"/>
      <c r="GF1652" s="12"/>
      <c r="GG1652" s="12"/>
      <c r="GH1652" s="12"/>
      <c r="GI1652" s="12"/>
      <c r="GJ1652" s="12"/>
      <c r="GK1652" s="12"/>
      <c r="GL1652" s="12"/>
      <c r="GM1652" s="12"/>
      <c r="GN1652" s="12"/>
      <c r="GO1652" s="12"/>
      <c r="GP1652" s="12"/>
      <c r="GQ1652" s="12"/>
      <c r="GR1652" s="12"/>
    </row>
    <row r="1653" spans="1:200" x14ac:dyDescent="0.2">
      <c r="A1653" s="79">
        <f t="shared" si="635"/>
        <v>44725</v>
      </c>
      <c r="B1653" s="80">
        <f t="shared" ca="1" si="636"/>
        <v>1323.8827320599999</v>
      </c>
      <c r="C1653" s="81">
        <f t="shared" ca="1" si="637"/>
        <v>1298.9771699999999</v>
      </c>
      <c r="D1653" s="82">
        <f ca="1">IF(A1653&lt;$B$1,VLOOKUP(A1653,[1]DI!$A$4:$B$15000,2,FALSE),0)</f>
        <v>0.1265</v>
      </c>
      <c r="E1653" s="81">
        <f t="shared" ca="1" si="638"/>
        <v>4.7279E-4</v>
      </c>
      <c r="F1653" s="83">
        <f t="shared" si="633"/>
        <v>1.1679999999999999</v>
      </c>
      <c r="G1653" s="84">
        <f t="shared" ca="1" si="639"/>
        <v>1.00055221872</v>
      </c>
      <c r="H1653" s="81">
        <f ca="1">TRUNC(PRODUCT(G$10:G1652),15)</f>
        <v>1.3238827328779399</v>
      </c>
      <c r="I1653" s="81">
        <f t="shared" ca="1" si="640"/>
        <v>1.2989771726434101</v>
      </c>
      <c r="J1653" s="81">
        <f t="shared" ca="1" si="641"/>
        <v>1.0191732099999999</v>
      </c>
      <c r="K1653" s="81">
        <f t="shared" ca="1" si="642"/>
        <v>24.905562060000001</v>
      </c>
      <c r="L1653" s="85">
        <f>IF(VLOOKUP(A1653,$U$12:$AD$125,8)=VLOOKUP(A1652,$U$12:$AD$125,8),0,VLOOKUP(A1653,U$12:$AD$125,8))</f>
        <v>0</v>
      </c>
      <c r="M1653" s="86">
        <f>IF(L1653&gt;0,VLOOKUP(L1653,T$12:$AC$125,7),0)</f>
        <v>0</v>
      </c>
      <c r="N1653" s="81">
        <f t="shared" si="634"/>
        <v>0</v>
      </c>
      <c r="O1653" s="81">
        <f t="shared" ca="1" si="643"/>
        <v>24.905562060000001</v>
      </c>
      <c r="P1653" s="87" t="str">
        <f t="shared" si="644"/>
        <v>J=</v>
      </c>
      <c r="Q1653" s="88">
        <f t="shared" si="645"/>
        <v>44858</v>
      </c>
      <c r="R1653" s="7"/>
      <c r="S1653" s="7"/>
      <c r="T1653" s="7"/>
      <c r="U1653" s="7"/>
      <c r="V1653" s="7"/>
      <c r="W1653" s="7"/>
      <c r="X1653" s="7"/>
      <c r="Y1653" s="7"/>
      <c r="Z1653" s="7"/>
      <c r="AA1653" s="7"/>
      <c r="AB1653" s="7"/>
      <c r="AC1653" s="7"/>
      <c r="AD1653" s="7"/>
      <c r="AE1653" s="7"/>
      <c r="AF1653" s="65"/>
      <c r="AG1653" s="9"/>
      <c r="AH1653" s="9"/>
      <c r="AI1653" s="4"/>
      <c r="AJ1653" s="10"/>
      <c r="AK1653" s="4"/>
      <c r="AL1653" s="65"/>
      <c r="AM1653" s="10"/>
      <c r="AN1653" s="9"/>
      <c r="AO1653" s="7"/>
      <c r="AP1653" s="11"/>
      <c r="AQ1653" s="9"/>
      <c r="AR1653" s="8"/>
      <c r="AS1653" s="65"/>
      <c r="AT1653" s="12"/>
      <c r="AU1653" s="12"/>
      <c r="AV1653" s="22"/>
      <c r="AW1653" s="12"/>
      <c r="AX1653" s="12"/>
      <c r="AY1653" s="12"/>
      <c r="AZ1653" s="12"/>
      <c r="BA1653" s="12"/>
      <c r="BB1653" s="12"/>
      <c r="BC1653" s="12"/>
      <c r="BD1653" s="12"/>
      <c r="BE1653" s="12"/>
      <c r="BF1653" s="12"/>
      <c r="BG1653" s="12"/>
      <c r="BH1653" s="12"/>
      <c r="BI1653" s="12"/>
      <c r="BJ1653" s="12"/>
      <c r="BK1653" s="12"/>
      <c r="BL1653" s="12"/>
      <c r="BM1653" s="12"/>
      <c r="BN1653" s="12"/>
      <c r="BO1653" s="12"/>
      <c r="BP1653" s="12"/>
      <c r="BQ1653" s="12"/>
      <c r="BR1653" s="12"/>
      <c r="BS1653" s="12"/>
      <c r="BT1653" s="12"/>
      <c r="BU1653" s="12"/>
      <c r="BV1653" s="12"/>
      <c r="BW1653" s="12"/>
      <c r="BX1653" s="12"/>
      <c r="BY1653" s="12"/>
      <c r="BZ1653" s="12"/>
      <c r="CA1653" s="12"/>
      <c r="CB1653" s="12"/>
      <c r="CC1653" s="12"/>
      <c r="CD1653" s="12"/>
      <c r="CE1653" s="12"/>
      <c r="CF1653" s="12"/>
      <c r="CG1653" s="12"/>
      <c r="CH1653" s="12"/>
      <c r="CI1653" s="12"/>
      <c r="CJ1653" s="12"/>
      <c r="CK1653" s="12"/>
      <c r="CL1653" s="12"/>
      <c r="CM1653" s="12"/>
      <c r="CN1653" s="12"/>
      <c r="CO1653" s="12"/>
      <c r="CP1653" s="12"/>
      <c r="CQ1653" s="12"/>
      <c r="CR1653" s="12"/>
      <c r="CS1653" s="12"/>
      <c r="CT1653" s="12"/>
      <c r="CU1653" s="12"/>
      <c r="CV1653" s="12"/>
      <c r="CW1653" s="12"/>
      <c r="CX1653" s="12"/>
      <c r="CY1653" s="12"/>
      <c r="CZ1653" s="12"/>
      <c r="DA1653" s="12"/>
      <c r="DB1653" s="12"/>
      <c r="DC1653" s="12"/>
      <c r="DD1653" s="12"/>
      <c r="DE1653" s="12"/>
      <c r="DF1653" s="12"/>
      <c r="DG1653" s="12"/>
      <c r="DH1653" s="12"/>
      <c r="DI1653" s="12"/>
      <c r="DJ1653" s="12"/>
      <c r="DK1653" s="12"/>
      <c r="DL1653" s="12"/>
      <c r="DM1653" s="12"/>
      <c r="DN1653" s="12"/>
      <c r="DO1653" s="12"/>
      <c r="DP1653" s="12"/>
      <c r="DQ1653" s="12"/>
      <c r="DR1653" s="12"/>
      <c r="DS1653" s="12"/>
      <c r="DT1653" s="12"/>
      <c r="DU1653" s="12"/>
      <c r="DV1653" s="12"/>
      <c r="DW1653" s="12"/>
      <c r="DX1653" s="12"/>
      <c r="DY1653" s="12"/>
      <c r="DZ1653" s="12"/>
      <c r="EA1653" s="12"/>
      <c r="EB1653" s="12"/>
      <c r="EC1653" s="12"/>
      <c r="ED1653" s="12"/>
      <c r="EE1653" s="12"/>
      <c r="EF1653" s="12"/>
      <c r="EG1653" s="12"/>
      <c r="EH1653" s="12"/>
      <c r="EI1653" s="12"/>
      <c r="EJ1653" s="12"/>
      <c r="EK1653" s="12"/>
      <c r="EL1653" s="12"/>
      <c r="EM1653" s="12"/>
      <c r="EN1653" s="12"/>
      <c r="EO1653" s="12"/>
      <c r="EP1653" s="12"/>
      <c r="EQ1653" s="12"/>
      <c r="ER1653" s="12"/>
      <c r="ES1653" s="12"/>
      <c r="ET1653" s="12"/>
      <c r="EU1653" s="12"/>
      <c r="EV1653" s="12"/>
      <c r="EW1653" s="12"/>
      <c r="EX1653" s="12"/>
      <c r="EY1653" s="12"/>
      <c r="EZ1653" s="12"/>
      <c r="FA1653" s="12"/>
      <c r="FB1653" s="12"/>
      <c r="FC1653" s="12"/>
      <c r="FD1653" s="12"/>
      <c r="FE1653" s="12"/>
      <c r="FF1653" s="12"/>
      <c r="FG1653" s="12"/>
      <c r="FH1653" s="12"/>
      <c r="FI1653" s="12"/>
      <c r="FJ1653" s="12"/>
      <c r="FK1653" s="12"/>
      <c r="FL1653" s="12"/>
      <c r="FM1653" s="12"/>
      <c r="FN1653" s="12"/>
      <c r="FO1653" s="12"/>
      <c r="FP1653" s="12"/>
      <c r="FQ1653" s="12"/>
      <c r="FR1653" s="12"/>
      <c r="FS1653" s="12"/>
      <c r="FT1653" s="12"/>
      <c r="FU1653" s="12"/>
      <c r="FV1653" s="12"/>
      <c r="FW1653" s="12"/>
      <c r="FX1653" s="12"/>
      <c r="FY1653" s="12"/>
      <c r="FZ1653" s="12"/>
      <c r="GA1653" s="12"/>
      <c r="GB1653" s="12"/>
      <c r="GC1653" s="12"/>
      <c r="GD1653" s="12"/>
      <c r="GE1653" s="12"/>
      <c r="GF1653" s="12"/>
      <c r="GG1653" s="12"/>
      <c r="GH1653" s="12"/>
      <c r="GI1653" s="12"/>
      <c r="GJ1653" s="12"/>
      <c r="GK1653" s="12"/>
      <c r="GL1653" s="12"/>
      <c r="GM1653" s="12"/>
      <c r="GN1653" s="12"/>
      <c r="GO1653" s="12"/>
      <c r="GP1653" s="12"/>
      <c r="GQ1653" s="12"/>
      <c r="GR1653" s="12"/>
    </row>
    <row r="1654" spans="1:200" x14ac:dyDescent="0.2">
      <c r="A1654" s="79">
        <f t="shared" si="635"/>
        <v>44726</v>
      </c>
      <c r="B1654" s="80">
        <f t="shared" ca="1" si="636"/>
        <v>1324.6138093999998</v>
      </c>
      <c r="C1654" s="81">
        <f t="shared" ca="1" si="637"/>
        <v>1298.9771699999999</v>
      </c>
      <c r="D1654" s="82">
        <f ca="1">IF(A1654&lt;$B$1,VLOOKUP(A1654,[1]DI!$A$4:$B$15000,2,FALSE),0)</f>
        <v>0.1265</v>
      </c>
      <c r="E1654" s="81">
        <f t="shared" ca="1" si="638"/>
        <v>4.7279E-4</v>
      </c>
      <c r="F1654" s="83">
        <f t="shared" si="633"/>
        <v>1.1679999999999999</v>
      </c>
      <c r="G1654" s="84">
        <f t="shared" ca="1" si="639"/>
        <v>1.00055221872</v>
      </c>
      <c r="H1654" s="81">
        <f ca="1">TRUNC(PRODUCT(G$10:G1653),15)</f>
        <v>1.3246138057061201</v>
      </c>
      <c r="I1654" s="81">
        <f t="shared" ca="1" si="640"/>
        <v>1.2989771726434101</v>
      </c>
      <c r="J1654" s="81">
        <f t="shared" ca="1" si="641"/>
        <v>1.0197360200000001</v>
      </c>
      <c r="K1654" s="81">
        <f t="shared" ca="1" si="642"/>
        <v>25.6366394</v>
      </c>
      <c r="L1654" s="85">
        <f>IF(VLOOKUP(A1654,$U$12:$AD$125,8)=VLOOKUP(A1653,$U$12:$AD$125,8),0,VLOOKUP(A1654,U$12:$AD$125,8))</f>
        <v>0</v>
      </c>
      <c r="M1654" s="86">
        <f>IF(L1654&gt;0,VLOOKUP(L1654,T$12:$AC$125,7),0)</f>
        <v>0</v>
      </c>
      <c r="N1654" s="81">
        <f t="shared" si="634"/>
        <v>0</v>
      </c>
      <c r="O1654" s="81">
        <f t="shared" ca="1" si="643"/>
        <v>25.6366394</v>
      </c>
      <c r="P1654" s="87" t="str">
        <f t="shared" si="644"/>
        <v>J=</v>
      </c>
      <c r="Q1654" s="88">
        <f t="shared" si="645"/>
        <v>44858</v>
      </c>
      <c r="R1654" s="7"/>
      <c r="S1654" s="7"/>
      <c r="T1654" s="7"/>
      <c r="U1654" s="7"/>
      <c r="V1654" s="7"/>
      <c r="W1654" s="7"/>
      <c r="X1654" s="7"/>
      <c r="Y1654" s="7"/>
      <c r="Z1654" s="7"/>
      <c r="AA1654" s="7"/>
      <c r="AB1654" s="7"/>
      <c r="AC1654" s="7"/>
      <c r="AD1654" s="7"/>
      <c r="AE1654" s="7"/>
      <c r="AF1654" s="65"/>
      <c r="AG1654" s="9"/>
      <c r="AH1654" s="9"/>
      <c r="AI1654" s="4"/>
      <c r="AJ1654" s="10"/>
      <c r="AK1654" s="4"/>
      <c r="AL1654" s="65"/>
      <c r="AM1654" s="10"/>
      <c r="AN1654" s="9"/>
      <c r="AO1654" s="7"/>
      <c r="AP1654" s="11"/>
      <c r="AQ1654" s="9"/>
      <c r="AR1654" s="8"/>
      <c r="AS1654" s="65"/>
      <c r="AT1654" s="12"/>
      <c r="AU1654" s="12"/>
      <c r="AV1654" s="22"/>
      <c r="AW1654" s="12"/>
      <c r="AX1654" s="12"/>
      <c r="AY1654" s="12"/>
      <c r="AZ1654" s="12"/>
      <c r="BA1654" s="12"/>
      <c r="BB1654" s="12"/>
      <c r="BC1654" s="12"/>
      <c r="BD1654" s="12"/>
      <c r="BE1654" s="12"/>
      <c r="BF1654" s="12"/>
      <c r="BG1654" s="12"/>
      <c r="BH1654" s="12"/>
      <c r="BI1654" s="12"/>
      <c r="BJ1654" s="12"/>
      <c r="BK1654" s="12"/>
      <c r="BL1654" s="12"/>
      <c r="BM1654" s="12"/>
      <c r="BN1654" s="12"/>
      <c r="BO1654" s="12"/>
      <c r="BP1654" s="12"/>
      <c r="BQ1654" s="12"/>
      <c r="BR1654" s="12"/>
      <c r="BS1654" s="12"/>
      <c r="BT1654" s="12"/>
      <c r="BU1654" s="12"/>
      <c r="BV1654" s="12"/>
      <c r="BW1654" s="12"/>
      <c r="BX1654" s="12"/>
      <c r="BY1654" s="12"/>
      <c r="BZ1654" s="12"/>
      <c r="CA1654" s="12"/>
      <c r="CB1654" s="12"/>
      <c r="CC1654" s="12"/>
      <c r="CD1654" s="12"/>
      <c r="CE1654" s="12"/>
      <c r="CF1654" s="12"/>
      <c r="CG1654" s="12"/>
      <c r="CH1654" s="12"/>
      <c r="CI1654" s="12"/>
      <c r="CJ1654" s="12"/>
      <c r="CK1654" s="12"/>
      <c r="CL1654" s="12"/>
      <c r="CM1654" s="12"/>
      <c r="CN1654" s="12"/>
      <c r="CO1654" s="12"/>
      <c r="CP1654" s="12"/>
      <c r="CQ1654" s="12"/>
      <c r="CR1654" s="12"/>
      <c r="CS1654" s="12"/>
      <c r="CT1654" s="12"/>
      <c r="CU1654" s="12"/>
      <c r="CV1654" s="12"/>
      <c r="CW1654" s="12"/>
      <c r="CX1654" s="12"/>
      <c r="CY1654" s="12"/>
      <c r="CZ1654" s="12"/>
      <c r="DA1654" s="12"/>
      <c r="DB1654" s="12"/>
      <c r="DC1654" s="12"/>
      <c r="DD1654" s="12"/>
      <c r="DE1654" s="12"/>
      <c r="DF1654" s="12"/>
      <c r="DG1654" s="12"/>
      <c r="DH1654" s="12"/>
      <c r="DI1654" s="12"/>
      <c r="DJ1654" s="12"/>
      <c r="DK1654" s="12"/>
      <c r="DL1654" s="12"/>
      <c r="DM1654" s="12"/>
      <c r="DN1654" s="12"/>
      <c r="DO1654" s="12"/>
      <c r="DP1654" s="12"/>
      <c r="DQ1654" s="12"/>
      <c r="DR1654" s="12"/>
      <c r="DS1654" s="12"/>
      <c r="DT1654" s="12"/>
      <c r="DU1654" s="12"/>
      <c r="DV1654" s="12"/>
      <c r="DW1654" s="12"/>
      <c r="DX1654" s="12"/>
      <c r="DY1654" s="12"/>
      <c r="DZ1654" s="12"/>
      <c r="EA1654" s="12"/>
      <c r="EB1654" s="12"/>
      <c r="EC1654" s="12"/>
      <c r="ED1654" s="12"/>
      <c r="EE1654" s="12"/>
      <c r="EF1654" s="12"/>
      <c r="EG1654" s="12"/>
      <c r="EH1654" s="12"/>
      <c r="EI1654" s="12"/>
      <c r="EJ1654" s="12"/>
      <c r="EK1654" s="12"/>
      <c r="EL1654" s="12"/>
      <c r="EM1654" s="12"/>
      <c r="EN1654" s="12"/>
      <c r="EO1654" s="12"/>
      <c r="EP1654" s="12"/>
      <c r="EQ1654" s="12"/>
      <c r="ER1654" s="12"/>
      <c r="ES1654" s="12"/>
      <c r="ET1654" s="12"/>
      <c r="EU1654" s="12"/>
      <c r="EV1654" s="12"/>
      <c r="EW1654" s="12"/>
      <c r="EX1654" s="12"/>
      <c r="EY1654" s="12"/>
      <c r="EZ1654" s="12"/>
      <c r="FA1654" s="12"/>
      <c r="FB1654" s="12"/>
      <c r="FC1654" s="12"/>
      <c r="FD1654" s="12"/>
      <c r="FE1654" s="12"/>
      <c r="FF1654" s="12"/>
      <c r="FG1654" s="12"/>
      <c r="FH1654" s="12"/>
      <c r="FI1654" s="12"/>
      <c r="FJ1654" s="12"/>
      <c r="FK1654" s="12"/>
      <c r="FL1654" s="12"/>
      <c r="FM1654" s="12"/>
      <c r="FN1654" s="12"/>
      <c r="FO1654" s="12"/>
      <c r="FP1654" s="12"/>
      <c r="FQ1654" s="12"/>
      <c r="FR1654" s="12"/>
      <c r="FS1654" s="12"/>
      <c r="FT1654" s="12"/>
      <c r="FU1654" s="12"/>
      <c r="FV1654" s="12"/>
      <c r="FW1654" s="12"/>
      <c r="FX1654" s="12"/>
      <c r="FY1654" s="12"/>
      <c r="FZ1654" s="12"/>
      <c r="GA1654" s="12"/>
      <c r="GB1654" s="12"/>
      <c r="GC1654" s="12"/>
      <c r="GD1654" s="12"/>
      <c r="GE1654" s="12"/>
      <c r="GF1654" s="12"/>
      <c r="GG1654" s="12"/>
      <c r="GH1654" s="12"/>
      <c r="GI1654" s="12"/>
      <c r="GJ1654" s="12"/>
      <c r="GK1654" s="12"/>
      <c r="GL1654" s="12"/>
      <c r="GM1654" s="12"/>
      <c r="GN1654" s="12"/>
      <c r="GO1654" s="12"/>
      <c r="GP1654" s="12"/>
      <c r="GQ1654" s="12"/>
      <c r="GR1654" s="12"/>
    </row>
    <row r="1655" spans="1:200" x14ac:dyDescent="0.2">
      <c r="A1655" s="79">
        <f t="shared" si="635"/>
        <v>44727</v>
      </c>
      <c r="B1655" s="80">
        <f t="shared" ca="1" si="636"/>
        <v>1325.3452764399999</v>
      </c>
      <c r="C1655" s="81">
        <f t="shared" ca="1" si="637"/>
        <v>1298.9771699999999</v>
      </c>
      <c r="D1655" s="82">
        <f ca="1">IF(A1655&lt;$B$1,VLOOKUP(A1655,[1]DI!$A$4:$B$15000,2,FALSE),0)</f>
        <v>0.1265</v>
      </c>
      <c r="E1655" s="81">
        <f t="shared" ca="1" si="638"/>
        <v>4.7279E-4</v>
      </c>
      <c r="F1655" s="83">
        <f t="shared" si="633"/>
        <v>1.1679999999999999</v>
      </c>
      <c r="G1655" s="84">
        <f t="shared" ca="1" si="639"/>
        <v>1.00055221872</v>
      </c>
      <c r="H1655" s="81">
        <f ca="1">TRUNC(PRODUCT(G$10:G1654),15)</f>
        <v>1.3253452822464</v>
      </c>
      <c r="I1655" s="81">
        <f t="shared" ca="1" si="640"/>
        <v>1.2989771726434101</v>
      </c>
      <c r="J1655" s="81">
        <f t="shared" ca="1" si="641"/>
        <v>1.0202991299999999</v>
      </c>
      <c r="K1655" s="81">
        <f t="shared" ca="1" si="642"/>
        <v>26.368106439999998</v>
      </c>
      <c r="L1655" s="85">
        <f>IF(VLOOKUP(A1655,$U$12:$AD$125,8)=VLOOKUP(A1654,$U$12:$AD$125,8),0,VLOOKUP(A1655,U$12:$AD$125,8))</f>
        <v>0</v>
      </c>
      <c r="M1655" s="86">
        <f>IF(L1655&gt;0,VLOOKUP(L1655,T$12:$AC$125,7),0)</f>
        <v>0</v>
      </c>
      <c r="N1655" s="81">
        <f t="shared" si="634"/>
        <v>0</v>
      </c>
      <c r="O1655" s="81">
        <f t="shared" ca="1" si="643"/>
        <v>26.368106439999998</v>
      </c>
      <c r="P1655" s="87" t="str">
        <f t="shared" si="644"/>
        <v>J=</v>
      </c>
      <c r="Q1655" s="88">
        <f t="shared" si="645"/>
        <v>44858</v>
      </c>
      <c r="R1655" s="7"/>
      <c r="S1655" s="7"/>
      <c r="T1655" s="7"/>
      <c r="U1655" s="7"/>
      <c r="V1655" s="7"/>
      <c r="W1655" s="7"/>
      <c r="X1655" s="7"/>
      <c r="Y1655" s="7"/>
      <c r="Z1655" s="7"/>
      <c r="AA1655" s="7"/>
      <c r="AB1655" s="7"/>
      <c r="AC1655" s="7"/>
      <c r="AD1655" s="7"/>
      <c r="AE1655" s="7"/>
      <c r="AF1655" s="65"/>
      <c r="AG1655" s="9"/>
      <c r="AH1655" s="9"/>
      <c r="AI1655" s="4"/>
      <c r="AJ1655" s="10"/>
      <c r="AK1655" s="4"/>
      <c r="AL1655" s="65"/>
      <c r="AM1655" s="10"/>
      <c r="AN1655" s="9"/>
      <c r="AO1655" s="7"/>
      <c r="AP1655" s="11"/>
      <c r="AQ1655" s="9"/>
      <c r="AR1655" s="8"/>
      <c r="AS1655" s="65"/>
      <c r="AT1655" s="12"/>
      <c r="AU1655" s="12"/>
      <c r="AV1655" s="22"/>
      <c r="AW1655" s="12"/>
      <c r="AX1655" s="12"/>
      <c r="AY1655" s="12"/>
      <c r="AZ1655" s="12"/>
      <c r="BA1655" s="12"/>
      <c r="BB1655" s="12"/>
      <c r="BC1655" s="12"/>
      <c r="BD1655" s="12"/>
      <c r="BE1655" s="12"/>
      <c r="BF1655" s="12"/>
      <c r="BG1655" s="12"/>
      <c r="BH1655" s="12"/>
      <c r="BI1655" s="12"/>
      <c r="BJ1655" s="12"/>
      <c r="BK1655" s="12"/>
      <c r="BL1655" s="12"/>
      <c r="BM1655" s="12"/>
      <c r="BN1655" s="12"/>
      <c r="BO1655" s="12"/>
      <c r="BP1655" s="12"/>
      <c r="BQ1655" s="12"/>
      <c r="BR1655" s="12"/>
      <c r="BS1655" s="12"/>
      <c r="BT1655" s="12"/>
      <c r="BU1655" s="12"/>
      <c r="BV1655" s="12"/>
      <c r="BW1655" s="12"/>
      <c r="BX1655" s="12"/>
      <c r="BY1655" s="12"/>
      <c r="BZ1655" s="12"/>
      <c r="CA1655" s="12"/>
      <c r="CB1655" s="12"/>
      <c r="CC1655" s="12"/>
      <c r="CD1655" s="12"/>
      <c r="CE1655" s="12"/>
      <c r="CF1655" s="12"/>
      <c r="CG1655" s="12"/>
      <c r="CH1655" s="12"/>
      <c r="CI1655" s="12"/>
      <c r="CJ1655" s="12"/>
      <c r="CK1655" s="12"/>
      <c r="CL1655" s="12"/>
      <c r="CM1655" s="12"/>
      <c r="CN1655" s="12"/>
      <c r="CO1655" s="12"/>
      <c r="CP1655" s="12"/>
      <c r="CQ1655" s="12"/>
      <c r="CR1655" s="12"/>
      <c r="CS1655" s="12"/>
      <c r="CT1655" s="12"/>
      <c r="CU1655" s="12"/>
      <c r="CV1655" s="12"/>
      <c r="CW1655" s="12"/>
      <c r="CX1655" s="12"/>
      <c r="CY1655" s="12"/>
      <c r="CZ1655" s="12"/>
      <c r="DA1655" s="12"/>
      <c r="DB1655" s="12"/>
      <c r="DC1655" s="12"/>
      <c r="DD1655" s="12"/>
      <c r="DE1655" s="12"/>
      <c r="DF1655" s="12"/>
      <c r="DG1655" s="12"/>
      <c r="DH1655" s="12"/>
      <c r="DI1655" s="12"/>
      <c r="DJ1655" s="12"/>
      <c r="DK1655" s="12"/>
      <c r="DL1655" s="12"/>
      <c r="DM1655" s="12"/>
      <c r="DN1655" s="12"/>
      <c r="DO1655" s="12"/>
      <c r="DP1655" s="12"/>
      <c r="DQ1655" s="12"/>
      <c r="DR1655" s="12"/>
      <c r="DS1655" s="12"/>
      <c r="DT1655" s="12"/>
      <c r="DU1655" s="12"/>
      <c r="DV1655" s="12"/>
      <c r="DW1655" s="12"/>
      <c r="DX1655" s="12"/>
      <c r="DY1655" s="12"/>
      <c r="DZ1655" s="12"/>
      <c r="EA1655" s="12"/>
      <c r="EB1655" s="12"/>
      <c r="EC1655" s="12"/>
      <c r="ED1655" s="12"/>
      <c r="EE1655" s="12"/>
      <c r="EF1655" s="12"/>
      <c r="EG1655" s="12"/>
      <c r="EH1655" s="12"/>
      <c r="EI1655" s="12"/>
      <c r="EJ1655" s="12"/>
      <c r="EK1655" s="12"/>
      <c r="EL1655" s="12"/>
      <c r="EM1655" s="12"/>
      <c r="EN1655" s="12"/>
      <c r="EO1655" s="12"/>
      <c r="EP1655" s="12"/>
      <c r="EQ1655" s="12"/>
      <c r="ER1655" s="12"/>
      <c r="ES1655" s="12"/>
      <c r="ET1655" s="12"/>
      <c r="EU1655" s="12"/>
      <c r="EV1655" s="12"/>
      <c r="EW1655" s="12"/>
      <c r="EX1655" s="12"/>
      <c r="EY1655" s="12"/>
      <c r="EZ1655" s="12"/>
      <c r="FA1655" s="12"/>
      <c r="FB1655" s="12"/>
      <c r="FC1655" s="12"/>
      <c r="FD1655" s="12"/>
      <c r="FE1655" s="12"/>
      <c r="FF1655" s="12"/>
      <c r="FG1655" s="12"/>
      <c r="FH1655" s="12"/>
      <c r="FI1655" s="12"/>
      <c r="FJ1655" s="12"/>
      <c r="FK1655" s="12"/>
      <c r="FL1655" s="12"/>
      <c r="FM1655" s="12"/>
      <c r="FN1655" s="12"/>
      <c r="FO1655" s="12"/>
      <c r="FP1655" s="12"/>
      <c r="FQ1655" s="12"/>
      <c r="FR1655" s="12"/>
      <c r="FS1655" s="12"/>
      <c r="FT1655" s="12"/>
      <c r="FU1655" s="12"/>
      <c r="FV1655" s="12"/>
      <c r="FW1655" s="12"/>
      <c r="FX1655" s="12"/>
      <c r="FY1655" s="12"/>
      <c r="FZ1655" s="12"/>
      <c r="GA1655" s="12"/>
      <c r="GB1655" s="12"/>
      <c r="GC1655" s="12"/>
      <c r="GD1655" s="12"/>
      <c r="GE1655" s="12"/>
      <c r="GF1655" s="12"/>
      <c r="GG1655" s="12"/>
      <c r="GH1655" s="12"/>
      <c r="GI1655" s="12"/>
      <c r="GJ1655" s="12"/>
      <c r="GK1655" s="12"/>
      <c r="GL1655" s="12"/>
      <c r="GM1655" s="12"/>
      <c r="GN1655" s="12"/>
      <c r="GO1655" s="12"/>
      <c r="GP1655" s="12"/>
      <c r="GQ1655" s="12"/>
      <c r="GR1655" s="12"/>
    </row>
    <row r="1656" spans="1:200" x14ac:dyDescent="0.2">
      <c r="A1656" s="79">
        <f t="shared" si="635"/>
        <v>44728</v>
      </c>
      <c r="B1656" s="80">
        <f t="shared" ca="1" si="636"/>
        <v>1326.0771591399998</v>
      </c>
      <c r="C1656" s="81">
        <f t="shared" ca="1" si="637"/>
        <v>1298.9771699999999</v>
      </c>
      <c r="D1656" s="82">
        <f ca="1">IF(A1656&lt;$B$1,VLOOKUP(A1656,[1]DI!$A$4:$B$15000,2,FALSE),0)</f>
        <v>0</v>
      </c>
      <c r="E1656" s="81">
        <f t="shared" ca="1" si="638"/>
        <v>0</v>
      </c>
      <c r="F1656" s="83">
        <f t="shared" si="633"/>
        <v>1.1679999999999999</v>
      </c>
      <c r="G1656" s="84">
        <f t="shared" ca="1" si="639"/>
        <v>1</v>
      </c>
      <c r="H1656" s="81">
        <f ca="1">TRUNC(PRODUCT(G$10:G1655),15)</f>
        <v>1.32607716272172</v>
      </c>
      <c r="I1656" s="81">
        <f t="shared" ca="1" si="640"/>
        <v>1.2989771726434101</v>
      </c>
      <c r="J1656" s="81">
        <f t="shared" ca="1" si="641"/>
        <v>1.0208625600000001</v>
      </c>
      <c r="K1656" s="81">
        <f t="shared" ca="1" si="642"/>
        <v>27.099989140000002</v>
      </c>
      <c r="L1656" s="85">
        <f>IF(VLOOKUP(A1656,$U$12:$AD$125,8)=VLOOKUP(A1655,$U$12:$AD$125,8),0,VLOOKUP(A1656,U$12:$AD$125,8))</f>
        <v>0</v>
      </c>
      <c r="M1656" s="86">
        <f>IF(L1656&gt;0,VLOOKUP(L1656,T$12:$AC$125,7),0)</f>
        <v>0</v>
      </c>
      <c r="N1656" s="81">
        <f t="shared" si="634"/>
        <v>0</v>
      </c>
      <c r="O1656" s="81">
        <f t="shared" ca="1" si="643"/>
        <v>27.099989140000002</v>
      </c>
      <c r="P1656" s="87" t="str">
        <f t="shared" si="644"/>
        <v>J=</v>
      </c>
      <c r="Q1656" s="88">
        <f t="shared" si="645"/>
        <v>44858</v>
      </c>
      <c r="R1656" s="7"/>
      <c r="S1656" s="7"/>
      <c r="T1656" s="7"/>
      <c r="U1656" s="7"/>
      <c r="V1656" s="7"/>
      <c r="W1656" s="7"/>
      <c r="X1656" s="7"/>
      <c r="Y1656" s="7"/>
      <c r="Z1656" s="7"/>
      <c r="AA1656" s="7"/>
      <c r="AB1656" s="7"/>
      <c r="AC1656" s="7"/>
      <c r="AD1656" s="7"/>
      <c r="AE1656" s="7"/>
      <c r="AF1656" s="65"/>
      <c r="AG1656" s="9"/>
      <c r="AH1656" s="9"/>
      <c r="AI1656" s="4"/>
      <c r="AJ1656" s="10"/>
      <c r="AK1656" s="4"/>
      <c r="AL1656" s="65"/>
      <c r="AM1656" s="10"/>
      <c r="AN1656" s="9"/>
      <c r="AO1656" s="7"/>
      <c r="AP1656" s="11"/>
      <c r="AQ1656" s="9"/>
      <c r="AR1656" s="8"/>
      <c r="AS1656" s="65"/>
      <c r="AT1656" s="12"/>
      <c r="AU1656" s="12"/>
      <c r="AV1656" s="22"/>
      <c r="AW1656" s="12"/>
      <c r="AX1656" s="12"/>
      <c r="AY1656" s="12"/>
      <c r="AZ1656" s="12"/>
      <c r="BA1656" s="12"/>
      <c r="BB1656" s="12"/>
      <c r="BC1656" s="12"/>
      <c r="BD1656" s="12"/>
      <c r="BE1656" s="12"/>
      <c r="BF1656" s="12"/>
      <c r="BG1656" s="12"/>
      <c r="BH1656" s="12"/>
      <c r="BI1656" s="12"/>
      <c r="BJ1656" s="12"/>
      <c r="BK1656" s="12"/>
      <c r="BL1656" s="12"/>
      <c r="BM1656" s="12"/>
      <c r="BN1656" s="12"/>
      <c r="BO1656" s="12"/>
      <c r="BP1656" s="12"/>
      <c r="BQ1656" s="12"/>
      <c r="BR1656" s="12"/>
      <c r="BS1656" s="12"/>
      <c r="BT1656" s="12"/>
      <c r="BU1656" s="12"/>
      <c r="BV1656" s="12"/>
      <c r="BW1656" s="12"/>
      <c r="BX1656" s="12"/>
      <c r="BY1656" s="12"/>
      <c r="BZ1656" s="12"/>
      <c r="CA1656" s="12"/>
      <c r="CB1656" s="12"/>
      <c r="CC1656" s="12"/>
      <c r="CD1656" s="12"/>
      <c r="CE1656" s="12"/>
      <c r="CF1656" s="12"/>
      <c r="CG1656" s="12"/>
      <c r="CH1656" s="12"/>
      <c r="CI1656" s="12"/>
      <c r="CJ1656" s="12"/>
      <c r="CK1656" s="12"/>
      <c r="CL1656" s="12"/>
      <c r="CM1656" s="12"/>
      <c r="CN1656" s="12"/>
      <c r="CO1656" s="12"/>
      <c r="CP1656" s="12"/>
      <c r="CQ1656" s="12"/>
      <c r="CR1656" s="12"/>
      <c r="CS1656" s="12"/>
      <c r="CT1656" s="12"/>
      <c r="CU1656" s="12"/>
      <c r="CV1656" s="12"/>
      <c r="CW1656" s="12"/>
      <c r="CX1656" s="12"/>
      <c r="CY1656" s="12"/>
      <c r="CZ1656" s="12"/>
      <c r="DA1656" s="12"/>
      <c r="DB1656" s="12"/>
      <c r="DC1656" s="12"/>
      <c r="DD1656" s="12"/>
      <c r="DE1656" s="12"/>
      <c r="DF1656" s="12"/>
      <c r="DG1656" s="12"/>
      <c r="DH1656" s="12"/>
      <c r="DI1656" s="12"/>
      <c r="DJ1656" s="12"/>
      <c r="DK1656" s="12"/>
      <c r="DL1656" s="12"/>
      <c r="DM1656" s="12"/>
      <c r="DN1656" s="12"/>
      <c r="DO1656" s="12"/>
      <c r="DP1656" s="12"/>
      <c r="DQ1656" s="12"/>
      <c r="DR1656" s="12"/>
      <c r="DS1656" s="12"/>
      <c r="DT1656" s="12"/>
      <c r="DU1656" s="12"/>
      <c r="DV1656" s="12"/>
      <c r="DW1656" s="12"/>
      <c r="DX1656" s="12"/>
      <c r="DY1656" s="12"/>
      <c r="DZ1656" s="12"/>
      <c r="EA1656" s="12"/>
      <c r="EB1656" s="12"/>
      <c r="EC1656" s="12"/>
      <c r="ED1656" s="12"/>
      <c r="EE1656" s="12"/>
      <c r="EF1656" s="12"/>
      <c r="EG1656" s="12"/>
      <c r="EH1656" s="12"/>
      <c r="EI1656" s="12"/>
      <c r="EJ1656" s="12"/>
      <c r="EK1656" s="12"/>
      <c r="EL1656" s="12"/>
      <c r="EM1656" s="12"/>
      <c r="EN1656" s="12"/>
      <c r="EO1656" s="12"/>
      <c r="EP1656" s="12"/>
      <c r="EQ1656" s="12"/>
      <c r="ER1656" s="12"/>
      <c r="ES1656" s="12"/>
      <c r="ET1656" s="12"/>
      <c r="EU1656" s="12"/>
      <c r="EV1656" s="12"/>
      <c r="EW1656" s="12"/>
      <c r="EX1656" s="12"/>
      <c r="EY1656" s="12"/>
      <c r="EZ1656" s="12"/>
      <c r="FA1656" s="12"/>
      <c r="FB1656" s="12"/>
      <c r="FC1656" s="12"/>
      <c r="FD1656" s="12"/>
      <c r="FE1656" s="12"/>
      <c r="FF1656" s="12"/>
      <c r="FG1656" s="12"/>
      <c r="FH1656" s="12"/>
      <c r="FI1656" s="12"/>
      <c r="FJ1656" s="12"/>
      <c r="FK1656" s="12"/>
      <c r="FL1656" s="12"/>
      <c r="FM1656" s="12"/>
      <c r="FN1656" s="12"/>
      <c r="FO1656" s="12"/>
      <c r="FP1656" s="12"/>
      <c r="FQ1656" s="12"/>
      <c r="FR1656" s="12"/>
      <c r="FS1656" s="12"/>
      <c r="FT1656" s="12"/>
      <c r="FU1656" s="12"/>
      <c r="FV1656" s="12"/>
      <c r="FW1656" s="12"/>
      <c r="FX1656" s="12"/>
      <c r="FY1656" s="12"/>
      <c r="FZ1656" s="12"/>
      <c r="GA1656" s="12"/>
      <c r="GB1656" s="12"/>
      <c r="GC1656" s="12"/>
      <c r="GD1656" s="12"/>
      <c r="GE1656" s="12"/>
      <c r="GF1656" s="12"/>
      <c r="GG1656" s="12"/>
      <c r="GH1656" s="12"/>
      <c r="GI1656" s="12"/>
      <c r="GJ1656" s="12"/>
      <c r="GK1656" s="12"/>
      <c r="GL1656" s="12"/>
      <c r="GM1656" s="12"/>
      <c r="GN1656" s="12"/>
      <c r="GO1656" s="12"/>
      <c r="GP1656" s="12"/>
      <c r="GQ1656" s="12"/>
      <c r="GR1656" s="12"/>
    </row>
    <row r="1657" spans="1:200" x14ac:dyDescent="0.2">
      <c r="A1657" s="79">
        <f t="shared" si="635"/>
        <v>44729</v>
      </c>
      <c r="B1657" s="80">
        <f t="shared" ca="1" si="636"/>
        <v>1326.0771591399998</v>
      </c>
      <c r="C1657" s="81">
        <f t="shared" ca="1" si="637"/>
        <v>1298.9771699999999</v>
      </c>
      <c r="D1657" s="82">
        <f ca="1">IF(A1657&lt;$B$1,VLOOKUP(A1657,[1]DI!$A$4:$B$15000,2,FALSE),0)</f>
        <v>0.13150000000000001</v>
      </c>
      <c r="E1657" s="81">
        <f t="shared" ca="1" si="638"/>
        <v>4.9036999999999996E-4</v>
      </c>
      <c r="F1657" s="83">
        <f t="shared" si="633"/>
        <v>1.1679999999999999</v>
      </c>
      <c r="G1657" s="84">
        <f t="shared" ca="1" si="639"/>
        <v>1.0005727521600001</v>
      </c>
      <c r="H1657" s="81">
        <f ca="1">TRUNC(PRODUCT(G$10:G1656),15)</f>
        <v>1.32607716272172</v>
      </c>
      <c r="I1657" s="81">
        <f t="shared" ca="1" si="640"/>
        <v>1.2989771726434101</v>
      </c>
      <c r="J1657" s="81">
        <f t="shared" ca="1" si="641"/>
        <v>1.0208625600000001</v>
      </c>
      <c r="K1657" s="81">
        <f t="shared" ca="1" si="642"/>
        <v>27.099989140000002</v>
      </c>
      <c r="L1657" s="85">
        <f>IF(VLOOKUP(A1657,$U$12:$AD$125,8)=VLOOKUP(A1656,$U$12:$AD$125,8),0,VLOOKUP(A1657,U$12:$AD$125,8))</f>
        <v>0</v>
      </c>
      <c r="M1657" s="86">
        <f>IF(L1657&gt;0,VLOOKUP(L1657,T$12:$AC$125,7),0)</f>
        <v>0</v>
      </c>
      <c r="N1657" s="81">
        <f t="shared" si="634"/>
        <v>0</v>
      </c>
      <c r="O1657" s="81">
        <f t="shared" ca="1" si="643"/>
        <v>27.099989140000002</v>
      </c>
      <c r="P1657" s="87" t="str">
        <f t="shared" si="644"/>
        <v>J=</v>
      </c>
      <c r="Q1657" s="88">
        <f t="shared" si="645"/>
        <v>44858</v>
      </c>
      <c r="R1657" s="7"/>
      <c r="S1657" s="7"/>
      <c r="T1657" s="7"/>
      <c r="U1657" s="7"/>
      <c r="V1657" s="7"/>
      <c r="W1657" s="7"/>
      <c r="X1657" s="7"/>
      <c r="Y1657" s="7"/>
      <c r="Z1657" s="7"/>
      <c r="AA1657" s="7"/>
      <c r="AB1657" s="7"/>
      <c r="AC1657" s="7"/>
      <c r="AD1657" s="7"/>
      <c r="AE1657" s="7"/>
      <c r="AF1657" s="65"/>
      <c r="AG1657" s="9"/>
      <c r="AH1657" s="9"/>
      <c r="AI1657" s="4"/>
      <c r="AJ1657" s="10"/>
      <c r="AK1657" s="4"/>
      <c r="AL1657" s="65"/>
      <c r="AM1657" s="10"/>
      <c r="AN1657" s="9"/>
      <c r="AO1657" s="7"/>
      <c r="AP1657" s="11"/>
      <c r="AQ1657" s="9"/>
      <c r="AR1657" s="8"/>
      <c r="AS1657" s="65"/>
      <c r="AT1657" s="12"/>
      <c r="AU1657" s="12"/>
      <c r="AV1657" s="22"/>
      <c r="AW1657" s="12"/>
      <c r="AX1657" s="12"/>
      <c r="AY1657" s="12"/>
      <c r="AZ1657" s="12"/>
      <c r="BA1657" s="12"/>
      <c r="BB1657" s="12"/>
      <c r="BC1657" s="12"/>
      <c r="BD1657" s="12"/>
      <c r="BE1657" s="12"/>
      <c r="BF1657" s="12"/>
      <c r="BG1657" s="12"/>
      <c r="BH1657" s="12"/>
      <c r="BI1657" s="12"/>
      <c r="BJ1657" s="12"/>
      <c r="BK1657" s="12"/>
      <c r="BL1657" s="12"/>
      <c r="BM1657" s="12"/>
      <c r="BN1657" s="12"/>
      <c r="BO1657" s="12"/>
      <c r="BP1657" s="12"/>
      <c r="BQ1657" s="12"/>
      <c r="BR1657" s="12"/>
      <c r="BS1657" s="12"/>
      <c r="BT1657" s="12"/>
      <c r="BU1657" s="12"/>
      <c r="BV1657" s="12"/>
      <c r="BW1657" s="12"/>
      <c r="BX1657" s="12"/>
      <c r="BY1657" s="12"/>
      <c r="BZ1657" s="12"/>
      <c r="CA1657" s="12"/>
      <c r="CB1657" s="12"/>
      <c r="CC1657" s="12"/>
      <c r="CD1657" s="12"/>
      <c r="CE1657" s="12"/>
      <c r="CF1657" s="12"/>
      <c r="CG1657" s="12"/>
      <c r="CH1657" s="12"/>
      <c r="CI1657" s="12"/>
      <c r="CJ1657" s="12"/>
      <c r="CK1657" s="12"/>
      <c r="CL1657" s="12"/>
      <c r="CM1657" s="12"/>
      <c r="CN1657" s="12"/>
      <c r="CO1657" s="12"/>
      <c r="CP1657" s="12"/>
      <c r="CQ1657" s="12"/>
      <c r="CR1657" s="12"/>
      <c r="CS1657" s="12"/>
      <c r="CT1657" s="12"/>
      <c r="CU1657" s="12"/>
      <c r="CV1657" s="12"/>
      <c r="CW1657" s="12"/>
      <c r="CX1657" s="12"/>
      <c r="CY1657" s="12"/>
      <c r="CZ1657" s="12"/>
      <c r="DA1657" s="12"/>
      <c r="DB1657" s="12"/>
      <c r="DC1657" s="12"/>
      <c r="DD1657" s="12"/>
      <c r="DE1657" s="12"/>
      <c r="DF1657" s="12"/>
      <c r="DG1657" s="12"/>
      <c r="DH1657" s="12"/>
      <c r="DI1657" s="12"/>
      <c r="DJ1657" s="12"/>
      <c r="DK1657" s="12"/>
      <c r="DL1657" s="12"/>
      <c r="DM1657" s="12"/>
      <c r="DN1657" s="12"/>
      <c r="DO1657" s="12"/>
      <c r="DP1657" s="12"/>
      <c r="DQ1657" s="12"/>
      <c r="DR1657" s="12"/>
      <c r="DS1657" s="12"/>
      <c r="DT1657" s="12"/>
      <c r="DU1657" s="12"/>
      <c r="DV1657" s="12"/>
      <c r="DW1657" s="12"/>
      <c r="DX1657" s="12"/>
      <c r="DY1657" s="12"/>
      <c r="DZ1657" s="12"/>
      <c r="EA1657" s="12"/>
      <c r="EB1657" s="12"/>
      <c r="EC1657" s="12"/>
      <c r="ED1657" s="12"/>
      <c r="EE1657" s="12"/>
      <c r="EF1657" s="12"/>
      <c r="EG1657" s="12"/>
      <c r="EH1657" s="12"/>
      <c r="EI1657" s="12"/>
      <c r="EJ1657" s="12"/>
      <c r="EK1657" s="12"/>
      <c r="EL1657" s="12"/>
      <c r="EM1657" s="12"/>
      <c r="EN1657" s="12"/>
      <c r="EO1657" s="12"/>
      <c r="EP1657" s="12"/>
      <c r="EQ1657" s="12"/>
      <c r="ER1657" s="12"/>
      <c r="ES1657" s="12"/>
      <c r="ET1657" s="12"/>
      <c r="EU1657" s="12"/>
      <c r="EV1657" s="12"/>
      <c r="EW1657" s="12"/>
      <c r="EX1657" s="12"/>
      <c r="EY1657" s="12"/>
      <c r="EZ1657" s="12"/>
      <c r="FA1657" s="12"/>
      <c r="FB1657" s="12"/>
      <c r="FC1657" s="12"/>
      <c r="FD1657" s="12"/>
      <c r="FE1657" s="12"/>
      <c r="FF1657" s="12"/>
      <c r="FG1657" s="12"/>
      <c r="FH1657" s="12"/>
      <c r="FI1657" s="12"/>
      <c r="FJ1657" s="12"/>
      <c r="FK1657" s="12"/>
      <c r="FL1657" s="12"/>
      <c r="FM1657" s="12"/>
      <c r="FN1657" s="12"/>
      <c r="FO1657" s="12"/>
      <c r="FP1657" s="12"/>
      <c r="FQ1657" s="12"/>
      <c r="FR1657" s="12"/>
      <c r="FS1657" s="12"/>
      <c r="FT1657" s="12"/>
      <c r="FU1657" s="12"/>
      <c r="FV1657" s="12"/>
      <c r="FW1657" s="12"/>
      <c r="FX1657" s="12"/>
      <c r="FY1657" s="12"/>
      <c r="FZ1657" s="12"/>
      <c r="GA1657" s="12"/>
      <c r="GB1657" s="12"/>
      <c r="GC1657" s="12"/>
      <c r="GD1657" s="12"/>
      <c r="GE1657" s="12"/>
      <c r="GF1657" s="12"/>
      <c r="GG1657" s="12"/>
      <c r="GH1657" s="12"/>
      <c r="GI1657" s="12"/>
      <c r="GJ1657" s="12"/>
      <c r="GK1657" s="12"/>
      <c r="GL1657" s="12"/>
      <c r="GM1657" s="12"/>
      <c r="GN1657" s="12"/>
      <c r="GO1657" s="12"/>
      <c r="GP1657" s="12"/>
      <c r="GQ1657" s="12"/>
      <c r="GR1657" s="12"/>
    </row>
    <row r="1658" spans="1:200" x14ac:dyDescent="0.2">
      <c r="A1658" s="79">
        <f t="shared" si="635"/>
        <v>44730</v>
      </c>
      <c r="B1658" s="80">
        <f t="shared" ca="1" si="636"/>
        <v>1326.83667109</v>
      </c>
      <c r="C1658" s="81">
        <f t="shared" ca="1" si="637"/>
        <v>1298.9771699999999</v>
      </c>
      <c r="D1658" s="82">
        <f ca="1">IF(A1658&lt;$B$1,VLOOKUP(A1658,[1]DI!$A$4:$B$15000,2,FALSE),0)</f>
        <v>0</v>
      </c>
      <c r="E1658" s="81">
        <f t="shared" ca="1" si="638"/>
        <v>0</v>
      </c>
      <c r="F1658" s="83">
        <f t="shared" si="633"/>
        <v>1.1679999999999999</v>
      </c>
      <c r="G1658" s="84">
        <f t="shared" ca="1" si="639"/>
        <v>1</v>
      </c>
      <c r="H1658" s="81">
        <f ca="1">TRUNC(PRODUCT(G$10:G1657),15)</f>
        <v>1.32683667628099</v>
      </c>
      <c r="I1658" s="81">
        <f t="shared" ca="1" si="640"/>
        <v>1.2989771726434101</v>
      </c>
      <c r="J1658" s="81">
        <f t="shared" ca="1" si="641"/>
        <v>1.02144726</v>
      </c>
      <c r="K1658" s="81">
        <f t="shared" ca="1" si="642"/>
        <v>27.859501089999998</v>
      </c>
      <c r="L1658" s="85">
        <f>IF(VLOOKUP(A1658,$U$12:$AD$125,8)=VLOOKUP(A1657,$U$12:$AD$125,8),0,VLOOKUP(A1658,U$12:$AD$125,8))</f>
        <v>0</v>
      </c>
      <c r="M1658" s="86">
        <f>IF(L1658&gt;0,VLOOKUP(L1658,T$12:$AC$125,7),0)</f>
        <v>0</v>
      </c>
      <c r="N1658" s="81">
        <f t="shared" si="634"/>
        <v>0</v>
      </c>
      <c r="O1658" s="81">
        <f t="shared" ca="1" si="643"/>
        <v>27.859501089999998</v>
      </c>
      <c r="P1658" s="87" t="str">
        <f t="shared" si="644"/>
        <v>J=</v>
      </c>
      <c r="Q1658" s="88">
        <f t="shared" si="645"/>
        <v>44858</v>
      </c>
      <c r="R1658" s="7"/>
      <c r="S1658" s="7"/>
      <c r="T1658" s="7"/>
      <c r="U1658" s="7"/>
      <c r="V1658" s="7"/>
      <c r="W1658" s="7"/>
      <c r="X1658" s="7"/>
      <c r="Y1658" s="7"/>
      <c r="Z1658" s="7"/>
      <c r="AA1658" s="7"/>
      <c r="AB1658" s="7"/>
      <c r="AC1658" s="7"/>
      <c r="AD1658" s="7"/>
      <c r="AE1658" s="7"/>
      <c r="AF1658" s="65"/>
      <c r="AG1658" s="9"/>
      <c r="AH1658" s="9"/>
      <c r="AI1658" s="4"/>
      <c r="AJ1658" s="10"/>
      <c r="AK1658" s="4"/>
      <c r="AL1658" s="65"/>
      <c r="AM1658" s="10"/>
      <c r="AN1658" s="9"/>
      <c r="AO1658" s="7"/>
      <c r="AP1658" s="11"/>
      <c r="AQ1658" s="9"/>
      <c r="AR1658" s="8"/>
      <c r="AS1658" s="65"/>
      <c r="AT1658" s="12"/>
      <c r="AU1658" s="12"/>
      <c r="AV1658" s="22"/>
      <c r="AW1658" s="12"/>
      <c r="AX1658" s="12"/>
      <c r="AY1658" s="12"/>
      <c r="AZ1658" s="12"/>
      <c r="BA1658" s="12"/>
      <c r="BB1658" s="12"/>
      <c r="BC1658" s="12"/>
      <c r="BD1658" s="12"/>
      <c r="BE1658" s="12"/>
      <c r="BF1658" s="12"/>
      <c r="BG1658" s="12"/>
      <c r="BH1658" s="12"/>
      <c r="BI1658" s="12"/>
      <c r="BJ1658" s="12"/>
      <c r="BK1658" s="12"/>
      <c r="BL1658" s="12"/>
      <c r="BM1658" s="12"/>
      <c r="BN1658" s="12"/>
      <c r="BO1658" s="12"/>
      <c r="BP1658" s="12"/>
      <c r="BQ1658" s="12"/>
      <c r="BR1658" s="12"/>
      <c r="BS1658" s="12"/>
      <c r="BT1658" s="12"/>
      <c r="BU1658" s="12"/>
      <c r="BV1658" s="12"/>
      <c r="BW1658" s="12"/>
      <c r="BX1658" s="12"/>
      <c r="BY1658" s="12"/>
      <c r="BZ1658" s="12"/>
      <c r="CA1658" s="12"/>
      <c r="CB1658" s="12"/>
      <c r="CC1658" s="12"/>
      <c r="CD1658" s="12"/>
      <c r="CE1658" s="12"/>
      <c r="CF1658" s="12"/>
      <c r="CG1658" s="12"/>
      <c r="CH1658" s="12"/>
      <c r="CI1658" s="12"/>
      <c r="CJ1658" s="12"/>
      <c r="CK1658" s="12"/>
      <c r="CL1658" s="12"/>
      <c r="CM1658" s="12"/>
      <c r="CN1658" s="12"/>
      <c r="CO1658" s="12"/>
      <c r="CP1658" s="12"/>
      <c r="CQ1658" s="12"/>
      <c r="CR1658" s="12"/>
      <c r="CS1658" s="12"/>
      <c r="CT1658" s="12"/>
      <c r="CU1658" s="12"/>
      <c r="CV1658" s="12"/>
      <c r="CW1658" s="12"/>
      <c r="CX1658" s="12"/>
      <c r="CY1658" s="12"/>
      <c r="CZ1658" s="12"/>
      <c r="DA1658" s="12"/>
      <c r="DB1658" s="12"/>
      <c r="DC1658" s="12"/>
      <c r="DD1658" s="12"/>
      <c r="DE1658" s="12"/>
      <c r="DF1658" s="12"/>
      <c r="DG1658" s="12"/>
      <c r="DH1658" s="12"/>
      <c r="DI1658" s="12"/>
      <c r="DJ1658" s="12"/>
      <c r="DK1658" s="12"/>
      <c r="DL1658" s="12"/>
      <c r="DM1658" s="12"/>
      <c r="DN1658" s="12"/>
      <c r="DO1658" s="12"/>
      <c r="DP1658" s="12"/>
      <c r="DQ1658" s="12"/>
      <c r="DR1658" s="12"/>
      <c r="DS1658" s="12"/>
      <c r="DT1658" s="12"/>
      <c r="DU1658" s="12"/>
      <c r="DV1658" s="12"/>
      <c r="DW1658" s="12"/>
      <c r="DX1658" s="12"/>
      <c r="DY1658" s="12"/>
      <c r="DZ1658" s="12"/>
      <c r="EA1658" s="12"/>
      <c r="EB1658" s="12"/>
      <c r="EC1658" s="12"/>
      <c r="ED1658" s="12"/>
      <c r="EE1658" s="12"/>
      <c r="EF1658" s="12"/>
      <c r="EG1658" s="12"/>
      <c r="EH1658" s="12"/>
      <c r="EI1658" s="12"/>
      <c r="EJ1658" s="12"/>
      <c r="EK1658" s="12"/>
      <c r="EL1658" s="12"/>
      <c r="EM1658" s="12"/>
      <c r="EN1658" s="12"/>
      <c r="EO1658" s="12"/>
      <c r="EP1658" s="12"/>
      <c r="EQ1658" s="12"/>
      <c r="ER1658" s="12"/>
      <c r="ES1658" s="12"/>
      <c r="ET1658" s="12"/>
      <c r="EU1658" s="12"/>
      <c r="EV1658" s="12"/>
      <c r="EW1658" s="12"/>
      <c r="EX1658" s="12"/>
      <c r="EY1658" s="12"/>
      <c r="EZ1658" s="12"/>
      <c r="FA1658" s="12"/>
      <c r="FB1658" s="12"/>
      <c r="FC1658" s="12"/>
      <c r="FD1658" s="12"/>
      <c r="FE1658" s="12"/>
      <c r="FF1658" s="12"/>
      <c r="FG1658" s="12"/>
      <c r="FH1658" s="12"/>
      <c r="FI1658" s="12"/>
      <c r="FJ1658" s="12"/>
      <c r="FK1658" s="12"/>
      <c r="FL1658" s="12"/>
      <c r="FM1658" s="12"/>
      <c r="FN1658" s="12"/>
      <c r="FO1658" s="12"/>
      <c r="FP1658" s="12"/>
      <c r="FQ1658" s="12"/>
      <c r="FR1658" s="12"/>
      <c r="FS1658" s="12"/>
      <c r="FT1658" s="12"/>
      <c r="FU1658" s="12"/>
      <c r="FV1658" s="12"/>
      <c r="FW1658" s="12"/>
      <c r="FX1658" s="12"/>
      <c r="FY1658" s="12"/>
      <c r="FZ1658" s="12"/>
      <c r="GA1658" s="12"/>
      <c r="GB1658" s="12"/>
      <c r="GC1658" s="12"/>
      <c r="GD1658" s="12"/>
      <c r="GE1658" s="12"/>
      <c r="GF1658" s="12"/>
      <c r="GG1658" s="12"/>
      <c r="GH1658" s="12"/>
      <c r="GI1658" s="12"/>
      <c r="GJ1658" s="12"/>
      <c r="GK1658" s="12"/>
      <c r="GL1658" s="12"/>
      <c r="GM1658" s="12"/>
      <c r="GN1658" s="12"/>
      <c r="GO1658" s="12"/>
      <c r="GP1658" s="12"/>
      <c r="GQ1658" s="12"/>
      <c r="GR1658" s="12"/>
    </row>
    <row r="1659" spans="1:200" x14ac:dyDescent="0.2">
      <c r="A1659" s="79">
        <f t="shared" si="635"/>
        <v>44731</v>
      </c>
      <c r="B1659" s="80">
        <f t="shared" ca="1" si="636"/>
        <v>1326.83667109</v>
      </c>
      <c r="C1659" s="81">
        <f t="shared" ca="1" si="637"/>
        <v>1298.9771699999999</v>
      </c>
      <c r="D1659" s="82">
        <f ca="1">IF(A1659&lt;$B$1,VLOOKUP(A1659,[1]DI!$A$4:$B$15000,2,FALSE),0)</f>
        <v>0</v>
      </c>
      <c r="E1659" s="81">
        <f t="shared" ca="1" si="638"/>
        <v>0</v>
      </c>
      <c r="F1659" s="83">
        <f t="shared" si="633"/>
        <v>1.1679999999999999</v>
      </c>
      <c r="G1659" s="84">
        <f t="shared" ca="1" si="639"/>
        <v>1</v>
      </c>
      <c r="H1659" s="81">
        <f ca="1">TRUNC(PRODUCT(G$10:G1658),15)</f>
        <v>1.32683667628099</v>
      </c>
      <c r="I1659" s="81">
        <f t="shared" ca="1" si="640"/>
        <v>1.2989771726434101</v>
      </c>
      <c r="J1659" s="81">
        <f t="shared" ca="1" si="641"/>
        <v>1.02144726</v>
      </c>
      <c r="K1659" s="81">
        <f t="shared" ca="1" si="642"/>
        <v>27.859501089999998</v>
      </c>
      <c r="L1659" s="85">
        <f>IF(VLOOKUP(A1659,$U$12:$AD$125,8)=VLOOKUP(A1658,$U$12:$AD$125,8),0,VLOOKUP(A1659,U$12:$AD$125,8))</f>
        <v>0</v>
      </c>
      <c r="M1659" s="86">
        <f>IF(L1659&gt;0,VLOOKUP(L1659,T$12:$AC$125,7),0)</f>
        <v>0</v>
      </c>
      <c r="N1659" s="81">
        <f t="shared" si="634"/>
        <v>0</v>
      </c>
      <c r="O1659" s="81">
        <f t="shared" ca="1" si="643"/>
        <v>27.859501089999998</v>
      </c>
      <c r="P1659" s="87" t="str">
        <f t="shared" si="644"/>
        <v>J=</v>
      </c>
      <c r="Q1659" s="88">
        <f t="shared" si="645"/>
        <v>44858</v>
      </c>
      <c r="R1659" s="7"/>
      <c r="S1659" s="7"/>
      <c r="T1659" s="7"/>
      <c r="U1659" s="7"/>
      <c r="V1659" s="7"/>
      <c r="W1659" s="7"/>
      <c r="X1659" s="7"/>
      <c r="Y1659" s="7"/>
      <c r="Z1659" s="7"/>
      <c r="AA1659" s="7"/>
      <c r="AB1659" s="7"/>
      <c r="AC1659" s="7"/>
      <c r="AD1659" s="7"/>
      <c r="AE1659" s="7"/>
      <c r="AF1659" s="65"/>
      <c r="AG1659" s="9"/>
      <c r="AH1659" s="9"/>
      <c r="AI1659" s="4"/>
      <c r="AJ1659" s="10"/>
      <c r="AK1659" s="4"/>
      <c r="AL1659" s="65"/>
      <c r="AM1659" s="10"/>
      <c r="AN1659" s="9"/>
      <c r="AO1659" s="7"/>
      <c r="AP1659" s="11"/>
      <c r="AQ1659" s="9"/>
      <c r="AR1659" s="8"/>
      <c r="AS1659" s="65"/>
      <c r="AT1659" s="12"/>
      <c r="AU1659" s="12"/>
      <c r="AV1659" s="22"/>
      <c r="AW1659" s="12"/>
      <c r="AX1659" s="12"/>
      <c r="AY1659" s="12"/>
      <c r="AZ1659" s="12"/>
      <c r="BA1659" s="12"/>
      <c r="BB1659" s="12"/>
      <c r="BC1659" s="12"/>
      <c r="BD1659" s="12"/>
      <c r="BE1659" s="12"/>
      <c r="BF1659" s="12"/>
      <c r="BG1659" s="12"/>
      <c r="BH1659" s="12"/>
      <c r="BI1659" s="12"/>
      <c r="BJ1659" s="12"/>
      <c r="BK1659" s="12"/>
      <c r="BL1659" s="12"/>
      <c r="BM1659" s="12"/>
      <c r="BN1659" s="12"/>
      <c r="BO1659" s="12"/>
      <c r="BP1659" s="12"/>
      <c r="BQ1659" s="12"/>
      <c r="BR1659" s="12"/>
      <c r="BS1659" s="12"/>
      <c r="BT1659" s="12"/>
      <c r="BU1659" s="12"/>
      <c r="BV1659" s="12"/>
      <c r="BW1659" s="12"/>
      <c r="BX1659" s="12"/>
      <c r="BY1659" s="12"/>
      <c r="BZ1659" s="12"/>
      <c r="CA1659" s="12"/>
      <c r="CB1659" s="12"/>
      <c r="CC1659" s="12"/>
      <c r="CD1659" s="12"/>
      <c r="CE1659" s="12"/>
      <c r="CF1659" s="12"/>
      <c r="CG1659" s="12"/>
      <c r="CH1659" s="12"/>
      <c r="CI1659" s="12"/>
      <c r="CJ1659" s="12"/>
      <c r="CK1659" s="12"/>
      <c r="CL1659" s="12"/>
      <c r="CM1659" s="12"/>
      <c r="CN1659" s="12"/>
      <c r="CO1659" s="12"/>
      <c r="CP1659" s="12"/>
      <c r="CQ1659" s="12"/>
      <c r="CR1659" s="12"/>
      <c r="CS1659" s="12"/>
      <c r="CT1659" s="12"/>
      <c r="CU1659" s="12"/>
      <c r="CV1659" s="12"/>
      <c r="CW1659" s="12"/>
      <c r="CX1659" s="12"/>
      <c r="CY1659" s="12"/>
      <c r="CZ1659" s="12"/>
      <c r="DA1659" s="12"/>
      <c r="DB1659" s="12"/>
      <c r="DC1659" s="12"/>
      <c r="DD1659" s="12"/>
      <c r="DE1659" s="12"/>
      <c r="DF1659" s="12"/>
      <c r="DG1659" s="12"/>
      <c r="DH1659" s="12"/>
      <c r="DI1659" s="12"/>
      <c r="DJ1659" s="12"/>
      <c r="DK1659" s="12"/>
      <c r="DL1659" s="12"/>
      <c r="DM1659" s="12"/>
      <c r="DN1659" s="12"/>
      <c r="DO1659" s="12"/>
      <c r="DP1659" s="12"/>
      <c r="DQ1659" s="12"/>
      <c r="DR1659" s="12"/>
      <c r="DS1659" s="12"/>
      <c r="DT1659" s="12"/>
      <c r="DU1659" s="12"/>
      <c r="DV1659" s="12"/>
      <c r="DW1659" s="12"/>
      <c r="DX1659" s="12"/>
      <c r="DY1659" s="12"/>
      <c r="DZ1659" s="12"/>
      <c r="EA1659" s="12"/>
      <c r="EB1659" s="12"/>
      <c r="EC1659" s="12"/>
      <c r="ED1659" s="12"/>
      <c r="EE1659" s="12"/>
      <c r="EF1659" s="12"/>
      <c r="EG1659" s="12"/>
      <c r="EH1659" s="12"/>
      <c r="EI1659" s="12"/>
      <c r="EJ1659" s="12"/>
      <c r="EK1659" s="12"/>
      <c r="EL1659" s="12"/>
      <c r="EM1659" s="12"/>
      <c r="EN1659" s="12"/>
      <c r="EO1659" s="12"/>
      <c r="EP1659" s="12"/>
      <c r="EQ1659" s="12"/>
      <c r="ER1659" s="12"/>
      <c r="ES1659" s="12"/>
      <c r="ET1659" s="12"/>
      <c r="EU1659" s="12"/>
      <c r="EV1659" s="12"/>
      <c r="EW1659" s="12"/>
      <c r="EX1659" s="12"/>
      <c r="EY1659" s="12"/>
      <c r="EZ1659" s="12"/>
      <c r="FA1659" s="12"/>
      <c r="FB1659" s="12"/>
      <c r="FC1659" s="12"/>
      <c r="FD1659" s="12"/>
      <c r="FE1659" s="12"/>
      <c r="FF1659" s="12"/>
      <c r="FG1659" s="12"/>
      <c r="FH1659" s="12"/>
      <c r="FI1659" s="12"/>
      <c r="FJ1659" s="12"/>
      <c r="FK1659" s="12"/>
      <c r="FL1659" s="12"/>
      <c r="FM1659" s="12"/>
      <c r="FN1659" s="12"/>
      <c r="FO1659" s="12"/>
      <c r="FP1659" s="12"/>
      <c r="FQ1659" s="12"/>
      <c r="FR1659" s="12"/>
      <c r="FS1659" s="12"/>
      <c r="FT1659" s="12"/>
      <c r="FU1659" s="12"/>
      <c r="FV1659" s="12"/>
      <c r="FW1659" s="12"/>
      <c r="FX1659" s="12"/>
      <c r="FY1659" s="12"/>
      <c r="FZ1659" s="12"/>
      <c r="GA1659" s="12"/>
      <c r="GB1659" s="12"/>
      <c r="GC1659" s="12"/>
      <c r="GD1659" s="12"/>
      <c r="GE1659" s="12"/>
      <c r="GF1659" s="12"/>
      <c r="GG1659" s="12"/>
      <c r="GH1659" s="12"/>
      <c r="GI1659" s="12"/>
      <c r="GJ1659" s="12"/>
      <c r="GK1659" s="12"/>
      <c r="GL1659" s="12"/>
      <c r="GM1659" s="12"/>
      <c r="GN1659" s="12"/>
      <c r="GO1659" s="12"/>
      <c r="GP1659" s="12"/>
      <c r="GQ1659" s="12"/>
      <c r="GR1659" s="12"/>
    </row>
    <row r="1660" spans="1:200" x14ac:dyDescent="0.2">
      <c r="A1660" s="79">
        <f t="shared" si="635"/>
        <v>44732</v>
      </c>
      <c r="B1660" s="80">
        <f t="shared" ca="1" si="636"/>
        <v>1326.83667109</v>
      </c>
      <c r="C1660" s="81">
        <f t="shared" ca="1" si="637"/>
        <v>1298.9771699999999</v>
      </c>
      <c r="D1660" s="82">
        <f ca="1">IF(A1660&lt;$B$1,VLOOKUP(A1660,[1]DI!$A$4:$B$15000,2,FALSE),0)</f>
        <v>0.13150000000000001</v>
      </c>
      <c r="E1660" s="81">
        <f t="shared" ca="1" si="638"/>
        <v>4.9036999999999996E-4</v>
      </c>
      <c r="F1660" s="83">
        <f t="shared" si="633"/>
        <v>1.1679999999999999</v>
      </c>
      <c r="G1660" s="84">
        <f t="shared" ca="1" si="639"/>
        <v>1.0005727521600001</v>
      </c>
      <c r="H1660" s="81">
        <f ca="1">TRUNC(PRODUCT(G$10:G1659),15)</f>
        <v>1.32683667628099</v>
      </c>
      <c r="I1660" s="81">
        <f t="shared" ca="1" si="640"/>
        <v>1.2989771726434101</v>
      </c>
      <c r="J1660" s="81">
        <f t="shared" ca="1" si="641"/>
        <v>1.02144726</v>
      </c>
      <c r="K1660" s="81">
        <f t="shared" ca="1" si="642"/>
        <v>27.859501089999998</v>
      </c>
      <c r="L1660" s="85">
        <f>IF(VLOOKUP(A1660,$U$12:$AD$125,8)=VLOOKUP(A1659,$U$12:$AD$125,8),0,VLOOKUP(A1660,U$12:$AD$125,8))</f>
        <v>0</v>
      </c>
      <c r="M1660" s="86">
        <f>IF(L1660&gt;0,VLOOKUP(L1660,T$12:$AC$125,7),0)</f>
        <v>0</v>
      </c>
      <c r="N1660" s="81">
        <f t="shared" si="634"/>
        <v>0</v>
      </c>
      <c r="O1660" s="81">
        <f t="shared" ca="1" si="643"/>
        <v>27.859501089999998</v>
      </c>
      <c r="P1660" s="87" t="str">
        <f t="shared" si="644"/>
        <v>J=</v>
      </c>
      <c r="Q1660" s="88">
        <f t="shared" si="645"/>
        <v>44858</v>
      </c>
      <c r="R1660" s="7"/>
      <c r="S1660" s="7"/>
      <c r="T1660" s="7"/>
      <c r="U1660" s="7"/>
      <c r="V1660" s="7"/>
      <c r="W1660" s="7"/>
      <c r="X1660" s="7"/>
      <c r="Y1660" s="7"/>
      <c r="Z1660" s="7"/>
      <c r="AA1660" s="7"/>
      <c r="AB1660" s="7"/>
      <c r="AC1660" s="7"/>
      <c r="AD1660" s="7"/>
      <c r="AE1660" s="7"/>
      <c r="AF1660" s="65"/>
      <c r="AG1660" s="9"/>
      <c r="AH1660" s="9"/>
      <c r="AI1660" s="4"/>
      <c r="AJ1660" s="10"/>
      <c r="AK1660" s="4"/>
      <c r="AL1660" s="65"/>
      <c r="AM1660" s="10"/>
      <c r="AN1660" s="9"/>
      <c r="AO1660" s="7"/>
      <c r="AP1660" s="11"/>
      <c r="AQ1660" s="9"/>
      <c r="AR1660" s="8"/>
      <c r="AS1660" s="65"/>
      <c r="AT1660" s="12"/>
      <c r="AU1660" s="12"/>
      <c r="AV1660" s="22"/>
      <c r="AW1660" s="12"/>
      <c r="AX1660" s="12"/>
      <c r="AY1660" s="12"/>
      <c r="AZ1660" s="12"/>
      <c r="BA1660" s="12"/>
      <c r="BB1660" s="12"/>
      <c r="BC1660" s="12"/>
      <c r="BD1660" s="12"/>
      <c r="BE1660" s="12"/>
      <c r="BF1660" s="12"/>
      <c r="BG1660" s="12"/>
      <c r="BH1660" s="12"/>
      <c r="BI1660" s="12"/>
      <c r="BJ1660" s="12"/>
      <c r="BK1660" s="12"/>
      <c r="BL1660" s="12"/>
      <c r="BM1660" s="12"/>
      <c r="BN1660" s="12"/>
      <c r="BO1660" s="12"/>
      <c r="BP1660" s="12"/>
      <c r="BQ1660" s="12"/>
      <c r="BR1660" s="12"/>
      <c r="BS1660" s="12"/>
      <c r="BT1660" s="12"/>
      <c r="BU1660" s="12"/>
      <c r="BV1660" s="12"/>
      <c r="BW1660" s="12"/>
      <c r="BX1660" s="12"/>
      <c r="BY1660" s="12"/>
      <c r="BZ1660" s="12"/>
      <c r="CA1660" s="12"/>
      <c r="CB1660" s="12"/>
      <c r="CC1660" s="12"/>
      <c r="CD1660" s="12"/>
      <c r="CE1660" s="12"/>
      <c r="CF1660" s="12"/>
      <c r="CG1660" s="12"/>
      <c r="CH1660" s="12"/>
      <c r="CI1660" s="12"/>
      <c r="CJ1660" s="12"/>
      <c r="CK1660" s="12"/>
      <c r="CL1660" s="12"/>
      <c r="CM1660" s="12"/>
      <c r="CN1660" s="12"/>
      <c r="CO1660" s="12"/>
      <c r="CP1660" s="12"/>
      <c r="CQ1660" s="12"/>
      <c r="CR1660" s="12"/>
      <c r="CS1660" s="12"/>
      <c r="CT1660" s="12"/>
      <c r="CU1660" s="12"/>
      <c r="CV1660" s="12"/>
      <c r="CW1660" s="12"/>
      <c r="CX1660" s="12"/>
      <c r="CY1660" s="12"/>
      <c r="CZ1660" s="12"/>
      <c r="DA1660" s="12"/>
      <c r="DB1660" s="12"/>
      <c r="DC1660" s="12"/>
      <c r="DD1660" s="12"/>
      <c r="DE1660" s="12"/>
      <c r="DF1660" s="12"/>
      <c r="DG1660" s="12"/>
      <c r="DH1660" s="12"/>
      <c r="DI1660" s="12"/>
      <c r="DJ1660" s="12"/>
      <c r="DK1660" s="12"/>
      <c r="DL1660" s="12"/>
      <c r="DM1660" s="12"/>
      <c r="DN1660" s="12"/>
      <c r="DO1660" s="12"/>
      <c r="DP1660" s="12"/>
      <c r="DQ1660" s="12"/>
      <c r="DR1660" s="12"/>
      <c r="DS1660" s="12"/>
      <c r="DT1660" s="12"/>
      <c r="DU1660" s="12"/>
      <c r="DV1660" s="12"/>
      <c r="DW1660" s="12"/>
      <c r="DX1660" s="12"/>
      <c r="DY1660" s="12"/>
      <c r="DZ1660" s="12"/>
      <c r="EA1660" s="12"/>
      <c r="EB1660" s="12"/>
      <c r="EC1660" s="12"/>
      <c r="ED1660" s="12"/>
      <c r="EE1660" s="12"/>
      <c r="EF1660" s="12"/>
      <c r="EG1660" s="12"/>
      <c r="EH1660" s="12"/>
      <c r="EI1660" s="12"/>
      <c r="EJ1660" s="12"/>
      <c r="EK1660" s="12"/>
      <c r="EL1660" s="12"/>
      <c r="EM1660" s="12"/>
      <c r="EN1660" s="12"/>
      <c r="EO1660" s="12"/>
      <c r="EP1660" s="12"/>
      <c r="EQ1660" s="12"/>
      <c r="ER1660" s="12"/>
      <c r="ES1660" s="12"/>
      <c r="ET1660" s="12"/>
      <c r="EU1660" s="12"/>
      <c r="EV1660" s="12"/>
      <c r="EW1660" s="12"/>
      <c r="EX1660" s="12"/>
      <c r="EY1660" s="12"/>
      <c r="EZ1660" s="12"/>
      <c r="FA1660" s="12"/>
      <c r="FB1660" s="12"/>
      <c r="FC1660" s="12"/>
      <c r="FD1660" s="12"/>
      <c r="FE1660" s="12"/>
      <c r="FF1660" s="12"/>
      <c r="FG1660" s="12"/>
      <c r="FH1660" s="12"/>
      <c r="FI1660" s="12"/>
      <c r="FJ1660" s="12"/>
      <c r="FK1660" s="12"/>
      <c r="FL1660" s="12"/>
      <c r="FM1660" s="12"/>
      <c r="FN1660" s="12"/>
      <c r="FO1660" s="12"/>
      <c r="FP1660" s="12"/>
      <c r="FQ1660" s="12"/>
      <c r="FR1660" s="12"/>
      <c r="FS1660" s="12"/>
      <c r="FT1660" s="12"/>
      <c r="FU1660" s="12"/>
      <c r="FV1660" s="12"/>
      <c r="FW1660" s="12"/>
      <c r="FX1660" s="12"/>
      <c r="FY1660" s="12"/>
      <c r="FZ1660" s="12"/>
      <c r="GA1660" s="12"/>
      <c r="GB1660" s="12"/>
      <c r="GC1660" s="12"/>
      <c r="GD1660" s="12"/>
      <c r="GE1660" s="12"/>
      <c r="GF1660" s="12"/>
      <c r="GG1660" s="12"/>
      <c r="GH1660" s="12"/>
      <c r="GI1660" s="12"/>
      <c r="GJ1660" s="12"/>
      <c r="GK1660" s="12"/>
      <c r="GL1660" s="12"/>
      <c r="GM1660" s="12"/>
      <c r="GN1660" s="12"/>
      <c r="GO1660" s="12"/>
      <c r="GP1660" s="12"/>
      <c r="GQ1660" s="12"/>
      <c r="GR1660" s="12"/>
    </row>
    <row r="1661" spans="1:200" x14ac:dyDescent="0.2">
      <c r="A1661" s="79">
        <f t="shared" si="635"/>
        <v>44733</v>
      </c>
      <c r="B1661" s="80">
        <f t="shared" ca="1" si="636"/>
        <v>1327.5966246999999</v>
      </c>
      <c r="C1661" s="81">
        <f t="shared" ca="1" si="637"/>
        <v>1298.9771699999999</v>
      </c>
      <c r="D1661" s="82">
        <f ca="1">IF(A1661&lt;$B$1,VLOOKUP(A1661,[1]DI!$A$4:$B$15000,2,FALSE),0)</f>
        <v>0.13150000000000001</v>
      </c>
      <c r="E1661" s="81">
        <f t="shared" ca="1" si="638"/>
        <v>4.9036999999999996E-4</v>
      </c>
      <c r="F1661" s="83">
        <f t="shared" si="633"/>
        <v>1.1679999999999999</v>
      </c>
      <c r="G1661" s="84">
        <f t="shared" ca="1" si="639"/>
        <v>1.0005727521600001</v>
      </c>
      <c r="H1661" s="81">
        <f ca="1">TRUNC(PRODUCT(G$10:G1660),15)</f>
        <v>1.3275966248533</v>
      </c>
      <c r="I1661" s="81">
        <f t="shared" ca="1" si="640"/>
        <v>1.2989771726434101</v>
      </c>
      <c r="J1661" s="81">
        <f t="shared" ca="1" si="641"/>
        <v>1.0220323</v>
      </c>
      <c r="K1661" s="81">
        <f t="shared" ca="1" si="642"/>
        <v>28.619454699999999</v>
      </c>
      <c r="L1661" s="85">
        <f>IF(VLOOKUP(A1661,$U$12:$AD$125,8)=VLOOKUP(A1660,$U$12:$AD$125,8),0,VLOOKUP(A1661,U$12:$AD$125,8))</f>
        <v>0</v>
      </c>
      <c r="M1661" s="86">
        <f>IF(L1661&gt;0,VLOOKUP(L1661,T$12:$AC$125,7),0)</f>
        <v>0</v>
      </c>
      <c r="N1661" s="81">
        <f t="shared" si="634"/>
        <v>0</v>
      </c>
      <c r="O1661" s="81">
        <f t="shared" ca="1" si="643"/>
        <v>28.619454699999999</v>
      </c>
      <c r="P1661" s="87" t="str">
        <f t="shared" si="644"/>
        <v>J=</v>
      </c>
      <c r="Q1661" s="88">
        <f t="shared" si="645"/>
        <v>44858</v>
      </c>
      <c r="R1661" s="7"/>
      <c r="S1661" s="7"/>
      <c r="T1661" s="7"/>
      <c r="U1661" s="7"/>
      <c r="V1661" s="7"/>
      <c r="W1661" s="7"/>
      <c r="X1661" s="7"/>
      <c r="Y1661" s="7"/>
      <c r="Z1661" s="7"/>
      <c r="AA1661" s="7"/>
      <c r="AB1661" s="7"/>
      <c r="AC1661" s="7"/>
      <c r="AD1661" s="7"/>
      <c r="AE1661" s="7"/>
      <c r="AF1661" s="65"/>
      <c r="AG1661" s="9"/>
      <c r="AH1661" s="9"/>
      <c r="AI1661" s="4"/>
      <c r="AJ1661" s="10"/>
      <c r="AK1661" s="4"/>
      <c r="AL1661" s="65"/>
      <c r="AM1661" s="10"/>
      <c r="AN1661" s="9"/>
      <c r="AO1661" s="7"/>
      <c r="AP1661" s="11"/>
      <c r="AQ1661" s="9"/>
      <c r="AR1661" s="8"/>
      <c r="AS1661" s="65"/>
      <c r="AT1661" s="12"/>
      <c r="AU1661" s="12"/>
      <c r="AV1661" s="22"/>
      <c r="AW1661" s="12"/>
      <c r="AX1661" s="12"/>
      <c r="AY1661" s="12"/>
      <c r="AZ1661" s="12"/>
      <c r="BA1661" s="12"/>
      <c r="BB1661" s="12"/>
      <c r="BC1661" s="12"/>
      <c r="BD1661" s="12"/>
      <c r="BE1661" s="12"/>
      <c r="BF1661" s="12"/>
      <c r="BG1661" s="12"/>
      <c r="BH1661" s="12"/>
      <c r="BI1661" s="12"/>
      <c r="BJ1661" s="12"/>
      <c r="BK1661" s="12"/>
      <c r="BL1661" s="12"/>
      <c r="BM1661" s="12"/>
      <c r="BN1661" s="12"/>
      <c r="BO1661" s="12"/>
      <c r="BP1661" s="12"/>
      <c r="BQ1661" s="12"/>
      <c r="BR1661" s="12"/>
      <c r="BS1661" s="12"/>
      <c r="BT1661" s="12"/>
      <c r="BU1661" s="12"/>
      <c r="BV1661" s="12"/>
      <c r="BW1661" s="12"/>
      <c r="BX1661" s="12"/>
      <c r="BY1661" s="12"/>
      <c r="BZ1661" s="12"/>
      <c r="CA1661" s="12"/>
      <c r="CB1661" s="12"/>
      <c r="CC1661" s="12"/>
      <c r="CD1661" s="12"/>
      <c r="CE1661" s="12"/>
      <c r="CF1661" s="12"/>
      <c r="CG1661" s="12"/>
      <c r="CH1661" s="12"/>
      <c r="CI1661" s="12"/>
      <c r="CJ1661" s="12"/>
      <c r="CK1661" s="12"/>
      <c r="CL1661" s="12"/>
      <c r="CM1661" s="12"/>
      <c r="CN1661" s="12"/>
      <c r="CO1661" s="12"/>
      <c r="CP1661" s="12"/>
      <c r="CQ1661" s="12"/>
      <c r="CR1661" s="12"/>
      <c r="CS1661" s="12"/>
      <c r="CT1661" s="12"/>
      <c r="CU1661" s="12"/>
      <c r="CV1661" s="12"/>
      <c r="CW1661" s="12"/>
      <c r="CX1661" s="12"/>
      <c r="CY1661" s="12"/>
      <c r="CZ1661" s="12"/>
      <c r="DA1661" s="12"/>
      <c r="DB1661" s="12"/>
      <c r="DC1661" s="12"/>
      <c r="DD1661" s="12"/>
      <c r="DE1661" s="12"/>
      <c r="DF1661" s="12"/>
      <c r="DG1661" s="12"/>
      <c r="DH1661" s="12"/>
      <c r="DI1661" s="12"/>
      <c r="DJ1661" s="12"/>
      <c r="DK1661" s="12"/>
      <c r="DL1661" s="12"/>
      <c r="DM1661" s="12"/>
      <c r="DN1661" s="12"/>
      <c r="DO1661" s="12"/>
      <c r="DP1661" s="12"/>
      <c r="DQ1661" s="12"/>
      <c r="DR1661" s="12"/>
      <c r="DS1661" s="12"/>
      <c r="DT1661" s="12"/>
      <c r="DU1661" s="12"/>
      <c r="DV1661" s="12"/>
      <c r="DW1661" s="12"/>
      <c r="DX1661" s="12"/>
      <c r="DY1661" s="12"/>
      <c r="DZ1661" s="12"/>
      <c r="EA1661" s="12"/>
      <c r="EB1661" s="12"/>
      <c r="EC1661" s="12"/>
      <c r="ED1661" s="12"/>
      <c r="EE1661" s="12"/>
      <c r="EF1661" s="12"/>
      <c r="EG1661" s="12"/>
      <c r="EH1661" s="12"/>
      <c r="EI1661" s="12"/>
      <c r="EJ1661" s="12"/>
      <c r="EK1661" s="12"/>
      <c r="EL1661" s="12"/>
      <c r="EM1661" s="12"/>
      <c r="EN1661" s="12"/>
      <c r="EO1661" s="12"/>
      <c r="EP1661" s="12"/>
      <c r="EQ1661" s="12"/>
      <c r="ER1661" s="12"/>
      <c r="ES1661" s="12"/>
      <c r="ET1661" s="12"/>
      <c r="EU1661" s="12"/>
      <c r="EV1661" s="12"/>
      <c r="EW1661" s="12"/>
      <c r="EX1661" s="12"/>
      <c r="EY1661" s="12"/>
      <c r="EZ1661" s="12"/>
      <c r="FA1661" s="12"/>
      <c r="FB1661" s="12"/>
      <c r="FC1661" s="12"/>
      <c r="FD1661" s="12"/>
      <c r="FE1661" s="12"/>
      <c r="FF1661" s="12"/>
      <c r="FG1661" s="12"/>
      <c r="FH1661" s="12"/>
      <c r="FI1661" s="12"/>
      <c r="FJ1661" s="12"/>
      <c r="FK1661" s="12"/>
      <c r="FL1661" s="12"/>
      <c r="FM1661" s="12"/>
      <c r="FN1661" s="12"/>
      <c r="FO1661" s="12"/>
      <c r="FP1661" s="12"/>
      <c r="FQ1661" s="12"/>
      <c r="FR1661" s="12"/>
      <c r="FS1661" s="12"/>
      <c r="FT1661" s="12"/>
      <c r="FU1661" s="12"/>
      <c r="FV1661" s="12"/>
      <c r="FW1661" s="12"/>
      <c r="FX1661" s="12"/>
      <c r="FY1661" s="12"/>
      <c r="FZ1661" s="12"/>
      <c r="GA1661" s="12"/>
      <c r="GB1661" s="12"/>
      <c r="GC1661" s="12"/>
      <c r="GD1661" s="12"/>
      <c r="GE1661" s="12"/>
      <c r="GF1661" s="12"/>
      <c r="GG1661" s="12"/>
      <c r="GH1661" s="12"/>
      <c r="GI1661" s="12"/>
      <c r="GJ1661" s="12"/>
      <c r="GK1661" s="12"/>
      <c r="GL1661" s="12"/>
      <c r="GM1661" s="12"/>
      <c r="GN1661" s="12"/>
      <c r="GO1661" s="12"/>
      <c r="GP1661" s="12"/>
      <c r="GQ1661" s="12"/>
      <c r="GR1661" s="12"/>
    </row>
    <row r="1662" spans="1:200" x14ac:dyDescent="0.2">
      <c r="A1662" s="79">
        <f t="shared" si="635"/>
        <v>44734</v>
      </c>
      <c r="B1662" s="80">
        <f t="shared" ca="1" si="636"/>
        <v>1328.3570069599998</v>
      </c>
      <c r="C1662" s="81">
        <f t="shared" ca="1" si="637"/>
        <v>1298.9771699999999</v>
      </c>
      <c r="D1662" s="82">
        <f ca="1">IF(A1662&lt;$B$1,VLOOKUP(A1662,[1]DI!$A$4:$B$15000,2,FALSE),0)</f>
        <v>0.13150000000000001</v>
      </c>
      <c r="E1662" s="81">
        <f t="shared" ca="1" si="638"/>
        <v>4.9036999999999996E-4</v>
      </c>
      <c r="F1662" s="83">
        <f t="shared" si="633"/>
        <v>1.1679999999999999</v>
      </c>
      <c r="G1662" s="84">
        <f t="shared" ca="1" si="639"/>
        <v>1.0005727521600001</v>
      </c>
      <c r="H1662" s="81">
        <f ca="1">TRUNC(PRODUCT(G$10:G1661),15)</f>
        <v>1.3283570086878</v>
      </c>
      <c r="I1662" s="81">
        <f t="shared" ca="1" si="640"/>
        <v>1.2989771726434101</v>
      </c>
      <c r="J1662" s="81">
        <f t="shared" ca="1" si="641"/>
        <v>1.02261767</v>
      </c>
      <c r="K1662" s="81">
        <f t="shared" ca="1" si="642"/>
        <v>29.379836959999999</v>
      </c>
      <c r="L1662" s="85">
        <f>IF(VLOOKUP(A1662,$U$12:$AD$125,8)=VLOOKUP(A1661,$U$12:$AD$125,8),0,VLOOKUP(A1662,U$12:$AD$125,8))</f>
        <v>0</v>
      </c>
      <c r="M1662" s="86">
        <f>IF(L1662&gt;0,VLOOKUP(L1662,T$12:$AC$125,7),0)</f>
        <v>0</v>
      </c>
      <c r="N1662" s="81">
        <f t="shared" si="634"/>
        <v>0</v>
      </c>
      <c r="O1662" s="81">
        <f t="shared" ca="1" si="643"/>
        <v>29.379836959999999</v>
      </c>
      <c r="P1662" s="87" t="str">
        <f t="shared" si="644"/>
        <v>J=</v>
      </c>
      <c r="Q1662" s="88">
        <f t="shared" si="645"/>
        <v>44858</v>
      </c>
      <c r="R1662" s="7"/>
      <c r="S1662" s="7"/>
      <c r="T1662" s="7"/>
      <c r="U1662" s="7"/>
      <c r="V1662" s="7"/>
      <c r="W1662" s="7"/>
      <c r="X1662" s="7"/>
      <c r="Y1662" s="7"/>
      <c r="Z1662" s="7"/>
      <c r="AA1662" s="7"/>
      <c r="AB1662" s="7"/>
      <c r="AC1662" s="7"/>
      <c r="AD1662" s="7"/>
      <c r="AE1662" s="7"/>
      <c r="AF1662" s="65"/>
      <c r="AG1662" s="9"/>
      <c r="AH1662" s="9"/>
      <c r="AI1662" s="4"/>
      <c r="AJ1662" s="10"/>
      <c r="AK1662" s="4"/>
      <c r="AL1662" s="65"/>
      <c r="AM1662" s="10"/>
      <c r="AN1662" s="9"/>
      <c r="AO1662" s="7"/>
      <c r="AP1662" s="11"/>
      <c r="AQ1662" s="9"/>
      <c r="AR1662" s="8"/>
      <c r="AS1662" s="65"/>
      <c r="AT1662" s="12"/>
      <c r="AU1662" s="12"/>
      <c r="AV1662" s="22"/>
      <c r="AW1662" s="12"/>
      <c r="AX1662" s="12"/>
      <c r="AY1662" s="12"/>
      <c r="AZ1662" s="12"/>
      <c r="BA1662" s="12"/>
      <c r="BB1662" s="12"/>
      <c r="BC1662" s="12"/>
      <c r="BD1662" s="12"/>
      <c r="BE1662" s="12"/>
      <c r="BF1662" s="12"/>
      <c r="BG1662" s="12"/>
      <c r="BH1662" s="12"/>
      <c r="BI1662" s="12"/>
      <c r="BJ1662" s="12"/>
      <c r="BK1662" s="12"/>
      <c r="BL1662" s="12"/>
      <c r="BM1662" s="12"/>
      <c r="BN1662" s="12"/>
      <c r="BO1662" s="12"/>
      <c r="BP1662" s="12"/>
      <c r="BQ1662" s="12"/>
      <c r="BR1662" s="12"/>
      <c r="BS1662" s="12"/>
      <c r="BT1662" s="12"/>
      <c r="BU1662" s="12"/>
      <c r="BV1662" s="12"/>
      <c r="BW1662" s="12"/>
      <c r="BX1662" s="12"/>
      <c r="BY1662" s="12"/>
      <c r="BZ1662" s="12"/>
      <c r="CA1662" s="12"/>
      <c r="CB1662" s="12"/>
      <c r="CC1662" s="12"/>
      <c r="CD1662" s="12"/>
      <c r="CE1662" s="12"/>
      <c r="CF1662" s="12"/>
      <c r="CG1662" s="12"/>
      <c r="CH1662" s="12"/>
      <c r="CI1662" s="12"/>
      <c r="CJ1662" s="12"/>
      <c r="CK1662" s="12"/>
      <c r="CL1662" s="12"/>
      <c r="CM1662" s="12"/>
      <c r="CN1662" s="12"/>
      <c r="CO1662" s="12"/>
      <c r="CP1662" s="12"/>
      <c r="CQ1662" s="12"/>
      <c r="CR1662" s="12"/>
      <c r="CS1662" s="12"/>
      <c r="CT1662" s="12"/>
      <c r="CU1662" s="12"/>
      <c r="CV1662" s="12"/>
      <c r="CW1662" s="12"/>
      <c r="CX1662" s="12"/>
      <c r="CY1662" s="12"/>
      <c r="CZ1662" s="12"/>
      <c r="DA1662" s="12"/>
      <c r="DB1662" s="12"/>
      <c r="DC1662" s="12"/>
      <c r="DD1662" s="12"/>
      <c r="DE1662" s="12"/>
      <c r="DF1662" s="12"/>
      <c r="DG1662" s="12"/>
      <c r="DH1662" s="12"/>
      <c r="DI1662" s="12"/>
      <c r="DJ1662" s="12"/>
      <c r="DK1662" s="12"/>
      <c r="DL1662" s="12"/>
      <c r="DM1662" s="12"/>
      <c r="DN1662" s="12"/>
      <c r="DO1662" s="12"/>
      <c r="DP1662" s="12"/>
      <c r="DQ1662" s="12"/>
      <c r="DR1662" s="12"/>
      <c r="DS1662" s="12"/>
      <c r="DT1662" s="12"/>
      <c r="DU1662" s="12"/>
      <c r="DV1662" s="12"/>
      <c r="DW1662" s="12"/>
      <c r="DX1662" s="12"/>
      <c r="DY1662" s="12"/>
      <c r="DZ1662" s="12"/>
      <c r="EA1662" s="12"/>
      <c r="EB1662" s="12"/>
      <c r="EC1662" s="12"/>
      <c r="ED1662" s="12"/>
      <c r="EE1662" s="12"/>
      <c r="EF1662" s="12"/>
      <c r="EG1662" s="12"/>
      <c r="EH1662" s="12"/>
      <c r="EI1662" s="12"/>
      <c r="EJ1662" s="12"/>
      <c r="EK1662" s="12"/>
      <c r="EL1662" s="12"/>
      <c r="EM1662" s="12"/>
      <c r="EN1662" s="12"/>
      <c r="EO1662" s="12"/>
      <c r="EP1662" s="12"/>
      <c r="EQ1662" s="12"/>
      <c r="ER1662" s="12"/>
      <c r="ES1662" s="12"/>
      <c r="ET1662" s="12"/>
      <c r="EU1662" s="12"/>
      <c r="EV1662" s="12"/>
      <c r="EW1662" s="12"/>
      <c r="EX1662" s="12"/>
      <c r="EY1662" s="12"/>
      <c r="EZ1662" s="12"/>
      <c r="FA1662" s="12"/>
      <c r="FB1662" s="12"/>
      <c r="FC1662" s="12"/>
      <c r="FD1662" s="12"/>
      <c r="FE1662" s="12"/>
      <c r="FF1662" s="12"/>
      <c r="FG1662" s="12"/>
      <c r="FH1662" s="12"/>
      <c r="FI1662" s="12"/>
      <c r="FJ1662" s="12"/>
      <c r="FK1662" s="12"/>
      <c r="FL1662" s="12"/>
      <c r="FM1662" s="12"/>
      <c r="FN1662" s="12"/>
      <c r="FO1662" s="12"/>
      <c r="FP1662" s="12"/>
      <c r="FQ1662" s="12"/>
      <c r="FR1662" s="12"/>
      <c r="FS1662" s="12"/>
      <c r="FT1662" s="12"/>
      <c r="FU1662" s="12"/>
      <c r="FV1662" s="12"/>
      <c r="FW1662" s="12"/>
      <c r="FX1662" s="12"/>
      <c r="FY1662" s="12"/>
      <c r="FZ1662" s="12"/>
      <c r="GA1662" s="12"/>
      <c r="GB1662" s="12"/>
      <c r="GC1662" s="12"/>
      <c r="GD1662" s="12"/>
      <c r="GE1662" s="12"/>
      <c r="GF1662" s="12"/>
      <c r="GG1662" s="12"/>
      <c r="GH1662" s="12"/>
      <c r="GI1662" s="12"/>
      <c r="GJ1662" s="12"/>
      <c r="GK1662" s="12"/>
      <c r="GL1662" s="12"/>
      <c r="GM1662" s="12"/>
      <c r="GN1662" s="12"/>
      <c r="GO1662" s="12"/>
      <c r="GP1662" s="12"/>
      <c r="GQ1662" s="12"/>
      <c r="GR1662" s="12"/>
    </row>
    <row r="1663" spans="1:200" x14ac:dyDescent="0.2">
      <c r="A1663" s="79">
        <f t="shared" si="635"/>
        <v>44735</v>
      </c>
      <c r="B1663" s="80">
        <f t="shared" ca="1" si="636"/>
        <v>1329.1178308799999</v>
      </c>
      <c r="C1663" s="81">
        <f t="shared" ca="1" si="637"/>
        <v>1298.9771699999999</v>
      </c>
      <c r="D1663" s="82">
        <f ca="1">IF(A1663&lt;$B$1,VLOOKUP(A1663,[1]DI!$A$4:$B$15000,2,FALSE),0)</f>
        <v>0.13150000000000001</v>
      </c>
      <c r="E1663" s="81">
        <f t="shared" ca="1" si="638"/>
        <v>4.9036999999999996E-4</v>
      </c>
      <c r="F1663" s="83">
        <f t="shared" si="633"/>
        <v>1.1679999999999999</v>
      </c>
      <c r="G1663" s="84">
        <f t="shared" ca="1" si="639"/>
        <v>1.0005727521600001</v>
      </c>
      <c r="H1663" s="81">
        <f ca="1">TRUNC(PRODUCT(G$10:G1662),15)</f>
        <v>1.3291178280337701</v>
      </c>
      <c r="I1663" s="81">
        <f t="shared" ca="1" si="640"/>
        <v>1.2989771726434101</v>
      </c>
      <c r="J1663" s="81">
        <f t="shared" ca="1" si="641"/>
        <v>1.02320338</v>
      </c>
      <c r="K1663" s="81">
        <f t="shared" ca="1" si="642"/>
        <v>30.140660879999999</v>
      </c>
      <c r="L1663" s="85">
        <f>IF(VLOOKUP(A1663,$U$12:$AD$125,8)=VLOOKUP(A1662,$U$12:$AD$125,8),0,VLOOKUP(A1663,U$12:$AD$125,8))</f>
        <v>0</v>
      </c>
      <c r="M1663" s="86">
        <f>IF(L1663&gt;0,VLOOKUP(L1663,T$12:$AC$125,7),0)</f>
        <v>0</v>
      </c>
      <c r="N1663" s="81">
        <f t="shared" si="634"/>
        <v>0</v>
      </c>
      <c r="O1663" s="81">
        <f t="shared" ca="1" si="643"/>
        <v>30.140660879999999</v>
      </c>
      <c r="P1663" s="87" t="str">
        <f t="shared" si="644"/>
        <v>J=</v>
      </c>
      <c r="Q1663" s="88">
        <f t="shared" si="645"/>
        <v>44858</v>
      </c>
      <c r="R1663" s="7"/>
      <c r="S1663" s="7"/>
      <c r="T1663" s="7"/>
      <c r="U1663" s="7"/>
      <c r="V1663" s="7"/>
      <c r="W1663" s="7"/>
      <c r="X1663" s="7"/>
      <c r="Y1663" s="7"/>
      <c r="Z1663" s="7"/>
      <c r="AA1663" s="7"/>
      <c r="AB1663" s="7"/>
      <c r="AC1663" s="7"/>
      <c r="AD1663" s="7"/>
      <c r="AE1663" s="7"/>
      <c r="AF1663" s="65"/>
      <c r="AG1663" s="9"/>
      <c r="AH1663" s="9"/>
      <c r="AI1663" s="4"/>
      <c r="AJ1663" s="10"/>
      <c r="AK1663" s="4"/>
      <c r="AL1663" s="65"/>
      <c r="AM1663" s="10"/>
      <c r="AN1663" s="9"/>
      <c r="AO1663" s="7"/>
      <c r="AP1663" s="11"/>
      <c r="AQ1663" s="9"/>
      <c r="AR1663" s="8"/>
      <c r="AS1663" s="65"/>
      <c r="AT1663" s="12"/>
      <c r="AU1663" s="12"/>
      <c r="AV1663" s="22"/>
      <c r="AW1663" s="12"/>
      <c r="AX1663" s="12"/>
      <c r="AY1663" s="12"/>
      <c r="AZ1663" s="12"/>
      <c r="BA1663" s="12"/>
      <c r="BB1663" s="12"/>
      <c r="BC1663" s="12"/>
      <c r="BD1663" s="12"/>
      <c r="BE1663" s="12"/>
      <c r="BF1663" s="12"/>
      <c r="BG1663" s="12"/>
      <c r="BH1663" s="12"/>
      <c r="BI1663" s="12"/>
      <c r="BJ1663" s="12"/>
      <c r="BK1663" s="12"/>
      <c r="BL1663" s="12"/>
      <c r="BM1663" s="12"/>
      <c r="BN1663" s="12"/>
      <c r="BO1663" s="12"/>
      <c r="BP1663" s="12"/>
      <c r="BQ1663" s="12"/>
      <c r="BR1663" s="12"/>
      <c r="BS1663" s="12"/>
      <c r="BT1663" s="12"/>
      <c r="BU1663" s="12"/>
      <c r="BV1663" s="12"/>
      <c r="BW1663" s="12"/>
      <c r="BX1663" s="12"/>
      <c r="BY1663" s="12"/>
      <c r="BZ1663" s="12"/>
      <c r="CA1663" s="12"/>
      <c r="CB1663" s="12"/>
      <c r="CC1663" s="12"/>
      <c r="CD1663" s="12"/>
      <c r="CE1663" s="12"/>
      <c r="CF1663" s="12"/>
      <c r="CG1663" s="12"/>
      <c r="CH1663" s="12"/>
      <c r="CI1663" s="12"/>
      <c r="CJ1663" s="12"/>
      <c r="CK1663" s="12"/>
      <c r="CL1663" s="12"/>
      <c r="CM1663" s="12"/>
      <c r="CN1663" s="12"/>
      <c r="CO1663" s="12"/>
      <c r="CP1663" s="12"/>
      <c r="CQ1663" s="12"/>
      <c r="CR1663" s="12"/>
      <c r="CS1663" s="12"/>
      <c r="CT1663" s="12"/>
      <c r="CU1663" s="12"/>
      <c r="CV1663" s="12"/>
      <c r="CW1663" s="12"/>
      <c r="CX1663" s="12"/>
      <c r="CY1663" s="12"/>
      <c r="CZ1663" s="12"/>
      <c r="DA1663" s="12"/>
      <c r="DB1663" s="12"/>
      <c r="DC1663" s="12"/>
      <c r="DD1663" s="12"/>
      <c r="DE1663" s="12"/>
      <c r="DF1663" s="12"/>
      <c r="DG1663" s="12"/>
      <c r="DH1663" s="12"/>
      <c r="DI1663" s="12"/>
      <c r="DJ1663" s="12"/>
      <c r="DK1663" s="12"/>
      <c r="DL1663" s="12"/>
      <c r="DM1663" s="12"/>
      <c r="DN1663" s="12"/>
      <c r="DO1663" s="12"/>
      <c r="DP1663" s="12"/>
      <c r="DQ1663" s="12"/>
      <c r="DR1663" s="12"/>
      <c r="DS1663" s="12"/>
      <c r="DT1663" s="12"/>
      <c r="DU1663" s="12"/>
      <c r="DV1663" s="12"/>
      <c r="DW1663" s="12"/>
      <c r="DX1663" s="12"/>
      <c r="DY1663" s="12"/>
      <c r="DZ1663" s="12"/>
      <c r="EA1663" s="12"/>
      <c r="EB1663" s="12"/>
      <c r="EC1663" s="12"/>
      <c r="ED1663" s="12"/>
      <c r="EE1663" s="12"/>
      <c r="EF1663" s="12"/>
      <c r="EG1663" s="12"/>
      <c r="EH1663" s="12"/>
      <c r="EI1663" s="12"/>
      <c r="EJ1663" s="12"/>
      <c r="EK1663" s="12"/>
      <c r="EL1663" s="12"/>
      <c r="EM1663" s="12"/>
      <c r="EN1663" s="12"/>
      <c r="EO1663" s="12"/>
      <c r="EP1663" s="12"/>
      <c r="EQ1663" s="12"/>
      <c r="ER1663" s="12"/>
      <c r="ES1663" s="12"/>
      <c r="ET1663" s="12"/>
      <c r="EU1663" s="12"/>
      <c r="EV1663" s="12"/>
      <c r="EW1663" s="12"/>
      <c r="EX1663" s="12"/>
      <c r="EY1663" s="12"/>
      <c r="EZ1663" s="12"/>
      <c r="FA1663" s="12"/>
      <c r="FB1663" s="12"/>
      <c r="FC1663" s="12"/>
      <c r="FD1663" s="12"/>
      <c r="FE1663" s="12"/>
      <c r="FF1663" s="12"/>
      <c r="FG1663" s="12"/>
      <c r="FH1663" s="12"/>
      <c r="FI1663" s="12"/>
      <c r="FJ1663" s="12"/>
      <c r="FK1663" s="12"/>
      <c r="FL1663" s="12"/>
      <c r="FM1663" s="12"/>
      <c r="FN1663" s="12"/>
      <c r="FO1663" s="12"/>
      <c r="FP1663" s="12"/>
      <c r="FQ1663" s="12"/>
      <c r="FR1663" s="12"/>
      <c r="FS1663" s="12"/>
      <c r="FT1663" s="12"/>
      <c r="FU1663" s="12"/>
      <c r="FV1663" s="12"/>
      <c r="FW1663" s="12"/>
      <c r="FX1663" s="12"/>
      <c r="FY1663" s="12"/>
      <c r="FZ1663" s="12"/>
      <c r="GA1663" s="12"/>
      <c r="GB1663" s="12"/>
      <c r="GC1663" s="12"/>
      <c r="GD1663" s="12"/>
      <c r="GE1663" s="12"/>
      <c r="GF1663" s="12"/>
      <c r="GG1663" s="12"/>
      <c r="GH1663" s="12"/>
      <c r="GI1663" s="12"/>
      <c r="GJ1663" s="12"/>
      <c r="GK1663" s="12"/>
      <c r="GL1663" s="12"/>
      <c r="GM1663" s="12"/>
      <c r="GN1663" s="12"/>
      <c r="GO1663" s="12"/>
      <c r="GP1663" s="12"/>
      <c r="GQ1663" s="12"/>
      <c r="GR1663" s="12"/>
    </row>
    <row r="1664" spans="1:200" x14ac:dyDescent="0.2">
      <c r="A1664" s="79">
        <f t="shared" si="635"/>
        <v>44736</v>
      </c>
      <c r="B1664" s="80">
        <f t="shared" ca="1" si="636"/>
        <v>1329.8790834599999</v>
      </c>
      <c r="C1664" s="81">
        <f t="shared" ca="1" si="637"/>
        <v>1298.9771699999999</v>
      </c>
      <c r="D1664" s="82">
        <f ca="1">IF(A1664&lt;$B$1,VLOOKUP(A1664,[1]DI!$A$4:$B$15000,2,FALSE),0)</f>
        <v>0.13150000000000001</v>
      </c>
      <c r="E1664" s="81">
        <f t="shared" ca="1" si="638"/>
        <v>4.9036999999999996E-4</v>
      </c>
      <c r="F1664" s="83">
        <f t="shared" si="633"/>
        <v>1.1679999999999999</v>
      </c>
      <c r="G1664" s="84">
        <f t="shared" ca="1" si="639"/>
        <v>1.0005727521600001</v>
      </c>
      <c r="H1664" s="81">
        <f ca="1">TRUNC(PRODUCT(G$10:G1663),15)</f>
        <v>1.3298790831406699</v>
      </c>
      <c r="I1664" s="81">
        <f t="shared" ca="1" si="640"/>
        <v>1.2989771726434101</v>
      </c>
      <c r="J1664" s="81">
        <f t="shared" ca="1" si="641"/>
        <v>1.02378942</v>
      </c>
      <c r="K1664" s="81">
        <f t="shared" ca="1" si="642"/>
        <v>30.901913459999999</v>
      </c>
      <c r="L1664" s="85">
        <f>IF(VLOOKUP(A1664,$U$12:$AD$125,8)=VLOOKUP(A1663,$U$12:$AD$125,8),0,VLOOKUP(A1664,U$12:$AD$125,8))</f>
        <v>0</v>
      </c>
      <c r="M1664" s="86">
        <f>IF(L1664&gt;0,VLOOKUP(L1664,T$12:$AC$125,7),0)</f>
        <v>0</v>
      </c>
      <c r="N1664" s="81">
        <f t="shared" si="634"/>
        <v>0</v>
      </c>
      <c r="O1664" s="81">
        <f t="shared" ca="1" si="643"/>
        <v>30.901913459999999</v>
      </c>
      <c r="P1664" s="87" t="str">
        <f t="shared" si="644"/>
        <v>J=</v>
      </c>
      <c r="Q1664" s="88">
        <f t="shared" si="645"/>
        <v>44858</v>
      </c>
      <c r="R1664" s="7"/>
      <c r="S1664" s="7"/>
      <c r="T1664" s="7"/>
      <c r="U1664" s="7"/>
      <c r="V1664" s="7"/>
      <c r="W1664" s="7"/>
      <c r="X1664" s="7"/>
      <c r="Y1664" s="7"/>
      <c r="Z1664" s="7"/>
      <c r="AA1664" s="7"/>
      <c r="AB1664" s="7"/>
      <c r="AC1664" s="7"/>
      <c r="AD1664" s="7"/>
      <c r="AE1664" s="7"/>
      <c r="AF1664" s="65"/>
      <c r="AG1664" s="9"/>
      <c r="AH1664" s="9"/>
      <c r="AI1664" s="4"/>
      <c r="AJ1664" s="10"/>
      <c r="AK1664" s="4"/>
      <c r="AL1664" s="65"/>
      <c r="AM1664" s="10"/>
      <c r="AN1664" s="9"/>
      <c r="AO1664" s="7"/>
      <c r="AP1664" s="11"/>
      <c r="AQ1664" s="9"/>
      <c r="AR1664" s="8"/>
      <c r="AS1664" s="65"/>
      <c r="AT1664" s="12"/>
      <c r="AU1664" s="12"/>
      <c r="AV1664" s="22"/>
      <c r="AW1664" s="12"/>
      <c r="AX1664" s="12"/>
      <c r="AY1664" s="12"/>
      <c r="AZ1664" s="12"/>
      <c r="BA1664" s="12"/>
      <c r="BB1664" s="12"/>
      <c r="BC1664" s="12"/>
      <c r="BD1664" s="12"/>
      <c r="BE1664" s="12"/>
      <c r="BF1664" s="12"/>
      <c r="BG1664" s="12"/>
      <c r="BH1664" s="12"/>
      <c r="BI1664" s="12"/>
      <c r="BJ1664" s="12"/>
      <c r="BK1664" s="12"/>
      <c r="BL1664" s="12"/>
      <c r="BM1664" s="12"/>
      <c r="BN1664" s="12"/>
      <c r="BO1664" s="12"/>
      <c r="BP1664" s="12"/>
      <c r="BQ1664" s="12"/>
      <c r="BR1664" s="12"/>
      <c r="BS1664" s="12"/>
      <c r="BT1664" s="12"/>
      <c r="BU1664" s="12"/>
      <c r="BV1664" s="12"/>
      <c r="BW1664" s="12"/>
      <c r="BX1664" s="12"/>
      <c r="BY1664" s="12"/>
      <c r="BZ1664" s="12"/>
      <c r="CA1664" s="12"/>
      <c r="CB1664" s="12"/>
      <c r="CC1664" s="12"/>
      <c r="CD1664" s="12"/>
      <c r="CE1664" s="12"/>
      <c r="CF1664" s="12"/>
      <c r="CG1664" s="12"/>
      <c r="CH1664" s="12"/>
      <c r="CI1664" s="12"/>
      <c r="CJ1664" s="12"/>
      <c r="CK1664" s="12"/>
      <c r="CL1664" s="12"/>
      <c r="CM1664" s="12"/>
      <c r="CN1664" s="12"/>
      <c r="CO1664" s="12"/>
      <c r="CP1664" s="12"/>
      <c r="CQ1664" s="12"/>
      <c r="CR1664" s="12"/>
      <c r="CS1664" s="12"/>
      <c r="CT1664" s="12"/>
      <c r="CU1664" s="12"/>
      <c r="CV1664" s="12"/>
      <c r="CW1664" s="12"/>
      <c r="CX1664" s="12"/>
      <c r="CY1664" s="12"/>
      <c r="CZ1664" s="12"/>
      <c r="DA1664" s="12"/>
      <c r="DB1664" s="12"/>
      <c r="DC1664" s="12"/>
      <c r="DD1664" s="12"/>
      <c r="DE1664" s="12"/>
      <c r="DF1664" s="12"/>
      <c r="DG1664" s="12"/>
      <c r="DH1664" s="12"/>
      <c r="DI1664" s="12"/>
      <c r="DJ1664" s="12"/>
      <c r="DK1664" s="12"/>
      <c r="DL1664" s="12"/>
      <c r="DM1664" s="12"/>
      <c r="DN1664" s="12"/>
      <c r="DO1664" s="12"/>
      <c r="DP1664" s="12"/>
      <c r="DQ1664" s="12"/>
      <c r="DR1664" s="12"/>
      <c r="DS1664" s="12"/>
      <c r="DT1664" s="12"/>
      <c r="DU1664" s="12"/>
      <c r="DV1664" s="12"/>
      <c r="DW1664" s="12"/>
      <c r="DX1664" s="12"/>
      <c r="DY1664" s="12"/>
      <c r="DZ1664" s="12"/>
      <c r="EA1664" s="12"/>
      <c r="EB1664" s="12"/>
      <c r="EC1664" s="12"/>
      <c r="ED1664" s="12"/>
      <c r="EE1664" s="12"/>
      <c r="EF1664" s="12"/>
      <c r="EG1664" s="12"/>
      <c r="EH1664" s="12"/>
      <c r="EI1664" s="12"/>
      <c r="EJ1664" s="12"/>
      <c r="EK1664" s="12"/>
      <c r="EL1664" s="12"/>
      <c r="EM1664" s="12"/>
      <c r="EN1664" s="12"/>
      <c r="EO1664" s="12"/>
      <c r="EP1664" s="12"/>
      <c r="EQ1664" s="12"/>
      <c r="ER1664" s="12"/>
      <c r="ES1664" s="12"/>
      <c r="ET1664" s="12"/>
      <c r="EU1664" s="12"/>
      <c r="EV1664" s="12"/>
      <c r="EW1664" s="12"/>
      <c r="EX1664" s="12"/>
      <c r="EY1664" s="12"/>
      <c r="EZ1664" s="12"/>
      <c r="FA1664" s="12"/>
      <c r="FB1664" s="12"/>
      <c r="FC1664" s="12"/>
      <c r="FD1664" s="12"/>
      <c r="FE1664" s="12"/>
      <c r="FF1664" s="12"/>
      <c r="FG1664" s="12"/>
      <c r="FH1664" s="12"/>
      <c r="FI1664" s="12"/>
      <c r="FJ1664" s="12"/>
      <c r="FK1664" s="12"/>
      <c r="FL1664" s="12"/>
      <c r="FM1664" s="12"/>
      <c r="FN1664" s="12"/>
      <c r="FO1664" s="12"/>
      <c r="FP1664" s="12"/>
      <c r="FQ1664" s="12"/>
      <c r="FR1664" s="12"/>
      <c r="FS1664" s="12"/>
      <c r="FT1664" s="12"/>
      <c r="FU1664" s="12"/>
      <c r="FV1664" s="12"/>
      <c r="FW1664" s="12"/>
      <c r="FX1664" s="12"/>
      <c r="FY1664" s="12"/>
      <c r="FZ1664" s="12"/>
      <c r="GA1664" s="12"/>
      <c r="GB1664" s="12"/>
      <c r="GC1664" s="12"/>
      <c r="GD1664" s="12"/>
      <c r="GE1664" s="12"/>
      <c r="GF1664" s="12"/>
      <c r="GG1664" s="12"/>
      <c r="GH1664" s="12"/>
      <c r="GI1664" s="12"/>
      <c r="GJ1664" s="12"/>
      <c r="GK1664" s="12"/>
      <c r="GL1664" s="12"/>
      <c r="GM1664" s="12"/>
      <c r="GN1664" s="12"/>
      <c r="GO1664" s="12"/>
      <c r="GP1664" s="12"/>
      <c r="GQ1664" s="12"/>
      <c r="GR1664" s="12"/>
    </row>
    <row r="1665" spans="1:200" x14ac:dyDescent="0.2">
      <c r="A1665" s="79">
        <f t="shared" si="635"/>
        <v>44737</v>
      </c>
      <c r="B1665" s="80">
        <f t="shared" ca="1" si="636"/>
        <v>1330.6407776999999</v>
      </c>
      <c r="C1665" s="81">
        <f t="shared" ca="1" si="637"/>
        <v>1298.9771699999999</v>
      </c>
      <c r="D1665" s="82">
        <f ca="1">IF(A1665&lt;$B$1,VLOOKUP(A1665,[1]DI!$A$4:$B$15000,2,FALSE),0)</f>
        <v>0</v>
      </c>
      <c r="E1665" s="81">
        <f t="shared" ca="1" si="638"/>
        <v>0</v>
      </c>
      <c r="F1665" s="83">
        <f t="shared" si="633"/>
        <v>1.1679999999999999</v>
      </c>
      <c r="G1665" s="84">
        <f t="shared" ca="1" si="639"/>
        <v>1</v>
      </c>
      <c r="H1665" s="81">
        <f ca="1">TRUNC(PRODUCT(G$10:G1664),15)</f>
        <v>1.3306407742580799</v>
      </c>
      <c r="I1665" s="81">
        <f t="shared" ca="1" si="640"/>
        <v>1.2989771726434101</v>
      </c>
      <c r="J1665" s="81">
        <f t="shared" ca="1" si="641"/>
        <v>1.0243758000000001</v>
      </c>
      <c r="K1665" s="81">
        <f t="shared" ca="1" si="642"/>
        <v>31.6636077</v>
      </c>
      <c r="L1665" s="85">
        <f>IF(VLOOKUP(A1665,$U$12:$AD$125,8)=VLOOKUP(A1664,$U$12:$AD$125,8),0,VLOOKUP(A1665,U$12:$AD$125,8))</f>
        <v>0</v>
      </c>
      <c r="M1665" s="86">
        <f>IF(L1665&gt;0,VLOOKUP(L1665,T$12:$AC$125,7),0)</f>
        <v>0</v>
      </c>
      <c r="N1665" s="81">
        <f t="shared" si="634"/>
        <v>0</v>
      </c>
      <c r="O1665" s="81">
        <f t="shared" ca="1" si="643"/>
        <v>31.6636077</v>
      </c>
      <c r="P1665" s="87" t="str">
        <f t="shared" si="644"/>
        <v>J=</v>
      </c>
      <c r="Q1665" s="88">
        <f t="shared" si="645"/>
        <v>44858</v>
      </c>
      <c r="R1665" s="7"/>
      <c r="S1665" s="7"/>
      <c r="T1665" s="7"/>
      <c r="U1665" s="7"/>
      <c r="V1665" s="7"/>
      <c r="W1665" s="7"/>
      <c r="X1665" s="7"/>
      <c r="Y1665" s="7"/>
      <c r="Z1665" s="7"/>
      <c r="AA1665" s="7"/>
      <c r="AB1665" s="7"/>
      <c r="AC1665" s="7"/>
      <c r="AD1665" s="7"/>
      <c r="AE1665" s="7"/>
      <c r="AF1665" s="65"/>
      <c r="AG1665" s="9"/>
      <c r="AH1665" s="9"/>
      <c r="AI1665" s="4"/>
      <c r="AJ1665" s="10"/>
      <c r="AK1665" s="4"/>
      <c r="AL1665" s="65"/>
      <c r="AM1665" s="10"/>
      <c r="AN1665" s="9"/>
      <c r="AO1665" s="7"/>
      <c r="AP1665" s="11"/>
      <c r="AQ1665" s="9"/>
      <c r="AR1665" s="8"/>
      <c r="AS1665" s="65"/>
      <c r="AT1665" s="12"/>
      <c r="AU1665" s="12"/>
      <c r="AV1665" s="22"/>
      <c r="AW1665" s="12"/>
      <c r="AX1665" s="12"/>
      <c r="AY1665" s="12"/>
      <c r="AZ1665" s="12"/>
      <c r="BA1665" s="12"/>
      <c r="BB1665" s="12"/>
      <c r="BC1665" s="12"/>
      <c r="BD1665" s="12"/>
      <c r="BE1665" s="12"/>
      <c r="BF1665" s="12"/>
      <c r="BG1665" s="12"/>
      <c r="BH1665" s="12"/>
      <c r="BI1665" s="12"/>
      <c r="BJ1665" s="12"/>
      <c r="BK1665" s="12"/>
      <c r="BL1665" s="12"/>
      <c r="BM1665" s="12"/>
      <c r="BN1665" s="12"/>
      <c r="BO1665" s="12"/>
      <c r="BP1665" s="12"/>
      <c r="BQ1665" s="12"/>
      <c r="BR1665" s="12"/>
      <c r="BS1665" s="12"/>
      <c r="BT1665" s="12"/>
      <c r="BU1665" s="12"/>
      <c r="BV1665" s="12"/>
      <c r="BW1665" s="12"/>
      <c r="BX1665" s="12"/>
      <c r="BY1665" s="12"/>
      <c r="BZ1665" s="12"/>
      <c r="CA1665" s="12"/>
      <c r="CB1665" s="12"/>
      <c r="CC1665" s="12"/>
      <c r="CD1665" s="12"/>
      <c r="CE1665" s="12"/>
      <c r="CF1665" s="12"/>
      <c r="CG1665" s="12"/>
      <c r="CH1665" s="12"/>
      <c r="CI1665" s="12"/>
      <c r="CJ1665" s="12"/>
      <c r="CK1665" s="12"/>
      <c r="CL1665" s="12"/>
      <c r="CM1665" s="12"/>
      <c r="CN1665" s="12"/>
      <c r="CO1665" s="12"/>
      <c r="CP1665" s="12"/>
      <c r="CQ1665" s="12"/>
      <c r="CR1665" s="12"/>
      <c r="CS1665" s="12"/>
      <c r="CT1665" s="12"/>
      <c r="CU1665" s="12"/>
      <c r="CV1665" s="12"/>
      <c r="CW1665" s="12"/>
      <c r="CX1665" s="12"/>
      <c r="CY1665" s="12"/>
      <c r="CZ1665" s="12"/>
      <c r="DA1665" s="12"/>
      <c r="DB1665" s="12"/>
      <c r="DC1665" s="12"/>
      <c r="DD1665" s="12"/>
      <c r="DE1665" s="12"/>
      <c r="DF1665" s="12"/>
      <c r="DG1665" s="12"/>
      <c r="DH1665" s="12"/>
      <c r="DI1665" s="12"/>
      <c r="DJ1665" s="12"/>
      <c r="DK1665" s="12"/>
      <c r="DL1665" s="12"/>
      <c r="DM1665" s="12"/>
      <c r="DN1665" s="12"/>
      <c r="DO1665" s="12"/>
      <c r="DP1665" s="12"/>
      <c r="DQ1665" s="12"/>
      <c r="DR1665" s="12"/>
      <c r="DS1665" s="12"/>
      <c r="DT1665" s="12"/>
      <c r="DU1665" s="12"/>
      <c r="DV1665" s="12"/>
      <c r="DW1665" s="12"/>
      <c r="DX1665" s="12"/>
      <c r="DY1665" s="12"/>
      <c r="DZ1665" s="12"/>
      <c r="EA1665" s="12"/>
      <c r="EB1665" s="12"/>
      <c r="EC1665" s="12"/>
      <c r="ED1665" s="12"/>
      <c r="EE1665" s="12"/>
      <c r="EF1665" s="12"/>
      <c r="EG1665" s="12"/>
      <c r="EH1665" s="12"/>
      <c r="EI1665" s="12"/>
      <c r="EJ1665" s="12"/>
      <c r="EK1665" s="12"/>
      <c r="EL1665" s="12"/>
      <c r="EM1665" s="12"/>
      <c r="EN1665" s="12"/>
      <c r="EO1665" s="12"/>
      <c r="EP1665" s="12"/>
      <c r="EQ1665" s="12"/>
      <c r="ER1665" s="12"/>
      <c r="ES1665" s="12"/>
      <c r="ET1665" s="12"/>
      <c r="EU1665" s="12"/>
      <c r="EV1665" s="12"/>
      <c r="EW1665" s="12"/>
      <c r="EX1665" s="12"/>
      <c r="EY1665" s="12"/>
      <c r="EZ1665" s="12"/>
      <c r="FA1665" s="12"/>
      <c r="FB1665" s="12"/>
      <c r="FC1665" s="12"/>
      <c r="FD1665" s="12"/>
      <c r="FE1665" s="12"/>
      <c r="FF1665" s="12"/>
      <c r="FG1665" s="12"/>
      <c r="FH1665" s="12"/>
      <c r="FI1665" s="12"/>
      <c r="FJ1665" s="12"/>
      <c r="FK1665" s="12"/>
      <c r="FL1665" s="12"/>
      <c r="FM1665" s="12"/>
      <c r="FN1665" s="12"/>
      <c r="FO1665" s="12"/>
      <c r="FP1665" s="12"/>
      <c r="FQ1665" s="12"/>
      <c r="FR1665" s="12"/>
      <c r="FS1665" s="12"/>
      <c r="FT1665" s="12"/>
      <c r="FU1665" s="12"/>
      <c r="FV1665" s="12"/>
      <c r="FW1665" s="12"/>
      <c r="FX1665" s="12"/>
      <c r="FY1665" s="12"/>
      <c r="FZ1665" s="12"/>
      <c r="GA1665" s="12"/>
      <c r="GB1665" s="12"/>
      <c r="GC1665" s="12"/>
      <c r="GD1665" s="12"/>
      <c r="GE1665" s="12"/>
      <c r="GF1665" s="12"/>
      <c r="GG1665" s="12"/>
      <c r="GH1665" s="12"/>
      <c r="GI1665" s="12"/>
      <c r="GJ1665" s="12"/>
      <c r="GK1665" s="12"/>
      <c r="GL1665" s="12"/>
      <c r="GM1665" s="12"/>
      <c r="GN1665" s="12"/>
      <c r="GO1665" s="12"/>
      <c r="GP1665" s="12"/>
      <c r="GQ1665" s="12"/>
      <c r="GR1665" s="12"/>
    </row>
    <row r="1666" spans="1:200" x14ac:dyDescent="0.2">
      <c r="A1666" s="79">
        <f t="shared" si="635"/>
        <v>44738</v>
      </c>
      <c r="B1666" s="80">
        <f t="shared" ca="1" si="636"/>
        <v>1330.6407776999999</v>
      </c>
      <c r="C1666" s="81">
        <f t="shared" ca="1" si="637"/>
        <v>1298.9771699999999</v>
      </c>
      <c r="D1666" s="82">
        <f ca="1">IF(A1666&lt;$B$1,VLOOKUP(A1666,[1]DI!$A$4:$B$15000,2,FALSE),0)</f>
        <v>0</v>
      </c>
      <c r="E1666" s="81">
        <f t="shared" ca="1" si="638"/>
        <v>0</v>
      </c>
      <c r="F1666" s="83">
        <f t="shared" si="633"/>
        <v>1.1679999999999999</v>
      </c>
      <c r="G1666" s="84">
        <f t="shared" ca="1" si="639"/>
        <v>1</v>
      </c>
      <c r="H1666" s="81">
        <f ca="1">TRUNC(PRODUCT(G$10:G1665),15)</f>
        <v>1.3306407742580799</v>
      </c>
      <c r="I1666" s="81">
        <f t="shared" ca="1" si="640"/>
        <v>1.2989771726434101</v>
      </c>
      <c r="J1666" s="81">
        <f t="shared" ca="1" si="641"/>
        <v>1.0243758000000001</v>
      </c>
      <c r="K1666" s="81">
        <f t="shared" ca="1" si="642"/>
        <v>31.6636077</v>
      </c>
      <c r="L1666" s="85">
        <f>IF(VLOOKUP(A1666,$U$12:$AD$125,8)=VLOOKUP(A1665,$U$12:$AD$125,8),0,VLOOKUP(A1666,U$12:$AD$125,8))</f>
        <v>0</v>
      </c>
      <c r="M1666" s="86">
        <f>IF(L1666&gt;0,VLOOKUP(L1666,T$12:$AC$125,7),0)</f>
        <v>0</v>
      </c>
      <c r="N1666" s="81">
        <f t="shared" si="634"/>
        <v>0</v>
      </c>
      <c r="O1666" s="81">
        <f t="shared" ca="1" si="643"/>
        <v>31.6636077</v>
      </c>
      <c r="P1666" s="87" t="str">
        <f t="shared" si="644"/>
        <v>J=</v>
      </c>
      <c r="Q1666" s="88">
        <f t="shared" si="645"/>
        <v>44858</v>
      </c>
      <c r="R1666" s="7"/>
      <c r="S1666" s="7"/>
      <c r="T1666" s="7"/>
      <c r="U1666" s="7"/>
      <c r="V1666" s="7"/>
      <c r="W1666" s="7"/>
      <c r="X1666" s="7"/>
      <c r="Y1666" s="7"/>
      <c r="Z1666" s="7"/>
      <c r="AA1666" s="7"/>
      <c r="AB1666" s="7"/>
      <c r="AC1666" s="7"/>
      <c r="AD1666" s="7"/>
      <c r="AE1666" s="7"/>
      <c r="AF1666" s="65"/>
      <c r="AG1666" s="9"/>
      <c r="AH1666" s="9"/>
      <c r="AI1666" s="4"/>
      <c r="AJ1666" s="10"/>
      <c r="AK1666" s="4"/>
      <c r="AL1666" s="65"/>
      <c r="AM1666" s="10"/>
      <c r="AN1666" s="9"/>
      <c r="AO1666" s="7"/>
      <c r="AP1666" s="11"/>
      <c r="AQ1666" s="9"/>
      <c r="AR1666" s="8"/>
      <c r="AS1666" s="65"/>
      <c r="AT1666" s="12"/>
      <c r="AU1666" s="12"/>
      <c r="AV1666" s="22"/>
      <c r="AW1666" s="12"/>
      <c r="AX1666" s="12"/>
      <c r="AY1666" s="12"/>
      <c r="AZ1666" s="12"/>
      <c r="BA1666" s="12"/>
      <c r="BB1666" s="12"/>
      <c r="BC1666" s="12"/>
      <c r="BD1666" s="12"/>
      <c r="BE1666" s="12"/>
      <c r="BF1666" s="12"/>
      <c r="BG1666" s="12"/>
      <c r="BH1666" s="12"/>
      <c r="BI1666" s="12"/>
      <c r="BJ1666" s="12"/>
      <c r="BK1666" s="12"/>
      <c r="BL1666" s="12"/>
      <c r="BM1666" s="12"/>
      <c r="BN1666" s="12"/>
      <c r="BO1666" s="12"/>
      <c r="BP1666" s="12"/>
      <c r="BQ1666" s="12"/>
      <c r="BR1666" s="12"/>
      <c r="BS1666" s="12"/>
      <c r="BT1666" s="12"/>
      <c r="BU1666" s="12"/>
      <c r="BV1666" s="12"/>
      <c r="BW1666" s="12"/>
      <c r="BX1666" s="12"/>
      <c r="BY1666" s="12"/>
      <c r="BZ1666" s="12"/>
      <c r="CA1666" s="12"/>
      <c r="CB1666" s="12"/>
      <c r="CC1666" s="12"/>
      <c r="CD1666" s="12"/>
      <c r="CE1666" s="12"/>
      <c r="CF1666" s="12"/>
      <c r="CG1666" s="12"/>
      <c r="CH1666" s="12"/>
      <c r="CI1666" s="12"/>
      <c r="CJ1666" s="12"/>
      <c r="CK1666" s="12"/>
      <c r="CL1666" s="12"/>
      <c r="CM1666" s="12"/>
      <c r="CN1666" s="12"/>
      <c r="CO1666" s="12"/>
      <c r="CP1666" s="12"/>
      <c r="CQ1666" s="12"/>
      <c r="CR1666" s="12"/>
      <c r="CS1666" s="12"/>
      <c r="CT1666" s="12"/>
      <c r="CU1666" s="12"/>
      <c r="CV1666" s="12"/>
      <c r="CW1666" s="12"/>
      <c r="CX1666" s="12"/>
      <c r="CY1666" s="12"/>
      <c r="CZ1666" s="12"/>
      <c r="DA1666" s="12"/>
      <c r="DB1666" s="12"/>
      <c r="DC1666" s="12"/>
      <c r="DD1666" s="12"/>
      <c r="DE1666" s="12"/>
      <c r="DF1666" s="12"/>
      <c r="DG1666" s="12"/>
      <c r="DH1666" s="12"/>
      <c r="DI1666" s="12"/>
      <c r="DJ1666" s="12"/>
      <c r="DK1666" s="12"/>
      <c r="DL1666" s="12"/>
      <c r="DM1666" s="12"/>
      <c r="DN1666" s="12"/>
      <c r="DO1666" s="12"/>
      <c r="DP1666" s="12"/>
      <c r="DQ1666" s="12"/>
      <c r="DR1666" s="12"/>
      <c r="DS1666" s="12"/>
      <c r="DT1666" s="12"/>
      <c r="DU1666" s="12"/>
      <c r="DV1666" s="12"/>
      <c r="DW1666" s="12"/>
      <c r="DX1666" s="12"/>
      <c r="DY1666" s="12"/>
      <c r="DZ1666" s="12"/>
      <c r="EA1666" s="12"/>
      <c r="EB1666" s="12"/>
      <c r="EC1666" s="12"/>
      <c r="ED1666" s="12"/>
      <c r="EE1666" s="12"/>
      <c r="EF1666" s="12"/>
      <c r="EG1666" s="12"/>
      <c r="EH1666" s="12"/>
      <c r="EI1666" s="12"/>
      <c r="EJ1666" s="12"/>
      <c r="EK1666" s="12"/>
      <c r="EL1666" s="12"/>
      <c r="EM1666" s="12"/>
      <c r="EN1666" s="12"/>
      <c r="EO1666" s="12"/>
      <c r="EP1666" s="12"/>
      <c r="EQ1666" s="12"/>
      <c r="ER1666" s="12"/>
      <c r="ES1666" s="12"/>
      <c r="ET1666" s="12"/>
      <c r="EU1666" s="12"/>
      <c r="EV1666" s="12"/>
      <c r="EW1666" s="12"/>
      <c r="EX1666" s="12"/>
      <c r="EY1666" s="12"/>
      <c r="EZ1666" s="12"/>
      <c r="FA1666" s="12"/>
      <c r="FB1666" s="12"/>
      <c r="FC1666" s="12"/>
      <c r="FD1666" s="12"/>
      <c r="FE1666" s="12"/>
      <c r="FF1666" s="12"/>
      <c r="FG1666" s="12"/>
      <c r="FH1666" s="12"/>
      <c r="FI1666" s="12"/>
      <c r="FJ1666" s="12"/>
      <c r="FK1666" s="12"/>
      <c r="FL1666" s="12"/>
      <c r="FM1666" s="12"/>
      <c r="FN1666" s="12"/>
      <c r="FO1666" s="12"/>
      <c r="FP1666" s="12"/>
      <c r="FQ1666" s="12"/>
      <c r="FR1666" s="12"/>
      <c r="FS1666" s="12"/>
      <c r="FT1666" s="12"/>
      <c r="FU1666" s="12"/>
      <c r="FV1666" s="12"/>
      <c r="FW1666" s="12"/>
      <c r="FX1666" s="12"/>
      <c r="FY1666" s="12"/>
      <c r="FZ1666" s="12"/>
      <c r="GA1666" s="12"/>
      <c r="GB1666" s="12"/>
      <c r="GC1666" s="12"/>
      <c r="GD1666" s="12"/>
      <c r="GE1666" s="12"/>
      <c r="GF1666" s="12"/>
      <c r="GG1666" s="12"/>
      <c r="GH1666" s="12"/>
      <c r="GI1666" s="12"/>
      <c r="GJ1666" s="12"/>
      <c r="GK1666" s="12"/>
      <c r="GL1666" s="12"/>
      <c r="GM1666" s="12"/>
      <c r="GN1666" s="12"/>
      <c r="GO1666" s="12"/>
      <c r="GP1666" s="12"/>
      <c r="GQ1666" s="12"/>
      <c r="GR1666" s="12"/>
    </row>
    <row r="1667" spans="1:200" x14ac:dyDescent="0.2">
      <c r="A1667" s="79">
        <f t="shared" si="635"/>
        <v>44739</v>
      </c>
      <c r="B1667" s="80">
        <f t="shared" ca="1" si="636"/>
        <v>1330.6407776999999</v>
      </c>
      <c r="C1667" s="81">
        <f t="shared" ca="1" si="637"/>
        <v>1298.9771699999999</v>
      </c>
      <c r="D1667" s="82">
        <f ca="1">IF(A1667&lt;$B$1,VLOOKUP(A1667,[1]DI!$A$4:$B$15000,2,FALSE),0)</f>
        <v>0.13150000000000001</v>
      </c>
      <c r="E1667" s="81">
        <f t="shared" ca="1" si="638"/>
        <v>4.9036999999999996E-4</v>
      </c>
      <c r="F1667" s="83">
        <f t="shared" si="633"/>
        <v>1.1679999999999999</v>
      </c>
      <c r="G1667" s="84">
        <f t="shared" ca="1" si="639"/>
        <v>1.0005727521600001</v>
      </c>
      <c r="H1667" s="81">
        <f ca="1">TRUNC(PRODUCT(G$10:G1666),15)</f>
        <v>1.3306407742580799</v>
      </c>
      <c r="I1667" s="81">
        <f t="shared" ca="1" si="640"/>
        <v>1.2989771726434101</v>
      </c>
      <c r="J1667" s="81">
        <f t="shared" ca="1" si="641"/>
        <v>1.0243758000000001</v>
      </c>
      <c r="K1667" s="81">
        <f t="shared" ca="1" si="642"/>
        <v>31.6636077</v>
      </c>
      <c r="L1667" s="85">
        <f>IF(VLOOKUP(A1667,$U$12:$AD$125,8)=VLOOKUP(A1666,$U$12:$AD$125,8),0,VLOOKUP(A1667,U$12:$AD$125,8))</f>
        <v>0</v>
      </c>
      <c r="M1667" s="86">
        <f>IF(L1667&gt;0,VLOOKUP(L1667,T$12:$AC$125,7),0)</f>
        <v>0</v>
      </c>
      <c r="N1667" s="81">
        <f t="shared" si="634"/>
        <v>0</v>
      </c>
      <c r="O1667" s="81">
        <f t="shared" ca="1" si="643"/>
        <v>31.6636077</v>
      </c>
      <c r="P1667" s="87" t="str">
        <f t="shared" si="644"/>
        <v>J=</v>
      </c>
      <c r="Q1667" s="88">
        <f t="shared" si="645"/>
        <v>44858</v>
      </c>
      <c r="R1667" s="7"/>
      <c r="S1667" s="7"/>
      <c r="T1667" s="7"/>
      <c r="U1667" s="7"/>
      <c r="V1667" s="7"/>
      <c r="W1667" s="7"/>
      <c r="X1667" s="7"/>
      <c r="Y1667" s="7"/>
      <c r="Z1667" s="7"/>
      <c r="AA1667" s="7"/>
      <c r="AB1667" s="7"/>
      <c r="AC1667" s="7"/>
      <c r="AD1667" s="7"/>
      <c r="AE1667" s="7"/>
      <c r="AF1667" s="65"/>
      <c r="AG1667" s="9"/>
      <c r="AH1667" s="9"/>
      <c r="AI1667" s="4"/>
      <c r="AJ1667" s="10"/>
      <c r="AK1667" s="4"/>
      <c r="AL1667" s="65"/>
      <c r="AM1667" s="10"/>
      <c r="AN1667" s="9"/>
      <c r="AO1667" s="7"/>
      <c r="AP1667" s="11"/>
      <c r="AQ1667" s="9"/>
      <c r="AR1667" s="8"/>
      <c r="AS1667" s="65"/>
      <c r="AT1667" s="12"/>
      <c r="AU1667" s="12"/>
      <c r="AV1667" s="22"/>
      <c r="AW1667" s="12"/>
      <c r="AX1667" s="12"/>
      <c r="AY1667" s="12"/>
      <c r="AZ1667" s="12"/>
      <c r="BA1667" s="12"/>
      <c r="BB1667" s="12"/>
      <c r="BC1667" s="12"/>
      <c r="BD1667" s="12"/>
      <c r="BE1667" s="12"/>
      <c r="BF1667" s="12"/>
      <c r="BG1667" s="12"/>
      <c r="BH1667" s="12"/>
      <c r="BI1667" s="12"/>
      <c r="BJ1667" s="12"/>
      <c r="BK1667" s="12"/>
      <c r="BL1667" s="12"/>
      <c r="BM1667" s="12"/>
      <c r="BN1667" s="12"/>
      <c r="BO1667" s="12"/>
      <c r="BP1667" s="12"/>
      <c r="BQ1667" s="12"/>
      <c r="BR1667" s="12"/>
      <c r="BS1667" s="12"/>
      <c r="BT1667" s="12"/>
      <c r="BU1667" s="12"/>
      <c r="BV1667" s="12"/>
      <c r="BW1667" s="12"/>
      <c r="BX1667" s="12"/>
      <c r="BY1667" s="12"/>
      <c r="BZ1667" s="12"/>
      <c r="CA1667" s="12"/>
      <c r="CB1667" s="12"/>
      <c r="CC1667" s="12"/>
      <c r="CD1667" s="12"/>
      <c r="CE1667" s="12"/>
      <c r="CF1667" s="12"/>
      <c r="CG1667" s="12"/>
      <c r="CH1667" s="12"/>
      <c r="CI1667" s="12"/>
      <c r="CJ1667" s="12"/>
      <c r="CK1667" s="12"/>
      <c r="CL1667" s="12"/>
      <c r="CM1667" s="12"/>
      <c r="CN1667" s="12"/>
      <c r="CO1667" s="12"/>
      <c r="CP1667" s="12"/>
      <c r="CQ1667" s="12"/>
      <c r="CR1667" s="12"/>
      <c r="CS1667" s="12"/>
      <c r="CT1667" s="12"/>
      <c r="CU1667" s="12"/>
      <c r="CV1667" s="12"/>
      <c r="CW1667" s="12"/>
      <c r="CX1667" s="12"/>
      <c r="CY1667" s="12"/>
      <c r="CZ1667" s="12"/>
      <c r="DA1667" s="12"/>
      <c r="DB1667" s="12"/>
      <c r="DC1667" s="12"/>
      <c r="DD1667" s="12"/>
      <c r="DE1667" s="12"/>
      <c r="DF1667" s="12"/>
      <c r="DG1667" s="12"/>
      <c r="DH1667" s="12"/>
      <c r="DI1667" s="12"/>
      <c r="DJ1667" s="12"/>
      <c r="DK1667" s="12"/>
      <c r="DL1667" s="12"/>
      <c r="DM1667" s="12"/>
      <c r="DN1667" s="12"/>
      <c r="DO1667" s="12"/>
      <c r="DP1667" s="12"/>
      <c r="DQ1667" s="12"/>
      <c r="DR1667" s="12"/>
      <c r="DS1667" s="12"/>
      <c r="DT1667" s="12"/>
      <c r="DU1667" s="12"/>
      <c r="DV1667" s="12"/>
      <c r="DW1667" s="12"/>
      <c r="DX1667" s="12"/>
      <c r="DY1667" s="12"/>
      <c r="DZ1667" s="12"/>
      <c r="EA1667" s="12"/>
      <c r="EB1667" s="12"/>
      <c r="EC1667" s="12"/>
      <c r="ED1667" s="12"/>
      <c r="EE1667" s="12"/>
      <c r="EF1667" s="12"/>
      <c r="EG1667" s="12"/>
      <c r="EH1667" s="12"/>
      <c r="EI1667" s="12"/>
      <c r="EJ1667" s="12"/>
      <c r="EK1667" s="12"/>
      <c r="EL1667" s="12"/>
      <c r="EM1667" s="12"/>
      <c r="EN1667" s="12"/>
      <c r="EO1667" s="12"/>
      <c r="EP1667" s="12"/>
      <c r="EQ1667" s="12"/>
      <c r="ER1667" s="12"/>
      <c r="ES1667" s="12"/>
      <c r="ET1667" s="12"/>
      <c r="EU1667" s="12"/>
      <c r="EV1667" s="12"/>
      <c r="EW1667" s="12"/>
      <c r="EX1667" s="12"/>
      <c r="EY1667" s="12"/>
      <c r="EZ1667" s="12"/>
      <c r="FA1667" s="12"/>
      <c r="FB1667" s="12"/>
      <c r="FC1667" s="12"/>
      <c r="FD1667" s="12"/>
      <c r="FE1667" s="12"/>
      <c r="FF1667" s="12"/>
      <c r="FG1667" s="12"/>
      <c r="FH1667" s="12"/>
      <c r="FI1667" s="12"/>
      <c r="FJ1667" s="12"/>
      <c r="FK1667" s="12"/>
      <c r="FL1667" s="12"/>
      <c r="FM1667" s="12"/>
      <c r="FN1667" s="12"/>
      <c r="FO1667" s="12"/>
      <c r="FP1667" s="12"/>
      <c r="FQ1667" s="12"/>
      <c r="FR1667" s="12"/>
      <c r="FS1667" s="12"/>
      <c r="FT1667" s="12"/>
      <c r="FU1667" s="12"/>
      <c r="FV1667" s="12"/>
      <c r="FW1667" s="12"/>
      <c r="FX1667" s="12"/>
      <c r="FY1667" s="12"/>
      <c r="FZ1667" s="12"/>
      <c r="GA1667" s="12"/>
      <c r="GB1667" s="12"/>
      <c r="GC1667" s="12"/>
      <c r="GD1667" s="12"/>
      <c r="GE1667" s="12"/>
      <c r="GF1667" s="12"/>
      <c r="GG1667" s="12"/>
      <c r="GH1667" s="12"/>
      <c r="GI1667" s="12"/>
      <c r="GJ1667" s="12"/>
      <c r="GK1667" s="12"/>
      <c r="GL1667" s="12"/>
      <c r="GM1667" s="12"/>
      <c r="GN1667" s="12"/>
      <c r="GO1667" s="12"/>
      <c r="GP1667" s="12"/>
      <c r="GQ1667" s="12"/>
      <c r="GR1667" s="12"/>
    </row>
    <row r="1668" spans="1:200" x14ac:dyDescent="0.2">
      <c r="A1668" s="79">
        <f t="shared" si="635"/>
        <v>44740</v>
      </c>
      <c r="B1668" s="80">
        <f t="shared" ca="1" si="636"/>
        <v>1331.4029005899999</v>
      </c>
      <c r="C1668" s="81">
        <f t="shared" ca="1" si="637"/>
        <v>1298.9771699999999</v>
      </c>
      <c r="D1668" s="82">
        <f ca="1">IF(A1668&lt;$B$1,VLOOKUP(A1668,[1]DI!$A$4:$B$15000,2,FALSE),0)</f>
        <v>0.13150000000000001</v>
      </c>
      <c r="E1668" s="81">
        <f t="shared" ca="1" si="638"/>
        <v>4.9036999999999996E-4</v>
      </c>
      <c r="F1668" s="83">
        <f t="shared" si="633"/>
        <v>1.1679999999999999</v>
      </c>
      <c r="G1668" s="84">
        <f t="shared" ca="1" si="639"/>
        <v>1.0005727521600001</v>
      </c>
      <c r="H1668" s="81">
        <f ca="1">TRUNC(PRODUCT(G$10:G1667),15)</f>
        <v>1.3314029016357201</v>
      </c>
      <c r="I1668" s="81">
        <f t="shared" ca="1" si="640"/>
        <v>1.2989771726434101</v>
      </c>
      <c r="J1668" s="81">
        <f t="shared" ca="1" si="641"/>
        <v>1.0249625099999999</v>
      </c>
      <c r="K1668" s="81">
        <f t="shared" ca="1" si="642"/>
        <v>32.425730590000001</v>
      </c>
      <c r="L1668" s="85">
        <f>IF(VLOOKUP(A1668,$U$12:$AD$125,8)=VLOOKUP(A1667,$U$12:$AD$125,8),0,VLOOKUP(A1668,U$12:$AD$125,8))</f>
        <v>0</v>
      </c>
      <c r="M1668" s="86">
        <f>IF(L1668&gt;0,VLOOKUP(L1668,T$12:$AC$125,7),0)</f>
        <v>0</v>
      </c>
      <c r="N1668" s="81">
        <f t="shared" si="634"/>
        <v>0</v>
      </c>
      <c r="O1668" s="81">
        <f t="shared" ca="1" si="643"/>
        <v>32.425730590000001</v>
      </c>
      <c r="P1668" s="87" t="str">
        <f t="shared" si="644"/>
        <v>J=</v>
      </c>
      <c r="Q1668" s="88">
        <f t="shared" si="645"/>
        <v>44858</v>
      </c>
      <c r="R1668" s="7"/>
      <c r="S1668" s="7"/>
      <c r="T1668" s="7"/>
      <c r="U1668" s="7"/>
      <c r="V1668" s="7"/>
      <c r="W1668" s="7"/>
      <c r="X1668" s="7"/>
      <c r="Y1668" s="7"/>
      <c r="Z1668" s="7"/>
      <c r="AA1668" s="7"/>
      <c r="AB1668" s="7"/>
      <c r="AC1668" s="7"/>
      <c r="AD1668" s="7"/>
      <c r="AE1668" s="7"/>
      <c r="AF1668" s="65"/>
      <c r="AG1668" s="9"/>
      <c r="AH1668" s="9"/>
      <c r="AI1668" s="4"/>
      <c r="AJ1668" s="10"/>
      <c r="AK1668" s="4"/>
      <c r="AL1668" s="65"/>
      <c r="AM1668" s="10"/>
      <c r="AN1668" s="9"/>
      <c r="AO1668" s="7"/>
      <c r="AP1668" s="11"/>
      <c r="AQ1668" s="9"/>
      <c r="AR1668" s="8"/>
      <c r="AS1668" s="65"/>
      <c r="AT1668" s="12"/>
      <c r="AU1668" s="12"/>
      <c r="AV1668" s="22"/>
      <c r="AW1668" s="12"/>
      <c r="AX1668" s="12"/>
      <c r="AY1668" s="12"/>
      <c r="AZ1668" s="12"/>
      <c r="BA1668" s="12"/>
      <c r="BB1668" s="12"/>
      <c r="BC1668" s="12"/>
      <c r="BD1668" s="12"/>
      <c r="BE1668" s="12"/>
      <c r="BF1668" s="12"/>
      <c r="BG1668" s="12"/>
      <c r="BH1668" s="12"/>
      <c r="BI1668" s="12"/>
      <c r="BJ1668" s="12"/>
      <c r="BK1668" s="12"/>
      <c r="BL1668" s="12"/>
      <c r="BM1668" s="12"/>
      <c r="BN1668" s="12"/>
      <c r="BO1668" s="12"/>
      <c r="BP1668" s="12"/>
      <c r="BQ1668" s="12"/>
      <c r="BR1668" s="12"/>
      <c r="BS1668" s="12"/>
      <c r="BT1668" s="12"/>
      <c r="BU1668" s="12"/>
      <c r="BV1668" s="12"/>
      <c r="BW1668" s="12"/>
      <c r="BX1668" s="12"/>
      <c r="BY1668" s="12"/>
      <c r="BZ1668" s="12"/>
      <c r="CA1668" s="12"/>
      <c r="CB1668" s="12"/>
      <c r="CC1668" s="12"/>
      <c r="CD1668" s="12"/>
      <c r="CE1668" s="12"/>
      <c r="CF1668" s="12"/>
      <c r="CG1668" s="12"/>
      <c r="CH1668" s="12"/>
      <c r="CI1668" s="12"/>
      <c r="CJ1668" s="12"/>
      <c r="CK1668" s="12"/>
      <c r="CL1668" s="12"/>
      <c r="CM1668" s="12"/>
      <c r="CN1668" s="12"/>
      <c r="CO1668" s="12"/>
      <c r="CP1668" s="12"/>
      <c r="CQ1668" s="12"/>
      <c r="CR1668" s="12"/>
      <c r="CS1668" s="12"/>
      <c r="CT1668" s="12"/>
      <c r="CU1668" s="12"/>
      <c r="CV1668" s="12"/>
      <c r="CW1668" s="12"/>
      <c r="CX1668" s="12"/>
      <c r="CY1668" s="12"/>
      <c r="CZ1668" s="12"/>
      <c r="DA1668" s="12"/>
      <c r="DB1668" s="12"/>
      <c r="DC1668" s="12"/>
      <c r="DD1668" s="12"/>
      <c r="DE1668" s="12"/>
      <c r="DF1668" s="12"/>
      <c r="DG1668" s="12"/>
      <c r="DH1668" s="12"/>
      <c r="DI1668" s="12"/>
      <c r="DJ1668" s="12"/>
      <c r="DK1668" s="12"/>
      <c r="DL1668" s="12"/>
      <c r="DM1668" s="12"/>
      <c r="DN1668" s="12"/>
      <c r="DO1668" s="12"/>
      <c r="DP1668" s="12"/>
      <c r="DQ1668" s="12"/>
      <c r="DR1668" s="12"/>
      <c r="DS1668" s="12"/>
      <c r="DT1668" s="12"/>
      <c r="DU1668" s="12"/>
      <c r="DV1668" s="12"/>
      <c r="DW1668" s="12"/>
      <c r="DX1668" s="12"/>
      <c r="DY1668" s="12"/>
      <c r="DZ1668" s="12"/>
      <c r="EA1668" s="12"/>
      <c r="EB1668" s="12"/>
      <c r="EC1668" s="12"/>
      <c r="ED1668" s="12"/>
      <c r="EE1668" s="12"/>
      <c r="EF1668" s="12"/>
      <c r="EG1668" s="12"/>
      <c r="EH1668" s="12"/>
      <c r="EI1668" s="12"/>
      <c r="EJ1668" s="12"/>
      <c r="EK1668" s="12"/>
      <c r="EL1668" s="12"/>
      <c r="EM1668" s="12"/>
      <c r="EN1668" s="12"/>
      <c r="EO1668" s="12"/>
      <c r="EP1668" s="12"/>
      <c r="EQ1668" s="12"/>
      <c r="ER1668" s="12"/>
      <c r="ES1668" s="12"/>
      <c r="ET1668" s="12"/>
      <c r="EU1668" s="12"/>
      <c r="EV1668" s="12"/>
      <c r="EW1668" s="12"/>
      <c r="EX1668" s="12"/>
      <c r="EY1668" s="12"/>
      <c r="EZ1668" s="12"/>
      <c r="FA1668" s="12"/>
      <c r="FB1668" s="12"/>
      <c r="FC1668" s="12"/>
      <c r="FD1668" s="12"/>
      <c r="FE1668" s="12"/>
      <c r="FF1668" s="12"/>
      <c r="FG1668" s="12"/>
      <c r="FH1668" s="12"/>
      <c r="FI1668" s="12"/>
      <c r="FJ1668" s="12"/>
      <c r="FK1668" s="12"/>
      <c r="FL1668" s="12"/>
      <c r="FM1668" s="12"/>
      <c r="FN1668" s="12"/>
      <c r="FO1668" s="12"/>
      <c r="FP1668" s="12"/>
      <c r="FQ1668" s="12"/>
      <c r="FR1668" s="12"/>
      <c r="FS1668" s="12"/>
      <c r="FT1668" s="12"/>
      <c r="FU1668" s="12"/>
      <c r="FV1668" s="12"/>
      <c r="FW1668" s="12"/>
      <c r="FX1668" s="12"/>
      <c r="FY1668" s="12"/>
      <c r="FZ1668" s="12"/>
      <c r="GA1668" s="12"/>
      <c r="GB1668" s="12"/>
      <c r="GC1668" s="12"/>
      <c r="GD1668" s="12"/>
      <c r="GE1668" s="12"/>
      <c r="GF1668" s="12"/>
      <c r="GG1668" s="12"/>
      <c r="GH1668" s="12"/>
      <c r="GI1668" s="12"/>
      <c r="GJ1668" s="12"/>
      <c r="GK1668" s="12"/>
      <c r="GL1668" s="12"/>
      <c r="GM1668" s="12"/>
      <c r="GN1668" s="12"/>
      <c r="GO1668" s="12"/>
      <c r="GP1668" s="12"/>
      <c r="GQ1668" s="12"/>
      <c r="GR1668" s="12"/>
    </row>
    <row r="1669" spans="1:200" x14ac:dyDescent="0.2">
      <c r="A1669" s="79">
        <f t="shared" si="635"/>
        <v>44741</v>
      </c>
      <c r="B1669" s="80">
        <f t="shared" ca="1" si="636"/>
        <v>1332.1654651399999</v>
      </c>
      <c r="C1669" s="81">
        <f t="shared" ca="1" si="637"/>
        <v>1298.9771699999999</v>
      </c>
      <c r="D1669" s="82">
        <f ca="1">IF(A1669&lt;$B$1,VLOOKUP(A1669,[1]DI!$A$4:$B$15000,2,FALSE),0)</f>
        <v>0.13150000000000001</v>
      </c>
      <c r="E1669" s="81">
        <f t="shared" ca="1" si="638"/>
        <v>4.9036999999999996E-4</v>
      </c>
      <c r="F1669" s="83">
        <f t="shared" si="633"/>
        <v>1.1679999999999999</v>
      </c>
      <c r="G1669" s="84">
        <f t="shared" ca="1" si="639"/>
        <v>1.0005727521600001</v>
      </c>
      <c r="H1669" s="81">
        <f ca="1">TRUNC(PRODUCT(G$10:G1668),15)</f>
        <v>1.33216546552346</v>
      </c>
      <c r="I1669" s="81">
        <f t="shared" ca="1" si="640"/>
        <v>1.2989771726434101</v>
      </c>
      <c r="J1669" s="81">
        <f t="shared" ca="1" si="641"/>
        <v>1.02554956</v>
      </c>
      <c r="K1669" s="81">
        <f t="shared" ca="1" si="642"/>
        <v>33.188295140000001</v>
      </c>
      <c r="L1669" s="85">
        <f>IF(VLOOKUP(A1669,$U$12:$AD$125,8)=VLOOKUP(A1668,$U$12:$AD$125,8),0,VLOOKUP(A1669,U$12:$AD$125,8))</f>
        <v>0</v>
      </c>
      <c r="M1669" s="86">
        <f>IF(L1669&gt;0,VLOOKUP(L1669,T$12:$AC$125,7),0)</f>
        <v>0</v>
      </c>
      <c r="N1669" s="81">
        <f t="shared" si="634"/>
        <v>0</v>
      </c>
      <c r="O1669" s="81">
        <f t="shared" ca="1" si="643"/>
        <v>33.188295140000001</v>
      </c>
      <c r="P1669" s="87" t="str">
        <f t="shared" si="644"/>
        <v>J=</v>
      </c>
      <c r="Q1669" s="88">
        <f t="shared" si="645"/>
        <v>44858</v>
      </c>
      <c r="R1669" s="7"/>
      <c r="S1669" s="7"/>
      <c r="T1669" s="7"/>
      <c r="U1669" s="7"/>
      <c r="V1669" s="7"/>
      <c r="W1669" s="7"/>
      <c r="X1669" s="7"/>
      <c r="Y1669" s="7"/>
      <c r="Z1669" s="7"/>
      <c r="AA1669" s="7"/>
      <c r="AB1669" s="7"/>
      <c r="AC1669" s="7"/>
      <c r="AD1669" s="7"/>
      <c r="AE1669" s="7"/>
      <c r="AF1669" s="65"/>
      <c r="AG1669" s="7"/>
      <c r="AH1669" s="7"/>
      <c r="AI1669" s="7"/>
      <c r="AJ1669" s="7"/>
      <c r="AK1669" s="4"/>
      <c r="AL1669" s="65"/>
      <c r="AM1669" s="7"/>
      <c r="AN1669" s="7"/>
      <c r="AO1669" s="7"/>
      <c r="AP1669" s="11"/>
      <c r="AQ1669" s="7"/>
      <c r="AR1669" s="8"/>
      <c r="AS1669" s="65"/>
      <c r="AT1669" s="12"/>
      <c r="AU1669" s="12"/>
      <c r="AV1669" s="22"/>
      <c r="AW1669" s="12"/>
      <c r="AX1669" s="12"/>
      <c r="AY1669" s="12"/>
      <c r="AZ1669" s="12"/>
      <c r="BA1669" s="12"/>
      <c r="BB1669" s="12"/>
      <c r="BC1669" s="12"/>
      <c r="BD1669" s="12"/>
      <c r="BE1669" s="12"/>
      <c r="BF1669" s="12"/>
      <c r="BG1669" s="12"/>
      <c r="BH1669" s="12"/>
      <c r="BI1669" s="12"/>
      <c r="BJ1669" s="12"/>
      <c r="BK1669" s="12"/>
      <c r="BL1669" s="12"/>
      <c r="BM1669" s="12"/>
      <c r="BN1669" s="12"/>
      <c r="BO1669" s="12"/>
      <c r="BP1669" s="12"/>
      <c r="BQ1669" s="12"/>
      <c r="BR1669" s="12"/>
      <c r="BS1669" s="12"/>
      <c r="BT1669" s="12"/>
      <c r="BU1669" s="12"/>
      <c r="BV1669" s="12"/>
      <c r="BW1669" s="12"/>
      <c r="BX1669" s="12"/>
      <c r="BY1669" s="12"/>
      <c r="BZ1669" s="12"/>
      <c r="CA1669" s="12"/>
      <c r="CB1669" s="12"/>
      <c r="CC1669" s="12"/>
      <c r="CD1669" s="12"/>
      <c r="CE1669" s="12"/>
      <c r="CF1669" s="12"/>
      <c r="CG1669" s="12"/>
      <c r="CH1669" s="12"/>
      <c r="CI1669" s="12"/>
      <c r="CJ1669" s="12"/>
      <c r="CK1669" s="12"/>
      <c r="CL1669" s="12"/>
      <c r="CM1669" s="12"/>
      <c r="CN1669" s="12"/>
      <c r="CO1669" s="12"/>
      <c r="CP1669" s="12"/>
      <c r="CQ1669" s="12"/>
      <c r="CR1669" s="12"/>
      <c r="CS1669" s="12"/>
      <c r="CT1669" s="12"/>
      <c r="CU1669" s="12"/>
      <c r="CV1669" s="12"/>
      <c r="CW1669" s="12"/>
      <c r="CX1669" s="12"/>
      <c r="CY1669" s="12"/>
      <c r="CZ1669" s="12"/>
      <c r="DA1669" s="12"/>
      <c r="DB1669" s="12"/>
      <c r="DC1669" s="12"/>
      <c r="DD1669" s="12"/>
      <c r="DE1669" s="12"/>
      <c r="DF1669" s="12"/>
      <c r="DG1669" s="12"/>
      <c r="DH1669" s="12"/>
      <c r="DI1669" s="12"/>
      <c r="DJ1669" s="12"/>
      <c r="DK1669" s="12"/>
      <c r="DL1669" s="12"/>
      <c r="DM1669" s="12"/>
      <c r="DN1669" s="12"/>
      <c r="DO1669" s="12"/>
      <c r="DP1669" s="12"/>
      <c r="DQ1669" s="12"/>
      <c r="DR1669" s="12"/>
      <c r="DS1669" s="12"/>
      <c r="DT1669" s="12"/>
      <c r="DU1669" s="12"/>
      <c r="DV1669" s="12"/>
      <c r="DW1669" s="12"/>
      <c r="DX1669" s="12"/>
      <c r="DY1669" s="12"/>
      <c r="DZ1669" s="12"/>
      <c r="EA1669" s="12"/>
      <c r="EB1669" s="12"/>
      <c r="EC1669" s="12"/>
      <c r="ED1669" s="12"/>
      <c r="EE1669" s="12"/>
      <c r="EF1669" s="12"/>
      <c r="EG1669" s="12"/>
      <c r="EH1669" s="12"/>
      <c r="EI1669" s="12"/>
      <c r="EJ1669" s="12"/>
      <c r="EK1669" s="12"/>
      <c r="EL1669" s="12"/>
      <c r="EM1669" s="12"/>
      <c r="EN1669" s="12"/>
      <c r="EO1669" s="12"/>
      <c r="EP1669" s="12"/>
      <c r="EQ1669" s="12"/>
      <c r="ER1669" s="12"/>
      <c r="ES1669" s="12"/>
      <c r="ET1669" s="12"/>
      <c r="EU1669" s="12"/>
      <c r="EV1669" s="12"/>
      <c r="EW1669" s="12"/>
      <c r="EX1669" s="12"/>
      <c r="EY1669" s="12"/>
      <c r="EZ1669" s="12"/>
      <c r="FA1669" s="12"/>
      <c r="FB1669" s="12"/>
      <c r="FC1669" s="12"/>
      <c r="FD1669" s="12"/>
      <c r="FE1669" s="12"/>
      <c r="FF1669" s="12"/>
      <c r="FG1669" s="12"/>
      <c r="FH1669" s="12"/>
      <c r="FI1669" s="12"/>
      <c r="FJ1669" s="12"/>
      <c r="FK1669" s="12"/>
      <c r="FL1669" s="12"/>
      <c r="FM1669" s="12"/>
      <c r="FN1669" s="12"/>
      <c r="FO1669" s="12"/>
      <c r="FP1669" s="12"/>
      <c r="FQ1669" s="12"/>
      <c r="FR1669" s="12"/>
      <c r="FS1669" s="12"/>
      <c r="FT1669" s="12"/>
      <c r="FU1669" s="12"/>
      <c r="FV1669" s="12"/>
      <c r="FW1669" s="12"/>
      <c r="FX1669" s="12"/>
      <c r="FY1669" s="12"/>
      <c r="FZ1669" s="12"/>
      <c r="GA1669" s="12"/>
      <c r="GB1669" s="12"/>
      <c r="GC1669" s="12"/>
      <c r="GD1669" s="12"/>
      <c r="GE1669" s="12"/>
      <c r="GF1669" s="12"/>
      <c r="GG1669" s="12"/>
      <c r="GH1669" s="12"/>
      <c r="GI1669" s="12"/>
      <c r="GJ1669" s="12"/>
      <c r="GK1669" s="12"/>
      <c r="GL1669" s="12"/>
      <c r="GM1669" s="12"/>
      <c r="GN1669" s="12"/>
      <c r="GO1669" s="12"/>
      <c r="GP1669" s="12"/>
      <c r="GQ1669" s="12"/>
      <c r="GR1669" s="12"/>
    </row>
    <row r="1670" spans="1:200" x14ac:dyDescent="0.2">
      <c r="A1670" s="79">
        <f t="shared" si="635"/>
        <v>44742</v>
      </c>
      <c r="B1670" s="80">
        <f t="shared" ca="1" si="636"/>
        <v>1332.9284583499998</v>
      </c>
      <c r="C1670" s="81">
        <f t="shared" ca="1" si="637"/>
        <v>1298.9771699999999</v>
      </c>
      <c r="D1670" s="82">
        <f ca="1">IF(A1670&lt;$B$1,VLOOKUP(A1670,[1]DI!$A$4:$B$15000,2,FALSE),0)</f>
        <v>0.13150000000000001</v>
      </c>
      <c r="E1670" s="81">
        <f t="shared" ca="1" si="638"/>
        <v>4.9036999999999996E-4</v>
      </c>
      <c r="F1670" s="83">
        <f t="shared" si="633"/>
        <v>1.1679999999999999</v>
      </c>
      <c r="G1670" s="84">
        <f t="shared" ca="1" si="639"/>
        <v>1.0005727521600001</v>
      </c>
      <c r="H1670" s="81">
        <f ca="1">TRUNC(PRODUCT(G$10:G1669),15)</f>
        <v>1.3329284661713201</v>
      </c>
      <c r="I1670" s="81">
        <f t="shared" ca="1" si="640"/>
        <v>1.2989771726434101</v>
      </c>
      <c r="J1670" s="81">
        <f t="shared" ca="1" si="641"/>
        <v>1.02613694</v>
      </c>
      <c r="K1670" s="81">
        <f t="shared" ca="1" si="642"/>
        <v>33.951288349999999</v>
      </c>
      <c r="L1670" s="85">
        <f>IF(VLOOKUP(A1670,$U$12:$AD$125,8)=VLOOKUP(A1669,$U$12:$AD$125,8),0,VLOOKUP(A1670,U$12:$AD$125,8))</f>
        <v>0</v>
      </c>
      <c r="M1670" s="86">
        <f>IF(L1670&gt;0,VLOOKUP(L1670,T$12:$AC$125,7),0)</f>
        <v>0</v>
      </c>
      <c r="N1670" s="81">
        <f t="shared" si="634"/>
        <v>0</v>
      </c>
      <c r="O1670" s="81">
        <f t="shared" ca="1" si="643"/>
        <v>33.951288349999999</v>
      </c>
      <c r="P1670" s="87" t="str">
        <f t="shared" si="644"/>
        <v>J=</v>
      </c>
      <c r="Q1670" s="88">
        <f t="shared" si="645"/>
        <v>44858</v>
      </c>
      <c r="R1670" s="7"/>
      <c r="S1670" s="7"/>
      <c r="T1670" s="7"/>
      <c r="U1670" s="7"/>
      <c r="V1670" s="7"/>
      <c r="W1670" s="7"/>
      <c r="X1670" s="7"/>
      <c r="Y1670" s="7"/>
      <c r="Z1670" s="7"/>
      <c r="AA1670" s="7"/>
      <c r="AB1670" s="7"/>
      <c r="AC1670" s="7"/>
      <c r="AD1670" s="7"/>
      <c r="AE1670" s="7"/>
      <c r="AF1670" s="37"/>
      <c r="AG1670" s="3"/>
      <c r="AH1670" s="3"/>
      <c r="AI1670" s="18"/>
      <c r="AJ1670" s="19"/>
      <c r="AK1670" s="18"/>
      <c r="AL1670" s="67"/>
      <c r="AM1670" s="19"/>
      <c r="AN1670" s="3"/>
      <c r="AO1670" s="6"/>
      <c r="AP1670" s="20"/>
      <c r="AQ1670" s="3"/>
      <c r="AR1670" s="21"/>
      <c r="AS1670" s="37"/>
      <c r="AT1670" s="12"/>
      <c r="AU1670" s="12"/>
      <c r="AV1670" s="22"/>
      <c r="AW1670" s="12"/>
      <c r="AX1670" s="12"/>
      <c r="AY1670" s="12"/>
      <c r="AZ1670" s="12"/>
      <c r="BA1670" s="12"/>
      <c r="BB1670" s="12"/>
      <c r="BC1670" s="12"/>
      <c r="BD1670" s="12"/>
      <c r="BE1670" s="12"/>
      <c r="BF1670" s="12"/>
      <c r="BG1670" s="12"/>
      <c r="BH1670" s="12"/>
      <c r="BI1670" s="12"/>
      <c r="BJ1670" s="12"/>
      <c r="BK1670" s="12"/>
      <c r="BL1670" s="12"/>
      <c r="BM1670" s="12"/>
      <c r="BN1670" s="12"/>
      <c r="BO1670" s="12"/>
      <c r="BP1670" s="12"/>
      <c r="BQ1670" s="12"/>
      <c r="BR1670" s="12"/>
      <c r="BS1670" s="12"/>
      <c r="BT1670" s="12"/>
      <c r="BU1670" s="12"/>
      <c r="BV1670" s="12"/>
      <c r="BW1670" s="12"/>
      <c r="BX1670" s="12"/>
      <c r="BY1670" s="12"/>
      <c r="BZ1670" s="12"/>
      <c r="CA1670" s="12"/>
      <c r="CB1670" s="12"/>
      <c r="CC1670" s="12"/>
      <c r="CD1670" s="12"/>
      <c r="CE1670" s="12"/>
      <c r="CF1670" s="12"/>
      <c r="CG1670" s="12"/>
      <c r="CH1670" s="12"/>
      <c r="CI1670" s="12"/>
      <c r="CJ1670" s="12"/>
      <c r="CK1670" s="12"/>
      <c r="CL1670" s="12"/>
      <c r="CM1670" s="12"/>
      <c r="CN1670" s="12"/>
      <c r="CO1670" s="12"/>
      <c r="CP1670" s="12"/>
      <c r="CQ1670" s="12"/>
      <c r="CR1670" s="12"/>
      <c r="CS1670" s="12"/>
      <c r="CT1670" s="12"/>
      <c r="CU1670" s="12"/>
      <c r="CV1670" s="12"/>
      <c r="CW1670" s="12"/>
      <c r="CX1670" s="12"/>
      <c r="CY1670" s="12"/>
      <c r="CZ1670" s="12"/>
      <c r="DA1670" s="12"/>
      <c r="DB1670" s="12"/>
      <c r="DC1670" s="12"/>
      <c r="DD1670" s="12"/>
      <c r="DE1670" s="12"/>
      <c r="DF1670" s="12"/>
      <c r="DG1670" s="12"/>
      <c r="DH1670" s="12"/>
      <c r="DI1670" s="12"/>
      <c r="DJ1670" s="12"/>
      <c r="DK1670" s="12"/>
      <c r="DL1670" s="12"/>
      <c r="DM1670" s="12"/>
      <c r="DN1670" s="12"/>
      <c r="DO1670" s="12"/>
      <c r="DP1670" s="12"/>
      <c r="DQ1670" s="12"/>
      <c r="DR1670" s="12"/>
      <c r="DS1670" s="12"/>
      <c r="DT1670" s="12"/>
      <c r="DU1670" s="12"/>
      <c r="DV1670" s="12"/>
      <c r="DW1670" s="12"/>
      <c r="DX1670" s="12"/>
      <c r="DY1670" s="12"/>
      <c r="DZ1670" s="12"/>
      <c r="EA1670" s="12"/>
      <c r="EB1670" s="12"/>
      <c r="EC1670" s="12"/>
      <c r="ED1670" s="12"/>
      <c r="EE1670" s="12"/>
      <c r="EF1670" s="12"/>
      <c r="EG1670" s="12"/>
      <c r="EH1670" s="12"/>
      <c r="EI1670" s="12"/>
      <c r="EJ1670" s="12"/>
      <c r="EK1670" s="12"/>
      <c r="EL1670" s="12"/>
      <c r="EM1670" s="12"/>
      <c r="EN1670" s="12"/>
      <c r="EO1670" s="12"/>
      <c r="EP1670" s="12"/>
      <c r="EQ1670" s="12"/>
      <c r="ER1670" s="12"/>
      <c r="ES1670" s="12"/>
      <c r="ET1670" s="12"/>
      <c r="EU1670" s="12"/>
      <c r="EV1670" s="12"/>
      <c r="EW1670" s="12"/>
      <c r="EX1670" s="12"/>
      <c r="EY1670" s="12"/>
      <c r="EZ1670" s="12"/>
      <c r="FA1670" s="12"/>
      <c r="FB1670" s="12"/>
      <c r="FC1670" s="12"/>
      <c r="FD1670" s="12"/>
      <c r="FE1670" s="12"/>
      <c r="FF1670" s="12"/>
      <c r="FG1670" s="12"/>
      <c r="FH1670" s="12"/>
      <c r="FI1670" s="12"/>
      <c r="FJ1670" s="12"/>
      <c r="FK1670" s="12"/>
      <c r="FL1670" s="12"/>
      <c r="FM1670" s="12"/>
      <c r="FN1670" s="12"/>
      <c r="FO1670" s="12"/>
      <c r="FP1670" s="12"/>
      <c r="FQ1670" s="12"/>
      <c r="FR1670" s="12"/>
      <c r="FS1670" s="12"/>
      <c r="FT1670" s="12"/>
      <c r="FU1670" s="12"/>
      <c r="FV1670" s="12"/>
      <c r="FW1670" s="12"/>
      <c r="FX1670" s="12"/>
      <c r="FY1670" s="12"/>
      <c r="FZ1670" s="12"/>
      <c r="GA1670" s="12"/>
      <c r="GB1670" s="12"/>
      <c r="GC1670" s="12"/>
      <c r="GD1670" s="12"/>
      <c r="GE1670" s="12"/>
      <c r="GF1670" s="12"/>
      <c r="GG1670" s="12"/>
      <c r="GH1670" s="12"/>
      <c r="GI1670" s="12"/>
      <c r="GJ1670" s="12"/>
      <c r="GK1670" s="12"/>
      <c r="GL1670" s="12"/>
      <c r="GM1670" s="12"/>
      <c r="GN1670" s="12"/>
      <c r="GO1670" s="12"/>
      <c r="GP1670" s="12"/>
      <c r="GQ1670" s="12"/>
      <c r="GR1670" s="12"/>
    </row>
    <row r="1671" spans="1:200" x14ac:dyDescent="0.2">
      <c r="A1671" s="79">
        <f t="shared" si="635"/>
        <v>44743</v>
      </c>
      <c r="B1671" s="80">
        <f t="shared" ca="1" si="636"/>
        <v>1333.6919061999999</v>
      </c>
      <c r="C1671" s="81">
        <f t="shared" ca="1" si="637"/>
        <v>1298.9771699999999</v>
      </c>
      <c r="D1671" s="82">
        <f ca="1">IF(A1671&lt;$B$1,VLOOKUP(A1671,[1]DI!$A$4:$B$15000,2,FALSE),0)</f>
        <v>0.13150000000000001</v>
      </c>
      <c r="E1671" s="81">
        <f t="shared" ca="1" si="638"/>
        <v>4.9036999999999996E-4</v>
      </c>
      <c r="F1671" s="83">
        <f t="shared" si="633"/>
        <v>1.1679999999999999</v>
      </c>
      <c r="G1671" s="84">
        <f t="shared" ca="1" si="639"/>
        <v>1.0005727521600001</v>
      </c>
      <c r="H1671" s="81">
        <f ca="1">TRUNC(PRODUCT(G$10:G1670),15)</f>
        <v>1.3336919038294499</v>
      </c>
      <c r="I1671" s="81">
        <f t="shared" ca="1" si="640"/>
        <v>1.2989771726434101</v>
      </c>
      <c r="J1671" s="81">
        <f t="shared" ca="1" si="641"/>
        <v>1.0267246699999999</v>
      </c>
      <c r="K1671" s="81">
        <f t="shared" ca="1" si="642"/>
        <v>34.714736199999997</v>
      </c>
      <c r="L1671" s="85">
        <f>IF(VLOOKUP(A1671,$U$12:$AD$125,8)=VLOOKUP(A1670,$U$12:$AD$125,8),0,VLOOKUP(A1671,U$12:$AD$125,8))</f>
        <v>0</v>
      </c>
      <c r="M1671" s="86">
        <f>IF(L1671&gt;0,VLOOKUP(L1671,T$12:$AC$125,7),0)</f>
        <v>0</v>
      </c>
      <c r="N1671" s="81">
        <f t="shared" si="634"/>
        <v>0</v>
      </c>
      <c r="O1671" s="81">
        <f t="shared" ca="1" si="643"/>
        <v>34.714736199999997</v>
      </c>
      <c r="P1671" s="87" t="str">
        <f t="shared" si="644"/>
        <v>J=</v>
      </c>
      <c r="Q1671" s="88">
        <f t="shared" si="645"/>
        <v>44858</v>
      </c>
      <c r="R1671" s="7"/>
      <c r="S1671" s="7"/>
      <c r="T1671" s="7"/>
      <c r="U1671" s="7"/>
      <c r="V1671" s="7"/>
      <c r="W1671" s="7"/>
      <c r="X1671" s="7"/>
      <c r="Y1671" s="7"/>
      <c r="Z1671" s="7"/>
      <c r="AA1671" s="7"/>
      <c r="AB1671" s="7"/>
      <c r="AC1671" s="7"/>
      <c r="AD1671" s="7"/>
      <c r="AE1671" s="7"/>
      <c r="AF1671" s="37"/>
      <c r="AG1671" s="9"/>
      <c r="AH1671" s="3"/>
      <c r="AI1671" s="13"/>
      <c r="AJ1671" s="5"/>
      <c r="AK1671" s="13"/>
      <c r="AL1671" s="37"/>
      <c r="AM1671" s="5"/>
      <c r="AN1671" s="3"/>
      <c r="AO1671" s="6"/>
      <c r="AP1671" s="20"/>
      <c r="AQ1671" s="3"/>
      <c r="AR1671" s="21"/>
      <c r="AS1671" s="37"/>
      <c r="AT1671" s="12"/>
      <c r="AU1671" s="12"/>
      <c r="AV1671" s="22"/>
      <c r="AW1671" s="12"/>
      <c r="AX1671" s="12"/>
      <c r="AY1671" s="12"/>
      <c r="AZ1671" s="12"/>
      <c r="BA1671" s="12"/>
      <c r="BB1671" s="12"/>
      <c r="BC1671" s="12"/>
      <c r="BD1671" s="12"/>
      <c r="BE1671" s="12"/>
      <c r="BF1671" s="12"/>
      <c r="BG1671" s="12"/>
      <c r="BH1671" s="12"/>
      <c r="BI1671" s="12"/>
      <c r="BJ1671" s="12"/>
      <c r="BK1671" s="12"/>
      <c r="BL1671" s="12"/>
      <c r="BM1671" s="12"/>
      <c r="BN1671" s="12"/>
      <c r="BO1671" s="12"/>
      <c r="BP1671" s="12"/>
      <c r="BQ1671" s="12"/>
      <c r="BR1671" s="12"/>
      <c r="BS1671" s="12"/>
      <c r="BT1671" s="12"/>
      <c r="BU1671" s="12"/>
      <c r="BV1671" s="12"/>
      <c r="BW1671" s="12"/>
      <c r="BX1671" s="12"/>
      <c r="BY1671" s="12"/>
      <c r="BZ1671" s="12"/>
      <c r="CA1671" s="12"/>
      <c r="CB1671" s="12"/>
      <c r="CC1671" s="12"/>
      <c r="CD1671" s="12"/>
      <c r="CE1671" s="12"/>
      <c r="CF1671" s="12"/>
      <c r="CG1671" s="12"/>
      <c r="CH1671" s="12"/>
      <c r="CI1671" s="12"/>
      <c r="CJ1671" s="12"/>
      <c r="CK1671" s="12"/>
      <c r="CL1671" s="12"/>
      <c r="CM1671" s="12"/>
      <c r="CN1671" s="12"/>
      <c r="CO1671" s="12"/>
      <c r="CP1671" s="12"/>
      <c r="CQ1671" s="12"/>
      <c r="CR1671" s="12"/>
      <c r="CS1671" s="12"/>
      <c r="CT1671" s="12"/>
      <c r="CU1671" s="12"/>
      <c r="CV1671" s="12"/>
      <c r="CW1671" s="12"/>
      <c r="CX1671" s="12"/>
      <c r="CY1671" s="12"/>
      <c r="CZ1671" s="12"/>
      <c r="DA1671" s="12"/>
      <c r="DB1671" s="12"/>
      <c r="DC1671" s="12"/>
      <c r="DD1671" s="12"/>
      <c r="DE1671" s="12"/>
      <c r="DF1671" s="12"/>
      <c r="DG1671" s="12"/>
      <c r="DH1671" s="12"/>
      <c r="DI1671" s="12"/>
      <c r="DJ1671" s="12"/>
      <c r="DK1671" s="12"/>
      <c r="DL1671" s="12"/>
      <c r="DM1671" s="12"/>
      <c r="DN1671" s="12"/>
      <c r="DO1671" s="12"/>
      <c r="DP1671" s="12"/>
      <c r="DQ1671" s="12"/>
      <c r="DR1671" s="12"/>
      <c r="DS1671" s="12"/>
      <c r="DT1671" s="12"/>
      <c r="DU1671" s="12"/>
      <c r="DV1671" s="12"/>
      <c r="DW1671" s="12"/>
      <c r="DX1671" s="12"/>
      <c r="DY1671" s="12"/>
      <c r="DZ1671" s="12"/>
      <c r="EA1671" s="12"/>
      <c r="EB1671" s="12"/>
      <c r="EC1671" s="12"/>
      <c r="ED1671" s="12"/>
      <c r="EE1671" s="12"/>
      <c r="EF1671" s="12"/>
      <c r="EG1671" s="12"/>
      <c r="EH1671" s="12"/>
      <c r="EI1671" s="12"/>
      <c r="EJ1671" s="12"/>
      <c r="EK1671" s="12"/>
      <c r="EL1671" s="12"/>
      <c r="EM1671" s="12"/>
      <c r="EN1671" s="12"/>
      <c r="EO1671" s="12"/>
      <c r="EP1671" s="12"/>
      <c r="EQ1671" s="12"/>
      <c r="ER1671" s="12"/>
      <c r="ES1671" s="12"/>
      <c r="ET1671" s="12"/>
      <c r="EU1671" s="12"/>
      <c r="EV1671" s="12"/>
      <c r="EW1671" s="12"/>
      <c r="EX1671" s="12"/>
      <c r="EY1671" s="12"/>
      <c r="EZ1671" s="12"/>
      <c r="FA1671" s="12"/>
      <c r="FB1671" s="12"/>
      <c r="FC1671" s="12"/>
      <c r="FD1671" s="12"/>
      <c r="FE1671" s="12"/>
      <c r="FF1671" s="12"/>
      <c r="FG1671" s="12"/>
      <c r="FH1671" s="12"/>
      <c r="FI1671" s="12"/>
      <c r="FJ1671" s="12"/>
      <c r="FK1671" s="12"/>
      <c r="FL1671" s="12"/>
      <c r="FM1671" s="12"/>
      <c r="FN1671" s="12"/>
      <c r="FO1671" s="12"/>
      <c r="FP1671" s="12"/>
      <c r="FQ1671" s="12"/>
      <c r="FR1671" s="12"/>
      <c r="FS1671" s="12"/>
      <c r="FT1671" s="12"/>
      <c r="FU1671" s="12"/>
      <c r="FV1671" s="12"/>
      <c r="FW1671" s="12"/>
      <c r="FX1671" s="12"/>
      <c r="FY1671" s="12"/>
      <c r="FZ1671" s="12"/>
      <c r="GA1671" s="12"/>
      <c r="GB1671" s="12"/>
      <c r="GC1671" s="12"/>
      <c r="GD1671" s="12"/>
      <c r="GE1671" s="12"/>
      <c r="GF1671" s="12"/>
      <c r="GG1671" s="12"/>
      <c r="GH1671" s="12"/>
      <c r="GI1671" s="12"/>
      <c r="GJ1671" s="12"/>
      <c r="GK1671" s="12"/>
      <c r="GL1671" s="12"/>
      <c r="GM1671" s="12"/>
      <c r="GN1671" s="12"/>
      <c r="GO1671" s="12"/>
      <c r="GP1671" s="12"/>
      <c r="GQ1671" s="12"/>
      <c r="GR1671" s="12"/>
    </row>
    <row r="1672" spans="1:200" x14ac:dyDescent="0.2">
      <c r="A1672" s="79">
        <f t="shared" si="635"/>
        <v>44744</v>
      </c>
      <c r="B1672" s="80">
        <f t="shared" ca="1" si="636"/>
        <v>1334.4557697299999</v>
      </c>
      <c r="C1672" s="81">
        <f t="shared" ca="1" si="637"/>
        <v>1298.9771699999999</v>
      </c>
      <c r="D1672" s="82">
        <f ca="1">IF(A1672&lt;$B$1,VLOOKUP(A1672,[1]DI!$A$4:$B$15000,2,FALSE),0)</f>
        <v>0</v>
      </c>
      <c r="E1672" s="81">
        <f t="shared" ca="1" si="638"/>
        <v>0</v>
      </c>
      <c r="F1672" s="83">
        <f t="shared" si="633"/>
        <v>1.1679999999999999</v>
      </c>
      <c r="G1672" s="84">
        <f t="shared" ca="1" si="639"/>
        <v>1</v>
      </c>
      <c r="H1672" s="81">
        <f ca="1">TRUNC(PRODUCT(G$10:G1671),15)</f>
        <v>1.3344557787481399</v>
      </c>
      <c r="I1672" s="81">
        <f t="shared" ca="1" si="640"/>
        <v>1.2989771726434101</v>
      </c>
      <c r="J1672" s="81">
        <f t="shared" ca="1" si="641"/>
        <v>1.0273127200000001</v>
      </c>
      <c r="K1672" s="81">
        <f t="shared" ca="1" si="642"/>
        <v>35.478599729999999</v>
      </c>
      <c r="L1672" s="85">
        <f>IF(VLOOKUP(A1672,$U$12:$AD$125,8)=VLOOKUP(A1671,$U$12:$AD$125,8),0,VLOOKUP(A1672,U$12:$AD$125,8))</f>
        <v>0</v>
      </c>
      <c r="M1672" s="86">
        <f>IF(L1672&gt;0,VLOOKUP(L1672,T$12:$AC$125,7),0)</f>
        <v>0</v>
      </c>
      <c r="N1672" s="81">
        <f t="shared" si="634"/>
        <v>0</v>
      </c>
      <c r="O1672" s="81">
        <f t="shared" ca="1" si="643"/>
        <v>35.478599729999999</v>
      </c>
      <c r="P1672" s="87" t="str">
        <f t="shared" si="644"/>
        <v>J=</v>
      </c>
      <c r="Q1672" s="88">
        <f t="shared" si="645"/>
        <v>44858</v>
      </c>
      <c r="R1672" s="7"/>
      <c r="S1672" s="7"/>
      <c r="T1672" s="7"/>
      <c r="U1672" s="7"/>
      <c r="V1672" s="7"/>
      <c r="W1672" s="7"/>
      <c r="X1672" s="7"/>
      <c r="Y1672" s="7"/>
      <c r="Z1672" s="7"/>
      <c r="AA1672" s="7"/>
      <c r="AB1672" s="7"/>
      <c r="AC1672" s="7"/>
      <c r="AD1672" s="7"/>
      <c r="AE1672" s="7"/>
      <c r="AF1672" s="37"/>
      <c r="AG1672" s="9"/>
      <c r="AH1672" s="3"/>
      <c r="AI1672" s="13"/>
      <c r="AJ1672" s="5"/>
      <c r="AK1672" s="13"/>
      <c r="AL1672" s="37"/>
      <c r="AM1672" s="5"/>
      <c r="AN1672" s="3"/>
      <c r="AO1672" s="6"/>
      <c r="AP1672" s="20"/>
      <c r="AQ1672" s="3"/>
      <c r="AR1672" s="21"/>
      <c r="AS1672" s="37"/>
      <c r="AT1672" s="12"/>
      <c r="AU1672" s="12"/>
      <c r="AV1672" s="22"/>
      <c r="AW1672" s="12"/>
      <c r="AX1672" s="12"/>
      <c r="AY1672" s="12"/>
      <c r="AZ1672" s="12"/>
      <c r="BA1672" s="12"/>
      <c r="BB1672" s="12"/>
      <c r="BC1672" s="12"/>
      <c r="BD1672" s="12"/>
      <c r="BE1672" s="12"/>
      <c r="BF1672" s="12"/>
      <c r="BG1672" s="12"/>
      <c r="BH1672" s="12"/>
      <c r="BI1672" s="12"/>
      <c r="BJ1672" s="12"/>
      <c r="BK1672" s="12"/>
      <c r="BL1672" s="12"/>
      <c r="BM1672" s="12"/>
      <c r="BN1672" s="12"/>
      <c r="BO1672" s="12"/>
      <c r="BP1672" s="12"/>
      <c r="BQ1672" s="12"/>
      <c r="BR1672" s="12"/>
      <c r="BS1672" s="12"/>
      <c r="BT1672" s="12"/>
      <c r="BU1672" s="12"/>
      <c r="BV1672" s="12"/>
      <c r="BW1672" s="12"/>
      <c r="BX1672" s="12"/>
      <c r="BY1672" s="12"/>
      <c r="BZ1672" s="12"/>
      <c r="CA1672" s="12"/>
      <c r="CB1672" s="12"/>
      <c r="CC1672" s="12"/>
      <c r="CD1672" s="12"/>
      <c r="CE1672" s="12"/>
      <c r="CF1672" s="12"/>
      <c r="CG1672" s="12"/>
      <c r="CH1672" s="12"/>
      <c r="CI1672" s="12"/>
      <c r="CJ1672" s="12"/>
      <c r="CK1672" s="12"/>
      <c r="CL1672" s="12"/>
      <c r="CM1672" s="12"/>
      <c r="CN1672" s="12"/>
      <c r="CO1672" s="12"/>
      <c r="CP1672" s="12"/>
      <c r="CQ1672" s="12"/>
      <c r="CR1672" s="12"/>
      <c r="CS1672" s="12"/>
      <c r="CT1672" s="12"/>
      <c r="CU1672" s="12"/>
      <c r="CV1672" s="12"/>
      <c r="CW1672" s="12"/>
      <c r="CX1672" s="12"/>
      <c r="CY1672" s="12"/>
      <c r="CZ1672" s="12"/>
      <c r="DA1672" s="12"/>
      <c r="DB1672" s="12"/>
      <c r="DC1672" s="12"/>
      <c r="DD1672" s="12"/>
      <c r="DE1672" s="12"/>
      <c r="DF1672" s="12"/>
      <c r="DG1672" s="12"/>
      <c r="DH1672" s="12"/>
      <c r="DI1672" s="12"/>
      <c r="DJ1672" s="12"/>
      <c r="DK1672" s="12"/>
      <c r="DL1672" s="12"/>
      <c r="DM1672" s="12"/>
      <c r="DN1672" s="12"/>
      <c r="DO1672" s="12"/>
      <c r="DP1672" s="12"/>
      <c r="DQ1672" s="12"/>
      <c r="DR1672" s="12"/>
      <c r="DS1672" s="12"/>
      <c r="DT1672" s="12"/>
      <c r="DU1672" s="12"/>
      <c r="DV1672" s="12"/>
      <c r="DW1672" s="12"/>
      <c r="DX1672" s="12"/>
      <c r="DY1672" s="12"/>
      <c r="DZ1672" s="12"/>
      <c r="EA1672" s="12"/>
      <c r="EB1672" s="12"/>
      <c r="EC1672" s="12"/>
      <c r="ED1672" s="12"/>
      <c r="EE1672" s="12"/>
      <c r="EF1672" s="12"/>
      <c r="EG1672" s="12"/>
      <c r="EH1672" s="12"/>
      <c r="EI1672" s="12"/>
      <c r="EJ1672" s="12"/>
      <c r="EK1672" s="12"/>
      <c r="EL1672" s="12"/>
      <c r="EM1672" s="12"/>
      <c r="EN1672" s="12"/>
      <c r="EO1672" s="12"/>
      <c r="EP1672" s="12"/>
      <c r="EQ1672" s="12"/>
      <c r="ER1672" s="12"/>
      <c r="ES1672" s="12"/>
      <c r="ET1672" s="12"/>
      <c r="EU1672" s="12"/>
      <c r="EV1672" s="12"/>
      <c r="EW1672" s="12"/>
      <c r="EX1672" s="12"/>
      <c r="EY1672" s="12"/>
      <c r="EZ1672" s="12"/>
      <c r="FA1672" s="12"/>
      <c r="FB1672" s="12"/>
      <c r="FC1672" s="12"/>
      <c r="FD1672" s="12"/>
      <c r="FE1672" s="12"/>
      <c r="FF1672" s="12"/>
      <c r="FG1672" s="12"/>
      <c r="FH1672" s="12"/>
      <c r="FI1672" s="12"/>
      <c r="FJ1672" s="12"/>
      <c r="FK1672" s="12"/>
      <c r="FL1672" s="12"/>
      <c r="FM1672" s="12"/>
      <c r="FN1672" s="12"/>
      <c r="FO1672" s="12"/>
      <c r="FP1672" s="12"/>
      <c r="FQ1672" s="12"/>
      <c r="FR1672" s="12"/>
      <c r="FS1672" s="12"/>
      <c r="FT1672" s="12"/>
      <c r="FU1672" s="12"/>
      <c r="FV1672" s="12"/>
      <c r="FW1672" s="12"/>
      <c r="FX1672" s="12"/>
      <c r="FY1672" s="12"/>
      <c r="FZ1672" s="12"/>
      <c r="GA1672" s="12"/>
      <c r="GB1672" s="12"/>
      <c r="GC1672" s="12"/>
      <c r="GD1672" s="12"/>
      <c r="GE1672" s="12"/>
      <c r="GF1672" s="12"/>
      <c r="GG1672" s="12"/>
      <c r="GH1672" s="12"/>
      <c r="GI1672" s="12"/>
      <c r="GJ1672" s="12"/>
      <c r="GK1672" s="12"/>
      <c r="GL1672" s="12"/>
      <c r="GM1672" s="12"/>
      <c r="GN1672" s="12"/>
      <c r="GO1672" s="12"/>
      <c r="GP1672" s="12"/>
      <c r="GQ1672" s="12"/>
      <c r="GR1672" s="12"/>
    </row>
    <row r="1673" spans="1:200" x14ac:dyDescent="0.2">
      <c r="A1673" s="79">
        <f t="shared" si="635"/>
        <v>44745</v>
      </c>
      <c r="B1673" s="80">
        <f t="shared" ca="1" si="636"/>
        <v>1334.4557697299999</v>
      </c>
      <c r="C1673" s="81">
        <f t="shared" ca="1" si="637"/>
        <v>1298.9771699999999</v>
      </c>
      <c r="D1673" s="82">
        <f ca="1">IF(A1673&lt;$B$1,VLOOKUP(A1673,[1]DI!$A$4:$B$15000,2,FALSE),0)</f>
        <v>0</v>
      </c>
      <c r="E1673" s="81">
        <f t="shared" ca="1" si="638"/>
        <v>0</v>
      </c>
      <c r="F1673" s="83">
        <f t="shared" si="633"/>
        <v>1.1679999999999999</v>
      </c>
      <c r="G1673" s="84">
        <f t="shared" ca="1" si="639"/>
        <v>1</v>
      </c>
      <c r="H1673" s="81">
        <f ca="1">TRUNC(PRODUCT(G$10:G1672),15)</f>
        <v>1.3344557787481399</v>
      </c>
      <c r="I1673" s="81">
        <f t="shared" ca="1" si="640"/>
        <v>1.2989771726434101</v>
      </c>
      <c r="J1673" s="81">
        <f t="shared" ca="1" si="641"/>
        <v>1.0273127200000001</v>
      </c>
      <c r="K1673" s="81">
        <f t="shared" ca="1" si="642"/>
        <v>35.478599729999999</v>
      </c>
      <c r="L1673" s="85">
        <f>IF(VLOOKUP(A1673,$U$12:$AD$125,8)=VLOOKUP(A1672,$U$12:$AD$125,8),0,VLOOKUP(A1673,U$12:$AD$125,8))</f>
        <v>0</v>
      </c>
      <c r="M1673" s="86">
        <f>IF(L1673&gt;0,VLOOKUP(L1673,T$12:$AC$125,7),0)</f>
        <v>0</v>
      </c>
      <c r="N1673" s="81">
        <f t="shared" si="634"/>
        <v>0</v>
      </c>
      <c r="O1673" s="81">
        <f t="shared" ca="1" si="643"/>
        <v>35.478599729999999</v>
      </c>
      <c r="P1673" s="87" t="str">
        <f t="shared" si="644"/>
        <v>J=</v>
      </c>
      <c r="Q1673" s="88">
        <f t="shared" si="645"/>
        <v>44858</v>
      </c>
      <c r="R1673" s="7"/>
      <c r="S1673" s="7"/>
      <c r="T1673" s="7"/>
      <c r="U1673" s="7"/>
      <c r="V1673" s="7"/>
      <c r="W1673" s="7"/>
      <c r="X1673" s="7"/>
      <c r="Y1673" s="7"/>
      <c r="Z1673" s="7"/>
      <c r="AA1673" s="7"/>
      <c r="AB1673" s="7"/>
      <c r="AC1673" s="7"/>
      <c r="AD1673" s="7"/>
      <c r="AE1673" s="7"/>
      <c r="AF1673" s="37"/>
      <c r="AG1673" s="3"/>
      <c r="AH1673" s="3"/>
      <c r="AI1673" s="13"/>
      <c r="AJ1673" s="5"/>
      <c r="AK1673" s="4"/>
      <c r="AL1673" s="65"/>
      <c r="AM1673" s="10"/>
      <c r="AN1673" s="3"/>
      <c r="AO1673" s="6"/>
      <c r="AP1673" s="20"/>
      <c r="AQ1673" s="3"/>
      <c r="AR1673" s="21"/>
      <c r="AS1673" s="65"/>
      <c r="AT1673" s="12"/>
      <c r="AU1673" s="12"/>
      <c r="AV1673" s="22"/>
      <c r="AW1673" s="12"/>
      <c r="AX1673" s="12"/>
      <c r="AY1673" s="12"/>
      <c r="AZ1673" s="12"/>
      <c r="BA1673" s="12"/>
      <c r="BB1673" s="12"/>
      <c r="BC1673" s="12"/>
      <c r="BD1673" s="12"/>
      <c r="BE1673" s="12"/>
      <c r="BF1673" s="12"/>
      <c r="BG1673" s="12"/>
      <c r="BH1673" s="12"/>
      <c r="BI1673" s="12"/>
      <c r="BJ1673" s="12"/>
      <c r="BK1673" s="12"/>
      <c r="BL1673" s="12"/>
      <c r="BM1673" s="12"/>
      <c r="BN1673" s="12"/>
      <c r="BO1673" s="12"/>
      <c r="BP1673" s="12"/>
      <c r="BQ1673" s="12"/>
      <c r="BR1673" s="12"/>
      <c r="BS1673" s="12"/>
      <c r="BT1673" s="12"/>
      <c r="BU1673" s="12"/>
      <c r="BV1673" s="12"/>
      <c r="BW1673" s="12"/>
      <c r="BX1673" s="12"/>
      <c r="BY1673" s="12"/>
      <c r="BZ1673" s="12"/>
      <c r="CA1673" s="12"/>
      <c r="CB1673" s="12"/>
      <c r="CC1673" s="12"/>
      <c r="CD1673" s="12"/>
      <c r="CE1673" s="12"/>
      <c r="CF1673" s="12"/>
      <c r="CG1673" s="12"/>
      <c r="CH1673" s="12"/>
      <c r="CI1673" s="12"/>
      <c r="CJ1673" s="12"/>
      <c r="CK1673" s="12"/>
      <c r="CL1673" s="12"/>
      <c r="CM1673" s="12"/>
      <c r="CN1673" s="12"/>
      <c r="CO1673" s="12"/>
      <c r="CP1673" s="12"/>
      <c r="CQ1673" s="12"/>
      <c r="CR1673" s="12"/>
      <c r="CS1673" s="12"/>
      <c r="CT1673" s="12"/>
      <c r="CU1673" s="12"/>
      <c r="CV1673" s="12"/>
      <c r="CW1673" s="12"/>
      <c r="CX1673" s="12"/>
      <c r="CY1673" s="12"/>
      <c r="CZ1673" s="12"/>
      <c r="DA1673" s="12"/>
      <c r="DB1673" s="12"/>
      <c r="DC1673" s="12"/>
      <c r="DD1673" s="12"/>
      <c r="DE1673" s="12"/>
      <c r="DF1673" s="12"/>
      <c r="DG1673" s="12"/>
      <c r="DH1673" s="12"/>
      <c r="DI1673" s="12"/>
      <c r="DJ1673" s="12"/>
      <c r="DK1673" s="12"/>
      <c r="DL1673" s="12"/>
      <c r="DM1673" s="12"/>
      <c r="DN1673" s="12"/>
      <c r="DO1673" s="12"/>
      <c r="DP1673" s="12"/>
      <c r="DQ1673" s="12"/>
      <c r="DR1673" s="12"/>
      <c r="DS1673" s="12"/>
      <c r="DT1673" s="12"/>
      <c r="DU1673" s="12"/>
      <c r="DV1673" s="12"/>
      <c r="DW1673" s="12"/>
      <c r="DX1673" s="12"/>
      <c r="DY1673" s="12"/>
      <c r="DZ1673" s="12"/>
      <c r="EA1673" s="12"/>
      <c r="EB1673" s="12"/>
      <c r="EC1673" s="12"/>
      <c r="ED1673" s="12"/>
      <c r="EE1673" s="12"/>
      <c r="EF1673" s="12"/>
      <c r="EG1673" s="12"/>
      <c r="EH1673" s="12"/>
      <c r="EI1673" s="12"/>
      <c r="EJ1673" s="12"/>
      <c r="EK1673" s="12"/>
      <c r="EL1673" s="12"/>
      <c r="EM1673" s="12"/>
      <c r="EN1673" s="12"/>
      <c r="EO1673" s="12"/>
      <c r="EP1673" s="12"/>
      <c r="EQ1673" s="12"/>
      <c r="ER1673" s="12"/>
      <c r="ES1673" s="12"/>
      <c r="ET1673" s="12"/>
      <c r="EU1673" s="12"/>
      <c r="EV1673" s="12"/>
      <c r="EW1673" s="12"/>
      <c r="EX1673" s="12"/>
      <c r="EY1673" s="12"/>
      <c r="EZ1673" s="12"/>
      <c r="FA1673" s="12"/>
      <c r="FB1673" s="12"/>
      <c r="FC1673" s="12"/>
      <c r="FD1673" s="12"/>
      <c r="FE1673" s="12"/>
      <c r="FF1673" s="12"/>
      <c r="FG1673" s="12"/>
      <c r="FH1673" s="12"/>
      <c r="FI1673" s="12"/>
      <c r="FJ1673" s="12"/>
      <c r="FK1673" s="12"/>
      <c r="FL1673" s="12"/>
      <c r="FM1673" s="12"/>
      <c r="FN1673" s="12"/>
      <c r="FO1673" s="12"/>
      <c r="FP1673" s="12"/>
      <c r="FQ1673" s="12"/>
      <c r="FR1673" s="12"/>
      <c r="FS1673" s="12"/>
      <c r="FT1673" s="12"/>
      <c r="FU1673" s="12"/>
      <c r="FV1673" s="12"/>
      <c r="FW1673" s="12"/>
      <c r="FX1673" s="12"/>
      <c r="FY1673" s="12"/>
      <c r="FZ1673" s="12"/>
      <c r="GA1673" s="12"/>
      <c r="GB1673" s="12"/>
      <c r="GC1673" s="12"/>
      <c r="GD1673" s="12"/>
      <c r="GE1673" s="12"/>
      <c r="GF1673" s="12"/>
      <c r="GG1673" s="12"/>
      <c r="GH1673" s="12"/>
      <c r="GI1673" s="12"/>
      <c r="GJ1673" s="12"/>
      <c r="GK1673" s="12"/>
      <c r="GL1673" s="12"/>
      <c r="GM1673" s="12"/>
      <c r="GN1673" s="12"/>
      <c r="GO1673" s="12"/>
      <c r="GP1673" s="12"/>
      <c r="GQ1673" s="12"/>
      <c r="GR1673" s="12"/>
    </row>
    <row r="1674" spans="1:200" x14ac:dyDescent="0.2">
      <c r="A1674" s="79">
        <f t="shared" si="635"/>
        <v>44746</v>
      </c>
      <c r="B1674" s="80">
        <f t="shared" ca="1" si="636"/>
        <v>1334.4557697299999</v>
      </c>
      <c r="C1674" s="81">
        <f t="shared" ca="1" si="637"/>
        <v>1298.9771699999999</v>
      </c>
      <c r="D1674" s="82">
        <f ca="1">IF(A1674&lt;$B$1,VLOOKUP(A1674,[1]DI!$A$4:$B$15000,2,FALSE),0)</f>
        <v>0.13150000000000001</v>
      </c>
      <c r="E1674" s="81">
        <f t="shared" ca="1" si="638"/>
        <v>4.9036999999999996E-4</v>
      </c>
      <c r="F1674" s="83">
        <f t="shared" ref="F1674:F1737" si="646">IF(A1674&gt;$H$2,$I$3,$I$2)</f>
        <v>1.1679999999999999</v>
      </c>
      <c r="G1674" s="84">
        <f t="shared" ca="1" si="639"/>
        <v>1.0005727521600001</v>
      </c>
      <c r="H1674" s="81">
        <f ca="1">TRUNC(PRODUCT(G$10:G1673),15)</f>
        <v>1.3344557787481399</v>
      </c>
      <c r="I1674" s="81">
        <f t="shared" ca="1" si="640"/>
        <v>1.2989771726434101</v>
      </c>
      <c r="J1674" s="81">
        <f t="shared" ca="1" si="641"/>
        <v>1.0273127200000001</v>
      </c>
      <c r="K1674" s="81">
        <f t="shared" ca="1" si="642"/>
        <v>35.478599729999999</v>
      </c>
      <c r="L1674" s="85">
        <f>IF(VLOOKUP(A1674,$U$12:$AD$125,8)=VLOOKUP(A1673,$U$12:$AD$125,8),0,VLOOKUP(A1674,U$12:$AD$125,8))</f>
        <v>0</v>
      </c>
      <c r="M1674" s="86">
        <f>IF(L1674&gt;0,VLOOKUP(L1674,T$12:$AC$125,7),0)</f>
        <v>0</v>
      </c>
      <c r="N1674" s="81">
        <f t="shared" si="634"/>
        <v>0</v>
      </c>
      <c r="O1674" s="81">
        <f t="shared" ca="1" si="643"/>
        <v>35.478599729999999</v>
      </c>
      <c r="P1674" s="87" t="str">
        <f t="shared" si="644"/>
        <v>J=</v>
      </c>
      <c r="Q1674" s="88">
        <f t="shared" si="645"/>
        <v>44858</v>
      </c>
      <c r="R1674" s="7"/>
      <c r="S1674" s="7"/>
      <c r="T1674" s="7"/>
      <c r="U1674" s="7"/>
      <c r="V1674" s="7"/>
      <c r="W1674" s="7"/>
      <c r="X1674" s="7"/>
      <c r="Y1674" s="7"/>
      <c r="Z1674" s="7"/>
      <c r="AA1674" s="7"/>
      <c r="AB1674" s="7"/>
      <c r="AC1674" s="7"/>
      <c r="AD1674" s="7"/>
      <c r="AE1674" s="7"/>
      <c r="AF1674" s="65"/>
      <c r="AG1674" s="9"/>
      <c r="AH1674" s="9"/>
      <c r="AI1674" s="4"/>
      <c r="AJ1674" s="10"/>
      <c r="AK1674" s="4"/>
      <c r="AL1674" s="65"/>
      <c r="AM1674" s="10"/>
      <c r="AN1674" s="9"/>
      <c r="AO1674" s="7"/>
      <c r="AP1674" s="11"/>
      <c r="AQ1674" s="9"/>
      <c r="AR1674" s="8"/>
      <c r="AS1674" s="68"/>
      <c r="AT1674" s="12"/>
      <c r="AU1674" s="12"/>
      <c r="AV1674" s="22"/>
      <c r="AW1674" s="12"/>
      <c r="AX1674" s="12"/>
      <c r="AY1674" s="12"/>
      <c r="AZ1674" s="12"/>
      <c r="BA1674" s="12"/>
      <c r="BB1674" s="12"/>
      <c r="BC1674" s="12"/>
      <c r="BD1674" s="12"/>
      <c r="BE1674" s="12"/>
      <c r="BF1674" s="12"/>
      <c r="BG1674" s="12"/>
      <c r="BH1674" s="12"/>
      <c r="BI1674" s="12"/>
      <c r="BJ1674" s="12"/>
      <c r="BK1674" s="12"/>
      <c r="BL1674" s="12"/>
      <c r="BM1674" s="12"/>
      <c r="BN1674" s="12"/>
      <c r="BO1674" s="12"/>
      <c r="BP1674" s="12"/>
      <c r="BQ1674" s="12"/>
      <c r="BR1674" s="12"/>
      <c r="BS1674" s="12"/>
      <c r="BT1674" s="12"/>
      <c r="BU1674" s="12"/>
      <c r="BV1674" s="12"/>
      <c r="BW1674" s="12"/>
      <c r="BX1674" s="12"/>
      <c r="BY1674" s="12"/>
      <c r="BZ1674" s="12"/>
      <c r="CA1674" s="12"/>
      <c r="CB1674" s="12"/>
      <c r="CC1674" s="12"/>
      <c r="CD1674" s="12"/>
      <c r="CE1674" s="12"/>
      <c r="CF1674" s="12"/>
      <c r="CG1674" s="12"/>
      <c r="CH1674" s="12"/>
      <c r="CI1674" s="12"/>
      <c r="CJ1674" s="12"/>
      <c r="CK1674" s="12"/>
      <c r="CL1674" s="12"/>
      <c r="CM1674" s="12"/>
      <c r="CN1674" s="12"/>
      <c r="CO1674" s="12"/>
      <c r="CP1674" s="12"/>
      <c r="CQ1674" s="12"/>
      <c r="CR1674" s="12"/>
      <c r="CS1674" s="12"/>
      <c r="CT1674" s="12"/>
      <c r="CU1674" s="12"/>
      <c r="CV1674" s="12"/>
      <c r="CW1674" s="12"/>
      <c r="CX1674" s="12"/>
      <c r="CY1674" s="12"/>
      <c r="CZ1674" s="12"/>
      <c r="DA1674" s="12"/>
      <c r="DB1674" s="12"/>
      <c r="DC1674" s="12"/>
      <c r="DD1674" s="12"/>
      <c r="DE1674" s="12"/>
      <c r="DF1674" s="12"/>
      <c r="DG1674" s="12"/>
      <c r="DH1674" s="12"/>
      <c r="DI1674" s="12"/>
      <c r="DJ1674" s="12"/>
      <c r="DK1674" s="12"/>
      <c r="DL1674" s="12"/>
      <c r="DM1674" s="12"/>
      <c r="DN1674" s="12"/>
      <c r="DO1674" s="12"/>
      <c r="DP1674" s="12"/>
      <c r="DQ1674" s="12"/>
      <c r="DR1674" s="12"/>
      <c r="DS1674" s="12"/>
      <c r="DT1674" s="12"/>
      <c r="DU1674" s="12"/>
      <c r="DV1674" s="12"/>
      <c r="DW1674" s="12"/>
      <c r="DX1674" s="12"/>
      <c r="DY1674" s="12"/>
      <c r="DZ1674" s="12"/>
      <c r="EA1674" s="12"/>
      <c r="EB1674" s="12"/>
      <c r="EC1674" s="12"/>
      <c r="ED1674" s="12"/>
      <c r="EE1674" s="12"/>
      <c r="EF1674" s="12"/>
      <c r="EG1674" s="12"/>
      <c r="EH1674" s="12"/>
      <c r="EI1674" s="12"/>
      <c r="EJ1674" s="12"/>
      <c r="EK1674" s="12"/>
      <c r="EL1674" s="12"/>
      <c r="EM1674" s="12"/>
      <c r="EN1674" s="12"/>
      <c r="EO1674" s="12"/>
      <c r="EP1674" s="12"/>
      <c r="EQ1674" s="12"/>
      <c r="ER1674" s="12"/>
      <c r="ES1674" s="12"/>
      <c r="ET1674" s="12"/>
      <c r="EU1674" s="12"/>
      <c r="EV1674" s="12"/>
      <c r="EW1674" s="12"/>
      <c r="EX1674" s="12"/>
      <c r="EY1674" s="12"/>
      <c r="EZ1674" s="12"/>
      <c r="FA1674" s="12"/>
      <c r="FB1674" s="12"/>
      <c r="FC1674" s="12"/>
      <c r="FD1674" s="12"/>
      <c r="FE1674" s="12"/>
      <c r="FF1674" s="12"/>
      <c r="FG1674" s="12"/>
      <c r="FH1674" s="12"/>
      <c r="FI1674" s="12"/>
      <c r="FJ1674" s="12"/>
      <c r="FK1674" s="12"/>
      <c r="FL1674" s="12"/>
      <c r="FM1674" s="12"/>
      <c r="FN1674" s="12"/>
      <c r="FO1674" s="12"/>
      <c r="FP1674" s="12"/>
      <c r="FQ1674" s="12"/>
      <c r="FR1674" s="12"/>
      <c r="FS1674" s="12"/>
      <c r="FT1674" s="12"/>
      <c r="FU1674" s="12"/>
      <c r="FV1674" s="12"/>
      <c r="FW1674" s="12"/>
      <c r="FX1674" s="12"/>
      <c r="FY1674" s="12"/>
      <c r="FZ1674" s="12"/>
      <c r="GA1674" s="12"/>
      <c r="GB1674" s="12"/>
      <c r="GC1674" s="12"/>
      <c r="GD1674" s="12"/>
      <c r="GE1674" s="12"/>
      <c r="GF1674" s="12"/>
      <c r="GG1674" s="12"/>
      <c r="GH1674" s="12"/>
      <c r="GI1674" s="12"/>
      <c r="GJ1674" s="12"/>
      <c r="GK1674" s="12"/>
      <c r="GL1674" s="12"/>
      <c r="GM1674" s="12"/>
      <c r="GN1674" s="12"/>
      <c r="GO1674" s="12"/>
      <c r="GP1674" s="12"/>
      <c r="GQ1674" s="12"/>
      <c r="GR1674" s="12"/>
    </row>
    <row r="1675" spans="1:200" x14ac:dyDescent="0.2">
      <c r="A1675" s="79">
        <f t="shared" si="635"/>
        <v>44747</v>
      </c>
      <c r="B1675" s="80">
        <f t="shared" ca="1" si="636"/>
        <v>1335.2200878899998</v>
      </c>
      <c r="C1675" s="81">
        <f t="shared" ca="1" si="637"/>
        <v>1298.9771699999999</v>
      </c>
      <c r="D1675" s="82">
        <f ca="1">IF(A1675&lt;$B$1,VLOOKUP(A1675,[1]DI!$A$4:$B$15000,2,FALSE),0)</f>
        <v>0.13150000000000001</v>
      </c>
      <c r="E1675" s="81">
        <f t="shared" ca="1" si="638"/>
        <v>4.9036999999999996E-4</v>
      </c>
      <c r="F1675" s="83">
        <f t="shared" si="646"/>
        <v>1.1679999999999999</v>
      </c>
      <c r="G1675" s="84">
        <f t="shared" ca="1" si="639"/>
        <v>1.0005727521600001</v>
      </c>
      <c r="H1675" s="81">
        <f ca="1">TRUNC(PRODUCT(G$10:G1674),15)</f>
        <v>1.33522009117784</v>
      </c>
      <c r="I1675" s="81">
        <f t="shared" ca="1" si="640"/>
        <v>1.2989771726434101</v>
      </c>
      <c r="J1675" s="81">
        <f t="shared" ca="1" si="641"/>
        <v>1.0279011199999999</v>
      </c>
      <c r="K1675" s="81">
        <f t="shared" ca="1" si="642"/>
        <v>36.242917890000001</v>
      </c>
      <c r="L1675" s="85">
        <f>IF(VLOOKUP(A1675,$U$12:$AD$125,8)=VLOOKUP(A1674,$U$12:$AD$125,8),0,VLOOKUP(A1675,U$12:$AD$125,8))</f>
        <v>0</v>
      </c>
      <c r="M1675" s="86">
        <f>IF(L1675&gt;0,VLOOKUP(L1675,T$12:$AC$125,7),0)</f>
        <v>0</v>
      </c>
      <c r="N1675" s="81">
        <f t="shared" ref="N1675:N1738" si="647">IF(M1675&gt;0,(C1675*M1675),0)</f>
        <v>0</v>
      </c>
      <c r="O1675" s="81">
        <f t="shared" ca="1" si="643"/>
        <v>36.242917890000001</v>
      </c>
      <c r="P1675" s="87" t="str">
        <f t="shared" si="644"/>
        <v>J=</v>
      </c>
      <c r="Q1675" s="88">
        <f t="shared" si="645"/>
        <v>44858</v>
      </c>
      <c r="R1675" s="7"/>
      <c r="S1675" s="7"/>
      <c r="T1675" s="7"/>
      <c r="U1675" s="7"/>
      <c r="V1675" s="7"/>
      <c r="W1675" s="7"/>
      <c r="X1675" s="7"/>
      <c r="Y1675" s="7"/>
      <c r="Z1675" s="7"/>
      <c r="AA1675" s="7"/>
      <c r="AB1675" s="7"/>
      <c r="AC1675" s="7"/>
      <c r="AD1675" s="7"/>
      <c r="AE1675" s="7"/>
      <c r="AF1675" s="65"/>
      <c r="AG1675" s="9"/>
      <c r="AH1675" s="9"/>
      <c r="AI1675" s="4"/>
      <c r="AJ1675" s="10"/>
      <c r="AK1675" s="4"/>
      <c r="AL1675" s="65"/>
      <c r="AM1675" s="10"/>
      <c r="AN1675" s="9"/>
      <c r="AO1675" s="7"/>
      <c r="AP1675" s="11"/>
      <c r="AQ1675" s="9"/>
      <c r="AR1675" s="8"/>
      <c r="AS1675" s="65"/>
      <c r="AT1675" s="12"/>
      <c r="AU1675" s="12"/>
      <c r="AV1675" s="22"/>
      <c r="AW1675" s="12"/>
      <c r="AX1675" s="12"/>
      <c r="AY1675" s="12"/>
      <c r="AZ1675" s="12"/>
      <c r="BA1675" s="12"/>
      <c r="BB1675" s="12"/>
      <c r="BC1675" s="12"/>
      <c r="BD1675" s="12"/>
      <c r="BE1675" s="12"/>
      <c r="BF1675" s="12"/>
      <c r="BG1675" s="12"/>
      <c r="BH1675" s="12"/>
      <c r="BI1675" s="12"/>
      <c r="BJ1675" s="12"/>
      <c r="BK1675" s="12"/>
      <c r="BL1675" s="12"/>
      <c r="BM1675" s="12"/>
      <c r="BN1675" s="12"/>
      <c r="BO1675" s="12"/>
      <c r="BP1675" s="12"/>
      <c r="BQ1675" s="12"/>
      <c r="BR1675" s="12"/>
      <c r="BS1675" s="12"/>
      <c r="BT1675" s="12"/>
      <c r="BU1675" s="12"/>
      <c r="BV1675" s="12"/>
      <c r="BW1675" s="12"/>
      <c r="BX1675" s="12"/>
      <c r="BY1675" s="12"/>
      <c r="BZ1675" s="12"/>
      <c r="CA1675" s="12"/>
      <c r="CB1675" s="12"/>
      <c r="CC1675" s="12"/>
      <c r="CD1675" s="12"/>
      <c r="CE1675" s="12"/>
      <c r="CF1675" s="12"/>
      <c r="CG1675" s="12"/>
      <c r="CH1675" s="12"/>
      <c r="CI1675" s="12"/>
      <c r="CJ1675" s="12"/>
      <c r="CK1675" s="12"/>
      <c r="CL1675" s="12"/>
      <c r="CM1675" s="12"/>
      <c r="CN1675" s="12"/>
      <c r="CO1675" s="12"/>
      <c r="CP1675" s="12"/>
      <c r="CQ1675" s="12"/>
      <c r="CR1675" s="12"/>
      <c r="CS1675" s="12"/>
      <c r="CT1675" s="12"/>
      <c r="CU1675" s="12"/>
      <c r="CV1675" s="12"/>
      <c r="CW1675" s="12"/>
      <c r="CX1675" s="12"/>
      <c r="CY1675" s="12"/>
      <c r="CZ1675" s="12"/>
      <c r="DA1675" s="12"/>
      <c r="DB1675" s="12"/>
      <c r="DC1675" s="12"/>
      <c r="DD1675" s="12"/>
      <c r="DE1675" s="12"/>
      <c r="DF1675" s="12"/>
      <c r="DG1675" s="12"/>
      <c r="DH1675" s="12"/>
      <c r="DI1675" s="12"/>
      <c r="DJ1675" s="12"/>
      <c r="DK1675" s="12"/>
      <c r="DL1675" s="12"/>
      <c r="DM1675" s="12"/>
      <c r="DN1675" s="12"/>
      <c r="DO1675" s="12"/>
      <c r="DP1675" s="12"/>
      <c r="DQ1675" s="12"/>
      <c r="DR1675" s="12"/>
      <c r="DS1675" s="12"/>
      <c r="DT1675" s="12"/>
      <c r="DU1675" s="12"/>
      <c r="DV1675" s="12"/>
      <c r="DW1675" s="12"/>
      <c r="DX1675" s="12"/>
      <c r="DY1675" s="12"/>
      <c r="DZ1675" s="12"/>
      <c r="EA1675" s="12"/>
      <c r="EB1675" s="12"/>
      <c r="EC1675" s="12"/>
      <c r="ED1675" s="12"/>
      <c r="EE1675" s="12"/>
      <c r="EF1675" s="12"/>
      <c r="EG1675" s="12"/>
      <c r="EH1675" s="12"/>
      <c r="EI1675" s="12"/>
      <c r="EJ1675" s="12"/>
      <c r="EK1675" s="12"/>
      <c r="EL1675" s="12"/>
      <c r="EM1675" s="12"/>
      <c r="EN1675" s="12"/>
      <c r="EO1675" s="12"/>
      <c r="EP1675" s="12"/>
      <c r="EQ1675" s="12"/>
      <c r="ER1675" s="12"/>
      <c r="ES1675" s="12"/>
      <c r="ET1675" s="12"/>
      <c r="EU1675" s="12"/>
      <c r="EV1675" s="12"/>
      <c r="EW1675" s="12"/>
      <c r="EX1675" s="12"/>
      <c r="EY1675" s="12"/>
      <c r="EZ1675" s="12"/>
      <c r="FA1675" s="12"/>
      <c r="FB1675" s="12"/>
      <c r="FC1675" s="12"/>
      <c r="FD1675" s="12"/>
      <c r="FE1675" s="12"/>
      <c r="FF1675" s="12"/>
      <c r="FG1675" s="12"/>
      <c r="FH1675" s="12"/>
      <c r="FI1675" s="12"/>
      <c r="FJ1675" s="12"/>
      <c r="FK1675" s="12"/>
      <c r="FL1675" s="12"/>
      <c r="FM1675" s="12"/>
      <c r="FN1675" s="12"/>
      <c r="FO1675" s="12"/>
      <c r="FP1675" s="12"/>
      <c r="FQ1675" s="12"/>
      <c r="FR1675" s="12"/>
      <c r="FS1675" s="12"/>
      <c r="FT1675" s="12"/>
      <c r="FU1675" s="12"/>
      <c r="FV1675" s="12"/>
      <c r="FW1675" s="12"/>
      <c r="FX1675" s="12"/>
      <c r="FY1675" s="12"/>
      <c r="FZ1675" s="12"/>
      <c r="GA1675" s="12"/>
      <c r="GB1675" s="12"/>
      <c r="GC1675" s="12"/>
      <c r="GD1675" s="12"/>
      <c r="GE1675" s="12"/>
      <c r="GF1675" s="12"/>
      <c r="GG1675" s="12"/>
      <c r="GH1675" s="12"/>
      <c r="GI1675" s="12"/>
      <c r="GJ1675" s="12"/>
      <c r="GK1675" s="12"/>
      <c r="GL1675" s="12"/>
      <c r="GM1675" s="12"/>
      <c r="GN1675" s="12"/>
      <c r="GO1675" s="12"/>
      <c r="GP1675" s="12"/>
      <c r="GQ1675" s="12"/>
      <c r="GR1675" s="12"/>
    </row>
    <row r="1676" spans="1:200" x14ac:dyDescent="0.2">
      <c r="A1676" s="79">
        <f t="shared" si="635"/>
        <v>44748</v>
      </c>
      <c r="B1676" s="80">
        <f t="shared" ca="1" si="636"/>
        <v>1335.98483472</v>
      </c>
      <c r="C1676" s="81">
        <f t="shared" ca="1" si="637"/>
        <v>1298.9771699999999</v>
      </c>
      <c r="D1676" s="82">
        <f ca="1">IF(A1676&lt;$B$1,VLOOKUP(A1676,[1]DI!$A$4:$B$15000,2,FALSE),0)</f>
        <v>0.13150000000000001</v>
      </c>
      <c r="E1676" s="81">
        <f t="shared" ca="1" si="638"/>
        <v>4.9036999999999996E-4</v>
      </c>
      <c r="F1676" s="83">
        <f t="shared" si="646"/>
        <v>1.1679999999999999</v>
      </c>
      <c r="G1676" s="84">
        <f t="shared" ca="1" si="639"/>
        <v>1.0005727521600001</v>
      </c>
      <c r="H1676" s="81">
        <f ca="1">TRUNC(PRODUCT(G$10:G1675),15)</f>
        <v>1.33598484136914</v>
      </c>
      <c r="I1676" s="81">
        <f t="shared" ca="1" si="640"/>
        <v>1.2989771726434101</v>
      </c>
      <c r="J1676" s="81">
        <f t="shared" ca="1" si="641"/>
        <v>1.0284898499999999</v>
      </c>
      <c r="K1676" s="81">
        <f t="shared" ca="1" si="642"/>
        <v>37.007664720000001</v>
      </c>
      <c r="L1676" s="85">
        <f>IF(VLOOKUP(A1676,$U$12:$AD$125,8)=VLOOKUP(A1675,$U$12:$AD$125,8),0,VLOOKUP(A1676,U$12:$AD$125,8))</f>
        <v>0</v>
      </c>
      <c r="M1676" s="86">
        <f>IF(L1676&gt;0,VLOOKUP(L1676,T$12:$AC$125,7),0)</f>
        <v>0</v>
      </c>
      <c r="N1676" s="81">
        <f t="shared" si="647"/>
        <v>0</v>
      </c>
      <c r="O1676" s="81">
        <f t="shared" ca="1" si="643"/>
        <v>37.007664720000001</v>
      </c>
      <c r="P1676" s="87" t="str">
        <f t="shared" si="644"/>
        <v>J=</v>
      </c>
      <c r="Q1676" s="88">
        <f t="shared" si="645"/>
        <v>44858</v>
      </c>
      <c r="R1676" s="7"/>
      <c r="S1676" s="7"/>
      <c r="T1676" s="7"/>
      <c r="U1676" s="7"/>
      <c r="V1676" s="7"/>
      <c r="W1676" s="7"/>
      <c r="X1676" s="7"/>
      <c r="Y1676" s="7"/>
      <c r="Z1676" s="7"/>
      <c r="AA1676" s="7"/>
      <c r="AB1676" s="7"/>
      <c r="AC1676" s="7"/>
      <c r="AD1676" s="7"/>
      <c r="AE1676" s="7"/>
      <c r="AF1676" s="65"/>
      <c r="AG1676" s="9"/>
      <c r="AH1676" s="9"/>
      <c r="AI1676" s="4"/>
      <c r="AJ1676" s="10"/>
      <c r="AK1676" s="4"/>
      <c r="AL1676" s="65"/>
      <c r="AM1676" s="10"/>
      <c r="AN1676" s="9"/>
      <c r="AO1676" s="7"/>
      <c r="AP1676" s="11"/>
      <c r="AQ1676" s="9"/>
      <c r="AR1676" s="8"/>
      <c r="AS1676" s="65"/>
      <c r="AT1676" s="12"/>
      <c r="AU1676" s="12"/>
      <c r="AV1676" s="22"/>
      <c r="AW1676" s="12"/>
      <c r="AX1676" s="12"/>
      <c r="AY1676" s="12"/>
      <c r="AZ1676" s="12"/>
      <c r="BA1676" s="12"/>
      <c r="BB1676" s="12"/>
      <c r="BC1676" s="12"/>
      <c r="BD1676" s="12"/>
      <c r="BE1676" s="12"/>
      <c r="BF1676" s="12"/>
      <c r="BG1676" s="12"/>
      <c r="BH1676" s="12"/>
      <c r="BI1676" s="12"/>
      <c r="BJ1676" s="12"/>
      <c r="BK1676" s="12"/>
      <c r="BL1676" s="12"/>
      <c r="BM1676" s="12"/>
      <c r="BN1676" s="12"/>
      <c r="BO1676" s="12"/>
      <c r="BP1676" s="12"/>
      <c r="BQ1676" s="12"/>
      <c r="BR1676" s="12"/>
      <c r="BS1676" s="12"/>
      <c r="BT1676" s="12"/>
      <c r="BU1676" s="12"/>
      <c r="BV1676" s="12"/>
      <c r="BW1676" s="12"/>
      <c r="BX1676" s="12"/>
      <c r="BY1676" s="12"/>
      <c r="BZ1676" s="12"/>
      <c r="CA1676" s="12"/>
      <c r="CB1676" s="12"/>
      <c r="CC1676" s="12"/>
      <c r="CD1676" s="12"/>
      <c r="CE1676" s="12"/>
      <c r="CF1676" s="12"/>
      <c r="CG1676" s="12"/>
      <c r="CH1676" s="12"/>
      <c r="CI1676" s="12"/>
      <c r="CJ1676" s="12"/>
      <c r="CK1676" s="12"/>
      <c r="CL1676" s="12"/>
      <c r="CM1676" s="12"/>
      <c r="CN1676" s="12"/>
      <c r="CO1676" s="12"/>
      <c r="CP1676" s="12"/>
      <c r="CQ1676" s="12"/>
      <c r="CR1676" s="12"/>
      <c r="CS1676" s="12"/>
      <c r="CT1676" s="12"/>
      <c r="CU1676" s="12"/>
      <c r="CV1676" s="12"/>
      <c r="CW1676" s="12"/>
      <c r="CX1676" s="12"/>
      <c r="CY1676" s="12"/>
      <c r="CZ1676" s="12"/>
      <c r="DA1676" s="12"/>
      <c r="DB1676" s="12"/>
      <c r="DC1676" s="12"/>
      <c r="DD1676" s="12"/>
      <c r="DE1676" s="12"/>
      <c r="DF1676" s="12"/>
      <c r="DG1676" s="12"/>
      <c r="DH1676" s="12"/>
      <c r="DI1676" s="12"/>
      <c r="DJ1676" s="12"/>
      <c r="DK1676" s="12"/>
      <c r="DL1676" s="12"/>
      <c r="DM1676" s="12"/>
      <c r="DN1676" s="12"/>
      <c r="DO1676" s="12"/>
      <c r="DP1676" s="12"/>
      <c r="DQ1676" s="12"/>
      <c r="DR1676" s="12"/>
      <c r="DS1676" s="12"/>
      <c r="DT1676" s="12"/>
      <c r="DU1676" s="12"/>
      <c r="DV1676" s="12"/>
      <c r="DW1676" s="12"/>
      <c r="DX1676" s="12"/>
      <c r="DY1676" s="12"/>
      <c r="DZ1676" s="12"/>
      <c r="EA1676" s="12"/>
      <c r="EB1676" s="12"/>
      <c r="EC1676" s="12"/>
      <c r="ED1676" s="12"/>
      <c r="EE1676" s="12"/>
      <c r="EF1676" s="12"/>
      <c r="EG1676" s="12"/>
      <c r="EH1676" s="12"/>
      <c r="EI1676" s="12"/>
      <c r="EJ1676" s="12"/>
      <c r="EK1676" s="12"/>
      <c r="EL1676" s="12"/>
      <c r="EM1676" s="12"/>
      <c r="EN1676" s="12"/>
      <c r="EO1676" s="12"/>
      <c r="EP1676" s="12"/>
      <c r="EQ1676" s="12"/>
      <c r="ER1676" s="12"/>
      <c r="ES1676" s="12"/>
      <c r="ET1676" s="12"/>
      <c r="EU1676" s="12"/>
      <c r="EV1676" s="12"/>
      <c r="EW1676" s="12"/>
      <c r="EX1676" s="12"/>
      <c r="EY1676" s="12"/>
      <c r="EZ1676" s="12"/>
      <c r="FA1676" s="12"/>
      <c r="FB1676" s="12"/>
      <c r="FC1676" s="12"/>
      <c r="FD1676" s="12"/>
      <c r="FE1676" s="12"/>
      <c r="FF1676" s="12"/>
      <c r="FG1676" s="12"/>
      <c r="FH1676" s="12"/>
      <c r="FI1676" s="12"/>
      <c r="FJ1676" s="12"/>
      <c r="FK1676" s="12"/>
      <c r="FL1676" s="12"/>
      <c r="FM1676" s="12"/>
      <c r="FN1676" s="12"/>
      <c r="FO1676" s="12"/>
      <c r="FP1676" s="12"/>
      <c r="FQ1676" s="12"/>
      <c r="FR1676" s="12"/>
      <c r="FS1676" s="12"/>
      <c r="FT1676" s="12"/>
      <c r="FU1676" s="12"/>
      <c r="FV1676" s="12"/>
      <c r="FW1676" s="12"/>
      <c r="FX1676" s="12"/>
      <c r="FY1676" s="12"/>
      <c r="FZ1676" s="12"/>
      <c r="GA1676" s="12"/>
      <c r="GB1676" s="12"/>
      <c r="GC1676" s="12"/>
      <c r="GD1676" s="12"/>
      <c r="GE1676" s="12"/>
      <c r="GF1676" s="12"/>
      <c r="GG1676" s="12"/>
      <c r="GH1676" s="12"/>
      <c r="GI1676" s="12"/>
      <c r="GJ1676" s="12"/>
      <c r="GK1676" s="12"/>
      <c r="GL1676" s="12"/>
      <c r="GM1676" s="12"/>
      <c r="GN1676" s="12"/>
      <c r="GO1676" s="12"/>
      <c r="GP1676" s="12"/>
      <c r="GQ1676" s="12"/>
      <c r="GR1676" s="12"/>
    </row>
    <row r="1677" spans="1:200" x14ac:dyDescent="0.2">
      <c r="A1677" s="79">
        <f t="shared" si="635"/>
        <v>44749</v>
      </c>
      <c r="B1677" s="80">
        <f t="shared" ca="1" si="636"/>
        <v>1336.7500232</v>
      </c>
      <c r="C1677" s="81">
        <f t="shared" ca="1" si="637"/>
        <v>1298.9771699999999</v>
      </c>
      <c r="D1677" s="82">
        <f ca="1">IF(A1677&lt;$B$1,VLOOKUP(A1677,[1]DI!$A$4:$B$15000,2,FALSE),0)</f>
        <v>0.13150000000000001</v>
      </c>
      <c r="E1677" s="81">
        <f t="shared" ca="1" si="638"/>
        <v>4.9036999999999996E-4</v>
      </c>
      <c r="F1677" s="83">
        <f t="shared" si="646"/>
        <v>1.1679999999999999</v>
      </c>
      <c r="G1677" s="84">
        <f t="shared" ca="1" si="639"/>
        <v>1.0005727521600001</v>
      </c>
      <c r="H1677" s="81">
        <f ca="1">TRUNC(PRODUCT(G$10:G1676),15)</f>
        <v>1.3367500295727599</v>
      </c>
      <c r="I1677" s="81">
        <f t="shared" ca="1" si="640"/>
        <v>1.2989771726434101</v>
      </c>
      <c r="J1677" s="81">
        <f t="shared" ca="1" si="641"/>
        <v>1.0290789199999999</v>
      </c>
      <c r="K1677" s="81">
        <f t="shared" ca="1" si="642"/>
        <v>37.7728532</v>
      </c>
      <c r="L1677" s="85">
        <f>IF(VLOOKUP(A1677,$U$12:$AD$125,8)=VLOOKUP(A1676,$U$12:$AD$125,8),0,VLOOKUP(A1677,U$12:$AD$125,8))</f>
        <v>0</v>
      </c>
      <c r="M1677" s="86">
        <f>IF(L1677&gt;0,VLOOKUP(L1677,T$12:$AC$125,7),0)</f>
        <v>0</v>
      </c>
      <c r="N1677" s="81">
        <f t="shared" si="647"/>
        <v>0</v>
      </c>
      <c r="O1677" s="81">
        <f t="shared" ca="1" si="643"/>
        <v>37.7728532</v>
      </c>
      <c r="P1677" s="87" t="str">
        <f t="shared" si="644"/>
        <v>J=</v>
      </c>
      <c r="Q1677" s="88">
        <f t="shared" si="645"/>
        <v>44858</v>
      </c>
      <c r="R1677" s="7"/>
      <c r="S1677" s="7"/>
      <c r="T1677" s="7"/>
      <c r="U1677" s="7"/>
      <c r="V1677" s="7"/>
      <c r="W1677" s="7"/>
      <c r="X1677" s="7"/>
      <c r="Y1677" s="7"/>
      <c r="Z1677" s="7"/>
      <c r="AA1677" s="7"/>
      <c r="AB1677" s="7"/>
      <c r="AC1677" s="7"/>
      <c r="AD1677" s="7"/>
      <c r="AE1677" s="7"/>
      <c r="AF1677" s="65"/>
      <c r="AG1677" s="9"/>
      <c r="AH1677" s="9"/>
      <c r="AI1677" s="4"/>
      <c r="AJ1677" s="10"/>
      <c r="AK1677" s="4"/>
      <c r="AL1677" s="65"/>
      <c r="AM1677" s="10"/>
      <c r="AN1677" s="9"/>
      <c r="AO1677" s="7"/>
      <c r="AP1677" s="11"/>
      <c r="AQ1677" s="9"/>
      <c r="AR1677" s="8"/>
      <c r="AS1677" s="65"/>
      <c r="AT1677" s="12"/>
      <c r="AU1677" s="12"/>
      <c r="AV1677" s="22"/>
      <c r="AW1677" s="12"/>
      <c r="AX1677" s="12"/>
      <c r="AY1677" s="12"/>
      <c r="AZ1677" s="12"/>
      <c r="BA1677" s="12"/>
      <c r="BB1677" s="12"/>
      <c r="BC1677" s="12"/>
      <c r="BD1677" s="12"/>
      <c r="BE1677" s="12"/>
      <c r="BF1677" s="12"/>
      <c r="BG1677" s="12"/>
      <c r="BH1677" s="12"/>
      <c r="BI1677" s="12"/>
      <c r="BJ1677" s="12"/>
      <c r="BK1677" s="12"/>
      <c r="BL1677" s="12"/>
      <c r="BM1677" s="12"/>
      <c r="BN1677" s="12"/>
      <c r="BO1677" s="12"/>
      <c r="BP1677" s="12"/>
      <c r="BQ1677" s="12"/>
      <c r="BR1677" s="12"/>
      <c r="BS1677" s="12"/>
      <c r="BT1677" s="12"/>
      <c r="BU1677" s="12"/>
      <c r="BV1677" s="12"/>
      <c r="BW1677" s="12"/>
      <c r="BX1677" s="12"/>
      <c r="BY1677" s="12"/>
      <c r="BZ1677" s="12"/>
      <c r="CA1677" s="12"/>
      <c r="CB1677" s="12"/>
      <c r="CC1677" s="12"/>
      <c r="CD1677" s="12"/>
      <c r="CE1677" s="12"/>
      <c r="CF1677" s="12"/>
      <c r="CG1677" s="12"/>
      <c r="CH1677" s="12"/>
      <c r="CI1677" s="12"/>
      <c r="CJ1677" s="12"/>
      <c r="CK1677" s="12"/>
      <c r="CL1677" s="12"/>
      <c r="CM1677" s="12"/>
      <c r="CN1677" s="12"/>
      <c r="CO1677" s="12"/>
      <c r="CP1677" s="12"/>
      <c r="CQ1677" s="12"/>
      <c r="CR1677" s="12"/>
      <c r="CS1677" s="12"/>
      <c r="CT1677" s="12"/>
      <c r="CU1677" s="12"/>
      <c r="CV1677" s="12"/>
      <c r="CW1677" s="12"/>
      <c r="CX1677" s="12"/>
      <c r="CY1677" s="12"/>
      <c r="CZ1677" s="12"/>
      <c r="DA1677" s="12"/>
      <c r="DB1677" s="12"/>
      <c r="DC1677" s="12"/>
      <c r="DD1677" s="12"/>
      <c r="DE1677" s="12"/>
      <c r="DF1677" s="12"/>
      <c r="DG1677" s="12"/>
      <c r="DH1677" s="12"/>
      <c r="DI1677" s="12"/>
      <c r="DJ1677" s="12"/>
      <c r="DK1677" s="12"/>
      <c r="DL1677" s="12"/>
      <c r="DM1677" s="12"/>
      <c r="DN1677" s="12"/>
      <c r="DO1677" s="12"/>
      <c r="DP1677" s="12"/>
      <c r="DQ1677" s="12"/>
      <c r="DR1677" s="12"/>
      <c r="DS1677" s="12"/>
      <c r="DT1677" s="12"/>
      <c r="DU1677" s="12"/>
      <c r="DV1677" s="12"/>
      <c r="DW1677" s="12"/>
      <c r="DX1677" s="12"/>
      <c r="DY1677" s="12"/>
      <c r="DZ1677" s="12"/>
      <c r="EA1677" s="12"/>
      <c r="EB1677" s="12"/>
      <c r="EC1677" s="12"/>
      <c r="ED1677" s="12"/>
      <c r="EE1677" s="12"/>
      <c r="EF1677" s="12"/>
      <c r="EG1677" s="12"/>
      <c r="EH1677" s="12"/>
      <c r="EI1677" s="12"/>
      <c r="EJ1677" s="12"/>
      <c r="EK1677" s="12"/>
      <c r="EL1677" s="12"/>
      <c r="EM1677" s="12"/>
      <c r="EN1677" s="12"/>
      <c r="EO1677" s="12"/>
      <c r="EP1677" s="12"/>
      <c r="EQ1677" s="12"/>
      <c r="ER1677" s="12"/>
      <c r="ES1677" s="12"/>
      <c r="ET1677" s="12"/>
      <c r="EU1677" s="12"/>
      <c r="EV1677" s="12"/>
      <c r="EW1677" s="12"/>
      <c r="EX1677" s="12"/>
      <c r="EY1677" s="12"/>
      <c r="EZ1677" s="12"/>
      <c r="FA1677" s="12"/>
      <c r="FB1677" s="12"/>
      <c r="FC1677" s="12"/>
      <c r="FD1677" s="12"/>
      <c r="FE1677" s="12"/>
      <c r="FF1677" s="12"/>
      <c r="FG1677" s="12"/>
      <c r="FH1677" s="12"/>
      <c r="FI1677" s="12"/>
      <c r="FJ1677" s="12"/>
      <c r="FK1677" s="12"/>
      <c r="FL1677" s="12"/>
      <c r="FM1677" s="12"/>
      <c r="FN1677" s="12"/>
      <c r="FO1677" s="12"/>
      <c r="FP1677" s="12"/>
      <c r="FQ1677" s="12"/>
      <c r="FR1677" s="12"/>
      <c r="FS1677" s="12"/>
      <c r="FT1677" s="12"/>
      <c r="FU1677" s="12"/>
      <c r="FV1677" s="12"/>
      <c r="FW1677" s="12"/>
      <c r="FX1677" s="12"/>
      <c r="FY1677" s="12"/>
      <c r="FZ1677" s="12"/>
      <c r="GA1677" s="12"/>
      <c r="GB1677" s="12"/>
      <c r="GC1677" s="12"/>
      <c r="GD1677" s="12"/>
      <c r="GE1677" s="12"/>
      <c r="GF1677" s="12"/>
      <c r="GG1677" s="12"/>
      <c r="GH1677" s="12"/>
      <c r="GI1677" s="12"/>
      <c r="GJ1677" s="12"/>
      <c r="GK1677" s="12"/>
      <c r="GL1677" s="12"/>
      <c r="GM1677" s="12"/>
      <c r="GN1677" s="12"/>
      <c r="GO1677" s="12"/>
      <c r="GP1677" s="12"/>
      <c r="GQ1677" s="12"/>
      <c r="GR1677" s="12"/>
    </row>
    <row r="1678" spans="1:200" x14ac:dyDescent="0.2">
      <c r="A1678" s="79">
        <f t="shared" ref="A1678:A1741" si="648">(A1677+1)</f>
        <v>44750</v>
      </c>
      <c r="B1678" s="80">
        <f t="shared" ca="1" si="636"/>
        <v>1337.51565334</v>
      </c>
      <c r="C1678" s="81">
        <f t="shared" ca="1" si="637"/>
        <v>1298.9771699999999</v>
      </c>
      <c r="D1678" s="82">
        <f ca="1">IF(A1678&lt;$B$1,VLOOKUP(A1678,[1]DI!$A$4:$B$15000,2,FALSE),0)</f>
        <v>0.13150000000000001</v>
      </c>
      <c r="E1678" s="81">
        <f t="shared" ca="1" si="638"/>
        <v>4.9036999999999996E-4</v>
      </c>
      <c r="F1678" s="83">
        <f t="shared" si="646"/>
        <v>1.1679999999999999</v>
      </c>
      <c r="G1678" s="84">
        <f t="shared" ca="1" si="639"/>
        <v>1.0005727521600001</v>
      </c>
      <c r="H1678" s="81">
        <f ca="1">TRUNC(PRODUCT(G$10:G1677),15)</f>
        <v>1.33751565603958</v>
      </c>
      <c r="I1678" s="81">
        <f t="shared" ca="1" si="640"/>
        <v>1.2989771726434101</v>
      </c>
      <c r="J1678" s="81">
        <f t="shared" ca="1" si="641"/>
        <v>1.02966833</v>
      </c>
      <c r="K1678" s="81">
        <f t="shared" ca="1" si="642"/>
        <v>38.538483339999999</v>
      </c>
      <c r="L1678" s="85">
        <f>IF(VLOOKUP(A1678,$U$12:$AD$125,8)=VLOOKUP(A1677,$U$12:$AD$125,8),0,VLOOKUP(A1678,U$12:$AD$125,8))</f>
        <v>0</v>
      </c>
      <c r="M1678" s="86">
        <f>IF(L1678&gt;0,VLOOKUP(L1678,T$12:$AC$125,7),0)</f>
        <v>0</v>
      </c>
      <c r="N1678" s="81">
        <f t="shared" si="647"/>
        <v>0</v>
      </c>
      <c r="O1678" s="81">
        <f t="shared" ca="1" si="643"/>
        <v>38.538483339999999</v>
      </c>
      <c r="P1678" s="87" t="str">
        <f t="shared" si="644"/>
        <v>J=</v>
      </c>
      <c r="Q1678" s="88">
        <f t="shared" si="645"/>
        <v>44858</v>
      </c>
      <c r="R1678" s="7"/>
      <c r="S1678" s="7"/>
      <c r="T1678" s="7"/>
      <c r="U1678" s="7"/>
      <c r="V1678" s="7"/>
      <c r="W1678" s="7"/>
      <c r="X1678" s="7"/>
      <c r="Y1678" s="7"/>
      <c r="Z1678" s="7"/>
      <c r="AA1678" s="7"/>
      <c r="AB1678" s="7"/>
      <c r="AC1678" s="7"/>
      <c r="AD1678" s="7"/>
      <c r="AE1678" s="7"/>
      <c r="AF1678" s="65"/>
      <c r="AG1678" s="9"/>
      <c r="AH1678" s="9"/>
      <c r="AI1678" s="4"/>
      <c r="AJ1678" s="10"/>
      <c r="AK1678" s="4"/>
      <c r="AL1678" s="65"/>
      <c r="AM1678" s="10"/>
      <c r="AN1678" s="9"/>
      <c r="AO1678" s="7"/>
      <c r="AP1678" s="11"/>
      <c r="AQ1678" s="9"/>
      <c r="AR1678" s="8"/>
      <c r="AS1678" s="65"/>
      <c r="AT1678" s="12"/>
      <c r="AU1678" s="12"/>
      <c r="AV1678" s="22"/>
      <c r="AW1678" s="12"/>
      <c r="AX1678" s="12"/>
      <c r="AY1678" s="12"/>
      <c r="AZ1678" s="12"/>
      <c r="BA1678" s="12"/>
      <c r="BB1678" s="12"/>
      <c r="BC1678" s="12"/>
      <c r="BD1678" s="12"/>
      <c r="BE1678" s="12"/>
      <c r="BF1678" s="12"/>
      <c r="BG1678" s="12"/>
      <c r="BH1678" s="12"/>
      <c r="BI1678" s="12"/>
      <c r="BJ1678" s="12"/>
      <c r="BK1678" s="12"/>
      <c r="BL1678" s="12"/>
      <c r="BM1678" s="12"/>
      <c r="BN1678" s="12"/>
      <c r="BO1678" s="12"/>
      <c r="BP1678" s="12"/>
      <c r="BQ1678" s="12"/>
      <c r="BR1678" s="12"/>
      <c r="BS1678" s="12"/>
      <c r="BT1678" s="12"/>
      <c r="BU1678" s="12"/>
      <c r="BV1678" s="12"/>
      <c r="BW1678" s="12"/>
      <c r="BX1678" s="12"/>
      <c r="BY1678" s="12"/>
      <c r="BZ1678" s="12"/>
      <c r="CA1678" s="12"/>
      <c r="CB1678" s="12"/>
      <c r="CC1678" s="12"/>
      <c r="CD1678" s="12"/>
      <c r="CE1678" s="12"/>
      <c r="CF1678" s="12"/>
      <c r="CG1678" s="12"/>
      <c r="CH1678" s="12"/>
      <c r="CI1678" s="12"/>
      <c r="CJ1678" s="12"/>
      <c r="CK1678" s="12"/>
      <c r="CL1678" s="12"/>
      <c r="CM1678" s="12"/>
      <c r="CN1678" s="12"/>
      <c r="CO1678" s="12"/>
      <c r="CP1678" s="12"/>
      <c r="CQ1678" s="12"/>
      <c r="CR1678" s="12"/>
      <c r="CS1678" s="12"/>
      <c r="CT1678" s="12"/>
      <c r="CU1678" s="12"/>
      <c r="CV1678" s="12"/>
      <c r="CW1678" s="12"/>
      <c r="CX1678" s="12"/>
      <c r="CY1678" s="12"/>
      <c r="CZ1678" s="12"/>
      <c r="DA1678" s="12"/>
      <c r="DB1678" s="12"/>
      <c r="DC1678" s="12"/>
      <c r="DD1678" s="12"/>
      <c r="DE1678" s="12"/>
      <c r="DF1678" s="12"/>
      <c r="DG1678" s="12"/>
      <c r="DH1678" s="12"/>
      <c r="DI1678" s="12"/>
      <c r="DJ1678" s="12"/>
      <c r="DK1678" s="12"/>
      <c r="DL1678" s="12"/>
      <c r="DM1678" s="12"/>
      <c r="DN1678" s="12"/>
      <c r="DO1678" s="12"/>
      <c r="DP1678" s="12"/>
      <c r="DQ1678" s="12"/>
      <c r="DR1678" s="12"/>
      <c r="DS1678" s="12"/>
      <c r="DT1678" s="12"/>
      <c r="DU1678" s="12"/>
      <c r="DV1678" s="12"/>
      <c r="DW1678" s="12"/>
      <c r="DX1678" s="12"/>
      <c r="DY1678" s="12"/>
      <c r="DZ1678" s="12"/>
      <c r="EA1678" s="12"/>
      <c r="EB1678" s="12"/>
      <c r="EC1678" s="12"/>
      <c r="ED1678" s="12"/>
      <c r="EE1678" s="12"/>
      <c r="EF1678" s="12"/>
      <c r="EG1678" s="12"/>
      <c r="EH1678" s="12"/>
      <c r="EI1678" s="12"/>
      <c r="EJ1678" s="12"/>
      <c r="EK1678" s="12"/>
      <c r="EL1678" s="12"/>
      <c r="EM1678" s="12"/>
      <c r="EN1678" s="12"/>
      <c r="EO1678" s="12"/>
      <c r="EP1678" s="12"/>
      <c r="EQ1678" s="12"/>
      <c r="ER1678" s="12"/>
      <c r="ES1678" s="12"/>
      <c r="ET1678" s="12"/>
      <c r="EU1678" s="12"/>
      <c r="EV1678" s="12"/>
      <c r="EW1678" s="12"/>
      <c r="EX1678" s="12"/>
      <c r="EY1678" s="12"/>
      <c r="EZ1678" s="12"/>
      <c r="FA1678" s="12"/>
      <c r="FB1678" s="12"/>
      <c r="FC1678" s="12"/>
      <c r="FD1678" s="12"/>
      <c r="FE1678" s="12"/>
      <c r="FF1678" s="12"/>
      <c r="FG1678" s="12"/>
      <c r="FH1678" s="12"/>
      <c r="FI1678" s="12"/>
      <c r="FJ1678" s="12"/>
      <c r="FK1678" s="12"/>
      <c r="FL1678" s="12"/>
      <c r="FM1678" s="12"/>
      <c r="FN1678" s="12"/>
      <c r="FO1678" s="12"/>
      <c r="FP1678" s="12"/>
      <c r="FQ1678" s="12"/>
      <c r="FR1678" s="12"/>
      <c r="FS1678" s="12"/>
      <c r="FT1678" s="12"/>
      <c r="FU1678" s="12"/>
      <c r="FV1678" s="12"/>
      <c r="FW1678" s="12"/>
      <c r="FX1678" s="12"/>
      <c r="FY1678" s="12"/>
      <c r="FZ1678" s="12"/>
      <c r="GA1678" s="12"/>
      <c r="GB1678" s="12"/>
      <c r="GC1678" s="12"/>
      <c r="GD1678" s="12"/>
      <c r="GE1678" s="12"/>
      <c r="GF1678" s="12"/>
      <c r="GG1678" s="12"/>
      <c r="GH1678" s="12"/>
      <c r="GI1678" s="12"/>
      <c r="GJ1678" s="12"/>
      <c r="GK1678" s="12"/>
      <c r="GL1678" s="12"/>
      <c r="GM1678" s="12"/>
      <c r="GN1678" s="12"/>
      <c r="GO1678" s="12"/>
      <c r="GP1678" s="12"/>
      <c r="GQ1678" s="12"/>
      <c r="GR1678" s="12"/>
    </row>
    <row r="1679" spans="1:200" x14ac:dyDescent="0.2">
      <c r="A1679" s="79">
        <f t="shared" si="648"/>
        <v>44751</v>
      </c>
      <c r="B1679" s="80">
        <f t="shared" ca="1" si="636"/>
        <v>1338.28171213</v>
      </c>
      <c r="C1679" s="81">
        <f t="shared" ca="1" si="637"/>
        <v>1298.9771699999999</v>
      </c>
      <c r="D1679" s="82">
        <f ca="1">IF(A1679&lt;$B$1,VLOOKUP(A1679,[1]DI!$A$4:$B$15000,2,FALSE),0)</f>
        <v>0</v>
      </c>
      <c r="E1679" s="81">
        <f t="shared" ca="1" si="638"/>
        <v>0</v>
      </c>
      <c r="F1679" s="83">
        <f t="shared" si="646"/>
        <v>1.1679999999999999</v>
      </c>
      <c r="G1679" s="84">
        <f t="shared" ca="1" si="639"/>
        <v>1</v>
      </c>
      <c r="H1679" s="81">
        <f ca="1">TRUNC(PRODUCT(G$10:G1678),15)</f>
        <v>1.3382817210206099</v>
      </c>
      <c r="I1679" s="81">
        <f t="shared" ca="1" si="640"/>
        <v>1.2989771726434101</v>
      </c>
      <c r="J1679" s="81">
        <f t="shared" ca="1" si="641"/>
        <v>1.0302580699999999</v>
      </c>
      <c r="K1679" s="81">
        <f t="shared" ca="1" si="642"/>
        <v>39.304542130000002</v>
      </c>
      <c r="L1679" s="85">
        <f>IF(VLOOKUP(A1679,$U$12:$AD$125,8)=VLOOKUP(A1678,$U$12:$AD$125,8),0,VLOOKUP(A1679,U$12:$AD$125,8))</f>
        <v>0</v>
      </c>
      <c r="M1679" s="86">
        <f>IF(L1679&gt;0,VLOOKUP(L1679,T$12:$AC$125,7),0)</f>
        <v>0</v>
      </c>
      <c r="N1679" s="81">
        <f t="shared" si="647"/>
        <v>0</v>
      </c>
      <c r="O1679" s="81">
        <f t="shared" ca="1" si="643"/>
        <v>39.304542130000002</v>
      </c>
      <c r="P1679" s="87" t="str">
        <f t="shared" si="644"/>
        <v>J=</v>
      </c>
      <c r="Q1679" s="88">
        <f t="shared" si="645"/>
        <v>44858</v>
      </c>
      <c r="R1679" s="7"/>
      <c r="S1679" s="7"/>
      <c r="T1679" s="7"/>
      <c r="U1679" s="7"/>
      <c r="V1679" s="7"/>
      <c r="W1679" s="7"/>
      <c r="X1679" s="7"/>
      <c r="Y1679" s="7"/>
      <c r="Z1679" s="7"/>
      <c r="AA1679" s="7"/>
      <c r="AB1679" s="7"/>
      <c r="AC1679" s="7"/>
      <c r="AD1679" s="7"/>
      <c r="AE1679" s="7"/>
      <c r="AF1679" s="65"/>
      <c r="AG1679" s="9"/>
      <c r="AH1679" s="9"/>
      <c r="AI1679" s="4"/>
      <c r="AJ1679" s="10"/>
      <c r="AK1679" s="4"/>
      <c r="AL1679" s="65"/>
      <c r="AM1679" s="10"/>
      <c r="AN1679" s="9"/>
      <c r="AO1679" s="7"/>
      <c r="AP1679" s="11"/>
      <c r="AQ1679" s="9"/>
      <c r="AR1679" s="8"/>
      <c r="AS1679" s="65"/>
      <c r="AT1679" s="12"/>
      <c r="AU1679" s="12"/>
      <c r="AV1679" s="22"/>
      <c r="AW1679" s="12"/>
      <c r="AX1679" s="12"/>
      <c r="AY1679" s="12"/>
      <c r="AZ1679" s="12"/>
      <c r="BA1679" s="12"/>
      <c r="BB1679" s="12"/>
      <c r="BC1679" s="12"/>
      <c r="BD1679" s="12"/>
      <c r="BE1679" s="12"/>
      <c r="BF1679" s="12"/>
      <c r="BG1679" s="12"/>
      <c r="BH1679" s="12"/>
      <c r="BI1679" s="12"/>
      <c r="BJ1679" s="12"/>
      <c r="BK1679" s="12"/>
      <c r="BL1679" s="12"/>
      <c r="BM1679" s="12"/>
      <c r="BN1679" s="12"/>
      <c r="BO1679" s="12"/>
      <c r="BP1679" s="12"/>
      <c r="BQ1679" s="12"/>
      <c r="BR1679" s="12"/>
      <c r="BS1679" s="12"/>
      <c r="BT1679" s="12"/>
      <c r="BU1679" s="12"/>
      <c r="BV1679" s="12"/>
      <c r="BW1679" s="12"/>
      <c r="BX1679" s="12"/>
      <c r="BY1679" s="12"/>
      <c r="BZ1679" s="12"/>
      <c r="CA1679" s="12"/>
      <c r="CB1679" s="12"/>
      <c r="CC1679" s="12"/>
      <c r="CD1679" s="12"/>
      <c r="CE1679" s="12"/>
      <c r="CF1679" s="12"/>
      <c r="CG1679" s="12"/>
      <c r="CH1679" s="12"/>
      <c r="CI1679" s="12"/>
      <c r="CJ1679" s="12"/>
      <c r="CK1679" s="12"/>
      <c r="CL1679" s="12"/>
      <c r="CM1679" s="12"/>
      <c r="CN1679" s="12"/>
      <c r="CO1679" s="12"/>
      <c r="CP1679" s="12"/>
      <c r="CQ1679" s="12"/>
      <c r="CR1679" s="12"/>
      <c r="CS1679" s="12"/>
      <c r="CT1679" s="12"/>
      <c r="CU1679" s="12"/>
      <c r="CV1679" s="12"/>
      <c r="CW1679" s="12"/>
      <c r="CX1679" s="12"/>
      <c r="CY1679" s="12"/>
      <c r="CZ1679" s="12"/>
      <c r="DA1679" s="12"/>
      <c r="DB1679" s="12"/>
      <c r="DC1679" s="12"/>
      <c r="DD1679" s="12"/>
      <c r="DE1679" s="12"/>
      <c r="DF1679" s="12"/>
      <c r="DG1679" s="12"/>
      <c r="DH1679" s="12"/>
      <c r="DI1679" s="12"/>
      <c r="DJ1679" s="12"/>
      <c r="DK1679" s="12"/>
      <c r="DL1679" s="12"/>
      <c r="DM1679" s="12"/>
      <c r="DN1679" s="12"/>
      <c r="DO1679" s="12"/>
      <c r="DP1679" s="12"/>
      <c r="DQ1679" s="12"/>
      <c r="DR1679" s="12"/>
      <c r="DS1679" s="12"/>
      <c r="DT1679" s="12"/>
      <c r="DU1679" s="12"/>
      <c r="DV1679" s="12"/>
      <c r="DW1679" s="12"/>
      <c r="DX1679" s="12"/>
      <c r="DY1679" s="12"/>
      <c r="DZ1679" s="12"/>
      <c r="EA1679" s="12"/>
      <c r="EB1679" s="12"/>
      <c r="EC1679" s="12"/>
      <c r="ED1679" s="12"/>
      <c r="EE1679" s="12"/>
      <c r="EF1679" s="12"/>
      <c r="EG1679" s="12"/>
      <c r="EH1679" s="12"/>
      <c r="EI1679" s="12"/>
      <c r="EJ1679" s="12"/>
      <c r="EK1679" s="12"/>
      <c r="EL1679" s="12"/>
      <c r="EM1679" s="12"/>
      <c r="EN1679" s="12"/>
      <c r="EO1679" s="12"/>
      <c r="EP1679" s="12"/>
      <c r="EQ1679" s="12"/>
      <c r="ER1679" s="12"/>
      <c r="ES1679" s="12"/>
      <c r="ET1679" s="12"/>
      <c r="EU1679" s="12"/>
      <c r="EV1679" s="12"/>
      <c r="EW1679" s="12"/>
      <c r="EX1679" s="12"/>
      <c r="EY1679" s="12"/>
      <c r="EZ1679" s="12"/>
      <c r="FA1679" s="12"/>
      <c r="FB1679" s="12"/>
      <c r="FC1679" s="12"/>
      <c r="FD1679" s="12"/>
      <c r="FE1679" s="12"/>
      <c r="FF1679" s="12"/>
      <c r="FG1679" s="12"/>
      <c r="FH1679" s="12"/>
      <c r="FI1679" s="12"/>
      <c r="FJ1679" s="12"/>
      <c r="FK1679" s="12"/>
      <c r="FL1679" s="12"/>
      <c r="FM1679" s="12"/>
      <c r="FN1679" s="12"/>
      <c r="FO1679" s="12"/>
      <c r="FP1679" s="12"/>
      <c r="FQ1679" s="12"/>
      <c r="FR1679" s="12"/>
      <c r="FS1679" s="12"/>
      <c r="FT1679" s="12"/>
      <c r="FU1679" s="12"/>
      <c r="FV1679" s="12"/>
      <c r="FW1679" s="12"/>
      <c r="FX1679" s="12"/>
      <c r="FY1679" s="12"/>
      <c r="FZ1679" s="12"/>
      <c r="GA1679" s="12"/>
      <c r="GB1679" s="12"/>
      <c r="GC1679" s="12"/>
      <c r="GD1679" s="12"/>
      <c r="GE1679" s="12"/>
      <c r="GF1679" s="12"/>
      <c r="GG1679" s="12"/>
      <c r="GH1679" s="12"/>
      <c r="GI1679" s="12"/>
      <c r="GJ1679" s="12"/>
      <c r="GK1679" s="12"/>
      <c r="GL1679" s="12"/>
      <c r="GM1679" s="12"/>
      <c r="GN1679" s="12"/>
      <c r="GO1679" s="12"/>
      <c r="GP1679" s="12"/>
      <c r="GQ1679" s="12"/>
      <c r="GR1679" s="12"/>
    </row>
    <row r="1680" spans="1:200" x14ac:dyDescent="0.2">
      <c r="A1680" s="79">
        <f t="shared" si="648"/>
        <v>44752</v>
      </c>
      <c r="B1680" s="80">
        <f t="shared" ca="1" si="636"/>
        <v>1338.28171213</v>
      </c>
      <c r="C1680" s="81">
        <f t="shared" ca="1" si="637"/>
        <v>1298.9771699999999</v>
      </c>
      <c r="D1680" s="82">
        <f ca="1">IF(A1680&lt;$B$1,VLOOKUP(A1680,[1]DI!$A$4:$B$15000,2,FALSE),0)</f>
        <v>0</v>
      </c>
      <c r="E1680" s="81">
        <f t="shared" ca="1" si="638"/>
        <v>0</v>
      </c>
      <c r="F1680" s="83">
        <f t="shared" si="646"/>
        <v>1.1679999999999999</v>
      </c>
      <c r="G1680" s="84">
        <f t="shared" ca="1" si="639"/>
        <v>1</v>
      </c>
      <c r="H1680" s="81">
        <f ca="1">TRUNC(PRODUCT(G$10:G1679),15)</f>
        <v>1.3382817210206099</v>
      </c>
      <c r="I1680" s="81">
        <f t="shared" ca="1" si="640"/>
        <v>1.2989771726434101</v>
      </c>
      <c r="J1680" s="81">
        <f t="shared" ca="1" si="641"/>
        <v>1.0302580699999999</v>
      </c>
      <c r="K1680" s="81">
        <f t="shared" ca="1" si="642"/>
        <v>39.304542130000002</v>
      </c>
      <c r="L1680" s="85">
        <f>IF(VLOOKUP(A1680,$U$12:$AD$125,8)=VLOOKUP(A1679,$U$12:$AD$125,8),0,VLOOKUP(A1680,U$12:$AD$125,8))</f>
        <v>0</v>
      </c>
      <c r="M1680" s="86">
        <f>IF(L1680&gt;0,VLOOKUP(L1680,T$12:$AC$125,7),0)</f>
        <v>0</v>
      </c>
      <c r="N1680" s="81">
        <f t="shared" si="647"/>
        <v>0</v>
      </c>
      <c r="O1680" s="81">
        <f t="shared" ca="1" si="643"/>
        <v>39.304542130000002</v>
      </c>
      <c r="P1680" s="87" t="str">
        <f t="shared" si="644"/>
        <v>J=</v>
      </c>
      <c r="Q1680" s="88">
        <f t="shared" si="645"/>
        <v>44858</v>
      </c>
      <c r="R1680" s="7"/>
      <c r="S1680" s="7"/>
      <c r="T1680" s="7"/>
      <c r="U1680" s="7"/>
      <c r="V1680" s="7"/>
      <c r="W1680" s="7"/>
      <c r="X1680" s="7"/>
      <c r="Y1680" s="7"/>
      <c r="Z1680" s="7"/>
      <c r="AA1680" s="7"/>
      <c r="AB1680" s="7"/>
      <c r="AC1680" s="7"/>
      <c r="AD1680" s="7"/>
      <c r="AE1680" s="7"/>
      <c r="AF1680" s="65"/>
      <c r="AG1680" s="9"/>
      <c r="AH1680" s="9"/>
      <c r="AI1680" s="4"/>
      <c r="AJ1680" s="10"/>
      <c r="AK1680" s="4"/>
      <c r="AL1680" s="65"/>
      <c r="AM1680" s="10"/>
      <c r="AN1680" s="9"/>
      <c r="AO1680" s="7"/>
      <c r="AP1680" s="11"/>
      <c r="AQ1680" s="9"/>
      <c r="AR1680" s="8"/>
      <c r="AS1680" s="65"/>
      <c r="AT1680" s="12"/>
      <c r="AU1680" s="12"/>
      <c r="AV1680" s="22"/>
      <c r="AW1680" s="12"/>
      <c r="AX1680" s="12"/>
      <c r="AY1680" s="12"/>
      <c r="AZ1680" s="12"/>
      <c r="BA1680" s="12"/>
      <c r="BB1680" s="12"/>
      <c r="BC1680" s="12"/>
      <c r="BD1680" s="12"/>
      <c r="BE1680" s="12"/>
      <c r="BF1680" s="12"/>
      <c r="BG1680" s="12"/>
      <c r="BH1680" s="12"/>
      <c r="BI1680" s="12"/>
      <c r="BJ1680" s="12"/>
      <c r="BK1680" s="12"/>
      <c r="BL1680" s="12"/>
      <c r="BM1680" s="12"/>
      <c r="BN1680" s="12"/>
      <c r="BO1680" s="12"/>
      <c r="BP1680" s="12"/>
      <c r="BQ1680" s="12"/>
      <c r="BR1680" s="12"/>
      <c r="BS1680" s="12"/>
      <c r="BT1680" s="12"/>
      <c r="BU1680" s="12"/>
      <c r="BV1680" s="12"/>
      <c r="BW1680" s="12"/>
      <c r="BX1680" s="12"/>
      <c r="BY1680" s="12"/>
      <c r="BZ1680" s="12"/>
      <c r="CA1680" s="12"/>
      <c r="CB1680" s="12"/>
      <c r="CC1680" s="12"/>
      <c r="CD1680" s="12"/>
      <c r="CE1680" s="12"/>
      <c r="CF1680" s="12"/>
      <c r="CG1680" s="12"/>
      <c r="CH1680" s="12"/>
      <c r="CI1680" s="12"/>
      <c r="CJ1680" s="12"/>
      <c r="CK1680" s="12"/>
      <c r="CL1680" s="12"/>
      <c r="CM1680" s="12"/>
      <c r="CN1680" s="12"/>
      <c r="CO1680" s="12"/>
      <c r="CP1680" s="12"/>
      <c r="CQ1680" s="12"/>
      <c r="CR1680" s="12"/>
      <c r="CS1680" s="12"/>
      <c r="CT1680" s="12"/>
      <c r="CU1680" s="12"/>
      <c r="CV1680" s="12"/>
      <c r="CW1680" s="12"/>
      <c r="CX1680" s="12"/>
      <c r="CY1680" s="12"/>
      <c r="CZ1680" s="12"/>
      <c r="DA1680" s="12"/>
      <c r="DB1680" s="12"/>
      <c r="DC1680" s="12"/>
      <c r="DD1680" s="12"/>
      <c r="DE1680" s="12"/>
      <c r="DF1680" s="12"/>
      <c r="DG1680" s="12"/>
      <c r="DH1680" s="12"/>
      <c r="DI1680" s="12"/>
      <c r="DJ1680" s="12"/>
      <c r="DK1680" s="12"/>
      <c r="DL1680" s="12"/>
      <c r="DM1680" s="12"/>
      <c r="DN1680" s="12"/>
      <c r="DO1680" s="12"/>
      <c r="DP1680" s="12"/>
      <c r="DQ1680" s="12"/>
      <c r="DR1680" s="12"/>
      <c r="DS1680" s="12"/>
      <c r="DT1680" s="12"/>
      <c r="DU1680" s="12"/>
      <c r="DV1680" s="12"/>
      <c r="DW1680" s="12"/>
      <c r="DX1680" s="12"/>
      <c r="DY1680" s="12"/>
      <c r="DZ1680" s="12"/>
      <c r="EA1680" s="12"/>
      <c r="EB1680" s="12"/>
      <c r="EC1680" s="12"/>
      <c r="ED1680" s="12"/>
      <c r="EE1680" s="12"/>
      <c r="EF1680" s="12"/>
      <c r="EG1680" s="12"/>
      <c r="EH1680" s="12"/>
      <c r="EI1680" s="12"/>
      <c r="EJ1680" s="12"/>
      <c r="EK1680" s="12"/>
      <c r="EL1680" s="12"/>
      <c r="EM1680" s="12"/>
      <c r="EN1680" s="12"/>
      <c r="EO1680" s="12"/>
      <c r="EP1680" s="12"/>
      <c r="EQ1680" s="12"/>
      <c r="ER1680" s="12"/>
      <c r="ES1680" s="12"/>
      <c r="ET1680" s="12"/>
      <c r="EU1680" s="12"/>
      <c r="EV1680" s="12"/>
      <c r="EW1680" s="12"/>
      <c r="EX1680" s="12"/>
      <c r="EY1680" s="12"/>
      <c r="EZ1680" s="12"/>
      <c r="FA1680" s="12"/>
      <c r="FB1680" s="12"/>
      <c r="FC1680" s="12"/>
      <c r="FD1680" s="12"/>
      <c r="FE1680" s="12"/>
      <c r="FF1680" s="12"/>
      <c r="FG1680" s="12"/>
      <c r="FH1680" s="12"/>
      <c r="FI1680" s="12"/>
      <c r="FJ1680" s="12"/>
      <c r="FK1680" s="12"/>
      <c r="FL1680" s="12"/>
      <c r="FM1680" s="12"/>
      <c r="FN1680" s="12"/>
      <c r="FO1680" s="12"/>
      <c r="FP1680" s="12"/>
      <c r="FQ1680" s="12"/>
      <c r="FR1680" s="12"/>
      <c r="FS1680" s="12"/>
      <c r="FT1680" s="12"/>
      <c r="FU1680" s="12"/>
      <c r="FV1680" s="12"/>
      <c r="FW1680" s="12"/>
      <c r="FX1680" s="12"/>
      <c r="FY1680" s="12"/>
      <c r="FZ1680" s="12"/>
      <c r="GA1680" s="12"/>
      <c r="GB1680" s="12"/>
      <c r="GC1680" s="12"/>
      <c r="GD1680" s="12"/>
      <c r="GE1680" s="12"/>
      <c r="GF1680" s="12"/>
      <c r="GG1680" s="12"/>
      <c r="GH1680" s="12"/>
      <c r="GI1680" s="12"/>
      <c r="GJ1680" s="12"/>
      <c r="GK1680" s="12"/>
      <c r="GL1680" s="12"/>
      <c r="GM1680" s="12"/>
      <c r="GN1680" s="12"/>
      <c r="GO1680" s="12"/>
      <c r="GP1680" s="12"/>
      <c r="GQ1680" s="12"/>
      <c r="GR1680" s="12"/>
    </row>
    <row r="1681" spans="1:200" x14ac:dyDescent="0.2">
      <c r="A1681" s="79">
        <f t="shared" si="648"/>
        <v>44753</v>
      </c>
      <c r="B1681" s="80">
        <f t="shared" ca="1" si="636"/>
        <v>1338.28171213</v>
      </c>
      <c r="C1681" s="81">
        <f t="shared" ca="1" si="637"/>
        <v>1298.9771699999999</v>
      </c>
      <c r="D1681" s="82">
        <f ca="1">IF(A1681&lt;$B$1,VLOOKUP(A1681,[1]DI!$A$4:$B$15000,2,FALSE),0)</f>
        <v>0.13150000000000001</v>
      </c>
      <c r="E1681" s="81">
        <f t="shared" ca="1" si="638"/>
        <v>4.9036999999999996E-4</v>
      </c>
      <c r="F1681" s="83">
        <f t="shared" si="646"/>
        <v>1.1679999999999999</v>
      </c>
      <c r="G1681" s="84">
        <f t="shared" ca="1" si="639"/>
        <v>1.0005727521600001</v>
      </c>
      <c r="H1681" s="81">
        <f ca="1">TRUNC(PRODUCT(G$10:G1680),15)</f>
        <v>1.3382817210206099</v>
      </c>
      <c r="I1681" s="81">
        <f t="shared" ca="1" si="640"/>
        <v>1.2989771726434101</v>
      </c>
      <c r="J1681" s="81">
        <f t="shared" ca="1" si="641"/>
        <v>1.0302580699999999</v>
      </c>
      <c r="K1681" s="81">
        <f t="shared" ca="1" si="642"/>
        <v>39.304542130000002</v>
      </c>
      <c r="L1681" s="85">
        <f>IF(VLOOKUP(A1681,$U$12:$AD$125,8)=VLOOKUP(A1680,$U$12:$AD$125,8),0,VLOOKUP(A1681,U$12:$AD$125,8))</f>
        <v>0</v>
      </c>
      <c r="M1681" s="86">
        <f>IF(L1681&gt;0,VLOOKUP(L1681,T$12:$AC$125,7),0)</f>
        <v>0</v>
      </c>
      <c r="N1681" s="81">
        <f t="shared" si="647"/>
        <v>0</v>
      </c>
      <c r="O1681" s="81">
        <f t="shared" ca="1" si="643"/>
        <v>39.304542130000002</v>
      </c>
      <c r="P1681" s="87" t="str">
        <f t="shared" si="644"/>
        <v>J=</v>
      </c>
      <c r="Q1681" s="88">
        <f t="shared" si="645"/>
        <v>44858</v>
      </c>
      <c r="R1681" s="7"/>
      <c r="S1681" s="7"/>
      <c r="T1681" s="7"/>
      <c r="U1681" s="7"/>
      <c r="V1681" s="7"/>
      <c r="W1681" s="7"/>
      <c r="X1681" s="7"/>
      <c r="Y1681" s="7"/>
      <c r="Z1681" s="7"/>
      <c r="AA1681" s="7"/>
      <c r="AB1681" s="7"/>
      <c r="AC1681" s="7"/>
      <c r="AD1681" s="7"/>
      <c r="AE1681" s="7"/>
      <c r="AF1681" s="65"/>
      <c r="AG1681" s="9"/>
      <c r="AH1681" s="9"/>
      <c r="AI1681" s="4"/>
      <c r="AJ1681" s="10"/>
      <c r="AK1681" s="4"/>
      <c r="AL1681" s="65"/>
      <c r="AM1681" s="10"/>
      <c r="AN1681" s="9"/>
      <c r="AO1681" s="7"/>
      <c r="AP1681" s="11"/>
      <c r="AQ1681" s="9"/>
      <c r="AR1681" s="8"/>
      <c r="AS1681" s="65"/>
      <c r="AT1681" s="12"/>
      <c r="AU1681" s="12"/>
      <c r="AV1681" s="22"/>
      <c r="AW1681" s="12"/>
      <c r="AX1681" s="12"/>
      <c r="AY1681" s="12"/>
      <c r="AZ1681" s="12"/>
      <c r="BA1681" s="12"/>
      <c r="BB1681" s="12"/>
      <c r="BC1681" s="12"/>
      <c r="BD1681" s="12"/>
      <c r="BE1681" s="12"/>
      <c r="BF1681" s="12"/>
      <c r="BG1681" s="12"/>
      <c r="BH1681" s="12"/>
      <c r="BI1681" s="12"/>
      <c r="BJ1681" s="12"/>
      <c r="BK1681" s="12"/>
      <c r="BL1681" s="12"/>
      <c r="BM1681" s="12"/>
      <c r="BN1681" s="12"/>
      <c r="BO1681" s="12"/>
      <c r="BP1681" s="12"/>
      <c r="BQ1681" s="12"/>
      <c r="BR1681" s="12"/>
      <c r="BS1681" s="12"/>
      <c r="BT1681" s="12"/>
      <c r="BU1681" s="12"/>
      <c r="BV1681" s="12"/>
      <c r="BW1681" s="12"/>
      <c r="BX1681" s="12"/>
      <c r="BY1681" s="12"/>
      <c r="BZ1681" s="12"/>
      <c r="CA1681" s="12"/>
      <c r="CB1681" s="12"/>
      <c r="CC1681" s="12"/>
      <c r="CD1681" s="12"/>
      <c r="CE1681" s="12"/>
      <c r="CF1681" s="12"/>
      <c r="CG1681" s="12"/>
      <c r="CH1681" s="12"/>
      <c r="CI1681" s="12"/>
      <c r="CJ1681" s="12"/>
      <c r="CK1681" s="12"/>
      <c r="CL1681" s="12"/>
      <c r="CM1681" s="12"/>
      <c r="CN1681" s="12"/>
      <c r="CO1681" s="12"/>
      <c r="CP1681" s="12"/>
      <c r="CQ1681" s="12"/>
      <c r="CR1681" s="12"/>
      <c r="CS1681" s="12"/>
      <c r="CT1681" s="12"/>
      <c r="CU1681" s="12"/>
      <c r="CV1681" s="12"/>
      <c r="CW1681" s="12"/>
      <c r="CX1681" s="12"/>
      <c r="CY1681" s="12"/>
      <c r="CZ1681" s="12"/>
      <c r="DA1681" s="12"/>
      <c r="DB1681" s="12"/>
      <c r="DC1681" s="12"/>
      <c r="DD1681" s="12"/>
      <c r="DE1681" s="12"/>
      <c r="DF1681" s="12"/>
      <c r="DG1681" s="12"/>
      <c r="DH1681" s="12"/>
      <c r="DI1681" s="12"/>
      <c r="DJ1681" s="12"/>
      <c r="DK1681" s="12"/>
      <c r="DL1681" s="12"/>
      <c r="DM1681" s="12"/>
      <c r="DN1681" s="12"/>
      <c r="DO1681" s="12"/>
      <c r="DP1681" s="12"/>
      <c r="DQ1681" s="12"/>
      <c r="DR1681" s="12"/>
      <c r="DS1681" s="12"/>
      <c r="DT1681" s="12"/>
      <c r="DU1681" s="12"/>
      <c r="DV1681" s="12"/>
      <c r="DW1681" s="12"/>
      <c r="DX1681" s="12"/>
      <c r="DY1681" s="12"/>
      <c r="DZ1681" s="12"/>
      <c r="EA1681" s="12"/>
      <c r="EB1681" s="12"/>
      <c r="EC1681" s="12"/>
      <c r="ED1681" s="12"/>
      <c r="EE1681" s="12"/>
      <c r="EF1681" s="12"/>
      <c r="EG1681" s="12"/>
      <c r="EH1681" s="12"/>
      <c r="EI1681" s="12"/>
      <c r="EJ1681" s="12"/>
      <c r="EK1681" s="12"/>
      <c r="EL1681" s="12"/>
      <c r="EM1681" s="12"/>
      <c r="EN1681" s="12"/>
      <c r="EO1681" s="12"/>
      <c r="EP1681" s="12"/>
      <c r="EQ1681" s="12"/>
      <c r="ER1681" s="12"/>
      <c r="ES1681" s="12"/>
      <c r="ET1681" s="12"/>
      <c r="EU1681" s="12"/>
      <c r="EV1681" s="12"/>
      <c r="EW1681" s="12"/>
      <c r="EX1681" s="12"/>
      <c r="EY1681" s="12"/>
      <c r="EZ1681" s="12"/>
      <c r="FA1681" s="12"/>
      <c r="FB1681" s="12"/>
      <c r="FC1681" s="12"/>
      <c r="FD1681" s="12"/>
      <c r="FE1681" s="12"/>
      <c r="FF1681" s="12"/>
      <c r="FG1681" s="12"/>
      <c r="FH1681" s="12"/>
      <c r="FI1681" s="12"/>
      <c r="FJ1681" s="12"/>
      <c r="FK1681" s="12"/>
      <c r="FL1681" s="12"/>
      <c r="FM1681" s="12"/>
      <c r="FN1681" s="12"/>
      <c r="FO1681" s="12"/>
      <c r="FP1681" s="12"/>
      <c r="FQ1681" s="12"/>
      <c r="FR1681" s="12"/>
      <c r="FS1681" s="12"/>
      <c r="FT1681" s="12"/>
      <c r="FU1681" s="12"/>
      <c r="FV1681" s="12"/>
      <c r="FW1681" s="12"/>
      <c r="FX1681" s="12"/>
      <c r="FY1681" s="12"/>
      <c r="FZ1681" s="12"/>
      <c r="GA1681" s="12"/>
      <c r="GB1681" s="12"/>
      <c r="GC1681" s="12"/>
      <c r="GD1681" s="12"/>
      <c r="GE1681" s="12"/>
      <c r="GF1681" s="12"/>
      <c r="GG1681" s="12"/>
      <c r="GH1681" s="12"/>
      <c r="GI1681" s="12"/>
      <c r="GJ1681" s="12"/>
      <c r="GK1681" s="12"/>
      <c r="GL1681" s="12"/>
      <c r="GM1681" s="12"/>
      <c r="GN1681" s="12"/>
      <c r="GO1681" s="12"/>
      <c r="GP1681" s="12"/>
      <c r="GQ1681" s="12"/>
      <c r="GR1681" s="12"/>
    </row>
    <row r="1682" spans="1:200" x14ac:dyDescent="0.2">
      <c r="A1682" s="79">
        <f t="shared" si="648"/>
        <v>44754</v>
      </c>
      <c r="B1682" s="80">
        <f t="shared" ca="1" si="636"/>
        <v>1339.0482255699999</v>
      </c>
      <c r="C1682" s="81">
        <f t="shared" ca="1" si="637"/>
        <v>1298.9771699999999</v>
      </c>
      <c r="D1682" s="82">
        <f ca="1">IF(A1682&lt;$B$1,VLOOKUP(A1682,[1]DI!$A$4:$B$15000,2,FALSE),0)</f>
        <v>0.13150000000000001</v>
      </c>
      <c r="E1682" s="81">
        <f t="shared" ca="1" si="638"/>
        <v>4.9036999999999996E-4</v>
      </c>
      <c r="F1682" s="83">
        <f t="shared" si="646"/>
        <v>1.1679999999999999</v>
      </c>
      <c r="G1682" s="84">
        <f t="shared" ca="1" si="639"/>
        <v>1.0005727521600001</v>
      </c>
      <c r="H1682" s="81">
        <f ca="1">TRUNC(PRODUCT(G$10:G1681),15)</f>
        <v>1.3390482247670099</v>
      </c>
      <c r="I1682" s="81">
        <f t="shared" ca="1" si="640"/>
        <v>1.2989771726434101</v>
      </c>
      <c r="J1682" s="81">
        <f t="shared" ca="1" si="641"/>
        <v>1.0308481599999999</v>
      </c>
      <c r="K1682" s="81">
        <f t="shared" ca="1" si="642"/>
        <v>40.071055569999999</v>
      </c>
      <c r="L1682" s="85">
        <f>IF(VLOOKUP(A1682,$U$12:$AD$125,8)=VLOOKUP(A1681,$U$12:$AD$125,8),0,VLOOKUP(A1682,U$12:$AD$125,8))</f>
        <v>0</v>
      </c>
      <c r="M1682" s="86">
        <f>IF(L1682&gt;0,VLOOKUP(L1682,T$12:$AC$125,7),0)</f>
        <v>0</v>
      </c>
      <c r="N1682" s="81">
        <f t="shared" si="647"/>
        <v>0</v>
      </c>
      <c r="O1682" s="81">
        <f t="shared" ca="1" si="643"/>
        <v>40.071055569999999</v>
      </c>
      <c r="P1682" s="87" t="str">
        <f t="shared" si="644"/>
        <v>J=</v>
      </c>
      <c r="Q1682" s="88">
        <f t="shared" si="645"/>
        <v>44858</v>
      </c>
      <c r="R1682" s="7"/>
      <c r="S1682" s="7"/>
      <c r="T1682" s="7"/>
      <c r="U1682" s="7"/>
      <c r="V1682" s="7"/>
      <c r="W1682" s="7"/>
      <c r="X1682" s="7"/>
      <c r="Y1682" s="7"/>
      <c r="Z1682" s="7"/>
      <c r="AA1682" s="7"/>
      <c r="AB1682" s="7"/>
      <c r="AC1682" s="7"/>
      <c r="AD1682" s="7"/>
      <c r="AE1682" s="7"/>
      <c r="AF1682" s="65"/>
      <c r="AG1682" s="9"/>
      <c r="AH1682" s="9"/>
      <c r="AI1682" s="4"/>
      <c r="AJ1682" s="10"/>
      <c r="AK1682" s="4"/>
      <c r="AL1682" s="65"/>
      <c r="AM1682" s="10"/>
      <c r="AN1682" s="9"/>
      <c r="AO1682" s="7"/>
      <c r="AP1682" s="11"/>
      <c r="AQ1682" s="9"/>
      <c r="AR1682" s="8"/>
      <c r="AS1682" s="65"/>
      <c r="AT1682" s="12"/>
      <c r="AU1682" s="12"/>
      <c r="AV1682" s="22"/>
      <c r="AW1682" s="12"/>
      <c r="AX1682" s="12"/>
      <c r="AY1682" s="12"/>
      <c r="AZ1682" s="12"/>
      <c r="BA1682" s="12"/>
      <c r="BB1682" s="12"/>
      <c r="BC1682" s="12"/>
      <c r="BD1682" s="12"/>
      <c r="BE1682" s="12"/>
      <c r="BF1682" s="12"/>
      <c r="BG1682" s="12"/>
      <c r="BH1682" s="12"/>
      <c r="BI1682" s="12"/>
      <c r="BJ1682" s="12"/>
      <c r="BK1682" s="12"/>
      <c r="BL1682" s="12"/>
      <c r="BM1682" s="12"/>
      <c r="BN1682" s="12"/>
      <c r="BO1682" s="12"/>
      <c r="BP1682" s="12"/>
      <c r="BQ1682" s="12"/>
      <c r="BR1682" s="12"/>
      <c r="BS1682" s="12"/>
      <c r="BT1682" s="12"/>
      <c r="BU1682" s="12"/>
      <c r="BV1682" s="12"/>
      <c r="BW1682" s="12"/>
      <c r="BX1682" s="12"/>
      <c r="BY1682" s="12"/>
      <c r="BZ1682" s="12"/>
      <c r="CA1682" s="12"/>
      <c r="CB1682" s="12"/>
      <c r="CC1682" s="12"/>
      <c r="CD1682" s="12"/>
      <c r="CE1682" s="12"/>
      <c r="CF1682" s="12"/>
      <c r="CG1682" s="12"/>
      <c r="CH1682" s="12"/>
      <c r="CI1682" s="12"/>
      <c r="CJ1682" s="12"/>
      <c r="CK1682" s="12"/>
      <c r="CL1682" s="12"/>
      <c r="CM1682" s="12"/>
      <c r="CN1682" s="12"/>
      <c r="CO1682" s="12"/>
      <c r="CP1682" s="12"/>
      <c r="CQ1682" s="12"/>
      <c r="CR1682" s="12"/>
      <c r="CS1682" s="12"/>
      <c r="CT1682" s="12"/>
      <c r="CU1682" s="12"/>
      <c r="CV1682" s="12"/>
      <c r="CW1682" s="12"/>
      <c r="CX1682" s="12"/>
      <c r="CY1682" s="12"/>
      <c r="CZ1682" s="12"/>
      <c r="DA1682" s="12"/>
      <c r="DB1682" s="12"/>
      <c r="DC1682" s="12"/>
      <c r="DD1682" s="12"/>
      <c r="DE1682" s="12"/>
      <c r="DF1682" s="12"/>
      <c r="DG1682" s="12"/>
      <c r="DH1682" s="12"/>
      <c r="DI1682" s="12"/>
      <c r="DJ1682" s="12"/>
      <c r="DK1682" s="12"/>
      <c r="DL1682" s="12"/>
      <c r="DM1682" s="12"/>
      <c r="DN1682" s="12"/>
      <c r="DO1682" s="12"/>
      <c r="DP1682" s="12"/>
      <c r="DQ1682" s="12"/>
      <c r="DR1682" s="12"/>
      <c r="DS1682" s="12"/>
      <c r="DT1682" s="12"/>
      <c r="DU1682" s="12"/>
      <c r="DV1682" s="12"/>
      <c r="DW1682" s="12"/>
      <c r="DX1682" s="12"/>
      <c r="DY1682" s="12"/>
      <c r="DZ1682" s="12"/>
      <c r="EA1682" s="12"/>
      <c r="EB1682" s="12"/>
      <c r="EC1682" s="12"/>
      <c r="ED1682" s="12"/>
      <c r="EE1682" s="12"/>
      <c r="EF1682" s="12"/>
      <c r="EG1682" s="12"/>
      <c r="EH1682" s="12"/>
      <c r="EI1682" s="12"/>
      <c r="EJ1682" s="12"/>
      <c r="EK1682" s="12"/>
      <c r="EL1682" s="12"/>
      <c r="EM1682" s="12"/>
      <c r="EN1682" s="12"/>
      <c r="EO1682" s="12"/>
      <c r="EP1682" s="12"/>
      <c r="EQ1682" s="12"/>
      <c r="ER1682" s="12"/>
      <c r="ES1682" s="12"/>
      <c r="ET1682" s="12"/>
      <c r="EU1682" s="12"/>
      <c r="EV1682" s="12"/>
      <c r="EW1682" s="12"/>
      <c r="EX1682" s="12"/>
      <c r="EY1682" s="12"/>
      <c r="EZ1682" s="12"/>
      <c r="FA1682" s="12"/>
      <c r="FB1682" s="12"/>
      <c r="FC1682" s="12"/>
      <c r="FD1682" s="12"/>
      <c r="FE1682" s="12"/>
      <c r="FF1682" s="12"/>
      <c r="FG1682" s="12"/>
      <c r="FH1682" s="12"/>
      <c r="FI1682" s="12"/>
      <c r="FJ1682" s="12"/>
      <c r="FK1682" s="12"/>
      <c r="FL1682" s="12"/>
      <c r="FM1682" s="12"/>
      <c r="FN1682" s="12"/>
      <c r="FO1682" s="12"/>
      <c r="FP1682" s="12"/>
      <c r="FQ1682" s="12"/>
      <c r="FR1682" s="12"/>
      <c r="FS1682" s="12"/>
      <c r="FT1682" s="12"/>
      <c r="FU1682" s="12"/>
      <c r="FV1682" s="12"/>
      <c r="FW1682" s="12"/>
      <c r="FX1682" s="12"/>
      <c r="FY1682" s="12"/>
      <c r="FZ1682" s="12"/>
      <c r="GA1682" s="12"/>
      <c r="GB1682" s="12"/>
      <c r="GC1682" s="12"/>
      <c r="GD1682" s="12"/>
      <c r="GE1682" s="12"/>
      <c r="GF1682" s="12"/>
      <c r="GG1682" s="12"/>
      <c r="GH1682" s="12"/>
      <c r="GI1682" s="12"/>
      <c r="GJ1682" s="12"/>
      <c r="GK1682" s="12"/>
      <c r="GL1682" s="12"/>
      <c r="GM1682" s="12"/>
      <c r="GN1682" s="12"/>
      <c r="GO1682" s="12"/>
      <c r="GP1682" s="12"/>
      <c r="GQ1682" s="12"/>
      <c r="GR1682" s="12"/>
    </row>
    <row r="1683" spans="1:200" x14ac:dyDescent="0.2">
      <c r="A1683" s="79">
        <f t="shared" si="648"/>
        <v>44755</v>
      </c>
      <c r="B1683" s="80">
        <f t="shared" ref="B1683:B1746" ca="1" si="649">IF(A1683&lt;=TODAY(),C1683+K1683,IF(AND(A1683&gt;TODAY(),A1683&lt;=$B$1),IF(VLOOKUP(TODAY(),$A$10:$D$5000,4,FALSE)=0,"n.d",C1683+K1683),"n.d"))</f>
        <v>1339.8151676699999</v>
      </c>
      <c r="C1683" s="81">
        <f t="shared" ref="C1683:C1746" ca="1" si="650">TRUNC(C1682-N1682,8)</f>
        <v>1298.9771699999999</v>
      </c>
      <c r="D1683" s="82">
        <f ca="1">IF(A1683&lt;$B$1,VLOOKUP(A1683,[1]DI!$A$4:$B$15000,2,FALSE),0)</f>
        <v>0.13150000000000001</v>
      </c>
      <c r="E1683" s="81">
        <f t="shared" ref="E1683:E1746" ca="1" si="651">ROUND((((1+D1683)^(1/252)-1)),8)</f>
        <v>4.9036999999999996E-4</v>
      </c>
      <c r="F1683" s="83">
        <f t="shared" si="646"/>
        <v>1.1679999999999999</v>
      </c>
      <c r="G1683" s="84">
        <f t="shared" ref="G1683:G1746" ca="1" si="652">TRUNC((1+(E1683*F1683)),15)</f>
        <v>1.0005727521600001</v>
      </c>
      <c r="H1683" s="81">
        <f ca="1">TRUNC(PRODUCT(G$10:G1682),15)</f>
        <v>1.33981516753009</v>
      </c>
      <c r="I1683" s="81">
        <f t="shared" ref="I1683:I1746" ca="1" si="653">IF(OR(L1682&gt;0,L1682="E"),H1682,I1682)</f>
        <v>1.2989771726434101</v>
      </c>
      <c r="J1683" s="81">
        <f t="shared" ref="J1683:J1746" ca="1" si="654">ROUND(TRUNC(H1683/I1683,15),8)</f>
        <v>1.0314385800000001</v>
      </c>
      <c r="K1683" s="81">
        <f t="shared" ref="K1683:K1746" ca="1" si="655">TRUNC((C1683*(J1683-1)),8)</f>
        <v>40.83799767</v>
      </c>
      <c r="L1683" s="85">
        <f>IF(VLOOKUP(A1683,$U$12:$AD$125,8)=VLOOKUP(A1682,$U$12:$AD$125,8),0,VLOOKUP(A1683,U$12:$AD$125,8))</f>
        <v>0</v>
      </c>
      <c r="M1683" s="86">
        <f>IF(L1683&gt;0,VLOOKUP(L1683,T$12:$AC$125,7),0)</f>
        <v>0</v>
      </c>
      <c r="N1683" s="81">
        <f t="shared" si="647"/>
        <v>0</v>
      </c>
      <c r="O1683" s="81">
        <f t="shared" ref="O1683:O1746" ca="1" si="656">(K1683+N1683)</f>
        <v>40.83799767</v>
      </c>
      <c r="P1683" s="87" t="str">
        <f t="shared" ref="P1683:P1746" si="657">IF(L1682&gt;0,VLOOKUP(A1682,$U$12:$AD$125,9),P1682)</f>
        <v>J=</v>
      </c>
      <c r="Q1683" s="88">
        <f t="shared" ref="Q1683:Q1746" si="658">IF(L1682&gt;0,VLOOKUP(A1682,$U$12:$AD$125,10),Q1682)</f>
        <v>44858</v>
      </c>
      <c r="R1683" s="7"/>
      <c r="S1683" s="7"/>
      <c r="T1683" s="7"/>
      <c r="U1683" s="7"/>
      <c r="V1683" s="7"/>
      <c r="W1683" s="7"/>
      <c r="X1683" s="7"/>
      <c r="Y1683" s="7"/>
      <c r="Z1683" s="7"/>
      <c r="AA1683" s="7"/>
      <c r="AB1683" s="7"/>
      <c r="AC1683" s="7"/>
      <c r="AD1683" s="7"/>
      <c r="AE1683" s="7"/>
      <c r="AF1683" s="65"/>
      <c r="AG1683" s="9"/>
      <c r="AH1683" s="9"/>
      <c r="AI1683" s="4"/>
      <c r="AJ1683" s="10"/>
      <c r="AK1683" s="4"/>
      <c r="AL1683" s="65"/>
      <c r="AM1683" s="10"/>
      <c r="AN1683" s="9"/>
      <c r="AO1683" s="7"/>
      <c r="AP1683" s="11"/>
      <c r="AQ1683" s="9"/>
      <c r="AR1683" s="8"/>
      <c r="AS1683" s="65"/>
      <c r="AT1683" s="12"/>
      <c r="AU1683" s="12"/>
      <c r="AV1683" s="22"/>
      <c r="AW1683" s="12"/>
      <c r="AX1683" s="12"/>
      <c r="AY1683" s="12"/>
      <c r="AZ1683" s="12"/>
      <c r="BA1683" s="12"/>
      <c r="BB1683" s="12"/>
      <c r="BC1683" s="12"/>
      <c r="BD1683" s="12"/>
      <c r="BE1683" s="12"/>
      <c r="BF1683" s="12"/>
      <c r="BG1683" s="12"/>
      <c r="BH1683" s="12"/>
      <c r="BI1683" s="12"/>
      <c r="BJ1683" s="12"/>
      <c r="BK1683" s="12"/>
      <c r="BL1683" s="12"/>
      <c r="BM1683" s="12"/>
      <c r="BN1683" s="12"/>
      <c r="BO1683" s="12"/>
      <c r="BP1683" s="12"/>
      <c r="BQ1683" s="12"/>
      <c r="BR1683" s="12"/>
      <c r="BS1683" s="12"/>
      <c r="BT1683" s="12"/>
      <c r="BU1683" s="12"/>
      <c r="BV1683" s="12"/>
      <c r="BW1683" s="12"/>
      <c r="BX1683" s="12"/>
      <c r="BY1683" s="12"/>
      <c r="BZ1683" s="12"/>
      <c r="CA1683" s="12"/>
      <c r="CB1683" s="12"/>
      <c r="CC1683" s="12"/>
      <c r="CD1683" s="12"/>
      <c r="CE1683" s="12"/>
      <c r="CF1683" s="12"/>
      <c r="CG1683" s="12"/>
      <c r="CH1683" s="12"/>
      <c r="CI1683" s="12"/>
      <c r="CJ1683" s="12"/>
      <c r="CK1683" s="12"/>
      <c r="CL1683" s="12"/>
      <c r="CM1683" s="12"/>
      <c r="CN1683" s="12"/>
      <c r="CO1683" s="12"/>
      <c r="CP1683" s="12"/>
      <c r="CQ1683" s="12"/>
      <c r="CR1683" s="12"/>
      <c r="CS1683" s="12"/>
      <c r="CT1683" s="12"/>
      <c r="CU1683" s="12"/>
      <c r="CV1683" s="12"/>
      <c r="CW1683" s="12"/>
      <c r="CX1683" s="12"/>
      <c r="CY1683" s="12"/>
      <c r="CZ1683" s="12"/>
      <c r="DA1683" s="12"/>
      <c r="DB1683" s="12"/>
      <c r="DC1683" s="12"/>
      <c r="DD1683" s="12"/>
      <c r="DE1683" s="12"/>
      <c r="DF1683" s="12"/>
      <c r="DG1683" s="12"/>
      <c r="DH1683" s="12"/>
      <c r="DI1683" s="12"/>
      <c r="DJ1683" s="12"/>
      <c r="DK1683" s="12"/>
      <c r="DL1683" s="12"/>
      <c r="DM1683" s="12"/>
      <c r="DN1683" s="12"/>
      <c r="DO1683" s="12"/>
      <c r="DP1683" s="12"/>
      <c r="DQ1683" s="12"/>
      <c r="DR1683" s="12"/>
      <c r="DS1683" s="12"/>
      <c r="DT1683" s="12"/>
      <c r="DU1683" s="12"/>
      <c r="DV1683" s="12"/>
      <c r="DW1683" s="12"/>
      <c r="DX1683" s="12"/>
      <c r="DY1683" s="12"/>
      <c r="DZ1683" s="12"/>
      <c r="EA1683" s="12"/>
      <c r="EB1683" s="12"/>
      <c r="EC1683" s="12"/>
      <c r="ED1683" s="12"/>
      <c r="EE1683" s="12"/>
      <c r="EF1683" s="12"/>
      <c r="EG1683" s="12"/>
      <c r="EH1683" s="12"/>
      <c r="EI1683" s="12"/>
      <c r="EJ1683" s="12"/>
      <c r="EK1683" s="12"/>
      <c r="EL1683" s="12"/>
      <c r="EM1683" s="12"/>
      <c r="EN1683" s="12"/>
      <c r="EO1683" s="12"/>
      <c r="EP1683" s="12"/>
      <c r="EQ1683" s="12"/>
      <c r="ER1683" s="12"/>
      <c r="ES1683" s="12"/>
      <c r="ET1683" s="12"/>
      <c r="EU1683" s="12"/>
      <c r="EV1683" s="12"/>
      <c r="EW1683" s="12"/>
      <c r="EX1683" s="12"/>
      <c r="EY1683" s="12"/>
      <c r="EZ1683" s="12"/>
      <c r="FA1683" s="12"/>
      <c r="FB1683" s="12"/>
      <c r="FC1683" s="12"/>
      <c r="FD1683" s="12"/>
      <c r="FE1683" s="12"/>
      <c r="FF1683" s="12"/>
      <c r="FG1683" s="12"/>
      <c r="FH1683" s="12"/>
      <c r="FI1683" s="12"/>
      <c r="FJ1683" s="12"/>
      <c r="FK1683" s="12"/>
      <c r="FL1683" s="12"/>
      <c r="FM1683" s="12"/>
      <c r="FN1683" s="12"/>
      <c r="FO1683" s="12"/>
      <c r="FP1683" s="12"/>
      <c r="FQ1683" s="12"/>
      <c r="FR1683" s="12"/>
      <c r="FS1683" s="12"/>
      <c r="FT1683" s="12"/>
      <c r="FU1683" s="12"/>
      <c r="FV1683" s="12"/>
      <c r="FW1683" s="12"/>
      <c r="FX1683" s="12"/>
      <c r="FY1683" s="12"/>
      <c r="FZ1683" s="12"/>
      <c r="GA1683" s="12"/>
      <c r="GB1683" s="12"/>
      <c r="GC1683" s="12"/>
      <c r="GD1683" s="12"/>
      <c r="GE1683" s="12"/>
      <c r="GF1683" s="12"/>
      <c r="GG1683" s="12"/>
      <c r="GH1683" s="12"/>
      <c r="GI1683" s="12"/>
      <c r="GJ1683" s="12"/>
      <c r="GK1683" s="12"/>
      <c r="GL1683" s="12"/>
      <c r="GM1683" s="12"/>
      <c r="GN1683" s="12"/>
      <c r="GO1683" s="12"/>
      <c r="GP1683" s="12"/>
      <c r="GQ1683" s="12"/>
      <c r="GR1683" s="12"/>
    </row>
    <row r="1684" spans="1:200" x14ac:dyDescent="0.2">
      <c r="A1684" s="79">
        <f t="shared" si="648"/>
        <v>44756</v>
      </c>
      <c r="B1684" s="80">
        <f t="shared" ca="1" si="649"/>
        <v>1340.58255143</v>
      </c>
      <c r="C1684" s="81">
        <f t="shared" ca="1" si="650"/>
        <v>1298.9771699999999</v>
      </c>
      <c r="D1684" s="82">
        <f ca="1">IF(A1684&lt;$B$1,VLOOKUP(A1684,[1]DI!$A$4:$B$15000,2,FALSE),0)</f>
        <v>0.13150000000000001</v>
      </c>
      <c r="E1684" s="81">
        <f t="shared" ca="1" si="651"/>
        <v>4.9036999999999996E-4</v>
      </c>
      <c r="F1684" s="83">
        <f t="shared" si="646"/>
        <v>1.1679999999999999</v>
      </c>
      <c r="G1684" s="84">
        <f t="shared" ca="1" si="652"/>
        <v>1.0005727521600001</v>
      </c>
      <c r="H1684" s="81">
        <f ca="1">TRUNC(PRODUCT(G$10:G1683),15)</f>
        <v>1.34058254956129</v>
      </c>
      <c r="I1684" s="81">
        <f t="shared" ca="1" si="653"/>
        <v>1.2989771726434101</v>
      </c>
      <c r="J1684" s="81">
        <f t="shared" ca="1" si="654"/>
        <v>1.03202934</v>
      </c>
      <c r="K1684" s="81">
        <f t="shared" ca="1" si="655"/>
        <v>41.605381430000001</v>
      </c>
      <c r="L1684" s="85">
        <f>IF(VLOOKUP(A1684,$U$12:$AD$125,8)=VLOOKUP(A1683,$U$12:$AD$125,8),0,VLOOKUP(A1684,U$12:$AD$125,8))</f>
        <v>0</v>
      </c>
      <c r="M1684" s="86">
        <f>IF(L1684&gt;0,VLOOKUP(L1684,T$12:$AC$125,7),0)</f>
        <v>0</v>
      </c>
      <c r="N1684" s="81">
        <f t="shared" si="647"/>
        <v>0</v>
      </c>
      <c r="O1684" s="81">
        <f t="shared" ca="1" si="656"/>
        <v>41.605381430000001</v>
      </c>
      <c r="P1684" s="87" t="str">
        <f t="shared" si="657"/>
        <v>J=</v>
      </c>
      <c r="Q1684" s="88">
        <f t="shared" si="658"/>
        <v>44858</v>
      </c>
      <c r="R1684" s="7"/>
      <c r="S1684" s="7"/>
      <c r="T1684" s="7"/>
      <c r="U1684" s="7"/>
      <c r="V1684" s="7"/>
      <c r="W1684" s="7"/>
      <c r="X1684" s="7"/>
      <c r="Y1684" s="7"/>
      <c r="Z1684" s="7"/>
      <c r="AA1684" s="7"/>
      <c r="AB1684" s="7"/>
      <c r="AC1684" s="7"/>
      <c r="AD1684" s="7"/>
      <c r="AE1684" s="7"/>
      <c r="AF1684" s="65"/>
      <c r="AG1684" s="9"/>
      <c r="AH1684" s="9"/>
      <c r="AI1684" s="4"/>
      <c r="AJ1684" s="10"/>
      <c r="AK1684" s="4"/>
      <c r="AL1684" s="65"/>
      <c r="AM1684" s="10"/>
      <c r="AN1684" s="9"/>
      <c r="AO1684" s="7"/>
      <c r="AP1684" s="11"/>
      <c r="AQ1684" s="9"/>
      <c r="AR1684" s="8"/>
      <c r="AS1684" s="65"/>
      <c r="AT1684" s="12"/>
      <c r="AU1684" s="12"/>
      <c r="AV1684" s="22"/>
      <c r="AW1684" s="12"/>
      <c r="AX1684" s="12"/>
      <c r="AY1684" s="12"/>
      <c r="AZ1684" s="12"/>
      <c r="BA1684" s="12"/>
      <c r="BB1684" s="12"/>
      <c r="BC1684" s="12"/>
      <c r="BD1684" s="12"/>
      <c r="BE1684" s="12"/>
      <c r="BF1684" s="12"/>
      <c r="BG1684" s="12"/>
      <c r="BH1684" s="12"/>
      <c r="BI1684" s="12"/>
      <c r="BJ1684" s="12"/>
      <c r="BK1684" s="12"/>
      <c r="BL1684" s="12"/>
      <c r="BM1684" s="12"/>
      <c r="BN1684" s="12"/>
      <c r="BO1684" s="12"/>
      <c r="BP1684" s="12"/>
      <c r="BQ1684" s="12"/>
      <c r="BR1684" s="12"/>
      <c r="BS1684" s="12"/>
      <c r="BT1684" s="12"/>
      <c r="BU1684" s="12"/>
      <c r="BV1684" s="12"/>
      <c r="BW1684" s="12"/>
      <c r="BX1684" s="12"/>
      <c r="BY1684" s="12"/>
      <c r="BZ1684" s="12"/>
      <c r="CA1684" s="12"/>
      <c r="CB1684" s="12"/>
      <c r="CC1684" s="12"/>
      <c r="CD1684" s="12"/>
      <c r="CE1684" s="12"/>
      <c r="CF1684" s="12"/>
      <c r="CG1684" s="12"/>
      <c r="CH1684" s="12"/>
      <c r="CI1684" s="12"/>
      <c r="CJ1684" s="12"/>
      <c r="CK1684" s="12"/>
      <c r="CL1684" s="12"/>
      <c r="CM1684" s="12"/>
      <c r="CN1684" s="12"/>
      <c r="CO1684" s="12"/>
      <c r="CP1684" s="12"/>
      <c r="CQ1684" s="12"/>
      <c r="CR1684" s="12"/>
      <c r="CS1684" s="12"/>
      <c r="CT1684" s="12"/>
      <c r="CU1684" s="12"/>
      <c r="CV1684" s="12"/>
      <c r="CW1684" s="12"/>
      <c r="CX1684" s="12"/>
      <c r="CY1684" s="12"/>
      <c r="CZ1684" s="12"/>
      <c r="DA1684" s="12"/>
      <c r="DB1684" s="12"/>
      <c r="DC1684" s="12"/>
      <c r="DD1684" s="12"/>
      <c r="DE1684" s="12"/>
      <c r="DF1684" s="12"/>
      <c r="DG1684" s="12"/>
      <c r="DH1684" s="12"/>
      <c r="DI1684" s="12"/>
      <c r="DJ1684" s="12"/>
      <c r="DK1684" s="12"/>
      <c r="DL1684" s="12"/>
      <c r="DM1684" s="12"/>
      <c r="DN1684" s="12"/>
      <c r="DO1684" s="12"/>
      <c r="DP1684" s="12"/>
      <c r="DQ1684" s="12"/>
      <c r="DR1684" s="12"/>
      <c r="DS1684" s="12"/>
      <c r="DT1684" s="12"/>
      <c r="DU1684" s="12"/>
      <c r="DV1684" s="12"/>
      <c r="DW1684" s="12"/>
      <c r="DX1684" s="12"/>
      <c r="DY1684" s="12"/>
      <c r="DZ1684" s="12"/>
      <c r="EA1684" s="12"/>
      <c r="EB1684" s="12"/>
      <c r="EC1684" s="12"/>
      <c r="ED1684" s="12"/>
      <c r="EE1684" s="12"/>
      <c r="EF1684" s="12"/>
      <c r="EG1684" s="12"/>
      <c r="EH1684" s="12"/>
      <c r="EI1684" s="12"/>
      <c r="EJ1684" s="12"/>
      <c r="EK1684" s="12"/>
      <c r="EL1684" s="12"/>
      <c r="EM1684" s="12"/>
      <c r="EN1684" s="12"/>
      <c r="EO1684" s="12"/>
      <c r="EP1684" s="12"/>
      <c r="EQ1684" s="12"/>
      <c r="ER1684" s="12"/>
      <c r="ES1684" s="12"/>
      <c r="ET1684" s="12"/>
      <c r="EU1684" s="12"/>
      <c r="EV1684" s="12"/>
      <c r="EW1684" s="12"/>
      <c r="EX1684" s="12"/>
      <c r="EY1684" s="12"/>
      <c r="EZ1684" s="12"/>
      <c r="FA1684" s="12"/>
      <c r="FB1684" s="12"/>
      <c r="FC1684" s="12"/>
      <c r="FD1684" s="12"/>
      <c r="FE1684" s="12"/>
      <c r="FF1684" s="12"/>
      <c r="FG1684" s="12"/>
      <c r="FH1684" s="12"/>
      <c r="FI1684" s="12"/>
      <c r="FJ1684" s="12"/>
      <c r="FK1684" s="12"/>
      <c r="FL1684" s="12"/>
      <c r="FM1684" s="12"/>
      <c r="FN1684" s="12"/>
      <c r="FO1684" s="12"/>
      <c r="FP1684" s="12"/>
      <c r="FQ1684" s="12"/>
      <c r="FR1684" s="12"/>
      <c r="FS1684" s="12"/>
      <c r="FT1684" s="12"/>
      <c r="FU1684" s="12"/>
      <c r="FV1684" s="12"/>
      <c r="FW1684" s="12"/>
      <c r="FX1684" s="12"/>
      <c r="FY1684" s="12"/>
      <c r="FZ1684" s="12"/>
      <c r="GA1684" s="12"/>
      <c r="GB1684" s="12"/>
      <c r="GC1684" s="12"/>
      <c r="GD1684" s="12"/>
      <c r="GE1684" s="12"/>
      <c r="GF1684" s="12"/>
      <c r="GG1684" s="12"/>
      <c r="GH1684" s="12"/>
      <c r="GI1684" s="12"/>
      <c r="GJ1684" s="12"/>
      <c r="GK1684" s="12"/>
      <c r="GL1684" s="12"/>
      <c r="GM1684" s="12"/>
      <c r="GN1684" s="12"/>
      <c r="GO1684" s="12"/>
      <c r="GP1684" s="12"/>
      <c r="GQ1684" s="12"/>
      <c r="GR1684" s="12"/>
    </row>
    <row r="1685" spans="1:200" x14ac:dyDescent="0.2">
      <c r="A1685" s="79">
        <f t="shared" si="648"/>
        <v>44757</v>
      </c>
      <c r="B1685" s="80">
        <f t="shared" ca="1" si="649"/>
        <v>1341.3503638399998</v>
      </c>
      <c r="C1685" s="81">
        <f t="shared" ca="1" si="650"/>
        <v>1298.9771699999999</v>
      </c>
      <c r="D1685" s="82">
        <f ca="1">IF(A1685&lt;$B$1,VLOOKUP(A1685,[1]DI!$A$4:$B$15000,2,FALSE),0)</f>
        <v>0.13150000000000001</v>
      </c>
      <c r="E1685" s="81">
        <f t="shared" ca="1" si="651"/>
        <v>4.9036999999999996E-4</v>
      </c>
      <c r="F1685" s="83">
        <f t="shared" si="646"/>
        <v>1.1679999999999999</v>
      </c>
      <c r="G1685" s="84">
        <f t="shared" ca="1" si="652"/>
        <v>1.0005727521600001</v>
      </c>
      <c r="H1685" s="81">
        <f ca="1">TRUNC(PRODUCT(G$10:G1684),15)</f>
        <v>1.3413503711122099</v>
      </c>
      <c r="I1685" s="81">
        <f t="shared" ca="1" si="653"/>
        <v>1.2989771726434101</v>
      </c>
      <c r="J1685" s="81">
        <f t="shared" ca="1" si="654"/>
        <v>1.0326204299999999</v>
      </c>
      <c r="K1685" s="81">
        <f t="shared" ca="1" si="655"/>
        <v>42.373193839999999</v>
      </c>
      <c r="L1685" s="85">
        <f>IF(VLOOKUP(A1685,$U$12:$AD$125,8)=VLOOKUP(A1684,$U$12:$AD$125,8),0,VLOOKUP(A1685,U$12:$AD$125,8))</f>
        <v>0</v>
      </c>
      <c r="M1685" s="86">
        <f>IF(L1685&gt;0,VLOOKUP(L1685,T$12:$AC$125,7),0)</f>
        <v>0</v>
      </c>
      <c r="N1685" s="81">
        <f t="shared" si="647"/>
        <v>0</v>
      </c>
      <c r="O1685" s="81">
        <f t="shared" ca="1" si="656"/>
        <v>42.373193839999999</v>
      </c>
      <c r="P1685" s="87" t="str">
        <f t="shared" si="657"/>
        <v>J=</v>
      </c>
      <c r="Q1685" s="88">
        <f t="shared" si="658"/>
        <v>44858</v>
      </c>
      <c r="R1685" s="7"/>
      <c r="S1685" s="7"/>
      <c r="T1685" s="7"/>
      <c r="U1685" s="7"/>
      <c r="V1685" s="7"/>
      <c r="W1685" s="7"/>
      <c r="X1685" s="7"/>
      <c r="Y1685" s="7"/>
      <c r="Z1685" s="7"/>
      <c r="AA1685" s="7"/>
      <c r="AB1685" s="7"/>
      <c r="AC1685" s="7"/>
      <c r="AD1685" s="7"/>
      <c r="AE1685" s="7"/>
      <c r="AF1685" s="65"/>
      <c r="AG1685" s="9"/>
      <c r="AH1685" s="9"/>
      <c r="AI1685" s="4"/>
      <c r="AJ1685" s="10"/>
      <c r="AK1685" s="4"/>
      <c r="AL1685" s="65"/>
      <c r="AM1685" s="10"/>
      <c r="AN1685" s="9"/>
      <c r="AO1685" s="7"/>
      <c r="AP1685" s="11"/>
      <c r="AQ1685" s="9"/>
      <c r="AR1685" s="8"/>
      <c r="AS1685" s="65"/>
      <c r="AT1685" s="12"/>
      <c r="AU1685" s="12"/>
      <c r="AV1685" s="22"/>
      <c r="AW1685" s="12"/>
      <c r="AX1685" s="12"/>
      <c r="AY1685" s="12"/>
      <c r="AZ1685" s="12"/>
      <c r="BA1685" s="12"/>
      <c r="BB1685" s="12"/>
      <c r="BC1685" s="12"/>
      <c r="BD1685" s="12"/>
      <c r="BE1685" s="12"/>
      <c r="BF1685" s="12"/>
      <c r="BG1685" s="12"/>
      <c r="BH1685" s="12"/>
      <c r="BI1685" s="12"/>
      <c r="BJ1685" s="12"/>
      <c r="BK1685" s="12"/>
      <c r="BL1685" s="12"/>
      <c r="BM1685" s="12"/>
      <c r="BN1685" s="12"/>
      <c r="BO1685" s="12"/>
      <c r="BP1685" s="12"/>
      <c r="BQ1685" s="12"/>
      <c r="BR1685" s="12"/>
      <c r="BS1685" s="12"/>
      <c r="BT1685" s="12"/>
      <c r="BU1685" s="12"/>
      <c r="BV1685" s="12"/>
      <c r="BW1685" s="12"/>
      <c r="BX1685" s="12"/>
      <c r="BY1685" s="12"/>
      <c r="BZ1685" s="12"/>
      <c r="CA1685" s="12"/>
      <c r="CB1685" s="12"/>
      <c r="CC1685" s="12"/>
      <c r="CD1685" s="12"/>
      <c r="CE1685" s="12"/>
      <c r="CF1685" s="12"/>
      <c r="CG1685" s="12"/>
      <c r="CH1685" s="12"/>
      <c r="CI1685" s="12"/>
      <c r="CJ1685" s="12"/>
      <c r="CK1685" s="12"/>
      <c r="CL1685" s="12"/>
      <c r="CM1685" s="12"/>
      <c r="CN1685" s="12"/>
      <c r="CO1685" s="12"/>
      <c r="CP1685" s="12"/>
      <c r="CQ1685" s="12"/>
      <c r="CR1685" s="12"/>
      <c r="CS1685" s="12"/>
      <c r="CT1685" s="12"/>
      <c r="CU1685" s="12"/>
      <c r="CV1685" s="12"/>
      <c r="CW1685" s="12"/>
      <c r="CX1685" s="12"/>
      <c r="CY1685" s="12"/>
      <c r="CZ1685" s="12"/>
      <c r="DA1685" s="12"/>
      <c r="DB1685" s="12"/>
      <c r="DC1685" s="12"/>
      <c r="DD1685" s="12"/>
      <c r="DE1685" s="12"/>
      <c r="DF1685" s="12"/>
      <c r="DG1685" s="12"/>
      <c r="DH1685" s="12"/>
      <c r="DI1685" s="12"/>
      <c r="DJ1685" s="12"/>
      <c r="DK1685" s="12"/>
      <c r="DL1685" s="12"/>
      <c r="DM1685" s="12"/>
      <c r="DN1685" s="12"/>
      <c r="DO1685" s="12"/>
      <c r="DP1685" s="12"/>
      <c r="DQ1685" s="12"/>
      <c r="DR1685" s="12"/>
      <c r="DS1685" s="12"/>
      <c r="DT1685" s="12"/>
      <c r="DU1685" s="12"/>
      <c r="DV1685" s="12"/>
      <c r="DW1685" s="12"/>
      <c r="DX1685" s="12"/>
      <c r="DY1685" s="12"/>
      <c r="DZ1685" s="12"/>
      <c r="EA1685" s="12"/>
      <c r="EB1685" s="12"/>
      <c r="EC1685" s="12"/>
      <c r="ED1685" s="12"/>
      <c r="EE1685" s="12"/>
      <c r="EF1685" s="12"/>
      <c r="EG1685" s="12"/>
      <c r="EH1685" s="12"/>
      <c r="EI1685" s="12"/>
      <c r="EJ1685" s="12"/>
      <c r="EK1685" s="12"/>
      <c r="EL1685" s="12"/>
      <c r="EM1685" s="12"/>
      <c r="EN1685" s="12"/>
      <c r="EO1685" s="12"/>
      <c r="EP1685" s="12"/>
      <c r="EQ1685" s="12"/>
      <c r="ER1685" s="12"/>
      <c r="ES1685" s="12"/>
      <c r="ET1685" s="12"/>
      <c r="EU1685" s="12"/>
      <c r="EV1685" s="12"/>
      <c r="EW1685" s="12"/>
      <c r="EX1685" s="12"/>
      <c r="EY1685" s="12"/>
      <c r="EZ1685" s="12"/>
      <c r="FA1685" s="12"/>
      <c r="FB1685" s="12"/>
      <c r="FC1685" s="12"/>
      <c r="FD1685" s="12"/>
      <c r="FE1685" s="12"/>
      <c r="FF1685" s="12"/>
      <c r="FG1685" s="12"/>
      <c r="FH1685" s="12"/>
      <c r="FI1685" s="12"/>
      <c r="FJ1685" s="12"/>
      <c r="FK1685" s="12"/>
      <c r="FL1685" s="12"/>
      <c r="FM1685" s="12"/>
      <c r="FN1685" s="12"/>
      <c r="FO1685" s="12"/>
      <c r="FP1685" s="12"/>
      <c r="FQ1685" s="12"/>
      <c r="FR1685" s="12"/>
      <c r="FS1685" s="12"/>
      <c r="FT1685" s="12"/>
      <c r="FU1685" s="12"/>
      <c r="FV1685" s="12"/>
      <c r="FW1685" s="12"/>
      <c r="FX1685" s="12"/>
      <c r="FY1685" s="12"/>
      <c r="FZ1685" s="12"/>
      <c r="GA1685" s="12"/>
      <c r="GB1685" s="12"/>
      <c r="GC1685" s="12"/>
      <c r="GD1685" s="12"/>
      <c r="GE1685" s="12"/>
      <c r="GF1685" s="12"/>
      <c r="GG1685" s="12"/>
      <c r="GH1685" s="12"/>
      <c r="GI1685" s="12"/>
      <c r="GJ1685" s="12"/>
      <c r="GK1685" s="12"/>
      <c r="GL1685" s="12"/>
      <c r="GM1685" s="12"/>
      <c r="GN1685" s="12"/>
      <c r="GO1685" s="12"/>
      <c r="GP1685" s="12"/>
      <c r="GQ1685" s="12"/>
      <c r="GR1685" s="12"/>
    </row>
    <row r="1686" spans="1:200" x14ac:dyDescent="0.2">
      <c r="A1686" s="79">
        <f t="shared" si="648"/>
        <v>44758</v>
      </c>
      <c r="B1686" s="80">
        <f t="shared" ca="1" si="649"/>
        <v>1342.1186309</v>
      </c>
      <c r="C1686" s="81">
        <f t="shared" ca="1" si="650"/>
        <v>1298.9771699999999</v>
      </c>
      <c r="D1686" s="82">
        <f ca="1">IF(A1686&lt;$B$1,VLOOKUP(A1686,[1]DI!$A$4:$B$15000,2,FALSE),0)</f>
        <v>0</v>
      </c>
      <c r="E1686" s="81">
        <f t="shared" ca="1" si="651"/>
        <v>0</v>
      </c>
      <c r="F1686" s="83">
        <f t="shared" si="646"/>
        <v>1.1679999999999999</v>
      </c>
      <c r="G1686" s="84">
        <f t="shared" ca="1" si="652"/>
        <v>1</v>
      </c>
      <c r="H1686" s="81">
        <f ca="1">TRUNC(PRODUCT(G$10:G1685),15)</f>
        <v>1.34211863243459</v>
      </c>
      <c r="I1686" s="81">
        <f t="shared" ca="1" si="653"/>
        <v>1.2989771726434101</v>
      </c>
      <c r="J1686" s="81">
        <f t="shared" ca="1" si="654"/>
        <v>1.0332118699999999</v>
      </c>
      <c r="K1686" s="81">
        <f t="shared" ca="1" si="655"/>
        <v>43.141460899999998</v>
      </c>
      <c r="L1686" s="85">
        <f>IF(VLOOKUP(A1686,$U$12:$AD$125,8)=VLOOKUP(A1685,$U$12:$AD$125,8),0,VLOOKUP(A1686,U$12:$AD$125,8))</f>
        <v>0</v>
      </c>
      <c r="M1686" s="86">
        <f>IF(L1686&gt;0,VLOOKUP(L1686,T$12:$AC$125,7),0)</f>
        <v>0</v>
      </c>
      <c r="N1686" s="81">
        <f t="shared" si="647"/>
        <v>0</v>
      </c>
      <c r="O1686" s="81">
        <f t="shared" ca="1" si="656"/>
        <v>43.141460899999998</v>
      </c>
      <c r="P1686" s="87" t="str">
        <f t="shared" si="657"/>
        <v>J=</v>
      </c>
      <c r="Q1686" s="88">
        <f t="shared" si="658"/>
        <v>44858</v>
      </c>
      <c r="R1686" s="7"/>
      <c r="S1686" s="7"/>
      <c r="T1686" s="7"/>
      <c r="U1686" s="7"/>
      <c r="V1686" s="7"/>
      <c r="W1686" s="7"/>
      <c r="X1686" s="7"/>
      <c r="Y1686" s="7"/>
      <c r="Z1686" s="7"/>
      <c r="AA1686" s="7"/>
      <c r="AB1686" s="7"/>
      <c r="AC1686" s="7"/>
      <c r="AD1686" s="7"/>
      <c r="AE1686" s="7"/>
      <c r="AF1686" s="65"/>
      <c r="AG1686" s="9"/>
      <c r="AH1686" s="9"/>
      <c r="AI1686" s="4"/>
      <c r="AJ1686" s="10"/>
      <c r="AK1686" s="4"/>
      <c r="AL1686" s="65"/>
      <c r="AM1686" s="10"/>
      <c r="AN1686" s="9"/>
      <c r="AO1686" s="7"/>
      <c r="AP1686" s="11"/>
      <c r="AQ1686" s="9"/>
      <c r="AR1686" s="8"/>
      <c r="AS1686" s="65"/>
      <c r="AT1686" s="12"/>
      <c r="AU1686" s="12"/>
      <c r="AV1686" s="22"/>
      <c r="AW1686" s="12"/>
      <c r="AX1686" s="12"/>
      <c r="AY1686" s="12"/>
      <c r="AZ1686" s="12"/>
      <c r="BA1686" s="12"/>
      <c r="BB1686" s="12"/>
      <c r="BC1686" s="12"/>
      <c r="BD1686" s="12"/>
      <c r="BE1686" s="12"/>
      <c r="BF1686" s="12"/>
      <c r="BG1686" s="12"/>
      <c r="BH1686" s="12"/>
      <c r="BI1686" s="12"/>
      <c r="BJ1686" s="12"/>
      <c r="BK1686" s="12"/>
      <c r="BL1686" s="12"/>
      <c r="BM1686" s="12"/>
      <c r="BN1686" s="12"/>
      <c r="BO1686" s="12"/>
      <c r="BP1686" s="12"/>
      <c r="BQ1686" s="12"/>
      <c r="BR1686" s="12"/>
      <c r="BS1686" s="12"/>
      <c r="BT1686" s="12"/>
      <c r="BU1686" s="12"/>
      <c r="BV1686" s="12"/>
      <c r="BW1686" s="12"/>
      <c r="BX1686" s="12"/>
      <c r="BY1686" s="12"/>
      <c r="BZ1686" s="12"/>
      <c r="CA1686" s="12"/>
      <c r="CB1686" s="12"/>
      <c r="CC1686" s="12"/>
      <c r="CD1686" s="12"/>
      <c r="CE1686" s="12"/>
      <c r="CF1686" s="12"/>
      <c r="CG1686" s="12"/>
      <c r="CH1686" s="12"/>
      <c r="CI1686" s="12"/>
      <c r="CJ1686" s="12"/>
      <c r="CK1686" s="12"/>
      <c r="CL1686" s="12"/>
      <c r="CM1686" s="12"/>
      <c r="CN1686" s="12"/>
      <c r="CO1686" s="12"/>
      <c r="CP1686" s="12"/>
      <c r="CQ1686" s="12"/>
      <c r="CR1686" s="12"/>
      <c r="CS1686" s="12"/>
      <c r="CT1686" s="12"/>
      <c r="CU1686" s="12"/>
      <c r="CV1686" s="12"/>
      <c r="CW1686" s="12"/>
      <c r="CX1686" s="12"/>
      <c r="CY1686" s="12"/>
      <c r="CZ1686" s="12"/>
      <c r="DA1686" s="12"/>
      <c r="DB1686" s="12"/>
      <c r="DC1686" s="12"/>
      <c r="DD1686" s="12"/>
      <c r="DE1686" s="12"/>
      <c r="DF1686" s="12"/>
      <c r="DG1686" s="12"/>
      <c r="DH1686" s="12"/>
      <c r="DI1686" s="12"/>
      <c r="DJ1686" s="12"/>
      <c r="DK1686" s="12"/>
      <c r="DL1686" s="12"/>
      <c r="DM1686" s="12"/>
      <c r="DN1686" s="12"/>
      <c r="DO1686" s="12"/>
      <c r="DP1686" s="12"/>
      <c r="DQ1686" s="12"/>
      <c r="DR1686" s="12"/>
      <c r="DS1686" s="12"/>
      <c r="DT1686" s="12"/>
      <c r="DU1686" s="12"/>
      <c r="DV1686" s="12"/>
      <c r="DW1686" s="12"/>
      <c r="DX1686" s="12"/>
      <c r="DY1686" s="12"/>
      <c r="DZ1686" s="12"/>
      <c r="EA1686" s="12"/>
      <c r="EB1686" s="12"/>
      <c r="EC1686" s="12"/>
      <c r="ED1686" s="12"/>
      <c r="EE1686" s="12"/>
      <c r="EF1686" s="12"/>
      <c r="EG1686" s="12"/>
      <c r="EH1686" s="12"/>
      <c r="EI1686" s="12"/>
      <c r="EJ1686" s="12"/>
      <c r="EK1686" s="12"/>
      <c r="EL1686" s="12"/>
      <c r="EM1686" s="12"/>
      <c r="EN1686" s="12"/>
      <c r="EO1686" s="12"/>
      <c r="EP1686" s="12"/>
      <c r="EQ1686" s="12"/>
      <c r="ER1686" s="12"/>
      <c r="ES1686" s="12"/>
      <c r="ET1686" s="12"/>
      <c r="EU1686" s="12"/>
      <c r="EV1686" s="12"/>
      <c r="EW1686" s="12"/>
      <c r="EX1686" s="12"/>
      <c r="EY1686" s="12"/>
      <c r="EZ1686" s="12"/>
      <c r="FA1686" s="12"/>
      <c r="FB1686" s="12"/>
      <c r="FC1686" s="12"/>
      <c r="FD1686" s="12"/>
      <c r="FE1686" s="12"/>
      <c r="FF1686" s="12"/>
      <c r="FG1686" s="12"/>
      <c r="FH1686" s="12"/>
      <c r="FI1686" s="12"/>
      <c r="FJ1686" s="12"/>
      <c r="FK1686" s="12"/>
      <c r="FL1686" s="12"/>
      <c r="FM1686" s="12"/>
      <c r="FN1686" s="12"/>
      <c r="FO1686" s="12"/>
      <c r="FP1686" s="12"/>
      <c r="FQ1686" s="12"/>
      <c r="FR1686" s="12"/>
      <c r="FS1686" s="12"/>
      <c r="FT1686" s="12"/>
      <c r="FU1686" s="12"/>
      <c r="FV1686" s="12"/>
      <c r="FW1686" s="12"/>
      <c r="FX1686" s="12"/>
      <c r="FY1686" s="12"/>
      <c r="FZ1686" s="12"/>
      <c r="GA1686" s="12"/>
      <c r="GB1686" s="12"/>
      <c r="GC1686" s="12"/>
      <c r="GD1686" s="12"/>
      <c r="GE1686" s="12"/>
      <c r="GF1686" s="12"/>
      <c r="GG1686" s="12"/>
      <c r="GH1686" s="12"/>
      <c r="GI1686" s="12"/>
      <c r="GJ1686" s="12"/>
      <c r="GK1686" s="12"/>
      <c r="GL1686" s="12"/>
      <c r="GM1686" s="12"/>
      <c r="GN1686" s="12"/>
      <c r="GO1686" s="12"/>
      <c r="GP1686" s="12"/>
      <c r="GQ1686" s="12"/>
      <c r="GR1686" s="12"/>
    </row>
    <row r="1687" spans="1:200" x14ac:dyDescent="0.2">
      <c r="A1687" s="79">
        <f t="shared" si="648"/>
        <v>44759</v>
      </c>
      <c r="B1687" s="80">
        <f t="shared" ca="1" si="649"/>
        <v>1342.1186309</v>
      </c>
      <c r="C1687" s="81">
        <f t="shared" ca="1" si="650"/>
        <v>1298.9771699999999</v>
      </c>
      <c r="D1687" s="82">
        <f ca="1">IF(A1687&lt;$B$1,VLOOKUP(A1687,[1]DI!$A$4:$B$15000,2,FALSE),0)</f>
        <v>0</v>
      </c>
      <c r="E1687" s="81">
        <f t="shared" ca="1" si="651"/>
        <v>0</v>
      </c>
      <c r="F1687" s="83">
        <f t="shared" si="646"/>
        <v>1.1679999999999999</v>
      </c>
      <c r="G1687" s="84">
        <f t="shared" ca="1" si="652"/>
        <v>1</v>
      </c>
      <c r="H1687" s="81">
        <f ca="1">TRUNC(PRODUCT(G$10:G1686),15)</f>
        <v>1.34211863243459</v>
      </c>
      <c r="I1687" s="81">
        <f t="shared" ca="1" si="653"/>
        <v>1.2989771726434101</v>
      </c>
      <c r="J1687" s="81">
        <f t="shared" ca="1" si="654"/>
        <v>1.0332118699999999</v>
      </c>
      <c r="K1687" s="81">
        <f t="shared" ca="1" si="655"/>
        <v>43.141460899999998</v>
      </c>
      <c r="L1687" s="85">
        <f>IF(VLOOKUP(A1687,$U$12:$AD$125,8)=VLOOKUP(A1686,$U$12:$AD$125,8),0,VLOOKUP(A1687,U$12:$AD$125,8))</f>
        <v>0</v>
      </c>
      <c r="M1687" s="86">
        <f>IF(L1687&gt;0,VLOOKUP(L1687,T$12:$AC$125,7),0)</f>
        <v>0</v>
      </c>
      <c r="N1687" s="81">
        <f t="shared" si="647"/>
        <v>0</v>
      </c>
      <c r="O1687" s="81">
        <f t="shared" ca="1" si="656"/>
        <v>43.141460899999998</v>
      </c>
      <c r="P1687" s="87" t="str">
        <f t="shared" si="657"/>
        <v>J=</v>
      </c>
      <c r="Q1687" s="88">
        <f t="shared" si="658"/>
        <v>44858</v>
      </c>
      <c r="R1687" s="7"/>
      <c r="S1687" s="7"/>
      <c r="T1687" s="7"/>
      <c r="U1687" s="7"/>
      <c r="V1687" s="7"/>
      <c r="W1687" s="7"/>
      <c r="X1687" s="7"/>
      <c r="Y1687" s="7"/>
      <c r="Z1687" s="7"/>
      <c r="AA1687" s="7"/>
      <c r="AB1687" s="7"/>
      <c r="AC1687" s="7"/>
      <c r="AD1687" s="7"/>
      <c r="AE1687" s="7"/>
      <c r="AF1687" s="65"/>
      <c r="AG1687" s="9"/>
      <c r="AH1687" s="9"/>
      <c r="AI1687" s="4"/>
      <c r="AJ1687" s="10"/>
      <c r="AK1687" s="4"/>
      <c r="AL1687" s="65"/>
      <c r="AM1687" s="10"/>
      <c r="AN1687" s="9"/>
      <c r="AO1687" s="7"/>
      <c r="AP1687" s="11"/>
      <c r="AQ1687" s="9"/>
      <c r="AR1687" s="8"/>
      <c r="AS1687" s="65"/>
      <c r="AT1687" s="12"/>
      <c r="AU1687" s="12"/>
      <c r="AV1687" s="22"/>
      <c r="AW1687" s="12"/>
      <c r="AX1687" s="12"/>
      <c r="AY1687" s="12"/>
      <c r="AZ1687" s="12"/>
      <c r="BA1687" s="12"/>
      <c r="BB1687" s="12"/>
      <c r="BC1687" s="12"/>
      <c r="BD1687" s="12"/>
      <c r="BE1687" s="12"/>
      <c r="BF1687" s="12"/>
      <c r="BG1687" s="12"/>
      <c r="BH1687" s="12"/>
      <c r="BI1687" s="12"/>
      <c r="BJ1687" s="12"/>
      <c r="BK1687" s="12"/>
      <c r="BL1687" s="12"/>
      <c r="BM1687" s="12"/>
      <c r="BN1687" s="12"/>
      <c r="BO1687" s="12"/>
      <c r="BP1687" s="12"/>
      <c r="BQ1687" s="12"/>
      <c r="BR1687" s="12"/>
      <c r="BS1687" s="12"/>
      <c r="BT1687" s="12"/>
      <c r="BU1687" s="12"/>
      <c r="BV1687" s="12"/>
      <c r="BW1687" s="12"/>
      <c r="BX1687" s="12"/>
      <c r="BY1687" s="12"/>
      <c r="BZ1687" s="12"/>
      <c r="CA1687" s="12"/>
      <c r="CB1687" s="12"/>
      <c r="CC1687" s="12"/>
      <c r="CD1687" s="12"/>
      <c r="CE1687" s="12"/>
      <c r="CF1687" s="12"/>
      <c r="CG1687" s="12"/>
      <c r="CH1687" s="12"/>
      <c r="CI1687" s="12"/>
      <c r="CJ1687" s="12"/>
      <c r="CK1687" s="12"/>
      <c r="CL1687" s="12"/>
      <c r="CM1687" s="12"/>
      <c r="CN1687" s="12"/>
      <c r="CO1687" s="12"/>
      <c r="CP1687" s="12"/>
      <c r="CQ1687" s="12"/>
      <c r="CR1687" s="12"/>
      <c r="CS1687" s="12"/>
      <c r="CT1687" s="12"/>
      <c r="CU1687" s="12"/>
      <c r="CV1687" s="12"/>
      <c r="CW1687" s="12"/>
      <c r="CX1687" s="12"/>
      <c r="CY1687" s="12"/>
      <c r="CZ1687" s="12"/>
      <c r="DA1687" s="12"/>
      <c r="DB1687" s="12"/>
      <c r="DC1687" s="12"/>
      <c r="DD1687" s="12"/>
      <c r="DE1687" s="12"/>
      <c r="DF1687" s="12"/>
      <c r="DG1687" s="12"/>
      <c r="DH1687" s="12"/>
      <c r="DI1687" s="12"/>
      <c r="DJ1687" s="12"/>
      <c r="DK1687" s="12"/>
      <c r="DL1687" s="12"/>
      <c r="DM1687" s="12"/>
      <c r="DN1687" s="12"/>
      <c r="DO1687" s="12"/>
      <c r="DP1687" s="12"/>
      <c r="DQ1687" s="12"/>
      <c r="DR1687" s="12"/>
      <c r="DS1687" s="12"/>
      <c r="DT1687" s="12"/>
      <c r="DU1687" s="12"/>
      <c r="DV1687" s="12"/>
      <c r="DW1687" s="12"/>
      <c r="DX1687" s="12"/>
      <c r="DY1687" s="12"/>
      <c r="DZ1687" s="12"/>
      <c r="EA1687" s="12"/>
      <c r="EB1687" s="12"/>
      <c r="EC1687" s="12"/>
      <c r="ED1687" s="12"/>
      <c r="EE1687" s="12"/>
      <c r="EF1687" s="12"/>
      <c r="EG1687" s="12"/>
      <c r="EH1687" s="12"/>
      <c r="EI1687" s="12"/>
      <c r="EJ1687" s="12"/>
      <c r="EK1687" s="12"/>
      <c r="EL1687" s="12"/>
      <c r="EM1687" s="12"/>
      <c r="EN1687" s="12"/>
      <c r="EO1687" s="12"/>
      <c r="EP1687" s="12"/>
      <c r="EQ1687" s="12"/>
      <c r="ER1687" s="12"/>
      <c r="ES1687" s="12"/>
      <c r="ET1687" s="12"/>
      <c r="EU1687" s="12"/>
      <c r="EV1687" s="12"/>
      <c r="EW1687" s="12"/>
      <c r="EX1687" s="12"/>
      <c r="EY1687" s="12"/>
      <c r="EZ1687" s="12"/>
      <c r="FA1687" s="12"/>
      <c r="FB1687" s="12"/>
      <c r="FC1687" s="12"/>
      <c r="FD1687" s="12"/>
      <c r="FE1687" s="12"/>
      <c r="FF1687" s="12"/>
      <c r="FG1687" s="12"/>
      <c r="FH1687" s="12"/>
      <c r="FI1687" s="12"/>
      <c r="FJ1687" s="12"/>
      <c r="FK1687" s="12"/>
      <c r="FL1687" s="12"/>
      <c r="FM1687" s="12"/>
      <c r="FN1687" s="12"/>
      <c r="FO1687" s="12"/>
      <c r="FP1687" s="12"/>
      <c r="FQ1687" s="12"/>
      <c r="FR1687" s="12"/>
      <c r="FS1687" s="12"/>
      <c r="FT1687" s="12"/>
      <c r="FU1687" s="12"/>
      <c r="FV1687" s="12"/>
      <c r="FW1687" s="12"/>
      <c r="FX1687" s="12"/>
      <c r="FY1687" s="12"/>
      <c r="FZ1687" s="12"/>
      <c r="GA1687" s="12"/>
      <c r="GB1687" s="12"/>
      <c r="GC1687" s="12"/>
      <c r="GD1687" s="12"/>
      <c r="GE1687" s="12"/>
      <c r="GF1687" s="12"/>
      <c r="GG1687" s="12"/>
      <c r="GH1687" s="12"/>
      <c r="GI1687" s="12"/>
      <c r="GJ1687" s="12"/>
      <c r="GK1687" s="12"/>
      <c r="GL1687" s="12"/>
      <c r="GM1687" s="12"/>
      <c r="GN1687" s="12"/>
      <c r="GO1687" s="12"/>
      <c r="GP1687" s="12"/>
      <c r="GQ1687" s="12"/>
      <c r="GR1687" s="12"/>
    </row>
    <row r="1688" spans="1:200" x14ac:dyDescent="0.2">
      <c r="A1688" s="79">
        <f t="shared" si="648"/>
        <v>44760</v>
      </c>
      <c r="B1688" s="80">
        <f t="shared" ca="1" si="649"/>
        <v>1342.1186309</v>
      </c>
      <c r="C1688" s="81">
        <f t="shared" ca="1" si="650"/>
        <v>1298.9771699999999</v>
      </c>
      <c r="D1688" s="82">
        <f ca="1">IF(A1688&lt;$B$1,VLOOKUP(A1688,[1]DI!$A$4:$B$15000,2,FALSE),0)</f>
        <v>0.13150000000000001</v>
      </c>
      <c r="E1688" s="81">
        <f t="shared" ca="1" si="651"/>
        <v>4.9036999999999996E-4</v>
      </c>
      <c r="F1688" s="83">
        <f t="shared" si="646"/>
        <v>1.1679999999999999</v>
      </c>
      <c r="G1688" s="84">
        <f t="shared" ca="1" si="652"/>
        <v>1.0005727521600001</v>
      </c>
      <c r="H1688" s="81">
        <f ca="1">TRUNC(PRODUCT(G$10:G1687),15)</f>
        <v>1.34211863243459</v>
      </c>
      <c r="I1688" s="81">
        <f t="shared" ca="1" si="653"/>
        <v>1.2989771726434101</v>
      </c>
      <c r="J1688" s="81">
        <f t="shared" ca="1" si="654"/>
        <v>1.0332118699999999</v>
      </c>
      <c r="K1688" s="81">
        <f t="shared" ca="1" si="655"/>
        <v>43.141460899999998</v>
      </c>
      <c r="L1688" s="85">
        <f>IF(VLOOKUP(A1688,$U$12:$AD$125,8)=VLOOKUP(A1687,$U$12:$AD$125,8),0,VLOOKUP(A1688,U$12:$AD$125,8))</f>
        <v>0</v>
      </c>
      <c r="M1688" s="86">
        <f>IF(L1688&gt;0,VLOOKUP(L1688,T$12:$AC$125,7),0)</f>
        <v>0</v>
      </c>
      <c r="N1688" s="81">
        <f t="shared" si="647"/>
        <v>0</v>
      </c>
      <c r="O1688" s="81">
        <f t="shared" ca="1" si="656"/>
        <v>43.141460899999998</v>
      </c>
      <c r="P1688" s="87" t="str">
        <f t="shared" si="657"/>
        <v>J=</v>
      </c>
      <c r="Q1688" s="88">
        <f t="shared" si="658"/>
        <v>44858</v>
      </c>
      <c r="R1688" s="7"/>
      <c r="S1688" s="7"/>
      <c r="T1688" s="7"/>
      <c r="U1688" s="7"/>
      <c r="V1688" s="7"/>
      <c r="W1688" s="7"/>
      <c r="X1688" s="7"/>
      <c r="Y1688" s="7"/>
      <c r="Z1688" s="7"/>
      <c r="AA1688" s="7"/>
      <c r="AB1688" s="7"/>
      <c r="AC1688" s="7"/>
      <c r="AD1688" s="7"/>
      <c r="AE1688" s="7"/>
      <c r="AF1688" s="65"/>
      <c r="AG1688" s="9"/>
      <c r="AH1688" s="9"/>
      <c r="AI1688" s="4"/>
      <c r="AJ1688" s="10"/>
      <c r="AK1688" s="4"/>
      <c r="AL1688" s="65"/>
      <c r="AM1688" s="10"/>
      <c r="AN1688" s="9"/>
      <c r="AO1688" s="7"/>
      <c r="AP1688" s="11"/>
      <c r="AQ1688" s="9"/>
      <c r="AR1688" s="8"/>
      <c r="AS1688" s="65"/>
      <c r="AT1688" s="12"/>
      <c r="AU1688" s="12"/>
      <c r="AV1688" s="22"/>
      <c r="AW1688" s="12"/>
      <c r="AX1688" s="12"/>
      <c r="AY1688" s="12"/>
      <c r="AZ1688" s="12"/>
      <c r="BA1688" s="12"/>
      <c r="BB1688" s="12"/>
      <c r="BC1688" s="12"/>
      <c r="BD1688" s="12"/>
      <c r="BE1688" s="12"/>
      <c r="BF1688" s="12"/>
      <c r="BG1688" s="12"/>
      <c r="BH1688" s="12"/>
      <c r="BI1688" s="12"/>
      <c r="BJ1688" s="12"/>
      <c r="BK1688" s="12"/>
      <c r="BL1688" s="12"/>
      <c r="BM1688" s="12"/>
      <c r="BN1688" s="12"/>
      <c r="BO1688" s="12"/>
      <c r="BP1688" s="12"/>
      <c r="BQ1688" s="12"/>
      <c r="BR1688" s="12"/>
      <c r="BS1688" s="12"/>
      <c r="BT1688" s="12"/>
      <c r="BU1688" s="12"/>
      <c r="BV1688" s="12"/>
      <c r="BW1688" s="12"/>
      <c r="BX1688" s="12"/>
      <c r="BY1688" s="12"/>
      <c r="BZ1688" s="12"/>
      <c r="CA1688" s="12"/>
      <c r="CB1688" s="12"/>
      <c r="CC1688" s="12"/>
      <c r="CD1688" s="12"/>
      <c r="CE1688" s="12"/>
      <c r="CF1688" s="12"/>
      <c r="CG1688" s="12"/>
      <c r="CH1688" s="12"/>
      <c r="CI1688" s="12"/>
      <c r="CJ1688" s="12"/>
      <c r="CK1688" s="12"/>
      <c r="CL1688" s="12"/>
      <c r="CM1688" s="12"/>
      <c r="CN1688" s="12"/>
      <c r="CO1688" s="12"/>
      <c r="CP1688" s="12"/>
      <c r="CQ1688" s="12"/>
      <c r="CR1688" s="12"/>
      <c r="CS1688" s="12"/>
      <c r="CT1688" s="12"/>
      <c r="CU1688" s="12"/>
      <c r="CV1688" s="12"/>
      <c r="CW1688" s="12"/>
      <c r="CX1688" s="12"/>
      <c r="CY1688" s="12"/>
      <c r="CZ1688" s="12"/>
      <c r="DA1688" s="12"/>
      <c r="DB1688" s="12"/>
      <c r="DC1688" s="12"/>
      <c r="DD1688" s="12"/>
      <c r="DE1688" s="12"/>
      <c r="DF1688" s="12"/>
      <c r="DG1688" s="12"/>
      <c r="DH1688" s="12"/>
      <c r="DI1688" s="12"/>
      <c r="DJ1688" s="12"/>
      <c r="DK1688" s="12"/>
      <c r="DL1688" s="12"/>
      <c r="DM1688" s="12"/>
      <c r="DN1688" s="12"/>
      <c r="DO1688" s="12"/>
      <c r="DP1688" s="12"/>
      <c r="DQ1688" s="12"/>
      <c r="DR1688" s="12"/>
      <c r="DS1688" s="12"/>
      <c r="DT1688" s="12"/>
      <c r="DU1688" s="12"/>
      <c r="DV1688" s="12"/>
      <c r="DW1688" s="12"/>
      <c r="DX1688" s="12"/>
      <c r="DY1688" s="12"/>
      <c r="DZ1688" s="12"/>
      <c r="EA1688" s="12"/>
      <c r="EB1688" s="12"/>
      <c r="EC1688" s="12"/>
      <c r="ED1688" s="12"/>
      <c r="EE1688" s="12"/>
      <c r="EF1688" s="12"/>
      <c r="EG1688" s="12"/>
      <c r="EH1688" s="12"/>
      <c r="EI1688" s="12"/>
      <c r="EJ1688" s="12"/>
      <c r="EK1688" s="12"/>
      <c r="EL1688" s="12"/>
      <c r="EM1688" s="12"/>
      <c r="EN1688" s="12"/>
      <c r="EO1688" s="12"/>
      <c r="EP1688" s="12"/>
      <c r="EQ1688" s="12"/>
      <c r="ER1688" s="12"/>
      <c r="ES1688" s="12"/>
      <c r="ET1688" s="12"/>
      <c r="EU1688" s="12"/>
      <c r="EV1688" s="12"/>
      <c r="EW1688" s="12"/>
      <c r="EX1688" s="12"/>
      <c r="EY1688" s="12"/>
      <c r="EZ1688" s="12"/>
      <c r="FA1688" s="12"/>
      <c r="FB1688" s="12"/>
      <c r="FC1688" s="12"/>
      <c r="FD1688" s="12"/>
      <c r="FE1688" s="12"/>
      <c r="FF1688" s="12"/>
      <c r="FG1688" s="12"/>
      <c r="FH1688" s="12"/>
      <c r="FI1688" s="12"/>
      <c r="FJ1688" s="12"/>
      <c r="FK1688" s="12"/>
      <c r="FL1688" s="12"/>
      <c r="FM1688" s="12"/>
      <c r="FN1688" s="12"/>
      <c r="FO1688" s="12"/>
      <c r="FP1688" s="12"/>
      <c r="FQ1688" s="12"/>
      <c r="FR1688" s="12"/>
      <c r="FS1688" s="12"/>
      <c r="FT1688" s="12"/>
      <c r="FU1688" s="12"/>
      <c r="FV1688" s="12"/>
      <c r="FW1688" s="12"/>
      <c r="FX1688" s="12"/>
      <c r="FY1688" s="12"/>
      <c r="FZ1688" s="12"/>
      <c r="GA1688" s="12"/>
      <c r="GB1688" s="12"/>
      <c r="GC1688" s="12"/>
      <c r="GD1688" s="12"/>
      <c r="GE1688" s="12"/>
      <c r="GF1688" s="12"/>
      <c r="GG1688" s="12"/>
      <c r="GH1688" s="12"/>
      <c r="GI1688" s="12"/>
      <c r="GJ1688" s="12"/>
      <c r="GK1688" s="12"/>
      <c r="GL1688" s="12"/>
      <c r="GM1688" s="12"/>
      <c r="GN1688" s="12"/>
      <c r="GO1688" s="12"/>
      <c r="GP1688" s="12"/>
      <c r="GQ1688" s="12"/>
      <c r="GR1688" s="12"/>
    </row>
    <row r="1689" spans="1:200" x14ac:dyDescent="0.2">
      <c r="A1689" s="79">
        <f t="shared" si="648"/>
        <v>44761</v>
      </c>
      <c r="B1689" s="80">
        <f t="shared" ca="1" si="649"/>
        <v>1342.8873266199998</v>
      </c>
      <c r="C1689" s="81">
        <f t="shared" ca="1" si="650"/>
        <v>1298.9771699999999</v>
      </c>
      <c r="D1689" s="82">
        <f ca="1">IF(A1689&lt;$B$1,VLOOKUP(A1689,[1]DI!$A$4:$B$15000,2,FALSE),0)</f>
        <v>0.13150000000000001</v>
      </c>
      <c r="E1689" s="81">
        <f t="shared" ca="1" si="651"/>
        <v>4.9036999999999996E-4</v>
      </c>
      <c r="F1689" s="83">
        <f t="shared" si="646"/>
        <v>1.1679999999999999</v>
      </c>
      <c r="G1689" s="84">
        <f t="shared" ca="1" si="652"/>
        <v>1.0005727521600001</v>
      </c>
      <c r="H1689" s="81">
        <f ca="1">TRUNC(PRODUCT(G$10:G1688),15)</f>
        <v>1.34288733378029</v>
      </c>
      <c r="I1689" s="81">
        <f t="shared" ca="1" si="653"/>
        <v>1.2989771726434101</v>
      </c>
      <c r="J1689" s="81">
        <f t="shared" ca="1" si="654"/>
        <v>1.0338036399999999</v>
      </c>
      <c r="K1689" s="81">
        <f t="shared" ca="1" si="655"/>
        <v>43.910156620000002</v>
      </c>
      <c r="L1689" s="85">
        <f>IF(VLOOKUP(A1689,$U$12:$AD$125,8)=VLOOKUP(A1688,$U$12:$AD$125,8),0,VLOOKUP(A1689,U$12:$AD$125,8))</f>
        <v>0</v>
      </c>
      <c r="M1689" s="86">
        <f>IF(L1689&gt;0,VLOOKUP(L1689,T$12:$AC$125,7),0)</f>
        <v>0</v>
      </c>
      <c r="N1689" s="81">
        <f t="shared" si="647"/>
        <v>0</v>
      </c>
      <c r="O1689" s="81">
        <f t="shared" ca="1" si="656"/>
        <v>43.910156620000002</v>
      </c>
      <c r="P1689" s="87" t="str">
        <f t="shared" si="657"/>
        <v>J=</v>
      </c>
      <c r="Q1689" s="88">
        <f t="shared" si="658"/>
        <v>44858</v>
      </c>
      <c r="R1689" s="7"/>
      <c r="S1689" s="7"/>
      <c r="T1689" s="7"/>
      <c r="U1689" s="7"/>
      <c r="V1689" s="7"/>
      <c r="W1689" s="7"/>
      <c r="X1689" s="7"/>
      <c r="Y1689" s="7"/>
      <c r="Z1689" s="7"/>
      <c r="AA1689" s="7"/>
      <c r="AB1689" s="7"/>
      <c r="AC1689" s="7"/>
      <c r="AD1689" s="7"/>
      <c r="AE1689" s="7"/>
      <c r="AF1689" s="65"/>
      <c r="AG1689" s="9"/>
      <c r="AH1689" s="9"/>
      <c r="AI1689" s="4"/>
      <c r="AJ1689" s="10"/>
      <c r="AK1689" s="4"/>
      <c r="AL1689" s="65"/>
      <c r="AM1689" s="10"/>
      <c r="AN1689" s="9"/>
      <c r="AO1689" s="7"/>
      <c r="AP1689" s="11"/>
      <c r="AQ1689" s="9"/>
      <c r="AR1689" s="8"/>
      <c r="AS1689" s="65"/>
      <c r="AT1689" s="12"/>
      <c r="AU1689" s="12"/>
      <c r="AV1689" s="22"/>
      <c r="AW1689" s="12"/>
      <c r="AX1689" s="12"/>
      <c r="AY1689" s="12"/>
      <c r="AZ1689" s="12"/>
      <c r="BA1689" s="12"/>
      <c r="BB1689" s="12"/>
      <c r="BC1689" s="12"/>
      <c r="BD1689" s="12"/>
      <c r="BE1689" s="12"/>
      <c r="BF1689" s="12"/>
      <c r="BG1689" s="12"/>
      <c r="BH1689" s="12"/>
      <c r="BI1689" s="12"/>
      <c r="BJ1689" s="12"/>
      <c r="BK1689" s="12"/>
      <c r="BL1689" s="12"/>
      <c r="BM1689" s="12"/>
      <c r="BN1689" s="12"/>
      <c r="BO1689" s="12"/>
      <c r="BP1689" s="12"/>
      <c r="BQ1689" s="12"/>
      <c r="BR1689" s="12"/>
      <c r="BS1689" s="12"/>
      <c r="BT1689" s="12"/>
      <c r="BU1689" s="12"/>
      <c r="BV1689" s="12"/>
      <c r="BW1689" s="12"/>
      <c r="BX1689" s="12"/>
      <c r="BY1689" s="12"/>
      <c r="BZ1689" s="12"/>
      <c r="CA1689" s="12"/>
      <c r="CB1689" s="12"/>
      <c r="CC1689" s="12"/>
      <c r="CD1689" s="12"/>
      <c r="CE1689" s="12"/>
      <c r="CF1689" s="12"/>
      <c r="CG1689" s="12"/>
      <c r="CH1689" s="12"/>
      <c r="CI1689" s="12"/>
      <c r="CJ1689" s="12"/>
      <c r="CK1689" s="12"/>
      <c r="CL1689" s="12"/>
      <c r="CM1689" s="12"/>
      <c r="CN1689" s="12"/>
      <c r="CO1689" s="12"/>
      <c r="CP1689" s="12"/>
      <c r="CQ1689" s="12"/>
      <c r="CR1689" s="12"/>
      <c r="CS1689" s="12"/>
      <c r="CT1689" s="12"/>
      <c r="CU1689" s="12"/>
      <c r="CV1689" s="12"/>
      <c r="CW1689" s="12"/>
      <c r="CX1689" s="12"/>
      <c r="CY1689" s="12"/>
      <c r="CZ1689" s="12"/>
      <c r="DA1689" s="12"/>
      <c r="DB1689" s="12"/>
      <c r="DC1689" s="12"/>
      <c r="DD1689" s="12"/>
      <c r="DE1689" s="12"/>
      <c r="DF1689" s="12"/>
      <c r="DG1689" s="12"/>
      <c r="DH1689" s="12"/>
      <c r="DI1689" s="12"/>
      <c r="DJ1689" s="12"/>
      <c r="DK1689" s="12"/>
      <c r="DL1689" s="12"/>
      <c r="DM1689" s="12"/>
      <c r="DN1689" s="12"/>
      <c r="DO1689" s="12"/>
      <c r="DP1689" s="12"/>
      <c r="DQ1689" s="12"/>
      <c r="DR1689" s="12"/>
      <c r="DS1689" s="12"/>
      <c r="DT1689" s="12"/>
      <c r="DU1689" s="12"/>
      <c r="DV1689" s="12"/>
      <c r="DW1689" s="12"/>
      <c r="DX1689" s="12"/>
      <c r="DY1689" s="12"/>
      <c r="DZ1689" s="12"/>
      <c r="EA1689" s="12"/>
      <c r="EB1689" s="12"/>
      <c r="EC1689" s="12"/>
      <c r="ED1689" s="12"/>
      <c r="EE1689" s="12"/>
      <c r="EF1689" s="12"/>
      <c r="EG1689" s="12"/>
      <c r="EH1689" s="12"/>
      <c r="EI1689" s="12"/>
      <c r="EJ1689" s="12"/>
      <c r="EK1689" s="12"/>
      <c r="EL1689" s="12"/>
      <c r="EM1689" s="12"/>
      <c r="EN1689" s="12"/>
      <c r="EO1689" s="12"/>
      <c r="EP1689" s="12"/>
      <c r="EQ1689" s="12"/>
      <c r="ER1689" s="12"/>
      <c r="ES1689" s="12"/>
      <c r="ET1689" s="12"/>
      <c r="EU1689" s="12"/>
      <c r="EV1689" s="12"/>
      <c r="EW1689" s="12"/>
      <c r="EX1689" s="12"/>
      <c r="EY1689" s="12"/>
      <c r="EZ1689" s="12"/>
      <c r="FA1689" s="12"/>
      <c r="FB1689" s="12"/>
      <c r="FC1689" s="12"/>
      <c r="FD1689" s="12"/>
      <c r="FE1689" s="12"/>
      <c r="FF1689" s="12"/>
      <c r="FG1689" s="12"/>
      <c r="FH1689" s="12"/>
      <c r="FI1689" s="12"/>
      <c r="FJ1689" s="12"/>
      <c r="FK1689" s="12"/>
      <c r="FL1689" s="12"/>
      <c r="FM1689" s="12"/>
      <c r="FN1689" s="12"/>
      <c r="FO1689" s="12"/>
      <c r="FP1689" s="12"/>
      <c r="FQ1689" s="12"/>
      <c r="FR1689" s="12"/>
      <c r="FS1689" s="12"/>
      <c r="FT1689" s="12"/>
      <c r="FU1689" s="12"/>
      <c r="FV1689" s="12"/>
      <c r="FW1689" s="12"/>
      <c r="FX1689" s="12"/>
      <c r="FY1689" s="12"/>
      <c r="FZ1689" s="12"/>
      <c r="GA1689" s="12"/>
      <c r="GB1689" s="12"/>
      <c r="GC1689" s="12"/>
      <c r="GD1689" s="12"/>
      <c r="GE1689" s="12"/>
      <c r="GF1689" s="12"/>
      <c r="GG1689" s="12"/>
      <c r="GH1689" s="12"/>
      <c r="GI1689" s="12"/>
      <c r="GJ1689" s="12"/>
      <c r="GK1689" s="12"/>
      <c r="GL1689" s="12"/>
      <c r="GM1689" s="12"/>
      <c r="GN1689" s="12"/>
      <c r="GO1689" s="12"/>
      <c r="GP1689" s="12"/>
      <c r="GQ1689" s="12"/>
      <c r="GR1689" s="12"/>
    </row>
    <row r="1690" spans="1:200" x14ac:dyDescent="0.2">
      <c r="A1690" s="79">
        <f t="shared" si="648"/>
        <v>44762</v>
      </c>
      <c r="B1690" s="80">
        <f t="shared" ca="1" si="649"/>
        <v>1343.65647698</v>
      </c>
      <c r="C1690" s="81">
        <f t="shared" ca="1" si="650"/>
        <v>1298.9771699999999</v>
      </c>
      <c r="D1690" s="82">
        <f ca="1">IF(A1690&lt;$B$1,VLOOKUP(A1690,[1]DI!$A$4:$B$15000,2,FALSE),0)</f>
        <v>0.13150000000000001</v>
      </c>
      <c r="E1690" s="81">
        <f t="shared" ca="1" si="651"/>
        <v>4.9036999999999996E-4</v>
      </c>
      <c r="F1690" s="83">
        <f t="shared" si="646"/>
        <v>1.1679999999999999</v>
      </c>
      <c r="G1690" s="84">
        <f t="shared" ca="1" si="652"/>
        <v>1.0005727521600001</v>
      </c>
      <c r="H1690" s="81">
        <f ca="1">TRUNC(PRODUCT(G$10:G1689),15)</f>
        <v>1.34365647540135</v>
      </c>
      <c r="I1690" s="81">
        <f t="shared" ca="1" si="653"/>
        <v>1.2989771726434101</v>
      </c>
      <c r="J1690" s="81">
        <f t="shared" ca="1" si="654"/>
        <v>1.03439576</v>
      </c>
      <c r="K1690" s="81">
        <f t="shared" ca="1" si="655"/>
        <v>44.67930698</v>
      </c>
      <c r="L1690" s="85">
        <f>IF(VLOOKUP(A1690,$U$12:$AD$125,8)=VLOOKUP(A1689,$U$12:$AD$125,8),0,VLOOKUP(A1690,U$12:$AD$125,8))</f>
        <v>0</v>
      </c>
      <c r="M1690" s="86">
        <f>IF(L1690&gt;0,VLOOKUP(L1690,T$12:$AC$125,7),0)</f>
        <v>0</v>
      </c>
      <c r="N1690" s="81">
        <f t="shared" si="647"/>
        <v>0</v>
      </c>
      <c r="O1690" s="81">
        <f t="shared" ca="1" si="656"/>
        <v>44.67930698</v>
      </c>
      <c r="P1690" s="87" t="str">
        <f t="shared" si="657"/>
        <v>J=</v>
      </c>
      <c r="Q1690" s="88">
        <f t="shared" si="658"/>
        <v>44858</v>
      </c>
      <c r="R1690" s="7"/>
      <c r="S1690" s="7"/>
      <c r="T1690" s="7"/>
      <c r="U1690" s="7"/>
      <c r="V1690" s="7"/>
      <c r="W1690" s="7"/>
      <c r="X1690" s="7"/>
      <c r="Y1690" s="7"/>
      <c r="Z1690" s="7"/>
      <c r="AA1690" s="7"/>
      <c r="AB1690" s="7"/>
      <c r="AC1690" s="7"/>
      <c r="AD1690" s="7"/>
      <c r="AE1690" s="7"/>
      <c r="AF1690" s="65"/>
      <c r="AG1690" s="9"/>
      <c r="AH1690" s="9"/>
      <c r="AI1690" s="4"/>
      <c r="AJ1690" s="10"/>
      <c r="AK1690" s="4"/>
      <c r="AL1690" s="65"/>
      <c r="AM1690" s="10"/>
      <c r="AN1690" s="9"/>
      <c r="AO1690" s="7"/>
      <c r="AP1690" s="11"/>
      <c r="AQ1690" s="9"/>
      <c r="AR1690" s="8"/>
      <c r="AS1690" s="65"/>
      <c r="AT1690" s="12"/>
      <c r="AU1690" s="12"/>
      <c r="AV1690" s="22"/>
      <c r="AW1690" s="12"/>
      <c r="AX1690" s="12"/>
      <c r="AY1690" s="12"/>
      <c r="AZ1690" s="12"/>
      <c r="BA1690" s="12"/>
      <c r="BB1690" s="12"/>
      <c r="BC1690" s="12"/>
      <c r="BD1690" s="12"/>
      <c r="BE1690" s="12"/>
      <c r="BF1690" s="12"/>
      <c r="BG1690" s="12"/>
      <c r="BH1690" s="12"/>
      <c r="BI1690" s="12"/>
      <c r="BJ1690" s="12"/>
      <c r="BK1690" s="12"/>
      <c r="BL1690" s="12"/>
      <c r="BM1690" s="12"/>
      <c r="BN1690" s="12"/>
      <c r="BO1690" s="12"/>
      <c r="BP1690" s="12"/>
      <c r="BQ1690" s="12"/>
      <c r="BR1690" s="12"/>
      <c r="BS1690" s="12"/>
      <c r="BT1690" s="12"/>
      <c r="BU1690" s="12"/>
      <c r="BV1690" s="12"/>
      <c r="BW1690" s="12"/>
      <c r="BX1690" s="12"/>
      <c r="BY1690" s="12"/>
      <c r="BZ1690" s="12"/>
      <c r="CA1690" s="12"/>
      <c r="CB1690" s="12"/>
      <c r="CC1690" s="12"/>
      <c r="CD1690" s="12"/>
      <c r="CE1690" s="12"/>
      <c r="CF1690" s="12"/>
      <c r="CG1690" s="12"/>
      <c r="CH1690" s="12"/>
      <c r="CI1690" s="12"/>
      <c r="CJ1690" s="12"/>
      <c r="CK1690" s="12"/>
      <c r="CL1690" s="12"/>
      <c r="CM1690" s="12"/>
      <c r="CN1690" s="12"/>
      <c r="CO1690" s="12"/>
      <c r="CP1690" s="12"/>
      <c r="CQ1690" s="12"/>
      <c r="CR1690" s="12"/>
      <c r="CS1690" s="12"/>
      <c r="CT1690" s="12"/>
      <c r="CU1690" s="12"/>
      <c r="CV1690" s="12"/>
      <c r="CW1690" s="12"/>
      <c r="CX1690" s="12"/>
      <c r="CY1690" s="12"/>
      <c r="CZ1690" s="12"/>
      <c r="DA1690" s="12"/>
      <c r="DB1690" s="12"/>
      <c r="DC1690" s="12"/>
      <c r="DD1690" s="12"/>
      <c r="DE1690" s="12"/>
      <c r="DF1690" s="12"/>
      <c r="DG1690" s="12"/>
      <c r="DH1690" s="12"/>
      <c r="DI1690" s="12"/>
      <c r="DJ1690" s="12"/>
      <c r="DK1690" s="12"/>
      <c r="DL1690" s="12"/>
      <c r="DM1690" s="12"/>
      <c r="DN1690" s="12"/>
      <c r="DO1690" s="12"/>
      <c r="DP1690" s="12"/>
      <c r="DQ1690" s="12"/>
      <c r="DR1690" s="12"/>
      <c r="DS1690" s="12"/>
      <c r="DT1690" s="12"/>
      <c r="DU1690" s="12"/>
      <c r="DV1690" s="12"/>
      <c r="DW1690" s="12"/>
      <c r="DX1690" s="12"/>
      <c r="DY1690" s="12"/>
      <c r="DZ1690" s="12"/>
      <c r="EA1690" s="12"/>
      <c r="EB1690" s="12"/>
      <c r="EC1690" s="12"/>
      <c r="ED1690" s="12"/>
      <c r="EE1690" s="12"/>
      <c r="EF1690" s="12"/>
      <c r="EG1690" s="12"/>
      <c r="EH1690" s="12"/>
      <c r="EI1690" s="12"/>
      <c r="EJ1690" s="12"/>
      <c r="EK1690" s="12"/>
      <c r="EL1690" s="12"/>
      <c r="EM1690" s="12"/>
      <c r="EN1690" s="12"/>
      <c r="EO1690" s="12"/>
      <c r="EP1690" s="12"/>
      <c r="EQ1690" s="12"/>
      <c r="ER1690" s="12"/>
      <c r="ES1690" s="12"/>
      <c r="ET1690" s="12"/>
      <c r="EU1690" s="12"/>
      <c r="EV1690" s="12"/>
      <c r="EW1690" s="12"/>
      <c r="EX1690" s="12"/>
      <c r="EY1690" s="12"/>
      <c r="EZ1690" s="12"/>
      <c r="FA1690" s="12"/>
      <c r="FB1690" s="12"/>
      <c r="FC1690" s="12"/>
      <c r="FD1690" s="12"/>
      <c r="FE1690" s="12"/>
      <c r="FF1690" s="12"/>
      <c r="FG1690" s="12"/>
      <c r="FH1690" s="12"/>
      <c r="FI1690" s="12"/>
      <c r="FJ1690" s="12"/>
      <c r="FK1690" s="12"/>
      <c r="FL1690" s="12"/>
      <c r="FM1690" s="12"/>
      <c r="FN1690" s="12"/>
      <c r="FO1690" s="12"/>
      <c r="FP1690" s="12"/>
      <c r="FQ1690" s="12"/>
      <c r="FR1690" s="12"/>
      <c r="FS1690" s="12"/>
      <c r="FT1690" s="12"/>
      <c r="FU1690" s="12"/>
      <c r="FV1690" s="12"/>
      <c r="FW1690" s="12"/>
      <c r="FX1690" s="12"/>
      <c r="FY1690" s="12"/>
      <c r="FZ1690" s="12"/>
      <c r="GA1690" s="12"/>
      <c r="GB1690" s="12"/>
      <c r="GC1690" s="12"/>
      <c r="GD1690" s="12"/>
      <c r="GE1690" s="12"/>
      <c r="GF1690" s="12"/>
      <c r="GG1690" s="12"/>
      <c r="GH1690" s="12"/>
      <c r="GI1690" s="12"/>
      <c r="GJ1690" s="12"/>
      <c r="GK1690" s="12"/>
      <c r="GL1690" s="12"/>
      <c r="GM1690" s="12"/>
      <c r="GN1690" s="12"/>
      <c r="GO1690" s="12"/>
      <c r="GP1690" s="12"/>
      <c r="GQ1690" s="12"/>
      <c r="GR1690" s="12"/>
    </row>
    <row r="1691" spans="1:200" x14ac:dyDescent="0.2">
      <c r="A1691" s="79">
        <f t="shared" si="648"/>
        <v>44763</v>
      </c>
      <c r="B1691" s="80">
        <f t="shared" ca="1" si="649"/>
        <v>1344.4260559999998</v>
      </c>
      <c r="C1691" s="81">
        <f t="shared" ca="1" si="650"/>
        <v>1298.9771699999999</v>
      </c>
      <c r="D1691" s="82">
        <f ca="1">IF(A1691&lt;$B$1,VLOOKUP(A1691,[1]DI!$A$4:$B$15000,2,FALSE),0)</f>
        <v>0.13150000000000001</v>
      </c>
      <c r="E1691" s="81">
        <f t="shared" ca="1" si="651"/>
        <v>4.9036999999999996E-4</v>
      </c>
      <c r="F1691" s="83">
        <f t="shared" si="646"/>
        <v>1.1679999999999999</v>
      </c>
      <c r="G1691" s="84">
        <f t="shared" ca="1" si="652"/>
        <v>1.0005727521600001</v>
      </c>
      <c r="H1691" s="81">
        <f ca="1">TRUNC(PRODUCT(G$10:G1690),15)</f>
        <v>1.3444260575499301</v>
      </c>
      <c r="I1691" s="81">
        <f t="shared" ca="1" si="653"/>
        <v>1.2989771726434101</v>
      </c>
      <c r="J1691" s="81">
        <f t="shared" ca="1" si="654"/>
        <v>1.0349882100000001</v>
      </c>
      <c r="K1691" s="81">
        <f t="shared" ca="1" si="655"/>
        <v>45.448886000000002</v>
      </c>
      <c r="L1691" s="85">
        <f>IF(VLOOKUP(A1691,$U$12:$AD$125,8)=VLOOKUP(A1690,$U$12:$AD$125,8),0,VLOOKUP(A1691,U$12:$AD$125,8))</f>
        <v>0</v>
      </c>
      <c r="M1691" s="86">
        <f>IF(L1691&gt;0,VLOOKUP(L1691,T$12:$AC$125,7),0)</f>
        <v>0</v>
      </c>
      <c r="N1691" s="81">
        <f t="shared" si="647"/>
        <v>0</v>
      </c>
      <c r="O1691" s="81">
        <f t="shared" ca="1" si="656"/>
        <v>45.448886000000002</v>
      </c>
      <c r="P1691" s="87" t="str">
        <f t="shared" si="657"/>
        <v>J=</v>
      </c>
      <c r="Q1691" s="88">
        <f t="shared" si="658"/>
        <v>44858</v>
      </c>
      <c r="R1691" s="7"/>
      <c r="S1691" s="7"/>
      <c r="T1691" s="7"/>
      <c r="U1691" s="7"/>
      <c r="V1691" s="7"/>
      <c r="W1691" s="7"/>
      <c r="X1691" s="7"/>
      <c r="Y1691" s="7"/>
      <c r="Z1691" s="7"/>
      <c r="AA1691" s="7"/>
      <c r="AB1691" s="7"/>
      <c r="AC1691" s="7"/>
      <c r="AD1691" s="7"/>
      <c r="AE1691" s="7"/>
      <c r="AF1691" s="65"/>
      <c r="AG1691" s="9"/>
      <c r="AH1691" s="9"/>
      <c r="AI1691" s="4"/>
      <c r="AJ1691" s="10"/>
      <c r="AK1691" s="4"/>
      <c r="AL1691" s="65"/>
      <c r="AM1691" s="10"/>
      <c r="AN1691" s="9"/>
      <c r="AO1691" s="7"/>
      <c r="AP1691" s="11"/>
      <c r="AQ1691" s="9"/>
      <c r="AR1691" s="8"/>
      <c r="AS1691" s="65"/>
      <c r="AT1691" s="12"/>
      <c r="AU1691" s="12"/>
      <c r="AV1691" s="22"/>
      <c r="AW1691" s="12"/>
      <c r="AX1691" s="12"/>
      <c r="AY1691" s="12"/>
      <c r="AZ1691" s="12"/>
      <c r="BA1691" s="12"/>
      <c r="BB1691" s="12"/>
      <c r="BC1691" s="12"/>
      <c r="BD1691" s="12"/>
      <c r="BE1691" s="12"/>
      <c r="BF1691" s="12"/>
      <c r="BG1691" s="12"/>
      <c r="BH1691" s="12"/>
      <c r="BI1691" s="12"/>
      <c r="BJ1691" s="12"/>
      <c r="BK1691" s="12"/>
      <c r="BL1691" s="12"/>
      <c r="BM1691" s="12"/>
      <c r="BN1691" s="12"/>
      <c r="BO1691" s="12"/>
      <c r="BP1691" s="12"/>
      <c r="BQ1691" s="12"/>
      <c r="BR1691" s="12"/>
      <c r="BS1691" s="12"/>
      <c r="BT1691" s="12"/>
      <c r="BU1691" s="12"/>
      <c r="BV1691" s="12"/>
      <c r="BW1691" s="12"/>
      <c r="BX1691" s="12"/>
      <c r="BY1691" s="12"/>
      <c r="BZ1691" s="12"/>
      <c r="CA1691" s="12"/>
      <c r="CB1691" s="12"/>
      <c r="CC1691" s="12"/>
      <c r="CD1691" s="12"/>
      <c r="CE1691" s="12"/>
      <c r="CF1691" s="12"/>
      <c r="CG1691" s="12"/>
      <c r="CH1691" s="12"/>
      <c r="CI1691" s="12"/>
      <c r="CJ1691" s="12"/>
      <c r="CK1691" s="12"/>
      <c r="CL1691" s="12"/>
      <c r="CM1691" s="12"/>
      <c r="CN1691" s="12"/>
      <c r="CO1691" s="12"/>
      <c r="CP1691" s="12"/>
      <c r="CQ1691" s="12"/>
      <c r="CR1691" s="12"/>
      <c r="CS1691" s="12"/>
      <c r="CT1691" s="12"/>
      <c r="CU1691" s="12"/>
      <c r="CV1691" s="12"/>
      <c r="CW1691" s="12"/>
      <c r="CX1691" s="12"/>
      <c r="CY1691" s="12"/>
      <c r="CZ1691" s="12"/>
      <c r="DA1691" s="12"/>
      <c r="DB1691" s="12"/>
      <c r="DC1691" s="12"/>
      <c r="DD1691" s="12"/>
      <c r="DE1691" s="12"/>
      <c r="DF1691" s="12"/>
      <c r="DG1691" s="12"/>
      <c r="DH1691" s="12"/>
      <c r="DI1691" s="12"/>
      <c r="DJ1691" s="12"/>
      <c r="DK1691" s="12"/>
      <c r="DL1691" s="12"/>
      <c r="DM1691" s="12"/>
      <c r="DN1691" s="12"/>
      <c r="DO1691" s="12"/>
      <c r="DP1691" s="12"/>
      <c r="DQ1691" s="12"/>
      <c r="DR1691" s="12"/>
      <c r="DS1691" s="12"/>
      <c r="DT1691" s="12"/>
      <c r="DU1691" s="12"/>
      <c r="DV1691" s="12"/>
      <c r="DW1691" s="12"/>
      <c r="DX1691" s="12"/>
      <c r="DY1691" s="12"/>
      <c r="DZ1691" s="12"/>
      <c r="EA1691" s="12"/>
      <c r="EB1691" s="12"/>
      <c r="EC1691" s="12"/>
      <c r="ED1691" s="12"/>
      <c r="EE1691" s="12"/>
      <c r="EF1691" s="12"/>
      <c r="EG1691" s="12"/>
      <c r="EH1691" s="12"/>
      <c r="EI1691" s="12"/>
      <c r="EJ1691" s="12"/>
      <c r="EK1691" s="12"/>
      <c r="EL1691" s="12"/>
      <c r="EM1691" s="12"/>
      <c r="EN1691" s="12"/>
      <c r="EO1691" s="12"/>
      <c r="EP1691" s="12"/>
      <c r="EQ1691" s="12"/>
      <c r="ER1691" s="12"/>
      <c r="ES1691" s="12"/>
      <c r="ET1691" s="12"/>
      <c r="EU1691" s="12"/>
      <c r="EV1691" s="12"/>
      <c r="EW1691" s="12"/>
      <c r="EX1691" s="12"/>
      <c r="EY1691" s="12"/>
      <c r="EZ1691" s="12"/>
      <c r="FA1691" s="12"/>
      <c r="FB1691" s="12"/>
      <c r="FC1691" s="12"/>
      <c r="FD1691" s="12"/>
      <c r="FE1691" s="12"/>
      <c r="FF1691" s="12"/>
      <c r="FG1691" s="12"/>
      <c r="FH1691" s="12"/>
      <c r="FI1691" s="12"/>
      <c r="FJ1691" s="12"/>
      <c r="FK1691" s="12"/>
      <c r="FL1691" s="12"/>
      <c r="FM1691" s="12"/>
      <c r="FN1691" s="12"/>
      <c r="FO1691" s="12"/>
      <c r="FP1691" s="12"/>
      <c r="FQ1691" s="12"/>
      <c r="FR1691" s="12"/>
      <c r="FS1691" s="12"/>
      <c r="FT1691" s="12"/>
      <c r="FU1691" s="12"/>
      <c r="FV1691" s="12"/>
      <c r="FW1691" s="12"/>
      <c r="FX1691" s="12"/>
      <c r="FY1691" s="12"/>
      <c r="FZ1691" s="12"/>
      <c r="GA1691" s="12"/>
      <c r="GB1691" s="12"/>
      <c r="GC1691" s="12"/>
      <c r="GD1691" s="12"/>
      <c r="GE1691" s="12"/>
      <c r="GF1691" s="12"/>
      <c r="GG1691" s="12"/>
      <c r="GH1691" s="12"/>
      <c r="GI1691" s="12"/>
      <c r="GJ1691" s="12"/>
      <c r="GK1691" s="12"/>
      <c r="GL1691" s="12"/>
      <c r="GM1691" s="12"/>
      <c r="GN1691" s="12"/>
      <c r="GO1691" s="12"/>
      <c r="GP1691" s="12"/>
      <c r="GQ1691" s="12"/>
      <c r="GR1691" s="12"/>
    </row>
    <row r="1692" spans="1:200" x14ac:dyDescent="0.2">
      <c r="A1692" s="79">
        <f t="shared" si="648"/>
        <v>44764</v>
      </c>
      <c r="B1692" s="80">
        <f t="shared" ca="1" si="649"/>
        <v>1345.1960766799998</v>
      </c>
      <c r="C1692" s="81">
        <f t="shared" ca="1" si="650"/>
        <v>1298.9771699999999</v>
      </c>
      <c r="D1692" s="82">
        <f ca="1">IF(A1692&lt;$B$1,VLOOKUP(A1692,[1]DI!$A$4:$B$15000,2,FALSE),0)</f>
        <v>0.13150000000000001</v>
      </c>
      <c r="E1692" s="81">
        <f t="shared" ca="1" si="651"/>
        <v>4.9036999999999996E-4</v>
      </c>
      <c r="F1692" s="83">
        <f t="shared" si="646"/>
        <v>1.1679999999999999</v>
      </c>
      <c r="G1692" s="84">
        <f t="shared" ca="1" si="652"/>
        <v>1.0005727521600001</v>
      </c>
      <c r="H1692" s="81">
        <f ca="1">TRUNC(PRODUCT(G$10:G1691),15)</f>
        <v>1.34519608047835</v>
      </c>
      <c r="I1692" s="81">
        <f t="shared" ca="1" si="653"/>
        <v>1.2989771726434101</v>
      </c>
      <c r="J1692" s="81">
        <f t="shared" ca="1" si="654"/>
        <v>1.0355810000000001</v>
      </c>
      <c r="K1692" s="81">
        <f t="shared" ca="1" si="655"/>
        <v>46.218906680000003</v>
      </c>
      <c r="L1692" s="85">
        <f>IF(VLOOKUP(A1692,$U$12:$AD$125,8)=VLOOKUP(A1691,$U$12:$AD$125,8),0,VLOOKUP(A1692,U$12:$AD$125,8))</f>
        <v>0</v>
      </c>
      <c r="M1692" s="86">
        <f>IF(L1692&gt;0,VLOOKUP(L1692,T$12:$AC$125,7),0)</f>
        <v>0</v>
      </c>
      <c r="N1692" s="81">
        <f t="shared" si="647"/>
        <v>0</v>
      </c>
      <c r="O1692" s="81">
        <f t="shared" ca="1" si="656"/>
        <v>46.218906680000003</v>
      </c>
      <c r="P1692" s="87" t="str">
        <f t="shared" si="657"/>
        <v>J=</v>
      </c>
      <c r="Q1692" s="88">
        <f t="shared" si="658"/>
        <v>44858</v>
      </c>
      <c r="R1692" s="7"/>
      <c r="S1692" s="7"/>
      <c r="T1692" s="7"/>
      <c r="U1692" s="7"/>
      <c r="V1692" s="7"/>
      <c r="W1692" s="7"/>
      <c r="X1692" s="7"/>
      <c r="Y1692" s="7"/>
      <c r="Z1692" s="7"/>
      <c r="AA1692" s="7"/>
      <c r="AB1692" s="7"/>
      <c r="AC1692" s="7"/>
      <c r="AD1692" s="7"/>
      <c r="AE1692" s="7"/>
      <c r="AF1692" s="65"/>
      <c r="AG1692" s="9"/>
      <c r="AH1692" s="9"/>
      <c r="AI1692" s="4"/>
      <c r="AJ1692" s="10"/>
      <c r="AK1692" s="4"/>
      <c r="AL1692" s="65"/>
      <c r="AM1692" s="10"/>
      <c r="AN1692" s="9"/>
      <c r="AO1692" s="7"/>
      <c r="AP1692" s="11"/>
      <c r="AQ1692" s="9"/>
      <c r="AR1692" s="8"/>
      <c r="AS1692" s="65"/>
      <c r="AT1692" s="12"/>
      <c r="AU1692" s="12"/>
      <c r="AV1692" s="22"/>
      <c r="AW1692" s="12"/>
      <c r="AX1692" s="12"/>
      <c r="AY1692" s="12"/>
      <c r="AZ1692" s="12"/>
      <c r="BA1692" s="12"/>
      <c r="BB1692" s="12"/>
      <c r="BC1692" s="12"/>
      <c r="BD1692" s="12"/>
      <c r="BE1692" s="12"/>
      <c r="BF1692" s="12"/>
      <c r="BG1692" s="12"/>
      <c r="BH1692" s="12"/>
      <c r="BI1692" s="12"/>
      <c r="BJ1692" s="12"/>
      <c r="BK1692" s="12"/>
      <c r="BL1692" s="12"/>
      <c r="BM1692" s="12"/>
      <c r="BN1692" s="12"/>
      <c r="BO1692" s="12"/>
      <c r="BP1692" s="12"/>
      <c r="BQ1692" s="12"/>
      <c r="BR1692" s="12"/>
      <c r="BS1692" s="12"/>
      <c r="BT1692" s="12"/>
      <c r="BU1692" s="12"/>
      <c r="BV1692" s="12"/>
      <c r="BW1692" s="12"/>
      <c r="BX1692" s="12"/>
      <c r="BY1692" s="12"/>
      <c r="BZ1692" s="12"/>
      <c r="CA1692" s="12"/>
      <c r="CB1692" s="12"/>
      <c r="CC1692" s="12"/>
      <c r="CD1692" s="12"/>
      <c r="CE1692" s="12"/>
      <c r="CF1692" s="12"/>
      <c r="CG1692" s="12"/>
      <c r="CH1692" s="12"/>
      <c r="CI1692" s="12"/>
      <c r="CJ1692" s="12"/>
      <c r="CK1692" s="12"/>
      <c r="CL1692" s="12"/>
      <c r="CM1692" s="12"/>
      <c r="CN1692" s="12"/>
      <c r="CO1692" s="12"/>
      <c r="CP1692" s="12"/>
      <c r="CQ1692" s="12"/>
      <c r="CR1692" s="12"/>
      <c r="CS1692" s="12"/>
      <c r="CT1692" s="12"/>
      <c r="CU1692" s="12"/>
      <c r="CV1692" s="12"/>
      <c r="CW1692" s="12"/>
      <c r="CX1692" s="12"/>
      <c r="CY1692" s="12"/>
      <c r="CZ1692" s="12"/>
      <c r="DA1692" s="12"/>
      <c r="DB1692" s="12"/>
      <c r="DC1692" s="12"/>
      <c r="DD1692" s="12"/>
      <c r="DE1692" s="12"/>
      <c r="DF1692" s="12"/>
      <c r="DG1692" s="12"/>
      <c r="DH1692" s="12"/>
      <c r="DI1692" s="12"/>
      <c r="DJ1692" s="12"/>
      <c r="DK1692" s="12"/>
      <c r="DL1692" s="12"/>
      <c r="DM1692" s="12"/>
      <c r="DN1692" s="12"/>
      <c r="DO1692" s="12"/>
      <c r="DP1692" s="12"/>
      <c r="DQ1692" s="12"/>
      <c r="DR1692" s="12"/>
      <c r="DS1692" s="12"/>
      <c r="DT1692" s="12"/>
      <c r="DU1692" s="12"/>
      <c r="DV1692" s="12"/>
      <c r="DW1692" s="12"/>
      <c r="DX1692" s="12"/>
      <c r="DY1692" s="12"/>
      <c r="DZ1692" s="12"/>
      <c r="EA1692" s="12"/>
      <c r="EB1692" s="12"/>
      <c r="EC1692" s="12"/>
      <c r="ED1692" s="12"/>
      <c r="EE1692" s="12"/>
      <c r="EF1692" s="12"/>
      <c r="EG1692" s="12"/>
      <c r="EH1692" s="12"/>
      <c r="EI1692" s="12"/>
      <c r="EJ1692" s="12"/>
      <c r="EK1692" s="12"/>
      <c r="EL1692" s="12"/>
      <c r="EM1692" s="12"/>
      <c r="EN1692" s="12"/>
      <c r="EO1692" s="12"/>
      <c r="EP1692" s="12"/>
      <c r="EQ1692" s="12"/>
      <c r="ER1692" s="12"/>
      <c r="ES1692" s="12"/>
      <c r="ET1692" s="12"/>
      <c r="EU1692" s="12"/>
      <c r="EV1692" s="12"/>
      <c r="EW1692" s="12"/>
      <c r="EX1692" s="12"/>
      <c r="EY1692" s="12"/>
      <c r="EZ1692" s="12"/>
      <c r="FA1692" s="12"/>
      <c r="FB1692" s="12"/>
      <c r="FC1692" s="12"/>
      <c r="FD1692" s="12"/>
      <c r="FE1692" s="12"/>
      <c r="FF1692" s="12"/>
      <c r="FG1692" s="12"/>
      <c r="FH1692" s="12"/>
      <c r="FI1692" s="12"/>
      <c r="FJ1692" s="12"/>
      <c r="FK1692" s="12"/>
      <c r="FL1692" s="12"/>
      <c r="FM1692" s="12"/>
      <c r="FN1692" s="12"/>
      <c r="FO1692" s="12"/>
      <c r="FP1692" s="12"/>
      <c r="FQ1692" s="12"/>
      <c r="FR1692" s="12"/>
      <c r="FS1692" s="12"/>
      <c r="FT1692" s="12"/>
      <c r="FU1692" s="12"/>
      <c r="FV1692" s="12"/>
      <c r="FW1692" s="12"/>
      <c r="FX1692" s="12"/>
      <c r="FY1692" s="12"/>
      <c r="FZ1692" s="12"/>
      <c r="GA1692" s="12"/>
      <c r="GB1692" s="12"/>
      <c r="GC1692" s="12"/>
      <c r="GD1692" s="12"/>
      <c r="GE1692" s="12"/>
      <c r="GF1692" s="12"/>
      <c r="GG1692" s="12"/>
      <c r="GH1692" s="12"/>
      <c r="GI1692" s="12"/>
      <c r="GJ1692" s="12"/>
      <c r="GK1692" s="12"/>
      <c r="GL1692" s="12"/>
      <c r="GM1692" s="12"/>
      <c r="GN1692" s="12"/>
      <c r="GO1692" s="12"/>
      <c r="GP1692" s="12"/>
      <c r="GQ1692" s="12"/>
      <c r="GR1692" s="12"/>
    </row>
    <row r="1693" spans="1:200" x14ac:dyDescent="0.2">
      <c r="A1693" s="79">
        <f t="shared" si="648"/>
        <v>44765</v>
      </c>
      <c r="B1693" s="80">
        <f t="shared" ca="1" si="649"/>
        <v>1345.9665390099999</v>
      </c>
      <c r="C1693" s="81">
        <f t="shared" ca="1" si="650"/>
        <v>1298.9771699999999</v>
      </c>
      <c r="D1693" s="82">
        <f ca="1">IF(A1693&lt;$B$1,VLOOKUP(A1693,[1]DI!$A$4:$B$15000,2,FALSE),0)</f>
        <v>0</v>
      </c>
      <c r="E1693" s="81">
        <f t="shared" ca="1" si="651"/>
        <v>0</v>
      </c>
      <c r="F1693" s="83">
        <f t="shared" si="646"/>
        <v>1.1679999999999999</v>
      </c>
      <c r="G1693" s="84">
        <f t="shared" ca="1" si="652"/>
        <v>1</v>
      </c>
      <c r="H1693" s="81">
        <f ca="1">TRUNC(PRODUCT(G$10:G1692),15)</f>
        <v>1.34596654443907</v>
      </c>
      <c r="I1693" s="81">
        <f t="shared" ca="1" si="653"/>
        <v>1.2989771726434101</v>
      </c>
      <c r="J1693" s="81">
        <f t="shared" ca="1" si="654"/>
        <v>1.03617413</v>
      </c>
      <c r="K1693" s="81">
        <f t="shared" ca="1" si="655"/>
        <v>46.989369009999997</v>
      </c>
      <c r="L1693" s="85">
        <f>IF(VLOOKUP(A1693,$U$12:$AD$125,8)=VLOOKUP(A1692,$U$12:$AD$125,8),0,VLOOKUP(A1693,U$12:$AD$125,8))</f>
        <v>0</v>
      </c>
      <c r="M1693" s="86">
        <f>IF(L1693&gt;0,VLOOKUP(L1693,T$12:$AC$125,7),0)</f>
        <v>0</v>
      </c>
      <c r="N1693" s="81">
        <f t="shared" si="647"/>
        <v>0</v>
      </c>
      <c r="O1693" s="81">
        <f t="shared" ca="1" si="656"/>
        <v>46.989369009999997</v>
      </c>
      <c r="P1693" s="87" t="str">
        <f t="shared" si="657"/>
        <v>J=</v>
      </c>
      <c r="Q1693" s="88">
        <f t="shared" si="658"/>
        <v>44858</v>
      </c>
      <c r="R1693" s="7"/>
      <c r="S1693" s="7"/>
      <c r="T1693" s="7"/>
      <c r="U1693" s="7"/>
      <c r="V1693" s="7"/>
      <c r="W1693" s="7"/>
      <c r="X1693" s="7"/>
      <c r="Y1693" s="7"/>
      <c r="Z1693" s="7"/>
      <c r="AA1693" s="7"/>
      <c r="AB1693" s="7"/>
      <c r="AC1693" s="7"/>
      <c r="AD1693" s="7"/>
      <c r="AE1693" s="7"/>
      <c r="AF1693" s="65"/>
      <c r="AG1693" s="9"/>
      <c r="AH1693" s="9"/>
      <c r="AI1693" s="4"/>
      <c r="AJ1693" s="10"/>
      <c r="AK1693" s="4"/>
      <c r="AL1693" s="65"/>
      <c r="AM1693" s="10"/>
      <c r="AN1693" s="9"/>
      <c r="AO1693" s="7"/>
      <c r="AP1693" s="11"/>
      <c r="AQ1693" s="9"/>
      <c r="AR1693" s="8"/>
      <c r="AS1693" s="65"/>
      <c r="AT1693" s="12"/>
      <c r="AU1693" s="12"/>
      <c r="AV1693" s="22"/>
      <c r="AW1693" s="12"/>
      <c r="AX1693" s="12"/>
      <c r="AY1693" s="12"/>
      <c r="AZ1693" s="12"/>
      <c r="BA1693" s="12"/>
      <c r="BB1693" s="12"/>
      <c r="BC1693" s="12"/>
      <c r="BD1693" s="12"/>
      <c r="BE1693" s="12"/>
      <c r="BF1693" s="12"/>
      <c r="BG1693" s="12"/>
      <c r="BH1693" s="12"/>
      <c r="BI1693" s="12"/>
      <c r="BJ1693" s="12"/>
      <c r="BK1693" s="12"/>
      <c r="BL1693" s="12"/>
      <c r="BM1693" s="12"/>
      <c r="BN1693" s="12"/>
      <c r="BO1693" s="12"/>
      <c r="BP1693" s="12"/>
      <c r="BQ1693" s="12"/>
      <c r="BR1693" s="12"/>
      <c r="BS1693" s="12"/>
      <c r="BT1693" s="12"/>
      <c r="BU1693" s="12"/>
      <c r="BV1693" s="12"/>
      <c r="BW1693" s="12"/>
      <c r="BX1693" s="12"/>
      <c r="BY1693" s="12"/>
      <c r="BZ1693" s="12"/>
      <c r="CA1693" s="12"/>
      <c r="CB1693" s="12"/>
      <c r="CC1693" s="12"/>
      <c r="CD1693" s="12"/>
      <c r="CE1693" s="12"/>
      <c r="CF1693" s="12"/>
      <c r="CG1693" s="12"/>
      <c r="CH1693" s="12"/>
      <c r="CI1693" s="12"/>
      <c r="CJ1693" s="12"/>
      <c r="CK1693" s="12"/>
      <c r="CL1693" s="12"/>
      <c r="CM1693" s="12"/>
      <c r="CN1693" s="12"/>
      <c r="CO1693" s="12"/>
      <c r="CP1693" s="12"/>
      <c r="CQ1693" s="12"/>
      <c r="CR1693" s="12"/>
      <c r="CS1693" s="12"/>
      <c r="CT1693" s="12"/>
      <c r="CU1693" s="12"/>
      <c r="CV1693" s="12"/>
      <c r="CW1693" s="12"/>
      <c r="CX1693" s="12"/>
      <c r="CY1693" s="12"/>
      <c r="CZ1693" s="12"/>
      <c r="DA1693" s="12"/>
      <c r="DB1693" s="12"/>
      <c r="DC1693" s="12"/>
      <c r="DD1693" s="12"/>
      <c r="DE1693" s="12"/>
      <c r="DF1693" s="12"/>
      <c r="DG1693" s="12"/>
      <c r="DH1693" s="12"/>
      <c r="DI1693" s="12"/>
      <c r="DJ1693" s="12"/>
      <c r="DK1693" s="12"/>
      <c r="DL1693" s="12"/>
      <c r="DM1693" s="12"/>
      <c r="DN1693" s="12"/>
      <c r="DO1693" s="12"/>
      <c r="DP1693" s="12"/>
      <c r="DQ1693" s="12"/>
      <c r="DR1693" s="12"/>
      <c r="DS1693" s="12"/>
      <c r="DT1693" s="12"/>
      <c r="DU1693" s="12"/>
      <c r="DV1693" s="12"/>
      <c r="DW1693" s="12"/>
      <c r="DX1693" s="12"/>
      <c r="DY1693" s="12"/>
      <c r="DZ1693" s="12"/>
      <c r="EA1693" s="12"/>
      <c r="EB1693" s="12"/>
      <c r="EC1693" s="12"/>
      <c r="ED1693" s="12"/>
      <c r="EE1693" s="12"/>
      <c r="EF1693" s="12"/>
      <c r="EG1693" s="12"/>
      <c r="EH1693" s="12"/>
      <c r="EI1693" s="12"/>
      <c r="EJ1693" s="12"/>
      <c r="EK1693" s="12"/>
      <c r="EL1693" s="12"/>
      <c r="EM1693" s="12"/>
      <c r="EN1693" s="12"/>
      <c r="EO1693" s="12"/>
      <c r="EP1693" s="12"/>
      <c r="EQ1693" s="12"/>
      <c r="ER1693" s="12"/>
      <c r="ES1693" s="12"/>
      <c r="ET1693" s="12"/>
      <c r="EU1693" s="12"/>
      <c r="EV1693" s="12"/>
      <c r="EW1693" s="12"/>
      <c r="EX1693" s="12"/>
      <c r="EY1693" s="12"/>
      <c r="EZ1693" s="12"/>
      <c r="FA1693" s="12"/>
      <c r="FB1693" s="12"/>
      <c r="FC1693" s="12"/>
      <c r="FD1693" s="12"/>
      <c r="FE1693" s="12"/>
      <c r="FF1693" s="12"/>
      <c r="FG1693" s="12"/>
      <c r="FH1693" s="12"/>
      <c r="FI1693" s="12"/>
      <c r="FJ1693" s="12"/>
      <c r="FK1693" s="12"/>
      <c r="FL1693" s="12"/>
      <c r="FM1693" s="12"/>
      <c r="FN1693" s="12"/>
      <c r="FO1693" s="12"/>
      <c r="FP1693" s="12"/>
      <c r="FQ1693" s="12"/>
      <c r="FR1693" s="12"/>
      <c r="FS1693" s="12"/>
      <c r="FT1693" s="12"/>
      <c r="FU1693" s="12"/>
      <c r="FV1693" s="12"/>
      <c r="FW1693" s="12"/>
      <c r="FX1693" s="12"/>
      <c r="FY1693" s="12"/>
      <c r="FZ1693" s="12"/>
      <c r="GA1693" s="12"/>
      <c r="GB1693" s="12"/>
      <c r="GC1693" s="12"/>
      <c r="GD1693" s="12"/>
      <c r="GE1693" s="12"/>
      <c r="GF1693" s="12"/>
      <c r="GG1693" s="12"/>
      <c r="GH1693" s="12"/>
      <c r="GI1693" s="12"/>
      <c r="GJ1693" s="12"/>
      <c r="GK1693" s="12"/>
      <c r="GL1693" s="12"/>
      <c r="GM1693" s="12"/>
      <c r="GN1693" s="12"/>
      <c r="GO1693" s="12"/>
      <c r="GP1693" s="12"/>
      <c r="GQ1693" s="12"/>
      <c r="GR1693" s="12"/>
    </row>
    <row r="1694" spans="1:200" x14ac:dyDescent="0.2">
      <c r="A1694" s="79">
        <f t="shared" si="648"/>
        <v>44766</v>
      </c>
      <c r="B1694" s="80">
        <f t="shared" ca="1" si="649"/>
        <v>1345.9665390099999</v>
      </c>
      <c r="C1694" s="81">
        <f t="shared" ca="1" si="650"/>
        <v>1298.9771699999999</v>
      </c>
      <c r="D1694" s="82">
        <f ca="1">IF(A1694&lt;$B$1,VLOOKUP(A1694,[1]DI!$A$4:$B$15000,2,FALSE),0)</f>
        <v>0</v>
      </c>
      <c r="E1694" s="81">
        <f t="shared" ca="1" si="651"/>
        <v>0</v>
      </c>
      <c r="F1694" s="83">
        <f t="shared" si="646"/>
        <v>1.1679999999999999</v>
      </c>
      <c r="G1694" s="84">
        <f t="shared" ca="1" si="652"/>
        <v>1</v>
      </c>
      <c r="H1694" s="81">
        <f ca="1">TRUNC(PRODUCT(G$10:G1693),15)</f>
        <v>1.34596654443907</v>
      </c>
      <c r="I1694" s="81">
        <f t="shared" ca="1" si="653"/>
        <v>1.2989771726434101</v>
      </c>
      <c r="J1694" s="81">
        <f t="shared" ca="1" si="654"/>
        <v>1.03617413</v>
      </c>
      <c r="K1694" s="81">
        <f t="shared" ca="1" si="655"/>
        <v>46.989369009999997</v>
      </c>
      <c r="L1694" s="85">
        <f>IF(VLOOKUP(A1694,$U$12:$AD$125,8)=VLOOKUP(A1693,$U$12:$AD$125,8),0,VLOOKUP(A1694,U$12:$AD$125,8))</f>
        <v>0</v>
      </c>
      <c r="M1694" s="86">
        <f>IF(L1694&gt;0,VLOOKUP(L1694,T$12:$AC$125,7),0)</f>
        <v>0</v>
      </c>
      <c r="N1694" s="81">
        <f t="shared" si="647"/>
        <v>0</v>
      </c>
      <c r="O1694" s="81">
        <f t="shared" ca="1" si="656"/>
        <v>46.989369009999997</v>
      </c>
      <c r="P1694" s="87" t="str">
        <f t="shared" si="657"/>
        <v>J=</v>
      </c>
      <c r="Q1694" s="88">
        <f t="shared" si="658"/>
        <v>44858</v>
      </c>
      <c r="R1694" s="7"/>
      <c r="S1694" s="7"/>
      <c r="T1694" s="7"/>
      <c r="U1694" s="7"/>
      <c r="V1694" s="7"/>
      <c r="W1694" s="7"/>
      <c r="X1694" s="7"/>
      <c r="Y1694" s="7"/>
      <c r="Z1694" s="7"/>
      <c r="AA1694" s="7"/>
      <c r="AB1694" s="7"/>
      <c r="AC1694" s="7"/>
      <c r="AD1694" s="7"/>
      <c r="AE1694" s="7"/>
      <c r="AF1694" s="65"/>
      <c r="AG1694" s="9"/>
      <c r="AH1694" s="9"/>
      <c r="AI1694" s="4"/>
      <c r="AJ1694" s="10"/>
      <c r="AK1694" s="4"/>
      <c r="AL1694" s="65"/>
      <c r="AM1694" s="10"/>
      <c r="AN1694" s="9"/>
      <c r="AO1694" s="7"/>
      <c r="AP1694" s="11"/>
      <c r="AQ1694" s="9"/>
      <c r="AR1694" s="8"/>
      <c r="AS1694" s="65"/>
      <c r="AT1694" s="12"/>
      <c r="AU1694" s="12"/>
      <c r="AV1694" s="22"/>
      <c r="AW1694" s="12"/>
      <c r="AX1694" s="12"/>
      <c r="AY1694" s="12"/>
      <c r="AZ1694" s="12"/>
      <c r="BA1694" s="12"/>
      <c r="BB1694" s="12"/>
      <c r="BC1694" s="12"/>
      <c r="BD1694" s="12"/>
      <c r="BE1694" s="12"/>
      <c r="BF1694" s="12"/>
      <c r="BG1694" s="12"/>
      <c r="BH1694" s="12"/>
      <c r="BI1694" s="12"/>
      <c r="BJ1694" s="12"/>
      <c r="BK1694" s="12"/>
      <c r="BL1694" s="12"/>
      <c r="BM1694" s="12"/>
      <c r="BN1694" s="12"/>
      <c r="BO1694" s="12"/>
      <c r="BP1694" s="12"/>
      <c r="BQ1694" s="12"/>
      <c r="BR1694" s="12"/>
      <c r="BS1694" s="12"/>
      <c r="BT1694" s="12"/>
      <c r="BU1694" s="12"/>
      <c r="BV1694" s="12"/>
      <c r="BW1694" s="12"/>
      <c r="BX1694" s="12"/>
      <c r="BY1694" s="12"/>
      <c r="BZ1694" s="12"/>
      <c r="CA1694" s="12"/>
      <c r="CB1694" s="12"/>
      <c r="CC1694" s="12"/>
      <c r="CD1694" s="12"/>
      <c r="CE1694" s="12"/>
      <c r="CF1694" s="12"/>
      <c r="CG1694" s="12"/>
      <c r="CH1694" s="12"/>
      <c r="CI1694" s="12"/>
      <c r="CJ1694" s="12"/>
      <c r="CK1694" s="12"/>
      <c r="CL1694" s="12"/>
      <c r="CM1694" s="12"/>
      <c r="CN1694" s="12"/>
      <c r="CO1694" s="12"/>
      <c r="CP1694" s="12"/>
      <c r="CQ1694" s="12"/>
      <c r="CR1694" s="12"/>
      <c r="CS1694" s="12"/>
      <c r="CT1694" s="12"/>
      <c r="CU1694" s="12"/>
      <c r="CV1694" s="12"/>
      <c r="CW1694" s="12"/>
      <c r="CX1694" s="12"/>
      <c r="CY1694" s="12"/>
      <c r="CZ1694" s="12"/>
      <c r="DA1694" s="12"/>
      <c r="DB1694" s="12"/>
      <c r="DC1694" s="12"/>
      <c r="DD1694" s="12"/>
      <c r="DE1694" s="12"/>
      <c r="DF1694" s="12"/>
      <c r="DG1694" s="12"/>
      <c r="DH1694" s="12"/>
      <c r="DI1694" s="12"/>
      <c r="DJ1694" s="12"/>
      <c r="DK1694" s="12"/>
      <c r="DL1694" s="12"/>
      <c r="DM1694" s="12"/>
      <c r="DN1694" s="12"/>
      <c r="DO1694" s="12"/>
      <c r="DP1694" s="12"/>
      <c r="DQ1694" s="12"/>
      <c r="DR1694" s="12"/>
      <c r="DS1694" s="12"/>
      <c r="DT1694" s="12"/>
      <c r="DU1694" s="12"/>
      <c r="DV1694" s="12"/>
      <c r="DW1694" s="12"/>
      <c r="DX1694" s="12"/>
      <c r="DY1694" s="12"/>
      <c r="DZ1694" s="12"/>
      <c r="EA1694" s="12"/>
      <c r="EB1694" s="12"/>
      <c r="EC1694" s="12"/>
      <c r="ED1694" s="12"/>
      <c r="EE1694" s="12"/>
      <c r="EF1694" s="12"/>
      <c r="EG1694" s="12"/>
      <c r="EH1694" s="12"/>
      <c r="EI1694" s="12"/>
      <c r="EJ1694" s="12"/>
      <c r="EK1694" s="12"/>
      <c r="EL1694" s="12"/>
      <c r="EM1694" s="12"/>
      <c r="EN1694" s="12"/>
      <c r="EO1694" s="12"/>
      <c r="EP1694" s="12"/>
      <c r="EQ1694" s="12"/>
      <c r="ER1694" s="12"/>
      <c r="ES1694" s="12"/>
      <c r="ET1694" s="12"/>
      <c r="EU1694" s="12"/>
      <c r="EV1694" s="12"/>
      <c r="EW1694" s="12"/>
      <c r="EX1694" s="12"/>
      <c r="EY1694" s="12"/>
      <c r="EZ1694" s="12"/>
      <c r="FA1694" s="12"/>
      <c r="FB1694" s="12"/>
      <c r="FC1694" s="12"/>
      <c r="FD1694" s="12"/>
      <c r="FE1694" s="12"/>
      <c r="FF1694" s="12"/>
      <c r="FG1694" s="12"/>
      <c r="FH1694" s="12"/>
      <c r="FI1694" s="12"/>
      <c r="FJ1694" s="12"/>
      <c r="FK1694" s="12"/>
      <c r="FL1694" s="12"/>
      <c r="FM1694" s="12"/>
      <c r="FN1694" s="12"/>
      <c r="FO1694" s="12"/>
      <c r="FP1694" s="12"/>
      <c r="FQ1694" s="12"/>
      <c r="FR1694" s="12"/>
      <c r="FS1694" s="12"/>
      <c r="FT1694" s="12"/>
      <c r="FU1694" s="12"/>
      <c r="FV1694" s="12"/>
      <c r="FW1694" s="12"/>
      <c r="FX1694" s="12"/>
      <c r="FY1694" s="12"/>
      <c r="FZ1694" s="12"/>
      <c r="GA1694" s="12"/>
      <c r="GB1694" s="12"/>
      <c r="GC1694" s="12"/>
      <c r="GD1694" s="12"/>
      <c r="GE1694" s="12"/>
      <c r="GF1694" s="12"/>
      <c r="GG1694" s="12"/>
      <c r="GH1694" s="12"/>
      <c r="GI1694" s="12"/>
      <c r="GJ1694" s="12"/>
      <c r="GK1694" s="12"/>
      <c r="GL1694" s="12"/>
      <c r="GM1694" s="12"/>
      <c r="GN1694" s="12"/>
      <c r="GO1694" s="12"/>
      <c r="GP1694" s="12"/>
      <c r="GQ1694" s="12"/>
      <c r="GR1694" s="12"/>
    </row>
    <row r="1695" spans="1:200" x14ac:dyDescent="0.2">
      <c r="A1695" s="79">
        <f t="shared" si="648"/>
        <v>44767</v>
      </c>
      <c r="B1695" s="80">
        <f t="shared" ca="1" si="649"/>
        <v>1345.9665390099999</v>
      </c>
      <c r="C1695" s="81">
        <f t="shared" ca="1" si="650"/>
        <v>1298.9771699999999</v>
      </c>
      <c r="D1695" s="82">
        <f ca="1">IF(A1695&lt;$B$1,VLOOKUP(A1695,[1]DI!$A$4:$B$15000,2,FALSE),0)</f>
        <v>0.13150000000000001</v>
      </c>
      <c r="E1695" s="81">
        <f t="shared" ca="1" si="651"/>
        <v>4.9036999999999996E-4</v>
      </c>
      <c r="F1695" s="83">
        <f t="shared" si="646"/>
        <v>1.1679999999999999</v>
      </c>
      <c r="G1695" s="84">
        <f t="shared" ca="1" si="652"/>
        <v>1.0005727521600001</v>
      </c>
      <c r="H1695" s="81">
        <f ca="1">TRUNC(PRODUCT(G$10:G1694),15)</f>
        <v>1.34596654443907</v>
      </c>
      <c r="I1695" s="81">
        <f t="shared" ca="1" si="653"/>
        <v>1.2989771726434101</v>
      </c>
      <c r="J1695" s="81">
        <f t="shared" ca="1" si="654"/>
        <v>1.03617413</v>
      </c>
      <c r="K1695" s="81">
        <f t="shared" ca="1" si="655"/>
        <v>46.989369009999997</v>
      </c>
      <c r="L1695" s="85">
        <f>IF(VLOOKUP(A1695,$U$12:$AD$125,8)=VLOOKUP(A1694,$U$12:$AD$125,8),0,VLOOKUP(A1695,U$12:$AD$125,8))</f>
        <v>0</v>
      </c>
      <c r="M1695" s="86">
        <f>IF(L1695&gt;0,VLOOKUP(L1695,T$12:$AC$125,7),0)</f>
        <v>0</v>
      </c>
      <c r="N1695" s="81">
        <f t="shared" si="647"/>
        <v>0</v>
      </c>
      <c r="O1695" s="81">
        <f t="shared" ca="1" si="656"/>
        <v>46.989369009999997</v>
      </c>
      <c r="P1695" s="87" t="str">
        <f t="shared" si="657"/>
        <v>J=</v>
      </c>
      <c r="Q1695" s="88">
        <f t="shared" si="658"/>
        <v>44858</v>
      </c>
      <c r="R1695" s="7"/>
      <c r="S1695" s="7"/>
      <c r="T1695" s="7"/>
      <c r="U1695" s="7"/>
      <c r="V1695" s="7"/>
      <c r="W1695" s="7"/>
      <c r="X1695" s="7"/>
      <c r="Y1695" s="7"/>
      <c r="Z1695" s="7"/>
      <c r="AA1695" s="7"/>
      <c r="AB1695" s="7"/>
      <c r="AC1695" s="7"/>
      <c r="AD1695" s="7"/>
      <c r="AE1695" s="7"/>
      <c r="AF1695" s="65"/>
      <c r="AG1695" s="9"/>
      <c r="AH1695" s="9"/>
      <c r="AI1695" s="4"/>
      <c r="AJ1695" s="10"/>
      <c r="AK1695" s="4"/>
      <c r="AL1695" s="65"/>
      <c r="AM1695" s="10"/>
      <c r="AN1695" s="9"/>
      <c r="AO1695" s="7"/>
      <c r="AP1695" s="11"/>
      <c r="AQ1695" s="9"/>
      <c r="AR1695" s="8"/>
      <c r="AS1695" s="65"/>
      <c r="AT1695" s="12"/>
      <c r="AU1695" s="12"/>
      <c r="AV1695" s="22"/>
      <c r="AW1695" s="12"/>
      <c r="AX1695" s="12"/>
      <c r="AY1695" s="12"/>
      <c r="AZ1695" s="12"/>
      <c r="BA1695" s="12"/>
      <c r="BB1695" s="12"/>
      <c r="BC1695" s="12"/>
      <c r="BD1695" s="12"/>
      <c r="BE1695" s="12"/>
      <c r="BF1695" s="12"/>
      <c r="BG1695" s="12"/>
      <c r="BH1695" s="12"/>
      <c r="BI1695" s="12"/>
      <c r="BJ1695" s="12"/>
      <c r="BK1695" s="12"/>
      <c r="BL1695" s="12"/>
      <c r="BM1695" s="12"/>
      <c r="BN1695" s="12"/>
      <c r="BO1695" s="12"/>
      <c r="BP1695" s="12"/>
      <c r="BQ1695" s="12"/>
      <c r="BR1695" s="12"/>
      <c r="BS1695" s="12"/>
      <c r="BT1695" s="12"/>
      <c r="BU1695" s="12"/>
      <c r="BV1695" s="12"/>
      <c r="BW1695" s="12"/>
      <c r="BX1695" s="12"/>
      <c r="BY1695" s="12"/>
      <c r="BZ1695" s="12"/>
      <c r="CA1695" s="12"/>
      <c r="CB1695" s="12"/>
      <c r="CC1695" s="12"/>
      <c r="CD1695" s="12"/>
      <c r="CE1695" s="12"/>
      <c r="CF1695" s="12"/>
      <c r="CG1695" s="12"/>
      <c r="CH1695" s="12"/>
      <c r="CI1695" s="12"/>
      <c r="CJ1695" s="12"/>
      <c r="CK1695" s="12"/>
      <c r="CL1695" s="12"/>
      <c r="CM1695" s="12"/>
      <c r="CN1695" s="12"/>
      <c r="CO1695" s="12"/>
      <c r="CP1695" s="12"/>
      <c r="CQ1695" s="12"/>
      <c r="CR1695" s="12"/>
      <c r="CS1695" s="12"/>
      <c r="CT1695" s="12"/>
      <c r="CU1695" s="12"/>
      <c r="CV1695" s="12"/>
      <c r="CW1695" s="12"/>
      <c r="CX1695" s="12"/>
      <c r="CY1695" s="12"/>
      <c r="CZ1695" s="12"/>
      <c r="DA1695" s="12"/>
      <c r="DB1695" s="12"/>
      <c r="DC1695" s="12"/>
      <c r="DD1695" s="12"/>
      <c r="DE1695" s="12"/>
      <c r="DF1695" s="12"/>
      <c r="DG1695" s="12"/>
      <c r="DH1695" s="12"/>
      <c r="DI1695" s="12"/>
      <c r="DJ1695" s="12"/>
      <c r="DK1695" s="12"/>
      <c r="DL1695" s="12"/>
      <c r="DM1695" s="12"/>
      <c r="DN1695" s="12"/>
      <c r="DO1695" s="12"/>
      <c r="DP1695" s="12"/>
      <c r="DQ1695" s="12"/>
      <c r="DR1695" s="12"/>
      <c r="DS1695" s="12"/>
      <c r="DT1695" s="12"/>
      <c r="DU1695" s="12"/>
      <c r="DV1695" s="12"/>
      <c r="DW1695" s="12"/>
      <c r="DX1695" s="12"/>
      <c r="DY1695" s="12"/>
      <c r="DZ1695" s="12"/>
      <c r="EA1695" s="12"/>
      <c r="EB1695" s="12"/>
      <c r="EC1695" s="12"/>
      <c r="ED1695" s="12"/>
      <c r="EE1695" s="12"/>
      <c r="EF1695" s="12"/>
      <c r="EG1695" s="12"/>
      <c r="EH1695" s="12"/>
      <c r="EI1695" s="12"/>
      <c r="EJ1695" s="12"/>
      <c r="EK1695" s="12"/>
      <c r="EL1695" s="12"/>
      <c r="EM1695" s="12"/>
      <c r="EN1695" s="12"/>
      <c r="EO1695" s="12"/>
      <c r="EP1695" s="12"/>
      <c r="EQ1695" s="12"/>
      <c r="ER1695" s="12"/>
      <c r="ES1695" s="12"/>
      <c r="ET1695" s="12"/>
      <c r="EU1695" s="12"/>
      <c r="EV1695" s="12"/>
      <c r="EW1695" s="12"/>
      <c r="EX1695" s="12"/>
      <c r="EY1695" s="12"/>
      <c r="EZ1695" s="12"/>
      <c r="FA1695" s="12"/>
      <c r="FB1695" s="12"/>
      <c r="FC1695" s="12"/>
      <c r="FD1695" s="12"/>
      <c r="FE1695" s="12"/>
      <c r="FF1695" s="12"/>
      <c r="FG1695" s="12"/>
      <c r="FH1695" s="12"/>
      <c r="FI1695" s="12"/>
      <c r="FJ1695" s="12"/>
      <c r="FK1695" s="12"/>
      <c r="FL1695" s="12"/>
      <c r="FM1695" s="12"/>
      <c r="FN1695" s="12"/>
      <c r="FO1695" s="12"/>
      <c r="FP1695" s="12"/>
      <c r="FQ1695" s="12"/>
      <c r="FR1695" s="12"/>
      <c r="FS1695" s="12"/>
      <c r="FT1695" s="12"/>
      <c r="FU1695" s="12"/>
      <c r="FV1695" s="12"/>
      <c r="FW1695" s="12"/>
      <c r="FX1695" s="12"/>
      <c r="FY1695" s="12"/>
      <c r="FZ1695" s="12"/>
      <c r="GA1695" s="12"/>
      <c r="GB1695" s="12"/>
      <c r="GC1695" s="12"/>
      <c r="GD1695" s="12"/>
      <c r="GE1695" s="12"/>
      <c r="GF1695" s="12"/>
      <c r="GG1695" s="12"/>
      <c r="GH1695" s="12"/>
      <c r="GI1695" s="12"/>
      <c r="GJ1695" s="12"/>
      <c r="GK1695" s="12"/>
      <c r="GL1695" s="12"/>
      <c r="GM1695" s="12"/>
      <c r="GN1695" s="12"/>
      <c r="GO1695" s="12"/>
      <c r="GP1695" s="12"/>
      <c r="GQ1695" s="12"/>
      <c r="GR1695" s="12"/>
    </row>
    <row r="1696" spans="1:200" x14ac:dyDescent="0.2">
      <c r="A1696" s="79">
        <f t="shared" si="648"/>
        <v>44768</v>
      </c>
      <c r="B1696" s="80">
        <f t="shared" ca="1" si="649"/>
        <v>1346.7374429899999</v>
      </c>
      <c r="C1696" s="81">
        <f t="shared" ca="1" si="650"/>
        <v>1298.9771699999999</v>
      </c>
      <c r="D1696" s="82">
        <f ca="1">IF(A1696&lt;$B$1,VLOOKUP(A1696,[1]DI!$A$4:$B$15000,2,FALSE),0)</f>
        <v>0.13150000000000001</v>
      </c>
      <c r="E1696" s="81">
        <f t="shared" ca="1" si="651"/>
        <v>4.9036999999999996E-4</v>
      </c>
      <c r="F1696" s="83">
        <f t="shared" si="646"/>
        <v>1.1679999999999999</v>
      </c>
      <c r="G1696" s="84">
        <f t="shared" ca="1" si="652"/>
        <v>1.0005727521600001</v>
      </c>
      <c r="H1696" s="81">
        <f ca="1">TRUNC(PRODUCT(G$10:G1695),15)</f>
        <v>1.34673744968469</v>
      </c>
      <c r="I1696" s="81">
        <f t="shared" ca="1" si="653"/>
        <v>1.2989771726434101</v>
      </c>
      <c r="J1696" s="81">
        <f t="shared" ca="1" si="654"/>
        <v>1.0367675999999999</v>
      </c>
      <c r="K1696" s="81">
        <f t="shared" ca="1" si="655"/>
        <v>47.760272989999997</v>
      </c>
      <c r="L1696" s="85">
        <f>IF(VLOOKUP(A1696,$U$12:$AD$125,8)=VLOOKUP(A1695,$U$12:$AD$125,8),0,VLOOKUP(A1696,U$12:$AD$125,8))</f>
        <v>0</v>
      </c>
      <c r="M1696" s="86">
        <f>IF(L1696&gt;0,VLOOKUP(L1696,T$12:$AC$125,7),0)</f>
        <v>0</v>
      </c>
      <c r="N1696" s="81">
        <f t="shared" si="647"/>
        <v>0</v>
      </c>
      <c r="O1696" s="81">
        <f t="shared" ca="1" si="656"/>
        <v>47.760272989999997</v>
      </c>
      <c r="P1696" s="87" t="str">
        <f t="shared" si="657"/>
        <v>J=</v>
      </c>
      <c r="Q1696" s="88">
        <f t="shared" si="658"/>
        <v>44858</v>
      </c>
      <c r="R1696" s="7"/>
      <c r="S1696" s="7"/>
      <c r="T1696" s="7"/>
      <c r="U1696" s="7"/>
      <c r="V1696" s="7"/>
      <c r="W1696" s="7"/>
      <c r="X1696" s="7"/>
      <c r="Y1696" s="7"/>
      <c r="Z1696" s="7"/>
      <c r="AA1696" s="7"/>
      <c r="AB1696" s="7"/>
      <c r="AC1696" s="7"/>
      <c r="AD1696" s="7"/>
      <c r="AE1696" s="7"/>
      <c r="AF1696" s="65"/>
      <c r="AG1696" s="9"/>
      <c r="AH1696" s="9"/>
      <c r="AI1696" s="4"/>
      <c r="AJ1696" s="10"/>
      <c r="AK1696" s="4"/>
      <c r="AL1696" s="65"/>
      <c r="AM1696" s="10"/>
      <c r="AN1696" s="9"/>
      <c r="AO1696" s="7"/>
      <c r="AP1696" s="11"/>
      <c r="AQ1696" s="9"/>
      <c r="AR1696" s="8"/>
      <c r="AS1696" s="65"/>
      <c r="AT1696" s="12"/>
      <c r="AU1696" s="12"/>
      <c r="AV1696" s="22"/>
      <c r="AW1696" s="12"/>
      <c r="AX1696" s="12"/>
      <c r="AY1696" s="12"/>
      <c r="AZ1696" s="12"/>
      <c r="BA1696" s="12"/>
      <c r="BB1696" s="12"/>
      <c r="BC1696" s="12"/>
      <c r="BD1696" s="12"/>
      <c r="BE1696" s="12"/>
      <c r="BF1696" s="12"/>
      <c r="BG1696" s="12"/>
      <c r="BH1696" s="12"/>
      <c r="BI1696" s="12"/>
      <c r="BJ1696" s="12"/>
      <c r="BK1696" s="12"/>
      <c r="BL1696" s="12"/>
      <c r="BM1696" s="12"/>
      <c r="BN1696" s="12"/>
      <c r="BO1696" s="12"/>
      <c r="BP1696" s="12"/>
      <c r="BQ1696" s="12"/>
      <c r="BR1696" s="12"/>
      <c r="BS1696" s="12"/>
      <c r="BT1696" s="12"/>
      <c r="BU1696" s="12"/>
      <c r="BV1696" s="12"/>
      <c r="BW1696" s="12"/>
      <c r="BX1696" s="12"/>
      <c r="BY1696" s="12"/>
      <c r="BZ1696" s="12"/>
      <c r="CA1696" s="12"/>
      <c r="CB1696" s="12"/>
      <c r="CC1696" s="12"/>
      <c r="CD1696" s="12"/>
      <c r="CE1696" s="12"/>
      <c r="CF1696" s="12"/>
      <c r="CG1696" s="12"/>
      <c r="CH1696" s="12"/>
      <c r="CI1696" s="12"/>
      <c r="CJ1696" s="12"/>
      <c r="CK1696" s="12"/>
      <c r="CL1696" s="12"/>
      <c r="CM1696" s="12"/>
      <c r="CN1696" s="12"/>
      <c r="CO1696" s="12"/>
      <c r="CP1696" s="12"/>
      <c r="CQ1696" s="12"/>
      <c r="CR1696" s="12"/>
      <c r="CS1696" s="12"/>
      <c r="CT1696" s="12"/>
      <c r="CU1696" s="12"/>
      <c r="CV1696" s="12"/>
      <c r="CW1696" s="12"/>
      <c r="CX1696" s="12"/>
      <c r="CY1696" s="12"/>
      <c r="CZ1696" s="12"/>
      <c r="DA1696" s="12"/>
      <c r="DB1696" s="12"/>
      <c r="DC1696" s="12"/>
      <c r="DD1696" s="12"/>
      <c r="DE1696" s="12"/>
      <c r="DF1696" s="12"/>
      <c r="DG1696" s="12"/>
      <c r="DH1696" s="12"/>
      <c r="DI1696" s="12"/>
      <c r="DJ1696" s="12"/>
      <c r="DK1696" s="12"/>
      <c r="DL1696" s="12"/>
      <c r="DM1696" s="12"/>
      <c r="DN1696" s="12"/>
      <c r="DO1696" s="12"/>
      <c r="DP1696" s="12"/>
      <c r="DQ1696" s="12"/>
      <c r="DR1696" s="12"/>
      <c r="DS1696" s="12"/>
      <c r="DT1696" s="12"/>
      <c r="DU1696" s="12"/>
      <c r="DV1696" s="12"/>
      <c r="DW1696" s="12"/>
      <c r="DX1696" s="12"/>
      <c r="DY1696" s="12"/>
      <c r="DZ1696" s="12"/>
      <c r="EA1696" s="12"/>
      <c r="EB1696" s="12"/>
      <c r="EC1696" s="12"/>
      <c r="ED1696" s="12"/>
      <c r="EE1696" s="12"/>
      <c r="EF1696" s="12"/>
      <c r="EG1696" s="12"/>
      <c r="EH1696" s="12"/>
      <c r="EI1696" s="12"/>
      <c r="EJ1696" s="12"/>
      <c r="EK1696" s="12"/>
      <c r="EL1696" s="12"/>
      <c r="EM1696" s="12"/>
      <c r="EN1696" s="12"/>
      <c r="EO1696" s="12"/>
      <c r="EP1696" s="12"/>
      <c r="EQ1696" s="12"/>
      <c r="ER1696" s="12"/>
      <c r="ES1696" s="12"/>
      <c r="ET1696" s="12"/>
      <c r="EU1696" s="12"/>
      <c r="EV1696" s="12"/>
      <c r="EW1696" s="12"/>
      <c r="EX1696" s="12"/>
      <c r="EY1696" s="12"/>
      <c r="EZ1696" s="12"/>
      <c r="FA1696" s="12"/>
      <c r="FB1696" s="12"/>
      <c r="FC1696" s="12"/>
      <c r="FD1696" s="12"/>
      <c r="FE1696" s="12"/>
      <c r="FF1696" s="12"/>
      <c r="FG1696" s="12"/>
      <c r="FH1696" s="12"/>
      <c r="FI1696" s="12"/>
      <c r="FJ1696" s="12"/>
      <c r="FK1696" s="12"/>
      <c r="FL1696" s="12"/>
      <c r="FM1696" s="12"/>
      <c r="FN1696" s="12"/>
      <c r="FO1696" s="12"/>
      <c r="FP1696" s="12"/>
      <c r="FQ1696" s="12"/>
      <c r="FR1696" s="12"/>
      <c r="FS1696" s="12"/>
      <c r="FT1696" s="12"/>
      <c r="FU1696" s="12"/>
      <c r="FV1696" s="12"/>
      <c r="FW1696" s="12"/>
      <c r="FX1696" s="12"/>
      <c r="FY1696" s="12"/>
      <c r="FZ1696" s="12"/>
      <c r="GA1696" s="12"/>
      <c r="GB1696" s="12"/>
      <c r="GC1696" s="12"/>
      <c r="GD1696" s="12"/>
      <c r="GE1696" s="12"/>
      <c r="GF1696" s="12"/>
      <c r="GG1696" s="12"/>
      <c r="GH1696" s="12"/>
      <c r="GI1696" s="12"/>
      <c r="GJ1696" s="12"/>
      <c r="GK1696" s="12"/>
      <c r="GL1696" s="12"/>
      <c r="GM1696" s="12"/>
      <c r="GN1696" s="12"/>
      <c r="GO1696" s="12"/>
      <c r="GP1696" s="12"/>
      <c r="GQ1696" s="12"/>
      <c r="GR1696" s="12"/>
    </row>
    <row r="1697" spans="1:200" x14ac:dyDescent="0.2">
      <c r="A1697" s="79">
        <f t="shared" si="648"/>
        <v>44769</v>
      </c>
      <c r="B1697" s="80">
        <f t="shared" ca="1" si="649"/>
        <v>1347.5087886199999</v>
      </c>
      <c r="C1697" s="81">
        <f t="shared" ca="1" si="650"/>
        <v>1298.9771699999999</v>
      </c>
      <c r="D1697" s="82">
        <f ca="1">IF(A1697&lt;$B$1,VLOOKUP(A1697,[1]DI!$A$4:$B$15000,2,FALSE),0)</f>
        <v>0.13150000000000001</v>
      </c>
      <c r="E1697" s="81">
        <f t="shared" ca="1" si="651"/>
        <v>4.9036999999999996E-4</v>
      </c>
      <c r="F1697" s="83">
        <f t="shared" si="646"/>
        <v>1.1679999999999999</v>
      </c>
      <c r="G1697" s="84">
        <f t="shared" ca="1" si="652"/>
        <v>1.0005727521600001</v>
      </c>
      <c r="H1697" s="81">
        <f ca="1">TRUNC(PRODUCT(G$10:G1696),15)</f>
        <v>1.34750879646795</v>
      </c>
      <c r="I1697" s="81">
        <f t="shared" ca="1" si="653"/>
        <v>1.2989771726434101</v>
      </c>
      <c r="J1697" s="81">
        <f t="shared" ca="1" si="654"/>
        <v>1.0373614099999999</v>
      </c>
      <c r="K1697" s="81">
        <f t="shared" ca="1" si="655"/>
        <v>48.531618620000003</v>
      </c>
      <c r="L1697" s="85">
        <f>IF(VLOOKUP(A1697,$U$12:$AD$125,8)=VLOOKUP(A1696,$U$12:$AD$125,8),0,VLOOKUP(A1697,U$12:$AD$125,8))</f>
        <v>0</v>
      </c>
      <c r="M1697" s="86">
        <f>IF(L1697&gt;0,VLOOKUP(L1697,T$12:$AC$125,7),0)</f>
        <v>0</v>
      </c>
      <c r="N1697" s="81">
        <f t="shared" si="647"/>
        <v>0</v>
      </c>
      <c r="O1697" s="81">
        <f t="shared" ca="1" si="656"/>
        <v>48.531618620000003</v>
      </c>
      <c r="P1697" s="87" t="str">
        <f t="shared" si="657"/>
        <v>J=</v>
      </c>
      <c r="Q1697" s="88">
        <f t="shared" si="658"/>
        <v>44858</v>
      </c>
      <c r="R1697" s="7"/>
      <c r="S1697" s="7"/>
      <c r="T1697" s="7"/>
      <c r="U1697" s="7"/>
      <c r="V1697" s="7"/>
      <c r="W1697" s="7"/>
      <c r="X1697" s="7"/>
      <c r="Y1697" s="7"/>
      <c r="Z1697" s="7"/>
      <c r="AA1697" s="7"/>
      <c r="AB1697" s="7"/>
      <c r="AC1697" s="7"/>
      <c r="AD1697" s="7"/>
      <c r="AE1697" s="7"/>
      <c r="AF1697" s="65"/>
      <c r="AG1697" s="9"/>
      <c r="AH1697" s="9"/>
      <c r="AI1697" s="4"/>
      <c r="AJ1697" s="10"/>
      <c r="AK1697" s="4"/>
      <c r="AL1697" s="65"/>
      <c r="AM1697" s="10"/>
      <c r="AN1697" s="9"/>
      <c r="AO1697" s="7"/>
      <c r="AP1697" s="11"/>
      <c r="AQ1697" s="9"/>
      <c r="AR1697" s="8"/>
      <c r="AS1697" s="65"/>
      <c r="AT1697" s="12"/>
      <c r="AU1697" s="12"/>
      <c r="AV1697" s="22"/>
      <c r="AW1697" s="12"/>
      <c r="AX1697" s="12"/>
      <c r="AY1697" s="12"/>
      <c r="AZ1697" s="12"/>
      <c r="BA1697" s="12"/>
      <c r="BB1697" s="12"/>
      <c r="BC1697" s="12"/>
      <c r="BD1697" s="12"/>
      <c r="BE1697" s="12"/>
      <c r="BF1697" s="12"/>
      <c r="BG1697" s="12"/>
      <c r="BH1697" s="12"/>
      <c r="BI1697" s="12"/>
      <c r="BJ1697" s="12"/>
      <c r="BK1697" s="12"/>
      <c r="BL1697" s="12"/>
      <c r="BM1697" s="12"/>
      <c r="BN1697" s="12"/>
      <c r="BO1697" s="12"/>
      <c r="BP1697" s="12"/>
      <c r="BQ1697" s="12"/>
      <c r="BR1697" s="12"/>
      <c r="BS1697" s="12"/>
      <c r="BT1697" s="12"/>
      <c r="BU1697" s="12"/>
      <c r="BV1697" s="12"/>
      <c r="BW1697" s="12"/>
      <c r="BX1697" s="12"/>
      <c r="BY1697" s="12"/>
      <c r="BZ1697" s="12"/>
      <c r="CA1697" s="12"/>
      <c r="CB1697" s="12"/>
      <c r="CC1697" s="12"/>
      <c r="CD1697" s="12"/>
      <c r="CE1697" s="12"/>
      <c r="CF1697" s="12"/>
      <c r="CG1697" s="12"/>
      <c r="CH1697" s="12"/>
      <c r="CI1697" s="12"/>
      <c r="CJ1697" s="12"/>
      <c r="CK1697" s="12"/>
      <c r="CL1697" s="12"/>
      <c r="CM1697" s="12"/>
      <c r="CN1697" s="12"/>
      <c r="CO1697" s="12"/>
      <c r="CP1697" s="12"/>
      <c r="CQ1697" s="12"/>
      <c r="CR1697" s="12"/>
      <c r="CS1697" s="12"/>
      <c r="CT1697" s="12"/>
      <c r="CU1697" s="12"/>
      <c r="CV1697" s="12"/>
      <c r="CW1697" s="12"/>
      <c r="CX1697" s="12"/>
      <c r="CY1697" s="12"/>
      <c r="CZ1697" s="12"/>
      <c r="DA1697" s="12"/>
      <c r="DB1697" s="12"/>
      <c r="DC1697" s="12"/>
      <c r="DD1697" s="12"/>
      <c r="DE1697" s="12"/>
      <c r="DF1697" s="12"/>
      <c r="DG1697" s="12"/>
      <c r="DH1697" s="12"/>
      <c r="DI1697" s="12"/>
      <c r="DJ1697" s="12"/>
      <c r="DK1697" s="12"/>
      <c r="DL1697" s="12"/>
      <c r="DM1697" s="12"/>
      <c r="DN1697" s="12"/>
      <c r="DO1697" s="12"/>
      <c r="DP1697" s="12"/>
      <c r="DQ1697" s="12"/>
      <c r="DR1697" s="12"/>
      <c r="DS1697" s="12"/>
      <c r="DT1697" s="12"/>
      <c r="DU1697" s="12"/>
      <c r="DV1697" s="12"/>
      <c r="DW1697" s="12"/>
      <c r="DX1697" s="12"/>
      <c r="DY1697" s="12"/>
      <c r="DZ1697" s="12"/>
      <c r="EA1697" s="12"/>
      <c r="EB1697" s="12"/>
      <c r="EC1697" s="12"/>
      <c r="ED1697" s="12"/>
      <c r="EE1697" s="12"/>
      <c r="EF1697" s="12"/>
      <c r="EG1697" s="12"/>
      <c r="EH1697" s="12"/>
      <c r="EI1697" s="12"/>
      <c r="EJ1697" s="12"/>
      <c r="EK1697" s="12"/>
      <c r="EL1697" s="12"/>
      <c r="EM1697" s="12"/>
      <c r="EN1697" s="12"/>
      <c r="EO1697" s="12"/>
      <c r="EP1697" s="12"/>
      <c r="EQ1697" s="12"/>
      <c r="ER1697" s="12"/>
      <c r="ES1697" s="12"/>
      <c r="ET1697" s="12"/>
      <c r="EU1697" s="12"/>
      <c r="EV1697" s="12"/>
      <c r="EW1697" s="12"/>
      <c r="EX1697" s="12"/>
      <c r="EY1697" s="12"/>
      <c r="EZ1697" s="12"/>
      <c r="FA1697" s="12"/>
      <c r="FB1697" s="12"/>
      <c r="FC1697" s="12"/>
      <c r="FD1697" s="12"/>
      <c r="FE1697" s="12"/>
      <c r="FF1697" s="12"/>
      <c r="FG1697" s="12"/>
      <c r="FH1697" s="12"/>
      <c r="FI1697" s="12"/>
      <c r="FJ1697" s="12"/>
      <c r="FK1697" s="12"/>
      <c r="FL1697" s="12"/>
      <c r="FM1697" s="12"/>
      <c r="FN1697" s="12"/>
      <c r="FO1697" s="12"/>
      <c r="FP1697" s="12"/>
      <c r="FQ1697" s="12"/>
      <c r="FR1697" s="12"/>
      <c r="FS1697" s="12"/>
      <c r="FT1697" s="12"/>
      <c r="FU1697" s="12"/>
      <c r="FV1697" s="12"/>
      <c r="FW1697" s="12"/>
      <c r="FX1697" s="12"/>
      <c r="FY1697" s="12"/>
      <c r="FZ1697" s="12"/>
      <c r="GA1697" s="12"/>
      <c r="GB1697" s="12"/>
      <c r="GC1697" s="12"/>
      <c r="GD1697" s="12"/>
      <c r="GE1697" s="12"/>
      <c r="GF1697" s="12"/>
      <c r="GG1697" s="12"/>
      <c r="GH1697" s="12"/>
      <c r="GI1697" s="12"/>
      <c r="GJ1697" s="12"/>
      <c r="GK1697" s="12"/>
      <c r="GL1697" s="12"/>
      <c r="GM1697" s="12"/>
      <c r="GN1697" s="12"/>
      <c r="GO1697" s="12"/>
      <c r="GP1697" s="12"/>
      <c r="GQ1697" s="12"/>
      <c r="GR1697" s="12"/>
    </row>
    <row r="1698" spans="1:200" x14ac:dyDescent="0.2">
      <c r="A1698" s="79">
        <f t="shared" si="648"/>
        <v>44770</v>
      </c>
      <c r="B1698" s="80">
        <f t="shared" ca="1" si="649"/>
        <v>1348.2805759099999</v>
      </c>
      <c r="C1698" s="81">
        <f t="shared" ca="1" si="650"/>
        <v>1298.9771699999999</v>
      </c>
      <c r="D1698" s="82">
        <f ca="1">IF(A1698&lt;$B$1,VLOOKUP(A1698,[1]DI!$A$4:$B$15000,2,FALSE),0)</f>
        <v>0.13150000000000001</v>
      </c>
      <c r="E1698" s="81">
        <f t="shared" ca="1" si="651"/>
        <v>4.9036999999999996E-4</v>
      </c>
      <c r="F1698" s="83">
        <f t="shared" si="646"/>
        <v>1.1679999999999999</v>
      </c>
      <c r="G1698" s="84">
        <f t="shared" ca="1" si="652"/>
        <v>1.0005727521600001</v>
      </c>
      <c r="H1698" s="81">
        <f ca="1">TRUNC(PRODUCT(G$10:G1697),15)</f>
        <v>1.3482805850417401</v>
      </c>
      <c r="I1698" s="81">
        <f t="shared" ca="1" si="653"/>
        <v>1.2989771726434101</v>
      </c>
      <c r="J1698" s="81">
        <f t="shared" ca="1" si="654"/>
        <v>1.0379555600000001</v>
      </c>
      <c r="K1698" s="81">
        <f t="shared" ca="1" si="655"/>
        <v>49.303405910000002</v>
      </c>
      <c r="L1698" s="85">
        <f>IF(VLOOKUP(A1698,$U$12:$AD$125,8)=VLOOKUP(A1697,$U$12:$AD$125,8),0,VLOOKUP(A1698,U$12:$AD$125,8))</f>
        <v>0</v>
      </c>
      <c r="M1698" s="86">
        <f>IF(L1698&gt;0,VLOOKUP(L1698,T$12:$AC$125,7),0)</f>
        <v>0</v>
      </c>
      <c r="N1698" s="81">
        <f t="shared" si="647"/>
        <v>0</v>
      </c>
      <c r="O1698" s="81">
        <f t="shared" ca="1" si="656"/>
        <v>49.303405910000002</v>
      </c>
      <c r="P1698" s="87" t="str">
        <f t="shared" si="657"/>
        <v>J=</v>
      </c>
      <c r="Q1698" s="88">
        <f t="shared" si="658"/>
        <v>44858</v>
      </c>
      <c r="R1698" s="7"/>
      <c r="S1698" s="7"/>
      <c r="T1698" s="7"/>
      <c r="U1698" s="7"/>
      <c r="V1698" s="7"/>
      <c r="W1698" s="7"/>
      <c r="X1698" s="7"/>
      <c r="Y1698" s="7"/>
      <c r="Z1698" s="7"/>
      <c r="AA1698" s="7"/>
      <c r="AB1698" s="7"/>
      <c r="AC1698" s="7"/>
      <c r="AD1698" s="7"/>
      <c r="AE1698" s="7"/>
      <c r="AF1698" s="65"/>
      <c r="AG1698" s="9"/>
      <c r="AH1698" s="9"/>
      <c r="AI1698" s="4"/>
      <c r="AJ1698" s="10"/>
      <c r="AK1698" s="4"/>
      <c r="AL1698" s="65"/>
      <c r="AM1698" s="10"/>
      <c r="AN1698" s="9"/>
      <c r="AO1698" s="7"/>
      <c r="AP1698" s="11"/>
      <c r="AQ1698" s="9"/>
      <c r="AR1698" s="8"/>
      <c r="AS1698" s="65"/>
      <c r="AT1698" s="12"/>
      <c r="AU1698" s="12"/>
      <c r="AV1698" s="22"/>
      <c r="AW1698" s="12"/>
      <c r="AX1698" s="12"/>
      <c r="AY1698" s="12"/>
      <c r="AZ1698" s="12"/>
      <c r="BA1698" s="12"/>
      <c r="BB1698" s="12"/>
      <c r="BC1698" s="12"/>
      <c r="BD1698" s="12"/>
      <c r="BE1698" s="12"/>
      <c r="BF1698" s="12"/>
      <c r="BG1698" s="12"/>
      <c r="BH1698" s="12"/>
      <c r="BI1698" s="12"/>
      <c r="BJ1698" s="12"/>
      <c r="BK1698" s="12"/>
      <c r="BL1698" s="12"/>
      <c r="BM1698" s="12"/>
      <c r="BN1698" s="12"/>
      <c r="BO1698" s="12"/>
      <c r="BP1698" s="12"/>
      <c r="BQ1698" s="12"/>
      <c r="BR1698" s="12"/>
      <c r="BS1698" s="12"/>
      <c r="BT1698" s="12"/>
      <c r="BU1698" s="12"/>
      <c r="BV1698" s="12"/>
      <c r="BW1698" s="12"/>
      <c r="BX1698" s="12"/>
      <c r="BY1698" s="12"/>
      <c r="BZ1698" s="12"/>
      <c r="CA1698" s="12"/>
      <c r="CB1698" s="12"/>
      <c r="CC1698" s="12"/>
      <c r="CD1698" s="12"/>
      <c r="CE1698" s="12"/>
      <c r="CF1698" s="12"/>
      <c r="CG1698" s="12"/>
      <c r="CH1698" s="12"/>
      <c r="CI1698" s="12"/>
      <c r="CJ1698" s="12"/>
      <c r="CK1698" s="12"/>
      <c r="CL1698" s="12"/>
      <c r="CM1698" s="12"/>
      <c r="CN1698" s="12"/>
      <c r="CO1698" s="12"/>
      <c r="CP1698" s="12"/>
      <c r="CQ1698" s="12"/>
      <c r="CR1698" s="12"/>
      <c r="CS1698" s="12"/>
      <c r="CT1698" s="12"/>
      <c r="CU1698" s="12"/>
      <c r="CV1698" s="12"/>
      <c r="CW1698" s="12"/>
      <c r="CX1698" s="12"/>
      <c r="CY1698" s="12"/>
      <c r="CZ1698" s="12"/>
      <c r="DA1698" s="12"/>
      <c r="DB1698" s="12"/>
      <c r="DC1698" s="12"/>
      <c r="DD1698" s="12"/>
      <c r="DE1698" s="12"/>
      <c r="DF1698" s="12"/>
      <c r="DG1698" s="12"/>
      <c r="DH1698" s="12"/>
      <c r="DI1698" s="12"/>
      <c r="DJ1698" s="12"/>
      <c r="DK1698" s="12"/>
      <c r="DL1698" s="12"/>
      <c r="DM1698" s="12"/>
      <c r="DN1698" s="12"/>
      <c r="DO1698" s="12"/>
      <c r="DP1698" s="12"/>
      <c r="DQ1698" s="12"/>
      <c r="DR1698" s="12"/>
      <c r="DS1698" s="12"/>
      <c r="DT1698" s="12"/>
      <c r="DU1698" s="12"/>
      <c r="DV1698" s="12"/>
      <c r="DW1698" s="12"/>
      <c r="DX1698" s="12"/>
      <c r="DY1698" s="12"/>
      <c r="DZ1698" s="12"/>
      <c r="EA1698" s="12"/>
      <c r="EB1698" s="12"/>
      <c r="EC1698" s="12"/>
      <c r="ED1698" s="12"/>
      <c r="EE1698" s="12"/>
      <c r="EF1698" s="12"/>
      <c r="EG1698" s="12"/>
      <c r="EH1698" s="12"/>
      <c r="EI1698" s="12"/>
      <c r="EJ1698" s="12"/>
      <c r="EK1698" s="12"/>
      <c r="EL1698" s="12"/>
      <c r="EM1698" s="12"/>
      <c r="EN1698" s="12"/>
      <c r="EO1698" s="12"/>
      <c r="EP1698" s="12"/>
      <c r="EQ1698" s="12"/>
      <c r="ER1698" s="12"/>
      <c r="ES1698" s="12"/>
      <c r="ET1698" s="12"/>
      <c r="EU1698" s="12"/>
      <c r="EV1698" s="12"/>
      <c r="EW1698" s="12"/>
      <c r="EX1698" s="12"/>
      <c r="EY1698" s="12"/>
      <c r="EZ1698" s="12"/>
      <c r="FA1698" s="12"/>
      <c r="FB1698" s="12"/>
      <c r="FC1698" s="12"/>
      <c r="FD1698" s="12"/>
      <c r="FE1698" s="12"/>
      <c r="FF1698" s="12"/>
      <c r="FG1698" s="12"/>
      <c r="FH1698" s="12"/>
      <c r="FI1698" s="12"/>
      <c r="FJ1698" s="12"/>
      <c r="FK1698" s="12"/>
      <c r="FL1698" s="12"/>
      <c r="FM1698" s="12"/>
      <c r="FN1698" s="12"/>
      <c r="FO1698" s="12"/>
      <c r="FP1698" s="12"/>
      <c r="FQ1698" s="12"/>
      <c r="FR1698" s="12"/>
      <c r="FS1698" s="12"/>
      <c r="FT1698" s="12"/>
      <c r="FU1698" s="12"/>
      <c r="FV1698" s="12"/>
      <c r="FW1698" s="12"/>
      <c r="FX1698" s="12"/>
      <c r="FY1698" s="12"/>
      <c r="FZ1698" s="12"/>
      <c r="GA1698" s="12"/>
      <c r="GB1698" s="12"/>
      <c r="GC1698" s="12"/>
      <c r="GD1698" s="12"/>
      <c r="GE1698" s="12"/>
      <c r="GF1698" s="12"/>
      <c r="GG1698" s="12"/>
      <c r="GH1698" s="12"/>
      <c r="GI1698" s="12"/>
      <c r="GJ1698" s="12"/>
      <c r="GK1698" s="12"/>
      <c r="GL1698" s="12"/>
      <c r="GM1698" s="12"/>
      <c r="GN1698" s="12"/>
      <c r="GO1698" s="12"/>
      <c r="GP1698" s="12"/>
      <c r="GQ1698" s="12"/>
      <c r="GR1698" s="12"/>
    </row>
    <row r="1699" spans="1:200" x14ac:dyDescent="0.2">
      <c r="A1699" s="79">
        <f t="shared" si="648"/>
        <v>44771</v>
      </c>
      <c r="B1699" s="80">
        <f t="shared" ca="1" si="649"/>
        <v>1349.05281784</v>
      </c>
      <c r="C1699" s="81">
        <f t="shared" ca="1" si="650"/>
        <v>1298.9771699999999</v>
      </c>
      <c r="D1699" s="82">
        <f ca="1">IF(A1699&lt;$B$1,VLOOKUP(A1699,[1]DI!$A$4:$B$15000,2,FALSE),0)</f>
        <v>0.13150000000000001</v>
      </c>
      <c r="E1699" s="81">
        <f t="shared" ca="1" si="651"/>
        <v>4.9036999999999996E-4</v>
      </c>
      <c r="F1699" s="83">
        <f t="shared" si="646"/>
        <v>1.1679999999999999</v>
      </c>
      <c r="G1699" s="84">
        <f t="shared" ca="1" si="652"/>
        <v>1.0005727521600001</v>
      </c>
      <c r="H1699" s="81">
        <f ca="1">TRUNC(PRODUCT(G$10:G1698),15)</f>
        <v>1.3490528156591099</v>
      </c>
      <c r="I1699" s="81">
        <f t="shared" ca="1" si="653"/>
        <v>1.2989771726434101</v>
      </c>
      <c r="J1699" s="81">
        <f t="shared" ca="1" si="654"/>
        <v>1.0385500599999999</v>
      </c>
      <c r="K1699" s="81">
        <f t="shared" ca="1" si="655"/>
        <v>50.075647840000002</v>
      </c>
      <c r="L1699" s="85">
        <f>IF(VLOOKUP(A1699,$U$12:$AD$125,8)=VLOOKUP(A1698,$U$12:$AD$125,8),0,VLOOKUP(A1699,U$12:$AD$125,8))</f>
        <v>0</v>
      </c>
      <c r="M1699" s="86">
        <f>IF(L1699&gt;0,VLOOKUP(L1699,T$12:$AC$125,7),0)</f>
        <v>0</v>
      </c>
      <c r="N1699" s="81">
        <f t="shared" si="647"/>
        <v>0</v>
      </c>
      <c r="O1699" s="81">
        <f t="shared" ca="1" si="656"/>
        <v>50.075647840000002</v>
      </c>
      <c r="P1699" s="87" t="str">
        <f t="shared" si="657"/>
        <v>J=</v>
      </c>
      <c r="Q1699" s="88">
        <f t="shared" si="658"/>
        <v>44858</v>
      </c>
      <c r="R1699" s="7"/>
      <c r="S1699" s="7"/>
      <c r="T1699" s="7"/>
      <c r="U1699" s="7"/>
      <c r="V1699" s="7"/>
      <c r="W1699" s="7"/>
      <c r="X1699" s="7"/>
      <c r="Y1699" s="7"/>
      <c r="Z1699" s="7"/>
      <c r="AA1699" s="7"/>
      <c r="AB1699" s="7"/>
      <c r="AC1699" s="7"/>
      <c r="AD1699" s="7"/>
      <c r="AE1699" s="7"/>
      <c r="AF1699" s="65"/>
      <c r="AG1699" s="9"/>
      <c r="AH1699" s="9"/>
      <c r="AI1699" s="4"/>
      <c r="AJ1699" s="10"/>
      <c r="AK1699" s="4"/>
      <c r="AL1699" s="65"/>
      <c r="AM1699" s="10"/>
      <c r="AN1699" s="9"/>
      <c r="AO1699" s="7"/>
      <c r="AP1699" s="11"/>
      <c r="AQ1699" s="9"/>
      <c r="AR1699" s="8"/>
      <c r="AS1699" s="65"/>
      <c r="AT1699" s="12"/>
      <c r="AU1699" s="12"/>
      <c r="AV1699" s="22"/>
      <c r="AW1699" s="12"/>
      <c r="AX1699" s="12"/>
      <c r="AY1699" s="12"/>
      <c r="AZ1699" s="12"/>
      <c r="BA1699" s="12"/>
      <c r="BB1699" s="12"/>
      <c r="BC1699" s="12"/>
      <c r="BD1699" s="12"/>
      <c r="BE1699" s="12"/>
      <c r="BF1699" s="12"/>
      <c r="BG1699" s="12"/>
      <c r="BH1699" s="12"/>
      <c r="BI1699" s="12"/>
      <c r="BJ1699" s="12"/>
      <c r="BK1699" s="12"/>
      <c r="BL1699" s="12"/>
      <c r="BM1699" s="12"/>
      <c r="BN1699" s="12"/>
      <c r="BO1699" s="12"/>
      <c r="BP1699" s="12"/>
      <c r="BQ1699" s="12"/>
      <c r="BR1699" s="12"/>
      <c r="BS1699" s="12"/>
      <c r="BT1699" s="12"/>
      <c r="BU1699" s="12"/>
      <c r="BV1699" s="12"/>
      <c r="BW1699" s="12"/>
      <c r="BX1699" s="12"/>
      <c r="BY1699" s="12"/>
      <c r="BZ1699" s="12"/>
      <c r="CA1699" s="12"/>
      <c r="CB1699" s="12"/>
      <c r="CC1699" s="12"/>
      <c r="CD1699" s="12"/>
      <c r="CE1699" s="12"/>
      <c r="CF1699" s="12"/>
      <c r="CG1699" s="12"/>
      <c r="CH1699" s="12"/>
      <c r="CI1699" s="12"/>
      <c r="CJ1699" s="12"/>
      <c r="CK1699" s="12"/>
      <c r="CL1699" s="12"/>
      <c r="CM1699" s="12"/>
      <c r="CN1699" s="12"/>
      <c r="CO1699" s="12"/>
      <c r="CP1699" s="12"/>
      <c r="CQ1699" s="12"/>
      <c r="CR1699" s="12"/>
      <c r="CS1699" s="12"/>
      <c r="CT1699" s="12"/>
      <c r="CU1699" s="12"/>
      <c r="CV1699" s="12"/>
      <c r="CW1699" s="12"/>
      <c r="CX1699" s="12"/>
      <c r="CY1699" s="12"/>
      <c r="CZ1699" s="12"/>
      <c r="DA1699" s="12"/>
      <c r="DB1699" s="12"/>
      <c r="DC1699" s="12"/>
      <c r="DD1699" s="12"/>
      <c r="DE1699" s="12"/>
      <c r="DF1699" s="12"/>
      <c r="DG1699" s="12"/>
      <c r="DH1699" s="12"/>
      <c r="DI1699" s="12"/>
      <c r="DJ1699" s="12"/>
      <c r="DK1699" s="12"/>
      <c r="DL1699" s="12"/>
      <c r="DM1699" s="12"/>
      <c r="DN1699" s="12"/>
      <c r="DO1699" s="12"/>
      <c r="DP1699" s="12"/>
      <c r="DQ1699" s="12"/>
      <c r="DR1699" s="12"/>
      <c r="DS1699" s="12"/>
      <c r="DT1699" s="12"/>
      <c r="DU1699" s="12"/>
      <c r="DV1699" s="12"/>
      <c r="DW1699" s="12"/>
      <c r="DX1699" s="12"/>
      <c r="DY1699" s="12"/>
      <c r="DZ1699" s="12"/>
      <c r="EA1699" s="12"/>
      <c r="EB1699" s="12"/>
      <c r="EC1699" s="12"/>
      <c r="ED1699" s="12"/>
      <c r="EE1699" s="12"/>
      <c r="EF1699" s="12"/>
      <c r="EG1699" s="12"/>
      <c r="EH1699" s="12"/>
      <c r="EI1699" s="12"/>
      <c r="EJ1699" s="12"/>
      <c r="EK1699" s="12"/>
      <c r="EL1699" s="12"/>
      <c r="EM1699" s="12"/>
      <c r="EN1699" s="12"/>
      <c r="EO1699" s="12"/>
      <c r="EP1699" s="12"/>
      <c r="EQ1699" s="12"/>
      <c r="ER1699" s="12"/>
      <c r="ES1699" s="12"/>
      <c r="ET1699" s="12"/>
      <c r="EU1699" s="12"/>
      <c r="EV1699" s="12"/>
      <c r="EW1699" s="12"/>
      <c r="EX1699" s="12"/>
      <c r="EY1699" s="12"/>
      <c r="EZ1699" s="12"/>
      <c r="FA1699" s="12"/>
      <c r="FB1699" s="12"/>
      <c r="FC1699" s="12"/>
      <c r="FD1699" s="12"/>
      <c r="FE1699" s="12"/>
      <c r="FF1699" s="12"/>
      <c r="FG1699" s="12"/>
      <c r="FH1699" s="12"/>
      <c r="FI1699" s="12"/>
      <c r="FJ1699" s="12"/>
      <c r="FK1699" s="12"/>
      <c r="FL1699" s="12"/>
      <c r="FM1699" s="12"/>
      <c r="FN1699" s="12"/>
      <c r="FO1699" s="12"/>
      <c r="FP1699" s="12"/>
      <c r="FQ1699" s="12"/>
      <c r="FR1699" s="12"/>
      <c r="FS1699" s="12"/>
      <c r="FT1699" s="12"/>
      <c r="FU1699" s="12"/>
      <c r="FV1699" s="12"/>
      <c r="FW1699" s="12"/>
      <c r="FX1699" s="12"/>
      <c r="FY1699" s="12"/>
      <c r="FZ1699" s="12"/>
      <c r="GA1699" s="12"/>
      <c r="GB1699" s="12"/>
      <c r="GC1699" s="12"/>
      <c r="GD1699" s="12"/>
      <c r="GE1699" s="12"/>
      <c r="GF1699" s="12"/>
      <c r="GG1699" s="12"/>
      <c r="GH1699" s="12"/>
      <c r="GI1699" s="12"/>
      <c r="GJ1699" s="12"/>
      <c r="GK1699" s="12"/>
      <c r="GL1699" s="12"/>
      <c r="GM1699" s="12"/>
      <c r="GN1699" s="12"/>
      <c r="GO1699" s="12"/>
      <c r="GP1699" s="12"/>
      <c r="GQ1699" s="12"/>
      <c r="GR1699" s="12"/>
    </row>
    <row r="1700" spans="1:200" x14ac:dyDescent="0.2">
      <c r="A1700" s="79">
        <f t="shared" si="648"/>
        <v>44772</v>
      </c>
      <c r="B1700" s="80">
        <f t="shared" ca="1" si="649"/>
        <v>1349.82548843</v>
      </c>
      <c r="C1700" s="81">
        <f t="shared" ca="1" si="650"/>
        <v>1298.9771699999999</v>
      </c>
      <c r="D1700" s="82">
        <f ca="1">IF(A1700&lt;$B$1,VLOOKUP(A1700,[1]DI!$A$4:$B$15000,2,FALSE),0)</f>
        <v>0</v>
      </c>
      <c r="E1700" s="81">
        <f t="shared" ca="1" si="651"/>
        <v>0</v>
      </c>
      <c r="F1700" s="83">
        <f t="shared" si="646"/>
        <v>1.1679999999999999</v>
      </c>
      <c r="G1700" s="84">
        <f t="shared" ca="1" si="652"/>
        <v>1</v>
      </c>
      <c r="H1700" s="81">
        <f ca="1">TRUNC(PRODUCT(G$10:G1699),15)</f>
        <v>1.3498254885732399</v>
      </c>
      <c r="I1700" s="81">
        <f t="shared" ca="1" si="653"/>
        <v>1.2989771726434101</v>
      </c>
      <c r="J1700" s="81">
        <f t="shared" ca="1" si="654"/>
        <v>1.03914489</v>
      </c>
      <c r="K1700" s="81">
        <f t="shared" ca="1" si="655"/>
        <v>50.848318429999999</v>
      </c>
      <c r="L1700" s="85">
        <f>IF(VLOOKUP(A1700,$U$12:$AD$125,8)=VLOOKUP(A1699,$U$12:$AD$125,8),0,VLOOKUP(A1700,U$12:$AD$125,8))</f>
        <v>0</v>
      </c>
      <c r="M1700" s="86">
        <f>IF(L1700&gt;0,VLOOKUP(L1700,T$12:$AC$125,7),0)</f>
        <v>0</v>
      </c>
      <c r="N1700" s="81">
        <f t="shared" si="647"/>
        <v>0</v>
      </c>
      <c r="O1700" s="81">
        <f t="shared" ca="1" si="656"/>
        <v>50.848318429999999</v>
      </c>
      <c r="P1700" s="87" t="str">
        <f t="shared" si="657"/>
        <v>J=</v>
      </c>
      <c r="Q1700" s="88">
        <f t="shared" si="658"/>
        <v>44858</v>
      </c>
      <c r="R1700" s="7"/>
      <c r="S1700" s="7"/>
      <c r="T1700" s="7"/>
      <c r="U1700" s="7"/>
      <c r="V1700" s="7"/>
      <c r="W1700" s="7"/>
      <c r="X1700" s="7"/>
      <c r="Y1700" s="7"/>
      <c r="Z1700" s="7"/>
      <c r="AA1700" s="7"/>
      <c r="AB1700" s="7"/>
      <c r="AC1700" s="7"/>
      <c r="AD1700" s="7"/>
      <c r="AE1700" s="7"/>
      <c r="AF1700" s="65"/>
      <c r="AG1700" s="9"/>
      <c r="AH1700" s="9"/>
      <c r="AI1700" s="4"/>
      <c r="AJ1700" s="10"/>
      <c r="AK1700" s="4"/>
      <c r="AL1700" s="65"/>
      <c r="AM1700" s="10"/>
      <c r="AN1700" s="9"/>
      <c r="AO1700" s="7"/>
      <c r="AP1700" s="11"/>
      <c r="AQ1700" s="9"/>
      <c r="AR1700" s="8"/>
      <c r="AS1700" s="65"/>
      <c r="AT1700" s="12"/>
      <c r="AU1700" s="12"/>
      <c r="AV1700" s="22"/>
      <c r="AW1700" s="12"/>
      <c r="AX1700" s="12"/>
      <c r="AY1700" s="12"/>
      <c r="AZ1700" s="12"/>
      <c r="BA1700" s="12"/>
      <c r="BB1700" s="12"/>
      <c r="BC1700" s="12"/>
      <c r="BD1700" s="12"/>
      <c r="BE1700" s="12"/>
      <c r="BF1700" s="12"/>
      <c r="BG1700" s="12"/>
      <c r="BH1700" s="12"/>
      <c r="BI1700" s="12"/>
      <c r="BJ1700" s="12"/>
      <c r="BK1700" s="12"/>
      <c r="BL1700" s="12"/>
      <c r="BM1700" s="12"/>
      <c r="BN1700" s="12"/>
      <c r="BO1700" s="12"/>
      <c r="BP1700" s="12"/>
      <c r="BQ1700" s="12"/>
      <c r="BR1700" s="12"/>
      <c r="BS1700" s="12"/>
      <c r="BT1700" s="12"/>
      <c r="BU1700" s="12"/>
      <c r="BV1700" s="12"/>
      <c r="BW1700" s="12"/>
      <c r="BX1700" s="12"/>
      <c r="BY1700" s="12"/>
      <c r="BZ1700" s="12"/>
      <c r="CA1700" s="12"/>
      <c r="CB1700" s="12"/>
      <c r="CC1700" s="12"/>
      <c r="CD1700" s="12"/>
      <c r="CE1700" s="12"/>
      <c r="CF1700" s="12"/>
      <c r="CG1700" s="12"/>
      <c r="CH1700" s="12"/>
      <c r="CI1700" s="12"/>
      <c r="CJ1700" s="12"/>
      <c r="CK1700" s="12"/>
      <c r="CL1700" s="12"/>
      <c r="CM1700" s="12"/>
      <c r="CN1700" s="12"/>
      <c r="CO1700" s="12"/>
      <c r="CP1700" s="12"/>
      <c r="CQ1700" s="12"/>
      <c r="CR1700" s="12"/>
      <c r="CS1700" s="12"/>
      <c r="CT1700" s="12"/>
      <c r="CU1700" s="12"/>
      <c r="CV1700" s="12"/>
      <c r="CW1700" s="12"/>
      <c r="CX1700" s="12"/>
      <c r="CY1700" s="12"/>
      <c r="CZ1700" s="12"/>
      <c r="DA1700" s="12"/>
      <c r="DB1700" s="12"/>
      <c r="DC1700" s="12"/>
      <c r="DD1700" s="12"/>
      <c r="DE1700" s="12"/>
      <c r="DF1700" s="12"/>
      <c r="DG1700" s="12"/>
      <c r="DH1700" s="12"/>
      <c r="DI1700" s="12"/>
      <c r="DJ1700" s="12"/>
      <c r="DK1700" s="12"/>
      <c r="DL1700" s="12"/>
      <c r="DM1700" s="12"/>
      <c r="DN1700" s="12"/>
      <c r="DO1700" s="12"/>
      <c r="DP1700" s="12"/>
      <c r="DQ1700" s="12"/>
      <c r="DR1700" s="12"/>
      <c r="DS1700" s="12"/>
      <c r="DT1700" s="12"/>
      <c r="DU1700" s="12"/>
      <c r="DV1700" s="12"/>
      <c r="DW1700" s="12"/>
      <c r="DX1700" s="12"/>
      <c r="DY1700" s="12"/>
      <c r="DZ1700" s="12"/>
      <c r="EA1700" s="12"/>
      <c r="EB1700" s="12"/>
      <c r="EC1700" s="12"/>
      <c r="ED1700" s="12"/>
      <c r="EE1700" s="12"/>
      <c r="EF1700" s="12"/>
      <c r="EG1700" s="12"/>
      <c r="EH1700" s="12"/>
      <c r="EI1700" s="12"/>
      <c r="EJ1700" s="12"/>
      <c r="EK1700" s="12"/>
      <c r="EL1700" s="12"/>
      <c r="EM1700" s="12"/>
      <c r="EN1700" s="12"/>
      <c r="EO1700" s="12"/>
      <c r="EP1700" s="12"/>
      <c r="EQ1700" s="12"/>
      <c r="ER1700" s="12"/>
      <c r="ES1700" s="12"/>
      <c r="ET1700" s="12"/>
      <c r="EU1700" s="12"/>
      <c r="EV1700" s="12"/>
      <c r="EW1700" s="12"/>
      <c r="EX1700" s="12"/>
      <c r="EY1700" s="12"/>
      <c r="EZ1700" s="12"/>
      <c r="FA1700" s="12"/>
      <c r="FB1700" s="12"/>
      <c r="FC1700" s="12"/>
      <c r="FD1700" s="12"/>
      <c r="FE1700" s="12"/>
      <c r="FF1700" s="12"/>
      <c r="FG1700" s="12"/>
      <c r="FH1700" s="12"/>
      <c r="FI1700" s="12"/>
      <c r="FJ1700" s="12"/>
      <c r="FK1700" s="12"/>
      <c r="FL1700" s="12"/>
      <c r="FM1700" s="12"/>
      <c r="FN1700" s="12"/>
      <c r="FO1700" s="12"/>
      <c r="FP1700" s="12"/>
      <c r="FQ1700" s="12"/>
      <c r="FR1700" s="12"/>
      <c r="FS1700" s="12"/>
      <c r="FT1700" s="12"/>
      <c r="FU1700" s="12"/>
      <c r="FV1700" s="12"/>
      <c r="FW1700" s="12"/>
      <c r="FX1700" s="12"/>
      <c r="FY1700" s="12"/>
      <c r="FZ1700" s="12"/>
      <c r="GA1700" s="12"/>
      <c r="GB1700" s="12"/>
      <c r="GC1700" s="12"/>
      <c r="GD1700" s="12"/>
      <c r="GE1700" s="12"/>
      <c r="GF1700" s="12"/>
      <c r="GG1700" s="12"/>
      <c r="GH1700" s="12"/>
      <c r="GI1700" s="12"/>
      <c r="GJ1700" s="12"/>
      <c r="GK1700" s="12"/>
      <c r="GL1700" s="12"/>
      <c r="GM1700" s="12"/>
      <c r="GN1700" s="12"/>
      <c r="GO1700" s="12"/>
      <c r="GP1700" s="12"/>
      <c r="GQ1700" s="12"/>
      <c r="GR1700" s="12"/>
    </row>
    <row r="1701" spans="1:200" x14ac:dyDescent="0.2">
      <c r="A1701" s="79">
        <f t="shared" si="648"/>
        <v>44773</v>
      </c>
      <c r="B1701" s="80">
        <f t="shared" ca="1" si="649"/>
        <v>1349.82548843</v>
      </c>
      <c r="C1701" s="81">
        <f t="shared" ca="1" si="650"/>
        <v>1298.9771699999999</v>
      </c>
      <c r="D1701" s="82">
        <f ca="1">IF(A1701&lt;$B$1,VLOOKUP(A1701,[1]DI!$A$4:$B$15000,2,FALSE),0)</f>
        <v>0</v>
      </c>
      <c r="E1701" s="81">
        <f t="shared" ca="1" si="651"/>
        <v>0</v>
      </c>
      <c r="F1701" s="83">
        <f t="shared" si="646"/>
        <v>1.1679999999999999</v>
      </c>
      <c r="G1701" s="84">
        <f t="shared" ca="1" si="652"/>
        <v>1</v>
      </c>
      <c r="H1701" s="81">
        <f ca="1">TRUNC(PRODUCT(G$10:G1700),15)</f>
        <v>1.3498254885732399</v>
      </c>
      <c r="I1701" s="81">
        <f t="shared" ca="1" si="653"/>
        <v>1.2989771726434101</v>
      </c>
      <c r="J1701" s="81">
        <f t="shared" ca="1" si="654"/>
        <v>1.03914489</v>
      </c>
      <c r="K1701" s="81">
        <f t="shared" ca="1" si="655"/>
        <v>50.848318429999999</v>
      </c>
      <c r="L1701" s="85">
        <f>IF(VLOOKUP(A1701,$U$12:$AD$125,8)=VLOOKUP(A1700,$U$12:$AD$125,8),0,VLOOKUP(A1701,U$12:$AD$125,8))</f>
        <v>0</v>
      </c>
      <c r="M1701" s="86">
        <f>IF(L1701&gt;0,VLOOKUP(L1701,T$12:$AC$125,7),0)</f>
        <v>0</v>
      </c>
      <c r="N1701" s="81">
        <f t="shared" si="647"/>
        <v>0</v>
      </c>
      <c r="O1701" s="81">
        <f t="shared" ca="1" si="656"/>
        <v>50.848318429999999</v>
      </c>
      <c r="P1701" s="87" t="str">
        <f t="shared" si="657"/>
        <v>J=</v>
      </c>
      <c r="Q1701" s="88">
        <f t="shared" si="658"/>
        <v>44858</v>
      </c>
      <c r="R1701" s="7"/>
      <c r="S1701" s="7"/>
      <c r="T1701" s="7"/>
      <c r="U1701" s="7"/>
      <c r="V1701" s="7"/>
      <c r="W1701" s="7"/>
      <c r="X1701" s="7"/>
      <c r="Y1701" s="7"/>
      <c r="Z1701" s="7"/>
      <c r="AA1701" s="7"/>
      <c r="AB1701" s="7"/>
      <c r="AC1701" s="7"/>
      <c r="AD1701" s="7"/>
      <c r="AE1701" s="7"/>
      <c r="AF1701" s="65"/>
      <c r="AG1701" s="9"/>
      <c r="AH1701" s="9"/>
      <c r="AI1701" s="4"/>
      <c r="AJ1701" s="10"/>
      <c r="AK1701" s="4"/>
      <c r="AL1701" s="65"/>
      <c r="AM1701" s="10"/>
      <c r="AN1701" s="9"/>
      <c r="AO1701" s="7"/>
      <c r="AP1701" s="11"/>
      <c r="AQ1701" s="9"/>
      <c r="AR1701" s="8"/>
      <c r="AS1701" s="65"/>
      <c r="AT1701" s="12"/>
      <c r="AU1701" s="12"/>
      <c r="AV1701" s="22"/>
      <c r="AW1701" s="12"/>
      <c r="AX1701" s="12"/>
      <c r="AY1701" s="12"/>
      <c r="AZ1701" s="12"/>
      <c r="BA1701" s="12"/>
      <c r="BB1701" s="12"/>
      <c r="BC1701" s="12"/>
      <c r="BD1701" s="12"/>
      <c r="BE1701" s="12"/>
      <c r="BF1701" s="12"/>
      <c r="BG1701" s="12"/>
      <c r="BH1701" s="12"/>
      <c r="BI1701" s="12"/>
      <c r="BJ1701" s="12"/>
      <c r="BK1701" s="12"/>
      <c r="BL1701" s="12"/>
      <c r="BM1701" s="12"/>
      <c r="BN1701" s="12"/>
      <c r="BO1701" s="12"/>
      <c r="BP1701" s="12"/>
      <c r="BQ1701" s="12"/>
      <c r="BR1701" s="12"/>
      <c r="BS1701" s="12"/>
      <c r="BT1701" s="12"/>
      <c r="BU1701" s="12"/>
      <c r="BV1701" s="12"/>
      <c r="BW1701" s="12"/>
      <c r="BX1701" s="12"/>
      <c r="BY1701" s="12"/>
      <c r="BZ1701" s="12"/>
      <c r="CA1701" s="12"/>
      <c r="CB1701" s="12"/>
      <c r="CC1701" s="12"/>
      <c r="CD1701" s="12"/>
      <c r="CE1701" s="12"/>
      <c r="CF1701" s="12"/>
      <c r="CG1701" s="12"/>
      <c r="CH1701" s="12"/>
      <c r="CI1701" s="12"/>
      <c r="CJ1701" s="12"/>
      <c r="CK1701" s="12"/>
      <c r="CL1701" s="12"/>
      <c r="CM1701" s="12"/>
      <c r="CN1701" s="12"/>
      <c r="CO1701" s="12"/>
      <c r="CP1701" s="12"/>
      <c r="CQ1701" s="12"/>
      <c r="CR1701" s="12"/>
      <c r="CS1701" s="12"/>
      <c r="CT1701" s="12"/>
      <c r="CU1701" s="12"/>
      <c r="CV1701" s="12"/>
      <c r="CW1701" s="12"/>
      <c r="CX1701" s="12"/>
      <c r="CY1701" s="12"/>
      <c r="CZ1701" s="12"/>
      <c r="DA1701" s="12"/>
      <c r="DB1701" s="12"/>
      <c r="DC1701" s="12"/>
      <c r="DD1701" s="12"/>
      <c r="DE1701" s="12"/>
      <c r="DF1701" s="12"/>
      <c r="DG1701" s="12"/>
      <c r="DH1701" s="12"/>
      <c r="DI1701" s="12"/>
      <c r="DJ1701" s="12"/>
      <c r="DK1701" s="12"/>
      <c r="DL1701" s="12"/>
      <c r="DM1701" s="12"/>
      <c r="DN1701" s="12"/>
      <c r="DO1701" s="12"/>
      <c r="DP1701" s="12"/>
      <c r="DQ1701" s="12"/>
      <c r="DR1701" s="12"/>
      <c r="DS1701" s="12"/>
      <c r="DT1701" s="12"/>
      <c r="DU1701" s="12"/>
      <c r="DV1701" s="12"/>
      <c r="DW1701" s="12"/>
      <c r="DX1701" s="12"/>
      <c r="DY1701" s="12"/>
      <c r="DZ1701" s="12"/>
      <c r="EA1701" s="12"/>
      <c r="EB1701" s="12"/>
      <c r="EC1701" s="12"/>
      <c r="ED1701" s="12"/>
      <c r="EE1701" s="12"/>
      <c r="EF1701" s="12"/>
      <c r="EG1701" s="12"/>
      <c r="EH1701" s="12"/>
      <c r="EI1701" s="12"/>
      <c r="EJ1701" s="12"/>
      <c r="EK1701" s="12"/>
      <c r="EL1701" s="12"/>
      <c r="EM1701" s="12"/>
      <c r="EN1701" s="12"/>
      <c r="EO1701" s="12"/>
      <c r="EP1701" s="12"/>
      <c r="EQ1701" s="12"/>
      <c r="ER1701" s="12"/>
      <c r="ES1701" s="12"/>
      <c r="ET1701" s="12"/>
      <c r="EU1701" s="12"/>
      <c r="EV1701" s="12"/>
      <c r="EW1701" s="12"/>
      <c r="EX1701" s="12"/>
      <c r="EY1701" s="12"/>
      <c r="EZ1701" s="12"/>
      <c r="FA1701" s="12"/>
      <c r="FB1701" s="12"/>
      <c r="FC1701" s="12"/>
      <c r="FD1701" s="12"/>
      <c r="FE1701" s="12"/>
      <c r="FF1701" s="12"/>
      <c r="FG1701" s="12"/>
      <c r="FH1701" s="12"/>
      <c r="FI1701" s="12"/>
      <c r="FJ1701" s="12"/>
      <c r="FK1701" s="12"/>
      <c r="FL1701" s="12"/>
      <c r="FM1701" s="12"/>
      <c r="FN1701" s="12"/>
      <c r="FO1701" s="12"/>
      <c r="FP1701" s="12"/>
      <c r="FQ1701" s="12"/>
      <c r="FR1701" s="12"/>
      <c r="FS1701" s="12"/>
      <c r="FT1701" s="12"/>
      <c r="FU1701" s="12"/>
      <c r="FV1701" s="12"/>
      <c r="FW1701" s="12"/>
      <c r="FX1701" s="12"/>
      <c r="FY1701" s="12"/>
      <c r="FZ1701" s="12"/>
      <c r="GA1701" s="12"/>
      <c r="GB1701" s="12"/>
      <c r="GC1701" s="12"/>
      <c r="GD1701" s="12"/>
      <c r="GE1701" s="12"/>
      <c r="GF1701" s="12"/>
      <c r="GG1701" s="12"/>
      <c r="GH1701" s="12"/>
      <c r="GI1701" s="12"/>
      <c r="GJ1701" s="12"/>
      <c r="GK1701" s="12"/>
      <c r="GL1701" s="12"/>
      <c r="GM1701" s="12"/>
      <c r="GN1701" s="12"/>
      <c r="GO1701" s="12"/>
      <c r="GP1701" s="12"/>
      <c r="GQ1701" s="12"/>
      <c r="GR1701" s="12"/>
    </row>
    <row r="1702" spans="1:200" x14ac:dyDescent="0.2">
      <c r="A1702" s="79">
        <f t="shared" si="648"/>
        <v>44774</v>
      </c>
      <c r="B1702" s="80">
        <f t="shared" ca="1" si="649"/>
        <v>1349.82548843</v>
      </c>
      <c r="C1702" s="81">
        <f t="shared" ca="1" si="650"/>
        <v>1298.9771699999999</v>
      </c>
      <c r="D1702" s="82">
        <f ca="1">IF(A1702&lt;$B$1,VLOOKUP(A1702,[1]DI!$A$4:$B$15000,2,FALSE),0)</f>
        <v>0.13150000000000001</v>
      </c>
      <c r="E1702" s="81">
        <f t="shared" ca="1" si="651"/>
        <v>4.9036999999999996E-4</v>
      </c>
      <c r="F1702" s="83">
        <f t="shared" si="646"/>
        <v>1.1679999999999999</v>
      </c>
      <c r="G1702" s="84">
        <f t="shared" ca="1" si="652"/>
        <v>1.0005727521600001</v>
      </c>
      <c r="H1702" s="81">
        <f ca="1">TRUNC(PRODUCT(G$10:G1701),15)</f>
        <v>1.3498254885732399</v>
      </c>
      <c r="I1702" s="81">
        <f t="shared" ca="1" si="653"/>
        <v>1.2989771726434101</v>
      </c>
      <c r="J1702" s="81">
        <f t="shared" ca="1" si="654"/>
        <v>1.03914489</v>
      </c>
      <c r="K1702" s="81">
        <f t="shared" ca="1" si="655"/>
        <v>50.848318429999999</v>
      </c>
      <c r="L1702" s="85">
        <f>IF(VLOOKUP(A1702,$U$12:$AD$125,8)=VLOOKUP(A1701,$U$12:$AD$125,8),0,VLOOKUP(A1702,U$12:$AD$125,8))</f>
        <v>0</v>
      </c>
      <c r="M1702" s="86">
        <f>IF(L1702&gt;0,VLOOKUP(L1702,T$12:$AC$125,7),0)</f>
        <v>0</v>
      </c>
      <c r="N1702" s="81">
        <f t="shared" si="647"/>
        <v>0</v>
      </c>
      <c r="O1702" s="81">
        <f t="shared" ca="1" si="656"/>
        <v>50.848318429999999</v>
      </c>
      <c r="P1702" s="87" t="str">
        <f t="shared" si="657"/>
        <v>J=</v>
      </c>
      <c r="Q1702" s="88">
        <f t="shared" si="658"/>
        <v>44858</v>
      </c>
      <c r="R1702" s="7"/>
      <c r="S1702" s="7"/>
      <c r="T1702" s="7"/>
      <c r="U1702" s="7"/>
      <c r="V1702" s="7"/>
      <c r="W1702" s="7"/>
      <c r="X1702" s="7"/>
      <c r="Y1702" s="7"/>
      <c r="Z1702" s="7"/>
      <c r="AA1702" s="7"/>
      <c r="AB1702" s="7"/>
      <c r="AC1702" s="7"/>
      <c r="AD1702" s="7"/>
      <c r="AE1702" s="7"/>
      <c r="AF1702" s="65"/>
      <c r="AG1702" s="9"/>
      <c r="AH1702" s="9"/>
      <c r="AI1702" s="4"/>
      <c r="AJ1702" s="10"/>
      <c r="AK1702" s="4"/>
      <c r="AL1702" s="65"/>
      <c r="AM1702" s="10"/>
      <c r="AN1702" s="9"/>
      <c r="AO1702" s="7"/>
      <c r="AP1702" s="11"/>
      <c r="AQ1702" s="9"/>
      <c r="AR1702" s="8"/>
      <c r="AS1702" s="65"/>
      <c r="AT1702" s="12"/>
      <c r="AU1702" s="12"/>
      <c r="AV1702" s="22"/>
      <c r="AW1702" s="12"/>
      <c r="AX1702" s="12"/>
      <c r="AY1702" s="12"/>
      <c r="AZ1702" s="12"/>
      <c r="BA1702" s="12"/>
      <c r="BB1702" s="12"/>
      <c r="BC1702" s="12"/>
      <c r="BD1702" s="12"/>
      <c r="BE1702" s="12"/>
      <c r="BF1702" s="12"/>
      <c r="BG1702" s="12"/>
      <c r="BH1702" s="12"/>
      <c r="BI1702" s="12"/>
      <c r="BJ1702" s="12"/>
      <c r="BK1702" s="12"/>
      <c r="BL1702" s="12"/>
      <c r="BM1702" s="12"/>
      <c r="BN1702" s="12"/>
      <c r="BO1702" s="12"/>
      <c r="BP1702" s="12"/>
      <c r="BQ1702" s="12"/>
      <c r="BR1702" s="12"/>
      <c r="BS1702" s="12"/>
      <c r="BT1702" s="12"/>
      <c r="BU1702" s="12"/>
      <c r="BV1702" s="12"/>
      <c r="BW1702" s="12"/>
      <c r="BX1702" s="12"/>
      <c r="BY1702" s="12"/>
      <c r="BZ1702" s="12"/>
      <c r="CA1702" s="12"/>
      <c r="CB1702" s="12"/>
      <c r="CC1702" s="12"/>
      <c r="CD1702" s="12"/>
      <c r="CE1702" s="12"/>
      <c r="CF1702" s="12"/>
      <c r="CG1702" s="12"/>
      <c r="CH1702" s="12"/>
      <c r="CI1702" s="12"/>
      <c r="CJ1702" s="12"/>
      <c r="CK1702" s="12"/>
      <c r="CL1702" s="12"/>
      <c r="CM1702" s="12"/>
      <c r="CN1702" s="12"/>
      <c r="CO1702" s="12"/>
      <c r="CP1702" s="12"/>
      <c r="CQ1702" s="12"/>
      <c r="CR1702" s="12"/>
      <c r="CS1702" s="12"/>
      <c r="CT1702" s="12"/>
      <c r="CU1702" s="12"/>
      <c r="CV1702" s="12"/>
      <c r="CW1702" s="12"/>
      <c r="CX1702" s="12"/>
      <c r="CY1702" s="12"/>
      <c r="CZ1702" s="12"/>
      <c r="DA1702" s="12"/>
      <c r="DB1702" s="12"/>
      <c r="DC1702" s="12"/>
      <c r="DD1702" s="12"/>
      <c r="DE1702" s="12"/>
      <c r="DF1702" s="12"/>
      <c r="DG1702" s="12"/>
      <c r="DH1702" s="12"/>
      <c r="DI1702" s="12"/>
      <c r="DJ1702" s="12"/>
      <c r="DK1702" s="12"/>
      <c r="DL1702" s="12"/>
      <c r="DM1702" s="12"/>
      <c r="DN1702" s="12"/>
      <c r="DO1702" s="12"/>
      <c r="DP1702" s="12"/>
      <c r="DQ1702" s="12"/>
      <c r="DR1702" s="12"/>
      <c r="DS1702" s="12"/>
      <c r="DT1702" s="12"/>
      <c r="DU1702" s="12"/>
      <c r="DV1702" s="12"/>
      <c r="DW1702" s="12"/>
      <c r="DX1702" s="12"/>
      <c r="DY1702" s="12"/>
      <c r="DZ1702" s="12"/>
      <c r="EA1702" s="12"/>
      <c r="EB1702" s="12"/>
      <c r="EC1702" s="12"/>
      <c r="ED1702" s="12"/>
      <c r="EE1702" s="12"/>
      <c r="EF1702" s="12"/>
      <c r="EG1702" s="12"/>
      <c r="EH1702" s="12"/>
      <c r="EI1702" s="12"/>
      <c r="EJ1702" s="12"/>
      <c r="EK1702" s="12"/>
      <c r="EL1702" s="12"/>
      <c r="EM1702" s="12"/>
      <c r="EN1702" s="12"/>
      <c r="EO1702" s="12"/>
      <c r="EP1702" s="12"/>
      <c r="EQ1702" s="12"/>
      <c r="ER1702" s="12"/>
      <c r="ES1702" s="12"/>
      <c r="ET1702" s="12"/>
      <c r="EU1702" s="12"/>
      <c r="EV1702" s="12"/>
      <c r="EW1702" s="12"/>
      <c r="EX1702" s="12"/>
      <c r="EY1702" s="12"/>
      <c r="EZ1702" s="12"/>
      <c r="FA1702" s="12"/>
      <c r="FB1702" s="12"/>
      <c r="FC1702" s="12"/>
      <c r="FD1702" s="12"/>
      <c r="FE1702" s="12"/>
      <c r="FF1702" s="12"/>
      <c r="FG1702" s="12"/>
      <c r="FH1702" s="12"/>
      <c r="FI1702" s="12"/>
      <c r="FJ1702" s="12"/>
      <c r="FK1702" s="12"/>
      <c r="FL1702" s="12"/>
      <c r="FM1702" s="12"/>
      <c r="FN1702" s="12"/>
      <c r="FO1702" s="12"/>
      <c r="FP1702" s="12"/>
      <c r="FQ1702" s="12"/>
      <c r="FR1702" s="12"/>
      <c r="FS1702" s="12"/>
      <c r="FT1702" s="12"/>
      <c r="FU1702" s="12"/>
      <c r="FV1702" s="12"/>
      <c r="FW1702" s="12"/>
      <c r="FX1702" s="12"/>
      <c r="FY1702" s="12"/>
      <c r="FZ1702" s="12"/>
      <c r="GA1702" s="12"/>
      <c r="GB1702" s="12"/>
      <c r="GC1702" s="12"/>
      <c r="GD1702" s="12"/>
      <c r="GE1702" s="12"/>
      <c r="GF1702" s="12"/>
      <c r="GG1702" s="12"/>
      <c r="GH1702" s="12"/>
      <c r="GI1702" s="12"/>
      <c r="GJ1702" s="12"/>
      <c r="GK1702" s="12"/>
      <c r="GL1702" s="12"/>
      <c r="GM1702" s="12"/>
      <c r="GN1702" s="12"/>
      <c r="GO1702" s="12"/>
      <c r="GP1702" s="12"/>
      <c r="GQ1702" s="12"/>
      <c r="GR1702" s="12"/>
    </row>
    <row r="1703" spans="1:200" x14ac:dyDescent="0.2">
      <c r="A1703" s="79">
        <f t="shared" si="648"/>
        <v>44775</v>
      </c>
      <c r="B1703" s="80">
        <f t="shared" ca="1" si="649"/>
        <v>1350.59860067</v>
      </c>
      <c r="C1703" s="81">
        <f t="shared" ca="1" si="650"/>
        <v>1298.9771699999999</v>
      </c>
      <c r="D1703" s="82">
        <f ca="1">IF(A1703&lt;$B$1,VLOOKUP(A1703,[1]DI!$A$4:$B$15000,2,FALSE),0)</f>
        <v>0.13150000000000001</v>
      </c>
      <c r="E1703" s="81">
        <f t="shared" ca="1" si="651"/>
        <v>4.9036999999999996E-4</v>
      </c>
      <c r="F1703" s="83">
        <f t="shared" si="646"/>
        <v>1.1679999999999999</v>
      </c>
      <c r="G1703" s="84">
        <f t="shared" ca="1" si="652"/>
        <v>1.0005727521600001</v>
      </c>
      <c r="H1703" s="81">
        <f ca="1">TRUNC(PRODUCT(G$10:G1702),15)</f>
        <v>1.35059860403744</v>
      </c>
      <c r="I1703" s="81">
        <f t="shared" ca="1" si="653"/>
        <v>1.2989771726434101</v>
      </c>
      <c r="J1703" s="81">
        <f t="shared" ca="1" si="654"/>
        <v>1.03974006</v>
      </c>
      <c r="K1703" s="81">
        <f t="shared" ca="1" si="655"/>
        <v>51.621430670000002</v>
      </c>
      <c r="L1703" s="85">
        <f>IF(VLOOKUP(A1703,$U$12:$AD$125,8)=VLOOKUP(A1702,$U$12:$AD$125,8),0,VLOOKUP(A1703,U$12:$AD$125,8))</f>
        <v>0</v>
      </c>
      <c r="M1703" s="86">
        <f>IF(L1703&gt;0,VLOOKUP(L1703,T$12:$AC$125,7),0)</f>
        <v>0</v>
      </c>
      <c r="N1703" s="81">
        <f t="shared" si="647"/>
        <v>0</v>
      </c>
      <c r="O1703" s="81">
        <f t="shared" ca="1" si="656"/>
        <v>51.621430670000002</v>
      </c>
      <c r="P1703" s="87" t="str">
        <f t="shared" si="657"/>
        <v>J=</v>
      </c>
      <c r="Q1703" s="88">
        <f t="shared" si="658"/>
        <v>44858</v>
      </c>
      <c r="R1703" s="7"/>
      <c r="S1703" s="7"/>
      <c r="T1703" s="7"/>
      <c r="U1703" s="7"/>
      <c r="V1703" s="7"/>
      <c r="W1703" s="7"/>
      <c r="X1703" s="7"/>
      <c r="Y1703" s="7"/>
      <c r="Z1703" s="7"/>
      <c r="AA1703" s="7"/>
      <c r="AB1703" s="7"/>
      <c r="AC1703" s="7"/>
      <c r="AD1703" s="7"/>
      <c r="AE1703" s="7"/>
      <c r="AF1703" s="65"/>
      <c r="AG1703" s="9"/>
      <c r="AH1703" s="9"/>
      <c r="AI1703" s="4"/>
      <c r="AJ1703" s="10"/>
      <c r="AK1703" s="4"/>
      <c r="AL1703" s="65"/>
      <c r="AM1703" s="10"/>
      <c r="AN1703" s="9"/>
      <c r="AO1703" s="7"/>
      <c r="AP1703" s="11"/>
      <c r="AQ1703" s="9"/>
      <c r="AR1703" s="8"/>
      <c r="AS1703" s="65"/>
      <c r="AT1703" s="12"/>
      <c r="AU1703" s="12"/>
      <c r="AV1703" s="22"/>
      <c r="AW1703" s="12"/>
      <c r="AX1703" s="12"/>
      <c r="AY1703" s="12"/>
      <c r="AZ1703" s="12"/>
      <c r="BA1703" s="12"/>
      <c r="BB1703" s="12"/>
      <c r="BC1703" s="12"/>
      <c r="BD1703" s="12"/>
      <c r="BE1703" s="12"/>
      <c r="BF1703" s="12"/>
      <c r="BG1703" s="12"/>
      <c r="BH1703" s="12"/>
      <c r="BI1703" s="12"/>
      <c r="BJ1703" s="12"/>
      <c r="BK1703" s="12"/>
      <c r="BL1703" s="12"/>
      <c r="BM1703" s="12"/>
      <c r="BN1703" s="12"/>
      <c r="BO1703" s="12"/>
      <c r="BP1703" s="12"/>
      <c r="BQ1703" s="12"/>
      <c r="BR1703" s="12"/>
      <c r="BS1703" s="12"/>
      <c r="BT1703" s="12"/>
      <c r="BU1703" s="12"/>
      <c r="BV1703" s="12"/>
      <c r="BW1703" s="12"/>
      <c r="BX1703" s="12"/>
      <c r="BY1703" s="12"/>
      <c r="BZ1703" s="12"/>
      <c r="CA1703" s="12"/>
      <c r="CB1703" s="12"/>
      <c r="CC1703" s="12"/>
      <c r="CD1703" s="12"/>
      <c r="CE1703" s="12"/>
      <c r="CF1703" s="12"/>
      <c r="CG1703" s="12"/>
      <c r="CH1703" s="12"/>
      <c r="CI1703" s="12"/>
      <c r="CJ1703" s="12"/>
      <c r="CK1703" s="12"/>
      <c r="CL1703" s="12"/>
      <c r="CM1703" s="12"/>
      <c r="CN1703" s="12"/>
      <c r="CO1703" s="12"/>
      <c r="CP1703" s="12"/>
      <c r="CQ1703" s="12"/>
      <c r="CR1703" s="12"/>
      <c r="CS1703" s="12"/>
      <c r="CT1703" s="12"/>
      <c r="CU1703" s="12"/>
      <c r="CV1703" s="12"/>
      <c r="CW1703" s="12"/>
      <c r="CX1703" s="12"/>
      <c r="CY1703" s="12"/>
      <c r="CZ1703" s="12"/>
      <c r="DA1703" s="12"/>
      <c r="DB1703" s="12"/>
      <c r="DC1703" s="12"/>
      <c r="DD1703" s="12"/>
      <c r="DE1703" s="12"/>
      <c r="DF1703" s="12"/>
      <c r="DG1703" s="12"/>
      <c r="DH1703" s="12"/>
      <c r="DI1703" s="12"/>
      <c r="DJ1703" s="12"/>
      <c r="DK1703" s="12"/>
      <c r="DL1703" s="12"/>
      <c r="DM1703" s="12"/>
      <c r="DN1703" s="12"/>
      <c r="DO1703" s="12"/>
      <c r="DP1703" s="12"/>
      <c r="DQ1703" s="12"/>
      <c r="DR1703" s="12"/>
      <c r="DS1703" s="12"/>
      <c r="DT1703" s="12"/>
      <c r="DU1703" s="12"/>
      <c r="DV1703" s="12"/>
      <c r="DW1703" s="12"/>
      <c r="DX1703" s="12"/>
      <c r="DY1703" s="12"/>
      <c r="DZ1703" s="12"/>
      <c r="EA1703" s="12"/>
      <c r="EB1703" s="12"/>
      <c r="EC1703" s="12"/>
      <c r="ED1703" s="12"/>
      <c r="EE1703" s="12"/>
      <c r="EF1703" s="12"/>
      <c r="EG1703" s="12"/>
      <c r="EH1703" s="12"/>
      <c r="EI1703" s="12"/>
      <c r="EJ1703" s="12"/>
      <c r="EK1703" s="12"/>
      <c r="EL1703" s="12"/>
      <c r="EM1703" s="12"/>
      <c r="EN1703" s="12"/>
      <c r="EO1703" s="12"/>
      <c r="EP1703" s="12"/>
      <c r="EQ1703" s="12"/>
      <c r="ER1703" s="12"/>
      <c r="ES1703" s="12"/>
      <c r="ET1703" s="12"/>
      <c r="EU1703" s="12"/>
      <c r="EV1703" s="12"/>
      <c r="EW1703" s="12"/>
      <c r="EX1703" s="12"/>
      <c r="EY1703" s="12"/>
      <c r="EZ1703" s="12"/>
      <c r="FA1703" s="12"/>
      <c r="FB1703" s="12"/>
      <c r="FC1703" s="12"/>
      <c r="FD1703" s="12"/>
      <c r="FE1703" s="12"/>
      <c r="FF1703" s="12"/>
      <c r="FG1703" s="12"/>
      <c r="FH1703" s="12"/>
      <c r="FI1703" s="12"/>
      <c r="FJ1703" s="12"/>
      <c r="FK1703" s="12"/>
      <c r="FL1703" s="12"/>
      <c r="FM1703" s="12"/>
      <c r="FN1703" s="12"/>
      <c r="FO1703" s="12"/>
      <c r="FP1703" s="12"/>
      <c r="FQ1703" s="12"/>
      <c r="FR1703" s="12"/>
      <c r="FS1703" s="12"/>
      <c r="FT1703" s="12"/>
      <c r="FU1703" s="12"/>
      <c r="FV1703" s="12"/>
      <c r="FW1703" s="12"/>
      <c r="FX1703" s="12"/>
      <c r="FY1703" s="12"/>
      <c r="FZ1703" s="12"/>
      <c r="GA1703" s="12"/>
      <c r="GB1703" s="12"/>
      <c r="GC1703" s="12"/>
      <c r="GD1703" s="12"/>
      <c r="GE1703" s="12"/>
      <c r="GF1703" s="12"/>
      <c r="GG1703" s="12"/>
      <c r="GH1703" s="12"/>
      <c r="GI1703" s="12"/>
      <c r="GJ1703" s="12"/>
      <c r="GK1703" s="12"/>
      <c r="GL1703" s="12"/>
      <c r="GM1703" s="12"/>
      <c r="GN1703" s="12"/>
      <c r="GO1703" s="12"/>
      <c r="GP1703" s="12"/>
      <c r="GQ1703" s="12"/>
      <c r="GR1703" s="12"/>
    </row>
    <row r="1704" spans="1:200" x14ac:dyDescent="0.2">
      <c r="A1704" s="79">
        <f t="shared" si="648"/>
        <v>44776</v>
      </c>
      <c r="B1704" s="80">
        <f t="shared" ca="1" si="649"/>
        <v>1351.3721545599999</v>
      </c>
      <c r="C1704" s="81">
        <f t="shared" ca="1" si="650"/>
        <v>1298.9771699999999</v>
      </c>
      <c r="D1704" s="82">
        <f ca="1">IF(A1704&lt;$B$1,VLOOKUP(A1704,[1]DI!$A$4:$B$15000,2,FALSE),0)</f>
        <v>0.13150000000000001</v>
      </c>
      <c r="E1704" s="81">
        <f t="shared" ca="1" si="651"/>
        <v>4.9036999999999996E-4</v>
      </c>
      <c r="F1704" s="83">
        <f t="shared" si="646"/>
        <v>1.1679999999999999</v>
      </c>
      <c r="G1704" s="84">
        <f t="shared" ca="1" si="652"/>
        <v>1.0005727521600001</v>
      </c>
      <c r="H1704" s="81">
        <f ca="1">TRUNC(PRODUCT(G$10:G1703),15)</f>
        <v>1.35137216230519</v>
      </c>
      <c r="I1704" s="81">
        <f t="shared" ca="1" si="653"/>
        <v>1.2989771726434101</v>
      </c>
      <c r="J1704" s="81">
        <f t="shared" ca="1" si="654"/>
        <v>1.0403355700000001</v>
      </c>
      <c r="K1704" s="81">
        <f t="shared" ca="1" si="655"/>
        <v>52.394984559999997</v>
      </c>
      <c r="L1704" s="85">
        <f>IF(VLOOKUP(A1704,$U$12:$AD$125,8)=VLOOKUP(A1703,$U$12:$AD$125,8),0,VLOOKUP(A1704,U$12:$AD$125,8))</f>
        <v>0</v>
      </c>
      <c r="M1704" s="86">
        <f>IF(L1704&gt;0,VLOOKUP(L1704,T$12:$AC$125,7),0)</f>
        <v>0</v>
      </c>
      <c r="N1704" s="81">
        <f t="shared" si="647"/>
        <v>0</v>
      </c>
      <c r="O1704" s="81">
        <f t="shared" ca="1" si="656"/>
        <v>52.394984559999997</v>
      </c>
      <c r="P1704" s="87" t="str">
        <f t="shared" si="657"/>
        <v>J=</v>
      </c>
      <c r="Q1704" s="88">
        <f t="shared" si="658"/>
        <v>44858</v>
      </c>
      <c r="R1704" s="7"/>
      <c r="S1704" s="7"/>
      <c r="T1704" s="7"/>
      <c r="U1704" s="7"/>
      <c r="V1704" s="7"/>
      <c r="W1704" s="7"/>
      <c r="X1704" s="7"/>
      <c r="Y1704" s="7"/>
      <c r="Z1704" s="7"/>
      <c r="AA1704" s="7"/>
      <c r="AB1704" s="7"/>
      <c r="AC1704" s="7"/>
      <c r="AD1704" s="7"/>
      <c r="AE1704" s="7"/>
      <c r="AF1704" s="65"/>
      <c r="AG1704" s="9"/>
      <c r="AH1704" s="9"/>
      <c r="AI1704" s="4"/>
      <c r="AJ1704" s="10"/>
      <c r="AK1704" s="4"/>
      <c r="AL1704" s="65"/>
      <c r="AM1704" s="10"/>
      <c r="AN1704" s="9"/>
      <c r="AO1704" s="7"/>
      <c r="AP1704" s="11"/>
      <c r="AQ1704" s="9"/>
      <c r="AR1704" s="8"/>
      <c r="AS1704" s="65"/>
      <c r="AT1704" s="12"/>
      <c r="AU1704" s="12"/>
      <c r="AV1704" s="22"/>
      <c r="AW1704" s="12"/>
      <c r="AX1704" s="12"/>
      <c r="AY1704" s="12"/>
      <c r="AZ1704" s="12"/>
      <c r="BA1704" s="12"/>
      <c r="BB1704" s="12"/>
      <c r="BC1704" s="12"/>
      <c r="BD1704" s="12"/>
      <c r="BE1704" s="12"/>
      <c r="BF1704" s="12"/>
      <c r="BG1704" s="12"/>
      <c r="BH1704" s="12"/>
      <c r="BI1704" s="12"/>
      <c r="BJ1704" s="12"/>
      <c r="BK1704" s="12"/>
      <c r="BL1704" s="12"/>
      <c r="BM1704" s="12"/>
      <c r="BN1704" s="12"/>
      <c r="BO1704" s="12"/>
      <c r="BP1704" s="12"/>
      <c r="BQ1704" s="12"/>
      <c r="BR1704" s="12"/>
      <c r="BS1704" s="12"/>
      <c r="BT1704" s="12"/>
      <c r="BU1704" s="12"/>
      <c r="BV1704" s="12"/>
      <c r="BW1704" s="12"/>
      <c r="BX1704" s="12"/>
      <c r="BY1704" s="12"/>
      <c r="BZ1704" s="12"/>
      <c r="CA1704" s="12"/>
      <c r="CB1704" s="12"/>
      <c r="CC1704" s="12"/>
      <c r="CD1704" s="12"/>
      <c r="CE1704" s="12"/>
      <c r="CF1704" s="12"/>
      <c r="CG1704" s="12"/>
      <c r="CH1704" s="12"/>
      <c r="CI1704" s="12"/>
      <c r="CJ1704" s="12"/>
      <c r="CK1704" s="12"/>
      <c r="CL1704" s="12"/>
      <c r="CM1704" s="12"/>
      <c r="CN1704" s="12"/>
      <c r="CO1704" s="12"/>
      <c r="CP1704" s="12"/>
      <c r="CQ1704" s="12"/>
      <c r="CR1704" s="12"/>
      <c r="CS1704" s="12"/>
      <c r="CT1704" s="12"/>
      <c r="CU1704" s="12"/>
      <c r="CV1704" s="12"/>
      <c r="CW1704" s="12"/>
      <c r="CX1704" s="12"/>
      <c r="CY1704" s="12"/>
      <c r="CZ1704" s="12"/>
      <c r="DA1704" s="12"/>
      <c r="DB1704" s="12"/>
      <c r="DC1704" s="12"/>
      <c r="DD1704" s="12"/>
      <c r="DE1704" s="12"/>
      <c r="DF1704" s="12"/>
      <c r="DG1704" s="12"/>
      <c r="DH1704" s="12"/>
      <c r="DI1704" s="12"/>
      <c r="DJ1704" s="12"/>
      <c r="DK1704" s="12"/>
      <c r="DL1704" s="12"/>
      <c r="DM1704" s="12"/>
      <c r="DN1704" s="12"/>
      <c r="DO1704" s="12"/>
      <c r="DP1704" s="12"/>
      <c r="DQ1704" s="12"/>
      <c r="DR1704" s="12"/>
      <c r="DS1704" s="12"/>
      <c r="DT1704" s="12"/>
      <c r="DU1704" s="12"/>
      <c r="DV1704" s="12"/>
      <c r="DW1704" s="12"/>
      <c r="DX1704" s="12"/>
      <c r="DY1704" s="12"/>
      <c r="DZ1704" s="12"/>
      <c r="EA1704" s="12"/>
      <c r="EB1704" s="12"/>
      <c r="EC1704" s="12"/>
      <c r="ED1704" s="12"/>
      <c r="EE1704" s="12"/>
      <c r="EF1704" s="12"/>
      <c r="EG1704" s="12"/>
      <c r="EH1704" s="12"/>
      <c r="EI1704" s="12"/>
      <c r="EJ1704" s="12"/>
      <c r="EK1704" s="12"/>
      <c r="EL1704" s="12"/>
      <c r="EM1704" s="12"/>
      <c r="EN1704" s="12"/>
      <c r="EO1704" s="12"/>
      <c r="EP1704" s="12"/>
      <c r="EQ1704" s="12"/>
      <c r="ER1704" s="12"/>
      <c r="ES1704" s="12"/>
      <c r="ET1704" s="12"/>
      <c r="EU1704" s="12"/>
      <c r="EV1704" s="12"/>
      <c r="EW1704" s="12"/>
      <c r="EX1704" s="12"/>
      <c r="EY1704" s="12"/>
      <c r="EZ1704" s="12"/>
      <c r="FA1704" s="12"/>
      <c r="FB1704" s="12"/>
      <c r="FC1704" s="12"/>
      <c r="FD1704" s="12"/>
      <c r="FE1704" s="12"/>
      <c r="FF1704" s="12"/>
      <c r="FG1704" s="12"/>
      <c r="FH1704" s="12"/>
      <c r="FI1704" s="12"/>
      <c r="FJ1704" s="12"/>
      <c r="FK1704" s="12"/>
      <c r="FL1704" s="12"/>
      <c r="FM1704" s="12"/>
      <c r="FN1704" s="12"/>
      <c r="FO1704" s="12"/>
      <c r="FP1704" s="12"/>
      <c r="FQ1704" s="12"/>
      <c r="FR1704" s="12"/>
      <c r="FS1704" s="12"/>
      <c r="FT1704" s="12"/>
      <c r="FU1704" s="12"/>
      <c r="FV1704" s="12"/>
      <c r="FW1704" s="12"/>
      <c r="FX1704" s="12"/>
      <c r="FY1704" s="12"/>
      <c r="FZ1704" s="12"/>
      <c r="GA1704" s="12"/>
      <c r="GB1704" s="12"/>
      <c r="GC1704" s="12"/>
      <c r="GD1704" s="12"/>
      <c r="GE1704" s="12"/>
      <c r="GF1704" s="12"/>
      <c r="GG1704" s="12"/>
      <c r="GH1704" s="12"/>
      <c r="GI1704" s="12"/>
      <c r="GJ1704" s="12"/>
      <c r="GK1704" s="12"/>
      <c r="GL1704" s="12"/>
      <c r="GM1704" s="12"/>
      <c r="GN1704" s="12"/>
      <c r="GO1704" s="12"/>
      <c r="GP1704" s="12"/>
      <c r="GQ1704" s="12"/>
      <c r="GR1704" s="12"/>
    </row>
    <row r="1705" spans="1:200" x14ac:dyDescent="0.2">
      <c r="A1705" s="79">
        <f t="shared" si="648"/>
        <v>44777</v>
      </c>
      <c r="B1705" s="80">
        <f t="shared" ca="1" si="649"/>
        <v>1352.1461631</v>
      </c>
      <c r="C1705" s="81">
        <f t="shared" ca="1" si="650"/>
        <v>1298.9771699999999</v>
      </c>
      <c r="D1705" s="82">
        <f ca="1">IF(A1705&lt;$B$1,VLOOKUP(A1705,[1]DI!$A$4:$B$15000,2,FALSE),0)</f>
        <v>0.13650000000000001</v>
      </c>
      <c r="E1705" s="81">
        <f t="shared" ca="1" si="651"/>
        <v>5.0788000000000005E-4</v>
      </c>
      <c r="F1705" s="83">
        <f t="shared" si="646"/>
        <v>1.1679999999999999</v>
      </c>
      <c r="G1705" s="84">
        <f t="shared" ca="1" si="652"/>
        <v>1.0005932038400001</v>
      </c>
      <c r="H1705" s="81">
        <f ca="1">TRUNC(PRODUCT(G$10:G1704),15)</f>
        <v>1.35214616363012</v>
      </c>
      <c r="I1705" s="81">
        <f t="shared" ca="1" si="653"/>
        <v>1.2989771726434101</v>
      </c>
      <c r="J1705" s="81">
        <f t="shared" ca="1" si="654"/>
        <v>1.0409314300000001</v>
      </c>
      <c r="K1705" s="81">
        <f t="shared" ca="1" si="655"/>
        <v>53.168993100000002</v>
      </c>
      <c r="L1705" s="85">
        <f>IF(VLOOKUP(A1705,$U$12:$AD$125,8)=VLOOKUP(A1704,$U$12:$AD$125,8),0,VLOOKUP(A1705,U$12:$AD$125,8))</f>
        <v>0</v>
      </c>
      <c r="M1705" s="86">
        <f>IF(L1705&gt;0,VLOOKUP(L1705,T$12:$AC$125,7),0)</f>
        <v>0</v>
      </c>
      <c r="N1705" s="81">
        <f t="shared" si="647"/>
        <v>0</v>
      </c>
      <c r="O1705" s="81">
        <f t="shared" ca="1" si="656"/>
        <v>53.168993100000002</v>
      </c>
      <c r="P1705" s="87" t="str">
        <f t="shared" si="657"/>
        <v>J=</v>
      </c>
      <c r="Q1705" s="88">
        <f t="shared" si="658"/>
        <v>44858</v>
      </c>
      <c r="R1705" s="7"/>
      <c r="S1705" s="7"/>
      <c r="T1705" s="7"/>
      <c r="U1705" s="7"/>
      <c r="V1705" s="7"/>
      <c r="W1705" s="7"/>
      <c r="X1705" s="7"/>
      <c r="Y1705" s="7"/>
      <c r="Z1705" s="7"/>
      <c r="AA1705" s="7"/>
      <c r="AB1705" s="7"/>
      <c r="AC1705" s="7"/>
      <c r="AD1705" s="7"/>
      <c r="AE1705" s="7"/>
      <c r="AF1705" s="65"/>
      <c r="AG1705" s="9"/>
      <c r="AH1705" s="9"/>
      <c r="AI1705" s="4"/>
      <c r="AJ1705" s="10"/>
      <c r="AK1705" s="4"/>
      <c r="AL1705" s="65"/>
      <c r="AM1705" s="10"/>
      <c r="AN1705" s="9"/>
      <c r="AO1705" s="7"/>
      <c r="AP1705" s="11"/>
      <c r="AQ1705" s="9"/>
      <c r="AR1705" s="24"/>
      <c r="AS1705" s="65"/>
      <c r="AT1705" s="12"/>
      <c r="AU1705" s="12"/>
      <c r="AV1705" s="22"/>
      <c r="AW1705" s="12"/>
      <c r="AX1705" s="12"/>
      <c r="AY1705" s="12"/>
      <c r="AZ1705" s="12"/>
      <c r="BA1705" s="12"/>
      <c r="BB1705" s="12"/>
      <c r="BC1705" s="12"/>
      <c r="BD1705" s="12"/>
      <c r="BE1705" s="12"/>
      <c r="BF1705" s="12"/>
      <c r="BG1705" s="12"/>
      <c r="BH1705" s="12"/>
      <c r="BI1705" s="12"/>
      <c r="BJ1705" s="12"/>
      <c r="BK1705" s="12"/>
      <c r="BL1705" s="12"/>
      <c r="BM1705" s="12"/>
      <c r="BN1705" s="12"/>
      <c r="BO1705" s="12"/>
      <c r="BP1705" s="12"/>
      <c r="BQ1705" s="12"/>
      <c r="BR1705" s="12"/>
      <c r="BS1705" s="12"/>
      <c r="BT1705" s="12"/>
      <c r="BU1705" s="12"/>
      <c r="BV1705" s="12"/>
      <c r="BW1705" s="12"/>
      <c r="BX1705" s="12"/>
      <c r="BY1705" s="12"/>
      <c r="BZ1705" s="12"/>
      <c r="CA1705" s="12"/>
      <c r="CB1705" s="12"/>
      <c r="CC1705" s="12"/>
      <c r="CD1705" s="12"/>
      <c r="CE1705" s="12"/>
      <c r="CF1705" s="12"/>
      <c r="CG1705" s="12"/>
      <c r="CH1705" s="12"/>
      <c r="CI1705" s="12"/>
      <c r="CJ1705" s="12"/>
      <c r="CK1705" s="12"/>
      <c r="CL1705" s="12"/>
      <c r="CM1705" s="12"/>
      <c r="CN1705" s="12"/>
      <c r="CO1705" s="12"/>
      <c r="CP1705" s="12"/>
      <c r="CQ1705" s="12"/>
      <c r="CR1705" s="12"/>
      <c r="CS1705" s="12"/>
      <c r="CT1705" s="12"/>
      <c r="CU1705" s="12"/>
      <c r="CV1705" s="12"/>
      <c r="CW1705" s="12"/>
      <c r="CX1705" s="12"/>
      <c r="CY1705" s="12"/>
      <c r="CZ1705" s="12"/>
      <c r="DA1705" s="12"/>
      <c r="DB1705" s="12"/>
      <c r="DC1705" s="12"/>
      <c r="DD1705" s="12"/>
      <c r="DE1705" s="12"/>
      <c r="DF1705" s="12"/>
      <c r="DG1705" s="12"/>
      <c r="DH1705" s="12"/>
      <c r="DI1705" s="12"/>
      <c r="DJ1705" s="12"/>
      <c r="DK1705" s="12"/>
      <c r="DL1705" s="12"/>
      <c r="DM1705" s="12"/>
      <c r="DN1705" s="12"/>
      <c r="DO1705" s="12"/>
      <c r="DP1705" s="12"/>
      <c r="DQ1705" s="12"/>
      <c r="DR1705" s="12"/>
      <c r="DS1705" s="12"/>
      <c r="DT1705" s="12"/>
      <c r="DU1705" s="12"/>
      <c r="DV1705" s="12"/>
      <c r="DW1705" s="12"/>
      <c r="DX1705" s="12"/>
      <c r="DY1705" s="12"/>
      <c r="DZ1705" s="12"/>
      <c r="EA1705" s="12"/>
      <c r="EB1705" s="12"/>
      <c r="EC1705" s="12"/>
      <c r="ED1705" s="12"/>
      <c r="EE1705" s="12"/>
      <c r="EF1705" s="12"/>
      <c r="EG1705" s="12"/>
      <c r="EH1705" s="12"/>
      <c r="EI1705" s="12"/>
      <c r="EJ1705" s="12"/>
      <c r="EK1705" s="12"/>
      <c r="EL1705" s="12"/>
      <c r="EM1705" s="12"/>
      <c r="EN1705" s="12"/>
      <c r="EO1705" s="12"/>
      <c r="EP1705" s="12"/>
      <c r="EQ1705" s="12"/>
      <c r="ER1705" s="12"/>
      <c r="ES1705" s="12"/>
      <c r="ET1705" s="12"/>
      <c r="EU1705" s="12"/>
      <c r="EV1705" s="12"/>
      <c r="EW1705" s="12"/>
      <c r="EX1705" s="12"/>
      <c r="EY1705" s="12"/>
      <c r="EZ1705" s="12"/>
      <c r="FA1705" s="12"/>
      <c r="FB1705" s="12"/>
      <c r="FC1705" s="12"/>
      <c r="FD1705" s="12"/>
      <c r="FE1705" s="12"/>
      <c r="FF1705" s="12"/>
      <c r="FG1705" s="12"/>
      <c r="FH1705" s="12"/>
      <c r="FI1705" s="12"/>
      <c r="FJ1705" s="12"/>
      <c r="FK1705" s="12"/>
      <c r="FL1705" s="12"/>
      <c r="FM1705" s="12"/>
      <c r="FN1705" s="12"/>
      <c r="FO1705" s="12"/>
      <c r="FP1705" s="12"/>
      <c r="FQ1705" s="12"/>
      <c r="FR1705" s="12"/>
      <c r="FS1705" s="12"/>
      <c r="FT1705" s="12"/>
      <c r="FU1705" s="12"/>
      <c r="FV1705" s="12"/>
      <c r="FW1705" s="12"/>
      <c r="FX1705" s="12"/>
      <c r="FY1705" s="12"/>
      <c r="FZ1705" s="12"/>
      <c r="GA1705" s="12"/>
      <c r="GB1705" s="12"/>
      <c r="GC1705" s="12"/>
      <c r="GD1705" s="12"/>
      <c r="GE1705" s="12"/>
      <c r="GF1705" s="12"/>
      <c r="GG1705" s="12"/>
      <c r="GH1705" s="12"/>
      <c r="GI1705" s="12"/>
      <c r="GJ1705" s="12"/>
      <c r="GK1705" s="12"/>
      <c r="GL1705" s="12"/>
      <c r="GM1705" s="12"/>
      <c r="GN1705" s="12"/>
      <c r="GO1705" s="12"/>
      <c r="GP1705" s="12"/>
      <c r="GQ1705" s="12"/>
      <c r="GR1705" s="12"/>
    </row>
    <row r="1706" spans="1:200" x14ac:dyDescent="0.2">
      <c r="A1706" s="79">
        <f t="shared" si="648"/>
        <v>44778</v>
      </c>
      <c r="B1706" s="80">
        <f t="shared" ca="1" si="649"/>
        <v>1352.94825552</v>
      </c>
      <c r="C1706" s="81">
        <f t="shared" ca="1" si="650"/>
        <v>1298.9771699999999</v>
      </c>
      <c r="D1706" s="82">
        <f ca="1">IF(A1706&lt;$B$1,VLOOKUP(A1706,[1]DI!$A$4:$B$15000,2,FALSE),0)</f>
        <v>0.13650000000000001</v>
      </c>
      <c r="E1706" s="81">
        <f t="shared" ca="1" si="651"/>
        <v>5.0788000000000005E-4</v>
      </c>
      <c r="F1706" s="83">
        <f t="shared" si="646"/>
        <v>1.1679999999999999</v>
      </c>
      <c r="G1706" s="84">
        <f t="shared" ca="1" si="652"/>
        <v>1.0005932038400001</v>
      </c>
      <c r="H1706" s="81">
        <f ca="1">TRUNC(PRODUCT(G$10:G1705),15)</f>
        <v>1.35294826192663</v>
      </c>
      <c r="I1706" s="81">
        <f t="shared" ca="1" si="653"/>
        <v>1.2989771726434101</v>
      </c>
      <c r="J1706" s="81">
        <f t="shared" ca="1" si="654"/>
        <v>1.0415489099999999</v>
      </c>
      <c r="K1706" s="81">
        <f t="shared" ca="1" si="655"/>
        <v>53.971085520000003</v>
      </c>
      <c r="L1706" s="85">
        <f>IF(VLOOKUP(A1706,$U$12:$AD$125,8)=VLOOKUP(A1705,$U$12:$AD$125,8),0,VLOOKUP(A1706,U$12:$AD$125,8))</f>
        <v>0</v>
      </c>
      <c r="M1706" s="86">
        <f>IF(L1706&gt;0,VLOOKUP(L1706,T$12:$AC$125,7),0)</f>
        <v>0</v>
      </c>
      <c r="N1706" s="81">
        <f t="shared" si="647"/>
        <v>0</v>
      </c>
      <c r="O1706" s="81">
        <f t="shared" ca="1" si="656"/>
        <v>53.971085520000003</v>
      </c>
      <c r="P1706" s="87" t="str">
        <f t="shared" si="657"/>
        <v>J=</v>
      </c>
      <c r="Q1706" s="88">
        <f t="shared" si="658"/>
        <v>44858</v>
      </c>
      <c r="R1706" s="7"/>
      <c r="S1706" s="7"/>
      <c r="T1706" s="7"/>
      <c r="U1706" s="7"/>
      <c r="V1706" s="7"/>
      <c r="W1706" s="7"/>
      <c r="X1706" s="7"/>
      <c r="Y1706" s="7"/>
      <c r="Z1706" s="7"/>
      <c r="AA1706" s="7"/>
      <c r="AB1706" s="7"/>
      <c r="AC1706" s="7"/>
      <c r="AD1706" s="7"/>
      <c r="AE1706" s="7"/>
      <c r="AF1706" s="65"/>
      <c r="AG1706" s="7"/>
      <c r="AH1706" s="7"/>
      <c r="AI1706" s="7"/>
      <c r="AJ1706" s="7"/>
      <c r="AK1706" s="4"/>
      <c r="AL1706" s="65"/>
      <c r="AM1706" s="7"/>
      <c r="AN1706" s="7"/>
      <c r="AO1706" s="7"/>
      <c r="AP1706" s="11"/>
      <c r="AQ1706" s="7"/>
      <c r="AR1706" s="8"/>
      <c r="AS1706" s="65"/>
      <c r="AT1706" s="12"/>
      <c r="AU1706" s="12"/>
      <c r="AV1706" s="22"/>
      <c r="AW1706" s="12"/>
      <c r="AX1706" s="12"/>
      <c r="AY1706" s="12"/>
      <c r="AZ1706" s="12"/>
      <c r="BA1706" s="12"/>
      <c r="BB1706" s="12"/>
      <c r="BC1706" s="12"/>
      <c r="BD1706" s="12"/>
      <c r="BE1706" s="12"/>
      <c r="BF1706" s="12"/>
      <c r="BG1706" s="12"/>
      <c r="BH1706" s="12"/>
      <c r="BI1706" s="12"/>
      <c r="BJ1706" s="12"/>
      <c r="BK1706" s="12"/>
      <c r="BL1706" s="12"/>
      <c r="BM1706" s="12"/>
      <c r="BN1706" s="12"/>
      <c r="BO1706" s="12"/>
      <c r="BP1706" s="12"/>
      <c r="BQ1706" s="12"/>
      <c r="BR1706" s="12"/>
      <c r="BS1706" s="12"/>
      <c r="BT1706" s="12"/>
      <c r="BU1706" s="12"/>
      <c r="BV1706" s="12"/>
      <c r="BW1706" s="12"/>
      <c r="BX1706" s="12"/>
      <c r="BY1706" s="12"/>
      <c r="BZ1706" s="12"/>
      <c r="CA1706" s="12"/>
      <c r="CB1706" s="12"/>
      <c r="CC1706" s="12"/>
      <c r="CD1706" s="12"/>
      <c r="CE1706" s="12"/>
      <c r="CF1706" s="12"/>
      <c r="CG1706" s="12"/>
      <c r="CH1706" s="12"/>
      <c r="CI1706" s="12"/>
      <c r="CJ1706" s="12"/>
      <c r="CK1706" s="12"/>
      <c r="CL1706" s="12"/>
      <c r="CM1706" s="12"/>
      <c r="CN1706" s="12"/>
      <c r="CO1706" s="12"/>
      <c r="CP1706" s="12"/>
      <c r="CQ1706" s="12"/>
      <c r="CR1706" s="12"/>
      <c r="CS1706" s="12"/>
      <c r="CT1706" s="12"/>
      <c r="CU1706" s="12"/>
      <c r="CV1706" s="12"/>
      <c r="CW1706" s="12"/>
      <c r="CX1706" s="12"/>
      <c r="CY1706" s="12"/>
      <c r="CZ1706" s="12"/>
      <c r="DA1706" s="12"/>
      <c r="DB1706" s="12"/>
      <c r="DC1706" s="12"/>
      <c r="DD1706" s="12"/>
      <c r="DE1706" s="12"/>
      <c r="DF1706" s="12"/>
      <c r="DG1706" s="12"/>
      <c r="DH1706" s="12"/>
      <c r="DI1706" s="12"/>
      <c r="DJ1706" s="12"/>
      <c r="DK1706" s="12"/>
      <c r="DL1706" s="12"/>
      <c r="DM1706" s="12"/>
      <c r="DN1706" s="12"/>
      <c r="DO1706" s="12"/>
      <c r="DP1706" s="12"/>
      <c r="DQ1706" s="12"/>
      <c r="DR1706" s="12"/>
      <c r="DS1706" s="12"/>
      <c r="DT1706" s="12"/>
      <c r="DU1706" s="12"/>
      <c r="DV1706" s="12"/>
      <c r="DW1706" s="12"/>
      <c r="DX1706" s="12"/>
      <c r="DY1706" s="12"/>
      <c r="DZ1706" s="12"/>
      <c r="EA1706" s="12"/>
      <c r="EB1706" s="12"/>
      <c r="EC1706" s="12"/>
      <c r="ED1706" s="12"/>
      <c r="EE1706" s="12"/>
      <c r="EF1706" s="12"/>
      <c r="EG1706" s="12"/>
      <c r="EH1706" s="12"/>
      <c r="EI1706" s="12"/>
      <c r="EJ1706" s="12"/>
      <c r="EK1706" s="12"/>
      <c r="EL1706" s="12"/>
      <c r="EM1706" s="12"/>
      <c r="EN1706" s="12"/>
      <c r="EO1706" s="12"/>
      <c r="EP1706" s="12"/>
      <c r="EQ1706" s="12"/>
      <c r="ER1706" s="12"/>
      <c r="ES1706" s="12"/>
      <c r="ET1706" s="12"/>
      <c r="EU1706" s="12"/>
      <c r="EV1706" s="12"/>
      <c r="EW1706" s="12"/>
      <c r="EX1706" s="12"/>
      <c r="EY1706" s="12"/>
      <c r="EZ1706" s="12"/>
      <c r="FA1706" s="12"/>
      <c r="FB1706" s="12"/>
      <c r="FC1706" s="12"/>
      <c r="FD1706" s="12"/>
      <c r="FE1706" s="12"/>
      <c r="FF1706" s="12"/>
      <c r="FG1706" s="12"/>
      <c r="FH1706" s="12"/>
      <c r="FI1706" s="12"/>
      <c r="FJ1706" s="12"/>
      <c r="FK1706" s="12"/>
      <c r="FL1706" s="12"/>
      <c r="FM1706" s="12"/>
      <c r="FN1706" s="12"/>
      <c r="FO1706" s="12"/>
      <c r="FP1706" s="12"/>
      <c r="FQ1706" s="12"/>
      <c r="FR1706" s="12"/>
      <c r="FS1706" s="12"/>
      <c r="FT1706" s="12"/>
      <c r="FU1706" s="12"/>
      <c r="FV1706" s="12"/>
      <c r="FW1706" s="12"/>
      <c r="FX1706" s="12"/>
      <c r="FY1706" s="12"/>
      <c r="FZ1706" s="12"/>
      <c r="GA1706" s="12"/>
      <c r="GB1706" s="12"/>
      <c r="GC1706" s="12"/>
      <c r="GD1706" s="12"/>
      <c r="GE1706" s="12"/>
      <c r="GF1706" s="12"/>
      <c r="GG1706" s="12"/>
      <c r="GH1706" s="12"/>
      <c r="GI1706" s="12"/>
      <c r="GJ1706" s="12"/>
      <c r="GK1706" s="12"/>
      <c r="GL1706" s="12"/>
      <c r="GM1706" s="12"/>
      <c r="GN1706" s="12"/>
      <c r="GO1706" s="12"/>
      <c r="GP1706" s="12"/>
      <c r="GQ1706" s="12"/>
      <c r="GR1706" s="12"/>
    </row>
    <row r="1707" spans="1:200" x14ac:dyDescent="0.2">
      <c r="A1707" s="79">
        <f t="shared" si="648"/>
        <v>44779</v>
      </c>
      <c r="B1707" s="80">
        <f t="shared" ca="1" si="649"/>
        <v>1353.7508285699998</v>
      </c>
      <c r="C1707" s="81">
        <f t="shared" ca="1" si="650"/>
        <v>1298.9771699999999</v>
      </c>
      <c r="D1707" s="82">
        <f ca="1">IF(A1707&lt;$B$1,VLOOKUP(A1707,[1]DI!$A$4:$B$15000,2,FALSE),0)</f>
        <v>0</v>
      </c>
      <c r="E1707" s="81">
        <f t="shared" ca="1" si="651"/>
        <v>0</v>
      </c>
      <c r="F1707" s="83">
        <f t="shared" si="646"/>
        <v>1.1679999999999999</v>
      </c>
      <c r="G1707" s="84">
        <f t="shared" ca="1" si="652"/>
        <v>1</v>
      </c>
      <c r="H1707" s="81">
        <f ca="1">TRUNC(PRODUCT(G$10:G1706),15)</f>
        <v>1.3537508360309201</v>
      </c>
      <c r="I1707" s="81">
        <f t="shared" ca="1" si="653"/>
        <v>1.2989771726434101</v>
      </c>
      <c r="J1707" s="81">
        <f t="shared" ca="1" si="654"/>
        <v>1.04216676</v>
      </c>
      <c r="K1707" s="81">
        <f t="shared" ca="1" si="655"/>
        <v>54.773658570000002</v>
      </c>
      <c r="L1707" s="85">
        <f>IF(VLOOKUP(A1707,$U$12:$AD$125,8)=VLOOKUP(A1706,$U$12:$AD$125,8),0,VLOOKUP(A1707,U$12:$AD$125,8))</f>
        <v>0</v>
      </c>
      <c r="M1707" s="86">
        <f>IF(L1707&gt;0,VLOOKUP(L1707,T$12:$AC$125,7),0)</f>
        <v>0</v>
      </c>
      <c r="N1707" s="81">
        <f t="shared" si="647"/>
        <v>0</v>
      </c>
      <c r="O1707" s="81">
        <f t="shared" ca="1" si="656"/>
        <v>54.773658570000002</v>
      </c>
      <c r="P1707" s="87" t="str">
        <f t="shared" si="657"/>
        <v>J=</v>
      </c>
      <c r="Q1707" s="88">
        <f t="shared" si="658"/>
        <v>44858</v>
      </c>
      <c r="R1707" s="7"/>
      <c r="S1707" s="7"/>
      <c r="T1707" s="7"/>
      <c r="U1707" s="7"/>
      <c r="V1707" s="7"/>
      <c r="W1707" s="7"/>
      <c r="X1707" s="7"/>
      <c r="Y1707" s="7"/>
      <c r="Z1707" s="7"/>
      <c r="AA1707" s="7"/>
      <c r="AB1707" s="7"/>
      <c r="AC1707" s="7"/>
      <c r="AD1707" s="7"/>
      <c r="AE1707" s="7"/>
      <c r="AF1707" s="37"/>
      <c r="AG1707" s="3"/>
      <c r="AH1707" s="3"/>
      <c r="AI1707" s="18"/>
      <c r="AJ1707" s="19"/>
      <c r="AK1707" s="18"/>
      <c r="AL1707" s="67"/>
      <c r="AM1707" s="19"/>
      <c r="AN1707" s="3"/>
      <c r="AO1707" s="6"/>
      <c r="AP1707" s="20"/>
      <c r="AQ1707" s="3"/>
      <c r="AR1707" s="21"/>
      <c r="AS1707" s="37"/>
      <c r="AT1707" s="12"/>
      <c r="AU1707" s="12"/>
      <c r="AV1707" s="22"/>
      <c r="AW1707" s="12"/>
      <c r="AX1707" s="12"/>
      <c r="AY1707" s="12"/>
      <c r="AZ1707" s="12"/>
      <c r="BA1707" s="12"/>
      <c r="BB1707" s="12"/>
      <c r="BC1707" s="12"/>
      <c r="BD1707" s="12"/>
      <c r="BE1707" s="12"/>
      <c r="BF1707" s="12"/>
      <c r="BG1707" s="12"/>
      <c r="BH1707" s="12"/>
      <c r="BI1707" s="12"/>
      <c r="BJ1707" s="12"/>
      <c r="BK1707" s="12"/>
      <c r="BL1707" s="12"/>
      <c r="BM1707" s="12"/>
      <c r="BN1707" s="12"/>
      <c r="BO1707" s="12"/>
      <c r="BP1707" s="12"/>
      <c r="BQ1707" s="12"/>
      <c r="BR1707" s="12"/>
      <c r="BS1707" s="12"/>
      <c r="BT1707" s="12"/>
      <c r="BU1707" s="12"/>
      <c r="BV1707" s="12"/>
      <c r="BW1707" s="12"/>
      <c r="BX1707" s="12"/>
      <c r="BY1707" s="12"/>
      <c r="BZ1707" s="12"/>
      <c r="CA1707" s="12"/>
      <c r="CB1707" s="12"/>
      <c r="CC1707" s="12"/>
      <c r="CD1707" s="12"/>
      <c r="CE1707" s="12"/>
      <c r="CF1707" s="12"/>
      <c r="CG1707" s="12"/>
      <c r="CH1707" s="12"/>
      <c r="CI1707" s="12"/>
      <c r="CJ1707" s="12"/>
      <c r="CK1707" s="12"/>
      <c r="CL1707" s="12"/>
      <c r="CM1707" s="12"/>
      <c r="CN1707" s="12"/>
      <c r="CO1707" s="12"/>
      <c r="CP1707" s="12"/>
      <c r="CQ1707" s="12"/>
      <c r="CR1707" s="12"/>
      <c r="CS1707" s="12"/>
      <c r="CT1707" s="12"/>
      <c r="CU1707" s="12"/>
      <c r="CV1707" s="12"/>
      <c r="CW1707" s="12"/>
      <c r="CX1707" s="12"/>
      <c r="CY1707" s="12"/>
      <c r="CZ1707" s="12"/>
      <c r="DA1707" s="12"/>
      <c r="DB1707" s="12"/>
      <c r="DC1707" s="12"/>
      <c r="DD1707" s="12"/>
      <c r="DE1707" s="12"/>
      <c r="DF1707" s="12"/>
      <c r="DG1707" s="12"/>
      <c r="DH1707" s="12"/>
      <c r="DI1707" s="12"/>
      <c r="DJ1707" s="12"/>
      <c r="DK1707" s="12"/>
      <c r="DL1707" s="12"/>
      <c r="DM1707" s="12"/>
      <c r="DN1707" s="12"/>
      <c r="DO1707" s="12"/>
      <c r="DP1707" s="12"/>
      <c r="DQ1707" s="12"/>
      <c r="DR1707" s="12"/>
      <c r="DS1707" s="12"/>
      <c r="DT1707" s="12"/>
      <c r="DU1707" s="12"/>
      <c r="DV1707" s="12"/>
      <c r="DW1707" s="12"/>
      <c r="DX1707" s="12"/>
      <c r="DY1707" s="12"/>
      <c r="DZ1707" s="12"/>
      <c r="EA1707" s="12"/>
      <c r="EB1707" s="12"/>
      <c r="EC1707" s="12"/>
      <c r="ED1707" s="12"/>
      <c r="EE1707" s="12"/>
      <c r="EF1707" s="12"/>
      <c r="EG1707" s="12"/>
      <c r="EH1707" s="12"/>
      <c r="EI1707" s="12"/>
      <c r="EJ1707" s="12"/>
      <c r="EK1707" s="12"/>
      <c r="EL1707" s="12"/>
      <c r="EM1707" s="12"/>
      <c r="EN1707" s="12"/>
      <c r="EO1707" s="12"/>
      <c r="EP1707" s="12"/>
      <c r="EQ1707" s="12"/>
      <c r="ER1707" s="12"/>
      <c r="ES1707" s="12"/>
      <c r="ET1707" s="12"/>
      <c r="EU1707" s="12"/>
      <c r="EV1707" s="12"/>
      <c r="EW1707" s="12"/>
      <c r="EX1707" s="12"/>
      <c r="EY1707" s="12"/>
      <c r="EZ1707" s="12"/>
      <c r="FA1707" s="12"/>
      <c r="FB1707" s="12"/>
      <c r="FC1707" s="12"/>
      <c r="FD1707" s="12"/>
      <c r="FE1707" s="12"/>
      <c r="FF1707" s="12"/>
      <c r="FG1707" s="12"/>
      <c r="FH1707" s="12"/>
      <c r="FI1707" s="12"/>
      <c r="FJ1707" s="12"/>
      <c r="FK1707" s="12"/>
      <c r="FL1707" s="12"/>
      <c r="FM1707" s="12"/>
      <c r="FN1707" s="12"/>
      <c r="FO1707" s="12"/>
      <c r="FP1707" s="12"/>
      <c r="FQ1707" s="12"/>
      <c r="FR1707" s="12"/>
      <c r="FS1707" s="12"/>
      <c r="FT1707" s="12"/>
      <c r="FU1707" s="12"/>
      <c r="FV1707" s="12"/>
      <c r="FW1707" s="12"/>
      <c r="FX1707" s="12"/>
      <c r="FY1707" s="12"/>
      <c r="FZ1707" s="12"/>
      <c r="GA1707" s="12"/>
      <c r="GB1707" s="12"/>
      <c r="GC1707" s="12"/>
      <c r="GD1707" s="12"/>
      <c r="GE1707" s="12"/>
      <c r="GF1707" s="12"/>
      <c r="GG1707" s="12"/>
      <c r="GH1707" s="12"/>
      <c r="GI1707" s="12"/>
      <c r="GJ1707" s="12"/>
      <c r="GK1707" s="12"/>
      <c r="GL1707" s="12"/>
      <c r="GM1707" s="12"/>
      <c r="GN1707" s="12"/>
      <c r="GO1707" s="12"/>
      <c r="GP1707" s="12"/>
      <c r="GQ1707" s="12"/>
      <c r="GR1707" s="12"/>
    </row>
    <row r="1708" spans="1:200" x14ac:dyDescent="0.2">
      <c r="A1708" s="79">
        <f t="shared" si="648"/>
        <v>44780</v>
      </c>
      <c r="B1708" s="80">
        <f t="shared" ca="1" si="649"/>
        <v>1353.7508285699998</v>
      </c>
      <c r="C1708" s="81">
        <f t="shared" ca="1" si="650"/>
        <v>1298.9771699999999</v>
      </c>
      <c r="D1708" s="82">
        <f ca="1">IF(A1708&lt;$B$1,VLOOKUP(A1708,[1]DI!$A$4:$B$15000,2,FALSE),0)</f>
        <v>0</v>
      </c>
      <c r="E1708" s="81">
        <f t="shared" ca="1" si="651"/>
        <v>0</v>
      </c>
      <c r="F1708" s="83">
        <f t="shared" si="646"/>
        <v>1.1679999999999999</v>
      </c>
      <c r="G1708" s="84">
        <f t="shared" ca="1" si="652"/>
        <v>1</v>
      </c>
      <c r="H1708" s="81">
        <f ca="1">TRUNC(PRODUCT(G$10:G1707),15)</f>
        <v>1.3537508360309201</v>
      </c>
      <c r="I1708" s="81">
        <f t="shared" ca="1" si="653"/>
        <v>1.2989771726434101</v>
      </c>
      <c r="J1708" s="81">
        <f t="shared" ca="1" si="654"/>
        <v>1.04216676</v>
      </c>
      <c r="K1708" s="81">
        <f t="shared" ca="1" si="655"/>
        <v>54.773658570000002</v>
      </c>
      <c r="L1708" s="85">
        <f>IF(VLOOKUP(A1708,$U$12:$AD$125,8)=VLOOKUP(A1707,$U$12:$AD$125,8),0,VLOOKUP(A1708,U$12:$AD$125,8))</f>
        <v>0</v>
      </c>
      <c r="M1708" s="86">
        <f>IF(L1708&gt;0,VLOOKUP(L1708,T$12:$AC$125,7),0)</f>
        <v>0</v>
      </c>
      <c r="N1708" s="81">
        <f t="shared" si="647"/>
        <v>0</v>
      </c>
      <c r="O1708" s="81">
        <f t="shared" ca="1" si="656"/>
        <v>54.773658570000002</v>
      </c>
      <c r="P1708" s="87" t="str">
        <f t="shared" si="657"/>
        <v>J=</v>
      </c>
      <c r="Q1708" s="88">
        <f t="shared" si="658"/>
        <v>44858</v>
      </c>
      <c r="R1708" s="7"/>
      <c r="S1708" s="7"/>
      <c r="T1708" s="7"/>
      <c r="U1708" s="7"/>
      <c r="V1708" s="7"/>
      <c r="W1708" s="7"/>
      <c r="X1708" s="7"/>
      <c r="Y1708" s="7"/>
      <c r="Z1708" s="7"/>
      <c r="AA1708" s="7"/>
      <c r="AB1708" s="7"/>
      <c r="AC1708" s="7"/>
      <c r="AD1708" s="7"/>
      <c r="AE1708" s="7"/>
      <c r="AF1708" s="37"/>
      <c r="AG1708" s="9"/>
      <c r="AH1708" s="3"/>
      <c r="AI1708" s="13"/>
      <c r="AJ1708" s="5"/>
      <c r="AK1708" s="13"/>
      <c r="AL1708" s="37"/>
      <c r="AM1708" s="5"/>
      <c r="AN1708" s="3"/>
      <c r="AO1708" s="6"/>
      <c r="AP1708" s="20"/>
      <c r="AQ1708" s="3"/>
      <c r="AR1708" s="21"/>
      <c r="AS1708" s="37"/>
      <c r="AT1708" s="12"/>
      <c r="AU1708" s="12"/>
      <c r="AV1708" s="22"/>
      <c r="AW1708" s="12"/>
      <c r="AX1708" s="12"/>
      <c r="AY1708" s="12"/>
      <c r="AZ1708" s="12"/>
      <c r="BA1708" s="12"/>
      <c r="BB1708" s="12"/>
      <c r="BC1708" s="12"/>
      <c r="BD1708" s="12"/>
      <c r="BE1708" s="12"/>
      <c r="BF1708" s="12"/>
      <c r="BG1708" s="12"/>
      <c r="BH1708" s="12"/>
      <c r="BI1708" s="12"/>
      <c r="BJ1708" s="12"/>
      <c r="BK1708" s="12"/>
      <c r="BL1708" s="12"/>
      <c r="BM1708" s="12"/>
      <c r="BN1708" s="12"/>
      <c r="BO1708" s="12"/>
      <c r="BP1708" s="12"/>
      <c r="BQ1708" s="12"/>
      <c r="BR1708" s="12"/>
      <c r="BS1708" s="12"/>
      <c r="BT1708" s="12"/>
      <c r="BU1708" s="12"/>
      <c r="BV1708" s="12"/>
      <c r="BW1708" s="12"/>
      <c r="BX1708" s="12"/>
      <c r="BY1708" s="12"/>
      <c r="BZ1708" s="12"/>
      <c r="CA1708" s="12"/>
      <c r="CB1708" s="12"/>
      <c r="CC1708" s="12"/>
      <c r="CD1708" s="12"/>
      <c r="CE1708" s="12"/>
      <c r="CF1708" s="12"/>
      <c r="CG1708" s="12"/>
      <c r="CH1708" s="12"/>
      <c r="CI1708" s="12"/>
      <c r="CJ1708" s="12"/>
      <c r="CK1708" s="12"/>
      <c r="CL1708" s="12"/>
      <c r="CM1708" s="12"/>
      <c r="CN1708" s="12"/>
      <c r="CO1708" s="12"/>
      <c r="CP1708" s="12"/>
      <c r="CQ1708" s="12"/>
      <c r="CR1708" s="12"/>
      <c r="CS1708" s="12"/>
      <c r="CT1708" s="12"/>
      <c r="CU1708" s="12"/>
      <c r="CV1708" s="12"/>
      <c r="CW1708" s="12"/>
      <c r="CX1708" s="12"/>
      <c r="CY1708" s="12"/>
      <c r="CZ1708" s="12"/>
      <c r="DA1708" s="12"/>
      <c r="DB1708" s="12"/>
      <c r="DC1708" s="12"/>
      <c r="DD1708" s="12"/>
      <c r="DE1708" s="12"/>
      <c r="DF1708" s="12"/>
      <c r="DG1708" s="12"/>
      <c r="DH1708" s="12"/>
      <c r="DI1708" s="12"/>
      <c r="DJ1708" s="12"/>
      <c r="DK1708" s="12"/>
      <c r="DL1708" s="12"/>
      <c r="DM1708" s="12"/>
      <c r="DN1708" s="12"/>
      <c r="DO1708" s="12"/>
      <c r="DP1708" s="12"/>
      <c r="DQ1708" s="12"/>
      <c r="DR1708" s="12"/>
      <c r="DS1708" s="12"/>
      <c r="DT1708" s="12"/>
      <c r="DU1708" s="12"/>
      <c r="DV1708" s="12"/>
      <c r="DW1708" s="12"/>
      <c r="DX1708" s="12"/>
      <c r="DY1708" s="12"/>
      <c r="DZ1708" s="12"/>
      <c r="EA1708" s="12"/>
      <c r="EB1708" s="12"/>
      <c r="EC1708" s="12"/>
      <c r="ED1708" s="12"/>
      <c r="EE1708" s="12"/>
      <c r="EF1708" s="12"/>
      <c r="EG1708" s="12"/>
      <c r="EH1708" s="12"/>
      <c r="EI1708" s="12"/>
      <c r="EJ1708" s="12"/>
      <c r="EK1708" s="12"/>
      <c r="EL1708" s="12"/>
      <c r="EM1708" s="12"/>
      <c r="EN1708" s="12"/>
      <c r="EO1708" s="12"/>
      <c r="EP1708" s="12"/>
      <c r="EQ1708" s="12"/>
      <c r="ER1708" s="12"/>
      <c r="ES1708" s="12"/>
      <c r="ET1708" s="12"/>
      <c r="EU1708" s="12"/>
      <c r="EV1708" s="12"/>
      <c r="EW1708" s="12"/>
      <c r="EX1708" s="12"/>
      <c r="EY1708" s="12"/>
      <c r="EZ1708" s="12"/>
      <c r="FA1708" s="12"/>
      <c r="FB1708" s="12"/>
      <c r="FC1708" s="12"/>
      <c r="FD1708" s="12"/>
      <c r="FE1708" s="12"/>
      <c r="FF1708" s="12"/>
      <c r="FG1708" s="12"/>
      <c r="FH1708" s="12"/>
      <c r="FI1708" s="12"/>
      <c r="FJ1708" s="12"/>
      <c r="FK1708" s="12"/>
      <c r="FL1708" s="12"/>
      <c r="FM1708" s="12"/>
      <c r="FN1708" s="12"/>
      <c r="FO1708" s="12"/>
      <c r="FP1708" s="12"/>
      <c r="FQ1708" s="12"/>
      <c r="FR1708" s="12"/>
      <c r="FS1708" s="12"/>
      <c r="FT1708" s="12"/>
      <c r="FU1708" s="12"/>
      <c r="FV1708" s="12"/>
      <c r="FW1708" s="12"/>
      <c r="FX1708" s="12"/>
      <c r="FY1708" s="12"/>
      <c r="FZ1708" s="12"/>
      <c r="GA1708" s="12"/>
      <c r="GB1708" s="12"/>
      <c r="GC1708" s="12"/>
      <c r="GD1708" s="12"/>
      <c r="GE1708" s="12"/>
      <c r="GF1708" s="12"/>
      <c r="GG1708" s="12"/>
      <c r="GH1708" s="12"/>
      <c r="GI1708" s="12"/>
      <c r="GJ1708" s="12"/>
      <c r="GK1708" s="12"/>
      <c r="GL1708" s="12"/>
      <c r="GM1708" s="12"/>
      <c r="GN1708" s="12"/>
      <c r="GO1708" s="12"/>
      <c r="GP1708" s="12"/>
      <c r="GQ1708" s="12"/>
      <c r="GR1708" s="12"/>
    </row>
    <row r="1709" spans="1:200" x14ac:dyDescent="0.2">
      <c r="A1709" s="79">
        <f t="shared" si="648"/>
        <v>44781</v>
      </c>
      <c r="B1709" s="80">
        <f t="shared" ca="1" si="649"/>
        <v>1353.7508285699998</v>
      </c>
      <c r="C1709" s="81">
        <f t="shared" ca="1" si="650"/>
        <v>1298.9771699999999</v>
      </c>
      <c r="D1709" s="82">
        <f ca="1">IF(A1709&lt;$B$1,VLOOKUP(A1709,[1]DI!$A$4:$B$15000,2,FALSE),0)</f>
        <v>0.13650000000000001</v>
      </c>
      <c r="E1709" s="81">
        <f t="shared" ca="1" si="651"/>
        <v>5.0788000000000005E-4</v>
      </c>
      <c r="F1709" s="83">
        <f t="shared" si="646"/>
        <v>1.1679999999999999</v>
      </c>
      <c r="G1709" s="84">
        <f t="shared" ca="1" si="652"/>
        <v>1.0005932038400001</v>
      </c>
      <c r="H1709" s="81">
        <f ca="1">TRUNC(PRODUCT(G$10:G1708),15)</f>
        <v>1.3537508360309201</v>
      </c>
      <c r="I1709" s="81">
        <f t="shared" ca="1" si="653"/>
        <v>1.2989771726434101</v>
      </c>
      <c r="J1709" s="81">
        <f t="shared" ca="1" si="654"/>
        <v>1.04216676</v>
      </c>
      <c r="K1709" s="81">
        <f t="shared" ca="1" si="655"/>
        <v>54.773658570000002</v>
      </c>
      <c r="L1709" s="85">
        <f>IF(VLOOKUP(A1709,$U$12:$AD$125,8)=VLOOKUP(A1708,$U$12:$AD$125,8),0,VLOOKUP(A1709,U$12:$AD$125,8))</f>
        <v>0</v>
      </c>
      <c r="M1709" s="86">
        <f>IF(L1709&gt;0,VLOOKUP(L1709,T$12:$AC$125,7),0)</f>
        <v>0</v>
      </c>
      <c r="N1709" s="81">
        <f t="shared" si="647"/>
        <v>0</v>
      </c>
      <c r="O1709" s="81">
        <f t="shared" ca="1" si="656"/>
        <v>54.773658570000002</v>
      </c>
      <c r="P1709" s="87" t="str">
        <f t="shared" si="657"/>
        <v>J=</v>
      </c>
      <c r="Q1709" s="88">
        <f t="shared" si="658"/>
        <v>44858</v>
      </c>
      <c r="R1709" s="7"/>
      <c r="S1709" s="7"/>
      <c r="T1709" s="7"/>
      <c r="U1709" s="7"/>
      <c r="V1709" s="7"/>
      <c r="W1709" s="7"/>
      <c r="X1709" s="7"/>
      <c r="Y1709" s="7"/>
      <c r="Z1709" s="7"/>
      <c r="AA1709" s="7"/>
      <c r="AB1709" s="7"/>
      <c r="AC1709" s="7"/>
      <c r="AD1709" s="7"/>
      <c r="AE1709" s="7"/>
      <c r="AF1709" s="37"/>
      <c r="AG1709" s="9"/>
      <c r="AH1709" s="3"/>
      <c r="AI1709" s="13"/>
      <c r="AJ1709" s="5"/>
      <c r="AK1709" s="13"/>
      <c r="AL1709" s="37"/>
      <c r="AM1709" s="5"/>
      <c r="AN1709" s="3"/>
      <c r="AO1709" s="6"/>
      <c r="AP1709" s="20"/>
      <c r="AQ1709" s="3"/>
      <c r="AR1709" s="21"/>
      <c r="AS1709" s="37"/>
      <c r="AT1709" s="12"/>
      <c r="AU1709" s="12"/>
      <c r="AV1709" s="22"/>
      <c r="AW1709" s="12"/>
      <c r="AX1709" s="12"/>
      <c r="AY1709" s="12"/>
      <c r="AZ1709" s="12"/>
      <c r="BA1709" s="12"/>
      <c r="BB1709" s="12"/>
      <c r="BC1709" s="12"/>
      <c r="BD1709" s="12"/>
      <c r="BE1709" s="12"/>
      <c r="BF1709" s="12"/>
      <c r="BG1709" s="12"/>
      <c r="BH1709" s="12"/>
      <c r="BI1709" s="12"/>
      <c r="BJ1709" s="12"/>
      <c r="BK1709" s="12"/>
      <c r="BL1709" s="12"/>
      <c r="BM1709" s="12"/>
      <c r="BN1709" s="12"/>
      <c r="BO1709" s="12"/>
      <c r="BP1709" s="12"/>
      <c r="BQ1709" s="12"/>
      <c r="BR1709" s="12"/>
      <c r="BS1709" s="12"/>
      <c r="BT1709" s="12"/>
      <c r="BU1709" s="12"/>
      <c r="BV1709" s="12"/>
      <c r="BW1709" s="12"/>
      <c r="BX1709" s="12"/>
      <c r="BY1709" s="12"/>
      <c r="BZ1709" s="12"/>
      <c r="CA1709" s="12"/>
      <c r="CB1709" s="12"/>
      <c r="CC1709" s="12"/>
      <c r="CD1709" s="12"/>
      <c r="CE1709" s="12"/>
      <c r="CF1709" s="12"/>
      <c r="CG1709" s="12"/>
      <c r="CH1709" s="12"/>
      <c r="CI1709" s="12"/>
      <c r="CJ1709" s="12"/>
      <c r="CK1709" s="12"/>
      <c r="CL1709" s="12"/>
      <c r="CM1709" s="12"/>
      <c r="CN1709" s="12"/>
      <c r="CO1709" s="12"/>
      <c r="CP1709" s="12"/>
      <c r="CQ1709" s="12"/>
      <c r="CR1709" s="12"/>
      <c r="CS1709" s="12"/>
      <c r="CT1709" s="12"/>
      <c r="CU1709" s="12"/>
      <c r="CV1709" s="12"/>
      <c r="CW1709" s="12"/>
      <c r="CX1709" s="12"/>
      <c r="CY1709" s="12"/>
      <c r="CZ1709" s="12"/>
      <c r="DA1709" s="12"/>
      <c r="DB1709" s="12"/>
      <c r="DC1709" s="12"/>
      <c r="DD1709" s="12"/>
      <c r="DE1709" s="12"/>
      <c r="DF1709" s="12"/>
      <c r="DG1709" s="12"/>
      <c r="DH1709" s="12"/>
      <c r="DI1709" s="12"/>
      <c r="DJ1709" s="12"/>
      <c r="DK1709" s="12"/>
      <c r="DL1709" s="12"/>
      <c r="DM1709" s="12"/>
      <c r="DN1709" s="12"/>
      <c r="DO1709" s="12"/>
      <c r="DP1709" s="12"/>
      <c r="DQ1709" s="12"/>
      <c r="DR1709" s="12"/>
      <c r="DS1709" s="12"/>
      <c r="DT1709" s="12"/>
      <c r="DU1709" s="12"/>
      <c r="DV1709" s="12"/>
      <c r="DW1709" s="12"/>
      <c r="DX1709" s="12"/>
      <c r="DY1709" s="12"/>
      <c r="DZ1709" s="12"/>
      <c r="EA1709" s="12"/>
      <c r="EB1709" s="12"/>
      <c r="EC1709" s="12"/>
      <c r="ED1709" s="12"/>
      <c r="EE1709" s="12"/>
      <c r="EF1709" s="12"/>
      <c r="EG1709" s="12"/>
      <c r="EH1709" s="12"/>
      <c r="EI1709" s="12"/>
      <c r="EJ1709" s="12"/>
      <c r="EK1709" s="12"/>
      <c r="EL1709" s="12"/>
      <c r="EM1709" s="12"/>
      <c r="EN1709" s="12"/>
      <c r="EO1709" s="12"/>
      <c r="EP1709" s="12"/>
      <c r="EQ1709" s="12"/>
      <c r="ER1709" s="12"/>
      <c r="ES1709" s="12"/>
      <c r="ET1709" s="12"/>
      <c r="EU1709" s="12"/>
      <c r="EV1709" s="12"/>
      <c r="EW1709" s="12"/>
      <c r="EX1709" s="12"/>
      <c r="EY1709" s="12"/>
      <c r="EZ1709" s="12"/>
      <c r="FA1709" s="12"/>
      <c r="FB1709" s="12"/>
      <c r="FC1709" s="12"/>
      <c r="FD1709" s="12"/>
      <c r="FE1709" s="12"/>
      <c r="FF1709" s="12"/>
      <c r="FG1709" s="12"/>
      <c r="FH1709" s="12"/>
      <c r="FI1709" s="12"/>
      <c r="FJ1709" s="12"/>
      <c r="FK1709" s="12"/>
      <c r="FL1709" s="12"/>
      <c r="FM1709" s="12"/>
      <c r="FN1709" s="12"/>
      <c r="FO1709" s="12"/>
      <c r="FP1709" s="12"/>
      <c r="FQ1709" s="12"/>
      <c r="FR1709" s="12"/>
      <c r="FS1709" s="12"/>
      <c r="FT1709" s="12"/>
      <c r="FU1709" s="12"/>
      <c r="FV1709" s="12"/>
      <c r="FW1709" s="12"/>
      <c r="FX1709" s="12"/>
      <c r="FY1709" s="12"/>
      <c r="FZ1709" s="12"/>
      <c r="GA1709" s="12"/>
      <c r="GB1709" s="12"/>
      <c r="GC1709" s="12"/>
      <c r="GD1709" s="12"/>
      <c r="GE1709" s="12"/>
      <c r="GF1709" s="12"/>
      <c r="GG1709" s="12"/>
      <c r="GH1709" s="12"/>
      <c r="GI1709" s="12"/>
      <c r="GJ1709" s="12"/>
      <c r="GK1709" s="12"/>
      <c r="GL1709" s="12"/>
      <c r="GM1709" s="12"/>
      <c r="GN1709" s="12"/>
      <c r="GO1709" s="12"/>
      <c r="GP1709" s="12"/>
      <c r="GQ1709" s="12"/>
      <c r="GR1709" s="12"/>
    </row>
    <row r="1710" spans="1:200" x14ac:dyDescent="0.2">
      <c r="A1710" s="79">
        <f t="shared" si="648"/>
        <v>44782</v>
      </c>
      <c r="B1710" s="80">
        <f t="shared" ca="1" si="649"/>
        <v>1354.55388223</v>
      </c>
      <c r="C1710" s="81">
        <f t="shared" ca="1" si="650"/>
        <v>1298.9771699999999</v>
      </c>
      <c r="D1710" s="82">
        <f ca="1">IF(A1710&lt;$B$1,VLOOKUP(A1710,[1]DI!$A$4:$B$15000,2,FALSE),0)</f>
        <v>0.13650000000000001</v>
      </c>
      <c r="E1710" s="81">
        <f t="shared" ca="1" si="651"/>
        <v>5.0788000000000005E-4</v>
      </c>
      <c r="F1710" s="83">
        <f t="shared" si="646"/>
        <v>1.1679999999999999</v>
      </c>
      <c r="G1710" s="84">
        <f t="shared" ca="1" si="652"/>
        <v>1.0005932038400001</v>
      </c>
      <c r="H1710" s="81">
        <f ca="1">TRUNC(PRODUCT(G$10:G1709),15)</f>
        <v>1.35455388622526</v>
      </c>
      <c r="I1710" s="81">
        <f t="shared" ca="1" si="653"/>
        <v>1.2989771726434101</v>
      </c>
      <c r="J1710" s="81">
        <f t="shared" ca="1" si="654"/>
        <v>1.04278498</v>
      </c>
      <c r="K1710" s="81">
        <f t="shared" ca="1" si="655"/>
        <v>55.576712229999998</v>
      </c>
      <c r="L1710" s="85">
        <f>IF(VLOOKUP(A1710,$U$12:$AD$125,8)=VLOOKUP(A1709,$U$12:$AD$125,8),0,VLOOKUP(A1710,U$12:$AD$125,8))</f>
        <v>0</v>
      </c>
      <c r="M1710" s="86">
        <f>IF(L1710&gt;0,VLOOKUP(L1710,T$12:$AC$125,7),0)</f>
        <v>0</v>
      </c>
      <c r="N1710" s="81">
        <f t="shared" si="647"/>
        <v>0</v>
      </c>
      <c r="O1710" s="81">
        <f t="shared" ca="1" si="656"/>
        <v>55.576712229999998</v>
      </c>
      <c r="P1710" s="87" t="str">
        <f t="shared" si="657"/>
        <v>J=</v>
      </c>
      <c r="Q1710" s="88">
        <f t="shared" si="658"/>
        <v>44858</v>
      </c>
      <c r="R1710" s="7"/>
      <c r="S1710" s="7"/>
      <c r="T1710" s="7"/>
      <c r="U1710" s="7"/>
      <c r="V1710" s="7"/>
      <c r="W1710" s="7"/>
      <c r="X1710" s="7"/>
      <c r="Y1710" s="7"/>
      <c r="Z1710" s="7"/>
      <c r="AA1710" s="7"/>
      <c r="AB1710" s="7"/>
      <c r="AC1710" s="7"/>
      <c r="AD1710" s="7"/>
      <c r="AE1710" s="7"/>
      <c r="AF1710" s="37"/>
      <c r="AG1710" s="3"/>
      <c r="AH1710" s="3"/>
      <c r="AI1710" s="13"/>
      <c r="AJ1710" s="5"/>
      <c r="AK1710" s="4"/>
      <c r="AL1710" s="65"/>
      <c r="AM1710" s="10"/>
      <c r="AN1710" s="3"/>
      <c r="AO1710" s="6"/>
      <c r="AP1710" s="20"/>
      <c r="AQ1710" s="3"/>
      <c r="AR1710" s="21"/>
      <c r="AS1710" s="65"/>
      <c r="AT1710" s="12"/>
      <c r="AU1710" s="12"/>
      <c r="AV1710" s="22"/>
      <c r="AW1710" s="12"/>
      <c r="AX1710" s="12"/>
      <c r="AY1710" s="12"/>
      <c r="AZ1710" s="12"/>
      <c r="BA1710" s="12"/>
      <c r="BB1710" s="12"/>
      <c r="BC1710" s="12"/>
      <c r="BD1710" s="12"/>
      <c r="BE1710" s="12"/>
      <c r="BF1710" s="12"/>
      <c r="BG1710" s="12"/>
      <c r="BH1710" s="12"/>
      <c r="BI1710" s="12"/>
      <c r="BJ1710" s="12"/>
      <c r="BK1710" s="12"/>
      <c r="BL1710" s="12"/>
      <c r="BM1710" s="12"/>
      <c r="BN1710" s="12"/>
      <c r="BO1710" s="12"/>
      <c r="BP1710" s="12"/>
      <c r="BQ1710" s="12"/>
      <c r="BR1710" s="12"/>
      <c r="BS1710" s="12"/>
      <c r="BT1710" s="12"/>
      <c r="BU1710" s="12"/>
      <c r="BV1710" s="12"/>
      <c r="BW1710" s="12"/>
      <c r="BX1710" s="12"/>
      <c r="BY1710" s="12"/>
      <c r="BZ1710" s="12"/>
      <c r="CA1710" s="12"/>
      <c r="CB1710" s="12"/>
      <c r="CC1710" s="12"/>
      <c r="CD1710" s="12"/>
      <c r="CE1710" s="12"/>
      <c r="CF1710" s="12"/>
      <c r="CG1710" s="12"/>
      <c r="CH1710" s="12"/>
      <c r="CI1710" s="12"/>
      <c r="CJ1710" s="12"/>
      <c r="CK1710" s="12"/>
      <c r="CL1710" s="12"/>
      <c r="CM1710" s="12"/>
      <c r="CN1710" s="12"/>
      <c r="CO1710" s="12"/>
      <c r="CP1710" s="12"/>
      <c r="CQ1710" s="12"/>
      <c r="CR1710" s="12"/>
      <c r="CS1710" s="12"/>
      <c r="CT1710" s="12"/>
      <c r="CU1710" s="12"/>
      <c r="CV1710" s="12"/>
      <c r="CW1710" s="12"/>
      <c r="CX1710" s="12"/>
      <c r="CY1710" s="12"/>
      <c r="CZ1710" s="12"/>
      <c r="DA1710" s="12"/>
      <c r="DB1710" s="12"/>
      <c r="DC1710" s="12"/>
      <c r="DD1710" s="12"/>
      <c r="DE1710" s="12"/>
      <c r="DF1710" s="12"/>
      <c r="DG1710" s="12"/>
      <c r="DH1710" s="12"/>
      <c r="DI1710" s="12"/>
      <c r="DJ1710" s="12"/>
      <c r="DK1710" s="12"/>
      <c r="DL1710" s="12"/>
      <c r="DM1710" s="12"/>
      <c r="DN1710" s="12"/>
      <c r="DO1710" s="12"/>
      <c r="DP1710" s="12"/>
      <c r="DQ1710" s="12"/>
      <c r="DR1710" s="12"/>
      <c r="DS1710" s="12"/>
      <c r="DT1710" s="12"/>
      <c r="DU1710" s="12"/>
      <c r="DV1710" s="12"/>
      <c r="DW1710" s="12"/>
      <c r="DX1710" s="12"/>
      <c r="DY1710" s="12"/>
      <c r="DZ1710" s="12"/>
      <c r="EA1710" s="12"/>
      <c r="EB1710" s="12"/>
      <c r="EC1710" s="12"/>
      <c r="ED1710" s="12"/>
      <c r="EE1710" s="12"/>
      <c r="EF1710" s="12"/>
      <c r="EG1710" s="12"/>
      <c r="EH1710" s="12"/>
      <c r="EI1710" s="12"/>
      <c r="EJ1710" s="12"/>
      <c r="EK1710" s="12"/>
      <c r="EL1710" s="12"/>
      <c r="EM1710" s="12"/>
      <c r="EN1710" s="12"/>
      <c r="EO1710" s="12"/>
      <c r="EP1710" s="12"/>
      <c r="EQ1710" s="12"/>
      <c r="ER1710" s="12"/>
      <c r="ES1710" s="12"/>
      <c r="ET1710" s="12"/>
      <c r="EU1710" s="12"/>
      <c r="EV1710" s="12"/>
      <c r="EW1710" s="12"/>
      <c r="EX1710" s="12"/>
      <c r="EY1710" s="12"/>
      <c r="EZ1710" s="12"/>
      <c r="FA1710" s="12"/>
      <c r="FB1710" s="12"/>
      <c r="FC1710" s="12"/>
      <c r="FD1710" s="12"/>
      <c r="FE1710" s="12"/>
      <c r="FF1710" s="12"/>
      <c r="FG1710" s="12"/>
      <c r="FH1710" s="12"/>
      <c r="FI1710" s="12"/>
      <c r="FJ1710" s="12"/>
      <c r="FK1710" s="12"/>
      <c r="FL1710" s="12"/>
      <c r="FM1710" s="12"/>
      <c r="FN1710" s="12"/>
      <c r="FO1710" s="12"/>
      <c r="FP1710" s="12"/>
      <c r="FQ1710" s="12"/>
      <c r="FR1710" s="12"/>
      <c r="FS1710" s="12"/>
      <c r="FT1710" s="12"/>
      <c r="FU1710" s="12"/>
      <c r="FV1710" s="12"/>
      <c r="FW1710" s="12"/>
      <c r="FX1710" s="12"/>
      <c r="FY1710" s="12"/>
      <c r="FZ1710" s="12"/>
      <c r="GA1710" s="12"/>
      <c r="GB1710" s="12"/>
      <c r="GC1710" s="12"/>
      <c r="GD1710" s="12"/>
      <c r="GE1710" s="12"/>
      <c r="GF1710" s="12"/>
      <c r="GG1710" s="12"/>
      <c r="GH1710" s="12"/>
      <c r="GI1710" s="12"/>
      <c r="GJ1710" s="12"/>
      <c r="GK1710" s="12"/>
      <c r="GL1710" s="12"/>
      <c r="GM1710" s="12"/>
      <c r="GN1710" s="12"/>
      <c r="GO1710" s="12"/>
      <c r="GP1710" s="12"/>
      <c r="GQ1710" s="12"/>
      <c r="GR1710" s="12"/>
    </row>
    <row r="1711" spans="1:200" x14ac:dyDescent="0.2">
      <c r="A1711" s="79">
        <f t="shared" si="648"/>
        <v>44783</v>
      </c>
      <c r="B1711" s="80">
        <f t="shared" ca="1" si="649"/>
        <v>1355.3574165199998</v>
      </c>
      <c r="C1711" s="81">
        <f t="shared" ca="1" si="650"/>
        <v>1298.9771699999999</v>
      </c>
      <c r="D1711" s="82">
        <f ca="1">IF(A1711&lt;$B$1,VLOOKUP(A1711,[1]DI!$A$4:$B$15000,2,FALSE),0)</f>
        <v>0.13650000000000001</v>
      </c>
      <c r="E1711" s="81">
        <f t="shared" ca="1" si="651"/>
        <v>5.0788000000000005E-4</v>
      </c>
      <c r="F1711" s="83">
        <f t="shared" si="646"/>
        <v>1.1679999999999999</v>
      </c>
      <c r="G1711" s="84">
        <f t="shared" ca="1" si="652"/>
        <v>1.0005932038400001</v>
      </c>
      <c r="H1711" s="81">
        <f ca="1">TRUNC(PRODUCT(G$10:G1710),15)</f>
        <v>1.35535741279205</v>
      </c>
      <c r="I1711" s="81">
        <f t="shared" ca="1" si="653"/>
        <v>1.2989771726434101</v>
      </c>
      <c r="J1711" s="81">
        <f t="shared" ca="1" si="654"/>
        <v>1.0434035699999999</v>
      </c>
      <c r="K1711" s="81">
        <f t="shared" ca="1" si="655"/>
        <v>56.38024652</v>
      </c>
      <c r="L1711" s="85">
        <f>IF(VLOOKUP(A1711,$U$12:$AD$125,8)=VLOOKUP(A1710,$U$12:$AD$125,8),0,VLOOKUP(A1711,U$12:$AD$125,8))</f>
        <v>0</v>
      </c>
      <c r="M1711" s="86">
        <f>IF(L1711&gt;0,VLOOKUP(L1711,T$12:$AC$125,7),0)</f>
        <v>0</v>
      </c>
      <c r="N1711" s="81">
        <f t="shared" si="647"/>
        <v>0</v>
      </c>
      <c r="O1711" s="81">
        <f t="shared" ca="1" si="656"/>
        <v>56.38024652</v>
      </c>
      <c r="P1711" s="87" t="str">
        <f t="shared" si="657"/>
        <v>J=</v>
      </c>
      <c r="Q1711" s="88">
        <f t="shared" si="658"/>
        <v>44858</v>
      </c>
      <c r="R1711" s="7"/>
      <c r="S1711" s="7"/>
      <c r="T1711" s="7"/>
      <c r="U1711" s="7"/>
      <c r="V1711" s="7"/>
      <c r="W1711" s="7"/>
      <c r="X1711" s="7"/>
      <c r="Y1711" s="7"/>
      <c r="Z1711" s="7"/>
      <c r="AA1711" s="7"/>
      <c r="AB1711" s="7"/>
      <c r="AC1711" s="7"/>
      <c r="AD1711" s="7"/>
      <c r="AE1711" s="7"/>
      <c r="AF1711" s="65"/>
      <c r="AG1711" s="9"/>
      <c r="AH1711" s="9"/>
      <c r="AI1711" s="4"/>
      <c r="AJ1711" s="10"/>
      <c r="AK1711" s="4"/>
      <c r="AL1711" s="65"/>
      <c r="AM1711" s="10"/>
      <c r="AN1711" s="9"/>
      <c r="AO1711" s="7"/>
      <c r="AP1711" s="11"/>
      <c r="AQ1711" s="9"/>
      <c r="AR1711" s="8"/>
      <c r="AS1711" s="68"/>
      <c r="AT1711" s="12"/>
      <c r="AU1711" s="12"/>
      <c r="AV1711" s="22"/>
      <c r="AW1711" s="12"/>
      <c r="AX1711" s="12"/>
      <c r="AY1711" s="12"/>
      <c r="AZ1711" s="12"/>
      <c r="BA1711" s="12"/>
      <c r="BB1711" s="12"/>
      <c r="BC1711" s="12"/>
      <c r="BD1711" s="12"/>
      <c r="BE1711" s="12"/>
      <c r="BF1711" s="12"/>
      <c r="BG1711" s="12"/>
      <c r="BH1711" s="12"/>
      <c r="BI1711" s="12"/>
      <c r="BJ1711" s="12"/>
      <c r="BK1711" s="12"/>
      <c r="BL1711" s="12"/>
      <c r="BM1711" s="12"/>
      <c r="BN1711" s="12"/>
      <c r="BO1711" s="12"/>
      <c r="BP1711" s="12"/>
      <c r="BQ1711" s="12"/>
      <c r="BR1711" s="12"/>
      <c r="BS1711" s="12"/>
      <c r="BT1711" s="12"/>
      <c r="BU1711" s="12"/>
      <c r="BV1711" s="12"/>
      <c r="BW1711" s="12"/>
      <c r="BX1711" s="12"/>
      <c r="BY1711" s="12"/>
      <c r="BZ1711" s="12"/>
      <c r="CA1711" s="12"/>
      <c r="CB1711" s="12"/>
      <c r="CC1711" s="12"/>
      <c r="CD1711" s="12"/>
      <c r="CE1711" s="12"/>
      <c r="CF1711" s="12"/>
      <c r="CG1711" s="12"/>
      <c r="CH1711" s="12"/>
      <c r="CI1711" s="12"/>
      <c r="CJ1711" s="12"/>
      <c r="CK1711" s="12"/>
      <c r="CL1711" s="12"/>
      <c r="CM1711" s="12"/>
      <c r="CN1711" s="12"/>
      <c r="CO1711" s="12"/>
      <c r="CP1711" s="12"/>
      <c r="CQ1711" s="12"/>
      <c r="CR1711" s="12"/>
      <c r="CS1711" s="12"/>
      <c r="CT1711" s="12"/>
      <c r="CU1711" s="12"/>
      <c r="CV1711" s="12"/>
      <c r="CW1711" s="12"/>
      <c r="CX1711" s="12"/>
      <c r="CY1711" s="12"/>
      <c r="CZ1711" s="12"/>
      <c r="DA1711" s="12"/>
      <c r="DB1711" s="12"/>
      <c r="DC1711" s="12"/>
      <c r="DD1711" s="12"/>
      <c r="DE1711" s="12"/>
      <c r="DF1711" s="12"/>
      <c r="DG1711" s="12"/>
      <c r="DH1711" s="12"/>
      <c r="DI1711" s="12"/>
      <c r="DJ1711" s="12"/>
      <c r="DK1711" s="12"/>
      <c r="DL1711" s="12"/>
      <c r="DM1711" s="12"/>
      <c r="DN1711" s="12"/>
      <c r="DO1711" s="12"/>
      <c r="DP1711" s="12"/>
      <c r="DQ1711" s="12"/>
      <c r="DR1711" s="12"/>
      <c r="DS1711" s="12"/>
      <c r="DT1711" s="12"/>
      <c r="DU1711" s="12"/>
      <c r="DV1711" s="12"/>
      <c r="DW1711" s="12"/>
      <c r="DX1711" s="12"/>
      <c r="DY1711" s="12"/>
      <c r="DZ1711" s="12"/>
      <c r="EA1711" s="12"/>
      <c r="EB1711" s="12"/>
      <c r="EC1711" s="12"/>
      <c r="ED1711" s="12"/>
      <c r="EE1711" s="12"/>
      <c r="EF1711" s="12"/>
      <c r="EG1711" s="12"/>
      <c r="EH1711" s="12"/>
      <c r="EI1711" s="12"/>
      <c r="EJ1711" s="12"/>
      <c r="EK1711" s="12"/>
      <c r="EL1711" s="12"/>
      <c r="EM1711" s="12"/>
      <c r="EN1711" s="12"/>
      <c r="EO1711" s="12"/>
      <c r="EP1711" s="12"/>
      <c r="EQ1711" s="12"/>
      <c r="ER1711" s="12"/>
      <c r="ES1711" s="12"/>
      <c r="ET1711" s="12"/>
      <c r="EU1711" s="12"/>
      <c r="EV1711" s="12"/>
      <c r="EW1711" s="12"/>
      <c r="EX1711" s="12"/>
      <c r="EY1711" s="12"/>
      <c r="EZ1711" s="12"/>
      <c r="FA1711" s="12"/>
      <c r="FB1711" s="12"/>
      <c r="FC1711" s="12"/>
      <c r="FD1711" s="12"/>
      <c r="FE1711" s="12"/>
      <c r="FF1711" s="12"/>
      <c r="FG1711" s="12"/>
      <c r="FH1711" s="12"/>
      <c r="FI1711" s="12"/>
      <c r="FJ1711" s="12"/>
      <c r="FK1711" s="12"/>
      <c r="FL1711" s="12"/>
      <c r="FM1711" s="12"/>
      <c r="FN1711" s="12"/>
      <c r="FO1711" s="12"/>
      <c r="FP1711" s="12"/>
      <c r="FQ1711" s="12"/>
      <c r="FR1711" s="12"/>
      <c r="FS1711" s="12"/>
      <c r="FT1711" s="12"/>
      <c r="FU1711" s="12"/>
      <c r="FV1711" s="12"/>
      <c r="FW1711" s="12"/>
      <c r="FX1711" s="12"/>
      <c r="FY1711" s="12"/>
      <c r="FZ1711" s="12"/>
      <c r="GA1711" s="12"/>
      <c r="GB1711" s="12"/>
      <c r="GC1711" s="12"/>
      <c r="GD1711" s="12"/>
      <c r="GE1711" s="12"/>
      <c r="GF1711" s="12"/>
      <c r="GG1711" s="12"/>
      <c r="GH1711" s="12"/>
      <c r="GI1711" s="12"/>
      <c r="GJ1711" s="12"/>
      <c r="GK1711" s="12"/>
      <c r="GL1711" s="12"/>
      <c r="GM1711" s="12"/>
      <c r="GN1711" s="12"/>
      <c r="GO1711" s="12"/>
      <c r="GP1711" s="12"/>
      <c r="GQ1711" s="12"/>
      <c r="GR1711" s="12"/>
    </row>
    <row r="1712" spans="1:200" x14ac:dyDescent="0.2">
      <c r="A1712" s="79">
        <f t="shared" si="648"/>
        <v>44784</v>
      </c>
      <c r="B1712" s="80">
        <f t="shared" ca="1" si="649"/>
        <v>1356.1614184399998</v>
      </c>
      <c r="C1712" s="81">
        <f t="shared" ca="1" si="650"/>
        <v>1298.9771699999999</v>
      </c>
      <c r="D1712" s="82">
        <f ca="1">IF(A1712&lt;$B$1,VLOOKUP(A1712,[1]DI!$A$4:$B$15000,2,FALSE),0)</f>
        <v>0.13650000000000001</v>
      </c>
      <c r="E1712" s="81">
        <f t="shared" ca="1" si="651"/>
        <v>5.0788000000000005E-4</v>
      </c>
      <c r="F1712" s="83">
        <f t="shared" si="646"/>
        <v>1.1679999999999999</v>
      </c>
      <c r="G1712" s="84">
        <f t="shared" ca="1" si="652"/>
        <v>1.0005932038400001</v>
      </c>
      <c r="H1712" s="81">
        <f ca="1">TRUNC(PRODUCT(G$10:G1711),15)</f>
        <v>1.35616141601389</v>
      </c>
      <c r="I1712" s="81">
        <f t="shared" ca="1" si="653"/>
        <v>1.2989771726434101</v>
      </c>
      <c r="J1712" s="81">
        <f t="shared" ca="1" si="654"/>
        <v>1.04402252</v>
      </c>
      <c r="K1712" s="81">
        <f t="shared" ca="1" si="655"/>
        <v>57.184248439999998</v>
      </c>
      <c r="L1712" s="85">
        <f>IF(VLOOKUP(A1712,$U$12:$AD$125,8)=VLOOKUP(A1711,$U$12:$AD$125,8),0,VLOOKUP(A1712,U$12:$AD$125,8))</f>
        <v>0</v>
      </c>
      <c r="M1712" s="86">
        <f>IF(L1712&gt;0,VLOOKUP(L1712,T$12:$AC$125,7),0)</f>
        <v>0</v>
      </c>
      <c r="N1712" s="81">
        <f t="shared" si="647"/>
        <v>0</v>
      </c>
      <c r="O1712" s="81">
        <f t="shared" ca="1" si="656"/>
        <v>57.184248439999998</v>
      </c>
      <c r="P1712" s="87" t="str">
        <f t="shared" si="657"/>
        <v>J=</v>
      </c>
      <c r="Q1712" s="88">
        <f t="shared" si="658"/>
        <v>44858</v>
      </c>
      <c r="R1712" s="7"/>
      <c r="S1712" s="7"/>
      <c r="T1712" s="7"/>
      <c r="U1712" s="7"/>
      <c r="V1712" s="7"/>
      <c r="W1712" s="7"/>
      <c r="X1712" s="7"/>
      <c r="Y1712" s="7"/>
      <c r="Z1712" s="7"/>
      <c r="AA1712" s="7"/>
      <c r="AB1712" s="7"/>
      <c r="AC1712" s="7"/>
      <c r="AD1712" s="7"/>
      <c r="AE1712" s="7"/>
      <c r="AF1712" s="65"/>
      <c r="AG1712" s="9"/>
      <c r="AH1712" s="9"/>
      <c r="AI1712" s="4"/>
      <c r="AJ1712" s="10"/>
      <c r="AK1712" s="4"/>
      <c r="AL1712" s="65"/>
      <c r="AM1712" s="10"/>
      <c r="AN1712" s="9"/>
      <c r="AO1712" s="7"/>
      <c r="AP1712" s="11"/>
      <c r="AQ1712" s="9"/>
      <c r="AR1712" s="8"/>
      <c r="AS1712" s="65"/>
      <c r="AT1712" s="12"/>
      <c r="AU1712" s="12"/>
      <c r="AV1712" s="22"/>
      <c r="AW1712" s="12"/>
      <c r="AX1712" s="12"/>
      <c r="AY1712" s="12"/>
      <c r="AZ1712" s="12"/>
      <c r="BA1712" s="12"/>
      <c r="BB1712" s="12"/>
      <c r="BC1712" s="12"/>
      <c r="BD1712" s="12"/>
      <c r="BE1712" s="12"/>
      <c r="BF1712" s="12"/>
      <c r="BG1712" s="12"/>
      <c r="BH1712" s="12"/>
      <c r="BI1712" s="12"/>
      <c r="BJ1712" s="12"/>
      <c r="BK1712" s="12"/>
      <c r="BL1712" s="12"/>
      <c r="BM1712" s="12"/>
      <c r="BN1712" s="12"/>
      <c r="BO1712" s="12"/>
      <c r="BP1712" s="12"/>
      <c r="BQ1712" s="12"/>
      <c r="BR1712" s="12"/>
      <c r="BS1712" s="12"/>
      <c r="BT1712" s="12"/>
      <c r="BU1712" s="12"/>
      <c r="BV1712" s="12"/>
      <c r="BW1712" s="12"/>
      <c r="BX1712" s="12"/>
      <c r="BY1712" s="12"/>
      <c r="BZ1712" s="12"/>
      <c r="CA1712" s="12"/>
      <c r="CB1712" s="12"/>
      <c r="CC1712" s="12"/>
      <c r="CD1712" s="12"/>
      <c r="CE1712" s="12"/>
      <c r="CF1712" s="12"/>
      <c r="CG1712" s="12"/>
      <c r="CH1712" s="12"/>
      <c r="CI1712" s="12"/>
      <c r="CJ1712" s="12"/>
      <c r="CK1712" s="12"/>
      <c r="CL1712" s="12"/>
      <c r="CM1712" s="12"/>
      <c r="CN1712" s="12"/>
      <c r="CO1712" s="12"/>
      <c r="CP1712" s="12"/>
      <c r="CQ1712" s="12"/>
      <c r="CR1712" s="12"/>
      <c r="CS1712" s="12"/>
      <c r="CT1712" s="12"/>
      <c r="CU1712" s="12"/>
      <c r="CV1712" s="12"/>
      <c r="CW1712" s="12"/>
      <c r="CX1712" s="12"/>
      <c r="CY1712" s="12"/>
      <c r="CZ1712" s="12"/>
      <c r="DA1712" s="12"/>
      <c r="DB1712" s="12"/>
      <c r="DC1712" s="12"/>
      <c r="DD1712" s="12"/>
      <c r="DE1712" s="12"/>
      <c r="DF1712" s="12"/>
      <c r="DG1712" s="12"/>
      <c r="DH1712" s="12"/>
      <c r="DI1712" s="12"/>
      <c r="DJ1712" s="12"/>
      <c r="DK1712" s="12"/>
      <c r="DL1712" s="12"/>
      <c r="DM1712" s="12"/>
      <c r="DN1712" s="12"/>
      <c r="DO1712" s="12"/>
      <c r="DP1712" s="12"/>
      <c r="DQ1712" s="12"/>
      <c r="DR1712" s="12"/>
      <c r="DS1712" s="12"/>
      <c r="DT1712" s="12"/>
      <c r="DU1712" s="12"/>
      <c r="DV1712" s="12"/>
      <c r="DW1712" s="12"/>
      <c r="DX1712" s="12"/>
      <c r="DY1712" s="12"/>
      <c r="DZ1712" s="12"/>
      <c r="EA1712" s="12"/>
      <c r="EB1712" s="12"/>
      <c r="EC1712" s="12"/>
      <c r="ED1712" s="12"/>
      <c r="EE1712" s="12"/>
      <c r="EF1712" s="12"/>
      <c r="EG1712" s="12"/>
      <c r="EH1712" s="12"/>
      <c r="EI1712" s="12"/>
      <c r="EJ1712" s="12"/>
      <c r="EK1712" s="12"/>
      <c r="EL1712" s="12"/>
      <c r="EM1712" s="12"/>
      <c r="EN1712" s="12"/>
      <c r="EO1712" s="12"/>
      <c r="EP1712" s="12"/>
      <c r="EQ1712" s="12"/>
      <c r="ER1712" s="12"/>
      <c r="ES1712" s="12"/>
      <c r="ET1712" s="12"/>
      <c r="EU1712" s="12"/>
      <c r="EV1712" s="12"/>
      <c r="EW1712" s="12"/>
      <c r="EX1712" s="12"/>
      <c r="EY1712" s="12"/>
      <c r="EZ1712" s="12"/>
      <c r="FA1712" s="12"/>
      <c r="FB1712" s="12"/>
      <c r="FC1712" s="12"/>
      <c r="FD1712" s="12"/>
      <c r="FE1712" s="12"/>
      <c r="FF1712" s="12"/>
      <c r="FG1712" s="12"/>
      <c r="FH1712" s="12"/>
      <c r="FI1712" s="12"/>
      <c r="FJ1712" s="12"/>
      <c r="FK1712" s="12"/>
      <c r="FL1712" s="12"/>
      <c r="FM1712" s="12"/>
      <c r="FN1712" s="12"/>
      <c r="FO1712" s="12"/>
      <c r="FP1712" s="12"/>
      <c r="FQ1712" s="12"/>
      <c r="FR1712" s="12"/>
      <c r="FS1712" s="12"/>
      <c r="FT1712" s="12"/>
      <c r="FU1712" s="12"/>
      <c r="FV1712" s="12"/>
      <c r="FW1712" s="12"/>
      <c r="FX1712" s="12"/>
      <c r="FY1712" s="12"/>
      <c r="FZ1712" s="12"/>
      <c r="GA1712" s="12"/>
      <c r="GB1712" s="12"/>
      <c r="GC1712" s="12"/>
      <c r="GD1712" s="12"/>
      <c r="GE1712" s="12"/>
      <c r="GF1712" s="12"/>
      <c r="GG1712" s="12"/>
      <c r="GH1712" s="12"/>
      <c r="GI1712" s="12"/>
      <c r="GJ1712" s="12"/>
      <c r="GK1712" s="12"/>
      <c r="GL1712" s="12"/>
      <c r="GM1712" s="12"/>
      <c r="GN1712" s="12"/>
      <c r="GO1712" s="12"/>
      <c r="GP1712" s="12"/>
      <c r="GQ1712" s="12"/>
      <c r="GR1712" s="12"/>
    </row>
    <row r="1713" spans="1:200" x14ac:dyDescent="0.2">
      <c r="A1713" s="79">
        <f t="shared" si="648"/>
        <v>44785</v>
      </c>
      <c r="B1713" s="80">
        <f t="shared" ca="1" si="649"/>
        <v>1356.9658879899998</v>
      </c>
      <c r="C1713" s="81">
        <f t="shared" ca="1" si="650"/>
        <v>1298.9771699999999</v>
      </c>
      <c r="D1713" s="82">
        <f ca="1">IF(A1713&lt;$B$1,VLOOKUP(A1713,[1]DI!$A$4:$B$15000,2,FALSE),0)</f>
        <v>0.13650000000000001</v>
      </c>
      <c r="E1713" s="81">
        <f t="shared" ca="1" si="651"/>
        <v>5.0788000000000005E-4</v>
      </c>
      <c r="F1713" s="83">
        <f t="shared" si="646"/>
        <v>1.1679999999999999</v>
      </c>
      <c r="G1713" s="84">
        <f t="shared" ca="1" si="652"/>
        <v>1.0005932038400001</v>
      </c>
      <c r="H1713" s="81">
        <f ca="1">TRUNC(PRODUCT(G$10:G1712),15)</f>
        <v>1.35696589617353</v>
      </c>
      <c r="I1713" s="81">
        <f t="shared" ca="1" si="653"/>
        <v>1.2989771726434101</v>
      </c>
      <c r="J1713" s="81">
        <f t="shared" ca="1" si="654"/>
        <v>1.04464183</v>
      </c>
      <c r="K1713" s="81">
        <f t="shared" ca="1" si="655"/>
        <v>57.988717989999998</v>
      </c>
      <c r="L1713" s="85">
        <f>IF(VLOOKUP(A1713,$U$12:$AD$125,8)=VLOOKUP(A1712,$U$12:$AD$125,8),0,VLOOKUP(A1713,U$12:$AD$125,8))</f>
        <v>0</v>
      </c>
      <c r="M1713" s="86">
        <f>IF(L1713&gt;0,VLOOKUP(L1713,T$12:$AC$125,7),0)</f>
        <v>0</v>
      </c>
      <c r="N1713" s="81">
        <f t="shared" si="647"/>
        <v>0</v>
      </c>
      <c r="O1713" s="81">
        <f t="shared" ca="1" si="656"/>
        <v>57.988717989999998</v>
      </c>
      <c r="P1713" s="87" t="str">
        <f t="shared" si="657"/>
        <v>J=</v>
      </c>
      <c r="Q1713" s="88">
        <f t="shared" si="658"/>
        <v>44858</v>
      </c>
      <c r="R1713" s="7"/>
      <c r="S1713" s="7"/>
      <c r="T1713" s="7"/>
      <c r="U1713" s="7"/>
      <c r="V1713" s="7"/>
      <c r="W1713" s="7"/>
      <c r="X1713" s="7"/>
      <c r="Y1713" s="7"/>
      <c r="Z1713" s="7"/>
      <c r="AA1713" s="7"/>
      <c r="AB1713" s="7"/>
      <c r="AC1713" s="7"/>
      <c r="AD1713" s="7"/>
      <c r="AE1713" s="7"/>
      <c r="AF1713" s="65"/>
      <c r="AG1713" s="9"/>
      <c r="AH1713" s="9"/>
      <c r="AI1713" s="4"/>
      <c r="AJ1713" s="10"/>
      <c r="AK1713" s="4"/>
      <c r="AL1713" s="65"/>
      <c r="AM1713" s="10"/>
      <c r="AN1713" s="9"/>
      <c r="AO1713" s="7"/>
      <c r="AP1713" s="11"/>
      <c r="AQ1713" s="9"/>
      <c r="AR1713" s="8"/>
      <c r="AS1713" s="65"/>
      <c r="AT1713" s="12"/>
      <c r="AU1713" s="12"/>
      <c r="AV1713" s="22"/>
      <c r="AW1713" s="12"/>
      <c r="AX1713" s="12"/>
      <c r="AY1713" s="12"/>
      <c r="AZ1713" s="12"/>
      <c r="BA1713" s="12"/>
      <c r="BB1713" s="12"/>
      <c r="BC1713" s="12"/>
      <c r="BD1713" s="12"/>
      <c r="BE1713" s="12"/>
      <c r="BF1713" s="12"/>
      <c r="BG1713" s="12"/>
      <c r="BH1713" s="12"/>
      <c r="BI1713" s="12"/>
      <c r="BJ1713" s="12"/>
      <c r="BK1713" s="12"/>
      <c r="BL1713" s="12"/>
      <c r="BM1713" s="12"/>
      <c r="BN1713" s="12"/>
      <c r="BO1713" s="12"/>
      <c r="BP1713" s="12"/>
      <c r="BQ1713" s="12"/>
      <c r="BR1713" s="12"/>
      <c r="BS1713" s="12"/>
      <c r="BT1713" s="12"/>
      <c r="BU1713" s="12"/>
      <c r="BV1713" s="12"/>
      <c r="BW1713" s="12"/>
      <c r="BX1713" s="12"/>
      <c r="BY1713" s="12"/>
      <c r="BZ1713" s="12"/>
      <c r="CA1713" s="12"/>
      <c r="CB1713" s="12"/>
      <c r="CC1713" s="12"/>
      <c r="CD1713" s="12"/>
      <c r="CE1713" s="12"/>
      <c r="CF1713" s="12"/>
      <c r="CG1713" s="12"/>
      <c r="CH1713" s="12"/>
      <c r="CI1713" s="12"/>
      <c r="CJ1713" s="12"/>
      <c r="CK1713" s="12"/>
      <c r="CL1713" s="12"/>
      <c r="CM1713" s="12"/>
      <c r="CN1713" s="12"/>
      <c r="CO1713" s="12"/>
      <c r="CP1713" s="12"/>
      <c r="CQ1713" s="12"/>
      <c r="CR1713" s="12"/>
      <c r="CS1713" s="12"/>
      <c r="CT1713" s="12"/>
      <c r="CU1713" s="12"/>
      <c r="CV1713" s="12"/>
      <c r="CW1713" s="12"/>
      <c r="CX1713" s="12"/>
      <c r="CY1713" s="12"/>
      <c r="CZ1713" s="12"/>
      <c r="DA1713" s="12"/>
      <c r="DB1713" s="12"/>
      <c r="DC1713" s="12"/>
      <c r="DD1713" s="12"/>
      <c r="DE1713" s="12"/>
      <c r="DF1713" s="12"/>
      <c r="DG1713" s="12"/>
      <c r="DH1713" s="12"/>
      <c r="DI1713" s="12"/>
      <c r="DJ1713" s="12"/>
      <c r="DK1713" s="12"/>
      <c r="DL1713" s="12"/>
      <c r="DM1713" s="12"/>
      <c r="DN1713" s="12"/>
      <c r="DO1713" s="12"/>
      <c r="DP1713" s="12"/>
      <c r="DQ1713" s="12"/>
      <c r="DR1713" s="12"/>
      <c r="DS1713" s="12"/>
      <c r="DT1713" s="12"/>
      <c r="DU1713" s="12"/>
      <c r="DV1713" s="12"/>
      <c r="DW1713" s="12"/>
      <c r="DX1713" s="12"/>
      <c r="DY1713" s="12"/>
      <c r="DZ1713" s="12"/>
      <c r="EA1713" s="12"/>
      <c r="EB1713" s="12"/>
      <c r="EC1713" s="12"/>
      <c r="ED1713" s="12"/>
      <c r="EE1713" s="12"/>
      <c r="EF1713" s="12"/>
      <c r="EG1713" s="12"/>
      <c r="EH1713" s="12"/>
      <c r="EI1713" s="12"/>
      <c r="EJ1713" s="12"/>
      <c r="EK1713" s="12"/>
      <c r="EL1713" s="12"/>
      <c r="EM1713" s="12"/>
      <c r="EN1713" s="12"/>
      <c r="EO1713" s="12"/>
      <c r="EP1713" s="12"/>
      <c r="EQ1713" s="12"/>
      <c r="ER1713" s="12"/>
      <c r="ES1713" s="12"/>
      <c r="ET1713" s="12"/>
      <c r="EU1713" s="12"/>
      <c r="EV1713" s="12"/>
      <c r="EW1713" s="12"/>
      <c r="EX1713" s="12"/>
      <c r="EY1713" s="12"/>
      <c r="EZ1713" s="12"/>
      <c r="FA1713" s="12"/>
      <c r="FB1713" s="12"/>
      <c r="FC1713" s="12"/>
      <c r="FD1713" s="12"/>
      <c r="FE1713" s="12"/>
      <c r="FF1713" s="12"/>
      <c r="FG1713" s="12"/>
      <c r="FH1713" s="12"/>
      <c r="FI1713" s="12"/>
      <c r="FJ1713" s="12"/>
      <c r="FK1713" s="12"/>
      <c r="FL1713" s="12"/>
      <c r="FM1713" s="12"/>
      <c r="FN1713" s="12"/>
      <c r="FO1713" s="12"/>
      <c r="FP1713" s="12"/>
      <c r="FQ1713" s="12"/>
      <c r="FR1713" s="12"/>
      <c r="FS1713" s="12"/>
      <c r="FT1713" s="12"/>
      <c r="FU1713" s="12"/>
      <c r="FV1713" s="12"/>
      <c r="FW1713" s="12"/>
      <c r="FX1713" s="12"/>
      <c r="FY1713" s="12"/>
      <c r="FZ1713" s="12"/>
      <c r="GA1713" s="12"/>
      <c r="GB1713" s="12"/>
      <c r="GC1713" s="12"/>
      <c r="GD1713" s="12"/>
      <c r="GE1713" s="12"/>
      <c r="GF1713" s="12"/>
      <c r="GG1713" s="12"/>
      <c r="GH1713" s="12"/>
      <c r="GI1713" s="12"/>
      <c r="GJ1713" s="12"/>
      <c r="GK1713" s="12"/>
      <c r="GL1713" s="12"/>
      <c r="GM1713" s="12"/>
      <c r="GN1713" s="12"/>
      <c r="GO1713" s="12"/>
      <c r="GP1713" s="12"/>
      <c r="GQ1713" s="12"/>
      <c r="GR1713" s="12"/>
    </row>
    <row r="1714" spans="1:200" x14ac:dyDescent="0.2">
      <c r="A1714" s="79">
        <f t="shared" si="648"/>
        <v>44786</v>
      </c>
      <c r="B1714" s="80">
        <f t="shared" ca="1" si="649"/>
        <v>1357.77085115</v>
      </c>
      <c r="C1714" s="81">
        <f t="shared" ca="1" si="650"/>
        <v>1298.9771699999999</v>
      </c>
      <c r="D1714" s="82">
        <f ca="1">IF(A1714&lt;$B$1,VLOOKUP(A1714,[1]DI!$A$4:$B$15000,2,FALSE),0)</f>
        <v>0</v>
      </c>
      <c r="E1714" s="81">
        <f t="shared" ca="1" si="651"/>
        <v>0</v>
      </c>
      <c r="F1714" s="83">
        <f t="shared" si="646"/>
        <v>1.1679999999999999</v>
      </c>
      <c r="G1714" s="84">
        <f t="shared" ca="1" si="652"/>
        <v>1</v>
      </c>
      <c r="H1714" s="81">
        <f ca="1">TRUNC(PRODUCT(G$10:G1713),15)</f>
        <v>1.3577708535538899</v>
      </c>
      <c r="I1714" s="81">
        <f t="shared" ca="1" si="653"/>
        <v>1.2989771726434101</v>
      </c>
      <c r="J1714" s="81">
        <f t="shared" ca="1" si="654"/>
        <v>1.0452615199999999</v>
      </c>
      <c r="K1714" s="81">
        <f t="shared" ca="1" si="655"/>
        <v>58.793681149999998</v>
      </c>
      <c r="L1714" s="85">
        <f>IF(VLOOKUP(A1714,$U$12:$AD$125,8)=VLOOKUP(A1713,$U$12:$AD$125,8),0,VLOOKUP(A1714,U$12:$AD$125,8))</f>
        <v>0</v>
      </c>
      <c r="M1714" s="86">
        <f>IF(L1714&gt;0,VLOOKUP(L1714,T$12:$AC$125,7),0)</f>
        <v>0</v>
      </c>
      <c r="N1714" s="81">
        <f t="shared" si="647"/>
        <v>0</v>
      </c>
      <c r="O1714" s="81">
        <f t="shared" ca="1" si="656"/>
        <v>58.793681149999998</v>
      </c>
      <c r="P1714" s="87" t="str">
        <f t="shared" si="657"/>
        <v>J=</v>
      </c>
      <c r="Q1714" s="88">
        <f t="shared" si="658"/>
        <v>44858</v>
      </c>
      <c r="R1714" s="7"/>
      <c r="S1714" s="7"/>
      <c r="T1714" s="7"/>
      <c r="U1714" s="7"/>
      <c r="V1714" s="7"/>
      <c r="W1714" s="7"/>
      <c r="X1714" s="7"/>
      <c r="Y1714" s="7"/>
      <c r="Z1714" s="7"/>
      <c r="AA1714" s="7"/>
      <c r="AB1714" s="7"/>
      <c r="AC1714" s="7"/>
      <c r="AD1714" s="7"/>
      <c r="AE1714" s="7"/>
      <c r="AF1714" s="65"/>
      <c r="AG1714" s="9"/>
      <c r="AH1714" s="9"/>
      <c r="AI1714" s="4"/>
      <c r="AJ1714" s="10"/>
      <c r="AK1714" s="4"/>
      <c r="AL1714" s="65"/>
      <c r="AM1714" s="10"/>
      <c r="AN1714" s="9"/>
      <c r="AO1714" s="7"/>
      <c r="AP1714" s="11"/>
      <c r="AQ1714" s="9"/>
      <c r="AR1714" s="8"/>
      <c r="AS1714" s="65"/>
      <c r="AT1714" s="12"/>
      <c r="AU1714" s="12"/>
      <c r="AV1714" s="22"/>
      <c r="AW1714" s="12"/>
      <c r="AX1714" s="12"/>
      <c r="AY1714" s="12"/>
      <c r="AZ1714" s="12"/>
      <c r="BA1714" s="12"/>
      <c r="BB1714" s="12"/>
      <c r="BC1714" s="12"/>
      <c r="BD1714" s="12"/>
      <c r="BE1714" s="12"/>
      <c r="BF1714" s="12"/>
      <c r="BG1714" s="12"/>
      <c r="BH1714" s="12"/>
      <c r="BI1714" s="12"/>
      <c r="BJ1714" s="12"/>
      <c r="BK1714" s="12"/>
      <c r="BL1714" s="12"/>
      <c r="BM1714" s="12"/>
      <c r="BN1714" s="12"/>
      <c r="BO1714" s="12"/>
      <c r="BP1714" s="12"/>
      <c r="BQ1714" s="12"/>
      <c r="BR1714" s="12"/>
      <c r="BS1714" s="12"/>
      <c r="BT1714" s="12"/>
      <c r="BU1714" s="12"/>
      <c r="BV1714" s="12"/>
      <c r="BW1714" s="12"/>
      <c r="BX1714" s="12"/>
      <c r="BY1714" s="12"/>
      <c r="BZ1714" s="12"/>
      <c r="CA1714" s="12"/>
      <c r="CB1714" s="12"/>
      <c r="CC1714" s="12"/>
      <c r="CD1714" s="12"/>
      <c r="CE1714" s="12"/>
      <c r="CF1714" s="12"/>
      <c r="CG1714" s="12"/>
      <c r="CH1714" s="12"/>
      <c r="CI1714" s="12"/>
      <c r="CJ1714" s="12"/>
      <c r="CK1714" s="12"/>
      <c r="CL1714" s="12"/>
      <c r="CM1714" s="12"/>
      <c r="CN1714" s="12"/>
      <c r="CO1714" s="12"/>
      <c r="CP1714" s="12"/>
      <c r="CQ1714" s="12"/>
      <c r="CR1714" s="12"/>
      <c r="CS1714" s="12"/>
      <c r="CT1714" s="12"/>
      <c r="CU1714" s="12"/>
      <c r="CV1714" s="12"/>
      <c r="CW1714" s="12"/>
      <c r="CX1714" s="12"/>
      <c r="CY1714" s="12"/>
      <c r="CZ1714" s="12"/>
      <c r="DA1714" s="12"/>
      <c r="DB1714" s="12"/>
      <c r="DC1714" s="12"/>
      <c r="DD1714" s="12"/>
      <c r="DE1714" s="12"/>
      <c r="DF1714" s="12"/>
      <c r="DG1714" s="12"/>
      <c r="DH1714" s="12"/>
      <c r="DI1714" s="12"/>
      <c r="DJ1714" s="12"/>
      <c r="DK1714" s="12"/>
      <c r="DL1714" s="12"/>
      <c r="DM1714" s="12"/>
      <c r="DN1714" s="12"/>
      <c r="DO1714" s="12"/>
      <c r="DP1714" s="12"/>
      <c r="DQ1714" s="12"/>
      <c r="DR1714" s="12"/>
      <c r="DS1714" s="12"/>
      <c r="DT1714" s="12"/>
      <c r="DU1714" s="12"/>
      <c r="DV1714" s="12"/>
      <c r="DW1714" s="12"/>
      <c r="DX1714" s="12"/>
      <c r="DY1714" s="12"/>
      <c r="DZ1714" s="12"/>
      <c r="EA1714" s="12"/>
      <c r="EB1714" s="12"/>
      <c r="EC1714" s="12"/>
      <c r="ED1714" s="12"/>
      <c r="EE1714" s="12"/>
      <c r="EF1714" s="12"/>
      <c r="EG1714" s="12"/>
      <c r="EH1714" s="12"/>
      <c r="EI1714" s="12"/>
      <c r="EJ1714" s="12"/>
      <c r="EK1714" s="12"/>
      <c r="EL1714" s="12"/>
      <c r="EM1714" s="12"/>
      <c r="EN1714" s="12"/>
      <c r="EO1714" s="12"/>
      <c r="EP1714" s="12"/>
      <c r="EQ1714" s="12"/>
      <c r="ER1714" s="12"/>
      <c r="ES1714" s="12"/>
      <c r="ET1714" s="12"/>
      <c r="EU1714" s="12"/>
      <c r="EV1714" s="12"/>
      <c r="EW1714" s="12"/>
      <c r="EX1714" s="12"/>
      <c r="EY1714" s="12"/>
      <c r="EZ1714" s="12"/>
      <c r="FA1714" s="12"/>
      <c r="FB1714" s="12"/>
      <c r="FC1714" s="12"/>
      <c r="FD1714" s="12"/>
      <c r="FE1714" s="12"/>
      <c r="FF1714" s="12"/>
      <c r="FG1714" s="12"/>
      <c r="FH1714" s="12"/>
      <c r="FI1714" s="12"/>
      <c r="FJ1714" s="12"/>
      <c r="FK1714" s="12"/>
      <c r="FL1714" s="12"/>
      <c r="FM1714" s="12"/>
      <c r="FN1714" s="12"/>
      <c r="FO1714" s="12"/>
      <c r="FP1714" s="12"/>
      <c r="FQ1714" s="12"/>
      <c r="FR1714" s="12"/>
      <c r="FS1714" s="12"/>
      <c r="FT1714" s="12"/>
      <c r="FU1714" s="12"/>
      <c r="FV1714" s="12"/>
      <c r="FW1714" s="12"/>
      <c r="FX1714" s="12"/>
      <c r="FY1714" s="12"/>
      <c r="FZ1714" s="12"/>
      <c r="GA1714" s="12"/>
      <c r="GB1714" s="12"/>
      <c r="GC1714" s="12"/>
      <c r="GD1714" s="12"/>
      <c r="GE1714" s="12"/>
      <c r="GF1714" s="12"/>
      <c r="GG1714" s="12"/>
      <c r="GH1714" s="12"/>
      <c r="GI1714" s="12"/>
      <c r="GJ1714" s="12"/>
      <c r="GK1714" s="12"/>
      <c r="GL1714" s="12"/>
      <c r="GM1714" s="12"/>
      <c r="GN1714" s="12"/>
      <c r="GO1714" s="12"/>
      <c r="GP1714" s="12"/>
      <c r="GQ1714" s="12"/>
      <c r="GR1714" s="12"/>
    </row>
    <row r="1715" spans="1:200" x14ac:dyDescent="0.2">
      <c r="A1715" s="79">
        <f t="shared" si="648"/>
        <v>44787</v>
      </c>
      <c r="B1715" s="80">
        <f t="shared" ca="1" si="649"/>
        <v>1357.77085115</v>
      </c>
      <c r="C1715" s="81">
        <f t="shared" ca="1" si="650"/>
        <v>1298.9771699999999</v>
      </c>
      <c r="D1715" s="82">
        <f ca="1">IF(A1715&lt;$B$1,VLOOKUP(A1715,[1]DI!$A$4:$B$15000,2,FALSE),0)</f>
        <v>0</v>
      </c>
      <c r="E1715" s="81">
        <f t="shared" ca="1" si="651"/>
        <v>0</v>
      </c>
      <c r="F1715" s="83">
        <f t="shared" si="646"/>
        <v>1.1679999999999999</v>
      </c>
      <c r="G1715" s="84">
        <f t="shared" ca="1" si="652"/>
        <v>1</v>
      </c>
      <c r="H1715" s="81">
        <f ca="1">TRUNC(PRODUCT(G$10:G1714),15)</f>
        <v>1.3577708535538899</v>
      </c>
      <c r="I1715" s="81">
        <f t="shared" ca="1" si="653"/>
        <v>1.2989771726434101</v>
      </c>
      <c r="J1715" s="81">
        <f t="shared" ca="1" si="654"/>
        <v>1.0452615199999999</v>
      </c>
      <c r="K1715" s="81">
        <f t="shared" ca="1" si="655"/>
        <v>58.793681149999998</v>
      </c>
      <c r="L1715" s="85">
        <f>IF(VLOOKUP(A1715,$U$12:$AD$125,8)=VLOOKUP(A1714,$U$12:$AD$125,8),0,VLOOKUP(A1715,U$12:$AD$125,8))</f>
        <v>0</v>
      </c>
      <c r="M1715" s="86">
        <f>IF(L1715&gt;0,VLOOKUP(L1715,T$12:$AC$125,7),0)</f>
        <v>0</v>
      </c>
      <c r="N1715" s="81">
        <f t="shared" si="647"/>
        <v>0</v>
      </c>
      <c r="O1715" s="81">
        <f t="shared" ca="1" si="656"/>
        <v>58.793681149999998</v>
      </c>
      <c r="P1715" s="87" t="str">
        <f t="shared" si="657"/>
        <v>J=</v>
      </c>
      <c r="Q1715" s="88">
        <f t="shared" si="658"/>
        <v>44858</v>
      </c>
      <c r="R1715" s="7"/>
      <c r="S1715" s="7"/>
      <c r="T1715" s="7"/>
      <c r="U1715" s="7"/>
      <c r="V1715" s="7"/>
      <c r="W1715" s="7"/>
      <c r="X1715" s="7"/>
      <c r="Y1715" s="7"/>
      <c r="Z1715" s="7"/>
      <c r="AA1715" s="7"/>
      <c r="AB1715" s="7"/>
      <c r="AC1715" s="7"/>
      <c r="AD1715" s="7"/>
      <c r="AE1715" s="7"/>
      <c r="AF1715" s="65"/>
      <c r="AG1715" s="9"/>
      <c r="AH1715" s="9"/>
      <c r="AI1715" s="4"/>
      <c r="AJ1715" s="10"/>
      <c r="AK1715" s="4"/>
      <c r="AL1715" s="65"/>
      <c r="AM1715" s="10"/>
      <c r="AN1715" s="9"/>
      <c r="AO1715" s="7"/>
      <c r="AP1715" s="11"/>
      <c r="AQ1715" s="9"/>
      <c r="AR1715" s="8"/>
      <c r="AS1715" s="65"/>
      <c r="AT1715" s="12"/>
      <c r="AU1715" s="12"/>
      <c r="AV1715" s="22"/>
      <c r="AW1715" s="12"/>
      <c r="AX1715" s="12"/>
      <c r="AY1715" s="12"/>
      <c r="AZ1715" s="12"/>
      <c r="BA1715" s="12"/>
      <c r="BB1715" s="12"/>
      <c r="BC1715" s="12"/>
      <c r="BD1715" s="12"/>
      <c r="BE1715" s="12"/>
      <c r="BF1715" s="12"/>
      <c r="BG1715" s="12"/>
      <c r="BH1715" s="12"/>
      <c r="BI1715" s="12"/>
      <c r="BJ1715" s="12"/>
      <c r="BK1715" s="12"/>
      <c r="BL1715" s="12"/>
      <c r="BM1715" s="12"/>
      <c r="BN1715" s="12"/>
      <c r="BO1715" s="12"/>
      <c r="BP1715" s="12"/>
      <c r="BQ1715" s="12"/>
      <c r="BR1715" s="12"/>
      <c r="BS1715" s="12"/>
      <c r="BT1715" s="12"/>
      <c r="BU1715" s="12"/>
      <c r="BV1715" s="12"/>
      <c r="BW1715" s="12"/>
      <c r="BX1715" s="12"/>
      <c r="BY1715" s="12"/>
      <c r="BZ1715" s="12"/>
      <c r="CA1715" s="12"/>
      <c r="CB1715" s="12"/>
      <c r="CC1715" s="12"/>
      <c r="CD1715" s="12"/>
      <c r="CE1715" s="12"/>
      <c r="CF1715" s="12"/>
      <c r="CG1715" s="12"/>
      <c r="CH1715" s="12"/>
      <c r="CI1715" s="12"/>
      <c r="CJ1715" s="12"/>
      <c r="CK1715" s="12"/>
      <c r="CL1715" s="12"/>
      <c r="CM1715" s="12"/>
      <c r="CN1715" s="12"/>
      <c r="CO1715" s="12"/>
      <c r="CP1715" s="12"/>
      <c r="CQ1715" s="12"/>
      <c r="CR1715" s="12"/>
      <c r="CS1715" s="12"/>
      <c r="CT1715" s="12"/>
      <c r="CU1715" s="12"/>
      <c r="CV1715" s="12"/>
      <c r="CW1715" s="12"/>
      <c r="CX1715" s="12"/>
      <c r="CY1715" s="12"/>
      <c r="CZ1715" s="12"/>
      <c r="DA1715" s="12"/>
      <c r="DB1715" s="12"/>
      <c r="DC1715" s="12"/>
      <c r="DD1715" s="12"/>
      <c r="DE1715" s="12"/>
      <c r="DF1715" s="12"/>
      <c r="DG1715" s="12"/>
      <c r="DH1715" s="12"/>
      <c r="DI1715" s="12"/>
      <c r="DJ1715" s="12"/>
      <c r="DK1715" s="12"/>
      <c r="DL1715" s="12"/>
      <c r="DM1715" s="12"/>
      <c r="DN1715" s="12"/>
      <c r="DO1715" s="12"/>
      <c r="DP1715" s="12"/>
      <c r="DQ1715" s="12"/>
      <c r="DR1715" s="12"/>
      <c r="DS1715" s="12"/>
      <c r="DT1715" s="12"/>
      <c r="DU1715" s="12"/>
      <c r="DV1715" s="12"/>
      <c r="DW1715" s="12"/>
      <c r="DX1715" s="12"/>
      <c r="DY1715" s="12"/>
      <c r="DZ1715" s="12"/>
      <c r="EA1715" s="12"/>
      <c r="EB1715" s="12"/>
      <c r="EC1715" s="12"/>
      <c r="ED1715" s="12"/>
      <c r="EE1715" s="12"/>
      <c r="EF1715" s="12"/>
      <c r="EG1715" s="12"/>
      <c r="EH1715" s="12"/>
      <c r="EI1715" s="12"/>
      <c r="EJ1715" s="12"/>
      <c r="EK1715" s="12"/>
      <c r="EL1715" s="12"/>
      <c r="EM1715" s="12"/>
      <c r="EN1715" s="12"/>
      <c r="EO1715" s="12"/>
      <c r="EP1715" s="12"/>
      <c r="EQ1715" s="12"/>
      <c r="ER1715" s="12"/>
      <c r="ES1715" s="12"/>
      <c r="ET1715" s="12"/>
      <c r="EU1715" s="12"/>
      <c r="EV1715" s="12"/>
      <c r="EW1715" s="12"/>
      <c r="EX1715" s="12"/>
      <c r="EY1715" s="12"/>
      <c r="EZ1715" s="12"/>
      <c r="FA1715" s="12"/>
      <c r="FB1715" s="12"/>
      <c r="FC1715" s="12"/>
      <c r="FD1715" s="12"/>
      <c r="FE1715" s="12"/>
      <c r="FF1715" s="12"/>
      <c r="FG1715" s="12"/>
      <c r="FH1715" s="12"/>
      <c r="FI1715" s="12"/>
      <c r="FJ1715" s="12"/>
      <c r="FK1715" s="12"/>
      <c r="FL1715" s="12"/>
      <c r="FM1715" s="12"/>
      <c r="FN1715" s="12"/>
      <c r="FO1715" s="12"/>
      <c r="FP1715" s="12"/>
      <c r="FQ1715" s="12"/>
      <c r="FR1715" s="12"/>
      <c r="FS1715" s="12"/>
      <c r="FT1715" s="12"/>
      <c r="FU1715" s="12"/>
      <c r="FV1715" s="12"/>
      <c r="FW1715" s="12"/>
      <c r="FX1715" s="12"/>
      <c r="FY1715" s="12"/>
      <c r="FZ1715" s="12"/>
      <c r="GA1715" s="12"/>
      <c r="GB1715" s="12"/>
      <c r="GC1715" s="12"/>
      <c r="GD1715" s="12"/>
      <c r="GE1715" s="12"/>
      <c r="GF1715" s="12"/>
      <c r="GG1715" s="12"/>
      <c r="GH1715" s="12"/>
      <c r="GI1715" s="12"/>
      <c r="GJ1715" s="12"/>
      <c r="GK1715" s="12"/>
      <c r="GL1715" s="12"/>
      <c r="GM1715" s="12"/>
      <c r="GN1715" s="12"/>
      <c r="GO1715" s="12"/>
      <c r="GP1715" s="12"/>
      <c r="GQ1715" s="12"/>
      <c r="GR1715" s="12"/>
    </row>
    <row r="1716" spans="1:200" x14ac:dyDescent="0.2">
      <c r="A1716" s="79">
        <f t="shared" si="648"/>
        <v>44788</v>
      </c>
      <c r="B1716" s="80">
        <f t="shared" ca="1" si="649"/>
        <v>1357.77085115</v>
      </c>
      <c r="C1716" s="81">
        <f t="shared" ca="1" si="650"/>
        <v>1298.9771699999999</v>
      </c>
      <c r="D1716" s="82">
        <f ca="1">IF(A1716&lt;$B$1,VLOOKUP(A1716,[1]DI!$A$4:$B$15000,2,FALSE),0)</f>
        <v>0.13650000000000001</v>
      </c>
      <c r="E1716" s="81">
        <f t="shared" ca="1" si="651"/>
        <v>5.0788000000000005E-4</v>
      </c>
      <c r="F1716" s="83">
        <f t="shared" si="646"/>
        <v>1.1679999999999999</v>
      </c>
      <c r="G1716" s="84">
        <f t="shared" ca="1" si="652"/>
        <v>1.0005932038400001</v>
      </c>
      <c r="H1716" s="81">
        <f ca="1">TRUNC(PRODUCT(G$10:G1715),15)</f>
        <v>1.3577708535538899</v>
      </c>
      <c r="I1716" s="81">
        <f t="shared" ca="1" si="653"/>
        <v>1.2989771726434101</v>
      </c>
      <c r="J1716" s="81">
        <f t="shared" ca="1" si="654"/>
        <v>1.0452615199999999</v>
      </c>
      <c r="K1716" s="81">
        <f t="shared" ca="1" si="655"/>
        <v>58.793681149999998</v>
      </c>
      <c r="L1716" s="85">
        <f>IF(VLOOKUP(A1716,$U$12:$AD$125,8)=VLOOKUP(A1715,$U$12:$AD$125,8),0,VLOOKUP(A1716,U$12:$AD$125,8))</f>
        <v>0</v>
      </c>
      <c r="M1716" s="86">
        <f>IF(L1716&gt;0,VLOOKUP(L1716,T$12:$AC$125,7),0)</f>
        <v>0</v>
      </c>
      <c r="N1716" s="81">
        <f t="shared" si="647"/>
        <v>0</v>
      </c>
      <c r="O1716" s="81">
        <f t="shared" ca="1" si="656"/>
        <v>58.793681149999998</v>
      </c>
      <c r="P1716" s="87" t="str">
        <f t="shared" si="657"/>
        <v>J=</v>
      </c>
      <c r="Q1716" s="88">
        <f t="shared" si="658"/>
        <v>44858</v>
      </c>
      <c r="R1716" s="7"/>
      <c r="S1716" s="7"/>
      <c r="T1716" s="7"/>
      <c r="U1716" s="7"/>
      <c r="V1716" s="7"/>
      <c r="W1716" s="7"/>
      <c r="X1716" s="7"/>
      <c r="Y1716" s="7"/>
      <c r="Z1716" s="7"/>
      <c r="AA1716" s="7"/>
      <c r="AB1716" s="7"/>
      <c r="AC1716" s="7"/>
      <c r="AD1716" s="7"/>
      <c r="AE1716" s="7"/>
      <c r="AF1716" s="65"/>
      <c r="AG1716" s="9"/>
      <c r="AH1716" s="9"/>
      <c r="AI1716" s="4"/>
      <c r="AJ1716" s="10"/>
      <c r="AK1716" s="4"/>
      <c r="AL1716" s="65"/>
      <c r="AM1716" s="10"/>
      <c r="AN1716" s="9"/>
      <c r="AO1716" s="7"/>
      <c r="AP1716" s="11"/>
      <c r="AQ1716" s="9"/>
      <c r="AR1716" s="8"/>
      <c r="AS1716" s="65"/>
      <c r="AT1716" s="12"/>
      <c r="AU1716" s="12"/>
      <c r="AV1716" s="22"/>
      <c r="AW1716" s="12"/>
      <c r="AX1716" s="12"/>
      <c r="AY1716" s="12"/>
      <c r="AZ1716" s="12"/>
      <c r="BA1716" s="12"/>
      <c r="BB1716" s="12"/>
      <c r="BC1716" s="12"/>
      <c r="BD1716" s="12"/>
      <c r="BE1716" s="12"/>
      <c r="BF1716" s="12"/>
      <c r="BG1716" s="12"/>
      <c r="BH1716" s="12"/>
      <c r="BI1716" s="12"/>
      <c r="BJ1716" s="12"/>
      <c r="BK1716" s="12"/>
      <c r="BL1716" s="12"/>
      <c r="BM1716" s="12"/>
      <c r="BN1716" s="12"/>
      <c r="BO1716" s="12"/>
      <c r="BP1716" s="12"/>
      <c r="BQ1716" s="12"/>
      <c r="BR1716" s="12"/>
      <c r="BS1716" s="12"/>
      <c r="BT1716" s="12"/>
      <c r="BU1716" s="12"/>
      <c r="BV1716" s="12"/>
      <c r="BW1716" s="12"/>
      <c r="BX1716" s="12"/>
      <c r="BY1716" s="12"/>
      <c r="BZ1716" s="12"/>
      <c r="CA1716" s="12"/>
      <c r="CB1716" s="12"/>
      <c r="CC1716" s="12"/>
      <c r="CD1716" s="12"/>
      <c r="CE1716" s="12"/>
      <c r="CF1716" s="12"/>
      <c r="CG1716" s="12"/>
      <c r="CH1716" s="12"/>
      <c r="CI1716" s="12"/>
      <c r="CJ1716" s="12"/>
      <c r="CK1716" s="12"/>
      <c r="CL1716" s="12"/>
      <c r="CM1716" s="12"/>
      <c r="CN1716" s="12"/>
      <c r="CO1716" s="12"/>
      <c r="CP1716" s="12"/>
      <c r="CQ1716" s="12"/>
      <c r="CR1716" s="12"/>
      <c r="CS1716" s="12"/>
      <c r="CT1716" s="12"/>
      <c r="CU1716" s="12"/>
      <c r="CV1716" s="12"/>
      <c r="CW1716" s="12"/>
      <c r="CX1716" s="12"/>
      <c r="CY1716" s="12"/>
      <c r="CZ1716" s="12"/>
      <c r="DA1716" s="12"/>
      <c r="DB1716" s="12"/>
      <c r="DC1716" s="12"/>
      <c r="DD1716" s="12"/>
      <c r="DE1716" s="12"/>
      <c r="DF1716" s="12"/>
      <c r="DG1716" s="12"/>
      <c r="DH1716" s="12"/>
      <c r="DI1716" s="12"/>
      <c r="DJ1716" s="12"/>
      <c r="DK1716" s="12"/>
      <c r="DL1716" s="12"/>
      <c r="DM1716" s="12"/>
      <c r="DN1716" s="12"/>
      <c r="DO1716" s="12"/>
      <c r="DP1716" s="12"/>
      <c r="DQ1716" s="12"/>
      <c r="DR1716" s="12"/>
      <c r="DS1716" s="12"/>
      <c r="DT1716" s="12"/>
      <c r="DU1716" s="12"/>
      <c r="DV1716" s="12"/>
      <c r="DW1716" s="12"/>
      <c r="DX1716" s="12"/>
      <c r="DY1716" s="12"/>
      <c r="DZ1716" s="12"/>
      <c r="EA1716" s="12"/>
      <c r="EB1716" s="12"/>
      <c r="EC1716" s="12"/>
      <c r="ED1716" s="12"/>
      <c r="EE1716" s="12"/>
      <c r="EF1716" s="12"/>
      <c r="EG1716" s="12"/>
      <c r="EH1716" s="12"/>
      <c r="EI1716" s="12"/>
      <c r="EJ1716" s="12"/>
      <c r="EK1716" s="12"/>
      <c r="EL1716" s="12"/>
      <c r="EM1716" s="12"/>
      <c r="EN1716" s="12"/>
      <c r="EO1716" s="12"/>
      <c r="EP1716" s="12"/>
      <c r="EQ1716" s="12"/>
      <c r="ER1716" s="12"/>
      <c r="ES1716" s="12"/>
      <c r="ET1716" s="12"/>
      <c r="EU1716" s="12"/>
      <c r="EV1716" s="12"/>
      <c r="EW1716" s="12"/>
      <c r="EX1716" s="12"/>
      <c r="EY1716" s="12"/>
      <c r="EZ1716" s="12"/>
      <c r="FA1716" s="12"/>
      <c r="FB1716" s="12"/>
      <c r="FC1716" s="12"/>
      <c r="FD1716" s="12"/>
      <c r="FE1716" s="12"/>
      <c r="FF1716" s="12"/>
      <c r="FG1716" s="12"/>
      <c r="FH1716" s="12"/>
      <c r="FI1716" s="12"/>
      <c r="FJ1716" s="12"/>
      <c r="FK1716" s="12"/>
      <c r="FL1716" s="12"/>
      <c r="FM1716" s="12"/>
      <c r="FN1716" s="12"/>
      <c r="FO1716" s="12"/>
      <c r="FP1716" s="12"/>
      <c r="FQ1716" s="12"/>
      <c r="FR1716" s="12"/>
      <c r="FS1716" s="12"/>
      <c r="FT1716" s="12"/>
      <c r="FU1716" s="12"/>
      <c r="FV1716" s="12"/>
      <c r="FW1716" s="12"/>
      <c r="FX1716" s="12"/>
      <c r="FY1716" s="12"/>
      <c r="FZ1716" s="12"/>
      <c r="GA1716" s="12"/>
      <c r="GB1716" s="12"/>
      <c r="GC1716" s="12"/>
      <c r="GD1716" s="12"/>
      <c r="GE1716" s="12"/>
      <c r="GF1716" s="12"/>
      <c r="GG1716" s="12"/>
      <c r="GH1716" s="12"/>
      <c r="GI1716" s="12"/>
      <c r="GJ1716" s="12"/>
      <c r="GK1716" s="12"/>
      <c r="GL1716" s="12"/>
      <c r="GM1716" s="12"/>
      <c r="GN1716" s="12"/>
      <c r="GO1716" s="12"/>
      <c r="GP1716" s="12"/>
      <c r="GQ1716" s="12"/>
      <c r="GR1716" s="12"/>
    </row>
    <row r="1717" spans="1:200" x14ac:dyDescent="0.2">
      <c r="A1717" s="79">
        <f t="shared" si="648"/>
        <v>44789</v>
      </c>
      <c r="B1717" s="80">
        <f t="shared" ca="1" si="649"/>
        <v>1358.5762819499998</v>
      </c>
      <c r="C1717" s="81">
        <f t="shared" ca="1" si="650"/>
        <v>1298.9771699999999</v>
      </c>
      <c r="D1717" s="82">
        <f ca="1">IF(A1717&lt;$B$1,VLOOKUP(A1717,[1]DI!$A$4:$B$15000,2,FALSE),0)</f>
        <v>0.13650000000000001</v>
      </c>
      <c r="E1717" s="81">
        <f t="shared" ca="1" si="651"/>
        <v>5.0788000000000005E-4</v>
      </c>
      <c r="F1717" s="83">
        <f t="shared" si="646"/>
        <v>1.1679999999999999</v>
      </c>
      <c r="G1717" s="84">
        <f t="shared" ca="1" si="652"/>
        <v>1.0005932038400001</v>
      </c>
      <c r="H1717" s="81">
        <f ca="1">TRUNC(PRODUCT(G$10:G1716),15)</f>
        <v>1.3585762884380601</v>
      </c>
      <c r="I1717" s="81">
        <f t="shared" ca="1" si="653"/>
        <v>1.2989771726434101</v>
      </c>
      <c r="J1717" s="81">
        <f t="shared" ca="1" si="654"/>
        <v>1.0458815699999999</v>
      </c>
      <c r="K1717" s="81">
        <f t="shared" ca="1" si="655"/>
        <v>59.599111950000001</v>
      </c>
      <c r="L1717" s="85">
        <f>IF(VLOOKUP(A1717,$U$12:$AD$125,8)=VLOOKUP(A1716,$U$12:$AD$125,8),0,VLOOKUP(A1717,U$12:$AD$125,8))</f>
        <v>0</v>
      </c>
      <c r="M1717" s="86">
        <f>IF(L1717&gt;0,VLOOKUP(L1717,T$12:$AC$125,7),0)</f>
        <v>0</v>
      </c>
      <c r="N1717" s="81">
        <f t="shared" si="647"/>
        <v>0</v>
      </c>
      <c r="O1717" s="81">
        <f t="shared" ca="1" si="656"/>
        <v>59.599111950000001</v>
      </c>
      <c r="P1717" s="87" t="str">
        <f t="shared" si="657"/>
        <v>J=</v>
      </c>
      <c r="Q1717" s="88">
        <f t="shared" si="658"/>
        <v>44858</v>
      </c>
      <c r="R1717" s="7"/>
      <c r="S1717" s="7"/>
      <c r="T1717" s="7"/>
      <c r="U1717" s="7"/>
      <c r="V1717" s="7"/>
      <c r="W1717" s="7"/>
      <c r="X1717" s="7"/>
      <c r="Y1717" s="7"/>
      <c r="Z1717" s="7"/>
      <c r="AA1717" s="7"/>
      <c r="AB1717" s="7"/>
      <c r="AC1717" s="7"/>
      <c r="AD1717" s="7"/>
      <c r="AE1717" s="7"/>
      <c r="AF1717" s="65"/>
      <c r="AG1717" s="9"/>
      <c r="AH1717" s="9"/>
      <c r="AI1717" s="4"/>
      <c r="AJ1717" s="10"/>
      <c r="AK1717" s="4"/>
      <c r="AL1717" s="65"/>
      <c r="AM1717" s="10"/>
      <c r="AN1717" s="9"/>
      <c r="AO1717" s="7"/>
      <c r="AP1717" s="11"/>
      <c r="AQ1717" s="9"/>
      <c r="AR1717" s="8"/>
      <c r="AS1717" s="65"/>
      <c r="AT1717" s="12"/>
      <c r="AU1717" s="12"/>
      <c r="AV1717" s="22"/>
      <c r="AW1717" s="12"/>
      <c r="AX1717" s="12"/>
      <c r="AY1717" s="12"/>
      <c r="AZ1717" s="12"/>
      <c r="BA1717" s="12"/>
      <c r="BB1717" s="12"/>
      <c r="BC1717" s="12"/>
      <c r="BD1717" s="12"/>
      <c r="BE1717" s="12"/>
      <c r="BF1717" s="12"/>
      <c r="BG1717" s="12"/>
      <c r="BH1717" s="12"/>
      <c r="BI1717" s="12"/>
      <c r="BJ1717" s="12"/>
      <c r="BK1717" s="12"/>
      <c r="BL1717" s="12"/>
      <c r="BM1717" s="12"/>
      <c r="BN1717" s="12"/>
      <c r="BO1717" s="12"/>
      <c r="BP1717" s="12"/>
      <c r="BQ1717" s="12"/>
      <c r="BR1717" s="12"/>
      <c r="BS1717" s="12"/>
      <c r="BT1717" s="12"/>
      <c r="BU1717" s="12"/>
      <c r="BV1717" s="12"/>
      <c r="BW1717" s="12"/>
      <c r="BX1717" s="12"/>
      <c r="BY1717" s="12"/>
      <c r="BZ1717" s="12"/>
      <c r="CA1717" s="12"/>
      <c r="CB1717" s="12"/>
      <c r="CC1717" s="12"/>
      <c r="CD1717" s="12"/>
      <c r="CE1717" s="12"/>
      <c r="CF1717" s="12"/>
      <c r="CG1717" s="12"/>
      <c r="CH1717" s="12"/>
      <c r="CI1717" s="12"/>
      <c r="CJ1717" s="12"/>
      <c r="CK1717" s="12"/>
      <c r="CL1717" s="12"/>
      <c r="CM1717" s="12"/>
      <c r="CN1717" s="12"/>
      <c r="CO1717" s="12"/>
      <c r="CP1717" s="12"/>
      <c r="CQ1717" s="12"/>
      <c r="CR1717" s="12"/>
      <c r="CS1717" s="12"/>
      <c r="CT1717" s="12"/>
      <c r="CU1717" s="12"/>
      <c r="CV1717" s="12"/>
      <c r="CW1717" s="12"/>
      <c r="CX1717" s="12"/>
      <c r="CY1717" s="12"/>
      <c r="CZ1717" s="12"/>
      <c r="DA1717" s="12"/>
      <c r="DB1717" s="12"/>
      <c r="DC1717" s="12"/>
      <c r="DD1717" s="12"/>
      <c r="DE1717" s="12"/>
      <c r="DF1717" s="12"/>
      <c r="DG1717" s="12"/>
      <c r="DH1717" s="12"/>
      <c r="DI1717" s="12"/>
      <c r="DJ1717" s="12"/>
      <c r="DK1717" s="12"/>
      <c r="DL1717" s="12"/>
      <c r="DM1717" s="12"/>
      <c r="DN1717" s="12"/>
      <c r="DO1717" s="12"/>
      <c r="DP1717" s="12"/>
      <c r="DQ1717" s="12"/>
      <c r="DR1717" s="12"/>
      <c r="DS1717" s="12"/>
      <c r="DT1717" s="12"/>
      <c r="DU1717" s="12"/>
      <c r="DV1717" s="12"/>
      <c r="DW1717" s="12"/>
      <c r="DX1717" s="12"/>
      <c r="DY1717" s="12"/>
      <c r="DZ1717" s="12"/>
      <c r="EA1717" s="12"/>
      <c r="EB1717" s="12"/>
      <c r="EC1717" s="12"/>
      <c r="ED1717" s="12"/>
      <c r="EE1717" s="12"/>
      <c r="EF1717" s="12"/>
      <c r="EG1717" s="12"/>
      <c r="EH1717" s="12"/>
      <c r="EI1717" s="12"/>
      <c r="EJ1717" s="12"/>
      <c r="EK1717" s="12"/>
      <c r="EL1717" s="12"/>
      <c r="EM1717" s="12"/>
      <c r="EN1717" s="12"/>
      <c r="EO1717" s="12"/>
      <c r="EP1717" s="12"/>
      <c r="EQ1717" s="12"/>
      <c r="ER1717" s="12"/>
      <c r="ES1717" s="12"/>
      <c r="ET1717" s="12"/>
      <c r="EU1717" s="12"/>
      <c r="EV1717" s="12"/>
      <c r="EW1717" s="12"/>
      <c r="EX1717" s="12"/>
      <c r="EY1717" s="12"/>
      <c r="EZ1717" s="12"/>
      <c r="FA1717" s="12"/>
      <c r="FB1717" s="12"/>
      <c r="FC1717" s="12"/>
      <c r="FD1717" s="12"/>
      <c r="FE1717" s="12"/>
      <c r="FF1717" s="12"/>
      <c r="FG1717" s="12"/>
      <c r="FH1717" s="12"/>
      <c r="FI1717" s="12"/>
      <c r="FJ1717" s="12"/>
      <c r="FK1717" s="12"/>
      <c r="FL1717" s="12"/>
      <c r="FM1717" s="12"/>
      <c r="FN1717" s="12"/>
      <c r="FO1717" s="12"/>
      <c r="FP1717" s="12"/>
      <c r="FQ1717" s="12"/>
      <c r="FR1717" s="12"/>
      <c r="FS1717" s="12"/>
      <c r="FT1717" s="12"/>
      <c r="FU1717" s="12"/>
      <c r="FV1717" s="12"/>
      <c r="FW1717" s="12"/>
      <c r="FX1717" s="12"/>
      <c r="FY1717" s="12"/>
      <c r="FZ1717" s="12"/>
      <c r="GA1717" s="12"/>
      <c r="GB1717" s="12"/>
      <c r="GC1717" s="12"/>
      <c r="GD1717" s="12"/>
      <c r="GE1717" s="12"/>
      <c r="GF1717" s="12"/>
      <c r="GG1717" s="12"/>
      <c r="GH1717" s="12"/>
      <c r="GI1717" s="12"/>
      <c r="GJ1717" s="12"/>
      <c r="GK1717" s="12"/>
      <c r="GL1717" s="12"/>
      <c r="GM1717" s="12"/>
      <c r="GN1717" s="12"/>
      <c r="GO1717" s="12"/>
      <c r="GP1717" s="12"/>
      <c r="GQ1717" s="12"/>
      <c r="GR1717" s="12"/>
    </row>
    <row r="1718" spans="1:200" x14ac:dyDescent="0.2">
      <c r="A1718" s="79">
        <f t="shared" si="648"/>
        <v>44790</v>
      </c>
      <c r="B1718" s="80">
        <f t="shared" ca="1" si="649"/>
        <v>1359.38219336</v>
      </c>
      <c r="C1718" s="81">
        <f t="shared" ca="1" si="650"/>
        <v>1298.9771699999999</v>
      </c>
      <c r="D1718" s="82">
        <f ca="1">IF(A1718&lt;$B$1,VLOOKUP(A1718,[1]DI!$A$4:$B$15000,2,FALSE),0)</f>
        <v>0.13650000000000001</v>
      </c>
      <c r="E1718" s="81">
        <f t="shared" ca="1" si="651"/>
        <v>5.0788000000000005E-4</v>
      </c>
      <c r="F1718" s="83">
        <f t="shared" si="646"/>
        <v>1.1679999999999999</v>
      </c>
      <c r="G1718" s="84">
        <f t="shared" ca="1" si="652"/>
        <v>1.0005932038400001</v>
      </c>
      <c r="H1718" s="81">
        <f ca="1">TRUNC(PRODUCT(G$10:G1717),15)</f>
        <v>1.3593822011093</v>
      </c>
      <c r="I1718" s="81">
        <f t="shared" ca="1" si="653"/>
        <v>1.2989771726434101</v>
      </c>
      <c r="J1718" s="81">
        <f t="shared" ca="1" si="654"/>
        <v>1.0465019900000001</v>
      </c>
      <c r="K1718" s="81">
        <f t="shared" ca="1" si="655"/>
        <v>60.405023360000001</v>
      </c>
      <c r="L1718" s="85">
        <f>IF(VLOOKUP(A1718,$U$12:$AD$125,8)=VLOOKUP(A1717,$U$12:$AD$125,8),0,VLOOKUP(A1718,U$12:$AD$125,8))</f>
        <v>0</v>
      </c>
      <c r="M1718" s="86">
        <f>IF(L1718&gt;0,VLOOKUP(L1718,T$12:$AC$125,7),0)</f>
        <v>0</v>
      </c>
      <c r="N1718" s="81">
        <f t="shared" si="647"/>
        <v>0</v>
      </c>
      <c r="O1718" s="81">
        <f t="shared" ca="1" si="656"/>
        <v>60.405023360000001</v>
      </c>
      <c r="P1718" s="87" t="str">
        <f t="shared" si="657"/>
        <v>J=</v>
      </c>
      <c r="Q1718" s="88">
        <f t="shared" si="658"/>
        <v>44858</v>
      </c>
      <c r="R1718" s="7"/>
      <c r="S1718" s="7"/>
      <c r="T1718" s="7"/>
      <c r="U1718" s="7"/>
      <c r="V1718" s="7"/>
      <c r="W1718" s="7"/>
      <c r="X1718" s="7"/>
      <c r="Y1718" s="7"/>
      <c r="Z1718" s="7"/>
      <c r="AA1718" s="7"/>
      <c r="AB1718" s="7"/>
      <c r="AC1718" s="7"/>
      <c r="AD1718" s="7"/>
      <c r="AE1718" s="7"/>
      <c r="AF1718" s="65"/>
      <c r="AG1718" s="9"/>
      <c r="AH1718" s="9"/>
      <c r="AI1718" s="4"/>
      <c r="AJ1718" s="10"/>
      <c r="AK1718" s="4"/>
      <c r="AL1718" s="65"/>
      <c r="AM1718" s="10"/>
      <c r="AN1718" s="9"/>
      <c r="AO1718" s="7"/>
      <c r="AP1718" s="11"/>
      <c r="AQ1718" s="9"/>
      <c r="AR1718" s="8"/>
      <c r="AS1718" s="65"/>
      <c r="AT1718" s="12"/>
      <c r="AU1718" s="12"/>
      <c r="AV1718" s="22"/>
      <c r="AW1718" s="12"/>
      <c r="AX1718" s="12"/>
      <c r="AY1718" s="12"/>
      <c r="AZ1718" s="12"/>
      <c r="BA1718" s="12"/>
      <c r="BB1718" s="12"/>
      <c r="BC1718" s="12"/>
      <c r="BD1718" s="12"/>
      <c r="BE1718" s="12"/>
      <c r="BF1718" s="12"/>
      <c r="BG1718" s="12"/>
      <c r="BH1718" s="12"/>
      <c r="BI1718" s="12"/>
      <c r="BJ1718" s="12"/>
      <c r="BK1718" s="12"/>
      <c r="BL1718" s="12"/>
      <c r="BM1718" s="12"/>
      <c r="BN1718" s="12"/>
      <c r="BO1718" s="12"/>
      <c r="BP1718" s="12"/>
      <c r="BQ1718" s="12"/>
      <c r="BR1718" s="12"/>
      <c r="BS1718" s="12"/>
      <c r="BT1718" s="12"/>
      <c r="BU1718" s="12"/>
      <c r="BV1718" s="12"/>
      <c r="BW1718" s="12"/>
      <c r="BX1718" s="12"/>
      <c r="BY1718" s="12"/>
      <c r="BZ1718" s="12"/>
      <c r="CA1718" s="12"/>
      <c r="CB1718" s="12"/>
      <c r="CC1718" s="12"/>
      <c r="CD1718" s="12"/>
      <c r="CE1718" s="12"/>
      <c r="CF1718" s="12"/>
      <c r="CG1718" s="12"/>
      <c r="CH1718" s="12"/>
      <c r="CI1718" s="12"/>
      <c r="CJ1718" s="12"/>
      <c r="CK1718" s="12"/>
      <c r="CL1718" s="12"/>
      <c r="CM1718" s="12"/>
      <c r="CN1718" s="12"/>
      <c r="CO1718" s="12"/>
      <c r="CP1718" s="12"/>
      <c r="CQ1718" s="12"/>
      <c r="CR1718" s="12"/>
      <c r="CS1718" s="12"/>
      <c r="CT1718" s="12"/>
      <c r="CU1718" s="12"/>
      <c r="CV1718" s="12"/>
      <c r="CW1718" s="12"/>
      <c r="CX1718" s="12"/>
      <c r="CY1718" s="12"/>
      <c r="CZ1718" s="12"/>
      <c r="DA1718" s="12"/>
      <c r="DB1718" s="12"/>
      <c r="DC1718" s="12"/>
      <c r="DD1718" s="12"/>
      <c r="DE1718" s="12"/>
      <c r="DF1718" s="12"/>
      <c r="DG1718" s="12"/>
      <c r="DH1718" s="12"/>
      <c r="DI1718" s="12"/>
      <c r="DJ1718" s="12"/>
      <c r="DK1718" s="12"/>
      <c r="DL1718" s="12"/>
      <c r="DM1718" s="12"/>
      <c r="DN1718" s="12"/>
      <c r="DO1718" s="12"/>
      <c r="DP1718" s="12"/>
      <c r="DQ1718" s="12"/>
      <c r="DR1718" s="12"/>
      <c r="DS1718" s="12"/>
      <c r="DT1718" s="12"/>
      <c r="DU1718" s="12"/>
      <c r="DV1718" s="12"/>
      <c r="DW1718" s="12"/>
      <c r="DX1718" s="12"/>
      <c r="DY1718" s="12"/>
      <c r="DZ1718" s="12"/>
      <c r="EA1718" s="12"/>
      <c r="EB1718" s="12"/>
      <c r="EC1718" s="12"/>
      <c r="ED1718" s="12"/>
      <c r="EE1718" s="12"/>
      <c r="EF1718" s="12"/>
      <c r="EG1718" s="12"/>
      <c r="EH1718" s="12"/>
      <c r="EI1718" s="12"/>
      <c r="EJ1718" s="12"/>
      <c r="EK1718" s="12"/>
      <c r="EL1718" s="12"/>
      <c r="EM1718" s="12"/>
      <c r="EN1718" s="12"/>
      <c r="EO1718" s="12"/>
      <c r="EP1718" s="12"/>
      <c r="EQ1718" s="12"/>
      <c r="ER1718" s="12"/>
      <c r="ES1718" s="12"/>
      <c r="ET1718" s="12"/>
      <c r="EU1718" s="12"/>
      <c r="EV1718" s="12"/>
      <c r="EW1718" s="12"/>
      <c r="EX1718" s="12"/>
      <c r="EY1718" s="12"/>
      <c r="EZ1718" s="12"/>
      <c r="FA1718" s="12"/>
      <c r="FB1718" s="12"/>
      <c r="FC1718" s="12"/>
      <c r="FD1718" s="12"/>
      <c r="FE1718" s="12"/>
      <c r="FF1718" s="12"/>
      <c r="FG1718" s="12"/>
      <c r="FH1718" s="12"/>
      <c r="FI1718" s="12"/>
      <c r="FJ1718" s="12"/>
      <c r="FK1718" s="12"/>
      <c r="FL1718" s="12"/>
      <c r="FM1718" s="12"/>
      <c r="FN1718" s="12"/>
      <c r="FO1718" s="12"/>
      <c r="FP1718" s="12"/>
      <c r="FQ1718" s="12"/>
      <c r="FR1718" s="12"/>
      <c r="FS1718" s="12"/>
      <c r="FT1718" s="12"/>
      <c r="FU1718" s="12"/>
      <c r="FV1718" s="12"/>
      <c r="FW1718" s="12"/>
      <c r="FX1718" s="12"/>
      <c r="FY1718" s="12"/>
      <c r="FZ1718" s="12"/>
      <c r="GA1718" s="12"/>
      <c r="GB1718" s="12"/>
      <c r="GC1718" s="12"/>
      <c r="GD1718" s="12"/>
      <c r="GE1718" s="12"/>
      <c r="GF1718" s="12"/>
      <c r="GG1718" s="12"/>
      <c r="GH1718" s="12"/>
      <c r="GI1718" s="12"/>
      <c r="GJ1718" s="12"/>
      <c r="GK1718" s="12"/>
      <c r="GL1718" s="12"/>
      <c r="GM1718" s="12"/>
      <c r="GN1718" s="12"/>
      <c r="GO1718" s="12"/>
      <c r="GP1718" s="12"/>
      <c r="GQ1718" s="12"/>
      <c r="GR1718" s="12"/>
    </row>
    <row r="1719" spans="1:200" x14ac:dyDescent="0.2">
      <c r="A1719" s="79">
        <f t="shared" si="648"/>
        <v>44791</v>
      </c>
      <c r="B1719" s="80">
        <f t="shared" ca="1" si="649"/>
        <v>1360.1885854</v>
      </c>
      <c r="C1719" s="81">
        <f t="shared" ca="1" si="650"/>
        <v>1298.9771699999999</v>
      </c>
      <c r="D1719" s="82">
        <f ca="1">IF(A1719&lt;$B$1,VLOOKUP(A1719,[1]DI!$A$4:$B$15000,2,FALSE),0)</f>
        <v>0.13650000000000001</v>
      </c>
      <c r="E1719" s="81">
        <f t="shared" ca="1" si="651"/>
        <v>5.0788000000000005E-4</v>
      </c>
      <c r="F1719" s="83">
        <f t="shared" si="646"/>
        <v>1.1679999999999999</v>
      </c>
      <c r="G1719" s="84">
        <f t="shared" ca="1" si="652"/>
        <v>1.0005932038400001</v>
      </c>
      <c r="H1719" s="81">
        <f ca="1">TRUNC(PRODUCT(G$10:G1718),15)</f>
        <v>1.3601885918510199</v>
      </c>
      <c r="I1719" s="81">
        <f t="shared" ca="1" si="653"/>
        <v>1.2989771726434101</v>
      </c>
      <c r="J1719" s="81">
        <f t="shared" ca="1" si="654"/>
        <v>1.04712278</v>
      </c>
      <c r="K1719" s="81">
        <f t="shared" ca="1" si="655"/>
        <v>61.2114154</v>
      </c>
      <c r="L1719" s="85">
        <f>IF(VLOOKUP(A1719,$U$12:$AD$125,8)=VLOOKUP(A1718,$U$12:$AD$125,8),0,VLOOKUP(A1719,U$12:$AD$125,8))</f>
        <v>0</v>
      </c>
      <c r="M1719" s="86">
        <f>IF(L1719&gt;0,VLOOKUP(L1719,T$12:$AC$125,7),0)</f>
        <v>0</v>
      </c>
      <c r="N1719" s="81">
        <f t="shared" si="647"/>
        <v>0</v>
      </c>
      <c r="O1719" s="81">
        <f t="shared" ca="1" si="656"/>
        <v>61.2114154</v>
      </c>
      <c r="P1719" s="87" t="str">
        <f t="shared" si="657"/>
        <v>J=</v>
      </c>
      <c r="Q1719" s="88">
        <f t="shared" si="658"/>
        <v>44858</v>
      </c>
      <c r="R1719" s="7"/>
      <c r="S1719" s="7"/>
      <c r="T1719" s="7"/>
      <c r="U1719" s="7"/>
      <c r="V1719" s="7"/>
      <c r="W1719" s="7"/>
      <c r="X1719" s="7"/>
      <c r="Y1719" s="7"/>
      <c r="Z1719" s="7"/>
      <c r="AA1719" s="7"/>
      <c r="AB1719" s="7"/>
      <c r="AC1719" s="7"/>
      <c r="AD1719" s="7"/>
      <c r="AE1719" s="7"/>
      <c r="AF1719" s="65"/>
      <c r="AG1719" s="9"/>
      <c r="AH1719" s="9"/>
      <c r="AI1719" s="4"/>
      <c r="AJ1719" s="10"/>
      <c r="AK1719" s="4"/>
      <c r="AL1719" s="65"/>
      <c r="AM1719" s="10"/>
      <c r="AN1719" s="9"/>
      <c r="AO1719" s="7"/>
      <c r="AP1719" s="11"/>
      <c r="AQ1719" s="9"/>
      <c r="AR1719" s="8"/>
      <c r="AS1719" s="65"/>
      <c r="AT1719" s="12"/>
      <c r="AU1719" s="12"/>
      <c r="AV1719" s="22"/>
      <c r="AW1719" s="12"/>
      <c r="AX1719" s="12"/>
      <c r="AY1719" s="12"/>
      <c r="AZ1719" s="12"/>
      <c r="BA1719" s="12"/>
      <c r="BB1719" s="12"/>
      <c r="BC1719" s="12"/>
      <c r="BD1719" s="12"/>
      <c r="BE1719" s="12"/>
      <c r="BF1719" s="12"/>
      <c r="BG1719" s="12"/>
      <c r="BH1719" s="12"/>
      <c r="BI1719" s="12"/>
      <c r="BJ1719" s="12"/>
      <c r="BK1719" s="12"/>
      <c r="BL1719" s="12"/>
      <c r="BM1719" s="12"/>
      <c r="BN1719" s="12"/>
      <c r="BO1719" s="12"/>
      <c r="BP1719" s="12"/>
      <c r="BQ1719" s="12"/>
      <c r="BR1719" s="12"/>
      <c r="BS1719" s="12"/>
      <c r="BT1719" s="12"/>
      <c r="BU1719" s="12"/>
      <c r="BV1719" s="12"/>
      <c r="BW1719" s="12"/>
      <c r="BX1719" s="12"/>
      <c r="BY1719" s="12"/>
      <c r="BZ1719" s="12"/>
      <c r="CA1719" s="12"/>
      <c r="CB1719" s="12"/>
      <c r="CC1719" s="12"/>
      <c r="CD1719" s="12"/>
      <c r="CE1719" s="12"/>
      <c r="CF1719" s="12"/>
      <c r="CG1719" s="12"/>
      <c r="CH1719" s="12"/>
      <c r="CI1719" s="12"/>
      <c r="CJ1719" s="12"/>
      <c r="CK1719" s="12"/>
      <c r="CL1719" s="12"/>
      <c r="CM1719" s="12"/>
      <c r="CN1719" s="12"/>
      <c r="CO1719" s="12"/>
      <c r="CP1719" s="12"/>
      <c r="CQ1719" s="12"/>
      <c r="CR1719" s="12"/>
      <c r="CS1719" s="12"/>
      <c r="CT1719" s="12"/>
      <c r="CU1719" s="12"/>
      <c r="CV1719" s="12"/>
      <c r="CW1719" s="12"/>
      <c r="CX1719" s="12"/>
      <c r="CY1719" s="12"/>
      <c r="CZ1719" s="12"/>
      <c r="DA1719" s="12"/>
      <c r="DB1719" s="12"/>
      <c r="DC1719" s="12"/>
      <c r="DD1719" s="12"/>
      <c r="DE1719" s="12"/>
      <c r="DF1719" s="12"/>
      <c r="DG1719" s="12"/>
      <c r="DH1719" s="12"/>
      <c r="DI1719" s="12"/>
      <c r="DJ1719" s="12"/>
      <c r="DK1719" s="12"/>
      <c r="DL1719" s="12"/>
      <c r="DM1719" s="12"/>
      <c r="DN1719" s="12"/>
      <c r="DO1719" s="12"/>
      <c r="DP1719" s="12"/>
      <c r="DQ1719" s="12"/>
      <c r="DR1719" s="12"/>
      <c r="DS1719" s="12"/>
      <c r="DT1719" s="12"/>
      <c r="DU1719" s="12"/>
      <c r="DV1719" s="12"/>
      <c r="DW1719" s="12"/>
      <c r="DX1719" s="12"/>
      <c r="DY1719" s="12"/>
      <c r="DZ1719" s="12"/>
      <c r="EA1719" s="12"/>
      <c r="EB1719" s="12"/>
      <c r="EC1719" s="12"/>
      <c r="ED1719" s="12"/>
      <c r="EE1719" s="12"/>
      <c r="EF1719" s="12"/>
      <c r="EG1719" s="12"/>
      <c r="EH1719" s="12"/>
      <c r="EI1719" s="12"/>
      <c r="EJ1719" s="12"/>
      <c r="EK1719" s="12"/>
      <c r="EL1719" s="12"/>
      <c r="EM1719" s="12"/>
      <c r="EN1719" s="12"/>
      <c r="EO1719" s="12"/>
      <c r="EP1719" s="12"/>
      <c r="EQ1719" s="12"/>
      <c r="ER1719" s="12"/>
      <c r="ES1719" s="12"/>
      <c r="ET1719" s="12"/>
      <c r="EU1719" s="12"/>
      <c r="EV1719" s="12"/>
      <c r="EW1719" s="12"/>
      <c r="EX1719" s="12"/>
      <c r="EY1719" s="12"/>
      <c r="EZ1719" s="12"/>
      <c r="FA1719" s="12"/>
      <c r="FB1719" s="12"/>
      <c r="FC1719" s="12"/>
      <c r="FD1719" s="12"/>
      <c r="FE1719" s="12"/>
      <c r="FF1719" s="12"/>
      <c r="FG1719" s="12"/>
      <c r="FH1719" s="12"/>
      <c r="FI1719" s="12"/>
      <c r="FJ1719" s="12"/>
      <c r="FK1719" s="12"/>
      <c r="FL1719" s="12"/>
      <c r="FM1719" s="12"/>
      <c r="FN1719" s="12"/>
      <c r="FO1719" s="12"/>
      <c r="FP1719" s="12"/>
      <c r="FQ1719" s="12"/>
      <c r="FR1719" s="12"/>
      <c r="FS1719" s="12"/>
      <c r="FT1719" s="12"/>
      <c r="FU1719" s="12"/>
      <c r="FV1719" s="12"/>
      <c r="FW1719" s="12"/>
      <c r="FX1719" s="12"/>
      <c r="FY1719" s="12"/>
      <c r="FZ1719" s="12"/>
      <c r="GA1719" s="12"/>
      <c r="GB1719" s="12"/>
      <c r="GC1719" s="12"/>
      <c r="GD1719" s="12"/>
      <c r="GE1719" s="12"/>
      <c r="GF1719" s="12"/>
      <c r="GG1719" s="12"/>
      <c r="GH1719" s="12"/>
      <c r="GI1719" s="12"/>
      <c r="GJ1719" s="12"/>
      <c r="GK1719" s="12"/>
      <c r="GL1719" s="12"/>
      <c r="GM1719" s="12"/>
      <c r="GN1719" s="12"/>
      <c r="GO1719" s="12"/>
      <c r="GP1719" s="12"/>
      <c r="GQ1719" s="12"/>
      <c r="GR1719" s="12"/>
    </row>
    <row r="1720" spans="1:200" x14ac:dyDescent="0.2">
      <c r="A1720" s="79">
        <f t="shared" si="648"/>
        <v>44792</v>
      </c>
      <c r="B1720" s="80">
        <f t="shared" ca="1" si="649"/>
        <v>1360.9954580599999</v>
      </c>
      <c r="C1720" s="81">
        <f t="shared" ca="1" si="650"/>
        <v>1298.9771699999999</v>
      </c>
      <c r="D1720" s="82">
        <f ca="1">IF(A1720&lt;$B$1,VLOOKUP(A1720,[1]DI!$A$4:$B$15000,2,FALSE),0)</f>
        <v>0.13650000000000001</v>
      </c>
      <c r="E1720" s="81">
        <f t="shared" ca="1" si="651"/>
        <v>5.0788000000000005E-4</v>
      </c>
      <c r="F1720" s="83">
        <f t="shared" si="646"/>
        <v>1.1679999999999999</v>
      </c>
      <c r="G1720" s="84">
        <f t="shared" ca="1" si="652"/>
        <v>1.0005932038400001</v>
      </c>
      <c r="H1720" s="81">
        <f ca="1">TRUNC(PRODUCT(G$10:G1719),15)</f>
        <v>1.36099546094683</v>
      </c>
      <c r="I1720" s="81">
        <f t="shared" ca="1" si="653"/>
        <v>1.2989771726434101</v>
      </c>
      <c r="J1720" s="81">
        <f t="shared" ca="1" si="654"/>
        <v>1.0477439399999999</v>
      </c>
      <c r="K1720" s="81">
        <f t="shared" ca="1" si="655"/>
        <v>62.018288060000003</v>
      </c>
      <c r="L1720" s="85">
        <f>IF(VLOOKUP(A1720,$U$12:$AD$125,8)=VLOOKUP(A1719,$U$12:$AD$125,8),0,VLOOKUP(A1720,U$12:$AD$125,8))</f>
        <v>0</v>
      </c>
      <c r="M1720" s="86">
        <f>IF(L1720&gt;0,VLOOKUP(L1720,T$12:$AC$125,7),0)</f>
        <v>0</v>
      </c>
      <c r="N1720" s="81">
        <f t="shared" si="647"/>
        <v>0</v>
      </c>
      <c r="O1720" s="81">
        <f t="shared" ca="1" si="656"/>
        <v>62.018288060000003</v>
      </c>
      <c r="P1720" s="87" t="str">
        <f t="shared" si="657"/>
        <v>J=</v>
      </c>
      <c r="Q1720" s="88">
        <f t="shared" si="658"/>
        <v>44858</v>
      </c>
      <c r="R1720" s="7"/>
      <c r="S1720" s="7"/>
      <c r="T1720" s="7"/>
      <c r="U1720" s="7"/>
      <c r="V1720" s="7"/>
      <c r="W1720" s="7"/>
      <c r="X1720" s="7"/>
      <c r="Y1720" s="7"/>
      <c r="Z1720" s="7"/>
      <c r="AA1720" s="7"/>
      <c r="AB1720" s="7"/>
      <c r="AC1720" s="7"/>
      <c r="AD1720" s="7"/>
      <c r="AE1720" s="7"/>
      <c r="AF1720" s="65"/>
      <c r="AG1720" s="9"/>
      <c r="AH1720" s="9"/>
      <c r="AI1720" s="4"/>
      <c r="AJ1720" s="10"/>
      <c r="AK1720" s="4"/>
      <c r="AL1720" s="65"/>
      <c r="AM1720" s="10"/>
      <c r="AN1720" s="9"/>
      <c r="AO1720" s="7"/>
      <c r="AP1720" s="11"/>
      <c r="AQ1720" s="9"/>
      <c r="AR1720" s="8"/>
      <c r="AS1720" s="65"/>
      <c r="AT1720" s="12"/>
      <c r="AU1720" s="12"/>
      <c r="AV1720" s="22"/>
      <c r="AW1720" s="12"/>
      <c r="AX1720" s="12"/>
      <c r="AY1720" s="12"/>
      <c r="AZ1720" s="12"/>
      <c r="BA1720" s="12"/>
      <c r="BB1720" s="12"/>
      <c r="BC1720" s="12"/>
      <c r="BD1720" s="12"/>
      <c r="BE1720" s="12"/>
      <c r="BF1720" s="12"/>
      <c r="BG1720" s="12"/>
      <c r="BH1720" s="12"/>
      <c r="BI1720" s="12"/>
      <c r="BJ1720" s="12"/>
      <c r="BK1720" s="12"/>
      <c r="BL1720" s="12"/>
      <c r="BM1720" s="12"/>
      <c r="BN1720" s="12"/>
      <c r="BO1720" s="12"/>
      <c r="BP1720" s="12"/>
      <c r="BQ1720" s="12"/>
      <c r="BR1720" s="12"/>
      <c r="BS1720" s="12"/>
      <c r="BT1720" s="12"/>
      <c r="BU1720" s="12"/>
      <c r="BV1720" s="12"/>
      <c r="BW1720" s="12"/>
      <c r="BX1720" s="12"/>
      <c r="BY1720" s="12"/>
      <c r="BZ1720" s="12"/>
      <c r="CA1720" s="12"/>
      <c r="CB1720" s="12"/>
      <c r="CC1720" s="12"/>
      <c r="CD1720" s="12"/>
      <c r="CE1720" s="12"/>
      <c r="CF1720" s="12"/>
      <c r="CG1720" s="12"/>
      <c r="CH1720" s="12"/>
      <c r="CI1720" s="12"/>
      <c r="CJ1720" s="12"/>
      <c r="CK1720" s="12"/>
      <c r="CL1720" s="12"/>
      <c r="CM1720" s="12"/>
      <c r="CN1720" s="12"/>
      <c r="CO1720" s="12"/>
      <c r="CP1720" s="12"/>
      <c r="CQ1720" s="12"/>
      <c r="CR1720" s="12"/>
      <c r="CS1720" s="12"/>
      <c r="CT1720" s="12"/>
      <c r="CU1720" s="12"/>
      <c r="CV1720" s="12"/>
      <c r="CW1720" s="12"/>
      <c r="CX1720" s="12"/>
      <c r="CY1720" s="12"/>
      <c r="CZ1720" s="12"/>
      <c r="DA1720" s="12"/>
      <c r="DB1720" s="12"/>
      <c r="DC1720" s="12"/>
      <c r="DD1720" s="12"/>
      <c r="DE1720" s="12"/>
      <c r="DF1720" s="12"/>
      <c r="DG1720" s="12"/>
      <c r="DH1720" s="12"/>
      <c r="DI1720" s="12"/>
      <c r="DJ1720" s="12"/>
      <c r="DK1720" s="12"/>
      <c r="DL1720" s="12"/>
      <c r="DM1720" s="12"/>
      <c r="DN1720" s="12"/>
      <c r="DO1720" s="12"/>
      <c r="DP1720" s="12"/>
      <c r="DQ1720" s="12"/>
      <c r="DR1720" s="12"/>
      <c r="DS1720" s="12"/>
      <c r="DT1720" s="12"/>
      <c r="DU1720" s="12"/>
      <c r="DV1720" s="12"/>
      <c r="DW1720" s="12"/>
      <c r="DX1720" s="12"/>
      <c r="DY1720" s="12"/>
      <c r="DZ1720" s="12"/>
      <c r="EA1720" s="12"/>
      <c r="EB1720" s="12"/>
      <c r="EC1720" s="12"/>
      <c r="ED1720" s="12"/>
      <c r="EE1720" s="12"/>
      <c r="EF1720" s="12"/>
      <c r="EG1720" s="12"/>
      <c r="EH1720" s="12"/>
      <c r="EI1720" s="12"/>
      <c r="EJ1720" s="12"/>
      <c r="EK1720" s="12"/>
      <c r="EL1720" s="12"/>
      <c r="EM1720" s="12"/>
      <c r="EN1720" s="12"/>
      <c r="EO1720" s="12"/>
      <c r="EP1720" s="12"/>
      <c r="EQ1720" s="12"/>
      <c r="ER1720" s="12"/>
      <c r="ES1720" s="12"/>
      <c r="ET1720" s="12"/>
      <c r="EU1720" s="12"/>
      <c r="EV1720" s="12"/>
      <c r="EW1720" s="12"/>
      <c r="EX1720" s="12"/>
      <c r="EY1720" s="12"/>
      <c r="EZ1720" s="12"/>
      <c r="FA1720" s="12"/>
      <c r="FB1720" s="12"/>
      <c r="FC1720" s="12"/>
      <c r="FD1720" s="12"/>
      <c r="FE1720" s="12"/>
      <c r="FF1720" s="12"/>
      <c r="FG1720" s="12"/>
      <c r="FH1720" s="12"/>
      <c r="FI1720" s="12"/>
      <c r="FJ1720" s="12"/>
      <c r="FK1720" s="12"/>
      <c r="FL1720" s="12"/>
      <c r="FM1720" s="12"/>
      <c r="FN1720" s="12"/>
      <c r="FO1720" s="12"/>
      <c r="FP1720" s="12"/>
      <c r="FQ1720" s="12"/>
      <c r="FR1720" s="12"/>
      <c r="FS1720" s="12"/>
      <c r="FT1720" s="12"/>
      <c r="FU1720" s="12"/>
      <c r="FV1720" s="12"/>
      <c r="FW1720" s="12"/>
      <c r="FX1720" s="12"/>
      <c r="FY1720" s="12"/>
      <c r="FZ1720" s="12"/>
      <c r="GA1720" s="12"/>
      <c r="GB1720" s="12"/>
      <c r="GC1720" s="12"/>
      <c r="GD1720" s="12"/>
      <c r="GE1720" s="12"/>
      <c r="GF1720" s="12"/>
      <c r="GG1720" s="12"/>
      <c r="GH1720" s="12"/>
      <c r="GI1720" s="12"/>
      <c r="GJ1720" s="12"/>
      <c r="GK1720" s="12"/>
      <c r="GL1720" s="12"/>
      <c r="GM1720" s="12"/>
      <c r="GN1720" s="12"/>
      <c r="GO1720" s="12"/>
      <c r="GP1720" s="12"/>
      <c r="GQ1720" s="12"/>
      <c r="GR1720" s="12"/>
    </row>
    <row r="1721" spans="1:200" x14ac:dyDescent="0.2">
      <c r="A1721" s="79">
        <f t="shared" si="648"/>
        <v>44793</v>
      </c>
      <c r="B1721" s="80">
        <f t="shared" ca="1" si="649"/>
        <v>1361.8028113399998</v>
      </c>
      <c r="C1721" s="81">
        <f t="shared" ca="1" si="650"/>
        <v>1298.9771699999999</v>
      </c>
      <c r="D1721" s="82">
        <f ca="1">IF(A1721&lt;$B$1,VLOOKUP(A1721,[1]DI!$A$4:$B$15000,2,FALSE),0)</f>
        <v>0</v>
      </c>
      <c r="E1721" s="81">
        <f t="shared" ca="1" si="651"/>
        <v>0</v>
      </c>
      <c r="F1721" s="83">
        <f t="shared" si="646"/>
        <v>1.1679999999999999</v>
      </c>
      <c r="G1721" s="84">
        <f t="shared" ca="1" si="652"/>
        <v>1</v>
      </c>
      <c r="H1721" s="81">
        <f ca="1">TRUNC(PRODUCT(G$10:G1720),15)</f>
        <v>1.3618028086804901</v>
      </c>
      <c r="I1721" s="81">
        <f t="shared" ca="1" si="653"/>
        <v>1.2989771726434101</v>
      </c>
      <c r="J1721" s="81">
        <f t="shared" ca="1" si="654"/>
        <v>1.04836547</v>
      </c>
      <c r="K1721" s="81">
        <f t="shared" ca="1" si="655"/>
        <v>62.825641339999997</v>
      </c>
      <c r="L1721" s="85">
        <f>IF(VLOOKUP(A1721,$U$12:$AD$125,8)=VLOOKUP(A1720,$U$12:$AD$125,8),0,VLOOKUP(A1721,U$12:$AD$125,8))</f>
        <v>0</v>
      </c>
      <c r="M1721" s="86">
        <f>IF(L1721&gt;0,VLOOKUP(L1721,T$12:$AC$125,7),0)</f>
        <v>0</v>
      </c>
      <c r="N1721" s="81">
        <f t="shared" si="647"/>
        <v>0</v>
      </c>
      <c r="O1721" s="81">
        <f t="shared" ca="1" si="656"/>
        <v>62.825641339999997</v>
      </c>
      <c r="P1721" s="87" t="str">
        <f t="shared" si="657"/>
        <v>J=</v>
      </c>
      <c r="Q1721" s="88">
        <f t="shared" si="658"/>
        <v>44858</v>
      </c>
      <c r="R1721" s="7"/>
      <c r="S1721" s="7"/>
      <c r="T1721" s="7"/>
      <c r="U1721" s="7"/>
      <c r="V1721" s="7"/>
      <c r="W1721" s="7"/>
      <c r="X1721" s="7"/>
      <c r="Y1721" s="7"/>
      <c r="Z1721" s="7"/>
      <c r="AA1721" s="7"/>
      <c r="AB1721" s="7"/>
      <c r="AC1721" s="7"/>
      <c r="AD1721" s="7"/>
      <c r="AE1721" s="7"/>
      <c r="AF1721" s="65"/>
      <c r="AG1721" s="9"/>
      <c r="AH1721" s="9"/>
      <c r="AI1721" s="4"/>
      <c r="AJ1721" s="10"/>
      <c r="AK1721" s="4"/>
      <c r="AL1721" s="65"/>
      <c r="AM1721" s="10"/>
      <c r="AN1721" s="9"/>
      <c r="AO1721" s="7"/>
      <c r="AP1721" s="11"/>
      <c r="AQ1721" s="9"/>
      <c r="AR1721" s="8"/>
      <c r="AS1721" s="65"/>
      <c r="AT1721" s="12"/>
      <c r="AU1721" s="12"/>
      <c r="AV1721" s="22"/>
      <c r="AW1721" s="12"/>
      <c r="AX1721" s="12"/>
      <c r="AY1721" s="12"/>
      <c r="AZ1721" s="12"/>
      <c r="BA1721" s="12"/>
      <c r="BB1721" s="12"/>
      <c r="BC1721" s="12"/>
      <c r="BD1721" s="12"/>
      <c r="BE1721" s="12"/>
      <c r="BF1721" s="12"/>
      <c r="BG1721" s="12"/>
      <c r="BH1721" s="12"/>
      <c r="BI1721" s="12"/>
      <c r="BJ1721" s="12"/>
      <c r="BK1721" s="12"/>
      <c r="BL1721" s="12"/>
      <c r="BM1721" s="12"/>
      <c r="BN1721" s="12"/>
      <c r="BO1721" s="12"/>
      <c r="BP1721" s="12"/>
      <c r="BQ1721" s="12"/>
      <c r="BR1721" s="12"/>
      <c r="BS1721" s="12"/>
      <c r="BT1721" s="12"/>
      <c r="BU1721" s="12"/>
      <c r="BV1721" s="12"/>
      <c r="BW1721" s="12"/>
      <c r="BX1721" s="12"/>
      <c r="BY1721" s="12"/>
      <c r="BZ1721" s="12"/>
      <c r="CA1721" s="12"/>
      <c r="CB1721" s="12"/>
      <c r="CC1721" s="12"/>
      <c r="CD1721" s="12"/>
      <c r="CE1721" s="12"/>
      <c r="CF1721" s="12"/>
      <c r="CG1721" s="12"/>
      <c r="CH1721" s="12"/>
      <c r="CI1721" s="12"/>
      <c r="CJ1721" s="12"/>
      <c r="CK1721" s="12"/>
      <c r="CL1721" s="12"/>
      <c r="CM1721" s="12"/>
      <c r="CN1721" s="12"/>
      <c r="CO1721" s="12"/>
      <c r="CP1721" s="12"/>
      <c r="CQ1721" s="12"/>
      <c r="CR1721" s="12"/>
      <c r="CS1721" s="12"/>
      <c r="CT1721" s="12"/>
      <c r="CU1721" s="12"/>
      <c r="CV1721" s="12"/>
      <c r="CW1721" s="12"/>
      <c r="CX1721" s="12"/>
      <c r="CY1721" s="12"/>
      <c r="CZ1721" s="12"/>
      <c r="DA1721" s="12"/>
      <c r="DB1721" s="12"/>
      <c r="DC1721" s="12"/>
      <c r="DD1721" s="12"/>
      <c r="DE1721" s="12"/>
      <c r="DF1721" s="12"/>
      <c r="DG1721" s="12"/>
      <c r="DH1721" s="12"/>
      <c r="DI1721" s="12"/>
      <c r="DJ1721" s="12"/>
      <c r="DK1721" s="12"/>
      <c r="DL1721" s="12"/>
      <c r="DM1721" s="12"/>
      <c r="DN1721" s="12"/>
      <c r="DO1721" s="12"/>
      <c r="DP1721" s="12"/>
      <c r="DQ1721" s="12"/>
      <c r="DR1721" s="12"/>
      <c r="DS1721" s="12"/>
      <c r="DT1721" s="12"/>
      <c r="DU1721" s="12"/>
      <c r="DV1721" s="12"/>
      <c r="DW1721" s="12"/>
      <c r="DX1721" s="12"/>
      <c r="DY1721" s="12"/>
      <c r="DZ1721" s="12"/>
      <c r="EA1721" s="12"/>
      <c r="EB1721" s="12"/>
      <c r="EC1721" s="12"/>
      <c r="ED1721" s="12"/>
      <c r="EE1721" s="12"/>
      <c r="EF1721" s="12"/>
      <c r="EG1721" s="12"/>
      <c r="EH1721" s="12"/>
      <c r="EI1721" s="12"/>
      <c r="EJ1721" s="12"/>
      <c r="EK1721" s="12"/>
      <c r="EL1721" s="12"/>
      <c r="EM1721" s="12"/>
      <c r="EN1721" s="12"/>
      <c r="EO1721" s="12"/>
      <c r="EP1721" s="12"/>
      <c r="EQ1721" s="12"/>
      <c r="ER1721" s="12"/>
      <c r="ES1721" s="12"/>
      <c r="ET1721" s="12"/>
      <c r="EU1721" s="12"/>
      <c r="EV1721" s="12"/>
      <c r="EW1721" s="12"/>
      <c r="EX1721" s="12"/>
      <c r="EY1721" s="12"/>
      <c r="EZ1721" s="12"/>
      <c r="FA1721" s="12"/>
      <c r="FB1721" s="12"/>
      <c r="FC1721" s="12"/>
      <c r="FD1721" s="12"/>
      <c r="FE1721" s="12"/>
      <c r="FF1721" s="12"/>
      <c r="FG1721" s="12"/>
      <c r="FH1721" s="12"/>
      <c r="FI1721" s="12"/>
      <c r="FJ1721" s="12"/>
      <c r="FK1721" s="12"/>
      <c r="FL1721" s="12"/>
      <c r="FM1721" s="12"/>
      <c r="FN1721" s="12"/>
      <c r="FO1721" s="12"/>
      <c r="FP1721" s="12"/>
      <c r="FQ1721" s="12"/>
      <c r="FR1721" s="12"/>
      <c r="FS1721" s="12"/>
      <c r="FT1721" s="12"/>
      <c r="FU1721" s="12"/>
      <c r="FV1721" s="12"/>
      <c r="FW1721" s="12"/>
      <c r="FX1721" s="12"/>
      <c r="FY1721" s="12"/>
      <c r="FZ1721" s="12"/>
      <c r="GA1721" s="12"/>
      <c r="GB1721" s="12"/>
      <c r="GC1721" s="12"/>
      <c r="GD1721" s="12"/>
      <c r="GE1721" s="12"/>
      <c r="GF1721" s="12"/>
      <c r="GG1721" s="12"/>
      <c r="GH1721" s="12"/>
      <c r="GI1721" s="12"/>
      <c r="GJ1721" s="12"/>
      <c r="GK1721" s="12"/>
      <c r="GL1721" s="12"/>
      <c r="GM1721" s="12"/>
      <c r="GN1721" s="12"/>
      <c r="GO1721" s="12"/>
      <c r="GP1721" s="12"/>
      <c r="GQ1721" s="12"/>
      <c r="GR1721" s="12"/>
    </row>
    <row r="1722" spans="1:200" x14ac:dyDescent="0.2">
      <c r="A1722" s="79">
        <f t="shared" si="648"/>
        <v>44794</v>
      </c>
      <c r="B1722" s="80">
        <f t="shared" ca="1" si="649"/>
        <v>1361.8028113399998</v>
      </c>
      <c r="C1722" s="81">
        <f t="shared" ca="1" si="650"/>
        <v>1298.9771699999999</v>
      </c>
      <c r="D1722" s="82">
        <f ca="1">IF(A1722&lt;$B$1,VLOOKUP(A1722,[1]DI!$A$4:$B$15000,2,FALSE),0)</f>
        <v>0</v>
      </c>
      <c r="E1722" s="81">
        <f t="shared" ca="1" si="651"/>
        <v>0</v>
      </c>
      <c r="F1722" s="83">
        <f t="shared" si="646"/>
        <v>1.1679999999999999</v>
      </c>
      <c r="G1722" s="84">
        <f t="shared" ca="1" si="652"/>
        <v>1</v>
      </c>
      <c r="H1722" s="81">
        <f ca="1">TRUNC(PRODUCT(G$10:G1721),15)</f>
        <v>1.3618028086804901</v>
      </c>
      <c r="I1722" s="81">
        <f t="shared" ca="1" si="653"/>
        <v>1.2989771726434101</v>
      </c>
      <c r="J1722" s="81">
        <f t="shared" ca="1" si="654"/>
        <v>1.04836547</v>
      </c>
      <c r="K1722" s="81">
        <f t="shared" ca="1" si="655"/>
        <v>62.825641339999997</v>
      </c>
      <c r="L1722" s="85">
        <f>IF(VLOOKUP(A1722,$U$12:$AD$125,8)=VLOOKUP(A1721,$U$12:$AD$125,8),0,VLOOKUP(A1722,U$12:$AD$125,8))</f>
        <v>0</v>
      </c>
      <c r="M1722" s="86">
        <f>IF(L1722&gt;0,VLOOKUP(L1722,T$12:$AC$125,7),0)</f>
        <v>0</v>
      </c>
      <c r="N1722" s="81">
        <f t="shared" si="647"/>
        <v>0</v>
      </c>
      <c r="O1722" s="81">
        <f t="shared" ca="1" si="656"/>
        <v>62.825641339999997</v>
      </c>
      <c r="P1722" s="87" t="str">
        <f t="shared" si="657"/>
        <v>J=</v>
      </c>
      <c r="Q1722" s="88">
        <f t="shared" si="658"/>
        <v>44858</v>
      </c>
      <c r="R1722" s="7"/>
      <c r="S1722" s="7"/>
      <c r="T1722" s="7"/>
      <c r="U1722" s="7"/>
      <c r="V1722" s="7"/>
      <c r="W1722" s="7"/>
      <c r="X1722" s="7"/>
      <c r="Y1722" s="7"/>
      <c r="Z1722" s="7"/>
      <c r="AA1722" s="7"/>
      <c r="AB1722" s="7"/>
      <c r="AC1722" s="7"/>
      <c r="AD1722" s="7"/>
      <c r="AE1722" s="7"/>
      <c r="AF1722" s="65"/>
      <c r="AG1722" s="9"/>
      <c r="AH1722" s="9"/>
      <c r="AI1722" s="4"/>
      <c r="AJ1722" s="10"/>
      <c r="AK1722" s="4"/>
      <c r="AL1722" s="65"/>
      <c r="AM1722" s="10"/>
      <c r="AN1722" s="9"/>
      <c r="AO1722" s="7"/>
      <c r="AP1722" s="11"/>
      <c r="AQ1722" s="9"/>
      <c r="AR1722" s="8"/>
      <c r="AS1722" s="65"/>
      <c r="AT1722" s="12"/>
      <c r="AU1722" s="12"/>
      <c r="AV1722" s="22"/>
      <c r="AW1722" s="12"/>
      <c r="AX1722" s="12"/>
      <c r="AY1722" s="12"/>
      <c r="AZ1722" s="12"/>
      <c r="BA1722" s="12"/>
      <c r="BB1722" s="12"/>
      <c r="BC1722" s="12"/>
      <c r="BD1722" s="12"/>
      <c r="BE1722" s="12"/>
      <c r="BF1722" s="12"/>
      <c r="BG1722" s="12"/>
      <c r="BH1722" s="12"/>
      <c r="BI1722" s="12"/>
      <c r="BJ1722" s="12"/>
      <c r="BK1722" s="12"/>
      <c r="BL1722" s="12"/>
      <c r="BM1722" s="12"/>
      <c r="BN1722" s="12"/>
      <c r="BO1722" s="12"/>
      <c r="BP1722" s="12"/>
      <c r="BQ1722" s="12"/>
      <c r="BR1722" s="12"/>
      <c r="BS1722" s="12"/>
      <c r="BT1722" s="12"/>
      <c r="BU1722" s="12"/>
      <c r="BV1722" s="12"/>
      <c r="BW1722" s="12"/>
      <c r="BX1722" s="12"/>
      <c r="BY1722" s="12"/>
      <c r="BZ1722" s="12"/>
      <c r="CA1722" s="12"/>
      <c r="CB1722" s="12"/>
      <c r="CC1722" s="12"/>
      <c r="CD1722" s="12"/>
      <c r="CE1722" s="12"/>
      <c r="CF1722" s="12"/>
      <c r="CG1722" s="12"/>
      <c r="CH1722" s="12"/>
      <c r="CI1722" s="12"/>
      <c r="CJ1722" s="12"/>
      <c r="CK1722" s="12"/>
      <c r="CL1722" s="12"/>
      <c r="CM1722" s="12"/>
      <c r="CN1722" s="12"/>
      <c r="CO1722" s="12"/>
      <c r="CP1722" s="12"/>
      <c r="CQ1722" s="12"/>
      <c r="CR1722" s="12"/>
      <c r="CS1722" s="12"/>
      <c r="CT1722" s="12"/>
      <c r="CU1722" s="12"/>
      <c r="CV1722" s="12"/>
      <c r="CW1722" s="12"/>
      <c r="CX1722" s="12"/>
      <c r="CY1722" s="12"/>
      <c r="CZ1722" s="12"/>
      <c r="DA1722" s="12"/>
      <c r="DB1722" s="12"/>
      <c r="DC1722" s="12"/>
      <c r="DD1722" s="12"/>
      <c r="DE1722" s="12"/>
      <c r="DF1722" s="12"/>
      <c r="DG1722" s="12"/>
      <c r="DH1722" s="12"/>
      <c r="DI1722" s="12"/>
      <c r="DJ1722" s="12"/>
      <c r="DK1722" s="12"/>
      <c r="DL1722" s="12"/>
      <c r="DM1722" s="12"/>
      <c r="DN1722" s="12"/>
      <c r="DO1722" s="12"/>
      <c r="DP1722" s="12"/>
      <c r="DQ1722" s="12"/>
      <c r="DR1722" s="12"/>
      <c r="DS1722" s="12"/>
      <c r="DT1722" s="12"/>
      <c r="DU1722" s="12"/>
      <c r="DV1722" s="12"/>
      <c r="DW1722" s="12"/>
      <c r="DX1722" s="12"/>
      <c r="DY1722" s="12"/>
      <c r="DZ1722" s="12"/>
      <c r="EA1722" s="12"/>
      <c r="EB1722" s="12"/>
      <c r="EC1722" s="12"/>
      <c r="ED1722" s="12"/>
      <c r="EE1722" s="12"/>
      <c r="EF1722" s="12"/>
      <c r="EG1722" s="12"/>
      <c r="EH1722" s="12"/>
      <c r="EI1722" s="12"/>
      <c r="EJ1722" s="12"/>
      <c r="EK1722" s="12"/>
      <c r="EL1722" s="12"/>
      <c r="EM1722" s="12"/>
      <c r="EN1722" s="12"/>
      <c r="EO1722" s="12"/>
      <c r="EP1722" s="12"/>
      <c r="EQ1722" s="12"/>
      <c r="ER1722" s="12"/>
      <c r="ES1722" s="12"/>
      <c r="ET1722" s="12"/>
      <c r="EU1722" s="12"/>
      <c r="EV1722" s="12"/>
      <c r="EW1722" s="12"/>
      <c r="EX1722" s="12"/>
      <c r="EY1722" s="12"/>
      <c r="EZ1722" s="12"/>
      <c r="FA1722" s="12"/>
      <c r="FB1722" s="12"/>
      <c r="FC1722" s="12"/>
      <c r="FD1722" s="12"/>
      <c r="FE1722" s="12"/>
      <c r="FF1722" s="12"/>
      <c r="FG1722" s="12"/>
      <c r="FH1722" s="12"/>
      <c r="FI1722" s="12"/>
      <c r="FJ1722" s="12"/>
      <c r="FK1722" s="12"/>
      <c r="FL1722" s="12"/>
      <c r="FM1722" s="12"/>
      <c r="FN1722" s="12"/>
      <c r="FO1722" s="12"/>
      <c r="FP1722" s="12"/>
      <c r="FQ1722" s="12"/>
      <c r="FR1722" s="12"/>
      <c r="FS1722" s="12"/>
      <c r="FT1722" s="12"/>
      <c r="FU1722" s="12"/>
      <c r="FV1722" s="12"/>
      <c r="FW1722" s="12"/>
      <c r="FX1722" s="12"/>
      <c r="FY1722" s="12"/>
      <c r="FZ1722" s="12"/>
      <c r="GA1722" s="12"/>
      <c r="GB1722" s="12"/>
      <c r="GC1722" s="12"/>
      <c r="GD1722" s="12"/>
      <c r="GE1722" s="12"/>
      <c r="GF1722" s="12"/>
      <c r="GG1722" s="12"/>
      <c r="GH1722" s="12"/>
      <c r="GI1722" s="12"/>
      <c r="GJ1722" s="12"/>
      <c r="GK1722" s="12"/>
      <c r="GL1722" s="12"/>
      <c r="GM1722" s="12"/>
      <c r="GN1722" s="12"/>
      <c r="GO1722" s="12"/>
      <c r="GP1722" s="12"/>
      <c r="GQ1722" s="12"/>
      <c r="GR1722" s="12"/>
    </row>
    <row r="1723" spans="1:200" x14ac:dyDescent="0.2">
      <c r="A1723" s="79">
        <f t="shared" si="648"/>
        <v>44795</v>
      </c>
      <c r="B1723" s="80">
        <f t="shared" ca="1" si="649"/>
        <v>1361.8028113399998</v>
      </c>
      <c r="C1723" s="81">
        <f t="shared" ca="1" si="650"/>
        <v>1298.9771699999999</v>
      </c>
      <c r="D1723" s="82">
        <f ca="1">IF(A1723&lt;$B$1,VLOOKUP(A1723,[1]DI!$A$4:$B$15000,2,FALSE),0)</f>
        <v>0.13650000000000001</v>
      </c>
      <c r="E1723" s="81">
        <f t="shared" ca="1" si="651"/>
        <v>5.0788000000000005E-4</v>
      </c>
      <c r="F1723" s="83">
        <f t="shared" si="646"/>
        <v>1.1679999999999999</v>
      </c>
      <c r="G1723" s="84">
        <f t="shared" ca="1" si="652"/>
        <v>1.0005932038400001</v>
      </c>
      <c r="H1723" s="81">
        <f ca="1">TRUNC(PRODUCT(G$10:G1722),15)</f>
        <v>1.3618028086804901</v>
      </c>
      <c r="I1723" s="81">
        <f t="shared" ca="1" si="653"/>
        <v>1.2989771726434101</v>
      </c>
      <c r="J1723" s="81">
        <f t="shared" ca="1" si="654"/>
        <v>1.04836547</v>
      </c>
      <c r="K1723" s="81">
        <f t="shared" ca="1" si="655"/>
        <v>62.825641339999997</v>
      </c>
      <c r="L1723" s="85">
        <f>IF(VLOOKUP(A1723,$U$12:$AD$125,8)=VLOOKUP(A1722,$U$12:$AD$125,8),0,VLOOKUP(A1723,U$12:$AD$125,8))</f>
        <v>0</v>
      </c>
      <c r="M1723" s="86">
        <f>IF(L1723&gt;0,VLOOKUP(L1723,T$12:$AC$125,7),0)</f>
        <v>0</v>
      </c>
      <c r="N1723" s="81">
        <f t="shared" si="647"/>
        <v>0</v>
      </c>
      <c r="O1723" s="81">
        <f t="shared" ca="1" si="656"/>
        <v>62.825641339999997</v>
      </c>
      <c r="P1723" s="87" t="str">
        <f t="shared" si="657"/>
        <v>J=</v>
      </c>
      <c r="Q1723" s="88">
        <f t="shared" si="658"/>
        <v>44858</v>
      </c>
      <c r="R1723" s="7"/>
      <c r="S1723" s="7"/>
      <c r="T1723" s="7"/>
      <c r="U1723" s="7"/>
      <c r="V1723" s="7"/>
      <c r="W1723" s="7"/>
      <c r="X1723" s="7"/>
      <c r="Y1723" s="7"/>
      <c r="Z1723" s="7"/>
      <c r="AA1723" s="7"/>
      <c r="AB1723" s="7"/>
      <c r="AC1723" s="7"/>
      <c r="AD1723" s="7"/>
      <c r="AE1723" s="7"/>
      <c r="AF1723" s="65"/>
      <c r="AG1723" s="9"/>
      <c r="AH1723" s="9"/>
      <c r="AI1723" s="4"/>
      <c r="AJ1723" s="10"/>
      <c r="AK1723" s="4"/>
      <c r="AL1723" s="65"/>
      <c r="AM1723" s="10"/>
      <c r="AN1723" s="9"/>
      <c r="AO1723" s="7"/>
      <c r="AP1723" s="11"/>
      <c r="AQ1723" s="9"/>
      <c r="AR1723" s="8"/>
      <c r="AS1723" s="65"/>
      <c r="AT1723" s="12"/>
      <c r="AU1723" s="12"/>
      <c r="AV1723" s="22"/>
      <c r="AW1723" s="12"/>
      <c r="AX1723" s="12"/>
      <c r="AY1723" s="12"/>
      <c r="AZ1723" s="12"/>
      <c r="BA1723" s="12"/>
      <c r="BB1723" s="12"/>
      <c r="BC1723" s="12"/>
      <c r="BD1723" s="12"/>
      <c r="BE1723" s="12"/>
      <c r="BF1723" s="12"/>
      <c r="BG1723" s="12"/>
      <c r="BH1723" s="12"/>
      <c r="BI1723" s="12"/>
      <c r="BJ1723" s="12"/>
      <c r="BK1723" s="12"/>
      <c r="BL1723" s="12"/>
      <c r="BM1723" s="12"/>
      <c r="BN1723" s="12"/>
      <c r="BO1723" s="12"/>
      <c r="BP1723" s="12"/>
      <c r="BQ1723" s="12"/>
      <c r="BR1723" s="12"/>
      <c r="BS1723" s="12"/>
      <c r="BT1723" s="12"/>
      <c r="BU1723" s="12"/>
      <c r="BV1723" s="12"/>
      <c r="BW1723" s="12"/>
      <c r="BX1723" s="12"/>
      <c r="BY1723" s="12"/>
      <c r="BZ1723" s="12"/>
      <c r="CA1723" s="12"/>
      <c r="CB1723" s="12"/>
      <c r="CC1723" s="12"/>
      <c r="CD1723" s="12"/>
      <c r="CE1723" s="12"/>
      <c r="CF1723" s="12"/>
      <c r="CG1723" s="12"/>
      <c r="CH1723" s="12"/>
      <c r="CI1723" s="12"/>
      <c r="CJ1723" s="12"/>
      <c r="CK1723" s="12"/>
      <c r="CL1723" s="12"/>
      <c r="CM1723" s="12"/>
      <c r="CN1723" s="12"/>
      <c r="CO1723" s="12"/>
      <c r="CP1723" s="12"/>
      <c r="CQ1723" s="12"/>
      <c r="CR1723" s="12"/>
      <c r="CS1723" s="12"/>
      <c r="CT1723" s="12"/>
      <c r="CU1723" s="12"/>
      <c r="CV1723" s="12"/>
      <c r="CW1723" s="12"/>
      <c r="CX1723" s="12"/>
      <c r="CY1723" s="12"/>
      <c r="CZ1723" s="12"/>
      <c r="DA1723" s="12"/>
      <c r="DB1723" s="12"/>
      <c r="DC1723" s="12"/>
      <c r="DD1723" s="12"/>
      <c r="DE1723" s="12"/>
      <c r="DF1723" s="12"/>
      <c r="DG1723" s="12"/>
      <c r="DH1723" s="12"/>
      <c r="DI1723" s="12"/>
      <c r="DJ1723" s="12"/>
      <c r="DK1723" s="12"/>
      <c r="DL1723" s="12"/>
      <c r="DM1723" s="12"/>
      <c r="DN1723" s="12"/>
      <c r="DO1723" s="12"/>
      <c r="DP1723" s="12"/>
      <c r="DQ1723" s="12"/>
      <c r="DR1723" s="12"/>
      <c r="DS1723" s="12"/>
      <c r="DT1723" s="12"/>
      <c r="DU1723" s="12"/>
      <c r="DV1723" s="12"/>
      <c r="DW1723" s="12"/>
      <c r="DX1723" s="12"/>
      <c r="DY1723" s="12"/>
      <c r="DZ1723" s="12"/>
      <c r="EA1723" s="12"/>
      <c r="EB1723" s="12"/>
      <c r="EC1723" s="12"/>
      <c r="ED1723" s="12"/>
      <c r="EE1723" s="12"/>
      <c r="EF1723" s="12"/>
      <c r="EG1723" s="12"/>
      <c r="EH1723" s="12"/>
      <c r="EI1723" s="12"/>
      <c r="EJ1723" s="12"/>
      <c r="EK1723" s="12"/>
      <c r="EL1723" s="12"/>
      <c r="EM1723" s="12"/>
      <c r="EN1723" s="12"/>
      <c r="EO1723" s="12"/>
      <c r="EP1723" s="12"/>
      <c r="EQ1723" s="12"/>
      <c r="ER1723" s="12"/>
      <c r="ES1723" s="12"/>
      <c r="ET1723" s="12"/>
      <c r="EU1723" s="12"/>
      <c r="EV1723" s="12"/>
      <c r="EW1723" s="12"/>
      <c r="EX1723" s="12"/>
      <c r="EY1723" s="12"/>
      <c r="EZ1723" s="12"/>
      <c r="FA1723" s="12"/>
      <c r="FB1723" s="12"/>
      <c r="FC1723" s="12"/>
      <c r="FD1723" s="12"/>
      <c r="FE1723" s="12"/>
      <c r="FF1723" s="12"/>
      <c r="FG1723" s="12"/>
      <c r="FH1723" s="12"/>
      <c r="FI1723" s="12"/>
      <c r="FJ1723" s="12"/>
      <c r="FK1723" s="12"/>
      <c r="FL1723" s="12"/>
      <c r="FM1723" s="12"/>
      <c r="FN1723" s="12"/>
      <c r="FO1723" s="12"/>
      <c r="FP1723" s="12"/>
      <c r="FQ1723" s="12"/>
      <c r="FR1723" s="12"/>
      <c r="FS1723" s="12"/>
      <c r="FT1723" s="12"/>
      <c r="FU1723" s="12"/>
      <c r="FV1723" s="12"/>
      <c r="FW1723" s="12"/>
      <c r="FX1723" s="12"/>
      <c r="FY1723" s="12"/>
      <c r="FZ1723" s="12"/>
      <c r="GA1723" s="12"/>
      <c r="GB1723" s="12"/>
      <c r="GC1723" s="12"/>
      <c r="GD1723" s="12"/>
      <c r="GE1723" s="12"/>
      <c r="GF1723" s="12"/>
      <c r="GG1723" s="12"/>
      <c r="GH1723" s="12"/>
      <c r="GI1723" s="12"/>
      <c r="GJ1723" s="12"/>
      <c r="GK1723" s="12"/>
      <c r="GL1723" s="12"/>
      <c r="GM1723" s="12"/>
      <c r="GN1723" s="12"/>
      <c r="GO1723" s="12"/>
      <c r="GP1723" s="12"/>
      <c r="GQ1723" s="12"/>
      <c r="GR1723" s="12"/>
    </row>
    <row r="1724" spans="1:200" x14ac:dyDescent="0.2">
      <c r="A1724" s="79">
        <f t="shared" si="648"/>
        <v>44796</v>
      </c>
      <c r="B1724" s="80">
        <f t="shared" ca="1" si="649"/>
        <v>1362.61063225</v>
      </c>
      <c r="C1724" s="81">
        <f t="shared" ca="1" si="650"/>
        <v>1298.9771699999999</v>
      </c>
      <c r="D1724" s="82">
        <f ca="1">IF(A1724&lt;$B$1,VLOOKUP(A1724,[1]DI!$A$4:$B$15000,2,FALSE),0)</f>
        <v>0.13650000000000001</v>
      </c>
      <c r="E1724" s="81">
        <f t="shared" ca="1" si="651"/>
        <v>5.0788000000000005E-4</v>
      </c>
      <c r="F1724" s="83">
        <f t="shared" si="646"/>
        <v>1.1679999999999999</v>
      </c>
      <c r="G1724" s="84">
        <f t="shared" ca="1" si="652"/>
        <v>1.0005932038400001</v>
      </c>
      <c r="H1724" s="81">
        <f ca="1">TRUNC(PRODUCT(G$10:G1723),15)</f>
        <v>1.36261063533592</v>
      </c>
      <c r="I1724" s="81">
        <f t="shared" ca="1" si="653"/>
        <v>1.2989771726434101</v>
      </c>
      <c r="J1724" s="81">
        <f t="shared" ca="1" si="654"/>
        <v>1.0489873599999999</v>
      </c>
      <c r="K1724" s="81">
        <f t="shared" ca="1" si="655"/>
        <v>63.633462250000001</v>
      </c>
      <c r="L1724" s="85">
        <f>IF(VLOOKUP(A1724,$U$12:$AD$125,8)=VLOOKUP(A1723,$U$12:$AD$125,8),0,VLOOKUP(A1724,U$12:$AD$125,8))</f>
        <v>0</v>
      </c>
      <c r="M1724" s="86">
        <f>IF(L1724&gt;0,VLOOKUP(L1724,T$12:$AC$125,7),0)</f>
        <v>0</v>
      </c>
      <c r="N1724" s="81">
        <f t="shared" si="647"/>
        <v>0</v>
      </c>
      <c r="O1724" s="81">
        <f t="shared" ca="1" si="656"/>
        <v>63.633462250000001</v>
      </c>
      <c r="P1724" s="87" t="str">
        <f t="shared" si="657"/>
        <v>J=</v>
      </c>
      <c r="Q1724" s="88">
        <f t="shared" si="658"/>
        <v>44858</v>
      </c>
      <c r="R1724" s="7"/>
      <c r="S1724" s="7"/>
      <c r="T1724" s="7"/>
      <c r="U1724" s="7"/>
      <c r="V1724" s="7"/>
      <c r="W1724" s="7"/>
      <c r="X1724" s="7"/>
      <c r="Y1724" s="7"/>
      <c r="Z1724" s="7"/>
      <c r="AA1724" s="7"/>
      <c r="AB1724" s="7"/>
      <c r="AC1724" s="7"/>
      <c r="AD1724" s="7"/>
      <c r="AE1724" s="7"/>
      <c r="AF1724" s="65"/>
      <c r="AG1724" s="9"/>
      <c r="AH1724" s="9"/>
      <c r="AI1724" s="4"/>
      <c r="AJ1724" s="10"/>
      <c r="AK1724" s="4"/>
      <c r="AL1724" s="65"/>
      <c r="AM1724" s="10"/>
      <c r="AN1724" s="9"/>
      <c r="AO1724" s="7"/>
      <c r="AP1724" s="11"/>
      <c r="AQ1724" s="9"/>
      <c r="AR1724" s="8"/>
      <c r="AS1724" s="65"/>
      <c r="AT1724" s="12"/>
      <c r="AU1724" s="12"/>
      <c r="AV1724" s="22"/>
      <c r="AW1724" s="12"/>
      <c r="AX1724" s="12"/>
      <c r="AY1724" s="12"/>
      <c r="AZ1724" s="12"/>
      <c r="BA1724" s="12"/>
      <c r="BB1724" s="12"/>
      <c r="BC1724" s="12"/>
      <c r="BD1724" s="12"/>
      <c r="BE1724" s="12"/>
      <c r="BF1724" s="12"/>
      <c r="BG1724" s="12"/>
      <c r="BH1724" s="12"/>
      <c r="BI1724" s="12"/>
      <c r="BJ1724" s="12"/>
      <c r="BK1724" s="12"/>
      <c r="BL1724" s="12"/>
      <c r="BM1724" s="12"/>
      <c r="BN1724" s="12"/>
      <c r="BO1724" s="12"/>
      <c r="BP1724" s="12"/>
      <c r="BQ1724" s="12"/>
      <c r="BR1724" s="12"/>
      <c r="BS1724" s="12"/>
      <c r="BT1724" s="12"/>
      <c r="BU1724" s="12"/>
      <c r="BV1724" s="12"/>
      <c r="BW1724" s="12"/>
      <c r="BX1724" s="12"/>
      <c r="BY1724" s="12"/>
      <c r="BZ1724" s="12"/>
      <c r="CA1724" s="12"/>
      <c r="CB1724" s="12"/>
      <c r="CC1724" s="12"/>
      <c r="CD1724" s="12"/>
      <c r="CE1724" s="12"/>
      <c r="CF1724" s="12"/>
      <c r="CG1724" s="12"/>
      <c r="CH1724" s="12"/>
      <c r="CI1724" s="12"/>
      <c r="CJ1724" s="12"/>
      <c r="CK1724" s="12"/>
      <c r="CL1724" s="12"/>
      <c r="CM1724" s="12"/>
      <c r="CN1724" s="12"/>
      <c r="CO1724" s="12"/>
      <c r="CP1724" s="12"/>
      <c r="CQ1724" s="12"/>
      <c r="CR1724" s="12"/>
      <c r="CS1724" s="12"/>
      <c r="CT1724" s="12"/>
      <c r="CU1724" s="12"/>
      <c r="CV1724" s="12"/>
      <c r="CW1724" s="12"/>
      <c r="CX1724" s="12"/>
      <c r="CY1724" s="12"/>
      <c r="CZ1724" s="12"/>
      <c r="DA1724" s="12"/>
      <c r="DB1724" s="12"/>
      <c r="DC1724" s="12"/>
      <c r="DD1724" s="12"/>
      <c r="DE1724" s="12"/>
      <c r="DF1724" s="12"/>
      <c r="DG1724" s="12"/>
      <c r="DH1724" s="12"/>
      <c r="DI1724" s="12"/>
      <c r="DJ1724" s="12"/>
      <c r="DK1724" s="12"/>
      <c r="DL1724" s="12"/>
      <c r="DM1724" s="12"/>
      <c r="DN1724" s="12"/>
      <c r="DO1724" s="12"/>
      <c r="DP1724" s="12"/>
      <c r="DQ1724" s="12"/>
      <c r="DR1724" s="12"/>
      <c r="DS1724" s="12"/>
      <c r="DT1724" s="12"/>
      <c r="DU1724" s="12"/>
      <c r="DV1724" s="12"/>
      <c r="DW1724" s="12"/>
      <c r="DX1724" s="12"/>
      <c r="DY1724" s="12"/>
      <c r="DZ1724" s="12"/>
      <c r="EA1724" s="12"/>
      <c r="EB1724" s="12"/>
      <c r="EC1724" s="12"/>
      <c r="ED1724" s="12"/>
      <c r="EE1724" s="12"/>
      <c r="EF1724" s="12"/>
      <c r="EG1724" s="12"/>
      <c r="EH1724" s="12"/>
      <c r="EI1724" s="12"/>
      <c r="EJ1724" s="12"/>
      <c r="EK1724" s="12"/>
      <c r="EL1724" s="12"/>
      <c r="EM1724" s="12"/>
      <c r="EN1724" s="12"/>
      <c r="EO1724" s="12"/>
      <c r="EP1724" s="12"/>
      <c r="EQ1724" s="12"/>
      <c r="ER1724" s="12"/>
      <c r="ES1724" s="12"/>
      <c r="ET1724" s="12"/>
      <c r="EU1724" s="12"/>
      <c r="EV1724" s="12"/>
      <c r="EW1724" s="12"/>
      <c r="EX1724" s="12"/>
      <c r="EY1724" s="12"/>
      <c r="EZ1724" s="12"/>
      <c r="FA1724" s="12"/>
      <c r="FB1724" s="12"/>
      <c r="FC1724" s="12"/>
      <c r="FD1724" s="12"/>
      <c r="FE1724" s="12"/>
      <c r="FF1724" s="12"/>
      <c r="FG1724" s="12"/>
      <c r="FH1724" s="12"/>
      <c r="FI1724" s="12"/>
      <c r="FJ1724" s="12"/>
      <c r="FK1724" s="12"/>
      <c r="FL1724" s="12"/>
      <c r="FM1724" s="12"/>
      <c r="FN1724" s="12"/>
      <c r="FO1724" s="12"/>
      <c r="FP1724" s="12"/>
      <c r="FQ1724" s="12"/>
      <c r="FR1724" s="12"/>
      <c r="FS1724" s="12"/>
      <c r="FT1724" s="12"/>
      <c r="FU1724" s="12"/>
      <c r="FV1724" s="12"/>
      <c r="FW1724" s="12"/>
      <c r="FX1724" s="12"/>
      <c r="FY1724" s="12"/>
      <c r="FZ1724" s="12"/>
      <c r="GA1724" s="12"/>
      <c r="GB1724" s="12"/>
      <c r="GC1724" s="12"/>
      <c r="GD1724" s="12"/>
      <c r="GE1724" s="12"/>
      <c r="GF1724" s="12"/>
      <c r="GG1724" s="12"/>
      <c r="GH1724" s="12"/>
      <c r="GI1724" s="12"/>
      <c r="GJ1724" s="12"/>
      <c r="GK1724" s="12"/>
      <c r="GL1724" s="12"/>
      <c r="GM1724" s="12"/>
      <c r="GN1724" s="12"/>
      <c r="GO1724" s="12"/>
      <c r="GP1724" s="12"/>
      <c r="GQ1724" s="12"/>
      <c r="GR1724" s="12"/>
    </row>
    <row r="1725" spans="1:200" x14ac:dyDescent="0.2">
      <c r="A1725" s="79">
        <f t="shared" si="648"/>
        <v>44797</v>
      </c>
      <c r="B1725" s="80">
        <f t="shared" ca="1" si="649"/>
        <v>1363.41893379</v>
      </c>
      <c r="C1725" s="81">
        <f t="shared" ca="1" si="650"/>
        <v>1298.9771699999999</v>
      </c>
      <c r="D1725" s="82">
        <f ca="1">IF(A1725&lt;$B$1,VLOOKUP(A1725,[1]DI!$A$4:$B$15000,2,FALSE),0)</f>
        <v>0.13650000000000001</v>
      </c>
      <c r="E1725" s="81">
        <f t="shared" ca="1" si="651"/>
        <v>5.0788000000000005E-4</v>
      </c>
      <c r="F1725" s="83">
        <f t="shared" si="646"/>
        <v>1.1679999999999999</v>
      </c>
      <c r="G1725" s="84">
        <f t="shared" ca="1" si="652"/>
        <v>1.0005932038400001</v>
      </c>
      <c r="H1725" s="81">
        <f ca="1">TRUNC(PRODUCT(G$10:G1724),15)</f>
        <v>1.3634189411972299</v>
      </c>
      <c r="I1725" s="81">
        <f t="shared" ca="1" si="653"/>
        <v>1.2989771726434101</v>
      </c>
      <c r="J1725" s="81">
        <f t="shared" ca="1" si="654"/>
        <v>1.04960962</v>
      </c>
      <c r="K1725" s="81">
        <f t="shared" ca="1" si="655"/>
        <v>64.441763789999996</v>
      </c>
      <c r="L1725" s="85">
        <f>IF(VLOOKUP(A1725,$U$12:$AD$125,8)=VLOOKUP(A1724,$U$12:$AD$125,8),0,VLOOKUP(A1725,U$12:$AD$125,8))</f>
        <v>0</v>
      </c>
      <c r="M1725" s="86">
        <f>IF(L1725&gt;0,VLOOKUP(L1725,T$12:$AC$125,7),0)</f>
        <v>0</v>
      </c>
      <c r="N1725" s="81">
        <f t="shared" si="647"/>
        <v>0</v>
      </c>
      <c r="O1725" s="81">
        <f t="shared" ca="1" si="656"/>
        <v>64.441763789999996</v>
      </c>
      <c r="P1725" s="87" t="str">
        <f t="shared" si="657"/>
        <v>J=</v>
      </c>
      <c r="Q1725" s="88">
        <f t="shared" si="658"/>
        <v>44858</v>
      </c>
      <c r="R1725" s="7"/>
      <c r="S1725" s="7"/>
      <c r="T1725" s="7"/>
      <c r="U1725" s="7"/>
      <c r="V1725" s="7"/>
      <c r="W1725" s="7"/>
      <c r="X1725" s="7"/>
      <c r="Y1725" s="7"/>
      <c r="Z1725" s="7"/>
      <c r="AA1725" s="7"/>
      <c r="AB1725" s="7"/>
      <c r="AC1725" s="7"/>
      <c r="AD1725" s="7"/>
      <c r="AE1725" s="7"/>
      <c r="AF1725" s="65"/>
      <c r="AG1725" s="9"/>
      <c r="AH1725" s="9"/>
      <c r="AI1725" s="4"/>
      <c r="AJ1725" s="10"/>
      <c r="AK1725" s="4"/>
      <c r="AL1725" s="65"/>
      <c r="AM1725" s="10"/>
      <c r="AN1725" s="9"/>
      <c r="AO1725" s="7"/>
      <c r="AP1725" s="11"/>
      <c r="AQ1725" s="9"/>
      <c r="AR1725" s="8"/>
      <c r="AS1725" s="65"/>
      <c r="AT1725" s="12"/>
      <c r="AU1725" s="12"/>
      <c r="AV1725" s="22"/>
      <c r="AW1725" s="12"/>
      <c r="AX1725" s="12"/>
      <c r="AY1725" s="12"/>
      <c r="AZ1725" s="12"/>
      <c r="BA1725" s="12"/>
      <c r="BB1725" s="12"/>
      <c r="BC1725" s="12"/>
      <c r="BD1725" s="12"/>
      <c r="BE1725" s="12"/>
      <c r="BF1725" s="12"/>
      <c r="BG1725" s="12"/>
      <c r="BH1725" s="12"/>
      <c r="BI1725" s="12"/>
      <c r="BJ1725" s="12"/>
      <c r="BK1725" s="12"/>
      <c r="BL1725" s="12"/>
      <c r="BM1725" s="12"/>
      <c r="BN1725" s="12"/>
      <c r="BO1725" s="12"/>
      <c r="BP1725" s="12"/>
      <c r="BQ1725" s="12"/>
      <c r="BR1725" s="12"/>
      <c r="BS1725" s="12"/>
      <c r="BT1725" s="12"/>
      <c r="BU1725" s="12"/>
      <c r="BV1725" s="12"/>
      <c r="BW1725" s="12"/>
      <c r="BX1725" s="12"/>
      <c r="BY1725" s="12"/>
      <c r="BZ1725" s="12"/>
      <c r="CA1725" s="12"/>
      <c r="CB1725" s="12"/>
      <c r="CC1725" s="12"/>
      <c r="CD1725" s="12"/>
      <c r="CE1725" s="12"/>
      <c r="CF1725" s="12"/>
      <c r="CG1725" s="12"/>
      <c r="CH1725" s="12"/>
      <c r="CI1725" s="12"/>
      <c r="CJ1725" s="12"/>
      <c r="CK1725" s="12"/>
      <c r="CL1725" s="12"/>
      <c r="CM1725" s="12"/>
      <c r="CN1725" s="12"/>
      <c r="CO1725" s="12"/>
      <c r="CP1725" s="12"/>
      <c r="CQ1725" s="12"/>
      <c r="CR1725" s="12"/>
      <c r="CS1725" s="12"/>
      <c r="CT1725" s="12"/>
      <c r="CU1725" s="12"/>
      <c r="CV1725" s="12"/>
      <c r="CW1725" s="12"/>
      <c r="CX1725" s="12"/>
      <c r="CY1725" s="12"/>
      <c r="CZ1725" s="12"/>
      <c r="DA1725" s="12"/>
      <c r="DB1725" s="12"/>
      <c r="DC1725" s="12"/>
      <c r="DD1725" s="12"/>
      <c r="DE1725" s="12"/>
      <c r="DF1725" s="12"/>
      <c r="DG1725" s="12"/>
      <c r="DH1725" s="12"/>
      <c r="DI1725" s="12"/>
      <c r="DJ1725" s="12"/>
      <c r="DK1725" s="12"/>
      <c r="DL1725" s="12"/>
      <c r="DM1725" s="12"/>
      <c r="DN1725" s="12"/>
      <c r="DO1725" s="12"/>
      <c r="DP1725" s="12"/>
      <c r="DQ1725" s="12"/>
      <c r="DR1725" s="12"/>
      <c r="DS1725" s="12"/>
      <c r="DT1725" s="12"/>
      <c r="DU1725" s="12"/>
      <c r="DV1725" s="12"/>
      <c r="DW1725" s="12"/>
      <c r="DX1725" s="12"/>
      <c r="DY1725" s="12"/>
      <c r="DZ1725" s="12"/>
      <c r="EA1725" s="12"/>
      <c r="EB1725" s="12"/>
      <c r="EC1725" s="12"/>
      <c r="ED1725" s="12"/>
      <c r="EE1725" s="12"/>
      <c r="EF1725" s="12"/>
      <c r="EG1725" s="12"/>
      <c r="EH1725" s="12"/>
      <c r="EI1725" s="12"/>
      <c r="EJ1725" s="12"/>
      <c r="EK1725" s="12"/>
      <c r="EL1725" s="12"/>
      <c r="EM1725" s="12"/>
      <c r="EN1725" s="12"/>
      <c r="EO1725" s="12"/>
      <c r="EP1725" s="12"/>
      <c r="EQ1725" s="12"/>
      <c r="ER1725" s="12"/>
      <c r="ES1725" s="12"/>
      <c r="ET1725" s="12"/>
      <c r="EU1725" s="12"/>
      <c r="EV1725" s="12"/>
      <c r="EW1725" s="12"/>
      <c r="EX1725" s="12"/>
      <c r="EY1725" s="12"/>
      <c r="EZ1725" s="12"/>
      <c r="FA1725" s="12"/>
      <c r="FB1725" s="12"/>
      <c r="FC1725" s="12"/>
      <c r="FD1725" s="12"/>
      <c r="FE1725" s="12"/>
      <c r="FF1725" s="12"/>
      <c r="FG1725" s="12"/>
      <c r="FH1725" s="12"/>
      <c r="FI1725" s="12"/>
      <c r="FJ1725" s="12"/>
      <c r="FK1725" s="12"/>
      <c r="FL1725" s="12"/>
      <c r="FM1725" s="12"/>
      <c r="FN1725" s="12"/>
      <c r="FO1725" s="12"/>
      <c r="FP1725" s="12"/>
      <c r="FQ1725" s="12"/>
      <c r="FR1725" s="12"/>
      <c r="FS1725" s="12"/>
      <c r="FT1725" s="12"/>
      <c r="FU1725" s="12"/>
      <c r="FV1725" s="12"/>
      <c r="FW1725" s="12"/>
      <c r="FX1725" s="12"/>
      <c r="FY1725" s="12"/>
      <c r="FZ1725" s="12"/>
      <c r="GA1725" s="12"/>
      <c r="GB1725" s="12"/>
      <c r="GC1725" s="12"/>
      <c r="GD1725" s="12"/>
      <c r="GE1725" s="12"/>
      <c r="GF1725" s="12"/>
      <c r="GG1725" s="12"/>
      <c r="GH1725" s="12"/>
      <c r="GI1725" s="12"/>
      <c r="GJ1725" s="12"/>
      <c r="GK1725" s="12"/>
      <c r="GL1725" s="12"/>
      <c r="GM1725" s="12"/>
      <c r="GN1725" s="12"/>
      <c r="GO1725" s="12"/>
      <c r="GP1725" s="12"/>
      <c r="GQ1725" s="12"/>
      <c r="GR1725" s="12"/>
    </row>
    <row r="1726" spans="1:200" x14ac:dyDescent="0.2">
      <c r="A1726" s="79">
        <f t="shared" si="648"/>
        <v>44798</v>
      </c>
      <c r="B1726" s="80">
        <f t="shared" ca="1" si="649"/>
        <v>1364.2277289299998</v>
      </c>
      <c r="C1726" s="81">
        <f t="shared" ca="1" si="650"/>
        <v>1298.9771699999999</v>
      </c>
      <c r="D1726" s="82">
        <f ca="1">IF(A1726&lt;$B$1,VLOOKUP(A1726,[1]DI!$A$4:$B$15000,2,FALSE),0)</f>
        <v>0.13650000000000001</v>
      </c>
      <c r="E1726" s="81">
        <f t="shared" ca="1" si="651"/>
        <v>5.0788000000000005E-4</v>
      </c>
      <c r="F1726" s="83">
        <f t="shared" si="646"/>
        <v>1.1679999999999999</v>
      </c>
      <c r="G1726" s="84">
        <f t="shared" ca="1" si="652"/>
        <v>1.0005932038400001</v>
      </c>
      <c r="H1726" s="81">
        <f ca="1">TRUNC(PRODUCT(G$10:G1725),15)</f>
        <v>1.36422772654867</v>
      </c>
      <c r="I1726" s="81">
        <f t="shared" ca="1" si="653"/>
        <v>1.2989771726434101</v>
      </c>
      <c r="J1726" s="81">
        <f t="shared" ca="1" si="654"/>
        <v>1.05023226</v>
      </c>
      <c r="K1726" s="81">
        <f t="shared" ca="1" si="655"/>
        <v>65.250558929999997</v>
      </c>
      <c r="L1726" s="85">
        <f>IF(VLOOKUP(A1726,$U$12:$AD$125,8)=VLOOKUP(A1725,$U$12:$AD$125,8),0,VLOOKUP(A1726,U$12:$AD$125,8))</f>
        <v>0</v>
      </c>
      <c r="M1726" s="86">
        <f>IF(L1726&gt;0,VLOOKUP(L1726,T$12:$AC$125,7),0)</f>
        <v>0</v>
      </c>
      <c r="N1726" s="81">
        <f t="shared" si="647"/>
        <v>0</v>
      </c>
      <c r="O1726" s="81">
        <f t="shared" ca="1" si="656"/>
        <v>65.250558929999997</v>
      </c>
      <c r="P1726" s="87" t="str">
        <f t="shared" si="657"/>
        <v>J=</v>
      </c>
      <c r="Q1726" s="88">
        <f t="shared" si="658"/>
        <v>44858</v>
      </c>
      <c r="R1726" s="7"/>
      <c r="S1726" s="7"/>
      <c r="T1726" s="7"/>
      <c r="U1726" s="7"/>
      <c r="V1726" s="7"/>
      <c r="W1726" s="7"/>
      <c r="X1726" s="7"/>
      <c r="Y1726" s="7"/>
      <c r="Z1726" s="7"/>
      <c r="AA1726" s="7"/>
      <c r="AB1726" s="7"/>
      <c r="AC1726" s="7"/>
      <c r="AD1726" s="7"/>
      <c r="AE1726" s="7"/>
      <c r="AF1726" s="65"/>
      <c r="AG1726" s="9"/>
      <c r="AH1726" s="9"/>
      <c r="AI1726" s="4"/>
      <c r="AJ1726" s="10"/>
      <c r="AK1726" s="4"/>
      <c r="AL1726" s="65"/>
      <c r="AM1726" s="10"/>
      <c r="AN1726" s="9"/>
      <c r="AO1726" s="7"/>
      <c r="AP1726" s="11"/>
      <c r="AQ1726" s="9"/>
      <c r="AR1726" s="8"/>
      <c r="AS1726" s="65"/>
      <c r="AT1726" s="12"/>
      <c r="AU1726" s="12"/>
      <c r="AV1726" s="22"/>
      <c r="AW1726" s="12"/>
      <c r="AX1726" s="12"/>
      <c r="AY1726" s="12"/>
      <c r="AZ1726" s="12"/>
      <c r="BA1726" s="12"/>
      <c r="BB1726" s="12"/>
      <c r="BC1726" s="12"/>
      <c r="BD1726" s="12"/>
      <c r="BE1726" s="12"/>
      <c r="BF1726" s="12"/>
      <c r="BG1726" s="12"/>
      <c r="BH1726" s="12"/>
      <c r="BI1726" s="12"/>
      <c r="BJ1726" s="12"/>
      <c r="BK1726" s="12"/>
      <c r="BL1726" s="12"/>
      <c r="BM1726" s="12"/>
      <c r="BN1726" s="12"/>
      <c r="BO1726" s="12"/>
      <c r="BP1726" s="12"/>
      <c r="BQ1726" s="12"/>
      <c r="BR1726" s="12"/>
      <c r="BS1726" s="12"/>
      <c r="BT1726" s="12"/>
      <c r="BU1726" s="12"/>
      <c r="BV1726" s="12"/>
      <c r="BW1726" s="12"/>
      <c r="BX1726" s="12"/>
      <c r="BY1726" s="12"/>
      <c r="BZ1726" s="12"/>
      <c r="CA1726" s="12"/>
      <c r="CB1726" s="12"/>
      <c r="CC1726" s="12"/>
      <c r="CD1726" s="12"/>
      <c r="CE1726" s="12"/>
      <c r="CF1726" s="12"/>
      <c r="CG1726" s="12"/>
      <c r="CH1726" s="12"/>
      <c r="CI1726" s="12"/>
      <c r="CJ1726" s="12"/>
      <c r="CK1726" s="12"/>
      <c r="CL1726" s="12"/>
      <c r="CM1726" s="12"/>
      <c r="CN1726" s="12"/>
      <c r="CO1726" s="12"/>
      <c r="CP1726" s="12"/>
      <c r="CQ1726" s="12"/>
      <c r="CR1726" s="12"/>
      <c r="CS1726" s="12"/>
      <c r="CT1726" s="12"/>
      <c r="CU1726" s="12"/>
      <c r="CV1726" s="12"/>
      <c r="CW1726" s="12"/>
      <c r="CX1726" s="12"/>
      <c r="CY1726" s="12"/>
      <c r="CZ1726" s="12"/>
      <c r="DA1726" s="12"/>
      <c r="DB1726" s="12"/>
      <c r="DC1726" s="12"/>
      <c r="DD1726" s="12"/>
      <c r="DE1726" s="12"/>
      <c r="DF1726" s="12"/>
      <c r="DG1726" s="12"/>
      <c r="DH1726" s="12"/>
      <c r="DI1726" s="12"/>
      <c r="DJ1726" s="12"/>
      <c r="DK1726" s="12"/>
      <c r="DL1726" s="12"/>
      <c r="DM1726" s="12"/>
      <c r="DN1726" s="12"/>
      <c r="DO1726" s="12"/>
      <c r="DP1726" s="12"/>
      <c r="DQ1726" s="12"/>
      <c r="DR1726" s="12"/>
      <c r="DS1726" s="12"/>
      <c r="DT1726" s="12"/>
      <c r="DU1726" s="12"/>
      <c r="DV1726" s="12"/>
      <c r="DW1726" s="12"/>
      <c r="DX1726" s="12"/>
      <c r="DY1726" s="12"/>
      <c r="DZ1726" s="12"/>
      <c r="EA1726" s="12"/>
      <c r="EB1726" s="12"/>
      <c r="EC1726" s="12"/>
      <c r="ED1726" s="12"/>
      <c r="EE1726" s="12"/>
      <c r="EF1726" s="12"/>
      <c r="EG1726" s="12"/>
      <c r="EH1726" s="12"/>
      <c r="EI1726" s="12"/>
      <c r="EJ1726" s="12"/>
      <c r="EK1726" s="12"/>
      <c r="EL1726" s="12"/>
      <c r="EM1726" s="12"/>
      <c r="EN1726" s="12"/>
      <c r="EO1726" s="12"/>
      <c r="EP1726" s="12"/>
      <c r="EQ1726" s="12"/>
      <c r="ER1726" s="12"/>
      <c r="ES1726" s="12"/>
      <c r="ET1726" s="12"/>
      <c r="EU1726" s="12"/>
      <c r="EV1726" s="12"/>
      <c r="EW1726" s="12"/>
      <c r="EX1726" s="12"/>
      <c r="EY1726" s="12"/>
      <c r="EZ1726" s="12"/>
      <c r="FA1726" s="12"/>
      <c r="FB1726" s="12"/>
      <c r="FC1726" s="12"/>
      <c r="FD1726" s="12"/>
      <c r="FE1726" s="12"/>
      <c r="FF1726" s="12"/>
      <c r="FG1726" s="12"/>
      <c r="FH1726" s="12"/>
      <c r="FI1726" s="12"/>
      <c r="FJ1726" s="12"/>
      <c r="FK1726" s="12"/>
      <c r="FL1726" s="12"/>
      <c r="FM1726" s="12"/>
      <c r="FN1726" s="12"/>
      <c r="FO1726" s="12"/>
      <c r="FP1726" s="12"/>
      <c r="FQ1726" s="12"/>
      <c r="FR1726" s="12"/>
      <c r="FS1726" s="12"/>
      <c r="FT1726" s="12"/>
      <c r="FU1726" s="12"/>
      <c r="FV1726" s="12"/>
      <c r="FW1726" s="12"/>
      <c r="FX1726" s="12"/>
      <c r="FY1726" s="12"/>
      <c r="FZ1726" s="12"/>
      <c r="GA1726" s="12"/>
      <c r="GB1726" s="12"/>
      <c r="GC1726" s="12"/>
      <c r="GD1726" s="12"/>
      <c r="GE1726" s="12"/>
      <c r="GF1726" s="12"/>
      <c r="GG1726" s="12"/>
      <c r="GH1726" s="12"/>
      <c r="GI1726" s="12"/>
      <c r="GJ1726" s="12"/>
      <c r="GK1726" s="12"/>
      <c r="GL1726" s="12"/>
      <c r="GM1726" s="12"/>
      <c r="GN1726" s="12"/>
      <c r="GO1726" s="12"/>
      <c r="GP1726" s="12"/>
      <c r="GQ1726" s="12"/>
      <c r="GR1726" s="12"/>
    </row>
    <row r="1727" spans="1:200" x14ac:dyDescent="0.2">
      <c r="A1727" s="79">
        <f t="shared" si="648"/>
        <v>44799</v>
      </c>
      <c r="B1727" s="80">
        <f t="shared" ca="1" si="649"/>
        <v>1365.0369917099999</v>
      </c>
      <c r="C1727" s="81">
        <f t="shared" ca="1" si="650"/>
        <v>1298.9771699999999</v>
      </c>
      <c r="D1727" s="82">
        <f ca="1">IF(A1727&lt;$B$1,VLOOKUP(A1727,[1]DI!$A$4:$B$15000,2,FALSE),0)</f>
        <v>0.13650000000000001</v>
      </c>
      <c r="E1727" s="81">
        <f t="shared" ca="1" si="651"/>
        <v>5.0788000000000005E-4</v>
      </c>
      <c r="F1727" s="83">
        <f t="shared" si="646"/>
        <v>1.1679999999999999</v>
      </c>
      <c r="G1727" s="84">
        <f t="shared" ca="1" si="652"/>
        <v>1.0005932038400001</v>
      </c>
      <c r="H1727" s="81">
        <f ca="1">TRUNC(PRODUCT(G$10:G1726),15)</f>
        <v>1.3650369916747001</v>
      </c>
      <c r="I1727" s="81">
        <f t="shared" ca="1" si="653"/>
        <v>1.2989771726434101</v>
      </c>
      <c r="J1727" s="81">
        <f t="shared" ca="1" si="654"/>
        <v>1.0508552600000001</v>
      </c>
      <c r="K1727" s="81">
        <f t="shared" ca="1" si="655"/>
        <v>66.059821709999994</v>
      </c>
      <c r="L1727" s="85">
        <f>IF(VLOOKUP(A1727,$U$12:$AD$125,8)=VLOOKUP(A1726,$U$12:$AD$125,8),0,VLOOKUP(A1727,U$12:$AD$125,8))</f>
        <v>0</v>
      </c>
      <c r="M1727" s="86">
        <f>IF(L1727&gt;0,VLOOKUP(L1727,T$12:$AC$125,7),0)</f>
        <v>0</v>
      </c>
      <c r="N1727" s="81">
        <f t="shared" si="647"/>
        <v>0</v>
      </c>
      <c r="O1727" s="81">
        <f t="shared" ca="1" si="656"/>
        <v>66.059821709999994</v>
      </c>
      <c r="P1727" s="87" t="str">
        <f t="shared" si="657"/>
        <v>J=</v>
      </c>
      <c r="Q1727" s="88">
        <f t="shared" si="658"/>
        <v>44858</v>
      </c>
      <c r="R1727" s="7"/>
      <c r="S1727" s="7"/>
      <c r="T1727" s="7"/>
      <c r="U1727" s="7"/>
      <c r="V1727" s="7"/>
      <c r="W1727" s="7"/>
      <c r="X1727" s="7"/>
      <c r="Y1727" s="7"/>
      <c r="Z1727" s="7"/>
      <c r="AA1727" s="7"/>
      <c r="AB1727" s="7"/>
      <c r="AC1727" s="7"/>
      <c r="AD1727" s="7"/>
      <c r="AE1727" s="7"/>
      <c r="AF1727" s="65"/>
      <c r="AG1727" s="9"/>
      <c r="AH1727" s="9"/>
      <c r="AI1727" s="4"/>
      <c r="AJ1727" s="10"/>
      <c r="AK1727" s="4"/>
      <c r="AL1727" s="65"/>
      <c r="AM1727" s="10"/>
      <c r="AN1727" s="9"/>
      <c r="AO1727" s="7"/>
      <c r="AP1727" s="11"/>
      <c r="AQ1727" s="9"/>
      <c r="AR1727" s="8"/>
      <c r="AS1727" s="65"/>
      <c r="AT1727" s="12"/>
      <c r="AU1727" s="12"/>
      <c r="AV1727" s="22"/>
      <c r="AW1727" s="12"/>
      <c r="AX1727" s="12"/>
      <c r="AY1727" s="12"/>
      <c r="AZ1727" s="12"/>
      <c r="BA1727" s="12"/>
      <c r="BB1727" s="12"/>
      <c r="BC1727" s="12"/>
      <c r="BD1727" s="12"/>
      <c r="BE1727" s="12"/>
      <c r="BF1727" s="12"/>
      <c r="BG1727" s="12"/>
      <c r="BH1727" s="12"/>
      <c r="BI1727" s="12"/>
      <c r="BJ1727" s="12"/>
      <c r="BK1727" s="12"/>
      <c r="BL1727" s="12"/>
      <c r="BM1727" s="12"/>
      <c r="BN1727" s="12"/>
      <c r="BO1727" s="12"/>
      <c r="BP1727" s="12"/>
      <c r="BQ1727" s="12"/>
      <c r="BR1727" s="12"/>
      <c r="BS1727" s="12"/>
      <c r="BT1727" s="12"/>
      <c r="BU1727" s="12"/>
      <c r="BV1727" s="12"/>
      <c r="BW1727" s="12"/>
      <c r="BX1727" s="12"/>
      <c r="BY1727" s="12"/>
      <c r="BZ1727" s="12"/>
      <c r="CA1727" s="12"/>
      <c r="CB1727" s="12"/>
      <c r="CC1727" s="12"/>
      <c r="CD1727" s="12"/>
      <c r="CE1727" s="12"/>
      <c r="CF1727" s="12"/>
      <c r="CG1727" s="12"/>
      <c r="CH1727" s="12"/>
      <c r="CI1727" s="12"/>
      <c r="CJ1727" s="12"/>
      <c r="CK1727" s="12"/>
      <c r="CL1727" s="12"/>
      <c r="CM1727" s="12"/>
      <c r="CN1727" s="12"/>
      <c r="CO1727" s="12"/>
      <c r="CP1727" s="12"/>
      <c r="CQ1727" s="12"/>
      <c r="CR1727" s="12"/>
      <c r="CS1727" s="12"/>
      <c r="CT1727" s="12"/>
      <c r="CU1727" s="12"/>
      <c r="CV1727" s="12"/>
      <c r="CW1727" s="12"/>
      <c r="CX1727" s="12"/>
      <c r="CY1727" s="12"/>
      <c r="CZ1727" s="12"/>
      <c r="DA1727" s="12"/>
      <c r="DB1727" s="12"/>
      <c r="DC1727" s="12"/>
      <c r="DD1727" s="12"/>
      <c r="DE1727" s="12"/>
      <c r="DF1727" s="12"/>
      <c r="DG1727" s="12"/>
      <c r="DH1727" s="12"/>
      <c r="DI1727" s="12"/>
      <c r="DJ1727" s="12"/>
      <c r="DK1727" s="12"/>
      <c r="DL1727" s="12"/>
      <c r="DM1727" s="12"/>
      <c r="DN1727" s="12"/>
      <c r="DO1727" s="12"/>
      <c r="DP1727" s="12"/>
      <c r="DQ1727" s="12"/>
      <c r="DR1727" s="12"/>
      <c r="DS1727" s="12"/>
      <c r="DT1727" s="12"/>
      <c r="DU1727" s="12"/>
      <c r="DV1727" s="12"/>
      <c r="DW1727" s="12"/>
      <c r="DX1727" s="12"/>
      <c r="DY1727" s="12"/>
      <c r="DZ1727" s="12"/>
      <c r="EA1727" s="12"/>
      <c r="EB1727" s="12"/>
      <c r="EC1727" s="12"/>
      <c r="ED1727" s="12"/>
      <c r="EE1727" s="12"/>
      <c r="EF1727" s="12"/>
      <c r="EG1727" s="12"/>
      <c r="EH1727" s="12"/>
      <c r="EI1727" s="12"/>
      <c r="EJ1727" s="12"/>
      <c r="EK1727" s="12"/>
      <c r="EL1727" s="12"/>
      <c r="EM1727" s="12"/>
      <c r="EN1727" s="12"/>
      <c r="EO1727" s="12"/>
      <c r="EP1727" s="12"/>
      <c r="EQ1727" s="12"/>
      <c r="ER1727" s="12"/>
      <c r="ES1727" s="12"/>
      <c r="ET1727" s="12"/>
      <c r="EU1727" s="12"/>
      <c r="EV1727" s="12"/>
      <c r="EW1727" s="12"/>
      <c r="EX1727" s="12"/>
      <c r="EY1727" s="12"/>
      <c r="EZ1727" s="12"/>
      <c r="FA1727" s="12"/>
      <c r="FB1727" s="12"/>
      <c r="FC1727" s="12"/>
      <c r="FD1727" s="12"/>
      <c r="FE1727" s="12"/>
      <c r="FF1727" s="12"/>
      <c r="FG1727" s="12"/>
      <c r="FH1727" s="12"/>
      <c r="FI1727" s="12"/>
      <c r="FJ1727" s="12"/>
      <c r="FK1727" s="12"/>
      <c r="FL1727" s="12"/>
      <c r="FM1727" s="12"/>
      <c r="FN1727" s="12"/>
      <c r="FO1727" s="12"/>
      <c r="FP1727" s="12"/>
      <c r="FQ1727" s="12"/>
      <c r="FR1727" s="12"/>
      <c r="FS1727" s="12"/>
      <c r="FT1727" s="12"/>
      <c r="FU1727" s="12"/>
      <c r="FV1727" s="12"/>
      <c r="FW1727" s="12"/>
      <c r="FX1727" s="12"/>
      <c r="FY1727" s="12"/>
      <c r="FZ1727" s="12"/>
      <c r="GA1727" s="12"/>
      <c r="GB1727" s="12"/>
      <c r="GC1727" s="12"/>
      <c r="GD1727" s="12"/>
      <c r="GE1727" s="12"/>
      <c r="GF1727" s="12"/>
      <c r="GG1727" s="12"/>
      <c r="GH1727" s="12"/>
      <c r="GI1727" s="12"/>
      <c r="GJ1727" s="12"/>
      <c r="GK1727" s="12"/>
      <c r="GL1727" s="12"/>
      <c r="GM1727" s="12"/>
      <c r="GN1727" s="12"/>
      <c r="GO1727" s="12"/>
      <c r="GP1727" s="12"/>
      <c r="GQ1727" s="12"/>
      <c r="GR1727" s="12"/>
    </row>
    <row r="1728" spans="1:200" x14ac:dyDescent="0.2">
      <c r="A1728" s="79">
        <f t="shared" si="648"/>
        <v>44800</v>
      </c>
      <c r="B1728" s="80">
        <f t="shared" ca="1" si="649"/>
        <v>1365.8467351099998</v>
      </c>
      <c r="C1728" s="81">
        <f t="shared" ca="1" si="650"/>
        <v>1298.9771699999999</v>
      </c>
      <c r="D1728" s="82">
        <f ca="1">IF(A1728&lt;$B$1,VLOOKUP(A1728,[1]DI!$A$4:$B$15000,2,FALSE),0)</f>
        <v>0</v>
      </c>
      <c r="E1728" s="81">
        <f t="shared" ca="1" si="651"/>
        <v>0</v>
      </c>
      <c r="F1728" s="83">
        <f t="shared" si="646"/>
        <v>1.1679999999999999</v>
      </c>
      <c r="G1728" s="84">
        <f t="shared" ca="1" si="652"/>
        <v>1</v>
      </c>
      <c r="H1728" s="81">
        <f ca="1">TRUNC(PRODUCT(G$10:G1727),15)</f>
        <v>1.3658467368599001</v>
      </c>
      <c r="I1728" s="81">
        <f t="shared" ca="1" si="653"/>
        <v>1.2989771726434101</v>
      </c>
      <c r="J1728" s="81">
        <f t="shared" ca="1" si="654"/>
        <v>1.0514786300000001</v>
      </c>
      <c r="K1728" s="81">
        <f t="shared" ca="1" si="655"/>
        <v>66.869565109999996</v>
      </c>
      <c r="L1728" s="85">
        <f>IF(VLOOKUP(A1728,$U$12:$AD$125,8)=VLOOKUP(A1727,$U$12:$AD$125,8),0,VLOOKUP(A1728,U$12:$AD$125,8))</f>
        <v>0</v>
      </c>
      <c r="M1728" s="86">
        <f>IF(L1728&gt;0,VLOOKUP(L1728,T$12:$AC$125,7),0)</f>
        <v>0</v>
      </c>
      <c r="N1728" s="81">
        <f t="shared" si="647"/>
        <v>0</v>
      </c>
      <c r="O1728" s="81">
        <f t="shared" ca="1" si="656"/>
        <v>66.869565109999996</v>
      </c>
      <c r="P1728" s="87" t="str">
        <f t="shared" si="657"/>
        <v>J=</v>
      </c>
      <c r="Q1728" s="88">
        <f t="shared" si="658"/>
        <v>44858</v>
      </c>
      <c r="R1728" s="7"/>
      <c r="S1728" s="7"/>
      <c r="T1728" s="7"/>
      <c r="U1728" s="7"/>
      <c r="V1728" s="7"/>
      <c r="W1728" s="7"/>
      <c r="X1728" s="7"/>
      <c r="Y1728" s="7"/>
      <c r="Z1728" s="7"/>
      <c r="AA1728" s="7"/>
      <c r="AB1728" s="7"/>
      <c r="AC1728" s="7"/>
      <c r="AD1728" s="7"/>
      <c r="AE1728" s="7"/>
      <c r="AF1728" s="65"/>
      <c r="AG1728" s="9"/>
      <c r="AH1728" s="9"/>
      <c r="AI1728" s="4"/>
      <c r="AJ1728" s="10"/>
      <c r="AK1728" s="4"/>
      <c r="AL1728" s="65"/>
      <c r="AM1728" s="10"/>
      <c r="AN1728" s="9"/>
      <c r="AO1728" s="7"/>
      <c r="AP1728" s="11"/>
      <c r="AQ1728" s="9"/>
      <c r="AR1728" s="8"/>
      <c r="AS1728" s="65"/>
      <c r="AT1728" s="12"/>
      <c r="AU1728" s="12"/>
      <c r="AV1728" s="22"/>
      <c r="AW1728" s="12"/>
      <c r="AX1728" s="12"/>
      <c r="AY1728" s="12"/>
      <c r="AZ1728" s="12"/>
      <c r="BA1728" s="12"/>
      <c r="BB1728" s="12"/>
      <c r="BC1728" s="12"/>
      <c r="BD1728" s="12"/>
      <c r="BE1728" s="12"/>
      <c r="BF1728" s="12"/>
      <c r="BG1728" s="12"/>
      <c r="BH1728" s="12"/>
      <c r="BI1728" s="12"/>
      <c r="BJ1728" s="12"/>
      <c r="BK1728" s="12"/>
      <c r="BL1728" s="12"/>
      <c r="BM1728" s="12"/>
      <c r="BN1728" s="12"/>
      <c r="BO1728" s="12"/>
      <c r="BP1728" s="12"/>
      <c r="BQ1728" s="12"/>
      <c r="BR1728" s="12"/>
      <c r="BS1728" s="12"/>
      <c r="BT1728" s="12"/>
      <c r="BU1728" s="12"/>
      <c r="BV1728" s="12"/>
      <c r="BW1728" s="12"/>
      <c r="BX1728" s="12"/>
      <c r="BY1728" s="12"/>
      <c r="BZ1728" s="12"/>
      <c r="CA1728" s="12"/>
      <c r="CB1728" s="12"/>
      <c r="CC1728" s="12"/>
      <c r="CD1728" s="12"/>
      <c r="CE1728" s="12"/>
      <c r="CF1728" s="12"/>
      <c r="CG1728" s="12"/>
      <c r="CH1728" s="12"/>
      <c r="CI1728" s="12"/>
      <c r="CJ1728" s="12"/>
      <c r="CK1728" s="12"/>
      <c r="CL1728" s="12"/>
      <c r="CM1728" s="12"/>
      <c r="CN1728" s="12"/>
      <c r="CO1728" s="12"/>
      <c r="CP1728" s="12"/>
      <c r="CQ1728" s="12"/>
      <c r="CR1728" s="12"/>
      <c r="CS1728" s="12"/>
      <c r="CT1728" s="12"/>
      <c r="CU1728" s="12"/>
      <c r="CV1728" s="12"/>
      <c r="CW1728" s="12"/>
      <c r="CX1728" s="12"/>
      <c r="CY1728" s="12"/>
      <c r="CZ1728" s="12"/>
      <c r="DA1728" s="12"/>
      <c r="DB1728" s="12"/>
      <c r="DC1728" s="12"/>
      <c r="DD1728" s="12"/>
      <c r="DE1728" s="12"/>
      <c r="DF1728" s="12"/>
      <c r="DG1728" s="12"/>
      <c r="DH1728" s="12"/>
      <c r="DI1728" s="12"/>
      <c r="DJ1728" s="12"/>
      <c r="DK1728" s="12"/>
      <c r="DL1728" s="12"/>
      <c r="DM1728" s="12"/>
      <c r="DN1728" s="12"/>
      <c r="DO1728" s="12"/>
      <c r="DP1728" s="12"/>
      <c r="DQ1728" s="12"/>
      <c r="DR1728" s="12"/>
      <c r="DS1728" s="12"/>
      <c r="DT1728" s="12"/>
      <c r="DU1728" s="12"/>
      <c r="DV1728" s="12"/>
      <c r="DW1728" s="12"/>
      <c r="DX1728" s="12"/>
      <c r="DY1728" s="12"/>
      <c r="DZ1728" s="12"/>
      <c r="EA1728" s="12"/>
      <c r="EB1728" s="12"/>
      <c r="EC1728" s="12"/>
      <c r="ED1728" s="12"/>
      <c r="EE1728" s="12"/>
      <c r="EF1728" s="12"/>
      <c r="EG1728" s="12"/>
      <c r="EH1728" s="12"/>
      <c r="EI1728" s="12"/>
      <c r="EJ1728" s="12"/>
      <c r="EK1728" s="12"/>
      <c r="EL1728" s="12"/>
      <c r="EM1728" s="12"/>
      <c r="EN1728" s="12"/>
      <c r="EO1728" s="12"/>
      <c r="EP1728" s="12"/>
      <c r="EQ1728" s="12"/>
      <c r="ER1728" s="12"/>
      <c r="ES1728" s="12"/>
      <c r="ET1728" s="12"/>
      <c r="EU1728" s="12"/>
      <c r="EV1728" s="12"/>
      <c r="EW1728" s="12"/>
      <c r="EX1728" s="12"/>
      <c r="EY1728" s="12"/>
      <c r="EZ1728" s="12"/>
      <c r="FA1728" s="12"/>
      <c r="FB1728" s="12"/>
      <c r="FC1728" s="12"/>
      <c r="FD1728" s="12"/>
      <c r="FE1728" s="12"/>
      <c r="FF1728" s="12"/>
      <c r="FG1728" s="12"/>
      <c r="FH1728" s="12"/>
      <c r="FI1728" s="12"/>
      <c r="FJ1728" s="12"/>
      <c r="FK1728" s="12"/>
      <c r="FL1728" s="12"/>
      <c r="FM1728" s="12"/>
      <c r="FN1728" s="12"/>
      <c r="FO1728" s="12"/>
      <c r="FP1728" s="12"/>
      <c r="FQ1728" s="12"/>
      <c r="FR1728" s="12"/>
      <c r="FS1728" s="12"/>
      <c r="FT1728" s="12"/>
      <c r="FU1728" s="12"/>
      <c r="FV1728" s="12"/>
      <c r="FW1728" s="12"/>
      <c r="FX1728" s="12"/>
      <c r="FY1728" s="12"/>
      <c r="FZ1728" s="12"/>
      <c r="GA1728" s="12"/>
      <c r="GB1728" s="12"/>
      <c r="GC1728" s="12"/>
      <c r="GD1728" s="12"/>
      <c r="GE1728" s="12"/>
      <c r="GF1728" s="12"/>
      <c r="GG1728" s="12"/>
      <c r="GH1728" s="12"/>
      <c r="GI1728" s="12"/>
      <c r="GJ1728" s="12"/>
      <c r="GK1728" s="12"/>
      <c r="GL1728" s="12"/>
      <c r="GM1728" s="12"/>
      <c r="GN1728" s="12"/>
      <c r="GO1728" s="12"/>
      <c r="GP1728" s="12"/>
      <c r="GQ1728" s="12"/>
      <c r="GR1728" s="12"/>
    </row>
    <row r="1729" spans="1:200" x14ac:dyDescent="0.2">
      <c r="A1729" s="79">
        <f t="shared" si="648"/>
        <v>44801</v>
      </c>
      <c r="B1729" s="80">
        <f t="shared" ca="1" si="649"/>
        <v>1365.8467351099998</v>
      </c>
      <c r="C1729" s="81">
        <f t="shared" ca="1" si="650"/>
        <v>1298.9771699999999</v>
      </c>
      <c r="D1729" s="82">
        <f ca="1">IF(A1729&lt;$B$1,VLOOKUP(A1729,[1]DI!$A$4:$B$15000,2,FALSE),0)</f>
        <v>0</v>
      </c>
      <c r="E1729" s="81">
        <f t="shared" ca="1" si="651"/>
        <v>0</v>
      </c>
      <c r="F1729" s="83">
        <f t="shared" si="646"/>
        <v>1.1679999999999999</v>
      </c>
      <c r="G1729" s="84">
        <f t="shared" ca="1" si="652"/>
        <v>1</v>
      </c>
      <c r="H1729" s="81">
        <f ca="1">TRUNC(PRODUCT(G$10:G1728),15)</f>
        <v>1.3658467368599001</v>
      </c>
      <c r="I1729" s="81">
        <f t="shared" ca="1" si="653"/>
        <v>1.2989771726434101</v>
      </c>
      <c r="J1729" s="81">
        <f t="shared" ca="1" si="654"/>
        <v>1.0514786300000001</v>
      </c>
      <c r="K1729" s="81">
        <f t="shared" ca="1" si="655"/>
        <v>66.869565109999996</v>
      </c>
      <c r="L1729" s="85">
        <f>IF(VLOOKUP(A1729,$U$12:$AD$125,8)=VLOOKUP(A1728,$U$12:$AD$125,8),0,VLOOKUP(A1729,U$12:$AD$125,8))</f>
        <v>0</v>
      </c>
      <c r="M1729" s="86">
        <f>IF(L1729&gt;0,VLOOKUP(L1729,T$12:$AC$125,7),0)</f>
        <v>0</v>
      </c>
      <c r="N1729" s="81">
        <f t="shared" si="647"/>
        <v>0</v>
      </c>
      <c r="O1729" s="81">
        <f t="shared" ca="1" si="656"/>
        <v>66.869565109999996</v>
      </c>
      <c r="P1729" s="87" t="str">
        <f t="shared" si="657"/>
        <v>J=</v>
      </c>
      <c r="Q1729" s="88">
        <f t="shared" si="658"/>
        <v>44858</v>
      </c>
      <c r="R1729" s="7"/>
      <c r="S1729" s="7"/>
      <c r="T1729" s="7"/>
      <c r="U1729" s="7"/>
      <c r="V1729" s="7"/>
      <c r="W1729" s="7"/>
      <c r="X1729" s="7"/>
      <c r="Y1729" s="7"/>
      <c r="Z1729" s="7"/>
      <c r="AA1729" s="7"/>
      <c r="AB1729" s="7"/>
      <c r="AC1729" s="7"/>
      <c r="AD1729" s="7"/>
      <c r="AE1729" s="7"/>
      <c r="AF1729" s="65"/>
      <c r="AG1729" s="9"/>
      <c r="AH1729" s="9"/>
      <c r="AI1729" s="4"/>
      <c r="AJ1729" s="10"/>
      <c r="AK1729" s="4"/>
      <c r="AL1729" s="65"/>
      <c r="AM1729" s="10"/>
      <c r="AN1729" s="9"/>
      <c r="AO1729" s="7"/>
      <c r="AP1729" s="11"/>
      <c r="AQ1729" s="9"/>
      <c r="AR1729" s="8"/>
      <c r="AS1729" s="65"/>
      <c r="AT1729" s="12"/>
      <c r="AU1729" s="12"/>
      <c r="AV1729" s="22"/>
      <c r="AW1729" s="12"/>
      <c r="AX1729" s="12"/>
      <c r="AY1729" s="12"/>
      <c r="AZ1729" s="12"/>
      <c r="BA1729" s="12"/>
      <c r="BB1729" s="12"/>
      <c r="BC1729" s="12"/>
      <c r="BD1729" s="12"/>
      <c r="BE1729" s="12"/>
      <c r="BF1729" s="12"/>
      <c r="BG1729" s="12"/>
      <c r="BH1729" s="12"/>
      <c r="BI1729" s="12"/>
      <c r="BJ1729" s="12"/>
      <c r="BK1729" s="12"/>
      <c r="BL1729" s="12"/>
      <c r="BM1729" s="12"/>
      <c r="BN1729" s="12"/>
      <c r="BO1729" s="12"/>
      <c r="BP1729" s="12"/>
      <c r="BQ1729" s="12"/>
      <c r="BR1729" s="12"/>
      <c r="BS1729" s="12"/>
      <c r="BT1729" s="12"/>
      <c r="BU1729" s="12"/>
      <c r="BV1729" s="12"/>
      <c r="BW1729" s="12"/>
      <c r="BX1729" s="12"/>
      <c r="BY1729" s="12"/>
      <c r="BZ1729" s="12"/>
      <c r="CA1729" s="12"/>
      <c r="CB1729" s="12"/>
      <c r="CC1729" s="12"/>
      <c r="CD1729" s="12"/>
      <c r="CE1729" s="12"/>
      <c r="CF1729" s="12"/>
      <c r="CG1729" s="12"/>
      <c r="CH1729" s="12"/>
      <c r="CI1729" s="12"/>
      <c r="CJ1729" s="12"/>
      <c r="CK1729" s="12"/>
      <c r="CL1729" s="12"/>
      <c r="CM1729" s="12"/>
      <c r="CN1729" s="12"/>
      <c r="CO1729" s="12"/>
      <c r="CP1729" s="12"/>
      <c r="CQ1729" s="12"/>
      <c r="CR1729" s="12"/>
      <c r="CS1729" s="12"/>
      <c r="CT1729" s="12"/>
      <c r="CU1729" s="12"/>
      <c r="CV1729" s="12"/>
      <c r="CW1729" s="12"/>
      <c r="CX1729" s="12"/>
      <c r="CY1729" s="12"/>
      <c r="CZ1729" s="12"/>
      <c r="DA1729" s="12"/>
      <c r="DB1729" s="12"/>
      <c r="DC1729" s="12"/>
      <c r="DD1729" s="12"/>
      <c r="DE1729" s="12"/>
      <c r="DF1729" s="12"/>
      <c r="DG1729" s="12"/>
      <c r="DH1729" s="12"/>
      <c r="DI1729" s="12"/>
      <c r="DJ1729" s="12"/>
      <c r="DK1729" s="12"/>
      <c r="DL1729" s="12"/>
      <c r="DM1729" s="12"/>
      <c r="DN1729" s="12"/>
      <c r="DO1729" s="12"/>
      <c r="DP1729" s="12"/>
      <c r="DQ1729" s="12"/>
      <c r="DR1729" s="12"/>
      <c r="DS1729" s="12"/>
      <c r="DT1729" s="12"/>
      <c r="DU1729" s="12"/>
      <c r="DV1729" s="12"/>
      <c r="DW1729" s="12"/>
      <c r="DX1729" s="12"/>
      <c r="DY1729" s="12"/>
      <c r="DZ1729" s="12"/>
      <c r="EA1729" s="12"/>
      <c r="EB1729" s="12"/>
      <c r="EC1729" s="12"/>
      <c r="ED1729" s="12"/>
      <c r="EE1729" s="12"/>
      <c r="EF1729" s="12"/>
      <c r="EG1729" s="12"/>
      <c r="EH1729" s="12"/>
      <c r="EI1729" s="12"/>
      <c r="EJ1729" s="12"/>
      <c r="EK1729" s="12"/>
      <c r="EL1729" s="12"/>
      <c r="EM1729" s="12"/>
      <c r="EN1729" s="12"/>
      <c r="EO1729" s="12"/>
      <c r="EP1729" s="12"/>
      <c r="EQ1729" s="12"/>
      <c r="ER1729" s="12"/>
      <c r="ES1729" s="12"/>
      <c r="ET1729" s="12"/>
      <c r="EU1729" s="12"/>
      <c r="EV1729" s="12"/>
      <c r="EW1729" s="12"/>
      <c r="EX1729" s="12"/>
      <c r="EY1729" s="12"/>
      <c r="EZ1729" s="12"/>
      <c r="FA1729" s="12"/>
      <c r="FB1729" s="12"/>
      <c r="FC1729" s="12"/>
      <c r="FD1729" s="12"/>
      <c r="FE1729" s="12"/>
      <c r="FF1729" s="12"/>
      <c r="FG1729" s="12"/>
      <c r="FH1729" s="12"/>
      <c r="FI1729" s="12"/>
      <c r="FJ1729" s="12"/>
      <c r="FK1729" s="12"/>
      <c r="FL1729" s="12"/>
      <c r="FM1729" s="12"/>
      <c r="FN1729" s="12"/>
      <c r="FO1729" s="12"/>
      <c r="FP1729" s="12"/>
      <c r="FQ1729" s="12"/>
      <c r="FR1729" s="12"/>
      <c r="FS1729" s="12"/>
      <c r="FT1729" s="12"/>
      <c r="FU1729" s="12"/>
      <c r="FV1729" s="12"/>
      <c r="FW1729" s="12"/>
      <c r="FX1729" s="12"/>
      <c r="FY1729" s="12"/>
      <c r="FZ1729" s="12"/>
      <c r="GA1729" s="12"/>
      <c r="GB1729" s="12"/>
      <c r="GC1729" s="12"/>
      <c r="GD1729" s="12"/>
      <c r="GE1729" s="12"/>
      <c r="GF1729" s="12"/>
      <c r="GG1729" s="12"/>
      <c r="GH1729" s="12"/>
      <c r="GI1729" s="12"/>
      <c r="GJ1729" s="12"/>
      <c r="GK1729" s="12"/>
      <c r="GL1729" s="12"/>
      <c r="GM1729" s="12"/>
      <c r="GN1729" s="12"/>
      <c r="GO1729" s="12"/>
      <c r="GP1729" s="12"/>
      <c r="GQ1729" s="12"/>
      <c r="GR1729" s="12"/>
    </row>
    <row r="1730" spans="1:200" x14ac:dyDescent="0.2">
      <c r="A1730" s="79">
        <f t="shared" si="648"/>
        <v>44802</v>
      </c>
      <c r="B1730" s="80">
        <f t="shared" ca="1" si="649"/>
        <v>1365.8467351099998</v>
      </c>
      <c r="C1730" s="81">
        <f t="shared" ca="1" si="650"/>
        <v>1298.9771699999999</v>
      </c>
      <c r="D1730" s="82">
        <f ca="1">IF(A1730&lt;$B$1,VLOOKUP(A1730,[1]DI!$A$4:$B$15000,2,FALSE),0)</f>
        <v>0.13650000000000001</v>
      </c>
      <c r="E1730" s="81">
        <f t="shared" ca="1" si="651"/>
        <v>5.0788000000000005E-4</v>
      </c>
      <c r="F1730" s="83">
        <f t="shared" si="646"/>
        <v>1.1679999999999999</v>
      </c>
      <c r="G1730" s="84">
        <f t="shared" ca="1" si="652"/>
        <v>1.0005932038400001</v>
      </c>
      <c r="H1730" s="81">
        <f ca="1">TRUNC(PRODUCT(G$10:G1729),15)</f>
        <v>1.3658467368599001</v>
      </c>
      <c r="I1730" s="81">
        <f t="shared" ca="1" si="653"/>
        <v>1.2989771726434101</v>
      </c>
      <c r="J1730" s="81">
        <f t="shared" ca="1" si="654"/>
        <v>1.0514786300000001</v>
      </c>
      <c r="K1730" s="81">
        <f t="shared" ca="1" si="655"/>
        <v>66.869565109999996</v>
      </c>
      <c r="L1730" s="85">
        <f>IF(VLOOKUP(A1730,$U$12:$AD$125,8)=VLOOKUP(A1729,$U$12:$AD$125,8),0,VLOOKUP(A1730,U$12:$AD$125,8))</f>
        <v>0</v>
      </c>
      <c r="M1730" s="86">
        <f>IF(L1730&gt;0,VLOOKUP(L1730,T$12:$AC$125,7),0)</f>
        <v>0</v>
      </c>
      <c r="N1730" s="81">
        <f t="shared" si="647"/>
        <v>0</v>
      </c>
      <c r="O1730" s="81">
        <f t="shared" ca="1" si="656"/>
        <v>66.869565109999996</v>
      </c>
      <c r="P1730" s="87" t="str">
        <f t="shared" si="657"/>
        <v>J=</v>
      </c>
      <c r="Q1730" s="88">
        <f t="shared" si="658"/>
        <v>44858</v>
      </c>
      <c r="R1730" s="7"/>
      <c r="S1730" s="7"/>
      <c r="T1730" s="7"/>
      <c r="U1730" s="7"/>
      <c r="V1730" s="7"/>
      <c r="W1730" s="7"/>
      <c r="X1730" s="7"/>
      <c r="Y1730" s="7"/>
      <c r="Z1730" s="7"/>
      <c r="AA1730" s="7"/>
      <c r="AB1730" s="7"/>
      <c r="AC1730" s="7"/>
      <c r="AD1730" s="7"/>
      <c r="AE1730" s="7"/>
      <c r="AF1730" s="65"/>
      <c r="AG1730" s="9"/>
      <c r="AH1730" s="9"/>
      <c r="AI1730" s="4"/>
      <c r="AJ1730" s="10"/>
      <c r="AK1730" s="4"/>
      <c r="AL1730" s="65"/>
      <c r="AM1730" s="10"/>
      <c r="AN1730" s="9"/>
      <c r="AO1730" s="7"/>
      <c r="AP1730" s="11"/>
      <c r="AQ1730" s="9"/>
      <c r="AR1730" s="8"/>
      <c r="AS1730" s="65"/>
      <c r="AT1730" s="12"/>
      <c r="AU1730" s="12"/>
      <c r="AV1730" s="22"/>
      <c r="AW1730" s="12"/>
      <c r="AX1730" s="12"/>
      <c r="AY1730" s="12"/>
      <c r="AZ1730" s="12"/>
      <c r="BA1730" s="12"/>
      <c r="BB1730" s="12"/>
      <c r="BC1730" s="12"/>
      <c r="BD1730" s="12"/>
      <c r="BE1730" s="12"/>
      <c r="BF1730" s="12"/>
      <c r="BG1730" s="12"/>
      <c r="BH1730" s="12"/>
      <c r="BI1730" s="12"/>
      <c r="BJ1730" s="12"/>
      <c r="BK1730" s="12"/>
      <c r="BL1730" s="12"/>
      <c r="BM1730" s="12"/>
      <c r="BN1730" s="12"/>
      <c r="BO1730" s="12"/>
      <c r="BP1730" s="12"/>
      <c r="BQ1730" s="12"/>
      <c r="BR1730" s="12"/>
      <c r="BS1730" s="12"/>
      <c r="BT1730" s="12"/>
      <c r="BU1730" s="12"/>
      <c r="BV1730" s="12"/>
      <c r="BW1730" s="12"/>
      <c r="BX1730" s="12"/>
      <c r="BY1730" s="12"/>
      <c r="BZ1730" s="12"/>
      <c r="CA1730" s="12"/>
      <c r="CB1730" s="12"/>
      <c r="CC1730" s="12"/>
      <c r="CD1730" s="12"/>
      <c r="CE1730" s="12"/>
      <c r="CF1730" s="12"/>
      <c r="CG1730" s="12"/>
      <c r="CH1730" s="12"/>
      <c r="CI1730" s="12"/>
      <c r="CJ1730" s="12"/>
      <c r="CK1730" s="12"/>
      <c r="CL1730" s="12"/>
      <c r="CM1730" s="12"/>
      <c r="CN1730" s="12"/>
      <c r="CO1730" s="12"/>
      <c r="CP1730" s="12"/>
      <c r="CQ1730" s="12"/>
      <c r="CR1730" s="12"/>
      <c r="CS1730" s="12"/>
      <c r="CT1730" s="12"/>
      <c r="CU1730" s="12"/>
      <c r="CV1730" s="12"/>
      <c r="CW1730" s="12"/>
      <c r="CX1730" s="12"/>
      <c r="CY1730" s="12"/>
      <c r="CZ1730" s="12"/>
      <c r="DA1730" s="12"/>
      <c r="DB1730" s="12"/>
      <c r="DC1730" s="12"/>
      <c r="DD1730" s="12"/>
      <c r="DE1730" s="12"/>
      <c r="DF1730" s="12"/>
      <c r="DG1730" s="12"/>
      <c r="DH1730" s="12"/>
      <c r="DI1730" s="12"/>
      <c r="DJ1730" s="12"/>
      <c r="DK1730" s="12"/>
      <c r="DL1730" s="12"/>
      <c r="DM1730" s="12"/>
      <c r="DN1730" s="12"/>
      <c r="DO1730" s="12"/>
      <c r="DP1730" s="12"/>
      <c r="DQ1730" s="12"/>
      <c r="DR1730" s="12"/>
      <c r="DS1730" s="12"/>
      <c r="DT1730" s="12"/>
      <c r="DU1730" s="12"/>
      <c r="DV1730" s="12"/>
      <c r="DW1730" s="12"/>
      <c r="DX1730" s="12"/>
      <c r="DY1730" s="12"/>
      <c r="DZ1730" s="12"/>
      <c r="EA1730" s="12"/>
      <c r="EB1730" s="12"/>
      <c r="EC1730" s="12"/>
      <c r="ED1730" s="12"/>
      <c r="EE1730" s="12"/>
      <c r="EF1730" s="12"/>
      <c r="EG1730" s="12"/>
      <c r="EH1730" s="12"/>
      <c r="EI1730" s="12"/>
      <c r="EJ1730" s="12"/>
      <c r="EK1730" s="12"/>
      <c r="EL1730" s="12"/>
      <c r="EM1730" s="12"/>
      <c r="EN1730" s="12"/>
      <c r="EO1730" s="12"/>
      <c r="EP1730" s="12"/>
      <c r="EQ1730" s="12"/>
      <c r="ER1730" s="12"/>
      <c r="ES1730" s="12"/>
      <c r="ET1730" s="12"/>
      <c r="EU1730" s="12"/>
      <c r="EV1730" s="12"/>
      <c r="EW1730" s="12"/>
      <c r="EX1730" s="12"/>
      <c r="EY1730" s="12"/>
      <c r="EZ1730" s="12"/>
      <c r="FA1730" s="12"/>
      <c r="FB1730" s="12"/>
      <c r="FC1730" s="12"/>
      <c r="FD1730" s="12"/>
      <c r="FE1730" s="12"/>
      <c r="FF1730" s="12"/>
      <c r="FG1730" s="12"/>
      <c r="FH1730" s="12"/>
      <c r="FI1730" s="12"/>
      <c r="FJ1730" s="12"/>
      <c r="FK1730" s="12"/>
      <c r="FL1730" s="12"/>
      <c r="FM1730" s="12"/>
      <c r="FN1730" s="12"/>
      <c r="FO1730" s="12"/>
      <c r="FP1730" s="12"/>
      <c r="FQ1730" s="12"/>
      <c r="FR1730" s="12"/>
      <c r="FS1730" s="12"/>
      <c r="FT1730" s="12"/>
      <c r="FU1730" s="12"/>
      <c r="FV1730" s="12"/>
      <c r="FW1730" s="12"/>
      <c r="FX1730" s="12"/>
      <c r="FY1730" s="12"/>
      <c r="FZ1730" s="12"/>
      <c r="GA1730" s="12"/>
      <c r="GB1730" s="12"/>
      <c r="GC1730" s="12"/>
      <c r="GD1730" s="12"/>
      <c r="GE1730" s="12"/>
      <c r="GF1730" s="12"/>
      <c r="GG1730" s="12"/>
      <c r="GH1730" s="12"/>
      <c r="GI1730" s="12"/>
      <c r="GJ1730" s="12"/>
      <c r="GK1730" s="12"/>
      <c r="GL1730" s="12"/>
      <c r="GM1730" s="12"/>
      <c r="GN1730" s="12"/>
      <c r="GO1730" s="12"/>
      <c r="GP1730" s="12"/>
      <c r="GQ1730" s="12"/>
      <c r="GR1730" s="12"/>
    </row>
    <row r="1731" spans="1:200" x14ac:dyDescent="0.2">
      <c r="A1731" s="79">
        <f t="shared" si="648"/>
        <v>44803</v>
      </c>
      <c r="B1731" s="80">
        <f t="shared" ca="1" si="649"/>
        <v>1366.6569591299999</v>
      </c>
      <c r="C1731" s="81">
        <f t="shared" ca="1" si="650"/>
        <v>1298.9771699999999</v>
      </c>
      <c r="D1731" s="82">
        <f ca="1">IF(A1731&lt;$B$1,VLOOKUP(A1731,[1]DI!$A$4:$B$15000,2,FALSE),0)</f>
        <v>0.13650000000000001</v>
      </c>
      <c r="E1731" s="81">
        <f t="shared" ca="1" si="651"/>
        <v>5.0788000000000005E-4</v>
      </c>
      <c r="F1731" s="83">
        <f t="shared" si="646"/>
        <v>1.1679999999999999</v>
      </c>
      <c r="G1731" s="84">
        <f t="shared" ca="1" si="652"/>
        <v>1.0005932038400001</v>
      </c>
      <c r="H1731" s="81">
        <f ca="1">TRUNC(PRODUCT(G$10:G1730),15)</f>
        <v>1.3666569623890601</v>
      </c>
      <c r="I1731" s="81">
        <f t="shared" ca="1" si="653"/>
        <v>1.2989771726434101</v>
      </c>
      <c r="J1731" s="81">
        <f t="shared" ca="1" si="654"/>
        <v>1.0521023700000001</v>
      </c>
      <c r="K1731" s="81">
        <f t="shared" ca="1" si="655"/>
        <v>67.679789130000003</v>
      </c>
      <c r="L1731" s="85">
        <f>IF(VLOOKUP(A1731,$U$12:$AD$125,8)=VLOOKUP(A1730,$U$12:$AD$125,8),0,VLOOKUP(A1731,U$12:$AD$125,8))</f>
        <v>0</v>
      </c>
      <c r="M1731" s="86">
        <f>IF(L1731&gt;0,VLOOKUP(L1731,T$12:$AC$125,7),0)</f>
        <v>0</v>
      </c>
      <c r="N1731" s="81">
        <f t="shared" si="647"/>
        <v>0</v>
      </c>
      <c r="O1731" s="81">
        <f t="shared" ca="1" si="656"/>
        <v>67.679789130000003</v>
      </c>
      <c r="P1731" s="87" t="str">
        <f t="shared" si="657"/>
        <v>J=</v>
      </c>
      <c r="Q1731" s="88">
        <f t="shared" si="658"/>
        <v>44858</v>
      </c>
      <c r="R1731" s="7"/>
      <c r="S1731" s="7"/>
      <c r="T1731" s="7"/>
      <c r="U1731" s="7"/>
      <c r="V1731" s="7"/>
      <c r="W1731" s="7"/>
      <c r="X1731" s="7"/>
      <c r="Y1731" s="7"/>
      <c r="Z1731" s="7"/>
      <c r="AA1731" s="7"/>
      <c r="AB1731" s="7"/>
      <c r="AC1731" s="7"/>
      <c r="AD1731" s="7"/>
      <c r="AE1731" s="7"/>
      <c r="AF1731" s="65"/>
      <c r="AG1731" s="9"/>
      <c r="AH1731" s="9"/>
      <c r="AI1731" s="4"/>
      <c r="AJ1731" s="10"/>
      <c r="AK1731" s="4"/>
      <c r="AL1731" s="65"/>
      <c r="AM1731" s="10"/>
      <c r="AN1731" s="9"/>
      <c r="AO1731" s="7"/>
      <c r="AP1731" s="11"/>
      <c r="AQ1731" s="9"/>
      <c r="AR1731" s="8"/>
      <c r="AS1731" s="65"/>
      <c r="AT1731" s="12"/>
      <c r="AU1731" s="12"/>
      <c r="AV1731" s="22"/>
      <c r="AW1731" s="12"/>
      <c r="AX1731" s="12"/>
      <c r="AY1731" s="12"/>
      <c r="AZ1731" s="12"/>
      <c r="BA1731" s="12"/>
      <c r="BB1731" s="12"/>
      <c r="BC1731" s="12"/>
      <c r="BD1731" s="12"/>
      <c r="BE1731" s="12"/>
      <c r="BF1731" s="12"/>
      <c r="BG1731" s="12"/>
      <c r="BH1731" s="12"/>
      <c r="BI1731" s="12"/>
      <c r="BJ1731" s="12"/>
      <c r="BK1731" s="12"/>
      <c r="BL1731" s="12"/>
      <c r="BM1731" s="12"/>
      <c r="BN1731" s="12"/>
      <c r="BO1731" s="12"/>
      <c r="BP1731" s="12"/>
      <c r="BQ1731" s="12"/>
      <c r="BR1731" s="12"/>
      <c r="BS1731" s="12"/>
      <c r="BT1731" s="12"/>
      <c r="BU1731" s="12"/>
      <c r="BV1731" s="12"/>
      <c r="BW1731" s="12"/>
      <c r="BX1731" s="12"/>
      <c r="BY1731" s="12"/>
      <c r="BZ1731" s="12"/>
      <c r="CA1731" s="12"/>
      <c r="CB1731" s="12"/>
      <c r="CC1731" s="12"/>
      <c r="CD1731" s="12"/>
      <c r="CE1731" s="12"/>
      <c r="CF1731" s="12"/>
      <c r="CG1731" s="12"/>
      <c r="CH1731" s="12"/>
      <c r="CI1731" s="12"/>
      <c r="CJ1731" s="12"/>
      <c r="CK1731" s="12"/>
      <c r="CL1731" s="12"/>
      <c r="CM1731" s="12"/>
      <c r="CN1731" s="12"/>
      <c r="CO1731" s="12"/>
      <c r="CP1731" s="12"/>
      <c r="CQ1731" s="12"/>
      <c r="CR1731" s="12"/>
      <c r="CS1731" s="12"/>
      <c r="CT1731" s="12"/>
      <c r="CU1731" s="12"/>
      <c r="CV1731" s="12"/>
      <c r="CW1731" s="12"/>
      <c r="CX1731" s="12"/>
      <c r="CY1731" s="12"/>
      <c r="CZ1731" s="12"/>
      <c r="DA1731" s="12"/>
      <c r="DB1731" s="12"/>
      <c r="DC1731" s="12"/>
      <c r="DD1731" s="12"/>
      <c r="DE1731" s="12"/>
      <c r="DF1731" s="12"/>
      <c r="DG1731" s="12"/>
      <c r="DH1731" s="12"/>
      <c r="DI1731" s="12"/>
      <c r="DJ1731" s="12"/>
      <c r="DK1731" s="12"/>
      <c r="DL1731" s="12"/>
      <c r="DM1731" s="12"/>
      <c r="DN1731" s="12"/>
      <c r="DO1731" s="12"/>
      <c r="DP1731" s="12"/>
      <c r="DQ1731" s="12"/>
      <c r="DR1731" s="12"/>
      <c r="DS1731" s="12"/>
      <c r="DT1731" s="12"/>
      <c r="DU1731" s="12"/>
      <c r="DV1731" s="12"/>
      <c r="DW1731" s="12"/>
      <c r="DX1731" s="12"/>
      <c r="DY1731" s="12"/>
      <c r="DZ1731" s="12"/>
      <c r="EA1731" s="12"/>
      <c r="EB1731" s="12"/>
      <c r="EC1731" s="12"/>
      <c r="ED1731" s="12"/>
      <c r="EE1731" s="12"/>
      <c r="EF1731" s="12"/>
      <c r="EG1731" s="12"/>
      <c r="EH1731" s="12"/>
      <c r="EI1731" s="12"/>
      <c r="EJ1731" s="12"/>
      <c r="EK1731" s="12"/>
      <c r="EL1731" s="12"/>
      <c r="EM1731" s="12"/>
      <c r="EN1731" s="12"/>
      <c r="EO1731" s="12"/>
      <c r="EP1731" s="12"/>
      <c r="EQ1731" s="12"/>
      <c r="ER1731" s="12"/>
      <c r="ES1731" s="12"/>
      <c r="ET1731" s="12"/>
      <c r="EU1731" s="12"/>
      <c r="EV1731" s="12"/>
      <c r="EW1731" s="12"/>
      <c r="EX1731" s="12"/>
      <c r="EY1731" s="12"/>
      <c r="EZ1731" s="12"/>
      <c r="FA1731" s="12"/>
      <c r="FB1731" s="12"/>
      <c r="FC1731" s="12"/>
      <c r="FD1731" s="12"/>
      <c r="FE1731" s="12"/>
      <c r="FF1731" s="12"/>
      <c r="FG1731" s="12"/>
      <c r="FH1731" s="12"/>
      <c r="FI1731" s="12"/>
      <c r="FJ1731" s="12"/>
      <c r="FK1731" s="12"/>
      <c r="FL1731" s="12"/>
      <c r="FM1731" s="12"/>
      <c r="FN1731" s="12"/>
      <c r="FO1731" s="12"/>
      <c r="FP1731" s="12"/>
      <c r="FQ1731" s="12"/>
      <c r="FR1731" s="12"/>
      <c r="FS1731" s="12"/>
      <c r="FT1731" s="12"/>
      <c r="FU1731" s="12"/>
      <c r="FV1731" s="12"/>
      <c r="FW1731" s="12"/>
      <c r="FX1731" s="12"/>
      <c r="FY1731" s="12"/>
      <c r="FZ1731" s="12"/>
      <c r="GA1731" s="12"/>
      <c r="GB1731" s="12"/>
      <c r="GC1731" s="12"/>
      <c r="GD1731" s="12"/>
      <c r="GE1731" s="12"/>
      <c r="GF1731" s="12"/>
      <c r="GG1731" s="12"/>
      <c r="GH1731" s="12"/>
      <c r="GI1731" s="12"/>
      <c r="GJ1731" s="12"/>
      <c r="GK1731" s="12"/>
      <c r="GL1731" s="12"/>
      <c r="GM1731" s="12"/>
      <c r="GN1731" s="12"/>
      <c r="GO1731" s="12"/>
      <c r="GP1731" s="12"/>
      <c r="GQ1731" s="12"/>
      <c r="GR1731" s="12"/>
    </row>
    <row r="1732" spans="1:200" x14ac:dyDescent="0.2">
      <c r="A1732" s="79">
        <f t="shared" si="648"/>
        <v>44804</v>
      </c>
      <c r="B1732" s="80">
        <f t="shared" ca="1" si="649"/>
        <v>1367.4676637699999</v>
      </c>
      <c r="C1732" s="81">
        <f t="shared" ca="1" si="650"/>
        <v>1298.9771699999999</v>
      </c>
      <c r="D1732" s="82">
        <f ca="1">IF(A1732&lt;$B$1,VLOOKUP(A1732,[1]DI!$A$4:$B$15000,2,FALSE),0)</f>
        <v>0.13650000000000001</v>
      </c>
      <c r="E1732" s="81">
        <f t="shared" ca="1" si="651"/>
        <v>5.0788000000000005E-4</v>
      </c>
      <c r="F1732" s="83">
        <f t="shared" si="646"/>
        <v>1.1679999999999999</v>
      </c>
      <c r="G1732" s="84">
        <f t="shared" ca="1" si="652"/>
        <v>1.0005932038400001</v>
      </c>
      <c r="H1732" s="81">
        <f ca="1">TRUNC(PRODUCT(G$10:G1731),15)</f>
        <v>1.3674676685471101</v>
      </c>
      <c r="I1732" s="81">
        <f t="shared" ca="1" si="653"/>
        <v>1.2989771726434101</v>
      </c>
      <c r="J1732" s="81">
        <f t="shared" ca="1" si="654"/>
        <v>1.05272648</v>
      </c>
      <c r="K1732" s="81">
        <f t="shared" ca="1" si="655"/>
        <v>68.49049377</v>
      </c>
      <c r="L1732" s="85">
        <f>IF(VLOOKUP(A1732,$U$12:$AD$125,8)=VLOOKUP(A1731,$U$12:$AD$125,8),0,VLOOKUP(A1732,U$12:$AD$125,8))</f>
        <v>0</v>
      </c>
      <c r="M1732" s="86">
        <f>IF(L1732&gt;0,VLOOKUP(L1732,T$12:$AC$125,7),0)</f>
        <v>0</v>
      </c>
      <c r="N1732" s="81">
        <f t="shared" si="647"/>
        <v>0</v>
      </c>
      <c r="O1732" s="81">
        <f t="shared" ca="1" si="656"/>
        <v>68.49049377</v>
      </c>
      <c r="P1732" s="87" t="str">
        <f t="shared" si="657"/>
        <v>J=</v>
      </c>
      <c r="Q1732" s="88">
        <f t="shared" si="658"/>
        <v>44858</v>
      </c>
      <c r="R1732" s="7"/>
      <c r="S1732" s="7"/>
      <c r="T1732" s="7"/>
      <c r="U1732" s="7"/>
      <c r="V1732" s="7"/>
      <c r="W1732" s="7"/>
      <c r="X1732" s="7"/>
      <c r="Y1732" s="7"/>
      <c r="Z1732" s="7"/>
      <c r="AA1732" s="7"/>
      <c r="AB1732" s="7"/>
      <c r="AC1732" s="7"/>
      <c r="AD1732" s="7"/>
      <c r="AE1732" s="7"/>
      <c r="AF1732" s="65"/>
      <c r="AG1732" s="9"/>
      <c r="AH1732" s="9"/>
      <c r="AI1732" s="4"/>
      <c r="AJ1732" s="10"/>
      <c r="AK1732" s="4"/>
      <c r="AL1732" s="65"/>
      <c r="AM1732" s="10"/>
      <c r="AN1732" s="9"/>
      <c r="AO1732" s="7"/>
      <c r="AP1732" s="11"/>
      <c r="AQ1732" s="9"/>
      <c r="AR1732" s="8"/>
      <c r="AS1732" s="65"/>
      <c r="AT1732" s="12"/>
      <c r="AU1732" s="12"/>
      <c r="AV1732" s="22"/>
      <c r="AW1732" s="12"/>
      <c r="AX1732" s="12"/>
      <c r="AY1732" s="12"/>
      <c r="AZ1732" s="12"/>
      <c r="BA1732" s="12"/>
      <c r="BB1732" s="12"/>
      <c r="BC1732" s="12"/>
      <c r="BD1732" s="12"/>
      <c r="BE1732" s="12"/>
      <c r="BF1732" s="12"/>
      <c r="BG1732" s="12"/>
      <c r="BH1732" s="12"/>
      <c r="BI1732" s="12"/>
      <c r="BJ1732" s="12"/>
      <c r="BK1732" s="12"/>
      <c r="BL1732" s="12"/>
      <c r="BM1732" s="12"/>
      <c r="BN1732" s="12"/>
      <c r="BO1732" s="12"/>
      <c r="BP1732" s="12"/>
      <c r="BQ1732" s="12"/>
      <c r="BR1732" s="12"/>
      <c r="BS1732" s="12"/>
      <c r="BT1732" s="12"/>
      <c r="BU1732" s="12"/>
      <c r="BV1732" s="12"/>
      <c r="BW1732" s="12"/>
      <c r="BX1732" s="12"/>
      <c r="BY1732" s="12"/>
      <c r="BZ1732" s="12"/>
      <c r="CA1732" s="12"/>
      <c r="CB1732" s="12"/>
      <c r="CC1732" s="12"/>
      <c r="CD1732" s="12"/>
      <c r="CE1732" s="12"/>
      <c r="CF1732" s="12"/>
      <c r="CG1732" s="12"/>
      <c r="CH1732" s="12"/>
      <c r="CI1732" s="12"/>
      <c r="CJ1732" s="12"/>
      <c r="CK1732" s="12"/>
      <c r="CL1732" s="12"/>
      <c r="CM1732" s="12"/>
      <c r="CN1732" s="12"/>
      <c r="CO1732" s="12"/>
      <c r="CP1732" s="12"/>
      <c r="CQ1732" s="12"/>
      <c r="CR1732" s="12"/>
      <c r="CS1732" s="12"/>
      <c r="CT1732" s="12"/>
      <c r="CU1732" s="12"/>
      <c r="CV1732" s="12"/>
      <c r="CW1732" s="12"/>
      <c r="CX1732" s="12"/>
      <c r="CY1732" s="12"/>
      <c r="CZ1732" s="12"/>
      <c r="DA1732" s="12"/>
      <c r="DB1732" s="12"/>
      <c r="DC1732" s="12"/>
      <c r="DD1732" s="12"/>
      <c r="DE1732" s="12"/>
      <c r="DF1732" s="12"/>
      <c r="DG1732" s="12"/>
      <c r="DH1732" s="12"/>
      <c r="DI1732" s="12"/>
      <c r="DJ1732" s="12"/>
      <c r="DK1732" s="12"/>
      <c r="DL1732" s="12"/>
      <c r="DM1732" s="12"/>
      <c r="DN1732" s="12"/>
      <c r="DO1732" s="12"/>
      <c r="DP1732" s="12"/>
      <c r="DQ1732" s="12"/>
      <c r="DR1732" s="12"/>
      <c r="DS1732" s="12"/>
      <c r="DT1732" s="12"/>
      <c r="DU1732" s="12"/>
      <c r="DV1732" s="12"/>
      <c r="DW1732" s="12"/>
      <c r="DX1732" s="12"/>
      <c r="DY1732" s="12"/>
      <c r="DZ1732" s="12"/>
      <c r="EA1732" s="12"/>
      <c r="EB1732" s="12"/>
      <c r="EC1732" s="12"/>
      <c r="ED1732" s="12"/>
      <c r="EE1732" s="12"/>
      <c r="EF1732" s="12"/>
      <c r="EG1732" s="12"/>
      <c r="EH1732" s="12"/>
      <c r="EI1732" s="12"/>
      <c r="EJ1732" s="12"/>
      <c r="EK1732" s="12"/>
      <c r="EL1732" s="12"/>
      <c r="EM1732" s="12"/>
      <c r="EN1732" s="12"/>
      <c r="EO1732" s="12"/>
      <c r="EP1732" s="12"/>
      <c r="EQ1732" s="12"/>
      <c r="ER1732" s="12"/>
      <c r="ES1732" s="12"/>
      <c r="ET1732" s="12"/>
      <c r="EU1732" s="12"/>
      <c r="EV1732" s="12"/>
      <c r="EW1732" s="12"/>
      <c r="EX1732" s="12"/>
      <c r="EY1732" s="12"/>
      <c r="EZ1732" s="12"/>
      <c r="FA1732" s="12"/>
      <c r="FB1732" s="12"/>
      <c r="FC1732" s="12"/>
      <c r="FD1732" s="12"/>
      <c r="FE1732" s="12"/>
      <c r="FF1732" s="12"/>
      <c r="FG1732" s="12"/>
      <c r="FH1732" s="12"/>
      <c r="FI1732" s="12"/>
      <c r="FJ1732" s="12"/>
      <c r="FK1732" s="12"/>
      <c r="FL1732" s="12"/>
      <c r="FM1732" s="12"/>
      <c r="FN1732" s="12"/>
      <c r="FO1732" s="12"/>
      <c r="FP1732" s="12"/>
      <c r="FQ1732" s="12"/>
      <c r="FR1732" s="12"/>
      <c r="FS1732" s="12"/>
      <c r="FT1732" s="12"/>
      <c r="FU1732" s="12"/>
      <c r="FV1732" s="12"/>
      <c r="FW1732" s="12"/>
      <c r="FX1732" s="12"/>
      <c r="FY1732" s="12"/>
      <c r="FZ1732" s="12"/>
      <c r="GA1732" s="12"/>
      <c r="GB1732" s="12"/>
      <c r="GC1732" s="12"/>
      <c r="GD1732" s="12"/>
      <c r="GE1732" s="12"/>
      <c r="GF1732" s="12"/>
      <c r="GG1732" s="12"/>
      <c r="GH1732" s="12"/>
      <c r="GI1732" s="12"/>
      <c r="GJ1732" s="12"/>
      <c r="GK1732" s="12"/>
      <c r="GL1732" s="12"/>
      <c r="GM1732" s="12"/>
      <c r="GN1732" s="12"/>
      <c r="GO1732" s="12"/>
      <c r="GP1732" s="12"/>
      <c r="GQ1732" s="12"/>
      <c r="GR1732" s="12"/>
    </row>
    <row r="1733" spans="1:200" x14ac:dyDescent="0.2">
      <c r="A1733" s="79">
        <f t="shared" si="648"/>
        <v>44805</v>
      </c>
      <c r="B1733" s="80">
        <f t="shared" ca="1" si="649"/>
        <v>1368.2788490299999</v>
      </c>
      <c r="C1733" s="81">
        <f t="shared" ca="1" si="650"/>
        <v>1298.9771699999999</v>
      </c>
      <c r="D1733" s="82">
        <f ca="1">IF(A1733&lt;$B$1,VLOOKUP(A1733,[1]DI!$A$4:$B$15000,2,FALSE),0)</f>
        <v>0.13650000000000001</v>
      </c>
      <c r="E1733" s="81">
        <f t="shared" ca="1" si="651"/>
        <v>5.0788000000000005E-4</v>
      </c>
      <c r="F1733" s="83">
        <f t="shared" si="646"/>
        <v>1.1679999999999999</v>
      </c>
      <c r="G1733" s="84">
        <f t="shared" ca="1" si="652"/>
        <v>1.0005932038400001</v>
      </c>
      <c r="H1733" s="81">
        <f ca="1">TRUNC(PRODUCT(G$10:G1732),15)</f>
        <v>1.3682788556191701</v>
      </c>
      <c r="I1733" s="81">
        <f t="shared" ca="1" si="653"/>
        <v>1.2989771726434101</v>
      </c>
      <c r="J1733" s="81">
        <f t="shared" ca="1" si="654"/>
        <v>1.0533509599999999</v>
      </c>
      <c r="K1733" s="81">
        <f t="shared" ca="1" si="655"/>
        <v>69.301679030000003</v>
      </c>
      <c r="L1733" s="85">
        <f>IF(VLOOKUP(A1733,$U$12:$AD$125,8)=VLOOKUP(A1732,$U$12:$AD$125,8),0,VLOOKUP(A1733,U$12:$AD$125,8))</f>
        <v>0</v>
      </c>
      <c r="M1733" s="86">
        <f>IF(L1733&gt;0,VLOOKUP(L1733,T$12:$AC$125,7),0)</f>
        <v>0</v>
      </c>
      <c r="N1733" s="81">
        <f t="shared" si="647"/>
        <v>0</v>
      </c>
      <c r="O1733" s="81">
        <f t="shared" ca="1" si="656"/>
        <v>69.301679030000003</v>
      </c>
      <c r="P1733" s="87" t="str">
        <f t="shared" si="657"/>
        <v>J=</v>
      </c>
      <c r="Q1733" s="88">
        <f t="shared" si="658"/>
        <v>44858</v>
      </c>
      <c r="R1733" s="7"/>
      <c r="S1733" s="7"/>
      <c r="T1733" s="7"/>
      <c r="U1733" s="7"/>
      <c r="V1733" s="7"/>
      <c r="W1733" s="7"/>
      <c r="X1733" s="7"/>
      <c r="Y1733" s="7"/>
      <c r="Z1733" s="7"/>
      <c r="AA1733" s="7"/>
      <c r="AB1733" s="7"/>
      <c r="AC1733" s="7"/>
      <c r="AD1733" s="7"/>
      <c r="AE1733" s="7"/>
      <c r="AF1733" s="65"/>
      <c r="AG1733" s="9"/>
      <c r="AH1733" s="9"/>
      <c r="AI1733" s="4"/>
      <c r="AJ1733" s="10"/>
      <c r="AK1733" s="4"/>
      <c r="AL1733" s="65"/>
      <c r="AM1733" s="10"/>
      <c r="AN1733" s="9"/>
      <c r="AO1733" s="7"/>
      <c r="AP1733" s="11"/>
      <c r="AQ1733" s="9"/>
      <c r="AR1733" s="8"/>
      <c r="AS1733" s="65"/>
      <c r="AT1733" s="12"/>
      <c r="AU1733" s="12"/>
      <c r="AV1733" s="22"/>
      <c r="AW1733" s="12"/>
      <c r="AX1733" s="12"/>
      <c r="AY1733" s="12"/>
      <c r="AZ1733" s="12"/>
      <c r="BA1733" s="12"/>
      <c r="BB1733" s="12"/>
      <c r="BC1733" s="12"/>
      <c r="BD1733" s="12"/>
      <c r="BE1733" s="12"/>
      <c r="BF1733" s="12"/>
      <c r="BG1733" s="12"/>
      <c r="BH1733" s="12"/>
      <c r="BI1733" s="12"/>
      <c r="BJ1733" s="12"/>
      <c r="BK1733" s="12"/>
      <c r="BL1733" s="12"/>
      <c r="BM1733" s="12"/>
      <c r="BN1733" s="12"/>
      <c r="BO1733" s="12"/>
      <c r="BP1733" s="12"/>
      <c r="BQ1733" s="12"/>
      <c r="BR1733" s="12"/>
      <c r="BS1733" s="12"/>
      <c r="BT1733" s="12"/>
      <c r="BU1733" s="12"/>
      <c r="BV1733" s="12"/>
      <c r="BW1733" s="12"/>
      <c r="BX1733" s="12"/>
      <c r="BY1733" s="12"/>
      <c r="BZ1733" s="12"/>
      <c r="CA1733" s="12"/>
      <c r="CB1733" s="12"/>
      <c r="CC1733" s="12"/>
      <c r="CD1733" s="12"/>
      <c r="CE1733" s="12"/>
      <c r="CF1733" s="12"/>
      <c r="CG1733" s="12"/>
      <c r="CH1733" s="12"/>
      <c r="CI1733" s="12"/>
      <c r="CJ1733" s="12"/>
      <c r="CK1733" s="12"/>
      <c r="CL1733" s="12"/>
      <c r="CM1733" s="12"/>
      <c r="CN1733" s="12"/>
      <c r="CO1733" s="12"/>
      <c r="CP1733" s="12"/>
      <c r="CQ1733" s="12"/>
      <c r="CR1733" s="12"/>
      <c r="CS1733" s="12"/>
      <c r="CT1733" s="12"/>
      <c r="CU1733" s="12"/>
      <c r="CV1733" s="12"/>
      <c r="CW1733" s="12"/>
      <c r="CX1733" s="12"/>
      <c r="CY1733" s="12"/>
      <c r="CZ1733" s="12"/>
      <c r="DA1733" s="12"/>
      <c r="DB1733" s="12"/>
      <c r="DC1733" s="12"/>
      <c r="DD1733" s="12"/>
      <c r="DE1733" s="12"/>
      <c r="DF1733" s="12"/>
      <c r="DG1733" s="12"/>
      <c r="DH1733" s="12"/>
      <c r="DI1733" s="12"/>
      <c r="DJ1733" s="12"/>
      <c r="DK1733" s="12"/>
      <c r="DL1733" s="12"/>
      <c r="DM1733" s="12"/>
      <c r="DN1733" s="12"/>
      <c r="DO1733" s="12"/>
      <c r="DP1733" s="12"/>
      <c r="DQ1733" s="12"/>
      <c r="DR1733" s="12"/>
      <c r="DS1733" s="12"/>
      <c r="DT1733" s="12"/>
      <c r="DU1733" s="12"/>
      <c r="DV1733" s="12"/>
      <c r="DW1733" s="12"/>
      <c r="DX1733" s="12"/>
      <c r="DY1733" s="12"/>
      <c r="DZ1733" s="12"/>
      <c r="EA1733" s="12"/>
      <c r="EB1733" s="12"/>
      <c r="EC1733" s="12"/>
      <c r="ED1733" s="12"/>
      <c r="EE1733" s="12"/>
      <c r="EF1733" s="12"/>
      <c r="EG1733" s="12"/>
      <c r="EH1733" s="12"/>
      <c r="EI1733" s="12"/>
      <c r="EJ1733" s="12"/>
      <c r="EK1733" s="12"/>
      <c r="EL1733" s="12"/>
      <c r="EM1733" s="12"/>
      <c r="EN1733" s="12"/>
      <c r="EO1733" s="12"/>
      <c r="EP1733" s="12"/>
      <c r="EQ1733" s="12"/>
      <c r="ER1733" s="12"/>
      <c r="ES1733" s="12"/>
      <c r="ET1733" s="12"/>
      <c r="EU1733" s="12"/>
      <c r="EV1733" s="12"/>
      <c r="EW1733" s="12"/>
      <c r="EX1733" s="12"/>
      <c r="EY1733" s="12"/>
      <c r="EZ1733" s="12"/>
      <c r="FA1733" s="12"/>
      <c r="FB1733" s="12"/>
      <c r="FC1733" s="12"/>
      <c r="FD1733" s="12"/>
      <c r="FE1733" s="12"/>
      <c r="FF1733" s="12"/>
      <c r="FG1733" s="12"/>
      <c r="FH1733" s="12"/>
      <c r="FI1733" s="12"/>
      <c r="FJ1733" s="12"/>
      <c r="FK1733" s="12"/>
      <c r="FL1733" s="12"/>
      <c r="FM1733" s="12"/>
      <c r="FN1733" s="12"/>
      <c r="FO1733" s="12"/>
      <c r="FP1733" s="12"/>
      <c r="FQ1733" s="12"/>
      <c r="FR1733" s="12"/>
      <c r="FS1733" s="12"/>
      <c r="FT1733" s="12"/>
      <c r="FU1733" s="12"/>
      <c r="FV1733" s="12"/>
      <c r="FW1733" s="12"/>
      <c r="FX1733" s="12"/>
      <c r="FY1733" s="12"/>
      <c r="FZ1733" s="12"/>
      <c r="GA1733" s="12"/>
      <c r="GB1733" s="12"/>
      <c r="GC1733" s="12"/>
      <c r="GD1733" s="12"/>
      <c r="GE1733" s="12"/>
      <c r="GF1733" s="12"/>
      <c r="GG1733" s="12"/>
      <c r="GH1733" s="12"/>
      <c r="GI1733" s="12"/>
      <c r="GJ1733" s="12"/>
      <c r="GK1733" s="12"/>
      <c r="GL1733" s="12"/>
      <c r="GM1733" s="12"/>
      <c r="GN1733" s="12"/>
      <c r="GO1733" s="12"/>
      <c r="GP1733" s="12"/>
      <c r="GQ1733" s="12"/>
      <c r="GR1733" s="12"/>
    </row>
    <row r="1734" spans="1:200" x14ac:dyDescent="0.2">
      <c r="A1734" s="79">
        <f t="shared" si="648"/>
        <v>44806</v>
      </c>
      <c r="B1734" s="80">
        <f t="shared" ca="1" si="649"/>
        <v>1369.0905149199998</v>
      </c>
      <c r="C1734" s="81">
        <f t="shared" ca="1" si="650"/>
        <v>1298.9771699999999</v>
      </c>
      <c r="D1734" s="82">
        <f ca="1">IF(A1734&lt;$B$1,VLOOKUP(A1734,[1]DI!$A$4:$B$15000,2,FALSE),0)</f>
        <v>0.13650000000000001</v>
      </c>
      <c r="E1734" s="81">
        <f t="shared" ca="1" si="651"/>
        <v>5.0788000000000005E-4</v>
      </c>
      <c r="F1734" s="83">
        <f t="shared" si="646"/>
        <v>1.1679999999999999</v>
      </c>
      <c r="G1734" s="84">
        <f t="shared" ca="1" si="652"/>
        <v>1.0005932038400001</v>
      </c>
      <c r="H1734" s="81">
        <f ca="1">TRUNC(PRODUCT(G$10:G1733),15)</f>
        <v>1.36909052389051</v>
      </c>
      <c r="I1734" s="81">
        <f t="shared" ca="1" si="653"/>
        <v>1.2989771726434101</v>
      </c>
      <c r="J1734" s="81">
        <f t="shared" ca="1" si="654"/>
        <v>1.0539758100000001</v>
      </c>
      <c r="K1734" s="81">
        <f t="shared" ca="1" si="655"/>
        <v>70.113344920000003</v>
      </c>
      <c r="L1734" s="85">
        <f>IF(VLOOKUP(A1734,$U$12:$AD$125,8)=VLOOKUP(A1733,$U$12:$AD$125,8),0,VLOOKUP(A1734,U$12:$AD$125,8))</f>
        <v>0</v>
      </c>
      <c r="M1734" s="86">
        <f>IF(L1734&gt;0,VLOOKUP(L1734,T$12:$AC$125,7),0)</f>
        <v>0</v>
      </c>
      <c r="N1734" s="81">
        <f t="shared" si="647"/>
        <v>0</v>
      </c>
      <c r="O1734" s="81">
        <f t="shared" ca="1" si="656"/>
        <v>70.113344920000003</v>
      </c>
      <c r="P1734" s="87" t="str">
        <f t="shared" si="657"/>
        <v>J=</v>
      </c>
      <c r="Q1734" s="88">
        <f t="shared" si="658"/>
        <v>44858</v>
      </c>
      <c r="R1734" s="7"/>
      <c r="S1734" s="7"/>
      <c r="T1734" s="7"/>
      <c r="U1734" s="7"/>
      <c r="V1734" s="7"/>
      <c r="W1734" s="7"/>
      <c r="X1734" s="7"/>
      <c r="Y1734" s="7"/>
      <c r="Z1734" s="7"/>
      <c r="AA1734" s="7"/>
      <c r="AB1734" s="7"/>
      <c r="AC1734" s="7"/>
      <c r="AD1734" s="7"/>
      <c r="AE1734" s="7"/>
      <c r="AF1734" s="65"/>
      <c r="AG1734" s="9"/>
      <c r="AH1734" s="9"/>
      <c r="AI1734" s="4"/>
      <c r="AJ1734" s="10"/>
      <c r="AK1734" s="4"/>
      <c r="AL1734" s="65"/>
      <c r="AM1734" s="10"/>
      <c r="AN1734" s="9"/>
      <c r="AO1734" s="7"/>
      <c r="AP1734" s="11"/>
      <c r="AQ1734" s="9"/>
      <c r="AR1734" s="8"/>
      <c r="AS1734" s="65"/>
      <c r="AT1734" s="12"/>
      <c r="AU1734" s="12"/>
      <c r="AV1734" s="22"/>
      <c r="AW1734" s="12"/>
      <c r="AX1734" s="12"/>
      <c r="AY1734" s="12"/>
      <c r="AZ1734" s="12"/>
      <c r="BA1734" s="12"/>
      <c r="BB1734" s="12"/>
      <c r="BC1734" s="12"/>
      <c r="BD1734" s="12"/>
      <c r="BE1734" s="12"/>
      <c r="BF1734" s="12"/>
      <c r="BG1734" s="12"/>
      <c r="BH1734" s="12"/>
      <c r="BI1734" s="12"/>
      <c r="BJ1734" s="12"/>
      <c r="BK1734" s="12"/>
      <c r="BL1734" s="12"/>
      <c r="BM1734" s="12"/>
      <c r="BN1734" s="12"/>
      <c r="BO1734" s="12"/>
      <c r="BP1734" s="12"/>
      <c r="BQ1734" s="12"/>
      <c r="BR1734" s="12"/>
      <c r="BS1734" s="12"/>
      <c r="BT1734" s="12"/>
      <c r="BU1734" s="12"/>
      <c r="BV1734" s="12"/>
      <c r="BW1734" s="12"/>
      <c r="BX1734" s="12"/>
      <c r="BY1734" s="12"/>
      <c r="BZ1734" s="12"/>
      <c r="CA1734" s="12"/>
      <c r="CB1734" s="12"/>
      <c r="CC1734" s="12"/>
      <c r="CD1734" s="12"/>
      <c r="CE1734" s="12"/>
      <c r="CF1734" s="12"/>
      <c r="CG1734" s="12"/>
      <c r="CH1734" s="12"/>
      <c r="CI1734" s="12"/>
      <c r="CJ1734" s="12"/>
      <c r="CK1734" s="12"/>
      <c r="CL1734" s="12"/>
      <c r="CM1734" s="12"/>
      <c r="CN1734" s="12"/>
      <c r="CO1734" s="12"/>
      <c r="CP1734" s="12"/>
      <c r="CQ1734" s="12"/>
      <c r="CR1734" s="12"/>
      <c r="CS1734" s="12"/>
      <c r="CT1734" s="12"/>
      <c r="CU1734" s="12"/>
      <c r="CV1734" s="12"/>
      <c r="CW1734" s="12"/>
      <c r="CX1734" s="12"/>
      <c r="CY1734" s="12"/>
      <c r="CZ1734" s="12"/>
      <c r="DA1734" s="12"/>
      <c r="DB1734" s="12"/>
      <c r="DC1734" s="12"/>
      <c r="DD1734" s="12"/>
      <c r="DE1734" s="12"/>
      <c r="DF1734" s="12"/>
      <c r="DG1734" s="12"/>
      <c r="DH1734" s="12"/>
      <c r="DI1734" s="12"/>
      <c r="DJ1734" s="12"/>
      <c r="DK1734" s="12"/>
      <c r="DL1734" s="12"/>
      <c r="DM1734" s="12"/>
      <c r="DN1734" s="12"/>
      <c r="DO1734" s="12"/>
      <c r="DP1734" s="12"/>
      <c r="DQ1734" s="12"/>
      <c r="DR1734" s="12"/>
      <c r="DS1734" s="12"/>
      <c r="DT1734" s="12"/>
      <c r="DU1734" s="12"/>
      <c r="DV1734" s="12"/>
      <c r="DW1734" s="12"/>
      <c r="DX1734" s="12"/>
      <c r="DY1734" s="12"/>
      <c r="DZ1734" s="12"/>
      <c r="EA1734" s="12"/>
      <c r="EB1734" s="12"/>
      <c r="EC1734" s="12"/>
      <c r="ED1734" s="12"/>
      <c r="EE1734" s="12"/>
      <c r="EF1734" s="12"/>
      <c r="EG1734" s="12"/>
      <c r="EH1734" s="12"/>
      <c r="EI1734" s="12"/>
      <c r="EJ1734" s="12"/>
      <c r="EK1734" s="12"/>
      <c r="EL1734" s="12"/>
      <c r="EM1734" s="12"/>
      <c r="EN1734" s="12"/>
      <c r="EO1734" s="12"/>
      <c r="EP1734" s="12"/>
      <c r="EQ1734" s="12"/>
      <c r="ER1734" s="12"/>
      <c r="ES1734" s="12"/>
      <c r="ET1734" s="12"/>
      <c r="EU1734" s="12"/>
      <c r="EV1734" s="12"/>
      <c r="EW1734" s="12"/>
      <c r="EX1734" s="12"/>
      <c r="EY1734" s="12"/>
      <c r="EZ1734" s="12"/>
      <c r="FA1734" s="12"/>
      <c r="FB1734" s="12"/>
      <c r="FC1734" s="12"/>
      <c r="FD1734" s="12"/>
      <c r="FE1734" s="12"/>
      <c r="FF1734" s="12"/>
      <c r="FG1734" s="12"/>
      <c r="FH1734" s="12"/>
      <c r="FI1734" s="12"/>
      <c r="FJ1734" s="12"/>
      <c r="FK1734" s="12"/>
      <c r="FL1734" s="12"/>
      <c r="FM1734" s="12"/>
      <c r="FN1734" s="12"/>
      <c r="FO1734" s="12"/>
      <c r="FP1734" s="12"/>
      <c r="FQ1734" s="12"/>
      <c r="FR1734" s="12"/>
      <c r="FS1734" s="12"/>
      <c r="FT1734" s="12"/>
      <c r="FU1734" s="12"/>
      <c r="FV1734" s="12"/>
      <c r="FW1734" s="12"/>
      <c r="FX1734" s="12"/>
      <c r="FY1734" s="12"/>
      <c r="FZ1734" s="12"/>
      <c r="GA1734" s="12"/>
      <c r="GB1734" s="12"/>
      <c r="GC1734" s="12"/>
      <c r="GD1734" s="12"/>
      <c r="GE1734" s="12"/>
      <c r="GF1734" s="12"/>
      <c r="GG1734" s="12"/>
      <c r="GH1734" s="12"/>
      <c r="GI1734" s="12"/>
      <c r="GJ1734" s="12"/>
      <c r="GK1734" s="12"/>
      <c r="GL1734" s="12"/>
      <c r="GM1734" s="12"/>
      <c r="GN1734" s="12"/>
      <c r="GO1734" s="12"/>
      <c r="GP1734" s="12"/>
      <c r="GQ1734" s="12"/>
      <c r="GR1734" s="12"/>
    </row>
    <row r="1735" spans="1:200" x14ac:dyDescent="0.2">
      <c r="A1735" s="79">
        <f t="shared" si="648"/>
        <v>44807</v>
      </c>
      <c r="B1735" s="80">
        <f t="shared" ca="1" si="649"/>
        <v>1369.9026744099999</v>
      </c>
      <c r="C1735" s="81">
        <f t="shared" ca="1" si="650"/>
        <v>1298.9771699999999</v>
      </c>
      <c r="D1735" s="82">
        <f ca="1">IF(A1735&lt;$B$1,VLOOKUP(A1735,[1]DI!$A$4:$B$15000,2,FALSE),0)</f>
        <v>0</v>
      </c>
      <c r="E1735" s="81">
        <f t="shared" ca="1" si="651"/>
        <v>0</v>
      </c>
      <c r="F1735" s="83">
        <f t="shared" si="646"/>
        <v>1.1679999999999999</v>
      </c>
      <c r="G1735" s="84">
        <f t="shared" ca="1" si="652"/>
        <v>1</v>
      </c>
      <c r="H1735" s="81">
        <f ca="1">TRUNC(PRODUCT(G$10:G1734),15)</f>
        <v>1.36990267364659</v>
      </c>
      <c r="I1735" s="81">
        <f t="shared" ca="1" si="653"/>
        <v>1.2989771726434101</v>
      </c>
      <c r="J1735" s="81">
        <f t="shared" ca="1" si="654"/>
        <v>1.0546010400000001</v>
      </c>
      <c r="K1735" s="81">
        <f t="shared" ca="1" si="655"/>
        <v>70.925504410000002</v>
      </c>
      <c r="L1735" s="85">
        <f>IF(VLOOKUP(A1735,$U$12:$AD$125,8)=VLOOKUP(A1734,$U$12:$AD$125,8),0,VLOOKUP(A1735,U$12:$AD$125,8))</f>
        <v>0</v>
      </c>
      <c r="M1735" s="86">
        <f>IF(L1735&gt;0,VLOOKUP(L1735,T$12:$AC$125,7),0)</f>
        <v>0</v>
      </c>
      <c r="N1735" s="81">
        <f t="shared" si="647"/>
        <v>0</v>
      </c>
      <c r="O1735" s="81">
        <f t="shared" ca="1" si="656"/>
        <v>70.925504410000002</v>
      </c>
      <c r="P1735" s="87" t="str">
        <f t="shared" si="657"/>
        <v>J=</v>
      </c>
      <c r="Q1735" s="88">
        <f t="shared" si="658"/>
        <v>44858</v>
      </c>
      <c r="R1735" s="7"/>
      <c r="S1735" s="7"/>
      <c r="T1735" s="7"/>
      <c r="U1735" s="7"/>
      <c r="V1735" s="7"/>
      <c r="W1735" s="7"/>
      <c r="X1735" s="7"/>
      <c r="Y1735" s="7"/>
      <c r="Z1735" s="7"/>
      <c r="AA1735" s="7"/>
      <c r="AB1735" s="7"/>
      <c r="AC1735" s="7"/>
      <c r="AD1735" s="7"/>
      <c r="AE1735" s="7"/>
      <c r="AF1735" s="65"/>
      <c r="AG1735" s="9"/>
      <c r="AH1735" s="9"/>
      <c r="AI1735" s="4"/>
      <c r="AJ1735" s="10"/>
      <c r="AK1735" s="4"/>
      <c r="AL1735" s="65"/>
      <c r="AM1735" s="10"/>
      <c r="AN1735" s="9"/>
      <c r="AO1735" s="7"/>
      <c r="AP1735" s="11"/>
      <c r="AQ1735" s="9"/>
      <c r="AR1735" s="8"/>
      <c r="AS1735" s="65"/>
      <c r="AT1735" s="12"/>
      <c r="AU1735" s="12"/>
      <c r="AV1735" s="22"/>
      <c r="AW1735" s="12"/>
      <c r="AX1735" s="12"/>
      <c r="AY1735" s="12"/>
      <c r="AZ1735" s="12"/>
      <c r="BA1735" s="12"/>
      <c r="BB1735" s="12"/>
      <c r="BC1735" s="12"/>
      <c r="BD1735" s="12"/>
      <c r="BE1735" s="12"/>
      <c r="BF1735" s="12"/>
      <c r="BG1735" s="12"/>
      <c r="BH1735" s="12"/>
      <c r="BI1735" s="12"/>
      <c r="BJ1735" s="12"/>
      <c r="BK1735" s="12"/>
      <c r="BL1735" s="12"/>
      <c r="BM1735" s="12"/>
      <c r="BN1735" s="12"/>
      <c r="BO1735" s="12"/>
      <c r="BP1735" s="12"/>
      <c r="BQ1735" s="12"/>
      <c r="BR1735" s="12"/>
      <c r="BS1735" s="12"/>
      <c r="BT1735" s="12"/>
      <c r="BU1735" s="12"/>
      <c r="BV1735" s="12"/>
      <c r="BW1735" s="12"/>
      <c r="BX1735" s="12"/>
      <c r="BY1735" s="12"/>
      <c r="BZ1735" s="12"/>
      <c r="CA1735" s="12"/>
      <c r="CB1735" s="12"/>
      <c r="CC1735" s="12"/>
      <c r="CD1735" s="12"/>
      <c r="CE1735" s="12"/>
      <c r="CF1735" s="12"/>
      <c r="CG1735" s="12"/>
      <c r="CH1735" s="12"/>
      <c r="CI1735" s="12"/>
      <c r="CJ1735" s="12"/>
      <c r="CK1735" s="12"/>
      <c r="CL1735" s="12"/>
      <c r="CM1735" s="12"/>
      <c r="CN1735" s="12"/>
      <c r="CO1735" s="12"/>
      <c r="CP1735" s="12"/>
      <c r="CQ1735" s="12"/>
      <c r="CR1735" s="12"/>
      <c r="CS1735" s="12"/>
      <c r="CT1735" s="12"/>
      <c r="CU1735" s="12"/>
      <c r="CV1735" s="12"/>
      <c r="CW1735" s="12"/>
      <c r="CX1735" s="12"/>
      <c r="CY1735" s="12"/>
      <c r="CZ1735" s="12"/>
      <c r="DA1735" s="12"/>
      <c r="DB1735" s="12"/>
      <c r="DC1735" s="12"/>
      <c r="DD1735" s="12"/>
      <c r="DE1735" s="12"/>
      <c r="DF1735" s="12"/>
      <c r="DG1735" s="12"/>
      <c r="DH1735" s="12"/>
      <c r="DI1735" s="12"/>
      <c r="DJ1735" s="12"/>
      <c r="DK1735" s="12"/>
      <c r="DL1735" s="12"/>
      <c r="DM1735" s="12"/>
      <c r="DN1735" s="12"/>
      <c r="DO1735" s="12"/>
      <c r="DP1735" s="12"/>
      <c r="DQ1735" s="12"/>
      <c r="DR1735" s="12"/>
      <c r="DS1735" s="12"/>
      <c r="DT1735" s="12"/>
      <c r="DU1735" s="12"/>
      <c r="DV1735" s="12"/>
      <c r="DW1735" s="12"/>
      <c r="DX1735" s="12"/>
      <c r="DY1735" s="12"/>
      <c r="DZ1735" s="12"/>
      <c r="EA1735" s="12"/>
      <c r="EB1735" s="12"/>
      <c r="EC1735" s="12"/>
      <c r="ED1735" s="12"/>
      <c r="EE1735" s="12"/>
      <c r="EF1735" s="12"/>
      <c r="EG1735" s="12"/>
      <c r="EH1735" s="12"/>
      <c r="EI1735" s="12"/>
      <c r="EJ1735" s="12"/>
      <c r="EK1735" s="12"/>
      <c r="EL1735" s="12"/>
      <c r="EM1735" s="12"/>
      <c r="EN1735" s="12"/>
      <c r="EO1735" s="12"/>
      <c r="EP1735" s="12"/>
      <c r="EQ1735" s="12"/>
      <c r="ER1735" s="12"/>
      <c r="ES1735" s="12"/>
      <c r="ET1735" s="12"/>
      <c r="EU1735" s="12"/>
      <c r="EV1735" s="12"/>
      <c r="EW1735" s="12"/>
      <c r="EX1735" s="12"/>
      <c r="EY1735" s="12"/>
      <c r="EZ1735" s="12"/>
      <c r="FA1735" s="12"/>
      <c r="FB1735" s="12"/>
      <c r="FC1735" s="12"/>
      <c r="FD1735" s="12"/>
      <c r="FE1735" s="12"/>
      <c r="FF1735" s="12"/>
      <c r="FG1735" s="12"/>
      <c r="FH1735" s="12"/>
      <c r="FI1735" s="12"/>
      <c r="FJ1735" s="12"/>
      <c r="FK1735" s="12"/>
      <c r="FL1735" s="12"/>
      <c r="FM1735" s="12"/>
      <c r="FN1735" s="12"/>
      <c r="FO1735" s="12"/>
      <c r="FP1735" s="12"/>
      <c r="FQ1735" s="12"/>
      <c r="FR1735" s="12"/>
      <c r="FS1735" s="12"/>
      <c r="FT1735" s="12"/>
      <c r="FU1735" s="12"/>
      <c r="FV1735" s="12"/>
      <c r="FW1735" s="12"/>
      <c r="FX1735" s="12"/>
      <c r="FY1735" s="12"/>
      <c r="FZ1735" s="12"/>
      <c r="GA1735" s="12"/>
      <c r="GB1735" s="12"/>
      <c r="GC1735" s="12"/>
      <c r="GD1735" s="12"/>
      <c r="GE1735" s="12"/>
      <c r="GF1735" s="12"/>
      <c r="GG1735" s="12"/>
      <c r="GH1735" s="12"/>
      <c r="GI1735" s="12"/>
      <c r="GJ1735" s="12"/>
      <c r="GK1735" s="12"/>
      <c r="GL1735" s="12"/>
      <c r="GM1735" s="12"/>
      <c r="GN1735" s="12"/>
      <c r="GO1735" s="12"/>
      <c r="GP1735" s="12"/>
      <c r="GQ1735" s="12"/>
      <c r="GR1735" s="12"/>
    </row>
    <row r="1736" spans="1:200" x14ac:dyDescent="0.2">
      <c r="A1736" s="79">
        <f t="shared" si="648"/>
        <v>44808</v>
      </c>
      <c r="B1736" s="80">
        <f t="shared" ca="1" si="649"/>
        <v>1369.9026744099999</v>
      </c>
      <c r="C1736" s="81">
        <f t="shared" ca="1" si="650"/>
        <v>1298.9771699999999</v>
      </c>
      <c r="D1736" s="82">
        <f ca="1">IF(A1736&lt;$B$1,VLOOKUP(A1736,[1]DI!$A$4:$B$15000,2,FALSE),0)</f>
        <v>0</v>
      </c>
      <c r="E1736" s="81">
        <f t="shared" ca="1" si="651"/>
        <v>0</v>
      </c>
      <c r="F1736" s="83">
        <f t="shared" si="646"/>
        <v>1.1679999999999999</v>
      </c>
      <c r="G1736" s="84">
        <f t="shared" ca="1" si="652"/>
        <v>1</v>
      </c>
      <c r="H1736" s="81">
        <f ca="1">TRUNC(PRODUCT(G$10:G1735),15)</f>
        <v>1.36990267364659</v>
      </c>
      <c r="I1736" s="81">
        <f t="shared" ca="1" si="653"/>
        <v>1.2989771726434101</v>
      </c>
      <c r="J1736" s="81">
        <f t="shared" ca="1" si="654"/>
        <v>1.0546010400000001</v>
      </c>
      <c r="K1736" s="81">
        <f t="shared" ca="1" si="655"/>
        <v>70.925504410000002</v>
      </c>
      <c r="L1736" s="85">
        <f>IF(VLOOKUP(A1736,$U$12:$AD$125,8)=VLOOKUP(A1735,$U$12:$AD$125,8),0,VLOOKUP(A1736,U$12:$AD$125,8))</f>
        <v>0</v>
      </c>
      <c r="M1736" s="86">
        <f>IF(L1736&gt;0,VLOOKUP(L1736,T$12:$AC$125,7),0)</f>
        <v>0</v>
      </c>
      <c r="N1736" s="81">
        <f t="shared" si="647"/>
        <v>0</v>
      </c>
      <c r="O1736" s="81">
        <f t="shared" ca="1" si="656"/>
        <v>70.925504410000002</v>
      </c>
      <c r="P1736" s="87" t="str">
        <f t="shared" si="657"/>
        <v>J=</v>
      </c>
      <c r="Q1736" s="88">
        <f t="shared" si="658"/>
        <v>44858</v>
      </c>
      <c r="R1736" s="7"/>
      <c r="S1736" s="7"/>
      <c r="T1736" s="7"/>
      <c r="U1736" s="7"/>
      <c r="V1736" s="7"/>
      <c r="W1736" s="7"/>
      <c r="X1736" s="7"/>
      <c r="Y1736" s="7"/>
      <c r="Z1736" s="7"/>
      <c r="AA1736" s="7"/>
      <c r="AB1736" s="7"/>
      <c r="AC1736" s="7"/>
      <c r="AD1736" s="7"/>
      <c r="AE1736" s="7"/>
      <c r="AF1736" s="65"/>
      <c r="AG1736" s="9"/>
      <c r="AH1736" s="9"/>
      <c r="AI1736" s="4"/>
      <c r="AJ1736" s="10"/>
      <c r="AK1736" s="4"/>
      <c r="AL1736" s="65"/>
      <c r="AM1736" s="10"/>
      <c r="AN1736" s="9"/>
      <c r="AO1736" s="7"/>
      <c r="AP1736" s="11"/>
      <c r="AQ1736" s="9"/>
      <c r="AR1736" s="8"/>
      <c r="AS1736" s="65"/>
      <c r="AT1736" s="12"/>
      <c r="AU1736" s="12"/>
      <c r="AV1736" s="22"/>
      <c r="AW1736" s="12"/>
      <c r="AX1736" s="12"/>
      <c r="AY1736" s="12"/>
      <c r="AZ1736" s="12"/>
      <c r="BA1736" s="12"/>
      <c r="BB1736" s="12"/>
      <c r="BC1736" s="12"/>
      <c r="BD1736" s="12"/>
      <c r="BE1736" s="12"/>
      <c r="BF1736" s="12"/>
      <c r="BG1736" s="12"/>
      <c r="BH1736" s="12"/>
      <c r="BI1736" s="12"/>
      <c r="BJ1736" s="12"/>
      <c r="BK1736" s="12"/>
      <c r="BL1736" s="12"/>
      <c r="BM1736" s="12"/>
      <c r="BN1736" s="12"/>
      <c r="BO1736" s="12"/>
      <c r="BP1736" s="12"/>
      <c r="BQ1736" s="12"/>
      <c r="BR1736" s="12"/>
      <c r="BS1736" s="12"/>
      <c r="BT1736" s="12"/>
      <c r="BU1736" s="12"/>
      <c r="BV1736" s="12"/>
      <c r="BW1736" s="12"/>
      <c r="BX1736" s="12"/>
      <c r="BY1736" s="12"/>
      <c r="BZ1736" s="12"/>
      <c r="CA1736" s="12"/>
      <c r="CB1736" s="12"/>
      <c r="CC1736" s="12"/>
      <c r="CD1736" s="12"/>
      <c r="CE1736" s="12"/>
      <c r="CF1736" s="12"/>
      <c r="CG1736" s="12"/>
      <c r="CH1736" s="12"/>
      <c r="CI1736" s="12"/>
      <c r="CJ1736" s="12"/>
      <c r="CK1736" s="12"/>
      <c r="CL1736" s="12"/>
      <c r="CM1736" s="12"/>
      <c r="CN1736" s="12"/>
      <c r="CO1736" s="12"/>
      <c r="CP1736" s="12"/>
      <c r="CQ1736" s="12"/>
      <c r="CR1736" s="12"/>
      <c r="CS1736" s="12"/>
      <c r="CT1736" s="12"/>
      <c r="CU1736" s="12"/>
      <c r="CV1736" s="12"/>
      <c r="CW1736" s="12"/>
      <c r="CX1736" s="12"/>
      <c r="CY1736" s="12"/>
      <c r="CZ1736" s="12"/>
      <c r="DA1736" s="12"/>
      <c r="DB1736" s="12"/>
      <c r="DC1736" s="12"/>
      <c r="DD1736" s="12"/>
      <c r="DE1736" s="12"/>
      <c r="DF1736" s="12"/>
      <c r="DG1736" s="12"/>
      <c r="DH1736" s="12"/>
      <c r="DI1736" s="12"/>
      <c r="DJ1736" s="12"/>
      <c r="DK1736" s="12"/>
      <c r="DL1736" s="12"/>
      <c r="DM1736" s="12"/>
      <c r="DN1736" s="12"/>
      <c r="DO1736" s="12"/>
      <c r="DP1736" s="12"/>
      <c r="DQ1736" s="12"/>
      <c r="DR1736" s="12"/>
      <c r="DS1736" s="12"/>
      <c r="DT1736" s="12"/>
      <c r="DU1736" s="12"/>
      <c r="DV1736" s="12"/>
      <c r="DW1736" s="12"/>
      <c r="DX1736" s="12"/>
      <c r="DY1736" s="12"/>
      <c r="DZ1736" s="12"/>
      <c r="EA1736" s="12"/>
      <c r="EB1736" s="12"/>
      <c r="EC1736" s="12"/>
      <c r="ED1736" s="12"/>
      <c r="EE1736" s="12"/>
      <c r="EF1736" s="12"/>
      <c r="EG1736" s="12"/>
      <c r="EH1736" s="12"/>
      <c r="EI1736" s="12"/>
      <c r="EJ1736" s="12"/>
      <c r="EK1736" s="12"/>
      <c r="EL1736" s="12"/>
      <c r="EM1736" s="12"/>
      <c r="EN1736" s="12"/>
      <c r="EO1736" s="12"/>
      <c r="EP1736" s="12"/>
      <c r="EQ1736" s="12"/>
      <c r="ER1736" s="12"/>
      <c r="ES1736" s="12"/>
      <c r="ET1736" s="12"/>
      <c r="EU1736" s="12"/>
      <c r="EV1736" s="12"/>
      <c r="EW1736" s="12"/>
      <c r="EX1736" s="12"/>
      <c r="EY1736" s="12"/>
      <c r="EZ1736" s="12"/>
      <c r="FA1736" s="12"/>
      <c r="FB1736" s="12"/>
      <c r="FC1736" s="12"/>
      <c r="FD1736" s="12"/>
      <c r="FE1736" s="12"/>
      <c r="FF1736" s="12"/>
      <c r="FG1736" s="12"/>
      <c r="FH1736" s="12"/>
      <c r="FI1736" s="12"/>
      <c r="FJ1736" s="12"/>
      <c r="FK1736" s="12"/>
      <c r="FL1736" s="12"/>
      <c r="FM1736" s="12"/>
      <c r="FN1736" s="12"/>
      <c r="FO1736" s="12"/>
      <c r="FP1736" s="12"/>
      <c r="FQ1736" s="12"/>
      <c r="FR1736" s="12"/>
      <c r="FS1736" s="12"/>
      <c r="FT1736" s="12"/>
      <c r="FU1736" s="12"/>
      <c r="FV1736" s="12"/>
      <c r="FW1736" s="12"/>
      <c r="FX1736" s="12"/>
      <c r="FY1736" s="12"/>
      <c r="FZ1736" s="12"/>
      <c r="GA1736" s="12"/>
      <c r="GB1736" s="12"/>
      <c r="GC1736" s="12"/>
      <c r="GD1736" s="12"/>
      <c r="GE1736" s="12"/>
      <c r="GF1736" s="12"/>
      <c r="GG1736" s="12"/>
      <c r="GH1736" s="12"/>
      <c r="GI1736" s="12"/>
      <c r="GJ1736" s="12"/>
      <c r="GK1736" s="12"/>
      <c r="GL1736" s="12"/>
      <c r="GM1736" s="12"/>
      <c r="GN1736" s="12"/>
      <c r="GO1736" s="12"/>
      <c r="GP1736" s="12"/>
      <c r="GQ1736" s="12"/>
      <c r="GR1736" s="12"/>
    </row>
    <row r="1737" spans="1:200" x14ac:dyDescent="0.2">
      <c r="A1737" s="79">
        <f t="shared" si="648"/>
        <v>44809</v>
      </c>
      <c r="B1737" s="80">
        <f t="shared" ca="1" si="649"/>
        <v>1369.9026744099999</v>
      </c>
      <c r="C1737" s="81">
        <f t="shared" ca="1" si="650"/>
        <v>1298.9771699999999</v>
      </c>
      <c r="D1737" s="82">
        <f ca="1">IF(A1737&lt;$B$1,VLOOKUP(A1737,[1]DI!$A$4:$B$15000,2,FALSE),0)</f>
        <v>0.13650000000000001</v>
      </c>
      <c r="E1737" s="81">
        <f t="shared" ca="1" si="651"/>
        <v>5.0788000000000005E-4</v>
      </c>
      <c r="F1737" s="83">
        <f t="shared" si="646"/>
        <v>1.1679999999999999</v>
      </c>
      <c r="G1737" s="84">
        <f t="shared" ca="1" si="652"/>
        <v>1.0005932038400001</v>
      </c>
      <c r="H1737" s="81">
        <f ca="1">TRUNC(PRODUCT(G$10:G1736),15)</f>
        <v>1.36990267364659</v>
      </c>
      <c r="I1737" s="81">
        <f t="shared" ca="1" si="653"/>
        <v>1.2989771726434101</v>
      </c>
      <c r="J1737" s="81">
        <f t="shared" ca="1" si="654"/>
        <v>1.0546010400000001</v>
      </c>
      <c r="K1737" s="81">
        <f t="shared" ca="1" si="655"/>
        <v>70.925504410000002</v>
      </c>
      <c r="L1737" s="85">
        <f>IF(VLOOKUP(A1737,$U$12:$AD$125,8)=VLOOKUP(A1736,$U$12:$AD$125,8),0,VLOOKUP(A1737,U$12:$AD$125,8))</f>
        <v>0</v>
      </c>
      <c r="M1737" s="86">
        <f>IF(L1737&gt;0,VLOOKUP(L1737,T$12:$AC$125,7),0)</f>
        <v>0</v>
      </c>
      <c r="N1737" s="81">
        <f t="shared" si="647"/>
        <v>0</v>
      </c>
      <c r="O1737" s="81">
        <f t="shared" ca="1" si="656"/>
        <v>70.925504410000002</v>
      </c>
      <c r="P1737" s="87" t="str">
        <f t="shared" si="657"/>
        <v>J=</v>
      </c>
      <c r="Q1737" s="88">
        <f t="shared" si="658"/>
        <v>44858</v>
      </c>
      <c r="R1737" s="7"/>
      <c r="S1737" s="7"/>
      <c r="T1737" s="7"/>
      <c r="U1737" s="7"/>
      <c r="V1737" s="7"/>
      <c r="W1737" s="7"/>
      <c r="X1737" s="7"/>
      <c r="Y1737" s="7"/>
      <c r="Z1737" s="7"/>
      <c r="AA1737" s="7"/>
      <c r="AB1737" s="7"/>
      <c r="AC1737" s="7"/>
      <c r="AD1737" s="7"/>
      <c r="AE1737" s="7"/>
      <c r="AF1737" s="65"/>
      <c r="AG1737" s="9"/>
      <c r="AH1737" s="9"/>
      <c r="AI1737" s="4"/>
      <c r="AJ1737" s="10"/>
      <c r="AK1737" s="4"/>
      <c r="AL1737" s="65"/>
      <c r="AM1737" s="10"/>
      <c r="AN1737" s="9"/>
      <c r="AO1737" s="7"/>
      <c r="AP1737" s="11"/>
      <c r="AQ1737" s="9"/>
      <c r="AR1737" s="8"/>
      <c r="AS1737" s="65"/>
      <c r="AT1737" s="12"/>
      <c r="AU1737" s="12"/>
      <c r="AV1737" s="22"/>
      <c r="AW1737" s="12"/>
      <c r="AX1737" s="12"/>
      <c r="AY1737" s="12"/>
      <c r="AZ1737" s="12"/>
      <c r="BA1737" s="12"/>
      <c r="BB1737" s="12"/>
      <c r="BC1737" s="12"/>
      <c r="BD1737" s="12"/>
      <c r="BE1737" s="12"/>
      <c r="BF1737" s="12"/>
      <c r="BG1737" s="12"/>
      <c r="BH1737" s="12"/>
      <c r="BI1737" s="12"/>
      <c r="BJ1737" s="12"/>
      <c r="BK1737" s="12"/>
      <c r="BL1737" s="12"/>
      <c r="BM1737" s="12"/>
      <c r="BN1737" s="12"/>
      <c r="BO1737" s="12"/>
      <c r="BP1737" s="12"/>
      <c r="BQ1737" s="12"/>
      <c r="BR1737" s="12"/>
      <c r="BS1737" s="12"/>
      <c r="BT1737" s="12"/>
      <c r="BU1737" s="12"/>
      <c r="BV1737" s="12"/>
      <c r="BW1737" s="12"/>
      <c r="BX1737" s="12"/>
      <c r="BY1737" s="12"/>
      <c r="BZ1737" s="12"/>
      <c r="CA1737" s="12"/>
      <c r="CB1737" s="12"/>
      <c r="CC1737" s="12"/>
      <c r="CD1737" s="12"/>
      <c r="CE1737" s="12"/>
      <c r="CF1737" s="12"/>
      <c r="CG1737" s="12"/>
      <c r="CH1737" s="12"/>
      <c r="CI1737" s="12"/>
      <c r="CJ1737" s="12"/>
      <c r="CK1737" s="12"/>
      <c r="CL1737" s="12"/>
      <c r="CM1737" s="12"/>
      <c r="CN1737" s="12"/>
      <c r="CO1737" s="12"/>
      <c r="CP1737" s="12"/>
      <c r="CQ1737" s="12"/>
      <c r="CR1737" s="12"/>
      <c r="CS1737" s="12"/>
      <c r="CT1737" s="12"/>
      <c r="CU1737" s="12"/>
      <c r="CV1737" s="12"/>
      <c r="CW1737" s="12"/>
      <c r="CX1737" s="12"/>
      <c r="CY1737" s="12"/>
      <c r="CZ1737" s="12"/>
      <c r="DA1737" s="12"/>
      <c r="DB1737" s="12"/>
      <c r="DC1737" s="12"/>
      <c r="DD1737" s="12"/>
      <c r="DE1737" s="12"/>
      <c r="DF1737" s="12"/>
      <c r="DG1737" s="12"/>
      <c r="DH1737" s="12"/>
      <c r="DI1737" s="12"/>
      <c r="DJ1737" s="12"/>
      <c r="DK1737" s="12"/>
      <c r="DL1737" s="12"/>
      <c r="DM1737" s="12"/>
      <c r="DN1737" s="12"/>
      <c r="DO1737" s="12"/>
      <c r="DP1737" s="12"/>
      <c r="DQ1737" s="12"/>
      <c r="DR1737" s="12"/>
      <c r="DS1737" s="12"/>
      <c r="DT1737" s="12"/>
      <c r="DU1737" s="12"/>
      <c r="DV1737" s="12"/>
      <c r="DW1737" s="12"/>
      <c r="DX1737" s="12"/>
      <c r="DY1737" s="12"/>
      <c r="DZ1737" s="12"/>
      <c r="EA1737" s="12"/>
      <c r="EB1737" s="12"/>
      <c r="EC1737" s="12"/>
      <c r="ED1737" s="12"/>
      <c r="EE1737" s="12"/>
      <c r="EF1737" s="12"/>
      <c r="EG1737" s="12"/>
      <c r="EH1737" s="12"/>
      <c r="EI1737" s="12"/>
      <c r="EJ1737" s="12"/>
      <c r="EK1737" s="12"/>
      <c r="EL1737" s="12"/>
      <c r="EM1737" s="12"/>
      <c r="EN1737" s="12"/>
      <c r="EO1737" s="12"/>
      <c r="EP1737" s="12"/>
      <c r="EQ1737" s="12"/>
      <c r="ER1737" s="12"/>
      <c r="ES1737" s="12"/>
      <c r="ET1737" s="12"/>
      <c r="EU1737" s="12"/>
      <c r="EV1737" s="12"/>
      <c r="EW1737" s="12"/>
      <c r="EX1737" s="12"/>
      <c r="EY1737" s="12"/>
      <c r="EZ1737" s="12"/>
      <c r="FA1737" s="12"/>
      <c r="FB1737" s="12"/>
      <c r="FC1737" s="12"/>
      <c r="FD1737" s="12"/>
      <c r="FE1737" s="12"/>
      <c r="FF1737" s="12"/>
      <c r="FG1737" s="12"/>
      <c r="FH1737" s="12"/>
      <c r="FI1737" s="12"/>
      <c r="FJ1737" s="12"/>
      <c r="FK1737" s="12"/>
      <c r="FL1737" s="12"/>
      <c r="FM1737" s="12"/>
      <c r="FN1737" s="12"/>
      <c r="FO1737" s="12"/>
      <c r="FP1737" s="12"/>
      <c r="FQ1737" s="12"/>
      <c r="FR1737" s="12"/>
      <c r="FS1737" s="12"/>
      <c r="FT1737" s="12"/>
      <c r="FU1737" s="12"/>
      <c r="FV1737" s="12"/>
      <c r="FW1737" s="12"/>
      <c r="FX1737" s="12"/>
      <c r="FY1737" s="12"/>
      <c r="FZ1737" s="12"/>
      <c r="GA1737" s="12"/>
      <c r="GB1737" s="12"/>
      <c r="GC1737" s="12"/>
      <c r="GD1737" s="12"/>
      <c r="GE1737" s="12"/>
      <c r="GF1737" s="12"/>
      <c r="GG1737" s="12"/>
      <c r="GH1737" s="12"/>
      <c r="GI1737" s="12"/>
      <c r="GJ1737" s="12"/>
      <c r="GK1737" s="12"/>
      <c r="GL1737" s="12"/>
      <c r="GM1737" s="12"/>
      <c r="GN1737" s="12"/>
      <c r="GO1737" s="12"/>
      <c r="GP1737" s="12"/>
      <c r="GQ1737" s="12"/>
      <c r="GR1737" s="12"/>
    </row>
    <row r="1738" spans="1:200" x14ac:dyDescent="0.2">
      <c r="A1738" s="79">
        <f t="shared" si="648"/>
        <v>44810</v>
      </c>
      <c r="B1738" s="80">
        <f t="shared" ca="1" si="649"/>
        <v>1370.7153015399999</v>
      </c>
      <c r="C1738" s="81">
        <f t="shared" ca="1" si="650"/>
        <v>1298.9771699999999</v>
      </c>
      <c r="D1738" s="82">
        <f ca="1">IF(A1738&lt;$B$1,VLOOKUP(A1738,[1]DI!$A$4:$B$15000,2,FALSE),0)</f>
        <v>0.13650000000000001</v>
      </c>
      <c r="E1738" s="81">
        <f t="shared" ca="1" si="651"/>
        <v>5.0788000000000005E-4</v>
      </c>
      <c r="F1738" s="83">
        <f t="shared" ref="F1738:F1801" si="659">IF(A1738&gt;$H$2,$I$3,$I$2)</f>
        <v>1.1679999999999999</v>
      </c>
      <c r="G1738" s="84">
        <f t="shared" ca="1" si="652"/>
        <v>1.0005932038400001</v>
      </c>
      <c r="H1738" s="81">
        <f ca="1">TRUNC(PRODUCT(G$10:G1737),15)</f>
        <v>1.3707153051730201</v>
      </c>
      <c r="I1738" s="81">
        <f t="shared" ca="1" si="653"/>
        <v>1.2989771726434101</v>
      </c>
      <c r="J1738" s="81">
        <f t="shared" ca="1" si="654"/>
        <v>1.0552266299999999</v>
      </c>
      <c r="K1738" s="81">
        <f t="shared" ca="1" si="655"/>
        <v>71.738131539999998</v>
      </c>
      <c r="L1738" s="85">
        <f>IF(VLOOKUP(A1738,$U$12:$AD$125,8)=VLOOKUP(A1737,$U$12:$AD$125,8),0,VLOOKUP(A1738,U$12:$AD$125,8))</f>
        <v>0</v>
      </c>
      <c r="M1738" s="86">
        <f>IF(L1738&gt;0,VLOOKUP(L1738,T$12:$AC$125,7),0)</f>
        <v>0</v>
      </c>
      <c r="N1738" s="81">
        <f t="shared" si="647"/>
        <v>0</v>
      </c>
      <c r="O1738" s="81">
        <f t="shared" ca="1" si="656"/>
        <v>71.738131539999998</v>
      </c>
      <c r="P1738" s="87" t="str">
        <f t="shared" si="657"/>
        <v>J=</v>
      </c>
      <c r="Q1738" s="88">
        <f t="shared" si="658"/>
        <v>44858</v>
      </c>
      <c r="R1738" s="7"/>
      <c r="S1738" s="7"/>
      <c r="T1738" s="7"/>
      <c r="U1738" s="7"/>
      <c r="V1738" s="7"/>
      <c r="W1738" s="7"/>
      <c r="X1738" s="7"/>
      <c r="Y1738" s="7"/>
      <c r="Z1738" s="7"/>
      <c r="AA1738" s="7"/>
      <c r="AB1738" s="7"/>
      <c r="AC1738" s="7"/>
      <c r="AD1738" s="7"/>
      <c r="AE1738" s="7"/>
      <c r="AF1738" s="65"/>
      <c r="AG1738" s="9"/>
      <c r="AH1738" s="9"/>
      <c r="AI1738" s="4"/>
      <c r="AJ1738" s="10"/>
      <c r="AK1738" s="4"/>
      <c r="AL1738" s="65"/>
      <c r="AM1738" s="10"/>
      <c r="AN1738" s="9"/>
      <c r="AO1738" s="7"/>
      <c r="AP1738" s="11"/>
      <c r="AQ1738" s="9"/>
      <c r="AR1738" s="8"/>
      <c r="AS1738" s="65"/>
      <c r="AT1738" s="12"/>
      <c r="AU1738" s="12"/>
      <c r="AV1738" s="22"/>
      <c r="AW1738" s="12"/>
      <c r="AX1738" s="12"/>
      <c r="AY1738" s="12"/>
      <c r="AZ1738" s="12"/>
      <c r="BA1738" s="12"/>
      <c r="BB1738" s="12"/>
      <c r="BC1738" s="12"/>
      <c r="BD1738" s="12"/>
      <c r="BE1738" s="12"/>
      <c r="BF1738" s="12"/>
      <c r="BG1738" s="12"/>
      <c r="BH1738" s="12"/>
      <c r="BI1738" s="12"/>
      <c r="BJ1738" s="12"/>
      <c r="BK1738" s="12"/>
      <c r="BL1738" s="12"/>
      <c r="BM1738" s="12"/>
      <c r="BN1738" s="12"/>
      <c r="BO1738" s="12"/>
      <c r="BP1738" s="12"/>
      <c r="BQ1738" s="12"/>
      <c r="BR1738" s="12"/>
      <c r="BS1738" s="12"/>
      <c r="BT1738" s="12"/>
      <c r="BU1738" s="12"/>
      <c r="BV1738" s="12"/>
      <c r="BW1738" s="12"/>
      <c r="BX1738" s="12"/>
      <c r="BY1738" s="12"/>
      <c r="BZ1738" s="12"/>
      <c r="CA1738" s="12"/>
      <c r="CB1738" s="12"/>
      <c r="CC1738" s="12"/>
      <c r="CD1738" s="12"/>
      <c r="CE1738" s="12"/>
      <c r="CF1738" s="12"/>
      <c r="CG1738" s="12"/>
      <c r="CH1738" s="12"/>
      <c r="CI1738" s="12"/>
      <c r="CJ1738" s="12"/>
      <c r="CK1738" s="12"/>
      <c r="CL1738" s="12"/>
      <c r="CM1738" s="12"/>
      <c r="CN1738" s="12"/>
      <c r="CO1738" s="12"/>
      <c r="CP1738" s="12"/>
      <c r="CQ1738" s="12"/>
      <c r="CR1738" s="12"/>
      <c r="CS1738" s="12"/>
      <c r="CT1738" s="12"/>
      <c r="CU1738" s="12"/>
      <c r="CV1738" s="12"/>
      <c r="CW1738" s="12"/>
      <c r="CX1738" s="12"/>
      <c r="CY1738" s="12"/>
      <c r="CZ1738" s="12"/>
      <c r="DA1738" s="12"/>
      <c r="DB1738" s="12"/>
      <c r="DC1738" s="12"/>
      <c r="DD1738" s="12"/>
      <c r="DE1738" s="12"/>
      <c r="DF1738" s="12"/>
      <c r="DG1738" s="12"/>
      <c r="DH1738" s="12"/>
      <c r="DI1738" s="12"/>
      <c r="DJ1738" s="12"/>
      <c r="DK1738" s="12"/>
      <c r="DL1738" s="12"/>
      <c r="DM1738" s="12"/>
      <c r="DN1738" s="12"/>
      <c r="DO1738" s="12"/>
      <c r="DP1738" s="12"/>
      <c r="DQ1738" s="12"/>
      <c r="DR1738" s="12"/>
      <c r="DS1738" s="12"/>
      <c r="DT1738" s="12"/>
      <c r="DU1738" s="12"/>
      <c r="DV1738" s="12"/>
      <c r="DW1738" s="12"/>
      <c r="DX1738" s="12"/>
      <c r="DY1738" s="12"/>
      <c r="DZ1738" s="12"/>
      <c r="EA1738" s="12"/>
      <c r="EB1738" s="12"/>
      <c r="EC1738" s="12"/>
      <c r="ED1738" s="12"/>
      <c r="EE1738" s="12"/>
      <c r="EF1738" s="12"/>
      <c r="EG1738" s="12"/>
      <c r="EH1738" s="12"/>
      <c r="EI1738" s="12"/>
      <c r="EJ1738" s="12"/>
      <c r="EK1738" s="12"/>
      <c r="EL1738" s="12"/>
      <c r="EM1738" s="12"/>
      <c r="EN1738" s="12"/>
      <c r="EO1738" s="12"/>
      <c r="EP1738" s="12"/>
      <c r="EQ1738" s="12"/>
      <c r="ER1738" s="12"/>
      <c r="ES1738" s="12"/>
      <c r="ET1738" s="12"/>
      <c r="EU1738" s="12"/>
      <c r="EV1738" s="12"/>
      <c r="EW1738" s="12"/>
      <c r="EX1738" s="12"/>
      <c r="EY1738" s="12"/>
      <c r="EZ1738" s="12"/>
      <c r="FA1738" s="12"/>
      <c r="FB1738" s="12"/>
      <c r="FC1738" s="12"/>
      <c r="FD1738" s="12"/>
      <c r="FE1738" s="12"/>
      <c r="FF1738" s="12"/>
      <c r="FG1738" s="12"/>
      <c r="FH1738" s="12"/>
      <c r="FI1738" s="12"/>
      <c r="FJ1738" s="12"/>
      <c r="FK1738" s="12"/>
      <c r="FL1738" s="12"/>
      <c r="FM1738" s="12"/>
      <c r="FN1738" s="12"/>
      <c r="FO1738" s="12"/>
      <c r="FP1738" s="12"/>
      <c r="FQ1738" s="12"/>
      <c r="FR1738" s="12"/>
      <c r="FS1738" s="12"/>
      <c r="FT1738" s="12"/>
      <c r="FU1738" s="12"/>
      <c r="FV1738" s="12"/>
      <c r="FW1738" s="12"/>
      <c r="FX1738" s="12"/>
      <c r="FY1738" s="12"/>
      <c r="FZ1738" s="12"/>
      <c r="GA1738" s="12"/>
      <c r="GB1738" s="12"/>
      <c r="GC1738" s="12"/>
      <c r="GD1738" s="12"/>
      <c r="GE1738" s="12"/>
      <c r="GF1738" s="12"/>
      <c r="GG1738" s="12"/>
      <c r="GH1738" s="12"/>
      <c r="GI1738" s="12"/>
      <c r="GJ1738" s="12"/>
      <c r="GK1738" s="12"/>
      <c r="GL1738" s="12"/>
      <c r="GM1738" s="12"/>
      <c r="GN1738" s="12"/>
      <c r="GO1738" s="12"/>
      <c r="GP1738" s="12"/>
      <c r="GQ1738" s="12"/>
      <c r="GR1738" s="12"/>
    </row>
    <row r="1739" spans="1:200" x14ac:dyDescent="0.2">
      <c r="A1739" s="79">
        <f t="shared" si="648"/>
        <v>44811</v>
      </c>
      <c r="B1739" s="80">
        <f t="shared" ca="1" si="649"/>
        <v>1371.5284222799999</v>
      </c>
      <c r="C1739" s="81">
        <f t="shared" ca="1" si="650"/>
        <v>1298.9771699999999</v>
      </c>
      <c r="D1739" s="82">
        <f ca="1">IF(A1739&lt;$B$1,VLOOKUP(A1739,[1]DI!$A$4:$B$15000,2,FALSE),0)</f>
        <v>0</v>
      </c>
      <c r="E1739" s="81">
        <f t="shared" ca="1" si="651"/>
        <v>0</v>
      </c>
      <c r="F1739" s="83">
        <f t="shared" si="659"/>
        <v>1.1679999999999999</v>
      </c>
      <c r="G1739" s="84">
        <f t="shared" ca="1" si="652"/>
        <v>1</v>
      </c>
      <c r="H1739" s="81">
        <f ca="1">TRUNC(PRODUCT(G$10:G1738),15)</f>
        <v>1.3715284187556001</v>
      </c>
      <c r="I1739" s="81">
        <f t="shared" ca="1" si="653"/>
        <v>1.2989771726434101</v>
      </c>
      <c r="J1739" s="81">
        <f t="shared" ca="1" si="654"/>
        <v>1.0558525999999999</v>
      </c>
      <c r="K1739" s="81">
        <f t="shared" ca="1" si="655"/>
        <v>72.55125228</v>
      </c>
      <c r="L1739" s="85">
        <f>IF(VLOOKUP(A1739,$U$12:$AD$125,8)=VLOOKUP(A1738,$U$12:$AD$125,8),0,VLOOKUP(A1739,U$12:$AD$125,8))</f>
        <v>0</v>
      </c>
      <c r="M1739" s="86">
        <f>IF(L1739&gt;0,VLOOKUP(L1739,T$12:$AC$125,7),0)</f>
        <v>0</v>
      </c>
      <c r="N1739" s="81">
        <f t="shared" ref="N1739:N1802" si="660">IF(M1739&gt;0,(C1739*M1739),0)</f>
        <v>0</v>
      </c>
      <c r="O1739" s="81">
        <f t="shared" ca="1" si="656"/>
        <v>72.55125228</v>
      </c>
      <c r="P1739" s="87" t="str">
        <f t="shared" si="657"/>
        <v>J=</v>
      </c>
      <c r="Q1739" s="88">
        <f t="shared" si="658"/>
        <v>44858</v>
      </c>
      <c r="R1739" s="7"/>
      <c r="S1739" s="7"/>
      <c r="T1739" s="7"/>
      <c r="U1739" s="7"/>
      <c r="V1739" s="7"/>
      <c r="W1739" s="7"/>
      <c r="X1739" s="7"/>
      <c r="Y1739" s="7"/>
      <c r="Z1739" s="7"/>
      <c r="AA1739" s="7"/>
      <c r="AB1739" s="7"/>
      <c r="AC1739" s="7"/>
      <c r="AD1739" s="7"/>
      <c r="AE1739" s="7"/>
      <c r="AF1739" s="65"/>
      <c r="AG1739" s="9"/>
      <c r="AH1739" s="9"/>
      <c r="AI1739" s="4"/>
      <c r="AJ1739" s="10"/>
      <c r="AK1739" s="4"/>
      <c r="AL1739" s="65"/>
      <c r="AM1739" s="10"/>
      <c r="AN1739" s="9"/>
      <c r="AO1739" s="7"/>
      <c r="AP1739" s="11"/>
      <c r="AQ1739" s="9"/>
      <c r="AR1739" s="8"/>
      <c r="AS1739" s="65"/>
      <c r="AT1739" s="12"/>
      <c r="AU1739" s="12"/>
      <c r="AV1739" s="22"/>
      <c r="AW1739" s="12"/>
      <c r="AX1739" s="12"/>
      <c r="AY1739" s="12"/>
      <c r="AZ1739" s="12"/>
      <c r="BA1739" s="12"/>
      <c r="BB1739" s="12"/>
      <c r="BC1739" s="12"/>
      <c r="BD1739" s="12"/>
      <c r="BE1739" s="12"/>
      <c r="BF1739" s="12"/>
      <c r="BG1739" s="12"/>
      <c r="BH1739" s="12"/>
      <c r="BI1739" s="12"/>
      <c r="BJ1739" s="12"/>
      <c r="BK1739" s="12"/>
      <c r="BL1739" s="12"/>
      <c r="BM1739" s="12"/>
      <c r="BN1739" s="12"/>
      <c r="BO1739" s="12"/>
      <c r="BP1739" s="12"/>
      <c r="BQ1739" s="12"/>
      <c r="BR1739" s="12"/>
      <c r="BS1739" s="12"/>
      <c r="BT1739" s="12"/>
      <c r="BU1739" s="12"/>
      <c r="BV1739" s="12"/>
      <c r="BW1739" s="12"/>
      <c r="BX1739" s="12"/>
      <c r="BY1739" s="12"/>
      <c r="BZ1739" s="12"/>
      <c r="CA1739" s="12"/>
      <c r="CB1739" s="12"/>
      <c r="CC1739" s="12"/>
      <c r="CD1739" s="12"/>
      <c r="CE1739" s="12"/>
      <c r="CF1739" s="12"/>
      <c r="CG1739" s="12"/>
      <c r="CH1739" s="12"/>
      <c r="CI1739" s="12"/>
      <c r="CJ1739" s="12"/>
      <c r="CK1739" s="12"/>
      <c r="CL1739" s="12"/>
      <c r="CM1739" s="12"/>
      <c r="CN1739" s="12"/>
      <c r="CO1739" s="12"/>
      <c r="CP1739" s="12"/>
      <c r="CQ1739" s="12"/>
      <c r="CR1739" s="12"/>
      <c r="CS1739" s="12"/>
      <c r="CT1739" s="12"/>
      <c r="CU1739" s="12"/>
      <c r="CV1739" s="12"/>
      <c r="CW1739" s="12"/>
      <c r="CX1739" s="12"/>
      <c r="CY1739" s="12"/>
      <c r="CZ1739" s="12"/>
      <c r="DA1739" s="12"/>
      <c r="DB1739" s="12"/>
      <c r="DC1739" s="12"/>
      <c r="DD1739" s="12"/>
      <c r="DE1739" s="12"/>
      <c r="DF1739" s="12"/>
      <c r="DG1739" s="12"/>
      <c r="DH1739" s="12"/>
      <c r="DI1739" s="12"/>
      <c r="DJ1739" s="12"/>
      <c r="DK1739" s="12"/>
      <c r="DL1739" s="12"/>
      <c r="DM1739" s="12"/>
      <c r="DN1739" s="12"/>
      <c r="DO1739" s="12"/>
      <c r="DP1739" s="12"/>
      <c r="DQ1739" s="12"/>
      <c r="DR1739" s="12"/>
      <c r="DS1739" s="12"/>
      <c r="DT1739" s="12"/>
      <c r="DU1739" s="12"/>
      <c r="DV1739" s="12"/>
      <c r="DW1739" s="12"/>
      <c r="DX1739" s="12"/>
      <c r="DY1739" s="12"/>
      <c r="DZ1739" s="12"/>
      <c r="EA1739" s="12"/>
      <c r="EB1739" s="12"/>
      <c r="EC1739" s="12"/>
      <c r="ED1739" s="12"/>
      <c r="EE1739" s="12"/>
      <c r="EF1739" s="12"/>
      <c r="EG1739" s="12"/>
      <c r="EH1739" s="12"/>
      <c r="EI1739" s="12"/>
      <c r="EJ1739" s="12"/>
      <c r="EK1739" s="12"/>
      <c r="EL1739" s="12"/>
      <c r="EM1739" s="12"/>
      <c r="EN1739" s="12"/>
      <c r="EO1739" s="12"/>
      <c r="EP1739" s="12"/>
      <c r="EQ1739" s="12"/>
      <c r="ER1739" s="12"/>
      <c r="ES1739" s="12"/>
      <c r="ET1739" s="12"/>
      <c r="EU1739" s="12"/>
      <c r="EV1739" s="12"/>
      <c r="EW1739" s="12"/>
      <c r="EX1739" s="12"/>
      <c r="EY1739" s="12"/>
      <c r="EZ1739" s="12"/>
      <c r="FA1739" s="12"/>
      <c r="FB1739" s="12"/>
      <c r="FC1739" s="12"/>
      <c r="FD1739" s="12"/>
      <c r="FE1739" s="12"/>
      <c r="FF1739" s="12"/>
      <c r="FG1739" s="12"/>
      <c r="FH1739" s="12"/>
      <c r="FI1739" s="12"/>
      <c r="FJ1739" s="12"/>
      <c r="FK1739" s="12"/>
      <c r="FL1739" s="12"/>
      <c r="FM1739" s="12"/>
      <c r="FN1739" s="12"/>
      <c r="FO1739" s="12"/>
      <c r="FP1739" s="12"/>
      <c r="FQ1739" s="12"/>
      <c r="FR1739" s="12"/>
      <c r="FS1739" s="12"/>
      <c r="FT1739" s="12"/>
      <c r="FU1739" s="12"/>
      <c r="FV1739" s="12"/>
      <c r="FW1739" s="12"/>
      <c r="FX1739" s="12"/>
      <c r="FY1739" s="12"/>
      <c r="FZ1739" s="12"/>
      <c r="GA1739" s="12"/>
      <c r="GB1739" s="12"/>
      <c r="GC1739" s="12"/>
      <c r="GD1739" s="12"/>
      <c r="GE1739" s="12"/>
      <c r="GF1739" s="12"/>
      <c r="GG1739" s="12"/>
      <c r="GH1739" s="12"/>
      <c r="GI1739" s="12"/>
      <c r="GJ1739" s="12"/>
      <c r="GK1739" s="12"/>
      <c r="GL1739" s="12"/>
      <c r="GM1739" s="12"/>
      <c r="GN1739" s="12"/>
      <c r="GO1739" s="12"/>
      <c r="GP1739" s="12"/>
      <c r="GQ1739" s="12"/>
      <c r="GR1739" s="12"/>
    </row>
    <row r="1740" spans="1:200" x14ac:dyDescent="0.2">
      <c r="A1740" s="79">
        <f t="shared" si="648"/>
        <v>44812</v>
      </c>
      <c r="B1740" s="80">
        <f t="shared" ca="1" si="649"/>
        <v>1371.5284222799999</v>
      </c>
      <c r="C1740" s="81">
        <f t="shared" ca="1" si="650"/>
        <v>1298.9771699999999</v>
      </c>
      <c r="D1740" s="82">
        <f ca="1">IF(A1740&lt;$B$1,VLOOKUP(A1740,[1]DI!$A$4:$B$15000,2,FALSE),0)</f>
        <v>0.13650000000000001</v>
      </c>
      <c r="E1740" s="81">
        <f t="shared" ca="1" si="651"/>
        <v>5.0788000000000005E-4</v>
      </c>
      <c r="F1740" s="83">
        <f t="shared" si="659"/>
        <v>1.1679999999999999</v>
      </c>
      <c r="G1740" s="84">
        <f t="shared" ca="1" si="652"/>
        <v>1.0005932038400001</v>
      </c>
      <c r="H1740" s="81">
        <f ca="1">TRUNC(PRODUCT(G$10:G1739),15)</f>
        <v>1.3715284187556001</v>
      </c>
      <c r="I1740" s="81">
        <f t="shared" ca="1" si="653"/>
        <v>1.2989771726434101</v>
      </c>
      <c r="J1740" s="81">
        <f t="shared" ca="1" si="654"/>
        <v>1.0558525999999999</v>
      </c>
      <c r="K1740" s="81">
        <f t="shared" ca="1" si="655"/>
        <v>72.55125228</v>
      </c>
      <c r="L1740" s="85">
        <f>IF(VLOOKUP(A1740,$U$12:$AD$125,8)=VLOOKUP(A1739,$U$12:$AD$125,8),0,VLOOKUP(A1740,U$12:$AD$125,8))</f>
        <v>0</v>
      </c>
      <c r="M1740" s="86">
        <f>IF(L1740&gt;0,VLOOKUP(L1740,T$12:$AC$125,7),0)</f>
        <v>0</v>
      </c>
      <c r="N1740" s="81">
        <f t="shared" si="660"/>
        <v>0</v>
      </c>
      <c r="O1740" s="81">
        <f t="shared" ca="1" si="656"/>
        <v>72.55125228</v>
      </c>
      <c r="P1740" s="87" t="str">
        <f t="shared" si="657"/>
        <v>J=</v>
      </c>
      <c r="Q1740" s="88">
        <f t="shared" si="658"/>
        <v>44858</v>
      </c>
      <c r="R1740" s="7"/>
      <c r="S1740" s="7"/>
      <c r="T1740" s="7"/>
      <c r="U1740" s="7"/>
      <c r="V1740" s="7"/>
      <c r="W1740" s="7"/>
      <c r="X1740" s="7"/>
      <c r="Y1740" s="7"/>
      <c r="Z1740" s="7"/>
      <c r="AA1740" s="7"/>
      <c r="AB1740" s="7"/>
      <c r="AC1740" s="7"/>
      <c r="AD1740" s="7"/>
      <c r="AE1740" s="7"/>
      <c r="AF1740" s="65"/>
      <c r="AG1740" s="9"/>
      <c r="AH1740" s="9"/>
      <c r="AI1740" s="4"/>
      <c r="AJ1740" s="10"/>
      <c r="AK1740" s="4"/>
      <c r="AL1740" s="65"/>
      <c r="AM1740" s="10"/>
      <c r="AN1740" s="9"/>
      <c r="AO1740" s="7"/>
      <c r="AP1740" s="11"/>
      <c r="AQ1740" s="9"/>
      <c r="AR1740" s="8"/>
      <c r="AS1740" s="65"/>
      <c r="AT1740" s="12"/>
      <c r="AU1740" s="12"/>
      <c r="AV1740" s="22"/>
      <c r="AW1740" s="12"/>
      <c r="AX1740" s="12"/>
      <c r="AY1740" s="12"/>
      <c r="AZ1740" s="12"/>
      <c r="BA1740" s="12"/>
      <c r="BB1740" s="12"/>
      <c r="BC1740" s="12"/>
      <c r="BD1740" s="12"/>
      <c r="BE1740" s="12"/>
      <c r="BF1740" s="12"/>
      <c r="BG1740" s="12"/>
      <c r="BH1740" s="12"/>
      <c r="BI1740" s="12"/>
      <c r="BJ1740" s="12"/>
      <c r="BK1740" s="12"/>
      <c r="BL1740" s="12"/>
      <c r="BM1740" s="12"/>
      <c r="BN1740" s="12"/>
      <c r="BO1740" s="12"/>
      <c r="BP1740" s="12"/>
      <c r="BQ1740" s="12"/>
      <c r="BR1740" s="12"/>
      <c r="BS1740" s="12"/>
      <c r="BT1740" s="12"/>
      <c r="BU1740" s="12"/>
      <c r="BV1740" s="12"/>
      <c r="BW1740" s="12"/>
      <c r="BX1740" s="12"/>
      <c r="BY1740" s="12"/>
      <c r="BZ1740" s="12"/>
      <c r="CA1740" s="12"/>
      <c r="CB1740" s="12"/>
      <c r="CC1740" s="12"/>
      <c r="CD1740" s="12"/>
      <c r="CE1740" s="12"/>
      <c r="CF1740" s="12"/>
      <c r="CG1740" s="12"/>
      <c r="CH1740" s="12"/>
      <c r="CI1740" s="12"/>
      <c r="CJ1740" s="12"/>
      <c r="CK1740" s="12"/>
      <c r="CL1740" s="12"/>
      <c r="CM1740" s="12"/>
      <c r="CN1740" s="12"/>
      <c r="CO1740" s="12"/>
      <c r="CP1740" s="12"/>
      <c r="CQ1740" s="12"/>
      <c r="CR1740" s="12"/>
      <c r="CS1740" s="12"/>
      <c r="CT1740" s="12"/>
      <c r="CU1740" s="12"/>
      <c r="CV1740" s="12"/>
      <c r="CW1740" s="12"/>
      <c r="CX1740" s="12"/>
      <c r="CY1740" s="12"/>
      <c r="CZ1740" s="12"/>
      <c r="DA1740" s="12"/>
      <c r="DB1740" s="12"/>
      <c r="DC1740" s="12"/>
      <c r="DD1740" s="12"/>
      <c r="DE1740" s="12"/>
      <c r="DF1740" s="12"/>
      <c r="DG1740" s="12"/>
      <c r="DH1740" s="12"/>
      <c r="DI1740" s="12"/>
      <c r="DJ1740" s="12"/>
      <c r="DK1740" s="12"/>
      <c r="DL1740" s="12"/>
      <c r="DM1740" s="12"/>
      <c r="DN1740" s="12"/>
      <c r="DO1740" s="12"/>
      <c r="DP1740" s="12"/>
      <c r="DQ1740" s="12"/>
      <c r="DR1740" s="12"/>
      <c r="DS1740" s="12"/>
      <c r="DT1740" s="12"/>
      <c r="DU1740" s="12"/>
      <c r="DV1740" s="12"/>
      <c r="DW1740" s="12"/>
      <c r="DX1740" s="12"/>
      <c r="DY1740" s="12"/>
      <c r="DZ1740" s="12"/>
      <c r="EA1740" s="12"/>
      <c r="EB1740" s="12"/>
      <c r="EC1740" s="12"/>
      <c r="ED1740" s="12"/>
      <c r="EE1740" s="12"/>
      <c r="EF1740" s="12"/>
      <c r="EG1740" s="12"/>
      <c r="EH1740" s="12"/>
      <c r="EI1740" s="12"/>
      <c r="EJ1740" s="12"/>
      <c r="EK1740" s="12"/>
      <c r="EL1740" s="12"/>
      <c r="EM1740" s="12"/>
      <c r="EN1740" s="12"/>
      <c r="EO1740" s="12"/>
      <c r="EP1740" s="12"/>
      <c r="EQ1740" s="12"/>
      <c r="ER1740" s="12"/>
      <c r="ES1740" s="12"/>
      <c r="ET1740" s="12"/>
      <c r="EU1740" s="12"/>
      <c r="EV1740" s="12"/>
      <c r="EW1740" s="12"/>
      <c r="EX1740" s="12"/>
      <c r="EY1740" s="12"/>
      <c r="EZ1740" s="12"/>
      <c r="FA1740" s="12"/>
      <c r="FB1740" s="12"/>
      <c r="FC1740" s="12"/>
      <c r="FD1740" s="12"/>
      <c r="FE1740" s="12"/>
      <c r="FF1740" s="12"/>
      <c r="FG1740" s="12"/>
      <c r="FH1740" s="12"/>
      <c r="FI1740" s="12"/>
      <c r="FJ1740" s="12"/>
      <c r="FK1740" s="12"/>
      <c r="FL1740" s="12"/>
      <c r="FM1740" s="12"/>
      <c r="FN1740" s="12"/>
      <c r="FO1740" s="12"/>
      <c r="FP1740" s="12"/>
      <c r="FQ1740" s="12"/>
      <c r="FR1740" s="12"/>
      <c r="FS1740" s="12"/>
      <c r="FT1740" s="12"/>
      <c r="FU1740" s="12"/>
      <c r="FV1740" s="12"/>
      <c r="FW1740" s="12"/>
      <c r="FX1740" s="12"/>
      <c r="FY1740" s="12"/>
      <c r="FZ1740" s="12"/>
      <c r="GA1740" s="12"/>
      <c r="GB1740" s="12"/>
      <c r="GC1740" s="12"/>
      <c r="GD1740" s="12"/>
      <c r="GE1740" s="12"/>
      <c r="GF1740" s="12"/>
      <c r="GG1740" s="12"/>
      <c r="GH1740" s="12"/>
      <c r="GI1740" s="12"/>
      <c r="GJ1740" s="12"/>
      <c r="GK1740" s="12"/>
      <c r="GL1740" s="12"/>
      <c r="GM1740" s="12"/>
      <c r="GN1740" s="12"/>
      <c r="GO1740" s="12"/>
      <c r="GP1740" s="12"/>
      <c r="GQ1740" s="12"/>
      <c r="GR1740" s="12"/>
    </row>
    <row r="1741" spans="1:200" x14ac:dyDescent="0.2">
      <c r="A1741" s="79">
        <f t="shared" si="648"/>
        <v>44813</v>
      </c>
      <c r="B1741" s="80">
        <f t="shared" ca="1" si="649"/>
        <v>1372.3420106499998</v>
      </c>
      <c r="C1741" s="81">
        <f t="shared" ca="1" si="650"/>
        <v>1298.9771699999999</v>
      </c>
      <c r="D1741" s="82">
        <f ca="1">IF(A1741&lt;$B$1,VLOOKUP(A1741,[1]DI!$A$4:$B$15000,2,FALSE),0)</f>
        <v>0.13650000000000001</v>
      </c>
      <c r="E1741" s="81">
        <f t="shared" ca="1" si="651"/>
        <v>5.0788000000000005E-4</v>
      </c>
      <c r="F1741" s="83">
        <f t="shared" si="659"/>
        <v>1.1679999999999999</v>
      </c>
      <c r="G1741" s="84">
        <f t="shared" ca="1" si="652"/>
        <v>1.0005932038400001</v>
      </c>
      <c r="H1741" s="81">
        <f ca="1">TRUNC(PRODUCT(G$10:G1740),15)</f>
        <v>1.3723420146802801</v>
      </c>
      <c r="I1741" s="81">
        <f t="shared" ca="1" si="653"/>
        <v>1.2989771726434101</v>
      </c>
      <c r="J1741" s="81">
        <f t="shared" ca="1" si="654"/>
        <v>1.0564789299999999</v>
      </c>
      <c r="K1741" s="81">
        <f t="shared" ca="1" si="655"/>
        <v>73.364840650000005</v>
      </c>
      <c r="L1741" s="85">
        <f>IF(VLOOKUP(A1741,$U$12:$AD$125,8)=VLOOKUP(A1740,$U$12:$AD$125,8),0,VLOOKUP(A1741,U$12:$AD$125,8))</f>
        <v>0</v>
      </c>
      <c r="M1741" s="86">
        <f>IF(L1741&gt;0,VLOOKUP(L1741,T$12:$AC$125,7),0)</f>
        <v>0</v>
      </c>
      <c r="N1741" s="81">
        <f t="shared" si="660"/>
        <v>0</v>
      </c>
      <c r="O1741" s="81">
        <f t="shared" ca="1" si="656"/>
        <v>73.364840650000005</v>
      </c>
      <c r="P1741" s="87" t="str">
        <f t="shared" si="657"/>
        <v>J=</v>
      </c>
      <c r="Q1741" s="88">
        <f t="shared" si="658"/>
        <v>44858</v>
      </c>
      <c r="R1741" s="7"/>
      <c r="S1741" s="7"/>
      <c r="T1741" s="7"/>
      <c r="U1741" s="7"/>
      <c r="V1741" s="7"/>
      <c r="W1741" s="7"/>
      <c r="X1741" s="7"/>
      <c r="Y1741" s="7"/>
      <c r="Z1741" s="7"/>
      <c r="AA1741" s="7"/>
      <c r="AB1741" s="7"/>
      <c r="AC1741" s="7"/>
      <c r="AD1741" s="7"/>
      <c r="AE1741" s="7"/>
      <c r="AF1741" s="65"/>
      <c r="AG1741" s="9"/>
      <c r="AH1741" s="9"/>
      <c r="AI1741" s="4"/>
      <c r="AJ1741" s="10"/>
      <c r="AK1741" s="4"/>
      <c r="AL1741" s="65"/>
      <c r="AM1741" s="10"/>
      <c r="AN1741" s="9"/>
      <c r="AO1741" s="7"/>
      <c r="AP1741" s="11"/>
      <c r="AQ1741" s="9"/>
      <c r="AR1741" s="8"/>
      <c r="AS1741" s="65"/>
      <c r="AT1741" s="12"/>
      <c r="AU1741" s="12"/>
      <c r="AV1741" s="22"/>
      <c r="AW1741" s="12"/>
      <c r="AX1741" s="12"/>
      <c r="AY1741" s="12"/>
      <c r="AZ1741" s="12"/>
      <c r="BA1741" s="12"/>
      <c r="BB1741" s="12"/>
      <c r="BC1741" s="12"/>
      <c r="BD1741" s="12"/>
      <c r="BE1741" s="12"/>
      <c r="BF1741" s="12"/>
      <c r="BG1741" s="12"/>
      <c r="BH1741" s="12"/>
      <c r="BI1741" s="12"/>
      <c r="BJ1741" s="12"/>
      <c r="BK1741" s="12"/>
      <c r="BL1741" s="12"/>
      <c r="BM1741" s="12"/>
      <c r="BN1741" s="12"/>
      <c r="BO1741" s="12"/>
      <c r="BP1741" s="12"/>
      <c r="BQ1741" s="12"/>
      <c r="BR1741" s="12"/>
      <c r="BS1741" s="12"/>
      <c r="BT1741" s="12"/>
      <c r="BU1741" s="12"/>
      <c r="BV1741" s="12"/>
      <c r="BW1741" s="12"/>
      <c r="BX1741" s="12"/>
      <c r="BY1741" s="12"/>
      <c r="BZ1741" s="12"/>
      <c r="CA1741" s="12"/>
      <c r="CB1741" s="12"/>
      <c r="CC1741" s="12"/>
      <c r="CD1741" s="12"/>
      <c r="CE1741" s="12"/>
      <c r="CF1741" s="12"/>
      <c r="CG1741" s="12"/>
      <c r="CH1741" s="12"/>
      <c r="CI1741" s="12"/>
      <c r="CJ1741" s="12"/>
      <c r="CK1741" s="12"/>
      <c r="CL1741" s="12"/>
      <c r="CM1741" s="12"/>
      <c r="CN1741" s="12"/>
      <c r="CO1741" s="12"/>
      <c r="CP1741" s="12"/>
      <c r="CQ1741" s="12"/>
      <c r="CR1741" s="12"/>
      <c r="CS1741" s="12"/>
      <c r="CT1741" s="12"/>
      <c r="CU1741" s="12"/>
      <c r="CV1741" s="12"/>
      <c r="CW1741" s="12"/>
      <c r="CX1741" s="12"/>
      <c r="CY1741" s="12"/>
      <c r="CZ1741" s="12"/>
      <c r="DA1741" s="12"/>
      <c r="DB1741" s="12"/>
      <c r="DC1741" s="12"/>
      <c r="DD1741" s="12"/>
      <c r="DE1741" s="12"/>
      <c r="DF1741" s="12"/>
      <c r="DG1741" s="12"/>
      <c r="DH1741" s="12"/>
      <c r="DI1741" s="12"/>
      <c r="DJ1741" s="12"/>
      <c r="DK1741" s="12"/>
      <c r="DL1741" s="12"/>
      <c r="DM1741" s="12"/>
      <c r="DN1741" s="12"/>
      <c r="DO1741" s="12"/>
      <c r="DP1741" s="12"/>
      <c r="DQ1741" s="12"/>
      <c r="DR1741" s="12"/>
      <c r="DS1741" s="12"/>
      <c r="DT1741" s="12"/>
      <c r="DU1741" s="12"/>
      <c r="DV1741" s="12"/>
      <c r="DW1741" s="12"/>
      <c r="DX1741" s="12"/>
      <c r="DY1741" s="12"/>
      <c r="DZ1741" s="12"/>
      <c r="EA1741" s="12"/>
      <c r="EB1741" s="12"/>
      <c r="EC1741" s="12"/>
      <c r="ED1741" s="12"/>
      <c r="EE1741" s="12"/>
      <c r="EF1741" s="12"/>
      <c r="EG1741" s="12"/>
      <c r="EH1741" s="12"/>
      <c r="EI1741" s="12"/>
      <c r="EJ1741" s="12"/>
      <c r="EK1741" s="12"/>
      <c r="EL1741" s="12"/>
      <c r="EM1741" s="12"/>
      <c r="EN1741" s="12"/>
      <c r="EO1741" s="12"/>
      <c r="EP1741" s="12"/>
      <c r="EQ1741" s="12"/>
      <c r="ER1741" s="12"/>
      <c r="ES1741" s="12"/>
      <c r="ET1741" s="12"/>
      <c r="EU1741" s="12"/>
      <c r="EV1741" s="12"/>
      <c r="EW1741" s="12"/>
      <c r="EX1741" s="12"/>
      <c r="EY1741" s="12"/>
      <c r="EZ1741" s="12"/>
      <c r="FA1741" s="12"/>
      <c r="FB1741" s="12"/>
      <c r="FC1741" s="12"/>
      <c r="FD1741" s="12"/>
      <c r="FE1741" s="12"/>
      <c r="FF1741" s="12"/>
      <c r="FG1741" s="12"/>
      <c r="FH1741" s="12"/>
      <c r="FI1741" s="12"/>
      <c r="FJ1741" s="12"/>
      <c r="FK1741" s="12"/>
      <c r="FL1741" s="12"/>
      <c r="FM1741" s="12"/>
      <c r="FN1741" s="12"/>
      <c r="FO1741" s="12"/>
      <c r="FP1741" s="12"/>
      <c r="FQ1741" s="12"/>
      <c r="FR1741" s="12"/>
      <c r="FS1741" s="12"/>
      <c r="FT1741" s="12"/>
      <c r="FU1741" s="12"/>
      <c r="FV1741" s="12"/>
      <c r="FW1741" s="12"/>
      <c r="FX1741" s="12"/>
      <c r="FY1741" s="12"/>
      <c r="FZ1741" s="12"/>
      <c r="GA1741" s="12"/>
      <c r="GB1741" s="12"/>
      <c r="GC1741" s="12"/>
      <c r="GD1741" s="12"/>
      <c r="GE1741" s="12"/>
      <c r="GF1741" s="12"/>
      <c r="GG1741" s="12"/>
      <c r="GH1741" s="12"/>
      <c r="GI1741" s="12"/>
      <c r="GJ1741" s="12"/>
      <c r="GK1741" s="12"/>
      <c r="GL1741" s="12"/>
      <c r="GM1741" s="12"/>
      <c r="GN1741" s="12"/>
      <c r="GO1741" s="12"/>
      <c r="GP1741" s="12"/>
      <c r="GQ1741" s="12"/>
      <c r="GR1741" s="12"/>
    </row>
    <row r="1742" spans="1:200" x14ac:dyDescent="0.2">
      <c r="A1742" s="79">
        <f t="shared" ref="A1742:A1805" si="661">(A1741+1)</f>
        <v>44814</v>
      </c>
      <c r="B1742" s="80">
        <f t="shared" ca="1" si="649"/>
        <v>1373.1560926299999</v>
      </c>
      <c r="C1742" s="81">
        <f t="shared" ca="1" si="650"/>
        <v>1298.9771699999999</v>
      </c>
      <c r="D1742" s="82">
        <f ca="1">IF(A1742&lt;$B$1,VLOOKUP(A1742,[1]DI!$A$4:$B$15000,2,FALSE),0)</f>
        <v>0</v>
      </c>
      <c r="E1742" s="81">
        <f t="shared" ca="1" si="651"/>
        <v>0</v>
      </c>
      <c r="F1742" s="83">
        <f t="shared" si="659"/>
        <v>1.1679999999999999</v>
      </c>
      <c r="G1742" s="84">
        <f t="shared" ca="1" si="652"/>
        <v>1</v>
      </c>
      <c r="H1742" s="81">
        <f ca="1">TRUNC(PRODUCT(G$10:G1741),15)</f>
        <v>1.3731560932331801</v>
      </c>
      <c r="I1742" s="81">
        <f t="shared" ca="1" si="653"/>
        <v>1.2989771726434101</v>
      </c>
      <c r="J1742" s="81">
        <f t="shared" ca="1" si="654"/>
        <v>1.0571056400000001</v>
      </c>
      <c r="K1742" s="81">
        <f t="shared" ca="1" si="655"/>
        <v>74.178922630000002</v>
      </c>
      <c r="L1742" s="85">
        <f>IF(VLOOKUP(A1742,$U$12:$AD$125,8)=VLOOKUP(A1741,$U$12:$AD$125,8),0,VLOOKUP(A1742,U$12:$AD$125,8))</f>
        <v>0</v>
      </c>
      <c r="M1742" s="86">
        <f>IF(L1742&gt;0,VLOOKUP(L1742,T$12:$AC$125,7),0)</f>
        <v>0</v>
      </c>
      <c r="N1742" s="81">
        <f t="shared" si="660"/>
        <v>0</v>
      </c>
      <c r="O1742" s="81">
        <f t="shared" ca="1" si="656"/>
        <v>74.178922630000002</v>
      </c>
      <c r="P1742" s="87" t="str">
        <f t="shared" si="657"/>
        <v>J=</v>
      </c>
      <c r="Q1742" s="88">
        <f t="shared" si="658"/>
        <v>44858</v>
      </c>
      <c r="R1742" s="7"/>
      <c r="S1742" s="7"/>
      <c r="T1742" s="7"/>
      <c r="U1742" s="7"/>
      <c r="V1742" s="7"/>
      <c r="W1742" s="7"/>
      <c r="X1742" s="7"/>
      <c r="Y1742" s="7"/>
      <c r="Z1742" s="7"/>
      <c r="AA1742" s="7"/>
      <c r="AB1742" s="7"/>
      <c r="AC1742" s="7"/>
      <c r="AD1742" s="7"/>
      <c r="AE1742" s="7"/>
      <c r="AF1742" s="65"/>
      <c r="AG1742" s="9"/>
      <c r="AH1742" s="9"/>
      <c r="AI1742" s="4"/>
      <c r="AJ1742" s="10"/>
      <c r="AK1742" s="4"/>
      <c r="AL1742" s="65"/>
      <c r="AM1742" s="10"/>
      <c r="AN1742" s="9"/>
      <c r="AO1742" s="7"/>
      <c r="AP1742" s="11"/>
      <c r="AQ1742" s="9"/>
      <c r="AR1742" s="8"/>
      <c r="AS1742" s="65"/>
      <c r="AT1742" s="12"/>
      <c r="AU1742" s="12"/>
      <c r="AV1742" s="22"/>
      <c r="AW1742" s="12"/>
      <c r="AX1742" s="12"/>
      <c r="AY1742" s="12"/>
      <c r="AZ1742" s="12"/>
      <c r="BA1742" s="12"/>
      <c r="BB1742" s="12"/>
      <c r="BC1742" s="12"/>
      <c r="BD1742" s="12"/>
      <c r="BE1742" s="12"/>
      <c r="BF1742" s="12"/>
      <c r="BG1742" s="12"/>
      <c r="BH1742" s="12"/>
      <c r="BI1742" s="12"/>
      <c r="BJ1742" s="12"/>
      <c r="BK1742" s="12"/>
      <c r="BL1742" s="12"/>
      <c r="BM1742" s="12"/>
      <c r="BN1742" s="12"/>
      <c r="BO1742" s="12"/>
      <c r="BP1742" s="12"/>
      <c r="BQ1742" s="12"/>
      <c r="BR1742" s="12"/>
      <c r="BS1742" s="12"/>
      <c r="BT1742" s="12"/>
      <c r="BU1742" s="12"/>
      <c r="BV1742" s="12"/>
      <c r="BW1742" s="12"/>
      <c r="BX1742" s="12"/>
      <c r="BY1742" s="12"/>
      <c r="BZ1742" s="12"/>
      <c r="CA1742" s="12"/>
      <c r="CB1742" s="12"/>
      <c r="CC1742" s="12"/>
      <c r="CD1742" s="12"/>
      <c r="CE1742" s="12"/>
      <c r="CF1742" s="12"/>
      <c r="CG1742" s="12"/>
      <c r="CH1742" s="12"/>
      <c r="CI1742" s="12"/>
      <c r="CJ1742" s="12"/>
      <c r="CK1742" s="12"/>
      <c r="CL1742" s="12"/>
      <c r="CM1742" s="12"/>
      <c r="CN1742" s="12"/>
      <c r="CO1742" s="12"/>
      <c r="CP1742" s="12"/>
      <c r="CQ1742" s="12"/>
      <c r="CR1742" s="12"/>
      <c r="CS1742" s="12"/>
      <c r="CT1742" s="12"/>
      <c r="CU1742" s="12"/>
      <c r="CV1742" s="12"/>
      <c r="CW1742" s="12"/>
      <c r="CX1742" s="12"/>
      <c r="CY1742" s="12"/>
      <c r="CZ1742" s="12"/>
      <c r="DA1742" s="12"/>
      <c r="DB1742" s="12"/>
      <c r="DC1742" s="12"/>
      <c r="DD1742" s="12"/>
      <c r="DE1742" s="12"/>
      <c r="DF1742" s="12"/>
      <c r="DG1742" s="12"/>
      <c r="DH1742" s="12"/>
      <c r="DI1742" s="12"/>
      <c r="DJ1742" s="12"/>
      <c r="DK1742" s="12"/>
      <c r="DL1742" s="12"/>
      <c r="DM1742" s="12"/>
      <c r="DN1742" s="12"/>
      <c r="DO1742" s="12"/>
      <c r="DP1742" s="12"/>
      <c r="DQ1742" s="12"/>
      <c r="DR1742" s="12"/>
      <c r="DS1742" s="12"/>
      <c r="DT1742" s="12"/>
      <c r="DU1742" s="12"/>
      <c r="DV1742" s="12"/>
      <c r="DW1742" s="12"/>
      <c r="DX1742" s="12"/>
      <c r="DY1742" s="12"/>
      <c r="DZ1742" s="12"/>
      <c r="EA1742" s="12"/>
      <c r="EB1742" s="12"/>
      <c r="EC1742" s="12"/>
      <c r="ED1742" s="12"/>
      <c r="EE1742" s="12"/>
      <c r="EF1742" s="12"/>
      <c r="EG1742" s="12"/>
      <c r="EH1742" s="12"/>
      <c r="EI1742" s="12"/>
      <c r="EJ1742" s="12"/>
      <c r="EK1742" s="12"/>
      <c r="EL1742" s="12"/>
      <c r="EM1742" s="12"/>
      <c r="EN1742" s="12"/>
      <c r="EO1742" s="12"/>
      <c r="EP1742" s="12"/>
      <c r="EQ1742" s="12"/>
      <c r="ER1742" s="12"/>
      <c r="ES1742" s="12"/>
      <c r="ET1742" s="12"/>
      <c r="EU1742" s="12"/>
      <c r="EV1742" s="12"/>
      <c r="EW1742" s="12"/>
      <c r="EX1742" s="12"/>
      <c r="EY1742" s="12"/>
      <c r="EZ1742" s="12"/>
      <c r="FA1742" s="12"/>
      <c r="FB1742" s="12"/>
      <c r="FC1742" s="12"/>
      <c r="FD1742" s="12"/>
      <c r="FE1742" s="12"/>
      <c r="FF1742" s="12"/>
      <c r="FG1742" s="12"/>
      <c r="FH1742" s="12"/>
      <c r="FI1742" s="12"/>
      <c r="FJ1742" s="12"/>
      <c r="FK1742" s="12"/>
      <c r="FL1742" s="12"/>
      <c r="FM1742" s="12"/>
      <c r="FN1742" s="12"/>
      <c r="FO1742" s="12"/>
      <c r="FP1742" s="12"/>
      <c r="FQ1742" s="12"/>
      <c r="FR1742" s="12"/>
      <c r="FS1742" s="12"/>
      <c r="FT1742" s="12"/>
      <c r="FU1742" s="12"/>
      <c r="FV1742" s="12"/>
      <c r="FW1742" s="12"/>
      <c r="FX1742" s="12"/>
      <c r="FY1742" s="12"/>
      <c r="FZ1742" s="12"/>
      <c r="GA1742" s="12"/>
      <c r="GB1742" s="12"/>
      <c r="GC1742" s="12"/>
      <c r="GD1742" s="12"/>
      <c r="GE1742" s="12"/>
      <c r="GF1742" s="12"/>
      <c r="GG1742" s="12"/>
      <c r="GH1742" s="12"/>
      <c r="GI1742" s="12"/>
      <c r="GJ1742" s="12"/>
      <c r="GK1742" s="12"/>
      <c r="GL1742" s="12"/>
      <c r="GM1742" s="12"/>
      <c r="GN1742" s="12"/>
      <c r="GO1742" s="12"/>
      <c r="GP1742" s="12"/>
      <c r="GQ1742" s="12"/>
      <c r="GR1742" s="12"/>
    </row>
    <row r="1743" spans="1:200" x14ac:dyDescent="0.2">
      <c r="A1743" s="79">
        <f t="shared" si="661"/>
        <v>44815</v>
      </c>
      <c r="B1743" s="80">
        <f t="shared" ca="1" si="649"/>
        <v>1373.1560926299999</v>
      </c>
      <c r="C1743" s="81">
        <f t="shared" ca="1" si="650"/>
        <v>1298.9771699999999</v>
      </c>
      <c r="D1743" s="82">
        <f ca="1">IF(A1743&lt;$B$1,VLOOKUP(A1743,[1]DI!$A$4:$B$15000,2,FALSE),0)</f>
        <v>0</v>
      </c>
      <c r="E1743" s="81">
        <f t="shared" ca="1" si="651"/>
        <v>0</v>
      </c>
      <c r="F1743" s="83">
        <f t="shared" si="659"/>
        <v>1.1679999999999999</v>
      </c>
      <c r="G1743" s="84">
        <f t="shared" ca="1" si="652"/>
        <v>1</v>
      </c>
      <c r="H1743" s="81">
        <f ca="1">TRUNC(PRODUCT(G$10:G1742),15)</f>
        <v>1.3731560932331801</v>
      </c>
      <c r="I1743" s="81">
        <f t="shared" ca="1" si="653"/>
        <v>1.2989771726434101</v>
      </c>
      <c r="J1743" s="81">
        <f t="shared" ca="1" si="654"/>
        <v>1.0571056400000001</v>
      </c>
      <c r="K1743" s="81">
        <f t="shared" ca="1" si="655"/>
        <v>74.178922630000002</v>
      </c>
      <c r="L1743" s="85">
        <f>IF(VLOOKUP(A1743,$U$12:$AD$125,8)=VLOOKUP(A1742,$U$12:$AD$125,8),0,VLOOKUP(A1743,U$12:$AD$125,8))</f>
        <v>0</v>
      </c>
      <c r="M1743" s="86">
        <f>IF(L1743&gt;0,VLOOKUP(L1743,T$12:$AC$125,7),0)</f>
        <v>0</v>
      </c>
      <c r="N1743" s="81">
        <f t="shared" si="660"/>
        <v>0</v>
      </c>
      <c r="O1743" s="81">
        <f t="shared" ca="1" si="656"/>
        <v>74.178922630000002</v>
      </c>
      <c r="P1743" s="87" t="str">
        <f t="shared" si="657"/>
        <v>J=</v>
      </c>
      <c r="Q1743" s="88">
        <f t="shared" si="658"/>
        <v>44858</v>
      </c>
      <c r="R1743" s="7"/>
      <c r="S1743" s="7"/>
      <c r="T1743" s="7"/>
      <c r="U1743" s="7"/>
      <c r="V1743" s="7"/>
      <c r="W1743" s="7"/>
      <c r="X1743" s="7"/>
      <c r="Y1743" s="7"/>
      <c r="Z1743" s="7"/>
      <c r="AA1743" s="7"/>
      <c r="AB1743" s="7"/>
      <c r="AC1743" s="7"/>
      <c r="AD1743" s="7"/>
      <c r="AE1743" s="7"/>
      <c r="AF1743" s="65"/>
      <c r="AG1743" s="7"/>
      <c r="AH1743" s="7"/>
      <c r="AI1743" s="7"/>
      <c r="AJ1743" s="7"/>
      <c r="AK1743" s="4"/>
      <c r="AL1743" s="65"/>
      <c r="AM1743" s="7"/>
      <c r="AN1743" s="7"/>
      <c r="AO1743" s="7"/>
      <c r="AP1743" s="11"/>
      <c r="AQ1743" s="7"/>
      <c r="AR1743" s="8"/>
      <c r="AS1743" s="65"/>
      <c r="AT1743" s="12"/>
      <c r="AU1743" s="12"/>
      <c r="AV1743" s="22"/>
      <c r="AW1743" s="12"/>
      <c r="AX1743" s="12"/>
      <c r="AY1743" s="12"/>
      <c r="AZ1743" s="12"/>
      <c r="BA1743" s="12"/>
      <c r="BB1743" s="12"/>
      <c r="BC1743" s="12"/>
      <c r="BD1743" s="12"/>
      <c r="BE1743" s="12"/>
      <c r="BF1743" s="12"/>
      <c r="BG1743" s="12"/>
      <c r="BH1743" s="12"/>
      <c r="BI1743" s="12"/>
      <c r="BJ1743" s="12"/>
      <c r="BK1743" s="12"/>
      <c r="BL1743" s="12"/>
      <c r="BM1743" s="12"/>
      <c r="BN1743" s="12"/>
      <c r="BO1743" s="12"/>
      <c r="BP1743" s="12"/>
      <c r="BQ1743" s="12"/>
      <c r="BR1743" s="12"/>
      <c r="BS1743" s="12"/>
      <c r="BT1743" s="12"/>
      <c r="BU1743" s="12"/>
      <c r="BV1743" s="12"/>
      <c r="BW1743" s="12"/>
      <c r="BX1743" s="12"/>
      <c r="BY1743" s="12"/>
      <c r="BZ1743" s="12"/>
      <c r="CA1743" s="12"/>
      <c r="CB1743" s="12"/>
      <c r="CC1743" s="12"/>
      <c r="CD1743" s="12"/>
      <c r="CE1743" s="12"/>
      <c r="CF1743" s="12"/>
      <c r="CG1743" s="12"/>
      <c r="CH1743" s="12"/>
      <c r="CI1743" s="12"/>
      <c r="CJ1743" s="12"/>
      <c r="CK1743" s="12"/>
      <c r="CL1743" s="12"/>
      <c r="CM1743" s="12"/>
      <c r="CN1743" s="12"/>
      <c r="CO1743" s="12"/>
      <c r="CP1743" s="12"/>
      <c r="CQ1743" s="12"/>
      <c r="CR1743" s="12"/>
      <c r="CS1743" s="12"/>
      <c r="CT1743" s="12"/>
      <c r="CU1743" s="12"/>
      <c r="CV1743" s="12"/>
      <c r="CW1743" s="12"/>
      <c r="CX1743" s="12"/>
      <c r="CY1743" s="12"/>
      <c r="CZ1743" s="12"/>
      <c r="DA1743" s="12"/>
      <c r="DB1743" s="12"/>
      <c r="DC1743" s="12"/>
      <c r="DD1743" s="12"/>
      <c r="DE1743" s="12"/>
      <c r="DF1743" s="12"/>
      <c r="DG1743" s="12"/>
      <c r="DH1743" s="12"/>
      <c r="DI1743" s="12"/>
      <c r="DJ1743" s="12"/>
      <c r="DK1743" s="12"/>
      <c r="DL1743" s="12"/>
      <c r="DM1743" s="12"/>
      <c r="DN1743" s="12"/>
      <c r="DO1743" s="12"/>
      <c r="DP1743" s="12"/>
      <c r="DQ1743" s="12"/>
      <c r="DR1743" s="12"/>
      <c r="DS1743" s="12"/>
      <c r="DT1743" s="12"/>
      <c r="DU1743" s="12"/>
      <c r="DV1743" s="12"/>
      <c r="DW1743" s="12"/>
      <c r="DX1743" s="12"/>
      <c r="DY1743" s="12"/>
      <c r="DZ1743" s="12"/>
      <c r="EA1743" s="12"/>
      <c r="EB1743" s="12"/>
      <c r="EC1743" s="12"/>
      <c r="ED1743" s="12"/>
      <c r="EE1743" s="12"/>
      <c r="EF1743" s="12"/>
      <c r="EG1743" s="12"/>
      <c r="EH1743" s="12"/>
      <c r="EI1743" s="12"/>
      <c r="EJ1743" s="12"/>
      <c r="EK1743" s="12"/>
      <c r="EL1743" s="12"/>
      <c r="EM1743" s="12"/>
      <c r="EN1743" s="12"/>
      <c r="EO1743" s="12"/>
      <c r="EP1743" s="12"/>
      <c r="EQ1743" s="12"/>
      <c r="ER1743" s="12"/>
      <c r="ES1743" s="12"/>
      <c r="ET1743" s="12"/>
      <c r="EU1743" s="12"/>
      <c r="EV1743" s="12"/>
      <c r="EW1743" s="12"/>
      <c r="EX1743" s="12"/>
      <c r="EY1743" s="12"/>
      <c r="EZ1743" s="12"/>
      <c r="FA1743" s="12"/>
      <c r="FB1743" s="12"/>
      <c r="FC1743" s="12"/>
      <c r="FD1743" s="12"/>
      <c r="FE1743" s="12"/>
      <c r="FF1743" s="12"/>
      <c r="FG1743" s="12"/>
      <c r="FH1743" s="12"/>
      <c r="FI1743" s="12"/>
      <c r="FJ1743" s="12"/>
      <c r="FK1743" s="12"/>
      <c r="FL1743" s="12"/>
      <c r="FM1743" s="12"/>
      <c r="FN1743" s="12"/>
      <c r="FO1743" s="12"/>
      <c r="FP1743" s="12"/>
      <c r="FQ1743" s="12"/>
      <c r="FR1743" s="12"/>
      <c r="FS1743" s="12"/>
      <c r="FT1743" s="12"/>
      <c r="FU1743" s="12"/>
      <c r="FV1743" s="12"/>
      <c r="FW1743" s="12"/>
      <c r="FX1743" s="12"/>
      <c r="FY1743" s="12"/>
      <c r="FZ1743" s="12"/>
      <c r="GA1743" s="12"/>
      <c r="GB1743" s="12"/>
      <c r="GC1743" s="12"/>
      <c r="GD1743" s="12"/>
      <c r="GE1743" s="12"/>
      <c r="GF1743" s="12"/>
      <c r="GG1743" s="12"/>
      <c r="GH1743" s="12"/>
      <c r="GI1743" s="12"/>
      <c r="GJ1743" s="12"/>
      <c r="GK1743" s="12"/>
      <c r="GL1743" s="12"/>
      <c r="GM1743" s="12"/>
      <c r="GN1743" s="12"/>
      <c r="GO1743" s="12"/>
      <c r="GP1743" s="12"/>
      <c r="GQ1743" s="12"/>
      <c r="GR1743" s="12"/>
    </row>
    <row r="1744" spans="1:200" x14ac:dyDescent="0.2">
      <c r="A1744" s="79">
        <f t="shared" si="661"/>
        <v>44816</v>
      </c>
      <c r="B1744" s="80">
        <f t="shared" ca="1" si="649"/>
        <v>1373.1560926299999</v>
      </c>
      <c r="C1744" s="81">
        <f t="shared" ca="1" si="650"/>
        <v>1298.9771699999999</v>
      </c>
      <c r="D1744" s="82">
        <f ca="1">IF(A1744&lt;$B$1,VLOOKUP(A1744,[1]DI!$A$4:$B$15000,2,FALSE),0)</f>
        <v>0.13650000000000001</v>
      </c>
      <c r="E1744" s="81">
        <f t="shared" ca="1" si="651"/>
        <v>5.0788000000000005E-4</v>
      </c>
      <c r="F1744" s="83">
        <f t="shared" si="659"/>
        <v>1.1679999999999999</v>
      </c>
      <c r="G1744" s="84">
        <f t="shared" ca="1" si="652"/>
        <v>1.0005932038400001</v>
      </c>
      <c r="H1744" s="81">
        <f ca="1">TRUNC(PRODUCT(G$10:G1743),15)</f>
        <v>1.3731560932331801</v>
      </c>
      <c r="I1744" s="81">
        <f t="shared" ca="1" si="653"/>
        <v>1.2989771726434101</v>
      </c>
      <c r="J1744" s="81">
        <f t="shared" ca="1" si="654"/>
        <v>1.0571056400000001</v>
      </c>
      <c r="K1744" s="81">
        <f t="shared" ca="1" si="655"/>
        <v>74.178922630000002</v>
      </c>
      <c r="L1744" s="85">
        <f>IF(VLOOKUP(A1744,$U$12:$AD$125,8)=VLOOKUP(A1743,$U$12:$AD$125,8),0,VLOOKUP(A1744,U$12:$AD$125,8))</f>
        <v>0</v>
      </c>
      <c r="M1744" s="86">
        <f>IF(L1744&gt;0,VLOOKUP(L1744,T$12:$AC$125,7),0)</f>
        <v>0</v>
      </c>
      <c r="N1744" s="81">
        <f t="shared" si="660"/>
        <v>0</v>
      </c>
      <c r="O1744" s="81">
        <f t="shared" ca="1" si="656"/>
        <v>74.178922630000002</v>
      </c>
      <c r="P1744" s="87" t="str">
        <f t="shared" si="657"/>
        <v>J=</v>
      </c>
      <c r="Q1744" s="88">
        <f t="shared" si="658"/>
        <v>44858</v>
      </c>
      <c r="R1744" s="7"/>
      <c r="S1744" s="7"/>
      <c r="T1744" s="7"/>
      <c r="U1744" s="7"/>
      <c r="V1744" s="7"/>
      <c r="W1744" s="7"/>
      <c r="X1744" s="7"/>
      <c r="Y1744" s="7"/>
      <c r="Z1744" s="7"/>
      <c r="AA1744" s="7"/>
      <c r="AB1744" s="7"/>
      <c r="AC1744" s="7"/>
      <c r="AD1744" s="7"/>
      <c r="AE1744" s="7"/>
      <c r="AF1744" s="37"/>
      <c r="AG1744" s="3"/>
      <c r="AH1744" s="3"/>
      <c r="AI1744" s="18"/>
      <c r="AJ1744" s="19"/>
      <c r="AK1744" s="18"/>
      <c r="AL1744" s="67"/>
      <c r="AM1744" s="19"/>
      <c r="AN1744" s="3"/>
      <c r="AO1744" s="6"/>
      <c r="AP1744" s="20"/>
      <c r="AQ1744" s="3"/>
      <c r="AR1744" s="21"/>
      <c r="AS1744" s="37"/>
      <c r="AT1744" s="12"/>
      <c r="AU1744" s="12"/>
      <c r="AV1744" s="22"/>
      <c r="AW1744" s="12"/>
      <c r="AX1744" s="12"/>
      <c r="AY1744" s="12"/>
      <c r="AZ1744" s="12"/>
      <c r="BA1744" s="12"/>
      <c r="BB1744" s="12"/>
      <c r="BC1744" s="12"/>
      <c r="BD1744" s="12"/>
      <c r="BE1744" s="12"/>
      <c r="BF1744" s="12"/>
      <c r="BG1744" s="12"/>
      <c r="BH1744" s="12"/>
      <c r="BI1744" s="12"/>
      <c r="BJ1744" s="12"/>
      <c r="BK1744" s="12"/>
      <c r="BL1744" s="12"/>
      <c r="BM1744" s="12"/>
      <c r="BN1744" s="12"/>
      <c r="BO1744" s="12"/>
      <c r="BP1744" s="12"/>
      <c r="BQ1744" s="12"/>
      <c r="BR1744" s="12"/>
      <c r="BS1744" s="12"/>
      <c r="BT1744" s="12"/>
      <c r="BU1744" s="12"/>
      <c r="BV1744" s="12"/>
      <c r="BW1744" s="12"/>
      <c r="BX1744" s="12"/>
      <c r="BY1744" s="12"/>
      <c r="BZ1744" s="12"/>
      <c r="CA1744" s="12"/>
      <c r="CB1744" s="12"/>
      <c r="CC1744" s="12"/>
      <c r="CD1744" s="12"/>
      <c r="CE1744" s="12"/>
      <c r="CF1744" s="12"/>
      <c r="CG1744" s="12"/>
      <c r="CH1744" s="12"/>
      <c r="CI1744" s="12"/>
      <c r="CJ1744" s="12"/>
      <c r="CK1744" s="12"/>
      <c r="CL1744" s="12"/>
      <c r="CM1744" s="12"/>
      <c r="CN1744" s="12"/>
      <c r="CO1744" s="12"/>
      <c r="CP1744" s="12"/>
      <c r="CQ1744" s="12"/>
      <c r="CR1744" s="12"/>
      <c r="CS1744" s="12"/>
      <c r="CT1744" s="12"/>
      <c r="CU1744" s="12"/>
      <c r="CV1744" s="12"/>
      <c r="CW1744" s="12"/>
      <c r="CX1744" s="12"/>
      <c r="CY1744" s="12"/>
      <c r="CZ1744" s="12"/>
      <c r="DA1744" s="12"/>
      <c r="DB1744" s="12"/>
      <c r="DC1744" s="12"/>
      <c r="DD1744" s="12"/>
      <c r="DE1744" s="12"/>
      <c r="DF1744" s="12"/>
      <c r="DG1744" s="12"/>
      <c r="DH1744" s="12"/>
      <c r="DI1744" s="12"/>
      <c r="DJ1744" s="12"/>
      <c r="DK1744" s="12"/>
      <c r="DL1744" s="12"/>
      <c r="DM1744" s="12"/>
      <c r="DN1744" s="12"/>
      <c r="DO1744" s="12"/>
      <c r="DP1744" s="12"/>
      <c r="DQ1744" s="12"/>
      <c r="DR1744" s="12"/>
      <c r="DS1744" s="12"/>
      <c r="DT1744" s="12"/>
      <c r="DU1744" s="12"/>
      <c r="DV1744" s="12"/>
      <c r="DW1744" s="12"/>
      <c r="DX1744" s="12"/>
      <c r="DY1744" s="12"/>
      <c r="DZ1744" s="12"/>
      <c r="EA1744" s="12"/>
      <c r="EB1744" s="12"/>
      <c r="EC1744" s="12"/>
      <c r="ED1744" s="12"/>
      <c r="EE1744" s="12"/>
      <c r="EF1744" s="12"/>
      <c r="EG1744" s="12"/>
      <c r="EH1744" s="12"/>
      <c r="EI1744" s="12"/>
      <c r="EJ1744" s="12"/>
      <c r="EK1744" s="12"/>
      <c r="EL1744" s="12"/>
      <c r="EM1744" s="12"/>
      <c r="EN1744" s="12"/>
      <c r="EO1744" s="12"/>
      <c r="EP1744" s="12"/>
      <c r="EQ1744" s="12"/>
      <c r="ER1744" s="12"/>
      <c r="ES1744" s="12"/>
      <c r="ET1744" s="12"/>
      <c r="EU1744" s="12"/>
      <c r="EV1744" s="12"/>
      <c r="EW1744" s="12"/>
      <c r="EX1744" s="12"/>
      <c r="EY1744" s="12"/>
      <c r="EZ1744" s="12"/>
      <c r="FA1744" s="12"/>
      <c r="FB1744" s="12"/>
      <c r="FC1744" s="12"/>
      <c r="FD1744" s="12"/>
      <c r="FE1744" s="12"/>
      <c r="FF1744" s="12"/>
      <c r="FG1744" s="12"/>
      <c r="FH1744" s="12"/>
      <c r="FI1744" s="12"/>
      <c r="FJ1744" s="12"/>
      <c r="FK1744" s="12"/>
      <c r="FL1744" s="12"/>
      <c r="FM1744" s="12"/>
      <c r="FN1744" s="12"/>
      <c r="FO1744" s="12"/>
      <c r="FP1744" s="12"/>
      <c r="FQ1744" s="12"/>
      <c r="FR1744" s="12"/>
      <c r="FS1744" s="12"/>
      <c r="FT1744" s="12"/>
      <c r="FU1744" s="12"/>
      <c r="FV1744" s="12"/>
      <c r="FW1744" s="12"/>
      <c r="FX1744" s="12"/>
      <c r="FY1744" s="12"/>
      <c r="FZ1744" s="12"/>
      <c r="GA1744" s="12"/>
      <c r="GB1744" s="12"/>
      <c r="GC1744" s="12"/>
      <c r="GD1744" s="12"/>
      <c r="GE1744" s="12"/>
      <c r="GF1744" s="12"/>
      <c r="GG1744" s="12"/>
      <c r="GH1744" s="12"/>
      <c r="GI1744" s="12"/>
      <c r="GJ1744" s="12"/>
      <c r="GK1744" s="12"/>
      <c r="GL1744" s="12"/>
      <c r="GM1744" s="12"/>
      <c r="GN1744" s="12"/>
      <c r="GO1744" s="12"/>
      <c r="GP1744" s="12"/>
      <c r="GQ1744" s="12"/>
      <c r="GR1744" s="12"/>
    </row>
    <row r="1745" spans="1:200" x14ac:dyDescent="0.2">
      <c r="A1745" s="79">
        <f t="shared" si="661"/>
        <v>44817</v>
      </c>
      <c r="B1745" s="80">
        <f t="shared" ca="1" si="649"/>
        <v>1373.9706552399998</v>
      </c>
      <c r="C1745" s="81">
        <f t="shared" ca="1" si="650"/>
        <v>1298.9771699999999</v>
      </c>
      <c r="D1745" s="82">
        <f ca="1">IF(A1745&lt;$B$1,VLOOKUP(A1745,[1]DI!$A$4:$B$15000,2,FALSE),0)</f>
        <v>0.13650000000000001</v>
      </c>
      <c r="E1745" s="81">
        <f t="shared" ca="1" si="651"/>
        <v>5.0788000000000005E-4</v>
      </c>
      <c r="F1745" s="83">
        <f t="shared" si="659"/>
        <v>1.1679999999999999</v>
      </c>
      <c r="G1745" s="84">
        <f t="shared" ca="1" si="652"/>
        <v>1.0005932038400001</v>
      </c>
      <c r="H1745" s="81">
        <f ca="1">TRUNC(PRODUCT(G$10:G1744),15)</f>
        <v>1.3739706547006001</v>
      </c>
      <c r="I1745" s="81">
        <f t="shared" ca="1" si="653"/>
        <v>1.2989771726434101</v>
      </c>
      <c r="J1745" s="81">
        <f t="shared" ca="1" si="654"/>
        <v>1.05773272</v>
      </c>
      <c r="K1745" s="81">
        <f t="shared" ca="1" si="655"/>
        <v>74.993485239999998</v>
      </c>
      <c r="L1745" s="85">
        <f>IF(VLOOKUP(A1745,$U$12:$AD$125,8)=VLOOKUP(A1744,$U$12:$AD$125,8),0,VLOOKUP(A1745,U$12:$AD$125,8))</f>
        <v>0</v>
      </c>
      <c r="M1745" s="86">
        <f>IF(L1745&gt;0,VLOOKUP(L1745,T$12:$AC$125,7),0)</f>
        <v>0</v>
      </c>
      <c r="N1745" s="81">
        <f t="shared" si="660"/>
        <v>0</v>
      </c>
      <c r="O1745" s="81">
        <f t="shared" ca="1" si="656"/>
        <v>74.993485239999998</v>
      </c>
      <c r="P1745" s="87" t="str">
        <f t="shared" si="657"/>
        <v>J=</v>
      </c>
      <c r="Q1745" s="88">
        <f t="shared" si="658"/>
        <v>44858</v>
      </c>
      <c r="R1745" s="7"/>
      <c r="S1745" s="7"/>
      <c r="T1745" s="7"/>
      <c r="U1745" s="7"/>
      <c r="V1745" s="7"/>
      <c r="W1745" s="7"/>
      <c r="X1745" s="7"/>
      <c r="Y1745" s="7"/>
      <c r="Z1745" s="7"/>
      <c r="AA1745" s="7"/>
      <c r="AB1745" s="7"/>
      <c r="AC1745" s="7"/>
      <c r="AD1745" s="7"/>
      <c r="AE1745" s="7"/>
      <c r="AF1745" s="37"/>
      <c r="AG1745" s="9"/>
      <c r="AH1745" s="3"/>
      <c r="AI1745" s="13"/>
      <c r="AJ1745" s="5"/>
      <c r="AK1745" s="13"/>
      <c r="AL1745" s="37"/>
      <c r="AM1745" s="5"/>
      <c r="AN1745" s="3"/>
      <c r="AO1745" s="6"/>
      <c r="AP1745" s="20"/>
      <c r="AQ1745" s="3"/>
      <c r="AR1745" s="21"/>
      <c r="AS1745" s="37"/>
      <c r="AT1745" s="12"/>
      <c r="AU1745" s="12"/>
      <c r="AV1745" s="22"/>
      <c r="AW1745" s="12"/>
      <c r="AX1745" s="12"/>
      <c r="AY1745" s="12"/>
      <c r="AZ1745" s="12"/>
      <c r="BA1745" s="12"/>
      <c r="BB1745" s="12"/>
      <c r="BC1745" s="12"/>
      <c r="BD1745" s="12"/>
      <c r="BE1745" s="12"/>
      <c r="BF1745" s="12"/>
      <c r="BG1745" s="12"/>
      <c r="BH1745" s="12"/>
      <c r="BI1745" s="12"/>
      <c r="BJ1745" s="12"/>
      <c r="BK1745" s="12"/>
      <c r="BL1745" s="12"/>
      <c r="BM1745" s="12"/>
      <c r="BN1745" s="12"/>
      <c r="BO1745" s="12"/>
      <c r="BP1745" s="12"/>
      <c r="BQ1745" s="12"/>
      <c r="BR1745" s="12"/>
      <c r="BS1745" s="12"/>
      <c r="BT1745" s="12"/>
      <c r="BU1745" s="12"/>
      <c r="BV1745" s="12"/>
      <c r="BW1745" s="12"/>
      <c r="BX1745" s="12"/>
      <c r="BY1745" s="12"/>
      <c r="BZ1745" s="12"/>
      <c r="CA1745" s="12"/>
      <c r="CB1745" s="12"/>
      <c r="CC1745" s="12"/>
      <c r="CD1745" s="12"/>
      <c r="CE1745" s="12"/>
      <c r="CF1745" s="12"/>
      <c r="CG1745" s="12"/>
      <c r="CH1745" s="12"/>
      <c r="CI1745" s="12"/>
      <c r="CJ1745" s="12"/>
      <c r="CK1745" s="12"/>
      <c r="CL1745" s="12"/>
      <c r="CM1745" s="12"/>
      <c r="CN1745" s="12"/>
      <c r="CO1745" s="12"/>
      <c r="CP1745" s="12"/>
      <c r="CQ1745" s="12"/>
      <c r="CR1745" s="12"/>
      <c r="CS1745" s="12"/>
      <c r="CT1745" s="12"/>
      <c r="CU1745" s="12"/>
      <c r="CV1745" s="12"/>
      <c r="CW1745" s="12"/>
      <c r="CX1745" s="12"/>
      <c r="CY1745" s="12"/>
      <c r="CZ1745" s="12"/>
      <c r="DA1745" s="12"/>
      <c r="DB1745" s="12"/>
      <c r="DC1745" s="12"/>
      <c r="DD1745" s="12"/>
      <c r="DE1745" s="12"/>
      <c r="DF1745" s="12"/>
      <c r="DG1745" s="12"/>
      <c r="DH1745" s="12"/>
      <c r="DI1745" s="12"/>
      <c r="DJ1745" s="12"/>
      <c r="DK1745" s="12"/>
      <c r="DL1745" s="12"/>
      <c r="DM1745" s="12"/>
      <c r="DN1745" s="12"/>
      <c r="DO1745" s="12"/>
      <c r="DP1745" s="12"/>
      <c r="DQ1745" s="12"/>
      <c r="DR1745" s="12"/>
      <c r="DS1745" s="12"/>
      <c r="DT1745" s="12"/>
      <c r="DU1745" s="12"/>
      <c r="DV1745" s="12"/>
      <c r="DW1745" s="12"/>
      <c r="DX1745" s="12"/>
      <c r="DY1745" s="12"/>
      <c r="DZ1745" s="12"/>
      <c r="EA1745" s="12"/>
      <c r="EB1745" s="12"/>
      <c r="EC1745" s="12"/>
      <c r="ED1745" s="12"/>
      <c r="EE1745" s="12"/>
      <c r="EF1745" s="12"/>
      <c r="EG1745" s="12"/>
      <c r="EH1745" s="12"/>
      <c r="EI1745" s="12"/>
      <c r="EJ1745" s="12"/>
      <c r="EK1745" s="12"/>
      <c r="EL1745" s="12"/>
      <c r="EM1745" s="12"/>
      <c r="EN1745" s="12"/>
      <c r="EO1745" s="12"/>
      <c r="EP1745" s="12"/>
      <c r="EQ1745" s="12"/>
      <c r="ER1745" s="12"/>
      <c r="ES1745" s="12"/>
      <c r="ET1745" s="12"/>
      <c r="EU1745" s="12"/>
      <c r="EV1745" s="12"/>
      <c r="EW1745" s="12"/>
      <c r="EX1745" s="12"/>
      <c r="EY1745" s="12"/>
      <c r="EZ1745" s="12"/>
      <c r="FA1745" s="12"/>
      <c r="FB1745" s="12"/>
      <c r="FC1745" s="12"/>
      <c r="FD1745" s="12"/>
      <c r="FE1745" s="12"/>
      <c r="FF1745" s="12"/>
      <c r="FG1745" s="12"/>
      <c r="FH1745" s="12"/>
      <c r="FI1745" s="12"/>
      <c r="FJ1745" s="12"/>
      <c r="FK1745" s="12"/>
      <c r="FL1745" s="12"/>
      <c r="FM1745" s="12"/>
      <c r="FN1745" s="12"/>
      <c r="FO1745" s="12"/>
      <c r="FP1745" s="12"/>
      <c r="FQ1745" s="12"/>
      <c r="FR1745" s="12"/>
      <c r="FS1745" s="12"/>
      <c r="FT1745" s="12"/>
      <c r="FU1745" s="12"/>
      <c r="FV1745" s="12"/>
      <c r="FW1745" s="12"/>
      <c r="FX1745" s="12"/>
      <c r="FY1745" s="12"/>
      <c r="FZ1745" s="12"/>
      <c r="GA1745" s="12"/>
      <c r="GB1745" s="12"/>
      <c r="GC1745" s="12"/>
      <c r="GD1745" s="12"/>
      <c r="GE1745" s="12"/>
      <c r="GF1745" s="12"/>
      <c r="GG1745" s="12"/>
      <c r="GH1745" s="12"/>
      <c r="GI1745" s="12"/>
      <c r="GJ1745" s="12"/>
      <c r="GK1745" s="12"/>
      <c r="GL1745" s="12"/>
      <c r="GM1745" s="12"/>
      <c r="GN1745" s="12"/>
      <c r="GO1745" s="12"/>
      <c r="GP1745" s="12"/>
      <c r="GQ1745" s="12"/>
      <c r="GR1745" s="12"/>
    </row>
    <row r="1746" spans="1:200" x14ac:dyDescent="0.2">
      <c r="A1746" s="79">
        <f t="shared" si="661"/>
        <v>44818</v>
      </c>
      <c r="B1746" s="80">
        <f t="shared" ca="1" si="649"/>
        <v>1374.7856984599998</v>
      </c>
      <c r="C1746" s="81">
        <f t="shared" ca="1" si="650"/>
        <v>1298.9771699999999</v>
      </c>
      <c r="D1746" s="82">
        <f ca="1">IF(A1746&lt;$B$1,VLOOKUP(A1746,[1]DI!$A$4:$B$15000,2,FALSE),0)</f>
        <v>0.13650000000000001</v>
      </c>
      <c r="E1746" s="81">
        <f t="shared" ca="1" si="651"/>
        <v>5.0788000000000005E-4</v>
      </c>
      <c r="F1746" s="83">
        <f t="shared" si="659"/>
        <v>1.1679999999999999</v>
      </c>
      <c r="G1746" s="84">
        <f t="shared" ca="1" si="652"/>
        <v>1.0005932038400001</v>
      </c>
      <c r="H1746" s="81">
        <f ca="1">TRUNC(PRODUCT(G$10:G1745),15)</f>
        <v>1.37478569936902</v>
      </c>
      <c r="I1746" s="81">
        <f t="shared" ca="1" si="653"/>
        <v>1.2989771726434101</v>
      </c>
      <c r="J1746" s="81">
        <f t="shared" ca="1" si="654"/>
        <v>1.05836017</v>
      </c>
      <c r="K1746" s="81">
        <f t="shared" ca="1" si="655"/>
        <v>75.808528460000005</v>
      </c>
      <c r="L1746" s="85">
        <f>IF(VLOOKUP(A1746,$U$12:$AD$125,8)=VLOOKUP(A1745,$U$12:$AD$125,8),0,VLOOKUP(A1746,U$12:$AD$125,8))</f>
        <v>0</v>
      </c>
      <c r="M1746" s="86">
        <f>IF(L1746&gt;0,VLOOKUP(L1746,T$12:$AC$125,7),0)</f>
        <v>0</v>
      </c>
      <c r="N1746" s="81">
        <f t="shared" si="660"/>
        <v>0</v>
      </c>
      <c r="O1746" s="81">
        <f t="shared" ca="1" si="656"/>
        <v>75.808528460000005</v>
      </c>
      <c r="P1746" s="87" t="str">
        <f t="shared" si="657"/>
        <v>J=</v>
      </c>
      <c r="Q1746" s="88">
        <f t="shared" si="658"/>
        <v>44858</v>
      </c>
      <c r="R1746" s="7"/>
      <c r="S1746" s="7"/>
      <c r="T1746" s="7"/>
      <c r="U1746" s="7"/>
      <c r="V1746" s="7"/>
      <c r="W1746" s="7"/>
      <c r="X1746" s="7"/>
      <c r="Y1746" s="7"/>
      <c r="Z1746" s="7"/>
      <c r="AA1746" s="7"/>
      <c r="AB1746" s="7"/>
      <c r="AC1746" s="7"/>
      <c r="AD1746" s="7"/>
      <c r="AE1746" s="7"/>
      <c r="AF1746" s="37"/>
      <c r="AG1746" s="9"/>
      <c r="AH1746" s="3"/>
      <c r="AI1746" s="13"/>
      <c r="AJ1746" s="5"/>
      <c r="AK1746" s="13"/>
      <c r="AL1746" s="37"/>
      <c r="AM1746" s="5"/>
      <c r="AN1746" s="3"/>
      <c r="AO1746" s="6"/>
      <c r="AP1746" s="20"/>
      <c r="AQ1746" s="3"/>
      <c r="AR1746" s="21"/>
      <c r="AS1746" s="37"/>
      <c r="AT1746" s="12"/>
      <c r="AU1746" s="12"/>
      <c r="AV1746" s="22"/>
      <c r="AW1746" s="12"/>
      <c r="AX1746" s="12"/>
      <c r="AY1746" s="12"/>
      <c r="AZ1746" s="12"/>
      <c r="BA1746" s="12"/>
      <c r="BB1746" s="12"/>
      <c r="BC1746" s="12"/>
      <c r="BD1746" s="12"/>
      <c r="BE1746" s="12"/>
      <c r="BF1746" s="12"/>
      <c r="BG1746" s="12"/>
      <c r="BH1746" s="12"/>
      <c r="BI1746" s="12"/>
      <c r="BJ1746" s="12"/>
      <c r="BK1746" s="12"/>
      <c r="BL1746" s="12"/>
      <c r="BM1746" s="12"/>
      <c r="BN1746" s="12"/>
      <c r="BO1746" s="12"/>
      <c r="BP1746" s="12"/>
      <c r="BQ1746" s="12"/>
      <c r="BR1746" s="12"/>
      <c r="BS1746" s="12"/>
      <c r="BT1746" s="12"/>
      <c r="BU1746" s="12"/>
      <c r="BV1746" s="12"/>
      <c r="BW1746" s="12"/>
      <c r="BX1746" s="12"/>
      <c r="BY1746" s="12"/>
      <c r="BZ1746" s="12"/>
      <c r="CA1746" s="12"/>
      <c r="CB1746" s="12"/>
      <c r="CC1746" s="12"/>
      <c r="CD1746" s="12"/>
      <c r="CE1746" s="12"/>
      <c r="CF1746" s="12"/>
      <c r="CG1746" s="12"/>
      <c r="CH1746" s="12"/>
      <c r="CI1746" s="12"/>
      <c r="CJ1746" s="12"/>
      <c r="CK1746" s="12"/>
      <c r="CL1746" s="12"/>
      <c r="CM1746" s="12"/>
      <c r="CN1746" s="12"/>
      <c r="CO1746" s="12"/>
      <c r="CP1746" s="12"/>
      <c r="CQ1746" s="12"/>
      <c r="CR1746" s="12"/>
      <c r="CS1746" s="12"/>
      <c r="CT1746" s="12"/>
      <c r="CU1746" s="12"/>
      <c r="CV1746" s="12"/>
      <c r="CW1746" s="12"/>
      <c r="CX1746" s="12"/>
      <c r="CY1746" s="12"/>
      <c r="CZ1746" s="12"/>
      <c r="DA1746" s="12"/>
      <c r="DB1746" s="12"/>
      <c r="DC1746" s="12"/>
      <c r="DD1746" s="12"/>
      <c r="DE1746" s="12"/>
      <c r="DF1746" s="12"/>
      <c r="DG1746" s="12"/>
      <c r="DH1746" s="12"/>
      <c r="DI1746" s="12"/>
      <c r="DJ1746" s="12"/>
      <c r="DK1746" s="12"/>
      <c r="DL1746" s="12"/>
      <c r="DM1746" s="12"/>
      <c r="DN1746" s="12"/>
      <c r="DO1746" s="12"/>
      <c r="DP1746" s="12"/>
      <c r="DQ1746" s="12"/>
      <c r="DR1746" s="12"/>
      <c r="DS1746" s="12"/>
      <c r="DT1746" s="12"/>
      <c r="DU1746" s="12"/>
      <c r="DV1746" s="12"/>
      <c r="DW1746" s="12"/>
      <c r="DX1746" s="12"/>
      <c r="DY1746" s="12"/>
      <c r="DZ1746" s="12"/>
      <c r="EA1746" s="12"/>
      <c r="EB1746" s="12"/>
      <c r="EC1746" s="12"/>
      <c r="ED1746" s="12"/>
      <c r="EE1746" s="12"/>
      <c r="EF1746" s="12"/>
      <c r="EG1746" s="12"/>
      <c r="EH1746" s="12"/>
      <c r="EI1746" s="12"/>
      <c r="EJ1746" s="12"/>
      <c r="EK1746" s="12"/>
      <c r="EL1746" s="12"/>
      <c r="EM1746" s="12"/>
      <c r="EN1746" s="12"/>
      <c r="EO1746" s="12"/>
      <c r="EP1746" s="12"/>
      <c r="EQ1746" s="12"/>
      <c r="ER1746" s="12"/>
      <c r="ES1746" s="12"/>
      <c r="ET1746" s="12"/>
      <c r="EU1746" s="12"/>
      <c r="EV1746" s="12"/>
      <c r="EW1746" s="12"/>
      <c r="EX1746" s="12"/>
      <c r="EY1746" s="12"/>
      <c r="EZ1746" s="12"/>
      <c r="FA1746" s="12"/>
      <c r="FB1746" s="12"/>
      <c r="FC1746" s="12"/>
      <c r="FD1746" s="12"/>
      <c r="FE1746" s="12"/>
      <c r="FF1746" s="12"/>
      <c r="FG1746" s="12"/>
      <c r="FH1746" s="12"/>
      <c r="FI1746" s="12"/>
      <c r="FJ1746" s="12"/>
      <c r="FK1746" s="12"/>
      <c r="FL1746" s="12"/>
      <c r="FM1746" s="12"/>
      <c r="FN1746" s="12"/>
      <c r="FO1746" s="12"/>
      <c r="FP1746" s="12"/>
      <c r="FQ1746" s="12"/>
      <c r="FR1746" s="12"/>
      <c r="FS1746" s="12"/>
      <c r="FT1746" s="12"/>
      <c r="FU1746" s="12"/>
      <c r="FV1746" s="12"/>
      <c r="FW1746" s="12"/>
      <c r="FX1746" s="12"/>
      <c r="FY1746" s="12"/>
      <c r="FZ1746" s="12"/>
      <c r="GA1746" s="12"/>
      <c r="GB1746" s="12"/>
      <c r="GC1746" s="12"/>
      <c r="GD1746" s="12"/>
      <c r="GE1746" s="12"/>
      <c r="GF1746" s="12"/>
      <c r="GG1746" s="12"/>
      <c r="GH1746" s="12"/>
      <c r="GI1746" s="12"/>
      <c r="GJ1746" s="12"/>
      <c r="GK1746" s="12"/>
      <c r="GL1746" s="12"/>
      <c r="GM1746" s="12"/>
      <c r="GN1746" s="12"/>
      <c r="GO1746" s="12"/>
      <c r="GP1746" s="12"/>
      <c r="GQ1746" s="12"/>
      <c r="GR1746" s="12"/>
    </row>
    <row r="1747" spans="1:200" x14ac:dyDescent="0.2">
      <c r="A1747" s="79">
        <f t="shared" si="661"/>
        <v>44819</v>
      </c>
      <c r="B1747" s="80">
        <f t="shared" ref="B1747:B1810" ca="1" si="662">IF(A1747&lt;=TODAY(),C1747+K1747,IF(AND(A1747&gt;TODAY(),A1747&lt;=$B$1),IF(VLOOKUP(TODAY(),$A$10:$D$5000,4,FALSE)=0,"n.d",C1747+K1747),"n.d"))</f>
        <v>1375.6012223099999</v>
      </c>
      <c r="C1747" s="81">
        <f t="shared" ref="C1747:C1810" ca="1" si="663">TRUNC(C1746-N1746,8)</f>
        <v>1298.9771699999999</v>
      </c>
      <c r="D1747" s="82">
        <f ca="1">IF(A1747&lt;$B$1,VLOOKUP(A1747,[1]DI!$A$4:$B$15000,2,FALSE),0)</f>
        <v>0.13650000000000001</v>
      </c>
      <c r="E1747" s="81">
        <f t="shared" ref="E1747:E1810" ca="1" si="664">ROUND((((1+D1747)^(1/252)-1)),8)</f>
        <v>5.0788000000000005E-4</v>
      </c>
      <c r="F1747" s="83">
        <f t="shared" si="659"/>
        <v>1.1679999999999999</v>
      </c>
      <c r="G1747" s="84">
        <f t="shared" ref="G1747:G1810" ca="1" si="665">TRUNC((1+(E1747*F1747)),15)</f>
        <v>1.0005932038400001</v>
      </c>
      <c r="H1747" s="81">
        <f ca="1">TRUNC(PRODUCT(G$10:G1746),15)</f>
        <v>1.37560122752506</v>
      </c>
      <c r="I1747" s="81">
        <f t="shared" ref="I1747:I1810" ca="1" si="666">IF(OR(L1746&gt;0,L1746="E"),H1746,I1746)</f>
        <v>1.2989771726434101</v>
      </c>
      <c r="J1747" s="81">
        <f t="shared" ref="J1747:J1810" ca="1" si="667">ROUND(TRUNC(H1747/I1747,15),8)</f>
        <v>1.0589879900000001</v>
      </c>
      <c r="K1747" s="81">
        <f t="shared" ref="K1747:K1810" ca="1" si="668">TRUNC((C1747*(J1747-1)),8)</f>
        <v>76.624052309999996</v>
      </c>
      <c r="L1747" s="85">
        <f>IF(VLOOKUP(A1747,$U$12:$AD$125,8)=VLOOKUP(A1746,$U$12:$AD$125,8),0,VLOOKUP(A1747,U$12:$AD$125,8))</f>
        <v>0</v>
      </c>
      <c r="M1747" s="86">
        <f>IF(L1747&gt;0,VLOOKUP(L1747,T$12:$AC$125,7),0)</f>
        <v>0</v>
      </c>
      <c r="N1747" s="81">
        <f t="shared" si="660"/>
        <v>0</v>
      </c>
      <c r="O1747" s="81">
        <f t="shared" ref="O1747:O1810" ca="1" si="669">(K1747+N1747)</f>
        <v>76.624052309999996</v>
      </c>
      <c r="P1747" s="87" t="str">
        <f t="shared" ref="P1747:P1810" si="670">IF(L1746&gt;0,VLOOKUP(A1746,$U$12:$AD$125,9),P1746)</f>
        <v>J=</v>
      </c>
      <c r="Q1747" s="88">
        <f t="shared" ref="Q1747:Q1810" si="671">IF(L1746&gt;0,VLOOKUP(A1746,$U$12:$AD$125,10),Q1746)</f>
        <v>44858</v>
      </c>
      <c r="R1747" s="7"/>
      <c r="S1747" s="7"/>
      <c r="T1747" s="7"/>
      <c r="U1747" s="7"/>
      <c r="V1747" s="7"/>
      <c r="W1747" s="7"/>
      <c r="X1747" s="7"/>
      <c r="Y1747" s="7"/>
      <c r="Z1747" s="7"/>
      <c r="AA1747" s="7"/>
      <c r="AB1747" s="7"/>
      <c r="AC1747" s="7"/>
      <c r="AD1747" s="7"/>
      <c r="AE1747" s="7"/>
      <c r="AF1747" s="37"/>
      <c r="AG1747" s="3"/>
      <c r="AH1747" s="3"/>
      <c r="AI1747" s="13"/>
      <c r="AJ1747" s="5"/>
      <c r="AK1747" s="4"/>
      <c r="AL1747" s="65"/>
      <c r="AM1747" s="10"/>
      <c r="AN1747" s="3"/>
      <c r="AO1747" s="6"/>
      <c r="AP1747" s="20"/>
      <c r="AQ1747" s="3"/>
      <c r="AR1747" s="21"/>
      <c r="AS1747" s="65"/>
      <c r="AT1747" s="12"/>
      <c r="AU1747" s="12"/>
      <c r="AV1747" s="22"/>
      <c r="AW1747" s="12"/>
      <c r="AX1747" s="12"/>
      <c r="AY1747" s="12"/>
      <c r="AZ1747" s="12"/>
      <c r="BA1747" s="12"/>
      <c r="BB1747" s="12"/>
      <c r="BC1747" s="12"/>
      <c r="BD1747" s="12"/>
      <c r="BE1747" s="12"/>
      <c r="BF1747" s="12"/>
      <c r="BG1747" s="12"/>
      <c r="BH1747" s="12"/>
      <c r="BI1747" s="12"/>
      <c r="BJ1747" s="12"/>
      <c r="BK1747" s="12"/>
      <c r="BL1747" s="12"/>
      <c r="BM1747" s="12"/>
      <c r="BN1747" s="12"/>
      <c r="BO1747" s="12"/>
      <c r="BP1747" s="12"/>
      <c r="BQ1747" s="12"/>
      <c r="BR1747" s="12"/>
      <c r="BS1747" s="12"/>
      <c r="BT1747" s="12"/>
      <c r="BU1747" s="12"/>
      <c r="BV1747" s="12"/>
      <c r="BW1747" s="12"/>
      <c r="BX1747" s="12"/>
      <c r="BY1747" s="12"/>
      <c r="BZ1747" s="12"/>
      <c r="CA1747" s="12"/>
      <c r="CB1747" s="12"/>
      <c r="CC1747" s="12"/>
      <c r="CD1747" s="12"/>
      <c r="CE1747" s="12"/>
      <c r="CF1747" s="12"/>
      <c r="CG1747" s="12"/>
      <c r="CH1747" s="12"/>
      <c r="CI1747" s="12"/>
      <c r="CJ1747" s="12"/>
      <c r="CK1747" s="12"/>
      <c r="CL1747" s="12"/>
      <c r="CM1747" s="12"/>
      <c r="CN1747" s="12"/>
      <c r="CO1747" s="12"/>
      <c r="CP1747" s="12"/>
      <c r="CQ1747" s="12"/>
      <c r="CR1747" s="12"/>
      <c r="CS1747" s="12"/>
      <c r="CT1747" s="12"/>
      <c r="CU1747" s="12"/>
      <c r="CV1747" s="12"/>
      <c r="CW1747" s="12"/>
      <c r="CX1747" s="12"/>
      <c r="CY1747" s="12"/>
      <c r="CZ1747" s="12"/>
      <c r="DA1747" s="12"/>
      <c r="DB1747" s="12"/>
      <c r="DC1747" s="12"/>
      <c r="DD1747" s="12"/>
      <c r="DE1747" s="12"/>
      <c r="DF1747" s="12"/>
      <c r="DG1747" s="12"/>
      <c r="DH1747" s="12"/>
      <c r="DI1747" s="12"/>
      <c r="DJ1747" s="12"/>
      <c r="DK1747" s="12"/>
      <c r="DL1747" s="12"/>
      <c r="DM1747" s="12"/>
      <c r="DN1747" s="12"/>
      <c r="DO1747" s="12"/>
      <c r="DP1747" s="12"/>
      <c r="DQ1747" s="12"/>
      <c r="DR1747" s="12"/>
      <c r="DS1747" s="12"/>
      <c r="DT1747" s="12"/>
      <c r="DU1747" s="12"/>
      <c r="DV1747" s="12"/>
      <c r="DW1747" s="12"/>
      <c r="DX1747" s="12"/>
      <c r="DY1747" s="12"/>
      <c r="DZ1747" s="12"/>
      <c r="EA1747" s="12"/>
      <c r="EB1747" s="12"/>
      <c r="EC1747" s="12"/>
      <c r="ED1747" s="12"/>
      <c r="EE1747" s="12"/>
      <c r="EF1747" s="12"/>
      <c r="EG1747" s="12"/>
      <c r="EH1747" s="12"/>
      <c r="EI1747" s="12"/>
      <c r="EJ1747" s="12"/>
      <c r="EK1747" s="12"/>
      <c r="EL1747" s="12"/>
      <c r="EM1747" s="12"/>
      <c r="EN1747" s="12"/>
      <c r="EO1747" s="12"/>
      <c r="EP1747" s="12"/>
      <c r="EQ1747" s="12"/>
      <c r="ER1747" s="12"/>
      <c r="ES1747" s="12"/>
      <c r="ET1747" s="12"/>
      <c r="EU1747" s="12"/>
      <c r="EV1747" s="12"/>
      <c r="EW1747" s="12"/>
      <c r="EX1747" s="12"/>
      <c r="EY1747" s="12"/>
      <c r="EZ1747" s="12"/>
      <c r="FA1747" s="12"/>
      <c r="FB1747" s="12"/>
      <c r="FC1747" s="12"/>
      <c r="FD1747" s="12"/>
      <c r="FE1747" s="12"/>
      <c r="FF1747" s="12"/>
      <c r="FG1747" s="12"/>
      <c r="FH1747" s="12"/>
      <c r="FI1747" s="12"/>
      <c r="FJ1747" s="12"/>
      <c r="FK1747" s="12"/>
      <c r="FL1747" s="12"/>
      <c r="FM1747" s="12"/>
      <c r="FN1747" s="12"/>
      <c r="FO1747" s="12"/>
      <c r="FP1747" s="12"/>
      <c r="FQ1747" s="12"/>
      <c r="FR1747" s="12"/>
      <c r="FS1747" s="12"/>
      <c r="FT1747" s="12"/>
      <c r="FU1747" s="12"/>
      <c r="FV1747" s="12"/>
      <c r="FW1747" s="12"/>
      <c r="FX1747" s="12"/>
      <c r="FY1747" s="12"/>
      <c r="FZ1747" s="12"/>
      <c r="GA1747" s="12"/>
      <c r="GB1747" s="12"/>
      <c r="GC1747" s="12"/>
      <c r="GD1747" s="12"/>
      <c r="GE1747" s="12"/>
      <c r="GF1747" s="12"/>
      <c r="GG1747" s="12"/>
      <c r="GH1747" s="12"/>
      <c r="GI1747" s="12"/>
      <c r="GJ1747" s="12"/>
      <c r="GK1747" s="12"/>
      <c r="GL1747" s="12"/>
      <c r="GM1747" s="12"/>
      <c r="GN1747" s="12"/>
      <c r="GO1747" s="12"/>
      <c r="GP1747" s="12"/>
      <c r="GQ1747" s="12"/>
      <c r="GR1747" s="12"/>
    </row>
    <row r="1748" spans="1:200" x14ac:dyDescent="0.2">
      <c r="A1748" s="79">
        <f t="shared" si="661"/>
        <v>44820</v>
      </c>
      <c r="B1748" s="80">
        <f t="shared" ca="1" si="662"/>
        <v>1376.4172397699999</v>
      </c>
      <c r="C1748" s="81">
        <f t="shared" ca="1" si="663"/>
        <v>1298.9771699999999</v>
      </c>
      <c r="D1748" s="82">
        <f ca="1">IF(A1748&lt;$B$1,VLOOKUP(A1748,[1]DI!$A$4:$B$15000,2,FALSE),0)</f>
        <v>0.13650000000000001</v>
      </c>
      <c r="E1748" s="81">
        <f t="shared" ca="1" si="664"/>
        <v>5.0788000000000005E-4</v>
      </c>
      <c r="F1748" s="83">
        <f t="shared" si="659"/>
        <v>1.1679999999999999</v>
      </c>
      <c r="G1748" s="84">
        <f t="shared" ca="1" si="665"/>
        <v>1.0005932038400001</v>
      </c>
      <c r="H1748" s="81">
        <f ca="1">TRUNC(PRODUCT(G$10:G1747),15)</f>
        <v>1.3764172394555401</v>
      </c>
      <c r="I1748" s="81">
        <f t="shared" ca="1" si="666"/>
        <v>1.2989771726434101</v>
      </c>
      <c r="J1748" s="81">
        <f t="shared" ca="1" si="667"/>
        <v>1.0596161900000001</v>
      </c>
      <c r="K1748" s="81">
        <f t="shared" ca="1" si="668"/>
        <v>77.440069769999994</v>
      </c>
      <c r="L1748" s="85">
        <f>IF(VLOOKUP(A1748,$U$12:$AD$125,8)=VLOOKUP(A1747,$U$12:$AD$125,8),0,VLOOKUP(A1748,U$12:$AD$125,8))</f>
        <v>0</v>
      </c>
      <c r="M1748" s="86">
        <f>IF(L1748&gt;0,VLOOKUP(L1748,T$12:$AC$125,7),0)</f>
        <v>0</v>
      </c>
      <c r="N1748" s="81">
        <f t="shared" si="660"/>
        <v>0</v>
      </c>
      <c r="O1748" s="81">
        <f t="shared" ca="1" si="669"/>
        <v>77.440069769999994</v>
      </c>
      <c r="P1748" s="87" t="str">
        <f t="shared" si="670"/>
        <v>J=</v>
      </c>
      <c r="Q1748" s="88">
        <f t="shared" si="671"/>
        <v>44858</v>
      </c>
      <c r="R1748" s="7"/>
      <c r="S1748" s="7"/>
      <c r="T1748" s="7"/>
      <c r="U1748" s="7"/>
      <c r="V1748" s="7"/>
      <c r="W1748" s="7"/>
      <c r="X1748" s="7"/>
      <c r="Y1748" s="7"/>
      <c r="Z1748" s="7"/>
      <c r="AA1748" s="7"/>
      <c r="AB1748" s="7"/>
      <c r="AC1748" s="7"/>
      <c r="AD1748" s="7"/>
      <c r="AE1748" s="7"/>
      <c r="AF1748" s="65"/>
      <c r="AG1748" s="9"/>
      <c r="AH1748" s="9"/>
      <c r="AI1748" s="4"/>
      <c r="AJ1748" s="10"/>
      <c r="AK1748" s="4"/>
      <c r="AL1748" s="65"/>
      <c r="AM1748" s="10"/>
      <c r="AN1748" s="9"/>
      <c r="AO1748" s="7"/>
      <c r="AP1748" s="11"/>
      <c r="AQ1748" s="9"/>
      <c r="AR1748" s="8"/>
      <c r="AS1748" s="68"/>
      <c r="AT1748" s="12"/>
      <c r="AU1748" s="12"/>
      <c r="AV1748" s="22"/>
      <c r="AW1748" s="12"/>
      <c r="AX1748" s="12"/>
      <c r="AY1748" s="12"/>
      <c r="AZ1748" s="12"/>
      <c r="BA1748" s="12"/>
      <c r="BB1748" s="12"/>
      <c r="BC1748" s="12"/>
      <c r="BD1748" s="12"/>
      <c r="BE1748" s="12"/>
      <c r="BF1748" s="12"/>
      <c r="BG1748" s="12"/>
      <c r="BH1748" s="12"/>
      <c r="BI1748" s="12"/>
      <c r="BJ1748" s="12"/>
      <c r="BK1748" s="12"/>
      <c r="BL1748" s="12"/>
      <c r="BM1748" s="12"/>
      <c r="BN1748" s="12"/>
      <c r="BO1748" s="12"/>
      <c r="BP1748" s="12"/>
      <c r="BQ1748" s="12"/>
      <c r="BR1748" s="12"/>
      <c r="BS1748" s="12"/>
      <c r="BT1748" s="12"/>
      <c r="BU1748" s="12"/>
      <c r="BV1748" s="12"/>
      <c r="BW1748" s="12"/>
      <c r="BX1748" s="12"/>
      <c r="BY1748" s="12"/>
      <c r="BZ1748" s="12"/>
      <c r="CA1748" s="12"/>
      <c r="CB1748" s="12"/>
      <c r="CC1748" s="12"/>
      <c r="CD1748" s="12"/>
      <c r="CE1748" s="12"/>
      <c r="CF1748" s="12"/>
      <c r="CG1748" s="12"/>
      <c r="CH1748" s="12"/>
      <c r="CI1748" s="12"/>
      <c r="CJ1748" s="12"/>
      <c r="CK1748" s="12"/>
      <c r="CL1748" s="12"/>
      <c r="CM1748" s="12"/>
      <c r="CN1748" s="12"/>
      <c r="CO1748" s="12"/>
      <c r="CP1748" s="12"/>
      <c r="CQ1748" s="12"/>
      <c r="CR1748" s="12"/>
      <c r="CS1748" s="12"/>
      <c r="CT1748" s="12"/>
      <c r="CU1748" s="12"/>
      <c r="CV1748" s="12"/>
      <c r="CW1748" s="12"/>
      <c r="CX1748" s="12"/>
      <c r="CY1748" s="12"/>
      <c r="CZ1748" s="12"/>
      <c r="DA1748" s="12"/>
      <c r="DB1748" s="12"/>
      <c r="DC1748" s="12"/>
      <c r="DD1748" s="12"/>
      <c r="DE1748" s="12"/>
      <c r="DF1748" s="12"/>
      <c r="DG1748" s="12"/>
      <c r="DH1748" s="12"/>
      <c r="DI1748" s="12"/>
      <c r="DJ1748" s="12"/>
      <c r="DK1748" s="12"/>
      <c r="DL1748" s="12"/>
      <c r="DM1748" s="12"/>
      <c r="DN1748" s="12"/>
      <c r="DO1748" s="12"/>
      <c r="DP1748" s="12"/>
      <c r="DQ1748" s="12"/>
      <c r="DR1748" s="12"/>
      <c r="DS1748" s="12"/>
      <c r="DT1748" s="12"/>
      <c r="DU1748" s="12"/>
      <c r="DV1748" s="12"/>
      <c r="DW1748" s="12"/>
      <c r="DX1748" s="12"/>
      <c r="DY1748" s="12"/>
      <c r="DZ1748" s="12"/>
      <c r="EA1748" s="12"/>
      <c r="EB1748" s="12"/>
      <c r="EC1748" s="12"/>
      <c r="ED1748" s="12"/>
      <c r="EE1748" s="12"/>
      <c r="EF1748" s="12"/>
      <c r="EG1748" s="12"/>
      <c r="EH1748" s="12"/>
      <c r="EI1748" s="12"/>
      <c r="EJ1748" s="12"/>
      <c r="EK1748" s="12"/>
      <c r="EL1748" s="12"/>
      <c r="EM1748" s="12"/>
      <c r="EN1748" s="12"/>
      <c r="EO1748" s="12"/>
      <c r="EP1748" s="12"/>
      <c r="EQ1748" s="12"/>
      <c r="ER1748" s="12"/>
      <c r="ES1748" s="12"/>
      <c r="ET1748" s="12"/>
      <c r="EU1748" s="12"/>
      <c r="EV1748" s="12"/>
      <c r="EW1748" s="12"/>
      <c r="EX1748" s="12"/>
      <c r="EY1748" s="12"/>
      <c r="EZ1748" s="12"/>
      <c r="FA1748" s="12"/>
      <c r="FB1748" s="12"/>
      <c r="FC1748" s="12"/>
      <c r="FD1748" s="12"/>
      <c r="FE1748" s="12"/>
      <c r="FF1748" s="12"/>
      <c r="FG1748" s="12"/>
      <c r="FH1748" s="12"/>
      <c r="FI1748" s="12"/>
      <c r="FJ1748" s="12"/>
      <c r="FK1748" s="12"/>
      <c r="FL1748" s="12"/>
      <c r="FM1748" s="12"/>
      <c r="FN1748" s="12"/>
      <c r="FO1748" s="12"/>
      <c r="FP1748" s="12"/>
      <c r="FQ1748" s="12"/>
      <c r="FR1748" s="12"/>
      <c r="FS1748" s="12"/>
      <c r="FT1748" s="12"/>
      <c r="FU1748" s="12"/>
      <c r="FV1748" s="12"/>
      <c r="FW1748" s="12"/>
      <c r="FX1748" s="12"/>
      <c r="FY1748" s="12"/>
      <c r="FZ1748" s="12"/>
      <c r="GA1748" s="12"/>
      <c r="GB1748" s="12"/>
      <c r="GC1748" s="12"/>
      <c r="GD1748" s="12"/>
      <c r="GE1748" s="12"/>
      <c r="GF1748" s="12"/>
      <c r="GG1748" s="12"/>
      <c r="GH1748" s="12"/>
      <c r="GI1748" s="12"/>
      <c r="GJ1748" s="12"/>
      <c r="GK1748" s="12"/>
      <c r="GL1748" s="12"/>
      <c r="GM1748" s="12"/>
      <c r="GN1748" s="12"/>
      <c r="GO1748" s="12"/>
      <c r="GP1748" s="12"/>
      <c r="GQ1748" s="12"/>
      <c r="GR1748" s="12"/>
    </row>
    <row r="1749" spans="1:200" x14ac:dyDescent="0.2">
      <c r="A1749" s="79">
        <f t="shared" si="661"/>
        <v>44821</v>
      </c>
      <c r="B1749" s="80">
        <f t="shared" ca="1" si="662"/>
        <v>1377.2337378499999</v>
      </c>
      <c r="C1749" s="81">
        <f t="shared" ca="1" si="663"/>
        <v>1298.9771699999999</v>
      </c>
      <c r="D1749" s="82">
        <f ca="1">IF(A1749&lt;$B$1,VLOOKUP(A1749,[1]DI!$A$4:$B$15000,2,FALSE),0)</f>
        <v>0</v>
      </c>
      <c r="E1749" s="81">
        <f t="shared" ca="1" si="664"/>
        <v>0</v>
      </c>
      <c r="F1749" s="83">
        <f t="shared" si="659"/>
        <v>1.1679999999999999</v>
      </c>
      <c r="G1749" s="84">
        <f t="shared" ca="1" si="665"/>
        <v>1</v>
      </c>
      <c r="H1749" s="81">
        <f ca="1">TRUNC(PRODUCT(G$10:G1748),15)</f>
        <v>1.37723373544743</v>
      </c>
      <c r="I1749" s="81">
        <f t="shared" ca="1" si="666"/>
        <v>1.2989771726434101</v>
      </c>
      <c r="J1749" s="81">
        <f t="shared" ca="1" si="667"/>
        <v>1.06024476</v>
      </c>
      <c r="K1749" s="81">
        <f t="shared" ca="1" si="668"/>
        <v>78.256567849999996</v>
      </c>
      <c r="L1749" s="85">
        <f>IF(VLOOKUP(A1749,$U$12:$AD$125,8)=VLOOKUP(A1748,$U$12:$AD$125,8),0,VLOOKUP(A1749,U$12:$AD$125,8))</f>
        <v>0</v>
      </c>
      <c r="M1749" s="86">
        <f>IF(L1749&gt;0,VLOOKUP(L1749,T$12:$AC$125,7),0)</f>
        <v>0</v>
      </c>
      <c r="N1749" s="81">
        <f t="shared" si="660"/>
        <v>0</v>
      </c>
      <c r="O1749" s="81">
        <f t="shared" ca="1" si="669"/>
        <v>78.256567849999996</v>
      </c>
      <c r="P1749" s="87" t="str">
        <f t="shared" si="670"/>
        <v>J=</v>
      </c>
      <c r="Q1749" s="88">
        <f t="shared" si="671"/>
        <v>44858</v>
      </c>
      <c r="R1749" s="7"/>
      <c r="S1749" s="7"/>
      <c r="T1749" s="7"/>
      <c r="U1749" s="7"/>
      <c r="V1749" s="7"/>
      <c r="W1749" s="7"/>
      <c r="X1749" s="7"/>
      <c r="Y1749" s="7"/>
      <c r="Z1749" s="7"/>
      <c r="AA1749" s="7"/>
      <c r="AB1749" s="7"/>
      <c r="AC1749" s="7"/>
      <c r="AD1749" s="7"/>
      <c r="AE1749" s="7"/>
      <c r="AF1749" s="65"/>
      <c r="AG1749" s="9"/>
      <c r="AH1749" s="9"/>
      <c r="AI1749" s="4"/>
      <c r="AJ1749" s="10"/>
      <c r="AK1749" s="4"/>
      <c r="AL1749" s="65"/>
      <c r="AM1749" s="10"/>
      <c r="AN1749" s="9"/>
      <c r="AO1749" s="7"/>
      <c r="AP1749" s="11"/>
      <c r="AQ1749" s="9"/>
      <c r="AR1749" s="8"/>
      <c r="AS1749" s="65"/>
      <c r="AT1749" s="12"/>
      <c r="AU1749" s="12"/>
      <c r="AV1749" s="22"/>
      <c r="AW1749" s="12"/>
      <c r="AX1749" s="12"/>
      <c r="AY1749" s="12"/>
      <c r="AZ1749" s="12"/>
      <c r="BA1749" s="12"/>
      <c r="BB1749" s="12"/>
      <c r="BC1749" s="12"/>
      <c r="BD1749" s="12"/>
      <c r="BE1749" s="12"/>
      <c r="BF1749" s="12"/>
      <c r="BG1749" s="12"/>
      <c r="BH1749" s="12"/>
      <c r="BI1749" s="12"/>
      <c r="BJ1749" s="12"/>
      <c r="BK1749" s="12"/>
      <c r="BL1749" s="12"/>
      <c r="BM1749" s="12"/>
      <c r="BN1749" s="12"/>
      <c r="BO1749" s="12"/>
      <c r="BP1749" s="12"/>
      <c r="BQ1749" s="12"/>
      <c r="BR1749" s="12"/>
      <c r="BS1749" s="12"/>
      <c r="BT1749" s="12"/>
      <c r="BU1749" s="12"/>
      <c r="BV1749" s="12"/>
      <c r="BW1749" s="12"/>
      <c r="BX1749" s="12"/>
      <c r="BY1749" s="12"/>
      <c r="BZ1749" s="12"/>
      <c r="CA1749" s="12"/>
      <c r="CB1749" s="12"/>
      <c r="CC1749" s="12"/>
      <c r="CD1749" s="12"/>
      <c r="CE1749" s="12"/>
      <c r="CF1749" s="12"/>
      <c r="CG1749" s="12"/>
      <c r="CH1749" s="12"/>
      <c r="CI1749" s="12"/>
      <c r="CJ1749" s="12"/>
      <c r="CK1749" s="12"/>
      <c r="CL1749" s="12"/>
      <c r="CM1749" s="12"/>
      <c r="CN1749" s="12"/>
      <c r="CO1749" s="12"/>
      <c r="CP1749" s="12"/>
      <c r="CQ1749" s="12"/>
      <c r="CR1749" s="12"/>
      <c r="CS1749" s="12"/>
      <c r="CT1749" s="12"/>
      <c r="CU1749" s="12"/>
      <c r="CV1749" s="12"/>
      <c r="CW1749" s="12"/>
      <c r="CX1749" s="12"/>
      <c r="CY1749" s="12"/>
      <c r="CZ1749" s="12"/>
      <c r="DA1749" s="12"/>
      <c r="DB1749" s="12"/>
      <c r="DC1749" s="12"/>
      <c r="DD1749" s="12"/>
      <c r="DE1749" s="12"/>
      <c r="DF1749" s="12"/>
      <c r="DG1749" s="12"/>
      <c r="DH1749" s="12"/>
      <c r="DI1749" s="12"/>
      <c r="DJ1749" s="12"/>
      <c r="DK1749" s="12"/>
      <c r="DL1749" s="12"/>
      <c r="DM1749" s="12"/>
      <c r="DN1749" s="12"/>
      <c r="DO1749" s="12"/>
      <c r="DP1749" s="12"/>
      <c r="DQ1749" s="12"/>
      <c r="DR1749" s="12"/>
      <c r="DS1749" s="12"/>
      <c r="DT1749" s="12"/>
      <c r="DU1749" s="12"/>
      <c r="DV1749" s="12"/>
      <c r="DW1749" s="12"/>
      <c r="DX1749" s="12"/>
      <c r="DY1749" s="12"/>
      <c r="DZ1749" s="12"/>
      <c r="EA1749" s="12"/>
      <c r="EB1749" s="12"/>
      <c r="EC1749" s="12"/>
      <c r="ED1749" s="12"/>
      <c r="EE1749" s="12"/>
      <c r="EF1749" s="12"/>
      <c r="EG1749" s="12"/>
      <c r="EH1749" s="12"/>
      <c r="EI1749" s="12"/>
      <c r="EJ1749" s="12"/>
      <c r="EK1749" s="12"/>
      <c r="EL1749" s="12"/>
      <c r="EM1749" s="12"/>
      <c r="EN1749" s="12"/>
      <c r="EO1749" s="12"/>
      <c r="EP1749" s="12"/>
      <c r="EQ1749" s="12"/>
      <c r="ER1749" s="12"/>
      <c r="ES1749" s="12"/>
      <c r="ET1749" s="12"/>
      <c r="EU1749" s="12"/>
      <c r="EV1749" s="12"/>
      <c r="EW1749" s="12"/>
      <c r="EX1749" s="12"/>
      <c r="EY1749" s="12"/>
      <c r="EZ1749" s="12"/>
      <c r="FA1749" s="12"/>
      <c r="FB1749" s="12"/>
      <c r="FC1749" s="12"/>
      <c r="FD1749" s="12"/>
      <c r="FE1749" s="12"/>
      <c r="FF1749" s="12"/>
      <c r="FG1749" s="12"/>
      <c r="FH1749" s="12"/>
      <c r="FI1749" s="12"/>
      <c r="FJ1749" s="12"/>
      <c r="FK1749" s="12"/>
      <c r="FL1749" s="12"/>
      <c r="FM1749" s="12"/>
      <c r="FN1749" s="12"/>
      <c r="FO1749" s="12"/>
      <c r="FP1749" s="12"/>
      <c r="FQ1749" s="12"/>
      <c r="FR1749" s="12"/>
      <c r="FS1749" s="12"/>
      <c r="FT1749" s="12"/>
      <c r="FU1749" s="12"/>
      <c r="FV1749" s="12"/>
      <c r="FW1749" s="12"/>
      <c r="FX1749" s="12"/>
      <c r="FY1749" s="12"/>
      <c r="FZ1749" s="12"/>
      <c r="GA1749" s="12"/>
      <c r="GB1749" s="12"/>
      <c r="GC1749" s="12"/>
      <c r="GD1749" s="12"/>
      <c r="GE1749" s="12"/>
      <c r="GF1749" s="12"/>
      <c r="GG1749" s="12"/>
      <c r="GH1749" s="12"/>
      <c r="GI1749" s="12"/>
      <c r="GJ1749" s="12"/>
      <c r="GK1749" s="12"/>
      <c r="GL1749" s="12"/>
      <c r="GM1749" s="12"/>
      <c r="GN1749" s="12"/>
      <c r="GO1749" s="12"/>
      <c r="GP1749" s="12"/>
      <c r="GQ1749" s="12"/>
      <c r="GR1749" s="12"/>
    </row>
    <row r="1750" spans="1:200" x14ac:dyDescent="0.2">
      <c r="A1750" s="79">
        <f t="shared" si="661"/>
        <v>44822</v>
      </c>
      <c r="B1750" s="80">
        <f t="shared" ca="1" si="662"/>
        <v>1377.2337378499999</v>
      </c>
      <c r="C1750" s="81">
        <f t="shared" ca="1" si="663"/>
        <v>1298.9771699999999</v>
      </c>
      <c r="D1750" s="82">
        <f ca="1">IF(A1750&lt;$B$1,VLOOKUP(A1750,[1]DI!$A$4:$B$15000,2,FALSE),0)</f>
        <v>0</v>
      </c>
      <c r="E1750" s="81">
        <f t="shared" ca="1" si="664"/>
        <v>0</v>
      </c>
      <c r="F1750" s="83">
        <f t="shared" si="659"/>
        <v>1.1679999999999999</v>
      </c>
      <c r="G1750" s="84">
        <f t="shared" ca="1" si="665"/>
        <v>1</v>
      </c>
      <c r="H1750" s="81">
        <f ca="1">TRUNC(PRODUCT(G$10:G1749),15)</f>
        <v>1.37723373544743</v>
      </c>
      <c r="I1750" s="81">
        <f t="shared" ca="1" si="666"/>
        <v>1.2989771726434101</v>
      </c>
      <c r="J1750" s="81">
        <f t="shared" ca="1" si="667"/>
        <v>1.06024476</v>
      </c>
      <c r="K1750" s="81">
        <f t="shared" ca="1" si="668"/>
        <v>78.256567849999996</v>
      </c>
      <c r="L1750" s="85">
        <f>IF(VLOOKUP(A1750,$U$12:$AD$125,8)=VLOOKUP(A1749,$U$12:$AD$125,8),0,VLOOKUP(A1750,U$12:$AD$125,8))</f>
        <v>0</v>
      </c>
      <c r="M1750" s="86">
        <f>IF(L1750&gt;0,VLOOKUP(L1750,T$12:$AC$125,7),0)</f>
        <v>0</v>
      </c>
      <c r="N1750" s="81">
        <f t="shared" si="660"/>
        <v>0</v>
      </c>
      <c r="O1750" s="81">
        <f t="shared" ca="1" si="669"/>
        <v>78.256567849999996</v>
      </c>
      <c r="P1750" s="87" t="str">
        <f t="shared" si="670"/>
        <v>J=</v>
      </c>
      <c r="Q1750" s="88">
        <f t="shared" si="671"/>
        <v>44858</v>
      </c>
      <c r="R1750" s="7"/>
      <c r="S1750" s="7"/>
      <c r="T1750" s="7"/>
      <c r="U1750" s="7"/>
      <c r="V1750" s="7"/>
      <c r="W1750" s="7"/>
      <c r="X1750" s="7"/>
      <c r="Y1750" s="7"/>
      <c r="Z1750" s="7"/>
      <c r="AA1750" s="7"/>
      <c r="AB1750" s="7"/>
      <c r="AC1750" s="7"/>
      <c r="AD1750" s="7"/>
      <c r="AE1750" s="7"/>
      <c r="AF1750" s="65"/>
      <c r="AG1750" s="9"/>
      <c r="AH1750" s="9"/>
      <c r="AI1750" s="4"/>
      <c r="AJ1750" s="10"/>
      <c r="AK1750" s="4"/>
      <c r="AL1750" s="65"/>
      <c r="AM1750" s="10"/>
      <c r="AN1750" s="9"/>
      <c r="AO1750" s="7"/>
      <c r="AP1750" s="11"/>
      <c r="AQ1750" s="9"/>
      <c r="AR1750" s="8"/>
      <c r="AS1750" s="65"/>
      <c r="AT1750" s="12"/>
      <c r="AU1750" s="12"/>
      <c r="AV1750" s="22"/>
      <c r="AW1750" s="12"/>
      <c r="AX1750" s="12"/>
      <c r="AY1750" s="12"/>
      <c r="AZ1750" s="12"/>
      <c r="BA1750" s="12"/>
      <c r="BB1750" s="12"/>
      <c r="BC1750" s="12"/>
      <c r="BD1750" s="12"/>
      <c r="BE1750" s="12"/>
      <c r="BF1750" s="12"/>
      <c r="BG1750" s="12"/>
      <c r="BH1750" s="12"/>
      <c r="BI1750" s="12"/>
      <c r="BJ1750" s="12"/>
      <c r="BK1750" s="12"/>
      <c r="BL1750" s="12"/>
      <c r="BM1750" s="12"/>
      <c r="BN1750" s="12"/>
      <c r="BO1750" s="12"/>
      <c r="BP1750" s="12"/>
      <c r="BQ1750" s="12"/>
      <c r="BR1750" s="12"/>
      <c r="BS1750" s="12"/>
      <c r="BT1750" s="12"/>
      <c r="BU1750" s="12"/>
      <c r="BV1750" s="12"/>
      <c r="BW1750" s="12"/>
      <c r="BX1750" s="12"/>
      <c r="BY1750" s="12"/>
      <c r="BZ1750" s="12"/>
      <c r="CA1750" s="12"/>
      <c r="CB1750" s="12"/>
      <c r="CC1750" s="12"/>
      <c r="CD1750" s="12"/>
      <c r="CE1750" s="12"/>
      <c r="CF1750" s="12"/>
      <c r="CG1750" s="12"/>
      <c r="CH1750" s="12"/>
      <c r="CI1750" s="12"/>
      <c r="CJ1750" s="12"/>
      <c r="CK1750" s="12"/>
      <c r="CL1750" s="12"/>
      <c r="CM1750" s="12"/>
      <c r="CN1750" s="12"/>
      <c r="CO1750" s="12"/>
      <c r="CP1750" s="12"/>
      <c r="CQ1750" s="12"/>
      <c r="CR1750" s="12"/>
      <c r="CS1750" s="12"/>
      <c r="CT1750" s="12"/>
      <c r="CU1750" s="12"/>
      <c r="CV1750" s="12"/>
      <c r="CW1750" s="12"/>
      <c r="CX1750" s="12"/>
      <c r="CY1750" s="12"/>
      <c r="CZ1750" s="12"/>
      <c r="DA1750" s="12"/>
      <c r="DB1750" s="12"/>
      <c r="DC1750" s="12"/>
      <c r="DD1750" s="12"/>
      <c r="DE1750" s="12"/>
      <c r="DF1750" s="12"/>
      <c r="DG1750" s="12"/>
      <c r="DH1750" s="12"/>
      <c r="DI1750" s="12"/>
      <c r="DJ1750" s="12"/>
      <c r="DK1750" s="12"/>
      <c r="DL1750" s="12"/>
      <c r="DM1750" s="12"/>
      <c r="DN1750" s="12"/>
      <c r="DO1750" s="12"/>
      <c r="DP1750" s="12"/>
      <c r="DQ1750" s="12"/>
      <c r="DR1750" s="12"/>
      <c r="DS1750" s="12"/>
      <c r="DT1750" s="12"/>
      <c r="DU1750" s="12"/>
      <c r="DV1750" s="12"/>
      <c r="DW1750" s="12"/>
      <c r="DX1750" s="12"/>
      <c r="DY1750" s="12"/>
      <c r="DZ1750" s="12"/>
      <c r="EA1750" s="12"/>
      <c r="EB1750" s="12"/>
      <c r="EC1750" s="12"/>
      <c r="ED1750" s="12"/>
      <c r="EE1750" s="12"/>
      <c r="EF1750" s="12"/>
      <c r="EG1750" s="12"/>
      <c r="EH1750" s="12"/>
      <c r="EI1750" s="12"/>
      <c r="EJ1750" s="12"/>
      <c r="EK1750" s="12"/>
      <c r="EL1750" s="12"/>
      <c r="EM1750" s="12"/>
      <c r="EN1750" s="12"/>
      <c r="EO1750" s="12"/>
      <c r="EP1750" s="12"/>
      <c r="EQ1750" s="12"/>
      <c r="ER1750" s="12"/>
      <c r="ES1750" s="12"/>
      <c r="ET1750" s="12"/>
      <c r="EU1750" s="12"/>
      <c r="EV1750" s="12"/>
      <c r="EW1750" s="12"/>
      <c r="EX1750" s="12"/>
      <c r="EY1750" s="12"/>
      <c r="EZ1750" s="12"/>
      <c r="FA1750" s="12"/>
      <c r="FB1750" s="12"/>
      <c r="FC1750" s="12"/>
      <c r="FD1750" s="12"/>
      <c r="FE1750" s="12"/>
      <c r="FF1750" s="12"/>
      <c r="FG1750" s="12"/>
      <c r="FH1750" s="12"/>
      <c r="FI1750" s="12"/>
      <c r="FJ1750" s="12"/>
      <c r="FK1750" s="12"/>
      <c r="FL1750" s="12"/>
      <c r="FM1750" s="12"/>
      <c r="FN1750" s="12"/>
      <c r="FO1750" s="12"/>
      <c r="FP1750" s="12"/>
      <c r="FQ1750" s="12"/>
      <c r="FR1750" s="12"/>
      <c r="FS1750" s="12"/>
      <c r="FT1750" s="12"/>
      <c r="FU1750" s="12"/>
      <c r="FV1750" s="12"/>
      <c r="FW1750" s="12"/>
      <c r="FX1750" s="12"/>
      <c r="FY1750" s="12"/>
      <c r="FZ1750" s="12"/>
      <c r="GA1750" s="12"/>
      <c r="GB1750" s="12"/>
      <c r="GC1750" s="12"/>
      <c r="GD1750" s="12"/>
      <c r="GE1750" s="12"/>
      <c r="GF1750" s="12"/>
      <c r="GG1750" s="12"/>
      <c r="GH1750" s="12"/>
      <c r="GI1750" s="12"/>
      <c r="GJ1750" s="12"/>
      <c r="GK1750" s="12"/>
      <c r="GL1750" s="12"/>
      <c r="GM1750" s="12"/>
      <c r="GN1750" s="12"/>
      <c r="GO1750" s="12"/>
      <c r="GP1750" s="12"/>
      <c r="GQ1750" s="12"/>
      <c r="GR1750" s="12"/>
    </row>
    <row r="1751" spans="1:200" x14ac:dyDescent="0.2">
      <c r="A1751" s="79">
        <f t="shared" si="661"/>
        <v>44823</v>
      </c>
      <c r="B1751" s="80">
        <f t="shared" ca="1" si="662"/>
        <v>1377.2337378499999</v>
      </c>
      <c r="C1751" s="81">
        <f t="shared" ca="1" si="663"/>
        <v>1298.9771699999999</v>
      </c>
      <c r="D1751" s="82">
        <f ca="1">IF(A1751&lt;$B$1,VLOOKUP(A1751,[1]DI!$A$4:$B$15000,2,FALSE),0)</f>
        <v>0.13650000000000001</v>
      </c>
      <c r="E1751" s="81">
        <f t="shared" ca="1" si="664"/>
        <v>5.0788000000000005E-4</v>
      </c>
      <c r="F1751" s="83">
        <f t="shared" si="659"/>
        <v>1.1679999999999999</v>
      </c>
      <c r="G1751" s="84">
        <f t="shared" ca="1" si="665"/>
        <v>1.0005932038400001</v>
      </c>
      <c r="H1751" s="81">
        <f ca="1">TRUNC(PRODUCT(G$10:G1750),15)</f>
        <v>1.37723373544743</v>
      </c>
      <c r="I1751" s="81">
        <f t="shared" ca="1" si="666"/>
        <v>1.2989771726434101</v>
      </c>
      <c r="J1751" s="81">
        <f t="shared" ca="1" si="667"/>
        <v>1.06024476</v>
      </c>
      <c r="K1751" s="81">
        <f t="shared" ca="1" si="668"/>
        <v>78.256567849999996</v>
      </c>
      <c r="L1751" s="85">
        <f>IF(VLOOKUP(A1751,$U$12:$AD$125,8)=VLOOKUP(A1750,$U$12:$AD$125,8),0,VLOOKUP(A1751,U$12:$AD$125,8))</f>
        <v>0</v>
      </c>
      <c r="M1751" s="86">
        <f>IF(L1751&gt;0,VLOOKUP(L1751,T$12:$AC$125,7),0)</f>
        <v>0</v>
      </c>
      <c r="N1751" s="81">
        <f t="shared" si="660"/>
        <v>0</v>
      </c>
      <c r="O1751" s="81">
        <f t="shared" ca="1" si="669"/>
        <v>78.256567849999996</v>
      </c>
      <c r="P1751" s="87" t="str">
        <f t="shared" si="670"/>
        <v>J=</v>
      </c>
      <c r="Q1751" s="88">
        <f t="shared" si="671"/>
        <v>44858</v>
      </c>
      <c r="R1751" s="7"/>
      <c r="S1751" s="7"/>
      <c r="T1751" s="7"/>
      <c r="U1751" s="7"/>
      <c r="V1751" s="7"/>
      <c r="W1751" s="7"/>
      <c r="X1751" s="7"/>
      <c r="Y1751" s="7"/>
      <c r="Z1751" s="7"/>
      <c r="AA1751" s="7"/>
      <c r="AB1751" s="7"/>
      <c r="AC1751" s="7"/>
      <c r="AD1751" s="7"/>
      <c r="AE1751" s="7"/>
      <c r="AF1751" s="65"/>
      <c r="AG1751" s="9"/>
      <c r="AH1751" s="9"/>
      <c r="AI1751" s="4"/>
      <c r="AJ1751" s="10"/>
      <c r="AK1751" s="4"/>
      <c r="AL1751" s="65"/>
      <c r="AM1751" s="10"/>
      <c r="AN1751" s="9"/>
      <c r="AO1751" s="7"/>
      <c r="AP1751" s="11"/>
      <c r="AQ1751" s="9"/>
      <c r="AR1751" s="8"/>
      <c r="AS1751" s="65"/>
      <c r="AT1751" s="12"/>
      <c r="AU1751" s="12"/>
      <c r="AV1751" s="22"/>
      <c r="AW1751" s="12"/>
      <c r="AX1751" s="12"/>
      <c r="AY1751" s="12"/>
      <c r="AZ1751" s="12"/>
      <c r="BA1751" s="12"/>
      <c r="BB1751" s="12"/>
      <c r="BC1751" s="12"/>
      <c r="BD1751" s="12"/>
      <c r="BE1751" s="12"/>
      <c r="BF1751" s="12"/>
      <c r="BG1751" s="12"/>
      <c r="BH1751" s="12"/>
      <c r="BI1751" s="12"/>
      <c r="BJ1751" s="12"/>
      <c r="BK1751" s="12"/>
      <c r="BL1751" s="12"/>
      <c r="BM1751" s="12"/>
      <c r="BN1751" s="12"/>
      <c r="BO1751" s="12"/>
      <c r="BP1751" s="12"/>
      <c r="BQ1751" s="12"/>
      <c r="BR1751" s="12"/>
      <c r="BS1751" s="12"/>
      <c r="BT1751" s="12"/>
      <c r="BU1751" s="12"/>
      <c r="BV1751" s="12"/>
      <c r="BW1751" s="12"/>
      <c r="BX1751" s="12"/>
      <c r="BY1751" s="12"/>
      <c r="BZ1751" s="12"/>
      <c r="CA1751" s="12"/>
      <c r="CB1751" s="12"/>
      <c r="CC1751" s="12"/>
      <c r="CD1751" s="12"/>
      <c r="CE1751" s="12"/>
      <c r="CF1751" s="12"/>
      <c r="CG1751" s="12"/>
      <c r="CH1751" s="12"/>
      <c r="CI1751" s="12"/>
      <c r="CJ1751" s="12"/>
      <c r="CK1751" s="12"/>
      <c r="CL1751" s="12"/>
      <c r="CM1751" s="12"/>
      <c r="CN1751" s="12"/>
      <c r="CO1751" s="12"/>
      <c r="CP1751" s="12"/>
      <c r="CQ1751" s="12"/>
      <c r="CR1751" s="12"/>
      <c r="CS1751" s="12"/>
      <c r="CT1751" s="12"/>
      <c r="CU1751" s="12"/>
      <c r="CV1751" s="12"/>
      <c r="CW1751" s="12"/>
      <c r="CX1751" s="12"/>
      <c r="CY1751" s="12"/>
      <c r="CZ1751" s="12"/>
      <c r="DA1751" s="12"/>
      <c r="DB1751" s="12"/>
      <c r="DC1751" s="12"/>
      <c r="DD1751" s="12"/>
      <c r="DE1751" s="12"/>
      <c r="DF1751" s="12"/>
      <c r="DG1751" s="12"/>
      <c r="DH1751" s="12"/>
      <c r="DI1751" s="12"/>
      <c r="DJ1751" s="12"/>
      <c r="DK1751" s="12"/>
      <c r="DL1751" s="12"/>
      <c r="DM1751" s="12"/>
      <c r="DN1751" s="12"/>
      <c r="DO1751" s="12"/>
      <c r="DP1751" s="12"/>
      <c r="DQ1751" s="12"/>
      <c r="DR1751" s="12"/>
      <c r="DS1751" s="12"/>
      <c r="DT1751" s="12"/>
      <c r="DU1751" s="12"/>
      <c r="DV1751" s="12"/>
      <c r="DW1751" s="12"/>
      <c r="DX1751" s="12"/>
      <c r="DY1751" s="12"/>
      <c r="DZ1751" s="12"/>
      <c r="EA1751" s="12"/>
      <c r="EB1751" s="12"/>
      <c r="EC1751" s="12"/>
      <c r="ED1751" s="12"/>
      <c r="EE1751" s="12"/>
      <c r="EF1751" s="12"/>
      <c r="EG1751" s="12"/>
      <c r="EH1751" s="12"/>
      <c r="EI1751" s="12"/>
      <c r="EJ1751" s="12"/>
      <c r="EK1751" s="12"/>
      <c r="EL1751" s="12"/>
      <c r="EM1751" s="12"/>
      <c r="EN1751" s="12"/>
      <c r="EO1751" s="12"/>
      <c r="EP1751" s="12"/>
      <c r="EQ1751" s="12"/>
      <c r="ER1751" s="12"/>
      <c r="ES1751" s="12"/>
      <c r="ET1751" s="12"/>
      <c r="EU1751" s="12"/>
      <c r="EV1751" s="12"/>
      <c r="EW1751" s="12"/>
      <c r="EX1751" s="12"/>
      <c r="EY1751" s="12"/>
      <c r="EZ1751" s="12"/>
      <c r="FA1751" s="12"/>
      <c r="FB1751" s="12"/>
      <c r="FC1751" s="12"/>
      <c r="FD1751" s="12"/>
      <c r="FE1751" s="12"/>
      <c r="FF1751" s="12"/>
      <c r="FG1751" s="12"/>
      <c r="FH1751" s="12"/>
      <c r="FI1751" s="12"/>
      <c r="FJ1751" s="12"/>
      <c r="FK1751" s="12"/>
      <c r="FL1751" s="12"/>
      <c r="FM1751" s="12"/>
      <c r="FN1751" s="12"/>
      <c r="FO1751" s="12"/>
      <c r="FP1751" s="12"/>
      <c r="FQ1751" s="12"/>
      <c r="FR1751" s="12"/>
      <c r="FS1751" s="12"/>
      <c r="FT1751" s="12"/>
      <c r="FU1751" s="12"/>
      <c r="FV1751" s="12"/>
      <c r="FW1751" s="12"/>
      <c r="FX1751" s="12"/>
      <c r="FY1751" s="12"/>
      <c r="FZ1751" s="12"/>
      <c r="GA1751" s="12"/>
      <c r="GB1751" s="12"/>
      <c r="GC1751" s="12"/>
      <c r="GD1751" s="12"/>
      <c r="GE1751" s="12"/>
      <c r="GF1751" s="12"/>
      <c r="GG1751" s="12"/>
      <c r="GH1751" s="12"/>
      <c r="GI1751" s="12"/>
      <c r="GJ1751" s="12"/>
      <c r="GK1751" s="12"/>
      <c r="GL1751" s="12"/>
      <c r="GM1751" s="12"/>
      <c r="GN1751" s="12"/>
      <c r="GO1751" s="12"/>
      <c r="GP1751" s="12"/>
      <c r="GQ1751" s="12"/>
      <c r="GR1751" s="12"/>
    </row>
    <row r="1752" spans="1:200" x14ac:dyDescent="0.2">
      <c r="A1752" s="79">
        <f t="shared" si="661"/>
        <v>44824</v>
      </c>
      <c r="B1752" s="80">
        <f t="shared" ca="1" si="662"/>
        <v>1378.0507165499998</v>
      </c>
      <c r="C1752" s="81">
        <f t="shared" ca="1" si="663"/>
        <v>1298.9771699999999</v>
      </c>
      <c r="D1752" s="82">
        <f ca="1">IF(A1752&lt;$B$1,VLOOKUP(A1752,[1]DI!$A$4:$B$15000,2,FALSE),0)</f>
        <v>0.13650000000000001</v>
      </c>
      <c r="E1752" s="81">
        <f t="shared" ca="1" si="664"/>
        <v>5.0788000000000005E-4</v>
      </c>
      <c r="F1752" s="83">
        <f t="shared" si="659"/>
        <v>1.1679999999999999</v>
      </c>
      <c r="G1752" s="84">
        <f t="shared" ca="1" si="665"/>
        <v>1.0005932038400001</v>
      </c>
      <c r="H1752" s="81">
        <f ca="1">TRUNC(PRODUCT(G$10:G1751),15)</f>
        <v>1.3780507157878701</v>
      </c>
      <c r="I1752" s="81">
        <f t="shared" ca="1" si="666"/>
        <v>1.2989771726434101</v>
      </c>
      <c r="J1752" s="81">
        <f t="shared" ca="1" si="667"/>
        <v>1.0608736999999999</v>
      </c>
      <c r="K1752" s="81">
        <f t="shared" ca="1" si="668"/>
        <v>79.073546550000003</v>
      </c>
      <c r="L1752" s="85">
        <f>IF(VLOOKUP(A1752,$U$12:$AD$125,8)=VLOOKUP(A1751,$U$12:$AD$125,8),0,VLOOKUP(A1752,U$12:$AD$125,8))</f>
        <v>0</v>
      </c>
      <c r="M1752" s="86">
        <f>IF(L1752&gt;0,VLOOKUP(L1752,T$12:$AC$125,7),0)</f>
        <v>0</v>
      </c>
      <c r="N1752" s="81">
        <f t="shared" si="660"/>
        <v>0</v>
      </c>
      <c r="O1752" s="81">
        <f t="shared" ca="1" si="669"/>
        <v>79.073546550000003</v>
      </c>
      <c r="P1752" s="87" t="str">
        <f t="shared" si="670"/>
        <v>J=</v>
      </c>
      <c r="Q1752" s="88">
        <f t="shared" si="671"/>
        <v>44858</v>
      </c>
      <c r="R1752" s="7"/>
      <c r="S1752" s="7"/>
      <c r="T1752" s="7"/>
      <c r="U1752" s="7"/>
      <c r="V1752" s="7"/>
      <c r="W1752" s="7"/>
      <c r="X1752" s="7"/>
      <c r="Y1752" s="7"/>
      <c r="Z1752" s="7"/>
      <c r="AA1752" s="7"/>
      <c r="AB1752" s="7"/>
      <c r="AC1752" s="7"/>
      <c r="AD1752" s="7"/>
      <c r="AE1752" s="7"/>
      <c r="AF1752" s="65"/>
      <c r="AG1752" s="9"/>
      <c r="AH1752" s="9"/>
      <c r="AI1752" s="4"/>
      <c r="AJ1752" s="10"/>
      <c r="AK1752" s="4"/>
      <c r="AL1752" s="65"/>
      <c r="AM1752" s="10"/>
      <c r="AN1752" s="9"/>
      <c r="AO1752" s="7"/>
      <c r="AP1752" s="11"/>
      <c r="AQ1752" s="9"/>
      <c r="AR1752" s="8"/>
      <c r="AS1752" s="65"/>
      <c r="AT1752" s="12"/>
      <c r="AU1752" s="12"/>
      <c r="AV1752" s="22"/>
      <c r="AW1752" s="12"/>
      <c r="AX1752" s="12"/>
      <c r="AY1752" s="12"/>
      <c r="AZ1752" s="12"/>
      <c r="BA1752" s="12"/>
      <c r="BB1752" s="12"/>
      <c r="BC1752" s="12"/>
      <c r="BD1752" s="12"/>
      <c r="BE1752" s="12"/>
      <c r="BF1752" s="12"/>
      <c r="BG1752" s="12"/>
      <c r="BH1752" s="12"/>
      <c r="BI1752" s="12"/>
      <c r="BJ1752" s="12"/>
      <c r="BK1752" s="12"/>
      <c r="BL1752" s="12"/>
      <c r="BM1752" s="12"/>
      <c r="BN1752" s="12"/>
      <c r="BO1752" s="12"/>
      <c r="BP1752" s="12"/>
      <c r="BQ1752" s="12"/>
      <c r="BR1752" s="12"/>
      <c r="BS1752" s="12"/>
      <c r="BT1752" s="12"/>
      <c r="BU1752" s="12"/>
      <c r="BV1752" s="12"/>
      <c r="BW1752" s="12"/>
      <c r="BX1752" s="12"/>
      <c r="BY1752" s="12"/>
      <c r="BZ1752" s="12"/>
      <c r="CA1752" s="12"/>
      <c r="CB1752" s="12"/>
      <c r="CC1752" s="12"/>
      <c r="CD1752" s="12"/>
      <c r="CE1752" s="12"/>
      <c r="CF1752" s="12"/>
      <c r="CG1752" s="12"/>
      <c r="CH1752" s="12"/>
      <c r="CI1752" s="12"/>
      <c r="CJ1752" s="12"/>
      <c r="CK1752" s="12"/>
      <c r="CL1752" s="12"/>
      <c r="CM1752" s="12"/>
      <c r="CN1752" s="12"/>
      <c r="CO1752" s="12"/>
      <c r="CP1752" s="12"/>
      <c r="CQ1752" s="12"/>
      <c r="CR1752" s="12"/>
      <c r="CS1752" s="12"/>
      <c r="CT1752" s="12"/>
      <c r="CU1752" s="12"/>
      <c r="CV1752" s="12"/>
      <c r="CW1752" s="12"/>
      <c r="CX1752" s="12"/>
      <c r="CY1752" s="12"/>
      <c r="CZ1752" s="12"/>
      <c r="DA1752" s="12"/>
      <c r="DB1752" s="12"/>
      <c r="DC1752" s="12"/>
      <c r="DD1752" s="12"/>
      <c r="DE1752" s="12"/>
      <c r="DF1752" s="12"/>
      <c r="DG1752" s="12"/>
      <c r="DH1752" s="12"/>
      <c r="DI1752" s="12"/>
      <c r="DJ1752" s="12"/>
      <c r="DK1752" s="12"/>
      <c r="DL1752" s="12"/>
      <c r="DM1752" s="12"/>
      <c r="DN1752" s="12"/>
      <c r="DO1752" s="12"/>
      <c r="DP1752" s="12"/>
      <c r="DQ1752" s="12"/>
      <c r="DR1752" s="12"/>
      <c r="DS1752" s="12"/>
      <c r="DT1752" s="12"/>
      <c r="DU1752" s="12"/>
      <c r="DV1752" s="12"/>
      <c r="DW1752" s="12"/>
      <c r="DX1752" s="12"/>
      <c r="DY1752" s="12"/>
      <c r="DZ1752" s="12"/>
      <c r="EA1752" s="12"/>
      <c r="EB1752" s="12"/>
      <c r="EC1752" s="12"/>
      <c r="ED1752" s="12"/>
      <c r="EE1752" s="12"/>
      <c r="EF1752" s="12"/>
      <c r="EG1752" s="12"/>
      <c r="EH1752" s="12"/>
      <c r="EI1752" s="12"/>
      <c r="EJ1752" s="12"/>
      <c r="EK1752" s="12"/>
      <c r="EL1752" s="12"/>
      <c r="EM1752" s="12"/>
      <c r="EN1752" s="12"/>
      <c r="EO1752" s="12"/>
      <c r="EP1752" s="12"/>
      <c r="EQ1752" s="12"/>
      <c r="ER1752" s="12"/>
      <c r="ES1752" s="12"/>
      <c r="ET1752" s="12"/>
      <c r="EU1752" s="12"/>
      <c r="EV1752" s="12"/>
      <c r="EW1752" s="12"/>
      <c r="EX1752" s="12"/>
      <c r="EY1752" s="12"/>
      <c r="EZ1752" s="12"/>
      <c r="FA1752" s="12"/>
      <c r="FB1752" s="12"/>
      <c r="FC1752" s="12"/>
      <c r="FD1752" s="12"/>
      <c r="FE1752" s="12"/>
      <c r="FF1752" s="12"/>
      <c r="FG1752" s="12"/>
      <c r="FH1752" s="12"/>
      <c r="FI1752" s="12"/>
      <c r="FJ1752" s="12"/>
      <c r="FK1752" s="12"/>
      <c r="FL1752" s="12"/>
      <c r="FM1752" s="12"/>
      <c r="FN1752" s="12"/>
      <c r="FO1752" s="12"/>
      <c r="FP1752" s="12"/>
      <c r="FQ1752" s="12"/>
      <c r="FR1752" s="12"/>
      <c r="FS1752" s="12"/>
      <c r="FT1752" s="12"/>
      <c r="FU1752" s="12"/>
      <c r="FV1752" s="12"/>
      <c r="FW1752" s="12"/>
      <c r="FX1752" s="12"/>
      <c r="FY1752" s="12"/>
      <c r="FZ1752" s="12"/>
      <c r="GA1752" s="12"/>
      <c r="GB1752" s="12"/>
      <c r="GC1752" s="12"/>
      <c r="GD1752" s="12"/>
      <c r="GE1752" s="12"/>
      <c r="GF1752" s="12"/>
      <c r="GG1752" s="12"/>
      <c r="GH1752" s="12"/>
      <c r="GI1752" s="12"/>
      <c r="GJ1752" s="12"/>
      <c r="GK1752" s="12"/>
      <c r="GL1752" s="12"/>
      <c r="GM1752" s="12"/>
      <c r="GN1752" s="12"/>
      <c r="GO1752" s="12"/>
      <c r="GP1752" s="12"/>
      <c r="GQ1752" s="12"/>
      <c r="GR1752" s="12"/>
    </row>
    <row r="1753" spans="1:200" x14ac:dyDescent="0.2">
      <c r="A1753" s="79">
        <f t="shared" si="661"/>
        <v>44825</v>
      </c>
      <c r="B1753" s="80">
        <f t="shared" ca="1" si="662"/>
        <v>1378.86817587</v>
      </c>
      <c r="C1753" s="81">
        <f t="shared" ca="1" si="663"/>
        <v>1298.9771699999999</v>
      </c>
      <c r="D1753" s="82">
        <f ca="1">IF(A1753&lt;$B$1,VLOOKUP(A1753,[1]DI!$A$4:$B$15000,2,FALSE),0)</f>
        <v>0.13650000000000001</v>
      </c>
      <c r="E1753" s="81">
        <f t="shared" ca="1" si="664"/>
        <v>5.0788000000000005E-4</v>
      </c>
      <c r="F1753" s="83">
        <f t="shared" si="659"/>
        <v>1.1679999999999999</v>
      </c>
      <c r="G1753" s="84">
        <f t="shared" ca="1" si="665"/>
        <v>1.0005932038400001</v>
      </c>
      <c r="H1753" s="81">
        <f ca="1">TRUNC(PRODUCT(G$10:G1752),15)</f>
        <v>1.37886818076419</v>
      </c>
      <c r="I1753" s="81">
        <f t="shared" ca="1" si="666"/>
        <v>1.2989771726434101</v>
      </c>
      <c r="J1753" s="81">
        <f t="shared" ca="1" si="667"/>
        <v>1.06150301</v>
      </c>
      <c r="K1753" s="81">
        <f t="shared" ca="1" si="668"/>
        <v>79.891005870000001</v>
      </c>
      <c r="L1753" s="85">
        <f>IF(VLOOKUP(A1753,$U$12:$AD$125,8)=VLOOKUP(A1752,$U$12:$AD$125,8),0,VLOOKUP(A1753,U$12:$AD$125,8))</f>
        <v>0</v>
      </c>
      <c r="M1753" s="86">
        <f>IF(L1753&gt;0,VLOOKUP(L1753,T$12:$AC$125,7),0)</f>
        <v>0</v>
      </c>
      <c r="N1753" s="81">
        <f t="shared" si="660"/>
        <v>0</v>
      </c>
      <c r="O1753" s="81">
        <f t="shared" ca="1" si="669"/>
        <v>79.891005870000001</v>
      </c>
      <c r="P1753" s="87" t="str">
        <f t="shared" si="670"/>
        <v>J=</v>
      </c>
      <c r="Q1753" s="88">
        <f t="shared" si="671"/>
        <v>44858</v>
      </c>
      <c r="R1753" s="7"/>
      <c r="S1753" s="7"/>
      <c r="T1753" s="7"/>
      <c r="U1753" s="7"/>
      <c r="V1753" s="7"/>
      <c r="W1753" s="7"/>
      <c r="X1753" s="7"/>
      <c r="Y1753" s="7"/>
      <c r="Z1753" s="7"/>
      <c r="AA1753" s="7"/>
      <c r="AB1753" s="7"/>
      <c r="AC1753" s="7"/>
      <c r="AD1753" s="7"/>
      <c r="AE1753" s="7"/>
      <c r="AF1753" s="65"/>
      <c r="AG1753" s="9"/>
      <c r="AH1753" s="9"/>
      <c r="AI1753" s="4"/>
      <c r="AJ1753" s="10"/>
      <c r="AK1753" s="4"/>
      <c r="AL1753" s="65"/>
      <c r="AM1753" s="10"/>
      <c r="AN1753" s="9"/>
      <c r="AO1753" s="7"/>
      <c r="AP1753" s="11"/>
      <c r="AQ1753" s="9"/>
      <c r="AR1753" s="8"/>
      <c r="AS1753" s="65"/>
      <c r="AT1753" s="12"/>
      <c r="AU1753" s="12"/>
      <c r="AV1753" s="22"/>
      <c r="AW1753" s="12"/>
      <c r="AX1753" s="12"/>
      <c r="AY1753" s="12"/>
      <c r="AZ1753" s="12"/>
      <c r="BA1753" s="12"/>
      <c r="BB1753" s="12"/>
      <c r="BC1753" s="12"/>
      <c r="BD1753" s="12"/>
      <c r="BE1753" s="12"/>
      <c r="BF1753" s="12"/>
      <c r="BG1753" s="12"/>
      <c r="BH1753" s="12"/>
      <c r="BI1753" s="12"/>
      <c r="BJ1753" s="12"/>
      <c r="BK1753" s="12"/>
      <c r="BL1753" s="12"/>
      <c r="BM1753" s="12"/>
      <c r="BN1753" s="12"/>
      <c r="BO1753" s="12"/>
      <c r="BP1753" s="12"/>
      <c r="BQ1753" s="12"/>
      <c r="BR1753" s="12"/>
      <c r="BS1753" s="12"/>
      <c r="BT1753" s="12"/>
      <c r="BU1753" s="12"/>
      <c r="BV1753" s="12"/>
      <c r="BW1753" s="12"/>
      <c r="BX1753" s="12"/>
      <c r="BY1753" s="12"/>
      <c r="BZ1753" s="12"/>
      <c r="CA1753" s="12"/>
      <c r="CB1753" s="12"/>
      <c r="CC1753" s="12"/>
      <c r="CD1753" s="12"/>
      <c r="CE1753" s="12"/>
      <c r="CF1753" s="12"/>
      <c r="CG1753" s="12"/>
      <c r="CH1753" s="12"/>
      <c r="CI1753" s="12"/>
      <c r="CJ1753" s="12"/>
      <c r="CK1753" s="12"/>
      <c r="CL1753" s="12"/>
      <c r="CM1753" s="12"/>
      <c r="CN1753" s="12"/>
      <c r="CO1753" s="12"/>
      <c r="CP1753" s="12"/>
      <c r="CQ1753" s="12"/>
      <c r="CR1753" s="12"/>
      <c r="CS1753" s="12"/>
      <c r="CT1753" s="12"/>
      <c r="CU1753" s="12"/>
      <c r="CV1753" s="12"/>
      <c r="CW1753" s="12"/>
      <c r="CX1753" s="12"/>
      <c r="CY1753" s="12"/>
      <c r="CZ1753" s="12"/>
      <c r="DA1753" s="12"/>
      <c r="DB1753" s="12"/>
      <c r="DC1753" s="12"/>
      <c r="DD1753" s="12"/>
      <c r="DE1753" s="12"/>
      <c r="DF1753" s="12"/>
      <c r="DG1753" s="12"/>
      <c r="DH1753" s="12"/>
      <c r="DI1753" s="12"/>
      <c r="DJ1753" s="12"/>
      <c r="DK1753" s="12"/>
      <c r="DL1753" s="12"/>
      <c r="DM1753" s="12"/>
      <c r="DN1753" s="12"/>
      <c r="DO1753" s="12"/>
      <c r="DP1753" s="12"/>
      <c r="DQ1753" s="12"/>
      <c r="DR1753" s="12"/>
      <c r="DS1753" s="12"/>
      <c r="DT1753" s="12"/>
      <c r="DU1753" s="12"/>
      <c r="DV1753" s="12"/>
      <c r="DW1753" s="12"/>
      <c r="DX1753" s="12"/>
      <c r="DY1753" s="12"/>
      <c r="DZ1753" s="12"/>
      <c r="EA1753" s="12"/>
      <c r="EB1753" s="12"/>
      <c r="EC1753" s="12"/>
      <c r="ED1753" s="12"/>
      <c r="EE1753" s="12"/>
      <c r="EF1753" s="12"/>
      <c r="EG1753" s="12"/>
      <c r="EH1753" s="12"/>
      <c r="EI1753" s="12"/>
      <c r="EJ1753" s="12"/>
      <c r="EK1753" s="12"/>
      <c r="EL1753" s="12"/>
      <c r="EM1753" s="12"/>
      <c r="EN1753" s="12"/>
      <c r="EO1753" s="12"/>
      <c r="EP1753" s="12"/>
      <c r="EQ1753" s="12"/>
      <c r="ER1753" s="12"/>
      <c r="ES1753" s="12"/>
      <c r="ET1753" s="12"/>
      <c r="EU1753" s="12"/>
      <c r="EV1753" s="12"/>
      <c r="EW1753" s="12"/>
      <c r="EX1753" s="12"/>
      <c r="EY1753" s="12"/>
      <c r="EZ1753" s="12"/>
      <c r="FA1753" s="12"/>
      <c r="FB1753" s="12"/>
      <c r="FC1753" s="12"/>
      <c r="FD1753" s="12"/>
      <c r="FE1753" s="12"/>
      <c r="FF1753" s="12"/>
      <c r="FG1753" s="12"/>
      <c r="FH1753" s="12"/>
      <c r="FI1753" s="12"/>
      <c r="FJ1753" s="12"/>
      <c r="FK1753" s="12"/>
      <c r="FL1753" s="12"/>
      <c r="FM1753" s="12"/>
      <c r="FN1753" s="12"/>
      <c r="FO1753" s="12"/>
      <c r="FP1753" s="12"/>
      <c r="FQ1753" s="12"/>
      <c r="FR1753" s="12"/>
      <c r="FS1753" s="12"/>
      <c r="FT1753" s="12"/>
      <c r="FU1753" s="12"/>
      <c r="FV1753" s="12"/>
      <c r="FW1753" s="12"/>
      <c r="FX1753" s="12"/>
      <c r="FY1753" s="12"/>
      <c r="FZ1753" s="12"/>
      <c r="GA1753" s="12"/>
      <c r="GB1753" s="12"/>
      <c r="GC1753" s="12"/>
      <c r="GD1753" s="12"/>
      <c r="GE1753" s="12"/>
      <c r="GF1753" s="12"/>
      <c r="GG1753" s="12"/>
      <c r="GH1753" s="12"/>
      <c r="GI1753" s="12"/>
      <c r="GJ1753" s="12"/>
      <c r="GK1753" s="12"/>
      <c r="GL1753" s="12"/>
      <c r="GM1753" s="12"/>
      <c r="GN1753" s="12"/>
      <c r="GO1753" s="12"/>
      <c r="GP1753" s="12"/>
      <c r="GQ1753" s="12"/>
      <c r="GR1753" s="12"/>
    </row>
    <row r="1754" spans="1:200" x14ac:dyDescent="0.2">
      <c r="A1754" s="79">
        <f t="shared" si="661"/>
        <v>44826</v>
      </c>
      <c r="B1754" s="80">
        <f t="shared" ca="1" si="662"/>
        <v>1379.6861288099999</v>
      </c>
      <c r="C1754" s="81">
        <f t="shared" ca="1" si="663"/>
        <v>1298.9771699999999</v>
      </c>
      <c r="D1754" s="82">
        <f ca="1">IF(A1754&lt;$B$1,VLOOKUP(A1754,[1]DI!$A$4:$B$15000,2,FALSE),0)</f>
        <v>0.13650000000000001</v>
      </c>
      <c r="E1754" s="81">
        <f t="shared" ca="1" si="664"/>
        <v>5.0788000000000005E-4</v>
      </c>
      <c r="F1754" s="83">
        <f t="shared" si="659"/>
        <v>1.1679999999999999</v>
      </c>
      <c r="G1754" s="84">
        <f t="shared" ca="1" si="665"/>
        <v>1.0005932038400001</v>
      </c>
      <c r="H1754" s="81">
        <f ca="1">TRUNC(PRODUCT(G$10:G1753),15)</f>
        <v>1.3796861306638699</v>
      </c>
      <c r="I1754" s="81">
        <f t="shared" ca="1" si="666"/>
        <v>1.2989771726434101</v>
      </c>
      <c r="J1754" s="81">
        <f t="shared" ca="1" si="667"/>
        <v>1.0621327</v>
      </c>
      <c r="K1754" s="81">
        <f t="shared" ca="1" si="668"/>
        <v>80.708958809999999</v>
      </c>
      <c r="L1754" s="85">
        <f>IF(VLOOKUP(A1754,$U$12:$AD$125,8)=VLOOKUP(A1753,$U$12:$AD$125,8),0,VLOOKUP(A1754,U$12:$AD$125,8))</f>
        <v>0</v>
      </c>
      <c r="M1754" s="86">
        <f>IF(L1754&gt;0,VLOOKUP(L1754,T$12:$AC$125,7),0)</f>
        <v>0</v>
      </c>
      <c r="N1754" s="81">
        <f t="shared" si="660"/>
        <v>0</v>
      </c>
      <c r="O1754" s="81">
        <f t="shared" ca="1" si="669"/>
        <v>80.708958809999999</v>
      </c>
      <c r="P1754" s="87" t="str">
        <f t="shared" si="670"/>
        <v>J=</v>
      </c>
      <c r="Q1754" s="88">
        <f t="shared" si="671"/>
        <v>44858</v>
      </c>
      <c r="R1754" s="7"/>
      <c r="S1754" s="7"/>
      <c r="T1754" s="7"/>
      <c r="U1754" s="7"/>
      <c r="V1754" s="7"/>
      <c r="W1754" s="7"/>
      <c r="X1754" s="7"/>
      <c r="Y1754" s="7"/>
      <c r="Z1754" s="7"/>
      <c r="AA1754" s="7"/>
      <c r="AB1754" s="7"/>
      <c r="AC1754" s="7"/>
      <c r="AD1754" s="7"/>
      <c r="AE1754" s="7"/>
      <c r="AF1754" s="65"/>
      <c r="AG1754" s="9"/>
      <c r="AH1754" s="9"/>
      <c r="AI1754" s="4"/>
      <c r="AJ1754" s="10"/>
      <c r="AK1754" s="4"/>
      <c r="AL1754" s="65"/>
      <c r="AM1754" s="10"/>
      <c r="AN1754" s="9"/>
      <c r="AO1754" s="7"/>
      <c r="AP1754" s="11"/>
      <c r="AQ1754" s="9"/>
      <c r="AR1754" s="8"/>
      <c r="AS1754" s="65"/>
      <c r="AT1754" s="12"/>
      <c r="AU1754" s="12"/>
      <c r="AV1754" s="22"/>
      <c r="AW1754" s="12"/>
      <c r="AX1754" s="12"/>
      <c r="AY1754" s="12"/>
      <c r="AZ1754" s="12"/>
      <c r="BA1754" s="12"/>
      <c r="BB1754" s="12"/>
      <c r="BC1754" s="12"/>
      <c r="BD1754" s="12"/>
      <c r="BE1754" s="12"/>
      <c r="BF1754" s="12"/>
      <c r="BG1754" s="12"/>
      <c r="BH1754" s="12"/>
      <c r="BI1754" s="12"/>
      <c r="BJ1754" s="12"/>
      <c r="BK1754" s="12"/>
      <c r="BL1754" s="12"/>
      <c r="BM1754" s="12"/>
      <c r="BN1754" s="12"/>
      <c r="BO1754" s="12"/>
      <c r="BP1754" s="12"/>
      <c r="BQ1754" s="12"/>
      <c r="BR1754" s="12"/>
      <c r="BS1754" s="12"/>
      <c r="BT1754" s="12"/>
      <c r="BU1754" s="12"/>
      <c r="BV1754" s="12"/>
      <c r="BW1754" s="12"/>
      <c r="BX1754" s="12"/>
      <c r="BY1754" s="12"/>
      <c r="BZ1754" s="12"/>
      <c r="CA1754" s="12"/>
      <c r="CB1754" s="12"/>
      <c r="CC1754" s="12"/>
      <c r="CD1754" s="12"/>
      <c r="CE1754" s="12"/>
      <c r="CF1754" s="12"/>
      <c r="CG1754" s="12"/>
      <c r="CH1754" s="12"/>
      <c r="CI1754" s="12"/>
      <c r="CJ1754" s="12"/>
      <c r="CK1754" s="12"/>
      <c r="CL1754" s="12"/>
      <c r="CM1754" s="12"/>
      <c r="CN1754" s="12"/>
      <c r="CO1754" s="12"/>
      <c r="CP1754" s="12"/>
      <c r="CQ1754" s="12"/>
      <c r="CR1754" s="12"/>
      <c r="CS1754" s="12"/>
      <c r="CT1754" s="12"/>
      <c r="CU1754" s="12"/>
      <c r="CV1754" s="12"/>
      <c r="CW1754" s="12"/>
      <c r="CX1754" s="12"/>
      <c r="CY1754" s="12"/>
      <c r="CZ1754" s="12"/>
      <c r="DA1754" s="12"/>
      <c r="DB1754" s="12"/>
      <c r="DC1754" s="12"/>
      <c r="DD1754" s="12"/>
      <c r="DE1754" s="12"/>
      <c r="DF1754" s="12"/>
      <c r="DG1754" s="12"/>
      <c r="DH1754" s="12"/>
      <c r="DI1754" s="12"/>
      <c r="DJ1754" s="12"/>
      <c r="DK1754" s="12"/>
      <c r="DL1754" s="12"/>
      <c r="DM1754" s="12"/>
      <c r="DN1754" s="12"/>
      <c r="DO1754" s="12"/>
      <c r="DP1754" s="12"/>
      <c r="DQ1754" s="12"/>
      <c r="DR1754" s="12"/>
      <c r="DS1754" s="12"/>
      <c r="DT1754" s="12"/>
      <c r="DU1754" s="12"/>
      <c r="DV1754" s="12"/>
      <c r="DW1754" s="12"/>
      <c r="DX1754" s="12"/>
      <c r="DY1754" s="12"/>
      <c r="DZ1754" s="12"/>
      <c r="EA1754" s="12"/>
      <c r="EB1754" s="12"/>
      <c r="EC1754" s="12"/>
      <c r="ED1754" s="12"/>
      <c r="EE1754" s="12"/>
      <c r="EF1754" s="12"/>
      <c r="EG1754" s="12"/>
      <c r="EH1754" s="12"/>
      <c r="EI1754" s="12"/>
      <c r="EJ1754" s="12"/>
      <c r="EK1754" s="12"/>
      <c r="EL1754" s="12"/>
      <c r="EM1754" s="12"/>
      <c r="EN1754" s="12"/>
      <c r="EO1754" s="12"/>
      <c r="EP1754" s="12"/>
      <c r="EQ1754" s="12"/>
      <c r="ER1754" s="12"/>
      <c r="ES1754" s="12"/>
      <c r="ET1754" s="12"/>
      <c r="EU1754" s="12"/>
      <c r="EV1754" s="12"/>
      <c r="EW1754" s="12"/>
      <c r="EX1754" s="12"/>
      <c r="EY1754" s="12"/>
      <c r="EZ1754" s="12"/>
      <c r="FA1754" s="12"/>
      <c r="FB1754" s="12"/>
      <c r="FC1754" s="12"/>
      <c r="FD1754" s="12"/>
      <c r="FE1754" s="12"/>
      <c r="FF1754" s="12"/>
      <c r="FG1754" s="12"/>
      <c r="FH1754" s="12"/>
      <c r="FI1754" s="12"/>
      <c r="FJ1754" s="12"/>
      <c r="FK1754" s="12"/>
      <c r="FL1754" s="12"/>
      <c r="FM1754" s="12"/>
      <c r="FN1754" s="12"/>
      <c r="FO1754" s="12"/>
      <c r="FP1754" s="12"/>
      <c r="FQ1754" s="12"/>
      <c r="FR1754" s="12"/>
      <c r="FS1754" s="12"/>
      <c r="FT1754" s="12"/>
      <c r="FU1754" s="12"/>
      <c r="FV1754" s="12"/>
      <c r="FW1754" s="12"/>
      <c r="FX1754" s="12"/>
      <c r="FY1754" s="12"/>
      <c r="FZ1754" s="12"/>
      <c r="GA1754" s="12"/>
      <c r="GB1754" s="12"/>
      <c r="GC1754" s="12"/>
      <c r="GD1754" s="12"/>
      <c r="GE1754" s="12"/>
      <c r="GF1754" s="12"/>
      <c r="GG1754" s="12"/>
      <c r="GH1754" s="12"/>
      <c r="GI1754" s="12"/>
      <c r="GJ1754" s="12"/>
      <c r="GK1754" s="12"/>
      <c r="GL1754" s="12"/>
      <c r="GM1754" s="12"/>
      <c r="GN1754" s="12"/>
      <c r="GO1754" s="12"/>
      <c r="GP1754" s="12"/>
      <c r="GQ1754" s="12"/>
      <c r="GR1754" s="12"/>
    </row>
    <row r="1755" spans="1:200" x14ac:dyDescent="0.2">
      <c r="A1755" s="79">
        <f t="shared" si="661"/>
        <v>44827</v>
      </c>
      <c r="B1755" s="80">
        <f t="shared" ca="1" si="662"/>
        <v>1380.5045623599999</v>
      </c>
      <c r="C1755" s="81">
        <f t="shared" ca="1" si="663"/>
        <v>1298.9771699999999</v>
      </c>
      <c r="D1755" s="82">
        <f ca="1">IF(A1755&lt;$B$1,VLOOKUP(A1755,[1]DI!$A$4:$B$15000,2,FALSE),0)</f>
        <v>0.13650000000000001</v>
      </c>
      <c r="E1755" s="81">
        <f t="shared" ca="1" si="664"/>
        <v>5.0788000000000005E-4</v>
      </c>
      <c r="F1755" s="83">
        <f t="shared" si="659"/>
        <v>1.1679999999999999</v>
      </c>
      <c r="G1755" s="84">
        <f t="shared" ca="1" si="665"/>
        <v>1.0005932038400001</v>
      </c>
      <c r="H1755" s="81">
        <f ca="1">TRUNC(PRODUCT(G$10:G1754),15)</f>
        <v>1.38050456577458</v>
      </c>
      <c r="I1755" s="81">
        <f t="shared" ca="1" si="666"/>
        <v>1.2989771726434101</v>
      </c>
      <c r="J1755" s="81">
        <f t="shared" ca="1" si="667"/>
        <v>1.06276276</v>
      </c>
      <c r="K1755" s="81">
        <f t="shared" ca="1" si="668"/>
        <v>81.527392359999993</v>
      </c>
      <c r="L1755" s="85">
        <f>IF(VLOOKUP(A1755,$U$12:$AD$125,8)=VLOOKUP(A1754,$U$12:$AD$125,8),0,VLOOKUP(A1755,U$12:$AD$125,8))</f>
        <v>0</v>
      </c>
      <c r="M1755" s="86">
        <f>IF(L1755&gt;0,VLOOKUP(L1755,T$12:$AC$125,7),0)</f>
        <v>0</v>
      </c>
      <c r="N1755" s="81">
        <f t="shared" si="660"/>
        <v>0</v>
      </c>
      <c r="O1755" s="81">
        <f t="shared" ca="1" si="669"/>
        <v>81.527392359999993</v>
      </c>
      <c r="P1755" s="87" t="str">
        <f t="shared" si="670"/>
        <v>J=</v>
      </c>
      <c r="Q1755" s="88">
        <f t="shared" si="671"/>
        <v>44858</v>
      </c>
      <c r="R1755" s="7"/>
      <c r="S1755" s="7"/>
      <c r="T1755" s="7"/>
      <c r="U1755" s="7"/>
      <c r="V1755" s="7"/>
      <c r="W1755" s="7"/>
      <c r="X1755" s="7"/>
      <c r="Y1755" s="7"/>
      <c r="Z1755" s="7"/>
      <c r="AA1755" s="7"/>
      <c r="AB1755" s="7"/>
      <c r="AC1755" s="7"/>
      <c r="AD1755" s="7"/>
      <c r="AE1755" s="7"/>
      <c r="AF1755" s="65"/>
      <c r="AG1755" s="9"/>
      <c r="AH1755" s="9"/>
      <c r="AI1755" s="4"/>
      <c r="AJ1755" s="10"/>
      <c r="AK1755" s="4"/>
      <c r="AL1755" s="65"/>
      <c r="AM1755" s="10"/>
      <c r="AN1755" s="9"/>
      <c r="AO1755" s="7"/>
      <c r="AP1755" s="11"/>
      <c r="AQ1755" s="9"/>
      <c r="AR1755" s="8"/>
      <c r="AS1755" s="65"/>
      <c r="AT1755" s="12"/>
      <c r="AU1755" s="12"/>
      <c r="AV1755" s="22"/>
      <c r="AW1755" s="12"/>
      <c r="AX1755" s="12"/>
      <c r="AY1755" s="12"/>
      <c r="AZ1755" s="12"/>
      <c r="BA1755" s="12"/>
      <c r="BB1755" s="12"/>
      <c r="BC1755" s="12"/>
      <c r="BD1755" s="12"/>
      <c r="BE1755" s="12"/>
      <c r="BF1755" s="12"/>
      <c r="BG1755" s="12"/>
      <c r="BH1755" s="12"/>
      <c r="BI1755" s="12"/>
      <c r="BJ1755" s="12"/>
      <c r="BK1755" s="12"/>
      <c r="BL1755" s="12"/>
      <c r="BM1755" s="12"/>
      <c r="BN1755" s="12"/>
      <c r="BO1755" s="12"/>
      <c r="BP1755" s="12"/>
      <c r="BQ1755" s="12"/>
      <c r="BR1755" s="12"/>
      <c r="BS1755" s="12"/>
      <c r="BT1755" s="12"/>
      <c r="BU1755" s="12"/>
      <c r="BV1755" s="12"/>
      <c r="BW1755" s="12"/>
      <c r="BX1755" s="12"/>
      <c r="BY1755" s="12"/>
      <c r="BZ1755" s="12"/>
      <c r="CA1755" s="12"/>
      <c r="CB1755" s="12"/>
      <c r="CC1755" s="12"/>
      <c r="CD1755" s="12"/>
      <c r="CE1755" s="12"/>
      <c r="CF1755" s="12"/>
      <c r="CG1755" s="12"/>
      <c r="CH1755" s="12"/>
      <c r="CI1755" s="12"/>
      <c r="CJ1755" s="12"/>
      <c r="CK1755" s="12"/>
      <c r="CL1755" s="12"/>
      <c r="CM1755" s="12"/>
      <c r="CN1755" s="12"/>
      <c r="CO1755" s="12"/>
      <c r="CP1755" s="12"/>
      <c r="CQ1755" s="12"/>
      <c r="CR1755" s="12"/>
      <c r="CS1755" s="12"/>
      <c r="CT1755" s="12"/>
      <c r="CU1755" s="12"/>
      <c r="CV1755" s="12"/>
      <c r="CW1755" s="12"/>
      <c r="CX1755" s="12"/>
      <c r="CY1755" s="12"/>
      <c r="CZ1755" s="12"/>
      <c r="DA1755" s="12"/>
      <c r="DB1755" s="12"/>
      <c r="DC1755" s="12"/>
      <c r="DD1755" s="12"/>
      <c r="DE1755" s="12"/>
      <c r="DF1755" s="12"/>
      <c r="DG1755" s="12"/>
      <c r="DH1755" s="12"/>
      <c r="DI1755" s="12"/>
      <c r="DJ1755" s="12"/>
      <c r="DK1755" s="12"/>
      <c r="DL1755" s="12"/>
      <c r="DM1755" s="12"/>
      <c r="DN1755" s="12"/>
      <c r="DO1755" s="12"/>
      <c r="DP1755" s="12"/>
      <c r="DQ1755" s="12"/>
      <c r="DR1755" s="12"/>
      <c r="DS1755" s="12"/>
      <c r="DT1755" s="12"/>
      <c r="DU1755" s="12"/>
      <c r="DV1755" s="12"/>
      <c r="DW1755" s="12"/>
      <c r="DX1755" s="12"/>
      <c r="DY1755" s="12"/>
      <c r="DZ1755" s="12"/>
      <c r="EA1755" s="12"/>
      <c r="EB1755" s="12"/>
      <c r="EC1755" s="12"/>
      <c r="ED1755" s="12"/>
      <c r="EE1755" s="12"/>
      <c r="EF1755" s="12"/>
      <c r="EG1755" s="12"/>
      <c r="EH1755" s="12"/>
      <c r="EI1755" s="12"/>
      <c r="EJ1755" s="12"/>
      <c r="EK1755" s="12"/>
      <c r="EL1755" s="12"/>
      <c r="EM1755" s="12"/>
      <c r="EN1755" s="12"/>
      <c r="EO1755" s="12"/>
      <c r="EP1755" s="12"/>
      <c r="EQ1755" s="12"/>
      <c r="ER1755" s="12"/>
      <c r="ES1755" s="12"/>
      <c r="ET1755" s="12"/>
      <c r="EU1755" s="12"/>
      <c r="EV1755" s="12"/>
      <c r="EW1755" s="12"/>
      <c r="EX1755" s="12"/>
      <c r="EY1755" s="12"/>
      <c r="EZ1755" s="12"/>
      <c r="FA1755" s="12"/>
      <c r="FB1755" s="12"/>
      <c r="FC1755" s="12"/>
      <c r="FD1755" s="12"/>
      <c r="FE1755" s="12"/>
      <c r="FF1755" s="12"/>
      <c r="FG1755" s="12"/>
      <c r="FH1755" s="12"/>
      <c r="FI1755" s="12"/>
      <c r="FJ1755" s="12"/>
      <c r="FK1755" s="12"/>
      <c r="FL1755" s="12"/>
      <c r="FM1755" s="12"/>
      <c r="FN1755" s="12"/>
      <c r="FO1755" s="12"/>
      <c r="FP1755" s="12"/>
      <c r="FQ1755" s="12"/>
      <c r="FR1755" s="12"/>
      <c r="FS1755" s="12"/>
      <c r="FT1755" s="12"/>
      <c r="FU1755" s="12"/>
      <c r="FV1755" s="12"/>
      <c r="FW1755" s="12"/>
      <c r="FX1755" s="12"/>
      <c r="FY1755" s="12"/>
      <c r="FZ1755" s="12"/>
      <c r="GA1755" s="12"/>
      <c r="GB1755" s="12"/>
      <c r="GC1755" s="12"/>
      <c r="GD1755" s="12"/>
      <c r="GE1755" s="12"/>
      <c r="GF1755" s="12"/>
      <c r="GG1755" s="12"/>
      <c r="GH1755" s="12"/>
      <c r="GI1755" s="12"/>
      <c r="GJ1755" s="12"/>
      <c r="GK1755" s="12"/>
      <c r="GL1755" s="12"/>
      <c r="GM1755" s="12"/>
      <c r="GN1755" s="12"/>
      <c r="GO1755" s="12"/>
      <c r="GP1755" s="12"/>
      <c r="GQ1755" s="12"/>
      <c r="GR1755" s="12"/>
    </row>
    <row r="1756" spans="1:200" x14ac:dyDescent="0.2">
      <c r="A1756" s="79">
        <f t="shared" si="661"/>
        <v>44828</v>
      </c>
      <c r="B1756" s="80">
        <f t="shared" ca="1" si="662"/>
        <v>1381.32348953</v>
      </c>
      <c r="C1756" s="81">
        <f t="shared" ca="1" si="663"/>
        <v>1298.9771699999999</v>
      </c>
      <c r="D1756" s="82">
        <f ca="1">IF(A1756&lt;$B$1,VLOOKUP(A1756,[1]DI!$A$4:$B$15000,2,FALSE),0)</f>
        <v>0</v>
      </c>
      <c r="E1756" s="81">
        <f t="shared" ca="1" si="664"/>
        <v>0</v>
      </c>
      <c r="F1756" s="83">
        <f t="shared" si="659"/>
        <v>1.1679999999999999</v>
      </c>
      <c r="G1756" s="84">
        <f t="shared" ca="1" si="665"/>
        <v>1</v>
      </c>
      <c r="H1756" s="81">
        <f ca="1">TRUNC(PRODUCT(G$10:G1755),15)</f>
        <v>1.3813234863841299</v>
      </c>
      <c r="I1756" s="81">
        <f t="shared" ca="1" si="666"/>
        <v>1.2989771726434101</v>
      </c>
      <c r="J1756" s="81">
        <f t="shared" ca="1" si="667"/>
        <v>1.0633931999999999</v>
      </c>
      <c r="K1756" s="81">
        <f t="shared" ca="1" si="668"/>
        <v>82.346319530000002</v>
      </c>
      <c r="L1756" s="85">
        <f>IF(VLOOKUP(A1756,$U$12:$AD$125,8)=VLOOKUP(A1755,$U$12:$AD$125,8),0,VLOOKUP(A1756,U$12:$AD$125,8))</f>
        <v>0</v>
      </c>
      <c r="M1756" s="86">
        <f>IF(L1756&gt;0,VLOOKUP(L1756,T$12:$AC$125,7),0)</f>
        <v>0</v>
      </c>
      <c r="N1756" s="81">
        <f t="shared" si="660"/>
        <v>0</v>
      </c>
      <c r="O1756" s="81">
        <f t="shared" ca="1" si="669"/>
        <v>82.346319530000002</v>
      </c>
      <c r="P1756" s="87" t="str">
        <f t="shared" si="670"/>
        <v>J=</v>
      </c>
      <c r="Q1756" s="88">
        <f t="shared" si="671"/>
        <v>44858</v>
      </c>
      <c r="R1756" s="7"/>
      <c r="S1756" s="7"/>
      <c r="T1756" s="7"/>
      <c r="U1756" s="7"/>
      <c r="V1756" s="7"/>
      <c r="W1756" s="7"/>
      <c r="X1756" s="7"/>
      <c r="Y1756" s="7"/>
      <c r="Z1756" s="7"/>
      <c r="AA1756" s="7"/>
      <c r="AB1756" s="7"/>
      <c r="AC1756" s="7"/>
      <c r="AD1756" s="7"/>
      <c r="AE1756" s="7"/>
      <c r="AF1756" s="65"/>
      <c r="AG1756" s="9"/>
      <c r="AH1756" s="9"/>
      <c r="AI1756" s="4"/>
      <c r="AJ1756" s="10"/>
      <c r="AK1756" s="4"/>
      <c r="AL1756" s="65"/>
      <c r="AM1756" s="10"/>
      <c r="AN1756" s="9"/>
      <c r="AO1756" s="7"/>
      <c r="AP1756" s="11"/>
      <c r="AQ1756" s="9"/>
      <c r="AR1756" s="8"/>
      <c r="AS1756" s="65"/>
      <c r="AT1756" s="12"/>
      <c r="AU1756" s="12"/>
      <c r="AV1756" s="22"/>
      <c r="AW1756" s="12"/>
      <c r="AX1756" s="12"/>
      <c r="AY1756" s="12"/>
      <c r="AZ1756" s="12"/>
      <c r="BA1756" s="12"/>
      <c r="BB1756" s="12"/>
      <c r="BC1756" s="12"/>
      <c r="BD1756" s="12"/>
      <c r="BE1756" s="12"/>
      <c r="BF1756" s="12"/>
      <c r="BG1756" s="12"/>
      <c r="BH1756" s="12"/>
      <c r="BI1756" s="12"/>
      <c r="BJ1756" s="12"/>
      <c r="BK1756" s="12"/>
      <c r="BL1756" s="12"/>
      <c r="BM1756" s="12"/>
      <c r="BN1756" s="12"/>
      <c r="BO1756" s="12"/>
      <c r="BP1756" s="12"/>
      <c r="BQ1756" s="12"/>
      <c r="BR1756" s="12"/>
      <c r="BS1756" s="12"/>
      <c r="BT1756" s="12"/>
      <c r="BU1756" s="12"/>
      <c r="BV1756" s="12"/>
      <c r="BW1756" s="12"/>
      <c r="BX1756" s="12"/>
      <c r="BY1756" s="12"/>
      <c r="BZ1756" s="12"/>
      <c r="CA1756" s="12"/>
      <c r="CB1756" s="12"/>
      <c r="CC1756" s="12"/>
      <c r="CD1756" s="12"/>
      <c r="CE1756" s="12"/>
      <c r="CF1756" s="12"/>
      <c r="CG1756" s="12"/>
      <c r="CH1756" s="12"/>
      <c r="CI1756" s="12"/>
      <c r="CJ1756" s="12"/>
      <c r="CK1756" s="12"/>
      <c r="CL1756" s="12"/>
      <c r="CM1756" s="12"/>
      <c r="CN1756" s="12"/>
      <c r="CO1756" s="12"/>
      <c r="CP1756" s="12"/>
      <c r="CQ1756" s="12"/>
      <c r="CR1756" s="12"/>
      <c r="CS1756" s="12"/>
      <c r="CT1756" s="12"/>
      <c r="CU1756" s="12"/>
      <c r="CV1756" s="12"/>
      <c r="CW1756" s="12"/>
      <c r="CX1756" s="12"/>
      <c r="CY1756" s="12"/>
      <c r="CZ1756" s="12"/>
      <c r="DA1756" s="12"/>
      <c r="DB1756" s="12"/>
      <c r="DC1756" s="12"/>
      <c r="DD1756" s="12"/>
      <c r="DE1756" s="12"/>
      <c r="DF1756" s="12"/>
      <c r="DG1756" s="12"/>
      <c r="DH1756" s="12"/>
      <c r="DI1756" s="12"/>
      <c r="DJ1756" s="12"/>
      <c r="DK1756" s="12"/>
      <c r="DL1756" s="12"/>
      <c r="DM1756" s="12"/>
      <c r="DN1756" s="12"/>
      <c r="DO1756" s="12"/>
      <c r="DP1756" s="12"/>
      <c r="DQ1756" s="12"/>
      <c r="DR1756" s="12"/>
      <c r="DS1756" s="12"/>
      <c r="DT1756" s="12"/>
      <c r="DU1756" s="12"/>
      <c r="DV1756" s="12"/>
      <c r="DW1756" s="12"/>
      <c r="DX1756" s="12"/>
      <c r="DY1756" s="12"/>
      <c r="DZ1756" s="12"/>
      <c r="EA1756" s="12"/>
      <c r="EB1756" s="12"/>
      <c r="EC1756" s="12"/>
      <c r="ED1756" s="12"/>
      <c r="EE1756" s="12"/>
      <c r="EF1756" s="12"/>
      <c r="EG1756" s="12"/>
      <c r="EH1756" s="12"/>
      <c r="EI1756" s="12"/>
      <c r="EJ1756" s="12"/>
      <c r="EK1756" s="12"/>
      <c r="EL1756" s="12"/>
      <c r="EM1756" s="12"/>
      <c r="EN1756" s="12"/>
      <c r="EO1756" s="12"/>
      <c r="EP1756" s="12"/>
      <c r="EQ1756" s="12"/>
      <c r="ER1756" s="12"/>
      <c r="ES1756" s="12"/>
      <c r="ET1756" s="12"/>
      <c r="EU1756" s="12"/>
      <c r="EV1756" s="12"/>
      <c r="EW1756" s="12"/>
      <c r="EX1756" s="12"/>
      <c r="EY1756" s="12"/>
      <c r="EZ1756" s="12"/>
      <c r="FA1756" s="12"/>
      <c r="FB1756" s="12"/>
      <c r="FC1756" s="12"/>
      <c r="FD1756" s="12"/>
      <c r="FE1756" s="12"/>
      <c r="FF1756" s="12"/>
      <c r="FG1756" s="12"/>
      <c r="FH1756" s="12"/>
      <c r="FI1756" s="12"/>
      <c r="FJ1756" s="12"/>
      <c r="FK1756" s="12"/>
      <c r="FL1756" s="12"/>
      <c r="FM1756" s="12"/>
      <c r="FN1756" s="12"/>
      <c r="FO1756" s="12"/>
      <c r="FP1756" s="12"/>
      <c r="FQ1756" s="12"/>
      <c r="FR1756" s="12"/>
      <c r="FS1756" s="12"/>
      <c r="FT1756" s="12"/>
      <c r="FU1756" s="12"/>
      <c r="FV1756" s="12"/>
      <c r="FW1756" s="12"/>
      <c r="FX1756" s="12"/>
      <c r="FY1756" s="12"/>
      <c r="FZ1756" s="12"/>
      <c r="GA1756" s="12"/>
      <c r="GB1756" s="12"/>
      <c r="GC1756" s="12"/>
      <c r="GD1756" s="12"/>
      <c r="GE1756" s="12"/>
      <c r="GF1756" s="12"/>
      <c r="GG1756" s="12"/>
      <c r="GH1756" s="12"/>
      <c r="GI1756" s="12"/>
      <c r="GJ1756" s="12"/>
      <c r="GK1756" s="12"/>
      <c r="GL1756" s="12"/>
      <c r="GM1756" s="12"/>
      <c r="GN1756" s="12"/>
      <c r="GO1756" s="12"/>
      <c r="GP1756" s="12"/>
      <c r="GQ1756" s="12"/>
      <c r="GR1756" s="12"/>
    </row>
    <row r="1757" spans="1:200" x14ac:dyDescent="0.2">
      <c r="A1757" s="79">
        <f t="shared" si="661"/>
        <v>44829</v>
      </c>
      <c r="B1757" s="80">
        <f t="shared" ca="1" si="662"/>
        <v>1381.32348953</v>
      </c>
      <c r="C1757" s="81">
        <f t="shared" ca="1" si="663"/>
        <v>1298.9771699999999</v>
      </c>
      <c r="D1757" s="82">
        <f ca="1">IF(A1757&lt;$B$1,VLOOKUP(A1757,[1]DI!$A$4:$B$15000,2,FALSE),0)</f>
        <v>0</v>
      </c>
      <c r="E1757" s="81">
        <f t="shared" ca="1" si="664"/>
        <v>0</v>
      </c>
      <c r="F1757" s="83">
        <f t="shared" si="659"/>
        <v>1.1679999999999999</v>
      </c>
      <c r="G1757" s="84">
        <f t="shared" ca="1" si="665"/>
        <v>1</v>
      </c>
      <c r="H1757" s="81">
        <f ca="1">TRUNC(PRODUCT(G$10:G1756),15)</f>
        <v>1.3813234863841299</v>
      </c>
      <c r="I1757" s="81">
        <f t="shared" ca="1" si="666"/>
        <v>1.2989771726434101</v>
      </c>
      <c r="J1757" s="81">
        <f t="shared" ca="1" si="667"/>
        <v>1.0633931999999999</v>
      </c>
      <c r="K1757" s="81">
        <f t="shared" ca="1" si="668"/>
        <v>82.346319530000002</v>
      </c>
      <c r="L1757" s="85">
        <f>IF(VLOOKUP(A1757,$U$12:$AD$125,8)=VLOOKUP(A1756,$U$12:$AD$125,8),0,VLOOKUP(A1757,U$12:$AD$125,8))</f>
        <v>0</v>
      </c>
      <c r="M1757" s="86">
        <f>IF(L1757&gt;0,VLOOKUP(L1757,T$12:$AC$125,7),0)</f>
        <v>0</v>
      </c>
      <c r="N1757" s="81">
        <f t="shared" si="660"/>
        <v>0</v>
      </c>
      <c r="O1757" s="81">
        <f t="shared" ca="1" si="669"/>
        <v>82.346319530000002</v>
      </c>
      <c r="P1757" s="87" t="str">
        <f t="shared" si="670"/>
        <v>J=</v>
      </c>
      <c r="Q1757" s="88">
        <f t="shared" si="671"/>
        <v>44858</v>
      </c>
      <c r="R1757" s="7"/>
      <c r="S1757" s="7"/>
      <c r="T1757" s="7"/>
      <c r="U1757" s="7"/>
      <c r="V1757" s="7"/>
      <c r="W1757" s="7"/>
      <c r="X1757" s="7"/>
      <c r="Y1757" s="7"/>
      <c r="Z1757" s="7"/>
      <c r="AA1757" s="7"/>
      <c r="AB1757" s="7"/>
      <c r="AC1757" s="7"/>
      <c r="AD1757" s="7"/>
      <c r="AE1757" s="7"/>
      <c r="AF1757" s="65"/>
      <c r="AG1757" s="9"/>
      <c r="AH1757" s="9"/>
      <c r="AI1757" s="4"/>
      <c r="AJ1757" s="10"/>
      <c r="AK1757" s="4"/>
      <c r="AL1757" s="65"/>
      <c r="AM1757" s="10"/>
      <c r="AN1757" s="9"/>
      <c r="AO1757" s="7"/>
      <c r="AP1757" s="11"/>
      <c r="AQ1757" s="9"/>
      <c r="AR1757" s="8"/>
      <c r="AS1757" s="65"/>
      <c r="AT1757" s="12"/>
      <c r="AU1757" s="12"/>
      <c r="AV1757" s="22"/>
      <c r="AW1757" s="12"/>
      <c r="AX1757" s="12"/>
      <c r="AY1757" s="12"/>
      <c r="AZ1757" s="12"/>
      <c r="BA1757" s="12"/>
      <c r="BB1757" s="12"/>
      <c r="BC1757" s="12"/>
      <c r="BD1757" s="12"/>
      <c r="BE1757" s="12"/>
      <c r="BF1757" s="12"/>
      <c r="BG1757" s="12"/>
      <c r="BH1757" s="12"/>
      <c r="BI1757" s="12"/>
      <c r="BJ1757" s="12"/>
      <c r="BK1757" s="12"/>
      <c r="BL1757" s="12"/>
      <c r="BM1757" s="12"/>
      <c r="BN1757" s="12"/>
      <c r="BO1757" s="12"/>
      <c r="BP1757" s="12"/>
      <c r="BQ1757" s="12"/>
      <c r="BR1757" s="12"/>
      <c r="BS1757" s="12"/>
      <c r="BT1757" s="12"/>
      <c r="BU1757" s="12"/>
      <c r="BV1757" s="12"/>
      <c r="BW1757" s="12"/>
      <c r="BX1757" s="12"/>
      <c r="BY1757" s="12"/>
      <c r="BZ1757" s="12"/>
      <c r="CA1757" s="12"/>
      <c r="CB1757" s="12"/>
      <c r="CC1757" s="12"/>
      <c r="CD1757" s="12"/>
      <c r="CE1757" s="12"/>
      <c r="CF1757" s="12"/>
      <c r="CG1757" s="12"/>
      <c r="CH1757" s="12"/>
      <c r="CI1757" s="12"/>
      <c r="CJ1757" s="12"/>
      <c r="CK1757" s="12"/>
      <c r="CL1757" s="12"/>
      <c r="CM1757" s="12"/>
      <c r="CN1757" s="12"/>
      <c r="CO1757" s="12"/>
      <c r="CP1757" s="12"/>
      <c r="CQ1757" s="12"/>
      <c r="CR1757" s="12"/>
      <c r="CS1757" s="12"/>
      <c r="CT1757" s="12"/>
      <c r="CU1757" s="12"/>
      <c r="CV1757" s="12"/>
      <c r="CW1757" s="12"/>
      <c r="CX1757" s="12"/>
      <c r="CY1757" s="12"/>
      <c r="CZ1757" s="12"/>
      <c r="DA1757" s="12"/>
      <c r="DB1757" s="12"/>
      <c r="DC1757" s="12"/>
      <c r="DD1757" s="12"/>
      <c r="DE1757" s="12"/>
      <c r="DF1757" s="12"/>
      <c r="DG1757" s="12"/>
      <c r="DH1757" s="12"/>
      <c r="DI1757" s="12"/>
      <c r="DJ1757" s="12"/>
      <c r="DK1757" s="12"/>
      <c r="DL1757" s="12"/>
      <c r="DM1757" s="12"/>
      <c r="DN1757" s="12"/>
      <c r="DO1757" s="12"/>
      <c r="DP1757" s="12"/>
      <c r="DQ1757" s="12"/>
      <c r="DR1757" s="12"/>
      <c r="DS1757" s="12"/>
      <c r="DT1757" s="12"/>
      <c r="DU1757" s="12"/>
      <c r="DV1757" s="12"/>
      <c r="DW1757" s="12"/>
      <c r="DX1757" s="12"/>
      <c r="DY1757" s="12"/>
      <c r="DZ1757" s="12"/>
      <c r="EA1757" s="12"/>
      <c r="EB1757" s="12"/>
      <c r="EC1757" s="12"/>
      <c r="ED1757" s="12"/>
      <c r="EE1757" s="12"/>
      <c r="EF1757" s="12"/>
      <c r="EG1757" s="12"/>
      <c r="EH1757" s="12"/>
      <c r="EI1757" s="12"/>
      <c r="EJ1757" s="12"/>
      <c r="EK1757" s="12"/>
      <c r="EL1757" s="12"/>
      <c r="EM1757" s="12"/>
      <c r="EN1757" s="12"/>
      <c r="EO1757" s="12"/>
      <c r="EP1757" s="12"/>
      <c r="EQ1757" s="12"/>
      <c r="ER1757" s="12"/>
      <c r="ES1757" s="12"/>
      <c r="ET1757" s="12"/>
      <c r="EU1757" s="12"/>
      <c r="EV1757" s="12"/>
      <c r="EW1757" s="12"/>
      <c r="EX1757" s="12"/>
      <c r="EY1757" s="12"/>
      <c r="EZ1757" s="12"/>
      <c r="FA1757" s="12"/>
      <c r="FB1757" s="12"/>
      <c r="FC1757" s="12"/>
      <c r="FD1757" s="12"/>
      <c r="FE1757" s="12"/>
      <c r="FF1757" s="12"/>
      <c r="FG1757" s="12"/>
      <c r="FH1757" s="12"/>
      <c r="FI1757" s="12"/>
      <c r="FJ1757" s="12"/>
      <c r="FK1757" s="12"/>
      <c r="FL1757" s="12"/>
      <c r="FM1757" s="12"/>
      <c r="FN1757" s="12"/>
      <c r="FO1757" s="12"/>
      <c r="FP1757" s="12"/>
      <c r="FQ1757" s="12"/>
      <c r="FR1757" s="12"/>
      <c r="FS1757" s="12"/>
      <c r="FT1757" s="12"/>
      <c r="FU1757" s="12"/>
      <c r="FV1757" s="12"/>
      <c r="FW1757" s="12"/>
      <c r="FX1757" s="12"/>
      <c r="FY1757" s="12"/>
      <c r="FZ1757" s="12"/>
      <c r="GA1757" s="12"/>
      <c r="GB1757" s="12"/>
      <c r="GC1757" s="12"/>
      <c r="GD1757" s="12"/>
      <c r="GE1757" s="12"/>
      <c r="GF1757" s="12"/>
      <c r="GG1757" s="12"/>
      <c r="GH1757" s="12"/>
      <c r="GI1757" s="12"/>
      <c r="GJ1757" s="12"/>
      <c r="GK1757" s="12"/>
      <c r="GL1757" s="12"/>
      <c r="GM1757" s="12"/>
      <c r="GN1757" s="12"/>
      <c r="GO1757" s="12"/>
      <c r="GP1757" s="12"/>
      <c r="GQ1757" s="12"/>
      <c r="GR1757" s="12"/>
    </row>
    <row r="1758" spans="1:200" x14ac:dyDescent="0.2">
      <c r="A1758" s="79">
        <f t="shared" si="661"/>
        <v>44830</v>
      </c>
      <c r="B1758" s="80">
        <f t="shared" ca="1" si="662"/>
        <v>1381.32348953</v>
      </c>
      <c r="C1758" s="81">
        <f t="shared" ca="1" si="663"/>
        <v>1298.9771699999999</v>
      </c>
      <c r="D1758" s="82">
        <f ca="1">IF(A1758&lt;$B$1,VLOOKUP(A1758,[1]DI!$A$4:$B$15000,2,FALSE),0)</f>
        <v>0.13650000000000001</v>
      </c>
      <c r="E1758" s="81">
        <f t="shared" ca="1" si="664"/>
        <v>5.0788000000000005E-4</v>
      </c>
      <c r="F1758" s="83">
        <f t="shared" si="659"/>
        <v>1.1679999999999999</v>
      </c>
      <c r="G1758" s="84">
        <f t="shared" ca="1" si="665"/>
        <v>1.0005932038400001</v>
      </c>
      <c r="H1758" s="81">
        <f ca="1">TRUNC(PRODUCT(G$10:G1757),15)</f>
        <v>1.3813234863841299</v>
      </c>
      <c r="I1758" s="81">
        <f t="shared" ca="1" si="666"/>
        <v>1.2989771726434101</v>
      </c>
      <c r="J1758" s="81">
        <f t="shared" ca="1" si="667"/>
        <v>1.0633931999999999</v>
      </c>
      <c r="K1758" s="81">
        <f t="shared" ca="1" si="668"/>
        <v>82.346319530000002</v>
      </c>
      <c r="L1758" s="85">
        <f>IF(VLOOKUP(A1758,$U$12:$AD$125,8)=VLOOKUP(A1757,$U$12:$AD$125,8),0,VLOOKUP(A1758,U$12:$AD$125,8))</f>
        <v>0</v>
      </c>
      <c r="M1758" s="86">
        <f>IF(L1758&gt;0,VLOOKUP(L1758,T$12:$AC$125,7),0)</f>
        <v>0</v>
      </c>
      <c r="N1758" s="81">
        <f t="shared" si="660"/>
        <v>0</v>
      </c>
      <c r="O1758" s="81">
        <f t="shared" ca="1" si="669"/>
        <v>82.346319530000002</v>
      </c>
      <c r="P1758" s="87" t="str">
        <f t="shared" si="670"/>
        <v>J=</v>
      </c>
      <c r="Q1758" s="88">
        <f t="shared" si="671"/>
        <v>44858</v>
      </c>
      <c r="R1758" s="7"/>
      <c r="S1758" s="7"/>
      <c r="T1758" s="7"/>
      <c r="U1758" s="7"/>
      <c r="V1758" s="7"/>
      <c r="W1758" s="7"/>
      <c r="X1758" s="7"/>
      <c r="Y1758" s="7"/>
      <c r="Z1758" s="7"/>
      <c r="AA1758" s="7"/>
      <c r="AB1758" s="7"/>
      <c r="AC1758" s="7"/>
      <c r="AD1758" s="7"/>
      <c r="AE1758" s="7"/>
      <c r="AF1758" s="65"/>
      <c r="AG1758" s="9"/>
      <c r="AH1758" s="9"/>
      <c r="AI1758" s="4"/>
      <c r="AJ1758" s="10"/>
      <c r="AK1758" s="4"/>
      <c r="AL1758" s="65"/>
      <c r="AM1758" s="10"/>
      <c r="AN1758" s="9"/>
      <c r="AO1758" s="7"/>
      <c r="AP1758" s="11"/>
      <c r="AQ1758" s="9"/>
      <c r="AR1758" s="8"/>
      <c r="AS1758" s="65"/>
      <c r="AT1758" s="12"/>
      <c r="AU1758" s="12"/>
      <c r="AV1758" s="22"/>
      <c r="AW1758" s="12"/>
      <c r="AX1758" s="12"/>
      <c r="AY1758" s="12"/>
      <c r="AZ1758" s="12"/>
      <c r="BA1758" s="12"/>
      <c r="BB1758" s="12"/>
      <c r="BC1758" s="12"/>
      <c r="BD1758" s="12"/>
      <c r="BE1758" s="12"/>
      <c r="BF1758" s="12"/>
      <c r="BG1758" s="12"/>
      <c r="BH1758" s="12"/>
      <c r="BI1758" s="12"/>
      <c r="BJ1758" s="12"/>
      <c r="BK1758" s="12"/>
      <c r="BL1758" s="12"/>
      <c r="BM1758" s="12"/>
      <c r="BN1758" s="12"/>
      <c r="BO1758" s="12"/>
      <c r="BP1758" s="12"/>
      <c r="BQ1758" s="12"/>
      <c r="BR1758" s="12"/>
      <c r="BS1758" s="12"/>
      <c r="BT1758" s="12"/>
      <c r="BU1758" s="12"/>
      <c r="BV1758" s="12"/>
      <c r="BW1758" s="12"/>
      <c r="BX1758" s="12"/>
      <c r="BY1758" s="12"/>
      <c r="BZ1758" s="12"/>
      <c r="CA1758" s="12"/>
      <c r="CB1758" s="12"/>
      <c r="CC1758" s="12"/>
      <c r="CD1758" s="12"/>
      <c r="CE1758" s="12"/>
      <c r="CF1758" s="12"/>
      <c r="CG1758" s="12"/>
      <c r="CH1758" s="12"/>
      <c r="CI1758" s="12"/>
      <c r="CJ1758" s="12"/>
      <c r="CK1758" s="12"/>
      <c r="CL1758" s="12"/>
      <c r="CM1758" s="12"/>
      <c r="CN1758" s="12"/>
      <c r="CO1758" s="12"/>
      <c r="CP1758" s="12"/>
      <c r="CQ1758" s="12"/>
      <c r="CR1758" s="12"/>
      <c r="CS1758" s="12"/>
      <c r="CT1758" s="12"/>
      <c r="CU1758" s="12"/>
      <c r="CV1758" s="12"/>
      <c r="CW1758" s="12"/>
      <c r="CX1758" s="12"/>
      <c r="CY1758" s="12"/>
      <c r="CZ1758" s="12"/>
      <c r="DA1758" s="12"/>
      <c r="DB1758" s="12"/>
      <c r="DC1758" s="12"/>
      <c r="DD1758" s="12"/>
      <c r="DE1758" s="12"/>
      <c r="DF1758" s="12"/>
      <c r="DG1758" s="12"/>
      <c r="DH1758" s="12"/>
      <c r="DI1758" s="12"/>
      <c r="DJ1758" s="12"/>
      <c r="DK1758" s="12"/>
      <c r="DL1758" s="12"/>
      <c r="DM1758" s="12"/>
      <c r="DN1758" s="12"/>
      <c r="DO1758" s="12"/>
      <c r="DP1758" s="12"/>
      <c r="DQ1758" s="12"/>
      <c r="DR1758" s="12"/>
      <c r="DS1758" s="12"/>
      <c r="DT1758" s="12"/>
      <c r="DU1758" s="12"/>
      <c r="DV1758" s="12"/>
      <c r="DW1758" s="12"/>
      <c r="DX1758" s="12"/>
      <c r="DY1758" s="12"/>
      <c r="DZ1758" s="12"/>
      <c r="EA1758" s="12"/>
      <c r="EB1758" s="12"/>
      <c r="EC1758" s="12"/>
      <c r="ED1758" s="12"/>
      <c r="EE1758" s="12"/>
      <c r="EF1758" s="12"/>
      <c r="EG1758" s="12"/>
      <c r="EH1758" s="12"/>
      <c r="EI1758" s="12"/>
      <c r="EJ1758" s="12"/>
      <c r="EK1758" s="12"/>
      <c r="EL1758" s="12"/>
      <c r="EM1758" s="12"/>
      <c r="EN1758" s="12"/>
      <c r="EO1758" s="12"/>
      <c r="EP1758" s="12"/>
      <c r="EQ1758" s="12"/>
      <c r="ER1758" s="12"/>
      <c r="ES1758" s="12"/>
      <c r="ET1758" s="12"/>
      <c r="EU1758" s="12"/>
      <c r="EV1758" s="12"/>
      <c r="EW1758" s="12"/>
      <c r="EX1758" s="12"/>
      <c r="EY1758" s="12"/>
      <c r="EZ1758" s="12"/>
      <c r="FA1758" s="12"/>
      <c r="FB1758" s="12"/>
      <c r="FC1758" s="12"/>
      <c r="FD1758" s="12"/>
      <c r="FE1758" s="12"/>
      <c r="FF1758" s="12"/>
      <c r="FG1758" s="12"/>
      <c r="FH1758" s="12"/>
      <c r="FI1758" s="12"/>
      <c r="FJ1758" s="12"/>
      <c r="FK1758" s="12"/>
      <c r="FL1758" s="12"/>
      <c r="FM1758" s="12"/>
      <c r="FN1758" s="12"/>
      <c r="FO1758" s="12"/>
      <c r="FP1758" s="12"/>
      <c r="FQ1758" s="12"/>
      <c r="FR1758" s="12"/>
      <c r="FS1758" s="12"/>
      <c r="FT1758" s="12"/>
      <c r="FU1758" s="12"/>
      <c r="FV1758" s="12"/>
      <c r="FW1758" s="12"/>
      <c r="FX1758" s="12"/>
      <c r="FY1758" s="12"/>
      <c r="FZ1758" s="12"/>
      <c r="GA1758" s="12"/>
      <c r="GB1758" s="12"/>
      <c r="GC1758" s="12"/>
      <c r="GD1758" s="12"/>
      <c r="GE1758" s="12"/>
      <c r="GF1758" s="12"/>
      <c r="GG1758" s="12"/>
      <c r="GH1758" s="12"/>
      <c r="GI1758" s="12"/>
      <c r="GJ1758" s="12"/>
      <c r="GK1758" s="12"/>
      <c r="GL1758" s="12"/>
      <c r="GM1758" s="12"/>
      <c r="GN1758" s="12"/>
      <c r="GO1758" s="12"/>
      <c r="GP1758" s="12"/>
      <c r="GQ1758" s="12"/>
      <c r="GR1758" s="12"/>
    </row>
    <row r="1759" spans="1:200" x14ac:dyDescent="0.2">
      <c r="A1759" s="79">
        <f t="shared" si="661"/>
        <v>44831</v>
      </c>
      <c r="B1759" s="80">
        <f t="shared" ca="1" si="662"/>
        <v>1382.1428843299998</v>
      </c>
      <c r="C1759" s="81">
        <f t="shared" ca="1" si="663"/>
        <v>1298.9771699999999</v>
      </c>
      <c r="D1759" s="82">
        <f ca="1">IF(A1759&lt;$B$1,VLOOKUP(A1759,[1]DI!$A$4:$B$15000,2,FALSE),0)</f>
        <v>0.13650000000000001</v>
      </c>
      <c r="E1759" s="81">
        <f t="shared" ca="1" si="664"/>
        <v>5.0788000000000005E-4</v>
      </c>
      <c r="F1759" s="83">
        <f t="shared" si="659"/>
        <v>1.1679999999999999</v>
      </c>
      <c r="G1759" s="84">
        <f t="shared" ca="1" si="665"/>
        <v>1.0005932038400001</v>
      </c>
      <c r="H1759" s="81">
        <f ca="1">TRUNC(PRODUCT(G$10:G1758),15)</f>
        <v>1.3821428927805399</v>
      </c>
      <c r="I1759" s="81">
        <f t="shared" ca="1" si="666"/>
        <v>1.2989771726434101</v>
      </c>
      <c r="J1759" s="81">
        <f t="shared" ca="1" si="667"/>
        <v>1.0640240000000001</v>
      </c>
      <c r="K1759" s="81">
        <f t="shared" ca="1" si="668"/>
        <v>83.16571433</v>
      </c>
      <c r="L1759" s="85">
        <f>IF(VLOOKUP(A1759,$U$12:$AD$125,8)=VLOOKUP(A1758,$U$12:$AD$125,8),0,VLOOKUP(A1759,U$12:$AD$125,8))</f>
        <v>0</v>
      </c>
      <c r="M1759" s="86">
        <f>IF(L1759&gt;0,VLOOKUP(L1759,T$12:$AC$125,7),0)</f>
        <v>0</v>
      </c>
      <c r="N1759" s="81">
        <f t="shared" si="660"/>
        <v>0</v>
      </c>
      <c r="O1759" s="81">
        <f t="shared" ca="1" si="669"/>
        <v>83.16571433</v>
      </c>
      <c r="P1759" s="87" t="str">
        <f t="shared" si="670"/>
        <v>J=</v>
      </c>
      <c r="Q1759" s="88">
        <f t="shared" si="671"/>
        <v>44858</v>
      </c>
      <c r="R1759" s="7"/>
      <c r="S1759" s="7"/>
      <c r="T1759" s="7"/>
      <c r="U1759" s="7"/>
      <c r="V1759" s="7"/>
      <c r="W1759" s="7"/>
      <c r="X1759" s="7"/>
      <c r="Y1759" s="7"/>
      <c r="Z1759" s="7"/>
      <c r="AA1759" s="7"/>
      <c r="AB1759" s="7"/>
      <c r="AC1759" s="7"/>
      <c r="AD1759" s="7"/>
      <c r="AE1759" s="7"/>
      <c r="AF1759" s="65"/>
      <c r="AG1759" s="9"/>
      <c r="AH1759" s="9"/>
      <c r="AI1759" s="4"/>
      <c r="AJ1759" s="10"/>
      <c r="AK1759" s="4"/>
      <c r="AL1759" s="65"/>
      <c r="AM1759" s="10"/>
      <c r="AN1759" s="9"/>
      <c r="AO1759" s="7"/>
      <c r="AP1759" s="11"/>
      <c r="AQ1759" s="9"/>
      <c r="AR1759" s="8"/>
      <c r="AS1759" s="65"/>
      <c r="AT1759" s="12"/>
      <c r="AU1759" s="12"/>
      <c r="AV1759" s="22"/>
      <c r="AW1759" s="12"/>
      <c r="AX1759" s="12"/>
      <c r="AY1759" s="12"/>
      <c r="AZ1759" s="12"/>
      <c r="BA1759" s="12"/>
      <c r="BB1759" s="12"/>
      <c r="BC1759" s="12"/>
      <c r="BD1759" s="12"/>
      <c r="BE1759" s="12"/>
      <c r="BF1759" s="12"/>
      <c r="BG1759" s="12"/>
      <c r="BH1759" s="12"/>
      <c r="BI1759" s="12"/>
      <c r="BJ1759" s="12"/>
      <c r="BK1759" s="12"/>
      <c r="BL1759" s="12"/>
      <c r="BM1759" s="12"/>
      <c r="BN1759" s="12"/>
      <c r="BO1759" s="12"/>
      <c r="BP1759" s="12"/>
      <c r="BQ1759" s="12"/>
      <c r="BR1759" s="12"/>
      <c r="BS1759" s="12"/>
      <c r="BT1759" s="12"/>
      <c r="BU1759" s="12"/>
      <c r="BV1759" s="12"/>
      <c r="BW1759" s="12"/>
      <c r="BX1759" s="12"/>
      <c r="BY1759" s="12"/>
      <c r="BZ1759" s="12"/>
      <c r="CA1759" s="12"/>
      <c r="CB1759" s="12"/>
      <c r="CC1759" s="12"/>
      <c r="CD1759" s="12"/>
      <c r="CE1759" s="12"/>
      <c r="CF1759" s="12"/>
      <c r="CG1759" s="12"/>
      <c r="CH1759" s="12"/>
      <c r="CI1759" s="12"/>
      <c r="CJ1759" s="12"/>
      <c r="CK1759" s="12"/>
      <c r="CL1759" s="12"/>
      <c r="CM1759" s="12"/>
      <c r="CN1759" s="12"/>
      <c r="CO1759" s="12"/>
      <c r="CP1759" s="12"/>
      <c r="CQ1759" s="12"/>
      <c r="CR1759" s="12"/>
      <c r="CS1759" s="12"/>
      <c r="CT1759" s="12"/>
      <c r="CU1759" s="12"/>
      <c r="CV1759" s="12"/>
      <c r="CW1759" s="12"/>
      <c r="CX1759" s="12"/>
      <c r="CY1759" s="12"/>
      <c r="CZ1759" s="12"/>
      <c r="DA1759" s="12"/>
      <c r="DB1759" s="12"/>
      <c r="DC1759" s="12"/>
      <c r="DD1759" s="12"/>
      <c r="DE1759" s="12"/>
      <c r="DF1759" s="12"/>
      <c r="DG1759" s="12"/>
      <c r="DH1759" s="12"/>
      <c r="DI1759" s="12"/>
      <c r="DJ1759" s="12"/>
      <c r="DK1759" s="12"/>
      <c r="DL1759" s="12"/>
      <c r="DM1759" s="12"/>
      <c r="DN1759" s="12"/>
      <c r="DO1759" s="12"/>
      <c r="DP1759" s="12"/>
      <c r="DQ1759" s="12"/>
      <c r="DR1759" s="12"/>
      <c r="DS1759" s="12"/>
      <c r="DT1759" s="12"/>
      <c r="DU1759" s="12"/>
      <c r="DV1759" s="12"/>
      <c r="DW1759" s="12"/>
      <c r="DX1759" s="12"/>
      <c r="DY1759" s="12"/>
      <c r="DZ1759" s="12"/>
      <c r="EA1759" s="12"/>
      <c r="EB1759" s="12"/>
      <c r="EC1759" s="12"/>
      <c r="ED1759" s="12"/>
      <c r="EE1759" s="12"/>
      <c r="EF1759" s="12"/>
      <c r="EG1759" s="12"/>
      <c r="EH1759" s="12"/>
      <c r="EI1759" s="12"/>
      <c r="EJ1759" s="12"/>
      <c r="EK1759" s="12"/>
      <c r="EL1759" s="12"/>
      <c r="EM1759" s="12"/>
      <c r="EN1759" s="12"/>
      <c r="EO1759" s="12"/>
      <c r="EP1759" s="12"/>
      <c r="EQ1759" s="12"/>
      <c r="ER1759" s="12"/>
      <c r="ES1759" s="12"/>
      <c r="ET1759" s="12"/>
      <c r="EU1759" s="12"/>
      <c r="EV1759" s="12"/>
      <c r="EW1759" s="12"/>
      <c r="EX1759" s="12"/>
      <c r="EY1759" s="12"/>
      <c r="EZ1759" s="12"/>
      <c r="FA1759" s="12"/>
      <c r="FB1759" s="12"/>
      <c r="FC1759" s="12"/>
      <c r="FD1759" s="12"/>
      <c r="FE1759" s="12"/>
      <c r="FF1759" s="12"/>
      <c r="FG1759" s="12"/>
      <c r="FH1759" s="12"/>
      <c r="FI1759" s="12"/>
      <c r="FJ1759" s="12"/>
      <c r="FK1759" s="12"/>
      <c r="FL1759" s="12"/>
      <c r="FM1759" s="12"/>
      <c r="FN1759" s="12"/>
      <c r="FO1759" s="12"/>
      <c r="FP1759" s="12"/>
      <c r="FQ1759" s="12"/>
      <c r="FR1759" s="12"/>
      <c r="FS1759" s="12"/>
      <c r="FT1759" s="12"/>
      <c r="FU1759" s="12"/>
      <c r="FV1759" s="12"/>
      <c r="FW1759" s="12"/>
      <c r="FX1759" s="12"/>
      <c r="FY1759" s="12"/>
      <c r="FZ1759" s="12"/>
      <c r="GA1759" s="12"/>
      <c r="GB1759" s="12"/>
      <c r="GC1759" s="12"/>
      <c r="GD1759" s="12"/>
      <c r="GE1759" s="12"/>
      <c r="GF1759" s="12"/>
      <c r="GG1759" s="12"/>
      <c r="GH1759" s="12"/>
      <c r="GI1759" s="12"/>
      <c r="GJ1759" s="12"/>
      <c r="GK1759" s="12"/>
      <c r="GL1759" s="12"/>
      <c r="GM1759" s="12"/>
      <c r="GN1759" s="12"/>
      <c r="GO1759" s="12"/>
      <c r="GP1759" s="12"/>
      <c r="GQ1759" s="12"/>
      <c r="GR1759" s="12"/>
    </row>
    <row r="1760" spans="1:200" x14ac:dyDescent="0.2">
      <c r="A1760" s="79">
        <f t="shared" si="661"/>
        <v>44832</v>
      </c>
      <c r="B1760" s="80">
        <f t="shared" ca="1" si="662"/>
        <v>1382.96278573</v>
      </c>
      <c r="C1760" s="81">
        <f t="shared" ca="1" si="663"/>
        <v>1298.9771699999999</v>
      </c>
      <c r="D1760" s="82">
        <f ca="1">IF(A1760&lt;$B$1,VLOOKUP(A1760,[1]DI!$A$4:$B$15000,2,FALSE),0)</f>
        <v>0.13650000000000001</v>
      </c>
      <c r="E1760" s="81">
        <f t="shared" ca="1" si="664"/>
        <v>5.0788000000000005E-4</v>
      </c>
      <c r="F1760" s="83">
        <f t="shared" si="659"/>
        <v>1.1679999999999999</v>
      </c>
      <c r="G1760" s="84">
        <f t="shared" ca="1" si="665"/>
        <v>1.0005932038400001</v>
      </c>
      <c r="H1760" s="81">
        <f ca="1">TRUNC(PRODUCT(G$10:G1759),15)</f>
        <v>1.3829627852519599</v>
      </c>
      <c r="I1760" s="81">
        <f t="shared" ca="1" si="666"/>
        <v>1.2989771726434101</v>
      </c>
      <c r="J1760" s="81">
        <f t="shared" ca="1" si="667"/>
        <v>1.0646551900000001</v>
      </c>
      <c r="K1760" s="81">
        <f t="shared" ca="1" si="668"/>
        <v>83.985615730000006</v>
      </c>
      <c r="L1760" s="85">
        <f>IF(VLOOKUP(A1760,$U$12:$AD$125,8)=VLOOKUP(A1759,$U$12:$AD$125,8),0,VLOOKUP(A1760,U$12:$AD$125,8))</f>
        <v>0</v>
      </c>
      <c r="M1760" s="86">
        <f>IF(L1760&gt;0,VLOOKUP(L1760,T$12:$AC$125,7),0)</f>
        <v>0</v>
      </c>
      <c r="N1760" s="81">
        <f t="shared" si="660"/>
        <v>0</v>
      </c>
      <c r="O1760" s="81">
        <f t="shared" ca="1" si="669"/>
        <v>83.985615730000006</v>
      </c>
      <c r="P1760" s="87" t="str">
        <f t="shared" si="670"/>
        <v>J=</v>
      </c>
      <c r="Q1760" s="88">
        <f t="shared" si="671"/>
        <v>44858</v>
      </c>
      <c r="R1760" s="7"/>
      <c r="S1760" s="7"/>
      <c r="T1760" s="7"/>
      <c r="U1760" s="7"/>
      <c r="V1760" s="7"/>
      <c r="W1760" s="7"/>
      <c r="X1760" s="7"/>
      <c r="Y1760" s="7"/>
      <c r="Z1760" s="7"/>
      <c r="AA1760" s="7"/>
      <c r="AB1760" s="7"/>
      <c r="AC1760" s="7"/>
      <c r="AD1760" s="7"/>
      <c r="AE1760" s="7"/>
      <c r="AF1760" s="65"/>
      <c r="AG1760" s="9"/>
      <c r="AH1760" s="9"/>
      <c r="AI1760" s="4"/>
      <c r="AJ1760" s="10"/>
      <c r="AK1760" s="4"/>
      <c r="AL1760" s="65"/>
      <c r="AM1760" s="10"/>
      <c r="AN1760" s="9"/>
      <c r="AO1760" s="7"/>
      <c r="AP1760" s="11"/>
      <c r="AQ1760" s="9"/>
      <c r="AR1760" s="8"/>
      <c r="AS1760" s="65"/>
      <c r="AT1760" s="12"/>
      <c r="AU1760" s="12"/>
      <c r="AV1760" s="22"/>
      <c r="AW1760" s="12"/>
      <c r="AX1760" s="12"/>
      <c r="AY1760" s="12"/>
      <c r="AZ1760" s="12"/>
      <c r="BA1760" s="12"/>
      <c r="BB1760" s="12"/>
      <c r="BC1760" s="12"/>
      <c r="BD1760" s="12"/>
      <c r="BE1760" s="12"/>
      <c r="BF1760" s="12"/>
      <c r="BG1760" s="12"/>
      <c r="BH1760" s="12"/>
      <c r="BI1760" s="12"/>
      <c r="BJ1760" s="12"/>
      <c r="BK1760" s="12"/>
      <c r="BL1760" s="12"/>
      <c r="BM1760" s="12"/>
      <c r="BN1760" s="12"/>
      <c r="BO1760" s="12"/>
      <c r="BP1760" s="12"/>
      <c r="BQ1760" s="12"/>
      <c r="BR1760" s="12"/>
      <c r="BS1760" s="12"/>
      <c r="BT1760" s="12"/>
      <c r="BU1760" s="12"/>
      <c r="BV1760" s="12"/>
      <c r="BW1760" s="12"/>
      <c r="BX1760" s="12"/>
      <c r="BY1760" s="12"/>
      <c r="BZ1760" s="12"/>
      <c r="CA1760" s="12"/>
      <c r="CB1760" s="12"/>
      <c r="CC1760" s="12"/>
      <c r="CD1760" s="12"/>
      <c r="CE1760" s="12"/>
      <c r="CF1760" s="12"/>
      <c r="CG1760" s="12"/>
      <c r="CH1760" s="12"/>
      <c r="CI1760" s="12"/>
      <c r="CJ1760" s="12"/>
      <c r="CK1760" s="12"/>
      <c r="CL1760" s="12"/>
      <c r="CM1760" s="12"/>
      <c r="CN1760" s="12"/>
      <c r="CO1760" s="12"/>
      <c r="CP1760" s="12"/>
      <c r="CQ1760" s="12"/>
      <c r="CR1760" s="12"/>
      <c r="CS1760" s="12"/>
      <c r="CT1760" s="12"/>
      <c r="CU1760" s="12"/>
      <c r="CV1760" s="12"/>
      <c r="CW1760" s="12"/>
      <c r="CX1760" s="12"/>
      <c r="CY1760" s="12"/>
      <c r="CZ1760" s="12"/>
      <c r="DA1760" s="12"/>
      <c r="DB1760" s="12"/>
      <c r="DC1760" s="12"/>
      <c r="DD1760" s="12"/>
      <c r="DE1760" s="12"/>
      <c r="DF1760" s="12"/>
      <c r="DG1760" s="12"/>
      <c r="DH1760" s="12"/>
      <c r="DI1760" s="12"/>
      <c r="DJ1760" s="12"/>
      <c r="DK1760" s="12"/>
      <c r="DL1760" s="12"/>
      <c r="DM1760" s="12"/>
      <c r="DN1760" s="12"/>
      <c r="DO1760" s="12"/>
      <c r="DP1760" s="12"/>
      <c r="DQ1760" s="12"/>
      <c r="DR1760" s="12"/>
      <c r="DS1760" s="12"/>
      <c r="DT1760" s="12"/>
      <c r="DU1760" s="12"/>
      <c r="DV1760" s="12"/>
      <c r="DW1760" s="12"/>
      <c r="DX1760" s="12"/>
      <c r="DY1760" s="12"/>
      <c r="DZ1760" s="12"/>
      <c r="EA1760" s="12"/>
      <c r="EB1760" s="12"/>
      <c r="EC1760" s="12"/>
      <c r="ED1760" s="12"/>
      <c r="EE1760" s="12"/>
      <c r="EF1760" s="12"/>
      <c r="EG1760" s="12"/>
      <c r="EH1760" s="12"/>
      <c r="EI1760" s="12"/>
      <c r="EJ1760" s="12"/>
      <c r="EK1760" s="12"/>
      <c r="EL1760" s="12"/>
      <c r="EM1760" s="12"/>
      <c r="EN1760" s="12"/>
      <c r="EO1760" s="12"/>
      <c r="EP1760" s="12"/>
      <c r="EQ1760" s="12"/>
      <c r="ER1760" s="12"/>
      <c r="ES1760" s="12"/>
      <c r="ET1760" s="12"/>
      <c r="EU1760" s="12"/>
      <c r="EV1760" s="12"/>
      <c r="EW1760" s="12"/>
      <c r="EX1760" s="12"/>
      <c r="EY1760" s="12"/>
      <c r="EZ1760" s="12"/>
      <c r="FA1760" s="12"/>
      <c r="FB1760" s="12"/>
      <c r="FC1760" s="12"/>
      <c r="FD1760" s="12"/>
      <c r="FE1760" s="12"/>
      <c r="FF1760" s="12"/>
      <c r="FG1760" s="12"/>
      <c r="FH1760" s="12"/>
      <c r="FI1760" s="12"/>
      <c r="FJ1760" s="12"/>
      <c r="FK1760" s="12"/>
      <c r="FL1760" s="12"/>
      <c r="FM1760" s="12"/>
      <c r="FN1760" s="12"/>
      <c r="FO1760" s="12"/>
      <c r="FP1760" s="12"/>
      <c r="FQ1760" s="12"/>
      <c r="FR1760" s="12"/>
      <c r="FS1760" s="12"/>
      <c r="FT1760" s="12"/>
      <c r="FU1760" s="12"/>
      <c r="FV1760" s="12"/>
      <c r="FW1760" s="12"/>
      <c r="FX1760" s="12"/>
      <c r="FY1760" s="12"/>
      <c r="FZ1760" s="12"/>
      <c r="GA1760" s="12"/>
      <c r="GB1760" s="12"/>
      <c r="GC1760" s="12"/>
      <c r="GD1760" s="12"/>
      <c r="GE1760" s="12"/>
      <c r="GF1760" s="12"/>
      <c r="GG1760" s="12"/>
      <c r="GH1760" s="12"/>
      <c r="GI1760" s="12"/>
      <c r="GJ1760" s="12"/>
      <c r="GK1760" s="12"/>
      <c r="GL1760" s="12"/>
      <c r="GM1760" s="12"/>
      <c r="GN1760" s="12"/>
      <c r="GO1760" s="12"/>
      <c r="GP1760" s="12"/>
      <c r="GQ1760" s="12"/>
      <c r="GR1760" s="12"/>
    </row>
    <row r="1761" spans="1:200" x14ac:dyDescent="0.2">
      <c r="A1761" s="79">
        <f t="shared" si="661"/>
        <v>44833</v>
      </c>
      <c r="B1761" s="80">
        <f t="shared" ca="1" si="662"/>
        <v>1383.7831677499998</v>
      </c>
      <c r="C1761" s="81">
        <f t="shared" ca="1" si="663"/>
        <v>1298.9771699999999</v>
      </c>
      <c r="D1761" s="82">
        <f ca="1">IF(A1761&lt;$B$1,VLOOKUP(A1761,[1]DI!$A$4:$B$15000,2,FALSE),0)</f>
        <v>0.13650000000000001</v>
      </c>
      <c r="E1761" s="81">
        <f t="shared" ca="1" si="664"/>
        <v>5.0788000000000005E-4</v>
      </c>
      <c r="F1761" s="83">
        <f t="shared" si="659"/>
        <v>1.1679999999999999</v>
      </c>
      <c r="G1761" s="84">
        <f t="shared" ca="1" si="665"/>
        <v>1.0005932038400001</v>
      </c>
      <c r="H1761" s="81">
        <f ca="1">TRUNC(PRODUCT(G$10:G1760),15)</f>
        <v>1.38378316408675</v>
      </c>
      <c r="I1761" s="81">
        <f t="shared" ca="1" si="666"/>
        <v>1.2989771726434101</v>
      </c>
      <c r="J1761" s="81">
        <f t="shared" ca="1" si="667"/>
        <v>1.0652867500000001</v>
      </c>
      <c r="K1761" s="81">
        <f t="shared" ca="1" si="668"/>
        <v>84.805997750000003</v>
      </c>
      <c r="L1761" s="85">
        <f>IF(VLOOKUP(A1761,$U$12:$AD$125,8)=VLOOKUP(A1760,$U$12:$AD$125,8),0,VLOOKUP(A1761,U$12:$AD$125,8))</f>
        <v>0</v>
      </c>
      <c r="M1761" s="86">
        <f>IF(L1761&gt;0,VLOOKUP(L1761,T$12:$AC$125,7),0)</f>
        <v>0</v>
      </c>
      <c r="N1761" s="81">
        <f t="shared" si="660"/>
        <v>0</v>
      </c>
      <c r="O1761" s="81">
        <f t="shared" ca="1" si="669"/>
        <v>84.805997750000003</v>
      </c>
      <c r="P1761" s="87" t="str">
        <f t="shared" si="670"/>
        <v>J=</v>
      </c>
      <c r="Q1761" s="88">
        <f t="shared" si="671"/>
        <v>44858</v>
      </c>
      <c r="R1761" s="7"/>
      <c r="S1761" s="7"/>
      <c r="T1761" s="7"/>
      <c r="U1761" s="7"/>
      <c r="V1761" s="7"/>
      <c r="W1761" s="7"/>
      <c r="X1761" s="7"/>
      <c r="Y1761" s="7"/>
      <c r="Z1761" s="7"/>
      <c r="AA1761" s="7"/>
      <c r="AB1761" s="7"/>
      <c r="AC1761" s="7"/>
      <c r="AD1761" s="7"/>
      <c r="AE1761" s="7"/>
      <c r="AF1761" s="65"/>
      <c r="AG1761" s="9"/>
      <c r="AH1761" s="9"/>
      <c r="AI1761" s="4"/>
      <c r="AJ1761" s="10"/>
      <c r="AK1761" s="4"/>
      <c r="AL1761" s="65"/>
      <c r="AM1761" s="10"/>
      <c r="AN1761" s="9"/>
      <c r="AO1761" s="7"/>
      <c r="AP1761" s="11"/>
      <c r="AQ1761" s="9"/>
      <c r="AR1761" s="8"/>
      <c r="AS1761" s="65"/>
      <c r="AT1761" s="12"/>
      <c r="AU1761" s="12"/>
      <c r="AV1761" s="22"/>
      <c r="AW1761" s="12"/>
      <c r="AX1761" s="12"/>
      <c r="AY1761" s="12"/>
      <c r="AZ1761" s="12"/>
      <c r="BA1761" s="12"/>
      <c r="BB1761" s="12"/>
      <c r="BC1761" s="12"/>
      <c r="BD1761" s="12"/>
      <c r="BE1761" s="12"/>
      <c r="BF1761" s="12"/>
      <c r="BG1761" s="12"/>
      <c r="BH1761" s="12"/>
      <c r="BI1761" s="12"/>
      <c r="BJ1761" s="12"/>
      <c r="BK1761" s="12"/>
      <c r="BL1761" s="12"/>
      <c r="BM1761" s="12"/>
      <c r="BN1761" s="12"/>
      <c r="BO1761" s="12"/>
      <c r="BP1761" s="12"/>
      <c r="BQ1761" s="12"/>
      <c r="BR1761" s="12"/>
      <c r="BS1761" s="12"/>
      <c r="BT1761" s="12"/>
      <c r="BU1761" s="12"/>
      <c r="BV1761" s="12"/>
      <c r="BW1761" s="12"/>
      <c r="BX1761" s="12"/>
      <c r="BY1761" s="12"/>
      <c r="BZ1761" s="12"/>
      <c r="CA1761" s="12"/>
      <c r="CB1761" s="12"/>
      <c r="CC1761" s="12"/>
      <c r="CD1761" s="12"/>
      <c r="CE1761" s="12"/>
      <c r="CF1761" s="12"/>
      <c r="CG1761" s="12"/>
      <c r="CH1761" s="12"/>
      <c r="CI1761" s="12"/>
      <c r="CJ1761" s="12"/>
      <c r="CK1761" s="12"/>
      <c r="CL1761" s="12"/>
      <c r="CM1761" s="12"/>
      <c r="CN1761" s="12"/>
      <c r="CO1761" s="12"/>
      <c r="CP1761" s="12"/>
      <c r="CQ1761" s="12"/>
      <c r="CR1761" s="12"/>
      <c r="CS1761" s="12"/>
      <c r="CT1761" s="12"/>
      <c r="CU1761" s="12"/>
      <c r="CV1761" s="12"/>
      <c r="CW1761" s="12"/>
      <c r="CX1761" s="12"/>
      <c r="CY1761" s="12"/>
      <c r="CZ1761" s="12"/>
      <c r="DA1761" s="12"/>
      <c r="DB1761" s="12"/>
      <c r="DC1761" s="12"/>
      <c r="DD1761" s="12"/>
      <c r="DE1761" s="12"/>
      <c r="DF1761" s="12"/>
      <c r="DG1761" s="12"/>
      <c r="DH1761" s="12"/>
      <c r="DI1761" s="12"/>
      <c r="DJ1761" s="12"/>
      <c r="DK1761" s="12"/>
      <c r="DL1761" s="12"/>
      <c r="DM1761" s="12"/>
      <c r="DN1761" s="12"/>
      <c r="DO1761" s="12"/>
      <c r="DP1761" s="12"/>
      <c r="DQ1761" s="12"/>
      <c r="DR1761" s="12"/>
      <c r="DS1761" s="12"/>
      <c r="DT1761" s="12"/>
      <c r="DU1761" s="12"/>
      <c r="DV1761" s="12"/>
      <c r="DW1761" s="12"/>
      <c r="DX1761" s="12"/>
      <c r="DY1761" s="12"/>
      <c r="DZ1761" s="12"/>
      <c r="EA1761" s="12"/>
      <c r="EB1761" s="12"/>
      <c r="EC1761" s="12"/>
      <c r="ED1761" s="12"/>
      <c r="EE1761" s="12"/>
      <c r="EF1761" s="12"/>
      <c r="EG1761" s="12"/>
      <c r="EH1761" s="12"/>
      <c r="EI1761" s="12"/>
      <c r="EJ1761" s="12"/>
      <c r="EK1761" s="12"/>
      <c r="EL1761" s="12"/>
      <c r="EM1761" s="12"/>
      <c r="EN1761" s="12"/>
      <c r="EO1761" s="12"/>
      <c r="EP1761" s="12"/>
      <c r="EQ1761" s="12"/>
      <c r="ER1761" s="12"/>
      <c r="ES1761" s="12"/>
      <c r="ET1761" s="12"/>
      <c r="EU1761" s="12"/>
      <c r="EV1761" s="12"/>
      <c r="EW1761" s="12"/>
      <c r="EX1761" s="12"/>
      <c r="EY1761" s="12"/>
      <c r="EZ1761" s="12"/>
      <c r="FA1761" s="12"/>
      <c r="FB1761" s="12"/>
      <c r="FC1761" s="12"/>
      <c r="FD1761" s="12"/>
      <c r="FE1761" s="12"/>
      <c r="FF1761" s="12"/>
      <c r="FG1761" s="12"/>
      <c r="FH1761" s="12"/>
      <c r="FI1761" s="12"/>
      <c r="FJ1761" s="12"/>
      <c r="FK1761" s="12"/>
      <c r="FL1761" s="12"/>
      <c r="FM1761" s="12"/>
      <c r="FN1761" s="12"/>
      <c r="FO1761" s="12"/>
      <c r="FP1761" s="12"/>
      <c r="FQ1761" s="12"/>
      <c r="FR1761" s="12"/>
      <c r="FS1761" s="12"/>
      <c r="FT1761" s="12"/>
      <c r="FU1761" s="12"/>
      <c r="FV1761" s="12"/>
      <c r="FW1761" s="12"/>
      <c r="FX1761" s="12"/>
      <c r="FY1761" s="12"/>
      <c r="FZ1761" s="12"/>
      <c r="GA1761" s="12"/>
      <c r="GB1761" s="12"/>
      <c r="GC1761" s="12"/>
      <c r="GD1761" s="12"/>
      <c r="GE1761" s="12"/>
      <c r="GF1761" s="12"/>
      <c r="GG1761" s="12"/>
      <c r="GH1761" s="12"/>
      <c r="GI1761" s="12"/>
      <c r="GJ1761" s="12"/>
      <c r="GK1761" s="12"/>
      <c r="GL1761" s="12"/>
      <c r="GM1761" s="12"/>
      <c r="GN1761" s="12"/>
      <c r="GO1761" s="12"/>
      <c r="GP1761" s="12"/>
      <c r="GQ1761" s="12"/>
      <c r="GR1761" s="12"/>
    </row>
    <row r="1762" spans="1:200" x14ac:dyDescent="0.2">
      <c r="A1762" s="79">
        <f t="shared" si="661"/>
        <v>44834</v>
      </c>
      <c r="B1762" s="80">
        <f t="shared" ca="1" si="662"/>
        <v>1384.6040303899999</v>
      </c>
      <c r="C1762" s="81">
        <f t="shared" ca="1" si="663"/>
        <v>1298.9771699999999</v>
      </c>
      <c r="D1762" s="82">
        <f ca="1">IF(A1762&lt;$B$1,VLOOKUP(A1762,[1]DI!$A$4:$B$15000,2,FALSE),0)</f>
        <v>0.13650000000000001</v>
      </c>
      <c r="E1762" s="81">
        <f t="shared" ca="1" si="664"/>
        <v>5.0788000000000005E-4</v>
      </c>
      <c r="F1762" s="83">
        <f t="shared" si="659"/>
        <v>1.1679999999999999</v>
      </c>
      <c r="G1762" s="84">
        <f t="shared" ca="1" si="665"/>
        <v>1.0005932038400001</v>
      </c>
      <c r="H1762" s="81">
        <f ca="1">TRUNC(PRODUCT(G$10:G1761),15)</f>
        <v>1.3846040295734201</v>
      </c>
      <c r="I1762" s="81">
        <f t="shared" ca="1" si="666"/>
        <v>1.2989771726434101</v>
      </c>
      <c r="J1762" s="81">
        <f t="shared" ca="1" si="667"/>
        <v>1.06591868</v>
      </c>
      <c r="K1762" s="81">
        <f t="shared" ca="1" si="668"/>
        <v>85.626860390000004</v>
      </c>
      <c r="L1762" s="85">
        <f>IF(VLOOKUP(A1762,$U$12:$AD$125,8)=VLOOKUP(A1761,$U$12:$AD$125,8),0,VLOOKUP(A1762,U$12:$AD$125,8))</f>
        <v>0</v>
      </c>
      <c r="M1762" s="86">
        <f>IF(L1762&gt;0,VLOOKUP(L1762,T$12:$AC$125,7),0)</f>
        <v>0</v>
      </c>
      <c r="N1762" s="81">
        <f t="shared" si="660"/>
        <v>0</v>
      </c>
      <c r="O1762" s="81">
        <f t="shared" ca="1" si="669"/>
        <v>85.626860390000004</v>
      </c>
      <c r="P1762" s="87" t="str">
        <f t="shared" si="670"/>
        <v>J=</v>
      </c>
      <c r="Q1762" s="88">
        <f t="shared" si="671"/>
        <v>44858</v>
      </c>
      <c r="R1762" s="7"/>
      <c r="S1762" s="7"/>
      <c r="T1762" s="7"/>
      <c r="U1762" s="7"/>
      <c r="V1762" s="7"/>
      <c r="W1762" s="7"/>
      <c r="X1762" s="7"/>
      <c r="Y1762" s="7"/>
      <c r="Z1762" s="7"/>
      <c r="AA1762" s="7"/>
      <c r="AB1762" s="7"/>
      <c r="AC1762" s="7"/>
      <c r="AD1762" s="7"/>
      <c r="AE1762" s="7"/>
      <c r="AF1762" s="65"/>
      <c r="AG1762" s="9"/>
      <c r="AH1762" s="9"/>
      <c r="AI1762" s="4"/>
      <c r="AJ1762" s="10"/>
      <c r="AK1762" s="4"/>
      <c r="AL1762" s="65"/>
      <c r="AM1762" s="10"/>
      <c r="AN1762" s="9"/>
      <c r="AO1762" s="7"/>
      <c r="AP1762" s="11"/>
      <c r="AQ1762" s="9"/>
      <c r="AR1762" s="8"/>
      <c r="AS1762" s="65"/>
      <c r="AT1762" s="12"/>
      <c r="AU1762" s="12"/>
      <c r="AV1762" s="22"/>
      <c r="AW1762" s="12"/>
      <c r="AX1762" s="12"/>
      <c r="AY1762" s="12"/>
      <c r="AZ1762" s="12"/>
      <c r="BA1762" s="12"/>
      <c r="BB1762" s="12"/>
      <c r="BC1762" s="12"/>
      <c r="BD1762" s="12"/>
      <c r="BE1762" s="12"/>
      <c r="BF1762" s="12"/>
      <c r="BG1762" s="12"/>
      <c r="BH1762" s="12"/>
      <c r="BI1762" s="12"/>
      <c r="BJ1762" s="12"/>
      <c r="BK1762" s="12"/>
      <c r="BL1762" s="12"/>
      <c r="BM1762" s="12"/>
      <c r="BN1762" s="12"/>
      <c r="BO1762" s="12"/>
      <c r="BP1762" s="12"/>
      <c r="BQ1762" s="12"/>
      <c r="BR1762" s="12"/>
      <c r="BS1762" s="12"/>
      <c r="BT1762" s="12"/>
      <c r="BU1762" s="12"/>
      <c r="BV1762" s="12"/>
      <c r="BW1762" s="12"/>
      <c r="BX1762" s="12"/>
      <c r="BY1762" s="12"/>
      <c r="BZ1762" s="12"/>
      <c r="CA1762" s="12"/>
      <c r="CB1762" s="12"/>
      <c r="CC1762" s="12"/>
      <c r="CD1762" s="12"/>
      <c r="CE1762" s="12"/>
      <c r="CF1762" s="12"/>
      <c r="CG1762" s="12"/>
      <c r="CH1762" s="12"/>
      <c r="CI1762" s="12"/>
      <c r="CJ1762" s="12"/>
      <c r="CK1762" s="12"/>
      <c r="CL1762" s="12"/>
      <c r="CM1762" s="12"/>
      <c r="CN1762" s="12"/>
      <c r="CO1762" s="12"/>
      <c r="CP1762" s="12"/>
      <c r="CQ1762" s="12"/>
      <c r="CR1762" s="12"/>
      <c r="CS1762" s="12"/>
      <c r="CT1762" s="12"/>
      <c r="CU1762" s="12"/>
      <c r="CV1762" s="12"/>
      <c r="CW1762" s="12"/>
      <c r="CX1762" s="12"/>
      <c r="CY1762" s="12"/>
      <c r="CZ1762" s="12"/>
      <c r="DA1762" s="12"/>
      <c r="DB1762" s="12"/>
      <c r="DC1762" s="12"/>
      <c r="DD1762" s="12"/>
      <c r="DE1762" s="12"/>
      <c r="DF1762" s="12"/>
      <c r="DG1762" s="12"/>
      <c r="DH1762" s="12"/>
      <c r="DI1762" s="12"/>
      <c r="DJ1762" s="12"/>
      <c r="DK1762" s="12"/>
      <c r="DL1762" s="12"/>
      <c r="DM1762" s="12"/>
      <c r="DN1762" s="12"/>
      <c r="DO1762" s="12"/>
      <c r="DP1762" s="12"/>
      <c r="DQ1762" s="12"/>
      <c r="DR1762" s="12"/>
      <c r="DS1762" s="12"/>
      <c r="DT1762" s="12"/>
      <c r="DU1762" s="12"/>
      <c r="DV1762" s="12"/>
      <c r="DW1762" s="12"/>
      <c r="DX1762" s="12"/>
      <c r="DY1762" s="12"/>
      <c r="DZ1762" s="12"/>
      <c r="EA1762" s="12"/>
      <c r="EB1762" s="12"/>
      <c r="EC1762" s="12"/>
      <c r="ED1762" s="12"/>
      <c r="EE1762" s="12"/>
      <c r="EF1762" s="12"/>
      <c r="EG1762" s="12"/>
      <c r="EH1762" s="12"/>
      <c r="EI1762" s="12"/>
      <c r="EJ1762" s="12"/>
      <c r="EK1762" s="12"/>
      <c r="EL1762" s="12"/>
      <c r="EM1762" s="12"/>
      <c r="EN1762" s="12"/>
      <c r="EO1762" s="12"/>
      <c r="EP1762" s="12"/>
      <c r="EQ1762" s="12"/>
      <c r="ER1762" s="12"/>
      <c r="ES1762" s="12"/>
      <c r="ET1762" s="12"/>
      <c r="EU1762" s="12"/>
      <c r="EV1762" s="12"/>
      <c r="EW1762" s="12"/>
      <c r="EX1762" s="12"/>
      <c r="EY1762" s="12"/>
      <c r="EZ1762" s="12"/>
      <c r="FA1762" s="12"/>
      <c r="FB1762" s="12"/>
      <c r="FC1762" s="12"/>
      <c r="FD1762" s="12"/>
      <c r="FE1762" s="12"/>
      <c r="FF1762" s="12"/>
      <c r="FG1762" s="12"/>
      <c r="FH1762" s="12"/>
      <c r="FI1762" s="12"/>
      <c r="FJ1762" s="12"/>
      <c r="FK1762" s="12"/>
      <c r="FL1762" s="12"/>
      <c r="FM1762" s="12"/>
      <c r="FN1762" s="12"/>
      <c r="FO1762" s="12"/>
      <c r="FP1762" s="12"/>
      <c r="FQ1762" s="12"/>
      <c r="FR1762" s="12"/>
      <c r="FS1762" s="12"/>
      <c r="FT1762" s="12"/>
      <c r="FU1762" s="12"/>
      <c r="FV1762" s="12"/>
      <c r="FW1762" s="12"/>
      <c r="FX1762" s="12"/>
      <c r="FY1762" s="12"/>
      <c r="FZ1762" s="12"/>
      <c r="GA1762" s="12"/>
      <c r="GB1762" s="12"/>
      <c r="GC1762" s="12"/>
      <c r="GD1762" s="12"/>
      <c r="GE1762" s="12"/>
      <c r="GF1762" s="12"/>
      <c r="GG1762" s="12"/>
      <c r="GH1762" s="12"/>
      <c r="GI1762" s="12"/>
      <c r="GJ1762" s="12"/>
      <c r="GK1762" s="12"/>
      <c r="GL1762" s="12"/>
      <c r="GM1762" s="12"/>
      <c r="GN1762" s="12"/>
      <c r="GO1762" s="12"/>
      <c r="GP1762" s="12"/>
      <c r="GQ1762" s="12"/>
      <c r="GR1762" s="12"/>
    </row>
    <row r="1763" spans="1:200" x14ac:dyDescent="0.2">
      <c r="A1763" s="79">
        <f t="shared" si="661"/>
        <v>44835</v>
      </c>
      <c r="B1763" s="80">
        <f t="shared" ca="1" si="662"/>
        <v>1385.4253736599999</v>
      </c>
      <c r="C1763" s="81">
        <f t="shared" ca="1" si="663"/>
        <v>1298.9771699999999</v>
      </c>
      <c r="D1763" s="82">
        <f ca="1">IF(A1763&lt;$B$1,VLOOKUP(A1763,[1]DI!$A$4:$B$15000,2,FALSE),0)</f>
        <v>0</v>
      </c>
      <c r="E1763" s="81">
        <f t="shared" ca="1" si="664"/>
        <v>0</v>
      </c>
      <c r="F1763" s="83">
        <f t="shared" si="659"/>
        <v>1.1679999999999999</v>
      </c>
      <c r="G1763" s="84">
        <f t="shared" ca="1" si="665"/>
        <v>1</v>
      </c>
      <c r="H1763" s="81">
        <f ca="1">TRUNC(PRODUCT(G$10:G1762),15)</f>
        <v>1.3854253820006399</v>
      </c>
      <c r="I1763" s="81">
        <f t="shared" ca="1" si="666"/>
        <v>1.2989771726434101</v>
      </c>
      <c r="J1763" s="81">
        <f t="shared" ca="1" si="667"/>
        <v>1.0665509799999999</v>
      </c>
      <c r="K1763" s="81">
        <f t="shared" ca="1" si="668"/>
        <v>86.448203660000004</v>
      </c>
      <c r="L1763" s="85">
        <f>IF(VLOOKUP(A1763,$U$12:$AD$125,8)=VLOOKUP(A1762,$U$12:$AD$125,8),0,VLOOKUP(A1763,U$12:$AD$125,8))</f>
        <v>0</v>
      </c>
      <c r="M1763" s="86">
        <f>IF(L1763&gt;0,VLOOKUP(L1763,T$12:$AC$125,7),0)</f>
        <v>0</v>
      </c>
      <c r="N1763" s="81">
        <f t="shared" si="660"/>
        <v>0</v>
      </c>
      <c r="O1763" s="81">
        <f t="shared" ca="1" si="669"/>
        <v>86.448203660000004</v>
      </c>
      <c r="P1763" s="87" t="str">
        <f t="shared" si="670"/>
        <v>J=</v>
      </c>
      <c r="Q1763" s="88">
        <f t="shared" si="671"/>
        <v>44858</v>
      </c>
      <c r="R1763" s="7"/>
      <c r="S1763" s="7"/>
      <c r="T1763" s="7"/>
      <c r="U1763" s="7"/>
      <c r="V1763" s="7"/>
      <c r="W1763" s="7"/>
      <c r="X1763" s="7"/>
      <c r="Y1763" s="7"/>
      <c r="Z1763" s="7"/>
      <c r="AA1763" s="7"/>
      <c r="AB1763" s="7"/>
      <c r="AC1763" s="7"/>
      <c r="AD1763" s="7"/>
      <c r="AE1763" s="7"/>
      <c r="AF1763" s="65"/>
      <c r="AG1763" s="9"/>
      <c r="AH1763" s="9"/>
      <c r="AI1763" s="4"/>
      <c r="AJ1763" s="10"/>
      <c r="AK1763" s="4"/>
      <c r="AL1763" s="65"/>
      <c r="AM1763" s="10"/>
      <c r="AN1763" s="9"/>
      <c r="AO1763" s="7"/>
      <c r="AP1763" s="11"/>
      <c r="AQ1763" s="9"/>
      <c r="AR1763" s="8"/>
      <c r="AS1763" s="65"/>
      <c r="AT1763" s="12"/>
      <c r="AU1763" s="12"/>
      <c r="AV1763" s="22"/>
      <c r="AW1763" s="12"/>
      <c r="AX1763" s="12"/>
      <c r="AY1763" s="12"/>
      <c r="AZ1763" s="12"/>
      <c r="BA1763" s="12"/>
      <c r="BB1763" s="12"/>
      <c r="BC1763" s="12"/>
      <c r="BD1763" s="12"/>
      <c r="BE1763" s="12"/>
      <c r="BF1763" s="12"/>
      <c r="BG1763" s="12"/>
      <c r="BH1763" s="12"/>
      <c r="BI1763" s="12"/>
      <c r="BJ1763" s="12"/>
      <c r="BK1763" s="12"/>
      <c r="BL1763" s="12"/>
      <c r="BM1763" s="12"/>
      <c r="BN1763" s="12"/>
      <c r="BO1763" s="12"/>
      <c r="BP1763" s="12"/>
      <c r="BQ1763" s="12"/>
      <c r="BR1763" s="12"/>
      <c r="BS1763" s="12"/>
      <c r="BT1763" s="12"/>
      <c r="BU1763" s="12"/>
      <c r="BV1763" s="12"/>
      <c r="BW1763" s="12"/>
      <c r="BX1763" s="12"/>
      <c r="BY1763" s="12"/>
      <c r="BZ1763" s="12"/>
      <c r="CA1763" s="12"/>
      <c r="CB1763" s="12"/>
      <c r="CC1763" s="12"/>
      <c r="CD1763" s="12"/>
      <c r="CE1763" s="12"/>
      <c r="CF1763" s="12"/>
      <c r="CG1763" s="12"/>
      <c r="CH1763" s="12"/>
      <c r="CI1763" s="12"/>
      <c r="CJ1763" s="12"/>
      <c r="CK1763" s="12"/>
      <c r="CL1763" s="12"/>
      <c r="CM1763" s="12"/>
      <c r="CN1763" s="12"/>
      <c r="CO1763" s="12"/>
      <c r="CP1763" s="12"/>
      <c r="CQ1763" s="12"/>
      <c r="CR1763" s="12"/>
      <c r="CS1763" s="12"/>
      <c r="CT1763" s="12"/>
      <c r="CU1763" s="12"/>
      <c r="CV1763" s="12"/>
      <c r="CW1763" s="12"/>
      <c r="CX1763" s="12"/>
      <c r="CY1763" s="12"/>
      <c r="CZ1763" s="12"/>
      <c r="DA1763" s="12"/>
      <c r="DB1763" s="12"/>
      <c r="DC1763" s="12"/>
      <c r="DD1763" s="12"/>
      <c r="DE1763" s="12"/>
      <c r="DF1763" s="12"/>
      <c r="DG1763" s="12"/>
      <c r="DH1763" s="12"/>
      <c r="DI1763" s="12"/>
      <c r="DJ1763" s="12"/>
      <c r="DK1763" s="12"/>
      <c r="DL1763" s="12"/>
      <c r="DM1763" s="12"/>
      <c r="DN1763" s="12"/>
      <c r="DO1763" s="12"/>
      <c r="DP1763" s="12"/>
      <c r="DQ1763" s="12"/>
      <c r="DR1763" s="12"/>
      <c r="DS1763" s="12"/>
      <c r="DT1763" s="12"/>
      <c r="DU1763" s="12"/>
      <c r="DV1763" s="12"/>
      <c r="DW1763" s="12"/>
      <c r="DX1763" s="12"/>
      <c r="DY1763" s="12"/>
      <c r="DZ1763" s="12"/>
      <c r="EA1763" s="12"/>
      <c r="EB1763" s="12"/>
      <c r="EC1763" s="12"/>
      <c r="ED1763" s="12"/>
      <c r="EE1763" s="12"/>
      <c r="EF1763" s="12"/>
      <c r="EG1763" s="12"/>
      <c r="EH1763" s="12"/>
      <c r="EI1763" s="12"/>
      <c r="EJ1763" s="12"/>
      <c r="EK1763" s="12"/>
      <c r="EL1763" s="12"/>
      <c r="EM1763" s="12"/>
      <c r="EN1763" s="12"/>
      <c r="EO1763" s="12"/>
      <c r="EP1763" s="12"/>
      <c r="EQ1763" s="12"/>
      <c r="ER1763" s="12"/>
      <c r="ES1763" s="12"/>
      <c r="ET1763" s="12"/>
      <c r="EU1763" s="12"/>
      <c r="EV1763" s="12"/>
      <c r="EW1763" s="12"/>
      <c r="EX1763" s="12"/>
      <c r="EY1763" s="12"/>
      <c r="EZ1763" s="12"/>
      <c r="FA1763" s="12"/>
      <c r="FB1763" s="12"/>
      <c r="FC1763" s="12"/>
      <c r="FD1763" s="12"/>
      <c r="FE1763" s="12"/>
      <c r="FF1763" s="12"/>
      <c r="FG1763" s="12"/>
      <c r="FH1763" s="12"/>
      <c r="FI1763" s="12"/>
      <c r="FJ1763" s="12"/>
      <c r="FK1763" s="12"/>
      <c r="FL1763" s="12"/>
      <c r="FM1763" s="12"/>
      <c r="FN1763" s="12"/>
      <c r="FO1763" s="12"/>
      <c r="FP1763" s="12"/>
      <c r="FQ1763" s="12"/>
      <c r="FR1763" s="12"/>
      <c r="FS1763" s="12"/>
      <c r="FT1763" s="12"/>
      <c r="FU1763" s="12"/>
      <c r="FV1763" s="12"/>
      <c r="FW1763" s="12"/>
      <c r="FX1763" s="12"/>
      <c r="FY1763" s="12"/>
      <c r="FZ1763" s="12"/>
      <c r="GA1763" s="12"/>
      <c r="GB1763" s="12"/>
      <c r="GC1763" s="12"/>
      <c r="GD1763" s="12"/>
      <c r="GE1763" s="12"/>
      <c r="GF1763" s="12"/>
      <c r="GG1763" s="12"/>
      <c r="GH1763" s="12"/>
      <c r="GI1763" s="12"/>
      <c r="GJ1763" s="12"/>
      <c r="GK1763" s="12"/>
      <c r="GL1763" s="12"/>
      <c r="GM1763" s="12"/>
      <c r="GN1763" s="12"/>
      <c r="GO1763" s="12"/>
      <c r="GP1763" s="12"/>
      <c r="GQ1763" s="12"/>
      <c r="GR1763" s="12"/>
    </row>
    <row r="1764" spans="1:200" x14ac:dyDescent="0.2">
      <c r="A1764" s="79">
        <f t="shared" si="661"/>
        <v>44836</v>
      </c>
      <c r="B1764" s="80">
        <f t="shared" ca="1" si="662"/>
        <v>1385.4253736599999</v>
      </c>
      <c r="C1764" s="81">
        <f t="shared" ca="1" si="663"/>
        <v>1298.9771699999999</v>
      </c>
      <c r="D1764" s="82">
        <f ca="1">IF(A1764&lt;$B$1,VLOOKUP(A1764,[1]DI!$A$4:$B$15000,2,FALSE),0)</f>
        <v>0</v>
      </c>
      <c r="E1764" s="81">
        <f t="shared" ca="1" si="664"/>
        <v>0</v>
      </c>
      <c r="F1764" s="83">
        <f t="shared" si="659"/>
        <v>1.1679999999999999</v>
      </c>
      <c r="G1764" s="84">
        <f t="shared" ca="1" si="665"/>
        <v>1</v>
      </c>
      <c r="H1764" s="81">
        <f ca="1">TRUNC(PRODUCT(G$10:G1763),15)</f>
        <v>1.3854253820006399</v>
      </c>
      <c r="I1764" s="81">
        <f t="shared" ca="1" si="666"/>
        <v>1.2989771726434101</v>
      </c>
      <c r="J1764" s="81">
        <f t="shared" ca="1" si="667"/>
        <v>1.0665509799999999</v>
      </c>
      <c r="K1764" s="81">
        <f t="shared" ca="1" si="668"/>
        <v>86.448203660000004</v>
      </c>
      <c r="L1764" s="85">
        <f>IF(VLOOKUP(A1764,$U$12:$AD$125,8)=VLOOKUP(A1763,$U$12:$AD$125,8),0,VLOOKUP(A1764,U$12:$AD$125,8))</f>
        <v>0</v>
      </c>
      <c r="M1764" s="86">
        <f>IF(L1764&gt;0,VLOOKUP(L1764,T$12:$AC$125,7),0)</f>
        <v>0</v>
      </c>
      <c r="N1764" s="81">
        <f t="shared" si="660"/>
        <v>0</v>
      </c>
      <c r="O1764" s="81">
        <f t="shared" ca="1" si="669"/>
        <v>86.448203660000004</v>
      </c>
      <c r="P1764" s="87" t="str">
        <f t="shared" si="670"/>
        <v>J=</v>
      </c>
      <c r="Q1764" s="88">
        <f t="shared" si="671"/>
        <v>44858</v>
      </c>
      <c r="R1764" s="7"/>
      <c r="S1764" s="7"/>
      <c r="T1764" s="7"/>
      <c r="U1764" s="7"/>
      <c r="V1764" s="7"/>
      <c r="W1764" s="7"/>
      <c r="X1764" s="7"/>
      <c r="Y1764" s="7"/>
      <c r="Z1764" s="7"/>
      <c r="AA1764" s="7"/>
      <c r="AB1764" s="7"/>
      <c r="AC1764" s="7"/>
      <c r="AD1764" s="7"/>
      <c r="AE1764" s="7"/>
      <c r="AF1764" s="65"/>
      <c r="AG1764" s="9"/>
      <c r="AH1764" s="9"/>
      <c r="AI1764" s="4"/>
      <c r="AJ1764" s="10"/>
      <c r="AK1764" s="4"/>
      <c r="AL1764" s="65"/>
      <c r="AM1764" s="10"/>
      <c r="AN1764" s="9"/>
      <c r="AO1764" s="7"/>
      <c r="AP1764" s="11"/>
      <c r="AQ1764" s="9"/>
      <c r="AR1764" s="8"/>
      <c r="AS1764" s="65"/>
      <c r="AT1764" s="12"/>
      <c r="AU1764" s="12"/>
      <c r="AV1764" s="22"/>
      <c r="AW1764" s="12"/>
      <c r="AX1764" s="12"/>
      <c r="AY1764" s="12"/>
      <c r="AZ1764" s="12"/>
      <c r="BA1764" s="12"/>
      <c r="BB1764" s="12"/>
      <c r="BC1764" s="12"/>
      <c r="BD1764" s="12"/>
      <c r="BE1764" s="12"/>
      <c r="BF1764" s="12"/>
      <c r="BG1764" s="12"/>
      <c r="BH1764" s="12"/>
      <c r="BI1764" s="12"/>
      <c r="BJ1764" s="12"/>
      <c r="BK1764" s="12"/>
      <c r="BL1764" s="12"/>
      <c r="BM1764" s="12"/>
      <c r="BN1764" s="12"/>
      <c r="BO1764" s="12"/>
      <c r="BP1764" s="12"/>
      <c r="BQ1764" s="12"/>
      <c r="BR1764" s="12"/>
      <c r="BS1764" s="12"/>
      <c r="BT1764" s="12"/>
      <c r="BU1764" s="12"/>
      <c r="BV1764" s="12"/>
      <c r="BW1764" s="12"/>
      <c r="BX1764" s="12"/>
      <c r="BY1764" s="12"/>
      <c r="BZ1764" s="12"/>
      <c r="CA1764" s="12"/>
      <c r="CB1764" s="12"/>
      <c r="CC1764" s="12"/>
      <c r="CD1764" s="12"/>
      <c r="CE1764" s="12"/>
      <c r="CF1764" s="12"/>
      <c r="CG1764" s="12"/>
      <c r="CH1764" s="12"/>
      <c r="CI1764" s="12"/>
      <c r="CJ1764" s="12"/>
      <c r="CK1764" s="12"/>
      <c r="CL1764" s="12"/>
      <c r="CM1764" s="12"/>
      <c r="CN1764" s="12"/>
      <c r="CO1764" s="12"/>
      <c r="CP1764" s="12"/>
      <c r="CQ1764" s="12"/>
      <c r="CR1764" s="12"/>
      <c r="CS1764" s="12"/>
      <c r="CT1764" s="12"/>
      <c r="CU1764" s="12"/>
      <c r="CV1764" s="12"/>
      <c r="CW1764" s="12"/>
      <c r="CX1764" s="12"/>
      <c r="CY1764" s="12"/>
      <c r="CZ1764" s="12"/>
      <c r="DA1764" s="12"/>
      <c r="DB1764" s="12"/>
      <c r="DC1764" s="12"/>
      <c r="DD1764" s="12"/>
      <c r="DE1764" s="12"/>
      <c r="DF1764" s="12"/>
      <c r="DG1764" s="12"/>
      <c r="DH1764" s="12"/>
      <c r="DI1764" s="12"/>
      <c r="DJ1764" s="12"/>
      <c r="DK1764" s="12"/>
      <c r="DL1764" s="12"/>
      <c r="DM1764" s="12"/>
      <c r="DN1764" s="12"/>
      <c r="DO1764" s="12"/>
      <c r="DP1764" s="12"/>
      <c r="DQ1764" s="12"/>
      <c r="DR1764" s="12"/>
      <c r="DS1764" s="12"/>
      <c r="DT1764" s="12"/>
      <c r="DU1764" s="12"/>
      <c r="DV1764" s="12"/>
      <c r="DW1764" s="12"/>
      <c r="DX1764" s="12"/>
      <c r="DY1764" s="12"/>
      <c r="DZ1764" s="12"/>
      <c r="EA1764" s="12"/>
      <c r="EB1764" s="12"/>
      <c r="EC1764" s="12"/>
      <c r="ED1764" s="12"/>
      <c r="EE1764" s="12"/>
      <c r="EF1764" s="12"/>
      <c r="EG1764" s="12"/>
      <c r="EH1764" s="12"/>
      <c r="EI1764" s="12"/>
      <c r="EJ1764" s="12"/>
      <c r="EK1764" s="12"/>
      <c r="EL1764" s="12"/>
      <c r="EM1764" s="12"/>
      <c r="EN1764" s="12"/>
      <c r="EO1764" s="12"/>
      <c r="EP1764" s="12"/>
      <c r="EQ1764" s="12"/>
      <c r="ER1764" s="12"/>
      <c r="ES1764" s="12"/>
      <c r="ET1764" s="12"/>
      <c r="EU1764" s="12"/>
      <c r="EV1764" s="12"/>
      <c r="EW1764" s="12"/>
      <c r="EX1764" s="12"/>
      <c r="EY1764" s="12"/>
      <c r="EZ1764" s="12"/>
      <c r="FA1764" s="12"/>
      <c r="FB1764" s="12"/>
      <c r="FC1764" s="12"/>
      <c r="FD1764" s="12"/>
      <c r="FE1764" s="12"/>
      <c r="FF1764" s="12"/>
      <c r="FG1764" s="12"/>
      <c r="FH1764" s="12"/>
      <c r="FI1764" s="12"/>
      <c r="FJ1764" s="12"/>
      <c r="FK1764" s="12"/>
      <c r="FL1764" s="12"/>
      <c r="FM1764" s="12"/>
      <c r="FN1764" s="12"/>
      <c r="FO1764" s="12"/>
      <c r="FP1764" s="12"/>
      <c r="FQ1764" s="12"/>
      <c r="FR1764" s="12"/>
      <c r="FS1764" s="12"/>
      <c r="FT1764" s="12"/>
      <c r="FU1764" s="12"/>
      <c r="FV1764" s="12"/>
      <c r="FW1764" s="12"/>
      <c r="FX1764" s="12"/>
      <c r="FY1764" s="12"/>
      <c r="FZ1764" s="12"/>
      <c r="GA1764" s="12"/>
      <c r="GB1764" s="12"/>
      <c r="GC1764" s="12"/>
      <c r="GD1764" s="12"/>
      <c r="GE1764" s="12"/>
      <c r="GF1764" s="12"/>
      <c r="GG1764" s="12"/>
      <c r="GH1764" s="12"/>
      <c r="GI1764" s="12"/>
      <c r="GJ1764" s="12"/>
      <c r="GK1764" s="12"/>
      <c r="GL1764" s="12"/>
      <c r="GM1764" s="12"/>
      <c r="GN1764" s="12"/>
      <c r="GO1764" s="12"/>
      <c r="GP1764" s="12"/>
      <c r="GQ1764" s="12"/>
      <c r="GR1764" s="12"/>
    </row>
    <row r="1765" spans="1:200" x14ac:dyDescent="0.2">
      <c r="A1765" s="79">
        <f t="shared" si="661"/>
        <v>44837</v>
      </c>
      <c r="B1765" s="80">
        <f t="shared" ca="1" si="662"/>
        <v>1385.4253736599999</v>
      </c>
      <c r="C1765" s="81">
        <f t="shared" ca="1" si="663"/>
        <v>1298.9771699999999</v>
      </c>
      <c r="D1765" s="82">
        <f ca="1">IF(A1765&lt;$B$1,VLOOKUP(A1765,[1]DI!$A$4:$B$15000,2,FALSE),0)</f>
        <v>0.13650000000000001</v>
      </c>
      <c r="E1765" s="81">
        <f t="shared" ca="1" si="664"/>
        <v>5.0788000000000005E-4</v>
      </c>
      <c r="F1765" s="83">
        <f t="shared" si="659"/>
        <v>1.1679999999999999</v>
      </c>
      <c r="G1765" s="84">
        <f t="shared" ca="1" si="665"/>
        <v>1.0005932038400001</v>
      </c>
      <c r="H1765" s="81">
        <f ca="1">TRUNC(PRODUCT(G$10:G1764),15)</f>
        <v>1.3854253820006399</v>
      </c>
      <c r="I1765" s="81">
        <f t="shared" ca="1" si="666"/>
        <v>1.2989771726434101</v>
      </c>
      <c r="J1765" s="81">
        <f t="shared" ca="1" si="667"/>
        <v>1.0665509799999999</v>
      </c>
      <c r="K1765" s="81">
        <f t="shared" ca="1" si="668"/>
        <v>86.448203660000004</v>
      </c>
      <c r="L1765" s="85">
        <f>IF(VLOOKUP(A1765,$U$12:$AD$125,8)=VLOOKUP(A1764,$U$12:$AD$125,8),0,VLOOKUP(A1765,U$12:$AD$125,8))</f>
        <v>0</v>
      </c>
      <c r="M1765" s="86">
        <f>IF(L1765&gt;0,VLOOKUP(L1765,T$12:$AC$125,7),0)</f>
        <v>0</v>
      </c>
      <c r="N1765" s="81">
        <f t="shared" si="660"/>
        <v>0</v>
      </c>
      <c r="O1765" s="81">
        <f t="shared" ca="1" si="669"/>
        <v>86.448203660000004</v>
      </c>
      <c r="P1765" s="87" t="str">
        <f t="shared" si="670"/>
        <v>J=</v>
      </c>
      <c r="Q1765" s="88">
        <f t="shared" si="671"/>
        <v>44858</v>
      </c>
      <c r="R1765" s="7"/>
      <c r="S1765" s="7"/>
      <c r="T1765" s="7"/>
      <c r="U1765" s="7"/>
      <c r="V1765" s="7"/>
      <c r="W1765" s="7"/>
      <c r="X1765" s="7"/>
      <c r="Y1765" s="7"/>
      <c r="Z1765" s="7"/>
      <c r="AA1765" s="7"/>
      <c r="AB1765" s="7"/>
      <c r="AC1765" s="7"/>
      <c r="AD1765" s="7"/>
      <c r="AE1765" s="7"/>
      <c r="AF1765" s="65"/>
      <c r="AG1765" s="9"/>
      <c r="AH1765" s="9"/>
      <c r="AI1765" s="4"/>
      <c r="AJ1765" s="10"/>
      <c r="AK1765" s="4"/>
      <c r="AL1765" s="65"/>
      <c r="AM1765" s="10"/>
      <c r="AN1765" s="9"/>
      <c r="AO1765" s="7"/>
      <c r="AP1765" s="11"/>
      <c r="AQ1765" s="9"/>
      <c r="AR1765" s="8"/>
      <c r="AS1765" s="65"/>
      <c r="AT1765" s="12"/>
      <c r="AU1765" s="12"/>
      <c r="AV1765" s="22"/>
      <c r="AW1765" s="12"/>
      <c r="AX1765" s="12"/>
      <c r="AY1765" s="12"/>
      <c r="AZ1765" s="12"/>
      <c r="BA1765" s="12"/>
      <c r="BB1765" s="12"/>
      <c r="BC1765" s="12"/>
      <c r="BD1765" s="12"/>
      <c r="BE1765" s="12"/>
      <c r="BF1765" s="12"/>
      <c r="BG1765" s="12"/>
      <c r="BH1765" s="12"/>
      <c r="BI1765" s="12"/>
      <c r="BJ1765" s="12"/>
      <c r="BK1765" s="12"/>
      <c r="BL1765" s="12"/>
      <c r="BM1765" s="12"/>
      <c r="BN1765" s="12"/>
      <c r="BO1765" s="12"/>
      <c r="BP1765" s="12"/>
      <c r="BQ1765" s="12"/>
      <c r="BR1765" s="12"/>
      <c r="BS1765" s="12"/>
      <c r="BT1765" s="12"/>
      <c r="BU1765" s="12"/>
      <c r="BV1765" s="12"/>
      <c r="BW1765" s="12"/>
      <c r="BX1765" s="12"/>
      <c r="BY1765" s="12"/>
      <c r="BZ1765" s="12"/>
      <c r="CA1765" s="12"/>
      <c r="CB1765" s="12"/>
      <c r="CC1765" s="12"/>
      <c r="CD1765" s="12"/>
      <c r="CE1765" s="12"/>
      <c r="CF1765" s="12"/>
      <c r="CG1765" s="12"/>
      <c r="CH1765" s="12"/>
      <c r="CI1765" s="12"/>
      <c r="CJ1765" s="12"/>
      <c r="CK1765" s="12"/>
      <c r="CL1765" s="12"/>
      <c r="CM1765" s="12"/>
      <c r="CN1765" s="12"/>
      <c r="CO1765" s="12"/>
      <c r="CP1765" s="12"/>
      <c r="CQ1765" s="12"/>
      <c r="CR1765" s="12"/>
      <c r="CS1765" s="12"/>
      <c r="CT1765" s="12"/>
      <c r="CU1765" s="12"/>
      <c r="CV1765" s="12"/>
      <c r="CW1765" s="12"/>
      <c r="CX1765" s="12"/>
      <c r="CY1765" s="12"/>
      <c r="CZ1765" s="12"/>
      <c r="DA1765" s="12"/>
      <c r="DB1765" s="12"/>
      <c r="DC1765" s="12"/>
      <c r="DD1765" s="12"/>
      <c r="DE1765" s="12"/>
      <c r="DF1765" s="12"/>
      <c r="DG1765" s="12"/>
      <c r="DH1765" s="12"/>
      <c r="DI1765" s="12"/>
      <c r="DJ1765" s="12"/>
      <c r="DK1765" s="12"/>
      <c r="DL1765" s="12"/>
      <c r="DM1765" s="12"/>
      <c r="DN1765" s="12"/>
      <c r="DO1765" s="12"/>
      <c r="DP1765" s="12"/>
      <c r="DQ1765" s="12"/>
      <c r="DR1765" s="12"/>
      <c r="DS1765" s="12"/>
      <c r="DT1765" s="12"/>
      <c r="DU1765" s="12"/>
      <c r="DV1765" s="12"/>
      <c r="DW1765" s="12"/>
      <c r="DX1765" s="12"/>
      <c r="DY1765" s="12"/>
      <c r="DZ1765" s="12"/>
      <c r="EA1765" s="12"/>
      <c r="EB1765" s="12"/>
      <c r="EC1765" s="12"/>
      <c r="ED1765" s="12"/>
      <c r="EE1765" s="12"/>
      <c r="EF1765" s="12"/>
      <c r="EG1765" s="12"/>
      <c r="EH1765" s="12"/>
      <c r="EI1765" s="12"/>
      <c r="EJ1765" s="12"/>
      <c r="EK1765" s="12"/>
      <c r="EL1765" s="12"/>
      <c r="EM1765" s="12"/>
      <c r="EN1765" s="12"/>
      <c r="EO1765" s="12"/>
      <c r="EP1765" s="12"/>
      <c r="EQ1765" s="12"/>
      <c r="ER1765" s="12"/>
      <c r="ES1765" s="12"/>
      <c r="ET1765" s="12"/>
      <c r="EU1765" s="12"/>
      <c r="EV1765" s="12"/>
      <c r="EW1765" s="12"/>
      <c r="EX1765" s="12"/>
      <c r="EY1765" s="12"/>
      <c r="EZ1765" s="12"/>
      <c r="FA1765" s="12"/>
      <c r="FB1765" s="12"/>
      <c r="FC1765" s="12"/>
      <c r="FD1765" s="12"/>
      <c r="FE1765" s="12"/>
      <c r="FF1765" s="12"/>
      <c r="FG1765" s="12"/>
      <c r="FH1765" s="12"/>
      <c r="FI1765" s="12"/>
      <c r="FJ1765" s="12"/>
      <c r="FK1765" s="12"/>
      <c r="FL1765" s="12"/>
      <c r="FM1765" s="12"/>
      <c r="FN1765" s="12"/>
      <c r="FO1765" s="12"/>
      <c r="FP1765" s="12"/>
      <c r="FQ1765" s="12"/>
      <c r="FR1765" s="12"/>
      <c r="FS1765" s="12"/>
      <c r="FT1765" s="12"/>
      <c r="FU1765" s="12"/>
      <c r="FV1765" s="12"/>
      <c r="FW1765" s="12"/>
      <c r="FX1765" s="12"/>
      <c r="FY1765" s="12"/>
      <c r="FZ1765" s="12"/>
      <c r="GA1765" s="12"/>
      <c r="GB1765" s="12"/>
      <c r="GC1765" s="12"/>
      <c r="GD1765" s="12"/>
      <c r="GE1765" s="12"/>
      <c r="GF1765" s="12"/>
      <c r="GG1765" s="12"/>
      <c r="GH1765" s="12"/>
      <c r="GI1765" s="12"/>
      <c r="GJ1765" s="12"/>
      <c r="GK1765" s="12"/>
      <c r="GL1765" s="12"/>
      <c r="GM1765" s="12"/>
      <c r="GN1765" s="12"/>
      <c r="GO1765" s="12"/>
      <c r="GP1765" s="12"/>
      <c r="GQ1765" s="12"/>
      <c r="GR1765" s="12"/>
    </row>
    <row r="1766" spans="1:200" x14ac:dyDescent="0.2">
      <c r="A1766" s="79">
        <f t="shared" si="661"/>
        <v>44838</v>
      </c>
      <c r="B1766" s="80">
        <f t="shared" ca="1" si="662"/>
        <v>1386.2472235199998</v>
      </c>
      <c r="C1766" s="81">
        <f t="shared" ca="1" si="663"/>
        <v>1298.9771699999999</v>
      </c>
      <c r="D1766" s="82">
        <f ca="1">IF(A1766&lt;$B$1,VLOOKUP(A1766,[1]DI!$A$4:$B$15000,2,FALSE),0)</f>
        <v>0.13650000000000001</v>
      </c>
      <c r="E1766" s="81">
        <f t="shared" ca="1" si="664"/>
        <v>5.0788000000000005E-4</v>
      </c>
      <c r="F1766" s="83">
        <f t="shared" si="659"/>
        <v>1.1679999999999999</v>
      </c>
      <c r="G1766" s="84">
        <f t="shared" ca="1" si="665"/>
        <v>1.0005932038400001</v>
      </c>
      <c r="H1766" s="81">
        <f ca="1">TRUNC(PRODUCT(G$10:G1765),15)</f>
        <v>1.3862472216572801</v>
      </c>
      <c r="I1766" s="81">
        <f t="shared" ca="1" si="666"/>
        <v>1.2989771726434101</v>
      </c>
      <c r="J1766" s="81">
        <f t="shared" ca="1" si="667"/>
        <v>1.0671836699999999</v>
      </c>
      <c r="K1766" s="81">
        <f t="shared" ca="1" si="668"/>
        <v>87.270053520000005</v>
      </c>
      <c r="L1766" s="85">
        <f>IF(VLOOKUP(A1766,$U$12:$AD$125,8)=VLOOKUP(A1765,$U$12:$AD$125,8),0,VLOOKUP(A1766,U$12:$AD$125,8))</f>
        <v>0</v>
      </c>
      <c r="M1766" s="86">
        <f>IF(L1766&gt;0,VLOOKUP(L1766,T$12:$AC$125,7),0)</f>
        <v>0</v>
      </c>
      <c r="N1766" s="81">
        <f t="shared" si="660"/>
        <v>0</v>
      </c>
      <c r="O1766" s="81">
        <f t="shared" ca="1" si="669"/>
        <v>87.270053520000005</v>
      </c>
      <c r="P1766" s="87" t="str">
        <f t="shared" si="670"/>
        <v>J=</v>
      </c>
      <c r="Q1766" s="88">
        <f t="shared" si="671"/>
        <v>44858</v>
      </c>
      <c r="R1766" s="7"/>
      <c r="S1766" s="7"/>
      <c r="T1766" s="7"/>
      <c r="U1766" s="7"/>
      <c r="V1766" s="7"/>
      <c r="W1766" s="7"/>
      <c r="X1766" s="7"/>
      <c r="Y1766" s="7"/>
      <c r="Z1766" s="7"/>
      <c r="AA1766" s="7"/>
      <c r="AB1766" s="7"/>
      <c r="AC1766" s="7"/>
      <c r="AD1766" s="7"/>
      <c r="AE1766" s="7"/>
      <c r="AF1766" s="65"/>
      <c r="AG1766" s="9"/>
      <c r="AH1766" s="9"/>
      <c r="AI1766" s="4"/>
      <c r="AJ1766" s="10"/>
      <c r="AK1766" s="4"/>
      <c r="AL1766" s="65"/>
      <c r="AM1766" s="10"/>
      <c r="AN1766" s="9"/>
      <c r="AO1766" s="7"/>
      <c r="AP1766" s="11"/>
      <c r="AQ1766" s="9"/>
      <c r="AR1766" s="8"/>
      <c r="AS1766" s="65"/>
      <c r="AT1766" s="12"/>
      <c r="AU1766" s="12"/>
      <c r="AV1766" s="22"/>
      <c r="AW1766" s="12"/>
      <c r="AX1766" s="12"/>
      <c r="AY1766" s="12"/>
      <c r="AZ1766" s="12"/>
      <c r="BA1766" s="12"/>
      <c r="BB1766" s="12"/>
      <c r="BC1766" s="12"/>
      <c r="BD1766" s="12"/>
      <c r="BE1766" s="12"/>
      <c r="BF1766" s="12"/>
      <c r="BG1766" s="12"/>
      <c r="BH1766" s="12"/>
      <c r="BI1766" s="12"/>
      <c r="BJ1766" s="12"/>
      <c r="BK1766" s="12"/>
      <c r="BL1766" s="12"/>
      <c r="BM1766" s="12"/>
      <c r="BN1766" s="12"/>
      <c r="BO1766" s="12"/>
      <c r="BP1766" s="12"/>
      <c r="BQ1766" s="12"/>
      <c r="BR1766" s="12"/>
      <c r="BS1766" s="12"/>
      <c r="BT1766" s="12"/>
      <c r="BU1766" s="12"/>
      <c r="BV1766" s="12"/>
      <c r="BW1766" s="12"/>
      <c r="BX1766" s="12"/>
      <c r="BY1766" s="12"/>
      <c r="BZ1766" s="12"/>
      <c r="CA1766" s="12"/>
      <c r="CB1766" s="12"/>
      <c r="CC1766" s="12"/>
      <c r="CD1766" s="12"/>
      <c r="CE1766" s="12"/>
      <c r="CF1766" s="12"/>
      <c r="CG1766" s="12"/>
      <c r="CH1766" s="12"/>
      <c r="CI1766" s="12"/>
      <c r="CJ1766" s="12"/>
      <c r="CK1766" s="12"/>
      <c r="CL1766" s="12"/>
      <c r="CM1766" s="12"/>
      <c r="CN1766" s="12"/>
      <c r="CO1766" s="12"/>
      <c r="CP1766" s="12"/>
      <c r="CQ1766" s="12"/>
      <c r="CR1766" s="12"/>
      <c r="CS1766" s="12"/>
      <c r="CT1766" s="12"/>
      <c r="CU1766" s="12"/>
      <c r="CV1766" s="12"/>
      <c r="CW1766" s="12"/>
      <c r="CX1766" s="12"/>
      <c r="CY1766" s="12"/>
      <c r="CZ1766" s="12"/>
      <c r="DA1766" s="12"/>
      <c r="DB1766" s="12"/>
      <c r="DC1766" s="12"/>
      <c r="DD1766" s="12"/>
      <c r="DE1766" s="12"/>
      <c r="DF1766" s="12"/>
      <c r="DG1766" s="12"/>
      <c r="DH1766" s="12"/>
      <c r="DI1766" s="12"/>
      <c r="DJ1766" s="12"/>
      <c r="DK1766" s="12"/>
      <c r="DL1766" s="12"/>
      <c r="DM1766" s="12"/>
      <c r="DN1766" s="12"/>
      <c r="DO1766" s="12"/>
      <c r="DP1766" s="12"/>
      <c r="DQ1766" s="12"/>
      <c r="DR1766" s="12"/>
      <c r="DS1766" s="12"/>
      <c r="DT1766" s="12"/>
      <c r="DU1766" s="12"/>
      <c r="DV1766" s="12"/>
      <c r="DW1766" s="12"/>
      <c r="DX1766" s="12"/>
      <c r="DY1766" s="12"/>
      <c r="DZ1766" s="12"/>
      <c r="EA1766" s="12"/>
      <c r="EB1766" s="12"/>
      <c r="EC1766" s="12"/>
      <c r="ED1766" s="12"/>
      <c r="EE1766" s="12"/>
      <c r="EF1766" s="12"/>
      <c r="EG1766" s="12"/>
      <c r="EH1766" s="12"/>
      <c r="EI1766" s="12"/>
      <c r="EJ1766" s="12"/>
      <c r="EK1766" s="12"/>
      <c r="EL1766" s="12"/>
      <c r="EM1766" s="12"/>
      <c r="EN1766" s="12"/>
      <c r="EO1766" s="12"/>
      <c r="EP1766" s="12"/>
      <c r="EQ1766" s="12"/>
      <c r="ER1766" s="12"/>
      <c r="ES1766" s="12"/>
      <c r="ET1766" s="12"/>
      <c r="EU1766" s="12"/>
      <c r="EV1766" s="12"/>
      <c r="EW1766" s="12"/>
      <c r="EX1766" s="12"/>
      <c r="EY1766" s="12"/>
      <c r="EZ1766" s="12"/>
      <c r="FA1766" s="12"/>
      <c r="FB1766" s="12"/>
      <c r="FC1766" s="12"/>
      <c r="FD1766" s="12"/>
      <c r="FE1766" s="12"/>
      <c r="FF1766" s="12"/>
      <c r="FG1766" s="12"/>
      <c r="FH1766" s="12"/>
      <c r="FI1766" s="12"/>
      <c r="FJ1766" s="12"/>
      <c r="FK1766" s="12"/>
      <c r="FL1766" s="12"/>
      <c r="FM1766" s="12"/>
      <c r="FN1766" s="12"/>
      <c r="FO1766" s="12"/>
      <c r="FP1766" s="12"/>
      <c r="FQ1766" s="12"/>
      <c r="FR1766" s="12"/>
      <c r="FS1766" s="12"/>
      <c r="FT1766" s="12"/>
      <c r="FU1766" s="12"/>
      <c r="FV1766" s="12"/>
      <c r="FW1766" s="12"/>
      <c r="FX1766" s="12"/>
      <c r="FY1766" s="12"/>
      <c r="FZ1766" s="12"/>
      <c r="GA1766" s="12"/>
      <c r="GB1766" s="12"/>
      <c r="GC1766" s="12"/>
      <c r="GD1766" s="12"/>
      <c r="GE1766" s="12"/>
      <c r="GF1766" s="12"/>
      <c r="GG1766" s="12"/>
      <c r="GH1766" s="12"/>
      <c r="GI1766" s="12"/>
      <c r="GJ1766" s="12"/>
      <c r="GK1766" s="12"/>
      <c r="GL1766" s="12"/>
      <c r="GM1766" s="12"/>
      <c r="GN1766" s="12"/>
      <c r="GO1766" s="12"/>
      <c r="GP1766" s="12"/>
      <c r="GQ1766" s="12"/>
      <c r="GR1766" s="12"/>
    </row>
    <row r="1767" spans="1:200" x14ac:dyDescent="0.2">
      <c r="A1767" s="79">
        <f t="shared" si="661"/>
        <v>44839</v>
      </c>
      <c r="B1767" s="80">
        <f t="shared" ca="1" si="662"/>
        <v>1387.0695410199999</v>
      </c>
      <c r="C1767" s="81">
        <f t="shared" ca="1" si="663"/>
        <v>1298.9771699999999</v>
      </c>
      <c r="D1767" s="82">
        <f ca="1">IF(A1767&lt;$B$1,VLOOKUP(A1767,[1]DI!$A$4:$B$15000,2,FALSE),0)</f>
        <v>0.13650000000000001</v>
      </c>
      <c r="E1767" s="81">
        <f t="shared" ca="1" si="664"/>
        <v>5.0788000000000005E-4</v>
      </c>
      <c r="F1767" s="83">
        <f t="shared" si="659"/>
        <v>1.1679999999999999</v>
      </c>
      <c r="G1767" s="84">
        <f t="shared" ca="1" si="665"/>
        <v>1.0005932038400001</v>
      </c>
      <c r="H1767" s="81">
        <f ca="1">TRUNC(PRODUCT(G$10:G1766),15)</f>
        <v>1.3870695488323499</v>
      </c>
      <c r="I1767" s="81">
        <f t="shared" ca="1" si="666"/>
        <v>1.2989771726434101</v>
      </c>
      <c r="J1767" s="81">
        <f t="shared" ca="1" si="667"/>
        <v>1.0678167199999999</v>
      </c>
      <c r="K1767" s="81">
        <f t="shared" ca="1" si="668"/>
        <v>88.092371020000002</v>
      </c>
      <c r="L1767" s="85">
        <f>IF(VLOOKUP(A1767,$U$12:$AD$125,8)=VLOOKUP(A1766,$U$12:$AD$125,8),0,VLOOKUP(A1767,U$12:$AD$125,8))</f>
        <v>0</v>
      </c>
      <c r="M1767" s="86">
        <f>IF(L1767&gt;0,VLOOKUP(L1767,T$12:$AC$125,7),0)</f>
        <v>0</v>
      </c>
      <c r="N1767" s="81">
        <f t="shared" si="660"/>
        <v>0</v>
      </c>
      <c r="O1767" s="81">
        <f t="shared" ca="1" si="669"/>
        <v>88.092371020000002</v>
      </c>
      <c r="P1767" s="87" t="str">
        <f t="shared" si="670"/>
        <v>J=</v>
      </c>
      <c r="Q1767" s="88">
        <f t="shared" si="671"/>
        <v>44858</v>
      </c>
      <c r="R1767" s="7"/>
      <c r="S1767" s="7"/>
      <c r="T1767" s="7"/>
      <c r="U1767" s="7"/>
      <c r="V1767" s="7"/>
      <c r="W1767" s="7"/>
      <c r="X1767" s="7"/>
      <c r="Y1767" s="7"/>
      <c r="Z1767" s="7"/>
      <c r="AA1767" s="7"/>
      <c r="AB1767" s="7"/>
      <c r="AC1767" s="7"/>
      <c r="AD1767" s="7"/>
      <c r="AE1767" s="7"/>
      <c r="AF1767" s="65"/>
      <c r="AG1767" s="9"/>
      <c r="AH1767" s="9"/>
      <c r="AI1767" s="4"/>
      <c r="AJ1767" s="10"/>
      <c r="AK1767" s="4"/>
      <c r="AL1767" s="65"/>
      <c r="AM1767" s="10"/>
      <c r="AN1767" s="9"/>
      <c r="AO1767" s="7"/>
      <c r="AP1767" s="11"/>
      <c r="AQ1767" s="9"/>
      <c r="AR1767" s="8"/>
      <c r="AS1767" s="65"/>
      <c r="AT1767" s="12"/>
      <c r="AU1767" s="12"/>
      <c r="AV1767" s="22"/>
      <c r="AW1767" s="12"/>
      <c r="AX1767" s="12"/>
      <c r="AY1767" s="12"/>
      <c r="AZ1767" s="12"/>
      <c r="BA1767" s="12"/>
      <c r="BB1767" s="12"/>
      <c r="BC1767" s="12"/>
      <c r="BD1767" s="12"/>
      <c r="BE1767" s="12"/>
      <c r="BF1767" s="12"/>
      <c r="BG1767" s="12"/>
      <c r="BH1767" s="12"/>
      <c r="BI1767" s="12"/>
      <c r="BJ1767" s="12"/>
      <c r="BK1767" s="12"/>
      <c r="BL1767" s="12"/>
      <c r="BM1767" s="12"/>
      <c r="BN1767" s="12"/>
      <c r="BO1767" s="12"/>
      <c r="BP1767" s="12"/>
      <c r="BQ1767" s="12"/>
      <c r="BR1767" s="12"/>
      <c r="BS1767" s="12"/>
      <c r="BT1767" s="12"/>
      <c r="BU1767" s="12"/>
      <c r="BV1767" s="12"/>
      <c r="BW1767" s="12"/>
      <c r="BX1767" s="12"/>
      <c r="BY1767" s="12"/>
      <c r="BZ1767" s="12"/>
      <c r="CA1767" s="12"/>
      <c r="CB1767" s="12"/>
      <c r="CC1767" s="12"/>
      <c r="CD1767" s="12"/>
      <c r="CE1767" s="12"/>
      <c r="CF1767" s="12"/>
      <c r="CG1767" s="12"/>
      <c r="CH1767" s="12"/>
      <c r="CI1767" s="12"/>
      <c r="CJ1767" s="12"/>
      <c r="CK1767" s="12"/>
      <c r="CL1767" s="12"/>
      <c r="CM1767" s="12"/>
      <c r="CN1767" s="12"/>
      <c r="CO1767" s="12"/>
      <c r="CP1767" s="12"/>
      <c r="CQ1767" s="12"/>
      <c r="CR1767" s="12"/>
      <c r="CS1767" s="12"/>
      <c r="CT1767" s="12"/>
      <c r="CU1767" s="12"/>
      <c r="CV1767" s="12"/>
      <c r="CW1767" s="12"/>
      <c r="CX1767" s="12"/>
      <c r="CY1767" s="12"/>
      <c r="CZ1767" s="12"/>
      <c r="DA1767" s="12"/>
      <c r="DB1767" s="12"/>
      <c r="DC1767" s="12"/>
      <c r="DD1767" s="12"/>
      <c r="DE1767" s="12"/>
      <c r="DF1767" s="12"/>
      <c r="DG1767" s="12"/>
      <c r="DH1767" s="12"/>
      <c r="DI1767" s="12"/>
      <c r="DJ1767" s="12"/>
      <c r="DK1767" s="12"/>
      <c r="DL1767" s="12"/>
      <c r="DM1767" s="12"/>
      <c r="DN1767" s="12"/>
      <c r="DO1767" s="12"/>
      <c r="DP1767" s="12"/>
      <c r="DQ1767" s="12"/>
      <c r="DR1767" s="12"/>
      <c r="DS1767" s="12"/>
      <c r="DT1767" s="12"/>
      <c r="DU1767" s="12"/>
      <c r="DV1767" s="12"/>
      <c r="DW1767" s="12"/>
      <c r="DX1767" s="12"/>
      <c r="DY1767" s="12"/>
      <c r="DZ1767" s="12"/>
      <c r="EA1767" s="12"/>
      <c r="EB1767" s="12"/>
      <c r="EC1767" s="12"/>
      <c r="ED1767" s="12"/>
      <c r="EE1767" s="12"/>
      <c r="EF1767" s="12"/>
      <c r="EG1767" s="12"/>
      <c r="EH1767" s="12"/>
      <c r="EI1767" s="12"/>
      <c r="EJ1767" s="12"/>
      <c r="EK1767" s="12"/>
      <c r="EL1767" s="12"/>
      <c r="EM1767" s="12"/>
      <c r="EN1767" s="12"/>
      <c r="EO1767" s="12"/>
      <c r="EP1767" s="12"/>
      <c r="EQ1767" s="12"/>
      <c r="ER1767" s="12"/>
      <c r="ES1767" s="12"/>
      <c r="ET1767" s="12"/>
      <c r="EU1767" s="12"/>
      <c r="EV1767" s="12"/>
      <c r="EW1767" s="12"/>
      <c r="EX1767" s="12"/>
      <c r="EY1767" s="12"/>
      <c r="EZ1767" s="12"/>
      <c r="FA1767" s="12"/>
      <c r="FB1767" s="12"/>
      <c r="FC1767" s="12"/>
      <c r="FD1767" s="12"/>
      <c r="FE1767" s="12"/>
      <c r="FF1767" s="12"/>
      <c r="FG1767" s="12"/>
      <c r="FH1767" s="12"/>
      <c r="FI1767" s="12"/>
      <c r="FJ1767" s="12"/>
      <c r="FK1767" s="12"/>
      <c r="FL1767" s="12"/>
      <c r="FM1767" s="12"/>
      <c r="FN1767" s="12"/>
      <c r="FO1767" s="12"/>
      <c r="FP1767" s="12"/>
      <c r="FQ1767" s="12"/>
      <c r="FR1767" s="12"/>
      <c r="FS1767" s="12"/>
      <c r="FT1767" s="12"/>
      <c r="FU1767" s="12"/>
      <c r="FV1767" s="12"/>
      <c r="FW1767" s="12"/>
      <c r="FX1767" s="12"/>
      <c r="FY1767" s="12"/>
      <c r="FZ1767" s="12"/>
      <c r="GA1767" s="12"/>
      <c r="GB1767" s="12"/>
      <c r="GC1767" s="12"/>
      <c r="GD1767" s="12"/>
      <c r="GE1767" s="12"/>
      <c r="GF1767" s="12"/>
      <c r="GG1767" s="12"/>
      <c r="GH1767" s="12"/>
      <c r="GI1767" s="12"/>
      <c r="GJ1767" s="12"/>
      <c r="GK1767" s="12"/>
      <c r="GL1767" s="12"/>
      <c r="GM1767" s="12"/>
      <c r="GN1767" s="12"/>
      <c r="GO1767" s="12"/>
      <c r="GP1767" s="12"/>
      <c r="GQ1767" s="12"/>
      <c r="GR1767" s="12"/>
    </row>
    <row r="1768" spans="1:200" x14ac:dyDescent="0.2">
      <c r="A1768" s="79">
        <f t="shared" si="661"/>
        <v>44840</v>
      </c>
      <c r="B1768" s="80">
        <f t="shared" ca="1" si="662"/>
        <v>1387.8923651199998</v>
      </c>
      <c r="C1768" s="81">
        <f t="shared" ca="1" si="663"/>
        <v>1298.9771699999999</v>
      </c>
      <c r="D1768" s="82">
        <f ca="1">IF(A1768&lt;$B$1,VLOOKUP(A1768,[1]DI!$A$4:$B$15000,2,FALSE),0)</f>
        <v>0.13650000000000001</v>
      </c>
      <c r="E1768" s="81">
        <f t="shared" ca="1" si="664"/>
        <v>5.0788000000000005E-4</v>
      </c>
      <c r="F1768" s="83">
        <f t="shared" si="659"/>
        <v>1.1679999999999999</v>
      </c>
      <c r="G1768" s="84">
        <f t="shared" ca="1" si="665"/>
        <v>1.0005932038400001</v>
      </c>
      <c r="H1768" s="81">
        <f ca="1">TRUNC(PRODUCT(G$10:G1767),15)</f>
        <v>1.38789236381507</v>
      </c>
      <c r="I1768" s="81">
        <f t="shared" ca="1" si="666"/>
        <v>1.2989771726434101</v>
      </c>
      <c r="J1768" s="81">
        <f t="shared" ca="1" si="667"/>
        <v>1.06845016</v>
      </c>
      <c r="K1768" s="81">
        <f t="shared" ca="1" si="668"/>
        <v>88.915195120000007</v>
      </c>
      <c r="L1768" s="85">
        <f>IF(VLOOKUP(A1768,$U$12:$AD$125,8)=VLOOKUP(A1767,$U$12:$AD$125,8),0,VLOOKUP(A1768,U$12:$AD$125,8))</f>
        <v>0</v>
      </c>
      <c r="M1768" s="86">
        <f>IF(L1768&gt;0,VLOOKUP(L1768,T$12:$AC$125,7),0)</f>
        <v>0</v>
      </c>
      <c r="N1768" s="81">
        <f t="shared" si="660"/>
        <v>0</v>
      </c>
      <c r="O1768" s="81">
        <f t="shared" ca="1" si="669"/>
        <v>88.915195120000007</v>
      </c>
      <c r="P1768" s="87" t="str">
        <f t="shared" si="670"/>
        <v>J=</v>
      </c>
      <c r="Q1768" s="88">
        <f t="shared" si="671"/>
        <v>44858</v>
      </c>
      <c r="R1768" s="7"/>
      <c r="S1768" s="7"/>
      <c r="T1768" s="7"/>
      <c r="U1768" s="7"/>
      <c r="V1768" s="7"/>
      <c r="W1768" s="7"/>
      <c r="X1768" s="7"/>
      <c r="Y1768" s="7"/>
      <c r="Z1768" s="7"/>
      <c r="AA1768" s="7"/>
      <c r="AB1768" s="7"/>
      <c r="AC1768" s="7"/>
      <c r="AD1768" s="7"/>
      <c r="AE1768" s="7"/>
      <c r="AF1768" s="65"/>
      <c r="AG1768" s="9"/>
      <c r="AH1768" s="9"/>
      <c r="AI1768" s="4"/>
      <c r="AJ1768" s="10"/>
      <c r="AK1768" s="4"/>
      <c r="AL1768" s="65"/>
      <c r="AM1768" s="10"/>
      <c r="AN1768" s="9"/>
      <c r="AO1768" s="7"/>
      <c r="AP1768" s="11"/>
      <c r="AQ1768" s="9"/>
      <c r="AR1768" s="8"/>
      <c r="AS1768" s="65"/>
      <c r="AT1768" s="12"/>
      <c r="AU1768" s="12"/>
      <c r="AV1768" s="22"/>
      <c r="AW1768" s="12"/>
      <c r="AX1768" s="12"/>
      <c r="AY1768" s="12"/>
      <c r="AZ1768" s="12"/>
      <c r="BA1768" s="12"/>
      <c r="BB1768" s="12"/>
      <c r="BC1768" s="12"/>
      <c r="BD1768" s="12"/>
      <c r="BE1768" s="12"/>
      <c r="BF1768" s="12"/>
      <c r="BG1768" s="12"/>
      <c r="BH1768" s="12"/>
      <c r="BI1768" s="12"/>
      <c r="BJ1768" s="12"/>
      <c r="BK1768" s="12"/>
      <c r="BL1768" s="12"/>
      <c r="BM1768" s="12"/>
      <c r="BN1768" s="12"/>
      <c r="BO1768" s="12"/>
      <c r="BP1768" s="12"/>
      <c r="BQ1768" s="12"/>
      <c r="BR1768" s="12"/>
      <c r="BS1768" s="12"/>
      <c r="BT1768" s="12"/>
      <c r="BU1768" s="12"/>
      <c r="BV1768" s="12"/>
      <c r="BW1768" s="12"/>
      <c r="BX1768" s="12"/>
      <c r="BY1768" s="12"/>
      <c r="BZ1768" s="12"/>
      <c r="CA1768" s="12"/>
      <c r="CB1768" s="12"/>
      <c r="CC1768" s="12"/>
      <c r="CD1768" s="12"/>
      <c r="CE1768" s="12"/>
      <c r="CF1768" s="12"/>
      <c r="CG1768" s="12"/>
      <c r="CH1768" s="12"/>
      <c r="CI1768" s="12"/>
      <c r="CJ1768" s="12"/>
      <c r="CK1768" s="12"/>
      <c r="CL1768" s="12"/>
      <c r="CM1768" s="12"/>
      <c r="CN1768" s="12"/>
      <c r="CO1768" s="12"/>
      <c r="CP1768" s="12"/>
      <c r="CQ1768" s="12"/>
      <c r="CR1768" s="12"/>
      <c r="CS1768" s="12"/>
      <c r="CT1768" s="12"/>
      <c r="CU1768" s="12"/>
      <c r="CV1768" s="12"/>
      <c r="CW1768" s="12"/>
      <c r="CX1768" s="12"/>
      <c r="CY1768" s="12"/>
      <c r="CZ1768" s="12"/>
      <c r="DA1768" s="12"/>
      <c r="DB1768" s="12"/>
      <c r="DC1768" s="12"/>
      <c r="DD1768" s="12"/>
      <c r="DE1768" s="12"/>
      <c r="DF1768" s="12"/>
      <c r="DG1768" s="12"/>
      <c r="DH1768" s="12"/>
      <c r="DI1768" s="12"/>
      <c r="DJ1768" s="12"/>
      <c r="DK1768" s="12"/>
      <c r="DL1768" s="12"/>
      <c r="DM1768" s="12"/>
      <c r="DN1768" s="12"/>
      <c r="DO1768" s="12"/>
      <c r="DP1768" s="12"/>
      <c r="DQ1768" s="12"/>
      <c r="DR1768" s="12"/>
      <c r="DS1768" s="12"/>
      <c r="DT1768" s="12"/>
      <c r="DU1768" s="12"/>
      <c r="DV1768" s="12"/>
      <c r="DW1768" s="12"/>
      <c r="DX1768" s="12"/>
      <c r="DY1768" s="12"/>
      <c r="DZ1768" s="12"/>
      <c r="EA1768" s="12"/>
      <c r="EB1768" s="12"/>
      <c r="EC1768" s="12"/>
      <c r="ED1768" s="12"/>
      <c r="EE1768" s="12"/>
      <c r="EF1768" s="12"/>
      <c r="EG1768" s="12"/>
      <c r="EH1768" s="12"/>
      <c r="EI1768" s="12"/>
      <c r="EJ1768" s="12"/>
      <c r="EK1768" s="12"/>
      <c r="EL1768" s="12"/>
      <c r="EM1768" s="12"/>
      <c r="EN1768" s="12"/>
      <c r="EO1768" s="12"/>
      <c r="EP1768" s="12"/>
      <c r="EQ1768" s="12"/>
      <c r="ER1768" s="12"/>
      <c r="ES1768" s="12"/>
      <c r="ET1768" s="12"/>
      <c r="EU1768" s="12"/>
      <c r="EV1768" s="12"/>
      <c r="EW1768" s="12"/>
      <c r="EX1768" s="12"/>
      <c r="EY1768" s="12"/>
      <c r="EZ1768" s="12"/>
      <c r="FA1768" s="12"/>
      <c r="FB1768" s="12"/>
      <c r="FC1768" s="12"/>
      <c r="FD1768" s="12"/>
      <c r="FE1768" s="12"/>
      <c r="FF1768" s="12"/>
      <c r="FG1768" s="12"/>
      <c r="FH1768" s="12"/>
      <c r="FI1768" s="12"/>
      <c r="FJ1768" s="12"/>
      <c r="FK1768" s="12"/>
      <c r="FL1768" s="12"/>
      <c r="FM1768" s="12"/>
      <c r="FN1768" s="12"/>
      <c r="FO1768" s="12"/>
      <c r="FP1768" s="12"/>
      <c r="FQ1768" s="12"/>
      <c r="FR1768" s="12"/>
      <c r="FS1768" s="12"/>
      <c r="FT1768" s="12"/>
      <c r="FU1768" s="12"/>
      <c r="FV1768" s="12"/>
      <c r="FW1768" s="12"/>
      <c r="FX1768" s="12"/>
      <c r="FY1768" s="12"/>
      <c r="FZ1768" s="12"/>
      <c r="GA1768" s="12"/>
      <c r="GB1768" s="12"/>
      <c r="GC1768" s="12"/>
      <c r="GD1768" s="12"/>
      <c r="GE1768" s="12"/>
      <c r="GF1768" s="12"/>
      <c r="GG1768" s="12"/>
      <c r="GH1768" s="12"/>
      <c r="GI1768" s="12"/>
      <c r="GJ1768" s="12"/>
      <c r="GK1768" s="12"/>
      <c r="GL1768" s="12"/>
      <c r="GM1768" s="12"/>
      <c r="GN1768" s="12"/>
      <c r="GO1768" s="12"/>
      <c r="GP1768" s="12"/>
      <c r="GQ1768" s="12"/>
      <c r="GR1768" s="12"/>
    </row>
    <row r="1769" spans="1:200" x14ac:dyDescent="0.2">
      <c r="A1769" s="79">
        <f t="shared" si="661"/>
        <v>44841</v>
      </c>
      <c r="B1769" s="80">
        <f t="shared" ca="1" si="662"/>
        <v>1388.7156698399999</v>
      </c>
      <c r="C1769" s="81">
        <f t="shared" ca="1" si="663"/>
        <v>1298.9771699999999</v>
      </c>
      <c r="D1769" s="82">
        <f ca="1">IF(A1769&lt;$B$1,VLOOKUP(A1769,[1]DI!$A$4:$B$15000,2,FALSE),0)</f>
        <v>0.13650000000000001</v>
      </c>
      <c r="E1769" s="81">
        <f t="shared" ca="1" si="664"/>
        <v>5.0788000000000005E-4</v>
      </c>
      <c r="F1769" s="83">
        <f t="shared" si="659"/>
        <v>1.1679999999999999</v>
      </c>
      <c r="G1769" s="84">
        <f t="shared" ca="1" si="665"/>
        <v>1.0005932038400001</v>
      </c>
      <c r="H1769" s="81">
        <f ca="1">TRUNC(PRODUCT(G$10:G1768),15)</f>
        <v>1.38871566689479</v>
      </c>
      <c r="I1769" s="81">
        <f t="shared" ca="1" si="666"/>
        <v>1.2989771726434101</v>
      </c>
      <c r="J1769" s="81">
        <f t="shared" ca="1" si="667"/>
        <v>1.0690839700000001</v>
      </c>
      <c r="K1769" s="81">
        <f t="shared" ca="1" si="668"/>
        <v>89.738499840000003</v>
      </c>
      <c r="L1769" s="85">
        <f>IF(VLOOKUP(A1769,$U$12:$AD$125,8)=VLOOKUP(A1768,$U$12:$AD$125,8),0,VLOOKUP(A1769,U$12:$AD$125,8))</f>
        <v>0</v>
      </c>
      <c r="M1769" s="86">
        <f>IF(L1769&gt;0,VLOOKUP(L1769,T$12:$AC$125,7),0)</f>
        <v>0</v>
      </c>
      <c r="N1769" s="81">
        <f t="shared" si="660"/>
        <v>0</v>
      </c>
      <c r="O1769" s="81">
        <f t="shared" ca="1" si="669"/>
        <v>89.738499840000003</v>
      </c>
      <c r="P1769" s="87" t="str">
        <f t="shared" si="670"/>
        <v>J=</v>
      </c>
      <c r="Q1769" s="88">
        <f t="shared" si="671"/>
        <v>44858</v>
      </c>
      <c r="R1769" s="7"/>
      <c r="S1769" s="7"/>
      <c r="T1769" s="7"/>
      <c r="U1769" s="7"/>
      <c r="V1769" s="7"/>
      <c r="W1769" s="7"/>
      <c r="X1769" s="7"/>
      <c r="Y1769" s="7"/>
      <c r="Z1769" s="7"/>
      <c r="AA1769" s="7"/>
      <c r="AB1769" s="7"/>
      <c r="AC1769" s="7"/>
      <c r="AD1769" s="7"/>
      <c r="AE1769" s="7"/>
      <c r="AF1769" s="65"/>
      <c r="AG1769" s="9"/>
      <c r="AH1769" s="9"/>
      <c r="AI1769" s="4"/>
      <c r="AJ1769" s="10"/>
      <c r="AK1769" s="4"/>
      <c r="AL1769" s="65"/>
      <c r="AM1769" s="10"/>
      <c r="AN1769" s="9"/>
      <c r="AO1769" s="7"/>
      <c r="AP1769" s="11"/>
      <c r="AQ1769" s="9"/>
      <c r="AR1769" s="8"/>
      <c r="AS1769" s="65"/>
      <c r="AT1769" s="12"/>
      <c r="AU1769" s="12"/>
      <c r="AV1769" s="22"/>
      <c r="AW1769" s="12"/>
      <c r="AX1769" s="12"/>
      <c r="AY1769" s="12"/>
      <c r="AZ1769" s="12"/>
      <c r="BA1769" s="12"/>
      <c r="BB1769" s="12"/>
      <c r="BC1769" s="12"/>
      <c r="BD1769" s="12"/>
      <c r="BE1769" s="12"/>
      <c r="BF1769" s="12"/>
      <c r="BG1769" s="12"/>
      <c r="BH1769" s="12"/>
      <c r="BI1769" s="12"/>
      <c r="BJ1769" s="12"/>
      <c r="BK1769" s="12"/>
      <c r="BL1769" s="12"/>
      <c r="BM1769" s="12"/>
      <c r="BN1769" s="12"/>
      <c r="BO1769" s="12"/>
      <c r="BP1769" s="12"/>
      <c r="BQ1769" s="12"/>
      <c r="BR1769" s="12"/>
      <c r="BS1769" s="12"/>
      <c r="BT1769" s="12"/>
      <c r="BU1769" s="12"/>
      <c r="BV1769" s="12"/>
      <c r="BW1769" s="12"/>
      <c r="BX1769" s="12"/>
      <c r="BY1769" s="12"/>
      <c r="BZ1769" s="12"/>
      <c r="CA1769" s="12"/>
      <c r="CB1769" s="12"/>
      <c r="CC1769" s="12"/>
      <c r="CD1769" s="12"/>
      <c r="CE1769" s="12"/>
      <c r="CF1769" s="12"/>
      <c r="CG1769" s="12"/>
      <c r="CH1769" s="12"/>
      <c r="CI1769" s="12"/>
      <c r="CJ1769" s="12"/>
      <c r="CK1769" s="12"/>
      <c r="CL1769" s="12"/>
      <c r="CM1769" s="12"/>
      <c r="CN1769" s="12"/>
      <c r="CO1769" s="12"/>
      <c r="CP1769" s="12"/>
      <c r="CQ1769" s="12"/>
      <c r="CR1769" s="12"/>
      <c r="CS1769" s="12"/>
      <c r="CT1769" s="12"/>
      <c r="CU1769" s="12"/>
      <c r="CV1769" s="12"/>
      <c r="CW1769" s="12"/>
      <c r="CX1769" s="12"/>
      <c r="CY1769" s="12"/>
      <c r="CZ1769" s="12"/>
      <c r="DA1769" s="12"/>
      <c r="DB1769" s="12"/>
      <c r="DC1769" s="12"/>
      <c r="DD1769" s="12"/>
      <c r="DE1769" s="12"/>
      <c r="DF1769" s="12"/>
      <c r="DG1769" s="12"/>
      <c r="DH1769" s="12"/>
      <c r="DI1769" s="12"/>
      <c r="DJ1769" s="12"/>
      <c r="DK1769" s="12"/>
      <c r="DL1769" s="12"/>
      <c r="DM1769" s="12"/>
      <c r="DN1769" s="12"/>
      <c r="DO1769" s="12"/>
      <c r="DP1769" s="12"/>
      <c r="DQ1769" s="12"/>
      <c r="DR1769" s="12"/>
      <c r="DS1769" s="12"/>
      <c r="DT1769" s="12"/>
      <c r="DU1769" s="12"/>
      <c r="DV1769" s="12"/>
      <c r="DW1769" s="12"/>
      <c r="DX1769" s="12"/>
      <c r="DY1769" s="12"/>
      <c r="DZ1769" s="12"/>
      <c r="EA1769" s="12"/>
      <c r="EB1769" s="12"/>
      <c r="EC1769" s="12"/>
      <c r="ED1769" s="12"/>
      <c r="EE1769" s="12"/>
      <c r="EF1769" s="12"/>
      <c r="EG1769" s="12"/>
      <c r="EH1769" s="12"/>
      <c r="EI1769" s="12"/>
      <c r="EJ1769" s="12"/>
      <c r="EK1769" s="12"/>
      <c r="EL1769" s="12"/>
      <c r="EM1769" s="12"/>
      <c r="EN1769" s="12"/>
      <c r="EO1769" s="12"/>
      <c r="EP1769" s="12"/>
      <c r="EQ1769" s="12"/>
      <c r="ER1769" s="12"/>
      <c r="ES1769" s="12"/>
      <c r="ET1769" s="12"/>
      <c r="EU1769" s="12"/>
      <c r="EV1769" s="12"/>
      <c r="EW1769" s="12"/>
      <c r="EX1769" s="12"/>
      <c r="EY1769" s="12"/>
      <c r="EZ1769" s="12"/>
      <c r="FA1769" s="12"/>
      <c r="FB1769" s="12"/>
      <c r="FC1769" s="12"/>
      <c r="FD1769" s="12"/>
      <c r="FE1769" s="12"/>
      <c r="FF1769" s="12"/>
      <c r="FG1769" s="12"/>
      <c r="FH1769" s="12"/>
      <c r="FI1769" s="12"/>
      <c r="FJ1769" s="12"/>
      <c r="FK1769" s="12"/>
      <c r="FL1769" s="12"/>
      <c r="FM1769" s="12"/>
      <c r="FN1769" s="12"/>
      <c r="FO1769" s="12"/>
      <c r="FP1769" s="12"/>
      <c r="FQ1769" s="12"/>
      <c r="FR1769" s="12"/>
      <c r="FS1769" s="12"/>
      <c r="FT1769" s="12"/>
      <c r="FU1769" s="12"/>
      <c r="FV1769" s="12"/>
      <c r="FW1769" s="12"/>
      <c r="FX1769" s="12"/>
      <c r="FY1769" s="12"/>
      <c r="FZ1769" s="12"/>
      <c r="GA1769" s="12"/>
      <c r="GB1769" s="12"/>
      <c r="GC1769" s="12"/>
      <c r="GD1769" s="12"/>
      <c r="GE1769" s="12"/>
      <c r="GF1769" s="12"/>
      <c r="GG1769" s="12"/>
      <c r="GH1769" s="12"/>
      <c r="GI1769" s="12"/>
      <c r="GJ1769" s="12"/>
      <c r="GK1769" s="12"/>
      <c r="GL1769" s="12"/>
      <c r="GM1769" s="12"/>
      <c r="GN1769" s="12"/>
      <c r="GO1769" s="12"/>
      <c r="GP1769" s="12"/>
      <c r="GQ1769" s="12"/>
      <c r="GR1769" s="12"/>
    </row>
    <row r="1770" spans="1:200" x14ac:dyDescent="0.2">
      <c r="A1770" s="79">
        <f t="shared" si="661"/>
        <v>44842</v>
      </c>
      <c r="B1770" s="80">
        <f t="shared" ca="1" si="662"/>
        <v>1389.53945518</v>
      </c>
      <c r="C1770" s="81">
        <f t="shared" ca="1" si="663"/>
        <v>1298.9771699999999</v>
      </c>
      <c r="D1770" s="82">
        <f ca="1">IF(A1770&lt;$B$1,VLOOKUP(A1770,[1]DI!$A$4:$B$15000,2,FALSE),0)</f>
        <v>0</v>
      </c>
      <c r="E1770" s="81">
        <f t="shared" ca="1" si="664"/>
        <v>0</v>
      </c>
      <c r="F1770" s="83">
        <f t="shared" si="659"/>
        <v>1.1679999999999999</v>
      </c>
      <c r="G1770" s="84">
        <f t="shared" ca="1" si="665"/>
        <v>1</v>
      </c>
      <c r="H1770" s="81">
        <f ca="1">TRUNC(PRODUCT(G$10:G1769),15)</f>
        <v>1.3895394583610601</v>
      </c>
      <c r="I1770" s="81">
        <f t="shared" ca="1" si="666"/>
        <v>1.2989771726434101</v>
      </c>
      <c r="J1770" s="81">
        <f t="shared" ca="1" si="667"/>
        <v>1.0697181499999999</v>
      </c>
      <c r="K1770" s="81">
        <f t="shared" ca="1" si="668"/>
        <v>90.562285180000003</v>
      </c>
      <c r="L1770" s="85">
        <f>IF(VLOOKUP(A1770,$U$12:$AD$125,8)=VLOOKUP(A1769,$U$12:$AD$125,8),0,VLOOKUP(A1770,U$12:$AD$125,8))</f>
        <v>0</v>
      </c>
      <c r="M1770" s="86">
        <f>IF(L1770&gt;0,VLOOKUP(L1770,T$12:$AC$125,7),0)</f>
        <v>0</v>
      </c>
      <c r="N1770" s="81">
        <f t="shared" si="660"/>
        <v>0</v>
      </c>
      <c r="O1770" s="81">
        <f t="shared" ca="1" si="669"/>
        <v>90.562285180000003</v>
      </c>
      <c r="P1770" s="87" t="str">
        <f t="shared" si="670"/>
        <v>J=</v>
      </c>
      <c r="Q1770" s="88">
        <f t="shared" si="671"/>
        <v>44858</v>
      </c>
      <c r="R1770" s="7"/>
      <c r="S1770" s="7"/>
      <c r="T1770" s="7"/>
      <c r="U1770" s="7"/>
      <c r="V1770" s="7"/>
      <c r="W1770" s="7"/>
      <c r="X1770" s="7"/>
      <c r="Y1770" s="7"/>
      <c r="Z1770" s="7"/>
      <c r="AA1770" s="7"/>
      <c r="AB1770" s="7"/>
      <c r="AC1770" s="7"/>
      <c r="AD1770" s="7"/>
      <c r="AE1770" s="7"/>
      <c r="AF1770" s="65"/>
      <c r="AG1770" s="9"/>
      <c r="AH1770" s="9"/>
      <c r="AI1770" s="4"/>
      <c r="AJ1770" s="10"/>
      <c r="AK1770" s="4"/>
      <c r="AL1770" s="65"/>
      <c r="AM1770" s="10"/>
      <c r="AN1770" s="9"/>
      <c r="AO1770" s="7"/>
      <c r="AP1770" s="11"/>
      <c r="AQ1770" s="9"/>
      <c r="AR1770" s="8"/>
      <c r="AS1770" s="65"/>
      <c r="AT1770" s="12"/>
      <c r="AU1770" s="12"/>
      <c r="AV1770" s="22"/>
      <c r="AW1770" s="12"/>
      <c r="AX1770" s="12"/>
      <c r="AY1770" s="12"/>
      <c r="AZ1770" s="12"/>
      <c r="BA1770" s="12"/>
      <c r="BB1770" s="12"/>
      <c r="BC1770" s="12"/>
      <c r="BD1770" s="12"/>
      <c r="BE1770" s="12"/>
      <c r="BF1770" s="12"/>
      <c r="BG1770" s="12"/>
      <c r="BH1770" s="12"/>
      <c r="BI1770" s="12"/>
      <c r="BJ1770" s="12"/>
      <c r="BK1770" s="12"/>
      <c r="BL1770" s="12"/>
      <c r="BM1770" s="12"/>
      <c r="BN1770" s="12"/>
      <c r="BO1770" s="12"/>
      <c r="BP1770" s="12"/>
      <c r="BQ1770" s="12"/>
      <c r="BR1770" s="12"/>
      <c r="BS1770" s="12"/>
      <c r="BT1770" s="12"/>
      <c r="BU1770" s="12"/>
      <c r="BV1770" s="12"/>
      <c r="BW1770" s="12"/>
      <c r="BX1770" s="12"/>
      <c r="BY1770" s="12"/>
      <c r="BZ1770" s="12"/>
      <c r="CA1770" s="12"/>
      <c r="CB1770" s="12"/>
      <c r="CC1770" s="12"/>
      <c r="CD1770" s="12"/>
      <c r="CE1770" s="12"/>
      <c r="CF1770" s="12"/>
      <c r="CG1770" s="12"/>
      <c r="CH1770" s="12"/>
      <c r="CI1770" s="12"/>
      <c r="CJ1770" s="12"/>
      <c r="CK1770" s="12"/>
      <c r="CL1770" s="12"/>
      <c r="CM1770" s="12"/>
      <c r="CN1770" s="12"/>
      <c r="CO1770" s="12"/>
      <c r="CP1770" s="12"/>
      <c r="CQ1770" s="12"/>
      <c r="CR1770" s="12"/>
      <c r="CS1770" s="12"/>
      <c r="CT1770" s="12"/>
      <c r="CU1770" s="12"/>
      <c r="CV1770" s="12"/>
      <c r="CW1770" s="12"/>
      <c r="CX1770" s="12"/>
      <c r="CY1770" s="12"/>
      <c r="CZ1770" s="12"/>
      <c r="DA1770" s="12"/>
      <c r="DB1770" s="12"/>
      <c r="DC1770" s="12"/>
      <c r="DD1770" s="12"/>
      <c r="DE1770" s="12"/>
      <c r="DF1770" s="12"/>
      <c r="DG1770" s="12"/>
      <c r="DH1770" s="12"/>
      <c r="DI1770" s="12"/>
      <c r="DJ1770" s="12"/>
      <c r="DK1770" s="12"/>
      <c r="DL1770" s="12"/>
      <c r="DM1770" s="12"/>
      <c r="DN1770" s="12"/>
      <c r="DO1770" s="12"/>
      <c r="DP1770" s="12"/>
      <c r="DQ1770" s="12"/>
      <c r="DR1770" s="12"/>
      <c r="DS1770" s="12"/>
      <c r="DT1770" s="12"/>
      <c r="DU1770" s="12"/>
      <c r="DV1770" s="12"/>
      <c r="DW1770" s="12"/>
      <c r="DX1770" s="12"/>
      <c r="DY1770" s="12"/>
      <c r="DZ1770" s="12"/>
      <c r="EA1770" s="12"/>
      <c r="EB1770" s="12"/>
      <c r="EC1770" s="12"/>
      <c r="ED1770" s="12"/>
      <c r="EE1770" s="12"/>
      <c r="EF1770" s="12"/>
      <c r="EG1770" s="12"/>
      <c r="EH1770" s="12"/>
      <c r="EI1770" s="12"/>
      <c r="EJ1770" s="12"/>
      <c r="EK1770" s="12"/>
      <c r="EL1770" s="12"/>
      <c r="EM1770" s="12"/>
      <c r="EN1770" s="12"/>
      <c r="EO1770" s="12"/>
      <c r="EP1770" s="12"/>
      <c r="EQ1770" s="12"/>
      <c r="ER1770" s="12"/>
      <c r="ES1770" s="12"/>
      <c r="ET1770" s="12"/>
      <c r="EU1770" s="12"/>
      <c r="EV1770" s="12"/>
      <c r="EW1770" s="12"/>
      <c r="EX1770" s="12"/>
      <c r="EY1770" s="12"/>
      <c r="EZ1770" s="12"/>
      <c r="FA1770" s="12"/>
      <c r="FB1770" s="12"/>
      <c r="FC1770" s="12"/>
      <c r="FD1770" s="12"/>
      <c r="FE1770" s="12"/>
      <c r="FF1770" s="12"/>
      <c r="FG1770" s="12"/>
      <c r="FH1770" s="12"/>
      <c r="FI1770" s="12"/>
      <c r="FJ1770" s="12"/>
      <c r="FK1770" s="12"/>
      <c r="FL1770" s="12"/>
      <c r="FM1770" s="12"/>
      <c r="FN1770" s="12"/>
      <c r="FO1770" s="12"/>
      <c r="FP1770" s="12"/>
      <c r="FQ1770" s="12"/>
      <c r="FR1770" s="12"/>
      <c r="FS1770" s="12"/>
      <c r="FT1770" s="12"/>
      <c r="FU1770" s="12"/>
      <c r="FV1770" s="12"/>
      <c r="FW1770" s="12"/>
      <c r="FX1770" s="12"/>
      <c r="FY1770" s="12"/>
      <c r="FZ1770" s="12"/>
      <c r="GA1770" s="12"/>
      <c r="GB1770" s="12"/>
      <c r="GC1770" s="12"/>
      <c r="GD1770" s="12"/>
      <c r="GE1770" s="12"/>
      <c r="GF1770" s="12"/>
      <c r="GG1770" s="12"/>
      <c r="GH1770" s="12"/>
      <c r="GI1770" s="12"/>
      <c r="GJ1770" s="12"/>
      <c r="GK1770" s="12"/>
      <c r="GL1770" s="12"/>
      <c r="GM1770" s="12"/>
      <c r="GN1770" s="12"/>
      <c r="GO1770" s="12"/>
      <c r="GP1770" s="12"/>
      <c r="GQ1770" s="12"/>
      <c r="GR1770" s="12"/>
    </row>
    <row r="1771" spans="1:200" x14ac:dyDescent="0.2">
      <c r="A1771" s="79">
        <f t="shared" si="661"/>
        <v>44843</v>
      </c>
      <c r="B1771" s="80">
        <f t="shared" ca="1" si="662"/>
        <v>1389.53945518</v>
      </c>
      <c r="C1771" s="81">
        <f t="shared" ca="1" si="663"/>
        <v>1298.9771699999999</v>
      </c>
      <c r="D1771" s="82">
        <f ca="1">IF(A1771&lt;$B$1,VLOOKUP(A1771,[1]DI!$A$4:$B$15000,2,FALSE),0)</f>
        <v>0</v>
      </c>
      <c r="E1771" s="81">
        <f t="shared" ca="1" si="664"/>
        <v>0</v>
      </c>
      <c r="F1771" s="83">
        <f t="shared" si="659"/>
        <v>1.1679999999999999</v>
      </c>
      <c r="G1771" s="84">
        <f t="shared" ca="1" si="665"/>
        <v>1</v>
      </c>
      <c r="H1771" s="81">
        <f ca="1">TRUNC(PRODUCT(G$10:G1770),15)</f>
        <v>1.3895394583610601</v>
      </c>
      <c r="I1771" s="81">
        <f t="shared" ca="1" si="666"/>
        <v>1.2989771726434101</v>
      </c>
      <c r="J1771" s="81">
        <f t="shared" ca="1" si="667"/>
        <v>1.0697181499999999</v>
      </c>
      <c r="K1771" s="81">
        <f t="shared" ca="1" si="668"/>
        <v>90.562285180000003</v>
      </c>
      <c r="L1771" s="85">
        <f>IF(VLOOKUP(A1771,$U$12:$AD$125,8)=VLOOKUP(A1770,$U$12:$AD$125,8),0,VLOOKUP(A1771,U$12:$AD$125,8))</f>
        <v>0</v>
      </c>
      <c r="M1771" s="86">
        <f>IF(L1771&gt;0,VLOOKUP(L1771,T$12:$AC$125,7),0)</f>
        <v>0</v>
      </c>
      <c r="N1771" s="81">
        <f t="shared" si="660"/>
        <v>0</v>
      </c>
      <c r="O1771" s="81">
        <f t="shared" ca="1" si="669"/>
        <v>90.562285180000003</v>
      </c>
      <c r="P1771" s="87" t="str">
        <f t="shared" si="670"/>
        <v>J=</v>
      </c>
      <c r="Q1771" s="88">
        <f t="shared" si="671"/>
        <v>44858</v>
      </c>
      <c r="R1771" s="7"/>
      <c r="S1771" s="7"/>
      <c r="T1771" s="7"/>
      <c r="U1771" s="7"/>
      <c r="V1771" s="7"/>
      <c r="W1771" s="7"/>
      <c r="X1771" s="7"/>
      <c r="Y1771" s="7"/>
      <c r="Z1771" s="7"/>
      <c r="AA1771" s="7"/>
      <c r="AB1771" s="7"/>
      <c r="AC1771" s="7"/>
      <c r="AD1771" s="7"/>
      <c r="AE1771" s="7"/>
      <c r="AF1771" s="65"/>
      <c r="AG1771" s="9"/>
      <c r="AH1771" s="9"/>
      <c r="AI1771" s="4"/>
      <c r="AJ1771" s="10"/>
      <c r="AK1771" s="4"/>
      <c r="AL1771" s="65"/>
      <c r="AM1771" s="10"/>
      <c r="AN1771" s="9"/>
      <c r="AO1771" s="7"/>
      <c r="AP1771" s="11"/>
      <c r="AQ1771" s="9"/>
      <c r="AR1771" s="8"/>
      <c r="AS1771" s="65"/>
      <c r="AT1771" s="12"/>
      <c r="AU1771" s="12"/>
      <c r="AV1771" s="22"/>
      <c r="AW1771" s="12"/>
      <c r="AX1771" s="12"/>
      <c r="AY1771" s="12"/>
      <c r="AZ1771" s="12"/>
      <c r="BA1771" s="12"/>
      <c r="BB1771" s="12"/>
      <c r="BC1771" s="12"/>
      <c r="BD1771" s="12"/>
      <c r="BE1771" s="12"/>
      <c r="BF1771" s="12"/>
      <c r="BG1771" s="12"/>
      <c r="BH1771" s="12"/>
      <c r="BI1771" s="12"/>
      <c r="BJ1771" s="12"/>
      <c r="BK1771" s="12"/>
      <c r="BL1771" s="12"/>
      <c r="BM1771" s="12"/>
      <c r="BN1771" s="12"/>
      <c r="BO1771" s="12"/>
      <c r="BP1771" s="12"/>
      <c r="BQ1771" s="12"/>
      <c r="BR1771" s="12"/>
      <c r="BS1771" s="12"/>
      <c r="BT1771" s="12"/>
      <c r="BU1771" s="12"/>
      <c r="BV1771" s="12"/>
      <c r="BW1771" s="12"/>
      <c r="BX1771" s="12"/>
      <c r="BY1771" s="12"/>
      <c r="BZ1771" s="12"/>
      <c r="CA1771" s="12"/>
      <c r="CB1771" s="12"/>
      <c r="CC1771" s="12"/>
      <c r="CD1771" s="12"/>
      <c r="CE1771" s="12"/>
      <c r="CF1771" s="12"/>
      <c r="CG1771" s="12"/>
      <c r="CH1771" s="12"/>
      <c r="CI1771" s="12"/>
      <c r="CJ1771" s="12"/>
      <c r="CK1771" s="12"/>
      <c r="CL1771" s="12"/>
      <c r="CM1771" s="12"/>
      <c r="CN1771" s="12"/>
      <c r="CO1771" s="12"/>
      <c r="CP1771" s="12"/>
      <c r="CQ1771" s="12"/>
      <c r="CR1771" s="12"/>
      <c r="CS1771" s="12"/>
      <c r="CT1771" s="12"/>
      <c r="CU1771" s="12"/>
      <c r="CV1771" s="12"/>
      <c r="CW1771" s="12"/>
      <c r="CX1771" s="12"/>
      <c r="CY1771" s="12"/>
      <c r="CZ1771" s="12"/>
      <c r="DA1771" s="12"/>
      <c r="DB1771" s="12"/>
      <c r="DC1771" s="12"/>
      <c r="DD1771" s="12"/>
      <c r="DE1771" s="12"/>
      <c r="DF1771" s="12"/>
      <c r="DG1771" s="12"/>
      <c r="DH1771" s="12"/>
      <c r="DI1771" s="12"/>
      <c r="DJ1771" s="12"/>
      <c r="DK1771" s="12"/>
      <c r="DL1771" s="12"/>
      <c r="DM1771" s="12"/>
      <c r="DN1771" s="12"/>
      <c r="DO1771" s="12"/>
      <c r="DP1771" s="12"/>
      <c r="DQ1771" s="12"/>
      <c r="DR1771" s="12"/>
      <c r="DS1771" s="12"/>
      <c r="DT1771" s="12"/>
      <c r="DU1771" s="12"/>
      <c r="DV1771" s="12"/>
      <c r="DW1771" s="12"/>
      <c r="DX1771" s="12"/>
      <c r="DY1771" s="12"/>
      <c r="DZ1771" s="12"/>
      <c r="EA1771" s="12"/>
      <c r="EB1771" s="12"/>
      <c r="EC1771" s="12"/>
      <c r="ED1771" s="12"/>
      <c r="EE1771" s="12"/>
      <c r="EF1771" s="12"/>
      <c r="EG1771" s="12"/>
      <c r="EH1771" s="12"/>
      <c r="EI1771" s="12"/>
      <c r="EJ1771" s="12"/>
      <c r="EK1771" s="12"/>
      <c r="EL1771" s="12"/>
      <c r="EM1771" s="12"/>
      <c r="EN1771" s="12"/>
      <c r="EO1771" s="12"/>
      <c r="EP1771" s="12"/>
      <c r="EQ1771" s="12"/>
      <c r="ER1771" s="12"/>
      <c r="ES1771" s="12"/>
      <c r="ET1771" s="12"/>
      <c r="EU1771" s="12"/>
      <c r="EV1771" s="12"/>
      <c r="EW1771" s="12"/>
      <c r="EX1771" s="12"/>
      <c r="EY1771" s="12"/>
      <c r="EZ1771" s="12"/>
      <c r="FA1771" s="12"/>
      <c r="FB1771" s="12"/>
      <c r="FC1771" s="12"/>
      <c r="FD1771" s="12"/>
      <c r="FE1771" s="12"/>
      <c r="FF1771" s="12"/>
      <c r="FG1771" s="12"/>
      <c r="FH1771" s="12"/>
      <c r="FI1771" s="12"/>
      <c r="FJ1771" s="12"/>
      <c r="FK1771" s="12"/>
      <c r="FL1771" s="12"/>
      <c r="FM1771" s="12"/>
      <c r="FN1771" s="12"/>
      <c r="FO1771" s="12"/>
      <c r="FP1771" s="12"/>
      <c r="FQ1771" s="12"/>
      <c r="FR1771" s="12"/>
      <c r="FS1771" s="12"/>
      <c r="FT1771" s="12"/>
      <c r="FU1771" s="12"/>
      <c r="FV1771" s="12"/>
      <c r="FW1771" s="12"/>
      <c r="FX1771" s="12"/>
      <c r="FY1771" s="12"/>
      <c r="FZ1771" s="12"/>
      <c r="GA1771" s="12"/>
      <c r="GB1771" s="12"/>
      <c r="GC1771" s="12"/>
      <c r="GD1771" s="12"/>
      <c r="GE1771" s="12"/>
      <c r="GF1771" s="12"/>
      <c r="GG1771" s="12"/>
      <c r="GH1771" s="12"/>
      <c r="GI1771" s="12"/>
      <c r="GJ1771" s="12"/>
      <c r="GK1771" s="12"/>
      <c r="GL1771" s="12"/>
      <c r="GM1771" s="12"/>
      <c r="GN1771" s="12"/>
      <c r="GO1771" s="12"/>
      <c r="GP1771" s="12"/>
      <c r="GQ1771" s="12"/>
      <c r="GR1771" s="12"/>
    </row>
    <row r="1772" spans="1:200" x14ac:dyDescent="0.2">
      <c r="A1772" s="79">
        <f t="shared" si="661"/>
        <v>44844</v>
      </c>
      <c r="B1772" s="80">
        <f t="shared" ca="1" si="662"/>
        <v>1389.53945518</v>
      </c>
      <c r="C1772" s="81">
        <f t="shared" ca="1" si="663"/>
        <v>1298.9771699999999</v>
      </c>
      <c r="D1772" s="82">
        <f ca="1">IF(A1772&lt;$B$1,VLOOKUP(A1772,[1]DI!$A$4:$B$15000,2,FALSE),0)</f>
        <v>0.13650000000000001</v>
      </c>
      <c r="E1772" s="81">
        <f t="shared" ca="1" si="664"/>
        <v>5.0788000000000005E-4</v>
      </c>
      <c r="F1772" s="83">
        <f t="shared" si="659"/>
        <v>1.1679999999999999</v>
      </c>
      <c r="G1772" s="84">
        <f t="shared" ca="1" si="665"/>
        <v>1.0005932038400001</v>
      </c>
      <c r="H1772" s="81">
        <f ca="1">TRUNC(PRODUCT(G$10:G1771),15)</f>
        <v>1.3895394583610601</v>
      </c>
      <c r="I1772" s="81">
        <f t="shared" ca="1" si="666"/>
        <v>1.2989771726434101</v>
      </c>
      <c r="J1772" s="81">
        <f t="shared" ca="1" si="667"/>
        <v>1.0697181499999999</v>
      </c>
      <c r="K1772" s="81">
        <f t="shared" ca="1" si="668"/>
        <v>90.562285180000003</v>
      </c>
      <c r="L1772" s="85">
        <f>IF(VLOOKUP(A1772,$U$12:$AD$125,8)=VLOOKUP(A1771,$U$12:$AD$125,8),0,VLOOKUP(A1772,U$12:$AD$125,8))</f>
        <v>0</v>
      </c>
      <c r="M1772" s="86">
        <f>IF(L1772&gt;0,VLOOKUP(L1772,T$12:$AC$125,7),0)</f>
        <v>0</v>
      </c>
      <c r="N1772" s="81">
        <f t="shared" si="660"/>
        <v>0</v>
      </c>
      <c r="O1772" s="81">
        <f t="shared" ca="1" si="669"/>
        <v>90.562285180000003</v>
      </c>
      <c r="P1772" s="87" t="str">
        <f t="shared" si="670"/>
        <v>J=</v>
      </c>
      <c r="Q1772" s="88">
        <f t="shared" si="671"/>
        <v>44858</v>
      </c>
      <c r="R1772" s="7"/>
      <c r="S1772" s="7"/>
      <c r="T1772" s="7"/>
      <c r="U1772" s="7"/>
      <c r="V1772" s="7"/>
      <c r="W1772" s="7"/>
      <c r="X1772" s="7"/>
      <c r="Y1772" s="7"/>
      <c r="Z1772" s="7"/>
      <c r="AA1772" s="7"/>
      <c r="AB1772" s="7"/>
      <c r="AC1772" s="7"/>
      <c r="AD1772" s="7"/>
      <c r="AE1772" s="7"/>
      <c r="AF1772" s="65"/>
      <c r="AG1772" s="9"/>
      <c r="AH1772" s="9"/>
      <c r="AI1772" s="4"/>
      <c r="AJ1772" s="10"/>
      <c r="AK1772" s="4"/>
      <c r="AL1772" s="65"/>
      <c r="AM1772" s="10"/>
      <c r="AN1772" s="9"/>
      <c r="AO1772" s="7"/>
      <c r="AP1772" s="11"/>
      <c r="AQ1772" s="9"/>
      <c r="AR1772" s="8"/>
      <c r="AS1772" s="65"/>
      <c r="AT1772" s="12"/>
      <c r="AU1772" s="12"/>
      <c r="AV1772" s="22"/>
      <c r="AW1772" s="12"/>
      <c r="AX1772" s="12"/>
      <c r="AY1772" s="12"/>
      <c r="AZ1772" s="12"/>
      <c r="BA1772" s="12"/>
      <c r="BB1772" s="12"/>
      <c r="BC1772" s="12"/>
      <c r="BD1772" s="12"/>
      <c r="BE1772" s="12"/>
      <c r="BF1772" s="12"/>
      <c r="BG1772" s="12"/>
      <c r="BH1772" s="12"/>
      <c r="BI1772" s="12"/>
      <c r="BJ1772" s="12"/>
      <c r="BK1772" s="12"/>
      <c r="BL1772" s="12"/>
      <c r="BM1772" s="12"/>
      <c r="BN1772" s="12"/>
      <c r="BO1772" s="12"/>
      <c r="BP1772" s="12"/>
      <c r="BQ1772" s="12"/>
      <c r="BR1772" s="12"/>
      <c r="BS1772" s="12"/>
      <c r="BT1772" s="12"/>
      <c r="BU1772" s="12"/>
      <c r="BV1772" s="12"/>
      <c r="BW1772" s="12"/>
      <c r="BX1772" s="12"/>
      <c r="BY1772" s="12"/>
      <c r="BZ1772" s="12"/>
      <c r="CA1772" s="12"/>
      <c r="CB1772" s="12"/>
      <c r="CC1772" s="12"/>
      <c r="CD1772" s="12"/>
      <c r="CE1772" s="12"/>
      <c r="CF1772" s="12"/>
      <c r="CG1772" s="12"/>
      <c r="CH1772" s="12"/>
      <c r="CI1772" s="12"/>
      <c r="CJ1772" s="12"/>
      <c r="CK1772" s="12"/>
      <c r="CL1772" s="12"/>
      <c r="CM1772" s="12"/>
      <c r="CN1772" s="12"/>
      <c r="CO1772" s="12"/>
      <c r="CP1772" s="12"/>
      <c r="CQ1772" s="12"/>
      <c r="CR1772" s="12"/>
      <c r="CS1772" s="12"/>
      <c r="CT1772" s="12"/>
      <c r="CU1772" s="12"/>
      <c r="CV1772" s="12"/>
      <c r="CW1772" s="12"/>
      <c r="CX1772" s="12"/>
      <c r="CY1772" s="12"/>
      <c r="CZ1772" s="12"/>
      <c r="DA1772" s="12"/>
      <c r="DB1772" s="12"/>
      <c r="DC1772" s="12"/>
      <c r="DD1772" s="12"/>
      <c r="DE1772" s="12"/>
      <c r="DF1772" s="12"/>
      <c r="DG1772" s="12"/>
      <c r="DH1772" s="12"/>
      <c r="DI1772" s="12"/>
      <c r="DJ1772" s="12"/>
      <c r="DK1772" s="12"/>
      <c r="DL1772" s="12"/>
      <c r="DM1772" s="12"/>
      <c r="DN1772" s="12"/>
      <c r="DO1772" s="12"/>
      <c r="DP1772" s="12"/>
      <c r="DQ1772" s="12"/>
      <c r="DR1772" s="12"/>
      <c r="DS1772" s="12"/>
      <c r="DT1772" s="12"/>
      <c r="DU1772" s="12"/>
      <c r="DV1772" s="12"/>
      <c r="DW1772" s="12"/>
      <c r="DX1772" s="12"/>
      <c r="DY1772" s="12"/>
      <c r="DZ1772" s="12"/>
      <c r="EA1772" s="12"/>
      <c r="EB1772" s="12"/>
      <c r="EC1772" s="12"/>
      <c r="ED1772" s="12"/>
      <c r="EE1772" s="12"/>
      <c r="EF1772" s="12"/>
      <c r="EG1772" s="12"/>
      <c r="EH1772" s="12"/>
      <c r="EI1772" s="12"/>
      <c r="EJ1772" s="12"/>
      <c r="EK1772" s="12"/>
      <c r="EL1772" s="12"/>
      <c r="EM1772" s="12"/>
      <c r="EN1772" s="12"/>
      <c r="EO1772" s="12"/>
      <c r="EP1772" s="12"/>
      <c r="EQ1772" s="12"/>
      <c r="ER1772" s="12"/>
      <c r="ES1772" s="12"/>
      <c r="ET1772" s="12"/>
      <c r="EU1772" s="12"/>
      <c r="EV1772" s="12"/>
      <c r="EW1772" s="12"/>
      <c r="EX1772" s="12"/>
      <c r="EY1772" s="12"/>
      <c r="EZ1772" s="12"/>
      <c r="FA1772" s="12"/>
      <c r="FB1772" s="12"/>
      <c r="FC1772" s="12"/>
      <c r="FD1772" s="12"/>
      <c r="FE1772" s="12"/>
      <c r="FF1772" s="12"/>
      <c r="FG1772" s="12"/>
      <c r="FH1772" s="12"/>
      <c r="FI1772" s="12"/>
      <c r="FJ1772" s="12"/>
      <c r="FK1772" s="12"/>
      <c r="FL1772" s="12"/>
      <c r="FM1772" s="12"/>
      <c r="FN1772" s="12"/>
      <c r="FO1772" s="12"/>
      <c r="FP1772" s="12"/>
      <c r="FQ1772" s="12"/>
      <c r="FR1772" s="12"/>
      <c r="FS1772" s="12"/>
      <c r="FT1772" s="12"/>
      <c r="FU1772" s="12"/>
      <c r="FV1772" s="12"/>
      <c r="FW1772" s="12"/>
      <c r="FX1772" s="12"/>
      <c r="FY1772" s="12"/>
      <c r="FZ1772" s="12"/>
      <c r="GA1772" s="12"/>
      <c r="GB1772" s="12"/>
      <c r="GC1772" s="12"/>
      <c r="GD1772" s="12"/>
      <c r="GE1772" s="12"/>
      <c r="GF1772" s="12"/>
      <c r="GG1772" s="12"/>
      <c r="GH1772" s="12"/>
      <c r="GI1772" s="12"/>
      <c r="GJ1772" s="12"/>
      <c r="GK1772" s="12"/>
      <c r="GL1772" s="12"/>
      <c r="GM1772" s="12"/>
      <c r="GN1772" s="12"/>
      <c r="GO1772" s="12"/>
      <c r="GP1772" s="12"/>
      <c r="GQ1772" s="12"/>
      <c r="GR1772" s="12"/>
    </row>
    <row r="1773" spans="1:200" x14ac:dyDescent="0.2">
      <c r="A1773" s="79">
        <f t="shared" si="661"/>
        <v>44845</v>
      </c>
      <c r="B1773" s="80">
        <f t="shared" ca="1" si="662"/>
        <v>1390.3637341299998</v>
      </c>
      <c r="C1773" s="81">
        <f t="shared" ca="1" si="663"/>
        <v>1298.9771699999999</v>
      </c>
      <c r="D1773" s="82">
        <f ca="1">IF(A1773&lt;$B$1,VLOOKUP(A1773,[1]DI!$A$4:$B$15000,2,FALSE),0)</f>
        <v>0.13650000000000001</v>
      </c>
      <c r="E1773" s="81">
        <f t="shared" ca="1" si="664"/>
        <v>5.0788000000000005E-4</v>
      </c>
      <c r="F1773" s="83">
        <f t="shared" si="659"/>
        <v>1.1679999999999999</v>
      </c>
      <c r="G1773" s="84">
        <f t="shared" ca="1" si="665"/>
        <v>1.0005932038400001</v>
      </c>
      <c r="H1773" s="81">
        <f ca="1">TRUNC(PRODUCT(G$10:G1772),15)</f>
        <v>1.3903637385035901</v>
      </c>
      <c r="I1773" s="81">
        <f t="shared" ca="1" si="666"/>
        <v>1.2989771726434101</v>
      </c>
      <c r="J1773" s="81">
        <f t="shared" ca="1" si="667"/>
        <v>1.0703527100000001</v>
      </c>
      <c r="K1773" s="81">
        <f t="shared" ca="1" si="668"/>
        <v>91.386564129999996</v>
      </c>
      <c r="L1773" s="85">
        <f>IF(VLOOKUP(A1773,$U$12:$AD$125,8)=VLOOKUP(A1772,$U$12:$AD$125,8),0,VLOOKUP(A1773,U$12:$AD$125,8))</f>
        <v>0</v>
      </c>
      <c r="M1773" s="86">
        <f>IF(L1773&gt;0,VLOOKUP(L1773,T$12:$AC$125,7),0)</f>
        <v>0</v>
      </c>
      <c r="N1773" s="81">
        <f t="shared" si="660"/>
        <v>0</v>
      </c>
      <c r="O1773" s="81">
        <f t="shared" ca="1" si="669"/>
        <v>91.386564129999996</v>
      </c>
      <c r="P1773" s="87" t="str">
        <f t="shared" si="670"/>
        <v>J=</v>
      </c>
      <c r="Q1773" s="88">
        <f t="shared" si="671"/>
        <v>44858</v>
      </c>
      <c r="R1773" s="7"/>
      <c r="S1773" s="7"/>
      <c r="T1773" s="7"/>
      <c r="U1773" s="7"/>
      <c r="V1773" s="7"/>
      <c r="W1773" s="7"/>
      <c r="X1773" s="7"/>
      <c r="Y1773" s="7"/>
      <c r="Z1773" s="7"/>
      <c r="AA1773" s="7"/>
      <c r="AB1773" s="7"/>
      <c r="AC1773" s="7"/>
      <c r="AD1773" s="7"/>
      <c r="AE1773" s="7"/>
      <c r="AF1773" s="65"/>
      <c r="AG1773" s="9"/>
      <c r="AH1773" s="9"/>
      <c r="AI1773" s="4"/>
      <c r="AJ1773" s="10"/>
      <c r="AK1773" s="4"/>
      <c r="AL1773" s="65"/>
      <c r="AM1773" s="10"/>
      <c r="AN1773" s="9"/>
      <c r="AO1773" s="7"/>
      <c r="AP1773" s="11"/>
      <c r="AQ1773" s="9"/>
      <c r="AR1773" s="8"/>
      <c r="AS1773" s="65"/>
      <c r="AT1773" s="12"/>
      <c r="AU1773" s="12"/>
      <c r="AV1773" s="22"/>
      <c r="AW1773" s="12"/>
      <c r="AX1773" s="12"/>
      <c r="AY1773" s="12"/>
      <c r="AZ1773" s="12"/>
      <c r="BA1773" s="12"/>
      <c r="BB1773" s="12"/>
      <c r="BC1773" s="12"/>
      <c r="BD1773" s="12"/>
      <c r="BE1773" s="12"/>
      <c r="BF1773" s="12"/>
      <c r="BG1773" s="12"/>
      <c r="BH1773" s="12"/>
      <c r="BI1773" s="12"/>
      <c r="BJ1773" s="12"/>
      <c r="BK1773" s="12"/>
      <c r="BL1773" s="12"/>
      <c r="BM1773" s="12"/>
      <c r="BN1773" s="12"/>
      <c r="BO1773" s="12"/>
      <c r="BP1773" s="12"/>
      <c r="BQ1773" s="12"/>
      <c r="BR1773" s="12"/>
      <c r="BS1773" s="12"/>
      <c r="BT1773" s="12"/>
      <c r="BU1773" s="12"/>
      <c r="BV1773" s="12"/>
      <c r="BW1773" s="12"/>
      <c r="BX1773" s="12"/>
      <c r="BY1773" s="12"/>
      <c r="BZ1773" s="12"/>
      <c r="CA1773" s="12"/>
      <c r="CB1773" s="12"/>
      <c r="CC1773" s="12"/>
      <c r="CD1773" s="12"/>
      <c r="CE1773" s="12"/>
      <c r="CF1773" s="12"/>
      <c r="CG1773" s="12"/>
      <c r="CH1773" s="12"/>
      <c r="CI1773" s="12"/>
      <c r="CJ1773" s="12"/>
      <c r="CK1773" s="12"/>
      <c r="CL1773" s="12"/>
      <c r="CM1773" s="12"/>
      <c r="CN1773" s="12"/>
      <c r="CO1773" s="12"/>
      <c r="CP1773" s="12"/>
      <c r="CQ1773" s="12"/>
      <c r="CR1773" s="12"/>
      <c r="CS1773" s="12"/>
      <c r="CT1773" s="12"/>
      <c r="CU1773" s="12"/>
      <c r="CV1773" s="12"/>
      <c r="CW1773" s="12"/>
      <c r="CX1773" s="12"/>
      <c r="CY1773" s="12"/>
      <c r="CZ1773" s="12"/>
      <c r="DA1773" s="12"/>
      <c r="DB1773" s="12"/>
      <c r="DC1773" s="12"/>
      <c r="DD1773" s="12"/>
      <c r="DE1773" s="12"/>
      <c r="DF1773" s="12"/>
      <c r="DG1773" s="12"/>
      <c r="DH1773" s="12"/>
      <c r="DI1773" s="12"/>
      <c r="DJ1773" s="12"/>
      <c r="DK1773" s="12"/>
      <c r="DL1773" s="12"/>
      <c r="DM1773" s="12"/>
      <c r="DN1773" s="12"/>
      <c r="DO1773" s="12"/>
      <c r="DP1773" s="12"/>
      <c r="DQ1773" s="12"/>
      <c r="DR1773" s="12"/>
      <c r="DS1773" s="12"/>
      <c r="DT1773" s="12"/>
      <c r="DU1773" s="12"/>
      <c r="DV1773" s="12"/>
      <c r="DW1773" s="12"/>
      <c r="DX1773" s="12"/>
      <c r="DY1773" s="12"/>
      <c r="DZ1773" s="12"/>
      <c r="EA1773" s="12"/>
      <c r="EB1773" s="12"/>
      <c r="EC1773" s="12"/>
      <c r="ED1773" s="12"/>
      <c r="EE1773" s="12"/>
      <c r="EF1773" s="12"/>
      <c r="EG1773" s="12"/>
      <c r="EH1773" s="12"/>
      <c r="EI1773" s="12"/>
      <c r="EJ1773" s="12"/>
      <c r="EK1773" s="12"/>
      <c r="EL1773" s="12"/>
      <c r="EM1773" s="12"/>
      <c r="EN1773" s="12"/>
      <c r="EO1773" s="12"/>
      <c r="EP1773" s="12"/>
      <c r="EQ1773" s="12"/>
      <c r="ER1773" s="12"/>
      <c r="ES1773" s="12"/>
      <c r="ET1773" s="12"/>
      <c r="EU1773" s="12"/>
      <c r="EV1773" s="12"/>
      <c r="EW1773" s="12"/>
      <c r="EX1773" s="12"/>
      <c r="EY1773" s="12"/>
      <c r="EZ1773" s="12"/>
      <c r="FA1773" s="12"/>
      <c r="FB1773" s="12"/>
      <c r="FC1773" s="12"/>
      <c r="FD1773" s="12"/>
      <c r="FE1773" s="12"/>
      <c r="FF1773" s="12"/>
      <c r="FG1773" s="12"/>
      <c r="FH1773" s="12"/>
      <c r="FI1773" s="12"/>
      <c r="FJ1773" s="12"/>
      <c r="FK1773" s="12"/>
      <c r="FL1773" s="12"/>
      <c r="FM1773" s="12"/>
      <c r="FN1773" s="12"/>
      <c r="FO1773" s="12"/>
      <c r="FP1773" s="12"/>
      <c r="FQ1773" s="12"/>
      <c r="FR1773" s="12"/>
      <c r="FS1773" s="12"/>
      <c r="FT1773" s="12"/>
      <c r="FU1773" s="12"/>
      <c r="FV1773" s="12"/>
      <c r="FW1773" s="12"/>
      <c r="FX1773" s="12"/>
      <c r="FY1773" s="12"/>
      <c r="FZ1773" s="12"/>
      <c r="GA1773" s="12"/>
      <c r="GB1773" s="12"/>
      <c r="GC1773" s="12"/>
      <c r="GD1773" s="12"/>
      <c r="GE1773" s="12"/>
      <c r="GF1773" s="12"/>
      <c r="GG1773" s="12"/>
      <c r="GH1773" s="12"/>
      <c r="GI1773" s="12"/>
      <c r="GJ1773" s="12"/>
      <c r="GK1773" s="12"/>
      <c r="GL1773" s="12"/>
      <c r="GM1773" s="12"/>
      <c r="GN1773" s="12"/>
      <c r="GO1773" s="12"/>
      <c r="GP1773" s="12"/>
      <c r="GQ1773" s="12"/>
      <c r="GR1773" s="12"/>
    </row>
    <row r="1774" spans="1:200" x14ac:dyDescent="0.2">
      <c r="A1774" s="79">
        <f t="shared" si="661"/>
        <v>44846</v>
      </c>
      <c r="B1774" s="80">
        <f t="shared" ca="1" si="662"/>
        <v>1391.1885066999998</v>
      </c>
      <c r="C1774" s="81">
        <f t="shared" ca="1" si="663"/>
        <v>1298.9771699999999</v>
      </c>
      <c r="D1774" s="82">
        <f ca="1">IF(A1774&lt;$B$1,VLOOKUP(A1774,[1]DI!$A$4:$B$15000,2,FALSE),0)</f>
        <v>0</v>
      </c>
      <c r="E1774" s="81">
        <f t="shared" ca="1" si="664"/>
        <v>0</v>
      </c>
      <c r="F1774" s="83">
        <f t="shared" si="659"/>
        <v>1.1679999999999999</v>
      </c>
      <c r="G1774" s="84">
        <f t="shared" ca="1" si="665"/>
        <v>1</v>
      </c>
      <c r="H1774" s="81">
        <f ca="1">TRUNC(PRODUCT(G$10:G1773),15)</f>
        <v>1.3911885076122701</v>
      </c>
      <c r="I1774" s="81">
        <f t="shared" ca="1" si="666"/>
        <v>1.2989771726434101</v>
      </c>
      <c r="J1774" s="81">
        <f t="shared" ca="1" si="667"/>
        <v>1.07098765</v>
      </c>
      <c r="K1774" s="81">
        <f t="shared" ca="1" si="668"/>
        <v>92.211336700000004</v>
      </c>
      <c r="L1774" s="85">
        <f>IF(VLOOKUP(A1774,$U$12:$AD$125,8)=VLOOKUP(A1773,$U$12:$AD$125,8),0,VLOOKUP(A1774,U$12:$AD$125,8))</f>
        <v>0</v>
      </c>
      <c r="M1774" s="86">
        <f>IF(L1774&gt;0,VLOOKUP(L1774,T$12:$AC$125,7),0)</f>
        <v>0</v>
      </c>
      <c r="N1774" s="81">
        <f t="shared" si="660"/>
        <v>0</v>
      </c>
      <c r="O1774" s="81">
        <f t="shared" ca="1" si="669"/>
        <v>92.211336700000004</v>
      </c>
      <c r="P1774" s="87" t="str">
        <f t="shared" si="670"/>
        <v>J=</v>
      </c>
      <c r="Q1774" s="88">
        <f t="shared" si="671"/>
        <v>44858</v>
      </c>
      <c r="R1774" s="7"/>
      <c r="S1774" s="7"/>
      <c r="T1774" s="7"/>
      <c r="U1774" s="7"/>
      <c r="V1774" s="7"/>
      <c r="W1774" s="7"/>
      <c r="X1774" s="7"/>
      <c r="Y1774" s="7"/>
      <c r="Z1774" s="7"/>
      <c r="AA1774" s="7"/>
      <c r="AB1774" s="7"/>
      <c r="AC1774" s="7"/>
      <c r="AD1774" s="7"/>
      <c r="AE1774" s="7"/>
      <c r="AF1774" s="65"/>
      <c r="AG1774" s="9"/>
      <c r="AH1774" s="9"/>
      <c r="AI1774" s="4"/>
      <c r="AJ1774" s="10"/>
      <c r="AK1774" s="4"/>
      <c r="AL1774" s="65"/>
      <c r="AM1774" s="10"/>
      <c r="AN1774" s="9"/>
      <c r="AO1774" s="7"/>
      <c r="AP1774" s="11"/>
      <c r="AQ1774" s="9"/>
      <c r="AR1774" s="8"/>
      <c r="AS1774" s="65"/>
      <c r="AT1774" s="12"/>
      <c r="AU1774" s="12"/>
      <c r="AV1774" s="22"/>
      <c r="AW1774" s="12"/>
      <c r="AX1774" s="12"/>
      <c r="AY1774" s="12"/>
      <c r="AZ1774" s="12"/>
      <c r="BA1774" s="12"/>
      <c r="BB1774" s="12"/>
      <c r="BC1774" s="12"/>
      <c r="BD1774" s="12"/>
      <c r="BE1774" s="12"/>
      <c r="BF1774" s="12"/>
      <c r="BG1774" s="12"/>
      <c r="BH1774" s="12"/>
      <c r="BI1774" s="12"/>
      <c r="BJ1774" s="12"/>
      <c r="BK1774" s="12"/>
      <c r="BL1774" s="12"/>
      <c r="BM1774" s="12"/>
      <c r="BN1774" s="12"/>
      <c r="BO1774" s="12"/>
      <c r="BP1774" s="12"/>
      <c r="BQ1774" s="12"/>
      <c r="BR1774" s="12"/>
      <c r="BS1774" s="12"/>
      <c r="BT1774" s="12"/>
      <c r="BU1774" s="12"/>
      <c r="BV1774" s="12"/>
      <c r="BW1774" s="12"/>
      <c r="BX1774" s="12"/>
      <c r="BY1774" s="12"/>
      <c r="BZ1774" s="12"/>
      <c r="CA1774" s="12"/>
      <c r="CB1774" s="12"/>
      <c r="CC1774" s="12"/>
      <c r="CD1774" s="12"/>
      <c r="CE1774" s="12"/>
      <c r="CF1774" s="12"/>
      <c r="CG1774" s="12"/>
      <c r="CH1774" s="12"/>
      <c r="CI1774" s="12"/>
      <c r="CJ1774" s="12"/>
      <c r="CK1774" s="12"/>
      <c r="CL1774" s="12"/>
      <c r="CM1774" s="12"/>
      <c r="CN1774" s="12"/>
      <c r="CO1774" s="12"/>
      <c r="CP1774" s="12"/>
      <c r="CQ1774" s="12"/>
      <c r="CR1774" s="12"/>
      <c r="CS1774" s="12"/>
      <c r="CT1774" s="12"/>
      <c r="CU1774" s="12"/>
      <c r="CV1774" s="12"/>
      <c r="CW1774" s="12"/>
      <c r="CX1774" s="12"/>
      <c r="CY1774" s="12"/>
      <c r="CZ1774" s="12"/>
      <c r="DA1774" s="12"/>
      <c r="DB1774" s="12"/>
      <c r="DC1774" s="12"/>
      <c r="DD1774" s="12"/>
      <c r="DE1774" s="12"/>
      <c r="DF1774" s="12"/>
      <c r="DG1774" s="12"/>
      <c r="DH1774" s="12"/>
      <c r="DI1774" s="12"/>
      <c r="DJ1774" s="12"/>
      <c r="DK1774" s="12"/>
      <c r="DL1774" s="12"/>
      <c r="DM1774" s="12"/>
      <c r="DN1774" s="12"/>
      <c r="DO1774" s="12"/>
      <c r="DP1774" s="12"/>
      <c r="DQ1774" s="12"/>
      <c r="DR1774" s="12"/>
      <c r="DS1774" s="12"/>
      <c r="DT1774" s="12"/>
      <c r="DU1774" s="12"/>
      <c r="DV1774" s="12"/>
      <c r="DW1774" s="12"/>
      <c r="DX1774" s="12"/>
      <c r="DY1774" s="12"/>
      <c r="DZ1774" s="12"/>
      <c r="EA1774" s="12"/>
      <c r="EB1774" s="12"/>
      <c r="EC1774" s="12"/>
      <c r="ED1774" s="12"/>
      <c r="EE1774" s="12"/>
      <c r="EF1774" s="12"/>
      <c r="EG1774" s="12"/>
      <c r="EH1774" s="12"/>
      <c r="EI1774" s="12"/>
      <c r="EJ1774" s="12"/>
      <c r="EK1774" s="12"/>
      <c r="EL1774" s="12"/>
      <c r="EM1774" s="12"/>
      <c r="EN1774" s="12"/>
      <c r="EO1774" s="12"/>
      <c r="EP1774" s="12"/>
      <c r="EQ1774" s="12"/>
      <c r="ER1774" s="12"/>
      <c r="ES1774" s="12"/>
      <c r="ET1774" s="12"/>
      <c r="EU1774" s="12"/>
      <c r="EV1774" s="12"/>
      <c r="EW1774" s="12"/>
      <c r="EX1774" s="12"/>
      <c r="EY1774" s="12"/>
      <c r="EZ1774" s="12"/>
      <c r="FA1774" s="12"/>
      <c r="FB1774" s="12"/>
      <c r="FC1774" s="12"/>
      <c r="FD1774" s="12"/>
      <c r="FE1774" s="12"/>
      <c r="FF1774" s="12"/>
      <c r="FG1774" s="12"/>
      <c r="FH1774" s="12"/>
      <c r="FI1774" s="12"/>
      <c r="FJ1774" s="12"/>
      <c r="FK1774" s="12"/>
      <c r="FL1774" s="12"/>
      <c r="FM1774" s="12"/>
      <c r="FN1774" s="12"/>
      <c r="FO1774" s="12"/>
      <c r="FP1774" s="12"/>
      <c r="FQ1774" s="12"/>
      <c r="FR1774" s="12"/>
      <c r="FS1774" s="12"/>
      <c r="FT1774" s="12"/>
      <c r="FU1774" s="12"/>
      <c r="FV1774" s="12"/>
      <c r="FW1774" s="12"/>
      <c r="FX1774" s="12"/>
      <c r="FY1774" s="12"/>
      <c r="FZ1774" s="12"/>
      <c r="GA1774" s="12"/>
      <c r="GB1774" s="12"/>
      <c r="GC1774" s="12"/>
      <c r="GD1774" s="12"/>
      <c r="GE1774" s="12"/>
      <c r="GF1774" s="12"/>
      <c r="GG1774" s="12"/>
      <c r="GH1774" s="12"/>
      <c r="GI1774" s="12"/>
      <c r="GJ1774" s="12"/>
      <c r="GK1774" s="12"/>
      <c r="GL1774" s="12"/>
      <c r="GM1774" s="12"/>
      <c r="GN1774" s="12"/>
      <c r="GO1774" s="12"/>
      <c r="GP1774" s="12"/>
      <c r="GQ1774" s="12"/>
      <c r="GR1774" s="12"/>
    </row>
    <row r="1775" spans="1:200" x14ac:dyDescent="0.2">
      <c r="A1775" s="79">
        <f t="shared" si="661"/>
        <v>44847</v>
      </c>
      <c r="B1775" s="80">
        <f t="shared" ca="1" si="662"/>
        <v>1391.1885066999998</v>
      </c>
      <c r="C1775" s="81">
        <f t="shared" ca="1" si="663"/>
        <v>1298.9771699999999</v>
      </c>
      <c r="D1775" s="82">
        <f ca="1">IF(A1775&lt;$B$1,VLOOKUP(A1775,[1]DI!$A$4:$B$15000,2,FALSE),0)</f>
        <v>0.13650000000000001</v>
      </c>
      <c r="E1775" s="81">
        <f t="shared" ca="1" si="664"/>
        <v>5.0788000000000005E-4</v>
      </c>
      <c r="F1775" s="83">
        <f t="shared" si="659"/>
        <v>1.1679999999999999</v>
      </c>
      <c r="G1775" s="84">
        <f t="shared" ca="1" si="665"/>
        <v>1.0005932038400001</v>
      </c>
      <c r="H1775" s="81">
        <f ca="1">TRUNC(PRODUCT(G$10:G1774),15)</f>
        <v>1.3911885076122701</v>
      </c>
      <c r="I1775" s="81">
        <f t="shared" ca="1" si="666"/>
        <v>1.2989771726434101</v>
      </c>
      <c r="J1775" s="81">
        <f t="shared" ca="1" si="667"/>
        <v>1.07098765</v>
      </c>
      <c r="K1775" s="81">
        <f t="shared" ca="1" si="668"/>
        <v>92.211336700000004</v>
      </c>
      <c r="L1775" s="85">
        <f>IF(VLOOKUP(A1775,$U$12:$AD$125,8)=VLOOKUP(A1774,$U$12:$AD$125,8),0,VLOOKUP(A1775,U$12:$AD$125,8))</f>
        <v>0</v>
      </c>
      <c r="M1775" s="86">
        <f>IF(L1775&gt;0,VLOOKUP(L1775,T$12:$AC$125,7),0)</f>
        <v>0</v>
      </c>
      <c r="N1775" s="81">
        <f t="shared" si="660"/>
        <v>0</v>
      </c>
      <c r="O1775" s="81">
        <f t="shared" ca="1" si="669"/>
        <v>92.211336700000004</v>
      </c>
      <c r="P1775" s="87" t="str">
        <f t="shared" si="670"/>
        <v>J=</v>
      </c>
      <c r="Q1775" s="88">
        <f t="shared" si="671"/>
        <v>44858</v>
      </c>
      <c r="R1775" s="7"/>
      <c r="S1775" s="7"/>
      <c r="T1775" s="7"/>
      <c r="U1775" s="7"/>
      <c r="V1775" s="7"/>
      <c r="W1775" s="7"/>
      <c r="X1775" s="7"/>
      <c r="Y1775" s="7"/>
      <c r="Z1775" s="7"/>
      <c r="AA1775" s="7"/>
      <c r="AB1775" s="7"/>
      <c r="AC1775" s="7"/>
      <c r="AD1775" s="7"/>
      <c r="AE1775" s="7"/>
      <c r="AF1775" s="65"/>
      <c r="AG1775" s="9"/>
      <c r="AH1775" s="9"/>
      <c r="AI1775" s="4"/>
      <c r="AJ1775" s="10"/>
      <c r="AK1775" s="4"/>
      <c r="AL1775" s="65"/>
      <c r="AM1775" s="10"/>
      <c r="AN1775" s="9"/>
      <c r="AO1775" s="7"/>
      <c r="AP1775" s="11"/>
      <c r="AQ1775" s="9"/>
      <c r="AR1775" s="8"/>
      <c r="AS1775" s="65"/>
      <c r="AT1775" s="12"/>
      <c r="AU1775" s="12"/>
      <c r="AV1775" s="22"/>
      <c r="AW1775" s="12"/>
      <c r="AX1775" s="12"/>
      <c r="AY1775" s="12"/>
      <c r="AZ1775" s="12"/>
      <c r="BA1775" s="12"/>
      <c r="BB1775" s="12"/>
      <c r="BC1775" s="12"/>
      <c r="BD1775" s="12"/>
      <c r="BE1775" s="12"/>
      <c r="BF1775" s="12"/>
      <c r="BG1775" s="12"/>
      <c r="BH1775" s="12"/>
      <c r="BI1775" s="12"/>
      <c r="BJ1775" s="12"/>
      <c r="BK1775" s="12"/>
      <c r="BL1775" s="12"/>
      <c r="BM1775" s="12"/>
      <c r="BN1775" s="12"/>
      <c r="BO1775" s="12"/>
      <c r="BP1775" s="12"/>
      <c r="BQ1775" s="12"/>
      <c r="BR1775" s="12"/>
      <c r="BS1775" s="12"/>
      <c r="BT1775" s="12"/>
      <c r="BU1775" s="12"/>
      <c r="BV1775" s="12"/>
      <c r="BW1775" s="12"/>
      <c r="BX1775" s="12"/>
      <c r="BY1775" s="12"/>
      <c r="BZ1775" s="12"/>
      <c r="CA1775" s="12"/>
      <c r="CB1775" s="12"/>
      <c r="CC1775" s="12"/>
      <c r="CD1775" s="12"/>
      <c r="CE1775" s="12"/>
      <c r="CF1775" s="12"/>
      <c r="CG1775" s="12"/>
      <c r="CH1775" s="12"/>
      <c r="CI1775" s="12"/>
      <c r="CJ1775" s="12"/>
      <c r="CK1775" s="12"/>
      <c r="CL1775" s="12"/>
      <c r="CM1775" s="12"/>
      <c r="CN1775" s="12"/>
      <c r="CO1775" s="12"/>
      <c r="CP1775" s="12"/>
      <c r="CQ1775" s="12"/>
      <c r="CR1775" s="12"/>
      <c r="CS1775" s="12"/>
      <c r="CT1775" s="12"/>
      <c r="CU1775" s="12"/>
      <c r="CV1775" s="12"/>
      <c r="CW1775" s="12"/>
      <c r="CX1775" s="12"/>
      <c r="CY1775" s="12"/>
      <c r="CZ1775" s="12"/>
      <c r="DA1775" s="12"/>
      <c r="DB1775" s="12"/>
      <c r="DC1775" s="12"/>
      <c r="DD1775" s="12"/>
      <c r="DE1775" s="12"/>
      <c r="DF1775" s="12"/>
      <c r="DG1775" s="12"/>
      <c r="DH1775" s="12"/>
      <c r="DI1775" s="12"/>
      <c r="DJ1775" s="12"/>
      <c r="DK1775" s="12"/>
      <c r="DL1775" s="12"/>
      <c r="DM1775" s="12"/>
      <c r="DN1775" s="12"/>
      <c r="DO1775" s="12"/>
      <c r="DP1775" s="12"/>
      <c r="DQ1775" s="12"/>
      <c r="DR1775" s="12"/>
      <c r="DS1775" s="12"/>
      <c r="DT1775" s="12"/>
      <c r="DU1775" s="12"/>
      <c r="DV1775" s="12"/>
      <c r="DW1775" s="12"/>
      <c r="DX1775" s="12"/>
      <c r="DY1775" s="12"/>
      <c r="DZ1775" s="12"/>
      <c r="EA1775" s="12"/>
      <c r="EB1775" s="12"/>
      <c r="EC1775" s="12"/>
      <c r="ED1775" s="12"/>
      <c r="EE1775" s="12"/>
      <c r="EF1775" s="12"/>
      <c r="EG1775" s="12"/>
      <c r="EH1775" s="12"/>
      <c r="EI1775" s="12"/>
      <c r="EJ1775" s="12"/>
      <c r="EK1775" s="12"/>
      <c r="EL1775" s="12"/>
      <c r="EM1775" s="12"/>
      <c r="EN1775" s="12"/>
      <c r="EO1775" s="12"/>
      <c r="EP1775" s="12"/>
      <c r="EQ1775" s="12"/>
      <c r="ER1775" s="12"/>
      <c r="ES1775" s="12"/>
      <c r="ET1775" s="12"/>
      <c r="EU1775" s="12"/>
      <c r="EV1775" s="12"/>
      <c r="EW1775" s="12"/>
      <c r="EX1775" s="12"/>
      <c r="EY1775" s="12"/>
      <c r="EZ1775" s="12"/>
      <c r="FA1775" s="12"/>
      <c r="FB1775" s="12"/>
      <c r="FC1775" s="12"/>
      <c r="FD1775" s="12"/>
      <c r="FE1775" s="12"/>
      <c r="FF1775" s="12"/>
      <c r="FG1775" s="12"/>
      <c r="FH1775" s="12"/>
      <c r="FI1775" s="12"/>
      <c r="FJ1775" s="12"/>
      <c r="FK1775" s="12"/>
      <c r="FL1775" s="12"/>
      <c r="FM1775" s="12"/>
      <c r="FN1775" s="12"/>
      <c r="FO1775" s="12"/>
      <c r="FP1775" s="12"/>
      <c r="FQ1775" s="12"/>
      <c r="FR1775" s="12"/>
      <c r="FS1775" s="12"/>
      <c r="FT1775" s="12"/>
      <c r="FU1775" s="12"/>
      <c r="FV1775" s="12"/>
      <c r="FW1775" s="12"/>
      <c r="FX1775" s="12"/>
      <c r="FY1775" s="12"/>
      <c r="FZ1775" s="12"/>
      <c r="GA1775" s="12"/>
      <c r="GB1775" s="12"/>
      <c r="GC1775" s="12"/>
      <c r="GD1775" s="12"/>
      <c r="GE1775" s="12"/>
      <c r="GF1775" s="12"/>
      <c r="GG1775" s="12"/>
      <c r="GH1775" s="12"/>
      <c r="GI1775" s="12"/>
      <c r="GJ1775" s="12"/>
      <c r="GK1775" s="12"/>
      <c r="GL1775" s="12"/>
      <c r="GM1775" s="12"/>
      <c r="GN1775" s="12"/>
      <c r="GO1775" s="12"/>
      <c r="GP1775" s="12"/>
      <c r="GQ1775" s="12"/>
      <c r="GR1775" s="12"/>
    </row>
    <row r="1776" spans="1:200" x14ac:dyDescent="0.2">
      <c r="A1776" s="79">
        <f t="shared" si="661"/>
        <v>44848</v>
      </c>
      <c r="B1776" s="80">
        <f t="shared" ca="1" si="662"/>
        <v>1392.01375988</v>
      </c>
      <c r="C1776" s="81">
        <f t="shared" ca="1" si="663"/>
        <v>1298.9771699999999</v>
      </c>
      <c r="D1776" s="82">
        <f ca="1">IF(A1776&lt;$B$1,VLOOKUP(A1776,[1]DI!$A$4:$B$15000,2,FALSE),0)</f>
        <v>0.13650000000000001</v>
      </c>
      <c r="E1776" s="81">
        <f t="shared" ca="1" si="664"/>
        <v>5.0788000000000005E-4</v>
      </c>
      <c r="F1776" s="83">
        <f t="shared" si="659"/>
        <v>1.1679999999999999</v>
      </c>
      <c r="G1776" s="84">
        <f t="shared" ca="1" si="665"/>
        <v>1.0005932038400001</v>
      </c>
      <c r="H1776" s="81">
        <f ca="1">TRUNC(PRODUCT(G$10:G1775),15)</f>
        <v>1.3920137659771501</v>
      </c>
      <c r="I1776" s="81">
        <f t="shared" ca="1" si="666"/>
        <v>1.2989771726434101</v>
      </c>
      <c r="J1776" s="81">
        <f t="shared" ca="1" si="667"/>
        <v>1.07162296</v>
      </c>
      <c r="K1776" s="81">
        <f t="shared" ca="1" si="668"/>
        <v>93.036589879999994</v>
      </c>
      <c r="L1776" s="85">
        <f>IF(VLOOKUP(A1776,$U$12:$AD$125,8)=VLOOKUP(A1775,$U$12:$AD$125,8),0,VLOOKUP(A1776,U$12:$AD$125,8))</f>
        <v>0</v>
      </c>
      <c r="M1776" s="86">
        <f>IF(L1776&gt;0,VLOOKUP(L1776,T$12:$AC$125,7),0)</f>
        <v>0</v>
      </c>
      <c r="N1776" s="81">
        <f t="shared" si="660"/>
        <v>0</v>
      </c>
      <c r="O1776" s="81">
        <f t="shared" ca="1" si="669"/>
        <v>93.036589879999994</v>
      </c>
      <c r="P1776" s="87" t="str">
        <f t="shared" si="670"/>
        <v>J=</v>
      </c>
      <c r="Q1776" s="88">
        <f t="shared" si="671"/>
        <v>44858</v>
      </c>
      <c r="R1776" s="7"/>
      <c r="S1776" s="7"/>
      <c r="T1776" s="7"/>
      <c r="U1776" s="7"/>
      <c r="V1776" s="7"/>
      <c r="W1776" s="7"/>
      <c r="X1776" s="7"/>
      <c r="Y1776" s="7"/>
      <c r="Z1776" s="7"/>
      <c r="AA1776" s="7"/>
      <c r="AB1776" s="7"/>
      <c r="AC1776" s="7"/>
      <c r="AD1776" s="7"/>
      <c r="AE1776" s="7"/>
      <c r="AF1776" s="65"/>
      <c r="AG1776" s="9"/>
      <c r="AH1776" s="9"/>
      <c r="AI1776" s="4"/>
      <c r="AJ1776" s="10"/>
      <c r="AK1776" s="4"/>
      <c r="AL1776" s="65"/>
      <c r="AM1776" s="10"/>
      <c r="AN1776" s="9"/>
      <c r="AO1776" s="7"/>
      <c r="AP1776" s="11"/>
      <c r="AQ1776" s="9"/>
      <c r="AR1776" s="8"/>
      <c r="AS1776" s="65"/>
      <c r="AT1776" s="12"/>
      <c r="AU1776" s="12"/>
      <c r="AV1776" s="22"/>
      <c r="AW1776" s="12"/>
      <c r="AX1776" s="12"/>
      <c r="AY1776" s="12"/>
      <c r="AZ1776" s="12"/>
      <c r="BA1776" s="12"/>
      <c r="BB1776" s="12"/>
      <c r="BC1776" s="12"/>
      <c r="BD1776" s="12"/>
      <c r="BE1776" s="12"/>
      <c r="BF1776" s="12"/>
      <c r="BG1776" s="12"/>
      <c r="BH1776" s="12"/>
      <c r="BI1776" s="12"/>
      <c r="BJ1776" s="12"/>
      <c r="BK1776" s="12"/>
      <c r="BL1776" s="12"/>
      <c r="BM1776" s="12"/>
      <c r="BN1776" s="12"/>
      <c r="BO1776" s="12"/>
      <c r="BP1776" s="12"/>
      <c r="BQ1776" s="12"/>
      <c r="BR1776" s="12"/>
      <c r="BS1776" s="12"/>
      <c r="BT1776" s="12"/>
      <c r="BU1776" s="12"/>
      <c r="BV1776" s="12"/>
      <c r="BW1776" s="12"/>
      <c r="BX1776" s="12"/>
      <c r="BY1776" s="12"/>
      <c r="BZ1776" s="12"/>
      <c r="CA1776" s="12"/>
      <c r="CB1776" s="12"/>
      <c r="CC1776" s="12"/>
      <c r="CD1776" s="12"/>
      <c r="CE1776" s="12"/>
      <c r="CF1776" s="12"/>
      <c r="CG1776" s="12"/>
      <c r="CH1776" s="12"/>
      <c r="CI1776" s="12"/>
      <c r="CJ1776" s="12"/>
      <c r="CK1776" s="12"/>
      <c r="CL1776" s="12"/>
      <c r="CM1776" s="12"/>
      <c r="CN1776" s="12"/>
      <c r="CO1776" s="12"/>
      <c r="CP1776" s="12"/>
      <c r="CQ1776" s="12"/>
      <c r="CR1776" s="12"/>
      <c r="CS1776" s="12"/>
      <c r="CT1776" s="12"/>
      <c r="CU1776" s="12"/>
      <c r="CV1776" s="12"/>
      <c r="CW1776" s="12"/>
      <c r="CX1776" s="12"/>
      <c r="CY1776" s="12"/>
      <c r="CZ1776" s="12"/>
      <c r="DA1776" s="12"/>
      <c r="DB1776" s="12"/>
      <c r="DC1776" s="12"/>
      <c r="DD1776" s="12"/>
      <c r="DE1776" s="12"/>
      <c r="DF1776" s="12"/>
      <c r="DG1776" s="12"/>
      <c r="DH1776" s="12"/>
      <c r="DI1776" s="12"/>
      <c r="DJ1776" s="12"/>
      <c r="DK1776" s="12"/>
      <c r="DL1776" s="12"/>
      <c r="DM1776" s="12"/>
      <c r="DN1776" s="12"/>
      <c r="DO1776" s="12"/>
      <c r="DP1776" s="12"/>
      <c r="DQ1776" s="12"/>
      <c r="DR1776" s="12"/>
      <c r="DS1776" s="12"/>
      <c r="DT1776" s="12"/>
      <c r="DU1776" s="12"/>
      <c r="DV1776" s="12"/>
      <c r="DW1776" s="12"/>
      <c r="DX1776" s="12"/>
      <c r="DY1776" s="12"/>
      <c r="DZ1776" s="12"/>
      <c r="EA1776" s="12"/>
      <c r="EB1776" s="12"/>
      <c r="EC1776" s="12"/>
      <c r="ED1776" s="12"/>
      <c r="EE1776" s="12"/>
      <c r="EF1776" s="12"/>
      <c r="EG1776" s="12"/>
      <c r="EH1776" s="12"/>
      <c r="EI1776" s="12"/>
      <c r="EJ1776" s="12"/>
      <c r="EK1776" s="12"/>
      <c r="EL1776" s="12"/>
      <c r="EM1776" s="12"/>
      <c r="EN1776" s="12"/>
      <c r="EO1776" s="12"/>
      <c r="EP1776" s="12"/>
      <c r="EQ1776" s="12"/>
      <c r="ER1776" s="12"/>
      <c r="ES1776" s="12"/>
      <c r="ET1776" s="12"/>
      <c r="EU1776" s="12"/>
      <c r="EV1776" s="12"/>
      <c r="EW1776" s="12"/>
      <c r="EX1776" s="12"/>
      <c r="EY1776" s="12"/>
      <c r="EZ1776" s="12"/>
      <c r="FA1776" s="12"/>
      <c r="FB1776" s="12"/>
      <c r="FC1776" s="12"/>
      <c r="FD1776" s="12"/>
      <c r="FE1776" s="12"/>
      <c r="FF1776" s="12"/>
      <c r="FG1776" s="12"/>
      <c r="FH1776" s="12"/>
      <c r="FI1776" s="12"/>
      <c r="FJ1776" s="12"/>
      <c r="FK1776" s="12"/>
      <c r="FL1776" s="12"/>
      <c r="FM1776" s="12"/>
      <c r="FN1776" s="12"/>
      <c r="FO1776" s="12"/>
      <c r="FP1776" s="12"/>
      <c r="FQ1776" s="12"/>
      <c r="FR1776" s="12"/>
      <c r="FS1776" s="12"/>
      <c r="FT1776" s="12"/>
      <c r="FU1776" s="12"/>
      <c r="FV1776" s="12"/>
      <c r="FW1776" s="12"/>
      <c r="FX1776" s="12"/>
      <c r="FY1776" s="12"/>
      <c r="FZ1776" s="12"/>
      <c r="GA1776" s="12"/>
      <c r="GB1776" s="12"/>
      <c r="GC1776" s="12"/>
      <c r="GD1776" s="12"/>
      <c r="GE1776" s="12"/>
      <c r="GF1776" s="12"/>
      <c r="GG1776" s="12"/>
      <c r="GH1776" s="12"/>
      <c r="GI1776" s="12"/>
      <c r="GJ1776" s="12"/>
      <c r="GK1776" s="12"/>
      <c r="GL1776" s="12"/>
      <c r="GM1776" s="12"/>
      <c r="GN1776" s="12"/>
      <c r="GO1776" s="12"/>
      <c r="GP1776" s="12"/>
      <c r="GQ1776" s="12"/>
      <c r="GR1776" s="12"/>
    </row>
    <row r="1777" spans="1:200" x14ac:dyDescent="0.2">
      <c r="A1777" s="79">
        <f t="shared" si="661"/>
        <v>44849</v>
      </c>
      <c r="B1777" s="80">
        <f t="shared" ca="1" si="662"/>
        <v>1392.8395066799999</v>
      </c>
      <c r="C1777" s="81">
        <f t="shared" ca="1" si="663"/>
        <v>1298.9771699999999</v>
      </c>
      <c r="D1777" s="82">
        <f ca="1">IF(A1777&lt;$B$1,VLOOKUP(A1777,[1]DI!$A$4:$B$15000,2,FALSE),0)</f>
        <v>0</v>
      </c>
      <c r="E1777" s="81">
        <f t="shared" ca="1" si="664"/>
        <v>0</v>
      </c>
      <c r="F1777" s="83">
        <f t="shared" si="659"/>
        <v>1.1679999999999999</v>
      </c>
      <c r="G1777" s="84">
        <f t="shared" ca="1" si="665"/>
        <v>1</v>
      </c>
      <c r="H1777" s="81">
        <f ca="1">TRUNC(PRODUCT(G$10:G1776),15)</f>
        <v>1.3928395138884599</v>
      </c>
      <c r="I1777" s="81">
        <f t="shared" ca="1" si="666"/>
        <v>1.2989771726434101</v>
      </c>
      <c r="J1777" s="81">
        <f t="shared" ca="1" si="667"/>
        <v>1.07225865</v>
      </c>
      <c r="K1777" s="81">
        <f t="shared" ca="1" si="668"/>
        <v>93.862336679999999</v>
      </c>
      <c r="L1777" s="85">
        <f>IF(VLOOKUP(A1777,$U$12:$AD$125,8)=VLOOKUP(A1776,$U$12:$AD$125,8),0,VLOOKUP(A1777,U$12:$AD$125,8))</f>
        <v>0</v>
      </c>
      <c r="M1777" s="86">
        <f>IF(L1777&gt;0,VLOOKUP(L1777,T$12:$AC$125,7),0)</f>
        <v>0</v>
      </c>
      <c r="N1777" s="81">
        <f t="shared" si="660"/>
        <v>0</v>
      </c>
      <c r="O1777" s="81">
        <f t="shared" ca="1" si="669"/>
        <v>93.862336679999999</v>
      </c>
      <c r="P1777" s="87" t="str">
        <f t="shared" si="670"/>
        <v>J=</v>
      </c>
      <c r="Q1777" s="88">
        <f t="shared" si="671"/>
        <v>44858</v>
      </c>
      <c r="R1777" s="7"/>
      <c r="S1777" s="7"/>
      <c r="T1777" s="7"/>
      <c r="U1777" s="7"/>
      <c r="V1777" s="7"/>
      <c r="W1777" s="7"/>
      <c r="X1777" s="7"/>
      <c r="Y1777" s="7"/>
      <c r="Z1777" s="7"/>
      <c r="AA1777" s="7"/>
      <c r="AB1777" s="7"/>
      <c r="AC1777" s="7"/>
      <c r="AD1777" s="7"/>
      <c r="AE1777" s="7"/>
      <c r="AF1777" s="65"/>
      <c r="AG1777" s="9"/>
      <c r="AH1777" s="9"/>
      <c r="AI1777" s="4"/>
      <c r="AJ1777" s="10"/>
      <c r="AK1777" s="4"/>
      <c r="AL1777" s="65"/>
      <c r="AM1777" s="10"/>
      <c r="AN1777" s="9"/>
      <c r="AO1777" s="7"/>
      <c r="AP1777" s="11"/>
      <c r="AQ1777" s="9"/>
      <c r="AR1777" s="8"/>
      <c r="AS1777" s="65"/>
      <c r="AT1777" s="12"/>
      <c r="AU1777" s="12"/>
      <c r="AV1777" s="22"/>
      <c r="AW1777" s="12"/>
      <c r="AX1777" s="12"/>
      <c r="AY1777" s="12"/>
      <c r="AZ1777" s="12"/>
      <c r="BA1777" s="12"/>
      <c r="BB1777" s="12"/>
      <c r="BC1777" s="12"/>
      <c r="BD1777" s="12"/>
      <c r="BE1777" s="12"/>
      <c r="BF1777" s="12"/>
      <c r="BG1777" s="12"/>
      <c r="BH1777" s="12"/>
      <c r="BI1777" s="12"/>
      <c r="BJ1777" s="12"/>
      <c r="BK1777" s="12"/>
      <c r="BL1777" s="12"/>
      <c r="BM1777" s="12"/>
      <c r="BN1777" s="12"/>
      <c r="BO1777" s="12"/>
      <c r="BP1777" s="12"/>
      <c r="BQ1777" s="12"/>
      <c r="BR1777" s="12"/>
      <c r="BS1777" s="12"/>
      <c r="BT1777" s="12"/>
      <c r="BU1777" s="12"/>
      <c r="BV1777" s="12"/>
      <c r="BW1777" s="12"/>
      <c r="BX1777" s="12"/>
      <c r="BY1777" s="12"/>
      <c r="BZ1777" s="12"/>
      <c r="CA1777" s="12"/>
      <c r="CB1777" s="12"/>
      <c r="CC1777" s="12"/>
      <c r="CD1777" s="12"/>
      <c r="CE1777" s="12"/>
      <c r="CF1777" s="12"/>
      <c r="CG1777" s="12"/>
      <c r="CH1777" s="12"/>
      <c r="CI1777" s="12"/>
      <c r="CJ1777" s="12"/>
      <c r="CK1777" s="12"/>
      <c r="CL1777" s="12"/>
      <c r="CM1777" s="12"/>
      <c r="CN1777" s="12"/>
      <c r="CO1777" s="12"/>
      <c r="CP1777" s="12"/>
      <c r="CQ1777" s="12"/>
      <c r="CR1777" s="12"/>
      <c r="CS1777" s="12"/>
      <c r="CT1777" s="12"/>
      <c r="CU1777" s="12"/>
      <c r="CV1777" s="12"/>
      <c r="CW1777" s="12"/>
      <c r="CX1777" s="12"/>
      <c r="CY1777" s="12"/>
      <c r="CZ1777" s="12"/>
      <c r="DA1777" s="12"/>
      <c r="DB1777" s="12"/>
      <c r="DC1777" s="12"/>
      <c r="DD1777" s="12"/>
      <c r="DE1777" s="12"/>
      <c r="DF1777" s="12"/>
      <c r="DG1777" s="12"/>
      <c r="DH1777" s="12"/>
      <c r="DI1777" s="12"/>
      <c r="DJ1777" s="12"/>
      <c r="DK1777" s="12"/>
      <c r="DL1777" s="12"/>
      <c r="DM1777" s="12"/>
      <c r="DN1777" s="12"/>
      <c r="DO1777" s="12"/>
      <c r="DP1777" s="12"/>
      <c r="DQ1777" s="12"/>
      <c r="DR1777" s="12"/>
      <c r="DS1777" s="12"/>
      <c r="DT1777" s="12"/>
      <c r="DU1777" s="12"/>
      <c r="DV1777" s="12"/>
      <c r="DW1777" s="12"/>
      <c r="DX1777" s="12"/>
      <c r="DY1777" s="12"/>
      <c r="DZ1777" s="12"/>
      <c r="EA1777" s="12"/>
      <c r="EB1777" s="12"/>
      <c r="EC1777" s="12"/>
      <c r="ED1777" s="12"/>
      <c r="EE1777" s="12"/>
      <c r="EF1777" s="12"/>
      <c r="EG1777" s="12"/>
      <c r="EH1777" s="12"/>
      <c r="EI1777" s="12"/>
      <c r="EJ1777" s="12"/>
      <c r="EK1777" s="12"/>
      <c r="EL1777" s="12"/>
      <c r="EM1777" s="12"/>
      <c r="EN1777" s="12"/>
      <c r="EO1777" s="12"/>
      <c r="EP1777" s="12"/>
      <c r="EQ1777" s="12"/>
      <c r="ER1777" s="12"/>
      <c r="ES1777" s="12"/>
      <c r="ET1777" s="12"/>
      <c r="EU1777" s="12"/>
      <c r="EV1777" s="12"/>
      <c r="EW1777" s="12"/>
      <c r="EX1777" s="12"/>
      <c r="EY1777" s="12"/>
      <c r="EZ1777" s="12"/>
      <c r="FA1777" s="12"/>
      <c r="FB1777" s="12"/>
      <c r="FC1777" s="12"/>
      <c r="FD1777" s="12"/>
      <c r="FE1777" s="12"/>
      <c r="FF1777" s="12"/>
      <c r="FG1777" s="12"/>
      <c r="FH1777" s="12"/>
      <c r="FI1777" s="12"/>
      <c r="FJ1777" s="12"/>
      <c r="FK1777" s="12"/>
      <c r="FL1777" s="12"/>
      <c r="FM1777" s="12"/>
      <c r="FN1777" s="12"/>
      <c r="FO1777" s="12"/>
      <c r="FP1777" s="12"/>
      <c r="FQ1777" s="12"/>
      <c r="FR1777" s="12"/>
      <c r="FS1777" s="12"/>
      <c r="FT1777" s="12"/>
      <c r="FU1777" s="12"/>
      <c r="FV1777" s="12"/>
      <c r="FW1777" s="12"/>
      <c r="FX1777" s="12"/>
      <c r="FY1777" s="12"/>
      <c r="FZ1777" s="12"/>
      <c r="GA1777" s="12"/>
      <c r="GB1777" s="12"/>
      <c r="GC1777" s="12"/>
      <c r="GD1777" s="12"/>
      <c r="GE1777" s="12"/>
      <c r="GF1777" s="12"/>
      <c r="GG1777" s="12"/>
      <c r="GH1777" s="12"/>
      <c r="GI1777" s="12"/>
      <c r="GJ1777" s="12"/>
      <c r="GK1777" s="12"/>
      <c r="GL1777" s="12"/>
      <c r="GM1777" s="12"/>
      <c r="GN1777" s="12"/>
      <c r="GO1777" s="12"/>
      <c r="GP1777" s="12"/>
      <c r="GQ1777" s="12"/>
      <c r="GR1777" s="12"/>
    </row>
    <row r="1778" spans="1:200" x14ac:dyDescent="0.2">
      <c r="A1778" s="79">
        <f t="shared" si="661"/>
        <v>44850</v>
      </c>
      <c r="B1778" s="80">
        <f t="shared" ca="1" si="662"/>
        <v>1392.8395066799999</v>
      </c>
      <c r="C1778" s="81">
        <f t="shared" ca="1" si="663"/>
        <v>1298.9771699999999</v>
      </c>
      <c r="D1778" s="82">
        <f ca="1">IF(A1778&lt;$B$1,VLOOKUP(A1778,[1]DI!$A$4:$B$15000,2,FALSE),0)</f>
        <v>0</v>
      </c>
      <c r="E1778" s="81">
        <f t="shared" ca="1" si="664"/>
        <v>0</v>
      </c>
      <c r="F1778" s="83">
        <f t="shared" si="659"/>
        <v>1.1679999999999999</v>
      </c>
      <c r="G1778" s="84">
        <f t="shared" ca="1" si="665"/>
        <v>1</v>
      </c>
      <c r="H1778" s="81">
        <f ca="1">TRUNC(PRODUCT(G$10:G1777),15)</f>
        <v>1.3928395138884599</v>
      </c>
      <c r="I1778" s="81">
        <f t="shared" ca="1" si="666"/>
        <v>1.2989771726434101</v>
      </c>
      <c r="J1778" s="81">
        <f t="shared" ca="1" si="667"/>
        <v>1.07225865</v>
      </c>
      <c r="K1778" s="81">
        <f t="shared" ca="1" si="668"/>
        <v>93.862336679999999</v>
      </c>
      <c r="L1778" s="85">
        <f>IF(VLOOKUP(A1778,$U$12:$AD$125,8)=VLOOKUP(A1777,$U$12:$AD$125,8),0,VLOOKUP(A1778,U$12:$AD$125,8))</f>
        <v>0</v>
      </c>
      <c r="M1778" s="86">
        <f>IF(L1778&gt;0,VLOOKUP(L1778,T$12:$AC$125,7),0)</f>
        <v>0</v>
      </c>
      <c r="N1778" s="81">
        <f t="shared" si="660"/>
        <v>0</v>
      </c>
      <c r="O1778" s="81">
        <f t="shared" ca="1" si="669"/>
        <v>93.862336679999999</v>
      </c>
      <c r="P1778" s="87" t="str">
        <f t="shared" si="670"/>
        <v>J=</v>
      </c>
      <c r="Q1778" s="88">
        <f t="shared" si="671"/>
        <v>44858</v>
      </c>
      <c r="R1778" s="7"/>
      <c r="S1778" s="7"/>
      <c r="T1778" s="7"/>
      <c r="U1778" s="7"/>
      <c r="V1778" s="7"/>
      <c r="W1778" s="7"/>
      <c r="X1778" s="7"/>
      <c r="Y1778" s="7"/>
      <c r="Z1778" s="7"/>
      <c r="AA1778" s="7"/>
      <c r="AB1778" s="7"/>
      <c r="AC1778" s="7"/>
      <c r="AD1778" s="7"/>
      <c r="AE1778" s="7"/>
      <c r="AF1778" s="65"/>
      <c r="AG1778" s="9"/>
      <c r="AH1778" s="9"/>
      <c r="AI1778" s="4"/>
      <c r="AJ1778" s="10"/>
      <c r="AK1778" s="4"/>
      <c r="AL1778" s="65"/>
      <c r="AM1778" s="10"/>
      <c r="AN1778" s="9"/>
      <c r="AO1778" s="7"/>
      <c r="AP1778" s="11"/>
      <c r="AQ1778" s="9"/>
      <c r="AR1778" s="8"/>
      <c r="AS1778" s="65"/>
      <c r="AT1778" s="12"/>
      <c r="AU1778" s="12"/>
      <c r="AV1778" s="22"/>
      <c r="AW1778" s="12"/>
      <c r="AX1778" s="12"/>
      <c r="AY1778" s="12"/>
      <c r="AZ1778" s="12"/>
      <c r="BA1778" s="12"/>
      <c r="BB1778" s="12"/>
      <c r="BC1778" s="12"/>
      <c r="BD1778" s="12"/>
      <c r="BE1778" s="12"/>
      <c r="BF1778" s="12"/>
      <c r="BG1778" s="12"/>
      <c r="BH1778" s="12"/>
      <c r="BI1778" s="12"/>
      <c r="BJ1778" s="12"/>
      <c r="BK1778" s="12"/>
      <c r="BL1778" s="12"/>
      <c r="BM1778" s="12"/>
      <c r="BN1778" s="12"/>
      <c r="BO1778" s="12"/>
      <c r="BP1778" s="12"/>
      <c r="BQ1778" s="12"/>
      <c r="BR1778" s="12"/>
      <c r="BS1778" s="12"/>
      <c r="BT1778" s="12"/>
      <c r="BU1778" s="12"/>
      <c r="BV1778" s="12"/>
      <c r="BW1778" s="12"/>
      <c r="BX1778" s="12"/>
      <c r="BY1778" s="12"/>
      <c r="BZ1778" s="12"/>
      <c r="CA1778" s="12"/>
      <c r="CB1778" s="12"/>
      <c r="CC1778" s="12"/>
      <c r="CD1778" s="12"/>
      <c r="CE1778" s="12"/>
      <c r="CF1778" s="12"/>
      <c r="CG1778" s="12"/>
      <c r="CH1778" s="12"/>
      <c r="CI1778" s="12"/>
      <c r="CJ1778" s="12"/>
      <c r="CK1778" s="12"/>
      <c r="CL1778" s="12"/>
      <c r="CM1778" s="12"/>
      <c r="CN1778" s="12"/>
      <c r="CO1778" s="12"/>
      <c r="CP1778" s="12"/>
      <c r="CQ1778" s="12"/>
      <c r="CR1778" s="12"/>
      <c r="CS1778" s="12"/>
      <c r="CT1778" s="12"/>
      <c r="CU1778" s="12"/>
      <c r="CV1778" s="12"/>
      <c r="CW1778" s="12"/>
      <c r="CX1778" s="12"/>
      <c r="CY1778" s="12"/>
      <c r="CZ1778" s="12"/>
      <c r="DA1778" s="12"/>
      <c r="DB1778" s="12"/>
      <c r="DC1778" s="12"/>
      <c r="DD1778" s="12"/>
      <c r="DE1778" s="12"/>
      <c r="DF1778" s="12"/>
      <c r="DG1778" s="12"/>
      <c r="DH1778" s="12"/>
      <c r="DI1778" s="12"/>
      <c r="DJ1778" s="12"/>
      <c r="DK1778" s="12"/>
      <c r="DL1778" s="12"/>
      <c r="DM1778" s="12"/>
      <c r="DN1778" s="12"/>
      <c r="DO1778" s="12"/>
      <c r="DP1778" s="12"/>
      <c r="DQ1778" s="12"/>
      <c r="DR1778" s="12"/>
      <c r="DS1778" s="12"/>
      <c r="DT1778" s="12"/>
      <c r="DU1778" s="12"/>
      <c r="DV1778" s="12"/>
      <c r="DW1778" s="12"/>
      <c r="DX1778" s="12"/>
      <c r="DY1778" s="12"/>
      <c r="DZ1778" s="12"/>
      <c r="EA1778" s="12"/>
      <c r="EB1778" s="12"/>
      <c r="EC1778" s="12"/>
      <c r="ED1778" s="12"/>
      <c r="EE1778" s="12"/>
      <c r="EF1778" s="12"/>
      <c r="EG1778" s="12"/>
      <c r="EH1778" s="12"/>
      <c r="EI1778" s="12"/>
      <c r="EJ1778" s="12"/>
      <c r="EK1778" s="12"/>
      <c r="EL1778" s="12"/>
      <c r="EM1778" s="12"/>
      <c r="EN1778" s="12"/>
      <c r="EO1778" s="12"/>
      <c r="EP1778" s="12"/>
      <c r="EQ1778" s="12"/>
      <c r="ER1778" s="12"/>
      <c r="ES1778" s="12"/>
      <c r="ET1778" s="12"/>
      <c r="EU1778" s="12"/>
      <c r="EV1778" s="12"/>
      <c r="EW1778" s="12"/>
      <c r="EX1778" s="12"/>
      <c r="EY1778" s="12"/>
      <c r="EZ1778" s="12"/>
      <c r="FA1778" s="12"/>
      <c r="FB1778" s="12"/>
      <c r="FC1778" s="12"/>
      <c r="FD1778" s="12"/>
      <c r="FE1778" s="12"/>
      <c r="FF1778" s="12"/>
      <c r="FG1778" s="12"/>
      <c r="FH1778" s="12"/>
      <c r="FI1778" s="12"/>
      <c r="FJ1778" s="12"/>
      <c r="FK1778" s="12"/>
      <c r="FL1778" s="12"/>
      <c r="FM1778" s="12"/>
      <c r="FN1778" s="12"/>
      <c r="FO1778" s="12"/>
      <c r="FP1778" s="12"/>
      <c r="FQ1778" s="12"/>
      <c r="FR1778" s="12"/>
      <c r="FS1778" s="12"/>
      <c r="FT1778" s="12"/>
      <c r="FU1778" s="12"/>
      <c r="FV1778" s="12"/>
      <c r="FW1778" s="12"/>
      <c r="FX1778" s="12"/>
      <c r="FY1778" s="12"/>
      <c r="FZ1778" s="12"/>
      <c r="GA1778" s="12"/>
      <c r="GB1778" s="12"/>
      <c r="GC1778" s="12"/>
      <c r="GD1778" s="12"/>
      <c r="GE1778" s="12"/>
      <c r="GF1778" s="12"/>
      <c r="GG1778" s="12"/>
      <c r="GH1778" s="12"/>
      <c r="GI1778" s="12"/>
      <c r="GJ1778" s="12"/>
      <c r="GK1778" s="12"/>
      <c r="GL1778" s="12"/>
      <c r="GM1778" s="12"/>
      <c r="GN1778" s="12"/>
      <c r="GO1778" s="12"/>
      <c r="GP1778" s="12"/>
      <c r="GQ1778" s="12"/>
      <c r="GR1778" s="12"/>
    </row>
    <row r="1779" spans="1:200" x14ac:dyDescent="0.2">
      <c r="A1779" s="79">
        <f t="shared" si="661"/>
        <v>44851</v>
      </c>
      <c r="B1779" s="80">
        <f t="shared" ca="1" si="662"/>
        <v>1392.8395066799999</v>
      </c>
      <c r="C1779" s="81">
        <f t="shared" ca="1" si="663"/>
        <v>1298.9771699999999</v>
      </c>
      <c r="D1779" s="82">
        <f ca="1">IF(A1779&lt;$B$1,VLOOKUP(A1779,[1]DI!$A$4:$B$15000,2,FALSE),0)</f>
        <v>0.13650000000000001</v>
      </c>
      <c r="E1779" s="81">
        <f t="shared" ca="1" si="664"/>
        <v>5.0788000000000005E-4</v>
      </c>
      <c r="F1779" s="83">
        <f t="shared" si="659"/>
        <v>1.1679999999999999</v>
      </c>
      <c r="G1779" s="84">
        <f t="shared" ca="1" si="665"/>
        <v>1.0005932038400001</v>
      </c>
      <c r="H1779" s="81">
        <f ca="1">TRUNC(PRODUCT(G$10:G1778),15)</f>
        <v>1.3928395138884599</v>
      </c>
      <c r="I1779" s="81">
        <f t="shared" ca="1" si="666"/>
        <v>1.2989771726434101</v>
      </c>
      <c r="J1779" s="81">
        <f t="shared" ca="1" si="667"/>
        <v>1.07225865</v>
      </c>
      <c r="K1779" s="81">
        <f t="shared" ca="1" si="668"/>
        <v>93.862336679999999</v>
      </c>
      <c r="L1779" s="85">
        <f>IF(VLOOKUP(A1779,$U$12:$AD$125,8)=VLOOKUP(A1778,$U$12:$AD$125,8),0,VLOOKUP(A1779,U$12:$AD$125,8))</f>
        <v>0</v>
      </c>
      <c r="M1779" s="86">
        <f>IF(L1779&gt;0,VLOOKUP(L1779,T$12:$AC$125,7),0)</f>
        <v>0</v>
      </c>
      <c r="N1779" s="81">
        <f t="shared" si="660"/>
        <v>0</v>
      </c>
      <c r="O1779" s="81">
        <f t="shared" ca="1" si="669"/>
        <v>93.862336679999999</v>
      </c>
      <c r="P1779" s="87" t="str">
        <f t="shared" si="670"/>
        <v>J=</v>
      </c>
      <c r="Q1779" s="88">
        <f t="shared" si="671"/>
        <v>44858</v>
      </c>
      <c r="R1779" s="7"/>
      <c r="S1779" s="7"/>
      <c r="T1779" s="7"/>
      <c r="U1779" s="7"/>
      <c r="V1779" s="7"/>
      <c r="W1779" s="7"/>
      <c r="X1779" s="7"/>
      <c r="Y1779" s="7"/>
      <c r="Z1779" s="7"/>
      <c r="AA1779" s="7"/>
      <c r="AB1779" s="7"/>
      <c r="AC1779" s="7"/>
      <c r="AD1779" s="7"/>
      <c r="AE1779" s="7"/>
      <c r="AF1779" s="65"/>
      <c r="AG1779" s="9"/>
      <c r="AH1779" s="9"/>
      <c r="AI1779" s="4"/>
      <c r="AJ1779" s="10"/>
      <c r="AK1779" s="4"/>
      <c r="AL1779" s="65"/>
      <c r="AM1779" s="10"/>
      <c r="AN1779" s="9"/>
      <c r="AO1779" s="7"/>
      <c r="AP1779" s="11"/>
      <c r="AQ1779" s="9"/>
      <c r="AR1779" s="8"/>
      <c r="AS1779" s="65"/>
      <c r="AT1779" s="12"/>
      <c r="AU1779" s="12"/>
      <c r="AV1779" s="22"/>
      <c r="AW1779" s="12"/>
      <c r="AX1779" s="12"/>
      <c r="AY1779" s="12"/>
      <c r="AZ1779" s="12"/>
      <c r="BA1779" s="12"/>
      <c r="BB1779" s="12"/>
      <c r="BC1779" s="12"/>
      <c r="BD1779" s="12"/>
      <c r="BE1779" s="12"/>
      <c r="BF1779" s="12"/>
      <c r="BG1779" s="12"/>
      <c r="BH1779" s="12"/>
      <c r="BI1779" s="12"/>
      <c r="BJ1779" s="12"/>
      <c r="BK1779" s="12"/>
      <c r="BL1779" s="12"/>
      <c r="BM1779" s="12"/>
      <c r="BN1779" s="12"/>
      <c r="BO1779" s="12"/>
      <c r="BP1779" s="12"/>
      <c r="BQ1779" s="12"/>
      <c r="BR1779" s="12"/>
      <c r="BS1779" s="12"/>
      <c r="BT1779" s="12"/>
      <c r="BU1779" s="12"/>
      <c r="BV1779" s="12"/>
      <c r="BW1779" s="12"/>
      <c r="BX1779" s="12"/>
      <c r="BY1779" s="12"/>
      <c r="BZ1779" s="12"/>
      <c r="CA1779" s="12"/>
      <c r="CB1779" s="12"/>
      <c r="CC1779" s="12"/>
      <c r="CD1779" s="12"/>
      <c r="CE1779" s="12"/>
      <c r="CF1779" s="12"/>
      <c r="CG1779" s="12"/>
      <c r="CH1779" s="12"/>
      <c r="CI1779" s="12"/>
      <c r="CJ1779" s="12"/>
      <c r="CK1779" s="12"/>
      <c r="CL1779" s="12"/>
      <c r="CM1779" s="12"/>
      <c r="CN1779" s="12"/>
      <c r="CO1779" s="12"/>
      <c r="CP1779" s="12"/>
      <c r="CQ1779" s="12"/>
      <c r="CR1779" s="12"/>
      <c r="CS1779" s="12"/>
      <c r="CT1779" s="12"/>
      <c r="CU1779" s="12"/>
      <c r="CV1779" s="12"/>
      <c r="CW1779" s="12"/>
      <c r="CX1779" s="12"/>
      <c r="CY1779" s="12"/>
      <c r="CZ1779" s="12"/>
      <c r="DA1779" s="12"/>
      <c r="DB1779" s="12"/>
      <c r="DC1779" s="12"/>
      <c r="DD1779" s="12"/>
      <c r="DE1779" s="12"/>
      <c r="DF1779" s="12"/>
      <c r="DG1779" s="12"/>
      <c r="DH1779" s="12"/>
      <c r="DI1779" s="12"/>
      <c r="DJ1779" s="12"/>
      <c r="DK1779" s="12"/>
      <c r="DL1779" s="12"/>
      <c r="DM1779" s="12"/>
      <c r="DN1779" s="12"/>
      <c r="DO1779" s="12"/>
      <c r="DP1779" s="12"/>
      <c r="DQ1779" s="12"/>
      <c r="DR1779" s="12"/>
      <c r="DS1779" s="12"/>
      <c r="DT1779" s="12"/>
      <c r="DU1779" s="12"/>
      <c r="DV1779" s="12"/>
      <c r="DW1779" s="12"/>
      <c r="DX1779" s="12"/>
      <c r="DY1779" s="12"/>
      <c r="DZ1779" s="12"/>
      <c r="EA1779" s="12"/>
      <c r="EB1779" s="12"/>
      <c r="EC1779" s="12"/>
      <c r="ED1779" s="12"/>
      <c r="EE1779" s="12"/>
      <c r="EF1779" s="12"/>
      <c r="EG1779" s="12"/>
      <c r="EH1779" s="12"/>
      <c r="EI1779" s="12"/>
      <c r="EJ1779" s="12"/>
      <c r="EK1779" s="12"/>
      <c r="EL1779" s="12"/>
      <c r="EM1779" s="12"/>
      <c r="EN1779" s="12"/>
      <c r="EO1779" s="12"/>
      <c r="EP1779" s="12"/>
      <c r="EQ1779" s="12"/>
      <c r="ER1779" s="12"/>
      <c r="ES1779" s="12"/>
      <c r="ET1779" s="12"/>
      <c r="EU1779" s="12"/>
      <c r="EV1779" s="12"/>
      <c r="EW1779" s="12"/>
      <c r="EX1779" s="12"/>
      <c r="EY1779" s="12"/>
      <c r="EZ1779" s="12"/>
      <c r="FA1779" s="12"/>
      <c r="FB1779" s="12"/>
      <c r="FC1779" s="12"/>
      <c r="FD1779" s="12"/>
      <c r="FE1779" s="12"/>
      <c r="FF1779" s="12"/>
      <c r="FG1779" s="12"/>
      <c r="FH1779" s="12"/>
      <c r="FI1779" s="12"/>
      <c r="FJ1779" s="12"/>
      <c r="FK1779" s="12"/>
      <c r="FL1779" s="12"/>
      <c r="FM1779" s="12"/>
      <c r="FN1779" s="12"/>
      <c r="FO1779" s="12"/>
      <c r="FP1779" s="12"/>
      <c r="FQ1779" s="12"/>
      <c r="FR1779" s="12"/>
      <c r="FS1779" s="12"/>
      <c r="FT1779" s="12"/>
      <c r="FU1779" s="12"/>
      <c r="FV1779" s="12"/>
      <c r="FW1779" s="12"/>
      <c r="FX1779" s="12"/>
      <c r="FY1779" s="12"/>
      <c r="FZ1779" s="12"/>
      <c r="GA1779" s="12"/>
      <c r="GB1779" s="12"/>
      <c r="GC1779" s="12"/>
      <c r="GD1779" s="12"/>
      <c r="GE1779" s="12"/>
      <c r="GF1779" s="12"/>
      <c r="GG1779" s="12"/>
      <c r="GH1779" s="12"/>
      <c r="GI1779" s="12"/>
      <c r="GJ1779" s="12"/>
      <c r="GK1779" s="12"/>
      <c r="GL1779" s="12"/>
      <c r="GM1779" s="12"/>
      <c r="GN1779" s="12"/>
      <c r="GO1779" s="12"/>
      <c r="GP1779" s="12"/>
      <c r="GQ1779" s="12"/>
      <c r="GR1779" s="12"/>
    </row>
    <row r="1780" spans="1:200" x14ac:dyDescent="0.2">
      <c r="A1780" s="79">
        <f t="shared" si="661"/>
        <v>44852</v>
      </c>
      <c r="B1780" s="80">
        <f t="shared" ca="1" si="662"/>
        <v>1393.66574709</v>
      </c>
      <c r="C1780" s="81">
        <f t="shared" ca="1" si="663"/>
        <v>1298.9771699999999</v>
      </c>
      <c r="D1780" s="82">
        <f ca="1">IF(A1780&lt;$B$1,VLOOKUP(A1780,[1]DI!$A$4:$B$15000,2,FALSE),0)</f>
        <v>0.13650000000000001</v>
      </c>
      <c r="E1780" s="81">
        <f t="shared" ca="1" si="664"/>
        <v>5.0788000000000005E-4</v>
      </c>
      <c r="F1780" s="83">
        <f t="shared" si="659"/>
        <v>1.1679999999999999</v>
      </c>
      <c r="G1780" s="84">
        <f t="shared" ca="1" si="665"/>
        <v>1.0005932038400001</v>
      </c>
      <c r="H1780" s="81">
        <f ca="1">TRUNC(PRODUCT(G$10:G1779),15)</f>
        <v>1.3936657516366</v>
      </c>
      <c r="I1780" s="81">
        <f t="shared" ca="1" si="666"/>
        <v>1.2989771726434101</v>
      </c>
      <c r="J1780" s="81">
        <f t="shared" ca="1" si="667"/>
        <v>1.0728947200000001</v>
      </c>
      <c r="K1780" s="81">
        <f t="shared" ca="1" si="668"/>
        <v>94.688577089999995</v>
      </c>
      <c r="L1780" s="85">
        <f>IF(VLOOKUP(A1780,$U$12:$AD$125,8)=VLOOKUP(A1779,$U$12:$AD$125,8),0,VLOOKUP(A1780,U$12:$AD$125,8))</f>
        <v>0</v>
      </c>
      <c r="M1780" s="86">
        <f>IF(L1780&gt;0,VLOOKUP(L1780,T$12:$AC$125,7),0)</f>
        <v>0</v>
      </c>
      <c r="N1780" s="81">
        <f t="shared" si="660"/>
        <v>0</v>
      </c>
      <c r="O1780" s="81">
        <f t="shared" ca="1" si="669"/>
        <v>94.688577089999995</v>
      </c>
      <c r="P1780" s="87" t="str">
        <f t="shared" si="670"/>
        <v>J=</v>
      </c>
      <c r="Q1780" s="88">
        <f t="shared" si="671"/>
        <v>44858</v>
      </c>
      <c r="R1780" s="7"/>
      <c r="S1780" s="7"/>
      <c r="T1780" s="7"/>
      <c r="U1780" s="7"/>
      <c r="V1780" s="7"/>
      <c r="W1780" s="7"/>
      <c r="X1780" s="7"/>
      <c r="Y1780" s="7"/>
      <c r="Z1780" s="7"/>
      <c r="AA1780" s="7"/>
      <c r="AB1780" s="7"/>
      <c r="AC1780" s="7"/>
      <c r="AD1780" s="7"/>
      <c r="AE1780" s="7"/>
      <c r="AF1780" s="65"/>
      <c r="AG1780" s="7"/>
      <c r="AH1780" s="7"/>
      <c r="AI1780" s="7"/>
      <c r="AJ1780" s="7"/>
      <c r="AK1780" s="4"/>
      <c r="AL1780" s="65"/>
      <c r="AM1780" s="7"/>
      <c r="AN1780" s="7"/>
      <c r="AO1780" s="7"/>
      <c r="AP1780" s="11"/>
      <c r="AQ1780" s="7"/>
      <c r="AR1780" s="8"/>
      <c r="AS1780" s="65"/>
      <c r="AT1780" s="12"/>
      <c r="AU1780" s="12"/>
      <c r="AV1780" s="22"/>
      <c r="AW1780" s="12"/>
      <c r="AX1780" s="12"/>
      <c r="AY1780" s="12"/>
      <c r="AZ1780" s="12"/>
      <c r="BA1780" s="12"/>
      <c r="BB1780" s="12"/>
      <c r="BC1780" s="12"/>
      <c r="BD1780" s="12"/>
      <c r="BE1780" s="12"/>
      <c r="BF1780" s="12"/>
      <c r="BG1780" s="12"/>
      <c r="BH1780" s="12"/>
      <c r="BI1780" s="12"/>
      <c r="BJ1780" s="12"/>
      <c r="BK1780" s="12"/>
      <c r="BL1780" s="12"/>
      <c r="BM1780" s="12"/>
      <c r="BN1780" s="12"/>
      <c r="BO1780" s="12"/>
      <c r="BP1780" s="12"/>
      <c r="BQ1780" s="12"/>
      <c r="BR1780" s="12"/>
      <c r="BS1780" s="12"/>
      <c r="BT1780" s="12"/>
      <c r="BU1780" s="12"/>
      <c r="BV1780" s="12"/>
      <c r="BW1780" s="12"/>
      <c r="BX1780" s="12"/>
      <c r="BY1780" s="12"/>
      <c r="BZ1780" s="12"/>
      <c r="CA1780" s="12"/>
      <c r="CB1780" s="12"/>
      <c r="CC1780" s="12"/>
      <c r="CD1780" s="12"/>
      <c r="CE1780" s="12"/>
      <c r="CF1780" s="12"/>
      <c r="CG1780" s="12"/>
      <c r="CH1780" s="12"/>
      <c r="CI1780" s="12"/>
      <c r="CJ1780" s="12"/>
      <c r="CK1780" s="12"/>
      <c r="CL1780" s="12"/>
      <c r="CM1780" s="12"/>
      <c r="CN1780" s="12"/>
      <c r="CO1780" s="12"/>
      <c r="CP1780" s="12"/>
      <c r="CQ1780" s="12"/>
      <c r="CR1780" s="12"/>
      <c r="CS1780" s="12"/>
      <c r="CT1780" s="12"/>
      <c r="CU1780" s="12"/>
      <c r="CV1780" s="12"/>
      <c r="CW1780" s="12"/>
      <c r="CX1780" s="12"/>
      <c r="CY1780" s="12"/>
      <c r="CZ1780" s="12"/>
      <c r="DA1780" s="12"/>
      <c r="DB1780" s="12"/>
      <c r="DC1780" s="12"/>
      <c r="DD1780" s="12"/>
      <c r="DE1780" s="12"/>
      <c r="DF1780" s="12"/>
      <c r="DG1780" s="12"/>
      <c r="DH1780" s="12"/>
      <c r="DI1780" s="12"/>
      <c r="DJ1780" s="12"/>
      <c r="DK1780" s="12"/>
      <c r="DL1780" s="12"/>
      <c r="DM1780" s="12"/>
      <c r="DN1780" s="12"/>
      <c r="DO1780" s="12"/>
      <c r="DP1780" s="12"/>
      <c r="DQ1780" s="12"/>
      <c r="DR1780" s="12"/>
      <c r="DS1780" s="12"/>
      <c r="DT1780" s="12"/>
      <c r="DU1780" s="12"/>
      <c r="DV1780" s="12"/>
      <c r="DW1780" s="12"/>
      <c r="DX1780" s="12"/>
      <c r="DY1780" s="12"/>
      <c r="DZ1780" s="12"/>
      <c r="EA1780" s="12"/>
      <c r="EB1780" s="12"/>
      <c r="EC1780" s="12"/>
      <c r="ED1780" s="12"/>
      <c r="EE1780" s="12"/>
      <c r="EF1780" s="12"/>
      <c r="EG1780" s="12"/>
      <c r="EH1780" s="12"/>
      <c r="EI1780" s="12"/>
      <c r="EJ1780" s="12"/>
      <c r="EK1780" s="12"/>
      <c r="EL1780" s="12"/>
      <c r="EM1780" s="12"/>
      <c r="EN1780" s="12"/>
      <c r="EO1780" s="12"/>
      <c r="EP1780" s="12"/>
      <c r="EQ1780" s="12"/>
      <c r="ER1780" s="12"/>
      <c r="ES1780" s="12"/>
      <c r="ET1780" s="12"/>
      <c r="EU1780" s="12"/>
      <c r="EV1780" s="12"/>
      <c r="EW1780" s="12"/>
      <c r="EX1780" s="12"/>
      <c r="EY1780" s="12"/>
      <c r="EZ1780" s="12"/>
      <c r="FA1780" s="12"/>
      <c r="FB1780" s="12"/>
      <c r="FC1780" s="12"/>
      <c r="FD1780" s="12"/>
      <c r="FE1780" s="12"/>
      <c r="FF1780" s="12"/>
      <c r="FG1780" s="12"/>
      <c r="FH1780" s="12"/>
      <c r="FI1780" s="12"/>
      <c r="FJ1780" s="12"/>
      <c r="FK1780" s="12"/>
      <c r="FL1780" s="12"/>
      <c r="FM1780" s="12"/>
      <c r="FN1780" s="12"/>
      <c r="FO1780" s="12"/>
      <c r="FP1780" s="12"/>
      <c r="FQ1780" s="12"/>
      <c r="FR1780" s="12"/>
      <c r="FS1780" s="12"/>
      <c r="FT1780" s="12"/>
      <c r="FU1780" s="12"/>
      <c r="FV1780" s="12"/>
      <c r="FW1780" s="12"/>
      <c r="FX1780" s="12"/>
      <c r="FY1780" s="12"/>
      <c r="FZ1780" s="12"/>
      <c r="GA1780" s="12"/>
      <c r="GB1780" s="12"/>
      <c r="GC1780" s="12"/>
      <c r="GD1780" s="12"/>
      <c r="GE1780" s="12"/>
      <c r="GF1780" s="12"/>
      <c r="GG1780" s="12"/>
      <c r="GH1780" s="12"/>
      <c r="GI1780" s="12"/>
      <c r="GJ1780" s="12"/>
      <c r="GK1780" s="12"/>
      <c r="GL1780" s="12"/>
      <c r="GM1780" s="12"/>
      <c r="GN1780" s="12"/>
      <c r="GO1780" s="12"/>
      <c r="GP1780" s="12"/>
      <c r="GQ1780" s="12"/>
      <c r="GR1780" s="12"/>
    </row>
    <row r="1781" spans="1:200" x14ac:dyDescent="0.2">
      <c r="A1781" s="79">
        <f t="shared" si="661"/>
        <v>44853</v>
      </c>
      <c r="B1781" s="80">
        <f t="shared" ca="1" si="662"/>
        <v>1394.49248111</v>
      </c>
      <c r="C1781" s="81">
        <f t="shared" ca="1" si="663"/>
        <v>1298.9771699999999</v>
      </c>
      <c r="D1781" s="82">
        <f ca="1">IF(A1781&lt;$B$1,VLOOKUP(A1781,[1]DI!$A$4:$B$15000,2,FALSE),0)</f>
        <v>0.13650000000000001</v>
      </c>
      <c r="E1781" s="81">
        <f t="shared" ca="1" si="664"/>
        <v>5.0788000000000005E-4</v>
      </c>
      <c r="F1781" s="83">
        <f t="shared" si="659"/>
        <v>1.1679999999999999</v>
      </c>
      <c r="G1781" s="84">
        <f t="shared" ca="1" si="665"/>
        <v>1.0005932038400001</v>
      </c>
      <c r="H1781" s="81">
        <f ca="1">TRUNC(PRODUCT(G$10:G1780),15)</f>
        <v>1.3944924795121501</v>
      </c>
      <c r="I1781" s="81">
        <f t="shared" ca="1" si="666"/>
        <v>1.2989771726434101</v>
      </c>
      <c r="J1781" s="81">
        <f t="shared" ca="1" si="667"/>
        <v>1.0735311700000001</v>
      </c>
      <c r="K1781" s="81">
        <f t="shared" ca="1" si="668"/>
        <v>95.515311109999999</v>
      </c>
      <c r="L1781" s="85">
        <f>IF(VLOOKUP(A1781,$U$12:$AD$125,8)=VLOOKUP(A1780,$U$12:$AD$125,8),0,VLOOKUP(A1781,U$12:$AD$125,8))</f>
        <v>0</v>
      </c>
      <c r="M1781" s="86">
        <f>IF(L1781&gt;0,VLOOKUP(L1781,T$12:$AC$125,7),0)</f>
        <v>0</v>
      </c>
      <c r="N1781" s="81">
        <f t="shared" si="660"/>
        <v>0</v>
      </c>
      <c r="O1781" s="81">
        <f t="shared" ca="1" si="669"/>
        <v>95.515311109999999</v>
      </c>
      <c r="P1781" s="87" t="str">
        <f t="shared" si="670"/>
        <v>J=</v>
      </c>
      <c r="Q1781" s="88">
        <f t="shared" si="671"/>
        <v>44858</v>
      </c>
      <c r="R1781" s="7"/>
      <c r="S1781" s="7"/>
      <c r="T1781" s="7"/>
      <c r="U1781" s="7"/>
      <c r="V1781" s="7"/>
      <c r="W1781" s="7"/>
      <c r="X1781" s="7"/>
      <c r="Y1781" s="7"/>
      <c r="Z1781" s="7"/>
      <c r="AA1781" s="7"/>
      <c r="AB1781" s="7"/>
      <c r="AC1781" s="7"/>
      <c r="AD1781" s="7"/>
      <c r="AE1781" s="7"/>
      <c r="AF1781" s="37"/>
      <c r="AG1781" s="3"/>
      <c r="AH1781" s="3"/>
      <c r="AI1781" s="18"/>
      <c r="AJ1781" s="19"/>
      <c r="AK1781" s="18"/>
      <c r="AL1781" s="67"/>
      <c r="AM1781" s="19"/>
      <c r="AN1781" s="3"/>
      <c r="AO1781" s="6"/>
      <c r="AP1781" s="20"/>
      <c r="AQ1781" s="3"/>
      <c r="AR1781" s="21"/>
      <c r="AS1781" s="37"/>
      <c r="AT1781" s="12"/>
      <c r="AU1781" s="12"/>
      <c r="AV1781" s="22"/>
      <c r="AW1781" s="12"/>
      <c r="AX1781" s="12"/>
      <c r="AY1781" s="12"/>
      <c r="AZ1781" s="12"/>
      <c r="BA1781" s="12"/>
      <c r="BB1781" s="12"/>
      <c r="BC1781" s="12"/>
      <c r="BD1781" s="12"/>
      <c r="BE1781" s="12"/>
      <c r="BF1781" s="12"/>
      <c r="BG1781" s="12"/>
      <c r="BH1781" s="12"/>
      <c r="BI1781" s="12"/>
      <c r="BJ1781" s="12"/>
      <c r="BK1781" s="12"/>
      <c r="BL1781" s="12"/>
      <c r="BM1781" s="12"/>
      <c r="BN1781" s="12"/>
      <c r="BO1781" s="12"/>
      <c r="BP1781" s="12"/>
      <c r="BQ1781" s="12"/>
      <c r="BR1781" s="12"/>
      <c r="BS1781" s="12"/>
      <c r="BT1781" s="12"/>
      <c r="BU1781" s="12"/>
      <c r="BV1781" s="12"/>
      <c r="BW1781" s="12"/>
      <c r="BX1781" s="12"/>
      <c r="BY1781" s="12"/>
      <c r="BZ1781" s="12"/>
      <c r="CA1781" s="12"/>
      <c r="CB1781" s="12"/>
      <c r="CC1781" s="12"/>
      <c r="CD1781" s="12"/>
      <c r="CE1781" s="12"/>
      <c r="CF1781" s="12"/>
      <c r="CG1781" s="12"/>
      <c r="CH1781" s="12"/>
      <c r="CI1781" s="12"/>
      <c r="CJ1781" s="12"/>
      <c r="CK1781" s="12"/>
      <c r="CL1781" s="12"/>
      <c r="CM1781" s="12"/>
      <c r="CN1781" s="12"/>
      <c r="CO1781" s="12"/>
      <c r="CP1781" s="12"/>
      <c r="CQ1781" s="12"/>
      <c r="CR1781" s="12"/>
      <c r="CS1781" s="12"/>
      <c r="CT1781" s="12"/>
      <c r="CU1781" s="12"/>
      <c r="CV1781" s="12"/>
      <c r="CW1781" s="12"/>
      <c r="CX1781" s="12"/>
      <c r="CY1781" s="12"/>
      <c r="CZ1781" s="12"/>
      <c r="DA1781" s="12"/>
      <c r="DB1781" s="12"/>
      <c r="DC1781" s="12"/>
      <c r="DD1781" s="12"/>
      <c r="DE1781" s="12"/>
      <c r="DF1781" s="12"/>
      <c r="DG1781" s="12"/>
      <c r="DH1781" s="12"/>
      <c r="DI1781" s="12"/>
      <c r="DJ1781" s="12"/>
      <c r="DK1781" s="12"/>
      <c r="DL1781" s="12"/>
      <c r="DM1781" s="12"/>
      <c r="DN1781" s="12"/>
      <c r="DO1781" s="12"/>
      <c r="DP1781" s="12"/>
      <c r="DQ1781" s="12"/>
      <c r="DR1781" s="12"/>
      <c r="DS1781" s="12"/>
      <c r="DT1781" s="12"/>
      <c r="DU1781" s="12"/>
      <c r="DV1781" s="12"/>
      <c r="DW1781" s="12"/>
      <c r="DX1781" s="12"/>
      <c r="DY1781" s="12"/>
      <c r="DZ1781" s="12"/>
      <c r="EA1781" s="12"/>
      <c r="EB1781" s="12"/>
      <c r="EC1781" s="12"/>
      <c r="ED1781" s="12"/>
      <c r="EE1781" s="12"/>
      <c r="EF1781" s="12"/>
      <c r="EG1781" s="12"/>
      <c r="EH1781" s="12"/>
      <c r="EI1781" s="12"/>
      <c r="EJ1781" s="12"/>
      <c r="EK1781" s="12"/>
      <c r="EL1781" s="12"/>
      <c r="EM1781" s="12"/>
      <c r="EN1781" s="12"/>
      <c r="EO1781" s="12"/>
      <c r="EP1781" s="12"/>
      <c r="EQ1781" s="12"/>
      <c r="ER1781" s="12"/>
      <c r="ES1781" s="12"/>
      <c r="ET1781" s="12"/>
      <c r="EU1781" s="12"/>
      <c r="EV1781" s="12"/>
      <c r="EW1781" s="12"/>
      <c r="EX1781" s="12"/>
      <c r="EY1781" s="12"/>
      <c r="EZ1781" s="12"/>
      <c r="FA1781" s="12"/>
      <c r="FB1781" s="12"/>
      <c r="FC1781" s="12"/>
      <c r="FD1781" s="12"/>
      <c r="FE1781" s="12"/>
      <c r="FF1781" s="12"/>
      <c r="FG1781" s="12"/>
      <c r="FH1781" s="12"/>
      <c r="FI1781" s="12"/>
      <c r="FJ1781" s="12"/>
      <c r="FK1781" s="12"/>
      <c r="FL1781" s="12"/>
      <c r="FM1781" s="12"/>
      <c r="FN1781" s="12"/>
      <c r="FO1781" s="12"/>
      <c r="FP1781" s="12"/>
      <c r="FQ1781" s="12"/>
      <c r="FR1781" s="12"/>
      <c r="FS1781" s="12"/>
      <c r="FT1781" s="12"/>
      <c r="FU1781" s="12"/>
      <c r="FV1781" s="12"/>
      <c r="FW1781" s="12"/>
      <c r="FX1781" s="12"/>
      <c r="FY1781" s="12"/>
      <c r="FZ1781" s="12"/>
      <c r="GA1781" s="12"/>
      <c r="GB1781" s="12"/>
      <c r="GC1781" s="12"/>
      <c r="GD1781" s="12"/>
      <c r="GE1781" s="12"/>
      <c r="GF1781" s="12"/>
      <c r="GG1781" s="12"/>
      <c r="GH1781" s="12"/>
      <c r="GI1781" s="12"/>
      <c r="GJ1781" s="12"/>
      <c r="GK1781" s="12"/>
      <c r="GL1781" s="12"/>
      <c r="GM1781" s="12"/>
      <c r="GN1781" s="12"/>
      <c r="GO1781" s="12"/>
      <c r="GP1781" s="12"/>
      <c r="GQ1781" s="12"/>
      <c r="GR1781" s="12"/>
    </row>
    <row r="1782" spans="1:200" x14ac:dyDescent="0.2">
      <c r="A1782" s="79">
        <f t="shared" si="661"/>
        <v>44854</v>
      </c>
      <c r="B1782" s="80">
        <f t="shared" ca="1" si="662"/>
        <v>1395.3196957499999</v>
      </c>
      <c r="C1782" s="81">
        <f t="shared" ca="1" si="663"/>
        <v>1298.9771699999999</v>
      </c>
      <c r="D1782" s="82">
        <f ca="1">IF(A1782&lt;$B$1,VLOOKUP(A1782,[1]DI!$A$4:$B$15000,2,FALSE),0)</f>
        <v>0.13650000000000001</v>
      </c>
      <c r="E1782" s="81">
        <f t="shared" ca="1" si="664"/>
        <v>5.0788000000000005E-4</v>
      </c>
      <c r="F1782" s="83">
        <f t="shared" si="659"/>
        <v>1.1679999999999999</v>
      </c>
      <c r="G1782" s="84">
        <f t="shared" ca="1" si="665"/>
        <v>1.0005932038400001</v>
      </c>
      <c r="H1782" s="81">
        <f ca="1">TRUNC(PRODUCT(G$10:G1781),15)</f>
        <v>1.39531969780585</v>
      </c>
      <c r="I1782" s="81">
        <f t="shared" ca="1" si="666"/>
        <v>1.2989771726434101</v>
      </c>
      <c r="J1782" s="81">
        <f t="shared" ca="1" si="667"/>
        <v>1.0741679900000001</v>
      </c>
      <c r="K1782" s="81">
        <f t="shared" ca="1" si="668"/>
        <v>96.342525749999993</v>
      </c>
      <c r="L1782" s="85">
        <f>IF(VLOOKUP(A1782,$U$12:$AD$125,8)=VLOOKUP(A1781,$U$12:$AD$125,8),0,VLOOKUP(A1782,U$12:$AD$125,8))</f>
        <v>0</v>
      </c>
      <c r="M1782" s="86">
        <f>IF(L1782&gt;0,VLOOKUP(L1782,T$12:$AC$125,7),0)</f>
        <v>0</v>
      </c>
      <c r="N1782" s="81">
        <f t="shared" si="660"/>
        <v>0</v>
      </c>
      <c r="O1782" s="81">
        <f t="shared" ca="1" si="669"/>
        <v>96.342525749999993</v>
      </c>
      <c r="P1782" s="87" t="str">
        <f t="shared" si="670"/>
        <v>J=</v>
      </c>
      <c r="Q1782" s="88">
        <f t="shared" si="671"/>
        <v>44858</v>
      </c>
      <c r="R1782" s="7"/>
      <c r="S1782" s="7"/>
      <c r="T1782" s="7"/>
      <c r="U1782" s="7"/>
      <c r="V1782" s="7"/>
      <c r="W1782" s="7"/>
      <c r="X1782" s="7"/>
      <c r="Y1782" s="7"/>
      <c r="Z1782" s="7"/>
      <c r="AA1782" s="7"/>
      <c r="AB1782" s="7"/>
      <c r="AC1782" s="7"/>
      <c r="AD1782" s="7"/>
      <c r="AE1782" s="7"/>
      <c r="AF1782" s="37"/>
      <c r="AG1782" s="9"/>
      <c r="AH1782" s="3"/>
      <c r="AI1782" s="13"/>
      <c r="AJ1782" s="5"/>
      <c r="AK1782" s="13"/>
      <c r="AL1782" s="37"/>
      <c r="AM1782" s="5"/>
      <c r="AN1782" s="3"/>
      <c r="AO1782" s="6"/>
      <c r="AP1782" s="20"/>
      <c r="AQ1782" s="3"/>
      <c r="AR1782" s="21"/>
      <c r="AS1782" s="37"/>
      <c r="AT1782" s="12"/>
      <c r="AU1782" s="12"/>
      <c r="AV1782" s="22"/>
      <c r="AW1782" s="12"/>
      <c r="AX1782" s="12"/>
      <c r="AY1782" s="12"/>
      <c r="AZ1782" s="12"/>
      <c r="BA1782" s="12"/>
      <c r="BB1782" s="12"/>
      <c r="BC1782" s="12"/>
      <c r="BD1782" s="12"/>
      <c r="BE1782" s="12"/>
      <c r="BF1782" s="12"/>
      <c r="BG1782" s="12"/>
      <c r="BH1782" s="12"/>
      <c r="BI1782" s="12"/>
      <c r="BJ1782" s="12"/>
      <c r="BK1782" s="12"/>
      <c r="BL1782" s="12"/>
      <c r="BM1782" s="12"/>
      <c r="BN1782" s="12"/>
      <c r="BO1782" s="12"/>
      <c r="BP1782" s="12"/>
      <c r="BQ1782" s="12"/>
      <c r="BR1782" s="12"/>
      <c r="BS1782" s="12"/>
      <c r="BT1782" s="12"/>
      <c r="BU1782" s="12"/>
      <c r="BV1782" s="12"/>
      <c r="BW1782" s="12"/>
      <c r="BX1782" s="12"/>
      <c r="BY1782" s="12"/>
      <c r="BZ1782" s="12"/>
      <c r="CA1782" s="12"/>
      <c r="CB1782" s="12"/>
      <c r="CC1782" s="12"/>
      <c r="CD1782" s="12"/>
      <c r="CE1782" s="12"/>
      <c r="CF1782" s="12"/>
      <c r="CG1782" s="12"/>
      <c r="CH1782" s="12"/>
      <c r="CI1782" s="12"/>
      <c r="CJ1782" s="12"/>
      <c r="CK1782" s="12"/>
      <c r="CL1782" s="12"/>
      <c r="CM1782" s="12"/>
      <c r="CN1782" s="12"/>
      <c r="CO1782" s="12"/>
      <c r="CP1782" s="12"/>
      <c r="CQ1782" s="12"/>
      <c r="CR1782" s="12"/>
      <c r="CS1782" s="12"/>
      <c r="CT1782" s="12"/>
      <c r="CU1782" s="12"/>
      <c r="CV1782" s="12"/>
      <c r="CW1782" s="12"/>
      <c r="CX1782" s="12"/>
      <c r="CY1782" s="12"/>
      <c r="CZ1782" s="12"/>
      <c r="DA1782" s="12"/>
      <c r="DB1782" s="12"/>
      <c r="DC1782" s="12"/>
      <c r="DD1782" s="12"/>
      <c r="DE1782" s="12"/>
      <c r="DF1782" s="12"/>
      <c r="DG1782" s="12"/>
      <c r="DH1782" s="12"/>
      <c r="DI1782" s="12"/>
      <c r="DJ1782" s="12"/>
      <c r="DK1782" s="12"/>
      <c r="DL1782" s="12"/>
      <c r="DM1782" s="12"/>
      <c r="DN1782" s="12"/>
      <c r="DO1782" s="12"/>
      <c r="DP1782" s="12"/>
      <c r="DQ1782" s="12"/>
      <c r="DR1782" s="12"/>
      <c r="DS1782" s="12"/>
      <c r="DT1782" s="12"/>
      <c r="DU1782" s="12"/>
      <c r="DV1782" s="12"/>
      <c r="DW1782" s="12"/>
      <c r="DX1782" s="12"/>
      <c r="DY1782" s="12"/>
      <c r="DZ1782" s="12"/>
      <c r="EA1782" s="12"/>
      <c r="EB1782" s="12"/>
      <c r="EC1782" s="12"/>
      <c r="ED1782" s="12"/>
      <c r="EE1782" s="12"/>
      <c r="EF1782" s="12"/>
      <c r="EG1782" s="12"/>
      <c r="EH1782" s="12"/>
      <c r="EI1782" s="12"/>
      <c r="EJ1782" s="12"/>
      <c r="EK1782" s="12"/>
      <c r="EL1782" s="12"/>
      <c r="EM1782" s="12"/>
      <c r="EN1782" s="12"/>
      <c r="EO1782" s="12"/>
      <c r="EP1782" s="12"/>
      <c r="EQ1782" s="12"/>
      <c r="ER1782" s="12"/>
      <c r="ES1782" s="12"/>
      <c r="ET1782" s="12"/>
      <c r="EU1782" s="12"/>
      <c r="EV1782" s="12"/>
      <c r="EW1782" s="12"/>
      <c r="EX1782" s="12"/>
      <c r="EY1782" s="12"/>
      <c r="EZ1782" s="12"/>
      <c r="FA1782" s="12"/>
      <c r="FB1782" s="12"/>
      <c r="FC1782" s="12"/>
      <c r="FD1782" s="12"/>
      <c r="FE1782" s="12"/>
      <c r="FF1782" s="12"/>
      <c r="FG1782" s="12"/>
      <c r="FH1782" s="12"/>
      <c r="FI1782" s="12"/>
      <c r="FJ1782" s="12"/>
      <c r="FK1782" s="12"/>
      <c r="FL1782" s="12"/>
      <c r="FM1782" s="12"/>
      <c r="FN1782" s="12"/>
      <c r="FO1782" s="12"/>
      <c r="FP1782" s="12"/>
      <c r="FQ1782" s="12"/>
      <c r="FR1782" s="12"/>
      <c r="FS1782" s="12"/>
      <c r="FT1782" s="12"/>
      <c r="FU1782" s="12"/>
      <c r="FV1782" s="12"/>
      <c r="FW1782" s="12"/>
      <c r="FX1782" s="12"/>
      <c r="FY1782" s="12"/>
      <c r="FZ1782" s="12"/>
      <c r="GA1782" s="12"/>
      <c r="GB1782" s="12"/>
      <c r="GC1782" s="12"/>
      <c r="GD1782" s="12"/>
      <c r="GE1782" s="12"/>
      <c r="GF1782" s="12"/>
      <c r="GG1782" s="12"/>
      <c r="GH1782" s="12"/>
      <c r="GI1782" s="12"/>
      <c r="GJ1782" s="12"/>
      <c r="GK1782" s="12"/>
      <c r="GL1782" s="12"/>
      <c r="GM1782" s="12"/>
      <c r="GN1782" s="12"/>
      <c r="GO1782" s="12"/>
      <c r="GP1782" s="12"/>
      <c r="GQ1782" s="12"/>
      <c r="GR1782" s="12"/>
    </row>
    <row r="1783" spans="1:200" x14ac:dyDescent="0.2">
      <c r="A1783" s="79">
        <f t="shared" si="661"/>
        <v>44855</v>
      </c>
      <c r="B1783" s="80">
        <f t="shared" ca="1" si="662"/>
        <v>1396.1474039999998</v>
      </c>
      <c r="C1783" s="81">
        <f t="shared" ca="1" si="663"/>
        <v>1298.9771699999999</v>
      </c>
      <c r="D1783" s="82">
        <f ca="1">IF(A1783&lt;$B$1,VLOOKUP(A1783,[1]DI!$A$4:$B$15000,2,FALSE),0)</f>
        <v>0.13650000000000001</v>
      </c>
      <c r="E1783" s="81">
        <f t="shared" ca="1" si="664"/>
        <v>5.0788000000000005E-4</v>
      </c>
      <c r="F1783" s="83">
        <f t="shared" si="659"/>
        <v>1.1679999999999999</v>
      </c>
      <c r="G1783" s="84">
        <f t="shared" ca="1" si="665"/>
        <v>1.0005932038400001</v>
      </c>
      <c r="H1783" s="81">
        <f ca="1">TRUNC(PRODUCT(G$10:G1782),15)</f>
        <v>1.3961474068086099</v>
      </c>
      <c r="I1783" s="81">
        <f t="shared" ca="1" si="666"/>
        <v>1.2989771726434101</v>
      </c>
      <c r="J1783" s="81">
        <f t="shared" ca="1" si="667"/>
        <v>1.07480519</v>
      </c>
      <c r="K1783" s="81">
        <f t="shared" ca="1" si="668"/>
        <v>97.170233999999994</v>
      </c>
      <c r="L1783" s="85">
        <f>IF(VLOOKUP(A1783,$U$12:$AD$125,8)=VLOOKUP(A1782,$U$12:$AD$125,8),0,VLOOKUP(A1783,U$12:$AD$125,8))</f>
        <v>0</v>
      </c>
      <c r="M1783" s="86">
        <f>IF(L1783&gt;0,VLOOKUP(L1783,T$12:$AC$125,7),0)</f>
        <v>0</v>
      </c>
      <c r="N1783" s="81">
        <f t="shared" si="660"/>
        <v>0</v>
      </c>
      <c r="O1783" s="81">
        <f t="shared" ca="1" si="669"/>
        <v>97.170233999999994</v>
      </c>
      <c r="P1783" s="87" t="str">
        <f t="shared" si="670"/>
        <v>J=</v>
      </c>
      <c r="Q1783" s="88">
        <f t="shared" si="671"/>
        <v>44858</v>
      </c>
      <c r="R1783" s="7"/>
      <c r="S1783" s="7"/>
      <c r="T1783" s="7"/>
      <c r="U1783" s="7"/>
      <c r="V1783" s="7"/>
      <c r="W1783" s="7"/>
      <c r="X1783" s="7"/>
      <c r="Y1783" s="7"/>
      <c r="Z1783" s="7"/>
      <c r="AA1783" s="7"/>
      <c r="AB1783" s="7"/>
      <c r="AC1783" s="7"/>
      <c r="AD1783" s="7"/>
      <c r="AE1783" s="7"/>
      <c r="AF1783" s="37"/>
      <c r="AG1783" s="9"/>
      <c r="AH1783" s="3"/>
      <c r="AI1783" s="13"/>
      <c r="AJ1783" s="5"/>
      <c r="AK1783" s="13"/>
      <c r="AL1783" s="37"/>
      <c r="AM1783" s="5"/>
      <c r="AN1783" s="3"/>
      <c r="AO1783" s="6"/>
      <c r="AP1783" s="20"/>
      <c r="AQ1783" s="3"/>
      <c r="AR1783" s="21"/>
      <c r="AS1783" s="37"/>
      <c r="AT1783" s="12"/>
      <c r="AU1783" s="12"/>
      <c r="AV1783" s="22"/>
      <c r="AW1783" s="12"/>
      <c r="AX1783" s="12"/>
      <c r="AY1783" s="12"/>
      <c r="AZ1783" s="12"/>
      <c r="BA1783" s="12"/>
      <c r="BB1783" s="12"/>
      <c r="BC1783" s="12"/>
      <c r="BD1783" s="12"/>
      <c r="BE1783" s="12"/>
      <c r="BF1783" s="12"/>
      <c r="BG1783" s="12"/>
      <c r="BH1783" s="12"/>
      <c r="BI1783" s="12"/>
      <c r="BJ1783" s="12"/>
      <c r="BK1783" s="12"/>
      <c r="BL1783" s="12"/>
      <c r="BM1783" s="12"/>
      <c r="BN1783" s="12"/>
      <c r="BO1783" s="12"/>
      <c r="BP1783" s="12"/>
      <c r="BQ1783" s="12"/>
      <c r="BR1783" s="12"/>
      <c r="BS1783" s="12"/>
      <c r="BT1783" s="12"/>
      <c r="BU1783" s="12"/>
      <c r="BV1783" s="12"/>
      <c r="BW1783" s="12"/>
      <c r="BX1783" s="12"/>
      <c r="BY1783" s="12"/>
      <c r="BZ1783" s="12"/>
      <c r="CA1783" s="12"/>
      <c r="CB1783" s="12"/>
      <c r="CC1783" s="12"/>
      <c r="CD1783" s="12"/>
      <c r="CE1783" s="12"/>
      <c r="CF1783" s="12"/>
      <c r="CG1783" s="12"/>
      <c r="CH1783" s="12"/>
      <c r="CI1783" s="12"/>
      <c r="CJ1783" s="12"/>
      <c r="CK1783" s="12"/>
      <c r="CL1783" s="12"/>
      <c r="CM1783" s="12"/>
      <c r="CN1783" s="12"/>
      <c r="CO1783" s="12"/>
      <c r="CP1783" s="12"/>
      <c r="CQ1783" s="12"/>
      <c r="CR1783" s="12"/>
      <c r="CS1783" s="12"/>
      <c r="CT1783" s="12"/>
      <c r="CU1783" s="12"/>
      <c r="CV1783" s="12"/>
      <c r="CW1783" s="12"/>
      <c r="CX1783" s="12"/>
      <c r="CY1783" s="12"/>
      <c r="CZ1783" s="12"/>
      <c r="DA1783" s="12"/>
      <c r="DB1783" s="12"/>
      <c r="DC1783" s="12"/>
      <c r="DD1783" s="12"/>
      <c r="DE1783" s="12"/>
      <c r="DF1783" s="12"/>
      <c r="DG1783" s="12"/>
      <c r="DH1783" s="12"/>
      <c r="DI1783" s="12"/>
      <c r="DJ1783" s="12"/>
      <c r="DK1783" s="12"/>
      <c r="DL1783" s="12"/>
      <c r="DM1783" s="12"/>
      <c r="DN1783" s="12"/>
      <c r="DO1783" s="12"/>
      <c r="DP1783" s="12"/>
      <c r="DQ1783" s="12"/>
      <c r="DR1783" s="12"/>
      <c r="DS1783" s="12"/>
      <c r="DT1783" s="12"/>
      <c r="DU1783" s="12"/>
      <c r="DV1783" s="12"/>
      <c r="DW1783" s="12"/>
      <c r="DX1783" s="12"/>
      <c r="DY1783" s="12"/>
      <c r="DZ1783" s="12"/>
      <c r="EA1783" s="12"/>
      <c r="EB1783" s="12"/>
      <c r="EC1783" s="12"/>
      <c r="ED1783" s="12"/>
      <c r="EE1783" s="12"/>
      <c r="EF1783" s="12"/>
      <c r="EG1783" s="12"/>
      <c r="EH1783" s="12"/>
      <c r="EI1783" s="12"/>
      <c r="EJ1783" s="12"/>
      <c r="EK1783" s="12"/>
      <c r="EL1783" s="12"/>
      <c r="EM1783" s="12"/>
      <c r="EN1783" s="12"/>
      <c r="EO1783" s="12"/>
      <c r="EP1783" s="12"/>
      <c r="EQ1783" s="12"/>
      <c r="ER1783" s="12"/>
      <c r="ES1783" s="12"/>
      <c r="ET1783" s="12"/>
      <c r="EU1783" s="12"/>
      <c r="EV1783" s="12"/>
      <c r="EW1783" s="12"/>
      <c r="EX1783" s="12"/>
      <c r="EY1783" s="12"/>
      <c r="EZ1783" s="12"/>
      <c r="FA1783" s="12"/>
      <c r="FB1783" s="12"/>
      <c r="FC1783" s="12"/>
      <c r="FD1783" s="12"/>
      <c r="FE1783" s="12"/>
      <c r="FF1783" s="12"/>
      <c r="FG1783" s="12"/>
      <c r="FH1783" s="12"/>
      <c r="FI1783" s="12"/>
      <c r="FJ1783" s="12"/>
      <c r="FK1783" s="12"/>
      <c r="FL1783" s="12"/>
      <c r="FM1783" s="12"/>
      <c r="FN1783" s="12"/>
      <c r="FO1783" s="12"/>
      <c r="FP1783" s="12"/>
      <c r="FQ1783" s="12"/>
      <c r="FR1783" s="12"/>
      <c r="FS1783" s="12"/>
      <c r="FT1783" s="12"/>
      <c r="FU1783" s="12"/>
      <c r="FV1783" s="12"/>
      <c r="FW1783" s="12"/>
      <c r="FX1783" s="12"/>
      <c r="FY1783" s="12"/>
      <c r="FZ1783" s="12"/>
      <c r="GA1783" s="12"/>
      <c r="GB1783" s="12"/>
      <c r="GC1783" s="12"/>
      <c r="GD1783" s="12"/>
      <c r="GE1783" s="12"/>
      <c r="GF1783" s="12"/>
      <c r="GG1783" s="12"/>
      <c r="GH1783" s="12"/>
      <c r="GI1783" s="12"/>
      <c r="GJ1783" s="12"/>
      <c r="GK1783" s="12"/>
      <c r="GL1783" s="12"/>
      <c r="GM1783" s="12"/>
      <c r="GN1783" s="12"/>
      <c r="GO1783" s="12"/>
      <c r="GP1783" s="12"/>
      <c r="GQ1783" s="12"/>
      <c r="GR1783" s="12"/>
    </row>
    <row r="1784" spans="1:200" x14ac:dyDescent="0.2">
      <c r="A1784" s="79">
        <f t="shared" si="661"/>
        <v>44856</v>
      </c>
      <c r="B1784" s="80">
        <f t="shared" ca="1" si="662"/>
        <v>1396.97560587</v>
      </c>
      <c r="C1784" s="81">
        <f t="shared" ca="1" si="663"/>
        <v>1298.9771699999999</v>
      </c>
      <c r="D1784" s="82">
        <f ca="1">IF(A1784&lt;$B$1,VLOOKUP(A1784,[1]DI!$A$4:$B$15000,2,FALSE),0)</f>
        <v>0</v>
      </c>
      <c r="E1784" s="81">
        <f t="shared" ca="1" si="664"/>
        <v>0</v>
      </c>
      <c r="F1784" s="83">
        <f t="shared" si="659"/>
        <v>1.1679999999999999</v>
      </c>
      <c r="G1784" s="84">
        <f t="shared" ca="1" si="665"/>
        <v>1</v>
      </c>
      <c r="H1784" s="81">
        <f ca="1">TRUNC(PRODUCT(G$10:G1783),15)</f>
        <v>1.39697560681154</v>
      </c>
      <c r="I1784" s="81">
        <f t="shared" ca="1" si="666"/>
        <v>1.2989771726434101</v>
      </c>
      <c r="J1784" s="81">
        <f t="shared" ca="1" si="667"/>
        <v>1.07544277</v>
      </c>
      <c r="K1784" s="81">
        <f t="shared" ca="1" si="668"/>
        <v>97.998435869999994</v>
      </c>
      <c r="L1784" s="85">
        <f>IF(VLOOKUP(A1784,$U$12:$AD$125,8)=VLOOKUP(A1783,$U$12:$AD$125,8),0,VLOOKUP(A1784,U$12:$AD$125,8))</f>
        <v>0</v>
      </c>
      <c r="M1784" s="86">
        <f>IF(L1784&gt;0,VLOOKUP(L1784,T$12:$AC$125,7),0)</f>
        <v>0</v>
      </c>
      <c r="N1784" s="81">
        <f t="shared" si="660"/>
        <v>0</v>
      </c>
      <c r="O1784" s="81">
        <f t="shared" ca="1" si="669"/>
        <v>97.998435869999994</v>
      </c>
      <c r="P1784" s="87" t="str">
        <f t="shared" si="670"/>
        <v>J=</v>
      </c>
      <c r="Q1784" s="88">
        <f t="shared" si="671"/>
        <v>44858</v>
      </c>
      <c r="R1784" s="7"/>
      <c r="S1784" s="7"/>
      <c r="T1784" s="7"/>
      <c r="U1784" s="7"/>
      <c r="V1784" s="7"/>
      <c r="W1784" s="7"/>
      <c r="X1784" s="7"/>
      <c r="Y1784" s="7"/>
      <c r="Z1784" s="7"/>
      <c r="AA1784" s="7"/>
      <c r="AB1784" s="7"/>
      <c r="AC1784" s="7"/>
      <c r="AD1784" s="7"/>
      <c r="AE1784" s="7"/>
      <c r="AF1784" s="37"/>
      <c r="AG1784" s="3"/>
      <c r="AH1784" s="3"/>
      <c r="AI1784" s="13"/>
      <c r="AJ1784" s="5"/>
      <c r="AK1784" s="4"/>
      <c r="AL1784" s="65"/>
      <c r="AM1784" s="10"/>
      <c r="AN1784" s="3"/>
      <c r="AO1784" s="6"/>
      <c r="AP1784" s="20"/>
      <c r="AQ1784" s="3"/>
      <c r="AR1784" s="21"/>
      <c r="AS1784" s="65"/>
      <c r="AT1784" s="12"/>
      <c r="AU1784" s="12"/>
      <c r="AV1784" s="22"/>
      <c r="AW1784" s="12"/>
      <c r="AX1784" s="12"/>
      <c r="AY1784" s="12"/>
      <c r="AZ1784" s="12"/>
      <c r="BA1784" s="12"/>
      <c r="BB1784" s="12"/>
      <c r="BC1784" s="12"/>
      <c r="BD1784" s="12"/>
      <c r="BE1784" s="12"/>
      <c r="BF1784" s="12"/>
      <c r="BG1784" s="12"/>
      <c r="BH1784" s="12"/>
      <c r="BI1784" s="12"/>
      <c r="BJ1784" s="12"/>
      <c r="BK1784" s="12"/>
      <c r="BL1784" s="12"/>
      <c r="BM1784" s="12"/>
      <c r="BN1784" s="12"/>
      <c r="BO1784" s="12"/>
      <c r="BP1784" s="12"/>
      <c r="BQ1784" s="12"/>
      <c r="BR1784" s="12"/>
      <c r="BS1784" s="12"/>
      <c r="BT1784" s="12"/>
      <c r="BU1784" s="12"/>
      <c r="BV1784" s="12"/>
      <c r="BW1784" s="12"/>
      <c r="BX1784" s="12"/>
      <c r="BY1784" s="12"/>
      <c r="BZ1784" s="12"/>
      <c r="CA1784" s="12"/>
      <c r="CB1784" s="12"/>
      <c r="CC1784" s="12"/>
      <c r="CD1784" s="12"/>
      <c r="CE1784" s="12"/>
      <c r="CF1784" s="12"/>
      <c r="CG1784" s="12"/>
      <c r="CH1784" s="12"/>
      <c r="CI1784" s="12"/>
      <c r="CJ1784" s="12"/>
      <c r="CK1784" s="12"/>
      <c r="CL1784" s="12"/>
      <c r="CM1784" s="12"/>
      <c r="CN1784" s="12"/>
      <c r="CO1784" s="12"/>
      <c r="CP1784" s="12"/>
      <c r="CQ1784" s="12"/>
      <c r="CR1784" s="12"/>
      <c r="CS1784" s="12"/>
      <c r="CT1784" s="12"/>
      <c r="CU1784" s="12"/>
      <c r="CV1784" s="12"/>
      <c r="CW1784" s="12"/>
      <c r="CX1784" s="12"/>
      <c r="CY1784" s="12"/>
      <c r="CZ1784" s="12"/>
      <c r="DA1784" s="12"/>
      <c r="DB1784" s="12"/>
      <c r="DC1784" s="12"/>
      <c r="DD1784" s="12"/>
      <c r="DE1784" s="12"/>
      <c r="DF1784" s="12"/>
      <c r="DG1784" s="12"/>
      <c r="DH1784" s="12"/>
      <c r="DI1784" s="12"/>
      <c r="DJ1784" s="12"/>
      <c r="DK1784" s="12"/>
      <c r="DL1784" s="12"/>
      <c r="DM1784" s="12"/>
      <c r="DN1784" s="12"/>
      <c r="DO1784" s="12"/>
      <c r="DP1784" s="12"/>
      <c r="DQ1784" s="12"/>
      <c r="DR1784" s="12"/>
      <c r="DS1784" s="12"/>
      <c r="DT1784" s="12"/>
      <c r="DU1784" s="12"/>
      <c r="DV1784" s="12"/>
      <c r="DW1784" s="12"/>
      <c r="DX1784" s="12"/>
      <c r="DY1784" s="12"/>
      <c r="DZ1784" s="12"/>
      <c r="EA1784" s="12"/>
      <c r="EB1784" s="12"/>
      <c r="EC1784" s="12"/>
      <c r="ED1784" s="12"/>
      <c r="EE1784" s="12"/>
      <c r="EF1784" s="12"/>
      <c r="EG1784" s="12"/>
      <c r="EH1784" s="12"/>
      <c r="EI1784" s="12"/>
      <c r="EJ1784" s="12"/>
      <c r="EK1784" s="12"/>
      <c r="EL1784" s="12"/>
      <c r="EM1784" s="12"/>
      <c r="EN1784" s="12"/>
      <c r="EO1784" s="12"/>
      <c r="EP1784" s="12"/>
      <c r="EQ1784" s="12"/>
      <c r="ER1784" s="12"/>
      <c r="ES1784" s="12"/>
      <c r="ET1784" s="12"/>
      <c r="EU1784" s="12"/>
      <c r="EV1784" s="12"/>
      <c r="EW1784" s="12"/>
      <c r="EX1784" s="12"/>
      <c r="EY1784" s="12"/>
      <c r="EZ1784" s="12"/>
      <c r="FA1784" s="12"/>
      <c r="FB1784" s="12"/>
      <c r="FC1784" s="12"/>
      <c r="FD1784" s="12"/>
      <c r="FE1784" s="12"/>
      <c r="FF1784" s="12"/>
      <c r="FG1784" s="12"/>
      <c r="FH1784" s="12"/>
      <c r="FI1784" s="12"/>
      <c r="FJ1784" s="12"/>
      <c r="FK1784" s="12"/>
      <c r="FL1784" s="12"/>
      <c r="FM1784" s="12"/>
      <c r="FN1784" s="12"/>
      <c r="FO1784" s="12"/>
      <c r="FP1784" s="12"/>
      <c r="FQ1784" s="12"/>
      <c r="FR1784" s="12"/>
      <c r="FS1784" s="12"/>
      <c r="FT1784" s="12"/>
      <c r="FU1784" s="12"/>
      <c r="FV1784" s="12"/>
      <c r="FW1784" s="12"/>
      <c r="FX1784" s="12"/>
      <c r="FY1784" s="12"/>
      <c r="FZ1784" s="12"/>
      <c r="GA1784" s="12"/>
      <c r="GB1784" s="12"/>
      <c r="GC1784" s="12"/>
      <c r="GD1784" s="12"/>
      <c r="GE1784" s="12"/>
      <c r="GF1784" s="12"/>
      <c r="GG1784" s="12"/>
      <c r="GH1784" s="12"/>
      <c r="GI1784" s="12"/>
      <c r="GJ1784" s="12"/>
      <c r="GK1784" s="12"/>
      <c r="GL1784" s="12"/>
      <c r="GM1784" s="12"/>
      <c r="GN1784" s="12"/>
      <c r="GO1784" s="12"/>
      <c r="GP1784" s="12"/>
      <c r="GQ1784" s="12"/>
      <c r="GR1784" s="12"/>
    </row>
    <row r="1785" spans="1:200" x14ac:dyDescent="0.2">
      <c r="A1785" s="79">
        <f t="shared" si="661"/>
        <v>44857</v>
      </c>
      <c r="B1785" s="80">
        <f t="shared" ca="1" si="662"/>
        <v>1396.97560587</v>
      </c>
      <c r="C1785" s="81">
        <f t="shared" ca="1" si="663"/>
        <v>1298.9771699999999</v>
      </c>
      <c r="D1785" s="82">
        <f ca="1">IF(A1785&lt;$B$1,VLOOKUP(A1785,[1]DI!$A$4:$B$15000,2,FALSE),0)</f>
        <v>0</v>
      </c>
      <c r="E1785" s="81">
        <f t="shared" ca="1" si="664"/>
        <v>0</v>
      </c>
      <c r="F1785" s="83">
        <f t="shared" si="659"/>
        <v>1.1679999999999999</v>
      </c>
      <c r="G1785" s="84">
        <f t="shared" ca="1" si="665"/>
        <v>1</v>
      </c>
      <c r="H1785" s="81">
        <f ca="1">TRUNC(PRODUCT(G$10:G1784),15)</f>
        <v>1.39697560681154</v>
      </c>
      <c r="I1785" s="81">
        <f t="shared" ca="1" si="666"/>
        <v>1.2989771726434101</v>
      </c>
      <c r="J1785" s="81">
        <f t="shared" ca="1" si="667"/>
        <v>1.07544277</v>
      </c>
      <c r="K1785" s="81">
        <f t="shared" ca="1" si="668"/>
        <v>97.998435869999994</v>
      </c>
      <c r="L1785" s="85">
        <f>IF(VLOOKUP(A1785,$U$12:$AD$125,8)=VLOOKUP(A1784,$U$12:$AD$125,8),0,VLOOKUP(A1785,U$12:$AD$125,8))</f>
        <v>0</v>
      </c>
      <c r="M1785" s="86">
        <f>IF(L1785&gt;0,VLOOKUP(L1785,T$12:$AC$125,7),0)</f>
        <v>0</v>
      </c>
      <c r="N1785" s="81">
        <f t="shared" si="660"/>
        <v>0</v>
      </c>
      <c r="O1785" s="81">
        <f t="shared" ca="1" si="669"/>
        <v>97.998435869999994</v>
      </c>
      <c r="P1785" s="87" t="str">
        <f t="shared" si="670"/>
        <v>J=</v>
      </c>
      <c r="Q1785" s="88">
        <f t="shared" si="671"/>
        <v>44858</v>
      </c>
      <c r="R1785" s="7"/>
      <c r="S1785" s="7"/>
      <c r="T1785" s="7"/>
      <c r="U1785" s="7"/>
      <c r="V1785" s="7"/>
      <c r="W1785" s="7"/>
      <c r="X1785" s="7"/>
      <c r="Y1785" s="7"/>
      <c r="Z1785" s="7"/>
      <c r="AA1785" s="7"/>
      <c r="AB1785" s="7"/>
      <c r="AC1785" s="7"/>
      <c r="AD1785" s="7"/>
      <c r="AE1785" s="7"/>
      <c r="AF1785" s="65"/>
      <c r="AG1785" s="9"/>
      <c r="AH1785" s="9"/>
      <c r="AI1785" s="4"/>
      <c r="AJ1785" s="10"/>
      <c r="AK1785" s="4"/>
      <c r="AL1785" s="65"/>
      <c r="AM1785" s="10"/>
      <c r="AN1785" s="9"/>
      <c r="AO1785" s="7"/>
      <c r="AP1785" s="11"/>
      <c r="AQ1785" s="9"/>
      <c r="AR1785" s="8"/>
      <c r="AS1785" s="68"/>
      <c r="AT1785" s="12"/>
      <c r="AU1785" s="12"/>
      <c r="AV1785" s="22"/>
      <c r="AW1785" s="12"/>
      <c r="AX1785" s="12"/>
      <c r="AY1785" s="12"/>
      <c r="AZ1785" s="12"/>
      <c r="BA1785" s="12"/>
      <c r="BB1785" s="12"/>
      <c r="BC1785" s="12"/>
      <c r="BD1785" s="12"/>
      <c r="BE1785" s="12"/>
      <c r="BF1785" s="12"/>
      <c r="BG1785" s="12"/>
      <c r="BH1785" s="12"/>
      <c r="BI1785" s="12"/>
      <c r="BJ1785" s="12"/>
      <c r="BK1785" s="12"/>
      <c r="BL1785" s="12"/>
      <c r="BM1785" s="12"/>
      <c r="BN1785" s="12"/>
      <c r="BO1785" s="12"/>
      <c r="BP1785" s="12"/>
      <c r="BQ1785" s="12"/>
      <c r="BR1785" s="12"/>
      <c r="BS1785" s="12"/>
      <c r="BT1785" s="12"/>
      <c r="BU1785" s="12"/>
      <c r="BV1785" s="12"/>
      <c r="BW1785" s="12"/>
      <c r="BX1785" s="12"/>
      <c r="BY1785" s="12"/>
      <c r="BZ1785" s="12"/>
      <c r="CA1785" s="12"/>
      <c r="CB1785" s="12"/>
      <c r="CC1785" s="12"/>
      <c r="CD1785" s="12"/>
      <c r="CE1785" s="12"/>
      <c r="CF1785" s="12"/>
      <c r="CG1785" s="12"/>
      <c r="CH1785" s="12"/>
      <c r="CI1785" s="12"/>
      <c r="CJ1785" s="12"/>
      <c r="CK1785" s="12"/>
      <c r="CL1785" s="12"/>
      <c r="CM1785" s="12"/>
      <c r="CN1785" s="12"/>
      <c r="CO1785" s="12"/>
      <c r="CP1785" s="12"/>
      <c r="CQ1785" s="12"/>
      <c r="CR1785" s="12"/>
      <c r="CS1785" s="12"/>
      <c r="CT1785" s="12"/>
      <c r="CU1785" s="12"/>
      <c r="CV1785" s="12"/>
      <c r="CW1785" s="12"/>
      <c r="CX1785" s="12"/>
      <c r="CY1785" s="12"/>
      <c r="CZ1785" s="12"/>
      <c r="DA1785" s="12"/>
      <c r="DB1785" s="12"/>
      <c r="DC1785" s="12"/>
      <c r="DD1785" s="12"/>
      <c r="DE1785" s="12"/>
      <c r="DF1785" s="12"/>
      <c r="DG1785" s="12"/>
      <c r="DH1785" s="12"/>
      <c r="DI1785" s="12"/>
      <c r="DJ1785" s="12"/>
      <c r="DK1785" s="12"/>
      <c r="DL1785" s="12"/>
      <c r="DM1785" s="12"/>
      <c r="DN1785" s="12"/>
      <c r="DO1785" s="12"/>
      <c r="DP1785" s="12"/>
      <c r="DQ1785" s="12"/>
      <c r="DR1785" s="12"/>
      <c r="DS1785" s="12"/>
      <c r="DT1785" s="12"/>
      <c r="DU1785" s="12"/>
      <c r="DV1785" s="12"/>
      <c r="DW1785" s="12"/>
      <c r="DX1785" s="12"/>
      <c r="DY1785" s="12"/>
      <c r="DZ1785" s="12"/>
      <c r="EA1785" s="12"/>
      <c r="EB1785" s="12"/>
      <c r="EC1785" s="12"/>
      <c r="ED1785" s="12"/>
      <c r="EE1785" s="12"/>
      <c r="EF1785" s="12"/>
      <c r="EG1785" s="12"/>
      <c r="EH1785" s="12"/>
      <c r="EI1785" s="12"/>
      <c r="EJ1785" s="12"/>
      <c r="EK1785" s="12"/>
      <c r="EL1785" s="12"/>
      <c r="EM1785" s="12"/>
      <c r="EN1785" s="12"/>
      <c r="EO1785" s="12"/>
      <c r="EP1785" s="12"/>
      <c r="EQ1785" s="12"/>
      <c r="ER1785" s="12"/>
      <c r="ES1785" s="12"/>
      <c r="ET1785" s="12"/>
      <c r="EU1785" s="12"/>
      <c r="EV1785" s="12"/>
      <c r="EW1785" s="12"/>
      <c r="EX1785" s="12"/>
      <c r="EY1785" s="12"/>
      <c r="EZ1785" s="12"/>
      <c r="FA1785" s="12"/>
      <c r="FB1785" s="12"/>
      <c r="FC1785" s="12"/>
      <c r="FD1785" s="12"/>
      <c r="FE1785" s="12"/>
      <c r="FF1785" s="12"/>
      <c r="FG1785" s="12"/>
      <c r="FH1785" s="12"/>
      <c r="FI1785" s="12"/>
      <c r="FJ1785" s="12"/>
      <c r="FK1785" s="12"/>
      <c r="FL1785" s="12"/>
      <c r="FM1785" s="12"/>
      <c r="FN1785" s="12"/>
      <c r="FO1785" s="12"/>
      <c r="FP1785" s="12"/>
      <c r="FQ1785" s="12"/>
      <c r="FR1785" s="12"/>
      <c r="FS1785" s="12"/>
      <c r="FT1785" s="12"/>
      <c r="FU1785" s="12"/>
      <c r="FV1785" s="12"/>
      <c r="FW1785" s="12"/>
      <c r="FX1785" s="12"/>
      <c r="FY1785" s="12"/>
      <c r="FZ1785" s="12"/>
      <c r="GA1785" s="12"/>
      <c r="GB1785" s="12"/>
      <c r="GC1785" s="12"/>
      <c r="GD1785" s="12"/>
      <c r="GE1785" s="12"/>
      <c r="GF1785" s="12"/>
      <c r="GG1785" s="12"/>
      <c r="GH1785" s="12"/>
      <c r="GI1785" s="12"/>
      <c r="GJ1785" s="12"/>
      <c r="GK1785" s="12"/>
      <c r="GL1785" s="12"/>
      <c r="GM1785" s="12"/>
      <c r="GN1785" s="12"/>
      <c r="GO1785" s="12"/>
      <c r="GP1785" s="12"/>
      <c r="GQ1785" s="12"/>
      <c r="GR1785" s="12"/>
    </row>
    <row r="1786" spans="1:200" x14ac:dyDescent="0.2">
      <c r="A1786" s="79">
        <f t="shared" si="661"/>
        <v>44858</v>
      </c>
      <c r="B1786" s="80">
        <f t="shared" ca="1" si="662"/>
        <v>1396.97560587</v>
      </c>
      <c r="C1786" s="81">
        <f t="shared" ca="1" si="663"/>
        <v>1298.9771699999999</v>
      </c>
      <c r="D1786" s="82">
        <f ca="1">IF(A1786&lt;$B$1,VLOOKUP(A1786,[1]DI!$A$4:$B$15000,2,FALSE),0)</f>
        <v>0.13650000000000001</v>
      </c>
      <c r="E1786" s="81">
        <f t="shared" ca="1" si="664"/>
        <v>5.0788000000000005E-4</v>
      </c>
      <c r="F1786" s="83">
        <f t="shared" si="659"/>
        <v>1.1679999999999999</v>
      </c>
      <c r="G1786" s="84">
        <f t="shared" ca="1" si="665"/>
        <v>1.0005932038400001</v>
      </c>
      <c r="H1786" s="81">
        <f ca="1">TRUNC(PRODUCT(G$10:G1785),15)</f>
        <v>1.39697560681154</v>
      </c>
      <c r="I1786" s="81">
        <f t="shared" ca="1" si="666"/>
        <v>1.2989771726434101</v>
      </c>
      <c r="J1786" s="81">
        <f t="shared" ca="1" si="667"/>
        <v>1.07544277</v>
      </c>
      <c r="K1786" s="81">
        <f t="shared" ca="1" si="668"/>
        <v>97.998435869999994</v>
      </c>
      <c r="L1786" s="85">
        <v>0</v>
      </c>
      <c r="M1786" s="86">
        <f>IF(L1786&gt;0,VLOOKUP(L1786,T$12:$AC$125,7),0)</f>
        <v>0</v>
      </c>
      <c r="N1786" s="81">
        <f t="shared" si="660"/>
        <v>0</v>
      </c>
      <c r="O1786" s="81">
        <f t="shared" ca="1" si="669"/>
        <v>97.998435869999994</v>
      </c>
      <c r="P1786" s="87" t="str">
        <f t="shared" si="670"/>
        <v>J=</v>
      </c>
      <c r="Q1786" s="88">
        <f t="shared" si="671"/>
        <v>44858</v>
      </c>
      <c r="R1786" s="7"/>
      <c r="S1786" s="7"/>
      <c r="T1786" s="7"/>
      <c r="U1786" s="7"/>
      <c r="V1786" s="7"/>
      <c r="W1786" s="7"/>
      <c r="X1786" s="7"/>
      <c r="Y1786" s="7"/>
      <c r="Z1786" s="7"/>
      <c r="AA1786" s="7"/>
      <c r="AB1786" s="7"/>
      <c r="AC1786" s="7"/>
      <c r="AD1786" s="7"/>
      <c r="AE1786" s="7"/>
      <c r="AF1786" s="65"/>
      <c r="AG1786" s="9"/>
      <c r="AH1786" s="9"/>
      <c r="AI1786" s="4"/>
      <c r="AJ1786" s="10"/>
      <c r="AK1786" s="4"/>
      <c r="AL1786" s="65"/>
      <c r="AM1786" s="10"/>
      <c r="AN1786" s="9"/>
      <c r="AO1786" s="7"/>
      <c r="AP1786" s="11"/>
      <c r="AQ1786" s="9"/>
      <c r="AR1786" s="8"/>
      <c r="AS1786" s="65"/>
      <c r="AT1786" s="12"/>
      <c r="AU1786" s="12"/>
      <c r="AV1786" s="22"/>
      <c r="AW1786" s="12"/>
      <c r="AX1786" s="12"/>
      <c r="AY1786" s="12"/>
      <c r="AZ1786" s="12"/>
      <c r="BA1786" s="12"/>
      <c r="BB1786" s="12"/>
      <c r="BC1786" s="12"/>
      <c r="BD1786" s="12"/>
      <c r="BE1786" s="12"/>
      <c r="BF1786" s="12"/>
      <c r="BG1786" s="12"/>
      <c r="BH1786" s="12"/>
      <c r="BI1786" s="12"/>
      <c r="BJ1786" s="12"/>
      <c r="BK1786" s="12"/>
      <c r="BL1786" s="12"/>
      <c r="BM1786" s="12"/>
      <c r="BN1786" s="12"/>
      <c r="BO1786" s="12"/>
      <c r="BP1786" s="12"/>
      <c r="BQ1786" s="12"/>
      <c r="BR1786" s="12"/>
      <c r="BS1786" s="12"/>
      <c r="BT1786" s="12"/>
      <c r="BU1786" s="12"/>
      <c r="BV1786" s="12"/>
      <c r="BW1786" s="12"/>
      <c r="BX1786" s="12"/>
      <c r="BY1786" s="12"/>
      <c r="BZ1786" s="12"/>
      <c r="CA1786" s="12"/>
      <c r="CB1786" s="12"/>
      <c r="CC1786" s="12"/>
      <c r="CD1786" s="12"/>
      <c r="CE1786" s="12"/>
      <c r="CF1786" s="12"/>
      <c r="CG1786" s="12"/>
      <c r="CH1786" s="12"/>
      <c r="CI1786" s="12"/>
      <c r="CJ1786" s="12"/>
      <c r="CK1786" s="12"/>
      <c r="CL1786" s="12"/>
      <c r="CM1786" s="12"/>
      <c r="CN1786" s="12"/>
      <c r="CO1786" s="12"/>
      <c r="CP1786" s="12"/>
      <c r="CQ1786" s="12"/>
      <c r="CR1786" s="12"/>
      <c r="CS1786" s="12"/>
      <c r="CT1786" s="12"/>
      <c r="CU1786" s="12"/>
      <c r="CV1786" s="12"/>
      <c r="CW1786" s="12"/>
      <c r="CX1786" s="12"/>
      <c r="CY1786" s="12"/>
      <c r="CZ1786" s="12"/>
      <c r="DA1786" s="12"/>
      <c r="DB1786" s="12"/>
      <c r="DC1786" s="12"/>
      <c r="DD1786" s="12"/>
      <c r="DE1786" s="12"/>
      <c r="DF1786" s="12"/>
      <c r="DG1786" s="12"/>
      <c r="DH1786" s="12"/>
      <c r="DI1786" s="12"/>
      <c r="DJ1786" s="12"/>
      <c r="DK1786" s="12"/>
      <c r="DL1786" s="12"/>
      <c r="DM1786" s="12"/>
      <c r="DN1786" s="12"/>
      <c r="DO1786" s="12"/>
      <c r="DP1786" s="12"/>
      <c r="DQ1786" s="12"/>
      <c r="DR1786" s="12"/>
      <c r="DS1786" s="12"/>
      <c r="DT1786" s="12"/>
      <c r="DU1786" s="12"/>
      <c r="DV1786" s="12"/>
      <c r="DW1786" s="12"/>
      <c r="DX1786" s="12"/>
      <c r="DY1786" s="12"/>
      <c r="DZ1786" s="12"/>
      <c r="EA1786" s="12"/>
      <c r="EB1786" s="12"/>
      <c r="EC1786" s="12"/>
      <c r="ED1786" s="12"/>
      <c r="EE1786" s="12"/>
      <c r="EF1786" s="12"/>
      <c r="EG1786" s="12"/>
      <c r="EH1786" s="12"/>
      <c r="EI1786" s="12"/>
      <c r="EJ1786" s="12"/>
      <c r="EK1786" s="12"/>
      <c r="EL1786" s="12"/>
      <c r="EM1786" s="12"/>
      <c r="EN1786" s="12"/>
      <c r="EO1786" s="12"/>
      <c r="EP1786" s="12"/>
      <c r="EQ1786" s="12"/>
      <c r="ER1786" s="12"/>
      <c r="ES1786" s="12"/>
      <c r="ET1786" s="12"/>
      <c r="EU1786" s="12"/>
      <c r="EV1786" s="12"/>
      <c r="EW1786" s="12"/>
      <c r="EX1786" s="12"/>
      <c r="EY1786" s="12"/>
      <c r="EZ1786" s="12"/>
      <c r="FA1786" s="12"/>
      <c r="FB1786" s="12"/>
      <c r="FC1786" s="12"/>
      <c r="FD1786" s="12"/>
      <c r="FE1786" s="12"/>
      <c r="FF1786" s="12"/>
      <c r="FG1786" s="12"/>
      <c r="FH1786" s="12"/>
      <c r="FI1786" s="12"/>
      <c r="FJ1786" s="12"/>
      <c r="FK1786" s="12"/>
      <c r="FL1786" s="12"/>
      <c r="FM1786" s="12"/>
      <c r="FN1786" s="12"/>
      <c r="FO1786" s="12"/>
      <c r="FP1786" s="12"/>
      <c r="FQ1786" s="12"/>
      <c r="FR1786" s="12"/>
      <c r="FS1786" s="12"/>
      <c r="FT1786" s="12"/>
      <c r="FU1786" s="12"/>
      <c r="FV1786" s="12"/>
      <c r="FW1786" s="12"/>
      <c r="FX1786" s="12"/>
      <c r="FY1786" s="12"/>
      <c r="FZ1786" s="12"/>
      <c r="GA1786" s="12"/>
      <c r="GB1786" s="12"/>
      <c r="GC1786" s="12"/>
      <c r="GD1786" s="12"/>
      <c r="GE1786" s="12"/>
      <c r="GF1786" s="12"/>
      <c r="GG1786" s="12"/>
      <c r="GH1786" s="12"/>
      <c r="GI1786" s="12"/>
      <c r="GJ1786" s="12"/>
      <c r="GK1786" s="12"/>
      <c r="GL1786" s="12"/>
      <c r="GM1786" s="12"/>
      <c r="GN1786" s="12"/>
      <c r="GO1786" s="12"/>
      <c r="GP1786" s="12"/>
      <c r="GQ1786" s="12"/>
      <c r="GR1786" s="12"/>
    </row>
    <row r="1787" spans="1:200" x14ac:dyDescent="0.2">
      <c r="A1787" s="79">
        <f t="shared" si="661"/>
        <v>44859</v>
      </c>
      <c r="B1787" s="80">
        <f t="shared" ca="1" si="662"/>
        <v>1397.8043013399999</v>
      </c>
      <c r="C1787" s="81">
        <f t="shared" ca="1" si="663"/>
        <v>1298.9771699999999</v>
      </c>
      <c r="D1787" s="82">
        <f ca="1">IF(A1787&lt;$B$1,VLOOKUP(A1787,[1]DI!$A$4:$B$15000,2,FALSE),0)</f>
        <v>0.13650000000000001</v>
      </c>
      <c r="E1787" s="81">
        <f t="shared" ca="1" si="664"/>
        <v>5.0788000000000005E-4</v>
      </c>
      <c r="F1787" s="83">
        <f t="shared" si="659"/>
        <v>1.1679999999999999</v>
      </c>
      <c r="G1787" s="84">
        <f t="shared" ca="1" si="665"/>
        <v>1.0005932038400001</v>
      </c>
      <c r="H1787" s="81">
        <f ca="1">TRUNC(PRODUCT(G$10:G1786),15)</f>
        <v>1.39780429810588</v>
      </c>
      <c r="I1787" s="81">
        <f t="shared" ca="1" si="666"/>
        <v>1.2989771726434101</v>
      </c>
      <c r="J1787" s="81">
        <f t="shared" ca="1" si="667"/>
        <v>1.0760807299999999</v>
      </c>
      <c r="K1787" s="81">
        <f t="shared" ca="1" si="668"/>
        <v>98.827131339999994</v>
      </c>
      <c r="L1787" s="85">
        <f>IF(VLOOKUP(A1787,$U$12:$AD$125,8)=VLOOKUP(A1786,$U$12:$AD$125,8),0,VLOOKUP(A1787,U$12:$AD$125,8))</f>
        <v>0</v>
      </c>
      <c r="M1787" s="86">
        <f>IF(L1787&gt;0,VLOOKUP(L1787,T$12:$AC$125,7),0)</f>
        <v>0</v>
      </c>
      <c r="N1787" s="81">
        <f t="shared" si="660"/>
        <v>0</v>
      </c>
      <c r="O1787" s="81">
        <f t="shared" ca="1" si="669"/>
        <v>98.827131339999994</v>
      </c>
      <c r="P1787" s="87" t="str">
        <f t="shared" si="670"/>
        <v>J=</v>
      </c>
      <c r="Q1787" s="88">
        <f t="shared" si="671"/>
        <v>44858</v>
      </c>
      <c r="R1787" s="7"/>
      <c r="S1787" s="7"/>
      <c r="T1787" s="7"/>
      <c r="U1787" s="7"/>
      <c r="V1787" s="7"/>
      <c r="W1787" s="7"/>
      <c r="X1787" s="7"/>
      <c r="Y1787" s="7"/>
      <c r="Z1787" s="7"/>
      <c r="AA1787" s="7"/>
      <c r="AB1787" s="7"/>
      <c r="AC1787" s="7"/>
      <c r="AD1787" s="7"/>
      <c r="AE1787" s="7"/>
      <c r="AF1787" s="65"/>
      <c r="AG1787" s="9"/>
      <c r="AH1787" s="9"/>
      <c r="AI1787" s="4"/>
      <c r="AJ1787" s="10"/>
      <c r="AK1787" s="4"/>
      <c r="AL1787" s="65"/>
      <c r="AM1787" s="10"/>
      <c r="AN1787" s="9"/>
      <c r="AO1787" s="7"/>
      <c r="AP1787" s="11"/>
      <c r="AQ1787" s="9"/>
      <c r="AR1787" s="8"/>
      <c r="AS1787" s="65"/>
      <c r="AT1787" s="12"/>
      <c r="AU1787" s="12"/>
      <c r="AV1787" s="22"/>
      <c r="AW1787" s="12"/>
      <c r="AX1787" s="12"/>
      <c r="AY1787" s="12"/>
      <c r="AZ1787" s="12"/>
      <c r="BA1787" s="12"/>
      <c r="BB1787" s="12"/>
      <c r="BC1787" s="12"/>
      <c r="BD1787" s="12"/>
      <c r="BE1787" s="12"/>
      <c r="BF1787" s="12"/>
      <c r="BG1787" s="12"/>
      <c r="BH1787" s="12"/>
      <c r="BI1787" s="12"/>
      <c r="BJ1787" s="12"/>
      <c r="BK1787" s="12"/>
      <c r="BL1787" s="12"/>
      <c r="BM1787" s="12"/>
      <c r="BN1787" s="12"/>
      <c r="BO1787" s="12"/>
      <c r="BP1787" s="12"/>
      <c r="BQ1787" s="12"/>
      <c r="BR1787" s="12"/>
      <c r="BS1787" s="12"/>
      <c r="BT1787" s="12"/>
      <c r="BU1787" s="12"/>
      <c r="BV1787" s="12"/>
      <c r="BW1787" s="12"/>
      <c r="BX1787" s="12"/>
      <c r="BY1787" s="12"/>
      <c r="BZ1787" s="12"/>
      <c r="CA1787" s="12"/>
      <c r="CB1787" s="12"/>
      <c r="CC1787" s="12"/>
      <c r="CD1787" s="12"/>
      <c r="CE1787" s="12"/>
      <c r="CF1787" s="12"/>
      <c r="CG1787" s="12"/>
      <c r="CH1787" s="12"/>
      <c r="CI1787" s="12"/>
      <c r="CJ1787" s="12"/>
      <c r="CK1787" s="12"/>
      <c r="CL1787" s="12"/>
      <c r="CM1787" s="12"/>
      <c r="CN1787" s="12"/>
      <c r="CO1787" s="12"/>
      <c r="CP1787" s="12"/>
      <c r="CQ1787" s="12"/>
      <c r="CR1787" s="12"/>
      <c r="CS1787" s="12"/>
      <c r="CT1787" s="12"/>
      <c r="CU1787" s="12"/>
      <c r="CV1787" s="12"/>
      <c r="CW1787" s="12"/>
      <c r="CX1787" s="12"/>
      <c r="CY1787" s="12"/>
      <c r="CZ1787" s="12"/>
      <c r="DA1787" s="12"/>
      <c r="DB1787" s="12"/>
      <c r="DC1787" s="12"/>
      <c r="DD1787" s="12"/>
      <c r="DE1787" s="12"/>
      <c r="DF1787" s="12"/>
      <c r="DG1787" s="12"/>
      <c r="DH1787" s="12"/>
      <c r="DI1787" s="12"/>
      <c r="DJ1787" s="12"/>
      <c r="DK1787" s="12"/>
      <c r="DL1787" s="12"/>
      <c r="DM1787" s="12"/>
      <c r="DN1787" s="12"/>
      <c r="DO1787" s="12"/>
      <c r="DP1787" s="12"/>
      <c r="DQ1787" s="12"/>
      <c r="DR1787" s="12"/>
      <c r="DS1787" s="12"/>
      <c r="DT1787" s="12"/>
      <c r="DU1787" s="12"/>
      <c r="DV1787" s="12"/>
      <c r="DW1787" s="12"/>
      <c r="DX1787" s="12"/>
      <c r="DY1787" s="12"/>
      <c r="DZ1787" s="12"/>
      <c r="EA1787" s="12"/>
      <c r="EB1787" s="12"/>
      <c r="EC1787" s="12"/>
      <c r="ED1787" s="12"/>
      <c r="EE1787" s="12"/>
      <c r="EF1787" s="12"/>
      <c r="EG1787" s="12"/>
      <c r="EH1787" s="12"/>
      <c r="EI1787" s="12"/>
      <c r="EJ1787" s="12"/>
      <c r="EK1787" s="12"/>
      <c r="EL1787" s="12"/>
      <c r="EM1787" s="12"/>
      <c r="EN1787" s="12"/>
      <c r="EO1787" s="12"/>
      <c r="EP1787" s="12"/>
      <c r="EQ1787" s="12"/>
      <c r="ER1787" s="12"/>
      <c r="ES1787" s="12"/>
      <c r="ET1787" s="12"/>
      <c r="EU1787" s="12"/>
      <c r="EV1787" s="12"/>
      <c r="EW1787" s="12"/>
      <c r="EX1787" s="12"/>
      <c r="EY1787" s="12"/>
      <c r="EZ1787" s="12"/>
      <c r="FA1787" s="12"/>
      <c r="FB1787" s="12"/>
      <c r="FC1787" s="12"/>
      <c r="FD1787" s="12"/>
      <c r="FE1787" s="12"/>
      <c r="FF1787" s="12"/>
      <c r="FG1787" s="12"/>
      <c r="FH1787" s="12"/>
      <c r="FI1787" s="12"/>
      <c r="FJ1787" s="12"/>
      <c r="FK1787" s="12"/>
      <c r="FL1787" s="12"/>
      <c r="FM1787" s="12"/>
      <c r="FN1787" s="12"/>
      <c r="FO1787" s="12"/>
      <c r="FP1787" s="12"/>
      <c r="FQ1787" s="12"/>
      <c r="FR1787" s="12"/>
      <c r="FS1787" s="12"/>
      <c r="FT1787" s="12"/>
      <c r="FU1787" s="12"/>
      <c r="FV1787" s="12"/>
      <c r="FW1787" s="12"/>
      <c r="FX1787" s="12"/>
      <c r="FY1787" s="12"/>
      <c r="FZ1787" s="12"/>
      <c r="GA1787" s="12"/>
      <c r="GB1787" s="12"/>
      <c r="GC1787" s="12"/>
      <c r="GD1787" s="12"/>
      <c r="GE1787" s="12"/>
      <c r="GF1787" s="12"/>
      <c r="GG1787" s="12"/>
      <c r="GH1787" s="12"/>
      <c r="GI1787" s="12"/>
      <c r="GJ1787" s="12"/>
      <c r="GK1787" s="12"/>
      <c r="GL1787" s="12"/>
      <c r="GM1787" s="12"/>
      <c r="GN1787" s="12"/>
      <c r="GO1787" s="12"/>
      <c r="GP1787" s="12"/>
      <c r="GQ1787" s="12"/>
      <c r="GR1787" s="12"/>
    </row>
    <row r="1788" spans="1:200" x14ac:dyDescent="0.2">
      <c r="A1788" s="79">
        <f t="shared" si="661"/>
        <v>44860</v>
      </c>
      <c r="B1788" s="80">
        <f t="shared" ca="1" si="662"/>
        <v>1398.63347744</v>
      </c>
      <c r="C1788" s="81">
        <f t="shared" ca="1" si="663"/>
        <v>1298.9771699999999</v>
      </c>
      <c r="D1788" s="82">
        <f ca="1">IF(A1788&lt;$B$1,VLOOKUP(A1788,[1]DI!$A$4:$B$15000,2,FALSE),0)</f>
        <v>0.13650000000000001</v>
      </c>
      <c r="E1788" s="81">
        <f t="shared" ca="1" si="664"/>
        <v>5.0788000000000005E-4</v>
      </c>
      <c r="F1788" s="83">
        <f t="shared" si="659"/>
        <v>1.1679999999999999</v>
      </c>
      <c r="G1788" s="84">
        <f t="shared" ca="1" si="665"/>
        <v>1.0005932038400001</v>
      </c>
      <c r="H1788" s="81">
        <f ca="1">TRUNC(PRODUCT(G$10:G1787),15)</f>
        <v>1.39863348098309</v>
      </c>
      <c r="I1788" s="81">
        <f t="shared" ca="1" si="666"/>
        <v>1.2989771726434101</v>
      </c>
      <c r="J1788" s="81">
        <f t="shared" ca="1" si="667"/>
        <v>1.0767190600000001</v>
      </c>
      <c r="K1788" s="81">
        <f t="shared" ca="1" si="668"/>
        <v>99.656307440000006</v>
      </c>
      <c r="L1788" s="85">
        <f>IF(VLOOKUP(A1788,$U$12:$AD$125,8)=VLOOKUP(A1787,$U$12:$AD$125,8),0,VLOOKUP(A1788,U$12:$AD$125,8))</f>
        <v>0</v>
      </c>
      <c r="M1788" s="86">
        <f>IF(L1788&gt;0,VLOOKUP(L1788,T$12:$AC$125,7),0)</f>
        <v>0</v>
      </c>
      <c r="N1788" s="81">
        <f t="shared" si="660"/>
        <v>0</v>
      </c>
      <c r="O1788" s="81">
        <f t="shared" ca="1" si="669"/>
        <v>99.656307440000006</v>
      </c>
      <c r="P1788" s="87" t="str">
        <f t="shared" si="670"/>
        <v>J=</v>
      </c>
      <c r="Q1788" s="88">
        <f t="shared" si="671"/>
        <v>44858</v>
      </c>
      <c r="R1788" s="7"/>
      <c r="S1788" s="7"/>
      <c r="T1788" s="7"/>
      <c r="U1788" s="7"/>
      <c r="V1788" s="7"/>
      <c r="W1788" s="7"/>
      <c r="X1788" s="7"/>
      <c r="Y1788" s="7"/>
      <c r="Z1788" s="7"/>
      <c r="AA1788" s="7"/>
      <c r="AB1788" s="7"/>
      <c r="AC1788" s="7"/>
      <c r="AD1788" s="7"/>
      <c r="AE1788" s="7"/>
      <c r="AF1788" s="65"/>
      <c r="AG1788" s="9"/>
      <c r="AH1788" s="9"/>
      <c r="AI1788" s="4"/>
      <c r="AJ1788" s="10"/>
      <c r="AK1788" s="4"/>
      <c r="AL1788" s="65"/>
      <c r="AM1788" s="10"/>
      <c r="AN1788" s="9"/>
      <c r="AO1788" s="7"/>
      <c r="AP1788" s="11"/>
      <c r="AQ1788" s="9"/>
      <c r="AR1788" s="8"/>
      <c r="AS1788" s="65"/>
      <c r="AT1788" s="12"/>
      <c r="AU1788" s="12"/>
      <c r="AV1788" s="22"/>
      <c r="AW1788" s="12"/>
      <c r="AX1788" s="12"/>
      <c r="AY1788" s="12"/>
      <c r="AZ1788" s="12"/>
      <c r="BA1788" s="12"/>
      <c r="BB1788" s="12"/>
      <c r="BC1788" s="12"/>
      <c r="BD1788" s="12"/>
      <c r="BE1788" s="12"/>
      <c r="BF1788" s="12"/>
      <c r="BG1788" s="12"/>
      <c r="BH1788" s="12"/>
      <c r="BI1788" s="12"/>
      <c r="BJ1788" s="12"/>
      <c r="BK1788" s="12"/>
      <c r="BL1788" s="12"/>
      <c r="BM1788" s="12"/>
      <c r="BN1788" s="12"/>
      <c r="BO1788" s="12"/>
      <c r="BP1788" s="12"/>
      <c r="BQ1788" s="12"/>
      <c r="BR1788" s="12"/>
      <c r="BS1788" s="12"/>
      <c r="BT1788" s="12"/>
      <c r="BU1788" s="12"/>
      <c r="BV1788" s="12"/>
      <c r="BW1788" s="12"/>
      <c r="BX1788" s="12"/>
      <c r="BY1788" s="12"/>
      <c r="BZ1788" s="12"/>
      <c r="CA1788" s="12"/>
      <c r="CB1788" s="12"/>
      <c r="CC1788" s="12"/>
      <c r="CD1788" s="12"/>
      <c r="CE1788" s="12"/>
      <c r="CF1788" s="12"/>
      <c r="CG1788" s="12"/>
      <c r="CH1788" s="12"/>
      <c r="CI1788" s="12"/>
      <c r="CJ1788" s="12"/>
      <c r="CK1788" s="12"/>
      <c r="CL1788" s="12"/>
      <c r="CM1788" s="12"/>
      <c r="CN1788" s="12"/>
      <c r="CO1788" s="12"/>
      <c r="CP1788" s="12"/>
      <c r="CQ1788" s="12"/>
      <c r="CR1788" s="12"/>
      <c r="CS1788" s="12"/>
      <c r="CT1788" s="12"/>
      <c r="CU1788" s="12"/>
      <c r="CV1788" s="12"/>
      <c r="CW1788" s="12"/>
      <c r="CX1788" s="12"/>
      <c r="CY1788" s="12"/>
      <c r="CZ1788" s="12"/>
      <c r="DA1788" s="12"/>
      <c r="DB1788" s="12"/>
      <c r="DC1788" s="12"/>
      <c r="DD1788" s="12"/>
      <c r="DE1788" s="12"/>
      <c r="DF1788" s="12"/>
      <c r="DG1788" s="12"/>
      <c r="DH1788" s="12"/>
      <c r="DI1788" s="12"/>
      <c r="DJ1788" s="12"/>
      <c r="DK1788" s="12"/>
      <c r="DL1788" s="12"/>
      <c r="DM1788" s="12"/>
      <c r="DN1788" s="12"/>
      <c r="DO1788" s="12"/>
      <c r="DP1788" s="12"/>
      <c r="DQ1788" s="12"/>
      <c r="DR1788" s="12"/>
      <c r="DS1788" s="12"/>
      <c r="DT1788" s="12"/>
      <c r="DU1788" s="12"/>
      <c r="DV1788" s="12"/>
      <c r="DW1788" s="12"/>
      <c r="DX1788" s="12"/>
      <c r="DY1788" s="12"/>
      <c r="DZ1788" s="12"/>
      <c r="EA1788" s="12"/>
      <c r="EB1788" s="12"/>
      <c r="EC1788" s="12"/>
      <c r="ED1788" s="12"/>
      <c r="EE1788" s="12"/>
      <c r="EF1788" s="12"/>
      <c r="EG1788" s="12"/>
      <c r="EH1788" s="12"/>
      <c r="EI1788" s="12"/>
      <c r="EJ1788" s="12"/>
      <c r="EK1788" s="12"/>
      <c r="EL1788" s="12"/>
      <c r="EM1788" s="12"/>
      <c r="EN1788" s="12"/>
      <c r="EO1788" s="12"/>
      <c r="EP1788" s="12"/>
      <c r="EQ1788" s="12"/>
      <c r="ER1788" s="12"/>
      <c r="ES1788" s="12"/>
      <c r="ET1788" s="12"/>
      <c r="EU1788" s="12"/>
      <c r="EV1788" s="12"/>
      <c r="EW1788" s="12"/>
      <c r="EX1788" s="12"/>
      <c r="EY1788" s="12"/>
      <c r="EZ1788" s="12"/>
      <c r="FA1788" s="12"/>
      <c r="FB1788" s="12"/>
      <c r="FC1788" s="12"/>
      <c r="FD1788" s="12"/>
      <c r="FE1788" s="12"/>
      <c r="FF1788" s="12"/>
      <c r="FG1788" s="12"/>
      <c r="FH1788" s="12"/>
      <c r="FI1788" s="12"/>
      <c r="FJ1788" s="12"/>
      <c r="FK1788" s="12"/>
      <c r="FL1788" s="12"/>
      <c r="FM1788" s="12"/>
      <c r="FN1788" s="12"/>
      <c r="FO1788" s="12"/>
      <c r="FP1788" s="12"/>
      <c r="FQ1788" s="12"/>
      <c r="FR1788" s="12"/>
      <c r="FS1788" s="12"/>
      <c r="FT1788" s="12"/>
      <c r="FU1788" s="12"/>
      <c r="FV1788" s="12"/>
      <c r="FW1788" s="12"/>
      <c r="FX1788" s="12"/>
      <c r="FY1788" s="12"/>
      <c r="FZ1788" s="12"/>
      <c r="GA1788" s="12"/>
      <c r="GB1788" s="12"/>
      <c r="GC1788" s="12"/>
      <c r="GD1788" s="12"/>
      <c r="GE1788" s="12"/>
      <c r="GF1788" s="12"/>
      <c r="GG1788" s="12"/>
      <c r="GH1788" s="12"/>
      <c r="GI1788" s="12"/>
      <c r="GJ1788" s="12"/>
      <c r="GK1788" s="12"/>
      <c r="GL1788" s="12"/>
      <c r="GM1788" s="12"/>
      <c r="GN1788" s="12"/>
      <c r="GO1788" s="12"/>
      <c r="GP1788" s="12"/>
      <c r="GQ1788" s="12"/>
      <c r="GR1788" s="12"/>
    </row>
    <row r="1789" spans="1:200" x14ac:dyDescent="0.2">
      <c r="A1789" s="79">
        <f t="shared" si="661"/>
        <v>44861</v>
      </c>
      <c r="B1789" s="80">
        <f t="shared" ca="1" si="662"/>
        <v>1399.4631471499999</v>
      </c>
      <c r="C1789" s="81">
        <f t="shared" ca="1" si="663"/>
        <v>1298.9771699999999</v>
      </c>
      <c r="D1789" s="82">
        <f ca="1">IF(A1789&lt;$B$1,VLOOKUP(A1789,[1]DI!$A$4:$B$15000,2,FALSE),0)</f>
        <v>0.13650000000000001</v>
      </c>
      <c r="E1789" s="81">
        <f t="shared" ca="1" si="664"/>
        <v>5.0788000000000005E-4</v>
      </c>
      <c r="F1789" s="83">
        <f t="shared" si="659"/>
        <v>1.1679999999999999</v>
      </c>
      <c r="G1789" s="84">
        <f t="shared" ca="1" si="665"/>
        <v>1.0005932038400001</v>
      </c>
      <c r="H1789" s="81">
        <f ca="1">TRUNC(PRODUCT(G$10:G1788),15)</f>
        <v>1.3994631557347601</v>
      </c>
      <c r="I1789" s="81">
        <f t="shared" ca="1" si="666"/>
        <v>1.2989771726434101</v>
      </c>
      <c r="J1789" s="81">
        <f t="shared" ca="1" si="667"/>
        <v>1.0773577700000001</v>
      </c>
      <c r="K1789" s="81">
        <f t="shared" ca="1" si="668"/>
        <v>100.48597715</v>
      </c>
      <c r="L1789" s="85">
        <f>IF(VLOOKUP(A1789,$U$12:$AD$125,8)=VLOOKUP(A1788,$U$12:$AD$125,8),0,VLOOKUP(A1789,U$12:$AD$125,8))</f>
        <v>0</v>
      </c>
      <c r="M1789" s="86">
        <f>IF(L1789&gt;0,VLOOKUP(L1789,T$12:$AC$125,7),0)</f>
        <v>0</v>
      </c>
      <c r="N1789" s="81">
        <f t="shared" si="660"/>
        <v>0</v>
      </c>
      <c r="O1789" s="81">
        <f t="shared" ca="1" si="669"/>
        <v>100.48597715</v>
      </c>
      <c r="P1789" s="87" t="str">
        <f t="shared" si="670"/>
        <v>J=</v>
      </c>
      <c r="Q1789" s="88">
        <f t="shared" si="671"/>
        <v>44858</v>
      </c>
      <c r="R1789" s="7"/>
      <c r="S1789" s="7"/>
      <c r="T1789" s="7"/>
      <c r="U1789" s="7"/>
      <c r="V1789" s="7"/>
      <c r="W1789" s="7"/>
      <c r="X1789" s="7"/>
      <c r="Y1789" s="7"/>
      <c r="Z1789" s="7"/>
      <c r="AA1789" s="7"/>
      <c r="AB1789" s="7"/>
      <c r="AC1789" s="7"/>
      <c r="AD1789" s="7"/>
      <c r="AE1789" s="7"/>
      <c r="AF1789" s="65"/>
      <c r="AG1789" s="9"/>
      <c r="AH1789" s="9"/>
      <c r="AI1789" s="4"/>
      <c r="AJ1789" s="10"/>
      <c r="AK1789" s="4"/>
      <c r="AL1789" s="65"/>
      <c r="AM1789" s="10"/>
      <c r="AN1789" s="9"/>
      <c r="AO1789" s="7"/>
      <c r="AP1789" s="11"/>
      <c r="AQ1789" s="9"/>
      <c r="AR1789" s="8"/>
      <c r="AS1789" s="65"/>
      <c r="AT1789" s="12"/>
      <c r="AU1789" s="12"/>
      <c r="AV1789" s="22"/>
      <c r="AW1789" s="12"/>
      <c r="AX1789" s="12"/>
      <c r="AY1789" s="12"/>
      <c r="AZ1789" s="12"/>
      <c r="BA1789" s="12"/>
      <c r="BB1789" s="12"/>
      <c r="BC1789" s="12"/>
      <c r="BD1789" s="12"/>
      <c r="BE1789" s="12"/>
      <c r="BF1789" s="12"/>
      <c r="BG1789" s="12"/>
      <c r="BH1789" s="12"/>
      <c r="BI1789" s="12"/>
      <c r="BJ1789" s="12"/>
      <c r="BK1789" s="12"/>
      <c r="BL1789" s="12"/>
      <c r="BM1789" s="12"/>
      <c r="BN1789" s="12"/>
      <c r="BO1789" s="12"/>
      <c r="BP1789" s="12"/>
      <c r="BQ1789" s="12"/>
      <c r="BR1789" s="12"/>
      <c r="BS1789" s="12"/>
      <c r="BT1789" s="12"/>
      <c r="BU1789" s="12"/>
      <c r="BV1789" s="12"/>
      <c r="BW1789" s="12"/>
      <c r="BX1789" s="12"/>
      <c r="BY1789" s="12"/>
      <c r="BZ1789" s="12"/>
      <c r="CA1789" s="12"/>
      <c r="CB1789" s="12"/>
      <c r="CC1789" s="12"/>
      <c r="CD1789" s="12"/>
      <c r="CE1789" s="12"/>
      <c r="CF1789" s="12"/>
      <c r="CG1789" s="12"/>
      <c r="CH1789" s="12"/>
      <c r="CI1789" s="12"/>
      <c r="CJ1789" s="12"/>
      <c r="CK1789" s="12"/>
      <c r="CL1789" s="12"/>
      <c r="CM1789" s="12"/>
      <c r="CN1789" s="12"/>
      <c r="CO1789" s="12"/>
      <c r="CP1789" s="12"/>
      <c r="CQ1789" s="12"/>
      <c r="CR1789" s="12"/>
      <c r="CS1789" s="12"/>
      <c r="CT1789" s="12"/>
      <c r="CU1789" s="12"/>
      <c r="CV1789" s="12"/>
      <c r="CW1789" s="12"/>
      <c r="CX1789" s="12"/>
      <c r="CY1789" s="12"/>
      <c r="CZ1789" s="12"/>
      <c r="DA1789" s="12"/>
      <c r="DB1789" s="12"/>
      <c r="DC1789" s="12"/>
      <c r="DD1789" s="12"/>
      <c r="DE1789" s="12"/>
      <c r="DF1789" s="12"/>
      <c r="DG1789" s="12"/>
      <c r="DH1789" s="12"/>
      <c r="DI1789" s="12"/>
      <c r="DJ1789" s="12"/>
      <c r="DK1789" s="12"/>
      <c r="DL1789" s="12"/>
      <c r="DM1789" s="12"/>
      <c r="DN1789" s="12"/>
      <c r="DO1789" s="12"/>
      <c r="DP1789" s="12"/>
      <c r="DQ1789" s="12"/>
      <c r="DR1789" s="12"/>
      <c r="DS1789" s="12"/>
      <c r="DT1789" s="12"/>
      <c r="DU1789" s="12"/>
      <c r="DV1789" s="12"/>
      <c r="DW1789" s="12"/>
      <c r="DX1789" s="12"/>
      <c r="DY1789" s="12"/>
      <c r="DZ1789" s="12"/>
      <c r="EA1789" s="12"/>
      <c r="EB1789" s="12"/>
      <c r="EC1789" s="12"/>
      <c r="ED1789" s="12"/>
      <c r="EE1789" s="12"/>
      <c r="EF1789" s="12"/>
      <c r="EG1789" s="12"/>
      <c r="EH1789" s="12"/>
      <c r="EI1789" s="12"/>
      <c r="EJ1789" s="12"/>
      <c r="EK1789" s="12"/>
      <c r="EL1789" s="12"/>
      <c r="EM1789" s="12"/>
      <c r="EN1789" s="12"/>
      <c r="EO1789" s="12"/>
      <c r="EP1789" s="12"/>
      <c r="EQ1789" s="12"/>
      <c r="ER1789" s="12"/>
      <c r="ES1789" s="12"/>
      <c r="ET1789" s="12"/>
      <c r="EU1789" s="12"/>
      <c r="EV1789" s="12"/>
      <c r="EW1789" s="12"/>
      <c r="EX1789" s="12"/>
      <c r="EY1789" s="12"/>
      <c r="EZ1789" s="12"/>
      <c r="FA1789" s="12"/>
      <c r="FB1789" s="12"/>
      <c r="FC1789" s="12"/>
      <c r="FD1789" s="12"/>
      <c r="FE1789" s="12"/>
      <c r="FF1789" s="12"/>
      <c r="FG1789" s="12"/>
      <c r="FH1789" s="12"/>
      <c r="FI1789" s="12"/>
      <c r="FJ1789" s="12"/>
      <c r="FK1789" s="12"/>
      <c r="FL1789" s="12"/>
      <c r="FM1789" s="12"/>
      <c r="FN1789" s="12"/>
      <c r="FO1789" s="12"/>
      <c r="FP1789" s="12"/>
      <c r="FQ1789" s="12"/>
      <c r="FR1789" s="12"/>
      <c r="FS1789" s="12"/>
      <c r="FT1789" s="12"/>
      <c r="FU1789" s="12"/>
      <c r="FV1789" s="12"/>
      <c r="FW1789" s="12"/>
      <c r="FX1789" s="12"/>
      <c r="FY1789" s="12"/>
      <c r="FZ1789" s="12"/>
      <c r="GA1789" s="12"/>
      <c r="GB1789" s="12"/>
      <c r="GC1789" s="12"/>
      <c r="GD1789" s="12"/>
      <c r="GE1789" s="12"/>
      <c r="GF1789" s="12"/>
      <c r="GG1789" s="12"/>
      <c r="GH1789" s="12"/>
      <c r="GI1789" s="12"/>
      <c r="GJ1789" s="12"/>
      <c r="GK1789" s="12"/>
      <c r="GL1789" s="12"/>
      <c r="GM1789" s="12"/>
      <c r="GN1789" s="12"/>
      <c r="GO1789" s="12"/>
      <c r="GP1789" s="12"/>
      <c r="GQ1789" s="12"/>
      <c r="GR1789" s="12"/>
    </row>
    <row r="1790" spans="1:200" x14ac:dyDescent="0.2">
      <c r="A1790" s="79">
        <f t="shared" si="661"/>
        <v>44862</v>
      </c>
      <c r="B1790" s="80">
        <f t="shared" ca="1" si="662"/>
        <v>1400.2933234599998</v>
      </c>
      <c r="C1790" s="81">
        <f t="shared" ca="1" si="663"/>
        <v>1298.9771699999999</v>
      </c>
      <c r="D1790" s="82">
        <f ca="1">IF(A1790&lt;$B$1,VLOOKUP(A1790,[1]DI!$A$4:$B$15000,2,FALSE),0)</f>
        <v>0.13650000000000001</v>
      </c>
      <c r="E1790" s="81">
        <f t="shared" ca="1" si="664"/>
        <v>5.0788000000000005E-4</v>
      </c>
      <c r="F1790" s="83">
        <f t="shared" si="659"/>
        <v>1.1679999999999999</v>
      </c>
      <c r="G1790" s="84">
        <f t="shared" ca="1" si="665"/>
        <v>1.0005932038400001</v>
      </c>
      <c r="H1790" s="81">
        <f ca="1">TRUNC(PRODUCT(G$10:G1789),15)</f>
        <v>1.4002933226526799</v>
      </c>
      <c r="I1790" s="81">
        <f t="shared" ca="1" si="666"/>
        <v>1.2989771726434101</v>
      </c>
      <c r="J1790" s="81">
        <f t="shared" ca="1" si="667"/>
        <v>1.07799687</v>
      </c>
      <c r="K1790" s="81">
        <f t="shared" ca="1" si="668"/>
        <v>101.31615346</v>
      </c>
      <c r="L1790" s="85">
        <f>IF(VLOOKUP(A1790,$U$12:$AD$125,8)=VLOOKUP(A1789,$U$12:$AD$125,8),0,VLOOKUP(A1790,U$12:$AD$125,8))</f>
        <v>0</v>
      </c>
      <c r="M1790" s="86">
        <f>IF(L1790&gt;0,VLOOKUP(L1790,T$12:$AC$125,7),0)</f>
        <v>0</v>
      </c>
      <c r="N1790" s="81">
        <f t="shared" si="660"/>
        <v>0</v>
      </c>
      <c r="O1790" s="81">
        <f t="shared" ca="1" si="669"/>
        <v>101.31615346</v>
      </c>
      <c r="P1790" s="87" t="str">
        <f t="shared" si="670"/>
        <v>J=</v>
      </c>
      <c r="Q1790" s="88">
        <f t="shared" si="671"/>
        <v>44858</v>
      </c>
      <c r="R1790" s="7"/>
      <c r="S1790" s="7"/>
      <c r="T1790" s="7"/>
      <c r="U1790" s="7"/>
      <c r="V1790" s="7"/>
      <c r="W1790" s="7"/>
      <c r="X1790" s="7"/>
      <c r="Y1790" s="7"/>
      <c r="Z1790" s="7"/>
      <c r="AA1790" s="7"/>
      <c r="AB1790" s="7"/>
      <c r="AC1790" s="7"/>
      <c r="AD1790" s="7"/>
      <c r="AE1790" s="7"/>
      <c r="AF1790" s="65"/>
      <c r="AG1790" s="9"/>
      <c r="AH1790" s="9"/>
      <c r="AI1790" s="4"/>
      <c r="AJ1790" s="10"/>
      <c r="AK1790" s="4"/>
      <c r="AL1790" s="65"/>
      <c r="AM1790" s="10"/>
      <c r="AN1790" s="9"/>
      <c r="AO1790" s="7"/>
      <c r="AP1790" s="11"/>
      <c r="AQ1790" s="9"/>
      <c r="AR1790" s="8"/>
      <c r="AS1790" s="65"/>
      <c r="AT1790" s="12"/>
      <c r="AU1790" s="12"/>
      <c r="AV1790" s="22"/>
      <c r="AW1790" s="12"/>
      <c r="AX1790" s="12"/>
      <c r="AY1790" s="12"/>
      <c r="AZ1790" s="12"/>
      <c r="BA1790" s="12"/>
      <c r="BB1790" s="12"/>
      <c r="BC1790" s="12"/>
      <c r="BD1790" s="12"/>
      <c r="BE1790" s="12"/>
      <c r="BF1790" s="12"/>
      <c r="BG1790" s="12"/>
      <c r="BH1790" s="12"/>
      <c r="BI1790" s="12"/>
      <c r="BJ1790" s="12"/>
      <c r="BK1790" s="12"/>
      <c r="BL1790" s="12"/>
      <c r="BM1790" s="12"/>
      <c r="BN1790" s="12"/>
      <c r="BO1790" s="12"/>
      <c r="BP1790" s="12"/>
      <c r="BQ1790" s="12"/>
      <c r="BR1790" s="12"/>
      <c r="BS1790" s="12"/>
      <c r="BT1790" s="12"/>
      <c r="BU1790" s="12"/>
      <c r="BV1790" s="12"/>
      <c r="BW1790" s="12"/>
      <c r="BX1790" s="12"/>
      <c r="BY1790" s="12"/>
      <c r="BZ1790" s="12"/>
      <c r="CA1790" s="12"/>
      <c r="CB1790" s="12"/>
      <c r="CC1790" s="12"/>
      <c r="CD1790" s="12"/>
      <c r="CE1790" s="12"/>
      <c r="CF1790" s="12"/>
      <c r="CG1790" s="12"/>
      <c r="CH1790" s="12"/>
      <c r="CI1790" s="12"/>
      <c r="CJ1790" s="12"/>
      <c r="CK1790" s="12"/>
      <c r="CL1790" s="12"/>
      <c r="CM1790" s="12"/>
      <c r="CN1790" s="12"/>
      <c r="CO1790" s="12"/>
      <c r="CP1790" s="12"/>
      <c r="CQ1790" s="12"/>
      <c r="CR1790" s="12"/>
      <c r="CS1790" s="12"/>
      <c r="CT1790" s="12"/>
      <c r="CU1790" s="12"/>
      <c r="CV1790" s="12"/>
      <c r="CW1790" s="12"/>
      <c r="CX1790" s="12"/>
      <c r="CY1790" s="12"/>
      <c r="CZ1790" s="12"/>
      <c r="DA1790" s="12"/>
      <c r="DB1790" s="12"/>
      <c r="DC1790" s="12"/>
      <c r="DD1790" s="12"/>
      <c r="DE1790" s="12"/>
      <c r="DF1790" s="12"/>
      <c r="DG1790" s="12"/>
      <c r="DH1790" s="12"/>
      <c r="DI1790" s="12"/>
      <c r="DJ1790" s="12"/>
      <c r="DK1790" s="12"/>
      <c r="DL1790" s="12"/>
      <c r="DM1790" s="12"/>
      <c r="DN1790" s="12"/>
      <c r="DO1790" s="12"/>
      <c r="DP1790" s="12"/>
      <c r="DQ1790" s="12"/>
      <c r="DR1790" s="12"/>
      <c r="DS1790" s="12"/>
      <c r="DT1790" s="12"/>
      <c r="DU1790" s="12"/>
      <c r="DV1790" s="12"/>
      <c r="DW1790" s="12"/>
      <c r="DX1790" s="12"/>
      <c r="DY1790" s="12"/>
      <c r="DZ1790" s="12"/>
      <c r="EA1790" s="12"/>
      <c r="EB1790" s="12"/>
      <c r="EC1790" s="12"/>
      <c r="ED1790" s="12"/>
      <c r="EE1790" s="12"/>
      <c r="EF1790" s="12"/>
      <c r="EG1790" s="12"/>
      <c r="EH1790" s="12"/>
      <c r="EI1790" s="12"/>
      <c r="EJ1790" s="12"/>
      <c r="EK1790" s="12"/>
      <c r="EL1790" s="12"/>
      <c r="EM1790" s="12"/>
      <c r="EN1790" s="12"/>
      <c r="EO1790" s="12"/>
      <c r="EP1790" s="12"/>
      <c r="EQ1790" s="12"/>
      <c r="ER1790" s="12"/>
      <c r="ES1790" s="12"/>
      <c r="ET1790" s="12"/>
      <c r="EU1790" s="12"/>
      <c r="EV1790" s="12"/>
      <c r="EW1790" s="12"/>
      <c r="EX1790" s="12"/>
      <c r="EY1790" s="12"/>
      <c r="EZ1790" s="12"/>
      <c r="FA1790" s="12"/>
      <c r="FB1790" s="12"/>
      <c r="FC1790" s="12"/>
      <c r="FD1790" s="12"/>
      <c r="FE1790" s="12"/>
      <c r="FF1790" s="12"/>
      <c r="FG1790" s="12"/>
      <c r="FH1790" s="12"/>
      <c r="FI1790" s="12"/>
      <c r="FJ1790" s="12"/>
      <c r="FK1790" s="12"/>
      <c r="FL1790" s="12"/>
      <c r="FM1790" s="12"/>
      <c r="FN1790" s="12"/>
      <c r="FO1790" s="12"/>
      <c r="FP1790" s="12"/>
      <c r="FQ1790" s="12"/>
      <c r="FR1790" s="12"/>
      <c r="FS1790" s="12"/>
      <c r="FT1790" s="12"/>
      <c r="FU1790" s="12"/>
      <c r="FV1790" s="12"/>
      <c r="FW1790" s="12"/>
      <c r="FX1790" s="12"/>
      <c r="FY1790" s="12"/>
      <c r="FZ1790" s="12"/>
      <c r="GA1790" s="12"/>
      <c r="GB1790" s="12"/>
      <c r="GC1790" s="12"/>
      <c r="GD1790" s="12"/>
      <c r="GE1790" s="12"/>
      <c r="GF1790" s="12"/>
      <c r="GG1790" s="12"/>
      <c r="GH1790" s="12"/>
      <c r="GI1790" s="12"/>
      <c r="GJ1790" s="12"/>
      <c r="GK1790" s="12"/>
      <c r="GL1790" s="12"/>
      <c r="GM1790" s="12"/>
      <c r="GN1790" s="12"/>
      <c r="GO1790" s="12"/>
      <c r="GP1790" s="12"/>
      <c r="GQ1790" s="12"/>
      <c r="GR1790" s="12"/>
    </row>
    <row r="1791" spans="1:200" x14ac:dyDescent="0.2">
      <c r="A1791" s="79">
        <f t="shared" si="661"/>
        <v>44863</v>
      </c>
      <c r="B1791" s="80">
        <f t="shared" ca="1" si="662"/>
        <v>1401.1239803899998</v>
      </c>
      <c r="C1791" s="81">
        <f t="shared" ca="1" si="663"/>
        <v>1298.9771699999999</v>
      </c>
      <c r="D1791" s="82">
        <f ca="1">IF(A1791&lt;$B$1,VLOOKUP(A1791,[1]DI!$A$4:$B$15000,2,FALSE),0)</f>
        <v>0</v>
      </c>
      <c r="E1791" s="81">
        <f t="shared" ca="1" si="664"/>
        <v>0</v>
      </c>
      <c r="F1791" s="83">
        <f t="shared" si="659"/>
        <v>1.1679999999999999</v>
      </c>
      <c r="G1791" s="84">
        <f t="shared" ca="1" si="665"/>
        <v>1</v>
      </c>
      <c r="H1791" s="81">
        <f ca="1">TRUNC(PRODUCT(G$10:G1790),15)</f>
        <v>1.4011239820288</v>
      </c>
      <c r="I1791" s="81">
        <f t="shared" ca="1" si="666"/>
        <v>1.2989771726434101</v>
      </c>
      <c r="J1791" s="81">
        <f t="shared" ca="1" si="667"/>
        <v>1.0786363400000001</v>
      </c>
      <c r="K1791" s="81">
        <f t="shared" ca="1" si="668"/>
        <v>102.14681039</v>
      </c>
      <c r="L1791" s="85">
        <f>IF(VLOOKUP(A1791,$U$12:$AD$125,8)=VLOOKUP(A1790,$U$12:$AD$125,8),0,VLOOKUP(A1791,U$12:$AD$125,8))</f>
        <v>0</v>
      </c>
      <c r="M1791" s="86">
        <f>IF(L1791&gt;0,VLOOKUP(L1791,T$12:$AC$125,7),0)</f>
        <v>0</v>
      </c>
      <c r="N1791" s="81">
        <f t="shared" si="660"/>
        <v>0</v>
      </c>
      <c r="O1791" s="81">
        <f t="shared" ca="1" si="669"/>
        <v>102.14681039</v>
      </c>
      <c r="P1791" s="87" t="str">
        <f t="shared" si="670"/>
        <v>J=</v>
      </c>
      <c r="Q1791" s="88">
        <f t="shared" si="671"/>
        <v>44858</v>
      </c>
      <c r="R1791" s="7"/>
      <c r="S1791" s="7"/>
      <c r="T1791" s="7"/>
      <c r="U1791" s="7"/>
      <c r="V1791" s="7"/>
      <c r="W1791" s="7"/>
      <c r="X1791" s="7"/>
      <c r="Y1791" s="7"/>
      <c r="Z1791" s="7"/>
      <c r="AA1791" s="7"/>
      <c r="AB1791" s="7"/>
      <c r="AC1791" s="7"/>
      <c r="AD1791" s="7"/>
      <c r="AE1791" s="7"/>
      <c r="AF1791" s="65"/>
      <c r="AG1791" s="9"/>
      <c r="AH1791" s="9"/>
      <c r="AI1791" s="4"/>
      <c r="AJ1791" s="10"/>
      <c r="AK1791" s="4"/>
      <c r="AL1791" s="65"/>
      <c r="AM1791" s="10"/>
      <c r="AN1791" s="9"/>
      <c r="AO1791" s="7"/>
      <c r="AP1791" s="11"/>
      <c r="AQ1791" s="9"/>
      <c r="AR1791" s="8"/>
      <c r="AS1791" s="65"/>
      <c r="AT1791" s="12"/>
      <c r="AU1791" s="12"/>
      <c r="AV1791" s="22"/>
      <c r="AW1791" s="12"/>
      <c r="AX1791" s="12"/>
      <c r="AY1791" s="12"/>
      <c r="AZ1791" s="12"/>
      <c r="BA1791" s="12"/>
      <c r="BB1791" s="12"/>
      <c r="BC1791" s="12"/>
      <c r="BD1791" s="12"/>
      <c r="BE1791" s="12"/>
      <c r="BF1791" s="12"/>
      <c r="BG1791" s="12"/>
      <c r="BH1791" s="12"/>
      <c r="BI1791" s="12"/>
      <c r="BJ1791" s="12"/>
      <c r="BK1791" s="12"/>
      <c r="BL1791" s="12"/>
      <c r="BM1791" s="12"/>
      <c r="BN1791" s="12"/>
      <c r="BO1791" s="12"/>
      <c r="BP1791" s="12"/>
      <c r="BQ1791" s="12"/>
      <c r="BR1791" s="12"/>
      <c r="BS1791" s="12"/>
      <c r="BT1791" s="12"/>
      <c r="BU1791" s="12"/>
      <c r="BV1791" s="12"/>
      <c r="BW1791" s="12"/>
      <c r="BX1791" s="12"/>
      <c r="BY1791" s="12"/>
      <c r="BZ1791" s="12"/>
      <c r="CA1791" s="12"/>
      <c r="CB1791" s="12"/>
      <c r="CC1791" s="12"/>
      <c r="CD1791" s="12"/>
      <c r="CE1791" s="12"/>
      <c r="CF1791" s="12"/>
      <c r="CG1791" s="12"/>
      <c r="CH1791" s="12"/>
      <c r="CI1791" s="12"/>
      <c r="CJ1791" s="12"/>
      <c r="CK1791" s="12"/>
      <c r="CL1791" s="12"/>
      <c r="CM1791" s="12"/>
      <c r="CN1791" s="12"/>
      <c r="CO1791" s="12"/>
      <c r="CP1791" s="12"/>
      <c r="CQ1791" s="12"/>
      <c r="CR1791" s="12"/>
      <c r="CS1791" s="12"/>
      <c r="CT1791" s="12"/>
      <c r="CU1791" s="12"/>
      <c r="CV1791" s="12"/>
      <c r="CW1791" s="12"/>
      <c r="CX1791" s="12"/>
      <c r="CY1791" s="12"/>
      <c r="CZ1791" s="12"/>
      <c r="DA1791" s="12"/>
      <c r="DB1791" s="12"/>
      <c r="DC1791" s="12"/>
      <c r="DD1791" s="12"/>
      <c r="DE1791" s="12"/>
      <c r="DF1791" s="12"/>
      <c r="DG1791" s="12"/>
      <c r="DH1791" s="12"/>
      <c r="DI1791" s="12"/>
      <c r="DJ1791" s="12"/>
      <c r="DK1791" s="12"/>
      <c r="DL1791" s="12"/>
      <c r="DM1791" s="12"/>
      <c r="DN1791" s="12"/>
      <c r="DO1791" s="12"/>
      <c r="DP1791" s="12"/>
      <c r="DQ1791" s="12"/>
      <c r="DR1791" s="12"/>
      <c r="DS1791" s="12"/>
      <c r="DT1791" s="12"/>
      <c r="DU1791" s="12"/>
      <c r="DV1791" s="12"/>
      <c r="DW1791" s="12"/>
      <c r="DX1791" s="12"/>
      <c r="DY1791" s="12"/>
      <c r="DZ1791" s="12"/>
      <c r="EA1791" s="12"/>
      <c r="EB1791" s="12"/>
      <c r="EC1791" s="12"/>
      <c r="ED1791" s="12"/>
      <c r="EE1791" s="12"/>
      <c r="EF1791" s="12"/>
      <c r="EG1791" s="12"/>
      <c r="EH1791" s="12"/>
      <c r="EI1791" s="12"/>
      <c r="EJ1791" s="12"/>
      <c r="EK1791" s="12"/>
      <c r="EL1791" s="12"/>
      <c r="EM1791" s="12"/>
      <c r="EN1791" s="12"/>
      <c r="EO1791" s="12"/>
      <c r="EP1791" s="12"/>
      <c r="EQ1791" s="12"/>
      <c r="ER1791" s="12"/>
      <c r="ES1791" s="12"/>
      <c r="ET1791" s="12"/>
      <c r="EU1791" s="12"/>
      <c r="EV1791" s="12"/>
      <c r="EW1791" s="12"/>
      <c r="EX1791" s="12"/>
      <c r="EY1791" s="12"/>
      <c r="EZ1791" s="12"/>
      <c r="FA1791" s="12"/>
      <c r="FB1791" s="12"/>
      <c r="FC1791" s="12"/>
      <c r="FD1791" s="12"/>
      <c r="FE1791" s="12"/>
      <c r="FF1791" s="12"/>
      <c r="FG1791" s="12"/>
      <c r="FH1791" s="12"/>
      <c r="FI1791" s="12"/>
      <c r="FJ1791" s="12"/>
      <c r="FK1791" s="12"/>
      <c r="FL1791" s="12"/>
      <c r="FM1791" s="12"/>
      <c r="FN1791" s="12"/>
      <c r="FO1791" s="12"/>
      <c r="FP1791" s="12"/>
      <c r="FQ1791" s="12"/>
      <c r="FR1791" s="12"/>
      <c r="FS1791" s="12"/>
      <c r="FT1791" s="12"/>
      <c r="FU1791" s="12"/>
      <c r="FV1791" s="12"/>
      <c r="FW1791" s="12"/>
      <c r="FX1791" s="12"/>
      <c r="FY1791" s="12"/>
      <c r="FZ1791" s="12"/>
      <c r="GA1791" s="12"/>
      <c r="GB1791" s="12"/>
      <c r="GC1791" s="12"/>
      <c r="GD1791" s="12"/>
      <c r="GE1791" s="12"/>
      <c r="GF1791" s="12"/>
      <c r="GG1791" s="12"/>
      <c r="GH1791" s="12"/>
      <c r="GI1791" s="12"/>
      <c r="GJ1791" s="12"/>
      <c r="GK1791" s="12"/>
      <c r="GL1791" s="12"/>
      <c r="GM1791" s="12"/>
      <c r="GN1791" s="12"/>
      <c r="GO1791" s="12"/>
      <c r="GP1791" s="12"/>
      <c r="GQ1791" s="12"/>
      <c r="GR1791" s="12"/>
    </row>
    <row r="1792" spans="1:200" x14ac:dyDescent="0.2">
      <c r="A1792" s="79">
        <f t="shared" si="661"/>
        <v>44864</v>
      </c>
      <c r="B1792" s="80">
        <f t="shared" ca="1" si="662"/>
        <v>1401.1239803899998</v>
      </c>
      <c r="C1792" s="81">
        <f t="shared" ca="1" si="663"/>
        <v>1298.9771699999999</v>
      </c>
      <c r="D1792" s="82">
        <f ca="1">IF(A1792&lt;$B$1,VLOOKUP(A1792,[1]DI!$A$4:$B$15000,2,FALSE),0)</f>
        <v>0</v>
      </c>
      <c r="E1792" s="81">
        <f t="shared" ca="1" si="664"/>
        <v>0</v>
      </c>
      <c r="F1792" s="83">
        <f t="shared" si="659"/>
        <v>1.1679999999999999</v>
      </c>
      <c r="G1792" s="84">
        <f t="shared" ca="1" si="665"/>
        <v>1</v>
      </c>
      <c r="H1792" s="81">
        <f ca="1">TRUNC(PRODUCT(G$10:G1791),15)</f>
        <v>1.4011239820288</v>
      </c>
      <c r="I1792" s="81">
        <f t="shared" ca="1" si="666"/>
        <v>1.2989771726434101</v>
      </c>
      <c r="J1792" s="81">
        <f t="shared" ca="1" si="667"/>
        <v>1.0786363400000001</v>
      </c>
      <c r="K1792" s="81">
        <f t="shared" ca="1" si="668"/>
        <v>102.14681039</v>
      </c>
      <c r="L1792" s="85">
        <f>IF(VLOOKUP(A1792,$U$12:$AD$125,8)=VLOOKUP(A1791,$U$12:$AD$125,8),0,VLOOKUP(A1792,U$12:$AD$125,8))</f>
        <v>0</v>
      </c>
      <c r="M1792" s="86">
        <f>IF(L1792&gt;0,VLOOKUP(L1792,T$12:$AC$125,7),0)</f>
        <v>0</v>
      </c>
      <c r="N1792" s="81">
        <f t="shared" si="660"/>
        <v>0</v>
      </c>
      <c r="O1792" s="81">
        <f t="shared" ca="1" si="669"/>
        <v>102.14681039</v>
      </c>
      <c r="P1792" s="87" t="str">
        <f t="shared" si="670"/>
        <v>J=</v>
      </c>
      <c r="Q1792" s="88">
        <f t="shared" si="671"/>
        <v>44858</v>
      </c>
      <c r="R1792" s="7"/>
      <c r="S1792" s="7"/>
      <c r="T1792" s="7"/>
      <c r="U1792" s="7"/>
      <c r="V1792" s="7"/>
      <c r="W1792" s="7"/>
      <c r="X1792" s="7"/>
      <c r="Y1792" s="7"/>
      <c r="Z1792" s="7"/>
      <c r="AA1792" s="7"/>
      <c r="AB1792" s="7"/>
      <c r="AC1792" s="7"/>
      <c r="AD1792" s="7"/>
      <c r="AE1792" s="7"/>
      <c r="AF1792" s="65"/>
      <c r="AG1792" s="9"/>
      <c r="AH1792" s="9"/>
      <c r="AI1792" s="4"/>
      <c r="AJ1792" s="10"/>
      <c r="AK1792" s="4"/>
      <c r="AL1792" s="65"/>
      <c r="AM1792" s="10"/>
      <c r="AN1792" s="9"/>
      <c r="AO1792" s="7"/>
      <c r="AP1792" s="11"/>
      <c r="AQ1792" s="9"/>
      <c r="AR1792" s="8"/>
      <c r="AS1792" s="65"/>
      <c r="AT1792" s="12"/>
      <c r="AU1792" s="12"/>
      <c r="AV1792" s="22"/>
      <c r="AW1792" s="12"/>
      <c r="AX1792" s="12"/>
      <c r="AY1792" s="12"/>
      <c r="AZ1792" s="12"/>
      <c r="BA1792" s="12"/>
      <c r="BB1792" s="12"/>
      <c r="BC1792" s="12"/>
      <c r="BD1792" s="12"/>
      <c r="BE1792" s="12"/>
      <c r="BF1792" s="12"/>
      <c r="BG1792" s="12"/>
      <c r="BH1792" s="12"/>
      <c r="BI1792" s="12"/>
      <c r="BJ1792" s="12"/>
      <c r="BK1792" s="12"/>
      <c r="BL1792" s="12"/>
      <c r="BM1792" s="12"/>
      <c r="BN1792" s="12"/>
      <c r="BO1792" s="12"/>
      <c r="BP1792" s="12"/>
      <c r="BQ1792" s="12"/>
      <c r="BR1792" s="12"/>
      <c r="BS1792" s="12"/>
      <c r="BT1792" s="12"/>
      <c r="BU1792" s="12"/>
      <c r="BV1792" s="12"/>
      <c r="BW1792" s="12"/>
      <c r="BX1792" s="12"/>
      <c r="BY1792" s="12"/>
      <c r="BZ1792" s="12"/>
      <c r="CA1792" s="12"/>
      <c r="CB1792" s="12"/>
      <c r="CC1792" s="12"/>
      <c r="CD1792" s="12"/>
      <c r="CE1792" s="12"/>
      <c r="CF1792" s="12"/>
      <c r="CG1792" s="12"/>
      <c r="CH1792" s="12"/>
      <c r="CI1792" s="12"/>
      <c r="CJ1792" s="12"/>
      <c r="CK1792" s="12"/>
      <c r="CL1792" s="12"/>
      <c r="CM1792" s="12"/>
      <c r="CN1792" s="12"/>
      <c r="CO1792" s="12"/>
      <c r="CP1792" s="12"/>
      <c r="CQ1792" s="12"/>
      <c r="CR1792" s="12"/>
      <c r="CS1792" s="12"/>
      <c r="CT1792" s="12"/>
      <c r="CU1792" s="12"/>
      <c r="CV1792" s="12"/>
      <c r="CW1792" s="12"/>
      <c r="CX1792" s="12"/>
      <c r="CY1792" s="12"/>
      <c r="CZ1792" s="12"/>
      <c r="DA1792" s="12"/>
      <c r="DB1792" s="12"/>
      <c r="DC1792" s="12"/>
      <c r="DD1792" s="12"/>
      <c r="DE1792" s="12"/>
      <c r="DF1792" s="12"/>
      <c r="DG1792" s="12"/>
      <c r="DH1792" s="12"/>
      <c r="DI1792" s="12"/>
      <c r="DJ1792" s="12"/>
      <c r="DK1792" s="12"/>
      <c r="DL1792" s="12"/>
      <c r="DM1792" s="12"/>
      <c r="DN1792" s="12"/>
      <c r="DO1792" s="12"/>
      <c r="DP1792" s="12"/>
      <c r="DQ1792" s="12"/>
      <c r="DR1792" s="12"/>
      <c r="DS1792" s="12"/>
      <c r="DT1792" s="12"/>
      <c r="DU1792" s="12"/>
      <c r="DV1792" s="12"/>
      <c r="DW1792" s="12"/>
      <c r="DX1792" s="12"/>
      <c r="DY1792" s="12"/>
      <c r="DZ1792" s="12"/>
      <c r="EA1792" s="12"/>
      <c r="EB1792" s="12"/>
      <c r="EC1792" s="12"/>
      <c r="ED1792" s="12"/>
      <c r="EE1792" s="12"/>
      <c r="EF1792" s="12"/>
      <c r="EG1792" s="12"/>
      <c r="EH1792" s="12"/>
      <c r="EI1792" s="12"/>
      <c r="EJ1792" s="12"/>
      <c r="EK1792" s="12"/>
      <c r="EL1792" s="12"/>
      <c r="EM1792" s="12"/>
      <c r="EN1792" s="12"/>
      <c r="EO1792" s="12"/>
      <c r="EP1792" s="12"/>
      <c r="EQ1792" s="12"/>
      <c r="ER1792" s="12"/>
      <c r="ES1792" s="12"/>
      <c r="ET1792" s="12"/>
      <c r="EU1792" s="12"/>
      <c r="EV1792" s="12"/>
      <c r="EW1792" s="12"/>
      <c r="EX1792" s="12"/>
      <c r="EY1792" s="12"/>
      <c r="EZ1792" s="12"/>
      <c r="FA1792" s="12"/>
      <c r="FB1792" s="12"/>
      <c r="FC1792" s="12"/>
      <c r="FD1792" s="12"/>
      <c r="FE1792" s="12"/>
      <c r="FF1792" s="12"/>
      <c r="FG1792" s="12"/>
      <c r="FH1792" s="12"/>
      <c r="FI1792" s="12"/>
      <c r="FJ1792" s="12"/>
      <c r="FK1792" s="12"/>
      <c r="FL1792" s="12"/>
      <c r="FM1792" s="12"/>
      <c r="FN1792" s="12"/>
      <c r="FO1792" s="12"/>
      <c r="FP1792" s="12"/>
      <c r="FQ1792" s="12"/>
      <c r="FR1792" s="12"/>
      <c r="FS1792" s="12"/>
      <c r="FT1792" s="12"/>
      <c r="FU1792" s="12"/>
      <c r="FV1792" s="12"/>
      <c r="FW1792" s="12"/>
      <c r="FX1792" s="12"/>
      <c r="FY1792" s="12"/>
      <c r="FZ1792" s="12"/>
      <c r="GA1792" s="12"/>
      <c r="GB1792" s="12"/>
      <c r="GC1792" s="12"/>
      <c r="GD1792" s="12"/>
      <c r="GE1792" s="12"/>
      <c r="GF1792" s="12"/>
      <c r="GG1792" s="12"/>
      <c r="GH1792" s="12"/>
      <c r="GI1792" s="12"/>
      <c r="GJ1792" s="12"/>
      <c r="GK1792" s="12"/>
      <c r="GL1792" s="12"/>
      <c r="GM1792" s="12"/>
      <c r="GN1792" s="12"/>
      <c r="GO1792" s="12"/>
      <c r="GP1792" s="12"/>
      <c r="GQ1792" s="12"/>
      <c r="GR1792" s="12"/>
    </row>
    <row r="1793" spans="1:200" x14ac:dyDescent="0.2">
      <c r="A1793" s="79">
        <f t="shared" si="661"/>
        <v>44865</v>
      </c>
      <c r="B1793" s="80">
        <f t="shared" ca="1" si="662"/>
        <v>1401.1239803899998</v>
      </c>
      <c r="C1793" s="81">
        <f t="shared" ca="1" si="663"/>
        <v>1298.9771699999999</v>
      </c>
      <c r="D1793" s="82">
        <f ca="1">IF(A1793&lt;$B$1,VLOOKUP(A1793,[1]DI!$A$4:$B$15000,2,FALSE),0)</f>
        <v>0.13650000000000001</v>
      </c>
      <c r="E1793" s="81">
        <f t="shared" ca="1" si="664"/>
        <v>5.0788000000000005E-4</v>
      </c>
      <c r="F1793" s="83">
        <f t="shared" si="659"/>
        <v>1.1679999999999999</v>
      </c>
      <c r="G1793" s="84">
        <f t="shared" ca="1" si="665"/>
        <v>1.0005932038400001</v>
      </c>
      <c r="H1793" s="81">
        <f ca="1">TRUNC(PRODUCT(G$10:G1792),15)</f>
        <v>1.4011239820288</v>
      </c>
      <c r="I1793" s="81">
        <f t="shared" ca="1" si="666"/>
        <v>1.2989771726434101</v>
      </c>
      <c r="J1793" s="81">
        <f t="shared" ca="1" si="667"/>
        <v>1.0786363400000001</v>
      </c>
      <c r="K1793" s="81">
        <f t="shared" ca="1" si="668"/>
        <v>102.14681039</v>
      </c>
      <c r="L1793" s="85">
        <f>IF(VLOOKUP(A1793,$U$12:$AD$125,8)=VLOOKUP(A1792,$U$12:$AD$125,8),0,VLOOKUP(A1793,U$12:$AD$125,8))</f>
        <v>0</v>
      </c>
      <c r="M1793" s="86">
        <f>IF(L1793&gt;0,VLOOKUP(L1793,T$12:$AC$125,7),0)</f>
        <v>0</v>
      </c>
      <c r="N1793" s="81">
        <f t="shared" si="660"/>
        <v>0</v>
      </c>
      <c r="O1793" s="81">
        <f t="shared" ca="1" si="669"/>
        <v>102.14681039</v>
      </c>
      <c r="P1793" s="87" t="str">
        <f t="shared" si="670"/>
        <v>J=</v>
      </c>
      <c r="Q1793" s="88">
        <f t="shared" si="671"/>
        <v>44858</v>
      </c>
      <c r="R1793" s="7"/>
      <c r="S1793" s="7"/>
      <c r="T1793" s="7"/>
      <c r="U1793" s="7"/>
      <c r="V1793" s="7"/>
      <c r="W1793" s="7"/>
      <c r="X1793" s="7"/>
      <c r="Y1793" s="7"/>
      <c r="Z1793" s="7"/>
      <c r="AA1793" s="7"/>
      <c r="AB1793" s="7"/>
      <c r="AC1793" s="7"/>
      <c r="AD1793" s="7"/>
      <c r="AE1793" s="7"/>
      <c r="AF1793" s="65"/>
      <c r="AG1793" s="9"/>
      <c r="AH1793" s="9"/>
      <c r="AI1793" s="4"/>
      <c r="AJ1793" s="10"/>
      <c r="AK1793" s="4"/>
      <c r="AL1793" s="65"/>
      <c r="AM1793" s="10"/>
      <c r="AN1793" s="9"/>
      <c r="AO1793" s="7"/>
      <c r="AP1793" s="11"/>
      <c r="AQ1793" s="9"/>
      <c r="AR1793" s="8"/>
      <c r="AS1793" s="65"/>
      <c r="AT1793" s="12"/>
      <c r="AU1793" s="12"/>
      <c r="AV1793" s="22"/>
      <c r="AW1793" s="12"/>
      <c r="AX1793" s="12"/>
      <c r="AY1793" s="12"/>
      <c r="AZ1793" s="12"/>
      <c r="BA1793" s="12"/>
      <c r="BB1793" s="12"/>
      <c r="BC1793" s="12"/>
      <c r="BD1793" s="12"/>
      <c r="BE1793" s="12"/>
      <c r="BF1793" s="12"/>
      <c r="BG1793" s="12"/>
      <c r="BH1793" s="12"/>
      <c r="BI1793" s="12"/>
      <c r="BJ1793" s="12"/>
      <c r="BK1793" s="12"/>
      <c r="BL1793" s="12"/>
      <c r="BM1793" s="12"/>
      <c r="BN1793" s="12"/>
      <c r="BO1793" s="12"/>
      <c r="BP1793" s="12"/>
      <c r="BQ1793" s="12"/>
      <c r="BR1793" s="12"/>
      <c r="BS1793" s="12"/>
      <c r="BT1793" s="12"/>
      <c r="BU1793" s="12"/>
      <c r="BV1793" s="12"/>
      <c r="BW1793" s="12"/>
      <c r="BX1793" s="12"/>
      <c r="BY1793" s="12"/>
      <c r="BZ1793" s="12"/>
      <c r="CA1793" s="12"/>
      <c r="CB1793" s="12"/>
      <c r="CC1793" s="12"/>
      <c r="CD1793" s="12"/>
      <c r="CE1793" s="12"/>
      <c r="CF1793" s="12"/>
      <c r="CG1793" s="12"/>
      <c r="CH1793" s="12"/>
      <c r="CI1793" s="12"/>
      <c r="CJ1793" s="12"/>
      <c r="CK1793" s="12"/>
      <c r="CL1793" s="12"/>
      <c r="CM1793" s="12"/>
      <c r="CN1793" s="12"/>
      <c r="CO1793" s="12"/>
      <c r="CP1793" s="12"/>
      <c r="CQ1793" s="12"/>
      <c r="CR1793" s="12"/>
      <c r="CS1793" s="12"/>
      <c r="CT1793" s="12"/>
      <c r="CU1793" s="12"/>
      <c r="CV1793" s="12"/>
      <c r="CW1793" s="12"/>
      <c r="CX1793" s="12"/>
      <c r="CY1793" s="12"/>
      <c r="CZ1793" s="12"/>
      <c r="DA1793" s="12"/>
      <c r="DB1793" s="12"/>
      <c r="DC1793" s="12"/>
      <c r="DD1793" s="12"/>
      <c r="DE1793" s="12"/>
      <c r="DF1793" s="12"/>
      <c r="DG1793" s="12"/>
      <c r="DH1793" s="12"/>
      <c r="DI1793" s="12"/>
      <c r="DJ1793" s="12"/>
      <c r="DK1793" s="12"/>
      <c r="DL1793" s="12"/>
      <c r="DM1793" s="12"/>
      <c r="DN1793" s="12"/>
      <c r="DO1793" s="12"/>
      <c r="DP1793" s="12"/>
      <c r="DQ1793" s="12"/>
      <c r="DR1793" s="12"/>
      <c r="DS1793" s="12"/>
      <c r="DT1793" s="12"/>
      <c r="DU1793" s="12"/>
      <c r="DV1793" s="12"/>
      <c r="DW1793" s="12"/>
      <c r="DX1793" s="12"/>
      <c r="DY1793" s="12"/>
      <c r="DZ1793" s="12"/>
      <c r="EA1793" s="12"/>
      <c r="EB1793" s="12"/>
      <c r="EC1793" s="12"/>
      <c r="ED1793" s="12"/>
      <c r="EE1793" s="12"/>
      <c r="EF1793" s="12"/>
      <c r="EG1793" s="12"/>
      <c r="EH1793" s="12"/>
      <c r="EI1793" s="12"/>
      <c r="EJ1793" s="12"/>
      <c r="EK1793" s="12"/>
      <c r="EL1793" s="12"/>
      <c r="EM1793" s="12"/>
      <c r="EN1793" s="12"/>
      <c r="EO1793" s="12"/>
      <c r="EP1793" s="12"/>
      <c r="EQ1793" s="12"/>
      <c r="ER1793" s="12"/>
      <c r="ES1793" s="12"/>
      <c r="ET1793" s="12"/>
      <c r="EU1793" s="12"/>
      <c r="EV1793" s="12"/>
      <c r="EW1793" s="12"/>
      <c r="EX1793" s="12"/>
      <c r="EY1793" s="12"/>
      <c r="EZ1793" s="12"/>
      <c r="FA1793" s="12"/>
      <c r="FB1793" s="12"/>
      <c r="FC1793" s="12"/>
      <c r="FD1793" s="12"/>
      <c r="FE1793" s="12"/>
      <c r="FF1793" s="12"/>
      <c r="FG1793" s="12"/>
      <c r="FH1793" s="12"/>
      <c r="FI1793" s="12"/>
      <c r="FJ1793" s="12"/>
      <c r="FK1793" s="12"/>
      <c r="FL1793" s="12"/>
      <c r="FM1793" s="12"/>
      <c r="FN1793" s="12"/>
      <c r="FO1793" s="12"/>
      <c r="FP1793" s="12"/>
      <c r="FQ1793" s="12"/>
      <c r="FR1793" s="12"/>
      <c r="FS1793" s="12"/>
      <c r="FT1793" s="12"/>
      <c r="FU1793" s="12"/>
      <c r="FV1793" s="12"/>
      <c r="FW1793" s="12"/>
      <c r="FX1793" s="12"/>
      <c r="FY1793" s="12"/>
      <c r="FZ1793" s="12"/>
      <c r="GA1793" s="12"/>
      <c r="GB1793" s="12"/>
      <c r="GC1793" s="12"/>
      <c r="GD1793" s="12"/>
      <c r="GE1793" s="12"/>
      <c r="GF1793" s="12"/>
      <c r="GG1793" s="12"/>
      <c r="GH1793" s="12"/>
      <c r="GI1793" s="12"/>
      <c r="GJ1793" s="12"/>
      <c r="GK1793" s="12"/>
      <c r="GL1793" s="12"/>
      <c r="GM1793" s="12"/>
      <c r="GN1793" s="12"/>
      <c r="GO1793" s="12"/>
      <c r="GP1793" s="12"/>
      <c r="GQ1793" s="12"/>
      <c r="GR1793" s="12"/>
    </row>
    <row r="1794" spans="1:200" x14ac:dyDescent="0.2">
      <c r="A1794" s="79">
        <f t="shared" si="661"/>
        <v>44866</v>
      </c>
      <c r="B1794" s="80">
        <f t="shared" ca="1" si="662"/>
        <v>1401.95513093</v>
      </c>
      <c r="C1794" s="81">
        <f t="shared" ca="1" si="663"/>
        <v>1298.9771699999999</v>
      </c>
      <c r="D1794" s="82">
        <f ca="1">IF(A1794&lt;$B$1,VLOOKUP(A1794,[1]DI!$A$4:$B$15000,2,FALSE),0)</f>
        <v>0.13650000000000001</v>
      </c>
      <c r="E1794" s="81">
        <f t="shared" ca="1" si="664"/>
        <v>5.0788000000000005E-4</v>
      </c>
      <c r="F1794" s="83">
        <f t="shared" si="659"/>
        <v>1.1679999999999999</v>
      </c>
      <c r="G1794" s="84">
        <f t="shared" ca="1" si="665"/>
        <v>1.0005932038400001</v>
      </c>
      <c r="H1794" s="81">
        <f ca="1">TRUNC(PRODUCT(G$10:G1793),15)</f>
        <v>1.4019551341552601</v>
      </c>
      <c r="I1794" s="81">
        <f t="shared" ca="1" si="666"/>
        <v>1.2989771726434101</v>
      </c>
      <c r="J1794" s="81">
        <f t="shared" ca="1" si="667"/>
        <v>1.0792761900000001</v>
      </c>
      <c r="K1794" s="81">
        <f t="shared" ca="1" si="668"/>
        <v>102.97796092999999</v>
      </c>
      <c r="L1794" s="85">
        <f>IF(VLOOKUP(A1794,$U$12:$AD$125,8)=VLOOKUP(A1793,$U$12:$AD$125,8),0,VLOOKUP(A1794,U$12:$AD$125,8))</f>
        <v>0</v>
      </c>
      <c r="M1794" s="86">
        <f>IF(L1794&gt;0,VLOOKUP(L1794,T$12:$AC$125,7),0)</f>
        <v>0</v>
      </c>
      <c r="N1794" s="81">
        <f t="shared" si="660"/>
        <v>0</v>
      </c>
      <c r="O1794" s="81">
        <f t="shared" ca="1" si="669"/>
        <v>102.97796092999999</v>
      </c>
      <c r="P1794" s="87" t="str">
        <f t="shared" si="670"/>
        <v>J=</v>
      </c>
      <c r="Q1794" s="88">
        <f t="shared" si="671"/>
        <v>44858</v>
      </c>
      <c r="R1794" s="7"/>
      <c r="S1794" s="7"/>
      <c r="T1794" s="7"/>
      <c r="U1794" s="7"/>
      <c r="V1794" s="7"/>
      <c r="W1794" s="7"/>
      <c r="X1794" s="7"/>
      <c r="Y1794" s="7"/>
      <c r="Z1794" s="7"/>
      <c r="AA1794" s="7"/>
      <c r="AB1794" s="7"/>
      <c r="AC1794" s="7"/>
      <c r="AD1794" s="7"/>
      <c r="AE1794" s="7"/>
      <c r="AF1794" s="65"/>
      <c r="AG1794" s="9"/>
      <c r="AH1794" s="9"/>
      <c r="AI1794" s="4"/>
      <c r="AJ1794" s="10"/>
      <c r="AK1794" s="4"/>
      <c r="AL1794" s="65"/>
      <c r="AM1794" s="10"/>
      <c r="AN1794" s="9"/>
      <c r="AO1794" s="7"/>
      <c r="AP1794" s="11"/>
      <c r="AQ1794" s="9"/>
      <c r="AR1794" s="8"/>
      <c r="AS1794" s="65"/>
      <c r="AT1794" s="12"/>
      <c r="AU1794" s="12"/>
      <c r="AV1794" s="22"/>
      <c r="AW1794" s="12"/>
      <c r="AX1794" s="12"/>
      <c r="AY1794" s="12"/>
      <c r="AZ1794" s="12"/>
      <c r="BA1794" s="12"/>
      <c r="BB1794" s="12"/>
      <c r="BC1794" s="12"/>
      <c r="BD1794" s="12"/>
      <c r="BE1794" s="12"/>
      <c r="BF1794" s="12"/>
      <c r="BG1794" s="12"/>
      <c r="BH1794" s="12"/>
      <c r="BI1794" s="12"/>
      <c r="BJ1794" s="12"/>
      <c r="BK1794" s="12"/>
      <c r="BL1794" s="12"/>
      <c r="BM1794" s="12"/>
      <c r="BN1794" s="12"/>
      <c r="BO1794" s="12"/>
      <c r="BP1794" s="12"/>
      <c r="BQ1794" s="12"/>
      <c r="BR1794" s="12"/>
      <c r="BS1794" s="12"/>
      <c r="BT1794" s="12"/>
      <c r="BU1794" s="12"/>
      <c r="BV1794" s="12"/>
      <c r="BW1794" s="12"/>
      <c r="BX1794" s="12"/>
      <c r="BY1794" s="12"/>
      <c r="BZ1794" s="12"/>
      <c r="CA1794" s="12"/>
      <c r="CB1794" s="12"/>
      <c r="CC1794" s="12"/>
      <c r="CD1794" s="12"/>
      <c r="CE1794" s="12"/>
      <c r="CF1794" s="12"/>
      <c r="CG1794" s="12"/>
      <c r="CH1794" s="12"/>
      <c r="CI1794" s="12"/>
      <c r="CJ1794" s="12"/>
      <c r="CK1794" s="12"/>
      <c r="CL1794" s="12"/>
      <c r="CM1794" s="12"/>
      <c r="CN1794" s="12"/>
      <c r="CO1794" s="12"/>
      <c r="CP1794" s="12"/>
      <c r="CQ1794" s="12"/>
      <c r="CR1794" s="12"/>
      <c r="CS1794" s="12"/>
      <c r="CT1794" s="12"/>
      <c r="CU1794" s="12"/>
      <c r="CV1794" s="12"/>
      <c r="CW1794" s="12"/>
      <c r="CX1794" s="12"/>
      <c r="CY1794" s="12"/>
      <c r="CZ1794" s="12"/>
      <c r="DA1794" s="12"/>
      <c r="DB1794" s="12"/>
      <c r="DC1794" s="12"/>
      <c r="DD1794" s="12"/>
      <c r="DE1794" s="12"/>
      <c r="DF1794" s="12"/>
      <c r="DG1794" s="12"/>
      <c r="DH1794" s="12"/>
      <c r="DI1794" s="12"/>
      <c r="DJ1794" s="12"/>
      <c r="DK1794" s="12"/>
      <c r="DL1794" s="12"/>
      <c r="DM1794" s="12"/>
      <c r="DN1794" s="12"/>
      <c r="DO1794" s="12"/>
      <c r="DP1794" s="12"/>
      <c r="DQ1794" s="12"/>
      <c r="DR1794" s="12"/>
      <c r="DS1794" s="12"/>
      <c r="DT1794" s="12"/>
      <c r="DU1794" s="12"/>
      <c r="DV1794" s="12"/>
      <c r="DW1794" s="12"/>
      <c r="DX1794" s="12"/>
      <c r="DY1794" s="12"/>
      <c r="DZ1794" s="12"/>
      <c r="EA1794" s="12"/>
      <c r="EB1794" s="12"/>
      <c r="EC1794" s="12"/>
      <c r="ED1794" s="12"/>
      <c r="EE1794" s="12"/>
      <c r="EF1794" s="12"/>
      <c r="EG1794" s="12"/>
      <c r="EH1794" s="12"/>
      <c r="EI1794" s="12"/>
      <c r="EJ1794" s="12"/>
      <c r="EK1794" s="12"/>
      <c r="EL1794" s="12"/>
      <c r="EM1794" s="12"/>
      <c r="EN1794" s="12"/>
      <c r="EO1794" s="12"/>
      <c r="EP1794" s="12"/>
      <c r="EQ1794" s="12"/>
      <c r="ER1794" s="12"/>
      <c r="ES1794" s="12"/>
      <c r="ET1794" s="12"/>
      <c r="EU1794" s="12"/>
      <c r="EV1794" s="12"/>
      <c r="EW1794" s="12"/>
      <c r="EX1794" s="12"/>
      <c r="EY1794" s="12"/>
      <c r="EZ1794" s="12"/>
      <c r="FA1794" s="12"/>
      <c r="FB1794" s="12"/>
      <c r="FC1794" s="12"/>
      <c r="FD1794" s="12"/>
      <c r="FE1794" s="12"/>
      <c r="FF1794" s="12"/>
      <c r="FG1794" s="12"/>
      <c r="FH1794" s="12"/>
      <c r="FI1794" s="12"/>
      <c r="FJ1794" s="12"/>
      <c r="FK1794" s="12"/>
      <c r="FL1794" s="12"/>
      <c r="FM1794" s="12"/>
      <c r="FN1794" s="12"/>
      <c r="FO1794" s="12"/>
      <c r="FP1794" s="12"/>
      <c r="FQ1794" s="12"/>
      <c r="FR1794" s="12"/>
      <c r="FS1794" s="12"/>
      <c r="FT1794" s="12"/>
      <c r="FU1794" s="12"/>
      <c r="FV1794" s="12"/>
      <c r="FW1794" s="12"/>
      <c r="FX1794" s="12"/>
      <c r="FY1794" s="12"/>
      <c r="FZ1794" s="12"/>
      <c r="GA1794" s="12"/>
      <c r="GB1794" s="12"/>
      <c r="GC1794" s="12"/>
      <c r="GD1794" s="12"/>
      <c r="GE1794" s="12"/>
      <c r="GF1794" s="12"/>
      <c r="GG1794" s="12"/>
      <c r="GH1794" s="12"/>
      <c r="GI1794" s="12"/>
      <c r="GJ1794" s="12"/>
      <c r="GK1794" s="12"/>
      <c r="GL1794" s="12"/>
      <c r="GM1794" s="12"/>
      <c r="GN1794" s="12"/>
      <c r="GO1794" s="12"/>
      <c r="GP1794" s="12"/>
      <c r="GQ1794" s="12"/>
      <c r="GR1794" s="12"/>
    </row>
    <row r="1795" spans="1:200" x14ac:dyDescent="0.2">
      <c r="A1795" s="79">
        <f t="shared" si="661"/>
        <v>44867</v>
      </c>
      <c r="B1795" s="80">
        <f t="shared" ca="1" si="662"/>
        <v>1402.7867750799999</v>
      </c>
      <c r="C1795" s="81">
        <f t="shared" ca="1" si="663"/>
        <v>1298.9771699999999</v>
      </c>
      <c r="D1795" s="82">
        <f ca="1">IF(A1795&lt;$B$1,VLOOKUP(A1795,[1]DI!$A$4:$B$15000,2,FALSE),0)</f>
        <v>0</v>
      </c>
      <c r="E1795" s="81">
        <f t="shared" ca="1" si="664"/>
        <v>0</v>
      </c>
      <c r="F1795" s="83">
        <f t="shared" si="659"/>
        <v>1.1679999999999999</v>
      </c>
      <c r="G1795" s="84">
        <f t="shared" ca="1" si="665"/>
        <v>1</v>
      </c>
      <c r="H1795" s="81">
        <f ca="1">TRUNC(PRODUCT(G$10:G1794),15)</f>
        <v>1.40278677932435</v>
      </c>
      <c r="I1795" s="81">
        <f t="shared" ca="1" si="666"/>
        <v>1.2989771726434101</v>
      </c>
      <c r="J1795" s="81">
        <f t="shared" ca="1" si="667"/>
        <v>1.07991642</v>
      </c>
      <c r="K1795" s="81">
        <f t="shared" ca="1" si="668"/>
        <v>103.80960508</v>
      </c>
      <c r="L1795" s="85">
        <f>IF(VLOOKUP(A1795,$U$12:$AD$125,8)=VLOOKUP(A1794,$U$12:$AD$125,8),0,VLOOKUP(A1795,U$12:$AD$125,8))</f>
        <v>0</v>
      </c>
      <c r="M1795" s="86">
        <f>IF(L1795&gt;0,VLOOKUP(L1795,T$12:$AC$125,7),0)</f>
        <v>0</v>
      </c>
      <c r="N1795" s="81">
        <f t="shared" si="660"/>
        <v>0</v>
      </c>
      <c r="O1795" s="81">
        <f t="shared" ca="1" si="669"/>
        <v>103.80960508</v>
      </c>
      <c r="P1795" s="87" t="str">
        <f t="shared" si="670"/>
        <v>J=</v>
      </c>
      <c r="Q1795" s="88">
        <f t="shared" si="671"/>
        <v>44858</v>
      </c>
      <c r="R1795" s="7"/>
      <c r="S1795" s="7"/>
      <c r="T1795" s="7"/>
      <c r="U1795" s="7"/>
      <c r="V1795" s="7"/>
      <c r="W1795" s="7"/>
      <c r="X1795" s="7"/>
      <c r="Y1795" s="7"/>
      <c r="Z1795" s="7"/>
      <c r="AA1795" s="7"/>
      <c r="AB1795" s="7"/>
      <c r="AC1795" s="7"/>
      <c r="AD1795" s="7"/>
      <c r="AE1795" s="7"/>
      <c r="AF1795" s="65"/>
      <c r="AG1795" s="9"/>
      <c r="AH1795" s="9"/>
      <c r="AI1795" s="4"/>
      <c r="AJ1795" s="10"/>
      <c r="AK1795" s="4"/>
      <c r="AL1795" s="65"/>
      <c r="AM1795" s="10"/>
      <c r="AN1795" s="9"/>
      <c r="AO1795" s="7"/>
      <c r="AP1795" s="11"/>
      <c r="AQ1795" s="9"/>
      <c r="AR1795" s="8"/>
      <c r="AS1795" s="65"/>
      <c r="AT1795" s="12"/>
      <c r="AU1795" s="12"/>
      <c r="AV1795" s="22"/>
      <c r="AW1795" s="12"/>
      <c r="AX1795" s="12"/>
      <c r="AY1795" s="12"/>
      <c r="AZ1795" s="12"/>
      <c r="BA1795" s="12"/>
      <c r="BB1795" s="12"/>
      <c r="BC1795" s="12"/>
      <c r="BD1795" s="12"/>
      <c r="BE1795" s="12"/>
      <c r="BF1795" s="12"/>
      <c r="BG1795" s="12"/>
      <c r="BH1795" s="12"/>
      <c r="BI1795" s="12"/>
      <c r="BJ1795" s="12"/>
      <c r="BK1795" s="12"/>
      <c r="BL1795" s="12"/>
      <c r="BM1795" s="12"/>
      <c r="BN1795" s="12"/>
      <c r="BO1795" s="12"/>
      <c r="BP1795" s="12"/>
      <c r="BQ1795" s="12"/>
      <c r="BR1795" s="12"/>
      <c r="BS1795" s="12"/>
      <c r="BT1795" s="12"/>
      <c r="BU1795" s="12"/>
      <c r="BV1795" s="12"/>
      <c r="BW1795" s="12"/>
      <c r="BX1795" s="12"/>
      <c r="BY1795" s="12"/>
      <c r="BZ1795" s="12"/>
      <c r="CA1795" s="12"/>
      <c r="CB1795" s="12"/>
      <c r="CC1795" s="12"/>
      <c r="CD1795" s="12"/>
      <c r="CE1795" s="12"/>
      <c r="CF1795" s="12"/>
      <c r="CG1795" s="12"/>
      <c r="CH1795" s="12"/>
      <c r="CI1795" s="12"/>
      <c r="CJ1795" s="12"/>
      <c r="CK1795" s="12"/>
      <c r="CL1795" s="12"/>
      <c r="CM1795" s="12"/>
      <c r="CN1795" s="12"/>
      <c r="CO1795" s="12"/>
      <c r="CP1795" s="12"/>
      <c r="CQ1795" s="12"/>
      <c r="CR1795" s="12"/>
      <c r="CS1795" s="12"/>
      <c r="CT1795" s="12"/>
      <c r="CU1795" s="12"/>
      <c r="CV1795" s="12"/>
      <c r="CW1795" s="12"/>
      <c r="CX1795" s="12"/>
      <c r="CY1795" s="12"/>
      <c r="CZ1795" s="12"/>
      <c r="DA1795" s="12"/>
      <c r="DB1795" s="12"/>
      <c r="DC1795" s="12"/>
      <c r="DD1795" s="12"/>
      <c r="DE1795" s="12"/>
      <c r="DF1795" s="12"/>
      <c r="DG1795" s="12"/>
      <c r="DH1795" s="12"/>
      <c r="DI1795" s="12"/>
      <c r="DJ1795" s="12"/>
      <c r="DK1795" s="12"/>
      <c r="DL1795" s="12"/>
      <c r="DM1795" s="12"/>
      <c r="DN1795" s="12"/>
      <c r="DO1795" s="12"/>
      <c r="DP1795" s="12"/>
      <c r="DQ1795" s="12"/>
      <c r="DR1795" s="12"/>
      <c r="DS1795" s="12"/>
      <c r="DT1795" s="12"/>
      <c r="DU1795" s="12"/>
      <c r="DV1795" s="12"/>
      <c r="DW1795" s="12"/>
      <c r="DX1795" s="12"/>
      <c r="DY1795" s="12"/>
      <c r="DZ1795" s="12"/>
      <c r="EA1795" s="12"/>
      <c r="EB1795" s="12"/>
      <c r="EC1795" s="12"/>
      <c r="ED1795" s="12"/>
      <c r="EE1795" s="12"/>
      <c r="EF1795" s="12"/>
      <c r="EG1795" s="12"/>
      <c r="EH1795" s="12"/>
      <c r="EI1795" s="12"/>
      <c r="EJ1795" s="12"/>
      <c r="EK1795" s="12"/>
      <c r="EL1795" s="12"/>
      <c r="EM1795" s="12"/>
      <c r="EN1795" s="12"/>
      <c r="EO1795" s="12"/>
      <c r="EP1795" s="12"/>
      <c r="EQ1795" s="12"/>
      <c r="ER1795" s="12"/>
      <c r="ES1795" s="12"/>
      <c r="ET1795" s="12"/>
      <c r="EU1795" s="12"/>
      <c r="EV1795" s="12"/>
      <c r="EW1795" s="12"/>
      <c r="EX1795" s="12"/>
      <c r="EY1795" s="12"/>
      <c r="EZ1795" s="12"/>
      <c r="FA1795" s="12"/>
      <c r="FB1795" s="12"/>
      <c r="FC1795" s="12"/>
      <c r="FD1795" s="12"/>
      <c r="FE1795" s="12"/>
      <c r="FF1795" s="12"/>
      <c r="FG1795" s="12"/>
      <c r="FH1795" s="12"/>
      <c r="FI1795" s="12"/>
      <c r="FJ1795" s="12"/>
      <c r="FK1795" s="12"/>
      <c r="FL1795" s="12"/>
      <c r="FM1795" s="12"/>
      <c r="FN1795" s="12"/>
      <c r="FO1795" s="12"/>
      <c r="FP1795" s="12"/>
      <c r="FQ1795" s="12"/>
      <c r="FR1795" s="12"/>
      <c r="FS1795" s="12"/>
      <c r="FT1795" s="12"/>
      <c r="FU1795" s="12"/>
      <c r="FV1795" s="12"/>
      <c r="FW1795" s="12"/>
      <c r="FX1795" s="12"/>
      <c r="FY1795" s="12"/>
      <c r="FZ1795" s="12"/>
      <c r="GA1795" s="12"/>
      <c r="GB1795" s="12"/>
      <c r="GC1795" s="12"/>
      <c r="GD1795" s="12"/>
      <c r="GE1795" s="12"/>
      <c r="GF1795" s="12"/>
      <c r="GG1795" s="12"/>
      <c r="GH1795" s="12"/>
      <c r="GI1795" s="12"/>
      <c r="GJ1795" s="12"/>
      <c r="GK1795" s="12"/>
      <c r="GL1795" s="12"/>
      <c r="GM1795" s="12"/>
      <c r="GN1795" s="12"/>
      <c r="GO1795" s="12"/>
      <c r="GP1795" s="12"/>
      <c r="GQ1795" s="12"/>
      <c r="GR1795" s="12"/>
    </row>
    <row r="1796" spans="1:200" x14ac:dyDescent="0.2">
      <c r="A1796" s="79">
        <f t="shared" si="661"/>
        <v>44868</v>
      </c>
      <c r="B1796" s="80">
        <f t="shared" ca="1" si="662"/>
        <v>1402.7867750799999</v>
      </c>
      <c r="C1796" s="81">
        <f t="shared" ca="1" si="663"/>
        <v>1298.9771699999999</v>
      </c>
      <c r="D1796" s="82">
        <f ca="1">IF(A1796&lt;$B$1,VLOOKUP(A1796,[1]DI!$A$4:$B$15000,2,FALSE),0)</f>
        <v>0.13650000000000001</v>
      </c>
      <c r="E1796" s="81">
        <f t="shared" ca="1" si="664"/>
        <v>5.0788000000000005E-4</v>
      </c>
      <c r="F1796" s="83">
        <f t="shared" si="659"/>
        <v>1.1679999999999999</v>
      </c>
      <c r="G1796" s="84">
        <f t="shared" ca="1" si="665"/>
        <v>1.0005932038400001</v>
      </c>
      <c r="H1796" s="81">
        <f ca="1">TRUNC(PRODUCT(G$10:G1795),15)</f>
        <v>1.40278677932435</v>
      </c>
      <c r="I1796" s="81">
        <f t="shared" ca="1" si="666"/>
        <v>1.2989771726434101</v>
      </c>
      <c r="J1796" s="81">
        <f t="shared" ca="1" si="667"/>
        <v>1.07991642</v>
      </c>
      <c r="K1796" s="81">
        <f t="shared" ca="1" si="668"/>
        <v>103.80960508</v>
      </c>
      <c r="L1796" s="85">
        <f>IF(VLOOKUP(A1796,$U$12:$AD$125,8)=VLOOKUP(A1795,$U$12:$AD$125,8),0,VLOOKUP(A1796,U$12:$AD$125,8))</f>
        <v>0</v>
      </c>
      <c r="M1796" s="86">
        <f>IF(L1796&gt;0,VLOOKUP(L1796,T$12:$AC$125,7),0)</f>
        <v>0</v>
      </c>
      <c r="N1796" s="81">
        <f t="shared" si="660"/>
        <v>0</v>
      </c>
      <c r="O1796" s="81">
        <f t="shared" ca="1" si="669"/>
        <v>103.80960508</v>
      </c>
      <c r="P1796" s="87" t="str">
        <f t="shared" si="670"/>
        <v>J=</v>
      </c>
      <c r="Q1796" s="88">
        <f t="shared" si="671"/>
        <v>44858</v>
      </c>
      <c r="R1796" s="7"/>
      <c r="S1796" s="7"/>
      <c r="T1796" s="7"/>
      <c r="U1796" s="7"/>
      <c r="V1796" s="7"/>
      <c r="W1796" s="7"/>
      <c r="X1796" s="7"/>
      <c r="Y1796" s="7"/>
      <c r="Z1796" s="7"/>
      <c r="AA1796" s="7"/>
      <c r="AB1796" s="7"/>
      <c r="AC1796" s="7"/>
      <c r="AD1796" s="7"/>
      <c r="AE1796" s="7"/>
      <c r="AF1796" s="65"/>
      <c r="AG1796" s="9"/>
      <c r="AH1796" s="9"/>
      <c r="AI1796" s="4"/>
      <c r="AJ1796" s="10"/>
      <c r="AK1796" s="4"/>
      <c r="AL1796" s="65"/>
      <c r="AM1796" s="10"/>
      <c r="AN1796" s="9"/>
      <c r="AO1796" s="7"/>
      <c r="AP1796" s="11"/>
      <c r="AQ1796" s="9"/>
      <c r="AR1796" s="8"/>
      <c r="AS1796" s="65"/>
      <c r="AT1796" s="12"/>
      <c r="AU1796" s="12"/>
      <c r="AV1796" s="22"/>
      <c r="AW1796" s="12"/>
      <c r="AX1796" s="12"/>
      <c r="AY1796" s="12"/>
      <c r="AZ1796" s="12"/>
      <c r="BA1796" s="12"/>
      <c r="BB1796" s="12"/>
      <c r="BC1796" s="12"/>
      <c r="BD1796" s="12"/>
      <c r="BE1796" s="12"/>
      <c r="BF1796" s="12"/>
      <c r="BG1796" s="12"/>
      <c r="BH1796" s="12"/>
      <c r="BI1796" s="12"/>
      <c r="BJ1796" s="12"/>
      <c r="BK1796" s="12"/>
      <c r="BL1796" s="12"/>
      <c r="BM1796" s="12"/>
      <c r="BN1796" s="12"/>
      <c r="BO1796" s="12"/>
      <c r="BP1796" s="12"/>
      <c r="BQ1796" s="12"/>
      <c r="BR1796" s="12"/>
      <c r="BS1796" s="12"/>
      <c r="BT1796" s="12"/>
      <c r="BU1796" s="12"/>
      <c r="BV1796" s="12"/>
      <c r="BW1796" s="12"/>
      <c r="BX1796" s="12"/>
      <c r="BY1796" s="12"/>
      <c r="BZ1796" s="12"/>
      <c r="CA1796" s="12"/>
      <c r="CB1796" s="12"/>
      <c r="CC1796" s="12"/>
      <c r="CD1796" s="12"/>
      <c r="CE1796" s="12"/>
      <c r="CF1796" s="12"/>
      <c r="CG1796" s="12"/>
      <c r="CH1796" s="12"/>
      <c r="CI1796" s="12"/>
      <c r="CJ1796" s="12"/>
      <c r="CK1796" s="12"/>
      <c r="CL1796" s="12"/>
      <c r="CM1796" s="12"/>
      <c r="CN1796" s="12"/>
      <c r="CO1796" s="12"/>
      <c r="CP1796" s="12"/>
      <c r="CQ1796" s="12"/>
      <c r="CR1796" s="12"/>
      <c r="CS1796" s="12"/>
      <c r="CT1796" s="12"/>
      <c r="CU1796" s="12"/>
      <c r="CV1796" s="12"/>
      <c r="CW1796" s="12"/>
      <c r="CX1796" s="12"/>
      <c r="CY1796" s="12"/>
      <c r="CZ1796" s="12"/>
      <c r="DA1796" s="12"/>
      <c r="DB1796" s="12"/>
      <c r="DC1796" s="12"/>
      <c r="DD1796" s="12"/>
      <c r="DE1796" s="12"/>
      <c r="DF1796" s="12"/>
      <c r="DG1796" s="12"/>
      <c r="DH1796" s="12"/>
      <c r="DI1796" s="12"/>
      <c r="DJ1796" s="12"/>
      <c r="DK1796" s="12"/>
      <c r="DL1796" s="12"/>
      <c r="DM1796" s="12"/>
      <c r="DN1796" s="12"/>
      <c r="DO1796" s="12"/>
      <c r="DP1796" s="12"/>
      <c r="DQ1796" s="12"/>
      <c r="DR1796" s="12"/>
      <c r="DS1796" s="12"/>
      <c r="DT1796" s="12"/>
      <c r="DU1796" s="12"/>
      <c r="DV1796" s="12"/>
      <c r="DW1796" s="12"/>
      <c r="DX1796" s="12"/>
      <c r="DY1796" s="12"/>
      <c r="DZ1796" s="12"/>
      <c r="EA1796" s="12"/>
      <c r="EB1796" s="12"/>
      <c r="EC1796" s="12"/>
      <c r="ED1796" s="12"/>
      <c r="EE1796" s="12"/>
      <c r="EF1796" s="12"/>
      <c r="EG1796" s="12"/>
      <c r="EH1796" s="12"/>
      <c r="EI1796" s="12"/>
      <c r="EJ1796" s="12"/>
      <c r="EK1796" s="12"/>
      <c r="EL1796" s="12"/>
      <c r="EM1796" s="12"/>
      <c r="EN1796" s="12"/>
      <c r="EO1796" s="12"/>
      <c r="EP1796" s="12"/>
      <c r="EQ1796" s="12"/>
      <c r="ER1796" s="12"/>
      <c r="ES1796" s="12"/>
      <c r="ET1796" s="12"/>
      <c r="EU1796" s="12"/>
      <c r="EV1796" s="12"/>
      <c r="EW1796" s="12"/>
      <c r="EX1796" s="12"/>
      <c r="EY1796" s="12"/>
      <c r="EZ1796" s="12"/>
      <c r="FA1796" s="12"/>
      <c r="FB1796" s="12"/>
      <c r="FC1796" s="12"/>
      <c r="FD1796" s="12"/>
      <c r="FE1796" s="12"/>
      <c r="FF1796" s="12"/>
      <c r="FG1796" s="12"/>
      <c r="FH1796" s="12"/>
      <c r="FI1796" s="12"/>
      <c r="FJ1796" s="12"/>
      <c r="FK1796" s="12"/>
      <c r="FL1796" s="12"/>
      <c r="FM1796" s="12"/>
      <c r="FN1796" s="12"/>
      <c r="FO1796" s="12"/>
      <c r="FP1796" s="12"/>
      <c r="FQ1796" s="12"/>
      <c r="FR1796" s="12"/>
      <c r="FS1796" s="12"/>
      <c r="FT1796" s="12"/>
      <c r="FU1796" s="12"/>
      <c r="FV1796" s="12"/>
      <c r="FW1796" s="12"/>
      <c r="FX1796" s="12"/>
      <c r="FY1796" s="12"/>
      <c r="FZ1796" s="12"/>
      <c r="GA1796" s="12"/>
      <c r="GB1796" s="12"/>
      <c r="GC1796" s="12"/>
      <c r="GD1796" s="12"/>
      <c r="GE1796" s="12"/>
      <c r="GF1796" s="12"/>
      <c r="GG1796" s="12"/>
      <c r="GH1796" s="12"/>
      <c r="GI1796" s="12"/>
      <c r="GJ1796" s="12"/>
      <c r="GK1796" s="12"/>
      <c r="GL1796" s="12"/>
      <c r="GM1796" s="12"/>
      <c r="GN1796" s="12"/>
      <c r="GO1796" s="12"/>
      <c r="GP1796" s="12"/>
      <c r="GQ1796" s="12"/>
      <c r="GR1796" s="12"/>
    </row>
    <row r="1797" spans="1:200" x14ac:dyDescent="0.2">
      <c r="A1797" s="79">
        <f t="shared" si="661"/>
        <v>44869</v>
      </c>
      <c r="B1797" s="80">
        <f t="shared" ca="1" si="662"/>
        <v>1403.6189128499998</v>
      </c>
      <c r="C1797" s="81">
        <f t="shared" ca="1" si="663"/>
        <v>1298.9771699999999</v>
      </c>
      <c r="D1797" s="82">
        <f ca="1">IF(A1797&lt;$B$1,VLOOKUP(A1797,[1]DI!$A$4:$B$15000,2,FALSE),0)</f>
        <v>0.13650000000000001</v>
      </c>
      <c r="E1797" s="81">
        <f t="shared" ca="1" si="664"/>
        <v>5.0788000000000005E-4</v>
      </c>
      <c r="F1797" s="83">
        <f t="shared" si="659"/>
        <v>1.1679999999999999</v>
      </c>
      <c r="G1797" s="84">
        <f t="shared" ca="1" si="665"/>
        <v>1.0005932038400001</v>
      </c>
      <c r="H1797" s="81">
        <f ca="1">TRUNC(PRODUCT(G$10:G1796),15)</f>
        <v>1.4036189178285501</v>
      </c>
      <c r="I1797" s="81">
        <f t="shared" ca="1" si="666"/>
        <v>1.2989771726434101</v>
      </c>
      <c r="J1797" s="81">
        <f t="shared" ca="1" si="667"/>
        <v>1.08055703</v>
      </c>
      <c r="K1797" s="81">
        <f t="shared" ca="1" si="668"/>
        <v>104.64174285</v>
      </c>
      <c r="L1797" s="85">
        <f>IF(VLOOKUP(A1797,$U$12:$AD$125,8)=VLOOKUP(A1796,$U$12:$AD$125,8),0,VLOOKUP(A1797,U$12:$AD$125,8))</f>
        <v>0</v>
      </c>
      <c r="M1797" s="86">
        <f>IF(L1797&gt;0,VLOOKUP(L1797,T$12:$AC$125,7),0)</f>
        <v>0</v>
      </c>
      <c r="N1797" s="81">
        <f t="shared" si="660"/>
        <v>0</v>
      </c>
      <c r="O1797" s="81">
        <f t="shared" ca="1" si="669"/>
        <v>104.64174285</v>
      </c>
      <c r="P1797" s="87" t="str">
        <f t="shared" si="670"/>
        <v>J=</v>
      </c>
      <c r="Q1797" s="88">
        <f t="shared" si="671"/>
        <v>44858</v>
      </c>
      <c r="R1797" s="7"/>
      <c r="S1797" s="7"/>
      <c r="T1797" s="7"/>
      <c r="U1797" s="7"/>
      <c r="V1797" s="7"/>
      <c r="W1797" s="7"/>
      <c r="X1797" s="7"/>
      <c r="Y1797" s="7"/>
      <c r="Z1797" s="7"/>
      <c r="AA1797" s="7"/>
      <c r="AB1797" s="7"/>
      <c r="AC1797" s="7"/>
      <c r="AD1797" s="7"/>
      <c r="AE1797" s="7"/>
      <c r="AF1797" s="65"/>
      <c r="AG1797" s="9"/>
      <c r="AH1797" s="9"/>
      <c r="AI1797" s="4"/>
      <c r="AJ1797" s="10"/>
      <c r="AK1797" s="4"/>
      <c r="AL1797" s="65"/>
      <c r="AM1797" s="10"/>
      <c r="AN1797" s="9"/>
      <c r="AO1797" s="7"/>
      <c r="AP1797" s="11"/>
      <c r="AQ1797" s="9"/>
      <c r="AR1797" s="8"/>
      <c r="AS1797" s="65"/>
      <c r="AT1797" s="12"/>
      <c r="AU1797" s="12"/>
      <c r="AV1797" s="22"/>
      <c r="AW1797" s="12"/>
      <c r="AX1797" s="12"/>
      <c r="AY1797" s="12"/>
      <c r="AZ1797" s="12"/>
      <c r="BA1797" s="12"/>
      <c r="BB1797" s="12"/>
      <c r="BC1797" s="12"/>
      <c r="BD1797" s="12"/>
      <c r="BE1797" s="12"/>
      <c r="BF1797" s="12"/>
      <c r="BG1797" s="12"/>
      <c r="BH1797" s="12"/>
      <c r="BI1797" s="12"/>
      <c r="BJ1797" s="12"/>
      <c r="BK1797" s="12"/>
      <c r="BL1797" s="12"/>
      <c r="BM1797" s="12"/>
      <c r="BN1797" s="12"/>
      <c r="BO1797" s="12"/>
      <c r="BP1797" s="12"/>
      <c r="BQ1797" s="12"/>
      <c r="BR1797" s="12"/>
      <c r="BS1797" s="12"/>
      <c r="BT1797" s="12"/>
      <c r="BU1797" s="12"/>
      <c r="BV1797" s="12"/>
      <c r="BW1797" s="12"/>
      <c r="BX1797" s="12"/>
      <c r="BY1797" s="12"/>
      <c r="BZ1797" s="12"/>
      <c r="CA1797" s="12"/>
      <c r="CB1797" s="12"/>
      <c r="CC1797" s="12"/>
      <c r="CD1797" s="12"/>
      <c r="CE1797" s="12"/>
      <c r="CF1797" s="12"/>
      <c r="CG1797" s="12"/>
      <c r="CH1797" s="12"/>
      <c r="CI1797" s="12"/>
      <c r="CJ1797" s="12"/>
      <c r="CK1797" s="12"/>
      <c r="CL1797" s="12"/>
      <c r="CM1797" s="12"/>
      <c r="CN1797" s="12"/>
      <c r="CO1797" s="12"/>
      <c r="CP1797" s="12"/>
      <c r="CQ1797" s="12"/>
      <c r="CR1797" s="12"/>
      <c r="CS1797" s="12"/>
      <c r="CT1797" s="12"/>
      <c r="CU1797" s="12"/>
      <c r="CV1797" s="12"/>
      <c r="CW1797" s="12"/>
      <c r="CX1797" s="12"/>
      <c r="CY1797" s="12"/>
      <c r="CZ1797" s="12"/>
      <c r="DA1797" s="12"/>
      <c r="DB1797" s="12"/>
      <c r="DC1797" s="12"/>
      <c r="DD1797" s="12"/>
      <c r="DE1797" s="12"/>
      <c r="DF1797" s="12"/>
      <c r="DG1797" s="12"/>
      <c r="DH1797" s="12"/>
      <c r="DI1797" s="12"/>
      <c r="DJ1797" s="12"/>
      <c r="DK1797" s="12"/>
      <c r="DL1797" s="12"/>
      <c r="DM1797" s="12"/>
      <c r="DN1797" s="12"/>
      <c r="DO1797" s="12"/>
      <c r="DP1797" s="12"/>
      <c r="DQ1797" s="12"/>
      <c r="DR1797" s="12"/>
      <c r="DS1797" s="12"/>
      <c r="DT1797" s="12"/>
      <c r="DU1797" s="12"/>
      <c r="DV1797" s="12"/>
      <c r="DW1797" s="12"/>
      <c r="DX1797" s="12"/>
      <c r="DY1797" s="12"/>
      <c r="DZ1797" s="12"/>
      <c r="EA1797" s="12"/>
      <c r="EB1797" s="12"/>
      <c r="EC1797" s="12"/>
      <c r="ED1797" s="12"/>
      <c r="EE1797" s="12"/>
      <c r="EF1797" s="12"/>
      <c r="EG1797" s="12"/>
      <c r="EH1797" s="12"/>
      <c r="EI1797" s="12"/>
      <c r="EJ1797" s="12"/>
      <c r="EK1797" s="12"/>
      <c r="EL1797" s="12"/>
      <c r="EM1797" s="12"/>
      <c r="EN1797" s="12"/>
      <c r="EO1797" s="12"/>
      <c r="EP1797" s="12"/>
      <c r="EQ1797" s="12"/>
      <c r="ER1797" s="12"/>
      <c r="ES1797" s="12"/>
      <c r="ET1797" s="12"/>
      <c r="EU1797" s="12"/>
      <c r="EV1797" s="12"/>
      <c r="EW1797" s="12"/>
      <c r="EX1797" s="12"/>
      <c r="EY1797" s="12"/>
      <c r="EZ1797" s="12"/>
      <c r="FA1797" s="12"/>
      <c r="FB1797" s="12"/>
      <c r="FC1797" s="12"/>
      <c r="FD1797" s="12"/>
      <c r="FE1797" s="12"/>
      <c r="FF1797" s="12"/>
      <c r="FG1797" s="12"/>
      <c r="FH1797" s="12"/>
      <c r="FI1797" s="12"/>
      <c r="FJ1797" s="12"/>
      <c r="FK1797" s="12"/>
      <c r="FL1797" s="12"/>
      <c r="FM1797" s="12"/>
      <c r="FN1797" s="12"/>
      <c r="FO1797" s="12"/>
      <c r="FP1797" s="12"/>
      <c r="FQ1797" s="12"/>
      <c r="FR1797" s="12"/>
      <c r="FS1797" s="12"/>
      <c r="FT1797" s="12"/>
      <c r="FU1797" s="12"/>
      <c r="FV1797" s="12"/>
      <c r="FW1797" s="12"/>
      <c r="FX1797" s="12"/>
      <c r="FY1797" s="12"/>
      <c r="FZ1797" s="12"/>
      <c r="GA1797" s="12"/>
      <c r="GB1797" s="12"/>
      <c r="GC1797" s="12"/>
      <c r="GD1797" s="12"/>
      <c r="GE1797" s="12"/>
      <c r="GF1797" s="12"/>
      <c r="GG1797" s="12"/>
      <c r="GH1797" s="12"/>
      <c r="GI1797" s="12"/>
      <c r="GJ1797" s="12"/>
      <c r="GK1797" s="12"/>
      <c r="GL1797" s="12"/>
      <c r="GM1797" s="12"/>
      <c r="GN1797" s="12"/>
      <c r="GO1797" s="12"/>
      <c r="GP1797" s="12"/>
      <c r="GQ1797" s="12"/>
      <c r="GR1797" s="12"/>
    </row>
    <row r="1798" spans="1:200" x14ac:dyDescent="0.2">
      <c r="A1798" s="79">
        <f t="shared" si="661"/>
        <v>44870</v>
      </c>
      <c r="B1798" s="80">
        <f t="shared" ca="1" si="662"/>
        <v>1404.45154422</v>
      </c>
      <c r="C1798" s="81">
        <f t="shared" ca="1" si="663"/>
        <v>1298.9771699999999</v>
      </c>
      <c r="D1798" s="82">
        <f ca="1">IF(A1798&lt;$B$1,VLOOKUP(A1798,[1]DI!$A$4:$B$15000,2,FALSE),0)</f>
        <v>0</v>
      </c>
      <c r="E1798" s="81">
        <f t="shared" ca="1" si="664"/>
        <v>0</v>
      </c>
      <c r="F1798" s="83">
        <f t="shared" si="659"/>
        <v>1.1679999999999999</v>
      </c>
      <c r="G1798" s="84">
        <f t="shared" ca="1" si="665"/>
        <v>1</v>
      </c>
      <c r="H1798" s="81">
        <f ca="1">TRUNC(PRODUCT(G$10:G1797),15)</f>
        <v>1.4044515499604999</v>
      </c>
      <c r="I1798" s="81">
        <f t="shared" ca="1" si="666"/>
        <v>1.2989771726434101</v>
      </c>
      <c r="J1798" s="81">
        <f t="shared" ca="1" si="667"/>
        <v>1.08119802</v>
      </c>
      <c r="K1798" s="81">
        <f t="shared" ca="1" si="668"/>
        <v>105.47437422</v>
      </c>
      <c r="L1798" s="85">
        <f>IF(VLOOKUP(A1798,$U$12:$AD$125,8)=VLOOKUP(A1797,$U$12:$AD$125,8),0,VLOOKUP(A1798,U$12:$AD$125,8))</f>
        <v>0</v>
      </c>
      <c r="M1798" s="86">
        <f>IF(L1798&gt;0,VLOOKUP(L1798,T$12:$AC$125,7),0)</f>
        <v>0</v>
      </c>
      <c r="N1798" s="81">
        <f t="shared" si="660"/>
        <v>0</v>
      </c>
      <c r="O1798" s="81">
        <f t="shared" ca="1" si="669"/>
        <v>105.47437422</v>
      </c>
      <c r="P1798" s="87" t="str">
        <f t="shared" si="670"/>
        <v>J=</v>
      </c>
      <c r="Q1798" s="88">
        <f t="shared" si="671"/>
        <v>44858</v>
      </c>
      <c r="R1798" s="7"/>
      <c r="S1798" s="7"/>
      <c r="T1798" s="7"/>
      <c r="U1798" s="7"/>
      <c r="V1798" s="7"/>
      <c r="W1798" s="7"/>
      <c r="X1798" s="7"/>
      <c r="Y1798" s="7"/>
      <c r="Z1798" s="7"/>
      <c r="AA1798" s="7"/>
      <c r="AB1798" s="7"/>
      <c r="AC1798" s="7"/>
      <c r="AD1798" s="7"/>
      <c r="AE1798" s="7"/>
      <c r="AF1798" s="65"/>
      <c r="AG1798" s="9"/>
      <c r="AH1798" s="9"/>
      <c r="AI1798" s="4"/>
      <c r="AJ1798" s="10"/>
      <c r="AK1798" s="4"/>
      <c r="AL1798" s="65"/>
      <c r="AM1798" s="10"/>
      <c r="AN1798" s="9"/>
      <c r="AO1798" s="7"/>
      <c r="AP1798" s="11"/>
      <c r="AQ1798" s="9"/>
      <c r="AR1798" s="8"/>
      <c r="AS1798" s="65"/>
      <c r="AT1798" s="12"/>
      <c r="AU1798" s="12"/>
      <c r="AV1798" s="22"/>
      <c r="AW1798" s="12"/>
      <c r="AX1798" s="12"/>
      <c r="AY1798" s="12"/>
      <c r="AZ1798" s="12"/>
      <c r="BA1798" s="12"/>
      <c r="BB1798" s="12"/>
      <c r="BC1798" s="12"/>
      <c r="BD1798" s="12"/>
      <c r="BE1798" s="12"/>
      <c r="BF1798" s="12"/>
      <c r="BG1798" s="12"/>
      <c r="BH1798" s="12"/>
      <c r="BI1798" s="12"/>
      <c r="BJ1798" s="12"/>
      <c r="BK1798" s="12"/>
      <c r="BL1798" s="12"/>
      <c r="BM1798" s="12"/>
      <c r="BN1798" s="12"/>
      <c r="BO1798" s="12"/>
      <c r="BP1798" s="12"/>
      <c r="BQ1798" s="12"/>
      <c r="BR1798" s="12"/>
      <c r="BS1798" s="12"/>
      <c r="BT1798" s="12"/>
      <c r="BU1798" s="12"/>
      <c r="BV1798" s="12"/>
      <c r="BW1798" s="12"/>
      <c r="BX1798" s="12"/>
      <c r="BY1798" s="12"/>
      <c r="BZ1798" s="12"/>
      <c r="CA1798" s="12"/>
      <c r="CB1798" s="12"/>
      <c r="CC1798" s="12"/>
      <c r="CD1798" s="12"/>
      <c r="CE1798" s="12"/>
      <c r="CF1798" s="12"/>
      <c r="CG1798" s="12"/>
      <c r="CH1798" s="12"/>
      <c r="CI1798" s="12"/>
      <c r="CJ1798" s="12"/>
      <c r="CK1798" s="12"/>
      <c r="CL1798" s="12"/>
      <c r="CM1798" s="12"/>
      <c r="CN1798" s="12"/>
      <c r="CO1798" s="12"/>
      <c r="CP1798" s="12"/>
      <c r="CQ1798" s="12"/>
      <c r="CR1798" s="12"/>
      <c r="CS1798" s="12"/>
      <c r="CT1798" s="12"/>
      <c r="CU1798" s="12"/>
      <c r="CV1798" s="12"/>
      <c r="CW1798" s="12"/>
      <c r="CX1798" s="12"/>
      <c r="CY1798" s="12"/>
      <c r="CZ1798" s="12"/>
      <c r="DA1798" s="12"/>
      <c r="DB1798" s="12"/>
      <c r="DC1798" s="12"/>
      <c r="DD1798" s="12"/>
      <c r="DE1798" s="12"/>
      <c r="DF1798" s="12"/>
      <c r="DG1798" s="12"/>
      <c r="DH1798" s="12"/>
      <c r="DI1798" s="12"/>
      <c r="DJ1798" s="12"/>
      <c r="DK1798" s="12"/>
      <c r="DL1798" s="12"/>
      <c r="DM1798" s="12"/>
      <c r="DN1798" s="12"/>
      <c r="DO1798" s="12"/>
      <c r="DP1798" s="12"/>
      <c r="DQ1798" s="12"/>
      <c r="DR1798" s="12"/>
      <c r="DS1798" s="12"/>
      <c r="DT1798" s="12"/>
      <c r="DU1798" s="12"/>
      <c r="DV1798" s="12"/>
      <c r="DW1798" s="12"/>
      <c r="DX1798" s="12"/>
      <c r="DY1798" s="12"/>
      <c r="DZ1798" s="12"/>
      <c r="EA1798" s="12"/>
      <c r="EB1798" s="12"/>
      <c r="EC1798" s="12"/>
      <c r="ED1798" s="12"/>
      <c r="EE1798" s="12"/>
      <c r="EF1798" s="12"/>
      <c r="EG1798" s="12"/>
      <c r="EH1798" s="12"/>
      <c r="EI1798" s="12"/>
      <c r="EJ1798" s="12"/>
      <c r="EK1798" s="12"/>
      <c r="EL1798" s="12"/>
      <c r="EM1798" s="12"/>
      <c r="EN1798" s="12"/>
      <c r="EO1798" s="12"/>
      <c r="EP1798" s="12"/>
      <c r="EQ1798" s="12"/>
      <c r="ER1798" s="12"/>
      <c r="ES1798" s="12"/>
      <c r="ET1798" s="12"/>
      <c r="EU1798" s="12"/>
      <c r="EV1798" s="12"/>
      <c r="EW1798" s="12"/>
      <c r="EX1798" s="12"/>
      <c r="EY1798" s="12"/>
      <c r="EZ1798" s="12"/>
      <c r="FA1798" s="12"/>
      <c r="FB1798" s="12"/>
      <c r="FC1798" s="12"/>
      <c r="FD1798" s="12"/>
      <c r="FE1798" s="12"/>
      <c r="FF1798" s="12"/>
      <c r="FG1798" s="12"/>
      <c r="FH1798" s="12"/>
      <c r="FI1798" s="12"/>
      <c r="FJ1798" s="12"/>
      <c r="FK1798" s="12"/>
      <c r="FL1798" s="12"/>
      <c r="FM1798" s="12"/>
      <c r="FN1798" s="12"/>
      <c r="FO1798" s="12"/>
      <c r="FP1798" s="12"/>
      <c r="FQ1798" s="12"/>
      <c r="FR1798" s="12"/>
      <c r="FS1798" s="12"/>
      <c r="FT1798" s="12"/>
      <c r="FU1798" s="12"/>
      <c r="FV1798" s="12"/>
      <c r="FW1798" s="12"/>
      <c r="FX1798" s="12"/>
      <c r="FY1798" s="12"/>
      <c r="FZ1798" s="12"/>
      <c r="GA1798" s="12"/>
      <c r="GB1798" s="12"/>
      <c r="GC1798" s="12"/>
      <c r="GD1798" s="12"/>
      <c r="GE1798" s="12"/>
      <c r="GF1798" s="12"/>
      <c r="GG1798" s="12"/>
      <c r="GH1798" s="12"/>
      <c r="GI1798" s="12"/>
      <c r="GJ1798" s="12"/>
      <c r="GK1798" s="12"/>
      <c r="GL1798" s="12"/>
      <c r="GM1798" s="12"/>
      <c r="GN1798" s="12"/>
      <c r="GO1798" s="12"/>
      <c r="GP1798" s="12"/>
      <c r="GQ1798" s="12"/>
      <c r="GR1798" s="12"/>
    </row>
    <row r="1799" spans="1:200" x14ac:dyDescent="0.2">
      <c r="A1799" s="79">
        <f t="shared" si="661"/>
        <v>44871</v>
      </c>
      <c r="B1799" s="80">
        <f t="shared" ca="1" si="662"/>
        <v>1404.45154422</v>
      </c>
      <c r="C1799" s="81">
        <f t="shared" ca="1" si="663"/>
        <v>1298.9771699999999</v>
      </c>
      <c r="D1799" s="82">
        <f ca="1">IF(A1799&lt;$B$1,VLOOKUP(A1799,[1]DI!$A$4:$B$15000,2,FALSE),0)</f>
        <v>0</v>
      </c>
      <c r="E1799" s="81">
        <f t="shared" ca="1" si="664"/>
        <v>0</v>
      </c>
      <c r="F1799" s="83">
        <f t="shared" si="659"/>
        <v>1.1679999999999999</v>
      </c>
      <c r="G1799" s="84">
        <f t="shared" ca="1" si="665"/>
        <v>1</v>
      </c>
      <c r="H1799" s="81">
        <f ca="1">TRUNC(PRODUCT(G$10:G1798),15)</f>
        <v>1.4044515499604999</v>
      </c>
      <c r="I1799" s="81">
        <f t="shared" ca="1" si="666"/>
        <v>1.2989771726434101</v>
      </c>
      <c r="J1799" s="81">
        <f t="shared" ca="1" si="667"/>
        <v>1.08119802</v>
      </c>
      <c r="K1799" s="81">
        <f t="shared" ca="1" si="668"/>
        <v>105.47437422</v>
      </c>
      <c r="L1799" s="85">
        <f>IF(VLOOKUP(A1799,$U$12:$AD$125,8)=VLOOKUP(A1798,$U$12:$AD$125,8),0,VLOOKUP(A1799,U$12:$AD$125,8))</f>
        <v>0</v>
      </c>
      <c r="M1799" s="86">
        <f>IF(L1799&gt;0,VLOOKUP(L1799,T$12:$AC$125,7),0)</f>
        <v>0</v>
      </c>
      <c r="N1799" s="81">
        <f t="shared" si="660"/>
        <v>0</v>
      </c>
      <c r="O1799" s="81">
        <f t="shared" ca="1" si="669"/>
        <v>105.47437422</v>
      </c>
      <c r="P1799" s="87" t="str">
        <f t="shared" si="670"/>
        <v>J=</v>
      </c>
      <c r="Q1799" s="88">
        <f t="shared" si="671"/>
        <v>44858</v>
      </c>
      <c r="R1799" s="7"/>
      <c r="S1799" s="7"/>
      <c r="T1799" s="7"/>
      <c r="U1799" s="7"/>
      <c r="V1799" s="7"/>
      <c r="W1799" s="7"/>
      <c r="X1799" s="7"/>
      <c r="Y1799" s="7"/>
      <c r="Z1799" s="7"/>
      <c r="AA1799" s="7"/>
      <c r="AB1799" s="7"/>
      <c r="AC1799" s="7"/>
      <c r="AD1799" s="7"/>
      <c r="AE1799" s="7"/>
      <c r="AF1799" s="65"/>
      <c r="AG1799" s="9"/>
      <c r="AH1799" s="9"/>
      <c r="AI1799" s="4"/>
      <c r="AJ1799" s="10"/>
      <c r="AK1799" s="4"/>
      <c r="AL1799" s="65"/>
      <c r="AM1799" s="10"/>
      <c r="AN1799" s="9"/>
      <c r="AO1799" s="7"/>
      <c r="AP1799" s="11"/>
      <c r="AQ1799" s="9"/>
      <c r="AR1799" s="8"/>
      <c r="AS1799" s="65"/>
      <c r="AT1799" s="12"/>
      <c r="AU1799" s="12"/>
      <c r="AV1799" s="22"/>
      <c r="AW1799" s="12"/>
      <c r="AX1799" s="12"/>
      <c r="AY1799" s="12"/>
      <c r="AZ1799" s="12"/>
      <c r="BA1799" s="12"/>
      <c r="BB1799" s="12"/>
      <c r="BC1799" s="12"/>
      <c r="BD1799" s="12"/>
      <c r="BE1799" s="12"/>
      <c r="BF1799" s="12"/>
      <c r="BG1799" s="12"/>
      <c r="BH1799" s="12"/>
      <c r="BI1799" s="12"/>
      <c r="BJ1799" s="12"/>
      <c r="BK1799" s="12"/>
      <c r="BL1799" s="12"/>
      <c r="BM1799" s="12"/>
      <c r="BN1799" s="12"/>
      <c r="BO1799" s="12"/>
      <c r="BP1799" s="12"/>
      <c r="BQ1799" s="12"/>
      <c r="BR1799" s="12"/>
      <c r="BS1799" s="12"/>
      <c r="BT1799" s="12"/>
      <c r="BU1799" s="12"/>
      <c r="BV1799" s="12"/>
      <c r="BW1799" s="12"/>
      <c r="BX1799" s="12"/>
      <c r="BY1799" s="12"/>
      <c r="BZ1799" s="12"/>
      <c r="CA1799" s="12"/>
      <c r="CB1799" s="12"/>
      <c r="CC1799" s="12"/>
      <c r="CD1799" s="12"/>
      <c r="CE1799" s="12"/>
      <c r="CF1799" s="12"/>
      <c r="CG1799" s="12"/>
      <c r="CH1799" s="12"/>
      <c r="CI1799" s="12"/>
      <c r="CJ1799" s="12"/>
      <c r="CK1799" s="12"/>
      <c r="CL1799" s="12"/>
      <c r="CM1799" s="12"/>
      <c r="CN1799" s="12"/>
      <c r="CO1799" s="12"/>
      <c r="CP1799" s="12"/>
      <c r="CQ1799" s="12"/>
      <c r="CR1799" s="12"/>
      <c r="CS1799" s="12"/>
      <c r="CT1799" s="12"/>
      <c r="CU1799" s="12"/>
      <c r="CV1799" s="12"/>
      <c r="CW1799" s="12"/>
      <c r="CX1799" s="12"/>
      <c r="CY1799" s="12"/>
      <c r="CZ1799" s="12"/>
      <c r="DA1799" s="12"/>
      <c r="DB1799" s="12"/>
      <c r="DC1799" s="12"/>
      <c r="DD1799" s="12"/>
      <c r="DE1799" s="12"/>
      <c r="DF1799" s="12"/>
      <c r="DG1799" s="12"/>
      <c r="DH1799" s="12"/>
      <c r="DI1799" s="12"/>
      <c r="DJ1799" s="12"/>
      <c r="DK1799" s="12"/>
      <c r="DL1799" s="12"/>
      <c r="DM1799" s="12"/>
      <c r="DN1799" s="12"/>
      <c r="DO1799" s="12"/>
      <c r="DP1799" s="12"/>
      <c r="DQ1799" s="12"/>
      <c r="DR1799" s="12"/>
      <c r="DS1799" s="12"/>
      <c r="DT1799" s="12"/>
      <c r="DU1799" s="12"/>
      <c r="DV1799" s="12"/>
      <c r="DW1799" s="12"/>
      <c r="DX1799" s="12"/>
      <c r="DY1799" s="12"/>
      <c r="DZ1799" s="12"/>
      <c r="EA1799" s="12"/>
      <c r="EB1799" s="12"/>
      <c r="EC1799" s="12"/>
      <c r="ED1799" s="12"/>
      <c r="EE1799" s="12"/>
      <c r="EF1799" s="12"/>
      <c r="EG1799" s="12"/>
      <c r="EH1799" s="12"/>
      <c r="EI1799" s="12"/>
      <c r="EJ1799" s="12"/>
      <c r="EK1799" s="12"/>
      <c r="EL1799" s="12"/>
      <c r="EM1799" s="12"/>
      <c r="EN1799" s="12"/>
      <c r="EO1799" s="12"/>
      <c r="EP1799" s="12"/>
      <c r="EQ1799" s="12"/>
      <c r="ER1799" s="12"/>
      <c r="ES1799" s="12"/>
      <c r="ET1799" s="12"/>
      <c r="EU1799" s="12"/>
      <c r="EV1799" s="12"/>
      <c r="EW1799" s="12"/>
      <c r="EX1799" s="12"/>
      <c r="EY1799" s="12"/>
      <c r="EZ1799" s="12"/>
      <c r="FA1799" s="12"/>
      <c r="FB1799" s="12"/>
      <c r="FC1799" s="12"/>
      <c r="FD1799" s="12"/>
      <c r="FE1799" s="12"/>
      <c r="FF1799" s="12"/>
      <c r="FG1799" s="12"/>
      <c r="FH1799" s="12"/>
      <c r="FI1799" s="12"/>
      <c r="FJ1799" s="12"/>
      <c r="FK1799" s="12"/>
      <c r="FL1799" s="12"/>
      <c r="FM1799" s="12"/>
      <c r="FN1799" s="12"/>
      <c r="FO1799" s="12"/>
      <c r="FP1799" s="12"/>
      <c r="FQ1799" s="12"/>
      <c r="FR1799" s="12"/>
      <c r="FS1799" s="12"/>
      <c r="FT1799" s="12"/>
      <c r="FU1799" s="12"/>
      <c r="FV1799" s="12"/>
      <c r="FW1799" s="12"/>
      <c r="FX1799" s="12"/>
      <c r="FY1799" s="12"/>
      <c r="FZ1799" s="12"/>
      <c r="GA1799" s="12"/>
      <c r="GB1799" s="12"/>
      <c r="GC1799" s="12"/>
      <c r="GD1799" s="12"/>
      <c r="GE1799" s="12"/>
      <c r="GF1799" s="12"/>
      <c r="GG1799" s="12"/>
      <c r="GH1799" s="12"/>
      <c r="GI1799" s="12"/>
      <c r="GJ1799" s="12"/>
      <c r="GK1799" s="12"/>
      <c r="GL1799" s="12"/>
      <c r="GM1799" s="12"/>
      <c r="GN1799" s="12"/>
      <c r="GO1799" s="12"/>
      <c r="GP1799" s="12"/>
      <c r="GQ1799" s="12"/>
      <c r="GR1799" s="12"/>
    </row>
    <row r="1800" spans="1:200" x14ac:dyDescent="0.2">
      <c r="A1800" s="79">
        <f t="shared" si="661"/>
        <v>44872</v>
      </c>
      <c r="B1800" s="80">
        <f t="shared" ca="1" si="662"/>
        <v>1404.45154422</v>
      </c>
      <c r="C1800" s="81">
        <f t="shared" ca="1" si="663"/>
        <v>1298.9771699999999</v>
      </c>
      <c r="D1800" s="82">
        <f ca="1">IF(A1800&lt;$B$1,VLOOKUP(A1800,[1]DI!$A$4:$B$15000,2,FALSE),0)</f>
        <v>0.13650000000000001</v>
      </c>
      <c r="E1800" s="81">
        <f t="shared" ca="1" si="664"/>
        <v>5.0788000000000005E-4</v>
      </c>
      <c r="F1800" s="83">
        <f t="shared" si="659"/>
        <v>1.1679999999999999</v>
      </c>
      <c r="G1800" s="84">
        <f t="shared" ca="1" si="665"/>
        <v>1.0005932038400001</v>
      </c>
      <c r="H1800" s="81">
        <f ca="1">TRUNC(PRODUCT(G$10:G1799),15)</f>
        <v>1.4044515499604999</v>
      </c>
      <c r="I1800" s="81">
        <f t="shared" ca="1" si="666"/>
        <v>1.2989771726434101</v>
      </c>
      <c r="J1800" s="81">
        <f t="shared" ca="1" si="667"/>
        <v>1.08119802</v>
      </c>
      <c r="K1800" s="81">
        <f t="shared" ca="1" si="668"/>
        <v>105.47437422</v>
      </c>
      <c r="L1800" s="85">
        <f>IF(VLOOKUP(A1800,$U$12:$AD$125,8)=VLOOKUP(A1799,$U$12:$AD$125,8),0,VLOOKUP(A1800,U$12:$AD$125,8))</f>
        <v>0</v>
      </c>
      <c r="M1800" s="86">
        <f>IF(L1800&gt;0,VLOOKUP(L1800,T$12:$AC$125,7),0)</f>
        <v>0</v>
      </c>
      <c r="N1800" s="81">
        <f t="shared" si="660"/>
        <v>0</v>
      </c>
      <c r="O1800" s="81">
        <f t="shared" ca="1" si="669"/>
        <v>105.47437422</v>
      </c>
      <c r="P1800" s="87" t="str">
        <f t="shared" si="670"/>
        <v>J=</v>
      </c>
      <c r="Q1800" s="88">
        <f t="shared" si="671"/>
        <v>44858</v>
      </c>
      <c r="R1800" s="7"/>
      <c r="S1800" s="7"/>
      <c r="T1800" s="7"/>
      <c r="U1800" s="7"/>
      <c r="V1800" s="7"/>
      <c r="W1800" s="7"/>
      <c r="X1800" s="7"/>
      <c r="Y1800" s="7"/>
      <c r="Z1800" s="7"/>
      <c r="AA1800" s="7"/>
      <c r="AB1800" s="7"/>
      <c r="AC1800" s="7"/>
      <c r="AD1800" s="7"/>
      <c r="AE1800" s="7"/>
      <c r="AF1800" s="65"/>
      <c r="AG1800" s="9"/>
      <c r="AH1800" s="9"/>
      <c r="AI1800" s="4"/>
      <c r="AJ1800" s="10"/>
      <c r="AK1800" s="4"/>
      <c r="AL1800" s="65"/>
      <c r="AM1800" s="10"/>
      <c r="AN1800" s="9"/>
      <c r="AO1800" s="7"/>
      <c r="AP1800" s="11"/>
      <c r="AQ1800" s="9"/>
      <c r="AR1800" s="8"/>
      <c r="AS1800" s="65"/>
      <c r="AT1800" s="12"/>
      <c r="AU1800" s="12"/>
      <c r="AV1800" s="22"/>
      <c r="AW1800" s="12"/>
      <c r="AX1800" s="12"/>
      <c r="AY1800" s="12"/>
      <c r="AZ1800" s="12"/>
      <c r="BA1800" s="12"/>
      <c r="BB1800" s="12"/>
      <c r="BC1800" s="12"/>
      <c r="BD1800" s="12"/>
      <c r="BE1800" s="12"/>
      <c r="BF1800" s="12"/>
      <c r="BG1800" s="12"/>
      <c r="BH1800" s="12"/>
      <c r="BI1800" s="12"/>
      <c r="BJ1800" s="12"/>
      <c r="BK1800" s="12"/>
      <c r="BL1800" s="12"/>
      <c r="BM1800" s="12"/>
      <c r="BN1800" s="12"/>
      <c r="BO1800" s="12"/>
      <c r="BP1800" s="12"/>
      <c r="BQ1800" s="12"/>
      <c r="BR1800" s="12"/>
      <c r="BS1800" s="12"/>
      <c r="BT1800" s="12"/>
      <c r="BU1800" s="12"/>
      <c r="BV1800" s="12"/>
      <c r="BW1800" s="12"/>
      <c r="BX1800" s="12"/>
      <c r="BY1800" s="12"/>
      <c r="BZ1800" s="12"/>
      <c r="CA1800" s="12"/>
      <c r="CB1800" s="12"/>
      <c r="CC1800" s="12"/>
      <c r="CD1800" s="12"/>
      <c r="CE1800" s="12"/>
      <c r="CF1800" s="12"/>
      <c r="CG1800" s="12"/>
      <c r="CH1800" s="12"/>
      <c r="CI1800" s="12"/>
      <c r="CJ1800" s="12"/>
      <c r="CK1800" s="12"/>
      <c r="CL1800" s="12"/>
      <c r="CM1800" s="12"/>
      <c r="CN1800" s="12"/>
      <c r="CO1800" s="12"/>
      <c r="CP1800" s="12"/>
      <c r="CQ1800" s="12"/>
      <c r="CR1800" s="12"/>
      <c r="CS1800" s="12"/>
      <c r="CT1800" s="12"/>
      <c r="CU1800" s="12"/>
      <c r="CV1800" s="12"/>
      <c r="CW1800" s="12"/>
      <c r="CX1800" s="12"/>
      <c r="CY1800" s="12"/>
      <c r="CZ1800" s="12"/>
      <c r="DA1800" s="12"/>
      <c r="DB1800" s="12"/>
      <c r="DC1800" s="12"/>
      <c r="DD1800" s="12"/>
      <c r="DE1800" s="12"/>
      <c r="DF1800" s="12"/>
      <c r="DG1800" s="12"/>
      <c r="DH1800" s="12"/>
      <c r="DI1800" s="12"/>
      <c r="DJ1800" s="12"/>
      <c r="DK1800" s="12"/>
      <c r="DL1800" s="12"/>
      <c r="DM1800" s="12"/>
      <c r="DN1800" s="12"/>
      <c r="DO1800" s="12"/>
      <c r="DP1800" s="12"/>
      <c r="DQ1800" s="12"/>
      <c r="DR1800" s="12"/>
      <c r="DS1800" s="12"/>
      <c r="DT1800" s="12"/>
      <c r="DU1800" s="12"/>
      <c r="DV1800" s="12"/>
      <c r="DW1800" s="12"/>
      <c r="DX1800" s="12"/>
      <c r="DY1800" s="12"/>
      <c r="DZ1800" s="12"/>
      <c r="EA1800" s="12"/>
      <c r="EB1800" s="12"/>
      <c r="EC1800" s="12"/>
      <c r="ED1800" s="12"/>
      <c r="EE1800" s="12"/>
      <c r="EF1800" s="12"/>
      <c r="EG1800" s="12"/>
      <c r="EH1800" s="12"/>
      <c r="EI1800" s="12"/>
      <c r="EJ1800" s="12"/>
      <c r="EK1800" s="12"/>
      <c r="EL1800" s="12"/>
      <c r="EM1800" s="12"/>
      <c r="EN1800" s="12"/>
      <c r="EO1800" s="12"/>
      <c r="EP1800" s="12"/>
      <c r="EQ1800" s="12"/>
      <c r="ER1800" s="12"/>
      <c r="ES1800" s="12"/>
      <c r="ET1800" s="12"/>
      <c r="EU1800" s="12"/>
      <c r="EV1800" s="12"/>
      <c r="EW1800" s="12"/>
      <c r="EX1800" s="12"/>
      <c r="EY1800" s="12"/>
      <c r="EZ1800" s="12"/>
      <c r="FA1800" s="12"/>
      <c r="FB1800" s="12"/>
      <c r="FC1800" s="12"/>
      <c r="FD1800" s="12"/>
      <c r="FE1800" s="12"/>
      <c r="FF1800" s="12"/>
      <c r="FG1800" s="12"/>
      <c r="FH1800" s="12"/>
      <c r="FI1800" s="12"/>
      <c r="FJ1800" s="12"/>
      <c r="FK1800" s="12"/>
      <c r="FL1800" s="12"/>
      <c r="FM1800" s="12"/>
      <c r="FN1800" s="12"/>
      <c r="FO1800" s="12"/>
      <c r="FP1800" s="12"/>
      <c r="FQ1800" s="12"/>
      <c r="FR1800" s="12"/>
      <c r="FS1800" s="12"/>
      <c r="FT1800" s="12"/>
      <c r="FU1800" s="12"/>
      <c r="FV1800" s="12"/>
      <c r="FW1800" s="12"/>
      <c r="FX1800" s="12"/>
      <c r="FY1800" s="12"/>
      <c r="FZ1800" s="12"/>
      <c r="GA1800" s="12"/>
      <c r="GB1800" s="12"/>
      <c r="GC1800" s="12"/>
      <c r="GD1800" s="12"/>
      <c r="GE1800" s="12"/>
      <c r="GF1800" s="12"/>
      <c r="GG1800" s="12"/>
      <c r="GH1800" s="12"/>
      <c r="GI1800" s="12"/>
      <c r="GJ1800" s="12"/>
      <c r="GK1800" s="12"/>
      <c r="GL1800" s="12"/>
      <c r="GM1800" s="12"/>
      <c r="GN1800" s="12"/>
      <c r="GO1800" s="12"/>
      <c r="GP1800" s="12"/>
      <c r="GQ1800" s="12"/>
      <c r="GR1800" s="12"/>
    </row>
    <row r="1801" spans="1:200" x14ac:dyDescent="0.2">
      <c r="A1801" s="79">
        <f t="shared" si="661"/>
        <v>44873</v>
      </c>
      <c r="B1801" s="80">
        <f t="shared" ca="1" si="662"/>
        <v>1405.2846692099999</v>
      </c>
      <c r="C1801" s="81">
        <f t="shared" ca="1" si="663"/>
        <v>1298.9771699999999</v>
      </c>
      <c r="D1801" s="82">
        <f ca="1">IF(A1801&lt;$B$1,VLOOKUP(A1801,[1]DI!$A$4:$B$15000,2,FALSE),0)</f>
        <v>0.13650000000000001</v>
      </c>
      <c r="E1801" s="81">
        <f t="shared" ca="1" si="664"/>
        <v>5.0788000000000005E-4</v>
      </c>
      <c r="F1801" s="83">
        <f t="shared" si="659"/>
        <v>1.1679999999999999</v>
      </c>
      <c r="G1801" s="84">
        <f t="shared" ca="1" si="665"/>
        <v>1.0005932038400001</v>
      </c>
      <c r="H1801" s="81">
        <f ca="1">TRUNC(PRODUCT(G$10:G1800),15)</f>
        <v>1.40528467601303</v>
      </c>
      <c r="I1801" s="81">
        <f t="shared" ca="1" si="666"/>
        <v>1.2989771726434101</v>
      </c>
      <c r="J1801" s="81">
        <f t="shared" ca="1" si="667"/>
        <v>1.0818393900000001</v>
      </c>
      <c r="K1801" s="81">
        <f t="shared" ca="1" si="668"/>
        <v>106.30749921</v>
      </c>
      <c r="L1801" s="85">
        <f>IF(VLOOKUP(A1801,$U$12:$AD$125,8)=VLOOKUP(A1800,$U$12:$AD$125,8),0,VLOOKUP(A1801,U$12:$AD$125,8))</f>
        <v>0</v>
      </c>
      <c r="M1801" s="86">
        <f>IF(L1801&gt;0,VLOOKUP(L1801,T$12:$AC$125,7),0)</f>
        <v>0</v>
      </c>
      <c r="N1801" s="81">
        <f t="shared" si="660"/>
        <v>0</v>
      </c>
      <c r="O1801" s="81">
        <f t="shared" ca="1" si="669"/>
        <v>106.30749921</v>
      </c>
      <c r="P1801" s="87" t="str">
        <f t="shared" si="670"/>
        <v>J=</v>
      </c>
      <c r="Q1801" s="88">
        <f t="shared" si="671"/>
        <v>44858</v>
      </c>
      <c r="R1801" s="7"/>
      <c r="S1801" s="7"/>
      <c r="T1801" s="7"/>
      <c r="U1801" s="7"/>
      <c r="V1801" s="7"/>
      <c r="W1801" s="7"/>
      <c r="X1801" s="7"/>
      <c r="Y1801" s="7"/>
      <c r="Z1801" s="7"/>
      <c r="AA1801" s="7"/>
      <c r="AB1801" s="7"/>
      <c r="AC1801" s="7"/>
      <c r="AD1801" s="7"/>
      <c r="AE1801" s="7"/>
      <c r="AF1801" s="65"/>
      <c r="AG1801" s="9"/>
      <c r="AH1801" s="9"/>
      <c r="AI1801" s="4"/>
      <c r="AJ1801" s="10"/>
      <c r="AK1801" s="4"/>
      <c r="AL1801" s="65"/>
      <c r="AM1801" s="10"/>
      <c r="AN1801" s="9"/>
      <c r="AO1801" s="7"/>
      <c r="AP1801" s="11"/>
      <c r="AQ1801" s="9"/>
      <c r="AR1801" s="8"/>
      <c r="AS1801" s="65"/>
      <c r="AT1801" s="12"/>
      <c r="AU1801" s="12"/>
      <c r="AV1801" s="22"/>
      <c r="AW1801" s="12"/>
      <c r="AX1801" s="12"/>
      <c r="AY1801" s="12"/>
      <c r="AZ1801" s="12"/>
      <c r="BA1801" s="12"/>
      <c r="BB1801" s="12"/>
      <c r="BC1801" s="12"/>
      <c r="BD1801" s="12"/>
      <c r="BE1801" s="12"/>
      <c r="BF1801" s="12"/>
      <c r="BG1801" s="12"/>
      <c r="BH1801" s="12"/>
      <c r="BI1801" s="12"/>
      <c r="BJ1801" s="12"/>
      <c r="BK1801" s="12"/>
      <c r="BL1801" s="12"/>
      <c r="BM1801" s="12"/>
      <c r="BN1801" s="12"/>
      <c r="BO1801" s="12"/>
      <c r="BP1801" s="12"/>
      <c r="BQ1801" s="12"/>
      <c r="BR1801" s="12"/>
      <c r="BS1801" s="12"/>
      <c r="BT1801" s="12"/>
      <c r="BU1801" s="12"/>
      <c r="BV1801" s="12"/>
      <c r="BW1801" s="12"/>
      <c r="BX1801" s="12"/>
      <c r="BY1801" s="12"/>
      <c r="BZ1801" s="12"/>
      <c r="CA1801" s="12"/>
      <c r="CB1801" s="12"/>
      <c r="CC1801" s="12"/>
      <c r="CD1801" s="12"/>
      <c r="CE1801" s="12"/>
      <c r="CF1801" s="12"/>
      <c r="CG1801" s="12"/>
      <c r="CH1801" s="12"/>
      <c r="CI1801" s="12"/>
      <c r="CJ1801" s="12"/>
      <c r="CK1801" s="12"/>
      <c r="CL1801" s="12"/>
      <c r="CM1801" s="12"/>
      <c r="CN1801" s="12"/>
      <c r="CO1801" s="12"/>
      <c r="CP1801" s="12"/>
      <c r="CQ1801" s="12"/>
      <c r="CR1801" s="12"/>
      <c r="CS1801" s="12"/>
      <c r="CT1801" s="12"/>
      <c r="CU1801" s="12"/>
      <c r="CV1801" s="12"/>
      <c r="CW1801" s="12"/>
      <c r="CX1801" s="12"/>
      <c r="CY1801" s="12"/>
      <c r="CZ1801" s="12"/>
      <c r="DA1801" s="12"/>
      <c r="DB1801" s="12"/>
      <c r="DC1801" s="12"/>
      <c r="DD1801" s="12"/>
      <c r="DE1801" s="12"/>
      <c r="DF1801" s="12"/>
      <c r="DG1801" s="12"/>
      <c r="DH1801" s="12"/>
      <c r="DI1801" s="12"/>
      <c r="DJ1801" s="12"/>
      <c r="DK1801" s="12"/>
      <c r="DL1801" s="12"/>
      <c r="DM1801" s="12"/>
      <c r="DN1801" s="12"/>
      <c r="DO1801" s="12"/>
      <c r="DP1801" s="12"/>
      <c r="DQ1801" s="12"/>
      <c r="DR1801" s="12"/>
      <c r="DS1801" s="12"/>
      <c r="DT1801" s="12"/>
      <c r="DU1801" s="12"/>
      <c r="DV1801" s="12"/>
      <c r="DW1801" s="12"/>
      <c r="DX1801" s="12"/>
      <c r="DY1801" s="12"/>
      <c r="DZ1801" s="12"/>
      <c r="EA1801" s="12"/>
      <c r="EB1801" s="12"/>
      <c r="EC1801" s="12"/>
      <c r="ED1801" s="12"/>
      <c r="EE1801" s="12"/>
      <c r="EF1801" s="12"/>
      <c r="EG1801" s="12"/>
      <c r="EH1801" s="12"/>
      <c r="EI1801" s="12"/>
      <c r="EJ1801" s="12"/>
      <c r="EK1801" s="12"/>
      <c r="EL1801" s="12"/>
      <c r="EM1801" s="12"/>
      <c r="EN1801" s="12"/>
      <c r="EO1801" s="12"/>
      <c r="EP1801" s="12"/>
      <c r="EQ1801" s="12"/>
      <c r="ER1801" s="12"/>
      <c r="ES1801" s="12"/>
      <c r="ET1801" s="12"/>
      <c r="EU1801" s="12"/>
      <c r="EV1801" s="12"/>
      <c r="EW1801" s="12"/>
      <c r="EX1801" s="12"/>
      <c r="EY1801" s="12"/>
      <c r="EZ1801" s="12"/>
      <c r="FA1801" s="12"/>
      <c r="FB1801" s="12"/>
      <c r="FC1801" s="12"/>
      <c r="FD1801" s="12"/>
      <c r="FE1801" s="12"/>
      <c r="FF1801" s="12"/>
      <c r="FG1801" s="12"/>
      <c r="FH1801" s="12"/>
      <c r="FI1801" s="12"/>
      <c r="FJ1801" s="12"/>
      <c r="FK1801" s="12"/>
      <c r="FL1801" s="12"/>
      <c r="FM1801" s="12"/>
      <c r="FN1801" s="12"/>
      <c r="FO1801" s="12"/>
      <c r="FP1801" s="12"/>
      <c r="FQ1801" s="12"/>
      <c r="FR1801" s="12"/>
      <c r="FS1801" s="12"/>
      <c r="FT1801" s="12"/>
      <c r="FU1801" s="12"/>
      <c r="FV1801" s="12"/>
      <c r="FW1801" s="12"/>
      <c r="FX1801" s="12"/>
      <c r="FY1801" s="12"/>
      <c r="FZ1801" s="12"/>
      <c r="GA1801" s="12"/>
      <c r="GB1801" s="12"/>
      <c r="GC1801" s="12"/>
      <c r="GD1801" s="12"/>
      <c r="GE1801" s="12"/>
      <c r="GF1801" s="12"/>
      <c r="GG1801" s="12"/>
      <c r="GH1801" s="12"/>
      <c r="GI1801" s="12"/>
      <c r="GJ1801" s="12"/>
      <c r="GK1801" s="12"/>
      <c r="GL1801" s="12"/>
      <c r="GM1801" s="12"/>
      <c r="GN1801" s="12"/>
      <c r="GO1801" s="12"/>
      <c r="GP1801" s="12"/>
      <c r="GQ1801" s="12"/>
      <c r="GR1801" s="12"/>
    </row>
    <row r="1802" spans="1:200" x14ac:dyDescent="0.2">
      <c r="A1802" s="79">
        <f t="shared" si="661"/>
        <v>44874</v>
      </c>
      <c r="B1802" s="80">
        <f t="shared" ca="1" si="662"/>
        <v>1406.1182878099999</v>
      </c>
      <c r="C1802" s="81">
        <f t="shared" ca="1" si="663"/>
        <v>1298.9771699999999</v>
      </c>
      <c r="D1802" s="82">
        <f ca="1">IF(A1802&lt;$B$1,VLOOKUP(A1802,[1]DI!$A$4:$B$15000,2,FALSE),0)</f>
        <v>0.13650000000000001</v>
      </c>
      <c r="E1802" s="81">
        <f t="shared" ca="1" si="664"/>
        <v>5.0788000000000005E-4</v>
      </c>
      <c r="F1802" s="83">
        <f t="shared" ref="F1802:F1865" si="672">IF(A1802&gt;$H$2,$I$3,$I$2)</f>
        <v>1.1679999999999999</v>
      </c>
      <c r="G1802" s="84">
        <f t="shared" ca="1" si="665"/>
        <v>1.0005932038400001</v>
      </c>
      <c r="H1802" s="81">
        <f ca="1">TRUNC(PRODUCT(G$10:G1801),15)</f>
        <v>1.4061182962791301</v>
      </c>
      <c r="I1802" s="81">
        <f t="shared" ca="1" si="666"/>
        <v>1.2989771726434101</v>
      </c>
      <c r="J1802" s="81">
        <f t="shared" ca="1" si="667"/>
        <v>1.0824811400000001</v>
      </c>
      <c r="K1802" s="81">
        <f t="shared" ca="1" si="668"/>
        <v>107.14111781</v>
      </c>
      <c r="L1802" s="85">
        <f>IF(VLOOKUP(A1802,$U$12:$AD$125,8)=VLOOKUP(A1801,$U$12:$AD$125,8),0,VLOOKUP(A1802,U$12:$AD$125,8))</f>
        <v>0</v>
      </c>
      <c r="M1802" s="86">
        <f>IF(L1802&gt;0,VLOOKUP(L1802,T$12:$AC$125,7),0)</f>
        <v>0</v>
      </c>
      <c r="N1802" s="81">
        <f t="shared" si="660"/>
        <v>0</v>
      </c>
      <c r="O1802" s="81">
        <f t="shared" ca="1" si="669"/>
        <v>107.14111781</v>
      </c>
      <c r="P1802" s="87" t="str">
        <f t="shared" si="670"/>
        <v>J=</v>
      </c>
      <c r="Q1802" s="88">
        <f t="shared" si="671"/>
        <v>44858</v>
      </c>
      <c r="R1802" s="7"/>
      <c r="S1802" s="7"/>
      <c r="T1802" s="7"/>
      <c r="U1802" s="7"/>
      <c r="V1802" s="7"/>
      <c r="W1802" s="7"/>
      <c r="X1802" s="7"/>
      <c r="Y1802" s="7"/>
      <c r="Z1802" s="7"/>
      <c r="AA1802" s="7"/>
      <c r="AB1802" s="7"/>
      <c r="AC1802" s="7"/>
      <c r="AD1802" s="7"/>
      <c r="AE1802" s="7"/>
      <c r="AF1802" s="65"/>
      <c r="AG1802" s="9"/>
      <c r="AH1802" s="9"/>
      <c r="AI1802" s="4"/>
      <c r="AJ1802" s="10"/>
      <c r="AK1802" s="4"/>
      <c r="AL1802" s="65"/>
      <c r="AM1802" s="10"/>
      <c r="AN1802" s="9"/>
      <c r="AO1802" s="7"/>
      <c r="AP1802" s="11"/>
      <c r="AQ1802" s="9"/>
      <c r="AR1802" s="8"/>
      <c r="AS1802" s="65"/>
      <c r="AT1802" s="12"/>
      <c r="AU1802" s="12"/>
      <c r="AV1802" s="22"/>
      <c r="AW1802" s="12"/>
      <c r="AX1802" s="12"/>
      <c r="AY1802" s="12"/>
      <c r="AZ1802" s="12"/>
      <c r="BA1802" s="12"/>
      <c r="BB1802" s="12"/>
      <c r="BC1802" s="12"/>
      <c r="BD1802" s="12"/>
      <c r="BE1802" s="12"/>
      <c r="BF1802" s="12"/>
      <c r="BG1802" s="12"/>
      <c r="BH1802" s="12"/>
      <c r="BI1802" s="12"/>
      <c r="BJ1802" s="12"/>
      <c r="BK1802" s="12"/>
      <c r="BL1802" s="12"/>
      <c r="BM1802" s="12"/>
      <c r="BN1802" s="12"/>
      <c r="BO1802" s="12"/>
      <c r="BP1802" s="12"/>
      <c r="BQ1802" s="12"/>
      <c r="BR1802" s="12"/>
      <c r="BS1802" s="12"/>
      <c r="BT1802" s="12"/>
      <c r="BU1802" s="12"/>
      <c r="BV1802" s="12"/>
      <c r="BW1802" s="12"/>
      <c r="BX1802" s="12"/>
      <c r="BY1802" s="12"/>
      <c r="BZ1802" s="12"/>
      <c r="CA1802" s="12"/>
      <c r="CB1802" s="12"/>
      <c r="CC1802" s="12"/>
      <c r="CD1802" s="12"/>
      <c r="CE1802" s="12"/>
      <c r="CF1802" s="12"/>
      <c r="CG1802" s="12"/>
      <c r="CH1802" s="12"/>
      <c r="CI1802" s="12"/>
      <c r="CJ1802" s="12"/>
      <c r="CK1802" s="12"/>
      <c r="CL1802" s="12"/>
      <c r="CM1802" s="12"/>
      <c r="CN1802" s="12"/>
      <c r="CO1802" s="12"/>
      <c r="CP1802" s="12"/>
      <c r="CQ1802" s="12"/>
      <c r="CR1802" s="12"/>
      <c r="CS1802" s="12"/>
      <c r="CT1802" s="12"/>
      <c r="CU1802" s="12"/>
      <c r="CV1802" s="12"/>
      <c r="CW1802" s="12"/>
      <c r="CX1802" s="12"/>
      <c r="CY1802" s="12"/>
      <c r="CZ1802" s="12"/>
      <c r="DA1802" s="12"/>
      <c r="DB1802" s="12"/>
      <c r="DC1802" s="12"/>
      <c r="DD1802" s="12"/>
      <c r="DE1802" s="12"/>
      <c r="DF1802" s="12"/>
      <c r="DG1802" s="12"/>
      <c r="DH1802" s="12"/>
      <c r="DI1802" s="12"/>
      <c r="DJ1802" s="12"/>
      <c r="DK1802" s="12"/>
      <c r="DL1802" s="12"/>
      <c r="DM1802" s="12"/>
      <c r="DN1802" s="12"/>
      <c r="DO1802" s="12"/>
      <c r="DP1802" s="12"/>
      <c r="DQ1802" s="12"/>
      <c r="DR1802" s="12"/>
      <c r="DS1802" s="12"/>
      <c r="DT1802" s="12"/>
      <c r="DU1802" s="12"/>
      <c r="DV1802" s="12"/>
      <c r="DW1802" s="12"/>
      <c r="DX1802" s="12"/>
      <c r="DY1802" s="12"/>
      <c r="DZ1802" s="12"/>
      <c r="EA1802" s="12"/>
      <c r="EB1802" s="12"/>
      <c r="EC1802" s="12"/>
      <c r="ED1802" s="12"/>
      <c r="EE1802" s="12"/>
      <c r="EF1802" s="12"/>
      <c r="EG1802" s="12"/>
      <c r="EH1802" s="12"/>
      <c r="EI1802" s="12"/>
      <c r="EJ1802" s="12"/>
      <c r="EK1802" s="12"/>
      <c r="EL1802" s="12"/>
      <c r="EM1802" s="12"/>
      <c r="EN1802" s="12"/>
      <c r="EO1802" s="12"/>
      <c r="EP1802" s="12"/>
      <c r="EQ1802" s="12"/>
      <c r="ER1802" s="12"/>
      <c r="ES1802" s="12"/>
      <c r="ET1802" s="12"/>
      <c r="EU1802" s="12"/>
      <c r="EV1802" s="12"/>
      <c r="EW1802" s="12"/>
      <c r="EX1802" s="12"/>
      <c r="EY1802" s="12"/>
      <c r="EZ1802" s="12"/>
      <c r="FA1802" s="12"/>
      <c r="FB1802" s="12"/>
      <c r="FC1802" s="12"/>
      <c r="FD1802" s="12"/>
      <c r="FE1802" s="12"/>
      <c r="FF1802" s="12"/>
      <c r="FG1802" s="12"/>
      <c r="FH1802" s="12"/>
      <c r="FI1802" s="12"/>
      <c r="FJ1802" s="12"/>
      <c r="FK1802" s="12"/>
      <c r="FL1802" s="12"/>
      <c r="FM1802" s="12"/>
      <c r="FN1802" s="12"/>
      <c r="FO1802" s="12"/>
      <c r="FP1802" s="12"/>
      <c r="FQ1802" s="12"/>
      <c r="FR1802" s="12"/>
      <c r="FS1802" s="12"/>
      <c r="FT1802" s="12"/>
      <c r="FU1802" s="12"/>
      <c r="FV1802" s="12"/>
      <c r="FW1802" s="12"/>
      <c r="FX1802" s="12"/>
      <c r="FY1802" s="12"/>
      <c r="FZ1802" s="12"/>
      <c r="GA1802" s="12"/>
      <c r="GB1802" s="12"/>
      <c r="GC1802" s="12"/>
      <c r="GD1802" s="12"/>
      <c r="GE1802" s="12"/>
      <c r="GF1802" s="12"/>
      <c r="GG1802" s="12"/>
      <c r="GH1802" s="12"/>
      <c r="GI1802" s="12"/>
      <c r="GJ1802" s="12"/>
      <c r="GK1802" s="12"/>
      <c r="GL1802" s="12"/>
      <c r="GM1802" s="12"/>
      <c r="GN1802" s="12"/>
      <c r="GO1802" s="12"/>
      <c r="GP1802" s="12"/>
      <c r="GQ1802" s="12"/>
      <c r="GR1802" s="12"/>
    </row>
    <row r="1803" spans="1:200" x14ac:dyDescent="0.2">
      <c r="A1803" s="79">
        <f t="shared" si="661"/>
        <v>44875</v>
      </c>
      <c r="B1803" s="80">
        <f t="shared" ca="1" si="662"/>
        <v>1406.9524130099999</v>
      </c>
      <c r="C1803" s="81">
        <f t="shared" ca="1" si="663"/>
        <v>1298.9771699999999</v>
      </c>
      <c r="D1803" s="82">
        <f ca="1">IF(A1803&lt;$B$1,VLOOKUP(A1803,[1]DI!$A$4:$B$15000,2,FALSE),0)</f>
        <v>0.13650000000000001</v>
      </c>
      <c r="E1803" s="81">
        <f t="shared" ca="1" si="664"/>
        <v>5.0788000000000005E-4</v>
      </c>
      <c r="F1803" s="83">
        <f t="shared" si="672"/>
        <v>1.1679999999999999</v>
      </c>
      <c r="G1803" s="84">
        <f t="shared" ca="1" si="665"/>
        <v>1.0005932038400001</v>
      </c>
      <c r="H1803" s="81">
        <f ca="1">TRUNC(PRODUCT(G$10:G1802),15)</f>
        <v>1.40695241105198</v>
      </c>
      <c r="I1803" s="81">
        <f t="shared" ca="1" si="666"/>
        <v>1.2989771726434101</v>
      </c>
      <c r="J1803" s="81">
        <f t="shared" ca="1" si="667"/>
        <v>1.0831232799999999</v>
      </c>
      <c r="K1803" s="81">
        <f t="shared" ca="1" si="668"/>
        <v>107.97524301</v>
      </c>
      <c r="L1803" s="85">
        <f>IF(VLOOKUP(A1803,$U$12:$AD$125,8)=VLOOKUP(A1802,$U$12:$AD$125,8),0,VLOOKUP(A1803,U$12:$AD$125,8))</f>
        <v>0</v>
      </c>
      <c r="M1803" s="86">
        <f>IF(L1803&gt;0,VLOOKUP(L1803,T$12:$AC$125,7),0)</f>
        <v>0</v>
      </c>
      <c r="N1803" s="81">
        <f t="shared" ref="N1803:N1866" si="673">IF(M1803&gt;0,(C1803*M1803),0)</f>
        <v>0</v>
      </c>
      <c r="O1803" s="81">
        <f t="shared" ca="1" si="669"/>
        <v>107.97524301</v>
      </c>
      <c r="P1803" s="87" t="str">
        <f t="shared" si="670"/>
        <v>J=</v>
      </c>
      <c r="Q1803" s="88">
        <f t="shared" si="671"/>
        <v>44858</v>
      </c>
      <c r="R1803" s="7"/>
      <c r="S1803" s="7"/>
      <c r="T1803" s="7"/>
      <c r="U1803" s="7"/>
      <c r="V1803" s="7"/>
      <c r="W1803" s="7"/>
      <c r="X1803" s="7"/>
      <c r="Y1803" s="7"/>
      <c r="Z1803" s="7"/>
      <c r="AA1803" s="7"/>
      <c r="AB1803" s="7"/>
      <c r="AC1803" s="7"/>
      <c r="AD1803" s="7"/>
      <c r="AE1803" s="7"/>
      <c r="AF1803" s="65"/>
      <c r="AG1803" s="9"/>
      <c r="AH1803" s="9"/>
      <c r="AI1803" s="4"/>
      <c r="AJ1803" s="10"/>
      <c r="AK1803" s="4"/>
      <c r="AL1803" s="65"/>
      <c r="AM1803" s="10"/>
      <c r="AN1803" s="9"/>
      <c r="AO1803" s="7"/>
      <c r="AP1803" s="11"/>
      <c r="AQ1803" s="9"/>
      <c r="AR1803" s="8"/>
      <c r="AS1803" s="65"/>
      <c r="AT1803" s="12"/>
      <c r="AU1803" s="12"/>
      <c r="AV1803" s="22"/>
      <c r="AW1803" s="12"/>
      <c r="AX1803" s="12"/>
      <c r="AY1803" s="12"/>
      <c r="AZ1803" s="12"/>
      <c r="BA1803" s="12"/>
      <c r="BB1803" s="12"/>
      <c r="BC1803" s="12"/>
      <c r="BD1803" s="12"/>
      <c r="BE1803" s="12"/>
      <c r="BF1803" s="12"/>
      <c r="BG1803" s="12"/>
      <c r="BH1803" s="12"/>
      <c r="BI1803" s="12"/>
      <c r="BJ1803" s="12"/>
      <c r="BK1803" s="12"/>
      <c r="BL1803" s="12"/>
      <c r="BM1803" s="12"/>
      <c r="BN1803" s="12"/>
      <c r="BO1803" s="12"/>
      <c r="BP1803" s="12"/>
      <c r="BQ1803" s="12"/>
      <c r="BR1803" s="12"/>
      <c r="BS1803" s="12"/>
      <c r="BT1803" s="12"/>
      <c r="BU1803" s="12"/>
      <c r="BV1803" s="12"/>
      <c r="BW1803" s="12"/>
      <c r="BX1803" s="12"/>
      <c r="BY1803" s="12"/>
      <c r="BZ1803" s="12"/>
      <c r="CA1803" s="12"/>
      <c r="CB1803" s="12"/>
      <c r="CC1803" s="12"/>
      <c r="CD1803" s="12"/>
      <c r="CE1803" s="12"/>
      <c r="CF1803" s="12"/>
      <c r="CG1803" s="12"/>
      <c r="CH1803" s="12"/>
      <c r="CI1803" s="12"/>
      <c r="CJ1803" s="12"/>
      <c r="CK1803" s="12"/>
      <c r="CL1803" s="12"/>
      <c r="CM1803" s="12"/>
      <c r="CN1803" s="12"/>
      <c r="CO1803" s="12"/>
      <c r="CP1803" s="12"/>
      <c r="CQ1803" s="12"/>
      <c r="CR1803" s="12"/>
      <c r="CS1803" s="12"/>
      <c r="CT1803" s="12"/>
      <c r="CU1803" s="12"/>
      <c r="CV1803" s="12"/>
      <c r="CW1803" s="12"/>
      <c r="CX1803" s="12"/>
      <c r="CY1803" s="12"/>
      <c r="CZ1803" s="12"/>
      <c r="DA1803" s="12"/>
      <c r="DB1803" s="12"/>
      <c r="DC1803" s="12"/>
      <c r="DD1803" s="12"/>
      <c r="DE1803" s="12"/>
      <c r="DF1803" s="12"/>
      <c r="DG1803" s="12"/>
      <c r="DH1803" s="12"/>
      <c r="DI1803" s="12"/>
      <c r="DJ1803" s="12"/>
      <c r="DK1803" s="12"/>
      <c r="DL1803" s="12"/>
      <c r="DM1803" s="12"/>
      <c r="DN1803" s="12"/>
      <c r="DO1803" s="12"/>
      <c r="DP1803" s="12"/>
      <c r="DQ1803" s="12"/>
      <c r="DR1803" s="12"/>
      <c r="DS1803" s="12"/>
      <c r="DT1803" s="12"/>
      <c r="DU1803" s="12"/>
      <c r="DV1803" s="12"/>
      <c r="DW1803" s="12"/>
      <c r="DX1803" s="12"/>
      <c r="DY1803" s="12"/>
      <c r="DZ1803" s="12"/>
      <c r="EA1803" s="12"/>
      <c r="EB1803" s="12"/>
      <c r="EC1803" s="12"/>
      <c r="ED1803" s="12"/>
      <c r="EE1803" s="12"/>
      <c r="EF1803" s="12"/>
      <c r="EG1803" s="12"/>
      <c r="EH1803" s="12"/>
      <c r="EI1803" s="12"/>
      <c r="EJ1803" s="12"/>
      <c r="EK1803" s="12"/>
      <c r="EL1803" s="12"/>
      <c r="EM1803" s="12"/>
      <c r="EN1803" s="12"/>
      <c r="EO1803" s="12"/>
      <c r="EP1803" s="12"/>
      <c r="EQ1803" s="12"/>
      <c r="ER1803" s="12"/>
      <c r="ES1803" s="12"/>
      <c r="ET1803" s="12"/>
      <c r="EU1803" s="12"/>
      <c r="EV1803" s="12"/>
      <c r="EW1803" s="12"/>
      <c r="EX1803" s="12"/>
      <c r="EY1803" s="12"/>
      <c r="EZ1803" s="12"/>
      <c r="FA1803" s="12"/>
      <c r="FB1803" s="12"/>
      <c r="FC1803" s="12"/>
      <c r="FD1803" s="12"/>
      <c r="FE1803" s="12"/>
      <c r="FF1803" s="12"/>
      <c r="FG1803" s="12"/>
      <c r="FH1803" s="12"/>
      <c r="FI1803" s="12"/>
      <c r="FJ1803" s="12"/>
      <c r="FK1803" s="12"/>
      <c r="FL1803" s="12"/>
      <c r="FM1803" s="12"/>
      <c r="FN1803" s="12"/>
      <c r="FO1803" s="12"/>
      <c r="FP1803" s="12"/>
      <c r="FQ1803" s="12"/>
      <c r="FR1803" s="12"/>
      <c r="FS1803" s="12"/>
      <c r="FT1803" s="12"/>
      <c r="FU1803" s="12"/>
      <c r="FV1803" s="12"/>
      <c r="FW1803" s="12"/>
      <c r="FX1803" s="12"/>
      <c r="FY1803" s="12"/>
      <c r="FZ1803" s="12"/>
      <c r="GA1803" s="12"/>
      <c r="GB1803" s="12"/>
      <c r="GC1803" s="12"/>
      <c r="GD1803" s="12"/>
      <c r="GE1803" s="12"/>
      <c r="GF1803" s="12"/>
      <c r="GG1803" s="12"/>
      <c r="GH1803" s="12"/>
      <c r="GI1803" s="12"/>
      <c r="GJ1803" s="12"/>
      <c r="GK1803" s="12"/>
      <c r="GL1803" s="12"/>
      <c r="GM1803" s="12"/>
      <c r="GN1803" s="12"/>
      <c r="GO1803" s="12"/>
      <c r="GP1803" s="12"/>
      <c r="GQ1803" s="12"/>
      <c r="GR1803" s="12"/>
    </row>
    <row r="1804" spans="1:200" x14ac:dyDescent="0.2">
      <c r="A1804" s="79">
        <f t="shared" si="661"/>
        <v>44876</v>
      </c>
      <c r="B1804" s="80">
        <f t="shared" ca="1" si="662"/>
        <v>1407.7870188299999</v>
      </c>
      <c r="C1804" s="81">
        <f t="shared" ca="1" si="663"/>
        <v>1298.9771699999999</v>
      </c>
      <c r="D1804" s="82">
        <f ca="1">IF(A1804&lt;$B$1,VLOOKUP(A1804,[1]DI!$A$4:$B$15000,2,FALSE),0)</f>
        <v>0.13650000000000001</v>
      </c>
      <c r="E1804" s="81">
        <f t="shared" ca="1" si="664"/>
        <v>5.0788000000000005E-4</v>
      </c>
      <c r="F1804" s="83">
        <f t="shared" si="672"/>
        <v>1.1679999999999999</v>
      </c>
      <c r="G1804" s="84">
        <f t="shared" ca="1" si="665"/>
        <v>1.0005932038400001</v>
      </c>
      <c r="H1804" s="81">
        <f ca="1">TRUNC(PRODUCT(G$10:G1803),15)</f>
        <v>1.4077870206249099</v>
      </c>
      <c r="I1804" s="81">
        <f t="shared" ca="1" si="666"/>
        <v>1.2989771726434101</v>
      </c>
      <c r="J1804" s="81">
        <f t="shared" ca="1" si="667"/>
        <v>1.08376579</v>
      </c>
      <c r="K1804" s="81">
        <f t="shared" ca="1" si="668"/>
        <v>108.80984883000001</v>
      </c>
      <c r="L1804" s="85">
        <f>IF(VLOOKUP(A1804,$U$12:$AD$125,8)=VLOOKUP(A1803,$U$12:$AD$125,8),0,VLOOKUP(A1804,U$12:$AD$125,8))</f>
        <v>0</v>
      </c>
      <c r="M1804" s="86">
        <f>IF(L1804&gt;0,VLOOKUP(L1804,T$12:$AC$125,7),0)</f>
        <v>0</v>
      </c>
      <c r="N1804" s="81">
        <f t="shared" si="673"/>
        <v>0</v>
      </c>
      <c r="O1804" s="81">
        <f t="shared" ca="1" si="669"/>
        <v>108.80984883000001</v>
      </c>
      <c r="P1804" s="87" t="str">
        <f t="shared" si="670"/>
        <v>J=</v>
      </c>
      <c r="Q1804" s="88">
        <f t="shared" si="671"/>
        <v>44858</v>
      </c>
      <c r="R1804" s="7"/>
      <c r="S1804" s="7"/>
      <c r="T1804" s="7"/>
      <c r="U1804" s="7"/>
      <c r="V1804" s="7"/>
      <c r="W1804" s="7"/>
      <c r="X1804" s="7"/>
      <c r="Y1804" s="7"/>
      <c r="Z1804" s="7"/>
      <c r="AA1804" s="7"/>
      <c r="AB1804" s="7"/>
      <c r="AC1804" s="7"/>
      <c r="AD1804" s="7"/>
      <c r="AE1804" s="7"/>
      <c r="AF1804" s="65"/>
      <c r="AG1804" s="9"/>
      <c r="AH1804" s="9"/>
      <c r="AI1804" s="4"/>
      <c r="AJ1804" s="10"/>
      <c r="AK1804" s="4"/>
      <c r="AL1804" s="65"/>
      <c r="AM1804" s="10"/>
      <c r="AN1804" s="9"/>
      <c r="AO1804" s="7"/>
      <c r="AP1804" s="11"/>
      <c r="AQ1804" s="9"/>
      <c r="AR1804" s="8"/>
      <c r="AS1804" s="65"/>
      <c r="AT1804" s="12"/>
      <c r="AU1804" s="12"/>
      <c r="AV1804" s="22"/>
      <c r="AW1804" s="12"/>
      <c r="AX1804" s="12"/>
      <c r="AY1804" s="12"/>
      <c r="AZ1804" s="12"/>
      <c r="BA1804" s="12"/>
      <c r="BB1804" s="12"/>
      <c r="BC1804" s="12"/>
      <c r="BD1804" s="12"/>
      <c r="BE1804" s="12"/>
      <c r="BF1804" s="12"/>
      <c r="BG1804" s="12"/>
      <c r="BH1804" s="12"/>
      <c r="BI1804" s="12"/>
      <c r="BJ1804" s="12"/>
      <c r="BK1804" s="12"/>
      <c r="BL1804" s="12"/>
      <c r="BM1804" s="12"/>
      <c r="BN1804" s="12"/>
      <c r="BO1804" s="12"/>
      <c r="BP1804" s="12"/>
      <c r="BQ1804" s="12"/>
      <c r="BR1804" s="12"/>
      <c r="BS1804" s="12"/>
      <c r="BT1804" s="12"/>
      <c r="BU1804" s="12"/>
      <c r="BV1804" s="12"/>
      <c r="BW1804" s="12"/>
      <c r="BX1804" s="12"/>
      <c r="BY1804" s="12"/>
      <c r="BZ1804" s="12"/>
      <c r="CA1804" s="12"/>
      <c r="CB1804" s="12"/>
      <c r="CC1804" s="12"/>
      <c r="CD1804" s="12"/>
      <c r="CE1804" s="12"/>
      <c r="CF1804" s="12"/>
      <c r="CG1804" s="12"/>
      <c r="CH1804" s="12"/>
      <c r="CI1804" s="12"/>
      <c r="CJ1804" s="12"/>
      <c r="CK1804" s="12"/>
      <c r="CL1804" s="12"/>
      <c r="CM1804" s="12"/>
      <c r="CN1804" s="12"/>
      <c r="CO1804" s="12"/>
      <c r="CP1804" s="12"/>
      <c r="CQ1804" s="12"/>
      <c r="CR1804" s="12"/>
      <c r="CS1804" s="12"/>
      <c r="CT1804" s="12"/>
      <c r="CU1804" s="12"/>
      <c r="CV1804" s="12"/>
      <c r="CW1804" s="12"/>
      <c r="CX1804" s="12"/>
      <c r="CY1804" s="12"/>
      <c r="CZ1804" s="12"/>
      <c r="DA1804" s="12"/>
      <c r="DB1804" s="12"/>
      <c r="DC1804" s="12"/>
      <c r="DD1804" s="12"/>
      <c r="DE1804" s="12"/>
      <c r="DF1804" s="12"/>
      <c r="DG1804" s="12"/>
      <c r="DH1804" s="12"/>
      <c r="DI1804" s="12"/>
      <c r="DJ1804" s="12"/>
      <c r="DK1804" s="12"/>
      <c r="DL1804" s="12"/>
      <c r="DM1804" s="12"/>
      <c r="DN1804" s="12"/>
      <c r="DO1804" s="12"/>
      <c r="DP1804" s="12"/>
      <c r="DQ1804" s="12"/>
      <c r="DR1804" s="12"/>
      <c r="DS1804" s="12"/>
      <c r="DT1804" s="12"/>
      <c r="DU1804" s="12"/>
      <c r="DV1804" s="12"/>
      <c r="DW1804" s="12"/>
      <c r="DX1804" s="12"/>
      <c r="DY1804" s="12"/>
      <c r="DZ1804" s="12"/>
      <c r="EA1804" s="12"/>
      <c r="EB1804" s="12"/>
      <c r="EC1804" s="12"/>
      <c r="ED1804" s="12"/>
      <c r="EE1804" s="12"/>
      <c r="EF1804" s="12"/>
      <c r="EG1804" s="12"/>
      <c r="EH1804" s="12"/>
      <c r="EI1804" s="12"/>
      <c r="EJ1804" s="12"/>
      <c r="EK1804" s="12"/>
      <c r="EL1804" s="12"/>
      <c r="EM1804" s="12"/>
      <c r="EN1804" s="12"/>
      <c r="EO1804" s="12"/>
      <c r="EP1804" s="12"/>
      <c r="EQ1804" s="12"/>
      <c r="ER1804" s="12"/>
      <c r="ES1804" s="12"/>
      <c r="ET1804" s="12"/>
      <c r="EU1804" s="12"/>
      <c r="EV1804" s="12"/>
      <c r="EW1804" s="12"/>
      <c r="EX1804" s="12"/>
      <c r="EY1804" s="12"/>
      <c r="EZ1804" s="12"/>
      <c r="FA1804" s="12"/>
      <c r="FB1804" s="12"/>
      <c r="FC1804" s="12"/>
      <c r="FD1804" s="12"/>
      <c r="FE1804" s="12"/>
      <c r="FF1804" s="12"/>
      <c r="FG1804" s="12"/>
      <c r="FH1804" s="12"/>
      <c r="FI1804" s="12"/>
      <c r="FJ1804" s="12"/>
      <c r="FK1804" s="12"/>
      <c r="FL1804" s="12"/>
      <c r="FM1804" s="12"/>
      <c r="FN1804" s="12"/>
      <c r="FO1804" s="12"/>
      <c r="FP1804" s="12"/>
      <c r="FQ1804" s="12"/>
      <c r="FR1804" s="12"/>
      <c r="FS1804" s="12"/>
      <c r="FT1804" s="12"/>
      <c r="FU1804" s="12"/>
      <c r="FV1804" s="12"/>
      <c r="FW1804" s="12"/>
      <c r="FX1804" s="12"/>
      <c r="FY1804" s="12"/>
      <c r="FZ1804" s="12"/>
      <c r="GA1804" s="12"/>
      <c r="GB1804" s="12"/>
      <c r="GC1804" s="12"/>
      <c r="GD1804" s="12"/>
      <c r="GE1804" s="12"/>
      <c r="GF1804" s="12"/>
      <c r="GG1804" s="12"/>
      <c r="GH1804" s="12"/>
      <c r="GI1804" s="12"/>
      <c r="GJ1804" s="12"/>
      <c r="GK1804" s="12"/>
      <c r="GL1804" s="12"/>
      <c r="GM1804" s="12"/>
      <c r="GN1804" s="12"/>
      <c r="GO1804" s="12"/>
      <c r="GP1804" s="12"/>
      <c r="GQ1804" s="12"/>
      <c r="GR1804" s="12"/>
    </row>
    <row r="1805" spans="1:200" x14ac:dyDescent="0.2">
      <c r="A1805" s="79">
        <f t="shared" si="661"/>
        <v>44877</v>
      </c>
      <c r="B1805" s="80">
        <f t="shared" ca="1" si="662"/>
        <v>1408.62211826</v>
      </c>
      <c r="C1805" s="81">
        <f t="shared" ca="1" si="663"/>
        <v>1298.9771699999999</v>
      </c>
      <c r="D1805" s="82">
        <f ca="1">IF(A1805&lt;$B$1,VLOOKUP(A1805,[1]DI!$A$4:$B$15000,2,FALSE),0)</f>
        <v>0</v>
      </c>
      <c r="E1805" s="81">
        <f t="shared" ca="1" si="664"/>
        <v>0</v>
      </c>
      <c r="F1805" s="83">
        <f t="shared" si="672"/>
        <v>1.1679999999999999</v>
      </c>
      <c r="G1805" s="84">
        <f t="shared" ca="1" si="665"/>
        <v>1</v>
      </c>
      <c r="H1805" s="81">
        <f ca="1">TRUNC(PRODUCT(G$10:G1804),15)</f>
        <v>1.4086221252914499</v>
      </c>
      <c r="I1805" s="81">
        <f t="shared" ca="1" si="666"/>
        <v>1.2989771726434101</v>
      </c>
      <c r="J1805" s="81">
        <f t="shared" ca="1" si="667"/>
        <v>1.0844086799999999</v>
      </c>
      <c r="K1805" s="81">
        <f t="shared" ca="1" si="668"/>
        <v>109.64494826000001</v>
      </c>
      <c r="L1805" s="85">
        <f>IF(VLOOKUP(A1805,$U$12:$AD$125,8)=VLOOKUP(A1804,$U$12:$AD$125,8),0,VLOOKUP(A1805,U$12:$AD$125,8))</f>
        <v>0</v>
      </c>
      <c r="M1805" s="86">
        <f>IF(L1805&gt;0,VLOOKUP(L1805,T$12:$AC$125,7),0)</f>
        <v>0</v>
      </c>
      <c r="N1805" s="81">
        <f t="shared" si="673"/>
        <v>0</v>
      </c>
      <c r="O1805" s="81">
        <f t="shared" ca="1" si="669"/>
        <v>109.64494826000001</v>
      </c>
      <c r="P1805" s="87" t="str">
        <f t="shared" si="670"/>
        <v>J=</v>
      </c>
      <c r="Q1805" s="88">
        <f t="shared" si="671"/>
        <v>44858</v>
      </c>
      <c r="R1805" s="7"/>
      <c r="S1805" s="7"/>
      <c r="T1805" s="7"/>
      <c r="U1805" s="7"/>
      <c r="V1805" s="7"/>
      <c r="W1805" s="7"/>
      <c r="X1805" s="7"/>
      <c r="Y1805" s="7"/>
      <c r="Z1805" s="7"/>
      <c r="AA1805" s="7"/>
      <c r="AB1805" s="7"/>
      <c r="AC1805" s="7"/>
      <c r="AD1805" s="7"/>
      <c r="AE1805" s="7"/>
      <c r="AF1805" s="65"/>
      <c r="AG1805" s="9"/>
      <c r="AH1805" s="9"/>
      <c r="AI1805" s="4"/>
      <c r="AJ1805" s="10"/>
      <c r="AK1805" s="4"/>
      <c r="AL1805" s="65"/>
      <c r="AM1805" s="10"/>
      <c r="AN1805" s="9"/>
      <c r="AO1805" s="7"/>
      <c r="AP1805" s="11"/>
      <c r="AQ1805" s="9"/>
      <c r="AR1805" s="8"/>
      <c r="AS1805" s="65"/>
      <c r="AT1805" s="12"/>
      <c r="AU1805" s="12"/>
      <c r="AV1805" s="22"/>
      <c r="AW1805" s="12"/>
      <c r="AX1805" s="12"/>
      <c r="AY1805" s="12"/>
      <c r="AZ1805" s="12"/>
      <c r="BA1805" s="12"/>
      <c r="BB1805" s="12"/>
      <c r="BC1805" s="12"/>
      <c r="BD1805" s="12"/>
      <c r="BE1805" s="12"/>
      <c r="BF1805" s="12"/>
      <c r="BG1805" s="12"/>
      <c r="BH1805" s="12"/>
      <c r="BI1805" s="12"/>
      <c r="BJ1805" s="12"/>
      <c r="BK1805" s="12"/>
      <c r="BL1805" s="12"/>
      <c r="BM1805" s="12"/>
      <c r="BN1805" s="12"/>
      <c r="BO1805" s="12"/>
      <c r="BP1805" s="12"/>
      <c r="BQ1805" s="12"/>
      <c r="BR1805" s="12"/>
      <c r="BS1805" s="12"/>
      <c r="BT1805" s="12"/>
      <c r="BU1805" s="12"/>
      <c r="BV1805" s="12"/>
      <c r="BW1805" s="12"/>
      <c r="BX1805" s="12"/>
      <c r="BY1805" s="12"/>
      <c r="BZ1805" s="12"/>
      <c r="CA1805" s="12"/>
      <c r="CB1805" s="12"/>
      <c r="CC1805" s="12"/>
      <c r="CD1805" s="12"/>
      <c r="CE1805" s="12"/>
      <c r="CF1805" s="12"/>
      <c r="CG1805" s="12"/>
      <c r="CH1805" s="12"/>
      <c r="CI1805" s="12"/>
      <c r="CJ1805" s="12"/>
      <c r="CK1805" s="12"/>
      <c r="CL1805" s="12"/>
      <c r="CM1805" s="12"/>
      <c r="CN1805" s="12"/>
      <c r="CO1805" s="12"/>
      <c r="CP1805" s="12"/>
      <c r="CQ1805" s="12"/>
      <c r="CR1805" s="12"/>
      <c r="CS1805" s="12"/>
      <c r="CT1805" s="12"/>
      <c r="CU1805" s="12"/>
      <c r="CV1805" s="12"/>
      <c r="CW1805" s="12"/>
      <c r="CX1805" s="12"/>
      <c r="CY1805" s="12"/>
      <c r="CZ1805" s="12"/>
      <c r="DA1805" s="12"/>
      <c r="DB1805" s="12"/>
      <c r="DC1805" s="12"/>
      <c r="DD1805" s="12"/>
      <c r="DE1805" s="12"/>
      <c r="DF1805" s="12"/>
      <c r="DG1805" s="12"/>
      <c r="DH1805" s="12"/>
      <c r="DI1805" s="12"/>
      <c r="DJ1805" s="12"/>
      <c r="DK1805" s="12"/>
      <c r="DL1805" s="12"/>
      <c r="DM1805" s="12"/>
      <c r="DN1805" s="12"/>
      <c r="DO1805" s="12"/>
      <c r="DP1805" s="12"/>
      <c r="DQ1805" s="12"/>
      <c r="DR1805" s="12"/>
      <c r="DS1805" s="12"/>
      <c r="DT1805" s="12"/>
      <c r="DU1805" s="12"/>
      <c r="DV1805" s="12"/>
      <c r="DW1805" s="12"/>
      <c r="DX1805" s="12"/>
      <c r="DY1805" s="12"/>
      <c r="DZ1805" s="12"/>
      <c r="EA1805" s="12"/>
      <c r="EB1805" s="12"/>
      <c r="EC1805" s="12"/>
      <c r="ED1805" s="12"/>
      <c r="EE1805" s="12"/>
      <c r="EF1805" s="12"/>
      <c r="EG1805" s="12"/>
      <c r="EH1805" s="12"/>
      <c r="EI1805" s="12"/>
      <c r="EJ1805" s="12"/>
      <c r="EK1805" s="12"/>
      <c r="EL1805" s="12"/>
      <c r="EM1805" s="12"/>
      <c r="EN1805" s="12"/>
      <c r="EO1805" s="12"/>
      <c r="EP1805" s="12"/>
      <c r="EQ1805" s="12"/>
      <c r="ER1805" s="12"/>
      <c r="ES1805" s="12"/>
      <c r="ET1805" s="12"/>
      <c r="EU1805" s="12"/>
      <c r="EV1805" s="12"/>
      <c r="EW1805" s="12"/>
      <c r="EX1805" s="12"/>
      <c r="EY1805" s="12"/>
      <c r="EZ1805" s="12"/>
      <c r="FA1805" s="12"/>
      <c r="FB1805" s="12"/>
      <c r="FC1805" s="12"/>
      <c r="FD1805" s="12"/>
      <c r="FE1805" s="12"/>
      <c r="FF1805" s="12"/>
      <c r="FG1805" s="12"/>
      <c r="FH1805" s="12"/>
      <c r="FI1805" s="12"/>
      <c r="FJ1805" s="12"/>
      <c r="FK1805" s="12"/>
      <c r="FL1805" s="12"/>
      <c r="FM1805" s="12"/>
      <c r="FN1805" s="12"/>
      <c r="FO1805" s="12"/>
      <c r="FP1805" s="12"/>
      <c r="FQ1805" s="12"/>
      <c r="FR1805" s="12"/>
      <c r="FS1805" s="12"/>
      <c r="FT1805" s="12"/>
      <c r="FU1805" s="12"/>
      <c r="FV1805" s="12"/>
      <c r="FW1805" s="12"/>
      <c r="FX1805" s="12"/>
      <c r="FY1805" s="12"/>
      <c r="FZ1805" s="12"/>
      <c r="GA1805" s="12"/>
      <c r="GB1805" s="12"/>
      <c r="GC1805" s="12"/>
      <c r="GD1805" s="12"/>
      <c r="GE1805" s="12"/>
      <c r="GF1805" s="12"/>
      <c r="GG1805" s="12"/>
      <c r="GH1805" s="12"/>
      <c r="GI1805" s="12"/>
      <c r="GJ1805" s="12"/>
      <c r="GK1805" s="12"/>
      <c r="GL1805" s="12"/>
      <c r="GM1805" s="12"/>
      <c r="GN1805" s="12"/>
      <c r="GO1805" s="12"/>
      <c r="GP1805" s="12"/>
      <c r="GQ1805" s="12"/>
      <c r="GR1805" s="12"/>
    </row>
    <row r="1806" spans="1:200" x14ac:dyDescent="0.2">
      <c r="A1806" s="79">
        <f t="shared" ref="A1806:A1869" si="674">(A1805+1)</f>
        <v>44878</v>
      </c>
      <c r="B1806" s="80">
        <f t="shared" ca="1" si="662"/>
        <v>1408.62211826</v>
      </c>
      <c r="C1806" s="81">
        <f t="shared" ca="1" si="663"/>
        <v>1298.9771699999999</v>
      </c>
      <c r="D1806" s="82">
        <f ca="1">IF(A1806&lt;$B$1,VLOOKUP(A1806,[1]DI!$A$4:$B$15000,2,FALSE),0)</f>
        <v>0</v>
      </c>
      <c r="E1806" s="81">
        <f t="shared" ca="1" si="664"/>
        <v>0</v>
      </c>
      <c r="F1806" s="83">
        <f t="shared" si="672"/>
        <v>1.1679999999999999</v>
      </c>
      <c r="G1806" s="84">
        <f t="shared" ca="1" si="665"/>
        <v>1</v>
      </c>
      <c r="H1806" s="81">
        <f ca="1">TRUNC(PRODUCT(G$10:G1805),15)</f>
        <v>1.4086221252914499</v>
      </c>
      <c r="I1806" s="81">
        <f t="shared" ca="1" si="666"/>
        <v>1.2989771726434101</v>
      </c>
      <c r="J1806" s="81">
        <f t="shared" ca="1" si="667"/>
        <v>1.0844086799999999</v>
      </c>
      <c r="K1806" s="81">
        <f t="shared" ca="1" si="668"/>
        <v>109.64494826000001</v>
      </c>
      <c r="L1806" s="85">
        <f>IF(VLOOKUP(A1806,$U$12:$AD$125,8)=VLOOKUP(A1805,$U$12:$AD$125,8),0,VLOOKUP(A1806,U$12:$AD$125,8))</f>
        <v>0</v>
      </c>
      <c r="M1806" s="86">
        <f>IF(L1806&gt;0,VLOOKUP(L1806,T$12:$AC$125,7),0)</f>
        <v>0</v>
      </c>
      <c r="N1806" s="81">
        <f t="shared" si="673"/>
        <v>0</v>
      </c>
      <c r="O1806" s="81">
        <f t="shared" ca="1" si="669"/>
        <v>109.64494826000001</v>
      </c>
      <c r="P1806" s="87" t="str">
        <f t="shared" si="670"/>
        <v>J=</v>
      </c>
      <c r="Q1806" s="88">
        <f t="shared" si="671"/>
        <v>44858</v>
      </c>
      <c r="R1806" s="7"/>
      <c r="S1806" s="7"/>
      <c r="T1806" s="7"/>
      <c r="U1806" s="7"/>
      <c r="V1806" s="7"/>
      <c r="W1806" s="7"/>
      <c r="X1806" s="7"/>
      <c r="Y1806" s="7"/>
      <c r="Z1806" s="7"/>
      <c r="AA1806" s="7"/>
      <c r="AB1806" s="7"/>
      <c r="AC1806" s="7"/>
      <c r="AD1806" s="7"/>
      <c r="AE1806" s="7"/>
      <c r="AF1806" s="65"/>
      <c r="AG1806" s="9"/>
      <c r="AH1806" s="9"/>
      <c r="AI1806" s="4"/>
      <c r="AJ1806" s="10"/>
      <c r="AK1806" s="4"/>
      <c r="AL1806" s="65"/>
      <c r="AM1806" s="10"/>
      <c r="AN1806" s="9"/>
      <c r="AO1806" s="7"/>
      <c r="AP1806" s="11"/>
      <c r="AQ1806" s="9"/>
      <c r="AR1806" s="8"/>
      <c r="AS1806" s="65"/>
      <c r="AT1806" s="12"/>
      <c r="AU1806" s="12"/>
      <c r="AV1806" s="22"/>
      <c r="AW1806" s="12"/>
      <c r="AX1806" s="12"/>
      <c r="AY1806" s="12"/>
      <c r="AZ1806" s="12"/>
      <c r="BA1806" s="12"/>
      <c r="BB1806" s="12"/>
      <c r="BC1806" s="12"/>
      <c r="BD1806" s="12"/>
      <c r="BE1806" s="12"/>
      <c r="BF1806" s="12"/>
      <c r="BG1806" s="12"/>
      <c r="BH1806" s="12"/>
      <c r="BI1806" s="12"/>
      <c r="BJ1806" s="12"/>
      <c r="BK1806" s="12"/>
      <c r="BL1806" s="12"/>
      <c r="BM1806" s="12"/>
      <c r="BN1806" s="12"/>
      <c r="BO1806" s="12"/>
      <c r="BP1806" s="12"/>
      <c r="BQ1806" s="12"/>
      <c r="BR1806" s="12"/>
      <c r="BS1806" s="12"/>
      <c r="BT1806" s="12"/>
      <c r="BU1806" s="12"/>
      <c r="BV1806" s="12"/>
      <c r="BW1806" s="12"/>
      <c r="BX1806" s="12"/>
      <c r="BY1806" s="12"/>
      <c r="BZ1806" s="12"/>
      <c r="CA1806" s="12"/>
      <c r="CB1806" s="12"/>
      <c r="CC1806" s="12"/>
      <c r="CD1806" s="12"/>
      <c r="CE1806" s="12"/>
      <c r="CF1806" s="12"/>
      <c r="CG1806" s="12"/>
      <c r="CH1806" s="12"/>
      <c r="CI1806" s="12"/>
      <c r="CJ1806" s="12"/>
      <c r="CK1806" s="12"/>
      <c r="CL1806" s="12"/>
      <c r="CM1806" s="12"/>
      <c r="CN1806" s="12"/>
      <c r="CO1806" s="12"/>
      <c r="CP1806" s="12"/>
      <c r="CQ1806" s="12"/>
      <c r="CR1806" s="12"/>
      <c r="CS1806" s="12"/>
      <c r="CT1806" s="12"/>
      <c r="CU1806" s="12"/>
      <c r="CV1806" s="12"/>
      <c r="CW1806" s="12"/>
      <c r="CX1806" s="12"/>
      <c r="CY1806" s="12"/>
      <c r="CZ1806" s="12"/>
      <c r="DA1806" s="12"/>
      <c r="DB1806" s="12"/>
      <c r="DC1806" s="12"/>
      <c r="DD1806" s="12"/>
      <c r="DE1806" s="12"/>
      <c r="DF1806" s="12"/>
      <c r="DG1806" s="12"/>
      <c r="DH1806" s="12"/>
      <c r="DI1806" s="12"/>
      <c r="DJ1806" s="12"/>
      <c r="DK1806" s="12"/>
      <c r="DL1806" s="12"/>
      <c r="DM1806" s="12"/>
      <c r="DN1806" s="12"/>
      <c r="DO1806" s="12"/>
      <c r="DP1806" s="12"/>
      <c r="DQ1806" s="12"/>
      <c r="DR1806" s="12"/>
      <c r="DS1806" s="12"/>
      <c r="DT1806" s="12"/>
      <c r="DU1806" s="12"/>
      <c r="DV1806" s="12"/>
      <c r="DW1806" s="12"/>
      <c r="DX1806" s="12"/>
      <c r="DY1806" s="12"/>
      <c r="DZ1806" s="12"/>
      <c r="EA1806" s="12"/>
      <c r="EB1806" s="12"/>
      <c r="EC1806" s="12"/>
      <c r="ED1806" s="12"/>
      <c r="EE1806" s="12"/>
      <c r="EF1806" s="12"/>
      <c r="EG1806" s="12"/>
      <c r="EH1806" s="12"/>
      <c r="EI1806" s="12"/>
      <c r="EJ1806" s="12"/>
      <c r="EK1806" s="12"/>
      <c r="EL1806" s="12"/>
      <c r="EM1806" s="12"/>
      <c r="EN1806" s="12"/>
      <c r="EO1806" s="12"/>
      <c r="EP1806" s="12"/>
      <c r="EQ1806" s="12"/>
      <c r="ER1806" s="12"/>
      <c r="ES1806" s="12"/>
      <c r="ET1806" s="12"/>
      <c r="EU1806" s="12"/>
      <c r="EV1806" s="12"/>
      <c r="EW1806" s="12"/>
      <c r="EX1806" s="12"/>
      <c r="EY1806" s="12"/>
      <c r="EZ1806" s="12"/>
      <c r="FA1806" s="12"/>
      <c r="FB1806" s="12"/>
      <c r="FC1806" s="12"/>
      <c r="FD1806" s="12"/>
      <c r="FE1806" s="12"/>
      <c r="FF1806" s="12"/>
      <c r="FG1806" s="12"/>
      <c r="FH1806" s="12"/>
      <c r="FI1806" s="12"/>
      <c r="FJ1806" s="12"/>
      <c r="FK1806" s="12"/>
      <c r="FL1806" s="12"/>
      <c r="FM1806" s="12"/>
      <c r="FN1806" s="12"/>
      <c r="FO1806" s="12"/>
      <c r="FP1806" s="12"/>
      <c r="FQ1806" s="12"/>
      <c r="FR1806" s="12"/>
      <c r="FS1806" s="12"/>
      <c r="FT1806" s="12"/>
      <c r="FU1806" s="12"/>
      <c r="FV1806" s="12"/>
      <c r="FW1806" s="12"/>
      <c r="FX1806" s="12"/>
      <c r="FY1806" s="12"/>
      <c r="FZ1806" s="12"/>
      <c r="GA1806" s="12"/>
      <c r="GB1806" s="12"/>
      <c r="GC1806" s="12"/>
      <c r="GD1806" s="12"/>
      <c r="GE1806" s="12"/>
      <c r="GF1806" s="12"/>
      <c r="GG1806" s="12"/>
      <c r="GH1806" s="12"/>
      <c r="GI1806" s="12"/>
      <c r="GJ1806" s="12"/>
      <c r="GK1806" s="12"/>
      <c r="GL1806" s="12"/>
      <c r="GM1806" s="12"/>
      <c r="GN1806" s="12"/>
      <c r="GO1806" s="12"/>
      <c r="GP1806" s="12"/>
      <c r="GQ1806" s="12"/>
      <c r="GR1806" s="12"/>
    </row>
    <row r="1807" spans="1:200" x14ac:dyDescent="0.2">
      <c r="A1807" s="79">
        <f t="shared" si="674"/>
        <v>44879</v>
      </c>
      <c r="B1807" s="80">
        <f t="shared" ca="1" si="662"/>
        <v>1408.62211826</v>
      </c>
      <c r="C1807" s="81">
        <f t="shared" ca="1" si="663"/>
        <v>1298.9771699999999</v>
      </c>
      <c r="D1807" s="82">
        <f ca="1">IF(A1807&lt;$B$1,VLOOKUP(A1807,[1]DI!$A$4:$B$15000,2,FALSE),0)</f>
        <v>0.13650000000000001</v>
      </c>
      <c r="E1807" s="81">
        <f t="shared" ca="1" si="664"/>
        <v>5.0788000000000005E-4</v>
      </c>
      <c r="F1807" s="83">
        <f t="shared" si="672"/>
        <v>1.1679999999999999</v>
      </c>
      <c r="G1807" s="84">
        <f t="shared" ca="1" si="665"/>
        <v>1.0005932038400001</v>
      </c>
      <c r="H1807" s="81">
        <f ca="1">TRUNC(PRODUCT(G$10:G1806),15)</f>
        <v>1.4086221252914499</v>
      </c>
      <c r="I1807" s="81">
        <f t="shared" ca="1" si="666"/>
        <v>1.2989771726434101</v>
      </c>
      <c r="J1807" s="81">
        <f t="shared" ca="1" si="667"/>
        <v>1.0844086799999999</v>
      </c>
      <c r="K1807" s="81">
        <f t="shared" ca="1" si="668"/>
        <v>109.64494826000001</v>
      </c>
      <c r="L1807" s="85">
        <f>IF(VLOOKUP(A1807,$U$12:$AD$125,8)=VLOOKUP(A1806,$U$12:$AD$125,8),0,VLOOKUP(A1807,U$12:$AD$125,8))</f>
        <v>0</v>
      </c>
      <c r="M1807" s="86">
        <f>IF(L1807&gt;0,VLOOKUP(L1807,T$12:$AC$125,7),0)</f>
        <v>0</v>
      </c>
      <c r="N1807" s="81">
        <f t="shared" si="673"/>
        <v>0</v>
      </c>
      <c r="O1807" s="81">
        <f t="shared" ca="1" si="669"/>
        <v>109.64494826000001</v>
      </c>
      <c r="P1807" s="87" t="str">
        <f t="shared" si="670"/>
        <v>J=</v>
      </c>
      <c r="Q1807" s="88">
        <f t="shared" si="671"/>
        <v>44858</v>
      </c>
      <c r="R1807" s="7"/>
      <c r="S1807" s="7"/>
      <c r="T1807" s="7"/>
      <c r="U1807" s="7"/>
      <c r="V1807" s="7"/>
      <c r="W1807" s="7"/>
      <c r="X1807" s="7"/>
      <c r="Y1807" s="7"/>
      <c r="Z1807" s="7"/>
      <c r="AA1807" s="7"/>
      <c r="AB1807" s="7"/>
      <c r="AC1807" s="7"/>
      <c r="AD1807" s="7"/>
      <c r="AE1807" s="7"/>
      <c r="AF1807" s="65"/>
      <c r="AG1807" s="9"/>
      <c r="AH1807" s="9"/>
      <c r="AI1807" s="4"/>
      <c r="AJ1807" s="10"/>
      <c r="AK1807" s="4"/>
      <c r="AL1807" s="65"/>
      <c r="AM1807" s="10"/>
      <c r="AN1807" s="9"/>
      <c r="AO1807" s="7"/>
      <c r="AP1807" s="11"/>
      <c r="AQ1807" s="9"/>
      <c r="AR1807" s="8"/>
      <c r="AS1807" s="65"/>
      <c r="AT1807" s="12"/>
      <c r="AU1807" s="12"/>
      <c r="AV1807" s="22"/>
      <c r="AW1807" s="12"/>
      <c r="AX1807" s="12"/>
      <c r="AY1807" s="12"/>
      <c r="AZ1807" s="12"/>
      <c r="BA1807" s="12"/>
      <c r="BB1807" s="12"/>
      <c r="BC1807" s="12"/>
      <c r="BD1807" s="12"/>
      <c r="BE1807" s="12"/>
      <c r="BF1807" s="12"/>
      <c r="BG1807" s="12"/>
      <c r="BH1807" s="12"/>
      <c r="BI1807" s="12"/>
      <c r="BJ1807" s="12"/>
      <c r="BK1807" s="12"/>
      <c r="BL1807" s="12"/>
      <c r="BM1807" s="12"/>
      <c r="BN1807" s="12"/>
      <c r="BO1807" s="12"/>
      <c r="BP1807" s="12"/>
      <c r="BQ1807" s="12"/>
      <c r="BR1807" s="12"/>
      <c r="BS1807" s="12"/>
      <c r="BT1807" s="12"/>
      <c r="BU1807" s="12"/>
      <c r="BV1807" s="12"/>
      <c r="BW1807" s="12"/>
      <c r="BX1807" s="12"/>
      <c r="BY1807" s="12"/>
      <c r="BZ1807" s="12"/>
      <c r="CA1807" s="12"/>
      <c r="CB1807" s="12"/>
      <c r="CC1807" s="12"/>
      <c r="CD1807" s="12"/>
      <c r="CE1807" s="12"/>
      <c r="CF1807" s="12"/>
      <c r="CG1807" s="12"/>
      <c r="CH1807" s="12"/>
      <c r="CI1807" s="12"/>
      <c r="CJ1807" s="12"/>
      <c r="CK1807" s="12"/>
      <c r="CL1807" s="12"/>
      <c r="CM1807" s="12"/>
      <c r="CN1807" s="12"/>
      <c r="CO1807" s="12"/>
      <c r="CP1807" s="12"/>
      <c r="CQ1807" s="12"/>
      <c r="CR1807" s="12"/>
      <c r="CS1807" s="12"/>
      <c r="CT1807" s="12"/>
      <c r="CU1807" s="12"/>
      <c r="CV1807" s="12"/>
      <c r="CW1807" s="12"/>
      <c r="CX1807" s="12"/>
      <c r="CY1807" s="12"/>
      <c r="CZ1807" s="12"/>
      <c r="DA1807" s="12"/>
      <c r="DB1807" s="12"/>
      <c r="DC1807" s="12"/>
      <c r="DD1807" s="12"/>
      <c r="DE1807" s="12"/>
      <c r="DF1807" s="12"/>
      <c r="DG1807" s="12"/>
      <c r="DH1807" s="12"/>
      <c r="DI1807" s="12"/>
      <c r="DJ1807" s="12"/>
      <c r="DK1807" s="12"/>
      <c r="DL1807" s="12"/>
      <c r="DM1807" s="12"/>
      <c r="DN1807" s="12"/>
      <c r="DO1807" s="12"/>
      <c r="DP1807" s="12"/>
      <c r="DQ1807" s="12"/>
      <c r="DR1807" s="12"/>
      <c r="DS1807" s="12"/>
      <c r="DT1807" s="12"/>
      <c r="DU1807" s="12"/>
      <c r="DV1807" s="12"/>
      <c r="DW1807" s="12"/>
      <c r="DX1807" s="12"/>
      <c r="DY1807" s="12"/>
      <c r="DZ1807" s="12"/>
      <c r="EA1807" s="12"/>
      <c r="EB1807" s="12"/>
      <c r="EC1807" s="12"/>
      <c r="ED1807" s="12"/>
      <c r="EE1807" s="12"/>
      <c r="EF1807" s="12"/>
      <c r="EG1807" s="12"/>
      <c r="EH1807" s="12"/>
      <c r="EI1807" s="12"/>
      <c r="EJ1807" s="12"/>
      <c r="EK1807" s="12"/>
      <c r="EL1807" s="12"/>
      <c r="EM1807" s="12"/>
      <c r="EN1807" s="12"/>
      <c r="EO1807" s="12"/>
      <c r="EP1807" s="12"/>
      <c r="EQ1807" s="12"/>
      <c r="ER1807" s="12"/>
      <c r="ES1807" s="12"/>
      <c r="ET1807" s="12"/>
      <c r="EU1807" s="12"/>
      <c r="EV1807" s="12"/>
      <c r="EW1807" s="12"/>
      <c r="EX1807" s="12"/>
      <c r="EY1807" s="12"/>
      <c r="EZ1807" s="12"/>
      <c r="FA1807" s="12"/>
      <c r="FB1807" s="12"/>
      <c r="FC1807" s="12"/>
      <c r="FD1807" s="12"/>
      <c r="FE1807" s="12"/>
      <c r="FF1807" s="12"/>
      <c r="FG1807" s="12"/>
      <c r="FH1807" s="12"/>
      <c r="FI1807" s="12"/>
      <c r="FJ1807" s="12"/>
      <c r="FK1807" s="12"/>
      <c r="FL1807" s="12"/>
      <c r="FM1807" s="12"/>
      <c r="FN1807" s="12"/>
      <c r="FO1807" s="12"/>
      <c r="FP1807" s="12"/>
      <c r="FQ1807" s="12"/>
      <c r="FR1807" s="12"/>
      <c r="FS1807" s="12"/>
      <c r="FT1807" s="12"/>
      <c r="FU1807" s="12"/>
      <c r="FV1807" s="12"/>
      <c r="FW1807" s="12"/>
      <c r="FX1807" s="12"/>
      <c r="FY1807" s="12"/>
      <c r="FZ1807" s="12"/>
      <c r="GA1807" s="12"/>
      <c r="GB1807" s="12"/>
      <c r="GC1807" s="12"/>
      <c r="GD1807" s="12"/>
      <c r="GE1807" s="12"/>
      <c r="GF1807" s="12"/>
      <c r="GG1807" s="12"/>
      <c r="GH1807" s="12"/>
      <c r="GI1807" s="12"/>
      <c r="GJ1807" s="12"/>
      <c r="GK1807" s="12"/>
      <c r="GL1807" s="12"/>
      <c r="GM1807" s="12"/>
      <c r="GN1807" s="12"/>
      <c r="GO1807" s="12"/>
      <c r="GP1807" s="12"/>
      <c r="GQ1807" s="12"/>
      <c r="GR1807" s="12"/>
    </row>
    <row r="1808" spans="1:200" x14ac:dyDescent="0.2">
      <c r="A1808" s="79">
        <f t="shared" si="674"/>
        <v>44880</v>
      </c>
      <c r="B1808" s="80">
        <f t="shared" ca="1" si="662"/>
        <v>1409.4577242999999</v>
      </c>
      <c r="C1808" s="81">
        <f t="shared" ca="1" si="663"/>
        <v>1298.9771699999999</v>
      </c>
      <c r="D1808" s="82">
        <f ca="1">IF(A1808&lt;$B$1,VLOOKUP(A1808,[1]DI!$A$4:$B$15000,2,FALSE),0)</f>
        <v>0</v>
      </c>
      <c r="E1808" s="81">
        <f t="shared" ca="1" si="664"/>
        <v>0</v>
      </c>
      <c r="F1808" s="83">
        <f t="shared" si="672"/>
        <v>1.1679999999999999</v>
      </c>
      <c r="G1808" s="84">
        <f t="shared" ca="1" si="665"/>
        <v>1</v>
      </c>
      <c r="H1808" s="81">
        <f ca="1">TRUNC(PRODUCT(G$10:G1807),15)</f>
        <v>1.40945772534528</v>
      </c>
      <c r="I1808" s="81">
        <f t="shared" ca="1" si="666"/>
        <v>1.2989771726434101</v>
      </c>
      <c r="J1808" s="81">
        <f t="shared" ca="1" si="667"/>
        <v>1.0850519599999999</v>
      </c>
      <c r="K1808" s="81">
        <f t="shared" ca="1" si="668"/>
        <v>110.48055429999999</v>
      </c>
      <c r="L1808" s="85">
        <f>IF(VLOOKUP(A1808,$U$12:$AD$125,8)=VLOOKUP(A1807,$U$12:$AD$125,8),0,VLOOKUP(A1808,U$12:$AD$125,8))</f>
        <v>0</v>
      </c>
      <c r="M1808" s="86">
        <f>IF(L1808&gt;0,VLOOKUP(L1808,T$12:$AC$125,7),0)</f>
        <v>0</v>
      </c>
      <c r="N1808" s="81">
        <f t="shared" si="673"/>
        <v>0</v>
      </c>
      <c r="O1808" s="81">
        <f t="shared" ca="1" si="669"/>
        <v>110.48055429999999</v>
      </c>
      <c r="P1808" s="87" t="str">
        <f t="shared" si="670"/>
        <v>J=</v>
      </c>
      <c r="Q1808" s="88">
        <f t="shared" si="671"/>
        <v>44858</v>
      </c>
      <c r="R1808" s="7"/>
      <c r="S1808" s="7"/>
      <c r="T1808" s="7"/>
      <c r="U1808" s="7"/>
      <c r="V1808" s="7"/>
      <c r="W1808" s="7"/>
      <c r="X1808" s="7"/>
      <c r="Y1808" s="7"/>
      <c r="Z1808" s="7"/>
      <c r="AA1808" s="7"/>
      <c r="AB1808" s="7"/>
      <c r="AC1808" s="7"/>
      <c r="AD1808" s="7"/>
      <c r="AE1808" s="7"/>
      <c r="AF1808" s="65"/>
      <c r="AG1808" s="9"/>
      <c r="AH1808" s="9"/>
      <c r="AI1808" s="4"/>
      <c r="AJ1808" s="10"/>
      <c r="AK1808" s="4"/>
      <c r="AL1808" s="65"/>
      <c r="AM1808" s="10"/>
      <c r="AN1808" s="9"/>
      <c r="AO1808" s="7"/>
      <c r="AP1808" s="11"/>
      <c r="AQ1808" s="9"/>
      <c r="AR1808" s="8"/>
      <c r="AS1808" s="65"/>
      <c r="AT1808" s="12"/>
      <c r="AU1808" s="12"/>
      <c r="AV1808" s="22"/>
      <c r="AW1808" s="12"/>
      <c r="AX1808" s="12"/>
      <c r="AY1808" s="12"/>
      <c r="AZ1808" s="12"/>
      <c r="BA1808" s="12"/>
      <c r="BB1808" s="12"/>
      <c r="BC1808" s="12"/>
      <c r="BD1808" s="12"/>
      <c r="BE1808" s="12"/>
      <c r="BF1808" s="12"/>
      <c r="BG1808" s="12"/>
      <c r="BH1808" s="12"/>
      <c r="BI1808" s="12"/>
      <c r="BJ1808" s="12"/>
      <c r="BK1808" s="12"/>
      <c r="BL1808" s="12"/>
      <c r="BM1808" s="12"/>
      <c r="BN1808" s="12"/>
      <c r="BO1808" s="12"/>
      <c r="BP1808" s="12"/>
      <c r="BQ1808" s="12"/>
      <c r="BR1808" s="12"/>
      <c r="BS1808" s="12"/>
      <c r="BT1808" s="12"/>
      <c r="BU1808" s="12"/>
      <c r="BV1808" s="12"/>
      <c r="BW1808" s="12"/>
      <c r="BX1808" s="12"/>
      <c r="BY1808" s="12"/>
      <c r="BZ1808" s="12"/>
      <c r="CA1808" s="12"/>
      <c r="CB1808" s="12"/>
      <c r="CC1808" s="12"/>
      <c r="CD1808" s="12"/>
      <c r="CE1808" s="12"/>
      <c r="CF1808" s="12"/>
      <c r="CG1808" s="12"/>
      <c r="CH1808" s="12"/>
      <c r="CI1808" s="12"/>
      <c r="CJ1808" s="12"/>
      <c r="CK1808" s="12"/>
      <c r="CL1808" s="12"/>
      <c r="CM1808" s="12"/>
      <c r="CN1808" s="12"/>
      <c r="CO1808" s="12"/>
      <c r="CP1808" s="12"/>
      <c r="CQ1808" s="12"/>
      <c r="CR1808" s="12"/>
      <c r="CS1808" s="12"/>
      <c r="CT1808" s="12"/>
      <c r="CU1808" s="12"/>
      <c r="CV1808" s="12"/>
      <c r="CW1808" s="12"/>
      <c r="CX1808" s="12"/>
      <c r="CY1808" s="12"/>
      <c r="CZ1808" s="12"/>
      <c r="DA1808" s="12"/>
      <c r="DB1808" s="12"/>
      <c r="DC1808" s="12"/>
      <c r="DD1808" s="12"/>
      <c r="DE1808" s="12"/>
      <c r="DF1808" s="12"/>
      <c r="DG1808" s="12"/>
      <c r="DH1808" s="12"/>
      <c r="DI1808" s="12"/>
      <c r="DJ1808" s="12"/>
      <c r="DK1808" s="12"/>
      <c r="DL1808" s="12"/>
      <c r="DM1808" s="12"/>
      <c r="DN1808" s="12"/>
      <c r="DO1808" s="12"/>
      <c r="DP1808" s="12"/>
      <c r="DQ1808" s="12"/>
      <c r="DR1808" s="12"/>
      <c r="DS1808" s="12"/>
      <c r="DT1808" s="12"/>
      <c r="DU1808" s="12"/>
      <c r="DV1808" s="12"/>
      <c r="DW1808" s="12"/>
      <c r="DX1808" s="12"/>
      <c r="DY1808" s="12"/>
      <c r="DZ1808" s="12"/>
      <c r="EA1808" s="12"/>
      <c r="EB1808" s="12"/>
      <c r="EC1808" s="12"/>
      <c r="ED1808" s="12"/>
      <c r="EE1808" s="12"/>
      <c r="EF1808" s="12"/>
      <c r="EG1808" s="12"/>
      <c r="EH1808" s="12"/>
      <c r="EI1808" s="12"/>
      <c r="EJ1808" s="12"/>
      <c r="EK1808" s="12"/>
      <c r="EL1808" s="12"/>
      <c r="EM1808" s="12"/>
      <c r="EN1808" s="12"/>
      <c r="EO1808" s="12"/>
      <c r="EP1808" s="12"/>
      <c r="EQ1808" s="12"/>
      <c r="ER1808" s="12"/>
      <c r="ES1808" s="12"/>
      <c r="ET1808" s="12"/>
      <c r="EU1808" s="12"/>
      <c r="EV1808" s="12"/>
      <c r="EW1808" s="12"/>
      <c r="EX1808" s="12"/>
      <c r="EY1808" s="12"/>
      <c r="EZ1808" s="12"/>
      <c r="FA1808" s="12"/>
      <c r="FB1808" s="12"/>
      <c r="FC1808" s="12"/>
      <c r="FD1808" s="12"/>
      <c r="FE1808" s="12"/>
      <c r="FF1808" s="12"/>
      <c r="FG1808" s="12"/>
      <c r="FH1808" s="12"/>
      <c r="FI1808" s="12"/>
      <c r="FJ1808" s="12"/>
      <c r="FK1808" s="12"/>
      <c r="FL1808" s="12"/>
      <c r="FM1808" s="12"/>
      <c r="FN1808" s="12"/>
      <c r="FO1808" s="12"/>
      <c r="FP1808" s="12"/>
      <c r="FQ1808" s="12"/>
      <c r="FR1808" s="12"/>
      <c r="FS1808" s="12"/>
      <c r="FT1808" s="12"/>
      <c r="FU1808" s="12"/>
      <c r="FV1808" s="12"/>
      <c r="FW1808" s="12"/>
      <c r="FX1808" s="12"/>
      <c r="FY1808" s="12"/>
      <c r="FZ1808" s="12"/>
      <c r="GA1808" s="12"/>
      <c r="GB1808" s="12"/>
      <c r="GC1808" s="12"/>
      <c r="GD1808" s="12"/>
      <c r="GE1808" s="12"/>
      <c r="GF1808" s="12"/>
      <c r="GG1808" s="12"/>
      <c r="GH1808" s="12"/>
      <c r="GI1808" s="12"/>
      <c r="GJ1808" s="12"/>
      <c r="GK1808" s="12"/>
      <c r="GL1808" s="12"/>
      <c r="GM1808" s="12"/>
      <c r="GN1808" s="12"/>
      <c r="GO1808" s="12"/>
      <c r="GP1808" s="12"/>
      <c r="GQ1808" s="12"/>
      <c r="GR1808" s="12"/>
    </row>
    <row r="1809" spans="1:200" x14ac:dyDescent="0.2">
      <c r="A1809" s="79">
        <f t="shared" si="674"/>
        <v>44881</v>
      </c>
      <c r="B1809" s="80">
        <f t="shared" ca="1" si="662"/>
        <v>1409.4577242999999</v>
      </c>
      <c r="C1809" s="81">
        <f t="shared" ca="1" si="663"/>
        <v>1298.9771699999999</v>
      </c>
      <c r="D1809" s="82">
        <f ca="1">IF(A1809&lt;$B$1,VLOOKUP(A1809,[1]DI!$A$4:$B$15000,2,FALSE),0)</f>
        <v>0</v>
      </c>
      <c r="E1809" s="81">
        <f t="shared" ca="1" si="664"/>
        <v>0</v>
      </c>
      <c r="F1809" s="83">
        <f t="shared" si="672"/>
        <v>1.1679999999999999</v>
      </c>
      <c r="G1809" s="84">
        <f t="shared" ca="1" si="665"/>
        <v>1</v>
      </c>
      <c r="H1809" s="81">
        <f ca="1">TRUNC(PRODUCT(G$10:G1808),15)</f>
        <v>1.40945772534528</v>
      </c>
      <c r="I1809" s="81">
        <f t="shared" ca="1" si="666"/>
        <v>1.2989771726434101</v>
      </c>
      <c r="J1809" s="81">
        <f t="shared" ca="1" si="667"/>
        <v>1.0850519599999999</v>
      </c>
      <c r="K1809" s="81">
        <f t="shared" ca="1" si="668"/>
        <v>110.48055429999999</v>
      </c>
      <c r="L1809" s="85">
        <f>IF(VLOOKUP(A1809,$U$12:$AD$125,8)=VLOOKUP(A1808,$U$12:$AD$125,8),0,VLOOKUP(A1809,U$12:$AD$125,8))</f>
        <v>0</v>
      </c>
      <c r="M1809" s="86">
        <f>IF(L1809&gt;0,VLOOKUP(L1809,T$12:$AC$125,7),0)</f>
        <v>0</v>
      </c>
      <c r="N1809" s="81">
        <f t="shared" si="673"/>
        <v>0</v>
      </c>
      <c r="O1809" s="81">
        <f t="shared" ca="1" si="669"/>
        <v>110.48055429999999</v>
      </c>
      <c r="P1809" s="87" t="str">
        <f t="shared" si="670"/>
        <v>J=</v>
      </c>
      <c r="Q1809" s="88">
        <f t="shared" si="671"/>
        <v>44858</v>
      </c>
      <c r="R1809" s="7"/>
      <c r="S1809" s="7"/>
      <c r="T1809" s="7"/>
      <c r="U1809" s="7"/>
      <c r="V1809" s="7"/>
      <c r="W1809" s="7"/>
      <c r="X1809" s="7"/>
      <c r="Y1809" s="7"/>
      <c r="Z1809" s="7"/>
      <c r="AA1809" s="7"/>
      <c r="AB1809" s="7"/>
      <c r="AC1809" s="7"/>
      <c r="AD1809" s="7"/>
      <c r="AE1809" s="7"/>
      <c r="AF1809" s="65"/>
      <c r="AG1809" s="9"/>
      <c r="AH1809" s="9"/>
      <c r="AI1809" s="4"/>
      <c r="AJ1809" s="10"/>
      <c r="AK1809" s="4"/>
      <c r="AL1809" s="65"/>
      <c r="AM1809" s="10"/>
      <c r="AN1809" s="9"/>
      <c r="AO1809" s="7"/>
      <c r="AP1809" s="11"/>
      <c r="AQ1809" s="9"/>
      <c r="AR1809" s="8"/>
      <c r="AS1809" s="65"/>
      <c r="AT1809" s="12"/>
      <c r="AU1809" s="12"/>
      <c r="AV1809" s="22"/>
      <c r="AW1809" s="12"/>
      <c r="AX1809" s="12"/>
      <c r="AY1809" s="12"/>
      <c r="AZ1809" s="12"/>
      <c r="BA1809" s="12"/>
      <c r="BB1809" s="12"/>
      <c r="BC1809" s="12"/>
      <c r="BD1809" s="12"/>
      <c r="BE1809" s="12"/>
      <c r="BF1809" s="12"/>
      <c r="BG1809" s="12"/>
      <c r="BH1809" s="12"/>
      <c r="BI1809" s="12"/>
      <c r="BJ1809" s="12"/>
      <c r="BK1809" s="12"/>
      <c r="BL1809" s="12"/>
      <c r="BM1809" s="12"/>
      <c r="BN1809" s="12"/>
      <c r="BO1809" s="12"/>
      <c r="BP1809" s="12"/>
      <c r="BQ1809" s="12"/>
      <c r="BR1809" s="12"/>
      <c r="BS1809" s="12"/>
      <c r="BT1809" s="12"/>
      <c r="BU1809" s="12"/>
      <c r="BV1809" s="12"/>
      <c r="BW1809" s="12"/>
      <c r="BX1809" s="12"/>
      <c r="BY1809" s="12"/>
      <c r="BZ1809" s="12"/>
      <c r="CA1809" s="12"/>
      <c r="CB1809" s="12"/>
      <c r="CC1809" s="12"/>
      <c r="CD1809" s="12"/>
      <c r="CE1809" s="12"/>
      <c r="CF1809" s="12"/>
      <c r="CG1809" s="12"/>
      <c r="CH1809" s="12"/>
      <c r="CI1809" s="12"/>
      <c r="CJ1809" s="12"/>
      <c r="CK1809" s="12"/>
      <c r="CL1809" s="12"/>
      <c r="CM1809" s="12"/>
      <c r="CN1809" s="12"/>
      <c r="CO1809" s="12"/>
      <c r="CP1809" s="12"/>
      <c r="CQ1809" s="12"/>
      <c r="CR1809" s="12"/>
      <c r="CS1809" s="12"/>
      <c r="CT1809" s="12"/>
      <c r="CU1809" s="12"/>
      <c r="CV1809" s="12"/>
      <c r="CW1809" s="12"/>
      <c r="CX1809" s="12"/>
      <c r="CY1809" s="12"/>
      <c r="CZ1809" s="12"/>
      <c r="DA1809" s="12"/>
      <c r="DB1809" s="12"/>
      <c r="DC1809" s="12"/>
      <c r="DD1809" s="12"/>
      <c r="DE1809" s="12"/>
      <c r="DF1809" s="12"/>
      <c r="DG1809" s="12"/>
      <c r="DH1809" s="12"/>
      <c r="DI1809" s="12"/>
      <c r="DJ1809" s="12"/>
      <c r="DK1809" s="12"/>
      <c r="DL1809" s="12"/>
      <c r="DM1809" s="12"/>
      <c r="DN1809" s="12"/>
      <c r="DO1809" s="12"/>
      <c r="DP1809" s="12"/>
      <c r="DQ1809" s="12"/>
      <c r="DR1809" s="12"/>
      <c r="DS1809" s="12"/>
      <c r="DT1809" s="12"/>
      <c r="DU1809" s="12"/>
      <c r="DV1809" s="12"/>
      <c r="DW1809" s="12"/>
      <c r="DX1809" s="12"/>
      <c r="DY1809" s="12"/>
      <c r="DZ1809" s="12"/>
      <c r="EA1809" s="12"/>
      <c r="EB1809" s="12"/>
      <c r="EC1809" s="12"/>
      <c r="ED1809" s="12"/>
      <c r="EE1809" s="12"/>
      <c r="EF1809" s="12"/>
      <c r="EG1809" s="12"/>
      <c r="EH1809" s="12"/>
      <c r="EI1809" s="12"/>
      <c r="EJ1809" s="12"/>
      <c r="EK1809" s="12"/>
      <c r="EL1809" s="12"/>
      <c r="EM1809" s="12"/>
      <c r="EN1809" s="12"/>
      <c r="EO1809" s="12"/>
      <c r="EP1809" s="12"/>
      <c r="EQ1809" s="12"/>
      <c r="ER1809" s="12"/>
      <c r="ES1809" s="12"/>
      <c r="ET1809" s="12"/>
      <c r="EU1809" s="12"/>
      <c r="EV1809" s="12"/>
      <c r="EW1809" s="12"/>
      <c r="EX1809" s="12"/>
      <c r="EY1809" s="12"/>
      <c r="EZ1809" s="12"/>
      <c r="FA1809" s="12"/>
      <c r="FB1809" s="12"/>
      <c r="FC1809" s="12"/>
      <c r="FD1809" s="12"/>
      <c r="FE1809" s="12"/>
      <c r="FF1809" s="12"/>
      <c r="FG1809" s="12"/>
      <c r="FH1809" s="12"/>
      <c r="FI1809" s="12"/>
      <c r="FJ1809" s="12"/>
      <c r="FK1809" s="12"/>
      <c r="FL1809" s="12"/>
      <c r="FM1809" s="12"/>
      <c r="FN1809" s="12"/>
      <c r="FO1809" s="12"/>
      <c r="FP1809" s="12"/>
      <c r="FQ1809" s="12"/>
      <c r="FR1809" s="12"/>
      <c r="FS1809" s="12"/>
      <c r="FT1809" s="12"/>
      <c r="FU1809" s="12"/>
      <c r="FV1809" s="12"/>
      <c r="FW1809" s="12"/>
      <c r="FX1809" s="12"/>
      <c r="FY1809" s="12"/>
      <c r="FZ1809" s="12"/>
      <c r="GA1809" s="12"/>
      <c r="GB1809" s="12"/>
      <c r="GC1809" s="12"/>
      <c r="GD1809" s="12"/>
      <c r="GE1809" s="12"/>
      <c r="GF1809" s="12"/>
      <c r="GG1809" s="12"/>
      <c r="GH1809" s="12"/>
      <c r="GI1809" s="12"/>
      <c r="GJ1809" s="12"/>
      <c r="GK1809" s="12"/>
      <c r="GL1809" s="12"/>
      <c r="GM1809" s="12"/>
      <c r="GN1809" s="12"/>
      <c r="GO1809" s="12"/>
      <c r="GP1809" s="12"/>
      <c r="GQ1809" s="12"/>
      <c r="GR1809" s="12"/>
    </row>
    <row r="1810" spans="1:200" x14ac:dyDescent="0.2">
      <c r="A1810" s="79">
        <f t="shared" si="674"/>
        <v>44882</v>
      </c>
      <c r="B1810" s="80" t="str">
        <f t="shared" ca="1" si="662"/>
        <v>n.d</v>
      </c>
      <c r="C1810" s="81">
        <f t="shared" ca="1" si="663"/>
        <v>1298.9771699999999</v>
      </c>
      <c r="D1810" s="82">
        <f ca="1">IF(A1810&lt;$B$1,VLOOKUP(A1810,[1]DI!$A$4:$B$15000,2,FALSE),0)</f>
        <v>0</v>
      </c>
      <c r="E1810" s="81">
        <f t="shared" ca="1" si="664"/>
        <v>0</v>
      </c>
      <c r="F1810" s="83">
        <f t="shared" si="672"/>
        <v>1.1679999999999999</v>
      </c>
      <c r="G1810" s="84">
        <f t="shared" ca="1" si="665"/>
        <v>1</v>
      </c>
      <c r="H1810" s="81">
        <f ca="1">TRUNC(PRODUCT(G$10:G1809),15)</f>
        <v>1.40945772534528</v>
      </c>
      <c r="I1810" s="81">
        <f t="shared" ca="1" si="666"/>
        <v>1.2989771726434101</v>
      </c>
      <c r="J1810" s="81">
        <f t="shared" ca="1" si="667"/>
        <v>1.0850519599999999</v>
      </c>
      <c r="K1810" s="81">
        <f t="shared" ca="1" si="668"/>
        <v>110.48055429999999</v>
      </c>
      <c r="L1810" s="85">
        <f>IF(VLOOKUP(A1810,$U$12:$AD$125,8)=VLOOKUP(A1809,$U$12:$AD$125,8),0,VLOOKUP(A1810,U$12:$AD$125,8))</f>
        <v>0</v>
      </c>
      <c r="M1810" s="86">
        <f>IF(L1810&gt;0,VLOOKUP(L1810,T$12:$AC$125,7),0)</f>
        <v>0</v>
      </c>
      <c r="N1810" s="81">
        <f t="shared" si="673"/>
        <v>0</v>
      </c>
      <c r="O1810" s="81">
        <f t="shared" ca="1" si="669"/>
        <v>110.48055429999999</v>
      </c>
      <c r="P1810" s="87" t="str">
        <f t="shared" si="670"/>
        <v>J=</v>
      </c>
      <c r="Q1810" s="88">
        <f t="shared" si="671"/>
        <v>44858</v>
      </c>
      <c r="R1810" s="7"/>
      <c r="S1810" s="7"/>
      <c r="T1810" s="7"/>
      <c r="U1810" s="7"/>
      <c r="V1810" s="7"/>
      <c r="W1810" s="7"/>
      <c r="X1810" s="7"/>
      <c r="Y1810" s="7"/>
      <c r="Z1810" s="7"/>
      <c r="AA1810" s="7"/>
      <c r="AB1810" s="7"/>
      <c r="AC1810" s="7"/>
      <c r="AD1810" s="7"/>
      <c r="AE1810" s="7"/>
      <c r="AF1810" s="65"/>
      <c r="AG1810" s="9"/>
      <c r="AH1810" s="9"/>
      <c r="AI1810" s="4"/>
      <c r="AJ1810" s="10"/>
      <c r="AK1810" s="4"/>
      <c r="AL1810" s="65"/>
      <c r="AM1810" s="10"/>
      <c r="AN1810" s="9"/>
      <c r="AO1810" s="7"/>
      <c r="AP1810" s="11"/>
      <c r="AQ1810" s="9"/>
      <c r="AR1810" s="8"/>
      <c r="AS1810" s="65"/>
      <c r="AT1810" s="12"/>
      <c r="AU1810" s="12"/>
      <c r="AV1810" s="22"/>
      <c r="AW1810" s="12"/>
      <c r="AX1810" s="12"/>
      <c r="AY1810" s="12"/>
      <c r="AZ1810" s="12"/>
      <c r="BA1810" s="12"/>
      <c r="BB1810" s="12"/>
      <c r="BC1810" s="12"/>
      <c r="BD1810" s="12"/>
      <c r="BE1810" s="12"/>
      <c r="BF1810" s="12"/>
      <c r="BG1810" s="12"/>
      <c r="BH1810" s="12"/>
      <c r="BI1810" s="12"/>
      <c r="BJ1810" s="12"/>
      <c r="BK1810" s="12"/>
      <c r="BL1810" s="12"/>
      <c r="BM1810" s="12"/>
      <c r="BN1810" s="12"/>
      <c r="BO1810" s="12"/>
      <c r="BP1810" s="12"/>
      <c r="BQ1810" s="12"/>
      <c r="BR1810" s="12"/>
      <c r="BS1810" s="12"/>
      <c r="BT1810" s="12"/>
      <c r="BU1810" s="12"/>
      <c r="BV1810" s="12"/>
      <c r="BW1810" s="12"/>
      <c r="BX1810" s="12"/>
      <c r="BY1810" s="12"/>
      <c r="BZ1810" s="12"/>
      <c r="CA1810" s="12"/>
      <c r="CB1810" s="12"/>
      <c r="CC1810" s="12"/>
      <c r="CD1810" s="12"/>
      <c r="CE1810" s="12"/>
      <c r="CF1810" s="12"/>
      <c r="CG1810" s="12"/>
      <c r="CH1810" s="12"/>
      <c r="CI1810" s="12"/>
      <c r="CJ1810" s="12"/>
      <c r="CK1810" s="12"/>
      <c r="CL1810" s="12"/>
      <c r="CM1810" s="12"/>
      <c r="CN1810" s="12"/>
      <c r="CO1810" s="12"/>
      <c r="CP1810" s="12"/>
      <c r="CQ1810" s="12"/>
      <c r="CR1810" s="12"/>
      <c r="CS1810" s="12"/>
      <c r="CT1810" s="12"/>
      <c r="CU1810" s="12"/>
      <c r="CV1810" s="12"/>
      <c r="CW1810" s="12"/>
      <c r="CX1810" s="12"/>
      <c r="CY1810" s="12"/>
      <c r="CZ1810" s="12"/>
      <c r="DA1810" s="12"/>
      <c r="DB1810" s="12"/>
      <c r="DC1810" s="12"/>
      <c r="DD1810" s="12"/>
      <c r="DE1810" s="12"/>
      <c r="DF1810" s="12"/>
      <c r="DG1810" s="12"/>
      <c r="DH1810" s="12"/>
      <c r="DI1810" s="12"/>
      <c r="DJ1810" s="12"/>
      <c r="DK1810" s="12"/>
      <c r="DL1810" s="12"/>
      <c r="DM1810" s="12"/>
      <c r="DN1810" s="12"/>
      <c r="DO1810" s="12"/>
      <c r="DP1810" s="12"/>
      <c r="DQ1810" s="12"/>
      <c r="DR1810" s="12"/>
      <c r="DS1810" s="12"/>
      <c r="DT1810" s="12"/>
      <c r="DU1810" s="12"/>
      <c r="DV1810" s="12"/>
      <c r="DW1810" s="12"/>
      <c r="DX1810" s="12"/>
      <c r="DY1810" s="12"/>
      <c r="DZ1810" s="12"/>
      <c r="EA1810" s="12"/>
      <c r="EB1810" s="12"/>
      <c r="EC1810" s="12"/>
      <c r="ED1810" s="12"/>
      <c r="EE1810" s="12"/>
      <c r="EF1810" s="12"/>
      <c r="EG1810" s="12"/>
      <c r="EH1810" s="12"/>
      <c r="EI1810" s="12"/>
      <c r="EJ1810" s="12"/>
      <c r="EK1810" s="12"/>
      <c r="EL1810" s="12"/>
      <c r="EM1810" s="12"/>
      <c r="EN1810" s="12"/>
      <c r="EO1810" s="12"/>
      <c r="EP1810" s="12"/>
      <c r="EQ1810" s="12"/>
      <c r="ER1810" s="12"/>
      <c r="ES1810" s="12"/>
      <c r="ET1810" s="12"/>
      <c r="EU1810" s="12"/>
      <c r="EV1810" s="12"/>
      <c r="EW1810" s="12"/>
      <c r="EX1810" s="12"/>
      <c r="EY1810" s="12"/>
      <c r="EZ1810" s="12"/>
      <c r="FA1810" s="12"/>
      <c r="FB1810" s="12"/>
      <c r="FC1810" s="12"/>
      <c r="FD1810" s="12"/>
      <c r="FE1810" s="12"/>
      <c r="FF1810" s="12"/>
      <c r="FG1810" s="12"/>
      <c r="FH1810" s="12"/>
      <c r="FI1810" s="12"/>
      <c r="FJ1810" s="12"/>
      <c r="FK1810" s="12"/>
      <c r="FL1810" s="12"/>
      <c r="FM1810" s="12"/>
      <c r="FN1810" s="12"/>
      <c r="FO1810" s="12"/>
      <c r="FP1810" s="12"/>
      <c r="FQ1810" s="12"/>
      <c r="FR1810" s="12"/>
      <c r="FS1810" s="12"/>
      <c r="FT1810" s="12"/>
      <c r="FU1810" s="12"/>
      <c r="FV1810" s="12"/>
      <c r="FW1810" s="12"/>
      <c r="FX1810" s="12"/>
      <c r="FY1810" s="12"/>
      <c r="FZ1810" s="12"/>
      <c r="GA1810" s="12"/>
      <c r="GB1810" s="12"/>
      <c r="GC1810" s="12"/>
      <c r="GD1810" s="12"/>
      <c r="GE1810" s="12"/>
      <c r="GF1810" s="12"/>
      <c r="GG1810" s="12"/>
      <c r="GH1810" s="12"/>
      <c r="GI1810" s="12"/>
      <c r="GJ1810" s="12"/>
      <c r="GK1810" s="12"/>
      <c r="GL1810" s="12"/>
      <c r="GM1810" s="12"/>
      <c r="GN1810" s="12"/>
      <c r="GO1810" s="12"/>
      <c r="GP1810" s="12"/>
      <c r="GQ1810" s="12"/>
      <c r="GR1810" s="12"/>
    </row>
    <row r="1811" spans="1:200" x14ac:dyDescent="0.2">
      <c r="A1811" s="79">
        <f t="shared" si="674"/>
        <v>44883</v>
      </c>
      <c r="B1811" s="80" t="str">
        <f t="shared" ref="B1811:B1874" ca="1" si="675">IF(A1811&lt;=TODAY(),C1811+K1811,IF(AND(A1811&gt;TODAY(),A1811&lt;=$B$1),IF(VLOOKUP(TODAY(),$A$10:$D$5000,4,FALSE)=0,"n.d",C1811+K1811),"n.d"))</f>
        <v>n.d</v>
      </c>
      <c r="C1811" s="81">
        <f t="shared" ref="C1811:C1874" ca="1" si="676">TRUNC(C1810-N1810,8)</f>
        <v>1298.9771699999999</v>
      </c>
      <c r="D1811" s="82">
        <f ca="1">IF(A1811&lt;$B$1,VLOOKUP(A1811,[1]DI!$A$4:$B$15000,2,FALSE),0)</f>
        <v>0</v>
      </c>
      <c r="E1811" s="81">
        <f t="shared" ref="E1811:E1874" ca="1" si="677">ROUND((((1+D1811)^(1/252)-1)),8)</f>
        <v>0</v>
      </c>
      <c r="F1811" s="83">
        <f t="shared" si="672"/>
        <v>1.1679999999999999</v>
      </c>
      <c r="G1811" s="84">
        <f t="shared" ref="G1811:G1874" ca="1" si="678">TRUNC((1+(E1811*F1811)),15)</f>
        <v>1</v>
      </c>
      <c r="H1811" s="81">
        <f ca="1">TRUNC(PRODUCT(G$10:G1810),15)</f>
        <v>1.40945772534528</v>
      </c>
      <c r="I1811" s="81">
        <f t="shared" ref="I1811:I1874" ca="1" si="679">IF(OR(L1810&gt;0,L1810="E"),H1810,I1810)</f>
        <v>1.2989771726434101</v>
      </c>
      <c r="J1811" s="81">
        <f t="shared" ref="J1811:J1874" ca="1" si="680">ROUND(TRUNC(H1811/I1811,15),8)</f>
        <v>1.0850519599999999</v>
      </c>
      <c r="K1811" s="81">
        <f t="shared" ref="K1811:K1874" ca="1" si="681">TRUNC((C1811*(J1811-1)),8)</f>
        <v>110.48055429999999</v>
      </c>
      <c r="L1811" s="85">
        <f>IF(VLOOKUP(A1811,$U$12:$AD$125,8)=VLOOKUP(A1810,$U$12:$AD$125,8),0,VLOOKUP(A1811,U$12:$AD$125,8))</f>
        <v>0</v>
      </c>
      <c r="M1811" s="86">
        <f>IF(L1811&gt;0,VLOOKUP(L1811,T$12:$AC$125,7),0)</f>
        <v>0</v>
      </c>
      <c r="N1811" s="81">
        <f t="shared" si="673"/>
        <v>0</v>
      </c>
      <c r="O1811" s="81">
        <f t="shared" ref="O1811:O1874" ca="1" si="682">(K1811+N1811)</f>
        <v>110.48055429999999</v>
      </c>
      <c r="P1811" s="87" t="str">
        <f t="shared" ref="P1811:P1874" si="683">IF(L1810&gt;0,VLOOKUP(A1810,$U$12:$AD$125,9),P1810)</f>
        <v>J=</v>
      </c>
      <c r="Q1811" s="88">
        <f t="shared" ref="Q1811:Q1874" si="684">IF(L1810&gt;0,VLOOKUP(A1810,$U$12:$AD$125,10),Q1810)</f>
        <v>44858</v>
      </c>
      <c r="R1811" s="7"/>
      <c r="S1811" s="7"/>
      <c r="T1811" s="7"/>
      <c r="U1811" s="7"/>
      <c r="V1811" s="7"/>
      <c r="W1811" s="7"/>
      <c r="X1811" s="7"/>
      <c r="Y1811" s="7"/>
      <c r="Z1811" s="7"/>
      <c r="AA1811" s="7"/>
      <c r="AB1811" s="7"/>
      <c r="AC1811" s="7"/>
      <c r="AD1811" s="7"/>
      <c r="AE1811" s="7"/>
      <c r="AF1811" s="65"/>
      <c r="AG1811" s="9"/>
      <c r="AH1811" s="9"/>
      <c r="AI1811" s="4"/>
      <c r="AJ1811" s="10"/>
      <c r="AK1811" s="4"/>
      <c r="AL1811" s="65"/>
      <c r="AM1811" s="10"/>
      <c r="AN1811" s="9"/>
      <c r="AO1811" s="7"/>
      <c r="AP1811" s="11"/>
      <c r="AQ1811" s="9"/>
      <c r="AR1811" s="8"/>
      <c r="AS1811" s="65"/>
      <c r="AT1811" s="12"/>
      <c r="AU1811" s="12"/>
      <c r="AV1811" s="22"/>
      <c r="AW1811" s="12"/>
      <c r="AX1811" s="12"/>
      <c r="AY1811" s="12"/>
      <c r="AZ1811" s="12"/>
      <c r="BA1811" s="12"/>
      <c r="BB1811" s="12"/>
      <c r="BC1811" s="12"/>
      <c r="BD1811" s="12"/>
      <c r="BE1811" s="12"/>
      <c r="BF1811" s="12"/>
      <c r="BG1811" s="12"/>
      <c r="BH1811" s="12"/>
      <c r="BI1811" s="12"/>
      <c r="BJ1811" s="12"/>
      <c r="BK1811" s="12"/>
      <c r="BL1811" s="12"/>
      <c r="BM1811" s="12"/>
      <c r="BN1811" s="12"/>
      <c r="BO1811" s="12"/>
      <c r="BP1811" s="12"/>
      <c r="BQ1811" s="12"/>
      <c r="BR1811" s="12"/>
      <c r="BS1811" s="12"/>
      <c r="BT1811" s="12"/>
      <c r="BU1811" s="12"/>
      <c r="BV1811" s="12"/>
      <c r="BW1811" s="12"/>
      <c r="BX1811" s="12"/>
      <c r="BY1811" s="12"/>
      <c r="BZ1811" s="12"/>
      <c r="CA1811" s="12"/>
      <c r="CB1811" s="12"/>
      <c r="CC1811" s="12"/>
      <c r="CD1811" s="12"/>
      <c r="CE1811" s="12"/>
      <c r="CF1811" s="12"/>
      <c r="CG1811" s="12"/>
      <c r="CH1811" s="12"/>
      <c r="CI1811" s="12"/>
      <c r="CJ1811" s="12"/>
      <c r="CK1811" s="12"/>
      <c r="CL1811" s="12"/>
      <c r="CM1811" s="12"/>
      <c r="CN1811" s="12"/>
      <c r="CO1811" s="12"/>
      <c r="CP1811" s="12"/>
      <c r="CQ1811" s="12"/>
      <c r="CR1811" s="12"/>
      <c r="CS1811" s="12"/>
      <c r="CT1811" s="12"/>
      <c r="CU1811" s="12"/>
      <c r="CV1811" s="12"/>
      <c r="CW1811" s="12"/>
      <c r="CX1811" s="12"/>
      <c r="CY1811" s="12"/>
      <c r="CZ1811" s="12"/>
      <c r="DA1811" s="12"/>
      <c r="DB1811" s="12"/>
      <c r="DC1811" s="12"/>
      <c r="DD1811" s="12"/>
      <c r="DE1811" s="12"/>
      <c r="DF1811" s="12"/>
      <c r="DG1811" s="12"/>
      <c r="DH1811" s="12"/>
      <c r="DI1811" s="12"/>
      <c r="DJ1811" s="12"/>
      <c r="DK1811" s="12"/>
      <c r="DL1811" s="12"/>
      <c r="DM1811" s="12"/>
      <c r="DN1811" s="12"/>
      <c r="DO1811" s="12"/>
      <c r="DP1811" s="12"/>
      <c r="DQ1811" s="12"/>
      <c r="DR1811" s="12"/>
      <c r="DS1811" s="12"/>
      <c r="DT1811" s="12"/>
      <c r="DU1811" s="12"/>
      <c r="DV1811" s="12"/>
      <c r="DW1811" s="12"/>
      <c r="DX1811" s="12"/>
      <c r="DY1811" s="12"/>
      <c r="DZ1811" s="12"/>
      <c r="EA1811" s="12"/>
      <c r="EB1811" s="12"/>
      <c r="EC1811" s="12"/>
      <c r="ED1811" s="12"/>
      <c r="EE1811" s="12"/>
      <c r="EF1811" s="12"/>
      <c r="EG1811" s="12"/>
      <c r="EH1811" s="12"/>
      <c r="EI1811" s="12"/>
      <c r="EJ1811" s="12"/>
      <c r="EK1811" s="12"/>
      <c r="EL1811" s="12"/>
      <c r="EM1811" s="12"/>
      <c r="EN1811" s="12"/>
      <c r="EO1811" s="12"/>
      <c r="EP1811" s="12"/>
      <c r="EQ1811" s="12"/>
      <c r="ER1811" s="12"/>
      <c r="ES1811" s="12"/>
      <c r="ET1811" s="12"/>
      <c r="EU1811" s="12"/>
      <c r="EV1811" s="12"/>
      <c r="EW1811" s="12"/>
      <c r="EX1811" s="12"/>
      <c r="EY1811" s="12"/>
      <c r="EZ1811" s="12"/>
      <c r="FA1811" s="12"/>
      <c r="FB1811" s="12"/>
      <c r="FC1811" s="12"/>
      <c r="FD1811" s="12"/>
      <c r="FE1811" s="12"/>
      <c r="FF1811" s="12"/>
      <c r="FG1811" s="12"/>
      <c r="FH1811" s="12"/>
      <c r="FI1811" s="12"/>
      <c r="FJ1811" s="12"/>
      <c r="FK1811" s="12"/>
      <c r="FL1811" s="12"/>
      <c r="FM1811" s="12"/>
      <c r="FN1811" s="12"/>
      <c r="FO1811" s="12"/>
      <c r="FP1811" s="12"/>
      <c r="FQ1811" s="12"/>
      <c r="FR1811" s="12"/>
      <c r="FS1811" s="12"/>
      <c r="FT1811" s="12"/>
      <c r="FU1811" s="12"/>
      <c r="FV1811" s="12"/>
      <c r="FW1811" s="12"/>
      <c r="FX1811" s="12"/>
      <c r="FY1811" s="12"/>
      <c r="FZ1811" s="12"/>
      <c r="GA1811" s="12"/>
      <c r="GB1811" s="12"/>
      <c r="GC1811" s="12"/>
      <c r="GD1811" s="12"/>
      <c r="GE1811" s="12"/>
      <c r="GF1811" s="12"/>
      <c r="GG1811" s="12"/>
      <c r="GH1811" s="12"/>
      <c r="GI1811" s="12"/>
      <c r="GJ1811" s="12"/>
      <c r="GK1811" s="12"/>
      <c r="GL1811" s="12"/>
      <c r="GM1811" s="12"/>
      <c r="GN1811" s="12"/>
      <c r="GO1811" s="12"/>
      <c r="GP1811" s="12"/>
      <c r="GQ1811" s="12"/>
      <c r="GR1811" s="12"/>
    </row>
    <row r="1812" spans="1:200" x14ac:dyDescent="0.2">
      <c r="A1812" s="79">
        <f t="shared" si="674"/>
        <v>44884</v>
      </c>
      <c r="B1812" s="80" t="str">
        <f t="shared" ca="1" si="675"/>
        <v>n.d</v>
      </c>
      <c r="C1812" s="81">
        <f t="shared" ca="1" si="676"/>
        <v>1298.9771699999999</v>
      </c>
      <c r="D1812" s="82">
        <f ca="1">IF(A1812&lt;$B$1,VLOOKUP(A1812,[1]DI!$A$4:$B$15000,2,FALSE),0)</f>
        <v>0</v>
      </c>
      <c r="E1812" s="81">
        <f t="shared" ca="1" si="677"/>
        <v>0</v>
      </c>
      <c r="F1812" s="83">
        <f t="shared" si="672"/>
        <v>1.1679999999999999</v>
      </c>
      <c r="G1812" s="84">
        <f t="shared" ca="1" si="678"/>
        <v>1</v>
      </c>
      <c r="H1812" s="81">
        <f ca="1">TRUNC(PRODUCT(G$10:G1811),15)</f>
        <v>1.40945772534528</v>
      </c>
      <c r="I1812" s="81">
        <f t="shared" ca="1" si="679"/>
        <v>1.2989771726434101</v>
      </c>
      <c r="J1812" s="81">
        <f t="shared" ca="1" si="680"/>
        <v>1.0850519599999999</v>
      </c>
      <c r="K1812" s="81">
        <f t="shared" ca="1" si="681"/>
        <v>110.48055429999999</v>
      </c>
      <c r="L1812" s="85">
        <f>IF(VLOOKUP(A1812,$U$12:$AD$125,8)=VLOOKUP(A1811,$U$12:$AD$125,8),0,VLOOKUP(A1812,U$12:$AD$125,8))</f>
        <v>0</v>
      </c>
      <c r="M1812" s="86">
        <f>IF(L1812&gt;0,VLOOKUP(L1812,T$12:$AC$125,7),0)</f>
        <v>0</v>
      </c>
      <c r="N1812" s="81">
        <f t="shared" si="673"/>
        <v>0</v>
      </c>
      <c r="O1812" s="81">
        <f t="shared" ca="1" si="682"/>
        <v>110.48055429999999</v>
      </c>
      <c r="P1812" s="87" t="str">
        <f t="shared" si="683"/>
        <v>J=</v>
      </c>
      <c r="Q1812" s="88">
        <f t="shared" si="684"/>
        <v>44858</v>
      </c>
      <c r="R1812" s="7"/>
      <c r="S1812" s="7"/>
      <c r="T1812" s="7"/>
      <c r="U1812" s="7"/>
      <c r="V1812" s="7"/>
      <c r="W1812" s="7"/>
      <c r="X1812" s="7"/>
      <c r="Y1812" s="7"/>
      <c r="Z1812" s="7"/>
      <c r="AA1812" s="7"/>
      <c r="AB1812" s="7"/>
      <c r="AC1812" s="7"/>
      <c r="AD1812" s="7"/>
      <c r="AE1812" s="7"/>
      <c r="AF1812" s="65"/>
      <c r="AG1812" s="9"/>
      <c r="AH1812" s="9"/>
      <c r="AI1812" s="4"/>
      <c r="AJ1812" s="10"/>
      <c r="AK1812" s="4"/>
      <c r="AL1812" s="65"/>
      <c r="AM1812" s="10"/>
      <c r="AN1812" s="9"/>
      <c r="AO1812" s="7"/>
      <c r="AP1812" s="11"/>
      <c r="AQ1812" s="9"/>
      <c r="AR1812" s="8"/>
      <c r="AS1812" s="65"/>
      <c r="AT1812" s="12"/>
      <c r="AU1812" s="12"/>
      <c r="AV1812" s="22"/>
      <c r="AW1812" s="12"/>
      <c r="AX1812" s="12"/>
      <c r="AY1812" s="12"/>
      <c r="AZ1812" s="12"/>
      <c r="BA1812" s="12"/>
      <c r="BB1812" s="12"/>
      <c r="BC1812" s="12"/>
      <c r="BD1812" s="12"/>
      <c r="BE1812" s="12"/>
      <c r="BF1812" s="12"/>
      <c r="BG1812" s="12"/>
      <c r="BH1812" s="12"/>
      <c r="BI1812" s="12"/>
      <c r="BJ1812" s="12"/>
      <c r="BK1812" s="12"/>
      <c r="BL1812" s="12"/>
      <c r="BM1812" s="12"/>
      <c r="BN1812" s="12"/>
      <c r="BO1812" s="12"/>
      <c r="BP1812" s="12"/>
      <c r="BQ1812" s="12"/>
      <c r="BR1812" s="12"/>
      <c r="BS1812" s="12"/>
      <c r="BT1812" s="12"/>
      <c r="BU1812" s="12"/>
      <c r="BV1812" s="12"/>
      <c r="BW1812" s="12"/>
      <c r="BX1812" s="12"/>
      <c r="BY1812" s="12"/>
      <c r="BZ1812" s="12"/>
      <c r="CA1812" s="12"/>
      <c r="CB1812" s="12"/>
      <c r="CC1812" s="12"/>
      <c r="CD1812" s="12"/>
      <c r="CE1812" s="12"/>
      <c r="CF1812" s="12"/>
      <c r="CG1812" s="12"/>
      <c r="CH1812" s="12"/>
      <c r="CI1812" s="12"/>
      <c r="CJ1812" s="12"/>
      <c r="CK1812" s="12"/>
      <c r="CL1812" s="12"/>
      <c r="CM1812" s="12"/>
      <c r="CN1812" s="12"/>
      <c r="CO1812" s="12"/>
      <c r="CP1812" s="12"/>
      <c r="CQ1812" s="12"/>
      <c r="CR1812" s="12"/>
      <c r="CS1812" s="12"/>
      <c r="CT1812" s="12"/>
      <c r="CU1812" s="12"/>
      <c r="CV1812" s="12"/>
      <c r="CW1812" s="12"/>
      <c r="CX1812" s="12"/>
      <c r="CY1812" s="12"/>
      <c r="CZ1812" s="12"/>
      <c r="DA1812" s="12"/>
      <c r="DB1812" s="12"/>
      <c r="DC1812" s="12"/>
      <c r="DD1812" s="12"/>
      <c r="DE1812" s="12"/>
      <c r="DF1812" s="12"/>
      <c r="DG1812" s="12"/>
      <c r="DH1812" s="12"/>
      <c r="DI1812" s="12"/>
      <c r="DJ1812" s="12"/>
      <c r="DK1812" s="12"/>
      <c r="DL1812" s="12"/>
      <c r="DM1812" s="12"/>
      <c r="DN1812" s="12"/>
      <c r="DO1812" s="12"/>
      <c r="DP1812" s="12"/>
      <c r="DQ1812" s="12"/>
      <c r="DR1812" s="12"/>
      <c r="DS1812" s="12"/>
      <c r="DT1812" s="12"/>
      <c r="DU1812" s="12"/>
      <c r="DV1812" s="12"/>
      <c r="DW1812" s="12"/>
      <c r="DX1812" s="12"/>
      <c r="DY1812" s="12"/>
      <c r="DZ1812" s="12"/>
      <c r="EA1812" s="12"/>
      <c r="EB1812" s="12"/>
      <c r="EC1812" s="12"/>
      <c r="ED1812" s="12"/>
      <c r="EE1812" s="12"/>
      <c r="EF1812" s="12"/>
      <c r="EG1812" s="12"/>
      <c r="EH1812" s="12"/>
      <c r="EI1812" s="12"/>
      <c r="EJ1812" s="12"/>
      <c r="EK1812" s="12"/>
      <c r="EL1812" s="12"/>
      <c r="EM1812" s="12"/>
      <c r="EN1812" s="12"/>
      <c r="EO1812" s="12"/>
      <c r="EP1812" s="12"/>
      <c r="EQ1812" s="12"/>
      <c r="ER1812" s="12"/>
      <c r="ES1812" s="12"/>
      <c r="ET1812" s="12"/>
      <c r="EU1812" s="12"/>
      <c r="EV1812" s="12"/>
      <c r="EW1812" s="12"/>
      <c r="EX1812" s="12"/>
      <c r="EY1812" s="12"/>
      <c r="EZ1812" s="12"/>
      <c r="FA1812" s="12"/>
      <c r="FB1812" s="12"/>
      <c r="FC1812" s="12"/>
      <c r="FD1812" s="12"/>
      <c r="FE1812" s="12"/>
      <c r="FF1812" s="12"/>
      <c r="FG1812" s="12"/>
      <c r="FH1812" s="12"/>
      <c r="FI1812" s="12"/>
      <c r="FJ1812" s="12"/>
      <c r="FK1812" s="12"/>
      <c r="FL1812" s="12"/>
      <c r="FM1812" s="12"/>
      <c r="FN1812" s="12"/>
      <c r="FO1812" s="12"/>
      <c r="FP1812" s="12"/>
      <c r="FQ1812" s="12"/>
      <c r="FR1812" s="12"/>
      <c r="FS1812" s="12"/>
      <c r="FT1812" s="12"/>
      <c r="FU1812" s="12"/>
      <c r="FV1812" s="12"/>
      <c r="FW1812" s="12"/>
      <c r="FX1812" s="12"/>
      <c r="FY1812" s="12"/>
      <c r="FZ1812" s="12"/>
      <c r="GA1812" s="12"/>
      <c r="GB1812" s="12"/>
      <c r="GC1812" s="12"/>
      <c r="GD1812" s="12"/>
      <c r="GE1812" s="12"/>
      <c r="GF1812" s="12"/>
      <c r="GG1812" s="12"/>
      <c r="GH1812" s="12"/>
      <c r="GI1812" s="12"/>
      <c r="GJ1812" s="12"/>
      <c r="GK1812" s="12"/>
      <c r="GL1812" s="12"/>
      <c r="GM1812" s="12"/>
      <c r="GN1812" s="12"/>
      <c r="GO1812" s="12"/>
      <c r="GP1812" s="12"/>
      <c r="GQ1812" s="12"/>
      <c r="GR1812" s="12"/>
    </row>
    <row r="1813" spans="1:200" x14ac:dyDescent="0.2">
      <c r="A1813" s="79">
        <f t="shared" si="674"/>
        <v>44885</v>
      </c>
      <c r="B1813" s="80" t="str">
        <f t="shared" ca="1" si="675"/>
        <v>n.d</v>
      </c>
      <c r="C1813" s="81">
        <f t="shared" ca="1" si="676"/>
        <v>1298.9771699999999</v>
      </c>
      <c r="D1813" s="82">
        <f ca="1">IF(A1813&lt;$B$1,VLOOKUP(A1813,[1]DI!$A$4:$B$15000,2,FALSE),0)</f>
        <v>0</v>
      </c>
      <c r="E1813" s="81">
        <f t="shared" ca="1" si="677"/>
        <v>0</v>
      </c>
      <c r="F1813" s="83">
        <f t="shared" si="672"/>
        <v>1.1679999999999999</v>
      </c>
      <c r="G1813" s="84">
        <f t="shared" ca="1" si="678"/>
        <v>1</v>
      </c>
      <c r="H1813" s="81">
        <f ca="1">TRUNC(PRODUCT(G$10:G1812),15)</f>
        <v>1.40945772534528</v>
      </c>
      <c r="I1813" s="81">
        <f t="shared" ca="1" si="679"/>
        <v>1.2989771726434101</v>
      </c>
      <c r="J1813" s="81">
        <f t="shared" ca="1" si="680"/>
        <v>1.0850519599999999</v>
      </c>
      <c r="K1813" s="81">
        <f t="shared" ca="1" si="681"/>
        <v>110.48055429999999</v>
      </c>
      <c r="L1813" s="85">
        <f>IF(VLOOKUP(A1813,$U$12:$AD$125,8)=VLOOKUP(A1812,$U$12:$AD$125,8),0,VLOOKUP(A1813,U$12:$AD$125,8))</f>
        <v>0</v>
      </c>
      <c r="M1813" s="86">
        <f>IF(L1813&gt;0,VLOOKUP(L1813,T$12:$AC$125,7),0)</f>
        <v>0</v>
      </c>
      <c r="N1813" s="81">
        <f t="shared" si="673"/>
        <v>0</v>
      </c>
      <c r="O1813" s="81">
        <f t="shared" ca="1" si="682"/>
        <v>110.48055429999999</v>
      </c>
      <c r="P1813" s="87" t="str">
        <f t="shared" si="683"/>
        <v>J=</v>
      </c>
      <c r="Q1813" s="88">
        <f t="shared" si="684"/>
        <v>44858</v>
      </c>
      <c r="R1813" s="7"/>
      <c r="S1813" s="7"/>
      <c r="T1813" s="7"/>
      <c r="U1813" s="7"/>
      <c r="V1813" s="7"/>
      <c r="W1813" s="7"/>
      <c r="X1813" s="7"/>
      <c r="Y1813" s="7"/>
      <c r="Z1813" s="7"/>
      <c r="AA1813" s="7"/>
      <c r="AB1813" s="7"/>
      <c r="AC1813" s="7"/>
      <c r="AD1813" s="7"/>
      <c r="AE1813" s="7"/>
      <c r="AF1813" s="65"/>
      <c r="AG1813" s="9"/>
      <c r="AH1813" s="9"/>
      <c r="AI1813" s="4"/>
      <c r="AJ1813" s="10"/>
      <c r="AK1813" s="4"/>
      <c r="AL1813" s="65"/>
      <c r="AM1813" s="10"/>
      <c r="AN1813" s="9"/>
      <c r="AO1813" s="7"/>
      <c r="AP1813" s="11"/>
      <c r="AQ1813" s="9"/>
      <c r="AR1813" s="8"/>
      <c r="AS1813" s="65"/>
      <c r="AT1813" s="12"/>
      <c r="AU1813" s="12"/>
      <c r="AV1813" s="22"/>
      <c r="AW1813" s="12"/>
      <c r="AX1813" s="12"/>
      <c r="AY1813" s="12"/>
      <c r="AZ1813" s="12"/>
      <c r="BA1813" s="12"/>
      <c r="BB1813" s="12"/>
      <c r="BC1813" s="12"/>
      <c r="BD1813" s="12"/>
      <c r="BE1813" s="12"/>
      <c r="BF1813" s="12"/>
      <c r="BG1813" s="12"/>
      <c r="BH1813" s="12"/>
      <c r="BI1813" s="12"/>
      <c r="BJ1813" s="12"/>
      <c r="BK1813" s="12"/>
      <c r="BL1813" s="12"/>
      <c r="BM1813" s="12"/>
      <c r="BN1813" s="12"/>
      <c r="BO1813" s="12"/>
      <c r="BP1813" s="12"/>
      <c r="BQ1813" s="12"/>
      <c r="BR1813" s="12"/>
      <c r="BS1813" s="12"/>
      <c r="BT1813" s="12"/>
      <c r="BU1813" s="12"/>
      <c r="BV1813" s="12"/>
      <c r="BW1813" s="12"/>
      <c r="BX1813" s="12"/>
      <c r="BY1813" s="12"/>
      <c r="BZ1813" s="12"/>
      <c r="CA1813" s="12"/>
      <c r="CB1813" s="12"/>
      <c r="CC1813" s="12"/>
      <c r="CD1813" s="12"/>
      <c r="CE1813" s="12"/>
      <c r="CF1813" s="12"/>
      <c r="CG1813" s="12"/>
      <c r="CH1813" s="12"/>
      <c r="CI1813" s="12"/>
      <c r="CJ1813" s="12"/>
      <c r="CK1813" s="12"/>
      <c r="CL1813" s="12"/>
      <c r="CM1813" s="12"/>
      <c r="CN1813" s="12"/>
      <c r="CO1813" s="12"/>
      <c r="CP1813" s="12"/>
      <c r="CQ1813" s="12"/>
      <c r="CR1813" s="12"/>
      <c r="CS1813" s="12"/>
      <c r="CT1813" s="12"/>
      <c r="CU1813" s="12"/>
      <c r="CV1813" s="12"/>
      <c r="CW1813" s="12"/>
      <c r="CX1813" s="12"/>
      <c r="CY1813" s="12"/>
      <c r="CZ1813" s="12"/>
      <c r="DA1813" s="12"/>
      <c r="DB1813" s="12"/>
      <c r="DC1813" s="12"/>
      <c r="DD1813" s="12"/>
      <c r="DE1813" s="12"/>
      <c r="DF1813" s="12"/>
      <c r="DG1813" s="12"/>
      <c r="DH1813" s="12"/>
      <c r="DI1813" s="12"/>
      <c r="DJ1813" s="12"/>
      <c r="DK1813" s="12"/>
      <c r="DL1813" s="12"/>
      <c r="DM1813" s="12"/>
      <c r="DN1813" s="12"/>
      <c r="DO1813" s="12"/>
      <c r="DP1813" s="12"/>
      <c r="DQ1813" s="12"/>
      <c r="DR1813" s="12"/>
      <c r="DS1813" s="12"/>
      <c r="DT1813" s="12"/>
      <c r="DU1813" s="12"/>
      <c r="DV1813" s="12"/>
      <c r="DW1813" s="12"/>
      <c r="DX1813" s="12"/>
      <c r="DY1813" s="12"/>
      <c r="DZ1813" s="12"/>
      <c r="EA1813" s="12"/>
      <c r="EB1813" s="12"/>
      <c r="EC1813" s="12"/>
      <c r="ED1813" s="12"/>
      <c r="EE1813" s="12"/>
      <c r="EF1813" s="12"/>
      <c r="EG1813" s="12"/>
      <c r="EH1813" s="12"/>
      <c r="EI1813" s="12"/>
      <c r="EJ1813" s="12"/>
      <c r="EK1813" s="12"/>
      <c r="EL1813" s="12"/>
      <c r="EM1813" s="12"/>
      <c r="EN1813" s="12"/>
      <c r="EO1813" s="12"/>
      <c r="EP1813" s="12"/>
      <c r="EQ1813" s="12"/>
      <c r="ER1813" s="12"/>
      <c r="ES1813" s="12"/>
      <c r="ET1813" s="12"/>
      <c r="EU1813" s="12"/>
      <c r="EV1813" s="12"/>
      <c r="EW1813" s="12"/>
      <c r="EX1813" s="12"/>
      <c r="EY1813" s="12"/>
      <c r="EZ1813" s="12"/>
      <c r="FA1813" s="12"/>
      <c r="FB1813" s="12"/>
      <c r="FC1813" s="12"/>
      <c r="FD1813" s="12"/>
      <c r="FE1813" s="12"/>
      <c r="FF1813" s="12"/>
      <c r="FG1813" s="12"/>
      <c r="FH1813" s="12"/>
      <c r="FI1813" s="12"/>
      <c r="FJ1813" s="12"/>
      <c r="FK1813" s="12"/>
      <c r="FL1813" s="12"/>
      <c r="FM1813" s="12"/>
      <c r="FN1813" s="12"/>
      <c r="FO1813" s="12"/>
      <c r="FP1813" s="12"/>
      <c r="FQ1813" s="12"/>
      <c r="FR1813" s="12"/>
      <c r="FS1813" s="12"/>
      <c r="FT1813" s="12"/>
      <c r="FU1813" s="12"/>
      <c r="FV1813" s="12"/>
      <c r="FW1813" s="12"/>
      <c r="FX1813" s="12"/>
      <c r="FY1813" s="12"/>
      <c r="FZ1813" s="12"/>
      <c r="GA1813" s="12"/>
      <c r="GB1813" s="12"/>
      <c r="GC1813" s="12"/>
      <c r="GD1813" s="12"/>
      <c r="GE1813" s="12"/>
      <c r="GF1813" s="12"/>
      <c r="GG1813" s="12"/>
      <c r="GH1813" s="12"/>
      <c r="GI1813" s="12"/>
      <c r="GJ1813" s="12"/>
      <c r="GK1813" s="12"/>
      <c r="GL1813" s="12"/>
      <c r="GM1813" s="12"/>
      <c r="GN1813" s="12"/>
      <c r="GO1813" s="12"/>
      <c r="GP1813" s="12"/>
      <c r="GQ1813" s="12"/>
      <c r="GR1813" s="12"/>
    </row>
    <row r="1814" spans="1:200" x14ac:dyDescent="0.2">
      <c r="A1814" s="79">
        <f t="shared" si="674"/>
        <v>44886</v>
      </c>
      <c r="B1814" s="80" t="str">
        <f t="shared" ca="1" si="675"/>
        <v>n.d</v>
      </c>
      <c r="C1814" s="81">
        <f t="shared" ca="1" si="676"/>
        <v>1298.9771699999999</v>
      </c>
      <c r="D1814" s="82">
        <f ca="1">IF(A1814&lt;$B$1,VLOOKUP(A1814,[1]DI!$A$4:$B$15000,2,FALSE),0)</f>
        <v>0</v>
      </c>
      <c r="E1814" s="81">
        <f t="shared" ca="1" si="677"/>
        <v>0</v>
      </c>
      <c r="F1814" s="83">
        <f t="shared" si="672"/>
        <v>1.1679999999999999</v>
      </c>
      <c r="G1814" s="84">
        <f t="shared" ca="1" si="678"/>
        <v>1</v>
      </c>
      <c r="H1814" s="81">
        <f ca="1">TRUNC(PRODUCT(G$10:G1813),15)</f>
        <v>1.40945772534528</v>
      </c>
      <c r="I1814" s="81">
        <f t="shared" ca="1" si="679"/>
        <v>1.2989771726434101</v>
      </c>
      <c r="J1814" s="81">
        <f t="shared" ca="1" si="680"/>
        <v>1.0850519599999999</v>
      </c>
      <c r="K1814" s="81">
        <f t="shared" ca="1" si="681"/>
        <v>110.48055429999999</v>
      </c>
      <c r="L1814" s="85">
        <f>IF(VLOOKUP(A1814,$U$12:$AD$125,8)=VLOOKUP(A1813,$U$12:$AD$125,8),0,VLOOKUP(A1814,U$12:$AD$125,8))</f>
        <v>0</v>
      </c>
      <c r="M1814" s="86">
        <f>IF(L1814&gt;0,VLOOKUP(L1814,T$12:$AC$125,7),0)</f>
        <v>0</v>
      </c>
      <c r="N1814" s="81">
        <f t="shared" si="673"/>
        <v>0</v>
      </c>
      <c r="O1814" s="81">
        <f t="shared" ca="1" si="682"/>
        <v>110.48055429999999</v>
      </c>
      <c r="P1814" s="87" t="str">
        <f t="shared" si="683"/>
        <v>J=</v>
      </c>
      <c r="Q1814" s="88">
        <f t="shared" si="684"/>
        <v>44858</v>
      </c>
      <c r="R1814" s="7"/>
      <c r="S1814" s="7"/>
      <c r="T1814" s="7"/>
      <c r="U1814" s="7"/>
      <c r="V1814" s="7"/>
      <c r="W1814" s="7"/>
      <c r="X1814" s="7"/>
      <c r="Y1814" s="7"/>
      <c r="Z1814" s="7"/>
      <c r="AA1814" s="7"/>
      <c r="AB1814" s="7"/>
      <c r="AC1814" s="7"/>
      <c r="AD1814" s="7"/>
      <c r="AE1814" s="7"/>
      <c r="AF1814" s="65"/>
      <c r="AG1814" s="9"/>
      <c r="AH1814" s="9"/>
      <c r="AI1814" s="4"/>
      <c r="AJ1814" s="10"/>
      <c r="AK1814" s="4"/>
      <c r="AL1814" s="65"/>
      <c r="AM1814" s="10"/>
      <c r="AN1814" s="9"/>
      <c r="AO1814" s="7"/>
      <c r="AP1814" s="11"/>
      <c r="AQ1814" s="9"/>
      <c r="AR1814" s="8"/>
      <c r="AS1814" s="65"/>
      <c r="AT1814" s="12"/>
      <c r="AU1814" s="12"/>
      <c r="AV1814" s="22"/>
      <c r="AW1814" s="12"/>
      <c r="AX1814" s="12"/>
      <c r="AY1814" s="12"/>
      <c r="AZ1814" s="12"/>
      <c r="BA1814" s="12"/>
      <c r="BB1814" s="12"/>
      <c r="BC1814" s="12"/>
      <c r="BD1814" s="12"/>
      <c r="BE1814" s="12"/>
      <c r="BF1814" s="12"/>
      <c r="BG1814" s="12"/>
      <c r="BH1814" s="12"/>
      <c r="BI1814" s="12"/>
      <c r="BJ1814" s="12"/>
      <c r="BK1814" s="12"/>
      <c r="BL1814" s="12"/>
      <c r="BM1814" s="12"/>
      <c r="BN1814" s="12"/>
      <c r="BO1814" s="12"/>
      <c r="BP1814" s="12"/>
      <c r="BQ1814" s="12"/>
      <c r="BR1814" s="12"/>
      <c r="BS1814" s="12"/>
      <c r="BT1814" s="12"/>
      <c r="BU1814" s="12"/>
      <c r="BV1814" s="12"/>
      <c r="BW1814" s="12"/>
      <c r="BX1814" s="12"/>
      <c r="BY1814" s="12"/>
      <c r="BZ1814" s="12"/>
      <c r="CA1814" s="12"/>
      <c r="CB1814" s="12"/>
      <c r="CC1814" s="12"/>
      <c r="CD1814" s="12"/>
      <c r="CE1814" s="12"/>
      <c r="CF1814" s="12"/>
      <c r="CG1814" s="12"/>
      <c r="CH1814" s="12"/>
      <c r="CI1814" s="12"/>
      <c r="CJ1814" s="12"/>
      <c r="CK1814" s="12"/>
      <c r="CL1814" s="12"/>
      <c r="CM1814" s="12"/>
      <c r="CN1814" s="12"/>
      <c r="CO1814" s="12"/>
      <c r="CP1814" s="12"/>
      <c r="CQ1814" s="12"/>
      <c r="CR1814" s="12"/>
      <c r="CS1814" s="12"/>
      <c r="CT1814" s="12"/>
      <c r="CU1814" s="12"/>
      <c r="CV1814" s="12"/>
      <c r="CW1814" s="12"/>
      <c r="CX1814" s="12"/>
      <c r="CY1814" s="12"/>
      <c r="CZ1814" s="12"/>
      <c r="DA1814" s="12"/>
      <c r="DB1814" s="12"/>
      <c r="DC1814" s="12"/>
      <c r="DD1814" s="12"/>
      <c r="DE1814" s="12"/>
      <c r="DF1814" s="12"/>
      <c r="DG1814" s="12"/>
      <c r="DH1814" s="12"/>
      <c r="DI1814" s="12"/>
      <c r="DJ1814" s="12"/>
      <c r="DK1814" s="12"/>
      <c r="DL1814" s="12"/>
      <c r="DM1814" s="12"/>
      <c r="DN1814" s="12"/>
      <c r="DO1814" s="12"/>
      <c r="DP1814" s="12"/>
      <c r="DQ1814" s="12"/>
      <c r="DR1814" s="12"/>
      <c r="DS1814" s="12"/>
      <c r="DT1814" s="12"/>
      <c r="DU1814" s="12"/>
      <c r="DV1814" s="12"/>
      <c r="DW1814" s="12"/>
      <c r="DX1814" s="12"/>
      <c r="DY1814" s="12"/>
      <c r="DZ1814" s="12"/>
      <c r="EA1814" s="12"/>
      <c r="EB1814" s="12"/>
      <c r="EC1814" s="12"/>
      <c r="ED1814" s="12"/>
      <c r="EE1814" s="12"/>
      <c r="EF1814" s="12"/>
      <c r="EG1814" s="12"/>
      <c r="EH1814" s="12"/>
      <c r="EI1814" s="12"/>
      <c r="EJ1814" s="12"/>
      <c r="EK1814" s="12"/>
      <c r="EL1814" s="12"/>
      <c r="EM1814" s="12"/>
      <c r="EN1814" s="12"/>
      <c r="EO1814" s="12"/>
      <c r="EP1814" s="12"/>
      <c r="EQ1814" s="12"/>
      <c r="ER1814" s="12"/>
      <c r="ES1814" s="12"/>
      <c r="ET1814" s="12"/>
      <c r="EU1814" s="12"/>
      <c r="EV1814" s="12"/>
      <c r="EW1814" s="12"/>
      <c r="EX1814" s="12"/>
      <c r="EY1814" s="12"/>
      <c r="EZ1814" s="12"/>
      <c r="FA1814" s="12"/>
      <c r="FB1814" s="12"/>
      <c r="FC1814" s="12"/>
      <c r="FD1814" s="12"/>
      <c r="FE1814" s="12"/>
      <c r="FF1814" s="12"/>
      <c r="FG1814" s="12"/>
      <c r="FH1814" s="12"/>
      <c r="FI1814" s="12"/>
      <c r="FJ1814" s="12"/>
      <c r="FK1814" s="12"/>
      <c r="FL1814" s="12"/>
      <c r="FM1814" s="12"/>
      <c r="FN1814" s="12"/>
      <c r="FO1814" s="12"/>
      <c r="FP1814" s="12"/>
      <c r="FQ1814" s="12"/>
      <c r="FR1814" s="12"/>
      <c r="FS1814" s="12"/>
      <c r="FT1814" s="12"/>
      <c r="FU1814" s="12"/>
      <c r="FV1814" s="12"/>
      <c r="FW1814" s="12"/>
      <c r="FX1814" s="12"/>
      <c r="FY1814" s="12"/>
      <c r="FZ1814" s="12"/>
      <c r="GA1814" s="12"/>
      <c r="GB1814" s="12"/>
      <c r="GC1814" s="12"/>
      <c r="GD1814" s="12"/>
      <c r="GE1814" s="12"/>
      <c r="GF1814" s="12"/>
      <c r="GG1814" s="12"/>
      <c r="GH1814" s="12"/>
      <c r="GI1814" s="12"/>
      <c r="GJ1814" s="12"/>
      <c r="GK1814" s="12"/>
      <c r="GL1814" s="12"/>
      <c r="GM1814" s="12"/>
      <c r="GN1814" s="12"/>
      <c r="GO1814" s="12"/>
      <c r="GP1814" s="12"/>
      <c r="GQ1814" s="12"/>
      <c r="GR1814" s="12"/>
    </row>
    <row r="1815" spans="1:200" x14ac:dyDescent="0.2">
      <c r="A1815" s="79">
        <f t="shared" si="674"/>
        <v>44887</v>
      </c>
      <c r="B1815" s="80" t="str">
        <f t="shared" ca="1" si="675"/>
        <v>n.d</v>
      </c>
      <c r="C1815" s="81">
        <f t="shared" ca="1" si="676"/>
        <v>1298.9771699999999</v>
      </c>
      <c r="D1815" s="82">
        <f ca="1">IF(A1815&lt;$B$1,VLOOKUP(A1815,[1]DI!$A$4:$B$15000,2,FALSE),0)</f>
        <v>0</v>
      </c>
      <c r="E1815" s="81">
        <f t="shared" ca="1" si="677"/>
        <v>0</v>
      </c>
      <c r="F1815" s="83">
        <f t="shared" si="672"/>
        <v>1.1679999999999999</v>
      </c>
      <c r="G1815" s="84">
        <f t="shared" ca="1" si="678"/>
        <v>1</v>
      </c>
      <c r="H1815" s="81">
        <f ca="1">TRUNC(PRODUCT(G$10:G1814),15)</f>
        <v>1.40945772534528</v>
      </c>
      <c r="I1815" s="81">
        <f t="shared" ca="1" si="679"/>
        <v>1.2989771726434101</v>
      </c>
      <c r="J1815" s="81">
        <f t="shared" ca="1" si="680"/>
        <v>1.0850519599999999</v>
      </c>
      <c r="K1815" s="81">
        <f t="shared" ca="1" si="681"/>
        <v>110.48055429999999</v>
      </c>
      <c r="L1815" s="85">
        <f>IF(VLOOKUP(A1815,$U$12:$AD$125,8)=VLOOKUP(A1814,$U$12:$AD$125,8),0,VLOOKUP(A1815,U$12:$AD$125,8))</f>
        <v>0</v>
      </c>
      <c r="M1815" s="86">
        <f>IF(L1815&gt;0,VLOOKUP(L1815,T$12:$AC$125,7),0)</f>
        <v>0</v>
      </c>
      <c r="N1815" s="81">
        <f t="shared" si="673"/>
        <v>0</v>
      </c>
      <c r="O1815" s="81">
        <f t="shared" ca="1" si="682"/>
        <v>110.48055429999999</v>
      </c>
      <c r="P1815" s="87" t="str">
        <f t="shared" si="683"/>
        <v>J=</v>
      </c>
      <c r="Q1815" s="88">
        <f t="shared" si="684"/>
        <v>44858</v>
      </c>
      <c r="R1815" s="7"/>
      <c r="S1815" s="7"/>
      <c r="T1815" s="7"/>
      <c r="U1815" s="7"/>
      <c r="V1815" s="7"/>
      <c r="W1815" s="7"/>
      <c r="X1815" s="7"/>
      <c r="Y1815" s="7"/>
      <c r="Z1815" s="7"/>
      <c r="AA1815" s="7"/>
      <c r="AB1815" s="7"/>
      <c r="AC1815" s="7"/>
      <c r="AD1815" s="7"/>
      <c r="AE1815" s="7"/>
      <c r="AF1815" s="65"/>
      <c r="AG1815" s="9"/>
      <c r="AH1815" s="9"/>
      <c r="AI1815" s="4"/>
      <c r="AJ1815" s="10"/>
      <c r="AK1815" s="4"/>
      <c r="AL1815" s="65"/>
      <c r="AM1815" s="10"/>
      <c r="AN1815" s="9"/>
      <c r="AO1815" s="7"/>
      <c r="AP1815" s="11"/>
      <c r="AQ1815" s="9"/>
      <c r="AR1815" s="8"/>
      <c r="AS1815" s="65"/>
      <c r="AT1815" s="12"/>
      <c r="AU1815" s="12"/>
      <c r="AV1815" s="22"/>
      <c r="AW1815" s="12"/>
      <c r="AX1815" s="12"/>
      <c r="AY1815" s="12"/>
      <c r="AZ1815" s="12"/>
      <c r="BA1815" s="12"/>
      <c r="BB1815" s="12"/>
      <c r="BC1815" s="12"/>
      <c r="BD1815" s="12"/>
      <c r="BE1815" s="12"/>
      <c r="BF1815" s="12"/>
      <c r="BG1815" s="12"/>
      <c r="BH1815" s="12"/>
      <c r="BI1815" s="12"/>
      <c r="BJ1815" s="12"/>
      <c r="BK1815" s="12"/>
      <c r="BL1815" s="12"/>
      <c r="BM1815" s="12"/>
      <c r="BN1815" s="12"/>
      <c r="BO1815" s="12"/>
      <c r="BP1815" s="12"/>
      <c r="BQ1815" s="12"/>
      <c r="BR1815" s="12"/>
      <c r="BS1815" s="12"/>
      <c r="BT1815" s="12"/>
      <c r="BU1815" s="12"/>
      <c r="BV1815" s="12"/>
      <c r="BW1815" s="12"/>
      <c r="BX1815" s="12"/>
      <c r="BY1815" s="12"/>
      <c r="BZ1815" s="12"/>
      <c r="CA1815" s="12"/>
      <c r="CB1815" s="12"/>
      <c r="CC1815" s="12"/>
      <c r="CD1815" s="12"/>
      <c r="CE1815" s="12"/>
      <c r="CF1815" s="12"/>
      <c r="CG1815" s="12"/>
      <c r="CH1815" s="12"/>
      <c r="CI1815" s="12"/>
      <c r="CJ1815" s="12"/>
      <c r="CK1815" s="12"/>
      <c r="CL1815" s="12"/>
      <c r="CM1815" s="12"/>
      <c r="CN1815" s="12"/>
      <c r="CO1815" s="12"/>
      <c r="CP1815" s="12"/>
      <c r="CQ1815" s="12"/>
      <c r="CR1815" s="12"/>
      <c r="CS1815" s="12"/>
      <c r="CT1815" s="12"/>
      <c r="CU1815" s="12"/>
      <c r="CV1815" s="12"/>
      <c r="CW1815" s="12"/>
      <c r="CX1815" s="12"/>
      <c r="CY1815" s="12"/>
      <c r="CZ1815" s="12"/>
      <c r="DA1815" s="12"/>
      <c r="DB1815" s="12"/>
      <c r="DC1815" s="12"/>
      <c r="DD1815" s="12"/>
      <c r="DE1815" s="12"/>
      <c r="DF1815" s="12"/>
      <c r="DG1815" s="12"/>
      <c r="DH1815" s="12"/>
      <c r="DI1815" s="12"/>
      <c r="DJ1815" s="12"/>
      <c r="DK1815" s="12"/>
      <c r="DL1815" s="12"/>
      <c r="DM1815" s="12"/>
      <c r="DN1815" s="12"/>
      <c r="DO1815" s="12"/>
      <c r="DP1815" s="12"/>
      <c r="DQ1815" s="12"/>
      <c r="DR1815" s="12"/>
      <c r="DS1815" s="12"/>
      <c r="DT1815" s="12"/>
      <c r="DU1815" s="12"/>
      <c r="DV1815" s="12"/>
      <c r="DW1815" s="12"/>
      <c r="DX1815" s="12"/>
      <c r="DY1815" s="12"/>
      <c r="DZ1815" s="12"/>
      <c r="EA1815" s="12"/>
      <c r="EB1815" s="12"/>
      <c r="EC1815" s="12"/>
      <c r="ED1815" s="12"/>
      <c r="EE1815" s="12"/>
      <c r="EF1815" s="12"/>
      <c r="EG1815" s="12"/>
      <c r="EH1815" s="12"/>
      <c r="EI1815" s="12"/>
      <c r="EJ1815" s="12"/>
      <c r="EK1815" s="12"/>
      <c r="EL1815" s="12"/>
      <c r="EM1815" s="12"/>
      <c r="EN1815" s="12"/>
      <c r="EO1815" s="12"/>
      <c r="EP1815" s="12"/>
      <c r="EQ1815" s="12"/>
      <c r="ER1815" s="12"/>
      <c r="ES1815" s="12"/>
      <c r="ET1815" s="12"/>
      <c r="EU1815" s="12"/>
      <c r="EV1815" s="12"/>
      <c r="EW1815" s="12"/>
      <c r="EX1815" s="12"/>
      <c r="EY1815" s="12"/>
      <c r="EZ1815" s="12"/>
      <c r="FA1815" s="12"/>
      <c r="FB1815" s="12"/>
      <c r="FC1815" s="12"/>
      <c r="FD1815" s="12"/>
      <c r="FE1815" s="12"/>
      <c r="FF1815" s="12"/>
      <c r="FG1815" s="12"/>
      <c r="FH1815" s="12"/>
      <c r="FI1815" s="12"/>
      <c r="FJ1815" s="12"/>
      <c r="FK1815" s="12"/>
      <c r="FL1815" s="12"/>
      <c r="FM1815" s="12"/>
      <c r="FN1815" s="12"/>
      <c r="FO1815" s="12"/>
      <c r="FP1815" s="12"/>
      <c r="FQ1815" s="12"/>
      <c r="FR1815" s="12"/>
      <c r="FS1815" s="12"/>
      <c r="FT1815" s="12"/>
      <c r="FU1815" s="12"/>
      <c r="FV1815" s="12"/>
      <c r="FW1815" s="12"/>
      <c r="FX1815" s="12"/>
      <c r="FY1815" s="12"/>
      <c r="FZ1815" s="12"/>
      <c r="GA1815" s="12"/>
      <c r="GB1815" s="12"/>
      <c r="GC1815" s="12"/>
      <c r="GD1815" s="12"/>
      <c r="GE1815" s="12"/>
      <c r="GF1815" s="12"/>
      <c r="GG1815" s="12"/>
      <c r="GH1815" s="12"/>
      <c r="GI1815" s="12"/>
      <c r="GJ1815" s="12"/>
      <c r="GK1815" s="12"/>
      <c r="GL1815" s="12"/>
      <c r="GM1815" s="12"/>
      <c r="GN1815" s="12"/>
      <c r="GO1815" s="12"/>
      <c r="GP1815" s="12"/>
      <c r="GQ1815" s="12"/>
      <c r="GR1815" s="12"/>
    </row>
    <row r="1816" spans="1:200" x14ac:dyDescent="0.2">
      <c r="A1816" s="79">
        <f t="shared" si="674"/>
        <v>44888</v>
      </c>
      <c r="B1816" s="80" t="str">
        <f t="shared" ca="1" si="675"/>
        <v>n.d</v>
      </c>
      <c r="C1816" s="81">
        <f t="shared" ca="1" si="676"/>
        <v>1298.9771699999999</v>
      </c>
      <c r="D1816" s="82">
        <f ca="1">IF(A1816&lt;$B$1,VLOOKUP(A1816,[1]DI!$A$4:$B$15000,2,FALSE),0)</f>
        <v>0</v>
      </c>
      <c r="E1816" s="81">
        <f t="shared" ca="1" si="677"/>
        <v>0</v>
      </c>
      <c r="F1816" s="83">
        <f t="shared" si="672"/>
        <v>1.1679999999999999</v>
      </c>
      <c r="G1816" s="84">
        <f t="shared" ca="1" si="678"/>
        <v>1</v>
      </c>
      <c r="H1816" s="81">
        <f ca="1">TRUNC(PRODUCT(G$10:G1815),15)</f>
        <v>1.40945772534528</v>
      </c>
      <c r="I1816" s="81">
        <f t="shared" ca="1" si="679"/>
        <v>1.2989771726434101</v>
      </c>
      <c r="J1816" s="81">
        <f t="shared" ca="1" si="680"/>
        <v>1.0850519599999999</v>
      </c>
      <c r="K1816" s="81">
        <f t="shared" ca="1" si="681"/>
        <v>110.48055429999999</v>
      </c>
      <c r="L1816" s="85">
        <f>IF(VLOOKUP(A1816,$U$12:$AD$125,8)=VLOOKUP(A1815,$U$12:$AD$125,8),0,VLOOKUP(A1816,U$12:$AD$125,8))</f>
        <v>0</v>
      </c>
      <c r="M1816" s="86">
        <f>IF(L1816&gt;0,VLOOKUP(L1816,T$12:$AC$125,7),0)</f>
        <v>0</v>
      </c>
      <c r="N1816" s="81">
        <f t="shared" si="673"/>
        <v>0</v>
      </c>
      <c r="O1816" s="81">
        <f t="shared" ca="1" si="682"/>
        <v>110.48055429999999</v>
      </c>
      <c r="P1816" s="87" t="str">
        <f t="shared" si="683"/>
        <v>J=</v>
      </c>
      <c r="Q1816" s="88">
        <f t="shared" si="684"/>
        <v>44858</v>
      </c>
      <c r="R1816" s="7"/>
      <c r="S1816" s="7"/>
      <c r="T1816" s="7"/>
      <c r="U1816" s="7"/>
      <c r="V1816" s="7"/>
      <c r="W1816" s="7"/>
      <c r="X1816" s="7"/>
      <c r="Y1816" s="7"/>
      <c r="Z1816" s="7"/>
      <c r="AA1816" s="7"/>
      <c r="AB1816" s="7"/>
      <c r="AC1816" s="7"/>
      <c r="AD1816" s="7"/>
      <c r="AE1816" s="7"/>
      <c r="AF1816" s="65"/>
      <c r="AG1816" s="9"/>
      <c r="AH1816" s="9"/>
      <c r="AI1816" s="4"/>
      <c r="AJ1816" s="10"/>
      <c r="AK1816" s="4"/>
      <c r="AL1816" s="65"/>
      <c r="AM1816" s="10"/>
      <c r="AN1816" s="9"/>
      <c r="AO1816" s="7"/>
      <c r="AP1816" s="11"/>
      <c r="AQ1816" s="9"/>
      <c r="AR1816" s="8"/>
      <c r="AS1816" s="65"/>
      <c r="AT1816" s="12"/>
      <c r="AU1816" s="12"/>
      <c r="AV1816" s="22"/>
      <c r="AW1816" s="12"/>
      <c r="AX1816" s="12"/>
      <c r="AY1816" s="12"/>
      <c r="AZ1816" s="12"/>
      <c r="BA1816" s="12"/>
      <c r="BB1816" s="12"/>
      <c r="BC1816" s="12"/>
      <c r="BD1816" s="12"/>
      <c r="BE1816" s="12"/>
      <c r="BF1816" s="12"/>
      <c r="BG1816" s="12"/>
      <c r="BH1816" s="12"/>
      <c r="BI1816" s="12"/>
      <c r="BJ1816" s="12"/>
      <c r="BK1816" s="12"/>
      <c r="BL1816" s="12"/>
      <c r="BM1816" s="12"/>
      <c r="BN1816" s="12"/>
      <c r="BO1816" s="12"/>
      <c r="BP1816" s="12"/>
      <c r="BQ1816" s="12"/>
      <c r="BR1816" s="12"/>
      <c r="BS1816" s="12"/>
      <c r="BT1816" s="12"/>
      <c r="BU1816" s="12"/>
      <c r="BV1816" s="12"/>
      <c r="BW1816" s="12"/>
      <c r="BX1816" s="12"/>
      <c r="BY1816" s="12"/>
      <c r="BZ1816" s="12"/>
      <c r="CA1816" s="12"/>
      <c r="CB1816" s="12"/>
      <c r="CC1816" s="12"/>
      <c r="CD1816" s="12"/>
      <c r="CE1816" s="12"/>
      <c r="CF1816" s="12"/>
      <c r="CG1816" s="12"/>
      <c r="CH1816" s="12"/>
      <c r="CI1816" s="12"/>
      <c r="CJ1816" s="12"/>
      <c r="CK1816" s="12"/>
      <c r="CL1816" s="12"/>
      <c r="CM1816" s="12"/>
      <c r="CN1816" s="12"/>
      <c r="CO1816" s="12"/>
      <c r="CP1816" s="12"/>
      <c r="CQ1816" s="12"/>
      <c r="CR1816" s="12"/>
      <c r="CS1816" s="12"/>
      <c r="CT1816" s="12"/>
      <c r="CU1816" s="12"/>
      <c r="CV1816" s="12"/>
      <c r="CW1816" s="12"/>
      <c r="CX1816" s="12"/>
      <c r="CY1816" s="12"/>
      <c r="CZ1816" s="12"/>
      <c r="DA1816" s="12"/>
      <c r="DB1816" s="12"/>
      <c r="DC1816" s="12"/>
      <c r="DD1816" s="12"/>
      <c r="DE1816" s="12"/>
      <c r="DF1816" s="12"/>
      <c r="DG1816" s="12"/>
      <c r="DH1816" s="12"/>
      <c r="DI1816" s="12"/>
      <c r="DJ1816" s="12"/>
      <c r="DK1816" s="12"/>
      <c r="DL1816" s="12"/>
      <c r="DM1816" s="12"/>
      <c r="DN1816" s="12"/>
      <c r="DO1816" s="12"/>
      <c r="DP1816" s="12"/>
      <c r="DQ1816" s="12"/>
      <c r="DR1816" s="12"/>
      <c r="DS1816" s="12"/>
      <c r="DT1816" s="12"/>
      <c r="DU1816" s="12"/>
      <c r="DV1816" s="12"/>
      <c r="DW1816" s="12"/>
      <c r="DX1816" s="12"/>
      <c r="DY1816" s="12"/>
      <c r="DZ1816" s="12"/>
      <c r="EA1816" s="12"/>
      <c r="EB1816" s="12"/>
      <c r="EC1816" s="12"/>
      <c r="ED1816" s="12"/>
      <c r="EE1816" s="12"/>
      <c r="EF1816" s="12"/>
      <c r="EG1816" s="12"/>
      <c r="EH1816" s="12"/>
      <c r="EI1816" s="12"/>
      <c r="EJ1816" s="12"/>
      <c r="EK1816" s="12"/>
      <c r="EL1816" s="12"/>
      <c r="EM1816" s="12"/>
      <c r="EN1816" s="12"/>
      <c r="EO1816" s="12"/>
      <c r="EP1816" s="12"/>
      <c r="EQ1816" s="12"/>
      <c r="ER1816" s="12"/>
      <c r="ES1816" s="12"/>
      <c r="ET1816" s="12"/>
      <c r="EU1816" s="12"/>
      <c r="EV1816" s="12"/>
      <c r="EW1816" s="12"/>
      <c r="EX1816" s="12"/>
      <c r="EY1816" s="12"/>
      <c r="EZ1816" s="12"/>
      <c r="FA1816" s="12"/>
      <c r="FB1816" s="12"/>
      <c r="FC1816" s="12"/>
      <c r="FD1816" s="12"/>
      <c r="FE1816" s="12"/>
      <c r="FF1816" s="12"/>
      <c r="FG1816" s="12"/>
      <c r="FH1816" s="12"/>
      <c r="FI1816" s="12"/>
      <c r="FJ1816" s="12"/>
      <c r="FK1816" s="12"/>
      <c r="FL1816" s="12"/>
      <c r="FM1816" s="12"/>
      <c r="FN1816" s="12"/>
      <c r="FO1816" s="12"/>
      <c r="FP1816" s="12"/>
      <c r="FQ1816" s="12"/>
      <c r="FR1816" s="12"/>
      <c r="FS1816" s="12"/>
      <c r="FT1816" s="12"/>
      <c r="FU1816" s="12"/>
      <c r="FV1816" s="12"/>
      <c r="FW1816" s="12"/>
      <c r="FX1816" s="12"/>
      <c r="FY1816" s="12"/>
      <c r="FZ1816" s="12"/>
      <c r="GA1816" s="12"/>
      <c r="GB1816" s="12"/>
      <c r="GC1816" s="12"/>
      <c r="GD1816" s="12"/>
      <c r="GE1816" s="12"/>
      <c r="GF1816" s="12"/>
      <c r="GG1816" s="12"/>
      <c r="GH1816" s="12"/>
      <c r="GI1816" s="12"/>
      <c r="GJ1816" s="12"/>
      <c r="GK1816" s="12"/>
      <c r="GL1816" s="12"/>
      <c r="GM1816" s="12"/>
      <c r="GN1816" s="12"/>
      <c r="GO1816" s="12"/>
      <c r="GP1816" s="12"/>
      <c r="GQ1816" s="12"/>
      <c r="GR1816" s="12"/>
    </row>
    <row r="1817" spans="1:200" x14ac:dyDescent="0.2">
      <c r="A1817" s="79">
        <f t="shared" si="674"/>
        <v>44889</v>
      </c>
      <c r="B1817" s="80" t="str">
        <f t="shared" ca="1" si="675"/>
        <v>n.d</v>
      </c>
      <c r="C1817" s="81">
        <f t="shared" ca="1" si="676"/>
        <v>1298.9771699999999</v>
      </c>
      <c r="D1817" s="82">
        <f ca="1">IF(A1817&lt;$B$1,VLOOKUP(A1817,[1]DI!$A$4:$B$15000,2,FALSE),0)</f>
        <v>0</v>
      </c>
      <c r="E1817" s="81">
        <f t="shared" ca="1" si="677"/>
        <v>0</v>
      </c>
      <c r="F1817" s="83">
        <f t="shared" si="672"/>
        <v>1.1679999999999999</v>
      </c>
      <c r="G1817" s="84">
        <f t="shared" ca="1" si="678"/>
        <v>1</v>
      </c>
      <c r="H1817" s="81">
        <f ca="1">TRUNC(PRODUCT(G$10:G1816),15)</f>
        <v>1.40945772534528</v>
      </c>
      <c r="I1817" s="81">
        <f t="shared" ca="1" si="679"/>
        <v>1.2989771726434101</v>
      </c>
      <c r="J1817" s="81">
        <f t="shared" ca="1" si="680"/>
        <v>1.0850519599999999</v>
      </c>
      <c r="K1817" s="81">
        <f t="shared" ca="1" si="681"/>
        <v>110.48055429999999</v>
      </c>
      <c r="L1817" s="85">
        <f>IF(VLOOKUP(A1817,$U$12:$AD$125,8)=VLOOKUP(A1816,$U$12:$AD$125,8),0,VLOOKUP(A1817,U$12:$AD$125,8))</f>
        <v>0</v>
      </c>
      <c r="M1817" s="86">
        <f>IF(L1817&gt;0,VLOOKUP(L1817,T$12:$AC$125,7),0)</f>
        <v>0</v>
      </c>
      <c r="N1817" s="81">
        <f t="shared" si="673"/>
        <v>0</v>
      </c>
      <c r="O1817" s="81">
        <f t="shared" ca="1" si="682"/>
        <v>110.48055429999999</v>
      </c>
      <c r="P1817" s="87" t="str">
        <f t="shared" si="683"/>
        <v>J=</v>
      </c>
      <c r="Q1817" s="88">
        <f t="shared" si="684"/>
        <v>44858</v>
      </c>
      <c r="R1817" s="7"/>
      <c r="S1817" s="7"/>
      <c r="T1817" s="7"/>
      <c r="U1817" s="7"/>
      <c r="V1817" s="7"/>
      <c r="W1817" s="7"/>
      <c r="X1817" s="7"/>
      <c r="Y1817" s="7"/>
      <c r="Z1817" s="7"/>
      <c r="AA1817" s="7"/>
      <c r="AB1817" s="7"/>
      <c r="AC1817" s="7"/>
      <c r="AD1817" s="7"/>
      <c r="AE1817" s="7"/>
      <c r="AF1817" s="65"/>
      <c r="AG1817" s="7"/>
      <c r="AH1817" s="7"/>
      <c r="AI1817" s="7"/>
      <c r="AJ1817" s="7"/>
      <c r="AK1817" s="4"/>
      <c r="AL1817" s="65"/>
      <c r="AM1817" s="7"/>
      <c r="AN1817" s="7"/>
      <c r="AO1817" s="7"/>
      <c r="AP1817" s="11"/>
      <c r="AQ1817" s="7"/>
      <c r="AR1817" s="8"/>
      <c r="AS1817" s="65"/>
      <c r="AT1817" s="12"/>
      <c r="AU1817" s="12"/>
      <c r="AV1817" s="22"/>
      <c r="AW1817" s="12"/>
      <c r="AX1817" s="12"/>
      <c r="AY1817" s="12"/>
      <c r="AZ1817" s="12"/>
      <c r="BA1817" s="12"/>
      <c r="BB1817" s="12"/>
      <c r="BC1817" s="12"/>
      <c r="BD1817" s="12"/>
      <c r="BE1817" s="12"/>
      <c r="BF1817" s="12"/>
      <c r="BG1817" s="12"/>
      <c r="BH1817" s="12"/>
      <c r="BI1817" s="12"/>
      <c r="BJ1817" s="12"/>
      <c r="BK1817" s="12"/>
      <c r="BL1817" s="12"/>
      <c r="BM1817" s="12"/>
      <c r="BN1817" s="12"/>
      <c r="BO1817" s="12"/>
      <c r="BP1817" s="12"/>
      <c r="BQ1817" s="12"/>
      <c r="BR1817" s="12"/>
      <c r="BS1817" s="12"/>
      <c r="BT1817" s="12"/>
      <c r="BU1817" s="12"/>
      <c r="BV1817" s="12"/>
      <c r="BW1817" s="12"/>
      <c r="BX1817" s="12"/>
      <c r="BY1817" s="12"/>
      <c r="BZ1817" s="12"/>
      <c r="CA1817" s="12"/>
      <c r="CB1817" s="12"/>
      <c r="CC1817" s="12"/>
      <c r="CD1817" s="12"/>
      <c r="CE1817" s="12"/>
      <c r="CF1817" s="12"/>
      <c r="CG1817" s="12"/>
      <c r="CH1817" s="12"/>
      <c r="CI1817" s="12"/>
      <c r="CJ1817" s="12"/>
      <c r="CK1817" s="12"/>
      <c r="CL1817" s="12"/>
      <c r="CM1817" s="12"/>
      <c r="CN1817" s="12"/>
      <c r="CO1817" s="12"/>
      <c r="CP1817" s="12"/>
      <c r="CQ1817" s="12"/>
      <c r="CR1817" s="12"/>
      <c r="CS1817" s="12"/>
      <c r="CT1817" s="12"/>
      <c r="CU1817" s="12"/>
      <c r="CV1817" s="12"/>
      <c r="CW1817" s="12"/>
      <c r="CX1817" s="12"/>
      <c r="CY1817" s="12"/>
      <c r="CZ1817" s="12"/>
      <c r="DA1817" s="12"/>
      <c r="DB1817" s="12"/>
      <c r="DC1817" s="12"/>
      <c r="DD1817" s="12"/>
      <c r="DE1817" s="12"/>
      <c r="DF1817" s="12"/>
      <c r="DG1817" s="12"/>
      <c r="DH1817" s="12"/>
      <c r="DI1817" s="12"/>
      <c r="DJ1817" s="12"/>
      <c r="DK1817" s="12"/>
      <c r="DL1817" s="12"/>
      <c r="DM1817" s="12"/>
      <c r="DN1817" s="12"/>
      <c r="DO1817" s="12"/>
      <c r="DP1817" s="12"/>
      <c r="DQ1817" s="12"/>
      <c r="DR1817" s="12"/>
      <c r="DS1817" s="12"/>
      <c r="DT1817" s="12"/>
      <c r="DU1817" s="12"/>
      <c r="DV1817" s="12"/>
      <c r="DW1817" s="12"/>
      <c r="DX1817" s="12"/>
      <c r="DY1817" s="12"/>
      <c r="DZ1817" s="12"/>
      <c r="EA1817" s="12"/>
      <c r="EB1817" s="12"/>
      <c r="EC1817" s="12"/>
      <c r="ED1817" s="12"/>
      <c r="EE1817" s="12"/>
      <c r="EF1817" s="12"/>
      <c r="EG1817" s="12"/>
      <c r="EH1817" s="12"/>
      <c r="EI1817" s="12"/>
      <c r="EJ1817" s="12"/>
      <c r="EK1817" s="12"/>
      <c r="EL1817" s="12"/>
      <c r="EM1817" s="12"/>
      <c r="EN1817" s="12"/>
      <c r="EO1817" s="12"/>
      <c r="EP1817" s="12"/>
      <c r="EQ1817" s="12"/>
      <c r="ER1817" s="12"/>
      <c r="ES1817" s="12"/>
      <c r="ET1817" s="12"/>
      <c r="EU1817" s="12"/>
      <c r="EV1817" s="12"/>
      <c r="EW1817" s="12"/>
      <c r="EX1817" s="12"/>
      <c r="EY1817" s="12"/>
      <c r="EZ1817" s="12"/>
      <c r="FA1817" s="12"/>
      <c r="FB1817" s="12"/>
      <c r="FC1817" s="12"/>
      <c r="FD1817" s="12"/>
      <c r="FE1817" s="12"/>
      <c r="FF1817" s="12"/>
      <c r="FG1817" s="12"/>
      <c r="FH1817" s="12"/>
      <c r="FI1817" s="12"/>
      <c r="FJ1817" s="12"/>
      <c r="FK1817" s="12"/>
      <c r="FL1817" s="12"/>
      <c r="FM1817" s="12"/>
      <c r="FN1817" s="12"/>
      <c r="FO1817" s="12"/>
      <c r="FP1817" s="12"/>
      <c r="FQ1817" s="12"/>
      <c r="FR1817" s="12"/>
      <c r="FS1817" s="12"/>
      <c r="FT1817" s="12"/>
      <c r="FU1817" s="12"/>
      <c r="FV1817" s="12"/>
      <c r="FW1817" s="12"/>
      <c r="FX1817" s="12"/>
      <c r="FY1817" s="12"/>
      <c r="FZ1817" s="12"/>
      <c r="GA1817" s="12"/>
      <c r="GB1817" s="12"/>
      <c r="GC1817" s="12"/>
      <c r="GD1817" s="12"/>
      <c r="GE1817" s="12"/>
      <c r="GF1817" s="12"/>
      <c r="GG1817" s="12"/>
      <c r="GH1817" s="12"/>
      <c r="GI1817" s="12"/>
      <c r="GJ1817" s="12"/>
      <c r="GK1817" s="12"/>
      <c r="GL1817" s="12"/>
      <c r="GM1817" s="12"/>
      <c r="GN1817" s="12"/>
      <c r="GO1817" s="12"/>
      <c r="GP1817" s="12"/>
      <c r="GQ1817" s="12"/>
      <c r="GR1817" s="12"/>
    </row>
    <row r="1818" spans="1:200" x14ac:dyDescent="0.2">
      <c r="A1818" s="79">
        <f t="shared" si="674"/>
        <v>44890</v>
      </c>
      <c r="B1818" s="80" t="str">
        <f t="shared" ca="1" si="675"/>
        <v>n.d</v>
      </c>
      <c r="C1818" s="81">
        <f t="shared" ca="1" si="676"/>
        <v>1298.9771699999999</v>
      </c>
      <c r="D1818" s="82">
        <f ca="1">IF(A1818&lt;$B$1,VLOOKUP(A1818,[1]DI!$A$4:$B$15000,2,FALSE),0)</f>
        <v>0</v>
      </c>
      <c r="E1818" s="81">
        <f t="shared" ca="1" si="677"/>
        <v>0</v>
      </c>
      <c r="F1818" s="83">
        <f t="shared" si="672"/>
        <v>1.1679999999999999</v>
      </c>
      <c r="G1818" s="84">
        <f t="shared" ca="1" si="678"/>
        <v>1</v>
      </c>
      <c r="H1818" s="81">
        <f ca="1">TRUNC(PRODUCT(G$10:G1817),15)</f>
        <v>1.40945772534528</v>
      </c>
      <c r="I1818" s="81">
        <f t="shared" ca="1" si="679"/>
        <v>1.2989771726434101</v>
      </c>
      <c r="J1818" s="81">
        <f t="shared" ca="1" si="680"/>
        <v>1.0850519599999999</v>
      </c>
      <c r="K1818" s="81">
        <f t="shared" ca="1" si="681"/>
        <v>110.48055429999999</v>
      </c>
      <c r="L1818" s="85">
        <f>IF(VLOOKUP(A1818,$U$12:$AD$125,8)=VLOOKUP(A1817,$U$12:$AD$125,8),0,VLOOKUP(A1818,U$12:$AD$125,8))</f>
        <v>0</v>
      </c>
      <c r="M1818" s="86">
        <f>IF(L1818&gt;0,VLOOKUP(L1818,T$12:$AC$125,7),0)</f>
        <v>0</v>
      </c>
      <c r="N1818" s="81">
        <f t="shared" si="673"/>
        <v>0</v>
      </c>
      <c r="O1818" s="81">
        <f t="shared" ca="1" si="682"/>
        <v>110.48055429999999</v>
      </c>
      <c r="P1818" s="87" t="str">
        <f t="shared" si="683"/>
        <v>J=</v>
      </c>
      <c r="Q1818" s="88">
        <f t="shared" si="684"/>
        <v>44858</v>
      </c>
      <c r="R1818" s="7"/>
      <c r="S1818" s="7"/>
      <c r="T1818" s="7"/>
      <c r="U1818" s="7"/>
      <c r="V1818" s="7"/>
      <c r="W1818" s="7"/>
      <c r="X1818" s="7"/>
      <c r="Y1818" s="7"/>
      <c r="Z1818" s="7"/>
      <c r="AA1818" s="7"/>
      <c r="AB1818" s="7"/>
      <c r="AC1818" s="7"/>
      <c r="AD1818" s="7"/>
      <c r="AE1818" s="7"/>
      <c r="AF1818" s="37"/>
      <c r="AG1818" s="3"/>
      <c r="AH1818" s="3"/>
      <c r="AI1818" s="18"/>
      <c r="AJ1818" s="19"/>
      <c r="AK1818" s="18"/>
      <c r="AL1818" s="67"/>
      <c r="AM1818" s="19"/>
      <c r="AN1818" s="3"/>
      <c r="AO1818" s="6"/>
      <c r="AP1818" s="20"/>
      <c r="AQ1818" s="3"/>
      <c r="AR1818" s="21"/>
      <c r="AS1818" s="37"/>
      <c r="AT1818" s="12"/>
      <c r="AU1818" s="12"/>
      <c r="AV1818" s="22"/>
      <c r="AW1818" s="12"/>
      <c r="AX1818" s="12"/>
      <c r="AY1818" s="12"/>
      <c r="AZ1818" s="12"/>
      <c r="BA1818" s="12"/>
      <c r="BB1818" s="12"/>
      <c r="BC1818" s="12"/>
      <c r="BD1818" s="12"/>
      <c r="BE1818" s="12"/>
      <c r="BF1818" s="12"/>
      <c r="BG1818" s="12"/>
      <c r="BH1818" s="12"/>
      <c r="BI1818" s="12"/>
      <c r="BJ1818" s="12"/>
      <c r="BK1818" s="12"/>
      <c r="BL1818" s="12"/>
      <c r="BM1818" s="12"/>
      <c r="BN1818" s="12"/>
      <c r="BO1818" s="12"/>
      <c r="BP1818" s="12"/>
      <c r="BQ1818" s="12"/>
      <c r="BR1818" s="12"/>
      <c r="BS1818" s="12"/>
      <c r="BT1818" s="12"/>
      <c r="BU1818" s="12"/>
      <c r="BV1818" s="12"/>
      <c r="BW1818" s="12"/>
      <c r="BX1818" s="12"/>
      <c r="BY1818" s="12"/>
      <c r="BZ1818" s="12"/>
      <c r="CA1818" s="12"/>
      <c r="CB1818" s="12"/>
      <c r="CC1818" s="12"/>
      <c r="CD1818" s="12"/>
      <c r="CE1818" s="12"/>
      <c r="CF1818" s="12"/>
      <c r="CG1818" s="12"/>
      <c r="CH1818" s="12"/>
      <c r="CI1818" s="12"/>
      <c r="CJ1818" s="12"/>
      <c r="CK1818" s="12"/>
      <c r="CL1818" s="12"/>
      <c r="CM1818" s="12"/>
      <c r="CN1818" s="12"/>
      <c r="CO1818" s="12"/>
      <c r="CP1818" s="12"/>
      <c r="CQ1818" s="12"/>
      <c r="CR1818" s="12"/>
      <c r="CS1818" s="12"/>
      <c r="CT1818" s="12"/>
      <c r="CU1818" s="12"/>
      <c r="CV1818" s="12"/>
      <c r="CW1818" s="12"/>
      <c r="CX1818" s="12"/>
      <c r="CY1818" s="12"/>
      <c r="CZ1818" s="12"/>
      <c r="DA1818" s="12"/>
      <c r="DB1818" s="12"/>
      <c r="DC1818" s="12"/>
      <c r="DD1818" s="12"/>
      <c r="DE1818" s="12"/>
      <c r="DF1818" s="12"/>
      <c r="DG1818" s="12"/>
      <c r="DH1818" s="12"/>
      <c r="DI1818" s="12"/>
      <c r="DJ1818" s="12"/>
      <c r="DK1818" s="12"/>
      <c r="DL1818" s="12"/>
      <c r="DM1818" s="12"/>
      <c r="DN1818" s="12"/>
      <c r="DO1818" s="12"/>
      <c r="DP1818" s="12"/>
      <c r="DQ1818" s="12"/>
      <c r="DR1818" s="12"/>
      <c r="DS1818" s="12"/>
      <c r="DT1818" s="12"/>
      <c r="DU1818" s="12"/>
      <c r="DV1818" s="12"/>
      <c r="DW1818" s="12"/>
      <c r="DX1818" s="12"/>
      <c r="DY1818" s="12"/>
      <c r="DZ1818" s="12"/>
      <c r="EA1818" s="12"/>
      <c r="EB1818" s="12"/>
      <c r="EC1818" s="12"/>
      <c r="ED1818" s="12"/>
      <c r="EE1818" s="12"/>
      <c r="EF1818" s="12"/>
      <c r="EG1818" s="12"/>
      <c r="EH1818" s="12"/>
      <c r="EI1818" s="12"/>
      <c r="EJ1818" s="12"/>
      <c r="EK1818" s="12"/>
      <c r="EL1818" s="12"/>
      <c r="EM1818" s="12"/>
      <c r="EN1818" s="12"/>
      <c r="EO1818" s="12"/>
      <c r="EP1818" s="12"/>
      <c r="EQ1818" s="12"/>
      <c r="ER1818" s="12"/>
      <c r="ES1818" s="12"/>
      <c r="ET1818" s="12"/>
      <c r="EU1818" s="12"/>
      <c r="EV1818" s="12"/>
      <c r="EW1818" s="12"/>
      <c r="EX1818" s="12"/>
      <c r="EY1818" s="12"/>
      <c r="EZ1818" s="12"/>
      <c r="FA1818" s="12"/>
      <c r="FB1818" s="12"/>
      <c r="FC1818" s="12"/>
      <c r="FD1818" s="12"/>
      <c r="FE1818" s="12"/>
      <c r="FF1818" s="12"/>
      <c r="FG1818" s="12"/>
      <c r="FH1818" s="12"/>
      <c r="FI1818" s="12"/>
      <c r="FJ1818" s="12"/>
      <c r="FK1818" s="12"/>
      <c r="FL1818" s="12"/>
      <c r="FM1818" s="12"/>
      <c r="FN1818" s="12"/>
      <c r="FO1818" s="12"/>
      <c r="FP1818" s="12"/>
      <c r="FQ1818" s="12"/>
      <c r="FR1818" s="12"/>
      <c r="FS1818" s="12"/>
      <c r="FT1818" s="12"/>
      <c r="FU1818" s="12"/>
      <c r="FV1818" s="12"/>
      <c r="FW1818" s="12"/>
      <c r="FX1818" s="12"/>
      <c r="FY1818" s="12"/>
      <c r="FZ1818" s="12"/>
      <c r="GA1818" s="12"/>
      <c r="GB1818" s="12"/>
      <c r="GC1818" s="12"/>
      <c r="GD1818" s="12"/>
      <c r="GE1818" s="12"/>
      <c r="GF1818" s="12"/>
      <c r="GG1818" s="12"/>
      <c r="GH1818" s="12"/>
      <c r="GI1818" s="12"/>
      <c r="GJ1818" s="12"/>
      <c r="GK1818" s="12"/>
      <c r="GL1818" s="12"/>
      <c r="GM1818" s="12"/>
      <c r="GN1818" s="12"/>
      <c r="GO1818" s="12"/>
      <c r="GP1818" s="12"/>
      <c r="GQ1818" s="12"/>
      <c r="GR1818" s="12"/>
    </row>
    <row r="1819" spans="1:200" x14ac:dyDescent="0.2">
      <c r="A1819" s="79">
        <f t="shared" si="674"/>
        <v>44891</v>
      </c>
      <c r="B1819" s="80" t="str">
        <f t="shared" ca="1" si="675"/>
        <v>n.d</v>
      </c>
      <c r="C1819" s="81">
        <f t="shared" ca="1" si="676"/>
        <v>1298.9771699999999</v>
      </c>
      <c r="D1819" s="82">
        <f ca="1">IF(A1819&lt;$B$1,VLOOKUP(A1819,[1]DI!$A$4:$B$15000,2,FALSE),0)</f>
        <v>0</v>
      </c>
      <c r="E1819" s="81">
        <f t="shared" ca="1" si="677"/>
        <v>0</v>
      </c>
      <c r="F1819" s="83">
        <f t="shared" si="672"/>
        <v>1.1679999999999999</v>
      </c>
      <c r="G1819" s="84">
        <f t="shared" ca="1" si="678"/>
        <v>1</v>
      </c>
      <c r="H1819" s="81">
        <f ca="1">TRUNC(PRODUCT(G$10:G1818),15)</f>
        <v>1.40945772534528</v>
      </c>
      <c r="I1819" s="81">
        <f t="shared" ca="1" si="679"/>
        <v>1.2989771726434101</v>
      </c>
      <c r="J1819" s="81">
        <f t="shared" ca="1" si="680"/>
        <v>1.0850519599999999</v>
      </c>
      <c r="K1819" s="81">
        <f t="shared" ca="1" si="681"/>
        <v>110.48055429999999</v>
      </c>
      <c r="L1819" s="85">
        <f>IF(VLOOKUP(A1819,$U$12:$AD$125,8)=VLOOKUP(A1818,$U$12:$AD$125,8),0,VLOOKUP(A1819,U$12:$AD$125,8))</f>
        <v>0</v>
      </c>
      <c r="M1819" s="86">
        <f>IF(L1819&gt;0,VLOOKUP(L1819,T$12:$AC$125,7),0)</f>
        <v>0</v>
      </c>
      <c r="N1819" s="81">
        <f t="shared" si="673"/>
        <v>0</v>
      </c>
      <c r="O1819" s="81">
        <f t="shared" ca="1" si="682"/>
        <v>110.48055429999999</v>
      </c>
      <c r="P1819" s="87" t="str">
        <f t="shared" si="683"/>
        <v>J=</v>
      </c>
      <c r="Q1819" s="88">
        <f t="shared" si="684"/>
        <v>44858</v>
      </c>
      <c r="R1819" s="7"/>
      <c r="S1819" s="7"/>
      <c r="T1819" s="7"/>
      <c r="U1819" s="7"/>
      <c r="V1819" s="7"/>
      <c r="W1819" s="7"/>
      <c r="X1819" s="7"/>
      <c r="Y1819" s="7"/>
      <c r="Z1819" s="7"/>
      <c r="AA1819" s="7"/>
      <c r="AB1819" s="7"/>
      <c r="AC1819" s="7"/>
      <c r="AD1819" s="7"/>
      <c r="AE1819" s="7"/>
      <c r="AF1819" s="37"/>
      <c r="AG1819" s="9"/>
      <c r="AH1819" s="3"/>
      <c r="AI1819" s="13"/>
      <c r="AJ1819" s="5"/>
      <c r="AK1819" s="13"/>
      <c r="AL1819" s="37"/>
      <c r="AM1819" s="5"/>
      <c r="AN1819" s="3"/>
      <c r="AO1819" s="6"/>
      <c r="AP1819" s="20"/>
      <c r="AQ1819" s="3"/>
      <c r="AR1819" s="21"/>
      <c r="AS1819" s="37"/>
      <c r="AT1819" s="12"/>
      <c r="AU1819" s="12"/>
      <c r="AV1819" s="22"/>
      <c r="AW1819" s="12"/>
      <c r="AX1819" s="12"/>
      <c r="AY1819" s="12"/>
      <c r="AZ1819" s="12"/>
      <c r="BA1819" s="12"/>
      <c r="BB1819" s="12"/>
      <c r="BC1819" s="12"/>
      <c r="BD1819" s="12"/>
      <c r="BE1819" s="12"/>
      <c r="BF1819" s="12"/>
      <c r="BG1819" s="12"/>
      <c r="BH1819" s="12"/>
      <c r="BI1819" s="12"/>
      <c r="BJ1819" s="12"/>
      <c r="BK1819" s="12"/>
      <c r="BL1819" s="12"/>
      <c r="BM1819" s="12"/>
      <c r="BN1819" s="12"/>
      <c r="BO1819" s="12"/>
      <c r="BP1819" s="12"/>
      <c r="BQ1819" s="12"/>
      <c r="BR1819" s="12"/>
      <c r="BS1819" s="12"/>
      <c r="BT1819" s="12"/>
      <c r="BU1819" s="12"/>
      <c r="BV1819" s="12"/>
      <c r="BW1819" s="12"/>
      <c r="BX1819" s="12"/>
      <c r="BY1819" s="12"/>
      <c r="BZ1819" s="12"/>
      <c r="CA1819" s="12"/>
      <c r="CB1819" s="12"/>
      <c r="CC1819" s="12"/>
      <c r="CD1819" s="12"/>
      <c r="CE1819" s="12"/>
      <c r="CF1819" s="12"/>
      <c r="CG1819" s="12"/>
      <c r="CH1819" s="12"/>
      <c r="CI1819" s="12"/>
      <c r="CJ1819" s="12"/>
      <c r="CK1819" s="12"/>
      <c r="CL1819" s="12"/>
      <c r="CM1819" s="12"/>
      <c r="CN1819" s="12"/>
      <c r="CO1819" s="12"/>
      <c r="CP1819" s="12"/>
      <c r="CQ1819" s="12"/>
      <c r="CR1819" s="12"/>
      <c r="CS1819" s="12"/>
      <c r="CT1819" s="12"/>
      <c r="CU1819" s="12"/>
      <c r="CV1819" s="12"/>
      <c r="CW1819" s="12"/>
      <c r="CX1819" s="12"/>
      <c r="CY1819" s="12"/>
      <c r="CZ1819" s="12"/>
      <c r="DA1819" s="12"/>
      <c r="DB1819" s="12"/>
      <c r="DC1819" s="12"/>
      <c r="DD1819" s="12"/>
      <c r="DE1819" s="12"/>
      <c r="DF1819" s="12"/>
      <c r="DG1819" s="12"/>
      <c r="DH1819" s="12"/>
      <c r="DI1819" s="12"/>
      <c r="DJ1819" s="12"/>
      <c r="DK1819" s="12"/>
      <c r="DL1819" s="12"/>
      <c r="DM1819" s="12"/>
      <c r="DN1819" s="12"/>
      <c r="DO1819" s="12"/>
      <c r="DP1819" s="12"/>
      <c r="DQ1819" s="12"/>
      <c r="DR1819" s="12"/>
      <c r="DS1819" s="12"/>
      <c r="DT1819" s="12"/>
      <c r="DU1819" s="12"/>
      <c r="DV1819" s="12"/>
      <c r="DW1819" s="12"/>
      <c r="DX1819" s="12"/>
      <c r="DY1819" s="12"/>
      <c r="DZ1819" s="12"/>
      <c r="EA1819" s="12"/>
      <c r="EB1819" s="12"/>
      <c r="EC1819" s="12"/>
      <c r="ED1819" s="12"/>
      <c r="EE1819" s="12"/>
      <c r="EF1819" s="12"/>
      <c r="EG1819" s="12"/>
      <c r="EH1819" s="12"/>
      <c r="EI1819" s="12"/>
      <c r="EJ1819" s="12"/>
      <c r="EK1819" s="12"/>
      <c r="EL1819" s="12"/>
      <c r="EM1819" s="12"/>
      <c r="EN1819" s="12"/>
      <c r="EO1819" s="12"/>
      <c r="EP1819" s="12"/>
      <c r="EQ1819" s="12"/>
      <c r="ER1819" s="12"/>
      <c r="ES1819" s="12"/>
      <c r="ET1819" s="12"/>
      <c r="EU1819" s="12"/>
      <c r="EV1819" s="12"/>
      <c r="EW1819" s="12"/>
      <c r="EX1819" s="12"/>
      <c r="EY1819" s="12"/>
      <c r="EZ1819" s="12"/>
      <c r="FA1819" s="12"/>
      <c r="FB1819" s="12"/>
      <c r="FC1819" s="12"/>
      <c r="FD1819" s="12"/>
      <c r="FE1819" s="12"/>
      <c r="FF1819" s="12"/>
      <c r="FG1819" s="12"/>
      <c r="FH1819" s="12"/>
      <c r="FI1819" s="12"/>
      <c r="FJ1819" s="12"/>
      <c r="FK1819" s="12"/>
      <c r="FL1819" s="12"/>
      <c r="FM1819" s="12"/>
      <c r="FN1819" s="12"/>
      <c r="FO1819" s="12"/>
      <c r="FP1819" s="12"/>
      <c r="FQ1819" s="12"/>
      <c r="FR1819" s="12"/>
      <c r="FS1819" s="12"/>
      <c r="FT1819" s="12"/>
      <c r="FU1819" s="12"/>
      <c r="FV1819" s="12"/>
      <c r="FW1819" s="12"/>
      <c r="FX1819" s="12"/>
      <c r="FY1819" s="12"/>
      <c r="FZ1819" s="12"/>
      <c r="GA1819" s="12"/>
      <c r="GB1819" s="12"/>
      <c r="GC1819" s="12"/>
      <c r="GD1819" s="12"/>
      <c r="GE1819" s="12"/>
      <c r="GF1819" s="12"/>
      <c r="GG1819" s="12"/>
      <c r="GH1819" s="12"/>
      <c r="GI1819" s="12"/>
      <c r="GJ1819" s="12"/>
      <c r="GK1819" s="12"/>
      <c r="GL1819" s="12"/>
      <c r="GM1819" s="12"/>
      <c r="GN1819" s="12"/>
      <c r="GO1819" s="12"/>
      <c r="GP1819" s="12"/>
      <c r="GQ1819" s="12"/>
      <c r="GR1819" s="12"/>
    </row>
    <row r="1820" spans="1:200" x14ac:dyDescent="0.2">
      <c r="A1820" s="79">
        <f t="shared" si="674"/>
        <v>44892</v>
      </c>
      <c r="B1820" s="80" t="str">
        <f t="shared" ca="1" si="675"/>
        <v>n.d</v>
      </c>
      <c r="C1820" s="81">
        <f t="shared" ca="1" si="676"/>
        <v>1298.9771699999999</v>
      </c>
      <c r="D1820" s="82">
        <f ca="1">IF(A1820&lt;$B$1,VLOOKUP(A1820,[1]DI!$A$4:$B$15000,2,FALSE),0)</f>
        <v>0</v>
      </c>
      <c r="E1820" s="81">
        <f t="shared" ca="1" si="677"/>
        <v>0</v>
      </c>
      <c r="F1820" s="83">
        <f t="shared" si="672"/>
        <v>1.1679999999999999</v>
      </c>
      <c r="G1820" s="84">
        <f t="shared" ca="1" si="678"/>
        <v>1</v>
      </c>
      <c r="H1820" s="81">
        <f ca="1">TRUNC(PRODUCT(G$10:G1819),15)</f>
        <v>1.40945772534528</v>
      </c>
      <c r="I1820" s="81">
        <f t="shared" ca="1" si="679"/>
        <v>1.2989771726434101</v>
      </c>
      <c r="J1820" s="81">
        <f t="shared" ca="1" si="680"/>
        <v>1.0850519599999999</v>
      </c>
      <c r="K1820" s="81">
        <f t="shared" ca="1" si="681"/>
        <v>110.48055429999999</v>
      </c>
      <c r="L1820" s="85">
        <f>IF(VLOOKUP(A1820,$U$12:$AD$125,8)=VLOOKUP(A1819,$U$12:$AD$125,8),0,VLOOKUP(A1820,U$12:$AD$125,8))</f>
        <v>0</v>
      </c>
      <c r="M1820" s="86">
        <f>IF(L1820&gt;0,VLOOKUP(L1820,T$12:$AC$125,7),0)</f>
        <v>0</v>
      </c>
      <c r="N1820" s="81">
        <f t="shared" si="673"/>
        <v>0</v>
      </c>
      <c r="O1820" s="81">
        <f t="shared" ca="1" si="682"/>
        <v>110.48055429999999</v>
      </c>
      <c r="P1820" s="87" t="str">
        <f t="shared" si="683"/>
        <v>J=</v>
      </c>
      <c r="Q1820" s="88">
        <f t="shared" si="684"/>
        <v>44858</v>
      </c>
      <c r="R1820" s="7"/>
      <c r="S1820" s="7"/>
      <c r="T1820" s="7"/>
      <c r="U1820" s="7"/>
      <c r="V1820" s="7"/>
      <c r="W1820" s="7"/>
      <c r="X1820" s="7"/>
      <c r="Y1820" s="7"/>
      <c r="Z1820" s="7"/>
      <c r="AA1820" s="7"/>
      <c r="AB1820" s="7"/>
      <c r="AC1820" s="7"/>
      <c r="AD1820" s="7"/>
      <c r="AE1820" s="7"/>
      <c r="AF1820" s="37"/>
      <c r="AG1820" s="9"/>
      <c r="AH1820" s="3"/>
      <c r="AI1820" s="13"/>
      <c r="AJ1820" s="5"/>
      <c r="AK1820" s="13"/>
      <c r="AL1820" s="37"/>
      <c r="AM1820" s="5"/>
      <c r="AN1820" s="3"/>
      <c r="AO1820" s="6"/>
      <c r="AP1820" s="20"/>
      <c r="AQ1820" s="3"/>
      <c r="AR1820" s="21"/>
      <c r="AS1820" s="37"/>
      <c r="AT1820" s="12"/>
      <c r="AU1820" s="12"/>
      <c r="AV1820" s="22"/>
      <c r="AW1820" s="12"/>
      <c r="AX1820" s="12"/>
      <c r="AY1820" s="12"/>
      <c r="AZ1820" s="12"/>
      <c r="BA1820" s="12"/>
      <c r="BB1820" s="12"/>
      <c r="BC1820" s="12"/>
      <c r="BD1820" s="12"/>
      <c r="BE1820" s="12"/>
      <c r="BF1820" s="12"/>
      <c r="BG1820" s="12"/>
      <c r="BH1820" s="12"/>
      <c r="BI1820" s="12"/>
      <c r="BJ1820" s="12"/>
      <c r="BK1820" s="12"/>
      <c r="BL1820" s="12"/>
      <c r="BM1820" s="12"/>
      <c r="BN1820" s="12"/>
      <c r="BO1820" s="12"/>
      <c r="BP1820" s="12"/>
      <c r="BQ1820" s="12"/>
      <c r="BR1820" s="12"/>
      <c r="BS1820" s="12"/>
      <c r="BT1820" s="12"/>
      <c r="BU1820" s="12"/>
      <c r="BV1820" s="12"/>
      <c r="BW1820" s="12"/>
      <c r="BX1820" s="12"/>
      <c r="BY1820" s="12"/>
      <c r="BZ1820" s="12"/>
      <c r="CA1820" s="12"/>
      <c r="CB1820" s="12"/>
      <c r="CC1820" s="12"/>
      <c r="CD1820" s="12"/>
      <c r="CE1820" s="12"/>
      <c r="CF1820" s="12"/>
      <c r="CG1820" s="12"/>
      <c r="CH1820" s="12"/>
      <c r="CI1820" s="12"/>
      <c r="CJ1820" s="12"/>
      <c r="CK1820" s="12"/>
      <c r="CL1820" s="12"/>
      <c r="CM1820" s="12"/>
      <c r="CN1820" s="12"/>
      <c r="CO1820" s="12"/>
      <c r="CP1820" s="12"/>
      <c r="CQ1820" s="12"/>
      <c r="CR1820" s="12"/>
      <c r="CS1820" s="12"/>
      <c r="CT1820" s="12"/>
      <c r="CU1820" s="12"/>
      <c r="CV1820" s="12"/>
      <c r="CW1820" s="12"/>
      <c r="CX1820" s="12"/>
      <c r="CY1820" s="12"/>
      <c r="CZ1820" s="12"/>
      <c r="DA1820" s="12"/>
      <c r="DB1820" s="12"/>
      <c r="DC1820" s="12"/>
      <c r="DD1820" s="12"/>
      <c r="DE1820" s="12"/>
      <c r="DF1820" s="12"/>
      <c r="DG1820" s="12"/>
      <c r="DH1820" s="12"/>
      <c r="DI1820" s="12"/>
      <c r="DJ1820" s="12"/>
      <c r="DK1820" s="12"/>
      <c r="DL1820" s="12"/>
      <c r="DM1820" s="12"/>
      <c r="DN1820" s="12"/>
      <c r="DO1820" s="12"/>
      <c r="DP1820" s="12"/>
      <c r="DQ1820" s="12"/>
      <c r="DR1820" s="12"/>
      <c r="DS1820" s="12"/>
      <c r="DT1820" s="12"/>
      <c r="DU1820" s="12"/>
      <c r="DV1820" s="12"/>
      <c r="DW1820" s="12"/>
      <c r="DX1820" s="12"/>
      <c r="DY1820" s="12"/>
      <c r="DZ1820" s="12"/>
      <c r="EA1820" s="12"/>
      <c r="EB1820" s="12"/>
      <c r="EC1820" s="12"/>
      <c r="ED1820" s="12"/>
      <c r="EE1820" s="12"/>
      <c r="EF1820" s="12"/>
      <c r="EG1820" s="12"/>
      <c r="EH1820" s="12"/>
      <c r="EI1820" s="12"/>
      <c r="EJ1820" s="12"/>
      <c r="EK1820" s="12"/>
      <c r="EL1820" s="12"/>
      <c r="EM1820" s="12"/>
      <c r="EN1820" s="12"/>
      <c r="EO1820" s="12"/>
      <c r="EP1820" s="12"/>
      <c r="EQ1820" s="12"/>
      <c r="ER1820" s="12"/>
      <c r="ES1820" s="12"/>
      <c r="ET1820" s="12"/>
      <c r="EU1820" s="12"/>
      <c r="EV1820" s="12"/>
      <c r="EW1820" s="12"/>
      <c r="EX1820" s="12"/>
      <c r="EY1820" s="12"/>
      <c r="EZ1820" s="12"/>
      <c r="FA1820" s="12"/>
      <c r="FB1820" s="12"/>
      <c r="FC1820" s="12"/>
      <c r="FD1820" s="12"/>
      <c r="FE1820" s="12"/>
      <c r="FF1820" s="12"/>
      <c r="FG1820" s="12"/>
      <c r="FH1820" s="12"/>
      <c r="FI1820" s="12"/>
      <c r="FJ1820" s="12"/>
      <c r="FK1820" s="12"/>
      <c r="FL1820" s="12"/>
      <c r="FM1820" s="12"/>
      <c r="FN1820" s="12"/>
      <c r="FO1820" s="12"/>
      <c r="FP1820" s="12"/>
      <c r="FQ1820" s="12"/>
      <c r="FR1820" s="12"/>
      <c r="FS1820" s="12"/>
      <c r="FT1820" s="12"/>
      <c r="FU1820" s="12"/>
      <c r="FV1820" s="12"/>
      <c r="FW1820" s="12"/>
      <c r="FX1820" s="12"/>
      <c r="FY1820" s="12"/>
      <c r="FZ1820" s="12"/>
      <c r="GA1820" s="12"/>
      <c r="GB1820" s="12"/>
      <c r="GC1820" s="12"/>
      <c r="GD1820" s="12"/>
      <c r="GE1820" s="12"/>
      <c r="GF1820" s="12"/>
      <c r="GG1820" s="12"/>
      <c r="GH1820" s="12"/>
      <c r="GI1820" s="12"/>
      <c r="GJ1820" s="12"/>
      <c r="GK1820" s="12"/>
      <c r="GL1820" s="12"/>
      <c r="GM1820" s="12"/>
      <c r="GN1820" s="12"/>
      <c r="GO1820" s="12"/>
      <c r="GP1820" s="12"/>
      <c r="GQ1820" s="12"/>
      <c r="GR1820" s="12"/>
    </row>
    <row r="1821" spans="1:200" x14ac:dyDescent="0.2">
      <c r="A1821" s="79">
        <f t="shared" si="674"/>
        <v>44893</v>
      </c>
      <c r="B1821" s="80" t="str">
        <f t="shared" ca="1" si="675"/>
        <v>n.d</v>
      </c>
      <c r="C1821" s="81">
        <f t="shared" ca="1" si="676"/>
        <v>1298.9771699999999</v>
      </c>
      <c r="D1821" s="82">
        <f ca="1">IF(A1821&lt;$B$1,VLOOKUP(A1821,[1]DI!$A$4:$B$15000,2,FALSE),0)</f>
        <v>0</v>
      </c>
      <c r="E1821" s="81">
        <f t="shared" ca="1" si="677"/>
        <v>0</v>
      </c>
      <c r="F1821" s="83">
        <f t="shared" si="672"/>
        <v>1.1679999999999999</v>
      </c>
      <c r="G1821" s="84">
        <f t="shared" ca="1" si="678"/>
        <v>1</v>
      </c>
      <c r="H1821" s="81">
        <f ca="1">TRUNC(PRODUCT(G$10:G1820),15)</f>
        <v>1.40945772534528</v>
      </c>
      <c r="I1821" s="81">
        <f t="shared" ca="1" si="679"/>
        <v>1.2989771726434101</v>
      </c>
      <c r="J1821" s="81">
        <f t="shared" ca="1" si="680"/>
        <v>1.0850519599999999</v>
      </c>
      <c r="K1821" s="81">
        <f t="shared" ca="1" si="681"/>
        <v>110.48055429999999</v>
      </c>
      <c r="L1821" s="85">
        <f>IF(VLOOKUP(A1821,$U$12:$AD$125,8)=VLOOKUP(A1820,$U$12:$AD$125,8),0,VLOOKUP(A1821,U$12:$AD$125,8))</f>
        <v>0</v>
      </c>
      <c r="M1821" s="86">
        <f>IF(L1821&gt;0,VLOOKUP(L1821,T$12:$AC$125,7),0)</f>
        <v>0</v>
      </c>
      <c r="N1821" s="81">
        <f t="shared" si="673"/>
        <v>0</v>
      </c>
      <c r="O1821" s="81">
        <f t="shared" ca="1" si="682"/>
        <v>110.48055429999999</v>
      </c>
      <c r="P1821" s="87" t="str">
        <f t="shared" si="683"/>
        <v>J=</v>
      </c>
      <c r="Q1821" s="88">
        <f t="shared" si="684"/>
        <v>44858</v>
      </c>
      <c r="R1821" s="7"/>
      <c r="S1821" s="7"/>
      <c r="T1821" s="7"/>
      <c r="U1821" s="7"/>
      <c r="V1821" s="7"/>
      <c r="W1821" s="7"/>
      <c r="X1821" s="7"/>
      <c r="Y1821" s="7"/>
      <c r="Z1821" s="7"/>
      <c r="AA1821" s="7"/>
      <c r="AB1821" s="7"/>
      <c r="AC1821" s="7"/>
      <c r="AD1821" s="7"/>
      <c r="AE1821" s="7"/>
      <c r="AF1821" s="37"/>
      <c r="AG1821" s="3"/>
      <c r="AH1821" s="3"/>
      <c r="AI1821" s="13"/>
      <c r="AJ1821" s="5"/>
      <c r="AK1821" s="4"/>
      <c r="AL1821" s="65"/>
      <c r="AM1821" s="10"/>
      <c r="AN1821" s="3"/>
      <c r="AO1821" s="6"/>
      <c r="AP1821" s="20"/>
      <c r="AQ1821" s="3"/>
      <c r="AR1821" s="21"/>
      <c r="AS1821" s="65"/>
      <c r="AT1821" s="12"/>
      <c r="AU1821" s="12"/>
      <c r="AV1821" s="22"/>
      <c r="AW1821" s="12"/>
      <c r="AX1821" s="12"/>
      <c r="AY1821" s="12"/>
      <c r="AZ1821" s="12"/>
      <c r="BA1821" s="12"/>
      <c r="BB1821" s="12"/>
      <c r="BC1821" s="12"/>
      <c r="BD1821" s="12"/>
      <c r="BE1821" s="12"/>
      <c r="BF1821" s="12"/>
      <c r="BG1821" s="12"/>
      <c r="BH1821" s="12"/>
      <c r="BI1821" s="12"/>
      <c r="BJ1821" s="12"/>
      <c r="BK1821" s="12"/>
      <c r="BL1821" s="12"/>
      <c r="BM1821" s="12"/>
      <c r="BN1821" s="12"/>
      <c r="BO1821" s="12"/>
      <c r="BP1821" s="12"/>
      <c r="BQ1821" s="12"/>
      <c r="BR1821" s="12"/>
      <c r="BS1821" s="12"/>
      <c r="BT1821" s="12"/>
      <c r="BU1821" s="12"/>
      <c r="BV1821" s="12"/>
      <c r="BW1821" s="12"/>
      <c r="BX1821" s="12"/>
      <c r="BY1821" s="12"/>
      <c r="BZ1821" s="12"/>
      <c r="CA1821" s="12"/>
      <c r="CB1821" s="12"/>
      <c r="CC1821" s="12"/>
      <c r="CD1821" s="12"/>
      <c r="CE1821" s="12"/>
      <c r="CF1821" s="12"/>
      <c r="CG1821" s="12"/>
      <c r="CH1821" s="12"/>
      <c r="CI1821" s="12"/>
      <c r="CJ1821" s="12"/>
      <c r="CK1821" s="12"/>
      <c r="CL1821" s="12"/>
      <c r="CM1821" s="12"/>
      <c r="CN1821" s="12"/>
      <c r="CO1821" s="12"/>
      <c r="CP1821" s="12"/>
      <c r="CQ1821" s="12"/>
      <c r="CR1821" s="12"/>
      <c r="CS1821" s="12"/>
      <c r="CT1821" s="12"/>
      <c r="CU1821" s="12"/>
      <c r="CV1821" s="12"/>
      <c r="CW1821" s="12"/>
      <c r="CX1821" s="12"/>
      <c r="CY1821" s="12"/>
      <c r="CZ1821" s="12"/>
      <c r="DA1821" s="12"/>
      <c r="DB1821" s="12"/>
      <c r="DC1821" s="12"/>
      <c r="DD1821" s="12"/>
      <c r="DE1821" s="12"/>
      <c r="DF1821" s="12"/>
      <c r="DG1821" s="12"/>
      <c r="DH1821" s="12"/>
      <c r="DI1821" s="12"/>
      <c r="DJ1821" s="12"/>
      <c r="DK1821" s="12"/>
      <c r="DL1821" s="12"/>
      <c r="DM1821" s="12"/>
      <c r="DN1821" s="12"/>
      <c r="DO1821" s="12"/>
      <c r="DP1821" s="12"/>
      <c r="DQ1821" s="12"/>
      <c r="DR1821" s="12"/>
      <c r="DS1821" s="12"/>
      <c r="DT1821" s="12"/>
      <c r="DU1821" s="12"/>
      <c r="DV1821" s="12"/>
      <c r="DW1821" s="12"/>
      <c r="DX1821" s="12"/>
      <c r="DY1821" s="12"/>
      <c r="DZ1821" s="12"/>
      <c r="EA1821" s="12"/>
      <c r="EB1821" s="12"/>
      <c r="EC1821" s="12"/>
      <c r="ED1821" s="12"/>
      <c r="EE1821" s="12"/>
      <c r="EF1821" s="12"/>
      <c r="EG1821" s="12"/>
      <c r="EH1821" s="12"/>
      <c r="EI1821" s="12"/>
      <c r="EJ1821" s="12"/>
      <c r="EK1821" s="12"/>
      <c r="EL1821" s="12"/>
      <c r="EM1821" s="12"/>
      <c r="EN1821" s="12"/>
      <c r="EO1821" s="12"/>
      <c r="EP1821" s="12"/>
      <c r="EQ1821" s="12"/>
      <c r="ER1821" s="12"/>
      <c r="ES1821" s="12"/>
      <c r="ET1821" s="12"/>
      <c r="EU1821" s="12"/>
      <c r="EV1821" s="12"/>
      <c r="EW1821" s="12"/>
      <c r="EX1821" s="12"/>
      <c r="EY1821" s="12"/>
      <c r="EZ1821" s="12"/>
      <c r="FA1821" s="12"/>
      <c r="FB1821" s="12"/>
      <c r="FC1821" s="12"/>
      <c r="FD1821" s="12"/>
      <c r="FE1821" s="12"/>
      <c r="FF1821" s="12"/>
      <c r="FG1821" s="12"/>
      <c r="FH1821" s="12"/>
      <c r="FI1821" s="12"/>
      <c r="FJ1821" s="12"/>
      <c r="FK1821" s="12"/>
      <c r="FL1821" s="12"/>
      <c r="FM1821" s="12"/>
      <c r="FN1821" s="12"/>
      <c r="FO1821" s="12"/>
      <c r="FP1821" s="12"/>
      <c r="FQ1821" s="12"/>
      <c r="FR1821" s="12"/>
      <c r="FS1821" s="12"/>
      <c r="FT1821" s="12"/>
      <c r="FU1821" s="12"/>
      <c r="FV1821" s="12"/>
      <c r="FW1821" s="12"/>
      <c r="FX1821" s="12"/>
      <c r="FY1821" s="12"/>
      <c r="FZ1821" s="12"/>
      <c r="GA1821" s="12"/>
      <c r="GB1821" s="12"/>
      <c r="GC1821" s="12"/>
      <c r="GD1821" s="12"/>
      <c r="GE1821" s="12"/>
      <c r="GF1821" s="12"/>
      <c r="GG1821" s="12"/>
      <c r="GH1821" s="12"/>
      <c r="GI1821" s="12"/>
      <c r="GJ1821" s="12"/>
      <c r="GK1821" s="12"/>
      <c r="GL1821" s="12"/>
      <c r="GM1821" s="12"/>
      <c r="GN1821" s="12"/>
      <c r="GO1821" s="12"/>
      <c r="GP1821" s="12"/>
      <c r="GQ1821" s="12"/>
      <c r="GR1821" s="12"/>
    </row>
    <row r="1822" spans="1:200" x14ac:dyDescent="0.2">
      <c r="A1822" s="79">
        <f t="shared" si="674"/>
        <v>44894</v>
      </c>
      <c r="B1822" s="80" t="str">
        <f t="shared" ca="1" si="675"/>
        <v>n.d</v>
      </c>
      <c r="C1822" s="81">
        <f t="shared" ca="1" si="676"/>
        <v>1298.9771699999999</v>
      </c>
      <c r="D1822" s="82">
        <f ca="1">IF(A1822&lt;$B$1,VLOOKUP(A1822,[1]DI!$A$4:$B$15000,2,FALSE),0)</f>
        <v>0</v>
      </c>
      <c r="E1822" s="81">
        <f t="shared" ca="1" si="677"/>
        <v>0</v>
      </c>
      <c r="F1822" s="83">
        <f t="shared" si="672"/>
        <v>1.1679999999999999</v>
      </c>
      <c r="G1822" s="84">
        <f t="shared" ca="1" si="678"/>
        <v>1</v>
      </c>
      <c r="H1822" s="81">
        <f ca="1">TRUNC(PRODUCT(G$10:G1821),15)</f>
        <v>1.40945772534528</v>
      </c>
      <c r="I1822" s="81">
        <f t="shared" ca="1" si="679"/>
        <v>1.2989771726434101</v>
      </c>
      <c r="J1822" s="81">
        <f t="shared" ca="1" si="680"/>
        <v>1.0850519599999999</v>
      </c>
      <c r="K1822" s="81">
        <f t="shared" ca="1" si="681"/>
        <v>110.48055429999999</v>
      </c>
      <c r="L1822" s="85">
        <f>IF(VLOOKUP(A1822,$U$12:$AD$125,8)=VLOOKUP(A1821,$U$12:$AD$125,8),0,VLOOKUP(A1822,U$12:$AD$125,8))</f>
        <v>0</v>
      </c>
      <c r="M1822" s="86">
        <f>IF(L1822&gt;0,VLOOKUP(L1822,T$12:$AC$125,7),0)</f>
        <v>0</v>
      </c>
      <c r="N1822" s="81">
        <f t="shared" si="673"/>
        <v>0</v>
      </c>
      <c r="O1822" s="81">
        <f t="shared" ca="1" si="682"/>
        <v>110.48055429999999</v>
      </c>
      <c r="P1822" s="87" t="str">
        <f t="shared" si="683"/>
        <v>J=</v>
      </c>
      <c r="Q1822" s="88">
        <f t="shared" si="684"/>
        <v>44858</v>
      </c>
      <c r="R1822" s="7"/>
      <c r="S1822" s="7"/>
      <c r="T1822" s="7"/>
      <c r="U1822" s="7"/>
      <c r="V1822" s="7"/>
      <c r="W1822" s="7"/>
      <c r="X1822" s="7"/>
      <c r="Y1822" s="7"/>
      <c r="Z1822" s="7"/>
      <c r="AA1822" s="7"/>
      <c r="AB1822" s="7"/>
      <c r="AC1822" s="7"/>
      <c r="AD1822" s="7"/>
      <c r="AE1822" s="7"/>
      <c r="AF1822" s="65"/>
      <c r="AG1822" s="9"/>
      <c r="AH1822" s="9"/>
      <c r="AI1822" s="4"/>
      <c r="AJ1822" s="10"/>
      <c r="AK1822" s="4"/>
      <c r="AL1822" s="65"/>
      <c r="AM1822" s="10"/>
      <c r="AN1822" s="9"/>
      <c r="AO1822" s="7"/>
      <c r="AP1822" s="11"/>
      <c r="AQ1822" s="9"/>
      <c r="AR1822" s="8"/>
      <c r="AS1822" s="68"/>
      <c r="AT1822" s="12"/>
      <c r="AU1822" s="12"/>
      <c r="AV1822" s="22"/>
      <c r="AW1822" s="12"/>
      <c r="AX1822" s="12"/>
      <c r="AY1822" s="12"/>
      <c r="AZ1822" s="12"/>
      <c r="BA1822" s="12"/>
      <c r="BB1822" s="12"/>
      <c r="BC1822" s="12"/>
      <c r="BD1822" s="12"/>
      <c r="BE1822" s="12"/>
      <c r="BF1822" s="12"/>
      <c r="BG1822" s="12"/>
      <c r="BH1822" s="12"/>
      <c r="BI1822" s="12"/>
      <c r="BJ1822" s="12"/>
      <c r="BK1822" s="12"/>
      <c r="BL1822" s="12"/>
      <c r="BM1822" s="12"/>
      <c r="BN1822" s="12"/>
      <c r="BO1822" s="12"/>
      <c r="BP1822" s="12"/>
      <c r="BQ1822" s="12"/>
      <c r="BR1822" s="12"/>
      <c r="BS1822" s="12"/>
      <c r="BT1822" s="12"/>
      <c r="BU1822" s="12"/>
      <c r="BV1822" s="12"/>
      <c r="BW1822" s="12"/>
      <c r="BX1822" s="12"/>
      <c r="BY1822" s="12"/>
      <c r="BZ1822" s="12"/>
      <c r="CA1822" s="12"/>
      <c r="CB1822" s="12"/>
      <c r="CC1822" s="12"/>
      <c r="CD1822" s="12"/>
      <c r="CE1822" s="12"/>
      <c r="CF1822" s="12"/>
      <c r="CG1822" s="12"/>
      <c r="CH1822" s="12"/>
      <c r="CI1822" s="12"/>
      <c r="CJ1822" s="12"/>
      <c r="CK1822" s="12"/>
      <c r="CL1822" s="12"/>
      <c r="CM1822" s="12"/>
      <c r="CN1822" s="12"/>
      <c r="CO1822" s="12"/>
      <c r="CP1822" s="12"/>
      <c r="CQ1822" s="12"/>
      <c r="CR1822" s="12"/>
      <c r="CS1822" s="12"/>
      <c r="CT1822" s="12"/>
      <c r="CU1822" s="12"/>
      <c r="CV1822" s="12"/>
      <c r="CW1822" s="12"/>
      <c r="CX1822" s="12"/>
      <c r="CY1822" s="12"/>
      <c r="CZ1822" s="12"/>
      <c r="DA1822" s="12"/>
      <c r="DB1822" s="12"/>
      <c r="DC1822" s="12"/>
      <c r="DD1822" s="12"/>
      <c r="DE1822" s="12"/>
      <c r="DF1822" s="12"/>
      <c r="DG1822" s="12"/>
      <c r="DH1822" s="12"/>
      <c r="DI1822" s="12"/>
      <c r="DJ1822" s="12"/>
      <c r="DK1822" s="12"/>
      <c r="DL1822" s="12"/>
      <c r="DM1822" s="12"/>
      <c r="DN1822" s="12"/>
      <c r="DO1822" s="12"/>
      <c r="DP1822" s="12"/>
      <c r="DQ1822" s="12"/>
      <c r="DR1822" s="12"/>
      <c r="DS1822" s="12"/>
      <c r="DT1822" s="12"/>
      <c r="DU1822" s="12"/>
      <c r="DV1822" s="12"/>
      <c r="DW1822" s="12"/>
      <c r="DX1822" s="12"/>
      <c r="DY1822" s="12"/>
      <c r="DZ1822" s="12"/>
      <c r="EA1822" s="12"/>
      <c r="EB1822" s="12"/>
      <c r="EC1822" s="12"/>
      <c r="ED1822" s="12"/>
      <c r="EE1822" s="12"/>
      <c r="EF1822" s="12"/>
      <c r="EG1822" s="12"/>
      <c r="EH1822" s="12"/>
      <c r="EI1822" s="12"/>
      <c r="EJ1822" s="12"/>
      <c r="EK1822" s="12"/>
      <c r="EL1822" s="12"/>
      <c r="EM1822" s="12"/>
      <c r="EN1822" s="12"/>
      <c r="EO1822" s="12"/>
      <c r="EP1822" s="12"/>
      <c r="EQ1822" s="12"/>
      <c r="ER1822" s="12"/>
      <c r="ES1822" s="12"/>
      <c r="ET1822" s="12"/>
      <c r="EU1822" s="12"/>
      <c r="EV1822" s="12"/>
      <c r="EW1822" s="12"/>
      <c r="EX1822" s="12"/>
      <c r="EY1822" s="12"/>
      <c r="EZ1822" s="12"/>
      <c r="FA1822" s="12"/>
      <c r="FB1822" s="12"/>
      <c r="FC1822" s="12"/>
      <c r="FD1822" s="12"/>
      <c r="FE1822" s="12"/>
      <c r="FF1822" s="12"/>
      <c r="FG1822" s="12"/>
      <c r="FH1822" s="12"/>
      <c r="FI1822" s="12"/>
      <c r="FJ1822" s="12"/>
      <c r="FK1822" s="12"/>
      <c r="FL1822" s="12"/>
      <c r="FM1822" s="12"/>
      <c r="FN1822" s="12"/>
      <c r="FO1822" s="12"/>
      <c r="FP1822" s="12"/>
      <c r="FQ1822" s="12"/>
      <c r="FR1822" s="12"/>
      <c r="FS1822" s="12"/>
      <c r="FT1822" s="12"/>
      <c r="FU1822" s="12"/>
      <c r="FV1822" s="12"/>
      <c r="FW1822" s="12"/>
      <c r="FX1822" s="12"/>
      <c r="FY1822" s="12"/>
      <c r="FZ1822" s="12"/>
      <c r="GA1822" s="12"/>
      <c r="GB1822" s="12"/>
      <c r="GC1822" s="12"/>
      <c r="GD1822" s="12"/>
      <c r="GE1822" s="12"/>
      <c r="GF1822" s="12"/>
      <c r="GG1822" s="12"/>
      <c r="GH1822" s="12"/>
      <c r="GI1822" s="12"/>
      <c r="GJ1822" s="12"/>
      <c r="GK1822" s="12"/>
      <c r="GL1822" s="12"/>
      <c r="GM1822" s="12"/>
      <c r="GN1822" s="12"/>
      <c r="GO1822" s="12"/>
      <c r="GP1822" s="12"/>
      <c r="GQ1822" s="12"/>
      <c r="GR1822" s="12"/>
    </row>
    <row r="1823" spans="1:200" x14ac:dyDescent="0.2">
      <c r="A1823" s="79">
        <f t="shared" si="674"/>
        <v>44895</v>
      </c>
      <c r="B1823" s="80" t="str">
        <f t="shared" ca="1" si="675"/>
        <v>n.d</v>
      </c>
      <c r="C1823" s="81">
        <f t="shared" ca="1" si="676"/>
        <v>1298.9771699999999</v>
      </c>
      <c r="D1823" s="82">
        <f ca="1">IF(A1823&lt;$B$1,VLOOKUP(A1823,[1]DI!$A$4:$B$15000,2,FALSE),0)</f>
        <v>0</v>
      </c>
      <c r="E1823" s="81">
        <f t="shared" ca="1" si="677"/>
        <v>0</v>
      </c>
      <c r="F1823" s="83">
        <f t="shared" si="672"/>
        <v>1.1679999999999999</v>
      </c>
      <c r="G1823" s="84">
        <f t="shared" ca="1" si="678"/>
        <v>1</v>
      </c>
      <c r="H1823" s="81">
        <f ca="1">TRUNC(PRODUCT(G$10:G1822),15)</f>
        <v>1.40945772534528</v>
      </c>
      <c r="I1823" s="81">
        <f t="shared" ca="1" si="679"/>
        <v>1.2989771726434101</v>
      </c>
      <c r="J1823" s="81">
        <f t="shared" ca="1" si="680"/>
        <v>1.0850519599999999</v>
      </c>
      <c r="K1823" s="81">
        <f t="shared" ca="1" si="681"/>
        <v>110.48055429999999</v>
      </c>
      <c r="L1823" s="85">
        <f>IF(VLOOKUP(A1823,$U$12:$AD$125,8)=VLOOKUP(A1822,$U$12:$AD$125,8),0,VLOOKUP(A1823,U$12:$AD$125,8))</f>
        <v>0</v>
      </c>
      <c r="M1823" s="86">
        <f>IF(L1823&gt;0,VLOOKUP(L1823,T$12:$AC$125,7),0)</f>
        <v>0</v>
      </c>
      <c r="N1823" s="81">
        <f t="shared" si="673"/>
        <v>0</v>
      </c>
      <c r="O1823" s="81">
        <f t="shared" ca="1" si="682"/>
        <v>110.48055429999999</v>
      </c>
      <c r="P1823" s="87" t="str">
        <f t="shared" si="683"/>
        <v>J=</v>
      </c>
      <c r="Q1823" s="88">
        <f t="shared" si="684"/>
        <v>44858</v>
      </c>
      <c r="R1823" s="7"/>
      <c r="S1823" s="7"/>
      <c r="T1823" s="7"/>
      <c r="U1823" s="7"/>
      <c r="V1823" s="7"/>
      <c r="W1823" s="7"/>
      <c r="X1823" s="7"/>
      <c r="Y1823" s="7"/>
      <c r="Z1823" s="7"/>
      <c r="AA1823" s="7"/>
      <c r="AB1823" s="7"/>
      <c r="AC1823" s="7"/>
      <c r="AD1823" s="7"/>
      <c r="AE1823" s="7"/>
      <c r="AF1823" s="65"/>
      <c r="AG1823" s="9"/>
      <c r="AH1823" s="9"/>
      <c r="AI1823" s="4"/>
      <c r="AJ1823" s="10"/>
      <c r="AK1823" s="4"/>
      <c r="AL1823" s="65"/>
      <c r="AM1823" s="10"/>
      <c r="AN1823" s="9"/>
      <c r="AO1823" s="7"/>
      <c r="AP1823" s="11"/>
      <c r="AQ1823" s="9"/>
      <c r="AR1823" s="8"/>
      <c r="AS1823" s="65"/>
      <c r="AT1823" s="12"/>
      <c r="AU1823" s="12"/>
      <c r="AV1823" s="22"/>
      <c r="AW1823" s="12"/>
      <c r="AX1823" s="12"/>
      <c r="AY1823" s="12"/>
      <c r="AZ1823" s="12"/>
      <c r="BA1823" s="12"/>
      <c r="BB1823" s="12"/>
      <c r="BC1823" s="12"/>
      <c r="BD1823" s="12"/>
      <c r="BE1823" s="12"/>
      <c r="BF1823" s="12"/>
      <c r="BG1823" s="12"/>
      <c r="BH1823" s="12"/>
      <c r="BI1823" s="12"/>
      <c r="BJ1823" s="12"/>
      <c r="BK1823" s="12"/>
      <c r="BL1823" s="12"/>
      <c r="BM1823" s="12"/>
      <c r="BN1823" s="12"/>
      <c r="BO1823" s="12"/>
      <c r="BP1823" s="12"/>
      <c r="BQ1823" s="12"/>
      <c r="BR1823" s="12"/>
      <c r="BS1823" s="12"/>
      <c r="BT1823" s="12"/>
      <c r="BU1823" s="12"/>
      <c r="BV1823" s="12"/>
      <c r="BW1823" s="12"/>
      <c r="BX1823" s="12"/>
      <c r="BY1823" s="12"/>
      <c r="BZ1823" s="12"/>
      <c r="CA1823" s="12"/>
      <c r="CB1823" s="12"/>
      <c r="CC1823" s="12"/>
      <c r="CD1823" s="12"/>
      <c r="CE1823" s="12"/>
      <c r="CF1823" s="12"/>
      <c r="CG1823" s="12"/>
      <c r="CH1823" s="12"/>
      <c r="CI1823" s="12"/>
      <c r="CJ1823" s="12"/>
      <c r="CK1823" s="12"/>
      <c r="CL1823" s="12"/>
      <c r="CM1823" s="12"/>
      <c r="CN1823" s="12"/>
      <c r="CO1823" s="12"/>
      <c r="CP1823" s="12"/>
      <c r="CQ1823" s="12"/>
      <c r="CR1823" s="12"/>
      <c r="CS1823" s="12"/>
      <c r="CT1823" s="12"/>
      <c r="CU1823" s="12"/>
      <c r="CV1823" s="12"/>
      <c r="CW1823" s="12"/>
      <c r="CX1823" s="12"/>
      <c r="CY1823" s="12"/>
      <c r="CZ1823" s="12"/>
      <c r="DA1823" s="12"/>
      <c r="DB1823" s="12"/>
      <c r="DC1823" s="12"/>
      <c r="DD1823" s="12"/>
      <c r="DE1823" s="12"/>
      <c r="DF1823" s="12"/>
      <c r="DG1823" s="12"/>
      <c r="DH1823" s="12"/>
      <c r="DI1823" s="12"/>
      <c r="DJ1823" s="12"/>
      <c r="DK1823" s="12"/>
      <c r="DL1823" s="12"/>
      <c r="DM1823" s="12"/>
      <c r="DN1823" s="12"/>
      <c r="DO1823" s="12"/>
      <c r="DP1823" s="12"/>
      <c r="DQ1823" s="12"/>
      <c r="DR1823" s="12"/>
      <c r="DS1823" s="12"/>
      <c r="DT1823" s="12"/>
      <c r="DU1823" s="12"/>
      <c r="DV1823" s="12"/>
      <c r="DW1823" s="12"/>
      <c r="DX1823" s="12"/>
      <c r="DY1823" s="12"/>
      <c r="DZ1823" s="12"/>
      <c r="EA1823" s="12"/>
      <c r="EB1823" s="12"/>
      <c r="EC1823" s="12"/>
      <c r="ED1823" s="12"/>
      <c r="EE1823" s="12"/>
      <c r="EF1823" s="12"/>
      <c r="EG1823" s="12"/>
      <c r="EH1823" s="12"/>
      <c r="EI1823" s="12"/>
      <c r="EJ1823" s="12"/>
      <c r="EK1823" s="12"/>
      <c r="EL1823" s="12"/>
      <c r="EM1823" s="12"/>
      <c r="EN1823" s="12"/>
      <c r="EO1823" s="12"/>
      <c r="EP1823" s="12"/>
      <c r="EQ1823" s="12"/>
      <c r="ER1823" s="12"/>
      <c r="ES1823" s="12"/>
      <c r="ET1823" s="12"/>
      <c r="EU1823" s="12"/>
      <c r="EV1823" s="12"/>
      <c r="EW1823" s="12"/>
      <c r="EX1823" s="12"/>
      <c r="EY1823" s="12"/>
      <c r="EZ1823" s="12"/>
      <c r="FA1823" s="12"/>
      <c r="FB1823" s="12"/>
      <c r="FC1823" s="12"/>
      <c r="FD1823" s="12"/>
      <c r="FE1823" s="12"/>
      <c r="FF1823" s="12"/>
      <c r="FG1823" s="12"/>
      <c r="FH1823" s="12"/>
      <c r="FI1823" s="12"/>
      <c r="FJ1823" s="12"/>
      <c r="FK1823" s="12"/>
      <c r="FL1823" s="12"/>
      <c r="FM1823" s="12"/>
      <c r="FN1823" s="12"/>
      <c r="FO1823" s="12"/>
      <c r="FP1823" s="12"/>
      <c r="FQ1823" s="12"/>
      <c r="FR1823" s="12"/>
      <c r="FS1823" s="12"/>
      <c r="FT1823" s="12"/>
      <c r="FU1823" s="12"/>
      <c r="FV1823" s="12"/>
      <c r="FW1823" s="12"/>
      <c r="FX1823" s="12"/>
      <c r="FY1823" s="12"/>
      <c r="FZ1823" s="12"/>
      <c r="GA1823" s="12"/>
      <c r="GB1823" s="12"/>
      <c r="GC1823" s="12"/>
      <c r="GD1823" s="12"/>
      <c r="GE1823" s="12"/>
      <c r="GF1823" s="12"/>
      <c r="GG1823" s="12"/>
      <c r="GH1823" s="12"/>
      <c r="GI1823" s="12"/>
      <c r="GJ1823" s="12"/>
      <c r="GK1823" s="12"/>
      <c r="GL1823" s="12"/>
      <c r="GM1823" s="12"/>
      <c r="GN1823" s="12"/>
      <c r="GO1823" s="12"/>
      <c r="GP1823" s="12"/>
      <c r="GQ1823" s="12"/>
      <c r="GR1823" s="12"/>
    </row>
    <row r="1824" spans="1:200" x14ac:dyDescent="0.2">
      <c r="A1824" s="79">
        <f t="shared" si="674"/>
        <v>44896</v>
      </c>
      <c r="B1824" s="80" t="str">
        <f t="shared" ca="1" si="675"/>
        <v>n.d</v>
      </c>
      <c r="C1824" s="81">
        <f t="shared" ca="1" si="676"/>
        <v>1298.9771699999999</v>
      </c>
      <c r="D1824" s="82">
        <f ca="1">IF(A1824&lt;$B$1,VLOOKUP(A1824,[1]DI!$A$4:$B$15000,2,FALSE),0)</f>
        <v>0</v>
      </c>
      <c r="E1824" s="81">
        <f t="shared" ca="1" si="677"/>
        <v>0</v>
      </c>
      <c r="F1824" s="83">
        <f t="shared" si="672"/>
        <v>1.1679999999999999</v>
      </c>
      <c r="G1824" s="84">
        <f t="shared" ca="1" si="678"/>
        <v>1</v>
      </c>
      <c r="H1824" s="81">
        <f ca="1">TRUNC(PRODUCT(G$10:G1823),15)</f>
        <v>1.40945772534528</v>
      </c>
      <c r="I1824" s="81">
        <f t="shared" ca="1" si="679"/>
        <v>1.2989771726434101</v>
      </c>
      <c r="J1824" s="81">
        <f t="shared" ca="1" si="680"/>
        <v>1.0850519599999999</v>
      </c>
      <c r="K1824" s="81">
        <f t="shared" ca="1" si="681"/>
        <v>110.48055429999999</v>
      </c>
      <c r="L1824" s="85">
        <f>IF(VLOOKUP(A1824,$U$12:$AD$125,8)=VLOOKUP(A1823,$U$12:$AD$125,8),0,VLOOKUP(A1824,U$12:$AD$125,8))</f>
        <v>0</v>
      </c>
      <c r="M1824" s="86">
        <f>IF(L1824&gt;0,VLOOKUP(L1824,T$12:$AC$125,7),0)</f>
        <v>0</v>
      </c>
      <c r="N1824" s="81">
        <f t="shared" si="673"/>
        <v>0</v>
      </c>
      <c r="O1824" s="81">
        <f t="shared" ca="1" si="682"/>
        <v>110.48055429999999</v>
      </c>
      <c r="P1824" s="87" t="str">
        <f t="shared" si="683"/>
        <v>J=</v>
      </c>
      <c r="Q1824" s="88">
        <f t="shared" si="684"/>
        <v>44858</v>
      </c>
      <c r="R1824" s="7"/>
      <c r="S1824" s="7"/>
      <c r="T1824" s="7"/>
      <c r="U1824" s="7"/>
      <c r="V1824" s="7"/>
      <c r="W1824" s="7"/>
      <c r="X1824" s="7"/>
      <c r="Y1824" s="7"/>
      <c r="Z1824" s="7"/>
      <c r="AA1824" s="7"/>
      <c r="AB1824" s="7"/>
      <c r="AC1824" s="7"/>
      <c r="AD1824" s="7"/>
      <c r="AE1824" s="7"/>
      <c r="AF1824" s="65"/>
      <c r="AG1824" s="9"/>
      <c r="AH1824" s="9"/>
      <c r="AI1824" s="4"/>
      <c r="AJ1824" s="10"/>
      <c r="AK1824" s="4"/>
      <c r="AL1824" s="65"/>
      <c r="AM1824" s="10"/>
      <c r="AN1824" s="9"/>
      <c r="AO1824" s="7"/>
      <c r="AP1824" s="11"/>
      <c r="AQ1824" s="9"/>
      <c r="AR1824" s="8"/>
      <c r="AS1824" s="65"/>
      <c r="AT1824" s="12"/>
      <c r="AU1824" s="12"/>
      <c r="AV1824" s="22"/>
      <c r="AW1824" s="12"/>
      <c r="AX1824" s="12"/>
      <c r="AY1824" s="12"/>
      <c r="AZ1824" s="12"/>
      <c r="BA1824" s="12"/>
      <c r="BB1824" s="12"/>
      <c r="BC1824" s="12"/>
      <c r="BD1824" s="12"/>
      <c r="BE1824" s="12"/>
      <c r="BF1824" s="12"/>
      <c r="BG1824" s="12"/>
      <c r="BH1824" s="12"/>
      <c r="BI1824" s="12"/>
      <c r="BJ1824" s="12"/>
      <c r="BK1824" s="12"/>
      <c r="BL1824" s="12"/>
      <c r="BM1824" s="12"/>
      <c r="BN1824" s="12"/>
      <c r="BO1824" s="12"/>
      <c r="BP1824" s="12"/>
      <c r="BQ1824" s="12"/>
      <c r="BR1824" s="12"/>
      <c r="BS1824" s="12"/>
      <c r="BT1824" s="12"/>
      <c r="BU1824" s="12"/>
      <c r="BV1824" s="12"/>
      <c r="BW1824" s="12"/>
      <c r="BX1824" s="12"/>
      <c r="BY1824" s="12"/>
      <c r="BZ1824" s="12"/>
      <c r="CA1824" s="12"/>
      <c r="CB1824" s="12"/>
      <c r="CC1824" s="12"/>
      <c r="CD1824" s="12"/>
      <c r="CE1824" s="12"/>
      <c r="CF1824" s="12"/>
      <c r="CG1824" s="12"/>
      <c r="CH1824" s="12"/>
      <c r="CI1824" s="12"/>
      <c r="CJ1824" s="12"/>
      <c r="CK1824" s="12"/>
      <c r="CL1824" s="12"/>
      <c r="CM1824" s="12"/>
      <c r="CN1824" s="12"/>
      <c r="CO1824" s="12"/>
      <c r="CP1824" s="12"/>
      <c r="CQ1824" s="12"/>
      <c r="CR1824" s="12"/>
      <c r="CS1824" s="12"/>
      <c r="CT1824" s="12"/>
      <c r="CU1824" s="12"/>
      <c r="CV1824" s="12"/>
      <c r="CW1824" s="12"/>
      <c r="CX1824" s="12"/>
      <c r="CY1824" s="12"/>
      <c r="CZ1824" s="12"/>
      <c r="DA1824" s="12"/>
      <c r="DB1824" s="12"/>
      <c r="DC1824" s="12"/>
      <c r="DD1824" s="12"/>
      <c r="DE1824" s="12"/>
      <c r="DF1824" s="12"/>
      <c r="DG1824" s="12"/>
      <c r="DH1824" s="12"/>
      <c r="DI1824" s="12"/>
      <c r="DJ1824" s="12"/>
      <c r="DK1824" s="12"/>
      <c r="DL1824" s="12"/>
      <c r="DM1824" s="12"/>
      <c r="DN1824" s="12"/>
      <c r="DO1824" s="12"/>
      <c r="DP1824" s="12"/>
      <c r="DQ1824" s="12"/>
      <c r="DR1824" s="12"/>
      <c r="DS1824" s="12"/>
      <c r="DT1824" s="12"/>
      <c r="DU1824" s="12"/>
      <c r="DV1824" s="12"/>
      <c r="DW1824" s="12"/>
      <c r="DX1824" s="12"/>
      <c r="DY1824" s="12"/>
      <c r="DZ1824" s="12"/>
      <c r="EA1824" s="12"/>
      <c r="EB1824" s="12"/>
      <c r="EC1824" s="12"/>
      <c r="ED1824" s="12"/>
      <c r="EE1824" s="12"/>
      <c r="EF1824" s="12"/>
      <c r="EG1824" s="12"/>
      <c r="EH1824" s="12"/>
      <c r="EI1824" s="12"/>
      <c r="EJ1824" s="12"/>
      <c r="EK1824" s="12"/>
      <c r="EL1824" s="12"/>
      <c r="EM1824" s="12"/>
      <c r="EN1824" s="12"/>
      <c r="EO1824" s="12"/>
      <c r="EP1824" s="12"/>
      <c r="EQ1824" s="12"/>
      <c r="ER1824" s="12"/>
      <c r="ES1824" s="12"/>
      <c r="ET1824" s="12"/>
      <c r="EU1824" s="12"/>
      <c r="EV1824" s="12"/>
      <c r="EW1824" s="12"/>
      <c r="EX1824" s="12"/>
      <c r="EY1824" s="12"/>
      <c r="EZ1824" s="12"/>
      <c r="FA1824" s="12"/>
      <c r="FB1824" s="12"/>
      <c r="FC1824" s="12"/>
      <c r="FD1824" s="12"/>
      <c r="FE1824" s="12"/>
      <c r="FF1824" s="12"/>
      <c r="FG1824" s="12"/>
      <c r="FH1824" s="12"/>
      <c r="FI1824" s="12"/>
      <c r="FJ1824" s="12"/>
      <c r="FK1824" s="12"/>
      <c r="FL1824" s="12"/>
      <c r="FM1824" s="12"/>
      <c r="FN1824" s="12"/>
      <c r="FO1824" s="12"/>
      <c r="FP1824" s="12"/>
      <c r="FQ1824" s="12"/>
      <c r="FR1824" s="12"/>
      <c r="FS1824" s="12"/>
      <c r="FT1824" s="12"/>
      <c r="FU1824" s="12"/>
      <c r="FV1824" s="12"/>
      <c r="FW1824" s="12"/>
      <c r="FX1824" s="12"/>
      <c r="FY1824" s="12"/>
      <c r="FZ1824" s="12"/>
      <c r="GA1824" s="12"/>
      <c r="GB1824" s="12"/>
      <c r="GC1824" s="12"/>
      <c r="GD1824" s="12"/>
      <c r="GE1824" s="12"/>
      <c r="GF1824" s="12"/>
      <c r="GG1824" s="12"/>
      <c r="GH1824" s="12"/>
      <c r="GI1824" s="12"/>
      <c r="GJ1824" s="12"/>
      <c r="GK1824" s="12"/>
      <c r="GL1824" s="12"/>
      <c r="GM1824" s="12"/>
      <c r="GN1824" s="12"/>
      <c r="GO1824" s="12"/>
      <c r="GP1824" s="12"/>
      <c r="GQ1824" s="12"/>
      <c r="GR1824" s="12"/>
    </row>
    <row r="1825" spans="1:200" x14ac:dyDescent="0.2">
      <c r="A1825" s="79">
        <f t="shared" si="674"/>
        <v>44897</v>
      </c>
      <c r="B1825" s="80" t="str">
        <f t="shared" ca="1" si="675"/>
        <v>n.d</v>
      </c>
      <c r="C1825" s="81">
        <f t="shared" ca="1" si="676"/>
        <v>1298.9771699999999</v>
      </c>
      <c r="D1825" s="82">
        <f ca="1">IF(A1825&lt;$B$1,VLOOKUP(A1825,[1]DI!$A$4:$B$15000,2,FALSE),0)</f>
        <v>0</v>
      </c>
      <c r="E1825" s="81">
        <f t="shared" ca="1" si="677"/>
        <v>0</v>
      </c>
      <c r="F1825" s="83">
        <f t="shared" si="672"/>
        <v>1.1679999999999999</v>
      </c>
      <c r="G1825" s="84">
        <f t="shared" ca="1" si="678"/>
        <v>1</v>
      </c>
      <c r="H1825" s="81">
        <f ca="1">TRUNC(PRODUCT(G$10:G1824),15)</f>
        <v>1.40945772534528</v>
      </c>
      <c r="I1825" s="81">
        <f t="shared" ca="1" si="679"/>
        <v>1.2989771726434101</v>
      </c>
      <c r="J1825" s="81">
        <f t="shared" ca="1" si="680"/>
        <v>1.0850519599999999</v>
      </c>
      <c r="K1825" s="81">
        <f t="shared" ca="1" si="681"/>
        <v>110.48055429999999</v>
      </c>
      <c r="L1825" s="85">
        <f>IF(VLOOKUP(A1825,$U$12:$AD$125,8)=VLOOKUP(A1824,$U$12:$AD$125,8),0,VLOOKUP(A1825,U$12:$AD$125,8))</f>
        <v>0</v>
      </c>
      <c r="M1825" s="86">
        <f>IF(L1825&gt;0,VLOOKUP(L1825,T$12:$AC$125,7),0)</f>
        <v>0</v>
      </c>
      <c r="N1825" s="81">
        <f t="shared" si="673"/>
        <v>0</v>
      </c>
      <c r="O1825" s="81">
        <f t="shared" ca="1" si="682"/>
        <v>110.48055429999999</v>
      </c>
      <c r="P1825" s="87" t="str">
        <f t="shared" si="683"/>
        <v>J=</v>
      </c>
      <c r="Q1825" s="88">
        <f t="shared" si="684"/>
        <v>44858</v>
      </c>
      <c r="R1825" s="7"/>
      <c r="S1825" s="7"/>
      <c r="T1825" s="7"/>
      <c r="U1825" s="7"/>
      <c r="V1825" s="7"/>
      <c r="W1825" s="7"/>
      <c r="X1825" s="7"/>
      <c r="Y1825" s="7"/>
      <c r="Z1825" s="7"/>
      <c r="AA1825" s="7"/>
      <c r="AB1825" s="7"/>
      <c r="AC1825" s="7"/>
      <c r="AD1825" s="7"/>
      <c r="AE1825" s="7"/>
      <c r="AF1825" s="65"/>
      <c r="AG1825" s="9"/>
      <c r="AH1825" s="9"/>
      <c r="AI1825" s="4"/>
      <c r="AJ1825" s="10"/>
      <c r="AK1825" s="4"/>
      <c r="AL1825" s="65"/>
      <c r="AM1825" s="10"/>
      <c r="AN1825" s="9"/>
      <c r="AO1825" s="7"/>
      <c r="AP1825" s="11"/>
      <c r="AQ1825" s="9"/>
      <c r="AR1825" s="8"/>
      <c r="AS1825" s="65"/>
      <c r="AT1825" s="12"/>
      <c r="AU1825" s="12"/>
      <c r="AV1825" s="22"/>
      <c r="AW1825" s="12"/>
      <c r="AX1825" s="12"/>
      <c r="AY1825" s="12"/>
      <c r="AZ1825" s="12"/>
      <c r="BA1825" s="12"/>
      <c r="BB1825" s="12"/>
      <c r="BC1825" s="12"/>
      <c r="BD1825" s="12"/>
      <c r="BE1825" s="12"/>
      <c r="BF1825" s="12"/>
      <c r="BG1825" s="12"/>
      <c r="BH1825" s="12"/>
      <c r="BI1825" s="12"/>
      <c r="BJ1825" s="12"/>
      <c r="BK1825" s="12"/>
      <c r="BL1825" s="12"/>
      <c r="BM1825" s="12"/>
      <c r="BN1825" s="12"/>
      <c r="BO1825" s="12"/>
      <c r="BP1825" s="12"/>
      <c r="BQ1825" s="12"/>
      <c r="BR1825" s="12"/>
      <c r="BS1825" s="12"/>
      <c r="BT1825" s="12"/>
      <c r="BU1825" s="12"/>
      <c r="BV1825" s="12"/>
      <c r="BW1825" s="12"/>
      <c r="BX1825" s="12"/>
      <c r="BY1825" s="12"/>
      <c r="BZ1825" s="12"/>
      <c r="CA1825" s="12"/>
      <c r="CB1825" s="12"/>
      <c r="CC1825" s="12"/>
      <c r="CD1825" s="12"/>
      <c r="CE1825" s="12"/>
      <c r="CF1825" s="12"/>
      <c r="CG1825" s="12"/>
      <c r="CH1825" s="12"/>
      <c r="CI1825" s="12"/>
      <c r="CJ1825" s="12"/>
      <c r="CK1825" s="12"/>
      <c r="CL1825" s="12"/>
      <c r="CM1825" s="12"/>
      <c r="CN1825" s="12"/>
      <c r="CO1825" s="12"/>
      <c r="CP1825" s="12"/>
      <c r="CQ1825" s="12"/>
      <c r="CR1825" s="12"/>
      <c r="CS1825" s="12"/>
      <c r="CT1825" s="12"/>
      <c r="CU1825" s="12"/>
      <c r="CV1825" s="12"/>
      <c r="CW1825" s="12"/>
      <c r="CX1825" s="12"/>
      <c r="CY1825" s="12"/>
      <c r="CZ1825" s="12"/>
      <c r="DA1825" s="12"/>
      <c r="DB1825" s="12"/>
      <c r="DC1825" s="12"/>
      <c r="DD1825" s="12"/>
      <c r="DE1825" s="12"/>
      <c r="DF1825" s="12"/>
      <c r="DG1825" s="12"/>
      <c r="DH1825" s="12"/>
      <c r="DI1825" s="12"/>
      <c r="DJ1825" s="12"/>
      <c r="DK1825" s="12"/>
      <c r="DL1825" s="12"/>
      <c r="DM1825" s="12"/>
      <c r="DN1825" s="12"/>
      <c r="DO1825" s="12"/>
      <c r="DP1825" s="12"/>
      <c r="DQ1825" s="12"/>
      <c r="DR1825" s="12"/>
      <c r="DS1825" s="12"/>
      <c r="DT1825" s="12"/>
      <c r="DU1825" s="12"/>
      <c r="DV1825" s="12"/>
      <c r="DW1825" s="12"/>
      <c r="DX1825" s="12"/>
      <c r="DY1825" s="12"/>
      <c r="DZ1825" s="12"/>
      <c r="EA1825" s="12"/>
      <c r="EB1825" s="12"/>
      <c r="EC1825" s="12"/>
      <c r="ED1825" s="12"/>
      <c r="EE1825" s="12"/>
      <c r="EF1825" s="12"/>
      <c r="EG1825" s="12"/>
      <c r="EH1825" s="12"/>
      <c r="EI1825" s="12"/>
      <c r="EJ1825" s="12"/>
      <c r="EK1825" s="12"/>
      <c r="EL1825" s="12"/>
      <c r="EM1825" s="12"/>
      <c r="EN1825" s="12"/>
      <c r="EO1825" s="12"/>
      <c r="EP1825" s="12"/>
      <c r="EQ1825" s="12"/>
      <c r="ER1825" s="12"/>
      <c r="ES1825" s="12"/>
      <c r="ET1825" s="12"/>
      <c r="EU1825" s="12"/>
      <c r="EV1825" s="12"/>
      <c r="EW1825" s="12"/>
      <c r="EX1825" s="12"/>
      <c r="EY1825" s="12"/>
      <c r="EZ1825" s="12"/>
      <c r="FA1825" s="12"/>
      <c r="FB1825" s="12"/>
      <c r="FC1825" s="12"/>
      <c r="FD1825" s="12"/>
      <c r="FE1825" s="12"/>
      <c r="FF1825" s="12"/>
      <c r="FG1825" s="12"/>
      <c r="FH1825" s="12"/>
      <c r="FI1825" s="12"/>
      <c r="FJ1825" s="12"/>
      <c r="FK1825" s="12"/>
      <c r="FL1825" s="12"/>
      <c r="FM1825" s="12"/>
      <c r="FN1825" s="12"/>
      <c r="FO1825" s="12"/>
      <c r="FP1825" s="12"/>
      <c r="FQ1825" s="12"/>
      <c r="FR1825" s="12"/>
      <c r="FS1825" s="12"/>
      <c r="FT1825" s="12"/>
      <c r="FU1825" s="12"/>
      <c r="FV1825" s="12"/>
      <c r="FW1825" s="12"/>
      <c r="FX1825" s="12"/>
      <c r="FY1825" s="12"/>
      <c r="FZ1825" s="12"/>
      <c r="GA1825" s="12"/>
      <c r="GB1825" s="12"/>
      <c r="GC1825" s="12"/>
      <c r="GD1825" s="12"/>
      <c r="GE1825" s="12"/>
      <c r="GF1825" s="12"/>
      <c r="GG1825" s="12"/>
      <c r="GH1825" s="12"/>
      <c r="GI1825" s="12"/>
      <c r="GJ1825" s="12"/>
      <c r="GK1825" s="12"/>
      <c r="GL1825" s="12"/>
      <c r="GM1825" s="12"/>
      <c r="GN1825" s="12"/>
      <c r="GO1825" s="12"/>
      <c r="GP1825" s="12"/>
      <c r="GQ1825" s="12"/>
      <c r="GR1825" s="12"/>
    </row>
    <row r="1826" spans="1:200" x14ac:dyDescent="0.2">
      <c r="A1826" s="79">
        <f t="shared" si="674"/>
        <v>44898</v>
      </c>
      <c r="B1826" s="80" t="str">
        <f t="shared" ca="1" si="675"/>
        <v>n.d</v>
      </c>
      <c r="C1826" s="81">
        <f t="shared" ca="1" si="676"/>
        <v>1298.9771699999999</v>
      </c>
      <c r="D1826" s="82">
        <f ca="1">IF(A1826&lt;$B$1,VLOOKUP(A1826,[1]DI!$A$4:$B$15000,2,FALSE),0)</f>
        <v>0</v>
      </c>
      <c r="E1826" s="81">
        <f t="shared" ca="1" si="677"/>
        <v>0</v>
      </c>
      <c r="F1826" s="83">
        <f t="shared" si="672"/>
        <v>1.1679999999999999</v>
      </c>
      <c r="G1826" s="84">
        <f t="shared" ca="1" si="678"/>
        <v>1</v>
      </c>
      <c r="H1826" s="81">
        <f ca="1">TRUNC(PRODUCT(G$10:G1825),15)</f>
        <v>1.40945772534528</v>
      </c>
      <c r="I1826" s="81">
        <f t="shared" ca="1" si="679"/>
        <v>1.2989771726434101</v>
      </c>
      <c r="J1826" s="81">
        <f t="shared" ca="1" si="680"/>
        <v>1.0850519599999999</v>
      </c>
      <c r="K1826" s="81">
        <f t="shared" ca="1" si="681"/>
        <v>110.48055429999999</v>
      </c>
      <c r="L1826" s="85">
        <f>IF(VLOOKUP(A1826,$U$12:$AD$125,8)=VLOOKUP(A1825,$U$12:$AD$125,8),0,VLOOKUP(A1826,U$12:$AD$125,8))</f>
        <v>0</v>
      </c>
      <c r="M1826" s="86">
        <f>IF(L1826&gt;0,VLOOKUP(L1826,T$12:$AC$125,7),0)</f>
        <v>0</v>
      </c>
      <c r="N1826" s="81">
        <f t="shared" si="673"/>
        <v>0</v>
      </c>
      <c r="O1826" s="81">
        <f t="shared" ca="1" si="682"/>
        <v>110.48055429999999</v>
      </c>
      <c r="P1826" s="87" t="str">
        <f t="shared" si="683"/>
        <v>J=</v>
      </c>
      <c r="Q1826" s="88">
        <f t="shared" si="684"/>
        <v>44858</v>
      </c>
      <c r="R1826" s="7"/>
      <c r="S1826" s="7"/>
      <c r="T1826" s="7"/>
      <c r="U1826" s="7"/>
      <c r="V1826" s="7"/>
      <c r="W1826" s="7"/>
      <c r="X1826" s="7"/>
      <c r="Y1826" s="7"/>
      <c r="Z1826" s="7"/>
      <c r="AA1826" s="7"/>
      <c r="AB1826" s="7"/>
      <c r="AC1826" s="7"/>
      <c r="AD1826" s="7"/>
      <c r="AE1826" s="7"/>
      <c r="AF1826" s="65"/>
      <c r="AG1826" s="9"/>
      <c r="AH1826" s="9"/>
      <c r="AI1826" s="4"/>
      <c r="AJ1826" s="10"/>
      <c r="AK1826" s="4"/>
      <c r="AL1826" s="65"/>
      <c r="AM1826" s="10"/>
      <c r="AN1826" s="9"/>
      <c r="AO1826" s="7"/>
      <c r="AP1826" s="11"/>
      <c r="AQ1826" s="9"/>
      <c r="AR1826" s="8"/>
      <c r="AS1826" s="65"/>
      <c r="AT1826" s="12"/>
      <c r="AU1826" s="12"/>
      <c r="AV1826" s="22"/>
      <c r="AW1826" s="12"/>
      <c r="AX1826" s="12"/>
      <c r="AY1826" s="12"/>
      <c r="AZ1826" s="12"/>
      <c r="BA1826" s="12"/>
      <c r="BB1826" s="12"/>
      <c r="BC1826" s="12"/>
      <c r="BD1826" s="12"/>
      <c r="BE1826" s="12"/>
      <c r="BF1826" s="12"/>
      <c r="BG1826" s="12"/>
      <c r="BH1826" s="12"/>
      <c r="BI1826" s="12"/>
      <c r="BJ1826" s="12"/>
      <c r="BK1826" s="12"/>
      <c r="BL1826" s="12"/>
      <c r="BM1826" s="12"/>
      <c r="BN1826" s="12"/>
      <c r="BO1826" s="12"/>
      <c r="BP1826" s="12"/>
      <c r="BQ1826" s="12"/>
      <c r="BR1826" s="12"/>
      <c r="BS1826" s="12"/>
      <c r="BT1826" s="12"/>
      <c r="BU1826" s="12"/>
      <c r="BV1826" s="12"/>
      <c r="BW1826" s="12"/>
      <c r="BX1826" s="12"/>
      <c r="BY1826" s="12"/>
      <c r="BZ1826" s="12"/>
      <c r="CA1826" s="12"/>
      <c r="CB1826" s="12"/>
      <c r="CC1826" s="12"/>
      <c r="CD1826" s="12"/>
      <c r="CE1826" s="12"/>
      <c r="CF1826" s="12"/>
      <c r="CG1826" s="12"/>
      <c r="CH1826" s="12"/>
      <c r="CI1826" s="12"/>
      <c r="CJ1826" s="12"/>
      <c r="CK1826" s="12"/>
      <c r="CL1826" s="12"/>
      <c r="CM1826" s="12"/>
      <c r="CN1826" s="12"/>
      <c r="CO1826" s="12"/>
      <c r="CP1826" s="12"/>
      <c r="CQ1826" s="12"/>
      <c r="CR1826" s="12"/>
      <c r="CS1826" s="12"/>
      <c r="CT1826" s="12"/>
      <c r="CU1826" s="12"/>
      <c r="CV1826" s="12"/>
      <c r="CW1826" s="12"/>
      <c r="CX1826" s="12"/>
      <c r="CY1826" s="12"/>
      <c r="CZ1826" s="12"/>
      <c r="DA1826" s="12"/>
      <c r="DB1826" s="12"/>
      <c r="DC1826" s="12"/>
      <c r="DD1826" s="12"/>
      <c r="DE1826" s="12"/>
      <c r="DF1826" s="12"/>
      <c r="DG1826" s="12"/>
      <c r="DH1826" s="12"/>
      <c r="DI1826" s="12"/>
      <c r="DJ1826" s="12"/>
      <c r="DK1826" s="12"/>
      <c r="DL1826" s="12"/>
      <c r="DM1826" s="12"/>
      <c r="DN1826" s="12"/>
      <c r="DO1826" s="12"/>
      <c r="DP1826" s="12"/>
      <c r="DQ1826" s="12"/>
      <c r="DR1826" s="12"/>
      <c r="DS1826" s="12"/>
      <c r="DT1826" s="12"/>
      <c r="DU1826" s="12"/>
      <c r="DV1826" s="12"/>
      <c r="DW1826" s="12"/>
      <c r="DX1826" s="12"/>
      <c r="DY1826" s="12"/>
      <c r="DZ1826" s="12"/>
      <c r="EA1826" s="12"/>
      <c r="EB1826" s="12"/>
      <c r="EC1826" s="12"/>
      <c r="ED1826" s="12"/>
      <c r="EE1826" s="12"/>
      <c r="EF1826" s="12"/>
      <c r="EG1826" s="12"/>
      <c r="EH1826" s="12"/>
      <c r="EI1826" s="12"/>
      <c r="EJ1826" s="12"/>
      <c r="EK1826" s="12"/>
      <c r="EL1826" s="12"/>
      <c r="EM1826" s="12"/>
      <c r="EN1826" s="12"/>
      <c r="EO1826" s="12"/>
      <c r="EP1826" s="12"/>
      <c r="EQ1826" s="12"/>
      <c r="ER1826" s="12"/>
      <c r="ES1826" s="12"/>
      <c r="ET1826" s="12"/>
      <c r="EU1826" s="12"/>
      <c r="EV1826" s="12"/>
      <c r="EW1826" s="12"/>
      <c r="EX1826" s="12"/>
      <c r="EY1826" s="12"/>
      <c r="EZ1826" s="12"/>
      <c r="FA1826" s="12"/>
      <c r="FB1826" s="12"/>
      <c r="FC1826" s="12"/>
      <c r="FD1826" s="12"/>
      <c r="FE1826" s="12"/>
      <c r="FF1826" s="12"/>
      <c r="FG1826" s="12"/>
      <c r="FH1826" s="12"/>
      <c r="FI1826" s="12"/>
      <c r="FJ1826" s="12"/>
      <c r="FK1826" s="12"/>
      <c r="FL1826" s="12"/>
      <c r="FM1826" s="12"/>
      <c r="FN1826" s="12"/>
      <c r="FO1826" s="12"/>
      <c r="FP1826" s="12"/>
      <c r="FQ1826" s="12"/>
      <c r="FR1826" s="12"/>
      <c r="FS1826" s="12"/>
      <c r="FT1826" s="12"/>
      <c r="FU1826" s="12"/>
      <c r="FV1826" s="12"/>
      <c r="FW1826" s="12"/>
      <c r="FX1826" s="12"/>
      <c r="FY1826" s="12"/>
      <c r="FZ1826" s="12"/>
      <c r="GA1826" s="12"/>
      <c r="GB1826" s="12"/>
      <c r="GC1826" s="12"/>
      <c r="GD1826" s="12"/>
      <c r="GE1826" s="12"/>
      <c r="GF1826" s="12"/>
      <c r="GG1826" s="12"/>
      <c r="GH1826" s="12"/>
      <c r="GI1826" s="12"/>
      <c r="GJ1826" s="12"/>
      <c r="GK1826" s="12"/>
      <c r="GL1826" s="12"/>
      <c r="GM1826" s="12"/>
      <c r="GN1826" s="12"/>
      <c r="GO1826" s="12"/>
      <c r="GP1826" s="12"/>
      <c r="GQ1826" s="12"/>
      <c r="GR1826" s="12"/>
    </row>
    <row r="1827" spans="1:200" x14ac:dyDescent="0.2">
      <c r="A1827" s="79">
        <f t="shared" si="674"/>
        <v>44899</v>
      </c>
      <c r="B1827" s="80" t="str">
        <f t="shared" ca="1" si="675"/>
        <v>n.d</v>
      </c>
      <c r="C1827" s="81">
        <f t="shared" ca="1" si="676"/>
        <v>1298.9771699999999</v>
      </c>
      <c r="D1827" s="82">
        <f ca="1">IF(A1827&lt;$B$1,VLOOKUP(A1827,[1]DI!$A$4:$B$15000,2,FALSE),0)</f>
        <v>0</v>
      </c>
      <c r="E1827" s="81">
        <f t="shared" ca="1" si="677"/>
        <v>0</v>
      </c>
      <c r="F1827" s="83">
        <f t="shared" si="672"/>
        <v>1.1679999999999999</v>
      </c>
      <c r="G1827" s="84">
        <f t="shared" ca="1" si="678"/>
        <v>1</v>
      </c>
      <c r="H1827" s="81">
        <f ca="1">TRUNC(PRODUCT(G$10:G1826),15)</f>
        <v>1.40945772534528</v>
      </c>
      <c r="I1827" s="81">
        <f t="shared" ca="1" si="679"/>
        <v>1.2989771726434101</v>
      </c>
      <c r="J1827" s="81">
        <f t="shared" ca="1" si="680"/>
        <v>1.0850519599999999</v>
      </c>
      <c r="K1827" s="81">
        <f t="shared" ca="1" si="681"/>
        <v>110.48055429999999</v>
      </c>
      <c r="L1827" s="85">
        <f>IF(VLOOKUP(A1827,$U$12:$AD$125,8)=VLOOKUP(A1826,$U$12:$AD$125,8),0,VLOOKUP(A1827,U$12:$AD$125,8))</f>
        <v>0</v>
      </c>
      <c r="M1827" s="86">
        <f>IF(L1827&gt;0,VLOOKUP(L1827,T$12:$AC$125,7),0)</f>
        <v>0</v>
      </c>
      <c r="N1827" s="81">
        <f t="shared" si="673"/>
        <v>0</v>
      </c>
      <c r="O1827" s="81">
        <f t="shared" ca="1" si="682"/>
        <v>110.48055429999999</v>
      </c>
      <c r="P1827" s="87" t="str">
        <f t="shared" si="683"/>
        <v>J=</v>
      </c>
      <c r="Q1827" s="88">
        <f t="shared" si="684"/>
        <v>44858</v>
      </c>
      <c r="R1827" s="7"/>
      <c r="S1827" s="7"/>
      <c r="T1827" s="7"/>
      <c r="U1827" s="7"/>
      <c r="V1827" s="7"/>
      <c r="W1827" s="7"/>
      <c r="X1827" s="7"/>
      <c r="Y1827" s="7"/>
      <c r="Z1827" s="7"/>
      <c r="AA1827" s="7"/>
      <c r="AB1827" s="7"/>
      <c r="AC1827" s="7"/>
      <c r="AD1827" s="7"/>
      <c r="AE1827" s="7"/>
      <c r="AF1827" s="65"/>
      <c r="AG1827" s="9"/>
      <c r="AH1827" s="9"/>
      <c r="AI1827" s="4"/>
      <c r="AJ1827" s="10"/>
      <c r="AK1827" s="4"/>
      <c r="AL1827" s="65"/>
      <c r="AM1827" s="10"/>
      <c r="AN1827" s="9"/>
      <c r="AO1827" s="7"/>
      <c r="AP1827" s="11"/>
      <c r="AQ1827" s="9"/>
      <c r="AR1827" s="8"/>
      <c r="AS1827" s="65"/>
      <c r="AT1827" s="12"/>
      <c r="AU1827" s="12"/>
      <c r="AV1827" s="22"/>
      <c r="AW1827" s="12"/>
      <c r="AX1827" s="12"/>
      <c r="AY1827" s="12"/>
      <c r="AZ1827" s="12"/>
      <c r="BA1827" s="12"/>
      <c r="BB1827" s="12"/>
      <c r="BC1827" s="12"/>
      <c r="BD1827" s="12"/>
      <c r="BE1827" s="12"/>
      <c r="BF1827" s="12"/>
      <c r="BG1827" s="12"/>
      <c r="BH1827" s="12"/>
      <c r="BI1827" s="12"/>
      <c r="BJ1827" s="12"/>
      <c r="BK1827" s="12"/>
      <c r="BL1827" s="12"/>
      <c r="BM1827" s="12"/>
      <c r="BN1827" s="12"/>
      <c r="BO1827" s="12"/>
      <c r="BP1827" s="12"/>
      <c r="BQ1827" s="12"/>
      <c r="BR1827" s="12"/>
      <c r="BS1827" s="12"/>
      <c r="BT1827" s="12"/>
      <c r="BU1827" s="12"/>
      <c r="BV1827" s="12"/>
      <c r="BW1827" s="12"/>
      <c r="BX1827" s="12"/>
      <c r="BY1827" s="12"/>
      <c r="BZ1827" s="12"/>
      <c r="CA1827" s="12"/>
      <c r="CB1827" s="12"/>
      <c r="CC1827" s="12"/>
      <c r="CD1827" s="12"/>
      <c r="CE1827" s="12"/>
      <c r="CF1827" s="12"/>
      <c r="CG1827" s="12"/>
      <c r="CH1827" s="12"/>
      <c r="CI1827" s="12"/>
      <c r="CJ1827" s="12"/>
      <c r="CK1827" s="12"/>
      <c r="CL1827" s="12"/>
      <c r="CM1827" s="12"/>
      <c r="CN1827" s="12"/>
      <c r="CO1827" s="12"/>
      <c r="CP1827" s="12"/>
      <c r="CQ1827" s="12"/>
      <c r="CR1827" s="12"/>
      <c r="CS1827" s="12"/>
      <c r="CT1827" s="12"/>
      <c r="CU1827" s="12"/>
      <c r="CV1827" s="12"/>
      <c r="CW1827" s="12"/>
      <c r="CX1827" s="12"/>
      <c r="CY1827" s="12"/>
      <c r="CZ1827" s="12"/>
      <c r="DA1827" s="12"/>
      <c r="DB1827" s="12"/>
      <c r="DC1827" s="12"/>
      <c r="DD1827" s="12"/>
      <c r="DE1827" s="12"/>
      <c r="DF1827" s="12"/>
      <c r="DG1827" s="12"/>
      <c r="DH1827" s="12"/>
      <c r="DI1827" s="12"/>
      <c r="DJ1827" s="12"/>
      <c r="DK1827" s="12"/>
      <c r="DL1827" s="12"/>
      <c r="DM1827" s="12"/>
      <c r="DN1827" s="12"/>
      <c r="DO1827" s="12"/>
      <c r="DP1827" s="12"/>
      <c r="DQ1827" s="12"/>
      <c r="DR1827" s="12"/>
      <c r="DS1827" s="12"/>
      <c r="DT1827" s="12"/>
      <c r="DU1827" s="12"/>
      <c r="DV1827" s="12"/>
      <c r="DW1827" s="12"/>
      <c r="DX1827" s="12"/>
      <c r="DY1827" s="12"/>
      <c r="DZ1827" s="12"/>
      <c r="EA1827" s="12"/>
      <c r="EB1827" s="12"/>
      <c r="EC1827" s="12"/>
      <c r="ED1827" s="12"/>
      <c r="EE1827" s="12"/>
      <c r="EF1827" s="12"/>
      <c r="EG1827" s="12"/>
      <c r="EH1827" s="12"/>
      <c r="EI1827" s="12"/>
      <c r="EJ1827" s="12"/>
      <c r="EK1827" s="12"/>
      <c r="EL1827" s="12"/>
      <c r="EM1827" s="12"/>
      <c r="EN1827" s="12"/>
      <c r="EO1827" s="12"/>
      <c r="EP1827" s="12"/>
      <c r="EQ1827" s="12"/>
      <c r="ER1827" s="12"/>
      <c r="ES1827" s="12"/>
      <c r="ET1827" s="12"/>
      <c r="EU1827" s="12"/>
      <c r="EV1827" s="12"/>
      <c r="EW1827" s="12"/>
      <c r="EX1827" s="12"/>
      <c r="EY1827" s="12"/>
      <c r="EZ1827" s="12"/>
      <c r="FA1827" s="12"/>
      <c r="FB1827" s="12"/>
      <c r="FC1827" s="12"/>
      <c r="FD1827" s="12"/>
      <c r="FE1827" s="12"/>
      <c r="FF1827" s="12"/>
      <c r="FG1827" s="12"/>
      <c r="FH1827" s="12"/>
      <c r="FI1827" s="12"/>
      <c r="FJ1827" s="12"/>
      <c r="FK1827" s="12"/>
      <c r="FL1827" s="12"/>
      <c r="FM1827" s="12"/>
      <c r="FN1827" s="12"/>
      <c r="FO1827" s="12"/>
      <c r="FP1827" s="12"/>
      <c r="FQ1827" s="12"/>
      <c r="FR1827" s="12"/>
      <c r="FS1827" s="12"/>
      <c r="FT1827" s="12"/>
      <c r="FU1827" s="12"/>
      <c r="FV1827" s="12"/>
      <c r="FW1827" s="12"/>
      <c r="FX1827" s="12"/>
      <c r="FY1827" s="12"/>
      <c r="FZ1827" s="12"/>
      <c r="GA1827" s="12"/>
      <c r="GB1827" s="12"/>
      <c r="GC1827" s="12"/>
      <c r="GD1827" s="12"/>
      <c r="GE1827" s="12"/>
      <c r="GF1827" s="12"/>
      <c r="GG1827" s="12"/>
      <c r="GH1827" s="12"/>
      <c r="GI1827" s="12"/>
      <c r="GJ1827" s="12"/>
      <c r="GK1827" s="12"/>
      <c r="GL1827" s="12"/>
      <c r="GM1827" s="12"/>
      <c r="GN1827" s="12"/>
      <c r="GO1827" s="12"/>
      <c r="GP1827" s="12"/>
      <c r="GQ1827" s="12"/>
      <c r="GR1827" s="12"/>
    </row>
    <row r="1828" spans="1:200" x14ac:dyDescent="0.2">
      <c r="A1828" s="79">
        <f t="shared" si="674"/>
        <v>44900</v>
      </c>
      <c r="B1828" s="80" t="str">
        <f t="shared" ca="1" si="675"/>
        <v>n.d</v>
      </c>
      <c r="C1828" s="81">
        <f t="shared" ca="1" si="676"/>
        <v>1298.9771699999999</v>
      </c>
      <c r="D1828" s="82">
        <f ca="1">IF(A1828&lt;$B$1,VLOOKUP(A1828,[1]DI!$A$4:$B$15000,2,FALSE),0)</f>
        <v>0</v>
      </c>
      <c r="E1828" s="81">
        <f t="shared" ca="1" si="677"/>
        <v>0</v>
      </c>
      <c r="F1828" s="83">
        <f t="shared" si="672"/>
        <v>1.1679999999999999</v>
      </c>
      <c r="G1828" s="84">
        <f t="shared" ca="1" si="678"/>
        <v>1</v>
      </c>
      <c r="H1828" s="81">
        <f ca="1">TRUNC(PRODUCT(G$10:G1827),15)</f>
        <v>1.40945772534528</v>
      </c>
      <c r="I1828" s="81">
        <f t="shared" ca="1" si="679"/>
        <v>1.2989771726434101</v>
      </c>
      <c r="J1828" s="81">
        <f t="shared" ca="1" si="680"/>
        <v>1.0850519599999999</v>
      </c>
      <c r="K1828" s="81">
        <f t="shared" ca="1" si="681"/>
        <v>110.48055429999999</v>
      </c>
      <c r="L1828" s="85">
        <f>IF(VLOOKUP(A1828,$U$12:$AD$125,8)=VLOOKUP(A1827,$U$12:$AD$125,8),0,VLOOKUP(A1828,U$12:$AD$125,8))</f>
        <v>0</v>
      </c>
      <c r="M1828" s="86">
        <f>IF(L1828&gt;0,VLOOKUP(L1828,T$12:$AC$125,7),0)</f>
        <v>0</v>
      </c>
      <c r="N1828" s="81">
        <f t="shared" si="673"/>
        <v>0</v>
      </c>
      <c r="O1828" s="81">
        <f t="shared" ca="1" si="682"/>
        <v>110.48055429999999</v>
      </c>
      <c r="P1828" s="87" t="str">
        <f t="shared" si="683"/>
        <v>J=</v>
      </c>
      <c r="Q1828" s="88">
        <f t="shared" si="684"/>
        <v>44858</v>
      </c>
      <c r="R1828" s="7"/>
      <c r="S1828" s="7"/>
      <c r="T1828" s="7"/>
      <c r="U1828" s="7"/>
      <c r="V1828" s="7"/>
      <c r="W1828" s="7"/>
      <c r="X1828" s="7"/>
      <c r="Y1828" s="7"/>
      <c r="Z1828" s="7"/>
      <c r="AA1828" s="7"/>
      <c r="AB1828" s="7"/>
      <c r="AC1828" s="7"/>
      <c r="AD1828" s="7"/>
      <c r="AE1828" s="7"/>
      <c r="AF1828" s="65"/>
      <c r="AG1828" s="9"/>
      <c r="AH1828" s="9"/>
      <c r="AI1828" s="4"/>
      <c r="AJ1828" s="10"/>
      <c r="AK1828" s="4"/>
      <c r="AL1828" s="65"/>
      <c r="AM1828" s="10"/>
      <c r="AN1828" s="9"/>
      <c r="AO1828" s="7"/>
      <c r="AP1828" s="11"/>
      <c r="AQ1828" s="9"/>
      <c r="AR1828" s="8"/>
      <c r="AS1828" s="65"/>
      <c r="AT1828" s="12"/>
      <c r="AU1828" s="12"/>
      <c r="AV1828" s="22"/>
      <c r="AW1828" s="12"/>
      <c r="AX1828" s="12"/>
      <c r="AY1828" s="12"/>
      <c r="AZ1828" s="12"/>
      <c r="BA1828" s="12"/>
      <c r="BB1828" s="12"/>
      <c r="BC1828" s="12"/>
      <c r="BD1828" s="12"/>
      <c r="BE1828" s="12"/>
      <c r="BF1828" s="12"/>
      <c r="BG1828" s="12"/>
      <c r="BH1828" s="12"/>
      <c r="BI1828" s="12"/>
      <c r="BJ1828" s="12"/>
      <c r="BK1828" s="12"/>
      <c r="BL1828" s="12"/>
      <c r="BM1828" s="12"/>
      <c r="BN1828" s="12"/>
      <c r="BO1828" s="12"/>
      <c r="BP1828" s="12"/>
      <c r="BQ1828" s="12"/>
      <c r="BR1828" s="12"/>
      <c r="BS1828" s="12"/>
      <c r="BT1828" s="12"/>
      <c r="BU1828" s="12"/>
      <c r="BV1828" s="12"/>
      <c r="BW1828" s="12"/>
      <c r="BX1828" s="12"/>
      <c r="BY1828" s="12"/>
      <c r="BZ1828" s="12"/>
      <c r="CA1828" s="12"/>
      <c r="CB1828" s="12"/>
      <c r="CC1828" s="12"/>
      <c r="CD1828" s="12"/>
      <c r="CE1828" s="12"/>
      <c r="CF1828" s="12"/>
      <c r="CG1828" s="12"/>
      <c r="CH1828" s="12"/>
      <c r="CI1828" s="12"/>
      <c r="CJ1828" s="12"/>
      <c r="CK1828" s="12"/>
      <c r="CL1828" s="12"/>
      <c r="CM1828" s="12"/>
      <c r="CN1828" s="12"/>
      <c r="CO1828" s="12"/>
      <c r="CP1828" s="12"/>
      <c r="CQ1828" s="12"/>
      <c r="CR1828" s="12"/>
      <c r="CS1828" s="12"/>
      <c r="CT1828" s="12"/>
      <c r="CU1828" s="12"/>
      <c r="CV1828" s="12"/>
      <c r="CW1828" s="12"/>
      <c r="CX1828" s="12"/>
      <c r="CY1828" s="12"/>
      <c r="CZ1828" s="12"/>
      <c r="DA1828" s="12"/>
      <c r="DB1828" s="12"/>
      <c r="DC1828" s="12"/>
      <c r="DD1828" s="12"/>
      <c r="DE1828" s="12"/>
      <c r="DF1828" s="12"/>
      <c r="DG1828" s="12"/>
      <c r="DH1828" s="12"/>
      <c r="DI1828" s="12"/>
      <c r="DJ1828" s="12"/>
      <c r="DK1828" s="12"/>
      <c r="DL1828" s="12"/>
      <c r="DM1828" s="12"/>
      <c r="DN1828" s="12"/>
      <c r="DO1828" s="12"/>
      <c r="DP1828" s="12"/>
      <c r="DQ1828" s="12"/>
      <c r="DR1828" s="12"/>
      <c r="DS1828" s="12"/>
      <c r="DT1828" s="12"/>
      <c r="DU1828" s="12"/>
      <c r="DV1828" s="12"/>
      <c r="DW1828" s="12"/>
      <c r="DX1828" s="12"/>
      <c r="DY1828" s="12"/>
      <c r="DZ1828" s="12"/>
      <c r="EA1828" s="12"/>
      <c r="EB1828" s="12"/>
      <c r="EC1828" s="12"/>
      <c r="ED1828" s="12"/>
      <c r="EE1828" s="12"/>
      <c r="EF1828" s="12"/>
      <c r="EG1828" s="12"/>
      <c r="EH1828" s="12"/>
      <c r="EI1828" s="12"/>
      <c r="EJ1828" s="12"/>
      <c r="EK1828" s="12"/>
      <c r="EL1828" s="12"/>
      <c r="EM1828" s="12"/>
      <c r="EN1828" s="12"/>
      <c r="EO1828" s="12"/>
      <c r="EP1828" s="12"/>
      <c r="EQ1828" s="12"/>
      <c r="ER1828" s="12"/>
      <c r="ES1828" s="12"/>
      <c r="ET1828" s="12"/>
      <c r="EU1828" s="12"/>
      <c r="EV1828" s="12"/>
      <c r="EW1828" s="12"/>
      <c r="EX1828" s="12"/>
      <c r="EY1828" s="12"/>
      <c r="EZ1828" s="12"/>
      <c r="FA1828" s="12"/>
      <c r="FB1828" s="12"/>
      <c r="FC1828" s="12"/>
      <c r="FD1828" s="12"/>
      <c r="FE1828" s="12"/>
      <c r="FF1828" s="12"/>
      <c r="FG1828" s="12"/>
      <c r="FH1828" s="12"/>
      <c r="FI1828" s="12"/>
      <c r="FJ1828" s="12"/>
      <c r="FK1828" s="12"/>
      <c r="FL1828" s="12"/>
      <c r="FM1828" s="12"/>
      <c r="FN1828" s="12"/>
      <c r="FO1828" s="12"/>
      <c r="FP1828" s="12"/>
      <c r="FQ1828" s="12"/>
      <c r="FR1828" s="12"/>
      <c r="FS1828" s="12"/>
      <c r="FT1828" s="12"/>
      <c r="FU1828" s="12"/>
      <c r="FV1828" s="12"/>
      <c r="FW1828" s="12"/>
      <c r="FX1828" s="12"/>
      <c r="FY1828" s="12"/>
      <c r="FZ1828" s="12"/>
      <c r="GA1828" s="12"/>
      <c r="GB1828" s="12"/>
      <c r="GC1828" s="12"/>
      <c r="GD1828" s="12"/>
      <c r="GE1828" s="12"/>
      <c r="GF1828" s="12"/>
      <c r="GG1828" s="12"/>
      <c r="GH1828" s="12"/>
      <c r="GI1828" s="12"/>
      <c r="GJ1828" s="12"/>
      <c r="GK1828" s="12"/>
      <c r="GL1828" s="12"/>
      <c r="GM1828" s="12"/>
      <c r="GN1828" s="12"/>
      <c r="GO1828" s="12"/>
      <c r="GP1828" s="12"/>
      <c r="GQ1828" s="12"/>
      <c r="GR1828" s="12"/>
    </row>
    <row r="1829" spans="1:200" x14ac:dyDescent="0.2">
      <c r="A1829" s="79">
        <f t="shared" si="674"/>
        <v>44901</v>
      </c>
      <c r="B1829" s="80" t="str">
        <f t="shared" ca="1" si="675"/>
        <v>n.d</v>
      </c>
      <c r="C1829" s="81">
        <f t="shared" ca="1" si="676"/>
        <v>1298.9771699999999</v>
      </c>
      <c r="D1829" s="82">
        <f ca="1">IF(A1829&lt;$B$1,VLOOKUP(A1829,[1]DI!$A$4:$B$15000,2,FALSE),0)</f>
        <v>0</v>
      </c>
      <c r="E1829" s="81">
        <f t="shared" ca="1" si="677"/>
        <v>0</v>
      </c>
      <c r="F1829" s="83">
        <f t="shared" si="672"/>
        <v>1.1679999999999999</v>
      </c>
      <c r="G1829" s="84">
        <f t="shared" ca="1" si="678"/>
        <v>1</v>
      </c>
      <c r="H1829" s="81">
        <f ca="1">TRUNC(PRODUCT(G$10:G1828),15)</f>
        <v>1.40945772534528</v>
      </c>
      <c r="I1829" s="81">
        <f t="shared" ca="1" si="679"/>
        <v>1.2989771726434101</v>
      </c>
      <c r="J1829" s="81">
        <f t="shared" ca="1" si="680"/>
        <v>1.0850519599999999</v>
      </c>
      <c r="K1829" s="81">
        <f t="shared" ca="1" si="681"/>
        <v>110.48055429999999</v>
      </c>
      <c r="L1829" s="85">
        <f>IF(VLOOKUP(A1829,$U$12:$AD$125,8)=VLOOKUP(A1828,$U$12:$AD$125,8),0,VLOOKUP(A1829,U$12:$AD$125,8))</f>
        <v>0</v>
      </c>
      <c r="M1829" s="86">
        <f>IF(L1829&gt;0,VLOOKUP(L1829,T$12:$AC$125,7),0)</f>
        <v>0</v>
      </c>
      <c r="N1829" s="81">
        <f t="shared" si="673"/>
        <v>0</v>
      </c>
      <c r="O1829" s="81">
        <f t="shared" ca="1" si="682"/>
        <v>110.48055429999999</v>
      </c>
      <c r="P1829" s="87" t="str">
        <f t="shared" si="683"/>
        <v>J=</v>
      </c>
      <c r="Q1829" s="88">
        <f t="shared" si="684"/>
        <v>44858</v>
      </c>
      <c r="R1829" s="7"/>
      <c r="S1829" s="7"/>
      <c r="T1829" s="7"/>
      <c r="U1829" s="7"/>
      <c r="V1829" s="7"/>
      <c r="W1829" s="7"/>
      <c r="X1829" s="7"/>
      <c r="Y1829" s="7"/>
      <c r="Z1829" s="7"/>
      <c r="AA1829" s="7"/>
      <c r="AB1829" s="7"/>
      <c r="AC1829" s="7"/>
      <c r="AD1829" s="7"/>
      <c r="AE1829" s="7"/>
      <c r="AF1829" s="65"/>
      <c r="AG1829" s="9"/>
      <c r="AH1829" s="9"/>
      <c r="AI1829" s="4"/>
      <c r="AJ1829" s="10"/>
      <c r="AK1829" s="4"/>
      <c r="AL1829" s="65"/>
      <c r="AM1829" s="10"/>
      <c r="AN1829" s="9"/>
      <c r="AO1829" s="7"/>
      <c r="AP1829" s="11"/>
      <c r="AQ1829" s="9"/>
      <c r="AR1829" s="8"/>
      <c r="AS1829" s="65"/>
      <c r="AT1829" s="12"/>
      <c r="AU1829" s="12"/>
      <c r="AV1829" s="22"/>
      <c r="AW1829" s="12"/>
      <c r="AX1829" s="12"/>
      <c r="AY1829" s="12"/>
      <c r="AZ1829" s="12"/>
      <c r="BA1829" s="12"/>
      <c r="BB1829" s="12"/>
      <c r="BC1829" s="12"/>
      <c r="BD1829" s="12"/>
      <c r="BE1829" s="12"/>
      <c r="BF1829" s="12"/>
      <c r="BG1829" s="12"/>
      <c r="BH1829" s="12"/>
      <c r="BI1829" s="12"/>
      <c r="BJ1829" s="12"/>
      <c r="BK1829" s="12"/>
      <c r="BL1829" s="12"/>
      <c r="BM1829" s="12"/>
      <c r="BN1829" s="12"/>
      <c r="BO1829" s="12"/>
      <c r="BP1829" s="12"/>
      <c r="BQ1829" s="12"/>
      <c r="BR1829" s="12"/>
      <c r="BS1829" s="12"/>
      <c r="BT1829" s="12"/>
      <c r="BU1829" s="12"/>
      <c r="BV1829" s="12"/>
      <c r="BW1829" s="12"/>
      <c r="BX1829" s="12"/>
      <c r="BY1829" s="12"/>
      <c r="BZ1829" s="12"/>
      <c r="CA1829" s="12"/>
      <c r="CB1829" s="12"/>
      <c r="CC1829" s="12"/>
      <c r="CD1829" s="12"/>
      <c r="CE1829" s="12"/>
      <c r="CF1829" s="12"/>
      <c r="CG1829" s="12"/>
      <c r="CH1829" s="12"/>
      <c r="CI1829" s="12"/>
      <c r="CJ1829" s="12"/>
      <c r="CK1829" s="12"/>
      <c r="CL1829" s="12"/>
      <c r="CM1829" s="12"/>
      <c r="CN1829" s="12"/>
      <c r="CO1829" s="12"/>
      <c r="CP1829" s="12"/>
      <c r="CQ1829" s="12"/>
      <c r="CR1829" s="12"/>
      <c r="CS1829" s="12"/>
      <c r="CT1829" s="12"/>
      <c r="CU1829" s="12"/>
      <c r="CV1829" s="12"/>
      <c r="CW1829" s="12"/>
      <c r="CX1829" s="12"/>
      <c r="CY1829" s="12"/>
      <c r="CZ1829" s="12"/>
      <c r="DA1829" s="12"/>
      <c r="DB1829" s="12"/>
      <c r="DC1829" s="12"/>
      <c r="DD1829" s="12"/>
      <c r="DE1829" s="12"/>
      <c r="DF1829" s="12"/>
      <c r="DG1829" s="12"/>
      <c r="DH1829" s="12"/>
      <c r="DI1829" s="12"/>
      <c r="DJ1829" s="12"/>
      <c r="DK1829" s="12"/>
      <c r="DL1829" s="12"/>
      <c r="DM1829" s="12"/>
      <c r="DN1829" s="12"/>
      <c r="DO1829" s="12"/>
      <c r="DP1829" s="12"/>
      <c r="DQ1829" s="12"/>
      <c r="DR1829" s="12"/>
      <c r="DS1829" s="12"/>
      <c r="DT1829" s="12"/>
      <c r="DU1829" s="12"/>
      <c r="DV1829" s="12"/>
      <c r="DW1829" s="12"/>
      <c r="DX1829" s="12"/>
      <c r="DY1829" s="12"/>
      <c r="DZ1829" s="12"/>
      <c r="EA1829" s="12"/>
      <c r="EB1829" s="12"/>
      <c r="EC1829" s="12"/>
      <c r="ED1829" s="12"/>
      <c r="EE1829" s="12"/>
      <c r="EF1829" s="12"/>
      <c r="EG1829" s="12"/>
      <c r="EH1829" s="12"/>
      <c r="EI1829" s="12"/>
      <c r="EJ1829" s="12"/>
      <c r="EK1829" s="12"/>
      <c r="EL1829" s="12"/>
      <c r="EM1829" s="12"/>
      <c r="EN1829" s="12"/>
      <c r="EO1829" s="12"/>
      <c r="EP1829" s="12"/>
      <c r="EQ1829" s="12"/>
      <c r="ER1829" s="12"/>
      <c r="ES1829" s="12"/>
      <c r="ET1829" s="12"/>
      <c r="EU1829" s="12"/>
      <c r="EV1829" s="12"/>
      <c r="EW1829" s="12"/>
      <c r="EX1829" s="12"/>
      <c r="EY1829" s="12"/>
      <c r="EZ1829" s="12"/>
      <c r="FA1829" s="12"/>
      <c r="FB1829" s="12"/>
      <c r="FC1829" s="12"/>
      <c r="FD1829" s="12"/>
      <c r="FE1829" s="12"/>
      <c r="FF1829" s="12"/>
      <c r="FG1829" s="12"/>
      <c r="FH1829" s="12"/>
      <c r="FI1829" s="12"/>
      <c r="FJ1829" s="12"/>
      <c r="FK1829" s="12"/>
      <c r="FL1829" s="12"/>
      <c r="FM1829" s="12"/>
      <c r="FN1829" s="12"/>
      <c r="FO1829" s="12"/>
      <c r="FP1829" s="12"/>
      <c r="FQ1829" s="12"/>
      <c r="FR1829" s="12"/>
      <c r="FS1829" s="12"/>
      <c r="FT1829" s="12"/>
      <c r="FU1829" s="12"/>
      <c r="FV1829" s="12"/>
      <c r="FW1829" s="12"/>
      <c r="FX1829" s="12"/>
      <c r="FY1829" s="12"/>
      <c r="FZ1829" s="12"/>
      <c r="GA1829" s="12"/>
      <c r="GB1829" s="12"/>
      <c r="GC1829" s="12"/>
      <c r="GD1829" s="12"/>
      <c r="GE1829" s="12"/>
      <c r="GF1829" s="12"/>
      <c r="GG1829" s="12"/>
      <c r="GH1829" s="12"/>
      <c r="GI1829" s="12"/>
      <c r="GJ1829" s="12"/>
      <c r="GK1829" s="12"/>
      <c r="GL1829" s="12"/>
      <c r="GM1829" s="12"/>
      <c r="GN1829" s="12"/>
      <c r="GO1829" s="12"/>
      <c r="GP1829" s="12"/>
      <c r="GQ1829" s="12"/>
      <c r="GR1829" s="12"/>
    </row>
    <row r="1830" spans="1:200" x14ac:dyDescent="0.2">
      <c r="A1830" s="79">
        <f t="shared" si="674"/>
        <v>44902</v>
      </c>
      <c r="B1830" s="80" t="str">
        <f t="shared" ca="1" si="675"/>
        <v>n.d</v>
      </c>
      <c r="C1830" s="81">
        <f t="shared" ca="1" si="676"/>
        <v>1298.9771699999999</v>
      </c>
      <c r="D1830" s="82">
        <f ca="1">IF(A1830&lt;$B$1,VLOOKUP(A1830,[1]DI!$A$4:$B$15000,2,FALSE),0)</f>
        <v>0</v>
      </c>
      <c r="E1830" s="81">
        <f t="shared" ca="1" si="677"/>
        <v>0</v>
      </c>
      <c r="F1830" s="83">
        <f t="shared" si="672"/>
        <v>1.1679999999999999</v>
      </c>
      <c r="G1830" s="84">
        <f t="shared" ca="1" si="678"/>
        <v>1</v>
      </c>
      <c r="H1830" s="81">
        <f ca="1">TRUNC(PRODUCT(G$10:G1829),15)</f>
        <v>1.40945772534528</v>
      </c>
      <c r="I1830" s="81">
        <f t="shared" ca="1" si="679"/>
        <v>1.2989771726434101</v>
      </c>
      <c r="J1830" s="81">
        <f t="shared" ca="1" si="680"/>
        <v>1.0850519599999999</v>
      </c>
      <c r="K1830" s="81">
        <f t="shared" ca="1" si="681"/>
        <v>110.48055429999999</v>
      </c>
      <c r="L1830" s="85">
        <f>IF(VLOOKUP(A1830,$U$12:$AD$125,8)=VLOOKUP(A1829,$U$12:$AD$125,8),0,VLOOKUP(A1830,U$12:$AD$125,8))</f>
        <v>0</v>
      </c>
      <c r="M1830" s="86">
        <f>IF(L1830&gt;0,VLOOKUP(L1830,T$12:$AC$125,7),0)</f>
        <v>0</v>
      </c>
      <c r="N1830" s="81">
        <f t="shared" si="673"/>
        <v>0</v>
      </c>
      <c r="O1830" s="81">
        <f t="shared" ca="1" si="682"/>
        <v>110.48055429999999</v>
      </c>
      <c r="P1830" s="87" t="str">
        <f t="shared" si="683"/>
        <v>J=</v>
      </c>
      <c r="Q1830" s="88">
        <f t="shared" si="684"/>
        <v>44858</v>
      </c>
      <c r="R1830" s="7"/>
      <c r="S1830" s="7"/>
      <c r="T1830" s="7"/>
      <c r="U1830" s="7"/>
      <c r="V1830" s="7"/>
      <c r="W1830" s="7"/>
      <c r="X1830" s="7"/>
      <c r="Y1830" s="7"/>
      <c r="Z1830" s="7"/>
      <c r="AA1830" s="7"/>
      <c r="AB1830" s="7"/>
      <c r="AC1830" s="7"/>
      <c r="AD1830" s="7"/>
      <c r="AE1830" s="7"/>
      <c r="AF1830" s="65"/>
      <c r="AG1830" s="9"/>
      <c r="AH1830" s="9"/>
      <c r="AI1830" s="4"/>
      <c r="AJ1830" s="10"/>
      <c r="AK1830" s="4"/>
      <c r="AL1830" s="65"/>
      <c r="AM1830" s="10"/>
      <c r="AN1830" s="9"/>
      <c r="AO1830" s="7"/>
      <c r="AP1830" s="11"/>
      <c r="AQ1830" s="9"/>
      <c r="AR1830" s="8"/>
      <c r="AS1830" s="65"/>
      <c r="AT1830" s="12"/>
      <c r="AU1830" s="12"/>
      <c r="AV1830" s="22"/>
      <c r="AW1830" s="12"/>
      <c r="AX1830" s="12"/>
      <c r="AY1830" s="12"/>
      <c r="AZ1830" s="12"/>
      <c r="BA1830" s="12"/>
      <c r="BB1830" s="12"/>
      <c r="BC1830" s="12"/>
      <c r="BD1830" s="12"/>
      <c r="BE1830" s="12"/>
      <c r="BF1830" s="12"/>
      <c r="BG1830" s="12"/>
      <c r="BH1830" s="12"/>
      <c r="BI1830" s="12"/>
      <c r="BJ1830" s="12"/>
      <c r="BK1830" s="12"/>
      <c r="BL1830" s="12"/>
      <c r="BM1830" s="12"/>
      <c r="BN1830" s="12"/>
      <c r="BO1830" s="12"/>
      <c r="BP1830" s="12"/>
      <c r="BQ1830" s="12"/>
      <c r="BR1830" s="12"/>
      <c r="BS1830" s="12"/>
      <c r="BT1830" s="12"/>
      <c r="BU1830" s="12"/>
      <c r="BV1830" s="12"/>
      <c r="BW1830" s="12"/>
      <c r="BX1830" s="12"/>
      <c r="BY1830" s="12"/>
      <c r="BZ1830" s="12"/>
      <c r="CA1830" s="12"/>
      <c r="CB1830" s="12"/>
      <c r="CC1830" s="12"/>
      <c r="CD1830" s="12"/>
      <c r="CE1830" s="12"/>
      <c r="CF1830" s="12"/>
      <c r="CG1830" s="12"/>
      <c r="CH1830" s="12"/>
      <c r="CI1830" s="12"/>
      <c r="CJ1830" s="12"/>
      <c r="CK1830" s="12"/>
      <c r="CL1830" s="12"/>
      <c r="CM1830" s="12"/>
      <c r="CN1830" s="12"/>
      <c r="CO1830" s="12"/>
      <c r="CP1830" s="12"/>
      <c r="CQ1830" s="12"/>
      <c r="CR1830" s="12"/>
      <c r="CS1830" s="12"/>
      <c r="CT1830" s="12"/>
      <c r="CU1830" s="12"/>
      <c r="CV1830" s="12"/>
      <c r="CW1830" s="12"/>
      <c r="CX1830" s="12"/>
      <c r="CY1830" s="12"/>
      <c r="CZ1830" s="12"/>
      <c r="DA1830" s="12"/>
      <c r="DB1830" s="12"/>
      <c r="DC1830" s="12"/>
      <c r="DD1830" s="12"/>
      <c r="DE1830" s="12"/>
      <c r="DF1830" s="12"/>
      <c r="DG1830" s="12"/>
      <c r="DH1830" s="12"/>
      <c r="DI1830" s="12"/>
      <c r="DJ1830" s="12"/>
      <c r="DK1830" s="12"/>
      <c r="DL1830" s="12"/>
      <c r="DM1830" s="12"/>
      <c r="DN1830" s="12"/>
      <c r="DO1830" s="12"/>
      <c r="DP1830" s="12"/>
      <c r="DQ1830" s="12"/>
      <c r="DR1830" s="12"/>
      <c r="DS1830" s="12"/>
      <c r="DT1830" s="12"/>
      <c r="DU1830" s="12"/>
      <c r="DV1830" s="12"/>
      <c r="DW1830" s="12"/>
      <c r="DX1830" s="12"/>
      <c r="DY1830" s="12"/>
      <c r="DZ1830" s="12"/>
      <c r="EA1830" s="12"/>
      <c r="EB1830" s="12"/>
      <c r="EC1830" s="12"/>
      <c r="ED1830" s="12"/>
      <c r="EE1830" s="12"/>
      <c r="EF1830" s="12"/>
      <c r="EG1830" s="12"/>
      <c r="EH1830" s="12"/>
      <c r="EI1830" s="12"/>
      <c r="EJ1830" s="12"/>
      <c r="EK1830" s="12"/>
      <c r="EL1830" s="12"/>
      <c r="EM1830" s="12"/>
      <c r="EN1830" s="12"/>
      <c r="EO1830" s="12"/>
      <c r="EP1830" s="12"/>
      <c r="EQ1830" s="12"/>
      <c r="ER1830" s="12"/>
      <c r="ES1830" s="12"/>
      <c r="ET1830" s="12"/>
      <c r="EU1830" s="12"/>
      <c r="EV1830" s="12"/>
      <c r="EW1830" s="12"/>
      <c r="EX1830" s="12"/>
      <c r="EY1830" s="12"/>
      <c r="EZ1830" s="12"/>
      <c r="FA1830" s="12"/>
      <c r="FB1830" s="12"/>
      <c r="FC1830" s="12"/>
      <c r="FD1830" s="12"/>
      <c r="FE1830" s="12"/>
      <c r="FF1830" s="12"/>
      <c r="FG1830" s="12"/>
      <c r="FH1830" s="12"/>
      <c r="FI1830" s="12"/>
      <c r="FJ1830" s="12"/>
      <c r="FK1830" s="12"/>
      <c r="FL1830" s="12"/>
      <c r="FM1830" s="12"/>
      <c r="FN1830" s="12"/>
      <c r="FO1830" s="12"/>
      <c r="FP1830" s="12"/>
      <c r="FQ1830" s="12"/>
      <c r="FR1830" s="12"/>
      <c r="FS1830" s="12"/>
      <c r="FT1830" s="12"/>
      <c r="FU1830" s="12"/>
      <c r="FV1830" s="12"/>
      <c r="FW1830" s="12"/>
      <c r="FX1830" s="12"/>
      <c r="FY1830" s="12"/>
      <c r="FZ1830" s="12"/>
      <c r="GA1830" s="12"/>
      <c r="GB1830" s="12"/>
      <c r="GC1830" s="12"/>
      <c r="GD1830" s="12"/>
      <c r="GE1830" s="12"/>
      <c r="GF1830" s="12"/>
      <c r="GG1830" s="12"/>
      <c r="GH1830" s="12"/>
      <c r="GI1830" s="12"/>
      <c r="GJ1830" s="12"/>
      <c r="GK1830" s="12"/>
      <c r="GL1830" s="12"/>
      <c r="GM1830" s="12"/>
      <c r="GN1830" s="12"/>
      <c r="GO1830" s="12"/>
      <c r="GP1830" s="12"/>
      <c r="GQ1830" s="12"/>
      <c r="GR1830" s="12"/>
    </row>
    <row r="1831" spans="1:200" x14ac:dyDescent="0.2">
      <c r="A1831" s="79">
        <f t="shared" si="674"/>
        <v>44903</v>
      </c>
      <c r="B1831" s="80" t="str">
        <f t="shared" ca="1" si="675"/>
        <v>n.d</v>
      </c>
      <c r="C1831" s="81">
        <f t="shared" ca="1" si="676"/>
        <v>1298.9771699999999</v>
      </c>
      <c r="D1831" s="82">
        <f ca="1">IF(A1831&lt;$B$1,VLOOKUP(A1831,[1]DI!$A$4:$B$15000,2,FALSE),0)</f>
        <v>0</v>
      </c>
      <c r="E1831" s="81">
        <f t="shared" ca="1" si="677"/>
        <v>0</v>
      </c>
      <c r="F1831" s="83">
        <f t="shared" si="672"/>
        <v>1.1679999999999999</v>
      </c>
      <c r="G1831" s="84">
        <f t="shared" ca="1" si="678"/>
        <v>1</v>
      </c>
      <c r="H1831" s="81">
        <f ca="1">TRUNC(PRODUCT(G$10:G1830),15)</f>
        <v>1.40945772534528</v>
      </c>
      <c r="I1831" s="81">
        <f t="shared" ca="1" si="679"/>
        <v>1.2989771726434101</v>
      </c>
      <c r="J1831" s="81">
        <f t="shared" ca="1" si="680"/>
        <v>1.0850519599999999</v>
      </c>
      <c r="K1831" s="81">
        <f t="shared" ca="1" si="681"/>
        <v>110.48055429999999</v>
      </c>
      <c r="L1831" s="85">
        <f>IF(VLOOKUP(A1831,$U$12:$AD$125,8)=VLOOKUP(A1830,$U$12:$AD$125,8),0,VLOOKUP(A1831,U$12:$AD$125,8))</f>
        <v>0</v>
      </c>
      <c r="M1831" s="86">
        <f>IF(L1831&gt;0,VLOOKUP(L1831,T$12:$AC$125,7),0)</f>
        <v>0</v>
      </c>
      <c r="N1831" s="81">
        <f t="shared" si="673"/>
        <v>0</v>
      </c>
      <c r="O1831" s="81">
        <f t="shared" ca="1" si="682"/>
        <v>110.48055429999999</v>
      </c>
      <c r="P1831" s="87" t="str">
        <f t="shared" si="683"/>
        <v>J=</v>
      </c>
      <c r="Q1831" s="88">
        <f t="shared" si="684"/>
        <v>44858</v>
      </c>
      <c r="R1831" s="7"/>
      <c r="S1831" s="7"/>
      <c r="T1831" s="7"/>
      <c r="U1831" s="7"/>
      <c r="V1831" s="7"/>
      <c r="W1831" s="7"/>
      <c r="X1831" s="7"/>
      <c r="Y1831" s="7"/>
      <c r="Z1831" s="7"/>
      <c r="AA1831" s="7"/>
      <c r="AB1831" s="7"/>
      <c r="AC1831" s="7"/>
      <c r="AD1831" s="7"/>
      <c r="AE1831" s="7"/>
      <c r="AF1831" s="65"/>
      <c r="AG1831" s="9"/>
      <c r="AH1831" s="9"/>
      <c r="AI1831" s="4"/>
      <c r="AJ1831" s="10"/>
      <c r="AK1831" s="4"/>
      <c r="AL1831" s="65"/>
      <c r="AM1831" s="10"/>
      <c r="AN1831" s="9"/>
      <c r="AO1831" s="7"/>
      <c r="AP1831" s="11"/>
      <c r="AQ1831" s="9"/>
      <c r="AR1831" s="8"/>
      <c r="AS1831" s="65"/>
      <c r="AT1831" s="12"/>
      <c r="AU1831" s="12"/>
      <c r="AV1831" s="22"/>
      <c r="AW1831" s="12"/>
      <c r="AX1831" s="12"/>
      <c r="AY1831" s="12"/>
      <c r="AZ1831" s="12"/>
      <c r="BA1831" s="12"/>
      <c r="BB1831" s="12"/>
      <c r="BC1831" s="12"/>
      <c r="BD1831" s="12"/>
      <c r="BE1831" s="12"/>
      <c r="BF1831" s="12"/>
      <c r="BG1831" s="12"/>
      <c r="BH1831" s="12"/>
      <c r="BI1831" s="12"/>
      <c r="BJ1831" s="12"/>
      <c r="BK1831" s="12"/>
      <c r="BL1831" s="12"/>
      <c r="BM1831" s="12"/>
      <c r="BN1831" s="12"/>
      <c r="BO1831" s="12"/>
      <c r="BP1831" s="12"/>
      <c r="BQ1831" s="12"/>
      <c r="BR1831" s="12"/>
      <c r="BS1831" s="12"/>
      <c r="BT1831" s="12"/>
      <c r="BU1831" s="12"/>
      <c r="BV1831" s="12"/>
      <c r="BW1831" s="12"/>
      <c r="BX1831" s="12"/>
      <c r="BY1831" s="12"/>
      <c r="BZ1831" s="12"/>
      <c r="CA1831" s="12"/>
      <c r="CB1831" s="12"/>
      <c r="CC1831" s="12"/>
      <c r="CD1831" s="12"/>
      <c r="CE1831" s="12"/>
      <c r="CF1831" s="12"/>
      <c r="CG1831" s="12"/>
      <c r="CH1831" s="12"/>
      <c r="CI1831" s="12"/>
      <c r="CJ1831" s="12"/>
      <c r="CK1831" s="12"/>
      <c r="CL1831" s="12"/>
      <c r="CM1831" s="12"/>
      <c r="CN1831" s="12"/>
      <c r="CO1831" s="12"/>
      <c r="CP1831" s="12"/>
      <c r="CQ1831" s="12"/>
      <c r="CR1831" s="12"/>
      <c r="CS1831" s="12"/>
      <c r="CT1831" s="12"/>
      <c r="CU1831" s="12"/>
      <c r="CV1831" s="12"/>
      <c r="CW1831" s="12"/>
      <c r="CX1831" s="12"/>
      <c r="CY1831" s="12"/>
      <c r="CZ1831" s="12"/>
      <c r="DA1831" s="12"/>
      <c r="DB1831" s="12"/>
      <c r="DC1831" s="12"/>
      <c r="DD1831" s="12"/>
      <c r="DE1831" s="12"/>
      <c r="DF1831" s="12"/>
      <c r="DG1831" s="12"/>
      <c r="DH1831" s="12"/>
      <c r="DI1831" s="12"/>
      <c r="DJ1831" s="12"/>
      <c r="DK1831" s="12"/>
      <c r="DL1831" s="12"/>
      <c r="DM1831" s="12"/>
      <c r="DN1831" s="12"/>
      <c r="DO1831" s="12"/>
      <c r="DP1831" s="12"/>
      <c r="DQ1831" s="12"/>
      <c r="DR1831" s="12"/>
      <c r="DS1831" s="12"/>
      <c r="DT1831" s="12"/>
      <c r="DU1831" s="12"/>
      <c r="DV1831" s="12"/>
      <c r="DW1831" s="12"/>
      <c r="DX1831" s="12"/>
      <c r="DY1831" s="12"/>
      <c r="DZ1831" s="12"/>
      <c r="EA1831" s="12"/>
      <c r="EB1831" s="12"/>
      <c r="EC1831" s="12"/>
      <c r="ED1831" s="12"/>
      <c r="EE1831" s="12"/>
      <c r="EF1831" s="12"/>
      <c r="EG1831" s="12"/>
      <c r="EH1831" s="12"/>
      <c r="EI1831" s="12"/>
      <c r="EJ1831" s="12"/>
      <c r="EK1831" s="12"/>
      <c r="EL1831" s="12"/>
      <c r="EM1831" s="12"/>
      <c r="EN1831" s="12"/>
      <c r="EO1831" s="12"/>
      <c r="EP1831" s="12"/>
      <c r="EQ1831" s="12"/>
      <c r="ER1831" s="12"/>
      <c r="ES1831" s="12"/>
      <c r="ET1831" s="12"/>
      <c r="EU1831" s="12"/>
      <c r="EV1831" s="12"/>
      <c r="EW1831" s="12"/>
      <c r="EX1831" s="12"/>
      <c r="EY1831" s="12"/>
      <c r="EZ1831" s="12"/>
      <c r="FA1831" s="12"/>
      <c r="FB1831" s="12"/>
      <c r="FC1831" s="12"/>
      <c r="FD1831" s="12"/>
      <c r="FE1831" s="12"/>
      <c r="FF1831" s="12"/>
      <c r="FG1831" s="12"/>
      <c r="FH1831" s="12"/>
      <c r="FI1831" s="12"/>
      <c r="FJ1831" s="12"/>
      <c r="FK1831" s="12"/>
      <c r="FL1831" s="12"/>
      <c r="FM1831" s="12"/>
      <c r="FN1831" s="12"/>
      <c r="FO1831" s="12"/>
      <c r="FP1831" s="12"/>
      <c r="FQ1831" s="12"/>
      <c r="FR1831" s="12"/>
      <c r="FS1831" s="12"/>
      <c r="FT1831" s="12"/>
      <c r="FU1831" s="12"/>
      <c r="FV1831" s="12"/>
      <c r="FW1831" s="12"/>
      <c r="FX1831" s="12"/>
      <c r="FY1831" s="12"/>
      <c r="FZ1831" s="12"/>
      <c r="GA1831" s="12"/>
      <c r="GB1831" s="12"/>
      <c r="GC1831" s="12"/>
      <c r="GD1831" s="12"/>
      <c r="GE1831" s="12"/>
      <c r="GF1831" s="12"/>
      <c r="GG1831" s="12"/>
      <c r="GH1831" s="12"/>
      <c r="GI1831" s="12"/>
      <c r="GJ1831" s="12"/>
      <c r="GK1831" s="12"/>
      <c r="GL1831" s="12"/>
      <c r="GM1831" s="12"/>
      <c r="GN1831" s="12"/>
      <c r="GO1831" s="12"/>
      <c r="GP1831" s="12"/>
      <c r="GQ1831" s="12"/>
      <c r="GR1831" s="12"/>
    </row>
    <row r="1832" spans="1:200" x14ac:dyDescent="0.2">
      <c r="A1832" s="79">
        <f t="shared" si="674"/>
        <v>44904</v>
      </c>
      <c r="B1832" s="80" t="str">
        <f t="shared" ca="1" si="675"/>
        <v>n.d</v>
      </c>
      <c r="C1832" s="81">
        <f t="shared" ca="1" si="676"/>
        <v>1298.9771699999999</v>
      </c>
      <c r="D1832" s="82">
        <f ca="1">IF(A1832&lt;$B$1,VLOOKUP(A1832,[1]DI!$A$4:$B$15000,2,FALSE),0)</f>
        <v>0</v>
      </c>
      <c r="E1832" s="81">
        <f t="shared" ca="1" si="677"/>
        <v>0</v>
      </c>
      <c r="F1832" s="83">
        <f t="shared" si="672"/>
        <v>1.1679999999999999</v>
      </c>
      <c r="G1832" s="84">
        <f t="shared" ca="1" si="678"/>
        <v>1</v>
      </c>
      <c r="H1832" s="81">
        <f ca="1">TRUNC(PRODUCT(G$10:G1831),15)</f>
        <v>1.40945772534528</v>
      </c>
      <c r="I1832" s="81">
        <f t="shared" ca="1" si="679"/>
        <v>1.2989771726434101</v>
      </c>
      <c r="J1832" s="81">
        <f t="shared" ca="1" si="680"/>
        <v>1.0850519599999999</v>
      </c>
      <c r="K1832" s="81">
        <f t="shared" ca="1" si="681"/>
        <v>110.48055429999999</v>
      </c>
      <c r="L1832" s="85">
        <f>IF(VLOOKUP(A1832,$U$12:$AD$125,8)=VLOOKUP(A1831,$U$12:$AD$125,8),0,VLOOKUP(A1832,U$12:$AD$125,8))</f>
        <v>0</v>
      </c>
      <c r="M1832" s="86">
        <f>IF(L1832&gt;0,VLOOKUP(L1832,T$12:$AC$125,7),0)</f>
        <v>0</v>
      </c>
      <c r="N1832" s="81">
        <f t="shared" si="673"/>
        <v>0</v>
      </c>
      <c r="O1832" s="81">
        <f t="shared" ca="1" si="682"/>
        <v>110.48055429999999</v>
      </c>
      <c r="P1832" s="87" t="str">
        <f t="shared" si="683"/>
        <v>J=</v>
      </c>
      <c r="Q1832" s="88">
        <f t="shared" si="684"/>
        <v>44858</v>
      </c>
      <c r="R1832" s="7"/>
      <c r="S1832" s="7"/>
      <c r="T1832" s="7"/>
      <c r="U1832" s="7"/>
      <c r="V1832" s="7"/>
      <c r="W1832" s="7"/>
      <c r="X1832" s="7"/>
      <c r="Y1832" s="7"/>
      <c r="Z1832" s="7"/>
      <c r="AA1832" s="7"/>
      <c r="AB1832" s="7"/>
      <c r="AC1832" s="7"/>
      <c r="AD1832" s="7"/>
      <c r="AE1832" s="7"/>
      <c r="AF1832" s="65"/>
      <c r="AG1832" s="9"/>
      <c r="AH1832" s="9"/>
      <c r="AI1832" s="4"/>
      <c r="AJ1832" s="10"/>
      <c r="AK1832" s="4"/>
      <c r="AL1832" s="65"/>
      <c r="AM1832" s="10"/>
      <c r="AN1832" s="9"/>
      <c r="AO1832" s="7"/>
      <c r="AP1832" s="11"/>
      <c r="AQ1832" s="9"/>
      <c r="AR1832" s="8"/>
      <c r="AS1832" s="65"/>
      <c r="AT1832" s="12"/>
      <c r="AU1832" s="12"/>
      <c r="AV1832" s="22"/>
      <c r="AW1832" s="12"/>
      <c r="AX1832" s="12"/>
      <c r="AY1832" s="12"/>
      <c r="AZ1832" s="12"/>
      <c r="BA1832" s="12"/>
      <c r="BB1832" s="12"/>
      <c r="BC1832" s="12"/>
      <c r="BD1832" s="12"/>
      <c r="BE1832" s="12"/>
      <c r="BF1832" s="12"/>
      <c r="BG1832" s="12"/>
      <c r="BH1832" s="12"/>
      <c r="BI1832" s="12"/>
      <c r="BJ1832" s="12"/>
      <c r="BK1832" s="12"/>
      <c r="BL1832" s="12"/>
      <c r="BM1832" s="12"/>
      <c r="BN1832" s="12"/>
      <c r="BO1832" s="12"/>
      <c r="BP1832" s="12"/>
      <c r="BQ1832" s="12"/>
      <c r="BR1832" s="12"/>
      <c r="BS1832" s="12"/>
      <c r="BT1832" s="12"/>
      <c r="BU1832" s="12"/>
      <c r="BV1832" s="12"/>
      <c r="BW1832" s="12"/>
      <c r="BX1832" s="12"/>
      <c r="BY1832" s="12"/>
      <c r="BZ1832" s="12"/>
      <c r="CA1832" s="12"/>
      <c r="CB1832" s="12"/>
      <c r="CC1832" s="12"/>
      <c r="CD1832" s="12"/>
      <c r="CE1832" s="12"/>
      <c r="CF1832" s="12"/>
      <c r="CG1832" s="12"/>
      <c r="CH1832" s="12"/>
      <c r="CI1832" s="12"/>
      <c r="CJ1832" s="12"/>
      <c r="CK1832" s="12"/>
      <c r="CL1832" s="12"/>
      <c r="CM1832" s="12"/>
      <c r="CN1832" s="12"/>
      <c r="CO1832" s="12"/>
      <c r="CP1832" s="12"/>
      <c r="CQ1832" s="12"/>
      <c r="CR1832" s="12"/>
      <c r="CS1832" s="12"/>
      <c r="CT1832" s="12"/>
      <c r="CU1832" s="12"/>
      <c r="CV1832" s="12"/>
      <c r="CW1832" s="12"/>
      <c r="CX1832" s="12"/>
      <c r="CY1832" s="12"/>
      <c r="CZ1832" s="12"/>
      <c r="DA1832" s="12"/>
      <c r="DB1832" s="12"/>
      <c r="DC1832" s="12"/>
      <c r="DD1832" s="12"/>
      <c r="DE1832" s="12"/>
      <c r="DF1832" s="12"/>
      <c r="DG1832" s="12"/>
      <c r="DH1832" s="12"/>
      <c r="DI1832" s="12"/>
      <c r="DJ1832" s="12"/>
      <c r="DK1832" s="12"/>
      <c r="DL1832" s="12"/>
      <c r="DM1832" s="12"/>
      <c r="DN1832" s="12"/>
      <c r="DO1832" s="12"/>
      <c r="DP1832" s="12"/>
      <c r="DQ1832" s="12"/>
      <c r="DR1832" s="12"/>
      <c r="DS1832" s="12"/>
      <c r="DT1832" s="12"/>
      <c r="DU1832" s="12"/>
      <c r="DV1832" s="12"/>
      <c r="DW1832" s="12"/>
      <c r="DX1832" s="12"/>
      <c r="DY1832" s="12"/>
      <c r="DZ1832" s="12"/>
      <c r="EA1832" s="12"/>
      <c r="EB1832" s="12"/>
      <c r="EC1832" s="12"/>
      <c r="ED1832" s="12"/>
      <c r="EE1832" s="12"/>
      <c r="EF1832" s="12"/>
      <c r="EG1832" s="12"/>
      <c r="EH1832" s="12"/>
      <c r="EI1832" s="12"/>
      <c r="EJ1832" s="12"/>
      <c r="EK1832" s="12"/>
      <c r="EL1832" s="12"/>
      <c r="EM1832" s="12"/>
      <c r="EN1832" s="12"/>
      <c r="EO1832" s="12"/>
      <c r="EP1832" s="12"/>
      <c r="EQ1832" s="12"/>
      <c r="ER1832" s="12"/>
      <c r="ES1832" s="12"/>
      <c r="ET1832" s="12"/>
      <c r="EU1832" s="12"/>
      <c r="EV1832" s="12"/>
      <c r="EW1832" s="12"/>
      <c r="EX1832" s="12"/>
      <c r="EY1832" s="12"/>
      <c r="EZ1832" s="12"/>
      <c r="FA1832" s="12"/>
      <c r="FB1832" s="12"/>
      <c r="FC1832" s="12"/>
      <c r="FD1832" s="12"/>
      <c r="FE1832" s="12"/>
      <c r="FF1832" s="12"/>
      <c r="FG1832" s="12"/>
      <c r="FH1832" s="12"/>
      <c r="FI1832" s="12"/>
      <c r="FJ1832" s="12"/>
      <c r="FK1832" s="12"/>
      <c r="FL1832" s="12"/>
      <c r="FM1832" s="12"/>
      <c r="FN1832" s="12"/>
      <c r="FO1832" s="12"/>
      <c r="FP1832" s="12"/>
      <c r="FQ1832" s="12"/>
      <c r="FR1832" s="12"/>
      <c r="FS1832" s="12"/>
      <c r="FT1832" s="12"/>
      <c r="FU1832" s="12"/>
      <c r="FV1832" s="12"/>
      <c r="FW1832" s="12"/>
      <c r="FX1832" s="12"/>
      <c r="FY1832" s="12"/>
      <c r="FZ1832" s="12"/>
      <c r="GA1832" s="12"/>
      <c r="GB1832" s="12"/>
      <c r="GC1832" s="12"/>
      <c r="GD1832" s="12"/>
      <c r="GE1832" s="12"/>
      <c r="GF1832" s="12"/>
      <c r="GG1832" s="12"/>
      <c r="GH1832" s="12"/>
      <c r="GI1832" s="12"/>
      <c r="GJ1832" s="12"/>
      <c r="GK1832" s="12"/>
      <c r="GL1832" s="12"/>
      <c r="GM1832" s="12"/>
      <c r="GN1832" s="12"/>
      <c r="GO1832" s="12"/>
      <c r="GP1832" s="12"/>
      <c r="GQ1832" s="12"/>
      <c r="GR1832" s="12"/>
    </row>
    <row r="1833" spans="1:200" x14ac:dyDescent="0.2">
      <c r="A1833" s="79">
        <f t="shared" si="674"/>
        <v>44905</v>
      </c>
      <c r="B1833" s="80" t="str">
        <f t="shared" ca="1" si="675"/>
        <v>n.d</v>
      </c>
      <c r="C1833" s="81">
        <f t="shared" ca="1" si="676"/>
        <v>1298.9771699999999</v>
      </c>
      <c r="D1833" s="82">
        <f ca="1">IF(A1833&lt;$B$1,VLOOKUP(A1833,[1]DI!$A$4:$B$15000,2,FALSE),0)</f>
        <v>0</v>
      </c>
      <c r="E1833" s="81">
        <f t="shared" ca="1" si="677"/>
        <v>0</v>
      </c>
      <c r="F1833" s="83">
        <f t="shared" si="672"/>
        <v>1.1679999999999999</v>
      </c>
      <c r="G1833" s="84">
        <f t="shared" ca="1" si="678"/>
        <v>1</v>
      </c>
      <c r="H1833" s="81">
        <f ca="1">TRUNC(PRODUCT(G$10:G1832),15)</f>
        <v>1.40945772534528</v>
      </c>
      <c r="I1833" s="81">
        <f t="shared" ca="1" si="679"/>
        <v>1.2989771726434101</v>
      </c>
      <c r="J1833" s="81">
        <f t="shared" ca="1" si="680"/>
        <v>1.0850519599999999</v>
      </c>
      <c r="K1833" s="81">
        <f t="shared" ca="1" si="681"/>
        <v>110.48055429999999</v>
      </c>
      <c r="L1833" s="85">
        <f>IF(VLOOKUP(A1833,$U$12:$AD$125,8)=VLOOKUP(A1832,$U$12:$AD$125,8),0,VLOOKUP(A1833,U$12:$AD$125,8))</f>
        <v>0</v>
      </c>
      <c r="M1833" s="86">
        <f>IF(L1833&gt;0,VLOOKUP(L1833,T$12:$AC$125,7),0)</f>
        <v>0</v>
      </c>
      <c r="N1833" s="81">
        <f t="shared" si="673"/>
        <v>0</v>
      </c>
      <c r="O1833" s="81">
        <f t="shared" ca="1" si="682"/>
        <v>110.48055429999999</v>
      </c>
      <c r="P1833" s="87" t="str">
        <f t="shared" si="683"/>
        <v>J=</v>
      </c>
      <c r="Q1833" s="88">
        <f t="shared" si="684"/>
        <v>44858</v>
      </c>
      <c r="R1833" s="7"/>
      <c r="S1833" s="7"/>
      <c r="T1833" s="7"/>
      <c r="U1833" s="7"/>
      <c r="V1833" s="7"/>
      <c r="W1833" s="7"/>
      <c r="X1833" s="7"/>
      <c r="Y1833" s="7"/>
      <c r="Z1833" s="7"/>
      <c r="AA1833" s="7"/>
      <c r="AB1833" s="7"/>
      <c r="AC1833" s="7"/>
      <c r="AD1833" s="7"/>
      <c r="AE1833" s="7"/>
      <c r="AF1833" s="65"/>
      <c r="AG1833" s="9"/>
      <c r="AH1833" s="9"/>
      <c r="AI1833" s="4"/>
      <c r="AJ1833" s="10"/>
      <c r="AK1833" s="4"/>
      <c r="AL1833" s="65"/>
      <c r="AM1833" s="10"/>
      <c r="AN1833" s="9"/>
      <c r="AO1833" s="7"/>
      <c r="AP1833" s="11"/>
      <c r="AQ1833" s="9"/>
      <c r="AR1833" s="8"/>
      <c r="AS1833" s="65"/>
      <c r="AT1833" s="12"/>
      <c r="AU1833" s="12"/>
      <c r="AV1833" s="22"/>
      <c r="AW1833" s="12"/>
      <c r="AX1833" s="12"/>
      <c r="AY1833" s="12"/>
      <c r="AZ1833" s="12"/>
      <c r="BA1833" s="12"/>
      <c r="BB1833" s="12"/>
      <c r="BC1833" s="12"/>
      <c r="BD1833" s="12"/>
      <c r="BE1833" s="12"/>
      <c r="BF1833" s="12"/>
      <c r="BG1833" s="12"/>
      <c r="BH1833" s="12"/>
      <c r="BI1833" s="12"/>
      <c r="BJ1833" s="12"/>
      <c r="BK1833" s="12"/>
      <c r="BL1833" s="12"/>
      <c r="BM1833" s="12"/>
      <c r="BN1833" s="12"/>
      <c r="BO1833" s="12"/>
      <c r="BP1833" s="12"/>
      <c r="BQ1833" s="12"/>
      <c r="BR1833" s="12"/>
      <c r="BS1833" s="12"/>
      <c r="BT1833" s="12"/>
      <c r="BU1833" s="12"/>
      <c r="BV1833" s="12"/>
      <c r="BW1833" s="12"/>
      <c r="BX1833" s="12"/>
      <c r="BY1833" s="12"/>
      <c r="BZ1833" s="12"/>
      <c r="CA1833" s="12"/>
      <c r="CB1833" s="12"/>
      <c r="CC1833" s="12"/>
      <c r="CD1833" s="12"/>
      <c r="CE1833" s="12"/>
      <c r="CF1833" s="12"/>
      <c r="CG1833" s="12"/>
      <c r="CH1833" s="12"/>
      <c r="CI1833" s="12"/>
      <c r="CJ1833" s="12"/>
      <c r="CK1833" s="12"/>
      <c r="CL1833" s="12"/>
      <c r="CM1833" s="12"/>
      <c r="CN1833" s="12"/>
      <c r="CO1833" s="12"/>
      <c r="CP1833" s="12"/>
      <c r="CQ1833" s="12"/>
      <c r="CR1833" s="12"/>
      <c r="CS1833" s="12"/>
      <c r="CT1833" s="12"/>
      <c r="CU1833" s="12"/>
      <c r="CV1833" s="12"/>
      <c r="CW1833" s="12"/>
      <c r="CX1833" s="12"/>
      <c r="CY1833" s="12"/>
      <c r="CZ1833" s="12"/>
      <c r="DA1833" s="12"/>
      <c r="DB1833" s="12"/>
      <c r="DC1833" s="12"/>
      <c r="DD1833" s="12"/>
      <c r="DE1833" s="12"/>
      <c r="DF1833" s="12"/>
      <c r="DG1833" s="12"/>
      <c r="DH1833" s="12"/>
      <c r="DI1833" s="12"/>
      <c r="DJ1833" s="12"/>
      <c r="DK1833" s="12"/>
      <c r="DL1833" s="12"/>
      <c r="DM1833" s="12"/>
      <c r="DN1833" s="12"/>
      <c r="DO1833" s="12"/>
      <c r="DP1833" s="12"/>
      <c r="DQ1833" s="12"/>
      <c r="DR1833" s="12"/>
      <c r="DS1833" s="12"/>
      <c r="DT1833" s="12"/>
      <c r="DU1833" s="12"/>
      <c r="DV1833" s="12"/>
      <c r="DW1833" s="12"/>
      <c r="DX1833" s="12"/>
      <c r="DY1833" s="12"/>
      <c r="DZ1833" s="12"/>
      <c r="EA1833" s="12"/>
      <c r="EB1833" s="12"/>
      <c r="EC1833" s="12"/>
      <c r="ED1833" s="12"/>
      <c r="EE1833" s="12"/>
      <c r="EF1833" s="12"/>
      <c r="EG1833" s="12"/>
      <c r="EH1833" s="12"/>
      <c r="EI1833" s="12"/>
      <c r="EJ1833" s="12"/>
      <c r="EK1833" s="12"/>
      <c r="EL1833" s="12"/>
      <c r="EM1833" s="12"/>
      <c r="EN1833" s="12"/>
      <c r="EO1833" s="12"/>
      <c r="EP1833" s="12"/>
      <c r="EQ1833" s="12"/>
      <c r="ER1833" s="12"/>
      <c r="ES1833" s="12"/>
      <c r="ET1833" s="12"/>
      <c r="EU1833" s="12"/>
      <c r="EV1833" s="12"/>
      <c r="EW1833" s="12"/>
      <c r="EX1833" s="12"/>
      <c r="EY1833" s="12"/>
      <c r="EZ1833" s="12"/>
      <c r="FA1833" s="12"/>
      <c r="FB1833" s="12"/>
      <c r="FC1833" s="12"/>
      <c r="FD1833" s="12"/>
      <c r="FE1833" s="12"/>
      <c r="FF1833" s="12"/>
      <c r="FG1833" s="12"/>
      <c r="FH1833" s="12"/>
      <c r="FI1833" s="12"/>
      <c r="FJ1833" s="12"/>
      <c r="FK1833" s="12"/>
      <c r="FL1833" s="12"/>
      <c r="FM1833" s="12"/>
      <c r="FN1833" s="12"/>
      <c r="FO1833" s="12"/>
      <c r="FP1833" s="12"/>
      <c r="FQ1833" s="12"/>
      <c r="FR1833" s="12"/>
      <c r="FS1833" s="12"/>
      <c r="FT1833" s="12"/>
      <c r="FU1833" s="12"/>
      <c r="FV1833" s="12"/>
      <c r="FW1833" s="12"/>
      <c r="FX1833" s="12"/>
      <c r="FY1833" s="12"/>
      <c r="FZ1833" s="12"/>
      <c r="GA1833" s="12"/>
      <c r="GB1833" s="12"/>
      <c r="GC1833" s="12"/>
      <c r="GD1833" s="12"/>
      <c r="GE1833" s="12"/>
      <c r="GF1833" s="12"/>
      <c r="GG1833" s="12"/>
      <c r="GH1833" s="12"/>
      <c r="GI1833" s="12"/>
      <c r="GJ1833" s="12"/>
      <c r="GK1833" s="12"/>
      <c r="GL1833" s="12"/>
      <c r="GM1833" s="12"/>
      <c r="GN1833" s="12"/>
      <c r="GO1833" s="12"/>
      <c r="GP1833" s="12"/>
      <c r="GQ1833" s="12"/>
      <c r="GR1833" s="12"/>
    </row>
    <row r="1834" spans="1:200" x14ac:dyDescent="0.2">
      <c r="A1834" s="79">
        <f t="shared" si="674"/>
        <v>44906</v>
      </c>
      <c r="B1834" s="80" t="str">
        <f t="shared" ca="1" si="675"/>
        <v>n.d</v>
      </c>
      <c r="C1834" s="81">
        <f t="shared" ca="1" si="676"/>
        <v>1298.9771699999999</v>
      </c>
      <c r="D1834" s="82">
        <f ca="1">IF(A1834&lt;$B$1,VLOOKUP(A1834,[1]DI!$A$4:$B$15000,2,FALSE),0)</f>
        <v>0</v>
      </c>
      <c r="E1834" s="81">
        <f t="shared" ca="1" si="677"/>
        <v>0</v>
      </c>
      <c r="F1834" s="83">
        <f t="shared" si="672"/>
        <v>1.1679999999999999</v>
      </c>
      <c r="G1834" s="84">
        <f t="shared" ca="1" si="678"/>
        <v>1</v>
      </c>
      <c r="H1834" s="81">
        <f ca="1">TRUNC(PRODUCT(G$10:G1833),15)</f>
        <v>1.40945772534528</v>
      </c>
      <c r="I1834" s="81">
        <f t="shared" ca="1" si="679"/>
        <v>1.2989771726434101</v>
      </c>
      <c r="J1834" s="81">
        <f t="shared" ca="1" si="680"/>
        <v>1.0850519599999999</v>
      </c>
      <c r="K1834" s="81">
        <f t="shared" ca="1" si="681"/>
        <v>110.48055429999999</v>
      </c>
      <c r="L1834" s="85">
        <f>IF(VLOOKUP(A1834,$U$12:$AD$125,8)=VLOOKUP(A1833,$U$12:$AD$125,8),0,VLOOKUP(A1834,U$12:$AD$125,8))</f>
        <v>0</v>
      </c>
      <c r="M1834" s="86">
        <f>IF(L1834&gt;0,VLOOKUP(L1834,T$12:$AC$125,7),0)</f>
        <v>0</v>
      </c>
      <c r="N1834" s="81">
        <f t="shared" si="673"/>
        <v>0</v>
      </c>
      <c r="O1834" s="81">
        <f t="shared" ca="1" si="682"/>
        <v>110.48055429999999</v>
      </c>
      <c r="P1834" s="87" t="str">
        <f t="shared" si="683"/>
        <v>J=</v>
      </c>
      <c r="Q1834" s="88">
        <f t="shared" si="684"/>
        <v>44858</v>
      </c>
      <c r="R1834" s="7"/>
      <c r="S1834" s="7"/>
      <c r="T1834" s="7"/>
      <c r="U1834" s="7"/>
      <c r="V1834" s="7"/>
      <c r="W1834" s="7"/>
      <c r="X1834" s="7"/>
      <c r="Y1834" s="7"/>
      <c r="Z1834" s="7"/>
      <c r="AA1834" s="7"/>
      <c r="AB1834" s="7"/>
      <c r="AC1834" s="7"/>
      <c r="AD1834" s="7"/>
      <c r="AE1834" s="7"/>
      <c r="AF1834" s="65"/>
      <c r="AG1834" s="9"/>
      <c r="AH1834" s="9"/>
      <c r="AI1834" s="4"/>
      <c r="AJ1834" s="10"/>
      <c r="AK1834" s="4"/>
      <c r="AL1834" s="65"/>
      <c r="AM1834" s="10"/>
      <c r="AN1834" s="9"/>
      <c r="AO1834" s="7"/>
      <c r="AP1834" s="11"/>
      <c r="AQ1834" s="9"/>
      <c r="AR1834" s="8"/>
      <c r="AS1834" s="65"/>
      <c r="AT1834" s="12"/>
      <c r="AU1834" s="12"/>
      <c r="AV1834" s="22"/>
      <c r="AW1834" s="12"/>
      <c r="AX1834" s="12"/>
      <c r="AY1834" s="12"/>
      <c r="AZ1834" s="12"/>
      <c r="BA1834" s="12"/>
      <c r="BB1834" s="12"/>
      <c r="BC1834" s="12"/>
      <c r="BD1834" s="12"/>
      <c r="BE1834" s="12"/>
      <c r="BF1834" s="12"/>
      <c r="BG1834" s="12"/>
      <c r="BH1834" s="12"/>
      <c r="BI1834" s="12"/>
      <c r="BJ1834" s="12"/>
      <c r="BK1834" s="12"/>
      <c r="BL1834" s="12"/>
      <c r="BM1834" s="12"/>
      <c r="BN1834" s="12"/>
      <c r="BO1834" s="12"/>
      <c r="BP1834" s="12"/>
      <c r="BQ1834" s="12"/>
      <c r="BR1834" s="12"/>
      <c r="BS1834" s="12"/>
      <c r="BT1834" s="12"/>
      <c r="BU1834" s="12"/>
      <c r="BV1834" s="12"/>
      <c r="BW1834" s="12"/>
      <c r="BX1834" s="12"/>
      <c r="BY1834" s="12"/>
      <c r="BZ1834" s="12"/>
      <c r="CA1834" s="12"/>
      <c r="CB1834" s="12"/>
      <c r="CC1834" s="12"/>
      <c r="CD1834" s="12"/>
      <c r="CE1834" s="12"/>
      <c r="CF1834" s="12"/>
      <c r="CG1834" s="12"/>
      <c r="CH1834" s="12"/>
      <c r="CI1834" s="12"/>
      <c r="CJ1834" s="12"/>
      <c r="CK1834" s="12"/>
      <c r="CL1834" s="12"/>
      <c r="CM1834" s="12"/>
      <c r="CN1834" s="12"/>
      <c r="CO1834" s="12"/>
      <c r="CP1834" s="12"/>
      <c r="CQ1834" s="12"/>
      <c r="CR1834" s="12"/>
      <c r="CS1834" s="12"/>
      <c r="CT1834" s="12"/>
      <c r="CU1834" s="12"/>
      <c r="CV1834" s="12"/>
      <c r="CW1834" s="12"/>
      <c r="CX1834" s="12"/>
      <c r="CY1834" s="12"/>
      <c r="CZ1834" s="12"/>
      <c r="DA1834" s="12"/>
      <c r="DB1834" s="12"/>
      <c r="DC1834" s="12"/>
      <c r="DD1834" s="12"/>
      <c r="DE1834" s="12"/>
      <c r="DF1834" s="12"/>
      <c r="DG1834" s="12"/>
      <c r="DH1834" s="12"/>
      <c r="DI1834" s="12"/>
      <c r="DJ1834" s="12"/>
      <c r="DK1834" s="12"/>
      <c r="DL1834" s="12"/>
      <c r="DM1834" s="12"/>
      <c r="DN1834" s="12"/>
      <c r="DO1834" s="12"/>
      <c r="DP1834" s="12"/>
      <c r="DQ1834" s="12"/>
      <c r="DR1834" s="12"/>
      <c r="DS1834" s="12"/>
      <c r="DT1834" s="12"/>
      <c r="DU1834" s="12"/>
      <c r="DV1834" s="12"/>
      <c r="DW1834" s="12"/>
      <c r="DX1834" s="12"/>
      <c r="DY1834" s="12"/>
      <c r="DZ1834" s="12"/>
      <c r="EA1834" s="12"/>
      <c r="EB1834" s="12"/>
      <c r="EC1834" s="12"/>
      <c r="ED1834" s="12"/>
      <c r="EE1834" s="12"/>
      <c r="EF1834" s="12"/>
      <c r="EG1834" s="12"/>
      <c r="EH1834" s="12"/>
      <c r="EI1834" s="12"/>
      <c r="EJ1834" s="12"/>
      <c r="EK1834" s="12"/>
      <c r="EL1834" s="12"/>
      <c r="EM1834" s="12"/>
      <c r="EN1834" s="12"/>
      <c r="EO1834" s="12"/>
      <c r="EP1834" s="12"/>
      <c r="EQ1834" s="12"/>
      <c r="ER1834" s="12"/>
      <c r="ES1834" s="12"/>
      <c r="ET1834" s="12"/>
      <c r="EU1834" s="12"/>
      <c r="EV1834" s="12"/>
      <c r="EW1834" s="12"/>
      <c r="EX1834" s="12"/>
      <c r="EY1834" s="12"/>
      <c r="EZ1834" s="12"/>
      <c r="FA1834" s="12"/>
      <c r="FB1834" s="12"/>
      <c r="FC1834" s="12"/>
      <c r="FD1834" s="12"/>
      <c r="FE1834" s="12"/>
      <c r="FF1834" s="12"/>
      <c r="FG1834" s="12"/>
      <c r="FH1834" s="12"/>
      <c r="FI1834" s="12"/>
      <c r="FJ1834" s="12"/>
      <c r="FK1834" s="12"/>
      <c r="FL1834" s="12"/>
      <c r="FM1834" s="12"/>
      <c r="FN1834" s="12"/>
      <c r="FO1834" s="12"/>
      <c r="FP1834" s="12"/>
      <c r="FQ1834" s="12"/>
      <c r="FR1834" s="12"/>
      <c r="FS1834" s="12"/>
      <c r="FT1834" s="12"/>
      <c r="FU1834" s="12"/>
      <c r="FV1834" s="12"/>
      <c r="FW1834" s="12"/>
      <c r="FX1834" s="12"/>
      <c r="FY1834" s="12"/>
      <c r="FZ1834" s="12"/>
      <c r="GA1834" s="12"/>
      <c r="GB1834" s="12"/>
      <c r="GC1834" s="12"/>
      <c r="GD1834" s="12"/>
      <c r="GE1834" s="12"/>
      <c r="GF1834" s="12"/>
      <c r="GG1834" s="12"/>
      <c r="GH1834" s="12"/>
      <c r="GI1834" s="12"/>
      <c r="GJ1834" s="12"/>
      <c r="GK1834" s="12"/>
      <c r="GL1834" s="12"/>
      <c r="GM1834" s="12"/>
      <c r="GN1834" s="12"/>
      <c r="GO1834" s="12"/>
      <c r="GP1834" s="12"/>
      <c r="GQ1834" s="12"/>
      <c r="GR1834" s="12"/>
    </row>
    <row r="1835" spans="1:200" x14ac:dyDescent="0.2">
      <c r="A1835" s="79">
        <f t="shared" si="674"/>
        <v>44907</v>
      </c>
      <c r="B1835" s="80" t="str">
        <f t="shared" ca="1" si="675"/>
        <v>n.d</v>
      </c>
      <c r="C1835" s="81">
        <f t="shared" ca="1" si="676"/>
        <v>1298.9771699999999</v>
      </c>
      <c r="D1835" s="82">
        <f ca="1">IF(A1835&lt;$B$1,VLOOKUP(A1835,[1]DI!$A$4:$B$15000,2,FALSE),0)</f>
        <v>0</v>
      </c>
      <c r="E1835" s="81">
        <f t="shared" ca="1" si="677"/>
        <v>0</v>
      </c>
      <c r="F1835" s="83">
        <f t="shared" si="672"/>
        <v>1.1679999999999999</v>
      </c>
      <c r="G1835" s="84">
        <f t="shared" ca="1" si="678"/>
        <v>1</v>
      </c>
      <c r="H1835" s="81">
        <f ca="1">TRUNC(PRODUCT(G$10:G1834),15)</f>
        <v>1.40945772534528</v>
      </c>
      <c r="I1835" s="81">
        <f t="shared" ca="1" si="679"/>
        <v>1.2989771726434101</v>
      </c>
      <c r="J1835" s="81">
        <f t="shared" ca="1" si="680"/>
        <v>1.0850519599999999</v>
      </c>
      <c r="K1835" s="81">
        <f t="shared" ca="1" si="681"/>
        <v>110.48055429999999</v>
      </c>
      <c r="L1835" s="85">
        <f>IF(VLOOKUP(A1835,$U$12:$AD$125,8)=VLOOKUP(A1834,$U$12:$AD$125,8),0,VLOOKUP(A1835,U$12:$AD$125,8))</f>
        <v>0</v>
      </c>
      <c r="M1835" s="86">
        <f>IF(L1835&gt;0,VLOOKUP(L1835,T$12:$AC$125,7),0)</f>
        <v>0</v>
      </c>
      <c r="N1835" s="81">
        <f t="shared" si="673"/>
        <v>0</v>
      </c>
      <c r="O1835" s="81">
        <f t="shared" ca="1" si="682"/>
        <v>110.48055429999999</v>
      </c>
      <c r="P1835" s="87" t="str">
        <f t="shared" si="683"/>
        <v>J=</v>
      </c>
      <c r="Q1835" s="88">
        <f t="shared" si="684"/>
        <v>44858</v>
      </c>
      <c r="R1835" s="7"/>
      <c r="S1835" s="7"/>
      <c r="T1835" s="7"/>
      <c r="U1835" s="7"/>
      <c r="V1835" s="7"/>
      <c r="W1835" s="7"/>
      <c r="X1835" s="7"/>
      <c r="Y1835" s="7"/>
      <c r="Z1835" s="7"/>
      <c r="AA1835" s="7"/>
      <c r="AB1835" s="7"/>
      <c r="AC1835" s="7"/>
      <c r="AD1835" s="7"/>
      <c r="AE1835" s="7"/>
      <c r="AF1835" s="65"/>
      <c r="AG1835" s="9"/>
      <c r="AH1835" s="9"/>
      <c r="AI1835" s="4"/>
      <c r="AJ1835" s="10"/>
      <c r="AK1835" s="4"/>
      <c r="AL1835" s="65"/>
      <c r="AM1835" s="10"/>
      <c r="AN1835" s="9"/>
      <c r="AO1835" s="7"/>
      <c r="AP1835" s="11"/>
      <c r="AQ1835" s="9"/>
      <c r="AR1835" s="8"/>
      <c r="AS1835" s="65"/>
      <c r="AT1835" s="12"/>
      <c r="AU1835" s="12"/>
      <c r="AV1835" s="22"/>
      <c r="AW1835" s="12"/>
      <c r="AX1835" s="12"/>
      <c r="AY1835" s="12"/>
      <c r="AZ1835" s="12"/>
      <c r="BA1835" s="12"/>
      <c r="BB1835" s="12"/>
      <c r="BC1835" s="12"/>
      <c r="BD1835" s="12"/>
      <c r="BE1835" s="12"/>
      <c r="BF1835" s="12"/>
      <c r="BG1835" s="12"/>
      <c r="BH1835" s="12"/>
      <c r="BI1835" s="12"/>
      <c r="BJ1835" s="12"/>
      <c r="BK1835" s="12"/>
      <c r="BL1835" s="12"/>
      <c r="BM1835" s="12"/>
      <c r="BN1835" s="12"/>
      <c r="BO1835" s="12"/>
      <c r="BP1835" s="12"/>
      <c r="BQ1835" s="12"/>
      <c r="BR1835" s="12"/>
      <c r="BS1835" s="12"/>
      <c r="BT1835" s="12"/>
      <c r="BU1835" s="12"/>
      <c r="BV1835" s="12"/>
      <c r="BW1835" s="12"/>
      <c r="BX1835" s="12"/>
      <c r="BY1835" s="12"/>
      <c r="BZ1835" s="12"/>
      <c r="CA1835" s="12"/>
      <c r="CB1835" s="12"/>
      <c r="CC1835" s="12"/>
      <c r="CD1835" s="12"/>
      <c r="CE1835" s="12"/>
      <c r="CF1835" s="12"/>
      <c r="CG1835" s="12"/>
      <c r="CH1835" s="12"/>
      <c r="CI1835" s="12"/>
      <c r="CJ1835" s="12"/>
      <c r="CK1835" s="12"/>
      <c r="CL1835" s="12"/>
      <c r="CM1835" s="12"/>
      <c r="CN1835" s="12"/>
      <c r="CO1835" s="12"/>
      <c r="CP1835" s="12"/>
      <c r="CQ1835" s="12"/>
      <c r="CR1835" s="12"/>
      <c r="CS1835" s="12"/>
      <c r="CT1835" s="12"/>
      <c r="CU1835" s="12"/>
      <c r="CV1835" s="12"/>
      <c r="CW1835" s="12"/>
      <c r="CX1835" s="12"/>
      <c r="CY1835" s="12"/>
      <c r="CZ1835" s="12"/>
      <c r="DA1835" s="12"/>
      <c r="DB1835" s="12"/>
      <c r="DC1835" s="12"/>
      <c r="DD1835" s="12"/>
      <c r="DE1835" s="12"/>
      <c r="DF1835" s="12"/>
      <c r="DG1835" s="12"/>
      <c r="DH1835" s="12"/>
      <c r="DI1835" s="12"/>
      <c r="DJ1835" s="12"/>
      <c r="DK1835" s="12"/>
      <c r="DL1835" s="12"/>
      <c r="DM1835" s="12"/>
      <c r="DN1835" s="12"/>
      <c r="DO1835" s="12"/>
      <c r="DP1835" s="12"/>
      <c r="DQ1835" s="12"/>
      <c r="DR1835" s="12"/>
      <c r="DS1835" s="12"/>
      <c r="DT1835" s="12"/>
      <c r="DU1835" s="12"/>
      <c r="DV1835" s="12"/>
      <c r="DW1835" s="12"/>
      <c r="DX1835" s="12"/>
      <c r="DY1835" s="12"/>
      <c r="DZ1835" s="12"/>
      <c r="EA1835" s="12"/>
      <c r="EB1835" s="12"/>
      <c r="EC1835" s="12"/>
      <c r="ED1835" s="12"/>
      <c r="EE1835" s="12"/>
      <c r="EF1835" s="12"/>
      <c r="EG1835" s="12"/>
      <c r="EH1835" s="12"/>
      <c r="EI1835" s="12"/>
      <c r="EJ1835" s="12"/>
      <c r="EK1835" s="12"/>
      <c r="EL1835" s="12"/>
      <c r="EM1835" s="12"/>
      <c r="EN1835" s="12"/>
      <c r="EO1835" s="12"/>
      <c r="EP1835" s="12"/>
      <c r="EQ1835" s="12"/>
      <c r="ER1835" s="12"/>
      <c r="ES1835" s="12"/>
      <c r="ET1835" s="12"/>
      <c r="EU1835" s="12"/>
      <c r="EV1835" s="12"/>
      <c r="EW1835" s="12"/>
      <c r="EX1835" s="12"/>
      <c r="EY1835" s="12"/>
      <c r="EZ1835" s="12"/>
      <c r="FA1835" s="12"/>
      <c r="FB1835" s="12"/>
      <c r="FC1835" s="12"/>
      <c r="FD1835" s="12"/>
      <c r="FE1835" s="12"/>
      <c r="FF1835" s="12"/>
      <c r="FG1835" s="12"/>
      <c r="FH1835" s="12"/>
      <c r="FI1835" s="12"/>
      <c r="FJ1835" s="12"/>
      <c r="FK1835" s="12"/>
      <c r="FL1835" s="12"/>
      <c r="FM1835" s="12"/>
      <c r="FN1835" s="12"/>
      <c r="FO1835" s="12"/>
      <c r="FP1835" s="12"/>
      <c r="FQ1835" s="12"/>
      <c r="FR1835" s="12"/>
      <c r="FS1835" s="12"/>
      <c r="FT1835" s="12"/>
      <c r="FU1835" s="12"/>
      <c r="FV1835" s="12"/>
      <c r="FW1835" s="12"/>
      <c r="FX1835" s="12"/>
      <c r="FY1835" s="12"/>
      <c r="FZ1835" s="12"/>
      <c r="GA1835" s="12"/>
      <c r="GB1835" s="12"/>
      <c r="GC1835" s="12"/>
      <c r="GD1835" s="12"/>
      <c r="GE1835" s="12"/>
      <c r="GF1835" s="12"/>
      <c r="GG1835" s="12"/>
      <c r="GH1835" s="12"/>
      <c r="GI1835" s="12"/>
      <c r="GJ1835" s="12"/>
      <c r="GK1835" s="12"/>
      <c r="GL1835" s="12"/>
      <c r="GM1835" s="12"/>
      <c r="GN1835" s="12"/>
      <c r="GO1835" s="12"/>
      <c r="GP1835" s="12"/>
      <c r="GQ1835" s="12"/>
      <c r="GR1835" s="12"/>
    </row>
    <row r="1836" spans="1:200" x14ac:dyDescent="0.2">
      <c r="A1836" s="79">
        <f t="shared" si="674"/>
        <v>44908</v>
      </c>
      <c r="B1836" s="80" t="str">
        <f t="shared" ca="1" si="675"/>
        <v>n.d</v>
      </c>
      <c r="C1836" s="81">
        <f t="shared" ca="1" si="676"/>
        <v>1298.9771699999999</v>
      </c>
      <c r="D1836" s="82">
        <f ca="1">IF(A1836&lt;$B$1,VLOOKUP(A1836,[1]DI!$A$4:$B$15000,2,FALSE),0)</f>
        <v>0</v>
      </c>
      <c r="E1836" s="81">
        <f t="shared" ca="1" si="677"/>
        <v>0</v>
      </c>
      <c r="F1836" s="83">
        <f t="shared" si="672"/>
        <v>1.1679999999999999</v>
      </c>
      <c r="G1836" s="84">
        <f t="shared" ca="1" si="678"/>
        <v>1</v>
      </c>
      <c r="H1836" s="81">
        <f ca="1">TRUNC(PRODUCT(G$10:G1835),15)</f>
        <v>1.40945772534528</v>
      </c>
      <c r="I1836" s="81">
        <f t="shared" ca="1" si="679"/>
        <v>1.2989771726434101</v>
      </c>
      <c r="J1836" s="81">
        <f t="shared" ca="1" si="680"/>
        <v>1.0850519599999999</v>
      </c>
      <c r="K1836" s="81">
        <f t="shared" ca="1" si="681"/>
        <v>110.48055429999999</v>
      </c>
      <c r="L1836" s="85">
        <f>IF(VLOOKUP(A1836,$U$12:$AD$125,8)=VLOOKUP(A1835,$U$12:$AD$125,8),0,VLOOKUP(A1836,U$12:$AD$125,8))</f>
        <v>0</v>
      </c>
      <c r="M1836" s="86">
        <f>IF(L1836&gt;0,VLOOKUP(L1836,T$12:$AC$125,7),0)</f>
        <v>0</v>
      </c>
      <c r="N1836" s="81">
        <f t="shared" si="673"/>
        <v>0</v>
      </c>
      <c r="O1836" s="81">
        <f t="shared" ca="1" si="682"/>
        <v>110.48055429999999</v>
      </c>
      <c r="P1836" s="87" t="str">
        <f t="shared" si="683"/>
        <v>J=</v>
      </c>
      <c r="Q1836" s="88">
        <f t="shared" si="684"/>
        <v>44858</v>
      </c>
      <c r="R1836" s="7"/>
      <c r="S1836" s="7"/>
      <c r="T1836" s="7"/>
      <c r="U1836" s="7"/>
      <c r="V1836" s="7"/>
      <c r="W1836" s="7"/>
      <c r="X1836" s="7"/>
      <c r="Y1836" s="7"/>
      <c r="Z1836" s="7"/>
      <c r="AA1836" s="7"/>
      <c r="AB1836" s="7"/>
      <c r="AC1836" s="7"/>
      <c r="AD1836" s="7"/>
      <c r="AE1836" s="7"/>
      <c r="AF1836" s="65"/>
      <c r="AG1836" s="9"/>
      <c r="AH1836" s="9"/>
      <c r="AI1836" s="4"/>
      <c r="AJ1836" s="10"/>
      <c r="AK1836" s="4"/>
      <c r="AL1836" s="65"/>
      <c r="AM1836" s="10"/>
      <c r="AN1836" s="9"/>
      <c r="AO1836" s="7"/>
      <c r="AP1836" s="11"/>
      <c r="AQ1836" s="9"/>
      <c r="AR1836" s="8"/>
      <c r="AS1836" s="65"/>
      <c r="AT1836" s="12"/>
      <c r="AU1836" s="12"/>
      <c r="AV1836" s="22"/>
      <c r="AW1836" s="12"/>
      <c r="AX1836" s="12"/>
      <c r="AY1836" s="12"/>
      <c r="AZ1836" s="12"/>
      <c r="BA1836" s="12"/>
      <c r="BB1836" s="12"/>
      <c r="BC1836" s="12"/>
      <c r="BD1836" s="12"/>
      <c r="BE1836" s="12"/>
      <c r="BF1836" s="12"/>
      <c r="BG1836" s="12"/>
      <c r="BH1836" s="12"/>
      <c r="BI1836" s="12"/>
      <c r="BJ1836" s="12"/>
      <c r="BK1836" s="12"/>
      <c r="BL1836" s="12"/>
      <c r="BM1836" s="12"/>
      <c r="BN1836" s="12"/>
      <c r="BO1836" s="12"/>
      <c r="BP1836" s="12"/>
      <c r="BQ1836" s="12"/>
      <c r="BR1836" s="12"/>
      <c r="BS1836" s="12"/>
      <c r="BT1836" s="12"/>
      <c r="BU1836" s="12"/>
      <c r="BV1836" s="12"/>
      <c r="BW1836" s="12"/>
      <c r="BX1836" s="12"/>
      <c r="BY1836" s="12"/>
      <c r="BZ1836" s="12"/>
      <c r="CA1836" s="12"/>
      <c r="CB1836" s="12"/>
      <c r="CC1836" s="12"/>
      <c r="CD1836" s="12"/>
      <c r="CE1836" s="12"/>
      <c r="CF1836" s="12"/>
      <c r="CG1836" s="12"/>
      <c r="CH1836" s="12"/>
      <c r="CI1836" s="12"/>
      <c r="CJ1836" s="12"/>
      <c r="CK1836" s="12"/>
      <c r="CL1836" s="12"/>
      <c r="CM1836" s="12"/>
      <c r="CN1836" s="12"/>
      <c r="CO1836" s="12"/>
      <c r="CP1836" s="12"/>
      <c r="CQ1836" s="12"/>
      <c r="CR1836" s="12"/>
      <c r="CS1836" s="12"/>
      <c r="CT1836" s="12"/>
      <c r="CU1836" s="12"/>
      <c r="CV1836" s="12"/>
      <c r="CW1836" s="12"/>
      <c r="CX1836" s="12"/>
      <c r="CY1836" s="12"/>
      <c r="CZ1836" s="12"/>
      <c r="DA1836" s="12"/>
      <c r="DB1836" s="12"/>
      <c r="DC1836" s="12"/>
      <c r="DD1836" s="12"/>
      <c r="DE1836" s="12"/>
      <c r="DF1836" s="12"/>
      <c r="DG1836" s="12"/>
      <c r="DH1836" s="12"/>
      <c r="DI1836" s="12"/>
      <c r="DJ1836" s="12"/>
      <c r="DK1836" s="12"/>
      <c r="DL1836" s="12"/>
      <c r="DM1836" s="12"/>
      <c r="DN1836" s="12"/>
      <c r="DO1836" s="12"/>
      <c r="DP1836" s="12"/>
      <c r="DQ1836" s="12"/>
      <c r="DR1836" s="12"/>
      <c r="DS1836" s="12"/>
      <c r="DT1836" s="12"/>
      <c r="DU1836" s="12"/>
      <c r="DV1836" s="12"/>
      <c r="DW1836" s="12"/>
      <c r="DX1836" s="12"/>
      <c r="DY1836" s="12"/>
      <c r="DZ1836" s="12"/>
      <c r="EA1836" s="12"/>
      <c r="EB1836" s="12"/>
      <c r="EC1836" s="12"/>
      <c r="ED1836" s="12"/>
      <c r="EE1836" s="12"/>
      <c r="EF1836" s="12"/>
      <c r="EG1836" s="12"/>
      <c r="EH1836" s="12"/>
      <c r="EI1836" s="12"/>
      <c r="EJ1836" s="12"/>
      <c r="EK1836" s="12"/>
      <c r="EL1836" s="12"/>
      <c r="EM1836" s="12"/>
      <c r="EN1836" s="12"/>
      <c r="EO1836" s="12"/>
      <c r="EP1836" s="12"/>
      <c r="EQ1836" s="12"/>
      <c r="ER1836" s="12"/>
      <c r="ES1836" s="12"/>
      <c r="ET1836" s="12"/>
      <c r="EU1836" s="12"/>
      <c r="EV1836" s="12"/>
      <c r="EW1836" s="12"/>
      <c r="EX1836" s="12"/>
      <c r="EY1836" s="12"/>
      <c r="EZ1836" s="12"/>
      <c r="FA1836" s="12"/>
      <c r="FB1836" s="12"/>
      <c r="FC1836" s="12"/>
      <c r="FD1836" s="12"/>
      <c r="FE1836" s="12"/>
      <c r="FF1836" s="12"/>
      <c r="FG1836" s="12"/>
      <c r="FH1836" s="12"/>
      <c r="FI1836" s="12"/>
      <c r="FJ1836" s="12"/>
      <c r="FK1836" s="12"/>
      <c r="FL1836" s="12"/>
      <c r="FM1836" s="12"/>
      <c r="FN1836" s="12"/>
      <c r="FO1836" s="12"/>
      <c r="FP1836" s="12"/>
      <c r="FQ1836" s="12"/>
      <c r="FR1836" s="12"/>
      <c r="FS1836" s="12"/>
      <c r="FT1836" s="12"/>
      <c r="FU1836" s="12"/>
      <c r="FV1836" s="12"/>
      <c r="FW1836" s="12"/>
      <c r="FX1836" s="12"/>
      <c r="FY1836" s="12"/>
      <c r="FZ1836" s="12"/>
      <c r="GA1836" s="12"/>
      <c r="GB1836" s="12"/>
      <c r="GC1836" s="12"/>
      <c r="GD1836" s="12"/>
      <c r="GE1836" s="12"/>
      <c r="GF1836" s="12"/>
      <c r="GG1836" s="12"/>
      <c r="GH1836" s="12"/>
      <c r="GI1836" s="12"/>
      <c r="GJ1836" s="12"/>
      <c r="GK1836" s="12"/>
      <c r="GL1836" s="12"/>
      <c r="GM1836" s="12"/>
      <c r="GN1836" s="12"/>
      <c r="GO1836" s="12"/>
      <c r="GP1836" s="12"/>
      <c r="GQ1836" s="12"/>
      <c r="GR1836" s="12"/>
    </row>
    <row r="1837" spans="1:200" x14ac:dyDescent="0.2">
      <c r="A1837" s="79">
        <f t="shared" si="674"/>
        <v>44909</v>
      </c>
      <c r="B1837" s="80" t="str">
        <f t="shared" ca="1" si="675"/>
        <v>n.d</v>
      </c>
      <c r="C1837" s="81">
        <f t="shared" ca="1" si="676"/>
        <v>1298.9771699999999</v>
      </c>
      <c r="D1837" s="82">
        <f ca="1">IF(A1837&lt;$B$1,VLOOKUP(A1837,[1]DI!$A$4:$B$15000,2,FALSE),0)</f>
        <v>0</v>
      </c>
      <c r="E1837" s="81">
        <f t="shared" ca="1" si="677"/>
        <v>0</v>
      </c>
      <c r="F1837" s="83">
        <f t="shared" si="672"/>
        <v>1.1679999999999999</v>
      </c>
      <c r="G1837" s="84">
        <f t="shared" ca="1" si="678"/>
        <v>1</v>
      </c>
      <c r="H1837" s="81">
        <f ca="1">TRUNC(PRODUCT(G$10:G1836),15)</f>
        <v>1.40945772534528</v>
      </c>
      <c r="I1837" s="81">
        <f t="shared" ca="1" si="679"/>
        <v>1.2989771726434101</v>
      </c>
      <c r="J1837" s="81">
        <f t="shared" ca="1" si="680"/>
        <v>1.0850519599999999</v>
      </c>
      <c r="K1837" s="81">
        <f t="shared" ca="1" si="681"/>
        <v>110.48055429999999</v>
      </c>
      <c r="L1837" s="85">
        <f>IF(VLOOKUP(A1837,$U$12:$AD$125,8)=VLOOKUP(A1836,$U$12:$AD$125,8),0,VLOOKUP(A1837,U$12:$AD$125,8))</f>
        <v>0</v>
      </c>
      <c r="M1837" s="86">
        <f>IF(L1837&gt;0,VLOOKUP(L1837,T$12:$AC$125,7),0)</f>
        <v>0</v>
      </c>
      <c r="N1837" s="81">
        <f t="shared" si="673"/>
        <v>0</v>
      </c>
      <c r="O1837" s="81">
        <f t="shared" ca="1" si="682"/>
        <v>110.48055429999999</v>
      </c>
      <c r="P1837" s="87" t="str">
        <f t="shared" si="683"/>
        <v>J=</v>
      </c>
      <c r="Q1837" s="88">
        <f t="shared" si="684"/>
        <v>44858</v>
      </c>
      <c r="R1837" s="7"/>
      <c r="S1837" s="7"/>
      <c r="T1837" s="7"/>
      <c r="U1837" s="7"/>
      <c r="V1837" s="7"/>
      <c r="W1837" s="7"/>
      <c r="X1837" s="7"/>
      <c r="Y1837" s="7"/>
      <c r="Z1837" s="7"/>
      <c r="AA1837" s="7"/>
      <c r="AB1837" s="7"/>
      <c r="AC1837" s="7"/>
      <c r="AD1837" s="7"/>
      <c r="AE1837" s="7"/>
      <c r="AF1837" s="65"/>
      <c r="AG1837" s="9"/>
      <c r="AH1837" s="9"/>
      <c r="AI1837" s="4"/>
      <c r="AJ1837" s="10"/>
      <c r="AK1837" s="4"/>
      <c r="AL1837" s="65"/>
      <c r="AM1837" s="10"/>
      <c r="AN1837" s="9"/>
      <c r="AO1837" s="7"/>
      <c r="AP1837" s="11"/>
      <c r="AQ1837" s="9"/>
      <c r="AR1837" s="8"/>
      <c r="AS1837" s="65"/>
      <c r="AT1837" s="12"/>
      <c r="AU1837" s="12"/>
      <c r="AV1837" s="22"/>
      <c r="AW1837" s="12"/>
      <c r="AX1837" s="12"/>
      <c r="AY1837" s="12"/>
      <c r="AZ1837" s="12"/>
      <c r="BA1837" s="12"/>
      <c r="BB1837" s="12"/>
      <c r="BC1837" s="12"/>
      <c r="BD1837" s="12"/>
      <c r="BE1837" s="12"/>
      <c r="BF1837" s="12"/>
      <c r="BG1837" s="12"/>
      <c r="BH1837" s="12"/>
      <c r="BI1837" s="12"/>
      <c r="BJ1837" s="12"/>
      <c r="BK1837" s="12"/>
      <c r="BL1837" s="12"/>
      <c r="BM1837" s="12"/>
      <c r="BN1837" s="12"/>
      <c r="BO1837" s="12"/>
      <c r="BP1837" s="12"/>
      <c r="BQ1837" s="12"/>
      <c r="BR1837" s="12"/>
      <c r="BS1837" s="12"/>
      <c r="BT1837" s="12"/>
      <c r="BU1837" s="12"/>
      <c r="BV1837" s="12"/>
      <c r="BW1837" s="12"/>
      <c r="BX1837" s="12"/>
      <c r="BY1837" s="12"/>
      <c r="BZ1837" s="12"/>
      <c r="CA1837" s="12"/>
      <c r="CB1837" s="12"/>
      <c r="CC1837" s="12"/>
      <c r="CD1837" s="12"/>
      <c r="CE1837" s="12"/>
      <c r="CF1837" s="12"/>
      <c r="CG1837" s="12"/>
      <c r="CH1837" s="12"/>
      <c r="CI1837" s="12"/>
      <c r="CJ1837" s="12"/>
      <c r="CK1837" s="12"/>
      <c r="CL1837" s="12"/>
      <c r="CM1837" s="12"/>
      <c r="CN1837" s="12"/>
      <c r="CO1837" s="12"/>
      <c r="CP1837" s="12"/>
      <c r="CQ1837" s="12"/>
      <c r="CR1837" s="12"/>
      <c r="CS1837" s="12"/>
      <c r="CT1837" s="12"/>
      <c r="CU1837" s="12"/>
      <c r="CV1837" s="12"/>
      <c r="CW1837" s="12"/>
      <c r="CX1837" s="12"/>
      <c r="CY1837" s="12"/>
      <c r="CZ1837" s="12"/>
      <c r="DA1837" s="12"/>
      <c r="DB1837" s="12"/>
      <c r="DC1837" s="12"/>
      <c r="DD1837" s="12"/>
      <c r="DE1837" s="12"/>
      <c r="DF1837" s="12"/>
      <c r="DG1837" s="12"/>
      <c r="DH1837" s="12"/>
      <c r="DI1837" s="12"/>
      <c r="DJ1837" s="12"/>
      <c r="DK1837" s="12"/>
      <c r="DL1837" s="12"/>
      <c r="DM1837" s="12"/>
      <c r="DN1837" s="12"/>
      <c r="DO1837" s="12"/>
      <c r="DP1837" s="12"/>
      <c r="DQ1837" s="12"/>
      <c r="DR1837" s="12"/>
      <c r="DS1837" s="12"/>
      <c r="DT1837" s="12"/>
      <c r="DU1837" s="12"/>
      <c r="DV1837" s="12"/>
      <c r="DW1837" s="12"/>
      <c r="DX1837" s="12"/>
      <c r="DY1837" s="12"/>
      <c r="DZ1837" s="12"/>
      <c r="EA1837" s="12"/>
      <c r="EB1837" s="12"/>
      <c r="EC1837" s="12"/>
      <c r="ED1837" s="12"/>
      <c r="EE1837" s="12"/>
      <c r="EF1837" s="12"/>
      <c r="EG1837" s="12"/>
      <c r="EH1837" s="12"/>
      <c r="EI1837" s="12"/>
      <c r="EJ1837" s="12"/>
      <c r="EK1837" s="12"/>
      <c r="EL1837" s="12"/>
      <c r="EM1837" s="12"/>
      <c r="EN1837" s="12"/>
      <c r="EO1837" s="12"/>
      <c r="EP1837" s="12"/>
      <c r="EQ1837" s="12"/>
      <c r="ER1837" s="12"/>
      <c r="ES1837" s="12"/>
      <c r="ET1837" s="12"/>
      <c r="EU1837" s="12"/>
      <c r="EV1837" s="12"/>
      <c r="EW1837" s="12"/>
      <c r="EX1837" s="12"/>
      <c r="EY1837" s="12"/>
      <c r="EZ1837" s="12"/>
      <c r="FA1837" s="12"/>
      <c r="FB1837" s="12"/>
      <c r="FC1837" s="12"/>
      <c r="FD1837" s="12"/>
      <c r="FE1837" s="12"/>
      <c r="FF1837" s="12"/>
      <c r="FG1837" s="12"/>
      <c r="FH1837" s="12"/>
      <c r="FI1837" s="12"/>
      <c r="FJ1837" s="12"/>
      <c r="FK1837" s="12"/>
      <c r="FL1837" s="12"/>
      <c r="FM1837" s="12"/>
      <c r="FN1837" s="12"/>
      <c r="FO1837" s="12"/>
      <c r="FP1837" s="12"/>
      <c r="FQ1837" s="12"/>
      <c r="FR1837" s="12"/>
      <c r="FS1837" s="12"/>
      <c r="FT1837" s="12"/>
      <c r="FU1837" s="12"/>
      <c r="FV1837" s="12"/>
      <c r="FW1837" s="12"/>
      <c r="FX1837" s="12"/>
      <c r="FY1837" s="12"/>
      <c r="FZ1837" s="12"/>
      <c r="GA1837" s="12"/>
      <c r="GB1837" s="12"/>
      <c r="GC1837" s="12"/>
      <c r="GD1837" s="12"/>
      <c r="GE1837" s="12"/>
      <c r="GF1837" s="12"/>
      <c r="GG1837" s="12"/>
      <c r="GH1837" s="12"/>
      <c r="GI1837" s="12"/>
      <c r="GJ1837" s="12"/>
      <c r="GK1837" s="12"/>
      <c r="GL1837" s="12"/>
      <c r="GM1837" s="12"/>
      <c r="GN1837" s="12"/>
      <c r="GO1837" s="12"/>
      <c r="GP1837" s="12"/>
      <c r="GQ1837" s="12"/>
      <c r="GR1837" s="12"/>
    </row>
    <row r="1838" spans="1:200" x14ac:dyDescent="0.2">
      <c r="A1838" s="79">
        <f t="shared" si="674"/>
        <v>44910</v>
      </c>
      <c r="B1838" s="80" t="str">
        <f t="shared" ca="1" si="675"/>
        <v>n.d</v>
      </c>
      <c r="C1838" s="81">
        <f t="shared" ca="1" si="676"/>
        <v>1298.9771699999999</v>
      </c>
      <c r="D1838" s="82">
        <f ca="1">IF(A1838&lt;$B$1,VLOOKUP(A1838,[1]DI!$A$4:$B$15000,2,FALSE),0)</f>
        <v>0</v>
      </c>
      <c r="E1838" s="81">
        <f t="shared" ca="1" si="677"/>
        <v>0</v>
      </c>
      <c r="F1838" s="83">
        <f t="shared" si="672"/>
        <v>1.1679999999999999</v>
      </c>
      <c r="G1838" s="84">
        <f t="shared" ca="1" si="678"/>
        <v>1</v>
      </c>
      <c r="H1838" s="81">
        <f ca="1">TRUNC(PRODUCT(G$10:G1837),15)</f>
        <v>1.40945772534528</v>
      </c>
      <c r="I1838" s="81">
        <f t="shared" ca="1" si="679"/>
        <v>1.2989771726434101</v>
      </c>
      <c r="J1838" s="81">
        <f t="shared" ca="1" si="680"/>
        <v>1.0850519599999999</v>
      </c>
      <c r="K1838" s="81">
        <f t="shared" ca="1" si="681"/>
        <v>110.48055429999999</v>
      </c>
      <c r="L1838" s="85">
        <f>IF(VLOOKUP(A1838,$U$12:$AD$125,8)=VLOOKUP(A1837,$U$12:$AD$125,8),0,VLOOKUP(A1838,U$12:$AD$125,8))</f>
        <v>0</v>
      </c>
      <c r="M1838" s="86">
        <f>IF(L1838&gt;0,VLOOKUP(L1838,T$12:$AC$125,7),0)</f>
        <v>0</v>
      </c>
      <c r="N1838" s="81">
        <f t="shared" si="673"/>
        <v>0</v>
      </c>
      <c r="O1838" s="81">
        <f t="shared" ca="1" si="682"/>
        <v>110.48055429999999</v>
      </c>
      <c r="P1838" s="87" t="str">
        <f t="shared" si="683"/>
        <v>J=</v>
      </c>
      <c r="Q1838" s="88">
        <f t="shared" si="684"/>
        <v>44858</v>
      </c>
      <c r="R1838" s="7"/>
      <c r="S1838" s="7"/>
      <c r="T1838" s="7"/>
      <c r="U1838" s="7"/>
      <c r="V1838" s="7"/>
      <c r="W1838" s="7"/>
      <c r="X1838" s="7"/>
      <c r="Y1838" s="7"/>
      <c r="Z1838" s="7"/>
      <c r="AA1838" s="7"/>
      <c r="AB1838" s="7"/>
      <c r="AC1838" s="7"/>
      <c r="AD1838" s="7"/>
      <c r="AE1838" s="7"/>
      <c r="AF1838" s="65"/>
      <c r="AG1838" s="9"/>
      <c r="AH1838" s="9"/>
      <c r="AI1838" s="4"/>
      <c r="AJ1838" s="10"/>
      <c r="AK1838" s="4"/>
      <c r="AL1838" s="65"/>
      <c r="AM1838" s="10"/>
      <c r="AN1838" s="9"/>
      <c r="AO1838" s="7"/>
      <c r="AP1838" s="11"/>
      <c r="AQ1838" s="9"/>
      <c r="AR1838" s="8"/>
      <c r="AS1838" s="65"/>
      <c r="AT1838" s="12"/>
      <c r="AU1838" s="12"/>
      <c r="AV1838" s="22"/>
      <c r="AW1838" s="12"/>
      <c r="AX1838" s="12"/>
      <c r="AY1838" s="12"/>
      <c r="AZ1838" s="12"/>
      <c r="BA1838" s="12"/>
      <c r="BB1838" s="12"/>
      <c r="BC1838" s="12"/>
      <c r="BD1838" s="12"/>
      <c r="BE1838" s="12"/>
      <c r="BF1838" s="12"/>
      <c r="BG1838" s="12"/>
      <c r="BH1838" s="12"/>
      <c r="BI1838" s="12"/>
      <c r="BJ1838" s="12"/>
      <c r="BK1838" s="12"/>
      <c r="BL1838" s="12"/>
      <c r="BM1838" s="12"/>
      <c r="BN1838" s="12"/>
      <c r="BO1838" s="12"/>
      <c r="BP1838" s="12"/>
      <c r="BQ1838" s="12"/>
      <c r="BR1838" s="12"/>
      <c r="BS1838" s="12"/>
      <c r="BT1838" s="12"/>
      <c r="BU1838" s="12"/>
      <c r="BV1838" s="12"/>
      <c r="BW1838" s="12"/>
      <c r="BX1838" s="12"/>
      <c r="BY1838" s="12"/>
      <c r="BZ1838" s="12"/>
      <c r="CA1838" s="12"/>
      <c r="CB1838" s="12"/>
      <c r="CC1838" s="12"/>
      <c r="CD1838" s="12"/>
      <c r="CE1838" s="12"/>
      <c r="CF1838" s="12"/>
      <c r="CG1838" s="12"/>
      <c r="CH1838" s="12"/>
      <c r="CI1838" s="12"/>
      <c r="CJ1838" s="12"/>
      <c r="CK1838" s="12"/>
      <c r="CL1838" s="12"/>
      <c r="CM1838" s="12"/>
      <c r="CN1838" s="12"/>
      <c r="CO1838" s="12"/>
      <c r="CP1838" s="12"/>
      <c r="CQ1838" s="12"/>
      <c r="CR1838" s="12"/>
      <c r="CS1838" s="12"/>
      <c r="CT1838" s="12"/>
      <c r="CU1838" s="12"/>
      <c r="CV1838" s="12"/>
      <c r="CW1838" s="12"/>
      <c r="CX1838" s="12"/>
      <c r="CY1838" s="12"/>
      <c r="CZ1838" s="12"/>
      <c r="DA1838" s="12"/>
      <c r="DB1838" s="12"/>
      <c r="DC1838" s="12"/>
      <c r="DD1838" s="12"/>
      <c r="DE1838" s="12"/>
      <c r="DF1838" s="12"/>
      <c r="DG1838" s="12"/>
      <c r="DH1838" s="12"/>
      <c r="DI1838" s="12"/>
      <c r="DJ1838" s="12"/>
      <c r="DK1838" s="12"/>
      <c r="DL1838" s="12"/>
      <c r="DM1838" s="12"/>
      <c r="DN1838" s="12"/>
      <c r="DO1838" s="12"/>
      <c r="DP1838" s="12"/>
      <c r="DQ1838" s="12"/>
      <c r="DR1838" s="12"/>
      <c r="DS1838" s="12"/>
      <c r="DT1838" s="12"/>
      <c r="DU1838" s="12"/>
      <c r="DV1838" s="12"/>
      <c r="DW1838" s="12"/>
      <c r="DX1838" s="12"/>
      <c r="DY1838" s="12"/>
      <c r="DZ1838" s="12"/>
      <c r="EA1838" s="12"/>
      <c r="EB1838" s="12"/>
      <c r="EC1838" s="12"/>
      <c r="ED1838" s="12"/>
      <c r="EE1838" s="12"/>
      <c r="EF1838" s="12"/>
      <c r="EG1838" s="12"/>
      <c r="EH1838" s="12"/>
      <c r="EI1838" s="12"/>
      <c r="EJ1838" s="12"/>
      <c r="EK1838" s="12"/>
      <c r="EL1838" s="12"/>
      <c r="EM1838" s="12"/>
      <c r="EN1838" s="12"/>
      <c r="EO1838" s="12"/>
      <c r="EP1838" s="12"/>
      <c r="EQ1838" s="12"/>
      <c r="ER1838" s="12"/>
      <c r="ES1838" s="12"/>
      <c r="ET1838" s="12"/>
      <c r="EU1838" s="12"/>
      <c r="EV1838" s="12"/>
      <c r="EW1838" s="12"/>
      <c r="EX1838" s="12"/>
      <c r="EY1838" s="12"/>
      <c r="EZ1838" s="12"/>
      <c r="FA1838" s="12"/>
      <c r="FB1838" s="12"/>
      <c r="FC1838" s="12"/>
      <c r="FD1838" s="12"/>
      <c r="FE1838" s="12"/>
      <c r="FF1838" s="12"/>
      <c r="FG1838" s="12"/>
      <c r="FH1838" s="12"/>
      <c r="FI1838" s="12"/>
      <c r="FJ1838" s="12"/>
      <c r="FK1838" s="12"/>
      <c r="FL1838" s="12"/>
      <c r="FM1838" s="12"/>
      <c r="FN1838" s="12"/>
      <c r="FO1838" s="12"/>
      <c r="FP1838" s="12"/>
      <c r="FQ1838" s="12"/>
      <c r="FR1838" s="12"/>
      <c r="FS1838" s="12"/>
      <c r="FT1838" s="12"/>
      <c r="FU1838" s="12"/>
      <c r="FV1838" s="12"/>
      <c r="FW1838" s="12"/>
      <c r="FX1838" s="12"/>
      <c r="FY1838" s="12"/>
      <c r="FZ1838" s="12"/>
      <c r="GA1838" s="12"/>
      <c r="GB1838" s="12"/>
      <c r="GC1838" s="12"/>
      <c r="GD1838" s="12"/>
      <c r="GE1838" s="12"/>
      <c r="GF1838" s="12"/>
      <c r="GG1838" s="12"/>
      <c r="GH1838" s="12"/>
      <c r="GI1838" s="12"/>
      <c r="GJ1838" s="12"/>
      <c r="GK1838" s="12"/>
      <c r="GL1838" s="12"/>
      <c r="GM1838" s="12"/>
      <c r="GN1838" s="12"/>
      <c r="GO1838" s="12"/>
      <c r="GP1838" s="12"/>
      <c r="GQ1838" s="12"/>
      <c r="GR1838" s="12"/>
    </row>
    <row r="1839" spans="1:200" x14ac:dyDescent="0.2">
      <c r="A1839" s="79">
        <f t="shared" si="674"/>
        <v>44911</v>
      </c>
      <c r="B1839" s="80" t="str">
        <f t="shared" ca="1" si="675"/>
        <v>n.d</v>
      </c>
      <c r="C1839" s="81">
        <f t="shared" ca="1" si="676"/>
        <v>1298.9771699999999</v>
      </c>
      <c r="D1839" s="82">
        <f ca="1">IF(A1839&lt;$B$1,VLOOKUP(A1839,[1]DI!$A$4:$B$15000,2,FALSE),0)</f>
        <v>0</v>
      </c>
      <c r="E1839" s="81">
        <f t="shared" ca="1" si="677"/>
        <v>0</v>
      </c>
      <c r="F1839" s="83">
        <f t="shared" si="672"/>
        <v>1.1679999999999999</v>
      </c>
      <c r="G1839" s="84">
        <f t="shared" ca="1" si="678"/>
        <v>1</v>
      </c>
      <c r="H1839" s="81">
        <f ca="1">TRUNC(PRODUCT(G$10:G1838),15)</f>
        <v>1.40945772534528</v>
      </c>
      <c r="I1839" s="81">
        <f t="shared" ca="1" si="679"/>
        <v>1.2989771726434101</v>
      </c>
      <c r="J1839" s="81">
        <f t="shared" ca="1" si="680"/>
        <v>1.0850519599999999</v>
      </c>
      <c r="K1839" s="81">
        <f t="shared" ca="1" si="681"/>
        <v>110.48055429999999</v>
      </c>
      <c r="L1839" s="85">
        <f>IF(VLOOKUP(A1839,$U$12:$AD$125,8)=VLOOKUP(A1838,$U$12:$AD$125,8),0,VLOOKUP(A1839,U$12:$AD$125,8))</f>
        <v>0</v>
      </c>
      <c r="M1839" s="86">
        <f>IF(L1839&gt;0,VLOOKUP(L1839,T$12:$AC$125,7),0)</f>
        <v>0</v>
      </c>
      <c r="N1839" s="81">
        <f t="shared" si="673"/>
        <v>0</v>
      </c>
      <c r="O1839" s="81">
        <f t="shared" ca="1" si="682"/>
        <v>110.48055429999999</v>
      </c>
      <c r="P1839" s="87" t="str">
        <f t="shared" si="683"/>
        <v>J=</v>
      </c>
      <c r="Q1839" s="88">
        <f t="shared" si="684"/>
        <v>44858</v>
      </c>
      <c r="R1839" s="7"/>
      <c r="S1839" s="7"/>
      <c r="T1839" s="7"/>
      <c r="U1839" s="7"/>
      <c r="V1839" s="7"/>
      <c r="W1839" s="7"/>
      <c r="X1839" s="7"/>
      <c r="Y1839" s="7"/>
      <c r="Z1839" s="7"/>
      <c r="AA1839" s="7"/>
      <c r="AB1839" s="7"/>
      <c r="AC1839" s="7"/>
      <c r="AD1839" s="7"/>
      <c r="AE1839" s="7"/>
      <c r="AF1839" s="65"/>
      <c r="AG1839" s="9"/>
      <c r="AH1839" s="9"/>
      <c r="AI1839" s="4"/>
      <c r="AJ1839" s="10"/>
      <c r="AK1839" s="4"/>
      <c r="AL1839" s="65"/>
      <c r="AM1839" s="10"/>
      <c r="AN1839" s="9"/>
      <c r="AO1839" s="7"/>
      <c r="AP1839" s="11"/>
      <c r="AQ1839" s="9"/>
      <c r="AR1839" s="8"/>
      <c r="AS1839" s="65"/>
      <c r="AT1839" s="12"/>
      <c r="AU1839" s="12"/>
      <c r="AV1839" s="22"/>
      <c r="AW1839" s="12"/>
      <c r="AX1839" s="12"/>
      <c r="AY1839" s="12"/>
      <c r="AZ1839" s="12"/>
      <c r="BA1839" s="12"/>
      <c r="BB1839" s="12"/>
      <c r="BC1839" s="12"/>
      <c r="BD1839" s="12"/>
      <c r="BE1839" s="12"/>
      <c r="BF1839" s="12"/>
      <c r="BG1839" s="12"/>
      <c r="BH1839" s="12"/>
      <c r="BI1839" s="12"/>
      <c r="BJ1839" s="12"/>
      <c r="BK1839" s="12"/>
      <c r="BL1839" s="12"/>
      <c r="BM1839" s="12"/>
      <c r="BN1839" s="12"/>
      <c r="BO1839" s="12"/>
      <c r="BP1839" s="12"/>
      <c r="BQ1839" s="12"/>
      <c r="BR1839" s="12"/>
      <c r="BS1839" s="12"/>
      <c r="BT1839" s="12"/>
      <c r="BU1839" s="12"/>
      <c r="BV1839" s="12"/>
      <c r="BW1839" s="12"/>
      <c r="BX1839" s="12"/>
      <c r="BY1839" s="12"/>
      <c r="BZ1839" s="12"/>
      <c r="CA1839" s="12"/>
      <c r="CB1839" s="12"/>
      <c r="CC1839" s="12"/>
      <c r="CD1839" s="12"/>
      <c r="CE1839" s="12"/>
      <c r="CF1839" s="12"/>
      <c r="CG1839" s="12"/>
      <c r="CH1839" s="12"/>
      <c r="CI1839" s="12"/>
      <c r="CJ1839" s="12"/>
      <c r="CK1839" s="12"/>
      <c r="CL1839" s="12"/>
      <c r="CM1839" s="12"/>
      <c r="CN1839" s="12"/>
      <c r="CO1839" s="12"/>
      <c r="CP1839" s="12"/>
      <c r="CQ1839" s="12"/>
      <c r="CR1839" s="12"/>
      <c r="CS1839" s="12"/>
      <c r="CT1839" s="12"/>
      <c r="CU1839" s="12"/>
      <c r="CV1839" s="12"/>
      <c r="CW1839" s="12"/>
      <c r="CX1839" s="12"/>
      <c r="CY1839" s="12"/>
      <c r="CZ1839" s="12"/>
      <c r="DA1839" s="12"/>
      <c r="DB1839" s="12"/>
      <c r="DC1839" s="12"/>
      <c r="DD1839" s="12"/>
      <c r="DE1839" s="12"/>
      <c r="DF1839" s="12"/>
      <c r="DG1839" s="12"/>
      <c r="DH1839" s="12"/>
      <c r="DI1839" s="12"/>
      <c r="DJ1839" s="12"/>
      <c r="DK1839" s="12"/>
      <c r="DL1839" s="12"/>
      <c r="DM1839" s="12"/>
      <c r="DN1839" s="12"/>
      <c r="DO1839" s="12"/>
      <c r="DP1839" s="12"/>
      <c r="DQ1839" s="12"/>
      <c r="DR1839" s="12"/>
      <c r="DS1839" s="12"/>
      <c r="DT1839" s="12"/>
      <c r="DU1839" s="12"/>
      <c r="DV1839" s="12"/>
      <c r="DW1839" s="12"/>
      <c r="DX1839" s="12"/>
      <c r="DY1839" s="12"/>
      <c r="DZ1839" s="12"/>
      <c r="EA1839" s="12"/>
      <c r="EB1839" s="12"/>
      <c r="EC1839" s="12"/>
      <c r="ED1839" s="12"/>
      <c r="EE1839" s="12"/>
      <c r="EF1839" s="12"/>
      <c r="EG1839" s="12"/>
      <c r="EH1839" s="12"/>
      <c r="EI1839" s="12"/>
      <c r="EJ1839" s="12"/>
      <c r="EK1839" s="12"/>
      <c r="EL1839" s="12"/>
      <c r="EM1839" s="12"/>
      <c r="EN1839" s="12"/>
      <c r="EO1839" s="12"/>
      <c r="EP1839" s="12"/>
      <c r="EQ1839" s="12"/>
      <c r="ER1839" s="12"/>
      <c r="ES1839" s="12"/>
      <c r="ET1839" s="12"/>
      <c r="EU1839" s="12"/>
      <c r="EV1839" s="12"/>
      <c r="EW1839" s="12"/>
      <c r="EX1839" s="12"/>
      <c r="EY1839" s="12"/>
      <c r="EZ1839" s="12"/>
      <c r="FA1839" s="12"/>
      <c r="FB1839" s="12"/>
      <c r="FC1839" s="12"/>
      <c r="FD1839" s="12"/>
      <c r="FE1839" s="12"/>
      <c r="FF1839" s="12"/>
      <c r="FG1839" s="12"/>
      <c r="FH1839" s="12"/>
      <c r="FI1839" s="12"/>
      <c r="FJ1839" s="12"/>
      <c r="FK1839" s="12"/>
      <c r="FL1839" s="12"/>
      <c r="FM1839" s="12"/>
      <c r="FN1839" s="12"/>
      <c r="FO1839" s="12"/>
      <c r="FP1839" s="12"/>
      <c r="FQ1839" s="12"/>
      <c r="FR1839" s="12"/>
      <c r="FS1839" s="12"/>
      <c r="FT1839" s="12"/>
      <c r="FU1839" s="12"/>
      <c r="FV1839" s="12"/>
      <c r="FW1839" s="12"/>
      <c r="FX1839" s="12"/>
      <c r="FY1839" s="12"/>
      <c r="FZ1839" s="12"/>
      <c r="GA1839" s="12"/>
      <c r="GB1839" s="12"/>
      <c r="GC1839" s="12"/>
      <c r="GD1839" s="12"/>
      <c r="GE1839" s="12"/>
      <c r="GF1839" s="12"/>
      <c r="GG1839" s="12"/>
      <c r="GH1839" s="12"/>
      <c r="GI1839" s="12"/>
      <c r="GJ1839" s="12"/>
      <c r="GK1839" s="12"/>
      <c r="GL1839" s="12"/>
      <c r="GM1839" s="12"/>
      <c r="GN1839" s="12"/>
      <c r="GO1839" s="12"/>
      <c r="GP1839" s="12"/>
      <c r="GQ1839" s="12"/>
      <c r="GR1839" s="12"/>
    </row>
    <row r="1840" spans="1:200" x14ac:dyDescent="0.2">
      <c r="A1840" s="79">
        <f t="shared" si="674"/>
        <v>44912</v>
      </c>
      <c r="B1840" s="80" t="str">
        <f t="shared" ca="1" si="675"/>
        <v>n.d</v>
      </c>
      <c r="C1840" s="81">
        <f t="shared" ca="1" si="676"/>
        <v>1298.9771699999999</v>
      </c>
      <c r="D1840" s="82">
        <f ca="1">IF(A1840&lt;$B$1,VLOOKUP(A1840,[1]DI!$A$4:$B$15000,2,FALSE),0)</f>
        <v>0</v>
      </c>
      <c r="E1840" s="81">
        <f t="shared" ca="1" si="677"/>
        <v>0</v>
      </c>
      <c r="F1840" s="83">
        <f t="shared" si="672"/>
        <v>1.1679999999999999</v>
      </c>
      <c r="G1840" s="84">
        <f t="shared" ca="1" si="678"/>
        <v>1</v>
      </c>
      <c r="H1840" s="81">
        <f ca="1">TRUNC(PRODUCT(G$10:G1839),15)</f>
        <v>1.40945772534528</v>
      </c>
      <c r="I1840" s="81">
        <f t="shared" ca="1" si="679"/>
        <v>1.2989771726434101</v>
      </c>
      <c r="J1840" s="81">
        <f t="shared" ca="1" si="680"/>
        <v>1.0850519599999999</v>
      </c>
      <c r="K1840" s="81">
        <f t="shared" ca="1" si="681"/>
        <v>110.48055429999999</v>
      </c>
      <c r="L1840" s="85">
        <f>IF(VLOOKUP(A1840,$U$12:$AD$125,8)=VLOOKUP(A1839,$U$12:$AD$125,8),0,VLOOKUP(A1840,U$12:$AD$125,8))</f>
        <v>0</v>
      </c>
      <c r="M1840" s="86">
        <f>IF(L1840&gt;0,VLOOKUP(L1840,T$12:$AC$125,7),0)</f>
        <v>0</v>
      </c>
      <c r="N1840" s="81">
        <f t="shared" si="673"/>
        <v>0</v>
      </c>
      <c r="O1840" s="81">
        <f t="shared" ca="1" si="682"/>
        <v>110.48055429999999</v>
      </c>
      <c r="P1840" s="87" t="str">
        <f t="shared" si="683"/>
        <v>J=</v>
      </c>
      <c r="Q1840" s="88">
        <f t="shared" si="684"/>
        <v>44858</v>
      </c>
      <c r="R1840" s="7"/>
      <c r="S1840" s="7"/>
      <c r="T1840" s="7"/>
      <c r="U1840" s="7"/>
      <c r="V1840" s="7"/>
      <c r="W1840" s="7"/>
      <c r="X1840" s="7"/>
      <c r="Y1840" s="7"/>
      <c r="Z1840" s="7"/>
      <c r="AA1840" s="7"/>
      <c r="AB1840" s="7"/>
      <c r="AC1840" s="7"/>
      <c r="AD1840" s="7"/>
      <c r="AE1840" s="7"/>
      <c r="AF1840" s="65"/>
      <c r="AG1840" s="9"/>
      <c r="AH1840" s="9"/>
      <c r="AI1840" s="4"/>
      <c r="AJ1840" s="10"/>
      <c r="AK1840" s="4"/>
      <c r="AL1840" s="65"/>
      <c r="AM1840" s="10"/>
      <c r="AN1840" s="9"/>
      <c r="AO1840" s="7"/>
      <c r="AP1840" s="11"/>
      <c r="AQ1840" s="9"/>
      <c r="AR1840" s="8"/>
      <c r="AS1840" s="65"/>
      <c r="AT1840" s="12"/>
      <c r="AU1840" s="12"/>
      <c r="AV1840" s="22"/>
      <c r="AW1840" s="12"/>
      <c r="AX1840" s="12"/>
      <c r="AY1840" s="12"/>
      <c r="AZ1840" s="12"/>
      <c r="BA1840" s="12"/>
      <c r="BB1840" s="12"/>
      <c r="BC1840" s="12"/>
      <c r="BD1840" s="12"/>
      <c r="BE1840" s="12"/>
      <c r="BF1840" s="12"/>
      <c r="BG1840" s="12"/>
      <c r="BH1840" s="12"/>
      <c r="BI1840" s="12"/>
      <c r="BJ1840" s="12"/>
      <c r="BK1840" s="12"/>
      <c r="BL1840" s="12"/>
      <c r="BM1840" s="12"/>
      <c r="BN1840" s="12"/>
      <c r="BO1840" s="12"/>
      <c r="BP1840" s="12"/>
      <c r="BQ1840" s="12"/>
      <c r="BR1840" s="12"/>
      <c r="BS1840" s="12"/>
      <c r="BT1840" s="12"/>
      <c r="BU1840" s="12"/>
      <c r="BV1840" s="12"/>
      <c r="BW1840" s="12"/>
      <c r="BX1840" s="12"/>
      <c r="BY1840" s="12"/>
      <c r="BZ1840" s="12"/>
      <c r="CA1840" s="12"/>
      <c r="CB1840" s="12"/>
      <c r="CC1840" s="12"/>
      <c r="CD1840" s="12"/>
      <c r="CE1840" s="12"/>
      <c r="CF1840" s="12"/>
      <c r="CG1840" s="12"/>
      <c r="CH1840" s="12"/>
      <c r="CI1840" s="12"/>
      <c r="CJ1840" s="12"/>
      <c r="CK1840" s="12"/>
      <c r="CL1840" s="12"/>
      <c r="CM1840" s="12"/>
      <c r="CN1840" s="12"/>
      <c r="CO1840" s="12"/>
      <c r="CP1840" s="12"/>
      <c r="CQ1840" s="12"/>
      <c r="CR1840" s="12"/>
      <c r="CS1840" s="12"/>
      <c r="CT1840" s="12"/>
      <c r="CU1840" s="12"/>
      <c r="CV1840" s="12"/>
      <c r="CW1840" s="12"/>
      <c r="CX1840" s="12"/>
      <c r="CY1840" s="12"/>
      <c r="CZ1840" s="12"/>
      <c r="DA1840" s="12"/>
      <c r="DB1840" s="12"/>
      <c r="DC1840" s="12"/>
      <c r="DD1840" s="12"/>
      <c r="DE1840" s="12"/>
      <c r="DF1840" s="12"/>
      <c r="DG1840" s="12"/>
      <c r="DH1840" s="12"/>
      <c r="DI1840" s="12"/>
      <c r="DJ1840" s="12"/>
      <c r="DK1840" s="12"/>
      <c r="DL1840" s="12"/>
      <c r="DM1840" s="12"/>
      <c r="DN1840" s="12"/>
      <c r="DO1840" s="12"/>
      <c r="DP1840" s="12"/>
      <c r="DQ1840" s="12"/>
      <c r="DR1840" s="12"/>
      <c r="DS1840" s="12"/>
      <c r="DT1840" s="12"/>
      <c r="DU1840" s="12"/>
      <c r="DV1840" s="12"/>
      <c r="DW1840" s="12"/>
      <c r="DX1840" s="12"/>
      <c r="DY1840" s="12"/>
      <c r="DZ1840" s="12"/>
      <c r="EA1840" s="12"/>
      <c r="EB1840" s="12"/>
      <c r="EC1840" s="12"/>
      <c r="ED1840" s="12"/>
      <c r="EE1840" s="12"/>
      <c r="EF1840" s="12"/>
      <c r="EG1840" s="12"/>
      <c r="EH1840" s="12"/>
      <c r="EI1840" s="12"/>
      <c r="EJ1840" s="12"/>
      <c r="EK1840" s="12"/>
      <c r="EL1840" s="12"/>
      <c r="EM1840" s="12"/>
      <c r="EN1840" s="12"/>
      <c r="EO1840" s="12"/>
      <c r="EP1840" s="12"/>
      <c r="EQ1840" s="12"/>
      <c r="ER1840" s="12"/>
      <c r="ES1840" s="12"/>
      <c r="ET1840" s="12"/>
      <c r="EU1840" s="12"/>
      <c r="EV1840" s="12"/>
      <c r="EW1840" s="12"/>
      <c r="EX1840" s="12"/>
      <c r="EY1840" s="12"/>
      <c r="EZ1840" s="12"/>
      <c r="FA1840" s="12"/>
      <c r="FB1840" s="12"/>
      <c r="FC1840" s="12"/>
      <c r="FD1840" s="12"/>
      <c r="FE1840" s="12"/>
      <c r="FF1840" s="12"/>
      <c r="FG1840" s="12"/>
      <c r="FH1840" s="12"/>
      <c r="FI1840" s="12"/>
      <c r="FJ1840" s="12"/>
      <c r="FK1840" s="12"/>
      <c r="FL1840" s="12"/>
      <c r="FM1840" s="12"/>
      <c r="FN1840" s="12"/>
      <c r="FO1840" s="12"/>
      <c r="FP1840" s="12"/>
      <c r="FQ1840" s="12"/>
      <c r="FR1840" s="12"/>
      <c r="FS1840" s="12"/>
      <c r="FT1840" s="12"/>
      <c r="FU1840" s="12"/>
      <c r="FV1840" s="12"/>
      <c r="FW1840" s="12"/>
      <c r="FX1840" s="12"/>
      <c r="FY1840" s="12"/>
      <c r="FZ1840" s="12"/>
      <c r="GA1840" s="12"/>
      <c r="GB1840" s="12"/>
      <c r="GC1840" s="12"/>
      <c r="GD1840" s="12"/>
      <c r="GE1840" s="12"/>
      <c r="GF1840" s="12"/>
      <c r="GG1840" s="12"/>
      <c r="GH1840" s="12"/>
      <c r="GI1840" s="12"/>
      <c r="GJ1840" s="12"/>
      <c r="GK1840" s="12"/>
      <c r="GL1840" s="12"/>
      <c r="GM1840" s="12"/>
      <c r="GN1840" s="12"/>
      <c r="GO1840" s="12"/>
      <c r="GP1840" s="12"/>
      <c r="GQ1840" s="12"/>
      <c r="GR1840" s="12"/>
    </row>
    <row r="1841" spans="1:200" x14ac:dyDescent="0.2">
      <c r="A1841" s="79">
        <f t="shared" si="674"/>
        <v>44913</v>
      </c>
      <c r="B1841" s="80" t="str">
        <f t="shared" ca="1" si="675"/>
        <v>n.d</v>
      </c>
      <c r="C1841" s="81">
        <f t="shared" ca="1" si="676"/>
        <v>1298.9771699999999</v>
      </c>
      <c r="D1841" s="82">
        <f ca="1">IF(A1841&lt;$B$1,VLOOKUP(A1841,[1]DI!$A$4:$B$15000,2,FALSE),0)</f>
        <v>0</v>
      </c>
      <c r="E1841" s="81">
        <f t="shared" ca="1" si="677"/>
        <v>0</v>
      </c>
      <c r="F1841" s="83">
        <f t="shared" si="672"/>
        <v>1.1679999999999999</v>
      </c>
      <c r="G1841" s="84">
        <f t="shared" ca="1" si="678"/>
        <v>1</v>
      </c>
      <c r="H1841" s="81">
        <f ca="1">TRUNC(PRODUCT(G$10:G1840),15)</f>
        <v>1.40945772534528</v>
      </c>
      <c r="I1841" s="81">
        <f t="shared" ca="1" si="679"/>
        <v>1.2989771726434101</v>
      </c>
      <c r="J1841" s="81">
        <f t="shared" ca="1" si="680"/>
        <v>1.0850519599999999</v>
      </c>
      <c r="K1841" s="81">
        <f t="shared" ca="1" si="681"/>
        <v>110.48055429999999</v>
      </c>
      <c r="L1841" s="85">
        <f>IF(VLOOKUP(A1841,$U$12:$AD$125,8)=VLOOKUP(A1840,$U$12:$AD$125,8),0,VLOOKUP(A1841,U$12:$AD$125,8))</f>
        <v>0</v>
      </c>
      <c r="M1841" s="86">
        <f>IF(L1841&gt;0,VLOOKUP(L1841,T$12:$AC$125,7),0)</f>
        <v>0</v>
      </c>
      <c r="N1841" s="81">
        <f t="shared" si="673"/>
        <v>0</v>
      </c>
      <c r="O1841" s="81">
        <f t="shared" ca="1" si="682"/>
        <v>110.48055429999999</v>
      </c>
      <c r="P1841" s="87" t="str">
        <f t="shared" si="683"/>
        <v>J=</v>
      </c>
      <c r="Q1841" s="88">
        <f t="shared" si="684"/>
        <v>44858</v>
      </c>
      <c r="R1841" s="7"/>
      <c r="S1841" s="7"/>
      <c r="T1841" s="7"/>
      <c r="U1841" s="7"/>
      <c r="V1841" s="7"/>
      <c r="W1841" s="7"/>
      <c r="X1841" s="7"/>
      <c r="Y1841" s="7"/>
      <c r="Z1841" s="7"/>
      <c r="AA1841" s="7"/>
      <c r="AB1841" s="7"/>
      <c r="AC1841" s="7"/>
      <c r="AD1841" s="7"/>
      <c r="AE1841" s="7"/>
      <c r="AF1841" s="65"/>
      <c r="AG1841" s="9"/>
      <c r="AH1841" s="9"/>
      <c r="AI1841" s="4"/>
      <c r="AJ1841" s="10"/>
      <c r="AK1841" s="4"/>
      <c r="AL1841" s="65"/>
      <c r="AM1841" s="10"/>
      <c r="AN1841" s="9"/>
      <c r="AO1841" s="7"/>
      <c r="AP1841" s="11"/>
      <c r="AQ1841" s="9"/>
      <c r="AR1841" s="8"/>
      <c r="AS1841" s="65"/>
      <c r="AT1841" s="12"/>
      <c r="AU1841" s="12"/>
      <c r="AV1841" s="22"/>
      <c r="AW1841" s="12"/>
      <c r="AX1841" s="12"/>
      <c r="AY1841" s="12"/>
      <c r="AZ1841" s="12"/>
      <c r="BA1841" s="12"/>
      <c r="BB1841" s="12"/>
      <c r="BC1841" s="12"/>
      <c r="BD1841" s="12"/>
      <c r="BE1841" s="12"/>
      <c r="BF1841" s="12"/>
      <c r="BG1841" s="12"/>
      <c r="BH1841" s="12"/>
      <c r="BI1841" s="12"/>
      <c r="BJ1841" s="12"/>
      <c r="BK1841" s="12"/>
      <c r="BL1841" s="12"/>
      <c r="BM1841" s="12"/>
      <c r="BN1841" s="12"/>
      <c r="BO1841" s="12"/>
      <c r="BP1841" s="12"/>
      <c r="BQ1841" s="12"/>
      <c r="BR1841" s="12"/>
      <c r="BS1841" s="12"/>
      <c r="BT1841" s="12"/>
      <c r="BU1841" s="12"/>
      <c r="BV1841" s="12"/>
      <c r="BW1841" s="12"/>
      <c r="BX1841" s="12"/>
      <c r="BY1841" s="12"/>
      <c r="BZ1841" s="12"/>
      <c r="CA1841" s="12"/>
      <c r="CB1841" s="12"/>
      <c r="CC1841" s="12"/>
      <c r="CD1841" s="12"/>
      <c r="CE1841" s="12"/>
      <c r="CF1841" s="12"/>
      <c r="CG1841" s="12"/>
      <c r="CH1841" s="12"/>
      <c r="CI1841" s="12"/>
      <c r="CJ1841" s="12"/>
      <c r="CK1841" s="12"/>
      <c r="CL1841" s="12"/>
      <c r="CM1841" s="12"/>
      <c r="CN1841" s="12"/>
      <c r="CO1841" s="12"/>
      <c r="CP1841" s="12"/>
      <c r="CQ1841" s="12"/>
      <c r="CR1841" s="12"/>
      <c r="CS1841" s="12"/>
      <c r="CT1841" s="12"/>
      <c r="CU1841" s="12"/>
      <c r="CV1841" s="12"/>
      <c r="CW1841" s="12"/>
      <c r="CX1841" s="12"/>
      <c r="CY1841" s="12"/>
      <c r="CZ1841" s="12"/>
      <c r="DA1841" s="12"/>
      <c r="DB1841" s="12"/>
      <c r="DC1841" s="12"/>
      <c r="DD1841" s="12"/>
      <c r="DE1841" s="12"/>
      <c r="DF1841" s="12"/>
      <c r="DG1841" s="12"/>
      <c r="DH1841" s="12"/>
      <c r="DI1841" s="12"/>
      <c r="DJ1841" s="12"/>
      <c r="DK1841" s="12"/>
      <c r="DL1841" s="12"/>
      <c r="DM1841" s="12"/>
      <c r="DN1841" s="12"/>
      <c r="DO1841" s="12"/>
      <c r="DP1841" s="12"/>
      <c r="DQ1841" s="12"/>
      <c r="DR1841" s="12"/>
      <c r="DS1841" s="12"/>
      <c r="DT1841" s="12"/>
      <c r="DU1841" s="12"/>
      <c r="DV1841" s="12"/>
      <c r="DW1841" s="12"/>
      <c r="DX1841" s="12"/>
      <c r="DY1841" s="12"/>
      <c r="DZ1841" s="12"/>
      <c r="EA1841" s="12"/>
      <c r="EB1841" s="12"/>
      <c r="EC1841" s="12"/>
      <c r="ED1841" s="12"/>
      <c r="EE1841" s="12"/>
      <c r="EF1841" s="12"/>
      <c r="EG1841" s="12"/>
      <c r="EH1841" s="12"/>
      <c r="EI1841" s="12"/>
      <c r="EJ1841" s="12"/>
      <c r="EK1841" s="12"/>
      <c r="EL1841" s="12"/>
      <c r="EM1841" s="12"/>
      <c r="EN1841" s="12"/>
      <c r="EO1841" s="12"/>
      <c r="EP1841" s="12"/>
      <c r="EQ1841" s="12"/>
      <c r="ER1841" s="12"/>
      <c r="ES1841" s="12"/>
      <c r="ET1841" s="12"/>
      <c r="EU1841" s="12"/>
      <c r="EV1841" s="12"/>
      <c r="EW1841" s="12"/>
      <c r="EX1841" s="12"/>
      <c r="EY1841" s="12"/>
      <c r="EZ1841" s="12"/>
      <c r="FA1841" s="12"/>
      <c r="FB1841" s="12"/>
      <c r="FC1841" s="12"/>
      <c r="FD1841" s="12"/>
      <c r="FE1841" s="12"/>
      <c r="FF1841" s="12"/>
      <c r="FG1841" s="12"/>
      <c r="FH1841" s="12"/>
      <c r="FI1841" s="12"/>
      <c r="FJ1841" s="12"/>
      <c r="FK1841" s="12"/>
      <c r="FL1841" s="12"/>
      <c r="FM1841" s="12"/>
      <c r="FN1841" s="12"/>
      <c r="FO1841" s="12"/>
      <c r="FP1841" s="12"/>
      <c r="FQ1841" s="12"/>
      <c r="FR1841" s="12"/>
      <c r="FS1841" s="12"/>
      <c r="FT1841" s="12"/>
      <c r="FU1841" s="12"/>
      <c r="FV1841" s="12"/>
      <c r="FW1841" s="12"/>
      <c r="FX1841" s="12"/>
      <c r="FY1841" s="12"/>
      <c r="FZ1841" s="12"/>
      <c r="GA1841" s="12"/>
      <c r="GB1841" s="12"/>
      <c r="GC1841" s="12"/>
      <c r="GD1841" s="12"/>
      <c r="GE1841" s="12"/>
      <c r="GF1841" s="12"/>
      <c r="GG1841" s="12"/>
      <c r="GH1841" s="12"/>
      <c r="GI1841" s="12"/>
      <c r="GJ1841" s="12"/>
      <c r="GK1841" s="12"/>
      <c r="GL1841" s="12"/>
      <c r="GM1841" s="12"/>
      <c r="GN1841" s="12"/>
      <c r="GO1841" s="12"/>
      <c r="GP1841" s="12"/>
      <c r="GQ1841" s="12"/>
      <c r="GR1841" s="12"/>
    </row>
    <row r="1842" spans="1:200" x14ac:dyDescent="0.2">
      <c r="A1842" s="79">
        <f t="shared" si="674"/>
        <v>44914</v>
      </c>
      <c r="B1842" s="80" t="str">
        <f t="shared" ca="1" si="675"/>
        <v>n.d</v>
      </c>
      <c r="C1842" s="81">
        <f t="shared" ca="1" si="676"/>
        <v>1298.9771699999999</v>
      </c>
      <c r="D1842" s="82">
        <f ca="1">IF(A1842&lt;$B$1,VLOOKUP(A1842,[1]DI!$A$4:$B$15000,2,FALSE),0)</f>
        <v>0</v>
      </c>
      <c r="E1842" s="81">
        <f t="shared" ca="1" si="677"/>
        <v>0</v>
      </c>
      <c r="F1842" s="83">
        <f t="shared" si="672"/>
        <v>1.1679999999999999</v>
      </c>
      <c r="G1842" s="84">
        <f t="shared" ca="1" si="678"/>
        <v>1</v>
      </c>
      <c r="H1842" s="81">
        <f ca="1">TRUNC(PRODUCT(G$10:G1841),15)</f>
        <v>1.40945772534528</v>
      </c>
      <c r="I1842" s="81">
        <f t="shared" ca="1" si="679"/>
        <v>1.2989771726434101</v>
      </c>
      <c r="J1842" s="81">
        <f t="shared" ca="1" si="680"/>
        <v>1.0850519599999999</v>
      </c>
      <c r="K1842" s="81">
        <f t="shared" ca="1" si="681"/>
        <v>110.48055429999999</v>
      </c>
      <c r="L1842" s="85">
        <f>IF(VLOOKUP(A1842,$U$12:$AD$125,8)=VLOOKUP(A1841,$U$12:$AD$125,8),0,VLOOKUP(A1842,U$12:$AD$125,8))</f>
        <v>0</v>
      </c>
      <c r="M1842" s="86">
        <f>IF(L1842&gt;0,VLOOKUP(L1842,T$12:$AC$125,7),0)</f>
        <v>0</v>
      </c>
      <c r="N1842" s="81">
        <f t="shared" si="673"/>
        <v>0</v>
      </c>
      <c r="O1842" s="81">
        <f t="shared" ca="1" si="682"/>
        <v>110.48055429999999</v>
      </c>
      <c r="P1842" s="87" t="str">
        <f t="shared" si="683"/>
        <v>J=</v>
      </c>
      <c r="Q1842" s="88">
        <f t="shared" si="684"/>
        <v>44858</v>
      </c>
      <c r="R1842" s="7"/>
      <c r="S1842" s="7"/>
      <c r="T1842" s="7"/>
      <c r="U1842" s="7"/>
      <c r="V1842" s="7"/>
      <c r="W1842" s="7"/>
      <c r="X1842" s="7"/>
      <c r="Y1842" s="7"/>
      <c r="Z1842" s="7"/>
      <c r="AA1842" s="7"/>
      <c r="AB1842" s="7"/>
      <c r="AC1842" s="7"/>
      <c r="AD1842" s="7"/>
      <c r="AE1842" s="7"/>
      <c r="AF1842" s="65"/>
      <c r="AG1842" s="9"/>
      <c r="AH1842" s="9"/>
      <c r="AI1842" s="4"/>
      <c r="AJ1842" s="10"/>
      <c r="AK1842" s="4"/>
      <c r="AL1842" s="65"/>
      <c r="AM1842" s="10"/>
      <c r="AN1842" s="9"/>
      <c r="AO1842" s="7"/>
      <c r="AP1842" s="11"/>
      <c r="AQ1842" s="9"/>
      <c r="AR1842" s="8"/>
      <c r="AS1842" s="65"/>
      <c r="AT1842" s="12"/>
      <c r="AU1842" s="12"/>
      <c r="AV1842" s="22"/>
      <c r="AW1842" s="12"/>
      <c r="AX1842" s="12"/>
      <c r="AY1842" s="12"/>
      <c r="AZ1842" s="12"/>
      <c r="BA1842" s="12"/>
      <c r="BB1842" s="12"/>
      <c r="BC1842" s="12"/>
      <c r="BD1842" s="12"/>
      <c r="BE1842" s="12"/>
      <c r="BF1842" s="12"/>
      <c r="BG1842" s="12"/>
      <c r="BH1842" s="12"/>
      <c r="BI1842" s="12"/>
      <c r="BJ1842" s="12"/>
      <c r="BK1842" s="12"/>
      <c r="BL1842" s="12"/>
      <c r="BM1842" s="12"/>
      <c r="BN1842" s="12"/>
      <c r="BO1842" s="12"/>
      <c r="BP1842" s="12"/>
      <c r="BQ1842" s="12"/>
      <c r="BR1842" s="12"/>
      <c r="BS1842" s="12"/>
      <c r="BT1842" s="12"/>
      <c r="BU1842" s="12"/>
      <c r="BV1842" s="12"/>
      <c r="BW1842" s="12"/>
      <c r="BX1842" s="12"/>
      <c r="BY1842" s="12"/>
      <c r="BZ1842" s="12"/>
      <c r="CA1842" s="12"/>
      <c r="CB1842" s="12"/>
      <c r="CC1842" s="12"/>
      <c r="CD1842" s="12"/>
      <c r="CE1842" s="12"/>
      <c r="CF1842" s="12"/>
      <c r="CG1842" s="12"/>
      <c r="CH1842" s="12"/>
      <c r="CI1842" s="12"/>
      <c r="CJ1842" s="12"/>
      <c r="CK1842" s="12"/>
      <c r="CL1842" s="12"/>
      <c r="CM1842" s="12"/>
      <c r="CN1842" s="12"/>
      <c r="CO1842" s="12"/>
      <c r="CP1842" s="12"/>
      <c r="CQ1842" s="12"/>
      <c r="CR1842" s="12"/>
      <c r="CS1842" s="12"/>
      <c r="CT1842" s="12"/>
      <c r="CU1842" s="12"/>
      <c r="CV1842" s="12"/>
      <c r="CW1842" s="12"/>
      <c r="CX1842" s="12"/>
      <c r="CY1842" s="12"/>
      <c r="CZ1842" s="12"/>
      <c r="DA1842" s="12"/>
      <c r="DB1842" s="12"/>
      <c r="DC1842" s="12"/>
      <c r="DD1842" s="12"/>
      <c r="DE1842" s="12"/>
      <c r="DF1842" s="12"/>
      <c r="DG1842" s="12"/>
      <c r="DH1842" s="12"/>
      <c r="DI1842" s="12"/>
      <c r="DJ1842" s="12"/>
      <c r="DK1842" s="12"/>
      <c r="DL1842" s="12"/>
      <c r="DM1842" s="12"/>
      <c r="DN1842" s="12"/>
      <c r="DO1842" s="12"/>
      <c r="DP1842" s="12"/>
      <c r="DQ1842" s="12"/>
      <c r="DR1842" s="12"/>
      <c r="DS1842" s="12"/>
      <c r="DT1842" s="12"/>
      <c r="DU1842" s="12"/>
      <c r="DV1842" s="12"/>
      <c r="DW1842" s="12"/>
      <c r="DX1842" s="12"/>
      <c r="DY1842" s="12"/>
      <c r="DZ1842" s="12"/>
      <c r="EA1842" s="12"/>
      <c r="EB1842" s="12"/>
      <c r="EC1842" s="12"/>
      <c r="ED1842" s="12"/>
      <c r="EE1842" s="12"/>
      <c r="EF1842" s="12"/>
      <c r="EG1842" s="12"/>
      <c r="EH1842" s="12"/>
      <c r="EI1842" s="12"/>
      <c r="EJ1842" s="12"/>
      <c r="EK1842" s="12"/>
      <c r="EL1842" s="12"/>
      <c r="EM1842" s="12"/>
      <c r="EN1842" s="12"/>
      <c r="EO1842" s="12"/>
      <c r="EP1842" s="12"/>
      <c r="EQ1842" s="12"/>
      <c r="ER1842" s="12"/>
      <c r="ES1842" s="12"/>
      <c r="ET1842" s="12"/>
      <c r="EU1842" s="12"/>
      <c r="EV1842" s="12"/>
      <c r="EW1842" s="12"/>
      <c r="EX1842" s="12"/>
      <c r="EY1842" s="12"/>
      <c r="EZ1842" s="12"/>
      <c r="FA1842" s="12"/>
      <c r="FB1842" s="12"/>
      <c r="FC1842" s="12"/>
      <c r="FD1842" s="12"/>
      <c r="FE1842" s="12"/>
      <c r="FF1842" s="12"/>
      <c r="FG1842" s="12"/>
      <c r="FH1842" s="12"/>
      <c r="FI1842" s="12"/>
      <c r="FJ1842" s="12"/>
      <c r="FK1842" s="12"/>
      <c r="FL1842" s="12"/>
      <c r="FM1842" s="12"/>
      <c r="FN1842" s="12"/>
      <c r="FO1842" s="12"/>
      <c r="FP1842" s="12"/>
      <c r="FQ1842" s="12"/>
      <c r="FR1842" s="12"/>
      <c r="FS1842" s="12"/>
      <c r="FT1842" s="12"/>
      <c r="FU1842" s="12"/>
      <c r="FV1842" s="12"/>
      <c r="FW1842" s="12"/>
      <c r="FX1842" s="12"/>
      <c r="FY1842" s="12"/>
      <c r="FZ1842" s="12"/>
      <c r="GA1842" s="12"/>
      <c r="GB1842" s="12"/>
      <c r="GC1842" s="12"/>
      <c r="GD1842" s="12"/>
      <c r="GE1842" s="12"/>
      <c r="GF1842" s="12"/>
      <c r="GG1842" s="12"/>
      <c r="GH1842" s="12"/>
      <c r="GI1842" s="12"/>
      <c r="GJ1842" s="12"/>
      <c r="GK1842" s="12"/>
      <c r="GL1842" s="12"/>
      <c r="GM1842" s="12"/>
      <c r="GN1842" s="12"/>
      <c r="GO1842" s="12"/>
      <c r="GP1842" s="12"/>
      <c r="GQ1842" s="12"/>
      <c r="GR1842" s="12"/>
    </row>
    <row r="1843" spans="1:200" x14ac:dyDescent="0.2">
      <c r="A1843" s="79">
        <f t="shared" si="674"/>
        <v>44915</v>
      </c>
      <c r="B1843" s="80" t="str">
        <f t="shared" ca="1" si="675"/>
        <v>n.d</v>
      </c>
      <c r="C1843" s="81">
        <f t="shared" ca="1" si="676"/>
        <v>1298.9771699999999</v>
      </c>
      <c r="D1843" s="82">
        <f ca="1">IF(A1843&lt;$B$1,VLOOKUP(A1843,[1]DI!$A$4:$B$15000,2,FALSE),0)</f>
        <v>0</v>
      </c>
      <c r="E1843" s="81">
        <f t="shared" ca="1" si="677"/>
        <v>0</v>
      </c>
      <c r="F1843" s="83">
        <f t="shared" si="672"/>
        <v>1.1679999999999999</v>
      </c>
      <c r="G1843" s="84">
        <f t="shared" ca="1" si="678"/>
        <v>1</v>
      </c>
      <c r="H1843" s="81">
        <f ca="1">TRUNC(PRODUCT(G$10:G1842),15)</f>
        <v>1.40945772534528</v>
      </c>
      <c r="I1843" s="81">
        <f t="shared" ca="1" si="679"/>
        <v>1.2989771726434101</v>
      </c>
      <c r="J1843" s="81">
        <f t="shared" ca="1" si="680"/>
        <v>1.0850519599999999</v>
      </c>
      <c r="K1843" s="81">
        <f t="shared" ca="1" si="681"/>
        <v>110.48055429999999</v>
      </c>
      <c r="L1843" s="85">
        <f>IF(VLOOKUP(A1843,$U$12:$AD$125,8)=VLOOKUP(A1842,$U$12:$AD$125,8),0,VLOOKUP(A1843,U$12:$AD$125,8))</f>
        <v>0</v>
      </c>
      <c r="M1843" s="86">
        <f>IF(L1843&gt;0,VLOOKUP(L1843,T$12:$AC$125,7),0)</f>
        <v>0</v>
      </c>
      <c r="N1843" s="81">
        <f t="shared" si="673"/>
        <v>0</v>
      </c>
      <c r="O1843" s="81">
        <f t="shared" ca="1" si="682"/>
        <v>110.48055429999999</v>
      </c>
      <c r="P1843" s="87" t="str">
        <f t="shared" si="683"/>
        <v>J=</v>
      </c>
      <c r="Q1843" s="88">
        <f t="shared" si="684"/>
        <v>44858</v>
      </c>
      <c r="R1843" s="7"/>
      <c r="S1843" s="7"/>
      <c r="T1843" s="7"/>
      <c r="U1843" s="7"/>
      <c r="V1843" s="7"/>
      <c r="W1843" s="7"/>
      <c r="X1843" s="7"/>
      <c r="Y1843" s="7"/>
      <c r="Z1843" s="7"/>
      <c r="AA1843" s="7"/>
      <c r="AB1843" s="7"/>
      <c r="AC1843" s="7"/>
      <c r="AD1843" s="7"/>
      <c r="AE1843" s="7"/>
      <c r="AF1843" s="65"/>
      <c r="AG1843" s="9"/>
      <c r="AH1843" s="9"/>
      <c r="AI1843" s="4"/>
      <c r="AJ1843" s="10"/>
      <c r="AK1843" s="4"/>
      <c r="AL1843" s="65"/>
      <c r="AM1843" s="10"/>
      <c r="AN1843" s="9"/>
      <c r="AO1843" s="7"/>
      <c r="AP1843" s="11"/>
      <c r="AQ1843" s="9"/>
      <c r="AR1843" s="8"/>
      <c r="AS1843" s="65"/>
      <c r="AT1843" s="12"/>
      <c r="AU1843" s="12"/>
      <c r="AV1843" s="22"/>
      <c r="AW1843" s="12"/>
      <c r="AX1843" s="12"/>
      <c r="AY1843" s="12"/>
      <c r="AZ1843" s="12"/>
      <c r="BA1843" s="12"/>
      <c r="BB1843" s="12"/>
      <c r="BC1843" s="12"/>
      <c r="BD1843" s="12"/>
      <c r="BE1843" s="12"/>
      <c r="BF1843" s="12"/>
      <c r="BG1843" s="12"/>
      <c r="BH1843" s="12"/>
      <c r="BI1843" s="12"/>
      <c r="BJ1843" s="12"/>
      <c r="BK1843" s="12"/>
      <c r="BL1843" s="12"/>
      <c r="BM1843" s="12"/>
      <c r="BN1843" s="12"/>
      <c r="BO1843" s="12"/>
      <c r="BP1843" s="12"/>
      <c r="BQ1843" s="12"/>
      <c r="BR1843" s="12"/>
      <c r="BS1843" s="12"/>
      <c r="BT1843" s="12"/>
      <c r="BU1843" s="12"/>
      <c r="BV1843" s="12"/>
      <c r="BW1843" s="12"/>
      <c r="BX1843" s="12"/>
      <c r="BY1843" s="12"/>
      <c r="BZ1843" s="12"/>
      <c r="CA1843" s="12"/>
      <c r="CB1843" s="12"/>
      <c r="CC1843" s="12"/>
      <c r="CD1843" s="12"/>
      <c r="CE1843" s="12"/>
      <c r="CF1843" s="12"/>
      <c r="CG1843" s="12"/>
      <c r="CH1843" s="12"/>
      <c r="CI1843" s="12"/>
      <c r="CJ1843" s="12"/>
      <c r="CK1843" s="12"/>
      <c r="CL1843" s="12"/>
      <c r="CM1843" s="12"/>
      <c r="CN1843" s="12"/>
      <c r="CO1843" s="12"/>
      <c r="CP1843" s="12"/>
      <c r="CQ1843" s="12"/>
      <c r="CR1843" s="12"/>
      <c r="CS1843" s="12"/>
      <c r="CT1843" s="12"/>
      <c r="CU1843" s="12"/>
      <c r="CV1843" s="12"/>
      <c r="CW1843" s="12"/>
      <c r="CX1843" s="12"/>
      <c r="CY1843" s="12"/>
      <c r="CZ1843" s="12"/>
      <c r="DA1843" s="12"/>
      <c r="DB1843" s="12"/>
      <c r="DC1843" s="12"/>
      <c r="DD1843" s="12"/>
      <c r="DE1843" s="12"/>
      <c r="DF1843" s="12"/>
      <c r="DG1843" s="12"/>
      <c r="DH1843" s="12"/>
      <c r="DI1843" s="12"/>
      <c r="DJ1843" s="12"/>
      <c r="DK1843" s="12"/>
      <c r="DL1843" s="12"/>
      <c r="DM1843" s="12"/>
      <c r="DN1843" s="12"/>
      <c r="DO1843" s="12"/>
      <c r="DP1843" s="12"/>
      <c r="DQ1843" s="12"/>
      <c r="DR1843" s="12"/>
      <c r="DS1843" s="12"/>
      <c r="DT1843" s="12"/>
      <c r="DU1843" s="12"/>
      <c r="DV1843" s="12"/>
      <c r="DW1843" s="12"/>
      <c r="DX1843" s="12"/>
      <c r="DY1843" s="12"/>
      <c r="DZ1843" s="12"/>
      <c r="EA1843" s="12"/>
      <c r="EB1843" s="12"/>
      <c r="EC1843" s="12"/>
      <c r="ED1843" s="12"/>
      <c r="EE1843" s="12"/>
      <c r="EF1843" s="12"/>
      <c r="EG1843" s="12"/>
      <c r="EH1843" s="12"/>
      <c r="EI1843" s="12"/>
      <c r="EJ1843" s="12"/>
      <c r="EK1843" s="12"/>
      <c r="EL1843" s="12"/>
      <c r="EM1843" s="12"/>
      <c r="EN1843" s="12"/>
      <c r="EO1843" s="12"/>
      <c r="EP1843" s="12"/>
      <c r="EQ1843" s="12"/>
      <c r="ER1843" s="12"/>
      <c r="ES1843" s="12"/>
      <c r="ET1843" s="12"/>
      <c r="EU1843" s="12"/>
      <c r="EV1843" s="12"/>
      <c r="EW1843" s="12"/>
      <c r="EX1843" s="12"/>
      <c r="EY1843" s="12"/>
      <c r="EZ1843" s="12"/>
      <c r="FA1843" s="12"/>
      <c r="FB1843" s="12"/>
      <c r="FC1843" s="12"/>
      <c r="FD1843" s="12"/>
      <c r="FE1843" s="12"/>
      <c r="FF1843" s="12"/>
      <c r="FG1843" s="12"/>
      <c r="FH1843" s="12"/>
      <c r="FI1843" s="12"/>
      <c r="FJ1843" s="12"/>
      <c r="FK1843" s="12"/>
      <c r="FL1843" s="12"/>
      <c r="FM1843" s="12"/>
      <c r="FN1843" s="12"/>
      <c r="FO1843" s="12"/>
      <c r="FP1843" s="12"/>
      <c r="FQ1843" s="12"/>
      <c r="FR1843" s="12"/>
      <c r="FS1843" s="12"/>
      <c r="FT1843" s="12"/>
      <c r="FU1843" s="12"/>
      <c r="FV1843" s="12"/>
      <c r="FW1843" s="12"/>
      <c r="FX1843" s="12"/>
      <c r="FY1843" s="12"/>
      <c r="FZ1843" s="12"/>
      <c r="GA1843" s="12"/>
      <c r="GB1843" s="12"/>
      <c r="GC1843" s="12"/>
      <c r="GD1843" s="12"/>
      <c r="GE1843" s="12"/>
      <c r="GF1843" s="12"/>
      <c r="GG1843" s="12"/>
      <c r="GH1843" s="12"/>
      <c r="GI1843" s="12"/>
      <c r="GJ1843" s="12"/>
      <c r="GK1843" s="12"/>
      <c r="GL1843" s="12"/>
      <c r="GM1843" s="12"/>
      <c r="GN1843" s="12"/>
      <c r="GO1843" s="12"/>
      <c r="GP1843" s="12"/>
      <c r="GQ1843" s="12"/>
      <c r="GR1843" s="12"/>
    </row>
    <row r="1844" spans="1:200" x14ac:dyDescent="0.2">
      <c r="A1844" s="79">
        <f t="shared" si="674"/>
        <v>44916</v>
      </c>
      <c r="B1844" s="80" t="str">
        <f t="shared" ca="1" si="675"/>
        <v>n.d</v>
      </c>
      <c r="C1844" s="81">
        <f t="shared" ca="1" si="676"/>
        <v>1298.9771699999999</v>
      </c>
      <c r="D1844" s="82">
        <f ca="1">IF(A1844&lt;$B$1,VLOOKUP(A1844,[1]DI!$A$4:$B$15000,2,FALSE),0)</f>
        <v>0</v>
      </c>
      <c r="E1844" s="81">
        <f t="shared" ca="1" si="677"/>
        <v>0</v>
      </c>
      <c r="F1844" s="83">
        <f t="shared" si="672"/>
        <v>1.1679999999999999</v>
      </c>
      <c r="G1844" s="84">
        <f t="shared" ca="1" si="678"/>
        <v>1</v>
      </c>
      <c r="H1844" s="81">
        <f ca="1">TRUNC(PRODUCT(G$10:G1843),15)</f>
        <v>1.40945772534528</v>
      </c>
      <c r="I1844" s="81">
        <f t="shared" ca="1" si="679"/>
        <v>1.2989771726434101</v>
      </c>
      <c r="J1844" s="81">
        <f t="shared" ca="1" si="680"/>
        <v>1.0850519599999999</v>
      </c>
      <c r="K1844" s="81">
        <f t="shared" ca="1" si="681"/>
        <v>110.48055429999999</v>
      </c>
      <c r="L1844" s="85">
        <f>IF(VLOOKUP(A1844,$U$12:$AD$125,8)=VLOOKUP(A1843,$U$12:$AD$125,8),0,VLOOKUP(A1844,U$12:$AD$125,8))</f>
        <v>0</v>
      </c>
      <c r="M1844" s="86">
        <f>IF(L1844&gt;0,VLOOKUP(L1844,T$12:$AC$125,7),0)</f>
        <v>0</v>
      </c>
      <c r="N1844" s="81">
        <f t="shared" si="673"/>
        <v>0</v>
      </c>
      <c r="O1844" s="81">
        <f t="shared" ca="1" si="682"/>
        <v>110.48055429999999</v>
      </c>
      <c r="P1844" s="87" t="str">
        <f t="shared" si="683"/>
        <v>J=</v>
      </c>
      <c r="Q1844" s="88">
        <f t="shared" si="684"/>
        <v>44858</v>
      </c>
      <c r="R1844" s="7"/>
      <c r="S1844" s="7"/>
      <c r="T1844" s="7"/>
      <c r="U1844" s="7"/>
      <c r="V1844" s="7"/>
      <c r="W1844" s="7"/>
      <c r="X1844" s="7"/>
      <c r="Y1844" s="7"/>
      <c r="Z1844" s="7"/>
      <c r="AA1844" s="7"/>
      <c r="AB1844" s="7"/>
      <c r="AC1844" s="7"/>
      <c r="AD1844" s="7"/>
      <c r="AE1844" s="7"/>
      <c r="AF1844" s="65"/>
      <c r="AG1844" s="9"/>
      <c r="AH1844" s="9"/>
      <c r="AI1844" s="4"/>
      <c r="AJ1844" s="10"/>
      <c r="AK1844" s="4"/>
      <c r="AL1844" s="65"/>
      <c r="AM1844" s="10"/>
      <c r="AN1844" s="9"/>
      <c r="AO1844" s="7"/>
      <c r="AP1844" s="11"/>
      <c r="AQ1844" s="9"/>
      <c r="AR1844" s="8"/>
      <c r="AS1844" s="65"/>
      <c r="AT1844" s="12"/>
      <c r="AU1844" s="12"/>
      <c r="AV1844" s="22"/>
      <c r="AW1844" s="12"/>
      <c r="AX1844" s="12"/>
      <c r="AY1844" s="12"/>
      <c r="AZ1844" s="12"/>
      <c r="BA1844" s="12"/>
      <c r="BB1844" s="12"/>
      <c r="BC1844" s="12"/>
      <c r="BD1844" s="12"/>
      <c r="BE1844" s="12"/>
      <c r="BF1844" s="12"/>
      <c r="BG1844" s="12"/>
      <c r="BH1844" s="12"/>
      <c r="BI1844" s="12"/>
      <c r="BJ1844" s="12"/>
      <c r="BK1844" s="12"/>
      <c r="BL1844" s="12"/>
      <c r="BM1844" s="12"/>
      <c r="BN1844" s="12"/>
      <c r="BO1844" s="12"/>
      <c r="BP1844" s="12"/>
      <c r="BQ1844" s="12"/>
      <c r="BR1844" s="12"/>
      <c r="BS1844" s="12"/>
      <c r="BT1844" s="12"/>
      <c r="BU1844" s="12"/>
      <c r="BV1844" s="12"/>
      <c r="BW1844" s="12"/>
      <c r="BX1844" s="12"/>
      <c r="BY1844" s="12"/>
      <c r="BZ1844" s="12"/>
      <c r="CA1844" s="12"/>
      <c r="CB1844" s="12"/>
      <c r="CC1844" s="12"/>
      <c r="CD1844" s="12"/>
      <c r="CE1844" s="12"/>
      <c r="CF1844" s="12"/>
      <c r="CG1844" s="12"/>
      <c r="CH1844" s="12"/>
      <c r="CI1844" s="12"/>
      <c r="CJ1844" s="12"/>
      <c r="CK1844" s="12"/>
      <c r="CL1844" s="12"/>
      <c r="CM1844" s="12"/>
      <c r="CN1844" s="12"/>
      <c r="CO1844" s="12"/>
      <c r="CP1844" s="12"/>
      <c r="CQ1844" s="12"/>
      <c r="CR1844" s="12"/>
      <c r="CS1844" s="12"/>
      <c r="CT1844" s="12"/>
      <c r="CU1844" s="12"/>
      <c r="CV1844" s="12"/>
      <c r="CW1844" s="12"/>
      <c r="CX1844" s="12"/>
      <c r="CY1844" s="12"/>
      <c r="CZ1844" s="12"/>
      <c r="DA1844" s="12"/>
      <c r="DB1844" s="12"/>
      <c r="DC1844" s="12"/>
      <c r="DD1844" s="12"/>
      <c r="DE1844" s="12"/>
      <c r="DF1844" s="12"/>
      <c r="DG1844" s="12"/>
      <c r="DH1844" s="12"/>
      <c r="DI1844" s="12"/>
      <c r="DJ1844" s="12"/>
      <c r="DK1844" s="12"/>
      <c r="DL1844" s="12"/>
      <c r="DM1844" s="12"/>
      <c r="DN1844" s="12"/>
      <c r="DO1844" s="12"/>
      <c r="DP1844" s="12"/>
      <c r="DQ1844" s="12"/>
      <c r="DR1844" s="12"/>
      <c r="DS1844" s="12"/>
      <c r="DT1844" s="12"/>
      <c r="DU1844" s="12"/>
      <c r="DV1844" s="12"/>
      <c r="DW1844" s="12"/>
      <c r="DX1844" s="12"/>
      <c r="DY1844" s="12"/>
      <c r="DZ1844" s="12"/>
      <c r="EA1844" s="12"/>
      <c r="EB1844" s="12"/>
      <c r="EC1844" s="12"/>
      <c r="ED1844" s="12"/>
      <c r="EE1844" s="12"/>
      <c r="EF1844" s="12"/>
      <c r="EG1844" s="12"/>
      <c r="EH1844" s="12"/>
      <c r="EI1844" s="12"/>
      <c r="EJ1844" s="12"/>
      <c r="EK1844" s="12"/>
      <c r="EL1844" s="12"/>
      <c r="EM1844" s="12"/>
      <c r="EN1844" s="12"/>
      <c r="EO1844" s="12"/>
      <c r="EP1844" s="12"/>
      <c r="EQ1844" s="12"/>
      <c r="ER1844" s="12"/>
      <c r="ES1844" s="12"/>
      <c r="ET1844" s="12"/>
      <c r="EU1844" s="12"/>
      <c r="EV1844" s="12"/>
      <c r="EW1844" s="12"/>
      <c r="EX1844" s="12"/>
      <c r="EY1844" s="12"/>
      <c r="EZ1844" s="12"/>
      <c r="FA1844" s="12"/>
      <c r="FB1844" s="12"/>
      <c r="FC1844" s="12"/>
      <c r="FD1844" s="12"/>
      <c r="FE1844" s="12"/>
      <c r="FF1844" s="12"/>
      <c r="FG1844" s="12"/>
      <c r="FH1844" s="12"/>
      <c r="FI1844" s="12"/>
      <c r="FJ1844" s="12"/>
      <c r="FK1844" s="12"/>
      <c r="FL1844" s="12"/>
      <c r="FM1844" s="12"/>
      <c r="FN1844" s="12"/>
      <c r="FO1844" s="12"/>
      <c r="FP1844" s="12"/>
      <c r="FQ1844" s="12"/>
      <c r="FR1844" s="12"/>
      <c r="FS1844" s="12"/>
      <c r="FT1844" s="12"/>
      <c r="FU1844" s="12"/>
      <c r="FV1844" s="12"/>
      <c r="FW1844" s="12"/>
      <c r="FX1844" s="12"/>
      <c r="FY1844" s="12"/>
      <c r="FZ1844" s="12"/>
      <c r="GA1844" s="12"/>
      <c r="GB1844" s="12"/>
      <c r="GC1844" s="12"/>
      <c r="GD1844" s="12"/>
      <c r="GE1844" s="12"/>
      <c r="GF1844" s="12"/>
      <c r="GG1844" s="12"/>
      <c r="GH1844" s="12"/>
      <c r="GI1844" s="12"/>
      <c r="GJ1844" s="12"/>
      <c r="GK1844" s="12"/>
      <c r="GL1844" s="12"/>
      <c r="GM1844" s="12"/>
      <c r="GN1844" s="12"/>
      <c r="GO1844" s="12"/>
      <c r="GP1844" s="12"/>
      <c r="GQ1844" s="12"/>
      <c r="GR1844" s="12"/>
    </row>
    <row r="1845" spans="1:200" x14ac:dyDescent="0.2">
      <c r="A1845" s="79">
        <f t="shared" si="674"/>
        <v>44917</v>
      </c>
      <c r="B1845" s="80" t="str">
        <f t="shared" ca="1" si="675"/>
        <v>n.d</v>
      </c>
      <c r="C1845" s="81">
        <f t="shared" ca="1" si="676"/>
        <v>1298.9771699999999</v>
      </c>
      <c r="D1845" s="82">
        <f ca="1">IF(A1845&lt;$B$1,VLOOKUP(A1845,[1]DI!$A$4:$B$15000,2,FALSE),0)</f>
        <v>0</v>
      </c>
      <c r="E1845" s="81">
        <f t="shared" ca="1" si="677"/>
        <v>0</v>
      </c>
      <c r="F1845" s="83">
        <f t="shared" si="672"/>
        <v>1.1679999999999999</v>
      </c>
      <c r="G1845" s="84">
        <f t="shared" ca="1" si="678"/>
        <v>1</v>
      </c>
      <c r="H1845" s="81">
        <f ca="1">TRUNC(PRODUCT(G$10:G1844),15)</f>
        <v>1.40945772534528</v>
      </c>
      <c r="I1845" s="81">
        <f t="shared" ca="1" si="679"/>
        <v>1.2989771726434101</v>
      </c>
      <c r="J1845" s="81">
        <f t="shared" ca="1" si="680"/>
        <v>1.0850519599999999</v>
      </c>
      <c r="K1845" s="81">
        <f t="shared" ca="1" si="681"/>
        <v>110.48055429999999</v>
      </c>
      <c r="L1845" s="85">
        <f>IF(VLOOKUP(A1845,$U$12:$AD$125,8)=VLOOKUP(A1844,$U$12:$AD$125,8),0,VLOOKUP(A1845,U$12:$AD$125,8))</f>
        <v>0</v>
      </c>
      <c r="M1845" s="86">
        <f>IF(L1845&gt;0,VLOOKUP(L1845,T$12:$AC$125,7),0)</f>
        <v>0</v>
      </c>
      <c r="N1845" s="81">
        <f t="shared" si="673"/>
        <v>0</v>
      </c>
      <c r="O1845" s="81">
        <f t="shared" ca="1" si="682"/>
        <v>110.48055429999999</v>
      </c>
      <c r="P1845" s="87" t="str">
        <f t="shared" si="683"/>
        <v>J=</v>
      </c>
      <c r="Q1845" s="88">
        <f t="shared" si="684"/>
        <v>44858</v>
      </c>
      <c r="R1845" s="7"/>
      <c r="S1845" s="7"/>
      <c r="T1845" s="7"/>
      <c r="U1845" s="7"/>
      <c r="V1845" s="7"/>
      <c r="W1845" s="7"/>
      <c r="X1845" s="7"/>
      <c r="Y1845" s="7"/>
      <c r="Z1845" s="7"/>
      <c r="AA1845" s="7"/>
      <c r="AB1845" s="7"/>
      <c r="AC1845" s="7"/>
      <c r="AD1845" s="7"/>
      <c r="AE1845" s="7"/>
      <c r="AF1845" s="65"/>
      <c r="AG1845" s="9"/>
      <c r="AH1845" s="9"/>
      <c r="AI1845" s="4"/>
      <c r="AJ1845" s="10"/>
      <c r="AK1845" s="4"/>
      <c r="AL1845" s="65"/>
      <c r="AM1845" s="10"/>
      <c r="AN1845" s="9"/>
      <c r="AO1845" s="7"/>
      <c r="AP1845" s="11"/>
      <c r="AQ1845" s="9"/>
      <c r="AR1845" s="8"/>
      <c r="AS1845" s="65"/>
      <c r="AT1845" s="12"/>
      <c r="AU1845" s="12"/>
      <c r="AV1845" s="22"/>
      <c r="AW1845" s="12"/>
      <c r="AX1845" s="12"/>
      <c r="AY1845" s="12"/>
      <c r="AZ1845" s="12"/>
      <c r="BA1845" s="12"/>
      <c r="BB1845" s="12"/>
      <c r="BC1845" s="12"/>
      <c r="BD1845" s="12"/>
      <c r="BE1845" s="12"/>
      <c r="BF1845" s="12"/>
      <c r="BG1845" s="12"/>
      <c r="BH1845" s="12"/>
      <c r="BI1845" s="12"/>
      <c r="BJ1845" s="12"/>
      <c r="BK1845" s="12"/>
      <c r="BL1845" s="12"/>
      <c r="BM1845" s="12"/>
      <c r="BN1845" s="12"/>
      <c r="BO1845" s="12"/>
      <c r="BP1845" s="12"/>
      <c r="BQ1845" s="12"/>
      <c r="BR1845" s="12"/>
      <c r="BS1845" s="12"/>
      <c r="BT1845" s="12"/>
      <c r="BU1845" s="12"/>
      <c r="BV1845" s="12"/>
      <c r="BW1845" s="12"/>
      <c r="BX1845" s="12"/>
      <c r="BY1845" s="12"/>
      <c r="BZ1845" s="12"/>
      <c r="CA1845" s="12"/>
      <c r="CB1845" s="12"/>
      <c r="CC1845" s="12"/>
      <c r="CD1845" s="12"/>
      <c r="CE1845" s="12"/>
      <c r="CF1845" s="12"/>
      <c r="CG1845" s="12"/>
      <c r="CH1845" s="12"/>
      <c r="CI1845" s="12"/>
      <c r="CJ1845" s="12"/>
      <c r="CK1845" s="12"/>
      <c r="CL1845" s="12"/>
      <c r="CM1845" s="12"/>
      <c r="CN1845" s="12"/>
      <c r="CO1845" s="12"/>
      <c r="CP1845" s="12"/>
      <c r="CQ1845" s="12"/>
      <c r="CR1845" s="12"/>
      <c r="CS1845" s="12"/>
      <c r="CT1845" s="12"/>
      <c r="CU1845" s="12"/>
      <c r="CV1845" s="12"/>
      <c r="CW1845" s="12"/>
      <c r="CX1845" s="12"/>
      <c r="CY1845" s="12"/>
      <c r="CZ1845" s="12"/>
      <c r="DA1845" s="12"/>
      <c r="DB1845" s="12"/>
      <c r="DC1845" s="12"/>
      <c r="DD1845" s="12"/>
      <c r="DE1845" s="12"/>
      <c r="DF1845" s="12"/>
      <c r="DG1845" s="12"/>
      <c r="DH1845" s="12"/>
      <c r="DI1845" s="12"/>
      <c r="DJ1845" s="12"/>
      <c r="DK1845" s="12"/>
      <c r="DL1845" s="12"/>
      <c r="DM1845" s="12"/>
      <c r="DN1845" s="12"/>
      <c r="DO1845" s="12"/>
      <c r="DP1845" s="12"/>
      <c r="DQ1845" s="12"/>
      <c r="DR1845" s="12"/>
      <c r="DS1845" s="12"/>
      <c r="DT1845" s="12"/>
      <c r="DU1845" s="12"/>
      <c r="DV1845" s="12"/>
      <c r="DW1845" s="12"/>
      <c r="DX1845" s="12"/>
      <c r="DY1845" s="12"/>
      <c r="DZ1845" s="12"/>
      <c r="EA1845" s="12"/>
      <c r="EB1845" s="12"/>
      <c r="EC1845" s="12"/>
      <c r="ED1845" s="12"/>
      <c r="EE1845" s="12"/>
      <c r="EF1845" s="12"/>
      <c r="EG1845" s="12"/>
      <c r="EH1845" s="12"/>
      <c r="EI1845" s="12"/>
      <c r="EJ1845" s="12"/>
      <c r="EK1845" s="12"/>
      <c r="EL1845" s="12"/>
      <c r="EM1845" s="12"/>
      <c r="EN1845" s="12"/>
      <c r="EO1845" s="12"/>
      <c r="EP1845" s="12"/>
      <c r="EQ1845" s="12"/>
      <c r="ER1845" s="12"/>
      <c r="ES1845" s="12"/>
      <c r="ET1845" s="12"/>
      <c r="EU1845" s="12"/>
      <c r="EV1845" s="12"/>
      <c r="EW1845" s="12"/>
      <c r="EX1845" s="12"/>
      <c r="EY1845" s="12"/>
      <c r="EZ1845" s="12"/>
      <c r="FA1845" s="12"/>
      <c r="FB1845" s="12"/>
      <c r="FC1845" s="12"/>
      <c r="FD1845" s="12"/>
      <c r="FE1845" s="12"/>
      <c r="FF1845" s="12"/>
      <c r="FG1845" s="12"/>
      <c r="FH1845" s="12"/>
      <c r="FI1845" s="12"/>
      <c r="FJ1845" s="12"/>
      <c r="FK1845" s="12"/>
      <c r="FL1845" s="12"/>
      <c r="FM1845" s="12"/>
      <c r="FN1845" s="12"/>
      <c r="FO1845" s="12"/>
      <c r="FP1845" s="12"/>
      <c r="FQ1845" s="12"/>
      <c r="FR1845" s="12"/>
      <c r="FS1845" s="12"/>
      <c r="FT1845" s="12"/>
      <c r="FU1845" s="12"/>
      <c r="FV1845" s="12"/>
      <c r="FW1845" s="12"/>
      <c r="FX1845" s="12"/>
      <c r="FY1845" s="12"/>
      <c r="FZ1845" s="12"/>
      <c r="GA1845" s="12"/>
      <c r="GB1845" s="12"/>
      <c r="GC1845" s="12"/>
      <c r="GD1845" s="12"/>
      <c r="GE1845" s="12"/>
      <c r="GF1845" s="12"/>
      <c r="GG1845" s="12"/>
      <c r="GH1845" s="12"/>
      <c r="GI1845" s="12"/>
      <c r="GJ1845" s="12"/>
      <c r="GK1845" s="12"/>
      <c r="GL1845" s="12"/>
      <c r="GM1845" s="12"/>
      <c r="GN1845" s="12"/>
      <c r="GO1845" s="12"/>
      <c r="GP1845" s="12"/>
      <c r="GQ1845" s="12"/>
      <c r="GR1845" s="12"/>
    </row>
    <row r="1846" spans="1:200" x14ac:dyDescent="0.2">
      <c r="A1846" s="79">
        <f t="shared" si="674"/>
        <v>44918</v>
      </c>
      <c r="B1846" s="80" t="str">
        <f t="shared" ca="1" si="675"/>
        <v>n.d</v>
      </c>
      <c r="C1846" s="81">
        <f t="shared" ca="1" si="676"/>
        <v>1298.9771699999999</v>
      </c>
      <c r="D1846" s="82">
        <f ca="1">IF(A1846&lt;$B$1,VLOOKUP(A1846,[1]DI!$A$4:$B$15000,2,FALSE),0)</f>
        <v>0</v>
      </c>
      <c r="E1846" s="81">
        <f t="shared" ca="1" si="677"/>
        <v>0</v>
      </c>
      <c r="F1846" s="83">
        <f t="shared" si="672"/>
        <v>1.1679999999999999</v>
      </c>
      <c r="G1846" s="84">
        <f t="shared" ca="1" si="678"/>
        <v>1</v>
      </c>
      <c r="H1846" s="81">
        <f ca="1">TRUNC(PRODUCT(G$10:G1845),15)</f>
        <v>1.40945772534528</v>
      </c>
      <c r="I1846" s="81">
        <f t="shared" ca="1" si="679"/>
        <v>1.2989771726434101</v>
      </c>
      <c r="J1846" s="81">
        <f t="shared" ca="1" si="680"/>
        <v>1.0850519599999999</v>
      </c>
      <c r="K1846" s="81">
        <f t="shared" ca="1" si="681"/>
        <v>110.48055429999999</v>
      </c>
      <c r="L1846" s="85">
        <f>IF(VLOOKUP(A1846,$U$12:$AD$125,8)=VLOOKUP(A1845,$U$12:$AD$125,8),0,VLOOKUP(A1846,U$12:$AD$125,8))</f>
        <v>0</v>
      </c>
      <c r="M1846" s="86">
        <f>IF(L1846&gt;0,VLOOKUP(L1846,T$12:$AC$125,7),0)</f>
        <v>0</v>
      </c>
      <c r="N1846" s="81">
        <f t="shared" si="673"/>
        <v>0</v>
      </c>
      <c r="O1846" s="81">
        <f t="shared" ca="1" si="682"/>
        <v>110.48055429999999</v>
      </c>
      <c r="P1846" s="87" t="str">
        <f t="shared" si="683"/>
        <v>J=</v>
      </c>
      <c r="Q1846" s="88">
        <f t="shared" si="684"/>
        <v>44858</v>
      </c>
      <c r="R1846" s="7"/>
      <c r="S1846" s="7"/>
      <c r="T1846" s="7"/>
      <c r="U1846" s="7"/>
      <c r="V1846" s="7"/>
      <c r="W1846" s="7"/>
      <c r="X1846" s="7"/>
      <c r="Y1846" s="7"/>
      <c r="Z1846" s="7"/>
      <c r="AA1846" s="7"/>
      <c r="AB1846" s="7"/>
      <c r="AC1846" s="7"/>
      <c r="AD1846" s="7"/>
      <c r="AE1846" s="7"/>
      <c r="AF1846" s="65"/>
      <c r="AG1846" s="9"/>
      <c r="AH1846" s="9"/>
      <c r="AI1846" s="4"/>
      <c r="AJ1846" s="10"/>
      <c r="AK1846" s="4"/>
      <c r="AL1846" s="65"/>
      <c r="AM1846" s="10"/>
      <c r="AN1846" s="9"/>
      <c r="AO1846" s="7"/>
      <c r="AP1846" s="11"/>
      <c r="AQ1846" s="9"/>
      <c r="AR1846" s="8"/>
      <c r="AS1846" s="65"/>
      <c r="AT1846" s="12"/>
      <c r="AU1846" s="12"/>
      <c r="AV1846" s="22"/>
      <c r="AW1846" s="12"/>
      <c r="AX1846" s="12"/>
      <c r="AY1846" s="12"/>
      <c r="AZ1846" s="12"/>
      <c r="BA1846" s="12"/>
      <c r="BB1846" s="12"/>
      <c r="BC1846" s="12"/>
      <c r="BD1846" s="12"/>
      <c r="BE1846" s="12"/>
      <c r="BF1846" s="12"/>
      <c r="BG1846" s="12"/>
      <c r="BH1846" s="12"/>
      <c r="BI1846" s="12"/>
      <c r="BJ1846" s="12"/>
      <c r="BK1846" s="12"/>
      <c r="BL1846" s="12"/>
      <c r="BM1846" s="12"/>
      <c r="BN1846" s="12"/>
      <c r="BO1846" s="12"/>
      <c r="BP1846" s="12"/>
      <c r="BQ1846" s="12"/>
      <c r="BR1846" s="12"/>
      <c r="BS1846" s="12"/>
      <c r="BT1846" s="12"/>
      <c r="BU1846" s="12"/>
      <c r="BV1846" s="12"/>
      <c r="BW1846" s="12"/>
      <c r="BX1846" s="12"/>
      <c r="BY1846" s="12"/>
      <c r="BZ1846" s="12"/>
      <c r="CA1846" s="12"/>
      <c r="CB1846" s="12"/>
      <c r="CC1846" s="12"/>
      <c r="CD1846" s="12"/>
      <c r="CE1846" s="12"/>
      <c r="CF1846" s="12"/>
      <c r="CG1846" s="12"/>
      <c r="CH1846" s="12"/>
      <c r="CI1846" s="12"/>
      <c r="CJ1846" s="12"/>
      <c r="CK1846" s="12"/>
      <c r="CL1846" s="12"/>
      <c r="CM1846" s="12"/>
      <c r="CN1846" s="12"/>
      <c r="CO1846" s="12"/>
      <c r="CP1846" s="12"/>
      <c r="CQ1846" s="12"/>
      <c r="CR1846" s="12"/>
      <c r="CS1846" s="12"/>
      <c r="CT1846" s="12"/>
      <c r="CU1846" s="12"/>
      <c r="CV1846" s="12"/>
      <c r="CW1846" s="12"/>
      <c r="CX1846" s="12"/>
      <c r="CY1846" s="12"/>
      <c r="CZ1846" s="12"/>
      <c r="DA1846" s="12"/>
      <c r="DB1846" s="12"/>
      <c r="DC1846" s="12"/>
      <c r="DD1846" s="12"/>
      <c r="DE1846" s="12"/>
      <c r="DF1846" s="12"/>
      <c r="DG1846" s="12"/>
      <c r="DH1846" s="12"/>
      <c r="DI1846" s="12"/>
      <c r="DJ1846" s="12"/>
      <c r="DK1846" s="12"/>
      <c r="DL1846" s="12"/>
      <c r="DM1846" s="12"/>
      <c r="DN1846" s="12"/>
      <c r="DO1846" s="12"/>
      <c r="DP1846" s="12"/>
      <c r="DQ1846" s="12"/>
      <c r="DR1846" s="12"/>
      <c r="DS1846" s="12"/>
      <c r="DT1846" s="12"/>
      <c r="DU1846" s="12"/>
      <c r="DV1846" s="12"/>
      <c r="DW1846" s="12"/>
      <c r="DX1846" s="12"/>
      <c r="DY1846" s="12"/>
      <c r="DZ1846" s="12"/>
      <c r="EA1846" s="12"/>
      <c r="EB1846" s="12"/>
      <c r="EC1846" s="12"/>
      <c r="ED1846" s="12"/>
      <c r="EE1846" s="12"/>
      <c r="EF1846" s="12"/>
      <c r="EG1846" s="12"/>
      <c r="EH1846" s="12"/>
      <c r="EI1846" s="12"/>
      <c r="EJ1846" s="12"/>
      <c r="EK1846" s="12"/>
      <c r="EL1846" s="12"/>
      <c r="EM1846" s="12"/>
      <c r="EN1846" s="12"/>
      <c r="EO1846" s="12"/>
      <c r="EP1846" s="12"/>
      <c r="EQ1846" s="12"/>
      <c r="ER1846" s="12"/>
      <c r="ES1846" s="12"/>
      <c r="ET1846" s="12"/>
      <c r="EU1846" s="12"/>
      <c r="EV1846" s="12"/>
      <c r="EW1846" s="12"/>
      <c r="EX1846" s="12"/>
      <c r="EY1846" s="12"/>
      <c r="EZ1846" s="12"/>
      <c r="FA1846" s="12"/>
      <c r="FB1846" s="12"/>
      <c r="FC1846" s="12"/>
      <c r="FD1846" s="12"/>
      <c r="FE1846" s="12"/>
      <c r="FF1846" s="12"/>
      <c r="FG1846" s="12"/>
      <c r="FH1846" s="12"/>
      <c r="FI1846" s="12"/>
      <c r="FJ1846" s="12"/>
      <c r="FK1846" s="12"/>
      <c r="FL1846" s="12"/>
      <c r="FM1846" s="12"/>
      <c r="FN1846" s="12"/>
      <c r="FO1846" s="12"/>
      <c r="FP1846" s="12"/>
      <c r="FQ1846" s="12"/>
      <c r="FR1846" s="12"/>
      <c r="FS1846" s="12"/>
      <c r="FT1846" s="12"/>
      <c r="FU1846" s="12"/>
      <c r="FV1846" s="12"/>
      <c r="FW1846" s="12"/>
      <c r="FX1846" s="12"/>
      <c r="FY1846" s="12"/>
      <c r="FZ1846" s="12"/>
      <c r="GA1846" s="12"/>
      <c r="GB1846" s="12"/>
      <c r="GC1846" s="12"/>
      <c r="GD1846" s="12"/>
      <c r="GE1846" s="12"/>
      <c r="GF1846" s="12"/>
      <c r="GG1846" s="12"/>
      <c r="GH1846" s="12"/>
      <c r="GI1846" s="12"/>
      <c r="GJ1846" s="12"/>
      <c r="GK1846" s="12"/>
      <c r="GL1846" s="12"/>
      <c r="GM1846" s="12"/>
      <c r="GN1846" s="12"/>
      <c r="GO1846" s="12"/>
      <c r="GP1846" s="12"/>
      <c r="GQ1846" s="12"/>
      <c r="GR1846" s="12"/>
    </row>
    <row r="1847" spans="1:200" x14ac:dyDescent="0.2">
      <c r="A1847" s="79">
        <f t="shared" si="674"/>
        <v>44919</v>
      </c>
      <c r="B1847" s="80" t="str">
        <f t="shared" ca="1" si="675"/>
        <v>n.d</v>
      </c>
      <c r="C1847" s="81">
        <f t="shared" ca="1" si="676"/>
        <v>1298.9771699999999</v>
      </c>
      <c r="D1847" s="82">
        <f ca="1">IF(A1847&lt;$B$1,VLOOKUP(A1847,[1]DI!$A$4:$B$15000,2,FALSE),0)</f>
        <v>0</v>
      </c>
      <c r="E1847" s="81">
        <f t="shared" ca="1" si="677"/>
        <v>0</v>
      </c>
      <c r="F1847" s="83">
        <f t="shared" si="672"/>
        <v>1.1679999999999999</v>
      </c>
      <c r="G1847" s="84">
        <f t="shared" ca="1" si="678"/>
        <v>1</v>
      </c>
      <c r="H1847" s="81">
        <f ca="1">TRUNC(PRODUCT(G$10:G1846),15)</f>
        <v>1.40945772534528</v>
      </c>
      <c r="I1847" s="81">
        <f t="shared" ca="1" si="679"/>
        <v>1.2989771726434101</v>
      </c>
      <c r="J1847" s="81">
        <f t="shared" ca="1" si="680"/>
        <v>1.0850519599999999</v>
      </c>
      <c r="K1847" s="81">
        <f t="shared" ca="1" si="681"/>
        <v>110.48055429999999</v>
      </c>
      <c r="L1847" s="85">
        <f>IF(VLOOKUP(A1847,$U$12:$AD$125,8)=VLOOKUP(A1846,$U$12:$AD$125,8),0,VLOOKUP(A1847,U$12:$AD$125,8))</f>
        <v>0</v>
      </c>
      <c r="M1847" s="86">
        <f>IF(L1847&gt;0,VLOOKUP(L1847,T$12:$AC$125,7),0)</f>
        <v>0</v>
      </c>
      <c r="N1847" s="81">
        <f t="shared" si="673"/>
        <v>0</v>
      </c>
      <c r="O1847" s="81">
        <f t="shared" ca="1" si="682"/>
        <v>110.48055429999999</v>
      </c>
      <c r="P1847" s="87" t="str">
        <f t="shared" si="683"/>
        <v>J=</v>
      </c>
      <c r="Q1847" s="88">
        <f t="shared" si="684"/>
        <v>44858</v>
      </c>
      <c r="R1847" s="7"/>
      <c r="S1847" s="7"/>
      <c r="T1847" s="7"/>
      <c r="U1847" s="7"/>
      <c r="V1847" s="7"/>
      <c r="W1847" s="7"/>
      <c r="X1847" s="7"/>
      <c r="Y1847" s="7"/>
      <c r="Z1847" s="7"/>
      <c r="AA1847" s="7"/>
      <c r="AB1847" s="7"/>
      <c r="AC1847" s="7"/>
      <c r="AD1847" s="7"/>
      <c r="AE1847" s="7"/>
      <c r="AF1847" s="65"/>
      <c r="AG1847" s="9"/>
      <c r="AH1847" s="9"/>
      <c r="AI1847" s="4"/>
      <c r="AJ1847" s="10"/>
      <c r="AK1847" s="4"/>
      <c r="AL1847" s="65"/>
      <c r="AM1847" s="10"/>
      <c r="AN1847" s="9"/>
      <c r="AO1847" s="7"/>
      <c r="AP1847" s="11"/>
      <c r="AQ1847" s="9"/>
      <c r="AR1847" s="8"/>
      <c r="AS1847" s="65"/>
      <c r="AT1847" s="12"/>
      <c r="AU1847" s="12"/>
      <c r="AV1847" s="22"/>
      <c r="AW1847" s="12"/>
      <c r="AX1847" s="12"/>
      <c r="AY1847" s="12"/>
      <c r="AZ1847" s="12"/>
      <c r="BA1847" s="12"/>
      <c r="BB1847" s="12"/>
      <c r="BC1847" s="12"/>
      <c r="BD1847" s="12"/>
      <c r="BE1847" s="12"/>
      <c r="BF1847" s="12"/>
      <c r="BG1847" s="12"/>
      <c r="BH1847" s="12"/>
      <c r="BI1847" s="12"/>
      <c r="BJ1847" s="12"/>
      <c r="BK1847" s="12"/>
      <c r="BL1847" s="12"/>
      <c r="BM1847" s="12"/>
      <c r="BN1847" s="12"/>
      <c r="BO1847" s="12"/>
      <c r="BP1847" s="12"/>
      <c r="BQ1847" s="12"/>
      <c r="BR1847" s="12"/>
      <c r="BS1847" s="12"/>
      <c r="BT1847" s="12"/>
      <c r="BU1847" s="12"/>
      <c r="BV1847" s="12"/>
      <c r="BW1847" s="12"/>
      <c r="BX1847" s="12"/>
      <c r="BY1847" s="12"/>
      <c r="BZ1847" s="12"/>
      <c r="CA1847" s="12"/>
      <c r="CB1847" s="12"/>
      <c r="CC1847" s="12"/>
      <c r="CD1847" s="12"/>
      <c r="CE1847" s="12"/>
      <c r="CF1847" s="12"/>
      <c r="CG1847" s="12"/>
      <c r="CH1847" s="12"/>
      <c r="CI1847" s="12"/>
      <c r="CJ1847" s="12"/>
      <c r="CK1847" s="12"/>
      <c r="CL1847" s="12"/>
      <c r="CM1847" s="12"/>
      <c r="CN1847" s="12"/>
      <c r="CO1847" s="12"/>
      <c r="CP1847" s="12"/>
      <c r="CQ1847" s="12"/>
      <c r="CR1847" s="12"/>
      <c r="CS1847" s="12"/>
      <c r="CT1847" s="12"/>
      <c r="CU1847" s="12"/>
      <c r="CV1847" s="12"/>
      <c r="CW1847" s="12"/>
      <c r="CX1847" s="12"/>
      <c r="CY1847" s="12"/>
      <c r="CZ1847" s="12"/>
      <c r="DA1847" s="12"/>
      <c r="DB1847" s="12"/>
      <c r="DC1847" s="12"/>
      <c r="DD1847" s="12"/>
      <c r="DE1847" s="12"/>
      <c r="DF1847" s="12"/>
      <c r="DG1847" s="12"/>
      <c r="DH1847" s="12"/>
      <c r="DI1847" s="12"/>
      <c r="DJ1847" s="12"/>
      <c r="DK1847" s="12"/>
      <c r="DL1847" s="12"/>
      <c r="DM1847" s="12"/>
      <c r="DN1847" s="12"/>
      <c r="DO1847" s="12"/>
      <c r="DP1847" s="12"/>
      <c r="DQ1847" s="12"/>
      <c r="DR1847" s="12"/>
      <c r="DS1847" s="12"/>
      <c r="DT1847" s="12"/>
      <c r="DU1847" s="12"/>
      <c r="DV1847" s="12"/>
      <c r="DW1847" s="12"/>
      <c r="DX1847" s="12"/>
      <c r="DY1847" s="12"/>
      <c r="DZ1847" s="12"/>
      <c r="EA1847" s="12"/>
      <c r="EB1847" s="12"/>
      <c r="EC1847" s="12"/>
      <c r="ED1847" s="12"/>
      <c r="EE1847" s="12"/>
      <c r="EF1847" s="12"/>
      <c r="EG1847" s="12"/>
      <c r="EH1847" s="12"/>
      <c r="EI1847" s="12"/>
      <c r="EJ1847" s="12"/>
      <c r="EK1847" s="12"/>
      <c r="EL1847" s="12"/>
      <c r="EM1847" s="12"/>
      <c r="EN1847" s="12"/>
      <c r="EO1847" s="12"/>
      <c r="EP1847" s="12"/>
      <c r="EQ1847" s="12"/>
      <c r="ER1847" s="12"/>
      <c r="ES1847" s="12"/>
      <c r="ET1847" s="12"/>
      <c r="EU1847" s="12"/>
      <c r="EV1847" s="12"/>
      <c r="EW1847" s="12"/>
      <c r="EX1847" s="12"/>
      <c r="EY1847" s="12"/>
      <c r="EZ1847" s="12"/>
      <c r="FA1847" s="12"/>
      <c r="FB1847" s="12"/>
      <c r="FC1847" s="12"/>
      <c r="FD1847" s="12"/>
      <c r="FE1847" s="12"/>
      <c r="FF1847" s="12"/>
      <c r="FG1847" s="12"/>
      <c r="FH1847" s="12"/>
      <c r="FI1847" s="12"/>
      <c r="FJ1847" s="12"/>
      <c r="FK1847" s="12"/>
      <c r="FL1847" s="12"/>
      <c r="FM1847" s="12"/>
      <c r="FN1847" s="12"/>
      <c r="FO1847" s="12"/>
      <c r="FP1847" s="12"/>
      <c r="FQ1847" s="12"/>
      <c r="FR1847" s="12"/>
      <c r="FS1847" s="12"/>
      <c r="FT1847" s="12"/>
      <c r="FU1847" s="12"/>
      <c r="FV1847" s="12"/>
      <c r="FW1847" s="12"/>
      <c r="FX1847" s="12"/>
      <c r="FY1847" s="12"/>
      <c r="FZ1847" s="12"/>
      <c r="GA1847" s="12"/>
      <c r="GB1847" s="12"/>
      <c r="GC1847" s="12"/>
      <c r="GD1847" s="12"/>
      <c r="GE1847" s="12"/>
      <c r="GF1847" s="12"/>
      <c r="GG1847" s="12"/>
      <c r="GH1847" s="12"/>
      <c r="GI1847" s="12"/>
      <c r="GJ1847" s="12"/>
      <c r="GK1847" s="12"/>
      <c r="GL1847" s="12"/>
      <c r="GM1847" s="12"/>
      <c r="GN1847" s="12"/>
      <c r="GO1847" s="12"/>
      <c r="GP1847" s="12"/>
      <c r="GQ1847" s="12"/>
      <c r="GR1847" s="12"/>
    </row>
    <row r="1848" spans="1:200" x14ac:dyDescent="0.2">
      <c r="A1848" s="79">
        <f t="shared" si="674"/>
        <v>44920</v>
      </c>
      <c r="B1848" s="80" t="str">
        <f t="shared" ca="1" si="675"/>
        <v>n.d</v>
      </c>
      <c r="C1848" s="81">
        <f t="shared" ca="1" si="676"/>
        <v>1298.9771699999999</v>
      </c>
      <c r="D1848" s="82">
        <f ca="1">IF(A1848&lt;$B$1,VLOOKUP(A1848,[1]DI!$A$4:$B$15000,2,FALSE),0)</f>
        <v>0</v>
      </c>
      <c r="E1848" s="81">
        <f t="shared" ca="1" si="677"/>
        <v>0</v>
      </c>
      <c r="F1848" s="83">
        <f t="shared" si="672"/>
        <v>1.1679999999999999</v>
      </c>
      <c r="G1848" s="84">
        <f t="shared" ca="1" si="678"/>
        <v>1</v>
      </c>
      <c r="H1848" s="81">
        <f ca="1">TRUNC(PRODUCT(G$10:G1847),15)</f>
        <v>1.40945772534528</v>
      </c>
      <c r="I1848" s="81">
        <f t="shared" ca="1" si="679"/>
        <v>1.2989771726434101</v>
      </c>
      <c r="J1848" s="81">
        <f t="shared" ca="1" si="680"/>
        <v>1.0850519599999999</v>
      </c>
      <c r="K1848" s="81">
        <f t="shared" ca="1" si="681"/>
        <v>110.48055429999999</v>
      </c>
      <c r="L1848" s="85">
        <f>IF(VLOOKUP(A1848,$U$12:$AD$125,8)=VLOOKUP(A1847,$U$12:$AD$125,8),0,VLOOKUP(A1848,U$12:$AD$125,8))</f>
        <v>0</v>
      </c>
      <c r="M1848" s="86">
        <f>IF(L1848&gt;0,VLOOKUP(L1848,T$12:$AC$125,7),0)</f>
        <v>0</v>
      </c>
      <c r="N1848" s="81">
        <f t="shared" si="673"/>
        <v>0</v>
      </c>
      <c r="O1848" s="81">
        <f t="shared" ca="1" si="682"/>
        <v>110.48055429999999</v>
      </c>
      <c r="P1848" s="87" t="str">
        <f t="shared" si="683"/>
        <v>J=</v>
      </c>
      <c r="Q1848" s="88">
        <f t="shared" si="684"/>
        <v>44858</v>
      </c>
      <c r="R1848" s="7"/>
      <c r="S1848" s="7"/>
      <c r="T1848" s="7"/>
      <c r="U1848" s="7"/>
      <c r="V1848" s="7"/>
      <c r="W1848" s="7"/>
      <c r="X1848" s="7"/>
      <c r="Y1848" s="7"/>
      <c r="Z1848" s="7"/>
      <c r="AA1848" s="7"/>
      <c r="AB1848" s="7"/>
      <c r="AC1848" s="7"/>
      <c r="AD1848" s="7"/>
      <c r="AE1848" s="7"/>
      <c r="AF1848" s="65"/>
      <c r="AG1848" s="9"/>
      <c r="AH1848" s="9"/>
      <c r="AI1848" s="4"/>
      <c r="AJ1848" s="10"/>
      <c r="AK1848" s="4"/>
      <c r="AL1848" s="65"/>
      <c r="AM1848" s="10"/>
      <c r="AN1848" s="9"/>
      <c r="AO1848" s="7"/>
      <c r="AP1848" s="11"/>
      <c r="AQ1848" s="9"/>
      <c r="AR1848" s="8"/>
      <c r="AS1848" s="65"/>
      <c r="AT1848" s="12"/>
      <c r="AU1848" s="12"/>
      <c r="AV1848" s="22"/>
      <c r="AW1848" s="12"/>
      <c r="AX1848" s="12"/>
      <c r="AY1848" s="12"/>
      <c r="AZ1848" s="12"/>
      <c r="BA1848" s="12"/>
      <c r="BB1848" s="12"/>
      <c r="BC1848" s="12"/>
      <c r="BD1848" s="12"/>
      <c r="BE1848" s="12"/>
      <c r="BF1848" s="12"/>
      <c r="BG1848" s="12"/>
      <c r="BH1848" s="12"/>
      <c r="BI1848" s="12"/>
      <c r="BJ1848" s="12"/>
      <c r="BK1848" s="12"/>
      <c r="BL1848" s="12"/>
      <c r="BM1848" s="12"/>
      <c r="BN1848" s="12"/>
      <c r="BO1848" s="12"/>
      <c r="BP1848" s="12"/>
      <c r="BQ1848" s="12"/>
      <c r="BR1848" s="12"/>
      <c r="BS1848" s="12"/>
      <c r="BT1848" s="12"/>
      <c r="BU1848" s="12"/>
      <c r="BV1848" s="12"/>
      <c r="BW1848" s="12"/>
      <c r="BX1848" s="12"/>
      <c r="BY1848" s="12"/>
      <c r="BZ1848" s="12"/>
      <c r="CA1848" s="12"/>
      <c r="CB1848" s="12"/>
      <c r="CC1848" s="12"/>
      <c r="CD1848" s="12"/>
      <c r="CE1848" s="12"/>
      <c r="CF1848" s="12"/>
      <c r="CG1848" s="12"/>
      <c r="CH1848" s="12"/>
      <c r="CI1848" s="12"/>
      <c r="CJ1848" s="12"/>
      <c r="CK1848" s="12"/>
      <c r="CL1848" s="12"/>
      <c r="CM1848" s="12"/>
      <c r="CN1848" s="12"/>
      <c r="CO1848" s="12"/>
      <c r="CP1848" s="12"/>
      <c r="CQ1848" s="12"/>
      <c r="CR1848" s="12"/>
      <c r="CS1848" s="12"/>
      <c r="CT1848" s="12"/>
      <c r="CU1848" s="12"/>
      <c r="CV1848" s="12"/>
      <c r="CW1848" s="12"/>
      <c r="CX1848" s="12"/>
      <c r="CY1848" s="12"/>
      <c r="CZ1848" s="12"/>
      <c r="DA1848" s="12"/>
      <c r="DB1848" s="12"/>
      <c r="DC1848" s="12"/>
      <c r="DD1848" s="12"/>
      <c r="DE1848" s="12"/>
      <c r="DF1848" s="12"/>
      <c r="DG1848" s="12"/>
      <c r="DH1848" s="12"/>
      <c r="DI1848" s="12"/>
      <c r="DJ1848" s="12"/>
      <c r="DK1848" s="12"/>
      <c r="DL1848" s="12"/>
      <c r="DM1848" s="12"/>
      <c r="DN1848" s="12"/>
      <c r="DO1848" s="12"/>
      <c r="DP1848" s="12"/>
      <c r="DQ1848" s="12"/>
      <c r="DR1848" s="12"/>
      <c r="DS1848" s="12"/>
      <c r="DT1848" s="12"/>
      <c r="DU1848" s="12"/>
      <c r="DV1848" s="12"/>
      <c r="DW1848" s="12"/>
      <c r="DX1848" s="12"/>
      <c r="DY1848" s="12"/>
      <c r="DZ1848" s="12"/>
      <c r="EA1848" s="12"/>
      <c r="EB1848" s="12"/>
      <c r="EC1848" s="12"/>
      <c r="ED1848" s="12"/>
      <c r="EE1848" s="12"/>
      <c r="EF1848" s="12"/>
      <c r="EG1848" s="12"/>
      <c r="EH1848" s="12"/>
      <c r="EI1848" s="12"/>
      <c r="EJ1848" s="12"/>
      <c r="EK1848" s="12"/>
      <c r="EL1848" s="12"/>
      <c r="EM1848" s="12"/>
      <c r="EN1848" s="12"/>
      <c r="EO1848" s="12"/>
      <c r="EP1848" s="12"/>
      <c r="EQ1848" s="12"/>
      <c r="ER1848" s="12"/>
      <c r="ES1848" s="12"/>
      <c r="ET1848" s="12"/>
      <c r="EU1848" s="12"/>
      <c r="EV1848" s="12"/>
      <c r="EW1848" s="12"/>
      <c r="EX1848" s="12"/>
      <c r="EY1848" s="12"/>
      <c r="EZ1848" s="12"/>
      <c r="FA1848" s="12"/>
      <c r="FB1848" s="12"/>
      <c r="FC1848" s="12"/>
      <c r="FD1848" s="12"/>
      <c r="FE1848" s="12"/>
      <c r="FF1848" s="12"/>
      <c r="FG1848" s="12"/>
      <c r="FH1848" s="12"/>
      <c r="FI1848" s="12"/>
      <c r="FJ1848" s="12"/>
      <c r="FK1848" s="12"/>
      <c r="FL1848" s="12"/>
      <c r="FM1848" s="12"/>
      <c r="FN1848" s="12"/>
      <c r="FO1848" s="12"/>
      <c r="FP1848" s="12"/>
      <c r="FQ1848" s="12"/>
      <c r="FR1848" s="12"/>
      <c r="FS1848" s="12"/>
      <c r="FT1848" s="12"/>
      <c r="FU1848" s="12"/>
      <c r="FV1848" s="12"/>
      <c r="FW1848" s="12"/>
      <c r="FX1848" s="12"/>
      <c r="FY1848" s="12"/>
      <c r="FZ1848" s="12"/>
      <c r="GA1848" s="12"/>
      <c r="GB1848" s="12"/>
      <c r="GC1848" s="12"/>
      <c r="GD1848" s="12"/>
      <c r="GE1848" s="12"/>
      <c r="GF1848" s="12"/>
      <c r="GG1848" s="12"/>
      <c r="GH1848" s="12"/>
      <c r="GI1848" s="12"/>
      <c r="GJ1848" s="12"/>
      <c r="GK1848" s="12"/>
      <c r="GL1848" s="12"/>
      <c r="GM1848" s="12"/>
      <c r="GN1848" s="12"/>
      <c r="GO1848" s="12"/>
      <c r="GP1848" s="12"/>
      <c r="GQ1848" s="12"/>
      <c r="GR1848" s="12"/>
    </row>
    <row r="1849" spans="1:200" x14ac:dyDescent="0.2">
      <c r="A1849" s="79">
        <f t="shared" si="674"/>
        <v>44921</v>
      </c>
      <c r="B1849" s="80" t="str">
        <f t="shared" ca="1" si="675"/>
        <v>n.d</v>
      </c>
      <c r="C1849" s="81">
        <f t="shared" ca="1" si="676"/>
        <v>1298.9771699999999</v>
      </c>
      <c r="D1849" s="82">
        <f ca="1">IF(A1849&lt;$B$1,VLOOKUP(A1849,[1]DI!$A$4:$B$15000,2,FALSE),0)</f>
        <v>0</v>
      </c>
      <c r="E1849" s="81">
        <f t="shared" ca="1" si="677"/>
        <v>0</v>
      </c>
      <c r="F1849" s="83">
        <f t="shared" si="672"/>
        <v>1.1679999999999999</v>
      </c>
      <c r="G1849" s="84">
        <f t="shared" ca="1" si="678"/>
        <v>1</v>
      </c>
      <c r="H1849" s="81">
        <f ca="1">TRUNC(PRODUCT(G$10:G1848),15)</f>
        <v>1.40945772534528</v>
      </c>
      <c r="I1849" s="81">
        <f t="shared" ca="1" si="679"/>
        <v>1.2989771726434101</v>
      </c>
      <c r="J1849" s="81">
        <f t="shared" ca="1" si="680"/>
        <v>1.0850519599999999</v>
      </c>
      <c r="K1849" s="81">
        <f t="shared" ca="1" si="681"/>
        <v>110.48055429999999</v>
      </c>
      <c r="L1849" s="85">
        <f>IF(VLOOKUP(A1849,$U$12:$AD$125,8)=VLOOKUP(A1848,$U$12:$AD$125,8),0,VLOOKUP(A1849,U$12:$AD$125,8))</f>
        <v>0</v>
      </c>
      <c r="M1849" s="86">
        <f>IF(L1849&gt;0,VLOOKUP(L1849,T$12:$AC$125,7),0)</f>
        <v>0</v>
      </c>
      <c r="N1849" s="81">
        <f t="shared" si="673"/>
        <v>0</v>
      </c>
      <c r="O1849" s="81">
        <f t="shared" ca="1" si="682"/>
        <v>110.48055429999999</v>
      </c>
      <c r="P1849" s="87" t="str">
        <f t="shared" si="683"/>
        <v>J=</v>
      </c>
      <c r="Q1849" s="88">
        <f t="shared" si="684"/>
        <v>44858</v>
      </c>
      <c r="R1849" s="7"/>
      <c r="S1849" s="7"/>
      <c r="T1849" s="7"/>
      <c r="U1849" s="7"/>
      <c r="V1849" s="7"/>
      <c r="W1849" s="7"/>
      <c r="X1849" s="7"/>
      <c r="Y1849" s="7"/>
      <c r="Z1849" s="7"/>
      <c r="AA1849" s="7"/>
      <c r="AB1849" s="7"/>
      <c r="AC1849" s="7"/>
      <c r="AD1849" s="7"/>
      <c r="AE1849" s="7"/>
      <c r="AF1849" s="65"/>
      <c r="AG1849" s="9"/>
      <c r="AH1849" s="9"/>
      <c r="AI1849" s="4"/>
      <c r="AJ1849" s="10"/>
      <c r="AK1849" s="4"/>
      <c r="AL1849" s="65"/>
      <c r="AM1849" s="10"/>
      <c r="AN1849" s="9"/>
      <c r="AO1849" s="7"/>
      <c r="AP1849" s="11"/>
      <c r="AQ1849" s="9"/>
      <c r="AR1849" s="8"/>
      <c r="AS1849" s="65"/>
      <c r="AT1849" s="12"/>
      <c r="AU1849" s="12"/>
      <c r="AV1849" s="22"/>
      <c r="AW1849" s="12"/>
      <c r="AX1849" s="12"/>
      <c r="AY1849" s="12"/>
      <c r="AZ1849" s="12"/>
      <c r="BA1849" s="12"/>
      <c r="BB1849" s="12"/>
      <c r="BC1849" s="12"/>
      <c r="BD1849" s="12"/>
      <c r="BE1849" s="12"/>
      <c r="BF1849" s="12"/>
      <c r="BG1849" s="12"/>
      <c r="BH1849" s="12"/>
      <c r="BI1849" s="12"/>
      <c r="BJ1849" s="12"/>
      <c r="BK1849" s="12"/>
      <c r="BL1849" s="12"/>
      <c r="BM1849" s="12"/>
      <c r="BN1849" s="12"/>
      <c r="BO1849" s="12"/>
      <c r="BP1849" s="12"/>
      <c r="BQ1849" s="12"/>
      <c r="BR1849" s="12"/>
      <c r="BS1849" s="12"/>
      <c r="BT1849" s="12"/>
      <c r="BU1849" s="12"/>
      <c r="BV1849" s="12"/>
      <c r="BW1849" s="12"/>
      <c r="BX1849" s="12"/>
      <c r="BY1849" s="12"/>
      <c r="BZ1849" s="12"/>
      <c r="CA1849" s="12"/>
      <c r="CB1849" s="12"/>
      <c r="CC1849" s="12"/>
      <c r="CD1849" s="12"/>
      <c r="CE1849" s="12"/>
      <c r="CF1849" s="12"/>
      <c r="CG1849" s="12"/>
      <c r="CH1849" s="12"/>
      <c r="CI1849" s="12"/>
      <c r="CJ1849" s="12"/>
      <c r="CK1849" s="12"/>
      <c r="CL1849" s="12"/>
      <c r="CM1849" s="12"/>
      <c r="CN1849" s="12"/>
      <c r="CO1849" s="12"/>
      <c r="CP1849" s="12"/>
      <c r="CQ1849" s="12"/>
      <c r="CR1849" s="12"/>
      <c r="CS1849" s="12"/>
      <c r="CT1849" s="12"/>
      <c r="CU1849" s="12"/>
      <c r="CV1849" s="12"/>
      <c r="CW1849" s="12"/>
      <c r="CX1849" s="12"/>
      <c r="CY1849" s="12"/>
      <c r="CZ1849" s="12"/>
      <c r="DA1849" s="12"/>
      <c r="DB1849" s="12"/>
      <c r="DC1849" s="12"/>
      <c r="DD1849" s="12"/>
      <c r="DE1849" s="12"/>
      <c r="DF1849" s="12"/>
      <c r="DG1849" s="12"/>
      <c r="DH1849" s="12"/>
      <c r="DI1849" s="12"/>
      <c r="DJ1849" s="12"/>
      <c r="DK1849" s="12"/>
      <c r="DL1849" s="12"/>
      <c r="DM1849" s="12"/>
      <c r="DN1849" s="12"/>
      <c r="DO1849" s="12"/>
      <c r="DP1849" s="12"/>
      <c r="DQ1849" s="12"/>
      <c r="DR1849" s="12"/>
      <c r="DS1849" s="12"/>
      <c r="DT1849" s="12"/>
      <c r="DU1849" s="12"/>
      <c r="DV1849" s="12"/>
      <c r="DW1849" s="12"/>
      <c r="DX1849" s="12"/>
      <c r="DY1849" s="12"/>
      <c r="DZ1849" s="12"/>
      <c r="EA1849" s="12"/>
      <c r="EB1849" s="12"/>
      <c r="EC1849" s="12"/>
      <c r="ED1849" s="12"/>
      <c r="EE1849" s="12"/>
      <c r="EF1849" s="12"/>
      <c r="EG1849" s="12"/>
      <c r="EH1849" s="12"/>
      <c r="EI1849" s="12"/>
      <c r="EJ1849" s="12"/>
      <c r="EK1849" s="12"/>
      <c r="EL1849" s="12"/>
      <c r="EM1849" s="12"/>
      <c r="EN1849" s="12"/>
      <c r="EO1849" s="12"/>
      <c r="EP1849" s="12"/>
      <c r="EQ1849" s="12"/>
      <c r="ER1849" s="12"/>
      <c r="ES1849" s="12"/>
      <c r="ET1849" s="12"/>
      <c r="EU1849" s="12"/>
      <c r="EV1849" s="12"/>
      <c r="EW1849" s="12"/>
      <c r="EX1849" s="12"/>
      <c r="EY1849" s="12"/>
      <c r="EZ1849" s="12"/>
      <c r="FA1849" s="12"/>
      <c r="FB1849" s="12"/>
      <c r="FC1849" s="12"/>
      <c r="FD1849" s="12"/>
      <c r="FE1849" s="12"/>
      <c r="FF1849" s="12"/>
      <c r="FG1849" s="12"/>
      <c r="FH1849" s="12"/>
      <c r="FI1849" s="12"/>
      <c r="FJ1849" s="12"/>
      <c r="FK1849" s="12"/>
      <c r="FL1849" s="12"/>
      <c r="FM1849" s="12"/>
      <c r="FN1849" s="12"/>
      <c r="FO1849" s="12"/>
      <c r="FP1849" s="12"/>
      <c r="FQ1849" s="12"/>
      <c r="FR1849" s="12"/>
      <c r="FS1849" s="12"/>
      <c r="FT1849" s="12"/>
      <c r="FU1849" s="12"/>
      <c r="FV1849" s="12"/>
      <c r="FW1849" s="12"/>
      <c r="FX1849" s="12"/>
      <c r="FY1849" s="12"/>
      <c r="FZ1849" s="12"/>
      <c r="GA1849" s="12"/>
      <c r="GB1849" s="12"/>
      <c r="GC1849" s="12"/>
      <c r="GD1849" s="12"/>
      <c r="GE1849" s="12"/>
      <c r="GF1849" s="12"/>
      <c r="GG1849" s="12"/>
      <c r="GH1849" s="12"/>
      <c r="GI1849" s="12"/>
      <c r="GJ1849" s="12"/>
      <c r="GK1849" s="12"/>
      <c r="GL1849" s="12"/>
      <c r="GM1849" s="12"/>
      <c r="GN1849" s="12"/>
      <c r="GO1849" s="12"/>
      <c r="GP1849" s="12"/>
      <c r="GQ1849" s="12"/>
      <c r="GR1849" s="12"/>
    </row>
    <row r="1850" spans="1:200" x14ac:dyDescent="0.2">
      <c r="A1850" s="79">
        <f t="shared" si="674"/>
        <v>44922</v>
      </c>
      <c r="B1850" s="80" t="str">
        <f t="shared" ca="1" si="675"/>
        <v>n.d</v>
      </c>
      <c r="C1850" s="81">
        <f t="shared" ca="1" si="676"/>
        <v>1298.9771699999999</v>
      </c>
      <c r="D1850" s="82">
        <f ca="1">IF(A1850&lt;$B$1,VLOOKUP(A1850,[1]DI!$A$4:$B$15000,2,FALSE),0)</f>
        <v>0</v>
      </c>
      <c r="E1850" s="81">
        <f t="shared" ca="1" si="677"/>
        <v>0</v>
      </c>
      <c r="F1850" s="83">
        <f t="shared" si="672"/>
        <v>1.1679999999999999</v>
      </c>
      <c r="G1850" s="84">
        <f t="shared" ca="1" si="678"/>
        <v>1</v>
      </c>
      <c r="H1850" s="81">
        <f ca="1">TRUNC(PRODUCT(G$10:G1849),15)</f>
        <v>1.40945772534528</v>
      </c>
      <c r="I1850" s="81">
        <f t="shared" ca="1" si="679"/>
        <v>1.2989771726434101</v>
      </c>
      <c r="J1850" s="81">
        <f t="shared" ca="1" si="680"/>
        <v>1.0850519599999999</v>
      </c>
      <c r="K1850" s="81">
        <f t="shared" ca="1" si="681"/>
        <v>110.48055429999999</v>
      </c>
      <c r="L1850" s="85">
        <f>IF(VLOOKUP(A1850,$U$12:$AD$125,8)=VLOOKUP(A1849,$U$12:$AD$125,8),0,VLOOKUP(A1850,U$12:$AD$125,8))</f>
        <v>0</v>
      </c>
      <c r="M1850" s="86">
        <f>IF(L1850&gt;0,VLOOKUP(L1850,T$12:$AC$125,7),0)</f>
        <v>0</v>
      </c>
      <c r="N1850" s="81">
        <f t="shared" si="673"/>
        <v>0</v>
      </c>
      <c r="O1850" s="81">
        <f t="shared" ca="1" si="682"/>
        <v>110.48055429999999</v>
      </c>
      <c r="P1850" s="87" t="str">
        <f t="shared" si="683"/>
        <v>J=</v>
      </c>
      <c r="Q1850" s="88">
        <f t="shared" si="684"/>
        <v>44858</v>
      </c>
      <c r="R1850" s="7"/>
      <c r="S1850" s="7"/>
      <c r="T1850" s="7"/>
      <c r="U1850" s="7"/>
      <c r="V1850" s="7"/>
      <c r="W1850" s="7"/>
      <c r="X1850" s="7"/>
      <c r="Y1850" s="7"/>
      <c r="Z1850" s="7"/>
      <c r="AA1850" s="7"/>
      <c r="AB1850" s="7"/>
      <c r="AC1850" s="7"/>
      <c r="AD1850" s="7"/>
      <c r="AE1850" s="7"/>
      <c r="AF1850" s="65"/>
      <c r="AG1850" s="9"/>
      <c r="AH1850" s="9"/>
      <c r="AI1850" s="4"/>
      <c r="AJ1850" s="10"/>
      <c r="AK1850" s="4"/>
      <c r="AL1850" s="65"/>
      <c r="AM1850" s="10"/>
      <c r="AN1850" s="9"/>
      <c r="AO1850" s="7"/>
      <c r="AP1850" s="11"/>
      <c r="AQ1850" s="9"/>
      <c r="AR1850" s="8"/>
      <c r="AS1850" s="65"/>
      <c r="AT1850" s="12"/>
      <c r="AU1850" s="12"/>
      <c r="AV1850" s="22"/>
      <c r="AW1850" s="12"/>
      <c r="AX1850" s="12"/>
      <c r="AY1850" s="12"/>
      <c r="AZ1850" s="12"/>
      <c r="BA1850" s="12"/>
      <c r="BB1850" s="12"/>
      <c r="BC1850" s="12"/>
      <c r="BD1850" s="12"/>
      <c r="BE1850" s="12"/>
      <c r="BF1850" s="12"/>
      <c r="BG1850" s="12"/>
      <c r="BH1850" s="12"/>
      <c r="BI1850" s="12"/>
      <c r="BJ1850" s="12"/>
      <c r="BK1850" s="12"/>
      <c r="BL1850" s="12"/>
      <c r="BM1850" s="12"/>
      <c r="BN1850" s="12"/>
      <c r="BO1850" s="12"/>
      <c r="BP1850" s="12"/>
      <c r="BQ1850" s="12"/>
      <c r="BR1850" s="12"/>
      <c r="BS1850" s="12"/>
      <c r="BT1850" s="12"/>
      <c r="BU1850" s="12"/>
      <c r="BV1850" s="12"/>
      <c r="BW1850" s="12"/>
      <c r="BX1850" s="12"/>
      <c r="BY1850" s="12"/>
      <c r="BZ1850" s="12"/>
      <c r="CA1850" s="12"/>
      <c r="CB1850" s="12"/>
      <c r="CC1850" s="12"/>
      <c r="CD1850" s="12"/>
      <c r="CE1850" s="12"/>
      <c r="CF1850" s="12"/>
      <c r="CG1850" s="12"/>
      <c r="CH1850" s="12"/>
      <c r="CI1850" s="12"/>
      <c r="CJ1850" s="12"/>
      <c r="CK1850" s="12"/>
      <c r="CL1850" s="12"/>
      <c r="CM1850" s="12"/>
      <c r="CN1850" s="12"/>
      <c r="CO1850" s="12"/>
      <c r="CP1850" s="12"/>
      <c r="CQ1850" s="12"/>
      <c r="CR1850" s="12"/>
      <c r="CS1850" s="12"/>
      <c r="CT1850" s="12"/>
      <c r="CU1850" s="12"/>
      <c r="CV1850" s="12"/>
      <c r="CW1850" s="12"/>
      <c r="CX1850" s="12"/>
      <c r="CY1850" s="12"/>
      <c r="CZ1850" s="12"/>
      <c r="DA1850" s="12"/>
      <c r="DB1850" s="12"/>
      <c r="DC1850" s="12"/>
      <c r="DD1850" s="12"/>
      <c r="DE1850" s="12"/>
      <c r="DF1850" s="12"/>
      <c r="DG1850" s="12"/>
      <c r="DH1850" s="12"/>
      <c r="DI1850" s="12"/>
      <c r="DJ1850" s="12"/>
      <c r="DK1850" s="12"/>
      <c r="DL1850" s="12"/>
      <c r="DM1850" s="12"/>
      <c r="DN1850" s="12"/>
      <c r="DO1850" s="12"/>
      <c r="DP1850" s="12"/>
      <c r="DQ1850" s="12"/>
      <c r="DR1850" s="12"/>
      <c r="DS1850" s="12"/>
      <c r="DT1850" s="12"/>
      <c r="DU1850" s="12"/>
      <c r="DV1850" s="12"/>
      <c r="DW1850" s="12"/>
      <c r="DX1850" s="12"/>
      <c r="DY1850" s="12"/>
      <c r="DZ1850" s="12"/>
      <c r="EA1850" s="12"/>
      <c r="EB1850" s="12"/>
      <c r="EC1850" s="12"/>
      <c r="ED1850" s="12"/>
      <c r="EE1850" s="12"/>
      <c r="EF1850" s="12"/>
      <c r="EG1850" s="12"/>
      <c r="EH1850" s="12"/>
      <c r="EI1850" s="12"/>
      <c r="EJ1850" s="12"/>
      <c r="EK1850" s="12"/>
      <c r="EL1850" s="12"/>
      <c r="EM1850" s="12"/>
      <c r="EN1850" s="12"/>
      <c r="EO1850" s="12"/>
      <c r="EP1850" s="12"/>
      <c r="EQ1850" s="12"/>
      <c r="ER1850" s="12"/>
      <c r="ES1850" s="12"/>
      <c r="ET1850" s="12"/>
      <c r="EU1850" s="12"/>
      <c r="EV1850" s="12"/>
      <c r="EW1850" s="12"/>
      <c r="EX1850" s="12"/>
      <c r="EY1850" s="12"/>
      <c r="EZ1850" s="12"/>
      <c r="FA1850" s="12"/>
      <c r="FB1850" s="12"/>
      <c r="FC1850" s="12"/>
      <c r="FD1850" s="12"/>
      <c r="FE1850" s="12"/>
      <c r="FF1850" s="12"/>
      <c r="FG1850" s="12"/>
      <c r="FH1850" s="12"/>
      <c r="FI1850" s="12"/>
      <c r="FJ1850" s="12"/>
      <c r="FK1850" s="12"/>
      <c r="FL1850" s="12"/>
      <c r="FM1850" s="12"/>
      <c r="FN1850" s="12"/>
      <c r="FO1850" s="12"/>
      <c r="FP1850" s="12"/>
      <c r="FQ1850" s="12"/>
      <c r="FR1850" s="12"/>
      <c r="FS1850" s="12"/>
      <c r="FT1850" s="12"/>
      <c r="FU1850" s="12"/>
      <c r="FV1850" s="12"/>
      <c r="FW1850" s="12"/>
      <c r="FX1850" s="12"/>
      <c r="FY1850" s="12"/>
      <c r="FZ1850" s="12"/>
      <c r="GA1850" s="12"/>
      <c r="GB1850" s="12"/>
      <c r="GC1850" s="12"/>
      <c r="GD1850" s="12"/>
      <c r="GE1850" s="12"/>
      <c r="GF1850" s="12"/>
      <c r="GG1850" s="12"/>
      <c r="GH1850" s="12"/>
      <c r="GI1850" s="12"/>
      <c r="GJ1850" s="12"/>
      <c r="GK1850" s="12"/>
      <c r="GL1850" s="12"/>
      <c r="GM1850" s="12"/>
      <c r="GN1850" s="12"/>
      <c r="GO1850" s="12"/>
      <c r="GP1850" s="12"/>
      <c r="GQ1850" s="12"/>
      <c r="GR1850" s="12"/>
    </row>
    <row r="1851" spans="1:200" x14ac:dyDescent="0.2">
      <c r="A1851" s="79">
        <f t="shared" si="674"/>
        <v>44923</v>
      </c>
      <c r="B1851" s="80" t="str">
        <f t="shared" ca="1" si="675"/>
        <v>n.d</v>
      </c>
      <c r="C1851" s="81">
        <f t="shared" ca="1" si="676"/>
        <v>1298.9771699999999</v>
      </c>
      <c r="D1851" s="82">
        <f ca="1">IF(A1851&lt;$B$1,VLOOKUP(A1851,[1]DI!$A$4:$B$15000,2,FALSE),0)</f>
        <v>0</v>
      </c>
      <c r="E1851" s="81">
        <f t="shared" ca="1" si="677"/>
        <v>0</v>
      </c>
      <c r="F1851" s="83">
        <f t="shared" si="672"/>
        <v>1.1679999999999999</v>
      </c>
      <c r="G1851" s="84">
        <f t="shared" ca="1" si="678"/>
        <v>1</v>
      </c>
      <c r="H1851" s="81">
        <f ca="1">TRUNC(PRODUCT(G$10:G1850),15)</f>
        <v>1.40945772534528</v>
      </c>
      <c r="I1851" s="81">
        <f t="shared" ca="1" si="679"/>
        <v>1.2989771726434101</v>
      </c>
      <c r="J1851" s="81">
        <f t="shared" ca="1" si="680"/>
        <v>1.0850519599999999</v>
      </c>
      <c r="K1851" s="81">
        <f t="shared" ca="1" si="681"/>
        <v>110.48055429999999</v>
      </c>
      <c r="L1851" s="85">
        <f>IF(VLOOKUP(A1851,$U$12:$AD$125,8)=VLOOKUP(A1850,$U$12:$AD$125,8),0,VLOOKUP(A1851,U$12:$AD$125,8))</f>
        <v>0</v>
      </c>
      <c r="M1851" s="86">
        <f>IF(L1851&gt;0,VLOOKUP(L1851,T$12:$AC$125,7),0)</f>
        <v>0</v>
      </c>
      <c r="N1851" s="81">
        <f t="shared" si="673"/>
        <v>0</v>
      </c>
      <c r="O1851" s="81">
        <f t="shared" ca="1" si="682"/>
        <v>110.48055429999999</v>
      </c>
      <c r="P1851" s="87" t="str">
        <f t="shared" si="683"/>
        <v>J=</v>
      </c>
      <c r="Q1851" s="88">
        <f t="shared" si="684"/>
        <v>44858</v>
      </c>
      <c r="R1851" s="7"/>
      <c r="S1851" s="7"/>
      <c r="T1851" s="7"/>
      <c r="U1851" s="7"/>
      <c r="V1851" s="7"/>
      <c r="W1851" s="7"/>
      <c r="X1851" s="7"/>
      <c r="Y1851" s="7"/>
      <c r="Z1851" s="7"/>
      <c r="AA1851" s="7"/>
      <c r="AB1851" s="7"/>
      <c r="AC1851" s="7"/>
      <c r="AD1851" s="7"/>
      <c r="AE1851" s="7"/>
      <c r="AF1851" s="65"/>
      <c r="AG1851" s="9"/>
      <c r="AH1851" s="9"/>
      <c r="AI1851" s="4"/>
      <c r="AJ1851" s="10"/>
      <c r="AK1851" s="4"/>
      <c r="AL1851" s="65"/>
      <c r="AM1851" s="10"/>
      <c r="AN1851" s="9"/>
      <c r="AO1851" s="7"/>
      <c r="AP1851" s="11"/>
      <c r="AQ1851" s="9"/>
      <c r="AR1851" s="8"/>
      <c r="AS1851" s="65"/>
      <c r="AT1851" s="12"/>
      <c r="AU1851" s="12"/>
      <c r="AV1851" s="22"/>
      <c r="AW1851" s="12"/>
      <c r="AX1851" s="12"/>
      <c r="AY1851" s="12"/>
      <c r="AZ1851" s="12"/>
      <c r="BA1851" s="12"/>
      <c r="BB1851" s="12"/>
      <c r="BC1851" s="12"/>
      <c r="BD1851" s="12"/>
      <c r="BE1851" s="12"/>
      <c r="BF1851" s="12"/>
      <c r="BG1851" s="12"/>
      <c r="BH1851" s="12"/>
      <c r="BI1851" s="12"/>
      <c r="BJ1851" s="12"/>
      <c r="BK1851" s="12"/>
      <c r="BL1851" s="12"/>
      <c r="BM1851" s="12"/>
      <c r="BN1851" s="12"/>
      <c r="BO1851" s="12"/>
      <c r="BP1851" s="12"/>
      <c r="BQ1851" s="12"/>
      <c r="BR1851" s="12"/>
      <c r="BS1851" s="12"/>
      <c r="BT1851" s="12"/>
      <c r="BU1851" s="12"/>
      <c r="BV1851" s="12"/>
      <c r="BW1851" s="12"/>
      <c r="BX1851" s="12"/>
      <c r="BY1851" s="12"/>
      <c r="BZ1851" s="12"/>
      <c r="CA1851" s="12"/>
      <c r="CB1851" s="12"/>
      <c r="CC1851" s="12"/>
      <c r="CD1851" s="12"/>
      <c r="CE1851" s="12"/>
      <c r="CF1851" s="12"/>
      <c r="CG1851" s="12"/>
      <c r="CH1851" s="12"/>
      <c r="CI1851" s="12"/>
      <c r="CJ1851" s="12"/>
      <c r="CK1851" s="12"/>
      <c r="CL1851" s="12"/>
      <c r="CM1851" s="12"/>
      <c r="CN1851" s="12"/>
      <c r="CO1851" s="12"/>
      <c r="CP1851" s="12"/>
      <c r="CQ1851" s="12"/>
      <c r="CR1851" s="12"/>
      <c r="CS1851" s="12"/>
      <c r="CT1851" s="12"/>
      <c r="CU1851" s="12"/>
      <c r="CV1851" s="12"/>
      <c r="CW1851" s="12"/>
      <c r="CX1851" s="12"/>
      <c r="CY1851" s="12"/>
      <c r="CZ1851" s="12"/>
      <c r="DA1851" s="12"/>
      <c r="DB1851" s="12"/>
      <c r="DC1851" s="12"/>
      <c r="DD1851" s="12"/>
      <c r="DE1851" s="12"/>
      <c r="DF1851" s="12"/>
      <c r="DG1851" s="12"/>
      <c r="DH1851" s="12"/>
      <c r="DI1851" s="12"/>
      <c r="DJ1851" s="12"/>
      <c r="DK1851" s="12"/>
      <c r="DL1851" s="12"/>
      <c r="DM1851" s="12"/>
      <c r="DN1851" s="12"/>
      <c r="DO1851" s="12"/>
      <c r="DP1851" s="12"/>
      <c r="DQ1851" s="12"/>
      <c r="DR1851" s="12"/>
      <c r="DS1851" s="12"/>
      <c r="DT1851" s="12"/>
      <c r="DU1851" s="12"/>
      <c r="DV1851" s="12"/>
      <c r="DW1851" s="12"/>
      <c r="DX1851" s="12"/>
      <c r="DY1851" s="12"/>
      <c r="DZ1851" s="12"/>
      <c r="EA1851" s="12"/>
      <c r="EB1851" s="12"/>
      <c r="EC1851" s="12"/>
      <c r="ED1851" s="12"/>
      <c r="EE1851" s="12"/>
      <c r="EF1851" s="12"/>
      <c r="EG1851" s="12"/>
      <c r="EH1851" s="12"/>
      <c r="EI1851" s="12"/>
      <c r="EJ1851" s="12"/>
      <c r="EK1851" s="12"/>
      <c r="EL1851" s="12"/>
      <c r="EM1851" s="12"/>
      <c r="EN1851" s="12"/>
      <c r="EO1851" s="12"/>
      <c r="EP1851" s="12"/>
      <c r="EQ1851" s="12"/>
      <c r="ER1851" s="12"/>
      <c r="ES1851" s="12"/>
      <c r="ET1851" s="12"/>
      <c r="EU1851" s="12"/>
      <c r="EV1851" s="12"/>
      <c r="EW1851" s="12"/>
      <c r="EX1851" s="12"/>
      <c r="EY1851" s="12"/>
      <c r="EZ1851" s="12"/>
      <c r="FA1851" s="12"/>
      <c r="FB1851" s="12"/>
      <c r="FC1851" s="12"/>
      <c r="FD1851" s="12"/>
      <c r="FE1851" s="12"/>
      <c r="FF1851" s="12"/>
      <c r="FG1851" s="12"/>
      <c r="FH1851" s="12"/>
      <c r="FI1851" s="12"/>
      <c r="FJ1851" s="12"/>
      <c r="FK1851" s="12"/>
      <c r="FL1851" s="12"/>
      <c r="FM1851" s="12"/>
      <c r="FN1851" s="12"/>
      <c r="FO1851" s="12"/>
      <c r="FP1851" s="12"/>
      <c r="FQ1851" s="12"/>
      <c r="FR1851" s="12"/>
      <c r="FS1851" s="12"/>
      <c r="FT1851" s="12"/>
      <c r="FU1851" s="12"/>
      <c r="FV1851" s="12"/>
      <c r="FW1851" s="12"/>
      <c r="FX1851" s="12"/>
      <c r="FY1851" s="12"/>
      <c r="FZ1851" s="12"/>
      <c r="GA1851" s="12"/>
      <c r="GB1851" s="12"/>
      <c r="GC1851" s="12"/>
      <c r="GD1851" s="12"/>
      <c r="GE1851" s="12"/>
      <c r="GF1851" s="12"/>
      <c r="GG1851" s="12"/>
      <c r="GH1851" s="12"/>
      <c r="GI1851" s="12"/>
      <c r="GJ1851" s="12"/>
      <c r="GK1851" s="12"/>
      <c r="GL1851" s="12"/>
      <c r="GM1851" s="12"/>
      <c r="GN1851" s="12"/>
      <c r="GO1851" s="12"/>
      <c r="GP1851" s="12"/>
      <c r="GQ1851" s="12"/>
      <c r="GR1851" s="12"/>
    </row>
    <row r="1852" spans="1:200" x14ac:dyDescent="0.2">
      <c r="A1852" s="79">
        <f t="shared" si="674"/>
        <v>44924</v>
      </c>
      <c r="B1852" s="80" t="str">
        <f t="shared" ca="1" si="675"/>
        <v>n.d</v>
      </c>
      <c r="C1852" s="81">
        <f t="shared" ca="1" si="676"/>
        <v>1298.9771699999999</v>
      </c>
      <c r="D1852" s="82">
        <f ca="1">IF(A1852&lt;$B$1,VLOOKUP(A1852,[1]DI!$A$4:$B$15000,2,FALSE),0)</f>
        <v>0</v>
      </c>
      <c r="E1852" s="81">
        <f t="shared" ca="1" si="677"/>
        <v>0</v>
      </c>
      <c r="F1852" s="83">
        <f t="shared" si="672"/>
        <v>1.1679999999999999</v>
      </c>
      <c r="G1852" s="84">
        <f t="shared" ca="1" si="678"/>
        <v>1</v>
      </c>
      <c r="H1852" s="81">
        <f ca="1">TRUNC(PRODUCT(G$10:G1851),15)</f>
        <v>1.40945772534528</v>
      </c>
      <c r="I1852" s="81">
        <f t="shared" ca="1" si="679"/>
        <v>1.2989771726434101</v>
      </c>
      <c r="J1852" s="81">
        <f t="shared" ca="1" si="680"/>
        <v>1.0850519599999999</v>
      </c>
      <c r="K1852" s="81">
        <f t="shared" ca="1" si="681"/>
        <v>110.48055429999999</v>
      </c>
      <c r="L1852" s="85">
        <f>IF(VLOOKUP(A1852,$U$12:$AD$125,8)=VLOOKUP(A1851,$U$12:$AD$125,8),0,VLOOKUP(A1852,U$12:$AD$125,8))</f>
        <v>0</v>
      </c>
      <c r="M1852" s="86">
        <f>IF(L1852&gt;0,VLOOKUP(L1852,T$12:$AC$125,7),0)</f>
        <v>0</v>
      </c>
      <c r="N1852" s="81">
        <f t="shared" si="673"/>
        <v>0</v>
      </c>
      <c r="O1852" s="81">
        <f t="shared" ca="1" si="682"/>
        <v>110.48055429999999</v>
      </c>
      <c r="P1852" s="87" t="str">
        <f t="shared" si="683"/>
        <v>J=</v>
      </c>
      <c r="Q1852" s="88">
        <f t="shared" si="684"/>
        <v>44858</v>
      </c>
      <c r="R1852" s="7"/>
      <c r="S1852" s="7"/>
      <c r="T1852" s="7"/>
      <c r="U1852" s="7"/>
      <c r="V1852" s="7"/>
      <c r="W1852" s="7"/>
      <c r="X1852" s="7"/>
      <c r="Y1852" s="7"/>
      <c r="Z1852" s="7"/>
      <c r="AA1852" s="7"/>
      <c r="AB1852" s="7"/>
      <c r="AC1852" s="7"/>
      <c r="AD1852" s="7"/>
      <c r="AE1852" s="7"/>
      <c r="AF1852" s="65"/>
      <c r="AG1852" s="9"/>
      <c r="AH1852" s="9"/>
      <c r="AI1852" s="4"/>
      <c r="AJ1852" s="10"/>
      <c r="AK1852" s="4"/>
      <c r="AL1852" s="65"/>
      <c r="AM1852" s="10"/>
      <c r="AN1852" s="9"/>
      <c r="AO1852" s="7"/>
      <c r="AP1852" s="11"/>
      <c r="AQ1852" s="9"/>
      <c r="AR1852" s="8"/>
      <c r="AS1852" s="65"/>
      <c r="AT1852" s="12"/>
      <c r="AU1852" s="12"/>
      <c r="AV1852" s="22"/>
      <c r="AW1852" s="12"/>
      <c r="AX1852" s="12"/>
      <c r="AY1852" s="12"/>
      <c r="AZ1852" s="12"/>
      <c r="BA1852" s="12"/>
      <c r="BB1852" s="12"/>
      <c r="BC1852" s="12"/>
      <c r="BD1852" s="12"/>
      <c r="BE1852" s="12"/>
      <c r="BF1852" s="12"/>
      <c r="BG1852" s="12"/>
      <c r="BH1852" s="12"/>
      <c r="BI1852" s="12"/>
      <c r="BJ1852" s="12"/>
      <c r="BK1852" s="12"/>
      <c r="BL1852" s="12"/>
      <c r="BM1852" s="12"/>
      <c r="BN1852" s="12"/>
      <c r="BO1852" s="12"/>
      <c r="BP1852" s="12"/>
      <c r="BQ1852" s="12"/>
      <c r="BR1852" s="12"/>
      <c r="BS1852" s="12"/>
      <c r="BT1852" s="12"/>
      <c r="BU1852" s="12"/>
      <c r="BV1852" s="12"/>
      <c r="BW1852" s="12"/>
      <c r="BX1852" s="12"/>
      <c r="BY1852" s="12"/>
      <c r="BZ1852" s="12"/>
      <c r="CA1852" s="12"/>
      <c r="CB1852" s="12"/>
      <c r="CC1852" s="12"/>
      <c r="CD1852" s="12"/>
      <c r="CE1852" s="12"/>
      <c r="CF1852" s="12"/>
      <c r="CG1852" s="12"/>
      <c r="CH1852" s="12"/>
      <c r="CI1852" s="12"/>
      <c r="CJ1852" s="12"/>
      <c r="CK1852" s="12"/>
      <c r="CL1852" s="12"/>
      <c r="CM1852" s="12"/>
      <c r="CN1852" s="12"/>
      <c r="CO1852" s="12"/>
      <c r="CP1852" s="12"/>
      <c r="CQ1852" s="12"/>
      <c r="CR1852" s="12"/>
      <c r="CS1852" s="12"/>
      <c r="CT1852" s="12"/>
      <c r="CU1852" s="12"/>
      <c r="CV1852" s="12"/>
      <c r="CW1852" s="12"/>
      <c r="CX1852" s="12"/>
      <c r="CY1852" s="12"/>
      <c r="CZ1852" s="12"/>
      <c r="DA1852" s="12"/>
      <c r="DB1852" s="12"/>
      <c r="DC1852" s="12"/>
      <c r="DD1852" s="12"/>
      <c r="DE1852" s="12"/>
      <c r="DF1852" s="12"/>
      <c r="DG1852" s="12"/>
      <c r="DH1852" s="12"/>
      <c r="DI1852" s="12"/>
      <c r="DJ1852" s="12"/>
      <c r="DK1852" s="12"/>
      <c r="DL1852" s="12"/>
      <c r="DM1852" s="12"/>
      <c r="DN1852" s="12"/>
      <c r="DO1852" s="12"/>
      <c r="DP1852" s="12"/>
      <c r="DQ1852" s="12"/>
      <c r="DR1852" s="12"/>
      <c r="DS1852" s="12"/>
      <c r="DT1852" s="12"/>
      <c r="DU1852" s="12"/>
      <c r="DV1852" s="12"/>
      <c r="DW1852" s="12"/>
      <c r="DX1852" s="12"/>
      <c r="DY1852" s="12"/>
      <c r="DZ1852" s="12"/>
      <c r="EA1852" s="12"/>
      <c r="EB1852" s="12"/>
      <c r="EC1852" s="12"/>
      <c r="ED1852" s="12"/>
      <c r="EE1852" s="12"/>
      <c r="EF1852" s="12"/>
      <c r="EG1852" s="12"/>
      <c r="EH1852" s="12"/>
      <c r="EI1852" s="12"/>
      <c r="EJ1852" s="12"/>
      <c r="EK1852" s="12"/>
      <c r="EL1852" s="12"/>
      <c r="EM1852" s="12"/>
      <c r="EN1852" s="12"/>
      <c r="EO1852" s="12"/>
      <c r="EP1852" s="12"/>
      <c r="EQ1852" s="12"/>
      <c r="ER1852" s="12"/>
      <c r="ES1852" s="12"/>
      <c r="ET1852" s="12"/>
      <c r="EU1852" s="12"/>
      <c r="EV1852" s="12"/>
      <c r="EW1852" s="12"/>
      <c r="EX1852" s="12"/>
      <c r="EY1852" s="12"/>
      <c r="EZ1852" s="12"/>
      <c r="FA1852" s="12"/>
      <c r="FB1852" s="12"/>
      <c r="FC1852" s="12"/>
      <c r="FD1852" s="12"/>
      <c r="FE1852" s="12"/>
      <c r="FF1852" s="12"/>
      <c r="FG1852" s="12"/>
      <c r="FH1852" s="12"/>
      <c r="FI1852" s="12"/>
      <c r="FJ1852" s="12"/>
      <c r="FK1852" s="12"/>
      <c r="FL1852" s="12"/>
      <c r="FM1852" s="12"/>
      <c r="FN1852" s="12"/>
      <c r="FO1852" s="12"/>
      <c r="FP1852" s="12"/>
      <c r="FQ1852" s="12"/>
      <c r="FR1852" s="12"/>
      <c r="FS1852" s="12"/>
      <c r="FT1852" s="12"/>
      <c r="FU1852" s="12"/>
      <c r="FV1852" s="12"/>
      <c r="FW1852" s="12"/>
      <c r="FX1852" s="12"/>
      <c r="FY1852" s="12"/>
      <c r="FZ1852" s="12"/>
      <c r="GA1852" s="12"/>
      <c r="GB1852" s="12"/>
      <c r="GC1852" s="12"/>
      <c r="GD1852" s="12"/>
      <c r="GE1852" s="12"/>
      <c r="GF1852" s="12"/>
      <c r="GG1852" s="12"/>
      <c r="GH1852" s="12"/>
      <c r="GI1852" s="12"/>
      <c r="GJ1852" s="12"/>
      <c r="GK1852" s="12"/>
      <c r="GL1852" s="12"/>
      <c r="GM1852" s="12"/>
      <c r="GN1852" s="12"/>
      <c r="GO1852" s="12"/>
      <c r="GP1852" s="12"/>
      <c r="GQ1852" s="12"/>
      <c r="GR1852" s="12"/>
    </row>
    <row r="1853" spans="1:200" x14ac:dyDescent="0.2">
      <c r="A1853" s="79">
        <f t="shared" si="674"/>
        <v>44925</v>
      </c>
      <c r="B1853" s="80" t="str">
        <f t="shared" ca="1" si="675"/>
        <v>n.d</v>
      </c>
      <c r="C1853" s="81">
        <f t="shared" ca="1" si="676"/>
        <v>1298.9771699999999</v>
      </c>
      <c r="D1853" s="82">
        <f ca="1">IF(A1853&lt;$B$1,VLOOKUP(A1853,[1]DI!$A$4:$B$15000,2,FALSE),0)</f>
        <v>0</v>
      </c>
      <c r="E1853" s="81">
        <f t="shared" ca="1" si="677"/>
        <v>0</v>
      </c>
      <c r="F1853" s="83">
        <f t="shared" si="672"/>
        <v>1.1679999999999999</v>
      </c>
      <c r="G1853" s="84">
        <f t="shared" ca="1" si="678"/>
        <v>1</v>
      </c>
      <c r="H1853" s="81">
        <f ca="1">TRUNC(PRODUCT(G$10:G1852),15)</f>
        <v>1.40945772534528</v>
      </c>
      <c r="I1853" s="81">
        <f t="shared" ca="1" si="679"/>
        <v>1.2989771726434101</v>
      </c>
      <c r="J1853" s="81">
        <f t="shared" ca="1" si="680"/>
        <v>1.0850519599999999</v>
      </c>
      <c r="K1853" s="81">
        <f t="shared" ca="1" si="681"/>
        <v>110.48055429999999</v>
      </c>
      <c r="L1853" s="85">
        <f>IF(VLOOKUP(A1853,$U$12:$AD$125,8)=VLOOKUP(A1852,$U$12:$AD$125,8),0,VLOOKUP(A1853,U$12:$AD$125,8))</f>
        <v>0</v>
      </c>
      <c r="M1853" s="86">
        <f>IF(L1853&gt;0,VLOOKUP(L1853,T$12:$AC$125,7),0)</f>
        <v>0</v>
      </c>
      <c r="N1853" s="81">
        <f t="shared" si="673"/>
        <v>0</v>
      </c>
      <c r="O1853" s="81">
        <f t="shared" ca="1" si="682"/>
        <v>110.48055429999999</v>
      </c>
      <c r="P1853" s="87" t="str">
        <f t="shared" si="683"/>
        <v>J=</v>
      </c>
      <c r="Q1853" s="88">
        <f t="shared" si="684"/>
        <v>44858</v>
      </c>
      <c r="R1853" s="7"/>
      <c r="S1853" s="7"/>
      <c r="T1853" s="7"/>
      <c r="U1853" s="7"/>
      <c r="V1853" s="7"/>
      <c r="W1853" s="7"/>
      <c r="X1853" s="7"/>
      <c r="Y1853" s="7"/>
      <c r="Z1853" s="7"/>
      <c r="AA1853" s="7"/>
      <c r="AB1853" s="7"/>
      <c r="AC1853" s="7"/>
      <c r="AD1853" s="7"/>
      <c r="AE1853" s="7"/>
      <c r="AF1853" s="65"/>
      <c r="AG1853" s="9"/>
      <c r="AH1853" s="9"/>
      <c r="AI1853" s="4"/>
      <c r="AJ1853" s="10"/>
      <c r="AK1853" s="4"/>
      <c r="AL1853" s="65"/>
      <c r="AM1853" s="10"/>
      <c r="AN1853" s="9"/>
      <c r="AO1853" s="7"/>
      <c r="AP1853" s="11"/>
      <c r="AQ1853" s="9"/>
      <c r="AR1853" s="24"/>
      <c r="AS1853" s="65"/>
      <c r="AT1853" s="12"/>
      <c r="AU1853" s="12"/>
      <c r="AV1853" s="22"/>
      <c r="AW1853" s="12"/>
      <c r="AX1853" s="12"/>
      <c r="AY1853" s="12"/>
      <c r="AZ1853" s="12"/>
      <c r="BA1853" s="12"/>
      <c r="BB1853" s="12"/>
      <c r="BC1853" s="12"/>
      <c r="BD1853" s="12"/>
      <c r="BE1853" s="12"/>
      <c r="BF1853" s="12"/>
      <c r="BG1853" s="12"/>
      <c r="BH1853" s="12"/>
      <c r="BI1853" s="12"/>
      <c r="BJ1853" s="12"/>
      <c r="BK1853" s="12"/>
      <c r="BL1853" s="12"/>
      <c r="BM1853" s="12"/>
      <c r="BN1853" s="12"/>
      <c r="BO1853" s="12"/>
      <c r="BP1853" s="12"/>
      <c r="BQ1853" s="12"/>
      <c r="BR1853" s="12"/>
      <c r="BS1853" s="12"/>
      <c r="BT1853" s="12"/>
      <c r="BU1853" s="12"/>
      <c r="BV1853" s="12"/>
      <c r="BW1853" s="12"/>
      <c r="BX1853" s="12"/>
      <c r="BY1853" s="12"/>
      <c r="BZ1853" s="12"/>
      <c r="CA1853" s="12"/>
      <c r="CB1853" s="12"/>
      <c r="CC1853" s="12"/>
      <c r="CD1853" s="12"/>
      <c r="CE1853" s="12"/>
      <c r="CF1853" s="12"/>
      <c r="CG1853" s="12"/>
      <c r="CH1853" s="12"/>
      <c r="CI1853" s="12"/>
      <c r="CJ1853" s="12"/>
      <c r="CK1853" s="12"/>
      <c r="CL1853" s="12"/>
      <c r="CM1853" s="12"/>
      <c r="CN1853" s="12"/>
      <c r="CO1853" s="12"/>
      <c r="CP1853" s="12"/>
      <c r="CQ1853" s="12"/>
      <c r="CR1853" s="12"/>
      <c r="CS1853" s="12"/>
      <c r="CT1853" s="12"/>
      <c r="CU1853" s="12"/>
      <c r="CV1853" s="12"/>
      <c r="CW1853" s="12"/>
      <c r="CX1853" s="12"/>
      <c r="CY1853" s="12"/>
      <c r="CZ1853" s="12"/>
      <c r="DA1853" s="12"/>
      <c r="DB1853" s="12"/>
      <c r="DC1853" s="12"/>
      <c r="DD1853" s="12"/>
      <c r="DE1853" s="12"/>
      <c r="DF1853" s="12"/>
      <c r="DG1853" s="12"/>
      <c r="DH1853" s="12"/>
      <c r="DI1853" s="12"/>
      <c r="DJ1853" s="12"/>
      <c r="DK1853" s="12"/>
      <c r="DL1853" s="12"/>
      <c r="DM1853" s="12"/>
      <c r="DN1853" s="12"/>
      <c r="DO1853" s="12"/>
      <c r="DP1853" s="12"/>
      <c r="DQ1853" s="12"/>
      <c r="DR1853" s="12"/>
      <c r="DS1853" s="12"/>
      <c r="DT1853" s="12"/>
      <c r="DU1853" s="12"/>
      <c r="DV1853" s="12"/>
      <c r="DW1853" s="12"/>
      <c r="DX1853" s="12"/>
      <c r="DY1853" s="12"/>
      <c r="DZ1853" s="12"/>
      <c r="EA1853" s="12"/>
      <c r="EB1853" s="12"/>
      <c r="EC1853" s="12"/>
      <c r="ED1853" s="12"/>
      <c r="EE1853" s="12"/>
      <c r="EF1853" s="12"/>
      <c r="EG1853" s="12"/>
      <c r="EH1853" s="12"/>
      <c r="EI1853" s="12"/>
      <c r="EJ1853" s="12"/>
      <c r="EK1853" s="12"/>
      <c r="EL1853" s="12"/>
      <c r="EM1853" s="12"/>
      <c r="EN1853" s="12"/>
      <c r="EO1853" s="12"/>
      <c r="EP1853" s="12"/>
      <c r="EQ1853" s="12"/>
      <c r="ER1853" s="12"/>
      <c r="ES1853" s="12"/>
      <c r="ET1853" s="12"/>
      <c r="EU1853" s="12"/>
      <c r="EV1853" s="12"/>
      <c r="EW1853" s="12"/>
      <c r="EX1853" s="12"/>
      <c r="EY1853" s="12"/>
      <c r="EZ1853" s="12"/>
      <c r="FA1853" s="12"/>
      <c r="FB1853" s="12"/>
      <c r="FC1853" s="12"/>
      <c r="FD1853" s="12"/>
      <c r="FE1853" s="12"/>
      <c r="FF1853" s="12"/>
      <c r="FG1853" s="12"/>
      <c r="FH1853" s="12"/>
      <c r="FI1853" s="12"/>
      <c r="FJ1853" s="12"/>
      <c r="FK1853" s="12"/>
      <c r="FL1853" s="12"/>
      <c r="FM1853" s="12"/>
      <c r="FN1853" s="12"/>
      <c r="FO1853" s="12"/>
      <c r="FP1853" s="12"/>
      <c r="FQ1853" s="12"/>
      <c r="FR1853" s="12"/>
      <c r="FS1853" s="12"/>
      <c r="FT1853" s="12"/>
      <c r="FU1853" s="12"/>
      <c r="FV1853" s="12"/>
      <c r="FW1853" s="12"/>
      <c r="FX1853" s="12"/>
      <c r="FY1853" s="12"/>
      <c r="FZ1853" s="12"/>
      <c r="GA1853" s="12"/>
      <c r="GB1853" s="12"/>
      <c r="GC1853" s="12"/>
      <c r="GD1853" s="12"/>
      <c r="GE1853" s="12"/>
      <c r="GF1853" s="12"/>
      <c r="GG1853" s="12"/>
      <c r="GH1853" s="12"/>
      <c r="GI1853" s="12"/>
      <c r="GJ1853" s="12"/>
      <c r="GK1853" s="12"/>
      <c r="GL1853" s="12"/>
      <c r="GM1853" s="12"/>
      <c r="GN1853" s="12"/>
      <c r="GO1853" s="12"/>
      <c r="GP1853" s="12"/>
      <c r="GQ1853" s="12"/>
      <c r="GR1853" s="12"/>
    </row>
    <row r="1854" spans="1:200" x14ac:dyDescent="0.2">
      <c r="A1854" s="79">
        <f t="shared" si="674"/>
        <v>44926</v>
      </c>
      <c r="B1854" s="80" t="str">
        <f t="shared" ca="1" si="675"/>
        <v>n.d</v>
      </c>
      <c r="C1854" s="81">
        <f t="shared" ca="1" si="676"/>
        <v>1298.9771699999999</v>
      </c>
      <c r="D1854" s="82">
        <f ca="1">IF(A1854&lt;$B$1,VLOOKUP(A1854,[1]DI!$A$4:$B$15000,2,FALSE),0)</f>
        <v>0</v>
      </c>
      <c r="E1854" s="81">
        <f t="shared" ca="1" si="677"/>
        <v>0</v>
      </c>
      <c r="F1854" s="83">
        <f t="shared" si="672"/>
        <v>1.1679999999999999</v>
      </c>
      <c r="G1854" s="84">
        <f t="shared" ca="1" si="678"/>
        <v>1</v>
      </c>
      <c r="H1854" s="81">
        <f ca="1">TRUNC(PRODUCT(G$10:G1853),15)</f>
        <v>1.40945772534528</v>
      </c>
      <c r="I1854" s="81">
        <f t="shared" ca="1" si="679"/>
        <v>1.2989771726434101</v>
      </c>
      <c r="J1854" s="81">
        <f t="shared" ca="1" si="680"/>
        <v>1.0850519599999999</v>
      </c>
      <c r="K1854" s="81">
        <f t="shared" ca="1" si="681"/>
        <v>110.48055429999999</v>
      </c>
      <c r="L1854" s="85">
        <f>IF(VLOOKUP(A1854,$U$12:$AD$125,8)=VLOOKUP(A1853,$U$12:$AD$125,8),0,VLOOKUP(A1854,U$12:$AD$125,8))</f>
        <v>0</v>
      </c>
      <c r="M1854" s="86">
        <f>IF(L1854&gt;0,VLOOKUP(L1854,T$12:$AC$125,7),0)</f>
        <v>0</v>
      </c>
      <c r="N1854" s="81">
        <f t="shared" si="673"/>
        <v>0</v>
      </c>
      <c r="O1854" s="81">
        <f t="shared" ca="1" si="682"/>
        <v>110.48055429999999</v>
      </c>
      <c r="P1854" s="87" t="str">
        <f t="shared" si="683"/>
        <v>J=</v>
      </c>
      <c r="Q1854" s="88">
        <f t="shared" si="684"/>
        <v>44858</v>
      </c>
      <c r="R1854" s="7"/>
      <c r="S1854" s="7"/>
      <c r="T1854" s="7"/>
      <c r="U1854" s="7"/>
      <c r="V1854" s="7"/>
      <c r="W1854" s="7"/>
      <c r="X1854" s="7"/>
      <c r="Y1854" s="7"/>
      <c r="Z1854" s="7"/>
      <c r="AA1854" s="7"/>
      <c r="AB1854" s="7"/>
      <c r="AC1854" s="7"/>
      <c r="AD1854" s="7"/>
      <c r="AE1854" s="7"/>
      <c r="AF1854" s="65"/>
      <c r="AG1854" s="7"/>
      <c r="AH1854" s="7"/>
      <c r="AI1854" s="7"/>
      <c r="AJ1854" s="7"/>
      <c r="AK1854" s="4"/>
      <c r="AL1854" s="65"/>
      <c r="AM1854" s="7"/>
      <c r="AN1854" s="7"/>
      <c r="AO1854" s="7"/>
      <c r="AP1854" s="11"/>
      <c r="AQ1854" s="7"/>
      <c r="AR1854" s="8"/>
      <c r="AS1854" s="65"/>
      <c r="AT1854" s="12"/>
      <c r="AU1854" s="12"/>
      <c r="AV1854" s="22"/>
      <c r="AW1854" s="12"/>
      <c r="AX1854" s="12"/>
      <c r="AY1854" s="12"/>
      <c r="AZ1854" s="12"/>
      <c r="BA1854" s="12"/>
      <c r="BB1854" s="12"/>
      <c r="BC1854" s="12"/>
      <c r="BD1854" s="12"/>
      <c r="BE1854" s="12"/>
      <c r="BF1854" s="12"/>
      <c r="BG1854" s="12"/>
      <c r="BH1854" s="12"/>
      <c r="BI1854" s="12"/>
      <c r="BJ1854" s="12"/>
      <c r="BK1854" s="12"/>
      <c r="BL1854" s="12"/>
      <c r="BM1854" s="12"/>
      <c r="BN1854" s="12"/>
      <c r="BO1854" s="12"/>
      <c r="BP1854" s="12"/>
      <c r="BQ1854" s="12"/>
      <c r="BR1854" s="12"/>
      <c r="BS1854" s="12"/>
      <c r="BT1854" s="12"/>
      <c r="BU1854" s="12"/>
      <c r="BV1854" s="12"/>
      <c r="BW1854" s="12"/>
      <c r="BX1854" s="12"/>
      <c r="BY1854" s="12"/>
      <c r="BZ1854" s="12"/>
      <c r="CA1854" s="12"/>
      <c r="CB1854" s="12"/>
      <c r="CC1854" s="12"/>
      <c r="CD1854" s="12"/>
      <c r="CE1854" s="12"/>
      <c r="CF1854" s="12"/>
      <c r="CG1854" s="12"/>
      <c r="CH1854" s="12"/>
      <c r="CI1854" s="12"/>
      <c r="CJ1854" s="12"/>
      <c r="CK1854" s="12"/>
      <c r="CL1854" s="12"/>
      <c r="CM1854" s="12"/>
      <c r="CN1854" s="12"/>
      <c r="CO1854" s="12"/>
      <c r="CP1854" s="12"/>
      <c r="CQ1854" s="12"/>
      <c r="CR1854" s="12"/>
      <c r="CS1854" s="12"/>
      <c r="CT1854" s="12"/>
      <c r="CU1854" s="12"/>
      <c r="CV1854" s="12"/>
      <c r="CW1854" s="12"/>
      <c r="CX1854" s="12"/>
      <c r="CY1854" s="12"/>
      <c r="CZ1854" s="12"/>
      <c r="DA1854" s="12"/>
      <c r="DB1854" s="12"/>
      <c r="DC1854" s="12"/>
      <c r="DD1854" s="12"/>
      <c r="DE1854" s="12"/>
      <c r="DF1854" s="12"/>
      <c r="DG1854" s="12"/>
      <c r="DH1854" s="12"/>
      <c r="DI1854" s="12"/>
      <c r="DJ1854" s="12"/>
      <c r="DK1854" s="12"/>
      <c r="DL1854" s="12"/>
      <c r="DM1854" s="12"/>
      <c r="DN1854" s="12"/>
      <c r="DO1854" s="12"/>
      <c r="DP1854" s="12"/>
      <c r="DQ1854" s="12"/>
      <c r="DR1854" s="12"/>
      <c r="DS1854" s="12"/>
      <c r="DT1854" s="12"/>
      <c r="DU1854" s="12"/>
      <c r="DV1854" s="12"/>
      <c r="DW1854" s="12"/>
      <c r="DX1854" s="12"/>
      <c r="DY1854" s="12"/>
      <c r="DZ1854" s="12"/>
      <c r="EA1854" s="12"/>
      <c r="EB1854" s="12"/>
      <c r="EC1854" s="12"/>
      <c r="ED1854" s="12"/>
      <c r="EE1854" s="12"/>
      <c r="EF1854" s="12"/>
      <c r="EG1854" s="12"/>
      <c r="EH1854" s="12"/>
      <c r="EI1854" s="12"/>
      <c r="EJ1854" s="12"/>
      <c r="EK1854" s="12"/>
      <c r="EL1854" s="12"/>
      <c r="EM1854" s="12"/>
      <c r="EN1854" s="12"/>
      <c r="EO1854" s="12"/>
      <c r="EP1854" s="12"/>
      <c r="EQ1854" s="12"/>
      <c r="ER1854" s="12"/>
      <c r="ES1854" s="12"/>
      <c r="ET1854" s="12"/>
      <c r="EU1854" s="12"/>
      <c r="EV1854" s="12"/>
      <c r="EW1854" s="12"/>
      <c r="EX1854" s="12"/>
      <c r="EY1854" s="12"/>
      <c r="EZ1854" s="12"/>
      <c r="FA1854" s="12"/>
      <c r="FB1854" s="12"/>
      <c r="FC1854" s="12"/>
      <c r="FD1854" s="12"/>
      <c r="FE1854" s="12"/>
      <c r="FF1854" s="12"/>
      <c r="FG1854" s="12"/>
      <c r="FH1854" s="12"/>
      <c r="FI1854" s="12"/>
      <c r="FJ1854" s="12"/>
      <c r="FK1854" s="12"/>
      <c r="FL1854" s="12"/>
      <c r="FM1854" s="12"/>
      <c r="FN1854" s="12"/>
      <c r="FO1854" s="12"/>
      <c r="FP1854" s="12"/>
      <c r="FQ1854" s="12"/>
      <c r="FR1854" s="12"/>
      <c r="FS1854" s="12"/>
      <c r="FT1854" s="12"/>
      <c r="FU1854" s="12"/>
      <c r="FV1854" s="12"/>
      <c r="FW1854" s="12"/>
      <c r="FX1854" s="12"/>
      <c r="FY1854" s="12"/>
      <c r="FZ1854" s="12"/>
      <c r="GA1854" s="12"/>
      <c r="GB1854" s="12"/>
      <c r="GC1854" s="12"/>
      <c r="GD1854" s="12"/>
      <c r="GE1854" s="12"/>
      <c r="GF1854" s="12"/>
      <c r="GG1854" s="12"/>
      <c r="GH1854" s="12"/>
      <c r="GI1854" s="12"/>
      <c r="GJ1854" s="12"/>
      <c r="GK1854" s="12"/>
      <c r="GL1854" s="12"/>
      <c r="GM1854" s="12"/>
      <c r="GN1854" s="12"/>
      <c r="GO1854" s="12"/>
      <c r="GP1854" s="12"/>
      <c r="GQ1854" s="12"/>
      <c r="GR1854" s="12"/>
    </row>
    <row r="1855" spans="1:200" x14ac:dyDescent="0.2">
      <c r="A1855" s="79">
        <f t="shared" si="674"/>
        <v>44927</v>
      </c>
      <c r="B1855" s="80" t="str">
        <f t="shared" ca="1" si="675"/>
        <v>n.d</v>
      </c>
      <c r="C1855" s="81">
        <f t="shared" ca="1" si="676"/>
        <v>1298.9771699999999</v>
      </c>
      <c r="D1855" s="82">
        <f ca="1">IF(A1855&lt;$B$1,VLOOKUP(A1855,[1]DI!$A$4:$B$15000,2,FALSE),0)</f>
        <v>0</v>
      </c>
      <c r="E1855" s="81">
        <f t="shared" ca="1" si="677"/>
        <v>0</v>
      </c>
      <c r="F1855" s="83">
        <f t="shared" si="672"/>
        <v>1.1679999999999999</v>
      </c>
      <c r="G1855" s="84">
        <f t="shared" ca="1" si="678"/>
        <v>1</v>
      </c>
      <c r="H1855" s="81">
        <f ca="1">TRUNC(PRODUCT(G$10:G1854),15)</f>
        <v>1.40945772534528</v>
      </c>
      <c r="I1855" s="81">
        <f t="shared" ca="1" si="679"/>
        <v>1.2989771726434101</v>
      </c>
      <c r="J1855" s="81">
        <f t="shared" ca="1" si="680"/>
        <v>1.0850519599999999</v>
      </c>
      <c r="K1855" s="81">
        <f t="shared" ca="1" si="681"/>
        <v>110.48055429999999</v>
      </c>
      <c r="L1855" s="85">
        <f>IF(VLOOKUP(A1855,$U$12:$AD$125,8)=VLOOKUP(A1854,$U$12:$AD$125,8),0,VLOOKUP(A1855,U$12:$AD$125,8))</f>
        <v>0</v>
      </c>
      <c r="M1855" s="86">
        <f>IF(L1855&gt;0,VLOOKUP(L1855,T$12:$AC$125,7),0)</f>
        <v>0</v>
      </c>
      <c r="N1855" s="81">
        <f t="shared" si="673"/>
        <v>0</v>
      </c>
      <c r="O1855" s="81">
        <f t="shared" ca="1" si="682"/>
        <v>110.48055429999999</v>
      </c>
      <c r="P1855" s="87" t="str">
        <f t="shared" si="683"/>
        <v>J=</v>
      </c>
      <c r="Q1855" s="88">
        <f t="shared" si="684"/>
        <v>44858</v>
      </c>
      <c r="R1855" s="7"/>
      <c r="S1855" s="7"/>
      <c r="T1855" s="7"/>
      <c r="U1855" s="7"/>
      <c r="V1855" s="7"/>
      <c r="W1855" s="7"/>
      <c r="X1855" s="7"/>
      <c r="Y1855" s="7"/>
      <c r="Z1855" s="7"/>
      <c r="AA1855" s="7"/>
      <c r="AB1855" s="7"/>
      <c r="AC1855" s="7"/>
      <c r="AD1855" s="7"/>
      <c r="AE1855" s="7"/>
      <c r="AF1855" s="37"/>
      <c r="AG1855" s="3"/>
      <c r="AH1855" s="3"/>
      <c r="AI1855" s="18"/>
      <c r="AJ1855" s="19"/>
      <c r="AK1855" s="18"/>
      <c r="AL1855" s="67"/>
      <c r="AM1855" s="19"/>
      <c r="AN1855" s="3"/>
      <c r="AO1855" s="6"/>
      <c r="AP1855" s="20"/>
      <c r="AQ1855" s="3"/>
      <c r="AR1855" s="21"/>
      <c r="AS1855" s="37"/>
      <c r="AT1855" s="12"/>
      <c r="AU1855" s="12"/>
      <c r="AV1855" s="22"/>
      <c r="AW1855" s="12"/>
      <c r="AX1855" s="12"/>
      <c r="AY1855" s="12"/>
      <c r="AZ1855" s="12"/>
      <c r="BA1855" s="12"/>
      <c r="BB1855" s="12"/>
      <c r="BC1855" s="12"/>
      <c r="BD1855" s="12"/>
      <c r="BE1855" s="12"/>
      <c r="BF1855" s="12"/>
      <c r="BG1855" s="12"/>
      <c r="BH1855" s="12"/>
      <c r="BI1855" s="12"/>
      <c r="BJ1855" s="12"/>
      <c r="BK1855" s="12"/>
      <c r="BL1855" s="12"/>
      <c r="BM1855" s="12"/>
      <c r="BN1855" s="12"/>
      <c r="BO1855" s="12"/>
      <c r="BP1855" s="12"/>
      <c r="BQ1855" s="12"/>
      <c r="BR1855" s="12"/>
      <c r="BS1855" s="12"/>
      <c r="BT1855" s="12"/>
      <c r="BU1855" s="12"/>
      <c r="BV1855" s="12"/>
      <c r="BW1855" s="12"/>
      <c r="BX1855" s="12"/>
      <c r="BY1855" s="12"/>
      <c r="BZ1855" s="12"/>
      <c r="CA1855" s="12"/>
      <c r="CB1855" s="12"/>
      <c r="CC1855" s="12"/>
      <c r="CD1855" s="12"/>
      <c r="CE1855" s="12"/>
      <c r="CF1855" s="12"/>
      <c r="CG1855" s="12"/>
      <c r="CH1855" s="12"/>
      <c r="CI1855" s="12"/>
      <c r="CJ1855" s="12"/>
      <c r="CK1855" s="12"/>
      <c r="CL1855" s="12"/>
      <c r="CM1855" s="12"/>
      <c r="CN1855" s="12"/>
      <c r="CO1855" s="12"/>
      <c r="CP1855" s="12"/>
      <c r="CQ1855" s="12"/>
      <c r="CR1855" s="12"/>
      <c r="CS1855" s="12"/>
      <c r="CT1855" s="12"/>
      <c r="CU1855" s="12"/>
      <c r="CV1855" s="12"/>
      <c r="CW1855" s="12"/>
      <c r="CX1855" s="12"/>
      <c r="CY1855" s="12"/>
      <c r="CZ1855" s="12"/>
      <c r="DA1855" s="12"/>
      <c r="DB1855" s="12"/>
      <c r="DC1855" s="12"/>
      <c r="DD1855" s="12"/>
      <c r="DE1855" s="12"/>
      <c r="DF1855" s="12"/>
      <c r="DG1855" s="12"/>
      <c r="DH1855" s="12"/>
      <c r="DI1855" s="12"/>
      <c r="DJ1855" s="12"/>
      <c r="DK1855" s="12"/>
      <c r="DL1855" s="12"/>
      <c r="DM1855" s="12"/>
      <c r="DN1855" s="12"/>
      <c r="DO1855" s="12"/>
      <c r="DP1855" s="12"/>
      <c r="DQ1855" s="12"/>
      <c r="DR1855" s="12"/>
      <c r="DS1855" s="12"/>
      <c r="DT1855" s="12"/>
      <c r="DU1855" s="12"/>
      <c r="DV1855" s="12"/>
      <c r="DW1855" s="12"/>
      <c r="DX1855" s="12"/>
      <c r="DY1855" s="12"/>
      <c r="DZ1855" s="12"/>
      <c r="EA1855" s="12"/>
      <c r="EB1855" s="12"/>
      <c r="EC1855" s="12"/>
      <c r="ED1855" s="12"/>
      <c r="EE1855" s="12"/>
      <c r="EF1855" s="12"/>
      <c r="EG1855" s="12"/>
      <c r="EH1855" s="12"/>
      <c r="EI1855" s="12"/>
      <c r="EJ1855" s="12"/>
      <c r="EK1855" s="12"/>
      <c r="EL1855" s="12"/>
      <c r="EM1855" s="12"/>
      <c r="EN1855" s="12"/>
      <c r="EO1855" s="12"/>
      <c r="EP1855" s="12"/>
      <c r="EQ1855" s="12"/>
      <c r="ER1855" s="12"/>
      <c r="ES1855" s="12"/>
      <c r="ET1855" s="12"/>
      <c r="EU1855" s="12"/>
      <c r="EV1855" s="12"/>
      <c r="EW1855" s="12"/>
      <c r="EX1855" s="12"/>
      <c r="EY1855" s="12"/>
      <c r="EZ1855" s="12"/>
      <c r="FA1855" s="12"/>
      <c r="FB1855" s="12"/>
      <c r="FC1855" s="12"/>
      <c r="FD1855" s="12"/>
      <c r="FE1855" s="12"/>
      <c r="FF1855" s="12"/>
      <c r="FG1855" s="12"/>
      <c r="FH1855" s="12"/>
      <c r="FI1855" s="12"/>
      <c r="FJ1855" s="12"/>
      <c r="FK1855" s="12"/>
      <c r="FL1855" s="12"/>
      <c r="FM1855" s="12"/>
      <c r="FN1855" s="12"/>
      <c r="FO1855" s="12"/>
      <c r="FP1855" s="12"/>
      <c r="FQ1855" s="12"/>
      <c r="FR1855" s="12"/>
      <c r="FS1855" s="12"/>
      <c r="FT1855" s="12"/>
      <c r="FU1855" s="12"/>
      <c r="FV1855" s="12"/>
      <c r="FW1855" s="12"/>
      <c r="FX1855" s="12"/>
      <c r="FY1855" s="12"/>
      <c r="FZ1855" s="12"/>
      <c r="GA1855" s="12"/>
      <c r="GB1855" s="12"/>
      <c r="GC1855" s="12"/>
      <c r="GD1855" s="12"/>
      <c r="GE1855" s="12"/>
      <c r="GF1855" s="12"/>
      <c r="GG1855" s="12"/>
      <c r="GH1855" s="12"/>
      <c r="GI1855" s="12"/>
      <c r="GJ1855" s="12"/>
      <c r="GK1855" s="12"/>
      <c r="GL1855" s="12"/>
      <c r="GM1855" s="12"/>
      <c r="GN1855" s="12"/>
      <c r="GO1855" s="12"/>
      <c r="GP1855" s="12"/>
      <c r="GQ1855" s="12"/>
      <c r="GR1855" s="12"/>
    </row>
    <row r="1856" spans="1:200" x14ac:dyDescent="0.2">
      <c r="A1856" s="79">
        <f t="shared" si="674"/>
        <v>44928</v>
      </c>
      <c r="B1856" s="80" t="str">
        <f t="shared" ca="1" si="675"/>
        <v>n.d</v>
      </c>
      <c r="C1856" s="81">
        <f t="shared" ca="1" si="676"/>
        <v>1298.9771699999999</v>
      </c>
      <c r="D1856" s="82">
        <f ca="1">IF(A1856&lt;$B$1,VLOOKUP(A1856,[1]DI!$A$4:$B$15000,2,FALSE),0)</f>
        <v>0</v>
      </c>
      <c r="E1856" s="81">
        <f t="shared" ca="1" si="677"/>
        <v>0</v>
      </c>
      <c r="F1856" s="83">
        <f t="shared" si="672"/>
        <v>1.1679999999999999</v>
      </c>
      <c r="G1856" s="84">
        <f t="shared" ca="1" si="678"/>
        <v>1</v>
      </c>
      <c r="H1856" s="81">
        <f ca="1">TRUNC(PRODUCT(G$10:G1855),15)</f>
        <v>1.40945772534528</v>
      </c>
      <c r="I1856" s="81">
        <f t="shared" ca="1" si="679"/>
        <v>1.2989771726434101</v>
      </c>
      <c r="J1856" s="81">
        <f t="shared" ca="1" si="680"/>
        <v>1.0850519599999999</v>
      </c>
      <c r="K1856" s="81">
        <f t="shared" ca="1" si="681"/>
        <v>110.48055429999999</v>
      </c>
      <c r="L1856" s="85">
        <f>IF(VLOOKUP(A1856,$U$12:$AD$125,8)=VLOOKUP(A1855,$U$12:$AD$125,8),0,VLOOKUP(A1856,U$12:$AD$125,8))</f>
        <v>0</v>
      </c>
      <c r="M1856" s="86">
        <f>IF(L1856&gt;0,VLOOKUP(L1856,T$12:$AC$125,7),0)</f>
        <v>0</v>
      </c>
      <c r="N1856" s="81">
        <f t="shared" si="673"/>
        <v>0</v>
      </c>
      <c r="O1856" s="81">
        <f t="shared" ca="1" si="682"/>
        <v>110.48055429999999</v>
      </c>
      <c r="P1856" s="87" t="str">
        <f t="shared" si="683"/>
        <v>J=</v>
      </c>
      <c r="Q1856" s="88">
        <f t="shared" si="684"/>
        <v>44858</v>
      </c>
      <c r="R1856" s="7"/>
      <c r="S1856" s="7"/>
      <c r="T1856" s="7"/>
      <c r="U1856" s="7"/>
      <c r="V1856" s="7"/>
      <c r="W1856" s="7"/>
      <c r="X1856" s="7"/>
      <c r="Y1856" s="7"/>
      <c r="Z1856" s="7"/>
      <c r="AA1856" s="7"/>
      <c r="AB1856" s="7"/>
      <c r="AC1856" s="7"/>
      <c r="AD1856" s="7"/>
      <c r="AE1856" s="7"/>
      <c r="AF1856" s="37"/>
      <c r="AG1856" s="9"/>
      <c r="AH1856" s="3"/>
      <c r="AI1856" s="13"/>
      <c r="AJ1856" s="5"/>
      <c r="AK1856" s="13"/>
      <c r="AL1856" s="37"/>
      <c r="AM1856" s="5"/>
      <c r="AN1856" s="3"/>
      <c r="AO1856" s="6"/>
      <c r="AP1856" s="20"/>
      <c r="AQ1856" s="3"/>
      <c r="AR1856" s="21"/>
      <c r="AS1856" s="37"/>
      <c r="AT1856" s="12"/>
      <c r="AU1856" s="12"/>
      <c r="AV1856" s="22"/>
      <c r="AW1856" s="12"/>
      <c r="AX1856" s="12"/>
      <c r="AY1856" s="12"/>
      <c r="AZ1856" s="12"/>
      <c r="BA1856" s="12"/>
      <c r="BB1856" s="12"/>
      <c r="BC1856" s="12"/>
      <c r="BD1856" s="12"/>
      <c r="BE1856" s="12"/>
      <c r="BF1856" s="12"/>
      <c r="BG1856" s="12"/>
      <c r="BH1856" s="12"/>
      <c r="BI1856" s="12"/>
      <c r="BJ1856" s="12"/>
      <c r="BK1856" s="12"/>
      <c r="BL1856" s="12"/>
      <c r="BM1856" s="12"/>
      <c r="BN1856" s="12"/>
      <c r="BO1856" s="12"/>
      <c r="BP1856" s="12"/>
      <c r="BQ1856" s="12"/>
      <c r="BR1856" s="12"/>
      <c r="BS1856" s="12"/>
      <c r="BT1856" s="12"/>
      <c r="BU1856" s="12"/>
      <c r="BV1856" s="12"/>
      <c r="BW1856" s="12"/>
      <c r="BX1856" s="12"/>
      <c r="BY1856" s="12"/>
      <c r="BZ1856" s="12"/>
      <c r="CA1856" s="12"/>
      <c r="CB1856" s="12"/>
      <c r="CC1856" s="12"/>
      <c r="CD1856" s="12"/>
      <c r="CE1856" s="12"/>
      <c r="CF1856" s="12"/>
      <c r="CG1856" s="12"/>
      <c r="CH1856" s="12"/>
      <c r="CI1856" s="12"/>
      <c r="CJ1856" s="12"/>
      <c r="CK1856" s="12"/>
      <c r="CL1856" s="12"/>
      <c r="CM1856" s="12"/>
      <c r="CN1856" s="12"/>
      <c r="CO1856" s="12"/>
      <c r="CP1856" s="12"/>
      <c r="CQ1856" s="12"/>
      <c r="CR1856" s="12"/>
      <c r="CS1856" s="12"/>
      <c r="CT1856" s="12"/>
      <c r="CU1856" s="12"/>
      <c r="CV1856" s="12"/>
      <c r="CW1856" s="12"/>
      <c r="CX1856" s="12"/>
      <c r="CY1856" s="12"/>
      <c r="CZ1856" s="12"/>
      <c r="DA1856" s="12"/>
      <c r="DB1856" s="12"/>
      <c r="DC1856" s="12"/>
      <c r="DD1856" s="12"/>
      <c r="DE1856" s="12"/>
      <c r="DF1856" s="12"/>
      <c r="DG1856" s="12"/>
      <c r="DH1856" s="12"/>
      <c r="DI1856" s="12"/>
      <c r="DJ1856" s="12"/>
      <c r="DK1856" s="12"/>
      <c r="DL1856" s="12"/>
      <c r="DM1856" s="12"/>
      <c r="DN1856" s="12"/>
      <c r="DO1856" s="12"/>
      <c r="DP1856" s="12"/>
      <c r="DQ1856" s="12"/>
      <c r="DR1856" s="12"/>
      <c r="DS1856" s="12"/>
      <c r="DT1856" s="12"/>
      <c r="DU1856" s="12"/>
      <c r="DV1856" s="12"/>
      <c r="DW1856" s="12"/>
      <c r="DX1856" s="12"/>
      <c r="DY1856" s="12"/>
      <c r="DZ1856" s="12"/>
      <c r="EA1856" s="12"/>
      <c r="EB1856" s="12"/>
      <c r="EC1856" s="12"/>
      <c r="ED1856" s="12"/>
      <c r="EE1856" s="12"/>
      <c r="EF1856" s="12"/>
      <c r="EG1856" s="12"/>
      <c r="EH1856" s="12"/>
      <c r="EI1856" s="12"/>
      <c r="EJ1856" s="12"/>
      <c r="EK1856" s="12"/>
      <c r="EL1856" s="12"/>
      <c r="EM1856" s="12"/>
      <c r="EN1856" s="12"/>
      <c r="EO1856" s="12"/>
      <c r="EP1856" s="12"/>
      <c r="EQ1856" s="12"/>
      <c r="ER1856" s="12"/>
      <c r="ES1856" s="12"/>
      <c r="ET1856" s="12"/>
      <c r="EU1856" s="12"/>
      <c r="EV1856" s="12"/>
      <c r="EW1856" s="12"/>
      <c r="EX1856" s="12"/>
      <c r="EY1856" s="12"/>
      <c r="EZ1856" s="12"/>
      <c r="FA1856" s="12"/>
      <c r="FB1856" s="12"/>
      <c r="FC1856" s="12"/>
      <c r="FD1856" s="12"/>
      <c r="FE1856" s="12"/>
      <c r="FF1856" s="12"/>
      <c r="FG1856" s="12"/>
      <c r="FH1856" s="12"/>
      <c r="FI1856" s="12"/>
      <c r="FJ1856" s="12"/>
      <c r="FK1856" s="12"/>
      <c r="FL1856" s="12"/>
      <c r="FM1856" s="12"/>
      <c r="FN1856" s="12"/>
      <c r="FO1856" s="12"/>
      <c r="FP1856" s="12"/>
      <c r="FQ1856" s="12"/>
      <c r="FR1856" s="12"/>
      <c r="FS1856" s="12"/>
      <c r="FT1856" s="12"/>
      <c r="FU1856" s="12"/>
      <c r="FV1856" s="12"/>
      <c r="FW1856" s="12"/>
      <c r="FX1856" s="12"/>
      <c r="FY1856" s="12"/>
      <c r="FZ1856" s="12"/>
      <c r="GA1856" s="12"/>
      <c r="GB1856" s="12"/>
      <c r="GC1856" s="12"/>
      <c r="GD1856" s="12"/>
      <c r="GE1856" s="12"/>
      <c r="GF1856" s="12"/>
      <c r="GG1856" s="12"/>
      <c r="GH1856" s="12"/>
      <c r="GI1856" s="12"/>
      <c r="GJ1856" s="12"/>
      <c r="GK1856" s="12"/>
      <c r="GL1856" s="12"/>
      <c r="GM1856" s="12"/>
      <c r="GN1856" s="12"/>
      <c r="GO1856" s="12"/>
      <c r="GP1856" s="12"/>
      <c r="GQ1856" s="12"/>
      <c r="GR1856" s="12"/>
    </row>
    <row r="1857" spans="1:200" x14ac:dyDescent="0.2">
      <c r="A1857" s="79">
        <f t="shared" si="674"/>
        <v>44929</v>
      </c>
      <c r="B1857" s="80" t="str">
        <f t="shared" ca="1" si="675"/>
        <v>n.d</v>
      </c>
      <c r="C1857" s="81">
        <f t="shared" ca="1" si="676"/>
        <v>1298.9771699999999</v>
      </c>
      <c r="D1857" s="82">
        <f ca="1">IF(A1857&lt;$B$1,VLOOKUP(A1857,[1]DI!$A$4:$B$15000,2,FALSE),0)</f>
        <v>0</v>
      </c>
      <c r="E1857" s="81">
        <f t="shared" ca="1" si="677"/>
        <v>0</v>
      </c>
      <c r="F1857" s="83">
        <f t="shared" si="672"/>
        <v>1.1679999999999999</v>
      </c>
      <c r="G1857" s="84">
        <f t="shared" ca="1" si="678"/>
        <v>1</v>
      </c>
      <c r="H1857" s="81">
        <f ca="1">TRUNC(PRODUCT(G$10:G1856),15)</f>
        <v>1.40945772534528</v>
      </c>
      <c r="I1857" s="81">
        <f t="shared" ca="1" si="679"/>
        <v>1.2989771726434101</v>
      </c>
      <c r="J1857" s="81">
        <f t="shared" ca="1" si="680"/>
        <v>1.0850519599999999</v>
      </c>
      <c r="K1857" s="81">
        <f t="shared" ca="1" si="681"/>
        <v>110.48055429999999</v>
      </c>
      <c r="L1857" s="85">
        <f>IF(VLOOKUP(A1857,$U$12:$AD$125,8)=VLOOKUP(A1856,$U$12:$AD$125,8),0,VLOOKUP(A1857,U$12:$AD$125,8))</f>
        <v>0</v>
      </c>
      <c r="M1857" s="86">
        <f>IF(L1857&gt;0,VLOOKUP(L1857,T$12:$AC$125,7),0)</f>
        <v>0</v>
      </c>
      <c r="N1857" s="81">
        <f t="shared" si="673"/>
        <v>0</v>
      </c>
      <c r="O1857" s="81">
        <f t="shared" ca="1" si="682"/>
        <v>110.48055429999999</v>
      </c>
      <c r="P1857" s="87" t="str">
        <f t="shared" si="683"/>
        <v>J=</v>
      </c>
      <c r="Q1857" s="88">
        <f t="shared" si="684"/>
        <v>44858</v>
      </c>
      <c r="R1857" s="7"/>
      <c r="S1857" s="7"/>
      <c r="T1857" s="7"/>
      <c r="U1857" s="7"/>
      <c r="V1857" s="7"/>
      <c r="W1857" s="7"/>
      <c r="X1857" s="7"/>
      <c r="Y1857" s="7"/>
      <c r="Z1857" s="7"/>
      <c r="AA1857" s="7"/>
      <c r="AB1857" s="7"/>
      <c r="AC1857" s="7"/>
      <c r="AD1857" s="7"/>
      <c r="AE1857" s="7"/>
      <c r="AF1857" s="37"/>
      <c r="AG1857" s="9"/>
      <c r="AH1857" s="3"/>
      <c r="AI1857" s="13"/>
      <c r="AJ1857" s="5"/>
      <c r="AK1857" s="13"/>
      <c r="AL1857" s="37"/>
      <c r="AM1857" s="5"/>
      <c r="AN1857" s="3"/>
      <c r="AO1857" s="6"/>
      <c r="AP1857" s="20"/>
      <c r="AQ1857" s="3"/>
      <c r="AR1857" s="21"/>
      <c r="AS1857" s="37"/>
      <c r="AT1857" s="12"/>
      <c r="AU1857" s="12"/>
      <c r="AV1857" s="22"/>
      <c r="AW1857" s="12"/>
      <c r="AX1857" s="12"/>
      <c r="AY1857" s="12"/>
      <c r="AZ1857" s="12"/>
      <c r="BA1857" s="12"/>
      <c r="BB1857" s="12"/>
      <c r="BC1857" s="12"/>
      <c r="BD1857" s="12"/>
      <c r="BE1857" s="12"/>
      <c r="BF1857" s="12"/>
      <c r="BG1857" s="12"/>
      <c r="BH1857" s="12"/>
      <c r="BI1857" s="12"/>
      <c r="BJ1857" s="12"/>
      <c r="BK1857" s="12"/>
      <c r="BL1857" s="12"/>
      <c r="BM1857" s="12"/>
      <c r="BN1857" s="12"/>
      <c r="BO1857" s="12"/>
      <c r="BP1857" s="12"/>
      <c r="BQ1857" s="12"/>
      <c r="BR1857" s="12"/>
      <c r="BS1857" s="12"/>
      <c r="BT1857" s="12"/>
      <c r="BU1857" s="12"/>
      <c r="BV1857" s="12"/>
      <c r="BW1857" s="12"/>
      <c r="BX1857" s="12"/>
      <c r="BY1857" s="12"/>
      <c r="BZ1857" s="12"/>
      <c r="CA1857" s="12"/>
      <c r="CB1857" s="12"/>
      <c r="CC1857" s="12"/>
      <c r="CD1857" s="12"/>
      <c r="CE1857" s="12"/>
      <c r="CF1857" s="12"/>
      <c r="CG1857" s="12"/>
      <c r="CH1857" s="12"/>
      <c r="CI1857" s="12"/>
      <c r="CJ1857" s="12"/>
      <c r="CK1857" s="12"/>
      <c r="CL1857" s="12"/>
      <c r="CM1857" s="12"/>
      <c r="CN1857" s="12"/>
      <c r="CO1857" s="12"/>
      <c r="CP1857" s="12"/>
      <c r="CQ1857" s="12"/>
      <c r="CR1857" s="12"/>
      <c r="CS1857" s="12"/>
      <c r="CT1857" s="12"/>
      <c r="CU1857" s="12"/>
      <c r="CV1857" s="12"/>
      <c r="CW1857" s="12"/>
      <c r="CX1857" s="12"/>
      <c r="CY1857" s="12"/>
      <c r="CZ1857" s="12"/>
      <c r="DA1857" s="12"/>
      <c r="DB1857" s="12"/>
      <c r="DC1857" s="12"/>
      <c r="DD1857" s="12"/>
      <c r="DE1857" s="12"/>
      <c r="DF1857" s="12"/>
      <c r="DG1857" s="12"/>
      <c r="DH1857" s="12"/>
      <c r="DI1857" s="12"/>
      <c r="DJ1857" s="12"/>
      <c r="DK1857" s="12"/>
      <c r="DL1857" s="12"/>
      <c r="DM1857" s="12"/>
      <c r="DN1857" s="12"/>
      <c r="DO1857" s="12"/>
      <c r="DP1857" s="12"/>
      <c r="DQ1857" s="12"/>
      <c r="DR1857" s="12"/>
      <c r="DS1857" s="12"/>
      <c r="DT1857" s="12"/>
      <c r="DU1857" s="12"/>
      <c r="DV1857" s="12"/>
      <c r="DW1857" s="12"/>
      <c r="DX1857" s="12"/>
      <c r="DY1857" s="12"/>
      <c r="DZ1857" s="12"/>
      <c r="EA1857" s="12"/>
      <c r="EB1857" s="12"/>
      <c r="EC1857" s="12"/>
      <c r="ED1857" s="12"/>
      <c r="EE1857" s="12"/>
      <c r="EF1857" s="12"/>
      <c r="EG1857" s="12"/>
      <c r="EH1857" s="12"/>
      <c r="EI1857" s="12"/>
      <c r="EJ1857" s="12"/>
      <c r="EK1857" s="12"/>
      <c r="EL1857" s="12"/>
      <c r="EM1857" s="12"/>
      <c r="EN1857" s="12"/>
      <c r="EO1857" s="12"/>
      <c r="EP1857" s="12"/>
      <c r="EQ1857" s="12"/>
      <c r="ER1857" s="12"/>
      <c r="ES1857" s="12"/>
      <c r="ET1857" s="12"/>
      <c r="EU1857" s="12"/>
      <c r="EV1857" s="12"/>
      <c r="EW1857" s="12"/>
      <c r="EX1857" s="12"/>
      <c r="EY1857" s="12"/>
      <c r="EZ1857" s="12"/>
      <c r="FA1857" s="12"/>
      <c r="FB1857" s="12"/>
      <c r="FC1857" s="12"/>
      <c r="FD1857" s="12"/>
      <c r="FE1857" s="12"/>
      <c r="FF1857" s="12"/>
      <c r="FG1857" s="12"/>
      <c r="FH1857" s="12"/>
      <c r="FI1857" s="12"/>
      <c r="FJ1857" s="12"/>
      <c r="FK1857" s="12"/>
      <c r="FL1857" s="12"/>
      <c r="FM1857" s="12"/>
      <c r="FN1857" s="12"/>
      <c r="FO1857" s="12"/>
      <c r="FP1857" s="12"/>
      <c r="FQ1857" s="12"/>
      <c r="FR1857" s="12"/>
      <c r="FS1857" s="12"/>
      <c r="FT1857" s="12"/>
      <c r="FU1857" s="12"/>
      <c r="FV1857" s="12"/>
      <c r="FW1857" s="12"/>
      <c r="FX1857" s="12"/>
      <c r="FY1857" s="12"/>
      <c r="FZ1857" s="12"/>
      <c r="GA1857" s="12"/>
      <c r="GB1857" s="12"/>
      <c r="GC1857" s="12"/>
      <c r="GD1857" s="12"/>
      <c r="GE1857" s="12"/>
      <c r="GF1857" s="12"/>
      <c r="GG1857" s="12"/>
      <c r="GH1857" s="12"/>
      <c r="GI1857" s="12"/>
      <c r="GJ1857" s="12"/>
      <c r="GK1857" s="12"/>
      <c r="GL1857" s="12"/>
      <c r="GM1857" s="12"/>
      <c r="GN1857" s="12"/>
      <c r="GO1857" s="12"/>
      <c r="GP1857" s="12"/>
      <c r="GQ1857" s="12"/>
      <c r="GR1857" s="12"/>
    </row>
    <row r="1858" spans="1:200" x14ac:dyDescent="0.2">
      <c r="A1858" s="79">
        <f t="shared" si="674"/>
        <v>44930</v>
      </c>
      <c r="B1858" s="80" t="str">
        <f t="shared" ca="1" si="675"/>
        <v>n.d</v>
      </c>
      <c r="C1858" s="81">
        <f t="shared" ca="1" si="676"/>
        <v>1298.9771699999999</v>
      </c>
      <c r="D1858" s="82">
        <f ca="1">IF(A1858&lt;$B$1,VLOOKUP(A1858,[1]DI!$A$4:$B$15000,2,FALSE),0)</f>
        <v>0</v>
      </c>
      <c r="E1858" s="81">
        <f t="shared" ca="1" si="677"/>
        <v>0</v>
      </c>
      <c r="F1858" s="83">
        <f t="shared" si="672"/>
        <v>1.1679999999999999</v>
      </c>
      <c r="G1858" s="84">
        <f t="shared" ca="1" si="678"/>
        <v>1</v>
      </c>
      <c r="H1858" s="81">
        <f ca="1">TRUNC(PRODUCT(G$10:G1857),15)</f>
        <v>1.40945772534528</v>
      </c>
      <c r="I1858" s="81">
        <f t="shared" ca="1" si="679"/>
        <v>1.2989771726434101</v>
      </c>
      <c r="J1858" s="81">
        <f t="shared" ca="1" si="680"/>
        <v>1.0850519599999999</v>
      </c>
      <c r="K1858" s="81">
        <f t="shared" ca="1" si="681"/>
        <v>110.48055429999999</v>
      </c>
      <c r="L1858" s="85">
        <f>IF(VLOOKUP(A1858,$U$12:$AD$125,8)=VLOOKUP(A1857,$U$12:$AD$125,8),0,VLOOKUP(A1858,U$12:$AD$125,8))</f>
        <v>0</v>
      </c>
      <c r="M1858" s="86">
        <f>IF(L1858&gt;0,VLOOKUP(L1858,T$12:$AC$125,7),0)</f>
        <v>0</v>
      </c>
      <c r="N1858" s="81">
        <f t="shared" si="673"/>
        <v>0</v>
      </c>
      <c r="O1858" s="81">
        <f t="shared" ca="1" si="682"/>
        <v>110.48055429999999</v>
      </c>
      <c r="P1858" s="87" t="str">
        <f t="shared" si="683"/>
        <v>J=</v>
      </c>
      <c r="Q1858" s="88">
        <f t="shared" si="684"/>
        <v>44858</v>
      </c>
      <c r="R1858" s="7"/>
      <c r="S1858" s="7"/>
      <c r="T1858" s="7"/>
      <c r="U1858" s="7"/>
      <c r="V1858" s="7"/>
      <c r="W1858" s="7"/>
      <c r="X1858" s="7"/>
      <c r="Y1858" s="7"/>
      <c r="Z1858" s="7"/>
      <c r="AA1858" s="7"/>
      <c r="AB1858" s="7"/>
      <c r="AC1858" s="7"/>
      <c r="AD1858" s="7"/>
      <c r="AE1858" s="7"/>
      <c r="AF1858" s="37"/>
      <c r="AG1858" s="3"/>
      <c r="AH1858" s="3"/>
      <c r="AI1858" s="13"/>
      <c r="AJ1858" s="5"/>
      <c r="AK1858" s="4"/>
      <c r="AL1858" s="65"/>
      <c r="AM1858" s="10"/>
      <c r="AN1858" s="3"/>
      <c r="AO1858" s="6"/>
      <c r="AP1858" s="20"/>
      <c r="AQ1858" s="3"/>
      <c r="AR1858" s="21"/>
      <c r="AS1858" s="65"/>
      <c r="AT1858" s="12"/>
      <c r="AU1858" s="12"/>
      <c r="AV1858" s="22"/>
      <c r="AW1858" s="12"/>
      <c r="AX1858" s="12"/>
      <c r="AY1858" s="12"/>
      <c r="AZ1858" s="12"/>
      <c r="BA1858" s="12"/>
      <c r="BB1858" s="12"/>
      <c r="BC1858" s="12"/>
      <c r="BD1858" s="12"/>
      <c r="BE1858" s="12"/>
      <c r="BF1858" s="12"/>
      <c r="BG1858" s="12"/>
      <c r="BH1858" s="12"/>
      <c r="BI1858" s="12"/>
      <c r="BJ1858" s="12"/>
      <c r="BK1858" s="12"/>
      <c r="BL1858" s="12"/>
      <c r="BM1858" s="12"/>
      <c r="BN1858" s="12"/>
      <c r="BO1858" s="12"/>
      <c r="BP1858" s="12"/>
      <c r="BQ1858" s="12"/>
      <c r="BR1858" s="12"/>
      <c r="BS1858" s="12"/>
      <c r="BT1858" s="12"/>
      <c r="BU1858" s="12"/>
      <c r="BV1858" s="12"/>
      <c r="BW1858" s="12"/>
      <c r="BX1858" s="12"/>
      <c r="BY1858" s="12"/>
      <c r="BZ1858" s="12"/>
      <c r="CA1858" s="12"/>
      <c r="CB1858" s="12"/>
      <c r="CC1858" s="12"/>
      <c r="CD1858" s="12"/>
      <c r="CE1858" s="12"/>
      <c r="CF1858" s="12"/>
      <c r="CG1858" s="12"/>
      <c r="CH1858" s="12"/>
      <c r="CI1858" s="12"/>
      <c r="CJ1858" s="12"/>
      <c r="CK1858" s="12"/>
      <c r="CL1858" s="12"/>
      <c r="CM1858" s="12"/>
      <c r="CN1858" s="12"/>
      <c r="CO1858" s="12"/>
      <c r="CP1858" s="12"/>
      <c r="CQ1858" s="12"/>
      <c r="CR1858" s="12"/>
      <c r="CS1858" s="12"/>
      <c r="CT1858" s="12"/>
      <c r="CU1858" s="12"/>
      <c r="CV1858" s="12"/>
      <c r="CW1858" s="12"/>
      <c r="CX1858" s="12"/>
      <c r="CY1858" s="12"/>
      <c r="CZ1858" s="12"/>
      <c r="DA1858" s="12"/>
      <c r="DB1858" s="12"/>
      <c r="DC1858" s="12"/>
      <c r="DD1858" s="12"/>
      <c r="DE1858" s="12"/>
      <c r="DF1858" s="12"/>
      <c r="DG1858" s="12"/>
      <c r="DH1858" s="12"/>
      <c r="DI1858" s="12"/>
      <c r="DJ1858" s="12"/>
      <c r="DK1858" s="12"/>
      <c r="DL1858" s="12"/>
      <c r="DM1858" s="12"/>
      <c r="DN1858" s="12"/>
      <c r="DO1858" s="12"/>
      <c r="DP1858" s="12"/>
      <c r="DQ1858" s="12"/>
      <c r="DR1858" s="12"/>
      <c r="DS1858" s="12"/>
      <c r="DT1858" s="12"/>
      <c r="DU1858" s="12"/>
      <c r="DV1858" s="12"/>
      <c r="DW1858" s="12"/>
      <c r="DX1858" s="12"/>
      <c r="DY1858" s="12"/>
      <c r="DZ1858" s="12"/>
      <c r="EA1858" s="12"/>
      <c r="EB1858" s="12"/>
      <c r="EC1858" s="12"/>
      <c r="ED1858" s="12"/>
      <c r="EE1858" s="12"/>
      <c r="EF1858" s="12"/>
      <c r="EG1858" s="12"/>
      <c r="EH1858" s="12"/>
      <c r="EI1858" s="12"/>
      <c r="EJ1858" s="12"/>
      <c r="EK1858" s="12"/>
      <c r="EL1858" s="12"/>
      <c r="EM1858" s="12"/>
      <c r="EN1858" s="12"/>
      <c r="EO1858" s="12"/>
      <c r="EP1858" s="12"/>
      <c r="EQ1858" s="12"/>
      <c r="ER1858" s="12"/>
      <c r="ES1858" s="12"/>
      <c r="ET1858" s="12"/>
      <c r="EU1858" s="12"/>
      <c r="EV1858" s="12"/>
      <c r="EW1858" s="12"/>
      <c r="EX1858" s="12"/>
      <c r="EY1858" s="12"/>
      <c r="EZ1858" s="12"/>
      <c r="FA1858" s="12"/>
      <c r="FB1858" s="12"/>
      <c r="FC1858" s="12"/>
      <c r="FD1858" s="12"/>
      <c r="FE1858" s="12"/>
      <c r="FF1858" s="12"/>
      <c r="FG1858" s="12"/>
      <c r="FH1858" s="12"/>
      <c r="FI1858" s="12"/>
      <c r="FJ1858" s="12"/>
      <c r="FK1858" s="12"/>
      <c r="FL1858" s="12"/>
      <c r="FM1858" s="12"/>
      <c r="FN1858" s="12"/>
      <c r="FO1858" s="12"/>
      <c r="FP1858" s="12"/>
      <c r="FQ1858" s="12"/>
      <c r="FR1858" s="12"/>
      <c r="FS1858" s="12"/>
      <c r="FT1858" s="12"/>
      <c r="FU1858" s="12"/>
      <c r="FV1858" s="12"/>
      <c r="FW1858" s="12"/>
      <c r="FX1858" s="12"/>
      <c r="FY1858" s="12"/>
      <c r="FZ1858" s="12"/>
      <c r="GA1858" s="12"/>
      <c r="GB1858" s="12"/>
      <c r="GC1858" s="12"/>
      <c r="GD1858" s="12"/>
      <c r="GE1858" s="12"/>
      <c r="GF1858" s="12"/>
      <c r="GG1858" s="12"/>
      <c r="GH1858" s="12"/>
      <c r="GI1858" s="12"/>
      <c r="GJ1858" s="12"/>
      <c r="GK1858" s="12"/>
      <c r="GL1858" s="12"/>
      <c r="GM1858" s="12"/>
      <c r="GN1858" s="12"/>
      <c r="GO1858" s="12"/>
      <c r="GP1858" s="12"/>
      <c r="GQ1858" s="12"/>
      <c r="GR1858" s="12"/>
    </row>
    <row r="1859" spans="1:200" x14ac:dyDescent="0.2">
      <c r="A1859" s="79">
        <f t="shared" si="674"/>
        <v>44931</v>
      </c>
      <c r="B1859" s="80" t="str">
        <f t="shared" ca="1" si="675"/>
        <v>n.d</v>
      </c>
      <c r="C1859" s="81">
        <f t="shared" ca="1" si="676"/>
        <v>1298.9771699999999</v>
      </c>
      <c r="D1859" s="82">
        <f ca="1">IF(A1859&lt;$B$1,VLOOKUP(A1859,[1]DI!$A$4:$B$15000,2,FALSE),0)</f>
        <v>0</v>
      </c>
      <c r="E1859" s="81">
        <f t="shared" ca="1" si="677"/>
        <v>0</v>
      </c>
      <c r="F1859" s="83">
        <f t="shared" si="672"/>
        <v>1.1679999999999999</v>
      </c>
      <c r="G1859" s="84">
        <f t="shared" ca="1" si="678"/>
        <v>1</v>
      </c>
      <c r="H1859" s="81">
        <f ca="1">TRUNC(PRODUCT(G$10:G1858),15)</f>
        <v>1.40945772534528</v>
      </c>
      <c r="I1859" s="81">
        <f t="shared" ca="1" si="679"/>
        <v>1.2989771726434101</v>
      </c>
      <c r="J1859" s="81">
        <f t="shared" ca="1" si="680"/>
        <v>1.0850519599999999</v>
      </c>
      <c r="K1859" s="81">
        <f t="shared" ca="1" si="681"/>
        <v>110.48055429999999</v>
      </c>
      <c r="L1859" s="85">
        <f>IF(VLOOKUP(A1859,$U$12:$AD$125,8)=VLOOKUP(A1858,$U$12:$AD$125,8),0,VLOOKUP(A1859,U$12:$AD$125,8))</f>
        <v>0</v>
      </c>
      <c r="M1859" s="86">
        <f>IF(L1859&gt;0,VLOOKUP(L1859,T$12:$AC$125,7),0)</f>
        <v>0</v>
      </c>
      <c r="N1859" s="81">
        <f t="shared" si="673"/>
        <v>0</v>
      </c>
      <c r="O1859" s="81">
        <f t="shared" ca="1" si="682"/>
        <v>110.48055429999999</v>
      </c>
      <c r="P1859" s="87" t="str">
        <f t="shared" si="683"/>
        <v>J=</v>
      </c>
      <c r="Q1859" s="88">
        <f t="shared" si="684"/>
        <v>44858</v>
      </c>
      <c r="R1859" s="7"/>
      <c r="S1859" s="7"/>
      <c r="T1859" s="7"/>
      <c r="U1859" s="7"/>
      <c r="V1859" s="7"/>
      <c r="W1859" s="7"/>
      <c r="X1859" s="7"/>
      <c r="Y1859" s="7"/>
      <c r="Z1859" s="7"/>
      <c r="AA1859" s="7"/>
      <c r="AB1859" s="7"/>
      <c r="AC1859" s="7"/>
      <c r="AD1859" s="7"/>
      <c r="AE1859" s="7"/>
      <c r="AF1859" s="65"/>
      <c r="AG1859" s="9"/>
      <c r="AH1859" s="9"/>
      <c r="AI1859" s="4"/>
      <c r="AJ1859" s="10"/>
      <c r="AK1859" s="4"/>
      <c r="AL1859" s="65"/>
      <c r="AM1859" s="10"/>
      <c r="AN1859" s="9"/>
      <c r="AO1859" s="7"/>
      <c r="AP1859" s="11"/>
      <c r="AQ1859" s="9"/>
      <c r="AR1859" s="8"/>
      <c r="AS1859" s="68"/>
      <c r="AT1859" s="12"/>
      <c r="AU1859" s="12"/>
      <c r="AV1859" s="22"/>
      <c r="AW1859" s="12"/>
      <c r="AX1859" s="12"/>
      <c r="AY1859" s="12"/>
      <c r="AZ1859" s="12"/>
      <c r="BA1859" s="12"/>
      <c r="BB1859" s="12"/>
      <c r="BC1859" s="12"/>
      <c r="BD1859" s="12"/>
      <c r="BE1859" s="12"/>
      <c r="BF1859" s="12"/>
      <c r="BG1859" s="12"/>
      <c r="BH1859" s="12"/>
      <c r="BI1859" s="12"/>
      <c r="BJ1859" s="12"/>
      <c r="BK1859" s="12"/>
      <c r="BL1859" s="12"/>
      <c r="BM1859" s="12"/>
      <c r="BN1859" s="12"/>
      <c r="BO1859" s="12"/>
      <c r="BP1859" s="12"/>
      <c r="BQ1859" s="12"/>
      <c r="BR1859" s="12"/>
      <c r="BS1859" s="12"/>
      <c r="BT1859" s="12"/>
      <c r="BU1859" s="12"/>
      <c r="BV1859" s="12"/>
      <c r="BW1859" s="12"/>
      <c r="BX1859" s="12"/>
      <c r="BY1859" s="12"/>
      <c r="BZ1859" s="12"/>
      <c r="CA1859" s="12"/>
      <c r="CB1859" s="12"/>
      <c r="CC1859" s="12"/>
      <c r="CD1859" s="12"/>
      <c r="CE1859" s="12"/>
      <c r="CF1859" s="12"/>
      <c r="CG1859" s="12"/>
      <c r="CH1859" s="12"/>
      <c r="CI1859" s="12"/>
      <c r="CJ1859" s="12"/>
      <c r="CK1859" s="12"/>
      <c r="CL1859" s="12"/>
      <c r="CM1859" s="12"/>
      <c r="CN1859" s="12"/>
      <c r="CO1859" s="12"/>
      <c r="CP1859" s="12"/>
      <c r="CQ1859" s="12"/>
      <c r="CR1859" s="12"/>
      <c r="CS1859" s="12"/>
      <c r="CT1859" s="12"/>
      <c r="CU1859" s="12"/>
      <c r="CV1859" s="12"/>
      <c r="CW1859" s="12"/>
      <c r="CX1859" s="12"/>
      <c r="CY1859" s="12"/>
      <c r="CZ1859" s="12"/>
      <c r="DA1859" s="12"/>
      <c r="DB1859" s="12"/>
      <c r="DC1859" s="12"/>
      <c r="DD1859" s="12"/>
      <c r="DE1859" s="12"/>
      <c r="DF1859" s="12"/>
      <c r="DG1859" s="12"/>
      <c r="DH1859" s="12"/>
      <c r="DI1859" s="12"/>
      <c r="DJ1859" s="12"/>
      <c r="DK1859" s="12"/>
      <c r="DL1859" s="12"/>
      <c r="DM1859" s="12"/>
      <c r="DN1859" s="12"/>
      <c r="DO1859" s="12"/>
      <c r="DP1859" s="12"/>
      <c r="DQ1859" s="12"/>
      <c r="DR1859" s="12"/>
      <c r="DS1859" s="12"/>
      <c r="DT1859" s="12"/>
      <c r="DU1859" s="12"/>
      <c r="DV1859" s="12"/>
      <c r="DW1859" s="12"/>
      <c r="DX1859" s="12"/>
      <c r="DY1859" s="12"/>
      <c r="DZ1859" s="12"/>
      <c r="EA1859" s="12"/>
      <c r="EB1859" s="12"/>
      <c r="EC1859" s="12"/>
      <c r="ED1859" s="12"/>
      <c r="EE1859" s="12"/>
      <c r="EF1859" s="12"/>
      <c r="EG1859" s="12"/>
      <c r="EH1859" s="12"/>
      <c r="EI1859" s="12"/>
      <c r="EJ1859" s="12"/>
      <c r="EK1859" s="12"/>
      <c r="EL1859" s="12"/>
      <c r="EM1859" s="12"/>
      <c r="EN1859" s="12"/>
      <c r="EO1859" s="12"/>
      <c r="EP1859" s="12"/>
      <c r="EQ1859" s="12"/>
      <c r="ER1859" s="12"/>
      <c r="ES1859" s="12"/>
      <c r="ET1859" s="12"/>
      <c r="EU1859" s="12"/>
      <c r="EV1859" s="12"/>
      <c r="EW1859" s="12"/>
      <c r="EX1859" s="12"/>
      <c r="EY1859" s="12"/>
      <c r="EZ1859" s="12"/>
      <c r="FA1859" s="12"/>
      <c r="FB1859" s="12"/>
      <c r="FC1859" s="12"/>
      <c r="FD1859" s="12"/>
      <c r="FE1859" s="12"/>
      <c r="FF1859" s="12"/>
      <c r="FG1859" s="12"/>
      <c r="FH1859" s="12"/>
      <c r="FI1859" s="12"/>
      <c r="FJ1859" s="12"/>
      <c r="FK1859" s="12"/>
      <c r="FL1859" s="12"/>
      <c r="FM1859" s="12"/>
      <c r="FN1859" s="12"/>
      <c r="FO1859" s="12"/>
      <c r="FP1859" s="12"/>
      <c r="FQ1859" s="12"/>
      <c r="FR1859" s="12"/>
      <c r="FS1859" s="12"/>
      <c r="FT1859" s="12"/>
      <c r="FU1859" s="12"/>
      <c r="FV1859" s="12"/>
      <c r="FW1859" s="12"/>
      <c r="FX1859" s="12"/>
      <c r="FY1859" s="12"/>
      <c r="FZ1859" s="12"/>
      <c r="GA1859" s="12"/>
      <c r="GB1859" s="12"/>
      <c r="GC1859" s="12"/>
      <c r="GD1859" s="12"/>
      <c r="GE1859" s="12"/>
      <c r="GF1859" s="12"/>
      <c r="GG1859" s="12"/>
      <c r="GH1859" s="12"/>
      <c r="GI1859" s="12"/>
      <c r="GJ1859" s="12"/>
      <c r="GK1859" s="12"/>
      <c r="GL1859" s="12"/>
      <c r="GM1859" s="12"/>
      <c r="GN1859" s="12"/>
      <c r="GO1859" s="12"/>
      <c r="GP1859" s="12"/>
      <c r="GQ1859" s="12"/>
      <c r="GR1859" s="12"/>
    </row>
    <row r="1860" spans="1:200" x14ac:dyDescent="0.2">
      <c r="A1860" s="79">
        <f t="shared" si="674"/>
        <v>44932</v>
      </c>
      <c r="B1860" s="80" t="str">
        <f t="shared" ca="1" si="675"/>
        <v>n.d</v>
      </c>
      <c r="C1860" s="81">
        <f t="shared" ca="1" si="676"/>
        <v>1298.9771699999999</v>
      </c>
      <c r="D1860" s="82">
        <f ca="1">IF(A1860&lt;$B$1,VLOOKUP(A1860,[1]DI!$A$4:$B$15000,2,FALSE),0)</f>
        <v>0</v>
      </c>
      <c r="E1860" s="81">
        <f t="shared" ca="1" si="677"/>
        <v>0</v>
      </c>
      <c r="F1860" s="83">
        <f t="shared" si="672"/>
        <v>1.1679999999999999</v>
      </c>
      <c r="G1860" s="84">
        <f t="shared" ca="1" si="678"/>
        <v>1</v>
      </c>
      <c r="H1860" s="81">
        <f ca="1">TRUNC(PRODUCT(G$10:G1859),15)</f>
        <v>1.40945772534528</v>
      </c>
      <c r="I1860" s="81">
        <f t="shared" ca="1" si="679"/>
        <v>1.2989771726434101</v>
      </c>
      <c r="J1860" s="81">
        <f t="shared" ca="1" si="680"/>
        <v>1.0850519599999999</v>
      </c>
      <c r="K1860" s="81">
        <f t="shared" ca="1" si="681"/>
        <v>110.48055429999999</v>
      </c>
      <c r="L1860" s="85">
        <f>IF(VLOOKUP(A1860,$U$12:$AD$125,8)=VLOOKUP(A1859,$U$12:$AD$125,8),0,VLOOKUP(A1860,U$12:$AD$125,8))</f>
        <v>0</v>
      </c>
      <c r="M1860" s="86">
        <f>IF(L1860&gt;0,VLOOKUP(L1860,T$12:$AC$125,7),0)</f>
        <v>0</v>
      </c>
      <c r="N1860" s="81">
        <f t="shared" si="673"/>
        <v>0</v>
      </c>
      <c r="O1860" s="81">
        <f t="shared" ca="1" si="682"/>
        <v>110.48055429999999</v>
      </c>
      <c r="P1860" s="87" t="str">
        <f t="shared" si="683"/>
        <v>J=</v>
      </c>
      <c r="Q1860" s="88">
        <f t="shared" si="684"/>
        <v>44858</v>
      </c>
      <c r="R1860" s="7"/>
      <c r="S1860" s="7"/>
      <c r="T1860" s="7"/>
      <c r="U1860" s="7"/>
      <c r="V1860" s="7"/>
      <c r="W1860" s="7"/>
      <c r="X1860" s="7"/>
      <c r="Y1860" s="7"/>
      <c r="Z1860" s="7"/>
      <c r="AA1860" s="7"/>
      <c r="AB1860" s="7"/>
      <c r="AC1860" s="7"/>
      <c r="AD1860" s="7"/>
      <c r="AE1860" s="7"/>
      <c r="AF1860" s="65"/>
      <c r="AG1860" s="9"/>
      <c r="AH1860" s="9"/>
      <c r="AI1860" s="4"/>
      <c r="AJ1860" s="10"/>
      <c r="AK1860" s="4"/>
      <c r="AL1860" s="65"/>
      <c r="AM1860" s="10"/>
      <c r="AN1860" s="9"/>
      <c r="AO1860" s="7"/>
      <c r="AP1860" s="11"/>
      <c r="AQ1860" s="9"/>
      <c r="AR1860" s="8"/>
      <c r="AS1860" s="65"/>
      <c r="AT1860" s="12"/>
      <c r="AU1860" s="12"/>
      <c r="AV1860" s="22"/>
      <c r="AW1860" s="12"/>
      <c r="AX1860" s="12"/>
      <c r="AY1860" s="12"/>
      <c r="AZ1860" s="12"/>
      <c r="BA1860" s="12"/>
      <c r="BB1860" s="12"/>
      <c r="BC1860" s="12"/>
      <c r="BD1860" s="12"/>
      <c r="BE1860" s="12"/>
      <c r="BF1860" s="12"/>
      <c r="BG1860" s="12"/>
      <c r="BH1860" s="12"/>
      <c r="BI1860" s="12"/>
      <c r="BJ1860" s="12"/>
      <c r="BK1860" s="12"/>
      <c r="BL1860" s="12"/>
      <c r="BM1860" s="12"/>
      <c r="BN1860" s="12"/>
      <c r="BO1860" s="12"/>
      <c r="BP1860" s="12"/>
      <c r="BQ1860" s="12"/>
      <c r="BR1860" s="12"/>
      <c r="BS1860" s="12"/>
      <c r="BT1860" s="12"/>
      <c r="BU1860" s="12"/>
      <c r="BV1860" s="12"/>
      <c r="BW1860" s="12"/>
      <c r="BX1860" s="12"/>
      <c r="BY1860" s="12"/>
      <c r="BZ1860" s="12"/>
      <c r="CA1860" s="12"/>
      <c r="CB1860" s="12"/>
      <c r="CC1860" s="12"/>
      <c r="CD1860" s="12"/>
      <c r="CE1860" s="12"/>
      <c r="CF1860" s="12"/>
      <c r="CG1860" s="12"/>
      <c r="CH1860" s="12"/>
      <c r="CI1860" s="12"/>
      <c r="CJ1860" s="12"/>
      <c r="CK1860" s="12"/>
      <c r="CL1860" s="12"/>
      <c r="CM1860" s="12"/>
      <c r="CN1860" s="12"/>
      <c r="CO1860" s="12"/>
      <c r="CP1860" s="12"/>
      <c r="CQ1860" s="12"/>
      <c r="CR1860" s="12"/>
      <c r="CS1860" s="12"/>
      <c r="CT1860" s="12"/>
      <c r="CU1860" s="12"/>
      <c r="CV1860" s="12"/>
      <c r="CW1860" s="12"/>
      <c r="CX1860" s="12"/>
      <c r="CY1860" s="12"/>
      <c r="CZ1860" s="12"/>
      <c r="DA1860" s="12"/>
      <c r="DB1860" s="12"/>
      <c r="DC1860" s="12"/>
      <c r="DD1860" s="12"/>
      <c r="DE1860" s="12"/>
      <c r="DF1860" s="12"/>
      <c r="DG1860" s="12"/>
      <c r="DH1860" s="12"/>
      <c r="DI1860" s="12"/>
      <c r="DJ1860" s="12"/>
      <c r="DK1860" s="12"/>
      <c r="DL1860" s="12"/>
      <c r="DM1860" s="12"/>
      <c r="DN1860" s="12"/>
      <c r="DO1860" s="12"/>
      <c r="DP1860" s="12"/>
      <c r="DQ1860" s="12"/>
      <c r="DR1860" s="12"/>
      <c r="DS1860" s="12"/>
      <c r="DT1860" s="12"/>
      <c r="DU1860" s="12"/>
      <c r="DV1860" s="12"/>
      <c r="DW1860" s="12"/>
      <c r="DX1860" s="12"/>
      <c r="DY1860" s="12"/>
      <c r="DZ1860" s="12"/>
      <c r="EA1860" s="12"/>
      <c r="EB1860" s="12"/>
      <c r="EC1860" s="12"/>
      <c r="ED1860" s="12"/>
      <c r="EE1860" s="12"/>
      <c r="EF1860" s="12"/>
      <c r="EG1860" s="12"/>
      <c r="EH1860" s="12"/>
      <c r="EI1860" s="12"/>
      <c r="EJ1860" s="12"/>
      <c r="EK1860" s="12"/>
      <c r="EL1860" s="12"/>
      <c r="EM1860" s="12"/>
      <c r="EN1860" s="12"/>
      <c r="EO1860" s="12"/>
      <c r="EP1860" s="12"/>
      <c r="EQ1860" s="12"/>
      <c r="ER1860" s="12"/>
      <c r="ES1860" s="12"/>
      <c r="ET1860" s="12"/>
      <c r="EU1860" s="12"/>
      <c r="EV1860" s="12"/>
      <c r="EW1860" s="12"/>
      <c r="EX1860" s="12"/>
      <c r="EY1860" s="12"/>
      <c r="EZ1860" s="12"/>
      <c r="FA1860" s="12"/>
      <c r="FB1860" s="12"/>
      <c r="FC1860" s="12"/>
      <c r="FD1860" s="12"/>
      <c r="FE1860" s="12"/>
      <c r="FF1860" s="12"/>
      <c r="FG1860" s="12"/>
      <c r="FH1860" s="12"/>
      <c r="FI1860" s="12"/>
      <c r="FJ1860" s="12"/>
      <c r="FK1860" s="12"/>
      <c r="FL1860" s="12"/>
      <c r="FM1860" s="12"/>
      <c r="FN1860" s="12"/>
      <c r="FO1860" s="12"/>
      <c r="FP1860" s="12"/>
      <c r="FQ1860" s="12"/>
      <c r="FR1860" s="12"/>
      <c r="FS1860" s="12"/>
      <c r="FT1860" s="12"/>
      <c r="FU1860" s="12"/>
      <c r="FV1860" s="12"/>
      <c r="FW1860" s="12"/>
      <c r="FX1860" s="12"/>
      <c r="FY1860" s="12"/>
      <c r="FZ1860" s="12"/>
      <c r="GA1860" s="12"/>
      <c r="GB1860" s="12"/>
      <c r="GC1860" s="12"/>
      <c r="GD1860" s="12"/>
      <c r="GE1860" s="12"/>
      <c r="GF1860" s="12"/>
      <c r="GG1860" s="12"/>
      <c r="GH1860" s="12"/>
      <c r="GI1860" s="12"/>
      <c r="GJ1860" s="12"/>
      <c r="GK1860" s="12"/>
      <c r="GL1860" s="12"/>
      <c r="GM1860" s="12"/>
      <c r="GN1860" s="12"/>
      <c r="GO1860" s="12"/>
      <c r="GP1860" s="12"/>
      <c r="GQ1860" s="12"/>
      <c r="GR1860" s="12"/>
    </row>
    <row r="1861" spans="1:200" x14ac:dyDescent="0.2">
      <c r="A1861" s="79">
        <f t="shared" si="674"/>
        <v>44933</v>
      </c>
      <c r="B1861" s="80" t="str">
        <f t="shared" ca="1" si="675"/>
        <v>n.d</v>
      </c>
      <c r="C1861" s="81">
        <f t="shared" ca="1" si="676"/>
        <v>1298.9771699999999</v>
      </c>
      <c r="D1861" s="82">
        <f ca="1">IF(A1861&lt;$B$1,VLOOKUP(A1861,[1]DI!$A$4:$B$15000,2,FALSE),0)</f>
        <v>0</v>
      </c>
      <c r="E1861" s="81">
        <f t="shared" ca="1" si="677"/>
        <v>0</v>
      </c>
      <c r="F1861" s="83">
        <f t="shared" si="672"/>
        <v>1.1679999999999999</v>
      </c>
      <c r="G1861" s="84">
        <f t="shared" ca="1" si="678"/>
        <v>1</v>
      </c>
      <c r="H1861" s="81">
        <f ca="1">TRUNC(PRODUCT(G$10:G1860),15)</f>
        <v>1.40945772534528</v>
      </c>
      <c r="I1861" s="81">
        <f t="shared" ca="1" si="679"/>
        <v>1.2989771726434101</v>
      </c>
      <c r="J1861" s="81">
        <f t="shared" ca="1" si="680"/>
        <v>1.0850519599999999</v>
      </c>
      <c r="K1861" s="81">
        <f t="shared" ca="1" si="681"/>
        <v>110.48055429999999</v>
      </c>
      <c r="L1861" s="85">
        <f>IF(VLOOKUP(A1861,$U$12:$AD$125,8)=VLOOKUP(A1860,$U$12:$AD$125,8),0,VLOOKUP(A1861,U$12:$AD$125,8))</f>
        <v>0</v>
      </c>
      <c r="M1861" s="86">
        <f>IF(L1861&gt;0,VLOOKUP(L1861,T$12:$AC$125,7),0)</f>
        <v>0</v>
      </c>
      <c r="N1861" s="81">
        <f t="shared" si="673"/>
        <v>0</v>
      </c>
      <c r="O1861" s="81">
        <f t="shared" ca="1" si="682"/>
        <v>110.48055429999999</v>
      </c>
      <c r="P1861" s="87" t="str">
        <f t="shared" si="683"/>
        <v>J=</v>
      </c>
      <c r="Q1861" s="88">
        <f t="shared" si="684"/>
        <v>44858</v>
      </c>
      <c r="R1861" s="7"/>
      <c r="S1861" s="7"/>
      <c r="T1861" s="7"/>
      <c r="U1861" s="7"/>
      <c r="V1861" s="7"/>
      <c r="W1861" s="7"/>
      <c r="X1861" s="7"/>
      <c r="Y1861" s="7"/>
      <c r="Z1861" s="7"/>
      <c r="AA1861" s="7"/>
      <c r="AB1861" s="7"/>
      <c r="AC1861" s="7"/>
      <c r="AD1861" s="7"/>
      <c r="AE1861" s="7"/>
      <c r="AF1861" s="65"/>
      <c r="AG1861" s="9"/>
      <c r="AH1861" s="9"/>
      <c r="AI1861" s="4"/>
      <c r="AJ1861" s="10"/>
      <c r="AK1861" s="4"/>
      <c r="AL1861" s="65"/>
      <c r="AM1861" s="10"/>
      <c r="AN1861" s="9"/>
      <c r="AO1861" s="7"/>
      <c r="AP1861" s="11"/>
      <c r="AQ1861" s="9"/>
      <c r="AR1861" s="8"/>
      <c r="AS1861" s="65"/>
      <c r="AT1861" s="12"/>
      <c r="AU1861" s="12"/>
      <c r="AV1861" s="22"/>
      <c r="AW1861" s="12"/>
      <c r="AX1861" s="12"/>
      <c r="AY1861" s="12"/>
      <c r="AZ1861" s="12"/>
      <c r="BA1861" s="12"/>
      <c r="BB1861" s="12"/>
      <c r="BC1861" s="12"/>
      <c r="BD1861" s="12"/>
      <c r="BE1861" s="12"/>
      <c r="BF1861" s="12"/>
      <c r="BG1861" s="12"/>
      <c r="BH1861" s="12"/>
      <c r="BI1861" s="12"/>
      <c r="BJ1861" s="12"/>
      <c r="BK1861" s="12"/>
      <c r="BL1861" s="12"/>
      <c r="BM1861" s="12"/>
      <c r="BN1861" s="12"/>
      <c r="BO1861" s="12"/>
      <c r="BP1861" s="12"/>
      <c r="BQ1861" s="12"/>
      <c r="BR1861" s="12"/>
      <c r="BS1861" s="12"/>
      <c r="BT1861" s="12"/>
      <c r="BU1861" s="12"/>
      <c r="BV1861" s="12"/>
      <c r="BW1861" s="12"/>
      <c r="BX1861" s="12"/>
      <c r="BY1861" s="12"/>
      <c r="BZ1861" s="12"/>
      <c r="CA1861" s="12"/>
      <c r="CB1861" s="12"/>
      <c r="CC1861" s="12"/>
      <c r="CD1861" s="12"/>
      <c r="CE1861" s="12"/>
      <c r="CF1861" s="12"/>
      <c r="CG1861" s="12"/>
      <c r="CH1861" s="12"/>
      <c r="CI1861" s="12"/>
      <c r="CJ1861" s="12"/>
      <c r="CK1861" s="12"/>
      <c r="CL1861" s="12"/>
      <c r="CM1861" s="12"/>
      <c r="CN1861" s="12"/>
      <c r="CO1861" s="12"/>
      <c r="CP1861" s="12"/>
      <c r="CQ1861" s="12"/>
      <c r="CR1861" s="12"/>
      <c r="CS1861" s="12"/>
      <c r="CT1861" s="12"/>
      <c r="CU1861" s="12"/>
      <c r="CV1861" s="12"/>
      <c r="CW1861" s="12"/>
      <c r="CX1861" s="12"/>
      <c r="CY1861" s="12"/>
      <c r="CZ1861" s="12"/>
      <c r="DA1861" s="12"/>
      <c r="DB1861" s="12"/>
      <c r="DC1861" s="12"/>
      <c r="DD1861" s="12"/>
      <c r="DE1861" s="12"/>
      <c r="DF1861" s="12"/>
      <c r="DG1861" s="12"/>
      <c r="DH1861" s="12"/>
      <c r="DI1861" s="12"/>
      <c r="DJ1861" s="12"/>
      <c r="DK1861" s="12"/>
      <c r="DL1861" s="12"/>
      <c r="DM1861" s="12"/>
      <c r="DN1861" s="12"/>
      <c r="DO1861" s="12"/>
      <c r="DP1861" s="12"/>
      <c r="DQ1861" s="12"/>
      <c r="DR1861" s="12"/>
      <c r="DS1861" s="12"/>
      <c r="DT1861" s="12"/>
      <c r="DU1861" s="12"/>
      <c r="DV1861" s="12"/>
      <c r="DW1861" s="12"/>
      <c r="DX1861" s="12"/>
      <c r="DY1861" s="12"/>
      <c r="DZ1861" s="12"/>
      <c r="EA1861" s="12"/>
      <c r="EB1861" s="12"/>
      <c r="EC1861" s="12"/>
      <c r="ED1861" s="12"/>
      <c r="EE1861" s="12"/>
      <c r="EF1861" s="12"/>
      <c r="EG1861" s="12"/>
      <c r="EH1861" s="12"/>
      <c r="EI1861" s="12"/>
      <c r="EJ1861" s="12"/>
      <c r="EK1861" s="12"/>
      <c r="EL1861" s="12"/>
      <c r="EM1861" s="12"/>
      <c r="EN1861" s="12"/>
      <c r="EO1861" s="12"/>
      <c r="EP1861" s="12"/>
      <c r="EQ1861" s="12"/>
      <c r="ER1861" s="12"/>
      <c r="ES1861" s="12"/>
      <c r="ET1861" s="12"/>
      <c r="EU1861" s="12"/>
      <c r="EV1861" s="12"/>
      <c r="EW1861" s="12"/>
      <c r="EX1861" s="12"/>
      <c r="EY1861" s="12"/>
      <c r="EZ1861" s="12"/>
      <c r="FA1861" s="12"/>
      <c r="FB1861" s="12"/>
      <c r="FC1861" s="12"/>
      <c r="FD1861" s="12"/>
      <c r="FE1861" s="12"/>
      <c r="FF1861" s="12"/>
      <c r="FG1861" s="12"/>
      <c r="FH1861" s="12"/>
      <c r="FI1861" s="12"/>
      <c r="FJ1861" s="12"/>
      <c r="FK1861" s="12"/>
      <c r="FL1861" s="12"/>
      <c r="FM1861" s="12"/>
      <c r="FN1861" s="12"/>
      <c r="FO1861" s="12"/>
      <c r="FP1861" s="12"/>
      <c r="FQ1861" s="12"/>
      <c r="FR1861" s="12"/>
      <c r="FS1861" s="12"/>
      <c r="FT1861" s="12"/>
      <c r="FU1861" s="12"/>
      <c r="FV1861" s="12"/>
      <c r="FW1861" s="12"/>
      <c r="FX1861" s="12"/>
      <c r="FY1861" s="12"/>
      <c r="FZ1861" s="12"/>
      <c r="GA1861" s="12"/>
      <c r="GB1861" s="12"/>
      <c r="GC1861" s="12"/>
      <c r="GD1861" s="12"/>
      <c r="GE1861" s="12"/>
      <c r="GF1861" s="12"/>
      <c r="GG1861" s="12"/>
      <c r="GH1861" s="12"/>
      <c r="GI1861" s="12"/>
      <c r="GJ1861" s="12"/>
      <c r="GK1861" s="12"/>
      <c r="GL1861" s="12"/>
      <c r="GM1861" s="12"/>
      <c r="GN1861" s="12"/>
      <c r="GO1861" s="12"/>
      <c r="GP1861" s="12"/>
      <c r="GQ1861" s="12"/>
      <c r="GR1861" s="12"/>
    </row>
    <row r="1862" spans="1:200" x14ac:dyDescent="0.2">
      <c r="A1862" s="79">
        <f t="shared" si="674"/>
        <v>44934</v>
      </c>
      <c r="B1862" s="80" t="str">
        <f t="shared" ca="1" si="675"/>
        <v>n.d</v>
      </c>
      <c r="C1862" s="81">
        <f t="shared" ca="1" si="676"/>
        <v>1298.9771699999999</v>
      </c>
      <c r="D1862" s="82">
        <f ca="1">IF(A1862&lt;$B$1,VLOOKUP(A1862,[1]DI!$A$4:$B$15000,2,FALSE),0)</f>
        <v>0</v>
      </c>
      <c r="E1862" s="81">
        <f t="shared" ca="1" si="677"/>
        <v>0</v>
      </c>
      <c r="F1862" s="83">
        <f t="shared" si="672"/>
        <v>1.1679999999999999</v>
      </c>
      <c r="G1862" s="84">
        <f t="shared" ca="1" si="678"/>
        <v>1</v>
      </c>
      <c r="H1862" s="81">
        <f ca="1">TRUNC(PRODUCT(G$10:G1861),15)</f>
        <v>1.40945772534528</v>
      </c>
      <c r="I1862" s="81">
        <f t="shared" ca="1" si="679"/>
        <v>1.2989771726434101</v>
      </c>
      <c r="J1862" s="81">
        <f t="shared" ca="1" si="680"/>
        <v>1.0850519599999999</v>
      </c>
      <c r="K1862" s="81">
        <f t="shared" ca="1" si="681"/>
        <v>110.48055429999999</v>
      </c>
      <c r="L1862" s="85">
        <f>IF(VLOOKUP(A1862,$U$12:$AD$125,8)=VLOOKUP(A1861,$U$12:$AD$125,8),0,VLOOKUP(A1862,U$12:$AD$125,8))</f>
        <v>0</v>
      </c>
      <c r="M1862" s="86">
        <f>IF(L1862&gt;0,VLOOKUP(L1862,T$12:$AC$125,7),0)</f>
        <v>0</v>
      </c>
      <c r="N1862" s="81">
        <f t="shared" si="673"/>
        <v>0</v>
      </c>
      <c r="O1862" s="81">
        <f t="shared" ca="1" si="682"/>
        <v>110.48055429999999</v>
      </c>
      <c r="P1862" s="87" t="str">
        <f t="shared" si="683"/>
        <v>J=</v>
      </c>
      <c r="Q1862" s="88">
        <f t="shared" si="684"/>
        <v>44858</v>
      </c>
      <c r="R1862" s="7"/>
      <c r="S1862" s="7"/>
      <c r="T1862" s="7"/>
      <c r="U1862" s="7"/>
      <c r="V1862" s="7"/>
      <c r="W1862" s="7"/>
      <c r="X1862" s="7"/>
      <c r="Y1862" s="7"/>
      <c r="Z1862" s="7"/>
      <c r="AA1862" s="7"/>
      <c r="AB1862" s="7"/>
      <c r="AC1862" s="7"/>
      <c r="AD1862" s="7"/>
      <c r="AE1862" s="7"/>
      <c r="AF1862" s="65"/>
      <c r="AG1862" s="9"/>
      <c r="AH1862" s="9"/>
      <c r="AI1862" s="4"/>
      <c r="AJ1862" s="10"/>
      <c r="AK1862" s="4"/>
      <c r="AL1862" s="65"/>
      <c r="AM1862" s="10"/>
      <c r="AN1862" s="9"/>
      <c r="AO1862" s="7"/>
      <c r="AP1862" s="11"/>
      <c r="AQ1862" s="9"/>
      <c r="AR1862" s="8"/>
      <c r="AS1862" s="65"/>
      <c r="AT1862" s="12"/>
      <c r="AU1862" s="12"/>
      <c r="AV1862" s="22"/>
      <c r="AW1862" s="12"/>
      <c r="AX1862" s="12"/>
      <c r="AY1862" s="12"/>
      <c r="AZ1862" s="12"/>
      <c r="BA1862" s="12"/>
      <c r="BB1862" s="12"/>
      <c r="BC1862" s="12"/>
      <c r="BD1862" s="12"/>
      <c r="BE1862" s="12"/>
      <c r="BF1862" s="12"/>
      <c r="BG1862" s="12"/>
      <c r="BH1862" s="12"/>
      <c r="BI1862" s="12"/>
      <c r="BJ1862" s="12"/>
      <c r="BK1862" s="12"/>
      <c r="BL1862" s="12"/>
      <c r="BM1862" s="12"/>
      <c r="BN1862" s="12"/>
      <c r="BO1862" s="12"/>
      <c r="BP1862" s="12"/>
      <c r="BQ1862" s="12"/>
      <c r="BR1862" s="12"/>
      <c r="BS1862" s="12"/>
      <c r="BT1862" s="12"/>
      <c r="BU1862" s="12"/>
      <c r="BV1862" s="12"/>
      <c r="BW1862" s="12"/>
      <c r="BX1862" s="12"/>
      <c r="BY1862" s="12"/>
      <c r="BZ1862" s="12"/>
      <c r="CA1862" s="12"/>
      <c r="CB1862" s="12"/>
      <c r="CC1862" s="12"/>
      <c r="CD1862" s="12"/>
      <c r="CE1862" s="12"/>
      <c r="CF1862" s="12"/>
      <c r="CG1862" s="12"/>
      <c r="CH1862" s="12"/>
      <c r="CI1862" s="12"/>
      <c r="CJ1862" s="12"/>
      <c r="CK1862" s="12"/>
      <c r="CL1862" s="12"/>
      <c r="CM1862" s="12"/>
      <c r="CN1862" s="12"/>
      <c r="CO1862" s="12"/>
      <c r="CP1862" s="12"/>
      <c r="CQ1862" s="12"/>
      <c r="CR1862" s="12"/>
      <c r="CS1862" s="12"/>
      <c r="CT1862" s="12"/>
      <c r="CU1862" s="12"/>
      <c r="CV1862" s="12"/>
      <c r="CW1862" s="12"/>
      <c r="CX1862" s="12"/>
      <c r="CY1862" s="12"/>
      <c r="CZ1862" s="12"/>
      <c r="DA1862" s="12"/>
      <c r="DB1862" s="12"/>
      <c r="DC1862" s="12"/>
      <c r="DD1862" s="12"/>
      <c r="DE1862" s="12"/>
      <c r="DF1862" s="12"/>
      <c r="DG1862" s="12"/>
      <c r="DH1862" s="12"/>
      <c r="DI1862" s="12"/>
      <c r="DJ1862" s="12"/>
      <c r="DK1862" s="12"/>
      <c r="DL1862" s="12"/>
      <c r="DM1862" s="12"/>
      <c r="DN1862" s="12"/>
      <c r="DO1862" s="12"/>
      <c r="DP1862" s="12"/>
      <c r="DQ1862" s="12"/>
      <c r="DR1862" s="12"/>
      <c r="DS1862" s="12"/>
      <c r="DT1862" s="12"/>
      <c r="DU1862" s="12"/>
      <c r="DV1862" s="12"/>
      <c r="DW1862" s="12"/>
      <c r="DX1862" s="12"/>
      <c r="DY1862" s="12"/>
      <c r="DZ1862" s="12"/>
      <c r="EA1862" s="12"/>
      <c r="EB1862" s="12"/>
      <c r="EC1862" s="12"/>
      <c r="ED1862" s="12"/>
      <c r="EE1862" s="12"/>
      <c r="EF1862" s="12"/>
      <c r="EG1862" s="12"/>
      <c r="EH1862" s="12"/>
      <c r="EI1862" s="12"/>
      <c r="EJ1862" s="12"/>
      <c r="EK1862" s="12"/>
      <c r="EL1862" s="12"/>
      <c r="EM1862" s="12"/>
      <c r="EN1862" s="12"/>
      <c r="EO1862" s="12"/>
      <c r="EP1862" s="12"/>
      <c r="EQ1862" s="12"/>
      <c r="ER1862" s="12"/>
      <c r="ES1862" s="12"/>
      <c r="ET1862" s="12"/>
      <c r="EU1862" s="12"/>
      <c r="EV1862" s="12"/>
      <c r="EW1862" s="12"/>
      <c r="EX1862" s="12"/>
      <c r="EY1862" s="12"/>
      <c r="EZ1862" s="12"/>
      <c r="FA1862" s="12"/>
      <c r="FB1862" s="12"/>
      <c r="FC1862" s="12"/>
      <c r="FD1862" s="12"/>
      <c r="FE1862" s="12"/>
      <c r="FF1862" s="12"/>
      <c r="FG1862" s="12"/>
      <c r="FH1862" s="12"/>
      <c r="FI1862" s="12"/>
      <c r="FJ1862" s="12"/>
      <c r="FK1862" s="12"/>
      <c r="FL1862" s="12"/>
      <c r="FM1862" s="12"/>
      <c r="FN1862" s="12"/>
      <c r="FO1862" s="12"/>
      <c r="FP1862" s="12"/>
      <c r="FQ1862" s="12"/>
      <c r="FR1862" s="12"/>
      <c r="FS1862" s="12"/>
      <c r="FT1862" s="12"/>
      <c r="FU1862" s="12"/>
      <c r="FV1862" s="12"/>
      <c r="FW1862" s="12"/>
      <c r="FX1862" s="12"/>
      <c r="FY1862" s="12"/>
      <c r="FZ1862" s="12"/>
      <c r="GA1862" s="12"/>
      <c r="GB1862" s="12"/>
      <c r="GC1862" s="12"/>
      <c r="GD1862" s="12"/>
      <c r="GE1862" s="12"/>
      <c r="GF1862" s="12"/>
      <c r="GG1862" s="12"/>
      <c r="GH1862" s="12"/>
      <c r="GI1862" s="12"/>
      <c r="GJ1862" s="12"/>
      <c r="GK1862" s="12"/>
      <c r="GL1862" s="12"/>
      <c r="GM1862" s="12"/>
      <c r="GN1862" s="12"/>
      <c r="GO1862" s="12"/>
      <c r="GP1862" s="12"/>
      <c r="GQ1862" s="12"/>
      <c r="GR1862" s="12"/>
    </row>
    <row r="1863" spans="1:200" x14ac:dyDescent="0.2">
      <c r="A1863" s="79">
        <f t="shared" si="674"/>
        <v>44935</v>
      </c>
      <c r="B1863" s="80" t="str">
        <f t="shared" ca="1" si="675"/>
        <v>n.d</v>
      </c>
      <c r="C1863" s="81">
        <f t="shared" ca="1" si="676"/>
        <v>1298.9771699999999</v>
      </c>
      <c r="D1863" s="82">
        <f ca="1">IF(A1863&lt;$B$1,VLOOKUP(A1863,[1]DI!$A$4:$B$15000,2,FALSE),0)</f>
        <v>0</v>
      </c>
      <c r="E1863" s="81">
        <f t="shared" ca="1" si="677"/>
        <v>0</v>
      </c>
      <c r="F1863" s="83">
        <f t="shared" si="672"/>
        <v>1.1679999999999999</v>
      </c>
      <c r="G1863" s="84">
        <f t="shared" ca="1" si="678"/>
        <v>1</v>
      </c>
      <c r="H1863" s="81">
        <f ca="1">TRUNC(PRODUCT(G$10:G1862),15)</f>
        <v>1.40945772534528</v>
      </c>
      <c r="I1863" s="81">
        <f t="shared" ca="1" si="679"/>
        <v>1.2989771726434101</v>
      </c>
      <c r="J1863" s="81">
        <f t="shared" ca="1" si="680"/>
        <v>1.0850519599999999</v>
      </c>
      <c r="K1863" s="81">
        <f t="shared" ca="1" si="681"/>
        <v>110.48055429999999</v>
      </c>
      <c r="L1863" s="85">
        <f>IF(VLOOKUP(A1863,$U$12:$AD$125,8)=VLOOKUP(A1862,$U$12:$AD$125,8),0,VLOOKUP(A1863,U$12:$AD$125,8))</f>
        <v>0</v>
      </c>
      <c r="M1863" s="86">
        <f>IF(L1863&gt;0,VLOOKUP(L1863,T$12:$AC$125,7),0)</f>
        <v>0</v>
      </c>
      <c r="N1863" s="81">
        <f t="shared" si="673"/>
        <v>0</v>
      </c>
      <c r="O1863" s="81">
        <f t="shared" ca="1" si="682"/>
        <v>110.48055429999999</v>
      </c>
      <c r="P1863" s="87" t="str">
        <f t="shared" si="683"/>
        <v>J=</v>
      </c>
      <c r="Q1863" s="88">
        <f t="shared" si="684"/>
        <v>44858</v>
      </c>
      <c r="R1863" s="7"/>
      <c r="S1863" s="7"/>
      <c r="T1863" s="7"/>
      <c r="U1863" s="7"/>
      <c r="V1863" s="7"/>
      <c r="W1863" s="7"/>
      <c r="X1863" s="7"/>
      <c r="Y1863" s="7"/>
      <c r="Z1863" s="7"/>
      <c r="AA1863" s="7"/>
      <c r="AB1863" s="7"/>
      <c r="AC1863" s="7"/>
      <c r="AD1863" s="7"/>
      <c r="AE1863" s="7"/>
      <c r="AF1863" s="65"/>
      <c r="AG1863" s="9"/>
      <c r="AH1863" s="9"/>
      <c r="AI1863" s="4"/>
      <c r="AJ1863" s="10"/>
      <c r="AK1863" s="4"/>
      <c r="AL1863" s="65"/>
      <c r="AM1863" s="10"/>
      <c r="AN1863" s="9"/>
      <c r="AO1863" s="7"/>
      <c r="AP1863" s="11"/>
      <c r="AQ1863" s="9"/>
      <c r="AR1863" s="8"/>
      <c r="AS1863" s="65"/>
      <c r="AT1863" s="12"/>
      <c r="AU1863" s="12"/>
      <c r="AV1863" s="22"/>
      <c r="AW1863" s="12"/>
      <c r="AX1863" s="12"/>
      <c r="AY1863" s="12"/>
      <c r="AZ1863" s="12"/>
      <c r="BA1863" s="12"/>
      <c r="BB1863" s="12"/>
      <c r="BC1863" s="12"/>
      <c r="BD1863" s="12"/>
      <c r="BE1863" s="12"/>
      <c r="BF1863" s="12"/>
      <c r="BG1863" s="12"/>
      <c r="BH1863" s="12"/>
      <c r="BI1863" s="12"/>
      <c r="BJ1863" s="12"/>
      <c r="BK1863" s="12"/>
      <c r="BL1863" s="12"/>
      <c r="BM1863" s="12"/>
      <c r="BN1863" s="12"/>
      <c r="BO1863" s="12"/>
      <c r="BP1863" s="12"/>
      <c r="BQ1863" s="12"/>
      <c r="BR1863" s="12"/>
      <c r="BS1863" s="12"/>
      <c r="BT1863" s="12"/>
      <c r="BU1863" s="12"/>
      <c r="BV1863" s="12"/>
      <c r="BW1863" s="12"/>
      <c r="BX1863" s="12"/>
      <c r="BY1863" s="12"/>
      <c r="BZ1863" s="12"/>
      <c r="CA1863" s="12"/>
      <c r="CB1863" s="12"/>
      <c r="CC1863" s="12"/>
      <c r="CD1863" s="12"/>
      <c r="CE1863" s="12"/>
      <c r="CF1863" s="12"/>
      <c r="CG1863" s="12"/>
      <c r="CH1863" s="12"/>
      <c r="CI1863" s="12"/>
      <c r="CJ1863" s="12"/>
      <c r="CK1863" s="12"/>
      <c r="CL1863" s="12"/>
      <c r="CM1863" s="12"/>
      <c r="CN1863" s="12"/>
      <c r="CO1863" s="12"/>
      <c r="CP1863" s="12"/>
      <c r="CQ1863" s="12"/>
      <c r="CR1863" s="12"/>
      <c r="CS1863" s="12"/>
      <c r="CT1863" s="12"/>
      <c r="CU1863" s="12"/>
      <c r="CV1863" s="12"/>
      <c r="CW1863" s="12"/>
      <c r="CX1863" s="12"/>
      <c r="CY1863" s="12"/>
      <c r="CZ1863" s="12"/>
      <c r="DA1863" s="12"/>
      <c r="DB1863" s="12"/>
      <c r="DC1863" s="12"/>
      <c r="DD1863" s="12"/>
      <c r="DE1863" s="12"/>
      <c r="DF1863" s="12"/>
      <c r="DG1863" s="12"/>
      <c r="DH1863" s="12"/>
      <c r="DI1863" s="12"/>
      <c r="DJ1863" s="12"/>
      <c r="DK1863" s="12"/>
      <c r="DL1863" s="12"/>
      <c r="DM1863" s="12"/>
      <c r="DN1863" s="12"/>
      <c r="DO1863" s="12"/>
      <c r="DP1863" s="12"/>
      <c r="DQ1863" s="12"/>
      <c r="DR1863" s="12"/>
      <c r="DS1863" s="12"/>
      <c r="DT1863" s="12"/>
      <c r="DU1863" s="12"/>
      <c r="DV1863" s="12"/>
      <c r="DW1863" s="12"/>
      <c r="DX1863" s="12"/>
      <c r="DY1863" s="12"/>
      <c r="DZ1863" s="12"/>
      <c r="EA1863" s="12"/>
      <c r="EB1863" s="12"/>
      <c r="EC1863" s="12"/>
      <c r="ED1863" s="12"/>
      <c r="EE1863" s="12"/>
      <c r="EF1863" s="12"/>
      <c r="EG1863" s="12"/>
      <c r="EH1863" s="12"/>
      <c r="EI1863" s="12"/>
      <c r="EJ1863" s="12"/>
      <c r="EK1863" s="12"/>
      <c r="EL1863" s="12"/>
      <c r="EM1863" s="12"/>
      <c r="EN1863" s="12"/>
      <c r="EO1863" s="12"/>
      <c r="EP1863" s="12"/>
      <c r="EQ1863" s="12"/>
      <c r="ER1863" s="12"/>
      <c r="ES1863" s="12"/>
      <c r="ET1863" s="12"/>
      <c r="EU1863" s="12"/>
      <c r="EV1863" s="12"/>
      <c r="EW1863" s="12"/>
      <c r="EX1863" s="12"/>
      <c r="EY1863" s="12"/>
      <c r="EZ1863" s="12"/>
      <c r="FA1863" s="12"/>
      <c r="FB1863" s="12"/>
      <c r="FC1863" s="12"/>
      <c r="FD1863" s="12"/>
      <c r="FE1863" s="12"/>
      <c r="FF1863" s="12"/>
      <c r="FG1863" s="12"/>
      <c r="FH1863" s="12"/>
      <c r="FI1863" s="12"/>
      <c r="FJ1863" s="12"/>
      <c r="FK1863" s="12"/>
      <c r="FL1863" s="12"/>
      <c r="FM1863" s="12"/>
      <c r="FN1863" s="12"/>
      <c r="FO1863" s="12"/>
      <c r="FP1863" s="12"/>
      <c r="FQ1863" s="12"/>
      <c r="FR1863" s="12"/>
      <c r="FS1863" s="12"/>
      <c r="FT1863" s="12"/>
      <c r="FU1863" s="12"/>
      <c r="FV1863" s="12"/>
      <c r="FW1863" s="12"/>
      <c r="FX1863" s="12"/>
      <c r="FY1863" s="12"/>
      <c r="FZ1863" s="12"/>
      <c r="GA1863" s="12"/>
      <c r="GB1863" s="12"/>
      <c r="GC1863" s="12"/>
      <c r="GD1863" s="12"/>
      <c r="GE1863" s="12"/>
      <c r="GF1863" s="12"/>
      <c r="GG1863" s="12"/>
      <c r="GH1863" s="12"/>
      <c r="GI1863" s="12"/>
      <c r="GJ1863" s="12"/>
      <c r="GK1863" s="12"/>
      <c r="GL1863" s="12"/>
      <c r="GM1863" s="12"/>
      <c r="GN1863" s="12"/>
      <c r="GO1863" s="12"/>
      <c r="GP1863" s="12"/>
      <c r="GQ1863" s="12"/>
      <c r="GR1863" s="12"/>
    </row>
    <row r="1864" spans="1:200" x14ac:dyDescent="0.2">
      <c r="A1864" s="79">
        <f t="shared" si="674"/>
        <v>44936</v>
      </c>
      <c r="B1864" s="80" t="str">
        <f t="shared" ca="1" si="675"/>
        <v>n.d</v>
      </c>
      <c r="C1864" s="81">
        <f t="shared" ca="1" si="676"/>
        <v>1298.9771699999999</v>
      </c>
      <c r="D1864" s="82">
        <f ca="1">IF(A1864&lt;$B$1,VLOOKUP(A1864,[1]DI!$A$4:$B$15000,2,FALSE),0)</f>
        <v>0</v>
      </c>
      <c r="E1864" s="81">
        <f t="shared" ca="1" si="677"/>
        <v>0</v>
      </c>
      <c r="F1864" s="83">
        <f t="shared" si="672"/>
        <v>1.1679999999999999</v>
      </c>
      <c r="G1864" s="84">
        <f t="shared" ca="1" si="678"/>
        <v>1</v>
      </c>
      <c r="H1864" s="81">
        <f ca="1">TRUNC(PRODUCT(G$10:G1863),15)</f>
        <v>1.40945772534528</v>
      </c>
      <c r="I1864" s="81">
        <f t="shared" ca="1" si="679"/>
        <v>1.2989771726434101</v>
      </c>
      <c r="J1864" s="81">
        <f t="shared" ca="1" si="680"/>
        <v>1.0850519599999999</v>
      </c>
      <c r="K1864" s="81">
        <f t="shared" ca="1" si="681"/>
        <v>110.48055429999999</v>
      </c>
      <c r="L1864" s="85">
        <f>IF(VLOOKUP(A1864,$U$12:$AD$125,8)=VLOOKUP(A1863,$U$12:$AD$125,8),0,VLOOKUP(A1864,U$12:$AD$125,8))</f>
        <v>0</v>
      </c>
      <c r="M1864" s="86">
        <f>IF(L1864&gt;0,VLOOKUP(L1864,T$12:$AC$125,7),0)</f>
        <v>0</v>
      </c>
      <c r="N1864" s="81">
        <f t="shared" si="673"/>
        <v>0</v>
      </c>
      <c r="O1864" s="81">
        <f t="shared" ca="1" si="682"/>
        <v>110.48055429999999</v>
      </c>
      <c r="P1864" s="87" t="str">
        <f t="shared" si="683"/>
        <v>J=</v>
      </c>
      <c r="Q1864" s="88">
        <f t="shared" si="684"/>
        <v>44858</v>
      </c>
      <c r="R1864" s="7"/>
      <c r="S1864" s="7"/>
      <c r="T1864" s="7"/>
      <c r="U1864" s="7"/>
      <c r="V1864" s="7"/>
      <c r="W1864" s="7"/>
      <c r="X1864" s="7"/>
      <c r="Y1864" s="7"/>
      <c r="Z1864" s="7"/>
      <c r="AA1864" s="7"/>
      <c r="AB1864" s="7"/>
      <c r="AC1864" s="7"/>
      <c r="AD1864" s="7"/>
      <c r="AE1864" s="7"/>
      <c r="AF1864" s="65"/>
      <c r="AG1864" s="9"/>
      <c r="AH1864" s="9"/>
      <c r="AI1864" s="4"/>
      <c r="AJ1864" s="10"/>
      <c r="AK1864" s="4"/>
      <c r="AL1864" s="65"/>
      <c r="AM1864" s="10"/>
      <c r="AN1864" s="9"/>
      <c r="AO1864" s="7"/>
      <c r="AP1864" s="11"/>
      <c r="AQ1864" s="9"/>
      <c r="AR1864" s="8"/>
      <c r="AS1864" s="65"/>
      <c r="AT1864" s="12"/>
      <c r="AU1864" s="12"/>
      <c r="AV1864" s="22"/>
      <c r="AW1864" s="12"/>
      <c r="AX1864" s="12"/>
      <c r="AY1864" s="12"/>
      <c r="AZ1864" s="12"/>
      <c r="BA1864" s="12"/>
      <c r="BB1864" s="12"/>
      <c r="BC1864" s="12"/>
      <c r="BD1864" s="12"/>
      <c r="BE1864" s="12"/>
      <c r="BF1864" s="12"/>
      <c r="BG1864" s="12"/>
      <c r="BH1864" s="12"/>
      <c r="BI1864" s="12"/>
      <c r="BJ1864" s="12"/>
      <c r="BK1864" s="12"/>
      <c r="BL1864" s="12"/>
      <c r="BM1864" s="12"/>
      <c r="BN1864" s="12"/>
      <c r="BO1864" s="12"/>
      <c r="BP1864" s="12"/>
      <c r="BQ1864" s="12"/>
      <c r="BR1864" s="12"/>
      <c r="BS1864" s="12"/>
      <c r="BT1864" s="12"/>
      <c r="BU1864" s="12"/>
      <c r="BV1864" s="12"/>
      <c r="BW1864" s="12"/>
      <c r="BX1864" s="12"/>
      <c r="BY1864" s="12"/>
      <c r="BZ1864" s="12"/>
      <c r="CA1864" s="12"/>
      <c r="CB1864" s="12"/>
      <c r="CC1864" s="12"/>
      <c r="CD1864" s="12"/>
      <c r="CE1864" s="12"/>
      <c r="CF1864" s="12"/>
      <c r="CG1864" s="12"/>
      <c r="CH1864" s="12"/>
      <c r="CI1864" s="12"/>
      <c r="CJ1864" s="12"/>
      <c r="CK1864" s="12"/>
      <c r="CL1864" s="12"/>
      <c r="CM1864" s="12"/>
      <c r="CN1864" s="12"/>
      <c r="CO1864" s="12"/>
      <c r="CP1864" s="12"/>
      <c r="CQ1864" s="12"/>
      <c r="CR1864" s="12"/>
      <c r="CS1864" s="12"/>
      <c r="CT1864" s="12"/>
      <c r="CU1864" s="12"/>
      <c r="CV1864" s="12"/>
      <c r="CW1864" s="12"/>
      <c r="CX1864" s="12"/>
      <c r="CY1864" s="12"/>
      <c r="CZ1864" s="12"/>
      <c r="DA1864" s="12"/>
      <c r="DB1864" s="12"/>
      <c r="DC1864" s="12"/>
      <c r="DD1864" s="12"/>
      <c r="DE1864" s="12"/>
      <c r="DF1864" s="12"/>
      <c r="DG1864" s="12"/>
      <c r="DH1864" s="12"/>
      <c r="DI1864" s="12"/>
      <c r="DJ1864" s="12"/>
      <c r="DK1864" s="12"/>
      <c r="DL1864" s="12"/>
      <c r="DM1864" s="12"/>
      <c r="DN1864" s="12"/>
      <c r="DO1864" s="12"/>
      <c r="DP1864" s="12"/>
      <c r="DQ1864" s="12"/>
      <c r="DR1864" s="12"/>
      <c r="DS1864" s="12"/>
      <c r="DT1864" s="12"/>
      <c r="DU1864" s="12"/>
      <c r="DV1864" s="12"/>
      <c r="DW1864" s="12"/>
      <c r="DX1864" s="12"/>
      <c r="DY1864" s="12"/>
      <c r="DZ1864" s="12"/>
      <c r="EA1864" s="12"/>
      <c r="EB1864" s="12"/>
      <c r="EC1864" s="12"/>
      <c r="ED1864" s="12"/>
      <c r="EE1864" s="12"/>
      <c r="EF1864" s="12"/>
      <c r="EG1864" s="12"/>
      <c r="EH1864" s="12"/>
      <c r="EI1864" s="12"/>
      <c r="EJ1864" s="12"/>
      <c r="EK1864" s="12"/>
      <c r="EL1864" s="12"/>
      <c r="EM1864" s="12"/>
      <c r="EN1864" s="12"/>
      <c r="EO1864" s="12"/>
      <c r="EP1864" s="12"/>
      <c r="EQ1864" s="12"/>
      <c r="ER1864" s="12"/>
      <c r="ES1864" s="12"/>
      <c r="ET1864" s="12"/>
      <c r="EU1864" s="12"/>
      <c r="EV1864" s="12"/>
      <c r="EW1864" s="12"/>
      <c r="EX1864" s="12"/>
      <c r="EY1864" s="12"/>
      <c r="EZ1864" s="12"/>
      <c r="FA1864" s="12"/>
      <c r="FB1864" s="12"/>
      <c r="FC1864" s="12"/>
      <c r="FD1864" s="12"/>
      <c r="FE1864" s="12"/>
      <c r="FF1864" s="12"/>
      <c r="FG1864" s="12"/>
      <c r="FH1864" s="12"/>
      <c r="FI1864" s="12"/>
      <c r="FJ1864" s="12"/>
      <c r="FK1864" s="12"/>
      <c r="FL1864" s="12"/>
      <c r="FM1864" s="12"/>
      <c r="FN1864" s="12"/>
      <c r="FO1864" s="12"/>
      <c r="FP1864" s="12"/>
      <c r="FQ1864" s="12"/>
      <c r="FR1864" s="12"/>
      <c r="FS1864" s="12"/>
      <c r="FT1864" s="12"/>
      <c r="FU1864" s="12"/>
      <c r="FV1864" s="12"/>
      <c r="FW1864" s="12"/>
      <c r="FX1864" s="12"/>
      <c r="FY1864" s="12"/>
      <c r="FZ1864" s="12"/>
      <c r="GA1864" s="12"/>
      <c r="GB1864" s="12"/>
      <c r="GC1864" s="12"/>
      <c r="GD1864" s="12"/>
      <c r="GE1864" s="12"/>
      <c r="GF1864" s="12"/>
      <c r="GG1864" s="12"/>
      <c r="GH1864" s="12"/>
      <c r="GI1864" s="12"/>
      <c r="GJ1864" s="12"/>
      <c r="GK1864" s="12"/>
      <c r="GL1864" s="12"/>
      <c r="GM1864" s="12"/>
      <c r="GN1864" s="12"/>
      <c r="GO1864" s="12"/>
      <c r="GP1864" s="12"/>
      <c r="GQ1864" s="12"/>
      <c r="GR1864" s="12"/>
    </row>
    <row r="1865" spans="1:200" x14ac:dyDescent="0.2">
      <c r="A1865" s="79">
        <f t="shared" si="674"/>
        <v>44937</v>
      </c>
      <c r="B1865" s="80" t="str">
        <f t="shared" ca="1" si="675"/>
        <v>n.d</v>
      </c>
      <c r="C1865" s="81">
        <f t="shared" ca="1" si="676"/>
        <v>1298.9771699999999</v>
      </c>
      <c r="D1865" s="82">
        <f ca="1">IF(A1865&lt;$B$1,VLOOKUP(A1865,[1]DI!$A$4:$B$15000,2,FALSE),0)</f>
        <v>0</v>
      </c>
      <c r="E1865" s="81">
        <f t="shared" ca="1" si="677"/>
        <v>0</v>
      </c>
      <c r="F1865" s="83">
        <f t="shared" si="672"/>
        <v>1.1679999999999999</v>
      </c>
      <c r="G1865" s="84">
        <f t="shared" ca="1" si="678"/>
        <v>1</v>
      </c>
      <c r="H1865" s="81">
        <f ca="1">TRUNC(PRODUCT(G$10:G1864),15)</f>
        <v>1.40945772534528</v>
      </c>
      <c r="I1865" s="81">
        <f t="shared" ca="1" si="679"/>
        <v>1.2989771726434101</v>
      </c>
      <c r="J1865" s="81">
        <f t="shared" ca="1" si="680"/>
        <v>1.0850519599999999</v>
      </c>
      <c r="K1865" s="81">
        <f t="shared" ca="1" si="681"/>
        <v>110.48055429999999</v>
      </c>
      <c r="L1865" s="85">
        <f>IF(VLOOKUP(A1865,$U$12:$AD$125,8)=VLOOKUP(A1864,$U$12:$AD$125,8),0,VLOOKUP(A1865,U$12:$AD$125,8))</f>
        <v>0</v>
      </c>
      <c r="M1865" s="86">
        <f>IF(L1865&gt;0,VLOOKUP(L1865,T$12:$AC$125,7),0)</f>
        <v>0</v>
      </c>
      <c r="N1865" s="81">
        <f t="shared" si="673"/>
        <v>0</v>
      </c>
      <c r="O1865" s="81">
        <f t="shared" ca="1" si="682"/>
        <v>110.48055429999999</v>
      </c>
      <c r="P1865" s="87" t="str">
        <f t="shared" si="683"/>
        <v>J=</v>
      </c>
      <c r="Q1865" s="88">
        <f t="shared" si="684"/>
        <v>44858</v>
      </c>
      <c r="R1865" s="7"/>
      <c r="S1865" s="7"/>
      <c r="T1865" s="7"/>
      <c r="U1865" s="7"/>
      <c r="V1865" s="7"/>
      <c r="W1865" s="7"/>
      <c r="X1865" s="7"/>
      <c r="Y1865" s="7"/>
      <c r="Z1865" s="7"/>
      <c r="AA1865" s="7"/>
      <c r="AB1865" s="7"/>
      <c r="AC1865" s="7"/>
      <c r="AD1865" s="7"/>
      <c r="AE1865" s="7"/>
      <c r="AF1865" s="65"/>
      <c r="AG1865" s="9"/>
      <c r="AH1865" s="9"/>
      <c r="AI1865" s="4"/>
      <c r="AJ1865" s="10"/>
      <c r="AK1865" s="4"/>
      <c r="AL1865" s="65"/>
      <c r="AM1865" s="10"/>
      <c r="AN1865" s="9"/>
      <c r="AO1865" s="7"/>
      <c r="AP1865" s="11"/>
      <c r="AQ1865" s="9"/>
      <c r="AR1865" s="8"/>
      <c r="AS1865" s="65"/>
      <c r="AT1865" s="12"/>
      <c r="AU1865" s="12"/>
      <c r="AV1865" s="22"/>
      <c r="AW1865" s="12"/>
      <c r="AX1865" s="12"/>
      <c r="AY1865" s="12"/>
      <c r="AZ1865" s="12"/>
      <c r="BA1865" s="12"/>
      <c r="BB1865" s="12"/>
      <c r="BC1865" s="12"/>
      <c r="BD1865" s="12"/>
      <c r="BE1865" s="12"/>
      <c r="BF1865" s="12"/>
      <c r="BG1865" s="12"/>
      <c r="BH1865" s="12"/>
      <c r="BI1865" s="12"/>
      <c r="BJ1865" s="12"/>
      <c r="BK1865" s="12"/>
      <c r="BL1865" s="12"/>
      <c r="BM1865" s="12"/>
      <c r="BN1865" s="12"/>
      <c r="BO1865" s="12"/>
      <c r="BP1865" s="12"/>
      <c r="BQ1865" s="12"/>
      <c r="BR1865" s="12"/>
      <c r="BS1865" s="12"/>
      <c r="BT1865" s="12"/>
      <c r="BU1865" s="12"/>
      <c r="BV1865" s="12"/>
      <c r="BW1865" s="12"/>
      <c r="BX1865" s="12"/>
      <c r="BY1865" s="12"/>
      <c r="BZ1865" s="12"/>
      <c r="CA1865" s="12"/>
      <c r="CB1865" s="12"/>
      <c r="CC1865" s="12"/>
      <c r="CD1865" s="12"/>
      <c r="CE1865" s="12"/>
      <c r="CF1865" s="12"/>
      <c r="CG1865" s="12"/>
      <c r="CH1865" s="12"/>
      <c r="CI1865" s="12"/>
      <c r="CJ1865" s="12"/>
      <c r="CK1865" s="12"/>
      <c r="CL1865" s="12"/>
      <c r="CM1865" s="12"/>
      <c r="CN1865" s="12"/>
      <c r="CO1865" s="12"/>
      <c r="CP1865" s="12"/>
      <c r="CQ1865" s="12"/>
      <c r="CR1865" s="12"/>
      <c r="CS1865" s="12"/>
      <c r="CT1865" s="12"/>
      <c r="CU1865" s="12"/>
      <c r="CV1865" s="12"/>
      <c r="CW1865" s="12"/>
      <c r="CX1865" s="12"/>
      <c r="CY1865" s="12"/>
      <c r="CZ1865" s="12"/>
      <c r="DA1865" s="12"/>
      <c r="DB1865" s="12"/>
      <c r="DC1865" s="12"/>
      <c r="DD1865" s="12"/>
      <c r="DE1865" s="12"/>
      <c r="DF1865" s="12"/>
      <c r="DG1865" s="12"/>
      <c r="DH1865" s="12"/>
      <c r="DI1865" s="12"/>
      <c r="DJ1865" s="12"/>
      <c r="DK1865" s="12"/>
      <c r="DL1865" s="12"/>
      <c r="DM1865" s="12"/>
      <c r="DN1865" s="12"/>
      <c r="DO1865" s="12"/>
      <c r="DP1865" s="12"/>
      <c r="DQ1865" s="12"/>
      <c r="DR1865" s="12"/>
      <c r="DS1865" s="12"/>
      <c r="DT1865" s="12"/>
      <c r="DU1865" s="12"/>
      <c r="DV1865" s="12"/>
      <c r="DW1865" s="12"/>
      <c r="DX1865" s="12"/>
      <c r="DY1865" s="12"/>
      <c r="DZ1865" s="12"/>
      <c r="EA1865" s="12"/>
      <c r="EB1865" s="12"/>
      <c r="EC1865" s="12"/>
      <c r="ED1865" s="12"/>
      <c r="EE1865" s="12"/>
      <c r="EF1865" s="12"/>
      <c r="EG1865" s="12"/>
      <c r="EH1865" s="12"/>
      <c r="EI1865" s="12"/>
      <c r="EJ1865" s="12"/>
      <c r="EK1865" s="12"/>
      <c r="EL1865" s="12"/>
      <c r="EM1865" s="12"/>
      <c r="EN1865" s="12"/>
      <c r="EO1865" s="12"/>
      <c r="EP1865" s="12"/>
      <c r="EQ1865" s="12"/>
      <c r="ER1865" s="12"/>
      <c r="ES1865" s="12"/>
      <c r="ET1865" s="12"/>
      <c r="EU1865" s="12"/>
      <c r="EV1865" s="12"/>
      <c r="EW1865" s="12"/>
      <c r="EX1865" s="12"/>
      <c r="EY1865" s="12"/>
      <c r="EZ1865" s="12"/>
      <c r="FA1865" s="12"/>
      <c r="FB1865" s="12"/>
      <c r="FC1865" s="12"/>
      <c r="FD1865" s="12"/>
      <c r="FE1865" s="12"/>
      <c r="FF1865" s="12"/>
      <c r="FG1865" s="12"/>
      <c r="FH1865" s="12"/>
      <c r="FI1865" s="12"/>
      <c r="FJ1865" s="12"/>
      <c r="FK1865" s="12"/>
      <c r="FL1865" s="12"/>
      <c r="FM1865" s="12"/>
      <c r="FN1865" s="12"/>
      <c r="FO1865" s="12"/>
      <c r="FP1865" s="12"/>
      <c r="FQ1865" s="12"/>
      <c r="FR1865" s="12"/>
      <c r="FS1865" s="12"/>
      <c r="FT1865" s="12"/>
      <c r="FU1865" s="12"/>
      <c r="FV1865" s="12"/>
      <c r="FW1865" s="12"/>
      <c r="FX1865" s="12"/>
      <c r="FY1865" s="12"/>
      <c r="FZ1865" s="12"/>
      <c r="GA1865" s="12"/>
      <c r="GB1865" s="12"/>
      <c r="GC1865" s="12"/>
      <c r="GD1865" s="12"/>
      <c r="GE1865" s="12"/>
      <c r="GF1865" s="12"/>
      <c r="GG1865" s="12"/>
      <c r="GH1865" s="12"/>
      <c r="GI1865" s="12"/>
      <c r="GJ1865" s="12"/>
      <c r="GK1865" s="12"/>
      <c r="GL1865" s="12"/>
      <c r="GM1865" s="12"/>
      <c r="GN1865" s="12"/>
      <c r="GO1865" s="12"/>
      <c r="GP1865" s="12"/>
      <c r="GQ1865" s="12"/>
      <c r="GR1865" s="12"/>
    </row>
    <row r="1866" spans="1:200" x14ac:dyDescent="0.2">
      <c r="A1866" s="79">
        <f t="shared" si="674"/>
        <v>44938</v>
      </c>
      <c r="B1866" s="80" t="str">
        <f t="shared" ca="1" si="675"/>
        <v>n.d</v>
      </c>
      <c r="C1866" s="81">
        <f t="shared" ca="1" si="676"/>
        <v>1298.9771699999999</v>
      </c>
      <c r="D1866" s="82">
        <f ca="1">IF(A1866&lt;$B$1,VLOOKUP(A1866,[1]DI!$A$4:$B$15000,2,FALSE),0)</f>
        <v>0</v>
      </c>
      <c r="E1866" s="81">
        <f t="shared" ca="1" si="677"/>
        <v>0</v>
      </c>
      <c r="F1866" s="83">
        <f t="shared" ref="F1866:F1929" si="685">IF(A1866&gt;$H$2,$I$3,$I$2)</f>
        <v>1.1679999999999999</v>
      </c>
      <c r="G1866" s="84">
        <f t="shared" ca="1" si="678"/>
        <v>1</v>
      </c>
      <c r="H1866" s="81">
        <f ca="1">TRUNC(PRODUCT(G$10:G1865),15)</f>
        <v>1.40945772534528</v>
      </c>
      <c r="I1866" s="81">
        <f t="shared" ca="1" si="679"/>
        <v>1.2989771726434101</v>
      </c>
      <c r="J1866" s="81">
        <f t="shared" ca="1" si="680"/>
        <v>1.0850519599999999</v>
      </c>
      <c r="K1866" s="81">
        <f t="shared" ca="1" si="681"/>
        <v>110.48055429999999</v>
      </c>
      <c r="L1866" s="85">
        <f>IF(VLOOKUP(A1866,$U$12:$AD$125,8)=VLOOKUP(A1865,$U$12:$AD$125,8),0,VLOOKUP(A1866,U$12:$AD$125,8))</f>
        <v>0</v>
      </c>
      <c r="M1866" s="86">
        <f>IF(L1866&gt;0,VLOOKUP(L1866,T$12:$AC$125,7),0)</f>
        <v>0</v>
      </c>
      <c r="N1866" s="81">
        <f t="shared" si="673"/>
        <v>0</v>
      </c>
      <c r="O1866" s="81">
        <f t="shared" ca="1" si="682"/>
        <v>110.48055429999999</v>
      </c>
      <c r="P1866" s="87" t="str">
        <f t="shared" si="683"/>
        <v>J=</v>
      </c>
      <c r="Q1866" s="88">
        <f t="shared" si="684"/>
        <v>44858</v>
      </c>
      <c r="R1866" s="7"/>
      <c r="S1866" s="7"/>
      <c r="T1866" s="7"/>
      <c r="U1866" s="7"/>
      <c r="V1866" s="7"/>
      <c r="W1866" s="7"/>
      <c r="X1866" s="7"/>
      <c r="Y1866" s="7"/>
      <c r="Z1866" s="7"/>
      <c r="AA1866" s="7"/>
      <c r="AB1866" s="7"/>
      <c r="AC1866" s="7"/>
      <c r="AD1866" s="7"/>
      <c r="AE1866" s="7"/>
      <c r="AF1866" s="65"/>
      <c r="AG1866" s="9"/>
      <c r="AH1866" s="9"/>
      <c r="AI1866" s="4"/>
      <c r="AJ1866" s="10"/>
      <c r="AK1866" s="4"/>
      <c r="AL1866" s="65"/>
      <c r="AM1866" s="10"/>
      <c r="AN1866" s="9"/>
      <c r="AO1866" s="7"/>
      <c r="AP1866" s="11"/>
      <c r="AQ1866" s="9"/>
      <c r="AR1866" s="8"/>
      <c r="AS1866" s="65"/>
      <c r="AT1866" s="12"/>
      <c r="AU1866" s="12"/>
      <c r="AV1866" s="22"/>
      <c r="AW1866" s="12"/>
      <c r="AX1866" s="12"/>
      <c r="AY1866" s="12"/>
      <c r="AZ1866" s="12"/>
      <c r="BA1866" s="12"/>
      <c r="BB1866" s="12"/>
      <c r="BC1866" s="12"/>
      <c r="BD1866" s="12"/>
      <c r="BE1866" s="12"/>
      <c r="BF1866" s="12"/>
      <c r="BG1866" s="12"/>
      <c r="BH1866" s="12"/>
      <c r="BI1866" s="12"/>
      <c r="BJ1866" s="12"/>
      <c r="BK1866" s="12"/>
      <c r="BL1866" s="12"/>
      <c r="BM1866" s="12"/>
      <c r="BN1866" s="12"/>
      <c r="BO1866" s="12"/>
      <c r="BP1866" s="12"/>
      <c r="BQ1866" s="12"/>
      <c r="BR1866" s="12"/>
      <c r="BS1866" s="12"/>
      <c r="BT1866" s="12"/>
      <c r="BU1866" s="12"/>
      <c r="BV1866" s="12"/>
      <c r="BW1866" s="12"/>
      <c r="BX1866" s="12"/>
      <c r="BY1866" s="12"/>
      <c r="BZ1866" s="12"/>
      <c r="CA1866" s="12"/>
      <c r="CB1866" s="12"/>
      <c r="CC1866" s="12"/>
      <c r="CD1866" s="12"/>
      <c r="CE1866" s="12"/>
      <c r="CF1866" s="12"/>
      <c r="CG1866" s="12"/>
      <c r="CH1866" s="12"/>
      <c r="CI1866" s="12"/>
      <c r="CJ1866" s="12"/>
      <c r="CK1866" s="12"/>
      <c r="CL1866" s="12"/>
      <c r="CM1866" s="12"/>
      <c r="CN1866" s="12"/>
      <c r="CO1866" s="12"/>
      <c r="CP1866" s="12"/>
      <c r="CQ1866" s="12"/>
      <c r="CR1866" s="12"/>
      <c r="CS1866" s="12"/>
      <c r="CT1866" s="12"/>
      <c r="CU1866" s="12"/>
      <c r="CV1866" s="12"/>
      <c r="CW1866" s="12"/>
      <c r="CX1866" s="12"/>
      <c r="CY1866" s="12"/>
      <c r="CZ1866" s="12"/>
      <c r="DA1866" s="12"/>
      <c r="DB1866" s="12"/>
      <c r="DC1866" s="12"/>
      <c r="DD1866" s="12"/>
      <c r="DE1866" s="12"/>
      <c r="DF1866" s="12"/>
      <c r="DG1866" s="12"/>
      <c r="DH1866" s="12"/>
      <c r="DI1866" s="12"/>
      <c r="DJ1866" s="12"/>
      <c r="DK1866" s="12"/>
      <c r="DL1866" s="12"/>
      <c r="DM1866" s="12"/>
      <c r="DN1866" s="12"/>
      <c r="DO1866" s="12"/>
      <c r="DP1866" s="12"/>
      <c r="DQ1866" s="12"/>
      <c r="DR1866" s="12"/>
      <c r="DS1866" s="12"/>
      <c r="DT1866" s="12"/>
      <c r="DU1866" s="12"/>
      <c r="DV1866" s="12"/>
      <c r="DW1866" s="12"/>
      <c r="DX1866" s="12"/>
      <c r="DY1866" s="12"/>
      <c r="DZ1866" s="12"/>
      <c r="EA1866" s="12"/>
      <c r="EB1866" s="12"/>
      <c r="EC1866" s="12"/>
      <c r="ED1866" s="12"/>
      <c r="EE1866" s="12"/>
      <c r="EF1866" s="12"/>
      <c r="EG1866" s="12"/>
      <c r="EH1866" s="12"/>
      <c r="EI1866" s="12"/>
      <c r="EJ1866" s="12"/>
      <c r="EK1866" s="12"/>
      <c r="EL1866" s="12"/>
      <c r="EM1866" s="12"/>
      <c r="EN1866" s="12"/>
      <c r="EO1866" s="12"/>
      <c r="EP1866" s="12"/>
      <c r="EQ1866" s="12"/>
      <c r="ER1866" s="12"/>
      <c r="ES1866" s="12"/>
      <c r="ET1866" s="12"/>
      <c r="EU1866" s="12"/>
      <c r="EV1866" s="12"/>
      <c r="EW1866" s="12"/>
      <c r="EX1866" s="12"/>
      <c r="EY1866" s="12"/>
      <c r="EZ1866" s="12"/>
      <c r="FA1866" s="12"/>
      <c r="FB1866" s="12"/>
      <c r="FC1866" s="12"/>
      <c r="FD1866" s="12"/>
      <c r="FE1866" s="12"/>
      <c r="FF1866" s="12"/>
      <c r="FG1866" s="12"/>
      <c r="FH1866" s="12"/>
      <c r="FI1866" s="12"/>
      <c r="FJ1866" s="12"/>
      <c r="FK1866" s="12"/>
      <c r="FL1866" s="12"/>
      <c r="FM1866" s="12"/>
      <c r="FN1866" s="12"/>
      <c r="FO1866" s="12"/>
      <c r="FP1866" s="12"/>
      <c r="FQ1866" s="12"/>
      <c r="FR1866" s="12"/>
      <c r="FS1866" s="12"/>
      <c r="FT1866" s="12"/>
      <c r="FU1866" s="12"/>
      <c r="FV1866" s="12"/>
      <c r="FW1866" s="12"/>
      <c r="FX1866" s="12"/>
      <c r="FY1866" s="12"/>
      <c r="FZ1866" s="12"/>
      <c r="GA1866" s="12"/>
      <c r="GB1866" s="12"/>
      <c r="GC1866" s="12"/>
      <c r="GD1866" s="12"/>
      <c r="GE1866" s="12"/>
      <c r="GF1866" s="12"/>
      <c r="GG1866" s="12"/>
      <c r="GH1866" s="12"/>
      <c r="GI1866" s="12"/>
      <c r="GJ1866" s="12"/>
      <c r="GK1866" s="12"/>
      <c r="GL1866" s="12"/>
      <c r="GM1866" s="12"/>
      <c r="GN1866" s="12"/>
      <c r="GO1866" s="12"/>
      <c r="GP1866" s="12"/>
      <c r="GQ1866" s="12"/>
      <c r="GR1866" s="12"/>
    </row>
    <row r="1867" spans="1:200" x14ac:dyDescent="0.2">
      <c r="A1867" s="79">
        <f t="shared" si="674"/>
        <v>44939</v>
      </c>
      <c r="B1867" s="80" t="str">
        <f t="shared" ca="1" si="675"/>
        <v>n.d</v>
      </c>
      <c r="C1867" s="81">
        <f t="shared" ca="1" si="676"/>
        <v>1298.9771699999999</v>
      </c>
      <c r="D1867" s="82">
        <f ca="1">IF(A1867&lt;$B$1,VLOOKUP(A1867,[1]DI!$A$4:$B$15000,2,FALSE),0)</f>
        <v>0</v>
      </c>
      <c r="E1867" s="81">
        <f t="shared" ca="1" si="677"/>
        <v>0</v>
      </c>
      <c r="F1867" s="83">
        <f t="shared" si="685"/>
        <v>1.1679999999999999</v>
      </c>
      <c r="G1867" s="84">
        <f t="shared" ca="1" si="678"/>
        <v>1</v>
      </c>
      <c r="H1867" s="81">
        <f ca="1">TRUNC(PRODUCT(G$10:G1866),15)</f>
        <v>1.40945772534528</v>
      </c>
      <c r="I1867" s="81">
        <f t="shared" ca="1" si="679"/>
        <v>1.2989771726434101</v>
      </c>
      <c r="J1867" s="81">
        <f t="shared" ca="1" si="680"/>
        <v>1.0850519599999999</v>
      </c>
      <c r="K1867" s="81">
        <f t="shared" ca="1" si="681"/>
        <v>110.48055429999999</v>
      </c>
      <c r="L1867" s="85">
        <f>IF(VLOOKUP(A1867,$U$12:$AD$125,8)=VLOOKUP(A1866,$U$12:$AD$125,8),0,VLOOKUP(A1867,U$12:$AD$125,8))</f>
        <v>0</v>
      </c>
      <c r="M1867" s="86">
        <f>IF(L1867&gt;0,VLOOKUP(L1867,T$12:$AC$125,7),0)</f>
        <v>0</v>
      </c>
      <c r="N1867" s="81">
        <f t="shared" ref="N1867:N1930" si="686">IF(M1867&gt;0,(C1867*M1867),0)</f>
        <v>0</v>
      </c>
      <c r="O1867" s="81">
        <f t="shared" ca="1" si="682"/>
        <v>110.48055429999999</v>
      </c>
      <c r="P1867" s="87" t="str">
        <f t="shared" si="683"/>
        <v>J=</v>
      </c>
      <c r="Q1867" s="88">
        <f t="shared" si="684"/>
        <v>44858</v>
      </c>
      <c r="R1867" s="7"/>
      <c r="S1867" s="7"/>
      <c r="T1867" s="7"/>
      <c r="U1867" s="7"/>
      <c r="V1867" s="7"/>
      <c r="W1867" s="7"/>
      <c r="X1867" s="7"/>
      <c r="Y1867" s="7"/>
      <c r="Z1867" s="7"/>
      <c r="AA1867" s="7"/>
      <c r="AB1867" s="7"/>
      <c r="AC1867" s="7"/>
      <c r="AD1867" s="7"/>
      <c r="AE1867" s="7"/>
      <c r="AF1867" s="65"/>
      <c r="AG1867" s="9"/>
      <c r="AH1867" s="9"/>
      <c r="AI1867" s="4"/>
      <c r="AJ1867" s="10"/>
      <c r="AK1867" s="4"/>
      <c r="AL1867" s="65"/>
      <c r="AM1867" s="10"/>
      <c r="AN1867" s="9"/>
      <c r="AO1867" s="7"/>
      <c r="AP1867" s="11"/>
      <c r="AQ1867" s="9"/>
      <c r="AR1867" s="8"/>
      <c r="AS1867" s="65"/>
      <c r="AT1867" s="12"/>
      <c r="AU1867" s="12"/>
      <c r="AV1867" s="22"/>
      <c r="AW1867" s="12"/>
      <c r="AX1867" s="12"/>
      <c r="AY1867" s="12"/>
      <c r="AZ1867" s="12"/>
      <c r="BA1867" s="12"/>
      <c r="BB1867" s="12"/>
      <c r="BC1867" s="12"/>
      <c r="BD1867" s="12"/>
      <c r="BE1867" s="12"/>
      <c r="BF1867" s="12"/>
      <c r="BG1867" s="12"/>
      <c r="BH1867" s="12"/>
      <c r="BI1867" s="12"/>
      <c r="BJ1867" s="12"/>
      <c r="BK1867" s="12"/>
      <c r="BL1867" s="12"/>
      <c r="BM1867" s="12"/>
      <c r="BN1867" s="12"/>
      <c r="BO1867" s="12"/>
      <c r="BP1867" s="12"/>
      <c r="BQ1867" s="12"/>
      <c r="BR1867" s="12"/>
      <c r="BS1867" s="12"/>
      <c r="BT1867" s="12"/>
      <c r="BU1867" s="12"/>
      <c r="BV1867" s="12"/>
      <c r="BW1867" s="12"/>
      <c r="BX1867" s="12"/>
      <c r="BY1867" s="12"/>
      <c r="BZ1867" s="12"/>
      <c r="CA1867" s="12"/>
      <c r="CB1867" s="12"/>
      <c r="CC1867" s="12"/>
      <c r="CD1867" s="12"/>
      <c r="CE1867" s="12"/>
      <c r="CF1867" s="12"/>
      <c r="CG1867" s="12"/>
      <c r="CH1867" s="12"/>
      <c r="CI1867" s="12"/>
      <c r="CJ1867" s="12"/>
      <c r="CK1867" s="12"/>
      <c r="CL1867" s="12"/>
      <c r="CM1867" s="12"/>
      <c r="CN1867" s="12"/>
      <c r="CO1867" s="12"/>
      <c r="CP1867" s="12"/>
      <c r="CQ1867" s="12"/>
      <c r="CR1867" s="12"/>
      <c r="CS1867" s="12"/>
      <c r="CT1867" s="12"/>
      <c r="CU1867" s="12"/>
      <c r="CV1867" s="12"/>
      <c r="CW1867" s="12"/>
      <c r="CX1867" s="12"/>
      <c r="CY1867" s="12"/>
      <c r="CZ1867" s="12"/>
      <c r="DA1867" s="12"/>
      <c r="DB1867" s="12"/>
      <c r="DC1867" s="12"/>
      <c r="DD1867" s="12"/>
      <c r="DE1867" s="12"/>
      <c r="DF1867" s="12"/>
      <c r="DG1867" s="12"/>
      <c r="DH1867" s="12"/>
      <c r="DI1867" s="12"/>
      <c r="DJ1867" s="12"/>
      <c r="DK1867" s="12"/>
      <c r="DL1867" s="12"/>
      <c r="DM1867" s="12"/>
      <c r="DN1867" s="12"/>
      <c r="DO1867" s="12"/>
      <c r="DP1867" s="12"/>
      <c r="DQ1867" s="12"/>
      <c r="DR1867" s="12"/>
      <c r="DS1867" s="12"/>
      <c r="DT1867" s="12"/>
      <c r="DU1867" s="12"/>
      <c r="DV1867" s="12"/>
      <c r="DW1867" s="12"/>
      <c r="DX1867" s="12"/>
      <c r="DY1867" s="12"/>
      <c r="DZ1867" s="12"/>
      <c r="EA1867" s="12"/>
      <c r="EB1867" s="12"/>
      <c r="EC1867" s="12"/>
      <c r="ED1867" s="12"/>
      <c r="EE1867" s="12"/>
      <c r="EF1867" s="12"/>
      <c r="EG1867" s="12"/>
      <c r="EH1867" s="12"/>
      <c r="EI1867" s="12"/>
      <c r="EJ1867" s="12"/>
      <c r="EK1867" s="12"/>
      <c r="EL1867" s="12"/>
      <c r="EM1867" s="12"/>
      <c r="EN1867" s="12"/>
      <c r="EO1867" s="12"/>
      <c r="EP1867" s="12"/>
      <c r="EQ1867" s="12"/>
      <c r="ER1867" s="12"/>
      <c r="ES1867" s="12"/>
      <c r="ET1867" s="12"/>
      <c r="EU1867" s="12"/>
      <c r="EV1867" s="12"/>
      <c r="EW1867" s="12"/>
      <c r="EX1867" s="12"/>
      <c r="EY1867" s="12"/>
      <c r="EZ1867" s="12"/>
      <c r="FA1867" s="12"/>
      <c r="FB1867" s="12"/>
      <c r="FC1867" s="12"/>
      <c r="FD1867" s="12"/>
      <c r="FE1867" s="12"/>
      <c r="FF1867" s="12"/>
      <c r="FG1867" s="12"/>
      <c r="FH1867" s="12"/>
      <c r="FI1867" s="12"/>
      <c r="FJ1867" s="12"/>
      <c r="FK1867" s="12"/>
      <c r="FL1867" s="12"/>
      <c r="FM1867" s="12"/>
      <c r="FN1867" s="12"/>
      <c r="FO1867" s="12"/>
      <c r="FP1867" s="12"/>
      <c r="FQ1867" s="12"/>
      <c r="FR1867" s="12"/>
      <c r="FS1867" s="12"/>
      <c r="FT1867" s="12"/>
      <c r="FU1867" s="12"/>
      <c r="FV1867" s="12"/>
      <c r="FW1867" s="12"/>
      <c r="FX1867" s="12"/>
      <c r="FY1867" s="12"/>
      <c r="FZ1867" s="12"/>
      <c r="GA1867" s="12"/>
      <c r="GB1867" s="12"/>
      <c r="GC1867" s="12"/>
      <c r="GD1867" s="12"/>
      <c r="GE1867" s="12"/>
      <c r="GF1867" s="12"/>
      <c r="GG1867" s="12"/>
      <c r="GH1867" s="12"/>
      <c r="GI1867" s="12"/>
      <c r="GJ1867" s="12"/>
      <c r="GK1867" s="12"/>
      <c r="GL1867" s="12"/>
      <c r="GM1867" s="12"/>
      <c r="GN1867" s="12"/>
      <c r="GO1867" s="12"/>
      <c r="GP1867" s="12"/>
      <c r="GQ1867" s="12"/>
      <c r="GR1867" s="12"/>
    </row>
    <row r="1868" spans="1:200" x14ac:dyDescent="0.2">
      <c r="A1868" s="79">
        <f t="shared" si="674"/>
        <v>44940</v>
      </c>
      <c r="B1868" s="80" t="str">
        <f t="shared" ca="1" si="675"/>
        <v>n.d</v>
      </c>
      <c r="C1868" s="81">
        <f t="shared" ca="1" si="676"/>
        <v>1298.9771699999999</v>
      </c>
      <c r="D1868" s="82">
        <f ca="1">IF(A1868&lt;$B$1,VLOOKUP(A1868,[1]DI!$A$4:$B$15000,2,FALSE),0)</f>
        <v>0</v>
      </c>
      <c r="E1868" s="81">
        <f t="shared" ca="1" si="677"/>
        <v>0</v>
      </c>
      <c r="F1868" s="83">
        <f t="shared" si="685"/>
        <v>1.1679999999999999</v>
      </c>
      <c r="G1868" s="84">
        <f t="shared" ca="1" si="678"/>
        <v>1</v>
      </c>
      <c r="H1868" s="81">
        <f ca="1">TRUNC(PRODUCT(G$10:G1867),15)</f>
        <v>1.40945772534528</v>
      </c>
      <c r="I1868" s="81">
        <f t="shared" ca="1" si="679"/>
        <v>1.2989771726434101</v>
      </c>
      <c r="J1868" s="81">
        <f t="shared" ca="1" si="680"/>
        <v>1.0850519599999999</v>
      </c>
      <c r="K1868" s="81">
        <f t="shared" ca="1" si="681"/>
        <v>110.48055429999999</v>
      </c>
      <c r="L1868" s="85">
        <f>IF(VLOOKUP(A1868,$U$12:$AD$125,8)=VLOOKUP(A1867,$U$12:$AD$125,8),0,VLOOKUP(A1868,U$12:$AD$125,8))</f>
        <v>0</v>
      </c>
      <c r="M1868" s="86">
        <f>IF(L1868&gt;0,VLOOKUP(L1868,T$12:$AC$125,7),0)</f>
        <v>0</v>
      </c>
      <c r="N1868" s="81">
        <f t="shared" si="686"/>
        <v>0</v>
      </c>
      <c r="O1868" s="81">
        <f t="shared" ca="1" si="682"/>
        <v>110.48055429999999</v>
      </c>
      <c r="P1868" s="87" t="str">
        <f t="shared" si="683"/>
        <v>J=</v>
      </c>
      <c r="Q1868" s="88">
        <f t="shared" si="684"/>
        <v>44858</v>
      </c>
      <c r="R1868" s="7"/>
      <c r="S1868" s="7"/>
      <c r="T1868" s="7"/>
      <c r="U1868" s="7"/>
      <c r="V1868" s="7"/>
      <c r="W1868" s="7"/>
      <c r="X1868" s="7"/>
      <c r="Y1868" s="7"/>
      <c r="Z1868" s="7"/>
      <c r="AA1868" s="7"/>
      <c r="AB1868" s="7"/>
      <c r="AC1868" s="7"/>
      <c r="AD1868" s="7"/>
      <c r="AE1868" s="7"/>
      <c r="AF1868" s="65"/>
      <c r="AG1868" s="9"/>
      <c r="AH1868" s="9"/>
      <c r="AI1868" s="4"/>
      <c r="AJ1868" s="10"/>
      <c r="AK1868" s="4"/>
      <c r="AL1868" s="65"/>
      <c r="AM1868" s="10"/>
      <c r="AN1868" s="9"/>
      <c r="AO1868" s="7"/>
      <c r="AP1868" s="11"/>
      <c r="AQ1868" s="9"/>
      <c r="AR1868" s="8"/>
      <c r="AS1868" s="65"/>
      <c r="AT1868" s="12"/>
      <c r="AU1868" s="12"/>
      <c r="AV1868" s="22"/>
      <c r="AW1868" s="12"/>
      <c r="AX1868" s="12"/>
      <c r="AY1868" s="12"/>
      <c r="AZ1868" s="12"/>
      <c r="BA1868" s="12"/>
      <c r="BB1868" s="12"/>
      <c r="BC1868" s="12"/>
      <c r="BD1868" s="12"/>
      <c r="BE1868" s="12"/>
      <c r="BF1868" s="12"/>
      <c r="BG1868" s="12"/>
      <c r="BH1868" s="12"/>
      <c r="BI1868" s="12"/>
      <c r="BJ1868" s="12"/>
      <c r="BK1868" s="12"/>
      <c r="BL1868" s="12"/>
      <c r="BM1868" s="12"/>
      <c r="BN1868" s="12"/>
      <c r="BO1868" s="12"/>
      <c r="BP1868" s="12"/>
      <c r="BQ1868" s="12"/>
      <c r="BR1868" s="12"/>
      <c r="BS1868" s="12"/>
      <c r="BT1868" s="12"/>
      <c r="BU1868" s="12"/>
      <c r="BV1868" s="12"/>
      <c r="BW1868" s="12"/>
      <c r="BX1868" s="12"/>
      <c r="BY1868" s="12"/>
      <c r="BZ1868" s="12"/>
      <c r="CA1868" s="12"/>
      <c r="CB1868" s="12"/>
      <c r="CC1868" s="12"/>
      <c r="CD1868" s="12"/>
      <c r="CE1868" s="12"/>
      <c r="CF1868" s="12"/>
      <c r="CG1868" s="12"/>
      <c r="CH1868" s="12"/>
      <c r="CI1868" s="12"/>
      <c r="CJ1868" s="12"/>
      <c r="CK1868" s="12"/>
      <c r="CL1868" s="12"/>
      <c r="CM1868" s="12"/>
      <c r="CN1868" s="12"/>
      <c r="CO1868" s="12"/>
      <c r="CP1868" s="12"/>
      <c r="CQ1868" s="12"/>
      <c r="CR1868" s="12"/>
      <c r="CS1868" s="12"/>
      <c r="CT1868" s="12"/>
      <c r="CU1868" s="12"/>
      <c r="CV1868" s="12"/>
      <c r="CW1868" s="12"/>
      <c r="CX1868" s="12"/>
      <c r="CY1868" s="12"/>
      <c r="CZ1868" s="12"/>
      <c r="DA1868" s="12"/>
      <c r="DB1868" s="12"/>
      <c r="DC1868" s="12"/>
      <c r="DD1868" s="12"/>
      <c r="DE1868" s="12"/>
      <c r="DF1868" s="12"/>
      <c r="DG1868" s="12"/>
      <c r="DH1868" s="12"/>
      <c r="DI1868" s="12"/>
      <c r="DJ1868" s="12"/>
      <c r="DK1868" s="12"/>
      <c r="DL1868" s="12"/>
      <c r="DM1868" s="12"/>
      <c r="DN1868" s="12"/>
      <c r="DO1868" s="12"/>
      <c r="DP1868" s="12"/>
      <c r="DQ1868" s="12"/>
      <c r="DR1868" s="12"/>
      <c r="DS1868" s="12"/>
      <c r="DT1868" s="12"/>
      <c r="DU1868" s="12"/>
      <c r="DV1868" s="12"/>
      <c r="DW1868" s="12"/>
      <c r="DX1868" s="12"/>
      <c r="DY1868" s="12"/>
      <c r="DZ1868" s="12"/>
      <c r="EA1868" s="12"/>
      <c r="EB1868" s="12"/>
      <c r="EC1868" s="12"/>
      <c r="ED1868" s="12"/>
      <c r="EE1868" s="12"/>
      <c r="EF1868" s="12"/>
      <c r="EG1868" s="12"/>
      <c r="EH1868" s="12"/>
      <c r="EI1868" s="12"/>
      <c r="EJ1868" s="12"/>
      <c r="EK1868" s="12"/>
      <c r="EL1868" s="12"/>
      <c r="EM1868" s="12"/>
      <c r="EN1868" s="12"/>
      <c r="EO1868" s="12"/>
      <c r="EP1868" s="12"/>
      <c r="EQ1868" s="12"/>
      <c r="ER1868" s="12"/>
      <c r="ES1868" s="12"/>
      <c r="ET1868" s="12"/>
      <c r="EU1868" s="12"/>
      <c r="EV1868" s="12"/>
      <c r="EW1868" s="12"/>
      <c r="EX1868" s="12"/>
      <c r="EY1868" s="12"/>
      <c r="EZ1868" s="12"/>
      <c r="FA1868" s="12"/>
      <c r="FB1868" s="12"/>
      <c r="FC1868" s="12"/>
      <c r="FD1868" s="12"/>
      <c r="FE1868" s="12"/>
      <c r="FF1868" s="12"/>
      <c r="FG1868" s="12"/>
      <c r="FH1868" s="12"/>
      <c r="FI1868" s="12"/>
      <c r="FJ1868" s="12"/>
      <c r="FK1868" s="12"/>
      <c r="FL1868" s="12"/>
      <c r="FM1868" s="12"/>
      <c r="FN1868" s="12"/>
      <c r="FO1868" s="12"/>
      <c r="FP1868" s="12"/>
      <c r="FQ1868" s="12"/>
      <c r="FR1868" s="12"/>
      <c r="FS1868" s="12"/>
      <c r="FT1868" s="12"/>
      <c r="FU1868" s="12"/>
      <c r="FV1868" s="12"/>
      <c r="FW1868" s="12"/>
      <c r="FX1868" s="12"/>
      <c r="FY1868" s="12"/>
      <c r="FZ1868" s="12"/>
      <c r="GA1868" s="12"/>
      <c r="GB1868" s="12"/>
      <c r="GC1868" s="12"/>
      <c r="GD1868" s="12"/>
      <c r="GE1868" s="12"/>
      <c r="GF1868" s="12"/>
      <c r="GG1868" s="12"/>
      <c r="GH1868" s="12"/>
      <c r="GI1868" s="12"/>
      <c r="GJ1868" s="12"/>
      <c r="GK1868" s="12"/>
      <c r="GL1868" s="12"/>
      <c r="GM1868" s="12"/>
      <c r="GN1868" s="12"/>
      <c r="GO1868" s="12"/>
      <c r="GP1868" s="12"/>
      <c r="GQ1868" s="12"/>
      <c r="GR1868" s="12"/>
    </row>
    <row r="1869" spans="1:200" x14ac:dyDescent="0.2">
      <c r="A1869" s="79">
        <f t="shared" si="674"/>
        <v>44941</v>
      </c>
      <c r="B1869" s="80" t="str">
        <f t="shared" ca="1" si="675"/>
        <v>n.d</v>
      </c>
      <c r="C1869" s="81">
        <f t="shared" ca="1" si="676"/>
        <v>1298.9771699999999</v>
      </c>
      <c r="D1869" s="82">
        <f ca="1">IF(A1869&lt;$B$1,VLOOKUP(A1869,[1]DI!$A$4:$B$15000,2,FALSE),0)</f>
        <v>0</v>
      </c>
      <c r="E1869" s="81">
        <f t="shared" ca="1" si="677"/>
        <v>0</v>
      </c>
      <c r="F1869" s="83">
        <f t="shared" si="685"/>
        <v>1.1679999999999999</v>
      </c>
      <c r="G1869" s="84">
        <f t="shared" ca="1" si="678"/>
        <v>1</v>
      </c>
      <c r="H1869" s="81">
        <f ca="1">TRUNC(PRODUCT(G$10:G1868),15)</f>
        <v>1.40945772534528</v>
      </c>
      <c r="I1869" s="81">
        <f t="shared" ca="1" si="679"/>
        <v>1.2989771726434101</v>
      </c>
      <c r="J1869" s="81">
        <f t="shared" ca="1" si="680"/>
        <v>1.0850519599999999</v>
      </c>
      <c r="K1869" s="81">
        <f t="shared" ca="1" si="681"/>
        <v>110.48055429999999</v>
      </c>
      <c r="L1869" s="85">
        <f>IF(VLOOKUP(A1869,$U$12:$AD$125,8)=VLOOKUP(A1868,$U$12:$AD$125,8),0,VLOOKUP(A1869,U$12:$AD$125,8))</f>
        <v>0</v>
      </c>
      <c r="M1869" s="86">
        <f>IF(L1869&gt;0,VLOOKUP(L1869,T$12:$AC$125,7),0)</f>
        <v>0</v>
      </c>
      <c r="N1869" s="81">
        <f t="shared" si="686"/>
        <v>0</v>
      </c>
      <c r="O1869" s="81">
        <f t="shared" ca="1" si="682"/>
        <v>110.48055429999999</v>
      </c>
      <c r="P1869" s="87" t="str">
        <f t="shared" si="683"/>
        <v>J=</v>
      </c>
      <c r="Q1869" s="88">
        <f t="shared" si="684"/>
        <v>44858</v>
      </c>
      <c r="R1869" s="7"/>
      <c r="S1869" s="7"/>
      <c r="T1869" s="7"/>
      <c r="U1869" s="7"/>
      <c r="V1869" s="7"/>
      <c r="W1869" s="7"/>
      <c r="X1869" s="7"/>
      <c r="Y1869" s="7"/>
      <c r="Z1869" s="7"/>
      <c r="AA1869" s="7"/>
      <c r="AB1869" s="7"/>
      <c r="AC1869" s="7"/>
      <c r="AD1869" s="7"/>
      <c r="AE1869" s="7"/>
      <c r="AF1869" s="65"/>
      <c r="AG1869" s="9"/>
      <c r="AH1869" s="9"/>
      <c r="AI1869" s="4"/>
      <c r="AJ1869" s="10"/>
      <c r="AK1869" s="4"/>
      <c r="AL1869" s="65"/>
      <c r="AM1869" s="10"/>
      <c r="AN1869" s="9"/>
      <c r="AO1869" s="7"/>
      <c r="AP1869" s="11"/>
      <c r="AQ1869" s="9"/>
      <c r="AR1869" s="8"/>
      <c r="AS1869" s="65"/>
      <c r="AT1869" s="12"/>
      <c r="AU1869" s="12"/>
      <c r="AV1869" s="22"/>
      <c r="AW1869" s="12"/>
      <c r="AX1869" s="12"/>
      <c r="AY1869" s="12"/>
      <c r="AZ1869" s="12"/>
      <c r="BA1869" s="12"/>
      <c r="BB1869" s="12"/>
      <c r="BC1869" s="12"/>
      <c r="BD1869" s="12"/>
      <c r="BE1869" s="12"/>
      <c r="BF1869" s="12"/>
      <c r="BG1869" s="12"/>
      <c r="BH1869" s="12"/>
      <c r="BI1869" s="12"/>
      <c r="BJ1869" s="12"/>
      <c r="BK1869" s="12"/>
      <c r="BL1869" s="12"/>
      <c r="BM1869" s="12"/>
      <c r="BN1869" s="12"/>
      <c r="BO1869" s="12"/>
      <c r="BP1869" s="12"/>
      <c r="BQ1869" s="12"/>
      <c r="BR1869" s="12"/>
      <c r="BS1869" s="12"/>
      <c r="BT1869" s="12"/>
      <c r="BU1869" s="12"/>
      <c r="BV1869" s="12"/>
      <c r="BW1869" s="12"/>
      <c r="BX1869" s="12"/>
      <c r="BY1869" s="12"/>
      <c r="BZ1869" s="12"/>
      <c r="CA1869" s="12"/>
      <c r="CB1869" s="12"/>
      <c r="CC1869" s="12"/>
      <c r="CD1869" s="12"/>
      <c r="CE1869" s="12"/>
      <c r="CF1869" s="12"/>
      <c r="CG1869" s="12"/>
      <c r="CH1869" s="12"/>
      <c r="CI1869" s="12"/>
      <c r="CJ1869" s="12"/>
      <c r="CK1869" s="12"/>
      <c r="CL1869" s="12"/>
      <c r="CM1869" s="12"/>
      <c r="CN1869" s="12"/>
      <c r="CO1869" s="12"/>
      <c r="CP1869" s="12"/>
      <c r="CQ1869" s="12"/>
      <c r="CR1869" s="12"/>
      <c r="CS1869" s="12"/>
      <c r="CT1869" s="12"/>
      <c r="CU1869" s="12"/>
      <c r="CV1869" s="12"/>
      <c r="CW1869" s="12"/>
      <c r="CX1869" s="12"/>
      <c r="CY1869" s="12"/>
      <c r="CZ1869" s="12"/>
      <c r="DA1869" s="12"/>
      <c r="DB1869" s="12"/>
      <c r="DC1869" s="12"/>
      <c r="DD1869" s="12"/>
      <c r="DE1869" s="12"/>
      <c r="DF1869" s="12"/>
      <c r="DG1869" s="12"/>
      <c r="DH1869" s="12"/>
      <c r="DI1869" s="12"/>
      <c r="DJ1869" s="12"/>
      <c r="DK1869" s="12"/>
      <c r="DL1869" s="12"/>
      <c r="DM1869" s="12"/>
      <c r="DN1869" s="12"/>
      <c r="DO1869" s="12"/>
      <c r="DP1869" s="12"/>
      <c r="DQ1869" s="12"/>
      <c r="DR1869" s="12"/>
      <c r="DS1869" s="12"/>
      <c r="DT1869" s="12"/>
      <c r="DU1869" s="12"/>
      <c r="DV1869" s="12"/>
      <c r="DW1869" s="12"/>
      <c r="DX1869" s="12"/>
      <c r="DY1869" s="12"/>
      <c r="DZ1869" s="12"/>
      <c r="EA1869" s="12"/>
      <c r="EB1869" s="12"/>
      <c r="EC1869" s="12"/>
      <c r="ED1869" s="12"/>
      <c r="EE1869" s="12"/>
      <c r="EF1869" s="12"/>
      <c r="EG1869" s="12"/>
      <c r="EH1869" s="12"/>
      <c r="EI1869" s="12"/>
      <c r="EJ1869" s="12"/>
      <c r="EK1869" s="12"/>
      <c r="EL1869" s="12"/>
      <c r="EM1869" s="12"/>
      <c r="EN1869" s="12"/>
      <c r="EO1869" s="12"/>
      <c r="EP1869" s="12"/>
      <c r="EQ1869" s="12"/>
      <c r="ER1869" s="12"/>
      <c r="ES1869" s="12"/>
      <c r="ET1869" s="12"/>
      <c r="EU1869" s="12"/>
      <c r="EV1869" s="12"/>
      <c r="EW1869" s="12"/>
      <c r="EX1869" s="12"/>
      <c r="EY1869" s="12"/>
      <c r="EZ1869" s="12"/>
      <c r="FA1869" s="12"/>
      <c r="FB1869" s="12"/>
      <c r="FC1869" s="12"/>
      <c r="FD1869" s="12"/>
      <c r="FE1869" s="12"/>
      <c r="FF1869" s="12"/>
      <c r="FG1869" s="12"/>
      <c r="FH1869" s="12"/>
      <c r="FI1869" s="12"/>
      <c r="FJ1869" s="12"/>
      <c r="FK1869" s="12"/>
      <c r="FL1869" s="12"/>
      <c r="FM1869" s="12"/>
      <c r="FN1869" s="12"/>
      <c r="FO1869" s="12"/>
      <c r="FP1869" s="12"/>
      <c r="FQ1869" s="12"/>
      <c r="FR1869" s="12"/>
      <c r="FS1869" s="12"/>
      <c r="FT1869" s="12"/>
      <c r="FU1869" s="12"/>
      <c r="FV1869" s="12"/>
      <c r="FW1869" s="12"/>
      <c r="FX1869" s="12"/>
      <c r="FY1869" s="12"/>
      <c r="FZ1869" s="12"/>
      <c r="GA1869" s="12"/>
      <c r="GB1869" s="12"/>
      <c r="GC1869" s="12"/>
      <c r="GD1869" s="12"/>
      <c r="GE1869" s="12"/>
      <c r="GF1869" s="12"/>
      <c r="GG1869" s="12"/>
      <c r="GH1869" s="12"/>
      <c r="GI1869" s="12"/>
      <c r="GJ1869" s="12"/>
      <c r="GK1869" s="12"/>
      <c r="GL1869" s="12"/>
      <c r="GM1869" s="12"/>
      <c r="GN1869" s="12"/>
      <c r="GO1869" s="12"/>
      <c r="GP1869" s="12"/>
      <c r="GQ1869" s="12"/>
      <c r="GR1869" s="12"/>
    </row>
    <row r="1870" spans="1:200" x14ac:dyDescent="0.2">
      <c r="A1870" s="79">
        <f t="shared" ref="A1870:A1933" si="687">(A1869+1)</f>
        <v>44942</v>
      </c>
      <c r="B1870" s="80" t="str">
        <f t="shared" ca="1" si="675"/>
        <v>n.d</v>
      </c>
      <c r="C1870" s="81">
        <f t="shared" ca="1" si="676"/>
        <v>1298.9771699999999</v>
      </c>
      <c r="D1870" s="82">
        <f ca="1">IF(A1870&lt;$B$1,VLOOKUP(A1870,[1]DI!$A$4:$B$15000,2,FALSE),0)</f>
        <v>0</v>
      </c>
      <c r="E1870" s="81">
        <f t="shared" ca="1" si="677"/>
        <v>0</v>
      </c>
      <c r="F1870" s="83">
        <f t="shared" si="685"/>
        <v>1.1679999999999999</v>
      </c>
      <c r="G1870" s="84">
        <f t="shared" ca="1" si="678"/>
        <v>1</v>
      </c>
      <c r="H1870" s="81">
        <f ca="1">TRUNC(PRODUCT(G$10:G1869),15)</f>
        <v>1.40945772534528</v>
      </c>
      <c r="I1870" s="81">
        <f t="shared" ca="1" si="679"/>
        <v>1.2989771726434101</v>
      </c>
      <c r="J1870" s="81">
        <f t="shared" ca="1" si="680"/>
        <v>1.0850519599999999</v>
      </c>
      <c r="K1870" s="81">
        <f t="shared" ca="1" si="681"/>
        <v>110.48055429999999</v>
      </c>
      <c r="L1870" s="85">
        <f>IF(VLOOKUP(A1870,$U$12:$AD$125,8)=VLOOKUP(A1869,$U$12:$AD$125,8),0,VLOOKUP(A1870,U$12:$AD$125,8))</f>
        <v>0</v>
      </c>
      <c r="M1870" s="86">
        <f>IF(L1870&gt;0,VLOOKUP(L1870,T$12:$AC$125,7),0)</f>
        <v>0</v>
      </c>
      <c r="N1870" s="81">
        <f t="shared" si="686"/>
        <v>0</v>
      </c>
      <c r="O1870" s="81">
        <f t="shared" ca="1" si="682"/>
        <v>110.48055429999999</v>
      </c>
      <c r="P1870" s="87" t="str">
        <f t="shared" si="683"/>
        <v>J=</v>
      </c>
      <c r="Q1870" s="88">
        <f t="shared" si="684"/>
        <v>44858</v>
      </c>
      <c r="R1870" s="7"/>
      <c r="S1870" s="7"/>
      <c r="T1870" s="7"/>
      <c r="U1870" s="7"/>
      <c r="V1870" s="7"/>
      <c r="W1870" s="7"/>
      <c r="X1870" s="7"/>
      <c r="Y1870" s="7"/>
      <c r="Z1870" s="7"/>
      <c r="AA1870" s="7"/>
      <c r="AB1870" s="7"/>
      <c r="AC1870" s="7"/>
      <c r="AD1870" s="7"/>
      <c r="AE1870" s="7"/>
      <c r="AF1870" s="65"/>
      <c r="AG1870" s="9"/>
      <c r="AH1870" s="9"/>
      <c r="AI1870" s="4"/>
      <c r="AJ1870" s="10"/>
      <c r="AK1870" s="4"/>
      <c r="AL1870" s="65"/>
      <c r="AM1870" s="10"/>
      <c r="AN1870" s="9"/>
      <c r="AO1870" s="7"/>
      <c r="AP1870" s="11"/>
      <c r="AQ1870" s="9"/>
      <c r="AR1870" s="8"/>
      <c r="AS1870" s="65"/>
      <c r="AT1870" s="12"/>
      <c r="AU1870" s="12"/>
      <c r="AV1870" s="22"/>
      <c r="AW1870" s="12"/>
      <c r="AX1870" s="12"/>
      <c r="AY1870" s="12"/>
      <c r="AZ1870" s="12"/>
      <c r="BA1870" s="12"/>
      <c r="BB1870" s="12"/>
      <c r="BC1870" s="12"/>
      <c r="BD1870" s="12"/>
      <c r="BE1870" s="12"/>
      <c r="BF1870" s="12"/>
      <c r="BG1870" s="12"/>
      <c r="BH1870" s="12"/>
      <c r="BI1870" s="12"/>
      <c r="BJ1870" s="12"/>
      <c r="BK1870" s="12"/>
      <c r="BL1870" s="12"/>
      <c r="BM1870" s="12"/>
      <c r="BN1870" s="12"/>
      <c r="BO1870" s="12"/>
      <c r="BP1870" s="12"/>
      <c r="BQ1870" s="12"/>
      <c r="BR1870" s="12"/>
      <c r="BS1870" s="12"/>
      <c r="BT1870" s="12"/>
      <c r="BU1870" s="12"/>
      <c r="BV1870" s="12"/>
      <c r="BW1870" s="12"/>
      <c r="BX1870" s="12"/>
      <c r="BY1870" s="12"/>
      <c r="BZ1870" s="12"/>
      <c r="CA1870" s="12"/>
      <c r="CB1870" s="12"/>
      <c r="CC1870" s="12"/>
      <c r="CD1870" s="12"/>
      <c r="CE1870" s="12"/>
      <c r="CF1870" s="12"/>
      <c r="CG1870" s="12"/>
      <c r="CH1870" s="12"/>
      <c r="CI1870" s="12"/>
      <c r="CJ1870" s="12"/>
      <c r="CK1870" s="12"/>
      <c r="CL1870" s="12"/>
      <c r="CM1870" s="12"/>
      <c r="CN1870" s="12"/>
      <c r="CO1870" s="12"/>
      <c r="CP1870" s="12"/>
      <c r="CQ1870" s="12"/>
      <c r="CR1870" s="12"/>
      <c r="CS1870" s="12"/>
      <c r="CT1870" s="12"/>
      <c r="CU1870" s="12"/>
      <c r="CV1870" s="12"/>
      <c r="CW1870" s="12"/>
      <c r="CX1870" s="12"/>
      <c r="CY1870" s="12"/>
      <c r="CZ1870" s="12"/>
      <c r="DA1870" s="12"/>
      <c r="DB1870" s="12"/>
      <c r="DC1870" s="12"/>
      <c r="DD1870" s="12"/>
      <c r="DE1870" s="12"/>
      <c r="DF1870" s="12"/>
      <c r="DG1870" s="12"/>
      <c r="DH1870" s="12"/>
      <c r="DI1870" s="12"/>
      <c r="DJ1870" s="12"/>
      <c r="DK1870" s="12"/>
      <c r="DL1870" s="12"/>
      <c r="DM1870" s="12"/>
      <c r="DN1870" s="12"/>
      <c r="DO1870" s="12"/>
      <c r="DP1870" s="12"/>
      <c r="DQ1870" s="12"/>
      <c r="DR1870" s="12"/>
      <c r="DS1870" s="12"/>
      <c r="DT1870" s="12"/>
      <c r="DU1870" s="12"/>
      <c r="DV1870" s="12"/>
      <c r="DW1870" s="12"/>
      <c r="DX1870" s="12"/>
      <c r="DY1870" s="12"/>
      <c r="DZ1870" s="12"/>
      <c r="EA1870" s="12"/>
      <c r="EB1870" s="12"/>
      <c r="EC1870" s="12"/>
      <c r="ED1870" s="12"/>
      <c r="EE1870" s="12"/>
      <c r="EF1870" s="12"/>
      <c r="EG1870" s="12"/>
      <c r="EH1870" s="12"/>
      <c r="EI1870" s="12"/>
      <c r="EJ1870" s="12"/>
      <c r="EK1870" s="12"/>
      <c r="EL1870" s="12"/>
      <c r="EM1870" s="12"/>
      <c r="EN1870" s="12"/>
      <c r="EO1870" s="12"/>
      <c r="EP1870" s="12"/>
      <c r="EQ1870" s="12"/>
      <c r="ER1870" s="12"/>
      <c r="ES1870" s="12"/>
      <c r="ET1870" s="12"/>
      <c r="EU1870" s="12"/>
      <c r="EV1870" s="12"/>
      <c r="EW1870" s="12"/>
      <c r="EX1870" s="12"/>
      <c r="EY1870" s="12"/>
      <c r="EZ1870" s="12"/>
      <c r="FA1870" s="12"/>
      <c r="FB1870" s="12"/>
      <c r="FC1870" s="12"/>
      <c r="FD1870" s="12"/>
      <c r="FE1870" s="12"/>
      <c r="FF1870" s="12"/>
      <c r="FG1870" s="12"/>
      <c r="FH1870" s="12"/>
      <c r="FI1870" s="12"/>
      <c r="FJ1870" s="12"/>
      <c r="FK1870" s="12"/>
      <c r="FL1870" s="12"/>
      <c r="FM1870" s="12"/>
      <c r="FN1870" s="12"/>
      <c r="FO1870" s="12"/>
      <c r="FP1870" s="12"/>
      <c r="FQ1870" s="12"/>
      <c r="FR1870" s="12"/>
      <c r="FS1870" s="12"/>
      <c r="FT1870" s="12"/>
      <c r="FU1870" s="12"/>
      <c r="FV1870" s="12"/>
      <c r="FW1870" s="12"/>
      <c r="FX1870" s="12"/>
      <c r="FY1870" s="12"/>
      <c r="FZ1870" s="12"/>
      <c r="GA1870" s="12"/>
      <c r="GB1870" s="12"/>
      <c r="GC1870" s="12"/>
      <c r="GD1870" s="12"/>
      <c r="GE1870" s="12"/>
      <c r="GF1870" s="12"/>
      <c r="GG1870" s="12"/>
      <c r="GH1870" s="12"/>
      <c r="GI1870" s="12"/>
      <c r="GJ1870" s="12"/>
      <c r="GK1870" s="12"/>
      <c r="GL1870" s="12"/>
      <c r="GM1870" s="12"/>
      <c r="GN1870" s="12"/>
      <c r="GO1870" s="12"/>
      <c r="GP1870" s="12"/>
      <c r="GQ1870" s="12"/>
      <c r="GR1870" s="12"/>
    </row>
    <row r="1871" spans="1:200" x14ac:dyDescent="0.2">
      <c r="A1871" s="79">
        <f t="shared" si="687"/>
        <v>44943</v>
      </c>
      <c r="B1871" s="80" t="str">
        <f t="shared" ca="1" si="675"/>
        <v>n.d</v>
      </c>
      <c r="C1871" s="81">
        <f t="shared" ca="1" si="676"/>
        <v>1298.9771699999999</v>
      </c>
      <c r="D1871" s="82">
        <f ca="1">IF(A1871&lt;$B$1,VLOOKUP(A1871,[1]DI!$A$4:$B$15000,2,FALSE),0)</f>
        <v>0</v>
      </c>
      <c r="E1871" s="81">
        <f t="shared" ca="1" si="677"/>
        <v>0</v>
      </c>
      <c r="F1871" s="83">
        <f t="shared" si="685"/>
        <v>1.1679999999999999</v>
      </c>
      <c r="G1871" s="84">
        <f t="shared" ca="1" si="678"/>
        <v>1</v>
      </c>
      <c r="H1871" s="81">
        <f ca="1">TRUNC(PRODUCT(G$10:G1870),15)</f>
        <v>1.40945772534528</v>
      </c>
      <c r="I1871" s="81">
        <f t="shared" ca="1" si="679"/>
        <v>1.2989771726434101</v>
      </c>
      <c r="J1871" s="81">
        <f t="shared" ca="1" si="680"/>
        <v>1.0850519599999999</v>
      </c>
      <c r="K1871" s="81">
        <f t="shared" ca="1" si="681"/>
        <v>110.48055429999999</v>
      </c>
      <c r="L1871" s="85">
        <f>IF(VLOOKUP(A1871,$U$12:$AD$125,8)=VLOOKUP(A1870,$U$12:$AD$125,8),0,VLOOKUP(A1871,U$12:$AD$125,8))</f>
        <v>0</v>
      </c>
      <c r="M1871" s="86">
        <f>IF(L1871&gt;0,VLOOKUP(L1871,T$12:$AC$125,7),0)</f>
        <v>0</v>
      </c>
      <c r="N1871" s="81">
        <f t="shared" si="686"/>
        <v>0</v>
      </c>
      <c r="O1871" s="81">
        <f t="shared" ca="1" si="682"/>
        <v>110.48055429999999</v>
      </c>
      <c r="P1871" s="87" t="str">
        <f t="shared" si="683"/>
        <v>J=</v>
      </c>
      <c r="Q1871" s="88">
        <f t="shared" si="684"/>
        <v>44858</v>
      </c>
      <c r="R1871" s="7"/>
      <c r="S1871" s="7"/>
      <c r="T1871" s="7"/>
      <c r="U1871" s="7"/>
      <c r="V1871" s="7"/>
      <c r="W1871" s="7"/>
      <c r="X1871" s="7"/>
      <c r="Y1871" s="7"/>
      <c r="Z1871" s="7"/>
      <c r="AA1871" s="7"/>
      <c r="AB1871" s="7"/>
      <c r="AC1871" s="7"/>
      <c r="AD1871" s="7"/>
      <c r="AE1871" s="7"/>
      <c r="AF1871" s="65"/>
      <c r="AG1871" s="9"/>
      <c r="AH1871" s="9"/>
      <c r="AI1871" s="4"/>
      <c r="AJ1871" s="10"/>
      <c r="AK1871" s="4"/>
      <c r="AL1871" s="65"/>
      <c r="AM1871" s="10"/>
      <c r="AN1871" s="9"/>
      <c r="AO1871" s="7"/>
      <c r="AP1871" s="11"/>
      <c r="AQ1871" s="9"/>
      <c r="AR1871" s="8"/>
      <c r="AS1871" s="65"/>
      <c r="AT1871" s="12"/>
      <c r="AU1871" s="12"/>
      <c r="AV1871" s="22"/>
      <c r="AW1871" s="12"/>
      <c r="AX1871" s="12"/>
      <c r="AY1871" s="12"/>
      <c r="AZ1871" s="12"/>
      <c r="BA1871" s="12"/>
      <c r="BB1871" s="12"/>
      <c r="BC1871" s="12"/>
      <c r="BD1871" s="12"/>
      <c r="BE1871" s="12"/>
      <c r="BF1871" s="12"/>
      <c r="BG1871" s="12"/>
      <c r="BH1871" s="12"/>
      <c r="BI1871" s="12"/>
      <c r="BJ1871" s="12"/>
      <c r="BK1871" s="12"/>
      <c r="BL1871" s="12"/>
      <c r="BM1871" s="12"/>
      <c r="BN1871" s="12"/>
      <c r="BO1871" s="12"/>
      <c r="BP1871" s="12"/>
      <c r="BQ1871" s="12"/>
      <c r="BR1871" s="12"/>
      <c r="BS1871" s="12"/>
      <c r="BT1871" s="12"/>
      <c r="BU1871" s="12"/>
      <c r="BV1871" s="12"/>
      <c r="BW1871" s="12"/>
      <c r="BX1871" s="12"/>
      <c r="BY1871" s="12"/>
      <c r="BZ1871" s="12"/>
      <c r="CA1871" s="12"/>
      <c r="CB1871" s="12"/>
      <c r="CC1871" s="12"/>
      <c r="CD1871" s="12"/>
      <c r="CE1871" s="12"/>
      <c r="CF1871" s="12"/>
      <c r="CG1871" s="12"/>
      <c r="CH1871" s="12"/>
      <c r="CI1871" s="12"/>
      <c r="CJ1871" s="12"/>
      <c r="CK1871" s="12"/>
      <c r="CL1871" s="12"/>
      <c r="CM1871" s="12"/>
      <c r="CN1871" s="12"/>
      <c r="CO1871" s="12"/>
      <c r="CP1871" s="12"/>
      <c r="CQ1871" s="12"/>
      <c r="CR1871" s="12"/>
      <c r="CS1871" s="12"/>
      <c r="CT1871" s="12"/>
      <c r="CU1871" s="12"/>
      <c r="CV1871" s="12"/>
      <c r="CW1871" s="12"/>
      <c r="CX1871" s="12"/>
      <c r="CY1871" s="12"/>
      <c r="CZ1871" s="12"/>
      <c r="DA1871" s="12"/>
      <c r="DB1871" s="12"/>
      <c r="DC1871" s="12"/>
      <c r="DD1871" s="12"/>
      <c r="DE1871" s="12"/>
      <c r="DF1871" s="12"/>
      <c r="DG1871" s="12"/>
      <c r="DH1871" s="12"/>
      <c r="DI1871" s="12"/>
      <c r="DJ1871" s="12"/>
      <c r="DK1871" s="12"/>
      <c r="DL1871" s="12"/>
      <c r="DM1871" s="12"/>
      <c r="DN1871" s="12"/>
      <c r="DO1871" s="12"/>
      <c r="DP1871" s="12"/>
      <c r="DQ1871" s="12"/>
      <c r="DR1871" s="12"/>
      <c r="DS1871" s="12"/>
      <c r="DT1871" s="12"/>
      <c r="DU1871" s="12"/>
      <c r="DV1871" s="12"/>
      <c r="DW1871" s="12"/>
      <c r="DX1871" s="12"/>
      <c r="DY1871" s="12"/>
      <c r="DZ1871" s="12"/>
      <c r="EA1871" s="12"/>
      <c r="EB1871" s="12"/>
      <c r="EC1871" s="12"/>
      <c r="ED1871" s="12"/>
      <c r="EE1871" s="12"/>
      <c r="EF1871" s="12"/>
      <c r="EG1871" s="12"/>
      <c r="EH1871" s="12"/>
      <c r="EI1871" s="12"/>
      <c r="EJ1871" s="12"/>
      <c r="EK1871" s="12"/>
      <c r="EL1871" s="12"/>
      <c r="EM1871" s="12"/>
      <c r="EN1871" s="12"/>
      <c r="EO1871" s="12"/>
      <c r="EP1871" s="12"/>
      <c r="EQ1871" s="12"/>
      <c r="ER1871" s="12"/>
      <c r="ES1871" s="12"/>
      <c r="ET1871" s="12"/>
      <c r="EU1871" s="12"/>
      <c r="EV1871" s="12"/>
      <c r="EW1871" s="12"/>
      <c r="EX1871" s="12"/>
      <c r="EY1871" s="12"/>
      <c r="EZ1871" s="12"/>
      <c r="FA1871" s="12"/>
      <c r="FB1871" s="12"/>
      <c r="FC1871" s="12"/>
      <c r="FD1871" s="12"/>
      <c r="FE1871" s="12"/>
      <c r="FF1871" s="12"/>
      <c r="FG1871" s="12"/>
      <c r="FH1871" s="12"/>
      <c r="FI1871" s="12"/>
      <c r="FJ1871" s="12"/>
      <c r="FK1871" s="12"/>
      <c r="FL1871" s="12"/>
      <c r="FM1871" s="12"/>
      <c r="FN1871" s="12"/>
      <c r="FO1871" s="12"/>
      <c r="FP1871" s="12"/>
      <c r="FQ1871" s="12"/>
      <c r="FR1871" s="12"/>
      <c r="FS1871" s="12"/>
      <c r="FT1871" s="12"/>
      <c r="FU1871" s="12"/>
      <c r="FV1871" s="12"/>
      <c r="FW1871" s="12"/>
      <c r="FX1871" s="12"/>
      <c r="FY1871" s="12"/>
      <c r="FZ1871" s="12"/>
      <c r="GA1871" s="12"/>
      <c r="GB1871" s="12"/>
      <c r="GC1871" s="12"/>
      <c r="GD1871" s="12"/>
      <c r="GE1871" s="12"/>
      <c r="GF1871" s="12"/>
      <c r="GG1871" s="12"/>
      <c r="GH1871" s="12"/>
      <c r="GI1871" s="12"/>
      <c r="GJ1871" s="12"/>
      <c r="GK1871" s="12"/>
      <c r="GL1871" s="12"/>
      <c r="GM1871" s="12"/>
      <c r="GN1871" s="12"/>
      <c r="GO1871" s="12"/>
      <c r="GP1871" s="12"/>
      <c r="GQ1871" s="12"/>
      <c r="GR1871" s="12"/>
    </row>
    <row r="1872" spans="1:200" x14ac:dyDescent="0.2">
      <c r="A1872" s="79">
        <f t="shared" si="687"/>
        <v>44944</v>
      </c>
      <c r="B1872" s="80" t="str">
        <f t="shared" ca="1" si="675"/>
        <v>n.d</v>
      </c>
      <c r="C1872" s="81">
        <f t="shared" ca="1" si="676"/>
        <v>1298.9771699999999</v>
      </c>
      <c r="D1872" s="82">
        <f ca="1">IF(A1872&lt;$B$1,VLOOKUP(A1872,[1]DI!$A$4:$B$15000,2,FALSE),0)</f>
        <v>0</v>
      </c>
      <c r="E1872" s="81">
        <f t="shared" ca="1" si="677"/>
        <v>0</v>
      </c>
      <c r="F1872" s="83">
        <f t="shared" si="685"/>
        <v>1.1679999999999999</v>
      </c>
      <c r="G1872" s="84">
        <f t="shared" ca="1" si="678"/>
        <v>1</v>
      </c>
      <c r="H1872" s="81">
        <f ca="1">TRUNC(PRODUCT(G$10:G1871),15)</f>
        <v>1.40945772534528</v>
      </c>
      <c r="I1872" s="81">
        <f t="shared" ca="1" si="679"/>
        <v>1.2989771726434101</v>
      </c>
      <c r="J1872" s="81">
        <f t="shared" ca="1" si="680"/>
        <v>1.0850519599999999</v>
      </c>
      <c r="K1872" s="81">
        <f t="shared" ca="1" si="681"/>
        <v>110.48055429999999</v>
      </c>
      <c r="L1872" s="85">
        <f>IF(VLOOKUP(A1872,$U$12:$AD$125,8)=VLOOKUP(A1871,$U$12:$AD$125,8),0,VLOOKUP(A1872,U$12:$AD$125,8))</f>
        <v>0</v>
      </c>
      <c r="M1872" s="86">
        <f>IF(L1872&gt;0,VLOOKUP(L1872,T$12:$AC$125,7),0)</f>
        <v>0</v>
      </c>
      <c r="N1872" s="81">
        <f t="shared" si="686"/>
        <v>0</v>
      </c>
      <c r="O1872" s="81">
        <f t="shared" ca="1" si="682"/>
        <v>110.48055429999999</v>
      </c>
      <c r="P1872" s="87" t="str">
        <f t="shared" si="683"/>
        <v>J=</v>
      </c>
      <c r="Q1872" s="88">
        <f t="shared" si="684"/>
        <v>44858</v>
      </c>
      <c r="R1872" s="7"/>
      <c r="S1872" s="7"/>
      <c r="T1872" s="7"/>
      <c r="U1872" s="7"/>
      <c r="V1872" s="7"/>
      <c r="W1872" s="7"/>
      <c r="X1872" s="7"/>
      <c r="Y1872" s="7"/>
      <c r="Z1872" s="7"/>
      <c r="AA1872" s="7"/>
      <c r="AB1872" s="7"/>
      <c r="AC1872" s="7"/>
      <c r="AD1872" s="7"/>
      <c r="AE1872" s="7"/>
      <c r="AF1872" s="65"/>
      <c r="AG1872" s="9"/>
      <c r="AH1872" s="9"/>
      <c r="AI1872" s="4"/>
      <c r="AJ1872" s="10"/>
      <c r="AK1872" s="4"/>
      <c r="AL1872" s="65"/>
      <c r="AM1872" s="10"/>
      <c r="AN1872" s="9"/>
      <c r="AO1872" s="7"/>
      <c r="AP1872" s="11"/>
      <c r="AQ1872" s="9"/>
      <c r="AR1872" s="8"/>
      <c r="AS1872" s="65"/>
      <c r="AT1872" s="12"/>
      <c r="AU1872" s="12"/>
      <c r="AV1872" s="22"/>
      <c r="AW1872" s="12"/>
      <c r="AX1872" s="12"/>
      <c r="AY1872" s="12"/>
      <c r="AZ1872" s="12"/>
      <c r="BA1872" s="12"/>
      <c r="BB1872" s="12"/>
      <c r="BC1872" s="12"/>
      <c r="BD1872" s="12"/>
      <c r="BE1872" s="12"/>
      <c r="BF1872" s="12"/>
      <c r="BG1872" s="12"/>
      <c r="BH1872" s="12"/>
      <c r="BI1872" s="12"/>
      <c r="BJ1872" s="12"/>
      <c r="BK1872" s="12"/>
      <c r="BL1872" s="12"/>
      <c r="BM1872" s="12"/>
      <c r="BN1872" s="12"/>
      <c r="BO1872" s="12"/>
      <c r="BP1872" s="12"/>
      <c r="BQ1872" s="12"/>
      <c r="BR1872" s="12"/>
      <c r="BS1872" s="12"/>
      <c r="BT1872" s="12"/>
      <c r="BU1872" s="12"/>
      <c r="BV1872" s="12"/>
      <c r="BW1872" s="12"/>
      <c r="BX1872" s="12"/>
      <c r="BY1872" s="12"/>
      <c r="BZ1872" s="12"/>
      <c r="CA1872" s="12"/>
      <c r="CB1872" s="12"/>
      <c r="CC1872" s="12"/>
      <c r="CD1872" s="12"/>
      <c r="CE1872" s="12"/>
      <c r="CF1872" s="12"/>
      <c r="CG1872" s="12"/>
      <c r="CH1872" s="12"/>
      <c r="CI1872" s="12"/>
      <c r="CJ1872" s="12"/>
      <c r="CK1872" s="12"/>
      <c r="CL1872" s="12"/>
      <c r="CM1872" s="12"/>
      <c r="CN1872" s="12"/>
      <c r="CO1872" s="12"/>
      <c r="CP1872" s="12"/>
      <c r="CQ1872" s="12"/>
      <c r="CR1872" s="12"/>
      <c r="CS1872" s="12"/>
      <c r="CT1872" s="12"/>
      <c r="CU1872" s="12"/>
      <c r="CV1872" s="12"/>
      <c r="CW1872" s="12"/>
      <c r="CX1872" s="12"/>
      <c r="CY1872" s="12"/>
      <c r="CZ1872" s="12"/>
      <c r="DA1872" s="12"/>
      <c r="DB1872" s="12"/>
      <c r="DC1872" s="12"/>
      <c r="DD1872" s="12"/>
      <c r="DE1872" s="12"/>
      <c r="DF1872" s="12"/>
      <c r="DG1872" s="12"/>
      <c r="DH1872" s="12"/>
      <c r="DI1872" s="12"/>
      <c r="DJ1872" s="12"/>
      <c r="DK1872" s="12"/>
      <c r="DL1872" s="12"/>
      <c r="DM1872" s="12"/>
      <c r="DN1872" s="12"/>
      <c r="DO1872" s="12"/>
      <c r="DP1872" s="12"/>
      <c r="DQ1872" s="12"/>
      <c r="DR1872" s="12"/>
      <c r="DS1872" s="12"/>
      <c r="DT1872" s="12"/>
      <c r="DU1872" s="12"/>
      <c r="DV1872" s="12"/>
      <c r="DW1872" s="12"/>
      <c r="DX1872" s="12"/>
      <c r="DY1872" s="12"/>
      <c r="DZ1872" s="12"/>
      <c r="EA1872" s="12"/>
      <c r="EB1872" s="12"/>
      <c r="EC1872" s="12"/>
      <c r="ED1872" s="12"/>
      <c r="EE1872" s="12"/>
      <c r="EF1872" s="12"/>
      <c r="EG1872" s="12"/>
      <c r="EH1872" s="12"/>
      <c r="EI1872" s="12"/>
      <c r="EJ1872" s="12"/>
      <c r="EK1872" s="12"/>
      <c r="EL1872" s="12"/>
      <c r="EM1872" s="12"/>
      <c r="EN1872" s="12"/>
      <c r="EO1872" s="12"/>
      <c r="EP1872" s="12"/>
      <c r="EQ1872" s="12"/>
      <c r="ER1872" s="12"/>
      <c r="ES1872" s="12"/>
      <c r="ET1872" s="12"/>
      <c r="EU1872" s="12"/>
      <c r="EV1872" s="12"/>
      <c r="EW1872" s="12"/>
      <c r="EX1872" s="12"/>
      <c r="EY1872" s="12"/>
      <c r="EZ1872" s="12"/>
      <c r="FA1872" s="12"/>
      <c r="FB1872" s="12"/>
      <c r="FC1872" s="12"/>
      <c r="FD1872" s="12"/>
      <c r="FE1872" s="12"/>
      <c r="FF1872" s="12"/>
      <c r="FG1872" s="12"/>
      <c r="FH1872" s="12"/>
      <c r="FI1872" s="12"/>
      <c r="FJ1872" s="12"/>
      <c r="FK1872" s="12"/>
      <c r="FL1872" s="12"/>
      <c r="FM1872" s="12"/>
      <c r="FN1872" s="12"/>
      <c r="FO1872" s="12"/>
      <c r="FP1872" s="12"/>
      <c r="FQ1872" s="12"/>
      <c r="FR1872" s="12"/>
      <c r="FS1872" s="12"/>
      <c r="FT1872" s="12"/>
      <c r="FU1872" s="12"/>
      <c r="FV1872" s="12"/>
      <c r="FW1872" s="12"/>
      <c r="FX1872" s="12"/>
      <c r="FY1872" s="12"/>
      <c r="FZ1872" s="12"/>
      <c r="GA1872" s="12"/>
      <c r="GB1872" s="12"/>
      <c r="GC1872" s="12"/>
      <c r="GD1872" s="12"/>
      <c r="GE1872" s="12"/>
      <c r="GF1872" s="12"/>
      <c r="GG1872" s="12"/>
      <c r="GH1872" s="12"/>
      <c r="GI1872" s="12"/>
      <c r="GJ1872" s="12"/>
      <c r="GK1872" s="12"/>
      <c r="GL1872" s="12"/>
      <c r="GM1872" s="12"/>
      <c r="GN1872" s="12"/>
      <c r="GO1872" s="12"/>
      <c r="GP1872" s="12"/>
      <c r="GQ1872" s="12"/>
      <c r="GR1872" s="12"/>
    </row>
    <row r="1873" spans="1:200" x14ac:dyDescent="0.2">
      <c r="A1873" s="79">
        <f t="shared" si="687"/>
        <v>44945</v>
      </c>
      <c r="B1873" s="80" t="str">
        <f t="shared" ca="1" si="675"/>
        <v>n.d</v>
      </c>
      <c r="C1873" s="81">
        <f t="shared" ca="1" si="676"/>
        <v>1298.9771699999999</v>
      </c>
      <c r="D1873" s="82">
        <f ca="1">IF(A1873&lt;$B$1,VLOOKUP(A1873,[1]DI!$A$4:$B$15000,2,FALSE),0)</f>
        <v>0</v>
      </c>
      <c r="E1873" s="81">
        <f t="shared" ca="1" si="677"/>
        <v>0</v>
      </c>
      <c r="F1873" s="83">
        <f t="shared" si="685"/>
        <v>1.1679999999999999</v>
      </c>
      <c r="G1873" s="84">
        <f t="shared" ca="1" si="678"/>
        <v>1</v>
      </c>
      <c r="H1873" s="81">
        <f ca="1">TRUNC(PRODUCT(G$10:G1872),15)</f>
        <v>1.40945772534528</v>
      </c>
      <c r="I1873" s="81">
        <f t="shared" ca="1" si="679"/>
        <v>1.2989771726434101</v>
      </c>
      <c r="J1873" s="81">
        <f t="shared" ca="1" si="680"/>
        <v>1.0850519599999999</v>
      </c>
      <c r="K1873" s="81">
        <f t="shared" ca="1" si="681"/>
        <v>110.48055429999999</v>
      </c>
      <c r="L1873" s="85">
        <f>IF(VLOOKUP(A1873,$U$12:$AD$125,8)=VLOOKUP(A1872,$U$12:$AD$125,8),0,VLOOKUP(A1873,U$12:$AD$125,8))</f>
        <v>0</v>
      </c>
      <c r="M1873" s="86">
        <f>IF(L1873&gt;0,VLOOKUP(L1873,T$12:$AC$125,7),0)</f>
        <v>0</v>
      </c>
      <c r="N1873" s="81">
        <f t="shared" si="686"/>
        <v>0</v>
      </c>
      <c r="O1873" s="81">
        <f t="shared" ca="1" si="682"/>
        <v>110.48055429999999</v>
      </c>
      <c r="P1873" s="87" t="str">
        <f t="shared" si="683"/>
        <v>J=</v>
      </c>
      <c r="Q1873" s="88">
        <f t="shared" si="684"/>
        <v>44858</v>
      </c>
      <c r="R1873" s="7"/>
      <c r="S1873" s="7"/>
      <c r="T1873" s="7"/>
      <c r="U1873" s="7"/>
      <c r="V1873" s="7"/>
      <c r="W1873" s="7"/>
      <c r="X1873" s="7"/>
      <c r="Y1873" s="7"/>
      <c r="Z1873" s="7"/>
      <c r="AA1873" s="7"/>
      <c r="AB1873" s="7"/>
      <c r="AC1873" s="7"/>
      <c r="AD1873" s="7"/>
      <c r="AE1873" s="7"/>
      <c r="AF1873" s="65"/>
      <c r="AG1873" s="9"/>
      <c r="AH1873" s="9"/>
      <c r="AI1873" s="4"/>
      <c r="AJ1873" s="10"/>
      <c r="AK1873" s="4"/>
      <c r="AL1873" s="65"/>
      <c r="AM1873" s="10"/>
      <c r="AN1873" s="9"/>
      <c r="AO1873" s="7"/>
      <c r="AP1873" s="11"/>
      <c r="AQ1873" s="9"/>
      <c r="AR1873" s="8"/>
      <c r="AS1873" s="65"/>
      <c r="AT1873" s="12"/>
      <c r="AU1873" s="12"/>
      <c r="AV1873" s="22"/>
      <c r="AW1873" s="12"/>
      <c r="AX1873" s="12"/>
      <c r="AY1873" s="12"/>
      <c r="AZ1873" s="12"/>
      <c r="BA1873" s="12"/>
      <c r="BB1873" s="12"/>
      <c r="BC1873" s="12"/>
      <c r="BD1873" s="12"/>
      <c r="BE1873" s="12"/>
      <c r="BF1873" s="12"/>
      <c r="BG1873" s="12"/>
      <c r="BH1873" s="12"/>
      <c r="BI1873" s="12"/>
      <c r="BJ1873" s="12"/>
      <c r="BK1873" s="12"/>
      <c r="BL1873" s="12"/>
      <c r="BM1873" s="12"/>
      <c r="BN1873" s="12"/>
      <c r="BO1873" s="12"/>
      <c r="BP1873" s="12"/>
      <c r="BQ1873" s="12"/>
      <c r="BR1873" s="12"/>
      <c r="BS1873" s="12"/>
      <c r="BT1873" s="12"/>
      <c r="BU1873" s="12"/>
      <c r="BV1873" s="12"/>
      <c r="BW1873" s="12"/>
      <c r="BX1873" s="12"/>
      <c r="BY1873" s="12"/>
      <c r="BZ1873" s="12"/>
      <c r="CA1873" s="12"/>
      <c r="CB1873" s="12"/>
      <c r="CC1873" s="12"/>
      <c r="CD1873" s="12"/>
      <c r="CE1873" s="12"/>
      <c r="CF1873" s="12"/>
      <c r="CG1873" s="12"/>
      <c r="CH1873" s="12"/>
      <c r="CI1873" s="12"/>
      <c r="CJ1873" s="12"/>
      <c r="CK1873" s="12"/>
      <c r="CL1873" s="12"/>
      <c r="CM1873" s="12"/>
      <c r="CN1873" s="12"/>
      <c r="CO1873" s="12"/>
      <c r="CP1873" s="12"/>
      <c r="CQ1873" s="12"/>
      <c r="CR1873" s="12"/>
      <c r="CS1873" s="12"/>
      <c r="CT1873" s="12"/>
      <c r="CU1873" s="12"/>
      <c r="CV1873" s="12"/>
      <c r="CW1873" s="12"/>
      <c r="CX1873" s="12"/>
      <c r="CY1873" s="12"/>
      <c r="CZ1873" s="12"/>
      <c r="DA1873" s="12"/>
      <c r="DB1873" s="12"/>
      <c r="DC1873" s="12"/>
      <c r="DD1873" s="12"/>
      <c r="DE1873" s="12"/>
      <c r="DF1873" s="12"/>
      <c r="DG1873" s="12"/>
      <c r="DH1873" s="12"/>
      <c r="DI1873" s="12"/>
      <c r="DJ1873" s="12"/>
      <c r="DK1873" s="12"/>
      <c r="DL1873" s="12"/>
      <c r="DM1873" s="12"/>
      <c r="DN1873" s="12"/>
      <c r="DO1873" s="12"/>
      <c r="DP1873" s="12"/>
      <c r="DQ1873" s="12"/>
      <c r="DR1873" s="12"/>
      <c r="DS1873" s="12"/>
      <c r="DT1873" s="12"/>
      <c r="DU1873" s="12"/>
      <c r="DV1873" s="12"/>
      <c r="DW1873" s="12"/>
      <c r="DX1873" s="12"/>
      <c r="DY1873" s="12"/>
      <c r="DZ1873" s="12"/>
      <c r="EA1873" s="12"/>
      <c r="EB1873" s="12"/>
      <c r="EC1873" s="12"/>
      <c r="ED1873" s="12"/>
      <c r="EE1873" s="12"/>
      <c r="EF1873" s="12"/>
      <c r="EG1873" s="12"/>
      <c r="EH1873" s="12"/>
      <c r="EI1873" s="12"/>
      <c r="EJ1873" s="12"/>
      <c r="EK1873" s="12"/>
      <c r="EL1873" s="12"/>
      <c r="EM1873" s="12"/>
      <c r="EN1873" s="12"/>
      <c r="EO1873" s="12"/>
      <c r="EP1873" s="12"/>
      <c r="EQ1873" s="12"/>
      <c r="ER1873" s="12"/>
      <c r="ES1873" s="12"/>
      <c r="ET1873" s="12"/>
      <c r="EU1873" s="12"/>
      <c r="EV1873" s="12"/>
      <c r="EW1873" s="12"/>
      <c r="EX1873" s="12"/>
      <c r="EY1873" s="12"/>
      <c r="EZ1873" s="12"/>
      <c r="FA1873" s="12"/>
      <c r="FB1873" s="12"/>
      <c r="FC1873" s="12"/>
      <c r="FD1873" s="12"/>
      <c r="FE1873" s="12"/>
      <c r="FF1873" s="12"/>
      <c r="FG1873" s="12"/>
      <c r="FH1873" s="12"/>
      <c r="FI1873" s="12"/>
      <c r="FJ1873" s="12"/>
      <c r="FK1873" s="12"/>
      <c r="FL1873" s="12"/>
      <c r="FM1873" s="12"/>
      <c r="FN1873" s="12"/>
      <c r="FO1873" s="12"/>
      <c r="FP1873" s="12"/>
      <c r="FQ1873" s="12"/>
      <c r="FR1873" s="12"/>
      <c r="FS1873" s="12"/>
      <c r="FT1873" s="12"/>
      <c r="FU1873" s="12"/>
      <c r="FV1873" s="12"/>
      <c r="FW1873" s="12"/>
      <c r="FX1873" s="12"/>
      <c r="FY1873" s="12"/>
      <c r="FZ1873" s="12"/>
      <c r="GA1873" s="12"/>
      <c r="GB1873" s="12"/>
      <c r="GC1873" s="12"/>
      <c r="GD1873" s="12"/>
      <c r="GE1873" s="12"/>
      <c r="GF1873" s="12"/>
      <c r="GG1873" s="12"/>
      <c r="GH1873" s="12"/>
      <c r="GI1873" s="12"/>
      <c r="GJ1873" s="12"/>
      <c r="GK1873" s="12"/>
      <c r="GL1873" s="12"/>
      <c r="GM1873" s="12"/>
      <c r="GN1873" s="12"/>
      <c r="GO1873" s="12"/>
      <c r="GP1873" s="12"/>
      <c r="GQ1873" s="12"/>
      <c r="GR1873" s="12"/>
    </row>
    <row r="1874" spans="1:200" x14ac:dyDescent="0.2">
      <c r="A1874" s="79">
        <f t="shared" si="687"/>
        <v>44946</v>
      </c>
      <c r="B1874" s="80" t="str">
        <f t="shared" ca="1" si="675"/>
        <v>n.d</v>
      </c>
      <c r="C1874" s="81">
        <f t="shared" ca="1" si="676"/>
        <v>1298.9771699999999</v>
      </c>
      <c r="D1874" s="82">
        <f ca="1">IF(A1874&lt;$B$1,VLOOKUP(A1874,[1]DI!$A$4:$B$15000,2,FALSE),0)</f>
        <v>0</v>
      </c>
      <c r="E1874" s="81">
        <f t="shared" ca="1" si="677"/>
        <v>0</v>
      </c>
      <c r="F1874" s="83">
        <f t="shared" si="685"/>
        <v>1.1679999999999999</v>
      </c>
      <c r="G1874" s="84">
        <f t="shared" ca="1" si="678"/>
        <v>1</v>
      </c>
      <c r="H1874" s="81">
        <f ca="1">TRUNC(PRODUCT(G$10:G1873),15)</f>
        <v>1.40945772534528</v>
      </c>
      <c r="I1874" s="81">
        <f t="shared" ca="1" si="679"/>
        <v>1.2989771726434101</v>
      </c>
      <c r="J1874" s="81">
        <f t="shared" ca="1" si="680"/>
        <v>1.0850519599999999</v>
      </c>
      <c r="K1874" s="81">
        <f t="shared" ca="1" si="681"/>
        <v>110.48055429999999</v>
      </c>
      <c r="L1874" s="85">
        <f>IF(VLOOKUP(A1874,$U$12:$AD$125,8)=VLOOKUP(A1873,$U$12:$AD$125,8),0,VLOOKUP(A1874,U$12:$AD$125,8))</f>
        <v>0</v>
      </c>
      <c r="M1874" s="86">
        <f>IF(L1874&gt;0,VLOOKUP(L1874,T$12:$AC$125,7),0)</f>
        <v>0</v>
      </c>
      <c r="N1874" s="81">
        <f t="shared" si="686"/>
        <v>0</v>
      </c>
      <c r="O1874" s="81">
        <f t="shared" ca="1" si="682"/>
        <v>110.48055429999999</v>
      </c>
      <c r="P1874" s="87" t="str">
        <f t="shared" si="683"/>
        <v>J=</v>
      </c>
      <c r="Q1874" s="88">
        <f t="shared" si="684"/>
        <v>44858</v>
      </c>
      <c r="R1874" s="7"/>
      <c r="S1874" s="7"/>
      <c r="T1874" s="7"/>
      <c r="U1874" s="7"/>
      <c r="V1874" s="7"/>
      <c r="W1874" s="7"/>
      <c r="X1874" s="7"/>
      <c r="Y1874" s="7"/>
      <c r="Z1874" s="7"/>
      <c r="AA1874" s="7"/>
      <c r="AB1874" s="7"/>
      <c r="AC1874" s="7"/>
      <c r="AD1874" s="7"/>
      <c r="AE1874" s="7"/>
      <c r="AF1874" s="65"/>
      <c r="AG1874" s="9"/>
      <c r="AH1874" s="9"/>
      <c r="AI1874" s="4"/>
      <c r="AJ1874" s="10"/>
      <c r="AK1874" s="4"/>
      <c r="AL1874" s="65"/>
      <c r="AM1874" s="10"/>
      <c r="AN1874" s="9"/>
      <c r="AO1874" s="7"/>
      <c r="AP1874" s="11"/>
      <c r="AQ1874" s="9"/>
      <c r="AR1874" s="8"/>
      <c r="AS1874" s="65"/>
      <c r="AT1874" s="12"/>
      <c r="AU1874" s="12"/>
      <c r="AV1874" s="22"/>
      <c r="AW1874" s="12"/>
      <c r="AX1874" s="12"/>
      <c r="AY1874" s="12"/>
      <c r="AZ1874" s="12"/>
      <c r="BA1874" s="12"/>
      <c r="BB1874" s="12"/>
      <c r="BC1874" s="12"/>
      <c r="BD1874" s="12"/>
      <c r="BE1874" s="12"/>
      <c r="BF1874" s="12"/>
      <c r="BG1874" s="12"/>
      <c r="BH1874" s="12"/>
      <c r="BI1874" s="12"/>
      <c r="BJ1874" s="12"/>
      <c r="BK1874" s="12"/>
      <c r="BL1874" s="12"/>
      <c r="BM1874" s="12"/>
      <c r="BN1874" s="12"/>
      <c r="BO1874" s="12"/>
      <c r="BP1874" s="12"/>
      <c r="BQ1874" s="12"/>
      <c r="BR1874" s="12"/>
      <c r="BS1874" s="12"/>
      <c r="BT1874" s="12"/>
      <c r="BU1874" s="12"/>
      <c r="BV1874" s="12"/>
      <c r="BW1874" s="12"/>
      <c r="BX1874" s="12"/>
      <c r="BY1874" s="12"/>
      <c r="BZ1874" s="12"/>
      <c r="CA1874" s="12"/>
      <c r="CB1874" s="12"/>
      <c r="CC1874" s="12"/>
      <c r="CD1874" s="12"/>
      <c r="CE1874" s="12"/>
      <c r="CF1874" s="12"/>
      <c r="CG1874" s="12"/>
      <c r="CH1874" s="12"/>
      <c r="CI1874" s="12"/>
      <c r="CJ1874" s="12"/>
      <c r="CK1874" s="12"/>
      <c r="CL1874" s="12"/>
      <c r="CM1874" s="12"/>
      <c r="CN1874" s="12"/>
      <c r="CO1874" s="12"/>
      <c r="CP1874" s="12"/>
      <c r="CQ1874" s="12"/>
      <c r="CR1874" s="12"/>
      <c r="CS1874" s="12"/>
      <c r="CT1874" s="12"/>
      <c r="CU1874" s="12"/>
      <c r="CV1874" s="12"/>
      <c r="CW1874" s="12"/>
      <c r="CX1874" s="12"/>
      <c r="CY1874" s="12"/>
      <c r="CZ1874" s="12"/>
      <c r="DA1874" s="12"/>
      <c r="DB1874" s="12"/>
      <c r="DC1874" s="12"/>
      <c r="DD1874" s="12"/>
      <c r="DE1874" s="12"/>
      <c r="DF1874" s="12"/>
      <c r="DG1874" s="12"/>
      <c r="DH1874" s="12"/>
      <c r="DI1874" s="12"/>
      <c r="DJ1874" s="12"/>
      <c r="DK1874" s="12"/>
      <c r="DL1874" s="12"/>
      <c r="DM1874" s="12"/>
      <c r="DN1874" s="12"/>
      <c r="DO1874" s="12"/>
      <c r="DP1874" s="12"/>
      <c r="DQ1874" s="12"/>
      <c r="DR1874" s="12"/>
      <c r="DS1874" s="12"/>
      <c r="DT1874" s="12"/>
      <c r="DU1874" s="12"/>
      <c r="DV1874" s="12"/>
      <c r="DW1874" s="12"/>
      <c r="DX1874" s="12"/>
      <c r="DY1874" s="12"/>
      <c r="DZ1874" s="12"/>
      <c r="EA1874" s="12"/>
      <c r="EB1874" s="12"/>
      <c r="EC1874" s="12"/>
      <c r="ED1874" s="12"/>
      <c r="EE1874" s="12"/>
      <c r="EF1874" s="12"/>
      <c r="EG1874" s="12"/>
      <c r="EH1874" s="12"/>
      <c r="EI1874" s="12"/>
      <c r="EJ1874" s="12"/>
      <c r="EK1874" s="12"/>
      <c r="EL1874" s="12"/>
      <c r="EM1874" s="12"/>
      <c r="EN1874" s="12"/>
      <c r="EO1874" s="12"/>
      <c r="EP1874" s="12"/>
      <c r="EQ1874" s="12"/>
      <c r="ER1874" s="12"/>
      <c r="ES1874" s="12"/>
      <c r="ET1874" s="12"/>
      <c r="EU1874" s="12"/>
      <c r="EV1874" s="12"/>
      <c r="EW1874" s="12"/>
      <c r="EX1874" s="12"/>
      <c r="EY1874" s="12"/>
      <c r="EZ1874" s="12"/>
      <c r="FA1874" s="12"/>
      <c r="FB1874" s="12"/>
      <c r="FC1874" s="12"/>
      <c r="FD1874" s="12"/>
      <c r="FE1874" s="12"/>
      <c r="FF1874" s="12"/>
      <c r="FG1874" s="12"/>
      <c r="FH1874" s="12"/>
      <c r="FI1874" s="12"/>
      <c r="FJ1874" s="12"/>
      <c r="FK1874" s="12"/>
      <c r="FL1874" s="12"/>
      <c r="FM1874" s="12"/>
      <c r="FN1874" s="12"/>
      <c r="FO1874" s="12"/>
      <c r="FP1874" s="12"/>
      <c r="FQ1874" s="12"/>
      <c r="FR1874" s="12"/>
      <c r="FS1874" s="12"/>
      <c r="FT1874" s="12"/>
      <c r="FU1874" s="12"/>
      <c r="FV1874" s="12"/>
      <c r="FW1874" s="12"/>
      <c r="FX1874" s="12"/>
      <c r="FY1874" s="12"/>
      <c r="FZ1874" s="12"/>
      <c r="GA1874" s="12"/>
      <c r="GB1874" s="12"/>
      <c r="GC1874" s="12"/>
      <c r="GD1874" s="12"/>
      <c r="GE1874" s="12"/>
      <c r="GF1874" s="12"/>
      <c r="GG1874" s="12"/>
      <c r="GH1874" s="12"/>
      <c r="GI1874" s="12"/>
      <c r="GJ1874" s="12"/>
      <c r="GK1874" s="12"/>
      <c r="GL1874" s="12"/>
      <c r="GM1874" s="12"/>
      <c r="GN1874" s="12"/>
      <c r="GO1874" s="12"/>
      <c r="GP1874" s="12"/>
      <c r="GQ1874" s="12"/>
      <c r="GR1874" s="12"/>
    </row>
    <row r="1875" spans="1:200" x14ac:dyDescent="0.2">
      <c r="A1875" s="79">
        <f t="shared" si="687"/>
        <v>44947</v>
      </c>
      <c r="B1875" s="80" t="str">
        <f t="shared" ref="B1875:B1938" ca="1" si="688">IF(A1875&lt;=TODAY(),C1875+K1875,IF(AND(A1875&gt;TODAY(),A1875&lt;=$B$1),IF(VLOOKUP(TODAY(),$A$10:$D$5000,4,FALSE)=0,"n.d",C1875+K1875),"n.d"))</f>
        <v>n.d</v>
      </c>
      <c r="C1875" s="81">
        <f t="shared" ref="C1875:C1938" ca="1" si="689">TRUNC(C1874-N1874,8)</f>
        <v>1298.9771699999999</v>
      </c>
      <c r="D1875" s="82">
        <f ca="1">IF(A1875&lt;$B$1,VLOOKUP(A1875,[1]DI!$A$4:$B$15000,2,FALSE),0)</f>
        <v>0</v>
      </c>
      <c r="E1875" s="81">
        <f t="shared" ref="E1875:E1938" ca="1" si="690">ROUND((((1+D1875)^(1/252)-1)),8)</f>
        <v>0</v>
      </c>
      <c r="F1875" s="83">
        <f t="shared" si="685"/>
        <v>1.1679999999999999</v>
      </c>
      <c r="G1875" s="84">
        <f t="shared" ref="G1875:G1938" ca="1" si="691">TRUNC((1+(E1875*F1875)),15)</f>
        <v>1</v>
      </c>
      <c r="H1875" s="81">
        <f ca="1">TRUNC(PRODUCT(G$10:G1874),15)</f>
        <v>1.40945772534528</v>
      </c>
      <c r="I1875" s="81">
        <f t="shared" ref="I1875:I1938" ca="1" si="692">IF(OR(L1874&gt;0,L1874="E"),H1874,I1874)</f>
        <v>1.2989771726434101</v>
      </c>
      <c r="J1875" s="81">
        <f t="shared" ref="J1875:J1938" ca="1" si="693">ROUND(TRUNC(H1875/I1875,15),8)</f>
        <v>1.0850519599999999</v>
      </c>
      <c r="K1875" s="81">
        <f t="shared" ref="K1875:K1938" ca="1" si="694">TRUNC((C1875*(J1875-1)),8)</f>
        <v>110.48055429999999</v>
      </c>
      <c r="L1875" s="85">
        <f>IF(VLOOKUP(A1875,$U$12:$AD$125,8)=VLOOKUP(A1874,$U$12:$AD$125,8),0,VLOOKUP(A1875,U$12:$AD$125,8))</f>
        <v>0</v>
      </c>
      <c r="M1875" s="86">
        <f>IF(L1875&gt;0,VLOOKUP(L1875,T$12:$AC$125,7),0)</f>
        <v>0</v>
      </c>
      <c r="N1875" s="81">
        <f t="shared" si="686"/>
        <v>0</v>
      </c>
      <c r="O1875" s="81">
        <f t="shared" ref="O1875:O1938" ca="1" si="695">(K1875+N1875)</f>
        <v>110.48055429999999</v>
      </c>
      <c r="P1875" s="87" t="str">
        <f t="shared" ref="P1875:P1938" si="696">IF(L1874&gt;0,VLOOKUP(A1874,$U$12:$AD$125,9),P1874)</f>
        <v>J=</v>
      </c>
      <c r="Q1875" s="88">
        <f t="shared" ref="Q1875:Q1938" si="697">IF(L1874&gt;0,VLOOKUP(A1874,$U$12:$AD$125,10),Q1874)</f>
        <v>44858</v>
      </c>
      <c r="R1875" s="7"/>
      <c r="S1875" s="7"/>
      <c r="T1875" s="7"/>
      <c r="U1875" s="7"/>
      <c r="V1875" s="7"/>
      <c r="W1875" s="7"/>
      <c r="X1875" s="7"/>
      <c r="Y1875" s="7"/>
      <c r="Z1875" s="7"/>
      <c r="AA1875" s="7"/>
      <c r="AB1875" s="7"/>
      <c r="AC1875" s="7"/>
      <c r="AD1875" s="7"/>
      <c r="AE1875" s="7"/>
      <c r="AF1875" s="65"/>
      <c r="AG1875" s="9"/>
      <c r="AH1875" s="9"/>
      <c r="AI1875" s="4"/>
      <c r="AJ1875" s="10"/>
      <c r="AK1875" s="4"/>
      <c r="AL1875" s="65"/>
      <c r="AM1875" s="10"/>
      <c r="AN1875" s="9"/>
      <c r="AO1875" s="7"/>
      <c r="AP1875" s="11"/>
      <c r="AQ1875" s="9"/>
      <c r="AR1875" s="8"/>
      <c r="AS1875" s="65"/>
      <c r="AT1875" s="12"/>
      <c r="AU1875" s="12"/>
      <c r="AV1875" s="22"/>
      <c r="AW1875" s="12"/>
      <c r="AX1875" s="12"/>
      <c r="AY1875" s="12"/>
      <c r="AZ1875" s="12"/>
      <c r="BA1875" s="12"/>
      <c r="BB1875" s="12"/>
      <c r="BC1875" s="12"/>
      <c r="BD1875" s="12"/>
      <c r="BE1875" s="12"/>
      <c r="BF1875" s="12"/>
      <c r="BG1875" s="12"/>
      <c r="BH1875" s="12"/>
      <c r="BI1875" s="12"/>
      <c r="BJ1875" s="12"/>
      <c r="BK1875" s="12"/>
      <c r="BL1875" s="12"/>
      <c r="BM1875" s="12"/>
      <c r="BN1875" s="12"/>
      <c r="BO1875" s="12"/>
      <c r="BP1875" s="12"/>
      <c r="BQ1875" s="12"/>
      <c r="BR1875" s="12"/>
      <c r="BS1875" s="12"/>
      <c r="BT1875" s="12"/>
      <c r="BU1875" s="12"/>
      <c r="BV1875" s="12"/>
      <c r="BW1875" s="12"/>
      <c r="BX1875" s="12"/>
      <c r="BY1875" s="12"/>
      <c r="BZ1875" s="12"/>
      <c r="CA1875" s="12"/>
      <c r="CB1875" s="12"/>
      <c r="CC1875" s="12"/>
      <c r="CD1875" s="12"/>
      <c r="CE1875" s="12"/>
      <c r="CF1875" s="12"/>
      <c r="CG1875" s="12"/>
      <c r="CH1875" s="12"/>
      <c r="CI1875" s="12"/>
      <c r="CJ1875" s="12"/>
      <c r="CK1875" s="12"/>
      <c r="CL1875" s="12"/>
      <c r="CM1875" s="12"/>
      <c r="CN1875" s="12"/>
      <c r="CO1875" s="12"/>
      <c r="CP1875" s="12"/>
      <c r="CQ1875" s="12"/>
      <c r="CR1875" s="12"/>
      <c r="CS1875" s="12"/>
      <c r="CT1875" s="12"/>
      <c r="CU1875" s="12"/>
      <c r="CV1875" s="12"/>
      <c r="CW1875" s="12"/>
      <c r="CX1875" s="12"/>
      <c r="CY1875" s="12"/>
      <c r="CZ1875" s="12"/>
      <c r="DA1875" s="12"/>
      <c r="DB1875" s="12"/>
      <c r="DC1875" s="12"/>
      <c r="DD1875" s="12"/>
      <c r="DE1875" s="12"/>
      <c r="DF1875" s="12"/>
      <c r="DG1875" s="12"/>
      <c r="DH1875" s="12"/>
      <c r="DI1875" s="12"/>
      <c r="DJ1875" s="12"/>
      <c r="DK1875" s="12"/>
      <c r="DL1875" s="12"/>
      <c r="DM1875" s="12"/>
      <c r="DN1875" s="12"/>
      <c r="DO1875" s="12"/>
      <c r="DP1875" s="12"/>
      <c r="DQ1875" s="12"/>
      <c r="DR1875" s="12"/>
      <c r="DS1875" s="12"/>
      <c r="DT1875" s="12"/>
      <c r="DU1875" s="12"/>
      <c r="DV1875" s="12"/>
      <c r="DW1875" s="12"/>
      <c r="DX1875" s="12"/>
      <c r="DY1875" s="12"/>
      <c r="DZ1875" s="12"/>
      <c r="EA1875" s="12"/>
      <c r="EB1875" s="12"/>
      <c r="EC1875" s="12"/>
      <c r="ED1875" s="12"/>
      <c r="EE1875" s="12"/>
      <c r="EF1875" s="12"/>
      <c r="EG1875" s="12"/>
      <c r="EH1875" s="12"/>
      <c r="EI1875" s="12"/>
      <c r="EJ1875" s="12"/>
      <c r="EK1875" s="12"/>
      <c r="EL1875" s="12"/>
      <c r="EM1875" s="12"/>
      <c r="EN1875" s="12"/>
      <c r="EO1875" s="12"/>
      <c r="EP1875" s="12"/>
      <c r="EQ1875" s="12"/>
      <c r="ER1875" s="12"/>
      <c r="ES1875" s="12"/>
      <c r="ET1875" s="12"/>
      <c r="EU1875" s="12"/>
      <c r="EV1875" s="12"/>
      <c r="EW1875" s="12"/>
      <c r="EX1875" s="12"/>
      <c r="EY1875" s="12"/>
      <c r="EZ1875" s="12"/>
      <c r="FA1875" s="12"/>
      <c r="FB1875" s="12"/>
      <c r="FC1875" s="12"/>
      <c r="FD1875" s="12"/>
      <c r="FE1875" s="12"/>
      <c r="FF1875" s="12"/>
      <c r="FG1875" s="12"/>
      <c r="FH1875" s="12"/>
      <c r="FI1875" s="12"/>
      <c r="FJ1875" s="12"/>
      <c r="FK1875" s="12"/>
      <c r="FL1875" s="12"/>
      <c r="FM1875" s="12"/>
      <c r="FN1875" s="12"/>
      <c r="FO1875" s="12"/>
      <c r="FP1875" s="12"/>
      <c r="FQ1875" s="12"/>
      <c r="FR1875" s="12"/>
      <c r="FS1875" s="12"/>
      <c r="FT1875" s="12"/>
      <c r="FU1875" s="12"/>
      <c r="FV1875" s="12"/>
      <c r="FW1875" s="12"/>
      <c r="FX1875" s="12"/>
      <c r="FY1875" s="12"/>
      <c r="FZ1875" s="12"/>
      <c r="GA1875" s="12"/>
      <c r="GB1875" s="12"/>
      <c r="GC1875" s="12"/>
      <c r="GD1875" s="12"/>
      <c r="GE1875" s="12"/>
      <c r="GF1875" s="12"/>
      <c r="GG1875" s="12"/>
      <c r="GH1875" s="12"/>
      <c r="GI1875" s="12"/>
      <c r="GJ1875" s="12"/>
      <c r="GK1875" s="12"/>
      <c r="GL1875" s="12"/>
      <c r="GM1875" s="12"/>
      <c r="GN1875" s="12"/>
      <c r="GO1875" s="12"/>
      <c r="GP1875" s="12"/>
      <c r="GQ1875" s="12"/>
      <c r="GR1875" s="12"/>
    </row>
    <row r="1876" spans="1:200" x14ac:dyDescent="0.2">
      <c r="A1876" s="79">
        <f t="shared" si="687"/>
        <v>44948</v>
      </c>
      <c r="B1876" s="80" t="str">
        <f t="shared" ca="1" si="688"/>
        <v>n.d</v>
      </c>
      <c r="C1876" s="81">
        <f t="shared" ca="1" si="689"/>
        <v>1298.9771699999999</v>
      </c>
      <c r="D1876" s="82">
        <f ca="1">IF(A1876&lt;$B$1,VLOOKUP(A1876,[1]DI!$A$4:$B$15000,2,FALSE),0)</f>
        <v>0</v>
      </c>
      <c r="E1876" s="81">
        <f t="shared" ca="1" si="690"/>
        <v>0</v>
      </c>
      <c r="F1876" s="83">
        <f t="shared" si="685"/>
        <v>1.1679999999999999</v>
      </c>
      <c r="G1876" s="84">
        <f t="shared" ca="1" si="691"/>
        <v>1</v>
      </c>
      <c r="H1876" s="81">
        <f ca="1">TRUNC(PRODUCT(G$10:G1875),15)</f>
        <v>1.40945772534528</v>
      </c>
      <c r="I1876" s="81">
        <f t="shared" ca="1" si="692"/>
        <v>1.2989771726434101</v>
      </c>
      <c r="J1876" s="81">
        <f t="shared" ca="1" si="693"/>
        <v>1.0850519599999999</v>
      </c>
      <c r="K1876" s="81">
        <f t="shared" ca="1" si="694"/>
        <v>110.48055429999999</v>
      </c>
      <c r="L1876" s="85">
        <f>IF(VLOOKUP(A1876,$U$12:$AD$125,8)=VLOOKUP(A1875,$U$12:$AD$125,8),0,VLOOKUP(A1876,U$12:$AD$125,8))</f>
        <v>0</v>
      </c>
      <c r="M1876" s="86">
        <f>IF(L1876&gt;0,VLOOKUP(L1876,T$12:$AC$125,7),0)</f>
        <v>0</v>
      </c>
      <c r="N1876" s="81">
        <f t="shared" si="686"/>
        <v>0</v>
      </c>
      <c r="O1876" s="81">
        <f t="shared" ca="1" si="695"/>
        <v>110.48055429999999</v>
      </c>
      <c r="P1876" s="87" t="str">
        <f t="shared" si="696"/>
        <v>J=</v>
      </c>
      <c r="Q1876" s="88">
        <f t="shared" si="697"/>
        <v>44858</v>
      </c>
      <c r="R1876" s="7"/>
      <c r="S1876" s="7"/>
      <c r="T1876" s="7"/>
      <c r="U1876" s="7"/>
      <c r="V1876" s="7"/>
      <c r="W1876" s="7"/>
      <c r="X1876" s="7"/>
      <c r="Y1876" s="7"/>
      <c r="Z1876" s="7"/>
      <c r="AA1876" s="7"/>
      <c r="AB1876" s="7"/>
      <c r="AC1876" s="7"/>
      <c r="AD1876" s="7"/>
      <c r="AE1876" s="7"/>
      <c r="AF1876" s="65"/>
      <c r="AG1876" s="9"/>
      <c r="AH1876" s="9"/>
      <c r="AI1876" s="4"/>
      <c r="AJ1876" s="10"/>
      <c r="AK1876" s="4"/>
      <c r="AL1876" s="65"/>
      <c r="AM1876" s="10"/>
      <c r="AN1876" s="9"/>
      <c r="AO1876" s="7"/>
      <c r="AP1876" s="11"/>
      <c r="AQ1876" s="9"/>
      <c r="AR1876" s="8"/>
      <c r="AS1876" s="65"/>
      <c r="AT1876" s="12"/>
      <c r="AU1876" s="12"/>
      <c r="AV1876" s="22"/>
      <c r="AW1876" s="12"/>
      <c r="AX1876" s="12"/>
      <c r="AY1876" s="12"/>
      <c r="AZ1876" s="12"/>
      <c r="BA1876" s="12"/>
      <c r="BB1876" s="12"/>
      <c r="BC1876" s="12"/>
      <c r="BD1876" s="12"/>
      <c r="BE1876" s="12"/>
      <c r="BF1876" s="12"/>
      <c r="BG1876" s="12"/>
      <c r="BH1876" s="12"/>
      <c r="BI1876" s="12"/>
      <c r="BJ1876" s="12"/>
      <c r="BK1876" s="12"/>
      <c r="BL1876" s="12"/>
      <c r="BM1876" s="12"/>
      <c r="BN1876" s="12"/>
      <c r="BO1876" s="12"/>
      <c r="BP1876" s="12"/>
      <c r="BQ1876" s="12"/>
      <c r="BR1876" s="12"/>
      <c r="BS1876" s="12"/>
      <c r="BT1876" s="12"/>
      <c r="BU1876" s="12"/>
      <c r="BV1876" s="12"/>
      <c r="BW1876" s="12"/>
      <c r="BX1876" s="12"/>
      <c r="BY1876" s="12"/>
      <c r="BZ1876" s="12"/>
      <c r="CA1876" s="12"/>
      <c r="CB1876" s="12"/>
      <c r="CC1876" s="12"/>
      <c r="CD1876" s="12"/>
      <c r="CE1876" s="12"/>
      <c r="CF1876" s="12"/>
      <c r="CG1876" s="12"/>
      <c r="CH1876" s="12"/>
      <c r="CI1876" s="12"/>
      <c r="CJ1876" s="12"/>
      <c r="CK1876" s="12"/>
      <c r="CL1876" s="12"/>
      <c r="CM1876" s="12"/>
      <c r="CN1876" s="12"/>
      <c r="CO1876" s="12"/>
      <c r="CP1876" s="12"/>
      <c r="CQ1876" s="12"/>
      <c r="CR1876" s="12"/>
      <c r="CS1876" s="12"/>
      <c r="CT1876" s="12"/>
      <c r="CU1876" s="12"/>
      <c r="CV1876" s="12"/>
      <c r="CW1876" s="12"/>
      <c r="CX1876" s="12"/>
      <c r="CY1876" s="12"/>
      <c r="CZ1876" s="12"/>
      <c r="DA1876" s="12"/>
      <c r="DB1876" s="12"/>
      <c r="DC1876" s="12"/>
      <c r="DD1876" s="12"/>
      <c r="DE1876" s="12"/>
      <c r="DF1876" s="12"/>
      <c r="DG1876" s="12"/>
      <c r="DH1876" s="12"/>
      <c r="DI1876" s="12"/>
      <c r="DJ1876" s="12"/>
      <c r="DK1876" s="12"/>
      <c r="DL1876" s="12"/>
      <c r="DM1876" s="12"/>
      <c r="DN1876" s="12"/>
      <c r="DO1876" s="12"/>
      <c r="DP1876" s="12"/>
      <c r="DQ1876" s="12"/>
      <c r="DR1876" s="12"/>
      <c r="DS1876" s="12"/>
      <c r="DT1876" s="12"/>
      <c r="DU1876" s="12"/>
      <c r="DV1876" s="12"/>
      <c r="DW1876" s="12"/>
      <c r="DX1876" s="12"/>
      <c r="DY1876" s="12"/>
      <c r="DZ1876" s="12"/>
      <c r="EA1876" s="12"/>
      <c r="EB1876" s="12"/>
      <c r="EC1876" s="12"/>
      <c r="ED1876" s="12"/>
      <c r="EE1876" s="12"/>
      <c r="EF1876" s="12"/>
      <c r="EG1876" s="12"/>
      <c r="EH1876" s="12"/>
      <c r="EI1876" s="12"/>
      <c r="EJ1876" s="12"/>
      <c r="EK1876" s="12"/>
      <c r="EL1876" s="12"/>
      <c r="EM1876" s="12"/>
      <c r="EN1876" s="12"/>
      <c r="EO1876" s="12"/>
      <c r="EP1876" s="12"/>
      <c r="EQ1876" s="12"/>
      <c r="ER1876" s="12"/>
      <c r="ES1876" s="12"/>
      <c r="ET1876" s="12"/>
      <c r="EU1876" s="12"/>
      <c r="EV1876" s="12"/>
      <c r="EW1876" s="12"/>
      <c r="EX1876" s="12"/>
      <c r="EY1876" s="12"/>
      <c r="EZ1876" s="12"/>
      <c r="FA1876" s="12"/>
      <c r="FB1876" s="12"/>
      <c r="FC1876" s="12"/>
      <c r="FD1876" s="12"/>
      <c r="FE1876" s="12"/>
      <c r="FF1876" s="12"/>
      <c r="FG1876" s="12"/>
      <c r="FH1876" s="12"/>
      <c r="FI1876" s="12"/>
      <c r="FJ1876" s="12"/>
      <c r="FK1876" s="12"/>
      <c r="FL1876" s="12"/>
      <c r="FM1876" s="12"/>
      <c r="FN1876" s="12"/>
      <c r="FO1876" s="12"/>
      <c r="FP1876" s="12"/>
      <c r="FQ1876" s="12"/>
      <c r="FR1876" s="12"/>
      <c r="FS1876" s="12"/>
      <c r="FT1876" s="12"/>
      <c r="FU1876" s="12"/>
      <c r="FV1876" s="12"/>
      <c r="FW1876" s="12"/>
      <c r="FX1876" s="12"/>
      <c r="FY1876" s="12"/>
      <c r="FZ1876" s="12"/>
      <c r="GA1876" s="12"/>
      <c r="GB1876" s="12"/>
      <c r="GC1876" s="12"/>
      <c r="GD1876" s="12"/>
      <c r="GE1876" s="12"/>
      <c r="GF1876" s="12"/>
      <c r="GG1876" s="12"/>
      <c r="GH1876" s="12"/>
      <c r="GI1876" s="12"/>
      <c r="GJ1876" s="12"/>
      <c r="GK1876" s="12"/>
      <c r="GL1876" s="12"/>
      <c r="GM1876" s="12"/>
      <c r="GN1876" s="12"/>
      <c r="GO1876" s="12"/>
      <c r="GP1876" s="12"/>
      <c r="GQ1876" s="12"/>
      <c r="GR1876" s="12"/>
    </row>
    <row r="1877" spans="1:200" x14ac:dyDescent="0.2">
      <c r="A1877" s="79">
        <f t="shared" si="687"/>
        <v>44949</v>
      </c>
      <c r="B1877" s="80" t="str">
        <f t="shared" ca="1" si="688"/>
        <v>n.d</v>
      </c>
      <c r="C1877" s="81">
        <f t="shared" ca="1" si="689"/>
        <v>1298.9771699999999</v>
      </c>
      <c r="D1877" s="82">
        <f ca="1">IF(A1877&lt;$B$1,VLOOKUP(A1877,[1]DI!$A$4:$B$15000,2,FALSE),0)</f>
        <v>0</v>
      </c>
      <c r="E1877" s="81">
        <f t="shared" ca="1" si="690"/>
        <v>0</v>
      </c>
      <c r="F1877" s="83">
        <f t="shared" si="685"/>
        <v>1.1679999999999999</v>
      </c>
      <c r="G1877" s="84">
        <f t="shared" ca="1" si="691"/>
        <v>1</v>
      </c>
      <c r="H1877" s="81">
        <f ca="1">TRUNC(PRODUCT(G$10:G1876),15)</f>
        <v>1.40945772534528</v>
      </c>
      <c r="I1877" s="81">
        <f t="shared" ca="1" si="692"/>
        <v>1.2989771726434101</v>
      </c>
      <c r="J1877" s="81">
        <f t="shared" ca="1" si="693"/>
        <v>1.0850519599999999</v>
      </c>
      <c r="K1877" s="81">
        <f t="shared" ca="1" si="694"/>
        <v>110.48055429999999</v>
      </c>
      <c r="L1877" s="85">
        <f>IF(VLOOKUP(A1877,$U$12:$AD$125,8)=VLOOKUP(A1876,$U$12:$AD$125,8),0,VLOOKUP(A1877,U$12:$AD$125,8))</f>
        <v>0</v>
      </c>
      <c r="M1877" s="86">
        <f>IF(L1877&gt;0,VLOOKUP(L1877,T$12:$AC$125,7),0)</f>
        <v>0</v>
      </c>
      <c r="N1877" s="81">
        <f t="shared" si="686"/>
        <v>0</v>
      </c>
      <c r="O1877" s="81">
        <f t="shared" ca="1" si="695"/>
        <v>110.48055429999999</v>
      </c>
      <c r="P1877" s="87" t="str">
        <f t="shared" si="696"/>
        <v>J=</v>
      </c>
      <c r="Q1877" s="88">
        <f t="shared" si="697"/>
        <v>44858</v>
      </c>
      <c r="R1877" s="7"/>
      <c r="S1877" s="7"/>
      <c r="T1877" s="7"/>
      <c r="U1877" s="7"/>
      <c r="V1877" s="7"/>
      <c r="W1877" s="7"/>
      <c r="X1877" s="7"/>
      <c r="Y1877" s="7"/>
      <c r="Z1877" s="7"/>
      <c r="AA1877" s="7"/>
      <c r="AB1877" s="7"/>
      <c r="AC1877" s="7"/>
      <c r="AD1877" s="7"/>
      <c r="AE1877" s="7"/>
      <c r="AF1877" s="65"/>
      <c r="AG1877" s="9"/>
      <c r="AH1877" s="9"/>
      <c r="AI1877" s="4"/>
      <c r="AJ1877" s="10"/>
      <c r="AK1877" s="4"/>
      <c r="AL1877" s="65"/>
      <c r="AM1877" s="10"/>
      <c r="AN1877" s="9"/>
      <c r="AO1877" s="7"/>
      <c r="AP1877" s="11"/>
      <c r="AQ1877" s="9"/>
      <c r="AR1877" s="8"/>
      <c r="AS1877" s="65"/>
      <c r="AT1877" s="12"/>
      <c r="AU1877" s="12"/>
      <c r="AV1877" s="22"/>
      <c r="AW1877" s="12"/>
      <c r="AX1877" s="12"/>
      <c r="AY1877" s="12"/>
      <c r="AZ1877" s="12"/>
      <c r="BA1877" s="12"/>
      <c r="BB1877" s="12"/>
      <c r="BC1877" s="12"/>
      <c r="BD1877" s="12"/>
      <c r="BE1877" s="12"/>
      <c r="BF1877" s="12"/>
      <c r="BG1877" s="12"/>
      <c r="BH1877" s="12"/>
      <c r="BI1877" s="12"/>
      <c r="BJ1877" s="12"/>
      <c r="BK1877" s="12"/>
      <c r="BL1877" s="12"/>
      <c r="BM1877" s="12"/>
      <c r="BN1877" s="12"/>
      <c r="BO1877" s="12"/>
      <c r="BP1877" s="12"/>
      <c r="BQ1877" s="12"/>
      <c r="BR1877" s="12"/>
      <c r="BS1877" s="12"/>
      <c r="BT1877" s="12"/>
      <c r="BU1877" s="12"/>
      <c r="BV1877" s="12"/>
      <c r="BW1877" s="12"/>
      <c r="BX1877" s="12"/>
      <c r="BY1877" s="12"/>
      <c r="BZ1877" s="12"/>
      <c r="CA1877" s="12"/>
      <c r="CB1877" s="12"/>
      <c r="CC1877" s="12"/>
      <c r="CD1877" s="12"/>
      <c r="CE1877" s="12"/>
      <c r="CF1877" s="12"/>
      <c r="CG1877" s="12"/>
      <c r="CH1877" s="12"/>
      <c r="CI1877" s="12"/>
      <c r="CJ1877" s="12"/>
      <c r="CK1877" s="12"/>
      <c r="CL1877" s="12"/>
      <c r="CM1877" s="12"/>
      <c r="CN1877" s="12"/>
      <c r="CO1877" s="12"/>
      <c r="CP1877" s="12"/>
      <c r="CQ1877" s="12"/>
      <c r="CR1877" s="12"/>
      <c r="CS1877" s="12"/>
      <c r="CT1877" s="12"/>
      <c r="CU1877" s="12"/>
      <c r="CV1877" s="12"/>
      <c r="CW1877" s="12"/>
      <c r="CX1877" s="12"/>
      <c r="CY1877" s="12"/>
      <c r="CZ1877" s="12"/>
      <c r="DA1877" s="12"/>
      <c r="DB1877" s="12"/>
      <c r="DC1877" s="12"/>
      <c r="DD1877" s="12"/>
      <c r="DE1877" s="12"/>
      <c r="DF1877" s="12"/>
      <c r="DG1877" s="12"/>
      <c r="DH1877" s="12"/>
      <c r="DI1877" s="12"/>
      <c r="DJ1877" s="12"/>
      <c r="DK1877" s="12"/>
      <c r="DL1877" s="12"/>
      <c r="DM1877" s="12"/>
      <c r="DN1877" s="12"/>
      <c r="DO1877" s="12"/>
      <c r="DP1877" s="12"/>
      <c r="DQ1877" s="12"/>
      <c r="DR1877" s="12"/>
      <c r="DS1877" s="12"/>
      <c r="DT1877" s="12"/>
      <c r="DU1877" s="12"/>
      <c r="DV1877" s="12"/>
      <c r="DW1877" s="12"/>
      <c r="DX1877" s="12"/>
      <c r="DY1877" s="12"/>
      <c r="DZ1877" s="12"/>
      <c r="EA1877" s="12"/>
      <c r="EB1877" s="12"/>
      <c r="EC1877" s="12"/>
      <c r="ED1877" s="12"/>
      <c r="EE1877" s="12"/>
      <c r="EF1877" s="12"/>
      <c r="EG1877" s="12"/>
      <c r="EH1877" s="12"/>
      <c r="EI1877" s="12"/>
      <c r="EJ1877" s="12"/>
      <c r="EK1877" s="12"/>
      <c r="EL1877" s="12"/>
      <c r="EM1877" s="12"/>
      <c r="EN1877" s="12"/>
      <c r="EO1877" s="12"/>
      <c r="EP1877" s="12"/>
      <c r="EQ1877" s="12"/>
      <c r="ER1877" s="12"/>
      <c r="ES1877" s="12"/>
      <c r="ET1877" s="12"/>
      <c r="EU1877" s="12"/>
      <c r="EV1877" s="12"/>
      <c r="EW1877" s="12"/>
      <c r="EX1877" s="12"/>
      <c r="EY1877" s="12"/>
      <c r="EZ1877" s="12"/>
      <c r="FA1877" s="12"/>
      <c r="FB1877" s="12"/>
      <c r="FC1877" s="12"/>
      <c r="FD1877" s="12"/>
      <c r="FE1877" s="12"/>
      <c r="FF1877" s="12"/>
      <c r="FG1877" s="12"/>
      <c r="FH1877" s="12"/>
      <c r="FI1877" s="12"/>
      <c r="FJ1877" s="12"/>
      <c r="FK1877" s="12"/>
      <c r="FL1877" s="12"/>
      <c r="FM1877" s="12"/>
      <c r="FN1877" s="12"/>
      <c r="FO1877" s="12"/>
      <c r="FP1877" s="12"/>
      <c r="FQ1877" s="12"/>
      <c r="FR1877" s="12"/>
      <c r="FS1877" s="12"/>
      <c r="FT1877" s="12"/>
      <c r="FU1877" s="12"/>
      <c r="FV1877" s="12"/>
      <c r="FW1877" s="12"/>
      <c r="FX1877" s="12"/>
      <c r="FY1877" s="12"/>
      <c r="FZ1877" s="12"/>
      <c r="GA1877" s="12"/>
      <c r="GB1877" s="12"/>
      <c r="GC1877" s="12"/>
      <c r="GD1877" s="12"/>
      <c r="GE1877" s="12"/>
      <c r="GF1877" s="12"/>
      <c r="GG1877" s="12"/>
      <c r="GH1877" s="12"/>
      <c r="GI1877" s="12"/>
      <c r="GJ1877" s="12"/>
      <c r="GK1877" s="12"/>
      <c r="GL1877" s="12"/>
      <c r="GM1877" s="12"/>
      <c r="GN1877" s="12"/>
      <c r="GO1877" s="12"/>
      <c r="GP1877" s="12"/>
      <c r="GQ1877" s="12"/>
      <c r="GR1877" s="12"/>
    </row>
    <row r="1878" spans="1:200" x14ac:dyDescent="0.2">
      <c r="A1878" s="79">
        <f t="shared" si="687"/>
        <v>44950</v>
      </c>
      <c r="B1878" s="80" t="str">
        <f t="shared" ca="1" si="688"/>
        <v>n.d</v>
      </c>
      <c r="C1878" s="81">
        <f t="shared" ca="1" si="689"/>
        <v>1298.9771699999999</v>
      </c>
      <c r="D1878" s="82">
        <f ca="1">IF(A1878&lt;$B$1,VLOOKUP(A1878,[1]DI!$A$4:$B$15000,2,FALSE),0)</f>
        <v>0</v>
      </c>
      <c r="E1878" s="81">
        <f t="shared" ca="1" si="690"/>
        <v>0</v>
      </c>
      <c r="F1878" s="83">
        <f t="shared" si="685"/>
        <v>1.1679999999999999</v>
      </c>
      <c r="G1878" s="84">
        <f t="shared" ca="1" si="691"/>
        <v>1</v>
      </c>
      <c r="H1878" s="81">
        <f ca="1">TRUNC(PRODUCT(G$10:G1877),15)</f>
        <v>1.40945772534528</v>
      </c>
      <c r="I1878" s="81">
        <f t="shared" ca="1" si="692"/>
        <v>1.2989771726434101</v>
      </c>
      <c r="J1878" s="81">
        <f t="shared" ca="1" si="693"/>
        <v>1.0850519599999999</v>
      </c>
      <c r="K1878" s="81">
        <f t="shared" ca="1" si="694"/>
        <v>110.48055429999999</v>
      </c>
      <c r="L1878" s="85">
        <f>IF(VLOOKUP(A1878,$U$12:$AD$125,8)=VLOOKUP(A1877,$U$12:$AD$125,8),0,VLOOKUP(A1878,U$12:$AD$125,8))</f>
        <v>0</v>
      </c>
      <c r="M1878" s="86">
        <f>IF(L1878&gt;0,VLOOKUP(L1878,T$12:$AC$125,7),0)</f>
        <v>0</v>
      </c>
      <c r="N1878" s="81">
        <f t="shared" si="686"/>
        <v>0</v>
      </c>
      <c r="O1878" s="81">
        <f t="shared" ca="1" si="695"/>
        <v>110.48055429999999</v>
      </c>
      <c r="P1878" s="87" t="str">
        <f t="shared" si="696"/>
        <v>J=</v>
      </c>
      <c r="Q1878" s="88">
        <f t="shared" si="697"/>
        <v>44858</v>
      </c>
      <c r="R1878" s="7"/>
      <c r="S1878" s="7"/>
      <c r="T1878" s="7"/>
      <c r="U1878" s="7"/>
      <c r="V1878" s="7"/>
      <c r="W1878" s="7"/>
      <c r="X1878" s="7"/>
      <c r="Y1878" s="7"/>
      <c r="Z1878" s="7"/>
      <c r="AA1878" s="7"/>
      <c r="AB1878" s="7"/>
      <c r="AC1878" s="7"/>
      <c r="AD1878" s="7"/>
      <c r="AE1878" s="7"/>
      <c r="AF1878" s="65"/>
      <c r="AG1878" s="9"/>
      <c r="AH1878" s="9"/>
      <c r="AI1878" s="4"/>
      <c r="AJ1878" s="10"/>
      <c r="AK1878" s="4"/>
      <c r="AL1878" s="65"/>
      <c r="AM1878" s="10"/>
      <c r="AN1878" s="9"/>
      <c r="AO1878" s="7"/>
      <c r="AP1878" s="11"/>
      <c r="AQ1878" s="9"/>
      <c r="AR1878" s="8"/>
      <c r="AS1878" s="65"/>
      <c r="AT1878" s="12"/>
      <c r="AU1878" s="12"/>
      <c r="AV1878" s="22"/>
      <c r="AW1878" s="12"/>
      <c r="AX1878" s="12"/>
      <c r="AY1878" s="12"/>
      <c r="AZ1878" s="12"/>
      <c r="BA1878" s="12"/>
      <c r="BB1878" s="12"/>
      <c r="BC1878" s="12"/>
      <c r="BD1878" s="12"/>
      <c r="BE1878" s="12"/>
      <c r="BF1878" s="12"/>
      <c r="BG1878" s="12"/>
      <c r="BH1878" s="12"/>
      <c r="BI1878" s="12"/>
      <c r="BJ1878" s="12"/>
      <c r="BK1878" s="12"/>
      <c r="BL1878" s="12"/>
      <c r="BM1878" s="12"/>
      <c r="BN1878" s="12"/>
      <c r="BO1878" s="12"/>
      <c r="BP1878" s="12"/>
      <c r="BQ1878" s="12"/>
      <c r="BR1878" s="12"/>
      <c r="BS1878" s="12"/>
      <c r="BT1878" s="12"/>
      <c r="BU1878" s="12"/>
      <c r="BV1878" s="12"/>
      <c r="BW1878" s="12"/>
      <c r="BX1878" s="12"/>
      <c r="BY1878" s="12"/>
      <c r="BZ1878" s="12"/>
      <c r="CA1878" s="12"/>
      <c r="CB1878" s="12"/>
      <c r="CC1878" s="12"/>
      <c r="CD1878" s="12"/>
      <c r="CE1878" s="12"/>
      <c r="CF1878" s="12"/>
      <c r="CG1878" s="12"/>
      <c r="CH1878" s="12"/>
      <c r="CI1878" s="12"/>
      <c r="CJ1878" s="12"/>
      <c r="CK1878" s="12"/>
      <c r="CL1878" s="12"/>
      <c r="CM1878" s="12"/>
      <c r="CN1878" s="12"/>
      <c r="CO1878" s="12"/>
      <c r="CP1878" s="12"/>
      <c r="CQ1878" s="12"/>
      <c r="CR1878" s="12"/>
      <c r="CS1878" s="12"/>
      <c r="CT1878" s="12"/>
      <c r="CU1878" s="12"/>
      <c r="CV1878" s="12"/>
      <c r="CW1878" s="12"/>
      <c r="CX1878" s="12"/>
      <c r="CY1878" s="12"/>
      <c r="CZ1878" s="12"/>
      <c r="DA1878" s="12"/>
      <c r="DB1878" s="12"/>
      <c r="DC1878" s="12"/>
      <c r="DD1878" s="12"/>
      <c r="DE1878" s="12"/>
      <c r="DF1878" s="12"/>
      <c r="DG1878" s="12"/>
      <c r="DH1878" s="12"/>
      <c r="DI1878" s="12"/>
      <c r="DJ1878" s="12"/>
      <c r="DK1878" s="12"/>
      <c r="DL1878" s="12"/>
      <c r="DM1878" s="12"/>
      <c r="DN1878" s="12"/>
      <c r="DO1878" s="12"/>
      <c r="DP1878" s="12"/>
      <c r="DQ1878" s="12"/>
      <c r="DR1878" s="12"/>
      <c r="DS1878" s="12"/>
      <c r="DT1878" s="12"/>
      <c r="DU1878" s="12"/>
      <c r="DV1878" s="12"/>
      <c r="DW1878" s="12"/>
      <c r="DX1878" s="12"/>
      <c r="DY1878" s="12"/>
      <c r="DZ1878" s="12"/>
      <c r="EA1878" s="12"/>
      <c r="EB1878" s="12"/>
      <c r="EC1878" s="12"/>
      <c r="ED1878" s="12"/>
      <c r="EE1878" s="12"/>
      <c r="EF1878" s="12"/>
      <c r="EG1878" s="12"/>
      <c r="EH1878" s="12"/>
      <c r="EI1878" s="12"/>
      <c r="EJ1878" s="12"/>
      <c r="EK1878" s="12"/>
      <c r="EL1878" s="12"/>
      <c r="EM1878" s="12"/>
      <c r="EN1878" s="12"/>
      <c r="EO1878" s="12"/>
      <c r="EP1878" s="12"/>
      <c r="EQ1878" s="12"/>
      <c r="ER1878" s="12"/>
      <c r="ES1878" s="12"/>
      <c r="ET1878" s="12"/>
      <c r="EU1878" s="12"/>
      <c r="EV1878" s="12"/>
      <c r="EW1878" s="12"/>
      <c r="EX1878" s="12"/>
      <c r="EY1878" s="12"/>
      <c r="EZ1878" s="12"/>
      <c r="FA1878" s="12"/>
      <c r="FB1878" s="12"/>
      <c r="FC1878" s="12"/>
      <c r="FD1878" s="12"/>
      <c r="FE1878" s="12"/>
      <c r="FF1878" s="12"/>
      <c r="FG1878" s="12"/>
      <c r="FH1878" s="12"/>
      <c r="FI1878" s="12"/>
      <c r="FJ1878" s="12"/>
      <c r="FK1878" s="12"/>
      <c r="FL1878" s="12"/>
      <c r="FM1878" s="12"/>
      <c r="FN1878" s="12"/>
      <c r="FO1878" s="12"/>
      <c r="FP1878" s="12"/>
      <c r="FQ1878" s="12"/>
      <c r="FR1878" s="12"/>
      <c r="FS1878" s="12"/>
      <c r="FT1878" s="12"/>
      <c r="FU1878" s="12"/>
      <c r="FV1878" s="12"/>
      <c r="FW1878" s="12"/>
      <c r="FX1878" s="12"/>
      <c r="FY1878" s="12"/>
      <c r="FZ1878" s="12"/>
      <c r="GA1878" s="12"/>
      <c r="GB1878" s="12"/>
      <c r="GC1878" s="12"/>
      <c r="GD1878" s="12"/>
      <c r="GE1878" s="12"/>
      <c r="GF1878" s="12"/>
      <c r="GG1878" s="12"/>
      <c r="GH1878" s="12"/>
      <c r="GI1878" s="12"/>
      <c r="GJ1878" s="12"/>
      <c r="GK1878" s="12"/>
      <c r="GL1878" s="12"/>
      <c r="GM1878" s="12"/>
      <c r="GN1878" s="12"/>
      <c r="GO1878" s="12"/>
      <c r="GP1878" s="12"/>
      <c r="GQ1878" s="12"/>
      <c r="GR1878" s="12"/>
    </row>
    <row r="1879" spans="1:200" x14ac:dyDescent="0.2">
      <c r="A1879" s="79">
        <f t="shared" si="687"/>
        <v>44951</v>
      </c>
      <c r="B1879" s="80" t="str">
        <f t="shared" ca="1" si="688"/>
        <v>n.d</v>
      </c>
      <c r="C1879" s="81">
        <f t="shared" ca="1" si="689"/>
        <v>1298.9771699999999</v>
      </c>
      <c r="D1879" s="82">
        <f ca="1">IF(A1879&lt;$B$1,VLOOKUP(A1879,[1]DI!$A$4:$B$15000,2,FALSE),0)</f>
        <v>0</v>
      </c>
      <c r="E1879" s="81">
        <f t="shared" ca="1" si="690"/>
        <v>0</v>
      </c>
      <c r="F1879" s="83">
        <f t="shared" si="685"/>
        <v>1.1679999999999999</v>
      </c>
      <c r="G1879" s="84">
        <f t="shared" ca="1" si="691"/>
        <v>1</v>
      </c>
      <c r="H1879" s="81">
        <f ca="1">TRUNC(PRODUCT(G$10:G1878),15)</f>
        <v>1.40945772534528</v>
      </c>
      <c r="I1879" s="81">
        <f t="shared" ca="1" si="692"/>
        <v>1.2989771726434101</v>
      </c>
      <c r="J1879" s="81">
        <f t="shared" ca="1" si="693"/>
        <v>1.0850519599999999</v>
      </c>
      <c r="K1879" s="81">
        <f t="shared" ca="1" si="694"/>
        <v>110.48055429999999</v>
      </c>
      <c r="L1879" s="85">
        <f>IF(VLOOKUP(A1879,$U$12:$AD$125,8)=VLOOKUP(A1878,$U$12:$AD$125,8),0,VLOOKUP(A1879,U$12:$AD$125,8))</f>
        <v>0</v>
      </c>
      <c r="M1879" s="86">
        <f>IF(L1879&gt;0,VLOOKUP(L1879,T$12:$AC$125,7),0)</f>
        <v>0</v>
      </c>
      <c r="N1879" s="81">
        <f t="shared" si="686"/>
        <v>0</v>
      </c>
      <c r="O1879" s="81">
        <f t="shared" ca="1" si="695"/>
        <v>110.48055429999999</v>
      </c>
      <c r="P1879" s="87" t="str">
        <f t="shared" si="696"/>
        <v>J=</v>
      </c>
      <c r="Q1879" s="88">
        <f t="shared" si="697"/>
        <v>44858</v>
      </c>
      <c r="R1879" s="7"/>
      <c r="S1879" s="7"/>
      <c r="T1879" s="7"/>
      <c r="U1879" s="7"/>
      <c r="V1879" s="7"/>
      <c r="W1879" s="7"/>
      <c r="X1879" s="7"/>
      <c r="Y1879" s="7"/>
      <c r="Z1879" s="7"/>
      <c r="AA1879" s="7"/>
      <c r="AB1879" s="7"/>
      <c r="AC1879" s="7"/>
      <c r="AD1879" s="7"/>
      <c r="AE1879" s="7"/>
      <c r="AF1879" s="65"/>
      <c r="AG1879" s="9"/>
      <c r="AH1879" s="9"/>
      <c r="AI1879" s="4"/>
      <c r="AJ1879" s="10"/>
      <c r="AK1879" s="4"/>
      <c r="AL1879" s="65"/>
      <c r="AM1879" s="10"/>
      <c r="AN1879" s="9"/>
      <c r="AO1879" s="7"/>
      <c r="AP1879" s="11"/>
      <c r="AQ1879" s="9"/>
      <c r="AR1879" s="8"/>
      <c r="AS1879" s="65"/>
      <c r="AT1879" s="12"/>
      <c r="AU1879" s="12"/>
      <c r="AV1879" s="22"/>
      <c r="AW1879" s="12"/>
      <c r="AX1879" s="12"/>
      <c r="AY1879" s="12"/>
      <c r="AZ1879" s="12"/>
      <c r="BA1879" s="12"/>
      <c r="BB1879" s="12"/>
      <c r="BC1879" s="12"/>
      <c r="BD1879" s="12"/>
      <c r="BE1879" s="12"/>
      <c r="BF1879" s="12"/>
      <c r="BG1879" s="12"/>
      <c r="BH1879" s="12"/>
      <c r="BI1879" s="12"/>
      <c r="BJ1879" s="12"/>
      <c r="BK1879" s="12"/>
      <c r="BL1879" s="12"/>
      <c r="BM1879" s="12"/>
      <c r="BN1879" s="12"/>
      <c r="BO1879" s="12"/>
      <c r="BP1879" s="12"/>
      <c r="BQ1879" s="12"/>
      <c r="BR1879" s="12"/>
      <c r="BS1879" s="12"/>
      <c r="BT1879" s="12"/>
      <c r="BU1879" s="12"/>
      <c r="BV1879" s="12"/>
      <c r="BW1879" s="12"/>
      <c r="BX1879" s="12"/>
      <c r="BY1879" s="12"/>
      <c r="BZ1879" s="12"/>
      <c r="CA1879" s="12"/>
      <c r="CB1879" s="12"/>
      <c r="CC1879" s="12"/>
      <c r="CD1879" s="12"/>
      <c r="CE1879" s="12"/>
      <c r="CF1879" s="12"/>
      <c r="CG1879" s="12"/>
      <c r="CH1879" s="12"/>
      <c r="CI1879" s="12"/>
      <c r="CJ1879" s="12"/>
      <c r="CK1879" s="12"/>
      <c r="CL1879" s="12"/>
      <c r="CM1879" s="12"/>
      <c r="CN1879" s="12"/>
      <c r="CO1879" s="12"/>
      <c r="CP1879" s="12"/>
      <c r="CQ1879" s="12"/>
      <c r="CR1879" s="12"/>
      <c r="CS1879" s="12"/>
      <c r="CT1879" s="12"/>
      <c r="CU1879" s="12"/>
      <c r="CV1879" s="12"/>
      <c r="CW1879" s="12"/>
      <c r="CX1879" s="12"/>
      <c r="CY1879" s="12"/>
      <c r="CZ1879" s="12"/>
      <c r="DA1879" s="12"/>
      <c r="DB1879" s="12"/>
      <c r="DC1879" s="12"/>
      <c r="DD1879" s="12"/>
      <c r="DE1879" s="12"/>
      <c r="DF1879" s="12"/>
      <c r="DG1879" s="12"/>
      <c r="DH1879" s="12"/>
      <c r="DI1879" s="12"/>
      <c r="DJ1879" s="12"/>
      <c r="DK1879" s="12"/>
      <c r="DL1879" s="12"/>
      <c r="DM1879" s="12"/>
      <c r="DN1879" s="12"/>
      <c r="DO1879" s="12"/>
      <c r="DP1879" s="12"/>
      <c r="DQ1879" s="12"/>
      <c r="DR1879" s="12"/>
      <c r="DS1879" s="12"/>
      <c r="DT1879" s="12"/>
      <c r="DU1879" s="12"/>
      <c r="DV1879" s="12"/>
      <c r="DW1879" s="12"/>
      <c r="DX1879" s="12"/>
      <c r="DY1879" s="12"/>
      <c r="DZ1879" s="12"/>
      <c r="EA1879" s="12"/>
      <c r="EB1879" s="12"/>
      <c r="EC1879" s="12"/>
      <c r="ED1879" s="12"/>
      <c r="EE1879" s="12"/>
      <c r="EF1879" s="12"/>
      <c r="EG1879" s="12"/>
      <c r="EH1879" s="12"/>
      <c r="EI1879" s="12"/>
      <c r="EJ1879" s="12"/>
      <c r="EK1879" s="12"/>
      <c r="EL1879" s="12"/>
      <c r="EM1879" s="12"/>
      <c r="EN1879" s="12"/>
      <c r="EO1879" s="12"/>
      <c r="EP1879" s="12"/>
      <c r="EQ1879" s="12"/>
      <c r="ER1879" s="12"/>
      <c r="ES1879" s="12"/>
      <c r="ET1879" s="12"/>
      <c r="EU1879" s="12"/>
      <c r="EV1879" s="12"/>
      <c r="EW1879" s="12"/>
      <c r="EX1879" s="12"/>
      <c r="EY1879" s="12"/>
      <c r="EZ1879" s="12"/>
      <c r="FA1879" s="12"/>
      <c r="FB1879" s="12"/>
      <c r="FC1879" s="12"/>
      <c r="FD1879" s="12"/>
      <c r="FE1879" s="12"/>
      <c r="FF1879" s="12"/>
      <c r="FG1879" s="12"/>
      <c r="FH1879" s="12"/>
      <c r="FI1879" s="12"/>
      <c r="FJ1879" s="12"/>
      <c r="FK1879" s="12"/>
      <c r="FL1879" s="12"/>
      <c r="FM1879" s="12"/>
      <c r="FN1879" s="12"/>
      <c r="FO1879" s="12"/>
      <c r="FP1879" s="12"/>
      <c r="FQ1879" s="12"/>
      <c r="FR1879" s="12"/>
      <c r="FS1879" s="12"/>
      <c r="FT1879" s="12"/>
      <c r="FU1879" s="12"/>
      <c r="FV1879" s="12"/>
      <c r="FW1879" s="12"/>
      <c r="FX1879" s="12"/>
      <c r="FY1879" s="12"/>
      <c r="FZ1879" s="12"/>
      <c r="GA1879" s="12"/>
      <c r="GB1879" s="12"/>
      <c r="GC1879" s="12"/>
      <c r="GD1879" s="12"/>
      <c r="GE1879" s="12"/>
      <c r="GF1879" s="12"/>
      <c r="GG1879" s="12"/>
      <c r="GH1879" s="12"/>
      <c r="GI1879" s="12"/>
      <c r="GJ1879" s="12"/>
      <c r="GK1879" s="12"/>
      <c r="GL1879" s="12"/>
      <c r="GM1879" s="12"/>
      <c r="GN1879" s="12"/>
      <c r="GO1879" s="12"/>
      <c r="GP1879" s="12"/>
      <c r="GQ1879" s="12"/>
      <c r="GR1879" s="12"/>
    </row>
    <row r="1880" spans="1:200" x14ac:dyDescent="0.2">
      <c r="A1880" s="79">
        <f t="shared" si="687"/>
        <v>44952</v>
      </c>
      <c r="B1880" s="80" t="str">
        <f t="shared" ca="1" si="688"/>
        <v>n.d</v>
      </c>
      <c r="C1880" s="81">
        <f t="shared" ca="1" si="689"/>
        <v>1298.9771699999999</v>
      </c>
      <c r="D1880" s="82">
        <f ca="1">IF(A1880&lt;$B$1,VLOOKUP(A1880,[1]DI!$A$4:$B$15000,2,FALSE),0)</f>
        <v>0</v>
      </c>
      <c r="E1880" s="81">
        <f t="shared" ca="1" si="690"/>
        <v>0</v>
      </c>
      <c r="F1880" s="83">
        <f t="shared" si="685"/>
        <v>1.1679999999999999</v>
      </c>
      <c r="G1880" s="84">
        <f t="shared" ca="1" si="691"/>
        <v>1</v>
      </c>
      <c r="H1880" s="81">
        <f ca="1">TRUNC(PRODUCT(G$10:G1879),15)</f>
        <v>1.40945772534528</v>
      </c>
      <c r="I1880" s="81">
        <f t="shared" ca="1" si="692"/>
        <v>1.2989771726434101</v>
      </c>
      <c r="J1880" s="81">
        <f t="shared" ca="1" si="693"/>
        <v>1.0850519599999999</v>
      </c>
      <c r="K1880" s="81">
        <f t="shared" ca="1" si="694"/>
        <v>110.48055429999999</v>
      </c>
      <c r="L1880" s="85">
        <f>IF(VLOOKUP(A1880,$U$12:$AD$125,8)=VLOOKUP(A1879,$U$12:$AD$125,8),0,VLOOKUP(A1880,U$12:$AD$125,8))</f>
        <v>0</v>
      </c>
      <c r="M1880" s="86">
        <f>IF(L1880&gt;0,VLOOKUP(L1880,T$12:$AC$125,7),0)</f>
        <v>0</v>
      </c>
      <c r="N1880" s="81">
        <f t="shared" si="686"/>
        <v>0</v>
      </c>
      <c r="O1880" s="81">
        <f t="shared" ca="1" si="695"/>
        <v>110.48055429999999</v>
      </c>
      <c r="P1880" s="87" t="str">
        <f t="shared" si="696"/>
        <v>J=</v>
      </c>
      <c r="Q1880" s="88">
        <f t="shared" si="697"/>
        <v>44858</v>
      </c>
      <c r="R1880" s="7"/>
      <c r="S1880" s="7"/>
      <c r="T1880" s="7"/>
      <c r="U1880" s="7"/>
      <c r="V1880" s="7"/>
      <c r="W1880" s="7"/>
      <c r="X1880" s="7"/>
      <c r="Y1880" s="7"/>
      <c r="Z1880" s="7"/>
      <c r="AA1880" s="7"/>
      <c r="AB1880" s="7"/>
      <c r="AC1880" s="7"/>
      <c r="AD1880" s="7"/>
      <c r="AE1880" s="7"/>
      <c r="AF1880" s="65"/>
      <c r="AG1880" s="9"/>
      <c r="AH1880" s="9"/>
      <c r="AI1880" s="4"/>
      <c r="AJ1880" s="10"/>
      <c r="AK1880" s="4"/>
      <c r="AL1880" s="65"/>
      <c r="AM1880" s="10"/>
      <c r="AN1880" s="9"/>
      <c r="AO1880" s="7"/>
      <c r="AP1880" s="11"/>
      <c r="AQ1880" s="9"/>
      <c r="AR1880" s="8"/>
      <c r="AS1880" s="65"/>
      <c r="AT1880" s="12"/>
      <c r="AU1880" s="12"/>
      <c r="AV1880" s="22"/>
      <c r="AW1880" s="12"/>
      <c r="AX1880" s="12"/>
      <c r="AY1880" s="12"/>
      <c r="AZ1880" s="12"/>
      <c r="BA1880" s="12"/>
      <c r="BB1880" s="12"/>
      <c r="BC1880" s="12"/>
      <c r="BD1880" s="12"/>
      <c r="BE1880" s="12"/>
      <c r="BF1880" s="12"/>
      <c r="BG1880" s="12"/>
      <c r="BH1880" s="12"/>
      <c r="BI1880" s="12"/>
      <c r="BJ1880" s="12"/>
      <c r="BK1880" s="12"/>
      <c r="BL1880" s="12"/>
      <c r="BM1880" s="12"/>
      <c r="BN1880" s="12"/>
      <c r="BO1880" s="12"/>
      <c r="BP1880" s="12"/>
      <c r="BQ1880" s="12"/>
      <c r="BR1880" s="12"/>
      <c r="BS1880" s="12"/>
      <c r="BT1880" s="12"/>
      <c r="BU1880" s="12"/>
      <c r="BV1880" s="12"/>
      <c r="BW1880" s="12"/>
      <c r="BX1880" s="12"/>
      <c r="BY1880" s="12"/>
      <c r="BZ1880" s="12"/>
      <c r="CA1880" s="12"/>
      <c r="CB1880" s="12"/>
      <c r="CC1880" s="12"/>
      <c r="CD1880" s="12"/>
      <c r="CE1880" s="12"/>
      <c r="CF1880" s="12"/>
      <c r="CG1880" s="12"/>
      <c r="CH1880" s="12"/>
      <c r="CI1880" s="12"/>
      <c r="CJ1880" s="12"/>
      <c r="CK1880" s="12"/>
      <c r="CL1880" s="12"/>
      <c r="CM1880" s="12"/>
      <c r="CN1880" s="12"/>
      <c r="CO1880" s="12"/>
      <c r="CP1880" s="12"/>
      <c r="CQ1880" s="12"/>
      <c r="CR1880" s="12"/>
      <c r="CS1880" s="12"/>
      <c r="CT1880" s="12"/>
      <c r="CU1880" s="12"/>
      <c r="CV1880" s="12"/>
      <c r="CW1880" s="12"/>
      <c r="CX1880" s="12"/>
      <c r="CY1880" s="12"/>
      <c r="CZ1880" s="12"/>
      <c r="DA1880" s="12"/>
      <c r="DB1880" s="12"/>
      <c r="DC1880" s="12"/>
      <c r="DD1880" s="12"/>
      <c r="DE1880" s="12"/>
      <c r="DF1880" s="12"/>
      <c r="DG1880" s="12"/>
      <c r="DH1880" s="12"/>
      <c r="DI1880" s="12"/>
      <c r="DJ1880" s="12"/>
      <c r="DK1880" s="12"/>
      <c r="DL1880" s="12"/>
      <c r="DM1880" s="12"/>
      <c r="DN1880" s="12"/>
      <c r="DO1880" s="12"/>
      <c r="DP1880" s="12"/>
      <c r="DQ1880" s="12"/>
      <c r="DR1880" s="12"/>
      <c r="DS1880" s="12"/>
      <c r="DT1880" s="12"/>
      <c r="DU1880" s="12"/>
      <c r="DV1880" s="12"/>
      <c r="DW1880" s="12"/>
      <c r="DX1880" s="12"/>
      <c r="DY1880" s="12"/>
      <c r="DZ1880" s="12"/>
      <c r="EA1880" s="12"/>
      <c r="EB1880" s="12"/>
      <c r="EC1880" s="12"/>
      <c r="ED1880" s="12"/>
      <c r="EE1880" s="12"/>
      <c r="EF1880" s="12"/>
      <c r="EG1880" s="12"/>
      <c r="EH1880" s="12"/>
      <c r="EI1880" s="12"/>
      <c r="EJ1880" s="12"/>
      <c r="EK1880" s="12"/>
      <c r="EL1880" s="12"/>
      <c r="EM1880" s="12"/>
      <c r="EN1880" s="12"/>
      <c r="EO1880" s="12"/>
      <c r="EP1880" s="12"/>
      <c r="EQ1880" s="12"/>
      <c r="ER1880" s="12"/>
      <c r="ES1880" s="12"/>
      <c r="ET1880" s="12"/>
      <c r="EU1880" s="12"/>
      <c r="EV1880" s="12"/>
      <c r="EW1880" s="12"/>
      <c r="EX1880" s="12"/>
      <c r="EY1880" s="12"/>
      <c r="EZ1880" s="12"/>
      <c r="FA1880" s="12"/>
      <c r="FB1880" s="12"/>
      <c r="FC1880" s="12"/>
      <c r="FD1880" s="12"/>
      <c r="FE1880" s="12"/>
      <c r="FF1880" s="12"/>
      <c r="FG1880" s="12"/>
      <c r="FH1880" s="12"/>
      <c r="FI1880" s="12"/>
      <c r="FJ1880" s="12"/>
      <c r="FK1880" s="12"/>
      <c r="FL1880" s="12"/>
      <c r="FM1880" s="12"/>
      <c r="FN1880" s="12"/>
      <c r="FO1880" s="12"/>
      <c r="FP1880" s="12"/>
      <c r="FQ1880" s="12"/>
      <c r="FR1880" s="12"/>
      <c r="FS1880" s="12"/>
      <c r="FT1880" s="12"/>
      <c r="FU1880" s="12"/>
      <c r="FV1880" s="12"/>
      <c r="FW1880" s="12"/>
      <c r="FX1880" s="12"/>
      <c r="FY1880" s="12"/>
      <c r="FZ1880" s="12"/>
      <c r="GA1880" s="12"/>
      <c r="GB1880" s="12"/>
      <c r="GC1880" s="12"/>
      <c r="GD1880" s="12"/>
      <c r="GE1880" s="12"/>
      <c r="GF1880" s="12"/>
      <c r="GG1880" s="12"/>
      <c r="GH1880" s="12"/>
      <c r="GI1880" s="12"/>
      <c r="GJ1880" s="12"/>
      <c r="GK1880" s="12"/>
      <c r="GL1880" s="12"/>
      <c r="GM1880" s="12"/>
      <c r="GN1880" s="12"/>
      <c r="GO1880" s="12"/>
      <c r="GP1880" s="12"/>
      <c r="GQ1880" s="12"/>
      <c r="GR1880" s="12"/>
    </row>
    <row r="1881" spans="1:200" x14ac:dyDescent="0.2">
      <c r="A1881" s="79">
        <f t="shared" si="687"/>
        <v>44953</v>
      </c>
      <c r="B1881" s="80" t="str">
        <f t="shared" ca="1" si="688"/>
        <v>n.d</v>
      </c>
      <c r="C1881" s="81">
        <f t="shared" ca="1" si="689"/>
        <v>1298.9771699999999</v>
      </c>
      <c r="D1881" s="82">
        <f ca="1">IF(A1881&lt;$B$1,VLOOKUP(A1881,[1]DI!$A$4:$B$15000,2,FALSE),0)</f>
        <v>0</v>
      </c>
      <c r="E1881" s="81">
        <f t="shared" ca="1" si="690"/>
        <v>0</v>
      </c>
      <c r="F1881" s="83">
        <f t="shared" si="685"/>
        <v>1.1679999999999999</v>
      </c>
      <c r="G1881" s="84">
        <f t="shared" ca="1" si="691"/>
        <v>1</v>
      </c>
      <c r="H1881" s="81">
        <f ca="1">TRUNC(PRODUCT(G$10:G1880),15)</f>
        <v>1.40945772534528</v>
      </c>
      <c r="I1881" s="81">
        <f t="shared" ca="1" si="692"/>
        <v>1.2989771726434101</v>
      </c>
      <c r="J1881" s="81">
        <f t="shared" ca="1" si="693"/>
        <v>1.0850519599999999</v>
      </c>
      <c r="K1881" s="81">
        <f t="shared" ca="1" si="694"/>
        <v>110.48055429999999</v>
      </c>
      <c r="L1881" s="85">
        <f>IF(VLOOKUP(A1881,$U$12:$AD$125,8)=VLOOKUP(A1880,$U$12:$AD$125,8),0,VLOOKUP(A1881,U$12:$AD$125,8))</f>
        <v>0</v>
      </c>
      <c r="M1881" s="86">
        <f>IF(L1881&gt;0,VLOOKUP(L1881,T$12:$AC$125,7),0)</f>
        <v>0</v>
      </c>
      <c r="N1881" s="81">
        <f t="shared" si="686"/>
        <v>0</v>
      </c>
      <c r="O1881" s="81">
        <f t="shared" ca="1" si="695"/>
        <v>110.48055429999999</v>
      </c>
      <c r="P1881" s="87" t="str">
        <f t="shared" si="696"/>
        <v>J=</v>
      </c>
      <c r="Q1881" s="88">
        <f t="shared" si="697"/>
        <v>44858</v>
      </c>
      <c r="R1881" s="7"/>
      <c r="S1881" s="7"/>
      <c r="T1881" s="7"/>
      <c r="U1881" s="7"/>
      <c r="V1881" s="7"/>
      <c r="W1881" s="7"/>
      <c r="X1881" s="7"/>
      <c r="Y1881" s="7"/>
      <c r="Z1881" s="7"/>
      <c r="AA1881" s="7"/>
      <c r="AB1881" s="7"/>
      <c r="AC1881" s="7"/>
      <c r="AD1881" s="7"/>
      <c r="AE1881" s="7"/>
      <c r="AF1881" s="65"/>
      <c r="AG1881" s="9"/>
      <c r="AH1881" s="9"/>
      <c r="AI1881" s="4"/>
      <c r="AJ1881" s="10"/>
      <c r="AK1881" s="4"/>
      <c r="AL1881" s="65"/>
      <c r="AM1881" s="10"/>
      <c r="AN1881" s="9"/>
      <c r="AO1881" s="7"/>
      <c r="AP1881" s="11"/>
      <c r="AQ1881" s="9"/>
      <c r="AR1881" s="8"/>
      <c r="AS1881" s="65"/>
      <c r="AT1881" s="12"/>
      <c r="AU1881" s="12"/>
      <c r="AV1881" s="22"/>
      <c r="AW1881" s="12"/>
      <c r="AX1881" s="12"/>
      <c r="AY1881" s="12"/>
      <c r="AZ1881" s="12"/>
      <c r="BA1881" s="12"/>
      <c r="BB1881" s="12"/>
      <c r="BC1881" s="12"/>
      <c r="BD1881" s="12"/>
      <c r="BE1881" s="12"/>
      <c r="BF1881" s="12"/>
      <c r="BG1881" s="12"/>
      <c r="BH1881" s="12"/>
      <c r="BI1881" s="12"/>
      <c r="BJ1881" s="12"/>
      <c r="BK1881" s="12"/>
      <c r="BL1881" s="12"/>
      <c r="BM1881" s="12"/>
      <c r="BN1881" s="12"/>
      <c r="BO1881" s="12"/>
      <c r="BP1881" s="12"/>
      <c r="BQ1881" s="12"/>
      <c r="BR1881" s="12"/>
      <c r="BS1881" s="12"/>
      <c r="BT1881" s="12"/>
      <c r="BU1881" s="12"/>
      <c r="BV1881" s="12"/>
      <c r="BW1881" s="12"/>
      <c r="BX1881" s="12"/>
      <c r="BY1881" s="12"/>
      <c r="BZ1881" s="12"/>
      <c r="CA1881" s="12"/>
      <c r="CB1881" s="12"/>
      <c r="CC1881" s="12"/>
      <c r="CD1881" s="12"/>
      <c r="CE1881" s="12"/>
      <c r="CF1881" s="12"/>
      <c r="CG1881" s="12"/>
      <c r="CH1881" s="12"/>
      <c r="CI1881" s="12"/>
      <c r="CJ1881" s="12"/>
      <c r="CK1881" s="12"/>
      <c r="CL1881" s="12"/>
      <c r="CM1881" s="12"/>
      <c r="CN1881" s="12"/>
      <c r="CO1881" s="12"/>
      <c r="CP1881" s="12"/>
      <c r="CQ1881" s="12"/>
      <c r="CR1881" s="12"/>
      <c r="CS1881" s="12"/>
      <c r="CT1881" s="12"/>
      <c r="CU1881" s="12"/>
      <c r="CV1881" s="12"/>
      <c r="CW1881" s="12"/>
      <c r="CX1881" s="12"/>
      <c r="CY1881" s="12"/>
      <c r="CZ1881" s="12"/>
      <c r="DA1881" s="12"/>
      <c r="DB1881" s="12"/>
      <c r="DC1881" s="12"/>
      <c r="DD1881" s="12"/>
      <c r="DE1881" s="12"/>
      <c r="DF1881" s="12"/>
      <c r="DG1881" s="12"/>
      <c r="DH1881" s="12"/>
      <c r="DI1881" s="12"/>
      <c r="DJ1881" s="12"/>
      <c r="DK1881" s="12"/>
      <c r="DL1881" s="12"/>
      <c r="DM1881" s="12"/>
      <c r="DN1881" s="12"/>
      <c r="DO1881" s="12"/>
      <c r="DP1881" s="12"/>
      <c r="DQ1881" s="12"/>
      <c r="DR1881" s="12"/>
      <c r="DS1881" s="12"/>
      <c r="DT1881" s="12"/>
      <c r="DU1881" s="12"/>
      <c r="DV1881" s="12"/>
      <c r="DW1881" s="12"/>
      <c r="DX1881" s="12"/>
      <c r="DY1881" s="12"/>
      <c r="DZ1881" s="12"/>
      <c r="EA1881" s="12"/>
      <c r="EB1881" s="12"/>
      <c r="EC1881" s="12"/>
      <c r="ED1881" s="12"/>
      <c r="EE1881" s="12"/>
      <c r="EF1881" s="12"/>
      <c r="EG1881" s="12"/>
      <c r="EH1881" s="12"/>
      <c r="EI1881" s="12"/>
      <c r="EJ1881" s="12"/>
      <c r="EK1881" s="12"/>
      <c r="EL1881" s="12"/>
      <c r="EM1881" s="12"/>
      <c r="EN1881" s="12"/>
      <c r="EO1881" s="12"/>
      <c r="EP1881" s="12"/>
      <c r="EQ1881" s="12"/>
      <c r="ER1881" s="12"/>
      <c r="ES1881" s="12"/>
      <c r="ET1881" s="12"/>
      <c r="EU1881" s="12"/>
      <c r="EV1881" s="12"/>
      <c r="EW1881" s="12"/>
      <c r="EX1881" s="12"/>
      <c r="EY1881" s="12"/>
      <c r="EZ1881" s="12"/>
      <c r="FA1881" s="12"/>
      <c r="FB1881" s="12"/>
      <c r="FC1881" s="12"/>
      <c r="FD1881" s="12"/>
      <c r="FE1881" s="12"/>
      <c r="FF1881" s="12"/>
      <c r="FG1881" s="12"/>
      <c r="FH1881" s="12"/>
      <c r="FI1881" s="12"/>
      <c r="FJ1881" s="12"/>
      <c r="FK1881" s="12"/>
      <c r="FL1881" s="12"/>
      <c r="FM1881" s="12"/>
      <c r="FN1881" s="12"/>
      <c r="FO1881" s="12"/>
      <c r="FP1881" s="12"/>
      <c r="FQ1881" s="12"/>
      <c r="FR1881" s="12"/>
      <c r="FS1881" s="12"/>
      <c r="FT1881" s="12"/>
      <c r="FU1881" s="12"/>
      <c r="FV1881" s="12"/>
      <c r="FW1881" s="12"/>
      <c r="FX1881" s="12"/>
      <c r="FY1881" s="12"/>
      <c r="FZ1881" s="12"/>
      <c r="GA1881" s="12"/>
      <c r="GB1881" s="12"/>
      <c r="GC1881" s="12"/>
      <c r="GD1881" s="12"/>
      <c r="GE1881" s="12"/>
      <c r="GF1881" s="12"/>
      <c r="GG1881" s="12"/>
      <c r="GH1881" s="12"/>
      <c r="GI1881" s="12"/>
      <c r="GJ1881" s="12"/>
      <c r="GK1881" s="12"/>
      <c r="GL1881" s="12"/>
      <c r="GM1881" s="12"/>
      <c r="GN1881" s="12"/>
      <c r="GO1881" s="12"/>
      <c r="GP1881" s="12"/>
      <c r="GQ1881" s="12"/>
      <c r="GR1881" s="12"/>
    </row>
    <row r="1882" spans="1:200" x14ac:dyDescent="0.2">
      <c r="A1882" s="79">
        <f t="shared" si="687"/>
        <v>44954</v>
      </c>
      <c r="B1882" s="80" t="str">
        <f t="shared" ca="1" si="688"/>
        <v>n.d</v>
      </c>
      <c r="C1882" s="81">
        <f t="shared" ca="1" si="689"/>
        <v>1298.9771699999999</v>
      </c>
      <c r="D1882" s="82">
        <f ca="1">IF(A1882&lt;$B$1,VLOOKUP(A1882,[1]DI!$A$4:$B$15000,2,FALSE),0)</f>
        <v>0</v>
      </c>
      <c r="E1882" s="81">
        <f t="shared" ca="1" si="690"/>
        <v>0</v>
      </c>
      <c r="F1882" s="83">
        <f t="shared" si="685"/>
        <v>1.1679999999999999</v>
      </c>
      <c r="G1882" s="84">
        <f t="shared" ca="1" si="691"/>
        <v>1</v>
      </c>
      <c r="H1882" s="81">
        <f ca="1">TRUNC(PRODUCT(G$10:G1881),15)</f>
        <v>1.40945772534528</v>
      </c>
      <c r="I1882" s="81">
        <f t="shared" ca="1" si="692"/>
        <v>1.2989771726434101</v>
      </c>
      <c r="J1882" s="81">
        <f t="shared" ca="1" si="693"/>
        <v>1.0850519599999999</v>
      </c>
      <c r="K1882" s="81">
        <f t="shared" ca="1" si="694"/>
        <v>110.48055429999999</v>
      </c>
      <c r="L1882" s="85">
        <f>IF(VLOOKUP(A1882,$U$12:$AD$125,8)=VLOOKUP(A1881,$U$12:$AD$125,8),0,VLOOKUP(A1882,U$12:$AD$125,8))</f>
        <v>0</v>
      </c>
      <c r="M1882" s="86">
        <f>IF(L1882&gt;0,VLOOKUP(L1882,T$12:$AC$125,7),0)</f>
        <v>0</v>
      </c>
      <c r="N1882" s="81">
        <f t="shared" si="686"/>
        <v>0</v>
      </c>
      <c r="O1882" s="81">
        <f t="shared" ca="1" si="695"/>
        <v>110.48055429999999</v>
      </c>
      <c r="P1882" s="87" t="str">
        <f t="shared" si="696"/>
        <v>J=</v>
      </c>
      <c r="Q1882" s="88">
        <f t="shared" si="697"/>
        <v>44858</v>
      </c>
      <c r="R1882" s="7"/>
      <c r="S1882" s="7"/>
      <c r="T1882" s="7"/>
      <c r="U1882" s="7"/>
      <c r="V1882" s="7"/>
      <c r="W1882" s="7"/>
      <c r="X1882" s="7"/>
      <c r="Y1882" s="7"/>
      <c r="Z1882" s="7"/>
      <c r="AA1882" s="7"/>
      <c r="AB1882" s="7"/>
      <c r="AC1882" s="7"/>
      <c r="AD1882" s="7"/>
      <c r="AE1882" s="7"/>
      <c r="AF1882" s="65"/>
      <c r="AG1882" s="9"/>
      <c r="AH1882" s="9"/>
      <c r="AI1882" s="4"/>
      <c r="AJ1882" s="10"/>
      <c r="AK1882" s="4"/>
      <c r="AL1882" s="65"/>
      <c r="AM1882" s="10"/>
      <c r="AN1882" s="9"/>
      <c r="AO1882" s="7"/>
      <c r="AP1882" s="11"/>
      <c r="AQ1882" s="9"/>
      <c r="AR1882" s="8"/>
      <c r="AS1882" s="65"/>
      <c r="AT1882" s="12"/>
      <c r="AU1882" s="12"/>
      <c r="AV1882" s="22"/>
      <c r="AW1882" s="12"/>
      <c r="AX1882" s="12"/>
      <c r="AY1882" s="12"/>
      <c r="AZ1882" s="12"/>
      <c r="BA1882" s="12"/>
      <c r="BB1882" s="12"/>
      <c r="BC1882" s="12"/>
      <c r="BD1882" s="12"/>
      <c r="BE1882" s="12"/>
      <c r="BF1882" s="12"/>
      <c r="BG1882" s="12"/>
      <c r="BH1882" s="12"/>
      <c r="BI1882" s="12"/>
      <c r="BJ1882" s="12"/>
      <c r="BK1882" s="12"/>
      <c r="BL1882" s="12"/>
      <c r="BM1882" s="12"/>
      <c r="BN1882" s="12"/>
      <c r="BO1882" s="12"/>
      <c r="BP1882" s="12"/>
      <c r="BQ1882" s="12"/>
      <c r="BR1882" s="12"/>
      <c r="BS1882" s="12"/>
      <c r="BT1882" s="12"/>
      <c r="BU1882" s="12"/>
      <c r="BV1882" s="12"/>
      <c r="BW1882" s="12"/>
      <c r="BX1882" s="12"/>
      <c r="BY1882" s="12"/>
      <c r="BZ1882" s="12"/>
      <c r="CA1882" s="12"/>
      <c r="CB1882" s="12"/>
      <c r="CC1882" s="12"/>
      <c r="CD1882" s="12"/>
      <c r="CE1882" s="12"/>
      <c r="CF1882" s="12"/>
      <c r="CG1882" s="12"/>
      <c r="CH1882" s="12"/>
      <c r="CI1882" s="12"/>
      <c r="CJ1882" s="12"/>
      <c r="CK1882" s="12"/>
      <c r="CL1882" s="12"/>
      <c r="CM1882" s="12"/>
      <c r="CN1882" s="12"/>
      <c r="CO1882" s="12"/>
      <c r="CP1882" s="12"/>
      <c r="CQ1882" s="12"/>
      <c r="CR1882" s="12"/>
      <c r="CS1882" s="12"/>
      <c r="CT1882" s="12"/>
      <c r="CU1882" s="12"/>
      <c r="CV1882" s="12"/>
      <c r="CW1882" s="12"/>
      <c r="CX1882" s="12"/>
      <c r="CY1882" s="12"/>
      <c r="CZ1882" s="12"/>
      <c r="DA1882" s="12"/>
      <c r="DB1882" s="12"/>
      <c r="DC1882" s="12"/>
      <c r="DD1882" s="12"/>
      <c r="DE1882" s="12"/>
      <c r="DF1882" s="12"/>
      <c r="DG1882" s="12"/>
      <c r="DH1882" s="12"/>
      <c r="DI1882" s="12"/>
      <c r="DJ1882" s="12"/>
      <c r="DK1882" s="12"/>
      <c r="DL1882" s="12"/>
      <c r="DM1882" s="12"/>
      <c r="DN1882" s="12"/>
      <c r="DO1882" s="12"/>
      <c r="DP1882" s="12"/>
      <c r="DQ1882" s="12"/>
      <c r="DR1882" s="12"/>
      <c r="DS1882" s="12"/>
      <c r="DT1882" s="12"/>
      <c r="DU1882" s="12"/>
      <c r="DV1882" s="12"/>
      <c r="DW1882" s="12"/>
      <c r="DX1882" s="12"/>
      <c r="DY1882" s="12"/>
      <c r="DZ1882" s="12"/>
      <c r="EA1882" s="12"/>
      <c r="EB1882" s="12"/>
      <c r="EC1882" s="12"/>
      <c r="ED1882" s="12"/>
      <c r="EE1882" s="12"/>
      <c r="EF1882" s="12"/>
      <c r="EG1882" s="12"/>
      <c r="EH1882" s="12"/>
      <c r="EI1882" s="12"/>
      <c r="EJ1882" s="12"/>
      <c r="EK1882" s="12"/>
      <c r="EL1882" s="12"/>
      <c r="EM1882" s="12"/>
      <c r="EN1882" s="12"/>
      <c r="EO1882" s="12"/>
      <c r="EP1882" s="12"/>
      <c r="EQ1882" s="12"/>
      <c r="ER1882" s="12"/>
      <c r="ES1882" s="12"/>
      <c r="ET1882" s="12"/>
      <c r="EU1882" s="12"/>
      <c r="EV1882" s="12"/>
      <c r="EW1882" s="12"/>
      <c r="EX1882" s="12"/>
      <c r="EY1882" s="12"/>
      <c r="EZ1882" s="12"/>
      <c r="FA1882" s="12"/>
      <c r="FB1882" s="12"/>
      <c r="FC1882" s="12"/>
      <c r="FD1882" s="12"/>
      <c r="FE1882" s="12"/>
      <c r="FF1882" s="12"/>
      <c r="FG1882" s="12"/>
      <c r="FH1882" s="12"/>
      <c r="FI1882" s="12"/>
      <c r="FJ1882" s="12"/>
      <c r="FK1882" s="12"/>
      <c r="FL1882" s="12"/>
      <c r="FM1882" s="12"/>
      <c r="FN1882" s="12"/>
      <c r="FO1882" s="12"/>
      <c r="FP1882" s="12"/>
      <c r="FQ1882" s="12"/>
      <c r="FR1882" s="12"/>
      <c r="FS1882" s="12"/>
      <c r="FT1882" s="12"/>
      <c r="FU1882" s="12"/>
      <c r="FV1882" s="12"/>
      <c r="FW1882" s="12"/>
      <c r="FX1882" s="12"/>
      <c r="FY1882" s="12"/>
      <c r="FZ1882" s="12"/>
      <c r="GA1882" s="12"/>
      <c r="GB1882" s="12"/>
      <c r="GC1882" s="12"/>
      <c r="GD1882" s="12"/>
      <c r="GE1882" s="12"/>
      <c r="GF1882" s="12"/>
      <c r="GG1882" s="12"/>
      <c r="GH1882" s="12"/>
      <c r="GI1882" s="12"/>
      <c r="GJ1882" s="12"/>
      <c r="GK1882" s="12"/>
      <c r="GL1882" s="12"/>
      <c r="GM1882" s="12"/>
      <c r="GN1882" s="12"/>
      <c r="GO1882" s="12"/>
      <c r="GP1882" s="12"/>
      <c r="GQ1882" s="12"/>
      <c r="GR1882" s="12"/>
    </row>
    <row r="1883" spans="1:200" x14ac:dyDescent="0.2">
      <c r="A1883" s="79">
        <f t="shared" si="687"/>
        <v>44955</v>
      </c>
      <c r="B1883" s="80" t="str">
        <f t="shared" ca="1" si="688"/>
        <v>n.d</v>
      </c>
      <c r="C1883" s="81">
        <f t="shared" ca="1" si="689"/>
        <v>1298.9771699999999</v>
      </c>
      <c r="D1883" s="82">
        <f ca="1">IF(A1883&lt;$B$1,VLOOKUP(A1883,[1]DI!$A$4:$B$15000,2,FALSE),0)</f>
        <v>0</v>
      </c>
      <c r="E1883" s="81">
        <f t="shared" ca="1" si="690"/>
        <v>0</v>
      </c>
      <c r="F1883" s="83">
        <f t="shared" si="685"/>
        <v>1.1679999999999999</v>
      </c>
      <c r="G1883" s="84">
        <f t="shared" ca="1" si="691"/>
        <v>1</v>
      </c>
      <c r="H1883" s="81">
        <f ca="1">TRUNC(PRODUCT(G$10:G1882),15)</f>
        <v>1.40945772534528</v>
      </c>
      <c r="I1883" s="81">
        <f t="shared" ca="1" si="692"/>
        <v>1.2989771726434101</v>
      </c>
      <c r="J1883" s="81">
        <f t="shared" ca="1" si="693"/>
        <v>1.0850519599999999</v>
      </c>
      <c r="K1883" s="81">
        <f t="shared" ca="1" si="694"/>
        <v>110.48055429999999</v>
      </c>
      <c r="L1883" s="85">
        <f>IF(VLOOKUP(A1883,$U$12:$AD$125,8)=VLOOKUP(A1882,$U$12:$AD$125,8),0,VLOOKUP(A1883,U$12:$AD$125,8))</f>
        <v>0</v>
      </c>
      <c r="M1883" s="86">
        <f>IF(L1883&gt;0,VLOOKUP(L1883,T$12:$AC$125,7),0)</f>
        <v>0</v>
      </c>
      <c r="N1883" s="81">
        <f t="shared" si="686"/>
        <v>0</v>
      </c>
      <c r="O1883" s="81">
        <f t="shared" ca="1" si="695"/>
        <v>110.48055429999999</v>
      </c>
      <c r="P1883" s="87" t="str">
        <f t="shared" si="696"/>
        <v>J=</v>
      </c>
      <c r="Q1883" s="88">
        <f t="shared" si="697"/>
        <v>44858</v>
      </c>
      <c r="R1883" s="7"/>
      <c r="S1883" s="7"/>
      <c r="T1883" s="7"/>
      <c r="U1883" s="7"/>
      <c r="V1883" s="7"/>
      <c r="W1883" s="7"/>
      <c r="X1883" s="7"/>
      <c r="Y1883" s="7"/>
      <c r="Z1883" s="7"/>
      <c r="AA1883" s="7"/>
      <c r="AB1883" s="7"/>
      <c r="AC1883" s="7"/>
      <c r="AD1883" s="7"/>
      <c r="AE1883" s="7"/>
      <c r="AF1883" s="65"/>
      <c r="AG1883" s="9"/>
      <c r="AH1883" s="9"/>
      <c r="AI1883" s="4"/>
      <c r="AJ1883" s="10"/>
      <c r="AK1883" s="4"/>
      <c r="AL1883" s="65"/>
      <c r="AM1883" s="10"/>
      <c r="AN1883" s="9"/>
      <c r="AO1883" s="7"/>
      <c r="AP1883" s="11"/>
      <c r="AQ1883" s="9"/>
      <c r="AR1883" s="8"/>
      <c r="AS1883" s="65"/>
      <c r="AT1883" s="12"/>
      <c r="AU1883" s="12"/>
      <c r="AV1883" s="22"/>
      <c r="AW1883" s="12"/>
      <c r="AX1883" s="12"/>
      <c r="AY1883" s="12"/>
      <c r="AZ1883" s="12"/>
      <c r="BA1883" s="12"/>
      <c r="BB1883" s="12"/>
      <c r="BC1883" s="12"/>
      <c r="BD1883" s="12"/>
      <c r="BE1883" s="12"/>
      <c r="BF1883" s="12"/>
      <c r="BG1883" s="12"/>
      <c r="BH1883" s="12"/>
      <c r="BI1883" s="12"/>
      <c r="BJ1883" s="12"/>
      <c r="BK1883" s="12"/>
      <c r="BL1883" s="12"/>
      <c r="BM1883" s="12"/>
      <c r="BN1883" s="12"/>
      <c r="BO1883" s="12"/>
      <c r="BP1883" s="12"/>
      <c r="BQ1883" s="12"/>
      <c r="BR1883" s="12"/>
      <c r="BS1883" s="12"/>
      <c r="BT1883" s="12"/>
      <c r="BU1883" s="12"/>
      <c r="BV1883" s="12"/>
      <c r="BW1883" s="12"/>
      <c r="BX1883" s="12"/>
      <c r="BY1883" s="12"/>
      <c r="BZ1883" s="12"/>
      <c r="CA1883" s="12"/>
      <c r="CB1883" s="12"/>
      <c r="CC1883" s="12"/>
      <c r="CD1883" s="12"/>
      <c r="CE1883" s="12"/>
      <c r="CF1883" s="12"/>
      <c r="CG1883" s="12"/>
      <c r="CH1883" s="12"/>
      <c r="CI1883" s="12"/>
      <c r="CJ1883" s="12"/>
      <c r="CK1883" s="12"/>
      <c r="CL1883" s="12"/>
      <c r="CM1883" s="12"/>
      <c r="CN1883" s="12"/>
      <c r="CO1883" s="12"/>
      <c r="CP1883" s="12"/>
      <c r="CQ1883" s="12"/>
      <c r="CR1883" s="12"/>
      <c r="CS1883" s="12"/>
      <c r="CT1883" s="12"/>
      <c r="CU1883" s="12"/>
      <c r="CV1883" s="12"/>
      <c r="CW1883" s="12"/>
      <c r="CX1883" s="12"/>
      <c r="CY1883" s="12"/>
      <c r="CZ1883" s="12"/>
      <c r="DA1883" s="12"/>
      <c r="DB1883" s="12"/>
      <c r="DC1883" s="12"/>
      <c r="DD1883" s="12"/>
      <c r="DE1883" s="12"/>
      <c r="DF1883" s="12"/>
      <c r="DG1883" s="12"/>
      <c r="DH1883" s="12"/>
      <c r="DI1883" s="12"/>
      <c r="DJ1883" s="12"/>
      <c r="DK1883" s="12"/>
      <c r="DL1883" s="12"/>
      <c r="DM1883" s="12"/>
      <c r="DN1883" s="12"/>
      <c r="DO1883" s="12"/>
      <c r="DP1883" s="12"/>
      <c r="DQ1883" s="12"/>
      <c r="DR1883" s="12"/>
      <c r="DS1883" s="12"/>
      <c r="DT1883" s="12"/>
      <c r="DU1883" s="12"/>
      <c r="DV1883" s="12"/>
      <c r="DW1883" s="12"/>
      <c r="DX1883" s="12"/>
      <c r="DY1883" s="12"/>
      <c r="DZ1883" s="12"/>
      <c r="EA1883" s="12"/>
      <c r="EB1883" s="12"/>
      <c r="EC1883" s="12"/>
      <c r="ED1883" s="12"/>
      <c r="EE1883" s="12"/>
      <c r="EF1883" s="12"/>
      <c r="EG1883" s="12"/>
      <c r="EH1883" s="12"/>
      <c r="EI1883" s="12"/>
      <c r="EJ1883" s="12"/>
      <c r="EK1883" s="12"/>
      <c r="EL1883" s="12"/>
      <c r="EM1883" s="12"/>
      <c r="EN1883" s="12"/>
      <c r="EO1883" s="12"/>
      <c r="EP1883" s="12"/>
      <c r="EQ1883" s="12"/>
      <c r="ER1883" s="12"/>
      <c r="ES1883" s="12"/>
      <c r="ET1883" s="12"/>
      <c r="EU1883" s="12"/>
      <c r="EV1883" s="12"/>
      <c r="EW1883" s="12"/>
      <c r="EX1883" s="12"/>
      <c r="EY1883" s="12"/>
      <c r="EZ1883" s="12"/>
      <c r="FA1883" s="12"/>
      <c r="FB1883" s="12"/>
      <c r="FC1883" s="12"/>
      <c r="FD1883" s="12"/>
      <c r="FE1883" s="12"/>
      <c r="FF1883" s="12"/>
      <c r="FG1883" s="12"/>
      <c r="FH1883" s="12"/>
      <c r="FI1883" s="12"/>
      <c r="FJ1883" s="12"/>
      <c r="FK1883" s="12"/>
      <c r="FL1883" s="12"/>
      <c r="FM1883" s="12"/>
      <c r="FN1883" s="12"/>
      <c r="FO1883" s="12"/>
      <c r="FP1883" s="12"/>
      <c r="FQ1883" s="12"/>
      <c r="FR1883" s="12"/>
      <c r="FS1883" s="12"/>
      <c r="FT1883" s="12"/>
      <c r="FU1883" s="12"/>
      <c r="FV1883" s="12"/>
      <c r="FW1883" s="12"/>
      <c r="FX1883" s="12"/>
      <c r="FY1883" s="12"/>
      <c r="FZ1883" s="12"/>
      <c r="GA1883" s="12"/>
      <c r="GB1883" s="12"/>
      <c r="GC1883" s="12"/>
      <c r="GD1883" s="12"/>
      <c r="GE1883" s="12"/>
      <c r="GF1883" s="12"/>
      <c r="GG1883" s="12"/>
      <c r="GH1883" s="12"/>
      <c r="GI1883" s="12"/>
      <c r="GJ1883" s="12"/>
      <c r="GK1883" s="12"/>
      <c r="GL1883" s="12"/>
      <c r="GM1883" s="12"/>
      <c r="GN1883" s="12"/>
      <c r="GO1883" s="12"/>
      <c r="GP1883" s="12"/>
      <c r="GQ1883" s="12"/>
      <c r="GR1883" s="12"/>
    </row>
    <row r="1884" spans="1:200" x14ac:dyDescent="0.2">
      <c r="A1884" s="79">
        <f t="shared" si="687"/>
        <v>44956</v>
      </c>
      <c r="B1884" s="80" t="str">
        <f t="shared" ca="1" si="688"/>
        <v>n.d</v>
      </c>
      <c r="C1884" s="81">
        <f t="shared" ca="1" si="689"/>
        <v>1298.9771699999999</v>
      </c>
      <c r="D1884" s="82">
        <f ca="1">IF(A1884&lt;$B$1,VLOOKUP(A1884,[1]DI!$A$4:$B$15000,2,FALSE),0)</f>
        <v>0</v>
      </c>
      <c r="E1884" s="81">
        <f t="shared" ca="1" si="690"/>
        <v>0</v>
      </c>
      <c r="F1884" s="83">
        <f t="shared" si="685"/>
        <v>1.1679999999999999</v>
      </c>
      <c r="G1884" s="84">
        <f t="shared" ca="1" si="691"/>
        <v>1</v>
      </c>
      <c r="H1884" s="81">
        <f ca="1">TRUNC(PRODUCT(G$10:G1883),15)</f>
        <v>1.40945772534528</v>
      </c>
      <c r="I1884" s="81">
        <f t="shared" ca="1" si="692"/>
        <v>1.2989771726434101</v>
      </c>
      <c r="J1884" s="81">
        <f t="shared" ca="1" si="693"/>
        <v>1.0850519599999999</v>
      </c>
      <c r="K1884" s="81">
        <f t="shared" ca="1" si="694"/>
        <v>110.48055429999999</v>
      </c>
      <c r="L1884" s="85">
        <f>IF(VLOOKUP(A1884,$U$12:$AD$125,8)=VLOOKUP(A1883,$U$12:$AD$125,8),0,VLOOKUP(A1884,U$12:$AD$125,8))</f>
        <v>0</v>
      </c>
      <c r="M1884" s="86">
        <f>IF(L1884&gt;0,VLOOKUP(L1884,T$12:$AC$125,7),0)</f>
        <v>0</v>
      </c>
      <c r="N1884" s="81">
        <f t="shared" si="686"/>
        <v>0</v>
      </c>
      <c r="O1884" s="81">
        <f t="shared" ca="1" si="695"/>
        <v>110.48055429999999</v>
      </c>
      <c r="P1884" s="87" t="str">
        <f t="shared" si="696"/>
        <v>J=</v>
      </c>
      <c r="Q1884" s="88">
        <f t="shared" si="697"/>
        <v>44858</v>
      </c>
      <c r="R1884" s="7"/>
      <c r="S1884" s="7"/>
      <c r="T1884" s="7"/>
      <c r="U1884" s="7"/>
      <c r="V1884" s="7"/>
      <c r="W1884" s="7"/>
      <c r="X1884" s="7"/>
      <c r="Y1884" s="7"/>
      <c r="Z1884" s="7"/>
      <c r="AA1884" s="7"/>
      <c r="AB1884" s="7"/>
      <c r="AC1884" s="7"/>
      <c r="AD1884" s="7"/>
      <c r="AE1884" s="7"/>
      <c r="AF1884" s="65"/>
      <c r="AG1884" s="9"/>
      <c r="AH1884" s="9"/>
      <c r="AI1884" s="4"/>
      <c r="AJ1884" s="10"/>
      <c r="AK1884" s="4"/>
      <c r="AL1884" s="65"/>
      <c r="AM1884" s="10"/>
      <c r="AN1884" s="9"/>
      <c r="AO1884" s="7"/>
      <c r="AP1884" s="11"/>
      <c r="AQ1884" s="9"/>
      <c r="AR1884" s="8"/>
      <c r="AS1884" s="65"/>
      <c r="AT1884" s="12"/>
      <c r="AU1884" s="12"/>
      <c r="AV1884" s="22"/>
      <c r="AW1884" s="12"/>
      <c r="AX1884" s="12"/>
      <c r="AY1884" s="12"/>
      <c r="AZ1884" s="12"/>
      <c r="BA1884" s="12"/>
      <c r="BB1884" s="12"/>
      <c r="BC1884" s="12"/>
      <c r="BD1884" s="12"/>
      <c r="BE1884" s="12"/>
      <c r="BF1884" s="12"/>
      <c r="BG1884" s="12"/>
      <c r="BH1884" s="12"/>
      <c r="BI1884" s="12"/>
      <c r="BJ1884" s="12"/>
      <c r="BK1884" s="12"/>
      <c r="BL1884" s="12"/>
      <c r="BM1884" s="12"/>
      <c r="BN1884" s="12"/>
      <c r="BO1884" s="12"/>
      <c r="BP1884" s="12"/>
      <c r="BQ1884" s="12"/>
      <c r="BR1884" s="12"/>
      <c r="BS1884" s="12"/>
      <c r="BT1884" s="12"/>
      <c r="BU1884" s="12"/>
      <c r="BV1884" s="12"/>
      <c r="BW1884" s="12"/>
      <c r="BX1884" s="12"/>
      <c r="BY1884" s="12"/>
      <c r="BZ1884" s="12"/>
      <c r="CA1884" s="12"/>
      <c r="CB1884" s="12"/>
      <c r="CC1884" s="12"/>
      <c r="CD1884" s="12"/>
      <c r="CE1884" s="12"/>
      <c r="CF1884" s="12"/>
      <c r="CG1884" s="12"/>
      <c r="CH1884" s="12"/>
      <c r="CI1884" s="12"/>
      <c r="CJ1884" s="12"/>
      <c r="CK1884" s="12"/>
      <c r="CL1884" s="12"/>
      <c r="CM1884" s="12"/>
      <c r="CN1884" s="12"/>
      <c r="CO1884" s="12"/>
      <c r="CP1884" s="12"/>
      <c r="CQ1884" s="12"/>
      <c r="CR1884" s="12"/>
      <c r="CS1884" s="12"/>
      <c r="CT1884" s="12"/>
      <c r="CU1884" s="12"/>
      <c r="CV1884" s="12"/>
      <c r="CW1884" s="12"/>
      <c r="CX1884" s="12"/>
      <c r="CY1884" s="12"/>
      <c r="CZ1884" s="12"/>
      <c r="DA1884" s="12"/>
      <c r="DB1884" s="12"/>
      <c r="DC1884" s="12"/>
      <c r="DD1884" s="12"/>
      <c r="DE1884" s="12"/>
      <c r="DF1884" s="12"/>
      <c r="DG1884" s="12"/>
      <c r="DH1884" s="12"/>
      <c r="DI1884" s="12"/>
      <c r="DJ1884" s="12"/>
      <c r="DK1884" s="12"/>
      <c r="DL1884" s="12"/>
      <c r="DM1884" s="12"/>
      <c r="DN1884" s="12"/>
      <c r="DO1884" s="12"/>
      <c r="DP1884" s="12"/>
      <c r="DQ1884" s="12"/>
      <c r="DR1884" s="12"/>
      <c r="DS1884" s="12"/>
      <c r="DT1884" s="12"/>
      <c r="DU1884" s="12"/>
      <c r="DV1884" s="12"/>
      <c r="DW1884" s="12"/>
      <c r="DX1884" s="12"/>
      <c r="DY1884" s="12"/>
      <c r="DZ1884" s="12"/>
      <c r="EA1884" s="12"/>
      <c r="EB1884" s="12"/>
      <c r="EC1884" s="12"/>
      <c r="ED1884" s="12"/>
      <c r="EE1884" s="12"/>
      <c r="EF1884" s="12"/>
      <c r="EG1884" s="12"/>
      <c r="EH1884" s="12"/>
      <c r="EI1884" s="12"/>
      <c r="EJ1884" s="12"/>
      <c r="EK1884" s="12"/>
      <c r="EL1884" s="12"/>
      <c r="EM1884" s="12"/>
      <c r="EN1884" s="12"/>
      <c r="EO1884" s="12"/>
      <c r="EP1884" s="12"/>
      <c r="EQ1884" s="12"/>
      <c r="ER1884" s="12"/>
      <c r="ES1884" s="12"/>
      <c r="ET1884" s="12"/>
      <c r="EU1884" s="12"/>
      <c r="EV1884" s="12"/>
      <c r="EW1884" s="12"/>
      <c r="EX1884" s="12"/>
      <c r="EY1884" s="12"/>
      <c r="EZ1884" s="12"/>
      <c r="FA1884" s="12"/>
      <c r="FB1884" s="12"/>
      <c r="FC1884" s="12"/>
      <c r="FD1884" s="12"/>
      <c r="FE1884" s="12"/>
      <c r="FF1884" s="12"/>
      <c r="FG1884" s="12"/>
      <c r="FH1884" s="12"/>
      <c r="FI1884" s="12"/>
      <c r="FJ1884" s="12"/>
      <c r="FK1884" s="12"/>
      <c r="FL1884" s="12"/>
      <c r="FM1884" s="12"/>
      <c r="FN1884" s="12"/>
      <c r="FO1884" s="12"/>
      <c r="FP1884" s="12"/>
      <c r="FQ1884" s="12"/>
      <c r="FR1884" s="12"/>
      <c r="FS1884" s="12"/>
      <c r="FT1884" s="12"/>
      <c r="FU1884" s="12"/>
      <c r="FV1884" s="12"/>
      <c r="FW1884" s="12"/>
      <c r="FX1884" s="12"/>
      <c r="FY1884" s="12"/>
      <c r="FZ1884" s="12"/>
      <c r="GA1884" s="12"/>
      <c r="GB1884" s="12"/>
      <c r="GC1884" s="12"/>
      <c r="GD1884" s="12"/>
      <c r="GE1884" s="12"/>
      <c r="GF1884" s="12"/>
      <c r="GG1884" s="12"/>
      <c r="GH1884" s="12"/>
      <c r="GI1884" s="12"/>
      <c r="GJ1884" s="12"/>
      <c r="GK1884" s="12"/>
      <c r="GL1884" s="12"/>
      <c r="GM1884" s="12"/>
      <c r="GN1884" s="12"/>
      <c r="GO1884" s="12"/>
      <c r="GP1884" s="12"/>
      <c r="GQ1884" s="12"/>
      <c r="GR1884" s="12"/>
    </row>
    <row r="1885" spans="1:200" x14ac:dyDescent="0.2">
      <c r="A1885" s="79">
        <f t="shared" si="687"/>
        <v>44957</v>
      </c>
      <c r="B1885" s="80" t="str">
        <f t="shared" ca="1" si="688"/>
        <v>n.d</v>
      </c>
      <c r="C1885" s="81">
        <f t="shared" ca="1" si="689"/>
        <v>1298.9771699999999</v>
      </c>
      <c r="D1885" s="82">
        <f ca="1">IF(A1885&lt;$B$1,VLOOKUP(A1885,[1]DI!$A$4:$B$15000,2,FALSE),0)</f>
        <v>0</v>
      </c>
      <c r="E1885" s="81">
        <f t="shared" ca="1" si="690"/>
        <v>0</v>
      </c>
      <c r="F1885" s="83">
        <f t="shared" si="685"/>
        <v>1.1679999999999999</v>
      </c>
      <c r="G1885" s="84">
        <f t="shared" ca="1" si="691"/>
        <v>1</v>
      </c>
      <c r="H1885" s="81">
        <f ca="1">TRUNC(PRODUCT(G$10:G1884),15)</f>
        <v>1.40945772534528</v>
      </c>
      <c r="I1885" s="81">
        <f t="shared" ca="1" si="692"/>
        <v>1.2989771726434101</v>
      </c>
      <c r="J1885" s="81">
        <f t="shared" ca="1" si="693"/>
        <v>1.0850519599999999</v>
      </c>
      <c r="K1885" s="81">
        <f t="shared" ca="1" si="694"/>
        <v>110.48055429999999</v>
      </c>
      <c r="L1885" s="85">
        <f>IF(VLOOKUP(A1885,$U$12:$AD$125,8)=VLOOKUP(A1884,$U$12:$AD$125,8),0,VLOOKUP(A1885,U$12:$AD$125,8))</f>
        <v>0</v>
      </c>
      <c r="M1885" s="86">
        <f>IF(L1885&gt;0,VLOOKUP(L1885,T$12:$AC$125,7),0)</f>
        <v>0</v>
      </c>
      <c r="N1885" s="81">
        <f t="shared" si="686"/>
        <v>0</v>
      </c>
      <c r="O1885" s="81">
        <f t="shared" ca="1" si="695"/>
        <v>110.48055429999999</v>
      </c>
      <c r="P1885" s="87" t="str">
        <f t="shared" si="696"/>
        <v>J=</v>
      </c>
      <c r="Q1885" s="88">
        <f t="shared" si="697"/>
        <v>44858</v>
      </c>
      <c r="R1885" s="7"/>
      <c r="S1885" s="7"/>
      <c r="T1885" s="7"/>
      <c r="U1885" s="7"/>
      <c r="V1885" s="7"/>
      <c r="W1885" s="7"/>
      <c r="X1885" s="7"/>
      <c r="Y1885" s="7"/>
      <c r="Z1885" s="7"/>
      <c r="AA1885" s="7"/>
      <c r="AB1885" s="7"/>
      <c r="AC1885" s="7"/>
      <c r="AD1885" s="7"/>
      <c r="AE1885" s="7"/>
      <c r="AF1885" s="65"/>
      <c r="AG1885" s="9"/>
      <c r="AH1885" s="9"/>
      <c r="AI1885" s="4"/>
      <c r="AJ1885" s="10"/>
      <c r="AK1885" s="4"/>
      <c r="AL1885" s="65"/>
      <c r="AM1885" s="10"/>
      <c r="AN1885" s="9"/>
      <c r="AO1885" s="7"/>
      <c r="AP1885" s="11"/>
      <c r="AQ1885" s="9"/>
      <c r="AR1885" s="8"/>
      <c r="AS1885" s="65"/>
      <c r="AT1885" s="12"/>
      <c r="AU1885" s="12"/>
      <c r="AV1885" s="22"/>
      <c r="AW1885" s="12"/>
      <c r="AX1885" s="12"/>
      <c r="AY1885" s="12"/>
      <c r="AZ1885" s="12"/>
      <c r="BA1885" s="12"/>
      <c r="BB1885" s="12"/>
      <c r="BC1885" s="12"/>
      <c r="BD1885" s="12"/>
      <c r="BE1885" s="12"/>
      <c r="BF1885" s="12"/>
      <c r="BG1885" s="12"/>
      <c r="BH1885" s="12"/>
      <c r="BI1885" s="12"/>
      <c r="BJ1885" s="12"/>
      <c r="BK1885" s="12"/>
      <c r="BL1885" s="12"/>
      <c r="BM1885" s="12"/>
      <c r="BN1885" s="12"/>
      <c r="BO1885" s="12"/>
      <c r="BP1885" s="12"/>
      <c r="BQ1885" s="12"/>
      <c r="BR1885" s="12"/>
      <c r="BS1885" s="12"/>
      <c r="BT1885" s="12"/>
      <c r="BU1885" s="12"/>
      <c r="BV1885" s="12"/>
      <c r="BW1885" s="12"/>
      <c r="BX1885" s="12"/>
      <c r="BY1885" s="12"/>
      <c r="BZ1885" s="12"/>
      <c r="CA1885" s="12"/>
      <c r="CB1885" s="12"/>
      <c r="CC1885" s="12"/>
      <c r="CD1885" s="12"/>
      <c r="CE1885" s="12"/>
      <c r="CF1885" s="12"/>
      <c r="CG1885" s="12"/>
      <c r="CH1885" s="12"/>
      <c r="CI1885" s="12"/>
      <c r="CJ1885" s="12"/>
      <c r="CK1885" s="12"/>
      <c r="CL1885" s="12"/>
      <c r="CM1885" s="12"/>
      <c r="CN1885" s="12"/>
      <c r="CO1885" s="12"/>
      <c r="CP1885" s="12"/>
      <c r="CQ1885" s="12"/>
      <c r="CR1885" s="12"/>
      <c r="CS1885" s="12"/>
      <c r="CT1885" s="12"/>
      <c r="CU1885" s="12"/>
      <c r="CV1885" s="12"/>
      <c r="CW1885" s="12"/>
      <c r="CX1885" s="12"/>
      <c r="CY1885" s="12"/>
      <c r="CZ1885" s="12"/>
      <c r="DA1885" s="12"/>
      <c r="DB1885" s="12"/>
      <c r="DC1885" s="12"/>
      <c r="DD1885" s="12"/>
      <c r="DE1885" s="12"/>
      <c r="DF1885" s="12"/>
      <c r="DG1885" s="12"/>
      <c r="DH1885" s="12"/>
      <c r="DI1885" s="12"/>
      <c r="DJ1885" s="12"/>
      <c r="DK1885" s="12"/>
      <c r="DL1885" s="12"/>
      <c r="DM1885" s="12"/>
      <c r="DN1885" s="12"/>
      <c r="DO1885" s="12"/>
      <c r="DP1885" s="12"/>
      <c r="DQ1885" s="12"/>
      <c r="DR1885" s="12"/>
      <c r="DS1885" s="12"/>
      <c r="DT1885" s="12"/>
      <c r="DU1885" s="12"/>
      <c r="DV1885" s="12"/>
      <c r="DW1885" s="12"/>
      <c r="DX1885" s="12"/>
      <c r="DY1885" s="12"/>
      <c r="DZ1885" s="12"/>
      <c r="EA1885" s="12"/>
      <c r="EB1885" s="12"/>
      <c r="EC1885" s="12"/>
      <c r="ED1885" s="12"/>
      <c r="EE1885" s="12"/>
      <c r="EF1885" s="12"/>
      <c r="EG1885" s="12"/>
      <c r="EH1885" s="12"/>
      <c r="EI1885" s="12"/>
      <c r="EJ1885" s="12"/>
      <c r="EK1885" s="12"/>
      <c r="EL1885" s="12"/>
      <c r="EM1885" s="12"/>
      <c r="EN1885" s="12"/>
      <c r="EO1885" s="12"/>
      <c r="EP1885" s="12"/>
      <c r="EQ1885" s="12"/>
      <c r="ER1885" s="12"/>
      <c r="ES1885" s="12"/>
      <c r="ET1885" s="12"/>
      <c r="EU1885" s="12"/>
      <c r="EV1885" s="12"/>
      <c r="EW1885" s="12"/>
      <c r="EX1885" s="12"/>
      <c r="EY1885" s="12"/>
      <c r="EZ1885" s="12"/>
      <c r="FA1885" s="12"/>
      <c r="FB1885" s="12"/>
      <c r="FC1885" s="12"/>
      <c r="FD1885" s="12"/>
      <c r="FE1885" s="12"/>
      <c r="FF1885" s="12"/>
      <c r="FG1885" s="12"/>
      <c r="FH1885" s="12"/>
      <c r="FI1885" s="12"/>
      <c r="FJ1885" s="12"/>
      <c r="FK1885" s="12"/>
      <c r="FL1885" s="12"/>
      <c r="FM1885" s="12"/>
      <c r="FN1885" s="12"/>
      <c r="FO1885" s="12"/>
      <c r="FP1885" s="12"/>
      <c r="FQ1885" s="12"/>
      <c r="FR1885" s="12"/>
      <c r="FS1885" s="12"/>
      <c r="FT1885" s="12"/>
      <c r="FU1885" s="12"/>
      <c r="FV1885" s="12"/>
      <c r="FW1885" s="12"/>
      <c r="FX1885" s="12"/>
      <c r="FY1885" s="12"/>
      <c r="FZ1885" s="12"/>
      <c r="GA1885" s="12"/>
      <c r="GB1885" s="12"/>
      <c r="GC1885" s="12"/>
      <c r="GD1885" s="12"/>
      <c r="GE1885" s="12"/>
      <c r="GF1885" s="12"/>
      <c r="GG1885" s="12"/>
      <c r="GH1885" s="12"/>
      <c r="GI1885" s="12"/>
      <c r="GJ1885" s="12"/>
      <c r="GK1885" s="12"/>
      <c r="GL1885" s="12"/>
      <c r="GM1885" s="12"/>
      <c r="GN1885" s="12"/>
      <c r="GO1885" s="12"/>
      <c r="GP1885" s="12"/>
      <c r="GQ1885" s="12"/>
      <c r="GR1885" s="12"/>
    </row>
    <row r="1886" spans="1:200" x14ac:dyDescent="0.2">
      <c r="A1886" s="79">
        <f t="shared" si="687"/>
        <v>44958</v>
      </c>
      <c r="B1886" s="80" t="str">
        <f t="shared" ca="1" si="688"/>
        <v>n.d</v>
      </c>
      <c r="C1886" s="81">
        <f t="shared" ca="1" si="689"/>
        <v>1298.9771699999999</v>
      </c>
      <c r="D1886" s="82">
        <f ca="1">IF(A1886&lt;$B$1,VLOOKUP(A1886,[1]DI!$A$4:$B$15000,2,FALSE),0)</f>
        <v>0</v>
      </c>
      <c r="E1886" s="81">
        <f t="shared" ca="1" si="690"/>
        <v>0</v>
      </c>
      <c r="F1886" s="83">
        <f t="shared" si="685"/>
        <v>1.1679999999999999</v>
      </c>
      <c r="G1886" s="84">
        <f t="shared" ca="1" si="691"/>
        <v>1</v>
      </c>
      <c r="H1886" s="81">
        <f ca="1">TRUNC(PRODUCT(G$10:G1885),15)</f>
        <v>1.40945772534528</v>
      </c>
      <c r="I1886" s="81">
        <f t="shared" ca="1" si="692"/>
        <v>1.2989771726434101</v>
      </c>
      <c r="J1886" s="81">
        <f t="shared" ca="1" si="693"/>
        <v>1.0850519599999999</v>
      </c>
      <c r="K1886" s="81">
        <f t="shared" ca="1" si="694"/>
        <v>110.48055429999999</v>
      </c>
      <c r="L1886" s="85">
        <f>IF(VLOOKUP(A1886,$U$12:$AD$125,8)=VLOOKUP(A1885,$U$12:$AD$125,8),0,VLOOKUP(A1886,U$12:$AD$125,8))</f>
        <v>0</v>
      </c>
      <c r="M1886" s="86">
        <f>IF(L1886&gt;0,VLOOKUP(L1886,T$12:$AC$125,7),0)</f>
        <v>0</v>
      </c>
      <c r="N1886" s="81">
        <f t="shared" si="686"/>
        <v>0</v>
      </c>
      <c r="O1886" s="81">
        <f t="shared" ca="1" si="695"/>
        <v>110.48055429999999</v>
      </c>
      <c r="P1886" s="87" t="str">
        <f t="shared" si="696"/>
        <v>J=</v>
      </c>
      <c r="Q1886" s="88">
        <f t="shared" si="697"/>
        <v>44858</v>
      </c>
      <c r="R1886" s="7"/>
      <c r="S1886" s="7"/>
      <c r="T1886" s="7"/>
      <c r="U1886" s="7"/>
      <c r="V1886" s="7"/>
      <c r="W1886" s="7"/>
      <c r="X1886" s="7"/>
      <c r="Y1886" s="7"/>
      <c r="Z1886" s="7"/>
      <c r="AA1886" s="7"/>
      <c r="AB1886" s="7"/>
      <c r="AC1886" s="7"/>
      <c r="AD1886" s="7"/>
      <c r="AE1886" s="7"/>
      <c r="AF1886" s="65"/>
      <c r="AG1886" s="9"/>
      <c r="AH1886" s="9"/>
      <c r="AI1886" s="4"/>
      <c r="AJ1886" s="10"/>
      <c r="AK1886" s="4"/>
      <c r="AL1886" s="65"/>
      <c r="AM1886" s="10"/>
      <c r="AN1886" s="9"/>
      <c r="AO1886" s="7"/>
      <c r="AP1886" s="11"/>
      <c r="AQ1886" s="9"/>
      <c r="AR1886" s="8"/>
      <c r="AS1886" s="65"/>
      <c r="AT1886" s="12"/>
      <c r="AU1886" s="12"/>
      <c r="AV1886" s="22"/>
      <c r="AW1886" s="12"/>
      <c r="AX1886" s="12"/>
      <c r="AY1886" s="12"/>
      <c r="AZ1886" s="12"/>
      <c r="BA1886" s="12"/>
      <c r="BB1886" s="12"/>
      <c r="BC1886" s="12"/>
      <c r="BD1886" s="12"/>
      <c r="BE1886" s="12"/>
      <c r="BF1886" s="12"/>
      <c r="BG1886" s="12"/>
      <c r="BH1886" s="12"/>
      <c r="BI1886" s="12"/>
      <c r="BJ1886" s="12"/>
      <c r="BK1886" s="12"/>
      <c r="BL1886" s="12"/>
      <c r="BM1886" s="12"/>
      <c r="BN1886" s="12"/>
      <c r="BO1886" s="12"/>
      <c r="BP1886" s="12"/>
      <c r="BQ1886" s="12"/>
      <c r="BR1886" s="12"/>
      <c r="BS1886" s="12"/>
      <c r="BT1886" s="12"/>
      <c r="BU1886" s="12"/>
      <c r="BV1886" s="12"/>
      <c r="BW1886" s="12"/>
      <c r="BX1886" s="12"/>
      <c r="BY1886" s="12"/>
      <c r="BZ1886" s="12"/>
      <c r="CA1886" s="12"/>
      <c r="CB1886" s="12"/>
      <c r="CC1886" s="12"/>
      <c r="CD1886" s="12"/>
      <c r="CE1886" s="12"/>
      <c r="CF1886" s="12"/>
      <c r="CG1886" s="12"/>
      <c r="CH1886" s="12"/>
      <c r="CI1886" s="12"/>
      <c r="CJ1886" s="12"/>
      <c r="CK1886" s="12"/>
      <c r="CL1886" s="12"/>
      <c r="CM1886" s="12"/>
      <c r="CN1886" s="12"/>
      <c r="CO1886" s="12"/>
      <c r="CP1886" s="12"/>
      <c r="CQ1886" s="12"/>
      <c r="CR1886" s="12"/>
      <c r="CS1886" s="12"/>
      <c r="CT1886" s="12"/>
      <c r="CU1886" s="12"/>
      <c r="CV1886" s="12"/>
      <c r="CW1886" s="12"/>
      <c r="CX1886" s="12"/>
      <c r="CY1886" s="12"/>
      <c r="CZ1886" s="12"/>
      <c r="DA1886" s="12"/>
      <c r="DB1886" s="12"/>
      <c r="DC1886" s="12"/>
      <c r="DD1886" s="12"/>
      <c r="DE1886" s="12"/>
      <c r="DF1886" s="12"/>
      <c r="DG1886" s="12"/>
      <c r="DH1886" s="12"/>
      <c r="DI1886" s="12"/>
      <c r="DJ1886" s="12"/>
      <c r="DK1886" s="12"/>
      <c r="DL1886" s="12"/>
      <c r="DM1886" s="12"/>
      <c r="DN1886" s="12"/>
      <c r="DO1886" s="12"/>
      <c r="DP1886" s="12"/>
      <c r="DQ1886" s="12"/>
      <c r="DR1886" s="12"/>
      <c r="DS1886" s="12"/>
      <c r="DT1886" s="12"/>
      <c r="DU1886" s="12"/>
      <c r="DV1886" s="12"/>
      <c r="DW1886" s="12"/>
      <c r="DX1886" s="12"/>
      <c r="DY1886" s="12"/>
      <c r="DZ1886" s="12"/>
      <c r="EA1886" s="12"/>
      <c r="EB1886" s="12"/>
      <c r="EC1886" s="12"/>
      <c r="ED1886" s="12"/>
      <c r="EE1886" s="12"/>
      <c r="EF1886" s="12"/>
      <c r="EG1886" s="12"/>
      <c r="EH1886" s="12"/>
      <c r="EI1886" s="12"/>
      <c r="EJ1886" s="12"/>
      <c r="EK1886" s="12"/>
      <c r="EL1886" s="12"/>
      <c r="EM1886" s="12"/>
      <c r="EN1886" s="12"/>
      <c r="EO1886" s="12"/>
      <c r="EP1886" s="12"/>
      <c r="EQ1886" s="12"/>
      <c r="ER1886" s="12"/>
      <c r="ES1886" s="12"/>
      <c r="ET1886" s="12"/>
      <c r="EU1886" s="12"/>
      <c r="EV1886" s="12"/>
      <c r="EW1886" s="12"/>
      <c r="EX1886" s="12"/>
      <c r="EY1886" s="12"/>
      <c r="EZ1886" s="12"/>
      <c r="FA1886" s="12"/>
      <c r="FB1886" s="12"/>
      <c r="FC1886" s="12"/>
      <c r="FD1886" s="12"/>
      <c r="FE1886" s="12"/>
      <c r="FF1886" s="12"/>
      <c r="FG1886" s="12"/>
      <c r="FH1886" s="12"/>
      <c r="FI1886" s="12"/>
      <c r="FJ1886" s="12"/>
      <c r="FK1886" s="12"/>
      <c r="FL1886" s="12"/>
      <c r="FM1886" s="12"/>
      <c r="FN1886" s="12"/>
      <c r="FO1886" s="12"/>
      <c r="FP1886" s="12"/>
      <c r="FQ1886" s="12"/>
      <c r="FR1886" s="12"/>
      <c r="FS1886" s="12"/>
      <c r="FT1886" s="12"/>
      <c r="FU1886" s="12"/>
      <c r="FV1886" s="12"/>
      <c r="FW1886" s="12"/>
      <c r="FX1886" s="12"/>
      <c r="FY1886" s="12"/>
      <c r="FZ1886" s="12"/>
      <c r="GA1886" s="12"/>
      <c r="GB1886" s="12"/>
      <c r="GC1886" s="12"/>
      <c r="GD1886" s="12"/>
      <c r="GE1886" s="12"/>
      <c r="GF1886" s="12"/>
      <c r="GG1886" s="12"/>
      <c r="GH1886" s="12"/>
      <c r="GI1886" s="12"/>
      <c r="GJ1886" s="12"/>
      <c r="GK1886" s="12"/>
      <c r="GL1886" s="12"/>
      <c r="GM1886" s="12"/>
      <c r="GN1886" s="12"/>
      <c r="GO1886" s="12"/>
      <c r="GP1886" s="12"/>
      <c r="GQ1886" s="12"/>
      <c r="GR1886" s="12"/>
    </row>
    <row r="1887" spans="1:200" x14ac:dyDescent="0.2">
      <c r="A1887" s="79">
        <f t="shared" si="687"/>
        <v>44959</v>
      </c>
      <c r="B1887" s="80" t="str">
        <f t="shared" ca="1" si="688"/>
        <v>n.d</v>
      </c>
      <c r="C1887" s="81">
        <f t="shared" ca="1" si="689"/>
        <v>1298.9771699999999</v>
      </c>
      <c r="D1887" s="82">
        <f ca="1">IF(A1887&lt;$B$1,VLOOKUP(A1887,[1]DI!$A$4:$B$15000,2,FALSE),0)</f>
        <v>0</v>
      </c>
      <c r="E1887" s="81">
        <f t="shared" ca="1" si="690"/>
        <v>0</v>
      </c>
      <c r="F1887" s="83">
        <f t="shared" si="685"/>
        <v>1.1679999999999999</v>
      </c>
      <c r="G1887" s="84">
        <f t="shared" ca="1" si="691"/>
        <v>1</v>
      </c>
      <c r="H1887" s="81">
        <f ca="1">TRUNC(PRODUCT(G$10:G1886),15)</f>
        <v>1.40945772534528</v>
      </c>
      <c r="I1887" s="81">
        <f t="shared" ca="1" si="692"/>
        <v>1.2989771726434101</v>
      </c>
      <c r="J1887" s="81">
        <f t="shared" ca="1" si="693"/>
        <v>1.0850519599999999</v>
      </c>
      <c r="K1887" s="81">
        <f t="shared" ca="1" si="694"/>
        <v>110.48055429999999</v>
      </c>
      <c r="L1887" s="85">
        <f>IF(VLOOKUP(A1887,$U$12:$AD$125,8)=VLOOKUP(A1886,$U$12:$AD$125,8),0,VLOOKUP(A1887,U$12:$AD$125,8))</f>
        <v>0</v>
      </c>
      <c r="M1887" s="86">
        <f>IF(L1887&gt;0,VLOOKUP(L1887,T$12:$AC$125,7),0)</f>
        <v>0</v>
      </c>
      <c r="N1887" s="81">
        <f t="shared" si="686"/>
        <v>0</v>
      </c>
      <c r="O1887" s="81">
        <f t="shared" ca="1" si="695"/>
        <v>110.48055429999999</v>
      </c>
      <c r="P1887" s="87" t="str">
        <f t="shared" si="696"/>
        <v>J=</v>
      </c>
      <c r="Q1887" s="88">
        <f t="shared" si="697"/>
        <v>44858</v>
      </c>
      <c r="R1887" s="7"/>
      <c r="S1887" s="7"/>
      <c r="T1887" s="7"/>
      <c r="U1887" s="7"/>
      <c r="V1887" s="7"/>
      <c r="W1887" s="7"/>
      <c r="X1887" s="7"/>
      <c r="Y1887" s="7"/>
      <c r="Z1887" s="7"/>
      <c r="AA1887" s="7"/>
      <c r="AB1887" s="7"/>
      <c r="AC1887" s="7"/>
      <c r="AD1887" s="7"/>
      <c r="AE1887" s="7"/>
      <c r="AF1887" s="65"/>
      <c r="AG1887" s="9"/>
      <c r="AH1887" s="9"/>
      <c r="AI1887" s="4"/>
      <c r="AJ1887" s="10"/>
      <c r="AK1887" s="4"/>
      <c r="AL1887" s="65"/>
      <c r="AM1887" s="10"/>
      <c r="AN1887" s="9"/>
      <c r="AO1887" s="7"/>
      <c r="AP1887" s="11"/>
      <c r="AQ1887" s="9"/>
      <c r="AR1887" s="8"/>
      <c r="AS1887" s="65"/>
      <c r="AT1887" s="12"/>
      <c r="AU1887" s="12"/>
      <c r="AV1887" s="22"/>
      <c r="AW1887" s="12"/>
      <c r="AX1887" s="12"/>
      <c r="AY1887" s="12"/>
      <c r="AZ1887" s="12"/>
      <c r="BA1887" s="12"/>
      <c r="BB1887" s="12"/>
      <c r="BC1887" s="12"/>
      <c r="BD1887" s="12"/>
      <c r="BE1887" s="12"/>
      <c r="BF1887" s="12"/>
      <c r="BG1887" s="12"/>
      <c r="BH1887" s="12"/>
      <c r="BI1887" s="12"/>
      <c r="BJ1887" s="12"/>
      <c r="BK1887" s="12"/>
      <c r="BL1887" s="12"/>
      <c r="BM1887" s="12"/>
      <c r="BN1887" s="12"/>
      <c r="BO1887" s="12"/>
      <c r="BP1887" s="12"/>
      <c r="BQ1887" s="12"/>
      <c r="BR1887" s="12"/>
      <c r="BS1887" s="12"/>
      <c r="BT1887" s="12"/>
      <c r="BU1887" s="12"/>
      <c r="BV1887" s="12"/>
      <c r="BW1887" s="12"/>
      <c r="BX1887" s="12"/>
      <c r="BY1887" s="12"/>
      <c r="BZ1887" s="12"/>
      <c r="CA1887" s="12"/>
      <c r="CB1887" s="12"/>
      <c r="CC1887" s="12"/>
      <c r="CD1887" s="12"/>
      <c r="CE1887" s="12"/>
      <c r="CF1887" s="12"/>
      <c r="CG1887" s="12"/>
      <c r="CH1887" s="12"/>
      <c r="CI1887" s="12"/>
      <c r="CJ1887" s="12"/>
      <c r="CK1887" s="12"/>
      <c r="CL1887" s="12"/>
      <c r="CM1887" s="12"/>
      <c r="CN1887" s="12"/>
      <c r="CO1887" s="12"/>
      <c r="CP1887" s="12"/>
      <c r="CQ1887" s="12"/>
      <c r="CR1887" s="12"/>
      <c r="CS1887" s="12"/>
      <c r="CT1887" s="12"/>
      <c r="CU1887" s="12"/>
      <c r="CV1887" s="12"/>
      <c r="CW1887" s="12"/>
      <c r="CX1887" s="12"/>
      <c r="CY1887" s="12"/>
      <c r="CZ1887" s="12"/>
      <c r="DA1887" s="12"/>
      <c r="DB1887" s="12"/>
      <c r="DC1887" s="12"/>
      <c r="DD1887" s="12"/>
      <c r="DE1887" s="12"/>
      <c r="DF1887" s="12"/>
      <c r="DG1887" s="12"/>
      <c r="DH1887" s="12"/>
      <c r="DI1887" s="12"/>
      <c r="DJ1887" s="12"/>
      <c r="DK1887" s="12"/>
      <c r="DL1887" s="12"/>
      <c r="DM1887" s="12"/>
      <c r="DN1887" s="12"/>
      <c r="DO1887" s="12"/>
      <c r="DP1887" s="12"/>
      <c r="DQ1887" s="12"/>
      <c r="DR1887" s="12"/>
      <c r="DS1887" s="12"/>
      <c r="DT1887" s="12"/>
      <c r="DU1887" s="12"/>
      <c r="DV1887" s="12"/>
      <c r="DW1887" s="12"/>
      <c r="DX1887" s="12"/>
      <c r="DY1887" s="12"/>
      <c r="DZ1887" s="12"/>
      <c r="EA1887" s="12"/>
      <c r="EB1887" s="12"/>
      <c r="EC1887" s="12"/>
      <c r="ED1887" s="12"/>
      <c r="EE1887" s="12"/>
      <c r="EF1887" s="12"/>
      <c r="EG1887" s="12"/>
      <c r="EH1887" s="12"/>
      <c r="EI1887" s="12"/>
      <c r="EJ1887" s="12"/>
      <c r="EK1887" s="12"/>
      <c r="EL1887" s="12"/>
      <c r="EM1887" s="12"/>
      <c r="EN1887" s="12"/>
      <c r="EO1887" s="12"/>
      <c r="EP1887" s="12"/>
      <c r="EQ1887" s="12"/>
      <c r="ER1887" s="12"/>
      <c r="ES1887" s="12"/>
      <c r="ET1887" s="12"/>
      <c r="EU1887" s="12"/>
      <c r="EV1887" s="12"/>
      <c r="EW1887" s="12"/>
      <c r="EX1887" s="12"/>
      <c r="EY1887" s="12"/>
      <c r="EZ1887" s="12"/>
      <c r="FA1887" s="12"/>
      <c r="FB1887" s="12"/>
      <c r="FC1887" s="12"/>
      <c r="FD1887" s="12"/>
      <c r="FE1887" s="12"/>
      <c r="FF1887" s="12"/>
      <c r="FG1887" s="12"/>
      <c r="FH1887" s="12"/>
      <c r="FI1887" s="12"/>
      <c r="FJ1887" s="12"/>
      <c r="FK1887" s="12"/>
      <c r="FL1887" s="12"/>
      <c r="FM1887" s="12"/>
      <c r="FN1887" s="12"/>
      <c r="FO1887" s="12"/>
      <c r="FP1887" s="12"/>
      <c r="FQ1887" s="12"/>
      <c r="FR1887" s="12"/>
      <c r="FS1887" s="12"/>
      <c r="FT1887" s="12"/>
      <c r="FU1887" s="12"/>
      <c r="FV1887" s="12"/>
      <c r="FW1887" s="12"/>
      <c r="FX1887" s="12"/>
      <c r="FY1887" s="12"/>
      <c r="FZ1887" s="12"/>
      <c r="GA1887" s="12"/>
      <c r="GB1887" s="12"/>
      <c r="GC1887" s="12"/>
      <c r="GD1887" s="12"/>
      <c r="GE1887" s="12"/>
      <c r="GF1887" s="12"/>
      <c r="GG1887" s="12"/>
      <c r="GH1887" s="12"/>
      <c r="GI1887" s="12"/>
      <c r="GJ1887" s="12"/>
      <c r="GK1887" s="12"/>
      <c r="GL1887" s="12"/>
      <c r="GM1887" s="12"/>
      <c r="GN1887" s="12"/>
      <c r="GO1887" s="12"/>
      <c r="GP1887" s="12"/>
      <c r="GQ1887" s="12"/>
      <c r="GR1887" s="12"/>
    </row>
    <row r="1888" spans="1:200" x14ac:dyDescent="0.2">
      <c r="A1888" s="79">
        <f t="shared" si="687"/>
        <v>44960</v>
      </c>
      <c r="B1888" s="80" t="str">
        <f t="shared" ca="1" si="688"/>
        <v>n.d</v>
      </c>
      <c r="C1888" s="81">
        <f t="shared" ca="1" si="689"/>
        <v>1298.9771699999999</v>
      </c>
      <c r="D1888" s="82">
        <f ca="1">IF(A1888&lt;$B$1,VLOOKUP(A1888,[1]DI!$A$4:$B$15000,2,FALSE),0)</f>
        <v>0</v>
      </c>
      <c r="E1888" s="81">
        <f t="shared" ca="1" si="690"/>
        <v>0</v>
      </c>
      <c r="F1888" s="83">
        <f t="shared" si="685"/>
        <v>1.1679999999999999</v>
      </c>
      <c r="G1888" s="84">
        <f t="shared" ca="1" si="691"/>
        <v>1</v>
      </c>
      <c r="H1888" s="81">
        <f ca="1">TRUNC(PRODUCT(G$10:G1887),15)</f>
        <v>1.40945772534528</v>
      </c>
      <c r="I1888" s="81">
        <f t="shared" ca="1" si="692"/>
        <v>1.2989771726434101</v>
      </c>
      <c r="J1888" s="81">
        <f t="shared" ca="1" si="693"/>
        <v>1.0850519599999999</v>
      </c>
      <c r="K1888" s="81">
        <f t="shared" ca="1" si="694"/>
        <v>110.48055429999999</v>
      </c>
      <c r="L1888" s="85">
        <f>IF(VLOOKUP(A1888,$U$12:$AD$125,8)=VLOOKUP(A1887,$U$12:$AD$125,8),0,VLOOKUP(A1888,U$12:$AD$125,8))</f>
        <v>0</v>
      </c>
      <c r="M1888" s="86">
        <f>IF(L1888&gt;0,VLOOKUP(L1888,T$12:$AC$125,7),0)</f>
        <v>0</v>
      </c>
      <c r="N1888" s="81">
        <f t="shared" si="686"/>
        <v>0</v>
      </c>
      <c r="O1888" s="81">
        <f t="shared" ca="1" si="695"/>
        <v>110.48055429999999</v>
      </c>
      <c r="P1888" s="87" t="str">
        <f t="shared" si="696"/>
        <v>J=</v>
      </c>
      <c r="Q1888" s="88">
        <f t="shared" si="697"/>
        <v>44858</v>
      </c>
      <c r="R1888" s="7"/>
      <c r="S1888" s="7"/>
      <c r="T1888" s="7"/>
      <c r="U1888" s="7"/>
      <c r="V1888" s="7"/>
      <c r="W1888" s="7"/>
      <c r="X1888" s="7"/>
      <c r="Y1888" s="7"/>
      <c r="Z1888" s="7"/>
      <c r="AA1888" s="7"/>
      <c r="AB1888" s="7"/>
      <c r="AC1888" s="7"/>
      <c r="AD1888" s="7"/>
      <c r="AE1888" s="7"/>
      <c r="AF1888" s="65"/>
      <c r="AG1888" s="9"/>
      <c r="AH1888" s="9"/>
      <c r="AI1888" s="4"/>
      <c r="AJ1888" s="10"/>
      <c r="AK1888" s="4"/>
      <c r="AL1888" s="65"/>
      <c r="AM1888" s="10"/>
      <c r="AN1888" s="9"/>
      <c r="AO1888" s="7"/>
      <c r="AP1888" s="11"/>
      <c r="AQ1888" s="9"/>
      <c r="AR1888" s="8"/>
      <c r="AS1888" s="65"/>
      <c r="AT1888" s="12"/>
      <c r="AU1888" s="12"/>
      <c r="AV1888" s="22"/>
      <c r="AW1888" s="12"/>
      <c r="AX1888" s="12"/>
      <c r="AY1888" s="12"/>
      <c r="AZ1888" s="12"/>
      <c r="BA1888" s="12"/>
      <c r="BB1888" s="12"/>
      <c r="BC1888" s="12"/>
      <c r="BD1888" s="12"/>
      <c r="BE1888" s="12"/>
      <c r="BF1888" s="12"/>
      <c r="BG1888" s="12"/>
      <c r="BH1888" s="12"/>
      <c r="BI1888" s="12"/>
      <c r="BJ1888" s="12"/>
      <c r="BK1888" s="12"/>
      <c r="BL1888" s="12"/>
      <c r="BM1888" s="12"/>
      <c r="BN1888" s="12"/>
      <c r="BO1888" s="12"/>
      <c r="BP1888" s="12"/>
      <c r="BQ1888" s="12"/>
      <c r="BR1888" s="12"/>
      <c r="BS1888" s="12"/>
      <c r="BT1888" s="12"/>
      <c r="BU1888" s="12"/>
      <c r="BV1888" s="12"/>
      <c r="BW1888" s="12"/>
      <c r="BX1888" s="12"/>
      <c r="BY1888" s="12"/>
      <c r="BZ1888" s="12"/>
      <c r="CA1888" s="12"/>
      <c r="CB1888" s="12"/>
      <c r="CC1888" s="12"/>
      <c r="CD1888" s="12"/>
      <c r="CE1888" s="12"/>
      <c r="CF1888" s="12"/>
      <c r="CG1888" s="12"/>
      <c r="CH1888" s="12"/>
      <c r="CI1888" s="12"/>
      <c r="CJ1888" s="12"/>
      <c r="CK1888" s="12"/>
      <c r="CL1888" s="12"/>
      <c r="CM1888" s="12"/>
      <c r="CN1888" s="12"/>
      <c r="CO1888" s="12"/>
      <c r="CP1888" s="12"/>
      <c r="CQ1888" s="12"/>
      <c r="CR1888" s="12"/>
      <c r="CS1888" s="12"/>
      <c r="CT1888" s="12"/>
      <c r="CU1888" s="12"/>
      <c r="CV1888" s="12"/>
      <c r="CW1888" s="12"/>
      <c r="CX1888" s="12"/>
      <c r="CY1888" s="12"/>
      <c r="CZ1888" s="12"/>
      <c r="DA1888" s="12"/>
      <c r="DB1888" s="12"/>
      <c r="DC1888" s="12"/>
      <c r="DD1888" s="12"/>
      <c r="DE1888" s="12"/>
      <c r="DF1888" s="12"/>
      <c r="DG1888" s="12"/>
      <c r="DH1888" s="12"/>
      <c r="DI1888" s="12"/>
      <c r="DJ1888" s="12"/>
      <c r="DK1888" s="12"/>
      <c r="DL1888" s="12"/>
      <c r="DM1888" s="12"/>
      <c r="DN1888" s="12"/>
      <c r="DO1888" s="12"/>
      <c r="DP1888" s="12"/>
      <c r="DQ1888" s="12"/>
      <c r="DR1888" s="12"/>
      <c r="DS1888" s="12"/>
      <c r="DT1888" s="12"/>
      <c r="DU1888" s="12"/>
      <c r="DV1888" s="12"/>
      <c r="DW1888" s="12"/>
      <c r="DX1888" s="12"/>
      <c r="DY1888" s="12"/>
      <c r="DZ1888" s="12"/>
      <c r="EA1888" s="12"/>
      <c r="EB1888" s="12"/>
      <c r="EC1888" s="12"/>
      <c r="ED1888" s="12"/>
      <c r="EE1888" s="12"/>
      <c r="EF1888" s="12"/>
      <c r="EG1888" s="12"/>
      <c r="EH1888" s="12"/>
      <c r="EI1888" s="12"/>
      <c r="EJ1888" s="12"/>
      <c r="EK1888" s="12"/>
      <c r="EL1888" s="12"/>
      <c r="EM1888" s="12"/>
      <c r="EN1888" s="12"/>
      <c r="EO1888" s="12"/>
      <c r="EP1888" s="12"/>
      <c r="EQ1888" s="12"/>
      <c r="ER1888" s="12"/>
      <c r="ES1888" s="12"/>
      <c r="ET1888" s="12"/>
      <c r="EU1888" s="12"/>
      <c r="EV1888" s="12"/>
      <c r="EW1888" s="12"/>
      <c r="EX1888" s="12"/>
      <c r="EY1888" s="12"/>
      <c r="EZ1888" s="12"/>
      <c r="FA1888" s="12"/>
      <c r="FB1888" s="12"/>
      <c r="FC1888" s="12"/>
      <c r="FD1888" s="12"/>
      <c r="FE1888" s="12"/>
      <c r="FF1888" s="12"/>
      <c r="FG1888" s="12"/>
      <c r="FH1888" s="12"/>
      <c r="FI1888" s="12"/>
      <c r="FJ1888" s="12"/>
      <c r="FK1888" s="12"/>
      <c r="FL1888" s="12"/>
      <c r="FM1888" s="12"/>
      <c r="FN1888" s="12"/>
      <c r="FO1888" s="12"/>
      <c r="FP1888" s="12"/>
      <c r="FQ1888" s="12"/>
      <c r="FR1888" s="12"/>
      <c r="FS1888" s="12"/>
      <c r="FT1888" s="12"/>
      <c r="FU1888" s="12"/>
      <c r="FV1888" s="12"/>
      <c r="FW1888" s="12"/>
      <c r="FX1888" s="12"/>
      <c r="FY1888" s="12"/>
      <c r="FZ1888" s="12"/>
      <c r="GA1888" s="12"/>
      <c r="GB1888" s="12"/>
      <c r="GC1888" s="12"/>
      <c r="GD1888" s="12"/>
      <c r="GE1888" s="12"/>
      <c r="GF1888" s="12"/>
      <c r="GG1888" s="12"/>
      <c r="GH1888" s="12"/>
      <c r="GI1888" s="12"/>
      <c r="GJ1888" s="12"/>
      <c r="GK1888" s="12"/>
      <c r="GL1888" s="12"/>
      <c r="GM1888" s="12"/>
      <c r="GN1888" s="12"/>
      <c r="GO1888" s="12"/>
      <c r="GP1888" s="12"/>
      <c r="GQ1888" s="12"/>
      <c r="GR1888" s="12"/>
    </row>
    <row r="1889" spans="1:200" x14ac:dyDescent="0.2">
      <c r="A1889" s="79">
        <f t="shared" si="687"/>
        <v>44961</v>
      </c>
      <c r="B1889" s="80" t="str">
        <f t="shared" ca="1" si="688"/>
        <v>n.d</v>
      </c>
      <c r="C1889" s="81">
        <f t="shared" ca="1" si="689"/>
        <v>1298.9771699999999</v>
      </c>
      <c r="D1889" s="82">
        <f ca="1">IF(A1889&lt;$B$1,VLOOKUP(A1889,[1]DI!$A$4:$B$15000,2,FALSE),0)</f>
        <v>0</v>
      </c>
      <c r="E1889" s="81">
        <f t="shared" ca="1" si="690"/>
        <v>0</v>
      </c>
      <c r="F1889" s="83">
        <f t="shared" si="685"/>
        <v>1.1679999999999999</v>
      </c>
      <c r="G1889" s="84">
        <f t="shared" ca="1" si="691"/>
        <v>1</v>
      </c>
      <c r="H1889" s="81">
        <f ca="1">TRUNC(PRODUCT(G$10:G1888),15)</f>
        <v>1.40945772534528</v>
      </c>
      <c r="I1889" s="81">
        <f t="shared" ca="1" si="692"/>
        <v>1.2989771726434101</v>
      </c>
      <c r="J1889" s="81">
        <f t="shared" ca="1" si="693"/>
        <v>1.0850519599999999</v>
      </c>
      <c r="K1889" s="81">
        <f t="shared" ca="1" si="694"/>
        <v>110.48055429999999</v>
      </c>
      <c r="L1889" s="85">
        <f>IF(VLOOKUP(A1889,$U$12:$AD$125,8)=VLOOKUP(A1888,$U$12:$AD$125,8),0,VLOOKUP(A1889,U$12:$AD$125,8))</f>
        <v>0</v>
      </c>
      <c r="M1889" s="86">
        <f>IF(L1889&gt;0,VLOOKUP(L1889,T$12:$AC$125,7),0)</f>
        <v>0</v>
      </c>
      <c r="N1889" s="81">
        <f t="shared" si="686"/>
        <v>0</v>
      </c>
      <c r="O1889" s="81">
        <f t="shared" ca="1" si="695"/>
        <v>110.48055429999999</v>
      </c>
      <c r="P1889" s="87" t="str">
        <f t="shared" si="696"/>
        <v>J=</v>
      </c>
      <c r="Q1889" s="88">
        <f t="shared" si="697"/>
        <v>44858</v>
      </c>
      <c r="R1889" s="7"/>
      <c r="S1889" s="7"/>
      <c r="T1889" s="7"/>
      <c r="U1889" s="7"/>
      <c r="V1889" s="7"/>
      <c r="W1889" s="7"/>
      <c r="X1889" s="7"/>
      <c r="Y1889" s="7"/>
      <c r="Z1889" s="7"/>
      <c r="AA1889" s="7"/>
      <c r="AB1889" s="7"/>
      <c r="AC1889" s="7"/>
      <c r="AD1889" s="7"/>
      <c r="AE1889" s="7"/>
      <c r="AF1889" s="65"/>
      <c r="AG1889" s="9"/>
      <c r="AH1889" s="9"/>
      <c r="AI1889" s="4"/>
      <c r="AJ1889" s="10"/>
      <c r="AK1889" s="4"/>
      <c r="AL1889" s="65"/>
      <c r="AM1889" s="10"/>
      <c r="AN1889" s="9"/>
      <c r="AO1889" s="7"/>
      <c r="AP1889" s="11"/>
      <c r="AQ1889" s="9"/>
      <c r="AR1889" s="8"/>
      <c r="AS1889" s="65"/>
      <c r="AT1889" s="12"/>
      <c r="AU1889" s="12"/>
      <c r="AV1889" s="22"/>
      <c r="AW1889" s="12"/>
      <c r="AX1889" s="12"/>
      <c r="AY1889" s="12"/>
      <c r="AZ1889" s="12"/>
      <c r="BA1889" s="12"/>
      <c r="BB1889" s="12"/>
      <c r="BC1889" s="12"/>
      <c r="BD1889" s="12"/>
      <c r="BE1889" s="12"/>
      <c r="BF1889" s="12"/>
      <c r="BG1889" s="12"/>
      <c r="BH1889" s="12"/>
      <c r="BI1889" s="12"/>
      <c r="BJ1889" s="12"/>
      <c r="BK1889" s="12"/>
      <c r="BL1889" s="12"/>
      <c r="BM1889" s="12"/>
      <c r="BN1889" s="12"/>
      <c r="BO1889" s="12"/>
      <c r="BP1889" s="12"/>
      <c r="BQ1889" s="12"/>
      <c r="BR1889" s="12"/>
      <c r="BS1889" s="12"/>
      <c r="BT1889" s="12"/>
      <c r="BU1889" s="12"/>
      <c r="BV1889" s="12"/>
      <c r="BW1889" s="12"/>
      <c r="BX1889" s="12"/>
      <c r="BY1889" s="12"/>
      <c r="BZ1889" s="12"/>
      <c r="CA1889" s="12"/>
      <c r="CB1889" s="12"/>
      <c r="CC1889" s="12"/>
      <c r="CD1889" s="12"/>
      <c r="CE1889" s="12"/>
      <c r="CF1889" s="12"/>
      <c r="CG1889" s="12"/>
      <c r="CH1889" s="12"/>
      <c r="CI1889" s="12"/>
      <c r="CJ1889" s="12"/>
      <c r="CK1889" s="12"/>
      <c r="CL1889" s="12"/>
      <c r="CM1889" s="12"/>
      <c r="CN1889" s="12"/>
      <c r="CO1889" s="12"/>
      <c r="CP1889" s="12"/>
      <c r="CQ1889" s="12"/>
      <c r="CR1889" s="12"/>
      <c r="CS1889" s="12"/>
      <c r="CT1889" s="12"/>
      <c r="CU1889" s="12"/>
      <c r="CV1889" s="12"/>
      <c r="CW1889" s="12"/>
      <c r="CX1889" s="12"/>
      <c r="CY1889" s="12"/>
      <c r="CZ1889" s="12"/>
      <c r="DA1889" s="12"/>
      <c r="DB1889" s="12"/>
      <c r="DC1889" s="12"/>
      <c r="DD1889" s="12"/>
      <c r="DE1889" s="12"/>
      <c r="DF1889" s="12"/>
      <c r="DG1889" s="12"/>
      <c r="DH1889" s="12"/>
      <c r="DI1889" s="12"/>
      <c r="DJ1889" s="12"/>
      <c r="DK1889" s="12"/>
      <c r="DL1889" s="12"/>
      <c r="DM1889" s="12"/>
      <c r="DN1889" s="12"/>
      <c r="DO1889" s="12"/>
      <c r="DP1889" s="12"/>
      <c r="DQ1889" s="12"/>
      <c r="DR1889" s="12"/>
      <c r="DS1889" s="12"/>
      <c r="DT1889" s="12"/>
      <c r="DU1889" s="12"/>
      <c r="DV1889" s="12"/>
      <c r="DW1889" s="12"/>
      <c r="DX1889" s="12"/>
      <c r="DY1889" s="12"/>
      <c r="DZ1889" s="12"/>
      <c r="EA1889" s="12"/>
      <c r="EB1889" s="12"/>
      <c r="EC1889" s="12"/>
      <c r="ED1889" s="12"/>
      <c r="EE1889" s="12"/>
      <c r="EF1889" s="12"/>
      <c r="EG1889" s="12"/>
      <c r="EH1889" s="12"/>
      <c r="EI1889" s="12"/>
      <c r="EJ1889" s="12"/>
      <c r="EK1889" s="12"/>
      <c r="EL1889" s="12"/>
      <c r="EM1889" s="12"/>
      <c r="EN1889" s="12"/>
      <c r="EO1889" s="12"/>
      <c r="EP1889" s="12"/>
      <c r="EQ1889" s="12"/>
      <c r="ER1889" s="12"/>
      <c r="ES1889" s="12"/>
      <c r="ET1889" s="12"/>
      <c r="EU1889" s="12"/>
      <c r="EV1889" s="12"/>
      <c r="EW1889" s="12"/>
      <c r="EX1889" s="12"/>
      <c r="EY1889" s="12"/>
      <c r="EZ1889" s="12"/>
      <c r="FA1889" s="12"/>
      <c r="FB1889" s="12"/>
      <c r="FC1889" s="12"/>
      <c r="FD1889" s="12"/>
      <c r="FE1889" s="12"/>
      <c r="FF1889" s="12"/>
      <c r="FG1889" s="12"/>
      <c r="FH1889" s="12"/>
      <c r="FI1889" s="12"/>
      <c r="FJ1889" s="12"/>
      <c r="FK1889" s="12"/>
      <c r="FL1889" s="12"/>
      <c r="FM1889" s="12"/>
      <c r="FN1889" s="12"/>
      <c r="FO1889" s="12"/>
      <c r="FP1889" s="12"/>
      <c r="FQ1889" s="12"/>
      <c r="FR1889" s="12"/>
      <c r="FS1889" s="12"/>
      <c r="FT1889" s="12"/>
      <c r="FU1889" s="12"/>
      <c r="FV1889" s="12"/>
      <c r="FW1889" s="12"/>
      <c r="FX1889" s="12"/>
      <c r="FY1889" s="12"/>
      <c r="FZ1889" s="12"/>
      <c r="GA1889" s="12"/>
      <c r="GB1889" s="12"/>
      <c r="GC1889" s="12"/>
      <c r="GD1889" s="12"/>
      <c r="GE1889" s="12"/>
      <c r="GF1889" s="12"/>
      <c r="GG1889" s="12"/>
      <c r="GH1889" s="12"/>
      <c r="GI1889" s="12"/>
      <c r="GJ1889" s="12"/>
      <c r="GK1889" s="12"/>
      <c r="GL1889" s="12"/>
      <c r="GM1889" s="12"/>
      <c r="GN1889" s="12"/>
      <c r="GO1889" s="12"/>
      <c r="GP1889" s="12"/>
      <c r="GQ1889" s="12"/>
      <c r="GR1889" s="12"/>
    </row>
    <row r="1890" spans="1:200" x14ac:dyDescent="0.2">
      <c r="A1890" s="79">
        <f t="shared" si="687"/>
        <v>44962</v>
      </c>
      <c r="B1890" s="80" t="str">
        <f t="shared" ca="1" si="688"/>
        <v>n.d</v>
      </c>
      <c r="C1890" s="81">
        <f t="shared" ca="1" si="689"/>
        <v>1298.9771699999999</v>
      </c>
      <c r="D1890" s="82">
        <f ca="1">IF(A1890&lt;$B$1,VLOOKUP(A1890,[1]DI!$A$4:$B$15000,2,FALSE),0)</f>
        <v>0</v>
      </c>
      <c r="E1890" s="81">
        <f t="shared" ca="1" si="690"/>
        <v>0</v>
      </c>
      <c r="F1890" s="83">
        <f t="shared" si="685"/>
        <v>1.1679999999999999</v>
      </c>
      <c r="G1890" s="84">
        <f t="shared" ca="1" si="691"/>
        <v>1</v>
      </c>
      <c r="H1890" s="81">
        <f ca="1">TRUNC(PRODUCT(G$10:G1889),15)</f>
        <v>1.40945772534528</v>
      </c>
      <c r="I1890" s="81">
        <f t="shared" ca="1" si="692"/>
        <v>1.2989771726434101</v>
      </c>
      <c r="J1890" s="81">
        <f t="shared" ca="1" si="693"/>
        <v>1.0850519599999999</v>
      </c>
      <c r="K1890" s="81">
        <f t="shared" ca="1" si="694"/>
        <v>110.48055429999999</v>
      </c>
      <c r="L1890" s="85">
        <f>IF(VLOOKUP(A1890,$U$12:$AD$125,8)=VLOOKUP(A1889,$U$12:$AD$125,8),0,VLOOKUP(A1890,U$12:$AD$125,8))</f>
        <v>0</v>
      </c>
      <c r="M1890" s="86">
        <f>IF(L1890&gt;0,VLOOKUP(L1890,T$12:$AC$125,7),0)</f>
        <v>0</v>
      </c>
      <c r="N1890" s="81">
        <f t="shared" si="686"/>
        <v>0</v>
      </c>
      <c r="O1890" s="81">
        <f t="shared" ca="1" si="695"/>
        <v>110.48055429999999</v>
      </c>
      <c r="P1890" s="87" t="str">
        <f t="shared" si="696"/>
        <v>J=</v>
      </c>
      <c r="Q1890" s="88">
        <f t="shared" si="697"/>
        <v>44858</v>
      </c>
      <c r="R1890" s="7"/>
      <c r="S1890" s="7"/>
      <c r="T1890" s="7"/>
      <c r="U1890" s="7"/>
      <c r="V1890" s="7"/>
      <c r="W1890" s="7"/>
      <c r="X1890" s="7"/>
      <c r="Y1890" s="7"/>
      <c r="Z1890" s="7"/>
      <c r="AA1890" s="7"/>
      <c r="AB1890" s="7"/>
      <c r="AC1890" s="7"/>
      <c r="AD1890" s="7"/>
      <c r="AE1890" s="7"/>
      <c r="AF1890" s="65"/>
      <c r="AG1890" s="9"/>
      <c r="AH1890" s="9"/>
      <c r="AI1890" s="4"/>
      <c r="AJ1890" s="10"/>
      <c r="AK1890" s="4"/>
      <c r="AL1890" s="65"/>
      <c r="AM1890" s="10"/>
      <c r="AN1890" s="9"/>
      <c r="AO1890" s="7"/>
      <c r="AP1890" s="11"/>
      <c r="AQ1890" s="9"/>
      <c r="AR1890" s="8"/>
      <c r="AS1890" s="65"/>
      <c r="AT1890" s="12"/>
      <c r="AU1890" s="12"/>
      <c r="AV1890" s="22"/>
      <c r="AW1890" s="12"/>
      <c r="AX1890" s="12"/>
      <c r="AY1890" s="12"/>
      <c r="AZ1890" s="12"/>
      <c r="BA1890" s="12"/>
      <c r="BB1890" s="12"/>
      <c r="BC1890" s="12"/>
      <c r="BD1890" s="12"/>
      <c r="BE1890" s="12"/>
      <c r="BF1890" s="12"/>
      <c r="BG1890" s="12"/>
      <c r="BH1890" s="12"/>
      <c r="BI1890" s="12"/>
      <c r="BJ1890" s="12"/>
      <c r="BK1890" s="12"/>
      <c r="BL1890" s="12"/>
      <c r="BM1890" s="12"/>
      <c r="BN1890" s="12"/>
      <c r="BO1890" s="12"/>
      <c r="BP1890" s="12"/>
      <c r="BQ1890" s="12"/>
      <c r="BR1890" s="12"/>
      <c r="BS1890" s="12"/>
      <c r="BT1890" s="12"/>
      <c r="BU1890" s="12"/>
      <c r="BV1890" s="12"/>
      <c r="BW1890" s="12"/>
      <c r="BX1890" s="12"/>
      <c r="BY1890" s="12"/>
      <c r="BZ1890" s="12"/>
      <c r="CA1890" s="12"/>
      <c r="CB1890" s="12"/>
      <c r="CC1890" s="12"/>
      <c r="CD1890" s="12"/>
      <c r="CE1890" s="12"/>
      <c r="CF1890" s="12"/>
      <c r="CG1890" s="12"/>
      <c r="CH1890" s="12"/>
      <c r="CI1890" s="12"/>
      <c r="CJ1890" s="12"/>
      <c r="CK1890" s="12"/>
      <c r="CL1890" s="12"/>
      <c r="CM1890" s="12"/>
      <c r="CN1890" s="12"/>
      <c r="CO1890" s="12"/>
      <c r="CP1890" s="12"/>
      <c r="CQ1890" s="12"/>
      <c r="CR1890" s="12"/>
      <c r="CS1890" s="12"/>
      <c r="CT1890" s="12"/>
      <c r="CU1890" s="12"/>
      <c r="CV1890" s="12"/>
      <c r="CW1890" s="12"/>
      <c r="CX1890" s="12"/>
      <c r="CY1890" s="12"/>
      <c r="CZ1890" s="12"/>
      <c r="DA1890" s="12"/>
      <c r="DB1890" s="12"/>
      <c r="DC1890" s="12"/>
      <c r="DD1890" s="12"/>
      <c r="DE1890" s="12"/>
      <c r="DF1890" s="12"/>
      <c r="DG1890" s="12"/>
      <c r="DH1890" s="12"/>
      <c r="DI1890" s="12"/>
      <c r="DJ1890" s="12"/>
      <c r="DK1890" s="12"/>
      <c r="DL1890" s="12"/>
      <c r="DM1890" s="12"/>
      <c r="DN1890" s="12"/>
      <c r="DO1890" s="12"/>
      <c r="DP1890" s="12"/>
      <c r="DQ1890" s="12"/>
      <c r="DR1890" s="12"/>
      <c r="DS1890" s="12"/>
      <c r="DT1890" s="12"/>
      <c r="DU1890" s="12"/>
      <c r="DV1890" s="12"/>
      <c r="DW1890" s="12"/>
      <c r="DX1890" s="12"/>
      <c r="DY1890" s="12"/>
      <c r="DZ1890" s="12"/>
      <c r="EA1890" s="12"/>
      <c r="EB1890" s="12"/>
      <c r="EC1890" s="12"/>
      <c r="ED1890" s="12"/>
      <c r="EE1890" s="12"/>
      <c r="EF1890" s="12"/>
      <c r="EG1890" s="12"/>
      <c r="EH1890" s="12"/>
      <c r="EI1890" s="12"/>
      <c r="EJ1890" s="12"/>
      <c r="EK1890" s="12"/>
      <c r="EL1890" s="12"/>
      <c r="EM1890" s="12"/>
      <c r="EN1890" s="12"/>
      <c r="EO1890" s="12"/>
      <c r="EP1890" s="12"/>
      <c r="EQ1890" s="12"/>
      <c r="ER1890" s="12"/>
      <c r="ES1890" s="12"/>
      <c r="ET1890" s="12"/>
      <c r="EU1890" s="12"/>
      <c r="EV1890" s="12"/>
      <c r="EW1890" s="12"/>
      <c r="EX1890" s="12"/>
      <c r="EY1890" s="12"/>
      <c r="EZ1890" s="12"/>
      <c r="FA1890" s="12"/>
      <c r="FB1890" s="12"/>
      <c r="FC1890" s="12"/>
      <c r="FD1890" s="12"/>
      <c r="FE1890" s="12"/>
      <c r="FF1890" s="12"/>
      <c r="FG1890" s="12"/>
      <c r="FH1890" s="12"/>
      <c r="FI1890" s="12"/>
      <c r="FJ1890" s="12"/>
      <c r="FK1890" s="12"/>
      <c r="FL1890" s="12"/>
      <c r="FM1890" s="12"/>
      <c r="FN1890" s="12"/>
      <c r="FO1890" s="12"/>
      <c r="FP1890" s="12"/>
      <c r="FQ1890" s="12"/>
      <c r="FR1890" s="12"/>
      <c r="FS1890" s="12"/>
      <c r="FT1890" s="12"/>
      <c r="FU1890" s="12"/>
      <c r="FV1890" s="12"/>
      <c r="FW1890" s="12"/>
      <c r="FX1890" s="12"/>
      <c r="FY1890" s="12"/>
      <c r="FZ1890" s="12"/>
      <c r="GA1890" s="12"/>
      <c r="GB1890" s="12"/>
      <c r="GC1890" s="12"/>
      <c r="GD1890" s="12"/>
      <c r="GE1890" s="12"/>
      <c r="GF1890" s="12"/>
      <c r="GG1890" s="12"/>
      <c r="GH1890" s="12"/>
      <c r="GI1890" s="12"/>
      <c r="GJ1890" s="12"/>
      <c r="GK1890" s="12"/>
      <c r="GL1890" s="12"/>
      <c r="GM1890" s="12"/>
      <c r="GN1890" s="12"/>
      <c r="GO1890" s="12"/>
      <c r="GP1890" s="12"/>
      <c r="GQ1890" s="12"/>
      <c r="GR1890" s="12"/>
    </row>
    <row r="1891" spans="1:200" x14ac:dyDescent="0.2">
      <c r="A1891" s="79">
        <f t="shared" si="687"/>
        <v>44963</v>
      </c>
      <c r="B1891" s="80" t="str">
        <f t="shared" ca="1" si="688"/>
        <v>n.d</v>
      </c>
      <c r="C1891" s="81">
        <f t="shared" ca="1" si="689"/>
        <v>1298.9771699999999</v>
      </c>
      <c r="D1891" s="82">
        <f ca="1">IF(A1891&lt;$B$1,VLOOKUP(A1891,[1]DI!$A$4:$B$15000,2,FALSE),0)</f>
        <v>0</v>
      </c>
      <c r="E1891" s="81">
        <f t="shared" ca="1" si="690"/>
        <v>0</v>
      </c>
      <c r="F1891" s="83">
        <f t="shared" si="685"/>
        <v>1.1679999999999999</v>
      </c>
      <c r="G1891" s="84">
        <f t="shared" ca="1" si="691"/>
        <v>1</v>
      </c>
      <c r="H1891" s="81">
        <f ca="1">TRUNC(PRODUCT(G$10:G1890),15)</f>
        <v>1.40945772534528</v>
      </c>
      <c r="I1891" s="81">
        <f t="shared" ca="1" si="692"/>
        <v>1.2989771726434101</v>
      </c>
      <c r="J1891" s="81">
        <f t="shared" ca="1" si="693"/>
        <v>1.0850519599999999</v>
      </c>
      <c r="K1891" s="81">
        <f t="shared" ca="1" si="694"/>
        <v>110.48055429999999</v>
      </c>
      <c r="L1891" s="85">
        <f>IF(VLOOKUP(A1891,$U$12:$AD$125,8)=VLOOKUP(A1890,$U$12:$AD$125,8),0,VLOOKUP(A1891,U$12:$AD$125,8))</f>
        <v>0</v>
      </c>
      <c r="M1891" s="86">
        <f>IF(L1891&gt;0,VLOOKUP(L1891,T$12:$AC$125,7),0)</f>
        <v>0</v>
      </c>
      <c r="N1891" s="81">
        <f t="shared" si="686"/>
        <v>0</v>
      </c>
      <c r="O1891" s="81">
        <f t="shared" ca="1" si="695"/>
        <v>110.48055429999999</v>
      </c>
      <c r="P1891" s="87" t="str">
        <f t="shared" si="696"/>
        <v>J=</v>
      </c>
      <c r="Q1891" s="88">
        <f t="shared" si="697"/>
        <v>44858</v>
      </c>
      <c r="R1891" s="7"/>
      <c r="S1891" s="7"/>
      <c r="T1891" s="7"/>
      <c r="U1891" s="7"/>
      <c r="V1891" s="7"/>
      <c r="W1891" s="7"/>
      <c r="X1891" s="7"/>
      <c r="Y1891" s="7"/>
      <c r="Z1891" s="7"/>
      <c r="AA1891" s="7"/>
      <c r="AB1891" s="7"/>
      <c r="AC1891" s="7"/>
      <c r="AD1891" s="7"/>
      <c r="AE1891" s="7"/>
      <c r="AF1891" s="65"/>
      <c r="AG1891" s="7"/>
      <c r="AH1891" s="7"/>
      <c r="AI1891" s="7"/>
      <c r="AJ1891" s="7"/>
      <c r="AK1891" s="4"/>
      <c r="AL1891" s="65"/>
      <c r="AM1891" s="7"/>
      <c r="AN1891" s="7"/>
      <c r="AO1891" s="7"/>
      <c r="AP1891" s="11"/>
      <c r="AQ1891" s="7"/>
      <c r="AR1891" s="8"/>
      <c r="AS1891" s="65"/>
      <c r="AT1891" s="12"/>
      <c r="AU1891" s="12"/>
      <c r="AV1891" s="22"/>
      <c r="AW1891" s="12"/>
      <c r="AX1891" s="12"/>
      <c r="AY1891" s="12"/>
      <c r="AZ1891" s="12"/>
      <c r="BA1891" s="12"/>
      <c r="BB1891" s="12"/>
      <c r="BC1891" s="12"/>
      <c r="BD1891" s="12"/>
      <c r="BE1891" s="12"/>
      <c r="BF1891" s="12"/>
      <c r="BG1891" s="12"/>
      <c r="BH1891" s="12"/>
      <c r="BI1891" s="12"/>
      <c r="BJ1891" s="12"/>
      <c r="BK1891" s="12"/>
      <c r="BL1891" s="12"/>
      <c r="BM1891" s="12"/>
      <c r="BN1891" s="12"/>
      <c r="BO1891" s="12"/>
      <c r="BP1891" s="12"/>
      <c r="BQ1891" s="12"/>
      <c r="BR1891" s="12"/>
      <c r="BS1891" s="12"/>
      <c r="BT1891" s="12"/>
      <c r="BU1891" s="12"/>
      <c r="BV1891" s="12"/>
      <c r="BW1891" s="12"/>
      <c r="BX1891" s="12"/>
      <c r="BY1891" s="12"/>
      <c r="BZ1891" s="12"/>
      <c r="CA1891" s="12"/>
      <c r="CB1891" s="12"/>
      <c r="CC1891" s="12"/>
      <c r="CD1891" s="12"/>
      <c r="CE1891" s="12"/>
      <c r="CF1891" s="12"/>
      <c r="CG1891" s="12"/>
      <c r="CH1891" s="12"/>
      <c r="CI1891" s="12"/>
      <c r="CJ1891" s="12"/>
      <c r="CK1891" s="12"/>
      <c r="CL1891" s="12"/>
      <c r="CM1891" s="12"/>
      <c r="CN1891" s="12"/>
      <c r="CO1891" s="12"/>
      <c r="CP1891" s="12"/>
      <c r="CQ1891" s="12"/>
      <c r="CR1891" s="12"/>
      <c r="CS1891" s="12"/>
      <c r="CT1891" s="12"/>
      <c r="CU1891" s="12"/>
      <c r="CV1891" s="12"/>
      <c r="CW1891" s="12"/>
      <c r="CX1891" s="12"/>
      <c r="CY1891" s="12"/>
      <c r="CZ1891" s="12"/>
      <c r="DA1891" s="12"/>
      <c r="DB1891" s="12"/>
      <c r="DC1891" s="12"/>
      <c r="DD1891" s="12"/>
      <c r="DE1891" s="12"/>
      <c r="DF1891" s="12"/>
      <c r="DG1891" s="12"/>
      <c r="DH1891" s="12"/>
      <c r="DI1891" s="12"/>
      <c r="DJ1891" s="12"/>
      <c r="DK1891" s="12"/>
      <c r="DL1891" s="12"/>
      <c r="DM1891" s="12"/>
      <c r="DN1891" s="12"/>
      <c r="DO1891" s="12"/>
      <c r="DP1891" s="12"/>
      <c r="DQ1891" s="12"/>
      <c r="DR1891" s="12"/>
      <c r="DS1891" s="12"/>
      <c r="DT1891" s="12"/>
      <c r="DU1891" s="12"/>
      <c r="DV1891" s="12"/>
      <c r="DW1891" s="12"/>
      <c r="DX1891" s="12"/>
      <c r="DY1891" s="12"/>
      <c r="DZ1891" s="12"/>
      <c r="EA1891" s="12"/>
      <c r="EB1891" s="12"/>
      <c r="EC1891" s="12"/>
      <c r="ED1891" s="12"/>
      <c r="EE1891" s="12"/>
      <c r="EF1891" s="12"/>
      <c r="EG1891" s="12"/>
      <c r="EH1891" s="12"/>
      <c r="EI1891" s="12"/>
      <c r="EJ1891" s="12"/>
      <c r="EK1891" s="12"/>
      <c r="EL1891" s="12"/>
      <c r="EM1891" s="12"/>
      <c r="EN1891" s="12"/>
      <c r="EO1891" s="12"/>
      <c r="EP1891" s="12"/>
      <c r="EQ1891" s="12"/>
      <c r="ER1891" s="12"/>
      <c r="ES1891" s="12"/>
      <c r="ET1891" s="12"/>
      <c r="EU1891" s="12"/>
      <c r="EV1891" s="12"/>
      <c r="EW1891" s="12"/>
      <c r="EX1891" s="12"/>
      <c r="EY1891" s="12"/>
      <c r="EZ1891" s="12"/>
      <c r="FA1891" s="12"/>
      <c r="FB1891" s="12"/>
      <c r="FC1891" s="12"/>
      <c r="FD1891" s="12"/>
      <c r="FE1891" s="12"/>
      <c r="FF1891" s="12"/>
      <c r="FG1891" s="12"/>
      <c r="FH1891" s="12"/>
      <c r="FI1891" s="12"/>
      <c r="FJ1891" s="12"/>
      <c r="FK1891" s="12"/>
      <c r="FL1891" s="12"/>
      <c r="FM1891" s="12"/>
      <c r="FN1891" s="12"/>
      <c r="FO1891" s="12"/>
      <c r="FP1891" s="12"/>
      <c r="FQ1891" s="12"/>
      <c r="FR1891" s="12"/>
      <c r="FS1891" s="12"/>
      <c r="FT1891" s="12"/>
      <c r="FU1891" s="12"/>
      <c r="FV1891" s="12"/>
      <c r="FW1891" s="12"/>
      <c r="FX1891" s="12"/>
      <c r="FY1891" s="12"/>
      <c r="FZ1891" s="12"/>
      <c r="GA1891" s="12"/>
      <c r="GB1891" s="12"/>
      <c r="GC1891" s="12"/>
      <c r="GD1891" s="12"/>
      <c r="GE1891" s="12"/>
      <c r="GF1891" s="12"/>
      <c r="GG1891" s="12"/>
      <c r="GH1891" s="12"/>
      <c r="GI1891" s="12"/>
      <c r="GJ1891" s="12"/>
      <c r="GK1891" s="12"/>
      <c r="GL1891" s="12"/>
      <c r="GM1891" s="12"/>
      <c r="GN1891" s="12"/>
      <c r="GO1891" s="12"/>
      <c r="GP1891" s="12"/>
      <c r="GQ1891" s="12"/>
      <c r="GR1891" s="12"/>
    </row>
    <row r="1892" spans="1:200" x14ac:dyDescent="0.2">
      <c r="A1892" s="79">
        <f t="shared" si="687"/>
        <v>44964</v>
      </c>
      <c r="B1892" s="80" t="str">
        <f t="shared" ca="1" si="688"/>
        <v>n.d</v>
      </c>
      <c r="C1892" s="81">
        <f t="shared" ca="1" si="689"/>
        <v>1298.9771699999999</v>
      </c>
      <c r="D1892" s="82">
        <f ca="1">IF(A1892&lt;$B$1,VLOOKUP(A1892,[1]DI!$A$4:$B$15000,2,FALSE),0)</f>
        <v>0</v>
      </c>
      <c r="E1892" s="81">
        <f t="shared" ca="1" si="690"/>
        <v>0</v>
      </c>
      <c r="F1892" s="83">
        <f t="shared" si="685"/>
        <v>1.1679999999999999</v>
      </c>
      <c r="G1892" s="84">
        <f t="shared" ca="1" si="691"/>
        <v>1</v>
      </c>
      <c r="H1892" s="81">
        <f ca="1">TRUNC(PRODUCT(G$10:G1891),15)</f>
        <v>1.40945772534528</v>
      </c>
      <c r="I1892" s="81">
        <f t="shared" ca="1" si="692"/>
        <v>1.2989771726434101</v>
      </c>
      <c r="J1892" s="81">
        <f t="shared" ca="1" si="693"/>
        <v>1.0850519599999999</v>
      </c>
      <c r="K1892" s="81">
        <f t="shared" ca="1" si="694"/>
        <v>110.48055429999999</v>
      </c>
      <c r="L1892" s="85">
        <f>IF(VLOOKUP(A1892,$U$12:$AD$125,8)=VLOOKUP(A1891,$U$12:$AD$125,8),0,VLOOKUP(A1892,U$12:$AD$125,8))</f>
        <v>0</v>
      </c>
      <c r="M1892" s="86">
        <f>IF(L1892&gt;0,VLOOKUP(L1892,T$12:$AC$125,7),0)</f>
        <v>0</v>
      </c>
      <c r="N1892" s="81">
        <f t="shared" si="686"/>
        <v>0</v>
      </c>
      <c r="O1892" s="81">
        <f t="shared" ca="1" si="695"/>
        <v>110.48055429999999</v>
      </c>
      <c r="P1892" s="87" t="str">
        <f t="shared" si="696"/>
        <v>J=</v>
      </c>
      <c r="Q1892" s="88">
        <f t="shared" si="697"/>
        <v>44858</v>
      </c>
      <c r="R1892" s="7"/>
      <c r="S1892" s="7"/>
      <c r="T1892" s="7"/>
      <c r="U1892" s="7"/>
      <c r="V1892" s="7"/>
      <c r="W1892" s="7"/>
      <c r="X1892" s="7"/>
      <c r="Y1892" s="7"/>
      <c r="Z1892" s="7"/>
      <c r="AA1892" s="7"/>
      <c r="AB1892" s="7"/>
      <c r="AC1892" s="7"/>
      <c r="AD1892" s="7"/>
      <c r="AE1892" s="7"/>
      <c r="AF1892" s="37"/>
      <c r="AG1892" s="3"/>
      <c r="AH1892" s="3"/>
      <c r="AI1892" s="18"/>
      <c r="AJ1892" s="19"/>
      <c r="AK1892" s="18"/>
      <c r="AL1892" s="67"/>
      <c r="AM1892" s="19"/>
      <c r="AN1892" s="3"/>
      <c r="AO1892" s="6"/>
      <c r="AP1892" s="20"/>
      <c r="AQ1892" s="3"/>
      <c r="AR1892" s="21"/>
      <c r="AS1892" s="37"/>
      <c r="AT1892" s="12"/>
      <c r="AU1892" s="12"/>
      <c r="AV1892" s="22"/>
      <c r="AW1892" s="12"/>
      <c r="AX1892" s="12"/>
      <c r="AY1892" s="12"/>
      <c r="AZ1892" s="12"/>
      <c r="BA1892" s="12"/>
      <c r="BB1892" s="12"/>
      <c r="BC1892" s="12"/>
      <c r="BD1892" s="12"/>
      <c r="BE1892" s="12"/>
      <c r="BF1892" s="12"/>
      <c r="BG1892" s="12"/>
      <c r="BH1892" s="12"/>
      <c r="BI1892" s="12"/>
      <c r="BJ1892" s="12"/>
      <c r="BK1892" s="12"/>
      <c r="BL1892" s="12"/>
      <c r="BM1892" s="12"/>
      <c r="BN1892" s="12"/>
      <c r="BO1892" s="12"/>
      <c r="BP1892" s="12"/>
      <c r="BQ1892" s="12"/>
      <c r="BR1892" s="12"/>
      <c r="BS1892" s="12"/>
      <c r="BT1892" s="12"/>
      <c r="BU1892" s="12"/>
      <c r="BV1892" s="12"/>
      <c r="BW1892" s="12"/>
      <c r="BX1892" s="12"/>
      <c r="BY1892" s="12"/>
      <c r="BZ1892" s="12"/>
      <c r="CA1892" s="12"/>
      <c r="CB1892" s="12"/>
      <c r="CC1892" s="12"/>
      <c r="CD1892" s="12"/>
      <c r="CE1892" s="12"/>
      <c r="CF1892" s="12"/>
      <c r="CG1892" s="12"/>
      <c r="CH1892" s="12"/>
      <c r="CI1892" s="12"/>
      <c r="CJ1892" s="12"/>
      <c r="CK1892" s="12"/>
      <c r="CL1892" s="12"/>
      <c r="CM1892" s="12"/>
      <c r="CN1892" s="12"/>
      <c r="CO1892" s="12"/>
      <c r="CP1892" s="12"/>
      <c r="CQ1892" s="12"/>
      <c r="CR1892" s="12"/>
      <c r="CS1892" s="12"/>
      <c r="CT1892" s="12"/>
      <c r="CU1892" s="12"/>
      <c r="CV1892" s="12"/>
      <c r="CW1892" s="12"/>
      <c r="CX1892" s="12"/>
      <c r="CY1892" s="12"/>
      <c r="CZ1892" s="12"/>
      <c r="DA1892" s="12"/>
      <c r="DB1892" s="12"/>
      <c r="DC1892" s="12"/>
      <c r="DD1892" s="12"/>
      <c r="DE1892" s="12"/>
      <c r="DF1892" s="12"/>
      <c r="DG1892" s="12"/>
      <c r="DH1892" s="12"/>
      <c r="DI1892" s="12"/>
      <c r="DJ1892" s="12"/>
      <c r="DK1892" s="12"/>
      <c r="DL1892" s="12"/>
      <c r="DM1892" s="12"/>
      <c r="DN1892" s="12"/>
      <c r="DO1892" s="12"/>
      <c r="DP1892" s="12"/>
      <c r="DQ1892" s="12"/>
      <c r="DR1892" s="12"/>
      <c r="DS1892" s="12"/>
      <c r="DT1892" s="12"/>
      <c r="DU1892" s="12"/>
      <c r="DV1892" s="12"/>
      <c r="DW1892" s="12"/>
      <c r="DX1892" s="12"/>
      <c r="DY1892" s="12"/>
      <c r="DZ1892" s="12"/>
      <c r="EA1892" s="12"/>
      <c r="EB1892" s="12"/>
      <c r="EC1892" s="12"/>
      <c r="ED1892" s="12"/>
      <c r="EE1892" s="12"/>
      <c r="EF1892" s="12"/>
      <c r="EG1892" s="12"/>
      <c r="EH1892" s="12"/>
      <c r="EI1892" s="12"/>
      <c r="EJ1892" s="12"/>
      <c r="EK1892" s="12"/>
      <c r="EL1892" s="12"/>
      <c r="EM1892" s="12"/>
      <c r="EN1892" s="12"/>
      <c r="EO1892" s="12"/>
      <c r="EP1892" s="12"/>
      <c r="EQ1892" s="12"/>
      <c r="ER1892" s="12"/>
      <c r="ES1892" s="12"/>
      <c r="ET1892" s="12"/>
      <c r="EU1892" s="12"/>
      <c r="EV1892" s="12"/>
      <c r="EW1892" s="12"/>
      <c r="EX1892" s="12"/>
      <c r="EY1892" s="12"/>
      <c r="EZ1892" s="12"/>
      <c r="FA1892" s="12"/>
      <c r="FB1892" s="12"/>
      <c r="FC1892" s="12"/>
      <c r="FD1892" s="12"/>
      <c r="FE1892" s="12"/>
      <c r="FF1892" s="12"/>
      <c r="FG1892" s="12"/>
      <c r="FH1892" s="12"/>
      <c r="FI1892" s="12"/>
      <c r="FJ1892" s="12"/>
      <c r="FK1892" s="12"/>
      <c r="FL1892" s="12"/>
      <c r="FM1892" s="12"/>
      <c r="FN1892" s="12"/>
      <c r="FO1892" s="12"/>
      <c r="FP1892" s="12"/>
      <c r="FQ1892" s="12"/>
      <c r="FR1892" s="12"/>
      <c r="FS1892" s="12"/>
      <c r="FT1892" s="12"/>
      <c r="FU1892" s="12"/>
      <c r="FV1892" s="12"/>
      <c r="FW1892" s="12"/>
      <c r="FX1892" s="12"/>
      <c r="FY1892" s="12"/>
      <c r="FZ1892" s="12"/>
      <c r="GA1892" s="12"/>
      <c r="GB1892" s="12"/>
      <c r="GC1892" s="12"/>
      <c r="GD1892" s="12"/>
      <c r="GE1892" s="12"/>
      <c r="GF1892" s="12"/>
      <c r="GG1892" s="12"/>
      <c r="GH1892" s="12"/>
      <c r="GI1892" s="12"/>
      <c r="GJ1892" s="12"/>
      <c r="GK1892" s="12"/>
      <c r="GL1892" s="12"/>
      <c r="GM1892" s="12"/>
      <c r="GN1892" s="12"/>
      <c r="GO1892" s="12"/>
      <c r="GP1892" s="12"/>
      <c r="GQ1892" s="12"/>
      <c r="GR1892" s="12"/>
    </row>
    <row r="1893" spans="1:200" x14ac:dyDescent="0.2">
      <c r="A1893" s="79">
        <f t="shared" si="687"/>
        <v>44965</v>
      </c>
      <c r="B1893" s="80" t="str">
        <f t="shared" ca="1" si="688"/>
        <v>n.d</v>
      </c>
      <c r="C1893" s="81">
        <f t="shared" ca="1" si="689"/>
        <v>1298.9771699999999</v>
      </c>
      <c r="D1893" s="82">
        <f ca="1">IF(A1893&lt;$B$1,VLOOKUP(A1893,[1]DI!$A$4:$B$15000,2,FALSE),0)</f>
        <v>0</v>
      </c>
      <c r="E1893" s="81">
        <f t="shared" ca="1" si="690"/>
        <v>0</v>
      </c>
      <c r="F1893" s="83">
        <f t="shared" si="685"/>
        <v>1.1679999999999999</v>
      </c>
      <c r="G1893" s="84">
        <f t="shared" ca="1" si="691"/>
        <v>1</v>
      </c>
      <c r="H1893" s="81">
        <f ca="1">TRUNC(PRODUCT(G$10:G1892),15)</f>
        <v>1.40945772534528</v>
      </c>
      <c r="I1893" s="81">
        <f t="shared" ca="1" si="692"/>
        <v>1.2989771726434101</v>
      </c>
      <c r="J1893" s="81">
        <f t="shared" ca="1" si="693"/>
        <v>1.0850519599999999</v>
      </c>
      <c r="K1893" s="81">
        <f t="shared" ca="1" si="694"/>
        <v>110.48055429999999</v>
      </c>
      <c r="L1893" s="85">
        <f>IF(VLOOKUP(A1893,$U$12:$AD$125,8)=VLOOKUP(A1892,$U$12:$AD$125,8),0,VLOOKUP(A1893,U$12:$AD$125,8))</f>
        <v>0</v>
      </c>
      <c r="M1893" s="86">
        <f>IF(L1893&gt;0,VLOOKUP(L1893,T$12:$AC$125,7),0)</f>
        <v>0</v>
      </c>
      <c r="N1893" s="81">
        <f t="shared" si="686"/>
        <v>0</v>
      </c>
      <c r="O1893" s="81">
        <f t="shared" ca="1" si="695"/>
        <v>110.48055429999999</v>
      </c>
      <c r="P1893" s="87" t="str">
        <f t="shared" si="696"/>
        <v>J=</v>
      </c>
      <c r="Q1893" s="88">
        <f t="shared" si="697"/>
        <v>44858</v>
      </c>
      <c r="R1893" s="7"/>
      <c r="S1893" s="7"/>
      <c r="T1893" s="7"/>
      <c r="U1893" s="7"/>
      <c r="V1893" s="7"/>
      <c r="W1893" s="7"/>
      <c r="X1893" s="7"/>
      <c r="Y1893" s="7"/>
      <c r="Z1893" s="7"/>
      <c r="AA1893" s="7"/>
      <c r="AB1893" s="7"/>
      <c r="AC1893" s="7"/>
      <c r="AD1893" s="7"/>
      <c r="AE1893" s="7"/>
      <c r="AF1893" s="37"/>
      <c r="AG1893" s="9"/>
      <c r="AH1893" s="3"/>
      <c r="AI1893" s="13"/>
      <c r="AJ1893" s="5"/>
      <c r="AK1893" s="13"/>
      <c r="AL1893" s="37"/>
      <c r="AM1893" s="5"/>
      <c r="AN1893" s="3"/>
      <c r="AO1893" s="6"/>
      <c r="AP1893" s="20"/>
      <c r="AQ1893" s="3"/>
      <c r="AR1893" s="21"/>
      <c r="AS1893" s="37"/>
      <c r="AT1893" s="12"/>
      <c r="AU1893" s="12"/>
      <c r="AV1893" s="22"/>
      <c r="AW1893" s="12"/>
      <c r="AX1893" s="12"/>
      <c r="AY1893" s="12"/>
      <c r="AZ1893" s="12"/>
      <c r="BA1893" s="12"/>
      <c r="BB1893" s="12"/>
      <c r="BC1893" s="12"/>
      <c r="BD1893" s="12"/>
      <c r="BE1893" s="12"/>
      <c r="BF1893" s="12"/>
      <c r="BG1893" s="12"/>
      <c r="BH1893" s="12"/>
      <c r="BI1893" s="12"/>
      <c r="BJ1893" s="12"/>
      <c r="BK1893" s="12"/>
      <c r="BL1893" s="12"/>
      <c r="BM1893" s="12"/>
      <c r="BN1893" s="12"/>
      <c r="BO1893" s="12"/>
      <c r="BP1893" s="12"/>
      <c r="BQ1893" s="12"/>
      <c r="BR1893" s="12"/>
      <c r="BS1893" s="12"/>
      <c r="BT1893" s="12"/>
      <c r="BU1893" s="12"/>
      <c r="BV1893" s="12"/>
      <c r="BW1893" s="12"/>
      <c r="BX1893" s="12"/>
      <c r="BY1893" s="12"/>
      <c r="BZ1893" s="12"/>
      <c r="CA1893" s="12"/>
      <c r="CB1893" s="12"/>
      <c r="CC1893" s="12"/>
      <c r="CD1893" s="12"/>
      <c r="CE1893" s="12"/>
      <c r="CF1893" s="12"/>
      <c r="CG1893" s="12"/>
      <c r="CH1893" s="12"/>
      <c r="CI1893" s="12"/>
      <c r="CJ1893" s="12"/>
      <c r="CK1893" s="12"/>
      <c r="CL1893" s="12"/>
      <c r="CM1893" s="12"/>
      <c r="CN1893" s="12"/>
      <c r="CO1893" s="12"/>
      <c r="CP1893" s="12"/>
      <c r="CQ1893" s="12"/>
      <c r="CR1893" s="12"/>
      <c r="CS1893" s="12"/>
      <c r="CT1893" s="12"/>
      <c r="CU1893" s="12"/>
      <c r="CV1893" s="12"/>
      <c r="CW1893" s="12"/>
      <c r="CX1893" s="12"/>
      <c r="CY1893" s="12"/>
      <c r="CZ1893" s="12"/>
      <c r="DA1893" s="12"/>
      <c r="DB1893" s="12"/>
      <c r="DC1893" s="12"/>
      <c r="DD1893" s="12"/>
      <c r="DE1893" s="12"/>
      <c r="DF1893" s="12"/>
      <c r="DG1893" s="12"/>
      <c r="DH1893" s="12"/>
      <c r="DI1893" s="12"/>
      <c r="DJ1893" s="12"/>
      <c r="DK1893" s="12"/>
      <c r="DL1893" s="12"/>
      <c r="DM1893" s="12"/>
      <c r="DN1893" s="12"/>
      <c r="DO1893" s="12"/>
      <c r="DP1893" s="12"/>
      <c r="DQ1893" s="12"/>
      <c r="DR1893" s="12"/>
      <c r="DS1893" s="12"/>
      <c r="DT1893" s="12"/>
      <c r="DU1893" s="12"/>
      <c r="DV1893" s="12"/>
      <c r="DW1893" s="12"/>
      <c r="DX1893" s="12"/>
      <c r="DY1893" s="12"/>
      <c r="DZ1893" s="12"/>
      <c r="EA1893" s="12"/>
      <c r="EB1893" s="12"/>
      <c r="EC1893" s="12"/>
      <c r="ED1893" s="12"/>
      <c r="EE1893" s="12"/>
      <c r="EF1893" s="12"/>
      <c r="EG1893" s="12"/>
      <c r="EH1893" s="12"/>
      <c r="EI1893" s="12"/>
      <c r="EJ1893" s="12"/>
      <c r="EK1893" s="12"/>
      <c r="EL1893" s="12"/>
      <c r="EM1893" s="12"/>
      <c r="EN1893" s="12"/>
      <c r="EO1893" s="12"/>
      <c r="EP1893" s="12"/>
      <c r="EQ1893" s="12"/>
      <c r="ER1893" s="12"/>
      <c r="ES1893" s="12"/>
      <c r="ET1893" s="12"/>
      <c r="EU1893" s="12"/>
      <c r="EV1893" s="12"/>
      <c r="EW1893" s="12"/>
      <c r="EX1893" s="12"/>
      <c r="EY1893" s="12"/>
      <c r="EZ1893" s="12"/>
      <c r="FA1893" s="12"/>
      <c r="FB1893" s="12"/>
      <c r="FC1893" s="12"/>
      <c r="FD1893" s="12"/>
      <c r="FE1893" s="12"/>
      <c r="FF1893" s="12"/>
      <c r="FG1893" s="12"/>
      <c r="FH1893" s="12"/>
      <c r="FI1893" s="12"/>
      <c r="FJ1893" s="12"/>
      <c r="FK1893" s="12"/>
      <c r="FL1893" s="12"/>
      <c r="FM1893" s="12"/>
      <c r="FN1893" s="12"/>
      <c r="FO1893" s="12"/>
      <c r="FP1893" s="12"/>
      <c r="FQ1893" s="12"/>
      <c r="FR1893" s="12"/>
      <c r="FS1893" s="12"/>
      <c r="FT1893" s="12"/>
      <c r="FU1893" s="12"/>
      <c r="FV1893" s="12"/>
      <c r="FW1893" s="12"/>
      <c r="FX1893" s="12"/>
      <c r="FY1893" s="12"/>
      <c r="FZ1893" s="12"/>
      <c r="GA1893" s="12"/>
      <c r="GB1893" s="12"/>
      <c r="GC1893" s="12"/>
      <c r="GD1893" s="12"/>
      <c r="GE1893" s="12"/>
      <c r="GF1893" s="12"/>
      <c r="GG1893" s="12"/>
      <c r="GH1893" s="12"/>
      <c r="GI1893" s="12"/>
      <c r="GJ1893" s="12"/>
      <c r="GK1893" s="12"/>
      <c r="GL1893" s="12"/>
      <c r="GM1893" s="12"/>
      <c r="GN1893" s="12"/>
      <c r="GO1893" s="12"/>
      <c r="GP1893" s="12"/>
      <c r="GQ1893" s="12"/>
      <c r="GR1893" s="12"/>
    </row>
    <row r="1894" spans="1:200" x14ac:dyDescent="0.2">
      <c r="A1894" s="79">
        <f t="shared" si="687"/>
        <v>44966</v>
      </c>
      <c r="B1894" s="80" t="str">
        <f t="shared" ca="1" si="688"/>
        <v>n.d</v>
      </c>
      <c r="C1894" s="81">
        <f t="shared" ca="1" si="689"/>
        <v>1298.9771699999999</v>
      </c>
      <c r="D1894" s="82">
        <f ca="1">IF(A1894&lt;$B$1,VLOOKUP(A1894,[1]DI!$A$4:$B$15000,2,FALSE),0)</f>
        <v>0</v>
      </c>
      <c r="E1894" s="81">
        <f t="shared" ca="1" si="690"/>
        <v>0</v>
      </c>
      <c r="F1894" s="83">
        <f t="shared" si="685"/>
        <v>1.1679999999999999</v>
      </c>
      <c r="G1894" s="84">
        <f t="shared" ca="1" si="691"/>
        <v>1</v>
      </c>
      <c r="H1894" s="81">
        <f ca="1">TRUNC(PRODUCT(G$10:G1893),15)</f>
        <v>1.40945772534528</v>
      </c>
      <c r="I1894" s="81">
        <f t="shared" ca="1" si="692"/>
        <v>1.2989771726434101</v>
      </c>
      <c r="J1894" s="81">
        <f t="shared" ca="1" si="693"/>
        <v>1.0850519599999999</v>
      </c>
      <c r="K1894" s="81">
        <f t="shared" ca="1" si="694"/>
        <v>110.48055429999999</v>
      </c>
      <c r="L1894" s="85">
        <f>IF(VLOOKUP(A1894,$U$12:$AD$125,8)=VLOOKUP(A1893,$U$12:$AD$125,8),0,VLOOKUP(A1894,U$12:$AD$125,8))</f>
        <v>0</v>
      </c>
      <c r="M1894" s="86">
        <f>IF(L1894&gt;0,VLOOKUP(L1894,T$12:$AC$125,7),0)</f>
        <v>0</v>
      </c>
      <c r="N1894" s="81">
        <f t="shared" si="686"/>
        <v>0</v>
      </c>
      <c r="O1894" s="81">
        <f t="shared" ca="1" si="695"/>
        <v>110.48055429999999</v>
      </c>
      <c r="P1894" s="87" t="str">
        <f t="shared" si="696"/>
        <v>J=</v>
      </c>
      <c r="Q1894" s="88">
        <f t="shared" si="697"/>
        <v>44858</v>
      </c>
      <c r="R1894" s="7"/>
      <c r="S1894" s="7"/>
      <c r="T1894" s="7"/>
      <c r="U1894" s="7"/>
      <c r="V1894" s="7"/>
      <c r="W1894" s="7"/>
      <c r="X1894" s="7"/>
      <c r="Y1894" s="7"/>
      <c r="Z1894" s="7"/>
      <c r="AA1894" s="7"/>
      <c r="AB1894" s="7"/>
      <c r="AC1894" s="7"/>
      <c r="AD1894" s="7"/>
      <c r="AE1894" s="7"/>
      <c r="AF1894" s="37"/>
      <c r="AG1894" s="9"/>
      <c r="AH1894" s="3"/>
      <c r="AI1894" s="13"/>
      <c r="AJ1894" s="5"/>
      <c r="AK1894" s="13"/>
      <c r="AL1894" s="37"/>
      <c r="AM1894" s="5"/>
      <c r="AN1894" s="3"/>
      <c r="AO1894" s="6"/>
      <c r="AP1894" s="20"/>
      <c r="AQ1894" s="3"/>
      <c r="AR1894" s="21"/>
      <c r="AS1894" s="37"/>
      <c r="AT1894" s="12"/>
      <c r="AU1894" s="12"/>
      <c r="AV1894" s="22"/>
      <c r="AW1894" s="12"/>
      <c r="AX1894" s="12"/>
      <c r="AY1894" s="12"/>
      <c r="AZ1894" s="12"/>
      <c r="BA1894" s="12"/>
      <c r="BB1894" s="12"/>
      <c r="BC1894" s="12"/>
      <c r="BD1894" s="12"/>
      <c r="BE1894" s="12"/>
      <c r="BF1894" s="12"/>
      <c r="BG1894" s="12"/>
      <c r="BH1894" s="12"/>
      <c r="BI1894" s="12"/>
      <c r="BJ1894" s="12"/>
      <c r="BK1894" s="12"/>
      <c r="BL1894" s="12"/>
      <c r="BM1894" s="12"/>
      <c r="BN1894" s="12"/>
      <c r="BO1894" s="12"/>
      <c r="BP1894" s="12"/>
      <c r="BQ1894" s="12"/>
      <c r="BR1894" s="12"/>
      <c r="BS1894" s="12"/>
      <c r="BT1894" s="12"/>
      <c r="BU1894" s="12"/>
      <c r="BV1894" s="12"/>
      <c r="BW1894" s="12"/>
      <c r="BX1894" s="12"/>
      <c r="BY1894" s="12"/>
      <c r="BZ1894" s="12"/>
      <c r="CA1894" s="12"/>
      <c r="CB1894" s="12"/>
      <c r="CC1894" s="12"/>
      <c r="CD1894" s="12"/>
      <c r="CE1894" s="12"/>
      <c r="CF1894" s="12"/>
      <c r="CG1894" s="12"/>
      <c r="CH1894" s="12"/>
      <c r="CI1894" s="12"/>
      <c r="CJ1894" s="12"/>
      <c r="CK1894" s="12"/>
      <c r="CL1894" s="12"/>
      <c r="CM1894" s="12"/>
      <c r="CN1894" s="12"/>
      <c r="CO1894" s="12"/>
      <c r="CP1894" s="12"/>
      <c r="CQ1894" s="12"/>
      <c r="CR1894" s="12"/>
      <c r="CS1894" s="12"/>
      <c r="CT1894" s="12"/>
      <c r="CU1894" s="12"/>
      <c r="CV1894" s="12"/>
      <c r="CW1894" s="12"/>
      <c r="CX1894" s="12"/>
      <c r="CY1894" s="12"/>
      <c r="CZ1894" s="12"/>
      <c r="DA1894" s="12"/>
      <c r="DB1894" s="12"/>
      <c r="DC1894" s="12"/>
      <c r="DD1894" s="12"/>
      <c r="DE1894" s="12"/>
      <c r="DF1894" s="12"/>
      <c r="DG1894" s="12"/>
      <c r="DH1894" s="12"/>
      <c r="DI1894" s="12"/>
      <c r="DJ1894" s="12"/>
      <c r="DK1894" s="12"/>
      <c r="DL1894" s="12"/>
      <c r="DM1894" s="12"/>
      <c r="DN1894" s="12"/>
      <c r="DO1894" s="12"/>
      <c r="DP1894" s="12"/>
      <c r="DQ1894" s="12"/>
      <c r="DR1894" s="12"/>
      <c r="DS1894" s="12"/>
      <c r="DT1894" s="12"/>
      <c r="DU1894" s="12"/>
      <c r="DV1894" s="12"/>
      <c r="DW1894" s="12"/>
      <c r="DX1894" s="12"/>
      <c r="DY1894" s="12"/>
      <c r="DZ1894" s="12"/>
      <c r="EA1894" s="12"/>
      <c r="EB1894" s="12"/>
      <c r="EC1894" s="12"/>
      <c r="ED1894" s="12"/>
      <c r="EE1894" s="12"/>
      <c r="EF1894" s="12"/>
      <c r="EG1894" s="12"/>
      <c r="EH1894" s="12"/>
      <c r="EI1894" s="12"/>
      <c r="EJ1894" s="12"/>
      <c r="EK1894" s="12"/>
      <c r="EL1894" s="12"/>
      <c r="EM1894" s="12"/>
      <c r="EN1894" s="12"/>
      <c r="EO1894" s="12"/>
      <c r="EP1894" s="12"/>
      <c r="EQ1894" s="12"/>
      <c r="ER1894" s="12"/>
      <c r="ES1894" s="12"/>
      <c r="ET1894" s="12"/>
      <c r="EU1894" s="12"/>
      <c r="EV1894" s="12"/>
      <c r="EW1894" s="12"/>
      <c r="EX1894" s="12"/>
      <c r="EY1894" s="12"/>
      <c r="EZ1894" s="12"/>
      <c r="FA1894" s="12"/>
      <c r="FB1894" s="12"/>
      <c r="FC1894" s="12"/>
      <c r="FD1894" s="12"/>
      <c r="FE1894" s="12"/>
      <c r="FF1894" s="12"/>
      <c r="FG1894" s="12"/>
      <c r="FH1894" s="12"/>
      <c r="FI1894" s="12"/>
      <c r="FJ1894" s="12"/>
      <c r="FK1894" s="12"/>
      <c r="FL1894" s="12"/>
      <c r="FM1894" s="12"/>
      <c r="FN1894" s="12"/>
      <c r="FO1894" s="12"/>
      <c r="FP1894" s="12"/>
      <c r="FQ1894" s="12"/>
      <c r="FR1894" s="12"/>
      <c r="FS1894" s="12"/>
      <c r="FT1894" s="12"/>
      <c r="FU1894" s="12"/>
      <c r="FV1894" s="12"/>
      <c r="FW1894" s="12"/>
      <c r="FX1894" s="12"/>
      <c r="FY1894" s="12"/>
      <c r="FZ1894" s="12"/>
      <c r="GA1894" s="12"/>
      <c r="GB1894" s="12"/>
      <c r="GC1894" s="12"/>
      <c r="GD1894" s="12"/>
      <c r="GE1894" s="12"/>
      <c r="GF1894" s="12"/>
      <c r="GG1894" s="12"/>
      <c r="GH1894" s="12"/>
      <c r="GI1894" s="12"/>
      <c r="GJ1894" s="12"/>
      <c r="GK1894" s="12"/>
      <c r="GL1894" s="12"/>
      <c r="GM1894" s="12"/>
      <c r="GN1894" s="12"/>
      <c r="GO1894" s="12"/>
      <c r="GP1894" s="12"/>
      <c r="GQ1894" s="12"/>
      <c r="GR1894" s="12"/>
    </row>
    <row r="1895" spans="1:200" x14ac:dyDescent="0.2">
      <c r="A1895" s="79">
        <f t="shared" si="687"/>
        <v>44967</v>
      </c>
      <c r="B1895" s="80" t="str">
        <f t="shared" ca="1" si="688"/>
        <v>n.d</v>
      </c>
      <c r="C1895" s="81">
        <f t="shared" ca="1" si="689"/>
        <v>1298.9771699999999</v>
      </c>
      <c r="D1895" s="82">
        <f ca="1">IF(A1895&lt;$B$1,VLOOKUP(A1895,[1]DI!$A$4:$B$15000,2,FALSE),0)</f>
        <v>0</v>
      </c>
      <c r="E1895" s="81">
        <f t="shared" ca="1" si="690"/>
        <v>0</v>
      </c>
      <c r="F1895" s="83">
        <f t="shared" si="685"/>
        <v>1.1679999999999999</v>
      </c>
      <c r="G1895" s="84">
        <f t="shared" ca="1" si="691"/>
        <v>1</v>
      </c>
      <c r="H1895" s="81">
        <f ca="1">TRUNC(PRODUCT(G$10:G1894),15)</f>
        <v>1.40945772534528</v>
      </c>
      <c r="I1895" s="81">
        <f t="shared" ca="1" si="692"/>
        <v>1.2989771726434101</v>
      </c>
      <c r="J1895" s="81">
        <f t="shared" ca="1" si="693"/>
        <v>1.0850519599999999</v>
      </c>
      <c r="K1895" s="81">
        <f t="shared" ca="1" si="694"/>
        <v>110.48055429999999</v>
      </c>
      <c r="L1895" s="85">
        <f>IF(VLOOKUP(A1895,$U$12:$AD$125,8)=VLOOKUP(A1894,$U$12:$AD$125,8),0,VLOOKUP(A1895,U$12:$AD$125,8))</f>
        <v>0</v>
      </c>
      <c r="M1895" s="86">
        <f>IF(L1895&gt;0,VLOOKUP(L1895,T$12:$AC$125,7),0)</f>
        <v>0</v>
      </c>
      <c r="N1895" s="81">
        <f t="shared" si="686"/>
        <v>0</v>
      </c>
      <c r="O1895" s="81">
        <f t="shared" ca="1" si="695"/>
        <v>110.48055429999999</v>
      </c>
      <c r="P1895" s="87" t="str">
        <f t="shared" si="696"/>
        <v>J=</v>
      </c>
      <c r="Q1895" s="88">
        <f t="shared" si="697"/>
        <v>44858</v>
      </c>
      <c r="R1895" s="7"/>
      <c r="S1895" s="7"/>
      <c r="T1895" s="7"/>
      <c r="U1895" s="7"/>
      <c r="V1895" s="7"/>
      <c r="W1895" s="7"/>
      <c r="X1895" s="7"/>
      <c r="Y1895" s="7"/>
      <c r="Z1895" s="7"/>
      <c r="AA1895" s="7"/>
      <c r="AB1895" s="7"/>
      <c r="AC1895" s="7"/>
      <c r="AD1895" s="7"/>
      <c r="AE1895" s="7"/>
      <c r="AF1895" s="37"/>
      <c r="AG1895" s="3"/>
      <c r="AH1895" s="3"/>
      <c r="AI1895" s="13"/>
      <c r="AJ1895" s="5"/>
      <c r="AK1895" s="4"/>
      <c r="AL1895" s="65"/>
      <c r="AM1895" s="10"/>
      <c r="AN1895" s="3"/>
      <c r="AO1895" s="6"/>
      <c r="AP1895" s="20"/>
      <c r="AQ1895" s="3"/>
      <c r="AR1895" s="21"/>
      <c r="AS1895" s="65"/>
      <c r="AT1895" s="12"/>
      <c r="AU1895" s="12"/>
      <c r="AV1895" s="22"/>
      <c r="AW1895" s="12"/>
      <c r="AX1895" s="12"/>
      <c r="AY1895" s="12"/>
      <c r="AZ1895" s="12"/>
      <c r="BA1895" s="12"/>
      <c r="BB1895" s="12"/>
      <c r="BC1895" s="12"/>
      <c r="BD1895" s="12"/>
      <c r="BE1895" s="12"/>
      <c r="BF1895" s="12"/>
      <c r="BG1895" s="12"/>
      <c r="BH1895" s="12"/>
      <c r="BI1895" s="12"/>
      <c r="BJ1895" s="12"/>
      <c r="BK1895" s="12"/>
      <c r="BL1895" s="12"/>
      <c r="BM1895" s="12"/>
      <c r="BN1895" s="12"/>
      <c r="BO1895" s="12"/>
      <c r="BP1895" s="12"/>
      <c r="BQ1895" s="12"/>
      <c r="BR1895" s="12"/>
      <c r="BS1895" s="12"/>
      <c r="BT1895" s="12"/>
      <c r="BU1895" s="12"/>
      <c r="BV1895" s="12"/>
      <c r="BW1895" s="12"/>
      <c r="BX1895" s="12"/>
      <c r="BY1895" s="12"/>
      <c r="BZ1895" s="12"/>
      <c r="CA1895" s="12"/>
      <c r="CB1895" s="12"/>
      <c r="CC1895" s="12"/>
      <c r="CD1895" s="12"/>
      <c r="CE1895" s="12"/>
      <c r="CF1895" s="12"/>
      <c r="CG1895" s="12"/>
      <c r="CH1895" s="12"/>
      <c r="CI1895" s="12"/>
      <c r="CJ1895" s="12"/>
      <c r="CK1895" s="12"/>
      <c r="CL1895" s="12"/>
      <c r="CM1895" s="12"/>
      <c r="CN1895" s="12"/>
      <c r="CO1895" s="12"/>
      <c r="CP1895" s="12"/>
      <c r="CQ1895" s="12"/>
      <c r="CR1895" s="12"/>
      <c r="CS1895" s="12"/>
      <c r="CT1895" s="12"/>
      <c r="CU1895" s="12"/>
      <c r="CV1895" s="12"/>
      <c r="CW1895" s="12"/>
      <c r="CX1895" s="12"/>
      <c r="CY1895" s="12"/>
      <c r="CZ1895" s="12"/>
      <c r="DA1895" s="12"/>
      <c r="DB1895" s="12"/>
      <c r="DC1895" s="12"/>
      <c r="DD1895" s="12"/>
      <c r="DE1895" s="12"/>
      <c r="DF1895" s="12"/>
      <c r="DG1895" s="12"/>
      <c r="DH1895" s="12"/>
      <c r="DI1895" s="12"/>
      <c r="DJ1895" s="12"/>
      <c r="DK1895" s="12"/>
      <c r="DL1895" s="12"/>
      <c r="DM1895" s="12"/>
      <c r="DN1895" s="12"/>
      <c r="DO1895" s="12"/>
      <c r="DP1895" s="12"/>
      <c r="DQ1895" s="12"/>
      <c r="DR1895" s="12"/>
      <c r="DS1895" s="12"/>
      <c r="DT1895" s="12"/>
      <c r="DU1895" s="12"/>
      <c r="DV1895" s="12"/>
      <c r="DW1895" s="12"/>
      <c r="DX1895" s="12"/>
      <c r="DY1895" s="12"/>
      <c r="DZ1895" s="12"/>
      <c r="EA1895" s="12"/>
      <c r="EB1895" s="12"/>
      <c r="EC1895" s="12"/>
      <c r="ED1895" s="12"/>
      <c r="EE1895" s="12"/>
      <c r="EF1895" s="12"/>
      <c r="EG1895" s="12"/>
      <c r="EH1895" s="12"/>
      <c r="EI1895" s="12"/>
      <c r="EJ1895" s="12"/>
      <c r="EK1895" s="12"/>
      <c r="EL1895" s="12"/>
      <c r="EM1895" s="12"/>
      <c r="EN1895" s="12"/>
      <c r="EO1895" s="12"/>
      <c r="EP1895" s="12"/>
      <c r="EQ1895" s="12"/>
      <c r="ER1895" s="12"/>
      <c r="ES1895" s="12"/>
      <c r="ET1895" s="12"/>
      <c r="EU1895" s="12"/>
      <c r="EV1895" s="12"/>
      <c r="EW1895" s="12"/>
      <c r="EX1895" s="12"/>
      <c r="EY1895" s="12"/>
      <c r="EZ1895" s="12"/>
      <c r="FA1895" s="12"/>
      <c r="FB1895" s="12"/>
      <c r="FC1895" s="12"/>
      <c r="FD1895" s="12"/>
      <c r="FE1895" s="12"/>
      <c r="FF1895" s="12"/>
      <c r="FG1895" s="12"/>
      <c r="FH1895" s="12"/>
      <c r="FI1895" s="12"/>
      <c r="FJ1895" s="12"/>
      <c r="FK1895" s="12"/>
      <c r="FL1895" s="12"/>
      <c r="FM1895" s="12"/>
      <c r="FN1895" s="12"/>
      <c r="FO1895" s="12"/>
      <c r="FP1895" s="12"/>
      <c r="FQ1895" s="12"/>
      <c r="FR1895" s="12"/>
      <c r="FS1895" s="12"/>
      <c r="FT1895" s="12"/>
      <c r="FU1895" s="12"/>
      <c r="FV1895" s="12"/>
      <c r="FW1895" s="12"/>
      <c r="FX1895" s="12"/>
      <c r="FY1895" s="12"/>
      <c r="FZ1895" s="12"/>
      <c r="GA1895" s="12"/>
      <c r="GB1895" s="12"/>
      <c r="GC1895" s="12"/>
      <c r="GD1895" s="12"/>
      <c r="GE1895" s="12"/>
      <c r="GF1895" s="12"/>
      <c r="GG1895" s="12"/>
      <c r="GH1895" s="12"/>
      <c r="GI1895" s="12"/>
      <c r="GJ1895" s="12"/>
      <c r="GK1895" s="12"/>
      <c r="GL1895" s="12"/>
      <c r="GM1895" s="12"/>
      <c r="GN1895" s="12"/>
      <c r="GO1895" s="12"/>
      <c r="GP1895" s="12"/>
      <c r="GQ1895" s="12"/>
      <c r="GR1895" s="12"/>
    </row>
    <row r="1896" spans="1:200" x14ac:dyDescent="0.2">
      <c r="A1896" s="79">
        <f t="shared" si="687"/>
        <v>44968</v>
      </c>
      <c r="B1896" s="80" t="str">
        <f t="shared" ca="1" si="688"/>
        <v>n.d</v>
      </c>
      <c r="C1896" s="81">
        <f t="shared" ca="1" si="689"/>
        <v>1298.9771699999999</v>
      </c>
      <c r="D1896" s="82">
        <f ca="1">IF(A1896&lt;$B$1,VLOOKUP(A1896,[1]DI!$A$4:$B$15000,2,FALSE),0)</f>
        <v>0</v>
      </c>
      <c r="E1896" s="81">
        <f t="shared" ca="1" si="690"/>
        <v>0</v>
      </c>
      <c r="F1896" s="83">
        <f t="shared" si="685"/>
        <v>1.1679999999999999</v>
      </c>
      <c r="G1896" s="84">
        <f t="shared" ca="1" si="691"/>
        <v>1</v>
      </c>
      <c r="H1896" s="81">
        <f ca="1">TRUNC(PRODUCT(G$10:G1895),15)</f>
        <v>1.40945772534528</v>
      </c>
      <c r="I1896" s="81">
        <f t="shared" ca="1" si="692"/>
        <v>1.2989771726434101</v>
      </c>
      <c r="J1896" s="81">
        <f t="shared" ca="1" si="693"/>
        <v>1.0850519599999999</v>
      </c>
      <c r="K1896" s="81">
        <f t="shared" ca="1" si="694"/>
        <v>110.48055429999999</v>
      </c>
      <c r="L1896" s="85">
        <f>IF(VLOOKUP(A1896,$U$12:$AD$125,8)=VLOOKUP(A1895,$U$12:$AD$125,8),0,VLOOKUP(A1896,U$12:$AD$125,8))</f>
        <v>0</v>
      </c>
      <c r="M1896" s="86">
        <f>IF(L1896&gt;0,VLOOKUP(L1896,T$12:$AC$125,7),0)</f>
        <v>0</v>
      </c>
      <c r="N1896" s="81">
        <f t="shared" si="686"/>
        <v>0</v>
      </c>
      <c r="O1896" s="81">
        <f t="shared" ca="1" si="695"/>
        <v>110.48055429999999</v>
      </c>
      <c r="P1896" s="87" t="str">
        <f t="shared" si="696"/>
        <v>J=</v>
      </c>
      <c r="Q1896" s="88">
        <f t="shared" si="697"/>
        <v>44858</v>
      </c>
      <c r="R1896" s="7"/>
      <c r="S1896" s="7"/>
      <c r="T1896" s="7"/>
      <c r="U1896" s="7"/>
      <c r="V1896" s="7"/>
      <c r="W1896" s="7"/>
      <c r="X1896" s="7"/>
      <c r="Y1896" s="7"/>
      <c r="Z1896" s="7"/>
      <c r="AA1896" s="7"/>
      <c r="AB1896" s="7"/>
      <c r="AC1896" s="7"/>
      <c r="AD1896" s="7"/>
      <c r="AE1896" s="7"/>
      <c r="AF1896" s="65"/>
      <c r="AG1896" s="9"/>
      <c r="AH1896" s="9"/>
      <c r="AI1896" s="4"/>
      <c r="AJ1896" s="10"/>
      <c r="AK1896" s="4"/>
      <c r="AL1896" s="65"/>
      <c r="AM1896" s="10"/>
      <c r="AN1896" s="9"/>
      <c r="AO1896" s="7"/>
      <c r="AP1896" s="11"/>
      <c r="AQ1896" s="9"/>
      <c r="AR1896" s="8"/>
      <c r="AS1896" s="68"/>
      <c r="AT1896" s="12"/>
      <c r="AU1896" s="12"/>
      <c r="AV1896" s="22"/>
      <c r="AW1896" s="12"/>
      <c r="AX1896" s="12"/>
      <c r="AY1896" s="12"/>
      <c r="AZ1896" s="12"/>
      <c r="BA1896" s="12"/>
      <c r="BB1896" s="12"/>
      <c r="BC1896" s="12"/>
      <c r="BD1896" s="12"/>
      <c r="BE1896" s="12"/>
      <c r="BF1896" s="12"/>
      <c r="BG1896" s="12"/>
      <c r="BH1896" s="12"/>
      <c r="BI1896" s="12"/>
      <c r="BJ1896" s="12"/>
      <c r="BK1896" s="12"/>
      <c r="BL1896" s="12"/>
      <c r="BM1896" s="12"/>
      <c r="BN1896" s="12"/>
      <c r="BO1896" s="12"/>
      <c r="BP1896" s="12"/>
      <c r="BQ1896" s="12"/>
      <c r="BR1896" s="12"/>
      <c r="BS1896" s="12"/>
      <c r="BT1896" s="12"/>
      <c r="BU1896" s="12"/>
      <c r="BV1896" s="12"/>
      <c r="BW1896" s="12"/>
      <c r="BX1896" s="12"/>
      <c r="BY1896" s="12"/>
      <c r="BZ1896" s="12"/>
      <c r="CA1896" s="12"/>
      <c r="CB1896" s="12"/>
      <c r="CC1896" s="12"/>
      <c r="CD1896" s="12"/>
      <c r="CE1896" s="12"/>
      <c r="CF1896" s="12"/>
      <c r="CG1896" s="12"/>
      <c r="CH1896" s="12"/>
      <c r="CI1896" s="12"/>
      <c r="CJ1896" s="12"/>
      <c r="CK1896" s="12"/>
      <c r="CL1896" s="12"/>
      <c r="CM1896" s="12"/>
      <c r="CN1896" s="12"/>
      <c r="CO1896" s="12"/>
      <c r="CP1896" s="12"/>
      <c r="CQ1896" s="12"/>
      <c r="CR1896" s="12"/>
      <c r="CS1896" s="12"/>
      <c r="CT1896" s="12"/>
      <c r="CU1896" s="12"/>
      <c r="CV1896" s="12"/>
      <c r="CW1896" s="12"/>
      <c r="CX1896" s="12"/>
      <c r="CY1896" s="12"/>
      <c r="CZ1896" s="12"/>
      <c r="DA1896" s="12"/>
      <c r="DB1896" s="12"/>
      <c r="DC1896" s="12"/>
      <c r="DD1896" s="12"/>
      <c r="DE1896" s="12"/>
      <c r="DF1896" s="12"/>
      <c r="DG1896" s="12"/>
      <c r="DH1896" s="12"/>
      <c r="DI1896" s="12"/>
      <c r="DJ1896" s="12"/>
      <c r="DK1896" s="12"/>
      <c r="DL1896" s="12"/>
      <c r="DM1896" s="12"/>
      <c r="DN1896" s="12"/>
      <c r="DO1896" s="12"/>
      <c r="DP1896" s="12"/>
      <c r="DQ1896" s="12"/>
      <c r="DR1896" s="12"/>
      <c r="DS1896" s="12"/>
      <c r="DT1896" s="12"/>
      <c r="DU1896" s="12"/>
      <c r="DV1896" s="12"/>
      <c r="DW1896" s="12"/>
      <c r="DX1896" s="12"/>
      <c r="DY1896" s="12"/>
      <c r="DZ1896" s="12"/>
      <c r="EA1896" s="12"/>
      <c r="EB1896" s="12"/>
      <c r="EC1896" s="12"/>
      <c r="ED1896" s="12"/>
      <c r="EE1896" s="12"/>
      <c r="EF1896" s="12"/>
      <c r="EG1896" s="12"/>
      <c r="EH1896" s="12"/>
      <c r="EI1896" s="12"/>
      <c r="EJ1896" s="12"/>
      <c r="EK1896" s="12"/>
      <c r="EL1896" s="12"/>
      <c r="EM1896" s="12"/>
      <c r="EN1896" s="12"/>
      <c r="EO1896" s="12"/>
      <c r="EP1896" s="12"/>
      <c r="EQ1896" s="12"/>
      <c r="ER1896" s="12"/>
      <c r="ES1896" s="12"/>
      <c r="ET1896" s="12"/>
      <c r="EU1896" s="12"/>
      <c r="EV1896" s="12"/>
      <c r="EW1896" s="12"/>
      <c r="EX1896" s="12"/>
      <c r="EY1896" s="12"/>
      <c r="EZ1896" s="12"/>
      <c r="FA1896" s="12"/>
      <c r="FB1896" s="12"/>
      <c r="FC1896" s="12"/>
      <c r="FD1896" s="12"/>
      <c r="FE1896" s="12"/>
      <c r="FF1896" s="12"/>
      <c r="FG1896" s="12"/>
      <c r="FH1896" s="12"/>
      <c r="FI1896" s="12"/>
      <c r="FJ1896" s="12"/>
      <c r="FK1896" s="12"/>
      <c r="FL1896" s="12"/>
      <c r="FM1896" s="12"/>
      <c r="FN1896" s="12"/>
      <c r="FO1896" s="12"/>
      <c r="FP1896" s="12"/>
      <c r="FQ1896" s="12"/>
      <c r="FR1896" s="12"/>
      <c r="FS1896" s="12"/>
      <c r="FT1896" s="12"/>
      <c r="FU1896" s="12"/>
      <c r="FV1896" s="12"/>
      <c r="FW1896" s="12"/>
      <c r="FX1896" s="12"/>
      <c r="FY1896" s="12"/>
      <c r="FZ1896" s="12"/>
      <c r="GA1896" s="12"/>
      <c r="GB1896" s="12"/>
      <c r="GC1896" s="12"/>
      <c r="GD1896" s="12"/>
      <c r="GE1896" s="12"/>
      <c r="GF1896" s="12"/>
      <c r="GG1896" s="12"/>
      <c r="GH1896" s="12"/>
      <c r="GI1896" s="12"/>
      <c r="GJ1896" s="12"/>
      <c r="GK1896" s="12"/>
      <c r="GL1896" s="12"/>
      <c r="GM1896" s="12"/>
      <c r="GN1896" s="12"/>
      <c r="GO1896" s="12"/>
      <c r="GP1896" s="12"/>
      <c r="GQ1896" s="12"/>
      <c r="GR1896" s="12"/>
    </row>
    <row r="1897" spans="1:200" x14ac:dyDescent="0.2">
      <c r="A1897" s="79">
        <f t="shared" si="687"/>
        <v>44969</v>
      </c>
      <c r="B1897" s="80" t="str">
        <f t="shared" ca="1" si="688"/>
        <v>n.d</v>
      </c>
      <c r="C1897" s="81">
        <f t="shared" ca="1" si="689"/>
        <v>1298.9771699999999</v>
      </c>
      <c r="D1897" s="82">
        <f ca="1">IF(A1897&lt;$B$1,VLOOKUP(A1897,[1]DI!$A$4:$B$15000,2,FALSE),0)</f>
        <v>0</v>
      </c>
      <c r="E1897" s="81">
        <f t="shared" ca="1" si="690"/>
        <v>0</v>
      </c>
      <c r="F1897" s="83">
        <f t="shared" si="685"/>
        <v>1.1679999999999999</v>
      </c>
      <c r="G1897" s="84">
        <f t="shared" ca="1" si="691"/>
        <v>1</v>
      </c>
      <c r="H1897" s="81">
        <f ca="1">TRUNC(PRODUCT(G$10:G1896),15)</f>
        <v>1.40945772534528</v>
      </c>
      <c r="I1897" s="81">
        <f t="shared" ca="1" si="692"/>
        <v>1.2989771726434101</v>
      </c>
      <c r="J1897" s="81">
        <f t="shared" ca="1" si="693"/>
        <v>1.0850519599999999</v>
      </c>
      <c r="K1897" s="81">
        <f t="shared" ca="1" si="694"/>
        <v>110.48055429999999</v>
      </c>
      <c r="L1897" s="85">
        <f>IF(VLOOKUP(A1897,$U$12:$AD$125,8)=VLOOKUP(A1896,$U$12:$AD$125,8),0,VLOOKUP(A1897,U$12:$AD$125,8))</f>
        <v>0</v>
      </c>
      <c r="M1897" s="86">
        <f>IF(L1897&gt;0,VLOOKUP(L1897,T$12:$AC$125,7),0)</f>
        <v>0</v>
      </c>
      <c r="N1897" s="81">
        <f t="shared" si="686"/>
        <v>0</v>
      </c>
      <c r="O1897" s="81">
        <f t="shared" ca="1" si="695"/>
        <v>110.48055429999999</v>
      </c>
      <c r="P1897" s="87" t="str">
        <f t="shared" si="696"/>
        <v>J=</v>
      </c>
      <c r="Q1897" s="88">
        <f t="shared" si="697"/>
        <v>44858</v>
      </c>
      <c r="R1897" s="7"/>
      <c r="S1897" s="7"/>
      <c r="T1897" s="7"/>
      <c r="U1897" s="7"/>
      <c r="V1897" s="7"/>
      <c r="W1897" s="7"/>
      <c r="X1897" s="7"/>
      <c r="Y1897" s="7"/>
      <c r="Z1897" s="7"/>
      <c r="AA1897" s="7"/>
      <c r="AB1897" s="7"/>
      <c r="AC1897" s="7"/>
      <c r="AD1897" s="7"/>
      <c r="AE1897" s="7"/>
      <c r="AF1897" s="65"/>
      <c r="AG1897" s="9"/>
      <c r="AH1897" s="9"/>
      <c r="AI1897" s="4"/>
      <c r="AJ1897" s="10"/>
      <c r="AK1897" s="4"/>
      <c r="AL1897" s="65"/>
      <c r="AM1897" s="10"/>
      <c r="AN1897" s="9"/>
      <c r="AO1897" s="7"/>
      <c r="AP1897" s="11"/>
      <c r="AQ1897" s="9"/>
      <c r="AR1897" s="8"/>
      <c r="AS1897" s="65"/>
      <c r="AT1897" s="12"/>
      <c r="AU1897" s="12"/>
      <c r="AV1897" s="22"/>
      <c r="AW1897" s="12"/>
      <c r="AX1897" s="12"/>
      <c r="AY1897" s="12"/>
      <c r="AZ1897" s="12"/>
      <c r="BA1897" s="12"/>
      <c r="BB1897" s="12"/>
      <c r="BC1897" s="12"/>
      <c r="BD1897" s="12"/>
      <c r="BE1897" s="12"/>
      <c r="BF1897" s="12"/>
      <c r="BG1897" s="12"/>
      <c r="BH1897" s="12"/>
      <c r="BI1897" s="12"/>
      <c r="BJ1897" s="12"/>
      <c r="BK1897" s="12"/>
      <c r="BL1897" s="12"/>
      <c r="BM1897" s="12"/>
      <c r="BN1897" s="12"/>
      <c r="BO1897" s="12"/>
      <c r="BP1897" s="12"/>
      <c r="BQ1897" s="12"/>
      <c r="BR1897" s="12"/>
      <c r="BS1897" s="12"/>
      <c r="BT1897" s="12"/>
      <c r="BU1897" s="12"/>
      <c r="BV1897" s="12"/>
      <c r="BW1897" s="12"/>
      <c r="BX1897" s="12"/>
      <c r="BY1897" s="12"/>
      <c r="BZ1897" s="12"/>
      <c r="CA1897" s="12"/>
      <c r="CB1897" s="12"/>
      <c r="CC1897" s="12"/>
      <c r="CD1897" s="12"/>
      <c r="CE1897" s="12"/>
      <c r="CF1897" s="12"/>
      <c r="CG1897" s="12"/>
      <c r="CH1897" s="12"/>
      <c r="CI1897" s="12"/>
      <c r="CJ1897" s="12"/>
      <c r="CK1897" s="12"/>
      <c r="CL1897" s="12"/>
      <c r="CM1897" s="12"/>
      <c r="CN1897" s="12"/>
      <c r="CO1897" s="12"/>
      <c r="CP1897" s="12"/>
      <c r="CQ1897" s="12"/>
      <c r="CR1897" s="12"/>
      <c r="CS1897" s="12"/>
      <c r="CT1897" s="12"/>
      <c r="CU1897" s="12"/>
      <c r="CV1897" s="12"/>
      <c r="CW1897" s="12"/>
      <c r="CX1897" s="12"/>
      <c r="CY1897" s="12"/>
      <c r="CZ1897" s="12"/>
      <c r="DA1897" s="12"/>
      <c r="DB1897" s="12"/>
      <c r="DC1897" s="12"/>
      <c r="DD1897" s="12"/>
      <c r="DE1897" s="12"/>
      <c r="DF1897" s="12"/>
      <c r="DG1897" s="12"/>
      <c r="DH1897" s="12"/>
      <c r="DI1897" s="12"/>
      <c r="DJ1897" s="12"/>
      <c r="DK1897" s="12"/>
      <c r="DL1897" s="12"/>
      <c r="DM1897" s="12"/>
      <c r="DN1897" s="12"/>
      <c r="DO1897" s="12"/>
      <c r="DP1897" s="12"/>
      <c r="DQ1897" s="12"/>
      <c r="DR1897" s="12"/>
      <c r="DS1897" s="12"/>
      <c r="DT1897" s="12"/>
      <c r="DU1897" s="12"/>
      <c r="DV1897" s="12"/>
      <c r="DW1897" s="12"/>
      <c r="DX1897" s="12"/>
      <c r="DY1897" s="12"/>
      <c r="DZ1897" s="12"/>
      <c r="EA1897" s="12"/>
      <c r="EB1897" s="12"/>
      <c r="EC1897" s="12"/>
      <c r="ED1897" s="12"/>
      <c r="EE1897" s="12"/>
      <c r="EF1897" s="12"/>
      <c r="EG1897" s="12"/>
      <c r="EH1897" s="12"/>
      <c r="EI1897" s="12"/>
      <c r="EJ1897" s="12"/>
      <c r="EK1897" s="12"/>
      <c r="EL1897" s="12"/>
      <c r="EM1897" s="12"/>
      <c r="EN1897" s="12"/>
      <c r="EO1897" s="12"/>
      <c r="EP1897" s="12"/>
      <c r="EQ1897" s="12"/>
      <c r="ER1897" s="12"/>
      <c r="ES1897" s="12"/>
      <c r="ET1897" s="12"/>
      <c r="EU1897" s="12"/>
      <c r="EV1897" s="12"/>
      <c r="EW1897" s="12"/>
      <c r="EX1897" s="12"/>
      <c r="EY1897" s="12"/>
      <c r="EZ1897" s="12"/>
      <c r="FA1897" s="12"/>
      <c r="FB1897" s="12"/>
      <c r="FC1897" s="12"/>
      <c r="FD1897" s="12"/>
      <c r="FE1897" s="12"/>
      <c r="FF1897" s="12"/>
      <c r="FG1897" s="12"/>
      <c r="FH1897" s="12"/>
      <c r="FI1897" s="12"/>
      <c r="FJ1897" s="12"/>
      <c r="FK1897" s="12"/>
      <c r="FL1897" s="12"/>
      <c r="FM1897" s="12"/>
      <c r="FN1897" s="12"/>
      <c r="FO1897" s="12"/>
      <c r="FP1897" s="12"/>
      <c r="FQ1897" s="12"/>
      <c r="FR1897" s="12"/>
      <c r="FS1897" s="12"/>
      <c r="FT1897" s="12"/>
      <c r="FU1897" s="12"/>
      <c r="FV1897" s="12"/>
      <c r="FW1897" s="12"/>
      <c r="FX1897" s="12"/>
      <c r="FY1897" s="12"/>
      <c r="FZ1897" s="12"/>
      <c r="GA1897" s="12"/>
      <c r="GB1897" s="12"/>
      <c r="GC1897" s="12"/>
      <c r="GD1897" s="12"/>
      <c r="GE1897" s="12"/>
      <c r="GF1897" s="12"/>
      <c r="GG1897" s="12"/>
      <c r="GH1897" s="12"/>
      <c r="GI1897" s="12"/>
      <c r="GJ1897" s="12"/>
      <c r="GK1897" s="12"/>
      <c r="GL1897" s="12"/>
      <c r="GM1897" s="12"/>
      <c r="GN1897" s="12"/>
      <c r="GO1897" s="12"/>
      <c r="GP1897" s="12"/>
      <c r="GQ1897" s="12"/>
      <c r="GR1897" s="12"/>
    </row>
    <row r="1898" spans="1:200" x14ac:dyDescent="0.2">
      <c r="A1898" s="79">
        <f t="shared" si="687"/>
        <v>44970</v>
      </c>
      <c r="B1898" s="80" t="str">
        <f t="shared" ca="1" si="688"/>
        <v>n.d</v>
      </c>
      <c r="C1898" s="81">
        <f t="shared" ca="1" si="689"/>
        <v>1298.9771699999999</v>
      </c>
      <c r="D1898" s="82">
        <f ca="1">IF(A1898&lt;$B$1,VLOOKUP(A1898,[1]DI!$A$4:$B$15000,2,FALSE),0)</f>
        <v>0</v>
      </c>
      <c r="E1898" s="81">
        <f t="shared" ca="1" si="690"/>
        <v>0</v>
      </c>
      <c r="F1898" s="83">
        <f t="shared" si="685"/>
        <v>1.1679999999999999</v>
      </c>
      <c r="G1898" s="84">
        <f t="shared" ca="1" si="691"/>
        <v>1</v>
      </c>
      <c r="H1898" s="81">
        <f ca="1">TRUNC(PRODUCT(G$10:G1897),15)</f>
        <v>1.40945772534528</v>
      </c>
      <c r="I1898" s="81">
        <f t="shared" ca="1" si="692"/>
        <v>1.2989771726434101</v>
      </c>
      <c r="J1898" s="81">
        <f t="shared" ca="1" si="693"/>
        <v>1.0850519599999999</v>
      </c>
      <c r="K1898" s="81">
        <f t="shared" ca="1" si="694"/>
        <v>110.48055429999999</v>
      </c>
      <c r="L1898" s="85">
        <f>IF(VLOOKUP(A1898,$U$12:$AD$125,8)=VLOOKUP(A1897,$U$12:$AD$125,8),0,VLOOKUP(A1898,U$12:$AD$125,8))</f>
        <v>0</v>
      </c>
      <c r="M1898" s="86">
        <f>IF(L1898&gt;0,VLOOKUP(L1898,T$12:$AC$125,7),0)</f>
        <v>0</v>
      </c>
      <c r="N1898" s="81">
        <f t="shared" si="686"/>
        <v>0</v>
      </c>
      <c r="O1898" s="81">
        <f t="shared" ca="1" si="695"/>
        <v>110.48055429999999</v>
      </c>
      <c r="P1898" s="87" t="str">
        <f t="shared" si="696"/>
        <v>J=</v>
      </c>
      <c r="Q1898" s="88">
        <f t="shared" si="697"/>
        <v>44858</v>
      </c>
      <c r="R1898" s="7"/>
      <c r="S1898" s="7"/>
      <c r="T1898" s="7"/>
      <c r="U1898" s="7"/>
      <c r="V1898" s="7"/>
      <c r="W1898" s="7"/>
      <c r="X1898" s="7"/>
      <c r="Y1898" s="7"/>
      <c r="Z1898" s="7"/>
      <c r="AA1898" s="7"/>
      <c r="AB1898" s="7"/>
      <c r="AC1898" s="7"/>
      <c r="AD1898" s="7"/>
      <c r="AE1898" s="7"/>
      <c r="AF1898" s="65"/>
      <c r="AG1898" s="9"/>
      <c r="AH1898" s="9"/>
      <c r="AI1898" s="4"/>
      <c r="AJ1898" s="10"/>
      <c r="AK1898" s="4"/>
      <c r="AL1898" s="65"/>
      <c r="AM1898" s="10"/>
      <c r="AN1898" s="9"/>
      <c r="AO1898" s="7"/>
      <c r="AP1898" s="11"/>
      <c r="AQ1898" s="9"/>
      <c r="AR1898" s="8"/>
      <c r="AS1898" s="65"/>
      <c r="AT1898" s="12"/>
      <c r="AU1898" s="12"/>
      <c r="AV1898" s="22"/>
      <c r="AW1898" s="12"/>
      <c r="AX1898" s="12"/>
      <c r="AY1898" s="12"/>
      <c r="AZ1898" s="12"/>
      <c r="BA1898" s="12"/>
      <c r="BB1898" s="12"/>
      <c r="BC1898" s="12"/>
      <c r="BD1898" s="12"/>
      <c r="BE1898" s="12"/>
      <c r="BF1898" s="12"/>
      <c r="BG1898" s="12"/>
      <c r="BH1898" s="12"/>
      <c r="BI1898" s="12"/>
      <c r="BJ1898" s="12"/>
      <c r="BK1898" s="12"/>
      <c r="BL1898" s="12"/>
      <c r="BM1898" s="12"/>
      <c r="BN1898" s="12"/>
      <c r="BO1898" s="12"/>
      <c r="BP1898" s="12"/>
      <c r="BQ1898" s="12"/>
      <c r="BR1898" s="12"/>
      <c r="BS1898" s="12"/>
      <c r="BT1898" s="12"/>
      <c r="BU1898" s="12"/>
      <c r="BV1898" s="12"/>
      <c r="BW1898" s="12"/>
      <c r="BX1898" s="12"/>
      <c r="BY1898" s="12"/>
      <c r="BZ1898" s="12"/>
      <c r="CA1898" s="12"/>
      <c r="CB1898" s="12"/>
      <c r="CC1898" s="12"/>
      <c r="CD1898" s="12"/>
      <c r="CE1898" s="12"/>
      <c r="CF1898" s="12"/>
      <c r="CG1898" s="12"/>
      <c r="CH1898" s="12"/>
      <c r="CI1898" s="12"/>
      <c r="CJ1898" s="12"/>
      <c r="CK1898" s="12"/>
      <c r="CL1898" s="12"/>
      <c r="CM1898" s="12"/>
      <c r="CN1898" s="12"/>
      <c r="CO1898" s="12"/>
      <c r="CP1898" s="12"/>
      <c r="CQ1898" s="12"/>
      <c r="CR1898" s="12"/>
      <c r="CS1898" s="12"/>
      <c r="CT1898" s="12"/>
      <c r="CU1898" s="12"/>
      <c r="CV1898" s="12"/>
      <c r="CW1898" s="12"/>
      <c r="CX1898" s="12"/>
      <c r="CY1898" s="12"/>
      <c r="CZ1898" s="12"/>
      <c r="DA1898" s="12"/>
      <c r="DB1898" s="12"/>
      <c r="DC1898" s="12"/>
      <c r="DD1898" s="12"/>
      <c r="DE1898" s="12"/>
      <c r="DF1898" s="12"/>
      <c r="DG1898" s="12"/>
      <c r="DH1898" s="12"/>
      <c r="DI1898" s="12"/>
      <c r="DJ1898" s="12"/>
      <c r="DK1898" s="12"/>
      <c r="DL1898" s="12"/>
      <c r="DM1898" s="12"/>
      <c r="DN1898" s="12"/>
      <c r="DO1898" s="12"/>
      <c r="DP1898" s="12"/>
      <c r="DQ1898" s="12"/>
      <c r="DR1898" s="12"/>
      <c r="DS1898" s="12"/>
      <c r="DT1898" s="12"/>
      <c r="DU1898" s="12"/>
      <c r="DV1898" s="12"/>
      <c r="DW1898" s="12"/>
      <c r="DX1898" s="12"/>
      <c r="DY1898" s="12"/>
      <c r="DZ1898" s="12"/>
      <c r="EA1898" s="12"/>
      <c r="EB1898" s="12"/>
      <c r="EC1898" s="12"/>
      <c r="ED1898" s="12"/>
      <c r="EE1898" s="12"/>
      <c r="EF1898" s="12"/>
      <c r="EG1898" s="12"/>
      <c r="EH1898" s="12"/>
      <c r="EI1898" s="12"/>
      <c r="EJ1898" s="12"/>
      <c r="EK1898" s="12"/>
      <c r="EL1898" s="12"/>
      <c r="EM1898" s="12"/>
      <c r="EN1898" s="12"/>
      <c r="EO1898" s="12"/>
      <c r="EP1898" s="12"/>
      <c r="EQ1898" s="12"/>
      <c r="ER1898" s="12"/>
      <c r="ES1898" s="12"/>
      <c r="ET1898" s="12"/>
      <c r="EU1898" s="12"/>
      <c r="EV1898" s="12"/>
      <c r="EW1898" s="12"/>
      <c r="EX1898" s="12"/>
      <c r="EY1898" s="12"/>
      <c r="EZ1898" s="12"/>
      <c r="FA1898" s="12"/>
      <c r="FB1898" s="12"/>
      <c r="FC1898" s="12"/>
      <c r="FD1898" s="12"/>
      <c r="FE1898" s="12"/>
      <c r="FF1898" s="12"/>
      <c r="FG1898" s="12"/>
      <c r="FH1898" s="12"/>
      <c r="FI1898" s="12"/>
      <c r="FJ1898" s="12"/>
      <c r="FK1898" s="12"/>
      <c r="FL1898" s="12"/>
      <c r="FM1898" s="12"/>
      <c r="FN1898" s="12"/>
      <c r="FO1898" s="12"/>
      <c r="FP1898" s="12"/>
      <c r="FQ1898" s="12"/>
      <c r="FR1898" s="12"/>
      <c r="FS1898" s="12"/>
      <c r="FT1898" s="12"/>
      <c r="FU1898" s="12"/>
      <c r="FV1898" s="12"/>
      <c r="FW1898" s="12"/>
      <c r="FX1898" s="12"/>
      <c r="FY1898" s="12"/>
      <c r="FZ1898" s="12"/>
      <c r="GA1898" s="12"/>
      <c r="GB1898" s="12"/>
      <c r="GC1898" s="12"/>
      <c r="GD1898" s="12"/>
      <c r="GE1898" s="12"/>
      <c r="GF1898" s="12"/>
      <c r="GG1898" s="12"/>
      <c r="GH1898" s="12"/>
      <c r="GI1898" s="12"/>
      <c r="GJ1898" s="12"/>
      <c r="GK1898" s="12"/>
      <c r="GL1898" s="12"/>
      <c r="GM1898" s="12"/>
      <c r="GN1898" s="12"/>
      <c r="GO1898" s="12"/>
      <c r="GP1898" s="12"/>
      <c r="GQ1898" s="12"/>
      <c r="GR1898" s="12"/>
    </row>
    <row r="1899" spans="1:200" x14ac:dyDescent="0.2">
      <c r="A1899" s="79">
        <f t="shared" si="687"/>
        <v>44971</v>
      </c>
      <c r="B1899" s="80" t="str">
        <f t="shared" ca="1" si="688"/>
        <v>n.d</v>
      </c>
      <c r="C1899" s="81">
        <f t="shared" ca="1" si="689"/>
        <v>1298.9771699999999</v>
      </c>
      <c r="D1899" s="82">
        <f ca="1">IF(A1899&lt;$B$1,VLOOKUP(A1899,[1]DI!$A$4:$B$15000,2,FALSE),0)</f>
        <v>0</v>
      </c>
      <c r="E1899" s="81">
        <f t="shared" ca="1" si="690"/>
        <v>0</v>
      </c>
      <c r="F1899" s="83">
        <f t="shared" si="685"/>
        <v>1.1679999999999999</v>
      </c>
      <c r="G1899" s="84">
        <f t="shared" ca="1" si="691"/>
        <v>1</v>
      </c>
      <c r="H1899" s="81">
        <f ca="1">TRUNC(PRODUCT(G$10:G1898),15)</f>
        <v>1.40945772534528</v>
      </c>
      <c r="I1899" s="81">
        <f t="shared" ca="1" si="692"/>
        <v>1.2989771726434101</v>
      </c>
      <c r="J1899" s="81">
        <f t="shared" ca="1" si="693"/>
        <v>1.0850519599999999</v>
      </c>
      <c r="K1899" s="81">
        <f t="shared" ca="1" si="694"/>
        <v>110.48055429999999</v>
      </c>
      <c r="L1899" s="85">
        <f>IF(VLOOKUP(A1899,$U$12:$AD$125,8)=VLOOKUP(A1898,$U$12:$AD$125,8),0,VLOOKUP(A1899,U$12:$AD$125,8))</f>
        <v>0</v>
      </c>
      <c r="M1899" s="86">
        <f>IF(L1899&gt;0,VLOOKUP(L1899,T$12:$AC$125,7),0)</f>
        <v>0</v>
      </c>
      <c r="N1899" s="81">
        <f t="shared" si="686"/>
        <v>0</v>
      </c>
      <c r="O1899" s="81">
        <f t="shared" ca="1" si="695"/>
        <v>110.48055429999999</v>
      </c>
      <c r="P1899" s="87" t="str">
        <f t="shared" si="696"/>
        <v>J=</v>
      </c>
      <c r="Q1899" s="88">
        <f t="shared" si="697"/>
        <v>44858</v>
      </c>
      <c r="R1899" s="7"/>
      <c r="S1899" s="7"/>
      <c r="T1899" s="7"/>
      <c r="U1899" s="7"/>
      <c r="V1899" s="7"/>
      <c r="W1899" s="7"/>
      <c r="X1899" s="7"/>
      <c r="Y1899" s="7"/>
      <c r="Z1899" s="7"/>
      <c r="AA1899" s="7"/>
      <c r="AB1899" s="7"/>
      <c r="AC1899" s="7"/>
      <c r="AD1899" s="7"/>
      <c r="AE1899" s="7"/>
      <c r="AF1899" s="65"/>
      <c r="AG1899" s="9"/>
      <c r="AH1899" s="9"/>
      <c r="AI1899" s="4"/>
      <c r="AJ1899" s="10"/>
      <c r="AK1899" s="4"/>
      <c r="AL1899" s="65"/>
      <c r="AM1899" s="10"/>
      <c r="AN1899" s="9"/>
      <c r="AO1899" s="7"/>
      <c r="AP1899" s="11"/>
      <c r="AQ1899" s="9"/>
      <c r="AR1899" s="8"/>
      <c r="AS1899" s="65"/>
      <c r="AT1899" s="12"/>
      <c r="AU1899" s="12"/>
      <c r="AV1899" s="22"/>
      <c r="AW1899" s="12"/>
      <c r="AX1899" s="12"/>
      <c r="AY1899" s="12"/>
      <c r="AZ1899" s="12"/>
      <c r="BA1899" s="12"/>
      <c r="BB1899" s="12"/>
      <c r="BC1899" s="12"/>
      <c r="BD1899" s="12"/>
      <c r="BE1899" s="12"/>
      <c r="BF1899" s="12"/>
      <c r="BG1899" s="12"/>
      <c r="BH1899" s="12"/>
      <c r="BI1899" s="12"/>
      <c r="BJ1899" s="12"/>
      <c r="BK1899" s="12"/>
      <c r="BL1899" s="12"/>
      <c r="BM1899" s="12"/>
      <c r="BN1899" s="12"/>
      <c r="BO1899" s="12"/>
      <c r="BP1899" s="12"/>
      <c r="BQ1899" s="12"/>
      <c r="BR1899" s="12"/>
      <c r="BS1899" s="12"/>
      <c r="BT1899" s="12"/>
      <c r="BU1899" s="12"/>
      <c r="BV1899" s="12"/>
      <c r="BW1899" s="12"/>
      <c r="BX1899" s="12"/>
      <c r="BY1899" s="12"/>
      <c r="BZ1899" s="12"/>
      <c r="CA1899" s="12"/>
      <c r="CB1899" s="12"/>
      <c r="CC1899" s="12"/>
      <c r="CD1899" s="12"/>
      <c r="CE1899" s="12"/>
      <c r="CF1899" s="12"/>
      <c r="CG1899" s="12"/>
      <c r="CH1899" s="12"/>
      <c r="CI1899" s="12"/>
      <c r="CJ1899" s="12"/>
      <c r="CK1899" s="12"/>
      <c r="CL1899" s="12"/>
      <c r="CM1899" s="12"/>
      <c r="CN1899" s="12"/>
      <c r="CO1899" s="12"/>
      <c r="CP1899" s="12"/>
      <c r="CQ1899" s="12"/>
      <c r="CR1899" s="12"/>
      <c r="CS1899" s="12"/>
      <c r="CT1899" s="12"/>
      <c r="CU1899" s="12"/>
      <c r="CV1899" s="12"/>
      <c r="CW1899" s="12"/>
      <c r="CX1899" s="12"/>
      <c r="CY1899" s="12"/>
      <c r="CZ1899" s="12"/>
      <c r="DA1899" s="12"/>
      <c r="DB1899" s="12"/>
      <c r="DC1899" s="12"/>
      <c r="DD1899" s="12"/>
      <c r="DE1899" s="12"/>
      <c r="DF1899" s="12"/>
      <c r="DG1899" s="12"/>
      <c r="DH1899" s="12"/>
      <c r="DI1899" s="12"/>
      <c r="DJ1899" s="12"/>
      <c r="DK1899" s="12"/>
      <c r="DL1899" s="12"/>
      <c r="DM1899" s="12"/>
      <c r="DN1899" s="12"/>
      <c r="DO1899" s="12"/>
      <c r="DP1899" s="12"/>
      <c r="DQ1899" s="12"/>
      <c r="DR1899" s="12"/>
      <c r="DS1899" s="12"/>
      <c r="DT1899" s="12"/>
      <c r="DU1899" s="12"/>
      <c r="DV1899" s="12"/>
      <c r="DW1899" s="12"/>
      <c r="DX1899" s="12"/>
      <c r="DY1899" s="12"/>
      <c r="DZ1899" s="12"/>
      <c r="EA1899" s="12"/>
      <c r="EB1899" s="12"/>
      <c r="EC1899" s="12"/>
      <c r="ED1899" s="12"/>
      <c r="EE1899" s="12"/>
      <c r="EF1899" s="12"/>
      <c r="EG1899" s="12"/>
      <c r="EH1899" s="12"/>
      <c r="EI1899" s="12"/>
      <c r="EJ1899" s="12"/>
      <c r="EK1899" s="12"/>
      <c r="EL1899" s="12"/>
      <c r="EM1899" s="12"/>
      <c r="EN1899" s="12"/>
      <c r="EO1899" s="12"/>
      <c r="EP1899" s="12"/>
      <c r="EQ1899" s="12"/>
      <c r="ER1899" s="12"/>
      <c r="ES1899" s="12"/>
      <c r="ET1899" s="12"/>
      <c r="EU1899" s="12"/>
      <c r="EV1899" s="12"/>
      <c r="EW1899" s="12"/>
      <c r="EX1899" s="12"/>
      <c r="EY1899" s="12"/>
      <c r="EZ1899" s="12"/>
      <c r="FA1899" s="12"/>
      <c r="FB1899" s="12"/>
      <c r="FC1899" s="12"/>
      <c r="FD1899" s="12"/>
      <c r="FE1899" s="12"/>
      <c r="FF1899" s="12"/>
      <c r="FG1899" s="12"/>
      <c r="FH1899" s="12"/>
      <c r="FI1899" s="12"/>
      <c r="FJ1899" s="12"/>
      <c r="FK1899" s="12"/>
      <c r="FL1899" s="12"/>
      <c r="FM1899" s="12"/>
      <c r="FN1899" s="12"/>
      <c r="FO1899" s="12"/>
      <c r="FP1899" s="12"/>
      <c r="FQ1899" s="12"/>
      <c r="FR1899" s="12"/>
      <c r="FS1899" s="12"/>
      <c r="FT1899" s="12"/>
      <c r="FU1899" s="12"/>
      <c r="FV1899" s="12"/>
      <c r="FW1899" s="12"/>
      <c r="FX1899" s="12"/>
      <c r="FY1899" s="12"/>
      <c r="FZ1899" s="12"/>
      <c r="GA1899" s="12"/>
      <c r="GB1899" s="12"/>
      <c r="GC1899" s="12"/>
      <c r="GD1899" s="12"/>
      <c r="GE1899" s="12"/>
      <c r="GF1899" s="12"/>
      <c r="GG1899" s="12"/>
      <c r="GH1899" s="12"/>
      <c r="GI1899" s="12"/>
      <c r="GJ1899" s="12"/>
      <c r="GK1899" s="12"/>
      <c r="GL1899" s="12"/>
      <c r="GM1899" s="12"/>
      <c r="GN1899" s="12"/>
      <c r="GO1899" s="12"/>
      <c r="GP1899" s="12"/>
      <c r="GQ1899" s="12"/>
      <c r="GR1899" s="12"/>
    </row>
    <row r="1900" spans="1:200" x14ac:dyDescent="0.2">
      <c r="A1900" s="79">
        <f t="shared" si="687"/>
        <v>44972</v>
      </c>
      <c r="B1900" s="80" t="str">
        <f t="shared" ca="1" si="688"/>
        <v>n.d</v>
      </c>
      <c r="C1900" s="81">
        <f t="shared" ca="1" si="689"/>
        <v>1298.9771699999999</v>
      </c>
      <c r="D1900" s="82">
        <f ca="1">IF(A1900&lt;$B$1,VLOOKUP(A1900,[1]DI!$A$4:$B$15000,2,FALSE),0)</f>
        <v>0</v>
      </c>
      <c r="E1900" s="81">
        <f t="shared" ca="1" si="690"/>
        <v>0</v>
      </c>
      <c r="F1900" s="83">
        <f t="shared" si="685"/>
        <v>1.1679999999999999</v>
      </c>
      <c r="G1900" s="84">
        <f t="shared" ca="1" si="691"/>
        <v>1</v>
      </c>
      <c r="H1900" s="81">
        <f ca="1">TRUNC(PRODUCT(G$10:G1899),15)</f>
        <v>1.40945772534528</v>
      </c>
      <c r="I1900" s="81">
        <f t="shared" ca="1" si="692"/>
        <v>1.2989771726434101</v>
      </c>
      <c r="J1900" s="81">
        <f t="shared" ca="1" si="693"/>
        <v>1.0850519599999999</v>
      </c>
      <c r="K1900" s="81">
        <f t="shared" ca="1" si="694"/>
        <v>110.48055429999999</v>
      </c>
      <c r="L1900" s="85">
        <f>IF(VLOOKUP(A1900,$U$12:$AD$125,8)=VLOOKUP(A1899,$U$12:$AD$125,8),0,VLOOKUP(A1900,U$12:$AD$125,8))</f>
        <v>0</v>
      </c>
      <c r="M1900" s="86">
        <f>IF(L1900&gt;0,VLOOKUP(L1900,T$12:$AC$125,7),0)</f>
        <v>0</v>
      </c>
      <c r="N1900" s="81">
        <f t="shared" si="686"/>
        <v>0</v>
      </c>
      <c r="O1900" s="81">
        <f t="shared" ca="1" si="695"/>
        <v>110.48055429999999</v>
      </c>
      <c r="P1900" s="87" t="str">
        <f t="shared" si="696"/>
        <v>J=</v>
      </c>
      <c r="Q1900" s="88">
        <f t="shared" si="697"/>
        <v>44858</v>
      </c>
      <c r="R1900" s="7"/>
      <c r="S1900" s="7"/>
      <c r="T1900" s="7"/>
      <c r="U1900" s="7"/>
      <c r="V1900" s="7"/>
      <c r="W1900" s="7"/>
      <c r="X1900" s="7"/>
      <c r="Y1900" s="7"/>
      <c r="Z1900" s="7"/>
      <c r="AA1900" s="7"/>
      <c r="AB1900" s="7"/>
      <c r="AC1900" s="7"/>
      <c r="AD1900" s="7"/>
      <c r="AE1900" s="7"/>
      <c r="AF1900" s="65"/>
      <c r="AG1900" s="9"/>
      <c r="AH1900" s="9"/>
      <c r="AI1900" s="4"/>
      <c r="AJ1900" s="10"/>
      <c r="AK1900" s="4"/>
      <c r="AL1900" s="65"/>
      <c r="AM1900" s="10"/>
      <c r="AN1900" s="9"/>
      <c r="AO1900" s="7"/>
      <c r="AP1900" s="11"/>
      <c r="AQ1900" s="9"/>
      <c r="AR1900" s="8"/>
      <c r="AS1900" s="65"/>
      <c r="AT1900" s="12"/>
      <c r="AU1900" s="12"/>
      <c r="AV1900" s="22"/>
      <c r="AW1900" s="12"/>
      <c r="AX1900" s="12"/>
      <c r="AY1900" s="12"/>
      <c r="AZ1900" s="12"/>
      <c r="BA1900" s="12"/>
      <c r="BB1900" s="12"/>
      <c r="BC1900" s="12"/>
      <c r="BD1900" s="12"/>
      <c r="BE1900" s="12"/>
      <c r="BF1900" s="12"/>
      <c r="BG1900" s="12"/>
      <c r="BH1900" s="12"/>
      <c r="BI1900" s="12"/>
      <c r="BJ1900" s="12"/>
      <c r="BK1900" s="12"/>
      <c r="BL1900" s="12"/>
      <c r="BM1900" s="12"/>
      <c r="BN1900" s="12"/>
      <c r="BO1900" s="12"/>
      <c r="BP1900" s="12"/>
      <c r="BQ1900" s="12"/>
      <c r="BR1900" s="12"/>
      <c r="BS1900" s="12"/>
      <c r="BT1900" s="12"/>
      <c r="BU1900" s="12"/>
      <c r="BV1900" s="12"/>
      <c r="BW1900" s="12"/>
      <c r="BX1900" s="12"/>
      <c r="BY1900" s="12"/>
      <c r="BZ1900" s="12"/>
      <c r="CA1900" s="12"/>
      <c r="CB1900" s="12"/>
      <c r="CC1900" s="12"/>
      <c r="CD1900" s="12"/>
      <c r="CE1900" s="12"/>
      <c r="CF1900" s="12"/>
      <c r="CG1900" s="12"/>
      <c r="CH1900" s="12"/>
      <c r="CI1900" s="12"/>
      <c r="CJ1900" s="12"/>
      <c r="CK1900" s="12"/>
      <c r="CL1900" s="12"/>
      <c r="CM1900" s="12"/>
      <c r="CN1900" s="12"/>
      <c r="CO1900" s="12"/>
      <c r="CP1900" s="12"/>
      <c r="CQ1900" s="12"/>
      <c r="CR1900" s="12"/>
      <c r="CS1900" s="12"/>
      <c r="CT1900" s="12"/>
      <c r="CU1900" s="12"/>
      <c r="CV1900" s="12"/>
      <c r="CW1900" s="12"/>
      <c r="CX1900" s="12"/>
      <c r="CY1900" s="12"/>
      <c r="CZ1900" s="12"/>
      <c r="DA1900" s="12"/>
      <c r="DB1900" s="12"/>
      <c r="DC1900" s="12"/>
      <c r="DD1900" s="12"/>
      <c r="DE1900" s="12"/>
      <c r="DF1900" s="12"/>
      <c r="DG1900" s="12"/>
      <c r="DH1900" s="12"/>
      <c r="DI1900" s="12"/>
      <c r="DJ1900" s="12"/>
      <c r="DK1900" s="12"/>
      <c r="DL1900" s="12"/>
      <c r="DM1900" s="12"/>
      <c r="DN1900" s="12"/>
      <c r="DO1900" s="12"/>
      <c r="DP1900" s="12"/>
      <c r="DQ1900" s="12"/>
      <c r="DR1900" s="12"/>
      <c r="DS1900" s="12"/>
      <c r="DT1900" s="12"/>
      <c r="DU1900" s="12"/>
      <c r="DV1900" s="12"/>
      <c r="DW1900" s="12"/>
      <c r="DX1900" s="12"/>
      <c r="DY1900" s="12"/>
      <c r="DZ1900" s="12"/>
      <c r="EA1900" s="12"/>
      <c r="EB1900" s="12"/>
      <c r="EC1900" s="12"/>
      <c r="ED1900" s="12"/>
      <c r="EE1900" s="12"/>
      <c r="EF1900" s="12"/>
      <c r="EG1900" s="12"/>
      <c r="EH1900" s="12"/>
      <c r="EI1900" s="12"/>
      <c r="EJ1900" s="12"/>
      <c r="EK1900" s="12"/>
      <c r="EL1900" s="12"/>
      <c r="EM1900" s="12"/>
      <c r="EN1900" s="12"/>
      <c r="EO1900" s="12"/>
      <c r="EP1900" s="12"/>
      <c r="EQ1900" s="12"/>
      <c r="ER1900" s="12"/>
      <c r="ES1900" s="12"/>
      <c r="ET1900" s="12"/>
      <c r="EU1900" s="12"/>
      <c r="EV1900" s="12"/>
      <c r="EW1900" s="12"/>
      <c r="EX1900" s="12"/>
      <c r="EY1900" s="12"/>
      <c r="EZ1900" s="12"/>
      <c r="FA1900" s="12"/>
      <c r="FB1900" s="12"/>
      <c r="FC1900" s="12"/>
      <c r="FD1900" s="12"/>
      <c r="FE1900" s="12"/>
      <c r="FF1900" s="12"/>
      <c r="FG1900" s="12"/>
      <c r="FH1900" s="12"/>
      <c r="FI1900" s="12"/>
      <c r="FJ1900" s="12"/>
      <c r="FK1900" s="12"/>
      <c r="FL1900" s="12"/>
      <c r="FM1900" s="12"/>
      <c r="FN1900" s="12"/>
      <c r="FO1900" s="12"/>
      <c r="FP1900" s="12"/>
      <c r="FQ1900" s="12"/>
      <c r="FR1900" s="12"/>
      <c r="FS1900" s="12"/>
      <c r="FT1900" s="12"/>
      <c r="FU1900" s="12"/>
      <c r="FV1900" s="12"/>
      <c r="FW1900" s="12"/>
      <c r="FX1900" s="12"/>
      <c r="FY1900" s="12"/>
      <c r="FZ1900" s="12"/>
      <c r="GA1900" s="12"/>
      <c r="GB1900" s="12"/>
      <c r="GC1900" s="12"/>
      <c r="GD1900" s="12"/>
      <c r="GE1900" s="12"/>
      <c r="GF1900" s="12"/>
      <c r="GG1900" s="12"/>
      <c r="GH1900" s="12"/>
      <c r="GI1900" s="12"/>
      <c r="GJ1900" s="12"/>
      <c r="GK1900" s="12"/>
      <c r="GL1900" s="12"/>
      <c r="GM1900" s="12"/>
      <c r="GN1900" s="12"/>
      <c r="GO1900" s="12"/>
      <c r="GP1900" s="12"/>
      <c r="GQ1900" s="12"/>
      <c r="GR1900" s="12"/>
    </row>
    <row r="1901" spans="1:200" x14ac:dyDescent="0.2">
      <c r="A1901" s="79">
        <f t="shared" si="687"/>
        <v>44973</v>
      </c>
      <c r="B1901" s="80" t="str">
        <f t="shared" ca="1" si="688"/>
        <v>n.d</v>
      </c>
      <c r="C1901" s="81">
        <f t="shared" ca="1" si="689"/>
        <v>1298.9771699999999</v>
      </c>
      <c r="D1901" s="82">
        <f ca="1">IF(A1901&lt;$B$1,VLOOKUP(A1901,[1]DI!$A$4:$B$15000,2,FALSE),0)</f>
        <v>0</v>
      </c>
      <c r="E1901" s="81">
        <f t="shared" ca="1" si="690"/>
        <v>0</v>
      </c>
      <c r="F1901" s="83">
        <f t="shared" si="685"/>
        <v>1.1679999999999999</v>
      </c>
      <c r="G1901" s="84">
        <f t="shared" ca="1" si="691"/>
        <v>1</v>
      </c>
      <c r="H1901" s="81">
        <f ca="1">TRUNC(PRODUCT(G$10:G1900),15)</f>
        <v>1.40945772534528</v>
      </c>
      <c r="I1901" s="81">
        <f t="shared" ca="1" si="692"/>
        <v>1.2989771726434101</v>
      </c>
      <c r="J1901" s="81">
        <f t="shared" ca="1" si="693"/>
        <v>1.0850519599999999</v>
      </c>
      <c r="K1901" s="81">
        <f t="shared" ca="1" si="694"/>
        <v>110.48055429999999</v>
      </c>
      <c r="L1901" s="85">
        <f>IF(VLOOKUP(A1901,$U$12:$AD$125,8)=VLOOKUP(A1900,$U$12:$AD$125,8),0,VLOOKUP(A1901,U$12:$AD$125,8))</f>
        <v>0</v>
      </c>
      <c r="M1901" s="86">
        <f>IF(L1901&gt;0,VLOOKUP(L1901,T$12:$AC$125,7),0)</f>
        <v>0</v>
      </c>
      <c r="N1901" s="81">
        <f t="shared" si="686"/>
        <v>0</v>
      </c>
      <c r="O1901" s="81">
        <f t="shared" ca="1" si="695"/>
        <v>110.48055429999999</v>
      </c>
      <c r="P1901" s="87" t="str">
        <f t="shared" si="696"/>
        <v>J=</v>
      </c>
      <c r="Q1901" s="88">
        <f t="shared" si="697"/>
        <v>44858</v>
      </c>
      <c r="R1901" s="7"/>
      <c r="S1901" s="7"/>
      <c r="T1901" s="7"/>
      <c r="U1901" s="7"/>
      <c r="V1901" s="7"/>
      <c r="W1901" s="7"/>
      <c r="X1901" s="7"/>
      <c r="Y1901" s="7"/>
      <c r="Z1901" s="7"/>
      <c r="AA1901" s="7"/>
      <c r="AB1901" s="7"/>
      <c r="AC1901" s="7"/>
      <c r="AD1901" s="7"/>
      <c r="AE1901" s="7"/>
      <c r="AF1901" s="65"/>
      <c r="AG1901" s="9"/>
      <c r="AH1901" s="9"/>
      <c r="AI1901" s="4"/>
      <c r="AJ1901" s="10"/>
      <c r="AK1901" s="4"/>
      <c r="AL1901" s="65"/>
      <c r="AM1901" s="10"/>
      <c r="AN1901" s="9"/>
      <c r="AO1901" s="7"/>
      <c r="AP1901" s="11"/>
      <c r="AQ1901" s="9"/>
      <c r="AR1901" s="8"/>
      <c r="AS1901" s="65"/>
      <c r="AT1901" s="12"/>
      <c r="AU1901" s="12"/>
      <c r="AV1901" s="22"/>
      <c r="AW1901" s="12"/>
      <c r="AX1901" s="12"/>
      <c r="AY1901" s="12"/>
      <c r="AZ1901" s="12"/>
      <c r="BA1901" s="12"/>
      <c r="BB1901" s="12"/>
      <c r="BC1901" s="12"/>
      <c r="BD1901" s="12"/>
      <c r="BE1901" s="12"/>
      <c r="BF1901" s="12"/>
      <c r="BG1901" s="12"/>
      <c r="BH1901" s="12"/>
      <c r="BI1901" s="12"/>
      <c r="BJ1901" s="12"/>
      <c r="BK1901" s="12"/>
      <c r="BL1901" s="12"/>
      <c r="BM1901" s="12"/>
      <c r="BN1901" s="12"/>
      <c r="BO1901" s="12"/>
      <c r="BP1901" s="12"/>
      <c r="BQ1901" s="12"/>
      <c r="BR1901" s="12"/>
      <c r="BS1901" s="12"/>
      <c r="BT1901" s="12"/>
      <c r="BU1901" s="12"/>
      <c r="BV1901" s="12"/>
      <c r="BW1901" s="12"/>
      <c r="BX1901" s="12"/>
      <c r="BY1901" s="12"/>
      <c r="BZ1901" s="12"/>
      <c r="CA1901" s="12"/>
      <c r="CB1901" s="12"/>
      <c r="CC1901" s="12"/>
      <c r="CD1901" s="12"/>
      <c r="CE1901" s="12"/>
      <c r="CF1901" s="12"/>
      <c r="CG1901" s="12"/>
      <c r="CH1901" s="12"/>
      <c r="CI1901" s="12"/>
      <c r="CJ1901" s="12"/>
      <c r="CK1901" s="12"/>
      <c r="CL1901" s="12"/>
      <c r="CM1901" s="12"/>
      <c r="CN1901" s="12"/>
      <c r="CO1901" s="12"/>
      <c r="CP1901" s="12"/>
      <c r="CQ1901" s="12"/>
      <c r="CR1901" s="12"/>
      <c r="CS1901" s="12"/>
      <c r="CT1901" s="12"/>
      <c r="CU1901" s="12"/>
      <c r="CV1901" s="12"/>
      <c r="CW1901" s="12"/>
      <c r="CX1901" s="12"/>
      <c r="CY1901" s="12"/>
      <c r="CZ1901" s="12"/>
      <c r="DA1901" s="12"/>
      <c r="DB1901" s="12"/>
      <c r="DC1901" s="12"/>
      <c r="DD1901" s="12"/>
      <c r="DE1901" s="12"/>
      <c r="DF1901" s="12"/>
      <c r="DG1901" s="12"/>
      <c r="DH1901" s="12"/>
      <c r="DI1901" s="12"/>
      <c r="DJ1901" s="12"/>
      <c r="DK1901" s="12"/>
      <c r="DL1901" s="12"/>
      <c r="DM1901" s="12"/>
      <c r="DN1901" s="12"/>
      <c r="DO1901" s="12"/>
      <c r="DP1901" s="12"/>
      <c r="DQ1901" s="12"/>
      <c r="DR1901" s="12"/>
      <c r="DS1901" s="12"/>
      <c r="DT1901" s="12"/>
      <c r="DU1901" s="12"/>
      <c r="DV1901" s="12"/>
      <c r="DW1901" s="12"/>
      <c r="DX1901" s="12"/>
      <c r="DY1901" s="12"/>
      <c r="DZ1901" s="12"/>
      <c r="EA1901" s="12"/>
      <c r="EB1901" s="12"/>
      <c r="EC1901" s="12"/>
      <c r="ED1901" s="12"/>
      <c r="EE1901" s="12"/>
      <c r="EF1901" s="12"/>
      <c r="EG1901" s="12"/>
      <c r="EH1901" s="12"/>
      <c r="EI1901" s="12"/>
      <c r="EJ1901" s="12"/>
      <c r="EK1901" s="12"/>
      <c r="EL1901" s="12"/>
      <c r="EM1901" s="12"/>
      <c r="EN1901" s="12"/>
      <c r="EO1901" s="12"/>
      <c r="EP1901" s="12"/>
      <c r="EQ1901" s="12"/>
      <c r="ER1901" s="12"/>
      <c r="ES1901" s="12"/>
      <c r="ET1901" s="12"/>
      <c r="EU1901" s="12"/>
      <c r="EV1901" s="12"/>
      <c r="EW1901" s="12"/>
      <c r="EX1901" s="12"/>
      <c r="EY1901" s="12"/>
      <c r="EZ1901" s="12"/>
      <c r="FA1901" s="12"/>
      <c r="FB1901" s="12"/>
      <c r="FC1901" s="12"/>
      <c r="FD1901" s="12"/>
      <c r="FE1901" s="12"/>
      <c r="FF1901" s="12"/>
      <c r="FG1901" s="12"/>
      <c r="FH1901" s="12"/>
      <c r="FI1901" s="12"/>
      <c r="FJ1901" s="12"/>
      <c r="FK1901" s="12"/>
      <c r="FL1901" s="12"/>
      <c r="FM1901" s="12"/>
      <c r="FN1901" s="12"/>
      <c r="FO1901" s="12"/>
      <c r="FP1901" s="12"/>
      <c r="FQ1901" s="12"/>
      <c r="FR1901" s="12"/>
      <c r="FS1901" s="12"/>
      <c r="FT1901" s="12"/>
      <c r="FU1901" s="12"/>
      <c r="FV1901" s="12"/>
      <c r="FW1901" s="12"/>
      <c r="FX1901" s="12"/>
      <c r="FY1901" s="12"/>
      <c r="FZ1901" s="12"/>
      <c r="GA1901" s="12"/>
      <c r="GB1901" s="12"/>
      <c r="GC1901" s="12"/>
      <c r="GD1901" s="12"/>
      <c r="GE1901" s="12"/>
      <c r="GF1901" s="12"/>
      <c r="GG1901" s="12"/>
      <c r="GH1901" s="12"/>
      <c r="GI1901" s="12"/>
      <c r="GJ1901" s="12"/>
      <c r="GK1901" s="12"/>
      <c r="GL1901" s="12"/>
      <c r="GM1901" s="12"/>
      <c r="GN1901" s="12"/>
      <c r="GO1901" s="12"/>
      <c r="GP1901" s="12"/>
      <c r="GQ1901" s="12"/>
      <c r="GR1901" s="12"/>
    </row>
    <row r="1902" spans="1:200" x14ac:dyDescent="0.2">
      <c r="A1902" s="79">
        <f t="shared" si="687"/>
        <v>44974</v>
      </c>
      <c r="B1902" s="80" t="str">
        <f t="shared" ca="1" si="688"/>
        <v>n.d</v>
      </c>
      <c r="C1902" s="81">
        <f t="shared" ca="1" si="689"/>
        <v>1298.9771699999999</v>
      </c>
      <c r="D1902" s="82">
        <f ca="1">IF(A1902&lt;$B$1,VLOOKUP(A1902,[1]DI!$A$4:$B$15000,2,FALSE),0)</f>
        <v>0</v>
      </c>
      <c r="E1902" s="81">
        <f t="shared" ca="1" si="690"/>
        <v>0</v>
      </c>
      <c r="F1902" s="83">
        <f t="shared" si="685"/>
        <v>1.1679999999999999</v>
      </c>
      <c r="G1902" s="84">
        <f t="shared" ca="1" si="691"/>
        <v>1</v>
      </c>
      <c r="H1902" s="81">
        <f ca="1">TRUNC(PRODUCT(G$10:G1901),15)</f>
        <v>1.40945772534528</v>
      </c>
      <c r="I1902" s="81">
        <f t="shared" ca="1" si="692"/>
        <v>1.2989771726434101</v>
      </c>
      <c r="J1902" s="81">
        <f t="shared" ca="1" si="693"/>
        <v>1.0850519599999999</v>
      </c>
      <c r="K1902" s="81">
        <f t="shared" ca="1" si="694"/>
        <v>110.48055429999999</v>
      </c>
      <c r="L1902" s="85">
        <f>IF(VLOOKUP(A1902,$U$12:$AD$125,8)=VLOOKUP(A1901,$U$12:$AD$125,8),0,VLOOKUP(A1902,U$12:$AD$125,8))</f>
        <v>0</v>
      </c>
      <c r="M1902" s="86">
        <f>IF(L1902&gt;0,VLOOKUP(L1902,T$12:$AC$125,7),0)</f>
        <v>0</v>
      </c>
      <c r="N1902" s="81">
        <f t="shared" si="686"/>
        <v>0</v>
      </c>
      <c r="O1902" s="81">
        <f t="shared" ca="1" si="695"/>
        <v>110.48055429999999</v>
      </c>
      <c r="P1902" s="87" t="str">
        <f t="shared" si="696"/>
        <v>J=</v>
      </c>
      <c r="Q1902" s="88">
        <f t="shared" si="697"/>
        <v>44858</v>
      </c>
      <c r="R1902" s="7"/>
      <c r="S1902" s="7"/>
      <c r="T1902" s="7"/>
      <c r="U1902" s="7"/>
      <c r="V1902" s="7"/>
      <c r="W1902" s="7"/>
      <c r="X1902" s="7"/>
      <c r="Y1902" s="7"/>
      <c r="Z1902" s="7"/>
      <c r="AA1902" s="7"/>
      <c r="AB1902" s="7"/>
      <c r="AC1902" s="7"/>
      <c r="AD1902" s="7"/>
      <c r="AE1902" s="7"/>
      <c r="AF1902" s="65"/>
      <c r="AG1902" s="9"/>
      <c r="AH1902" s="9"/>
      <c r="AI1902" s="4"/>
      <c r="AJ1902" s="10"/>
      <c r="AK1902" s="4"/>
      <c r="AL1902" s="65"/>
      <c r="AM1902" s="10"/>
      <c r="AN1902" s="9"/>
      <c r="AO1902" s="7"/>
      <c r="AP1902" s="11"/>
      <c r="AQ1902" s="9"/>
      <c r="AR1902" s="8"/>
      <c r="AS1902" s="65"/>
      <c r="AT1902" s="12"/>
      <c r="AU1902" s="12"/>
      <c r="AV1902" s="22"/>
      <c r="AW1902" s="12"/>
      <c r="AX1902" s="12"/>
      <c r="AY1902" s="12"/>
      <c r="AZ1902" s="12"/>
      <c r="BA1902" s="12"/>
      <c r="BB1902" s="12"/>
      <c r="BC1902" s="12"/>
      <c r="BD1902" s="12"/>
      <c r="BE1902" s="12"/>
      <c r="BF1902" s="12"/>
      <c r="BG1902" s="12"/>
      <c r="BH1902" s="12"/>
      <c r="BI1902" s="12"/>
      <c r="BJ1902" s="12"/>
      <c r="BK1902" s="12"/>
      <c r="BL1902" s="12"/>
      <c r="BM1902" s="12"/>
      <c r="BN1902" s="12"/>
      <c r="BO1902" s="12"/>
      <c r="BP1902" s="12"/>
      <c r="BQ1902" s="12"/>
      <c r="BR1902" s="12"/>
      <c r="BS1902" s="12"/>
      <c r="BT1902" s="12"/>
      <c r="BU1902" s="12"/>
      <c r="BV1902" s="12"/>
      <c r="BW1902" s="12"/>
      <c r="BX1902" s="12"/>
      <c r="BY1902" s="12"/>
      <c r="BZ1902" s="12"/>
      <c r="CA1902" s="12"/>
      <c r="CB1902" s="12"/>
      <c r="CC1902" s="12"/>
      <c r="CD1902" s="12"/>
      <c r="CE1902" s="12"/>
      <c r="CF1902" s="12"/>
      <c r="CG1902" s="12"/>
      <c r="CH1902" s="12"/>
      <c r="CI1902" s="12"/>
      <c r="CJ1902" s="12"/>
      <c r="CK1902" s="12"/>
      <c r="CL1902" s="12"/>
      <c r="CM1902" s="12"/>
      <c r="CN1902" s="12"/>
      <c r="CO1902" s="12"/>
      <c r="CP1902" s="12"/>
      <c r="CQ1902" s="12"/>
      <c r="CR1902" s="12"/>
      <c r="CS1902" s="12"/>
      <c r="CT1902" s="12"/>
      <c r="CU1902" s="12"/>
      <c r="CV1902" s="12"/>
      <c r="CW1902" s="12"/>
      <c r="CX1902" s="12"/>
      <c r="CY1902" s="12"/>
      <c r="CZ1902" s="12"/>
      <c r="DA1902" s="12"/>
      <c r="DB1902" s="12"/>
      <c r="DC1902" s="12"/>
      <c r="DD1902" s="12"/>
      <c r="DE1902" s="12"/>
      <c r="DF1902" s="12"/>
      <c r="DG1902" s="12"/>
      <c r="DH1902" s="12"/>
      <c r="DI1902" s="12"/>
      <c r="DJ1902" s="12"/>
      <c r="DK1902" s="12"/>
      <c r="DL1902" s="12"/>
      <c r="DM1902" s="12"/>
      <c r="DN1902" s="12"/>
      <c r="DO1902" s="12"/>
      <c r="DP1902" s="12"/>
      <c r="DQ1902" s="12"/>
      <c r="DR1902" s="12"/>
      <c r="DS1902" s="12"/>
      <c r="DT1902" s="12"/>
      <c r="DU1902" s="12"/>
      <c r="DV1902" s="12"/>
      <c r="DW1902" s="12"/>
      <c r="DX1902" s="12"/>
      <c r="DY1902" s="12"/>
      <c r="DZ1902" s="12"/>
      <c r="EA1902" s="12"/>
      <c r="EB1902" s="12"/>
      <c r="EC1902" s="12"/>
      <c r="ED1902" s="12"/>
      <c r="EE1902" s="12"/>
      <c r="EF1902" s="12"/>
      <c r="EG1902" s="12"/>
      <c r="EH1902" s="12"/>
      <c r="EI1902" s="12"/>
      <c r="EJ1902" s="12"/>
      <c r="EK1902" s="12"/>
      <c r="EL1902" s="12"/>
      <c r="EM1902" s="12"/>
      <c r="EN1902" s="12"/>
      <c r="EO1902" s="12"/>
      <c r="EP1902" s="12"/>
      <c r="EQ1902" s="12"/>
      <c r="ER1902" s="12"/>
      <c r="ES1902" s="12"/>
      <c r="ET1902" s="12"/>
      <c r="EU1902" s="12"/>
      <c r="EV1902" s="12"/>
      <c r="EW1902" s="12"/>
      <c r="EX1902" s="12"/>
      <c r="EY1902" s="12"/>
      <c r="EZ1902" s="12"/>
      <c r="FA1902" s="12"/>
      <c r="FB1902" s="12"/>
      <c r="FC1902" s="12"/>
      <c r="FD1902" s="12"/>
      <c r="FE1902" s="12"/>
      <c r="FF1902" s="12"/>
      <c r="FG1902" s="12"/>
      <c r="FH1902" s="12"/>
      <c r="FI1902" s="12"/>
      <c r="FJ1902" s="12"/>
      <c r="FK1902" s="12"/>
      <c r="FL1902" s="12"/>
      <c r="FM1902" s="12"/>
      <c r="FN1902" s="12"/>
      <c r="FO1902" s="12"/>
      <c r="FP1902" s="12"/>
      <c r="FQ1902" s="12"/>
      <c r="FR1902" s="12"/>
      <c r="FS1902" s="12"/>
      <c r="FT1902" s="12"/>
      <c r="FU1902" s="12"/>
      <c r="FV1902" s="12"/>
      <c r="FW1902" s="12"/>
      <c r="FX1902" s="12"/>
      <c r="FY1902" s="12"/>
      <c r="FZ1902" s="12"/>
      <c r="GA1902" s="12"/>
      <c r="GB1902" s="12"/>
      <c r="GC1902" s="12"/>
      <c r="GD1902" s="12"/>
      <c r="GE1902" s="12"/>
      <c r="GF1902" s="12"/>
      <c r="GG1902" s="12"/>
      <c r="GH1902" s="12"/>
      <c r="GI1902" s="12"/>
      <c r="GJ1902" s="12"/>
      <c r="GK1902" s="12"/>
      <c r="GL1902" s="12"/>
      <c r="GM1902" s="12"/>
      <c r="GN1902" s="12"/>
      <c r="GO1902" s="12"/>
      <c r="GP1902" s="12"/>
      <c r="GQ1902" s="12"/>
      <c r="GR1902" s="12"/>
    </row>
    <row r="1903" spans="1:200" x14ac:dyDescent="0.2">
      <c r="A1903" s="79">
        <f t="shared" si="687"/>
        <v>44975</v>
      </c>
      <c r="B1903" s="80" t="str">
        <f t="shared" ca="1" si="688"/>
        <v>n.d</v>
      </c>
      <c r="C1903" s="81">
        <f t="shared" ca="1" si="689"/>
        <v>1298.9771699999999</v>
      </c>
      <c r="D1903" s="82">
        <f ca="1">IF(A1903&lt;$B$1,VLOOKUP(A1903,[1]DI!$A$4:$B$15000,2,FALSE),0)</f>
        <v>0</v>
      </c>
      <c r="E1903" s="81">
        <f t="shared" ca="1" si="690"/>
        <v>0</v>
      </c>
      <c r="F1903" s="83">
        <f t="shared" si="685"/>
        <v>1.1679999999999999</v>
      </c>
      <c r="G1903" s="84">
        <f t="shared" ca="1" si="691"/>
        <v>1</v>
      </c>
      <c r="H1903" s="81">
        <f ca="1">TRUNC(PRODUCT(G$10:G1902),15)</f>
        <v>1.40945772534528</v>
      </c>
      <c r="I1903" s="81">
        <f t="shared" ca="1" si="692"/>
        <v>1.2989771726434101</v>
      </c>
      <c r="J1903" s="81">
        <f t="shared" ca="1" si="693"/>
        <v>1.0850519599999999</v>
      </c>
      <c r="K1903" s="81">
        <f t="shared" ca="1" si="694"/>
        <v>110.48055429999999</v>
      </c>
      <c r="L1903" s="85">
        <f>IF(VLOOKUP(A1903,$U$12:$AD$125,8)=VLOOKUP(A1902,$U$12:$AD$125,8),0,VLOOKUP(A1903,U$12:$AD$125,8))</f>
        <v>0</v>
      </c>
      <c r="M1903" s="86">
        <f>IF(L1903&gt;0,VLOOKUP(L1903,T$12:$AC$125,7),0)</f>
        <v>0</v>
      </c>
      <c r="N1903" s="81">
        <f t="shared" si="686"/>
        <v>0</v>
      </c>
      <c r="O1903" s="81">
        <f t="shared" ca="1" si="695"/>
        <v>110.48055429999999</v>
      </c>
      <c r="P1903" s="87" t="str">
        <f t="shared" si="696"/>
        <v>J=</v>
      </c>
      <c r="Q1903" s="88">
        <f t="shared" si="697"/>
        <v>44858</v>
      </c>
      <c r="R1903" s="7"/>
      <c r="S1903" s="7"/>
      <c r="T1903" s="7"/>
      <c r="U1903" s="7"/>
      <c r="V1903" s="7"/>
      <c r="W1903" s="7"/>
      <c r="X1903" s="7"/>
      <c r="Y1903" s="7"/>
      <c r="Z1903" s="7"/>
      <c r="AA1903" s="7"/>
      <c r="AB1903" s="7"/>
      <c r="AC1903" s="7"/>
      <c r="AD1903" s="7"/>
      <c r="AE1903" s="7"/>
      <c r="AF1903" s="65"/>
      <c r="AG1903" s="9"/>
      <c r="AH1903" s="9"/>
      <c r="AI1903" s="4"/>
      <c r="AJ1903" s="10"/>
      <c r="AK1903" s="4"/>
      <c r="AL1903" s="65"/>
      <c r="AM1903" s="10"/>
      <c r="AN1903" s="9"/>
      <c r="AO1903" s="7"/>
      <c r="AP1903" s="11"/>
      <c r="AQ1903" s="9"/>
      <c r="AR1903" s="8"/>
      <c r="AS1903" s="65"/>
      <c r="AT1903" s="12"/>
      <c r="AU1903" s="12"/>
      <c r="AV1903" s="22"/>
      <c r="AW1903" s="12"/>
      <c r="AX1903" s="12"/>
      <c r="AY1903" s="12"/>
      <c r="AZ1903" s="12"/>
      <c r="BA1903" s="12"/>
      <c r="BB1903" s="12"/>
      <c r="BC1903" s="12"/>
      <c r="BD1903" s="12"/>
      <c r="BE1903" s="12"/>
      <c r="BF1903" s="12"/>
      <c r="BG1903" s="12"/>
      <c r="BH1903" s="12"/>
      <c r="BI1903" s="12"/>
      <c r="BJ1903" s="12"/>
      <c r="BK1903" s="12"/>
      <c r="BL1903" s="12"/>
      <c r="BM1903" s="12"/>
      <c r="BN1903" s="12"/>
      <c r="BO1903" s="12"/>
      <c r="BP1903" s="12"/>
      <c r="BQ1903" s="12"/>
      <c r="BR1903" s="12"/>
      <c r="BS1903" s="12"/>
      <c r="BT1903" s="12"/>
      <c r="BU1903" s="12"/>
      <c r="BV1903" s="12"/>
      <c r="BW1903" s="12"/>
      <c r="BX1903" s="12"/>
      <c r="BY1903" s="12"/>
      <c r="BZ1903" s="12"/>
      <c r="CA1903" s="12"/>
      <c r="CB1903" s="12"/>
      <c r="CC1903" s="12"/>
      <c r="CD1903" s="12"/>
      <c r="CE1903" s="12"/>
      <c r="CF1903" s="12"/>
      <c r="CG1903" s="12"/>
      <c r="CH1903" s="12"/>
      <c r="CI1903" s="12"/>
      <c r="CJ1903" s="12"/>
      <c r="CK1903" s="12"/>
      <c r="CL1903" s="12"/>
      <c r="CM1903" s="12"/>
      <c r="CN1903" s="12"/>
      <c r="CO1903" s="12"/>
      <c r="CP1903" s="12"/>
      <c r="CQ1903" s="12"/>
      <c r="CR1903" s="12"/>
      <c r="CS1903" s="12"/>
      <c r="CT1903" s="12"/>
      <c r="CU1903" s="12"/>
      <c r="CV1903" s="12"/>
      <c r="CW1903" s="12"/>
      <c r="CX1903" s="12"/>
      <c r="CY1903" s="12"/>
      <c r="CZ1903" s="12"/>
      <c r="DA1903" s="12"/>
      <c r="DB1903" s="12"/>
      <c r="DC1903" s="12"/>
      <c r="DD1903" s="12"/>
      <c r="DE1903" s="12"/>
      <c r="DF1903" s="12"/>
      <c r="DG1903" s="12"/>
      <c r="DH1903" s="12"/>
      <c r="DI1903" s="12"/>
      <c r="DJ1903" s="12"/>
      <c r="DK1903" s="12"/>
      <c r="DL1903" s="12"/>
      <c r="DM1903" s="12"/>
      <c r="DN1903" s="12"/>
      <c r="DO1903" s="12"/>
      <c r="DP1903" s="12"/>
      <c r="DQ1903" s="12"/>
      <c r="DR1903" s="12"/>
      <c r="DS1903" s="12"/>
      <c r="DT1903" s="12"/>
      <c r="DU1903" s="12"/>
      <c r="DV1903" s="12"/>
      <c r="DW1903" s="12"/>
      <c r="DX1903" s="12"/>
      <c r="DY1903" s="12"/>
      <c r="DZ1903" s="12"/>
      <c r="EA1903" s="12"/>
      <c r="EB1903" s="12"/>
      <c r="EC1903" s="12"/>
      <c r="ED1903" s="12"/>
      <c r="EE1903" s="12"/>
      <c r="EF1903" s="12"/>
      <c r="EG1903" s="12"/>
      <c r="EH1903" s="12"/>
      <c r="EI1903" s="12"/>
      <c r="EJ1903" s="12"/>
      <c r="EK1903" s="12"/>
      <c r="EL1903" s="12"/>
      <c r="EM1903" s="12"/>
      <c r="EN1903" s="12"/>
      <c r="EO1903" s="12"/>
      <c r="EP1903" s="12"/>
      <c r="EQ1903" s="12"/>
      <c r="ER1903" s="12"/>
      <c r="ES1903" s="12"/>
      <c r="ET1903" s="12"/>
      <c r="EU1903" s="12"/>
      <c r="EV1903" s="12"/>
      <c r="EW1903" s="12"/>
      <c r="EX1903" s="12"/>
      <c r="EY1903" s="12"/>
      <c r="EZ1903" s="12"/>
      <c r="FA1903" s="12"/>
      <c r="FB1903" s="12"/>
      <c r="FC1903" s="12"/>
      <c r="FD1903" s="12"/>
      <c r="FE1903" s="12"/>
      <c r="FF1903" s="12"/>
      <c r="FG1903" s="12"/>
      <c r="FH1903" s="12"/>
      <c r="FI1903" s="12"/>
      <c r="FJ1903" s="12"/>
      <c r="FK1903" s="12"/>
      <c r="FL1903" s="12"/>
      <c r="FM1903" s="12"/>
      <c r="FN1903" s="12"/>
      <c r="FO1903" s="12"/>
      <c r="FP1903" s="12"/>
      <c r="FQ1903" s="12"/>
      <c r="FR1903" s="12"/>
      <c r="FS1903" s="12"/>
      <c r="FT1903" s="12"/>
      <c r="FU1903" s="12"/>
      <c r="FV1903" s="12"/>
      <c r="FW1903" s="12"/>
      <c r="FX1903" s="12"/>
      <c r="FY1903" s="12"/>
      <c r="FZ1903" s="12"/>
      <c r="GA1903" s="12"/>
      <c r="GB1903" s="12"/>
      <c r="GC1903" s="12"/>
      <c r="GD1903" s="12"/>
      <c r="GE1903" s="12"/>
      <c r="GF1903" s="12"/>
      <c r="GG1903" s="12"/>
      <c r="GH1903" s="12"/>
      <c r="GI1903" s="12"/>
      <c r="GJ1903" s="12"/>
      <c r="GK1903" s="12"/>
      <c r="GL1903" s="12"/>
      <c r="GM1903" s="12"/>
      <c r="GN1903" s="12"/>
      <c r="GO1903" s="12"/>
      <c r="GP1903" s="12"/>
      <c r="GQ1903" s="12"/>
      <c r="GR1903" s="12"/>
    </row>
    <row r="1904" spans="1:200" x14ac:dyDescent="0.2">
      <c r="A1904" s="79">
        <f t="shared" si="687"/>
        <v>44976</v>
      </c>
      <c r="B1904" s="80" t="str">
        <f t="shared" ca="1" si="688"/>
        <v>n.d</v>
      </c>
      <c r="C1904" s="81">
        <f t="shared" ca="1" si="689"/>
        <v>1298.9771699999999</v>
      </c>
      <c r="D1904" s="82">
        <f ca="1">IF(A1904&lt;$B$1,VLOOKUP(A1904,[1]DI!$A$4:$B$15000,2,FALSE),0)</f>
        <v>0</v>
      </c>
      <c r="E1904" s="81">
        <f t="shared" ca="1" si="690"/>
        <v>0</v>
      </c>
      <c r="F1904" s="83">
        <f t="shared" si="685"/>
        <v>1.1679999999999999</v>
      </c>
      <c r="G1904" s="84">
        <f t="shared" ca="1" si="691"/>
        <v>1</v>
      </c>
      <c r="H1904" s="81">
        <f ca="1">TRUNC(PRODUCT(G$10:G1903),15)</f>
        <v>1.40945772534528</v>
      </c>
      <c r="I1904" s="81">
        <f t="shared" ca="1" si="692"/>
        <v>1.2989771726434101</v>
      </c>
      <c r="J1904" s="81">
        <f t="shared" ca="1" si="693"/>
        <v>1.0850519599999999</v>
      </c>
      <c r="K1904" s="81">
        <f t="shared" ca="1" si="694"/>
        <v>110.48055429999999</v>
      </c>
      <c r="L1904" s="85">
        <f>IF(VLOOKUP(A1904,$U$12:$AD$125,8)=VLOOKUP(A1903,$U$12:$AD$125,8),0,VLOOKUP(A1904,U$12:$AD$125,8))</f>
        <v>0</v>
      </c>
      <c r="M1904" s="86">
        <f>IF(L1904&gt;0,VLOOKUP(L1904,T$12:$AC$125,7),0)</f>
        <v>0</v>
      </c>
      <c r="N1904" s="81">
        <f t="shared" si="686"/>
        <v>0</v>
      </c>
      <c r="O1904" s="81">
        <f t="shared" ca="1" si="695"/>
        <v>110.48055429999999</v>
      </c>
      <c r="P1904" s="87" t="str">
        <f t="shared" si="696"/>
        <v>J=</v>
      </c>
      <c r="Q1904" s="88">
        <f t="shared" si="697"/>
        <v>44858</v>
      </c>
      <c r="R1904" s="7"/>
      <c r="S1904" s="7"/>
      <c r="T1904" s="7"/>
      <c r="U1904" s="7"/>
      <c r="V1904" s="7"/>
      <c r="W1904" s="7"/>
      <c r="X1904" s="7"/>
      <c r="Y1904" s="7"/>
      <c r="Z1904" s="7"/>
      <c r="AA1904" s="7"/>
      <c r="AB1904" s="7"/>
      <c r="AC1904" s="7"/>
      <c r="AD1904" s="7"/>
      <c r="AE1904" s="7"/>
      <c r="AF1904" s="65"/>
      <c r="AG1904" s="9"/>
      <c r="AH1904" s="9"/>
      <c r="AI1904" s="4"/>
      <c r="AJ1904" s="10"/>
      <c r="AK1904" s="4"/>
      <c r="AL1904" s="65"/>
      <c r="AM1904" s="10"/>
      <c r="AN1904" s="9"/>
      <c r="AO1904" s="7"/>
      <c r="AP1904" s="11"/>
      <c r="AQ1904" s="9"/>
      <c r="AR1904" s="8"/>
      <c r="AS1904" s="65"/>
      <c r="AT1904" s="12"/>
      <c r="AU1904" s="12"/>
      <c r="AV1904" s="22"/>
      <c r="AW1904" s="12"/>
      <c r="AX1904" s="12"/>
      <c r="AY1904" s="12"/>
      <c r="AZ1904" s="12"/>
      <c r="BA1904" s="12"/>
      <c r="BB1904" s="12"/>
      <c r="BC1904" s="12"/>
      <c r="BD1904" s="12"/>
      <c r="BE1904" s="12"/>
      <c r="BF1904" s="12"/>
      <c r="BG1904" s="12"/>
      <c r="BH1904" s="12"/>
      <c r="BI1904" s="12"/>
      <c r="BJ1904" s="12"/>
      <c r="BK1904" s="12"/>
      <c r="BL1904" s="12"/>
      <c r="BM1904" s="12"/>
      <c r="BN1904" s="12"/>
      <c r="BO1904" s="12"/>
      <c r="BP1904" s="12"/>
      <c r="BQ1904" s="12"/>
      <c r="BR1904" s="12"/>
      <c r="BS1904" s="12"/>
      <c r="BT1904" s="12"/>
      <c r="BU1904" s="12"/>
      <c r="BV1904" s="12"/>
      <c r="BW1904" s="12"/>
      <c r="BX1904" s="12"/>
      <c r="BY1904" s="12"/>
      <c r="BZ1904" s="12"/>
      <c r="CA1904" s="12"/>
      <c r="CB1904" s="12"/>
      <c r="CC1904" s="12"/>
      <c r="CD1904" s="12"/>
      <c r="CE1904" s="12"/>
      <c r="CF1904" s="12"/>
      <c r="CG1904" s="12"/>
      <c r="CH1904" s="12"/>
      <c r="CI1904" s="12"/>
      <c r="CJ1904" s="12"/>
      <c r="CK1904" s="12"/>
      <c r="CL1904" s="12"/>
      <c r="CM1904" s="12"/>
      <c r="CN1904" s="12"/>
      <c r="CO1904" s="12"/>
      <c r="CP1904" s="12"/>
      <c r="CQ1904" s="12"/>
      <c r="CR1904" s="12"/>
      <c r="CS1904" s="12"/>
      <c r="CT1904" s="12"/>
      <c r="CU1904" s="12"/>
      <c r="CV1904" s="12"/>
      <c r="CW1904" s="12"/>
      <c r="CX1904" s="12"/>
      <c r="CY1904" s="12"/>
      <c r="CZ1904" s="12"/>
      <c r="DA1904" s="12"/>
      <c r="DB1904" s="12"/>
      <c r="DC1904" s="12"/>
      <c r="DD1904" s="12"/>
      <c r="DE1904" s="12"/>
      <c r="DF1904" s="12"/>
      <c r="DG1904" s="12"/>
      <c r="DH1904" s="12"/>
      <c r="DI1904" s="12"/>
      <c r="DJ1904" s="12"/>
      <c r="DK1904" s="12"/>
      <c r="DL1904" s="12"/>
      <c r="DM1904" s="12"/>
      <c r="DN1904" s="12"/>
      <c r="DO1904" s="12"/>
      <c r="DP1904" s="12"/>
      <c r="DQ1904" s="12"/>
      <c r="DR1904" s="12"/>
      <c r="DS1904" s="12"/>
      <c r="DT1904" s="12"/>
      <c r="DU1904" s="12"/>
      <c r="DV1904" s="12"/>
      <c r="DW1904" s="12"/>
      <c r="DX1904" s="12"/>
      <c r="DY1904" s="12"/>
      <c r="DZ1904" s="12"/>
      <c r="EA1904" s="12"/>
      <c r="EB1904" s="12"/>
      <c r="EC1904" s="12"/>
      <c r="ED1904" s="12"/>
      <c r="EE1904" s="12"/>
      <c r="EF1904" s="12"/>
      <c r="EG1904" s="12"/>
      <c r="EH1904" s="12"/>
      <c r="EI1904" s="12"/>
      <c r="EJ1904" s="12"/>
      <c r="EK1904" s="12"/>
      <c r="EL1904" s="12"/>
      <c r="EM1904" s="12"/>
      <c r="EN1904" s="12"/>
      <c r="EO1904" s="12"/>
      <c r="EP1904" s="12"/>
      <c r="EQ1904" s="12"/>
      <c r="ER1904" s="12"/>
      <c r="ES1904" s="12"/>
      <c r="ET1904" s="12"/>
      <c r="EU1904" s="12"/>
      <c r="EV1904" s="12"/>
      <c r="EW1904" s="12"/>
      <c r="EX1904" s="12"/>
      <c r="EY1904" s="12"/>
      <c r="EZ1904" s="12"/>
      <c r="FA1904" s="12"/>
      <c r="FB1904" s="12"/>
      <c r="FC1904" s="12"/>
      <c r="FD1904" s="12"/>
      <c r="FE1904" s="12"/>
      <c r="FF1904" s="12"/>
      <c r="FG1904" s="12"/>
      <c r="FH1904" s="12"/>
      <c r="FI1904" s="12"/>
      <c r="FJ1904" s="12"/>
      <c r="FK1904" s="12"/>
      <c r="FL1904" s="12"/>
      <c r="FM1904" s="12"/>
      <c r="FN1904" s="12"/>
      <c r="FO1904" s="12"/>
      <c r="FP1904" s="12"/>
      <c r="FQ1904" s="12"/>
      <c r="FR1904" s="12"/>
      <c r="FS1904" s="12"/>
      <c r="FT1904" s="12"/>
      <c r="FU1904" s="12"/>
      <c r="FV1904" s="12"/>
      <c r="FW1904" s="12"/>
      <c r="FX1904" s="12"/>
      <c r="FY1904" s="12"/>
      <c r="FZ1904" s="12"/>
      <c r="GA1904" s="12"/>
      <c r="GB1904" s="12"/>
      <c r="GC1904" s="12"/>
      <c r="GD1904" s="12"/>
      <c r="GE1904" s="12"/>
      <c r="GF1904" s="12"/>
      <c r="GG1904" s="12"/>
      <c r="GH1904" s="12"/>
      <c r="GI1904" s="12"/>
      <c r="GJ1904" s="12"/>
      <c r="GK1904" s="12"/>
      <c r="GL1904" s="12"/>
      <c r="GM1904" s="12"/>
      <c r="GN1904" s="12"/>
      <c r="GO1904" s="12"/>
      <c r="GP1904" s="12"/>
      <c r="GQ1904" s="12"/>
      <c r="GR1904" s="12"/>
    </row>
    <row r="1905" spans="1:200" x14ac:dyDescent="0.2">
      <c r="A1905" s="79">
        <f t="shared" si="687"/>
        <v>44977</v>
      </c>
      <c r="B1905" s="80" t="str">
        <f t="shared" ca="1" si="688"/>
        <v>n.d</v>
      </c>
      <c r="C1905" s="81">
        <f t="shared" ca="1" si="689"/>
        <v>1298.9771699999999</v>
      </c>
      <c r="D1905" s="82">
        <f ca="1">IF(A1905&lt;$B$1,VLOOKUP(A1905,[1]DI!$A$4:$B$15000,2,FALSE),0)</f>
        <v>0</v>
      </c>
      <c r="E1905" s="81">
        <f t="shared" ca="1" si="690"/>
        <v>0</v>
      </c>
      <c r="F1905" s="83">
        <f t="shared" si="685"/>
        <v>1.1679999999999999</v>
      </c>
      <c r="G1905" s="84">
        <f t="shared" ca="1" si="691"/>
        <v>1</v>
      </c>
      <c r="H1905" s="81">
        <f ca="1">TRUNC(PRODUCT(G$10:G1904),15)</f>
        <v>1.40945772534528</v>
      </c>
      <c r="I1905" s="81">
        <f t="shared" ca="1" si="692"/>
        <v>1.2989771726434101</v>
      </c>
      <c r="J1905" s="81">
        <f t="shared" ca="1" si="693"/>
        <v>1.0850519599999999</v>
      </c>
      <c r="K1905" s="81">
        <f t="shared" ca="1" si="694"/>
        <v>110.48055429999999</v>
      </c>
      <c r="L1905" s="85">
        <f>IF(VLOOKUP(A1905,$U$12:$AD$125,8)=VLOOKUP(A1904,$U$12:$AD$125,8),0,VLOOKUP(A1905,U$12:$AD$125,8))</f>
        <v>0</v>
      </c>
      <c r="M1905" s="86">
        <f>IF(L1905&gt;0,VLOOKUP(L1905,T$12:$AC$125,7),0)</f>
        <v>0</v>
      </c>
      <c r="N1905" s="81">
        <f t="shared" si="686"/>
        <v>0</v>
      </c>
      <c r="O1905" s="81">
        <f t="shared" ca="1" si="695"/>
        <v>110.48055429999999</v>
      </c>
      <c r="P1905" s="87" t="str">
        <f t="shared" si="696"/>
        <v>J=</v>
      </c>
      <c r="Q1905" s="88">
        <f t="shared" si="697"/>
        <v>44858</v>
      </c>
      <c r="R1905" s="7"/>
      <c r="S1905" s="7"/>
      <c r="T1905" s="7"/>
      <c r="U1905" s="7"/>
      <c r="V1905" s="7"/>
      <c r="W1905" s="7"/>
      <c r="X1905" s="7"/>
      <c r="Y1905" s="7"/>
      <c r="Z1905" s="7"/>
      <c r="AA1905" s="7"/>
      <c r="AB1905" s="7"/>
      <c r="AC1905" s="7"/>
      <c r="AD1905" s="7"/>
      <c r="AE1905" s="7"/>
      <c r="AF1905" s="65"/>
      <c r="AG1905" s="9"/>
      <c r="AH1905" s="9"/>
      <c r="AI1905" s="4"/>
      <c r="AJ1905" s="10"/>
      <c r="AK1905" s="4"/>
      <c r="AL1905" s="65"/>
      <c r="AM1905" s="10"/>
      <c r="AN1905" s="9"/>
      <c r="AO1905" s="7"/>
      <c r="AP1905" s="11"/>
      <c r="AQ1905" s="9"/>
      <c r="AR1905" s="8"/>
      <c r="AS1905" s="65"/>
      <c r="AT1905" s="12"/>
      <c r="AU1905" s="12"/>
      <c r="AV1905" s="22"/>
      <c r="AW1905" s="12"/>
      <c r="AX1905" s="12"/>
      <c r="AY1905" s="12"/>
      <c r="AZ1905" s="12"/>
      <c r="BA1905" s="12"/>
      <c r="BB1905" s="12"/>
      <c r="BC1905" s="12"/>
      <c r="BD1905" s="12"/>
      <c r="BE1905" s="12"/>
      <c r="BF1905" s="12"/>
      <c r="BG1905" s="12"/>
      <c r="BH1905" s="12"/>
      <c r="BI1905" s="12"/>
      <c r="BJ1905" s="12"/>
      <c r="BK1905" s="12"/>
      <c r="BL1905" s="12"/>
      <c r="BM1905" s="12"/>
      <c r="BN1905" s="12"/>
      <c r="BO1905" s="12"/>
      <c r="BP1905" s="12"/>
      <c r="BQ1905" s="12"/>
      <c r="BR1905" s="12"/>
      <c r="BS1905" s="12"/>
      <c r="BT1905" s="12"/>
      <c r="BU1905" s="12"/>
      <c r="BV1905" s="12"/>
      <c r="BW1905" s="12"/>
      <c r="BX1905" s="12"/>
      <c r="BY1905" s="12"/>
      <c r="BZ1905" s="12"/>
      <c r="CA1905" s="12"/>
      <c r="CB1905" s="12"/>
      <c r="CC1905" s="12"/>
      <c r="CD1905" s="12"/>
      <c r="CE1905" s="12"/>
      <c r="CF1905" s="12"/>
      <c r="CG1905" s="12"/>
      <c r="CH1905" s="12"/>
      <c r="CI1905" s="12"/>
      <c r="CJ1905" s="12"/>
      <c r="CK1905" s="12"/>
      <c r="CL1905" s="12"/>
      <c r="CM1905" s="12"/>
      <c r="CN1905" s="12"/>
      <c r="CO1905" s="12"/>
      <c r="CP1905" s="12"/>
      <c r="CQ1905" s="12"/>
      <c r="CR1905" s="12"/>
      <c r="CS1905" s="12"/>
      <c r="CT1905" s="12"/>
      <c r="CU1905" s="12"/>
      <c r="CV1905" s="12"/>
      <c r="CW1905" s="12"/>
      <c r="CX1905" s="12"/>
      <c r="CY1905" s="12"/>
      <c r="CZ1905" s="12"/>
      <c r="DA1905" s="12"/>
      <c r="DB1905" s="12"/>
      <c r="DC1905" s="12"/>
      <c r="DD1905" s="12"/>
      <c r="DE1905" s="12"/>
      <c r="DF1905" s="12"/>
      <c r="DG1905" s="12"/>
      <c r="DH1905" s="12"/>
      <c r="DI1905" s="12"/>
      <c r="DJ1905" s="12"/>
      <c r="DK1905" s="12"/>
      <c r="DL1905" s="12"/>
      <c r="DM1905" s="12"/>
      <c r="DN1905" s="12"/>
      <c r="DO1905" s="12"/>
      <c r="DP1905" s="12"/>
      <c r="DQ1905" s="12"/>
      <c r="DR1905" s="12"/>
      <c r="DS1905" s="12"/>
      <c r="DT1905" s="12"/>
      <c r="DU1905" s="12"/>
      <c r="DV1905" s="12"/>
      <c r="DW1905" s="12"/>
      <c r="DX1905" s="12"/>
      <c r="DY1905" s="12"/>
      <c r="DZ1905" s="12"/>
      <c r="EA1905" s="12"/>
      <c r="EB1905" s="12"/>
      <c r="EC1905" s="12"/>
      <c r="ED1905" s="12"/>
      <c r="EE1905" s="12"/>
      <c r="EF1905" s="12"/>
      <c r="EG1905" s="12"/>
      <c r="EH1905" s="12"/>
      <c r="EI1905" s="12"/>
      <c r="EJ1905" s="12"/>
      <c r="EK1905" s="12"/>
      <c r="EL1905" s="12"/>
      <c r="EM1905" s="12"/>
      <c r="EN1905" s="12"/>
      <c r="EO1905" s="12"/>
      <c r="EP1905" s="12"/>
      <c r="EQ1905" s="12"/>
      <c r="ER1905" s="12"/>
      <c r="ES1905" s="12"/>
      <c r="ET1905" s="12"/>
      <c r="EU1905" s="12"/>
      <c r="EV1905" s="12"/>
      <c r="EW1905" s="12"/>
      <c r="EX1905" s="12"/>
      <c r="EY1905" s="12"/>
      <c r="EZ1905" s="12"/>
      <c r="FA1905" s="12"/>
      <c r="FB1905" s="12"/>
      <c r="FC1905" s="12"/>
      <c r="FD1905" s="12"/>
      <c r="FE1905" s="12"/>
      <c r="FF1905" s="12"/>
      <c r="FG1905" s="12"/>
      <c r="FH1905" s="12"/>
      <c r="FI1905" s="12"/>
      <c r="FJ1905" s="12"/>
      <c r="FK1905" s="12"/>
      <c r="FL1905" s="12"/>
      <c r="FM1905" s="12"/>
      <c r="FN1905" s="12"/>
      <c r="FO1905" s="12"/>
      <c r="FP1905" s="12"/>
      <c r="FQ1905" s="12"/>
      <c r="FR1905" s="12"/>
      <c r="FS1905" s="12"/>
      <c r="FT1905" s="12"/>
      <c r="FU1905" s="12"/>
      <c r="FV1905" s="12"/>
      <c r="FW1905" s="12"/>
      <c r="FX1905" s="12"/>
      <c r="FY1905" s="12"/>
      <c r="FZ1905" s="12"/>
      <c r="GA1905" s="12"/>
      <c r="GB1905" s="12"/>
      <c r="GC1905" s="12"/>
      <c r="GD1905" s="12"/>
      <c r="GE1905" s="12"/>
      <c r="GF1905" s="12"/>
      <c r="GG1905" s="12"/>
      <c r="GH1905" s="12"/>
      <c r="GI1905" s="12"/>
      <c r="GJ1905" s="12"/>
      <c r="GK1905" s="12"/>
      <c r="GL1905" s="12"/>
      <c r="GM1905" s="12"/>
      <c r="GN1905" s="12"/>
      <c r="GO1905" s="12"/>
      <c r="GP1905" s="12"/>
      <c r="GQ1905" s="12"/>
      <c r="GR1905" s="12"/>
    </row>
    <row r="1906" spans="1:200" x14ac:dyDescent="0.2">
      <c r="A1906" s="79">
        <f t="shared" si="687"/>
        <v>44978</v>
      </c>
      <c r="B1906" s="80" t="str">
        <f t="shared" ca="1" si="688"/>
        <v>n.d</v>
      </c>
      <c r="C1906" s="81">
        <f t="shared" ca="1" si="689"/>
        <v>1298.9771699999999</v>
      </c>
      <c r="D1906" s="82">
        <f ca="1">IF(A1906&lt;$B$1,VLOOKUP(A1906,[1]DI!$A$4:$B$15000,2,FALSE),0)</f>
        <v>0</v>
      </c>
      <c r="E1906" s="81">
        <f t="shared" ca="1" si="690"/>
        <v>0</v>
      </c>
      <c r="F1906" s="83">
        <f t="shared" si="685"/>
        <v>1.1679999999999999</v>
      </c>
      <c r="G1906" s="84">
        <f t="shared" ca="1" si="691"/>
        <v>1</v>
      </c>
      <c r="H1906" s="81">
        <f ca="1">TRUNC(PRODUCT(G$10:G1905),15)</f>
        <v>1.40945772534528</v>
      </c>
      <c r="I1906" s="81">
        <f t="shared" ca="1" si="692"/>
        <v>1.2989771726434101</v>
      </c>
      <c r="J1906" s="81">
        <f t="shared" ca="1" si="693"/>
        <v>1.0850519599999999</v>
      </c>
      <c r="K1906" s="81">
        <f t="shared" ca="1" si="694"/>
        <v>110.48055429999999</v>
      </c>
      <c r="L1906" s="85">
        <f>IF(VLOOKUP(A1906,$U$12:$AD$125,8)=VLOOKUP(A1905,$U$12:$AD$125,8),0,VLOOKUP(A1906,U$12:$AD$125,8))</f>
        <v>0</v>
      </c>
      <c r="M1906" s="86">
        <f>IF(L1906&gt;0,VLOOKUP(L1906,T$12:$AC$125,7),0)</f>
        <v>0</v>
      </c>
      <c r="N1906" s="81">
        <f t="shared" si="686"/>
        <v>0</v>
      </c>
      <c r="O1906" s="81">
        <f t="shared" ca="1" si="695"/>
        <v>110.48055429999999</v>
      </c>
      <c r="P1906" s="87" t="str">
        <f t="shared" si="696"/>
        <v>J=</v>
      </c>
      <c r="Q1906" s="88">
        <f t="shared" si="697"/>
        <v>44858</v>
      </c>
      <c r="R1906" s="7"/>
      <c r="S1906" s="7"/>
      <c r="T1906" s="7"/>
      <c r="U1906" s="7"/>
      <c r="V1906" s="7"/>
      <c r="W1906" s="7"/>
      <c r="X1906" s="7"/>
      <c r="Y1906" s="7"/>
      <c r="Z1906" s="7"/>
      <c r="AA1906" s="7"/>
      <c r="AB1906" s="7"/>
      <c r="AC1906" s="7"/>
      <c r="AD1906" s="7"/>
      <c r="AE1906" s="7"/>
      <c r="AF1906" s="65"/>
      <c r="AG1906" s="9"/>
      <c r="AH1906" s="9"/>
      <c r="AI1906" s="4"/>
      <c r="AJ1906" s="10"/>
      <c r="AK1906" s="4"/>
      <c r="AL1906" s="65"/>
      <c r="AM1906" s="10"/>
      <c r="AN1906" s="9"/>
      <c r="AO1906" s="7"/>
      <c r="AP1906" s="11"/>
      <c r="AQ1906" s="9"/>
      <c r="AR1906" s="8"/>
      <c r="AS1906" s="65"/>
      <c r="AT1906" s="12"/>
      <c r="AU1906" s="12"/>
      <c r="AV1906" s="22"/>
      <c r="AW1906" s="12"/>
      <c r="AX1906" s="12"/>
      <c r="AY1906" s="12"/>
      <c r="AZ1906" s="12"/>
      <c r="BA1906" s="12"/>
      <c r="BB1906" s="12"/>
      <c r="BC1906" s="12"/>
      <c r="BD1906" s="12"/>
      <c r="BE1906" s="12"/>
      <c r="BF1906" s="12"/>
      <c r="BG1906" s="12"/>
      <c r="BH1906" s="12"/>
      <c r="BI1906" s="12"/>
      <c r="BJ1906" s="12"/>
      <c r="BK1906" s="12"/>
      <c r="BL1906" s="12"/>
      <c r="BM1906" s="12"/>
      <c r="BN1906" s="12"/>
      <c r="BO1906" s="12"/>
      <c r="BP1906" s="12"/>
      <c r="BQ1906" s="12"/>
      <c r="BR1906" s="12"/>
      <c r="BS1906" s="12"/>
      <c r="BT1906" s="12"/>
      <c r="BU1906" s="12"/>
      <c r="BV1906" s="12"/>
      <c r="BW1906" s="12"/>
      <c r="BX1906" s="12"/>
      <c r="BY1906" s="12"/>
      <c r="BZ1906" s="12"/>
      <c r="CA1906" s="12"/>
      <c r="CB1906" s="12"/>
      <c r="CC1906" s="12"/>
      <c r="CD1906" s="12"/>
      <c r="CE1906" s="12"/>
      <c r="CF1906" s="12"/>
      <c r="CG1906" s="12"/>
      <c r="CH1906" s="12"/>
      <c r="CI1906" s="12"/>
      <c r="CJ1906" s="12"/>
      <c r="CK1906" s="12"/>
      <c r="CL1906" s="12"/>
      <c r="CM1906" s="12"/>
      <c r="CN1906" s="12"/>
      <c r="CO1906" s="12"/>
      <c r="CP1906" s="12"/>
      <c r="CQ1906" s="12"/>
      <c r="CR1906" s="12"/>
      <c r="CS1906" s="12"/>
      <c r="CT1906" s="12"/>
      <c r="CU1906" s="12"/>
      <c r="CV1906" s="12"/>
      <c r="CW1906" s="12"/>
      <c r="CX1906" s="12"/>
      <c r="CY1906" s="12"/>
      <c r="CZ1906" s="12"/>
      <c r="DA1906" s="12"/>
      <c r="DB1906" s="12"/>
      <c r="DC1906" s="12"/>
      <c r="DD1906" s="12"/>
      <c r="DE1906" s="12"/>
      <c r="DF1906" s="12"/>
      <c r="DG1906" s="12"/>
      <c r="DH1906" s="12"/>
      <c r="DI1906" s="12"/>
      <c r="DJ1906" s="12"/>
      <c r="DK1906" s="12"/>
      <c r="DL1906" s="12"/>
      <c r="DM1906" s="12"/>
      <c r="DN1906" s="12"/>
      <c r="DO1906" s="12"/>
      <c r="DP1906" s="12"/>
      <c r="DQ1906" s="12"/>
      <c r="DR1906" s="12"/>
      <c r="DS1906" s="12"/>
      <c r="DT1906" s="12"/>
      <c r="DU1906" s="12"/>
      <c r="DV1906" s="12"/>
      <c r="DW1906" s="12"/>
      <c r="DX1906" s="12"/>
      <c r="DY1906" s="12"/>
      <c r="DZ1906" s="12"/>
      <c r="EA1906" s="12"/>
      <c r="EB1906" s="12"/>
      <c r="EC1906" s="12"/>
      <c r="ED1906" s="12"/>
      <c r="EE1906" s="12"/>
      <c r="EF1906" s="12"/>
      <c r="EG1906" s="12"/>
      <c r="EH1906" s="12"/>
      <c r="EI1906" s="12"/>
      <c r="EJ1906" s="12"/>
      <c r="EK1906" s="12"/>
      <c r="EL1906" s="12"/>
      <c r="EM1906" s="12"/>
      <c r="EN1906" s="12"/>
      <c r="EO1906" s="12"/>
      <c r="EP1906" s="12"/>
      <c r="EQ1906" s="12"/>
      <c r="ER1906" s="12"/>
      <c r="ES1906" s="12"/>
      <c r="ET1906" s="12"/>
      <c r="EU1906" s="12"/>
      <c r="EV1906" s="12"/>
      <c r="EW1906" s="12"/>
      <c r="EX1906" s="12"/>
      <c r="EY1906" s="12"/>
      <c r="EZ1906" s="12"/>
      <c r="FA1906" s="12"/>
      <c r="FB1906" s="12"/>
      <c r="FC1906" s="12"/>
      <c r="FD1906" s="12"/>
      <c r="FE1906" s="12"/>
      <c r="FF1906" s="12"/>
      <c r="FG1906" s="12"/>
      <c r="FH1906" s="12"/>
      <c r="FI1906" s="12"/>
      <c r="FJ1906" s="12"/>
      <c r="FK1906" s="12"/>
      <c r="FL1906" s="12"/>
      <c r="FM1906" s="12"/>
      <c r="FN1906" s="12"/>
      <c r="FO1906" s="12"/>
      <c r="FP1906" s="12"/>
      <c r="FQ1906" s="12"/>
      <c r="FR1906" s="12"/>
      <c r="FS1906" s="12"/>
      <c r="FT1906" s="12"/>
      <c r="FU1906" s="12"/>
      <c r="FV1906" s="12"/>
      <c r="FW1906" s="12"/>
      <c r="FX1906" s="12"/>
      <c r="FY1906" s="12"/>
      <c r="FZ1906" s="12"/>
      <c r="GA1906" s="12"/>
      <c r="GB1906" s="12"/>
      <c r="GC1906" s="12"/>
      <c r="GD1906" s="12"/>
      <c r="GE1906" s="12"/>
      <c r="GF1906" s="12"/>
      <c r="GG1906" s="12"/>
      <c r="GH1906" s="12"/>
      <c r="GI1906" s="12"/>
      <c r="GJ1906" s="12"/>
      <c r="GK1906" s="12"/>
      <c r="GL1906" s="12"/>
      <c r="GM1906" s="12"/>
      <c r="GN1906" s="12"/>
      <c r="GO1906" s="12"/>
      <c r="GP1906" s="12"/>
      <c r="GQ1906" s="12"/>
      <c r="GR1906" s="12"/>
    </row>
    <row r="1907" spans="1:200" x14ac:dyDescent="0.2">
      <c r="A1907" s="79">
        <f t="shared" si="687"/>
        <v>44979</v>
      </c>
      <c r="B1907" s="80" t="str">
        <f t="shared" ca="1" si="688"/>
        <v>n.d</v>
      </c>
      <c r="C1907" s="81">
        <f t="shared" ca="1" si="689"/>
        <v>1298.9771699999999</v>
      </c>
      <c r="D1907" s="82">
        <f ca="1">IF(A1907&lt;$B$1,VLOOKUP(A1907,[1]DI!$A$4:$B$15000,2,FALSE),0)</f>
        <v>0</v>
      </c>
      <c r="E1907" s="81">
        <f t="shared" ca="1" si="690"/>
        <v>0</v>
      </c>
      <c r="F1907" s="83">
        <f t="shared" si="685"/>
        <v>1.1679999999999999</v>
      </c>
      <c r="G1907" s="84">
        <f t="shared" ca="1" si="691"/>
        <v>1</v>
      </c>
      <c r="H1907" s="81">
        <f ca="1">TRUNC(PRODUCT(G$10:G1906),15)</f>
        <v>1.40945772534528</v>
      </c>
      <c r="I1907" s="81">
        <f t="shared" ca="1" si="692"/>
        <v>1.2989771726434101</v>
      </c>
      <c r="J1907" s="81">
        <f t="shared" ca="1" si="693"/>
        <v>1.0850519599999999</v>
      </c>
      <c r="K1907" s="81">
        <f t="shared" ca="1" si="694"/>
        <v>110.48055429999999</v>
      </c>
      <c r="L1907" s="85">
        <f>IF(VLOOKUP(A1907,$U$12:$AD$125,8)=VLOOKUP(A1906,$U$12:$AD$125,8),0,VLOOKUP(A1907,U$12:$AD$125,8))</f>
        <v>0</v>
      </c>
      <c r="M1907" s="86">
        <f>IF(L1907&gt;0,VLOOKUP(L1907,T$12:$AC$125,7),0)</f>
        <v>0</v>
      </c>
      <c r="N1907" s="81">
        <f t="shared" si="686"/>
        <v>0</v>
      </c>
      <c r="O1907" s="81">
        <f t="shared" ca="1" si="695"/>
        <v>110.48055429999999</v>
      </c>
      <c r="P1907" s="87" t="str">
        <f t="shared" si="696"/>
        <v>J=</v>
      </c>
      <c r="Q1907" s="88">
        <f t="shared" si="697"/>
        <v>44858</v>
      </c>
      <c r="R1907" s="7"/>
      <c r="S1907" s="7"/>
      <c r="T1907" s="7"/>
      <c r="U1907" s="7"/>
      <c r="V1907" s="7"/>
      <c r="W1907" s="7"/>
      <c r="X1907" s="7"/>
      <c r="Y1907" s="7"/>
      <c r="Z1907" s="7"/>
      <c r="AA1907" s="7"/>
      <c r="AB1907" s="7"/>
      <c r="AC1907" s="7"/>
      <c r="AD1907" s="7"/>
      <c r="AE1907" s="7"/>
      <c r="AF1907" s="65"/>
      <c r="AG1907" s="9"/>
      <c r="AH1907" s="9"/>
      <c r="AI1907" s="4"/>
      <c r="AJ1907" s="10"/>
      <c r="AK1907" s="4"/>
      <c r="AL1907" s="65"/>
      <c r="AM1907" s="10"/>
      <c r="AN1907" s="9"/>
      <c r="AO1907" s="7"/>
      <c r="AP1907" s="11"/>
      <c r="AQ1907" s="9"/>
      <c r="AR1907" s="8"/>
      <c r="AS1907" s="65"/>
      <c r="AT1907" s="12"/>
      <c r="AU1907" s="12"/>
      <c r="AV1907" s="22"/>
      <c r="AW1907" s="12"/>
      <c r="AX1907" s="12"/>
      <c r="AY1907" s="12"/>
      <c r="AZ1907" s="12"/>
      <c r="BA1907" s="12"/>
      <c r="BB1907" s="12"/>
      <c r="BC1907" s="12"/>
      <c r="BD1907" s="12"/>
      <c r="BE1907" s="12"/>
      <c r="BF1907" s="12"/>
      <c r="BG1907" s="12"/>
      <c r="BH1907" s="12"/>
      <c r="BI1907" s="12"/>
      <c r="BJ1907" s="12"/>
      <c r="BK1907" s="12"/>
      <c r="BL1907" s="12"/>
      <c r="BM1907" s="12"/>
      <c r="BN1907" s="12"/>
      <c r="BO1907" s="12"/>
      <c r="BP1907" s="12"/>
      <c r="BQ1907" s="12"/>
      <c r="BR1907" s="12"/>
      <c r="BS1907" s="12"/>
      <c r="BT1907" s="12"/>
      <c r="BU1907" s="12"/>
      <c r="BV1907" s="12"/>
      <c r="BW1907" s="12"/>
      <c r="BX1907" s="12"/>
      <c r="BY1907" s="12"/>
      <c r="BZ1907" s="12"/>
      <c r="CA1907" s="12"/>
      <c r="CB1907" s="12"/>
      <c r="CC1907" s="12"/>
      <c r="CD1907" s="12"/>
      <c r="CE1907" s="12"/>
      <c r="CF1907" s="12"/>
      <c r="CG1907" s="12"/>
      <c r="CH1907" s="12"/>
      <c r="CI1907" s="12"/>
      <c r="CJ1907" s="12"/>
      <c r="CK1907" s="12"/>
      <c r="CL1907" s="12"/>
      <c r="CM1907" s="12"/>
      <c r="CN1907" s="12"/>
      <c r="CO1907" s="12"/>
      <c r="CP1907" s="12"/>
      <c r="CQ1907" s="12"/>
      <c r="CR1907" s="12"/>
      <c r="CS1907" s="12"/>
      <c r="CT1907" s="12"/>
      <c r="CU1907" s="12"/>
      <c r="CV1907" s="12"/>
      <c r="CW1907" s="12"/>
      <c r="CX1907" s="12"/>
      <c r="CY1907" s="12"/>
      <c r="CZ1907" s="12"/>
      <c r="DA1907" s="12"/>
      <c r="DB1907" s="12"/>
      <c r="DC1907" s="12"/>
      <c r="DD1907" s="12"/>
      <c r="DE1907" s="12"/>
      <c r="DF1907" s="12"/>
      <c r="DG1907" s="12"/>
      <c r="DH1907" s="12"/>
      <c r="DI1907" s="12"/>
      <c r="DJ1907" s="12"/>
      <c r="DK1907" s="12"/>
      <c r="DL1907" s="12"/>
      <c r="DM1907" s="12"/>
      <c r="DN1907" s="12"/>
      <c r="DO1907" s="12"/>
      <c r="DP1907" s="12"/>
      <c r="DQ1907" s="12"/>
      <c r="DR1907" s="12"/>
      <c r="DS1907" s="12"/>
      <c r="DT1907" s="12"/>
      <c r="DU1907" s="12"/>
      <c r="DV1907" s="12"/>
      <c r="DW1907" s="12"/>
      <c r="DX1907" s="12"/>
      <c r="DY1907" s="12"/>
      <c r="DZ1907" s="12"/>
      <c r="EA1907" s="12"/>
      <c r="EB1907" s="12"/>
      <c r="EC1907" s="12"/>
      <c r="ED1907" s="12"/>
      <c r="EE1907" s="12"/>
      <c r="EF1907" s="12"/>
      <c r="EG1907" s="12"/>
      <c r="EH1907" s="12"/>
      <c r="EI1907" s="12"/>
      <c r="EJ1907" s="12"/>
      <c r="EK1907" s="12"/>
      <c r="EL1907" s="12"/>
      <c r="EM1907" s="12"/>
      <c r="EN1907" s="12"/>
      <c r="EO1907" s="12"/>
      <c r="EP1907" s="12"/>
      <c r="EQ1907" s="12"/>
      <c r="ER1907" s="12"/>
      <c r="ES1907" s="12"/>
      <c r="ET1907" s="12"/>
      <c r="EU1907" s="12"/>
      <c r="EV1907" s="12"/>
      <c r="EW1907" s="12"/>
      <c r="EX1907" s="12"/>
      <c r="EY1907" s="12"/>
      <c r="EZ1907" s="12"/>
      <c r="FA1907" s="12"/>
      <c r="FB1907" s="12"/>
      <c r="FC1907" s="12"/>
      <c r="FD1907" s="12"/>
      <c r="FE1907" s="12"/>
      <c r="FF1907" s="12"/>
      <c r="FG1907" s="12"/>
      <c r="FH1907" s="12"/>
      <c r="FI1907" s="12"/>
      <c r="FJ1907" s="12"/>
      <c r="FK1907" s="12"/>
      <c r="FL1907" s="12"/>
      <c r="FM1907" s="12"/>
      <c r="FN1907" s="12"/>
      <c r="FO1907" s="12"/>
      <c r="FP1907" s="12"/>
      <c r="FQ1907" s="12"/>
      <c r="FR1907" s="12"/>
      <c r="FS1907" s="12"/>
      <c r="FT1907" s="12"/>
      <c r="FU1907" s="12"/>
      <c r="FV1907" s="12"/>
      <c r="FW1907" s="12"/>
      <c r="FX1907" s="12"/>
      <c r="FY1907" s="12"/>
      <c r="FZ1907" s="12"/>
      <c r="GA1907" s="12"/>
      <c r="GB1907" s="12"/>
      <c r="GC1907" s="12"/>
      <c r="GD1907" s="12"/>
      <c r="GE1907" s="12"/>
      <c r="GF1907" s="12"/>
      <c r="GG1907" s="12"/>
      <c r="GH1907" s="12"/>
      <c r="GI1907" s="12"/>
      <c r="GJ1907" s="12"/>
      <c r="GK1907" s="12"/>
      <c r="GL1907" s="12"/>
      <c r="GM1907" s="12"/>
      <c r="GN1907" s="12"/>
      <c r="GO1907" s="12"/>
      <c r="GP1907" s="12"/>
      <c r="GQ1907" s="12"/>
      <c r="GR1907" s="12"/>
    </row>
    <row r="1908" spans="1:200" x14ac:dyDescent="0.2">
      <c r="A1908" s="79">
        <f t="shared" si="687"/>
        <v>44980</v>
      </c>
      <c r="B1908" s="80" t="str">
        <f t="shared" ca="1" si="688"/>
        <v>n.d</v>
      </c>
      <c r="C1908" s="81">
        <f t="shared" ca="1" si="689"/>
        <v>1298.9771699999999</v>
      </c>
      <c r="D1908" s="82">
        <f ca="1">IF(A1908&lt;$B$1,VLOOKUP(A1908,[1]DI!$A$4:$B$15000,2,FALSE),0)</f>
        <v>0</v>
      </c>
      <c r="E1908" s="81">
        <f t="shared" ca="1" si="690"/>
        <v>0</v>
      </c>
      <c r="F1908" s="83">
        <f t="shared" si="685"/>
        <v>1.1679999999999999</v>
      </c>
      <c r="G1908" s="84">
        <f t="shared" ca="1" si="691"/>
        <v>1</v>
      </c>
      <c r="H1908" s="81">
        <f ca="1">TRUNC(PRODUCT(G$10:G1907),15)</f>
        <v>1.40945772534528</v>
      </c>
      <c r="I1908" s="81">
        <f t="shared" ca="1" si="692"/>
        <v>1.2989771726434101</v>
      </c>
      <c r="J1908" s="81">
        <f t="shared" ca="1" si="693"/>
        <v>1.0850519599999999</v>
      </c>
      <c r="K1908" s="81">
        <f t="shared" ca="1" si="694"/>
        <v>110.48055429999999</v>
      </c>
      <c r="L1908" s="85">
        <f>IF(VLOOKUP(A1908,$U$12:$AD$125,8)=VLOOKUP(A1907,$U$12:$AD$125,8),0,VLOOKUP(A1908,U$12:$AD$125,8))</f>
        <v>0</v>
      </c>
      <c r="M1908" s="86">
        <f>IF(L1908&gt;0,VLOOKUP(L1908,T$12:$AC$125,7),0)</f>
        <v>0</v>
      </c>
      <c r="N1908" s="81">
        <f t="shared" si="686"/>
        <v>0</v>
      </c>
      <c r="O1908" s="81">
        <f t="shared" ca="1" si="695"/>
        <v>110.48055429999999</v>
      </c>
      <c r="P1908" s="87" t="str">
        <f t="shared" si="696"/>
        <v>J=</v>
      </c>
      <c r="Q1908" s="88">
        <f t="shared" si="697"/>
        <v>44858</v>
      </c>
      <c r="R1908" s="7"/>
      <c r="S1908" s="7"/>
      <c r="T1908" s="7"/>
      <c r="U1908" s="7"/>
      <c r="V1908" s="7"/>
      <c r="W1908" s="7"/>
      <c r="X1908" s="7"/>
      <c r="Y1908" s="7"/>
      <c r="Z1908" s="7"/>
      <c r="AA1908" s="7"/>
      <c r="AB1908" s="7"/>
      <c r="AC1908" s="7"/>
      <c r="AD1908" s="7"/>
      <c r="AE1908" s="7"/>
      <c r="AF1908" s="65"/>
      <c r="AG1908" s="9"/>
      <c r="AH1908" s="9"/>
      <c r="AI1908" s="4"/>
      <c r="AJ1908" s="10"/>
      <c r="AK1908" s="4"/>
      <c r="AL1908" s="65"/>
      <c r="AM1908" s="10"/>
      <c r="AN1908" s="9"/>
      <c r="AO1908" s="7"/>
      <c r="AP1908" s="11"/>
      <c r="AQ1908" s="9"/>
      <c r="AR1908" s="8"/>
      <c r="AS1908" s="65"/>
      <c r="AT1908" s="12"/>
      <c r="AU1908" s="12"/>
      <c r="AV1908" s="22"/>
      <c r="AW1908" s="12"/>
      <c r="AX1908" s="12"/>
      <c r="AY1908" s="12"/>
      <c r="AZ1908" s="12"/>
      <c r="BA1908" s="12"/>
      <c r="BB1908" s="12"/>
      <c r="BC1908" s="12"/>
      <c r="BD1908" s="12"/>
      <c r="BE1908" s="12"/>
      <c r="BF1908" s="12"/>
      <c r="BG1908" s="12"/>
      <c r="BH1908" s="12"/>
      <c r="BI1908" s="12"/>
      <c r="BJ1908" s="12"/>
      <c r="BK1908" s="12"/>
      <c r="BL1908" s="12"/>
      <c r="BM1908" s="12"/>
      <c r="BN1908" s="12"/>
      <c r="BO1908" s="12"/>
      <c r="BP1908" s="12"/>
      <c r="BQ1908" s="12"/>
      <c r="BR1908" s="12"/>
      <c r="BS1908" s="12"/>
      <c r="BT1908" s="12"/>
      <c r="BU1908" s="12"/>
      <c r="BV1908" s="12"/>
      <c r="BW1908" s="12"/>
      <c r="BX1908" s="12"/>
      <c r="BY1908" s="12"/>
      <c r="BZ1908" s="12"/>
      <c r="CA1908" s="12"/>
      <c r="CB1908" s="12"/>
      <c r="CC1908" s="12"/>
      <c r="CD1908" s="12"/>
      <c r="CE1908" s="12"/>
      <c r="CF1908" s="12"/>
      <c r="CG1908" s="12"/>
      <c r="CH1908" s="12"/>
      <c r="CI1908" s="12"/>
      <c r="CJ1908" s="12"/>
      <c r="CK1908" s="12"/>
      <c r="CL1908" s="12"/>
      <c r="CM1908" s="12"/>
      <c r="CN1908" s="12"/>
      <c r="CO1908" s="12"/>
      <c r="CP1908" s="12"/>
      <c r="CQ1908" s="12"/>
      <c r="CR1908" s="12"/>
      <c r="CS1908" s="12"/>
      <c r="CT1908" s="12"/>
      <c r="CU1908" s="12"/>
      <c r="CV1908" s="12"/>
      <c r="CW1908" s="12"/>
      <c r="CX1908" s="12"/>
      <c r="CY1908" s="12"/>
      <c r="CZ1908" s="12"/>
      <c r="DA1908" s="12"/>
      <c r="DB1908" s="12"/>
      <c r="DC1908" s="12"/>
      <c r="DD1908" s="12"/>
      <c r="DE1908" s="12"/>
      <c r="DF1908" s="12"/>
      <c r="DG1908" s="12"/>
      <c r="DH1908" s="12"/>
      <c r="DI1908" s="12"/>
      <c r="DJ1908" s="12"/>
      <c r="DK1908" s="12"/>
      <c r="DL1908" s="12"/>
      <c r="DM1908" s="12"/>
      <c r="DN1908" s="12"/>
      <c r="DO1908" s="12"/>
      <c r="DP1908" s="12"/>
      <c r="DQ1908" s="12"/>
      <c r="DR1908" s="12"/>
      <c r="DS1908" s="12"/>
      <c r="DT1908" s="12"/>
      <c r="DU1908" s="12"/>
      <c r="DV1908" s="12"/>
      <c r="DW1908" s="12"/>
      <c r="DX1908" s="12"/>
      <c r="DY1908" s="12"/>
      <c r="DZ1908" s="12"/>
      <c r="EA1908" s="12"/>
      <c r="EB1908" s="12"/>
      <c r="EC1908" s="12"/>
      <c r="ED1908" s="12"/>
      <c r="EE1908" s="12"/>
      <c r="EF1908" s="12"/>
      <c r="EG1908" s="12"/>
      <c r="EH1908" s="12"/>
      <c r="EI1908" s="12"/>
      <c r="EJ1908" s="12"/>
      <c r="EK1908" s="12"/>
      <c r="EL1908" s="12"/>
      <c r="EM1908" s="12"/>
      <c r="EN1908" s="12"/>
      <c r="EO1908" s="12"/>
      <c r="EP1908" s="12"/>
      <c r="EQ1908" s="12"/>
      <c r="ER1908" s="12"/>
      <c r="ES1908" s="12"/>
      <c r="ET1908" s="12"/>
      <c r="EU1908" s="12"/>
      <c r="EV1908" s="12"/>
      <c r="EW1908" s="12"/>
      <c r="EX1908" s="12"/>
      <c r="EY1908" s="12"/>
      <c r="EZ1908" s="12"/>
      <c r="FA1908" s="12"/>
      <c r="FB1908" s="12"/>
      <c r="FC1908" s="12"/>
      <c r="FD1908" s="12"/>
      <c r="FE1908" s="12"/>
      <c r="FF1908" s="12"/>
      <c r="FG1908" s="12"/>
      <c r="FH1908" s="12"/>
      <c r="FI1908" s="12"/>
      <c r="FJ1908" s="12"/>
      <c r="FK1908" s="12"/>
      <c r="FL1908" s="12"/>
      <c r="FM1908" s="12"/>
      <c r="FN1908" s="12"/>
      <c r="FO1908" s="12"/>
      <c r="FP1908" s="12"/>
      <c r="FQ1908" s="12"/>
      <c r="FR1908" s="12"/>
      <c r="FS1908" s="12"/>
      <c r="FT1908" s="12"/>
      <c r="FU1908" s="12"/>
      <c r="FV1908" s="12"/>
      <c r="FW1908" s="12"/>
      <c r="FX1908" s="12"/>
      <c r="FY1908" s="12"/>
      <c r="FZ1908" s="12"/>
      <c r="GA1908" s="12"/>
      <c r="GB1908" s="12"/>
      <c r="GC1908" s="12"/>
      <c r="GD1908" s="12"/>
      <c r="GE1908" s="12"/>
      <c r="GF1908" s="12"/>
      <c r="GG1908" s="12"/>
      <c r="GH1908" s="12"/>
      <c r="GI1908" s="12"/>
      <c r="GJ1908" s="12"/>
      <c r="GK1908" s="12"/>
      <c r="GL1908" s="12"/>
      <c r="GM1908" s="12"/>
      <c r="GN1908" s="12"/>
      <c r="GO1908" s="12"/>
      <c r="GP1908" s="12"/>
      <c r="GQ1908" s="12"/>
      <c r="GR1908" s="12"/>
    </row>
    <row r="1909" spans="1:200" x14ac:dyDescent="0.2">
      <c r="A1909" s="79">
        <f t="shared" si="687"/>
        <v>44981</v>
      </c>
      <c r="B1909" s="80" t="str">
        <f t="shared" ca="1" si="688"/>
        <v>n.d</v>
      </c>
      <c r="C1909" s="81">
        <f t="shared" ca="1" si="689"/>
        <v>1298.9771699999999</v>
      </c>
      <c r="D1909" s="82">
        <f ca="1">IF(A1909&lt;$B$1,VLOOKUP(A1909,[1]DI!$A$4:$B$15000,2,FALSE),0)</f>
        <v>0</v>
      </c>
      <c r="E1909" s="81">
        <f t="shared" ca="1" si="690"/>
        <v>0</v>
      </c>
      <c r="F1909" s="83">
        <f t="shared" si="685"/>
        <v>1.1679999999999999</v>
      </c>
      <c r="G1909" s="84">
        <f t="shared" ca="1" si="691"/>
        <v>1</v>
      </c>
      <c r="H1909" s="81">
        <f ca="1">TRUNC(PRODUCT(G$10:G1908),15)</f>
        <v>1.40945772534528</v>
      </c>
      <c r="I1909" s="81">
        <f t="shared" ca="1" si="692"/>
        <v>1.2989771726434101</v>
      </c>
      <c r="J1909" s="81">
        <f t="shared" ca="1" si="693"/>
        <v>1.0850519599999999</v>
      </c>
      <c r="K1909" s="81">
        <f t="shared" ca="1" si="694"/>
        <v>110.48055429999999</v>
      </c>
      <c r="L1909" s="85">
        <f>IF(VLOOKUP(A1909,$U$12:$AD$125,8)=VLOOKUP(A1908,$U$12:$AD$125,8),0,VLOOKUP(A1909,U$12:$AD$125,8))</f>
        <v>0</v>
      </c>
      <c r="M1909" s="86">
        <f>IF(L1909&gt;0,VLOOKUP(L1909,T$12:$AC$125,7),0)</f>
        <v>0</v>
      </c>
      <c r="N1909" s="81">
        <f t="shared" si="686"/>
        <v>0</v>
      </c>
      <c r="O1909" s="81">
        <f t="shared" ca="1" si="695"/>
        <v>110.48055429999999</v>
      </c>
      <c r="P1909" s="87" t="str">
        <f t="shared" si="696"/>
        <v>J=</v>
      </c>
      <c r="Q1909" s="88">
        <f t="shared" si="697"/>
        <v>44858</v>
      </c>
      <c r="R1909" s="7"/>
      <c r="S1909" s="7"/>
      <c r="T1909" s="7"/>
      <c r="U1909" s="7"/>
      <c r="V1909" s="7"/>
      <c r="W1909" s="7"/>
      <c r="X1909" s="7"/>
      <c r="Y1909" s="7"/>
      <c r="Z1909" s="7"/>
      <c r="AA1909" s="7"/>
      <c r="AB1909" s="7"/>
      <c r="AC1909" s="7"/>
      <c r="AD1909" s="7"/>
      <c r="AE1909" s="7"/>
      <c r="AF1909" s="65"/>
      <c r="AG1909" s="9"/>
      <c r="AH1909" s="9"/>
      <c r="AI1909" s="4"/>
      <c r="AJ1909" s="10"/>
      <c r="AK1909" s="4"/>
      <c r="AL1909" s="65"/>
      <c r="AM1909" s="10"/>
      <c r="AN1909" s="9"/>
      <c r="AO1909" s="7"/>
      <c r="AP1909" s="11"/>
      <c r="AQ1909" s="9"/>
      <c r="AR1909" s="8"/>
      <c r="AS1909" s="65"/>
      <c r="AT1909" s="12"/>
      <c r="AU1909" s="12"/>
      <c r="AV1909" s="22"/>
      <c r="AW1909" s="12"/>
      <c r="AX1909" s="12"/>
      <c r="AY1909" s="12"/>
      <c r="AZ1909" s="12"/>
      <c r="BA1909" s="12"/>
      <c r="BB1909" s="12"/>
      <c r="BC1909" s="12"/>
      <c r="BD1909" s="12"/>
      <c r="BE1909" s="12"/>
      <c r="BF1909" s="12"/>
      <c r="BG1909" s="12"/>
      <c r="BH1909" s="12"/>
      <c r="BI1909" s="12"/>
      <c r="BJ1909" s="12"/>
      <c r="BK1909" s="12"/>
      <c r="BL1909" s="12"/>
      <c r="BM1909" s="12"/>
      <c r="BN1909" s="12"/>
      <c r="BO1909" s="12"/>
      <c r="BP1909" s="12"/>
      <c r="BQ1909" s="12"/>
      <c r="BR1909" s="12"/>
      <c r="BS1909" s="12"/>
      <c r="BT1909" s="12"/>
      <c r="BU1909" s="12"/>
      <c r="BV1909" s="12"/>
      <c r="BW1909" s="12"/>
      <c r="BX1909" s="12"/>
      <c r="BY1909" s="12"/>
      <c r="BZ1909" s="12"/>
      <c r="CA1909" s="12"/>
      <c r="CB1909" s="12"/>
      <c r="CC1909" s="12"/>
      <c r="CD1909" s="12"/>
      <c r="CE1909" s="12"/>
      <c r="CF1909" s="12"/>
      <c r="CG1909" s="12"/>
      <c r="CH1909" s="12"/>
      <c r="CI1909" s="12"/>
      <c r="CJ1909" s="12"/>
      <c r="CK1909" s="12"/>
      <c r="CL1909" s="12"/>
      <c r="CM1909" s="12"/>
      <c r="CN1909" s="12"/>
      <c r="CO1909" s="12"/>
      <c r="CP1909" s="12"/>
      <c r="CQ1909" s="12"/>
      <c r="CR1909" s="12"/>
      <c r="CS1909" s="12"/>
      <c r="CT1909" s="12"/>
      <c r="CU1909" s="12"/>
      <c r="CV1909" s="12"/>
      <c r="CW1909" s="12"/>
      <c r="CX1909" s="12"/>
      <c r="CY1909" s="12"/>
      <c r="CZ1909" s="12"/>
      <c r="DA1909" s="12"/>
      <c r="DB1909" s="12"/>
      <c r="DC1909" s="12"/>
      <c r="DD1909" s="12"/>
      <c r="DE1909" s="12"/>
      <c r="DF1909" s="12"/>
      <c r="DG1909" s="12"/>
      <c r="DH1909" s="12"/>
      <c r="DI1909" s="12"/>
      <c r="DJ1909" s="12"/>
      <c r="DK1909" s="12"/>
      <c r="DL1909" s="12"/>
      <c r="DM1909" s="12"/>
      <c r="DN1909" s="12"/>
      <c r="DO1909" s="12"/>
      <c r="DP1909" s="12"/>
      <c r="DQ1909" s="12"/>
      <c r="DR1909" s="12"/>
      <c r="DS1909" s="12"/>
      <c r="DT1909" s="12"/>
      <c r="DU1909" s="12"/>
      <c r="DV1909" s="12"/>
      <c r="DW1909" s="12"/>
      <c r="DX1909" s="12"/>
      <c r="DY1909" s="12"/>
      <c r="DZ1909" s="12"/>
      <c r="EA1909" s="12"/>
      <c r="EB1909" s="12"/>
      <c r="EC1909" s="12"/>
      <c r="ED1909" s="12"/>
      <c r="EE1909" s="12"/>
      <c r="EF1909" s="12"/>
      <c r="EG1909" s="12"/>
      <c r="EH1909" s="12"/>
      <c r="EI1909" s="12"/>
      <c r="EJ1909" s="12"/>
      <c r="EK1909" s="12"/>
      <c r="EL1909" s="12"/>
      <c r="EM1909" s="12"/>
      <c r="EN1909" s="12"/>
      <c r="EO1909" s="12"/>
      <c r="EP1909" s="12"/>
      <c r="EQ1909" s="12"/>
      <c r="ER1909" s="12"/>
      <c r="ES1909" s="12"/>
      <c r="ET1909" s="12"/>
      <c r="EU1909" s="12"/>
      <c r="EV1909" s="12"/>
      <c r="EW1909" s="12"/>
      <c r="EX1909" s="12"/>
      <c r="EY1909" s="12"/>
      <c r="EZ1909" s="12"/>
      <c r="FA1909" s="12"/>
      <c r="FB1909" s="12"/>
      <c r="FC1909" s="12"/>
      <c r="FD1909" s="12"/>
      <c r="FE1909" s="12"/>
      <c r="FF1909" s="12"/>
      <c r="FG1909" s="12"/>
      <c r="FH1909" s="12"/>
      <c r="FI1909" s="12"/>
      <c r="FJ1909" s="12"/>
      <c r="FK1909" s="12"/>
      <c r="FL1909" s="12"/>
      <c r="FM1909" s="12"/>
      <c r="FN1909" s="12"/>
      <c r="FO1909" s="12"/>
      <c r="FP1909" s="12"/>
      <c r="FQ1909" s="12"/>
      <c r="FR1909" s="12"/>
      <c r="FS1909" s="12"/>
      <c r="FT1909" s="12"/>
      <c r="FU1909" s="12"/>
      <c r="FV1909" s="12"/>
      <c r="FW1909" s="12"/>
      <c r="FX1909" s="12"/>
      <c r="FY1909" s="12"/>
      <c r="FZ1909" s="12"/>
      <c r="GA1909" s="12"/>
      <c r="GB1909" s="12"/>
      <c r="GC1909" s="12"/>
      <c r="GD1909" s="12"/>
      <c r="GE1909" s="12"/>
      <c r="GF1909" s="12"/>
      <c r="GG1909" s="12"/>
      <c r="GH1909" s="12"/>
      <c r="GI1909" s="12"/>
      <c r="GJ1909" s="12"/>
      <c r="GK1909" s="12"/>
      <c r="GL1909" s="12"/>
      <c r="GM1909" s="12"/>
      <c r="GN1909" s="12"/>
      <c r="GO1909" s="12"/>
      <c r="GP1909" s="12"/>
      <c r="GQ1909" s="12"/>
      <c r="GR1909" s="12"/>
    </row>
    <row r="1910" spans="1:200" x14ac:dyDescent="0.2">
      <c r="A1910" s="79">
        <f t="shared" si="687"/>
        <v>44982</v>
      </c>
      <c r="B1910" s="80" t="str">
        <f t="shared" ca="1" si="688"/>
        <v>n.d</v>
      </c>
      <c r="C1910" s="81">
        <f t="shared" ca="1" si="689"/>
        <v>1298.9771699999999</v>
      </c>
      <c r="D1910" s="82">
        <f ca="1">IF(A1910&lt;$B$1,VLOOKUP(A1910,[1]DI!$A$4:$B$15000,2,FALSE),0)</f>
        <v>0</v>
      </c>
      <c r="E1910" s="81">
        <f t="shared" ca="1" si="690"/>
        <v>0</v>
      </c>
      <c r="F1910" s="83">
        <f t="shared" si="685"/>
        <v>1.1679999999999999</v>
      </c>
      <c r="G1910" s="84">
        <f t="shared" ca="1" si="691"/>
        <v>1</v>
      </c>
      <c r="H1910" s="81">
        <f ca="1">TRUNC(PRODUCT(G$10:G1909),15)</f>
        <v>1.40945772534528</v>
      </c>
      <c r="I1910" s="81">
        <f t="shared" ca="1" si="692"/>
        <v>1.2989771726434101</v>
      </c>
      <c r="J1910" s="81">
        <f t="shared" ca="1" si="693"/>
        <v>1.0850519599999999</v>
      </c>
      <c r="K1910" s="81">
        <f t="shared" ca="1" si="694"/>
        <v>110.48055429999999</v>
      </c>
      <c r="L1910" s="85">
        <f>IF(VLOOKUP(A1910,$U$12:$AD$125,8)=VLOOKUP(A1909,$U$12:$AD$125,8),0,VLOOKUP(A1910,U$12:$AD$125,8))</f>
        <v>0</v>
      </c>
      <c r="M1910" s="86">
        <f>IF(L1910&gt;0,VLOOKUP(L1910,T$12:$AC$125,7),0)</f>
        <v>0</v>
      </c>
      <c r="N1910" s="81">
        <f t="shared" si="686"/>
        <v>0</v>
      </c>
      <c r="O1910" s="81">
        <f t="shared" ca="1" si="695"/>
        <v>110.48055429999999</v>
      </c>
      <c r="P1910" s="87" t="str">
        <f t="shared" si="696"/>
        <v>J=</v>
      </c>
      <c r="Q1910" s="88">
        <f t="shared" si="697"/>
        <v>44858</v>
      </c>
      <c r="R1910" s="7"/>
      <c r="S1910" s="7"/>
      <c r="T1910" s="7"/>
      <c r="U1910" s="7"/>
      <c r="V1910" s="7"/>
      <c r="W1910" s="7"/>
      <c r="X1910" s="7"/>
      <c r="Y1910" s="7"/>
      <c r="Z1910" s="7"/>
      <c r="AA1910" s="7"/>
      <c r="AB1910" s="7"/>
      <c r="AC1910" s="7"/>
      <c r="AD1910" s="7"/>
      <c r="AE1910" s="7"/>
      <c r="AF1910" s="65"/>
      <c r="AG1910" s="9"/>
      <c r="AH1910" s="9"/>
      <c r="AI1910" s="4"/>
      <c r="AJ1910" s="10"/>
      <c r="AK1910" s="4"/>
      <c r="AL1910" s="65"/>
      <c r="AM1910" s="10"/>
      <c r="AN1910" s="9"/>
      <c r="AO1910" s="7"/>
      <c r="AP1910" s="11"/>
      <c r="AQ1910" s="9"/>
      <c r="AR1910" s="8"/>
      <c r="AS1910" s="65"/>
      <c r="AT1910" s="12"/>
      <c r="AU1910" s="12"/>
      <c r="AV1910" s="22"/>
      <c r="AW1910" s="12"/>
      <c r="AX1910" s="12"/>
      <c r="AY1910" s="12"/>
      <c r="AZ1910" s="12"/>
      <c r="BA1910" s="12"/>
      <c r="BB1910" s="12"/>
      <c r="BC1910" s="12"/>
      <c r="BD1910" s="12"/>
      <c r="BE1910" s="12"/>
      <c r="BF1910" s="12"/>
      <c r="BG1910" s="12"/>
      <c r="BH1910" s="12"/>
      <c r="BI1910" s="12"/>
      <c r="BJ1910" s="12"/>
      <c r="BK1910" s="12"/>
      <c r="BL1910" s="12"/>
      <c r="BM1910" s="12"/>
      <c r="BN1910" s="12"/>
      <c r="BO1910" s="12"/>
      <c r="BP1910" s="12"/>
      <c r="BQ1910" s="12"/>
      <c r="BR1910" s="12"/>
      <c r="BS1910" s="12"/>
      <c r="BT1910" s="12"/>
      <c r="BU1910" s="12"/>
      <c r="BV1910" s="12"/>
      <c r="BW1910" s="12"/>
      <c r="BX1910" s="12"/>
      <c r="BY1910" s="12"/>
      <c r="BZ1910" s="12"/>
      <c r="CA1910" s="12"/>
      <c r="CB1910" s="12"/>
      <c r="CC1910" s="12"/>
      <c r="CD1910" s="12"/>
      <c r="CE1910" s="12"/>
      <c r="CF1910" s="12"/>
      <c r="CG1910" s="12"/>
      <c r="CH1910" s="12"/>
      <c r="CI1910" s="12"/>
      <c r="CJ1910" s="12"/>
      <c r="CK1910" s="12"/>
      <c r="CL1910" s="12"/>
      <c r="CM1910" s="12"/>
      <c r="CN1910" s="12"/>
      <c r="CO1910" s="12"/>
      <c r="CP1910" s="12"/>
      <c r="CQ1910" s="12"/>
      <c r="CR1910" s="12"/>
      <c r="CS1910" s="12"/>
      <c r="CT1910" s="12"/>
      <c r="CU1910" s="12"/>
      <c r="CV1910" s="12"/>
      <c r="CW1910" s="12"/>
      <c r="CX1910" s="12"/>
      <c r="CY1910" s="12"/>
      <c r="CZ1910" s="12"/>
      <c r="DA1910" s="12"/>
      <c r="DB1910" s="12"/>
      <c r="DC1910" s="12"/>
      <c r="DD1910" s="12"/>
      <c r="DE1910" s="12"/>
      <c r="DF1910" s="12"/>
      <c r="DG1910" s="12"/>
      <c r="DH1910" s="12"/>
      <c r="DI1910" s="12"/>
      <c r="DJ1910" s="12"/>
      <c r="DK1910" s="12"/>
      <c r="DL1910" s="12"/>
      <c r="DM1910" s="12"/>
      <c r="DN1910" s="12"/>
      <c r="DO1910" s="12"/>
      <c r="DP1910" s="12"/>
      <c r="DQ1910" s="12"/>
      <c r="DR1910" s="12"/>
      <c r="DS1910" s="12"/>
      <c r="DT1910" s="12"/>
      <c r="DU1910" s="12"/>
      <c r="DV1910" s="12"/>
      <c r="DW1910" s="12"/>
      <c r="DX1910" s="12"/>
      <c r="DY1910" s="12"/>
      <c r="DZ1910" s="12"/>
      <c r="EA1910" s="12"/>
      <c r="EB1910" s="12"/>
      <c r="EC1910" s="12"/>
      <c r="ED1910" s="12"/>
      <c r="EE1910" s="12"/>
      <c r="EF1910" s="12"/>
      <c r="EG1910" s="12"/>
      <c r="EH1910" s="12"/>
      <c r="EI1910" s="12"/>
      <c r="EJ1910" s="12"/>
      <c r="EK1910" s="12"/>
      <c r="EL1910" s="12"/>
      <c r="EM1910" s="12"/>
      <c r="EN1910" s="12"/>
      <c r="EO1910" s="12"/>
      <c r="EP1910" s="12"/>
      <c r="EQ1910" s="12"/>
      <c r="ER1910" s="12"/>
      <c r="ES1910" s="12"/>
      <c r="ET1910" s="12"/>
      <c r="EU1910" s="12"/>
      <c r="EV1910" s="12"/>
      <c r="EW1910" s="12"/>
      <c r="EX1910" s="12"/>
      <c r="EY1910" s="12"/>
      <c r="EZ1910" s="12"/>
      <c r="FA1910" s="12"/>
      <c r="FB1910" s="12"/>
      <c r="FC1910" s="12"/>
      <c r="FD1910" s="12"/>
      <c r="FE1910" s="12"/>
      <c r="FF1910" s="12"/>
      <c r="FG1910" s="12"/>
      <c r="FH1910" s="12"/>
      <c r="FI1910" s="12"/>
      <c r="FJ1910" s="12"/>
      <c r="FK1910" s="12"/>
      <c r="FL1910" s="12"/>
      <c r="FM1910" s="12"/>
      <c r="FN1910" s="12"/>
      <c r="FO1910" s="12"/>
      <c r="FP1910" s="12"/>
      <c r="FQ1910" s="12"/>
      <c r="FR1910" s="12"/>
      <c r="FS1910" s="12"/>
      <c r="FT1910" s="12"/>
      <c r="FU1910" s="12"/>
      <c r="FV1910" s="12"/>
      <c r="FW1910" s="12"/>
      <c r="FX1910" s="12"/>
      <c r="FY1910" s="12"/>
      <c r="FZ1910" s="12"/>
      <c r="GA1910" s="12"/>
      <c r="GB1910" s="12"/>
      <c r="GC1910" s="12"/>
      <c r="GD1910" s="12"/>
      <c r="GE1910" s="12"/>
      <c r="GF1910" s="12"/>
      <c r="GG1910" s="12"/>
      <c r="GH1910" s="12"/>
      <c r="GI1910" s="12"/>
      <c r="GJ1910" s="12"/>
      <c r="GK1910" s="12"/>
      <c r="GL1910" s="12"/>
      <c r="GM1910" s="12"/>
      <c r="GN1910" s="12"/>
      <c r="GO1910" s="12"/>
      <c r="GP1910" s="12"/>
      <c r="GQ1910" s="12"/>
      <c r="GR1910" s="12"/>
    </row>
    <row r="1911" spans="1:200" x14ac:dyDescent="0.2">
      <c r="A1911" s="79">
        <f t="shared" si="687"/>
        <v>44983</v>
      </c>
      <c r="B1911" s="80" t="str">
        <f t="shared" ca="1" si="688"/>
        <v>n.d</v>
      </c>
      <c r="C1911" s="81">
        <f t="shared" ca="1" si="689"/>
        <v>1298.9771699999999</v>
      </c>
      <c r="D1911" s="82">
        <f ca="1">IF(A1911&lt;$B$1,VLOOKUP(A1911,[1]DI!$A$4:$B$15000,2,FALSE),0)</f>
        <v>0</v>
      </c>
      <c r="E1911" s="81">
        <f t="shared" ca="1" si="690"/>
        <v>0</v>
      </c>
      <c r="F1911" s="83">
        <f t="shared" si="685"/>
        <v>1.1679999999999999</v>
      </c>
      <c r="G1911" s="84">
        <f t="shared" ca="1" si="691"/>
        <v>1</v>
      </c>
      <c r="H1911" s="81">
        <f ca="1">TRUNC(PRODUCT(G$10:G1910),15)</f>
        <v>1.40945772534528</v>
      </c>
      <c r="I1911" s="81">
        <f t="shared" ca="1" si="692"/>
        <v>1.2989771726434101</v>
      </c>
      <c r="J1911" s="81">
        <f t="shared" ca="1" si="693"/>
        <v>1.0850519599999999</v>
      </c>
      <c r="K1911" s="81">
        <f t="shared" ca="1" si="694"/>
        <v>110.48055429999999</v>
      </c>
      <c r="L1911" s="85">
        <f>IF(VLOOKUP(A1911,$U$12:$AD$125,8)=VLOOKUP(A1910,$U$12:$AD$125,8),0,VLOOKUP(A1911,U$12:$AD$125,8))</f>
        <v>0</v>
      </c>
      <c r="M1911" s="86">
        <f>IF(L1911&gt;0,VLOOKUP(L1911,T$12:$AC$125,7),0)</f>
        <v>0</v>
      </c>
      <c r="N1911" s="81">
        <f t="shared" si="686"/>
        <v>0</v>
      </c>
      <c r="O1911" s="81">
        <f t="shared" ca="1" si="695"/>
        <v>110.48055429999999</v>
      </c>
      <c r="P1911" s="87" t="str">
        <f t="shared" si="696"/>
        <v>J=</v>
      </c>
      <c r="Q1911" s="88">
        <f t="shared" si="697"/>
        <v>44858</v>
      </c>
      <c r="R1911" s="7"/>
      <c r="S1911" s="7"/>
      <c r="T1911" s="7"/>
      <c r="U1911" s="7"/>
      <c r="V1911" s="7"/>
      <c r="W1911" s="7"/>
      <c r="X1911" s="7"/>
      <c r="Y1911" s="7"/>
      <c r="Z1911" s="7"/>
      <c r="AA1911" s="7"/>
      <c r="AB1911" s="7"/>
      <c r="AC1911" s="7"/>
      <c r="AD1911" s="7"/>
      <c r="AE1911" s="7"/>
      <c r="AF1911" s="65"/>
      <c r="AG1911" s="9"/>
      <c r="AH1911" s="9"/>
      <c r="AI1911" s="4"/>
      <c r="AJ1911" s="10"/>
      <c r="AK1911" s="4"/>
      <c r="AL1911" s="65"/>
      <c r="AM1911" s="10"/>
      <c r="AN1911" s="9"/>
      <c r="AO1911" s="7"/>
      <c r="AP1911" s="11"/>
      <c r="AQ1911" s="9"/>
      <c r="AR1911" s="8"/>
      <c r="AS1911" s="65"/>
      <c r="AT1911" s="12"/>
      <c r="AU1911" s="12"/>
      <c r="AV1911" s="22"/>
      <c r="AW1911" s="12"/>
      <c r="AX1911" s="12"/>
      <c r="AY1911" s="12"/>
      <c r="AZ1911" s="12"/>
      <c r="BA1911" s="12"/>
      <c r="BB1911" s="12"/>
      <c r="BC1911" s="12"/>
      <c r="BD1911" s="12"/>
      <c r="BE1911" s="12"/>
      <c r="BF1911" s="12"/>
      <c r="BG1911" s="12"/>
      <c r="BH1911" s="12"/>
      <c r="BI1911" s="12"/>
      <c r="BJ1911" s="12"/>
      <c r="BK1911" s="12"/>
      <c r="BL1911" s="12"/>
      <c r="BM1911" s="12"/>
      <c r="BN1911" s="12"/>
      <c r="BO1911" s="12"/>
      <c r="BP1911" s="12"/>
      <c r="BQ1911" s="12"/>
      <c r="BR1911" s="12"/>
      <c r="BS1911" s="12"/>
      <c r="BT1911" s="12"/>
      <c r="BU1911" s="12"/>
      <c r="BV1911" s="12"/>
      <c r="BW1911" s="12"/>
      <c r="BX1911" s="12"/>
      <c r="BY1911" s="12"/>
      <c r="BZ1911" s="12"/>
      <c r="CA1911" s="12"/>
      <c r="CB1911" s="12"/>
      <c r="CC1911" s="12"/>
      <c r="CD1911" s="12"/>
      <c r="CE1911" s="12"/>
      <c r="CF1911" s="12"/>
      <c r="CG1911" s="12"/>
      <c r="CH1911" s="12"/>
      <c r="CI1911" s="12"/>
      <c r="CJ1911" s="12"/>
      <c r="CK1911" s="12"/>
      <c r="CL1911" s="12"/>
      <c r="CM1911" s="12"/>
      <c r="CN1911" s="12"/>
      <c r="CO1911" s="12"/>
      <c r="CP1911" s="12"/>
      <c r="CQ1911" s="12"/>
      <c r="CR1911" s="12"/>
      <c r="CS1911" s="12"/>
      <c r="CT1911" s="12"/>
      <c r="CU1911" s="12"/>
      <c r="CV1911" s="12"/>
      <c r="CW1911" s="12"/>
      <c r="CX1911" s="12"/>
      <c r="CY1911" s="12"/>
      <c r="CZ1911" s="12"/>
      <c r="DA1911" s="12"/>
      <c r="DB1911" s="12"/>
      <c r="DC1911" s="12"/>
      <c r="DD1911" s="12"/>
      <c r="DE1911" s="12"/>
      <c r="DF1911" s="12"/>
      <c r="DG1911" s="12"/>
      <c r="DH1911" s="12"/>
      <c r="DI1911" s="12"/>
      <c r="DJ1911" s="12"/>
      <c r="DK1911" s="12"/>
      <c r="DL1911" s="12"/>
      <c r="DM1911" s="12"/>
      <c r="DN1911" s="12"/>
      <c r="DO1911" s="12"/>
      <c r="DP1911" s="12"/>
      <c r="DQ1911" s="12"/>
      <c r="DR1911" s="12"/>
      <c r="DS1911" s="12"/>
      <c r="DT1911" s="12"/>
      <c r="DU1911" s="12"/>
      <c r="DV1911" s="12"/>
      <c r="DW1911" s="12"/>
      <c r="DX1911" s="12"/>
      <c r="DY1911" s="12"/>
      <c r="DZ1911" s="12"/>
      <c r="EA1911" s="12"/>
      <c r="EB1911" s="12"/>
      <c r="EC1911" s="12"/>
      <c r="ED1911" s="12"/>
      <c r="EE1911" s="12"/>
      <c r="EF1911" s="12"/>
      <c r="EG1911" s="12"/>
      <c r="EH1911" s="12"/>
      <c r="EI1911" s="12"/>
      <c r="EJ1911" s="12"/>
      <c r="EK1911" s="12"/>
      <c r="EL1911" s="12"/>
      <c r="EM1911" s="12"/>
      <c r="EN1911" s="12"/>
      <c r="EO1911" s="12"/>
      <c r="EP1911" s="12"/>
      <c r="EQ1911" s="12"/>
      <c r="ER1911" s="12"/>
      <c r="ES1911" s="12"/>
      <c r="ET1911" s="12"/>
      <c r="EU1911" s="12"/>
      <c r="EV1911" s="12"/>
      <c r="EW1911" s="12"/>
      <c r="EX1911" s="12"/>
      <c r="EY1911" s="12"/>
      <c r="EZ1911" s="12"/>
      <c r="FA1911" s="12"/>
      <c r="FB1911" s="12"/>
      <c r="FC1911" s="12"/>
      <c r="FD1911" s="12"/>
      <c r="FE1911" s="12"/>
      <c r="FF1911" s="12"/>
      <c r="FG1911" s="12"/>
      <c r="FH1911" s="12"/>
      <c r="FI1911" s="12"/>
      <c r="FJ1911" s="12"/>
      <c r="FK1911" s="12"/>
      <c r="FL1911" s="12"/>
      <c r="FM1911" s="12"/>
      <c r="FN1911" s="12"/>
      <c r="FO1911" s="12"/>
      <c r="FP1911" s="12"/>
      <c r="FQ1911" s="12"/>
      <c r="FR1911" s="12"/>
      <c r="FS1911" s="12"/>
      <c r="FT1911" s="12"/>
      <c r="FU1911" s="12"/>
      <c r="FV1911" s="12"/>
      <c r="FW1911" s="12"/>
      <c r="FX1911" s="12"/>
      <c r="FY1911" s="12"/>
      <c r="FZ1911" s="12"/>
      <c r="GA1911" s="12"/>
      <c r="GB1911" s="12"/>
      <c r="GC1911" s="12"/>
      <c r="GD1911" s="12"/>
      <c r="GE1911" s="12"/>
      <c r="GF1911" s="12"/>
      <c r="GG1911" s="12"/>
      <c r="GH1911" s="12"/>
      <c r="GI1911" s="12"/>
      <c r="GJ1911" s="12"/>
      <c r="GK1911" s="12"/>
      <c r="GL1911" s="12"/>
      <c r="GM1911" s="12"/>
      <c r="GN1911" s="12"/>
      <c r="GO1911" s="12"/>
      <c r="GP1911" s="12"/>
      <c r="GQ1911" s="12"/>
      <c r="GR1911" s="12"/>
    </row>
    <row r="1912" spans="1:200" x14ac:dyDescent="0.2">
      <c r="A1912" s="79">
        <f t="shared" si="687"/>
        <v>44984</v>
      </c>
      <c r="B1912" s="80" t="str">
        <f t="shared" ca="1" si="688"/>
        <v>n.d</v>
      </c>
      <c r="C1912" s="81">
        <f t="shared" ca="1" si="689"/>
        <v>1298.9771699999999</v>
      </c>
      <c r="D1912" s="82">
        <f ca="1">IF(A1912&lt;$B$1,VLOOKUP(A1912,[1]DI!$A$4:$B$15000,2,FALSE),0)</f>
        <v>0</v>
      </c>
      <c r="E1912" s="81">
        <f t="shared" ca="1" si="690"/>
        <v>0</v>
      </c>
      <c r="F1912" s="83">
        <f t="shared" si="685"/>
        <v>1.1679999999999999</v>
      </c>
      <c r="G1912" s="84">
        <f t="shared" ca="1" si="691"/>
        <v>1</v>
      </c>
      <c r="H1912" s="81">
        <f ca="1">TRUNC(PRODUCT(G$10:G1911),15)</f>
        <v>1.40945772534528</v>
      </c>
      <c r="I1912" s="81">
        <f t="shared" ca="1" si="692"/>
        <v>1.2989771726434101</v>
      </c>
      <c r="J1912" s="81">
        <f t="shared" ca="1" si="693"/>
        <v>1.0850519599999999</v>
      </c>
      <c r="K1912" s="81">
        <f t="shared" ca="1" si="694"/>
        <v>110.48055429999999</v>
      </c>
      <c r="L1912" s="85">
        <f>IF(VLOOKUP(A1912,$U$12:$AD$125,8)=VLOOKUP(A1911,$U$12:$AD$125,8),0,VLOOKUP(A1912,U$12:$AD$125,8))</f>
        <v>0</v>
      </c>
      <c r="M1912" s="86">
        <f>IF(L1912&gt;0,VLOOKUP(L1912,T$12:$AC$125,7),0)</f>
        <v>0</v>
      </c>
      <c r="N1912" s="81">
        <f t="shared" si="686"/>
        <v>0</v>
      </c>
      <c r="O1912" s="81">
        <f t="shared" ca="1" si="695"/>
        <v>110.48055429999999</v>
      </c>
      <c r="P1912" s="87" t="str">
        <f t="shared" si="696"/>
        <v>J=</v>
      </c>
      <c r="Q1912" s="88">
        <f t="shared" si="697"/>
        <v>44858</v>
      </c>
      <c r="R1912" s="7"/>
      <c r="S1912" s="7"/>
      <c r="T1912" s="7"/>
      <c r="U1912" s="7"/>
      <c r="V1912" s="7"/>
      <c r="W1912" s="7"/>
      <c r="X1912" s="7"/>
      <c r="Y1912" s="7"/>
      <c r="Z1912" s="7"/>
      <c r="AA1912" s="7"/>
      <c r="AB1912" s="7"/>
      <c r="AC1912" s="7"/>
      <c r="AD1912" s="7"/>
      <c r="AE1912" s="7"/>
      <c r="AF1912" s="65"/>
      <c r="AG1912" s="9"/>
      <c r="AH1912" s="9"/>
      <c r="AI1912" s="4"/>
      <c r="AJ1912" s="10"/>
      <c r="AK1912" s="4"/>
      <c r="AL1912" s="65"/>
      <c r="AM1912" s="10"/>
      <c r="AN1912" s="9"/>
      <c r="AO1912" s="7"/>
      <c r="AP1912" s="11"/>
      <c r="AQ1912" s="9"/>
      <c r="AR1912" s="8"/>
      <c r="AS1912" s="65"/>
      <c r="AT1912" s="12"/>
      <c r="AU1912" s="12"/>
      <c r="AV1912" s="22"/>
      <c r="AW1912" s="12"/>
      <c r="AX1912" s="12"/>
      <c r="AY1912" s="12"/>
      <c r="AZ1912" s="12"/>
      <c r="BA1912" s="12"/>
      <c r="BB1912" s="12"/>
      <c r="BC1912" s="12"/>
      <c r="BD1912" s="12"/>
      <c r="BE1912" s="12"/>
      <c r="BF1912" s="12"/>
      <c r="BG1912" s="12"/>
      <c r="BH1912" s="12"/>
      <c r="BI1912" s="12"/>
      <c r="BJ1912" s="12"/>
      <c r="BK1912" s="12"/>
      <c r="BL1912" s="12"/>
      <c r="BM1912" s="12"/>
      <c r="BN1912" s="12"/>
      <c r="BO1912" s="12"/>
      <c r="BP1912" s="12"/>
      <c r="BQ1912" s="12"/>
      <c r="BR1912" s="12"/>
      <c r="BS1912" s="12"/>
      <c r="BT1912" s="12"/>
      <c r="BU1912" s="12"/>
      <c r="BV1912" s="12"/>
      <c r="BW1912" s="12"/>
      <c r="BX1912" s="12"/>
      <c r="BY1912" s="12"/>
      <c r="BZ1912" s="12"/>
      <c r="CA1912" s="12"/>
      <c r="CB1912" s="12"/>
      <c r="CC1912" s="12"/>
      <c r="CD1912" s="12"/>
      <c r="CE1912" s="12"/>
      <c r="CF1912" s="12"/>
      <c r="CG1912" s="12"/>
      <c r="CH1912" s="12"/>
      <c r="CI1912" s="12"/>
      <c r="CJ1912" s="12"/>
      <c r="CK1912" s="12"/>
      <c r="CL1912" s="12"/>
      <c r="CM1912" s="12"/>
      <c r="CN1912" s="12"/>
      <c r="CO1912" s="12"/>
      <c r="CP1912" s="12"/>
      <c r="CQ1912" s="12"/>
      <c r="CR1912" s="12"/>
      <c r="CS1912" s="12"/>
      <c r="CT1912" s="12"/>
      <c r="CU1912" s="12"/>
      <c r="CV1912" s="12"/>
      <c r="CW1912" s="12"/>
      <c r="CX1912" s="12"/>
      <c r="CY1912" s="12"/>
      <c r="CZ1912" s="12"/>
      <c r="DA1912" s="12"/>
      <c r="DB1912" s="12"/>
      <c r="DC1912" s="12"/>
      <c r="DD1912" s="12"/>
      <c r="DE1912" s="12"/>
      <c r="DF1912" s="12"/>
      <c r="DG1912" s="12"/>
      <c r="DH1912" s="12"/>
      <c r="DI1912" s="12"/>
      <c r="DJ1912" s="12"/>
      <c r="DK1912" s="12"/>
      <c r="DL1912" s="12"/>
      <c r="DM1912" s="12"/>
      <c r="DN1912" s="12"/>
      <c r="DO1912" s="12"/>
      <c r="DP1912" s="12"/>
      <c r="DQ1912" s="12"/>
      <c r="DR1912" s="12"/>
      <c r="DS1912" s="12"/>
      <c r="DT1912" s="12"/>
      <c r="DU1912" s="12"/>
      <c r="DV1912" s="12"/>
      <c r="DW1912" s="12"/>
      <c r="DX1912" s="12"/>
      <c r="DY1912" s="12"/>
      <c r="DZ1912" s="12"/>
      <c r="EA1912" s="12"/>
      <c r="EB1912" s="12"/>
      <c r="EC1912" s="12"/>
      <c r="ED1912" s="12"/>
      <c r="EE1912" s="12"/>
      <c r="EF1912" s="12"/>
      <c r="EG1912" s="12"/>
      <c r="EH1912" s="12"/>
      <c r="EI1912" s="12"/>
      <c r="EJ1912" s="12"/>
      <c r="EK1912" s="12"/>
      <c r="EL1912" s="12"/>
      <c r="EM1912" s="12"/>
      <c r="EN1912" s="12"/>
      <c r="EO1912" s="12"/>
      <c r="EP1912" s="12"/>
      <c r="EQ1912" s="12"/>
      <c r="ER1912" s="12"/>
      <c r="ES1912" s="12"/>
      <c r="ET1912" s="12"/>
      <c r="EU1912" s="12"/>
      <c r="EV1912" s="12"/>
      <c r="EW1912" s="12"/>
      <c r="EX1912" s="12"/>
      <c r="EY1912" s="12"/>
      <c r="EZ1912" s="12"/>
      <c r="FA1912" s="12"/>
      <c r="FB1912" s="12"/>
      <c r="FC1912" s="12"/>
      <c r="FD1912" s="12"/>
      <c r="FE1912" s="12"/>
      <c r="FF1912" s="12"/>
      <c r="FG1912" s="12"/>
      <c r="FH1912" s="12"/>
      <c r="FI1912" s="12"/>
      <c r="FJ1912" s="12"/>
      <c r="FK1912" s="12"/>
      <c r="FL1912" s="12"/>
      <c r="FM1912" s="12"/>
      <c r="FN1912" s="12"/>
      <c r="FO1912" s="12"/>
      <c r="FP1912" s="12"/>
      <c r="FQ1912" s="12"/>
      <c r="FR1912" s="12"/>
      <c r="FS1912" s="12"/>
      <c r="FT1912" s="12"/>
      <c r="FU1912" s="12"/>
      <c r="FV1912" s="12"/>
      <c r="FW1912" s="12"/>
      <c r="FX1912" s="12"/>
      <c r="FY1912" s="12"/>
      <c r="FZ1912" s="12"/>
      <c r="GA1912" s="12"/>
      <c r="GB1912" s="12"/>
      <c r="GC1912" s="12"/>
      <c r="GD1912" s="12"/>
      <c r="GE1912" s="12"/>
      <c r="GF1912" s="12"/>
      <c r="GG1912" s="12"/>
      <c r="GH1912" s="12"/>
      <c r="GI1912" s="12"/>
      <c r="GJ1912" s="12"/>
      <c r="GK1912" s="12"/>
      <c r="GL1912" s="12"/>
      <c r="GM1912" s="12"/>
      <c r="GN1912" s="12"/>
      <c r="GO1912" s="12"/>
      <c r="GP1912" s="12"/>
      <c r="GQ1912" s="12"/>
      <c r="GR1912" s="12"/>
    </row>
    <row r="1913" spans="1:200" x14ac:dyDescent="0.2">
      <c r="A1913" s="79">
        <f t="shared" si="687"/>
        <v>44985</v>
      </c>
      <c r="B1913" s="80" t="str">
        <f t="shared" ca="1" si="688"/>
        <v>n.d</v>
      </c>
      <c r="C1913" s="81">
        <f t="shared" ca="1" si="689"/>
        <v>1298.9771699999999</v>
      </c>
      <c r="D1913" s="82">
        <f ca="1">IF(A1913&lt;$B$1,VLOOKUP(A1913,[1]DI!$A$4:$B$15000,2,FALSE),0)</f>
        <v>0</v>
      </c>
      <c r="E1913" s="81">
        <f t="shared" ca="1" si="690"/>
        <v>0</v>
      </c>
      <c r="F1913" s="83">
        <f t="shared" si="685"/>
        <v>1.1679999999999999</v>
      </c>
      <c r="G1913" s="84">
        <f t="shared" ca="1" si="691"/>
        <v>1</v>
      </c>
      <c r="H1913" s="81">
        <f ca="1">TRUNC(PRODUCT(G$10:G1912),15)</f>
        <v>1.40945772534528</v>
      </c>
      <c r="I1913" s="81">
        <f t="shared" ca="1" si="692"/>
        <v>1.2989771726434101</v>
      </c>
      <c r="J1913" s="81">
        <f t="shared" ca="1" si="693"/>
        <v>1.0850519599999999</v>
      </c>
      <c r="K1913" s="81">
        <f t="shared" ca="1" si="694"/>
        <v>110.48055429999999</v>
      </c>
      <c r="L1913" s="85">
        <f>IF(VLOOKUP(A1913,$U$12:$AD$125,8)=VLOOKUP(A1912,$U$12:$AD$125,8),0,VLOOKUP(A1913,U$12:$AD$125,8))</f>
        <v>0</v>
      </c>
      <c r="M1913" s="86">
        <f>IF(L1913&gt;0,VLOOKUP(L1913,T$12:$AC$125,7),0)</f>
        <v>0</v>
      </c>
      <c r="N1913" s="81">
        <f t="shared" si="686"/>
        <v>0</v>
      </c>
      <c r="O1913" s="81">
        <f t="shared" ca="1" si="695"/>
        <v>110.48055429999999</v>
      </c>
      <c r="P1913" s="87" t="str">
        <f t="shared" si="696"/>
        <v>J=</v>
      </c>
      <c r="Q1913" s="88">
        <f t="shared" si="697"/>
        <v>44858</v>
      </c>
      <c r="R1913" s="7"/>
      <c r="S1913" s="7"/>
      <c r="T1913" s="7"/>
      <c r="U1913" s="7"/>
      <c r="V1913" s="7"/>
      <c r="W1913" s="7"/>
      <c r="X1913" s="7"/>
      <c r="Y1913" s="7"/>
      <c r="Z1913" s="7"/>
      <c r="AA1913" s="7"/>
      <c r="AB1913" s="7"/>
      <c r="AC1913" s="7"/>
      <c r="AD1913" s="7"/>
      <c r="AE1913" s="7"/>
      <c r="AF1913" s="65"/>
      <c r="AG1913" s="9"/>
      <c r="AH1913" s="9"/>
      <c r="AI1913" s="4"/>
      <c r="AJ1913" s="10"/>
      <c r="AK1913" s="4"/>
      <c r="AL1913" s="65"/>
      <c r="AM1913" s="10"/>
      <c r="AN1913" s="9"/>
      <c r="AO1913" s="7"/>
      <c r="AP1913" s="11"/>
      <c r="AQ1913" s="9"/>
      <c r="AR1913" s="8"/>
      <c r="AS1913" s="65"/>
      <c r="AT1913" s="12"/>
      <c r="AU1913" s="12"/>
      <c r="AV1913" s="22"/>
      <c r="AW1913" s="12"/>
      <c r="AX1913" s="12"/>
      <c r="AY1913" s="12"/>
      <c r="AZ1913" s="12"/>
      <c r="BA1913" s="12"/>
      <c r="BB1913" s="12"/>
      <c r="BC1913" s="12"/>
      <c r="BD1913" s="12"/>
      <c r="BE1913" s="12"/>
      <c r="BF1913" s="12"/>
      <c r="BG1913" s="12"/>
      <c r="BH1913" s="12"/>
      <c r="BI1913" s="12"/>
      <c r="BJ1913" s="12"/>
      <c r="BK1913" s="12"/>
      <c r="BL1913" s="12"/>
      <c r="BM1913" s="12"/>
      <c r="BN1913" s="12"/>
      <c r="BO1913" s="12"/>
      <c r="BP1913" s="12"/>
      <c r="BQ1913" s="12"/>
      <c r="BR1913" s="12"/>
      <c r="BS1913" s="12"/>
      <c r="BT1913" s="12"/>
      <c r="BU1913" s="12"/>
      <c r="BV1913" s="12"/>
      <c r="BW1913" s="12"/>
      <c r="BX1913" s="12"/>
      <c r="BY1913" s="12"/>
      <c r="BZ1913" s="12"/>
      <c r="CA1913" s="12"/>
      <c r="CB1913" s="12"/>
      <c r="CC1913" s="12"/>
      <c r="CD1913" s="12"/>
      <c r="CE1913" s="12"/>
      <c r="CF1913" s="12"/>
      <c r="CG1913" s="12"/>
      <c r="CH1913" s="12"/>
      <c r="CI1913" s="12"/>
      <c r="CJ1913" s="12"/>
      <c r="CK1913" s="12"/>
      <c r="CL1913" s="12"/>
      <c r="CM1913" s="12"/>
      <c r="CN1913" s="12"/>
      <c r="CO1913" s="12"/>
      <c r="CP1913" s="12"/>
      <c r="CQ1913" s="12"/>
      <c r="CR1913" s="12"/>
      <c r="CS1913" s="12"/>
      <c r="CT1913" s="12"/>
      <c r="CU1913" s="12"/>
      <c r="CV1913" s="12"/>
      <c r="CW1913" s="12"/>
      <c r="CX1913" s="12"/>
      <c r="CY1913" s="12"/>
      <c r="CZ1913" s="12"/>
      <c r="DA1913" s="12"/>
      <c r="DB1913" s="12"/>
      <c r="DC1913" s="12"/>
      <c r="DD1913" s="12"/>
      <c r="DE1913" s="12"/>
      <c r="DF1913" s="12"/>
      <c r="DG1913" s="12"/>
      <c r="DH1913" s="12"/>
      <c r="DI1913" s="12"/>
      <c r="DJ1913" s="12"/>
      <c r="DK1913" s="12"/>
      <c r="DL1913" s="12"/>
      <c r="DM1913" s="12"/>
      <c r="DN1913" s="12"/>
      <c r="DO1913" s="12"/>
      <c r="DP1913" s="12"/>
      <c r="DQ1913" s="12"/>
      <c r="DR1913" s="12"/>
      <c r="DS1913" s="12"/>
      <c r="DT1913" s="12"/>
      <c r="DU1913" s="12"/>
      <c r="DV1913" s="12"/>
      <c r="DW1913" s="12"/>
      <c r="DX1913" s="12"/>
      <c r="DY1913" s="12"/>
      <c r="DZ1913" s="12"/>
      <c r="EA1913" s="12"/>
      <c r="EB1913" s="12"/>
      <c r="EC1913" s="12"/>
      <c r="ED1913" s="12"/>
      <c r="EE1913" s="12"/>
      <c r="EF1913" s="12"/>
      <c r="EG1913" s="12"/>
      <c r="EH1913" s="12"/>
      <c r="EI1913" s="12"/>
      <c r="EJ1913" s="12"/>
      <c r="EK1913" s="12"/>
      <c r="EL1913" s="12"/>
      <c r="EM1913" s="12"/>
      <c r="EN1913" s="12"/>
      <c r="EO1913" s="12"/>
      <c r="EP1913" s="12"/>
      <c r="EQ1913" s="12"/>
      <c r="ER1913" s="12"/>
      <c r="ES1913" s="12"/>
      <c r="ET1913" s="12"/>
      <c r="EU1913" s="12"/>
      <c r="EV1913" s="12"/>
      <c r="EW1913" s="12"/>
      <c r="EX1913" s="12"/>
      <c r="EY1913" s="12"/>
      <c r="EZ1913" s="12"/>
      <c r="FA1913" s="12"/>
      <c r="FB1913" s="12"/>
      <c r="FC1913" s="12"/>
      <c r="FD1913" s="12"/>
      <c r="FE1913" s="12"/>
      <c r="FF1913" s="12"/>
      <c r="FG1913" s="12"/>
      <c r="FH1913" s="12"/>
      <c r="FI1913" s="12"/>
      <c r="FJ1913" s="12"/>
      <c r="FK1913" s="12"/>
      <c r="FL1913" s="12"/>
      <c r="FM1913" s="12"/>
      <c r="FN1913" s="12"/>
      <c r="FO1913" s="12"/>
      <c r="FP1913" s="12"/>
      <c r="FQ1913" s="12"/>
      <c r="FR1913" s="12"/>
      <c r="FS1913" s="12"/>
      <c r="FT1913" s="12"/>
      <c r="FU1913" s="12"/>
      <c r="FV1913" s="12"/>
      <c r="FW1913" s="12"/>
      <c r="FX1913" s="12"/>
      <c r="FY1913" s="12"/>
      <c r="FZ1913" s="12"/>
      <c r="GA1913" s="12"/>
      <c r="GB1913" s="12"/>
      <c r="GC1913" s="12"/>
      <c r="GD1913" s="12"/>
      <c r="GE1913" s="12"/>
      <c r="GF1913" s="12"/>
      <c r="GG1913" s="12"/>
      <c r="GH1913" s="12"/>
      <c r="GI1913" s="12"/>
      <c r="GJ1913" s="12"/>
      <c r="GK1913" s="12"/>
      <c r="GL1913" s="12"/>
      <c r="GM1913" s="12"/>
      <c r="GN1913" s="12"/>
      <c r="GO1913" s="12"/>
      <c r="GP1913" s="12"/>
      <c r="GQ1913" s="12"/>
      <c r="GR1913" s="12"/>
    </row>
    <row r="1914" spans="1:200" x14ac:dyDescent="0.2">
      <c r="A1914" s="79">
        <f t="shared" si="687"/>
        <v>44986</v>
      </c>
      <c r="B1914" s="80" t="str">
        <f t="shared" ca="1" si="688"/>
        <v>n.d</v>
      </c>
      <c r="C1914" s="81">
        <f t="shared" ca="1" si="689"/>
        <v>1298.9771699999999</v>
      </c>
      <c r="D1914" s="82">
        <f ca="1">IF(A1914&lt;$B$1,VLOOKUP(A1914,[1]DI!$A$4:$B$15000,2,FALSE),0)</f>
        <v>0</v>
      </c>
      <c r="E1914" s="81">
        <f t="shared" ca="1" si="690"/>
        <v>0</v>
      </c>
      <c r="F1914" s="83">
        <f t="shared" si="685"/>
        <v>1.1679999999999999</v>
      </c>
      <c r="G1914" s="84">
        <f t="shared" ca="1" si="691"/>
        <v>1</v>
      </c>
      <c r="H1914" s="81">
        <f ca="1">TRUNC(PRODUCT(G$10:G1913),15)</f>
        <v>1.40945772534528</v>
      </c>
      <c r="I1914" s="81">
        <f t="shared" ca="1" si="692"/>
        <v>1.2989771726434101</v>
      </c>
      <c r="J1914" s="81">
        <f t="shared" ca="1" si="693"/>
        <v>1.0850519599999999</v>
      </c>
      <c r="K1914" s="81">
        <f t="shared" ca="1" si="694"/>
        <v>110.48055429999999</v>
      </c>
      <c r="L1914" s="85">
        <f>IF(VLOOKUP(A1914,$U$12:$AD$125,8)=VLOOKUP(A1913,$U$12:$AD$125,8),0,VLOOKUP(A1914,U$12:$AD$125,8))</f>
        <v>0</v>
      </c>
      <c r="M1914" s="86">
        <f>IF(L1914&gt;0,VLOOKUP(L1914,T$12:$AC$125,7),0)</f>
        <v>0</v>
      </c>
      <c r="N1914" s="81">
        <f t="shared" si="686"/>
        <v>0</v>
      </c>
      <c r="O1914" s="81">
        <f t="shared" ca="1" si="695"/>
        <v>110.48055429999999</v>
      </c>
      <c r="P1914" s="87" t="str">
        <f t="shared" si="696"/>
        <v>J=</v>
      </c>
      <c r="Q1914" s="88">
        <f t="shared" si="697"/>
        <v>44858</v>
      </c>
      <c r="R1914" s="7"/>
      <c r="S1914" s="7"/>
      <c r="T1914" s="7"/>
      <c r="U1914" s="7"/>
      <c r="V1914" s="7"/>
      <c r="W1914" s="7"/>
      <c r="X1914" s="7"/>
      <c r="Y1914" s="7"/>
      <c r="Z1914" s="7"/>
      <c r="AA1914" s="7"/>
      <c r="AB1914" s="7"/>
      <c r="AC1914" s="7"/>
      <c r="AD1914" s="7"/>
      <c r="AE1914" s="7"/>
      <c r="AF1914" s="65"/>
      <c r="AG1914" s="9"/>
      <c r="AH1914" s="9"/>
      <c r="AI1914" s="4"/>
      <c r="AJ1914" s="10"/>
      <c r="AK1914" s="4"/>
      <c r="AL1914" s="65"/>
      <c r="AM1914" s="10"/>
      <c r="AN1914" s="9"/>
      <c r="AO1914" s="7"/>
      <c r="AP1914" s="11"/>
      <c r="AQ1914" s="9"/>
      <c r="AR1914" s="8"/>
      <c r="AS1914" s="65"/>
      <c r="AT1914" s="12"/>
      <c r="AU1914" s="12"/>
      <c r="AV1914" s="22"/>
      <c r="AW1914" s="12"/>
      <c r="AX1914" s="12"/>
      <c r="AY1914" s="12"/>
      <c r="AZ1914" s="12"/>
      <c r="BA1914" s="12"/>
      <c r="BB1914" s="12"/>
      <c r="BC1914" s="12"/>
      <c r="BD1914" s="12"/>
      <c r="BE1914" s="12"/>
      <c r="BF1914" s="12"/>
      <c r="BG1914" s="12"/>
      <c r="BH1914" s="12"/>
      <c r="BI1914" s="12"/>
      <c r="BJ1914" s="12"/>
      <c r="BK1914" s="12"/>
      <c r="BL1914" s="12"/>
      <c r="BM1914" s="12"/>
      <c r="BN1914" s="12"/>
      <c r="BO1914" s="12"/>
      <c r="BP1914" s="12"/>
      <c r="BQ1914" s="12"/>
      <c r="BR1914" s="12"/>
      <c r="BS1914" s="12"/>
      <c r="BT1914" s="12"/>
      <c r="BU1914" s="12"/>
      <c r="BV1914" s="12"/>
      <c r="BW1914" s="12"/>
      <c r="BX1914" s="12"/>
      <c r="BY1914" s="12"/>
      <c r="BZ1914" s="12"/>
      <c r="CA1914" s="12"/>
      <c r="CB1914" s="12"/>
      <c r="CC1914" s="12"/>
      <c r="CD1914" s="12"/>
      <c r="CE1914" s="12"/>
      <c r="CF1914" s="12"/>
      <c r="CG1914" s="12"/>
      <c r="CH1914" s="12"/>
      <c r="CI1914" s="12"/>
      <c r="CJ1914" s="12"/>
      <c r="CK1914" s="12"/>
      <c r="CL1914" s="12"/>
      <c r="CM1914" s="12"/>
      <c r="CN1914" s="12"/>
      <c r="CO1914" s="12"/>
      <c r="CP1914" s="12"/>
      <c r="CQ1914" s="12"/>
      <c r="CR1914" s="12"/>
      <c r="CS1914" s="12"/>
      <c r="CT1914" s="12"/>
      <c r="CU1914" s="12"/>
      <c r="CV1914" s="12"/>
      <c r="CW1914" s="12"/>
      <c r="CX1914" s="12"/>
      <c r="CY1914" s="12"/>
      <c r="CZ1914" s="12"/>
      <c r="DA1914" s="12"/>
      <c r="DB1914" s="12"/>
      <c r="DC1914" s="12"/>
      <c r="DD1914" s="12"/>
      <c r="DE1914" s="12"/>
      <c r="DF1914" s="12"/>
      <c r="DG1914" s="12"/>
      <c r="DH1914" s="12"/>
      <c r="DI1914" s="12"/>
      <c r="DJ1914" s="12"/>
      <c r="DK1914" s="12"/>
      <c r="DL1914" s="12"/>
      <c r="DM1914" s="12"/>
      <c r="DN1914" s="12"/>
      <c r="DO1914" s="12"/>
      <c r="DP1914" s="12"/>
      <c r="DQ1914" s="12"/>
      <c r="DR1914" s="12"/>
      <c r="DS1914" s="12"/>
      <c r="DT1914" s="12"/>
      <c r="DU1914" s="12"/>
      <c r="DV1914" s="12"/>
      <c r="DW1914" s="12"/>
      <c r="DX1914" s="12"/>
      <c r="DY1914" s="12"/>
      <c r="DZ1914" s="12"/>
      <c r="EA1914" s="12"/>
      <c r="EB1914" s="12"/>
      <c r="EC1914" s="12"/>
      <c r="ED1914" s="12"/>
      <c r="EE1914" s="12"/>
      <c r="EF1914" s="12"/>
      <c r="EG1914" s="12"/>
      <c r="EH1914" s="12"/>
      <c r="EI1914" s="12"/>
      <c r="EJ1914" s="12"/>
      <c r="EK1914" s="12"/>
      <c r="EL1914" s="12"/>
      <c r="EM1914" s="12"/>
      <c r="EN1914" s="12"/>
      <c r="EO1914" s="12"/>
      <c r="EP1914" s="12"/>
      <c r="EQ1914" s="12"/>
      <c r="ER1914" s="12"/>
      <c r="ES1914" s="12"/>
      <c r="ET1914" s="12"/>
      <c r="EU1914" s="12"/>
      <c r="EV1914" s="12"/>
      <c r="EW1914" s="12"/>
      <c r="EX1914" s="12"/>
      <c r="EY1914" s="12"/>
      <c r="EZ1914" s="12"/>
      <c r="FA1914" s="12"/>
      <c r="FB1914" s="12"/>
      <c r="FC1914" s="12"/>
      <c r="FD1914" s="12"/>
      <c r="FE1914" s="12"/>
      <c r="FF1914" s="12"/>
      <c r="FG1914" s="12"/>
      <c r="FH1914" s="12"/>
      <c r="FI1914" s="12"/>
      <c r="FJ1914" s="12"/>
      <c r="FK1914" s="12"/>
      <c r="FL1914" s="12"/>
      <c r="FM1914" s="12"/>
      <c r="FN1914" s="12"/>
      <c r="FO1914" s="12"/>
      <c r="FP1914" s="12"/>
      <c r="FQ1914" s="12"/>
      <c r="FR1914" s="12"/>
      <c r="FS1914" s="12"/>
      <c r="FT1914" s="12"/>
      <c r="FU1914" s="12"/>
      <c r="FV1914" s="12"/>
      <c r="FW1914" s="12"/>
      <c r="FX1914" s="12"/>
      <c r="FY1914" s="12"/>
      <c r="FZ1914" s="12"/>
      <c r="GA1914" s="12"/>
      <c r="GB1914" s="12"/>
      <c r="GC1914" s="12"/>
      <c r="GD1914" s="12"/>
      <c r="GE1914" s="12"/>
      <c r="GF1914" s="12"/>
      <c r="GG1914" s="12"/>
      <c r="GH1914" s="12"/>
      <c r="GI1914" s="12"/>
      <c r="GJ1914" s="12"/>
      <c r="GK1914" s="12"/>
      <c r="GL1914" s="12"/>
      <c r="GM1914" s="12"/>
      <c r="GN1914" s="12"/>
      <c r="GO1914" s="12"/>
      <c r="GP1914" s="12"/>
      <c r="GQ1914" s="12"/>
      <c r="GR1914" s="12"/>
    </row>
    <row r="1915" spans="1:200" x14ac:dyDescent="0.2">
      <c r="A1915" s="79">
        <f t="shared" si="687"/>
        <v>44987</v>
      </c>
      <c r="B1915" s="80" t="str">
        <f t="shared" ca="1" si="688"/>
        <v>n.d</v>
      </c>
      <c r="C1915" s="81">
        <f t="shared" ca="1" si="689"/>
        <v>1298.9771699999999</v>
      </c>
      <c r="D1915" s="82">
        <f ca="1">IF(A1915&lt;$B$1,VLOOKUP(A1915,[1]DI!$A$4:$B$15000,2,FALSE),0)</f>
        <v>0</v>
      </c>
      <c r="E1915" s="81">
        <f t="shared" ca="1" si="690"/>
        <v>0</v>
      </c>
      <c r="F1915" s="83">
        <f t="shared" si="685"/>
        <v>1.1679999999999999</v>
      </c>
      <c r="G1915" s="84">
        <f t="shared" ca="1" si="691"/>
        <v>1</v>
      </c>
      <c r="H1915" s="81">
        <f ca="1">TRUNC(PRODUCT(G$10:G1914),15)</f>
        <v>1.40945772534528</v>
      </c>
      <c r="I1915" s="81">
        <f t="shared" ca="1" si="692"/>
        <v>1.2989771726434101</v>
      </c>
      <c r="J1915" s="81">
        <f t="shared" ca="1" si="693"/>
        <v>1.0850519599999999</v>
      </c>
      <c r="K1915" s="81">
        <f t="shared" ca="1" si="694"/>
        <v>110.48055429999999</v>
      </c>
      <c r="L1915" s="85">
        <f>IF(VLOOKUP(A1915,$U$12:$AD$125,8)=VLOOKUP(A1914,$U$12:$AD$125,8),0,VLOOKUP(A1915,U$12:$AD$125,8))</f>
        <v>0</v>
      </c>
      <c r="M1915" s="86">
        <f>IF(L1915&gt;0,VLOOKUP(L1915,T$12:$AC$125,7),0)</f>
        <v>0</v>
      </c>
      <c r="N1915" s="81">
        <f t="shared" si="686"/>
        <v>0</v>
      </c>
      <c r="O1915" s="81">
        <f t="shared" ca="1" si="695"/>
        <v>110.48055429999999</v>
      </c>
      <c r="P1915" s="87" t="str">
        <f t="shared" si="696"/>
        <v>J=</v>
      </c>
      <c r="Q1915" s="88">
        <f t="shared" si="697"/>
        <v>44858</v>
      </c>
      <c r="R1915" s="7"/>
      <c r="S1915" s="7"/>
      <c r="T1915" s="7"/>
      <c r="U1915" s="7"/>
      <c r="V1915" s="7"/>
      <c r="W1915" s="7"/>
      <c r="X1915" s="7"/>
      <c r="Y1915" s="7"/>
      <c r="Z1915" s="7"/>
      <c r="AA1915" s="7"/>
      <c r="AB1915" s="7"/>
      <c r="AC1915" s="7"/>
      <c r="AD1915" s="7"/>
      <c r="AE1915" s="7"/>
      <c r="AF1915" s="65"/>
      <c r="AG1915" s="9"/>
      <c r="AH1915" s="9"/>
      <c r="AI1915" s="4"/>
      <c r="AJ1915" s="10"/>
      <c r="AK1915" s="4"/>
      <c r="AL1915" s="65"/>
      <c r="AM1915" s="10"/>
      <c r="AN1915" s="9"/>
      <c r="AO1915" s="7"/>
      <c r="AP1915" s="11"/>
      <c r="AQ1915" s="9"/>
      <c r="AR1915" s="8"/>
      <c r="AS1915" s="65"/>
      <c r="AT1915" s="12"/>
      <c r="AU1915" s="12"/>
      <c r="AV1915" s="22"/>
      <c r="AW1915" s="12"/>
      <c r="AX1915" s="12"/>
      <c r="AY1915" s="12"/>
      <c r="AZ1915" s="12"/>
      <c r="BA1915" s="12"/>
      <c r="BB1915" s="12"/>
      <c r="BC1915" s="12"/>
      <c r="BD1915" s="12"/>
      <c r="BE1915" s="12"/>
      <c r="BF1915" s="12"/>
      <c r="BG1915" s="12"/>
      <c r="BH1915" s="12"/>
      <c r="BI1915" s="12"/>
      <c r="BJ1915" s="12"/>
      <c r="BK1915" s="12"/>
      <c r="BL1915" s="12"/>
      <c r="BM1915" s="12"/>
      <c r="BN1915" s="12"/>
      <c r="BO1915" s="12"/>
      <c r="BP1915" s="12"/>
      <c r="BQ1915" s="12"/>
      <c r="BR1915" s="12"/>
      <c r="BS1915" s="12"/>
      <c r="BT1915" s="12"/>
      <c r="BU1915" s="12"/>
      <c r="BV1915" s="12"/>
      <c r="BW1915" s="12"/>
      <c r="BX1915" s="12"/>
      <c r="BY1915" s="12"/>
      <c r="BZ1915" s="12"/>
      <c r="CA1915" s="12"/>
      <c r="CB1915" s="12"/>
      <c r="CC1915" s="12"/>
      <c r="CD1915" s="12"/>
      <c r="CE1915" s="12"/>
      <c r="CF1915" s="12"/>
      <c r="CG1915" s="12"/>
      <c r="CH1915" s="12"/>
      <c r="CI1915" s="12"/>
      <c r="CJ1915" s="12"/>
      <c r="CK1915" s="12"/>
      <c r="CL1915" s="12"/>
      <c r="CM1915" s="12"/>
      <c r="CN1915" s="12"/>
      <c r="CO1915" s="12"/>
      <c r="CP1915" s="12"/>
      <c r="CQ1915" s="12"/>
      <c r="CR1915" s="12"/>
      <c r="CS1915" s="12"/>
      <c r="CT1915" s="12"/>
      <c r="CU1915" s="12"/>
      <c r="CV1915" s="12"/>
      <c r="CW1915" s="12"/>
      <c r="CX1915" s="12"/>
      <c r="CY1915" s="12"/>
      <c r="CZ1915" s="12"/>
      <c r="DA1915" s="12"/>
      <c r="DB1915" s="12"/>
      <c r="DC1915" s="12"/>
      <c r="DD1915" s="12"/>
      <c r="DE1915" s="12"/>
      <c r="DF1915" s="12"/>
      <c r="DG1915" s="12"/>
      <c r="DH1915" s="12"/>
      <c r="DI1915" s="12"/>
      <c r="DJ1915" s="12"/>
      <c r="DK1915" s="12"/>
      <c r="DL1915" s="12"/>
      <c r="DM1915" s="12"/>
      <c r="DN1915" s="12"/>
      <c r="DO1915" s="12"/>
      <c r="DP1915" s="12"/>
      <c r="DQ1915" s="12"/>
      <c r="DR1915" s="12"/>
      <c r="DS1915" s="12"/>
      <c r="DT1915" s="12"/>
      <c r="DU1915" s="12"/>
      <c r="DV1915" s="12"/>
      <c r="DW1915" s="12"/>
      <c r="DX1915" s="12"/>
      <c r="DY1915" s="12"/>
      <c r="DZ1915" s="12"/>
      <c r="EA1915" s="12"/>
      <c r="EB1915" s="12"/>
      <c r="EC1915" s="12"/>
      <c r="ED1915" s="12"/>
      <c r="EE1915" s="12"/>
      <c r="EF1915" s="12"/>
      <c r="EG1915" s="12"/>
      <c r="EH1915" s="12"/>
      <c r="EI1915" s="12"/>
      <c r="EJ1915" s="12"/>
      <c r="EK1915" s="12"/>
      <c r="EL1915" s="12"/>
      <c r="EM1915" s="12"/>
      <c r="EN1915" s="12"/>
      <c r="EO1915" s="12"/>
      <c r="EP1915" s="12"/>
      <c r="EQ1915" s="12"/>
      <c r="ER1915" s="12"/>
      <c r="ES1915" s="12"/>
      <c r="ET1915" s="12"/>
      <c r="EU1915" s="12"/>
      <c r="EV1915" s="12"/>
      <c r="EW1915" s="12"/>
      <c r="EX1915" s="12"/>
      <c r="EY1915" s="12"/>
      <c r="EZ1915" s="12"/>
      <c r="FA1915" s="12"/>
      <c r="FB1915" s="12"/>
      <c r="FC1915" s="12"/>
      <c r="FD1915" s="12"/>
      <c r="FE1915" s="12"/>
      <c r="FF1915" s="12"/>
      <c r="FG1915" s="12"/>
      <c r="FH1915" s="12"/>
      <c r="FI1915" s="12"/>
      <c r="FJ1915" s="12"/>
      <c r="FK1915" s="12"/>
      <c r="FL1915" s="12"/>
      <c r="FM1915" s="12"/>
      <c r="FN1915" s="12"/>
      <c r="FO1915" s="12"/>
      <c r="FP1915" s="12"/>
      <c r="FQ1915" s="12"/>
      <c r="FR1915" s="12"/>
      <c r="FS1915" s="12"/>
      <c r="FT1915" s="12"/>
      <c r="FU1915" s="12"/>
      <c r="FV1915" s="12"/>
      <c r="FW1915" s="12"/>
      <c r="FX1915" s="12"/>
      <c r="FY1915" s="12"/>
      <c r="FZ1915" s="12"/>
      <c r="GA1915" s="12"/>
      <c r="GB1915" s="12"/>
      <c r="GC1915" s="12"/>
      <c r="GD1915" s="12"/>
      <c r="GE1915" s="12"/>
      <c r="GF1915" s="12"/>
      <c r="GG1915" s="12"/>
      <c r="GH1915" s="12"/>
      <c r="GI1915" s="12"/>
      <c r="GJ1915" s="12"/>
      <c r="GK1915" s="12"/>
      <c r="GL1915" s="12"/>
      <c r="GM1915" s="12"/>
      <c r="GN1915" s="12"/>
      <c r="GO1915" s="12"/>
      <c r="GP1915" s="12"/>
      <c r="GQ1915" s="12"/>
      <c r="GR1915" s="12"/>
    </row>
    <row r="1916" spans="1:200" x14ac:dyDescent="0.2">
      <c r="A1916" s="79">
        <f t="shared" si="687"/>
        <v>44988</v>
      </c>
      <c r="B1916" s="80" t="str">
        <f t="shared" ca="1" si="688"/>
        <v>n.d</v>
      </c>
      <c r="C1916" s="81">
        <f t="shared" ca="1" si="689"/>
        <v>1298.9771699999999</v>
      </c>
      <c r="D1916" s="82">
        <f ca="1">IF(A1916&lt;$B$1,VLOOKUP(A1916,[1]DI!$A$4:$B$15000,2,FALSE),0)</f>
        <v>0</v>
      </c>
      <c r="E1916" s="81">
        <f t="shared" ca="1" si="690"/>
        <v>0</v>
      </c>
      <c r="F1916" s="83">
        <f t="shared" si="685"/>
        <v>1.1679999999999999</v>
      </c>
      <c r="G1916" s="84">
        <f t="shared" ca="1" si="691"/>
        <v>1</v>
      </c>
      <c r="H1916" s="81">
        <f ca="1">TRUNC(PRODUCT(G$10:G1915),15)</f>
        <v>1.40945772534528</v>
      </c>
      <c r="I1916" s="81">
        <f t="shared" ca="1" si="692"/>
        <v>1.2989771726434101</v>
      </c>
      <c r="J1916" s="81">
        <f t="shared" ca="1" si="693"/>
        <v>1.0850519599999999</v>
      </c>
      <c r="K1916" s="81">
        <f t="shared" ca="1" si="694"/>
        <v>110.48055429999999</v>
      </c>
      <c r="L1916" s="85">
        <f>IF(VLOOKUP(A1916,$U$12:$AD$125,8)=VLOOKUP(A1915,$U$12:$AD$125,8),0,VLOOKUP(A1916,U$12:$AD$125,8))</f>
        <v>0</v>
      </c>
      <c r="M1916" s="86">
        <f>IF(L1916&gt;0,VLOOKUP(L1916,T$12:$AC$125,7),0)</f>
        <v>0</v>
      </c>
      <c r="N1916" s="81">
        <f t="shared" si="686"/>
        <v>0</v>
      </c>
      <c r="O1916" s="81">
        <f t="shared" ca="1" si="695"/>
        <v>110.48055429999999</v>
      </c>
      <c r="P1916" s="87" t="str">
        <f t="shared" si="696"/>
        <v>J=</v>
      </c>
      <c r="Q1916" s="88">
        <f t="shared" si="697"/>
        <v>44858</v>
      </c>
      <c r="R1916" s="7"/>
      <c r="S1916" s="7"/>
      <c r="T1916" s="7"/>
      <c r="U1916" s="7"/>
      <c r="V1916" s="7"/>
      <c r="W1916" s="7"/>
      <c r="X1916" s="7"/>
      <c r="Y1916" s="7"/>
      <c r="Z1916" s="7"/>
      <c r="AA1916" s="7"/>
      <c r="AB1916" s="7"/>
      <c r="AC1916" s="7"/>
      <c r="AD1916" s="7"/>
      <c r="AE1916" s="7"/>
      <c r="AF1916" s="65"/>
      <c r="AG1916" s="9"/>
      <c r="AH1916" s="9"/>
      <c r="AI1916" s="4"/>
      <c r="AJ1916" s="10"/>
      <c r="AK1916" s="4"/>
      <c r="AL1916" s="65"/>
      <c r="AM1916" s="10"/>
      <c r="AN1916" s="9"/>
      <c r="AO1916" s="7"/>
      <c r="AP1916" s="11"/>
      <c r="AQ1916" s="9"/>
      <c r="AR1916" s="8"/>
      <c r="AS1916" s="65"/>
      <c r="AT1916" s="12"/>
      <c r="AU1916" s="12"/>
      <c r="AV1916" s="22"/>
      <c r="AW1916" s="12"/>
      <c r="AX1916" s="12"/>
      <c r="AY1916" s="12"/>
      <c r="AZ1916" s="12"/>
      <c r="BA1916" s="12"/>
      <c r="BB1916" s="12"/>
      <c r="BC1916" s="12"/>
      <c r="BD1916" s="12"/>
      <c r="BE1916" s="12"/>
      <c r="BF1916" s="12"/>
      <c r="BG1916" s="12"/>
      <c r="BH1916" s="12"/>
      <c r="BI1916" s="12"/>
      <c r="BJ1916" s="12"/>
      <c r="BK1916" s="12"/>
      <c r="BL1916" s="12"/>
      <c r="BM1916" s="12"/>
      <c r="BN1916" s="12"/>
      <c r="BO1916" s="12"/>
      <c r="BP1916" s="12"/>
      <c r="BQ1916" s="12"/>
      <c r="BR1916" s="12"/>
      <c r="BS1916" s="12"/>
      <c r="BT1916" s="12"/>
      <c r="BU1916" s="12"/>
      <c r="BV1916" s="12"/>
      <c r="BW1916" s="12"/>
      <c r="BX1916" s="12"/>
      <c r="BY1916" s="12"/>
      <c r="BZ1916" s="12"/>
      <c r="CA1916" s="12"/>
      <c r="CB1916" s="12"/>
      <c r="CC1916" s="12"/>
      <c r="CD1916" s="12"/>
      <c r="CE1916" s="12"/>
      <c r="CF1916" s="12"/>
      <c r="CG1916" s="12"/>
      <c r="CH1916" s="12"/>
      <c r="CI1916" s="12"/>
      <c r="CJ1916" s="12"/>
      <c r="CK1916" s="12"/>
      <c r="CL1916" s="12"/>
      <c r="CM1916" s="12"/>
      <c r="CN1916" s="12"/>
      <c r="CO1916" s="12"/>
      <c r="CP1916" s="12"/>
      <c r="CQ1916" s="12"/>
      <c r="CR1916" s="12"/>
      <c r="CS1916" s="12"/>
      <c r="CT1916" s="12"/>
      <c r="CU1916" s="12"/>
      <c r="CV1916" s="12"/>
      <c r="CW1916" s="12"/>
      <c r="CX1916" s="12"/>
      <c r="CY1916" s="12"/>
      <c r="CZ1916" s="12"/>
      <c r="DA1916" s="12"/>
      <c r="DB1916" s="12"/>
      <c r="DC1916" s="12"/>
      <c r="DD1916" s="12"/>
      <c r="DE1916" s="12"/>
      <c r="DF1916" s="12"/>
      <c r="DG1916" s="12"/>
      <c r="DH1916" s="12"/>
      <c r="DI1916" s="12"/>
      <c r="DJ1916" s="12"/>
      <c r="DK1916" s="12"/>
      <c r="DL1916" s="12"/>
      <c r="DM1916" s="12"/>
      <c r="DN1916" s="12"/>
      <c r="DO1916" s="12"/>
      <c r="DP1916" s="12"/>
      <c r="DQ1916" s="12"/>
      <c r="DR1916" s="12"/>
      <c r="DS1916" s="12"/>
      <c r="DT1916" s="12"/>
      <c r="DU1916" s="12"/>
      <c r="DV1916" s="12"/>
      <c r="DW1916" s="12"/>
      <c r="DX1916" s="12"/>
      <c r="DY1916" s="12"/>
      <c r="DZ1916" s="12"/>
      <c r="EA1916" s="12"/>
      <c r="EB1916" s="12"/>
      <c r="EC1916" s="12"/>
      <c r="ED1916" s="12"/>
      <c r="EE1916" s="12"/>
      <c r="EF1916" s="12"/>
      <c r="EG1916" s="12"/>
      <c r="EH1916" s="12"/>
      <c r="EI1916" s="12"/>
      <c r="EJ1916" s="12"/>
      <c r="EK1916" s="12"/>
      <c r="EL1916" s="12"/>
      <c r="EM1916" s="12"/>
      <c r="EN1916" s="12"/>
      <c r="EO1916" s="12"/>
      <c r="EP1916" s="12"/>
      <c r="EQ1916" s="12"/>
      <c r="ER1916" s="12"/>
      <c r="ES1916" s="12"/>
      <c r="ET1916" s="12"/>
      <c r="EU1916" s="12"/>
      <c r="EV1916" s="12"/>
      <c r="EW1916" s="12"/>
      <c r="EX1916" s="12"/>
      <c r="EY1916" s="12"/>
      <c r="EZ1916" s="12"/>
      <c r="FA1916" s="12"/>
      <c r="FB1916" s="12"/>
      <c r="FC1916" s="12"/>
      <c r="FD1916" s="12"/>
      <c r="FE1916" s="12"/>
      <c r="FF1916" s="12"/>
      <c r="FG1916" s="12"/>
      <c r="FH1916" s="12"/>
      <c r="FI1916" s="12"/>
      <c r="FJ1916" s="12"/>
      <c r="FK1916" s="12"/>
      <c r="FL1916" s="12"/>
      <c r="FM1916" s="12"/>
      <c r="FN1916" s="12"/>
      <c r="FO1916" s="12"/>
      <c r="FP1916" s="12"/>
      <c r="FQ1916" s="12"/>
      <c r="FR1916" s="12"/>
      <c r="FS1916" s="12"/>
      <c r="FT1916" s="12"/>
      <c r="FU1916" s="12"/>
      <c r="FV1916" s="12"/>
      <c r="FW1916" s="12"/>
      <c r="FX1916" s="12"/>
      <c r="FY1916" s="12"/>
      <c r="FZ1916" s="12"/>
      <c r="GA1916" s="12"/>
      <c r="GB1916" s="12"/>
      <c r="GC1916" s="12"/>
      <c r="GD1916" s="12"/>
      <c r="GE1916" s="12"/>
      <c r="GF1916" s="12"/>
      <c r="GG1916" s="12"/>
      <c r="GH1916" s="12"/>
      <c r="GI1916" s="12"/>
      <c r="GJ1916" s="12"/>
      <c r="GK1916" s="12"/>
      <c r="GL1916" s="12"/>
      <c r="GM1916" s="12"/>
      <c r="GN1916" s="12"/>
      <c r="GO1916" s="12"/>
      <c r="GP1916" s="12"/>
      <c r="GQ1916" s="12"/>
      <c r="GR1916" s="12"/>
    </row>
    <row r="1917" spans="1:200" x14ac:dyDescent="0.2">
      <c r="A1917" s="79">
        <f t="shared" si="687"/>
        <v>44989</v>
      </c>
      <c r="B1917" s="80" t="str">
        <f t="shared" ca="1" si="688"/>
        <v>n.d</v>
      </c>
      <c r="C1917" s="81">
        <f t="shared" ca="1" si="689"/>
        <v>1298.9771699999999</v>
      </c>
      <c r="D1917" s="82">
        <f ca="1">IF(A1917&lt;$B$1,VLOOKUP(A1917,[1]DI!$A$4:$B$15000,2,FALSE),0)</f>
        <v>0</v>
      </c>
      <c r="E1917" s="81">
        <f t="shared" ca="1" si="690"/>
        <v>0</v>
      </c>
      <c r="F1917" s="83">
        <f t="shared" si="685"/>
        <v>1.1679999999999999</v>
      </c>
      <c r="G1917" s="84">
        <f t="shared" ca="1" si="691"/>
        <v>1</v>
      </c>
      <c r="H1917" s="81">
        <f ca="1">TRUNC(PRODUCT(G$10:G1916),15)</f>
        <v>1.40945772534528</v>
      </c>
      <c r="I1917" s="81">
        <f t="shared" ca="1" si="692"/>
        <v>1.2989771726434101</v>
      </c>
      <c r="J1917" s="81">
        <f t="shared" ca="1" si="693"/>
        <v>1.0850519599999999</v>
      </c>
      <c r="K1917" s="81">
        <f t="shared" ca="1" si="694"/>
        <v>110.48055429999999</v>
      </c>
      <c r="L1917" s="85">
        <f>IF(VLOOKUP(A1917,$U$12:$AD$125,8)=VLOOKUP(A1916,$U$12:$AD$125,8),0,VLOOKUP(A1917,U$12:$AD$125,8))</f>
        <v>0</v>
      </c>
      <c r="M1917" s="86">
        <f>IF(L1917&gt;0,VLOOKUP(L1917,T$12:$AC$125,7),0)</f>
        <v>0</v>
      </c>
      <c r="N1917" s="81">
        <f t="shared" si="686"/>
        <v>0</v>
      </c>
      <c r="O1917" s="81">
        <f t="shared" ca="1" si="695"/>
        <v>110.48055429999999</v>
      </c>
      <c r="P1917" s="87" t="str">
        <f t="shared" si="696"/>
        <v>J=</v>
      </c>
      <c r="Q1917" s="88">
        <f t="shared" si="697"/>
        <v>44858</v>
      </c>
      <c r="R1917" s="7"/>
      <c r="S1917" s="7"/>
      <c r="T1917" s="7"/>
      <c r="U1917" s="7"/>
      <c r="V1917" s="7"/>
      <c r="W1917" s="7"/>
      <c r="X1917" s="7"/>
      <c r="Y1917" s="7"/>
      <c r="Z1917" s="7"/>
      <c r="AA1917" s="7"/>
      <c r="AB1917" s="7"/>
      <c r="AC1917" s="7"/>
      <c r="AD1917" s="7"/>
      <c r="AE1917" s="7"/>
      <c r="AF1917" s="65"/>
      <c r="AG1917" s="9"/>
      <c r="AH1917" s="9"/>
      <c r="AI1917" s="4"/>
      <c r="AJ1917" s="10"/>
      <c r="AK1917" s="4"/>
      <c r="AL1917" s="65"/>
      <c r="AM1917" s="10"/>
      <c r="AN1917" s="9"/>
      <c r="AO1917" s="7"/>
      <c r="AP1917" s="11"/>
      <c r="AQ1917" s="9"/>
      <c r="AR1917" s="8"/>
      <c r="AS1917" s="65"/>
      <c r="AT1917" s="12"/>
      <c r="AU1917" s="12"/>
      <c r="AV1917" s="22"/>
      <c r="AW1917" s="12"/>
      <c r="AX1917" s="12"/>
      <c r="AY1917" s="12"/>
      <c r="AZ1917" s="12"/>
      <c r="BA1917" s="12"/>
      <c r="BB1917" s="12"/>
      <c r="BC1917" s="12"/>
      <c r="BD1917" s="12"/>
      <c r="BE1917" s="12"/>
      <c r="BF1917" s="12"/>
      <c r="BG1917" s="12"/>
      <c r="BH1917" s="12"/>
      <c r="BI1917" s="12"/>
      <c r="BJ1917" s="12"/>
      <c r="BK1917" s="12"/>
      <c r="BL1917" s="12"/>
      <c r="BM1917" s="12"/>
      <c r="BN1917" s="12"/>
      <c r="BO1917" s="12"/>
      <c r="BP1917" s="12"/>
      <c r="BQ1917" s="12"/>
      <c r="BR1917" s="12"/>
      <c r="BS1917" s="12"/>
      <c r="BT1917" s="12"/>
      <c r="BU1917" s="12"/>
      <c r="BV1917" s="12"/>
      <c r="BW1917" s="12"/>
      <c r="BX1917" s="12"/>
      <c r="BY1917" s="12"/>
      <c r="BZ1917" s="12"/>
      <c r="CA1917" s="12"/>
      <c r="CB1917" s="12"/>
      <c r="CC1917" s="12"/>
      <c r="CD1917" s="12"/>
      <c r="CE1917" s="12"/>
      <c r="CF1917" s="12"/>
      <c r="CG1917" s="12"/>
      <c r="CH1917" s="12"/>
      <c r="CI1917" s="12"/>
      <c r="CJ1917" s="12"/>
      <c r="CK1917" s="12"/>
      <c r="CL1917" s="12"/>
      <c r="CM1917" s="12"/>
      <c r="CN1917" s="12"/>
      <c r="CO1917" s="12"/>
      <c r="CP1917" s="12"/>
      <c r="CQ1917" s="12"/>
      <c r="CR1917" s="12"/>
      <c r="CS1917" s="12"/>
      <c r="CT1917" s="12"/>
      <c r="CU1917" s="12"/>
      <c r="CV1917" s="12"/>
      <c r="CW1917" s="12"/>
      <c r="CX1917" s="12"/>
      <c r="CY1917" s="12"/>
      <c r="CZ1917" s="12"/>
      <c r="DA1917" s="12"/>
      <c r="DB1917" s="12"/>
      <c r="DC1917" s="12"/>
      <c r="DD1917" s="12"/>
      <c r="DE1917" s="12"/>
      <c r="DF1917" s="12"/>
      <c r="DG1917" s="12"/>
      <c r="DH1917" s="12"/>
      <c r="DI1917" s="12"/>
      <c r="DJ1917" s="12"/>
      <c r="DK1917" s="12"/>
      <c r="DL1917" s="12"/>
      <c r="DM1917" s="12"/>
      <c r="DN1917" s="12"/>
      <c r="DO1917" s="12"/>
      <c r="DP1917" s="12"/>
      <c r="DQ1917" s="12"/>
      <c r="DR1917" s="12"/>
      <c r="DS1917" s="12"/>
      <c r="DT1917" s="12"/>
      <c r="DU1917" s="12"/>
      <c r="DV1917" s="12"/>
      <c r="DW1917" s="12"/>
      <c r="DX1917" s="12"/>
      <c r="DY1917" s="12"/>
      <c r="DZ1917" s="12"/>
      <c r="EA1917" s="12"/>
      <c r="EB1917" s="12"/>
      <c r="EC1917" s="12"/>
      <c r="ED1917" s="12"/>
      <c r="EE1917" s="12"/>
      <c r="EF1917" s="12"/>
      <c r="EG1917" s="12"/>
      <c r="EH1917" s="12"/>
      <c r="EI1917" s="12"/>
      <c r="EJ1917" s="12"/>
      <c r="EK1917" s="12"/>
      <c r="EL1917" s="12"/>
      <c r="EM1917" s="12"/>
      <c r="EN1917" s="12"/>
      <c r="EO1917" s="12"/>
      <c r="EP1917" s="12"/>
      <c r="EQ1917" s="12"/>
      <c r="ER1917" s="12"/>
      <c r="ES1917" s="12"/>
      <c r="ET1917" s="12"/>
      <c r="EU1917" s="12"/>
      <c r="EV1917" s="12"/>
      <c r="EW1917" s="12"/>
      <c r="EX1917" s="12"/>
      <c r="EY1917" s="12"/>
      <c r="EZ1917" s="12"/>
      <c r="FA1917" s="12"/>
      <c r="FB1917" s="12"/>
      <c r="FC1917" s="12"/>
      <c r="FD1917" s="12"/>
      <c r="FE1917" s="12"/>
      <c r="FF1917" s="12"/>
      <c r="FG1917" s="12"/>
      <c r="FH1917" s="12"/>
      <c r="FI1917" s="12"/>
      <c r="FJ1917" s="12"/>
      <c r="FK1917" s="12"/>
      <c r="FL1917" s="12"/>
      <c r="FM1917" s="12"/>
      <c r="FN1917" s="12"/>
      <c r="FO1917" s="12"/>
      <c r="FP1917" s="12"/>
      <c r="FQ1917" s="12"/>
      <c r="FR1917" s="12"/>
      <c r="FS1917" s="12"/>
      <c r="FT1917" s="12"/>
      <c r="FU1917" s="12"/>
      <c r="FV1917" s="12"/>
      <c r="FW1917" s="12"/>
      <c r="FX1917" s="12"/>
      <c r="FY1917" s="12"/>
      <c r="FZ1917" s="12"/>
      <c r="GA1917" s="12"/>
      <c r="GB1917" s="12"/>
      <c r="GC1917" s="12"/>
      <c r="GD1917" s="12"/>
      <c r="GE1917" s="12"/>
      <c r="GF1917" s="12"/>
      <c r="GG1917" s="12"/>
      <c r="GH1917" s="12"/>
      <c r="GI1917" s="12"/>
      <c r="GJ1917" s="12"/>
      <c r="GK1917" s="12"/>
      <c r="GL1917" s="12"/>
      <c r="GM1917" s="12"/>
      <c r="GN1917" s="12"/>
      <c r="GO1917" s="12"/>
      <c r="GP1917" s="12"/>
      <c r="GQ1917" s="12"/>
      <c r="GR1917" s="12"/>
    </row>
    <row r="1918" spans="1:200" x14ac:dyDescent="0.2">
      <c r="A1918" s="79">
        <f t="shared" si="687"/>
        <v>44990</v>
      </c>
      <c r="B1918" s="80" t="str">
        <f t="shared" ca="1" si="688"/>
        <v>n.d</v>
      </c>
      <c r="C1918" s="81">
        <f t="shared" ca="1" si="689"/>
        <v>1298.9771699999999</v>
      </c>
      <c r="D1918" s="82">
        <f ca="1">IF(A1918&lt;$B$1,VLOOKUP(A1918,[1]DI!$A$4:$B$15000,2,FALSE),0)</f>
        <v>0</v>
      </c>
      <c r="E1918" s="81">
        <f t="shared" ca="1" si="690"/>
        <v>0</v>
      </c>
      <c r="F1918" s="83">
        <f t="shared" si="685"/>
        <v>1.1679999999999999</v>
      </c>
      <c r="G1918" s="84">
        <f t="shared" ca="1" si="691"/>
        <v>1</v>
      </c>
      <c r="H1918" s="81">
        <f ca="1">TRUNC(PRODUCT(G$10:G1917),15)</f>
        <v>1.40945772534528</v>
      </c>
      <c r="I1918" s="81">
        <f t="shared" ca="1" si="692"/>
        <v>1.2989771726434101</v>
      </c>
      <c r="J1918" s="81">
        <f t="shared" ca="1" si="693"/>
        <v>1.0850519599999999</v>
      </c>
      <c r="K1918" s="81">
        <f t="shared" ca="1" si="694"/>
        <v>110.48055429999999</v>
      </c>
      <c r="L1918" s="85">
        <f>IF(VLOOKUP(A1918,$U$12:$AD$125,8)=VLOOKUP(A1917,$U$12:$AD$125,8),0,VLOOKUP(A1918,U$12:$AD$125,8))</f>
        <v>0</v>
      </c>
      <c r="M1918" s="86">
        <f>IF(L1918&gt;0,VLOOKUP(L1918,T$12:$AC$125,7),0)</f>
        <v>0</v>
      </c>
      <c r="N1918" s="81">
        <f t="shared" si="686"/>
        <v>0</v>
      </c>
      <c r="O1918" s="81">
        <f t="shared" ca="1" si="695"/>
        <v>110.48055429999999</v>
      </c>
      <c r="P1918" s="87" t="str">
        <f t="shared" si="696"/>
        <v>J=</v>
      </c>
      <c r="Q1918" s="88">
        <f t="shared" si="697"/>
        <v>44858</v>
      </c>
      <c r="R1918" s="7"/>
      <c r="S1918" s="7"/>
      <c r="T1918" s="7"/>
      <c r="U1918" s="7"/>
      <c r="V1918" s="7"/>
      <c r="W1918" s="7"/>
      <c r="X1918" s="7"/>
      <c r="Y1918" s="7"/>
      <c r="Z1918" s="7"/>
      <c r="AA1918" s="7"/>
      <c r="AB1918" s="7"/>
      <c r="AC1918" s="7"/>
      <c r="AD1918" s="7"/>
      <c r="AE1918" s="7"/>
      <c r="AF1918" s="65"/>
      <c r="AG1918" s="9"/>
      <c r="AH1918" s="9"/>
      <c r="AI1918" s="4"/>
      <c r="AJ1918" s="10"/>
      <c r="AK1918" s="4"/>
      <c r="AL1918" s="65"/>
      <c r="AM1918" s="10"/>
      <c r="AN1918" s="9"/>
      <c r="AO1918" s="7"/>
      <c r="AP1918" s="11"/>
      <c r="AQ1918" s="9"/>
      <c r="AR1918" s="8"/>
      <c r="AS1918" s="65"/>
      <c r="AT1918" s="12"/>
      <c r="AU1918" s="12"/>
      <c r="AV1918" s="22"/>
      <c r="AW1918" s="12"/>
      <c r="AX1918" s="12"/>
      <c r="AY1918" s="12"/>
      <c r="AZ1918" s="12"/>
      <c r="BA1918" s="12"/>
      <c r="BB1918" s="12"/>
      <c r="BC1918" s="12"/>
      <c r="BD1918" s="12"/>
      <c r="BE1918" s="12"/>
      <c r="BF1918" s="12"/>
      <c r="BG1918" s="12"/>
      <c r="BH1918" s="12"/>
      <c r="BI1918" s="12"/>
      <c r="BJ1918" s="12"/>
      <c r="BK1918" s="12"/>
      <c r="BL1918" s="12"/>
      <c r="BM1918" s="12"/>
      <c r="BN1918" s="12"/>
      <c r="BO1918" s="12"/>
      <c r="BP1918" s="12"/>
      <c r="BQ1918" s="12"/>
      <c r="BR1918" s="12"/>
      <c r="BS1918" s="12"/>
      <c r="BT1918" s="12"/>
      <c r="BU1918" s="12"/>
      <c r="BV1918" s="12"/>
      <c r="BW1918" s="12"/>
      <c r="BX1918" s="12"/>
      <c r="BY1918" s="12"/>
      <c r="BZ1918" s="12"/>
      <c r="CA1918" s="12"/>
      <c r="CB1918" s="12"/>
      <c r="CC1918" s="12"/>
      <c r="CD1918" s="12"/>
      <c r="CE1918" s="12"/>
      <c r="CF1918" s="12"/>
      <c r="CG1918" s="12"/>
      <c r="CH1918" s="12"/>
      <c r="CI1918" s="12"/>
      <c r="CJ1918" s="12"/>
      <c r="CK1918" s="12"/>
      <c r="CL1918" s="12"/>
      <c r="CM1918" s="12"/>
      <c r="CN1918" s="12"/>
      <c r="CO1918" s="12"/>
      <c r="CP1918" s="12"/>
      <c r="CQ1918" s="12"/>
      <c r="CR1918" s="12"/>
      <c r="CS1918" s="12"/>
      <c r="CT1918" s="12"/>
      <c r="CU1918" s="12"/>
      <c r="CV1918" s="12"/>
      <c r="CW1918" s="12"/>
      <c r="CX1918" s="12"/>
      <c r="CY1918" s="12"/>
      <c r="CZ1918" s="12"/>
      <c r="DA1918" s="12"/>
      <c r="DB1918" s="12"/>
      <c r="DC1918" s="12"/>
      <c r="DD1918" s="12"/>
      <c r="DE1918" s="12"/>
      <c r="DF1918" s="12"/>
      <c r="DG1918" s="12"/>
      <c r="DH1918" s="12"/>
      <c r="DI1918" s="12"/>
      <c r="DJ1918" s="12"/>
      <c r="DK1918" s="12"/>
      <c r="DL1918" s="12"/>
      <c r="DM1918" s="12"/>
      <c r="DN1918" s="12"/>
      <c r="DO1918" s="12"/>
      <c r="DP1918" s="12"/>
      <c r="DQ1918" s="12"/>
      <c r="DR1918" s="12"/>
      <c r="DS1918" s="12"/>
      <c r="DT1918" s="12"/>
      <c r="DU1918" s="12"/>
      <c r="DV1918" s="12"/>
      <c r="DW1918" s="12"/>
      <c r="DX1918" s="12"/>
      <c r="DY1918" s="12"/>
      <c r="DZ1918" s="12"/>
      <c r="EA1918" s="12"/>
      <c r="EB1918" s="12"/>
      <c r="EC1918" s="12"/>
      <c r="ED1918" s="12"/>
      <c r="EE1918" s="12"/>
      <c r="EF1918" s="12"/>
      <c r="EG1918" s="12"/>
      <c r="EH1918" s="12"/>
      <c r="EI1918" s="12"/>
      <c r="EJ1918" s="12"/>
      <c r="EK1918" s="12"/>
      <c r="EL1918" s="12"/>
      <c r="EM1918" s="12"/>
      <c r="EN1918" s="12"/>
      <c r="EO1918" s="12"/>
      <c r="EP1918" s="12"/>
      <c r="EQ1918" s="12"/>
      <c r="ER1918" s="12"/>
      <c r="ES1918" s="12"/>
      <c r="ET1918" s="12"/>
      <c r="EU1918" s="12"/>
      <c r="EV1918" s="12"/>
      <c r="EW1918" s="12"/>
      <c r="EX1918" s="12"/>
      <c r="EY1918" s="12"/>
      <c r="EZ1918" s="12"/>
      <c r="FA1918" s="12"/>
      <c r="FB1918" s="12"/>
      <c r="FC1918" s="12"/>
      <c r="FD1918" s="12"/>
      <c r="FE1918" s="12"/>
      <c r="FF1918" s="12"/>
      <c r="FG1918" s="12"/>
      <c r="FH1918" s="12"/>
      <c r="FI1918" s="12"/>
      <c r="FJ1918" s="12"/>
      <c r="FK1918" s="12"/>
      <c r="FL1918" s="12"/>
      <c r="FM1918" s="12"/>
      <c r="FN1918" s="12"/>
      <c r="FO1918" s="12"/>
      <c r="FP1918" s="12"/>
      <c r="FQ1918" s="12"/>
      <c r="FR1918" s="12"/>
      <c r="FS1918" s="12"/>
      <c r="FT1918" s="12"/>
      <c r="FU1918" s="12"/>
      <c r="FV1918" s="12"/>
      <c r="FW1918" s="12"/>
      <c r="FX1918" s="12"/>
      <c r="FY1918" s="12"/>
      <c r="FZ1918" s="12"/>
      <c r="GA1918" s="12"/>
      <c r="GB1918" s="12"/>
      <c r="GC1918" s="12"/>
      <c r="GD1918" s="12"/>
      <c r="GE1918" s="12"/>
      <c r="GF1918" s="12"/>
      <c r="GG1918" s="12"/>
      <c r="GH1918" s="12"/>
      <c r="GI1918" s="12"/>
      <c r="GJ1918" s="12"/>
      <c r="GK1918" s="12"/>
      <c r="GL1918" s="12"/>
      <c r="GM1918" s="12"/>
      <c r="GN1918" s="12"/>
      <c r="GO1918" s="12"/>
      <c r="GP1918" s="12"/>
      <c r="GQ1918" s="12"/>
      <c r="GR1918" s="12"/>
    </row>
    <row r="1919" spans="1:200" x14ac:dyDescent="0.2">
      <c r="A1919" s="79">
        <f t="shared" si="687"/>
        <v>44991</v>
      </c>
      <c r="B1919" s="80" t="str">
        <f t="shared" ca="1" si="688"/>
        <v>n.d</v>
      </c>
      <c r="C1919" s="81">
        <f t="shared" ca="1" si="689"/>
        <v>1298.9771699999999</v>
      </c>
      <c r="D1919" s="82">
        <f ca="1">IF(A1919&lt;$B$1,VLOOKUP(A1919,[1]DI!$A$4:$B$15000,2,FALSE),0)</f>
        <v>0</v>
      </c>
      <c r="E1919" s="81">
        <f t="shared" ca="1" si="690"/>
        <v>0</v>
      </c>
      <c r="F1919" s="83">
        <f t="shared" si="685"/>
        <v>1.1679999999999999</v>
      </c>
      <c r="G1919" s="84">
        <f t="shared" ca="1" si="691"/>
        <v>1</v>
      </c>
      <c r="H1919" s="81">
        <f ca="1">TRUNC(PRODUCT(G$10:G1918),15)</f>
        <v>1.40945772534528</v>
      </c>
      <c r="I1919" s="81">
        <f t="shared" ca="1" si="692"/>
        <v>1.2989771726434101</v>
      </c>
      <c r="J1919" s="81">
        <f t="shared" ca="1" si="693"/>
        <v>1.0850519599999999</v>
      </c>
      <c r="K1919" s="81">
        <f t="shared" ca="1" si="694"/>
        <v>110.48055429999999</v>
      </c>
      <c r="L1919" s="85">
        <f>IF(VLOOKUP(A1919,$U$12:$AD$125,8)=VLOOKUP(A1918,$U$12:$AD$125,8),0,VLOOKUP(A1919,U$12:$AD$125,8))</f>
        <v>0</v>
      </c>
      <c r="M1919" s="86">
        <f>IF(L1919&gt;0,VLOOKUP(L1919,T$12:$AC$125,7),0)</f>
        <v>0</v>
      </c>
      <c r="N1919" s="81">
        <f t="shared" si="686"/>
        <v>0</v>
      </c>
      <c r="O1919" s="81">
        <f t="shared" ca="1" si="695"/>
        <v>110.48055429999999</v>
      </c>
      <c r="P1919" s="87" t="str">
        <f t="shared" si="696"/>
        <v>J=</v>
      </c>
      <c r="Q1919" s="88">
        <f t="shared" si="697"/>
        <v>44858</v>
      </c>
      <c r="R1919" s="7"/>
      <c r="S1919" s="7"/>
      <c r="T1919" s="7"/>
      <c r="U1919" s="7"/>
      <c r="V1919" s="7"/>
      <c r="W1919" s="7"/>
      <c r="X1919" s="7"/>
      <c r="Y1919" s="7"/>
      <c r="Z1919" s="7"/>
      <c r="AA1919" s="7"/>
      <c r="AB1919" s="7"/>
      <c r="AC1919" s="7"/>
      <c r="AD1919" s="7"/>
      <c r="AE1919" s="7"/>
      <c r="AF1919" s="65"/>
      <c r="AG1919" s="9"/>
      <c r="AH1919" s="9"/>
      <c r="AI1919" s="4"/>
      <c r="AJ1919" s="10"/>
      <c r="AK1919" s="4"/>
      <c r="AL1919" s="65"/>
      <c r="AM1919" s="10"/>
      <c r="AN1919" s="9"/>
      <c r="AO1919" s="7"/>
      <c r="AP1919" s="11"/>
      <c r="AQ1919" s="9"/>
      <c r="AR1919" s="8"/>
      <c r="AS1919" s="65"/>
      <c r="AT1919" s="12"/>
      <c r="AU1919" s="12"/>
      <c r="AV1919" s="22"/>
      <c r="AW1919" s="12"/>
      <c r="AX1919" s="12"/>
      <c r="AY1919" s="12"/>
      <c r="AZ1919" s="12"/>
      <c r="BA1919" s="12"/>
      <c r="BB1919" s="12"/>
      <c r="BC1919" s="12"/>
      <c r="BD1919" s="12"/>
      <c r="BE1919" s="12"/>
      <c r="BF1919" s="12"/>
      <c r="BG1919" s="12"/>
      <c r="BH1919" s="12"/>
      <c r="BI1919" s="12"/>
      <c r="BJ1919" s="12"/>
      <c r="BK1919" s="12"/>
      <c r="BL1919" s="12"/>
      <c r="BM1919" s="12"/>
      <c r="BN1919" s="12"/>
      <c r="BO1919" s="12"/>
      <c r="BP1919" s="12"/>
      <c r="BQ1919" s="12"/>
      <c r="BR1919" s="12"/>
      <c r="BS1919" s="12"/>
      <c r="BT1919" s="12"/>
      <c r="BU1919" s="12"/>
      <c r="BV1919" s="12"/>
      <c r="BW1919" s="12"/>
      <c r="BX1919" s="12"/>
      <c r="BY1919" s="12"/>
      <c r="BZ1919" s="12"/>
      <c r="CA1919" s="12"/>
      <c r="CB1919" s="12"/>
      <c r="CC1919" s="12"/>
      <c r="CD1919" s="12"/>
      <c r="CE1919" s="12"/>
      <c r="CF1919" s="12"/>
      <c r="CG1919" s="12"/>
      <c r="CH1919" s="12"/>
      <c r="CI1919" s="12"/>
      <c r="CJ1919" s="12"/>
      <c r="CK1919" s="12"/>
      <c r="CL1919" s="12"/>
      <c r="CM1919" s="12"/>
      <c r="CN1919" s="12"/>
      <c r="CO1919" s="12"/>
      <c r="CP1919" s="12"/>
      <c r="CQ1919" s="12"/>
      <c r="CR1919" s="12"/>
      <c r="CS1919" s="12"/>
      <c r="CT1919" s="12"/>
      <c r="CU1919" s="12"/>
      <c r="CV1919" s="12"/>
      <c r="CW1919" s="12"/>
      <c r="CX1919" s="12"/>
      <c r="CY1919" s="12"/>
      <c r="CZ1919" s="12"/>
      <c r="DA1919" s="12"/>
      <c r="DB1919" s="12"/>
      <c r="DC1919" s="12"/>
      <c r="DD1919" s="12"/>
      <c r="DE1919" s="12"/>
      <c r="DF1919" s="12"/>
      <c r="DG1919" s="12"/>
      <c r="DH1919" s="12"/>
      <c r="DI1919" s="12"/>
      <c r="DJ1919" s="12"/>
      <c r="DK1919" s="12"/>
      <c r="DL1919" s="12"/>
      <c r="DM1919" s="12"/>
      <c r="DN1919" s="12"/>
      <c r="DO1919" s="12"/>
      <c r="DP1919" s="12"/>
      <c r="DQ1919" s="12"/>
      <c r="DR1919" s="12"/>
      <c r="DS1919" s="12"/>
      <c r="DT1919" s="12"/>
      <c r="DU1919" s="12"/>
      <c r="DV1919" s="12"/>
      <c r="DW1919" s="12"/>
      <c r="DX1919" s="12"/>
      <c r="DY1919" s="12"/>
      <c r="DZ1919" s="12"/>
      <c r="EA1919" s="12"/>
      <c r="EB1919" s="12"/>
      <c r="EC1919" s="12"/>
      <c r="ED1919" s="12"/>
      <c r="EE1919" s="12"/>
      <c r="EF1919" s="12"/>
      <c r="EG1919" s="12"/>
      <c r="EH1919" s="12"/>
      <c r="EI1919" s="12"/>
      <c r="EJ1919" s="12"/>
      <c r="EK1919" s="12"/>
      <c r="EL1919" s="12"/>
      <c r="EM1919" s="12"/>
      <c r="EN1919" s="12"/>
      <c r="EO1919" s="12"/>
      <c r="EP1919" s="12"/>
      <c r="EQ1919" s="12"/>
      <c r="ER1919" s="12"/>
      <c r="ES1919" s="12"/>
      <c r="ET1919" s="12"/>
      <c r="EU1919" s="12"/>
      <c r="EV1919" s="12"/>
      <c r="EW1919" s="12"/>
      <c r="EX1919" s="12"/>
      <c r="EY1919" s="12"/>
      <c r="EZ1919" s="12"/>
      <c r="FA1919" s="12"/>
      <c r="FB1919" s="12"/>
      <c r="FC1919" s="12"/>
      <c r="FD1919" s="12"/>
      <c r="FE1919" s="12"/>
      <c r="FF1919" s="12"/>
      <c r="FG1919" s="12"/>
      <c r="FH1919" s="12"/>
      <c r="FI1919" s="12"/>
      <c r="FJ1919" s="12"/>
      <c r="FK1919" s="12"/>
      <c r="FL1919" s="12"/>
      <c r="FM1919" s="12"/>
      <c r="FN1919" s="12"/>
      <c r="FO1919" s="12"/>
      <c r="FP1919" s="12"/>
      <c r="FQ1919" s="12"/>
      <c r="FR1919" s="12"/>
      <c r="FS1919" s="12"/>
      <c r="FT1919" s="12"/>
      <c r="FU1919" s="12"/>
      <c r="FV1919" s="12"/>
      <c r="FW1919" s="12"/>
      <c r="FX1919" s="12"/>
      <c r="FY1919" s="12"/>
      <c r="FZ1919" s="12"/>
      <c r="GA1919" s="12"/>
      <c r="GB1919" s="12"/>
      <c r="GC1919" s="12"/>
      <c r="GD1919" s="12"/>
      <c r="GE1919" s="12"/>
      <c r="GF1919" s="12"/>
      <c r="GG1919" s="12"/>
      <c r="GH1919" s="12"/>
      <c r="GI1919" s="12"/>
      <c r="GJ1919" s="12"/>
      <c r="GK1919" s="12"/>
      <c r="GL1919" s="12"/>
      <c r="GM1919" s="12"/>
      <c r="GN1919" s="12"/>
      <c r="GO1919" s="12"/>
      <c r="GP1919" s="12"/>
      <c r="GQ1919" s="12"/>
      <c r="GR1919" s="12"/>
    </row>
    <row r="1920" spans="1:200" x14ac:dyDescent="0.2">
      <c r="A1920" s="79">
        <f t="shared" si="687"/>
        <v>44992</v>
      </c>
      <c r="B1920" s="80" t="str">
        <f t="shared" ca="1" si="688"/>
        <v>n.d</v>
      </c>
      <c r="C1920" s="81">
        <f t="shared" ca="1" si="689"/>
        <v>1298.9771699999999</v>
      </c>
      <c r="D1920" s="82">
        <f ca="1">IF(A1920&lt;$B$1,VLOOKUP(A1920,[1]DI!$A$4:$B$15000,2,FALSE),0)</f>
        <v>0</v>
      </c>
      <c r="E1920" s="81">
        <f t="shared" ca="1" si="690"/>
        <v>0</v>
      </c>
      <c r="F1920" s="83">
        <f t="shared" si="685"/>
        <v>1.1679999999999999</v>
      </c>
      <c r="G1920" s="84">
        <f t="shared" ca="1" si="691"/>
        <v>1</v>
      </c>
      <c r="H1920" s="81">
        <f ca="1">TRUNC(PRODUCT(G$10:G1919),15)</f>
        <v>1.40945772534528</v>
      </c>
      <c r="I1920" s="81">
        <f t="shared" ca="1" si="692"/>
        <v>1.2989771726434101</v>
      </c>
      <c r="J1920" s="81">
        <f t="shared" ca="1" si="693"/>
        <v>1.0850519599999999</v>
      </c>
      <c r="K1920" s="81">
        <f t="shared" ca="1" si="694"/>
        <v>110.48055429999999</v>
      </c>
      <c r="L1920" s="85">
        <f>IF(VLOOKUP(A1920,$U$12:$AD$125,8)=VLOOKUP(A1919,$U$12:$AD$125,8),0,VLOOKUP(A1920,U$12:$AD$125,8))</f>
        <v>0</v>
      </c>
      <c r="M1920" s="86">
        <f>IF(L1920&gt;0,VLOOKUP(L1920,T$12:$AC$125,7),0)</f>
        <v>0</v>
      </c>
      <c r="N1920" s="81">
        <f t="shared" si="686"/>
        <v>0</v>
      </c>
      <c r="O1920" s="81">
        <f t="shared" ca="1" si="695"/>
        <v>110.48055429999999</v>
      </c>
      <c r="P1920" s="87" t="str">
        <f t="shared" si="696"/>
        <v>J=</v>
      </c>
      <c r="Q1920" s="88">
        <f t="shared" si="697"/>
        <v>44858</v>
      </c>
      <c r="R1920" s="7"/>
      <c r="S1920" s="7"/>
      <c r="T1920" s="7"/>
      <c r="U1920" s="7"/>
      <c r="V1920" s="7"/>
      <c r="W1920" s="7"/>
      <c r="X1920" s="7"/>
      <c r="Y1920" s="7"/>
      <c r="Z1920" s="7"/>
      <c r="AA1920" s="7"/>
      <c r="AB1920" s="7"/>
      <c r="AC1920" s="7"/>
      <c r="AD1920" s="7"/>
      <c r="AE1920" s="7"/>
      <c r="AF1920" s="65"/>
      <c r="AG1920" s="9"/>
      <c r="AH1920" s="9"/>
      <c r="AI1920" s="4"/>
      <c r="AJ1920" s="10"/>
      <c r="AK1920" s="4"/>
      <c r="AL1920" s="65"/>
      <c r="AM1920" s="10"/>
      <c r="AN1920" s="9"/>
      <c r="AO1920" s="7"/>
      <c r="AP1920" s="11"/>
      <c r="AQ1920" s="9"/>
      <c r="AR1920" s="8"/>
      <c r="AS1920" s="65"/>
      <c r="AT1920" s="12"/>
      <c r="AU1920" s="12"/>
      <c r="AV1920" s="22"/>
      <c r="AW1920" s="12"/>
      <c r="AX1920" s="12"/>
      <c r="AY1920" s="12"/>
      <c r="AZ1920" s="12"/>
      <c r="BA1920" s="12"/>
      <c r="BB1920" s="12"/>
      <c r="BC1920" s="12"/>
      <c r="BD1920" s="12"/>
      <c r="BE1920" s="12"/>
      <c r="BF1920" s="12"/>
      <c r="BG1920" s="12"/>
      <c r="BH1920" s="12"/>
      <c r="BI1920" s="12"/>
      <c r="BJ1920" s="12"/>
      <c r="BK1920" s="12"/>
      <c r="BL1920" s="12"/>
      <c r="BM1920" s="12"/>
      <c r="BN1920" s="12"/>
      <c r="BO1920" s="12"/>
      <c r="BP1920" s="12"/>
      <c r="BQ1920" s="12"/>
      <c r="BR1920" s="12"/>
      <c r="BS1920" s="12"/>
      <c r="BT1920" s="12"/>
      <c r="BU1920" s="12"/>
      <c r="BV1920" s="12"/>
      <c r="BW1920" s="12"/>
      <c r="BX1920" s="12"/>
      <c r="BY1920" s="12"/>
      <c r="BZ1920" s="12"/>
      <c r="CA1920" s="12"/>
      <c r="CB1920" s="12"/>
      <c r="CC1920" s="12"/>
      <c r="CD1920" s="12"/>
      <c r="CE1920" s="12"/>
      <c r="CF1920" s="12"/>
      <c r="CG1920" s="12"/>
      <c r="CH1920" s="12"/>
      <c r="CI1920" s="12"/>
      <c r="CJ1920" s="12"/>
      <c r="CK1920" s="12"/>
      <c r="CL1920" s="12"/>
      <c r="CM1920" s="12"/>
      <c r="CN1920" s="12"/>
      <c r="CO1920" s="12"/>
      <c r="CP1920" s="12"/>
      <c r="CQ1920" s="12"/>
      <c r="CR1920" s="12"/>
      <c r="CS1920" s="12"/>
      <c r="CT1920" s="12"/>
      <c r="CU1920" s="12"/>
      <c r="CV1920" s="12"/>
      <c r="CW1920" s="12"/>
      <c r="CX1920" s="12"/>
      <c r="CY1920" s="12"/>
      <c r="CZ1920" s="12"/>
      <c r="DA1920" s="12"/>
      <c r="DB1920" s="12"/>
      <c r="DC1920" s="12"/>
      <c r="DD1920" s="12"/>
      <c r="DE1920" s="12"/>
      <c r="DF1920" s="12"/>
      <c r="DG1920" s="12"/>
      <c r="DH1920" s="12"/>
      <c r="DI1920" s="12"/>
      <c r="DJ1920" s="12"/>
      <c r="DK1920" s="12"/>
      <c r="DL1920" s="12"/>
      <c r="DM1920" s="12"/>
      <c r="DN1920" s="12"/>
      <c r="DO1920" s="12"/>
      <c r="DP1920" s="12"/>
      <c r="DQ1920" s="12"/>
      <c r="DR1920" s="12"/>
      <c r="DS1920" s="12"/>
      <c r="DT1920" s="12"/>
      <c r="DU1920" s="12"/>
      <c r="DV1920" s="12"/>
      <c r="DW1920" s="12"/>
      <c r="DX1920" s="12"/>
      <c r="DY1920" s="12"/>
      <c r="DZ1920" s="12"/>
      <c r="EA1920" s="12"/>
      <c r="EB1920" s="12"/>
      <c r="EC1920" s="12"/>
      <c r="ED1920" s="12"/>
      <c r="EE1920" s="12"/>
      <c r="EF1920" s="12"/>
      <c r="EG1920" s="12"/>
      <c r="EH1920" s="12"/>
      <c r="EI1920" s="12"/>
      <c r="EJ1920" s="12"/>
      <c r="EK1920" s="12"/>
      <c r="EL1920" s="12"/>
      <c r="EM1920" s="12"/>
      <c r="EN1920" s="12"/>
      <c r="EO1920" s="12"/>
      <c r="EP1920" s="12"/>
      <c r="EQ1920" s="12"/>
      <c r="ER1920" s="12"/>
      <c r="ES1920" s="12"/>
      <c r="ET1920" s="12"/>
      <c r="EU1920" s="12"/>
      <c r="EV1920" s="12"/>
      <c r="EW1920" s="12"/>
      <c r="EX1920" s="12"/>
      <c r="EY1920" s="12"/>
      <c r="EZ1920" s="12"/>
      <c r="FA1920" s="12"/>
      <c r="FB1920" s="12"/>
      <c r="FC1920" s="12"/>
      <c r="FD1920" s="12"/>
      <c r="FE1920" s="12"/>
      <c r="FF1920" s="12"/>
      <c r="FG1920" s="12"/>
      <c r="FH1920" s="12"/>
      <c r="FI1920" s="12"/>
      <c r="FJ1920" s="12"/>
      <c r="FK1920" s="12"/>
      <c r="FL1920" s="12"/>
      <c r="FM1920" s="12"/>
      <c r="FN1920" s="12"/>
      <c r="FO1920" s="12"/>
      <c r="FP1920" s="12"/>
      <c r="FQ1920" s="12"/>
      <c r="FR1920" s="12"/>
      <c r="FS1920" s="12"/>
      <c r="FT1920" s="12"/>
      <c r="FU1920" s="12"/>
      <c r="FV1920" s="12"/>
      <c r="FW1920" s="12"/>
      <c r="FX1920" s="12"/>
      <c r="FY1920" s="12"/>
      <c r="FZ1920" s="12"/>
      <c r="GA1920" s="12"/>
      <c r="GB1920" s="12"/>
      <c r="GC1920" s="12"/>
      <c r="GD1920" s="12"/>
      <c r="GE1920" s="12"/>
      <c r="GF1920" s="12"/>
      <c r="GG1920" s="12"/>
      <c r="GH1920" s="12"/>
      <c r="GI1920" s="12"/>
      <c r="GJ1920" s="12"/>
      <c r="GK1920" s="12"/>
      <c r="GL1920" s="12"/>
      <c r="GM1920" s="12"/>
      <c r="GN1920" s="12"/>
      <c r="GO1920" s="12"/>
      <c r="GP1920" s="12"/>
      <c r="GQ1920" s="12"/>
      <c r="GR1920" s="12"/>
    </row>
    <row r="1921" spans="1:200" x14ac:dyDescent="0.2">
      <c r="A1921" s="79">
        <f t="shared" si="687"/>
        <v>44993</v>
      </c>
      <c r="B1921" s="80" t="str">
        <f t="shared" ca="1" si="688"/>
        <v>n.d</v>
      </c>
      <c r="C1921" s="81">
        <f t="shared" ca="1" si="689"/>
        <v>1298.9771699999999</v>
      </c>
      <c r="D1921" s="82">
        <f ca="1">IF(A1921&lt;$B$1,VLOOKUP(A1921,[1]DI!$A$4:$B$15000,2,FALSE),0)</f>
        <v>0</v>
      </c>
      <c r="E1921" s="81">
        <f t="shared" ca="1" si="690"/>
        <v>0</v>
      </c>
      <c r="F1921" s="83">
        <f t="shared" si="685"/>
        <v>1.1679999999999999</v>
      </c>
      <c r="G1921" s="84">
        <f t="shared" ca="1" si="691"/>
        <v>1</v>
      </c>
      <c r="H1921" s="81">
        <f ca="1">TRUNC(PRODUCT(G$10:G1920),15)</f>
        <v>1.40945772534528</v>
      </c>
      <c r="I1921" s="81">
        <f t="shared" ca="1" si="692"/>
        <v>1.2989771726434101</v>
      </c>
      <c r="J1921" s="81">
        <f t="shared" ca="1" si="693"/>
        <v>1.0850519599999999</v>
      </c>
      <c r="K1921" s="81">
        <f t="shared" ca="1" si="694"/>
        <v>110.48055429999999</v>
      </c>
      <c r="L1921" s="85">
        <f>IF(VLOOKUP(A1921,$U$12:$AD$125,8)=VLOOKUP(A1920,$U$12:$AD$125,8),0,VLOOKUP(A1921,U$12:$AD$125,8))</f>
        <v>0</v>
      </c>
      <c r="M1921" s="86">
        <f>IF(L1921&gt;0,VLOOKUP(L1921,T$12:$AC$125,7),0)</f>
        <v>0</v>
      </c>
      <c r="N1921" s="81">
        <f t="shared" si="686"/>
        <v>0</v>
      </c>
      <c r="O1921" s="81">
        <f t="shared" ca="1" si="695"/>
        <v>110.48055429999999</v>
      </c>
      <c r="P1921" s="87" t="str">
        <f t="shared" si="696"/>
        <v>J=</v>
      </c>
      <c r="Q1921" s="88">
        <f t="shared" si="697"/>
        <v>44858</v>
      </c>
      <c r="R1921" s="7"/>
      <c r="S1921" s="7"/>
      <c r="T1921" s="7"/>
      <c r="U1921" s="7"/>
      <c r="V1921" s="7"/>
      <c r="W1921" s="7"/>
      <c r="X1921" s="7"/>
      <c r="Y1921" s="7"/>
      <c r="Z1921" s="7"/>
      <c r="AA1921" s="7"/>
      <c r="AB1921" s="7"/>
      <c r="AC1921" s="7"/>
      <c r="AD1921" s="7"/>
      <c r="AE1921" s="7"/>
      <c r="AF1921" s="65"/>
      <c r="AG1921" s="9"/>
      <c r="AH1921" s="9"/>
      <c r="AI1921" s="4"/>
      <c r="AJ1921" s="10"/>
      <c r="AK1921" s="4"/>
      <c r="AL1921" s="65"/>
      <c r="AM1921" s="10"/>
      <c r="AN1921" s="9"/>
      <c r="AO1921" s="7"/>
      <c r="AP1921" s="11"/>
      <c r="AQ1921" s="9"/>
      <c r="AR1921" s="8"/>
      <c r="AS1921" s="65"/>
      <c r="AT1921" s="12"/>
      <c r="AU1921" s="12"/>
      <c r="AV1921" s="22"/>
      <c r="AW1921" s="12"/>
      <c r="AX1921" s="12"/>
      <c r="AY1921" s="12"/>
      <c r="AZ1921" s="12"/>
      <c r="BA1921" s="12"/>
      <c r="BB1921" s="12"/>
      <c r="BC1921" s="12"/>
      <c r="BD1921" s="12"/>
      <c r="BE1921" s="12"/>
      <c r="BF1921" s="12"/>
      <c r="BG1921" s="12"/>
      <c r="BH1921" s="12"/>
      <c r="BI1921" s="12"/>
      <c r="BJ1921" s="12"/>
      <c r="BK1921" s="12"/>
      <c r="BL1921" s="12"/>
      <c r="BM1921" s="12"/>
      <c r="BN1921" s="12"/>
      <c r="BO1921" s="12"/>
      <c r="BP1921" s="12"/>
      <c r="BQ1921" s="12"/>
      <c r="BR1921" s="12"/>
      <c r="BS1921" s="12"/>
      <c r="BT1921" s="12"/>
      <c r="BU1921" s="12"/>
      <c r="BV1921" s="12"/>
      <c r="BW1921" s="12"/>
      <c r="BX1921" s="12"/>
      <c r="BY1921" s="12"/>
      <c r="BZ1921" s="12"/>
      <c r="CA1921" s="12"/>
      <c r="CB1921" s="12"/>
      <c r="CC1921" s="12"/>
      <c r="CD1921" s="12"/>
      <c r="CE1921" s="12"/>
      <c r="CF1921" s="12"/>
      <c r="CG1921" s="12"/>
      <c r="CH1921" s="12"/>
      <c r="CI1921" s="12"/>
      <c r="CJ1921" s="12"/>
      <c r="CK1921" s="12"/>
      <c r="CL1921" s="12"/>
      <c r="CM1921" s="12"/>
      <c r="CN1921" s="12"/>
      <c r="CO1921" s="12"/>
      <c r="CP1921" s="12"/>
      <c r="CQ1921" s="12"/>
      <c r="CR1921" s="12"/>
      <c r="CS1921" s="12"/>
      <c r="CT1921" s="12"/>
      <c r="CU1921" s="12"/>
      <c r="CV1921" s="12"/>
      <c r="CW1921" s="12"/>
      <c r="CX1921" s="12"/>
      <c r="CY1921" s="12"/>
      <c r="CZ1921" s="12"/>
      <c r="DA1921" s="12"/>
      <c r="DB1921" s="12"/>
      <c r="DC1921" s="12"/>
      <c r="DD1921" s="12"/>
      <c r="DE1921" s="12"/>
      <c r="DF1921" s="12"/>
      <c r="DG1921" s="12"/>
      <c r="DH1921" s="12"/>
      <c r="DI1921" s="12"/>
      <c r="DJ1921" s="12"/>
      <c r="DK1921" s="12"/>
      <c r="DL1921" s="12"/>
      <c r="DM1921" s="12"/>
      <c r="DN1921" s="12"/>
      <c r="DO1921" s="12"/>
      <c r="DP1921" s="12"/>
      <c r="DQ1921" s="12"/>
      <c r="DR1921" s="12"/>
      <c r="DS1921" s="12"/>
      <c r="DT1921" s="12"/>
      <c r="DU1921" s="12"/>
      <c r="DV1921" s="12"/>
      <c r="DW1921" s="12"/>
      <c r="DX1921" s="12"/>
      <c r="DY1921" s="12"/>
      <c r="DZ1921" s="12"/>
      <c r="EA1921" s="12"/>
      <c r="EB1921" s="12"/>
      <c r="EC1921" s="12"/>
      <c r="ED1921" s="12"/>
      <c r="EE1921" s="12"/>
      <c r="EF1921" s="12"/>
      <c r="EG1921" s="12"/>
      <c r="EH1921" s="12"/>
      <c r="EI1921" s="12"/>
      <c r="EJ1921" s="12"/>
      <c r="EK1921" s="12"/>
      <c r="EL1921" s="12"/>
      <c r="EM1921" s="12"/>
      <c r="EN1921" s="12"/>
      <c r="EO1921" s="12"/>
      <c r="EP1921" s="12"/>
      <c r="EQ1921" s="12"/>
      <c r="ER1921" s="12"/>
      <c r="ES1921" s="12"/>
      <c r="ET1921" s="12"/>
      <c r="EU1921" s="12"/>
      <c r="EV1921" s="12"/>
      <c r="EW1921" s="12"/>
      <c r="EX1921" s="12"/>
      <c r="EY1921" s="12"/>
      <c r="EZ1921" s="12"/>
      <c r="FA1921" s="12"/>
      <c r="FB1921" s="12"/>
      <c r="FC1921" s="12"/>
      <c r="FD1921" s="12"/>
      <c r="FE1921" s="12"/>
      <c r="FF1921" s="12"/>
      <c r="FG1921" s="12"/>
      <c r="FH1921" s="12"/>
      <c r="FI1921" s="12"/>
      <c r="FJ1921" s="12"/>
      <c r="FK1921" s="12"/>
      <c r="FL1921" s="12"/>
      <c r="FM1921" s="12"/>
      <c r="FN1921" s="12"/>
      <c r="FO1921" s="12"/>
      <c r="FP1921" s="12"/>
      <c r="FQ1921" s="12"/>
      <c r="FR1921" s="12"/>
      <c r="FS1921" s="12"/>
      <c r="FT1921" s="12"/>
      <c r="FU1921" s="12"/>
      <c r="FV1921" s="12"/>
      <c r="FW1921" s="12"/>
      <c r="FX1921" s="12"/>
      <c r="FY1921" s="12"/>
      <c r="FZ1921" s="12"/>
      <c r="GA1921" s="12"/>
      <c r="GB1921" s="12"/>
      <c r="GC1921" s="12"/>
      <c r="GD1921" s="12"/>
      <c r="GE1921" s="12"/>
      <c r="GF1921" s="12"/>
      <c r="GG1921" s="12"/>
      <c r="GH1921" s="12"/>
      <c r="GI1921" s="12"/>
      <c r="GJ1921" s="12"/>
      <c r="GK1921" s="12"/>
      <c r="GL1921" s="12"/>
      <c r="GM1921" s="12"/>
      <c r="GN1921" s="12"/>
      <c r="GO1921" s="12"/>
      <c r="GP1921" s="12"/>
      <c r="GQ1921" s="12"/>
      <c r="GR1921" s="12"/>
    </row>
    <row r="1922" spans="1:200" x14ac:dyDescent="0.2">
      <c r="A1922" s="79">
        <f t="shared" si="687"/>
        <v>44994</v>
      </c>
      <c r="B1922" s="80" t="str">
        <f t="shared" ca="1" si="688"/>
        <v>n.d</v>
      </c>
      <c r="C1922" s="81">
        <f t="shared" ca="1" si="689"/>
        <v>1298.9771699999999</v>
      </c>
      <c r="D1922" s="82">
        <f ca="1">IF(A1922&lt;$B$1,VLOOKUP(A1922,[1]DI!$A$4:$B$15000,2,FALSE),0)</f>
        <v>0</v>
      </c>
      <c r="E1922" s="81">
        <f t="shared" ca="1" si="690"/>
        <v>0</v>
      </c>
      <c r="F1922" s="83">
        <f t="shared" si="685"/>
        <v>1.1679999999999999</v>
      </c>
      <c r="G1922" s="84">
        <f t="shared" ca="1" si="691"/>
        <v>1</v>
      </c>
      <c r="H1922" s="81">
        <f ca="1">TRUNC(PRODUCT(G$10:G1921),15)</f>
        <v>1.40945772534528</v>
      </c>
      <c r="I1922" s="81">
        <f t="shared" ca="1" si="692"/>
        <v>1.2989771726434101</v>
      </c>
      <c r="J1922" s="81">
        <f t="shared" ca="1" si="693"/>
        <v>1.0850519599999999</v>
      </c>
      <c r="K1922" s="81">
        <f t="shared" ca="1" si="694"/>
        <v>110.48055429999999</v>
      </c>
      <c r="L1922" s="85">
        <f>IF(VLOOKUP(A1922,$U$12:$AD$125,8)=VLOOKUP(A1921,$U$12:$AD$125,8),0,VLOOKUP(A1922,U$12:$AD$125,8))</f>
        <v>0</v>
      </c>
      <c r="M1922" s="86">
        <f>IF(L1922&gt;0,VLOOKUP(L1922,T$12:$AC$125,7),0)</f>
        <v>0</v>
      </c>
      <c r="N1922" s="81">
        <f t="shared" si="686"/>
        <v>0</v>
      </c>
      <c r="O1922" s="81">
        <f t="shared" ca="1" si="695"/>
        <v>110.48055429999999</v>
      </c>
      <c r="P1922" s="87" t="str">
        <f t="shared" si="696"/>
        <v>J=</v>
      </c>
      <c r="Q1922" s="88">
        <f t="shared" si="697"/>
        <v>44858</v>
      </c>
      <c r="R1922" s="7"/>
      <c r="S1922" s="7"/>
      <c r="T1922" s="7"/>
      <c r="U1922" s="7"/>
      <c r="V1922" s="7"/>
      <c r="W1922" s="7"/>
      <c r="X1922" s="7"/>
      <c r="Y1922" s="7"/>
      <c r="Z1922" s="7"/>
      <c r="AA1922" s="7"/>
      <c r="AB1922" s="7"/>
      <c r="AC1922" s="7"/>
      <c r="AD1922" s="7"/>
      <c r="AE1922" s="7"/>
      <c r="AF1922" s="65"/>
      <c r="AG1922" s="9"/>
      <c r="AH1922" s="9"/>
      <c r="AI1922" s="4"/>
      <c r="AJ1922" s="10"/>
      <c r="AK1922" s="4"/>
      <c r="AL1922" s="65"/>
      <c r="AM1922" s="10"/>
      <c r="AN1922" s="9"/>
      <c r="AO1922" s="7"/>
      <c r="AP1922" s="11"/>
      <c r="AQ1922" s="9"/>
      <c r="AR1922" s="8"/>
      <c r="AS1922" s="65"/>
      <c r="AT1922" s="12"/>
      <c r="AU1922" s="12"/>
      <c r="AV1922" s="22"/>
      <c r="AW1922" s="12"/>
      <c r="AX1922" s="12"/>
      <c r="AY1922" s="12"/>
      <c r="AZ1922" s="12"/>
      <c r="BA1922" s="12"/>
      <c r="BB1922" s="12"/>
      <c r="BC1922" s="12"/>
      <c r="BD1922" s="12"/>
      <c r="BE1922" s="12"/>
      <c r="BF1922" s="12"/>
      <c r="BG1922" s="12"/>
      <c r="BH1922" s="12"/>
      <c r="BI1922" s="12"/>
      <c r="BJ1922" s="12"/>
      <c r="BK1922" s="12"/>
      <c r="BL1922" s="12"/>
      <c r="BM1922" s="12"/>
      <c r="BN1922" s="12"/>
      <c r="BO1922" s="12"/>
      <c r="BP1922" s="12"/>
      <c r="BQ1922" s="12"/>
      <c r="BR1922" s="12"/>
      <c r="BS1922" s="12"/>
      <c r="BT1922" s="12"/>
      <c r="BU1922" s="12"/>
      <c r="BV1922" s="12"/>
      <c r="BW1922" s="12"/>
      <c r="BX1922" s="12"/>
      <c r="BY1922" s="12"/>
      <c r="BZ1922" s="12"/>
      <c r="CA1922" s="12"/>
      <c r="CB1922" s="12"/>
      <c r="CC1922" s="12"/>
      <c r="CD1922" s="12"/>
      <c r="CE1922" s="12"/>
      <c r="CF1922" s="12"/>
      <c r="CG1922" s="12"/>
      <c r="CH1922" s="12"/>
      <c r="CI1922" s="12"/>
      <c r="CJ1922" s="12"/>
      <c r="CK1922" s="12"/>
      <c r="CL1922" s="12"/>
      <c r="CM1922" s="12"/>
      <c r="CN1922" s="12"/>
      <c r="CO1922" s="12"/>
      <c r="CP1922" s="12"/>
      <c r="CQ1922" s="12"/>
      <c r="CR1922" s="12"/>
      <c r="CS1922" s="12"/>
      <c r="CT1922" s="12"/>
      <c r="CU1922" s="12"/>
      <c r="CV1922" s="12"/>
      <c r="CW1922" s="12"/>
      <c r="CX1922" s="12"/>
      <c r="CY1922" s="12"/>
      <c r="CZ1922" s="12"/>
      <c r="DA1922" s="12"/>
      <c r="DB1922" s="12"/>
      <c r="DC1922" s="12"/>
      <c r="DD1922" s="12"/>
      <c r="DE1922" s="12"/>
      <c r="DF1922" s="12"/>
      <c r="DG1922" s="12"/>
      <c r="DH1922" s="12"/>
      <c r="DI1922" s="12"/>
      <c r="DJ1922" s="12"/>
      <c r="DK1922" s="12"/>
      <c r="DL1922" s="12"/>
      <c r="DM1922" s="12"/>
      <c r="DN1922" s="12"/>
      <c r="DO1922" s="12"/>
      <c r="DP1922" s="12"/>
      <c r="DQ1922" s="12"/>
      <c r="DR1922" s="12"/>
      <c r="DS1922" s="12"/>
      <c r="DT1922" s="12"/>
      <c r="DU1922" s="12"/>
      <c r="DV1922" s="12"/>
      <c r="DW1922" s="12"/>
      <c r="DX1922" s="12"/>
      <c r="DY1922" s="12"/>
      <c r="DZ1922" s="12"/>
      <c r="EA1922" s="12"/>
      <c r="EB1922" s="12"/>
      <c r="EC1922" s="12"/>
      <c r="ED1922" s="12"/>
      <c r="EE1922" s="12"/>
      <c r="EF1922" s="12"/>
      <c r="EG1922" s="12"/>
      <c r="EH1922" s="12"/>
      <c r="EI1922" s="12"/>
      <c r="EJ1922" s="12"/>
      <c r="EK1922" s="12"/>
      <c r="EL1922" s="12"/>
      <c r="EM1922" s="12"/>
      <c r="EN1922" s="12"/>
      <c r="EO1922" s="12"/>
      <c r="EP1922" s="12"/>
      <c r="EQ1922" s="12"/>
      <c r="ER1922" s="12"/>
      <c r="ES1922" s="12"/>
      <c r="ET1922" s="12"/>
      <c r="EU1922" s="12"/>
      <c r="EV1922" s="12"/>
      <c r="EW1922" s="12"/>
      <c r="EX1922" s="12"/>
      <c r="EY1922" s="12"/>
      <c r="EZ1922" s="12"/>
      <c r="FA1922" s="12"/>
      <c r="FB1922" s="12"/>
      <c r="FC1922" s="12"/>
      <c r="FD1922" s="12"/>
      <c r="FE1922" s="12"/>
      <c r="FF1922" s="12"/>
      <c r="FG1922" s="12"/>
      <c r="FH1922" s="12"/>
      <c r="FI1922" s="12"/>
      <c r="FJ1922" s="12"/>
      <c r="FK1922" s="12"/>
      <c r="FL1922" s="12"/>
      <c r="FM1922" s="12"/>
      <c r="FN1922" s="12"/>
      <c r="FO1922" s="12"/>
      <c r="FP1922" s="12"/>
      <c r="FQ1922" s="12"/>
      <c r="FR1922" s="12"/>
      <c r="FS1922" s="12"/>
      <c r="FT1922" s="12"/>
      <c r="FU1922" s="12"/>
      <c r="FV1922" s="12"/>
      <c r="FW1922" s="12"/>
      <c r="FX1922" s="12"/>
      <c r="FY1922" s="12"/>
      <c r="FZ1922" s="12"/>
      <c r="GA1922" s="12"/>
      <c r="GB1922" s="12"/>
      <c r="GC1922" s="12"/>
      <c r="GD1922" s="12"/>
      <c r="GE1922" s="12"/>
      <c r="GF1922" s="12"/>
      <c r="GG1922" s="12"/>
      <c r="GH1922" s="12"/>
      <c r="GI1922" s="12"/>
      <c r="GJ1922" s="12"/>
      <c r="GK1922" s="12"/>
      <c r="GL1922" s="12"/>
      <c r="GM1922" s="12"/>
      <c r="GN1922" s="12"/>
      <c r="GO1922" s="12"/>
      <c r="GP1922" s="12"/>
      <c r="GQ1922" s="12"/>
      <c r="GR1922" s="12"/>
    </row>
    <row r="1923" spans="1:200" x14ac:dyDescent="0.2">
      <c r="A1923" s="79">
        <f t="shared" si="687"/>
        <v>44995</v>
      </c>
      <c r="B1923" s="80" t="str">
        <f t="shared" ca="1" si="688"/>
        <v>n.d</v>
      </c>
      <c r="C1923" s="81">
        <f t="shared" ca="1" si="689"/>
        <v>1298.9771699999999</v>
      </c>
      <c r="D1923" s="82">
        <f ca="1">IF(A1923&lt;$B$1,VLOOKUP(A1923,[1]DI!$A$4:$B$15000,2,FALSE),0)</f>
        <v>0</v>
      </c>
      <c r="E1923" s="81">
        <f t="shared" ca="1" si="690"/>
        <v>0</v>
      </c>
      <c r="F1923" s="83">
        <f t="shared" si="685"/>
        <v>1.1679999999999999</v>
      </c>
      <c r="G1923" s="84">
        <f t="shared" ca="1" si="691"/>
        <v>1</v>
      </c>
      <c r="H1923" s="81">
        <f ca="1">TRUNC(PRODUCT(G$10:G1922),15)</f>
        <v>1.40945772534528</v>
      </c>
      <c r="I1923" s="81">
        <f t="shared" ca="1" si="692"/>
        <v>1.2989771726434101</v>
      </c>
      <c r="J1923" s="81">
        <f t="shared" ca="1" si="693"/>
        <v>1.0850519599999999</v>
      </c>
      <c r="K1923" s="81">
        <f t="shared" ca="1" si="694"/>
        <v>110.48055429999999</v>
      </c>
      <c r="L1923" s="85">
        <f>IF(VLOOKUP(A1923,$U$12:$AD$125,8)=VLOOKUP(A1922,$U$12:$AD$125,8),0,VLOOKUP(A1923,U$12:$AD$125,8))</f>
        <v>0</v>
      </c>
      <c r="M1923" s="86">
        <f>IF(L1923&gt;0,VLOOKUP(L1923,T$12:$AC$125,7),0)</f>
        <v>0</v>
      </c>
      <c r="N1923" s="81">
        <f t="shared" si="686"/>
        <v>0</v>
      </c>
      <c r="O1923" s="81">
        <f t="shared" ca="1" si="695"/>
        <v>110.48055429999999</v>
      </c>
      <c r="P1923" s="87" t="str">
        <f t="shared" si="696"/>
        <v>J=</v>
      </c>
      <c r="Q1923" s="88">
        <f t="shared" si="697"/>
        <v>44858</v>
      </c>
      <c r="R1923" s="7"/>
      <c r="S1923" s="7"/>
      <c r="T1923" s="7"/>
      <c r="U1923" s="7"/>
      <c r="V1923" s="7"/>
      <c r="W1923" s="7"/>
      <c r="X1923" s="7"/>
      <c r="Y1923" s="7"/>
      <c r="Z1923" s="7"/>
      <c r="AA1923" s="7"/>
      <c r="AB1923" s="7"/>
      <c r="AC1923" s="7"/>
      <c r="AD1923" s="7"/>
      <c r="AE1923" s="7"/>
      <c r="AF1923" s="65"/>
      <c r="AG1923" s="9"/>
      <c r="AH1923" s="9"/>
      <c r="AI1923" s="4"/>
      <c r="AJ1923" s="10"/>
      <c r="AK1923" s="4"/>
      <c r="AL1923" s="65"/>
      <c r="AM1923" s="10"/>
      <c r="AN1923" s="9"/>
      <c r="AO1923" s="7"/>
      <c r="AP1923" s="11"/>
      <c r="AQ1923" s="9"/>
      <c r="AR1923" s="8"/>
      <c r="AS1923" s="65"/>
      <c r="AT1923" s="12"/>
      <c r="AU1923" s="12"/>
      <c r="AV1923" s="22"/>
      <c r="AW1923" s="12"/>
      <c r="AX1923" s="12"/>
      <c r="AY1923" s="12"/>
      <c r="AZ1923" s="12"/>
      <c r="BA1923" s="12"/>
      <c r="BB1923" s="12"/>
      <c r="BC1923" s="12"/>
      <c r="BD1923" s="12"/>
      <c r="BE1923" s="12"/>
      <c r="BF1923" s="12"/>
      <c r="BG1923" s="12"/>
      <c r="BH1923" s="12"/>
      <c r="BI1923" s="12"/>
      <c r="BJ1923" s="12"/>
      <c r="BK1923" s="12"/>
      <c r="BL1923" s="12"/>
      <c r="BM1923" s="12"/>
      <c r="BN1923" s="12"/>
      <c r="BO1923" s="12"/>
      <c r="BP1923" s="12"/>
      <c r="BQ1923" s="12"/>
      <c r="BR1923" s="12"/>
      <c r="BS1923" s="12"/>
      <c r="BT1923" s="12"/>
      <c r="BU1923" s="12"/>
      <c r="BV1923" s="12"/>
      <c r="BW1923" s="12"/>
      <c r="BX1923" s="12"/>
      <c r="BY1923" s="12"/>
      <c r="BZ1923" s="12"/>
      <c r="CA1923" s="12"/>
      <c r="CB1923" s="12"/>
      <c r="CC1923" s="12"/>
      <c r="CD1923" s="12"/>
      <c r="CE1923" s="12"/>
      <c r="CF1923" s="12"/>
      <c r="CG1923" s="12"/>
      <c r="CH1923" s="12"/>
      <c r="CI1923" s="12"/>
      <c r="CJ1923" s="12"/>
      <c r="CK1923" s="12"/>
      <c r="CL1923" s="12"/>
      <c r="CM1923" s="12"/>
      <c r="CN1923" s="12"/>
      <c r="CO1923" s="12"/>
      <c r="CP1923" s="12"/>
      <c r="CQ1923" s="12"/>
      <c r="CR1923" s="12"/>
      <c r="CS1923" s="12"/>
      <c r="CT1923" s="12"/>
      <c r="CU1923" s="12"/>
      <c r="CV1923" s="12"/>
      <c r="CW1923" s="12"/>
      <c r="CX1923" s="12"/>
      <c r="CY1923" s="12"/>
      <c r="CZ1923" s="12"/>
      <c r="DA1923" s="12"/>
      <c r="DB1923" s="12"/>
      <c r="DC1923" s="12"/>
      <c r="DD1923" s="12"/>
      <c r="DE1923" s="12"/>
      <c r="DF1923" s="12"/>
      <c r="DG1923" s="12"/>
      <c r="DH1923" s="12"/>
      <c r="DI1923" s="12"/>
      <c r="DJ1923" s="12"/>
      <c r="DK1923" s="12"/>
      <c r="DL1923" s="12"/>
      <c r="DM1923" s="12"/>
      <c r="DN1923" s="12"/>
      <c r="DO1923" s="12"/>
      <c r="DP1923" s="12"/>
      <c r="DQ1923" s="12"/>
      <c r="DR1923" s="12"/>
      <c r="DS1923" s="12"/>
      <c r="DT1923" s="12"/>
      <c r="DU1923" s="12"/>
      <c r="DV1923" s="12"/>
      <c r="DW1923" s="12"/>
      <c r="DX1923" s="12"/>
      <c r="DY1923" s="12"/>
      <c r="DZ1923" s="12"/>
      <c r="EA1923" s="12"/>
      <c r="EB1923" s="12"/>
      <c r="EC1923" s="12"/>
      <c r="ED1923" s="12"/>
      <c r="EE1923" s="12"/>
      <c r="EF1923" s="12"/>
      <c r="EG1923" s="12"/>
      <c r="EH1923" s="12"/>
      <c r="EI1923" s="12"/>
      <c r="EJ1923" s="12"/>
      <c r="EK1923" s="12"/>
      <c r="EL1923" s="12"/>
      <c r="EM1923" s="12"/>
      <c r="EN1923" s="12"/>
      <c r="EO1923" s="12"/>
      <c r="EP1923" s="12"/>
      <c r="EQ1923" s="12"/>
      <c r="ER1923" s="12"/>
      <c r="ES1923" s="12"/>
      <c r="ET1923" s="12"/>
      <c r="EU1923" s="12"/>
      <c r="EV1923" s="12"/>
      <c r="EW1923" s="12"/>
      <c r="EX1923" s="12"/>
      <c r="EY1923" s="12"/>
      <c r="EZ1923" s="12"/>
      <c r="FA1923" s="12"/>
      <c r="FB1923" s="12"/>
      <c r="FC1923" s="12"/>
      <c r="FD1923" s="12"/>
      <c r="FE1923" s="12"/>
      <c r="FF1923" s="12"/>
      <c r="FG1923" s="12"/>
      <c r="FH1923" s="12"/>
      <c r="FI1923" s="12"/>
      <c r="FJ1923" s="12"/>
      <c r="FK1923" s="12"/>
      <c r="FL1923" s="12"/>
      <c r="FM1923" s="12"/>
      <c r="FN1923" s="12"/>
      <c r="FO1923" s="12"/>
      <c r="FP1923" s="12"/>
      <c r="FQ1923" s="12"/>
      <c r="FR1923" s="12"/>
      <c r="FS1923" s="12"/>
      <c r="FT1923" s="12"/>
      <c r="FU1923" s="12"/>
      <c r="FV1923" s="12"/>
      <c r="FW1923" s="12"/>
      <c r="FX1923" s="12"/>
      <c r="FY1923" s="12"/>
      <c r="FZ1923" s="12"/>
      <c r="GA1923" s="12"/>
      <c r="GB1923" s="12"/>
      <c r="GC1923" s="12"/>
      <c r="GD1923" s="12"/>
      <c r="GE1923" s="12"/>
      <c r="GF1923" s="12"/>
      <c r="GG1923" s="12"/>
      <c r="GH1923" s="12"/>
      <c r="GI1923" s="12"/>
      <c r="GJ1923" s="12"/>
      <c r="GK1923" s="12"/>
      <c r="GL1923" s="12"/>
      <c r="GM1923" s="12"/>
      <c r="GN1923" s="12"/>
      <c r="GO1923" s="12"/>
      <c r="GP1923" s="12"/>
      <c r="GQ1923" s="12"/>
      <c r="GR1923" s="12"/>
    </row>
    <row r="1924" spans="1:200" x14ac:dyDescent="0.2">
      <c r="A1924" s="79">
        <f t="shared" si="687"/>
        <v>44996</v>
      </c>
      <c r="B1924" s="80" t="str">
        <f t="shared" ca="1" si="688"/>
        <v>n.d</v>
      </c>
      <c r="C1924" s="81">
        <f t="shared" ca="1" si="689"/>
        <v>1298.9771699999999</v>
      </c>
      <c r="D1924" s="82">
        <f ca="1">IF(A1924&lt;$B$1,VLOOKUP(A1924,[1]DI!$A$4:$B$15000,2,FALSE),0)</f>
        <v>0</v>
      </c>
      <c r="E1924" s="81">
        <f t="shared" ca="1" si="690"/>
        <v>0</v>
      </c>
      <c r="F1924" s="83">
        <f t="shared" si="685"/>
        <v>1.1679999999999999</v>
      </c>
      <c r="G1924" s="84">
        <f t="shared" ca="1" si="691"/>
        <v>1</v>
      </c>
      <c r="H1924" s="81">
        <f ca="1">TRUNC(PRODUCT(G$10:G1923),15)</f>
        <v>1.40945772534528</v>
      </c>
      <c r="I1924" s="81">
        <f t="shared" ca="1" si="692"/>
        <v>1.2989771726434101</v>
      </c>
      <c r="J1924" s="81">
        <f t="shared" ca="1" si="693"/>
        <v>1.0850519599999999</v>
      </c>
      <c r="K1924" s="81">
        <f t="shared" ca="1" si="694"/>
        <v>110.48055429999999</v>
      </c>
      <c r="L1924" s="85">
        <f>IF(VLOOKUP(A1924,$U$12:$AD$125,8)=VLOOKUP(A1923,$U$12:$AD$125,8),0,VLOOKUP(A1924,U$12:$AD$125,8))</f>
        <v>0</v>
      </c>
      <c r="M1924" s="86">
        <f>IF(L1924&gt;0,VLOOKUP(L1924,T$12:$AC$125,7),0)</f>
        <v>0</v>
      </c>
      <c r="N1924" s="81">
        <f t="shared" si="686"/>
        <v>0</v>
      </c>
      <c r="O1924" s="81">
        <f t="shared" ca="1" si="695"/>
        <v>110.48055429999999</v>
      </c>
      <c r="P1924" s="87" t="str">
        <f t="shared" si="696"/>
        <v>J=</v>
      </c>
      <c r="Q1924" s="88">
        <f t="shared" si="697"/>
        <v>44858</v>
      </c>
      <c r="R1924" s="7"/>
      <c r="S1924" s="7"/>
      <c r="T1924" s="7"/>
      <c r="U1924" s="7"/>
      <c r="V1924" s="7"/>
      <c r="W1924" s="7"/>
      <c r="X1924" s="7"/>
      <c r="Y1924" s="7"/>
      <c r="Z1924" s="7"/>
      <c r="AA1924" s="7"/>
      <c r="AB1924" s="7"/>
      <c r="AC1924" s="7"/>
      <c r="AD1924" s="7"/>
      <c r="AE1924" s="7"/>
      <c r="AF1924" s="65"/>
      <c r="AG1924" s="9"/>
      <c r="AH1924" s="9"/>
      <c r="AI1924" s="4"/>
      <c r="AJ1924" s="10"/>
      <c r="AK1924" s="4"/>
      <c r="AL1924" s="65"/>
      <c r="AM1924" s="10"/>
      <c r="AN1924" s="9"/>
      <c r="AO1924" s="7"/>
      <c r="AP1924" s="11"/>
      <c r="AQ1924" s="9"/>
      <c r="AR1924" s="8"/>
      <c r="AS1924" s="65"/>
      <c r="AT1924" s="12"/>
      <c r="AU1924" s="12"/>
      <c r="AV1924" s="22"/>
      <c r="AW1924" s="12"/>
      <c r="AX1924" s="12"/>
      <c r="AY1924" s="12"/>
      <c r="AZ1924" s="12"/>
      <c r="BA1924" s="12"/>
      <c r="BB1924" s="12"/>
      <c r="BC1924" s="12"/>
      <c r="BD1924" s="12"/>
      <c r="BE1924" s="12"/>
      <c r="BF1924" s="12"/>
      <c r="BG1924" s="12"/>
      <c r="BH1924" s="12"/>
      <c r="BI1924" s="12"/>
      <c r="BJ1924" s="12"/>
      <c r="BK1924" s="12"/>
      <c r="BL1924" s="12"/>
      <c r="BM1924" s="12"/>
      <c r="BN1924" s="12"/>
      <c r="BO1924" s="12"/>
      <c r="BP1924" s="12"/>
      <c r="BQ1924" s="12"/>
      <c r="BR1924" s="12"/>
      <c r="BS1924" s="12"/>
      <c r="BT1924" s="12"/>
      <c r="BU1924" s="12"/>
      <c r="BV1924" s="12"/>
      <c r="BW1924" s="12"/>
      <c r="BX1924" s="12"/>
      <c r="BY1924" s="12"/>
      <c r="BZ1924" s="12"/>
      <c r="CA1924" s="12"/>
      <c r="CB1924" s="12"/>
      <c r="CC1924" s="12"/>
      <c r="CD1924" s="12"/>
      <c r="CE1924" s="12"/>
      <c r="CF1924" s="12"/>
      <c r="CG1924" s="12"/>
      <c r="CH1924" s="12"/>
      <c r="CI1924" s="12"/>
      <c r="CJ1924" s="12"/>
      <c r="CK1924" s="12"/>
      <c r="CL1924" s="12"/>
      <c r="CM1924" s="12"/>
      <c r="CN1924" s="12"/>
      <c r="CO1924" s="12"/>
      <c r="CP1924" s="12"/>
      <c r="CQ1924" s="12"/>
      <c r="CR1924" s="12"/>
      <c r="CS1924" s="12"/>
      <c r="CT1924" s="12"/>
      <c r="CU1924" s="12"/>
      <c r="CV1924" s="12"/>
      <c r="CW1924" s="12"/>
      <c r="CX1924" s="12"/>
      <c r="CY1924" s="12"/>
      <c r="CZ1924" s="12"/>
      <c r="DA1924" s="12"/>
      <c r="DB1924" s="12"/>
      <c r="DC1924" s="12"/>
      <c r="DD1924" s="12"/>
      <c r="DE1924" s="12"/>
      <c r="DF1924" s="12"/>
      <c r="DG1924" s="12"/>
      <c r="DH1924" s="12"/>
      <c r="DI1924" s="12"/>
      <c r="DJ1924" s="12"/>
      <c r="DK1924" s="12"/>
      <c r="DL1924" s="12"/>
      <c r="DM1924" s="12"/>
      <c r="DN1924" s="12"/>
      <c r="DO1924" s="12"/>
      <c r="DP1924" s="12"/>
      <c r="DQ1924" s="12"/>
      <c r="DR1924" s="12"/>
      <c r="DS1924" s="12"/>
      <c r="DT1924" s="12"/>
      <c r="DU1924" s="12"/>
      <c r="DV1924" s="12"/>
      <c r="DW1924" s="12"/>
      <c r="DX1924" s="12"/>
      <c r="DY1924" s="12"/>
      <c r="DZ1924" s="12"/>
      <c r="EA1924" s="12"/>
      <c r="EB1924" s="12"/>
      <c r="EC1924" s="12"/>
      <c r="ED1924" s="12"/>
      <c r="EE1924" s="12"/>
      <c r="EF1924" s="12"/>
      <c r="EG1924" s="12"/>
      <c r="EH1924" s="12"/>
      <c r="EI1924" s="12"/>
      <c r="EJ1924" s="12"/>
      <c r="EK1924" s="12"/>
      <c r="EL1924" s="12"/>
      <c r="EM1924" s="12"/>
      <c r="EN1924" s="12"/>
      <c r="EO1924" s="12"/>
      <c r="EP1924" s="12"/>
      <c r="EQ1924" s="12"/>
      <c r="ER1924" s="12"/>
      <c r="ES1924" s="12"/>
      <c r="ET1924" s="12"/>
      <c r="EU1924" s="12"/>
      <c r="EV1924" s="12"/>
      <c r="EW1924" s="12"/>
      <c r="EX1924" s="12"/>
      <c r="EY1924" s="12"/>
      <c r="EZ1924" s="12"/>
      <c r="FA1924" s="12"/>
      <c r="FB1924" s="12"/>
      <c r="FC1924" s="12"/>
      <c r="FD1924" s="12"/>
      <c r="FE1924" s="12"/>
      <c r="FF1924" s="12"/>
      <c r="FG1924" s="12"/>
      <c r="FH1924" s="12"/>
      <c r="FI1924" s="12"/>
      <c r="FJ1924" s="12"/>
      <c r="FK1924" s="12"/>
      <c r="FL1924" s="12"/>
      <c r="FM1924" s="12"/>
      <c r="FN1924" s="12"/>
      <c r="FO1924" s="12"/>
      <c r="FP1924" s="12"/>
      <c r="FQ1924" s="12"/>
      <c r="FR1924" s="12"/>
      <c r="FS1924" s="12"/>
      <c r="FT1924" s="12"/>
      <c r="FU1924" s="12"/>
      <c r="FV1924" s="12"/>
      <c r="FW1924" s="12"/>
      <c r="FX1924" s="12"/>
      <c r="FY1924" s="12"/>
      <c r="FZ1924" s="12"/>
      <c r="GA1924" s="12"/>
      <c r="GB1924" s="12"/>
      <c r="GC1924" s="12"/>
      <c r="GD1924" s="12"/>
      <c r="GE1924" s="12"/>
      <c r="GF1924" s="12"/>
      <c r="GG1924" s="12"/>
      <c r="GH1924" s="12"/>
      <c r="GI1924" s="12"/>
      <c r="GJ1924" s="12"/>
      <c r="GK1924" s="12"/>
      <c r="GL1924" s="12"/>
      <c r="GM1924" s="12"/>
      <c r="GN1924" s="12"/>
      <c r="GO1924" s="12"/>
      <c r="GP1924" s="12"/>
      <c r="GQ1924" s="12"/>
      <c r="GR1924" s="12"/>
    </row>
    <row r="1925" spans="1:200" x14ac:dyDescent="0.2">
      <c r="A1925" s="79">
        <f t="shared" si="687"/>
        <v>44997</v>
      </c>
      <c r="B1925" s="80" t="str">
        <f t="shared" ca="1" si="688"/>
        <v>n.d</v>
      </c>
      <c r="C1925" s="81">
        <f t="shared" ca="1" si="689"/>
        <v>1298.9771699999999</v>
      </c>
      <c r="D1925" s="82">
        <f ca="1">IF(A1925&lt;$B$1,VLOOKUP(A1925,[1]DI!$A$4:$B$15000,2,FALSE),0)</f>
        <v>0</v>
      </c>
      <c r="E1925" s="81">
        <f t="shared" ca="1" si="690"/>
        <v>0</v>
      </c>
      <c r="F1925" s="83">
        <f t="shared" si="685"/>
        <v>1.1679999999999999</v>
      </c>
      <c r="G1925" s="84">
        <f t="shared" ca="1" si="691"/>
        <v>1</v>
      </c>
      <c r="H1925" s="81">
        <f ca="1">TRUNC(PRODUCT(G$10:G1924),15)</f>
        <v>1.40945772534528</v>
      </c>
      <c r="I1925" s="81">
        <f t="shared" ca="1" si="692"/>
        <v>1.2989771726434101</v>
      </c>
      <c r="J1925" s="81">
        <f t="shared" ca="1" si="693"/>
        <v>1.0850519599999999</v>
      </c>
      <c r="K1925" s="81">
        <f t="shared" ca="1" si="694"/>
        <v>110.48055429999999</v>
      </c>
      <c r="L1925" s="85">
        <f>IF(VLOOKUP(A1925,$U$12:$AD$125,8)=VLOOKUP(A1924,$U$12:$AD$125,8),0,VLOOKUP(A1925,U$12:$AD$125,8))</f>
        <v>0</v>
      </c>
      <c r="M1925" s="86">
        <f>IF(L1925&gt;0,VLOOKUP(L1925,T$12:$AC$125,7),0)</f>
        <v>0</v>
      </c>
      <c r="N1925" s="81">
        <f t="shared" si="686"/>
        <v>0</v>
      </c>
      <c r="O1925" s="81">
        <f t="shared" ca="1" si="695"/>
        <v>110.48055429999999</v>
      </c>
      <c r="P1925" s="87" t="str">
        <f t="shared" si="696"/>
        <v>J=</v>
      </c>
      <c r="Q1925" s="88">
        <f t="shared" si="697"/>
        <v>44858</v>
      </c>
      <c r="R1925" s="7"/>
      <c r="S1925" s="7"/>
      <c r="T1925" s="7"/>
      <c r="U1925" s="7"/>
      <c r="V1925" s="7"/>
      <c r="W1925" s="7"/>
      <c r="X1925" s="7"/>
      <c r="Y1925" s="7"/>
      <c r="Z1925" s="7"/>
      <c r="AA1925" s="7"/>
      <c r="AB1925" s="7"/>
      <c r="AC1925" s="7"/>
      <c r="AD1925" s="7"/>
      <c r="AE1925" s="7"/>
      <c r="AF1925" s="65"/>
      <c r="AG1925" s="9"/>
      <c r="AH1925" s="9"/>
      <c r="AI1925" s="4"/>
      <c r="AJ1925" s="10"/>
      <c r="AK1925" s="4"/>
      <c r="AL1925" s="65"/>
      <c r="AM1925" s="10"/>
      <c r="AN1925" s="9"/>
      <c r="AO1925" s="7"/>
      <c r="AP1925" s="11"/>
      <c r="AQ1925" s="9"/>
      <c r="AR1925" s="8"/>
      <c r="AS1925" s="65"/>
      <c r="AT1925" s="12"/>
      <c r="AU1925" s="12"/>
      <c r="AV1925" s="22"/>
      <c r="AW1925" s="12"/>
      <c r="AX1925" s="12"/>
      <c r="AY1925" s="12"/>
      <c r="AZ1925" s="12"/>
      <c r="BA1925" s="12"/>
      <c r="BB1925" s="12"/>
      <c r="BC1925" s="12"/>
      <c r="BD1925" s="12"/>
      <c r="BE1925" s="12"/>
      <c r="BF1925" s="12"/>
      <c r="BG1925" s="12"/>
      <c r="BH1925" s="12"/>
      <c r="BI1925" s="12"/>
      <c r="BJ1925" s="12"/>
      <c r="BK1925" s="12"/>
      <c r="BL1925" s="12"/>
      <c r="BM1925" s="12"/>
      <c r="BN1925" s="12"/>
      <c r="BO1925" s="12"/>
      <c r="BP1925" s="12"/>
      <c r="BQ1925" s="12"/>
      <c r="BR1925" s="12"/>
      <c r="BS1925" s="12"/>
      <c r="BT1925" s="12"/>
      <c r="BU1925" s="12"/>
      <c r="BV1925" s="12"/>
      <c r="BW1925" s="12"/>
      <c r="BX1925" s="12"/>
      <c r="BY1925" s="12"/>
      <c r="BZ1925" s="12"/>
      <c r="CA1925" s="12"/>
      <c r="CB1925" s="12"/>
      <c r="CC1925" s="12"/>
      <c r="CD1925" s="12"/>
      <c r="CE1925" s="12"/>
      <c r="CF1925" s="12"/>
      <c r="CG1925" s="12"/>
      <c r="CH1925" s="12"/>
      <c r="CI1925" s="12"/>
      <c r="CJ1925" s="12"/>
      <c r="CK1925" s="12"/>
      <c r="CL1925" s="12"/>
      <c r="CM1925" s="12"/>
      <c r="CN1925" s="12"/>
      <c r="CO1925" s="12"/>
      <c r="CP1925" s="12"/>
      <c r="CQ1925" s="12"/>
      <c r="CR1925" s="12"/>
      <c r="CS1925" s="12"/>
      <c r="CT1925" s="12"/>
      <c r="CU1925" s="12"/>
      <c r="CV1925" s="12"/>
      <c r="CW1925" s="12"/>
      <c r="CX1925" s="12"/>
      <c r="CY1925" s="12"/>
      <c r="CZ1925" s="12"/>
      <c r="DA1925" s="12"/>
      <c r="DB1925" s="12"/>
      <c r="DC1925" s="12"/>
      <c r="DD1925" s="12"/>
      <c r="DE1925" s="12"/>
      <c r="DF1925" s="12"/>
      <c r="DG1925" s="12"/>
      <c r="DH1925" s="12"/>
      <c r="DI1925" s="12"/>
      <c r="DJ1925" s="12"/>
      <c r="DK1925" s="12"/>
      <c r="DL1925" s="12"/>
      <c r="DM1925" s="12"/>
      <c r="DN1925" s="12"/>
      <c r="DO1925" s="12"/>
      <c r="DP1925" s="12"/>
      <c r="DQ1925" s="12"/>
      <c r="DR1925" s="12"/>
      <c r="DS1925" s="12"/>
      <c r="DT1925" s="12"/>
      <c r="DU1925" s="12"/>
      <c r="DV1925" s="12"/>
      <c r="DW1925" s="12"/>
      <c r="DX1925" s="12"/>
      <c r="DY1925" s="12"/>
      <c r="DZ1925" s="12"/>
      <c r="EA1925" s="12"/>
      <c r="EB1925" s="12"/>
      <c r="EC1925" s="12"/>
      <c r="ED1925" s="12"/>
      <c r="EE1925" s="12"/>
      <c r="EF1925" s="12"/>
      <c r="EG1925" s="12"/>
      <c r="EH1925" s="12"/>
      <c r="EI1925" s="12"/>
      <c r="EJ1925" s="12"/>
      <c r="EK1925" s="12"/>
      <c r="EL1925" s="12"/>
      <c r="EM1925" s="12"/>
      <c r="EN1925" s="12"/>
      <c r="EO1925" s="12"/>
      <c r="EP1925" s="12"/>
      <c r="EQ1925" s="12"/>
      <c r="ER1925" s="12"/>
      <c r="ES1925" s="12"/>
      <c r="ET1925" s="12"/>
      <c r="EU1925" s="12"/>
      <c r="EV1925" s="12"/>
      <c r="EW1925" s="12"/>
      <c r="EX1925" s="12"/>
      <c r="EY1925" s="12"/>
      <c r="EZ1925" s="12"/>
      <c r="FA1925" s="12"/>
      <c r="FB1925" s="12"/>
      <c r="FC1925" s="12"/>
      <c r="FD1925" s="12"/>
      <c r="FE1925" s="12"/>
      <c r="FF1925" s="12"/>
      <c r="FG1925" s="12"/>
      <c r="FH1925" s="12"/>
      <c r="FI1925" s="12"/>
      <c r="FJ1925" s="12"/>
      <c r="FK1925" s="12"/>
      <c r="FL1925" s="12"/>
      <c r="FM1925" s="12"/>
      <c r="FN1925" s="12"/>
      <c r="FO1925" s="12"/>
      <c r="FP1925" s="12"/>
      <c r="FQ1925" s="12"/>
      <c r="FR1925" s="12"/>
      <c r="FS1925" s="12"/>
      <c r="FT1925" s="12"/>
      <c r="FU1925" s="12"/>
      <c r="FV1925" s="12"/>
      <c r="FW1925" s="12"/>
      <c r="FX1925" s="12"/>
      <c r="FY1925" s="12"/>
      <c r="FZ1925" s="12"/>
      <c r="GA1925" s="12"/>
      <c r="GB1925" s="12"/>
      <c r="GC1925" s="12"/>
      <c r="GD1925" s="12"/>
      <c r="GE1925" s="12"/>
      <c r="GF1925" s="12"/>
      <c r="GG1925" s="12"/>
      <c r="GH1925" s="12"/>
      <c r="GI1925" s="12"/>
      <c r="GJ1925" s="12"/>
      <c r="GK1925" s="12"/>
      <c r="GL1925" s="12"/>
      <c r="GM1925" s="12"/>
      <c r="GN1925" s="12"/>
      <c r="GO1925" s="12"/>
      <c r="GP1925" s="12"/>
      <c r="GQ1925" s="12"/>
      <c r="GR1925" s="12"/>
    </row>
    <row r="1926" spans="1:200" x14ac:dyDescent="0.2">
      <c r="A1926" s="79">
        <f t="shared" si="687"/>
        <v>44998</v>
      </c>
      <c r="B1926" s="80" t="str">
        <f t="shared" ca="1" si="688"/>
        <v>n.d</v>
      </c>
      <c r="C1926" s="81">
        <f t="shared" ca="1" si="689"/>
        <v>1298.9771699999999</v>
      </c>
      <c r="D1926" s="82">
        <f ca="1">IF(A1926&lt;$B$1,VLOOKUP(A1926,[1]DI!$A$4:$B$15000,2,FALSE),0)</f>
        <v>0</v>
      </c>
      <c r="E1926" s="81">
        <f t="shared" ca="1" si="690"/>
        <v>0</v>
      </c>
      <c r="F1926" s="83">
        <f t="shared" si="685"/>
        <v>1.1679999999999999</v>
      </c>
      <c r="G1926" s="84">
        <f t="shared" ca="1" si="691"/>
        <v>1</v>
      </c>
      <c r="H1926" s="81">
        <f ca="1">TRUNC(PRODUCT(G$10:G1925),15)</f>
        <v>1.40945772534528</v>
      </c>
      <c r="I1926" s="81">
        <f t="shared" ca="1" si="692"/>
        <v>1.2989771726434101</v>
      </c>
      <c r="J1926" s="81">
        <f t="shared" ca="1" si="693"/>
        <v>1.0850519599999999</v>
      </c>
      <c r="K1926" s="81">
        <f t="shared" ca="1" si="694"/>
        <v>110.48055429999999</v>
      </c>
      <c r="L1926" s="85">
        <f>IF(VLOOKUP(A1926,$U$12:$AD$125,8)=VLOOKUP(A1925,$U$12:$AD$125,8),0,VLOOKUP(A1926,U$12:$AD$125,8))</f>
        <v>0</v>
      </c>
      <c r="M1926" s="86">
        <f>IF(L1926&gt;0,VLOOKUP(L1926,T$12:$AC$125,7),0)</f>
        <v>0</v>
      </c>
      <c r="N1926" s="81">
        <f t="shared" si="686"/>
        <v>0</v>
      </c>
      <c r="O1926" s="81">
        <f t="shared" ca="1" si="695"/>
        <v>110.48055429999999</v>
      </c>
      <c r="P1926" s="87" t="str">
        <f t="shared" si="696"/>
        <v>J=</v>
      </c>
      <c r="Q1926" s="88">
        <f t="shared" si="697"/>
        <v>44858</v>
      </c>
      <c r="R1926" s="7"/>
      <c r="S1926" s="7"/>
      <c r="T1926" s="7"/>
      <c r="U1926" s="7"/>
      <c r="V1926" s="7"/>
      <c r="W1926" s="7"/>
      <c r="X1926" s="7"/>
      <c r="Y1926" s="7"/>
      <c r="Z1926" s="7"/>
      <c r="AA1926" s="7"/>
      <c r="AB1926" s="7"/>
      <c r="AC1926" s="7"/>
      <c r="AD1926" s="7"/>
      <c r="AE1926" s="7"/>
      <c r="AF1926" s="65"/>
      <c r="AG1926" s="9"/>
      <c r="AH1926" s="9"/>
      <c r="AI1926" s="4"/>
      <c r="AJ1926" s="10"/>
      <c r="AK1926" s="4"/>
      <c r="AL1926" s="65"/>
      <c r="AM1926" s="10"/>
      <c r="AN1926" s="9"/>
      <c r="AO1926" s="7"/>
      <c r="AP1926" s="11"/>
      <c r="AQ1926" s="9"/>
      <c r="AR1926" s="8"/>
      <c r="AS1926" s="65"/>
      <c r="AT1926" s="12"/>
      <c r="AU1926" s="12"/>
      <c r="AV1926" s="22"/>
      <c r="AW1926" s="12"/>
      <c r="AX1926" s="12"/>
      <c r="AY1926" s="12"/>
      <c r="AZ1926" s="12"/>
      <c r="BA1926" s="12"/>
      <c r="BB1926" s="12"/>
      <c r="BC1926" s="12"/>
      <c r="BD1926" s="12"/>
      <c r="BE1926" s="12"/>
      <c r="BF1926" s="12"/>
      <c r="BG1926" s="12"/>
      <c r="BH1926" s="12"/>
      <c r="BI1926" s="12"/>
      <c r="BJ1926" s="12"/>
      <c r="BK1926" s="12"/>
      <c r="BL1926" s="12"/>
      <c r="BM1926" s="12"/>
      <c r="BN1926" s="12"/>
      <c r="BO1926" s="12"/>
      <c r="BP1926" s="12"/>
      <c r="BQ1926" s="12"/>
      <c r="BR1926" s="12"/>
      <c r="BS1926" s="12"/>
      <c r="BT1926" s="12"/>
      <c r="BU1926" s="12"/>
      <c r="BV1926" s="12"/>
      <c r="BW1926" s="12"/>
      <c r="BX1926" s="12"/>
      <c r="BY1926" s="12"/>
      <c r="BZ1926" s="12"/>
      <c r="CA1926" s="12"/>
      <c r="CB1926" s="12"/>
      <c r="CC1926" s="12"/>
      <c r="CD1926" s="12"/>
      <c r="CE1926" s="12"/>
      <c r="CF1926" s="12"/>
      <c r="CG1926" s="12"/>
      <c r="CH1926" s="12"/>
      <c r="CI1926" s="12"/>
      <c r="CJ1926" s="12"/>
      <c r="CK1926" s="12"/>
      <c r="CL1926" s="12"/>
      <c r="CM1926" s="12"/>
      <c r="CN1926" s="12"/>
      <c r="CO1926" s="12"/>
      <c r="CP1926" s="12"/>
      <c r="CQ1926" s="12"/>
      <c r="CR1926" s="12"/>
      <c r="CS1926" s="12"/>
      <c r="CT1926" s="12"/>
      <c r="CU1926" s="12"/>
      <c r="CV1926" s="12"/>
      <c r="CW1926" s="12"/>
      <c r="CX1926" s="12"/>
      <c r="CY1926" s="12"/>
      <c r="CZ1926" s="12"/>
      <c r="DA1926" s="12"/>
      <c r="DB1926" s="12"/>
      <c r="DC1926" s="12"/>
      <c r="DD1926" s="12"/>
      <c r="DE1926" s="12"/>
      <c r="DF1926" s="12"/>
      <c r="DG1926" s="12"/>
      <c r="DH1926" s="12"/>
      <c r="DI1926" s="12"/>
      <c r="DJ1926" s="12"/>
      <c r="DK1926" s="12"/>
      <c r="DL1926" s="12"/>
      <c r="DM1926" s="12"/>
      <c r="DN1926" s="12"/>
      <c r="DO1926" s="12"/>
      <c r="DP1926" s="12"/>
      <c r="DQ1926" s="12"/>
      <c r="DR1926" s="12"/>
      <c r="DS1926" s="12"/>
      <c r="DT1926" s="12"/>
      <c r="DU1926" s="12"/>
      <c r="DV1926" s="12"/>
      <c r="DW1926" s="12"/>
      <c r="DX1926" s="12"/>
      <c r="DY1926" s="12"/>
      <c r="DZ1926" s="12"/>
      <c r="EA1926" s="12"/>
      <c r="EB1926" s="12"/>
      <c r="EC1926" s="12"/>
      <c r="ED1926" s="12"/>
      <c r="EE1926" s="12"/>
      <c r="EF1926" s="12"/>
      <c r="EG1926" s="12"/>
      <c r="EH1926" s="12"/>
      <c r="EI1926" s="12"/>
      <c r="EJ1926" s="12"/>
      <c r="EK1926" s="12"/>
      <c r="EL1926" s="12"/>
      <c r="EM1926" s="12"/>
      <c r="EN1926" s="12"/>
      <c r="EO1926" s="12"/>
      <c r="EP1926" s="12"/>
      <c r="EQ1926" s="12"/>
      <c r="ER1926" s="12"/>
      <c r="ES1926" s="12"/>
      <c r="ET1926" s="12"/>
      <c r="EU1926" s="12"/>
      <c r="EV1926" s="12"/>
      <c r="EW1926" s="12"/>
      <c r="EX1926" s="12"/>
      <c r="EY1926" s="12"/>
      <c r="EZ1926" s="12"/>
      <c r="FA1926" s="12"/>
      <c r="FB1926" s="12"/>
      <c r="FC1926" s="12"/>
      <c r="FD1926" s="12"/>
      <c r="FE1926" s="12"/>
      <c r="FF1926" s="12"/>
      <c r="FG1926" s="12"/>
      <c r="FH1926" s="12"/>
      <c r="FI1926" s="12"/>
      <c r="FJ1926" s="12"/>
      <c r="FK1926" s="12"/>
      <c r="FL1926" s="12"/>
      <c r="FM1926" s="12"/>
      <c r="FN1926" s="12"/>
      <c r="FO1926" s="12"/>
      <c r="FP1926" s="12"/>
      <c r="FQ1926" s="12"/>
      <c r="FR1926" s="12"/>
      <c r="FS1926" s="12"/>
      <c r="FT1926" s="12"/>
      <c r="FU1926" s="12"/>
      <c r="FV1926" s="12"/>
      <c r="FW1926" s="12"/>
      <c r="FX1926" s="12"/>
      <c r="FY1926" s="12"/>
      <c r="FZ1926" s="12"/>
      <c r="GA1926" s="12"/>
      <c r="GB1926" s="12"/>
      <c r="GC1926" s="12"/>
      <c r="GD1926" s="12"/>
      <c r="GE1926" s="12"/>
      <c r="GF1926" s="12"/>
      <c r="GG1926" s="12"/>
      <c r="GH1926" s="12"/>
      <c r="GI1926" s="12"/>
      <c r="GJ1926" s="12"/>
      <c r="GK1926" s="12"/>
      <c r="GL1926" s="12"/>
      <c r="GM1926" s="12"/>
      <c r="GN1926" s="12"/>
      <c r="GO1926" s="12"/>
      <c r="GP1926" s="12"/>
      <c r="GQ1926" s="12"/>
      <c r="GR1926" s="12"/>
    </row>
    <row r="1927" spans="1:200" x14ac:dyDescent="0.2">
      <c r="A1927" s="79">
        <f t="shared" si="687"/>
        <v>44999</v>
      </c>
      <c r="B1927" s="80" t="str">
        <f t="shared" ca="1" si="688"/>
        <v>n.d</v>
      </c>
      <c r="C1927" s="81">
        <f t="shared" ca="1" si="689"/>
        <v>1298.9771699999999</v>
      </c>
      <c r="D1927" s="82">
        <f ca="1">IF(A1927&lt;$B$1,VLOOKUP(A1927,[1]DI!$A$4:$B$15000,2,FALSE),0)</f>
        <v>0</v>
      </c>
      <c r="E1927" s="81">
        <f t="shared" ca="1" si="690"/>
        <v>0</v>
      </c>
      <c r="F1927" s="83">
        <f t="shared" si="685"/>
        <v>1.1679999999999999</v>
      </c>
      <c r="G1927" s="84">
        <f t="shared" ca="1" si="691"/>
        <v>1</v>
      </c>
      <c r="H1927" s="81">
        <f ca="1">TRUNC(PRODUCT(G$10:G1926),15)</f>
        <v>1.40945772534528</v>
      </c>
      <c r="I1927" s="81">
        <f t="shared" ca="1" si="692"/>
        <v>1.2989771726434101</v>
      </c>
      <c r="J1927" s="81">
        <f t="shared" ca="1" si="693"/>
        <v>1.0850519599999999</v>
      </c>
      <c r="K1927" s="81">
        <f t="shared" ca="1" si="694"/>
        <v>110.48055429999999</v>
      </c>
      <c r="L1927" s="85">
        <f>IF(VLOOKUP(A1927,$U$12:$AD$125,8)=VLOOKUP(A1926,$U$12:$AD$125,8),0,VLOOKUP(A1927,U$12:$AD$125,8))</f>
        <v>0</v>
      </c>
      <c r="M1927" s="86">
        <f>IF(L1927&gt;0,VLOOKUP(L1927,T$12:$AC$125,7),0)</f>
        <v>0</v>
      </c>
      <c r="N1927" s="81">
        <f t="shared" si="686"/>
        <v>0</v>
      </c>
      <c r="O1927" s="81">
        <f t="shared" ca="1" si="695"/>
        <v>110.48055429999999</v>
      </c>
      <c r="P1927" s="87" t="str">
        <f t="shared" si="696"/>
        <v>J=</v>
      </c>
      <c r="Q1927" s="88">
        <f t="shared" si="697"/>
        <v>44858</v>
      </c>
      <c r="R1927" s="7"/>
      <c r="S1927" s="7"/>
      <c r="T1927" s="7"/>
      <c r="U1927" s="7"/>
      <c r="V1927" s="7"/>
      <c r="W1927" s="7"/>
      <c r="X1927" s="7"/>
      <c r="Y1927" s="7"/>
      <c r="Z1927" s="7"/>
      <c r="AA1927" s="7"/>
      <c r="AB1927" s="7"/>
      <c r="AC1927" s="7"/>
      <c r="AD1927" s="7"/>
      <c r="AE1927" s="7"/>
      <c r="AF1927" s="65"/>
      <c r="AG1927" s="9"/>
      <c r="AH1927" s="9"/>
      <c r="AI1927" s="4"/>
      <c r="AJ1927" s="10"/>
      <c r="AK1927" s="4"/>
      <c r="AL1927" s="65"/>
      <c r="AM1927" s="10"/>
      <c r="AN1927" s="9"/>
      <c r="AO1927" s="7"/>
      <c r="AP1927" s="11"/>
      <c r="AQ1927" s="9"/>
      <c r="AR1927" s="8"/>
      <c r="AS1927" s="65"/>
      <c r="AT1927" s="12"/>
      <c r="AU1927" s="12"/>
      <c r="AV1927" s="22"/>
      <c r="AW1927" s="12"/>
      <c r="AX1927" s="12"/>
      <c r="AY1927" s="12"/>
      <c r="AZ1927" s="12"/>
      <c r="BA1927" s="12"/>
      <c r="BB1927" s="12"/>
      <c r="BC1927" s="12"/>
      <c r="BD1927" s="12"/>
      <c r="BE1927" s="12"/>
      <c r="BF1927" s="12"/>
      <c r="BG1927" s="12"/>
      <c r="BH1927" s="12"/>
      <c r="BI1927" s="12"/>
      <c r="BJ1927" s="12"/>
      <c r="BK1927" s="12"/>
      <c r="BL1927" s="12"/>
      <c r="BM1927" s="12"/>
      <c r="BN1927" s="12"/>
      <c r="BO1927" s="12"/>
      <c r="BP1927" s="12"/>
      <c r="BQ1927" s="12"/>
      <c r="BR1927" s="12"/>
      <c r="BS1927" s="12"/>
      <c r="BT1927" s="12"/>
      <c r="BU1927" s="12"/>
      <c r="BV1927" s="12"/>
      <c r="BW1927" s="12"/>
      <c r="BX1927" s="12"/>
      <c r="BY1927" s="12"/>
      <c r="BZ1927" s="12"/>
      <c r="CA1927" s="12"/>
      <c r="CB1927" s="12"/>
      <c r="CC1927" s="12"/>
      <c r="CD1927" s="12"/>
      <c r="CE1927" s="12"/>
      <c r="CF1927" s="12"/>
      <c r="CG1927" s="12"/>
      <c r="CH1927" s="12"/>
      <c r="CI1927" s="12"/>
      <c r="CJ1927" s="12"/>
      <c r="CK1927" s="12"/>
      <c r="CL1927" s="12"/>
      <c r="CM1927" s="12"/>
      <c r="CN1927" s="12"/>
      <c r="CO1927" s="12"/>
      <c r="CP1927" s="12"/>
      <c r="CQ1927" s="12"/>
      <c r="CR1927" s="12"/>
      <c r="CS1927" s="12"/>
      <c r="CT1927" s="12"/>
      <c r="CU1927" s="12"/>
      <c r="CV1927" s="12"/>
      <c r="CW1927" s="12"/>
      <c r="CX1927" s="12"/>
      <c r="CY1927" s="12"/>
      <c r="CZ1927" s="12"/>
      <c r="DA1927" s="12"/>
      <c r="DB1927" s="12"/>
      <c r="DC1927" s="12"/>
      <c r="DD1927" s="12"/>
      <c r="DE1927" s="12"/>
      <c r="DF1927" s="12"/>
      <c r="DG1927" s="12"/>
      <c r="DH1927" s="12"/>
      <c r="DI1927" s="12"/>
      <c r="DJ1927" s="12"/>
      <c r="DK1927" s="12"/>
      <c r="DL1927" s="12"/>
      <c r="DM1927" s="12"/>
      <c r="DN1927" s="12"/>
      <c r="DO1927" s="12"/>
      <c r="DP1927" s="12"/>
      <c r="DQ1927" s="12"/>
      <c r="DR1927" s="12"/>
      <c r="DS1927" s="12"/>
      <c r="DT1927" s="12"/>
      <c r="DU1927" s="12"/>
      <c r="DV1927" s="12"/>
      <c r="DW1927" s="12"/>
      <c r="DX1927" s="12"/>
      <c r="DY1927" s="12"/>
      <c r="DZ1927" s="12"/>
      <c r="EA1927" s="12"/>
      <c r="EB1927" s="12"/>
      <c r="EC1927" s="12"/>
      <c r="ED1927" s="12"/>
      <c r="EE1927" s="12"/>
      <c r="EF1927" s="12"/>
      <c r="EG1927" s="12"/>
      <c r="EH1927" s="12"/>
      <c r="EI1927" s="12"/>
      <c r="EJ1927" s="12"/>
      <c r="EK1927" s="12"/>
      <c r="EL1927" s="12"/>
      <c r="EM1927" s="12"/>
      <c r="EN1927" s="12"/>
      <c r="EO1927" s="12"/>
      <c r="EP1927" s="12"/>
      <c r="EQ1927" s="12"/>
      <c r="ER1927" s="12"/>
      <c r="ES1927" s="12"/>
      <c r="ET1927" s="12"/>
      <c r="EU1927" s="12"/>
      <c r="EV1927" s="12"/>
      <c r="EW1927" s="12"/>
      <c r="EX1927" s="12"/>
      <c r="EY1927" s="12"/>
      <c r="EZ1927" s="12"/>
      <c r="FA1927" s="12"/>
      <c r="FB1927" s="12"/>
      <c r="FC1927" s="12"/>
      <c r="FD1927" s="12"/>
      <c r="FE1927" s="12"/>
      <c r="FF1927" s="12"/>
      <c r="FG1927" s="12"/>
      <c r="FH1927" s="12"/>
      <c r="FI1927" s="12"/>
      <c r="FJ1927" s="12"/>
      <c r="FK1927" s="12"/>
      <c r="FL1927" s="12"/>
      <c r="FM1927" s="12"/>
      <c r="FN1927" s="12"/>
      <c r="FO1927" s="12"/>
      <c r="FP1927" s="12"/>
      <c r="FQ1927" s="12"/>
      <c r="FR1927" s="12"/>
      <c r="FS1927" s="12"/>
      <c r="FT1927" s="12"/>
      <c r="FU1927" s="12"/>
      <c r="FV1927" s="12"/>
      <c r="FW1927" s="12"/>
      <c r="FX1927" s="12"/>
      <c r="FY1927" s="12"/>
      <c r="FZ1927" s="12"/>
      <c r="GA1927" s="12"/>
      <c r="GB1927" s="12"/>
      <c r="GC1927" s="12"/>
      <c r="GD1927" s="12"/>
      <c r="GE1927" s="12"/>
      <c r="GF1927" s="12"/>
      <c r="GG1927" s="12"/>
      <c r="GH1927" s="12"/>
      <c r="GI1927" s="12"/>
      <c r="GJ1927" s="12"/>
      <c r="GK1927" s="12"/>
      <c r="GL1927" s="12"/>
      <c r="GM1927" s="12"/>
      <c r="GN1927" s="12"/>
      <c r="GO1927" s="12"/>
      <c r="GP1927" s="12"/>
      <c r="GQ1927" s="12"/>
      <c r="GR1927" s="12"/>
    </row>
    <row r="1928" spans="1:200" x14ac:dyDescent="0.2">
      <c r="A1928" s="79">
        <f t="shared" si="687"/>
        <v>45000</v>
      </c>
      <c r="B1928" s="80" t="str">
        <f t="shared" ca="1" si="688"/>
        <v>n.d</v>
      </c>
      <c r="C1928" s="81">
        <f t="shared" ca="1" si="689"/>
        <v>1298.9771699999999</v>
      </c>
      <c r="D1928" s="82">
        <f ca="1">IF(A1928&lt;$B$1,VLOOKUP(A1928,[1]DI!$A$4:$B$15000,2,FALSE),0)</f>
        <v>0</v>
      </c>
      <c r="E1928" s="81">
        <f t="shared" ca="1" si="690"/>
        <v>0</v>
      </c>
      <c r="F1928" s="83">
        <f t="shared" si="685"/>
        <v>1.1679999999999999</v>
      </c>
      <c r="G1928" s="84">
        <f t="shared" ca="1" si="691"/>
        <v>1</v>
      </c>
      <c r="H1928" s="81">
        <f ca="1">TRUNC(PRODUCT(G$10:G1927),15)</f>
        <v>1.40945772534528</v>
      </c>
      <c r="I1928" s="81">
        <f t="shared" ca="1" si="692"/>
        <v>1.2989771726434101</v>
      </c>
      <c r="J1928" s="81">
        <f t="shared" ca="1" si="693"/>
        <v>1.0850519599999999</v>
      </c>
      <c r="K1928" s="81">
        <f t="shared" ca="1" si="694"/>
        <v>110.48055429999999</v>
      </c>
      <c r="L1928" s="85">
        <f>IF(VLOOKUP(A1928,$U$12:$AD$125,8)=VLOOKUP(A1927,$U$12:$AD$125,8),0,VLOOKUP(A1928,U$12:$AD$125,8))</f>
        <v>0</v>
      </c>
      <c r="M1928" s="86">
        <f>IF(L1928&gt;0,VLOOKUP(L1928,T$12:$AC$125,7),0)</f>
        <v>0</v>
      </c>
      <c r="N1928" s="81">
        <f t="shared" si="686"/>
        <v>0</v>
      </c>
      <c r="O1928" s="81">
        <f t="shared" ca="1" si="695"/>
        <v>110.48055429999999</v>
      </c>
      <c r="P1928" s="87" t="str">
        <f t="shared" si="696"/>
        <v>J=</v>
      </c>
      <c r="Q1928" s="88">
        <f t="shared" si="697"/>
        <v>44858</v>
      </c>
      <c r="R1928" s="7"/>
      <c r="S1928" s="7"/>
      <c r="T1928" s="7"/>
      <c r="U1928" s="7"/>
      <c r="V1928" s="7"/>
      <c r="W1928" s="7"/>
      <c r="X1928" s="7"/>
      <c r="Y1928" s="7"/>
      <c r="Z1928" s="7"/>
      <c r="AA1928" s="7"/>
      <c r="AB1928" s="7"/>
      <c r="AC1928" s="7"/>
      <c r="AD1928" s="7"/>
      <c r="AE1928" s="7"/>
      <c r="AF1928" s="65"/>
      <c r="AG1928" s="7"/>
      <c r="AH1928" s="7"/>
      <c r="AI1928" s="7"/>
      <c r="AJ1928" s="7"/>
      <c r="AK1928" s="4"/>
      <c r="AL1928" s="65"/>
      <c r="AM1928" s="7"/>
      <c r="AN1928" s="7"/>
      <c r="AO1928" s="7"/>
      <c r="AP1928" s="11"/>
      <c r="AQ1928" s="7"/>
      <c r="AR1928" s="8"/>
      <c r="AS1928" s="65"/>
      <c r="AT1928" s="12"/>
      <c r="AU1928" s="12"/>
      <c r="AV1928" s="22"/>
      <c r="AW1928" s="12"/>
      <c r="AX1928" s="12"/>
      <c r="AY1928" s="12"/>
      <c r="AZ1928" s="12"/>
      <c r="BA1928" s="12"/>
      <c r="BB1928" s="12"/>
      <c r="BC1928" s="12"/>
      <c r="BD1928" s="12"/>
      <c r="BE1928" s="12"/>
      <c r="BF1928" s="12"/>
      <c r="BG1928" s="12"/>
      <c r="BH1928" s="12"/>
      <c r="BI1928" s="12"/>
      <c r="BJ1928" s="12"/>
      <c r="BK1928" s="12"/>
      <c r="BL1928" s="12"/>
      <c r="BM1928" s="12"/>
      <c r="BN1928" s="12"/>
      <c r="BO1928" s="12"/>
      <c r="BP1928" s="12"/>
      <c r="BQ1928" s="12"/>
      <c r="BR1928" s="12"/>
      <c r="BS1928" s="12"/>
      <c r="BT1928" s="12"/>
      <c r="BU1928" s="12"/>
      <c r="BV1928" s="12"/>
      <c r="BW1928" s="12"/>
      <c r="BX1928" s="12"/>
      <c r="BY1928" s="12"/>
      <c r="BZ1928" s="12"/>
      <c r="CA1928" s="12"/>
      <c r="CB1928" s="12"/>
      <c r="CC1928" s="12"/>
      <c r="CD1928" s="12"/>
      <c r="CE1928" s="12"/>
      <c r="CF1928" s="12"/>
      <c r="CG1928" s="12"/>
      <c r="CH1928" s="12"/>
      <c r="CI1928" s="12"/>
      <c r="CJ1928" s="12"/>
      <c r="CK1928" s="12"/>
      <c r="CL1928" s="12"/>
      <c r="CM1928" s="12"/>
      <c r="CN1928" s="12"/>
      <c r="CO1928" s="12"/>
      <c r="CP1928" s="12"/>
      <c r="CQ1928" s="12"/>
      <c r="CR1928" s="12"/>
      <c r="CS1928" s="12"/>
      <c r="CT1928" s="12"/>
      <c r="CU1928" s="12"/>
      <c r="CV1928" s="12"/>
      <c r="CW1928" s="12"/>
      <c r="CX1928" s="12"/>
      <c r="CY1928" s="12"/>
      <c r="CZ1928" s="12"/>
      <c r="DA1928" s="12"/>
      <c r="DB1928" s="12"/>
      <c r="DC1928" s="12"/>
      <c r="DD1928" s="12"/>
      <c r="DE1928" s="12"/>
      <c r="DF1928" s="12"/>
      <c r="DG1928" s="12"/>
      <c r="DH1928" s="12"/>
      <c r="DI1928" s="12"/>
      <c r="DJ1928" s="12"/>
      <c r="DK1928" s="12"/>
      <c r="DL1928" s="12"/>
      <c r="DM1928" s="12"/>
      <c r="DN1928" s="12"/>
      <c r="DO1928" s="12"/>
      <c r="DP1928" s="12"/>
      <c r="DQ1928" s="12"/>
      <c r="DR1928" s="12"/>
      <c r="DS1928" s="12"/>
      <c r="DT1928" s="12"/>
      <c r="DU1928" s="12"/>
      <c r="DV1928" s="12"/>
      <c r="DW1928" s="12"/>
      <c r="DX1928" s="12"/>
      <c r="DY1928" s="12"/>
      <c r="DZ1928" s="12"/>
      <c r="EA1928" s="12"/>
      <c r="EB1928" s="12"/>
      <c r="EC1928" s="12"/>
      <c r="ED1928" s="12"/>
      <c r="EE1928" s="12"/>
      <c r="EF1928" s="12"/>
      <c r="EG1928" s="12"/>
      <c r="EH1928" s="12"/>
      <c r="EI1928" s="12"/>
      <c r="EJ1928" s="12"/>
      <c r="EK1928" s="12"/>
      <c r="EL1928" s="12"/>
      <c r="EM1928" s="12"/>
      <c r="EN1928" s="12"/>
      <c r="EO1928" s="12"/>
      <c r="EP1928" s="12"/>
      <c r="EQ1928" s="12"/>
      <c r="ER1928" s="12"/>
      <c r="ES1928" s="12"/>
      <c r="ET1928" s="12"/>
      <c r="EU1928" s="12"/>
      <c r="EV1928" s="12"/>
      <c r="EW1928" s="12"/>
      <c r="EX1928" s="12"/>
      <c r="EY1928" s="12"/>
      <c r="EZ1928" s="12"/>
      <c r="FA1928" s="12"/>
      <c r="FB1928" s="12"/>
      <c r="FC1928" s="12"/>
      <c r="FD1928" s="12"/>
      <c r="FE1928" s="12"/>
      <c r="FF1928" s="12"/>
      <c r="FG1928" s="12"/>
      <c r="FH1928" s="12"/>
      <c r="FI1928" s="12"/>
      <c r="FJ1928" s="12"/>
      <c r="FK1928" s="12"/>
      <c r="FL1928" s="12"/>
      <c r="FM1928" s="12"/>
      <c r="FN1928" s="12"/>
      <c r="FO1928" s="12"/>
      <c r="FP1928" s="12"/>
      <c r="FQ1928" s="12"/>
      <c r="FR1928" s="12"/>
      <c r="FS1928" s="12"/>
      <c r="FT1928" s="12"/>
      <c r="FU1928" s="12"/>
      <c r="FV1928" s="12"/>
      <c r="FW1928" s="12"/>
      <c r="FX1928" s="12"/>
      <c r="FY1928" s="12"/>
      <c r="FZ1928" s="12"/>
      <c r="GA1928" s="12"/>
      <c r="GB1928" s="12"/>
      <c r="GC1928" s="12"/>
      <c r="GD1928" s="12"/>
      <c r="GE1928" s="12"/>
      <c r="GF1928" s="12"/>
      <c r="GG1928" s="12"/>
      <c r="GH1928" s="12"/>
      <c r="GI1928" s="12"/>
      <c r="GJ1928" s="12"/>
      <c r="GK1928" s="12"/>
      <c r="GL1928" s="12"/>
      <c r="GM1928" s="12"/>
      <c r="GN1928" s="12"/>
      <c r="GO1928" s="12"/>
      <c r="GP1928" s="12"/>
      <c r="GQ1928" s="12"/>
      <c r="GR1928" s="12"/>
    </row>
    <row r="1929" spans="1:200" x14ac:dyDescent="0.2">
      <c r="A1929" s="79">
        <f t="shared" si="687"/>
        <v>45001</v>
      </c>
      <c r="B1929" s="80" t="str">
        <f t="shared" ca="1" si="688"/>
        <v>n.d</v>
      </c>
      <c r="C1929" s="81">
        <f t="shared" ca="1" si="689"/>
        <v>1298.9771699999999</v>
      </c>
      <c r="D1929" s="82">
        <f ca="1">IF(A1929&lt;$B$1,VLOOKUP(A1929,[1]DI!$A$4:$B$15000,2,FALSE),0)</f>
        <v>0</v>
      </c>
      <c r="E1929" s="81">
        <f t="shared" ca="1" si="690"/>
        <v>0</v>
      </c>
      <c r="F1929" s="83">
        <f t="shared" si="685"/>
        <v>1.1679999999999999</v>
      </c>
      <c r="G1929" s="84">
        <f t="shared" ca="1" si="691"/>
        <v>1</v>
      </c>
      <c r="H1929" s="81">
        <f ca="1">TRUNC(PRODUCT(G$10:G1928),15)</f>
        <v>1.40945772534528</v>
      </c>
      <c r="I1929" s="81">
        <f t="shared" ca="1" si="692"/>
        <v>1.2989771726434101</v>
      </c>
      <c r="J1929" s="81">
        <f t="shared" ca="1" si="693"/>
        <v>1.0850519599999999</v>
      </c>
      <c r="K1929" s="81">
        <f t="shared" ca="1" si="694"/>
        <v>110.48055429999999</v>
      </c>
      <c r="L1929" s="85">
        <f>IF(VLOOKUP(A1929,$U$12:$AD$125,8)=VLOOKUP(A1928,$U$12:$AD$125,8),0,VLOOKUP(A1929,U$12:$AD$125,8))</f>
        <v>0</v>
      </c>
      <c r="M1929" s="86">
        <f>IF(L1929&gt;0,VLOOKUP(L1929,T$12:$AC$125,7),0)</f>
        <v>0</v>
      </c>
      <c r="N1929" s="81">
        <f t="shared" si="686"/>
        <v>0</v>
      </c>
      <c r="O1929" s="81">
        <f t="shared" ca="1" si="695"/>
        <v>110.48055429999999</v>
      </c>
      <c r="P1929" s="87" t="str">
        <f t="shared" si="696"/>
        <v>J=</v>
      </c>
      <c r="Q1929" s="88">
        <f t="shared" si="697"/>
        <v>44858</v>
      </c>
      <c r="R1929" s="7"/>
      <c r="S1929" s="7"/>
      <c r="T1929" s="7"/>
      <c r="U1929" s="7"/>
      <c r="V1929" s="7"/>
      <c r="W1929" s="7"/>
      <c r="X1929" s="7"/>
      <c r="Y1929" s="7"/>
      <c r="Z1929" s="7"/>
      <c r="AA1929" s="7"/>
      <c r="AB1929" s="7"/>
      <c r="AC1929" s="7"/>
      <c r="AD1929" s="7"/>
      <c r="AE1929" s="7"/>
      <c r="AF1929" s="37"/>
      <c r="AG1929" s="3"/>
      <c r="AH1929" s="3"/>
      <c r="AI1929" s="18"/>
      <c r="AJ1929" s="19"/>
      <c r="AK1929" s="18"/>
      <c r="AL1929" s="67"/>
      <c r="AM1929" s="19"/>
      <c r="AN1929" s="3"/>
      <c r="AO1929" s="6"/>
      <c r="AP1929" s="20"/>
      <c r="AQ1929" s="3"/>
      <c r="AR1929" s="21"/>
      <c r="AS1929" s="37"/>
      <c r="AT1929" s="12"/>
      <c r="AU1929" s="12"/>
      <c r="AV1929" s="22"/>
      <c r="AW1929" s="12"/>
      <c r="AX1929" s="12"/>
      <c r="AY1929" s="12"/>
      <c r="AZ1929" s="12"/>
      <c r="BA1929" s="12"/>
      <c r="BB1929" s="12"/>
      <c r="BC1929" s="12"/>
      <c r="BD1929" s="12"/>
      <c r="BE1929" s="12"/>
      <c r="BF1929" s="12"/>
      <c r="BG1929" s="12"/>
      <c r="BH1929" s="12"/>
      <c r="BI1929" s="12"/>
      <c r="BJ1929" s="12"/>
      <c r="BK1929" s="12"/>
      <c r="BL1929" s="12"/>
      <c r="BM1929" s="12"/>
      <c r="BN1929" s="12"/>
      <c r="BO1929" s="12"/>
      <c r="BP1929" s="12"/>
      <c r="BQ1929" s="12"/>
      <c r="BR1929" s="12"/>
      <c r="BS1929" s="12"/>
      <c r="BT1929" s="12"/>
      <c r="BU1929" s="12"/>
      <c r="BV1929" s="12"/>
      <c r="BW1929" s="12"/>
      <c r="BX1929" s="12"/>
      <c r="BY1929" s="12"/>
      <c r="BZ1929" s="12"/>
      <c r="CA1929" s="12"/>
      <c r="CB1929" s="12"/>
      <c r="CC1929" s="12"/>
      <c r="CD1929" s="12"/>
      <c r="CE1929" s="12"/>
      <c r="CF1929" s="12"/>
      <c r="CG1929" s="12"/>
      <c r="CH1929" s="12"/>
      <c r="CI1929" s="12"/>
      <c r="CJ1929" s="12"/>
      <c r="CK1929" s="12"/>
      <c r="CL1929" s="12"/>
      <c r="CM1929" s="12"/>
      <c r="CN1929" s="12"/>
      <c r="CO1929" s="12"/>
      <c r="CP1929" s="12"/>
      <c r="CQ1929" s="12"/>
      <c r="CR1929" s="12"/>
      <c r="CS1929" s="12"/>
      <c r="CT1929" s="12"/>
      <c r="CU1929" s="12"/>
      <c r="CV1929" s="12"/>
      <c r="CW1929" s="12"/>
      <c r="CX1929" s="12"/>
      <c r="CY1929" s="12"/>
      <c r="CZ1929" s="12"/>
      <c r="DA1929" s="12"/>
      <c r="DB1929" s="12"/>
      <c r="DC1929" s="12"/>
      <c r="DD1929" s="12"/>
      <c r="DE1929" s="12"/>
      <c r="DF1929" s="12"/>
      <c r="DG1929" s="12"/>
      <c r="DH1929" s="12"/>
      <c r="DI1929" s="12"/>
      <c r="DJ1929" s="12"/>
      <c r="DK1929" s="12"/>
      <c r="DL1929" s="12"/>
      <c r="DM1929" s="12"/>
      <c r="DN1929" s="12"/>
      <c r="DO1929" s="12"/>
      <c r="DP1929" s="12"/>
      <c r="DQ1929" s="12"/>
      <c r="DR1929" s="12"/>
      <c r="DS1929" s="12"/>
      <c r="DT1929" s="12"/>
      <c r="DU1929" s="12"/>
      <c r="DV1929" s="12"/>
      <c r="DW1929" s="12"/>
      <c r="DX1929" s="12"/>
      <c r="DY1929" s="12"/>
      <c r="DZ1929" s="12"/>
      <c r="EA1929" s="12"/>
      <c r="EB1929" s="12"/>
      <c r="EC1929" s="12"/>
      <c r="ED1929" s="12"/>
      <c r="EE1929" s="12"/>
      <c r="EF1929" s="12"/>
      <c r="EG1929" s="12"/>
      <c r="EH1929" s="12"/>
      <c r="EI1929" s="12"/>
      <c r="EJ1929" s="12"/>
      <c r="EK1929" s="12"/>
      <c r="EL1929" s="12"/>
      <c r="EM1929" s="12"/>
      <c r="EN1929" s="12"/>
      <c r="EO1929" s="12"/>
      <c r="EP1929" s="12"/>
      <c r="EQ1929" s="12"/>
      <c r="ER1929" s="12"/>
      <c r="ES1929" s="12"/>
      <c r="ET1929" s="12"/>
      <c r="EU1929" s="12"/>
      <c r="EV1929" s="12"/>
      <c r="EW1929" s="12"/>
      <c r="EX1929" s="12"/>
      <c r="EY1929" s="12"/>
      <c r="EZ1929" s="12"/>
      <c r="FA1929" s="12"/>
      <c r="FB1929" s="12"/>
      <c r="FC1929" s="12"/>
      <c r="FD1929" s="12"/>
      <c r="FE1929" s="12"/>
      <c r="FF1929" s="12"/>
      <c r="FG1929" s="12"/>
      <c r="FH1929" s="12"/>
      <c r="FI1929" s="12"/>
      <c r="FJ1929" s="12"/>
      <c r="FK1929" s="12"/>
      <c r="FL1929" s="12"/>
      <c r="FM1929" s="12"/>
      <c r="FN1929" s="12"/>
      <c r="FO1929" s="12"/>
      <c r="FP1929" s="12"/>
      <c r="FQ1929" s="12"/>
      <c r="FR1929" s="12"/>
      <c r="FS1929" s="12"/>
      <c r="FT1929" s="12"/>
      <c r="FU1929" s="12"/>
      <c r="FV1929" s="12"/>
      <c r="FW1929" s="12"/>
      <c r="FX1929" s="12"/>
      <c r="FY1929" s="12"/>
      <c r="FZ1929" s="12"/>
      <c r="GA1929" s="12"/>
      <c r="GB1929" s="12"/>
      <c r="GC1929" s="12"/>
      <c r="GD1929" s="12"/>
      <c r="GE1929" s="12"/>
      <c r="GF1929" s="12"/>
      <c r="GG1929" s="12"/>
      <c r="GH1929" s="12"/>
      <c r="GI1929" s="12"/>
      <c r="GJ1929" s="12"/>
      <c r="GK1929" s="12"/>
      <c r="GL1929" s="12"/>
      <c r="GM1929" s="12"/>
      <c r="GN1929" s="12"/>
      <c r="GO1929" s="12"/>
      <c r="GP1929" s="12"/>
      <c r="GQ1929" s="12"/>
      <c r="GR1929" s="12"/>
    </row>
    <row r="1930" spans="1:200" x14ac:dyDescent="0.2">
      <c r="A1930" s="79">
        <f t="shared" si="687"/>
        <v>45002</v>
      </c>
      <c r="B1930" s="80" t="str">
        <f t="shared" ca="1" si="688"/>
        <v>n.d</v>
      </c>
      <c r="C1930" s="81">
        <f t="shared" ca="1" si="689"/>
        <v>1298.9771699999999</v>
      </c>
      <c r="D1930" s="82">
        <f ca="1">IF(A1930&lt;$B$1,VLOOKUP(A1930,[1]DI!$A$4:$B$15000,2,FALSE),0)</f>
        <v>0</v>
      </c>
      <c r="E1930" s="81">
        <f t="shared" ca="1" si="690"/>
        <v>0</v>
      </c>
      <c r="F1930" s="83">
        <f t="shared" ref="F1930:F1993" si="698">IF(A1930&gt;$H$2,$I$3,$I$2)</f>
        <v>1.1679999999999999</v>
      </c>
      <c r="G1930" s="84">
        <f t="shared" ca="1" si="691"/>
        <v>1</v>
      </c>
      <c r="H1930" s="81">
        <f ca="1">TRUNC(PRODUCT(G$10:G1929),15)</f>
        <v>1.40945772534528</v>
      </c>
      <c r="I1930" s="81">
        <f t="shared" ca="1" si="692"/>
        <v>1.2989771726434101</v>
      </c>
      <c r="J1930" s="81">
        <f t="shared" ca="1" si="693"/>
        <v>1.0850519599999999</v>
      </c>
      <c r="K1930" s="81">
        <f t="shared" ca="1" si="694"/>
        <v>110.48055429999999</v>
      </c>
      <c r="L1930" s="85">
        <f>IF(VLOOKUP(A1930,$U$12:$AD$125,8)=VLOOKUP(A1929,$U$12:$AD$125,8),0,VLOOKUP(A1930,U$12:$AD$125,8))</f>
        <v>0</v>
      </c>
      <c r="M1930" s="86">
        <f>IF(L1930&gt;0,VLOOKUP(L1930,T$12:$AC$125,7),0)</f>
        <v>0</v>
      </c>
      <c r="N1930" s="81">
        <f t="shared" si="686"/>
        <v>0</v>
      </c>
      <c r="O1930" s="81">
        <f t="shared" ca="1" si="695"/>
        <v>110.48055429999999</v>
      </c>
      <c r="P1930" s="87" t="str">
        <f t="shared" si="696"/>
        <v>J=</v>
      </c>
      <c r="Q1930" s="88">
        <f t="shared" si="697"/>
        <v>44858</v>
      </c>
      <c r="R1930" s="7"/>
      <c r="S1930" s="7"/>
      <c r="T1930" s="7"/>
      <c r="U1930" s="7"/>
      <c r="V1930" s="7"/>
      <c r="W1930" s="7"/>
      <c r="X1930" s="7"/>
      <c r="Y1930" s="7"/>
      <c r="Z1930" s="7"/>
      <c r="AA1930" s="7"/>
      <c r="AB1930" s="7"/>
      <c r="AC1930" s="7"/>
      <c r="AD1930" s="7"/>
      <c r="AE1930" s="7"/>
      <c r="AF1930" s="37"/>
      <c r="AG1930" s="9"/>
      <c r="AH1930" s="3"/>
      <c r="AI1930" s="13"/>
      <c r="AJ1930" s="5"/>
      <c r="AK1930" s="13"/>
      <c r="AL1930" s="37"/>
      <c r="AM1930" s="5"/>
      <c r="AN1930" s="3"/>
      <c r="AO1930" s="6"/>
      <c r="AP1930" s="20"/>
      <c r="AQ1930" s="3"/>
      <c r="AR1930" s="21"/>
      <c r="AS1930" s="37"/>
      <c r="AT1930" s="12"/>
      <c r="AU1930" s="12"/>
      <c r="AV1930" s="22"/>
      <c r="AW1930" s="12"/>
      <c r="AX1930" s="12"/>
      <c r="AY1930" s="12"/>
      <c r="AZ1930" s="12"/>
      <c r="BA1930" s="12"/>
      <c r="BB1930" s="12"/>
      <c r="BC1930" s="12"/>
      <c r="BD1930" s="12"/>
      <c r="BE1930" s="12"/>
      <c r="BF1930" s="12"/>
      <c r="BG1930" s="12"/>
      <c r="BH1930" s="12"/>
      <c r="BI1930" s="12"/>
      <c r="BJ1930" s="12"/>
      <c r="BK1930" s="12"/>
      <c r="BL1930" s="12"/>
      <c r="BM1930" s="12"/>
      <c r="BN1930" s="12"/>
      <c r="BO1930" s="12"/>
      <c r="BP1930" s="12"/>
      <c r="BQ1930" s="12"/>
      <c r="BR1930" s="12"/>
      <c r="BS1930" s="12"/>
      <c r="BT1930" s="12"/>
      <c r="BU1930" s="12"/>
      <c r="BV1930" s="12"/>
      <c r="BW1930" s="12"/>
      <c r="BX1930" s="12"/>
      <c r="BY1930" s="12"/>
      <c r="BZ1930" s="12"/>
      <c r="CA1930" s="12"/>
      <c r="CB1930" s="12"/>
      <c r="CC1930" s="12"/>
      <c r="CD1930" s="12"/>
      <c r="CE1930" s="12"/>
      <c r="CF1930" s="12"/>
      <c r="CG1930" s="12"/>
      <c r="CH1930" s="12"/>
      <c r="CI1930" s="12"/>
      <c r="CJ1930" s="12"/>
      <c r="CK1930" s="12"/>
      <c r="CL1930" s="12"/>
      <c r="CM1930" s="12"/>
      <c r="CN1930" s="12"/>
      <c r="CO1930" s="12"/>
      <c r="CP1930" s="12"/>
      <c r="CQ1930" s="12"/>
      <c r="CR1930" s="12"/>
      <c r="CS1930" s="12"/>
      <c r="CT1930" s="12"/>
      <c r="CU1930" s="12"/>
      <c r="CV1930" s="12"/>
      <c r="CW1930" s="12"/>
      <c r="CX1930" s="12"/>
      <c r="CY1930" s="12"/>
      <c r="CZ1930" s="12"/>
      <c r="DA1930" s="12"/>
      <c r="DB1930" s="12"/>
      <c r="DC1930" s="12"/>
      <c r="DD1930" s="12"/>
      <c r="DE1930" s="12"/>
      <c r="DF1930" s="12"/>
      <c r="DG1930" s="12"/>
      <c r="DH1930" s="12"/>
      <c r="DI1930" s="12"/>
      <c r="DJ1930" s="12"/>
      <c r="DK1930" s="12"/>
      <c r="DL1930" s="12"/>
      <c r="DM1930" s="12"/>
      <c r="DN1930" s="12"/>
      <c r="DO1930" s="12"/>
      <c r="DP1930" s="12"/>
      <c r="DQ1930" s="12"/>
      <c r="DR1930" s="12"/>
      <c r="DS1930" s="12"/>
      <c r="DT1930" s="12"/>
      <c r="DU1930" s="12"/>
      <c r="DV1930" s="12"/>
      <c r="DW1930" s="12"/>
      <c r="DX1930" s="12"/>
      <c r="DY1930" s="12"/>
      <c r="DZ1930" s="12"/>
      <c r="EA1930" s="12"/>
      <c r="EB1930" s="12"/>
      <c r="EC1930" s="12"/>
      <c r="ED1930" s="12"/>
      <c r="EE1930" s="12"/>
      <c r="EF1930" s="12"/>
      <c r="EG1930" s="12"/>
      <c r="EH1930" s="12"/>
      <c r="EI1930" s="12"/>
      <c r="EJ1930" s="12"/>
      <c r="EK1930" s="12"/>
      <c r="EL1930" s="12"/>
      <c r="EM1930" s="12"/>
      <c r="EN1930" s="12"/>
      <c r="EO1930" s="12"/>
      <c r="EP1930" s="12"/>
      <c r="EQ1930" s="12"/>
      <c r="ER1930" s="12"/>
      <c r="ES1930" s="12"/>
      <c r="ET1930" s="12"/>
      <c r="EU1930" s="12"/>
      <c r="EV1930" s="12"/>
      <c r="EW1930" s="12"/>
      <c r="EX1930" s="12"/>
      <c r="EY1930" s="12"/>
      <c r="EZ1930" s="12"/>
      <c r="FA1930" s="12"/>
      <c r="FB1930" s="12"/>
      <c r="FC1930" s="12"/>
      <c r="FD1930" s="12"/>
      <c r="FE1930" s="12"/>
      <c r="FF1930" s="12"/>
      <c r="FG1930" s="12"/>
      <c r="FH1930" s="12"/>
      <c r="FI1930" s="12"/>
      <c r="FJ1930" s="12"/>
      <c r="FK1930" s="12"/>
      <c r="FL1930" s="12"/>
      <c r="FM1930" s="12"/>
      <c r="FN1930" s="12"/>
      <c r="FO1930" s="12"/>
      <c r="FP1930" s="12"/>
      <c r="FQ1930" s="12"/>
      <c r="FR1930" s="12"/>
      <c r="FS1930" s="12"/>
      <c r="FT1930" s="12"/>
      <c r="FU1930" s="12"/>
      <c r="FV1930" s="12"/>
      <c r="FW1930" s="12"/>
      <c r="FX1930" s="12"/>
      <c r="FY1930" s="12"/>
      <c r="FZ1930" s="12"/>
      <c r="GA1930" s="12"/>
      <c r="GB1930" s="12"/>
      <c r="GC1930" s="12"/>
      <c r="GD1930" s="12"/>
      <c r="GE1930" s="12"/>
      <c r="GF1930" s="12"/>
      <c r="GG1930" s="12"/>
      <c r="GH1930" s="12"/>
      <c r="GI1930" s="12"/>
      <c r="GJ1930" s="12"/>
      <c r="GK1930" s="12"/>
      <c r="GL1930" s="12"/>
      <c r="GM1930" s="12"/>
      <c r="GN1930" s="12"/>
      <c r="GO1930" s="12"/>
      <c r="GP1930" s="12"/>
      <c r="GQ1930" s="12"/>
      <c r="GR1930" s="12"/>
    </row>
    <row r="1931" spans="1:200" x14ac:dyDescent="0.2">
      <c r="A1931" s="79">
        <f t="shared" si="687"/>
        <v>45003</v>
      </c>
      <c r="B1931" s="80" t="str">
        <f t="shared" ca="1" si="688"/>
        <v>n.d</v>
      </c>
      <c r="C1931" s="81">
        <f t="shared" ca="1" si="689"/>
        <v>1298.9771699999999</v>
      </c>
      <c r="D1931" s="82">
        <f ca="1">IF(A1931&lt;$B$1,VLOOKUP(A1931,[1]DI!$A$4:$B$15000,2,FALSE),0)</f>
        <v>0</v>
      </c>
      <c r="E1931" s="81">
        <f t="shared" ca="1" si="690"/>
        <v>0</v>
      </c>
      <c r="F1931" s="83">
        <f t="shared" si="698"/>
        <v>1.1679999999999999</v>
      </c>
      <c r="G1931" s="84">
        <f t="shared" ca="1" si="691"/>
        <v>1</v>
      </c>
      <c r="H1931" s="81">
        <f ca="1">TRUNC(PRODUCT(G$10:G1930),15)</f>
        <v>1.40945772534528</v>
      </c>
      <c r="I1931" s="81">
        <f t="shared" ca="1" si="692"/>
        <v>1.2989771726434101</v>
      </c>
      <c r="J1931" s="81">
        <f t="shared" ca="1" si="693"/>
        <v>1.0850519599999999</v>
      </c>
      <c r="K1931" s="81">
        <f t="shared" ca="1" si="694"/>
        <v>110.48055429999999</v>
      </c>
      <c r="L1931" s="85">
        <f>IF(VLOOKUP(A1931,$U$12:$AD$125,8)=VLOOKUP(A1930,$U$12:$AD$125,8),0,VLOOKUP(A1931,U$12:$AD$125,8))</f>
        <v>0</v>
      </c>
      <c r="M1931" s="86">
        <f>IF(L1931&gt;0,VLOOKUP(L1931,T$12:$AC$125,7),0)</f>
        <v>0</v>
      </c>
      <c r="N1931" s="81">
        <f t="shared" ref="N1931:N1994" si="699">IF(M1931&gt;0,(C1931*M1931),0)</f>
        <v>0</v>
      </c>
      <c r="O1931" s="81">
        <f t="shared" ca="1" si="695"/>
        <v>110.48055429999999</v>
      </c>
      <c r="P1931" s="87" t="str">
        <f t="shared" si="696"/>
        <v>J=</v>
      </c>
      <c r="Q1931" s="88">
        <f t="shared" si="697"/>
        <v>44858</v>
      </c>
      <c r="R1931" s="7"/>
      <c r="S1931" s="7"/>
      <c r="T1931" s="7"/>
      <c r="U1931" s="7"/>
      <c r="V1931" s="7"/>
      <c r="W1931" s="7"/>
      <c r="X1931" s="7"/>
      <c r="Y1931" s="7"/>
      <c r="Z1931" s="7"/>
      <c r="AA1931" s="7"/>
      <c r="AB1931" s="7"/>
      <c r="AC1931" s="7"/>
      <c r="AD1931" s="7"/>
      <c r="AE1931" s="7"/>
      <c r="AF1931" s="37"/>
      <c r="AG1931" s="9"/>
      <c r="AH1931" s="3"/>
      <c r="AI1931" s="13"/>
      <c r="AJ1931" s="5"/>
      <c r="AK1931" s="13"/>
      <c r="AL1931" s="37"/>
      <c r="AM1931" s="5"/>
      <c r="AN1931" s="3"/>
      <c r="AO1931" s="6"/>
      <c r="AP1931" s="20"/>
      <c r="AQ1931" s="3"/>
      <c r="AR1931" s="21"/>
      <c r="AS1931" s="37"/>
      <c r="AT1931" s="12"/>
      <c r="AU1931" s="12"/>
      <c r="AV1931" s="22"/>
      <c r="AW1931" s="12"/>
      <c r="AX1931" s="12"/>
      <c r="AY1931" s="12"/>
      <c r="AZ1931" s="12"/>
      <c r="BA1931" s="12"/>
      <c r="BB1931" s="12"/>
      <c r="BC1931" s="12"/>
      <c r="BD1931" s="12"/>
      <c r="BE1931" s="12"/>
      <c r="BF1931" s="12"/>
      <c r="BG1931" s="12"/>
      <c r="BH1931" s="12"/>
      <c r="BI1931" s="12"/>
      <c r="BJ1931" s="12"/>
      <c r="BK1931" s="12"/>
      <c r="BL1931" s="12"/>
      <c r="BM1931" s="12"/>
      <c r="BN1931" s="12"/>
      <c r="BO1931" s="12"/>
      <c r="BP1931" s="12"/>
      <c r="BQ1931" s="12"/>
      <c r="BR1931" s="12"/>
      <c r="BS1931" s="12"/>
      <c r="BT1931" s="12"/>
      <c r="BU1931" s="12"/>
      <c r="BV1931" s="12"/>
      <c r="BW1931" s="12"/>
      <c r="BX1931" s="12"/>
      <c r="BY1931" s="12"/>
      <c r="BZ1931" s="12"/>
      <c r="CA1931" s="12"/>
      <c r="CB1931" s="12"/>
      <c r="CC1931" s="12"/>
      <c r="CD1931" s="12"/>
      <c r="CE1931" s="12"/>
      <c r="CF1931" s="12"/>
      <c r="CG1931" s="12"/>
      <c r="CH1931" s="12"/>
      <c r="CI1931" s="12"/>
      <c r="CJ1931" s="12"/>
      <c r="CK1931" s="12"/>
      <c r="CL1931" s="12"/>
      <c r="CM1931" s="12"/>
      <c r="CN1931" s="12"/>
      <c r="CO1931" s="12"/>
      <c r="CP1931" s="12"/>
      <c r="CQ1931" s="12"/>
      <c r="CR1931" s="12"/>
      <c r="CS1931" s="12"/>
      <c r="CT1931" s="12"/>
      <c r="CU1931" s="12"/>
      <c r="CV1931" s="12"/>
      <c r="CW1931" s="12"/>
      <c r="CX1931" s="12"/>
      <c r="CY1931" s="12"/>
      <c r="CZ1931" s="12"/>
      <c r="DA1931" s="12"/>
      <c r="DB1931" s="12"/>
      <c r="DC1931" s="12"/>
      <c r="DD1931" s="12"/>
      <c r="DE1931" s="12"/>
      <c r="DF1931" s="12"/>
      <c r="DG1931" s="12"/>
      <c r="DH1931" s="12"/>
      <c r="DI1931" s="12"/>
      <c r="DJ1931" s="12"/>
      <c r="DK1931" s="12"/>
      <c r="DL1931" s="12"/>
      <c r="DM1931" s="12"/>
      <c r="DN1931" s="12"/>
      <c r="DO1931" s="12"/>
      <c r="DP1931" s="12"/>
      <c r="DQ1931" s="12"/>
      <c r="DR1931" s="12"/>
      <c r="DS1931" s="12"/>
      <c r="DT1931" s="12"/>
      <c r="DU1931" s="12"/>
      <c r="DV1931" s="12"/>
      <c r="DW1931" s="12"/>
      <c r="DX1931" s="12"/>
      <c r="DY1931" s="12"/>
      <c r="DZ1931" s="12"/>
      <c r="EA1931" s="12"/>
      <c r="EB1931" s="12"/>
      <c r="EC1931" s="12"/>
      <c r="ED1931" s="12"/>
      <c r="EE1931" s="12"/>
      <c r="EF1931" s="12"/>
      <c r="EG1931" s="12"/>
      <c r="EH1931" s="12"/>
      <c r="EI1931" s="12"/>
      <c r="EJ1931" s="12"/>
      <c r="EK1931" s="12"/>
      <c r="EL1931" s="12"/>
      <c r="EM1931" s="12"/>
      <c r="EN1931" s="12"/>
      <c r="EO1931" s="12"/>
      <c r="EP1931" s="12"/>
      <c r="EQ1931" s="12"/>
      <c r="ER1931" s="12"/>
      <c r="ES1931" s="12"/>
      <c r="ET1931" s="12"/>
      <c r="EU1931" s="12"/>
      <c r="EV1931" s="12"/>
      <c r="EW1931" s="12"/>
      <c r="EX1931" s="12"/>
      <c r="EY1931" s="12"/>
      <c r="EZ1931" s="12"/>
      <c r="FA1931" s="12"/>
      <c r="FB1931" s="12"/>
      <c r="FC1931" s="12"/>
      <c r="FD1931" s="12"/>
      <c r="FE1931" s="12"/>
      <c r="FF1931" s="12"/>
      <c r="FG1931" s="12"/>
      <c r="FH1931" s="12"/>
      <c r="FI1931" s="12"/>
      <c r="FJ1931" s="12"/>
      <c r="FK1931" s="12"/>
      <c r="FL1931" s="12"/>
      <c r="FM1931" s="12"/>
      <c r="FN1931" s="12"/>
      <c r="FO1931" s="12"/>
      <c r="FP1931" s="12"/>
      <c r="FQ1931" s="12"/>
      <c r="FR1931" s="12"/>
      <c r="FS1931" s="12"/>
      <c r="FT1931" s="12"/>
      <c r="FU1931" s="12"/>
      <c r="FV1931" s="12"/>
      <c r="FW1931" s="12"/>
      <c r="FX1931" s="12"/>
      <c r="FY1931" s="12"/>
      <c r="FZ1931" s="12"/>
      <c r="GA1931" s="12"/>
      <c r="GB1931" s="12"/>
      <c r="GC1931" s="12"/>
      <c r="GD1931" s="12"/>
      <c r="GE1931" s="12"/>
      <c r="GF1931" s="12"/>
      <c r="GG1931" s="12"/>
      <c r="GH1931" s="12"/>
      <c r="GI1931" s="12"/>
      <c r="GJ1931" s="12"/>
      <c r="GK1931" s="12"/>
      <c r="GL1931" s="12"/>
      <c r="GM1931" s="12"/>
      <c r="GN1931" s="12"/>
      <c r="GO1931" s="12"/>
      <c r="GP1931" s="12"/>
      <c r="GQ1931" s="12"/>
      <c r="GR1931" s="12"/>
    </row>
    <row r="1932" spans="1:200" x14ac:dyDescent="0.2">
      <c r="A1932" s="79">
        <f t="shared" si="687"/>
        <v>45004</v>
      </c>
      <c r="B1932" s="80" t="str">
        <f t="shared" ca="1" si="688"/>
        <v>n.d</v>
      </c>
      <c r="C1932" s="81">
        <f t="shared" ca="1" si="689"/>
        <v>1298.9771699999999</v>
      </c>
      <c r="D1932" s="82">
        <f ca="1">IF(A1932&lt;$B$1,VLOOKUP(A1932,[1]DI!$A$4:$B$15000,2,FALSE),0)</f>
        <v>0</v>
      </c>
      <c r="E1932" s="81">
        <f t="shared" ca="1" si="690"/>
        <v>0</v>
      </c>
      <c r="F1932" s="83">
        <f t="shared" si="698"/>
        <v>1.1679999999999999</v>
      </c>
      <c r="G1932" s="84">
        <f t="shared" ca="1" si="691"/>
        <v>1</v>
      </c>
      <c r="H1932" s="81">
        <f ca="1">TRUNC(PRODUCT(G$10:G1931),15)</f>
        <v>1.40945772534528</v>
      </c>
      <c r="I1932" s="81">
        <f t="shared" ca="1" si="692"/>
        <v>1.2989771726434101</v>
      </c>
      <c r="J1932" s="81">
        <f t="shared" ca="1" si="693"/>
        <v>1.0850519599999999</v>
      </c>
      <c r="K1932" s="81">
        <f t="shared" ca="1" si="694"/>
        <v>110.48055429999999</v>
      </c>
      <c r="L1932" s="85">
        <f>IF(VLOOKUP(A1932,$U$12:$AD$125,8)=VLOOKUP(A1931,$U$12:$AD$125,8),0,VLOOKUP(A1932,U$12:$AD$125,8))</f>
        <v>0</v>
      </c>
      <c r="M1932" s="86">
        <f>IF(L1932&gt;0,VLOOKUP(L1932,T$12:$AC$125,7),0)</f>
        <v>0</v>
      </c>
      <c r="N1932" s="81">
        <f t="shared" si="699"/>
        <v>0</v>
      </c>
      <c r="O1932" s="81">
        <f t="shared" ca="1" si="695"/>
        <v>110.48055429999999</v>
      </c>
      <c r="P1932" s="87" t="str">
        <f t="shared" si="696"/>
        <v>J=</v>
      </c>
      <c r="Q1932" s="88">
        <f t="shared" si="697"/>
        <v>44858</v>
      </c>
      <c r="R1932" s="7"/>
      <c r="S1932" s="7"/>
      <c r="T1932" s="7"/>
      <c r="U1932" s="7"/>
      <c r="V1932" s="7"/>
      <c r="W1932" s="7"/>
      <c r="X1932" s="7"/>
      <c r="Y1932" s="7"/>
      <c r="Z1932" s="7"/>
      <c r="AA1932" s="7"/>
      <c r="AB1932" s="7"/>
      <c r="AC1932" s="7"/>
      <c r="AD1932" s="7"/>
      <c r="AE1932" s="7"/>
      <c r="AF1932" s="37"/>
      <c r="AG1932" s="3"/>
      <c r="AH1932" s="3"/>
      <c r="AI1932" s="13"/>
      <c r="AJ1932" s="5"/>
      <c r="AK1932" s="4"/>
      <c r="AL1932" s="65"/>
      <c r="AM1932" s="10"/>
      <c r="AN1932" s="3"/>
      <c r="AO1932" s="6"/>
      <c r="AP1932" s="20"/>
      <c r="AQ1932" s="3"/>
      <c r="AR1932" s="21"/>
      <c r="AS1932" s="65"/>
      <c r="AT1932" s="12"/>
      <c r="AU1932" s="12"/>
      <c r="AV1932" s="22"/>
      <c r="AW1932" s="12"/>
      <c r="AX1932" s="12"/>
      <c r="AY1932" s="12"/>
      <c r="AZ1932" s="12"/>
      <c r="BA1932" s="12"/>
      <c r="BB1932" s="12"/>
      <c r="BC1932" s="12"/>
      <c r="BD1932" s="12"/>
      <c r="BE1932" s="12"/>
      <c r="BF1932" s="12"/>
      <c r="BG1932" s="12"/>
      <c r="BH1932" s="12"/>
      <c r="BI1932" s="12"/>
      <c r="BJ1932" s="12"/>
      <c r="BK1932" s="12"/>
      <c r="BL1932" s="12"/>
      <c r="BM1932" s="12"/>
      <c r="BN1932" s="12"/>
      <c r="BO1932" s="12"/>
      <c r="BP1932" s="12"/>
      <c r="BQ1932" s="12"/>
      <c r="BR1932" s="12"/>
      <c r="BS1932" s="12"/>
      <c r="BT1932" s="12"/>
      <c r="BU1932" s="12"/>
      <c r="BV1932" s="12"/>
      <c r="BW1932" s="12"/>
      <c r="BX1932" s="12"/>
      <c r="BY1932" s="12"/>
      <c r="BZ1932" s="12"/>
      <c r="CA1932" s="12"/>
      <c r="CB1932" s="12"/>
      <c r="CC1932" s="12"/>
      <c r="CD1932" s="12"/>
      <c r="CE1932" s="12"/>
      <c r="CF1932" s="12"/>
      <c r="CG1932" s="12"/>
      <c r="CH1932" s="12"/>
      <c r="CI1932" s="12"/>
      <c r="CJ1932" s="12"/>
      <c r="CK1932" s="12"/>
      <c r="CL1932" s="12"/>
      <c r="CM1932" s="12"/>
      <c r="CN1932" s="12"/>
      <c r="CO1932" s="12"/>
      <c r="CP1932" s="12"/>
      <c r="CQ1932" s="12"/>
      <c r="CR1932" s="12"/>
      <c r="CS1932" s="12"/>
      <c r="CT1932" s="12"/>
      <c r="CU1932" s="12"/>
      <c r="CV1932" s="12"/>
      <c r="CW1932" s="12"/>
      <c r="CX1932" s="12"/>
      <c r="CY1932" s="12"/>
      <c r="CZ1932" s="12"/>
      <c r="DA1932" s="12"/>
      <c r="DB1932" s="12"/>
      <c r="DC1932" s="12"/>
      <c r="DD1932" s="12"/>
      <c r="DE1932" s="12"/>
      <c r="DF1932" s="12"/>
      <c r="DG1932" s="12"/>
      <c r="DH1932" s="12"/>
      <c r="DI1932" s="12"/>
      <c r="DJ1932" s="12"/>
      <c r="DK1932" s="12"/>
      <c r="DL1932" s="12"/>
      <c r="DM1932" s="12"/>
      <c r="DN1932" s="12"/>
      <c r="DO1932" s="12"/>
      <c r="DP1932" s="12"/>
      <c r="DQ1932" s="12"/>
      <c r="DR1932" s="12"/>
      <c r="DS1932" s="12"/>
      <c r="DT1932" s="12"/>
      <c r="DU1932" s="12"/>
      <c r="DV1932" s="12"/>
      <c r="DW1932" s="12"/>
      <c r="DX1932" s="12"/>
      <c r="DY1932" s="12"/>
      <c r="DZ1932" s="12"/>
      <c r="EA1932" s="12"/>
      <c r="EB1932" s="12"/>
      <c r="EC1932" s="12"/>
      <c r="ED1932" s="12"/>
      <c r="EE1932" s="12"/>
      <c r="EF1932" s="12"/>
      <c r="EG1932" s="12"/>
      <c r="EH1932" s="12"/>
      <c r="EI1932" s="12"/>
      <c r="EJ1932" s="12"/>
      <c r="EK1932" s="12"/>
      <c r="EL1932" s="12"/>
      <c r="EM1932" s="12"/>
      <c r="EN1932" s="12"/>
      <c r="EO1932" s="12"/>
      <c r="EP1932" s="12"/>
      <c r="EQ1932" s="12"/>
      <c r="ER1932" s="12"/>
      <c r="ES1932" s="12"/>
      <c r="ET1932" s="12"/>
      <c r="EU1932" s="12"/>
      <c r="EV1932" s="12"/>
      <c r="EW1932" s="12"/>
      <c r="EX1932" s="12"/>
      <c r="EY1932" s="12"/>
      <c r="EZ1932" s="12"/>
      <c r="FA1932" s="12"/>
      <c r="FB1932" s="12"/>
      <c r="FC1932" s="12"/>
      <c r="FD1932" s="12"/>
      <c r="FE1932" s="12"/>
      <c r="FF1932" s="12"/>
      <c r="FG1932" s="12"/>
      <c r="FH1932" s="12"/>
      <c r="FI1932" s="12"/>
      <c r="FJ1932" s="12"/>
      <c r="FK1932" s="12"/>
      <c r="FL1932" s="12"/>
      <c r="FM1932" s="12"/>
      <c r="FN1932" s="12"/>
      <c r="FO1932" s="12"/>
      <c r="FP1932" s="12"/>
      <c r="FQ1932" s="12"/>
      <c r="FR1932" s="12"/>
      <c r="FS1932" s="12"/>
      <c r="FT1932" s="12"/>
      <c r="FU1932" s="12"/>
      <c r="FV1932" s="12"/>
      <c r="FW1932" s="12"/>
      <c r="FX1932" s="12"/>
      <c r="FY1932" s="12"/>
      <c r="FZ1932" s="12"/>
      <c r="GA1932" s="12"/>
      <c r="GB1932" s="12"/>
      <c r="GC1932" s="12"/>
      <c r="GD1932" s="12"/>
      <c r="GE1932" s="12"/>
      <c r="GF1932" s="12"/>
      <c r="GG1932" s="12"/>
      <c r="GH1932" s="12"/>
      <c r="GI1932" s="12"/>
      <c r="GJ1932" s="12"/>
      <c r="GK1932" s="12"/>
      <c r="GL1932" s="12"/>
      <c r="GM1932" s="12"/>
      <c r="GN1932" s="12"/>
      <c r="GO1932" s="12"/>
      <c r="GP1932" s="12"/>
      <c r="GQ1932" s="12"/>
      <c r="GR1932" s="12"/>
    </row>
    <row r="1933" spans="1:200" x14ac:dyDescent="0.2">
      <c r="A1933" s="79">
        <f t="shared" si="687"/>
        <v>45005</v>
      </c>
      <c r="B1933" s="80" t="str">
        <f t="shared" ca="1" si="688"/>
        <v>n.d</v>
      </c>
      <c r="C1933" s="81">
        <f t="shared" ca="1" si="689"/>
        <v>1298.9771699999999</v>
      </c>
      <c r="D1933" s="82">
        <f ca="1">IF(A1933&lt;$B$1,VLOOKUP(A1933,[1]DI!$A$4:$B$15000,2,FALSE),0)</f>
        <v>0</v>
      </c>
      <c r="E1933" s="81">
        <f t="shared" ca="1" si="690"/>
        <v>0</v>
      </c>
      <c r="F1933" s="83">
        <f t="shared" si="698"/>
        <v>1.1679999999999999</v>
      </c>
      <c r="G1933" s="84">
        <f t="shared" ca="1" si="691"/>
        <v>1</v>
      </c>
      <c r="H1933" s="81">
        <f ca="1">TRUNC(PRODUCT(G$10:G1932),15)</f>
        <v>1.40945772534528</v>
      </c>
      <c r="I1933" s="81">
        <f t="shared" ca="1" si="692"/>
        <v>1.2989771726434101</v>
      </c>
      <c r="J1933" s="81">
        <f t="shared" ca="1" si="693"/>
        <v>1.0850519599999999</v>
      </c>
      <c r="K1933" s="81">
        <f t="shared" ca="1" si="694"/>
        <v>110.48055429999999</v>
      </c>
      <c r="L1933" s="85">
        <f>IF(VLOOKUP(A1933,$U$12:$AD$125,8)=VLOOKUP(A1932,$U$12:$AD$125,8),0,VLOOKUP(A1933,U$12:$AD$125,8))</f>
        <v>0</v>
      </c>
      <c r="M1933" s="86">
        <f>IF(L1933&gt;0,VLOOKUP(L1933,T$12:$AC$125,7),0)</f>
        <v>0</v>
      </c>
      <c r="N1933" s="81">
        <f t="shared" si="699"/>
        <v>0</v>
      </c>
      <c r="O1933" s="81">
        <f t="shared" ca="1" si="695"/>
        <v>110.48055429999999</v>
      </c>
      <c r="P1933" s="87" t="str">
        <f t="shared" si="696"/>
        <v>J=</v>
      </c>
      <c r="Q1933" s="88">
        <f t="shared" si="697"/>
        <v>44858</v>
      </c>
      <c r="R1933" s="7"/>
      <c r="S1933" s="7"/>
      <c r="T1933" s="7"/>
      <c r="U1933" s="7"/>
      <c r="V1933" s="7"/>
      <c r="W1933" s="7"/>
      <c r="X1933" s="7"/>
      <c r="Y1933" s="7"/>
      <c r="Z1933" s="7"/>
      <c r="AA1933" s="7"/>
      <c r="AB1933" s="7"/>
      <c r="AC1933" s="7"/>
      <c r="AD1933" s="7"/>
      <c r="AE1933" s="7"/>
      <c r="AF1933" s="65"/>
      <c r="AG1933" s="9"/>
      <c r="AH1933" s="9"/>
      <c r="AI1933" s="4"/>
      <c r="AJ1933" s="10"/>
      <c r="AK1933" s="4"/>
      <c r="AL1933" s="65"/>
      <c r="AM1933" s="10"/>
      <c r="AN1933" s="9"/>
      <c r="AO1933" s="7"/>
      <c r="AP1933" s="11"/>
      <c r="AQ1933" s="9"/>
      <c r="AR1933" s="8"/>
      <c r="AS1933" s="68"/>
      <c r="AT1933" s="12"/>
      <c r="AU1933" s="12"/>
      <c r="AV1933" s="22"/>
      <c r="AW1933" s="12"/>
      <c r="AX1933" s="12"/>
      <c r="AY1933" s="12"/>
      <c r="AZ1933" s="12"/>
      <c r="BA1933" s="12"/>
      <c r="BB1933" s="12"/>
      <c r="BC1933" s="12"/>
      <c r="BD1933" s="12"/>
      <c r="BE1933" s="12"/>
      <c r="BF1933" s="12"/>
      <c r="BG1933" s="12"/>
      <c r="BH1933" s="12"/>
      <c r="BI1933" s="12"/>
      <c r="BJ1933" s="12"/>
      <c r="BK1933" s="12"/>
      <c r="BL1933" s="12"/>
      <c r="BM1933" s="12"/>
      <c r="BN1933" s="12"/>
      <c r="BO1933" s="12"/>
      <c r="BP1933" s="12"/>
      <c r="BQ1933" s="12"/>
      <c r="BR1933" s="12"/>
      <c r="BS1933" s="12"/>
      <c r="BT1933" s="12"/>
      <c r="BU1933" s="12"/>
      <c r="BV1933" s="12"/>
      <c r="BW1933" s="12"/>
      <c r="BX1933" s="12"/>
      <c r="BY1933" s="12"/>
      <c r="BZ1933" s="12"/>
      <c r="CA1933" s="12"/>
      <c r="CB1933" s="12"/>
      <c r="CC1933" s="12"/>
      <c r="CD1933" s="12"/>
      <c r="CE1933" s="12"/>
      <c r="CF1933" s="12"/>
      <c r="CG1933" s="12"/>
      <c r="CH1933" s="12"/>
      <c r="CI1933" s="12"/>
      <c r="CJ1933" s="12"/>
      <c r="CK1933" s="12"/>
      <c r="CL1933" s="12"/>
      <c r="CM1933" s="12"/>
      <c r="CN1933" s="12"/>
      <c r="CO1933" s="12"/>
      <c r="CP1933" s="12"/>
      <c r="CQ1933" s="12"/>
      <c r="CR1933" s="12"/>
      <c r="CS1933" s="12"/>
      <c r="CT1933" s="12"/>
      <c r="CU1933" s="12"/>
      <c r="CV1933" s="12"/>
      <c r="CW1933" s="12"/>
      <c r="CX1933" s="12"/>
      <c r="CY1933" s="12"/>
      <c r="CZ1933" s="12"/>
      <c r="DA1933" s="12"/>
      <c r="DB1933" s="12"/>
      <c r="DC1933" s="12"/>
      <c r="DD1933" s="12"/>
      <c r="DE1933" s="12"/>
      <c r="DF1933" s="12"/>
      <c r="DG1933" s="12"/>
      <c r="DH1933" s="12"/>
      <c r="DI1933" s="12"/>
      <c r="DJ1933" s="12"/>
      <c r="DK1933" s="12"/>
      <c r="DL1933" s="12"/>
      <c r="DM1933" s="12"/>
      <c r="DN1933" s="12"/>
      <c r="DO1933" s="12"/>
      <c r="DP1933" s="12"/>
      <c r="DQ1933" s="12"/>
      <c r="DR1933" s="12"/>
      <c r="DS1933" s="12"/>
      <c r="DT1933" s="12"/>
      <c r="DU1933" s="12"/>
      <c r="DV1933" s="12"/>
      <c r="DW1933" s="12"/>
      <c r="DX1933" s="12"/>
      <c r="DY1933" s="12"/>
      <c r="DZ1933" s="12"/>
      <c r="EA1933" s="12"/>
      <c r="EB1933" s="12"/>
      <c r="EC1933" s="12"/>
      <c r="ED1933" s="12"/>
      <c r="EE1933" s="12"/>
      <c r="EF1933" s="12"/>
      <c r="EG1933" s="12"/>
      <c r="EH1933" s="12"/>
      <c r="EI1933" s="12"/>
      <c r="EJ1933" s="12"/>
      <c r="EK1933" s="12"/>
      <c r="EL1933" s="12"/>
      <c r="EM1933" s="12"/>
      <c r="EN1933" s="12"/>
      <c r="EO1933" s="12"/>
      <c r="EP1933" s="12"/>
      <c r="EQ1933" s="12"/>
      <c r="ER1933" s="12"/>
      <c r="ES1933" s="12"/>
      <c r="ET1933" s="12"/>
      <c r="EU1933" s="12"/>
      <c r="EV1933" s="12"/>
      <c r="EW1933" s="12"/>
      <c r="EX1933" s="12"/>
      <c r="EY1933" s="12"/>
      <c r="EZ1933" s="12"/>
      <c r="FA1933" s="12"/>
      <c r="FB1933" s="12"/>
      <c r="FC1933" s="12"/>
      <c r="FD1933" s="12"/>
      <c r="FE1933" s="12"/>
      <c r="FF1933" s="12"/>
      <c r="FG1933" s="12"/>
      <c r="FH1933" s="12"/>
      <c r="FI1933" s="12"/>
      <c r="FJ1933" s="12"/>
      <c r="FK1933" s="12"/>
      <c r="FL1933" s="12"/>
      <c r="FM1933" s="12"/>
      <c r="FN1933" s="12"/>
      <c r="FO1933" s="12"/>
      <c r="FP1933" s="12"/>
      <c r="FQ1933" s="12"/>
      <c r="FR1933" s="12"/>
      <c r="FS1933" s="12"/>
      <c r="FT1933" s="12"/>
      <c r="FU1933" s="12"/>
      <c r="FV1933" s="12"/>
      <c r="FW1933" s="12"/>
      <c r="FX1933" s="12"/>
      <c r="FY1933" s="12"/>
      <c r="FZ1933" s="12"/>
      <c r="GA1933" s="12"/>
      <c r="GB1933" s="12"/>
      <c r="GC1933" s="12"/>
      <c r="GD1933" s="12"/>
      <c r="GE1933" s="12"/>
      <c r="GF1933" s="12"/>
      <c r="GG1933" s="12"/>
      <c r="GH1933" s="12"/>
      <c r="GI1933" s="12"/>
      <c r="GJ1933" s="12"/>
      <c r="GK1933" s="12"/>
      <c r="GL1933" s="12"/>
      <c r="GM1933" s="12"/>
      <c r="GN1933" s="12"/>
      <c r="GO1933" s="12"/>
      <c r="GP1933" s="12"/>
      <c r="GQ1933" s="12"/>
      <c r="GR1933" s="12"/>
    </row>
    <row r="1934" spans="1:200" x14ac:dyDescent="0.2">
      <c r="A1934" s="79">
        <f t="shared" ref="A1934:A1997" si="700">(A1933+1)</f>
        <v>45006</v>
      </c>
      <c r="B1934" s="80" t="str">
        <f t="shared" ca="1" si="688"/>
        <v>n.d</v>
      </c>
      <c r="C1934" s="81">
        <f t="shared" ca="1" si="689"/>
        <v>1298.9771699999999</v>
      </c>
      <c r="D1934" s="82">
        <f ca="1">IF(A1934&lt;$B$1,VLOOKUP(A1934,[1]DI!$A$4:$B$15000,2,FALSE),0)</f>
        <v>0</v>
      </c>
      <c r="E1934" s="81">
        <f t="shared" ca="1" si="690"/>
        <v>0</v>
      </c>
      <c r="F1934" s="83">
        <f t="shared" si="698"/>
        <v>1.1679999999999999</v>
      </c>
      <c r="G1934" s="84">
        <f t="shared" ca="1" si="691"/>
        <v>1</v>
      </c>
      <c r="H1934" s="81">
        <f ca="1">TRUNC(PRODUCT(G$10:G1933),15)</f>
        <v>1.40945772534528</v>
      </c>
      <c r="I1934" s="81">
        <f t="shared" ca="1" si="692"/>
        <v>1.2989771726434101</v>
      </c>
      <c r="J1934" s="81">
        <f t="shared" ca="1" si="693"/>
        <v>1.0850519599999999</v>
      </c>
      <c r="K1934" s="81">
        <f t="shared" ca="1" si="694"/>
        <v>110.48055429999999</v>
      </c>
      <c r="L1934" s="85">
        <f>IF(VLOOKUP(A1934,$U$12:$AD$125,8)=VLOOKUP(A1933,$U$12:$AD$125,8),0,VLOOKUP(A1934,U$12:$AD$125,8))</f>
        <v>0</v>
      </c>
      <c r="M1934" s="86">
        <f>IF(L1934&gt;0,VLOOKUP(L1934,T$12:$AC$125,7),0)</f>
        <v>0</v>
      </c>
      <c r="N1934" s="81">
        <f t="shared" si="699"/>
        <v>0</v>
      </c>
      <c r="O1934" s="81">
        <f t="shared" ca="1" si="695"/>
        <v>110.48055429999999</v>
      </c>
      <c r="P1934" s="87" t="str">
        <f t="shared" si="696"/>
        <v>J=</v>
      </c>
      <c r="Q1934" s="88">
        <f t="shared" si="697"/>
        <v>44858</v>
      </c>
      <c r="R1934" s="7"/>
      <c r="S1934" s="7"/>
      <c r="T1934" s="7"/>
      <c r="U1934" s="7"/>
      <c r="V1934" s="7"/>
      <c r="W1934" s="7"/>
      <c r="X1934" s="7"/>
      <c r="Y1934" s="7"/>
      <c r="Z1934" s="7"/>
      <c r="AA1934" s="7"/>
      <c r="AB1934" s="7"/>
      <c r="AC1934" s="7"/>
      <c r="AD1934" s="7"/>
      <c r="AE1934" s="7"/>
      <c r="AF1934" s="65"/>
      <c r="AG1934" s="9"/>
      <c r="AH1934" s="9"/>
      <c r="AI1934" s="4"/>
      <c r="AJ1934" s="10"/>
      <c r="AK1934" s="4"/>
      <c r="AL1934" s="65"/>
      <c r="AM1934" s="10"/>
      <c r="AN1934" s="9"/>
      <c r="AO1934" s="7"/>
      <c r="AP1934" s="11"/>
      <c r="AQ1934" s="9"/>
      <c r="AR1934" s="8"/>
      <c r="AS1934" s="65"/>
      <c r="AT1934" s="12"/>
      <c r="AU1934" s="12"/>
      <c r="AV1934" s="22"/>
      <c r="AW1934" s="12"/>
      <c r="AX1934" s="12"/>
      <c r="AY1934" s="12"/>
      <c r="AZ1934" s="12"/>
      <c r="BA1934" s="12"/>
      <c r="BB1934" s="12"/>
      <c r="BC1934" s="12"/>
      <c r="BD1934" s="12"/>
      <c r="BE1934" s="12"/>
      <c r="BF1934" s="12"/>
      <c r="BG1934" s="12"/>
      <c r="BH1934" s="12"/>
      <c r="BI1934" s="12"/>
      <c r="BJ1934" s="12"/>
      <c r="BK1934" s="12"/>
      <c r="BL1934" s="12"/>
      <c r="BM1934" s="12"/>
      <c r="BN1934" s="12"/>
      <c r="BO1934" s="12"/>
      <c r="BP1934" s="12"/>
      <c r="BQ1934" s="12"/>
      <c r="BR1934" s="12"/>
      <c r="BS1934" s="12"/>
      <c r="BT1934" s="12"/>
      <c r="BU1934" s="12"/>
      <c r="BV1934" s="12"/>
      <c r="BW1934" s="12"/>
      <c r="BX1934" s="12"/>
      <c r="BY1934" s="12"/>
      <c r="BZ1934" s="12"/>
      <c r="CA1934" s="12"/>
      <c r="CB1934" s="12"/>
      <c r="CC1934" s="12"/>
      <c r="CD1934" s="12"/>
      <c r="CE1934" s="12"/>
      <c r="CF1934" s="12"/>
      <c r="CG1934" s="12"/>
      <c r="CH1934" s="12"/>
      <c r="CI1934" s="12"/>
      <c r="CJ1934" s="12"/>
      <c r="CK1934" s="12"/>
      <c r="CL1934" s="12"/>
      <c r="CM1934" s="12"/>
      <c r="CN1934" s="12"/>
      <c r="CO1934" s="12"/>
      <c r="CP1934" s="12"/>
      <c r="CQ1934" s="12"/>
      <c r="CR1934" s="12"/>
      <c r="CS1934" s="12"/>
      <c r="CT1934" s="12"/>
      <c r="CU1934" s="12"/>
      <c r="CV1934" s="12"/>
      <c r="CW1934" s="12"/>
      <c r="CX1934" s="12"/>
      <c r="CY1934" s="12"/>
      <c r="CZ1934" s="12"/>
      <c r="DA1934" s="12"/>
      <c r="DB1934" s="12"/>
      <c r="DC1934" s="12"/>
      <c r="DD1934" s="12"/>
      <c r="DE1934" s="12"/>
      <c r="DF1934" s="12"/>
      <c r="DG1934" s="12"/>
      <c r="DH1934" s="12"/>
      <c r="DI1934" s="12"/>
      <c r="DJ1934" s="12"/>
      <c r="DK1934" s="12"/>
      <c r="DL1934" s="12"/>
      <c r="DM1934" s="12"/>
      <c r="DN1934" s="12"/>
      <c r="DO1934" s="12"/>
      <c r="DP1934" s="12"/>
      <c r="DQ1934" s="12"/>
      <c r="DR1934" s="12"/>
      <c r="DS1934" s="12"/>
      <c r="DT1934" s="12"/>
      <c r="DU1934" s="12"/>
      <c r="DV1934" s="12"/>
      <c r="DW1934" s="12"/>
      <c r="DX1934" s="12"/>
      <c r="DY1934" s="12"/>
      <c r="DZ1934" s="12"/>
      <c r="EA1934" s="12"/>
      <c r="EB1934" s="12"/>
      <c r="EC1934" s="12"/>
      <c r="ED1934" s="12"/>
      <c r="EE1934" s="12"/>
      <c r="EF1934" s="12"/>
      <c r="EG1934" s="12"/>
      <c r="EH1934" s="12"/>
      <c r="EI1934" s="12"/>
      <c r="EJ1934" s="12"/>
      <c r="EK1934" s="12"/>
      <c r="EL1934" s="12"/>
      <c r="EM1934" s="12"/>
      <c r="EN1934" s="12"/>
      <c r="EO1934" s="12"/>
      <c r="EP1934" s="12"/>
      <c r="EQ1934" s="12"/>
      <c r="ER1934" s="12"/>
      <c r="ES1934" s="12"/>
      <c r="ET1934" s="12"/>
      <c r="EU1934" s="12"/>
      <c r="EV1934" s="12"/>
      <c r="EW1934" s="12"/>
      <c r="EX1934" s="12"/>
      <c r="EY1934" s="12"/>
      <c r="EZ1934" s="12"/>
      <c r="FA1934" s="12"/>
      <c r="FB1934" s="12"/>
      <c r="FC1934" s="12"/>
      <c r="FD1934" s="12"/>
      <c r="FE1934" s="12"/>
      <c r="FF1934" s="12"/>
      <c r="FG1934" s="12"/>
      <c r="FH1934" s="12"/>
      <c r="FI1934" s="12"/>
      <c r="FJ1934" s="12"/>
      <c r="FK1934" s="12"/>
      <c r="FL1934" s="12"/>
      <c r="FM1934" s="12"/>
      <c r="FN1934" s="12"/>
      <c r="FO1934" s="12"/>
      <c r="FP1934" s="12"/>
      <c r="FQ1934" s="12"/>
      <c r="FR1934" s="12"/>
      <c r="FS1934" s="12"/>
      <c r="FT1934" s="12"/>
      <c r="FU1934" s="12"/>
      <c r="FV1934" s="12"/>
      <c r="FW1934" s="12"/>
      <c r="FX1934" s="12"/>
      <c r="FY1934" s="12"/>
      <c r="FZ1934" s="12"/>
      <c r="GA1934" s="12"/>
      <c r="GB1934" s="12"/>
      <c r="GC1934" s="12"/>
      <c r="GD1934" s="12"/>
      <c r="GE1934" s="12"/>
      <c r="GF1934" s="12"/>
      <c r="GG1934" s="12"/>
      <c r="GH1934" s="12"/>
      <c r="GI1934" s="12"/>
      <c r="GJ1934" s="12"/>
      <c r="GK1934" s="12"/>
      <c r="GL1934" s="12"/>
      <c r="GM1934" s="12"/>
      <c r="GN1934" s="12"/>
      <c r="GO1934" s="12"/>
      <c r="GP1934" s="12"/>
      <c r="GQ1934" s="12"/>
      <c r="GR1934" s="12"/>
    </row>
    <row r="1935" spans="1:200" x14ac:dyDescent="0.2">
      <c r="A1935" s="79">
        <f t="shared" si="700"/>
        <v>45007</v>
      </c>
      <c r="B1935" s="80" t="str">
        <f t="shared" ca="1" si="688"/>
        <v>n.d</v>
      </c>
      <c r="C1935" s="81">
        <f t="shared" ca="1" si="689"/>
        <v>1298.9771699999999</v>
      </c>
      <c r="D1935" s="82">
        <f ca="1">IF(A1935&lt;$B$1,VLOOKUP(A1935,[1]DI!$A$4:$B$15000,2,FALSE),0)</f>
        <v>0</v>
      </c>
      <c r="E1935" s="81">
        <f t="shared" ca="1" si="690"/>
        <v>0</v>
      </c>
      <c r="F1935" s="83">
        <f t="shared" si="698"/>
        <v>1.1679999999999999</v>
      </c>
      <c r="G1935" s="84">
        <f t="shared" ca="1" si="691"/>
        <v>1</v>
      </c>
      <c r="H1935" s="81">
        <f ca="1">TRUNC(PRODUCT(G$10:G1934),15)</f>
        <v>1.40945772534528</v>
      </c>
      <c r="I1935" s="81">
        <f t="shared" ca="1" si="692"/>
        <v>1.2989771726434101</v>
      </c>
      <c r="J1935" s="81">
        <f t="shared" ca="1" si="693"/>
        <v>1.0850519599999999</v>
      </c>
      <c r="K1935" s="81">
        <f t="shared" ca="1" si="694"/>
        <v>110.48055429999999</v>
      </c>
      <c r="L1935" s="85">
        <f>IF(VLOOKUP(A1935,$U$12:$AD$125,8)=VLOOKUP(A1934,$U$12:$AD$125,8),0,VLOOKUP(A1935,U$12:$AD$125,8))</f>
        <v>0</v>
      </c>
      <c r="M1935" s="86">
        <f>IF(L1935&gt;0,VLOOKUP(L1935,T$12:$AC$125,7),0)</f>
        <v>0</v>
      </c>
      <c r="N1935" s="81">
        <f t="shared" si="699"/>
        <v>0</v>
      </c>
      <c r="O1935" s="81">
        <f t="shared" ca="1" si="695"/>
        <v>110.48055429999999</v>
      </c>
      <c r="P1935" s="87" t="str">
        <f t="shared" si="696"/>
        <v>J=</v>
      </c>
      <c r="Q1935" s="88">
        <f t="shared" si="697"/>
        <v>44858</v>
      </c>
      <c r="R1935" s="7"/>
      <c r="S1935" s="7"/>
      <c r="T1935" s="7"/>
      <c r="U1935" s="7"/>
      <c r="V1935" s="7"/>
      <c r="W1935" s="7"/>
      <c r="X1935" s="7"/>
      <c r="Y1935" s="7"/>
      <c r="Z1935" s="7"/>
      <c r="AA1935" s="7"/>
      <c r="AB1935" s="7"/>
      <c r="AC1935" s="7"/>
      <c r="AD1935" s="7"/>
      <c r="AE1935" s="7"/>
      <c r="AF1935" s="65"/>
      <c r="AG1935" s="9"/>
      <c r="AH1935" s="9"/>
      <c r="AI1935" s="4"/>
      <c r="AJ1935" s="10"/>
      <c r="AK1935" s="4"/>
      <c r="AL1935" s="65"/>
      <c r="AM1935" s="10"/>
      <c r="AN1935" s="9"/>
      <c r="AO1935" s="7"/>
      <c r="AP1935" s="11"/>
      <c r="AQ1935" s="9"/>
      <c r="AR1935" s="8"/>
      <c r="AS1935" s="65"/>
      <c r="AT1935" s="12"/>
      <c r="AU1935" s="12"/>
      <c r="AV1935" s="22"/>
      <c r="AW1935" s="12"/>
      <c r="AX1935" s="12"/>
      <c r="AY1935" s="12"/>
      <c r="AZ1935" s="12"/>
      <c r="BA1935" s="12"/>
      <c r="BB1935" s="12"/>
      <c r="BC1935" s="12"/>
      <c r="BD1935" s="12"/>
      <c r="BE1935" s="12"/>
      <c r="BF1935" s="12"/>
      <c r="BG1935" s="12"/>
      <c r="BH1935" s="12"/>
      <c r="BI1935" s="12"/>
      <c r="BJ1935" s="12"/>
      <c r="BK1935" s="12"/>
      <c r="BL1935" s="12"/>
      <c r="BM1935" s="12"/>
      <c r="BN1935" s="12"/>
      <c r="BO1935" s="12"/>
      <c r="BP1935" s="12"/>
      <c r="BQ1935" s="12"/>
      <c r="BR1935" s="12"/>
      <c r="BS1935" s="12"/>
      <c r="BT1935" s="12"/>
      <c r="BU1935" s="12"/>
      <c r="BV1935" s="12"/>
      <c r="BW1935" s="12"/>
      <c r="BX1935" s="12"/>
      <c r="BY1935" s="12"/>
      <c r="BZ1935" s="12"/>
      <c r="CA1935" s="12"/>
      <c r="CB1935" s="12"/>
      <c r="CC1935" s="12"/>
      <c r="CD1935" s="12"/>
      <c r="CE1935" s="12"/>
      <c r="CF1935" s="12"/>
      <c r="CG1935" s="12"/>
      <c r="CH1935" s="12"/>
      <c r="CI1935" s="12"/>
      <c r="CJ1935" s="12"/>
      <c r="CK1935" s="12"/>
      <c r="CL1935" s="12"/>
      <c r="CM1935" s="12"/>
      <c r="CN1935" s="12"/>
      <c r="CO1935" s="12"/>
      <c r="CP1935" s="12"/>
      <c r="CQ1935" s="12"/>
      <c r="CR1935" s="12"/>
      <c r="CS1935" s="12"/>
      <c r="CT1935" s="12"/>
      <c r="CU1935" s="12"/>
      <c r="CV1935" s="12"/>
      <c r="CW1935" s="12"/>
      <c r="CX1935" s="12"/>
      <c r="CY1935" s="12"/>
      <c r="CZ1935" s="12"/>
      <c r="DA1935" s="12"/>
      <c r="DB1935" s="12"/>
      <c r="DC1935" s="12"/>
      <c r="DD1935" s="12"/>
      <c r="DE1935" s="12"/>
      <c r="DF1935" s="12"/>
      <c r="DG1935" s="12"/>
      <c r="DH1935" s="12"/>
      <c r="DI1935" s="12"/>
      <c r="DJ1935" s="12"/>
      <c r="DK1935" s="12"/>
      <c r="DL1935" s="12"/>
      <c r="DM1935" s="12"/>
      <c r="DN1935" s="12"/>
      <c r="DO1935" s="12"/>
      <c r="DP1935" s="12"/>
      <c r="DQ1935" s="12"/>
      <c r="DR1935" s="12"/>
      <c r="DS1935" s="12"/>
      <c r="DT1935" s="12"/>
      <c r="DU1935" s="12"/>
      <c r="DV1935" s="12"/>
      <c r="DW1935" s="12"/>
      <c r="DX1935" s="12"/>
      <c r="DY1935" s="12"/>
      <c r="DZ1935" s="12"/>
      <c r="EA1935" s="12"/>
      <c r="EB1935" s="12"/>
      <c r="EC1935" s="12"/>
      <c r="ED1935" s="12"/>
      <c r="EE1935" s="12"/>
      <c r="EF1935" s="12"/>
      <c r="EG1935" s="12"/>
      <c r="EH1935" s="12"/>
      <c r="EI1935" s="12"/>
      <c r="EJ1935" s="12"/>
      <c r="EK1935" s="12"/>
      <c r="EL1935" s="12"/>
      <c r="EM1935" s="12"/>
      <c r="EN1935" s="12"/>
      <c r="EO1935" s="12"/>
      <c r="EP1935" s="12"/>
      <c r="EQ1935" s="12"/>
      <c r="ER1935" s="12"/>
      <c r="ES1935" s="12"/>
      <c r="ET1935" s="12"/>
      <c r="EU1935" s="12"/>
      <c r="EV1935" s="12"/>
      <c r="EW1935" s="12"/>
      <c r="EX1935" s="12"/>
      <c r="EY1935" s="12"/>
      <c r="EZ1935" s="12"/>
      <c r="FA1935" s="12"/>
      <c r="FB1935" s="12"/>
      <c r="FC1935" s="12"/>
      <c r="FD1935" s="12"/>
      <c r="FE1935" s="12"/>
      <c r="FF1935" s="12"/>
      <c r="FG1935" s="12"/>
      <c r="FH1935" s="12"/>
      <c r="FI1935" s="12"/>
      <c r="FJ1935" s="12"/>
      <c r="FK1935" s="12"/>
      <c r="FL1935" s="12"/>
      <c r="FM1935" s="12"/>
      <c r="FN1935" s="12"/>
      <c r="FO1935" s="12"/>
      <c r="FP1935" s="12"/>
      <c r="FQ1935" s="12"/>
      <c r="FR1935" s="12"/>
      <c r="FS1935" s="12"/>
      <c r="FT1935" s="12"/>
      <c r="FU1935" s="12"/>
      <c r="FV1935" s="12"/>
      <c r="FW1935" s="12"/>
      <c r="FX1935" s="12"/>
      <c r="FY1935" s="12"/>
      <c r="FZ1935" s="12"/>
      <c r="GA1935" s="12"/>
      <c r="GB1935" s="12"/>
      <c r="GC1935" s="12"/>
      <c r="GD1935" s="12"/>
      <c r="GE1935" s="12"/>
      <c r="GF1935" s="12"/>
      <c r="GG1935" s="12"/>
      <c r="GH1935" s="12"/>
      <c r="GI1935" s="12"/>
      <c r="GJ1935" s="12"/>
      <c r="GK1935" s="12"/>
      <c r="GL1935" s="12"/>
      <c r="GM1935" s="12"/>
      <c r="GN1935" s="12"/>
      <c r="GO1935" s="12"/>
      <c r="GP1935" s="12"/>
      <c r="GQ1935" s="12"/>
      <c r="GR1935" s="12"/>
    </row>
    <row r="1936" spans="1:200" x14ac:dyDescent="0.2">
      <c r="A1936" s="79">
        <f t="shared" si="700"/>
        <v>45008</v>
      </c>
      <c r="B1936" s="80" t="str">
        <f t="shared" ca="1" si="688"/>
        <v>n.d</v>
      </c>
      <c r="C1936" s="81">
        <f t="shared" ca="1" si="689"/>
        <v>1298.9771699999999</v>
      </c>
      <c r="D1936" s="82">
        <f ca="1">IF(A1936&lt;$B$1,VLOOKUP(A1936,[1]DI!$A$4:$B$15000,2,FALSE),0)</f>
        <v>0</v>
      </c>
      <c r="E1936" s="81">
        <f t="shared" ca="1" si="690"/>
        <v>0</v>
      </c>
      <c r="F1936" s="83">
        <f t="shared" si="698"/>
        <v>1.1679999999999999</v>
      </c>
      <c r="G1936" s="84">
        <f t="shared" ca="1" si="691"/>
        <v>1</v>
      </c>
      <c r="H1936" s="81">
        <f ca="1">TRUNC(PRODUCT(G$10:G1935),15)</f>
        <v>1.40945772534528</v>
      </c>
      <c r="I1936" s="81">
        <f t="shared" ca="1" si="692"/>
        <v>1.2989771726434101</v>
      </c>
      <c r="J1936" s="81">
        <f t="shared" ca="1" si="693"/>
        <v>1.0850519599999999</v>
      </c>
      <c r="K1936" s="81">
        <f t="shared" ca="1" si="694"/>
        <v>110.48055429999999</v>
      </c>
      <c r="L1936" s="85">
        <f>IF(VLOOKUP(A1936,$U$12:$AD$125,8)=VLOOKUP(A1935,$U$12:$AD$125,8),0,VLOOKUP(A1936,U$12:$AD$125,8))</f>
        <v>0</v>
      </c>
      <c r="M1936" s="86">
        <f>IF(L1936&gt;0,VLOOKUP(L1936,T$12:$AC$125,7),0)</f>
        <v>0</v>
      </c>
      <c r="N1936" s="81">
        <f t="shared" si="699"/>
        <v>0</v>
      </c>
      <c r="O1936" s="81">
        <f t="shared" ca="1" si="695"/>
        <v>110.48055429999999</v>
      </c>
      <c r="P1936" s="87" t="str">
        <f t="shared" si="696"/>
        <v>J=</v>
      </c>
      <c r="Q1936" s="88">
        <f t="shared" si="697"/>
        <v>44858</v>
      </c>
      <c r="R1936" s="7"/>
      <c r="S1936" s="7"/>
      <c r="T1936" s="7"/>
      <c r="U1936" s="7"/>
      <c r="V1936" s="7"/>
      <c r="W1936" s="7"/>
      <c r="X1936" s="7"/>
      <c r="Y1936" s="7"/>
      <c r="Z1936" s="7"/>
      <c r="AA1936" s="7"/>
      <c r="AB1936" s="7"/>
      <c r="AC1936" s="7"/>
      <c r="AD1936" s="7"/>
      <c r="AE1936" s="7"/>
      <c r="AF1936" s="65"/>
      <c r="AG1936" s="9"/>
      <c r="AH1936" s="9"/>
      <c r="AI1936" s="4"/>
      <c r="AJ1936" s="10"/>
      <c r="AK1936" s="4"/>
      <c r="AL1936" s="65"/>
      <c r="AM1936" s="10"/>
      <c r="AN1936" s="9"/>
      <c r="AO1936" s="7"/>
      <c r="AP1936" s="11"/>
      <c r="AQ1936" s="9"/>
      <c r="AR1936" s="8"/>
      <c r="AS1936" s="65"/>
      <c r="AT1936" s="12"/>
      <c r="AU1936" s="12"/>
      <c r="AV1936" s="22"/>
      <c r="AW1936" s="12"/>
      <c r="AX1936" s="12"/>
      <c r="AY1936" s="12"/>
      <c r="AZ1936" s="12"/>
      <c r="BA1936" s="12"/>
      <c r="BB1936" s="12"/>
      <c r="BC1936" s="12"/>
      <c r="BD1936" s="12"/>
      <c r="BE1936" s="12"/>
      <c r="BF1936" s="12"/>
      <c r="BG1936" s="12"/>
      <c r="BH1936" s="12"/>
      <c r="BI1936" s="12"/>
      <c r="BJ1936" s="12"/>
      <c r="BK1936" s="12"/>
      <c r="BL1936" s="12"/>
      <c r="BM1936" s="12"/>
      <c r="BN1936" s="12"/>
      <c r="BO1936" s="12"/>
      <c r="BP1936" s="12"/>
      <c r="BQ1936" s="12"/>
      <c r="BR1936" s="12"/>
      <c r="BS1936" s="12"/>
      <c r="BT1936" s="12"/>
      <c r="BU1936" s="12"/>
      <c r="BV1936" s="12"/>
      <c r="BW1936" s="12"/>
      <c r="BX1936" s="12"/>
      <c r="BY1936" s="12"/>
      <c r="BZ1936" s="12"/>
      <c r="CA1936" s="12"/>
      <c r="CB1936" s="12"/>
      <c r="CC1936" s="12"/>
      <c r="CD1936" s="12"/>
      <c r="CE1936" s="12"/>
      <c r="CF1936" s="12"/>
      <c r="CG1936" s="12"/>
      <c r="CH1936" s="12"/>
      <c r="CI1936" s="12"/>
      <c r="CJ1936" s="12"/>
      <c r="CK1936" s="12"/>
      <c r="CL1936" s="12"/>
      <c r="CM1936" s="12"/>
      <c r="CN1936" s="12"/>
      <c r="CO1936" s="12"/>
      <c r="CP1936" s="12"/>
      <c r="CQ1936" s="12"/>
      <c r="CR1936" s="12"/>
      <c r="CS1936" s="12"/>
      <c r="CT1936" s="12"/>
      <c r="CU1936" s="12"/>
      <c r="CV1936" s="12"/>
      <c r="CW1936" s="12"/>
      <c r="CX1936" s="12"/>
      <c r="CY1936" s="12"/>
      <c r="CZ1936" s="12"/>
      <c r="DA1936" s="12"/>
      <c r="DB1936" s="12"/>
      <c r="DC1936" s="12"/>
      <c r="DD1936" s="12"/>
      <c r="DE1936" s="12"/>
      <c r="DF1936" s="12"/>
      <c r="DG1936" s="12"/>
      <c r="DH1936" s="12"/>
      <c r="DI1936" s="12"/>
      <c r="DJ1936" s="12"/>
      <c r="DK1936" s="12"/>
      <c r="DL1936" s="12"/>
      <c r="DM1936" s="12"/>
      <c r="DN1936" s="12"/>
      <c r="DO1936" s="12"/>
      <c r="DP1936" s="12"/>
      <c r="DQ1936" s="12"/>
      <c r="DR1936" s="12"/>
      <c r="DS1936" s="12"/>
      <c r="DT1936" s="12"/>
      <c r="DU1936" s="12"/>
      <c r="DV1936" s="12"/>
      <c r="DW1936" s="12"/>
      <c r="DX1936" s="12"/>
      <c r="DY1936" s="12"/>
      <c r="DZ1936" s="12"/>
      <c r="EA1936" s="12"/>
      <c r="EB1936" s="12"/>
      <c r="EC1936" s="12"/>
      <c r="ED1936" s="12"/>
      <c r="EE1936" s="12"/>
      <c r="EF1936" s="12"/>
      <c r="EG1936" s="12"/>
      <c r="EH1936" s="12"/>
      <c r="EI1936" s="12"/>
      <c r="EJ1936" s="12"/>
      <c r="EK1936" s="12"/>
      <c r="EL1936" s="12"/>
      <c r="EM1936" s="12"/>
      <c r="EN1936" s="12"/>
      <c r="EO1936" s="12"/>
      <c r="EP1936" s="12"/>
      <c r="EQ1936" s="12"/>
      <c r="ER1936" s="12"/>
      <c r="ES1936" s="12"/>
      <c r="ET1936" s="12"/>
      <c r="EU1936" s="12"/>
      <c r="EV1936" s="12"/>
      <c r="EW1936" s="12"/>
      <c r="EX1936" s="12"/>
      <c r="EY1936" s="12"/>
      <c r="EZ1936" s="12"/>
      <c r="FA1936" s="12"/>
      <c r="FB1936" s="12"/>
      <c r="FC1936" s="12"/>
      <c r="FD1936" s="12"/>
      <c r="FE1936" s="12"/>
      <c r="FF1936" s="12"/>
      <c r="FG1936" s="12"/>
      <c r="FH1936" s="12"/>
      <c r="FI1936" s="12"/>
      <c r="FJ1936" s="12"/>
      <c r="FK1936" s="12"/>
      <c r="FL1936" s="12"/>
      <c r="FM1936" s="12"/>
      <c r="FN1936" s="12"/>
      <c r="FO1936" s="12"/>
      <c r="FP1936" s="12"/>
      <c r="FQ1936" s="12"/>
      <c r="FR1936" s="12"/>
      <c r="FS1936" s="12"/>
      <c r="FT1936" s="12"/>
      <c r="FU1936" s="12"/>
      <c r="FV1936" s="12"/>
      <c r="FW1936" s="12"/>
      <c r="FX1936" s="12"/>
      <c r="FY1936" s="12"/>
      <c r="FZ1936" s="12"/>
      <c r="GA1936" s="12"/>
      <c r="GB1936" s="12"/>
      <c r="GC1936" s="12"/>
      <c r="GD1936" s="12"/>
      <c r="GE1936" s="12"/>
      <c r="GF1936" s="12"/>
      <c r="GG1936" s="12"/>
      <c r="GH1936" s="12"/>
      <c r="GI1936" s="12"/>
      <c r="GJ1936" s="12"/>
      <c r="GK1936" s="12"/>
      <c r="GL1936" s="12"/>
      <c r="GM1936" s="12"/>
      <c r="GN1936" s="12"/>
      <c r="GO1936" s="12"/>
      <c r="GP1936" s="12"/>
      <c r="GQ1936" s="12"/>
      <c r="GR1936" s="12"/>
    </row>
    <row r="1937" spans="1:200" x14ac:dyDescent="0.2">
      <c r="A1937" s="79">
        <f t="shared" si="700"/>
        <v>45009</v>
      </c>
      <c r="B1937" s="80" t="str">
        <f t="shared" ca="1" si="688"/>
        <v>n.d</v>
      </c>
      <c r="C1937" s="81">
        <f t="shared" ca="1" si="689"/>
        <v>1298.9771699999999</v>
      </c>
      <c r="D1937" s="82">
        <f ca="1">IF(A1937&lt;$B$1,VLOOKUP(A1937,[1]DI!$A$4:$B$15000,2,FALSE),0)</f>
        <v>0</v>
      </c>
      <c r="E1937" s="81">
        <f t="shared" ca="1" si="690"/>
        <v>0</v>
      </c>
      <c r="F1937" s="83">
        <f t="shared" si="698"/>
        <v>1.1679999999999999</v>
      </c>
      <c r="G1937" s="84">
        <f t="shared" ca="1" si="691"/>
        <v>1</v>
      </c>
      <c r="H1937" s="81">
        <f ca="1">TRUNC(PRODUCT(G$10:G1936),15)</f>
        <v>1.40945772534528</v>
      </c>
      <c r="I1937" s="81">
        <f t="shared" ca="1" si="692"/>
        <v>1.2989771726434101</v>
      </c>
      <c r="J1937" s="81">
        <f t="shared" ca="1" si="693"/>
        <v>1.0850519599999999</v>
      </c>
      <c r="K1937" s="81">
        <f t="shared" ca="1" si="694"/>
        <v>110.48055429999999</v>
      </c>
      <c r="L1937" s="85">
        <f>IF(VLOOKUP(A1937,$U$12:$AD$125,8)=VLOOKUP(A1936,$U$12:$AD$125,8),0,VLOOKUP(A1937,U$12:$AD$125,8))</f>
        <v>0</v>
      </c>
      <c r="M1937" s="86">
        <f>IF(L1937&gt;0,VLOOKUP(L1937,T$12:$AC$125,7),0)</f>
        <v>0</v>
      </c>
      <c r="N1937" s="81">
        <f t="shared" si="699"/>
        <v>0</v>
      </c>
      <c r="O1937" s="81">
        <f t="shared" ca="1" si="695"/>
        <v>110.48055429999999</v>
      </c>
      <c r="P1937" s="87" t="str">
        <f t="shared" si="696"/>
        <v>J=</v>
      </c>
      <c r="Q1937" s="88">
        <f t="shared" si="697"/>
        <v>44858</v>
      </c>
      <c r="R1937" s="7"/>
      <c r="S1937" s="7"/>
      <c r="T1937" s="7"/>
      <c r="U1937" s="7"/>
      <c r="V1937" s="7"/>
      <c r="W1937" s="7"/>
      <c r="X1937" s="7"/>
      <c r="Y1937" s="7"/>
      <c r="Z1937" s="7"/>
      <c r="AA1937" s="7"/>
      <c r="AB1937" s="7"/>
      <c r="AC1937" s="7"/>
      <c r="AD1937" s="7"/>
      <c r="AE1937" s="7"/>
      <c r="AF1937" s="65"/>
      <c r="AG1937" s="9"/>
      <c r="AH1937" s="9"/>
      <c r="AI1937" s="4"/>
      <c r="AJ1937" s="10"/>
      <c r="AK1937" s="4"/>
      <c r="AL1937" s="65"/>
      <c r="AM1937" s="10"/>
      <c r="AN1937" s="9"/>
      <c r="AO1937" s="7"/>
      <c r="AP1937" s="11"/>
      <c r="AQ1937" s="9"/>
      <c r="AR1937" s="8"/>
      <c r="AS1937" s="65"/>
      <c r="AT1937" s="12"/>
      <c r="AU1937" s="12"/>
      <c r="AV1937" s="22"/>
      <c r="AW1937" s="12"/>
      <c r="AX1937" s="12"/>
      <c r="AY1937" s="12"/>
      <c r="AZ1937" s="12"/>
      <c r="BA1937" s="12"/>
      <c r="BB1937" s="12"/>
      <c r="BC1937" s="12"/>
      <c r="BD1937" s="12"/>
      <c r="BE1937" s="12"/>
      <c r="BF1937" s="12"/>
      <c r="BG1937" s="12"/>
      <c r="BH1937" s="12"/>
      <c r="BI1937" s="12"/>
      <c r="BJ1937" s="12"/>
      <c r="BK1937" s="12"/>
      <c r="BL1937" s="12"/>
      <c r="BM1937" s="12"/>
      <c r="BN1937" s="12"/>
      <c r="BO1937" s="12"/>
      <c r="BP1937" s="12"/>
      <c r="BQ1937" s="12"/>
      <c r="BR1937" s="12"/>
      <c r="BS1937" s="12"/>
      <c r="BT1937" s="12"/>
      <c r="BU1937" s="12"/>
      <c r="BV1937" s="12"/>
      <c r="BW1937" s="12"/>
      <c r="BX1937" s="12"/>
      <c r="BY1937" s="12"/>
      <c r="BZ1937" s="12"/>
      <c r="CA1937" s="12"/>
      <c r="CB1937" s="12"/>
      <c r="CC1937" s="12"/>
      <c r="CD1937" s="12"/>
      <c r="CE1937" s="12"/>
      <c r="CF1937" s="12"/>
      <c r="CG1937" s="12"/>
      <c r="CH1937" s="12"/>
      <c r="CI1937" s="12"/>
      <c r="CJ1937" s="12"/>
      <c r="CK1937" s="12"/>
      <c r="CL1937" s="12"/>
      <c r="CM1937" s="12"/>
      <c r="CN1937" s="12"/>
      <c r="CO1937" s="12"/>
      <c r="CP1937" s="12"/>
      <c r="CQ1937" s="12"/>
      <c r="CR1937" s="12"/>
      <c r="CS1937" s="12"/>
      <c r="CT1937" s="12"/>
      <c r="CU1937" s="12"/>
      <c r="CV1937" s="12"/>
      <c r="CW1937" s="12"/>
      <c r="CX1937" s="12"/>
      <c r="CY1937" s="12"/>
      <c r="CZ1937" s="12"/>
      <c r="DA1937" s="12"/>
      <c r="DB1937" s="12"/>
      <c r="DC1937" s="12"/>
      <c r="DD1937" s="12"/>
      <c r="DE1937" s="12"/>
      <c r="DF1937" s="12"/>
      <c r="DG1937" s="12"/>
      <c r="DH1937" s="12"/>
      <c r="DI1937" s="12"/>
      <c r="DJ1937" s="12"/>
      <c r="DK1937" s="12"/>
      <c r="DL1937" s="12"/>
      <c r="DM1937" s="12"/>
      <c r="DN1937" s="12"/>
      <c r="DO1937" s="12"/>
      <c r="DP1937" s="12"/>
      <c r="DQ1937" s="12"/>
      <c r="DR1937" s="12"/>
      <c r="DS1937" s="12"/>
      <c r="DT1937" s="12"/>
      <c r="DU1937" s="12"/>
      <c r="DV1937" s="12"/>
      <c r="DW1937" s="12"/>
      <c r="DX1937" s="12"/>
      <c r="DY1937" s="12"/>
      <c r="DZ1937" s="12"/>
      <c r="EA1937" s="12"/>
      <c r="EB1937" s="12"/>
      <c r="EC1937" s="12"/>
      <c r="ED1937" s="12"/>
      <c r="EE1937" s="12"/>
      <c r="EF1937" s="12"/>
      <c r="EG1937" s="12"/>
      <c r="EH1937" s="12"/>
      <c r="EI1937" s="12"/>
      <c r="EJ1937" s="12"/>
      <c r="EK1937" s="12"/>
      <c r="EL1937" s="12"/>
      <c r="EM1937" s="12"/>
      <c r="EN1937" s="12"/>
      <c r="EO1937" s="12"/>
      <c r="EP1937" s="12"/>
      <c r="EQ1937" s="12"/>
      <c r="ER1937" s="12"/>
      <c r="ES1937" s="12"/>
      <c r="ET1937" s="12"/>
      <c r="EU1937" s="12"/>
      <c r="EV1937" s="12"/>
      <c r="EW1937" s="12"/>
      <c r="EX1937" s="12"/>
      <c r="EY1937" s="12"/>
      <c r="EZ1937" s="12"/>
      <c r="FA1937" s="12"/>
      <c r="FB1937" s="12"/>
      <c r="FC1937" s="12"/>
      <c r="FD1937" s="12"/>
      <c r="FE1937" s="12"/>
      <c r="FF1937" s="12"/>
      <c r="FG1937" s="12"/>
      <c r="FH1937" s="12"/>
      <c r="FI1937" s="12"/>
      <c r="FJ1937" s="12"/>
      <c r="FK1937" s="12"/>
      <c r="FL1937" s="12"/>
      <c r="FM1937" s="12"/>
      <c r="FN1937" s="12"/>
      <c r="FO1937" s="12"/>
      <c r="FP1937" s="12"/>
      <c r="FQ1937" s="12"/>
      <c r="FR1937" s="12"/>
      <c r="FS1937" s="12"/>
      <c r="FT1937" s="12"/>
      <c r="FU1937" s="12"/>
      <c r="FV1937" s="12"/>
      <c r="FW1937" s="12"/>
      <c r="FX1937" s="12"/>
      <c r="FY1937" s="12"/>
      <c r="FZ1937" s="12"/>
      <c r="GA1937" s="12"/>
      <c r="GB1937" s="12"/>
      <c r="GC1937" s="12"/>
      <c r="GD1937" s="12"/>
      <c r="GE1937" s="12"/>
      <c r="GF1937" s="12"/>
      <c r="GG1937" s="12"/>
      <c r="GH1937" s="12"/>
      <c r="GI1937" s="12"/>
      <c r="GJ1937" s="12"/>
      <c r="GK1937" s="12"/>
      <c r="GL1937" s="12"/>
      <c r="GM1937" s="12"/>
      <c r="GN1937" s="12"/>
      <c r="GO1937" s="12"/>
      <c r="GP1937" s="12"/>
      <c r="GQ1937" s="12"/>
      <c r="GR1937" s="12"/>
    </row>
    <row r="1938" spans="1:200" x14ac:dyDescent="0.2">
      <c r="A1938" s="79">
        <f t="shared" si="700"/>
        <v>45010</v>
      </c>
      <c r="B1938" s="80" t="str">
        <f t="shared" ca="1" si="688"/>
        <v>n.d</v>
      </c>
      <c r="C1938" s="81">
        <f t="shared" ca="1" si="689"/>
        <v>1298.9771699999999</v>
      </c>
      <c r="D1938" s="82">
        <f ca="1">IF(A1938&lt;$B$1,VLOOKUP(A1938,[1]DI!$A$4:$B$15000,2,FALSE),0)</f>
        <v>0</v>
      </c>
      <c r="E1938" s="81">
        <f t="shared" ca="1" si="690"/>
        <v>0</v>
      </c>
      <c r="F1938" s="83">
        <f t="shared" si="698"/>
        <v>1.1679999999999999</v>
      </c>
      <c r="G1938" s="84">
        <f t="shared" ca="1" si="691"/>
        <v>1</v>
      </c>
      <c r="H1938" s="81">
        <f ca="1">TRUNC(PRODUCT(G$10:G1937),15)</f>
        <v>1.40945772534528</v>
      </c>
      <c r="I1938" s="81">
        <f t="shared" ca="1" si="692"/>
        <v>1.2989771726434101</v>
      </c>
      <c r="J1938" s="81">
        <f t="shared" ca="1" si="693"/>
        <v>1.0850519599999999</v>
      </c>
      <c r="K1938" s="81">
        <f t="shared" ca="1" si="694"/>
        <v>110.48055429999999</v>
      </c>
      <c r="L1938" s="85">
        <f>IF(VLOOKUP(A1938,$U$12:$AD$125,8)=VLOOKUP(A1937,$U$12:$AD$125,8),0,VLOOKUP(A1938,U$12:$AD$125,8))</f>
        <v>0</v>
      </c>
      <c r="M1938" s="86">
        <f>IF(L1938&gt;0,VLOOKUP(L1938,T$12:$AC$125,7),0)</f>
        <v>0</v>
      </c>
      <c r="N1938" s="81">
        <f t="shared" si="699"/>
        <v>0</v>
      </c>
      <c r="O1938" s="81">
        <f t="shared" ca="1" si="695"/>
        <v>110.48055429999999</v>
      </c>
      <c r="P1938" s="87" t="str">
        <f t="shared" si="696"/>
        <v>J=</v>
      </c>
      <c r="Q1938" s="88">
        <f t="shared" si="697"/>
        <v>44858</v>
      </c>
      <c r="R1938" s="7"/>
      <c r="S1938" s="7"/>
      <c r="T1938" s="7"/>
      <c r="U1938" s="7"/>
      <c r="V1938" s="7"/>
      <c r="W1938" s="7"/>
      <c r="X1938" s="7"/>
      <c r="Y1938" s="7"/>
      <c r="Z1938" s="7"/>
      <c r="AA1938" s="7"/>
      <c r="AB1938" s="7"/>
      <c r="AC1938" s="7"/>
      <c r="AD1938" s="7"/>
      <c r="AE1938" s="7"/>
      <c r="AF1938" s="65"/>
      <c r="AG1938" s="9"/>
      <c r="AH1938" s="9"/>
      <c r="AI1938" s="4"/>
      <c r="AJ1938" s="10"/>
      <c r="AK1938" s="4"/>
      <c r="AL1938" s="65"/>
      <c r="AM1938" s="10"/>
      <c r="AN1938" s="9"/>
      <c r="AO1938" s="7"/>
      <c r="AP1938" s="11"/>
      <c r="AQ1938" s="9"/>
      <c r="AR1938" s="8"/>
      <c r="AS1938" s="65"/>
      <c r="AT1938" s="12"/>
      <c r="AU1938" s="12"/>
      <c r="AV1938" s="22"/>
      <c r="AW1938" s="12"/>
      <c r="AX1938" s="12"/>
      <c r="AY1938" s="12"/>
      <c r="AZ1938" s="12"/>
      <c r="BA1938" s="12"/>
      <c r="BB1938" s="12"/>
      <c r="BC1938" s="12"/>
      <c r="BD1938" s="12"/>
      <c r="BE1938" s="12"/>
      <c r="BF1938" s="12"/>
      <c r="BG1938" s="12"/>
      <c r="BH1938" s="12"/>
      <c r="BI1938" s="12"/>
      <c r="BJ1938" s="12"/>
      <c r="BK1938" s="12"/>
      <c r="BL1938" s="12"/>
      <c r="BM1938" s="12"/>
      <c r="BN1938" s="12"/>
      <c r="BO1938" s="12"/>
      <c r="BP1938" s="12"/>
      <c r="BQ1938" s="12"/>
      <c r="BR1938" s="12"/>
      <c r="BS1938" s="12"/>
      <c r="BT1938" s="12"/>
      <c r="BU1938" s="12"/>
      <c r="BV1938" s="12"/>
      <c r="BW1938" s="12"/>
      <c r="BX1938" s="12"/>
      <c r="BY1938" s="12"/>
      <c r="BZ1938" s="12"/>
      <c r="CA1938" s="12"/>
      <c r="CB1938" s="12"/>
      <c r="CC1938" s="12"/>
      <c r="CD1938" s="12"/>
      <c r="CE1938" s="12"/>
      <c r="CF1938" s="12"/>
      <c r="CG1938" s="12"/>
      <c r="CH1938" s="12"/>
      <c r="CI1938" s="12"/>
      <c r="CJ1938" s="12"/>
      <c r="CK1938" s="12"/>
      <c r="CL1938" s="12"/>
      <c r="CM1938" s="12"/>
      <c r="CN1938" s="12"/>
      <c r="CO1938" s="12"/>
      <c r="CP1938" s="12"/>
      <c r="CQ1938" s="12"/>
      <c r="CR1938" s="12"/>
      <c r="CS1938" s="12"/>
      <c r="CT1938" s="12"/>
      <c r="CU1938" s="12"/>
      <c r="CV1938" s="12"/>
      <c r="CW1938" s="12"/>
      <c r="CX1938" s="12"/>
      <c r="CY1938" s="12"/>
      <c r="CZ1938" s="12"/>
      <c r="DA1938" s="12"/>
      <c r="DB1938" s="12"/>
      <c r="DC1938" s="12"/>
      <c r="DD1938" s="12"/>
      <c r="DE1938" s="12"/>
      <c r="DF1938" s="12"/>
      <c r="DG1938" s="12"/>
      <c r="DH1938" s="12"/>
      <c r="DI1938" s="12"/>
      <c r="DJ1938" s="12"/>
      <c r="DK1938" s="12"/>
      <c r="DL1938" s="12"/>
      <c r="DM1938" s="12"/>
      <c r="DN1938" s="12"/>
      <c r="DO1938" s="12"/>
      <c r="DP1938" s="12"/>
      <c r="DQ1938" s="12"/>
      <c r="DR1938" s="12"/>
      <c r="DS1938" s="12"/>
      <c r="DT1938" s="12"/>
      <c r="DU1938" s="12"/>
      <c r="DV1938" s="12"/>
      <c r="DW1938" s="12"/>
      <c r="DX1938" s="12"/>
      <c r="DY1938" s="12"/>
      <c r="DZ1938" s="12"/>
      <c r="EA1938" s="12"/>
      <c r="EB1938" s="12"/>
      <c r="EC1938" s="12"/>
      <c r="ED1938" s="12"/>
      <c r="EE1938" s="12"/>
      <c r="EF1938" s="12"/>
      <c r="EG1938" s="12"/>
      <c r="EH1938" s="12"/>
      <c r="EI1938" s="12"/>
      <c r="EJ1938" s="12"/>
      <c r="EK1938" s="12"/>
      <c r="EL1938" s="12"/>
      <c r="EM1938" s="12"/>
      <c r="EN1938" s="12"/>
      <c r="EO1938" s="12"/>
      <c r="EP1938" s="12"/>
      <c r="EQ1938" s="12"/>
      <c r="ER1938" s="12"/>
      <c r="ES1938" s="12"/>
      <c r="ET1938" s="12"/>
      <c r="EU1938" s="12"/>
      <c r="EV1938" s="12"/>
      <c r="EW1938" s="12"/>
      <c r="EX1938" s="12"/>
      <c r="EY1938" s="12"/>
      <c r="EZ1938" s="12"/>
      <c r="FA1938" s="12"/>
      <c r="FB1938" s="12"/>
      <c r="FC1938" s="12"/>
      <c r="FD1938" s="12"/>
      <c r="FE1938" s="12"/>
      <c r="FF1938" s="12"/>
      <c r="FG1938" s="12"/>
      <c r="FH1938" s="12"/>
      <c r="FI1938" s="12"/>
      <c r="FJ1938" s="12"/>
      <c r="FK1938" s="12"/>
      <c r="FL1938" s="12"/>
      <c r="FM1938" s="12"/>
      <c r="FN1938" s="12"/>
      <c r="FO1938" s="12"/>
      <c r="FP1938" s="12"/>
      <c r="FQ1938" s="12"/>
      <c r="FR1938" s="12"/>
      <c r="FS1938" s="12"/>
      <c r="FT1938" s="12"/>
      <c r="FU1938" s="12"/>
      <c r="FV1938" s="12"/>
      <c r="FW1938" s="12"/>
      <c r="FX1938" s="12"/>
      <c r="FY1938" s="12"/>
      <c r="FZ1938" s="12"/>
      <c r="GA1938" s="12"/>
      <c r="GB1938" s="12"/>
      <c r="GC1938" s="12"/>
      <c r="GD1938" s="12"/>
      <c r="GE1938" s="12"/>
      <c r="GF1938" s="12"/>
      <c r="GG1938" s="12"/>
      <c r="GH1938" s="12"/>
      <c r="GI1938" s="12"/>
      <c r="GJ1938" s="12"/>
      <c r="GK1938" s="12"/>
      <c r="GL1938" s="12"/>
      <c r="GM1938" s="12"/>
      <c r="GN1938" s="12"/>
      <c r="GO1938" s="12"/>
      <c r="GP1938" s="12"/>
      <c r="GQ1938" s="12"/>
      <c r="GR1938" s="12"/>
    </row>
    <row r="1939" spans="1:200" x14ac:dyDescent="0.2">
      <c r="A1939" s="79">
        <f t="shared" si="700"/>
        <v>45011</v>
      </c>
      <c r="B1939" s="80" t="str">
        <f t="shared" ref="B1939:B2002" ca="1" si="701">IF(A1939&lt;=TODAY(),C1939+K1939,IF(AND(A1939&gt;TODAY(),A1939&lt;=$B$1),IF(VLOOKUP(TODAY(),$A$10:$D$5000,4,FALSE)=0,"n.d",C1939+K1939),"n.d"))</f>
        <v>n.d</v>
      </c>
      <c r="C1939" s="81">
        <f t="shared" ref="C1939:C2002" ca="1" si="702">TRUNC(C1938-N1938,8)</f>
        <v>1298.9771699999999</v>
      </c>
      <c r="D1939" s="82">
        <f ca="1">IF(A1939&lt;$B$1,VLOOKUP(A1939,[1]DI!$A$4:$B$15000,2,FALSE),0)</f>
        <v>0</v>
      </c>
      <c r="E1939" s="81">
        <f t="shared" ref="E1939:E2002" ca="1" si="703">ROUND((((1+D1939)^(1/252)-1)),8)</f>
        <v>0</v>
      </c>
      <c r="F1939" s="83">
        <f t="shared" si="698"/>
        <v>1.1679999999999999</v>
      </c>
      <c r="G1939" s="84">
        <f t="shared" ref="G1939:G2002" ca="1" si="704">TRUNC((1+(E1939*F1939)),15)</f>
        <v>1</v>
      </c>
      <c r="H1939" s="81">
        <f ca="1">TRUNC(PRODUCT(G$10:G1938),15)</f>
        <v>1.40945772534528</v>
      </c>
      <c r="I1939" s="81">
        <f t="shared" ref="I1939:I2002" ca="1" si="705">IF(OR(L1938&gt;0,L1938="E"),H1938,I1938)</f>
        <v>1.2989771726434101</v>
      </c>
      <c r="J1939" s="81">
        <f t="shared" ref="J1939:J2002" ca="1" si="706">ROUND(TRUNC(H1939/I1939,15),8)</f>
        <v>1.0850519599999999</v>
      </c>
      <c r="K1939" s="81">
        <f t="shared" ref="K1939:K2002" ca="1" si="707">TRUNC((C1939*(J1939-1)),8)</f>
        <v>110.48055429999999</v>
      </c>
      <c r="L1939" s="85">
        <f>IF(VLOOKUP(A1939,$U$12:$AD$125,8)=VLOOKUP(A1938,$U$12:$AD$125,8),0,VLOOKUP(A1939,U$12:$AD$125,8))</f>
        <v>0</v>
      </c>
      <c r="M1939" s="86">
        <f>IF(L1939&gt;0,VLOOKUP(L1939,T$12:$AC$125,7),0)</f>
        <v>0</v>
      </c>
      <c r="N1939" s="81">
        <f t="shared" si="699"/>
        <v>0</v>
      </c>
      <c r="O1939" s="81">
        <f t="shared" ref="O1939:O2002" ca="1" si="708">(K1939+N1939)</f>
        <v>110.48055429999999</v>
      </c>
      <c r="P1939" s="87" t="str">
        <f t="shared" ref="P1939:P2002" si="709">IF(L1938&gt;0,VLOOKUP(A1938,$U$12:$AD$125,9),P1938)</f>
        <v>J=</v>
      </c>
      <c r="Q1939" s="88">
        <f t="shared" ref="Q1939:Q2002" si="710">IF(L1938&gt;0,VLOOKUP(A1938,$U$12:$AD$125,10),Q1938)</f>
        <v>44858</v>
      </c>
      <c r="R1939" s="7"/>
      <c r="S1939" s="7"/>
      <c r="T1939" s="7"/>
      <c r="U1939" s="7"/>
      <c r="V1939" s="7"/>
      <c r="W1939" s="7"/>
      <c r="X1939" s="7"/>
      <c r="Y1939" s="7"/>
      <c r="Z1939" s="7"/>
      <c r="AA1939" s="7"/>
      <c r="AB1939" s="7"/>
      <c r="AC1939" s="7"/>
      <c r="AD1939" s="7"/>
      <c r="AE1939" s="7"/>
      <c r="AF1939" s="65"/>
      <c r="AG1939" s="9"/>
      <c r="AH1939" s="9"/>
      <c r="AI1939" s="4"/>
      <c r="AJ1939" s="10"/>
      <c r="AK1939" s="4"/>
      <c r="AL1939" s="65"/>
      <c r="AM1939" s="10"/>
      <c r="AN1939" s="9"/>
      <c r="AO1939" s="7"/>
      <c r="AP1939" s="11"/>
      <c r="AQ1939" s="9"/>
      <c r="AR1939" s="8"/>
      <c r="AS1939" s="65"/>
      <c r="AT1939" s="12"/>
      <c r="AU1939" s="12"/>
      <c r="AV1939" s="22"/>
      <c r="AW1939" s="12"/>
      <c r="AX1939" s="12"/>
      <c r="AY1939" s="12"/>
      <c r="AZ1939" s="12"/>
      <c r="BA1939" s="12"/>
      <c r="BB1939" s="12"/>
      <c r="BC1939" s="12"/>
      <c r="BD1939" s="12"/>
      <c r="BE1939" s="12"/>
      <c r="BF1939" s="12"/>
      <c r="BG1939" s="12"/>
      <c r="BH1939" s="12"/>
      <c r="BI1939" s="12"/>
      <c r="BJ1939" s="12"/>
      <c r="BK1939" s="12"/>
      <c r="BL1939" s="12"/>
      <c r="BM1939" s="12"/>
      <c r="BN1939" s="12"/>
      <c r="BO1939" s="12"/>
      <c r="BP1939" s="12"/>
      <c r="BQ1939" s="12"/>
      <c r="BR1939" s="12"/>
      <c r="BS1939" s="12"/>
      <c r="BT1939" s="12"/>
      <c r="BU1939" s="12"/>
      <c r="BV1939" s="12"/>
      <c r="BW1939" s="12"/>
      <c r="BX1939" s="12"/>
      <c r="BY1939" s="12"/>
      <c r="BZ1939" s="12"/>
      <c r="CA1939" s="12"/>
      <c r="CB1939" s="12"/>
      <c r="CC1939" s="12"/>
      <c r="CD1939" s="12"/>
      <c r="CE1939" s="12"/>
      <c r="CF1939" s="12"/>
      <c r="CG1939" s="12"/>
      <c r="CH1939" s="12"/>
      <c r="CI1939" s="12"/>
      <c r="CJ1939" s="12"/>
      <c r="CK1939" s="12"/>
      <c r="CL1939" s="12"/>
      <c r="CM1939" s="12"/>
      <c r="CN1939" s="12"/>
      <c r="CO1939" s="12"/>
      <c r="CP1939" s="12"/>
      <c r="CQ1939" s="12"/>
      <c r="CR1939" s="12"/>
      <c r="CS1939" s="12"/>
      <c r="CT1939" s="12"/>
      <c r="CU1939" s="12"/>
      <c r="CV1939" s="12"/>
      <c r="CW1939" s="12"/>
      <c r="CX1939" s="12"/>
      <c r="CY1939" s="12"/>
      <c r="CZ1939" s="12"/>
      <c r="DA1939" s="12"/>
      <c r="DB1939" s="12"/>
      <c r="DC1939" s="12"/>
      <c r="DD1939" s="12"/>
      <c r="DE1939" s="12"/>
      <c r="DF1939" s="12"/>
      <c r="DG1939" s="12"/>
      <c r="DH1939" s="12"/>
      <c r="DI1939" s="12"/>
      <c r="DJ1939" s="12"/>
      <c r="DK1939" s="12"/>
      <c r="DL1939" s="12"/>
      <c r="DM1939" s="12"/>
      <c r="DN1939" s="12"/>
      <c r="DO1939" s="12"/>
      <c r="DP1939" s="12"/>
      <c r="DQ1939" s="12"/>
      <c r="DR1939" s="12"/>
      <c r="DS1939" s="12"/>
      <c r="DT1939" s="12"/>
      <c r="DU1939" s="12"/>
      <c r="DV1939" s="12"/>
      <c r="DW1939" s="12"/>
      <c r="DX1939" s="12"/>
      <c r="DY1939" s="12"/>
      <c r="DZ1939" s="12"/>
      <c r="EA1939" s="12"/>
      <c r="EB1939" s="12"/>
      <c r="EC1939" s="12"/>
      <c r="ED1939" s="12"/>
      <c r="EE1939" s="12"/>
      <c r="EF1939" s="12"/>
      <c r="EG1939" s="12"/>
      <c r="EH1939" s="12"/>
      <c r="EI1939" s="12"/>
      <c r="EJ1939" s="12"/>
      <c r="EK1939" s="12"/>
      <c r="EL1939" s="12"/>
      <c r="EM1939" s="12"/>
      <c r="EN1939" s="12"/>
      <c r="EO1939" s="12"/>
      <c r="EP1939" s="12"/>
      <c r="EQ1939" s="12"/>
      <c r="ER1939" s="12"/>
      <c r="ES1939" s="12"/>
      <c r="ET1939" s="12"/>
      <c r="EU1939" s="12"/>
      <c r="EV1939" s="12"/>
      <c r="EW1939" s="12"/>
      <c r="EX1939" s="12"/>
      <c r="EY1939" s="12"/>
      <c r="EZ1939" s="12"/>
      <c r="FA1939" s="12"/>
      <c r="FB1939" s="12"/>
      <c r="FC1939" s="12"/>
      <c r="FD1939" s="12"/>
      <c r="FE1939" s="12"/>
      <c r="FF1939" s="12"/>
      <c r="FG1939" s="12"/>
      <c r="FH1939" s="12"/>
      <c r="FI1939" s="12"/>
      <c r="FJ1939" s="12"/>
      <c r="FK1939" s="12"/>
      <c r="FL1939" s="12"/>
      <c r="FM1939" s="12"/>
      <c r="FN1939" s="12"/>
      <c r="FO1939" s="12"/>
      <c r="FP1939" s="12"/>
      <c r="FQ1939" s="12"/>
      <c r="FR1939" s="12"/>
      <c r="FS1939" s="12"/>
      <c r="FT1939" s="12"/>
      <c r="FU1939" s="12"/>
      <c r="FV1939" s="12"/>
      <c r="FW1939" s="12"/>
      <c r="FX1939" s="12"/>
      <c r="FY1939" s="12"/>
      <c r="FZ1939" s="12"/>
      <c r="GA1939" s="12"/>
      <c r="GB1939" s="12"/>
      <c r="GC1939" s="12"/>
      <c r="GD1939" s="12"/>
      <c r="GE1939" s="12"/>
      <c r="GF1939" s="12"/>
      <c r="GG1939" s="12"/>
      <c r="GH1939" s="12"/>
      <c r="GI1939" s="12"/>
      <c r="GJ1939" s="12"/>
      <c r="GK1939" s="12"/>
      <c r="GL1939" s="12"/>
      <c r="GM1939" s="12"/>
      <c r="GN1939" s="12"/>
      <c r="GO1939" s="12"/>
      <c r="GP1939" s="12"/>
      <c r="GQ1939" s="12"/>
      <c r="GR1939" s="12"/>
    </row>
    <row r="1940" spans="1:200" x14ac:dyDescent="0.2">
      <c r="A1940" s="79">
        <f t="shared" si="700"/>
        <v>45012</v>
      </c>
      <c r="B1940" s="80" t="str">
        <f t="shared" ca="1" si="701"/>
        <v>n.d</v>
      </c>
      <c r="C1940" s="81">
        <f t="shared" ca="1" si="702"/>
        <v>1298.9771699999999</v>
      </c>
      <c r="D1940" s="82">
        <f ca="1">IF(A1940&lt;$B$1,VLOOKUP(A1940,[1]DI!$A$4:$B$15000,2,FALSE),0)</f>
        <v>0</v>
      </c>
      <c r="E1940" s="81">
        <f t="shared" ca="1" si="703"/>
        <v>0</v>
      </c>
      <c r="F1940" s="83">
        <f t="shared" si="698"/>
        <v>1.1679999999999999</v>
      </c>
      <c r="G1940" s="84">
        <f t="shared" ca="1" si="704"/>
        <v>1</v>
      </c>
      <c r="H1940" s="81">
        <f ca="1">TRUNC(PRODUCT(G$10:G1939),15)</f>
        <v>1.40945772534528</v>
      </c>
      <c r="I1940" s="81">
        <f t="shared" ca="1" si="705"/>
        <v>1.2989771726434101</v>
      </c>
      <c r="J1940" s="81">
        <f t="shared" ca="1" si="706"/>
        <v>1.0850519599999999</v>
      </c>
      <c r="K1940" s="81">
        <f t="shared" ca="1" si="707"/>
        <v>110.48055429999999</v>
      </c>
      <c r="L1940" s="85">
        <f>IF(VLOOKUP(A1940,$U$12:$AD$125,8)=VLOOKUP(A1939,$U$12:$AD$125,8),0,VLOOKUP(A1940,U$12:$AD$125,8))</f>
        <v>0</v>
      </c>
      <c r="M1940" s="86">
        <f>IF(L1940&gt;0,VLOOKUP(L1940,T$12:$AC$125,7),0)</f>
        <v>0</v>
      </c>
      <c r="N1940" s="81">
        <f t="shared" si="699"/>
        <v>0</v>
      </c>
      <c r="O1940" s="81">
        <f t="shared" ca="1" si="708"/>
        <v>110.48055429999999</v>
      </c>
      <c r="P1940" s="87" t="str">
        <f t="shared" si="709"/>
        <v>J=</v>
      </c>
      <c r="Q1940" s="88">
        <f t="shared" si="710"/>
        <v>44858</v>
      </c>
      <c r="R1940" s="7"/>
      <c r="S1940" s="7"/>
      <c r="T1940" s="7"/>
      <c r="U1940" s="7"/>
      <c r="V1940" s="7"/>
      <c r="W1940" s="7"/>
      <c r="X1940" s="7"/>
      <c r="Y1940" s="7"/>
      <c r="Z1940" s="7"/>
      <c r="AA1940" s="7"/>
      <c r="AB1940" s="7"/>
      <c r="AC1940" s="7"/>
      <c r="AD1940" s="7"/>
      <c r="AE1940" s="7"/>
      <c r="AF1940" s="65"/>
      <c r="AG1940" s="9"/>
      <c r="AH1940" s="9"/>
      <c r="AI1940" s="4"/>
      <c r="AJ1940" s="10"/>
      <c r="AK1940" s="4"/>
      <c r="AL1940" s="65"/>
      <c r="AM1940" s="10"/>
      <c r="AN1940" s="9"/>
      <c r="AO1940" s="7"/>
      <c r="AP1940" s="11"/>
      <c r="AQ1940" s="9"/>
      <c r="AR1940" s="8"/>
      <c r="AS1940" s="65"/>
      <c r="AT1940" s="12"/>
      <c r="AU1940" s="12"/>
      <c r="AV1940" s="22"/>
      <c r="AW1940" s="12"/>
      <c r="AX1940" s="12"/>
      <c r="AY1940" s="12"/>
      <c r="AZ1940" s="12"/>
      <c r="BA1940" s="12"/>
      <c r="BB1940" s="12"/>
      <c r="BC1940" s="12"/>
      <c r="BD1940" s="12"/>
      <c r="BE1940" s="12"/>
      <c r="BF1940" s="12"/>
      <c r="BG1940" s="12"/>
      <c r="BH1940" s="12"/>
      <c r="BI1940" s="12"/>
      <c r="BJ1940" s="12"/>
      <c r="BK1940" s="12"/>
      <c r="BL1940" s="12"/>
      <c r="BM1940" s="12"/>
      <c r="BN1940" s="12"/>
      <c r="BO1940" s="12"/>
      <c r="BP1940" s="12"/>
      <c r="BQ1940" s="12"/>
      <c r="BR1940" s="12"/>
      <c r="BS1940" s="12"/>
      <c r="BT1940" s="12"/>
      <c r="BU1940" s="12"/>
      <c r="BV1940" s="12"/>
      <c r="BW1940" s="12"/>
      <c r="BX1940" s="12"/>
      <c r="BY1940" s="12"/>
      <c r="BZ1940" s="12"/>
      <c r="CA1940" s="12"/>
      <c r="CB1940" s="12"/>
      <c r="CC1940" s="12"/>
      <c r="CD1940" s="12"/>
      <c r="CE1940" s="12"/>
      <c r="CF1940" s="12"/>
      <c r="CG1940" s="12"/>
      <c r="CH1940" s="12"/>
      <c r="CI1940" s="12"/>
      <c r="CJ1940" s="12"/>
      <c r="CK1940" s="12"/>
      <c r="CL1940" s="12"/>
      <c r="CM1940" s="12"/>
      <c r="CN1940" s="12"/>
      <c r="CO1940" s="12"/>
      <c r="CP1940" s="12"/>
      <c r="CQ1940" s="12"/>
      <c r="CR1940" s="12"/>
      <c r="CS1940" s="12"/>
      <c r="CT1940" s="12"/>
      <c r="CU1940" s="12"/>
      <c r="CV1940" s="12"/>
      <c r="CW1940" s="12"/>
      <c r="CX1940" s="12"/>
      <c r="CY1940" s="12"/>
      <c r="CZ1940" s="12"/>
      <c r="DA1940" s="12"/>
      <c r="DB1940" s="12"/>
      <c r="DC1940" s="12"/>
      <c r="DD1940" s="12"/>
      <c r="DE1940" s="12"/>
      <c r="DF1940" s="12"/>
      <c r="DG1940" s="12"/>
      <c r="DH1940" s="12"/>
      <c r="DI1940" s="12"/>
      <c r="DJ1940" s="12"/>
      <c r="DK1940" s="12"/>
      <c r="DL1940" s="12"/>
      <c r="DM1940" s="12"/>
      <c r="DN1940" s="12"/>
      <c r="DO1940" s="12"/>
      <c r="DP1940" s="12"/>
      <c r="DQ1940" s="12"/>
      <c r="DR1940" s="12"/>
      <c r="DS1940" s="12"/>
      <c r="DT1940" s="12"/>
      <c r="DU1940" s="12"/>
      <c r="DV1940" s="12"/>
      <c r="DW1940" s="12"/>
      <c r="DX1940" s="12"/>
      <c r="DY1940" s="12"/>
      <c r="DZ1940" s="12"/>
      <c r="EA1940" s="12"/>
      <c r="EB1940" s="12"/>
      <c r="EC1940" s="12"/>
      <c r="ED1940" s="12"/>
      <c r="EE1940" s="12"/>
      <c r="EF1940" s="12"/>
      <c r="EG1940" s="12"/>
      <c r="EH1940" s="12"/>
      <c r="EI1940" s="12"/>
      <c r="EJ1940" s="12"/>
      <c r="EK1940" s="12"/>
      <c r="EL1940" s="12"/>
      <c r="EM1940" s="12"/>
      <c r="EN1940" s="12"/>
      <c r="EO1940" s="12"/>
      <c r="EP1940" s="12"/>
      <c r="EQ1940" s="12"/>
      <c r="ER1940" s="12"/>
      <c r="ES1940" s="12"/>
      <c r="ET1940" s="12"/>
      <c r="EU1940" s="12"/>
      <c r="EV1940" s="12"/>
      <c r="EW1940" s="12"/>
      <c r="EX1940" s="12"/>
      <c r="EY1940" s="12"/>
      <c r="EZ1940" s="12"/>
      <c r="FA1940" s="12"/>
      <c r="FB1940" s="12"/>
      <c r="FC1940" s="12"/>
      <c r="FD1940" s="12"/>
      <c r="FE1940" s="12"/>
      <c r="FF1940" s="12"/>
      <c r="FG1940" s="12"/>
      <c r="FH1940" s="12"/>
      <c r="FI1940" s="12"/>
      <c r="FJ1940" s="12"/>
      <c r="FK1940" s="12"/>
      <c r="FL1940" s="12"/>
      <c r="FM1940" s="12"/>
      <c r="FN1940" s="12"/>
      <c r="FO1940" s="12"/>
      <c r="FP1940" s="12"/>
      <c r="FQ1940" s="12"/>
      <c r="FR1940" s="12"/>
      <c r="FS1940" s="12"/>
      <c r="FT1940" s="12"/>
      <c r="FU1940" s="12"/>
      <c r="FV1940" s="12"/>
      <c r="FW1940" s="12"/>
      <c r="FX1940" s="12"/>
      <c r="FY1940" s="12"/>
      <c r="FZ1940" s="12"/>
      <c r="GA1940" s="12"/>
      <c r="GB1940" s="12"/>
      <c r="GC1940" s="12"/>
      <c r="GD1940" s="12"/>
      <c r="GE1940" s="12"/>
      <c r="GF1940" s="12"/>
      <c r="GG1940" s="12"/>
      <c r="GH1940" s="12"/>
      <c r="GI1940" s="12"/>
      <c r="GJ1940" s="12"/>
      <c r="GK1940" s="12"/>
      <c r="GL1940" s="12"/>
      <c r="GM1940" s="12"/>
      <c r="GN1940" s="12"/>
      <c r="GO1940" s="12"/>
      <c r="GP1940" s="12"/>
      <c r="GQ1940" s="12"/>
      <c r="GR1940" s="12"/>
    </row>
    <row r="1941" spans="1:200" x14ac:dyDescent="0.2">
      <c r="A1941" s="79">
        <f t="shared" si="700"/>
        <v>45013</v>
      </c>
      <c r="B1941" s="80" t="str">
        <f t="shared" ca="1" si="701"/>
        <v>n.d</v>
      </c>
      <c r="C1941" s="81">
        <f t="shared" ca="1" si="702"/>
        <v>1298.9771699999999</v>
      </c>
      <c r="D1941" s="82">
        <f ca="1">IF(A1941&lt;$B$1,VLOOKUP(A1941,[1]DI!$A$4:$B$15000,2,FALSE),0)</f>
        <v>0</v>
      </c>
      <c r="E1941" s="81">
        <f t="shared" ca="1" si="703"/>
        <v>0</v>
      </c>
      <c r="F1941" s="83">
        <f t="shared" si="698"/>
        <v>1.1679999999999999</v>
      </c>
      <c r="G1941" s="84">
        <f t="shared" ca="1" si="704"/>
        <v>1</v>
      </c>
      <c r="H1941" s="81">
        <f ca="1">TRUNC(PRODUCT(G$10:G1940),15)</f>
        <v>1.40945772534528</v>
      </c>
      <c r="I1941" s="81">
        <f t="shared" ca="1" si="705"/>
        <v>1.2989771726434101</v>
      </c>
      <c r="J1941" s="81">
        <f t="shared" ca="1" si="706"/>
        <v>1.0850519599999999</v>
      </c>
      <c r="K1941" s="81">
        <f t="shared" ca="1" si="707"/>
        <v>110.48055429999999</v>
      </c>
      <c r="L1941" s="85">
        <f>IF(VLOOKUP(A1941,$U$12:$AD$125,8)=VLOOKUP(A1940,$U$12:$AD$125,8),0,VLOOKUP(A1941,U$12:$AD$125,8))</f>
        <v>0</v>
      </c>
      <c r="M1941" s="86">
        <f>IF(L1941&gt;0,VLOOKUP(L1941,T$12:$AC$125,7),0)</f>
        <v>0</v>
      </c>
      <c r="N1941" s="81">
        <f t="shared" si="699"/>
        <v>0</v>
      </c>
      <c r="O1941" s="81">
        <f t="shared" ca="1" si="708"/>
        <v>110.48055429999999</v>
      </c>
      <c r="P1941" s="87" t="str">
        <f t="shared" si="709"/>
        <v>J=</v>
      </c>
      <c r="Q1941" s="88">
        <f t="shared" si="710"/>
        <v>44858</v>
      </c>
      <c r="R1941" s="7"/>
      <c r="S1941" s="7"/>
      <c r="T1941" s="7"/>
      <c r="U1941" s="7"/>
      <c r="V1941" s="7"/>
      <c r="W1941" s="7"/>
      <c r="X1941" s="7"/>
      <c r="Y1941" s="7"/>
      <c r="Z1941" s="7"/>
      <c r="AA1941" s="7"/>
      <c r="AB1941" s="7"/>
      <c r="AC1941" s="7"/>
      <c r="AD1941" s="7"/>
      <c r="AE1941" s="7"/>
      <c r="AF1941" s="65"/>
      <c r="AG1941" s="9"/>
      <c r="AH1941" s="9"/>
      <c r="AI1941" s="4"/>
      <c r="AJ1941" s="10"/>
      <c r="AK1941" s="4"/>
      <c r="AL1941" s="65"/>
      <c r="AM1941" s="10"/>
      <c r="AN1941" s="9"/>
      <c r="AO1941" s="7"/>
      <c r="AP1941" s="11"/>
      <c r="AQ1941" s="9"/>
      <c r="AR1941" s="8"/>
      <c r="AS1941" s="65"/>
      <c r="AT1941" s="12"/>
      <c r="AU1941" s="12"/>
      <c r="AV1941" s="22"/>
      <c r="AW1941" s="12"/>
      <c r="AX1941" s="12"/>
      <c r="AY1941" s="12"/>
      <c r="AZ1941" s="12"/>
      <c r="BA1941" s="12"/>
      <c r="BB1941" s="12"/>
      <c r="BC1941" s="12"/>
      <c r="BD1941" s="12"/>
      <c r="BE1941" s="12"/>
      <c r="BF1941" s="12"/>
      <c r="BG1941" s="12"/>
      <c r="BH1941" s="12"/>
      <c r="BI1941" s="12"/>
      <c r="BJ1941" s="12"/>
      <c r="BK1941" s="12"/>
      <c r="BL1941" s="12"/>
      <c r="BM1941" s="12"/>
      <c r="BN1941" s="12"/>
      <c r="BO1941" s="12"/>
      <c r="BP1941" s="12"/>
      <c r="BQ1941" s="12"/>
      <c r="BR1941" s="12"/>
      <c r="BS1941" s="12"/>
      <c r="BT1941" s="12"/>
      <c r="BU1941" s="12"/>
      <c r="BV1941" s="12"/>
      <c r="BW1941" s="12"/>
      <c r="BX1941" s="12"/>
      <c r="BY1941" s="12"/>
      <c r="BZ1941" s="12"/>
      <c r="CA1941" s="12"/>
      <c r="CB1941" s="12"/>
      <c r="CC1941" s="12"/>
      <c r="CD1941" s="12"/>
      <c r="CE1941" s="12"/>
      <c r="CF1941" s="12"/>
      <c r="CG1941" s="12"/>
      <c r="CH1941" s="12"/>
      <c r="CI1941" s="12"/>
      <c r="CJ1941" s="12"/>
      <c r="CK1941" s="12"/>
      <c r="CL1941" s="12"/>
      <c r="CM1941" s="12"/>
      <c r="CN1941" s="12"/>
      <c r="CO1941" s="12"/>
      <c r="CP1941" s="12"/>
      <c r="CQ1941" s="12"/>
      <c r="CR1941" s="12"/>
      <c r="CS1941" s="12"/>
      <c r="CT1941" s="12"/>
      <c r="CU1941" s="12"/>
      <c r="CV1941" s="12"/>
      <c r="CW1941" s="12"/>
      <c r="CX1941" s="12"/>
      <c r="CY1941" s="12"/>
      <c r="CZ1941" s="12"/>
      <c r="DA1941" s="12"/>
      <c r="DB1941" s="12"/>
      <c r="DC1941" s="12"/>
      <c r="DD1941" s="12"/>
      <c r="DE1941" s="12"/>
      <c r="DF1941" s="12"/>
      <c r="DG1941" s="12"/>
      <c r="DH1941" s="12"/>
      <c r="DI1941" s="12"/>
      <c r="DJ1941" s="12"/>
      <c r="DK1941" s="12"/>
      <c r="DL1941" s="12"/>
      <c r="DM1941" s="12"/>
      <c r="DN1941" s="12"/>
      <c r="DO1941" s="12"/>
      <c r="DP1941" s="12"/>
      <c r="DQ1941" s="12"/>
      <c r="DR1941" s="12"/>
      <c r="DS1941" s="12"/>
      <c r="DT1941" s="12"/>
      <c r="DU1941" s="12"/>
      <c r="DV1941" s="12"/>
      <c r="DW1941" s="12"/>
      <c r="DX1941" s="12"/>
      <c r="DY1941" s="12"/>
      <c r="DZ1941" s="12"/>
      <c r="EA1941" s="12"/>
      <c r="EB1941" s="12"/>
      <c r="EC1941" s="12"/>
      <c r="ED1941" s="12"/>
      <c r="EE1941" s="12"/>
      <c r="EF1941" s="12"/>
      <c r="EG1941" s="12"/>
      <c r="EH1941" s="12"/>
      <c r="EI1941" s="12"/>
      <c r="EJ1941" s="12"/>
      <c r="EK1941" s="12"/>
      <c r="EL1941" s="12"/>
      <c r="EM1941" s="12"/>
      <c r="EN1941" s="12"/>
      <c r="EO1941" s="12"/>
      <c r="EP1941" s="12"/>
      <c r="EQ1941" s="12"/>
      <c r="ER1941" s="12"/>
      <c r="ES1941" s="12"/>
      <c r="ET1941" s="12"/>
      <c r="EU1941" s="12"/>
      <c r="EV1941" s="12"/>
      <c r="EW1941" s="12"/>
      <c r="EX1941" s="12"/>
      <c r="EY1941" s="12"/>
      <c r="EZ1941" s="12"/>
      <c r="FA1941" s="12"/>
      <c r="FB1941" s="12"/>
      <c r="FC1941" s="12"/>
      <c r="FD1941" s="12"/>
      <c r="FE1941" s="12"/>
      <c r="FF1941" s="12"/>
      <c r="FG1941" s="12"/>
      <c r="FH1941" s="12"/>
      <c r="FI1941" s="12"/>
      <c r="FJ1941" s="12"/>
      <c r="FK1941" s="12"/>
      <c r="FL1941" s="12"/>
      <c r="FM1941" s="12"/>
      <c r="FN1941" s="12"/>
      <c r="FO1941" s="12"/>
      <c r="FP1941" s="12"/>
      <c r="FQ1941" s="12"/>
      <c r="FR1941" s="12"/>
      <c r="FS1941" s="12"/>
      <c r="FT1941" s="12"/>
      <c r="FU1941" s="12"/>
      <c r="FV1941" s="12"/>
      <c r="FW1941" s="12"/>
      <c r="FX1941" s="12"/>
      <c r="FY1941" s="12"/>
      <c r="FZ1941" s="12"/>
      <c r="GA1941" s="12"/>
      <c r="GB1941" s="12"/>
      <c r="GC1941" s="12"/>
      <c r="GD1941" s="12"/>
      <c r="GE1941" s="12"/>
      <c r="GF1941" s="12"/>
      <c r="GG1941" s="12"/>
      <c r="GH1941" s="12"/>
      <c r="GI1941" s="12"/>
      <c r="GJ1941" s="12"/>
      <c r="GK1941" s="12"/>
      <c r="GL1941" s="12"/>
      <c r="GM1941" s="12"/>
      <c r="GN1941" s="12"/>
      <c r="GO1941" s="12"/>
      <c r="GP1941" s="12"/>
      <c r="GQ1941" s="12"/>
      <c r="GR1941" s="12"/>
    </row>
    <row r="1942" spans="1:200" x14ac:dyDescent="0.2">
      <c r="A1942" s="79">
        <f t="shared" si="700"/>
        <v>45014</v>
      </c>
      <c r="B1942" s="80" t="str">
        <f t="shared" ca="1" si="701"/>
        <v>n.d</v>
      </c>
      <c r="C1942" s="81">
        <f t="shared" ca="1" si="702"/>
        <v>1298.9771699999999</v>
      </c>
      <c r="D1942" s="82">
        <f ca="1">IF(A1942&lt;$B$1,VLOOKUP(A1942,[1]DI!$A$4:$B$15000,2,FALSE),0)</f>
        <v>0</v>
      </c>
      <c r="E1942" s="81">
        <f t="shared" ca="1" si="703"/>
        <v>0</v>
      </c>
      <c r="F1942" s="83">
        <f t="shared" si="698"/>
        <v>1.1679999999999999</v>
      </c>
      <c r="G1942" s="84">
        <f t="shared" ca="1" si="704"/>
        <v>1</v>
      </c>
      <c r="H1942" s="81">
        <f ca="1">TRUNC(PRODUCT(G$10:G1941),15)</f>
        <v>1.40945772534528</v>
      </c>
      <c r="I1942" s="81">
        <f t="shared" ca="1" si="705"/>
        <v>1.2989771726434101</v>
      </c>
      <c r="J1942" s="81">
        <f t="shared" ca="1" si="706"/>
        <v>1.0850519599999999</v>
      </c>
      <c r="K1942" s="81">
        <f t="shared" ca="1" si="707"/>
        <v>110.48055429999999</v>
      </c>
      <c r="L1942" s="85">
        <f>IF(VLOOKUP(A1942,$U$12:$AD$125,8)=VLOOKUP(A1941,$U$12:$AD$125,8),0,VLOOKUP(A1942,U$12:$AD$125,8))</f>
        <v>0</v>
      </c>
      <c r="M1942" s="86">
        <f>IF(L1942&gt;0,VLOOKUP(L1942,T$12:$AC$125,7),0)</f>
        <v>0</v>
      </c>
      <c r="N1942" s="81">
        <f t="shared" si="699"/>
        <v>0</v>
      </c>
      <c r="O1942" s="81">
        <f t="shared" ca="1" si="708"/>
        <v>110.48055429999999</v>
      </c>
      <c r="P1942" s="87" t="str">
        <f t="shared" si="709"/>
        <v>J=</v>
      </c>
      <c r="Q1942" s="88">
        <f t="shared" si="710"/>
        <v>44858</v>
      </c>
      <c r="R1942" s="7"/>
      <c r="S1942" s="7"/>
      <c r="T1942" s="7"/>
      <c r="U1942" s="7"/>
      <c r="V1942" s="7"/>
      <c r="W1942" s="7"/>
      <c r="X1942" s="7"/>
      <c r="Y1942" s="7"/>
      <c r="Z1942" s="7"/>
      <c r="AA1942" s="7"/>
      <c r="AB1942" s="7"/>
      <c r="AC1942" s="7"/>
      <c r="AD1942" s="7"/>
      <c r="AE1942" s="7"/>
      <c r="AF1942" s="65"/>
      <c r="AG1942" s="9"/>
      <c r="AH1942" s="9"/>
      <c r="AI1942" s="4"/>
      <c r="AJ1942" s="10"/>
      <c r="AK1942" s="4"/>
      <c r="AL1942" s="65"/>
      <c r="AM1942" s="10"/>
      <c r="AN1942" s="9"/>
      <c r="AO1942" s="7"/>
      <c r="AP1942" s="11"/>
      <c r="AQ1942" s="9"/>
      <c r="AR1942" s="8"/>
      <c r="AS1942" s="65"/>
      <c r="AT1942" s="12"/>
      <c r="AU1942" s="12"/>
      <c r="AV1942" s="22"/>
      <c r="AW1942" s="12"/>
      <c r="AX1942" s="12"/>
      <c r="AY1942" s="12"/>
      <c r="AZ1942" s="12"/>
      <c r="BA1942" s="12"/>
      <c r="BB1942" s="12"/>
      <c r="BC1942" s="12"/>
      <c r="BD1942" s="12"/>
      <c r="BE1942" s="12"/>
      <c r="BF1942" s="12"/>
      <c r="BG1942" s="12"/>
      <c r="BH1942" s="12"/>
      <c r="BI1942" s="12"/>
      <c r="BJ1942" s="12"/>
      <c r="BK1942" s="12"/>
      <c r="BL1942" s="12"/>
      <c r="BM1942" s="12"/>
      <c r="BN1942" s="12"/>
      <c r="BO1942" s="12"/>
      <c r="BP1942" s="12"/>
      <c r="BQ1942" s="12"/>
      <c r="BR1942" s="12"/>
      <c r="BS1942" s="12"/>
      <c r="BT1942" s="12"/>
      <c r="BU1942" s="12"/>
      <c r="BV1942" s="12"/>
      <c r="BW1942" s="12"/>
      <c r="BX1942" s="12"/>
      <c r="BY1942" s="12"/>
      <c r="BZ1942" s="12"/>
      <c r="CA1942" s="12"/>
      <c r="CB1942" s="12"/>
      <c r="CC1942" s="12"/>
      <c r="CD1942" s="12"/>
      <c r="CE1942" s="12"/>
      <c r="CF1942" s="12"/>
      <c r="CG1942" s="12"/>
      <c r="CH1942" s="12"/>
      <c r="CI1942" s="12"/>
      <c r="CJ1942" s="12"/>
      <c r="CK1942" s="12"/>
      <c r="CL1942" s="12"/>
      <c r="CM1942" s="12"/>
      <c r="CN1942" s="12"/>
      <c r="CO1942" s="12"/>
      <c r="CP1942" s="12"/>
      <c r="CQ1942" s="12"/>
      <c r="CR1942" s="12"/>
      <c r="CS1942" s="12"/>
      <c r="CT1942" s="12"/>
      <c r="CU1942" s="12"/>
      <c r="CV1942" s="12"/>
      <c r="CW1942" s="12"/>
      <c r="CX1942" s="12"/>
      <c r="CY1942" s="12"/>
      <c r="CZ1942" s="12"/>
      <c r="DA1942" s="12"/>
      <c r="DB1942" s="12"/>
      <c r="DC1942" s="12"/>
      <c r="DD1942" s="12"/>
      <c r="DE1942" s="12"/>
      <c r="DF1942" s="12"/>
      <c r="DG1942" s="12"/>
      <c r="DH1942" s="12"/>
      <c r="DI1942" s="12"/>
      <c r="DJ1942" s="12"/>
      <c r="DK1942" s="12"/>
      <c r="DL1942" s="12"/>
      <c r="DM1942" s="12"/>
      <c r="DN1942" s="12"/>
      <c r="DO1942" s="12"/>
      <c r="DP1942" s="12"/>
      <c r="DQ1942" s="12"/>
      <c r="DR1942" s="12"/>
      <c r="DS1942" s="12"/>
      <c r="DT1942" s="12"/>
      <c r="DU1942" s="12"/>
      <c r="DV1942" s="12"/>
      <c r="DW1942" s="12"/>
      <c r="DX1942" s="12"/>
      <c r="DY1942" s="12"/>
      <c r="DZ1942" s="12"/>
      <c r="EA1942" s="12"/>
      <c r="EB1942" s="12"/>
      <c r="EC1942" s="12"/>
      <c r="ED1942" s="12"/>
      <c r="EE1942" s="12"/>
      <c r="EF1942" s="12"/>
      <c r="EG1942" s="12"/>
      <c r="EH1942" s="12"/>
      <c r="EI1942" s="12"/>
      <c r="EJ1942" s="12"/>
      <c r="EK1942" s="12"/>
      <c r="EL1942" s="12"/>
      <c r="EM1942" s="12"/>
      <c r="EN1942" s="12"/>
      <c r="EO1942" s="12"/>
      <c r="EP1942" s="12"/>
      <c r="EQ1942" s="12"/>
      <c r="ER1942" s="12"/>
      <c r="ES1942" s="12"/>
      <c r="ET1942" s="12"/>
      <c r="EU1942" s="12"/>
      <c r="EV1942" s="12"/>
      <c r="EW1942" s="12"/>
      <c r="EX1942" s="12"/>
      <c r="EY1942" s="12"/>
      <c r="EZ1942" s="12"/>
      <c r="FA1942" s="12"/>
      <c r="FB1942" s="12"/>
      <c r="FC1942" s="12"/>
      <c r="FD1942" s="12"/>
      <c r="FE1942" s="12"/>
      <c r="FF1942" s="12"/>
      <c r="FG1942" s="12"/>
      <c r="FH1942" s="12"/>
      <c r="FI1942" s="12"/>
      <c r="FJ1942" s="12"/>
      <c r="FK1942" s="12"/>
      <c r="FL1942" s="12"/>
      <c r="FM1942" s="12"/>
      <c r="FN1942" s="12"/>
      <c r="FO1942" s="12"/>
      <c r="FP1942" s="12"/>
      <c r="FQ1942" s="12"/>
      <c r="FR1942" s="12"/>
      <c r="FS1942" s="12"/>
      <c r="FT1942" s="12"/>
      <c r="FU1942" s="12"/>
      <c r="FV1942" s="12"/>
      <c r="FW1942" s="12"/>
      <c r="FX1942" s="12"/>
      <c r="FY1942" s="12"/>
      <c r="FZ1942" s="12"/>
      <c r="GA1942" s="12"/>
      <c r="GB1942" s="12"/>
      <c r="GC1942" s="12"/>
      <c r="GD1942" s="12"/>
      <c r="GE1942" s="12"/>
      <c r="GF1942" s="12"/>
      <c r="GG1942" s="12"/>
      <c r="GH1942" s="12"/>
      <c r="GI1942" s="12"/>
      <c r="GJ1942" s="12"/>
      <c r="GK1942" s="12"/>
      <c r="GL1942" s="12"/>
      <c r="GM1942" s="12"/>
      <c r="GN1942" s="12"/>
      <c r="GO1942" s="12"/>
      <c r="GP1942" s="12"/>
      <c r="GQ1942" s="12"/>
      <c r="GR1942" s="12"/>
    </row>
    <row r="1943" spans="1:200" x14ac:dyDescent="0.2">
      <c r="A1943" s="79">
        <f t="shared" si="700"/>
        <v>45015</v>
      </c>
      <c r="B1943" s="80" t="str">
        <f t="shared" ca="1" si="701"/>
        <v>n.d</v>
      </c>
      <c r="C1943" s="81">
        <f t="shared" ca="1" si="702"/>
        <v>1298.9771699999999</v>
      </c>
      <c r="D1943" s="82">
        <f ca="1">IF(A1943&lt;$B$1,VLOOKUP(A1943,[1]DI!$A$4:$B$15000,2,FALSE),0)</f>
        <v>0</v>
      </c>
      <c r="E1943" s="81">
        <f t="shared" ca="1" si="703"/>
        <v>0</v>
      </c>
      <c r="F1943" s="83">
        <f t="shared" si="698"/>
        <v>1.1679999999999999</v>
      </c>
      <c r="G1943" s="84">
        <f t="shared" ca="1" si="704"/>
        <v>1</v>
      </c>
      <c r="H1943" s="81">
        <f ca="1">TRUNC(PRODUCT(G$10:G1942),15)</f>
        <v>1.40945772534528</v>
      </c>
      <c r="I1943" s="81">
        <f t="shared" ca="1" si="705"/>
        <v>1.2989771726434101</v>
      </c>
      <c r="J1943" s="81">
        <f t="shared" ca="1" si="706"/>
        <v>1.0850519599999999</v>
      </c>
      <c r="K1943" s="81">
        <f t="shared" ca="1" si="707"/>
        <v>110.48055429999999</v>
      </c>
      <c r="L1943" s="85">
        <f>IF(VLOOKUP(A1943,$U$12:$AD$125,8)=VLOOKUP(A1942,$U$12:$AD$125,8),0,VLOOKUP(A1943,U$12:$AD$125,8))</f>
        <v>0</v>
      </c>
      <c r="M1943" s="86">
        <f>IF(L1943&gt;0,VLOOKUP(L1943,T$12:$AC$125,7),0)</f>
        <v>0</v>
      </c>
      <c r="N1943" s="81">
        <f t="shared" si="699"/>
        <v>0</v>
      </c>
      <c r="O1943" s="81">
        <f t="shared" ca="1" si="708"/>
        <v>110.48055429999999</v>
      </c>
      <c r="P1943" s="87" t="str">
        <f t="shared" si="709"/>
        <v>J=</v>
      </c>
      <c r="Q1943" s="88">
        <f t="shared" si="710"/>
        <v>44858</v>
      </c>
      <c r="R1943" s="7"/>
      <c r="S1943" s="7"/>
      <c r="T1943" s="7"/>
      <c r="U1943" s="7"/>
      <c r="V1943" s="7"/>
      <c r="W1943" s="7"/>
      <c r="X1943" s="7"/>
      <c r="Y1943" s="7"/>
      <c r="Z1943" s="7"/>
      <c r="AA1943" s="7"/>
      <c r="AB1943" s="7"/>
      <c r="AC1943" s="7"/>
      <c r="AD1943" s="7"/>
      <c r="AE1943" s="7"/>
      <c r="AF1943" s="65"/>
      <c r="AG1943" s="9"/>
      <c r="AH1943" s="9"/>
      <c r="AI1943" s="4"/>
      <c r="AJ1943" s="10"/>
      <c r="AK1943" s="4"/>
      <c r="AL1943" s="65"/>
      <c r="AM1943" s="10"/>
      <c r="AN1943" s="9"/>
      <c r="AO1943" s="7"/>
      <c r="AP1943" s="11"/>
      <c r="AQ1943" s="9"/>
      <c r="AR1943" s="8"/>
      <c r="AS1943" s="65"/>
      <c r="AT1943" s="12"/>
      <c r="AU1943" s="12"/>
      <c r="AV1943" s="22"/>
      <c r="AW1943" s="12"/>
      <c r="AX1943" s="12"/>
      <c r="AY1943" s="12"/>
      <c r="AZ1943" s="12"/>
      <c r="BA1943" s="12"/>
      <c r="BB1943" s="12"/>
      <c r="BC1943" s="12"/>
      <c r="BD1943" s="12"/>
      <c r="BE1943" s="12"/>
      <c r="BF1943" s="12"/>
      <c r="BG1943" s="12"/>
      <c r="BH1943" s="12"/>
      <c r="BI1943" s="12"/>
      <c r="BJ1943" s="12"/>
      <c r="BK1943" s="12"/>
      <c r="BL1943" s="12"/>
      <c r="BM1943" s="12"/>
      <c r="BN1943" s="12"/>
      <c r="BO1943" s="12"/>
      <c r="BP1943" s="12"/>
      <c r="BQ1943" s="12"/>
      <c r="BR1943" s="12"/>
      <c r="BS1943" s="12"/>
      <c r="BT1943" s="12"/>
      <c r="BU1943" s="12"/>
      <c r="BV1943" s="12"/>
      <c r="BW1943" s="12"/>
      <c r="BX1943" s="12"/>
      <c r="BY1943" s="12"/>
      <c r="BZ1943" s="12"/>
      <c r="CA1943" s="12"/>
      <c r="CB1943" s="12"/>
      <c r="CC1943" s="12"/>
      <c r="CD1943" s="12"/>
      <c r="CE1943" s="12"/>
      <c r="CF1943" s="12"/>
      <c r="CG1943" s="12"/>
      <c r="CH1943" s="12"/>
      <c r="CI1943" s="12"/>
      <c r="CJ1943" s="12"/>
      <c r="CK1943" s="12"/>
      <c r="CL1943" s="12"/>
      <c r="CM1943" s="12"/>
      <c r="CN1943" s="12"/>
      <c r="CO1943" s="12"/>
      <c r="CP1943" s="12"/>
      <c r="CQ1943" s="12"/>
      <c r="CR1943" s="12"/>
      <c r="CS1943" s="12"/>
      <c r="CT1943" s="12"/>
      <c r="CU1943" s="12"/>
      <c r="CV1943" s="12"/>
      <c r="CW1943" s="12"/>
      <c r="CX1943" s="12"/>
      <c r="CY1943" s="12"/>
      <c r="CZ1943" s="12"/>
      <c r="DA1943" s="12"/>
      <c r="DB1943" s="12"/>
      <c r="DC1943" s="12"/>
      <c r="DD1943" s="12"/>
      <c r="DE1943" s="12"/>
      <c r="DF1943" s="12"/>
      <c r="DG1943" s="12"/>
      <c r="DH1943" s="12"/>
      <c r="DI1943" s="12"/>
      <c r="DJ1943" s="12"/>
      <c r="DK1943" s="12"/>
      <c r="DL1943" s="12"/>
      <c r="DM1943" s="12"/>
      <c r="DN1943" s="12"/>
      <c r="DO1943" s="12"/>
      <c r="DP1943" s="12"/>
      <c r="DQ1943" s="12"/>
      <c r="DR1943" s="12"/>
      <c r="DS1943" s="12"/>
      <c r="DT1943" s="12"/>
      <c r="DU1943" s="12"/>
      <c r="DV1943" s="12"/>
      <c r="DW1943" s="12"/>
      <c r="DX1943" s="12"/>
      <c r="DY1943" s="12"/>
      <c r="DZ1943" s="12"/>
      <c r="EA1943" s="12"/>
      <c r="EB1943" s="12"/>
      <c r="EC1943" s="12"/>
      <c r="ED1943" s="12"/>
      <c r="EE1943" s="12"/>
      <c r="EF1943" s="12"/>
      <c r="EG1943" s="12"/>
      <c r="EH1943" s="12"/>
      <c r="EI1943" s="12"/>
      <c r="EJ1943" s="12"/>
      <c r="EK1943" s="12"/>
      <c r="EL1943" s="12"/>
      <c r="EM1943" s="12"/>
      <c r="EN1943" s="12"/>
      <c r="EO1943" s="12"/>
      <c r="EP1943" s="12"/>
      <c r="EQ1943" s="12"/>
      <c r="ER1943" s="12"/>
      <c r="ES1943" s="12"/>
      <c r="ET1943" s="12"/>
      <c r="EU1943" s="12"/>
      <c r="EV1943" s="12"/>
      <c r="EW1943" s="12"/>
      <c r="EX1943" s="12"/>
      <c r="EY1943" s="12"/>
      <c r="EZ1943" s="12"/>
      <c r="FA1943" s="12"/>
      <c r="FB1943" s="12"/>
      <c r="FC1943" s="12"/>
      <c r="FD1943" s="12"/>
      <c r="FE1943" s="12"/>
      <c r="FF1943" s="12"/>
      <c r="FG1943" s="12"/>
      <c r="FH1943" s="12"/>
      <c r="FI1943" s="12"/>
      <c r="FJ1943" s="12"/>
      <c r="FK1943" s="12"/>
      <c r="FL1943" s="12"/>
      <c r="FM1943" s="12"/>
      <c r="FN1943" s="12"/>
      <c r="FO1943" s="12"/>
      <c r="FP1943" s="12"/>
      <c r="FQ1943" s="12"/>
      <c r="FR1943" s="12"/>
      <c r="FS1943" s="12"/>
      <c r="FT1943" s="12"/>
      <c r="FU1943" s="12"/>
      <c r="FV1943" s="12"/>
      <c r="FW1943" s="12"/>
      <c r="FX1943" s="12"/>
      <c r="FY1943" s="12"/>
      <c r="FZ1943" s="12"/>
      <c r="GA1943" s="12"/>
      <c r="GB1943" s="12"/>
      <c r="GC1943" s="12"/>
      <c r="GD1943" s="12"/>
      <c r="GE1943" s="12"/>
      <c r="GF1943" s="12"/>
      <c r="GG1943" s="12"/>
      <c r="GH1943" s="12"/>
      <c r="GI1943" s="12"/>
      <c r="GJ1943" s="12"/>
      <c r="GK1943" s="12"/>
      <c r="GL1943" s="12"/>
      <c r="GM1943" s="12"/>
      <c r="GN1943" s="12"/>
      <c r="GO1943" s="12"/>
      <c r="GP1943" s="12"/>
      <c r="GQ1943" s="12"/>
      <c r="GR1943" s="12"/>
    </row>
    <row r="1944" spans="1:200" x14ac:dyDescent="0.2">
      <c r="A1944" s="79">
        <f t="shared" si="700"/>
        <v>45016</v>
      </c>
      <c r="B1944" s="80" t="str">
        <f t="shared" ca="1" si="701"/>
        <v>n.d</v>
      </c>
      <c r="C1944" s="81">
        <f t="shared" ca="1" si="702"/>
        <v>1298.9771699999999</v>
      </c>
      <c r="D1944" s="82">
        <f ca="1">IF(A1944&lt;$B$1,VLOOKUP(A1944,[1]DI!$A$4:$B$15000,2,FALSE),0)</f>
        <v>0</v>
      </c>
      <c r="E1944" s="81">
        <f t="shared" ca="1" si="703"/>
        <v>0</v>
      </c>
      <c r="F1944" s="83">
        <f t="shared" si="698"/>
        <v>1.1679999999999999</v>
      </c>
      <c r="G1944" s="84">
        <f t="shared" ca="1" si="704"/>
        <v>1</v>
      </c>
      <c r="H1944" s="81">
        <f ca="1">TRUNC(PRODUCT(G$10:G1943),15)</f>
        <v>1.40945772534528</v>
      </c>
      <c r="I1944" s="81">
        <f t="shared" ca="1" si="705"/>
        <v>1.2989771726434101</v>
      </c>
      <c r="J1944" s="81">
        <f t="shared" ca="1" si="706"/>
        <v>1.0850519599999999</v>
      </c>
      <c r="K1944" s="81">
        <f t="shared" ca="1" si="707"/>
        <v>110.48055429999999</v>
      </c>
      <c r="L1944" s="85">
        <f>IF(VLOOKUP(A1944,$U$12:$AD$125,8)=VLOOKUP(A1943,$U$12:$AD$125,8),0,VLOOKUP(A1944,U$12:$AD$125,8))</f>
        <v>0</v>
      </c>
      <c r="M1944" s="86">
        <f>IF(L1944&gt;0,VLOOKUP(L1944,T$12:$AC$125,7),0)</f>
        <v>0</v>
      </c>
      <c r="N1944" s="81">
        <f t="shared" si="699"/>
        <v>0</v>
      </c>
      <c r="O1944" s="81">
        <f t="shared" ca="1" si="708"/>
        <v>110.48055429999999</v>
      </c>
      <c r="P1944" s="87" t="str">
        <f t="shared" si="709"/>
        <v>J=</v>
      </c>
      <c r="Q1944" s="88">
        <f t="shared" si="710"/>
        <v>44858</v>
      </c>
      <c r="R1944" s="7"/>
      <c r="S1944" s="7"/>
      <c r="T1944" s="7"/>
      <c r="U1944" s="7"/>
      <c r="V1944" s="7"/>
      <c r="W1944" s="7"/>
      <c r="X1944" s="7"/>
      <c r="Y1944" s="7"/>
      <c r="Z1944" s="7"/>
      <c r="AA1944" s="7"/>
      <c r="AB1944" s="7"/>
      <c r="AC1944" s="7"/>
      <c r="AD1944" s="7"/>
      <c r="AE1944" s="7"/>
      <c r="AF1944" s="65"/>
      <c r="AG1944" s="9"/>
      <c r="AH1944" s="9"/>
      <c r="AI1944" s="4"/>
      <c r="AJ1944" s="10"/>
      <c r="AK1944" s="4"/>
      <c r="AL1944" s="65"/>
      <c r="AM1944" s="10"/>
      <c r="AN1944" s="9"/>
      <c r="AO1944" s="7"/>
      <c r="AP1944" s="11"/>
      <c r="AQ1944" s="9"/>
      <c r="AR1944" s="8"/>
      <c r="AS1944" s="65"/>
      <c r="AT1944" s="12"/>
      <c r="AU1944" s="12"/>
      <c r="AV1944" s="22"/>
      <c r="AW1944" s="12"/>
      <c r="AX1944" s="12"/>
      <c r="AY1944" s="12"/>
      <c r="AZ1944" s="12"/>
      <c r="BA1944" s="12"/>
      <c r="BB1944" s="12"/>
      <c r="BC1944" s="12"/>
      <c r="BD1944" s="12"/>
      <c r="BE1944" s="12"/>
      <c r="BF1944" s="12"/>
      <c r="BG1944" s="12"/>
      <c r="BH1944" s="12"/>
      <c r="BI1944" s="12"/>
      <c r="BJ1944" s="12"/>
      <c r="BK1944" s="12"/>
      <c r="BL1944" s="12"/>
      <c r="BM1944" s="12"/>
      <c r="BN1944" s="12"/>
      <c r="BO1944" s="12"/>
      <c r="BP1944" s="12"/>
      <c r="BQ1944" s="12"/>
      <c r="BR1944" s="12"/>
      <c r="BS1944" s="12"/>
      <c r="BT1944" s="12"/>
      <c r="BU1944" s="12"/>
      <c r="BV1944" s="12"/>
      <c r="BW1944" s="12"/>
      <c r="BX1944" s="12"/>
      <c r="BY1944" s="12"/>
      <c r="BZ1944" s="12"/>
      <c r="CA1944" s="12"/>
      <c r="CB1944" s="12"/>
      <c r="CC1944" s="12"/>
      <c r="CD1944" s="12"/>
      <c r="CE1944" s="12"/>
      <c r="CF1944" s="12"/>
      <c r="CG1944" s="12"/>
      <c r="CH1944" s="12"/>
      <c r="CI1944" s="12"/>
      <c r="CJ1944" s="12"/>
      <c r="CK1944" s="12"/>
      <c r="CL1944" s="12"/>
      <c r="CM1944" s="12"/>
      <c r="CN1944" s="12"/>
      <c r="CO1944" s="12"/>
      <c r="CP1944" s="12"/>
      <c r="CQ1944" s="12"/>
      <c r="CR1944" s="12"/>
      <c r="CS1944" s="12"/>
      <c r="CT1944" s="12"/>
      <c r="CU1944" s="12"/>
      <c r="CV1944" s="12"/>
      <c r="CW1944" s="12"/>
      <c r="CX1944" s="12"/>
      <c r="CY1944" s="12"/>
      <c r="CZ1944" s="12"/>
      <c r="DA1944" s="12"/>
      <c r="DB1944" s="12"/>
      <c r="DC1944" s="12"/>
      <c r="DD1944" s="12"/>
      <c r="DE1944" s="12"/>
      <c r="DF1944" s="12"/>
      <c r="DG1944" s="12"/>
      <c r="DH1944" s="12"/>
      <c r="DI1944" s="12"/>
      <c r="DJ1944" s="12"/>
      <c r="DK1944" s="12"/>
      <c r="DL1944" s="12"/>
      <c r="DM1944" s="12"/>
      <c r="DN1944" s="12"/>
      <c r="DO1944" s="12"/>
      <c r="DP1944" s="12"/>
      <c r="DQ1944" s="12"/>
      <c r="DR1944" s="12"/>
      <c r="DS1944" s="12"/>
      <c r="DT1944" s="12"/>
      <c r="DU1944" s="12"/>
      <c r="DV1944" s="12"/>
      <c r="DW1944" s="12"/>
      <c r="DX1944" s="12"/>
      <c r="DY1944" s="12"/>
      <c r="DZ1944" s="12"/>
      <c r="EA1944" s="12"/>
      <c r="EB1944" s="12"/>
      <c r="EC1944" s="12"/>
      <c r="ED1944" s="12"/>
      <c r="EE1944" s="12"/>
      <c r="EF1944" s="12"/>
      <c r="EG1944" s="12"/>
      <c r="EH1944" s="12"/>
      <c r="EI1944" s="12"/>
      <c r="EJ1944" s="12"/>
      <c r="EK1944" s="12"/>
      <c r="EL1944" s="12"/>
      <c r="EM1944" s="12"/>
      <c r="EN1944" s="12"/>
      <c r="EO1944" s="12"/>
      <c r="EP1944" s="12"/>
      <c r="EQ1944" s="12"/>
      <c r="ER1944" s="12"/>
      <c r="ES1944" s="12"/>
      <c r="ET1944" s="12"/>
      <c r="EU1944" s="12"/>
      <c r="EV1944" s="12"/>
      <c r="EW1944" s="12"/>
      <c r="EX1944" s="12"/>
      <c r="EY1944" s="12"/>
      <c r="EZ1944" s="12"/>
      <c r="FA1944" s="12"/>
      <c r="FB1944" s="12"/>
      <c r="FC1944" s="12"/>
      <c r="FD1944" s="12"/>
      <c r="FE1944" s="12"/>
      <c r="FF1944" s="12"/>
      <c r="FG1944" s="12"/>
      <c r="FH1944" s="12"/>
      <c r="FI1944" s="12"/>
      <c r="FJ1944" s="12"/>
      <c r="FK1944" s="12"/>
      <c r="FL1944" s="12"/>
      <c r="FM1944" s="12"/>
      <c r="FN1944" s="12"/>
      <c r="FO1944" s="12"/>
      <c r="FP1944" s="12"/>
      <c r="FQ1944" s="12"/>
      <c r="FR1944" s="12"/>
      <c r="FS1944" s="12"/>
      <c r="FT1944" s="12"/>
      <c r="FU1944" s="12"/>
      <c r="FV1944" s="12"/>
      <c r="FW1944" s="12"/>
      <c r="FX1944" s="12"/>
      <c r="FY1944" s="12"/>
      <c r="FZ1944" s="12"/>
      <c r="GA1944" s="12"/>
      <c r="GB1944" s="12"/>
      <c r="GC1944" s="12"/>
      <c r="GD1944" s="12"/>
      <c r="GE1944" s="12"/>
      <c r="GF1944" s="12"/>
      <c r="GG1944" s="12"/>
      <c r="GH1944" s="12"/>
      <c r="GI1944" s="12"/>
      <c r="GJ1944" s="12"/>
      <c r="GK1944" s="12"/>
      <c r="GL1944" s="12"/>
      <c r="GM1944" s="12"/>
      <c r="GN1944" s="12"/>
      <c r="GO1944" s="12"/>
      <c r="GP1944" s="12"/>
      <c r="GQ1944" s="12"/>
      <c r="GR1944" s="12"/>
    </row>
    <row r="1945" spans="1:200" x14ac:dyDescent="0.2">
      <c r="A1945" s="79">
        <f t="shared" si="700"/>
        <v>45017</v>
      </c>
      <c r="B1945" s="80" t="str">
        <f t="shared" ca="1" si="701"/>
        <v>n.d</v>
      </c>
      <c r="C1945" s="81">
        <f t="shared" ca="1" si="702"/>
        <v>1298.9771699999999</v>
      </c>
      <c r="D1945" s="82">
        <f ca="1">IF(A1945&lt;$B$1,VLOOKUP(A1945,[1]DI!$A$4:$B$15000,2,FALSE),0)</f>
        <v>0</v>
      </c>
      <c r="E1945" s="81">
        <f t="shared" ca="1" si="703"/>
        <v>0</v>
      </c>
      <c r="F1945" s="83">
        <f t="shared" si="698"/>
        <v>1.1679999999999999</v>
      </c>
      <c r="G1945" s="84">
        <f t="shared" ca="1" si="704"/>
        <v>1</v>
      </c>
      <c r="H1945" s="81">
        <f ca="1">TRUNC(PRODUCT(G$10:G1944),15)</f>
        <v>1.40945772534528</v>
      </c>
      <c r="I1945" s="81">
        <f t="shared" ca="1" si="705"/>
        <v>1.2989771726434101</v>
      </c>
      <c r="J1945" s="81">
        <f t="shared" ca="1" si="706"/>
        <v>1.0850519599999999</v>
      </c>
      <c r="K1945" s="81">
        <f t="shared" ca="1" si="707"/>
        <v>110.48055429999999</v>
      </c>
      <c r="L1945" s="85">
        <f>IF(VLOOKUP(A1945,$U$12:$AD$125,8)=VLOOKUP(A1944,$U$12:$AD$125,8),0,VLOOKUP(A1945,U$12:$AD$125,8))</f>
        <v>0</v>
      </c>
      <c r="M1945" s="86">
        <f>IF(L1945&gt;0,VLOOKUP(L1945,T$12:$AC$125,7),0)</f>
        <v>0</v>
      </c>
      <c r="N1945" s="81">
        <f t="shared" si="699"/>
        <v>0</v>
      </c>
      <c r="O1945" s="81">
        <f t="shared" ca="1" si="708"/>
        <v>110.48055429999999</v>
      </c>
      <c r="P1945" s="87" t="str">
        <f t="shared" si="709"/>
        <v>J=</v>
      </c>
      <c r="Q1945" s="88">
        <f t="shared" si="710"/>
        <v>44858</v>
      </c>
      <c r="R1945" s="7"/>
      <c r="S1945" s="7"/>
      <c r="T1945" s="7"/>
      <c r="U1945" s="7"/>
      <c r="V1945" s="7"/>
      <c r="W1945" s="7"/>
      <c r="X1945" s="7"/>
      <c r="Y1945" s="7"/>
      <c r="Z1945" s="7"/>
      <c r="AA1945" s="7"/>
      <c r="AB1945" s="7"/>
      <c r="AC1945" s="7"/>
      <c r="AD1945" s="7"/>
      <c r="AE1945" s="7"/>
      <c r="AF1945" s="65"/>
      <c r="AG1945" s="9"/>
      <c r="AH1945" s="9"/>
      <c r="AI1945" s="4"/>
      <c r="AJ1945" s="10"/>
      <c r="AK1945" s="4"/>
      <c r="AL1945" s="65"/>
      <c r="AM1945" s="10"/>
      <c r="AN1945" s="9"/>
      <c r="AO1945" s="7"/>
      <c r="AP1945" s="11"/>
      <c r="AQ1945" s="9"/>
      <c r="AR1945" s="8"/>
      <c r="AS1945" s="65"/>
      <c r="AT1945" s="12"/>
      <c r="AU1945" s="12"/>
      <c r="AV1945" s="22"/>
      <c r="AW1945" s="12"/>
      <c r="AX1945" s="12"/>
      <c r="AY1945" s="12"/>
      <c r="AZ1945" s="12"/>
      <c r="BA1945" s="12"/>
      <c r="BB1945" s="12"/>
      <c r="BC1945" s="12"/>
      <c r="BD1945" s="12"/>
      <c r="BE1945" s="12"/>
      <c r="BF1945" s="12"/>
      <c r="BG1945" s="12"/>
      <c r="BH1945" s="12"/>
      <c r="BI1945" s="12"/>
      <c r="BJ1945" s="12"/>
      <c r="BK1945" s="12"/>
      <c r="BL1945" s="12"/>
      <c r="BM1945" s="12"/>
      <c r="BN1945" s="12"/>
      <c r="BO1945" s="12"/>
      <c r="BP1945" s="12"/>
      <c r="BQ1945" s="12"/>
      <c r="BR1945" s="12"/>
      <c r="BS1945" s="12"/>
      <c r="BT1945" s="12"/>
      <c r="BU1945" s="12"/>
      <c r="BV1945" s="12"/>
      <c r="BW1945" s="12"/>
      <c r="BX1945" s="12"/>
      <c r="BY1945" s="12"/>
      <c r="BZ1945" s="12"/>
      <c r="CA1945" s="12"/>
      <c r="CB1945" s="12"/>
      <c r="CC1945" s="12"/>
      <c r="CD1945" s="12"/>
      <c r="CE1945" s="12"/>
      <c r="CF1945" s="12"/>
      <c r="CG1945" s="12"/>
      <c r="CH1945" s="12"/>
      <c r="CI1945" s="12"/>
      <c r="CJ1945" s="12"/>
      <c r="CK1945" s="12"/>
      <c r="CL1945" s="12"/>
      <c r="CM1945" s="12"/>
      <c r="CN1945" s="12"/>
      <c r="CO1945" s="12"/>
      <c r="CP1945" s="12"/>
      <c r="CQ1945" s="12"/>
      <c r="CR1945" s="12"/>
      <c r="CS1945" s="12"/>
      <c r="CT1945" s="12"/>
      <c r="CU1945" s="12"/>
      <c r="CV1945" s="12"/>
      <c r="CW1945" s="12"/>
      <c r="CX1945" s="12"/>
      <c r="CY1945" s="12"/>
      <c r="CZ1945" s="12"/>
      <c r="DA1945" s="12"/>
      <c r="DB1945" s="12"/>
      <c r="DC1945" s="12"/>
      <c r="DD1945" s="12"/>
      <c r="DE1945" s="12"/>
      <c r="DF1945" s="12"/>
      <c r="DG1945" s="12"/>
      <c r="DH1945" s="12"/>
      <c r="DI1945" s="12"/>
      <c r="DJ1945" s="12"/>
      <c r="DK1945" s="12"/>
      <c r="DL1945" s="12"/>
      <c r="DM1945" s="12"/>
      <c r="DN1945" s="12"/>
      <c r="DO1945" s="12"/>
      <c r="DP1945" s="12"/>
      <c r="DQ1945" s="12"/>
      <c r="DR1945" s="12"/>
      <c r="DS1945" s="12"/>
      <c r="DT1945" s="12"/>
      <c r="DU1945" s="12"/>
      <c r="DV1945" s="12"/>
      <c r="DW1945" s="12"/>
      <c r="DX1945" s="12"/>
      <c r="DY1945" s="12"/>
      <c r="DZ1945" s="12"/>
      <c r="EA1945" s="12"/>
      <c r="EB1945" s="12"/>
      <c r="EC1945" s="12"/>
      <c r="ED1945" s="12"/>
      <c r="EE1945" s="12"/>
      <c r="EF1945" s="12"/>
      <c r="EG1945" s="12"/>
      <c r="EH1945" s="12"/>
      <c r="EI1945" s="12"/>
      <c r="EJ1945" s="12"/>
      <c r="EK1945" s="12"/>
      <c r="EL1945" s="12"/>
      <c r="EM1945" s="12"/>
      <c r="EN1945" s="12"/>
      <c r="EO1945" s="12"/>
      <c r="EP1945" s="12"/>
      <c r="EQ1945" s="12"/>
      <c r="ER1945" s="12"/>
      <c r="ES1945" s="12"/>
      <c r="ET1945" s="12"/>
      <c r="EU1945" s="12"/>
      <c r="EV1945" s="12"/>
      <c r="EW1945" s="12"/>
      <c r="EX1945" s="12"/>
      <c r="EY1945" s="12"/>
      <c r="EZ1945" s="12"/>
      <c r="FA1945" s="12"/>
      <c r="FB1945" s="12"/>
      <c r="FC1945" s="12"/>
      <c r="FD1945" s="12"/>
      <c r="FE1945" s="12"/>
      <c r="FF1945" s="12"/>
      <c r="FG1945" s="12"/>
      <c r="FH1945" s="12"/>
      <c r="FI1945" s="12"/>
      <c r="FJ1945" s="12"/>
      <c r="FK1945" s="12"/>
      <c r="FL1945" s="12"/>
      <c r="FM1945" s="12"/>
      <c r="FN1945" s="12"/>
      <c r="FO1945" s="12"/>
      <c r="FP1945" s="12"/>
      <c r="FQ1945" s="12"/>
      <c r="FR1945" s="12"/>
      <c r="FS1945" s="12"/>
      <c r="FT1945" s="12"/>
      <c r="FU1945" s="12"/>
      <c r="FV1945" s="12"/>
      <c r="FW1945" s="12"/>
      <c r="FX1945" s="12"/>
      <c r="FY1945" s="12"/>
      <c r="FZ1945" s="12"/>
      <c r="GA1945" s="12"/>
      <c r="GB1945" s="12"/>
      <c r="GC1945" s="12"/>
      <c r="GD1945" s="12"/>
      <c r="GE1945" s="12"/>
      <c r="GF1945" s="12"/>
      <c r="GG1945" s="12"/>
      <c r="GH1945" s="12"/>
      <c r="GI1945" s="12"/>
      <c r="GJ1945" s="12"/>
      <c r="GK1945" s="12"/>
      <c r="GL1945" s="12"/>
      <c r="GM1945" s="12"/>
      <c r="GN1945" s="12"/>
      <c r="GO1945" s="12"/>
      <c r="GP1945" s="12"/>
      <c r="GQ1945" s="12"/>
      <c r="GR1945" s="12"/>
    </row>
    <row r="1946" spans="1:200" x14ac:dyDescent="0.2">
      <c r="A1946" s="79">
        <f t="shared" si="700"/>
        <v>45018</v>
      </c>
      <c r="B1946" s="80" t="str">
        <f t="shared" ca="1" si="701"/>
        <v>n.d</v>
      </c>
      <c r="C1946" s="81">
        <f t="shared" ca="1" si="702"/>
        <v>1298.9771699999999</v>
      </c>
      <c r="D1946" s="82">
        <f ca="1">IF(A1946&lt;$B$1,VLOOKUP(A1946,[1]DI!$A$4:$B$15000,2,FALSE),0)</f>
        <v>0</v>
      </c>
      <c r="E1946" s="81">
        <f t="shared" ca="1" si="703"/>
        <v>0</v>
      </c>
      <c r="F1946" s="83">
        <f t="shared" si="698"/>
        <v>1.1679999999999999</v>
      </c>
      <c r="G1946" s="84">
        <f t="shared" ca="1" si="704"/>
        <v>1</v>
      </c>
      <c r="H1946" s="81">
        <f ca="1">TRUNC(PRODUCT(G$10:G1945),15)</f>
        <v>1.40945772534528</v>
      </c>
      <c r="I1946" s="81">
        <f t="shared" ca="1" si="705"/>
        <v>1.2989771726434101</v>
      </c>
      <c r="J1946" s="81">
        <f t="shared" ca="1" si="706"/>
        <v>1.0850519599999999</v>
      </c>
      <c r="K1946" s="81">
        <f t="shared" ca="1" si="707"/>
        <v>110.48055429999999</v>
      </c>
      <c r="L1946" s="85">
        <f>IF(VLOOKUP(A1946,$U$12:$AD$125,8)=VLOOKUP(A1945,$U$12:$AD$125,8),0,VLOOKUP(A1946,U$12:$AD$125,8))</f>
        <v>0</v>
      </c>
      <c r="M1946" s="86">
        <f>IF(L1946&gt;0,VLOOKUP(L1946,T$12:$AC$125,7),0)</f>
        <v>0</v>
      </c>
      <c r="N1946" s="81">
        <f t="shared" si="699"/>
        <v>0</v>
      </c>
      <c r="O1946" s="81">
        <f t="shared" ca="1" si="708"/>
        <v>110.48055429999999</v>
      </c>
      <c r="P1946" s="87" t="str">
        <f t="shared" si="709"/>
        <v>J=</v>
      </c>
      <c r="Q1946" s="88">
        <f t="shared" si="710"/>
        <v>44858</v>
      </c>
      <c r="R1946" s="7"/>
      <c r="S1946" s="7"/>
      <c r="T1946" s="7"/>
      <c r="U1946" s="7"/>
      <c r="V1946" s="7"/>
      <c r="W1946" s="7"/>
      <c r="X1946" s="7"/>
      <c r="Y1946" s="7"/>
      <c r="Z1946" s="7"/>
      <c r="AA1946" s="7"/>
      <c r="AB1946" s="7"/>
      <c r="AC1946" s="7"/>
      <c r="AD1946" s="7"/>
      <c r="AE1946" s="7"/>
      <c r="AF1946" s="65"/>
      <c r="AG1946" s="9"/>
      <c r="AH1946" s="9"/>
      <c r="AI1946" s="4"/>
      <c r="AJ1946" s="10"/>
      <c r="AK1946" s="4"/>
      <c r="AL1946" s="65"/>
      <c r="AM1946" s="10"/>
      <c r="AN1946" s="9"/>
      <c r="AO1946" s="7"/>
      <c r="AP1946" s="11"/>
      <c r="AQ1946" s="9"/>
      <c r="AR1946" s="8"/>
      <c r="AS1946" s="65"/>
      <c r="AT1946" s="12"/>
      <c r="AU1946" s="12"/>
      <c r="AV1946" s="22"/>
      <c r="AW1946" s="12"/>
      <c r="AX1946" s="12"/>
      <c r="AY1946" s="12"/>
      <c r="AZ1946" s="12"/>
      <c r="BA1946" s="12"/>
      <c r="BB1946" s="12"/>
      <c r="BC1946" s="12"/>
      <c r="BD1946" s="12"/>
      <c r="BE1946" s="12"/>
      <c r="BF1946" s="12"/>
      <c r="BG1946" s="12"/>
      <c r="BH1946" s="12"/>
      <c r="BI1946" s="12"/>
      <c r="BJ1946" s="12"/>
      <c r="BK1946" s="12"/>
      <c r="BL1946" s="12"/>
      <c r="BM1946" s="12"/>
      <c r="BN1946" s="12"/>
      <c r="BO1946" s="12"/>
      <c r="BP1946" s="12"/>
      <c r="BQ1946" s="12"/>
      <c r="BR1946" s="12"/>
      <c r="BS1946" s="12"/>
      <c r="BT1946" s="12"/>
      <c r="BU1946" s="12"/>
      <c r="BV1946" s="12"/>
      <c r="BW1946" s="12"/>
      <c r="BX1946" s="12"/>
      <c r="BY1946" s="12"/>
      <c r="BZ1946" s="12"/>
      <c r="CA1946" s="12"/>
      <c r="CB1946" s="12"/>
      <c r="CC1946" s="12"/>
      <c r="CD1946" s="12"/>
      <c r="CE1946" s="12"/>
      <c r="CF1946" s="12"/>
      <c r="CG1946" s="12"/>
      <c r="CH1946" s="12"/>
      <c r="CI1946" s="12"/>
      <c r="CJ1946" s="12"/>
      <c r="CK1946" s="12"/>
      <c r="CL1946" s="12"/>
      <c r="CM1946" s="12"/>
      <c r="CN1946" s="12"/>
      <c r="CO1946" s="12"/>
      <c r="CP1946" s="12"/>
      <c r="CQ1946" s="12"/>
      <c r="CR1946" s="12"/>
      <c r="CS1946" s="12"/>
      <c r="CT1946" s="12"/>
      <c r="CU1946" s="12"/>
      <c r="CV1946" s="12"/>
      <c r="CW1946" s="12"/>
      <c r="CX1946" s="12"/>
      <c r="CY1946" s="12"/>
      <c r="CZ1946" s="12"/>
      <c r="DA1946" s="12"/>
      <c r="DB1946" s="12"/>
      <c r="DC1946" s="12"/>
      <c r="DD1946" s="12"/>
      <c r="DE1946" s="12"/>
      <c r="DF1946" s="12"/>
      <c r="DG1946" s="12"/>
      <c r="DH1946" s="12"/>
      <c r="DI1946" s="12"/>
      <c r="DJ1946" s="12"/>
      <c r="DK1946" s="12"/>
      <c r="DL1946" s="12"/>
      <c r="DM1946" s="12"/>
      <c r="DN1946" s="12"/>
      <c r="DO1946" s="12"/>
      <c r="DP1946" s="12"/>
      <c r="DQ1946" s="12"/>
      <c r="DR1946" s="12"/>
      <c r="DS1946" s="12"/>
      <c r="DT1946" s="12"/>
      <c r="DU1946" s="12"/>
      <c r="DV1946" s="12"/>
      <c r="DW1946" s="12"/>
      <c r="DX1946" s="12"/>
      <c r="DY1946" s="12"/>
      <c r="DZ1946" s="12"/>
      <c r="EA1946" s="12"/>
      <c r="EB1946" s="12"/>
      <c r="EC1946" s="12"/>
      <c r="ED1946" s="12"/>
      <c r="EE1946" s="12"/>
      <c r="EF1946" s="12"/>
      <c r="EG1946" s="12"/>
      <c r="EH1946" s="12"/>
      <c r="EI1946" s="12"/>
      <c r="EJ1946" s="12"/>
      <c r="EK1946" s="12"/>
      <c r="EL1946" s="12"/>
      <c r="EM1946" s="12"/>
      <c r="EN1946" s="12"/>
      <c r="EO1946" s="12"/>
      <c r="EP1946" s="12"/>
      <c r="EQ1946" s="12"/>
      <c r="ER1946" s="12"/>
      <c r="ES1946" s="12"/>
      <c r="ET1946" s="12"/>
      <c r="EU1946" s="12"/>
      <c r="EV1946" s="12"/>
      <c r="EW1946" s="12"/>
      <c r="EX1946" s="12"/>
      <c r="EY1946" s="12"/>
      <c r="EZ1946" s="12"/>
      <c r="FA1946" s="12"/>
      <c r="FB1946" s="12"/>
      <c r="FC1946" s="12"/>
      <c r="FD1946" s="12"/>
      <c r="FE1946" s="12"/>
      <c r="FF1946" s="12"/>
      <c r="FG1946" s="12"/>
      <c r="FH1946" s="12"/>
      <c r="FI1946" s="12"/>
      <c r="FJ1946" s="12"/>
      <c r="FK1946" s="12"/>
      <c r="FL1946" s="12"/>
      <c r="FM1946" s="12"/>
      <c r="FN1946" s="12"/>
      <c r="FO1946" s="12"/>
      <c r="FP1946" s="12"/>
      <c r="FQ1946" s="12"/>
      <c r="FR1946" s="12"/>
      <c r="FS1946" s="12"/>
      <c r="FT1946" s="12"/>
      <c r="FU1946" s="12"/>
      <c r="FV1946" s="12"/>
      <c r="FW1946" s="12"/>
      <c r="FX1946" s="12"/>
      <c r="FY1946" s="12"/>
      <c r="FZ1946" s="12"/>
      <c r="GA1946" s="12"/>
      <c r="GB1946" s="12"/>
      <c r="GC1946" s="12"/>
      <c r="GD1946" s="12"/>
      <c r="GE1946" s="12"/>
      <c r="GF1946" s="12"/>
      <c r="GG1946" s="12"/>
      <c r="GH1946" s="12"/>
      <c r="GI1946" s="12"/>
      <c r="GJ1946" s="12"/>
      <c r="GK1946" s="12"/>
      <c r="GL1946" s="12"/>
      <c r="GM1946" s="12"/>
      <c r="GN1946" s="12"/>
      <c r="GO1946" s="12"/>
      <c r="GP1946" s="12"/>
      <c r="GQ1946" s="12"/>
      <c r="GR1946" s="12"/>
    </row>
    <row r="1947" spans="1:200" x14ac:dyDescent="0.2">
      <c r="A1947" s="79">
        <f t="shared" si="700"/>
        <v>45019</v>
      </c>
      <c r="B1947" s="80" t="str">
        <f t="shared" ca="1" si="701"/>
        <v>n.d</v>
      </c>
      <c r="C1947" s="81">
        <f t="shared" ca="1" si="702"/>
        <v>1298.9771699999999</v>
      </c>
      <c r="D1947" s="82">
        <f ca="1">IF(A1947&lt;$B$1,VLOOKUP(A1947,[1]DI!$A$4:$B$15000,2,FALSE),0)</f>
        <v>0</v>
      </c>
      <c r="E1947" s="81">
        <f t="shared" ca="1" si="703"/>
        <v>0</v>
      </c>
      <c r="F1947" s="83">
        <f t="shared" si="698"/>
        <v>1.1679999999999999</v>
      </c>
      <c r="G1947" s="84">
        <f t="shared" ca="1" si="704"/>
        <v>1</v>
      </c>
      <c r="H1947" s="81">
        <f ca="1">TRUNC(PRODUCT(G$10:G1946),15)</f>
        <v>1.40945772534528</v>
      </c>
      <c r="I1947" s="81">
        <f t="shared" ca="1" si="705"/>
        <v>1.2989771726434101</v>
      </c>
      <c r="J1947" s="81">
        <f t="shared" ca="1" si="706"/>
        <v>1.0850519599999999</v>
      </c>
      <c r="K1947" s="81">
        <f t="shared" ca="1" si="707"/>
        <v>110.48055429999999</v>
      </c>
      <c r="L1947" s="85">
        <f>IF(VLOOKUP(A1947,$U$12:$AD$125,8)=VLOOKUP(A1946,$U$12:$AD$125,8),0,VLOOKUP(A1947,U$12:$AD$125,8))</f>
        <v>0</v>
      </c>
      <c r="M1947" s="86">
        <f>IF(L1947&gt;0,VLOOKUP(L1947,T$12:$AC$125,7),0)</f>
        <v>0</v>
      </c>
      <c r="N1947" s="81">
        <f t="shared" si="699"/>
        <v>0</v>
      </c>
      <c r="O1947" s="81">
        <f t="shared" ca="1" si="708"/>
        <v>110.48055429999999</v>
      </c>
      <c r="P1947" s="87" t="str">
        <f t="shared" si="709"/>
        <v>J=</v>
      </c>
      <c r="Q1947" s="88">
        <f t="shared" si="710"/>
        <v>44858</v>
      </c>
      <c r="R1947" s="7"/>
      <c r="S1947" s="7"/>
      <c r="T1947" s="7"/>
      <c r="U1947" s="7"/>
      <c r="V1947" s="7"/>
      <c r="W1947" s="7"/>
      <c r="X1947" s="7"/>
      <c r="Y1947" s="7"/>
      <c r="Z1947" s="7"/>
      <c r="AA1947" s="7"/>
      <c r="AB1947" s="7"/>
      <c r="AC1947" s="7"/>
      <c r="AD1947" s="7"/>
      <c r="AE1947" s="7"/>
      <c r="AF1947" s="65"/>
      <c r="AG1947" s="9"/>
      <c r="AH1947" s="9"/>
      <c r="AI1947" s="4"/>
      <c r="AJ1947" s="10"/>
      <c r="AK1947" s="4"/>
      <c r="AL1947" s="65"/>
      <c r="AM1947" s="10"/>
      <c r="AN1947" s="9"/>
      <c r="AO1947" s="7"/>
      <c r="AP1947" s="11"/>
      <c r="AQ1947" s="9"/>
      <c r="AR1947" s="8"/>
      <c r="AS1947" s="65"/>
      <c r="AT1947" s="12"/>
      <c r="AU1947" s="12"/>
      <c r="AV1947" s="22"/>
      <c r="AW1947" s="12"/>
      <c r="AX1947" s="12"/>
      <c r="AY1947" s="12"/>
      <c r="AZ1947" s="12"/>
      <c r="BA1947" s="12"/>
      <c r="BB1947" s="12"/>
      <c r="BC1947" s="12"/>
      <c r="BD1947" s="12"/>
      <c r="BE1947" s="12"/>
      <c r="BF1947" s="12"/>
      <c r="BG1947" s="12"/>
      <c r="BH1947" s="12"/>
      <c r="BI1947" s="12"/>
      <c r="BJ1947" s="12"/>
      <c r="BK1947" s="12"/>
      <c r="BL1947" s="12"/>
      <c r="BM1947" s="12"/>
      <c r="BN1947" s="12"/>
      <c r="BO1947" s="12"/>
      <c r="BP1947" s="12"/>
      <c r="BQ1947" s="12"/>
      <c r="BR1947" s="12"/>
      <c r="BS1947" s="12"/>
      <c r="BT1947" s="12"/>
      <c r="BU1947" s="12"/>
      <c r="BV1947" s="12"/>
      <c r="BW1947" s="12"/>
      <c r="BX1947" s="12"/>
      <c r="BY1947" s="12"/>
      <c r="BZ1947" s="12"/>
      <c r="CA1947" s="12"/>
      <c r="CB1947" s="12"/>
      <c r="CC1947" s="12"/>
      <c r="CD1947" s="12"/>
      <c r="CE1947" s="12"/>
      <c r="CF1947" s="12"/>
      <c r="CG1947" s="12"/>
      <c r="CH1947" s="12"/>
      <c r="CI1947" s="12"/>
      <c r="CJ1947" s="12"/>
      <c r="CK1947" s="12"/>
      <c r="CL1947" s="12"/>
      <c r="CM1947" s="12"/>
      <c r="CN1947" s="12"/>
      <c r="CO1947" s="12"/>
      <c r="CP1947" s="12"/>
      <c r="CQ1947" s="12"/>
      <c r="CR1947" s="12"/>
      <c r="CS1947" s="12"/>
      <c r="CT1947" s="12"/>
      <c r="CU1947" s="12"/>
      <c r="CV1947" s="12"/>
      <c r="CW1947" s="12"/>
      <c r="CX1947" s="12"/>
      <c r="CY1947" s="12"/>
      <c r="CZ1947" s="12"/>
      <c r="DA1947" s="12"/>
      <c r="DB1947" s="12"/>
      <c r="DC1947" s="12"/>
      <c r="DD1947" s="12"/>
      <c r="DE1947" s="12"/>
      <c r="DF1947" s="12"/>
      <c r="DG1947" s="12"/>
      <c r="DH1947" s="12"/>
      <c r="DI1947" s="12"/>
      <c r="DJ1947" s="12"/>
      <c r="DK1947" s="12"/>
      <c r="DL1947" s="12"/>
      <c r="DM1947" s="12"/>
      <c r="DN1947" s="12"/>
      <c r="DO1947" s="12"/>
      <c r="DP1947" s="12"/>
      <c r="DQ1947" s="12"/>
      <c r="DR1947" s="12"/>
      <c r="DS1947" s="12"/>
      <c r="DT1947" s="12"/>
      <c r="DU1947" s="12"/>
      <c r="DV1947" s="12"/>
      <c r="DW1947" s="12"/>
      <c r="DX1947" s="12"/>
      <c r="DY1947" s="12"/>
      <c r="DZ1947" s="12"/>
      <c r="EA1947" s="12"/>
      <c r="EB1947" s="12"/>
      <c r="EC1947" s="12"/>
      <c r="ED1947" s="12"/>
      <c r="EE1947" s="12"/>
      <c r="EF1947" s="12"/>
      <c r="EG1947" s="12"/>
      <c r="EH1947" s="12"/>
      <c r="EI1947" s="12"/>
      <c r="EJ1947" s="12"/>
      <c r="EK1947" s="12"/>
      <c r="EL1947" s="12"/>
      <c r="EM1947" s="12"/>
      <c r="EN1947" s="12"/>
      <c r="EO1947" s="12"/>
      <c r="EP1947" s="12"/>
      <c r="EQ1947" s="12"/>
      <c r="ER1947" s="12"/>
      <c r="ES1947" s="12"/>
      <c r="ET1947" s="12"/>
      <c r="EU1947" s="12"/>
      <c r="EV1947" s="12"/>
      <c r="EW1947" s="12"/>
      <c r="EX1947" s="12"/>
      <c r="EY1947" s="12"/>
      <c r="EZ1947" s="12"/>
      <c r="FA1947" s="12"/>
      <c r="FB1947" s="12"/>
      <c r="FC1947" s="12"/>
      <c r="FD1947" s="12"/>
      <c r="FE1947" s="12"/>
      <c r="FF1947" s="12"/>
      <c r="FG1947" s="12"/>
      <c r="FH1947" s="12"/>
      <c r="FI1947" s="12"/>
      <c r="FJ1947" s="12"/>
      <c r="FK1947" s="12"/>
      <c r="FL1947" s="12"/>
      <c r="FM1947" s="12"/>
      <c r="FN1947" s="12"/>
      <c r="FO1947" s="12"/>
      <c r="FP1947" s="12"/>
      <c r="FQ1947" s="12"/>
      <c r="FR1947" s="12"/>
      <c r="FS1947" s="12"/>
      <c r="FT1947" s="12"/>
      <c r="FU1947" s="12"/>
      <c r="FV1947" s="12"/>
      <c r="FW1947" s="12"/>
      <c r="FX1947" s="12"/>
      <c r="FY1947" s="12"/>
      <c r="FZ1947" s="12"/>
      <c r="GA1947" s="12"/>
      <c r="GB1947" s="12"/>
      <c r="GC1947" s="12"/>
      <c r="GD1947" s="12"/>
      <c r="GE1947" s="12"/>
      <c r="GF1947" s="12"/>
      <c r="GG1947" s="12"/>
      <c r="GH1947" s="12"/>
      <c r="GI1947" s="12"/>
      <c r="GJ1947" s="12"/>
      <c r="GK1947" s="12"/>
      <c r="GL1947" s="12"/>
      <c r="GM1947" s="12"/>
      <c r="GN1947" s="12"/>
      <c r="GO1947" s="12"/>
      <c r="GP1947" s="12"/>
      <c r="GQ1947" s="12"/>
      <c r="GR1947" s="12"/>
    </row>
    <row r="1948" spans="1:200" x14ac:dyDescent="0.2">
      <c r="A1948" s="79">
        <f t="shared" si="700"/>
        <v>45020</v>
      </c>
      <c r="B1948" s="80" t="str">
        <f t="shared" ca="1" si="701"/>
        <v>n.d</v>
      </c>
      <c r="C1948" s="81">
        <f t="shared" ca="1" si="702"/>
        <v>1298.9771699999999</v>
      </c>
      <c r="D1948" s="82">
        <f ca="1">IF(A1948&lt;$B$1,VLOOKUP(A1948,[1]DI!$A$4:$B$15000,2,FALSE),0)</f>
        <v>0</v>
      </c>
      <c r="E1948" s="81">
        <f t="shared" ca="1" si="703"/>
        <v>0</v>
      </c>
      <c r="F1948" s="83">
        <f t="shared" si="698"/>
        <v>1.1679999999999999</v>
      </c>
      <c r="G1948" s="84">
        <f t="shared" ca="1" si="704"/>
        <v>1</v>
      </c>
      <c r="H1948" s="81">
        <f ca="1">TRUNC(PRODUCT(G$10:G1947),15)</f>
        <v>1.40945772534528</v>
      </c>
      <c r="I1948" s="81">
        <f t="shared" ca="1" si="705"/>
        <v>1.2989771726434101</v>
      </c>
      <c r="J1948" s="81">
        <f t="shared" ca="1" si="706"/>
        <v>1.0850519599999999</v>
      </c>
      <c r="K1948" s="81">
        <f t="shared" ca="1" si="707"/>
        <v>110.48055429999999</v>
      </c>
      <c r="L1948" s="85">
        <f>IF(VLOOKUP(A1948,$U$12:$AD$125,8)=VLOOKUP(A1947,$U$12:$AD$125,8),0,VLOOKUP(A1948,U$12:$AD$125,8))</f>
        <v>0</v>
      </c>
      <c r="M1948" s="86">
        <f>IF(L1948&gt;0,VLOOKUP(L1948,T$12:$AC$125,7),0)</f>
        <v>0</v>
      </c>
      <c r="N1948" s="81">
        <f t="shared" si="699"/>
        <v>0</v>
      </c>
      <c r="O1948" s="81">
        <f t="shared" ca="1" si="708"/>
        <v>110.48055429999999</v>
      </c>
      <c r="P1948" s="87" t="str">
        <f t="shared" si="709"/>
        <v>J=</v>
      </c>
      <c r="Q1948" s="88">
        <f t="shared" si="710"/>
        <v>44858</v>
      </c>
      <c r="R1948" s="7"/>
      <c r="S1948" s="7"/>
      <c r="T1948" s="7"/>
      <c r="U1948" s="7"/>
      <c r="V1948" s="7"/>
      <c r="W1948" s="7"/>
      <c r="X1948" s="7"/>
      <c r="Y1948" s="7"/>
      <c r="Z1948" s="7"/>
      <c r="AA1948" s="7"/>
      <c r="AB1948" s="7"/>
      <c r="AC1948" s="7"/>
      <c r="AD1948" s="7"/>
      <c r="AE1948" s="7"/>
      <c r="AF1948" s="65"/>
      <c r="AG1948" s="9"/>
      <c r="AH1948" s="9"/>
      <c r="AI1948" s="4"/>
      <c r="AJ1948" s="10"/>
      <c r="AK1948" s="4"/>
      <c r="AL1948" s="65"/>
      <c r="AM1948" s="10"/>
      <c r="AN1948" s="9"/>
      <c r="AO1948" s="7"/>
      <c r="AP1948" s="11"/>
      <c r="AQ1948" s="9"/>
      <c r="AR1948" s="8"/>
      <c r="AS1948" s="65"/>
      <c r="AT1948" s="12"/>
      <c r="AU1948" s="12"/>
      <c r="AV1948" s="22"/>
      <c r="AW1948" s="12"/>
      <c r="AX1948" s="12"/>
      <c r="AY1948" s="12"/>
      <c r="AZ1948" s="12"/>
      <c r="BA1948" s="12"/>
      <c r="BB1948" s="12"/>
      <c r="BC1948" s="12"/>
      <c r="BD1948" s="12"/>
      <c r="BE1948" s="12"/>
      <c r="BF1948" s="12"/>
      <c r="BG1948" s="12"/>
      <c r="BH1948" s="12"/>
      <c r="BI1948" s="12"/>
      <c r="BJ1948" s="12"/>
      <c r="BK1948" s="12"/>
      <c r="BL1948" s="12"/>
      <c r="BM1948" s="12"/>
      <c r="BN1948" s="12"/>
      <c r="BO1948" s="12"/>
      <c r="BP1948" s="12"/>
      <c r="BQ1948" s="12"/>
      <c r="BR1948" s="12"/>
      <c r="BS1948" s="12"/>
      <c r="BT1948" s="12"/>
      <c r="BU1948" s="12"/>
      <c r="BV1948" s="12"/>
      <c r="BW1948" s="12"/>
      <c r="BX1948" s="12"/>
      <c r="BY1948" s="12"/>
      <c r="BZ1948" s="12"/>
      <c r="CA1948" s="12"/>
      <c r="CB1948" s="12"/>
      <c r="CC1948" s="12"/>
      <c r="CD1948" s="12"/>
      <c r="CE1948" s="12"/>
      <c r="CF1948" s="12"/>
      <c r="CG1948" s="12"/>
      <c r="CH1948" s="12"/>
      <c r="CI1948" s="12"/>
      <c r="CJ1948" s="12"/>
      <c r="CK1948" s="12"/>
      <c r="CL1948" s="12"/>
      <c r="CM1948" s="12"/>
      <c r="CN1948" s="12"/>
      <c r="CO1948" s="12"/>
      <c r="CP1948" s="12"/>
      <c r="CQ1948" s="12"/>
      <c r="CR1948" s="12"/>
      <c r="CS1948" s="12"/>
      <c r="CT1948" s="12"/>
      <c r="CU1948" s="12"/>
      <c r="CV1948" s="12"/>
      <c r="CW1948" s="12"/>
      <c r="CX1948" s="12"/>
      <c r="CY1948" s="12"/>
      <c r="CZ1948" s="12"/>
      <c r="DA1948" s="12"/>
      <c r="DB1948" s="12"/>
      <c r="DC1948" s="12"/>
      <c r="DD1948" s="12"/>
      <c r="DE1948" s="12"/>
      <c r="DF1948" s="12"/>
      <c r="DG1948" s="12"/>
      <c r="DH1948" s="12"/>
      <c r="DI1948" s="12"/>
      <c r="DJ1948" s="12"/>
      <c r="DK1948" s="12"/>
      <c r="DL1948" s="12"/>
      <c r="DM1948" s="12"/>
      <c r="DN1948" s="12"/>
      <c r="DO1948" s="12"/>
      <c r="DP1948" s="12"/>
      <c r="DQ1948" s="12"/>
      <c r="DR1948" s="12"/>
      <c r="DS1948" s="12"/>
      <c r="DT1948" s="12"/>
      <c r="DU1948" s="12"/>
      <c r="DV1948" s="12"/>
      <c r="DW1948" s="12"/>
      <c r="DX1948" s="12"/>
      <c r="DY1948" s="12"/>
      <c r="DZ1948" s="12"/>
      <c r="EA1948" s="12"/>
      <c r="EB1948" s="12"/>
      <c r="EC1948" s="12"/>
      <c r="ED1948" s="12"/>
      <c r="EE1948" s="12"/>
      <c r="EF1948" s="12"/>
      <c r="EG1948" s="12"/>
      <c r="EH1948" s="12"/>
      <c r="EI1948" s="12"/>
      <c r="EJ1948" s="12"/>
      <c r="EK1948" s="12"/>
      <c r="EL1948" s="12"/>
      <c r="EM1948" s="12"/>
      <c r="EN1948" s="12"/>
      <c r="EO1948" s="12"/>
      <c r="EP1948" s="12"/>
      <c r="EQ1948" s="12"/>
      <c r="ER1948" s="12"/>
      <c r="ES1948" s="12"/>
      <c r="ET1948" s="12"/>
      <c r="EU1948" s="12"/>
      <c r="EV1948" s="12"/>
      <c r="EW1948" s="12"/>
      <c r="EX1948" s="12"/>
      <c r="EY1948" s="12"/>
      <c r="EZ1948" s="12"/>
      <c r="FA1948" s="12"/>
      <c r="FB1948" s="12"/>
      <c r="FC1948" s="12"/>
      <c r="FD1948" s="12"/>
      <c r="FE1948" s="12"/>
      <c r="FF1948" s="12"/>
      <c r="FG1948" s="12"/>
      <c r="FH1948" s="12"/>
      <c r="FI1948" s="12"/>
      <c r="FJ1948" s="12"/>
      <c r="FK1948" s="12"/>
      <c r="FL1948" s="12"/>
      <c r="FM1948" s="12"/>
      <c r="FN1948" s="12"/>
      <c r="FO1948" s="12"/>
      <c r="FP1948" s="12"/>
      <c r="FQ1948" s="12"/>
      <c r="FR1948" s="12"/>
      <c r="FS1948" s="12"/>
      <c r="FT1948" s="12"/>
      <c r="FU1948" s="12"/>
      <c r="FV1948" s="12"/>
      <c r="FW1948" s="12"/>
      <c r="FX1948" s="12"/>
      <c r="FY1948" s="12"/>
      <c r="FZ1948" s="12"/>
      <c r="GA1948" s="12"/>
      <c r="GB1948" s="12"/>
      <c r="GC1948" s="12"/>
      <c r="GD1948" s="12"/>
      <c r="GE1948" s="12"/>
      <c r="GF1948" s="12"/>
      <c r="GG1948" s="12"/>
      <c r="GH1948" s="12"/>
      <c r="GI1948" s="12"/>
      <c r="GJ1948" s="12"/>
      <c r="GK1948" s="12"/>
      <c r="GL1948" s="12"/>
      <c r="GM1948" s="12"/>
      <c r="GN1948" s="12"/>
      <c r="GO1948" s="12"/>
      <c r="GP1948" s="12"/>
      <c r="GQ1948" s="12"/>
      <c r="GR1948" s="12"/>
    </row>
    <row r="1949" spans="1:200" x14ac:dyDescent="0.2">
      <c r="A1949" s="79">
        <f t="shared" si="700"/>
        <v>45021</v>
      </c>
      <c r="B1949" s="80" t="str">
        <f t="shared" ca="1" si="701"/>
        <v>n.d</v>
      </c>
      <c r="C1949" s="81">
        <f t="shared" ca="1" si="702"/>
        <v>1298.9771699999999</v>
      </c>
      <c r="D1949" s="82">
        <f ca="1">IF(A1949&lt;$B$1,VLOOKUP(A1949,[1]DI!$A$4:$B$15000,2,FALSE),0)</f>
        <v>0</v>
      </c>
      <c r="E1949" s="81">
        <f t="shared" ca="1" si="703"/>
        <v>0</v>
      </c>
      <c r="F1949" s="83">
        <f t="shared" si="698"/>
        <v>1.1679999999999999</v>
      </c>
      <c r="G1949" s="84">
        <f t="shared" ca="1" si="704"/>
        <v>1</v>
      </c>
      <c r="H1949" s="81">
        <f ca="1">TRUNC(PRODUCT(G$10:G1948),15)</f>
        <v>1.40945772534528</v>
      </c>
      <c r="I1949" s="81">
        <f t="shared" ca="1" si="705"/>
        <v>1.2989771726434101</v>
      </c>
      <c r="J1949" s="81">
        <f t="shared" ca="1" si="706"/>
        <v>1.0850519599999999</v>
      </c>
      <c r="K1949" s="81">
        <f t="shared" ca="1" si="707"/>
        <v>110.48055429999999</v>
      </c>
      <c r="L1949" s="85">
        <f>IF(VLOOKUP(A1949,$U$12:$AD$125,8)=VLOOKUP(A1948,$U$12:$AD$125,8),0,VLOOKUP(A1949,U$12:$AD$125,8))</f>
        <v>0</v>
      </c>
      <c r="M1949" s="86">
        <f>IF(L1949&gt;0,VLOOKUP(L1949,T$12:$AC$125,7),0)</f>
        <v>0</v>
      </c>
      <c r="N1949" s="81">
        <f t="shared" si="699"/>
        <v>0</v>
      </c>
      <c r="O1949" s="81">
        <f t="shared" ca="1" si="708"/>
        <v>110.48055429999999</v>
      </c>
      <c r="P1949" s="87" t="str">
        <f t="shared" si="709"/>
        <v>J=</v>
      </c>
      <c r="Q1949" s="88">
        <f t="shared" si="710"/>
        <v>44858</v>
      </c>
      <c r="R1949" s="7"/>
      <c r="S1949" s="7"/>
      <c r="T1949" s="7"/>
      <c r="U1949" s="7"/>
      <c r="V1949" s="7"/>
      <c r="W1949" s="7"/>
      <c r="X1949" s="7"/>
      <c r="Y1949" s="7"/>
      <c r="Z1949" s="7"/>
      <c r="AA1949" s="7"/>
      <c r="AB1949" s="7"/>
      <c r="AC1949" s="7"/>
      <c r="AD1949" s="7"/>
      <c r="AE1949" s="7"/>
      <c r="AF1949" s="65"/>
      <c r="AG1949" s="9"/>
      <c r="AH1949" s="9"/>
      <c r="AI1949" s="4"/>
      <c r="AJ1949" s="10"/>
      <c r="AK1949" s="4"/>
      <c r="AL1949" s="65"/>
      <c r="AM1949" s="10"/>
      <c r="AN1949" s="9"/>
      <c r="AO1949" s="7"/>
      <c r="AP1949" s="11"/>
      <c r="AQ1949" s="9"/>
      <c r="AR1949" s="8"/>
      <c r="AS1949" s="65"/>
      <c r="AT1949" s="12"/>
      <c r="AU1949" s="12"/>
      <c r="AV1949" s="22"/>
      <c r="AW1949" s="12"/>
      <c r="AX1949" s="12"/>
      <c r="AY1949" s="12"/>
      <c r="AZ1949" s="12"/>
      <c r="BA1949" s="12"/>
      <c r="BB1949" s="12"/>
      <c r="BC1949" s="12"/>
      <c r="BD1949" s="12"/>
      <c r="BE1949" s="12"/>
      <c r="BF1949" s="12"/>
      <c r="BG1949" s="12"/>
      <c r="BH1949" s="12"/>
      <c r="BI1949" s="12"/>
      <c r="BJ1949" s="12"/>
      <c r="BK1949" s="12"/>
      <c r="BL1949" s="12"/>
      <c r="BM1949" s="12"/>
      <c r="BN1949" s="12"/>
      <c r="BO1949" s="12"/>
      <c r="BP1949" s="12"/>
      <c r="BQ1949" s="12"/>
      <c r="BR1949" s="12"/>
      <c r="BS1949" s="12"/>
      <c r="BT1949" s="12"/>
      <c r="BU1949" s="12"/>
      <c r="BV1949" s="12"/>
      <c r="BW1949" s="12"/>
      <c r="BX1949" s="12"/>
      <c r="BY1949" s="12"/>
      <c r="BZ1949" s="12"/>
      <c r="CA1949" s="12"/>
      <c r="CB1949" s="12"/>
      <c r="CC1949" s="12"/>
      <c r="CD1949" s="12"/>
      <c r="CE1949" s="12"/>
      <c r="CF1949" s="12"/>
      <c r="CG1949" s="12"/>
      <c r="CH1949" s="12"/>
      <c r="CI1949" s="12"/>
      <c r="CJ1949" s="12"/>
      <c r="CK1949" s="12"/>
      <c r="CL1949" s="12"/>
      <c r="CM1949" s="12"/>
      <c r="CN1949" s="12"/>
      <c r="CO1949" s="12"/>
      <c r="CP1949" s="12"/>
      <c r="CQ1949" s="12"/>
      <c r="CR1949" s="12"/>
      <c r="CS1949" s="12"/>
      <c r="CT1949" s="12"/>
      <c r="CU1949" s="12"/>
      <c r="CV1949" s="12"/>
      <c r="CW1949" s="12"/>
      <c r="CX1949" s="12"/>
      <c r="CY1949" s="12"/>
      <c r="CZ1949" s="12"/>
      <c r="DA1949" s="12"/>
      <c r="DB1949" s="12"/>
      <c r="DC1949" s="12"/>
      <c r="DD1949" s="12"/>
      <c r="DE1949" s="12"/>
      <c r="DF1949" s="12"/>
      <c r="DG1949" s="12"/>
      <c r="DH1949" s="12"/>
      <c r="DI1949" s="12"/>
      <c r="DJ1949" s="12"/>
      <c r="DK1949" s="12"/>
      <c r="DL1949" s="12"/>
      <c r="DM1949" s="12"/>
      <c r="DN1949" s="12"/>
      <c r="DO1949" s="12"/>
      <c r="DP1949" s="12"/>
      <c r="DQ1949" s="12"/>
      <c r="DR1949" s="12"/>
      <c r="DS1949" s="12"/>
      <c r="DT1949" s="12"/>
      <c r="DU1949" s="12"/>
      <c r="DV1949" s="12"/>
      <c r="DW1949" s="12"/>
      <c r="DX1949" s="12"/>
      <c r="DY1949" s="12"/>
      <c r="DZ1949" s="12"/>
      <c r="EA1949" s="12"/>
      <c r="EB1949" s="12"/>
      <c r="EC1949" s="12"/>
      <c r="ED1949" s="12"/>
      <c r="EE1949" s="12"/>
      <c r="EF1949" s="12"/>
      <c r="EG1949" s="12"/>
      <c r="EH1949" s="12"/>
      <c r="EI1949" s="12"/>
      <c r="EJ1949" s="12"/>
      <c r="EK1949" s="12"/>
      <c r="EL1949" s="12"/>
      <c r="EM1949" s="12"/>
      <c r="EN1949" s="12"/>
      <c r="EO1949" s="12"/>
      <c r="EP1949" s="12"/>
      <c r="EQ1949" s="12"/>
      <c r="ER1949" s="12"/>
      <c r="ES1949" s="12"/>
      <c r="ET1949" s="12"/>
      <c r="EU1949" s="12"/>
      <c r="EV1949" s="12"/>
      <c r="EW1949" s="12"/>
      <c r="EX1949" s="12"/>
      <c r="EY1949" s="12"/>
      <c r="EZ1949" s="12"/>
      <c r="FA1949" s="12"/>
      <c r="FB1949" s="12"/>
      <c r="FC1949" s="12"/>
      <c r="FD1949" s="12"/>
      <c r="FE1949" s="12"/>
      <c r="FF1949" s="12"/>
      <c r="FG1949" s="12"/>
      <c r="FH1949" s="12"/>
      <c r="FI1949" s="12"/>
      <c r="FJ1949" s="12"/>
      <c r="FK1949" s="12"/>
      <c r="FL1949" s="12"/>
      <c r="FM1949" s="12"/>
      <c r="FN1949" s="12"/>
      <c r="FO1949" s="12"/>
      <c r="FP1949" s="12"/>
      <c r="FQ1949" s="12"/>
      <c r="FR1949" s="12"/>
      <c r="FS1949" s="12"/>
      <c r="FT1949" s="12"/>
      <c r="FU1949" s="12"/>
      <c r="FV1949" s="12"/>
      <c r="FW1949" s="12"/>
      <c r="FX1949" s="12"/>
      <c r="FY1949" s="12"/>
      <c r="FZ1949" s="12"/>
      <c r="GA1949" s="12"/>
      <c r="GB1949" s="12"/>
      <c r="GC1949" s="12"/>
      <c r="GD1949" s="12"/>
      <c r="GE1949" s="12"/>
      <c r="GF1949" s="12"/>
      <c r="GG1949" s="12"/>
      <c r="GH1949" s="12"/>
      <c r="GI1949" s="12"/>
      <c r="GJ1949" s="12"/>
      <c r="GK1949" s="12"/>
      <c r="GL1949" s="12"/>
      <c r="GM1949" s="12"/>
      <c r="GN1949" s="12"/>
      <c r="GO1949" s="12"/>
      <c r="GP1949" s="12"/>
      <c r="GQ1949" s="12"/>
      <c r="GR1949" s="12"/>
    </row>
    <row r="1950" spans="1:200" x14ac:dyDescent="0.2">
      <c r="A1950" s="79">
        <f t="shared" si="700"/>
        <v>45022</v>
      </c>
      <c r="B1950" s="80" t="str">
        <f t="shared" ca="1" si="701"/>
        <v>n.d</v>
      </c>
      <c r="C1950" s="81">
        <f t="shared" ca="1" si="702"/>
        <v>1298.9771699999999</v>
      </c>
      <c r="D1950" s="82">
        <f ca="1">IF(A1950&lt;$B$1,VLOOKUP(A1950,[1]DI!$A$4:$B$15000,2,FALSE),0)</f>
        <v>0</v>
      </c>
      <c r="E1950" s="81">
        <f t="shared" ca="1" si="703"/>
        <v>0</v>
      </c>
      <c r="F1950" s="83">
        <f t="shared" si="698"/>
        <v>1.1679999999999999</v>
      </c>
      <c r="G1950" s="84">
        <f t="shared" ca="1" si="704"/>
        <v>1</v>
      </c>
      <c r="H1950" s="81">
        <f ca="1">TRUNC(PRODUCT(G$10:G1949),15)</f>
        <v>1.40945772534528</v>
      </c>
      <c r="I1950" s="81">
        <f t="shared" ca="1" si="705"/>
        <v>1.2989771726434101</v>
      </c>
      <c r="J1950" s="81">
        <f t="shared" ca="1" si="706"/>
        <v>1.0850519599999999</v>
      </c>
      <c r="K1950" s="81">
        <f t="shared" ca="1" si="707"/>
        <v>110.48055429999999</v>
      </c>
      <c r="L1950" s="85">
        <f>IF(VLOOKUP(A1950,$U$12:$AD$125,8)=VLOOKUP(A1949,$U$12:$AD$125,8),0,VLOOKUP(A1950,U$12:$AD$125,8))</f>
        <v>0</v>
      </c>
      <c r="M1950" s="86">
        <f>IF(L1950&gt;0,VLOOKUP(L1950,T$12:$AC$125,7),0)</f>
        <v>0</v>
      </c>
      <c r="N1950" s="81">
        <f t="shared" si="699"/>
        <v>0</v>
      </c>
      <c r="O1950" s="81">
        <f t="shared" ca="1" si="708"/>
        <v>110.48055429999999</v>
      </c>
      <c r="P1950" s="87" t="str">
        <f t="shared" si="709"/>
        <v>J=</v>
      </c>
      <c r="Q1950" s="88">
        <f t="shared" si="710"/>
        <v>44858</v>
      </c>
      <c r="R1950" s="7"/>
      <c r="S1950" s="7"/>
      <c r="T1950" s="7"/>
      <c r="U1950" s="7"/>
      <c r="V1950" s="7"/>
      <c r="W1950" s="7"/>
      <c r="X1950" s="7"/>
      <c r="Y1950" s="7"/>
      <c r="Z1950" s="7"/>
      <c r="AA1950" s="7"/>
      <c r="AB1950" s="7"/>
      <c r="AC1950" s="7"/>
      <c r="AD1950" s="7"/>
      <c r="AE1950" s="7"/>
      <c r="AF1950" s="65"/>
      <c r="AG1950" s="9"/>
      <c r="AH1950" s="9"/>
      <c r="AI1950" s="4"/>
      <c r="AJ1950" s="10"/>
      <c r="AK1950" s="4"/>
      <c r="AL1950" s="65"/>
      <c r="AM1950" s="10"/>
      <c r="AN1950" s="9"/>
      <c r="AO1950" s="7"/>
      <c r="AP1950" s="11"/>
      <c r="AQ1950" s="9"/>
      <c r="AR1950" s="8"/>
      <c r="AS1950" s="65"/>
      <c r="AT1950" s="12"/>
      <c r="AU1950" s="12"/>
      <c r="AV1950" s="22"/>
      <c r="AW1950" s="12"/>
      <c r="AX1950" s="12"/>
      <c r="AY1950" s="12"/>
      <c r="AZ1950" s="12"/>
      <c r="BA1950" s="12"/>
      <c r="BB1950" s="12"/>
      <c r="BC1950" s="12"/>
      <c r="BD1950" s="12"/>
      <c r="BE1950" s="12"/>
      <c r="BF1950" s="12"/>
      <c r="BG1950" s="12"/>
      <c r="BH1950" s="12"/>
      <c r="BI1950" s="12"/>
      <c r="BJ1950" s="12"/>
      <c r="BK1950" s="12"/>
      <c r="BL1950" s="12"/>
      <c r="BM1950" s="12"/>
      <c r="BN1950" s="12"/>
      <c r="BO1950" s="12"/>
      <c r="BP1950" s="12"/>
      <c r="BQ1950" s="12"/>
      <c r="BR1950" s="12"/>
      <c r="BS1950" s="12"/>
      <c r="BT1950" s="12"/>
      <c r="BU1950" s="12"/>
      <c r="BV1950" s="12"/>
      <c r="BW1950" s="12"/>
      <c r="BX1950" s="12"/>
      <c r="BY1950" s="12"/>
      <c r="BZ1950" s="12"/>
      <c r="CA1950" s="12"/>
      <c r="CB1950" s="12"/>
      <c r="CC1950" s="12"/>
      <c r="CD1950" s="12"/>
      <c r="CE1950" s="12"/>
      <c r="CF1950" s="12"/>
      <c r="CG1950" s="12"/>
      <c r="CH1950" s="12"/>
      <c r="CI1950" s="12"/>
      <c r="CJ1950" s="12"/>
      <c r="CK1950" s="12"/>
      <c r="CL1950" s="12"/>
      <c r="CM1950" s="12"/>
      <c r="CN1950" s="12"/>
      <c r="CO1950" s="12"/>
      <c r="CP1950" s="12"/>
      <c r="CQ1950" s="12"/>
      <c r="CR1950" s="12"/>
      <c r="CS1950" s="12"/>
      <c r="CT1950" s="12"/>
      <c r="CU1950" s="12"/>
      <c r="CV1950" s="12"/>
      <c r="CW1950" s="12"/>
      <c r="CX1950" s="12"/>
      <c r="CY1950" s="12"/>
      <c r="CZ1950" s="12"/>
      <c r="DA1950" s="12"/>
      <c r="DB1950" s="12"/>
      <c r="DC1950" s="12"/>
      <c r="DD1950" s="12"/>
      <c r="DE1950" s="12"/>
      <c r="DF1950" s="12"/>
      <c r="DG1950" s="12"/>
      <c r="DH1950" s="12"/>
      <c r="DI1950" s="12"/>
      <c r="DJ1950" s="12"/>
      <c r="DK1950" s="12"/>
      <c r="DL1950" s="12"/>
      <c r="DM1950" s="12"/>
      <c r="DN1950" s="12"/>
      <c r="DO1950" s="12"/>
      <c r="DP1950" s="12"/>
      <c r="DQ1950" s="12"/>
      <c r="DR1950" s="12"/>
      <c r="DS1950" s="12"/>
      <c r="DT1950" s="12"/>
      <c r="DU1950" s="12"/>
      <c r="DV1950" s="12"/>
      <c r="DW1950" s="12"/>
      <c r="DX1950" s="12"/>
      <c r="DY1950" s="12"/>
      <c r="DZ1950" s="12"/>
      <c r="EA1950" s="12"/>
      <c r="EB1950" s="12"/>
      <c r="EC1950" s="12"/>
      <c r="ED1950" s="12"/>
      <c r="EE1950" s="12"/>
      <c r="EF1950" s="12"/>
      <c r="EG1950" s="12"/>
      <c r="EH1950" s="12"/>
      <c r="EI1950" s="12"/>
      <c r="EJ1950" s="12"/>
      <c r="EK1950" s="12"/>
      <c r="EL1950" s="12"/>
      <c r="EM1950" s="12"/>
      <c r="EN1950" s="12"/>
      <c r="EO1950" s="12"/>
      <c r="EP1950" s="12"/>
      <c r="EQ1950" s="12"/>
      <c r="ER1950" s="12"/>
      <c r="ES1950" s="12"/>
      <c r="ET1950" s="12"/>
      <c r="EU1950" s="12"/>
      <c r="EV1950" s="12"/>
      <c r="EW1950" s="12"/>
      <c r="EX1950" s="12"/>
      <c r="EY1950" s="12"/>
      <c r="EZ1950" s="12"/>
      <c r="FA1950" s="12"/>
      <c r="FB1950" s="12"/>
      <c r="FC1950" s="12"/>
      <c r="FD1950" s="12"/>
      <c r="FE1950" s="12"/>
      <c r="FF1950" s="12"/>
      <c r="FG1950" s="12"/>
      <c r="FH1950" s="12"/>
      <c r="FI1950" s="12"/>
      <c r="FJ1950" s="12"/>
      <c r="FK1950" s="12"/>
      <c r="FL1950" s="12"/>
      <c r="FM1950" s="12"/>
      <c r="FN1950" s="12"/>
      <c r="FO1950" s="12"/>
      <c r="FP1950" s="12"/>
      <c r="FQ1950" s="12"/>
      <c r="FR1950" s="12"/>
      <c r="FS1950" s="12"/>
      <c r="FT1950" s="12"/>
      <c r="FU1950" s="12"/>
      <c r="FV1950" s="12"/>
      <c r="FW1950" s="12"/>
      <c r="FX1950" s="12"/>
      <c r="FY1950" s="12"/>
      <c r="FZ1950" s="12"/>
      <c r="GA1950" s="12"/>
      <c r="GB1950" s="12"/>
      <c r="GC1950" s="12"/>
      <c r="GD1950" s="12"/>
      <c r="GE1950" s="12"/>
      <c r="GF1950" s="12"/>
      <c r="GG1950" s="12"/>
      <c r="GH1950" s="12"/>
      <c r="GI1950" s="12"/>
      <c r="GJ1950" s="12"/>
      <c r="GK1950" s="12"/>
      <c r="GL1950" s="12"/>
      <c r="GM1950" s="12"/>
      <c r="GN1950" s="12"/>
      <c r="GO1950" s="12"/>
      <c r="GP1950" s="12"/>
      <c r="GQ1950" s="12"/>
      <c r="GR1950" s="12"/>
    </row>
    <row r="1951" spans="1:200" x14ac:dyDescent="0.2">
      <c r="A1951" s="79">
        <f t="shared" si="700"/>
        <v>45023</v>
      </c>
      <c r="B1951" s="80" t="str">
        <f t="shared" ca="1" si="701"/>
        <v>n.d</v>
      </c>
      <c r="C1951" s="81">
        <f t="shared" ca="1" si="702"/>
        <v>1298.9771699999999</v>
      </c>
      <c r="D1951" s="82">
        <f ca="1">IF(A1951&lt;$B$1,VLOOKUP(A1951,[1]DI!$A$4:$B$15000,2,FALSE),0)</f>
        <v>0</v>
      </c>
      <c r="E1951" s="81">
        <f t="shared" ca="1" si="703"/>
        <v>0</v>
      </c>
      <c r="F1951" s="83">
        <f t="shared" si="698"/>
        <v>1.1679999999999999</v>
      </c>
      <c r="G1951" s="84">
        <f t="shared" ca="1" si="704"/>
        <v>1</v>
      </c>
      <c r="H1951" s="81">
        <f ca="1">TRUNC(PRODUCT(G$10:G1950),15)</f>
        <v>1.40945772534528</v>
      </c>
      <c r="I1951" s="81">
        <f t="shared" ca="1" si="705"/>
        <v>1.2989771726434101</v>
      </c>
      <c r="J1951" s="81">
        <f t="shared" ca="1" si="706"/>
        <v>1.0850519599999999</v>
      </c>
      <c r="K1951" s="81">
        <f t="shared" ca="1" si="707"/>
        <v>110.48055429999999</v>
      </c>
      <c r="L1951" s="85">
        <f>IF(VLOOKUP(A1951,$U$12:$AD$125,8)=VLOOKUP(A1950,$U$12:$AD$125,8),0,VLOOKUP(A1951,U$12:$AD$125,8))</f>
        <v>0</v>
      </c>
      <c r="M1951" s="86">
        <f>IF(L1951&gt;0,VLOOKUP(L1951,T$12:$AC$125,7),0)</f>
        <v>0</v>
      </c>
      <c r="N1951" s="81">
        <f t="shared" si="699"/>
        <v>0</v>
      </c>
      <c r="O1951" s="81">
        <f t="shared" ca="1" si="708"/>
        <v>110.48055429999999</v>
      </c>
      <c r="P1951" s="87" t="str">
        <f t="shared" si="709"/>
        <v>J=</v>
      </c>
      <c r="Q1951" s="88">
        <f t="shared" si="710"/>
        <v>44858</v>
      </c>
      <c r="R1951" s="7"/>
      <c r="S1951" s="7"/>
      <c r="T1951" s="7"/>
      <c r="U1951" s="7"/>
      <c r="V1951" s="7"/>
      <c r="W1951" s="7"/>
      <c r="X1951" s="7"/>
      <c r="Y1951" s="7"/>
      <c r="Z1951" s="7"/>
      <c r="AA1951" s="7"/>
      <c r="AB1951" s="7"/>
      <c r="AC1951" s="7"/>
      <c r="AD1951" s="7"/>
      <c r="AE1951" s="7"/>
      <c r="AF1951" s="65"/>
      <c r="AG1951" s="9"/>
      <c r="AH1951" s="9"/>
      <c r="AI1951" s="4"/>
      <c r="AJ1951" s="10"/>
      <c r="AK1951" s="4"/>
      <c r="AL1951" s="65"/>
      <c r="AM1951" s="10"/>
      <c r="AN1951" s="9"/>
      <c r="AO1951" s="7"/>
      <c r="AP1951" s="11"/>
      <c r="AQ1951" s="9"/>
      <c r="AR1951" s="8"/>
      <c r="AS1951" s="65"/>
      <c r="AT1951" s="12"/>
      <c r="AU1951" s="12"/>
      <c r="AV1951" s="22"/>
      <c r="AW1951" s="12"/>
      <c r="AX1951" s="12"/>
      <c r="AY1951" s="12"/>
      <c r="AZ1951" s="12"/>
      <c r="BA1951" s="12"/>
      <c r="BB1951" s="12"/>
      <c r="BC1951" s="12"/>
      <c r="BD1951" s="12"/>
      <c r="BE1951" s="12"/>
      <c r="BF1951" s="12"/>
      <c r="BG1951" s="12"/>
      <c r="BH1951" s="12"/>
      <c r="BI1951" s="12"/>
      <c r="BJ1951" s="12"/>
      <c r="BK1951" s="12"/>
      <c r="BL1951" s="12"/>
      <c r="BM1951" s="12"/>
      <c r="BN1951" s="12"/>
      <c r="BO1951" s="12"/>
      <c r="BP1951" s="12"/>
      <c r="BQ1951" s="12"/>
      <c r="BR1951" s="12"/>
      <c r="BS1951" s="12"/>
      <c r="BT1951" s="12"/>
      <c r="BU1951" s="12"/>
      <c r="BV1951" s="12"/>
      <c r="BW1951" s="12"/>
      <c r="BX1951" s="12"/>
      <c r="BY1951" s="12"/>
      <c r="BZ1951" s="12"/>
      <c r="CA1951" s="12"/>
      <c r="CB1951" s="12"/>
      <c r="CC1951" s="12"/>
      <c r="CD1951" s="12"/>
      <c r="CE1951" s="12"/>
      <c r="CF1951" s="12"/>
      <c r="CG1951" s="12"/>
      <c r="CH1951" s="12"/>
      <c r="CI1951" s="12"/>
      <c r="CJ1951" s="12"/>
      <c r="CK1951" s="12"/>
      <c r="CL1951" s="12"/>
      <c r="CM1951" s="12"/>
      <c r="CN1951" s="12"/>
      <c r="CO1951" s="12"/>
      <c r="CP1951" s="12"/>
      <c r="CQ1951" s="12"/>
      <c r="CR1951" s="12"/>
      <c r="CS1951" s="12"/>
      <c r="CT1951" s="12"/>
      <c r="CU1951" s="12"/>
      <c r="CV1951" s="12"/>
      <c r="CW1951" s="12"/>
      <c r="CX1951" s="12"/>
      <c r="CY1951" s="12"/>
      <c r="CZ1951" s="12"/>
      <c r="DA1951" s="12"/>
      <c r="DB1951" s="12"/>
      <c r="DC1951" s="12"/>
      <c r="DD1951" s="12"/>
      <c r="DE1951" s="12"/>
      <c r="DF1951" s="12"/>
      <c r="DG1951" s="12"/>
      <c r="DH1951" s="12"/>
      <c r="DI1951" s="12"/>
      <c r="DJ1951" s="12"/>
      <c r="DK1951" s="12"/>
      <c r="DL1951" s="12"/>
      <c r="DM1951" s="12"/>
      <c r="DN1951" s="12"/>
      <c r="DO1951" s="12"/>
      <c r="DP1951" s="12"/>
      <c r="DQ1951" s="12"/>
      <c r="DR1951" s="12"/>
      <c r="DS1951" s="12"/>
      <c r="DT1951" s="12"/>
      <c r="DU1951" s="12"/>
      <c r="DV1951" s="12"/>
      <c r="DW1951" s="12"/>
      <c r="DX1951" s="12"/>
      <c r="DY1951" s="12"/>
      <c r="DZ1951" s="12"/>
      <c r="EA1951" s="12"/>
      <c r="EB1951" s="12"/>
      <c r="EC1951" s="12"/>
      <c r="ED1951" s="12"/>
      <c r="EE1951" s="12"/>
      <c r="EF1951" s="12"/>
      <c r="EG1951" s="12"/>
      <c r="EH1951" s="12"/>
      <c r="EI1951" s="12"/>
      <c r="EJ1951" s="12"/>
      <c r="EK1951" s="12"/>
      <c r="EL1951" s="12"/>
      <c r="EM1951" s="12"/>
      <c r="EN1951" s="12"/>
      <c r="EO1951" s="12"/>
      <c r="EP1951" s="12"/>
      <c r="EQ1951" s="12"/>
      <c r="ER1951" s="12"/>
      <c r="ES1951" s="12"/>
      <c r="ET1951" s="12"/>
      <c r="EU1951" s="12"/>
      <c r="EV1951" s="12"/>
      <c r="EW1951" s="12"/>
      <c r="EX1951" s="12"/>
      <c r="EY1951" s="12"/>
      <c r="EZ1951" s="12"/>
      <c r="FA1951" s="12"/>
      <c r="FB1951" s="12"/>
      <c r="FC1951" s="12"/>
      <c r="FD1951" s="12"/>
      <c r="FE1951" s="12"/>
      <c r="FF1951" s="12"/>
      <c r="FG1951" s="12"/>
      <c r="FH1951" s="12"/>
      <c r="FI1951" s="12"/>
      <c r="FJ1951" s="12"/>
      <c r="FK1951" s="12"/>
      <c r="FL1951" s="12"/>
      <c r="FM1951" s="12"/>
      <c r="FN1951" s="12"/>
      <c r="FO1951" s="12"/>
      <c r="FP1951" s="12"/>
      <c r="FQ1951" s="12"/>
      <c r="FR1951" s="12"/>
      <c r="FS1951" s="12"/>
      <c r="FT1951" s="12"/>
      <c r="FU1951" s="12"/>
      <c r="FV1951" s="12"/>
      <c r="FW1951" s="12"/>
      <c r="FX1951" s="12"/>
      <c r="FY1951" s="12"/>
      <c r="FZ1951" s="12"/>
      <c r="GA1951" s="12"/>
      <c r="GB1951" s="12"/>
      <c r="GC1951" s="12"/>
      <c r="GD1951" s="12"/>
      <c r="GE1951" s="12"/>
      <c r="GF1951" s="12"/>
      <c r="GG1951" s="12"/>
      <c r="GH1951" s="12"/>
      <c r="GI1951" s="12"/>
      <c r="GJ1951" s="12"/>
      <c r="GK1951" s="12"/>
      <c r="GL1951" s="12"/>
      <c r="GM1951" s="12"/>
      <c r="GN1951" s="12"/>
      <c r="GO1951" s="12"/>
      <c r="GP1951" s="12"/>
      <c r="GQ1951" s="12"/>
      <c r="GR1951" s="12"/>
    </row>
    <row r="1952" spans="1:200" x14ac:dyDescent="0.2">
      <c r="A1952" s="79">
        <f t="shared" si="700"/>
        <v>45024</v>
      </c>
      <c r="B1952" s="80" t="str">
        <f t="shared" ca="1" si="701"/>
        <v>n.d</v>
      </c>
      <c r="C1952" s="81">
        <f t="shared" ca="1" si="702"/>
        <v>1298.9771699999999</v>
      </c>
      <c r="D1952" s="82">
        <f ca="1">IF(A1952&lt;$B$1,VLOOKUP(A1952,[1]DI!$A$4:$B$15000,2,FALSE),0)</f>
        <v>0</v>
      </c>
      <c r="E1952" s="81">
        <f t="shared" ca="1" si="703"/>
        <v>0</v>
      </c>
      <c r="F1952" s="83">
        <f t="shared" si="698"/>
        <v>1.1679999999999999</v>
      </c>
      <c r="G1952" s="84">
        <f t="shared" ca="1" si="704"/>
        <v>1</v>
      </c>
      <c r="H1952" s="81">
        <f ca="1">TRUNC(PRODUCT(G$10:G1951),15)</f>
        <v>1.40945772534528</v>
      </c>
      <c r="I1952" s="81">
        <f t="shared" ca="1" si="705"/>
        <v>1.2989771726434101</v>
      </c>
      <c r="J1952" s="81">
        <f t="shared" ca="1" si="706"/>
        <v>1.0850519599999999</v>
      </c>
      <c r="K1952" s="81">
        <f t="shared" ca="1" si="707"/>
        <v>110.48055429999999</v>
      </c>
      <c r="L1952" s="85">
        <f>IF(VLOOKUP(A1952,$U$12:$AD$125,8)=VLOOKUP(A1951,$U$12:$AD$125,8),0,VLOOKUP(A1952,U$12:$AD$125,8))</f>
        <v>0</v>
      </c>
      <c r="M1952" s="86">
        <f>IF(L1952&gt;0,VLOOKUP(L1952,T$12:$AC$125,7),0)</f>
        <v>0</v>
      </c>
      <c r="N1952" s="81">
        <f t="shared" si="699"/>
        <v>0</v>
      </c>
      <c r="O1952" s="81">
        <f t="shared" ca="1" si="708"/>
        <v>110.48055429999999</v>
      </c>
      <c r="P1952" s="87" t="str">
        <f t="shared" si="709"/>
        <v>J=</v>
      </c>
      <c r="Q1952" s="88">
        <f t="shared" si="710"/>
        <v>44858</v>
      </c>
      <c r="R1952" s="7"/>
      <c r="S1952" s="7"/>
      <c r="T1952" s="7"/>
      <c r="U1952" s="7"/>
      <c r="V1952" s="7"/>
      <c r="W1952" s="7"/>
      <c r="X1952" s="7"/>
      <c r="Y1952" s="7"/>
      <c r="Z1952" s="7"/>
      <c r="AA1952" s="7"/>
      <c r="AB1952" s="7"/>
      <c r="AC1952" s="7"/>
      <c r="AD1952" s="7"/>
      <c r="AE1952" s="7"/>
      <c r="AF1952" s="65"/>
      <c r="AG1952" s="9"/>
      <c r="AH1952" s="9"/>
      <c r="AI1952" s="4"/>
      <c r="AJ1952" s="10"/>
      <c r="AK1952" s="4"/>
      <c r="AL1952" s="65"/>
      <c r="AM1952" s="10"/>
      <c r="AN1952" s="9"/>
      <c r="AO1952" s="7"/>
      <c r="AP1952" s="11"/>
      <c r="AQ1952" s="9"/>
      <c r="AR1952" s="8"/>
      <c r="AS1952" s="65"/>
      <c r="AT1952" s="12"/>
      <c r="AU1952" s="12"/>
      <c r="AV1952" s="22"/>
      <c r="AW1952" s="12"/>
      <c r="AX1952" s="12"/>
      <c r="AY1952" s="12"/>
      <c r="AZ1952" s="12"/>
      <c r="BA1952" s="12"/>
      <c r="BB1952" s="12"/>
      <c r="BC1952" s="12"/>
      <c r="BD1952" s="12"/>
      <c r="BE1952" s="12"/>
      <c r="BF1952" s="12"/>
      <c r="BG1952" s="12"/>
      <c r="BH1952" s="12"/>
      <c r="BI1952" s="12"/>
      <c r="BJ1952" s="12"/>
      <c r="BK1952" s="12"/>
      <c r="BL1952" s="12"/>
      <c r="BM1952" s="12"/>
      <c r="BN1952" s="12"/>
      <c r="BO1952" s="12"/>
      <c r="BP1952" s="12"/>
      <c r="BQ1952" s="12"/>
      <c r="BR1952" s="12"/>
      <c r="BS1952" s="12"/>
      <c r="BT1952" s="12"/>
      <c r="BU1952" s="12"/>
      <c r="BV1952" s="12"/>
      <c r="BW1952" s="12"/>
      <c r="BX1952" s="12"/>
      <c r="BY1952" s="12"/>
      <c r="BZ1952" s="12"/>
      <c r="CA1952" s="12"/>
      <c r="CB1952" s="12"/>
      <c r="CC1952" s="12"/>
      <c r="CD1952" s="12"/>
      <c r="CE1952" s="12"/>
      <c r="CF1952" s="12"/>
      <c r="CG1952" s="12"/>
      <c r="CH1952" s="12"/>
      <c r="CI1952" s="12"/>
      <c r="CJ1952" s="12"/>
      <c r="CK1952" s="12"/>
      <c r="CL1952" s="12"/>
      <c r="CM1952" s="12"/>
      <c r="CN1952" s="12"/>
      <c r="CO1952" s="12"/>
      <c r="CP1952" s="12"/>
      <c r="CQ1952" s="12"/>
      <c r="CR1952" s="12"/>
      <c r="CS1952" s="12"/>
      <c r="CT1952" s="12"/>
      <c r="CU1952" s="12"/>
      <c r="CV1952" s="12"/>
      <c r="CW1952" s="12"/>
      <c r="CX1952" s="12"/>
      <c r="CY1952" s="12"/>
      <c r="CZ1952" s="12"/>
      <c r="DA1952" s="12"/>
      <c r="DB1952" s="12"/>
      <c r="DC1952" s="12"/>
      <c r="DD1952" s="12"/>
      <c r="DE1952" s="12"/>
      <c r="DF1952" s="12"/>
      <c r="DG1952" s="12"/>
      <c r="DH1952" s="12"/>
      <c r="DI1952" s="12"/>
      <c r="DJ1952" s="12"/>
      <c r="DK1952" s="12"/>
      <c r="DL1952" s="12"/>
      <c r="DM1952" s="12"/>
      <c r="DN1952" s="12"/>
      <c r="DO1952" s="12"/>
      <c r="DP1952" s="12"/>
      <c r="DQ1952" s="12"/>
      <c r="DR1952" s="12"/>
      <c r="DS1952" s="12"/>
      <c r="DT1952" s="12"/>
      <c r="DU1952" s="12"/>
      <c r="DV1952" s="12"/>
      <c r="DW1952" s="12"/>
      <c r="DX1952" s="12"/>
      <c r="DY1952" s="12"/>
      <c r="DZ1952" s="12"/>
      <c r="EA1952" s="12"/>
      <c r="EB1952" s="12"/>
      <c r="EC1952" s="12"/>
      <c r="ED1952" s="12"/>
      <c r="EE1952" s="12"/>
      <c r="EF1952" s="12"/>
      <c r="EG1952" s="12"/>
      <c r="EH1952" s="12"/>
      <c r="EI1952" s="12"/>
      <c r="EJ1952" s="12"/>
      <c r="EK1952" s="12"/>
      <c r="EL1952" s="12"/>
      <c r="EM1952" s="12"/>
      <c r="EN1952" s="12"/>
      <c r="EO1952" s="12"/>
      <c r="EP1952" s="12"/>
      <c r="EQ1952" s="12"/>
      <c r="ER1952" s="12"/>
      <c r="ES1952" s="12"/>
      <c r="ET1952" s="12"/>
      <c r="EU1952" s="12"/>
      <c r="EV1952" s="12"/>
      <c r="EW1952" s="12"/>
      <c r="EX1952" s="12"/>
      <c r="EY1952" s="12"/>
      <c r="EZ1952" s="12"/>
      <c r="FA1952" s="12"/>
      <c r="FB1952" s="12"/>
      <c r="FC1952" s="12"/>
      <c r="FD1952" s="12"/>
      <c r="FE1952" s="12"/>
      <c r="FF1952" s="12"/>
      <c r="FG1952" s="12"/>
      <c r="FH1952" s="12"/>
      <c r="FI1952" s="12"/>
      <c r="FJ1952" s="12"/>
      <c r="FK1952" s="12"/>
      <c r="FL1952" s="12"/>
      <c r="FM1952" s="12"/>
      <c r="FN1952" s="12"/>
      <c r="FO1952" s="12"/>
      <c r="FP1952" s="12"/>
      <c r="FQ1952" s="12"/>
      <c r="FR1952" s="12"/>
      <c r="FS1952" s="12"/>
      <c r="FT1952" s="12"/>
      <c r="FU1952" s="12"/>
      <c r="FV1952" s="12"/>
      <c r="FW1952" s="12"/>
      <c r="FX1952" s="12"/>
      <c r="FY1952" s="12"/>
      <c r="FZ1952" s="12"/>
      <c r="GA1952" s="12"/>
      <c r="GB1952" s="12"/>
      <c r="GC1952" s="12"/>
      <c r="GD1952" s="12"/>
      <c r="GE1952" s="12"/>
      <c r="GF1952" s="12"/>
      <c r="GG1952" s="12"/>
      <c r="GH1952" s="12"/>
      <c r="GI1952" s="12"/>
      <c r="GJ1952" s="12"/>
      <c r="GK1952" s="12"/>
      <c r="GL1952" s="12"/>
      <c r="GM1952" s="12"/>
      <c r="GN1952" s="12"/>
      <c r="GO1952" s="12"/>
      <c r="GP1952" s="12"/>
      <c r="GQ1952" s="12"/>
      <c r="GR1952" s="12"/>
    </row>
    <row r="1953" spans="1:200" x14ac:dyDescent="0.2">
      <c r="A1953" s="79">
        <f t="shared" si="700"/>
        <v>45025</v>
      </c>
      <c r="B1953" s="80" t="str">
        <f t="shared" ca="1" si="701"/>
        <v>n.d</v>
      </c>
      <c r="C1953" s="81">
        <f t="shared" ca="1" si="702"/>
        <v>1298.9771699999999</v>
      </c>
      <c r="D1953" s="82">
        <f ca="1">IF(A1953&lt;$B$1,VLOOKUP(A1953,[1]DI!$A$4:$B$15000,2,FALSE),0)</f>
        <v>0</v>
      </c>
      <c r="E1953" s="81">
        <f t="shared" ca="1" si="703"/>
        <v>0</v>
      </c>
      <c r="F1953" s="83">
        <f t="shared" si="698"/>
        <v>1.1679999999999999</v>
      </c>
      <c r="G1953" s="84">
        <f t="shared" ca="1" si="704"/>
        <v>1</v>
      </c>
      <c r="H1953" s="81">
        <f ca="1">TRUNC(PRODUCT(G$10:G1952),15)</f>
        <v>1.40945772534528</v>
      </c>
      <c r="I1953" s="81">
        <f t="shared" ca="1" si="705"/>
        <v>1.2989771726434101</v>
      </c>
      <c r="J1953" s="81">
        <f t="shared" ca="1" si="706"/>
        <v>1.0850519599999999</v>
      </c>
      <c r="K1953" s="81">
        <f t="shared" ca="1" si="707"/>
        <v>110.48055429999999</v>
      </c>
      <c r="L1953" s="85">
        <f>IF(VLOOKUP(A1953,$U$12:$AD$125,8)=VLOOKUP(A1952,$U$12:$AD$125,8),0,VLOOKUP(A1953,U$12:$AD$125,8))</f>
        <v>0</v>
      </c>
      <c r="M1953" s="86">
        <f>IF(L1953&gt;0,VLOOKUP(L1953,T$12:$AC$125,7),0)</f>
        <v>0</v>
      </c>
      <c r="N1953" s="81">
        <f t="shared" si="699"/>
        <v>0</v>
      </c>
      <c r="O1953" s="81">
        <f t="shared" ca="1" si="708"/>
        <v>110.48055429999999</v>
      </c>
      <c r="P1953" s="87" t="str">
        <f t="shared" si="709"/>
        <v>J=</v>
      </c>
      <c r="Q1953" s="88">
        <f t="shared" si="710"/>
        <v>44858</v>
      </c>
      <c r="R1953" s="7"/>
      <c r="S1953" s="7"/>
      <c r="T1953" s="7"/>
      <c r="U1953" s="7"/>
      <c r="V1953" s="7"/>
      <c r="W1953" s="7"/>
      <c r="X1953" s="7"/>
      <c r="Y1953" s="7"/>
      <c r="Z1953" s="7"/>
      <c r="AA1953" s="7"/>
      <c r="AB1953" s="7"/>
      <c r="AC1953" s="7"/>
      <c r="AD1953" s="7"/>
      <c r="AE1953" s="7"/>
      <c r="AF1953" s="65"/>
      <c r="AG1953" s="9"/>
      <c r="AH1953" s="9"/>
      <c r="AI1953" s="4"/>
      <c r="AJ1953" s="10"/>
      <c r="AK1953" s="4"/>
      <c r="AL1953" s="65"/>
      <c r="AM1953" s="10"/>
      <c r="AN1953" s="9"/>
      <c r="AO1953" s="7"/>
      <c r="AP1953" s="11"/>
      <c r="AQ1953" s="9"/>
      <c r="AR1953" s="8"/>
      <c r="AS1953" s="65"/>
      <c r="AT1953" s="12"/>
      <c r="AU1953" s="12"/>
      <c r="AV1953" s="22"/>
      <c r="AW1953" s="12"/>
      <c r="AX1953" s="12"/>
      <c r="AY1953" s="12"/>
      <c r="AZ1953" s="12"/>
      <c r="BA1953" s="12"/>
      <c r="BB1953" s="12"/>
      <c r="BC1953" s="12"/>
      <c r="BD1953" s="12"/>
      <c r="BE1953" s="12"/>
      <c r="BF1953" s="12"/>
      <c r="BG1953" s="12"/>
      <c r="BH1953" s="12"/>
      <c r="BI1953" s="12"/>
      <c r="BJ1953" s="12"/>
      <c r="BK1953" s="12"/>
      <c r="BL1953" s="12"/>
      <c r="BM1953" s="12"/>
      <c r="BN1953" s="12"/>
      <c r="BO1953" s="12"/>
      <c r="BP1953" s="12"/>
      <c r="BQ1953" s="12"/>
      <c r="BR1953" s="12"/>
      <c r="BS1953" s="12"/>
      <c r="BT1953" s="12"/>
      <c r="BU1953" s="12"/>
      <c r="BV1953" s="12"/>
      <c r="BW1953" s="12"/>
      <c r="BX1953" s="12"/>
      <c r="BY1953" s="12"/>
      <c r="BZ1953" s="12"/>
      <c r="CA1953" s="12"/>
      <c r="CB1953" s="12"/>
      <c r="CC1953" s="12"/>
      <c r="CD1953" s="12"/>
      <c r="CE1953" s="12"/>
      <c r="CF1953" s="12"/>
      <c r="CG1953" s="12"/>
      <c r="CH1953" s="12"/>
      <c r="CI1953" s="12"/>
      <c r="CJ1953" s="12"/>
      <c r="CK1953" s="12"/>
      <c r="CL1953" s="12"/>
      <c r="CM1953" s="12"/>
      <c r="CN1953" s="12"/>
      <c r="CO1953" s="12"/>
      <c r="CP1953" s="12"/>
      <c r="CQ1953" s="12"/>
      <c r="CR1953" s="12"/>
      <c r="CS1953" s="12"/>
      <c r="CT1953" s="12"/>
      <c r="CU1953" s="12"/>
      <c r="CV1953" s="12"/>
      <c r="CW1953" s="12"/>
      <c r="CX1953" s="12"/>
      <c r="CY1953" s="12"/>
      <c r="CZ1953" s="12"/>
      <c r="DA1953" s="12"/>
      <c r="DB1953" s="12"/>
      <c r="DC1953" s="12"/>
      <c r="DD1953" s="12"/>
      <c r="DE1953" s="12"/>
      <c r="DF1953" s="12"/>
      <c r="DG1953" s="12"/>
      <c r="DH1953" s="12"/>
      <c r="DI1953" s="12"/>
      <c r="DJ1953" s="12"/>
      <c r="DK1953" s="12"/>
      <c r="DL1953" s="12"/>
      <c r="DM1953" s="12"/>
      <c r="DN1953" s="12"/>
      <c r="DO1953" s="12"/>
      <c r="DP1953" s="12"/>
      <c r="DQ1953" s="12"/>
      <c r="DR1953" s="12"/>
      <c r="DS1953" s="12"/>
      <c r="DT1953" s="12"/>
      <c r="DU1953" s="12"/>
      <c r="DV1953" s="12"/>
      <c r="DW1953" s="12"/>
      <c r="DX1953" s="12"/>
      <c r="DY1953" s="12"/>
      <c r="DZ1953" s="12"/>
      <c r="EA1953" s="12"/>
      <c r="EB1953" s="12"/>
      <c r="EC1953" s="12"/>
      <c r="ED1953" s="12"/>
      <c r="EE1953" s="12"/>
      <c r="EF1953" s="12"/>
      <c r="EG1953" s="12"/>
      <c r="EH1953" s="12"/>
      <c r="EI1953" s="12"/>
      <c r="EJ1953" s="12"/>
      <c r="EK1953" s="12"/>
      <c r="EL1953" s="12"/>
      <c r="EM1953" s="12"/>
      <c r="EN1953" s="12"/>
      <c r="EO1953" s="12"/>
      <c r="EP1953" s="12"/>
      <c r="EQ1953" s="12"/>
      <c r="ER1953" s="12"/>
      <c r="ES1953" s="12"/>
      <c r="ET1953" s="12"/>
      <c r="EU1953" s="12"/>
      <c r="EV1953" s="12"/>
      <c r="EW1953" s="12"/>
      <c r="EX1953" s="12"/>
      <c r="EY1953" s="12"/>
      <c r="EZ1953" s="12"/>
      <c r="FA1953" s="12"/>
      <c r="FB1953" s="12"/>
      <c r="FC1953" s="12"/>
      <c r="FD1953" s="12"/>
      <c r="FE1953" s="12"/>
      <c r="FF1953" s="12"/>
      <c r="FG1953" s="12"/>
      <c r="FH1953" s="12"/>
      <c r="FI1953" s="12"/>
      <c r="FJ1953" s="12"/>
      <c r="FK1953" s="12"/>
      <c r="FL1953" s="12"/>
      <c r="FM1953" s="12"/>
      <c r="FN1953" s="12"/>
      <c r="FO1953" s="12"/>
      <c r="FP1953" s="12"/>
      <c r="FQ1953" s="12"/>
      <c r="FR1953" s="12"/>
      <c r="FS1953" s="12"/>
      <c r="FT1953" s="12"/>
      <c r="FU1953" s="12"/>
      <c r="FV1953" s="12"/>
      <c r="FW1953" s="12"/>
      <c r="FX1953" s="12"/>
      <c r="FY1953" s="12"/>
      <c r="FZ1953" s="12"/>
      <c r="GA1953" s="12"/>
      <c r="GB1953" s="12"/>
      <c r="GC1953" s="12"/>
      <c r="GD1953" s="12"/>
      <c r="GE1953" s="12"/>
      <c r="GF1953" s="12"/>
      <c r="GG1953" s="12"/>
      <c r="GH1953" s="12"/>
      <c r="GI1953" s="12"/>
      <c r="GJ1953" s="12"/>
      <c r="GK1953" s="12"/>
      <c r="GL1953" s="12"/>
      <c r="GM1953" s="12"/>
      <c r="GN1953" s="12"/>
      <c r="GO1953" s="12"/>
      <c r="GP1953" s="12"/>
      <c r="GQ1953" s="12"/>
      <c r="GR1953" s="12"/>
    </row>
    <row r="1954" spans="1:200" x14ac:dyDescent="0.2">
      <c r="A1954" s="79">
        <f t="shared" si="700"/>
        <v>45026</v>
      </c>
      <c r="B1954" s="80" t="str">
        <f t="shared" ca="1" si="701"/>
        <v>n.d</v>
      </c>
      <c r="C1954" s="81">
        <f t="shared" ca="1" si="702"/>
        <v>1298.9771699999999</v>
      </c>
      <c r="D1954" s="82">
        <f ca="1">IF(A1954&lt;$B$1,VLOOKUP(A1954,[1]DI!$A$4:$B$15000,2,FALSE),0)</f>
        <v>0</v>
      </c>
      <c r="E1954" s="81">
        <f t="shared" ca="1" si="703"/>
        <v>0</v>
      </c>
      <c r="F1954" s="83">
        <f t="shared" si="698"/>
        <v>1.1679999999999999</v>
      </c>
      <c r="G1954" s="84">
        <f t="shared" ca="1" si="704"/>
        <v>1</v>
      </c>
      <c r="H1954" s="81">
        <f ca="1">TRUNC(PRODUCT(G$10:G1953),15)</f>
        <v>1.40945772534528</v>
      </c>
      <c r="I1954" s="81">
        <f t="shared" ca="1" si="705"/>
        <v>1.2989771726434101</v>
      </c>
      <c r="J1954" s="81">
        <f t="shared" ca="1" si="706"/>
        <v>1.0850519599999999</v>
      </c>
      <c r="K1954" s="81">
        <f t="shared" ca="1" si="707"/>
        <v>110.48055429999999</v>
      </c>
      <c r="L1954" s="85">
        <f>IF(VLOOKUP(A1954,$U$12:$AD$125,8)=VLOOKUP(A1953,$U$12:$AD$125,8),0,VLOOKUP(A1954,U$12:$AD$125,8))</f>
        <v>0</v>
      </c>
      <c r="M1954" s="86">
        <f>IF(L1954&gt;0,VLOOKUP(L1954,T$12:$AC$125,7),0)</f>
        <v>0</v>
      </c>
      <c r="N1954" s="81">
        <f t="shared" si="699"/>
        <v>0</v>
      </c>
      <c r="O1954" s="81">
        <f t="shared" ca="1" si="708"/>
        <v>110.48055429999999</v>
      </c>
      <c r="P1954" s="87" t="str">
        <f t="shared" si="709"/>
        <v>J=</v>
      </c>
      <c r="Q1954" s="88">
        <f t="shared" si="710"/>
        <v>44858</v>
      </c>
      <c r="R1954" s="7"/>
      <c r="S1954" s="7"/>
      <c r="T1954" s="7"/>
      <c r="U1954" s="7"/>
      <c r="V1954" s="7"/>
      <c r="W1954" s="7"/>
      <c r="X1954" s="7"/>
      <c r="Y1954" s="7"/>
      <c r="Z1954" s="7"/>
      <c r="AA1954" s="7"/>
      <c r="AB1954" s="7"/>
      <c r="AC1954" s="7"/>
      <c r="AD1954" s="7"/>
      <c r="AE1954" s="7"/>
      <c r="AF1954" s="65"/>
      <c r="AG1954" s="9"/>
      <c r="AH1954" s="9"/>
      <c r="AI1954" s="4"/>
      <c r="AJ1954" s="10"/>
      <c r="AK1954" s="4"/>
      <c r="AL1954" s="65"/>
      <c r="AM1954" s="10"/>
      <c r="AN1954" s="9"/>
      <c r="AO1954" s="7"/>
      <c r="AP1954" s="11"/>
      <c r="AQ1954" s="9"/>
      <c r="AR1954" s="8"/>
      <c r="AS1954" s="65"/>
      <c r="AT1954" s="12"/>
      <c r="AU1954" s="12"/>
      <c r="AV1954" s="22"/>
      <c r="AW1954" s="12"/>
      <c r="AX1954" s="12"/>
      <c r="AY1954" s="12"/>
      <c r="AZ1954" s="12"/>
      <c r="BA1954" s="12"/>
      <c r="BB1954" s="12"/>
      <c r="BC1954" s="12"/>
      <c r="BD1954" s="12"/>
      <c r="BE1954" s="12"/>
      <c r="BF1954" s="12"/>
      <c r="BG1954" s="12"/>
      <c r="BH1954" s="12"/>
      <c r="BI1954" s="12"/>
      <c r="BJ1954" s="12"/>
      <c r="BK1954" s="12"/>
      <c r="BL1954" s="12"/>
      <c r="BM1954" s="12"/>
      <c r="BN1954" s="12"/>
      <c r="BO1954" s="12"/>
      <c r="BP1954" s="12"/>
      <c r="BQ1954" s="12"/>
      <c r="BR1954" s="12"/>
      <c r="BS1954" s="12"/>
      <c r="BT1954" s="12"/>
      <c r="BU1954" s="12"/>
      <c r="BV1954" s="12"/>
      <c r="BW1954" s="12"/>
      <c r="BX1954" s="12"/>
      <c r="BY1954" s="12"/>
      <c r="BZ1954" s="12"/>
      <c r="CA1954" s="12"/>
      <c r="CB1954" s="12"/>
      <c r="CC1954" s="12"/>
      <c r="CD1954" s="12"/>
      <c r="CE1954" s="12"/>
      <c r="CF1954" s="12"/>
      <c r="CG1954" s="12"/>
      <c r="CH1954" s="12"/>
      <c r="CI1954" s="12"/>
      <c r="CJ1954" s="12"/>
      <c r="CK1954" s="12"/>
      <c r="CL1954" s="12"/>
      <c r="CM1954" s="12"/>
      <c r="CN1954" s="12"/>
      <c r="CO1954" s="12"/>
      <c r="CP1954" s="12"/>
      <c r="CQ1954" s="12"/>
      <c r="CR1954" s="12"/>
      <c r="CS1954" s="12"/>
      <c r="CT1954" s="12"/>
      <c r="CU1954" s="12"/>
      <c r="CV1954" s="12"/>
      <c r="CW1954" s="12"/>
      <c r="CX1954" s="12"/>
      <c r="CY1954" s="12"/>
      <c r="CZ1954" s="12"/>
      <c r="DA1954" s="12"/>
      <c r="DB1954" s="12"/>
      <c r="DC1954" s="12"/>
      <c r="DD1954" s="12"/>
      <c r="DE1954" s="12"/>
      <c r="DF1954" s="12"/>
      <c r="DG1954" s="12"/>
      <c r="DH1954" s="12"/>
      <c r="DI1954" s="12"/>
      <c r="DJ1954" s="12"/>
      <c r="DK1954" s="12"/>
      <c r="DL1954" s="12"/>
      <c r="DM1954" s="12"/>
      <c r="DN1954" s="12"/>
      <c r="DO1954" s="12"/>
      <c r="DP1954" s="12"/>
      <c r="DQ1954" s="12"/>
      <c r="DR1954" s="12"/>
      <c r="DS1954" s="12"/>
      <c r="DT1954" s="12"/>
      <c r="DU1954" s="12"/>
      <c r="DV1954" s="12"/>
      <c r="DW1954" s="12"/>
      <c r="DX1954" s="12"/>
      <c r="DY1954" s="12"/>
      <c r="DZ1954" s="12"/>
      <c r="EA1954" s="12"/>
      <c r="EB1954" s="12"/>
      <c r="EC1954" s="12"/>
      <c r="ED1954" s="12"/>
      <c r="EE1954" s="12"/>
      <c r="EF1954" s="12"/>
      <c r="EG1954" s="12"/>
      <c r="EH1954" s="12"/>
      <c r="EI1954" s="12"/>
      <c r="EJ1954" s="12"/>
      <c r="EK1954" s="12"/>
      <c r="EL1954" s="12"/>
      <c r="EM1954" s="12"/>
      <c r="EN1954" s="12"/>
      <c r="EO1954" s="12"/>
      <c r="EP1954" s="12"/>
      <c r="EQ1954" s="12"/>
      <c r="ER1954" s="12"/>
      <c r="ES1954" s="12"/>
      <c r="ET1954" s="12"/>
      <c r="EU1954" s="12"/>
      <c r="EV1954" s="12"/>
      <c r="EW1954" s="12"/>
      <c r="EX1954" s="12"/>
      <c r="EY1954" s="12"/>
      <c r="EZ1954" s="12"/>
      <c r="FA1954" s="12"/>
      <c r="FB1954" s="12"/>
      <c r="FC1954" s="12"/>
      <c r="FD1954" s="12"/>
      <c r="FE1954" s="12"/>
      <c r="FF1954" s="12"/>
      <c r="FG1954" s="12"/>
      <c r="FH1954" s="12"/>
      <c r="FI1954" s="12"/>
      <c r="FJ1954" s="12"/>
      <c r="FK1954" s="12"/>
      <c r="FL1954" s="12"/>
      <c r="FM1954" s="12"/>
      <c r="FN1954" s="12"/>
      <c r="FO1954" s="12"/>
      <c r="FP1954" s="12"/>
      <c r="FQ1954" s="12"/>
      <c r="FR1954" s="12"/>
      <c r="FS1954" s="12"/>
      <c r="FT1954" s="12"/>
      <c r="FU1954" s="12"/>
      <c r="FV1954" s="12"/>
      <c r="FW1954" s="12"/>
      <c r="FX1954" s="12"/>
      <c r="FY1954" s="12"/>
      <c r="FZ1954" s="12"/>
      <c r="GA1954" s="12"/>
      <c r="GB1954" s="12"/>
      <c r="GC1954" s="12"/>
      <c r="GD1954" s="12"/>
      <c r="GE1954" s="12"/>
      <c r="GF1954" s="12"/>
      <c r="GG1954" s="12"/>
      <c r="GH1954" s="12"/>
      <c r="GI1954" s="12"/>
      <c r="GJ1954" s="12"/>
      <c r="GK1954" s="12"/>
      <c r="GL1954" s="12"/>
      <c r="GM1954" s="12"/>
      <c r="GN1954" s="12"/>
      <c r="GO1954" s="12"/>
      <c r="GP1954" s="12"/>
      <c r="GQ1954" s="12"/>
      <c r="GR1954" s="12"/>
    </row>
    <row r="1955" spans="1:200" x14ac:dyDescent="0.2">
      <c r="A1955" s="79">
        <f t="shared" si="700"/>
        <v>45027</v>
      </c>
      <c r="B1955" s="80" t="str">
        <f t="shared" ca="1" si="701"/>
        <v>n.d</v>
      </c>
      <c r="C1955" s="81">
        <f t="shared" ca="1" si="702"/>
        <v>1298.9771699999999</v>
      </c>
      <c r="D1955" s="82">
        <f ca="1">IF(A1955&lt;$B$1,VLOOKUP(A1955,[1]DI!$A$4:$B$15000,2,FALSE),0)</f>
        <v>0</v>
      </c>
      <c r="E1955" s="81">
        <f t="shared" ca="1" si="703"/>
        <v>0</v>
      </c>
      <c r="F1955" s="83">
        <f t="shared" si="698"/>
        <v>1.1679999999999999</v>
      </c>
      <c r="G1955" s="84">
        <f t="shared" ca="1" si="704"/>
        <v>1</v>
      </c>
      <c r="H1955" s="81">
        <f ca="1">TRUNC(PRODUCT(G$10:G1954),15)</f>
        <v>1.40945772534528</v>
      </c>
      <c r="I1955" s="81">
        <f t="shared" ca="1" si="705"/>
        <v>1.2989771726434101</v>
      </c>
      <c r="J1955" s="81">
        <f t="shared" ca="1" si="706"/>
        <v>1.0850519599999999</v>
      </c>
      <c r="K1955" s="81">
        <f t="shared" ca="1" si="707"/>
        <v>110.48055429999999</v>
      </c>
      <c r="L1955" s="85">
        <f>IF(VLOOKUP(A1955,$U$12:$AD$125,8)=VLOOKUP(A1954,$U$12:$AD$125,8),0,VLOOKUP(A1955,U$12:$AD$125,8))</f>
        <v>0</v>
      </c>
      <c r="M1955" s="86">
        <f>IF(L1955&gt;0,VLOOKUP(L1955,T$12:$AC$125,7),0)</f>
        <v>0</v>
      </c>
      <c r="N1955" s="81">
        <f t="shared" si="699"/>
        <v>0</v>
      </c>
      <c r="O1955" s="81">
        <f t="shared" ca="1" si="708"/>
        <v>110.48055429999999</v>
      </c>
      <c r="P1955" s="87" t="str">
        <f t="shared" si="709"/>
        <v>J=</v>
      </c>
      <c r="Q1955" s="88">
        <f t="shared" si="710"/>
        <v>44858</v>
      </c>
      <c r="R1955" s="7"/>
      <c r="S1955" s="7"/>
      <c r="T1955" s="7"/>
      <c r="U1955" s="7"/>
      <c r="V1955" s="7"/>
      <c r="W1955" s="7"/>
      <c r="X1955" s="7"/>
      <c r="Y1955" s="7"/>
      <c r="Z1955" s="7"/>
      <c r="AA1955" s="7"/>
      <c r="AB1955" s="7"/>
      <c r="AC1955" s="7"/>
      <c r="AD1955" s="7"/>
      <c r="AE1955" s="7"/>
      <c r="AF1955" s="65"/>
      <c r="AG1955" s="9"/>
      <c r="AH1955" s="9"/>
      <c r="AI1955" s="4"/>
      <c r="AJ1955" s="10"/>
      <c r="AK1955" s="4"/>
      <c r="AL1955" s="65"/>
      <c r="AM1955" s="10"/>
      <c r="AN1955" s="9"/>
      <c r="AO1955" s="7"/>
      <c r="AP1955" s="11"/>
      <c r="AQ1955" s="9"/>
      <c r="AR1955" s="8"/>
      <c r="AS1955" s="65"/>
      <c r="AT1955" s="12"/>
      <c r="AU1955" s="12"/>
      <c r="AV1955" s="22"/>
      <c r="AW1955" s="12"/>
      <c r="AX1955" s="12"/>
      <c r="AY1955" s="12"/>
      <c r="AZ1955" s="12"/>
      <c r="BA1955" s="12"/>
      <c r="BB1955" s="12"/>
      <c r="BC1955" s="12"/>
      <c r="BD1955" s="12"/>
      <c r="BE1955" s="12"/>
      <c r="BF1955" s="12"/>
      <c r="BG1955" s="12"/>
      <c r="BH1955" s="12"/>
      <c r="BI1955" s="12"/>
      <c r="BJ1955" s="12"/>
      <c r="BK1955" s="12"/>
      <c r="BL1955" s="12"/>
      <c r="BM1955" s="12"/>
      <c r="BN1955" s="12"/>
      <c r="BO1955" s="12"/>
      <c r="BP1955" s="12"/>
      <c r="BQ1955" s="12"/>
      <c r="BR1955" s="12"/>
      <c r="BS1955" s="12"/>
      <c r="BT1955" s="12"/>
      <c r="BU1955" s="12"/>
      <c r="BV1955" s="12"/>
      <c r="BW1955" s="12"/>
      <c r="BX1955" s="12"/>
      <c r="BY1955" s="12"/>
      <c r="BZ1955" s="12"/>
      <c r="CA1955" s="12"/>
      <c r="CB1955" s="12"/>
      <c r="CC1955" s="12"/>
      <c r="CD1955" s="12"/>
      <c r="CE1955" s="12"/>
      <c r="CF1955" s="12"/>
      <c r="CG1955" s="12"/>
      <c r="CH1955" s="12"/>
      <c r="CI1955" s="12"/>
      <c r="CJ1955" s="12"/>
      <c r="CK1955" s="12"/>
      <c r="CL1955" s="12"/>
      <c r="CM1955" s="12"/>
      <c r="CN1955" s="12"/>
      <c r="CO1955" s="12"/>
      <c r="CP1955" s="12"/>
      <c r="CQ1955" s="12"/>
      <c r="CR1955" s="12"/>
      <c r="CS1955" s="12"/>
      <c r="CT1955" s="12"/>
      <c r="CU1955" s="12"/>
      <c r="CV1955" s="12"/>
      <c r="CW1955" s="12"/>
      <c r="CX1955" s="12"/>
      <c r="CY1955" s="12"/>
      <c r="CZ1955" s="12"/>
      <c r="DA1955" s="12"/>
      <c r="DB1955" s="12"/>
      <c r="DC1955" s="12"/>
      <c r="DD1955" s="12"/>
      <c r="DE1955" s="12"/>
      <c r="DF1955" s="12"/>
      <c r="DG1955" s="12"/>
      <c r="DH1955" s="12"/>
      <c r="DI1955" s="12"/>
      <c r="DJ1955" s="12"/>
      <c r="DK1955" s="12"/>
      <c r="DL1955" s="12"/>
      <c r="DM1955" s="12"/>
      <c r="DN1955" s="12"/>
      <c r="DO1955" s="12"/>
      <c r="DP1955" s="12"/>
      <c r="DQ1955" s="12"/>
      <c r="DR1955" s="12"/>
      <c r="DS1955" s="12"/>
      <c r="DT1955" s="12"/>
      <c r="DU1955" s="12"/>
      <c r="DV1955" s="12"/>
      <c r="DW1955" s="12"/>
      <c r="DX1955" s="12"/>
      <c r="DY1955" s="12"/>
      <c r="DZ1955" s="12"/>
      <c r="EA1955" s="12"/>
      <c r="EB1955" s="12"/>
      <c r="EC1955" s="12"/>
      <c r="ED1955" s="12"/>
      <c r="EE1955" s="12"/>
      <c r="EF1955" s="12"/>
      <c r="EG1955" s="12"/>
      <c r="EH1955" s="12"/>
      <c r="EI1955" s="12"/>
      <c r="EJ1955" s="12"/>
      <c r="EK1955" s="12"/>
      <c r="EL1955" s="12"/>
      <c r="EM1955" s="12"/>
      <c r="EN1955" s="12"/>
      <c r="EO1955" s="12"/>
      <c r="EP1955" s="12"/>
      <c r="EQ1955" s="12"/>
      <c r="ER1955" s="12"/>
      <c r="ES1955" s="12"/>
      <c r="ET1955" s="12"/>
      <c r="EU1955" s="12"/>
      <c r="EV1955" s="12"/>
      <c r="EW1955" s="12"/>
      <c r="EX1955" s="12"/>
      <c r="EY1955" s="12"/>
      <c r="EZ1955" s="12"/>
      <c r="FA1955" s="12"/>
      <c r="FB1955" s="12"/>
      <c r="FC1955" s="12"/>
      <c r="FD1955" s="12"/>
      <c r="FE1955" s="12"/>
      <c r="FF1955" s="12"/>
      <c r="FG1955" s="12"/>
      <c r="FH1955" s="12"/>
      <c r="FI1955" s="12"/>
      <c r="FJ1955" s="12"/>
      <c r="FK1955" s="12"/>
      <c r="FL1955" s="12"/>
      <c r="FM1955" s="12"/>
      <c r="FN1955" s="12"/>
      <c r="FO1955" s="12"/>
      <c r="FP1955" s="12"/>
      <c r="FQ1955" s="12"/>
      <c r="FR1955" s="12"/>
      <c r="FS1955" s="12"/>
      <c r="FT1955" s="12"/>
      <c r="FU1955" s="12"/>
      <c r="FV1955" s="12"/>
      <c r="FW1955" s="12"/>
      <c r="FX1955" s="12"/>
      <c r="FY1955" s="12"/>
      <c r="FZ1955" s="12"/>
      <c r="GA1955" s="12"/>
      <c r="GB1955" s="12"/>
      <c r="GC1955" s="12"/>
      <c r="GD1955" s="12"/>
      <c r="GE1955" s="12"/>
      <c r="GF1955" s="12"/>
      <c r="GG1955" s="12"/>
      <c r="GH1955" s="12"/>
      <c r="GI1955" s="12"/>
      <c r="GJ1955" s="12"/>
      <c r="GK1955" s="12"/>
      <c r="GL1955" s="12"/>
      <c r="GM1955" s="12"/>
      <c r="GN1955" s="12"/>
      <c r="GO1955" s="12"/>
      <c r="GP1955" s="12"/>
      <c r="GQ1955" s="12"/>
      <c r="GR1955" s="12"/>
    </row>
    <row r="1956" spans="1:200" x14ac:dyDescent="0.2">
      <c r="A1956" s="79">
        <f t="shared" si="700"/>
        <v>45028</v>
      </c>
      <c r="B1956" s="80" t="str">
        <f t="shared" ca="1" si="701"/>
        <v>n.d</v>
      </c>
      <c r="C1956" s="81">
        <f t="shared" ca="1" si="702"/>
        <v>1298.9771699999999</v>
      </c>
      <c r="D1956" s="82">
        <f ca="1">IF(A1956&lt;$B$1,VLOOKUP(A1956,[1]DI!$A$4:$B$15000,2,FALSE),0)</f>
        <v>0</v>
      </c>
      <c r="E1956" s="81">
        <f t="shared" ca="1" si="703"/>
        <v>0</v>
      </c>
      <c r="F1956" s="83">
        <f t="shared" si="698"/>
        <v>1.1679999999999999</v>
      </c>
      <c r="G1956" s="84">
        <f t="shared" ca="1" si="704"/>
        <v>1</v>
      </c>
      <c r="H1956" s="81">
        <f ca="1">TRUNC(PRODUCT(G$10:G1955),15)</f>
        <v>1.40945772534528</v>
      </c>
      <c r="I1956" s="81">
        <f t="shared" ca="1" si="705"/>
        <v>1.2989771726434101</v>
      </c>
      <c r="J1956" s="81">
        <f t="shared" ca="1" si="706"/>
        <v>1.0850519599999999</v>
      </c>
      <c r="K1956" s="81">
        <f t="shared" ca="1" si="707"/>
        <v>110.48055429999999</v>
      </c>
      <c r="L1956" s="85">
        <f>IF(VLOOKUP(A1956,$U$12:$AD$125,8)=VLOOKUP(A1955,$U$12:$AD$125,8),0,VLOOKUP(A1956,U$12:$AD$125,8))</f>
        <v>0</v>
      </c>
      <c r="M1956" s="86">
        <f>IF(L1956&gt;0,VLOOKUP(L1956,T$12:$AC$125,7),0)</f>
        <v>0</v>
      </c>
      <c r="N1956" s="81">
        <f t="shared" si="699"/>
        <v>0</v>
      </c>
      <c r="O1956" s="81">
        <f t="shared" ca="1" si="708"/>
        <v>110.48055429999999</v>
      </c>
      <c r="P1956" s="87" t="str">
        <f t="shared" si="709"/>
        <v>J=</v>
      </c>
      <c r="Q1956" s="88">
        <f t="shared" si="710"/>
        <v>44858</v>
      </c>
      <c r="R1956" s="7"/>
      <c r="S1956" s="7"/>
      <c r="T1956" s="7"/>
      <c r="U1956" s="7"/>
      <c r="V1956" s="7"/>
      <c r="W1956" s="7"/>
      <c r="X1956" s="7"/>
      <c r="Y1956" s="7"/>
      <c r="Z1956" s="7"/>
      <c r="AA1956" s="7"/>
      <c r="AB1956" s="7"/>
      <c r="AC1956" s="7"/>
      <c r="AD1956" s="7"/>
      <c r="AE1956" s="7"/>
      <c r="AF1956" s="65"/>
      <c r="AG1956" s="9"/>
      <c r="AH1956" s="9"/>
      <c r="AI1956" s="4"/>
      <c r="AJ1956" s="10"/>
      <c r="AK1956" s="4"/>
      <c r="AL1956" s="65"/>
      <c r="AM1956" s="10"/>
      <c r="AN1956" s="9"/>
      <c r="AO1956" s="7"/>
      <c r="AP1956" s="11"/>
      <c r="AQ1956" s="9"/>
      <c r="AR1956" s="8"/>
      <c r="AS1956" s="65"/>
      <c r="AT1956" s="12"/>
      <c r="AU1956" s="12"/>
      <c r="AV1956" s="22"/>
      <c r="AW1956" s="12"/>
      <c r="AX1956" s="12"/>
      <c r="AY1956" s="12"/>
      <c r="AZ1956" s="12"/>
      <c r="BA1956" s="12"/>
      <c r="BB1956" s="12"/>
      <c r="BC1956" s="12"/>
      <c r="BD1956" s="12"/>
      <c r="BE1956" s="12"/>
      <c r="BF1956" s="12"/>
      <c r="BG1956" s="12"/>
      <c r="BH1956" s="12"/>
      <c r="BI1956" s="12"/>
      <c r="BJ1956" s="12"/>
      <c r="BK1956" s="12"/>
      <c r="BL1956" s="12"/>
      <c r="BM1956" s="12"/>
      <c r="BN1956" s="12"/>
      <c r="BO1956" s="12"/>
      <c r="BP1956" s="12"/>
      <c r="BQ1956" s="12"/>
      <c r="BR1956" s="12"/>
      <c r="BS1956" s="12"/>
      <c r="BT1956" s="12"/>
      <c r="BU1956" s="12"/>
      <c r="BV1956" s="12"/>
      <c r="BW1956" s="12"/>
      <c r="BX1956" s="12"/>
      <c r="BY1956" s="12"/>
      <c r="BZ1956" s="12"/>
      <c r="CA1956" s="12"/>
      <c r="CB1956" s="12"/>
      <c r="CC1956" s="12"/>
      <c r="CD1956" s="12"/>
      <c r="CE1956" s="12"/>
      <c r="CF1956" s="12"/>
      <c r="CG1956" s="12"/>
      <c r="CH1956" s="12"/>
      <c r="CI1956" s="12"/>
      <c r="CJ1956" s="12"/>
      <c r="CK1956" s="12"/>
      <c r="CL1956" s="12"/>
      <c r="CM1956" s="12"/>
      <c r="CN1956" s="12"/>
      <c r="CO1956" s="12"/>
      <c r="CP1956" s="12"/>
      <c r="CQ1956" s="12"/>
      <c r="CR1956" s="12"/>
      <c r="CS1956" s="12"/>
      <c r="CT1956" s="12"/>
      <c r="CU1956" s="12"/>
      <c r="CV1956" s="12"/>
      <c r="CW1956" s="12"/>
      <c r="CX1956" s="12"/>
      <c r="CY1956" s="12"/>
      <c r="CZ1956" s="12"/>
      <c r="DA1956" s="12"/>
      <c r="DB1956" s="12"/>
      <c r="DC1956" s="12"/>
      <c r="DD1956" s="12"/>
      <c r="DE1956" s="12"/>
      <c r="DF1956" s="12"/>
      <c r="DG1956" s="12"/>
      <c r="DH1956" s="12"/>
      <c r="DI1956" s="12"/>
      <c r="DJ1956" s="12"/>
      <c r="DK1956" s="12"/>
      <c r="DL1956" s="12"/>
      <c r="DM1956" s="12"/>
      <c r="DN1956" s="12"/>
      <c r="DO1956" s="12"/>
      <c r="DP1956" s="12"/>
      <c r="DQ1956" s="12"/>
      <c r="DR1956" s="12"/>
      <c r="DS1956" s="12"/>
      <c r="DT1956" s="12"/>
      <c r="DU1956" s="12"/>
      <c r="DV1956" s="12"/>
      <c r="DW1956" s="12"/>
      <c r="DX1956" s="12"/>
      <c r="DY1956" s="12"/>
      <c r="DZ1956" s="12"/>
      <c r="EA1956" s="12"/>
      <c r="EB1956" s="12"/>
      <c r="EC1956" s="12"/>
      <c r="ED1956" s="12"/>
      <c r="EE1956" s="12"/>
      <c r="EF1956" s="12"/>
      <c r="EG1956" s="12"/>
      <c r="EH1956" s="12"/>
      <c r="EI1956" s="12"/>
      <c r="EJ1956" s="12"/>
      <c r="EK1956" s="12"/>
      <c r="EL1956" s="12"/>
      <c r="EM1956" s="12"/>
      <c r="EN1956" s="12"/>
      <c r="EO1956" s="12"/>
      <c r="EP1956" s="12"/>
      <c r="EQ1956" s="12"/>
      <c r="ER1956" s="12"/>
      <c r="ES1956" s="12"/>
      <c r="ET1956" s="12"/>
      <c r="EU1956" s="12"/>
      <c r="EV1956" s="12"/>
      <c r="EW1956" s="12"/>
      <c r="EX1956" s="12"/>
      <c r="EY1956" s="12"/>
      <c r="EZ1956" s="12"/>
      <c r="FA1956" s="12"/>
      <c r="FB1956" s="12"/>
      <c r="FC1956" s="12"/>
      <c r="FD1956" s="12"/>
      <c r="FE1956" s="12"/>
      <c r="FF1956" s="12"/>
      <c r="FG1956" s="12"/>
      <c r="FH1956" s="12"/>
      <c r="FI1956" s="12"/>
      <c r="FJ1956" s="12"/>
      <c r="FK1956" s="12"/>
      <c r="FL1956" s="12"/>
      <c r="FM1956" s="12"/>
      <c r="FN1956" s="12"/>
      <c r="FO1956" s="12"/>
      <c r="FP1956" s="12"/>
      <c r="FQ1956" s="12"/>
      <c r="FR1956" s="12"/>
      <c r="FS1956" s="12"/>
      <c r="FT1956" s="12"/>
      <c r="FU1956" s="12"/>
      <c r="FV1956" s="12"/>
      <c r="FW1956" s="12"/>
      <c r="FX1956" s="12"/>
      <c r="FY1956" s="12"/>
      <c r="FZ1956" s="12"/>
      <c r="GA1956" s="12"/>
      <c r="GB1956" s="12"/>
      <c r="GC1956" s="12"/>
      <c r="GD1956" s="12"/>
      <c r="GE1956" s="12"/>
      <c r="GF1956" s="12"/>
      <c r="GG1956" s="12"/>
      <c r="GH1956" s="12"/>
      <c r="GI1956" s="12"/>
      <c r="GJ1956" s="12"/>
      <c r="GK1956" s="12"/>
      <c r="GL1956" s="12"/>
      <c r="GM1956" s="12"/>
      <c r="GN1956" s="12"/>
      <c r="GO1956" s="12"/>
      <c r="GP1956" s="12"/>
      <c r="GQ1956" s="12"/>
      <c r="GR1956" s="12"/>
    </row>
    <row r="1957" spans="1:200" x14ac:dyDescent="0.2">
      <c r="A1957" s="79">
        <f t="shared" si="700"/>
        <v>45029</v>
      </c>
      <c r="B1957" s="80" t="str">
        <f t="shared" ca="1" si="701"/>
        <v>n.d</v>
      </c>
      <c r="C1957" s="81">
        <f t="shared" ca="1" si="702"/>
        <v>1298.9771699999999</v>
      </c>
      <c r="D1957" s="82">
        <f ca="1">IF(A1957&lt;$B$1,VLOOKUP(A1957,[1]DI!$A$4:$B$15000,2,FALSE),0)</f>
        <v>0</v>
      </c>
      <c r="E1957" s="81">
        <f t="shared" ca="1" si="703"/>
        <v>0</v>
      </c>
      <c r="F1957" s="83">
        <f t="shared" si="698"/>
        <v>1.1679999999999999</v>
      </c>
      <c r="G1957" s="84">
        <f t="shared" ca="1" si="704"/>
        <v>1</v>
      </c>
      <c r="H1957" s="81">
        <f ca="1">TRUNC(PRODUCT(G$10:G1956),15)</f>
        <v>1.40945772534528</v>
      </c>
      <c r="I1957" s="81">
        <f t="shared" ca="1" si="705"/>
        <v>1.2989771726434101</v>
      </c>
      <c r="J1957" s="81">
        <f t="shared" ca="1" si="706"/>
        <v>1.0850519599999999</v>
      </c>
      <c r="K1957" s="81">
        <f t="shared" ca="1" si="707"/>
        <v>110.48055429999999</v>
      </c>
      <c r="L1957" s="85">
        <f>IF(VLOOKUP(A1957,$U$12:$AD$125,8)=VLOOKUP(A1956,$U$12:$AD$125,8),0,VLOOKUP(A1957,U$12:$AD$125,8))</f>
        <v>0</v>
      </c>
      <c r="M1957" s="86">
        <f>IF(L1957&gt;0,VLOOKUP(L1957,T$12:$AC$125,7),0)</f>
        <v>0</v>
      </c>
      <c r="N1957" s="81">
        <f t="shared" si="699"/>
        <v>0</v>
      </c>
      <c r="O1957" s="81">
        <f t="shared" ca="1" si="708"/>
        <v>110.48055429999999</v>
      </c>
      <c r="P1957" s="87" t="str">
        <f t="shared" si="709"/>
        <v>J=</v>
      </c>
      <c r="Q1957" s="88">
        <f t="shared" si="710"/>
        <v>44858</v>
      </c>
      <c r="R1957" s="7"/>
      <c r="S1957" s="7"/>
      <c r="T1957" s="7"/>
      <c r="U1957" s="7"/>
      <c r="V1957" s="7"/>
      <c r="W1957" s="7"/>
      <c r="X1957" s="7"/>
      <c r="Y1957" s="7"/>
      <c r="Z1957" s="7"/>
      <c r="AA1957" s="7"/>
      <c r="AB1957" s="7"/>
      <c r="AC1957" s="7"/>
      <c r="AD1957" s="7"/>
      <c r="AE1957" s="7"/>
      <c r="AF1957" s="65"/>
      <c r="AG1957" s="9"/>
      <c r="AH1957" s="9"/>
      <c r="AI1957" s="4"/>
      <c r="AJ1957" s="10"/>
      <c r="AK1957" s="4"/>
      <c r="AL1957" s="65"/>
      <c r="AM1957" s="10"/>
      <c r="AN1957" s="9"/>
      <c r="AO1957" s="7"/>
      <c r="AP1957" s="11"/>
      <c r="AQ1957" s="9"/>
      <c r="AR1957" s="8"/>
      <c r="AS1957" s="65"/>
      <c r="AT1957" s="12"/>
      <c r="AU1957" s="12"/>
      <c r="AV1957" s="22"/>
      <c r="AW1957" s="12"/>
      <c r="AX1957" s="12"/>
      <c r="AY1957" s="12"/>
      <c r="AZ1957" s="12"/>
      <c r="BA1957" s="12"/>
      <c r="BB1957" s="12"/>
      <c r="BC1957" s="12"/>
      <c r="BD1957" s="12"/>
      <c r="BE1957" s="12"/>
      <c r="BF1957" s="12"/>
      <c r="BG1957" s="12"/>
      <c r="BH1957" s="12"/>
      <c r="BI1957" s="12"/>
      <c r="BJ1957" s="12"/>
      <c r="BK1957" s="12"/>
      <c r="BL1957" s="12"/>
      <c r="BM1957" s="12"/>
      <c r="BN1957" s="12"/>
      <c r="BO1957" s="12"/>
      <c r="BP1957" s="12"/>
      <c r="BQ1957" s="12"/>
      <c r="BR1957" s="12"/>
      <c r="BS1957" s="12"/>
      <c r="BT1957" s="12"/>
      <c r="BU1957" s="12"/>
      <c r="BV1957" s="12"/>
      <c r="BW1957" s="12"/>
      <c r="BX1957" s="12"/>
      <c r="BY1957" s="12"/>
      <c r="BZ1957" s="12"/>
      <c r="CA1957" s="12"/>
      <c r="CB1957" s="12"/>
      <c r="CC1957" s="12"/>
      <c r="CD1957" s="12"/>
      <c r="CE1957" s="12"/>
      <c r="CF1957" s="12"/>
      <c r="CG1957" s="12"/>
      <c r="CH1957" s="12"/>
      <c r="CI1957" s="12"/>
      <c r="CJ1957" s="12"/>
      <c r="CK1957" s="12"/>
      <c r="CL1957" s="12"/>
      <c r="CM1957" s="12"/>
      <c r="CN1957" s="12"/>
      <c r="CO1957" s="12"/>
      <c r="CP1957" s="12"/>
      <c r="CQ1957" s="12"/>
      <c r="CR1957" s="12"/>
      <c r="CS1957" s="12"/>
      <c r="CT1957" s="12"/>
      <c r="CU1957" s="12"/>
      <c r="CV1957" s="12"/>
      <c r="CW1957" s="12"/>
      <c r="CX1957" s="12"/>
      <c r="CY1957" s="12"/>
      <c r="CZ1957" s="12"/>
      <c r="DA1957" s="12"/>
      <c r="DB1957" s="12"/>
      <c r="DC1957" s="12"/>
      <c r="DD1957" s="12"/>
      <c r="DE1957" s="12"/>
      <c r="DF1957" s="12"/>
      <c r="DG1957" s="12"/>
      <c r="DH1957" s="12"/>
      <c r="DI1957" s="12"/>
      <c r="DJ1957" s="12"/>
      <c r="DK1957" s="12"/>
      <c r="DL1957" s="12"/>
      <c r="DM1957" s="12"/>
      <c r="DN1957" s="12"/>
      <c r="DO1957" s="12"/>
      <c r="DP1957" s="12"/>
      <c r="DQ1957" s="12"/>
      <c r="DR1957" s="12"/>
      <c r="DS1957" s="12"/>
      <c r="DT1957" s="12"/>
      <c r="DU1957" s="12"/>
      <c r="DV1957" s="12"/>
      <c r="DW1957" s="12"/>
      <c r="DX1957" s="12"/>
      <c r="DY1957" s="12"/>
      <c r="DZ1957" s="12"/>
      <c r="EA1957" s="12"/>
      <c r="EB1957" s="12"/>
      <c r="EC1957" s="12"/>
      <c r="ED1957" s="12"/>
      <c r="EE1957" s="12"/>
      <c r="EF1957" s="12"/>
      <c r="EG1957" s="12"/>
      <c r="EH1957" s="12"/>
      <c r="EI1957" s="12"/>
      <c r="EJ1957" s="12"/>
      <c r="EK1957" s="12"/>
      <c r="EL1957" s="12"/>
      <c r="EM1957" s="12"/>
      <c r="EN1957" s="12"/>
      <c r="EO1957" s="12"/>
      <c r="EP1957" s="12"/>
      <c r="EQ1957" s="12"/>
      <c r="ER1957" s="12"/>
      <c r="ES1957" s="12"/>
      <c r="ET1957" s="12"/>
      <c r="EU1957" s="12"/>
      <c r="EV1957" s="12"/>
      <c r="EW1957" s="12"/>
      <c r="EX1957" s="12"/>
      <c r="EY1957" s="12"/>
      <c r="EZ1957" s="12"/>
      <c r="FA1957" s="12"/>
      <c r="FB1957" s="12"/>
      <c r="FC1957" s="12"/>
      <c r="FD1957" s="12"/>
      <c r="FE1957" s="12"/>
      <c r="FF1957" s="12"/>
      <c r="FG1957" s="12"/>
      <c r="FH1957" s="12"/>
      <c r="FI1957" s="12"/>
      <c r="FJ1957" s="12"/>
      <c r="FK1957" s="12"/>
      <c r="FL1957" s="12"/>
      <c r="FM1957" s="12"/>
      <c r="FN1957" s="12"/>
      <c r="FO1957" s="12"/>
      <c r="FP1957" s="12"/>
      <c r="FQ1957" s="12"/>
      <c r="FR1957" s="12"/>
      <c r="FS1957" s="12"/>
      <c r="FT1957" s="12"/>
      <c r="FU1957" s="12"/>
      <c r="FV1957" s="12"/>
      <c r="FW1957" s="12"/>
      <c r="FX1957" s="12"/>
      <c r="FY1957" s="12"/>
      <c r="FZ1957" s="12"/>
      <c r="GA1957" s="12"/>
      <c r="GB1957" s="12"/>
      <c r="GC1957" s="12"/>
      <c r="GD1957" s="12"/>
      <c r="GE1957" s="12"/>
      <c r="GF1957" s="12"/>
      <c r="GG1957" s="12"/>
      <c r="GH1957" s="12"/>
      <c r="GI1957" s="12"/>
      <c r="GJ1957" s="12"/>
      <c r="GK1957" s="12"/>
      <c r="GL1957" s="12"/>
      <c r="GM1957" s="12"/>
      <c r="GN1957" s="12"/>
      <c r="GO1957" s="12"/>
      <c r="GP1957" s="12"/>
      <c r="GQ1957" s="12"/>
      <c r="GR1957" s="12"/>
    </row>
    <row r="1958" spans="1:200" x14ac:dyDescent="0.2">
      <c r="A1958" s="79">
        <f t="shared" si="700"/>
        <v>45030</v>
      </c>
      <c r="B1958" s="80" t="str">
        <f t="shared" ca="1" si="701"/>
        <v>n.d</v>
      </c>
      <c r="C1958" s="81">
        <f t="shared" ca="1" si="702"/>
        <v>1298.9771699999999</v>
      </c>
      <c r="D1958" s="82">
        <f ca="1">IF(A1958&lt;$B$1,VLOOKUP(A1958,[1]DI!$A$4:$B$15000,2,FALSE),0)</f>
        <v>0</v>
      </c>
      <c r="E1958" s="81">
        <f t="shared" ca="1" si="703"/>
        <v>0</v>
      </c>
      <c r="F1958" s="83">
        <f t="shared" si="698"/>
        <v>1.1679999999999999</v>
      </c>
      <c r="G1958" s="84">
        <f t="shared" ca="1" si="704"/>
        <v>1</v>
      </c>
      <c r="H1958" s="81">
        <f ca="1">TRUNC(PRODUCT(G$10:G1957),15)</f>
        <v>1.40945772534528</v>
      </c>
      <c r="I1958" s="81">
        <f t="shared" ca="1" si="705"/>
        <v>1.2989771726434101</v>
      </c>
      <c r="J1958" s="81">
        <f t="shared" ca="1" si="706"/>
        <v>1.0850519599999999</v>
      </c>
      <c r="K1958" s="81">
        <f t="shared" ca="1" si="707"/>
        <v>110.48055429999999</v>
      </c>
      <c r="L1958" s="85">
        <f>IF(VLOOKUP(A1958,$U$12:$AD$125,8)=VLOOKUP(A1957,$U$12:$AD$125,8),0,VLOOKUP(A1958,U$12:$AD$125,8))</f>
        <v>0</v>
      </c>
      <c r="M1958" s="86">
        <f>IF(L1958&gt;0,VLOOKUP(L1958,T$12:$AC$125,7),0)</f>
        <v>0</v>
      </c>
      <c r="N1958" s="81">
        <f t="shared" si="699"/>
        <v>0</v>
      </c>
      <c r="O1958" s="81">
        <f t="shared" ca="1" si="708"/>
        <v>110.48055429999999</v>
      </c>
      <c r="P1958" s="87" t="str">
        <f t="shared" si="709"/>
        <v>J=</v>
      </c>
      <c r="Q1958" s="88">
        <f t="shared" si="710"/>
        <v>44858</v>
      </c>
      <c r="R1958" s="7"/>
      <c r="S1958" s="7"/>
      <c r="T1958" s="7"/>
      <c r="U1958" s="7"/>
      <c r="V1958" s="7"/>
      <c r="W1958" s="7"/>
      <c r="X1958" s="7"/>
      <c r="Y1958" s="7"/>
      <c r="Z1958" s="7"/>
      <c r="AA1958" s="7"/>
      <c r="AB1958" s="7"/>
      <c r="AC1958" s="7"/>
      <c r="AD1958" s="7"/>
      <c r="AE1958" s="7"/>
      <c r="AF1958" s="65"/>
      <c r="AG1958" s="9"/>
      <c r="AH1958" s="9"/>
      <c r="AI1958" s="4"/>
      <c r="AJ1958" s="10"/>
      <c r="AK1958" s="4"/>
      <c r="AL1958" s="65"/>
      <c r="AM1958" s="10"/>
      <c r="AN1958" s="9"/>
      <c r="AO1958" s="7"/>
      <c r="AP1958" s="11"/>
      <c r="AQ1958" s="9"/>
      <c r="AR1958" s="8"/>
      <c r="AS1958" s="65"/>
      <c r="AT1958" s="12"/>
      <c r="AU1958" s="12"/>
      <c r="AV1958" s="22"/>
      <c r="AW1958" s="12"/>
      <c r="AX1958" s="12"/>
      <c r="AY1958" s="12"/>
      <c r="AZ1958" s="12"/>
      <c r="BA1958" s="12"/>
      <c r="BB1958" s="12"/>
      <c r="BC1958" s="12"/>
      <c r="BD1958" s="12"/>
      <c r="BE1958" s="12"/>
      <c r="BF1958" s="12"/>
      <c r="BG1958" s="12"/>
      <c r="BH1958" s="12"/>
      <c r="BI1958" s="12"/>
      <c r="BJ1958" s="12"/>
      <c r="BK1958" s="12"/>
      <c r="BL1958" s="12"/>
      <c r="BM1958" s="12"/>
      <c r="BN1958" s="12"/>
      <c r="BO1958" s="12"/>
      <c r="BP1958" s="12"/>
      <c r="BQ1958" s="12"/>
      <c r="BR1958" s="12"/>
      <c r="BS1958" s="12"/>
      <c r="BT1958" s="12"/>
      <c r="BU1958" s="12"/>
      <c r="BV1958" s="12"/>
      <c r="BW1958" s="12"/>
      <c r="BX1958" s="12"/>
      <c r="BY1958" s="12"/>
      <c r="BZ1958" s="12"/>
      <c r="CA1958" s="12"/>
      <c r="CB1958" s="12"/>
      <c r="CC1958" s="12"/>
      <c r="CD1958" s="12"/>
      <c r="CE1958" s="12"/>
      <c r="CF1958" s="12"/>
      <c r="CG1958" s="12"/>
      <c r="CH1958" s="12"/>
      <c r="CI1958" s="12"/>
      <c r="CJ1958" s="12"/>
      <c r="CK1958" s="12"/>
      <c r="CL1958" s="12"/>
      <c r="CM1958" s="12"/>
      <c r="CN1958" s="12"/>
      <c r="CO1958" s="12"/>
      <c r="CP1958" s="12"/>
      <c r="CQ1958" s="12"/>
      <c r="CR1958" s="12"/>
      <c r="CS1958" s="12"/>
      <c r="CT1958" s="12"/>
      <c r="CU1958" s="12"/>
      <c r="CV1958" s="12"/>
      <c r="CW1958" s="12"/>
      <c r="CX1958" s="12"/>
      <c r="CY1958" s="12"/>
      <c r="CZ1958" s="12"/>
      <c r="DA1958" s="12"/>
      <c r="DB1958" s="12"/>
      <c r="DC1958" s="12"/>
      <c r="DD1958" s="12"/>
      <c r="DE1958" s="12"/>
      <c r="DF1958" s="12"/>
      <c r="DG1958" s="12"/>
      <c r="DH1958" s="12"/>
      <c r="DI1958" s="12"/>
      <c r="DJ1958" s="12"/>
      <c r="DK1958" s="12"/>
      <c r="DL1958" s="12"/>
      <c r="DM1958" s="12"/>
      <c r="DN1958" s="12"/>
      <c r="DO1958" s="12"/>
      <c r="DP1958" s="12"/>
      <c r="DQ1958" s="12"/>
      <c r="DR1958" s="12"/>
      <c r="DS1958" s="12"/>
      <c r="DT1958" s="12"/>
      <c r="DU1958" s="12"/>
      <c r="DV1958" s="12"/>
      <c r="DW1958" s="12"/>
      <c r="DX1958" s="12"/>
      <c r="DY1958" s="12"/>
      <c r="DZ1958" s="12"/>
      <c r="EA1958" s="12"/>
      <c r="EB1958" s="12"/>
      <c r="EC1958" s="12"/>
      <c r="ED1958" s="12"/>
      <c r="EE1958" s="12"/>
      <c r="EF1958" s="12"/>
      <c r="EG1958" s="12"/>
      <c r="EH1958" s="12"/>
      <c r="EI1958" s="12"/>
      <c r="EJ1958" s="12"/>
      <c r="EK1958" s="12"/>
      <c r="EL1958" s="12"/>
      <c r="EM1958" s="12"/>
      <c r="EN1958" s="12"/>
      <c r="EO1958" s="12"/>
      <c r="EP1958" s="12"/>
      <c r="EQ1958" s="12"/>
      <c r="ER1958" s="12"/>
      <c r="ES1958" s="12"/>
      <c r="ET1958" s="12"/>
      <c r="EU1958" s="12"/>
      <c r="EV1958" s="12"/>
      <c r="EW1958" s="12"/>
      <c r="EX1958" s="12"/>
      <c r="EY1958" s="12"/>
      <c r="EZ1958" s="12"/>
      <c r="FA1958" s="12"/>
      <c r="FB1958" s="12"/>
      <c r="FC1958" s="12"/>
      <c r="FD1958" s="12"/>
      <c r="FE1958" s="12"/>
      <c r="FF1958" s="12"/>
      <c r="FG1958" s="12"/>
      <c r="FH1958" s="12"/>
      <c r="FI1958" s="12"/>
      <c r="FJ1958" s="12"/>
      <c r="FK1958" s="12"/>
      <c r="FL1958" s="12"/>
      <c r="FM1958" s="12"/>
      <c r="FN1958" s="12"/>
      <c r="FO1958" s="12"/>
      <c r="FP1958" s="12"/>
      <c r="FQ1958" s="12"/>
      <c r="FR1958" s="12"/>
      <c r="FS1958" s="12"/>
      <c r="FT1958" s="12"/>
      <c r="FU1958" s="12"/>
      <c r="FV1958" s="12"/>
      <c r="FW1958" s="12"/>
      <c r="FX1958" s="12"/>
      <c r="FY1958" s="12"/>
      <c r="FZ1958" s="12"/>
      <c r="GA1958" s="12"/>
      <c r="GB1958" s="12"/>
      <c r="GC1958" s="12"/>
      <c r="GD1958" s="12"/>
      <c r="GE1958" s="12"/>
      <c r="GF1958" s="12"/>
      <c r="GG1958" s="12"/>
      <c r="GH1958" s="12"/>
      <c r="GI1958" s="12"/>
      <c r="GJ1958" s="12"/>
      <c r="GK1958" s="12"/>
      <c r="GL1958" s="12"/>
      <c r="GM1958" s="12"/>
      <c r="GN1958" s="12"/>
      <c r="GO1958" s="12"/>
      <c r="GP1958" s="12"/>
      <c r="GQ1958" s="12"/>
      <c r="GR1958" s="12"/>
    </row>
    <row r="1959" spans="1:200" x14ac:dyDescent="0.2">
      <c r="A1959" s="79">
        <f t="shared" si="700"/>
        <v>45031</v>
      </c>
      <c r="B1959" s="80" t="str">
        <f t="shared" ca="1" si="701"/>
        <v>n.d</v>
      </c>
      <c r="C1959" s="81">
        <f t="shared" ca="1" si="702"/>
        <v>1298.9771699999999</v>
      </c>
      <c r="D1959" s="82">
        <f ca="1">IF(A1959&lt;$B$1,VLOOKUP(A1959,[1]DI!$A$4:$B$15000,2,FALSE),0)</f>
        <v>0</v>
      </c>
      <c r="E1959" s="81">
        <f t="shared" ca="1" si="703"/>
        <v>0</v>
      </c>
      <c r="F1959" s="83">
        <f t="shared" si="698"/>
        <v>1.1679999999999999</v>
      </c>
      <c r="G1959" s="84">
        <f t="shared" ca="1" si="704"/>
        <v>1</v>
      </c>
      <c r="H1959" s="81">
        <f ca="1">TRUNC(PRODUCT(G$10:G1958),15)</f>
        <v>1.40945772534528</v>
      </c>
      <c r="I1959" s="81">
        <f t="shared" ca="1" si="705"/>
        <v>1.2989771726434101</v>
      </c>
      <c r="J1959" s="81">
        <f t="shared" ca="1" si="706"/>
        <v>1.0850519599999999</v>
      </c>
      <c r="K1959" s="81">
        <f t="shared" ca="1" si="707"/>
        <v>110.48055429999999</v>
      </c>
      <c r="L1959" s="85">
        <f>IF(VLOOKUP(A1959,$U$12:$AD$125,8)=VLOOKUP(A1958,$U$12:$AD$125,8),0,VLOOKUP(A1959,U$12:$AD$125,8))</f>
        <v>0</v>
      </c>
      <c r="M1959" s="86">
        <f>IF(L1959&gt;0,VLOOKUP(L1959,T$12:$AC$125,7),0)</f>
        <v>0</v>
      </c>
      <c r="N1959" s="81">
        <f t="shared" si="699"/>
        <v>0</v>
      </c>
      <c r="O1959" s="81">
        <f t="shared" ca="1" si="708"/>
        <v>110.48055429999999</v>
      </c>
      <c r="P1959" s="87" t="str">
        <f t="shared" si="709"/>
        <v>J=</v>
      </c>
      <c r="Q1959" s="88">
        <f t="shared" si="710"/>
        <v>44858</v>
      </c>
      <c r="R1959" s="7"/>
      <c r="S1959" s="7"/>
      <c r="T1959" s="7"/>
      <c r="U1959" s="7"/>
      <c r="V1959" s="7"/>
      <c r="W1959" s="7"/>
      <c r="X1959" s="7"/>
      <c r="Y1959" s="7"/>
      <c r="Z1959" s="7"/>
      <c r="AA1959" s="7"/>
      <c r="AB1959" s="7"/>
      <c r="AC1959" s="7"/>
      <c r="AD1959" s="7"/>
      <c r="AE1959" s="7"/>
      <c r="AF1959" s="65"/>
      <c r="AG1959" s="9"/>
      <c r="AH1959" s="9"/>
      <c r="AI1959" s="4"/>
      <c r="AJ1959" s="10"/>
      <c r="AK1959" s="4"/>
      <c r="AL1959" s="65"/>
      <c r="AM1959" s="10"/>
      <c r="AN1959" s="9"/>
      <c r="AO1959" s="7"/>
      <c r="AP1959" s="11"/>
      <c r="AQ1959" s="9"/>
      <c r="AR1959" s="8"/>
      <c r="AS1959" s="65"/>
      <c r="AT1959" s="12"/>
      <c r="AU1959" s="12"/>
      <c r="AV1959" s="22"/>
      <c r="AW1959" s="12"/>
      <c r="AX1959" s="12"/>
      <c r="AY1959" s="12"/>
      <c r="AZ1959" s="12"/>
      <c r="BA1959" s="12"/>
      <c r="BB1959" s="12"/>
      <c r="BC1959" s="12"/>
      <c r="BD1959" s="12"/>
      <c r="BE1959" s="12"/>
      <c r="BF1959" s="12"/>
      <c r="BG1959" s="12"/>
      <c r="BH1959" s="12"/>
      <c r="BI1959" s="12"/>
      <c r="BJ1959" s="12"/>
      <c r="BK1959" s="12"/>
      <c r="BL1959" s="12"/>
      <c r="BM1959" s="12"/>
      <c r="BN1959" s="12"/>
      <c r="BO1959" s="12"/>
      <c r="BP1959" s="12"/>
      <c r="BQ1959" s="12"/>
      <c r="BR1959" s="12"/>
      <c r="BS1959" s="12"/>
      <c r="BT1959" s="12"/>
      <c r="BU1959" s="12"/>
      <c r="BV1959" s="12"/>
      <c r="BW1959" s="12"/>
      <c r="BX1959" s="12"/>
      <c r="BY1959" s="12"/>
      <c r="BZ1959" s="12"/>
      <c r="CA1959" s="12"/>
      <c r="CB1959" s="12"/>
      <c r="CC1959" s="12"/>
      <c r="CD1959" s="12"/>
      <c r="CE1959" s="12"/>
      <c r="CF1959" s="12"/>
      <c r="CG1959" s="12"/>
      <c r="CH1959" s="12"/>
      <c r="CI1959" s="12"/>
      <c r="CJ1959" s="12"/>
      <c r="CK1959" s="12"/>
      <c r="CL1959" s="12"/>
      <c r="CM1959" s="12"/>
      <c r="CN1959" s="12"/>
      <c r="CO1959" s="12"/>
      <c r="CP1959" s="12"/>
      <c r="CQ1959" s="12"/>
      <c r="CR1959" s="12"/>
      <c r="CS1959" s="12"/>
      <c r="CT1959" s="12"/>
      <c r="CU1959" s="12"/>
      <c r="CV1959" s="12"/>
      <c r="CW1959" s="12"/>
      <c r="CX1959" s="12"/>
      <c r="CY1959" s="12"/>
      <c r="CZ1959" s="12"/>
      <c r="DA1959" s="12"/>
      <c r="DB1959" s="12"/>
      <c r="DC1959" s="12"/>
      <c r="DD1959" s="12"/>
      <c r="DE1959" s="12"/>
      <c r="DF1959" s="12"/>
      <c r="DG1959" s="12"/>
      <c r="DH1959" s="12"/>
      <c r="DI1959" s="12"/>
      <c r="DJ1959" s="12"/>
      <c r="DK1959" s="12"/>
      <c r="DL1959" s="12"/>
      <c r="DM1959" s="12"/>
      <c r="DN1959" s="12"/>
      <c r="DO1959" s="12"/>
      <c r="DP1959" s="12"/>
      <c r="DQ1959" s="12"/>
      <c r="DR1959" s="12"/>
      <c r="DS1959" s="12"/>
      <c r="DT1959" s="12"/>
      <c r="DU1959" s="12"/>
      <c r="DV1959" s="12"/>
      <c r="DW1959" s="12"/>
      <c r="DX1959" s="12"/>
      <c r="DY1959" s="12"/>
      <c r="DZ1959" s="12"/>
      <c r="EA1959" s="12"/>
      <c r="EB1959" s="12"/>
      <c r="EC1959" s="12"/>
      <c r="ED1959" s="12"/>
      <c r="EE1959" s="12"/>
      <c r="EF1959" s="12"/>
      <c r="EG1959" s="12"/>
      <c r="EH1959" s="12"/>
      <c r="EI1959" s="12"/>
      <c r="EJ1959" s="12"/>
      <c r="EK1959" s="12"/>
      <c r="EL1959" s="12"/>
      <c r="EM1959" s="12"/>
      <c r="EN1959" s="12"/>
      <c r="EO1959" s="12"/>
      <c r="EP1959" s="12"/>
      <c r="EQ1959" s="12"/>
      <c r="ER1959" s="12"/>
      <c r="ES1959" s="12"/>
      <c r="ET1959" s="12"/>
      <c r="EU1959" s="12"/>
      <c r="EV1959" s="12"/>
      <c r="EW1959" s="12"/>
      <c r="EX1959" s="12"/>
      <c r="EY1959" s="12"/>
      <c r="EZ1959" s="12"/>
      <c r="FA1959" s="12"/>
      <c r="FB1959" s="12"/>
      <c r="FC1959" s="12"/>
      <c r="FD1959" s="12"/>
      <c r="FE1959" s="12"/>
      <c r="FF1959" s="12"/>
      <c r="FG1959" s="12"/>
      <c r="FH1959" s="12"/>
      <c r="FI1959" s="12"/>
      <c r="FJ1959" s="12"/>
      <c r="FK1959" s="12"/>
      <c r="FL1959" s="12"/>
      <c r="FM1959" s="12"/>
      <c r="FN1959" s="12"/>
      <c r="FO1959" s="12"/>
      <c r="FP1959" s="12"/>
      <c r="FQ1959" s="12"/>
      <c r="FR1959" s="12"/>
      <c r="FS1959" s="12"/>
      <c r="FT1959" s="12"/>
      <c r="FU1959" s="12"/>
      <c r="FV1959" s="12"/>
      <c r="FW1959" s="12"/>
      <c r="FX1959" s="12"/>
      <c r="FY1959" s="12"/>
      <c r="FZ1959" s="12"/>
      <c r="GA1959" s="12"/>
      <c r="GB1959" s="12"/>
      <c r="GC1959" s="12"/>
      <c r="GD1959" s="12"/>
      <c r="GE1959" s="12"/>
      <c r="GF1959" s="12"/>
      <c r="GG1959" s="12"/>
      <c r="GH1959" s="12"/>
      <c r="GI1959" s="12"/>
      <c r="GJ1959" s="12"/>
      <c r="GK1959" s="12"/>
      <c r="GL1959" s="12"/>
      <c r="GM1959" s="12"/>
      <c r="GN1959" s="12"/>
      <c r="GO1959" s="12"/>
      <c r="GP1959" s="12"/>
      <c r="GQ1959" s="12"/>
      <c r="GR1959" s="12"/>
    </row>
    <row r="1960" spans="1:200" x14ac:dyDescent="0.2">
      <c r="A1960" s="79">
        <f t="shared" si="700"/>
        <v>45032</v>
      </c>
      <c r="B1960" s="80" t="str">
        <f t="shared" ca="1" si="701"/>
        <v>n.d</v>
      </c>
      <c r="C1960" s="81">
        <f t="shared" ca="1" si="702"/>
        <v>1298.9771699999999</v>
      </c>
      <c r="D1960" s="82">
        <f ca="1">IF(A1960&lt;$B$1,VLOOKUP(A1960,[1]DI!$A$4:$B$15000,2,FALSE),0)</f>
        <v>0</v>
      </c>
      <c r="E1960" s="81">
        <f t="shared" ca="1" si="703"/>
        <v>0</v>
      </c>
      <c r="F1960" s="83">
        <f t="shared" si="698"/>
        <v>1.1679999999999999</v>
      </c>
      <c r="G1960" s="84">
        <f t="shared" ca="1" si="704"/>
        <v>1</v>
      </c>
      <c r="H1960" s="81">
        <f ca="1">TRUNC(PRODUCT(G$10:G1959),15)</f>
        <v>1.40945772534528</v>
      </c>
      <c r="I1960" s="81">
        <f t="shared" ca="1" si="705"/>
        <v>1.2989771726434101</v>
      </c>
      <c r="J1960" s="81">
        <f t="shared" ca="1" si="706"/>
        <v>1.0850519599999999</v>
      </c>
      <c r="K1960" s="81">
        <f t="shared" ca="1" si="707"/>
        <v>110.48055429999999</v>
      </c>
      <c r="L1960" s="85">
        <f>IF(VLOOKUP(A1960,$U$12:$AD$125,8)=VLOOKUP(A1959,$U$12:$AD$125,8),0,VLOOKUP(A1960,U$12:$AD$125,8))</f>
        <v>0</v>
      </c>
      <c r="M1960" s="86">
        <f>IF(L1960&gt;0,VLOOKUP(L1960,T$12:$AC$125,7),0)</f>
        <v>0</v>
      </c>
      <c r="N1960" s="81">
        <f t="shared" si="699"/>
        <v>0</v>
      </c>
      <c r="O1960" s="81">
        <f t="shared" ca="1" si="708"/>
        <v>110.48055429999999</v>
      </c>
      <c r="P1960" s="87" t="str">
        <f t="shared" si="709"/>
        <v>J=</v>
      </c>
      <c r="Q1960" s="88">
        <f t="shared" si="710"/>
        <v>44858</v>
      </c>
      <c r="R1960" s="7"/>
      <c r="S1960" s="7"/>
      <c r="T1960" s="7"/>
      <c r="U1960" s="7"/>
      <c r="V1960" s="7"/>
      <c r="W1960" s="7"/>
      <c r="X1960" s="7"/>
      <c r="Y1960" s="7"/>
      <c r="Z1960" s="7"/>
      <c r="AA1960" s="7"/>
      <c r="AB1960" s="7"/>
      <c r="AC1960" s="7"/>
      <c r="AD1960" s="7"/>
      <c r="AE1960" s="7"/>
      <c r="AF1960" s="65"/>
      <c r="AG1960" s="9"/>
      <c r="AH1960" s="9"/>
      <c r="AI1960" s="4"/>
      <c r="AJ1960" s="10"/>
      <c r="AK1960" s="4"/>
      <c r="AL1960" s="65"/>
      <c r="AM1960" s="10"/>
      <c r="AN1960" s="9"/>
      <c r="AO1960" s="7"/>
      <c r="AP1960" s="11"/>
      <c r="AQ1960" s="9"/>
      <c r="AR1960" s="8"/>
      <c r="AS1960" s="65"/>
      <c r="AT1960" s="12"/>
      <c r="AU1960" s="12"/>
      <c r="AV1960" s="22"/>
      <c r="AW1960" s="12"/>
      <c r="AX1960" s="12"/>
      <c r="AY1960" s="12"/>
      <c r="AZ1960" s="12"/>
      <c r="BA1960" s="12"/>
      <c r="BB1960" s="12"/>
      <c r="BC1960" s="12"/>
      <c r="BD1960" s="12"/>
      <c r="BE1960" s="12"/>
      <c r="BF1960" s="12"/>
      <c r="BG1960" s="12"/>
      <c r="BH1960" s="12"/>
      <c r="BI1960" s="12"/>
      <c r="BJ1960" s="12"/>
      <c r="BK1960" s="12"/>
      <c r="BL1960" s="12"/>
      <c r="BM1960" s="12"/>
      <c r="BN1960" s="12"/>
      <c r="BO1960" s="12"/>
      <c r="BP1960" s="12"/>
      <c r="BQ1960" s="12"/>
      <c r="BR1960" s="12"/>
      <c r="BS1960" s="12"/>
      <c r="BT1960" s="12"/>
      <c r="BU1960" s="12"/>
      <c r="BV1960" s="12"/>
      <c r="BW1960" s="12"/>
      <c r="BX1960" s="12"/>
      <c r="BY1960" s="12"/>
      <c r="BZ1960" s="12"/>
      <c r="CA1960" s="12"/>
      <c r="CB1960" s="12"/>
      <c r="CC1960" s="12"/>
      <c r="CD1960" s="12"/>
      <c r="CE1960" s="12"/>
      <c r="CF1960" s="12"/>
      <c r="CG1960" s="12"/>
      <c r="CH1960" s="12"/>
      <c r="CI1960" s="12"/>
      <c r="CJ1960" s="12"/>
      <c r="CK1960" s="12"/>
      <c r="CL1960" s="12"/>
      <c r="CM1960" s="12"/>
      <c r="CN1960" s="12"/>
      <c r="CO1960" s="12"/>
      <c r="CP1960" s="12"/>
      <c r="CQ1960" s="12"/>
      <c r="CR1960" s="12"/>
      <c r="CS1960" s="12"/>
      <c r="CT1960" s="12"/>
      <c r="CU1960" s="12"/>
      <c r="CV1960" s="12"/>
      <c r="CW1960" s="12"/>
      <c r="CX1960" s="12"/>
      <c r="CY1960" s="12"/>
      <c r="CZ1960" s="12"/>
      <c r="DA1960" s="12"/>
      <c r="DB1960" s="12"/>
      <c r="DC1960" s="12"/>
      <c r="DD1960" s="12"/>
      <c r="DE1960" s="12"/>
      <c r="DF1960" s="12"/>
      <c r="DG1960" s="12"/>
      <c r="DH1960" s="12"/>
      <c r="DI1960" s="12"/>
      <c r="DJ1960" s="12"/>
      <c r="DK1960" s="12"/>
      <c r="DL1960" s="12"/>
      <c r="DM1960" s="12"/>
      <c r="DN1960" s="12"/>
      <c r="DO1960" s="12"/>
      <c r="DP1960" s="12"/>
      <c r="DQ1960" s="12"/>
      <c r="DR1960" s="12"/>
      <c r="DS1960" s="12"/>
      <c r="DT1960" s="12"/>
      <c r="DU1960" s="12"/>
      <c r="DV1960" s="12"/>
      <c r="DW1960" s="12"/>
      <c r="DX1960" s="12"/>
      <c r="DY1960" s="12"/>
      <c r="DZ1960" s="12"/>
      <c r="EA1960" s="12"/>
      <c r="EB1960" s="12"/>
      <c r="EC1960" s="12"/>
      <c r="ED1960" s="12"/>
      <c r="EE1960" s="12"/>
      <c r="EF1960" s="12"/>
      <c r="EG1960" s="12"/>
      <c r="EH1960" s="12"/>
      <c r="EI1960" s="12"/>
      <c r="EJ1960" s="12"/>
      <c r="EK1960" s="12"/>
      <c r="EL1960" s="12"/>
      <c r="EM1960" s="12"/>
      <c r="EN1960" s="12"/>
      <c r="EO1960" s="12"/>
      <c r="EP1960" s="12"/>
      <c r="EQ1960" s="12"/>
      <c r="ER1960" s="12"/>
      <c r="ES1960" s="12"/>
      <c r="ET1960" s="12"/>
      <c r="EU1960" s="12"/>
      <c r="EV1960" s="12"/>
      <c r="EW1960" s="12"/>
      <c r="EX1960" s="12"/>
      <c r="EY1960" s="12"/>
      <c r="EZ1960" s="12"/>
      <c r="FA1960" s="12"/>
      <c r="FB1960" s="12"/>
      <c r="FC1960" s="12"/>
      <c r="FD1960" s="12"/>
      <c r="FE1960" s="12"/>
      <c r="FF1960" s="12"/>
      <c r="FG1960" s="12"/>
      <c r="FH1960" s="12"/>
      <c r="FI1960" s="12"/>
      <c r="FJ1960" s="12"/>
      <c r="FK1960" s="12"/>
      <c r="FL1960" s="12"/>
      <c r="FM1960" s="12"/>
      <c r="FN1960" s="12"/>
      <c r="FO1960" s="12"/>
      <c r="FP1960" s="12"/>
      <c r="FQ1960" s="12"/>
      <c r="FR1960" s="12"/>
      <c r="FS1960" s="12"/>
      <c r="FT1960" s="12"/>
      <c r="FU1960" s="12"/>
      <c r="FV1960" s="12"/>
      <c r="FW1960" s="12"/>
      <c r="FX1960" s="12"/>
      <c r="FY1960" s="12"/>
      <c r="FZ1960" s="12"/>
      <c r="GA1960" s="12"/>
      <c r="GB1960" s="12"/>
      <c r="GC1960" s="12"/>
      <c r="GD1960" s="12"/>
      <c r="GE1960" s="12"/>
      <c r="GF1960" s="12"/>
      <c r="GG1960" s="12"/>
      <c r="GH1960" s="12"/>
      <c r="GI1960" s="12"/>
      <c r="GJ1960" s="12"/>
      <c r="GK1960" s="12"/>
      <c r="GL1960" s="12"/>
      <c r="GM1960" s="12"/>
      <c r="GN1960" s="12"/>
      <c r="GO1960" s="12"/>
      <c r="GP1960" s="12"/>
      <c r="GQ1960" s="12"/>
      <c r="GR1960" s="12"/>
    </row>
    <row r="1961" spans="1:200" x14ac:dyDescent="0.2">
      <c r="A1961" s="79">
        <f t="shared" si="700"/>
        <v>45033</v>
      </c>
      <c r="B1961" s="80" t="str">
        <f t="shared" ca="1" si="701"/>
        <v>n.d</v>
      </c>
      <c r="C1961" s="81">
        <f t="shared" ca="1" si="702"/>
        <v>1298.9771699999999</v>
      </c>
      <c r="D1961" s="82">
        <f ca="1">IF(A1961&lt;$B$1,VLOOKUP(A1961,[1]DI!$A$4:$B$15000,2,FALSE),0)</f>
        <v>0</v>
      </c>
      <c r="E1961" s="81">
        <f t="shared" ca="1" si="703"/>
        <v>0</v>
      </c>
      <c r="F1961" s="83">
        <f t="shared" si="698"/>
        <v>1.1679999999999999</v>
      </c>
      <c r="G1961" s="84">
        <f t="shared" ca="1" si="704"/>
        <v>1</v>
      </c>
      <c r="H1961" s="81">
        <f ca="1">TRUNC(PRODUCT(G$10:G1960),15)</f>
        <v>1.40945772534528</v>
      </c>
      <c r="I1961" s="81">
        <f t="shared" ca="1" si="705"/>
        <v>1.2989771726434101</v>
      </c>
      <c r="J1961" s="81">
        <f t="shared" ca="1" si="706"/>
        <v>1.0850519599999999</v>
      </c>
      <c r="K1961" s="81">
        <f t="shared" ca="1" si="707"/>
        <v>110.48055429999999</v>
      </c>
      <c r="L1961" s="85">
        <f>IF(VLOOKUP(A1961,$U$12:$AD$125,8)=VLOOKUP(A1960,$U$12:$AD$125,8),0,VLOOKUP(A1961,U$12:$AD$125,8))</f>
        <v>0</v>
      </c>
      <c r="M1961" s="86">
        <f>IF(L1961&gt;0,VLOOKUP(L1961,T$12:$AC$125,7),0)</f>
        <v>0</v>
      </c>
      <c r="N1961" s="81">
        <f t="shared" si="699"/>
        <v>0</v>
      </c>
      <c r="O1961" s="81">
        <f t="shared" ca="1" si="708"/>
        <v>110.48055429999999</v>
      </c>
      <c r="P1961" s="87" t="str">
        <f t="shared" si="709"/>
        <v>J=</v>
      </c>
      <c r="Q1961" s="88">
        <f t="shared" si="710"/>
        <v>44858</v>
      </c>
      <c r="R1961" s="7"/>
      <c r="S1961" s="7"/>
      <c r="T1961" s="7"/>
      <c r="U1961" s="7"/>
      <c r="V1961" s="7"/>
      <c r="W1961" s="7"/>
      <c r="X1961" s="7"/>
      <c r="Y1961" s="7"/>
      <c r="Z1961" s="7"/>
      <c r="AA1961" s="7"/>
      <c r="AB1961" s="7"/>
      <c r="AC1961" s="7"/>
      <c r="AD1961" s="7"/>
      <c r="AE1961" s="7"/>
      <c r="AF1961" s="65"/>
      <c r="AG1961" s="9"/>
      <c r="AH1961" s="9"/>
      <c r="AI1961" s="4"/>
      <c r="AJ1961" s="10"/>
      <c r="AK1961" s="4"/>
      <c r="AL1961" s="65"/>
      <c r="AM1961" s="10"/>
      <c r="AN1961" s="9"/>
      <c r="AO1961" s="7"/>
      <c r="AP1961" s="11"/>
      <c r="AQ1961" s="9"/>
      <c r="AR1961" s="8"/>
      <c r="AS1961" s="65"/>
      <c r="AT1961" s="12"/>
      <c r="AU1961" s="12"/>
      <c r="AV1961" s="22"/>
      <c r="AW1961" s="12"/>
      <c r="AX1961" s="12"/>
      <c r="AY1961" s="12"/>
      <c r="AZ1961" s="12"/>
      <c r="BA1961" s="12"/>
      <c r="BB1961" s="12"/>
      <c r="BC1961" s="12"/>
      <c r="BD1961" s="12"/>
      <c r="BE1961" s="12"/>
      <c r="BF1961" s="12"/>
      <c r="BG1961" s="12"/>
      <c r="BH1961" s="12"/>
      <c r="BI1961" s="12"/>
      <c r="BJ1961" s="12"/>
      <c r="BK1961" s="12"/>
      <c r="BL1961" s="12"/>
      <c r="BM1961" s="12"/>
      <c r="BN1961" s="12"/>
      <c r="BO1961" s="12"/>
      <c r="BP1961" s="12"/>
      <c r="BQ1961" s="12"/>
      <c r="BR1961" s="12"/>
      <c r="BS1961" s="12"/>
      <c r="BT1961" s="12"/>
      <c r="BU1961" s="12"/>
      <c r="BV1961" s="12"/>
      <c r="BW1961" s="12"/>
      <c r="BX1961" s="12"/>
      <c r="BY1961" s="12"/>
      <c r="BZ1961" s="12"/>
      <c r="CA1961" s="12"/>
      <c r="CB1961" s="12"/>
      <c r="CC1961" s="12"/>
      <c r="CD1961" s="12"/>
      <c r="CE1961" s="12"/>
      <c r="CF1961" s="12"/>
      <c r="CG1961" s="12"/>
      <c r="CH1961" s="12"/>
      <c r="CI1961" s="12"/>
      <c r="CJ1961" s="12"/>
      <c r="CK1961" s="12"/>
      <c r="CL1961" s="12"/>
      <c r="CM1961" s="12"/>
      <c r="CN1961" s="12"/>
      <c r="CO1961" s="12"/>
      <c r="CP1961" s="12"/>
      <c r="CQ1961" s="12"/>
      <c r="CR1961" s="12"/>
      <c r="CS1961" s="12"/>
      <c r="CT1961" s="12"/>
      <c r="CU1961" s="12"/>
      <c r="CV1961" s="12"/>
      <c r="CW1961" s="12"/>
      <c r="CX1961" s="12"/>
      <c r="CY1961" s="12"/>
      <c r="CZ1961" s="12"/>
      <c r="DA1961" s="12"/>
      <c r="DB1961" s="12"/>
      <c r="DC1961" s="12"/>
      <c r="DD1961" s="12"/>
      <c r="DE1961" s="12"/>
      <c r="DF1961" s="12"/>
      <c r="DG1961" s="12"/>
      <c r="DH1961" s="12"/>
      <c r="DI1961" s="12"/>
      <c r="DJ1961" s="12"/>
      <c r="DK1961" s="12"/>
      <c r="DL1961" s="12"/>
      <c r="DM1961" s="12"/>
      <c r="DN1961" s="12"/>
      <c r="DO1961" s="12"/>
      <c r="DP1961" s="12"/>
      <c r="DQ1961" s="12"/>
      <c r="DR1961" s="12"/>
      <c r="DS1961" s="12"/>
      <c r="DT1961" s="12"/>
      <c r="DU1961" s="12"/>
      <c r="DV1961" s="12"/>
      <c r="DW1961" s="12"/>
      <c r="DX1961" s="12"/>
      <c r="DY1961" s="12"/>
      <c r="DZ1961" s="12"/>
      <c r="EA1961" s="12"/>
      <c r="EB1961" s="12"/>
      <c r="EC1961" s="12"/>
      <c r="ED1961" s="12"/>
      <c r="EE1961" s="12"/>
      <c r="EF1961" s="12"/>
      <c r="EG1961" s="12"/>
      <c r="EH1961" s="12"/>
      <c r="EI1961" s="12"/>
      <c r="EJ1961" s="12"/>
      <c r="EK1961" s="12"/>
      <c r="EL1961" s="12"/>
      <c r="EM1961" s="12"/>
      <c r="EN1961" s="12"/>
      <c r="EO1961" s="12"/>
      <c r="EP1961" s="12"/>
      <c r="EQ1961" s="12"/>
      <c r="ER1961" s="12"/>
      <c r="ES1961" s="12"/>
      <c r="ET1961" s="12"/>
      <c r="EU1961" s="12"/>
      <c r="EV1961" s="12"/>
      <c r="EW1961" s="12"/>
      <c r="EX1961" s="12"/>
      <c r="EY1961" s="12"/>
      <c r="EZ1961" s="12"/>
      <c r="FA1961" s="12"/>
      <c r="FB1961" s="12"/>
      <c r="FC1961" s="12"/>
      <c r="FD1961" s="12"/>
      <c r="FE1961" s="12"/>
      <c r="FF1961" s="12"/>
      <c r="FG1961" s="12"/>
      <c r="FH1961" s="12"/>
      <c r="FI1961" s="12"/>
      <c r="FJ1961" s="12"/>
      <c r="FK1961" s="12"/>
      <c r="FL1961" s="12"/>
      <c r="FM1961" s="12"/>
      <c r="FN1961" s="12"/>
      <c r="FO1961" s="12"/>
      <c r="FP1961" s="12"/>
      <c r="FQ1961" s="12"/>
      <c r="FR1961" s="12"/>
      <c r="FS1961" s="12"/>
      <c r="FT1961" s="12"/>
      <c r="FU1961" s="12"/>
      <c r="FV1961" s="12"/>
      <c r="FW1961" s="12"/>
      <c r="FX1961" s="12"/>
      <c r="FY1961" s="12"/>
      <c r="FZ1961" s="12"/>
      <c r="GA1961" s="12"/>
      <c r="GB1961" s="12"/>
      <c r="GC1961" s="12"/>
      <c r="GD1961" s="12"/>
      <c r="GE1961" s="12"/>
      <c r="GF1961" s="12"/>
      <c r="GG1961" s="12"/>
      <c r="GH1961" s="12"/>
      <c r="GI1961" s="12"/>
      <c r="GJ1961" s="12"/>
      <c r="GK1961" s="12"/>
      <c r="GL1961" s="12"/>
      <c r="GM1961" s="12"/>
      <c r="GN1961" s="12"/>
      <c r="GO1961" s="12"/>
      <c r="GP1961" s="12"/>
      <c r="GQ1961" s="12"/>
      <c r="GR1961" s="12"/>
    </row>
    <row r="1962" spans="1:200" x14ac:dyDescent="0.2">
      <c r="A1962" s="79">
        <f t="shared" si="700"/>
        <v>45034</v>
      </c>
      <c r="B1962" s="80" t="str">
        <f t="shared" ca="1" si="701"/>
        <v>n.d</v>
      </c>
      <c r="C1962" s="81">
        <f t="shared" ca="1" si="702"/>
        <v>1298.9771699999999</v>
      </c>
      <c r="D1962" s="82">
        <f ca="1">IF(A1962&lt;$B$1,VLOOKUP(A1962,[1]DI!$A$4:$B$15000,2,FALSE),0)</f>
        <v>0</v>
      </c>
      <c r="E1962" s="81">
        <f t="shared" ca="1" si="703"/>
        <v>0</v>
      </c>
      <c r="F1962" s="83">
        <f t="shared" si="698"/>
        <v>1.1679999999999999</v>
      </c>
      <c r="G1962" s="84">
        <f t="shared" ca="1" si="704"/>
        <v>1</v>
      </c>
      <c r="H1962" s="81">
        <f ca="1">TRUNC(PRODUCT(G$10:G1961),15)</f>
        <v>1.40945772534528</v>
      </c>
      <c r="I1962" s="81">
        <f t="shared" ca="1" si="705"/>
        <v>1.2989771726434101</v>
      </c>
      <c r="J1962" s="81">
        <f t="shared" ca="1" si="706"/>
        <v>1.0850519599999999</v>
      </c>
      <c r="K1962" s="81">
        <f t="shared" ca="1" si="707"/>
        <v>110.48055429999999</v>
      </c>
      <c r="L1962" s="85">
        <f>IF(VLOOKUP(A1962,$U$12:$AD$125,8)=VLOOKUP(A1961,$U$12:$AD$125,8),0,VLOOKUP(A1962,U$12:$AD$125,8))</f>
        <v>0</v>
      </c>
      <c r="M1962" s="86">
        <f>IF(L1962&gt;0,VLOOKUP(L1962,T$12:$AC$125,7),0)</f>
        <v>0</v>
      </c>
      <c r="N1962" s="81">
        <f t="shared" si="699"/>
        <v>0</v>
      </c>
      <c r="O1962" s="81">
        <f t="shared" ca="1" si="708"/>
        <v>110.48055429999999</v>
      </c>
      <c r="P1962" s="87" t="str">
        <f t="shared" si="709"/>
        <v>J=</v>
      </c>
      <c r="Q1962" s="88">
        <f t="shared" si="710"/>
        <v>44858</v>
      </c>
      <c r="R1962" s="7"/>
      <c r="S1962" s="7"/>
      <c r="T1962" s="7"/>
      <c r="U1962" s="7"/>
      <c r="V1962" s="7"/>
      <c r="W1962" s="7"/>
      <c r="X1962" s="7"/>
      <c r="Y1962" s="7"/>
      <c r="Z1962" s="7"/>
      <c r="AA1962" s="7"/>
      <c r="AB1962" s="7"/>
      <c r="AC1962" s="7"/>
      <c r="AD1962" s="7"/>
      <c r="AE1962" s="7"/>
      <c r="AF1962" s="65"/>
      <c r="AG1962" s="9"/>
      <c r="AH1962" s="9"/>
      <c r="AI1962" s="4"/>
      <c r="AJ1962" s="10"/>
      <c r="AK1962" s="4"/>
      <c r="AL1962" s="65"/>
      <c r="AM1962" s="10"/>
      <c r="AN1962" s="9"/>
      <c r="AO1962" s="7"/>
      <c r="AP1962" s="11"/>
      <c r="AQ1962" s="9"/>
      <c r="AR1962" s="8"/>
      <c r="AS1962" s="65"/>
      <c r="AT1962" s="12"/>
      <c r="AU1962" s="12"/>
      <c r="AV1962" s="22"/>
      <c r="AW1962" s="12"/>
      <c r="AX1962" s="12"/>
      <c r="AY1962" s="12"/>
      <c r="AZ1962" s="12"/>
      <c r="BA1962" s="12"/>
      <c r="BB1962" s="12"/>
      <c r="BC1962" s="12"/>
      <c r="BD1962" s="12"/>
      <c r="BE1962" s="12"/>
      <c r="BF1962" s="12"/>
      <c r="BG1962" s="12"/>
      <c r="BH1962" s="12"/>
      <c r="BI1962" s="12"/>
      <c r="BJ1962" s="12"/>
      <c r="BK1962" s="12"/>
      <c r="BL1962" s="12"/>
      <c r="BM1962" s="12"/>
      <c r="BN1962" s="12"/>
      <c r="BO1962" s="12"/>
      <c r="BP1962" s="12"/>
      <c r="BQ1962" s="12"/>
      <c r="BR1962" s="12"/>
      <c r="BS1962" s="12"/>
      <c r="BT1962" s="12"/>
      <c r="BU1962" s="12"/>
      <c r="BV1962" s="12"/>
      <c r="BW1962" s="12"/>
      <c r="BX1962" s="12"/>
      <c r="BY1962" s="12"/>
      <c r="BZ1962" s="12"/>
      <c r="CA1962" s="12"/>
      <c r="CB1962" s="12"/>
      <c r="CC1962" s="12"/>
      <c r="CD1962" s="12"/>
      <c r="CE1962" s="12"/>
      <c r="CF1962" s="12"/>
      <c r="CG1962" s="12"/>
      <c r="CH1962" s="12"/>
      <c r="CI1962" s="12"/>
      <c r="CJ1962" s="12"/>
      <c r="CK1962" s="12"/>
      <c r="CL1962" s="12"/>
      <c r="CM1962" s="12"/>
      <c r="CN1962" s="12"/>
      <c r="CO1962" s="12"/>
      <c r="CP1962" s="12"/>
      <c r="CQ1962" s="12"/>
      <c r="CR1962" s="12"/>
      <c r="CS1962" s="12"/>
      <c r="CT1962" s="12"/>
      <c r="CU1962" s="12"/>
      <c r="CV1962" s="12"/>
      <c r="CW1962" s="12"/>
      <c r="CX1962" s="12"/>
      <c r="CY1962" s="12"/>
      <c r="CZ1962" s="12"/>
      <c r="DA1962" s="12"/>
      <c r="DB1962" s="12"/>
      <c r="DC1962" s="12"/>
      <c r="DD1962" s="12"/>
      <c r="DE1962" s="12"/>
      <c r="DF1962" s="12"/>
      <c r="DG1962" s="12"/>
      <c r="DH1962" s="12"/>
      <c r="DI1962" s="12"/>
      <c r="DJ1962" s="12"/>
      <c r="DK1962" s="12"/>
      <c r="DL1962" s="12"/>
      <c r="DM1962" s="12"/>
      <c r="DN1962" s="12"/>
      <c r="DO1962" s="12"/>
      <c r="DP1962" s="12"/>
      <c r="DQ1962" s="12"/>
      <c r="DR1962" s="12"/>
      <c r="DS1962" s="12"/>
      <c r="DT1962" s="12"/>
      <c r="DU1962" s="12"/>
      <c r="DV1962" s="12"/>
      <c r="DW1962" s="12"/>
      <c r="DX1962" s="12"/>
      <c r="DY1962" s="12"/>
      <c r="DZ1962" s="12"/>
      <c r="EA1962" s="12"/>
      <c r="EB1962" s="12"/>
      <c r="EC1962" s="12"/>
      <c r="ED1962" s="12"/>
      <c r="EE1962" s="12"/>
      <c r="EF1962" s="12"/>
      <c r="EG1962" s="12"/>
      <c r="EH1962" s="12"/>
      <c r="EI1962" s="12"/>
      <c r="EJ1962" s="12"/>
      <c r="EK1962" s="12"/>
      <c r="EL1962" s="12"/>
      <c r="EM1962" s="12"/>
      <c r="EN1962" s="12"/>
      <c r="EO1962" s="12"/>
      <c r="EP1962" s="12"/>
      <c r="EQ1962" s="12"/>
      <c r="ER1962" s="12"/>
      <c r="ES1962" s="12"/>
      <c r="ET1962" s="12"/>
      <c r="EU1962" s="12"/>
      <c r="EV1962" s="12"/>
      <c r="EW1962" s="12"/>
      <c r="EX1962" s="12"/>
      <c r="EY1962" s="12"/>
      <c r="EZ1962" s="12"/>
      <c r="FA1962" s="12"/>
      <c r="FB1962" s="12"/>
      <c r="FC1962" s="12"/>
      <c r="FD1962" s="12"/>
      <c r="FE1962" s="12"/>
      <c r="FF1962" s="12"/>
      <c r="FG1962" s="12"/>
      <c r="FH1962" s="12"/>
      <c r="FI1962" s="12"/>
      <c r="FJ1962" s="12"/>
      <c r="FK1962" s="12"/>
      <c r="FL1962" s="12"/>
      <c r="FM1962" s="12"/>
      <c r="FN1962" s="12"/>
      <c r="FO1962" s="12"/>
      <c r="FP1962" s="12"/>
      <c r="FQ1962" s="12"/>
      <c r="FR1962" s="12"/>
      <c r="FS1962" s="12"/>
      <c r="FT1962" s="12"/>
      <c r="FU1962" s="12"/>
      <c r="FV1962" s="12"/>
      <c r="FW1962" s="12"/>
      <c r="FX1962" s="12"/>
      <c r="FY1962" s="12"/>
      <c r="FZ1962" s="12"/>
      <c r="GA1962" s="12"/>
      <c r="GB1962" s="12"/>
      <c r="GC1962" s="12"/>
      <c r="GD1962" s="12"/>
      <c r="GE1962" s="12"/>
      <c r="GF1962" s="12"/>
      <c r="GG1962" s="12"/>
      <c r="GH1962" s="12"/>
      <c r="GI1962" s="12"/>
      <c r="GJ1962" s="12"/>
      <c r="GK1962" s="12"/>
      <c r="GL1962" s="12"/>
      <c r="GM1962" s="12"/>
      <c r="GN1962" s="12"/>
      <c r="GO1962" s="12"/>
      <c r="GP1962" s="12"/>
      <c r="GQ1962" s="12"/>
      <c r="GR1962" s="12"/>
    </row>
    <row r="1963" spans="1:200" x14ac:dyDescent="0.2">
      <c r="A1963" s="79">
        <f t="shared" si="700"/>
        <v>45035</v>
      </c>
      <c r="B1963" s="80" t="str">
        <f t="shared" ca="1" si="701"/>
        <v>n.d</v>
      </c>
      <c r="C1963" s="81">
        <f t="shared" ca="1" si="702"/>
        <v>1298.9771699999999</v>
      </c>
      <c r="D1963" s="82">
        <f ca="1">IF(A1963&lt;$B$1,VLOOKUP(A1963,[1]DI!$A$4:$B$15000,2,FALSE),0)</f>
        <v>0</v>
      </c>
      <c r="E1963" s="81">
        <f t="shared" ca="1" si="703"/>
        <v>0</v>
      </c>
      <c r="F1963" s="83">
        <f t="shared" si="698"/>
        <v>1.1679999999999999</v>
      </c>
      <c r="G1963" s="84">
        <f t="shared" ca="1" si="704"/>
        <v>1</v>
      </c>
      <c r="H1963" s="81">
        <f ca="1">TRUNC(PRODUCT(G$10:G1962),15)</f>
        <v>1.40945772534528</v>
      </c>
      <c r="I1963" s="81">
        <f t="shared" ca="1" si="705"/>
        <v>1.2989771726434101</v>
      </c>
      <c r="J1963" s="81">
        <f t="shared" ca="1" si="706"/>
        <v>1.0850519599999999</v>
      </c>
      <c r="K1963" s="81">
        <f t="shared" ca="1" si="707"/>
        <v>110.48055429999999</v>
      </c>
      <c r="L1963" s="85">
        <f>IF(VLOOKUP(A1963,$U$12:$AD$125,8)=VLOOKUP(A1962,$U$12:$AD$125,8),0,VLOOKUP(A1963,U$12:$AD$125,8))</f>
        <v>0</v>
      </c>
      <c r="M1963" s="86">
        <f>IF(L1963&gt;0,VLOOKUP(L1963,T$12:$AC$125,7),0)</f>
        <v>0</v>
      </c>
      <c r="N1963" s="81">
        <f t="shared" si="699"/>
        <v>0</v>
      </c>
      <c r="O1963" s="81">
        <f t="shared" ca="1" si="708"/>
        <v>110.48055429999999</v>
      </c>
      <c r="P1963" s="87" t="str">
        <f t="shared" si="709"/>
        <v>J=</v>
      </c>
      <c r="Q1963" s="88">
        <f t="shared" si="710"/>
        <v>44858</v>
      </c>
      <c r="R1963" s="7"/>
      <c r="S1963" s="7"/>
      <c r="T1963" s="7"/>
      <c r="U1963" s="7"/>
      <c r="V1963" s="7"/>
      <c r="W1963" s="7"/>
      <c r="X1963" s="7"/>
      <c r="Y1963" s="7"/>
      <c r="Z1963" s="7"/>
      <c r="AA1963" s="7"/>
      <c r="AB1963" s="7"/>
      <c r="AC1963" s="7"/>
      <c r="AD1963" s="7"/>
      <c r="AE1963" s="7"/>
      <c r="AF1963" s="65"/>
      <c r="AG1963" s="9"/>
      <c r="AH1963" s="9"/>
      <c r="AI1963" s="4"/>
      <c r="AJ1963" s="10"/>
      <c r="AK1963" s="4"/>
      <c r="AL1963" s="65"/>
      <c r="AM1963" s="10"/>
      <c r="AN1963" s="9"/>
      <c r="AO1963" s="7"/>
      <c r="AP1963" s="11"/>
      <c r="AQ1963" s="9"/>
      <c r="AR1963" s="8"/>
      <c r="AS1963" s="65"/>
      <c r="AT1963" s="12"/>
      <c r="AU1963" s="12"/>
      <c r="AV1963" s="22"/>
      <c r="AW1963" s="12"/>
      <c r="AX1963" s="12"/>
      <c r="AY1963" s="12"/>
      <c r="AZ1963" s="12"/>
      <c r="BA1963" s="12"/>
      <c r="BB1963" s="12"/>
      <c r="BC1963" s="12"/>
      <c r="BD1963" s="12"/>
      <c r="BE1963" s="12"/>
      <c r="BF1963" s="12"/>
      <c r="BG1963" s="12"/>
      <c r="BH1963" s="12"/>
      <c r="BI1963" s="12"/>
      <c r="BJ1963" s="12"/>
      <c r="BK1963" s="12"/>
      <c r="BL1963" s="12"/>
      <c r="BM1963" s="12"/>
      <c r="BN1963" s="12"/>
      <c r="BO1963" s="12"/>
      <c r="BP1963" s="12"/>
      <c r="BQ1963" s="12"/>
      <c r="BR1963" s="12"/>
      <c r="BS1963" s="12"/>
      <c r="BT1963" s="12"/>
      <c r="BU1963" s="12"/>
      <c r="BV1963" s="12"/>
      <c r="BW1963" s="12"/>
      <c r="BX1963" s="12"/>
      <c r="BY1963" s="12"/>
      <c r="BZ1963" s="12"/>
      <c r="CA1963" s="12"/>
      <c r="CB1963" s="12"/>
      <c r="CC1963" s="12"/>
      <c r="CD1963" s="12"/>
      <c r="CE1963" s="12"/>
      <c r="CF1963" s="12"/>
      <c r="CG1963" s="12"/>
      <c r="CH1963" s="12"/>
      <c r="CI1963" s="12"/>
      <c r="CJ1963" s="12"/>
      <c r="CK1963" s="12"/>
      <c r="CL1963" s="12"/>
      <c r="CM1963" s="12"/>
      <c r="CN1963" s="12"/>
      <c r="CO1963" s="12"/>
      <c r="CP1963" s="12"/>
      <c r="CQ1963" s="12"/>
      <c r="CR1963" s="12"/>
      <c r="CS1963" s="12"/>
      <c r="CT1963" s="12"/>
      <c r="CU1963" s="12"/>
      <c r="CV1963" s="12"/>
      <c r="CW1963" s="12"/>
      <c r="CX1963" s="12"/>
      <c r="CY1963" s="12"/>
      <c r="CZ1963" s="12"/>
      <c r="DA1963" s="12"/>
      <c r="DB1963" s="12"/>
      <c r="DC1963" s="12"/>
      <c r="DD1963" s="12"/>
      <c r="DE1963" s="12"/>
      <c r="DF1963" s="12"/>
      <c r="DG1963" s="12"/>
      <c r="DH1963" s="12"/>
      <c r="DI1963" s="12"/>
      <c r="DJ1963" s="12"/>
      <c r="DK1963" s="12"/>
      <c r="DL1963" s="12"/>
      <c r="DM1963" s="12"/>
      <c r="DN1963" s="12"/>
      <c r="DO1963" s="12"/>
      <c r="DP1963" s="12"/>
      <c r="DQ1963" s="12"/>
      <c r="DR1963" s="12"/>
      <c r="DS1963" s="12"/>
      <c r="DT1963" s="12"/>
      <c r="DU1963" s="12"/>
      <c r="DV1963" s="12"/>
      <c r="DW1963" s="12"/>
      <c r="DX1963" s="12"/>
      <c r="DY1963" s="12"/>
      <c r="DZ1963" s="12"/>
      <c r="EA1963" s="12"/>
      <c r="EB1963" s="12"/>
      <c r="EC1963" s="12"/>
      <c r="ED1963" s="12"/>
      <c r="EE1963" s="12"/>
      <c r="EF1963" s="12"/>
      <c r="EG1963" s="12"/>
      <c r="EH1963" s="12"/>
      <c r="EI1963" s="12"/>
      <c r="EJ1963" s="12"/>
      <c r="EK1963" s="12"/>
      <c r="EL1963" s="12"/>
      <c r="EM1963" s="12"/>
      <c r="EN1963" s="12"/>
      <c r="EO1963" s="12"/>
      <c r="EP1963" s="12"/>
      <c r="EQ1963" s="12"/>
      <c r="ER1963" s="12"/>
      <c r="ES1963" s="12"/>
      <c r="ET1963" s="12"/>
      <c r="EU1963" s="12"/>
      <c r="EV1963" s="12"/>
      <c r="EW1963" s="12"/>
      <c r="EX1963" s="12"/>
      <c r="EY1963" s="12"/>
      <c r="EZ1963" s="12"/>
      <c r="FA1963" s="12"/>
      <c r="FB1963" s="12"/>
      <c r="FC1963" s="12"/>
      <c r="FD1963" s="12"/>
      <c r="FE1963" s="12"/>
      <c r="FF1963" s="12"/>
      <c r="FG1963" s="12"/>
      <c r="FH1963" s="12"/>
      <c r="FI1963" s="12"/>
      <c r="FJ1963" s="12"/>
      <c r="FK1963" s="12"/>
      <c r="FL1963" s="12"/>
      <c r="FM1963" s="12"/>
      <c r="FN1963" s="12"/>
      <c r="FO1963" s="12"/>
      <c r="FP1963" s="12"/>
      <c r="FQ1963" s="12"/>
      <c r="FR1963" s="12"/>
      <c r="FS1963" s="12"/>
      <c r="FT1963" s="12"/>
      <c r="FU1963" s="12"/>
      <c r="FV1963" s="12"/>
      <c r="FW1963" s="12"/>
      <c r="FX1963" s="12"/>
      <c r="FY1963" s="12"/>
      <c r="FZ1963" s="12"/>
      <c r="GA1963" s="12"/>
      <c r="GB1963" s="12"/>
      <c r="GC1963" s="12"/>
      <c r="GD1963" s="12"/>
      <c r="GE1963" s="12"/>
      <c r="GF1963" s="12"/>
      <c r="GG1963" s="12"/>
      <c r="GH1963" s="12"/>
      <c r="GI1963" s="12"/>
      <c r="GJ1963" s="12"/>
      <c r="GK1963" s="12"/>
      <c r="GL1963" s="12"/>
      <c r="GM1963" s="12"/>
      <c r="GN1963" s="12"/>
      <c r="GO1963" s="12"/>
      <c r="GP1963" s="12"/>
      <c r="GQ1963" s="12"/>
      <c r="GR1963" s="12"/>
    </row>
    <row r="1964" spans="1:200" x14ac:dyDescent="0.2">
      <c r="A1964" s="79">
        <f t="shared" si="700"/>
        <v>45036</v>
      </c>
      <c r="B1964" s="80" t="str">
        <f t="shared" ca="1" si="701"/>
        <v>n.d</v>
      </c>
      <c r="C1964" s="81">
        <f t="shared" ca="1" si="702"/>
        <v>1298.9771699999999</v>
      </c>
      <c r="D1964" s="82">
        <f ca="1">IF(A1964&lt;$B$1,VLOOKUP(A1964,[1]DI!$A$4:$B$15000,2,FALSE),0)</f>
        <v>0</v>
      </c>
      <c r="E1964" s="81">
        <f t="shared" ca="1" si="703"/>
        <v>0</v>
      </c>
      <c r="F1964" s="83">
        <f t="shared" si="698"/>
        <v>1.1679999999999999</v>
      </c>
      <c r="G1964" s="84">
        <f t="shared" ca="1" si="704"/>
        <v>1</v>
      </c>
      <c r="H1964" s="81">
        <f ca="1">TRUNC(PRODUCT(G$10:G1963),15)</f>
        <v>1.40945772534528</v>
      </c>
      <c r="I1964" s="81">
        <f t="shared" ca="1" si="705"/>
        <v>1.2989771726434101</v>
      </c>
      <c r="J1964" s="81">
        <f t="shared" ca="1" si="706"/>
        <v>1.0850519599999999</v>
      </c>
      <c r="K1964" s="81">
        <f t="shared" ca="1" si="707"/>
        <v>110.48055429999999</v>
      </c>
      <c r="L1964" s="85">
        <f>IF(VLOOKUP(A1964,$U$12:$AD$125,8)=VLOOKUP(A1963,$U$12:$AD$125,8),0,VLOOKUP(A1964,U$12:$AD$125,8))</f>
        <v>0</v>
      </c>
      <c r="M1964" s="86">
        <f>IF(L1964&gt;0,VLOOKUP(L1964,T$12:$AC$125,7),0)</f>
        <v>0</v>
      </c>
      <c r="N1964" s="81">
        <f t="shared" si="699"/>
        <v>0</v>
      </c>
      <c r="O1964" s="81">
        <f t="shared" ca="1" si="708"/>
        <v>110.48055429999999</v>
      </c>
      <c r="P1964" s="87" t="str">
        <f t="shared" si="709"/>
        <v>J=</v>
      </c>
      <c r="Q1964" s="88">
        <f t="shared" si="710"/>
        <v>44858</v>
      </c>
      <c r="R1964" s="7"/>
      <c r="S1964" s="7"/>
      <c r="T1964" s="7"/>
      <c r="U1964" s="7"/>
      <c r="V1964" s="7"/>
      <c r="W1964" s="7"/>
      <c r="X1964" s="7"/>
      <c r="Y1964" s="7"/>
      <c r="Z1964" s="7"/>
      <c r="AA1964" s="7"/>
      <c r="AB1964" s="7"/>
      <c r="AC1964" s="7"/>
      <c r="AD1964" s="7"/>
      <c r="AE1964" s="7"/>
      <c r="AF1964" s="65"/>
      <c r="AG1964" s="9"/>
      <c r="AH1964" s="9"/>
      <c r="AI1964" s="4"/>
      <c r="AJ1964" s="10"/>
      <c r="AK1964" s="4"/>
      <c r="AL1964" s="65"/>
      <c r="AM1964" s="10"/>
      <c r="AN1964" s="9"/>
      <c r="AO1964" s="7"/>
      <c r="AP1964" s="11"/>
      <c r="AQ1964" s="9"/>
      <c r="AR1964" s="24"/>
      <c r="AS1964" s="65"/>
      <c r="AT1964" s="12"/>
      <c r="AU1964" s="12"/>
      <c r="AV1964" s="22"/>
      <c r="AW1964" s="12"/>
      <c r="AX1964" s="12"/>
      <c r="AY1964" s="12"/>
      <c r="AZ1964" s="12"/>
      <c r="BA1964" s="12"/>
      <c r="BB1964" s="12"/>
      <c r="BC1964" s="12"/>
      <c r="BD1964" s="12"/>
      <c r="BE1964" s="12"/>
      <c r="BF1964" s="12"/>
      <c r="BG1964" s="12"/>
      <c r="BH1964" s="12"/>
      <c r="BI1964" s="12"/>
      <c r="BJ1964" s="12"/>
      <c r="BK1964" s="12"/>
      <c r="BL1964" s="12"/>
      <c r="BM1964" s="12"/>
      <c r="BN1964" s="12"/>
      <c r="BO1964" s="12"/>
      <c r="BP1964" s="12"/>
      <c r="BQ1964" s="12"/>
      <c r="BR1964" s="12"/>
      <c r="BS1964" s="12"/>
      <c r="BT1964" s="12"/>
      <c r="BU1964" s="12"/>
      <c r="BV1964" s="12"/>
      <c r="BW1964" s="12"/>
      <c r="BX1964" s="12"/>
      <c r="BY1964" s="12"/>
      <c r="BZ1964" s="12"/>
      <c r="CA1964" s="12"/>
      <c r="CB1964" s="12"/>
      <c r="CC1964" s="12"/>
      <c r="CD1964" s="12"/>
      <c r="CE1964" s="12"/>
      <c r="CF1964" s="12"/>
      <c r="CG1964" s="12"/>
      <c r="CH1964" s="12"/>
      <c r="CI1964" s="12"/>
      <c r="CJ1964" s="12"/>
      <c r="CK1964" s="12"/>
      <c r="CL1964" s="12"/>
      <c r="CM1964" s="12"/>
      <c r="CN1964" s="12"/>
      <c r="CO1964" s="12"/>
      <c r="CP1964" s="12"/>
      <c r="CQ1964" s="12"/>
      <c r="CR1964" s="12"/>
      <c r="CS1964" s="12"/>
      <c r="CT1964" s="12"/>
      <c r="CU1964" s="12"/>
      <c r="CV1964" s="12"/>
      <c r="CW1964" s="12"/>
      <c r="CX1964" s="12"/>
      <c r="CY1964" s="12"/>
      <c r="CZ1964" s="12"/>
      <c r="DA1964" s="12"/>
      <c r="DB1964" s="12"/>
      <c r="DC1964" s="12"/>
      <c r="DD1964" s="12"/>
      <c r="DE1964" s="12"/>
      <c r="DF1964" s="12"/>
      <c r="DG1964" s="12"/>
      <c r="DH1964" s="12"/>
      <c r="DI1964" s="12"/>
      <c r="DJ1964" s="12"/>
      <c r="DK1964" s="12"/>
      <c r="DL1964" s="12"/>
      <c r="DM1964" s="12"/>
      <c r="DN1964" s="12"/>
      <c r="DO1964" s="12"/>
      <c r="DP1964" s="12"/>
      <c r="DQ1964" s="12"/>
      <c r="DR1964" s="12"/>
      <c r="DS1964" s="12"/>
      <c r="DT1964" s="12"/>
      <c r="DU1964" s="12"/>
      <c r="DV1964" s="12"/>
      <c r="DW1964" s="12"/>
      <c r="DX1964" s="12"/>
      <c r="DY1964" s="12"/>
      <c r="DZ1964" s="12"/>
      <c r="EA1964" s="12"/>
      <c r="EB1964" s="12"/>
      <c r="EC1964" s="12"/>
      <c r="ED1964" s="12"/>
      <c r="EE1964" s="12"/>
      <c r="EF1964" s="12"/>
      <c r="EG1964" s="12"/>
      <c r="EH1964" s="12"/>
      <c r="EI1964" s="12"/>
      <c r="EJ1964" s="12"/>
      <c r="EK1964" s="12"/>
      <c r="EL1964" s="12"/>
      <c r="EM1964" s="12"/>
      <c r="EN1964" s="12"/>
      <c r="EO1964" s="12"/>
      <c r="EP1964" s="12"/>
      <c r="EQ1964" s="12"/>
      <c r="ER1964" s="12"/>
      <c r="ES1964" s="12"/>
      <c r="ET1964" s="12"/>
      <c r="EU1964" s="12"/>
      <c r="EV1964" s="12"/>
      <c r="EW1964" s="12"/>
      <c r="EX1964" s="12"/>
      <c r="EY1964" s="12"/>
      <c r="EZ1964" s="12"/>
      <c r="FA1964" s="12"/>
      <c r="FB1964" s="12"/>
      <c r="FC1964" s="12"/>
      <c r="FD1964" s="12"/>
      <c r="FE1964" s="12"/>
      <c r="FF1964" s="12"/>
      <c r="FG1964" s="12"/>
      <c r="FH1964" s="12"/>
      <c r="FI1964" s="12"/>
      <c r="FJ1964" s="12"/>
      <c r="FK1964" s="12"/>
      <c r="FL1964" s="12"/>
      <c r="FM1964" s="12"/>
      <c r="FN1964" s="12"/>
      <c r="FO1964" s="12"/>
      <c r="FP1964" s="12"/>
      <c r="FQ1964" s="12"/>
      <c r="FR1964" s="12"/>
      <c r="FS1964" s="12"/>
      <c r="FT1964" s="12"/>
      <c r="FU1964" s="12"/>
      <c r="FV1964" s="12"/>
      <c r="FW1964" s="12"/>
      <c r="FX1964" s="12"/>
      <c r="FY1964" s="12"/>
      <c r="FZ1964" s="12"/>
      <c r="GA1964" s="12"/>
      <c r="GB1964" s="12"/>
      <c r="GC1964" s="12"/>
      <c r="GD1964" s="12"/>
      <c r="GE1964" s="12"/>
      <c r="GF1964" s="12"/>
      <c r="GG1964" s="12"/>
      <c r="GH1964" s="12"/>
      <c r="GI1964" s="12"/>
      <c r="GJ1964" s="12"/>
      <c r="GK1964" s="12"/>
      <c r="GL1964" s="12"/>
      <c r="GM1964" s="12"/>
      <c r="GN1964" s="12"/>
      <c r="GO1964" s="12"/>
      <c r="GP1964" s="12"/>
      <c r="GQ1964" s="12"/>
      <c r="GR1964" s="12"/>
    </row>
    <row r="1965" spans="1:200" x14ac:dyDescent="0.2">
      <c r="A1965" s="79">
        <f t="shared" si="700"/>
        <v>45037</v>
      </c>
      <c r="B1965" s="80" t="str">
        <f t="shared" ca="1" si="701"/>
        <v>n.d</v>
      </c>
      <c r="C1965" s="81">
        <f t="shared" ca="1" si="702"/>
        <v>1298.9771699999999</v>
      </c>
      <c r="D1965" s="82">
        <f ca="1">IF(A1965&lt;$B$1,VLOOKUP(A1965,[1]DI!$A$4:$B$15000,2,FALSE),0)</f>
        <v>0</v>
      </c>
      <c r="E1965" s="81">
        <f t="shared" ca="1" si="703"/>
        <v>0</v>
      </c>
      <c r="F1965" s="83">
        <f t="shared" si="698"/>
        <v>1.1679999999999999</v>
      </c>
      <c r="G1965" s="84">
        <f t="shared" ca="1" si="704"/>
        <v>1</v>
      </c>
      <c r="H1965" s="81">
        <f ca="1">TRUNC(PRODUCT(G$10:G1964),15)</f>
        <v>1.40945772534528</v>
      </c>
      <c r="I1965" s="81">
        <f t="shared" ca="1" si="705"/>
        <v>1.2989771726434101</v>
      </c>
      <c r="J1965" s="81">
        <f t="shared" ca="1" si="706"/>
        <v>1.0850519599999999</v>
      </c>
      <c r="K1965" s="81">
        <f t="shared" ca="1" si="707"/>
        <v>110.48055429999999</v>
      </c>
      <c r="L1965" s="85">
        <f>IF(VLOOKUP(A1965,$U$12:$AD$125,8)=VLOOKUP(A1964,$U$12:$AD$125,8),0,VLOOKUP(A1965,U$12:$AD$125,8))</f>
        <v>0</v>
      </c>
      <c r="M1965" s="86">
        <f>IF(L1965&gt;0,VLOOKUP(L1965,T$12:$AC$125,7),0)</f>
        <v>0</v>
      </c>
      <c r="N1965" s="81">
        <f t="shared" si="699"/>
        <v>0</v>
      </c>
      <c r="O1965" s="81">
        <f t="shared" ca="1" si="708"/>
        <v>110.48055429999999</v>
      </c>
      <c r="P1965" s="87" t="str">
        <f t="shared" si="709"/>
        <v>J=</v>
      </c>
      <c r="Q1965" s="88">
        <f t="shared" si="710"/>
        <v>44858</v>
      </c>
      <c r="R1965" s="7"/>
      <c r="S1965" s="7"/>
      <c r="T1965" s="7"/>
      <c r="U1965" s="7"/>
      <c r="V1965" s="7"/>
      <c r="W1965" s="7"/>
      <c r="X1965" s="7"/>
      <c r="Y1965" s="7"/>
      <c r="Z1965" s="7"/>
      <c r="AA1965" s="7"/>
      <c r="AB1965" s="7"/>
      <c r="AC1965" s="7"/>
      <c r="AD1965" s="7"/>
      <c r="AE1965" s="7"/>
      <c r="AF1965" s="65"/>
      <c r="AG1965" s="7"/>
      <c r="AH1965" s="7"/>
      <c r="AI1965" s="7"/>
      <c r="AJ1965" s="7"/>
      <c r="AK1965" s="4"/>
      <c r="AL1965" s="65"/>
      <c r="AM1965" s="7"/>
      <c r="AN1965" s="7"/>
      <c r="AO1965" s="7"/>
      <c r="AP1965" s="11"/>
      <c r="AQ1965" s="7"/>
      <c r="AR1965" s="8"/>
      <c r="AS1965" s="65"/>
      <c r="AT1965" s="12"/>
      <c r="AU1965" s="12"/>
      <c r="AV1965" s="22"/>
      <c r="AW1965" s="12"/>
      <c r="AX1965" s="12"/>
      <c r="AY1965" s="12"/>
      <c r="AZ1965" s="12"/>
      <c r="BA1965" s="12"/>
      <c r="BB1965" s="12"/>
      <c r="BC1965" s="12"/>
      <c r="BD1965" s="12"/>
      <c r="BE1965" s="12"/>
      <c r="BF1965" s="12"/>
      <c r="BG1965" s="12"/>
      <c r="BH1965" s="12"/>
      <c r="BI1965" s="12"/>
      <c r="BJ1965" s="12"/>
      <c r="BK1965" s="12"/>
      <c r="BL1965" s="12"/>
      <c r="BM1965" s="12"/>
      <c r="BN1965" s="12"/>
      <c r="BO1965" s="12"/>
      <c r="BP1965" s="12"/>
      <c r="BQ1965" s="12"/>
      <c r="BR1965" s="12"/>
      <c r="BS1965" s="12"/>
      <c r="BT1965" s="12"/>
      <c r="BU1965" s="12"/>
      <c r="BV1965" s="12"/>
      <c r="BW1965" s="12"/>
      <c r="BX1965" s="12"/>
      <c r="BY1965" s="12"/>
      <c r="BZ1965" s="12"/>
      <c r="CA1965" s="12"/>
      <c r="CB1965" s="12"/>
      <c r="CC1965" s="12"/>
      <c r="CD1965" s="12"/>
      <c r="CE1965" s="12"/>
      <c r="CF1965" s="12"/>
      <c r="CG1965" s="12"/>
      <c r="CH1965" s="12"/>
      <c r="CI1965" s="12"/>
      <c r="CJ1965" s="12"/>
      <c r="CK1965" s="12"/>
      <c r="CL1965" s="12"/>
      <c r="CM1965" s="12"/>
      <c r="CN1965" s="12"/>
      <c r="CO1965" s="12"/>
      <c r="CP1965" s="12"/>
      <c r="CQ1965" s="12"/>
      <c r="CR1965" s="12"/>
      <c r="CS1965" s="12"/>
      <c r="CT1965" s="12"/>
      <c r="CU1965" s="12"/>
      <c r="CV1965" s="12"/>
      <c r="CW1965" s="12"/>
      <c r="CX1965" s="12"/>
      <c r="CY1965" s="12"/>
      <c r="CZ1965" s="12"/>
      <c r="DA1965" s="12"/>
      <c r="DB1965" s="12"/>
      <c r="DC1965" s="12"/>
      <c r="DD1965" s="12"/>
      <c r="DE1965" s="12"/>
      <c r="DF1965" s="12"/>
      <c r="DG1965" s="12"/>
      <c r="DH1965" s="12"/>
      <c r="DI1965" s="12"/>
      <c r="DJ1965" s="12"/>
      <c r="DK1965" s="12"/>
      <c r="DL1965" s="12"/>
      <c r="DM1965" s="12"/>
      <c r="DN1965" s="12"/>
      <c r="DO1965" s="12"/>
      <c r="DP1965" s="12"/>
      <c r="DQ1965" s="12"/>
      <c r="DR1965" s="12"/>
      <c r="DS1965" s="12"/>
      <c r="DT1965" s="12"/>
      <c r="DU1965" s="12"/>
      <c r="DV1965" s="12"/>
      <c r="DW1965" s="12"/>
      <c r="DX1965" s="12"/>
      <c r="DY1965" s="12"/>
      <c r="DZ1965" s="12"/>
      <c r="EA1965" s="12"/>
      <c r="EB1965" s="12"/>
      <c r="EC1965" s="12"/>
      <c r="ED1965" s="12"/>
      <c r="EE1965" s="12"/>
      <c r="EF1965" s="12"/>
      <c r="EG1965" s="12"/>
      <c r="EH1965" s="12"/>
      <c r="EI1965" s="12"/>
      <c r="EJ1965" s="12"/>
      <c r="EK1965" s="12"/>
      <c r="EL1965" s="12"/>
      <c r="EM1965" s="12"/>
      <c r="EN1965" s="12"/>
      <c r="EO1965" s="12"/>
      <c r="EP1965" s="12"/>
      <c r="EQ1965" s="12"/>
      <c r="ER1965" s="12"/>
      <c r="ES1965" s="12"/>
      <c r="ET1965" s="12"/>
      <c r="EU1965" s="12"/>
      <c r="EV1965" s="12"/>
      <c r="EW1965" s="12"/>
      <c r="EX1965" s="12"/>
      <c r="EY1965" s="12"/>
      <c r="EZ1965" s="12"/>
      <c r="FA1965" s="12"/>
      <c r="FB1965" s="12"/>
      <c r="FC1965" s="12"/>
      <c r="FD1965" s="12"/>
      <c r="FE1965" s="12"/>
      <c r="FF1965" s="12"/>
      <c r="FG1965" s="12"/>
      <c r="FH1965" s="12"/>
      <c r="FI1965" s="12"/>
      <c r="FJ1965" s="12"/>
      <c r="FK1965" s="12"/>
      <c r="FL1965" s="12"/>
      <c r="FM1965" s="12"/>
      <c r="FN1965" s="12"/>
      <c r="FO1965" s="12"/>
      <c r="FP1965" s="12"/>
      <c r="FQ1965" s="12"/>
      <c r="FR1965" s="12"/>
      <c r="FS1965" s="12"/>
      <c r="FT1965" s="12"/>
      <c r="FU1965" s="12"/>
      <c r="FV1965" s="12"/>
      <c r="FW1965" s="12"/>
      <c r="FX1965" s="12"/>
      <c r="FY1965" s="12"/>
      <c r="FZ1965" s="12"/>
      <c r="GA1965" s="12"/>
      <c r="GB1965" s="12"/>
      <c r="GC1965" s="12"/>
      <c r="GD1965" s="12"/>
      <c r="GE1965" s="12"/>
      <c r="GF1965" s="12"/>
      <c r="GG1965" s="12"/>
      <c r="GH1965" s="12"/>
      <c r="GI1965" s="12"/>
      <c r="GJ1965" s="12"/>
      <c r="GK1965" s="12"/>
      <c r="GL1965" s="12"/>
      <c r="GM1965" s="12"/>
      <c r="GN1965" s="12"/>
      <c r="GO1965" s="12"/>
      <c r="GP1965" s="12"/>
      <c r="GQ1965" s="12"/>
      <c r="GR1965" s="12"/>
    </row>
    <row r="1966" spans="1:200" x14ac:dyDescent="0.2">
      <c r="A1966" s="79">
        <f t="shared" si="700"/>
        <v>45038</v>
      </c>
      <c r="B1966" s="80" t="str">
        <f t="shared" ca="1" si="701"/>
        <v>n.d</v>
      </c>
      <c r="C1966" s="81">
        <f t="shared" ca="1" si="702"/>
        <v>1298.9771699999999</v>
      </c>
      <c r="D1966" s="82">
        <f ca="1">IF(A1966&lt;$B$1,VLOOKUP(A1966,[1]DI!$A$4:$B$15000,2,FALSE),0)</f>
        <v>0</v>
      </c>
      <c r="E1966" s="81">
        <f t="shared" ca="1" si="703"/>
        <v>0</v>
      </c>
      <c r="F1966" s="83">
        <f t="shared" si="698"/>
        <v>1.1679999999999999</v>
      </c>
      <c r="G1966" s="84">
        <f t="shared" ca="1" si="704"/>
        <v>1</v>
      </c>
      <c r="H1966" s="81">
        <f ca="1">TRUNC(PRODUCT(G$10:G1965),15)</f>
        <v>1.40945772534528</v>
      </c>
      <c r="I1966" s="81">
        <f t="shared" ca="1" si="705"/>
        <v>1.2989771726434101</v>
      </c>
      <c r="J1966" s="81">
        <f t="shared" ca="1" si="706"/>
        <v>1.0850519599999999</v>
      </c>
      <c r="K1966" s="81">
        <f t="shared" ca="1" si="707"/>
        <v>110.48055429999999</v>
      </c>
      <c r="L1966" s="85">
        <f>IF(VLOOKUP(A1966,$U$12:$AD$125,8)=VLOOKUP(A1965,$U$12:$AD$125,8),0,VLOOKUP(A1966,U$12:$AD$125,8))</f>
        <v>0</v>
      </c>
      <c r="M1966" s="86">
        <f>IF(L1966&gt;0,VLOOKUP(L1966,T$12:$AC$125,7),0)</f>
        <v>0</v>
      </c>
      <c r="N1966" s="81">
        <f t="shared" si="699"/>
        <v>0</v>
      </c>
      <c r="O1966" s="81">
        <f t="shared" ca="1" si="708"/>
        <v>110.48055429999999</v>
      </c>
      <c r="P1966" s="87" t="str">
        <f t="shared" si="709"/>
        <v>J=</v>
      </c>
      <c r="Q1966" s="88">
        <f t="shared" si="710"/>
        <v>44858</v>
      </c>
      <c r="R1966" s="7"/>
      <c r="S1966" s="7"/>
      <c r="T1966" s="7"/>
      <c r="U1966" s="7"/>
      <c r="V1966" s="7"/>
      <c r="W1966" s="7"/>
      <c r="X1966" s="7"/>
      <c r="Y1966" s="7"/>
      <c r="Z1966" s="7"/>
      <c r="AA1966" s="7"/>
      <c r="AB1966" s="7"/>
      <c r="AC1966" s="7"/>
      <c r="AD1966" s="7"/>
      <c r="AE1966" s="7"/>
      <c r="AF1966" s="37"/>
      <c r="AG1966" s="3"/>
      <c r="AH1966" s="3"/>
      <c r="AI1966" s="18"/>
      <c r="AJ1966" s="19"/>
      <c r="AK1966" s="18"/>
      <c r="AL1966" s="67"/>
      <c r="AM1966" s="19"/>
      <c r="AN1966" s="3"/>
      <c r="AO1966" s="6"/>
      <c r="AP1966" s="20"/>
      <c r="AQ1966" s="3"/>
      <c r="AR1966" s="21"/>
      <c r="AS1966" s="37"/>
      <c r="AT1966" s="12"/>
      <c r="AU1966" s="12"/>
      <c r="AV1966" s="22"/>
      <c r="AW1966" s="12"/>
      <c r="AX1966" s="12"/>
      <c r="AY1966" s="12"/>
      <c r="AZ1966" s="12"/>
      <c r="BA1966" s="12"/>
      <c r="BB1966" s="12"/>
      <c r="BC1966" s="12"/>
      <c r="BD1966" s="12"/>
      <c r="BE1966" s="12"/>
      <c r="BF1966" s="12"/>
      <c r="BG1966" s="12"/>
      <c r="BH1966" s="12"/>
      <c r="BI1966" s="12"/>
      <c r="BJ1966" s="12"/>
      <c r="BK1966" s="12"/>
      <c r="BL1966" s="12"/>
      <c r="BM1966" s="12"/>
      <c r="BN1966" s="12"/>
      <c r="BO1966" s="12"/>
      <c r="BP1966" s="12"/>
      <c r="BQ1966" s="12"/>
      <c r="BR1966" s="12"/>
      <c r="BS1966" s="12"/>
      <c r="BT1966" s="12"/>
      <c r="BU1966" s="12"/>
      <c r="BV1966" s="12"/>
      <c r="BW1966" s="12"/>
      <c r="BX1966" s="12"/>
      <c r="BY1966" s="12"/>
      <c r="BZ1966" s="12"/>
      <c r="CA1966" s="12"/>
      <c r="CB1966" s="12"/>
      <c r="CC1966" s="12"/>
      <c r="CD1966" s="12"/>
      <c r="CE1966" s="12"/>
      <c r="CF1966" s="12"/>
      <c r="CG1966" s="12"/>
      <c r="CH1966" s="12"/>
      <c r="CI1966" s="12"/>
      <c r="CJ1966" s="12"/>
      <c r="CK1966" s="12"/>
      <c r="CL1966" s="12"/>
      <c r="CM1966" s="12"/>
      <c r="CN1966" s="12"/>
      <c r="CO1966" s="12"/>
      <c r="CP1966" s="12"/>
      <c r="CQ1966" s="12"/>
      <c r="CR1966" s="12"/>
      <c r="CS1966" s="12"/>
      <c r="CT1966" s="12"/>
      <c r="CU1966" s="12"/>
      <c r="CV1966" s="12"/>
      <c r="CW1966" s="12"/>
      <c r="CX1966" s="12"/>
      <c r="CY1966" s="12"/>
      <c r="CZ1966" s="12"/>
      <c r="DA1966" s="12"/>
      <c r="DB1966" s="12"/>
      <c r="DC1966" s="12"/>
      <c r="DD1966" s="12"/>
      <c r="DE1966" s="12"/>
      <c r="DF1966" s="12"/>
      <c r="DG1966" s="12"/>
      <c r="DH1966" s="12"/>
      <c r="DI1966" s="12"/>
      <c r="DJ1966" s="12"/>
      <c r="DK1966" s="12"/>
      <c r="DL1966" s="12"/>
      <c r="DM1966" s="12"/>
      <c r="DN1966" s="12"/>
      <c r="DO1966" s="12"/>
      <c r="DP1966" s="12"/>
      <c r="DQ1966" s="12"/>
      <c r="DR1966" s="12"/>
      <c r="DS1966" s="12"/>
      <c r="DT1966" s="12"/>
      <c r="DU1966" s="12"/>
      <c r="DV1966" s="12"/>
      <c r="DW1966" s="12"/>
      <c r="DX1966" s="12"/>
      <c r="DY1966" s="12"/>
      <c r="DZ1966" s="12"/>
      <c r="EA1966" s="12"/>
      <c r="EB1966" s="12"/>
      <c r="EC1966" s="12"/>
      <c r="ED1966" s="12"/>
      <c r="EE1966" s="12"/>
      <c r="EF1966" s="12"/>
      <c r="EG1966" s="12"/>
      <c r="EH1966" s="12"/>
      <c r="EI1966" s="12"/>
      <c r="EJ1966" s="12"/>
      <c r="EK1966" s="12"/>
      <c r="EL1966" s="12"/>
      <c r="EM1966" s="12"/>
      <c r="EN1966" s="12"/>
      <c r="EO1966" s="12"/>
      <c r="EP1966" s="12"/>
      <c r="EQ1966" s="12"/>
      <c r="ER1966" s="12"/>
      <c r="ES1966" s="12"/>
      <c r="ET1966" s="12"/>
      <c r="EU1966" s="12"/>
      <c r="EV1966" s="12"/>
      <c r="EW1966" s="12"/>
      <c r="EX1966" s="12"/>
      <c r="EY1966" s="12"/>
      <c r="EZ1966" s="12"/>
      <c r="FA1966" s="12"/>
      <c r="FB1966" s="12"/>
      <c r="FC1966" s="12"/>
      <c r="FD1966" s="12"/>
      <c r="FE1966" s="12"/>
      <c r="FF1966" s="12"/>
      <c r="FG1966" s="12"/>
      <c r="FH1966" s="12"/>
      <c r="FI1966" s="12"/>
      <c r="FJ1966" s="12"/>
      <c r="FK1966" s="12"/>
      <c r="FL1966" s="12"/>
      <c r="FM1966" s="12"/>
      <c r="FN1966" s="12"/>
      <c r="FO1966" s="12"/>
      <c r="FP1966" s="12"/>
      <c r="FQ1966" s="12"/>
      <c r="FR1966" s="12"/>
      <c r="FS1966" s="12"/>
      <c r="FT1966" s="12"/>
      <c r="FU1966" s="12"/>
      <c r="FV1966" s="12"/>
      <c r="FW1966" s="12"/>
      <c r="FX1966" s="12"/>
      <c r="FY1966" s="12"/>
      <c r="FZ1966" s="12"/>
      <c r="GA1966" s="12"/>
      <c r="GB1966" s="12"/>
      <c r="GC1966" s="12"/>
      <c r="GD1966" s="12"/>
      <c r="GE1966" s="12"/>
      <c r="GF1966" s="12"/>
      <c r="GG1966" s="12"/>
      <c r="GH1966" s="12"/>
      <c r="GI1966" s="12"/>
      <c r="GJ1966" s="12"/>
      <c r="GK1966" s="12"/>
      <c r="GL1966" s="12"/>
      <c r="GM1966" s="12"/>
      <c r="GN1966" s="12"/>
      <c r="GO1966" s="12"/>
      <c r="GP1966" s="12"/>
      <c r="GQ1966" s="12"/>
      <c r="GR1966" s="12"/>
    </row>
    <row r="1967" spans="1:200" x14ac:dyDescent="0.2">
      <c r="A1967" s="79">
        <f t="shared" si="700"/>
        <v>45039</v>
      </c>
      <c r="B1967" s="80" t="str">
        <f t="shared" ca="1" si="701"/>
        <v>n.d</v>
      </c>
      <c r="C1967" s="81">
        <f t="shared" ca="1" si="702"/>
        <v>1298.9771699999999</v>
      </c>
      <c r="D1967" s="82">
        <f ca="1">IF(A1967&lt;$B$1,VLOOKUP(A1967,[1]DI!$A$4:$B$15000,2,FALSE),0)</f>
        <v>0</v>
      </c>
      <c r="E1967" s="81">
        <f t="shared" ca="1" si="703"/>
        <v>0</v>
      </c>
      <c r="F1967" s="83">
        <f t="shared" si="698"/>
        <v>1.1679999999999999</v>
      </c>
      <c r="G1967" s="84">
        <f t="shared" ca="1" si="704"/>
        <v>1</v>
      </c>
      <c r="H1967" s="81">
        <f ca="1">TRUNC(PRODUCT(G$10:G1966),15)</f>
        <v>1.40945772534528</v>
      </c>
      <c r="I1967" s="81">
        <f t="shared" ca="1" si="705"/>
        <v>1.2989771726434101</v>
      </c>
      <c r="J1967" s="81">
        <f t="shared" ca="1" si="706"/>
        <v>1.0850519599999999</v>
      </c>
      <c r="K1967" s="81">
        <f t="shared" ca="1" si="707"/>
        <v>110.48055429999999</v>
      </c>
      <c r="L1967" s="85">
        <f>IF(VLOOKUP(A1967,$U$12:$AD$125,8)=VLOOKUP(A1966,$U$12:$AD$125,8),0,VLOOKUP(A1967,U$12:$AD$125,8))</f>
        <v>0</v>
      </c>
      <c r="M1967" s="86">
        <f>IF(L1967&gt;0,VLOOKUP(L1967,T$12:$AC$125,7),0)</f>
        <v>0</v>
      </c>
      <c r="N1967" s="81">
        <f t="shared" si="699"/>
        <v>0</v>
      </c>
      <c r="O1967" s="81">
        <f t="shared" ca="1" si="708"/>
        <v>110.48055429999999</v>
      </c>
      <c r="P1967" s="87" t="str">
        <f t="shared" si="709"/>
        <v>J=</v>
      </c>
      <c r="Q1967" s="88">
        <f t="shared" si="710"/>
        <v>44858</v>
      </c>
      <c r="R1967" s="7"/>
      <c r="S1967" s="7"/>
      <c r="T1967" s="7"/>
      <c r="U1967" s="7"/>
      <c r="V1967" s="7"/>
      <c r="W1967" s="7"/>
      <c r="X1967" s="7"/>
      <c r="Y1967" s="7"/>
      <c r="Z1967" s="7"/>
      <c r="AA1967" s="7"/>
      <c r="AB1967" s="7"/>
      <c r="AC1967" s="7"/>
      <c r="AD1967" s="7"/>
      <c r="AE1967" s="7"/>
      <c r="AF1967" s="37"/>
      <c r="AG1967" s="9"/>
      <c r="AH1967" s="3"/>
      <c r="AI1967" s="13"/>
      <c r="AJ1967" s="5"/>
      <c r="AK1967" s="13"/>
      <c r="AL1967" s="37"/>
      <c r="AM1967" s="5"/>
      <c r="AN1967" s="3"/>
      <c r="AO1967" s="6"/>
      <c r="AP1967" s="20"/>
      <c r="AQ1967" s="3"/>
      <c r="AR1967" s="21"/>
      <c r="AS1967" s="37"/>
      <c r="AT1967" s="12"/>
      <c r="AU1967" s="12"/>
      <c r="AV1967" s="22"/>
      <c r="AW1967" s="12"/>
      <c r="AX1967" s="12"/>
      <c r="AY1967" s="12"/>
      <c r="AZ1967" s="12"/>
      <c r="BA1967" s="12"/>
      <c r="BB1967" s="12"/>
      <c r="BC1967" s="12"/>
      <c r="BD1967" s="12"/>
      <c r="BE1967" s="12"/>
      <c r="BF1967" s="12"/>
      <c r="BG1967" s="12"/>
      <c r="BH1967" s="12"/>
      <c r="BI1967" s="12"/>
      <c r="BJ1967" s="12"/>
      <c r="BK1967" s="12"/>
      <c r="BL1967" s="12"/>
      <c r="BM1967" s="12"/>
      <c r="BN1967" s="12"/>
      <c r="BO1967" s="12"/>
      <c r="BP1967" s="12"/>
      <c r="BQ1967" s="12"/>
      <c r="BR1967" s="12"/>
      <c r="BS1967" s="12"/>
      <c r="BT1967" s="12"/>
      <c r="BU1967" s="12"/>
      <c r="BV1967" s="12"/>
      <c r="BW1967" s="12"/>
      <c r="BX1967" s="12"/>
      <c r="BY1967" s="12"/>
      <c r="BZ1967" s="12"/>
      <c r="CA1967" s="12"/>
      <c r="CB1967" s="12"/>
      <c r="CC1967" s="12"/>
      <c r="CD1967" s="12"/>
      <c r="CE1967" s="12"/>
      <c r="CF1967" s="12"/>
      <c r="CG1967" s="12"/>
      <c r="CH1967" s="12"/>
      <c r="CI1967" s="12"/>
      <c r="CJ1967" s="12"/>
      <c r="CK1967" s="12"/>
      <c r="CL1967" s="12"/>
      <c r="CM1967" s="12"/>
      <c r="CN1967" s="12"/>
      <c r="CO1967" s="12"/>
      <c r="CP1967" s="12"/>
      <c r="CQ1967" s="12"/>
      <c r="CR1967" s="12"/>
      <c r="CS1967" s="12"/>
      <c r="CT1967" s="12"/>
      <c r="CU1967" s="12"/>
      <c r="CV1967" s="12"/>
      <c r="CW1967" s="12"/>
      <c r="CX1967" s="12"/>
      <c r="CY1967" s="12"/>
      <c r="CZ1967" s="12"/>
      <c r="DA1967" s="12"/>
      <c r="DB1967" s="12"/>
      <c r="DC1967" s="12"/>
      <c r="DD1967" s="12"/>
      <c r="DE1967" s="12"/>
      <c r="DF1967" s="12"/>
      <c r="DG1967" s="12"/>
      <c r="DH1967" s="12"/>
      <c r="DI1967" s="12"/>
      <c r="DJ1967" s="12"/>
      <c r="DK1967" s="12"/>
      <c r="DL1967" s="12"/>
      <c r="DM1967" s="12"/>
      <c r="DN1967" s="12"/>
      <c r="DO1967" s="12"/>
      <c r="DP1967" s="12"/>
      <c r="DQ1967" s="12"/>
      <c r="DR1967" s="12"/>
      <c r="DS1967" s="12"/>
      <c r="DT1967" s="12"/>
      <c r="DU1967" s="12"/>
      <c r="DV1967" s="12"/>
      <c r="DW1967" s="12"/>
      <c r="DX1967" s="12"/>
      <c r="DY1967" s="12"/>
      <c r="DZ1967" s="12"/>
      <c r="EA1967" s="12"/>
      <c r="EB1967" s="12"/>
      <c r="EC1967" s="12"/>
      <c r="ED1967" s="12"/>
      <c r="EE1967" s="12"/>
      <c r="EF1967" s="12"/>
      <c r="EG1967" s="12"/>
      <c r="EH1967" s="12"/>
      <c r="EI1967" s="12"/>
      <c r="EJ1967" s="12"/>
      <c r="EK1967" s="12"/>
      <c r="EL1967" s="12"/>
      <c r="EM1967" s="12"/>
      <c r="EN1967" s="12"/>
      <c r="EO1967" s="12"/>
      <c r="EP1967" s="12"/>
      <c r="EQ1967" s="12"/>
      <c r="ER1967" s="12"/>
      <c r="ES1967" s="12"/>
      <c r="ET1967" s="12"/>
      <c r="EU1967" s="12"/>
      <c r="EV1967" s="12"/>
      <c r="EW1967" s="12"/>
      <c r="EX1967" s="12"/>
      <c r="EY1967" s="12"/>
      <c r="EZ1967" s="12"/>
      <c r="FA1967" s="12"/>
      <c r="FB1967" s="12"/>
      <c r="FC1967" s="12"/>
      <c r="FD1967" s="12"/>
      <c r="FE1967" s="12"/>
      <c r="FF1967" s="12"/>
      <c r="FG1967" s="12"/>
      <c r="FH1967" s="12"/>
      <c r="FI1967" s="12"/>
      <c r="FJ1967" s="12"/>
      <c r="FK1967" s="12"/>
      <c r="FL1967" s="12"/>
      <c r="FM1967" s="12"/>
      <c r="FN1967" s="12"/>
      <c r="FO1967" s="12"/>
      <c r="FP1967" s="12"/>
      <c r="FQ1967" s="12"/>
      <c r="FR1967" s="12"/>
      <c r="FS1967" s="12"/>
      <c r="FT1967" s="12"/>
      <c r="FU1967" s="12"/>
      <c r="FV1967" s="12"/>
      <c r="FW1967" s="12"/>
      <c r="FX1967" s="12"/>
      <c r="FY1967" s="12"/>
      <c r="FZ1967" s="12"/>
      <c r="GA1967" s="12"/>
      <c r="GB1967" s="12"/>
      <c r="GC1967" s="12"/>
      <c r="GD1967" s="12"/>
      <c r="GE1967" s="12"/>
      <c r="GF1967" s="12"/>
      <c r="GG1967" s="12"/>
      <c r="GH1967" s="12"/>
      <c r="GI1967" s="12"/>
      <c r="GJ1967" s="12"/>
      <c r="GK1967" s="12"/>
      <c r="GL1967" s="12"/>
      <c r="GM1967" s="12"/>
      <c r="GN1967" s="12"/>
      <c r="GO1967" s="12"/>
      <c r="GP1967" s="12"/>
      <c r="GQ1967" s="12"/>
      <c r="GR1967" s="12"/>
    </row>
    <row r="1968" spans="1:200" x14ac:dyDescent="0.2">
      <c r="A1968" s="79">
        <f t="shared" si="700"/>
        <v>45040</v>
      </c>
      <c r="B1968" s="80" t="str">
        <f t="shared" ca="1" si="701"/>
        <v>n.d</v>
      </c>
      <c r="C1968" s="81">
        <f t="shared" ca="1" si="702"/>
        <v>1298.9771699999999</v>
      </c>
      <c r="D1968" s="82">
        <f ca="1">IF(A1968&lt;$B$1,VLOOKUP(A1968,[1]DI!$A$4:$B$15000,2,FALSE),0)</f>
        <v>0</v>
      </c>
      <c r="E1968" s="81">
        <f t="shared" ca="1" si="703"/>
        <v>0</v>
      </c>
      <c r="F1968" s="83">
        <f t="shared" si="698"/>
        <v>1.1679999999999999</v>
      </c>
      <c r="G1968" s="84">
        <f t="shared" ca="1" si="704"/>
        <v>1</v>
      </c>
      <c r="H1968" s="81">
        <f ca="1">TRUNC(PRODUCT(G$10:G1967),15)</f>
        <v>1.40945772534528</v>
      </c>
      <c r="I1968" s="81">
        <f t="shared" ca="1" si="705"/>
        <v>1.2989771726434101</v>
      </c>
      <c r="J1968" s="81">
        <f t="shared" ca="1" si="706"/>
        <v>1.0850519599999999</v>
      </c>
      <c r="K1968" s="81">
        <f t="shared" ca="1" si="707"/>
        <v>110.48055429999999</v>
      </c>
      <c r="L1968" s="85">
        <f>IF(VLOOKUP(A1968,$U$12:$AD$125,8)=VLOOKUP(A1967,$U$12:$AD$125,8),0,VLOOKUP(A1968,U$12:$AD$125,8))</f>
        <v>3</v>
      </c>
      <c r="M1968" s="86">
        <f>IF(L1968&gt;0,VLOOKUP(L1968,T$12:$AC$125,7),0)</f>
        <v>0.125</v>
      </c>
      <c r="N1968" s="81">
        <f t="shared" ca="1" si="699"/>
        <v>162.37214624999999</v>
      </c>
      <c r="O1968" s="81">
        <f t="shared" ca="1" si="708"/>
        <v>272.85270055000001</v>
      </c>
      <c r="P1968" s="87" t="str">
        <f t="shared" si="709"/>
        <v>J=</v>
      </c>
      <c r="Q1968" s="88">
        <f t="shared" si="710"/>
        <v>44858</v>
      </c>
      <c r="R1968" s="7"/>
      <c r="S1968" s="7"/>
      <c r="T1968" s="7"/>
      <c r="U1968" s="7"/>
      <c r="V1968" s="7"/>
      <c r="W1968" s="7"/>
      <c r="X1968" s="7"/>
      <c r="Y1968" s="7"/>
      <c r="Z1968" s="7"/>
      <c r="AA1968" s="7"/>
      <c r="AB1968" s="7"/>
      <c r="AC1968" s="7"/>
      <c r="AD1968" s="7"/>
      <c r="AE1968" s="7"/>
      <c r="AF1968" s="37"/>
      <c r="AG1968" s="9"/>
      <c r="AH1968" s="3"/>
      <c r="AI1968" s="13"/>
      <c r="AJ1968" s="5"/>
      <c r="AK1968" s="13"/>
      <c r="AL1968" s="37"/>
      <c r="AM1968" s="5"/>
      <c r="AN1968" s="3"/>
      <c r="AO1968" s="6"/>
      <c r="AP1968" s="20"/>
      <c r="AQ1968" s="3"/>
      <c r="AR1968" s="21"/>
      <c r="AS1968" s="37"/>
      <c r="AT1968" s="12"/>
      <c r="AU1968" s="12"/>
      <c r="AV1968" s="22"/>
      <c r="AW1968" s="12"/>
      <c r="AX1968" s="12"/>
      <c r="AY1968" s="12"/>
      <c r="AZ1968" s="12"/>
      <c r="BA1968" s="12"/>
      <c r="BB1968" s="12"/>
      <c r="BC1968" s="12"/>
      <c r="BD1968" s="12"/>
      <c r="BE1968" s="12"/>
      <c r="BF1968" s="12"/>
      <c r="BG1968" s="12"/>
      <c r="BH1968" s="12"/>
      <c r="BI1968" s="12"/>
      <c r="BJ1968" s="12"/>
      <c r="BK1968" s="12"/>
      <c r="BL1968" s="12"/>
      <c r="BM1968" s="12"/>
      <c r="BN1968" s="12"/>
      <c r="BO1968" s="12"/>
      <c r="BP1968" s="12"/>
      <c r="BQ1968" s="12"/>
      <c r="BR1968" s="12"/>
      <c r="BS1968" s="12"/>
      <c r="BT1968" s="12"/>
      <c r="BU1968" s="12"/>
      <c r="BV1968" s="12"/>
      <c r="BW1968" s="12"/>
      <c r="BX1968" s="12"/>
      <c r="BY1968" s="12"/>
      <c r="BZ1968" s="12"/>
      <c r="CA1968" s="12"/>
      <c r="CB1968" s="12"/>
      <c r="CC1968" s="12"/>
      <c r="CD1968" s="12"/>
      <c r="CE1968" s="12"/>
      <c r="CF1968" s="12"/>
      <c r="CG1968" s="12"/>
      <c r="CH1968" s="12"/>
      <c r="CI1968" s="12"/>
      <c r="CJ1968" s="12"/>
      <c r="CK1968" s="12"/>
      <c r="CL1968" s="12"/>
      <c r="CM1968" s="12"/>
      <c r="CN1968" s="12"/>
      <c r="CO1968" s="12"/>
      <c r="CP1968" s="12"/>
      <c r="CQ1968" s="12"/>
      <c r="CR1968" s="12"/>
      <c r="CS1968" s="12"/>
      <c r="CT1968" s="12"/>
      <c r="CU1968" s="12"/>
      <c r="CV1968" s="12"/>
      <c r="CW1968" s="12"/>
      <c r="CX1968" s="12"/>
      <c r="CY1968" s="12"/>
      <c r="CZ1968" s="12"/>
      <c r="DA1968" s="12"/>
      <c r="DB1968" s="12"/>
      <c r="DC1968" s="12"/>
      <c r="DD1968" s="12"/>
      <c r="DE1968" s="12"/>
      <c r="DF1968" s="12"/>
      <c r="DG1968" s="12"/>
      <c r="DH1968" s="12"/>
      <c r="DI1968" s="12"/>
      <c r="DJ1968" s="12"/>
      <c r="DK1968" s="12"/>
      <c r="DL1968" s="12"/>
      <c r="DM1968" s="12"/>
      <c r="DN1968" s="12"/>
      <c r="DO1968" s="12"/>
      <c r="DP1968" s="12"/>
      <c r="DQ1968" s="12"/>
      <c r="DR1968" s="12"/>
      <c r="DS1968" s="12"/>
      <c r="DT1968" s="12"/>
      <c r="DU1968" s="12"/>
      <c r="DV1968" s="12"/>
      <c r="DW1968" s="12"/>
      <c r="DX1968" s="12"/>
      <c r="DY1968" s="12"/>
      <c r="DZ1968" s="12"/>
      <c r="EA1968" s="12"/>
      <c r="EB1968" s="12"/>
      <c r="EC1968" s="12"/>
      <c r="ED1968" s="12"/>
      <c r="EE1968" s="12"/>
      <c r="EF1968" s="12"/>
      <c r="EG1968" s="12"/>
      <c r="EH1968" s="12"/>
      <c r="EI1968" s="12"/>
      <c r="EJ1968" s="12"/>
      <c r="EK1968" s="12"/>
      <c r="EL1968" s="12"/>
      <c r="EM1968" s="12"/>
      <c r="EN1968" s="12"/>
      <c r="EO1968" s="12"/>
      <c r="EP1968" s="12"/>
      <c r="EQ1968" s="12"/>
      <c r="ER1968" s="12"/>
      <c r="ES1968" s="12"/>
      <c r="ET1968" s="12"/>
      <c r="EU1968" s="12"/>
      <c r="EV1968" s="12"/>
      <c r="EW1968" s="12"/>
      <c r="EX1968" s="12"/>
      <c r="EY1968" s="12"/>
      <c r="EZ1968" s="12"/>
      <c r="FA1968" s="12"/>
      <c r="FB1968" s="12"/>
      <c r="FC1968" s="12"/>
      <c r="FD1968" s="12"/>
      <c r="FE1968" s="12"/>
      <c r="FF1968" s="12"/>
      <c r="FG1968" s="12"/>
      <c r="FH1968" s="12"/>
      <c r="FI1968" s="12"/>
      <c r="FJ1968" s="12"/>
      <c r="FK1968" s="12"/>
      <c r="FL1968" s="12"/>
      <c r="FM1968" s="12"/>
      <c r="FN1968" s="12"/>
      <c r="FO1968" s="12"/>
      <c r="FP1968" s="12"/>
      <c r="FQ1968" s="12"/>
      <c r="FR1968" s="12"/>
      <c r="FS1968" s="12"/>
      <c r="FT1968" s="12"/>
      <c r="FU1968" s="12"/>
      <c r="FV1968" s="12"/>
      <c r="FW1968" s="12"/>
      <c r="FX1968" s="12"/>
      <c r="FY1968" s="12"/>
      <c r="FZ1968" s="12"/>
      <c r="GA1968" s="12"/>
      <c r="GB1968" s="12"/>
      <c r="GC1968" s="12"/>
      <c r="GD1968" s="12"/>
      <c r="GE1968" s="12"/>
      <c r="GF1968" s="12"/>
      <c r="GG1968" s="12"/>
      <c r="GH1968" s="12"/>
      <c r="GI1968" s="12"/>
      <c r="GJ1968" s="12"/>
      <c r="GK1968" s="12"/>
      <c r="GL1968" s="12"/>
      <c r="GM1968" s="12"/>
      <c r="GN1968" s="12"/>
      <c r="GO1968" s="12"/>
      <c r="GP1968" s="12"/>
      <c r="GQ1968" s="12"/>
      <c r="GR1968" s="12"/>
    </row>
    <row r="1969" spans="1:200" x14ac:dyDescent="0.2">
      <c r="A1969" s="79">
        <f t="shared" si="700"/>
        <v>45041</v>
      </c>
      <c r="B1969" s="80" t="str">
        <f t="shared" ca="1" si="701"/>
        <v>n.d</v>
      </c>
      <c r="C1969" s="81">
        <f t="shared" ca="1" si="702"/>
        <v>1136.6050237500001</v>
      </c>
      <c r="D1969" s="82">
        <f ca="1">IF(A1969&lt;$B$1,VLOOKUP(A1969,[1]DI!$A$4:$B$15000,2,FALSE),0)</f>
        <v>0</v>
      </c>
      <c r="E1969" s="81">
        <f t="shared" ca="1" si="703"/>
        <v>0</v>
      </c>
      <c r="F1969" s="83">
        <f t="shared" si="698"/>
        <v>1.1679999999999999</v>
      </c>
      <c r="G1969" s="84">
        <f t="shared" ca="1" si="704"/>
        <v>1</v>
      </c>
      <c r="H1969" s="81">
        <f ca="1">TRUNC(PRODUCT(G$10:G1968),15)</f>
        <v>1.40945772534528</v>
      </c>
      <c r="I1969" s="81">
        <f t="shared" ca="1" si="705"/>
        <v>1.40945772534528</v>
      </c>
      <c r="J1969" s="81">
        <f t="shared" ca="1" si="706"/>
        <v>1</v>
      </c>
      <c r="K1969" s="81">
        <f t="shared" ca="1" si="707"/>
        <v>0</v>
      </c>
      <c r="L1969" s="85">
        <f>IF(VLOOKUP(A1969,$U$12:$AD$125,8)=VLOOKUP(A1968,$U$12:$AD$125,8),0,VLOOKUP(A1969,U$12:$AD$125,8))</f>
        <v>0</v>
      </c>
      <c r="M1969" s="86">
        <f>IF(L1969&gt;0,VLOOKUP(L1969,T$12:$AC$125,7),0)</f>
        <v>0</v>
      </c>
      <c r="N1969" s="81">
        <f t="shared" si="699"/>
        <v>0</v>
      </c>
      <c r="O1969" s="81">
        <f t="shared" ca="1" si="708"/>
        <v>0</v>
      </c>
      <c r="P1969" s="87" t="str">
        <f t="shared" si="709"/>
        <v>J=</v>
      </c>
      <c r="Q1969" s="88">
        <f t="shared" si="710"/>
        <v>45223</v>
      </c>
      <c r="R1969" s="7"/>
      <c r="S1969" s="7"/>
      <c r="T1969" s="7"/>
      <c r="U1969" s="7"/>
      <c r="V1969" s="7"/>
      <c r="W1969" s="7"/>
      <c r="X1969" s="7"/>
      <c r="Y1969" s="7"/>
      <c r="Z1969" s="7"/>
      <c r="AA1969" s="7"/>
      <c r="AB1969" s="7"/>
      <c r="AC1969" s="7"/>
      <c r="AD1969" s="7"/>
      <c r="AE1969" s="7"/>
      <c r="AF1969" s="37"/>
      <c r="AG1969" s="3"/>
      <c r="AH1969" s="3"/>
      <c r="AI1969" s="13"/>
      <c r="AJ1969" s="5"/>
      <c r="AK1969" s="4"/>
      <c r="AL1969" s="65"/>
      <c r="AM1969" s="10"/>
      <c r="AN1969" s="3"/>
      <c r="AO1969" s="6"/>
      <c r="AP1969" s="20"/>
      <c r="AQ1969" s="3"/>
      <c r="AR1969" s="21"/>
      <c r="AS1969" s="65"/>
      <c r="AT1969" s="12"/>
      <c r="AU1969" s="12"/>
      <c r="AV1969" s="22"/>
      <c r="AW1969" s="12"/>
      <c r="AX1969" s="12"/>
      <c r="AY1969" s="12"/>
      <c r="AZ1969" s="12"/>
      <c r="BA1969" s="12"/>
      <c r="BB1969" s="12"/>
      <c r="BC1969" s="12"/>
      <c r="BD1969" s="12"/>
      <c r="BE1969" s="12"/>
      <c r="BF1969" s="12"/>
      <c r="BG1969" s="12"/>
      <c r="BH1969" s="12"/>
      <c r="BI1969" s="12"/>
      <c r="BJ1969" s="12"/>
      <c r="BK1969" s="12"/>
      <c r="BL1969" s="12"/>
      <c r="BM1969" s="12"/>
      <c r="BN1969" s="12"/>
      <c r="BO1969" s="12"/>
      <c r="BP1969" s="12"/>
      <c r="BQ1969" s="12"/>
      <c r="BR1969" s="12"/>
      <c r="BS1969" s="12"/>
      <c r="BT1969" s="12"/>
      <c r="BU1969" s="12"/>
      <c r="BV1969" s="12"/>
      <c r="BW1969" s="12"/>
      <c r="BX1969" s="12"/>
      <c r="BY1969" s="12"/>
      <c r="BZ1969" s="12"/>
      <c r="CA1969" s="12"/>
      <c r="CB1969" s="12"/>
      <c r="CC1969" s="12"/>
      <c r="CD1969" s="12"/>
      <c r="CE1969" s="12"/>
      <c r="CF1969" s="12"/>
      <c r="CG1969" s="12"/>
      <c r="CH1969" s="12"/>
      <c r="CI1969" s="12"/>
      <c r="CJ1969" s="12"/>
      <c r="CK1969" s="12"/>
      <c r="CL1969" s="12"/>
      <c r="CM1969" s="12"/>
      <c r="CN1969" s="12"/>
      <c r="CO1969" s="12"/>
      <c r="CP1969" s="12"/>
      <c r="CQ1969" s="12"/>
      <c r="CR1969" s="12"/>
      <c r="CS1969" s="12"/>
      <c r="CT1969" s="12"/>
      <c r="CU1969" s="12"/>
      <c r="CV1969" s="12"/>
      <c r="CW1969" s="12"/>
      <c r="CX1969" s="12"/>
      <c r="CY1969" s="12"/>
      <c r="CZ1969" s="12"/>
      <c r="DA1969" s="12"/>
      <c r="DB1969" s="12"/>
      <c r="DC1969" s="12"/>
      <c r="DD1969" s="12"/>
      <c r="DE1969" s="12"/>
      <c r="DF1969" s="12"/>
      <c r="DG1969" s="12"/>
      <c r="DH1969" s="12"/>
      <c r="DI1969" s="12"/>
      <c r="DJ1969" s="12"/>
      <c r="DK1969" s="12"/>
      <c r="DL1969" s="12"/>
      <c r="DM1969" s="12"/>
      <c r="DN1969" s="12"/>
      <c r="DO1969" s="12"/>
      <c r="DP1969" s="12"/>
      <c r="DQ1969" s="12"/>
      <c r="DR1969" s="12"/>
      <c r="DS1969" s="12"/>
      <c r="DT1969" s="12"/>
      <c r="DU1969" s="12"/>
      <c r="DV1969" s="12"/>
      <c r="DW1969" s="12"/>
      <c r="DX1969" s="12"/>
      <c r="DY1969" s="12"/>
      <c r="DZ1969" s="12"/>
      <c r="EA1969" s="12"/>
      <c r="EB1969" s="12"/>
      <c r="EC1969" s="12"/>
      <c r="ED1969" s="12"/>
      <c r="EE1969" s="12"/>
      <c r="EF1969" s="12"/>
      <c r="EG1969" s="12"/>
      <c r="EH1969" s="12"/>
      <c r="EI1969" s="12"/>
      <c r="EJ1969" s="12"/>
      <c r="EK1969" s="12"/>
      <c r="EL1969" s="12"/>
      <c r="EM1969" s="12"/>
      <c r="EN1969" s="12"/>
      <c r="EO1969" s="12"/>
      <c r="EP1969" s="12"/>
      <c r="EQ1969" s="12"/>
      <c r="ER1969" s="12"/>
      <c r="ES1969" s="12"/>
      <c r="ET1969" s="12"/>
      <c r="EU1969" s="12"/>
      <c r="EV1969" s="12"/>
      <c r="EW1969" s="12"/>
      <c r="EX1969" s="12"/>
      <c r="EY1969" s="12"/>
      <c r="EZ1969" s="12"/>
      <c r="FA1969" s="12"/>
      <c r="FB1969" s="12"/>
      <c r="FC1969" s="12"/>
      <c r="FD1969" s="12"/>
      <c r="FE1969" s="12"/>
      <c r="FF1969" s="12"/>
      <c r="FG1969" s="12"/>
      <c r="FH1969" s="12"/>
      <c r="FI1969" s="12"/>
      <c r="FJ1969" s="12"/>
      <c r="FK1969" s="12"/>
      <c r="FL1969" s="12"/>
      <c r="FM1969" s="12"/>
      <c r="FN1969" s="12"/>
      <c r="FO1969" s="12"/>
      <c r="FP1969" s="12"/>
      <c r="FQ1969" s="12"/>
      <c r="FR1969" s="12"/>
      <c r="FS1969" s="12"/>
      <c r="FT1969" s="12"/>
      <c r="FU1969" s="12"/>
      <c r="FV1969" s="12"/>
      <c r="FW1969" s="12"/>
      <c r="FX1969" s="12"/>
      <c r="FY1969" s="12"/>
      <c r="FZ1969" s="12"/>
      <c r="GA1969" s="12"/>
      <c r="GB1969" s="12"/>
      <c r="GC1969" s="12"/>
      <c r="GD1969" s="12"/>
      <c r="GE1969" s="12"/>
      <c r="GF1969" s="12"/>
      <c r="GG1969" s="12"/>
      <c r="GH1969" s="12"/>
      <c r="GI1969" s="12"/>
      <c r="GJ1969" s="12"/>
      <c r="GK1969" s="12"/>
      <c r="GL1969" s="12"/>
      <c r="GM1969" s="12"/>
      <c r="GN1969" s="12"/>
      <c r="GO1969" s="12"/>
      <c r="GP1969" s="12"/>
      <c r="GQ1969" s="12"/>
      <c r="GR1969" s="12"/>
    </row>
    <row r="1970" spans="1:200" x14ac:dyDescent="0.2">
      <c r="A1970" s="79">
        <f t="shared" si="700"/>
        <v>45042</v>
      </c>
      <c r="B1970" s="80" t="str">
        <f t="shared" ca="1" si="701"/>
        <v>n.d</v>
      </c>
      <c r="C1970" s="81">
        <f t="shared" ca="1" si="702"/>
        <v>1136.6050237500001</v>
      </c>
      <c r="D1970" s="82">
        <f ca="1">IF(A1970&lt;$B$1,VLOOKUP(A1970,[1]DI!$A$4:$B$15000,2,FALSE),0)</f>
        <v>0</v>
      </c>
      <c r="E1970" s="81">
        <f t="shared" ca="1" si="703"/>
        <v>0</v>
      </c>
      <c r="F1970" s="83">
        <f t="shared" si="698"/>
        <v>1.1679999999999999</v>
      </c>
      <c r="G1970" s="84">
        <f t="shared" ca="1" si="704"/>
        <v>1</v>
      </c>
      <c r="H1970" s="81">
        <f ca="1">TRUNC(PRODUCT(G$10:G1969),15)</f>
        <v>1.40945772534528</v>
      </c>
      <c r="I1970" s="81">
        <f t="shared" ca="1" si="705"/>
        <v>1.40945772534528</v>
      </c>
      <c r="J1970" s="81">
        <f t="shared" ca="1" si="706"/>
        <v>1</v>
      </c>
      <c r="K1970" s="81">
        <f t="shared" ca="1" si="707"/>
        <v>0</v>
      </c>
      <c r="L1970" s="85">
        <f>IF(VLOOKUP(A1970,$U$12:$AD$125,8)=VLOOKUP(A1969,$U$12:$AD$125,8),0,VLOOKUP(A1970,U$12:$AD$125,8))</f>
        <v>0</v>
      </c>
      <c r="M1970" s="86">
        <f>IF(L1970&gt;0,VLOOKUP(L1970,T$12:$AC$125,7),0)</f>
        <v>0</v>
      </c>
      <c r="N1970" s="81">
        <f t="shared" si="699"/>
        <v>0</v>
      </c>
      <c r="O1970" s="81">
        <f t="shared" ca="1" si="708"/>
        <v>0</v>
      </c>
      <c r="P1970" s="87" t="str">
        <f t="shared" si="709"/>
        <v>J=</v>
      </c>
      <c r="Q1970" s="88">
        <f t="shared" si="710"/>
        <v>45223</v>
      </c>
      <c r="R1970" s="7"/>
      <c r="S1970" s="7"/>
      <c r="T1970" s="7"/>
      <c r="U1970" s="7"/>
      <c r="V1970" s="7"/>
      <c r="W1970" s="7"/>
      <c r="X1970" s="7"/>
      <c r="Y1970" s="7"/>
      <c r="Z1970" s="7"/>
      <c r="AA1970" s="7"/>
      <c r="AB1970" s="7"/>
      <c r="AC1970" s="7"/>
      <c r="AD1970" s="7"/>
      <c r="AE1970" s="7"/>
      <c r="AF1970" s="65"/>
      <c r="AG1970" s="9"/>
      <c r="AH1970" s="9"/>
      <c r="AI1970" s="4"/>
      <c r="AJ1970" s="10"/>
      <c r="AK1970" s="4"/>
      <c r="AL1970" s="65"/>
      <c r="AM1970" s="10"/>
      <c r="AN1970" s="9"/>
      <c r="AO1970" s="7"/>
      <c r="AP1970" s="11"/>
      <c r="AQ1970" s="9"/>
      <c r="AR1970" s="8"/>
      <c r="AS1970" s="68"/>
      <c r="AT1970" s="12"/>
      <c r="AU1970" s="12"/>
      <c r="AV1970" s="22"/>
      <c r="AW1970" s="12"/>
      <c r="AX1970" s="12"/>
      <c r="AY1970" s="12"/>
      <c r="AZ1970" s="12"/>
      <c r="BA1970" s="12"/>
      <c r="BB1970" s="12"/>
      <c r="BC1970" s="12"/>
      <c r="BD1970" s="12"/>
      <c r="BE1970" s="12"/>
      <c r="BF1970" s="12"/>
      <c r="BG1970" s="12"/>
      <c r="BH1970" s="12"/>
      <c r="BI1970" s="12"/>
      <c r="BJ1970" s="12"/>
      <c r="BK1970" s="12"/>
      <c r="BL1970" s="12"/>
      <c r="BM1970" s="12"/>
      <c r="BN1970" s="12"/>
      <c r="BO1970" s="12"/>
      <c r="BP1970" s="12"/>
      <c r="BQ1970" s="12"/>
      <c r="BR1970" s="12"/>
      <c r="BS1970" s="12"/>
      <c r="BT1970" s="12"/>
      <c r="BU1970" s="12"/>
      <c r="BV1970" s="12"/>
      <c r="BW1970" s="12"/>
      <c r="BX1970" s="12"/>
      <c r="BY1970" s="12"/>
      <c r="BZ1970" s="12"/>
      <c r="CA1970" s="12"/>
      <c r="CB1970" s="12"/>
      <c r="CC1970" s="12"/>
      <c r="CD1970" s="12"/>
      <c r="CE1970" s="12"/>
      <c r="CF1970" s="12"/>
      <c r="CG1970" s="12"/>
      <c r="CH1970" s="12"/>
      <c r="CI1970" s="12"/>
      <c r="CJ1970" s="12"/>
      <c r="CK1970" s="12"/>
      <c r="CL1970" s="12"/>
      <c r="CM1970" s="12"/>
      <c r="CN1970" s="12"/>
      <c r="CO1970" s="12"/>
      <c r="CP1970" s="12"/>
      <c r="CQ1970" s="12"/>
      <c r="CR1970" s="12"/>
      <c r="CS1970" s="12"/>
      <c r="CT1970" s="12"/>
      <c r="CU1970" s="12"/>
      <c r="CV1970" s="12"/>
      <c r="CW1970" s="12"/>
      <c r="CX1970" s="12"/>
      <c r="CY1970" s="12"/>
      <c r="CZ1970" s="12"/>
      <c r="DA1970" s="12"/>
      <c r="DB1970" s="12"/>
      <c r="DC1970" s="12"/>
      <c r="DD1970" s="12"/>
      <c r="DE1970" s="12"/>
      <c r="DF1970" s="12"/>
      <c r="DG1970" s="12"/>
      <c r="DH1970" s="12"/>
      <c r="DI1970" s="12"/>
      <c r="DJ1970" s="12"/>
      <c r="DK1970" s="12"/>
      <c r="DL1970" s="12"/>
      <c r="DM1970" s="12"/>
      <c r="DN1970" s="12"/>
      <c r="DO1970" s="12"/>
      <c r="DP1970" s="12"/>
      <c r="DQ1970" s="12"/>
      <c r="DR1970" s="12"/>
      <c r="DS1970" s="12"/>
      <c r="DT1970" s="12"/>
      <c r="DU1970" s="12"/>
      <c r="DV1970" s="12"/>
      <c r="DW1970" s="12"/>
      <c r="DX1970" s="12"/>
      <c r="DY1970" s="12"/>
      <c r="DZ1970" s="12"/>
      <c r="EA1970" s="12"/>
      <c r="EB1970" s="12"/>
      <c r="EC1970" s="12"/>
      <c r="ED1970" s="12"/>
      <c r="EE1970" s="12"/>
      <c r="EF1970" s="12"/>
      <c r="EG1970" s="12"/>
      <c r="EH1970" s="12"/>
      <c r="EI1970" s="12"/>
      <c r="EJ1970" s="12"/>
      <c r="EK1970" s="12"/>
      <c r="EL1970" s="12"/>
      <c r="EM1970" s="12"/>
      <c r="EN1970" s="12"/>
      <c r="EO1970" s="12"/>
      <c r="EP1970" s="12"/>
      <c r="EQ1970" s="12"/>
      <c r="ER1970" s="12"/>
      <c r="ES1970" s="12"/>
      <c r="ET1970" s="12"/>
      <c r="EU1970" s="12"/>
      <c r="EV1970" s="12"/>
      <c r="EW1970" s="12"/>
      <c r="EX1970" s="12"/>
      <c r="EY1970" s="12"/>
      <c r="EZ1970" s="12"/>
      <c r="FA1970" s="12"/>
      <c r="FB1970" s="12"/>
      <c r="FC1970" s="12"/>
      <c r="FD1970" s="12"/>
      <c r="FE1970" s="12"/>
      <c r="FF1970" s="12"/>
      <c r="FG1970" s="12"/>
      <c r="FH1970" s="12"/>
      <c r="FI1970" s="12"/>
      <c r="FJ1970" s="12"/>
      <c r="FK1970" s="12"/>
      <c r="FL1970" s="12"/>
      <c r="FM1970" s="12"/>
      <c r="FN1970" s="12"/>
      <c r="FO1970" s="12"/>
      <c r="FP1970" s="12"/>
      <c r="FQ1970" s="12"/>
      <c r="FR1970" s="12"/>
      <c r="FS1970" s="12"/>
      <c r="FT1970" s="12"/>
      <c r="FU1970" s="12"/>
      <c r="FV1970" s="12"/>
      <c r="FW1970" s="12"/>
      <c r="FX1970" s="12"/>
      <c r="FY1970" s="12"/>
      <c r="FZ1970" s="12"/>
      <c r="GA1970" s="12"/>
      <c r="GB1970" s="12"/>
      <c r="GC1970" s="12"/>
      <c r="GD1970" s="12"/>
      <c r="GE1970" s="12"/>
      <c r="GF1970" s="12"/>
      <c r="GG1970" s="12"/>
      <c r="GH1970" s="12"/>
      <c r="GI1970" s="12"/>
      <c r="GJ1970" s="12"/>
      <c r="GK1970" s="12"/>
      <c r="GL1970" s="12"/>
      <c r="GM1970" s="12"/>
      <c r="GN1970" s="12"/>
      <c r="GO1970" s="12"/>
      <c r="GP1970" s="12"/>
      <c r="GQ1970" s="12"/>
      <c r="GR1970" s="12"/>
    </row>
    <row r="1971" spans="1:200" x14ac:dyDescent="0.2">
      <c r="A1971" s="79">
        <f t="shared" si="700"/>
        <v>45043</v>
      </c>
      <c r="B1971" s="80" t="str">
        <f t="shared" ca="1" si="701"/>
        <v>n.d</v>
      </c>
      <c r="C1971" s="81">
        <f t="shared" ca="1" si="702"/>
        <v>1136.6050237500001</v>
      </c>
      <c r="D1971" s="82">
        <f ca="1">IF(A1971&lt;$B$1,VLOOKUP(A1971,[1]DI!$A$4:$B$15000,2,FALSE),0)</f>
        <v>0</v>
      </c>
      <c r="E1971" s="81">
        <f t="shared" ca="1" si="703"/>
        <v>0</v>
      </c>
      <c r="F1971" s="83">
        <f t="shared" si="698"/>
        <v>1.1679999999999999</v>
      </c>
      <c r="G1971" s="84">
        <f t="shared" ca="1" si="704"/>
        <v>1</v>
      </c>
      <c r="H1971" s="81">
        <f ca="1">TRUNC(PRODUCT(G$10:G1970),15)</f>
        <v>1.40945772534528</v>
      </c>
      <c r="I1971" s="81">
        <f t="shared" ca="1" si="705"/>
        <v>1.40945772534528</v>
      </c>
      <c r="J1971" s="81">
        <f t="shared" ca="1" si="706"/>
        <v>1</v>
      </c>
      <c r="K1971" s="81">
        <f t="shared" ca="1" si="707"/>
        <v>0</v>
      </c>
      <c r="L1971" s="85">
        <f>IF(VLOOKUP(A1971,$U$12:$AD$125,8)=VLOOKUP(A1970,$U$12:$AD$125,8),0,VLOOKUP(A1971,U$12:$AD$125,8))</f>
        <v>0</v>
      </c>
      <c r="M1971" s="86">
        <f>IF(L1971&gt;0,VLOOKUP(L1971,T$12:$AC$125,7),0)</f>
        <v>0</v>
      </c>
      <c r="N1971" s="81">
        <f t="shared" si="699"/>
        <v>0</v>
      </c>
      <c r="O1971" s="81">
        <f t="shared" ca="1" si="708"/>
        <v>0</v>
      </c>
      <c r="P1971" s="87" t="str">
        <f t="shared" si="709"/>
        <v>J=</v>
      </c>
      <c r="Q1971" s="88">
        <f t="shared" si="710"/>
        <v>45223</v>
      </c>
      <c r="R1971" s="7"/>
      <c r="S1971" s="7"/>
      <c r="T1971" s="7"/>
      <c r="U1971" s="7"/>
      <c r="V1971" s="7"/>
      <c r="W1971" s="7"/>
      <c r="X1971" s="7"/>
      <c r="Y1971" s="7"/>
      <c r="Z1971" s="7"/>
      <c r="AA1971" s="7"/>
      <c r="AB1971" s="7"/>
      <c r="AC1971" s="7"/>
      <c r="AD1971" s="7"/>
      <c r="AE1971" s="7"/>
      <c r="AF1971" s="65"/>
      <c r="AG1971" s="9"/>
      <c r="AH1971" s="9"/>
      <c r="AI1971" s="4"/>
      <c r="AJ1971" s="10"/>
      <c r="AK1971" s="4"/>
      <c r="AL1971" s="65"/>
      <c r="AM1971" s="10"/>
      <c r="AN1971" s="9"/>
      <c r="AO1971" s="7"/>
      <c r="AP1971" s="11"/>
      <c r="AQ1971" s="9"/>
      <c r="AR1971" s="8"/>
      <c r="AS1971" s="65"/>
      <c r="AT1971" s="12"/>
      <c r="AU1971" s="12"/>
      <c r="AV1971" s="22"/>
      <c r="AW1971" s="12"/>
      <c r="AX1971" s="12"/>
      <c r="AY1971" s="12"/>
      <c r="AZ1971" s="12"/>
      <c r="BA1971" s="12"/>
      <c r="BB1971" s="12"/>
      <c r="BC1971" s="12"/>
      <c r="BD1971" s="12"/>
      <c r="BE1971" s="12"/>
      <c r="BF1971" s="12"/>
      <c r="BG1971" s="12"/>
      <c r="BH1971" s="12"/>
      <c r="BI1971" s="12"/>
      <c r="BJ1971" s="12"/>
      <c r="BK1971" s="12"/>
      <c r="BL1971" s="12"/>
      <c r="BM1971" s="12"/>
      <c r="BN1971" s="12"/>
      <c r="BO1971" s="12"/>
      <c r="BP1971" s="12"/>
      <c r="BQ1971" s="12"/>
      <c r="BR1971" s="12"/>
      <c r="BS1971" s="12"/>
      <c r="BT1971" s="12"/>
      <c r="BU1971" s="12"/>
      <c r="BV1971" s="12"/>
      <c r="BW1971" s="12"/>
      <c r="BX1971" s="12"/>
      <c r="BY1971" s="12"/>
      <c r="BZ1971" s="12"/>
      <c r="CA1971" s="12"/>
      <c r="CB1971" s="12"/>
      <c r="CC1971" s="12"/>
      <c r="CD1971" s="12"/>
      <c r="CE1971" s="12"/>
      <c r="CF1971" s="12"/>
      <c r="CG1971" s="12"/>
      <c r="CH1971" s="12"/>
      <c r="CI1971" s="12"/>
      <c r="CJ1971" s="12"/>
      <c r="CK1971" s="12"/>
      <c r="CL1971" s="12"/>
      <c r="CM1971" s="12"/>
      <c r="CN1971" s="12"/>
      <c r="CO1971" s="12"/>
      <c r="CP1971" s="12"/>
      <c r="CQ1971" s="12"/>
      <c r="CR1971" s="12"/>
      <c r="CS1971" s="12"/>
      <c r="CT1971" s="12"/>
      <c r="CU1971" s="12"/>
      <c r="CV1971" s="12"/>
      <c r="CW1971" s="12"/>
      <c r="CX1971" s="12"/>
      <c r="CY1971" s="12"/>
      <c r="CZ1971" s="12"/>
      <c r="DA1971" s="12"/>
      <c r="DB1971" s="12"/>
      <c r="DC1971" s="12"/>
      <c r="DD1971" s="12"/>
      <c r="DE1971" s="12"/>
      <c r="DF1971" s="12"/>
      <c r="DG1971" s="12"/>
      <c r="DH1971" s="12"/>
      <c r="DI1971" s="12"/>
      <c r="DJ1971" s="12"/>
      <c r="DK1971" s="12"/>
      <c r="DL1971" s="12"/>
      <c r="DM1971" s="12"/>
      <c r="DN1971" s="12"/>
      <c r="DO1971" s="12"/>
      <c r="DP1971" s="12"/>
      <c r="DQ1971" s="12"/>
      <c r="DR1971" s="12"/>
      <c r="DS1971" s="12"/>
      <c r="DT1971" s="12"/>
      <c r="DU1971" s="12"/>
      <c r="DV1971" s="12"/>
      <c r="DW1971" s="12"/>
      <c r="DX1971" s="12"/>
      <c r="DY1971" s="12"/>
      <c r="DZ1971" s="12"/>
      <c r="EA1971" s="12"/>
      <c r="EB1971" s="12"/>
      <c r="EC1971" s="12"/>
      <c r="ED1971" s="12"/>
      <c r="EE1971" s="12"/>
      <c r="EF1971" s="12"/>
      <c r="EG1971" s="12"/>
      <c r="EH1971" s="12"/>
      <c r="EI1971" s="12"/>
      <c r="EJ1971" s="12"/>
      <c r="EK1971" s="12"/>
      <c r="EL1971" s="12"/>
      <c r="EM1971" s="12"/>
      <c r="EN1971" s="12"/>
      <c r="EO1971" s="12"/>
      <c r="EP1971" s="12"/>
      <c r="EQ1971" s="12"/>
      <c r="ER1971" s="12"/>
      <c r="ES1971" s="12"/>
      <c r="ET1971" s="12"/>
      <c r="EU1971" s="12"/>
      <c r="EV1971" s="12"/>
      <c r="EW1971" s="12"/>
      <c r="EX1971" s="12"/>
      <c r="EY1971" s="12"/>
      <c r="EZ1971" s="12"/>
      <c r="FA1971" s="12"/>
      <c r="FB1971" s="12"/>
      <c r="FC1971" s="12"/>
      <c r="FD1971" s="12"/>
      <c r="FE1971" s="12"/>
      <c r="FF1971" s="12"/>
      <c r="FG1971" s="12"/>
      <c r="FH1971" s="12"/>
      <c r="FI1971" s="12"/>
      <c r="FJ1971" s="12"/>
      <c r="FK1971" s="12"/>
      <c r="FL1971" s="12"/>
      <c r="FM1971" s="12"/>
      <c r="FN1971" s="12"/>
      <c r="FO1971" s="12"/>
      <c r="FP1971" s="12"/>
      <c r="FQ1971" s="12"/>
      <c r="FR1971" s="12"/>
      <c r="FS1971" s="12"/>
      <c r="FT1971" s="12"/>
      <c r="FU1971" s="12"/>
      <c r="FV1971" s="12"/>
      <c r="FW1971" s="12"/>
      <c r="FX1971" s="12"/>
      <c r="FY1971" s="12"/>
      <c r="FZ1971" s="12"/>
      <c r="GA1971" s="12"/>
      <c r="GB1971" s="12"/>
      <c r="GC1971" s="12"/>
      <c r="GD1971" s="12"/>
      <c r="GE1971" s="12"/>
      <c r="GF1971" s="12"/>
      <c r="GG1971" s="12"/>
      <c r="GH1971" s="12"/>
      <c r="GI1971" s="12"/>
      <c r="GJ1971" s="12"/>
      <c r="GK1971" s="12"/>
      <c r="GL1971" s="12"/>
      <c r="GM1971" s="12"/>
      <c r="GN1971" s="12"/>
      <c r="GO1971" s="12"/>
      <c r="GP1971" s="12"/>
      <c r="GQ1971" s="12"/>
      <c r="GR1971" s="12"/>
    </row>
    <row r="1972" spans="1:200" x14ac:dyDescent="0.2">
      <c r="A1972" s="79">
        <f t="shared" si="700"/>
        <v>45044</v>
      </c>
      <c r="B1972" s="80" t="str">
        <f t="shared" ca="1" si="701"/>
        <v>n.d</v>
      </c>
      <c r="C1972" s="81">
        <f t="shared" ca="1" si="702"/>
        <v>1136.6050237500001</v>
      </c>
      <c r="D1972" s="82">
        <f ca="1">IF(A1972&lt;$B$1,VLOOKUP(A1972,[1]DI!$A$4:$B$15000,2,FALSE),0)</f>
        <v>0</v>
      </c>
      <c r="E1972" s="81">
        <f t="shared" ca="1" si="703"/>
        <v>0</v>
      </c>
      <c r="F1972" s="83">
        <f t="shared" si="698"/>
        <v>1.1679999999999999</v>
      </c>
      <c r="G1972" s="84">
        <f t="shared" ca="1" si="704"/>
        <v>1</v>
      </c>
      <c r="H1972" s="81">
        <f ca="1">TRUNC(PRODUCT(G$10:G1971),15)</f>
        <v>1.40945772534528</v>
      </c>
      <c r="I1972" s="81">
        <f t="shared" ca="1" si="705"/>
        <v>1.40945772534528</v>
      </c>
      <c r="J1972" s="81">
        <f t="shared" ca="1" si="706"/>
        <v>1</v>
      </c>
      <c r="K1972" s="81">
        <f t="shared" ca="1" si="707"/>
        <v>0</v>
      </c>
      <c r="L1972" s="85">
        <f>IF(VLOOKUP(A1972,$U$12:$AD$125,8)=VLOOKUP(A1971,$U$12:$AD$125,8),0,VLOOKUP(A1972,U$12:$AD$125,8))</f>
        <v>0</v>
      </c>
      <c r="M1972" s="86">
        <f>IF(L1972&gt;0,VLOOKUP(L1972,T$12:$AC$125,7),0)</f>
        <v>0</v>
      </c>
      <c r="N1972" s="81">
        <f t="shared" si="699"/>
        <v>0</v>
      </c>
      <c r="O1972" s="81">
        <f t="shared" ca="1" si="708"/>
        <v>0</v>
      </c>
      <c r="P1972" s="87" t="str">
        <f t="shared" si="709"/>
        <v>J=</v>
      </c>
      <c r="Q1972" s="88">
        <f t="shared" si="710"/>
        <v>45223</v>
      </c>
      <c r="R1972" s="7"/>
      <c r="S1972" s="7"/>
      <c r="T1972" s="7"/>
      <c r="U1972" s="7"/>
      <c r="V1972" s="7"/>
      <c r="W1972" s="7"/>
      <c r="X1972" s="7"/>
      <c r="Y1972" s="7"/>
      <c r="Z1972" s="7"/>
      <c r="AA1972" s="7"/>
      <c r="AB1972" s="7"/>
      <c r="AC1972" s="7"/>
      <c r="AD1972" s="7"/>
      <c r="AE1972" s="7"/>
      <c r="AF1972" s="65"/>
      <c r="AG1972" s="9"/>
      <c r="AH1972" s="9"/>
      <c r="AI1972" s="4"/>
      <c r="AJ1972" s="10"/>
      <c r="AK1972" s="4"/>
      <c r="AL1972" s="65"/>
      <c r="AM1972" s="10"/>
      <c r="AN1972" s="9"/>
      <c r="AO1972" s="7"/>
      <c r="AP1972" s="11"/>
      <c r="AQ1972" s="9"/>
      <c r="AR1972" s="8"/>
      <c r="AS1972" s="65"/>
      <c r="AT1972" s="12"/>
      <c r="AU1972" s="12"/>
      <c r="AV1972" s="22"/>
      <c r="AW1972" s="12"/>
      <c r="AX1972" s="12"/>
      <c r="AY1972" s="12"/>
      <c r="AZ1972" s="12"/>
      <c r="BA1972" s="12"/>
      <c r="BB1972" s="12"/>
      <c r="BC1972" s="12"/>
      <c r="BD1972" s="12"/>
      <c r="BE1972" s="12"/>
      <c r="BF1972" s="12"/>
      <c r="BG1972" s="12"/>
      <c r="BH1972" s="12"/>
      <c r="BI1972" s="12"/>
      <c r="BJ1972" s="12"/>
      <c r="BK1972" s="12"/>
      <c r="BL1972" s="12"/>
      <c r="BM1972" s="12"/>
      <c r="BN1972" s="12"/>
      <c r="BO1972" s="12"/>
      <c r="BP1972" s="12"/>
      <c r="BQ1972" s="12"/>
      <c r="BR1972" s="12"/>
      <c r="BS1972" s="12"/>
      <c r="BT1972" s="12"/>
      <c r="BU1972" s="12"/>
      <c r="BV1972" s="12"/>
      <c r="BW1972" s="12"/>
      <c r="BX1972" s="12"/>
      <c r="BY1972" s="12"/>
      <c r="BZ1972" s="12"/>
      <c r="CA1972" s="12"/>
      <c r="CB1972" s="12"/>
      <c r="CC1972" s="12"/>
      <c r="CD1972" s="12"/>
      <c r="CE1972" s="12"/>
      <c r="CF1972" s="12"/>
      <c r="CG1972" s="12"/>
      <c r="CH1972" s="12"/>
      <c r="CI1972" s="12"/>
      <c r="CJ1972" s="12"/>
      <c r="CK1972" s="12"/>
      <c r="CL1972" s="12"/>
      <c r="CM1972" s="12"/>
      <c r="CN1972" s="12"/>
      <c r="CO1972" s="12"/>
      <c r="CP1972" s="12"/>
      <c r="CQ1972" s="12"/>
      <c r="CR1972" s="12"/>
      <c r="CS1972" s="12"/>
      <c r="CT1972" s="12"/>
      <c r="CU1972" s="12"/>
      <c r="CV1972" s="12"/>
      <c r="CW1972" s="12"/>
      <c r="CX1972" s="12"/>
      <c r="CY1972" s="12"/>
      <c r="CZ1972" s="12"/>
      <c r="DA1972" s="12"/>
      <c r="DB1972" s="12"/>
      <c r="DC1972" s="12"/>
      <c r="DD1972" s="12"/>
      <c r="DE1972" s="12"/>
      <c r="DF1972" s="12"/>
      <c r="DG1972" s="12"/>
      <c r="DH1972" s="12"/>
      <c r="DI1972" s="12"/>
      <c r="DJ1972" s="12"/>
      <c r="DK1972" s="12"/>
      <c r="DL1972" s="12"/>
      <c r="DM1972" s="12"/>
      <c r="DN1972" s="12"/>
      <c r="DO1972" s="12"/>
      <c r="DP1972" s="12"/>
      <c r="DQ1972" s="12"/>
      <c r="DR1972" s="12"/>
      <c r="DS1972" s="12"/>
      <c r="DT1972" s="12"/>
      <c r="DU1972" s="12"/>
      <c r="DV1972" s="12"/>
      <c r="DW1972" s="12"/>
      <c r="DX1972" s="12"/>
      <c r="DY1972" s="12"/>
      <c r="DZ1972" s="12"/>
      <c r="EA1972" s="12"/>
      <c r="EB1972" s="12"/>
      <c r="EC1972" s="12"/>
      <c r="ED1972" s="12"/>
      <c r="EE1972" s="12"/>
      <c r="EF1972" s="12"/>
      <c r="EG1972" s="12"/>
      <c r="EH1972" s="12"/>
      <c r="EI1972" s="12"/>
      <c r="EJ1972" s="12"/>
      <c r="EK1972" s="12"/>
      <c r="EL1972" s="12"/>
      <c r="EM1972" s="12"/>
      <c r="EN1972" s="12"/>
      <c r="EO1972" s="12"/>
      <c r="EP1972" s="12"/>
      <c r="EQ1972" s="12"/>
      <c r="ER1972" s="12"/>
      <c r="ES1972" s="12"/>
      <c r="ET1972" s="12"/>
      <c r="EU1972" s="12"/>
      <c r="EV1972" s="12"/>
      <c r="EW1972" s="12"/>
      <c r="EX1972" s="12"/>
      <c r="EY1972" s="12"/>
      <c r="EZ1972" s="12"/>
      <c r="FA1972" s="12"/>
      <c r="FB1972" s="12"/>
      <c r="FC1972" s="12"/>
      <c r="FD1972" s="12"/>
      <c r="FE1972" s="12"/>
      <c r="FF1972" s="12"/>
      <c r="FG1972" s="12"/>
      <c r="FH1972" s="12"/>
      <c r="FI1972" s="12"/>
      <c r="FJ1972" s="12"/>
      <c r="FK1972" s="12"/>
      <c r="FL1972" s="12"/>
      <c r="FM1972" s="12"/>
      <c r="FN1972" s="12"/>
      <c r="FO1972" s="12"/>
      <c r="FP1972" s="12"/>
      <c r="FQ1972" s="12"/>
      <c r="FR1972" s="12"/>
      <c r="FS1972" s="12"/>
      <c r="FT1972" s="12"/>
      <c r="FU1972" s="12"/>
      <c r="FV1972" s="12"/>
      <c r="FW1972" s="12"/>
      <c r="FX1972" s="12"/>
      <c r="FY1972" s="12"/>
      <c r="FZ1972" s="12"/>
      <c r="GA1972" s="12"/>
      <c r="GB1972" s="12"/>
      <c r="GC1972" s="12"/>
      <c r="GD1972" s="12"/>
      <c r="GE1972" s="12"/>
      <c r="GF1972" s="12"/>
      <c r="GG1972" s="12"/>
      <c r="GH1972" s="12"/>
      <c r="GI1972" s="12"/>
      <c r="GJ1972" s="12"/>
      <c r="GK1972" s="12"/>
      <c r="GL1972" s="12"/>
      <c r="GM1972" s="12"/>
      <c r="GN1972" s="12"/>
      <c r="GO1972" s="12"/>
      <c r="GP1972" s="12"/>
      <c r="GQ1972" s="12"/>
      <c r="GR1972" s="12"/>
    </row>
    <row r="1973" spans="1:200" x14ac:dyDescent="0.2">
      <c r="A1973" s="79">
        <f t="shared" si="700"/>
        <v>45045</v>
      </c>
      <c r="B1973" s="80" t="str">
        <f t="shared" ca="1" si="701"/>
        <v>n.d</v>
      </c>
      <c r="C1973" s="81">
        <f t="shared" ca="1" si="702"/>
        <v>1136.6050237500001</v>
      </c>
      <c r="D1973" s="82">
        <f ca="1">IF(A1973&lt;$B$1,VLOOKUP(A1973,[1]DI!$A$4:$B$15000,2,FALSE),0)</f>
        <v>0</v>
      </c>
      <c r="E1973" s="81">
        <f t="shared" ca="1" si="703"/>
        <v>0</v>
      </c>
      <c r="F1973" s="83">
        <f t="shared" si="698"/>
        <v>1.1679999999999999</v>
      </c>
      <c r="G1973" s="84">
        <f t="shared" ca="1" si="704"/>
        <v>1</v>
      </c>
      <c r="H1973" s="81">
        <f ca="1">TRUNC(PRODUCT(G$10:G1972),15)</f>
        <v>1.40945772534528</v>
      </c>
      <c r="I1973" s="81">
        <f t="shared" ca="1" si="705"/>
        <v>1.40945772534528</v>
      </c>
      <c r="J1973" s="81">
        <f t="shared" ca="1" si="706"/>
        <v>1</v>
      </c>
      <c r="K1973" s="81">
        <f t="shared" ca="1" si="707"/>
        <v>0</v>
      </c>
      <c r="L1973" s="85">
        <f>IF(VLOOKUP(A1973,$U$12:$AD$125,8)=VLOOKUP(A1972,$U$12:$AD$125,8),0,VLOOKUP(A1973,U$12:$AD$125,8))</f>
        <v>0</v>
      </c>
      <c r="M1973" s="86">
        <f>IF(L1973&gt;0,VLOOKUP(L1973,T$12:$AC$125,7),0)</f>
        <v>0</v>
      </c>
      <c r="N1973" s="81">
        <f t="shared" si="699"/>
        <v>0</v>
      </c>
      <c r="O1973" s="81">
        <f t="shared" ca="1" si="708"/>
        <v>0</v>
      </c>
      <c r="P1973" s="87" t="str">
        <f t="shared" si="709"/>
        <v>J=</v>
      </c>
      <c r="Q1973" s="88">
        <f t="shared" si="710"/>
        <v>45223</v>
      </c>
      <c r="R1973" s="7"/>
      <c r="S1973" s="7"/>
      <c r="T1973" s="7"/>
      <c r="U1973" s="7"/>
      <c r="V1973" s="7"/>
      <c r="W1973" s="7"/>
      <c r="X1973" s="7"/>
      <c r="Y1973" s="7"/>
      <c r="Z1973" s="7"/>
      <c r="AA1973" s="7"/>
      <c r="AB1973" s="7"/>
      <c r="AC1973" s="7"/>
      <c r="AD1973" s="7"/>
      <c r="AE1973" s="7"/>
      <c r="AF1973" s="65"/>
      <c r="AG1973" s="9"/>
      <c r="AH1973" s="9"/>
      <c r="AI1973" s="4"/>
      <c r="AJ1973" s="10"/>
      <c r="AK1973" s="4"/>
      <c r="AL1973" s="65"/>
      <c r="AM1973" s="10"/>
      <c r="AN1973" s="9"/>
      <c r="AO1973" s="7"/>
      <c r="AP1973" s="11"/>
      <c r="AQ1973" s="9"/>
      <c r="AR1973" s="8"/>
      <c r="AS1973" s="65"/>
      <c r="AT1973" s="12"/>
      <c r="AU1973" s="12"/>
      <c r="AV1973" s="22"/>
      <c r="AW1973" s="12"/>
      <c r="AX1973" s="12"/>
      <c r="AY1973" s="12"/>
      <c r="AZ1973" s="12"/>
      <c r="BA1973" s="12"/>
      <c r="BB1973" s="12"/>
      <c r="BC1973" s="12"/>
      <c r="BD1973" s="12"/>
      <c r="BE1973" s="12"/>
      <c r="BF1973" s="12"/>
      <c r="BG1973" s="12"/>
      <c r="BH1973" s="12"/>
      <c r="BI1973" s="12"/>
      <c r="BJ1973" s="12"/>
      <c r="BK1973" s="12"/>
      <c r="BL1973" s="12"/>
      <c r="BM1973" s="12"/>
      <c r="BN1973" s="12"/>
      <c r="BO1973" s="12"/>
      <c r="BP1973" s="12"/>
      <c r="BQ1973" s="12"/>
      <c r="BR1973" s="12"/>
      <c r="BS1973" s="12"/>
      <c r="BT1973" s="12"/>
      <c r="BU1973" s="12"/>
      <c r="BV1973" s="12"/>
      <c r="BW1973" s="12"/>
      <c r="BX1973" s="12"/>
      <c r="BY1973" s="12"/>
      <c r="BZ1973" s="12"/>
      <c r="CA1973" s="12"/>
      <c r="CB1973" s="12"/>
      <c r="CC1973" s="12"/>
      <c r="CD1973" s="12"/>
      <c r="CE1973" s="12"/>
      <c r="CF1973" s="12"/>
      <c r="CG1973" s="12"/>
      <c r="CH1973" s="12"/>
      <c r="CI1973" s="12"/>
      <c r="CJ1973" s="12"/>
      <c r="CK1973" s="12"/>
      <c r="CL1973" s="12"/>
      <c r="CM1973" s="12"/>
      <c r="CN1973" s="12"/>
      <c r="CO1973" s="12"/>
      <c r="CP1973" s="12"/>
      <c r="CQ1973" s="12"/>
      <c r="CR1973" s="12"/>
      <c r="CS1973" s="12"/>
      <c r="CT1973" s="12"/>
      <c r="CU1973" s="12"/>
      <c r="CV1973" s="12"/>
      <c r="CW1973" s="12"/>
      <c r="CX1973" s="12"/>
      <c r="CY1973" s="12"/>
      <c r="CZ1973" s="12"/>
      <c r="DA1973" s="12"/>
      <c r="DB1973" s="12"/>
      <c r="DC1973" s="12"/>
      <c r="DD1973" s="12"/>
      <c r="DE1973" s="12"/>
      <c r="DF1973" s="12"/>
      <c r="DG1973" s="12"/>
      <c r="DH1973" s="12"/>
      <c r="DI1973" s="12"/>
      <c r="DJ1973" s="12"/>
      <c r="DK1973" s="12"/>
      <c r="DL1973" s="12"/>
      <c r="DM1973" s="12"/>
      <c r="DN1973" s="12"/>
      <c r="DO1973" s="12"/>
      <c r="DP1973" s="12"/>
      <c r="DQ1973" s="12"/>
      <c r="DR1973" s="12"/>
      <c r="DS1973" s="12"/>
      <c r="DT1973" s="12"/>
      <c r="DU1973" s="12"/>
      <c r="DV1973" s="12"/>
      <c r="DW1973" s="12"/>
      <c r="DX1973" s="12"/>
      <c r="DY1973" s="12"/>
      <c r="DZ1973" s="12"/>
      <c r="EA1973" s="12"/>
      <c r="EB1973" s="12"/>
      <c r="EC1973" s="12"/>
      <c r="ED1973" s="12"/>
      <c r="EE1973" s="12"/>
      <c r="EF1973" s="12"/>
      <c r="EG1973" s="12"/>
      <c r="EH1973" s="12"/>
      <c r="EI1973" s="12"/>
      <c r="EJ1973" s="12"/>
      <c r="EK1973" s="12"/>
      <c r="EL1973" s="12"/>
      <c r="EM1973" s="12"/>
      <c r="EN1973" s="12"/>
      <c r="EO1973" s="12"/>
      <c r="EP1973" s="12"/>
      <c r="EQ1973" s="12"/>
      <c r="ER1973" s="12"/>
      <c r="ES1973" s="12"/>
      <c r="ET1973" s="12"/>
      <c r="EU1973" s="12"/>
      <c r="EV1973" s="12"/>
      <c r="EW1973" s="12"/>
      <c r="EX1973" s="12"/>
      <c r="EY1973" s="12"/>
      <c r="EZ1973" s="12"/>
      <c r="FA1973" s="12"/>
      <c r="FB1973" s="12"/>
      <c r="FC1973" s="12"/>
      <c r="FD1973" s="12"/>
      <c r="FE1973" s="12"/>
      <c r="FF1973" s="12"/>
      <c r="FG1973" s="12"/>
      <c r="FH1973" s="12"/>
      <c r="FI1973" s="12"/>
      <c r="FJ1973" s="12"/>
      <c r="FK1973" s="12"/>
      <c r="FL1973" s="12"/>
      <c r="FM1973" s="12"/>
      <c r="FN1973" s="12"/>
      <c r="FO1973" s="12"/>
      <c r="FP1973" s="12"/>
      <c r="FQ1973" s="12"/>
      <c r="FR1973" s="12"/>
      <c r="FS1973" s="12"/>
      <c r="FT1973" s="12"/>
      <c r="FU1973" s="12"/>
      <c r="FV1973" s="12"/>
      <c r="FW1973" s="12"/>
      <c r="FX1973" s="12"/>
      <c r="FY1973" s="12"/>
      <c r="FZ1973" s="12"/>
      <c r="GA1973" s="12"/>
      <c r="GB1973" s="12"/>
      <c r="GC1973" s="12"/>
      <c r="GD1973" s="12"/>
      <c r="GE1973" s="12"/>
      <c r="GF1973" s="12"/>
      <c r="GG1973" s="12"/>
      <c r="GH1973" s="12"/>
      <c r="GI1973" s="12"/>
      <c r="GJ1973" s="12"/>
      <c r="GK1973" s="12"/>
      <c r="GL1973" s="12"/>
      <c r="GM1973" s="12"/>
      <c r="GN1973" s="12"/>
      <c r="GO1973" s="12"/>
      <c r="GP1973" s="12"/>
      <c r="GQ1973" s="12"/>
      <c r="GR1973" s="12"/>
    </row>
    <row r="1974" spans="1:200" x14ac:dyDescent="0.2">
      <c r="A1974" s="79">
        <f t="shared" si="700"/>
        <v>45046</v>
      </c>
      <c r="B1974" s="80" t="str">
        <f t="shared" ca="1" si="701"/>
        <v>n.d</v>
      </c>
      <c r="C1974" s="81">
        <f t="shared" ca="1" si="702"/>
        <v>1136.6050237500001</v>
      </c>
      <c r="D1974" s="82">
        <f ca="1">IF(A1974&lt;$B$1,VLOOKUP(A1974,[1]DI!$A$4:$B$15000,2,FALSE),0)</f>
        <v>0</v>
      </c>
      <c r="E1974" s="81">
        <f t="shared" ca="1" si="703"/>
        <v>0</v>
      </c>
      <c r="F1974" s="83">
        <f t="shared" si="698"/>
        <v>1.1679999999999999</v>
      </c>
      <c r="G1974" s="84">
        <f t="shared" ca="1" si="704"/>
        <v>1</v>
      </c>
      <c r="H1974" s="81">
        <f ca="1">TRUNC(PRODUCT(G$10:G1973),15)</f>
        <v>1.40945772534528</v>
      </c>
      <c r="I1974" s="81">
        <f t="shared" ca="1" si="705"/>
        <v>1.40945772534528</v>
      </c>
      <c r="J1974" s="81">
        <f t="shared" ca="1" si="706"/>
        <v>1</v>
      </c>
      <c r="K1974" s="81">
        <f t="shared" ca="1" si="707"/>
        <v>0</v>
      </c>
      <c r="L1974" s="85">
        <f>IF(VLOOKUP(A1974,$U$12:$AD$125,8)=VLOOKUP(A1973,$U$12:$AD$125,8),0,VLOOKUP(A1974,U$12:$AD$125,8))</f>
        <v>0</v>
      </c>
      <c r="M1974" s="86">
        <f>IF(L1974&gt;0,VLOOKUP(L1974,T$12:$AC$125,7),0)</f>
        <v>0</v>
      </c>
      <c r="N1974" s="81">
        <f t="shared" si="699"/>
        <v>0</v>
      </c>
      <c r="O1974" s="81">
        <f t="shared" ca="1" si="708"/>
        <v>0</v>
      </c>
      <c r="P1974" s="87" t="str">
        <f t="shared" si="709"/>
        <v>J=</v>
      </c>
      <c r="Q1974" s="88">
        <f t="shared" si="710"/>
        <v>45223</v>
      </c>
      <c r="R1974" s="7"/>
      <c r="S1974" s="7"/>
      <c r="T1974" s="7"/>
      <c r="U1974" s="7"/>
      <c r="V1974" s="7"/>
      <c r="W1974" s="7"/>
      <c r="X1974" s="7"/>
      <c r="Y1974" s="7"/>
      <c r="Z1974" s="7"/>
      <c r="AA1974" s="7"/>
      <c r="AB1974" s="7"/>
      <c r="AC1974" s="7"/>
      <c r="AD1974" s="7"/>
      <c r="AE1974" s="7"/>
      <c r="AF1974" s="65"/>
      <c r="AG1974" s="9"/>
      <c r="AH1974" s="9"/>
      <c r="AI1974" s="4"/>
      <c r="AJ1974" s="10"/>
      <c r="AK1974" s="4"/>
      <c r="AL1974" s="65"/>
      <c r="AM1974" s="10"/>
      <c r="AN1974" s="9"/>
      <c r="AO1974" s="7"/>
      <c r="AP1974" s="11"/>
      <c r="AQ1974" s="9"/>
      <c r="AR1974" s="8"/>
      <c r="AS1974" s="65"/>
      <c r="AT1974" s="12"/>
      <c r="AU1974" s="12"/>
      <c r="AV1974" s="22"/>
      <c r="AW1974" s="12"/>
      <c r="AX1974" s="12"/>
      <c r="AY1974" s="12"/>
      <c r="AZ1974" s="12"/>
      <c r="BA1974" s="12"/>
      <c r="BB1974" s="12"/>
      <c r="BC1974" s="12"/>
      <c r="BD1974" s="12"/>
      <c r="BE1974" s="12"/>
      <c r="BF1974" s="12"/>
      <c r="BG1974" s="12"/>
      <c r="BH1974" s="12"/>
      <c r="BI1974" s="12"/>
      <c r="BJ1974" s="12"/>
      <c r="BK1974" s="12"/>
      <c r="BL1974" s="12"/>
      <c r="BM1974" s="12"/>
      <c r="BN1974" s="12"/>
      <c r="BO1974" s="12"/>
      <c r="BP1974" s="12"/>
      <c r="BQ1974" s="12"/>
      <c r="BR1974" s="12"/>
      <c r="BS1974" s="12"/>
      <c r="BT1974" s="12"/>
      <c r="BU1974" s="12"/>
      <c r="BV1974" s="12"/>
      <c r="BW1974" s="12"/>
      <c r="BX1974" s="12"/>
      <c r="BY1974" s="12"/>
      <c r="BZ1974" s="12"/>
      <c r="CA1974" s="12"/>
      <c r="CB1974" s="12"/>
      <c r="CC1974" s="12"/>
      <c r="CD1974" s="12"/>
      <c r="CE1974" s="12"/>
      <c r="CF1974" s="12"/>
      <c r="CG1974" s="12"/>
      <c r="CH1974" s="12"/>
      <c r="CI1974" s="12"/>
      <c r="CJ1974" s="12"/>
      <c r="CK1974" s="12"/>
      <c r="CL1974" s="12"/>
      <c r="CM1974" s="12"/>
      <c r="CN1974" s="12"/>
      <c r="CO1974" s="12"/>
      <c r="CP1974" s="12"/>
      <c r="CQ1974" s="12"/>
      <c r="CR1974" s="12"/>
      <c r="CS1974" s="12"/>
      <c r="CT1974" s="12"/>
      <c r="CU1974" s="12"/>
      <c r="CV1974" s="12"/>
      <c r="CW1974" s="12"/>
      <c r="CX1974" s="12"/>
      <c r="CY1974" s="12"/>
      <c r="CZ1974" s="12"/>
      <c r="DA1974" s="12"/>
      <c r="DB1974" s="12"/>
      <c r="DC1974" s="12"/>
      <c r="DD1974" s="12"/>
      <c r="DE1974" s="12"/>
      <c r="DF1974" s="12"/>
      <c r="DG1974" s="12"/>
      <c r="DH1974" s="12"/>
      <c r="DI1974" s="12"/>
      <c r="DJ1974" s="12"/>
      <c r="DK1974" s="12"/>
      <c r="DL1974" s="12"/>
      <c r="DM1974" s="12"/>
      <c r="DN1974" s="12"/>
      <c r="DO1974" s="12"/>
      <c r="DP1974" s="12"/>
      <c r="DQ1974" s="12"/>
      <c r="DR1974" s="12"/>
      <c r="DS1974" s="12"/>
      <c r="DT1974" s="12"/>
      <c r="DU1974" s="12"/>
      <c r="DV1974" s="12"/>
      <c r="DW1974" s="12"/>
      <c r="DX1974" s="12"/>
      <c r="DY1974" s="12"/>
      <c r="DZ1974" s="12"/>
      <c r="EA1974" s="12"/>
      <c r="EB1974" s="12"/>
      <c r="EC1974" s="12"/>
      <c r="ED1974" s="12"/>
      <c r="EE1974" s="12"/>
      <c r="EF1974" s="12"/>
      <c r="EG1974" s="12"/>
      <c r="EH1974" s="12"/>
      <c r="EI1974" s="12"/>
      <c r="EJ1974" s="12"/>
      <c r="EK1974" s="12"/>
      <c r="EL1974" s="12"/>
      <c r="EM1974" s="12"/>
      <c r="EN1974" s="12"/>
      <c r="EO1974" s="12"/>
      <c r="EP1974" s="12"/>
      <c r="EQ1974" s="12"/>
      <c r="ER1974" s="12"/>
      <c r="ES1974" s="12"/>
      <c r="ET1974" s="12"/>
      <c r="EU1974" s="12"/>
      <c r="EV1974" s="12"/>
      <c r="EW1974" s="12"/>
      <c r="EX1974" s="12"/>
      <c r="EY1974" s="12"/>
      <c r="EZ1974" s="12"/>
      <c r="FA1974" s="12"/>
      <c r="FB1974" s="12"/>
      <c r="FC1974" s="12"/>
      <c r="FD1974" s="12"/>
      <c r="FE1974" s="12"/>
      <c r="FF1974" s="12"/>
      <c r="FG1974" s="12"/>
      <c r="FH1974" s="12"/>
      <c r="FI1974" s="12"/>
      <c r="FJ1974" s="12"/>
      <c r="FK1974" s="12"/>
      <c r="FL1974" s="12"/>
      <c r="FM1974" s="12"/>
      <c r="FN1974" s="12"/>
      <c r="FO1974" s="12"/>
      <c r="FP1974" s="12"/>
      <c r="FQ1974" s="12"/>
      <c r="FR1974" s="12"/>
      <c r="FS1974" s="12"/>
      <c r="FT1974" s="12"/>
      <c r="FU1974" s="12"/>
      <c r="FV1974" s="12"/>
      <c r="FW1974" s="12"/>
      <c r="FX1974" s="12"/>
      <c r="FY1974" s="12"/>
      <c r="FZ1974" s="12"/>
      <c r="GA1974" s="12"/>
      <c r="GB1974" s="12"/>
      <c r="GC1974" s="12"/>
      <c r="GD1974" s="12"/>
      <c r="GE1974" s="12"/>
      <c r="GF1974" s="12"/>
      <c r="GG1974" s="12"/>
      <c r="GH1974" s="12"/>
      <c r="GI1974" s="12"/>
      <c r="GJ1974" s="12"/>
      <c r="GK1974" s="12"/>
      <c r="GL1974" s="12"/>
      <c r="GM1974" s="12"/>
      <c r="GN1974" s="12"/>
      <c r="GO1974" s="12"/>
      <c r="GP1974" s="12"/>
      <c r="GQ1974" s="12"/>
      <c r="GR1974" s="12"/>
    </row>
    <row r="1975" spans="1:200" x14ac:dyDescent="0.2">
      <c r="A1975" s="79">
        <f t="shared" si="700"/>
        <v>45047</v>
      </c>
      <c r="B1975" s="80" t="str">
        <f t="shared" ca="1" si="701"/>
        <v>n.d</v>
      </c>
      <c r="C1975" s="81">
        <f t="shared" ca="1" si="702"/>
        <v>1136.6050237500001</v>
      </c>
      <c r="D1975" s="82">
        <f ca="1">IF(A1975&lt;$B$1,VLOOKUP(A1975,[1]DI!$A$4:$B$15000,2,FALSE),0)</f>
        <v>0</v>
      </c>
      <c r="E1975" s="81">
        <f t="shared" ca="1" si="703"/>
        <v>0</v>
      </c>
      <c r="F1975" s="83">
        <f t="shared" si="698"/>
        <v>1.1679999999999999</v>
      </c>
      <c r="G1975" s="84">
        <f t="shared" ca="1" si="704"/>
        <v>1</v>
      </c>
      <c r="H1975" s="81">
        <f ca="1">TRUNC(PRODUCT(G$10:G1974),15)</f>
        <v>1.40945772534528</v>
      </c>
      <c r="I1975" s="81">
        <f t="shared" ca="1" si="705"/>
        <v>1.40945772534528</v>
      </c>
      <c r="J1975" s="81">
        <f t="shared" ca="1" si="706"/>
        <v>1</v>
      </c>
      <c r="K1975" s="81">
        <f t="shared" ca="1" si="707"/>
        <v>0</v>
      </c>
      <c r="L1975" s="85">
        <f>IF(VLOOKUP(A1975,$U$12:$AD$125,8)=VLOOKUP(A1974,$U$12:$AD$125,8),0,VLOOKUP(A1975,U$12:$AD$125,8))</f>
        <v>0</v>
      </c>
      <c r="M1975" s="86">
        <f>IF(L1975&gt;0,VLOOKUP(L1975,T$12:$AC$125,7),0)</f>
        <v>0</v>
      </c>
      <c r="N1975" s="81">
        <f t="shared" si="699"/>
        <v>0</v>
      </c>
      <c r="O1975" s="81">
        <f t="shared" ca="1" si="708"/>
        <v>0</v>
      </c>
      <c r="P1975" s="87" t="str">
        <f t="shared" si="709"/>
        <v>J=</v>
      </c>
      <c r="Q1975" s="88">
        <f t="shared" si="710"/>
        <v>45223</v>
      </c>
      <c r="R1975" s="7"/>
      <c r="S1975" s="7"/>
      <c r="T1975" s="7"/>
      <c r="U1975" s="7"/>
      <c r="V1975" s="7"/>
      <c r="W1975" s="7"/>
      <c r="X1975" s="7"/>
      <c r="Y1975" s="7"/>
      <c r="Z1975" s="7"/>
      <c r="AA1975" s="7"/>
      <c r="AB1975" s="7"/>
      <c r="AC1975" s="7"/>
      <c r="AD1975" s="7"/>
      <c r="AE1975" s="7"/>
      <c r="AF1975" s="65"/>
      <c r="AG1975" s="9"/>
      <c r="AH1975" s="9"/>
      <c r="AI1975" s="4"/>
      <c r="AJ1975" s="10"/>
      <c r="AK1975" s="4"/>
      <c r="AL1975" s="65"/>
      <c r="AM1975" s="10"/>
      <c r="AN1975" s="9"/>
      <c r="AO1975" s="7"/>
      <c r="AP1975" s="11"/>
      <c r="AQ1975" s="9"/>
      <c r="AR1975" s="8"/>
      <c r="AS1975" s="65"/>
      <c r="AT1975" s="12"/>
      <c r="AU1975" s="12"/>
      <c r="AV1975" s="22"/>
      <c r="AW1975" s="12"/>
      <c r="AX1975" s="12"/>
      <c r="AY1975" s="12"/>
      <c r="AZ1975" s="12"/>
      <c r="BA1975" s="12"/>
      <c r="BB1975" s="12"/>
      <c r="BC1975" s="12"/>
      <c r="BD1975" s="12"/>
      <c r="BE1975" s="12"/>
      <c r="BF1975" s="12"/>
      <c r="BG1975" s="12"/>
      <c r="BH1975" s="12"/>
      <c r="BI1975" s="12"/>
      <c r="BJ1975" s="12"/>
      <c r="BK1975" s="12"/>
      <c r="BL1975" s="12"/>
      <c r="BM1975" s="12"/>
      <c r="BN1975" s="12"/>
      <c r="BO1975" s="12"/>
      <c r="BP1975" s="12"/>
      <c r="BQ1975" s="12"/>
      <c r="BR1975" s="12"/>
      <c r="BS1975" s="12"/>
      <c r="BT1975" s="12"/>
      <c r="BU1975" s="12"/>
      <c r="BV1975" s="12"/>
      <c r="BW1975" s="12"/>
      <c r="BX1975" s="12"/>
      <c r="BY1975" s="12"/>
      <c r="BZ1975" s="12"/>
      <c r="CA1975" s="12"/>
      <c r="CB1975" s="12"/>
      <c r="CC1975" s="12"/>
      <c r="CD1975" s="12"/>
      <c r="CE1975" s="12"/>
      <c r="CF1975" s="12"/>
      <c r="CG1975" s="12"/>
      <c r="CH1975" s="12"/>
      <c r="CI1975" s="12"/>
      <c r="CJ1975" s="12"/>
      <c r="CK1975" s="12"/>
      <c r="CL1975" s="12"/>
      <c r="CM1975" s="12"/>
      <c r="CN1975" s="12"/>
      <c r="CO1975" s="12"/>
      <c r="CP1975" s="12"/>
      <c r="CQ1975" s="12"/>
      <c r="CR1975" s="12"/>
      <c r="CS1975" s="12"/>
      <c r="CT1975" s="12"/>
      <c r="CU1975" s="12"/>
      <c r="CV1975" s="12"/>
      <c r="CW1975" s="12"/>
      <c r="CX1975" s="12"/>
      <c r="CY1975" s="12"/>
      <c r="CZ1975" s="12"/>
      <c r="DA1975" s="12"/>
      <c r="DB1975" s="12"/>
      <c r="DC1975" s="12"/>
      <c r="DD1975" s="12"/>
      <c r="DE1975" s="12"/>
      <c r="DF1975" s="12"/>
      <c r="DG1975" s="12"/>
      <c r="DH1975" s="12"/>
      <c r="DI1975" s="12"/>
      <c r="DJ1975" s="12"/>
      <c r="DK1975" s="12"/>
      <c r="DL1975" s="12"/>
      <c r="DM1975" s="12"/>
      <c r="DN1975" s="12"/>
      <c r="DO1975" s="12"/>
      <c r="DP1975" s="12"/>
      <c r="DQ1975" s="12"/>
      <c r="DR1975" s="12"/>
      <c r="DS1975" s="12"/>
      <c r="DT1975" s="12"/>
      <c r="DU1975" s="12"/>
      <c r="DV1975" s="12"/>
      <c r="DW1975" s="12"/>
      <c r="DX1975" s="12"/>
      <c r="DY1975" s="12"/>
      <c r="DZ1975" s="12"/>
      <c r="EA1975" s="12"/>
      <c r="EB1975" s="12"/>
      <c r="EC1975" s="12"/>
      <c r="ED1975" s="12"/>
      <c r="EE1975" s="12"/>
      <c r="EF1975" s="12"/>
      <c r="EG1975" s="12"/>
      <c r="EH1975" s="12"/>
      <c r="EI1975" s="12"/>
      <c r="EJ1975" s="12"/>
      <c r="EK1975" s="12"/>
      <c r="EL1975" s="12"/>
      <c r="EM1975" s="12"/>
      <c r="EN1975" s="12"/>
      <c r="EO1975" s="12"/>
      <c r="EP1975" s="12"/>
      <c r="EQ1975" s="12"/>
      <c r="ER1975" s="12"/>
      <c r="ES1975" s="12"/>
      <c r="ET1975" s="12"/>
      <c r="EU1975" s="12"/>
      <c r="EV1975" s="12"/>
      <c r="EW1975" s="12"/>
      <c r="EX1975" s="12"/>
      <c r="EY1975" s="12"/>
      <c r="EZ1975" s="12"/>
      <c r="FA1975" s="12"/>
      <c r="FB1975" s="12"/>
      <c r="FC1975" s="12"/>
      <c r="FD1975" s="12"/>
      <c r="FE1975" s="12"/>
      <c r="FF1975" s="12"/>
      <c r="FG1975" s="12"/>
      <c r="FH1975" s="12"/>
      <c r="FI1975" s="12"/>
      <c r="FJ1975" s="12"/>
      <c r="FK1975" s="12"/>
      <c r="FL1975" s="12"/>
      <c r="FM1975" s="12"/>
      <c r="FN1975" s="12"/>
      <c r="FO1975" s="12"/>
      <c r="FP1975" s="12"/>
      <c r="FQ1975" s="12"/>
      <c r="FR1975" s="12"/>
      <c r="FS1975" s="12"/>
      <c r="FT1975" s="12"/>
      <c r="FU1975" s="12"/>
      <c r="FV1975" s="12"/>
      <c r="FW1975" s="12"/>
      <c r="FX1975" s="12"/>
      <c r="FY1975" s="12"/>
      <c r="FZ1975" s="12"/>
      <c r="GA1975" s="12"/>
      <c r="GB1975" s="12"/>
      <c r="GC1975" s="12"/>
      <c r="GD1975" s="12"/>
      <c r="GE1975" s="12"/>
      <c r="GF1975" s="12"/>
      <c r="GG1975" s="12"/>
      <c r="GH1975" s="12"/>
      <c r="GI1975" s="12"/>
      <c r="GJ1975" s="12"/>
      <c r="GK1975" s="12"/>
      <c r="GL1975" s="12"/>
      <c r="GM1975" s="12"/>
      <c r="GN1975" s="12"/>
      <c r="GO1975" s="12"/>
      <c r="GP1975" s="12"/>
      <c r="GQ1975" s="12"/>
      <c r="GR1975" s="12"/>
    </row>
    <row r="1976" spans="1:200" x14ac:dyDescent="0.2">
      <c r="A1976" s="79">
        <f t="shared" si="700"/>
        <v>45048</v>
      </c>
      <c r="B1976" s="80" t="str">
        <f t="shared" ca="1" si="701"/>
        <v>n.d</v>
      </c>
      <c r="C1976" s="81">
        <f t="shared" ca="1" si="702"/>
        <v>1136.6050237500001</v>
      </c>
      <c r="D1976" s="82">
        <f ca="1">IF(A1976&lt;$B$1,VLOOKUP(A1976,[1]DI!$A$4:$B$15000,2,FALSE),0)</f>
        <v>0</v>
      </c>
      <c r="E1976" s="81">
        <f t="shared" ca="1" si="703"/>
        <v>0</v>
      </c>
      <c r="F1976" s="83">
        <f t="shared" si="698"/>
        <v>1.1679999999999999</v>
      </c>
      <c r="G1976" s="84">
        <f t="shared" ca="1" si="704"/>
        <v>1</v>
      </c>
      <c r="H1976" s="81">
        <f ca="1">TRUNC(PRODUCT(G$10:G1975),15)</f>
        <v>1.40945772534528</v>
      </c>
      <c r="I1976" s="81">
        <f t="shared" ca="1" si="705"/>
        <v>1.40945772534528</v>
      </c>
      <c r="J1976" s="81">
        <f t="shared" ca="1" si="706"/>
        <v>1</v>
      </c>
      <c r="K1976" s="81">
        <f t="shared" ca="1" si="707"/>
        <v>0</v>
      </c>
      <c r="L1976" s="85">
        <f>IF(VLOOKUP(A1976,$U$12:$AD$125,8)=VLOOKUP(A1975,$U$12:$AD$125,8),0,VLOOKUP(A1976,U$12:$AD$125,8))</f>
        <v>0</v>
      </c>
      <c r="M1976" s="86">
        <f>IF(L1976&gt;0,VLOOKUP(L1976,T$12:$AC$125,7),0)</f>
        <v>0</v>
      </c>
      <c r="N1976" s="81">
        <f t="shared" si="699"/>
        <v>0</v>
      </c>
      <c r="O1976" s="81">
        <f t="shared" ca="1" si="708"/>
        <v>0</v>
      </c>
      <c r="P1976" s="87" t="str">
        <f t="shared" si="709"/>
        <v>J=</v>
      </c>
      <c r="Q1976" s="88">
        <f t="shared" si="710"/>
        <v>45223</v>
      </c>
      <c r="R1976" s="7"/>
      <c r="S1976" s="7"/>
      <c r="T1976" s="7"/>
      <c r="U1976" s="7"/>
      <c r="V1976" s="7"/>
      <c r="W1976" s="7"/>
      <c r="X1976" s="7"/>
      <c r="Y1976" s="7"/>
      <c r="Z1976" s="7"/>
      <c r="AA1976" s="7"/>
      <c r="AB1976" s="7"/>
      <c r="AC1976" s="7"/>
      <c r="AD1976" s="7"/>
      <c r="AE1976" s="7"/>
      <c r="AF1976" s="65"/>
      <c r="AG1976" s="9"/>
      <c r="AH1976" s="9"/>
      <c r="AI1976" s="4"/>
      <c r="AJ1976" s="10"/>
      <c r="AK1976" s="4"/>
      <c r="AL1976" s="65"/>
      <c r="AM1976" s="10"/>
      <c r="AN1976" s="9"/>
      <c r="AO1976" s="7"/>
      <c r="AP1976" s="11"/>
      <c r="AQ1976" s="9"/>
      <c r="AR1976" s="8"/>
      <c r="AS1976" s="65"/>
      <c r="AT1976" s="12"/>
      <c r="AU1976" s="12"/>
      <c r="AV1976" s="22"/>
      <c r="AW1976" s="12"/>
      <c r="AX1976" s="12"/>
      <c r="AY1976" s="12"/>
      <c r="AZ1976" s="12"/>
      <c r="BA1976" s="12"/>
      <c r="BB1976" s="12"/>
      <c r="BC1976" s="12"/>
      <c r="BD1976" s="12"/>
      <c r="BE1976" s="12"/>
      <c r="BF1976" s="12"/>
      <c r="BG1976" s="12"/>
      <c r="BH1976" s="12"/>
      <c r="BI1976" s="12"/>
      <c r="BJ1976" s="12"/>
      <c r="BK1976" s="12"/>
      <c r="BL1976" s="12"/>
      <c r="BM1976" s="12"/>
      <c r="BN1976" s="12"/>
      <c r="BO1976" s="12"/>
      <c r="BP1976" s="12"/>
      <c r="BQ1976" s="12"/>
      <c r="BR1976" s="12"/>
      <c r="BS1976" s="12"/>
      <c r="BT1976" s="12"/>
      <c r="BU1976" s="12"/>
      <c r="BV1976" s="12"/>
      <c r="BW1976" s="12"/>
      <c r="BX1976" s="12"/>
      <c r="BY1976" s="12"/>
      <c r="BZ1976" s="12"/>
      <c r="CA1976" s="12"/>
      <c r="CB1976" s="12"/>
      <c r="CC1976" s="12"/>
      <c r="CD1976" s="12"/>
      <c r="CE1976" s="12"/>
      <c r="CF1976" s="12"/>
      <c r="CG1976" s="12"/>
      <c r="CH1976" s="12"/>
      <c r="CI1976" s="12"/>
      <c r="CJ1976" s="12"/>
      <c r="CK1976" s="12"/>
      <c r="CL1976" s="12"/>
      <c r="CM1976" s="12"/>
      <c r="CN1976" s="12"/>
      <c r="CO1976" s="12"/>
      <c r="CP1976" s="12"/>
      <c r="CQ1976" s="12"/>
      <c r="CR1976" s="12"/>
      <c r="CS1976" s="12"/>
      <c r="CT1976" s="12"/>
      <c r="CU1976" s="12"/>
      <c r="CV1976" s="12"/>
      <c r="CW1976" s="12"/>
      <c r="CX1976" s="12"/>
      <c r="CY1976" s="12"/>
      <c r="CZ1976" s="12"/>
      <c r="DA1976" s="12"/>
      <c r="DB1976" s="12"/>
      <c r="DC1976" s="12"/>
      <c r="DD1976" s="12"/>
      <c r="DE1976" s="12"/>
      <c r="DF1976" s="12"/>
      <c r="DG1976" s="12"/>
      <c r="DH1976" s="12"/>
      <c r="DI1976" s="12"/>
      <c r="DJ1976" s="12"/>
      <c r="DK1976" s="12"/>
      <c r="DL1976" s="12"/>
      <c r="DM1976" s="12"/>
      <c r="DN1976" s="12"/>
      <c r="DO1976" s="12"/>
      <c r="DP1976" s="12"/>
      <c r="DQ1976" s="12"/>
      <c r="DR1976" s="12"/>
      <c r="DS1976" s="12"/>
      <c r="DT1976" s="12"/>
      <c r="DU1976" s="12"/>
      <c r="DV1976" s="12"/>
      <c r="DW1976" s="12"/>
      <c r="DX1976" s="12"/>
      <c r="DY1976" s="12"/>
      <c r="DZ1976" s="12"/>
      <c r="EA1976" s="12"/>
      <c r="EB1976" s="12"/>
      <c r="EC1976" s="12"/>
      <c r="ED1976" s="12"/>
      <c r="EE1976" s="12"/>
      <c r="EF1976" s="12"/>
      <c r="EG1976" s="12"/>
      <c r="EH1976" s="12"/>
      <c r="EI1976" s="12"/>
      <c r="EJ1976" s="12"/>
      <c r="EK1976" s="12"/>
      <c r="EL1976" s="12"/>
      <c r="EM1976" s="12"/>
      <c r="EN1976" s="12"/>
      <c r="EO1976" s="12"/>
      <c r="EP1976" s="12"/>
      <c r="EQ1976" s="12"/>
      <c r="ER1976" s="12"/>
      <c r="ES1976" s="12"/>
      <c r="ET1976" s="12"/>
      <c r="EU1976" s="12"/>
      <c r="EV1976" s="12"/>
      <c r="EW1976" s="12"/>
      <c r="EX1976" s="12"/>
      <c r="EY1976" s="12"/>
      <c r="EZ1976" s="12"/>
      <c r="FA1976" s="12"/>
      <c r="FB1976" s="12"/>
      <c r="FC1976" s="12"/>
      <c r="FD1976" s="12"/>
      <c r="FE1976" s="12"/>
      <c r="FF1976" s="12"/>
      <c r="FG1976" s="12"/>
      <c r="FH1976" s="12"/>
      <c r="FI1976" s="12"/>
      <c r="FJ1976" s="12"/>
      <c r="FK1976" s="12"/>
      <c r="FL1976" s="12"/>
      <c r="FM1976" s="12"/>
      <c r="FN1976" s="12"/>
      <c r="FO1976" s="12"/>
      <c r="FP1976" s="12"/>
      <c r="FQ1976" s="12"/>
      <c r="FR1976" s="12"/>
      <c r="FS1976" s="12"/>
      <c r="FT1976" s="12"/>
      <c r="FU1976" s="12"/>
      <c r="FV1976" s="12"/>
      <c r="FW1976" s="12"/>
      <c r="FX1976" s="12"/>
      <c r="FY1976" s="12"/>
      <c r="FZ1976" s="12"/>
      <c r="GA1976" s="12"/>
      <c r="GB1976" s="12"/>
      <c r="GC1976" s="12"/>
      <c r="GD1976" s="12"/>
      <c r="GE1976" s="12"/>
      <c r="GF1976" s="12"/>
      <c r="GG1976" s="12"/>
      <c r="GH1976" s="12"/>
      <c r="GI1976" s="12"/>
      <c r="GJ1976" s="12"/>
      <c r="GK1976" s="12"/>
      <c r="GL1976" s="12"/>
      <c r="GM1976" s="12"/>
      <c r="GN1976" s="12"/>
      <c r="GO1976" s="12"/>
      <c r="GP1976" s="12"/>
      <c r="GQ1976" s="12"/>
      <c r="GR1976" s="12"/>
    </row>
    <row r="1977" spans="1:200" x14ac:dyDescent="0.2">
      <c r="A1977" s="79">
        <f t="shared" si="700"/>
        <v>45049</v>
      </c>
      <c r="B1977" s="80" t="str">
        <f t="shared" ca="1" si="701"/>
        <v>n.d</v>
      </c>
      <c r="C1977" s="81">
        <f t="shared" ca="1" si="702"/>
        <v>1136.6050237500001</v>
      </c>
      <c r="D1977" s="82">
        <f ca="1">IF(A1977&lt;$B$1,VLOOKUP(A1977,[1]DI!$A$4:$B$15000,2,FALSE),0)</f>
        <v>0</v>
      </c>
      <c r="E1977" s="81">
        <f t="shared" ca="1" si="703"/>
        <v>0</v>
      </c>
      <c r="F1977" s="83">
        <f t="shared" si="698"/>
        <v>1.1679999999999999</v>
      </c>
      <c r="G1977" s="84">
        <f t="shared" ca="1" si="704"/>
        <v>1</v>
      </c>
      <c r="H1977" s="81">
        <f ca="1">TRUNC(PRODUCT(G$10:G1976),15)</f>
        <v>1.40945772534528</v>
      </c>
      <c r="I1977" s="81">
        <f t="shared" ca="1" si="705"/>
        <v>1.40945772534528</v>
      </c>
      <c r="J1977" s="81">
        <f t="shared" ca="1" si="706"/>
        <v>1</v>
      </c>
      <c r="K1977" s="81">
        <f t="shared" ca="1" si="707"/>
        <v>0</v>
      </c>
      <c r="L1977" s="85">
        <f>IF(VLOOKUP(A1977,$U$12:$AD$125,8)=VLOOKUP(A1976,$U$12:$AD$125,8),0,VLOOKUP(A1977,U$12:$AD$125,8))</f>
        <v>0</v>
      </c>
      <c r="M1977" s="86">
        <f>IF(L1977&gt;0,VLOOKUP(L1977,T$12:$AC$125,7),0)</f>
        <v>0</v>
      </c>
      <c r="N1977" s="81">
        <f t="shared" si="699"/>
        <v>0</v>
      </c>
      <c r="O1977" s="81">
        <f t="shared" ca="1" si="708"/>
        <v>0</v>
      </c>
      <c r="P1977" s="87" t="str">
        <f t="shared" si="709"/>
        <v>J=</v>
      </c>
      <c r="Q1977" s="88">
        <f t="shared" si="710"/>
        <v>45223</v>
      </c>
      <c r="R1977" s="7"/>
      <c r="S1977" s="7"/>
      <c r="T1977" s="7"/>
      <c r="U1977" s="7"/>
      <c r="V1977" s="7"/>
      <c r="W1977" s="7"/>
      <c r="X1977" s="7"/>
      <c r="Y1977" s="7"/>
      <c r="Z1977" s="7"/>
      <c r="AA1977" s="7"/>
      <c r="AB1977" s="7"/>
      <c r="AC1977" s="7"/>
      <c r="AD1977" s="7"/>
      <c r="AE1977" s="7"/>
      <c r="AF1977" s="65"/>
      <c r="AG1977" s="9"/>
      <c r="AH1977" s="9"/>
      <c r="AI1977" s="4"/>
      <c r="AJ1977" s="10"/>
      <c r="AK1977" s="4"/>
      <c r="AL1977" s="65"/>
      <c r="AM1977" s="10"/>
      <c r="AN1977" s="9"/>
      <c r="AO1977" s="7"/>
      <c r="AP1977" s="11"/>
      <c r="AQ1977" s="9"/>
      <c r="AR1977" s="8"/>
      <c r="AS1977" s="65"/>
      <c r="AT1977" s="12"/>
      <c r="AU1977" s="12"/>
      <c r="AV1977" s="22"/>
      <c r="AW1977" s="12"/>
      <c r="AX1977" s="12"/>
      <c r="AY1977" s="12"/>
      <c r="AZ1977" s="12"/>
      <c r="BA1977" s="12"/>
      <c r="BB1977" s="12"/>
      <c r="BC1977" s="12"/>
      <c r="BD1977" s="12"/>
      <c r="BE1977" s="12"/>
      <c r="BF1977" s="12"/>
      <c r="BG1977" s="12"/>
      <c r="BH1977" s="12"/>
      <c r="BI1977" s="12"/>
      <c r="BJ1977" s="12"/>
      <c r="BK1977" s="12"/>
      <c r="BL1977" s="12"/>
      <c r="BM1977" s="12"/>
      <c r="BN1977" s="12"/>
      <c r="BO1977" s="12"/>
      <c r="BP1977" s="12"/>
      <c r="BQ1977" s="12"/>
      <c r="BR1977" s="12"/>
      <c r="BS1977" s="12"/>
      <c r="BT1977" s="12"/>
      <c r="BU1977" s="12"/>
      <c r="BV1977" s="12"/>
      <c r="BW1977" s="12"/>
      <c r="BX1977" s="12"/>
      <c r="BY1977" s="12"/>
      <c r="BZ1977" s="12"/>
      <c r="CA1977" s="12"/>
      <c r="CB1977" s="12"/>
      <c r="CC1977" s="12"/>
      <c r="CD1977" s="12"/>
      <c r="CE1977" s="12"/>
      <c r="CF1977" s="12"/>
      <c r="CG1977" s="12"/>
      <c r="CH1977" s="12"/>
      <c r="CI1977" s="12"/>
      <c r="CJ1977" s="12"/>
      <c r="CK1977" s="12"/>
      <c r="CL1977" s="12"/>
      <c r="CM1977" s="12"/>
      <c r="CN1977" s="12"/>
      <c r="CO1977" s="12"/>
      <c r="CP1977" s="12"/>
      <c r="CQ1977" s="12"/>
      <c r="CR1977" s="12"/>
      <c r="CS1977" s="12"/>
      <c r="CT1977" s="12"/>
      <c r="CU1977" s="12"/>
      <c r="CV1977" s="12"/>
      <c r="CW1977" s="12"/>
      <c r="CX1977" s="12"/>
      <c r="CY1977" s="12"/>
      <c r="CZ1977" s="12"/>
      <c r="DA1977" s="12"/>
      <c r="DB1977" s="12"/>
      <c r="DC1977" s="12"/>
      <c r="DD1977" s="12"/>
      <c r="DE1977" s="12"/>
      <c r="DF1977" s="12"/>
      <c r="DG1977" s="12"/>
      <c r="DH1977" s="12"/>
      <c r="DI1977" s="12"/>
      <c r="DJ1977" s="12"/>
      <c r="DK1977" s="12"/>
      <c r="DL1977" s="12"/>
      <c r="DM1977" s="12"/>
      <c r="DN1977" s="12"/>
      <c r="DO1977" s="12"/>
      <c r="DP1977" s="12"/>
      <c r="DQ1977" s="12"/>
      <c r="DR1977" s="12"/>
      <c r="DS1977" s="12"/>
      <c r="DT1977" s="12"/>
      <c r="DU1977" s="12"/>
      <c r="DV1977" s="12"/>
      <c r="DW1977" s="12"/>
      <c r="DX1977" s="12"/>
      <c r="DY1977" s="12"/>
      <c r="DZ1977" s="12"/>
      <c r="EA1977" s="12"/>
      <c r="EB1977" s="12"/>
      <c r="EC1977" s="12"/>
      <c r="ED1977" s="12"/>
      <c r="EE1977" s="12"/>
      <c r="EF1977" s="12"/>
      <c r="EG1977" s="12"/>
      <c r="EH1977" s="12"/>
      <c r="EI1977" s="12"/>
      <c r="EJ1977" s="12"/>
      <c r="EK1977" s="12"/>
      <c r="EL1977" s="12"/>
      <c r="EM1977" s="12"/>
      <c r="EN1977" s="12"/>
      <c r="EO1977" s="12"/>
      <c r="EP1977" s="12"/>
      <c r="EQ1977" s="12"/>
      <c r="ER1977" s="12"/>
      <c r="ES1977" s="12"/>
      <c r="ET1977" s="12"/>
      <c r="EU1977" s="12"/>
      <c r="EV1977" s="12"/>
      <c r="EW1977" s="12"/>
      <c r="EX1977" s="12"/>
      <c r="EY1977" s="12"/>
      <c r="EZ1977" s="12"/>
      <c r="FA1977" s="12"/>
      <c r="FB1977" s="12"/>
      <c r="FC1977" s="12"/>
      <c r="FD1977" s="12"/>
      <c r="FE1977" s="12"/>
      <c r="FF1977" s="12"/>
      <c r="FG1977" s="12"/>
      <c r="FH1977" s="12"/>
      <c r="FI1977" s="12"/>
      <c r="FJ1977" s="12"/>
      <c r="FK1977" s="12"/>
      <c r="FL1977" s="12"/>
      <c r="FM1977" s="12"/>
      <c r="FN1977" s="12"/>
      <c r="FO1977" s="12"/>
      <c r="FP1977" s="12"/>
      <c r="FQ1977" s="12"/>
      <c r="FR1977" s="12"/>
      <c r="FS1977" s="12"/>
      <c r="FT1977" s="12"/>
      <c r="FU1977" s="12"/>
      <c r="FV1977" s="12"/>
      <c r="FW1977" s="12"/>
      <c r="FX1977" s="12"/>
      <c r="FY1977" s="12"/>
      <c r="FZ1977" s="12"/>
      <c r="GA1977" s="12"/>
      <c r="GB1977" s="12"/>
      <c r="GC1977" s="12"/>
      <c r="GD1977" s="12"/>
      <c r="GE1977" s="12"/>
      <c r="GF1977" s="12"/>
      <c r="GG1977" s="12"/>
      <c r="GH1977" s="12"/>
      <c r="GI1977" s="12"/>
      <c r="GJ1977" s="12"/>
      <c r="GK1977" s="12"/>
      <c r="GL1977" s="12"/>
      <c r="GM1977" s="12"/>
      <c r="GN1977" s="12"/>
      <c r="GO1977" s="12"/>
      <c r="GP1977" s="12"/>
      <c r="GQ1977" s="12"/>
      <c r="GR1977" s="12"/>
    </row>
    <row r="1978" spans="1:200" x14ac:dyDescent="0.2">
      <c r="A1978" s="79">
        <f t="shared" si="700"/>
        <v>45050</v>
      </c>
      <c r="B1978" s="80" t="str">
        <f t="shared" ca="1" si="701"/>
        <v>n.d</v>
      </c>
      <c r="C1978" s="81">
        <f t="shared" ca="1" si="702"/>
        <v>1136.6050237500001</v>
      </c>
      <c r="D1978" s="82">
        <f ca="1">IF(A1978&lt;$B$1,VLOOKUP(A1978,[1]DI!$A$4:$B$15000,2,FALSE),0)</f>
        <v>0</v>
      </c>
      <c r="E1978" s="81">
        <f t="shared" ca="1" si="703"/>
        <v>0</v>
      </c>
      <c r="F1978" s="83">
        <f t="shared" si="698"/>
        <v>1.1679999999999999</v>
      </c>
      <c r="G1978" s="84">
        <f t="shared" ca="1" si="704"/>
        <v>1</v>
      </c>
      <c r="H1978" s="81">
        <f ca="1">TRUNC(PRODUCT(G$10:G1977),15)</f>
        <v>1.40945772534528</v>
      </c>
      <c r="I1978" s="81">
        <f t="shared" ca="1" si="705"/>
        <v>1.40945772534528</v>
      </c>
      <c r="J1978" s="81">
        <f t="shared" ca="1" si="706"/>
        <v>1</v>
      </c>
      <c r="K1978" s="81">
        <f t="shared" ca="1" si="707"/>
        <v>0</v>
      </c>
      <c r="L1978" s="85">
        <f>IF(VLOOKUP(A1978,$U$12:$AD$125,8)=VLOOKUP(A1977,$U$12:$AD$125,8),0,VLOOKUP(A1978,U$12:$AD$125,8))</f>
        <v>0</v>
      </c>
      <c r="M1978" s="86">
        <f>IF(L1978&gt;0,VLOOKUP(L1978,T$12:$AC$125,7),0)</f>
        <v>0</v>
      </c>
      <c r="N1978" s="81">
        <f t="shared" si="699"/>
        <v>0</v>
      </c>
      <c r="O1978" s="81">
        <f t="shared" ca="1" si="708"/>
        <v>0</v>
      </c>
      <c r="P1978" s="87" t="str">
        <f t="shared" si="709"/>
        <v>J=</v>
      </c>
      <c r="Q1978" s="88">
        <f t="shared" si="710"/>
        <v>45223</v>
      </c>
      <c r="R1978" s="7"/>
      <c r="S1978" s="7"/>
      <c r="T1978" s="7"/>
      <c r="U1978" s="7"/>
      <c r="V1978" s="7"/>
      <c r="W1978" s="7"/>
      <c r="X1978" s="7"/>
      <c r="Y1978" s="7"/>
      <c r="Z1978" s="7"/>
      <c r="AA1978" s="7"/>
      <c r="AB1978" s="7"/>
      <c r="AC1978" s="7"/>
      <c r="AD1978" s="7"/>
      <c r="AE1978" s="7"/>
      <c r="AF1978" s="65"/>
      <c r="AG1978" s="9"/>
      <c r="AH1978" s="9"/>
      <c r="AI1978" s="4"/>
      <c r="AJ1978" s="10"/>
      <c r="AK1978" s="4"/>
      <c r="AL1978" s="65"/>
      <c r="AM1978" s="10"/>
      <c r="AN1978" s="9"/>
      <c r="AO1978" s="7"/>
      <c r="AP1978" s="11"/>
      <c r="AQ1978" s="9"/>
      <c r="AR1978" s="8"/>
      <c r="AS1978" s="65"/>
      <c r="AT1978" s="12"/>
      <c r="AU1978" s="12"/>
      <c r="AV1978" s="22"/>
      <c r="AW1978" s="12"/>
      <c r="AX1978" s="12"/>
      <c r="AY1978" s="12"/>
      <c r="AZ1978" s="12"/>
      <c r="BA1978" s="12"/>
      <c r="BB1978" s="12"/>
      <c r="BC1978" s="12"/>
      <c r="BD1978" s="12"/>
      <c r="BE1978" s="12"/>
      <c r="BF1978" s="12"/>
      <c r="BG1978" s="12"/>
      <c r="BH1978" s="12"/>
      <c r="BI1978" s="12"/>
      <c r="BJ1978" s="12"/>
      <c r="BK1978" s="12"/>
      <c r="BL1978" s="12"/>
      <c r="BM1978" s="12"/>
      <c r="BN1978" s="12"/>
      <c r="BO1978" s="12"/>
      <c r="BP1978" s="12"/>
      <c r="BQ1978" s="12"/>
      <c r="BR1978" s="12"/>
      <c r="BS1978" s="12"/>
      <c r="BT1978" s="12"/>
      <c r="BU1978" s="12"/>
      <c r="BV1978" s="12"/>
      <c r="BW1978" s="12"/>
      <c r="BX1978" s="12"/>
      <c r="BY1978" s="12"/>
      <c r="BZ1978" s="12"/>
      <c r="CA1978" s="12"/>
      <c r="CB1978" s="12"/>
      <c r="CC1978" s="12"/>
      <c r="CD1978" s="12"/>
      <c r="CE1978" s="12"/>
      <c r="CF1978" s="12"/>
      <c r="CG1978" s="12"/>
      <c r="CH1978" s="12"/>
      <c r="CI1978" s="12"/>
      <c r="CJ1978" s="12"/>
      <c r="CK1978" s="12"/>
      <c r="CL1978" s="12"/>
      <c r="CM1978" s="12"/>
      <c r="CN1978" s="12"/>
      <c r="CO1978" s="12"/>
      <c r="CP1978" s="12"/>
      <c r="CQ1978" s="12"/>
      <c r="CR1978" s="12"/>
      <c r="CS1978" s="12"/>
      <c r="CT1978" s="12"/>
      <c r="CU1978" s="12"/>
      <c r="CV1978" s="12"/>
      <c r="CW1978" s="12"/>
      <c r="CX1978" s="12"/>
      <c r="CY1978" s="12"/>
      <c r="CZ1978" s="12"/>
      <c r="DA1978" s="12"/>
      <c r="DB1978" s="12"/>
      <c r="DC1978" s="12"/>
      <c r="DD1978" s="12"/>
      <c r="DE1978" s="12"/>
      <c r="DF1978" s="12"/>
      <c r="DG1978" s="12"/>
      <c r="DH1978" s="12"/>
      <c r="DI1978" s="12"/>
      <c r="DJ1978" s="12"/>
      <c r="DK1978" s="12"/>
      <c r="DL1978" s="12"/>
      <c r="DM1978" s="12"/>
      <c r="DN1978" s="12"/>
      <c r="DO1978" s="12"/>
      <c r="DP1978" s="12"/>
      <c r="DQ1978" s="12"/>
      <c r="DR1978" s="12"/>
      <c r="DS1978" s="12"/>
      <c r="DT1978" s="12"/>
      <c r="DU1978" s="12"/>
      <c r="DV1978" s="12"/>
      <c r="DW1978" s="12"/>
      <c r="DX1978" s="12"/>
      <c r="DY1978" s="12"/>
      <c r="DZ1978" s="12"/>
      <c r="EA1978" s="12"/>
      <c r="EB1978" s="12"/>
      <c r="EC1978" s="12"/>
      <c r="ED1978" s="12"/>
      <c r="EE1978" s="12"/>
      <c r="EF1978" s="12"/>
      <c r="EG1978" s="12"/>
      <c r="EH1978" s="12"/>
      <c r="EI1978" s="12"/>
      <c r="EJ1978" s="12"/>
      <c r="EK1978" s="12"/>
      <c r="EL1978" s="12"/>
      <c r="EM1978" s="12"/>
      <c r="EN1978" s="12"/>
      <c r="EO1978" s="12"/>
      <c r="EP1978" s="12"/>
      <c r="EQ1978" s="12"/>
      <c r="ER1978" s="12"/>
      <c r="ES1978" s="12"/>
      <c r="ET1978" s="12"/>
      <c r="EU1978" s="12"/>
      <c r="EV1978" s="12"/>
      <c r="EW1978" s="12"/>
      <c r="EX1978" s="12"/>
      <c r="EY1978" s="12"/>
      <c r="EZ1978" s="12"/>
      <c r="FA1978" s="12"/>
      <c r="FB1978" s="12"/>
      <c r="FC1978" s="12"/>
      <c r="FD1978" s="12"/>
      <c r="FE1978" s="12"/>
      <c r="FF1978" s="12"/>
      <c r="FG1978" s="12"/>
      <c r="FH1978" s="12"/>
      <c r="FI1978" s="12"/>
      <c r="FJ1978" s="12"/>
      <c r="FK1978" s="12"/>
      <c r="FL1978" s="12"/>
      <c r="FM1978" s="12"/>
      <c r="FN1978" s="12"/>
      <c r="FO1978" s="12"/>
      <c r="FP1978" s="12"/>
      <c r="FQ1978" s="12"/>
      <c r="FR1978" s="12"/>
      <c r="FS1978" s="12"/>
      <c r="FT1978" s="12"/>
      <c r="FU1978" s="12"/>
      <c r="FV1978" s="12"/>
      <c r="FW1978" s="12"/>
      <c r="FX1978" s="12"/>
      <c r="FY1978" s="12"/>
      <c r="FZ1978" s="12"/>
      <c r="GA1978" s="12"/>
      <c r="GB1978" s="12"/>
      <c r="GC1978" s="12"/>
      <c r="GD1978" s="12"/>
      <c r="GE1978" s="12"/>
      <c r="GF1978" s="12"/>
      <c r="GG1978" s="12"/>
      <c r="GH1978" s="12"/>
      <c r="GI1978" s="12"/>
      <c r="GJ1978" s="12"/>
      <c r="GK1978" s="12"/>
      <c r="GL1978" s="12"/>
      <c r="GM1978" s="12"/>
      <c r="GN1978" s="12"/>
      <c r="GO1978" s="12"/>
      <c r="GP1978" s="12"/>
      <c r="GQ1978" s="12"/>
      <c r="GR1978" s="12"/>
    </row>
    <row r="1979" spans="1:200" x14ac:dyDescent="0.2">
      <c r="A1979" s="79">
        <f t="shared" si="700"/>
        <v>45051</v>
      </c>
      <c r="B1979" s="80" t="str">
        <f t="shared" ca="1" si="701"/>
        <v>n.d</v>
      </c>
      <c r="C1979" s="81">
        <f t="shared" ca="1" si="702"/>
        <v>1136.6050237500001</v>
      </c>
      <c r="D1979" s="82">
        <f ca="1">IF(A1979&lt;$B$1,VLOOKUP(A1979,[1]DI!$A$4:$B$15000,2,FALSE),0)</f>
        <v>0</v>
      </c>
      <c r="E1979" s="81">
        <f t="shared" ca="1" si="703"/>
        <v>0</v>
      </c>
      <c r="F1979" s="83">
        <f t="shared" si="698"/>
        <v>1.1679999999999999</v>
      </c>
      <c r="G1979" s="84">
        <f t="shared" ca="1" si="704"/>
        <v>1</v>
      </c>
      <c r="H1979" s="81">
        <f ca="1">TRUNC(PRODUCT(G$10:G1978),15)</f>
        <v>1.40945772534528</v>
      </c>
      <c r="I1979" s="81">
        <f t="shared" ca="1" si="705"/>
        <v>1.40945772534528</v>
      </c>
      <c r="J1979" s="81">
        <f t="shared" ca="1" si="706"/>
        <v>1</v>
      </c>
      <c r="K1979" s="81">
        <f t="shared" ca="1" si="707"/>
        <v>0</v>
      </c>
      <c r="L1979" s="85">
        <f>IF(VLOOKUP(A1979,$U$12:$AD$125,8)=VLOOKUP(A1978,$U$12:$AD$125,8),0,VLOOKUP(A1979,U$12:$AD$125,8))</f>
        <v>0</v>
      </c>
      <c r="M1979" s="86">
        <f>IF(L1979&gt;0,VLOOKUP(L1979,T$12:$AC$125,7),0)</f>
        <v>0</v>
      </c>
      <c r="N1979" s="81">
        <f t="shared" si="699"/>
        <v>0</v>
      </c>
      <c r="O1979" s="81">
        <f t="shared" ca="1" si="708"/>
        <v>0</v>
      </c>
      <c r="P1979" s="87" t="str">
        <f t="shared" si="709"/>
        <v>J=</v>
      </c>
      <c r="Q1979" s="88">
        <f t="shared" si="710"/>
        <v>45223</v>
      </c>
      <c r="R1979" s="7"/>
      <c r="S1979" s="7"/>
      <c r="T1979" s="7"/>
      <c r="U1979" s="7"/>
      <c r="V1979" s="7"/>
      <c r="W1979" s="7"/>
      <c r="X1979" s="7"/>
      <c r="Y1979" s="7"/>
      <c r="Z1979" s="7"/>
      <c r="AA1979" s="7"/>
      <c r="AB1979" s="7"/>
      <c r="AC1979" s="7"/>
      <c r="AD1979" s="7"/>
      <c r="AE1979" s="7"/>
      <c r="AF1979" s="65"/>
      <c r="AG1979" s="9"/>
      <c r="AH1979" s="9"/>
      <c r="AI1979" s="4"/>
      <c r="AJ1979" s="10"/>
      <c r="AK1979" s="4"/>
      <c r="AL1979" s="65"/>
      <c r="AM1979" s="10"/>
      <c r="AN1979" s="9"/>
      <c r="AO1979" s="7"/>
      <c r="AP1979" s="11"/>
      <c r="AQ1979" s="9"/>
      <c r="AR1979" s="8"/>
      <c r="AS1979" s="65"/>
      <c r="AT1979" s="12"/>
      <c r="AU1979" s="12"/>
      <c r="AV1979" s="22"/>
      <c r="AW1979" s="12"/>
      <c r="AX1979" s="12"/>
      <c r="AY1979" s="12"/>
      <c r="AZ1979" s="12"/>
      <c r="BA1979" s="12"/>
      <c r="BB1979" s="12"/>
      <c r="BC1979" s="12"/>
      <c r="BD1979" s="12"/>
      <c r="BE1979" s="12"/>
      <c r="BF1979" s="12"/>
      <c r="BG1979" s="12"/>
      <c r="BH1979" s="12"/>
      <c r="BI1979" s="12"/>
      <c r="BJ1979" s="12"/>
      <c r="BK1979" s="12"/>
      <c r="BL1979" s="12"/>
      <c r="BM1979" s="12"/>
      <c r="BN1979" s="12"/>
      <c r="BO1979" s="12"/>
      <c r="BP1979" s="12"/>
      <c r="BQ1979" s="12"/>
      <c r="BR1979" s="12"/>
      <c r="BS1979" s="12"/>
      <c r="BT1979" s="12"/>
      <c r="BU1979" s="12"/>
      <c r="BV1979" s="12"/>
      <c r="BW1979" s="12"/>
      <c r="BX1979" s="12"/>
      <c r="BY1979" s="12"/>
      <c r="BZ1979" s="12"/>
      <c r="CA1979" s="12"/>
      <c r="CB1979" s="12"/>
      <c r="CC1979" s="12"/>
      <c r="CD1979" s="12"/>
      <c r="CE1979" s="12"/>
      <c r="CF1979" s="12"/>
      <c r="CG1979" s="12"/>
      <c r="CH1979" s="12"/>
      <c r="CI1979" s="12"/>
      <c r="CJ1979" s="12"/>
      <c r="CK1979" s="12"/>
      <c r="CL1979" s="12"/>
      <c r="CM1979" s="12"/>
      <c r="CN1979" s="12"/>
      <c r="CO1979" s="12"/>
      <c r="CP1979" s="12"/>
      <c r="CQ1979" s="12"/>
      <c r="CR1979" s="12"/>
      <c r="CS1979" s="12"/>
      <c r="CT1979" s="12"/>
      <c r="CU1979" s="12"/>
      <c r="CV1979" s="12"/>
      <c r="CW1979" s="12"/>
      <c r="CX1979" s="12"/>
      <c r="CY1979" s="12"/>
      <c r="CZ1979" s="12"/>
      <c r="DA1979" s="12"/>
      <c r="DB1979" s="12"/>
      <c r="DC1979" s="12"/>
      <c r="DD1979" s="12"/>
      <c r="DE1979" s="12"/>
      <c r="DF1979" s="12"/>
      <c r="DG1979" s="12"/>
      <c r="DH1979" s="12"/>
      <c r="DI1979" s="12"/>
      <c r="DJ1979" s="12"/>
      <c r="DK1979" s="12"/>
      <c r="DL1979" s="12"/>
      <c r="DM1979" s="12"/>
      <c r="DN1979" s="12"/>
      <c r="DO1979" s="12"/>
      <c r="DP1979" s="12"/>
      <c r="DQ1979" s="12"/>
      <c r="DR1979" s="12"/>
      <c r="DS1979" s="12"/>
      <c r="DT1979" s="12"/>
      <c r="DU1979" s="12"/>
      <c r="DV1979" s="12"/>
      <c r="DW1979" s="12"/>
      <c r="DX1979" s="12"/>
      <c r="DY1979" s="12"/>
      <c r="DZ1979" s="12"/>
      <c r="EA1979" s="12"/>
      <c r="EB1979" s="12"/>
      <c r="EC1979" s="12"/>
      <c r="ED1979" s="12"/>
      <c r="EE1979" s="12"/>
      <c r="EF1979" s="12"/>
      <c r="EG1979" s="12"/>
      <c r="EH1979" s="12"/>
      <c r="EI1979" s="12"/>
      <c r="EJ1979" s="12"/>
      <c r="EK1979" s="12"/>
      <c r="EL1979" s="12"/>
      <c r="EM1979" s="12"/>
      <c r="EN1979" s="12"/>
      <c r="EO1979" s="12"/>
      <c r="EP1979" s="12"/>
      <c r="EQ1979" s="12"/>
      <c r="ER1979" s="12"/>
      <c r="ES1979" s="12"/>
      <c r="ET1979" s="12"/>
      <c r="EU1979" s="12"/>
      <c r="EV1979" s="12"/>
      <c r="EW1979" s="12"/>
      <c r="EX1979" s="12"/>
      <c r="EY1979" s="12"/>
      <c r="EZ1979" s="12"/>
      <c r="FA1979" s="12"/>
      <c r="FB1979" s="12"/>
      <c r="FC1979" s="12"/>
      <c r="FD1979" s="12"/>
      <c r="FE1979" s="12"/>
      <c r="FF1979" s="12"/>
      <c r="FG1979" s="12"/>
      <c r="FH1979" s="12"/>
      <c r="FI1979" s="12"/>
      <c r="FJ1979" s="12"/>
      <c r="FK1979" s="12"/>
      <c r="FL1979" s="12"/>
      <c r="FM1979" s="12"/>
      <c r="FN1979" s="12"/>
      <c r="FO1979" s="12"/>
      <c r="FP1979" s="12"/>
      <c r="FQ1979" s="12"/>
      <c r="FR1979" s="12"/>
      <c r="FS1979" s="12"/>
      <c r="FT1979" s="12"/>
      <c r="FU1979" s="12"/>
      <c r="FV1979" s="12"/>
      <c r="FW1979" s="12"/>
      <c r="FX1979" s="12"/>
      <c r="FY1979" s="12"/>
      <c r="FZ1979" s="12"/>
      <c r="GA1979" s="12"/>
      <c r="GB1979" s="12"/>
      <c r="GC1979" s="12"/>
      <c r="GD1979" s="12"/>
      <c r="GE1979" s="12"/>
      <c r="GF1979" s="12"/>
      <c r="GG1979" s="12"/>
      <c r="GH1979" s="12"/>
      <c r="GI1979" s="12"/>
      <c r="GJ1979" s="12"/>
      <c r="GK1979" s="12"/>
      <c r="GL1979" s="12"/>
      <c r="GM1979" s="12"/>
      <c r="GN1979" s="12"/>
      <c r="GO1979" s="12"/>
      <c r="GP1979" s="12"/>
      <c r="GQ1979" s="12"/>
      <c r="GR1979" s="12"/>
    </row>
    <row r="1980" spans="1:200" x14ac:dyDescent="0.2">
      <c r="A1980" s="79">
        <f t="shared" si="700"/>
        <v>45052</v>
      </c>
      <c r="B1980" s="80" t="str">
        <f t="shared" ca="1" si="701"/>
        <v>n.d</v>
      </c>
      <c r="C1980" s="81">
        <f t="shared" ca="1" si="702"/>
        <v>1136.6050237500001</v>
      </c>
      <c r="D1980" s="82">
        <f ca="1">IF(A1980&lt;$B$1,VLOOKUP(A1980,[1]DI!$A$4:$B$15000,2,FALSE),0)</f>
        <v>0</v>
      </c>
      <c r="E1980" s="81">
        <f t="shared" ca="1" si="703"/>
        <v>0</v>
      </c>
      <c r="F1980" s="83">
        <f t="shared" si="698"/>
        <v>1.1679999999999999</v>
      </c>
      <c r="G1980" s="84">
        <f t="shared" ca="1" si="704"/>
        <v>1</v>
      </c>
      <c r="H1980" s="81">
        <f ca="1">TRUNC(PRODUCT(G$10:G1979),15)</f>
        <v>1.40945772534528</v>
      </c>
      <c r="I1980" s="81">
        <f t="shared" ca="1" si="705"/>
        <v>1.40945772534528</v>
      </c>
      <c r="J1980" s="81">
        <f t="shared" ca="1" si="706"/>
        <v>1</v>
      </c>
      <c r="K1980" s="81">
        <f t="shared" ca="1" si="707"/>
        <v>0</v>
      </c>
      <c r="L1980" s="85">
        <f>IF(VLOOKUP(A1980,$U$12:$AD$125,8)=VLOOKUP(A1979,$U$12:$AD$125,8),0,VLOOKUP(A1980,U$12:$AD$125,8))</f>
        <v>0</v>
      </c>
      <c r="M1980" s="86">
        <f>IF(L1980&gt;0,VLOOKUP(L1980,T$12:$AC$125,7),0)</f>
        <v>0</v>
      </c>
      <c r="N1980" s="81">
        <f t="shared" si="699"/>
        <v>0</v>
      </c>
      <c r="O1980" s="81">
        <f t="shared" ca="1" si="708"/>
        <v>0</v>
      </c>
      <c r="P1980" s="87" t="str">
        <f t="shared" si="709"/>
        <v>J=</v>
      </c>
      <c r="Q1980" s="88">
        <f t="shared" si="710"/>
        <v>45223</v>
      </c>
      <c r="R1980" s="7"/>
      <c r="S1980" s="7"/>
      <c r="T1980" s="7"/>
      <c r="U1980" s="7"/>
      <c r="V1980" s="7"/>
      <c r="W1980" s="7"/>
      <c r="X1980" s="7"/>
      <c r="Y1980" s="7"/>
      <c r="Z1980" s="7"/>
      <c r="AA1980" s="7"/>
      <c r="AB1980" s="7"/>
      <c r="AC1980" s="7"/>
      <c r="AD1980" s="7"/>
      <c r="AE1980" s="7"/>
      <c r="AF1980" s="65"/>
      <c r="AG1980" s="9"/>
      <c r="AH1980" s="9"/>
      <c r="AI1980" s="4"/>
      <c r="AJ1980" s="10"/>
      <c r="AK1980" s="4"/>
      <c r="AL1980" s="65"/>
      <c r="AM1980" s="10"/>
      <c r="AN1980" s="9"/>
      <c r="AO1980" s="7"/>
      <c r="AP1980" s="11"/>
      <c r="AQ1980" s="9"/>
      <c r="AR1980" s="8"/>
      <c r="AS1980" s="65"/>
      <c r="AT1980" s="12"/>
      <c r="AU1980" s="12"/>
      <c r="AV1980" s="22"/>
      <c r="AW1980" s="12"/>
      <c r="AX1980" s="12"/>
      <c r="AY1980" s="12"/>
      <c r="AZ1980" s="12"/>
      <c r="BA1980" s="12"/>
      <c r="BB1980" s="12"/>
      <c r="BC1980" s="12"/>
      <c r="BD1980" s="12"/>
      <c r="BE1980" s="12"/>
      <c r="BF1980" s="12"/>
      <c r="BG1980" s="12"/>
      <c r="BH1980" s="12"/>
      <c r="BI1980" s="12"/>
      <c r="BJ1980" s="12"/>
      <c r="BK1980" s="12"/>
      <c r="BL1980" s="12"/>
      <c r="BM1980" s="12"/>
      <c r="BN1980" s="12"/>
      <c r="BO1980" s="12"/>
      <c r="BP1980" s="12"/>
      <c r="BQ1980" s="12"/>
      <c r="BR1980" s="12"/>
      <c r="BS1980" s="12"/>
      <c r="BT1980" s="12"/>
      <c r="BU1980" s="12"/>
      <c r="BV1980" s="12"/>
      <c r="BW1980" s="12"/>
      <c r="BX1980" s="12"/>
      <c r="BY1980" s="12"/>
      <c r="BZ1980" s="12"/>
      <c r="CA1980" s="12"/>
      <c r="CB1980" s="12"/>
      <c r="CC1980" s="12"/>
      <c r="CD1980" s="12"/>
      <c r="CE1980" s="12"/>
      <c r="CF1980" s="12"/>
      <c r="CG1980" s="12"/>
      <c r="CH1980" s="12"/>
      <c r="CI1980" s="12"/>
      <c r="CJ1980" s="12"/>
      <c r="CK1980" s="12"/>
      <c r="CL1980" s="12"/>
      <c r="CM1980" s="12"/>
      <c r="CN1980" s="12"/>
      <c r="CO1980" s="12"/>
      <c r="CP1980" s="12"/>
      <c r="CQ1980" s="12"/>
      <c r="CR1980" s="12"/>
      <c r="CS1980" s="12"/>
      <c r="CT1980" s="12"/>
      <c r="CU1980" s="12"/>
      <c r="CV1980" s="12"/>
      <c r="CW1980" s="12"/>
      <c r="CX1980" s="12"/>
      <c r="CY1980" s="12"/>
      <c r="CZ1980" s="12"/>
      <c r="DA1980" s="12"/>
      <c r="DB1980" s="12"/>
      <c r="DC1980" s="12"/>
      <c r="DD1980" s="12"/>
      <c r="DE1980" s="12"/>
      <c r="DF1980" s="12"/>
      <c r="DG1980" s="12"/>
      <c r="DH1980" s="12"/>
      <c r="DI1980" s="12"/>
      <c r="DJ1980" s="12"/>
      <c r="DK1980" s="12"/>
      <c r="DL1980" s="12"/>
      <c r="DM1980" s="12"/>
      <c r="DN1980" s="12"/>
      <c r="DO1980" s="12"/>
      <c r="DP1980" s="12"/>
      <c r="DQ1980" s="12"/>
      <c r="DR1980" s="12"/>
      <c r="DS1980" s="12"/>
      <c r="DT1980" s="12"/>
      <c r="DU1980" s="12"/>
      <c r="DV1980" s="12"/>
      <c r="DW1980" s="12"/>
      <c r="DX1980" s="12"/>
      <c r="DY1980" s="12"/>
      <c r="DZ1980" s="12"/>
      <c r="EA1980" s="12"/>
      <c r="EB1980" s="12"/>
      <c r="EC1980" s="12"/>
      <c r="ED1980" s="12"/>
      <c r="EE1980" s="12"/>
      <c r="EF1980" s="12"/>
      <c r="EG1980" s="12"/>
      <c r="EH1980" s="12"/>
      <c r="EI1980" s="12"/>
      <c r="EJ1980" s="12"/>
      <c r="EK1980" s="12"/>
      <c r="EL1980" s="12"/>
      <c r="EM1980" s="12"/>
      <c r="EN1980" s="12"/>
      <c r="EO1980" s="12"/>
      <c r="EP1980" s="12"/>
      <c r="EQ1980" s="12"/>
      <c r="ER1980" s="12"/>
      <c r="ES1980" s="12"/>
      <c r="ET1980" s="12"/>
      <c r="EU1980" s="12"/>
      <c r="EV1980" s="12"/>
      <c r="EW1980" s="12"/>
      <c r="EX1980" s="12"/>
      <c r="EY1980" s="12"/>
      <c r="EZ1980" s="12"/>
      <c r="FA1980" s="12"/>
      <c r="FB1980" s="12"/>
      <c r="FC1980" s="12"/>
      <c r="FD1980" s="12"/>
      <c r="FE1980" s="12"/>
      <c r="FF1980" s="12"/>
      <c r="FG1980" s="12"/>
      <c r="FH1980" s="12"/>
      <c r="FI1980" s="12"/>
      <c r="FJ1980" s="12"/>
      <c r="FK1980" s="12"/>
      <c r="FL1980" s="12"/>
      <c r="FM1980" s="12"/>
      <c r="FN1980" s="12"/>
      <c r="FO1980" s="12"/>
      <c r="FP1980" s="12"/>
      <c r="FQ1980" s="12"/>
      <c r="FR1980" s="12"/>
      <c r="FS1980" s="12"/>
      <c r="FT1980" s="12"/>
      <c r="FU1980" s="12"/>
      <c r="FV1980" s="12"/>
      <c r="FW1980" s="12"/>
      <c r="FX1980" s="12"/>
      <c r="FY1980" s="12"/>
      <c r="FZ1980" s="12"/>
      <c r="GA1980" s="12"/>
      <c r="GB1980" s="12"/>
      <c r="GC1980" s="12"/>
      <c r="GD1980" s="12"/>
      <c r="GE1980" s="12"/>
      <c r="GF1980" s="12"/>
      <c r="GG1980" s="12"/>
      <c r="GH1980" s="12"/>
      <c r="GI1980" s="12"/>
      <c r="GJ1980" s="12"/>
      <c r="GK1980" s="12"/>
      <c r="GL1980" s="12"/>
      <c r="GM1980" s="12"/>
      <c r="GN1980" s="12"/>
      <c r="GO1980" s="12"/>
      <c r="GP1980" s="12"/>
      <c r="GQ1980" s="12"/>
      <c r="GR1980" s="12"/>
    </row>
    <row r="1981" spans="1:200" x14ac:dyDescent="0.2">
      <c r="A1981" s="79">
        <f t="shared" si="700"/>
        <v>45053</v>
      </c>
      <c r="B1981" s="80" t="str">
        <f t="shared" ca="1" si="701"/>
        <v>n.d</v>
      </c>
      <c r="C1981" s="81">
        <f t="shared" ca="1" si="702"/>
        <v>1136.6050237500001</v>
      </c>
      <c r="D1981" s="82">
        <f ca="1">IF(A1981&lt;$B$1,VLOOKUP(A1981,[1]DI!$A$4:$B$15000,2,FALSE),0)</f>
        <v>0</v>
      </c>
      <c r="E1981" s="81">
        <f t="shared" ca="1" si="703"/>
        <v>0</v>
      </c>
      <c r="F1981" s="83">
        <f t="shared" si="698"/>
        <v>1.1679999999999999</v>
      </c>
      <c r="G1981" s="84">
        <f t="shared" ca="1" si="704"/>
        <v>1</v>
      </c>
      <c r="H1981" s="81">
        <f ca="1">TRUNC(PRODUCT(G$10:G1980),15)</f>
        <v>1.40945772534528</v>
      </c>
      <c r="I1981" s="81">
        <f t="shared" ca="1" si="705"/>
        <v>1.40945772534528</v>
      </c>
      <c r="J1981" s="81">
        <f t="shared" ca="1" si="706"/>
        <v>1</v>
      </c>
      <c r="K1981" s="81">
        <f t="shared" ca="1" si="707"/>
        <v>0</v>
      </c>
      <c r="L1981" s="85">
        <f>IF(VLOOKUP(A1981,$U$12:$AD$125,8)=VLOOKUP(A1980,$U$12:$AD$125,8),0,VLOOKUP(A1981,U$12:$AD$125,8))</f>
        <v>0</v>
      </c>
      <c r="M1981" s="86">
        <f>IF(L1981&gt;0,VLOOKUP(L1981,T$12:$AC$125,7),0)</f>
        <v>0</v>
      </c>
      <c r="N1981" s="81">
        <f t="shared" si="699"/>
        <v>0</v>
      </c>
      <c r="O1981" s="81">
        <f t="shared" ca="1" si="708"/>
        <v>0</v>
      </c>
      <c r="P1981" s="87" t="str">
        <f t="shared" si="709"/>
        <v>J=</v>
      </c>
      <c r="Q1981" s="88">
        <f t="shared" si="710"/>
        <v>45223</v>
      </c>
      <c r="R1981" s="7"/>
      <c r="S1981" s="7"/>
      <c r="T1981" s="7"/>
      <c r="U1981" s="7"/>
      <c r="V1981" s="7"/>
      <c r="W1981" s="7"/>
      <c r="X1981" s="7"/>
      <c r="Y1981" s="7"/>
      <c r="Z1981" s="7"/>
      <c r="AA1981" s="7"/>
      <c r="AB1981" s="7"/>
      <c r="AC1981" s="7"/>
      <c r="AD1981" s="7"/>
      <c r="AE1981" s="7"/>
      <c r="AF1981" s="65"/>
      <c r="AG1981" s="9"/>
      <c r="AH1981" s="9"/>
      <c r="AI1981" s="4"/>
      <c r="AJ1981" s="10"/>
      <c r="AK1981" s="4"/>
      <c r="AL1981" s="65"/>
      <c r="AM1981" s="10"/>
      <c r="AN1981" s="9"/>
      <c r="AO1981" s="7"/>
      <c r="AP1981" s="11"/>
      <c r="AQ1981" s="9"/>
      <c r="AR1981" s="8"/>
      <c r="AS1981" s="65"/>
      <c r="AT1981" s="12"/>
      <c r="AU1981" s="12"/>
      <c r="AV1981" s="22"/>
      <c r="AW1981" s="12"/>
      <c r="AX1981" s="12"/>
      <c r="AY1981" s="12"/>
      <c r="AZ1981" s="12"/>
      <c r="BA1981" s="12"/>
      <c r="BB1981" s="12"/>
      <c r="BC1981" s="12"/>
      <c r="BD1981" s="12"/>
      <c r="BE1981" s="12"/>
      <c r="BF1981" s="12"/>
      <c r="BG1981" s="12"/>
      <c r="BH1981" s="12"/>
      <c r="BI1981" s="12"/>
      <c r="BJ1981" s="12"/>
      <c r="BK1981" s="12"/>
      <c r="BL1981" s="12"/>
      <c r="BM1981" s="12"/>
      <c r="BN1981" s="12"/>
      <c r="BO1981" s="12"/>
      <c r="BP1981" s="12"/>
      <c r="BQ1981" s="12"/>
      <c r="BR1981" s="12"/>
      <c r="BS1981" s="12"/>
      <c r="BT1981" s="12"/>
      <c r="BU1981" s="12"/>
      <c r="BV1981" s="12"/>
      <c r="BW1981" s="12"/>
      <c r="BX1981" s="12"/>
      <c r="BY1981" s="12"/>
      <c r="BZ1981" s="12"/>
      <c r="CA1981" s="12"/>
      <c r="CB1981" s="12"/>
      <c r="CC1981" s="12"/>
      <c r="CD1981" s="12"/>
      <c r="CE1981" s="12"/>
      <c r="CF1981" s="12"/>
      <c r="CG1981" s="12"/>
      <c r="CH1981" s="12"/>
      <c r="CI1981" s="12"/>
      <c r="CJ1981" s="12"/>
      <c r="CK1981" s="12"/>
      <c r="CL1981" s="12"/>
      <c r="CM1981" s="12"/>
      <c r="CN1981" s="12"/>
      <c r="CO1981" s="12"/>
      <c r="CP1981" s="12"/>
      <c r="CQ1981" s="12"/>
      <c r="CR1981" s="12"/>
      <c r="CS1981" s="12"/>
      <c r="CT1981" s="12"/>
      <c r="CU1981" s="12"/>
      <c r="CV1981" s="12"/>
      <c r="CW1981" s="12"/>
      <c r="CX1981" s="12"/>
      <c r="CY1981" s="12"/>
      <c r="CZ1981" s="12"/>
      <c r="DA1981" s="12"/>
      <c r="DB1981" s="12"/>
      <c r="DC1981" s="12"/>
      <c r="DD1981" s="12"/>
      <c r="DE1981" s="12"/>
      <c r="DF1981" s="12"/>
      <c r="DG1981" s="12"/>
      <c r="DH1981" s="12"/>
      <c r="DI1981" s="12"/>
      <c r="DJ1981" s="12"/>
      <c r="DK1981" s="12"/>
      <c r="DL1981" s="12"/>
      <c r="DM1981" s="12"/>
      <c r="DN1981" s="12"/>
      <c r="DO1981" s="12"/>
      <c r="DP1981" s="12"/>
      <c r="DQ1981" s="12"/>
      <c r="DR1981" s="12"/>
      <c r="DS1981" s="12"/>
      <c r="DT1981" s="12"/>
      <c r="DU1981" s="12"/>
      <c r="DV1981" s="12"/>
      <c r="DW1981" s="12"/>
      <c r="DX1981" s="12"/>
      <c r="DY1981" s="12"/>
      <c r="DZ1981" s="12"/>
      <c r="EA1981" s="12"/>
      <c r="EB1981" s="12"/>
      <c r="EC1981" s="12"/>
      <c r="ED1981" s="12"/>
      <c r="EE1981" s="12"/>
      <c r="EF1981" s="12"/>
      <c r="EG1981" s="12"/>
      <c r="EH1981" s="12"/>
      <c r="EI1981" s="12"/>
      <c r="EJ1981" s="12"/>
      <c r="EK1981" s="12"/>
      <c r="EL1981" s="12"/>
      <c r="EM1981" s="12"/>
      <c r="EN1981" s="12"/>
      <c r="EO1981" s="12"/>
      <c r="EP1981" s="12"/>
      <c r="EQ1981" s="12"/>
      <c r="ER1981" s="12"/>
      <c r="ES1981" s="12"/>
      <c r="ET1981" s="12"/>
      <c r="EU1981" s="12"/>
      <c r="EV1981" s="12"/>
      <c r="EW1981" s="12"/>
      <c r="EX1981" s="12"/>
      <c r="EY1981" s="12"/>
      <c r="EZ1981" s="12"/>
      <c r="FA1981" s="12"/>
      <c r="FB1981" s="12"/>
      <c r="FC1981" s="12"/>
      <c r="FD1981" s="12"/>
      <c r="FE1981" s="12"/>
      <c r="FF1981" s="12"/>
      <c r="FG1981" s="12"/>
      <c r="FH1981" s="12"/>
      <c r="FI1981" s="12"/>
      <c r="FJ1981" s="12"/>
      <c r="FK1981" s="12"/>
      <c r="FL1981" s="12"/>
      <c r="FM1981" s="12"/>
      <c r="FN1981" s="12"/>
      <c r="FO1981" s="12"/>
      <c r="FP1981" s="12"/>
      <c r="FQ1981" s="12"/>
      <c r="FR1981" s="12"/>
      <c r="FS1981" s="12"/>
      <c r="FT1981" s="12"/>
      <c r="FU1981" s="12"/>
      <c r="FV1981" s="12"/>
      <c r="FW1981" s="12"/>
      <c r="FX1981" s="12"/>
      <c r="FY1981" s="12"/>
      <c r="FZ1981" s="12"/>
      <c r="GA1981" s="12"/>
      <c r="GB1981" s="12"/>
      <c r="GC1981" s="12"/>
      <c r="GD1981" s="12"/>
      <c r="GE1981" s="12"/>
      <c r="GF1981" s="12"/>
      <c r="GG1981" s="12"/>
      <c r="GH1981" s="12"/>
      <c r="GI1981" s="12"/>
      <c r="GJ1981" s="12"/>
      <c r="GK1981" s="12"/>
      <c r="GL1981" s="12"/>
      <c r="GM1981" s="12"/>
      <c r="GN1981" s="12"/>
      <c r="GO1981" s="12"/>
      <c r="GP1981" s="12"/>
      <c r="GQ1981" s="12"/>
      <c r="GR1981" s="12"/>
    </row>
    <row r="1982" spans="1:200" x14ac:dyDescent="0.2">
      <c r="A1982" s="79">
        <f t="shared" si="700"/>
        <v>45054</v>
      </c>
      <c r="B1982" s="80" t="str">
        <f t="shared" ca="1" si="701"/>
        <v>n.d</v>
      </c>
      <c r="C1982" s="81">
        <f t="shared" ca="1" si="702"/>
        <v>1136.6050237500001</v>
      </c>
      <c r="D1982" s="82">
        <f ca="1">IF(A1982&lt;$B$1,VLOOKUP(A1982,[1]DI!$A$4:$B$15000,2,FALSE),0)</f>
        <v>0</v>
      </c>
      <c r="E1982" s="81">
        <f t="shared" ca="1" si="703"/>
        <v>0</v>
      </c>
      <c r="F1982" s="83">
        <f t="shared" si="698"/>
        <v>1.1679999999999999</v>
      </c>
      <c r="G1982" s="84">
        <f t="shared" ca="1" si="704"/>
        <v>1</v>
      </c>
      <c r="H1982" s="81">
        <f ca="1">TRUNC(PRODUCT(G$10:G1981),15)</f>
        <v>1.40945772534528</v>
      </c>
      <c r="I1982" s="81">
        <f t="shared" ca="1" si="705"/>
        <v>1.40945772534528</v>
      </c>
      <c r="J1982" s="81">
        <f t="shared" ca="1" si="706"/>
        <v>1</v>
      </c>
      <c r="K1982" s="81">
        <f t="shared" ca="1" si="707"/>
        <v>0</v>
      </c>
      <c r="L1982" s="85">
        <f>IF(VLOOKUP(A1982,$U$12:$AD$125,8)=VLOOKUP(A1981,$U$12:$AD$125,8),0,VLOOKUP(A1982,U$12:$AD$125,8))</f>
        <v>0</v>
      </c>
      <c r="M1982" s="86">
        <f>IF(L1982&gt;0,VLOOKUP(L1982,T$12:$AC$125,7),0)</f>
        <v>0</v>
      </c>
      <c r="N1982" s="81">
        <f t="shared" si="699"/>
        <v>0</v>
      </c>
      <c r="O1982" s="81">
        <f t="shared" ca="1" si="708"/>
        <v>0</v>
      </c>
      <c r="P1982" s="87" t="str">
        <f t="shared" si="709"/>
        <v>J=</v>
      </c>
      <c r="Q1982" s="88">
        <f t="shared" si="710"/>
        <v>45223</v>
      </c>
      <c r="R1982" s="7"/>
      <c r="S1982" s="7"/>
      <c r="T1982" s="7"/>
      <c r="U1982" s="7"/>
      <c r="V1982" s="7"/>
      <c r="W1982" s="7"/>
      <c r="X1982" s="7"/>
      <c r="Y1982" s="7"/>
      <c r="Z1982" s="7"/>
      <c r="AA1982" s="7"/>
      <c r="AB1982" s="7"/>
      <c r="AC1982" s="7"/>
      <c r="AD1982" s="7"/>
      <c r="AE1982" s="7"/>
      <c r="AF1982" s="65"/>
      <c r="AG1982" s="9"/>
      <c r="AH1982" s="9"/>
      <c r="AI1982" s="4"/>
      <c r="AJ1982" s="10"/>
      <c r="AK1982" s="4"/>
      <c r="AL1982" s="65"/>
      <c r="AM1982" s="10"/>
      <c r="AN1982" s="9"/>
      <c r="AO1982" s="7"/>
      <c r="AP1982" s="11"/>
      <c r="AQ1982" s="9"/>
      <c r="AR1982" s="8"/>
      <c r="AS1982" s="65"/>
      <c r="AT1982" s="12"/>
      <c r="AU1982" s="12"/>
      <c r="AV1982" s="22"/>
      <c r="AW1982" s="12"/>
      <c r="AX1982" s="12"/>
      <c r="AY1982" s="12"/>
      <c r="AZ1982" s="12"/>
      <c r="BA1982" s="12"/>
      <c r="BB1982" s="12"/>
      <c r="BC1982" s="12"/>
      <c r="BD1982" s="12"/>
      <c r="BE1982" s="12"/>
      <c r="BF1982" s="12"/>
      <c r="BG1982" s="12"/>
      <c r="BH1982" s="12"/>
      <c r="BI1982" s="12"/>
      <c r="BJ1982" s="12"/>
      <c r="BK1982" s="12"/>
      <c r="BL1982" s="12"/>
      <c r="BM1982" s="12"/>
      <c r="BN1982" s="12"/>
      <c r="BO1982" s="12"/>
      <c r="BP1982" s="12"/>
      <c r="BQ1982" s="12"/>
      <c r="BR1982" s="12"/>
      <c r="BS1982" s="12"/>
      <c r="BT1982" s="12"/>
      <c r="BU1982" s="12"/>
      <c r="BV1982" s="12"/>
      <c r="BW1982" s="12"/>
      <c r="BX1982" s="12"/>
      <c r="BY1982" s="12"/>
      <c r="BZ1982" s="12"/>
      <c r="CA1982" s="12"/>
      <c r="CB1982" s="12"/>
      <c r="CC1982" s="12"/>
      <c r="CD1982" s="12"/>
      <c r="CE1982" s="12"/>
      <c r="CF1982" s="12"/>
      <c r="CG1982" s="12"/>
      <c r="CH1982" s="12"/>
      <c r="CI1982" s="12"/>
      <c r="CJ1982" s="12"/>
      <c r="CK1982" s="12"/>
      <c r="CL1982" s="12"/>
      <c r="CM1982" s="12"/>
      <c r="CN1982" s="12"/>
      <c r="CO1982" s="12"/>
      <c r="CP1982" s="12"/>
      <c r="CQ1982" s="12"/>
      <c r="CR1982" s="12"/>
      <c r="CS1982" s="12"/>
      <c r="CT1982" s="12"/>
      <c r="CU1982" s="12"/>
      <c r="CV1982" s="12"/>
      <c r="CW1982" s="12"/>
      <c r="CX1982" s="12"/>
      <c r="CY1982" s="12"/>
      <c r="CZ1982" s="12"/>
      <c r="DA1982" s="12"/>
      <c r="DB1982" s="12"/>
      <c r="DC1982" s="12"/>
      <c r="DD1982" s="12"/>
      <c r="DE1982" s="12"/>
      <c r="DF1982" s="12"/>
      <c r="DG1982" s="12"/>
      <c r="DH1982" s="12"/>
      <c r="DI1982" s="12"/>
      <c r="DJ1982" s="12"/>
      <c r="DK1982" s="12"/>
      <c r="DL1982" s="12"/>
      <c r="DM1982" s="12"/>
      <c r="DN1982" s="12"/>
      <c r="DO1982" s="12"/>
      <c r="DP1982" s="12"/>
      <c r="DQ1982" s="12"/>
      <c r="DR1982" s="12"/>
      <c r="DS1982" s="12"/>
      <c r="DT1982" s="12"/>
      <c r="DU1982" s="12"/>
      <c r="DV1982" s="12"/>
      <c r="DW1982" s="12"/>
      <c r="DX1982" s="12"/>
      <c r="DY1982" s="12"/>
      <c r="DZ1982" s="12"/>
      <c r="EA1982" s="12"/>
      <c r="EB1982" s="12"/>
      <c r="EC1982" s="12"/>
      <c r="ED1982" s="12"/>
      <c r="EE1982" s="12"/>
      <c r="EF1982" s="12"/>
      <c r="EG1982" s="12"/>
      <c r="EH1982" s="12"/>
      <c r="EI1982" s="12"/>
      <c r="EJ1982" s="12"/>
      <c r="EK1982" s="12"/>
      <c r="EL1982" s="12"/>
      <c r="EM1982" s="12"/>
      <c r="EN1982" s="12"/>
      <c r="EO1982" s="12"/>
      <c r="EP1982" s="12"/>
      <c r="EQ1982" s="12"/>
      <c r="ER1982" s="12"/>
      <c r="ES1982" s="12"/>
      <c r="ET1982" s="12"/>
      <c r="EU1982" s="12"/>
      <c r="EV1982" s="12"/>
      <c r="EW1982" s="12"/>
      <c r="EX1982" s="12"/>
      <c r="EY1982" s="12"/>
      <c r="EZ1982" s="12"/>
      <c r="FA1982" s="12"/>
      <c r="FB1982" s="12"/>
      <c r="FC1982" s="12"/>
      <c r="FD1982" s="12"/>
      <c r="FE1982" s="12"/>
      <c r="FF1982" s="12"/>
      <c r="FG1982" s="12"/>
      <c r="FH1982" s="12"/>
      <c r="FI1982" s="12"/>
      <c r="FJ1982" s="12"/>
      <c r="FK1982" s="12"/>
      <c r="FL1982" s="12"/>
      <c r="FM1982" s="12"/>
      <c r="FN1982" s="12"/>
      <c r="FO1982" s="12"/>
      <c r="FP1982" s="12"/>
      <c r="FQ1982" s="12"/>
      <c r="FR1982" s="12"/>
      <c r="FS1982" s="12"/>
      <c r="FT1982" s="12"/>
      <c r="FU1982" s="12"/>
      <c r="FV1982" s="12"/>
      <c r="FW1982" s="12"/>
      <c r="FX1982" s="12"/>
      <c r="FY1982" s="12"/>
      <c r="FZ1982" s="12"/>
      <c r="GA1982" s="12"/>
      <c r="GB1982" s="12"/>
      <c r="GC1982" s="12"/>
      <c r="GD1982" s="12"/>
      <c r="GE1982" s="12"/>
      <c r="GF1982" s="12"/>
      <c r="GG1982" s="12"/>
      <c r="GH1982" s="12"/>
      <c r="GI1982" s="12"/>
      <c r="GJ1982" s="12"/>
      <c r="GK1982" s="12"/>
      <c r="GL1982" s="12"/>
      <c r="GM1982" s="12"/>
      <c r="GN1982" s="12"/>
      <c r="GO1982" s="12"/>
      <c r="GP1982" s="12"/>
      <c r="GQ1982" s="12"/>
      <c r="GR1982" s="12"/>
    </row>
    <row r="1983" spans="1:200" x14ac:dyDescent="0.2">
      <c r="A1983" s="79">
        <f t="shared" si="700"/>
        <v>45055</v>
      </c>
      <c r="B1983" s="80" t="str">
        <f t="shared" ca="1" si="701"/>
        <v>n.d</v>
      </c>
      <c r="C1983" s="81">
        <f t="shared" ca="1" si="702"/>
        <v>1136.6050237500001</v>
      </c>
      <c r="D1983" s="82">
        <f ca="1">IF(A1983&lt;$B$1,VLOOKUP(A1983,[1]DI!$A$4:$B$15000,2,FALSE),0)</f>
        <v>0</v>
      </c>
      <c r="E1983" s="81">
        <f t="shared" ca="1" si="703"/>
        <v>0</v>
      </c>
      <c r="F1983" s="83">
        <f t="shared" si="698"/>
        <v>1.1679999999999999</v>
      </c>
      <c r="G1983" s="84">
        <f t="shared" ca="1" si="704"/>
        <v>1</v>
      </c>
      <c r="H1983" s="81">
        <f ca="1">TRUNC(PRODUCT(G$10:G1982),15)</f>
        <v>1.40945772534528</v>
      </c>
      <c r="I1983" s="81">
        <f t="shared" ca="1" si="705"/>
        <v>1.40945772534528</v>
      </c>
      <c r="J1983" s="81">
        <f t="shared" ca="1" si="706"/>
        <v>1</v>
      </c>
      <c r="K1983" s="81">
        <f t="shared" ca="1" si="707"/>
        <v>0</v>
      </c>
      <c r="L1983" s="85">
        <f>IF(VLOOKUP(A1983,$U$12:$AD$125,8)=VLOOKUP(A1982,$U$12:$AD$125,8),0,VLOOKUP(A1983,U$12:$AD$125,8))</f>
        <v>0</v>
      </c>
      <c r="M1983" s="86">
        <f>IF(L1983&gt;0,VLOOKUP(L1983,T$12:$AC$125,7),0)</f>
        <v>0</v>
      </c>
      <c r="N1983" s="81">
        <f t="shared" si="699"/>
        <v>0</v>
      </c>
      <c r="O1983" s="81">
        <f t="shared" ca="1" si="708"/>
        <v>0</v>
      </c>
      <c r="P1983" s="87" t="str">
        <f t="shared" si="709"/>
        <v>J=</v>
      </c>
      <c r="Q1983" s="88">
        <f t="shared" si="710"/>
        <v>45223</v>
      </c>
      <c r="R1983" s="7"/>
      <c r="S1983" s="7"/>
      <c r="T1983" s="7"/>
      <c r="U1983" s="7"/>
      <c r="V1983" s="7"/>
      <c r="W1983" s="7"/>
      <c r="X1983" s="7"/>
      <c r="Y1983" s="7"/>
      <c r="Z1983" s="7"/>
      <c r="AA1983" s="7"/>
      <c r="AB1983" s="7"/>
      <c r="AC1983" s="7"/>
      <c r="AD1983" s="7"/>
      <c r="AE1983" s="7"/>
      <c r="AF1983" s="65"/>
      <c r="AG1983" s="9"/>
      <c r="AH1983" s="9"/>
      <c r="AI1983" s="4"/>
      <c r="AJ1983" s="10"/>
      <c r="AK1983" s="4"/>
      <c r="AL1983" s="65"/>
      <c r="AM1983" s="10"/>
      <c r="AN1983" s="9"/>
      <c r="AO1983" s="7"/>
      <c r="AP1983" s="11"/>
      <c r="AQ1983" s="9"/>
      <c r="AR1983" s="8"/>
      <c r="AS1983" s="65"/>
      <c r="AT1983" s="12"/>
      <c r="AU1983" s="12"/>
      <c r="AV1983" s="22"/>
      <c r="AW1983" s="12"/>
      <c r="AX1983" s="12"/>
      <c r="AY1983" s="12"/>
      <c r="AZ1983" s="12"/>
      <c r="BA1983" s="12"/>
      <c r="BB1983" s="12"/>
      <c r="BC1983" s="12"/>
      <c r="BD1983" s="12"/>
      <c r="BE1983" s="12"/>
      <c r="BF1983" s="12"/>
      <c r="BG1983" s="12"/>
      <c r="BH1983" s="12"/>
      <c r="BI1983" s="12"/>
      <c r="BJ1983" s="12"/>
      <c r="BK1983" s="12"/>
      <c r="BL1983" s="12"/>
      <c r="BM1983" s="12"/>
      <c r="BN1983" s="12"/>
      <c r="BO1983" s="12"/>
      <c r="BP1983" s="12"/>
      <c r="BQ1983" s="12"/>
      <c r="BR1983" s="12"/>
      <c r="BS1983" s="12"/>
      <c r="BT1983" s="12"/>
      <c r="BU1983" s="12"/>
      <c r="BV1983" s="12"/>
      <c r="BW1983" s="12"/>
      <c r="BX1983" s="12"/>
      <c r="BY1983" s="12"/>
      <c r="BZ1983" s="12"/>
      <c r="CA1983" s="12"/>
      <c r="CB1983" s="12"/>
      <c r="CC1983" s="12"/>
      <c r="CD1983" s="12"/>
      <c r="CE1983" s="12"/>
      <c r="CF1983" s="12"/>
      <c r="CG1983" s="12"/>
      <c r="CH1983" s="12"/>
      <c r="CI1983" s="12"/>
      <c r="CJ1983" s="12"/>
      <c r="CK1983" s="12"/>
      <c r="CL1983" s="12"/>
      <c r="CM1983" s="12"/>
      <c r="CN1983" s="12"/>
      <c r="CO1983" s="12"/>
      <c r="CP1983" s="12"/>
      <c r="CQ1983" s="12"/>
      <c r="CR1983" s="12"/>
      <c r="CS1983" s="12"/>
      <c r="CT1983" s="12"/>
      <c r="CU1983" s="12"/>
      <c r="CV1983" s="12"/>
      <c r="CW1983" s="12"/>
      <c r="CX1983" s="12"/>
      <c r="CY1983" s="12"/>
      <c r="CZ1983" s="12"/>
      <c r="DA1983" s="12"/>
      <c r="DB1983" s="12"/>
      <c r="DC1983" s="12"/>
      <c r="DD1983" s="12"/>
      <c r="DE1983" s="12"/>
      <c r="DF1983" s="12"/>
      <c r="DG1983" s="12"/>
      <c r="DH1983" s="12"/>
      <c r="DI1983" s="12"/>
      <c r="DJ1983" s="12"/>
      <c r="DK1983" s="12"/>
      <c r="DL1983" s="12"/>
      <c r="DM1983" s="12"/>
      <c r="DN1983" s="12"/>
      <c r="DO1983" s="12"/>
      <c r="DP1983" s="12"/>
      <c r="DQ1983" s="12"/>
      <c r="DR1983" s="12"/>
      <c r="DS1983" s="12"/>
      <c r="DT1983" s="12"/>
      <c r="DU1983" s="12"/>
      <c r="DV1983" s="12"/>
      <c r="DW1983" s="12"/>
      <c r="DX1983" s="12"/>
      <c r="DY1983" s="12"/>
      <c r="DZ1983" s="12"/>
      <c r="EA1983" s="12"/>
      <c r="EB1983" s="12"/>
      <c r="EC1983" s="12"/>
      <c r="ED1983" s="12"/>
      <c r="EE1983" s="12"/>
      <c r="EF1983" s="12"/>
      <c r="EG1983" s="12"/>
      <c r="EH1983" s="12"/>
      <c r="EI1983" s="12"/>
      <c r="EJ1983" s="12"/>
      <c r="EK1983" s="12"/>
      <c r="EL1983" s="12"/>
      <c r="EM1983" s="12"/>
      <c r="EN1983" s="12"/>
      <c r="EO1983" s="12"/>
      <c r="EP1983" s="12"/>
      <c r="EQ1983" s="12"/>
      <c r="ER1983" s="12"/>
      <c r="ES1983" s="12"/>
      <c r="ET1983" s="12"/>
      <c r="EU1983" s="12"/>
      <c r="EV1983" s="12"/>
      <c r="EW1983" s="12"/>
      <c r="EX1983" s="12"/>
      <c r="EY1983" s="12"/>
      <c r="EZ1983" s="12"/>
      <c r="FA1983" s="12"/>
      <c r="FB1983" s="12"/>
      <c r="FC1983" s="12"/>
      <c r="FD1983" s="12"/>
      <c r="FE1983" s="12"/>
      <c r="FF1983" s="12"/>
      <c r="FG1983" s="12"/>
      <c r="FH1983" s="12"/>
      <c r="FI1983" s="12"/>
      <c r="FJ1983" s="12"/>
      <c r="FK1983" s="12"/>
      <c r="FL1983" s="12"/>
      <c r="FM1983" s="12"/>
      <c r="FN1983" s="12"/>
      <c r="FO1983" s="12"/>
      <c r="FP1983" s="12"/>
      <c r="FQ1983" s="12"/>
      <c r="FR1983" s="12"/>
      <c r="FS1983" s="12"/>
      <c r="FT1983" s="12"/>
      <c r="FU1983" s="12"/>
      <c r="FV1983" s="12"/>
      <c r="FW1983" s="12"/>
      <c r="FX1983" s="12"/>
      <c r="FY1983" s="12"/>
      <c r="FZ1983" s="12"/>
      <c r="GA1983" s="12"/>
      <c r="GB1983" s="12"/>
      <c r="GC1983" s="12"/>
      <c r="GD1983" s="12"/>
      <c r="GE1983" s="12"/>
      <c r="GF1983" s="12"/>
      <c r="GG1983" s="12"/>
      <c r="GH1983" s="12"/>
      <c r="GI1983" s="12"/>
      <c r="GJ1983" s="12"/>
      <c r="GK1983" s="12"/>
      <c r="GL1983" s="12"/>
      <c r="GM1983" s="12"/>
      <c r="GN1983" s="12"/>
      <c r="GO1983" s="12"/>
      <c r="GP1983" s="12"/>
      <c r="GQ1983" s="12"/>
      <c r="GR1983" s="12"/>
    </row>
    <row r="1984" spans="1:200" x14ac:dyDescent="0.2">
      <c r="A1984" s="79">
        <f t="shared" si="700"/>
        <v>45056</v>
      </c>
      <c r="B1984" s="80" t="str">
        <f t="shared" ca="1" si="701"/>
        <v>n.d</v>
      </c>
      <c r="C1984" s="81">
        <f t="shared" ca="1" si="702"/>
        <v>1136.6050237500001</v>
      </c>
      <c r="D1984" s="82">
        <f ca="1">IF(A1984&lt;$B$1,VLOOKUP(A1984,[1]DI!$A$4:$B$15000,2,FALSE),0)</f>
        <v>0</v>
      </c>
      <c r="E1984" s="81">
        <f t="shared" ca="1" si="703"/>
        <v>0</v>
      </c>
      <c r="F1984" s="83">
        <f t="shared" si="698"/>
        <v>1.1679999999999999</v>
      </c>
      <c r="G1984" s="84">
        <f t="shared" ca="1" si="704"/>
        <v>1</v>
      </c>
      <c r="H1984" s="81">
        <f ca="1">TRUNC(PRODUCT(G$10:G1983),15)</f>
        <v>1.40945772534528</v>
      </c>
      <c r="I1984" s="81">
        <f t="shared" ca="1" si="705"/>
        <v>1.40945772534528</v>
      </c>
      <c r="J1984" s="81">
        <f t="shared" ca="1" si="706"/>
        <v>1</v>
      </c>
      <c r="K1984" s="81">
        <f t="shared" ca="1" si="707"/>
        <v>0</v>
      </c>
      <c r="L1984" s="85">
        <f>IF(VLOOKUP(A1984,$U$12:$AD$125,8)=VLOOKUP(A1983,$U$12:$AD$125,8),0,VLOOKUP(A1984,U$12:$AD$125,8))</f>
        <v>0</v>
      </c>
      <c r="M1984" s="86">
        <f>IF(L1984&gt;0,VLOOKUP(L1984,T$12:$AC$125,7),0)</f>
        <v>0</v>
      </c>
      <c r="N1984" s="81">
        <f t="shared" si="699"/>
        <v>0</v>
      </c>
      <c r="O1984" s="81">
        <f t="shared" ca="1" si="708"/>
        <v>0</v>
      </c>
      <c r="P1984" s="87" t="str">
        <f t="shared" si="709"/>
        <v>J=</v>
      </c>
      <c r="Q1984" s="88">
        <f t="shared" si="710"/>
        <v>45223</v>
      </c>
      <c r="R1984" s="7"/>
      <c r="S1984" s="7"/>
      <c r="T1984" s="7"/>
      <c r="U1984" s="7"/>
      <c r="V1984" s="7"/>
      <c r="W1984" s="7"/>
      <c r="X1984" s="7"/>
      <c r="Y1984" s="7"/>
      <c r="Z1984" s="7"/>
      <c r="AA1984" s="7"/>
      <c r="AB1984" s="7"/>
      <c r="AC1984" s="7"/>
      <c r="AD1984" s="7"/>
      <c r="AE1984" s="7"/>
      <c r="AF1984" s="65"/>
      <c r="AG1984" s="9"/>
      <c r="AH1984" s="9"/>
      <c r="AI1984" s="4"/>
      <c r="AJ1984" s="10"/>
      <c r="AK1984" s="4"/>
      <c r="AL1984" s="65"/>
      <c r="AM1984" s="10"/>
      <c r="AN1984" s="9"/>
      <c r="AO1984" s="7"/>
      <c r="AP1984" s="11"/>
      <c r="AQ1984" s="9"/>
      <c r="AR1984" s="8"/>
      <c r="AS1984" s="65"/>
      <c r="AT1984" s="12"/>
      <c r="AU1984" s="12"/>
      <c r="AV1984" s="22"/>
      <c r="AW1984" s="12"/>
      <c r="AX1984" s="12"/>
      <c r="AY1984" s="12"/>
      <c r="AZ1984" s="12"/>
      <c r="BA1984" s="12"/>
      <c r="BB1984" s="12"/>
      <c r="BC1984" s="12"/>
      <c r="BD1984" s="12"/>
      <c r="BE1984" s="12"/>
      <c r="BF1984" s="12"/>
      <c r="BG1984" s="12"/>
      <c r="BH1984" s="12"/>
      <c r="BI1984" s="12"/>
      <c r="BJ1984" s="12"/>
      <c r="BK1984" s="12"/>
      <c r="BL1984" s="12"/>
      <c r="BM1984" s="12"/>
      <c r="BN1984" s="12"/>
      <c r="BO1984" s="12"/>
      <c r="BP1984" s="12"/>
      <c r="BQ1984" s="12"/>
      <c r="BR1984" s="12"/>
      <c r="BS1984" s="12"/>
      <c r="BT1984" s="12"/>
      <c r="BU1984" s="12"/>
      <c r="BV1984" s="12"/>
      <c r="BW1984" s="12"/>
      <c r="BX1984" s="12"/>
      <c r="BY1984" s="12"/>
      <c r="BZ1984" s="12"/>
      <c r="CA1984" s="12"/>
      <c r="CB1984" s="12"/>
      <c r="CC1984" s="12"/>
      <c r="CD1984" s="12"/>
      <c r="CE1984" s="12"/>
      <c r="CF1984" s="12"/>
      <c r="CG1984" s="12"/>
      <c r="CH1984" s="12"/>
      <c r="CI1984" s="12"/>
      <c r="CJ1984" s="12"/>
      <c r="CK1984" s="12"/>
      <c r="CL1984" s="12"/>
      <c r="CM1984" s="12"/>
      <c r="CN1984" s="12"/>
      <c r="CO1984" s="12"/>
      <c r="CP1984" s="12"/>
      <c r="CQ1984" s="12"/>
      <c r="CR1984" s="12"/>
      <c r="CS1984" s="12"/>
      <c r="CT1984" s="12"/>
      <c r="CU1984" s="12"/>
      <c r="CV1984" s="12"/>
      <c r="CW1984" s="12"/>
      <c r="CX1984" s="12"/>
      <c r="CY1984" s="12"/>
      <c r="CZ1984" s="12"/>
      <c r="DA1984" s="12"/>
      <c r="DB1984" s="12"/>
      <c r="DC1984" s="12"/>
      <c r="DD1984" s="12"/>
      <c r="DE1984" s="12"/>
      <c r="DF1984" s="12"/>
      <c r="DG1984" s="12"/>
      <c r="DH1984" s="12"/>
      <c r="DI1984" s="12"/>
      <c r="DJ1984" s="12"/>
      <c r="DK1984" s="12"/>
      <c r="DL1984" s="12"/>
      <c r="DM1984" s="12"/>
      <c r="DN1984" s="12"/>
      <c r="DO1984" s="12"/>
      <c r="DP1984" s="12"/>
      <c r="DQ1984" s="12"/>
      <c r="DR1984" s="12"/>
      <c r="DS1984" s="12"/>
      <c r="DT1984" s="12"/>
      <c r="DU1984" s="12"/>
      <c r="DV1984" s="12"/>
      <c r="DW1984" s="12"/>
      <c r="DX1984" s="12"/>
      <c r="DY1984" s="12"/>
      <c r="DZ1984" s="12"/>
      <c r="EA1984" s="12"/>
      <c r="EB1984" s="12"/>
      <c r="EC1984" s="12"/>
      <c r="ED1984" s="12"/>
      <c r="EE1984" s="12"/>
      <c r="EF1984" s="12"/>
      <c r="EG1984" s="12"/>
      <c r="EH1984" s="12"/>
      <c r="EI1984" s="12"/>
      <c r="EJ1984" s="12"/>
      <c r="EK1984" s="12"/>
      <c r="EL1984" s="12"/>
      <c r="EM1984" s="12"/>
      <c r="EN1984" s="12"/>
      <c r="EO1984" s="12"/>
      <c r="EP1984" s="12"/>
      <c r="EQ1984" s="12"/>
      <c r="ER1984" s="12"/>
      <c r="ES1984" s="12"/>
      <c r="ET1984" s="12"/>
      <c r="EU1984" s="12"/>
      <c r="EV1984" s="12"/>
      <c r="EW1984" s="12"/>
      <c r="EX1984" s="12"/>
      <c r="EY1984" s="12"/>
      <c r="EZ1984" s="12"/>
      <c r="FA1984" s="12"/>
      <c r="FB1984" s="12"/>
      <c r="FC1984" s="12"/>
      <c r="FD1984" s="12"/>
      <c r="FE1984" s="12"/>
      <c r="FF1984" s="12"/>
      <c r="FG1984" s="12"/>
      <c r="FH1984" s="12"/>
      <c r="FI1984" s="12"/>
      <c r="FJ1984" s="12"/>
      <c r="FK1984" s="12"/>
      <c r="FL1984" s="12"/>
      <c r="FM1984" s="12"/>
      <c r="FN1984" s="12"/>
      <c r="FO1984" s="12"/>
      <c r="FP1984" s="12"/>
      <c r="FQ1984" s="12"/>
      <c r="FR1984" s="12"/>
      <c r="FS1984" s="12"/>
      <c r="FT1984" s="12"/>
      <c r="FU1984" s="12"/>
      <c r="FV1984" s="12"/>
      <c r="FW1984" s="12"/>
      <c r="FX1984" s="12"/>
      <c r="FY1984" s="12"/>
      <c r="FZ1984" s="12"/>
      <c r="GA1984" s="12"/>
      <c r="GB1984" s="12"/>
      <c r="GC1984" s="12"/>
      <c r="GD1984" s="12"/>
      <c r="GE1984" s="12"/>
      <c r="GF1984" s="12"/>
      <c r="GG1984" s="12"/>
      <c r="GH1984" s="12"/>
      <c r="GI1984" s="12"/>
      <c r="GJ1984" s="12"/>
      <c r="GK1984" s="12"/>
      <c r="GL1984" s="12"/>
      <c r="GM1984" s="12"/>
      <c r="GN1984" s="12"/>
      <c r="GO1984" s="12"/>
      <c r="GP1984" s="12"/>
      <c r="GQ1984" s="12"/>
      <c r="GR1984" s="12"/>
    </row>
    <row r="1985" spans="1:200" x14ac:dyDescent="0.2">
      <c r="A1985" s="79">
        <f t="shared" si="700"/>
        <v>45057</v>
      </c>
      <c r="B1985" s="80" t="str">
        <f t="shared" ca="1" si="701"/>
        <v>n.d</v>
      </c>
      <c r="C1985" s="81">
        <f t="shared" ca="1" si="702"/>
        <v>1136.6050237500001</v>
      </c>
      <c r="D1985" s="82">
        <f ca="1">IF(A1985&lt;$B$1,VLOOKUP(A1985,[1]DI!$A$4:$B$15000,2,FALSE),0)</f>
        <v>0</v>
      </c>
      <c r="E1985" s="81">
        <f t="shared" ca="1" si="703"/>
        <v>0</v>
      </c>
      <c r="F1985" s="83">
        <f t="shared" si="698"/>
        <v>1.1679999999999999</v>
      </c>
      <c r="G1985" s="84">
        <f t="shared" ca="1" si="704"/>
        <v>1</v>
      </c>
      <c r="H1985" s="81">
        <f ca="1">TRUNC(PRODUCT(G$10:G1984),15)</f>
        <v>1.40945772534528</v>
      </c>
      <c r="I1985" s="81">
        <f t="shared" ca="1" si="705"/>
        <v>1.40945772534528</v>
      </c>
      <c r="J1985" s="81">
        <f t="shared" ca="1" si="706"/>
        <v>1</v>
      </c>
      <c r="K1985" s="81">
        <f t="shared" ca="1" si="707"/>
        <v>0</v>
      </c>
      <c r="L1985" s="85">
        <f>IF(VLOOKUP(A1985,$U$12:$AD$125,8)=VLOOKUP(A1984,$U$12:$AD$125,8),0,VLOOKUP(A1985,U$12:$AD$125,8))</f>
        <v>0</v>
      </c>
      <c r="M1985" s="86">
        <f>IF(L1985&gt;0,VLOOKUP(L1985,T$12:$AC$125,7),0)</f>
        <v>0</v>
      </c>
      <c r="N1985" s="81">
        <f t="shared" si="699"/>
        <v>0</v>
      </c>
      <c r="O1985" s="81">
        <f t="shared" ca="1" si="708"/>
        <v>0</v>
      </c>
      <c r="P1985" s="87" t="str">
        <f t="shared" si="709"/>
        <v>J=</v>
      </c>
      <c r="Q1985" s="88">
        <f t="shared" si="710"/>
        <v>45223</v>
      </c>
      <c r="R1985" s="7"/>
      <c r="S1985" s="7"/>
      <c r="T1985" s="7"/>
      <c r="U1985" s="7"/>
      <c r="V1985" s="7"/>
      <c r="W1985" s="7"/>
      <c r="X1985" s="7"/>
      <c r="Y1985" s="7"/>
      <c r="Z1985" s="7"/>
      <c r="AA1985" s="7"/>
      <c r="AB1985" s="7"/>
      <c r="AC1985" s="7"/>
      <c r="AD1985" s="7"/>
      <c r="AE1985" s="7"/>
      <c r="AF1985" s="65"/>
      <c r="AG1985" s="9"/>
      <c r="AH1985" s="9"/>
      <c r="AI1985" s="4"/>
      <c r="AJ1985" s="10"/>
      <c r="AK1985" s="4"/>
      <c r="AL1985" s="65"/>
      <c r="AM1985" s="10"/>
      <c r="AN1985" s="9"/>
      <c r="AO1985" s="7"/>
      <c r="AP1985" s="11"/>
      <c r="AQ1985" s="9"/>
      <c r="AR1985" s="8"/>
      <c r="AS1985" s="65"/>
      <c r="AT1985" s="12"/>
      <c r="AU1985" s="12"/>
      <c r="AV1985" s="22"/>
      <c r="AW1985" s="12"/>
      <c r="AX1985" s="12"/>
      <c r="AY1985" s="12"/>
      <c r="AZ1985" s="12"/>
      <c r="BA1985" s="12"/>
      <c r="BB1985" s="12"/>
      <c r="BC1985" s="12"/>
      <c r="BD1985" s="12"/>
      <c r="BE1985" s="12"/>
      <c r="BF1985" s="12"/>
      <c r="BG1985" s="12"/>
      <c r="BH1985" s="12"/>
      <c r="BI1985" s="12"/>
      <c r="BJ1985" s="12"/>
      <c r="BK1985" s="12"/>
      <c r="BL1985" s="12"/>
      <c r="BM1985" s="12"/>
      <c r="BN1985" s="12"/>
      <c r="BO1985" s="12"/>
      <c r="BP1985" s="12"/>
      <c r="BQ1985" s="12"/>
      <c r="BR1985" s="12"/>
      <c r="BS1985" s="12"/>
      <c r="BT1985" s="12"/>
      <c r="BU1985" s="12"/>
      <c r="BV1985" s="12"/>
      <c r="BW1985" s="12"/>
      <c r="BX1985" s="12"/>
      <c r="BY1985" s="12"/>
      <c r="BZ1985" s="12"/>
      <c r="CA1985" s="12"/>
      <c r="CB1985" s="12"/>
      <c r="CC1985" s="12"/>
      <c r="CD1985" s="12"/>
      <c r="CE1985" s="12"/>
      <c r="CF1985" s="12"/>
      <c r="CG1985" s="12"/>
      <c r="CH1985" s="12"/>
      <c r="CI1985" s="12"/>
      <c r="CJ1985" s="12"/>
      <c r="CK1985" s="12"/>
      <c r="CL1985" s="12"/>
      <c r="CM1985" s="12"/>
      <c r="CN1985" s="12"/>
      <c r="CO1985" s="12"/>
      <c r="CP1985" s="12"/>
      <c r="CQ1985" s="12"/>
      <c r="CR1985" s="12"/>
      <c r="CS1985" s="12"/>
      <c r="CT1985" s="12"/>
      <c r="CU1985" s="12"/>
      <c r="CV1985" s="12"/>
      <c r="CW1985" s="12"/>
      <c r="CX1985" s="12"/>
      <c r="CY1985" s="12"/>
      <c r="CZ1985" s="12"/>
      <c r="DA1985" s="12"/>
      <c r="DB1985" s="12"/>
      <c r="DC1985" s="12"/>
      <c r="DD1985" s="12"/>
      <c r="DE1985" s="12"/>
      <c r="DF1985" s="12"/>
      <c r="DG1985" s="12"/>
      <c r="DH1985" s="12"/>
      <c r="DI1985" s="12"/>
      <c r="DJ1985" s="12"/>
      <c r="DK1985" s="12"/>
      <c r="DL1985" s="12"/>
      <c r="DM1985" s="12"/>
      <c r="DN1985" s="12"/>
      <c r="DO1985" s="12"/>
      <c r="DP1985" s="12"/>
      <c r="DQ1985" s="12"/>
      <c r="DR1985" s="12"/>
      <c r="DS1985" s="12"/>
      <c r="DT1985" s="12"/>
      <c r="DU1985" s="12"/>
      <c r="DV1985" s="12"/>
      <c r="DW1985" s="12"/>
      <c r="DX1985" s="12"/>
      <c r="DY1985" s="12"/>
      <c r="DZ1985" s="12"/>
      <c r="EA1985" s="12"/>
      <c r="EB1985" s="12"/>
      <c r="EC1985" s="12"/>
      <c r="ED1985" s="12"/>
      <c r="EE1985" s="12"/>
      <c r="EF1985" s="12"/>
      <c r="EG1985" s="12"/>
      <c r="EH1985" s="12"/>
      <c r="EI1985" s="12"/>
      <c r="EJ1985" s="12"/>
      <c r="EK1985" s="12"/>
      <c r="EL1985" s="12"/>
      <c r="EM1985" s="12"/>
      <c r="EN1985" s="12"/>
      <c r="EO1985" s="12"/>
      <c r="EP1985" s="12"/>
      <c r="EQ1985" s="12"/>
      <c r="ER1985" s="12"/>
      <c r="ES1985" s="12"/>
      <c r="ET1985" s="12"/>
      <c r="EU1985" s="12"/>
      <c r="EV1985" s="12"/>
      <c r="EW1985" s="12"/>
      <c r="EX1985" s="12"/>
      <c r="EY1985" s="12"/>
      <c r="EZ1985" s="12"/>
      <c r="FA1985" s="12"/>
      <c r="FB1985" s="12"/>
      <c r="FC1985" s="12"/>
      <c r="FD1985" s="12"/>
      <c r="FE1985" s="12"/>
      <c r="FF1985" s="12"/>
      <c r="FG1985" s="12"/>
      <c r="FH1985" s="12"/>
      <c r="FI1985" s="12"/>
      <c r="FJ1985" s="12"/>
      <c r="FK1985" s="12"/>
      <c r="FL1985" s="12"/>
      <c r="FM1985" s="12"/>
      <c r="FN1985" s="12"/>
      <c r="FO1985" s="12"/>
      <c r="FP1985" s="12"/>
      <c r="FQ1985" s="12"/>
      <c r="FR1985" s="12"/>
      <c r="FS1985" s="12"/>
      <c r="FT1985" s="12"/>
      <c r="FU1985" s="12"/>
      <c r="FV1985" s="12"/>
      <c r="FW1985" s="12"/>
      <c r="FX1985" s="12"/>
      <c r="FY1985" s="12"/>
      <c r="FZ1985" s="12"/>
      <c r="GA1985" s="12"/>
      <c r="GB1985" s="12"/>
      <c r="GC1985" s="12"/>
      <c r="GD1985" s="12"/>
      <c r="GE1985" s="12"/>
      <c r="GF1985" s="12"/>
      <c r="GG1985" s="12"/>
      <c r="GH1985" s="12"/>
      <c r="GI1985" s="12"/>
      <c r="GJ1985" s="12"/>
      <c r="GK1985" s="12"/>
      <c r="GL1985" s="12"/>
      <c r="GM1985" s="12"/>
      <c r="GN1985" s="12"/>
      <c r="GO1985" s="12"/>
      <c r="GP1985" s="12"/>
      <c r="GQ1985" s="12"/>
      <c r="GR1985" s="12"/>
    </row>
    <row r="1986" spans="1:200" x14ac:dyDescent="0.2">
      <c r="A1986" s="79">
        <f t="shared" si="700"/>
        <v>45058</v>
      </c>
      <c r="B1986" s="80" t="str">
        <f t="shared" ca="1" si="701"/>
        <v>n.d</v>
      </c>
      <c r="C1986" s="81">
        <f t="shared" ca="1" si="702"/>
        <v>1136.6050237500001</v>
      </c>
      <c r="D1986" s="82">
        <f ca="1">IF(A1986&lt;$B$1,VLOOKUP(A1986,[1]DI!$A$4:$B$15000,2,FALSE),0)</f>
        <v>0</v>
      </c>
      <c r="E1986" s="81">
        <f t="shared" ca="1" si="703"/>
        <v>0</v>
      </c>
      <c r="F1986" s="83">
        <f t="shared" si="698"/>
        <v>1.1679999999999999</v>
      </c>
      <c r="G1986" s="84">
        <f t="shared" ca="1" si="704"/>
        <v>1</v>
      </c>
      <c r="H1986" s="81">
        <f ca="1">TRUNC(PRODUCT(G$10:G1985),15)</f>
        <v>1.40945772534528</v>
      </c>
      <c r="I1986" s="81">
        <f t="shared" ca="1" si="705"/>
        <v>1.40945772534528</v>
      </c>
      <c r="J1986" s="81">
        <f t="shared" ca="1" si="706"/>
        <v>1</v>
      </c>
      <c r="K1986" s="81">
        <f t="shared" ca="1" si="707"/>
        <v>0</v>
      </c>
      <c r="L1986" s="85">
        <f>IF(VLOOKUP(A1986,$U$12:$AD$125,8)=VLOOKUP(A1985,$U$12:$AD$125,8),0,VLOOKUP(A1986,U$12:$AD$125,8))</f>
        <v>0</v>
      </c>
      <c r="M1986" s="86">
        <f>IF(L1986&gt;0,VLOOKUP(L1986,T$12:$AC$125,7),0)</f>
        <v>0</v>
      </c>
      <c r="N1986" s="81">
        <f t="shared" si="699"/>
        <v>0</v>
      </c>
      <c r="O1986" s="81">
        <f t="shared" ca="1" si="708"/>
        <v>0</v>
      </c>
      <c r="P1986" s="87" t="str">
        <f t="shared" si="709"/>
        <v>J=</v>
      </c>
      <c r="Q1986" s="88">
        <f t="shared" si="710"/>
        <v>45223</v>
      </c>
      <c r="R1986" s="7"/>
      <c r="S1986" s="7"/>
      <c r="T1986" s="7"/>
      <c r="U1986" s="7"/>
      <c r="V1986" s="7"/>
      <c r="W1986" s="7"/>
      <c r="X1986" s="7"/>
      <c r="Y1986" s="7"/>
      <c r="Z1986" s="7"/>
      <c r="AA1986" s="7"/>
      <c r="AB1986" s="7"/>
      <c r="AC1986" s="7"/>
      <c r="AD1986" s="7"/>
      <c r="AE1986" s="7"/>
      <c r="AF1986" s="65"/>
      <c r="AG1986" s="9"/>
      <c r="AH1986" s="9"/>
      <c r="AI1986" s="4"/>
      <c r="AJ1986" s="10"/>
      <c r="AK1986" s="4"/>
      <c r="AL1986" s="65"/>
      <c r="AM1986" s="10"/>
      <c r="AN1986" s="9"/>
      <c r="AO1986" s="7"/>
      <c r="AP1986" s="11"/>
      <c r="AQ1986" s="9"/>
      <c r="AR1986" s="8"/>
      <c r="AS1986" s="65"/>
      <c r="AT1986" s="12"/>
      <c r="AU1986" s="12"/>
      <c r="AV1986" s="22"/>
      <c r="AW1986" s="12"/>
      <c r="AX1986" s="12"/>
      <c r="AY1986" s="12"/>
      <c r="AZ1986" s="12"/>
      <c r="BA1986" s="12"/>
      <c r="BB1986" s="12"/>
      <c r="BC1986" s="12"/>
      <c r="BD1986" s="12"/>
      <c r="BE1986" s="12"/>
      <c r="BF1986" s="12"/>
      <c r="BG1986" s="12"/>
      <c r="BH1986" s="12"/>
      <c r="BI1986" s="12"/>
      <c r="BJ1986" s="12"/>
      <c r="BK1986" s="12"/>
      <c r="BL1986" s="12"/>
      <c r="BM1986" s="12"/>
      <c r="BN1986" s="12"/>
      <c r="BO1986" s="12"/>
      <c r="BP1986" s="12"/>
      <c r="BQ1986" s="12"/>
      <c r="BR1986" s="12"/>
      <c r="BS1986" s="12"/>
      <c r="BT1986" s="12"/>
      <c r="BU1986" s="12"/>
      <c r="BV1986" s="12"/>
      <c r="BW1986" s="12"/>
      <c r="BX1986" s="12"/>
      <c r="BY1986" s="12"/>
      <c r="BZ1986" s="12"/>
      <c r="CA1986" s="12"/>
      <c r="CB1986" s="12"/>
      <c r="CC1986" s="12"/>
      <c r="CD1986" s="12"/>
      <c r="CE1986" s="12"/>
      <c r="CF1986" s="12"/>
      <c r="CG1986" s="12"/>
      <c r="CH1986" s="12"/>
      <c r="CI1986" s="12"/>
      <c r="CJ1986" s="12"/>
      <c r="CK1986" s="12"/>
      <c r="CL1986" s="12"/>
      <c r="CM1986" s="12"/>
      <c r="CN1986" s="12"/>
      <c r="CO1986" s="12"/>
      <c r="CP1986" s="12"/>
      <c r="CQ1986" s="12"/>
      <c r="CR1986" s="12"/>
      <c r="CS1986" s="12"/>
      <c r="CT1986" s="12"/>
      <c r="CU1986" s="12"/>
      <c r="CV1986" s="12"/>
      <c r="CW1986" s="12"/>
      <c r="CX1986" s="12"/>
      <c r="CY1986" s="12"/>
      <c r="CZ1986" s="12"/>
      <c r="DA1986" s="12"/>
      <c r="DB1986" s="12"/>
      <c r="DC1986" s="12"/>
      <c r="DD1986" s="12"/>
      <c r="DE1986" s="12"/>
      <c r="DF1986" s="12"/>
      <c r="DG1986" s="12"/>
      <c r="DH1986" s="12"/>
      <c r="DI1986" s="12"/>
      <c r="DJ1986" s="12"/>
      <c r="DK1986" s="12"/>
      <c r="DL1986" s="12"/>
      <c r="DM1986" s="12"/>
      <c r="DN1986" s="12"/>
      <c r="DO1986" s="12"/>
      <c r="DP1986" s="12"/>
      <c r="DQ1986" s="12"/>
      <c r="DR1986" s="12"/>
      <c r="DS1986" s="12"/>
      <c r="DT1986" s="12"/>
      <c r="DU1986" s="12"/>
      <c r="DV1986" s="12"/>
      <c r="DW1986" s="12"/>
      <c r="DX1986" s="12"/>
      <c r="DY1986" s="12"/>
      <c r="DZ1986" s="12"/>
      <c r="EA1986" s="12"/>
      <c r="EB1986" s="12"/>
      <c r="EC1986" s="12"/>
      <c r="ED1986" s="12"/>
      <c r="EE1986" s="12"/>
      <c r="EF1986" s="12"/>
      <c r="EG1986" s="12"/>
      <c r="EH1986" s="12"/>
      <c r="EI1986" s="12"/>
      <c r="EJ1986" s="12"/>
      <c r="EK1986" s="12"/>
      <c r="EL1986" s="12"/>
      <c r="EM1986" s="12"/>
      <c r="EN1986" s="12"/>
      <c r="EO1986" s="12"/>
      <c r="EP1986" s="12"/>
      <c r="EQ1986" s="12"/>
      <c r="ER1986" s="12"/>
      <c r="ES1986" s="12"/>
      <c r="ET1986" s="12"/>
      <c r="EU1986" s="12"/>
      <c r="EV1986" s="12"/>
      <c r="EW1986" s="12"/>
      <c r="EX1986" s="12"/>
      <c r="EY1986" s="12"/>
      <c r="EZ1986" s="12"/>
      <c r="FA1986" s="12"/>
      <c r="FB1986" s="12"/>
      <c r="FC1986" s="12"/>
      <c r="FD1986" s="12"/>
      <c r="FE1986" s="12"/>
      <c r="FF1986" s="12"/>
      <c r="FG1986" s="12"/>
      <c r="FH1986" s="12"/>
      <c r="FI1986" s="12"/>
      <c r="FJ1986" s="12"/>
      <c r="FK1986" s="12"/>
      <c r="FL1986" s="12"/>
      <c r="FM1986" s="12"/>
      <c r="FN1986" s="12"/>
      <c r="FO1986" s="12"/>
      <c r="FP1986" s="12"/>
      <c r="FQ1986" s="12"/>
      <c r="FR1986" s="12"/>
      <c r="FS1986" s="12"/>
      <c r="FT1986" s="12"/>
      <c r="FU1986" s="12"/>
      <c r="FV1986" s="12"/>
      <c r="FW1986" s="12"/>
      <c r="FX1986" s="12"/>
      <c r="FY1986" s="12"/>
      <c r="FZ1986" s="12"/>
      <c r="GA1986" s="12"/>
      <c r="GB1986" s="12"/>
      <c r="GC1986" s="12"/>
      <c r="GD1986" s="12"/>
      <c r="GE1986" s="12"/>
      <c r="GF1986" s="12"/>
      <c r="GG1986" s="12"/>
      <c r="GH1986" s="12"/>
      <c r="GI1986" s="12"/>
      <c r="GJ1986" s="12"/>
      <c r="GK1986" s="12"/>
      <c r="GL1986" s="12"/>
      <c r="GM1986" s="12"/>
      <c r="GN1986" s="12"/>
      <c r="GO1986" s="12"/>
      <c r="GP1986" s="12"/>
      <c r="GQ1986" s="12"/>
      <c r="GR1986" s="12"/>
    </row>
    <row r="1987" spans="1:200" x14ac:dyDescent="0.2">
      <c r="A1987" s="79">
        <f t="shared" si="700"/>
        <v>45059</v>
      </c>
      <c r="B1987" s="80" t="str">
        <f t="shared" ca="1" si="701"/>
        <v>n.d</v>
      </c>
      <c r="C1987" s="81">
        <f t="shared" ca="1" si="702"/>
        <v>1136.6050237500001</v>
      </c>
      <c r="D1987" s="82">
        <f ca="1">IF(A1987&lt;$B$1,VLOOKUP(A1987,[1]DI!$A$4:$B$15000,2,FALSE),0)</f>
        <v>0</v>
      </c>
      <c r="E1987" s="81">
        <f t="shared" ca="1" si="703"/>
        <v>0</v>
      </c>
      <c r="F1987" s="83">
        <f t="shared" si="698"/>
        <v>1.1679999999999999</v>
      </c>
      <c r="G1987" s="84">
        <f t="shared" ca="1" si="704"/>
        <v>1</v>
      </c>
      <c r="H1987" s="81">
        <f ca="1">TRUNC(PRODUCT(G$10:G1986),15)</f>
        <v>1.40945772534528</v>
      </c>
      <c r="I1987" s="81">
        <f t="shared" ca="1" si="705"/>
        <v>1.40945772534528</v>
      </c>
      <c r="J1987" s="81">
        <f t="shared" ca="1" si="706"/>
        <v>1</v>
      </c>
      <c r="K1987" s="81">
        <f t="shared" ca="1" si="707"/>
        <v>0</v>
      </c>
      <c r="L1987" s="85">
        <f>IF(VLOOKUP(A1987,$U$12:$AD$125,8)=VLOOKUP(A1986,$U$12:$AD$125,8),0,VLOOKUP(A1987,U$12:$AD$125,8))</f>
        <v>0</v>
      </c>
      <c r="M1987" s="86">
        <f>IF(L1987&gt;0,VLOOKUP(L1987,T$12:$AC$125,7),0)</f>
        <v>0</v>
      </c>
      <c r="N1987" s="81">
        <f t="shared" si="699"/>
        <v>0</v>
      </c>
      <c r="O1987" s="81">
        <f t="shared" ca="1" si="708"/>
        <v>0</v>
      </c>
      <c r="P1987" s="87" t="str">
        <f t="shared" si="709"/>
        <v>J=</v>
      </c>
      <c r="Q1987" s="88">
        <f t="shared" si="710"/>
        <v>45223</v>
      </c>
      <c r="R1987" s="7"/>
      <c r="S1987" s="7"/>
      <c r="T1987" s="7"/>
      <c r="U1987" s="7"/>
      <c r="V1987" s="7"/>
      <c r="W1987" s="7"/>
      <c r="X1987" s="7"/>
      <c r="Y1987" s="7"/>
      <c r="Z1987" s="7"/>
      <c r="AA1987" s="7"/>
      <c r="AB1987" s="7"/>
      <c r="AC1987" s="7"/>
      <c r="AD1987" s="7"/>
      <c r="AE1987" s="7"/>
      <c r="AF1987" s="65"/>
      <c r="AG1987" s="9"/>
      <c r="AH1987" s="9"/>
      <c r="AI1987" s="4"/>
      <c r="AJ1987" s="10"/>
      <c r="AK1987" s="4"/>
      <c r="AL1987" s="65"/>
      <c r="AM1987" s="10"/>
      <c r="AN1987" s="9"/>
      <c r="AO1987" s="7"/>
      <c r="AP1987" s="11"/>
      <c r="AQ1987" s="9"/>
      <c r="AR1987" s="8"/>
      <c r="AS1987" s="65"/>
      <c r="AT1987" s="12"/>
      <c r="AU1987" s="12"/>
      <c r="AV1987" s="22"/>
      <c r="AW1987" s="12"/>
      <c r="AX1987" s="12"/>
      <c r="AY1987" s="12"/>
      <c r="AZ1987" s="12"/>
      <c r="BA1987" s="12"/>
      <c r="BB1987" s="12"/>
      <c r="BC1987" s="12"/>
      <c r="BD1987" s="12"/>
      <c r="BE1987" s="12"/>
      <c r="BF1987" s="12"/>
      <c r="BG1987" s="12"/>
      <c r="BH1987" s="12"/>
      <c r="BI1987" s="12"/>
      <c r="BJ1987" s="12"/>
      <c r="BK1987" s="12"/>
      <c r="BL1987" s="12"/>
      <c r="BM1987" s="12"/>
      <c r="BN1987" s="12"/>
      <c r="BO1987" s="12"/>
      <c r="BP1987" s="12"/>
      <c r="BQ1987" s="12"/>
      <c r="BR1987" s="12"/>
      <c r="BS1987" s="12"/>
      <c r="BT1987" s="12"/>
      <c r="BU1987" s="12"/>
      <c r="BV1987" s="12"/>
      <c r="BW1987" s="12"/>
      <c r="BX1987" s="12"/>
      <c r="BY1987" s="12"/>
      <c r="BZ1987" s="12"/>
      <c r="CA1987" s="12"/>
      <c r="CB1987" s="12"/>
      <c r="CC1987" s="12"/>
      <c r="CD1987" s="12"/>
      <c r="CE1987" s="12"/>
      <c r="CF1987" s="12"/>
      <c r="CG1987" s="12"/>
      <c r="CH1987" s="12"/>
      <c r="CI1987" s="12"/>
      <c r="CJ1987" s="12"/>
      <c r="CK1987" s="12"/>
      <c r="CL1987" s="12"/>
      <c r="CM1987" s="12"/>
      <c r="CN1987" s="12"/>
      <c r="CO1987" s="12"/>
      <c r="CP1987" s="12"/>
      <c r="CQ1987" s="12"/>
      <c r="CR1987" s="12"/>
      <c r="CS1987" s="12"/>
      <c r="CT1987" s="12"/>
      <c r="CU1987" s="12"/>
      <c r="CV1987" s="12"/>
      <c r="CW1987" s="12"/>
      <c r="CX1987" s="12"/>
      <c r="CY1987" s="12"/>
      <c r="CZ1987" s="12"/>
      <c r="DA1987" s="12"/>
      <c r="DB1987" s="12"/>
      <c r="DC1987" s="12"/>
      <c r="DD1987" s="12"/>
      <c r="DE1987" s="12"/>
      <c r="DF1987" s="12"/>
      <c r="DG1987" s="12"/>
      <c r="DH1987" s="12"/>
      <c r="DI1987" s="12"/>
      <c r="DJ1987" s="12"/>
      <c r="DK1987" s="12"/>
      <c r="DL1987" s="12"/>
      <c r="DM1987" s="12"/>
      <c r="DN1987" s="12"/>
      <c r="DO1987" s="12"/>
      <c r="DP1987" s="12"/>
      <c r="DQ1987" s="12"/>
      <c r="DR1987" s="12"/>
      <c r="DS1987" s="12"/>
      <c r="DT1987" s="12"/>
      <c r="DU1987" s="12"/>
      <c r="DV1987" s="12"/>
      <c r="DW1987" s="12"/>
      <c r="DX1987" s="12"/>
      <c r="DY1987" s="12"/>
      <c r="DZ1987" s="12"/>
      <c r="EA1987" s="12"/>
      <c r="EB1987" s="12"/>
      <c r="EC1987" s="12"/>
      <c r="ED1987" s="12"/>
      <c r="EE1987" s="12"/>
      <c r="EF1987" s="12"/>
      <c r="EG1987" s="12"/>
      <c r="EH1987" s="12"/>
      <c r="EI1987" s="12"/>
      <c r="EJ1987" s="12"/>
      <c r="EK1987" s="12"/>
      <c r="EL1987" s="12"/>
      <c r="EM1987" s="12"/>
      <c r="EN1987" s="12"/>
      <c r="EO1987" s="12"/>
      <c r="EP1987" s="12"/>
      <c r="EQ1987" s="12"/>
      <c r="ER1987" s="12"/>
      <c r="ES1987" s="12"/>
      <c r="ET1987" s="12"/>
      <c r="EU1987" s="12"/>
      <c r="EV1987" s="12"/>
      <c r="EW1987" s="12"/>
      <c r="EX1987" s="12"/>
      <c r="EY1987" s="12"/>
      <c r="EZ1987" s="12"/>
      <c r="FA1987" s="12"/>
      <c r="FB1987" s="12"/>
      <c r="FC1987" s="12"/>
      <c r="FD1987" s="12"/>
      <c r="FE1987" s="12"/>
      <c r="FF1987" s="12"/>
      <c r="FG1987" s="12"/>
      <c r="FH1987" s="12"/>
      <c r="FI1987" s="12"/>
      <c r="FJ1987" s="12"/>
      <c r="FK1987" s="12"/>
      <c r="FL1987" s="12"/>
      <c r="FM1987" s="12"/>
      <c r="FN1987" s="12"/>
      <c r="FO1987" s="12"/>
      <c r="FP1987" s="12"/>
      <c r="FQ1987" s="12"/>
      <c r="FR1987" s="12"/>
      <c r="FS1987" s="12"/>
      <c r="FT1987" s="12"/>
      <c r="FU1987" s="12"/>
      <c r="FV1987" s="12"/>
      <c r="FW1987" s="12"/>
      <c r="FX1987" s="12"/>
      <c r="FY1987" s="12"/>
      <c r="FZ1987" s="12"/>
      <c r="GA1987" s="12"/>
      <c r="GB1987" s="12"/>
      <c r="GC1987" s="12"/>
      <c r="GD1987" s="12"/>
      <c r="GE1987" s="12"/>
      <c r="GF1987" s="12"/>
      <c r="GG1987" s="12"/>
      <c r="GH1987" s="12"/>
      <c r="GI1987" s="12"/>
      <c r="GJ1987" s="12"/>
      <c r="GK1987" s="12"/>
      <c r="GL1987" s="12"/>
      <c r="GM1987" s="12"/>
      <c r="GN1987" s="12"/>
      <c r="GO1987" s="12"/>
      <c r="GP1987" s="12"/>
      <c r="GQ1987" s="12"/>
      <c r="GR1987" s="12"/>
    </row>
    <row r="1988" spans="1:200" x14ac:dyDescent="0.2">
      <c r="A1988" s="79">
        <f t="shared" si="700"/>
        <v>45060</v>
      </c>
      <c r="B1988" s="80" t="str">
        <f t="shared" ca="1" si="701"/>
        <v>n.d</v>
      </c>
      <c r="C1988" s="81">
        <f t="shared" ca="1" si="702"/>
        <v>1136.6050237500001</v>
      </c>
      <c r="D1988" s="82">
        <f ca="1">IF(A1988&lt;$B$1,VLOOKUP(A1988,[1]DI!$A$4:$B$15000,2,FALSE),0)</f>
        <v>0</v>
      </c>
      <c r="E1988" s="81">
        <f t="shared" ca="1" si="703"/>
        <v>0</v>
      </c>
      <c r="F1988" s="83">
        <f t="shared" si="698"/>
        <v>1.1679999999999999</v>
      </c>
      <c r="G1988" s="84">
        <f t="shared" ca="1" si="704"/>
        <v>1</v>
      </c>
      <c r="H1988" s="81">
        <f ca="1">TRUNC(PRODUCT(G$10:G1987),15)</f>
        <v>1.40945772534528</v>
      </c>
      <c r="I1988" s="81">
        <f t="shared" ca="1" si="705"/>
        <v>1.40945772534528</v>
      </c>
      <c r="J1988" s="81">
        <f t="shared" ca="1" si="706"/>
        <v>1</v>
      </c>
      <c r="K1988" s="81">
        <f t="shared" ca="1" si="707"/>
        <v>0</v>
      </c>
      <c r="L1988" s="85">
        <f>IF(VLOOKUP(A1988,$U$12:$AD$125,8)=VLOOKUP(A1987,$U$12:$AD$125,8),0,VLOOKUP(A1988,U$12:$AD$125,8))</f>
        <v>0</v>
      </c>
      <c r="M1988" s="86">
        <f>IF(L1988&gt;0,VLOOKUP(L1988,T$12:$AC$125,7),0)</f>
        <v>0</v>
      </c>
      <c r="N1988" s="81">
        <f t="shared" si="699"/>
        <v>0</v>
      </c>
      <c r="O1988" s="81">
        <f t="shared" ca="1" si="708"/>
        <v>0</v>
      </c>
      <c r="P1988" s="87" t="str">
        <f t="shared" si="709"/>
        <v>J=</v>
      </c>
      <c r="Q1988" s="88">
        <f t="shared" si="710"/>
        <v>45223</v>
      </c>
      <c r="R1988" s="7"/>
      <c r="S1988" s="7"/>
      <c r="T1988" s="7"/>
      <c r="U1988" s="7"/>
      <c r="V1988" s="7"/>
      <c r="W1988" s="7"/>
      <c r="X1988" s="7"/>
      <c r="Y1988" s="7"/>
      <c r="Z1988" s="7"/>
      <c r="AA1988" s="7"/>
      <c r="AB1988" s="7"/>
      <c r="AC1988" s="7"/>
      <c r="AD1988" s="7"/>
      <c r="AE1988" s="7"/>
      <c r="AF1988" s="65"/>
      <c r="AG1988" s="9"/>
      <c r="AH1988" s="9"/>
      <c r="AI1988" s="4"/>
      <c r="AJ1988" s="10"/>
      <c r="AK1988" s="4"/>
      <c r="AL1988" s="65"/>
      <c r="AM1988" s="10"/>
      <c r="AN1988" s="9"/>
      <c r="AO1988" s="7"/>
      <c r="AP1988" s="11"/>
      <c r="AQ1988" s="9"/>
      <c r="AR1988" s="8"/>
      <c r="AS1988" s="65"/>
      <c r="AT1988" s="12"/>
      <c r="AU1988" s="12"/>
      <c r="AV1988" s="22"/>
      <c r="AW1988" s="12"/>
      <c r="AX1988" s="12"/>
      <c r="AY1988" s="12"/>
      <c r="AZ1988" s="12"/>
      <c r="BA1988" s="12"/>
      <c r="BB1988" s="12"/>
      <c r="BC1988" s="12"/>
      <c r="BD1988" s="12"/>
      <c r="BE1988" s="12"/>
      <c r="BF1988" s="12"/>
      <c r="BG1988" s="12"/>
      <c r="BH1988" s="12"/>
      <c r="BI1988" s="12"/>
      <c r="BJ1988" s="12"/>
      <c r="BK1988" s="12"/>
      <c r="BL1988" s="12"/>
      <c r="BM1988" s="12"/>
      <c r="BN1988" s="12"/>
      <c r="BO1988" s="12"/>
      <c r="BP1988" s="12"/>
      <c r="BQ1988" s="12"/>
      <c r="BR1988" s="12"/>
      <c r="BS1988" s="12"/>
      <c r="BT1988" s="12"/>
      <c r="BU1988" s="12"/>
      <c r="BV1988" s="12"/>
      <c r="BW1988" s="12"/>
      <c r="BX1988" s="12"/>
      <c r="BY1988" s="12"/>
      <c r="BZ1988" s="12"/>
      <c r="CA1988" s="12"/>
      <c r="CB1988" s="12"/>
      <c r="CC1988" s="12"/>
      <c r="CD1988" s="12"/>
      <c r="CE1988" s="12"/>
      <c r="CF1988" s="12"/>
      <c r="CG1988" s="12"/>
      <c r="CH1988" s="12"/>
      <c r="CI1988" s="12"/>
      <c r="CJ1988" s="12"/>
      <c r="CK1988" s="12"/>
      <c r="CL1988" s="12"/>
      <c r="CM1988" s="12"/>
      <c r="CN1988" s="12"/>
      <c r="CO1988" s="12"/>
      <c r="CP1988" s="12"/>
      <c r="CQ1988" s="12"/>
      <c r="CR1988" s="12"/>
      <c r="CS1988" s="12"/>
      <c r="CT1988" s="12"/>
      <c r="CU1988" s="12"/>
      <c r="CV1988" s="12"/>
      <c r="CW1988" s="12"/>
      <c r="CX1988" s="12"/>
      <c r="CY1988" s="12"/>
      <c r="CZ1988" s="12"/>
      <c r="DA1988" s="12"/>
      <c r="DB1988" s="12"/>
      <c r="DC1988" s="12"/>
      <c r="DD1988" s="12"/>
      <c r="DE1988" s="12"/>
      <c r="DF1988" s="12"/>
      <c r="DG1988" s="12"/>
      <c r="DH1988" s="12"/>
      <c r="DI1988" s="12"/>
      <c r="DJ1988" s="12"/>
      <c r="DK1988" s="12"/>
      <c r="DL1988" s="12"/>
      <c r="DM1988" s="12"/>
      <c r="DN1988" s="12"/>
      <c r="DO1988" s="12"/>
      <c r="DP1988" s="12"/>
      <c r="DQ1988" s="12"/>
      <c r="DR1988" s="12"/>
      <c r="DS1988" s="12"/>
      <c r="DT1988" s="12"/>
      <c r="DU1988" s="12"/>
      <c r="DV1988" s="12"/>
      <c r="DW1988" s="12"/>
      <c r="DX1988" s="12"/>
      <c r="DY1988" s="12"/>
      <c r="DZ1988" s="12"/>
      <c r="EA1988" s="12"/>
      <c r="EB1988" s="12"/>
      <c r="EC1988" s="12"/>
      <c r="ED1988" s="12"/>
      <c r="EE1988" s="12"/>
      <c r="EF1988" s="12"/>
      <c r="EG1988" s="12"/>
      <c r="EH1988" s="12"/>
      <c r="EI1988" s="12"/>
      <c r="EJ1988" s="12"/>
      <c r="EK1988" s="12"/>
      <c r="EL1988" s="12"/>
      <c r="EM1988" s="12"/>
      <c r="EN1988" s="12"/>
      <c r="EO1988" s="12"/>
      <c r="EP1988" s="12"/>
      <c r="EQ1988" s="12"/>
      <c r="ER1988" s="12"/>
      <c r="ES1988" s="12"/>
      <c r="ET1988" s="12"/>
      <c r="EU1988" s="12"/>
      <c r="EV1988" s="12"/>
      <c r="EW1988" s="12"/>
      <c r="EX1988" s="12"/>
      <c r="EY1988" s="12"/>
      <c r="EZ1988" s="12"/>
      <c r="FA1988" s="12"/>
      <c r="FB1988" s="12"/>
      <c r="FC1988" s="12"/>
      <c r="FD1988" s="12"/>
      <c r="FE1988" s="12"/>
      <c r="FF1988" s="12"/>
      <c r="FG1988" s="12"/>
      <c r="FH1988" s="12"/>
      <c r="FI1988" s="12"/>
      <c r="FJ1988" s="12"/>
      <c r="FK1988" s="12"/>
      <c r="FL1988" s="12"/>
      <c r="FM1988" s="12"/>
      <c r="FN1988" s="12"/>
      <c r="FO1988" s="12"/>
      <c r="FP1988" s="12"/>
      <c r="FQ1988" s="12"/>
      <c r="FR1988" s="12"/>
      <c r="FS1988" s="12"/>
      <c r="FT1988" s="12"/>
      <c r="FU1988" s="12"/>
      <c r="FV1988" s="12"/>
      <c r="FW1988" s="12"/>
      <c r="FX1988" s="12"/>
      <c r="FY1988" s="12"/>
      <c r="FZ1988" s="12"/>
      <c r="GA1988" s="12"/>
      <c r="GB1988" s="12"/>
      <c r="GC1988" s="12"/>
      <c r="GD1988" s="12"/>
      <c r="GE1988" s="12"/>
      <c r="GF1988" s="12"/>
      <c r="GG1988" s="12"/>
      <c r="GH1988" s="12"/>
      <c r="GI1988" s="12"/>
      <c r="GJ1988" s="12"/>
      <c r="GK1988" s="12"/>
      <c r="GL1988" s="12"/>
      <c r="GM1988" s="12"/>
      <c r="GN1988" s="12"/>
      <c r="GO1988" s="12"/>
      <c r="GP1988" s="12"/>
      <c r="GQ1988" s="12"/>
      <c r="GR1988" s="12"/>
    </row>
    <row r="1989" spans="1:200" x14ac:dyDescent="0.2">
      <c r="A1989" s="79">
        <f t="shared" si="700"/>
        <v>45061</v>
      </c>
      <c r="B1989" s="80" t="str">
        <f t="shared" ca="1" si="701"/>
        <v>n.d</v>
      </c>
      <c r="C1989" s="81">
        <f t="shared" ca="1" si="702"/>
        <v>1136.6050237500001</v>
      </c>
      <c r="D1989" s="82">
        <f ca="1">IF(A1989&lt;$B$1,VLOOKUP(A1989,[1]DI!$A$4:$B$15000,2,FALSE),0)</f>
        <v>0</v>
      </c>
      <c r="E1989" s="81">
        <f t="shared" ca="1" si="703"/>
        <v>0</v>
      </c>
      <c r="F1989" s="83">
        <f t="shared" si="698"/>
        <v>1.1679999999999999</v>
      </c>
      <c r="G1989" s="84">
        <f t="shared" ca="1" si="704"/>
        <v>1</v>
      </c>
      <c r="H1989" s="81">
        <f ca="1">TRUNC(PRODUCT(G$10:G1988),15)</f>
        <v>1.40945772534528</v>
      </c>
      <c r="I1989" s="81">
        <f t="shared" ca="1" si="705"/>
        <v>1.40945772534528</v>
      </c>
      <c r="J1989" s="81">
        <f t="shared" ca="1" si="706"/>
        <v>1</v>
      </c>
      <c r="K1989" s="81">
        <f t="shared" ca="1" si="707"/>
        <v>0</v>
      </c>
      <c r="L1989" s="85">
        <f>IF(VLOOKUP(A1989,$U$12:$AD$125,8)=VLOOKUP(A1988,$U$12:$AD$125,8),0,VLOOKUP(A1989,U$12:$AD$125,8))</f>
        <v>0</v>
      </c>
      <c r="M1989" s="86">
        <f>IF(L1989&gt;0,VLOOKUP(L1989,T$12:$AC$125,7),0)</f>
        <v>0</v>
      </c>
      <c r="N1989" s="81">
        <f t="shared" si="699"/>
        <v>0</v>
      </c>
      <c r="O1989" s="81">
        <f t="shared" ca="1" si="708"/>
        <v>0</v>
      </c>
      <c r="P1989" s="87" t="str">
        <f t="shared" si="709"/>
        <v>J=</v>
      </c>
      <c r="Q1989" s="88">
        <f t="shared" si="710"/>
        <v>45223</v>
      </c>
      <c r="R1989" s="7"/>
      <c r="S1989" s="7"/>
      <c r="T1989" s="7"/>
      <c r="U1989" s="7"/>
      <c r="V1989" s="7"/>
      <c r="W1989" s="7"/>
      <c r="X1989" s="7"/>
      <c r="Y1989" s="7"/>
      <c r="Z1989" s="7"/>
      <c r="AA1989" s="7"/>
      <c r="AB1989" s="7"/>
      <c r="AC1989" s="7"/>
      <c r="AD1989" s="7"/>
      <c r="AE1989" s="7"/>
      <c r="AF1989" s="65"/>
      <c r="AG1989" s="9"/>
      <c r="AH1989" s="9"/>
      <c r="AI1989" s="4"/>
      <c r="AJ1989" s="10"/>
      <c r="AK1989" s="4"/>
      <c r="AL1989" s="65"/>
      <c r="AM1989" s="10"/>
      <c r="AN1989" s="9"/>
      <c r="AO1989" s="7"/>
      <c r="AP1989" s="11"/>
      <c r="AQ1989" s="9"/>
      <c r="AR1989" s="8"/>
      <c r="AS1989" s="65"/>
      <c r="AT1989" s="12"/>
      <c r="AU1989" s="12"/>
      <c r="AV1989" s="22"/>
      <c r="AW1989" s="12"/>
      <c r="AX1989" s="12"/>
      <c r="AY1989" s="12"/>
      <c r="AZ1989" s="12"/>
      <c r="BA1989" s="12"/>
      <c r="BB1989" s="12"/>
      <c r="BC1989" s="12"/>
      <c r="BD1989" s="12"/>
      <c r="BE1989" s="12"/>
      <c r="BF1989" s="12"/>
      <c r="BG1989" s="12"/>
      <c r="BH1989" s="12"/>
      <c r="BI1989" s="12"/>
      <c r="BJ1989" s="12"/>
      <c r="BK1989" s="12"/>
      <c r="BL1989" s="12"/>
      <c r="BM1989" s="12"/>
      <c r="BN1989" s="12"/>
      <c r="BO1989" s="12"/>
      <c r="BP1989" s="12"/>
      <c r="BQ1989" s="12"/>
      <c r="BR1989" s="12"/>
      <c r="BS1989" s="12"/>
      <c r="BT1989" s="12"/>
      <c r="BU1989" s="12"/>
      <c r="BV1989" s="12"/>
      <c r="BW1989" s="12"/>
      <c r="BX1989" s="12"/>
      <c r="BY1989" s="12"/>
      <c r="BZ1989" s="12"/>
      <c r="CA1989" s="12"/>
      <c r="CB1989" s="12"/>
      <c r="CC1989" s="12"/>
      <c r="CD1989" s="12"/>
      <c r="CE1989" s="12"/>
      <c r="CF1989" s="12"/>
      <c r="CG1989" s="12"/>
      <c r="CH1989" s="12"/>
      <c r="CI1989" s="12"/>
      <c r="CJ1989" s="12"/>
      <c r="CK1989" s="12"/>
      <c r="CL1989" s="12"/>
      <c r="CM1989" s="12"/>
      <c r="CN1989" s="12"/>
      <c r="CO1989" s="12"/>
      <c r="CP1989" s="12"/>
      <c r="CQ1989" s="12"/>
      <c r="CR1989" s="12"/>
      <c r="CS1989" s="12"/>
      <c r="CT1989" s="12"/>
      <c r="CU1989" s="12"/>
      <c r="CV1989" s="12"/>
      <c r="CW1989" s="12"/>
      <c r="CX1989" s="12"/>
      <c r="CY1989" s="12"/>
      <c r="CZ1989" s="12"/>
      <c r="DA1989" s="12"/>
      <c r="DB1989" s="12"/>
      <c r="DC1989" s="12"/>
      <c r="DD1989" s="12"/>
      <c r="DE1989" s="12"/>
      <c r="DF1989" s="12"/>
      <c r="DG1989" s="12"/>
      <c r="DH1989" s="12"/>
      <c r="DI1989" s="12"/>
      <c r="DJ1989" s="12"/>
      <c r="DK1989" s="12"/>
      <c r="DL1989" s="12"/>
      <c r="DM1989" s="12"/>
      <c r="DN1989" s="12"/>
      <c r="DO1989" s="12"/>
      <c r="DP1989" s="12"/>
      <c r="DQ1989" s="12"/>
      <c r="DR1989" s="12"/>
      <c r="DS1989" s="12"/>
      <c r="DT1989" s="12"/>
      <c r="DU1989" s="12"/>
      <c r="DV1989" s="12"/>
      <c r="DW1989" s="12"/>
      <c r="DX1989" s="12"/>
      <c r="DY1989" s="12"/>
      <c r="DZ1989" s="12"/>
      <c r="EA1989" s="12"/>
      <c r="EB1989" s="12"/>
      <c r="EC1989" s="12"/>
      <c r="ED1989" s="12"/>
      <c r="EE1989" s="12"/>
      <c r="EF1989" s="12"/>
      <c r="EG1989" s="12"/>
      <c r="EH1989" s="12"/>
      <c r="EI1989" s="12"/>
      <c r="EJ1989" s="12"/>
      <c r="EK1989" s="12"/>
      <c r="EL1989" s="12"/>
      <c r="EM1989" s="12"/>
      <c r="EN1989" s="12"/>
      <c r="EO1989" s="12"/>
      <c r="EP1989" s="12"/>
      <c r="EQ1989" s="12"/>
      <c r="ER1989" s="12"/>
      <c r="ES1989" s="12"/>
      <c r="ET1989" s="12"/>
      <c r="EU1989" s="12"/>
      <c r="EV1989" s="12"/>
      <c r="EW1989" s="12"/>
      <c r="EX1989" s="12"/>
      <c r="EY1989" s="12"/>
      <c r="EZ1989" s="12"/>
      <c r="FA1989" s="12"/>
      <c r="FB1989" s="12"/>
      <c r="FC1989" s="12"/>
      <c r="FD1989" s="12"/>
      <c r="FE1989" s="12"/>
      <c r="FF1989" s="12"/>
      <c r="FG1989" s="12"/>
      <c r="FH1989" s="12"/>
      <c r="FI1989" s="12"/>
      <c r="FJ1989" s="12"/>
      <c r="FK1989" s="12"/>
      <c r="FL1989" s="12"/>
      <c r="FM1989" s="12"/>
      <c r="FN1989" s="12"/>
      <c r="FO1989" s="12"/>
      <c r="FP1989" s="12"/>
      <c r="FQ1989" s="12"/>
      <c r="FR1989" s="12"/>
      <c r="FS1989" s="12"/>
      <c r="FT1989" s="12"/>
      <c r="FU1989" s="12"/>
      <c r="FV1989" s="12"/>
      <c r="FW1989" s="12"/>
      <c r="FX1989" s="12"/>
      <c r="FY1989" s="12"/>
      <c r="FZ1989" s="12"/>
      <c r="GA1989" s="12"/>
      <c r="GB1989" s="12"/>
      <c r="GC1989" s="12"/>
      <c r="GD1989" s="12"/>
      <c r="GE1989" s="12"/>
      <c r="GF1989" s="12"/>
      <c r="GG1989" s="12"/>
      <c r="GH1989" s="12"/>
      <c r="GI1989" s="12"/>
      <c r="GJ1989" s="12"/>
      <c r="GK1989" s="12"/>
      <c r="GL1989" s="12"/>
      <c r="GM1989" s="12"/>
      <c r="GN1989" s="12"/>
      <c r="GO1989" s="12"/>
      <c r="GP1989" s="12"/>
      <c r="GQ1989" s="12"/>
      <c r="GR1989" s="12"/>
    </row>
    <row r="1990" spans="1:200" x14ac:dyDescent="0.2">
      <c r="A1990" s="79">
        <f t="shared" si="700"/>
        <v>45062</v>
      </c>
      <c r="B1990" s="80" t="str">
        <f t="shared" ca="1" si="701"/>
        <v>n.d</v>
      </c>
      <c r="C1990" s="81">
        <f t="shared" ca="1" si="702"/>
        <v>1136.6050237500001</v>
      </c>
      <c r="D1990" s="82">
        <f ca="1">IF(A1990&lt;$B$1,VLOOKUP(A1990,[1]DI!$A$4:$B$15000,2,FALSE),0)</f>
        <v>0</v>
      </c>
      <c r="E1990" s="81">
        <f t="shared" ca="1" si="703"/>
        <v>0</v>
      </c>
      <c r="F1990" s="83">
        <f t="shared" si="698"/>
        <v>1.1679999999999999</v>
      </c>
      <c r="G1990" s="84">
        <f t="shared" ca="1" si="704"/>
        <v>1</v>
      </c>
      <c r="H1990" s="81">
        <f ca="1">TRUNC(PRODUCT(G$10:G1989),15)</f>
        <v>1.40945772534528</v>
      </c>
      <c r="I1990" s="81">
        <f t="shared" ca="1" si="705"/>
        <v>1.40945772534528</v>
      </c>
      <c r="J1990" s="81">
        <f t="shared" ca="1" si="706"/>
        <v>1</v>
      </c>
      <c r="K1990" s="81">
        <f t="shared" ca="1" si="707"/>
        <v>0</v>
      </c>
      <c r="L1990" s="85">
        <f>IF(VLOOKUP(A1990,$U$12:$AD$125,8)=VLOOKUP(A1989,$U$12:$AD$125,8),0,VLOOKUP(A1990,U$12:$AD$125,8))</f>
        <v>0</v>
      </c>
      <c r="M1990" s="86">
        <f>IF(L1990&gt;0,VLOOKUP(L1990,T$12:$AC$125,7),0)</f>
        <v>0</v>
      </c>
      <c r="N1990" s="81">
        <f t="shared" si="699"/>
        <v>0</v>
      </c>
      <c r="O1990" s="81">
        <f t="shared" ca="1" si="708"/>
        <v>0</v>
      </c>
      <c r="P1990" s="87" t="str">
        <f t="shared" si="709"/>
        <v>J=</v>
      </c>
      <c r="Q1990" s="88">
        <f t="shared" si="710"/>
        <v>45223</v>
      </c>
      <c r="R1990" s="7"/>
      <c r="S1990" s="7"/>
      <c r="T1990" s="7"/>
      <c r="U1990" s="7"/>
      <c r="V1990" s="7"/>
      <c r="W1990" s="7"/>
      <c r="X1990" s="7"/>
      <c r="Y1990" s="7"/>
      <c r="Z1990" s="7"/>
      <c r="AA1990" s="7"/>
      <c r="AB1990" s="7"/>
      <c r="AC1990" s="7"/>
      <c r="AD1990" s="7"/>
      <c r="AE1990" s="7"/>
      <c r="AF1990" s="65"/>
      <c r="AG1990" s="9"/>
      <c r="AH1990" s="9"/>
      <c r="AI1990" s="4"/>
      <c r="AJ1990" s="10"/>
      <c r="AK1990" s="4"/>
      <c r="AL1990" s="65"/>
      <c r="AM1990" s="10"/>
      <c r="AN1990" s="9"/>
      <c r="AO1990" s="7"/>
      <c r="AP1990" s="11"/>
      <c r="AQ1990" s="9"/>
      <c r="AR1990" s="8"/>
      <c r="AS1990" s="65"/>
      <c r="AT1990" s="12"/>
      <c r="AU1990" s="12"/>
      <c r="AV1990" s="22"/>
      <c r="AW1990" s="12"/>
      <c r="AX1990" s="12"/>
      <c r="AY1990" s="12"/>
      <c r="AZ1990" s="12"/>
      <c r="BA1990" s="12"/>
      <c r="BB1990" s="12"/>
      <c r="BC1990" s="12"/>
      <c r="BD1990" s="12"/>
      <c r="BE1990" s="12"/>
      <c r="BF1990" s="12"/>
      <c r="BG1990" s="12"/>
      <c r="BH1990" s="12"/>
      <c r="BI1990" s="12"/>
      <c r="BJ1990" s="12"/>
      <c r="BK1990" s="12"/>
      <c r="BL1990" s="12"/>
      <c r="BM1990" s="12"/>
      <c r="BN1990" s="12"/>
      <c r="BO1990" s="12"/>
      <c r="BP1990" s="12"/>
      <c r="BQ1990" s="12"/>
      <c r="BR1990" s="12"/>
      <c r="BS1990" s="12"/>
      <c r="BT1990" s="12"/>
      <c r="BU1990" s="12"/>
      <c r="BV1990" s="12"/>
      <c r="BW1990" s="12"/>
      <c r="BX1990" s="12"/>
      <c r="BY1990" s="12"/>
      <c r="BZ1990" s="12"/>
      <c r="CA1990" s="12"/>
      <c r="CB1990" s="12"/>
      <c r="CC1990" s="12"/>
      <c r="CD1990" s="12"/>
      <c r="CE1990" s="12"/>
      <c r="CF1990" s="12"/>
      <c r="CG1990" s="12"/>
      <c r="CH1990" s="12"/>
      <c r="CI1990" s="12"/>
      <c r="CJ1990" s="12"/>
      <c r="CK1990" s="12"/>
      <c r="CL1990" s="12"/>
      <c r="CM1990" s="12"/>
      <c r="CN1990" s="12"/>
      <c r="CO1990" s="12"/>
      <c r="CP1990" s="12"/>
      <c r="CQ1990" s="12"/>
      <c r="CR1990" s="12"/>
      <c r="CS1990" s="12"/>
      <c r="CT1990" s="12"/>
      <c r="CU1990" s="12"/>
      <c r="CV1990" s="12"/>
      <c r="CW1990" s="12"/>
      <c r="CX1990" s="12"/>
      <c r="CY1990" s="12"/>
      <c r="CZ1990" s="12"/>
      <c r="DA1990" s="12"/>
      <c r="DB1990" s="12"/>
      <c r="DC1990" s="12"/>
      <c r="DD1990" s="12"/>
      <c r="DE1990" s="12"/>
      <c r="DF1990" s="12"/>
      <c r="DG1990" s="12"/>
      <c r="DH1990" s="12"/>
      <c r="DI1990" s="12"/>
      <c r="DJ1990" s="12"/>
      <c r="DK1990" s="12"/>
      <c r="DL1990" s="12"/>
      <c r="DM1990" s="12"/>
      <c r="DN1990" s="12"/>
      <c r="DO1990" s="12"/>
      <c r="DP1990" s="12"/>
      <c r="DQ1990" s="12"/>
      <c r="DR1990" s="12"/>
      <c r="DS1990" s="12"/>
      <c r="DT1990" s="12"/>
      <c r="DU1990" s="12"/>
      <c r="DV1990" s="12"/>
      <c r="DW1990" s="12"/>
      <c r="DX1990" s="12"/>
      <c r="DY1990" s="12"/>
      <c r="DZ1990" s="12"/>
      <c r="EA1990" s="12"/>
      <c r="EB1990" s="12"/>
      <c r="EC1990" s="12"/>
      <c r="ED1990" s="12"/>
      <c r="EE1990" s="12"/>
      <c r="EF1990" s="12"/>
      <c r="EG1990" s="12"/>
      <c r="EH1990" s="12"/>
      <c r="EI1990" s="12"/>
      <c r="EJ1990" s="12"/>
      <c r="EK1990" s="12"/>
      <c r="EL1990" s="12"/>
      <c r="EM1990" s="12"/>
      <c r="EN1990" s="12"/>
      <c r="EO1990" s="12"/>
      <c r="EP1990" s="12"/>
      <c r="EQ1990" s="12"/>
      <c r="ER1990" s="12"/>
      <c r="ES1990" s="12"/>
      <c r="ET1990" s="12"/>
      <c r="EU1990" s="12"/>
      <c r="EV1990" s="12"/>
      <c r="EW1990" s="12"/>
      <c r="EX1990" s="12"/>
      <c r="EY1990" s="12"/>
      <c r="EZ1990" s="12"/>
      <c r="FA1990" s="12"/>
      <c r="FB1990" s="12"/>
      <c r="FC1990" s="12"/>
      <c r="FD1990" s="12"/>
      <c r="FE1990" s="12"/>
      <c r="FF1990" s="12"/>
      <c r="FG1990" s="12"/>
      <c r="FH1990" s="12"/>
      <c r="FI1990" s="12"/>
      <c r="FJ1990" s="12"/>
      <c r="FK1990" s="12"/>
      <c r="FL1990" s="12"/>
      <c r="FM1990" s="12"/>
      <c r="FN1990" s="12"/>
      <c r="FO1990" s="12"/>
      <c r="FP1990" s="12"/>
      <c r="FQ1990" s="12"/>
      <c r="FR1990" s="12"/>
      <c r="FS1990" s="12"/>
      <c r="FT1990" s="12"/>
      <c r="FU1990" s="12"/>
      <c r="FV1990" s="12"/>
      <c r="FW1990" s="12"/>
      <c r="FX1990" s="12"/>
      <c r="FY1990" s="12"/>
      <c r="FZ1990" s="12"/>
      <c r="GA1990" s="12"/>
      <c r="GB1990" s="12"/>
      <c r="GC1990" s="12"/>
      <c r="GD1990" s="12"/>
      <c r="GE1990" s="12"/>
      <c r="GF1990" s="12"/>
      <c r="GG1990" s="12"/>
      <c r="GH1990" s="12"/>
      <c r="GI1990" s="12"/>
      <c r="GJ1990" s="12"/>
      <c r="GK1990" s="12"/>
      <c r="GL1990" s="12"/>
      <c r="GM1990" s="12"/>
      <c r="GN1990" s="12"/>
      <c r="GO1990" s="12"/>
      <c r="GP1990" s="12"/>
      <c r="GQ1990" s="12"/>
      <c r="GR1990" s="12"/>
    </row>
    <row r="1991" spans="1:200" x14ac:dyDescent="0.2">
      <c r="A1991" s="79">
        <f t="shared" si="700"/>
        <v>45063</v>
      </c>
      <c r="B1991" s="80" t="str">
        <f t="shared" ca="1" si="701"/>
        <v>n.d</v>
      </c>
      <c r="C1991" s="81">
        <f t="shared" ca="1" si="702"/>
        <v>1136.6050237500001</v>
      </c>
      <c r="D1991" s="82">
        <f ca="1">IF(A1991&lt;$B$1,VLOOKUP(A1991,[1]DI!$A$4:$B$15000,2,FALSE),0)</f>
        <v>0</v>
      </c>
      <c r="E1991" s="81">
        <f t="shared" ca="1" si="703"/>
        <v>0</v>
      </c>
      <c r="F1991" s="83">
        <f t="shared" si="698"/>
        <v>1.1679999999999999</v>
      </c>
      <c r="G1991" s="84">
        <f t="shared" ca="1" si="704"/>
        <v>1</v>
      </c>
      <c r="H1991" s="81">
        <f ca="1">TRUNC(PRODUCT(G$10:G1990),15)</f>
        <v>1.40945772534528</v>
      </c>
      <c r="I1991" s="81">
        <f t="shared" ca="1" si="705"/>
        <v>1.40945772534528</v>
      </c>
      <c r="J1991" s="81">
        <f t="shared" ca="1" si="706"/>
        <v>1</v>
      </c>
      <c r="K1991" s="81">
        <f t="shared" ca="1" si="707"/>
        <v>0</v>
      </c>
      <c r="L1991" s="85">
        <f>IF(VLOOKUP(A1991,$U$12:$AD$125,8)=VLOOKUP(A1990,$U$12:$AD$125,8),0,VLOOKUP(A1991,U$12:$AD$125,8))</f>
        <v>0</v>
      </c>
      <c r="M1991" s="86">
        <f>IF(L1991&gt;0,VLOOKUP(L1991,T$12:$AC$125,7),0)</f>
        <v>0</v>
      </c>
      <c r="N1991" s="81">
        <f t="shared" si="699"/>
        <v>0</v>
      </c>
      <c r="O1991" s="81">
        <f t="shared" ca="1" si="708"/>
        <v>0</v>
      </c>
      <c r="P1991" s="87" t="str">
        <f t="shared" si="709"/>
        <v>J=</v>
      </c>
      <c r="Q1991" s="88">
        <f t="shared" si="710"/>
        <v>45223</v>
      </c>
      <c r="R1991" s="7"/>
      <c r="S1991" s="7"/>
      <c r="T1991" s="7"/>
      <c r="U1991" s="7"/>
      <c r="V1991" s="7"/>
      <c r="W1991" s="7"/>
      <c r="X1991" s="7"/>
      <c r="Y1991" s="7"/>
      <c r="Z1991" s="7"/>
      <c r="AA1991" s="7"/>
      <c r="AB1991" s="7"/>
      <c r="AC1991" s="7"/>
      <c r="AD1991" s="7"/>
      <c r="AE1991" s="7"/>
      <c r="AF1991" s="65"/>
      <c r="AG1991" s="9"/>
      <c r="AH1991" s="9"/>
      <c r="AI1991" s="4"/>
      <c r="AJ1991" s="10"/>
      <c r="AK1991" s="4"/>
      <c r="AL1991" s="65"/>
      <c r="AM1991" s="10"/>
      <c r="AN1991" s="9"/>
      <c r="AO1991" s="7"/>
      <c r="AP1991" s="11"/>
      <c r="AQ1991" s="9"/>
      <c r="AR1991" s="8"/>
      <c r="AS1991" s="65"/>
      <c r="AT1991" s="12"/>
      <c r="AU1991" s="12"/>
      <c r="AV1991" s="22"/>
      <c r="AW1991" s="12"/>
      <c r="AX1991" s="12"/>
      <c r="AY1991" s="12"/>
      <c r="AZ1991" s="12"/>
      <c r="BA1991" s="12"/>
      <c r="BB1991" s="12"/>
      <c r="BC1991" s="12"/>
      <c r="BD1991" s="12"/>
      <c r="BE1991" s="12"/>
      <c r="BF1991" s="12"/>
      <c r="BG1991" s="12"/>
      <c r="BH1991" s="12"/>
      <c r="BI1991" s="12"/>
      <c r="BJ1991" s="12"/>
      <c r="BK1991" s="12"/>
      <c r="BL1991" s="12"/>
      <c r="BM1991" s="12"/>
      <c r="BN1991" s="12"/>
      <c r="BO1991" s="12"/>
      <c r="BP1991" s="12"/>
      <c r="BQ1991" s="12"/>
      <c r="BR1991" s="12"/>
      <c r="BS1991" s="12"/>
      <c r="BT1991" s="12"/>
      <c r="BU1991" s="12"/>
      <c r="BV1991" s="12"/>
      <c r="BW1991" s="12"/>
      <c r="BX1991" s="12"/>
      <c r="BY1991" s="12"/>
      <c r="BZ1991" s="12"/>
      <c r="CA1991" s="12"/>
      <c r="CB1991" s="12"/>
      <c r="CC1991" s="12"/>
      <c r="CD1991" s="12"/>
      <c r="CE1991" s="12"/>
      <c r="CF1991" s="12"/>
      <c r="CG1991" s="12"/>
      <c r="CH1991" s="12"/>
      <c r="CI1991" s="12"/>
      <c r="CJ1991" s="12"/>
      <c r="CK1991" s="12"/>
      <c r="CL1991" s="12"/>
      <c r="CM1991" s="12"/>
      <c r="CN1991" s="12"/>
      <c r="CO1991" s="12"/>
      <c r="CP1991" s="12"/>
      <c r="CQ1991" s="12"/>
      <c r="CR1991" s="12"/>
      <c r="CS1991" s="12"/>
      <c r="CT1991" s="12"/>
      <c r="CU1991" s="12"/>
      <c r="CV1991" s="12"/>
      <c r="CW1991" s="12"/>
      <c r="CX1991" s="12"/>
      <c r="CY1991" s="12"/>
      <c r="CZ1991" s="12"/>
      <c r="DA1991" s="12"/>
      <c r="DB1991" s="12"/>
      <c r="DC1991" s="12"/>
      <c r="DD1991" s="12"/>
      <c r="DE1991" s="12"/>
      <c r="DF1991" s="12"/>
      <c r="DG1991" s="12"/>
      <c r="DH1991" s="12"/>
      <c r="DI1991" s="12"/>
      <c r="DJ1991" s="12"/>
      <c r="DK1991" s="12"/>
      <c r="DL1991" s="12"/>
      <c r="DM1991" s="12"/>
      <c r="DN1991" s="12"/>
      <c r="DO1991" s="12"/>
      <c r="DP1991" s="12"/>
      <c r="DQ1991" s="12"/>
      <c r="DR1991" s="12"/>
      <c r="DS1991" s="12"/>
      <c r="DT1991" s="12"/>
      <c r="DU1991" s="12"/>
      <c r="DV1991" s="12"/>
      <c r="DW1991" s="12"/>
      <c r="DX1991" s="12"/>
      <c r="DY1991" s="12"/>
      <c r="DZ1991" s="12"/>
      <c r="EA1991" s="12"/>
      <c r="EB1991" s="12"/>
      <c r="EC1991" s="12"/>
      <c r="ED1991" s="12"/>
      <c r="EE1991" s="12"/>
      <c r="EF1991" s="12"/>
      <c r="EG1991" s="12"/>
      <c r="EH1991" s="12"/>
      <c r="EI1991" s="12"/>
      <c r="EJ1991" s="12"/>
      <c r="EK1991" s="12"/>
      <c r="EL1991" s="12"/>
      <c r="EM1991" s="12"/>
      <c r="EN1991" s="12"/>
      <c r="EO1991" s="12"/>
      <c r="EP1991" s="12"/>
      <c r="EQ1991" s="12"/>
      <c r="ER1991" s="12"/>
      <c r="ES1991" s="12"/>
      <c r="ET1991" s="12"/>
      <c r="EU1991" s="12"/>
      <c r="EV1991" s="12"/>
      <c r="EW1991" s="12"/>
      <c r="EX1991" s="12"/>
      <c r="EY1991" s="12"/>
      <c r="EZ1991" s="12"/>
      <c r="FA1991" s="12"/>
      <c r="FB1991" s="12"/>
      <c r="FC1991" s="12"/>
      <c r="FD1991" s="12"/>
      <c r="FE1991" s="12"/>
      <c r="FF1991" s="12"/>
      <c r="FG1991" s="12"/>
      <c r="FH1991" s="12"/>
      <c r="FI1991" s="12"/>
      <c r="FJ1991" s="12"/>
      <c r="FK1991" s="12"/>
      <c r="FL1991" s="12"/>
      <c r="FM1991" s="12"/>
      <c r="FN1991" s="12"/>
      <c r="FO1991" s="12"/>
      <c r="FP1991" s="12"/>
      <c r="FQ1991" s="12"/>
      <c r="FR1991" s="12"/>
      <c r="FS1991" s="12"/>
      <c r="FT1991" s="12"/>
      <c r="FU1991" s="12"/>
      <c r="FV1991" s="12"/>
      <c r="FW1991" s="12"/>
      <c r="FX1991" s="12"/>
      <c r="FY1991" s="12"/>
      <c r="FZ1991" s="12"/>
      <c r="GA1991" s="12"/>
      <c r="GB1991" s="12"/>
      <c r="GC1991" s="12"/>
      <c r="GD1991" s="12"/>
      <c r="GE1991" s="12"/>
      <c r="GF1991" s="12"/>
      <c r="GG1991" s="12"/>
      <c r="GH1991" s="12"/>
      <c r="GI1991" s="12"/>
      <c r="GJ1991" s="12"/>
      <c r="GK1991" s="12"/>
      <c r="GL1991" s="12"/>
      <c r="GM1991" s="12"/>
      <c r="GN1991" s="12"/>
      <c r="GO1991" s="12"/>
      <c r="GP1991" s="12"/>
      <c r="GQ1991" s="12"/>
      <c r="GR1991" s="12"/>
    </row>
    <row r="1992" spans="1:200" x14ac:dyDescent="0.2">
      <c r="A1992" s="79">
        <f t="shared" si="700"/>
        <v>45064</v>
      </c>
      <c r="B1992" s="80" t="str">
        <f t="shared" ca="1" si="701"/>
        <v>n.d</v>
      </c>
      <c r="C1992" s="81">
        <f t="shared" ca="1" si="702"/>
        <v>1136.6050237500001</v>
      </c>
      <c r="D1992" s="82">
        <f ca="1">IF(A1992&lt;$B$1,VLOOKUP(A1992,[1]DI!$A$4:$B$15000,2,FALSE),0)</f>
        <v>0</v>
      </c>
      <c r="E1992" s="81">
        <f t="shared" ca="1" si="703"/>
        <v>0</v>
      </c>
      <c r="F1992" s="83">
        <f t="shared" si="698"/>
        <v>1.1679999999999999</v>
      </c>
      <c r="G1992" s="84">
        <f t="shared" ca="1" si="704"/>
        <v>1</v>
      </c>
      <c r="H1992" s="81">
        <f ca="1">TRUNC(PRODUCT(G$10:G1991),15)</f>
        <v>1.40945772534528</v>
      </c>
      <c r="I1992" s="81">
        <f t="shared" ca="1" si="705"/>
        <v>1.40945772534528</v>
      </c>
      <c r="J1992" s="81">
        <f t="shared" ca="1" si="706"/>
        <v>1</v>
      </c>
      <c r="K1992" s="81">
        <f t="shared" ca="1" si="707"/>
        <v>0</v>
      </c>
      <c r="L1992" s="85">
        <f>IF(VLOOKUP(A1992,$U$12:$AD$125,8)=VLOOKUP(A1991,$U$12:$AD$125,8),0,VLOOKUP(A1992,U$12:$AD$125,8))</f>
        <v>0</v>
      </c>
      <c r="M1992" s="86">
        <f>IF(L1992&gt;0,VLOOKUP(L1992,T$12:$AC$125,7),0)</f>
        <v>0</v>
      </c>
      <c r="N1992" s="81">
        <f t="shared" si="699"/>
        <v>0</v>
      </c>
      <c r="O1992" s="81">
        <f t="shared" ca="1" si="708"/>
        <v>0</v>
      </c>
      <c r="P1992" s="87" t="str">
        <f t="shared" si="709"/>
        <v>J=</v>
      </c>
      <c r="Q1992" s="88">
        <f t="shared" si="710"/>
        <v>45223</v>
      </c>
      <c r="R1992" s="7"/>
      <c r="S1992" s="7"/>
      <c r="T1992" s="7"/>
      <c r="U1992" s="7"/>
      <c r="V1992" s="7"/>
      <c r="W1992" s="7"/>
      <c r="X1992" s="7"/>
      <c r="Y1992" s="7"/>
      <c r="Z1992" s="7"/>
      <c r="AA1992" s="7"/>
      <c r="AB1992" s="7"/>
      <c r="AC1992" s="7"/>
      <c r="AD1992" s="7"/>
      <c r="AE1992" s="7"/>
      <c r="AF1992" s="65"/>
      <c r="AG1992" s="9"/>
      <c r="AH1992" s="9"/>
      <c r="AI1992" s="4"/>
      <c r="AJ1992" s="10"/>
      <c r="AK1992" s="4"/>
      <c r="AL1992" s="65"/>
      <c r="AM1992" s="10"/>
      <c r="AN1992" s="9"/>
      <c r="AO1992" s="7"/>
      <c r="AP1992" s="11"/>
      <c r="AQ1992" s="9"/>
      <c r="AR1992" s="8"/>
      <c r="AS1992" s="65"/>
      <c r="AT1992" s="12"/>
      <c r="AU1992" s="12"/>
      <c r="AV1992" s="22"/>
      <c r="AW1992" s="12"/>
      <c r="AX1992" s="12"/>
      <c r="AY1992" s="12"/>
      <c r="AZ1992" s="12"/>
      <c r="BA1992" s="12"/>
      <c r="BB1992" s="12"/>
      <c r="BC1992" s="12"/>
      <c r="BD1992" s="12"/>
      <c r="BE1992" s="12"/>
      <c r="BF1992" s="12"/>
      <c r="BG1992" s="12"/>
      <c r="BH1992" s="12"/>
      <c r="BI1992" s="12"/>
      <c r="BJ1992" s="12"/>
      <c r="BK1992" s="12"/>
      <c r="BL1992" s="12"/>
      <c r="BM1992" s="12"/>
      <c r="BN1992" s="12"/>
      <c r="BO1992" s="12"/>
      <c r="BP1992" s="12"/>
      <c r="BQ1992" s="12"/>
      <c r="BR1992" s="12"/>
      <c r="BS1992" s="12"/>
      <c r="BT1992" s="12"/>
      <c r="BU1992" s="12"/>
      <c r="BV1992" s="12"/>
      <c r="BW1992" s="12"/>
      <c r="BX1992" s="12"/>
      <c r="BY1992" s="12"/>
      <c r="BZ1992" s="12"/>
      <c r="CA1992" s="12"/>
      <c r="CB1992" s="12"/>
      <c r="CC1992" s="12"/>
      <c r="CD1992" s="12"/>
      <c r="CE1992" s="12"/>
      <c r="CF1992" s="12"/>
      <c r="CG1992" s="12"/>
      <c r="CH1992" s="12"/>
      <c r="CI1992" s="12"/>
      <c r="CJ1992" s="12"/>
      <c r="CK1992" s="12"/>
      <c r="CL1992" s="12"/>
      <c r="CM1992" s="12"/>
      <c r="CN1992" s="12"/>
      <c r="CO1992" s="12"/>
      <c r="CP1992" s="12"/>
      <c r="CQ1992" s="12"/>
      <c r="CR1992" s="12"/>
      <c r="CS1992" s="12"/>
      <c r="CT1992" s="12"/>
      <c r="CU1992" s="12"/>
      <c r="CV1992" s="12"/>
      <c r="CW1992" s="12"/>
      <c r="CX1992" s="12"/>
      <c r="CY1992" s="12"/>
      <c r="CZ1992" s="12"/>
      <c r="DA1992" s="12"/>
      <c r="DB1992" s="12"/>
      <c r="DC1992" s="12"/>
      <c r="DD1992" s="12"/>
      <c r="DE1992" s="12"/>
      <c r="DF1992" s="12"/>
      <c r="DG1992" s="12"/>
      <c r="DH1992" s="12"/>
      <c r="DI1992" s="12"/>
      <c r="DJ1992" s="12"/>
      <c r="DK1992" s="12"/>
      <c r="DL1992" s="12"/>
      <c r="DM1992" s="12"/>
      <c r="DN1992" s="12"/>
      <c r="DO1992" s="12"/>
      <c r="DP1992" s="12"/>
      <c r="DQ1992" s="12"/>
      <c r="DR1992" s="12"/>
      <c r="DS1992" s="12"/>
      <c r="DT1992" s="12"/>
      <c r="DU1992" s="12"/>
      <c r="DV1992" s="12"/>
      <c r="DW1992" s="12"/>
      <c r="DX1992" s="12"/>
      <c r="DY1992" s="12"/>
      <c r="DZ1992" s="12"/>
      <c r="EA1992" s="12"/>
      <c r="EB1992" s="12"/>
      <c r="EC1992" s="12"/>
      <c r="ED1992" s="12"/>
      <c r="EE1992" s="12"/>
      <c r="EF1992" s="12"/>
      <c r="EG1992" s="12"/>
      <c r="EH1992" s="12"/>
      <c r="EI1992" s="12"/>
      <c r="EJ1992" s="12"/>
      <c r="EK1992" s="12"/>
      <c r="EL1992" s="12"/>
      <c r="EM1992" s="12"/>
      <c r="EN1992" s="12"/>
      <c r="EO1992" s="12"/>
      <c r="EP1992" s="12"/>
      <c r="EQ1992" s="12"/>
      <c r="ER1992" s="12"/>
      <c r="ES1992" s="12"/>
      <c r="ET1992" s="12"/>
      <c r="EU1992" s="12"/>
      <c r="EV1992" s="12"/>
      <c r="EW1992" s="12"/>
      <c r="EX1992" s="12"/>
      <c r="EY1992" s="12"/>
      <c r="EZ1992" s="12"/>
      <c r="FA1992" s="12"/>
      <c r="FB1992" s="12"/>
      <c r="FC1992" s="12"/>
      <c r="FD1992" s="12"/>
      <c r="FE1992" s="12"/>
      <c r="FF1992" s="12"/>
      <c r="FG1992" s="12"/>
      <c r="FH1992" s="12"/>
      <c r="FI1992" s="12"/>
      <c r="FJ1992" s="12"/>
      <c r="FK1992" s="12"/>
      <c r="FL1992" s="12"/>
      <c r="FM1992" s="12"/>
      <c r="FN1992" s="12"/>
      <c r="FO1992" s="12"/>
      <c r="FP1992" s="12"/>
      <c r="FQ1992" s="12"/>
      <c r="FR1992" s="12"/>
      <c r="FS1992" s="12"/>
      <c r="FT1992" s="12"/>
      <c r="FU1992" s="12"/>
      <c r="FV1992" s="12"/>
      <c r="FW1992" s="12"/>
      <c r="FX1992" s="12"/>
      <c r="FY1992" s="12"/>
      <c r="FZ1992" s="12"/>
      <c r="GA1992" s="12"/>
      <c r="GB1992" s="12"/>
      <c r="GC1992" s="12"/>
      <c r="GD1992" s="12"/>
      <c r="GE1992" s="12"/>
      <c r="GF1992" s="12"/>
      <c r="GG1992" s="12"/>
      <c r="GH1992" s="12"/>
      <c r="GI1992" s="12"/>
      <c r="GJ1992" s="12"/>
      <c r="GK1992" s="12"/>
      <c r="GL1992" s="12"/>
      <c r="GM1992" s="12"/>
      <c r="GN1992" s="12"/>
      <c r="GO1992" s="12"/>
      <c r="GP1992" s="12"/>
      <c r="GQ1992" s="12"/>
      <c r="GR1992" s="12"/>
    </row>
    <row r="1993" spans="1:200" x14ac:dyDescent="0.2">
      <c r="A1993" s="79">
        <f t="shared" si="700"/>
        <v>45065</v>
      </c>
      <c r="B1993" s="80" t="str">
        <f t="shared" ca="1" si="701"/>
        <v>n.d</v>
      </c>
      <c r="C1993" s="81">
        <f t="shared" ca="1" si="702"/>
        <v>1136.6050237500001</v>
      </c>
      <c r="D1993" s="82">
        <f ca="1">IF(A1993&lt;$B$1,VLOOKUP(A1993,[1]DI!$A$4:$B$15000,2,FALSE),0)</f>
        <v>0</v>
      </c>
      <c r="E1993" s="81">
        <f t="shared" ca="1" si="703"/>
        <v>0</v>
      </c>
      <c r="F1993" s="83">
        <f t="shared" si="698"/>
        <v>1.1679999999999999</v>
      </c>
      <c r="G1993" s="84">
        <f t="shared" ca="1" si="704"/>
        <v>1</v>
      </c>
      <c r="H1993" s="81">
        <f ca="1">TRUNC(PRODUCT(G$10:G1992),15)</f>
        <v>1.40945772534528</v>
      </c>
      <c r="I1993" s="81">
        <f t="shared" ca="1" si="705"/>
        <v>1.40945772534528</v>
      </c>
      <c r="J1993" s="81">
        <f t="shared" ca="1" si="706"/>
        <v>1</v>
      </c>
      <c r="K1993" s="81">
        <f t="shared" ca="1" si="707"/>
        <v>0</v>
      </c>
      <c r="L1993" s="85">
        <f>IF(VLOOKUP(A1993,$U$12:$AD$125,8)=VLOOKUP(A1992,$U$12:$AD$125,8),0,VLOOKUP(A1993,U$12:$AD$125,8))</f>
        <v>0</v>
      </c>
      <c r="M1993" s="86">
        <f>IF(L1993&gt;0,VLOOKUP(L1993,T$12:$AC$125,7),0)</f>
        <v>0</v>
      </c>
      <c r="N1993" s="81">
        <f t="shared" si="699"/>
        <v>0</v>
      </c>
      <c r="O1993" s="81">
        <f t="shared" ca="1" si="708"/>
        <v>0</v>
      </c>
      <c r="P1993" s="87" t="str">
        <f t="shared" si="709"/>
        <v>J=</v>
      </c>
      <c r="Q1993" s="88">
        <f t="shared" si="710"/>
        <v>45223</v>
      </c>
      <c r="R1993" s="7"/>
      <c r="S1993" s="7"/>
      <c r="T1993" s="7"/>
      <c r="U1993" s="7"/>
      <c r="V1993" s="7"/>
      <c r="W1993" s="7"/>
      <c r="X1993" s="7"/>
      <c r="Y1993" s="7"/>
      <c r="Z1993" s="7"/>
      <c r="AA1993" s="7"/>
      <c r="AB1993" s="7"/>
      <c r="AC1993" s="7"/>
      <c r="AD1993" s="7"/>
      <c r="AE1993" s="7"/>
      <c r="AF1993" s="65"/>
      <c r="AG1993" s="9"/>
      <c r="AH1993" s="9"/>
      <c r="AI1993" s="4"/>
      <c r="AJ1993" s="10"/>
      <c r="AK1993" s="4"/>
      <c r="AL1993" s="65"/>
      <c r="AM1993" s="10"/>
      <c r="AN1993" s="9"/>
      <c r="AO1993" s="7"/>
      <c r="AP1993" s="11"/>
      <c r="AQ1993" s="9"/>
      <c r="AR1993" s="8"/>
      <c r="AS1993" s="65"/>
      <c r="AT1993" s="12"/>
      <c r="AU1993" s="12"/>
      <c r="AV1993" s="22"/>
      <c r="AW1993" s="12"/>
      <c r="AX1993" s="12"/>
      <c r="AY1993" s="12"/>
      <c r="AZ1993" s="12"/>
      <c r="BA1993" s="12"/>
      <c r="BB1993" s="12"/>
      <c r="BC1993" s="12"/>
      <c r="BD1993" s="12"/>
      <c r="BE1993" s="12"/>
      <c r="BF1993" s="12"/>
      <c r="BG1993" s="12"/>
      <c r="BH1993" s="12"/>
      <c r="BI1993" s="12"/>
      <c r="BJ1993" s="12"/>
      <c r="BK1993" s="12"/>
      <c r="BL1993" s="12"/>
      <c r="BM1993" s="12"/>
      <c r="BN1993" s="12"/>
      <c r="BO1993" s="12"/>
      <c r="BP1993" s="12"/>
      <c r="BQ1993" s="12"/>
      <c r="BR1993" s="12"/>
      <c r="BS1993" s="12"/>
      <c r="BT1993" s="12"/>
      <c r="BU1993" s="12"/>
      <c r="BV1993" s="12"/>
      <c r="BW1993" s="12"/>
      <c r="BX1993" s="12"/>
      <c r="BY1993" s="12"/>
      <c r="BZ1993" s="12"/>
      <c r="CA1993" s="12"/>
      <c r="CB1993" s="12"/>
      <c r="CC1993" s="12"/>
      <c r="CD1993" s="12"/>
      <c r="CE1993" s="12"/>
      <c r="CF1993" s="12"/>
      <c r="CG1993" s="12"/>
      <c r="CH1993" s="12"/>
      <c r="CI1993" s="12"/>
      <c r="CJ1993" s="12"/>
      <c r="CK1993" s="12"/>
      <c r="CL1993" s="12"/>
      <c r="CM1993" s="12"/>
      <c r="CN1993" s="12"/>
      <c r="CO1993" s="12"/>
      <c r="CP1993" s="12"/>
      <c r="CQ1993" s="12"/>
      <c r="CR1993" s="12"/>
      <c r="CS1993" s="12"/>
      <c r="CT1993" s="12"/>
      <c r="CU1993" s="12"/>
      <c r="CV1993" s="12"/>
      <c r="CW1993" s="12"/>
      <c r="CX1993" s="12"/>
      <c r="CY1993" s="12"/>
      <c r="CZ1993" s="12"/>
      <c r="DA1993" s="12"/>
      <c r="DB1993" s="12"/>
      <c r="DC1993" s="12"/>
      <c r="DD1993" s="12"/>
      <c r="DE1993" s="12"/>
      <c r="DF1993" s="12"/>
      <c r="DG1993" s="12"/>
      <c r="DH1993" s="12"/>
      <c r="DI1993" s="12"/>
      <c r="DJ1993" s="12"/>
      <c r="DK1993" s="12"/>
      <c r="DL1993" s="12"/>
      <c r="DM1993" s="12"/>
      <c r="DN1993" s="12"/>
      <c r="DO1993" s="12"/>
      <c r="DP1993" s="12"/>
      <c r="DQ1993" s="12"/>
      <c r="DR1993" s="12"/>
      <c r="DS1993" s="12"/>
      <c r="DT1993" s="12"/>
      <c r="DU1993" s="12"/>
      <c r="DV1993" s="12"/>
      <c r="DW1993" s="12"/>
      <c r="DX1993" s="12"/>
      <c r="DY1993" s="12"/>
      <c r="DZ1993" s="12"/>
      <c r="EA1993" s="12"/>
      <c r="EB1993" s="12"/>
      <c r="EC1993" s="12"/>
      <c r="ED1993" s="12"/>
      <c r="EE1993" s="12"/>
      <c r="EF1993" s="12"/>
      <c r="EG1993" s="12"/>
      <c r="EH1993" s="12"/>
      <c r="EI1993" s="12"/>
      <c r="EJ1993" s="12"/>
      <c r="EK1993" s="12"/>
      <c r="EL1993" s="12"/>
      <c r="EM1993" s="12"/>
      <c r="EN1993" s="12"/>
      <c r="EO1993" s="12"/>
      <c r="EP1993" s="12"/>
      <c r="EQ1993" s="12"/>
      <c r="ER1993" s="12"/>
      <c r="ES1993" s="12"/>
      <c r="ET1993" s="12"/>
      <c r="EU1993" s="12"/>
      <c r="EV1993" s="12"/>
      <c r="EW1993" s="12"/>
      <c r="EX1993" s="12"/>
      <c r="EY1993" s="12"/>
      <c r="EZ1993" s="12"/>
      <c r="FA1993" s="12"/>
      <c r="FB1993" s="12"/>
      <c r="FC1993" s="12"/>
      <c r="FD1993" s="12"/>
      <c r="FE1993" s="12"/>
      <c r="FF1993" s="12"/>
      <c r="FG1993" s="12"/>
      <c r="FH1993" s="12"/>
      <c r="FI1993" s="12"/>
      <c r="FJ1993" s="12"/>
      <c r="FK1993" s="12"/>
      <c r="FL1993" s="12"/>
      <c r="FM1993" s="12"/>
      <c r="FN1993" s="12"/>
      <c r="FO1993" s="12"/>
      <c r="FP1993" s="12"/>
      <c r="FQ1993" s="12"/>
      <c r="FR1993" s="12"/>
      <c r="FS1993" s="12"/>
      <c r="FT1993" s="12"/>
      <c r="FU1993" s="12"/>
      <c r="FV1993" s="12"/>
      <c r="FW1993" s="12"/>
      <c r="FX1993" s="12"/>
      <c r="FY1993" s="12"/>
      <c r="FZ1993" s="12"/>
      <c r="GA1993" s="12"/>
      <c r="GB1993" s="12"/>
      <c r="GC1993" s="12"/>
      <c r="GD1993" s="12"/>
      <c r="GE1993" s="12"/>
      <c r="GF1993" s="12"/>
      <c r="GG1993" s="12"/>
      <c r="GH1993" s="12"/>
      <c r="GI1993" s="12"/>
      <c r="GJ1993" s="12"/>
      <c r="GK1993" s="12"/>
      <c r="GL1993" s="12"/>
      <c r="GM1993" s="12"/>
      <c r="GN1993" s="12"/>
      <c r="GO1993" s="12"/>
      <c r="GP1993" s="12"/>
      <c r="GQ1993" s="12"/>
      <c r="GR1993" s="12"/>
    </row>
    <row r="1994" spans="1:200" x14ac:dyDescent="0.2">
      <c r="A1994" s="79">
        <f t="shared" si="700"/>
        <v>45066</v>
      </c>
      <c r="B1994" s="80" t="str">
        <f t="shared" ca="1" si="701"/>
        <v>n.d</v>
      </c>
      <c r="C1994" s="81">
        <f t="shared" ca="1" si="702"/>
        <v>1136.6050237500001</v>
      </c>
      <c r="D1994" s="82">
        <f ca="1">IF(A1994&lt;$B$1,VLOOKUP(A1994,[1]DI!$A$4:$B$15000,2,FALSE),0)</f>
        <v>0</v>
      </c>
      <c r="E1994" s="81">
        <f t="shared" ca="1" si="703"/>
        <v>0</v>
      </c>
      <c r="F1994" s="83">
        <f t="shared" ref="F1994:F2057" si="711">IF(A1994&gt;$H$2,$I$3,$I$2)</f>
        <v>1.1679999999999999</v>
      </c>
      <c r="G1994" s="84">
        <f t="shared" ca="1" si="704"/>
        <v>1</v>
      </c>
      <c r="H1994" s="81">
        <f ca="1">TRUNC(PRODUCT(G$10:G1993),15)</f>
        <v>1.40945772534528</v>
      </c>
      <c r="I1994" s="81">
        <f t="shared" ca="1" si="705"/>
        <v>1.40945772534528</v>
      </c>
      <c r="J1994" s="81">
        <f t="shared" ca="1" si="706"/>
        <v>1</v>
      </c>
      <c r="K1994" s="81">
        <f t="shared" ca="1" si="707"/>
        <v>0</v>
      </c>
      <c r="L1994" s="85">
        <f>IF(VLOOKUP(A1994,$U$12:$AD$125,8)=VLOOKUP(A1993,$U$12:$AD$125,8),0,VLOOKUP(A1994,U$12:$AD$125,8))</f>
        <v>0</v>
      </c>
      <c r="M1994" s="86">
        <f>IF(L1994&gt;0,VLOOKUP(L1994,T$12:$AC$125,7),0)</f>
        <v>0</v>
      </c>
      <c r="N1994" s="81">
        <f t="shared" si="699"/>
        <v>0</v>
      </c>
      <c r="O1994" s="81">
        <f t="shared" ca="1" si="708"/>
        <v>0</v>
      </c>
      <c r="P1994" s="87" t="str">
        <f t="shared" si="709"/>
        <v>J=</v>
      </c>
      <c r="Q1994" s="88">
        <f t="shared" si="710"/>
        <v>45223</v>
      </c>
      <c r="R1994" s="7"/>
      <c r="S1994" s="7"/>
      <c r="T1994" s="7"/>
      <c r="U1994" s="7"/>
      <c r="V1994" s="7"/>
      <c r="W1994" s="7"/>
      <c r="X1994" s="7"/>
      <c r="Y1994" s="7"/>
      <c r="Z1994" s="7"/>
      <c r="AA1994" s="7"/>
      <c r="AB1994" s="7"/>
      <c r="AC1994" s="7"/>
      <c r="AD1994" s="7"/>
      <c r="AE1994" s="7"/>
      <c r="AF1994" s="65"/>
      <c r="AG1994" s="9"/>
      <c r="AH1994" s="9"/>
      <c r="AI1994" s="4"/>
      <c r="AJ1994" s="10"/>
      <c r="AK1994" s="4"/>
      <c r="AL1994" s="65"/>
      <c r="AM1994" s="10"/>
      <c r="AN1994" s="9"/>
      <c r="AO1994" s="7"/>
      <c r="AP1994" s="11"/>
      <c r="AQ1994" s="9"/>
      <c r="AR1994" s="8"/>
      <c r="AS1994" s="65"/>
      <c r="AT1994" s="12"/>
      <c r="AU1994" s="12"/>
      <c r="AV1994" s="22"/>
      <c r="AW1994" s="12"/>
      <c r="AX1994" s="12"/>
      <c r="AY1994" s="12"/>
      <c r="AZ1994" s="12"/>
      <c r="BA1994" s="12"/>
      <c r="BB1994" s="12"/>
      <c r="BC1994" s="12"/>
      <c r="BD1994" s="12"/>
      <c r="BE1994" s="12"/>
      <c r="BF1994" s="12"/>
      <c r="BG1994" s="12"/>
      <c r="BH1994" s="12"/>
      <c r="BI1994" s="12"/>
      <c r="BJ1994" s="12"/>
      <c r="BK1994" s="12"/>
      <c r="BL1994" s="12"/>
      <c r="BM1994" s="12"/>
      <c r="BN1994" s="12"/>
      <c r="BO1994" s="12"/>
      <c r="BP1994" s="12"/>
      <c r="BQ1994" s="12"/>
      <c r="BR1994" s="12"/>
      <c r="BS1994" s="12"/>
      <c r="BT1994" s="12"/>
      <c r="BU1994" s="12"/>
      <c r="BV1994" s="12"/>
      <c r="BW1994" s="12"/>
      <c r="BX1994" s="12"/>
      <c r="BY1994" s="12"/>
      <c r="BZ1994" s="12"/>
      <c r="CA1994" s="12"/>
      <c r="CB1994" s="12"/>
      <c r="CC1994" s="12"/>
      <c r="CD1994" s="12"/>
      <c r="CE1994" s="12"/>
      <c r="CF1994" s="12"/>
      <c r="CG1994" s="12"/>
      <c r="CH1994" s="12"/>
      <c r="CI1994" s="12"/>
      <c r="CJ1994" s="12"/>
      <c r="CK1994" s="12"/>
      <c r="CL1994" s="12"/>
      <c r="CM1994" s="12"/>
      <c r="CN1994" s="12"/>
      <c r="CO1994" s="12"/>
      <c r="CP1994" s="12"/>
      <c r="CQ1994" s="12"/>
      <c r="CR1994" s="12"/>
      <c r="CS1994" s="12"/>
      <c r="CT1994" s="12"/>
      <c r="CU1994" s="12"/>
      <c r="CV1994" s="12"/>
      <c r="CW1994" s="12"/>
      <c r="CX1994" s="12"/>
      <c r="CY1994" s="12"/>
      <c r="CZ1994" s="12"/>
      <c r="DA1994" s="12"/>
      <c r="DB1994" s="12"/>
      <c r="DC1994" s="12"/>
      <c r="DD1994" s="12"/>
      <c r="DE1994" s="12"/>
      <c r="DF1994" s="12"/>
      <c r="DG1994" s="12"/>
      <c r="DH1994" s="12"/>
      <c r="DI1994" s="12"/>
      <c r="DJ1994" s="12"/>
      <c r="DK1994" s="12"/>
      <c r="DL1994" s="12"/>
      <c r="DM1994" s="12"/>
      <c r="DN1994" s="12"/>
      <c r="DO1994" s="12"/>
      <c r="DP1994" s="12"/>
      <c r="DQ1994" s="12"/>
      <c r="DR1994" s="12"/>
      <c r="DS1994" s="12"/>
      <c r="DT1994" s="12"/>
      <c r="DU1994" s="12"/>
      <c r="DV1994" s="12"/>
      <c r="DW1994" s="12"/>
      <c r="DX1994" s="12"/>
      <c r="DY1994" s="12"/>
      <c r="DZ1994" s="12"/>
      <c r="EA1994" s="12"/>
      <c r="EB1994" s="12"/>
      <c r="EC1994" s="12"/>
      <c r="ED1994" s="12"/>
      <c r="EE1994" s="12"/>
      <c r="EF1994" s="12"/>
      <c r="EG1994" s="12"/>
      <c r="EH1994" s="12"/>
      <c r="EI1994" s="12"/>
      <c r="EJ1994" s="12"/>
      <c r="EK1994" s="12"/>
      <c r="EL1994" s="12"/>
      <c r="EM1994" s="12"/>
      <c r="EN1994" s="12"/>
      <c r="EO1994" s="12"/>
      <c r="EP1994" s="12"/>
      <c r="EQ1994" s="12"/>
      <c r="ER1994" s="12"/>
      <c r="ES1994" s="12"/>
      <c r="ET1994" s="12"/>
      <c r="EU1994" s="12"/>
      <c r="EV1994" s="12"/>
      <c r="EW1994" s="12"/>
      <c r="EX1994" s="12"/>
      <c r="EY1994" s="12"/>
      <c r="EZ1994" s="12"/>
      <c r="FA1994" s="12"/>
      <c r="FB1994" s="12"/>
      <c r="FC1994" s="12"/>
      <c r="FD1994" s="12"/>
      <c r="FE1994" s="12"/>
      <c r="FF1994" s="12"/>
      <c r="FG1994" s="12"/>
      <c r="FH1994" s="12"/>
      <c r="FI1994" s="12"/>
      <c r="FJ1994" s="12"/>
      <c r="FK1994" s="12"/>
      <c r="FL1994" s="12"/>
      <c r="FM1994" s="12"/>
      <c r="FN1994" s="12"/>
      <c r="FO1994" s="12"/>
      <c r="FP1994" s="12"/>
      <c r="FQ1994" s="12"/>
      <c r="FR1994" s="12"/>
      <c r="FS1994" s="12"/>
      <c r="FT1994" s="12"/>
      <c r="FU1994" s="12"/>
      <c r="FV1994" s="12"/>
      <c r="FW1994" s="12"/>
      <c r="FX1994" s="12"/>
      <c r="FY1994" s="12"/>
      <c r="FZ1994" s="12"/>
      <c r="GA1994" s="12"/>
      <c r="GB1994" s="12"/>
      <c r="GC1994" s="12"/>
      <c r="GD1994" s="12"/>
      <c r="GE1994" s="12"/>
      <c r="GF1994" s="12"/>
      <c r="GG1994" s="12"/>
      <c r="GH1994" s="12"/>
      <c r="GI1994" s="12"/>
      <c r="GJ1994" s="12"/>
      <c r="GK1994" s="12"/>
      <c r="GL1994" s="12"/>
      <c r="GM1994" s="12"/>
      <c r="GN1994" s="12"/>
      <c r="GO1994" s="12"/>
      <c r="GP1994" s="12"/>
      <c r="GQ1994" s="12"/>
      <c r="GR1994" s="12"/>
    </row>
    <row r="1995" spans="1:200" x14ac:dyDescent="0.2">
      <c r="A1995" s="79">
        <f t="shared" si="700"/>
        <v>45067</v>
      </c>
      <c r="B1995" s="80" t="str">
        <f t="shared" ca="1" si="701"/>
        <v>n.d</v>
      </c>
      <c r="C1995" s="81">
        <f t="shared" ca="1" si="702"/>
        <v>1136.6050237500001</v>
      </c>
      <c r="D1995" s="82">
        <f ca="1">IF(A1995&lt;$B$1,VLOOKUP(A1995,[1]DI!$A$4:$B$15000,2,FALSE),0)</f>
        <v>0</v>
      </c>
      <c r="E1995" s="81">
        <f t="shared" ca="1" si="703"/>
        <v>0</v>
      </c>
      <c r="F1995" s="83">
        <f t="shared" si="711"/>
        <v>1.1679999999999999</v>
      </c>
      <c r="G1995" s="84">
        <f t="shared" ca="1" si="704"/>
        <v>1</v>
      </c>
      <c r="H1995" s="81">
        <f ca="1">TRUNC(PRODUCT(G$10:G1994),15)</f>
        <v>1.40945772534528</v>
      </c>
      <c r="I1995" s="81">
        <f t="shared" ca="1" si="705"/>
        <v>1.40945772534528</v>
      </c>
      <c r="J1995" s="81">
        <f t="shared" ca="1" si="706"/>
        <v>1</v>
      </c>
      <c r="K1995" s="81">
        <f t="shared" ca="1" si="707"/>
        <v>0</v>
      </c>
      <c r="L1995" s="85">
        <f>IF(VLOOKUP(A1995,$U$12:$AD$125,8)=VLOOKUP(A1994,$U$12:$AD$125,8),0,VLOOKUP(A1995,U$12:$AD$125,8))</f>
        <v>0</v>
      </c>
      <c r="M1995" s="86">
        <f>IF(L1995&gt;0,VLOOKUP(L1995,T$12:$AC$125,7),0)</f>
        <v>0</v>
      </c>
      <c r="N1995" s="81">
        <f t="shared" ref="N1995:N2058" si="712">IF(M1995&gt;0,(C1995*M1995),0)</f>
        <v>0</v>
      </c>
      <c r="O1995" s="81">
        <f t="shared" ca="1" si="708"/>
        <v>0</v>
      </c>
      <c r="P1995" s="87" t="str">
        <f t="shared" si="709"/>
        <v>J=</v>
      </c>
      <c r="Q1995" s="88">
        <f t="shared" si="710"/>
        <v>45223</v>
      </c>
      <c r="R1995" s="7"/>
      <c r="S1995" s="7"/>
      <c r="T1995" s="7"/>
      <c r="U1995" s="7"/>
      <c r="V1995" s="7"/>
      <c r="W1995" s="7"/>
      <c r="X1995" s="7"/>
      <c r="Y1995" s="7"/>
      <c r="Z1995" s="7"/>
      <c r="AA1995" s="7"/>
      <c r="AB1995" s="7"/>
      <c r="AC1995" s="7"/>
      <c r="AD1995" s="7"/>
      <c r="AE1995" s="7"/>
      <c r="AF1995" s="65"/>
      <c r="AG1995" s="9"/>
      <c r="AH1995" s="9"/>
      <c r="AI1995" s="4"/>
      <c r="AJ1995" s="10"/>
      <c r="AK1995" s="4"/>
      <c r="AL1995" s="65"/>
      <c r="AM1995" s="10"/>
      <c r="AN1995" s="9"/>
      <c r="AO1995" s="7"/>
      <c r="AP1995" s="11"/>
      <c r="AQ1995" s="9"/>
      <c r="AR1995" s="8"/>
      <c r="AS1995" s="65"/>
      <c r="AT1995" s="12"/>
      <c r="AU1995" s="12"/>
      <c r="AV1995" s="22"/>
      <c r="AW1995" s="12"/>
      <c r="AX1995" s="12"/>
      <c r="AY1995" s="12"/>
      <c r="AZ1995" s="12"/>
      <c r="BA1995" s="12"/>
      <c r="BB1995" s="12"/>
      <c r="BC1995" s="12"/>
      <c r="BD1995" s="12"/>
      <c r="BE1995" s="12"/>
      <c r="BF1995" s="12"/>
      <c r="BG1995" s="12"/>
      <c r="BH1995" s="12"/>
      <c r="BI1995" s="12"/>
      <c r="BJ1995" s="12"/>
      <c r="BK1995" s="12"/>
      <c r="BL1995" s="12"/>
      <c r="BM1995" s="12"/>
      <c r="BN1995" s="12"/>
      <c r="BO1995" s="12"/>
      <c r="BP1995" s="12"/>
      <c r="BQ1995" s="12"/>
      <c r="BR1995" s="12"/>
      <c r="BS1995" s="12"/>
      <c r="BT1995" s="12"/>
      <c r="BU1995" s="12"/>
      <c r="BV1995" s="12"/>
      <c r="BW1995" s="12"/>
      <c r="BX1995" s="12"/>
      <c r="BY1995" s="12"/>
      <c r="BZ1995" s="12"/>
      <c r="CA1995" s="12"/>
      <c r="CB1995" s="12"/>
      <c r="CC1995" s="12"/>
      <c r="CD1995" s="12"/>
      <c r="CE1995" s="12"/>
      <c r="CF1995" s="12"/>
      <c r="CG1995" s="12"/>
      <c r="CH1995" s="12"/>
      <c r="CI1995" s="12"/>
      <c r="CJ1995" s="12"/>
      <c r="CK1995" s="12"/>
      <c r="CL1995" s="12"/>
      <c r="CM1995" s="12"/>
      <c r="CN1995" s="12"/>
      <c r="CO1995" s="12"/>
      <c r="CP1995" s="12"/>
      <c r="CQ1995" s="12"/>
      <c r="CR1995" s="12"/>
      <c r="CS1995" s="12"/>
      <c r="CT1995" s="12"/>
      <c r="CU1995" s="12"/>
      <c r="CV1995" s="12"/>
      <c r="CW1995" s="12"/>
      <c r="CX1995" s="12"/>
      <c r="CY1995" s="12"/>
      <c r="CZ1995" s="12"/>
      <c r="DA1995" s="12"/>
      <c r="DB1995" s="12"/>
      <c r="DC1995" s="12"/>
      <c r="DD1995" s="12"/>
      <c r="DE1995" s="12"/>
      <c r="DF1995" s="12"/>
      <c r="DG1995" s="12"/>
      <c r="DH1995" s="12"/>
      <c r="DI1995" s="12"/>
      <c r="DJ1995" s="12"/>
      <c r="DK1995" s="12"/>
      <c r="DL1995" s="12"/>
      <c r="DM1995" s="12"/>
      <c r="DN1995" s="12"/>
      <c r="DO1995" s="12"/>
      <c r="DP1995" s="12"/>
      <c r="DQ1995" s="12"/>
      <c r="DR1995" s="12"/>
      <c r="DS1995" s="12"/>
      <c r="DT1995" s="12"/>
      <c r="DU1995" s="12"/>
      <c r="DV1995" s="12"/>
      <c r="DW1995" s="12"/>
      <c r="DX1995" s="12"/>
      <c r="DY1995" s="12"/>
      <c r="DZ1995" s="12"/>
      <c r="EA1995" s="12"/>
      <c r="EB1995" s="12"/>
      <c r="EC1995" s="12"/>
      <c r="ED1995" s="12"/>
      <c r="EE1995" s="12"/>
      <c r="EF1995" s="12"/>
      <c r="EG1995" s="12"/>
      <c r="EH1995" s="12"/>
      <c r="EI1995" s="12"/>
      <c r="EJ1995" s="12"/>
      <c r="EK1995" s="12"/>
      <c r="EL1995" s="12"/>
      <c r="EM1995" s="12"/>
      <c r="EN1995" s="12"/>
      <c r="EO1995" s="12"/>
      <c r="EP1995" s="12"/>
      <c r="EQ1995" s="12"/>
      <c r="ER1995" s="12"/>
      <c r="ES1995" s="12"/>
      <c r="ET1995" s="12"/>
      <c r="EU1995" s="12"/>
      <c r="EV1995" s="12"/>
      <c r="EW1995" s="12"/>
      <c r="EX1995" s="12"/>
      <c r="EY1995" s="12"/>
      <c r="EZ1995" s="12"/>
      <c r="FA1995" s="12"/>
      <c r="FB1995" s="12"/>
      <c r="FC1995" s="12"/>
      <c r="FD1995" s="12"/>
      <c r="FE1995" s="12"/>
      <c r="FF1995" s="12"/>
      <c r="FG1995" s="12"/>
      <c r="FH1995" s="12"/>
      <c r="FI1995" s="12"/>
      <c r="FJ1995" s="12"/>
      <c r="FK1995" s="12"/>
      <c r="FL1995" s="12"/>
      <c r="FM1995" s="12"/>
      <c r="FN1995" s="12"/>
      <c r="FO1995" s="12"/>
      <c r="FP1995" s="12"/>
      <c r="FQ1995" s="12"/>
      <c r="FR1995" s="12"/>
      <c r="FS1995" s="12"/>
      <c r="FT1995" s="12"/>
      <c r="FU1995" s="12"/>
      <c r="FV1995" s="12"/>
      <c r="FW1995" s="12"/>
      <c r="FX1995" s="12"/>
      <c r="FY1995" s="12"/>
      <c r="FZ1995" s="12"/>
      <c r="GA1995" s="12"/>
      <c r="GB1995" s="12"/>
      <c r="GC1995" s="12"/>
      <c r="GD1995" s="12"/>
      <c r="GE1995" s="12"/>
      <c r="GF1995" s="12"/>
      <c r="GG1995" s="12"/>
      <c r="GH1995" s="12"/>
      <c r="GI1995" s="12"/>
      <c r="GJ1995" s="12"/>
      <c r="GK1995" s="12"/>
      <c r="GL1995" s="12"/>
      <c r="GM1995" s="12"/>
      <c r="GN1995" s="12"/>
      <c r="GO1995" s="12"/>
      <c r="GP1995" s="12"/>
      <c r="GQ1995" s="12"/>
      <c r="GR1995" s="12"/>
    </row>
    <row r="1996" spans="1:200" x14ac:dyDescent="0.2">
      <c r="A1996" s="79">
        <f t="shared" si="700"/>
        <v>45068</v>
      </c>
      <c r="B1996" s="80" t="str">
        <f t="shared" ca="1" si="701"/>
        <v>n.d</v>
      </c>
      <c r="C1996" s="81">
        <f t="shared" ca="1" si="702"/>
        <v>1136.6050237500001</v>
      </c>
      <c r="D1996" s="82">
        <f ca="1">IF(A1996&lt;$B$1,VLOOKUP(A1996,[1]DI!$A$4:$B$15000,2,FALSE),0)</f>
        <v>0</v>
      </c>
      <c r="E1996" s="81">
        <f t="shared" ca="1" si="703"/>
        <v>0</v>
      </c>
      <c r="F1996" s="83">
        <f t="shared" si="711"/>
        <v>1.1679999999999999</v>
      </c>
      <c r="G1996" s="84">
        <f t="shared" ca="1" si="704"/>
        <v>1</v>
      </c>
      <c r="H1996" s="81">
        <f ca="1">TRUNC(PRODUCT(G$10:G1995),15)</f>
        <v>1.40945772534528</v>
      </c>
      <c r="I1996" s="81">
        <f t="shared" ca="1" si="705"/>
        <v>1.40945772534528</v>
      </c>
      <c r="J1996" s="81">
        <f t="shared" ca="1" si="706"/>
        <v>1</v>
      </c>
      <c r="K1996" s="81">
        <f t="shared" ca="1" si="707"/>
        <v>0</v>
      </c>
      <c r="L1996" s="85">
        <f>IF(VLOOKUP(A1996,$U$12:$AD$125,8)=VLOOKUP(A1995,$U$12:$AD$125,8),0,VLOOKUP(A1996,U$12:$AD$125,8))</f>
        <v>0</v>
      </c>
      <c r="M1996" s="86">
        <f>IF(L1996&gt;0,VLOOKUP(L1996,T$12:$AC$125,7),0)</f>
        <v>0</v>
      </c>
      <c r="N1996" s="81">
        <f t="shared" si="712"/>
        <v>0</v>
      </c>
      <c r="O1996" s="81">
        <f t="shared" ca="1" si="708"/>
        <v>0</v>
      </c>
      <c r="P1996" s="87" t="str">
        <f t="shared" si="709"/>
        <v>J=</v>
      </c>
      <c r="Q1996" s="88">
        <f t="shared" si="710"/>
        <v>45223</v>
      </c>
      <c r="R1996" s="7"/>
      <c r="S1996" s="7"/>
      <c r="T1996" s="7"/>
      <c r="U1996" s="7"/>
      <c r="V1996" s="7"/>
      <c r="W1996" s="7"/>
      <c r="X1996" s="7"/>
      <c r="Y1996" s="7"/>
      <c r="Z1996" s="7"/>
      <c r="AA1996" s="7"/>
      <c r="AB1996" s="7"/>
      <c r="AC1996" s="7"/>
      <c r="AD1996" s="7"/>
      <c r="AE1996" s="7"/>
      <c r="AF1996" s="65"/>
      <c r="AG1996" s="9"/>
      <c r="AH1996" s="9"/>
      <c r="AI1996" s="4"/>
      <c r="AJ1996" s="10"/>
      <c r="AK1996" s="4"/>
      <c r="AL1996" s="65"/>
      <c r="AM1996" s="10"/>
      <c r="AN1996" s="9"/>
      <c r="AO1996" s="7"/>
      <c r="AP1996" s="11"/>
      <c r="AQ1996" s="9"/>
      <c r="AR1996" s="8"/>
      <c r="AS1996" s="65"/>
      <c r="AT1996" s="12"/>
      <c r="AU1996" s="12"/>
      <c r="AV1996" s="22"/>
      <c r="AW1996" s="12"/>
      <c r="AX1996" s="12"/>
      <c r="AY1996" s="12"/>
      <c r="AZ1996" s="12"/>
      <c r="BA1996" s="12"/>
      <c r="BB1996" s="12"/>
      <c r="BC1996" s="12"/>
      <c r="BD1996" s="12"/>
      <c r="BE1996" s="12"/>
      <c r="BF1996" s="12"/>
      <c r="BG1996" s="12"/>
      <c r="BH1996" s="12"/>
      <c r="BI1996" s="12"/>
      <c r="BJ1996" s="12"/>
      <c r="BK1996" s="12"/>
      <c r="BL1996" s="12"/>
      <c r="BM1996" s="12"/>
      <c r="BN1996" s="12"/>
      <c r="BO1996" s="12"/>
      <c r="BP1996" s="12"/>
      <c r="BQ1996" s="12"/>
      <c r="BR1996" s="12"/>
      <c r="BS1996" s="12"/>
      <c r="BT1996" s="12"/>
      <c r="BU1996" s="12"/>
      <c r="BV1996" s="12"/>
      <c r="BW1996" s="12"/>
      <c r="BX1996" s="12"/>
      <c r="BY1996" s="12"/>
      <c r="BZ1996" s="12"/>
      <c r="CA1996" s="12"/>
      <c r="CB1996" s="12"/>
      <c r="CC1996" s="12"/>
      <c r="CD1996" s="12"/>
      <c r="CE1996" s="12"/>
      <c r="CF1996" s="12"/>
      <c r="CG1996" s="12"/>
      <c r="CH1996" s="12"/>
      <c r="CI1996" s="12"/>
      <c r="CJ1996" s="12"/>
      <c r="CK1996" s="12"/>
      <c r="CL1996" s="12"/>
      <c r="CM1996" s="12"/>
      <c r="CN1996" s="12"/>
      <c r="CO1996" s="12"/>
      <c r="CP1996" s="12"/>
      <c r="CQ1996" s="12"/>
      <c r="CR1996" s="12"/>
      <c r="CS1996" s="12"/>
      <c r="CT1996" s="12"/>
      <c r="CU1996" s="12"/>
      <c r="CV1996" s="12"/>
      <c r="CW1996" s="12"/>
      <c r="CX1996" s="12"/>
      <c r="CY1996" s="12"/>
      <c r="CZ1996" s="12"/>
      <c r="DA1996" s="12"/>
      <c r="DB1996" s="12"/>
      <c r="DC1996" s="12"/>
      <c r="DD1996" s="12"/>
      <c r="DE1996" s="12"/>
      <c r="DF1996" s="12"/>
      <c r="DG1996" s="12"/>
      <c r="DH1996" s="12"/>
      <c r="DI1996" s="12"/>
      <c r="DJ1996" s="12"/>
      <c r="DK1996" s="12"/>
      <c r="DL1996" s="12"/>
      <c r="DM1996" s="12"/>
      <c r="DN1996" s="12"/>
      <c r="DO1996" s="12"/>
      <c r="DP1996" s="12"/>
      <c r="DQ1996" s="12"/>
      <c r="DR1996" s="12"/>
      <c r="DS1996" s="12"/>
      <c r="DT1996" s="12"/>
      <c r="DU1996" s="12"/>
      <c r="DV1996" s="12"/>
      <c r="DW1996" s="12"/>
      <c r="DX1996" s="12"/>
      <c r="DY1996" s="12"/>
      <c r="DZ1996" s="12"/>
      <c r="EA1996" s="12"/>
      <c r="EB1996" s="12"/>
      <c r="EC1996" s="12"/>
      <c r="ED1996" s="12"/>
      <c r="EE1996" s="12"/>
      <c r="EF1996" s="12"/>
      <c r="EG1996" s="12"/>
      <c r="EH1996" s="12"/>
      <c r="EI1996" s="12"/>
      <c r="EJ1996" s="12"/>
      <c r="EK1996" s="12"/>
      <c r="EL1996" s="12"/>
      <c r="EM1996" s="12"/>
      <c r="EN1996" s="12"/>
      <c r="EO1996" s="12"/>
      <c r="EP1996" s="12"/>
      <c r="EQ1996" s="12"/>
      <c r="ER1996" s="12"/>
      <c r="ES1996" s="12"/>
      <c r="ET1996" s="12"/>
      <c r="EU1996" s="12"/>
      <c r="EV1996" s="12"/>
      <c r="EW1996" s="12"/>
      <c r="EX1996" s="12"/>
      <c r="EY1996" s="12"/>
      <c r="EZ1996" s="12"/>
      <c r="FA1996" s="12"/>
      <c r="FB1996" s="12"/>
      <c r="FC1996" s="12"/>
      <c r="FD1996" s="12"/>
      <c r="FE1996" s="12"/>
      <c r="FF1996" s="12"/>
      <c r="FG1996" s="12"/>
      <c r="FH1996" s="12"/>
      <c r="FI1996" s="12"/>
      <c r="FJ1996" s="12"/>
      <c r="FK1996" s="12"/>
      <c r="FL1996" s="12"/>
      <c r="FM1996" s="12"/>
      <c r="FN1996" s="12"/>
      <c r="FO1996" s="12"/>
      <c r="FP1996" s="12"/>
      <c r="FQ1996" s="12"/>
      <c r="FR1996" s="12"/>
      <c r="FS1996" s="12"/>
      <c r="FT1996" s="12"/>
      <c r="FU1996" s="12"/>
      <c r="FV1996" s="12"/>
      <c r="FW1996" s="12"/>
      <c r="FX1996" s="12"/>
      <c r="FY1996" s="12"/>
      <c r="FZ1996" s="12"/>
      <c r="GA1996" s="12"/>
      <c r="GB1996" s="12"/>
      <c r="GC1996" s="12"/>
      <c r="GD1996" s="12"/>
      <c r="GE1996" s="12"/>
      <c r="GF1996" s="12"/>
      <c r="GG1996" s="12"/>
      <c r="GH1996" s="12"/>
      <c r="GI1996" s="12"/>
      <c r="GJ1996" s="12"/>
      <c r="GK1996" s="12"/>
      <c r="GL1996" s="12"/>
      <c r="GM1996" s="12"/>
      <c r="GN1996" s="12"/>
      <c r="GO1996" s="12"/>
      <c r="GP1996" s="12"/>
      <c r="GQ1996" s="12"/>
      <c r="GR1996" s="12"/>
    </row>
    <row r="1997" spans="1:200" x14ac:dyDescent="0.2">
      <c r="A1997" s="79">
        <f t="shared" si="700"/>
        <v>45069</v>
      </c>
      <c r="B1997" s="80" t="str">
        <f t="shared" ca="1" si="701"/>
        <v>n.d</v>
      </c>
      <c r="C1997" s="81">
        <f t="shared" ca="1" si="702"/>
        <v>1136.6050237500001</v>
      </c>
      <c r="D1997" s="82">
        <f ca="1">IF(A1997&lt;$B$1,VLOOKUP(A1997,[1]DI!$A$4:$B$15000,2,FALSE),0)</f>
        <v>0</v>
      </c>
      <c r="E1997" s="81">
        <f t="shared" ca="1" si="703"/>
        <v>0</v>
      </c>
      <c r="F1997" s="83">
        <f t="shared" si="711"/>
        <v>1.1679999999999999</v>
      </c>
      <c r="G1997" s="84">
        <f t="shared" ca="1" si="704"/>
        <v>1</v>
      </c>
      <c r="H1997" s="81">
        <f ca="1">TRUNC(PRODUCT(G$10:G1996),15)</f>
        <v>1.40945772534528</v>
      </c>
      <c r="I1997" s="81">
        <f t="shared" ca="1" si="705"/>
        <v>1.40945772534528</v>
      </c>
      <c r="J1997" s="81">
        <f t="shared" ca="1" si="706"/>
        <v>1</v>
      </c>
      <c r="K1997" s="81">
        <f t="shared" ca="1" si="707"/>
        <v>0</v>
      </c>
      <c r="L1997" s="85">
        <f>IF(VLOOKUP(A1997,$U$12:$AD$125,8)=VLOOKUP(A1996,$U$12:$AD$125,8),0,VLOOKUP(A1997,U$12:$AD$125,8))</f>
        <v>0</v>
      </c>
      <c r="M1997" s="86">
        <f>IF(L1997&gt;0,VLOOKUP(L1997,T$12:$AC$125,7),0)</f>
        <v>0</v>
      </c>
      <c r="N1997" s="81">
        <f t="shared" si="712"/>
        <v>0</v>
      </c>
      <c r="O1997" s="81">
        <f t="shared" ca="1" si="708"/>
        <v>0</v>
      </c>
      <c r="P1997" s="87" t="str">
        <f t="shared" si="709"/>
        <v>J=</v>
      </c>
      <c r="Q1997" s="88">
        <f t="shared" si="710"/>
        <v>45223</v>
      </c>
      <c r="R1997" s="7"/>
      <c r="S1997" s="7"/>
      <c r="T1997" s="7"/>
      <c r="U1997" s="7"/>
      <c r="V1997" s="7"/>
      <c r="W1997" s="7"/>
      <c r="X1997" s="7"/>
      <c r="Y1997" s="7"/>
      <c r="Z1997" s="7"/>
      <c r="AA1997" s="7"/>
      <c r="AB1997" s="7"/>
      <c r="AC1997" s="7"/>
      <c r="AD1997" s="7"/>
      <c r="AE1997" s="7"/>
      <c r="AF1997" s="65"/>
      <c r="AG1997" s="9"/>
      <c r="AH1997" s="9"/>
      <c r="AI1997" s="4"/>
      <c r="AJ1997" s="10"/>
      <c r="AK1997" s="4"/>
      <c r="AL1997" s="65"/>
      <c r="AM1997" s="10"/>
      <c r="AN1997" s="9"/>
      <c r="AO1997" s="7"/>
      <c r="AP1997" s="11"/>
      <c r="AQ1997" s="9"/>
      <c r="AR1997" s="8"/>
      <c r="AS1997" s="65"/>
      <c r="AT1997" s="12"/>
      <c r="AU1997" s="12"/>
      <c r="AV1997" s="22"/>
      <c r="AW1997" s="12"/>
      <c r="AX1997" s="12"/>
      <c r="AY1997" s="12"/>
      <c r="AZ1997" s="12"/>
      <c r="BA1997" s="12"/>
      <c r="BB1997" s="12"/>
      <c r="BC1997" s="12"/>
      <c r="BD1997" s="12"/>
      <c r="BE1997" s="12"/>
      <c r="BF1997" s="12"/>
      <c r="BG1997" s="12"/>
      <c r="BH1997" s="12"/>
      <c r="BI1997" s="12"/>
      <c r="BJ1997" s="12"/>
      <c r="BK1997" s="12"/>
      <c r="BL1997" s="12"/>
      <c r="BM1997" s="12"/>
      <c r="BN1997" s="12"/>
      <c r="BO1997" s="12"/>
      <c r="BP1997" s="12"/>
      <c r="BQ1997" s="12"/>
      <c r="BR1997" s="12"/>
      <c r="BS1997" s="12"/>
      <c r="BT1997" s="12"/>
      <c r="BU1997" s="12"/>
      <c r="BV1997" s="12"/>
      <c r="BW1997" s="12"/>
      <c r="BX1997" s="12"/>
      <c r="BY1997" s="12"/>
      <c r="BZ1997" s="12"/>
      <c r="CA1997" s="12"/>
      <c r="CB1997" s="12"/>
      <c r="CC1997" s="12"/>
      <c r="CD1997" s="12"/>
      <c r="CE1997" s="12"/>
      <c r="CF1997" s="12"/>
      <c r="CG1997" s="12"/>
      <c r="CH1997" s="12"/>
      <c r="CI1997" s="12"/>
      <c r="CJ1997" s="12"/>
      <c r="CK1997" s="12"/>
      <c r="CL1997" s="12"/>
      <c r="CM1997" s="12"/>
      <c r="CN1997" s="12"/>
      <c r="CO1997" s="12"/>
      <c r="CP1997" s="12"/>
      <c r="CQ1997" s="12"/>
      <c r="CR1997" s="12"/>
      <c r="CS1997" s="12"/>
      <c r="CT1997" s="12"/>
      <c r="CU1997" s="12"/>
      <c r="CV1997" s="12"/>
      <c r="CW1997" s="12"/>
      <c r="CX1997" s="12"/>
      <c r="CY1997" s="12"/>
      <c r="CZ1997" s="12"/>
      <c r="DA1997" s="12"/>
      <c r="DB1997" s="12"/>
      <c r="DC1997" s="12"/>
      <c r="DD1997" s="12"/>
      <c r="DE1997" s="12"/>
      <c r="DF1997" s="12"/>
      <c r="DG1997" s="12"/>
      <c r="DH1997" s="12"/>
      <c r="DI1997" s="12"/>
      <c r="DJ1997" s="12"/>
      <c r="DK1997" s="12"/>
      <c r="DL1997" s="12"/>
      <c r="DM1997" s="12"/>
      <c r="DN1997" s="12"/>
      <c r="DO1997" s="12"/>
      <c r="DP1997" s="12"/>
      <c r="DQ1997" s="12"/>
      <c r="DR1997" s="12"/>
      <c r="DS1997" s="12"/>
      <c r="DT1997" s="12"/>
      <c r="DU1997" s="12"/>
      <c r="DV1997" s="12"/>
      <c r="DW1997" s="12"/>
      <c r="DX1997" s="12"/>
      <c r="DY1997" s="12"/>
      <c r="DZ1997" s="12"/>
      <c r="EA1997" s="12"/>
      <c r="EB1997" s="12"/>
      <c r="EC1997" s="12"/>
      <c r="ED1997" s="12"/>
      <c r="EE1997" s="12"/>
      <c r="EF1997" s="12"/>
      <c r="EG1997" s="12"/>
      <c r="EH1997" s="12"/>
      <c r="EI1997" s="12"/>
      <c r="EJ1997" s="12"/>
      <c r="EK1997" s="12"/>
      <c r="EL1997" s="12"/>
      <c r="EM1997" s="12"/>
      <c r="EN1997" s="12"/>
      <c r="EO1997" s="12"/>
      <c r="EP1997" s="12"/>
      <c r="EQ1997" s="12"/>
      <c r="ER1997" s="12"/>
      <c r="ES1997" s="12"/>
      <c r="ET1997" s="12"/>
      <c r="EU1997" s="12"/>
      <c r="EV1997" s="12"/>
      <c r="EW1997" s="12"/>
      <c r="EX1997" s="12"/>
      <c r="EY1997" s="12"/>
      <c r="EZ1997" s="12"/>
      <c r="FA1997" s="12"/>
      <c r="FB1997" s="12"/>
      <c r="FC1997" s="12"/>
      <c r="FD1997" s="12"/>
      <c r="FE1997" s="12"/>
      <c r="FF1997" s="12"/>
      <c r="FG1997" s="12"/>
      <c r="FH1997" s="12"/>
      <c r="FI1997" s="12"/>
      <c r="FJ1997" s="12"/>
      <c r="FK1997" s="12"/>
      <c r="FL1997" s="12"/>
      <c r="FM1997" s="12"/>
      <c r="FN1997" s="12"/>
      <c r="FO1997" s="12"/>
      <c r="FP1997" s="12"/>
      <c r="FQ1997" s="12"/>
      <c r="FR1997" s="12"/>
      <c r="FS1997" s="12"/>
      <c r="FT1997" s="12"/>
      <c r="FU1997" s="12"/>
      <c r="FV1997" s="12"/>
      <c r="FW1997" s="12"/>
      <c r="FX1997" s="12"/>
      <c r="FY1997" s="12"/>
      <c r="FZ1997" s="12"/>
      <c r="GA1997" s="12"/>
      <c r="GB1997" s="12"/>
      <c r="GC1997" s="12"/>
      <c r="GD1997" s="12"/>
      <c r="GE1997" s="12"/>
      <c r="GF1997" s="12"/>
      <c r="GG1997" s="12"/>
      <c r="GH1997" s="12"/>
      <c r="GI1997" s="12"/>
      <c r="GJ1997" s="12"/>
      <c r="GK1997" s="12"/>
      <c r="GL1997" s="12"/>
      <c r="GM1997" s="12"/>
      <c r="GN1997" s="12"/>
      <c r="GO1997" s="12"/>
      <c r="GP1997" s="12"/>
      <c r="GQ1997" s="12"/>
      <c r="GR1997" s="12"/>
    </row>
    <row r="1998" spans="1:200" x14ac:dyDescent="0.2">
      <c r="A1998" s="79">
        <f t="shared" ref="A1998:A2061" si="713">(A1997+1)</f>
        <v>45070</v>
      </c>
      <c r="B1998" s="80" t="str">
        <f t="shared" ca="1" si="701"/>
        <v>n.d</v>
      </c>
      <c r="C1998" s="81">
        <f t="shared" ca="1" si="702"/>
        <v>1136.6050237500001</v>
      </c>
      <c r="D1998" s="82">
        <f ca="1">IF(A1998&lt;$B$1,VLOOKUP(A1998,[1]DI!$A$4:$B$15000,2,FALSE),0)</f>
        <v>0</v>
      </c>
      <c r="E1998" s="81">
        <f t="shared" ca="1" si="703"/>
        <v>0</v>
      </c>
      <c r="F1998" s="83">
        <f t="shared" si="711"/>
        <v>1.1679999999999999</v>
      </c>
      <c r="G1998" s="84">
        <f t="shared" ca="1" si="704"/>
        <v>1</v>
      </c>
      <c r="H1998" s="81">
        <f ca="1">TRUNC(PRODUCT(G$10:G1997),15)</f>
        <v>1.40945772534528</v>
      </c>
      <c r="I1998" s="81">
        <f t="shared" ca="1" si="705"/>
        <v>1.40945772534528</v>
      </c>
      <c r="J1998" s="81">
        <f t="shared" ca="1" si="706"/>
        <v>1</v>
      </c>
      <c r="K1998" s="81">
        <f t="shared" ca="1" si="707"/>
        <v>0</v>
      </c>
      <c r="L1998" s="85">
        <f>IF(VLOOKUP(A1998,$U$12:$AD$125,8)=VLOOKUP(A1997,$U$12:$AD$125,8),0,VLOOKUP(A1998,U$12:$AD$125,8))</f>
        <v>0</v>
      </c>
      <c r="M1998" s="86">
        <f>IF(L1998&gt;0,VLOOKUP(L1998,T$12:$AC$125,7),0)</f>
        <v>0</v>
      </c>
      <c r="N1998" s="81">
        <f t="shared" si="712"/>
        <v>0</v>
      </c>
      <c r="O1998" s="81">
        <f t="shared" ca="1" si="708"/>
        <v>0</v>
      </c>
      <c r="P1998" s="87" t="str">
        <f t="shared" si="709"/>
        <v>J=</v>
      </c>
      <c r="Q1998" s="88">
        <f t="shared" si="710"/>
        <v>45223</v>
      </c>
      <c r="R1998" s="7"/>
      <c r="S1998" s="7"/>
      <c r="T1998" s="7"/>
      <c r="U1998" s="7"/>
      <c r="V1998" s="7"/>
      <c r="W1998" s="7"/>
      <c r="X1998" s="7"/>
      <c r="Y1998" s="7"/>
      <c r="Z1998" s="7"/>
      <c r="AA1998" s="7"/>
      <c r="AB1998" s="7"/>
      <c r="AC1998" s="7"/>
      <c r="AD1998" s="7"/>
      <c r="AE1998" s="7"/>
      <c r="AF1998" s="65"/>
      <c r="AG1998" s="9"/>
      <c r="AH1998" s="9"/>
      <c r="AI1998" s="4"/>
      <c r="AJ1998" s="10"/>
      <c r="AK1998" s="4"/>
      <c r="AL1998" s="65"/>
      <c r="AM1998" s="10"/>
      <c r="AN1998" s="9"/>
      <c r="AO1998" s="7"/>
      <c r="AP1998" s="11"/>
      <c r="AQ1998" s="9"/>
      <c r="AR1998" s="8"/>
      <c r="AS1998" s="65"/>
      <c r="AT1998" s="12"/>
      <c r="AU1998" s="12"/>
      <c r="AV1998" s="22"/>
      <c r="AW1998" s="12"/>
      <c r="AX1998" s="12"/>
      <c r="AY1998" s="12"/>
      <c r="AZ1998" s="12"/>
      <c r="BA1998" s="12"/>
      <c r="BB1998" s="12"/>
      <c r="BC1998" s="12"/>
      <c r="BD1998" s="12"/>
      <c r="BE1998" s="12"/>
      <c r="BF1998" s="12"/>
      <c r="BG1998" s="12"/>
      <c r="BH1998" s="12"/>
      <c r="BI1998" s="12"/>
      <c r="BJ1998" s="12"/>
      <c r="BK1998" s="12"/>
      <c r="BL1998" s="12"/>
      <c r="BM1998" s="12"/>
      <c r="BN1998" s="12"/>
      <c r="BO1998" s="12"/>
      <c r="BP1998" s="12"/>
      <c r="BQ1998" s="12"/>
      <c r="BR1998" s="12"/>
      <c r="BS1998" s="12"/>
      <c r="BT1998" s="12"/>
      <c r="BU1998" s="12"/>
      <c r="BV1998" s="12"/>
      <c r="BW1998" s="12"/>
      <c r="BX1998" s="12"/>
      <c r="BY1998" s="12"/>
      <c r="BZ1998" s="12"/>
      <c r="CA1998" s="12"/>
      <c r="CB1998" s="12"/>
      <c r="CC1998" s="12"/>
      <c r="CD1998" s="12"/>
      <c r="CE1998" s="12"/>
      <c r="CF1998" s="12"/>
      <c r="CG1998" s="12"/>
      <c r="CH1998" s="12"/>
      <c r="CI1998" s="12"/>
      <c r="CJ1998" s="12"/>
      <c r="CK1998" s="12"/>
      <c r="CL1998" s="12"/>
      <c r="CM1998" s="12"/>
      <c r="CN1998" s="12"/>
      <c r="CO1998" s="12"/>
      <c r="CP1998" s="12"/>
      <c r="CQ1998" s="12"/>
      <c r="CR1998" s="12"/>
      <c r="CS1998" s="12"/>
      <c r="CT1998" s="12"/>
      <c r="CU1998" s="12"/>
      <c r="CV1998" s="12"/>
      <c r="CW1998" s="12"/>
      <c r="CX1998" s="12"/>
      <c r="CY1998" s="12"/>
      <c r="CZ1998" s="12"/>
      <c r="DA1998" s="12"/>
      <c r="DB1998" s="12"/>
      <c r="DC1998" s="12"/>
      <c r="DD1998" s="12"/>
      <c r="DE1998" s="12"/>
      <c r="DF1998" s="12"/>
      <c r="DG1998" s="12"/>
      <c r="DH1998" s="12"/>
      <c r="DI1998" s="12"/>
      <c r="DJ1998" s="12"/>
      <c r="DK1998" s="12"/>
      <c r="DL1998" s="12"/>
      <c r="DM1998" s="12"/>
      <c r="DN1998" s="12"/>
      <c r="DO1998" s="12"/>
      <c r="DP1998" s="12"/>
      <c r="DQ1998" s="12"/>
      <c r="DR1998" s="12"/>
      <c r="DS1998" s="12"/>
      <c r="DT1998" s="12"/>
      <c r="DU1998" s="12"/>
      <c r="DV1998" s="12"/>
      <c r="DW1998" s="12"/>
      <c r="DX1998" s="12"/>
      <c r="DY1998" s="12"/>
      <c r="DZ1998" s="12"/>
      <c r="EA1998" s="12"/>
      <c r="EB1998" s="12"/>
      <c r="EC1998" s="12"/>
      <c r="ED1998" s="12"/>
      <c r="EE1998" s="12"/>
      <c r="EF1998" s="12"/>
      <c r="EG1998" s="12"/>
      <c r="EH1998" s="12"/>
      <c r="EI1998" s="12"/>
      <c r="EJ1998" s="12"/>
      <c r="EK1998" s="12"/>
      <c r="EL1998" s="12"/>
      <c r="EM1998" s="12"/>
      <c r="EN1998" s="12"/>
      <c r="EO1998" s="12"/>
      <c r="EP1998" s="12"/>
      <c r="EQ1998" s="12"/>
      <c r="ER1998" s="12"/>
      <c r="ES1998" s="12"/>
      <c r="ET1998" s="12"/>
      <c r="EU1998" s="12"/>
      <c r="EV1998" s="12"/>
      <c r="EW1998" s="12"/>
      <c r="EX1998" s="12"/>
      <c r="EY1998" s="12"/>
      <c r="EZ1998" s="12"/>
      <c r="FA1998" s="12"/>
      <c r="FB1998" s="12"/>
      <c r="FC1998" s="12"/>
      <c r="FD1998" s="12"/>
      <c r="FE1998" s="12"/>
      <c r="FF1998" s="12"/>
      <c r="FG1998" s="12"/>
      <c r="FH1998" s="12"/>
      <c r="FI1998" s="12"/>
      <c r="FJ1998" s="12"/>
      <c r="FK1998" s="12"/>
      <c r="FL1998" s="12"/>
      <c r="FM1998" s="12"/>
      <c r="FN1998" s="12"/>
      <c r="FO1998" s="12"/>
      <c r="FP1998" s="12"/>
      <c r="FQ1998" s="12"/>
      <c r="FR1998" s="12"/>
      <c r="FS1998" s="12"/>
      <c r="FT1998" s="12"/>
      <c r="FU1998" s="12"/>
      <c r="FV1998" s="12"/>
      <c r="FW1998" s="12"/>
      <c r="FX1998" s="12"/>
      <c r="FY1998" s="12"/>
      <c r="FZ1998" s="12"/>
      <c r="GA1998" s="12"/>
      <c r="GB1998" s="12"/>
      <c r="GC1998" s="12"/>
      <c r="GD1998" s="12"/>
      <c r="GE1998" s="12"/>
      <c r="GF1998" s="12"/>
      <c r="GG1998" s="12"/>
      <c r="GH1998" s="12"/>
      <c r="GI1998" s="12"/>
      <c r="GJ1998" s="12"/>
      <c r="GK1998" s="12"/>
      <c r="GL1998" s="12"/>
      <c r="GM1998" s="12"/>
      <c r="GN1998" s="12"/>
      <c r="GO1998" s="12"/>
      <c r="GP1998" s="12"/>
      <c r="GQ1998" s="12"/>
      <c r="GR1998" s="12"/>
    </row>
    <row r="1999" spans="1:200" x14ac:dyDescent="0.2">
      <c r="A1999" s="79">
        <f t="shared" si="713"/>
        <v>45071</v>
      </c>
      <c r="B1999" s="80" t="str">
        <f t="shared" ca="1" si="701"/>
        <v>n.d</v>
      </c>
      <c r="C1999" s="81">
        <f t="shared" ca="1" si="702"/>
        <v>1136.6050237500001</v>
      </c>
      <c r="D1999" s="82">
        <f ca="1">IF(A1999&lt;$B$1,VLOOKUP(A1999,[1]DI!$A$4:$B$15000,2,FALSE),0)</f>
        <v>0</v>
      </c>
      <c r="E1999" s="81">
        <f t="shared" ca="1" si="703"/>
        <v>0</v>
      </c>
      <c r="F1999" s="83">
        <f t="shared" si="711"/>
        <v>1.1679999999999999</v>
      </c>
      <c r="G1999" s="84">
        <f t="shared" ca="1" si="704"/>
        <v>1</v>
      </c>
      <c r="H1999" s="81">
        <f ca="1">TRUNC(PRODUCT(G$10:G1998),15)</f>
        <v>1.40945772534528</v>
      </c>
      <c r="I1999" s="81">
        <f t="shared" ca="1" si="705"/>
        <v>1.40945772534528</v>
      </c>
      <c r="J1999" s="81">
        <f t="shared" ca="1" si="706"/>
        <v>1</v>
      </c>
      <c r="K1999" s="81">
        <f t="shared" ca="1" si="707"/>
        <v>0</v>
      </c>
      <c r="L1999" s="85">
        <f>IF(VLOOKUP(A1999,$U$12:$AD$125,8)=VLOOKUP(A1998,$U$12:$AD$125,8),0,VLOOKUP(A1999,U$12:$AD$125,8))</f>
        <v>0</v>
      </c>
      <c r="M1999" s="86">
        <f>IF(L1999&gt;0,VLOOKUP(L1999,T$12:$AC$125,7),0)</f>
        <v>0</v>
      </c>
      <c r="N1999" s="81">
        <f t="shared" si="712"/>
        <v>0</v>
      </c>
      <c r="O1999" s="81">
        <f t="shared" ca="1" si="708"/>
        <v>0</v>
      </c>
      <c r="P1999" s="87" t="str">
        <f t="shared" si="709"/>
        <v>J=</v>
      </c>
      <c r="Q1999" s="88">
        <f t="shared" si="710"/>
        <v>45223</v>
      </c>
      <c r="R1999" s="7"/>
      <c r="S1999" s="7"/>
      <c r="T1999" s="7"/>
      <c r="U1999" s="7"/>
      <c r="V1999" s="7"/>
      <c r="W1999" s="7"/>
      <c r="X1999" s="7"/>
      <c r="Y1999" s="7"/>
      <c r="Z1999" s="7"/>
      <c r="AA1999" s="7"/>
      <c r="AB1999" s="7"/>
      <c r="AC1999" s="7"/>
      <c r="AD1999" s="7"/>
      <c r="AE1999" s="7"/>
      <c r="AF1999" s="65"/>
      <c r="AG1999" s="9"/>
      <c r="AH1999" s="9"/>
      <c r="AI1999" s="4"/>
      <c r="AJ1999" s="10"/>
      <c r="AK1999" s="4"/>
      <c r="AL1999" s="65"/>
      <c r="AM1999" s="10"/>
      <c r="AN1999" s="9"/>
      <c r="AO1999" s="7"/>
      <c r="AP1999" s="11"/>
      <c r="AQ1999" s="9"/>
      <c r="AR1999" s="8"/>
      <c r="AS1999" s="65"/>
      <c r="AT1999" s="12"/>
      <c r="AU1999" s="12"/>
      <c r="AV1999" s="22"/>
      <c r="AW1999" s="12"/>
      <c r="AX1999" s="12"/>
      <c r="AY1999" s="12"/>
      <c r="AZ1999" s="12"/>
      <c r="BA1999" s="12"/>
      <c r="BB1999" s="12"/>
      <c r="BC1999" s="12"/>
      <c r="BD1999" s="12"/>
      <c r="BE1999" s="12"/>
      <c r="BF1999" s="12"/>
      <c r="BG1999" s="12"/>
      <c r="BH1999" s="12"/>
      <c r="BI1999" s="12"/>
      <c r="BJ1999" s="12"/>
      <c r="BK1999" s="12"/>
      <c r="BL1999" s="12"/>
      <c r="BM1999" s="12"/>
      <c r="BN1999" s="12"/>
      <c r="BO1999" s="12"/>
      <c r="BP1999" s="12"/>
      <c r="BQ1999" s="12"/>
      <c r="BR1999" s="12"/>
      <c r="BS1999" s="12"/>
      <c r="BT1999" s="12"/>
      <c r="BU1999" s="12"/>
      <c r="BV1999" s="12"/>
      <c r="BW1999" s="12"/>
      <c r="BX1999" s="12"/>
      <c r="BY1999" s="12"/>
      <c r="BZ1999" s="12"/>
      <c r="CA1999" s="12"/>
      <c r="CB1999" s="12"/>
      <c r="CC1999" s="12"/>
      <c r="CD1999" s="12"/>
      <c r="CE1999" s="12"/>
      <c r="CF1999" s="12"/>
      <c r="CG1999" s="12"/>
      <c r="CH1999" s="12"/>
      <c r="CI1999" s="12"/>
      <c r="CJ1999" s="12"/>
      <c r="CK1999" s="12"/>
      <c r="CL1999" s="12"/>
      <c r="CM1999" s="12"/>
      <c r="CN1999" s="12"/>
      <c r="CO1999" s="12"/>
      <c r="CP1999" s="12"/>
      <c r="CQ1999" s="12"/>
      <c r="CR1999" s="12"/>
      <c r="CS1999" s="12"/>
      <c r="CT1999" s="12"/>
      <c r="CU1999" s="12"/>
      <c r="CV1999" s="12"/>
      <c r="CW1999" s="12"/>
      <c r="CX1999" s="12"/>
      <c r="CY1999" s="12"/>
      <c r="CZ1999" s="12"/>
      <c r="DA1999" s="12"/>
      <c r="DB1999" s="12"/>
      <c r="DC1999" s="12"/>
      <c r="DD1999" s="12"/>
      <c r="DE1999" s="12"/>
      <c r="DF1999" s="12"/>
      <c r="DG1999" s="12"/>
      <c r="DH1999" s="12"/>
      <c r="DI1999" s="12"/>
      <c r="DJ1999" s="12"/>
      <c r="DK1999" s="12"/>
      <c r="DL1999" s="12"/>
      <c r="DM1999" s="12"/>
      <c r="DN1999" s="12"/>
      <c r="DO1999" s="12"/>
      <c r="DP1999" s="12"/>
      <c r="DQ1999" s="12"/>
      <c r="DR1999" s="12"/>
      <c r="DS1999" s="12"/>
      <c r="DT1999" s="12"/>
      <c r="DU1999" s="12"/>
      <c r="DV1999" s="12"/>
      <c r="DW1999" s="12"/>
      <c r="DX1999" s="12"/>
      <c r="DY1999" s="12"/>
      <c r="DZ1999" s="12"/>
      <c r="EA1999" s="12"/>
      <c r="EB1999" s="12"/>
      <c r="EC1999" s="12"/>
      <c r="ED1999" s="12"/>
      <c r="EE1999" s="12"/>
      <c r="EF1999" s="12"/>
      <c r="EG1999" s="12"/>
      <c r="EH1999" s="12"/>
      <c r="EI1999" s="12"/>
      <c r="EJ1999" s="12"/>
      <c r="EK1999" s="12"/>
      <c r="EL1999" s="12"/>
      <c r="EM1999" s="12"/>
      <c r="EN1999" s="12"/>
      <c r="EO1999" s="12"/>
      <c r="EP1999" s="12"/>
      <c r="EQ1999" s="12"/>
      <c r="ER1999" s="12"/>
      <c r="ES1999" s="12"/>
      <c r="ET1999" s="12"/>
      <c r="EU1999" s="12"/>
      <c r="EV1999" s="12"/>
      <c r="EW1999" s="12"/>
      <c r="EX1999" s="12"/>
      <c r="EY1999" s="12"/>
      <c r="EZ1999" s="12"/>
      <c r="FA1999" s="12"/>
      <c r="FB1999" s="12"/>
      <c r="FC1999" s="12"/>
      <c r="FD1999" s="12"/>
      <c r="FE1999" s="12"/>
      <c r="FF1999" s="12"/>
      <c r="FG1999" s="12"/>
      <c r="FH1999" s="12"/>
      <c r="FI1999" s="12"/>
      <c r="FJ1999" s="12"/>
      <c r="FK1999" s="12"/>
      <c r="FL1999" s="12"/>
      <c r="FM1999" s="12"/>
      <c r="FN1999" s="12"/>
      <c r="FO1999" s="12"/>
      <c r="FP1999" s="12"/>
      <c r="FQ1999" s="12"/>
      <c r="FR1999" s="12"/>
      <c r="FS1999" s="12"/>
      <c r="FT1999" s="12"/>
      <c r="FU1999" s="12"/>
      <c r="FV1999" s="12"/>
      <c r="FW1999" s="12"/>
      <c r="FX1999" s="12"/>
      <c r="FY1999" s="12"/>
      <c r="FZ1999" s="12"/>
      <c r="GA1999" s="12"/>
      <c r="GB1999" s="12"/>
      <c r="GC1999" s="12"/>
      <c r="GD1999" s="12"/>
      <c r="GE1999" s="12"/>
      <c r="GF1999" s="12"/>
      <c r="GG1999" s="12"/>
      <c r="GH1999" s="12"/>
      <c r="GI1999" s="12"/>
      <c r="GJ1999" s="12"/>
      <c r="GK1999" s="12"/>
      <c r="GL1999" s="12"/>
      <c r="GM1999" s="12"/>
      <c r="GN1999" s="12"/>
      <c r="GO1999" s="12"/>
      <c r="GP1999" s="12"/>
      <c r="GQ1999" s="12"/>
      <c r="GR1999" s="12"/>
    </row>
    <row r="2000" spans="1:200" x14ac:dyDescent="0.2">
      <c r="A2000" s="79">
        <f t="shared" si="713"/>
        <v>45072</v>
      </c>
      <c r="B2000" s="80" t="str">
        <f t="shared" ca="1" si="701"/>
        <v>n.d</v>
      </c>
      <c r="C2000" s="81">
        <f t="shared" ca="1" si="702"/>
        <v>1136.6050237500001</v>
      </c>
      <c r="D2000" s="82">
        <f ca="1">IF(A2000&lt;$B$1,VLOOKUP(A2000,[1]DI!$A$4:$B$15000,2,FALSE),0)</f>
        <v>0</v>
      </c>
      <c r="E2000" s="81">
        <f t="shared" ca="1" si="703"/>
        <v>0</v>
      </c>
      <c r="F2000" s="83">
        <f t="shared" si="711"/>
        <v>1.1679999999999999</v>
      </c>
      <c r="G2000" s="84">
        <f t="shared" ca="1" si="704"/>
        <v>1</v>
      </c>
      <c r="H2000" s="81">
        <f ca="1">TRUNC(PRODUCT(G$10:G1999),15)</f>
        <v>1.40945772534528</v>
      </c>
      <c r="I2000" s="81">
        <f t="shared" ca="1" si="705"/>
        <v>1.40945772534528</v>
      </c>
      <c r="J2000" s="81">
        <f t="shared" ca="1" si="706"/>
        <v>1</v>
      </c>
      <c r="K2000" s="81">
        <f t="shared" ca="1" si="707"/>
        <v>0</v>
      </c>
      <c r="L2000" s="85">
        <f>IF(VLOOKUP(A2000,$U$12:$AD$125,8)=VLOOKUP(A1999,$U$12:$AD$125,8),0,VLOOKUP(A2000,U$12:$AD$125,8))</f>
        <v>0</v>
      </c>
      <c r="M2000" s="86">
        <f>IF(L2000&gt;0,VLOOKUP(L2000,T$12:$AC$125,7),0)</f>
        <v>0</v>
      </c>
      <c r="N2000" s="81">
        <f t="shared" si="712"/>
        <v>0</v>
      </c>
      <c r="O2000" s="81">
        <f t="shared" ca="1" si="708"/>
        <v>0</v>
      </c>
      <c r="P2000" s="87" t="str">
        <f t="shared" si="709"/>
        <v>J=</v>
      </c>
      <c r="Q2000" s="88">
        <f t="shared" si="710"/>
        <v>45223</v>
      </c>
      <c r="R2000" s="7"/>
      <c r="S2000" s="7"/>
      <c r="T2000" s="7"/>
      <c r="U2000" s="7"/>
      <c r="V2000" s="7"/>
      <c r="W2000" s="7"/>
      <c r="X2000" s="7"/>
      <c r="Y2000" s="7"/>
      <c r="Z2000" s="7"/>
      <c r="AA2000" s="7"/>
      <c r="AB2000" s="7"/>
      <c r="AC2000" s="7"/>
      <c r="AD2000" s="7"/>
      <c r="AE2000" s="7"/>
      <c r="AF2000" s="65"/>
      <c r="AG2000" s="9"/>
      <c r="AH2000" s="9"/>
      <c r="AI2000" s="4"/>
      <c r="AJ2000" s="10"/>
      <c r="AK2000" s="4"/>
      <c r="AL2000" s="65"/>
      <c r="AM2000" s="10"/>
      <c r="AN2000" s="9"/>
      <c r="AO2000" s="7"/>
      <c r="AP2000" s="11"/>
      <c r="AQ2000" s="9"/>
      <c r="AR2000" s="8"/>
      <c r="AS2000" s="65"/>
      <c r="AT2000" s="12"/>
      <c r="AU2000" s="12"/>
      <c r="AV2000" s="22"/>
      <c r="AW2000" s="12"/>
      <c r="AX2000" s="12"/>
      <c r="AY2000" s="12"/>
      <c r="AZ2000" s="12"/>
      <c r="BA2000" s="12"/>
      <c r="BB2000" s="12"/>
      <c r="BC2000" s="12"/>
      <c r="BD2000" s="12"/>
      <c r="BE2000" s="12"/>
      <c r="BF2000" s="12"/>
      <c r="BG2000" s="12"/>
      <c r="BH2000" s="12"/>
      <c r="BI2000" s="12"/>
      <c r="BJ2000" s="12"/>
      <c r="BK2000" s="12"/>
      <c r="BL2000" s="12"/>
      <c r="BM2000" s="12"/>
      <c r="BN2000" s="12"/>
      <c r="BO2000" s="12"/>
      <c r="BP2000" s="12"/>
      <c r="BQ2000" s="12"/>
      <c r="BR2000" s="12"/>
      <c r="BS2000" s="12"/>
      <c r="BT2000" s="12"/>
      <c r="BU2000" s="12"/>
      <c r="BV2000" s="12"/>
      <c r="BW2000" s="12"/>
      <c r="BX2000" s="12"/>
      <c r="BY2000" s="12"/>
      <c r="BZ2000" s="12"/>
      <c r="CA2000" s="12"/>
      <c r="CB2000" s="12"/>
      <c r="CC2000" s="12"/>
      <c r="CD2000" s="12"/>
      <c r="CE2000" s="12"/>
      <c r="CF2000" s="12"/>
      <c r="CG2000" s="12"/>
      <c r="CH2000" s="12"/>
      <c r="CI2000" s="12"/>
      <c r="CJ2000" s="12"/>
      <c r="CK2000" s="12"/>
      <c r="CL2000" s="12"/>
      <c r="CM2000" s="12"/>
      <c r="CN2000" s="12"/>
      <c r="CO2000" s="12"/>
      <c r="CP2000" s="12"/>
      <c r="CQ2000" s="12"/>
      <c r="CR2000" s="12"/>
      <c r="CS2000" s="12"/>
      <c r="CT2000" s="12"/>
      <c r="CU2000" s="12"/>
      <c r="CV2000" s="12"/>
      <c r="CW2000" s="12"/>
      <c r="CX2000" s="12"/>
      <c r="CY2000" s="12"/>
      <c r="CZ2000" s="12"/>
      <c r="DA2000" s="12"/>
      <c r="DB2000" s="12"/>
      <c r="DC2000" s="12"/>
      <c r="DD2000" s="12"/>
      <c r="DE2000" s="12"/>
      <c r="DF2000" s="12"/>
      <c r="DG2000" s="12"/>
      <c r="DH2000" s="12"/>
      <c r="DI2000" s="12"/>
      <c r="DJ2000" s="12"/>
      <c r="DK2000" s="12"/>
      <c r="DL2000" s="12"/>
      <c r="DM2000" s="12"/>
      <c r="DN2000" s="12"/>
      <c r="DO2000" s="12"/>
      <c r="DP2000" s="12"/>
      <c r="DQ2000" s="12"/>
      <c r="DR2000" s="12"/>
      <c r="DS2000" s="12"/>
      <c r="DT2000" s="12"/>
      <c r="DU2000" s="12"/>
      <c r="DV2000" s="12"/>
      <c r="DW2000" s="12"/>
      <c r="DX2000" s="12"/>
      <c r="DY2000" s="12"/>
      <c r="DZ2000" s="12"/>
      <c r="EA2000" s="12"/>
      <c r="EB2000" s="12"/>
      <c r="EC2000" s="12"/>
      <c r="ED2000" s="12"/>
      <c r="EE2000" s="12"/>
      <c r="EF2000" s="12"/>
      <c r="EG2000" s="12"/>
      <c r="EH2000" s="12"/>
      <c r="EI2000" s="12"/>
      <c r="EJ2000" s="12"/>
      <c r="EK2000" s="12"/>
      <c r="EL2000" s="12"/>
      <c r="EM2000" s="12"/>
      <c r="EN2000" s="12"/>
      <c r="EO2000" s="12"/>
      <c r="EP2000" s="12"/>
      <c r="EQ2000" s="12"/>
      <c r="ER2000" s="12"/>
      <c r="ES2000" s="12"/>
      <c r="ET2000" s="12"/>
      <c r="EU2000" s="12"/>
      <c r="EV2000" s="12"/>
      <c r="EW2000" s="12"/>
      <c r="EX2000" s="12"/>
      <c r="EY2000" s="12"/>
      <c r="EZ2000" s="12"/>
      <c r="FA2000" s="12"/>
      <c r="FB2000" s="12"/>
      <c r="FC2000" s="12"/>
      <c r="FD2000" s="12"/>
      <c r="FE2000" s="12"/>
      <c r="FF2000" s="12"/>
      <c r="FG2000" s="12"/>
      <c r="FH2000" s="12"/>
      <c r="FI2000" s="12"/>
      <c r="FJ2000" s="12"/>
      <c r="FK2000" s="12"/>
      <c r="FL2000" s="12"/>
      <c r="FM2000" s="12"/>
      <c r="FN2000" s="12"/>
      <c r="FO2000" s="12"/>
      <c r="FP2000" s="12"/>
      <c r="FQ2000" s="12"/>
      <c r="FR2000" s="12"/>
      <c r="FS2000" s="12"/>
      <c r="FT2000" s="12"/>
      <c r="FU2000" s="12"/>
      <c r="FV2000" s="12"/>
      <c r="FW2000" s="12"/>
      <c r="FX2000" s="12"/>
      <c r="FY2000" s="12"/>
      <c r="FZ2000" s="12"/>
      <c r="GA2000" s="12"/>
      <c r="GB2000" s="12"/>
      <c r="GC2000" s="12"/>
      <c r="GD2000" s="12"/>
      <c r="GE2000" s="12"/>
      <c r="GF2000" s="12"/>
      <c r="GG2000" s="12"/>
      <c r="GH2000" s="12"/>
      <c r="GI2000" s="12"/>
      <c r="GJ2000" s="12"/>
      <c r="GK2000" s="12"/>
      <c r="GL2000" s="12"/>
      <c r="GM2000" s="12"/>
      <c r="GN2000" s="12"/>
      <c r="GO2000" s="12"/>
      <c r="GP2000" s="12"/>
      <c r="GQ2000" s="12"/>
      <c r="GR2000" s="12"/>
    </row>
    <row r="2001" spans="1:200" x14ac:dyDescent="0.2">
      <c r="A2001" s="79">
        <f t="shared" si="713"/>
        <v>45073</v>
      </c>
      <c r="B2001" s="80" t="str">
        <f t="shared" ca="1" si="701"/>
        <v>n.d</v>
      </c>
      <c r="C2001" s="81">
        <f t="shared" ca="1" si="702"/>
        <v>1136.6050237500001</v>
      </c>
      <c r="D2001" s="82">
        <f ca="1">IF(A2001&lt;$B$1,VLOOKUP(A2001,[1]DI!$A$4:$B$15000,2,FALSE),0)</f>
        <v>0</v>
      </c>
      <c r="E2001" s="81">
        <f t="shared" ca="1" si="703"/>
        <v>0</v>
      </c>
      <c r="F2001" s="83">
        <f t="shared" si="711"/>
        <v>1.1679999999999999</v>
      </c>
      <c r="G2001" s="84">
        <f t="shared" ca="1" si="704"/>
        <v>1</v>
      </c>
      <c r="H2001" s="81">
        <f ca="1">TRUNC(PRODUCT(G$10:G2000),15)</f>
        <v>1.40945772534528</v>
      </c>
      <c r="I2001" s="81">
        <f t="shared" ca="1" si="705"/>
        <v>1.40945772534528</v>
      </c>
      <c r="J2001" s="81">
        <f t="shared" ca="1" si="706"/>
        <v>1</v>
      </c>
      <c r="K2001" s="81">
        <f t="shared" ca="1" si="707"/>
        <v>0</v>
      </c>
      <c r="L2001" s="85">
        <f>IF(VLOOKUP(A2001,$U$12:$AD$125,8)=VLOOKUP(A2000,$U$12:$AD$125,8),0,VLOOKUP(A2001,U$12:$AD$125,8))</f>
        <v>0</v>
      </c>
      <c r="M2001" s="86">
        <f>IF(L2001&gt;0,VLOOKUP(L2001,T$12:$AC$125,7),0)</f>
        <v>0</v>
      </c>
      <c r="N2001" s="81">
        <f t="shared" si="712"/>
        <v>0</v>
      </c>
      <c r="O2001" s="81">
        <f t="shared" ca="1" si="708"/>
        <v>0</v>
      </c>
      <c r="P2001" s="87" t="str">
        <f t="shared" si="709"/>
        <v>J=</v>
      </c>
      <c r="Q2001" s="88">
        <f t="shared" si="710"/>
        <v>45223</v>
      </c>
      <c r="R2001" s="7"/>
      <c r="S2001" s="7"/>
      <c r="T2001" s="7"/>
      <c r="U2001" s="7"/>
      <c r="V2001" s="7"/>
      <c r="W2001" s="7"/>
      <c r="X2001" s="7"/>
      <c r="Y2001" s="7"/>
      <c r="Z2001" s="7"/>
      <c r="AA2001" s="7"/>
      <c r="AB2001" s="7"/>
      <c r="AC2001" s="7"/>
      <c r="AD2001" s="7"/>
      <c r="AE2001" s="7"/>
      <c r="AF2001" s="65"/>
      <c r="AG2001" s="9"/>
      <c r="AH2001" s="9"/>
      <c r="AI2001" s="4"/>
      <c r="AJ2001" s="10"/>
      <c r="AK2001" s="4"/>
      <c r="AL2001" s="65"/>
      <c r="AM2001" s="10"/>
      <c r="AN2001" s="9"/>
      <c r="AO2001" s="7"/>
      <c r="AP2001" s="11"/>
      <c r="AQ2001" s="9"/>
      <c r="AR2001" s="8"/>
      <c r="AS2001" s="65"/>
      <c r="AT2001" s="12"/>
      <c r="AU2001" s="12"/>
      <c r="AV2001" s="22"/>
      <c r="AW2001" s="12"/>
      <c r="AX2001" s="12"/>
      <c r="AY2001" s="12"/>
      <c r="AZ2001" s="12"/>
      <c r="BA2001" s="12"/>
      <c r="BB2001" s="12"/>
      <c r="BC2001" s="12"/>
      <c r="BD2001" s="12"/>
      <c r="BE2001" s="12"/>
      <c r="BF2001" s="12"/>
      <c r="BG2001" s="12"/>
      <c r="BH2001" s="12"/>
      <c r="BI2001" s="12"/>
      <c r="BJ2001" s="12"/>
      <c r="BK2001" s="12"/>
      <c r="BL2001" s="12"/>
      <c r="BM2001" s="12"/>
      <c r="BN2001" s="12"/>
      <c r="BO2001" s="12"/>
      <c r="BP2001" s="12"/>
      <c r="BQ2001" s="12"/>
      <c r="BR2001" s="12"/>
      <c r="BS2001" s="12"/>
      <c r="BT2001" s="12"/>
      <c r="BU2001" s="12"/>
      <c r="BV2001" s="12"/>
      <c r="BW2001" s="12"/>
      <c r="BX2001" s="12"/>
      <c r="BY2001" s="12"/>
      <c r="BZ2001" s="12"/>
      <c r="CA2001" s="12"/>
      <c r="CB2001" s="12"/>
      <c r="CC2001" s="12"/>
      <c r="CD2001" s="12"/>
      <c r="CE2001" s="12"/>
      <c r="CF2001" s="12"/>
      <c r="CG2001" s="12"/>
      <c r="CH2001" s="12"/>
      <c r="CI2001" s="12"/>
      <c r="CJ2001" s="12"/>
      <c r="CK2001" s="12"/>
      <c r="CL2001" s="12"/>
      <c r="CM2001" s="12"/>
      <c r="CN2001" s="12"/>
      <c r="CO2001" s="12"/>
      <c r="CP2001" s="12"/>
      <c r="CQ2001" s="12"/>
      <c r="CR2001" s="12"/>
      <c r="CS2001" s="12"/>
      <c r="CT2001" s="12"/>
      <c r="CU2001" s="12"/>
      <c r="CV2001" s="12"/>
      <c r="CW2001" s="12"/>
      <c r="CX2001" s="12"/>
      <c r="CY2001" s="12"/>
      <c r="CZ2001" s="12"/>
      <c r="DA2001" s="12"/>
      <c r="DB2001" s="12"/>
      <c r="DC2001" s="12"/>
      <c r="DD2001" s="12"/>
      <c r="DE2001" s="12"/>
      <c r="DF2001" s="12"/>
      <c r="DG2001" s="12"/>
      <c r="DH2001" s="12"/>
      <c r="DI2001" s="12"/>
      <c r="DJ2001" s="12"/>
      <c r="DK2001" s="12"/>
      <c r="DL2001" s="12"/>
      <c r="DM2001" s="12"/>
      <c r="DN2001" s="12"/>
      <c r="DO2001" s="12"/>
      <c r="DP2001" s="12"/>
      <c r="DQ2001" s="12"/>
      <c r="DR2001" s="12"/>
      <c r="DS2001" s="12"/>
      <c r="DT2001" s="12"/>
      <c r="DU2001" s="12"/>
      <c r="DV2001" s="12"/>
      <c r="DW2001" s="12"/>
      <c r="DX2001" s="12"/>
      <c r="DY2001" s="12"/>
      <c r="DZ2001" s="12"/>
      <c r="EA2001" s="12"/>
      <c r="EB2001" s="12"/>
      <c r="EC2001" s="12"/>
      <c r="ED2001" s="12"/>
      <c r="EE2001" s="12"/>
      <c r="EF2001" s="12"/>
      <c r="EG2001" s="12"/>
      <c r="EH2001" s="12"/>
      <c r="EI2001" s="12"/>
      <c r="EJ2001" s="12"/>
      <c r="EK2001" s="12"/>
      <c r="EL2001" s="12"/>
      <c r="EM2001" s="12"/>
      <c r="EN2001" s="12"/>
      <c r="EO2001" s="12"/>
      <c r="EP2001" s="12"/>
      <c r="EQ2001" s="12"/>
      <c r="ER2001" s="12"/>
      <c r="ES2001" s="12"/>
      <c r="ET2001" s="12"/>
      <c r="EU2001" s="12"/>
      <c r="EV2001" s="12"/>
      <c r="EW2001" s="12"/>
      <c r="EX2001" s="12"/>
      <c r="EY2001" s="12"/>
      <c r="EZ2001" s="12"/>
      <c r="FA2001" s="12"/>
      <c r="FB2001" s="12"/>
      <c r="FC2001" s="12"/>
      <c r="FD2001" s="12"/>
      <c r="FE2001" s="12"/>
      <c r="FF2001" s="12"/>
      <c r="FG2001" s="12"/>
      <c r="FH2001" s="12"/>
      <c r="FI2001" s="12"/>
      <c r="FJ2001" s="12"/>
      <c r="FK2001" s="12"/>
      <c r="FL2001" s="12"/>
      <c r="FM2001" s="12"/>
      <c r="FN2001" s="12"/>
      <c r="FO2001" s="12"/>
      <c r="FP2001" s="12"/>
      <c r="FQ2001" s="12"/>
      <c r="FR2001" s="12"/>
      <c r="FS2001" s="12"/>
      <c r="FT2001" s="12"/>
      <c r="FU2001" s="12"/>
      <c r="FV2001" s="12"/>
      <c r="FW2001" s="12"/>
      <c r="FX2001" s="12"/>
      <c r="FY2001" s="12"/>
      <c r="FZ2001" s="12"/>
      <c r="GA2001" s="12"/>
      <c r="GB2001" s="12"/>
      <c r="GC2001" s="12"/>
      <c r="GD2001" s="12"/>
      <c r="GE2001" s="12"/>
      <c r="GF2001" s="12"/>
      <c r="GG2001" s="12"/>
      <c r="GH2001" s="12"/>
      <c r="GI2001" s="12"/>
      <c r="GJ2001" s="12"/>
      <c r="GK2001" s="12"/>
      <c r="GL2001" s="12"/>
      <c r="GM2001" s="12"/>
      <c r="GN2001" s="12"/>
      <c r="GO2001" s="12"/>
      <c r="GP2001" s="12"/>
      <c r="GQ2001" s="12"/>
      <c r="GR2001" s="12"/>
    </row>
    <row r="2002" spans="1:200" x14ac:dyDescent="0.2">
      <c r="A2002" s="79">
        <f t="shared" si="713"/>
        <v>45074</v>
      </c>
      <c r="B2002" s="80" t="str">
        <f t="shared" ca="1" si="701"/>
        <v>n.d</v>
      </c>
      <c r="C2002" s="81">
        <f t="shared" ca="1" si="702"/>
        <v>1136.6050237500001</v>
      </c>
      <c r="D2002" s="82">
        <f ca="1">IF(A2002&lt;$B$1,VLOOKUP(A2002,[1]DI!$A$4:$B$15000,2,FALSE),0)</f>
        <v>0</v>
      </c>
      <c r="E2002" s="81">
        <f t="shared" ca="1" si="703"/>
        <v>0</v>
      </c>
      <c r="F2002" s="83">
        <f t="shared" si="711"/>
        <v>1.1679999999999999</v>
      </c>
      <c r="G2002" s="84">
        <f t="shared" ca="1" si="704"/>
        <v>1</v>
      </c>
      <c r="H2002" s="81">
        <f ca="1">TRUNC(PRODUCT(G$10:G2001),15)</f>
        <v>1.40945772534528</v>
      </c>
      <c r="I2002" s="81">
        <f t="shared" ca="1" si="705"/>
        <v>1.40945772534528</v>
      </c>
      <c r="J2002" s="81">
        <f t="shared" ca="1" si="706"/>
        <v>1</v>
      </c>
      <c r="K2002" s="81">
        <f t="shared" ca="1" si="707"/>
        <v>0</v>
      </c>
      <c r="L2002" s="85">
        <f>IF(VLOOKUP(A2002,$U$12:$AD$125,8)=VLOOKUP(A2001,$U$12:$AD$125,8),0,VLOOKUP(A2002,U$12:$AD$125,8))</f>
        <v>0</v>
      </c>
      <c r="M2002" s="86">
        <f>IF(L2002&gt;0,VLOOKUP(L2002,T$12:$AC$125,7),0)</f>
        <v>0</v>
      </c>
      <c r="N2002" s="81">
        <f t="shared" si="712"/>
        <v>0</v>
      </c>
      <c r="O2002" s="81">
        <f t="shared" ca="1" si="708"/>
        <v>0</v>
      </c>
      <c r="P2002" s="87" t="str">
        <f t="shared" si="709"/>
        <v>J=</v>
      </c>
      <c r="Q2002" s="88">
        <f t="shared" si="710"/>
        <v>45223</v>
      </c>
      <c r="R2002" s="7"/>
      <c r="S2002" s="7"/>
      <c r="T2002" s="7"/>
      <c r="U2002" s="7"/>
      <c r="V2002" s="7"/>
      <c r="W2002" s="7"/>
      <c r="X2002" s="7"/>
      <c r="Y2002" s="7"/>
      <c r="Z2002" s="7"/>
      <c r="AA2002" s="7"/>
      <c r="AB2002" s="7"/>
      <c r="AC2002" s="7"/>
      <c r="AD2002" s="7"/>
      <c r="AE2002" s="7"/>
      <c r="AF2002" s="65"/>
      <c r="AG2002" s="7"/>
      <c r="AH2002" s="7"/>
      <c r="AI2002" s="7"/>
      <c r="AJ2002" s="7"/>
      <c r="AK2002" s="4"/>
      <c r="AL2002" s="65"/>
      <c r="AM2002" s="7"/>
      <c r="AN2002" s="7"/>
      <c r="AO2002" s="7"/>
      <c r="AP2002" s="11"/>
      <c r="AQ2002" s="7"/>
      <c r="AR2002" s="8"/>
      <c r="AS2002" s="65"/>
      <c r="AT2002" s="12"/>
      <c r="AU2002" s="12"/>
      <c r="AV2002" s="22"/>
      <c r="AW2002" s="12"/>
      <c r="AX2002" s="12"/>
      <c r="AY2002" s="12"/>
      <c r="AZ2002" s="12"/>
      <c r="BA2002" s="12"/>
      <c r="BB2002" s="12"/>
      <c r="BC2002" s="12"/>
      <c r="BD2002" s="12"/>
      <c r="BE2002" s="12"/>
      <c r="BF2002" s="12"/>
      <c r="BG2002" s="12"/>
      <c r="BH2002" s="12"/>
      <c r="BI2002" s="12"/>
      <c r="BJ2002" s="12"/>
      <c r="BK2002" s="12"/>
      <c r="BL2002" s="12"/>
      <c r="BM2002" s="12"/>
      <c r="BN2002" s="12"/>
      <c r="BO2002" s="12"/>
      <c r="BP2002" s="12"/>
      <c r="BQ2002" s="12"/>
      <c r="BR2002" s="12"/>
      <c r="BS2002" s="12"/>
      <c r="BT2002" s="12"/>
      <c r="BU2002" s="12"/>
      <c r="BV2002" s="12"/>
      <c r="BW2002" s="12"/>
      <c r="BX2002" s="12"/>
      <c r="BY2002" s="12"/>
      <c r="BZ2002" s="12"/>
      <c r="CA2002" s="12"/>
      <c r="CB2002" s="12"/>
      <c r="CC2002" s="12"/>
      <c r="CD2002" s="12"/>
      <c r="CE2002" s="12"/>
      <c r="CF2002" s="12"/>
      <c r="CG2002" s="12"/>
      <c r="CH2002" s="12"/>
      <c r="CI2002" s="12"/>
      <c r="CJ2002" s="12"/>
      <c r="CK2002" s="12"/>
      <c r="CL2002" s="12"/>
      <c r="CM2002" s="12"/>
      <c r="CN2002" s="12"/>
      <c r="CO2002" s="12"/>
      <c r="CP2002" s="12"/>
      <c r="CQ2002" s="12"/>
      <c r="CR2002" s="12"/>
      <c r="CS2002" s="12"/>
      <c r="CT2002" s="12"/>
      <c r="CU2002" s="12"/>
      <c r="CV2002" s="12"/>
      <c r="CW2002" s="12"/>
      <c r="CX2002" s="12"/>
      <c r="CY2002" s="12"/>
      <c r="CZ2002" s="12"/>
      <c r="DA2002" s="12"/>
      <c r="DB2002" s="12"/>
      <c r="DC2002" s="12"/>
      <c r="DD2002" s="12"/>
      <c r="DE2002" s="12"/>
      <c r="DF2002" s="12"/>
      <c r="DG2002" s="12"/>
      <c r="DH2002" s="12"/>
      <c r="DI2002" s="12"/>
      <c r="DJ2002" s="12"/>
      <c r="DK2002" s="12"/>
      <c r="DL2002" s="12"/>
      <c r="DM2002" s="12"/>
      <c r="DN2002" s="12"/>
      <c r="DO2002" s="12"/>
      <c r="DP2002" s="12"/>
      <c r="DQ2002" s="12"/>
      <c r="DR2002" s="12"/>
      <c r="DS2002" s="12"/>
      <c r="DT2002" s="12"/>
      <c r="DU2002" s="12"/>
      <c r="DV2002" s="12"/>
      <c r="DW2002" s="12"/>
      <c r="DX2002" s="12"/>
      <c r="DY2002" s="12"/>
      <c r="DZ2002" s="12"/>
      <c r="EA2002" s="12"/>
      <c r="EB2002" s="12"/>
      <c r="EC2002" s="12"/>
      <c r="ED2002" s="12"/>
      <c r="EE2002" s="12"/>
      <c r="EF2002" s="12"/>
      <c r="EG2002" s="12"/>
      <c r="EH2002" s="12"/>
      <c r="EI2002" s="12"/>
      <c r="EJ2002" s="12"/>
      <c r="EK2002" s="12"/>
      <c r="EL2002" s="12"/>
      <c r="EM2002" s="12"/>
      <c r="EN2002" s="12"/>
      <c r="EO2002" s="12"/>
      <c r="EP2002" s="12"/>
      <c r="EQ2002" s="12"/>
      <c r="ER2002" s="12"/>
      <c r="ES2002" s="12"/>
      <c r="ET2002" s="12"/>
      <c r="EU2002" s="12"/>
      <c r="EV2002" s="12"/>
      <c r="EW2002" s="12"/>
      <c r="EX2002" s="12"/>
      <c r="EY2002" s="12"/>
      <c r="EZ2002" s="12"/>
      <c r="FA2002" s="12"/>
      <c r="FB2002" s="12"/>
      <c r="FC2002" s="12"/>
      <c r="FD2002" s="12"/>
      <c r="FE2002" s="12"/>
      <c r="FF2002" s="12"/>
      <c r="FG2002" s="12"/>
      <c r="FH2002" s="12"/>
      <c r="FI2002" s="12"/>
      <c r="FJ2002" s="12"/>
      <c r="FK2002" s="12"/>
      <c r="FL2002" s="12"/>
      <c r="FM2002" s="12"/>
      <c r="FN2002" s="12"/>
      <c r="FO2002" s="12"/>
      <c r="FP2002" s="12"/>
      <c r="FQ2002" s="12"/>
      <c r="FR2002" s="12"/>
      <c r="FS2002" s="12"/>
      <c r="FT2002" s="12"/>
      <c r="FU2002" s="12"/>
      <c r="FV2002" s="12"/>
      <c r="FW2002" s="12"/>
      <c r="FX2002" s="12"/>
      <c r="FY2002" s="12"/>
      <c r="FZ2002" s="12"/>
      <c r="GA2002" s="12"/>
      <c r="GB2002" s="12"/>
      <c r="GC2002" s="12"/>
      <c r="GD2002" s="12"/>
      <c r="GE2002" s="12"/>
      <c r="GF2002" s="12"/>
      <c r="GG2002" s="12"/>
      <c r="GH2002" s="12"/>
      <c r="GI2002" s="12"/>
      <c r="GJ2002" s="12"/>
      <c r="GK2002" s="12"/>
      <c r="GL2002" s="12"/>
      <c r="GM2002" s="12"/>
      <c r="GN2002" s="12"/>
      <c r="GO2002" s="12"/>
      <c r="GP2002" s="12"/>
      <c r="GQ2002" s="12"/>
      <c r="GR2002" s="12"/>
    </row>
    <row r="2003" spans="1:200" x14ac:dyDescent="0.2">
      <c r="A2003" s="79">
        <f t="shared" si="713"/>
        <v>45075</v>
      </c>
      <c r="B2003" s="80" t="str">
        <f t="shared" ref="B2003:B2066" ca="1" si="714">IF(A2003&lt;=TODAY(),C2003+K2003,IF(AND(A2003&gt;TODAY(),A2003&lt;=$B$1),IF(VLOOKUP(TODAY(),$A$10:$D$5000,4,FALSE)=0,"n.d",C2003+K2003),"n.d"))</f>
        <v>n.d</v>
      </c>
      <c r="C2003" s="81">
        <f t="shared" ref="C2003:C2066" ca="1" si="715">TRUNC(C2002-N2002,8)</f>
        <v>1136.6050237500001</v>
      </c>
      <c r="D2003" s="82">
        <f ca="1">IF(A2003&lt;$B$1,VLOOKUP(A2003,[1]DI!$A$4:$B$15000,2,FALSE),0)</f>
        <v>0</v>
      </c>
      <c r="E2003" s="81">
        <f t="shared" ref="E2003:E2066" ca="1" si="716">ROUND((((1+D2003)^(1/252)-1)),8)</f>
        <v>0</v>
      </c>
      <c r="F2003" s="83">
        <f t="shared" si="711"/>
        <v>1.1679999999999999</v>
      </c>
      <c r="G2003" s="84">
        <f t="shared" ref="G2003:G2066" ca="1" si="717">TRUNC((1+(E2003*F2003)),15)</f>
        <v>1</v>
      </c>
      <c r="H2003" s="81">
        <f ca="1">TRUNC(PRODUCT(G$10:G2002),15)</f>
        <v>1.40945772534528</v>
      </c>
      <c r="I2003" s="81">
        <f t="shared" ref="I2003:I2066" ca="1" si="718">IF(OR(L2002&gt;0,L2002="E"),H2002,I2002)</f>
        <v>1.40945772534528</v>
      </c>
      <c r="J2003" s="81">
        <f t="shared" ref="J2003:J2066" ca="1" si="719">ROUND(TRUNC(H2003/I2003,15),8)</f>
        <v>1</v>
      </c>
      <c r="K2003" s="81">
        <f t="shared" ref="K2003:K2066" ca="1" si="720">TRUNC((C2003*(J2003-1)),8)</f>
        <v>0</v>
      </c>
      <c r="L2003" s="85">
        <f>IF(VLOOKUP(A2003,$U$12:$AD$125,8)=VLOOKUP(A2002,$U$12:$AD$125,8),0,VLOOKUP(A2003,U$12:$AD$125,8))</f>
        <v>0</v>
      </c>
      <c r="M2003" s="86">
        <f>IF(L2003&gt;0,VLOOKUP(L2003,T$12:$AC$125,7),0)</f>
        <v>0</v>
      </c>
      <c r="N2003" s="81">
        <f t="shared" si="712"/>
        <v>0</v>
      </c>
      <c r="O2003" s="81">
        <f t="shared" ref="O2003:O2066" ca="1" si="721">(K2003+N2003)</f>
        <v>0</v>
      </c>
      <c r="P2003" s="87" t="str">
        <f t="shared" ref="P2003:P2066" si="722">IF(L2002&gt;0,VLOOKUP(A2002,$U$12:$AD$125,9),P2002)</f>
        <v>J=</v>
      </c>
      <c r="Q2003" s="88">
        <f t="shared" ref="Q2003:Q2066" si="723">IF(L2002&gt;0,VLOOKUP(A2002,$U$12:$AD$125,10),Q2002)</f>
        <v>45223</v>
      </c>
      <c r="R2003" s="7"/>
      <c r="S2003" s="7"/>
      <c r="T2003" s="7"/>
      <c r="U2003" s="7"/>
      <c r="V2003" s="7"/>
      <c r="W2003" s="7"/>
      <c r="X2003" s="7"/>
      <c r="Y2003" s="7"/>
      <c r="Z2003" s="7"/>
      <c r="AA2003" s="7"/>
      <c r="AB2003" s="7"/>
      <c r="AC2003" s="7"/>
      <c r="AD2003" s="7"/>
      <c r="AE2003" s="7"/>
      <c r="AF2003" s="37"/>
      <c r="AG2003" s="3"/>
      <c r="AH2003" s="3"/>
      <c r="AI2003" s="18"/>
      <c r="AJ2003" s="19"/>
      <c r="AK2003" s="18"/>
      <c r="AL2003" s="67"/>
      <c r="AM2003" s="19"/>
      <c r="AN2003" s="3"/>
      <c r="AO2003" s="6"/>
      <c r="AP2003" s="20"/>
      <c r="AQ2003" s="3"/>
      <c r="AR2003" s="21"/>
      <c r="AS2003" s="37"/>
      <c r="AT2003" s="12"/>
      <c r="AU2003" s="12"/>
      <c r="AV2003" s="22"/>
      <c r="AW2003" s="12"/>
      <c r="AX2003" s="12"/>
      <c r="AY2003" s="12"/>
      <c r="AZ2003" s="12"/>
      <c r="BA2003" s="12"/>
      <c r="BB2003" s="12"/>
      <c r="BC2003" s="12"/>
      <c r="BD2003" s="12"/>
      <c r="BE2003" s="12"/>
      <c r="BF2003" s="12"/>
      <c r="BG2003" s="12"/>
      <c r="BH2003" s="12"/>
      <c r="BI2003" s="12"/>
      <c r="BJ2003" s="12"/>
      <c r="BK2003" s="12"/>
      <c r="BL2003" s="12"/>
      <c r="BM2003" s="12"/>
      <c r="BN2003" s="12"/>
      <c r="BO2003" s="12"/>
      <c r="BP2003" s="12"/>
      <c r="BQ2003" s="12"/>
      <c r="BR2003" s="12"/>
      <c r="BS2003" s="12"/>
      <c r="BT2003" s="12"/>
      <c r="BU2003" s="12"/>
      <c r="BV2003" s="12"/>
      <c r="BW2003" s="12"/>
      <c r="BX2003" s="12"/>
      <c r="BY2003" s="12"/>
      <c r="BZ2003" s="12"/>
      <c r="CA2003" s="12"/>
      <c r="CB2003" s="12"/>
      <c r="CC2003" s="12"/>
      <c r="CD2003" s="12"/>
      <c r="CE2003" s="12"/>
      <c r="CF2003" s="12"/>
      <c r="CG2003" s="12"/>
      <c r="CH2003" s="12"/>
      <c r="CI2003" s="12"/>
      <c r="CJ2003" s="12"/>
      <c r="CK2003" s="12"/>
      <c r="CL2003" s="12"/>
      <c r="CM2003" s="12"/>
      <c r="CN2003" s="12"/>
      <c r="CO2003" s="12"/>
      <c r="CP2003" s="12"/>
      <c r="CQ2003" s="12"/>
      <c r="CR2003" s="12"/>
      <c r="CS2003" s="12"/>
      <c r="CT2003" s="12"/>
      <c r="CU2003" s="12"/>
      <c r="CV2003" s="12"/>
      <c r="CW2003" s="12"/>
      <c r="CX2003" s="12"/>
      <c r="CY2003" s="12"/>
      <c r="CZ2003" s="12"/>
      <c r="DA2003" s="12"/>
      <c r="DB2003" s="12"/>
      <c r="DC2003" s="12"/>
      <c r="DD2003" s="12"/>
      <c r="DE2003" s="12"/>
      <c r="DF2003" s="12"/>
      <c r="DG2003" s="12"/>
      <c r="DH2003" s="12"/>
      <c r="DI2003" s="12"/>
      <c r="DJ2003" s="12"/>
      <c r="DK2003" s="12"/>
      <c r="DL2003" s="12"/>
      <c r="DM2003" s="12"/>
      <c r="DN2003" s="12"/>
      <c r="DO2003" s="12"/>
      <c r="DP2003" s="12"/>
      <c r="DQ2003" s="12"/>
      <c r="DR2003" s="12"/>
      <c r="DS2003" s="12"/>
      <c r="DT2003" s="12"/>
      <c r="DU2003" s="12"/>
      <c r="DV2003" s="12"/>
      <c r="DW2003" s="12"/>
      <c r="DX2003" s="12"/>
      <c r="DY2003" s="12"/>
      <c r="DZ2003" s="12"/>
      <c r="EA2003" s="12"/>
      <c r="EB2003" s="12"/>
      <c r="EC2003" s="12"/>
      <c r="ED2003" s="12"/>
      <c r="EE2003" s="12"/>
      <c r="EF2003" s="12"/>
      <c r="EG2003" s="12"/>
      <c r="EH2003" s="12"/>
      <c r="EI2003" s="12"/>
      <c r="EJ2003" s="12"/>
      <c r="EK2003" s="12"/>
      <c r="EL2003" s="12"/>
      <c r="EM2003" s="12"/>
      <c r="EN2003" s="12"/>
      <c r="EO2003" s="12"/>
      <c r="EP2003" s="12"/>
      <c r="EQ2003" s="12"/>
      <c r="ER2003" s="12"/>
      <c r="ES2003" s="12"/>
      <c r="ET2003" s="12"/>
      <c r="EU2003" s="12"/>
      <c r="EV2003" s="12"/>
      <c r="EW2003" s="12"/>
      <c r="EX2003" s="12"/>
      <c r="EY2003" s="12"/>
      <c r="EZ2003" s="12"/>
      <c r="FA2003" s="12"/>
      <c r="FB2003" s="12"/>
      <c r="FC2003" s="12"/>
      <c r="FD2003" s="12"/>
      <c r="FE2003" s="12"/>
      <c r="FF2003" s="12"/>
      <c r="FG2003" s="12"/>
      <c r="FH2003" s="12"/>
      <c r="FI2003" s="12"/>
      <c r="FJ2003" s="12"/>
      <c r="FK2003" s="12"/>
      <c r="FL2003" s="12"/>
      <c r="FM2003" s="12"/>
      <c r="FN2003" s="12"/>
      <c r="FO2003" s="12"/>
      <c r="FP2003" s="12"/>
      <c r="FQ2003" s="12"/>
      <c r="FR2003" s="12"/>
      <c r="FS2003" s="12"/>
      <c r="FT2003" s="12"/>
      <c r="FU2003" s="12"/>
      <c r="FV2003" s="12"/>
      <c r="FW2003" s="12"/>
      <c r="FX2003" s="12"/>
      <c r="FY2003" s="12"/>
      <c r="FZ2003" s="12"/>
      <c r="GA2003" s="12"/>
      <c r="GB2003" s="12"/>
      <c r="GC2003" s="12"/>
      <c r="GD2003" s="12"/>
      <c r="GE2003" s="12"/>
      <c r="GF2003" s="12"/>
      <c r="GG2003" s="12"/>
      <c r="GH2003" s="12"/>
      <c r="GI2003" s="12"/>
      <c r="GJ2003" s="12"/>
      <c r="GK2003" s="12"/>
      <c r="GL2003" s="12"/>
      <c r="GM2003" s="12"/>
      <c r="GN2003" s="12"/>
      <c r="GO2003" s="12"/>
      <c r="GP2003" s="12"/>
      <c r="GQ2003" s="12"/>
      <c r="GR2003" s="12"/>
    </row>
    <row r="2004" spans="1:200" x14ac:dyDescent="0.2">
      <c r="A2004" s="79">
        <f t="shared" si="713"/>
        <v>45076</v>
      </c>
      <c r="B2004" s="80" t="str">
        <f t="shared" ca="1" si="714"/>
        <v>n.d</v>
      </c>
      <c r="C2004" s="81">
        <f t="shared" ca="1" si="715"/>
        <v>1136.6050237500001</v>
      </c>
      <c r="D2004" s="82">
        <f ca="1">IF(A2004&lt;$B$1,VLOOKUP(A2004,[1]DI!$A$4:$B$15000,2,FALSE),0)</f>
        <v>0</v>
      </c>
      <c r="E2004" s="81">
        <f t="shared" ca="1" si="716"/>
        <v>0</v>
      </c>
      <c r="F2004" s="83">
        <f t="shared" si="711"/>
        <v>1.1679999999999999</v>
      </c>
      <c r="G2004" s="84">
        <f t="shared" ca="1" si="717"/>
        <v>1</v>
      </c>
      <c r="H2004" s="81">
        <f ca="1">TRUNC(PRODUCT(G$10:G2003),15)</f>
        <v>1.40945772534528</v>
      </c>
      <c r="I2004" s="81">
        <f t="shared" ca="1" si="718"/>
        <v>1.40945772534528</v>
      </c>
      <c r="J2004" s="81">
        <f t="shared" ca="1" si="719"/>
        <v>1</v>
      </c>
      <c r="K2004" s="81">
        <f t="shared" ca="1" si="720"/>
        <v>0</v>
      </c>
      <c r="L2004" s="85">
        <f>IF(VLOOKUP(A2004,$U$12:$AD$125,8)=VLOOKUP(A2003,$U$12:$AD$125,8),0,VLOOKUP(A2004,U$12:$AD$125,8))</f>
        <v>0</v>
      </c>
      <c r="M2004" s="86">
        <f>IF(L2004&gt;0,VLOOKUP(L2004,T$12:$AC$125,7),0)</f>
        <v>0</v>
      </c>
      <c r="N2004" s="81">
        <f t="shared" si="712"/>
        <v>0</v>
      </c>
      <c r="O2004" s="81">
        <f t="shared" ca="1" si="721"/>
        <v>0</v>
      </c>
      <c r="P2004" s="87" t="str">
        <f t="shared" si="722"/>
        <v>J=</v>
      </c>
      <c r="Q2004" s="88">
        <f t="shared" si="723"/>
        <v>45223</v>
      </c>
      <c r="R2004" s="7"/>
      <c r="S2004" s="7"/>
      <c r="T2004" s="7"/>
      <c r="U2004" s="7"/>
      <c r="V2004" s="7"/>
      <c r="W2004" s="7"/>
      <c r="X2004" s="7"/>
      <c r="Y2004" s="7"/>
      <c r="Z2004" s="7"/>
      <c r="AA2004" s="7"/>
      <c r="AB2004" s="7"/>
      <c r="AC2004" s="7"/>
      <c r="AD2004" s="7"/>
      <c r="AE2004" s="7"/>
      <c r="AF2004" s="37"/>
      <c r="AG2004" s="9"/>
      <c r="AH2004" s="3"/>
      <c r="AI2004" s="13"/>
      <c r="AJ2004" s="5"/>
      <c r="AK2004" s="13"/>
      <c r="AL2004" s="37"/>
      <c r="AM2004" s="5"/>
      <c r="AN2004" s="3"/>
      <c r="AO2004" s="6"/>
      <c r="AP2004" s="20"/>
      <c r="AQ2004" s="3"/>
      <c r="AR2004" s="21"/>
      <c r="AS2004" s="37"/>
      <c r="AT2004" s="12"/>
      <c r="AU2004" s="12"/>
      <c r="AV2004" s="22"/>
      <c r="AW2004" s="12"/>
      <c r="AX2004" s="12"/>
      <c r="AY2004" s="12"/>
      <c r="AZ2004" s="12"/>
      <c r="BA2004" s="12"/>
      <c r="BB2004" s="12"/>
      <c r="BC2004" s="12"/>
      <c r="BD2004" s="12"/>
      <c r="BE2004" s="12"/>
      <c r="BF2004" s="12"/>
      <c r="BG2004" s="12"/>
      <c r="BH2004" s="12"/>
      <c r="BI2004" s="12"/>
      <c r="BJ2004" s="12"/>
      <c r="BK2004" s="12"/>
      <c r="BL2004" s="12"/>
      <c r="BM2004" s="12"/>
      <c r="BN2004" s="12"/>
      <c r="BO2004" s="12"/>
      <c r="BP2004" s="12"/>
      <c r="BQ2004" s="12"/>
      <c r="BR2004" s="12"/>
      <c r="BS2004" s="12"/>
      <c r="BT2004" s="12"/>
      <c r="BU2004" s="12"/>
      <c r="BV2004" s="12"/>
      <c r="BW2004" s="12"/>
      <c r="BX2004" s="12"/>
      <c r="BY2004" s="12"/>
      <c r="BZ2004" s="12"/>
      <c r="CA2004" s="12"/>
      <c r="CB2004" s="12"/>
      <c r="CC2004" s="12"/>
      <c r="CD2004" s="12"/>
      <c r="CE2004" s="12"/>
      <c r="CF2004" s="12"/>
      <c r="CG2004" s="12"/>
      <c r="CH2004" s="12"/>
      <c r="CI2004" s="12"/>
      <c r="CJ2004" s="12"/>
      <c r="CK2004" s="12"/>
      <c r="CL2004" s="12"/>
      <c r="CM2004" s="12"/>
      <c r="CN2004" s="12"/>
      <c r="CO2004" s="12"/>
      <c r="CP2004" s="12"/>
      <c r="CQ2004" s="12"/>
      <c r="CR2004" s="12"/>
      <c r="CS2004" s="12"/>
      <c r="CT2004" s="12"/>
      <c r="CU2004" s="12"/>
      <c r="CV2004" s="12"/>
      <c r="CW2004" s="12"/>
      <c r="CX2004" s="12"/>
      <c r="CY2004" s="12"/>
      <c r="CZ2004" s="12"/>
      <c r="DA2004" s="12"/>
      <c r="DB2004" s="12"/>
      <c r="DC2004" s="12"/>
      <c r="DD2004" s="12"/>
      <c r="DE2004" s="12"/>
      <c r="DF2004" s="12"/>
      <c r="DG2004" s="12"/>
      <c r="DH2004" s="12"/>
      <c r="DI2004" s="12"/>
      <c r="DJ2004" s="12"/>
      <c r="DK2004" s="12"/>
      <c r="DL2004" s="12"/>
      <c r="DM2004" s="12"/>
      <c r="DN2004" s="12"/>
      <c r="DO2004" s="12"/>
      <c r="DP2004" s="12"/>
      <c r="DQ2004" s="12"/>
      <c r="DR2004" s="12"/>
      <c r="DS2004" s="12"/>
      <c r="DT2004" s="12"/>
      <c r="DU2004" s="12"/>
      <c r="DV2004" s="12"/>
      <c r="DW2004" s="12"/>
      <c r="DX2004" s="12"/>
      <c r="DY2004" s="12"/>
      <c r="DZ2004" s="12"/>
      <c r="EA2004" s="12"/>
      <c r="EB2004" s="12"/>
      <c r="EC2004" s="12"/>
      <c r="ED2004" s="12"/>
      <c r="EE2004" s="12"/>
      <c r="EF2004" s="12"/>
      <c r="EG2004" s="12"/>
      <c r="EH2004" s="12"/>
      <c r="EI2004" s="12"/>
      <c r="EJ2004" s="12"/>
      <c r="EK2004" s="12"/>
      <c r="EL2004" s="12"/>
      <c r="EM2004" s="12"/>
      <c r="EN2004" s="12"/>
      <c r="EO2004" s="12"/>
      <c r="EP2004" s="12"/>
      <c r="EQ2004" s="12"/>
      <c r="ER2004" s="12"/>
      <c r="ES2004" s="12"/>
      <c r="ET2004" s="12"/>
      <c r="EU2004" s="12"/>
      <c r="EV2004" s="12"/>
      <c r="EW2004" s="12"/>
      <c r="EX2004" s="12"/>
      <c r="EY2004" s="12"/>
      <c r="EZ2004" s="12"/>
      <c r="FA2004" s="12"/>
      <c r="FB2004" s="12"/>
      <c r="FC2004" s="12"/>
      <c r="FD2004" s="12"/>
      <c r="FE2004" s="12"/>
      <c r="FF2004" s="12"/>
      <c r="FG2004" s="12"/>
      <c r="FH2004" s="12"/>
      <c r="FI2004" s="12"/>
      <c r="FJ2004" s="12"/>
      <c r="FK2004" s="12"/>
      <c r="FL2004" s="12"/>
      <c r="FM2004" s="12"/>
      <c r="FN2004" s="12"/>
      <c r="FO2004" s="12"/>
      <c r="FP2004" s="12"/>
      <c r="FQ2004" s="12"/>
      <c r="FR2004" s="12"/>
      <c r="FS2004" s="12"/>
      <c r="FT2004" s="12"/>
      <c r="FU2004" s="12"/>
      <c r="FV2004" s="12"/>
      <c r="FW2004" s="12"/>
      <c r="FX2004" s="12"/>
      <c r="FY2004" s="12"/>
      <c r="FZ2004" s="12"/>
      <c r="GA2004" s="12"/>
      <c r="GB2004" s="12"/>
      <c r="GC2004" s="12"/>
      <c r="GD2004" s="12"/>
      <c r="GE2004" s="12"/>
      <c r="GF2004" s="12"/>
      <c r="GG2004" s="12"/>
      <c r="GH2004" s="12"/>
      <c r="GI2004" s="12"/>
      <c r="GJ2004" s="12"/>
      <c r="GK2004" s="12"/>
      <c r="GL2004" s="12"/>
      <c r="GM2004" s="12"/>
      <c r="GN2004" s="12"/>
      <c r="GO2004" s="12"/>
      <c r="GP2004" s="12"/>
      <c r="GQ2004" s="12"/>
      <c r="GR2004" s="12"/>
    </row>
    <row r="2005" spans="1:200" x14ac:dyDescent="0.2">
      <c r="A2005" s="79">
        <f t="shared" si="713"/>
        <v>45077</v>
      </c>
      <c r="B2005" s="80" t="str">
        <f t="shared" ca="1" si="714"/>
        <v>n.d</v>
      </c>
      <c r="C2005" s="81">
        <f t="shared" ca="1" si="715"/>
        <v>1136.6050237500001</v>
      </c>
      <c r="D2005" s="82">
        <f ca="1">IF(A2005&lt;$B$1,VLOOKUP(A2005,[1]DI!$A$4:$B$15000,2,FALSE),0)</f>
        <v>0</v>
      </c>
      <c r="E2005" s="81">
        <f t="shared" ca="1" si="716"/>
        <v>0</v>
      </c>
      <c r="F2005" s="83">
        <f t="shared" si="711"/>
        <v>1.1679999999999999</v>
      </c>
      <c r="G2005" s="84">
        <f t="shared" ca="1" si="717"/>
        <v>1</v>
      </c>
      <c r="H2005" s="81">
        <f ca="1">TRUNC(PRODUCT(G$10:G2004),15)</f>
        <v>1.40945772534528</v>
      </c>
      <c r="I2005" s="81">
        <f t="shared" ca="1" si="718"/>
        <v>1.40945772534528</v>
      </c>
      <c r="J2005" s="81">
        <f t="shared" ca="1" si="719"/>
        <v>1</v>
      </c>
      <c r="K2005" s="81">
        <f t="shared" ca="1" si="720"/>
        <v>0</v>
      </c>
      <c r="L2005" s="85">
        <f>IF(VLOOKUP(A2005,$U$12:$AD$125,8)=VLOOKUP(A2004,$U$12:$AD$125,8),0,VLOOKUP(A2005,U$12:$AD$125,8))</f>
        <v>0</v>
      </c>
      <c r="M2005" s="86">
        <f>IF(L2005&gt;0,VLOOKUP(L2005,T$12:$AC$125,7),0)</f>
        <v>0</v>
      </c>
      <c r="N2005" s="81">
        <f t="shared" si="712"/>
        <v>0</v>
      </c>
      <c r="O2005" s="81">
        <f t="shared" ca="1" si="721"/>
        <v>0</v>
      </c>
      <c r="P2005" s="87" t="str">
        <f t="shared" si="722"/>
        <v>J=</v>
      </c>
      <c r="Q2005" s="88">
        <f t="shared" si="723"/>
        <v>45223</v>
      </c>
      <c r="R2005" s="7"/>
      <c r="S2005" s="7"/>
      <c r="T2005" s="7"/>
      <c r="U2005" s="7"/>
      <c r="V2005" s="7"/>
      <c r="W2005" s="7"/>
      <c r="X2005" s="7"/>
      <c r="Y2005" s="7"/>
      <c r="Z2005" s="7"/>
      <c r="AA2005" s="7"/>
      <c r="AB2005" s="7"/>
      <c r="AC2005" s="7"/>
      <c r="AD2005" s="7"/>
      <c r="AE2005" s="7"/>
      <c r="AF2005" s="37"/>
      <c r="AG2005" s="9"/>
      <c r="AH2005" s="3"/>
      <c r="AI2005" s="13"/>
      <c r="AJ2005" s="5"/>
      <c r="AK2005" s="13"/>
      <c r="AL2005" s="37"/>
      <c r="AM2005" s="5"/>
      <c r="AN2005" s="3"/>
      <c r="AO2005" s="6"/>
      <c r="AP2005" s="20"/>
      <c r="AQ2005" s="3"/>
      <c r="AR2005" s="21"/>
      <c r="AS2005" s="37"/>
      <c r="AT2005" s="12"/>
      <c r="AU2005" s="12"/>
      <c r="AV2005" s="22"/>
      <c r="AW2005" s="12"/>
      <c r="AX2005" s="12"/>
      <c r="AY2005" s="12"/>
      <c r="AZ2005" s="12"/>
      <c r="BA2005" s="12"/>
      <c r="BB2005" s="12"/>
      <c r="BC2005" s="12"/>
      <c r="BD2005" s="12"/>
      <c r="BE2005" s="12"/>
      <c r="BF2005" s="12"/>
      <c r="BG2005" s="12"/>
      <c r="BH2005" s="12"/>
      <c r="BI2005" s="12"/>
      <c r="BJ2005" s="12"/>
      <c r="BK2005" s="12"/>
      <c r="BL2005" s="12"/>
      <c r="BM2005" s="12"/>
      <c r="BN2005" s="12"/>
      <c r="BO2005" s="12"/>
      <c r="BP2005" s="12"/>
      <c r="BQ2005" s="12"/>
      <c r="BR2005" s="12"/>
      <c r="BS2005" s="12"/>
      <c r="BT2005" s="12"/>
      <c r="BU2005" s="12"/>
      <c r="BV2005" s="12"/>
      <c r="BW2005" s="12"/>
      <c r="BX2005" s="12"/>
      <c r="BY2005" s="12"/>
      <c r="BZ2005" s="12"/>
      <c r="CA2005" s="12"/>
      <c r="CB2005" s="12"/>
      <c r="CC2005" s="12"/>
      <c r="CD2005" s="12"/>
      <c r="CE2005" s="12"/>
      <c r="CF2005" s="12"/>
      <c r="CG2005" s="12"/>
      <c r="CH2005" s="12"/>
      <c r="CI2005" s="12"/>
      <c r="CJ2005" s="12"/>
      <c r="CK2005" s="12"/>
      <c r="CL2005" s="12"/>
      <c r="CM2005" s="12"/>
      <c r="CN2005" s="12"/>
      <c r="CO2005" s="12"/>
      <c r="CP2005" s="12"/>
      <c r="CQ2005" s="12"/>
      <c r="CR2005" s="12"/>
      <c r="CS2005" s="12"/>
      <c r="CT2005" s="12"/>
      <c r="CU2005" s="12"/>
      <c r="CV2005" s="12"/>
      <c r="CW2005" s="12"/>
      <c r="CX2005" s="12"/>
      <c r="CY2005" s="12"/>
      <c r="CZ2005" s="12"/>
      <c r="DA2005" s="12"/>
      <c r="DB2005" s="12"/>
      <c r="DC2005" s="12"/>
      <c r="DD2005" s="12"/>
      <c r="DE2005" s="12"/>
      <c r="DF2005" s="12"/>
      <c r="DG2005" s="12"/>
      <c r="DH2005" s="12"/>
      <c r="DI2005" s="12"/>
      <c r="DJ2005" s="12"/>
      <c r="DK2005" s="12"/>
      <c r="DL2005" s="12"/>
      <c r="DM2005" s="12"/>
      <c r="DN2005" s="12"/>
      <c r="DO2005" s="12"/>
      <c r="DP2005" s="12"/>
      <c r="DQ2005" s="12"/>
      <c r="DR2005" s="12"/>
      <c r="DS2005" s="12"/>
      <c r="DT2005" s="12"/>
      <c r="DU2005" s="12"/>
      <c r="DV2005" s="12"/>
      <c r="DW2005" s="12"/>
      <c r="DX2005" s="12"/>
      <c r="DY2005" s="12"/>
      <c r="DZ2005" s="12"/>
      <c r="EA2005" s="12"/>
      <c r="EB2005" s="12"/>
      <c r="EC2005" s="12"/>
      <c r="ED2005" s="12"/>
      <c r="EE2005" s="12"/>
      <c r="EF2005" s="12"/>
      <c r="EG2005" s="12"/>
      <c r="EH2005" s="12"/>
      <c r="EI2005" s="12"/>
      <c r="EJ2005" s="12"/>
      <c r="EK2005" s="12"/>
      <c r="EL2005" s="12"/>
      <c r="EM2005" s="12"/>
      <c r="EN2005" s="12"/>
      <c r="EO2005" s="12"/>
      <c r="EP2005" s="12"/>
      <c r="EQ2005" s="12"/>
      <c r="ER2005" s="12"/>
      <c r="ES2005" s="12"/>
      <c r="ET2005" s="12"/>
      <c r="EU2005" s="12"/>
      <c r="EV2005" s="12"/>
      <c r="EW2005" s="12"/>
      <c r="EX2005" s="12"/>
      <c r="EY2005" s="12"/>
      <c r="EZ2005" s="12"/>
      <c r="FA2005" s="12"/>
      <c r="FB2005" s="12"/>
      <c r="FC2005" s="12"/>
      <c r="FD2005" s="12"/>
      <c r="FE2005" s="12"/>
      <c r="FF2005" s="12"/>
      <c r="FG2005" s="12"/>
      <c r="FH2005" s="12"/>
      <c r="FI2005" s="12"/>
      <c r="FJ2005" s="12"/>
      <c r="FK2005" s="12"/>
      <c r="FL2005" s="12"/>
      <c r="FM2005" s="12"/>
      <c r="FN2005" s="12"/>
      <c r="FO2005" s="12"/>
      <c r="FP2005" s="12"/>
      <c r="FQ2005" s="12"/>
      <c r="FR2005" s="12"/>
      <c r="FS2005" s="12"/>
      <c r="FT2005" s="12"/>
      <c r="FU2005" s="12"/>
      <c r="FV2005" s="12"/>
      <c r="FW2005" s="12"/>
      <c r="FX2005" s="12"/>
      <c r="FY2005" s="12"/>
      <c r="FZ2005" s="12"/>
      <c r="GA2005" s="12"/>
      <c r="GB2005" s="12"/>
      <c r="GC2005" s="12"/>
      <c r="GD2005" s="12"/>
      <c r="GE2005" s="12"/>
      <c r="GF2005" s="12"/>
      <c r="GG2005" s="12"/>
      <c r="GH2005" s="12"/>
      <c r="GI2005" s="12"/>
      <c r="GJ2005" s="12"/>
      <c r="GK2005" s="12"/>
      <c r="GL2005" s="12"/>
      <c r="GM2005" s="12"/>
      <c r="GN2005" s="12"/>
      <c r="GO2005" s="12"/>
      <c r="GP2005" s="12"/>
      <c r="GQ2005" s="12"/>
      <c r="GR2005" s="12"/>
    </row>
    <row r="2006" spans="1:200" x14ac:dyDescent="0.2">
      <c r="A2006" s="79">
        <f t="shared" si="713"/>
        <v>45078</v>
      </c>
      <c r="B2006" s="80" t="str">
        <f t="shared" ca="1" si="714"/>
        <v>n.d</v>
      </c>
      <c r="C2006" s="81">
        <f t="shared" ca="1" si="715"/>
        <v>1136.6050237500001</v>
      </c>
      <c r="D2006" s="82">
        <f ca="1">IF(A2006&lt;$B$1,VLOOKUP(A2006,[1]DI!$A$4:$B$15000,2,FALSE),0)</f>
        <v>0</v>
      </c>
      <c r="E2006" s="81">
        <f t="shared" ca="1" si="716"/>
        <v>0</v>
      </c>
      <c r="F2006" s="83">
        <f t="shared" si="711"/>
        <v>1.1679999999999999</v>
      </c>
      <c r="G2006" s="84">
        <f t="shared" ca="1" si="717"/>
        <v>1</v>
      </c>
      <c r="H2006" s="81">
        <f ca="1">TRUNC(PRODUCT(G$10:G2005),15)</f>
        <v>1.40945772534528</v>
      </c>
      <c r="I2006" s="81">
        <f t="shared" ca="1" si="718"/>
        <v>1.40945772534528</v>
      </c>
      <c r="J2006" s="81">
        <f t="shared" ca="1" si="719"/>
        <v>1</v>
      </c>
      <c r="K2006" s="81">
        <f t="shared" ca="1" si="720"/>
        <v>0</v>
      </c>
      <c r="L2006" s="85">
        <f>IF(VLOOKUP(A2006,$U$12:$AD$125,8)=VLOOKUP(A2005,$U$12:$AD$125,8),0,VLOOKUP(A2006,U$12:$AD$125,8))</f>
        <v>0</v>
      </c>
      <c r="M2006" s="86">
        <f>IF(L2006&gt;0,VLOOKUP(L2006,T$12:$AC$125,7),0)</f>
        <v>0</v>
      </c>
      <c r="N2006" s="81">
        <f t="shared" si="712"/>
        <v>0</v>
      </c>
      <c r="O2006" s="81">
        <f t="shared" ca="1" si="721"/>
        <v>0</v>
      </c>
      <c r="P2006" s="87" t="str">
        <f t="shared" si="722"/>
        <v>J=</v>
      </c>
      <c r="Q2006" s="88">
        <f t="shared" si="723"/>
        <v>45223</v>
      </c>
      <c r="R2006" s="7"/>
      <c r="S2006" s="7"/>
      <c r="T2006" s="7"/>
      <c r="U2006" s="7"/>
      <c r="V2006" s="7"/>
      <c r="W2006" s="7"/>
      <c r="X2006" s="7"/>
      <c r="Y2006" s="7"/>
      <c r="Z2006" s="7"/>
      <c r="AA2006" s="7"/>
      <c r="AB2006" s="7"/>
      <c r="AC2006" s="7"/>
      <c r="AD2006" s="7"/>
      <c r="AE2006" s="7"/>
      <c r="AF2006" s="37"/>
      <c r="AG2006" s="3"/>
      <c r="AH2006" s="3"/>
      <c r="AI2006" s="13"/>
      <c r="AJ2006" s="5"/>
      <c r="AK2006" s="4"/>
      <c r="AL2006" s="65"/>
      <c r="AM2006" s="10"/>
      <c r="AN2006" s="3"/>
      <c r="AO2006" s="6"/>
      <c r="AP2006" s="20"/>
      <c r="AQ2006" s="3"/>
      <c r="AR2006" s="21"/>
      <c r="AS2006" s="65"/>
      <c r="AT2006" s="12"/>
      <c r="AU2006" s="12"/>
      <c r="AV2006" s="22"/>
      <c r="AW2006" s="12"/>
      <c r="AX2006" s="12"/>
      <c r="AY2006" s="12"/>
      <c r="AZ2006" s="12"/>
      <c r="BA2006" s="12"/>
      <c r="BB2006" s="12"/>
      <c r="BC2006" s="12"/>
      <c r="BD2006" s="12"/>
      <c r="BE2006" s="12"/>
      <c r="BF2006" s="12"/>
      <c r="BG2006" s="12"/>
      <c r="BH2006" s="12"/>
      <c r="BI2006" s="12"/>
      <c r="BJ2006" s="12"/>
      <c r="BK2006" s="12"/>
      <c r="BL2006" s="12"/>
      <c r="BM2006" s="12"/>
      <c r="BN2006" s="12"/>
      <c r="BO2006" s="12"/>
      <c r="BP2006" s="12"/>
      <c r="BQ2006" s="12"/>
      <c r="BR2006" s="12"/>
      <c r="BS2006" s="12"/>
      <c r="BT2006" s="12"/>
      <c r="BU2006" s="12"/>
      <c r="BV2006" s="12"/>
      <c r="BW2006" s="12"/>
      <c r="BX2006" s="12"/>
      <c r="BY2006" s="12"/>
      <c r="BZ2006" s="12"/>
      <c r="CA2006" s="12"/>
      <c r="CB2006" s="12"/>
      <c r="CC2006" s="12"/>
      <c r="CD2006" s="12"/>
      <c r="CE2006" s="12"/>
      <c r="CF2006" s="12"/>
      <c r="CG2006" s="12"/>
      <c r="CH2006" s="12"/>
      <c r="CI2006" s="12"/>
      <c r="CJ2006" s="12"/>
      <c r="CK2006" s="12"/>
      <c r="CL2006" s="12"/>
      <c r="CM2006" s="12"/>
      <c r="CN2006" s="12"/>
      <c r="CO2006" s="12"/>
      <c r="CP2006" s="12"/>
      <c r="CQ2006" s="12"/>
      <c r="CR2006" s="12"/>
      <c r="CS2006" s="12"/>
      <c r="CT2006" s="12"/>
      <c r="CU2006" s="12"/>
      <c r="CV2006" s="12"/>
      <c r="CW2006" s="12"/>
      <c r="CX2006" s="12"/>
      <c r="CY2006" s="12"/>
      <c r="CZ2006" s="12"/>
      <c r="DA2006" s="12"/>
      <c r="DB2006" s="12"/>
      <c r="DC2006" s="12"/>
      <c r="DD2006" s="12"/>
      <c r="DE2006" s="12"/>
      <c r="DF2006" s="12"/>
      <c r="DG2006" s="12"/>
      <c r="DH2006" s="12"/>
      <c r="DI2006" s="12"/>
      <c r="DJ2006" s="12"/>
      <c r="DK2006" s="12"/>
      <c r="DL2006" s="12"/>
      <c r="DM2006" s="12"/>
      <c r="DN2006" s="12"/>
      <c r="DO2006" s="12"/>
      <c r="DP2006" s="12"/>
      <c r="DQ2006" s="12"/>
      <c r="DR2006" s="12"/>
      <c r="DS2006" s="12"/>
      <c r="DT2006" s="12"/>
      <c r="DU2006" s="12"/>
      <c r="DV2006" s="12"/>
      <c r="DW2006" s="12"/>
      <c r="DX2006" s="12"/>
      <c r="DY2006" s="12"/>
      <c r="DZ2006" s="12"/>
      <c r="EA2006" s="12"/>
      <c r="EB2006" s="12"/>
      <c r="EC2006" s="12"/>
      <c r="ED2006" s="12"/>
      <c r="EE2006" s="12"/>
      <c r="EF2006" s="12"/>
      <c r="EG2006" s="12"/>
      <c r="EH2006" s="12"/>
      <c r="EI2006" s="12"/>
      <c r="EJ2006" s="12"/>
      <c r="EK2006" s="12"/>
      <c r="EL2006" s="12"/>
      <c r="EM2006" s="12"/>
      <c r="EN2006" s="12"/>
      <c r="EO2006" s="12"/>
      <c r="EP2006" s="12"/>
      <c r="EQ2006" s="12"/>
      <c r="ER2006" s="12"/>
      <c r="ES2006" s="12"/>
      <c r="ET2006" s="12"/>
      <c r="EU2006" s="12"/>
      <c r="EV2006" s="12"/>
      <c r="EW2006" s="12"/>
      <c r="EX2006" s="12"/>
      <c r="EY2006" s="12"/>
      <c r="EZ2006" s="12"/>
      <c r="FA2006" s="12"/>
      <c r="FB2006" s="12"/>
      <c r="FC2006" s="12"/>
      <c r="FD2006" s="12"/>
      <c r="FE2006" s="12"/>
      <c r="FF2006" s="12"/>
      <c r="FG2006" s="12"/>
      <c r="FH2006" s="12"/>
      <c r="FI2006" s="12"/>
      <c r="FJ2006" s="12"/>
      <c r="FK2006" s="12"/>
      <c r="FL2006" s="12"/>
      <c r="FM2006" s="12"/>
      <c r="FN2006" s="12"/>
      <c r="FO2006" s="12"/>
      <c r="FP2006" s="12"/>
      <c r="FQ2006" s="12"/>
      <c r="FR2006" s="12"/>
      <c r="FS2006" s="12"/>
      <c r="FT2006" s="12"/>
      <c r="FU2006" s="12"/>
      <c r="FV2006" s="12"/>
      <c r="FW2006" s="12"/>
      <c r="FX2006" s="12"/>
      <c r="FY2006" s="12"/>
      <c r="FZ2006" s="12"/>
      <c r="GA2006" s="12"/>
      <c r="GB2006" s="12"/>
      <c r="GC2006" s="12"/>
      <c r="GD2006" s="12"/>
      <c r="GE2006" s="12"/>
      <c r="GF2006" s="12"/>
      <c r="GG2006" s="12"/>
      <c r="GH2006" s="12"/>
      <c r="GI2006" s="12"/>
      <c r="GJ2006" s="12"/>
      <c r="GK2006" s="12"/>
      <c r="GL2006" s="12"/>
      <c r="GM2006" s="12"/>
      <c r="GN2006" s="12"/>
      <c r="GO2006" s="12"/>
      <c r="GP2006" s="12"/>
      <c r="GQ2006" s="12"/>
      <c r="GR2006" s="12"/>
    </row>
    <row r="2007" spans="1:200" x14ac:dyDescent="0.2">
      <c r="A2007" s="79">
        <f t="shared" si="713"/>
        <v>45079</v>
      </c>
      <c r="B2007" s="80" t="str">
        <f t="shared" ca="1" si="714"/>
        <v>n.d</v>
      </c>
      <c r="C2007" s="81">
        <f t="shared" ca="1" si="715"/>
        <v>1136.6050237500001</v>
      </c>
      <c r="D2007" s="82">
        <f ca="1">IF(A2007&lt;$B$1,VLOOKUP(A2007,[1]DI!$A$4:$B$15000,2,FALSE),0)</f>
        <v>0</v>
      </c>
      <c r="E2007" s="81">
        <f t="shared" ca="1" si="716"/>
        <v>0</v>
      </c>
      <c r="F2007" s="83">
        <f t="shared" si="711"/>
        <v>1.1679999999999999</v>
      </c>
      <c r="G2007" s="84">
        <f t="shared" ca="1" si="717"/>
        <v>1</v>
      </c>
      <c r="H2007" s="81">
        <f ca="1">TRUNC(PRODUCT(G$10:G2006),15)</f>
        <v>1.40945772534528</v>
      </c>
      <c r="I2007" s="81">
        <f t="shared" ca="1" si="718"/>
        <v>1.40945772534528</v>
      </c>
      <c r="J2007" s="81">
        <f t="shared" ca="1" si="719"/>
        <v>1</v>
      </c>
      <c r="K2007" s="81">
        <f t="shared" ca="1" si="720"/>
        <v>0</v>
      </c>
      <c r="L2007" s="85">
        <f>IF(VLOOKUP(A2007,$U$12:$AD$125,8)=VLOOKUP(A2006,$U$12:$AD$125,8),0,VLOOKUP(A2007,U$12:$AD$125,8))</f>
        <v>0</v>
      </c>
      <c r="M2007" s="86">
        <f>IF(L2007&gt;0,VLOOKUP(L2007,T$12:$AC$125,7),0)</f>
        <v>0</v>
      </c>
      <c r="N2007" s="81">
        <f t="shared" si="712"/>
        <v>0</v>
      </c>
      <c r="O2007" s="81">
        <f t="shared" ca="1" si="721"/>
        <v>0</v>
      </c>
      <c r="P2007" s="87" t="str">
        <f t="shared" si="722"/>
        <v>J=</v>
      </c>
      <c r="Q2007" s="88">
        <f t="shared" si="723"/>
        <v>45223</v>
      </c>
      <c r="R2007" s="7"/>
      <c r="S2007" s="7"/>
      <c r="T2007" s="7"/>
      <c r="U2007" s="7"/>
      <c r="V2007" s="7"/>
      <c r="W2007" s="7"/>
      <c r="X2007" s="7"/>
      <c r="Y2007" s="7"/>
      <c r="Z2007" s="7"/>
      <c r="AA2007" s="7"/>
      <c r="AB2007" s="7"/>
      <c r="AC2007" s="7"/>
      <c r="AD2007" s="7"/>
      <c r="AE2007" s="7"/>
      <c r="AF2007" s="65"/>
      <c r="AG2007" s="9"/>
      <c r="AH2007" s="9"/>
      <c r="AI2007" s="4"/>
      <c r="AJ2007" s="10"/>
      <c r="AK2007" s="4"/>
      <c r="AL2007" s="65"/>
      <c r="AM2007" s="10"/>
      <c r="AN2007" s="9"/>
      <c r="AO2007" s="7"/>
      <c r="AP2007" s="11"/>
      <c r="AQ2007" s="9"/>
      <c r="AR2007" s="8"/>
      <c r="AS2007" s="68"/>
      <c r="AT2007" s="12"/>
      <c r="AU2007" s="12"/>
      <c r="AV2007" s="22"/>
      <c r="AW2007" s="12"/>
      <c r="AX2007" s="12"/>
      <c r="AY2007" s="12"/>
      <c r="AZ2007" s="12"/>
      <c r="BA2007" s="12"/>
      <c r="BB2007" s="12"/>
      <c r="BC2007" s="12"/>
      <c r="BD2007" s="12"/>
      <c r="BE2007" s="12"/>
      <c r="BF2007" s="12"/>
      <c r="BG2007" s="12"/>
      <c r="BH2007" s="12"/>
      <c r="BI2007" s="12"/>
      <c r="BJ2007" s="12"/>
      <c r="BK2007" s="12"/>
      <c r="BL2007" s="12"/>
      <c r="BM2007" s="12"/>
      <c r="BN2007" s="12"/>
      <c r="BO2007" s="12"/>
      <c r="BP2007" s="12"/>
      <c r="BQ2007" s="12"/>
      <c r="BR2007" s="12"/>
      <c r="BS2007" s="12"/>
      <c r="BT2007" s="12"/>
      <c r="BU2007" s="12"/>
      <c r="BV2007" s="12"/>
      <c r="BW2007" s="12"/>
      <c r="BX2007" s="12"/>
      <c r="BY2007" s="12"/>
      <c r="BZ2007" s="12"/>
      <c r="CA2007" s="12"/>
      <c r="CB2007" s="12"/>
      <c r="CC2007" s="12"/>
      <c r="CD2007" s="12"/>
      <c r="CE2007" s="12"/>
      <c r="CF2007" s="12"/>
      <c r="CG2007" s="12"/>
      <c r="CH2007" s="12"/>
      <c r="CI2007" s="12"/>
      <c r="CJ2007" s="12"/>
      <c r="CK2007" s="12"/>
      <c r="CL2007" s="12"/>
      <c r="CM2007" s="12"/>
      <c r="CN2007" s="12"/>
      <c r="CO2007" s="12"/>
      <c r="CP2007" s="12"/>
      <c r="CQ2007" s="12"/>
      <c r="CR2007" s="12"/>
      <c r="CS2007" s="12"/>
      <c r="CT2007" s="12"/>
      <c r="CU2007" s="12"/>
      <c r="CV2007" s="12"/>
      <c r="CW2007" s="12"/>
      <c r="CX2007" s="12"/>
      <c r="CY2007" s="12"/>
      <c r="CZ2007" s="12"/>
      <c r="DA2007" s="12"/>
      <c r="DB2007" s="12"/>
      <c r="DC2007" s="12"/>
      <c r="DD2007" s="12"/>
      <c r="DE2007" s="12"/>
      <c r="DF2007" s="12"/>
      <c r="DG2007" s="12"/>
      <c r="DH2007" s="12"/>
      <c r="DI2007" s="12"/>
      <c r="DJ2007" s="12"/>
      <c r="DK2007" s="12"/>
      <c r="DL2007" s="12"/>
      <c r="DM2007" s="12"/>
      <c r="DN2007" s="12"/>
      <c r="DO2007" s="12"/>
      <c r="DP2007" s="12"/>
      <c r="DQ2007" s="12"/>
      <c r="DR2007" s="12"/>
      <c r="DS2007" s="12"/>
      <c r="DT2007" s="12"/>
      <c r="DU2007" s="12"/>
      <c r="DV2007" s="12"/>
      <c r="DW2007" s="12"/>
      <c r="DX2007" s="12"/>
      <c r="DY2007" s="12"/>
      <c r="DZ2007" s="12"/>
      <c r="EA2007" s="12"/>
      <c r="EB2007" s="12"/>
      <c r="EC2007" s="12"/>
      <c r="ED2007" s="12"/>
      <c r="EE2007" s="12"/>
      <c r="EF2007" s="12"/>
      <c r="EG2007" s="12"/>
      <c r="EH2007" s="12"/>
      <c r="EI2007" s="12"/>
      <c r="EJ2007" s="12"/>
      <c r="EK2007" s="12"/>
      <c r="EL2007" s="12"/>
      <c r="EM2007" s="12"/>
      <c r="EN2007" s="12"/>
      <c r="EO2007" s="12"/>
      <c r="EP2007" s="12"/>
      <c r="EQ2007" s="12"/>
      <c r="ER2007" s="12"/>
      <c r="ES2007" s="12"/>
      <c r="ET2007" s="12"/>
      <c r="EU2007" s="12"/>
      <c r="EV2007" s="12"/>
      <c r="EW2007" s="12"/>
      <c r="EX2007" s="12"/>
      <c r="EY2007" s="12"/>
      <c r="EZ2007" s="12"/>
      <c r="FA2007" s="12"/>
      <c r="FB2007" s="12"/>
      <c r="FC2007" s="12"/>
      <c r="FD2007" s="12"/>
      <c r="FE2007" s="12"/>
      <c r="FF2007" s="12"/>
      <c r="FG2007" s="12"/>
      <c r="FH2007" s="12"/>
      <c r="FI2007" s="12"/>
      <c r="FJ2007" s="12"/>
      <c r="FK2007" s="12"/>
      <c r="FL2007" s="12"/>
      <c r="FM2007" s="12"/>
      <c r="FN2007" s="12"/>
      <c r="FO2007" s="12"/>
      <c r="FP2007" s="12"/>
      <c r="FQ2007" s="12"/>
      <c r="FR2007" s="12"/>
      <c r="FS2007" s="12"/>
      <c r="FT2007" s="12"/>
      <c r="FU2007" s="12"/>
      <c r="FV2007" s="12"/>
      <c r="FW2007" s="12"/>
      <c r="FX2007" s="12"/>
      <c r="FY2007" s="12"/>
      <c r="FZ2007" s="12"/>
      <c r="GA2007" s="12"/>
      <c r="GB2007" s="12"/>
      <c r="GC2007" s="12"/>
      <c r="GD2007" s="12"/>
      <c r="GE2007" s="12"/>
      <c r="GF2007" s="12"/>
      <c r="GG2007" s="12"/>
      <c r="GH2007" s="12"/>
      <c r="GI2007" s="12"/>
      <c r="GJ2007" s="12"/>
      <c r="GK2007" s="12"/>
      <c r="GL2007" s="12"/>
      <c r="GM2007" s="12"/>
      <c r="GN2007" s="12"/>
      <c r="GO2007" s="12"/>
      <c r="GP2007" s="12"/>
      <c r="GQ2007" s="12"/>
      <c r="GR2007" s="12"/>
    </row>
    <row r="2008" spans="1:200" x14ac:dyDescent="0.2">
      <c r="A2008" s="79">
        <f t="shared" si="713"/>
        <v>45080</v>
      </c>
      <c r="B2008" s="80" t="str">
        <f t="shared" ca="1" si="714"/>
        <v>n.d</v>
      </c>
      <c r="C2008" s="81">
        <f t="shared" ca="1" si="715"/>
        <v>1136.6050237500001</v>
      </c>
      <c r="D2008" s="82">
        <f ca="1">IF(A2008&lt;$B$1,VLOOKUP(A2008,[1]DI!$A$4:$B$15000,2,FALSE),0)</f>
        <v>0</v>
      </c>
      <c r="E2008" s="81">
        <f t="shared" ca="1" si="716"/>
        <v>0</v>
      </c>
      <c r="F2008" s="83">
        <f t="shared" si="711"/>
        <v>1.1679999999999999</v>
      </c>
      <c r="G2008" s="84">
        <f t="shared" ca="1" si="717"/>
        <v>1</v>
      </c>
      <c r="H2008" s="81">
        <f ca="1">TRUNC(PRODUCT(G$10:G2007),15)</f>
        <v>1.40945772534528</v>
      </c>
      <c r="I2008" s="81">
        <f t="shared" ca="1" si="718"/>
        <v>1.40945772534528</v>
      </c>
      <c r="J2008" s="81">
        <f t="shared" ca="1" si="719"/>
        <v>1</v>
      </c>
      <c r="K2008" s="81">
        <f t="shared" ca="1" si="720"/>
        <v>0</v>
      </c>
      <c r="L2008" s="85">
        <f>IF(VLOOKUP(A2008,$U$12:$AD$125,8)=VLOOKUP(A2007,$U$12:$AD$125,8),0,VLOOKUP(A2008,U$12:$AD$125,8))</f>
        <v>0</v>
      </c>
      <c r="M2008" s="86">
        <f>IF(L2008&gt;0,VLOOKUP(L2008,T$12:$AC$125,7),0)</f>
        <v>0</v>
      </c>
      <c r="N2008" s="81">
        <f t="shared" si="712"/>
        <v>0</v>
      </c>
      <c r="O2008" s="81">
        <f t="shared" ca="1" si="721"/>
        <v>0</v>
      </c>
      <c r="P2008" s="87" t="str">
        <f t="shared" si="722"/>
        <v>J=</v>
      </c>
      <c r="Q2008" s="88">
        <f t="shared" si="723"/>
        <v>45223</v>
      </c>
      <c r="R2008" s="7"/>
      <c r="S2008" s="7"/>
      <c r="T2008" s="7"/>
      <c r="U2008" s="7"/>
      <c r="V2008" s="7"/>
      <c r="W2008" s="7"/>
      <c r="X2008" s="7"/>
      <c r="Y2008" s="7"/>
      <c r="Z2008" s="7"/>
      <c r="AA2008" s="7"/>
      <c r="AB2008" s="7"/>
      <c r="AC2008" s="7"/>
      <c r="AD2008" s="7"/>
      <c r="AE2008" s="7"/>
      <c r="AF2008" s="65"/>
      <c r="AG2008" s="9"/>
      <c r="AH2008" s="9"/>
      <c r="AI2008" s="4"/>
      <c r="AJ2008" s="10"/>
      <c r="AK2008" s="4"/>
      <c r="AL2008" s="65"/>
      <c r="AM2008" s="10"/>
      <c r="AN2008" s="9"/>
      <c r="AO2008" s="7"/>
      <c r="AP2008" s="11"/>
      <c r="AQ2008" s="9"/>
      <c r="AR2008" s="8"/>
      <c r="AS2008" s="65"/>
      <c r="AT2008" s="12"/>
      <c r="AU2008" s="12"/>
      <c r="AV2008" s="22"/>
      <c r="AW2008" s="12"/>
      <c r="AX2008" s="12"/>
      <c r="AY2008" s="12"/>
      <c r="AZ2008" s="12"/>
      <c r="BA2008" s="12"/>
      <c r="BB2008" s="12"/>
      <c r="BC2008" s="12"/>
      <c r="BD2008" s="12"/>
      <c r="BE2008" s="12"/>
      <c r="BF2008" s="12"/>
      <c r="BG2008" s="12"/>
      <c r="BH2008" s="12"/>
      <c r="BI2008" s="12"/>
      <c r="BJ2008" s="12"/>
      <c r="BK2008" s="12"/>
      <c r="BL2008" s="12"/>
      <c r="BM2008" s="12"/>
      <c r="BN2008" s="12"/>
      <c r="BO2008" s="12"/>
      <c r="BP2008" s="12"/>
      <c r="BQ2008" s="12"/>
      <c r="BR2008" s="12"/>
      <c r="BS2008" s="12"/>
      <c r="BT2008" s="12"/>
      <c r="BU2008" s="12"/>
      <c r="BV2008" s="12"/>
      <c r="BW2008" s="12"/>
      <c r="BX2008" s="12"/>
      <c r="BY2008" s="12"/>
      <c r="BZ2008" s="12"/>
      <c r="CA2008" s="12"/>
      <c r="CB2008" s="12"/>
      <c r="CC2008" s="12"/>
      <c r="CD2008" s="12"/>
      <c r="CE2008" s="12"/>
      <c r="CF2008" s="12"/>
      <c r="CG2008" s="12"/>
      <c r="CH2008" s="12"/>
      <c r="CI2008" s="12"/>
      <c r="CJ2008" s="12"/>
      <c r="CK2008" s="12"/>
      <c r="CL2008" s="12"/>
      <c r="CM2008" s="12"/>
      <c r="CN2008" s="12"/>
      <c r="CO2008" s="12"/>
      <c r="CP2008" s="12"/>
      <c r="CQ2008" s="12"/>
      <c r="CR2008" s="12"/>
      <c r="CS2008" s="12"/>
      <c r="CT2008" s="12"/>
      <c r="CU2008" s="12"/>
      <c r="CV2008" s="12"/>
      <c r="CW2008" s="12"/>
      <c r="CX2008" s="12"/>
      <c r="CY2008" s="12"/>
      <c r="CZ2008" s="12"/>
      <c r="DA2008" s="12"/>
      <c r="DB2008" s="12"/>
      <c r="DC2008" s="12"/>
      <c r="DD2008" s="12"/>
      <c r="DE2008" s="12"/>
      <c r="DF2008" s="12"/>
      <c r="DG2008" s="12"/>
      <c r="DH2008" s="12"/>
      <c r="DI2008" s="12"/>
      <c r="DJ2008" s="12"/>
      <c r="DK2008" s="12"/>
      <c r="DL2008" s="12"/>
      <c r="DM2008" s="12"/>
      <c r="DN2008" s="12"/>
      <c r="DO2008" s="12"/>
      <c r="DP2008" s="12"/>
      <c r="DQ2008" s="12"/>
      <c r="DR2008" s="12"/>
      <c r="DS2008" s="12"/>
      <c r="DT2008" s="12"/>
      <c r="DU2008" s="12"/>
      <c r="DV2008" s="12"/>
      <c r="DW2008" s="12"/>
      <c r="DX2008" s="12"/>
      <c r="DY2008" s="12"/>
      <c r="DZ2008" s="12"/>
      <c r="EA2008" s="12"/>
      <c r="EB2008" s="12"/>
      <c r="EC2008" s="12"/>
      <c r="ED2008" s="12"/>
      <c r="EE2008" s="12"/>
      <c r="EF2008" s="12"/>
      <c r="EG2008" s="12"/>
      <c r="EH2008" s="12"/>
      <c r="EI2008" s="12"/>
      <c r="EJ2008" s="12"/>
      <c r="EK2008" s="12"/>
      <c r="EL2008" s="12"/>
      <c r="EM2008" s="12"/>
      <c r="EN2008" s="12"/>
      <c r="EO2008" s="12"/>
      <c r="EP2008" s="12"/>
      <c r="EQ2008" s="12"/>
      <c r="ER2008" s="12"/>
      <c r="ES2008" s="12"/>
      <c r="ET2008" s="12"/>
      <c r="EU2008" s="12"/>
      <c r="EV2008" s="12"/>
      <c r="EW2008" s="12"/>
      <c r="EX2008" s="12"/>
      <c r="EY2008" s="12"/>
      <c r="EZ2008" s="12"/>
      <c r="FA2008" s="12"/>
      <c r="FB2008" s="12"/>
      <c r="FC2008" s="12"/>
      <c r="FD2008" s="12"/>
      <c r="FE2008" s="12"/>
      <c r="FF2008" s="12"/>
      <c r="FG2008" s="12"/>
      <c r="FH2008" s="12"/>
      <c r="FI2008" s="12"/>
      <c r="FJ2008" s="12"/>
      <c r="FK2008" s="12"/>
      <c r="FL2008" s="12"/>
      <c r="FM2008" s="12"/>
      <c r="FN2008" s="12"/>
      <c r="FO2008" s="12"/>
      <c r="FP2008" s="12"/>
      <c r="FQ2008" s="12"/>
      <c r="FR2008" s="12"/>
      <c r="FS2008" s="12"/>
      <c r="FT2008" s="12"/>
      <c r="FU2008" s="12"/>
      <c r="FV2008" s="12"/>
      <c r="FW2008" s="12"/>
      <c r="FX2008" s="12"/>
      <c r="FY2008" s="12"/>
      <c r="FZ2008" s="12"/>
      <c r="GA2008" s="12"/>
      <c r="GB2008" s="12"/>
      <c r="GC2008" s="12"/>
      <c r="GD2008" s="12"/>
      <c r="GE2008" s="12"/>
      <c r="GF2008" s="12"/>
      <c r="GG2008" s="12"/>
      <c r="GH2008" s="12"/>
      <c r="GI2008" s="12"/>
      <c r="GJ2008" s="12"/>
      <c r="GK2008" s="12"/>
      <c r="GL2008" s="12"/>
      <c r="GM2008" s="12"/>
      <c r="GN2008" s="12"/>
      <c r="GO2008" s="12"/>
      <c r="GP2008" s="12"/>
      <c r="GQ2008" s="12"/>
      <c r="GR2008" s="12"/>
    </row>
    <row r="2009" spans="1:200" x14ac:dyDescent="0.2">
      <c r="A2009" s="79">
        <f t="shared" si="713"/>
        <v>45081</v>
      </c>
      <c r="B2009" s="80" t="str">
        <f t="shared" ca="1" si="714"/>
        <v>n.d</v>
      </c>
      <c r="C2009" s="81">
        <f t="shared" ca="1" si="715"/>
        <v>1136.6050237500001</v>
      </c>
      <c r="D2009" s="82">
        <f ca="1">IF(A2009&lt;$B$1,VLOOKUP(A2009,[1]DI!$A$4:$B$15000,2,FALSE),0)</f>
        <v>0</v>
      </c>
      <c r="E2009" s="81">
        <f t="shared" ca="1" si="716"/>
        <v>0</v>
      </c>
      <c r="F2009" s="83">
        <f t="shared" si="711"/>
        <v>1.1679999999999999</v>
      </c>
      <c r="G2009" s="84">
        <f t="shared" ca="1" si="717"/>
        <v>1</v>
      </c>
      <c r="H2009" s="81">
        <f ca="1">TRUNC(PRODUCT(G$10:G2008),15)</f>
        <v>1.40945772534528</v>
      </c>
      <c r="I2009" s="81">
        <f t="shared" ca="1" si="718"/>
        <v>1.40945772534528</v>
      </c>
      <c r="J2009" s="81">
        <f t="shared" ca="1" si="719"/>
        <v>1</v>
      </c>
      <c r="K2009" s="81">
        <f t="shared" ca="1" si="720"/>
        <v>0</v>
      </c>
      <c r="L2009" s="85">
        <f>IF(VLOOKUP(A2009,$U$12:$AD$125,8)=VLOOKUP(A2008,$U$12:$AD$125,8),0,VLOOKUP(A2009,U$12:$AD$125,8))</f>
        <v>0</v>
      </c>
      <c r="M2009" s="86">
        <f>IF(L2009&gt;0,VLOOKUP(L2009,T$12:$AC$125,7),0)</f>
        <v>0</v>
      </c>
      <c r="N2009" s="81">
        <f t="shared" si="712"/>
        <v>0</v>
      </c>
      <c r="O2009" s="81">
        <f t="shared" ca="1" si="721"/>
        <v>0</v>
      </c>
      <c r="P2009" s="87" t="str">
        <f t="shared" si="722"/>
        <v>J=</v>
      </c>
      <c r="Q2009" s="88">
        <f t="shared" si="723"/>
        <v>45223</v>
      </c>
      <c r="R2009" s="7"/>
      <c r="S2009" s="7"/>
      <c r="T2009" s="7"/>
      <c r="U2009" s="7"/>
      <c r="V2009" s="7"/>
      <c r="W2009" s="7"/>
      <c r="X2009" s="7"/>
      <c r="Y2009" s="7"/>
      <c r="Z2009" s="7"/>
      <c r="AA2009" s="7"/>
      <c r="AB2009" s="7"/>
      <c r="AC2009" s="7"/>
      <c r="AD2009" s="7"/>
      <c r="AE2009" s="7"/>
      <c r="AF2009" s="65"/>
      <c r="AG2009" s="9"/>
      <c r="AH2009" s="9"/>
      <c r="AI2009" s="4"/>
      <c r="AJ2009" s="10"/>
      <c r="AK2009" s="4"/>
      <c r="AL2009" s="65"/>
      <c r="AM2009" s="10"/>
      <c r="AN2009" s="9"/>
      <c r="AO2009" s="7"/>
      <c r="AP2009" s="11"/>
      <c r="AQ2009" s="9"/>
      <c r="AR2009" s="8"/>
      <c r="AS2009" s="65"/>
      <c r="AT2009" s="12"/>
      <c r="AU2009" s="12"/>
      <c r="AV2009" s="22"/>
      <c r="AW2009" s="12"/>
      <c r="AX2009" s="12"/>
      <c r="AY2009" s="12"/>
      <c r="AZ2009" s="12"/>
      <c r="BA2009" s="12"/>
      <c r="BB2009" s="12"/>
      <c r="BC2009" s="12"/>
      <c r="BD2009" s="12"/>
      <c r="BE2009" s="12"/>
      <c r="BF2009" s="12"/>
      <c r="BG2009" s="12"/>
      <c r="BH2009" s="12"/>
      <c r="BI2009" s="12"/>
      <c r="BJ2009" s="12"/>
      <c r="BK2009" s="12"/>
      <c r="BL2009" s="12"/>
      <c r="BM2009" s="12"/>
      <c r="BN2009" s="12"/>
      <c r="BO2009" s="12"/>
      <c r="BP2009" s="12"/>
      <c r="BQ2009" s="12"/>
      <c r="BR2009" s="12"/>
      <c r="BS2009" s="12"/>
      <c r="BT2009" s="12"/>
      <c r="BU2009" s="12"/>
      <c r="BV2009" s="12"/>
      <c r="BW2009" s="12"/>
      <c r="BX2009" s="12"/>
      <c r="BY2009" s="12"/>
      <c r="BZ2009" s="12"/>
      <c r="CA2009" s="12"/>
      <c r="CB2009" s="12"/>
      <c r="CC2009" s="12"/>
      <c r="CD2009" s="12"/>
      <c r="CE2009" s="12"/>
      <c r="CF2009" s="12"/>
      <c r="CG2009" s="12"/>
      <c r="CH2009" s="12"/>
      <c r="CI2009" s="12"/>
      <c r="CJ2009" s="12"/>
      <c r="CK2009" s="12"/>
      <c r="CL2009" s="12"/>
      <c r="CM2009" s="12"/>
      <c r="CN2009" s="12"/>
      <c r="CO2009" s="12"/>
      <c r="CP2009" s="12"/>
      <c r="CQ2009" s="12"/>
      <c r="CR2009" s="12"/>
      <c r="CS2009" s="12"/>
      <c r="CT2009" s="12"/>
      <c r="CU2009" s="12"/>
      <c r="CV2009" s="12"/>
      <c r="CW2009" s="12"/>
      <c r="CX2009" s="12"/>
      <c r="CY2009" s="12"/>
      <c r="CZ2009" s="12"/>
      <c r="DA2009" s="12"/>
      <c r="DB2009" s="12"/>
      <c r="DC2009" s="12"/>
      <c r="DD2009" s="12"/>
      <c r="DE2009" s="12"/>
      <c r="DF2009" s="12"/>
      <c r="DG2009" s="12"/>
      <c r="DH2009" s="12"/>
      <c r="DI2009" s="12"/>
      <c r="DJ2009" s="12"/>
      <c r="DK2009" s="12"/>
      <c r="DL2009" s="12"/>
      <c r="DM2009" s="12"/>
      <c r="DN2009" s="12"/>
      <c r="DO2009" s="12"/>
      <c r="DP2009" s="12"/>
      <c r="DQ2009" s="12"/>
      <c r="DR2009" s="12"/>
      <c r="DS2009" s="12"/>
      <c r="DT2009" s="12"/>
      <c r="DU2009" s="12"/>
      <c r="DV2009" s="12"/>
      <c r="DW2009" s="12"/>
      <c r="DX2009" s="12"/>
      <c r="DY2009" s="12"/>
      <c r="DZ2009" s="12"/>
      <c r="EA2009" s="12"/>
      <c r="EB2009" s="12"/>
      <c r="EC2009" s="12"/>
      <c r="ED2009" s="12"/>
      <c r="EE2009" s="12"/>
      <c r="EF2009" s="12"/>
      <c r="EG2009" s="12"/>
      <c r="EH2009" s="12"/>
      <c r="EI2009" s="12"/>
      <c r="EJ2009" s="12"/>
      <c r="EK2009" s="12"/>
      <c r="EL2009" s="12"/>
      <c r="EM2009" s="12"/>
      <c r="EN2009" s="12"/>
      <c r="EO2009" s="12"/>
      <c r="EP2009" s="12"/>
      <c r="EQ2009" s="12"/>
      <c r="ER2009" s="12"/>
      <c r="ES2009" s="12"/>
      <c r="ET2009" s="12"/>
      <c r="EU2009" s="12"/>
      <c r="EV2009" s="12"/>
      <c r="EW2009" s="12"/>
      <c r="EX2009" s="12"/>
      <c r="EY2009" s="12"/>
      <c r="EZ2009" s="12"/>
      <c r="FA2009" s="12"/>
      <c r="FB2009" s="12"/>
      <c r="FC2009" s="12"/>
      <c r="FD2009" s="12"/>
      <c r="FE2009" s="12"/>
      <c r="FF2009" s="12"/>
      <c r="FG2009" s="12"/>
      <c r="FH2009" s="12"/>
      <c r="FI2009" s="12"/>
      <c r="FJ2009" s="12"/>
      <c r="FK2009" s="12"/>
      <c r="FL2009" s="12"/>
      <c r="FM2009" s="12"/>
      <c r="FN2009" s="12"/>
      <c r="FO2009" s="12"/>
      <c r="FP2009" s="12"/>
      <c r="FQ2009" s="12"/>
      <c r="FR2009" s="12"/>
      <c r="FS2009" s="12"/>
      <c r="FT2009" s="12"/>
      <c r="FU2009" s="12"/>
      <c r="FV2009" s="12"/>
      <c r="FW2009" s="12"/>
      <c r="FX2009" s="12"/>
      <c r="FY2009" s="12"/>
      <c r="FZ2009" s="12"/>
      <c r="GA2009" s="12"/>
      <c r="GB2009" s="12"/>
      <c r="GC2009" s="12"/>
      <c r="GD2009" s="12"/>
      <c r="GE2009" s="12"/>
      <c r="GF2009" s="12"/>
      <c r="GG2009" s="12"/>
      <c r="GH2009" s="12"/>
      <c r="GI2009" s="12"/>
      <c r="GJ2009" s="12"/>
      <c r="GK2009" s="12"/>
      <c r="GL2009" s="12"/>
      <c r="GM2009" s="12"/>
      <c r="GN2009" s="12"/>
      <c r="GO2009" s="12"/>
      <c r="GP2009" s="12"/>
      <c r="GQ2009" s="12"/>
      <c r="GR2009" s="12"/>
    </row>
    <row r="2010" spans="1:200" x14ac:dyDescent="0.2">
      <c r="A2010" s="79">
        <f t="shared" si="713"/>
        <v>45082</v>
      </c>
      <c r="B2010" s="80" t="str">
        <f t="shared" ca="1" si="714"/>
        <v>n.d</v>
      </c>
      <c r="C2010" s="81">
        <f t="shared" ca="1" si="715"/>
        <v>1136.6050237500001</v>
      </c>
      <c r="D2010" s="82">
        <f ca="1">IF(A2010&lt;$B$1,VLOOKUP(A2010,[1]DI!$A$4:$B$15000,2,FALSE),0)</f>
        <v>0</v>
      </c>
      <c r="E2010" s="81">
        <f t="shared" ca="1" si="716"/>
        <v>0</v>
      </c>
      <c r="F2010" s="83">
        <f t="shared" si="711"/>
        <v>1.1679999999999999</v>
      </c>
      <c r="G2010" s="84">
        <f t="shared" ca="1" si="717"/>
        <v>1</v>
      </c>
      <c r="H2010" s="81">
        <f ca="1">TRUNC(PRODUCT(G$10:G2009),15)</f>
        <v>1.40945772534528</v>
      </c>
      <c r="I2010" s="81">
        <f t="shared" ca="1" si="718"/>
        <v>1.40945772534528</v>
      </c>
      <c r="J2010" s="81">
        <f t="shared" ca="1" si="719"/>
        <v>1</v>
      </c>
      <c r="K2010" s="81">
        <f t="shared" ca="1" si="720"/>
        <v>0</v>
      </c>
      <c r="L2010" s="85">
        <f>IF(VLOOKUP(A2010,$U$12:$AD$125,8)=VLOOKUP(A2009,$U$12:$AD$125,8),0,VLOOKUP(A2010,U$12:$AD$125,8))</f>
        <v>0</v>
      </c>
      <c r="M2010" s="86">
        <f>IF(L2010&gt;0,VLOOKUP(L2010,T$12:$AC$125,7),0)</f>
        <v>0</v>
      </c>
      <c r="N2010" s="81">
        <f t="shared" si="712"/>
        <v>0</v>
      </c>
      <c r="O2010" s="81">
        <f t="shared" ca="1" si="721"/>
        <v>0</v>
      </c>
      <c r="P2010" s="87" t="str">
        <f t="shared" si="722"/>
        <v>J=</v>
      </c>
      <c r="Q2010" s="88">
        <f t="shared" si="723"/>
        <v>45223</v>
      </c>
      <c r="R2010" s="7"/>
      <c r="S2010" s="7"/>
      <c r="T2010" s="7"/>
      <c r="U2010" s="7"/>
      <c r="V2010" s="7"/>
      <c r="W2010" s="7"/>
      <c r="X2010" s="7"/>
      <c r="Y2010" s="7"/>
      <c r="Z2010" s="7"/>
      <c r="AA2010" s="7"/>
      <c r="AB2010" s="7"/>
      <c r="AC2010" s="7"/>
      <c r="AD2010" s="7"/>
      <c r="AE2010" s="7"/>
      <c r="AF2010" s="65"/>
      <c r="AG2010" s="9"/>
      <c r="AH2010" s="9"/>
      <c r="AI2010" s="4"/>
      <c r="AJ2010" s="10"/>
      <c r="AK2010" s="4"/>
      <c r="AL2010" s="65"/>
      <c r="AM2010" s="10"/>
      <c r="AN2010" s="9"/>
      <c r="AO2010" s="7"/>
      <c r="AP2010" s="11"/>
      <c r="AQ2010" s="9"/>
      <c r="AR2010" s="8"/>
      <c r="AS2010" s="65"/>
      <c r="AT2010" s="12"/>
      <c r="AU2010" s="12"/>
      <c r="AV2010" s="22"/>
      <c r="AW2010" s="12"/>
      <c r="AX2010" s="12"/>
      <c r="AY2010" s="12"/>
      <c r="AZ2010" s="12"/>
      <c r="BA2010" s="12"/>
      <c r="BB2010" s="12"/>
      <c r="BC2010" s="12"/>
      <c r="BD2010" s="12"/>
      <c r="BE2010" s="12"/>
      <c r="BF2010" s="12"/>
      <c r="BG2010" s="12"/>
      <c r="BH2010" s="12"/>
      <c r="BI2010" s="12"/>
      <c r="BJ2010" s="12"/>
      <c r="BK2010" s="12"/>
      <c r="BL2010" s="12"/>
      <c r="BM2010" s="12"/>
      <c r="BN2010" s="12"/>
      <c r="BO2010" s="12"/>
      <c r="BP2010" s="12"/>
      <c r="BQ2010" s="12"/>
      <c r="BR2010" s="12"/>
      <c r="BS2010" s="12"/>
      <c r="BT2010" s="12"/>
      <c r="BU2010" s="12"/>
      <c r="BV2010" s="12"/>
      <c r="BW2010" s="12"/>
      <c r="BX2010" s="12"/>
      <c r="BY2010" s="12"/>
      <c r="BZ2010" s="12"/>
      <c r="CA2010" s="12"/>
      <c r="CB2010" s="12"/>
      <c r="CC2010" s="12"/>
      <c r="CD2010" s="12"/>
      <c r="CE2010" s="12"/>
      <c r="CF2010" s="12"/>
      <c r="CG2010" s="12"/>
      <c r="CH2010" s="12"/>
      <c r="CI2010" s="12"/>
      <c r="CJ2010" s="12"/>
      <c r="CK2010" s="12"/>
      <c r="CL2010" s="12"/>
      <c r="CM2010" s="12"/>
      <c r="CN2010" s="12"/>
      <c r="CO2010" s="12"/>
      <c r="CP2010" s="12"/>
      <c r="CQ2010" s="12"/>
      <c r="CR2010" s="12"/>
      <c r="CS2010" s="12"/>
      <c r="CT2010" s="12"/>
      <c r="CU2010" s="12"/>
      <c r="CV2010" s="12"/>
      <c r="CW2010" s="12"/>
      <c r="CX2010" s="12"/>
      <c r="CY2010" s="12"/>
      <c r="CZ2010" s="12"/>
      <c r="DA2010" s="12"/>
      <c r="DB2010" s="12"/>
      <c r="DC2010" s="12"/>
      <c r="DD2010" s="12"/>
      <c r="DE2010" s="12"/>
      <c r="DF2010" s="12"/>
      <c r="DG2010" s="12"/>
      <c r="DH2010" s="12"/>
      <c r="DI2010" s="12"/>
      <c r="DJ2010" s="12"/>
      <c r="DK2010" s="12"/>
      <c r="DL2010" s="12"/>
      <c r="DM2010" s="12"/>
      <c r="DN2010" s="12"/>
      <c r="DO2010" s="12"/>
      <c r="DP2010" s="12"/>
      <c r="DQ2010" s="12"/>
      <c r="DR2010" s="12"/>
      <c r="DS2010" s="12"/>
      <c r="DT2010" s="12"/>
      <c r="DU2010" s="12"/>
      <c r="DV2010" s="12"/>
      <c r="DW2010" s="12"/>
      <c r="DX2010" s="12"/>
      <c r="DY2010" s="12"/>
      <c r="DZ2010" s="12"/>
      <c r="EA2010" s="12"/>
      <c r="EB2010" s="12"/>
      <c r="EC2010" s="12"/>
      <c r="ED2010" s="12"/>
      <c r="EE2010" s="12"/>
      <c r="EF2010" s="12"/>
      <c r="EG2010" s="12"/>
      <c r="EH2010" s="12"/>
      <c r="EI2010" s="12"/>
      <c r="EJ2010" s="12"/>
      <c r="EK2010" s="12"/>
      <c r="EL2010" s="12"/>
      <c r="EM2010" s="12"/>
      <c r="EN2010" s="12"/>
      <c r="EO2010" s="12"/>
      <c r="EP2010" s="12"/>
      <c r="EQ2010" s="12"/>
      <c r="ER2010" s="12"/>
      <c r="ES2010" s="12"/>
      <c r="ET2010" s="12"/>
      <c r="EU2010" s="12"/>
      <c r="EV2010" s="12"/>
      <c r="EW2010" s="12"/>
      <c r="EX2010" s="12"/>
      <c r="EY2010" s="12"/>
      <c r="EZ2010" s="12"/>
      <c r="FA2010" s="12"/>
      <c r="FB2010" s="12"/>
      <c r="FC2010" s="12"/>
      <c r="FD2010" s="12"/>
      <c r="FE2010" s="12"/>
      <c r="FF2010" s="12"/>
      <c r="FG2010" s="12"/>
      <c r="FH2010" s="12"/>
      <c r="FI2010" s="12"/>
      <c r="FJ2010" s="12"/>
      <c r="FK2010" s="12"/>
      <c r="FL2010" s="12"/>
      <c r="FM2010" s="12"/>
      <c r="FN2010" s="12"/>
      <c r="FO2010" s="12"/>
      <c r="FP2010" s="12"/>
      <c r="FQ2010" s="12"/>
      <c r="FR2010" s="12"/>
      <c r="FS2010" s="12"/>
      <c r="FT2010" s="12"/>
      <c r="FU2010" s="12"/>
      <c r="FV2010" s="12"/>
      <c r="FW2010" s="12"/>
      <c r="FX2010" s="12"/>
      <c r="FY2010" s="12"/>
      <c r="FZ2010" s="12"/>
      <c r="GA2010" s="12"/>
      <c r="GB2010" s="12"/>
      <c r="GC2010" s="12"/>
      <c r="GD2010" s="12"/>
      <c r="GE2010" s="12"/>
      <c r="GF2010" s="12"/>
      <c r="GG2010" s="12"/>
      <c r="GH2010" s="12"/>
      <c r="GI2010" s="12"/>
      <c r="GJ2010" s="12"/>
      <c r="GK2010" s="12"/>
      <c r="GL2010" s="12"/>
      <c r="GM2010" s="12"/>
      <c r="GN2010" s="12"/>
      <c r="GO2010" s="12"/>
      <c r="GP2010" s="12"/>
      <c r="GQ2010" s="12"/>
      <c r="GR2010" s="12"/>
    </row>
    <row r="2011" spans="1:200" x14ac:dyDescent="0.2">
      <c r="A2011" s="79">
        <f t="shared" si="713"/>
        <v>45083</v>
      </c>
      <c r="B2011" s="80" t="str">
        <f t="shared" ca="1" si="714"/>
        <v>n.d</v>
      </c>
      <c r="C2011" s="81">
        <f t="shared" ca="1" si="715"/>
        <v>1136.6050237500001</v>
      </c>
      <c r="D2011" s="82">
        <f ca="1">IF(A2011&lt;$B$1,VLOOKUP(A2011,[1]DI!$A$4:$B$15000,2,FALSE),0)</f>
        <v>0</v>
      </c>
      <c r="E2011" s="81">
        <f t="shared" ca="1" si="716"/>
        <v>0</v>
      </c>
      <c r="F2011" s="83">
        <f t="shared" si="711"/>
        <v>1.1679999999999999</v>
      </c>
      <c r="G2011" s="84">
        <f t="shared" ca="1" si="717"/>
        <v>1</v>
      </c>
      <c r="H2011" s="81">
        <f ca="1">TRUNC(PRODUCT(G$10:G2010),15)</f>
        <v>1.40945772534528</v>
      </c>
      <c r="I2011" s="81">
        <f t="shared" ca="1" si="718"/>
        <v>1.40945772534528</v>
      </c>
      <c r="J2011" s="81">
        <f t="shared" ca="1" si="719"/>
        <v>1</v>
      </c>
      <c r="K2011" s="81">
        <f t="shared" ca="1" si="720"/>
        <v>0</v>
      </c>
      <c r="L2011" s="85">
        <f>IF(VLOOKUP(A2011,$U$12:$AD$125,8)=VLOOKUP(A2010,$U$12:$AD$125,8),0,VLOOKUP(A2011,U$12:$AD$125,8))</f>
        <v>0</v>
      </c>
      <c r="M2011" s="86">
        <f>IF(L2011&gt;0,VLOOKUP(L2011,T$12:$AC$125,7),0)</f>
        <v>0</v>
      </c>
      <c r="N2011" s="81">
        <f t="shared" si="712"/>
        <v>0</v>
      </c>
      <c r="O2011" s="81">
        <f t="shared" ca="1" si="721"/>
        <v>0</v>
      </c>
      <c r="P2011" s="87" t="str">
        <f t="shared" si="722"/>
        <v>J=</v>
      </c>
      <c r="Q2011" s="88">
        <f t="shared" si="723"/>
        <v>45223</v>
      </c>
      <c r="R2011" s="7"/>
      <c r="S2011" s="7"/>
      <c r="T2011" s="7"/>
      <c r="U2011" s="7"/>
      <c r="V2011" s="7"/>
      <c r="W2011" s="7"/>
      <c r="X2011" s="7"/>
      <c r="Y2011" s="7"/>
      <c r="Z2011" s="7"/>
      <c r="AA2011" s="7"/>
      <c r="AB2011" s="7"/>
      <c r="AC2011" s="7"/>
      <c r="AD2011" s="7"/>
      <c r="AE2011" s="7"/>
      <c r="AF2011" s="65"/>
      <c r="AG2011" s="9"/>
      <c r="AH2011" s="9"/>
      <c r="AI2011" s="4"/>
      <c r="AJ2011" s="10"/>
      <c r="AK2011" s="4"/>
      <c r="AL2011" s="65"/>
      <c r="AM2011" s="10"/>
      <c r="AN2011" s="9"/>
      <c r="AO2011" s="7"/>
      <c r="AP2011" s="11"/>
      <c r="AQ2011" s="9"/>
      <c r="AR2011" s="8"/>
      <c r="AS2011" s="65"/>
      <c r="AT2011" s="12"/>
      <c r="AU2011" s="12"/>
      <c r="AV2011" s="22"/>
      <c r="AW2011" s="12"/>
      <c r="AX2011" s="12"/>
      <c r="AY2011" s="12"/>
      <c r="AZ2011" s="12"/>
      <c r="BA2011" s="12"/>
      <c r="BB2011" s="12"/>
      <c r="BC2011" s="12"/>
      <c r="BD2011" s="12"/>
      <c r="BE2011" s="12"/>
      <c r="BF2011" s="12"/>
      <c r="BG2011" s="12"/>
      <c r="BH2011" s="12"/>
      <c r="BI2011" s="12"/>
      <c r="BJ2011" s="12"/>
      <c r="BK2011" s="12"/>
      <c r="BL2011" s="12"/>
      <c r="BM2011" s="12"/>
      <c r="BN2011" s="12"/>
      <c r="BO2011" s="12"/>
      <c r="BP2011" s="12"/>
      <c r="BQ2011" s="12"/>
      <c r="BR2011" s="12"/>
      <c r="BS2011" s="12"/>
      <c r="BT2011" s="12"/>
      <c r="BU2011" s="12"/>
      <c r="BV2011" s="12"/>
      <c r="BW2011" s="12"/>
      <c r="BX2011" s="12"/>
      <c r="BY2011" s="12"/>
      <c r="BZ2011" s="12"/>
      <c r="CA2011" s="12"/>
      <c r="CB2011" s="12"/>
      <c r="CC2011" s="12"/>
      <c r="CD2011" s="12"/>
      <c r="CE2011" s="12"/>
      <c r="CF2011" s="12"/>
      <c r="CG2011" s="12"/>
      <c r="CH2011" s="12"/>
      <c r="CI2011" s="12"/>
      <c r="CJ2011" s="12"/>
      <c r="CK2011" s="12"/>
      <c r="CL2011" s="12"/>
      <c r="CM2011" s="12"/>
      <c r="CN2011" s="12"/>
      <c r="CO2011" s="12"/>
      <c r="CP2011" s="12"/>
      <c r="CQ2011" s="12"/>
      <c r="CR2011" s="12"/>
      <c r="CS2011" s="12"/>
      <c r="CT2011" s="12"/>
      <c r="CU2011" s="12"/>
      <c r="CV2011" s="12"/>
      <c r="CW2011" s="12"/>
      <c r="CX2011" s="12"/>
      <c r="CY2011" s="12"/>
      <c r="CZ2011" s="12"/>
      <c r="DA2011" s="12"/>
      <c r="DB2011" s="12"/>
      <c r="DC2011" s="12"/>
      <c r="DD2011" s="12"/>
      <c r="DE2011" s="12"/>
      <c r="DF2011" s="12"/>
      <c r="DG2011" s="12"/>
      <c r="DH2011" s="12"/>
      <c r="DI2011" s="12"/>
      <c r="DJ2011" s="12"/>
      <c r="DK2011" s="12"/>
      <c r="DL2011" s="12"/>
      <c r="DM2011" s="12"/>
      <c r="DN2011" s="12"/>
      <c r="DO2011" s="12"/>
      <c r="DP2011" s="12"/>
      <c r="DQ2011" s="12"/>
      <c r="DR2011" s="12"/>
      <c r="DS2011" s="12"/>
      <c r="DT2011" s="12"/>
      <c r="DU2011" s="12"/>
      <c r="DV2011" s="12"/>
      <c r="DW2011" s="12"/>
      <c r="DX2011" s="12"/>
      <c r="DY2011" s="12"/>
      <c r="DZ2011" s="12"/>
      <c r="EA2011" s="12"/>
      <c r="EB2011" s="12"/>
      <c r="EC2011" s="12"/>
      <c r="ED2011" s="12"/>
      <c r="EE2011" s="12"/>
      <c r="EF2011" s="12"/>
      <c r="EG2011" s="12"/>
      <c r="EH2011" s="12"/>
      <c r="EI2011" s="12"/>
      <c r="EJ2011" s="12"/>
      <c r="EK2011" s="12"/>
      <c r="EL2011" s="12"/>
      <c r="EM2011" s="12"/>
      <c r="EN2011" s="12"/>
      <c r="EO2011" s="12"/>
      <c r="EP2011" s="12"/>
      <c r="EQ2011" s="12"/>
      <c r="ER2011" s="12"/>
      <c r="ES2011" s="12"/>
      <c r="ET2011" s="12"/>
      <c r="EU2011" s="12"/>
      <c r="EV2011" s="12"/>
      <c r="EW2011" s="12"/>
      <c r="EX2011" s="12"/>
      <c r="EY2011" s="12"/>
      <c r="EZ2011" s="12"/>
      <c r="FA2011" s="12"/>
      <c r="FB2011" s="12"/>
      <c r="FC2011" s="12"/>
      <c r="FD2011" s="12"/>
      <c r="FE2011" s="12"/>
      <c r="FF2011" s="12"/>
      <c r="FG2011" s="12"/>
      <c r="FH2011" s="12"/>
      <c r="FI2011" s="12"/>
      <c r="FJ2011" s="12"/>
      <c r="FK2011" s="12"/>
      <c r="FL2011" s="12"/>
      <c r="FM2011" s="12"/>
      <c r="FN2011" s="12"/>
      <c r="FO2011" s="12"/>
      <c r="FP2011" s="12"/>
      <c r="FQ2011" s="12"/>
      <c r="FR2011" s="12"/>
      <c r="FS2011" s="12"/>
      <c r="FT2011" s="12"/>
      <c r="FU2011" s="12"/>
      <c r="FV2011" s="12"/>
      <c r="FW2011" s="12"/>
      <c r="FX2011" s="12"/>
      <c r="FY2011" s="12"/>
      <c r="FZ2011" s="12"/>
      <c r="GA2011" s="12"/>
      <c r="GB2011" s="12"/>
      <c r="GC2011" s="12"/>
      <c r="GD2011" s="12"/>
      <c r="GE2011" s="12"/>
      <c r="GF2011" s="12"/>
      <c r="GG2011" s="12"/>
      <c r="GH2011" s="12"/>
      <c r="GI2011" s="12"/>
      <c r="GJ2011" s="12"/>
      <c r="GK2011" s="12"/>
      <c r="GL2011" s="12"/>
      <c r="GM2011" s="12"/>
      <c r="GN2011" s="12"/>
      <c r="GO2011" s="12"/>
      <c r="GP2011" s="12"/>
      <c r="GQ2011" s="12"/>
      <c r="GR2011" s="12"/>
    </row>
    <row r="2012" spans="1:200" x14ac:dyDescent="0.2">
      <c r="A2012" s="79">
        <f t="shared" si="713"/>
        <v>45084</v>
      </c>
      <c r="B2012" s="80" t="str">
        <f t="shared" ca="1" si="714"/>
        <v>n.d</v>
      </c>
      <c r="C2012" s="81">
        <f t="shared" ca="1" si="715"/>
        <v>1136.6050237500001</v>
      </c>
      <c r="D2012" s="82">
        <f ca="1">IF(A2012&lt;$B$1,VLOOKUP(A2012,[1]DI!$A$4:$B$15000,2,FALSE),0)</f>
        <v>0</v>
      </c>
      <c r="E2012" s="81">
        <f t="shared" ca="1" si="716"/>
        <v>0</v>
      </c>
      <c r="F2012" s="83">
        <f t="shared" si="711"/>
        <v>1.1679999999999999</v>
      </c>
      <c r="G2012" s="84">
        <f t="shared" ca="1" si="717"/>
        <v>1</v>
      </c>
      <c r="H2012" s="81">
        <f ca="1">TRUNC(PRODUCT(G$10:G2011),15)</f>
        <v>1.40945772534528</v>
      </c>
      <c r="I2012" s="81">
        <f t="shared" ca="1" si="718"/>
        <v>1.40945772534528</v>
      </c>
      <c r="J2012" s="81">
        <f t="shared" ca="1" si="719"/>
        <v>1</v>
      </c>
      <c r="K2012" s="81">
        <f t="shared" ca="1" si="720"/>
        <v>0</v>
      </c>
      <c r="L2012" s="85">
        <f>IF(VLOOKUP(A2012,$U$12:$AD$125,8)=VLOOKUP(A2011,$U$12:$AD$125,8),0,VLOOKUP(A2012,U$12:$AD$125,8))</f>
        <v>0</v>
      </c>
      <c r="M2012" s="86">
        <f>IF(L2012&gt;0,VLOOKUP(L2012,T$12:$AC$125,7),0)</f>
        <v>0</v>
      </c>
      <c r="N2012" s="81">
        <f t="shared" si="712"/>
        <v>0</v>
      </c>
      <c r="O2012" s="81">
        <f t="shared" ca="1" si="721"/>
        <v>0</v>
      </c>
      <c r="P2012" s="87" t="str">
        <f t="shared" si="722"/>
        <v>J=</v>
      </c>
      <c r="Q2012" s="88">
        <f t="shared" si="723"/>
        <v>45223</v>
      </c>
      <c r="R2012" s="7"/>
      <c r="S2012" s="7"/>
      <c r="T2012" s="7"/>
      <c r="U2012" s="7"/>
      <c r="V2012" s="7"/>
      <c r="W2012" s="7"/>
      <c r="X2012" s="7"/>
      <c r="Y2012" s="7"/>
      <c r="Z2012" s="7"/>
      <c r="AA2012" s="7"/>
      <c r="AB2012" s="7"/>
      <c r="AC2012" s="7"/>
      <c r="AD2012" s="7"/>
      <c r="AE2012" s="7"/>
      <c r="AF2012" s="65"/>
      <c r="AG2012" s="9"/>
      <c r="AH2012" s="9"/>
      <c r="AI2012" s="4"/>
      <c r="AJ2012" s="10"/>
      <c r="AK2012" s="4"/>
      <c r="AL2012" s="65"/>
      <c r="AM2012" s="10"/>
      <c r="AN2012" s="9"/>
      <c r="AO2012" s="7"/>
      <c r="AP2012" s="11"/>
      <c r="AQ2012" s="9"/>
      <c r="AR2012" s="8"/>
      <c r="AS2012" s="65"/>
      <c r="AT2012" s="12"/>
      <c r="AU2012" s="12"/>
      <c r="AV2012" s="22"/>
      <c r="AW2012" s="12"/>
      <c r="AX2012" s="12"/>
      <c r="AY2012" s="12"/>
      <c r="AZ2012" s="12"/>
      <c r="BA2012" s="12"/>
      <c r="BB2012" s="12"/>
      <c r="BC2012" s="12"/>
      <c r="BD2012" s="12"/>
      <c r="BE2012" s="12"/>
      <c r="BF2012" s="12"/>
      <c r="BG2012" s="12"/>
      <c r="BH2012" s="12"/>
      <c r="BI2012" s="12"/>
      <c r="BJ2012" s="12"/>
      <c r="BK2012" s="12"/>
      <c r="BL2012" s="12"/>
      <c r="BM2012" s="12"/>
      <c r="BN2012" s="12"/>
      <c r="BO2012" s="12"/>
      <c r="BP2012" s="12"/>
      <c r="BQ2012" s="12"/>
      <c r="BR2012" s="12"/>
      <c r="BS2012" s="12"/>
      <c r="BT2012" s="12"/>
      <c r="BU2012" s="12"/>
      <c r="BV2012" s="12"/>
      <c r="BW2012" s="12"/>
      <c r="BX2012" s="12"/>
      <c r="BY2012" s="12"/>
      <c r="BZ2012" s="12"/>
      <c r="CA2012" s="12"/>
      <c r="CB2012" s="12"/>
      <c r="CC2012" s="12"/>
      <c r="CD2012" s="12"/>
      <c r="CE2012" s="12"/>
      <c r="CF2012" s="12"/>
      <c r="CG2012" s="12"/>
      <c r="CH2012" s="12"/>
      <c r="CI2012" s="12"/>
      <c r="CJ2012" s="12"/>
      <c r="CK2012" s="12"/>
      <c r="CL2012" s="12"/>
      <c r="CM2012" s="12"/>
      <c r="CN2012" s="12"/>
      <c r="CO2012" s="12"/>
      <c r="CP2012" s="12"/>
      <c r="CQ2012" s="12"/>
      <c r="CR2012" s="12"/>
      <c r="CS2012" s="12"/>
      <c r="CT2012" s="12"/>
      <c r="CU2012" s="12"/>
      <c r="CV2012" s="12"/>
      <c r="CW2012" s="12"/>
      <c r="CX2012" s="12"/>
      <c r="CY2012" s="12"/>
      <c r="CZ2012" s="12"/>
      <c r="DA2012" s="12"/>
      <c r="DB2012" s="12"/>
      <c r="DC2012" s="12"/>
      <c r="DD2012" s="12"/>
      <c r="DE2012" s="12"/>
      <c r="DF2012" s="12"/>
      <c r="DG2012" s="12"/>
      <c r="DH2012" s="12"/>
      <c r="DI2012" s="12"/>
      <c r="DJ2012" s="12"/>
      <c r="DK2012" s="12"/>
      <c r="DL2012" s="12"/>
      <c r="DM2012" s="12"/>
      <c r="DN2012" s="12"/>
      <c r="DO2012" s="12"/>
      <c r="DP2012" s="12"/>
      <c r="DQ2012" s="12"/>
      <c r="DR2012" s="12"/>
      <c r="DS2012" s="12"/>
      <c r="DT2012" s="12"/>
      <c r="DU2012" s="12"/>
      <c r="DV2012" s="12"/>
      <c r="DW2012" s="12"/>
      <c r="DX2012" s="12"/>
      <c r="DY2012" s="12"/>
      <c r="DZ2012" s="12"/>
      <c r="EA2012" s="12"/>
      <c r="EB2012" s="12"/>
      <c r="EC2012" s="12"/>
      <c r="ED2012" s="12"/>
      <c r="EE2012" s="12"/>
      <c r="EF2012" s="12"/>
      <c r="EG2012" s="12"/>
      <c r="EH2012" s="12"/>
      <c r="EI2012" s="12"/>
      <c r="EJ2012" s="12"/>
      <c r="EK2012" s="12"/>
      <c r="EL2012" s="12"/>
      <c r="EM2012" s="12"/>
      <c r="EN2012" s="12"/>
      <c r="EO2012" s="12"/>
      <c r="EP2012" s="12"/>
      <c r="EQ2012" s="12"/>
      <c r="ER2012" s="12"/>
      <c r="ES2012" s="12"/>
      <c r="ET2012" s="12"/>
      <c r="EU2012" s="12"/>
      <c r="EV2012" s="12"/>
      <c r="EW2012" s="12"/>
      <c r="EX2012" s="12"/>
      <c r="EY2012" s="12"/>
      <c r="EZ2012" s="12"/>
      <c r="FA2012" s="12"/>
      <c r="FB2012" s="12"/>
      <c r="FC2012" s="12"/>
      <c r="FD2012" s="12"/>
      <c r="FE2012" s="12"/>
      <c r="FF2012" s="12"/>
      <c r="FG2012" s="12"/>
      <c r="FH2012" s="12"/>
      <c r="FI2012" s="12"/>
      <c r="FJ2012" s="12"/>
      <c r="FK2012" s="12"/>
      <c r="FL2012" s="12"/>
      <c r="FM2012" s="12"/>
      <c r="FN2012" s="12"/>
      <c r="FO2012" s="12"/>
      <c r="FP2012" s="12"/>
      <c r="FQ2012" s="12"/>
      <c r="FR2012" s="12"/>
      <c r="FS2012" s="12"/>
      <c r="FT2012" s="12"/>
      <c r="FU2012" s="12"/>
      <c r="FV2012" s="12"/>
      <c r="FW2012" s="12"/>
      <c r="FX2012" s="12"/>
      <c r="FY2012" s="12"/>
      <c r="FZ2012" s="12"/>
      <c r="GA2012" s="12"/>
      <c r="GB2012" s="12"/>
      <c r="GC2012" s="12"/>
      <c r="GD2012" s="12"/>
      <c r="GE2012" s="12"/>
      <c r="GF2012" s="12"/>
      <c r="GG2012" s="12"/>
      <c r="GH2012" s="12"/>
      <c r="GI2012" s="12"/>
      <c r="GJ2012" s="12"/>
      <c r="GK2012" s="12"/>
      <c r="GL2012" s="12"/>
      <c r="GM2012" s="12"/>
      <c r="GN2012" s="12"/>
      <c r="GO2012" s="12"/>
      <c r="GP2012" s="12"/>
      <c r="GQ2012" s="12"/>
      <c r="GR2012" s="12"/>
    </row>
    <row r="2013" spans="1:200" x14ac:dyDescent="0.2">
      <c r="A2013" s="79">
        <f t="shared" si="713"/>
        <v>45085</v>
      </c>
      <c r="B2013" s="80" t="str">
        <f t="shared" ca="1" si="714"/>
        <v>n.d</v>
      </c>
      <c r="C2013" s="81">
        <f t="shared" ca="1" si="715"/>
        <v>1136.6050237500001</v>
      </c>
      <c r="D2013" s="82">
        <f ca="1">IF(A2013&lt;$B$1,VLOOKUP(A2013,[1]DI!$A$4:$B$15000,2,FALSE),0)</f>
        <v>0</v>
      </c>
      <c r="E2013" s="81">
        <f t="shared" ca="1" si="716"/>
        <v>0</v>
      </c>
      <c r="F2013" s="83">
        <f t="shared" si="711"/>
        <v>1.1679999999999999</v>
      </c>
      <c r="G2013" s="84">
        <f t="shared" ca="1" si="717"/>
        <v>1</v>
      </c>
      <c r="H2013" s="81">
        <f ca="1">TRUNC(PRODUCT(G$10:G2012),15)</f>
        <v>1.40945772534528</v>
      </c>
      <c r="I2013" s="81">
        <f t="shared" ca="1" si="718"/>
        <v>1.40945772534528</v>
      </c>
      <c r="J2013" s="81">
        <f t="shared" ca="1" si="719"/>
        <v>1</v>
      </c>
      <c r="K2013" s="81">
        <f t="shared" ca="1" si="720"/>
        <v>0</v>
      </c>
      <c r="L2013" s="85">
        <f>IF(VLOOKUP(A2013,$U$12:$AD$125,8)=VLOOKUP(A2012,$U$12:$AD$125,8),0,VLOOKUP(A2013,U$12:$AD$125,8))</f>
        <v>0</v>
      </c>
      <c r="M2013" s="86">
        <f>IF(L2013&gt;0,VLOOKUP(L2013,T$12:$AC$125,7),0)</f>
        <v>0</v>
      </c>
      <c r="N2013" s="81">
        <f t="shared" si="712"/>
        <v>0</v>
      </c>
      <c r="O2013" s="81">
        <f t="shared" ca="1" si="721"/>
        <v>0</v>
      </c>
      <c r="P2013" s="87" t="str">
        <f t="shared" si="722"/>
        <v>J=</v>
      </c>
      <c r="Q2013" s="88">
        <f t="shared" si="723"/>
        <v>45223</v>
      </c>
      <c r="R2013" s="7"/>
      <c r="S2013" s="7"/>
      <c r="T2013" s="7"/>
      <c r="U2013" s="7"/>
      <c r="V2013" s="7"/>
      <c r="W2013" s="7"/>
      <c r="X2013" s="7"/>
      <c r="Y2013" s="7"/>
      <c r="Z2013" s="7"/>
      <c r="AA2013" s="7"/>
      <c r="AB2013" s="7"/>
      <c r="AC2013" s="7"/>
      <c r="AD2013" s="7"/>
      <c r="AE2013" s="7"/>
      <c r="AF2013" s="65"/>
      <c r="AG2013" s="9"/>
      <c r="AH2013" s="9"/>
      <c r="AI2013" s="4"/>
      <c r="AJ2013" s="10"/>
      <c r="AK2013" s="4"/>
      <c r="AL2013" s="65"/>
      <c r="AM2013" s="10"/>
      <c r="AN2013" s="9"/>
      <c r="AO2013" s="7"/>
      <c r="AP2013" s="11"/>
      <c r="AQ2013" s="9"/>
      <c r="AR2013" s="8"/>
      <c r="AS2013" s="65"/>
      <c r="AT2013" s="12"/>
      <c r="AU2013" s="12"/>
      <c r="AV2013" s="22"/>
      <c r="AW2013" s="12"/>
      <c r="AX2013" s="12"/>
      <c r="AY2013" s="12"/>
      <c r="AZ2013" s="12"/>
      <c r="BA2013" s="12"/>
      <c r="BB2013" s="12"/>
      <c r="BC2013" s="12"/>
      <c r="BD2013" s="12"/>
      <c r="BE2013" s="12"/>
      <c r="BF2013" s="12"/>
      <c r="BG2013" s="12"/>
      <c r="BH2013" s="12"/>
      <c r="BI2013" s="12"/>
      <c r="BJ2013" s="12"/>
      <c r="BK2013" s="12"/>
      <c r="BL2013" s="12"/>
      <c r="BM2013" s="12"/>
      <c r="BN2013" s="12"/>
      <c r="BO2013" s="12"/>
      <c r="BP2013" s="12"/>
      <c r="BQ2013" s="12"/>
      <c r="BR2013" s="12"/>
      <c r="BS2013" s="12"/>
      <c r="BT2013" s="12"/>
      <c r="BU2013" s="12"/>
      <c r="BV2013" s="12"/>
      <c r="BW2013" s="12"/>
      <c r="BX2013" s="12"/>
      <c r="BY2013" s="12"/>
      <c r="BZ2013" s="12"/>
      <c r="CA2013" s="12"/>
      <c r="CB2013" s="12"/>
      <c r="CC2013" s="12"/>
      <c r="CD2013" s="12"/>
      <c r="CE2013" s="12"/>
      <c r="CF2013" s="12"/>
      <c r="CG2013" s="12"/>
      <c r="CH2013" s="12"/>
      <c r="CI2013" s="12"/>
      <c r="CJ2013" s="12"/>
      <c r="CK2013" s="12"/>
      <c r="CL2013" s="12"/>
      <c r="CM2013" s="12"/>
      <c r="CN2013" s="12"/>
      <c r="CO2013" s="12"/>
      <c r="CP2013" s="12"/>
      <c r="CQ2013" s="12"/>
      <c r="CR2013" s="12"/>
      <c r="CS2013" s="12"/>
      <c r="CT2013" s="12"/>
      <c r="CU2013" s="12"/>
      <c r="CV2013" s="12"/>
      <c r="CW2013" s="12"/>
      <c r="CX2013" s="12"/>
      <c r="CY2013" s="12"/>
      <c r="CZ2013" s="12"/>
      <c r="DA2013" s="12"/>
      <c r="DB2013" s="12"/>
      <c r="DC2013" s="12"/>
      <c r="DD2013" s="12"/>
      <c r="DE2013" s="12"/>
      <c r="DF2013" s="12"/>
      <c r="DG2013" s="12"/>
      <c r="DH2013" s="12"/>
      <c r="DI2013" s="12"/>
      <c r="DJ2013" s="12"/>
      <c r="DK2013" s="12"/>
      <c r="DL2013" s="12"/>
      <c r="DM2013" s="12"/>
      <c r="DN2013" s="12"/>
      <c r="DO2013" s="12"/>
      <c r="DP2013" s="12"/>
      <c r="DQ2013" s="12"/>
      <c r="DR2013" s="12"/>
      <c r="DS2013" s="12"/>
      <c r="DT2013" s="12"/>
      <c r="DU2013" s="12"/>
      <c r="DV2013" s="12"/>
      <c r="DW2013" s="12"/>
      <c r="DX2013" s="12"/>
      <c r="DY2013" s="12"/>
      <c r="DZ2013" s="12"/>
      <c r="EA2013" s="12"/>
      <c r="EB2013" s="12"/>
      <c r="EC2013" s="12"/>
      <c r="ED2013" s="12"/>
      <c r="EE2013" s="12"/>
      <c r="EF2013" s="12"/>
      <c r="EG2013" s="12"/>
      <c r="EH2013" s="12"/>
      <c r="EI2013" s="12"/>
      <c r="EJ2013" s="12"/>
      <c r="EK2013" s="12"/>
      <c r="EL2013" s="12"/>
      <c r="EM2013" s="12"/>
      <c r="EN2013" s="12"/>
      <c r="EO2013" s="12"/>
      <c r="EP2013" s="12"/>
      <c r="EQ2013" s="12"/>
      <c r="ER2013" s="12"/>
      <c r="ES2013" s="12"/>
      <c r="ET2013" s="12"/>
      <c r="EU2013" s="12"/>
      <c r="EV2013" s="12"/>
      <c r="EW2013" s="12"/>
      <c r="EX2013" s="12"/>
      <c r="EY2013" s="12"/>
      <c r="EZ2013" s="12"/>
      <c r="FA2013" s="12"/>
      <c r="FB2013" s="12"/>
      <c r="FC2013" s="12"/>
      <c r="FD2013" s="12"/>
      <c r="FE2013" s="12"/>
      <c r="FF2013" s="12"/>
      <c r="FG2013" s="12"/>
      <c r="FH2013" s="12"/>
      <c r="FI2013" s="12"/>
      <c r="FJ2013" s="12"/>
      <c r="FK2013" s="12"/>
      <c r="FL2013" s="12"/>
      <c r="FM2013" s="12"/>
      <c r="FN2013" s="12"/>
      <c r="FO2013" s="12"/>
      <c r="FP2013" s="12"/>
      <c r="FQ2013" s="12"/>
      <c r="FR2013" s="12"/>
      <c r="FS2013" s="12"/>
      <c r="FT2013" s="12"/>
      <c r="FU2013" s="12"/>
      <c r="FV2013" s="12"/>
      <c r="FW2013" s="12"/>
      <c r="FX2013" s="12"/>
      <c r="FY2013" s="12"/>
      <c r="FZ2013" s="12"/>
      <c r="GA2013" s="12"/>
      <c r="GB2013" s="12"/>
      <c r="GC2013" s="12"/>
      <c r="GD2013" s="12"/>
      <c r="GE2013" s="12"/>
      <c r="GF2013" s="12"/>
      <c r="GG2013" s="12"/>
      <c r="GH2013" s="12"/>
      <c r="GI2013" s="12"/>
      <c r="GJ2013" s="12"/>
      <c r="GK2013" s="12"/>
      <c r="GL2013" s="12"/>
      <c r="GM2013" s="12"/>
      <c r="GN2013" s="12"/>
      <c r="GO2013" s="12"/>
      <c r="GP2013" s="12"/>
      <c r="GQ2013" s="12"/>
      <c r="GR2013" s="12"/>
    </row>
    <row r="2014" spans="1:200" x14ac:dyDescent="0.2">
      <c r="A2014" s="79">
        <f t="shared" si="713"/>
        <v>45086</v>
      </c>
      <c r="B2014" s="80" t="str">
        <f t="shared" ca="1" si="714"/>
        <v>n.d</v>
      </c>
      <c r="C2014" s="81">
        <f t="shared" ca="1" si="715"/>
        <v>1136.6050237500001</v>
      </c>
      <c r="D2014" s="82">
        <f ca="1">IF(A2014&lt;$B$1,VLOOKUP(A2014,[1]DI!$A$4:$B$15000,2,FALSE),0)</f>
        <v>0</v>
      </c>
      <c r="E2014" s="81">
        <f t="shared" ca="1" si="716"/>
        <v>0</v>
      </c>
      <c r="F2014" s="83">
        <f t="shared" si="711"/>
        <v>1.1679999999999999</v>
      </c>
      <c r="G2014" s="84">
        <f t="shared" ca="1" si="717"/>
        <v>1</v>
      </c>
      <c r="H2014" s="81">
        <f ca="1">TRUNC(PRODUCT(G$10:G2013),15)</f>
        <v>1.40945772534528</v>
      </c>
      <c r="I2014" s="81">
        <f t="shared" ca="1" si="718"/>
        <v>1.40945772534528</v>
      </c>
      <c r="J2014" s="81">
        <f t="shared" ca="1" si="719"/>
        <v>1</v>
      </c>
      <c r="K2014" s="81">
        <f t="shared" ca="1" si="720"/>
        <v>0</v>
      </c>
      <c r="L2014" s="85">
        <f>IF(VLOOKUP(A2014,$U$12:$AD$125,8)=VLOOKUP(A2013,$U$12:$AD$125,8),0,VLOOKUP(A2014,U$12:$AD$125,8))</f>
        <v>0</v>
      </c>
      <c r="M2014" s="86">
        <f>IF(L2014&gt;0,VLOOKUP(L2014,T$12:$AC$125,7),0)</f>
        <v>0</v>
      </c>
      <c r="N2014" s="81">
        <f t="shared" si="712"/>
        <v>0</v>
      </c>
      <c r="O2014" s="81">
        <f t="shared" ca="1" si="721"/>
        <v>0</v>
      </c>
      <c r="P2014" s="87" t="str">
        <f t="shared" si="722"/>
        <v>J=</v>
      </c>
      <c r="Q2014" s="88">
        <f t="shared" si="723"/>
        <v>45223</v>
      </c>
      <c r="R2014" s="7"/>
      <c r="S2014" s="7"/>
      <c r="T2014" s="7"/>
      <c r="U2014" s="7"/>
      <c r="V2014" s="7"/>
      <c r="W2014" s="7"/>
      <c r="X2014" s="7"/>
      <c r="Y2014" s="7"/>
      <c r="Z2014" s="7"/>
      <c r="AA2014" s="7"/>
      <c r="AB2014" s="7"/>
      <c r="AC2014" s="7"/>
      <c r="AD2014" s="7"/>
      <c r="AE2014" s="7"/>
      <c r="AF2014" s="65"/>
      <c r="AG2014" s="9"/>
      <c r="AH2014" s="9"/>
      <c r="AI2014" s="4"/>
      <c r="AJ2014" s="10"/>
      <c r="AK2014" s="4"/>
      <c r="AL2014" s="65"/>
      <c r="AM2014" s="10"/>
      <c r="AN2014" s="9"/>
      <c r="AO2014" s="7"/>
      <c r="AP2014" s="11"/>
      <c r="AQ2014" s="9"/>
      <c r="AR2014" s="8"/>
      <c r="AS2014" s="65"/>
      <c r="AT2014" s="12"/>
      <c r="AU2014" s="12"/>
      <c r="AV2014" s="22"/>
      <c r="AW2014" s="12"/>
      <c r="AX2014" s="12"/>
      <c r="AY2014" s="12"/>
      <c r="AZ2014" s="12"/>
      <c r="BA2014" s="12"/>
      <c r="BB2014" s="12"/>
      <c r="BC2014" s="12"/>
      <c r="BD2014" s="12"/>
      <c r="BE2014" s="12"/>
      <c r="BF2014" s="12"/>
      <c r="BG2014" s="12"/>
      <c r="BH2014" s="12"/>
      <c r="BI2014" s="12"/>
      <c r="BJ2014" s="12"/>
      <c r="BK2014" s="12"/>
      <c r="BL2014" s="12"/>
      <c r="BM2014" s="12"/>
      <c r="BN2014" s="12"/>
      <c r="BO2014" s="12"/>
      <c r="BP2014" s="12"/>
      <c r="BQ2014" s="12"/>
      <c r="BR2014" s="12"/>
      <c r="BS2014" s="12"/>
      <c r="BT2014" s="12"/>
      <c r="BU2014" s="12"/>
      <c r="BV2014" s="12"/>
      <c r="BW2014" s="12"/>
      <c r="BX2014" s="12"/>
      <c r="BY2014" s="12"/>
      <c r="BZ2014" s="12"/>
      <c r="CA2014" s="12"/>
      <c r="CB2014" s="12"/>
      <c r="CC2014" s="12"/>
      <c r="CD2014" s="12"/>
      <c r="CE2014" s="12"/>
      <c r="CF2014" s="12"/>
      <c r="CG2014" s="12"/>
      <c r="CH2014" s="12"/>
      <c r="CI2014" s="12"/>
      <c r="CJ2014" s="12"/>
      <c r="CK2014" s="12"/>
      <c r="CL2014" s="12"/>
      <c r="CM2014" s="12"/>
      <c r="CN2014" s="12"/>
      <c r="CO2014" s="12"/>
      <c r="CP2014" s="12"/>
      <c r="CQ2014" s="12"/>
      <c r="CR2014" s="12"/>
      <c r="CS2014" s="12"/>
      <c r="CT2014" s="12"/>
      <c r="CU2014" s="12"/>
      <c r="CV2014" s="12"/>
      <c r="CW2014" s="12"/>
      <c r="CX2014" s="12"/>
      <c r="CY2014" s="12"/>
      <c r="CZ2014" s="12"/>
      <c r="DA2014" s="12"/>
      <c r="DB2014" s="12"/>
      <c r="DC2014" s="12"/>
      <c r="DD2014" s="12"/>
      <c r="DE2014" s="12"/>
      <c r="DF2014" s="12"/>
      <c r="DG2014" s="12"/>
      <c r="DH2014" s="12"/>
      <c r="DI2014" s="12"/>
      <c r="DJ2014" s="12"/>
      <c r="DK2014" s="12"/>
      <c r="DL2014" s="12"/>
      <c r="DM2014" s="12"/>
      <c r="DN2014" s="12"/>
      <c r="DO2014" s="12"/>
      <c r="DP2014" s="12"/>
      <c r="DQ2014" s="12"/>
      <c r="DR2014" s="12"/>
      <c r="DS2014" s="12"/>
      <c r="DT2014" s="12"/>
      <c r="DU2014" s="12"/>
      <c r="DV2014" s="12"/>
      <c r="DW2014" s="12"/>
      <c r="DX2014" s="12"/>
      <c r="DY2014" s="12"/>
      <c r="DZ2014" s="12"/>
      <c r="EA2014" s="12"/>
      <c r="EB2014" s="12"/>
      <c r="EC2014" s="12"/>
      <c r="ED2014" s="12"/>
      <c r="EE2014" s="12"/>
      <c r="EF2014" s="12"/>
      <c r="EG2014" s="12"/>
      <c r="EH2014" s="12"/>
      <c r="EI2014" s="12"/>
      <c r="EJ2014" s="12"/>
      <c r="EK2014" s="12"/>
      <c r="EL2014" s="12"/>
      <c r="EM2014" s="12"/>
      <c r="EN2014" s="12"/>
      <c r="EO2014" s="12"/>
      <c r="EP2014" s="12"/>
      <c r="EQ2014" s="12"/>
      <c r="ER2014" s="12"/>
      <c r="ES2014" s="12"/>
      <c r="ET2014" s="12"/>
      <c r="EU2014" s="12"/>
      <c r="EV2014" s="12"/>
      <c r="EW2014" s="12"/>
      <c r="EX2014" s="12"/>
      <c r="EY2014" s="12"/>
      <c r="EZ2014" s="12"/>
      <c r="FA2014" s="12"/>
      <c r="FB2014" s="12"/>
      <c r="FC2014" s="12"/>
      <c r="FD2014" s="12"/>
      <c r="FE2014" s="12"/>
      <c r="FF2014" s="12"/>
      <c r="FG2014" s="12"/>
      <c r="FH2014" s="12"/>
      <c r="FI2014" s="12"/>
      <c r="FJ2014" s="12"/>
      <c r="FK2014" s="12"/>
      <c r="FL2014" s="12"/>
      <c r="FM2014" s="12"/>
      <c r="FN2014" s="12"/>
      <c r="FO2014" s="12"/>
      <c r="FP2014" s="12"/>
      <c r="FQ2014" s="12"/>
      <c r="FR2014" s="12"/>
      <c r="FS2014" s="12"/>
      <c r="FT2014" s="12"/>
      <c r="FU2014" s="12"/>
      <c r="FV2014" s="12"/>
      <c r="FW2014" s="12"/>
      <c r="FX2014" s="12"/>
      <c r="FY2014" s="12"/>
      <c r="FZ2014" s="12"/>
      <c r="GA2014" s="12"/>
      <c r="GB2014" s="12"/>
      <c r="GC2014" s="12"/>
      <c r="GD2014" s="12"/>
      <c r="GE2014" s="12"/>
      <c r="GF2014" s="12"/>
      <c r="GG2014" s="12"/>
      <c r="GH2014" s="12"/>
      <c r="GI2014" s="12"/>
      <c r="GJ2014" s="12"/>
      <c r="GK2014" s="12"/>
      <c r="GL2014" s="12"/>
      <c r="GM2014" s="12"/>
      <c r="GN2014" s="12"/>
      <c r="GO2014" s="12"/>
      <c r="GP2014" s="12"/>
      <c r="GQ2014" s="12"/>
      <c r="GR2014" s="12"/>
    </row>
    <row r="2015" spans="1:200" x14ac:dyDescent="0.2">
      <c r="A2015" s="79">
        <f t="shared" si="713"/>
        <v>45087</v>
      </c>
      <c r="B2015" s="80" t="str">
        <f t="shared" ca="1" si="714"/>
        <v>n.d</v>
      </c>
      <c r="C2015" s="81">
        <f t="shared" ca="1" si="715"/>
        <v>1136.6050237500001</v>
      </c>
      <c r="D2015" s="82">
        <f ca="1">IF(A2015&lt;$B$1,VLOOKUP(A2015,[1]DI!$A$4:$B$15000,2,FALSE),0)</f>
        <v>0</v>
      </c>
      <c r="E2015" s="81">
        <f t="shared" ca="1" si="716"/>
        <v>0</v>
      </c>
      <c r="F2015" s="83">
        <f t="shared" si="711"/>
        <v>1.1679999999999999</v>
      </c>
      <c r="G2015" s="84">
        <f t="shared" ca="1" si="717"/>
        <v>1</v>
      </c>
      <c r="H2015" s="81">
        <f ca="1">TRUNC(PRODUCT(G$10:G2014),15)</f>
        <v>1.40945772534528</v>
      </c>
      <c r="I2015" s="81">
        <f t="shared" ca="1" si="718"/>
        <v>1.40945772534528</v>
      </c>
      <c r="J2015" s="81">
        <f t="shared" ca="1" si="719"/>
        <v>1</v>
      </c>
      <c r="K2015" s="81">
        <f t="shared" ca="1" si="720"/>
        <v>0</v>
      </c>
      <c r="L2015" s="85">
        <f>IF(VLOOKUP(A2015,$U$12:$AD$125,8)=VLOOKUP(A2014,$U$12:$AD$125,8),0,VLOOKUP(A2015,U$12:$AD$125,8))</f>
        <v>0</v>
      </c>
      <c r="M2015" s="86">
        <f>IF(L2015&gt;0,VLOOKUP(L2015,T$12:$AC$125,7),0)</f>
        <v>0</v>
      </c>
      <c r="N2015" s="81">
        <f t="shared" si="712"/>
        <v>0</v>
      </c>
      <c r="O2015" s="81">
        <f t="shared" ca="1" si="721"/>
        <v>0</v>
      </c>
      <c r="P2015" s="87" t="str">
        <f t="shared" si="722"/>
        <v>J=</v>
      </c>
      <c r="Q2015" s="88">
        <f t="shared" si="723"/>
        <v>45223</v>
      </c>
      <c r="R2015" s="7"/>
      <c r="S2015" s="7"/>
      <c r="T2015" s="7"/>
      <c r="U2015" s="7"/>
      <c r="V2015" s="7"/>
      <c r="W2015" s="7"/>
      <c r="X2015" s="7"/>
      <c r="Y2015" s="7"/>
      <c r="Z2015" s="7"/>
      <c r="AA2015" s="7"/>
      <c r="AB2015" s="7"/>
      <c r="AC2015" s="7"/>
      <c r="AD2015" s="7"/>
      <c r="AE2015" s="7"/>
      <c r="AF2015" s="65"/>
      <c r="AG2015" s="9"/>
      <c r="AH2015" s="9"/>
      <c r="AI2015" s="4"/>
      <c r="AJ2015" s="10"/>
      <c r="AK2015" s="4"/>
      <c r="AL2015" s="65"/>
      <c r="AM2015" s="10"/>
      <c r="AN2015" s="9"/>
      <c r="AO2015" s="7"/>
      <c r="AP2015" s="11"/>
      <c r="AQ2015" s="9"/>
      <c r="AR2015" s="8"/>
      <c r="AS2015" s="65"/>
      <c r="AT2015" s="12"/>
      <c r="AU2015" s="12"/>
      <c r="AV2015" s="22"/>
      <c r="AW2015" s="12"/>
      <c r="AX2015" s="12"/>
      <c r="AY2015" s="12"/>
      <c r="AZ2015" s="12"/>
      <c r="BA2015" s="12"/>
      <c r="BB2015" s="12"/>
      <c r="BC2015" s="12"/>
      <c r="BD2015" s="12"/>
      <c r="BE2015" s="12"/>
      <c r="BF2015" s="12"/>
      <c r="BG2015" s="12"/>
      <c r="BH2015" s="12"/>
      <c r="BI2015" s="12"/>
      <c r="BJ2015" s="12"/>
      <c r="BK2015" s="12"/>
      <c r="BL2015" s="12"/>
      <c r="BM2015" s="12"/>
      <c r="BN2015" s="12"/>
      <c r="BO2015" s="12"/>
      <c r="BP2015" s="12"/>
      <c r="BQ2015" s="12"/>
      <c r="BR2015" s="12"/>
      <c r="BS2015" s="12"/>
      <c r="BT2015" s="12"/>
      <c r="BU2015" s="12"/>
      <c r="BV2015" s="12"/>
      <c r="BW2015" s="12"/>
      <c r="BX2015" s="12"/>
      <c r="BY2015" s="12"/>
      <c r="BZ2015" s="12"/>
      <c r="CA2015" s="12"/>
      <c r="CB2015" s="12"/>
      <c r="CC2015" s="12"/>
      <c r="CD2015" s="12"/>
      <c r="CE2015" s="12"/>
      <c r="CF2015" s="12"/>
      <c r="CG2015" s="12"/>
      <c r="CH2015" s="12"/>
      <c r="CI2015" s="12"/>
      <c r="CJ2015" s="12"/>
      <c r="CK2015" s="12"/>
      <c r="CL2015" s="12"/>
      <c r="CM2015" s="12"/>
      <c r="CN2015" s="12"/>
      <c r="CO2015" s="12"/>
      <c r="CP2015" s="12"/>
      <c r="CQ2015" s="12"/>
      <c r="CR2015" s="12"/>
      <c r="CS2015" s="12"/>
      <c r="CT2015" s="12"/>
      <c r="CU2015" s="12"/>
      <c r="CV2015" s="12"/>
      <c r="CW2015" s="12"/>
      <c r="CX2015" s="12"/>
      <c r="CY2015" s="12"/>
      <c r="CZ2015" s="12"/>
      <c r="DA2015" s="12"/>
      <c r="DB2015" s="12"/>
      <c r="DC2015" s="12"/>
      <c r="DD2015" s="12"/>
      <c r="DE2015" s="12"/>
      <c r="DF2015" s="12"/>
      <c r="DG2015" s="12"/>
      <c r="DH2015" s="12"/>
      <c r="DI2015" s="12"/>
      <c r="DJ2015" s="12"/>
      <c r="DK2015" s="12"/>
      <c r="DL2015" s="12"/>
      <c r="DM2015" s="12"/>
      <c r="DN2015" s="12"/>
      <c r="DO2015" s="12"/>
      <c r="DP2015" s="12"/>
      <c r="DQ2015" s="12"/>
      <c r="DR2015" s="12"/>
      <c r="DS2015" s="12"/>
      <c r="DT2015" s="12"/>
      <c r="DU2015" s="12"/>
      <c r="DV2015" s="12"/>
      <c r="DW2015" s="12"/>
      <c r="DX2015" s="12"/>
      <c r="DY2015" s="12"/>
      <c r="DZ2015" s="12"/>
      <c r="EA2015" s="12"/>
      <c r="EB2015" s="12"/>
      <c r="EC2015" s="12"/>
      <c r="ED2015" s="12"/>
      <c r="EE2015" s="12"/>
      <c r="EF2015" s="12"/>
      <c r="EG2015" s="12"/>
      <c r="EH2015" s="12"/>
      <c r="EI2015" s="12"/>
      <c r="EJ2015" s="12"/>
      <c r="EK2015" s="12"/>
      <c r="EL2015" s="12"/>
      <c r="EM2015" s="12"/>
      <c r="EN2015" s="12"/>
      <c r="EO2015" s="12"/>
      <c r="EP2015" s="12"/>
      <c r="EQ2015" s="12"/>
      <c r="ER2015" s="12"/>
      <c r="ES2015" s="12"/>
      <c r="ET2015" s="12"/>
      <c r="EU2015" s="12"/>
      <c r="EV2015" s="12"/>
      <c r="EW2015" s="12"/>
      <c r="EX2015" s="12"/>
      <c r="EY2015" s="12"/>
      <c r="EZ2015" s="12"/>
      <c r="FA2015" s="12"/>
      <c r="FB2015" s="12"/>
      <c r="FC2015" s="12"/>
      <c r="FD2015" s="12"/>
      <c r="FE2015" s="12"/>
      <c r="FF2015" s="12"/>
      <c r="FG2015" s="12"/>
      <c r="FH2015" s="12"/>
      <c r="FI2015" s="12"/>
      <c r="FJ2015" s="12"/>
      <c r="FK2015" s="12"/>
      <c r="FL2015" s="12"/>
      <c r="FM2015" s="12"/>
      <c r="FN2015" s="12"/>
      <c r="FO2015" s="12"/>
      <c r="FP2015" s="12"/>
      <c r="FQ2015" s="12"/>
      <c r="FR2015" s="12"/>
      <c r="FS2015" s="12"/>
      <c r="FT2015" s="12"/>
      <c r="FU2015" s="12"/>
      <c r="FV2015" s="12"/>
      <c r="FW2015" s="12"/>
      <c r="FX2015" s="12"/>
      <c r="FY2015" s="12"/>
      <c r="FZ2015" s="12"/>
      <c r="GA2015" s="12"/>
      <c r="GB2015" s="12"/>
      <c r="GC2015" s="12"/>
      <c r="GD2015" s="12"/>
      <c r="GE2015" s="12"/>
      <c r="GF2015" s="12"/>
      <c r="GG2015" s="12"/>
      <c r="GH2015" s="12"/>
      <c r="GI2015" s="12"/>
      <c r="GJ2015" s="12"/>
      <c r="GK2015" s="12"/>
      <c r="GL2015" s="12"/>
      <c r="GM2015" s="12"/>
      <c r="GN2015" s="12"/>
      <c r="GO2015" s="12"/>
      <c r="GP2015" s="12"/>
      <c r="GQ2015" s="12"/>
      <c r="GR2015" s="12"/>
    </row>
    <row r="2016" spans="1:200" x14ac:dyDescent="0.2">
      <c r="A2016" s="79">
        <f t="shared" si="713"/>
        <v>45088</v>
      </c>
      <c r="B2016" s="80" t="str">
        <f t="shared" ca="1" si="714"/>
        <v>n.d</v>
      </c>
      <c r="C2016" s="81">
        <f t="shared" ca="1" si="715"/>
        <v>1136.6050237500001</v>
      </c>
      <c r="D2016" s="82">
        <f ca="1">IF(A2016&lt;$B$1,VLOOKUP(A2016,[1]DI!$A$4:$B$15000,2,FALSE),0)</f>
        <v>0</v>
      </c>
      <c r="E2016" s="81">
        <f t="shared" ca="1" si="716"/>
        <v>0</v>
      </c>
      <c r="F2016" s="83">
        <f t="shared" si="711"/>
        <v>1.1679999999999999</v>
      </c>
      <c r="G2016" s="84">
        <f t="shared" ca="1" si="717"/>
        <v>1</v>
      </c>
      <c r="H2016" s="81">
        <f ca="1">TRUNC(PRODUCT(G$10:G2015),15)</f>
        <v>1.40945772534528</v>
      </c>
      <c r="I2016" s="81">
        <f t="shared" ca="1" si="718"/>
        <v>1.40945772534528</v>
      </c>
      <c r="J2016" s="81">
        <f t="shared" ca="1" si="719"/>
        <v>1</v>
      </c>
      <c r="K2016" s="81">
        <f t="shared" ca="1" si="720"/>
        <v>0</v>
      </c>
      <c r="L2016" s="85">
        <f>IF(VLOOKUP(A2016,$U$12:$AD$125,8)=VLOOKUP(A2015,$U$12:$AD$125,8),0,VLOOKUP(A2016,U$12:$AD$125,8))</f>
        <v>0</v>
      </c>
      <c r="M2016" s="86">
        <f>IF(L2016&gt;0,VLOOKUP(L2016,T$12:$AC$125,7),0)</f>
        <v>0</v>
      </c>
      <c r="N2016" s="81">
        <f t="shared" si="712"/>
        <v>0</v>
      </c>
      <c r="O2016" s="81">
        <f t="shared" ca="1" si="721"/>
        <v>0</v>
      </c>
      <c r="P2016" s="87" t="str">
        <f t="shared" si="722"/>
        <v>J=</v>
      </c>
      <c r="Q2016" s="88">
        <f t="shared" si="723"/>
        <v>45223</v>
      </c>
      <c r="R2016" s="7"/>
      <c r="S2016" s="7"/>
      <c r="T2016" s="7"/>
      <c r="U2016" s="7"/>
      <c r="V2016" s="7"/>
      <c r="W2016" s="7"/>
      <c r="X2016" s="7"/>
      <c r="Y2016" s="7"/>
      <c r="Z2016" s="7"/>
      <c r="AA2016" s="7"/>
      <c r="AB2016" s="7"/>
      <c r="AC2016" s="7"/>
      <c r="AD2016" s="7"/>
      <c r="AE2016" s="7"/>
      <c r="AF2016" s="65"/>
      <c r="AG2016" s="9"/>
      <c r="AH2016" s="9"/>
      <c r="AI2016" s="4"/>
      <c r="AJ2016" s="10"/>
      <c r="AK2016" s="4"/>
      <c r="AL2016" s="65"/>
      <c r="AM2016" s="10"/>
      <c r="AN2016" s="9"/>
      <c r="AO2016" s="7"/>
      <c r="AP2016" s="11"/>
      <c r="AQ2016" s="9"/>
      <c r="AR2016" s="8"/>
      <c r="AS2016" s="65"/>
      <c r="AT2016" s="12"/>
      <c r="AU2016" s="12"/>
      <c r="AV2016" s="22"/>
      <c r="AW2016" s="12"/>
      <c r="AX2016" s="12"/>
      <c r="AY2016" s="12"/>
      <c r="AZ2016" s="12"/>
      <c r="BA2016" s="12"/>
      <c r="BB2016" s="12"/>
      <c r="BC2016" s="12"/>
      <c r="BD2016" s="12"/>
      <c r="BE2016" s="12"/>
      <c r="BF2016" s="12"/>
      <c r="BG2016" s="12"/>
      <c r="BH2016" s="12"/>
      <c r="BI2016" s="12"/>
      <c r="BJ2016" s="12"/>
      <c r="BK2016" s="12"/>
      <c r="BL2016" s="12"/>
      <c r="BM2016" s="12"/>
      <c r="BN2016" s="12"/>
      <c r="BO2016" s="12"/>
      <c r="BP2016" s="12"/>
      <c r="BQ2016" s="12"/>
      <c r="BR2016" s="12"/>
      <c r="BS2016" s="12"/>
      <c r="BT2016" s="12"/>
      <c r="BU2016" s="12"/>
      <c r="BV2016" s="12"/>
      <c r="BW2016" s="12"/>
      <c r="BX2016" s="12"/>
      <c r="BY2016" s="12"/>
      <c r="BZ2016" s="12"/>
      <c r="CA2016" s="12"/>
      <c r="CB2016" s="12"/>
      <c r="CC2016" s="12"/>
      <c r="CD2016" s="12"/>
      <c r="CE2016" s="12"/>
      <c r="CF2016" s="12"/>
      <c r="CG2016" s="12"/>
      <c r="CH2016" s="12"/>
      <c r="CI2016" s="12"/>
      <c r="CJ2016" s="12"/>
      <c r="CK2016" s="12"/>
      <c r="CL2016" s="12"/>
      <c r="CM2016" s="12"/>
      <c r="CN2016" s="12"/>
      <c r="CO2016" s="12"/>
      <c r="CP2016" s="12"/>
      <c r="CQ2016" s="12"/>
      <c r="CR2016" s="12"/>
      <c r="CS2016" s="12"/>
      <c r="CT2016" s="12"/>
      <c r="CU2016" s="12"/>
      <c r="CV2016" s="12"/>
      <c r="CW2016" s="12"/>
      <c r="CX2016" s="12"/>
      <c r="CY2016" s="12"/>
      <c r="CZ2016" s="12"/>
      <c r="DA2016" s="12"/>
      <c r="DB2016" s="12"/>
      <c r="DC2016" s="12"/>
      <c r="DD2016" s="12"/>
      <c r="DE2016" s="12"/>
      <c r="DF2016" s="12"/>
      <c r="DG2016" s="12"/>
      <c r="DH2016" s="12"/>
      <c r="DI2016" s="12"/>
      <c r="DJ2016" s="12"/>
      <c r="DK2016" s="12"/>
      <c r="DL2016" s="12"/>
      <c r="DM2016" s="12"/>
      <c r="DN2016" s="12"/>
      <c r="DO2016" s="12"/>
      <c r="DP2016" s="12"/>
      <c r="DQ2016" s="12"/>
      <c r="DR2016" s="12"/>
      <c r="DS2016" s="12"/>
      <c r="DT2016" s="12"/>
      <c r="DU2016" s="12"/>
      <c r="DV2016" s="12"/>
      <c r="DW2016" s="12"/>
      <c r="DX2016" s="12"/>
      <c r="DY2016" s="12"/>
      <c r="DZ2016" s="12"/>
      <c r="EA2016" s="12"/>
      <c r="EB2016" s="12"/>
      <c r="EC2016" s="12"/>
      <c r="ED2016" s="12"/>
      <c r="EE2016" s="12"/>
      <c r="EF2016" s="12"/>
      <c r="EG2016" s="12"/>
      <c r="EH2016" s="12"/>
      <c r="EI2016" s="12"/>
      <c r="EJ2016" s="12"/>
      <c r="EK2016" s="12"/>
      <c r="EL2016" s="12"/>
      <c r="EM2016" s="12"/>
      <c r="EN2016" s="12"/>
      <c r="EO2016" s="12"/>
      <c r="EP2016" s="12"/>
      <c r="EQ2016" s="12"/>
      <c r="ER2016" s="12"/>
      <c r="ES2016" s="12"/>
      <c r="ET2016" s="12"/>
      <c r="EU2016" s="12"/>
      <c r="EV2016" s="12"/>
      <c r="EW2016" s="12"/>
      <c r="EX2016" s="12"/>
      <c r="EY2016" s="12"/>
      <c r="EZ2016" s="12"/>
      <c r="FA2016" s="12"/>
      <c r="FB2016" s="12"/>
      <c r="FC2016" s="12"/>
      <c r="FD2016" s="12"/>
      <c r="FE2016" s="12"/>
      <c r="FF2016" s="12"/>
      <c r="FG2016" s="12"/>
      <c r="FH2016" s="12"/>
      <c r="FI2016" s="12"/>
      <c r="FJ2016" s="12"/>
      <c r="FK2016" s="12"/>
      <c r="FL2016" s="12"/>
      <c r="FM2016" s="12"/>
      <c r="FN2016" s="12"/>
      <c r="FO2016" s="12"/>
      <c r="FP2016" s="12"/>
      <c r="FQ2016" s="12"/>
      <c r="FR2016" s="12"/>
      <c r="FS2016" s="12"/>
      <c r="FT2016" s="12"/>
      <c r="FU2016" s="12"/>
      <c r="FV2016" s="12"/>
      <c r="FW2016" s="12"/>
      <c r="FX2016" s="12"/>
      <c r="FY2016" s="12"/>
      <c r="FZ2016" s="12"/>
      <c r="GA2016" s="12"/>
      <c r="GB2016" s="12"/>
      <c r="GC2016" s="12"/>
      <c r="GD2016" s="12"/>
      <c r="GE2016" s="12"/>
      <c r="GF2016" s="12"/>
      <c r="GG2016" s="12"/>
      <c r="GH2016" s="12"/>
      <c r="GI2016" s="12"/>
      <c r="GJ2016" s="12"/>
      <c r="GK2016" s="12"/>
      <c r="GL2016" s="12"/>
      <c r="GM2016" s="12"/>
      <c r="GN2016" s="12"/>
      <c r="GO2016" s="12"/>
      <c r="GP2016" s="12"/>
      <c r="GQ2016" s="12"/>
      <c r="GR2016" s="12"/>
    </row>
    <row r="2017" spans="1:200" x14ac:dyDescent="0.2">
      <c r="A2017" s="79">
        <f t="shared" si="713"/>
        <v>45089</v>
      </c>
      <c r="B2017" s="80" t="str">
        <f t="shared" ca="1" si="714"/>
        <v>n.d</v>
      </c>
      <c r="C2017" s="81">
        <f t="shared" ca="1" si="715"/>
        <v>1136.6050237500001</v>
      </c>
      <c r="D2017" s="82">
        <f ca="1">IF(A2017&lt;$B$1,VLOOKUP(A2017,[1]DI!$A$4:$B$15000,2,FALSE),0)</f>
        <v>0</v>
      </c>
      <c r="E2017" s="81">
        <f t="shared" ca="1" si="716"/>
        <v>0</v>
      </c>
      <c r="F2017" s="83">
        <f t="shared" si="711"/>
        <v>1.1679999999999999</v>
      </c>
      <c r="G2017" s="84">
        <f t="shared" ca="1" si="717"/>
        <v>1</v>
      </c>
      <c r="H2017" s="81">
        <f ca="1">TRUNC(PRODUCT(G$10:G2016),15)</f>
        <v>1.40945772534528</v>
      </c>
      <c r="I2017" s="81">
        <f t="shared" ca="1" si="718"/>
        <v>1.40945772534528</v>
      </c>
      <c r="J2017" s="81">
        <f t="shared" ca="1" si="719"/>
        <v>1</v>
      </c>
      <c r="K2017" s="81">
        <f t="shared" ca="1" si="720"/>
        <v>0</v>
      </c>
      <c r="L2017" s="85">
        <f>IF(VLOOKUP(A2017,$U$12:$AD$125,8)=VLOOKUP(A2016,$U$12:$AD$125,8),0,VLOOKUP(A2017,U$12:$AD$125,8))</f>
        <v>0</v>
      </c>
      <c r="M2017" s="86">
        <f>IF(L2017&gt;0,VLOOKUP(L2017,T$12:$AC$125,7),0)</f>
        <v>0</v>
      </c>
      <c r="N2017" s="81">
        <f t="shared" si="712"/>
        <v>0</v>
      </c>
      <c r="O2017" s="81">
        <f t="shared" ca="1" si="721"/>
        <v>0</v>
      </c>
      <c r="P2017" s="87" t="str">
        <f t="shared" si="722"/>
        <v>J=</v>
      </c>
      <c r="Q2017" s="88">
        <f t="shared" si="723"/>
        <v>45223</v>
      </c>
      <c r="R2017" s="7"/>
      <c r="S2017" s="7"/>
      <c r="T2017" s="7"/>
      <c r="U2017" s="7"/>
      <c r="V2017" s="7"/>
      <c r="W2017" s="7"/>
      <c r="X2017" s="7"/>
      <c r="Y2017" s="7"/>
      <c r="Z2017" s="7"/>
      <c r="AA2017" s="7"/>
      <c r="AB2017" s="7"/>
      <c r="AC2017" s="7"/>
      <c r="AD2017" s="7"/>
      <c r="AE2017" s="7"/>
      <c r="AF2017" s="65"/>
      <c r="AG2017" s="9"/>
      <c r="AH2017" s="9"/>
      <c r="AI2017" s="4"/>
      <c r="AJ2017" s="10"/>
      <c r="AK2017" s="4"/>
      <c r="AL2017" s="65"/>
      <c r="AM2017" s="10"/>
      <c r="AN2017" s="9"/>
      <c r="AO2017" s="7"/>
      <c r="AP2017" s="11"/>
      <c r="AQ2017" s="9"/>
      <c r="AR2017" s="8"/>
      <c r="AS2017" s="65"/>
      <c r="AT2017" s="12"/>
      <c r="AU2017" s="12"/>
      <c r="AV2017" s="22"/>
      <c r="AW2017" s="12"/>
      <c r="AX2017" s="12"/>
      <c r="AY2017" s="12"/>
      <c r="AZ2017" s="12"/>
      <c r="BA2017" s="12"/>
      <c r="BB2017" s="12"/>
      <c r="BC2017" s="12"/>
      <c r="BD2017" s="12"/>
      <c r="BE2017" s="12"/>
      <c r="BF2017" s="12"/>
      <c r="BG2017" s="12"/>
      <c r="BH2017" s="12"/>
      <c r="BI2017" s="12"/>
      <c r="BJ2017" s="12"/>
      <c r="BK2017" s="12"/>
      <c r="BL2017" s="12"/>
      <c r="BM2017" s="12"/>
      <c r="BN2017" s="12"/>
      <c r="BO2017" s="12"/>
      <c r="BP2017" s="12"/>
      <c r="BQ2017" s="12"/>
      <c r="BR2017" s="12"/>
      <c r="BS2017" s="12"/>
      <c r="BT2017" s="12"/>
      <c r="BU2017" s="12"/>
      <c r="BV2017" s="12"/>
      <c r="BW2017" s="12"/>
      <c r="BX2017" s="12"/>
      <c r="BY2017" s="12"/>
      <c r="BZ2017" s="12"/>
      <c r="CA2017" s="12"/>
      <c r="CB2017" s="12"/>
      <c r="CC2017" s="12"/>
      <c r="CD2017" s="12"/>
      <c r="CE2017" s="12"/>
      <c r="CF2017" s="12"/>
      <c r="CG2017" s="12"/>
      <c r="CH2017" s="12"/>
      <c r="CI2017" s="12"/>
      <c r="CJ2017" s="12"/>
      <c r="CK2017" s="12"/>
      <c r="CL2017" s="12"/>
      <c r="CM2017" s="12"/>
      <c r="CN2017" s="12"/>
      <c r="CO2017" s="12"/>
      <c r="CP2017" s="12"/>
      <c r="CQ2017" s="12"/>
      <c r="CR2017" s="12"/>
      <c r="CS2017" s="12"/>
      <c r="CT2017" s="12"/>
      <c r="CU2017" s="12"/>
      <c r="CV2017" s="12"/>
      <c r="CW2017" s="12"/>
      <c r="CX2017" s="12"/>
      <c r="CY2017" s="12"/>
      <c r="CZ2017" s="12"/>
      <c r="DA2017" s="12"/>
      <c r="DB2017" s="12"/>
      <c r="DC2017" s="12"/>
      <c r="DD2017" s="12"/>
      <c r="DE2017" s="12"/>
      <c r="DF2017" s="12"/>
      <c r="DG2017" s="12"/>
      <c r="DH2017" s="12"/>
      <c r="DI2017" s="12"/>
      <c r="DJ2017" s="12"/>
      <c r="DK2017" s="12"/>
      <c r="DL2017" s="12"/>
      <c r="DM2017" s="12"/>
      <c r="DN2017" s="12"/>
      <c r="DO2017" s="12"/>
      <c r="DP2017" s="12"/>
      <c r="DQ2017" s="12"/>
      <c r="DR2017" s="12"/>
      <c r="DS2017" s="12"/>
      <c r="DT2017" s="12"/>
      <c r="DU2017" s="12"/>
      <c r="DV2017" s="12"/>
      <c r="DW2017" s="12"/>
      <c r="DX2017" s="12"/>
      <c r="DY2017" s="12"/>
      <c r="DZ2017" s="12"/>
      <c r="EA2017" s="12"/>
      <c r="EB2017" s="12"/>
      <c r="EC2017" s="12"/>
      <c r="ED2017" s="12"/>
      <c r="EE2017" s="12"/>
      <c r="EF2017" s="12"/>
      <c r="EG2017" s="12"/>
      <c r="EH2017" s="12"/>
      <c r="EI2017" s="12"/>
      <c r="EJ2017" s="12"/>
      <c r="EK2017" s="12"/>
      <c r="EL2017" s="12"/>
      <c r="EM2017" s="12"/>
      <c r="EN2017" s="12"/>
      <c r="EO2017" s="12"/>
      <c r="EP2017" s="12"/>
      <c r="EQ2017" s="12"/>
      <c r="ER2017" s="12"/>
      <c r="ES2017" s="12"/>
      <c r="ET2017" s="12"/>
      <c r="EU2017" s="12"/>
      <c r="EV2017" s="12"/>
      <c r="EW2017" s="12"/>
      <c r="EX2017" s="12"/>
      <c r="EY2017" s="12"/>
      <c r="EZ2017" s="12"/>
      <c r="FA2017" s="12"/>
      <c r="FB2017" s="12"/>
      <c r="FC2017" s="12"/>
      <c r="FD2017" s="12"/>
      <c r="FE2017" s="12"/>
      <c r="FF2017" s="12"/>
      <c r="FG2017" s="12"/>
      <c r="FH2017" s="12"/>
      <c r="FI2017" s="12"/>
      <c r="FJ2017" s="12"/>
      <c r="FK2017" s="12"/>
      <c r="FL2017" s="12"/>
      <c r="FM2017" s="12"/>
      <c r="FN2017" s="12"/>
      <c r="FO2017" s="12"/>
      <c r="FP2017" s="12"/>
      <c r="FQ2017" s="12"/>
      <c r="FR2017" s="12"/>
      <c r="FS2017" s="12"/>
      <c r="FT2017" s="12"/>
      <c r="FU2017" s="12"/>
      <c r="FV2017" s="12"/>
      <c r="FW2017" s="12"/>
      <c r="FX2017" s="12"/>
      <c r="FY2017" s="12"/>
      <c r="FZ2017" s="12"/>
      <c r="GA2017" s="12"/>
      <c r="GB2017" s="12"/>
      <c r="GC2017" s="12"/>
      <c r="GD2017" s="12"/>
      <c r="GE2017" s="12"/>
      <c r="GF2017" s="12"/>
      <c r="GG2017" s="12"/>
      <c r="GH2017" s="12"/>
      <c r="GI2017" s="12"/>
      <c r="GJ2017" s="12"/>
      <c r="GK2017" s="12"/>
      <c r="GL2017" s="12"/>
      <c r="GM2017" s="12"/>
      <c r="GN2017" s="12"/>
      <c r="GO2017" s="12"/>
      <c r="GP2017" s="12"/>
      <c r="GQ2017" s="12"/>
      <c r="GR2017" s="12"/>
    </row>
    <row r="2018" spans="1:200" x14ac:dyDescent="0.2">
      <c r="A2018" s="79">
        <f t="shared" si="713"/>
        <v>45090</v>
      </c>
      <c r="B2018" s="80" t="str">
        <f t="shared" ca="1" si="714"/>
        <v>n.d</v>
      </c>
      <c r="C2018" s="81">
        <f t="shared" ca="1" si="715"/>
        <v>1136.6050237500001</v>
      </c>
      <c r="D2018" s="82">
        <f ca="1">IF(A2018&lt;$B$1,VLOOKUP(A2018,[1]DI!$A$4:$B$15000,2,FALSE),0)</f>
        <v>0</v>
      </c>
      <c r="E2018" s="81">
        <f t="shared" ca="1" si="716"/>
        <v>0</v>
      </c>
      <c r="F2018" s="83">
        <f t="shared" si="711"/>
        <v>1.1679999999999999</v>
      </c>
      <c r="G2018" s="84">
        <f t="shared" ca="1" si="717"/>
        <v>1</v>
      </c>
      <c r="H2018" s="81">
        <f ca="1">TRUNC(PRODUCT(G$10:G2017),15)</f>
        <v>1.40945772534528</v>
      </c>
      <c r="I2018" s="81">
        <f t="shared" ca="1" si="718"/>
        <v>1.40945772534528</v>
      </c>
      <c r="J2018" s="81">
        <f t="shared" ca="1" si="719"/>
        <v>1</v>
      </c>
      <c r="K2018" s="81">
        <f t="shared" ca="1" si="720"/>
        <v>0</v>
      </c>
      <c r="L2018" s="85">
        <f>IF(VLOOKUP(A2018,$U$12:$AD$125,8)=VLOOKUP(A2017,$U$12:$AD$125,8),0,VLOOKUP(A2018,U$12:$AD$125,8))</f>
        <v>0</v>
      </c>
      <c r="M2018" s="86">
        <f>IF(L2018&gt;0,VLOOKUP(L2018,T$12:$AC$125,7),0)</f>
        <v>0</v>
      </c>
      <c r="N2018" s="81">
        <f t="shared" si="712"/>
        <v>0</v>
      </c>
      <c r="O2018" s="81">
        <f t="shared" ca="1" si="721"/>
        <v>0</v>
      </c>
      <c r="P2018" s="87" t="str">
        <f t="shared" si="722"/>
        <v>J=</v>
      </c>
      <c r="Q2018" s="88">
        <f t="shared" si="723"/>
        <v>45223</v>
      </c>
      <c r="R2018" s="7"/>
      <c r="S2018" s="7"/>
      <c r="T2018" s="7"/>
      <c r="U2018" s="7"/>
      <c r="V2018" s="7"/>
      <c r="W2018" s="7"/>
      <c r="X2018" s="7"/>
      <c r="Y2018" s="7"/>
      <c r="Z2018" s="7"/>
      <c r="AA2018" s="7"/>
      <c r="AB2018" s="7"/>
      <c r="AC2018" s="7"/>
      <c r="AD2018" s="7"/>
      <c r="AE2018" s="7"/>
      <c r="AF2018" s="65"/>
      <c r="AG2018" s="9"/>
      <c r="AH2018" s="9"/>
      <c r="AI2018" s="4"/>
      <c r="AJ2018" s="10"/>
      <c r="AK2018" s="4"/>
      <c r="AL2018" s="65"/>
      <c r="AM2018" s="10"/>
      <c r="AN2018" s="9"/>
      <c r="AO2018" s="7"/>
      <c r="AP2018" s="11"/>
      <c r="AQ2018" s="9"/>
      <c r="AR2018" s="8"/>
      <c r="AS2018" s="65"/>
      <c r="AT2018" s="12"/>
      <c r="AU2018" s="12"/>
      <c r="AV2018" s="22"/>
      <c r="AW2018" s="12"/>
      <c r="AX2018" s="12"/>
      <c r="AY2018" s="12"/>
      <c r="AZ2018" s="12"/>
      <c r="BA2018" s="12"/>
      <c r="BB2018" s="12"/>
      <c r="BC2018" s="12"/>
      <c r="BD2018" s="12"/>
      <c r="BE2018" s="12"/>
      <c r="BF2018" s="12"/>
      <c r="BG2018" s="12"/>
      <c r="BH2018" s="12"/>
      <c r="BI2018" s="12"/>
      <c r="BJ2018" s="12"/>
      <c r="BK2018" s="12"/>
      <c r="BL2018" s="12"/>
      <c r="BM2018" s="12"/>
      <c r="BN2018" s="12"/>
      <c r="BO2018" s="12"/>
      <c r="BP2018" s="12"/>
      <c r="BQ2018" s="12"/>
      <c r="BR2018" s="12"/>
      <c r="BS2018" s="12"/>
      <c r="BT2018" s="12"/>
      <c r="BU2018" s="12"/>
      <c r="BV2018" s="12"/>
      <c r="BW2018" s="12"/>
      <c r="BX2018" s="12"/>
      <c r="BY2018" s="12"/>
      <c r="BZ2018" s="12"/>
      <c r="CA2018" s="12"/>
      <c r="CB2018" s="12"/>
      <c r="CC2018" s="12"/>
      <c r="CD2018" s="12"/>
      <c r="CE2018" s="12"/>
      <c r="CF2018" s="12"/>
      <c r="CG2018" s="12"/>
      <c r="CH2018" s="12"/>
      <c r="CI2018" s="12"/>
      <c r="CJ2018" s="12"/>
      <c r="CK2018" s="12"/>
      <c r="CL2018" s="12"/>
      <c r="CM2018" s="12"/>
      <c r="CN2018" s="12"/>
      <c r="CO2018" s="12"/>
      <c r="CP2018" s="12"/>
      <c r="CQ2018" s="12"/>
      <c r="CR2018" s="12"/>
      <c r="CS2018" s="12"/>
      <c r="CT2018" s="12"/>
      <c r="CU2018" s="12"/>
      <c r="CV2018" s="12"/>
      <c r="CW2018" s="12"/>
      <c r="CX2018" s="12"/>
      <c r="CY2018" s="12"/>
      <c r="CZ2018" s="12"/>
      <c r="DA2018" s="12"/>
      <c r="DB2018" s="12"/>
      <c r="DC2018" s="12"/>
      <c r="DD2018" s="12"/>
      <c r="DE2018" s="12"/>
      <c r="DF2018" s="12"/>
      <c r="DG2018" s="12"/>
      <c r="DH2018" s="12"/>
      <c r="DI2018" s="12"/>
      <c r="DJ2018" s="12"/>
      <c r="DK2018" s="12"/>
      <c r="DL2018" s="12"/>
      <c r="DM2018" s="12"/>
      <c r="DN2018" s="12"/>
      <c r="DO2018" s="12"/>
      <c r="DP2018" s="12"/>
      <c r="DQ2018" s="12"/>
      <c r="DR2018" s="12"/>
      <c r="DS2018" s="12"/>
      <c r="DT2018" s="12"/>
      <c r="DU2018" s="12"/>
      <c r="DV2018" s="12"/>
      <c r="DW2018" s="12"/>
      <c r="DX2018" s="12"/>
      <c r="DY2018" s="12"/>
      <c r="DZ2018" s="12"/>
      <c r="EA2018" s="12"/>
      <c r="EB2018" s="12"/>
      <c r="EC2018" s="12"/>
      <c r="ED2018" s="12"/>
      <c r="EE2018" s="12"/>
      <c r="EF2018" s="12"/>
      <c r="EG2018" s="12"/>
      <c r="EH2018" s="12"/>
      <c r="EI2018" s="12"/>
      <c r="EJ2018" s="12"/>
      <c r="EK2018" s="12"/>
      <c r="EL2018" s="12"/>
      <c r="EM2018" s="12"/>
      <c r="EN2018" s="12"/>
      <c r="EO2018" s="12"/>
      <c r="EP2018" s="12"/>
      <c r="EQ2018" s="12"/>
      <c r="ER2018" s="12"/>
      <c r="ES2018" s="12"/>
      <c r="ET2018" s="12"/>
      <c r="EU2018" s="12"/>
      <c r="EV2018" s="12"/>
      <c r="EW2018" s="12"/>
      <c r="EX2018" s="12"/>
      <c r="EY2018" s="12"/>
      <c r="EZ2018" s="12"/>
      <c r="FA2018" s="12"/>
      <c r="FB2018" s="12"/>
      <c r="FC2018" s="12"/>
      <c r="FD2018" s="12"/>
      <c r="FE2018" s="12"/>
      <c r="FF2018" s="12"/>
      <c r="FG2018" s="12"/>
      <c r="FH2018" s="12"/>
      <c r="FI2018" s="12"/>
      <c r="FJ2018" s="12"/>
      <c r="FK2018" s="12"/>
      <c r="FL2018" s="12"/>
      <c r="FM2018" s="12"/>
      <c r="FN2018" s="12"/>
      <c r="FO2018" s="12"/>
      <c r="FP2018" s="12"/>
      <c r="FQ2018" s="12"/>
      <c r="FR2018" s="12"/>
      <c r="FS2018" s="12"/>
      <c r="FT2018" s="12"/>
      <c r="FU2018" s="12"/>
      <c r="FV2018" s="12"/>
      <c r="FW2018" s="12"/>
      <c r="FX2018" s="12"/>
      <c r="FY2018" s="12"/>
      <c r="FZ2018" s="12"/>
      <c r="GA2018" s="12"/>
      <c r="GB2018" s="12"/>
      <c r="GC2018" s="12"/>
      <c r="GD2018" s="12"/>
      <c r="GE2018" s="12"/>
      <c r="GF2018" s="12"/>
      <c r="GG2018" s="12"/>
      <c r="GH2018" s="12"/>
      <c r="GI2018" s="12"/>
      <c r="GJ2018" s="12"/>
      <c r="GK2018" s="12"/>
      <c r="GL2018" s="12"/>
      <c r="GM2018" s="12"/>
      <c r="GN2018" s="12"/>
      <c r="GO2018" s="12"/>
      <c r="GP2018" s="12"/>
      <c r="GQ2018" s="12"/>
      <c r="GR2018" s="12"/>
    </row>
    <row r="2019" spans="1:200" x14ac:dyDescent="0.2">
      <c r="A2019" s="79">
        <f t="shared" si="713"/>
        <v>45091</v>
      </c>
      <c r="B2019" s="80" t="str">
        <f t="shared" ca="1" si="714"/>
        <v>n.d</v>
      </c>
      <c r="C2019" s="81">
        <f t="shared" ca="1" si="715"/>
        <v>1136.6050237500001</v>
      </c>
      <c r="D2019" s="82">
        <f ca="1">IF(A2019&lt;$B$1,VLOOKUP(A2019,[1]DI!$A$4:$B$15000,2,FALSE),0)</f>
        <v>0</v>
      </c>
      <c r="E2019" s="81">
        <f t="shared" ca="1" si="716"/>
        <v>0</v>
      </c>
      <c r="F2019" s="83">
        <f t="shared" si="711"/>
        <v>1.1679999999999999</v>
      </c>
      <c r="G2019" s="84">
        <f t="shared" ca="1" si="717"/>
        <v>1</v>
      </c>
      <c r="H2019" s="81">
        <f ca="1">TRUNC(PRODUCT(G$10:G2018),15)</f>
        <v>1.40945772534528</v>
      </c>
      <c r="I2019" s="81">
        <f t="shared" ca="1" si="718"/>
        <v>1.40945772534528</v>
      </c>
      <c r="J2019" s="81">
        <f t="shared" ca="1" si="719"/>
        <v>1</v>
      </c>
      <c r="K2019" s="81">
        <f t="shared" ca="1" si="720"/>
        <v>0</v>
      </c>
      <c r="L2019" s="85">
        <f>IF(VLOOKUP(A2019,$U$12:$AD$125,8)=VLOOKUP(A2018,$U$12:$AD$125,8),0,VLOOKUP(A2019,U$12:$AD$125,8))</f>
        <v>0</v>
      </c>
      <c r="M2019" s="86">
        <f>IF(L2019&gt;0,VLOOKUP(L2019,T$12:$AC$125,7),0)</f>
        <v>0</v>
      </c>
      <c r="N2019" s="81">
        <f t="shared" si="712"/>
        <v>0</v>
      </c>
      <c r="O2019" s="81">
        <f t="shared" ca="1" si="721"/>
        <v>0</v>
      </c>
      <c r="P2019" s="87" t="str">
        <f t="shared" si="722"/>
        <v>J=</v>
      </c>
      <c r="Q2019" s="88">
        <f t="shared" si="723"/>
        <v>45223</v>
      </c>
      <c r="R2019" s="7"/>
      <c r="S2019" s="7"/>
      <c r="T2019" s="7"/>
      <c r="U2019" s="7"/>
      <c r="V2019" s="7"/>
      <c r="W2019" s="7"/>
      <c r="X2019" s="7"/>
      <c r="Y2019" s="7"/>
      <c r="Z2019" s="7"/>
      <c r="AA2019" s="7"/>
      <c r="AB2019" s="7"/>
      <c r="AC2019" s="7"/>
      <c r="AD2019" s="7"/>
      <c r="AE2019" s="7"/>
      <c r="AF2019" s="65"/>
      <c r="AG2019" s="9"/>
      <c r="AH2019" s="9"/>
      <c r="AI2019" s="4"/>
      <c r="AJ2019" s="10"/>
      <c r="AK2019" s="4"/>
      <c r="AL2019" s="65"/>
      <c r="AM2019" s="10"/>
      <c r="AN2019" s="9"/>
      <c r="AO2019" s="7"/>
      <c r="AP2019" s="11"/>
      <c r="AQ2019" s="9"/>
      <c r="AR2019" s="8"/>
      <c r="AS2019" s="65"/>
      <c r="AT2019" s="12"/>
      <c r="AU2019" s="12"/>
      <c r="AV2019" s="22"/>
      <c r="AW2019" s="12"/>
      <c r="AX2019" s="12"/>
      <c r="AY2019" s="12"/>
      <c r="AZ2019" s="12"/>
      <c r="BA2019" s="12"/>
      <c r="BB2019" s="12"/>
      <c r="BC2019" s="12"/>
      <c r="BD2019" s="12"/>
      <c r="BE2019" s="12"/>
      <c r="BF2019" s="12"/>
      <c r="BG2019" s="12"/>
      <c r="BH2019" s="12"/>
      <c r="BI2019" s="12"/>
      <c r="BJ2019" s="12"/>
      <c r="BK2019" s="12"/>
      <c r="BL2019" s="12"/>
      <c r="BM2019" s="12"/>
      <c r="BN2019" s="12"/>
      <c r="BO2019" s="12"/>
      <c r="BP2019" s="12"/>
      <c r="BQ2019" s="12"/>
      <c r="BR2019" s="12"/>
      <c r="BS2019" s="12"/>
      <c r="BT2019" s="12"/>
      <c r="BU2019" s="12"/>
      <c r="BV2019" s="12"/>
      <c r="BW2019" s="12"/>
      <c r="BX2019" s="12"/>
      <c r="BY2019" s="12"/>
      <c r="BZ2019" s="12"/>
      <c r="CA2019" s="12"/>
      <c r="CB2019" s="12"/>
      <c r="CC2019" s="12"/>
      <c r="CD2019" s="12"/>
      <c r="CE2019" s="12"/>
      <c r="CF2019" s="12"/>
      <c r="CG2019" s="12"/>
      <c r="CH2019" s="12"/>
      <c r="CI2019" s="12"/>
      <c r="CJ2019" s="12"/>
      <c r="CK2019" s="12"/>
      <c r="CL2019" s="12"/>
      <c r="CM2019" s="12"/>
      <c r="CN2019" s="12"/>
      <c r="CO2019" s="12"/>
      <c r="CP2019" s="12"/>
      <c r="CQ2019" s="12"/>
      <c r="CR2019" s="12"/>
      <c r="CS2019" s="12"/>
      <c r="CT2019" s="12"/>
      <c r="CU2019" s="12"/>
      <c r="CV2019" s="12"/>
      <c r="CW2019" s="12"/>
      <c r="CX2019" s="12"/>
      <c r="CY2019" s="12"/>
      <c r="CZ2019" s="12"/>
      <c r="DA2019" s="12"/>
      <c r="DB2019" s="12"/>
      <c r="DC2019" s="12"/>
      <c r="DD2019" s="12"/>
      <c r="DE2019" s="12"/>
      <c r="DF2019" s="12"/>
      <c r="DG2019" s="12"/>
      <c r="DH2019" s="12"/>
      <c r="DI2019" s="12"/>
      <c r="DJ2019" s="12"/>
      <c r="DK2019" s="12"/>
      <c r="DL2019" s="12"/>
      <c r="DM2019" s="12"/>
      <c r="DN2019" s="12"/>
      <c r="DO2019" s="12"/>
      <c r="DP2019" s="12"/>
      <c r="DQ2019" s="12"/>
      <c r="DR2019" s="12"/>
      <c r="DS2019" s="12"/>
      <c r="DT2019" s="12"/>
      <c r="DU2019" s="12"/>
      <c r="DV2019" s="12"/>
      <c r="DW2019" s="12"/>
      <c r="DX2019" s="12"/>
      <c r="DY2019" s="12"/>
      <c r="DZ2019" s="12"/>
      <c r="EA2019" s="12"/>
      <c r="EB2019" s="12"/>
      <c r="EC2019" s="12"/>
      <c r="ED2019" s="12"/>
      <c r="EE2019" s="12"/>
      <c r="EF2019" s="12"/>
      <c r="EG2019" s="12"/>
      <c r="EH2019" s="12"/>
      <c r="EI2019" s="12"/>
      <c r="EJ2019" s="12"/>
      <c r="EK2019" s="12"/>
      <c r="EL2019" s="12"/>
      <c r="EM2019" s="12"/>
      <c r="EN2019" s="12"/>
      <c r="EO2019" s="12"/>
      <c r="EP2019" s="12"/>
      <c r="EQ2019" s="12"/>
      <c r="ER2019" s="12"/>
      <c r="ES2019" s="12"/>
      <c r="ET2019" s="12"/>
      <c r="EU2019" s="12"/>
      <c r="EV2019" s="12"/>
      <c r="EW2019" s="12"/>
      <c r="EX2019" s="12"/>
      <c r="EY2019" s="12"/>
      <c r="EZ2019" s="12"/>
      <c r="FA2019" s="12"/>
      <c r="FB2019" s="12"/>
      <c r="FC2019" s="12"/>
      <c r="FD2019" s="12"/>
      <c r="FE2019" s="12"/>
      <c r="FF2019" s="12"/>
      <c r="FG2019" s="12"/>
      <c r="FH2019" s="12"/>
      <c r="FI2019" s="12"/>
      <c r="FJ2019" s="12"/>
      <c r="FK2019" s="12"/>
      <c r="FL2019" s="12"/>
      <c r="FM2019" s="12"/>
      <c r="FN2019" s="12"/>
      <c r="FO2019" s="12"/>
      <c r="FP2019" s="12"/>
      <c r="FQ2019" s="12"/>
      <c r="FR2019" s="12"/>
      <c r="FS2019" s="12"/>
      <c r="FT2019" s="12"/>
      <c r="FU2019" s="12"/>
      <c r="FV2019" s="12"/>
      <c r="FW2019" s="12"/>
      <c r="FX2019" s="12"/>
      <c r="FY2019" s="12"/>
      <c r="FZ2019" s="12"/>
      <c r="GA2019" s="12"/>
      <c r="GB2019" s="12"/>
      <c r="GC2019" s="12"/>
      <c r="GD2019" s="12"/>
      <c r="GE2019" s="12"/>
      <c r="GF2019" s="12"/>
      <c r="GG2019" s="12"/>
      <c r="GH2019" s="12"/>
      <c r="GI2019" s="12"/>
      <c r="GJ2019" s="12"/>
      <c r="GK2019" s="12"/>
      <c r="GL2019" s="12"/>
      <c r="GM2019" s="12"/>
      <c r="GN2019" s="12"/>
      <c r="GO2019" s="12"/>
      <c r="GP2019" s="12"/>
      <c r="GQ2019" s="12"/>
      <c r="GR2019" s="12"/>
    </row>
    <row r="2020" spans="1:200" x14ac:dyDescent="0.2">
      <c r="A2020" s="79">
        <f t="shared" si="713"/>
        <v>45092</v>
      </c>
      <c r="B2020" s="80" t="str">
        <f t="shared" ca="1" si="714"/>
        <v>n.d</v>
      </c>
      <c r="C2020" s="81">
        <f t="shared" ca="1" si="715"/>
        <v>1136.6050237500001</v>
      </c>
      <c r="D2020" s="82">
        <f ca="1">IF(A2020&lt;$B$1,VLOOKUP(A2020,[1]DI!$A$4:$B$15000,2,FALSE),0)</f>
        <v>0</v>
      </c>
      <c r="E2020" s="81">
        <f t="shared" ca="1" si="716"/>
        <v>0</v>
      </c>
      <c r="F2020" s="83">
        <f t="shared" si="711"/>
        <v>1.1679999999999999</v>
      </c>
      <c r="G2020" s="84">
        <f t="shared" ca="1" si="717"/>
        <v>1</v>
      </c>
      <c r="H2020" s="81">
        <f ca="1">TRUNC(PRODUCT(G$10:G2019),15)</f>
        <v>1.40945772534528</v>
      </c>
      <c r="I2020" s="81">
        <f t="shared" ca="1" si="718"/>
        <v>1.40945772534528</v>
      </c>
      <c r="J2020" s="81">
        <f t="shared" ca="1" si="719"/>
        <v>1</v>
      </c>
      <c r="K2020" s="81">
        <f t="shared" ca="1" si="720"/>
        <v>0</v>
      </c>
      <c r="L2020" s="85">
        <f>IF(VLOOKUP(A2020,$U$12:$AD$125,8)=VLOOKUP(A2019,$U$12:$AD$125,8),0,VLOOKUP(A2020,U$12:$AD$125,8))</f>
        <v>0</v>
      </c>
      <c r="M2020" s="86">
        <f>IF(L2020&gt;0,VLOOKUP(L2020,T$12:$AC$125,7),0)</f>
        <v>0</v>
      </c>
      <c r="N2020" s="81">
        <f t="shared" si="712"/>
        <v>0</v>
      </c>
      <c r="O2020" s="81">
        <f t="shared" ca="1" si="721"/>
        <v>0</v>
      </c>
      <c r="P2020" s="87" t="str">
        <f t="shared" si="722"/>
        <v>J=</v>
      </c>
      <c r="Q2020" s="88">
        <f t="shared" si="723"/>
        <v>45223</v>
      </c>
      <c r="R2020" s="7"/>
      <c r="S2020" s="7"/>
      <c r="T2020" s="7"/>
      <c r="U2020" s="7"/>
      <c r="V2020" s="7"/>
      <c r="W2020" s="7"/>
      <c r="X2020" s="7"/>
      <c r="Y2020" s="7"/>
      <c r="Z2020" s="7"/>
      <c r="AA2020" s="7"/>
      <c r="AB2020" s="7"/>
      <c r="AC2020" s="7"/>
      <c r="AD2020" s="7"/>
      <c r="AE2020" s="7"/>
      <c r="AF2020" s="65"/>
      <c r="AG2020" s="9"/>
      <c r="AH2020" s="9"/>
      <c r="AI2020" s="4"/>
      <c r="AJ2020" s="10"/>
      <c r="AK2020" s="4"/>
      <c r="AL2020" s="65"/>
      <c r="AM2020" s="10"/>
      <c r="AN2020" s="9"/>
      <c r="AO2020" s="7"/>
      <c r="AP2020" s="11"/>
      <c r="AQ2020" s="9"/>
      <c r="AR2020" s="8"/>
      <c r="AS2020" s="65"/>
      <c r="AT2020" s="12"/>
      <c r="AU2020" s="12"/>
      <c r="AV2020" s="22"/>
      <c r="AW2020" s="12"/>
      <c r="AX2020" s="12"/>
      <c r="AY2020" s="12"/>
      <c r="AZ2020" s="12"/>
      <c r="BA2020" s="12"/>
      <c r="BB2020" s="12"/>
      <c r="BC2020" s="12"/>
      <c r="BD2020" s="12"/>
      <c r="BE2020" s="12"/>
      <c r="BF2020" s="12"/>
      <c r="BG2020" s="12"/>
      <c r="BH2020" s="12"/>
      <c r="BI2020" s="12"/>
      <c r="BJ2020" s="12"/>
      <c r="BK2020" s="12"/>
      <c r="BL2020" s="12"/>
      <c r="BM2020" s="12"/>
      <c r="BN2020" s="12"/>
      <c r="BO2020" s="12"/>
      <c r="BP2020" s="12"/>
      <c r="BQ2020" s="12"/>
      <c r="BR2020" s="12"/>
      <c r="BS2020" s="12"/>
      <c r="BT2020" s="12"/>
      <c r="BU2020" s="12"/>
      <c r="BV2020" s="12"/>
      <c r="BW2020" s="12"/>
      <c r="BX2020" s="12"/>
      <c r="BY2020" s="12"/>
      <c r="BZ2020" s="12"/>
      <c r="CA2020" s="12"/>
      <c r="CB2020" s="12"/>
      <c r="CC2020" s="12"/>
      <c r="CD2020" s="12"/>
      <c r="CE2020" s="12"/>
      <c r="CF2020" s="12"/>
      <c r="CG2020" s="12"/>
      <c r="CH2020" s="12"/>
      <c r="CI2020" s="12"/>
      <c r="CJ2020" s="12"/>
      <c r="CK2020" s="12"/>
      <c r="CL2020" s="12"/>
      <c r="CM2020" s="12"/>
      <c r="CN2020" s="12"/>
      <c r="CO2020" s="12"/>
      <c r="CP2020" s="12"/>
      <c r="CQ2020" s="12"/>
      <c r="CR2020" s="12"/>
      <c r="CS2020" s="12"/>
      <c r="CT2020" s="12"/>
      <c r="CU2020" s="12"/>
      <c r="CV2020" s="12"/>
      <c r="CW2020" s="12"/>
      <c r="CX2020" s="12"/>
      <c r="CY2020" s="12"/>
      <c r="CZ2020" s="12"/>
      <c r="DA2020" s="12"/>
      <c r="DB2020" s="12"/>
      <c r="DC2020" s="12"/>
      <c r="DD2020" s="12"/>
      <c r="DE2020" s="12"/>
      <c r="DF2020" s="12"/>
      <c r="DG2020" s="12"/>
      <c r="DH2020" s="12"/>
      <c r="DI2020" s="12"/>
      <c r="DJ2020" s="12"/>
      <c r="DK2020" s="12"/>
      <c r="DL2020" s="12"/>
      <c r="DM2020" s="12"/>
      <c r="DN2020" s="12"/>
      <c r="DO2020" s="12"/>
      <c r="DP2020" s="12"/>
      <c r="DQ2020" s="12"/>
      <c r="DR2020" s="12"/>
      <c r="DS2020" s="12"/>
      <c r="DT2020" s="12"/>
      <c r="DU2020" s="12"/>
      <c r="DV2020" s="12"/>
      <c r="DW2020" s="12"/>
      <c r="DX2020" s="12"/>
      <c r="DY2020" s="12"/>
      <c r="DZ2020" s="12"/>
      <c r="EA2020" s="12"/>
      <c r="EB2020" s="12"/>
      <c r="EC2020" s="12"/>
      <c r="ED2020" s="12"/>
      <c r="EE2020" s="12"/>
      <c r="EF2020" s="12"/>
      <c r="EG2020" s="12"/>
      <c r="EH2020" s="12"/>
      <c r="EI2020" s="12"/>
      <c r="EJ2020" s="12"/>
      <c r="EK2020" s="12"/>
      <c r="EL2020" s="12"/>
      <c r="EM2020" s="12"/>
      <c r="EN2020" s="12"/>
      <c r="EO2020" s="12"/>
      <c r="EP2020" s="12"/>
      <c r="EQ2020" s="12"/>
      <c r="ER2020" s="12"/>
      <c r="ES2020" s="12"/>
      <c r="ET2020" s="12"/>
      <c r="EU2020" s="12"/>
      <c r="EV2020" s="12"/>
      <c r="EW2020" s="12"/>
      <c r="EX2020" s="12"/>
      <c r="EY2020" s="12"/>
      <c r="EZ2020" s="12"/>
      <c r="FA2020" s="12"/>
      <c r="FB2020" s="12"/>
      <c r="FC2020" s="12"/>
      <c r="FD2020" s="12"/>
      <c r="FE2020" s="12"/>
      <c r="FF2020" s="12"/>
      <c r="FG2020" s="12"/>
      <c r="FH2020" s="12"/>
      <c r="FI2020" s="12"/>
      <c r="FJ2020" s="12"/>
      <c r="FK2020" s="12"/>
      <c r="FL2020" s="12"/>
      <c r="FM2020" s="12"/>
      <c r="FN2020" s="12"/>
      <c r="FO2020" s="12"/>
      <c r="FP2020" s="12"/>
      <c r="FQ2020" s="12"/>
      <c r="FR2020" s="12"/>
      <c r="FS2020" s="12"/>
      <c r="FT2020" s="12"/>
      <c r="FU2020" s="12"/>
      <c r="FV2020" s="12"/>
      <c r="FW2020" s="12"/>
      <c r="FX2020" s="12"/>
      <c r="FY2020" s="12"/>
      <c r="FZ2020" s="12"/>
      <c r="GA2020" s="12"/>
      <c r="GB2020" s="12"/>
      <c r="GC2020" s="12"/>
      <c r="GD2020" s="12"/>
      <c r="GE2020" s="12"/>
      <c r="GF2020" s="12"/>
      <c r="GG2020" s="12"/>
      <c r="GH2020" s="12"/>
      <c r="GI2020" s="12"/>
      <c r="GJ2020" s="12"/>
      <c r="GK2020" s="12"/>
      <c r="GL2020" s="12"/>
      <c r="GM2020" s="12"/>
      <c r="GN2020" s="12"/>
      <c r="GO2020" s="12"/>
      <c r="GP2020" s="12"/>
      <c r="GQ2020" s="12"/>
      <c r="GR2020" s="12"/>
    </row>
    <row r="2021" spans="1:200" x14ac:dyDescent="0.2">
      <c r="A2021" s="79">
        <f t="shared" si="713"/>
        <v>45093</v>
      </c>
      <c r="B2021" s="80" t="str">
        <f t="shared" ca="1" si="714"/>
        <v>n.d</v>
      </c>
      <c r="C2021" s="81">
        <f t="shared" ca="1" si="715"/>
        <v>1136.6050237500001</v>
      </c>
      <c r="D2021" s="82">
        <f ca="1">IF(A2021&lt;$B$1,VLOOKUP(A2021,[1]DI!$A$4:$B$15000,2,FALSE),0)</f>
        <v>0</v>
      </c>
      <c r="E2021" s="81">
        <f t="shared" ca="1" si="716"/>
        <v>0</v>
      </c>
      <c r="F2021" s="83">
        <f t="shared" si="711"/>
        <v>1.1679999999999999</v>
      </c>
      <c r="G2021" s="84">
        <f t="shared" ca="1" si="717"/>
        <v>1</v>
      </c>
      <c r="H2021" s="81">
        <f ca="1">TRUNC(PRODUCT(G$10:G2020),15)</f>
        <v>1.40945772534528</v>
      </c>
      <c r="I2021" s="81">
        <f t="shared" ca="1" si="718"/>
        <v>1.40945772534528</v>
      </c>
      <c r="J2021" s="81">
        <f t="shared" ca="1" si="719"/>
        <v>1</v>
      </c>
      <c r="K2021" s="81">
        <f t="shared" ca="1" si="720"/>
        <v>0</v>
      </c>
      <c r="L2021" s="85">
        <f>IF(VLOOKUP(A2021,$U$12:$AD$125,8)=VLOOKUP(A2020,$U$12:$AD$125,8),0,VLOOKUP(A2021,U$12:$AD$125,8))</f>
        <v>0</v>
      </c>
      <c r="M2021" s="86">
        <f>IF(L2021&gt;0,VLOOKUP(L2021,T$12:$AC$125,7),0)</f>
        <v>0</v>
      </c>
      <c r="N2021" s="81">
        <f t="shared" si="712"/>
        <v>0</v>
      </c>
      <c r="O2021" s="81">
        <f t="shared" ca="1" si="721"/>
        <v>0</v>
      </c>
      <c r="P2021" s="87" t="str">
        <f t="shared" si="722"/>
        <v>J=</v>
      </c>
      <c r="Q2021" s="88">
        <f t="shared" si="723"/>
        <v>45223</v>
      </c>
      <c r="R2021" s="7"/>
      <c r="S2021" s="7"/>
      <c r="T2021" s="7"/>
      <c r="U2021" s="7"/>
      <c r="V2021" s="7"/>
      <c r="W2021" s="7"/>
      <c r="X2021" s="7"/>
      <c r="Y2021" s="7"/>
      <c r="Z2021" s="7"/>
      <c r="AA2021" s="7"/>
      <c r="AB2021" s="7"/>
      <c r="AC2021" s="7"/>
      <c r="AD2021" s="7"/>
      <c r="AE2021" s="7"/>
      <c r="AF2021" s="65"/>
      <c r="AG2021" s="9"/>
      <c r="AH2021" s="9"/>
      <c r="AI2021" s="4"/>
      <c r="AJ2021" s="10"/>
      <c r="AK2021" s="4"/>
      <c r="AL2021" s="65"/>
      <c r="AM2021" s="10"/>
      <c r="AN2021" s="9"/>
      <c r="AO2021" s="7"/>
      <c r="AP2021" s="11"/>
      <c r="AQ2021" s="9"/>
      <c r="AR2021" s="8"/>
      <c r="AS2021" s="65"/>
      <c r="AT2021" s="12"/>
      <c r="AU2021" s="12"/>
      <c r="AV2021" s="22"/>
      <c r="AW2021" s="12"/>
      <c r="AX2021" s="12"/>
      <c r="AY2021" s="12"/>
      <c r="AZ2021" s="12"/>
      <c r="BA2021" s="12"/>
      <c r="BB2021" s="12"/>
      <c r="BC2021" s="12"/>
      <c r="BD2021" s="12"/>
      <c r="BE2021" s="12"/>
      <c r="BF2021" s="12"/>
      <c r="BG2021" s="12"/>
      <c r="BH2021" s="12"/>
      <c r="BI2021" s="12"/>
      <c r="BJ2021" s="12"/>
      <c r="BK2021" s="12"/>
      <c r="BL2021" s="12"/>
      <c r="BM2021" s="12"/>
      <c r="BN2021" s="12"/>
      <c r="BO2021" s="12"/>
      <c r="BP2021" s="12"/>
      <c r="BQ2021" s="12"/>
      <c r="BR2021" s="12"/>
      <c r="BS2021" s="12"/>
      <c r="BT2021" s="12"/>
      <c r="BU2021" s="12"/>
      <c r="BV2021" s="12"/>
      <c r="BW2021" s="12"/>
      <c r="BX2021" s="12"/>
      <c r="BY2021" s="12"/>
      <c r="BZ2021" s="12"/>
      <c r="CA2021" s="12"/>
      <c r="CB2021" s="12"/>
      <c r="CC2021" s="12"/>
      <c r="CD2021" s="12"/>
      <c r="CE2021" s="12"/>
      <c r="CF2021" s="12"/>
      <c r="CG2021" s="12"/>
      <c r="CH2021" s="12"/>
      <c r="CI2021" s="12"/>
      <c r="CJ2021" s="12"/>
      <c r="CK2021" s="12"/>
      <c r="CL2021" s="12"/>
      <c r="CM2021" s="12"/>
      <c r="CN2021" s="12"/>
      <c r="CO2021" s="12"/>
      <c r="CP2021" s="12"/>
      <c r="CQ2021" s="12"/>
      <c r="CR2021" s="12"/>
      <c r="CS2021" s="12"/>
      <c r="CT2021" s="12"/>
      <c r="CU2021" s="12"/>
      <c r="CV2021" s="12"/>
      <c r="CW2021" s="12"/>
      <c r="CX2021" s="12"/>
      <c r="CY2021" s="12"/>
      <c r="CZ2021" s="12"/>
      <c r="DA2021" s="12"/>
      <c r="DB2021" s="12"/>
      <c r="DC2021" s="12"/>
      <c r="DD2021" s="12"/>
      <c r="DE2021" s="12"/>
      <c r="DF2021" s="12"/>
      <c r="DG2021" s="12"/>
      <c r="DH2021" s="12"/>
      <c r="DI2021" s="12"/>
      <c r="DJ2021" s="12"/>
      <c r="DK2021" s="12"/>
      <c r="DL2021" s="12"/>
      <c r="DM2021" s="12"/>
      <c r="DN2021" s="12"/>
      <c r="DO2021" s="12"/>
      <c r="DP2021" s="12"/>
      <c r="DQ2021" s="12"/>
      <c r="DR2021" s="12"/>
      <c r="DS2021" s="12"/>
      <c r="DT2021" s="12"/>
      <c r="DU2021" s="12"/>
      <c r="DV2021" s="12"/>
      <c r="DW2021" s="12"/>
      <c r="DX2021" s="12"/>
      <c r="DY2021" s="12"/>
      <c r="DZ2021" s="12"/>
      <c r="EA2021" s="12"/>
      <c r="EB2021" s="12"/>
      <c r="EC2021" s="12"/>
      <c r="ED2021" s="12"/>
      <c r="EE2021" s="12"/>
      <c r="EF2021" s="12"/>
      <c r="EG2021" s="12"/>
      <c r="EH2021" s="12"/>
      <c r="EI2021" s="12"/>
      <c r="EJ2021" s="12"/>
      <c r="EK2021" s="12"/>
      <c r="EL2021" s="12"/>
      <c r="EM2021" s="12"/>
      <c r="EN2021" s="12"/>
      <c r="EO2021" s="12"/>
      <c r="EP2021" s="12"/>
      <c r="EQ2021" s="12"/>
      <c r="ER2021" s="12"/>
      <c r="ES2021" s="12"/>
      <c r="ET2021" s="12"/>
      <c r="EU2021" s="12"/>
      <c r="EV2021" s="12"/>
      <c r="EW2021" s="12"/>
      <c r="EX2021" s="12"/>
      <c r="EY2021" s="12"/>
      <c r="EZ2021" s="12"/>
      <c r="FA2021" s="12"/>
      <c r="FB2021" s="12"/>
      <c r="FC2021" s="12"/>
      <c r="FD2021" s="12"/>
      <c r="FE2021" s="12"/>
      <c r="FF2021" s="12"/>
      <c r="FG2021" s="12"/>
      <c r="FH2021" s="12"/>
      <c r="FI2021" s="12"/>
      <c r="FJ2021" s="12"/>
      <c r="FK2021" s="12"/>
      <c r="FL2021" s="12"/>
      <c r="FM2021" s="12"/>
      <c r="FN2021" s="12"/>
      <c r="FO2021" s="12"/>
      <c r="FP2021" s="12"/>
      <c r="FQ2021" s="12"/>
      <c r="FR2021" s="12"/>
      <c r="FS2021" s="12"/>
      <c r="FT2021" s="12"/>
      <c r="FU2021" s="12"/>
      <c r="FV2021" s="12"/>
      <c r="FW2021" s="12"/>
      <c r="FX2021" s="12"/>
      <c r="FY2021" s="12"/>
      <c r="FZ2021" s="12"/>
      <c r="GA2021" s="12"/>
      <c r="GB2021" s="12"/>
      <c r="GC2021" s="12"/>
      <c r="GD2021" s="12"/>
      <c r="GE2021" s="12"/>
      <c r="GF2021" s="12"/>
      <c r="GG2021" s="12"/>
      <c r="GH2021" s="12"/>
      <c r="GI2021" s="12"/>
      <c r="GJ2021" s="12"/>
      <c r="GK2021" s="12"/>
      <c r="GL2021" s="12"/>
      <c r="GM2021" s="12"/>
      <c r="GN2021" s="12"/>
      <c r="GO2021" s="12"/>
      <c r="GP2021" s="12"/>
      <c r="GQ2021" s="12"/>
      <c r="GR2021" s="12"/>
    </row>
    <row r="2022" spans="1:200" x14ac:dyDescent="0.2">
      <c r="A2022" s="79">
        <f t="shared" si="713"/>
        <v>45094</v>
      </c>
      <c r="B2022" s="80" t="str">
        <f t="shared" ca="1" si="714"/>
        <v>n.d</v>
      </c>
      <c r="C2022" s="81">
        <f t="shared" ca="1" si="715"/>
        <v>1136.6050237500001</v>
      </c>
      <c r="D2022" s="82">
        <f ca="1">IF(A2022&lt;$B$1,VLOOKUP(A2022,[1]DI!$A$4:$B$15000,2,FALSE),0)</f>
        <v>0</v>
      </c>
      <c r="E2022" s="81">
        <f t="shared" ca="1" si="716"/>
        <v>0</v>
      </c>
      <c r="F2022" s="83">
        <f t="shared" si="711"/>
        <v>1.1679999999999999</v>
      </c>
      <c r="G2022" s="84">
        <f t="shared" ca="1" si="717"/>
        <v>1</v>
      </c>
      <c r="H2022" s="81">
        <f ca="1">TRUNC(PRODUCT(G$10:G2021),15)</f>
        <v>1.40945772534528</v>
      </c>
      <c r="I2022" s="81">
        <f t="shared" ca="1" si="718"/>
        <v>1.40945772534528</v>
      </c>
      <c r="J2022" s="81">
        <f t="shared" ca="1" si="719"/>
        <v>1</v>
      </c>
      <c r="K2022" s="81">
        <f t="shared" ca="1" si="720"/>
        <v>0</v>
      </c>
      <c r="L2022" s="85">
        <f>IF(VLOOKUP(A2022,$U$12:$AD$125,8)=VLOOKUP(A2021,$U$12:$AD$125,8),0,VLOOKUP(A2022,U$12:$AD$125,8))</f>
        <v>0</v>
      </c>
      <c r="M2022" s="86">
        <f>IF(L2022&gt;0,VLOOKUP(L2022,T$12:$AC$125,7),0)</f>
        <v>0</v>
      </c>
      <c r="N2022" s="81">
        <f t="shared" si="712"/>
        <v>0</v>
      </c>
      <c r="O2022" s="81">
        <f t="shared" ca="1" si="721"/>
        <v>0</v>
      </c>
      <c r="P2022" s="87" t="str">
        <f t="shared" si="722"/>
        <v>J=</v>
      </c>
      <c r="Q2022" s="88">
        <f t="shared" si="723"/>
        <v>45223</v>
      </c>
      <c r="R2022" s="7"/>
      <c r="S2022" s="7"/>
      <c r="T2022" s="7"/>
      <c r="U2022" s="7"/>
      <c r="V2022" s="7"/>
      <c r="W2022" s="7"/>
      <c r="X2022" s="7"/>
      <c r="Y2022" s="7"/>
      <c r="Z2022" s="7"/>
      <c r="AA2022" s="7"/>
      <c r="AB2022" s="7"/>
      <c r="AC2022" s="7"/>
      <c r="AD2022" s="7"/>
      <c r="AE2022" s="7"/>
      <c r="AF2022" s="65"/>
      <c r="AG2022" s="9"/>
      <c r="AH2022" s="9"/>
      <c r="AI2022" s="4"/>
      <c r="AJ2022" s="10"/>
      <c r="AK2022" s="4"/>
      <c r="AL2022" s="65"/>
      <c r="AM2022" s="10"/>
      <c r="AN2022" s="9"/>
      <c r="AO2022" s="7"/>
      <c r="AP2022" s="11"/>
      <c r="AQ2022" s="9"/>
      <c r="AR2022" s="8"/>
      <c r="AS2022" s="65"/>
      <c r="AT2022" s="12"/>
      <c r="AU2022" s="12"/>
      <c r="AV2022" s="22"/>
      <c r="AW2022" s="12"/>
      <c r="AX2022" s="12"/>
      <c r="AY2022" s="12"/>
      <c r="AZ2022" s="12"/>
      <c r="BA2022" s="12"/>
      <c r="BB2022" s="12"/>
      <c r="BC2022" s="12"/>
      <c r="BD2022" s="12"/>
      <c r="BE2022" s="12"/>
      <c r="BF2022" s="12"/>
      <c r="BG2022" s="12"/>
      <c r="BH2022" s="12"/>
      <c r="BI2022" s="12"/>
      <c r="BJ2022" s="12"/>
      <c r="BK2022" s="12"/>
      <c r="BL2022" s="12"/>
      <c r="BM2022" s="12"/>
      <c r="BN2022" s="12"/>
      <c r="BO2022" s="12"/>
      <c r="BP2022" s="12"/>
      <c r="BQ2022" s="12"/>
      <c r="BR2022" s="12"/>
      <c r="BS2022" s="12"/>
      <c r="BT2022" s="12"/>
      <c r="BU2022" s="12"/>
      <c r="BV2022" s="12"/>
      <c r="BW2022" s="12"/>
      <c r="BX2022" s="12"/>
      <c r="BY2022" s="12"/>
      <c r="BZ2022" s="12"/>
      <c r="CA2022" s="12"/>
      <c r="CB2022" s="12"/>
      <c r="CC2022" s="12"/>
      <c r="CD2022" s="12"/>
      <c r="CE2022" s="12"/>
      <c r="CF2022" s="12"/>
      <c r="CG2022" s="12"/>
      <c r="CH2022" s="12"/>
      <c r="CI2022" s="12"/>
      <c r="CJ2022" s="12"/>
      <c r="CK2022" s="12"/>
      <c r="CL2022" s="12"/>
      <c r="CM2022" s="12"/>
      <c r="CN2022" s="12"/>
      <c r="CO2022" s="12"/>
      <c r="CP2022" s="12"/>
      <c r="CQ2022" s="12"/>
      <c r="CR2022" s="12"/>
      <c r="CS2022" s="12"/>
      <c r="CT2022" s="12"/>
      <c r="CU2022" s="12"/>
      <c r="CV2022" s="12"/>
      <c r="CW2022" s="12"/>
      <c r="CX2022" s="12"/>
      <c r="CY2022" s="12"/>
      <c r="CZ2022" s="12"/>
      <c r="DA2022" s="12"/>
      <c r="DB2022" s="12"/>
      <c r="DC2022" s="12"/>
      <c r="DD2022" s="12"/>
      <c r="DE2022" s="12"/>
      <c r="DF2022" s="12"/>
      <c r="DG2022" s="12"/>
      <c r="DH2022" s="12"/>
      <c r="DI2022" s="12"/>
      <c r="DJ2022" s="12"/>
      <c r="DK2022" s="12"/>
      <c r="DL2022" s="12"/>
      <c r="DM2022" s="12"/>
      <c r="DN2022" s="12"/>
      <c r="DO2022" s="12"/>
      <c r="DP2022" s="12"/>
      <c r="DQ2022" s="12"/>
      <c r="DR2022" s="12"/>
      <c r="DS2022" s="12"/>
      <c r="DT2022" s="12"/>
      <c r="DU2022" s="12"/>
      <c r="DV2022" s="12"/>
      <c r="DW2022" s="12"/>
      <c r="DX2022" s="12"/>
      <c r="DY2022" s="12"/>
      <c r="DZ2022" s="12"/>
      <c r="EA2022" s="12"/>
      <c r="EB2022" s="12"/>
      <c r="EC2022" s="12"/>
      <c r="ED2022" s="12"/>
      <c r="EE2022" s="12"/>
      <c r="EF2022" s="12"/>
      <c r="EG2022" s="12"/>
      <c r="EH2022" s="12"/>
      <c r="EI2022" s="12"/>
      <c r="EJ2022" s="12"/>
      <c r="EK2022" s="12"/>
      <c r="EL2022" s="12"/>
      <c r="EM2022" s="12"/>
      <c r="EN2022" s="12"/>
      <c r="EO2022" s="12"/>
      <c r="EP2022" s="12"/>
      <c r="EQ2022" s="12"/>
      <c r="ER2022" s="12"/>
      <c r="ES2022" s="12"/>
      <c r="ET2022" s="12"/>
      <c r="EU2022" s="12"/>
      <c r="EV2022" s="12"/>
      <c r="EW2022" s="12"/>
      <c r="EX2022" s="12"/>
      <c r="EY2022" s="12"/>
      <c r="EZ2022" s="12"/>
      <c r="FA2022" s="12"/>
      <c r="FB2022" s="12"/>
      <c r="FC2022" s="12"/>
      <c r="FD2022" s="12"/>
      <c r="FE2022" s="12"/>
      <c r="FF2022" s="12"/>
      <c r="FG2022" s="12"/>
      <c r="FH2022" s="12"/>
      <c r="FI2022" s="12"/>
      <c r="FJ2022" s="12"/>
      <c r="FK2022" s="12"/>
      <c r="FL2022" s="12"/>
      <c r="FM2022" s="12"/>
      <c r="FN2022" s="12"/>
      <c r="FO2022" s="12"/>
      <c r="FP2022" s="12"/>
      <c r="FQ2022" s="12"/>
      <c r="FR2022" s="12"/>
      <c r="FS2022" s="12"/>
      <c r="FT2022" s="12"/>
      <c r="FU2022" s="12"/>
      <c r="FV2022" s="12"/>
      <c r="FW2022" s="12"/>
      <c r="FX2022" s="12"/>
      <c r="FY2022" s="12"/>
      <c r="FZ2022" s="12"/>
      <c r="GA2022" s="12"/>
      <c r="GB2022" s="12"/>
      <c r="GC2022" s="12"/>
      <c r="GD2022" s="12"/>
      <c r="GE2022" s="12"/>
      <c r="GF2022" s="12"/>
      <c r="GG2022" s="12"/>
      <c r="GH2022" s="12"/>
      <c r="GI2022" s="12"/>
      <c r="GJ2022" s="12"/>
      <c r="GK2022" s="12"/>
      <c r="GL2022" s="12"/>
      <c r="GM2022" s="12"/>
      <c r="GN2022" s="12"/>
      <c r="GO2022" s="12"/>
      <c r="GP2022" s="12"/>
      <c r="GQ2022" s="12"/>
      <c r="GR2022" s="12"/>
    </row>
    <row r="2023" spans="1:200" x14ac:dyDescent="0.2">
      <c r="A2023" s="79">
        <f t="shared" si="713"/>
        <v>45095</v>
      </c>
      <c r="B2023" s="80" t="str">
        <f t="shared" ca="1" si="714"/>
        <v>n.d</v>
      </c>
      <c r="C2023" s="81">
        <f t="shared" ca="1" si="715"/>
        <v>1136.6050237500001</v>
      </c>
      <c r="D2023" s="82">
        <f ca="1">IF(A2023&lt;$B$1,VLOOKUP(A2023,[1]DI!$A$4:$B$15000,2,FALSE),0)</f>
        <v>0</v>
      </c>
      <c r="E2023" s="81">
        <f t="shared" ca="1" si="716"/>
        <v>0</v>
      </c>
      <c r="F2023" s="83">
        <f t="shared" si="711"/>
        <v>1.1679999999999999</v>
      </c>
      <c r="G2023" s="84">
        <f t="shared" ca="1" si="717"/>
        <v>1</v>
      </c>
      <c r="H2023" s="81">
        <f ca="1">TRUNC(PRODUCT(G$10:G2022),15)</f>
        <v>1.40945772534528</v>
      </c>
      <c r="I2023" s="81">
        <f t="shared" ca="1" si="718"/>
        <v>1.40945772534528</v>
      </c>
      <c r="J2023" s="81">
        <f t="shared" ca="1" si="719"/>
        <v>1</v>
      </c>
      <c r="K2023" s="81">
        <f t="shared" ca="1" si="720"/>
        <v>0</v>
      </c>
      <c r="L2023" s="85">
        <f>IF(VLOOKUP(A2023,$U$12:$AD$125,8)=VLOOKUP(A2022,$U$12:$AD$125,8),0,VLOOKUP(A2023,U$12:$AD$125,8))</f>
        <v>0</v>
      </c>
      <c r="M2023" s="86">
        <f>IF(L2023&gt;0,VLOOKUP(L2023,T$12:$AC$125,7),0)</f>
        <v>0</v>
      </c>
      <c r="N2023" s="81">
        <f t="shared" si="712"/>
        <v>0</v>
      </c>
      <c r="O2023" s="81">
        <f t="shared" ca="1" si="721"/>
        <v>0</v>
      </c>
      <c r="P2023" s="87" t="str">
        <f t="shared" si="722"/>
        <v>J=</v>
      </c>
      <c r="Q2023" s="88">
        <f t="shared" si="723"/>
        <v>45223</v>
      </c>
      <c r="R2023" s="7"/>
      <c r="S2023" s="7"/>
      <c r="T2023" s="7"/>
      <c r="U2023" s="7"/>
      <c r="V2023" s="7"/>
      <c r="W2023" s="7"/>
      <c r="X2023" s="7"/>
      <c r="Y2023" s="7"/>
      <c r="Z2023" s="7"/>
      <c r="AA2023" s="7"/>
      <c r="AB2023" s="7"/>
      <c r="AC2023" s="7"/>
      <c r="AD2023" s="7"/>
      <c r="AE2023" s="7"/>
      <c r="AF2023" s="65"/>
      <c r="AG2023" s="9"/>
      <c r="AH2023" s="9"/>
      <c r="AI2023" s="4"/>
      <c r="AJ2023" s="10"/>
      <c r="AK2023" s="4"/>
      <c r="AL2023" s="65"/>
      <c r="AM2023" s="10"/>
      <c r="AN2023" s="9"/>
      <c r="AO2023" s="7"/>
      <c r="AP2023" s="11"/>
      <c r="AQ2023" s="9"/>
      <c r="AR2023" s="8"/>
      <c r="AS2023" s="65"/>
      <c r="AT2023" s="12"/>
      <c r="AU2023" s="12"/>
      <c r="AV2023" s="22"/>
      <c r="AW2023" s="12"/>
      <c r="AX2023" s="12"/>
      <c r="AY2023" s="12"/>
      <c r="AZ2023" s="12"/>
      <c r="BA2023" s="12"/>
      <c r="BB2023" s="12"/>
      <c r="BC2023" s="12"/>
      <c r="BD2023" s="12"/>
      <c r="BE2023" s="12"/>
      <c r="BF2023" s="12"/>
      <c r="BG2023" s="12"/>
      <c r="BH2023" s="12"/>
      <c r="BI2023" s="12"/>
      <c r="BJ2023" s="12"/>
      <c r="BK2023" s="12"/>
      <c r="BL2023" s="12"/>
      <c r="BM2023" s="12"/>
      <c r="BN2023" s="12"/>
      <c r="BO2023" s="12"/>
      <c r="BP2023" s="12"/>
      <c r="BQ2023" s="12"/>
      <c r="BR2023" s="12"/>
      <c r="BS2023" s="12"/>
      <c r="BT2023" s="12"/>
      <c r="BU2023" s="12"/>
      <c r="BV2023" s="12"/>
      <c r="BW2023" s="12"/>
      <c r="BX2023" s="12"/>
      <c r="BY2023" s="12"/>
      <c r="BZ2023" s="12"/>
      <c r="CA2023" s="12"/>
      <c r="CB2023" s="12"/>
      <c r="CC2023" s="12"/>
      <c r="CD2023" s="12"/>
      <c r="CE2023" s="12"/>
      <c r="CF2023" s="12"/>
      <c r="CG2023" s="12"/>
      <c r="CH2023" s="12"/>
      <c r="CI2023" s="12"/>
      <c r="CJ2023" s="12"/>
      <c r="CK2023" s="12"/>
      <c r="CL2023" s="12"/>
      <c r="CM2023" s="12"/>
      <c r="CN2023" s="12"/>
      <c r="CO2023" s="12"/>
      <c r="CP2023" s="12"/>
      <c r="CQ2023" s="12"/>
      <c r="CR2023" s="12"/>
      <c r="CS2023" s="12"/>
      <c r="CT2023" s="12"/>
      <c r="CU2023" s="12"/>
      <c r="CV2023" s="12"/>
      <c r="CW2023" s="12"/>
      <c r="CX2023" s="12"/>
      <c r="CY2023" s="12"/>
      <c r="CZ2023" s="12"/>
      <c r="DA2023" s="12"/>
      <c r="DB2023" s="12"/>
      <c r="DC2023" s="12"/>
      <c r="DD2023" s="12"/>
      <c r="DE2023" s="12"/>
      <c r="DF2023" s="12"/>
      <c r="DG2023" s="12"/>
      <c r="DH2023" s="12"/>
      <c r="DI2023" s="12"/>
      <c r="DJ2023" s="12"/>
      <c r="DK2023" s="12"/>
      <c r="DL2023" s="12"/>
      <c r="DM2023" s="12"/>
      <c r="DN2023" s="12"/>
      <c r="DO2023" s="12"/>
      <c r="DP2023" s="12"/>
      <c r="DQ2023" s="12"/>
      <c r="DR2023" s="12"/>
      <c r="DS2023" s="12"/>
      <c r="DT2023" s="12"/>
      <c r="DU2023" s="12"/>
      <c r="DV2023" s="12"/>
      <c r="DW2023" s="12"/>
      <c r="DX2023" s="12"/>
      <c r="DY2023" s="12"/>
      <c r="DZ2023" s="12"/>
      <c r="EA2023" s="12"/>
      <c r="EB2023" s="12"/>
      <c r="EC2023" s="12"/>
      <c r="ED2023" s="12"/>
      <c r="EE2023" s="12"/>
      <c r="EF2023" s="12"/>
      <c r="EG2023" s="12"/>
      <c r="EH2023" s="12"/>
      <c r="EI2023" s="12"/>
      <c r="EJ2023" s="12"/>
      <c r="EK2023" s="12"/>
      <c r="EL2023" s="12"/>
      <c r="EM2023" s="12"/>
      <c r="EN2023" s="12"/>
      <c r="EO2023" s="12"/>
      <c r="EP2023" s="12"/>
      <c r="EQ2023" s="12"/>
      <c r="ER2023" s="12"/>
      <c r="ES2023" s="12"/>
      <c r="ET2023" s="12"/>
      <c r="EU2023" s="12"/>
      <c r="EV2023" s="12"/>
      <c r="EW2023" s="12"/>
      <c r="EX2023" s="12"/>
      <c r="EY2023" s="12"/>
      <c r="EZ2023" s="12"/>
      <c r="FA2023" s="12"/>
      <c r="FB2023" s="12"/>
      <c r="FC2023" s="12"/>
      <c r="FD2023" s="12"/>
      <c r="FE2023" s="12"/>
      <c r="FF2023" s="12"/>
      <c r="FG2023" s="12"/>
      <c r="FH2023" s="12"/>
      <c r="FI2023" s="12"/>
      <c r="FJ2023" s="12"/>
      <c r="FK2023" s="12"/>
      <c r="FL2023" s="12"/>
      <c r="FM2023" s="12"/>
      <c r="FN2023" s="12"/>
      <c r="FO2023" s="12"/>
      <c r="FP2023" s="12"/>
      <c r="FQ2023" s="12"/>
      <c r="FR2023" s="12"/>
      <c r="FS2023" s="12"/>
      <c r="FT2023" s="12"/>
      <c r="FU2023" s="12"/>
      <c r="FV2023" s="12"/>
      <c r="FW2023" s="12"/>
      <c r="FX2023" s="12"/>
      <c r="FY2023" s="12"/>
      <c r="FZ2023" s="12"/>
      <c r="GA2023" s="12"/>
      <c r="GB2023" s="12"/>
      <c r="GC2023" s="12"/>
      <c r="GD2023" s="12"/>
      <c r="GE2023" s="12"/>
      <c r="GF2023" s="12"/>
      <c r="GG2023" s="12"/>
      <c r="GH2023" s="12"/>
      <c r="GI2023" s="12"/>
      <c r="GJ2023" s="12"/>
      <c r="GK2023" s="12"/>
      <c r="GL2023" s="12"/>
      <c r="GM2023" s="12"/>
      <c r="GN2023" s="12"/>
      <c r="GO2023" s="12"/>
      <c r="GP2023" s="12"/>
      <c r="GQ2023" s="12"/>
      <c r="GR2023" s="12"/>
    </row>
    <row r="2024" spans="1:200" x14ac:dyDescent="0.2">
      <c r="A2024" s="79">
        <f t="shared" si="713"/>
        <v>45096</v>
      </c>
      <c r="B2024" s="80" t="str">
        <f t="shared" ca="1" si="714"/>
        <v>n.d</v>
      </c>
      <c r="C2024" s="81">
        <f t="shared" ca="1" si="715"/>
        <v>1136.6050237500001</v>
      </c>
      <c r="D2024" s="82">
        <f ca="1">IF(A2024&lt;$B$1,VLOOKUP(A2024,[1]DI!$A$4:$B$15000,2,FALSE),0)</f>
        <v>0</v>
      </c>
      <c r="E2024" s="81">
        <f t="shared" ca="1" si="716"/>
        <v>0</v>
      </c>
      <c r="F2024" s="83">
        <f t="shared" si="711"/>
        <v>1.1679999999999999</v>
      </c>
      <c r="G2024" s="84">
        <f t="shared" ca="1" si="717"/>
        <v>1</v>
      </c>
      <c r="H2024" s="81">
        <f ca="1">TRUNC(PRODUCT(G$10:G2023),15)</f>
        <v>1.40945772534528</v>
      </c>
      <c r="I2024" s="81">
        <f t="shared" ca="1" si="718"/>
        <v>1.40945772534528</v>
      </c>
      <c r="J2024" s="81">
        <f t="shared" ca="1" si="719"/>
        <v>1</v>
      </c>
      <c r="K2024" s="81">
        <f t="shared" ca="1" si="720"/>
        <v>0</v>
      </c>
      <c r="L2024" s="85">
        <f>IF(VLOOKUP(A2024,$U$12:$AD$125,8)=VLOOKUP(A2023,$U$12:$AD$125,8),0,VLOOKUP(A2024,U$12:$AD$125,8))</f>
        <v>0</v>
      </c>
      <c r="M2024" s="86">
        <f>IF(L2024&gt;0,VLOOKUP(L2024,T$12:$AC$125,7),0)</f>
        <v>0</v>
      </c>
      <c r="N2024" s="81">
        <f t="shared" si="712"/>
        <v>0</v>
      </c>
      <c r="O2024" s="81">
        <f t="shared" ca="1" si="721"/>
        <v>0</v>
      </c>
      <c r="P2024" s="87" t="str">
        <f t="shared" si="722"/>
        <v>J=</v>
      </c>
      <c r="Q2024" s="88">
        <f t="shared" si="723"/>
        <v>45223</v>
      </c>
      <c r="R2024" s="7"/>
      <c r="S2024" s="7"/>
      <c r="T2024" s="7"/>
      <c r="U2024" s="7"/>
      <c r="V2024" s="7"/>
      <c r="W2024" s="7"/>
      <c r="X2024" s="7"/>
      <c r="Y2024" s="7"/>
      <c r="Z2024" s="7"/>
      <c r="AA2024" s="7"/>
      <c r="AB2024" s="7"/>
      <c r="AC2024" s="7"/>
      <c r="AD2024" s="7"/>
      <c r="AE2024" s="7"/>
      <c r="AF2024" s="65"/>
      <c r="AG2024" s="9"/>
      <c r="AH2024" s="9"/>
      <c r="AI2024" s="4"/>
      <c r="AJ2024" s="10"/>
      <c r="AK2024" s="4"/>
      <c r="AL2024" s="65"/>
      <c r="AM2024" s="10"/>
      <c r="AN2024" s="9"/>
      <c r="AO2024" s="7"/>
      <c r="AP2024" s="11"/>
      <c r="AQ2024" s="9"/>
      <c r="AR2024" s="8"/>
      <c r="AS2024" s="65"/>
      <c r="AT2024" s="12"/>
      <c r="AU2024" s="12"/>
      <c r="AV2024" s="22"/>
      <c r="AW2024" s="12"/>
      <c r="AX2024" s="12"/>
      <c r="AY2024" s="12"/>
      <c r="AZ2024" s="12"/>
      <c r="BA2024" s="12"/>
      <c r="BB2024" s="12"/>
      <c r="BC2024" s="12"/>
      <c r="BD2024" s="12"/>
      <c r="BE2024" s="12"/>
      <c r="BF2024" s="12"/>
      <c r="BG2024" s="12"/>
      <c r="BH2024" s="12"/>
      <c r="BI2024" s="12"/>
      <c r="BJ2024" s="12"/>
      <c r="BK2024" s="12"/>
      <c r="BL2024" s="12"/>
      <c r="BM2024" s="12"/>
      <c r="BN2024" s="12"/>
      <c r="BO2024" s="12"/>
      <c r="BP2024" s="12"/>
      <c r="BQ2024" s="12"/>
      <c r="BR2024" s="12"/>
      <c r="BS2024" s="12"/>
      <c r="BT2024" s="12"/>
      <c r="BU2024" s="12"/>
      <c r="BV2024" s="12"/>
      <c r="BW2024" s="12"/>
      <c r="BX2024" s="12"/>
      <c r="BY2024" s="12"/>
      <c r="BZ2024" s="12"/>
      <c r="CA2024" s="12"/>
      <c r="CB2024" s="12"/>
      <c r="CC2024" s="12"/>
      <c r="CD2024" s="12"/>
      <c r="CE2024" s="12"/>
      <c r="CF2024" s="12"/>
      <c r="CG2024" s="12"/>
      <c r="CH2024" s="12"/>
      <c r="CI2024" s="12"/>
      <c r="CJ2024" s="12"/>
      <c r="CK2024" s="12"/>
      <c r="CL2024" s="12"/>
      <c r="CM2024" s="12"/>
      <c r="CN2024" s="12"/>
      <c r="CO2024" s="12"/>
      <c r="CP2024" s="12"/>
      <c r="CQ2024" s="12"/>
      <c r="CR2024" s="12"/>
      <c r="CS2024" s="12"/>
      <c r="CT2024" s="12"/>
      <c r="CU2024" s="12"/>
      <c r="CV2024" s="12"/>
      <c r="CW2024" s="12"/>
      <c r="CX2024" s="12"/>
      <c r="CY2024" s="12"/>
      <c r="CZ2024" s="12"/>
      <c r="DA2024" s="12"/>
      <c r="DB2024" s="12"/>
      <c r="DC2024" s="12"/>
      <c r="DD2024" s="12"/>
      <c r="DE2024" s="12"/>
      <c r="DF2024" s="12"/>
      <c r="DG2024" s="12"/>
      <c r="DH2024" s="12"/>
      <c r="DI2024" s="12"/>
      <c r="DJ2024" s="12"/>
      <c r="DK2024" s="12"/>
      <c r="DL2024" s="12"/>
      <c r="DM2024" s="12"/>
      <c r="DN2024" s="12"/>
      <c r="DO2024" s="12"/>
      <c r="DP2024" s="12"/>
      <c r="DQ2024" s="12"/>
      <c r="DR2024" s="12"/>
      <c r="DS2024" s="12"/>
      <c r="DT2024" s="12"/>
      <c r="DU2024" s="12"/>
      <c r="DV2024" s="12"/>
      <c r="DW2024" s="12"/>
      <c r="DX2024" s="12"/>
      <c r="DY2024" s="12"/>
      <c r="DZ2024" s="12"/>
      <c r="EA2024" s="12"/>
      <c r="EB2024" s="12"/>
      <c r="EC2024" s="12"/>
      <c r="ED2024" s="12"/>
      <c r="EE2024" s="12"/>
      <c r="EF2024" s="12"/>
      <c r="EG2024" s="12"/>
      <c r="EH2024" s="12"/>
      <c r="EI2024" s="12"/>
      <c r="EJ2024" s="12"/>
      <c r="EK2024" s="12"/>
      <c r="EL2024" s="12"/>
      <c r="EM2024" s="12"/>
      <c r="EN2024" s="12"/>
      <c r="EO2024" s="12"/>
      <c r="EP2024" s="12"/>
      <c r="EQ2024" s="12"/>
      <c r="ER2024" s="12"/>
      <c r="ES2024" s="12"/>
      <c r="ET2024" s="12"/>
      <c r="EU2024" s="12"/>
      <c r="EV2024" s="12"/>
      <c r="EW2024" s="12"/>
      <c r="EX2024" s="12"/>
      <c r="EY2024" s="12"/>
      <c r="EZ2024" s="12"/>
      <c r="FA2024" s="12"/>
      <c r="FB2024" s="12"/>
      <c r="FC2024" s="12"/>
      <c r="FD2024" s="12"/>
      <c r="FE2024" s="12"/>
      <c r="FF2024" s="12"/>
      <c r="FG2024" s="12"/>
      <c r="FH2024" s="12"/>
      <c r="FI2024" s="12"/>
      <c r="FJ2024" s="12"/>
      <c r="FK2024" s="12"/>
      <c r="FL2024" s="12"/>
      <c r="FM2024" s="12"/>
      <c r="FN2024" s="12"/>
      <c r="FO2024" s="12"/>
      <c r="FP2024" s="12"/>
      <c r="FQ2024" s="12"/>
      <c r="FR2024" s="12"/>
      <c r="FS2024" s="12"/>
      <c r="FT2024" s="12"/>
      <c r="FU2024" s="12"/>
      <c r="FV2024" s="12"/>
      <c r="FW2024" s="12"/>
      <c r="FX2024" s="12"/>
      <c r="FY2024" s="12"/>
      <c r="FZ2024" s="12"/>
      <c r="GA2024" s="12"/>
      <c r="GB2024" s="12"/>
      <c r="GC2024" s="12"/>
      <c r="GD2024" s="12"/>
      <c r="GE2024" s="12"/>
      <c r="GF2024" s="12"/>
      <c r="GG2024" s="12"/>
      <c r="GH2024" s="12"/>
      <c r="GI2024" s="12"/>
      <c r="GJ2024" s="12"/>
      <c r="GK2024" s="12"/>
      <c r="GL2024" s="12"/>
      <c r="GM2024" s="12"/>
      <c r="GN2024" s="12"/>
      <c r="GO2024" s="12"/>
      <c r="GP2024" s="12"/>
      <c r="GQ2024" s="12"/>
      <c r="GR2024" s="12"/>
    </row>
    <row r="2025" spans="1:200" x14ac:dyDescent="0.2">
      <c r="A2025" s="79">
        <f t="shared" si="713"/>
        <v>45097</v>
      </c>
      <c r="B2025" s="80" t="str">
        <f t="shared" ca="1" si="714"/>
        <v>n.d</v>
      </c>
      <c r="C2025" s="81">
        <f t="shared" ca="1" si="715"/>
        <v>1136.6050237500001</v>
      </c>
      <c r="D2025" s="82">
        <f ca="1">IF(A2025&lt;$B$1,VLOOKUP(A2025,[1]DI!$A$4:$B$15000,2,FALSE),0)</f>
        <v>0</v>
      </c>
      <c r="E2025" s="81">
        <f t="shared" ca="1" si="716"/>
        <v>0</v>
      </c>
      <c r="F2025" s="83">
        <f t="shared" si="711"/>
        <v>1.1679999999999999</v>
      </c>
      <c r="G2025" s="84">
        <f t="shared" ca="1" si="717"/>
        <v>1</v>
      </c>
      <c r="H2025" s="81">
        <f ca="1">TRUNC(PRODUCT(G$10:G2024),15)</f>
        <v>1.40945772534528</v>
      </c>
      <c r="I2025" s="81">
        <f t="shared" ca="1" si="718"/>
        <v>1.40945772534528</v>
      </c>
      <c r="J2025" s="81">
        <f t="shared" ca="1" si="719"/>
        <v>1</v>
      </c>
      <c r="K2025" s="81">
        <f t="shared" ca="1" si="720"/>
        <v>0</v>
      </c>
      <c r="L2025" s="85">
        <f>IF(VLOOKUP(A2025,$U$12:$AD$125,8)=VLOOKUP(A2024,$U$12:$AD$125,8),0,VLOOKUP(A2025,U$12:$AD$125,8))</f>
        <v>0</v>
      </c>
      <c r="M2025" s="86">
        <f>IF(L2025&gt;0,VLOOKUP(L2025,T$12:$AC$125,7),0)</f>
        <v>0</v>
      </c>
      <c r="N2025" s="81">
        <f t="shared" si="712"/>
        <v>0</v>
      </c>
      <c r="O2025" s="81">
        <f t="shared" ca="1" si="721"/>
        <v>0</v>
      </c>
      <c r="P2025" s="87" t="str">
        <f t="shared" si="722"/>
        <v>J=</v>
      </c>
      <c r="Q2025" s="88">
        <f t="shared" si="723"/>
        <v>45223</v>
      </c>
      <c r="R2025" s="7"/>
      <c r="S2025" s="7"/>
      <c r="T2025" s="7"/>
      <c r="U2025" s="7"/>
      <c r="V2025" s="7"/>
      <c r="W2025" s="7"/>
      <c r="X2025" s="7"/>
      <c r="Y2025" s="7"/>
      <c r="Z2025" s="7"/>
      <c r="AA2025" s="7"/>
      <c r="AB2025" s="7"/>
      <c r="AC2025" s="7"/>
      <c r="AD2025" s="7"/>
      <c r="AE2025" s="7"/>
      <c r="AF2025" s="65"/>
      <c r="AG2025" s="9"/>
      <c r="AH2025" s="9"/>
      <c r="AI2025" s="4"/>
      <c r="AJ2025" s="10"/>
      <c r="AK2025" s="4"/>
      <c r="AL2025" s="65"/>
      <c r="AM2025" s="10"/>
      <c r="AN2025" s="9"/>
      <c r="AO2025" s="7"/>
      <c r="AP2025" s="11"/>
      <c r="AQ2025" s="9"/>
      <c r="AR2025" s="8"/>
      <c r="AS2025" s="65"/>
      <c r="AT2025" s="12"/>
      <c r="AU2025" s="12"/>
      <c r="AV2025" s="22"/>
      <c r="AW2025" s="12"/>
      <c r="AX2025" s="12"/>
      <c r="AY2025" s="12"/>
      <c r="AZ2025" s="12"/>
      <c r="BA2025" s="12"/>
      <c r="BB2025" s="12"/>
      <c r="BC2025" s="12"/>
      <c r="BD2025" s="12"/>
      <c r="BE2025" s="12"/>
      <c r="BF2025" s="12"/>
      <c r="BG2025" s="12"/>
      <c r="BH2025" s="12"/>
      <c r="BI2025" s="12"/>
      <c r="BJ2025" s="12"/>
      <c r="BK2025" s="12"/>
      <c r="BL2025" s="12"/>
      <c r="BM2025" s="12"/>
      <c r="BN2025" s="12"/>
      <c r="BO2025" s="12"/>
      <c r="BP2025" s="12"/>
      <c r="BQ2025" s="12"/>
      <c r="BR2025" s="12"/>
      <c r="BS2025" s="12"/>
      <c r="BT2025" s="12"/>
      <c r="BU2025" s="12"/>
      <c r="BV2025" s="12"/>
      <c r="BW2025" s="12"/>
      <c r="BX2025" s="12"/>
      <c r="BY2025" s="12"/>
      <c r="BZ2025" s="12"/>
      <c r="CA2025" s="12"/>
      <c r="CB2025" s="12"/>
      <c r="CC2025" s="12"/>
      <c r="CD2025" s="12"/>
      <c r="CE2025" s="12"/>
      <c r="CF2025" s="12"/>
      <c r="CG2025" s="12"/>
      <c r="CH2025" s="12"/>
      <c r="CI2025" s="12"/>
      <c r="CJ2025" s="12"/>
      <c r="CK2025" s="12"/>
      <c r="CL2025" s="12"/>
      <c r="CM2025" s="12"/>
      <c r="CN2025" s="12"/>
      <c r="CO2025" s="12"/>
      <c r="CP2025" s="12"/>
      <c r="CQ2025" s="12"/>
      <c r="CR2025" s="12"/>
      <c r="CS2025" s="12"/>
      <c r="CT2025" s="12"/>
      <c r="CU2025" s="12"/>
      <c r="CV2025" s="12"/>
      <c r="CW2025" s="12"/>
      <c r="CX2025" s="12"/>
      <c r="CY2025" s="12"/>
      <c r="CZ2025" s="12"/>
      <c r="DA2025" s="12"/>
      <c r="DB2025" s="12"/>
      <c r="DC2025" s="12"/>
      <c r="DD2025" s="12"/>
      <c r="DE2025" s="12"/>
      <c r="DF2025" s="12"/>
      <c r="DG2025" s="12"/>
      <c r="DH2025" s="12"/>
      <c r="DI2025" s="12"/>
      <c r="DJ2025" s="12"/>
      <c r="DK2025" s="12"/>
      <c r="DL2025" s="12"/>
      <c r="DM2025" s="12"/>
      <c r="DN2025" s="12"/>
      <c r="DO2025" s="12"/>
      <c r="DP2025" s="12"/>
      <c r="DQ2025" s="12"/>
      <c r="DR2025" s="12"/>
      <c r="DS2025" s="12"/>
      <c r="DT2025" s="12"/>
      <c r="DU2025" s="12"/>
      <c r="DV2025" s="12"/>
      <c r="DW2025" s="12"/>
      <c r="DX2025" s="12"/>
      <c r="DY2025" s="12"/>
      <c r="DZ2025" s="12"/>
      <c r="EA2025" s="12"/>
      <c r="EB2025" s="12"/>
      <c r="EC2025" s="12"/>
      <c r="ED2025" s="12"/>
      <c r="EE2025" s="12"/>
      <c r="EF2025" s="12"/>
      <c r="EG2025" s="12"/>
      <c r="EH2025" s="12"/>
      <c r="EI2025" s="12"/>
      <c r="EJ2025" s="12"/>
      <c r="EK2025" s="12"/>
      <c r="EL2025" s="12"/>
      <c r="EM2025" s="12"/>
      <c r="EN2025" s="12"/>
      <c r="EO2025" s="12"/>
      <c r="EP2025" s="12"/>
      <c r="EQ2025" s="12"/>
      <c r="ER2025" s="12"/>
      <c r="ES2025" s="12"/>
      <c r="ET2025" s="12"/>
      <c r="EU2025" s="12"/>
      <c r="EV2025" s="12"/>
      <c r="EW2025" s="12"/>
      <c r="EX2025" s="12"/>
      <c r="EY2025" s="12"/>
      <c r="EZ2025" s="12"/>
      <c r="FA2025" s="12"/>
      <c r="FB2025" s="12"/>
      <c r="FC2025" s="12"/>
      <c r="FD2025" s="12"/>
      <c r="FE2025" s="12"/>
      <c r="FF2025" s="12"/>
      <c r="FG2025" s="12"/>
      <c r="FH2025" s="12"/>
      <c r="FI2025" s="12"/>
      <c r="FJ2025" s="12"/>
      <c r="FK2025" s="12"/>
      <c r="FL2025" s="12"/>
      <c r="FM2025" s="12"/>
      <c r="FN2025" s="12"/>
      <c r="FO2025" s="12"/>
      <c r="FP2025" s="12"/>
      <c r="FQ2025" s="12"/>
      <c r="FR2025" s="12"/>
      <c r="FS2025" s="12"/>
      <c r="FT2025" s="12"/>
      <c r="FU2025" s="12"/>
      <c r="FV2025" s="12"/>
      <c r="FW2025" s="12"/>
      <c r="FX2025" s="12"/>
      <c r="FY2025" s="12"/>
      <c r="FZ2025" s="12"/>
      <c r="GA2025" s="12"/>
      <c r="GB2025" s="12"/>
      <c r="GC2025" s="12"/>
      <c r="GD2025" s="12"/>
      <c r="GE2025" s="12"/>
      <c r="GF2025" s="12"/>
      <c r="GG2025" s="12"/>
      <c r="GH2025" s="12"/>
      <c r="GI2025" s="12"/>
      <c r="GJ2025" s="12"/>
      <c r="GK2025" s="12"/>
      <c r="GL2025" s="12"/>
      <c r="GM2025" s="12"/>
      <c r="GN2025" s="12"/>
      <c r="GO2025" s="12"/>
      <c r="GP2025" s="12"/>
      <c r="GQ2025" s="12"/>
      <c r="GR2025" s="12"/>
    </row>
    <row r="2026" spans="1:200" x14ac:dyDescent="0.2">
      <c r="A2026" s="79">
        <f t="shared" si="713"/>
        <v>45098</v>
      </c>
      <c r="B2026" s="80" t="str">
        <f t="shared" ca="1" si="714"/>
        <v>n.d</v>
      </c>
      <c r="C2026" s="81">
        <f t="shared" ca="1" si="715"/>
        <v>1136.6050237500001</v>
      </c>
      <c r="D2026" s="82">
        <f ca="1">IF(A2026&lt;$B$1,VLOOKUP(A2026,[1]DI!$A$4:$B$15000,2,FALSE),0)</f>
        <v>0</v>
      </c>
      <c r="E2026" s="81">
        <f t="shared" ca="1" si="716"/>
        <v>0</v>
      </c>
      <c r="F2026" s="83">
        <f t="shared" si="711"/>
        <v>1.1679999999999999</v>
      </c>
      <c r="G2026" s="84">
        <f t="shared" ca="1" si="717"/>
        <v>1</v>
      </c>
      <c r="H2026" s="81">
        <f ca="1">TRUNC(PRODUCT(G$10:G2025),15)</f>
        <v>1.40945772534528</v>
      </c>
      <c r="I2026" s="81">
        <f t="shared" ca="1" si="718"/>
        <v>1.40945772534528</v>
      </c>
      <c r="J2026" s="81">
        <f t="shared" ca="1" si="719"/>
        <v>1</v>
      </c>
      <c r="K2026" s="81">
        <f t="shared" ca="1" si="720"/>
        <v>0</v>
      </c>
      <c r="L2026" s="85">
        <f>IF(VLOOKUP(A2026,$U$12:$AD$125,8)=VLOOKUP(A2025,$U$12:$AD$125,8),0,VLOOKUP(A2026,U$12:$AD$125,8))</f>
        <v>0</v>
      </c>
      <c r="M2026" s="86">
        <f>IF(L2026&gt;0,VLOOKUP(L2026,T$12:$AC$125,7),0)</f>
        <v>0</v>
      </c>
      <c r="N2026" s="81">
        <f t="shared" si="712"/>
        <v>0</v>
      </c>
      <c r="O2026" s="81">
        <f t="shared" ca="1" si="721"/>
        <v>0</v>
      </c>
      <c r="P2026" s="87" t="str">
        <f t="shared" si="722"/>
        <v>J=</v>
      </c>
      <c r="Q2026" s="88">
        <f t="shared" si="723"/>
        <v>45223</v>
      </c>
      <c r="R2026" s="7"/>
      <c r="S2026" s="7"/>
      <c r="T2026" s="7"/>
      <c r="U2026" s="7"/>
      <c r="V2026" s="7"/>
      <c r="W2026" s="7"/>
      <c r="X2026" s="7"/>
      <c r="Y2026" s="7"/>
      <c r="Z2026" s="7"/>
      <c r="AA2026" s="7"/>
      <c r="AB2026" s="7"/>
      <c r="AC2026" s="7"/>
      <c r="AD2026" s="7"/>
      <c r="AE2026" s="7"/>
      <c r="AF2026" s="65"/>
      <c r="AG2026" s="9"/>
      <c r="AH2026" s="9"/>
      <c r="AI2026" s="4"/>
      <c r="AJ2026" s="10"/>
      <c r="AK2026" s="4"/>
      <c r="AL2026" s="65"/>
      <c r="AM2026" s="10"/>
      <c r="AN2026" s="9"/>
      <c r="AO2026" s="7"/>
      <c r="AP2026" s="11"/>
      <c r="AQ2026" s="9"/>
      <c r="AR2026" s="8"/>
      <c r="AS2026" s="65"/>
      <c r="AT2026" s="12"/>
      <c r="AU2026" s="12"/>
      <c r="AV2026" s="22"/>
      <c r="AW2026" s="12"/>
      <c r="AX2026" s="12"/>
      <c r="AY2026" s="12"/>
      <c r="AZ2026" s="12"/>
      <c r="BA2026" s="12"/>
      <c r="BB2026" s="12"/>
      <c r="BC2026" s="12"/>
      <c r="BD2026" s="12"/>
      <c r="BE2026" s="12"/>
      <c r="BF2026" s="12"/>
      <c r="BG2026" s="12"/>
      <c r="BH2026" s="12"/>
      <c r="BI2026" s="12"/>
      <c r="BJ2026" s="12"/>
      <c r="BK2026" s="12"/>
      <c r="BL2026" s="12"/>
      <c r="BM2026" s="12"/>
      <c r="BN2026" s="12"/>
      <c r="BO2026" s="12"/>
      <c r="BP2026" s="12"/>
      <c r="BQ2026" s="12"/>
      <c r="BR2026" s="12"/>
      <c r="BS2026" s="12"/>
      <c r="BT2026" s="12"/>
      <c r="BU2026" s="12"/>
      <c r="BV2026" s="12"/>
      <c r="BW2026" s="12"/>
      <c r="BX2026" s="12"/>
      <c r="BY2026" s="12"/>
      <c r="BZ2026" s="12"/>
      <c r="CA2026" s="12"/>
      <c r="CB2026" s="12"/>
      <c r="CC2026" s="12"/>
      <c r="CD2026" s="12"/>
      <c r="CE2026" s="12"/>
      <c r="CF2026" s="12"/>
      <c r="CG2026" s="12"/>
      <c r="CH2026" s="12"/>
      <c r="CI2026" s="12"/>
      <c r="CJ2026" s="12"/>
      <c r="CK2026" s="12"/>
      <c r="CL2026" s="12"/>
      <c r="CM2026" s="12"/>
      <c r="CN2026" s="12"/>
      <c r="CO2026" s="12"/>
      <c r="CP2026" s="12"/>
      <c r="CQ2026" s="12"/>
      <c r="CR2026" s="12"/>
      <c r="CS2026" s="12"/>
      <c r="CT2026" s="12"/>
      <c r="CU2026" s="12"/>
      <c r="CV2026" s="12"/>
      <c r="CW2026" s="12"/>
      <c r="CX2026" s="12"/>
      <c r="CY2026" s="12"/>
      <c r="CZ2026" s="12"/>
      <c r="DA2026" s="12"/>
      <c r="DB2026" s="12"/>
      <c r="DC2026" s="12"/>
      <c r="DD2026" s="12"/>
      <c r="DE2026" s="12"/>
      <c r="DF2026" s="12"/>
      <c r="DG2026" s="12"/>
      <c r="DH2026" s="12"/>
      <c r="DI2026" s="12"/>
      <c r="DJ2026" s="12"/>
      <c r="DK2026" s="12"/>
      <c r="DL2026" s="12"/>
      <c r="DM2026" s="12"/>
      <c r="DN2026" s="12"/>
      <c r="DO2026" s="12"/>
      <c r="DP2026" s="12"/>
      <c r="DQ2026" s="12"/>
      <c r="DR2026" s="12"/>
      <c r="DS2026" s="12"/>
      <c r="DT2026" s="12"/>
      <c r="DU2026" s="12"/>
      <c r="DV2026" s="12"/>
      <c r="DW2026" s="12"/>
      <c r="DX2026" s="12"/>
      <c r="DY2026" s="12"/>
      <c r="DZ2026" s="12"/>
      <c r="EA2026" s="12"/>
      <c r="EB2026" s="12"/>
      <c r="EC2026" s="12"/>
      <c r="ED2026" s="12"/>
      <c r="EE2026" s="12"/>
      <c r="EF2026" s="12"/>
      <c r="EG2026" s="12"/>
      <c r="EH2026" s="12"/>
      <c r="EI2026" s="12"/>
      <c r="EJ2026" s="12"/>
      <c r="EK2026" s="12"/>
      <c r="EL2026" s="12"/>
      <c r="EM2026" s="12"/>
      <c r="EN2026" s="12"/>
      <c r="EO2026" s="12"/>
      <c r="EP2026" s="12"/>
      <c r="EQ2026" s="12"/>
      <c r="ER2026" s="12"/>
      <c r="ES2026" s="12"/>
      <c r="ET2026" s="12"/>
      <c r="EU2026" s="12"/>
      <c r="EV2026" s="12"/>
      <c r="EW2026" s="12"/>
      <c r="EX2026" s="12"/>
      <c r="EY2026" s="12"/>
      <c r="EZ2026" s="12"/>
      <c r="FA2026" s="12"/>
      <c r="FB2026" s="12"/>
      <c r="FC2026" s="12"/>
      <c r="FD2026" s="12"/>
      <c r="FE2026" s="12"/>
      <c r="FF2026" s="12"/>
      <c r="FG2026" s="12"/>
      <c r="FH2026" s="12"/>
      <c r="FI2026" s="12"/>
      <c r="FJ2026" s="12"/>
      <c r="FK2026" s="12"/>
      <c r="FL2026" s="12"/>
      <c r="FM2026" s="12"/>
      <c r="FN2026" s="12"/>
      <c r="FO2026" s="12"/>
      <c r="FP2026" s="12"/>
      <c r="FQ2026" s="12"/>
      <c r="FR2026" s="12"/>
      <c r="FS2026" s="12"/>
      <c r="FT2026" s="12"/>
      <c r="FU2026" s="12"/>
      <c r="FV2026" s="12"/>
      <c r="FW2026" s="12"/>
      <c r="FX2026" s="12"/>
      <c r="FY2026" s="12"/>
      <c r="FZ2026" s="12"/>
      <c r="GA2026" s="12"/>
      <c r="GB2026" s="12"/>
      <c r="GC2026" s="12"/>
      <c r="GD2026" s="12"/>
      <c r="GE2026" s="12"/>
      <c r="GF2026" s="12"/>
      <c r="GG2026" s="12"/>
      <c r="GH2026" s="12"/>
      <c r="GI2026" s="12"/>
      <c r="GJ2026" s="12"/>
      <c r="GK2026" s="12"/>
      <c r="GL2026" s="12"/>
      <c r="GM2026" s="12"/>
      <c r="GN2026" s="12"/>
      <c r="GO2026" s="12"/>
      <c r="GP2026" s="12"/>
      <c r="GQ2026" s="12"/>
      <c r="GR2026" s="12"/>
    </row>
    <row r="2027" spans="1:200" x14ac:dyDescent="0.2">
      <c r="A2027" s="79">
        <f t="shared" si="713"/>
        <v>45099</v>
      </c>
      <c r="B2027" s="80" t="str">
        <f t="shared" ca="1" si="714"/>
        <v>n.d</v>
      </c>
      <c r="C2027" s="81">
        <f t="shared" ca="1" si="715"/>
        <v>1136.6050237500001</v>
      </c>
      <c r="D2027" s="82">
        <f ca="1">IF(A2027&lt;$B$1,VLOOKUP(A2027,[1]DI!$A$4:$B$15000,2,FALSE),0)</f>
        <v>0</v>
      </c>
      <c r="E2027" s="81">
        <f t="shared" ca="1" si="716"/>
        <v>0</v>
      </c>
      <c r="F2027" s="83">
        <f t="shared" si="711"/>
        <v>1.1679999999999999</v>
      </c>
      <c r="G2027" s="84">
        <f t="shared" ca="1" si="717"/>
        <v>1</v>
      </c>
      <c r="H2027" s="81">
        <f ca="1">TRUNC(PRODUCT(G$10:G2026),15)</f>
        <v>1.40945772534528</v>
      </c>
      <c r="I2027" s="81">
        <f t="shared" ca="1" si="718"/>
        <v>1.40945772534528</v>
      </c>
      <c r="J2027" s="81">
        <f t="shared" ca="1" si="719"/>
        <v>1</v>
      </c>
      <c r="K2027" s="81">
        <f t="shared" ca="1" si="720"/>
        <v>0</v>
      </c>
      <c r="L2027" s="85">
        <f>IF(VLOOKUP(A2027,$U$12:$AD$125,8)=VLOOKUP(A2026,$U$12:$AD$125,8),0,VLOOKUP(A2027,U$12:$AD$125,8))</f>
        <v>0</v>
      </c>
      <c r="M2027" s="86">
        <f>IF(L2027&gt;0,VLOOKUP(L2027,T$12:$AC$125,7),0)</f>
        <v>0</v>
      </c>
      <c r="N2027" s="81">
        <f t="shared" si="712"/>
        <v>0</v>
      </c>
      <c r="O2027" s="81">
        <f t="shared" ca="1" si="721"/>
        <v>0</v>
      </c>
      <c r="P2027" s="87" t="str">
        <f t="shared" si="722"/>
        <v>J=</v>
      </c>
      <c r="Q2027" s="88">
        <f t="shared" si="723"/>
        <v>45223</v>
      </c>
      <c r="R2027" s="7"/>
      <c r="S2027" s="7"/>
      <c r="T2027" s="7"/>
      <c r="U2027" s="7"/>
      <c r="V2027" s="7"/>
      <c r="W2027" s="7"/>
      <c r="X2027" s="7"/>
      <c r="Y2027" s="7"/>
      <c r="Z2027" s="7"/>
      <c r="AA2027" s="7"/>
      <c r="AB2027" s="7"/>
      <c r="AC2027" s="7"/>
      <c r="AD2027" s="7"/>
      <c r="AE2027" s="7"/>
      <c r="AF2027" s="65"/>
      <c r="AG2027" s="9"/>
      <c r="AH2027" s="9"/>
      <c r="AI2027" s="4"/>
      <c r="AJ2027" s="10"/>
      <c r="AK2027" s="4"/>
      <c r="AL2027" s="65"/>
      <c r="AM2027" s="10"/>
      <c r="AN2027" s="9"/>
      <c r="AO2027" s="7"/>
      <c r="AP2027" s="11"/>
      <c r="AQ2027" s="9"/>
      <c r="AR2027" s="8"/>
      <c r="AS2027" s="65"/>
      <c r="AT2027" s="12"/>
      <c r="AU2027" s="12"/>
      <c r="AV2027" s="22"/>
      <c r="AW2027" s="12"/>
      <c r="AX2027" s="12"/>
      <c r="AY2027" s="12"/>
      <c r="AZ2027" s="12"/>
      <c r="BA2027" s="12"/>
      <c r="BB2027" s="12"/>
      <c r="BC2027" s="12"/>
      <c r="BD2027" s="12"/>
      <c r="BE2027" s="12"/>
      <c r="BF2027" s="12"/>
      <c r="BG2027" s="12"/>
      <c r="BH2027" s="12"/>
      <c r="BI2027" s="12"/>
      <c r="BJ2027" s="12"/>
      <c r="BK2027" s="12"/>
      <c r="BL2027" s="12"/>
      <c r="BM2027" s="12"/>
      <c r="BN2027" s="12"/>
      <c r="BO2027" s="12"/>
      <c r="BP2027" s="12"/>
      <c r="BQ2027" s="12"/>
      <c r="BR2027" s="12"/>
      <c r="BS2027" s="12"/>
      <c r="BT2027" s="12"/>
      <c r="BU2027" s="12"/>
      <c r="BV2027" s="12"/>
      <c r="BW2027" s="12"/>
      <c r="BX2027" s="12"/>
      <c r="BY2027" s="12"/>
      <c r="BZ2027" s="12"/>
      <c r="CA2027" s="12"/>
      <c r="CB2027" s="12"/>
      <c r="CC2027" s="12"/>
      <c r="CD2027" s="12"/>
      <c r="CE2027" s="12"/>
      <c r="CF2027" s="12"/>
      <c r="CG2027" s="12"/>
      <c r="CH2027" s="12"/>
      <c r="CI2027" s="12"/>
      <c r="CJ2027" s="12"/>
      <c r="CK2027" s="12"/>
      <c r="CL2027" s="12"/>
      <c r="CM2027" s="12"/>
      <c r="CN2027" s="12"/>
      <c r="CO2027" s="12"/>
      <c r="CP2027" s="12"/>
      <c r="CQ2027" s="12"/>
      <c r="CR2027" s="12"/>
      <c r="CS2027" s="12"/>
      <c r="CT2027" s="12"/>
      <c r="CU2027" s="12"/>
      <c r="CV2027" s="12"/>
      <c r="CW2027" s="12"/>
      <c r="CX2027" s="12"/>
      <c r="CY2027" s="12"/>
      <c r="CZ2027" s="12"/>
      <c r="DA2027" s="12"/>
      <c r="DB2027" s="12"/>
      <c r="DC2027" s="12"/>
      <c r="DD2027" s="12"/>
      <c r="DE2027" s="12"/>
      <c r="DF2027" s="12"/>
      <c r="DG2027" s="12"/>
      <c r="DH2027" s="12"/>
      <c r="DI2027" s="12"/>
      <c r="DJ2027" s="12"/>
      <c r="DK2027" s="12"/>
      <c r="DL2027" s="12"/>
      <c r="DM2027" s="12"/>
      <c r="DN2027" s="12"/>
      <c r="DO2027" s="12"/>
      <c r="DP2027" s="12"/>
      <c r="DQ2027" s="12"/>
      <c r="DR2027" s="12"/>
      <c r="DS2027" s="12"/>
      <c r="DT2027" s="12"/>
      <c r="DU2027" s="12"/>
      <c r="DV2027" s="12"/>
      <c r="DW2027" s="12"/>
      <c r="DX2027" s="12"/>
      <c r="DY2027" s="12"/>
      <c r="DZ2027" s="12"/>
      <c r="EA2027" s="12"/>
      <c r="EB2027" s="12"/>
      <c r="EC2027" s="12"/>
      <c r="ED2027" s="12"/>
      <c r="EE2027" s="12"/>
      <c r="EF2027" s="12"/>
      <c r="EG2027" s="12"/>
      <c r="EH2027" s="12"/>
      <c r="EI2027" s="12"/>
      <c r="EJ2027" s="12"/>
      <c r="EK2027" s="12"/>
      <c r="EL2027" s="12"/>
      <c r="EM2027" s="12"/>
      <c r="EN2027" s="12"/>
      <c r="EO2027" s="12"/>
      <c r="EP2027" s="12"/>
      <c r="EQ2027" s="12"/>
      <c r="ER2027" s="12"/>
      <c r="ES2027" s="12"/>
      <c r="ET2027" s="12"/>
      <c r="EU2027" s="12"/>
      <c r="EV2027" s="12"/>
      <c r="EW2027" s="12"/>
      <c r="EX2027" s="12"/>
      <c r="EY2027" s="12"/>
      <c r="EZ2027" s="12"/>
      <c r="FA2027" s="12"/>
      <c r="FB2027" s="12"/>
      <c r="FC2027" s="12"/>
      <c r="FD2027" s="12"/>
      <c r="FE2027" s="12"/>
      <c r="FF2027" s="12"/>
      <c r="FG2027" s="12"/>
      <c r="FH2027" s="12"/>
      <c r="FI2027" s="12"/>
      <c r="FJ2027" s="12"/>
      <c r="FK2027" s="12"/>
      <c r="FL2027" s="12"/>
      <c r="FM2027" s="12"/>
      <c r="FN2027" s="12"/>
      <c r="FO2027" s="12"/>
      <c r="FP2027" s="12"/>
      <c r="FQ2027" s="12"/>
      <c r="FR2027" s="12"/>
      <c r="FS2027" s="12"/>
      <c r="FT2027" s="12"/>
      <c r="FU2027" s="12"/>
      <c r="FV2027" s="12"/>
      <c r="FW2027" s="12"/>
      <c r="FX2027" s="12"/>
      <c r="FY2027" s="12"/>
      <c r="FZ2027" s="12"/>
      <c r="GA2027" s="12"/>
      <c r="GB2027" s="12"/>
      <c r="GC2027" s="12"/>
      <c r="GD2027" s="12"/>
      <c r="GE2027" s="12"/>
      <c r="GF2027" s="12"/>
      <c r="GG2027" s="12"/>
      <c r="GH2027" s="12"/>
      <c r="GI2027" s="12"/>
      <c r="GJ2027" s="12"/>
      <c r="GK2027" s="12"/>
      <c r="GL2027" s="12"/>
      <c r="GM2027" s="12"/>
      <c r="GN2027" s="12"/>
      <c r="GO2027" s="12"/>
      <c r="GP2027" s="12"/>
      <c r="GQ2027" s="12"/>
      <c r="GR2027" s="12"/>
    </row>
    <row r="2028" spans="1:200" x14ac:dyDescent="0.2">
      <c r="A2028" s="79">
        <f t="shared" si="713"/>
        <v>45100</v>
      </c>
      <c r="B2028" s="80" t="str">
        <f t="shared" ca="1" si="714"/>
        <v>n.d</v>
      </c>
      <c r="C2028" s="81">
        <f t="shared" ca="1" si="715"/>
        <v>1136.6050237500001</v>
      </c>
      <c r="D2028" s="82">
        <f ca="1">IF(A2028&lt;$B$1,VLOOKUP(A2028,[1]DI!$A$4:$B$15000,2,FALSE),0)</f>
        <v>0</v>
      </c>
      <c r="E2028" s="81">
        <f t="shared" ca="1" si="716"/>
        <v>0</v>
      </c>
      <c r="F2028" s="83">
        <f t="shared" si="711"/>
        <v>1.1679999999999999</v>
      </c>
      <c r="G2028" s="84">
        <f t="shared" ca="1" si="717"/>
        <v>1</v>
      </c>
      <c r="H2028" s="81">
        <f ca="1">TRUNC(PRODUCT(G$10:G2027),15)</f>
        <v>1.40945772534528</v>
      </c>
      <c r="I2028" s="81">
        <f t="shared" ca="1" si="718"/>
        <v>1.40945772534528</v>
      </c>
      <c r="J2028" s="81">
        <f t="shared" ca="1" si="719"/>
        <v>1</v>
      </c>
      <c r="K2028" s="81">
        <f t="shared" ca="1" si="720"/>
        <v>0</v>
      </c>
      <c r="L2028" s="85">
        <f>IF(VLOOKUP(A2028,$U$12:$AD$125,8)=VLOOKUP(A2027,$U$12:$AD$125,8),0,VLOOKUP(A2028,U$12:$AD$125,8))</f>
        <v>0</v>
      </c>
      <c r="M2028" s="86">
        <f>IF(L2028&gt;0,VLOOKUP(L2028,T$12:$AC$125,7),0)</f>
        <v>0</v>
      </c>
      <c r="N2028" s="81">
        <f t="shared" si="712"/>
        <v>0</v>
      </c>
      <c r="O2028" s="81">
        <f t="shared" ca="1" si="721"/>
        <v>0</v>
      </c>
      <c r="P2028" s="87" t="str">
        <f t="shared" si="722"/>
        <v>J=</v>
      </c>
      <c r="Q2028" s="88">
        <f t="shared" si="723"/>
        <v>45223</v>
      </c>
      <c r="R2028" s="7"/>
      <c r="S2028" s="7"/>
      <c r="T2028" s="7"/>
      <c r="U2028" s="7"/>
      <c r="V2028" s="7"/>
      <c r="W2028" s="7"/>
      <c r="X2028" s="7"/>
      <c r="Y2028" s="7"/>
      <c r="Z2028" s="7"/>
      <c r="AA2028" s="7"/>
      <c r="AB2028" s="7"/>
      <c r="AC2028" s="7"/>
      <c r="AD2028" s="7"/>
      <c r="AE2028" s="7"/>
      <c r="AF2028" s="65"/>
      <c r="AG2028" s="9"/>
      <c r="AH2028" s="9"/>
      <c r="AI2028" s="4"/>
      <c r="AJ2028" s="10"/>
      <c r="AK2028" s="4"/>
      <c r="AL2028" s="65"/>
      <c r="AM2028" s="10"/>
      <c r="AN2028" s="9"/>
      <c r="AO2028" s="7"/>
      <c r="AP2028" s="11"/>
      <c r="AQ2028" s="9"/>
      <c r="AR2028" s="8"/>
      <c r="AS2028" s="65"/>
      <c r="AT2028" s="12"/>
      <c r="AU2028" s="12"/>
      <c r="AV2028" s="22"/>
      <c r="AW2028" s="12"/>
      <c r="AX2028" s="12"/>
      <c r="AY2028" s="12"/>
      <c r="AZ2028" s="12"/>
      <c r="BA2028" s="12"/>
      <c r="BB2028" s="12"/>
      <c r="BC2028" s="12"/>
      <c r="BD2028" s="12"/>
      <c r="BE2028" s="12"/>
      <c r="BF2028" s="12"/>
      <c r="BG2028" s="12"/>
      <c r="BH2028" s="12"/>
      <c r="BI2028" s="12"/>
      <c r="BJ2028" s="12"/>
      <c r="BK2028" s="12"/>
      <c r="BL2028" s="12"/>
      <c r="BM2028" s="12"/>
      <c r="BN2028" s="12"/>
      <c r="BO2028" s="12"/>
      <c r="BP2028" s="12"/>
      <c r="BQ2028" s="12"/>
      <c r="BR2028" s="12"/>
      <c r="BS2028" s="12"/>
      <c r="BT2028" s="12"/>
      <c r="BU2028" s="12"/>
      <c r="BV2028" s="12"/>
      <c r="BW2028" s="12"/>
      <c r="BX2028" s="12"/>
      <c r="BY2028" s="12"/>
      <c r="BZ2028" s="12"/>
      <c r="CA2028" s="12"/>
      <c r="CB2028" s="12"/>
      <c r="CC2028" s="12"/>
      <c r="CD2028" s="12"/>
      <c r="CE2028" s="12"/>
      <c r="CF2028" s="12"/>
      <c r="CG2028" s="12"/>
      <c r="CH2028" s="12"/>
      <c r="CI2028" s="12"/>
      <c r="CJ2028" s="12"/>
      <c r="CK2028" s="12"/>
      <c r="CL2028" s="12"/>
      <c r="CM2028" s="12"/>
      <c r="CN2028" s="12"/>
      <c r="CO2028" s="12"/>
      <c r="CP2028" s="12"/>
      <c r="CQ2028" s="12"/>
      <c r="CR2028" s="12"/>
      <c r="CS2028" s="12"/>
      <c r="CT2028" s="12"/>
      <c r="CU2028" s="12"/>
      <c r="CV2028" s="12"/>
      <c r="CW2028" s="12"/>
      <c r="CX2028" s="12"/>
      <c r="CY2028" s="12"/>
      <c r="CZ2028" s="12"/>
      <c r="DA2028" s="12"/>
      <c r="DB2028" s="12"/>
      <c r="DC2028" s="12"/>
      <c r="DD2028" s="12"/>
      <c r="DE2028" s="12"/>
      <c r="DF2028" s="12"/>
      <c r="DG2028" s="12"/>
      <c r="DH2028" s="12"/>
      <c r="DI2028" s="12"/>
      <c r="DJ2028" s="12"/>
      <c r="DK2028" s="12"/>
      <c r="DL2028" s="12"/>
      <c r="DM2028" s="12"/>
      <c r="DN2028" s="12"/>
      <c r="DO2028" s="12"/>
      <c r="DP2028" s="12"/>
      <c r="DQ2028" s="12"/>
      <c r="DR2028" s="12"/>
      <c r="DS2028" s="12"/>
      <c r="DT2028" s="12"/>
      <c r="DU2028" s="12"/>
      <c r="DV2028" s="12"/>
      <c r="DW2028" s="12"/>
      <c r="DX2028" s="12"/>
      <c r="DY2028" s="12"/>
      <c r="DZ2028" s="12"/>
      <c r="EA2028" s="12"/>
      <c r="EB2028" s="12"/>
      <c r="EC2028" s="12"/>
      <c r="ED2028" s="12"/>
      <c r="EE2028" s="12"/>
      <c r="EF2028" s="12"/>
      <c r="EG2028" s="12"/>
      <c r="EH2028" s="12"/>
      <c r="EI2028" s="12"/>
      <c r="EJ2028" s="12"/>
      <c r="EK2028" s="12"/>
      <c r="EL2028" s="12"/>
      <c r="EM2028" s="12"/>
      <c r="EN2028" s="12"/>
      <c r="EO2028" s="12"/>
      <c r="EP2028" s="12"/>
      <c r="EQ2028" s="12"/>
      <c r="ER2028" s="12"/>
      <c r="ES2028" s="12"/>
      <c r="ET2028" s="12"/>
      <c r="EU2028" s="12"/>
      <c r="EV2028" s="12"/>
      <c r="EW2028" s="12"/>
      <c r="EX2028" s="12"/>
      <c r="EY2028" s="12"/>
      <c r="EZ2028" s="12"/>
      <c r="FA2028" s="12"/>
      <c r="FB2028" s="12"/>
      <c r="FC2028" s="12"/>
      <c r="FD2028" s="12"/>
      <c r="FE2028" s="12"/>
      <c r="FF2028" s="12"/>
      <c r="FG2028" s="12"/>
      <c r="FH2028" s="12"/>
      <c r="FI2028" s="12"/>
      <c r="FJ2028" s="12"/>
      <c r="FK2028" s="12"/>
      <c r="FL2028" s="12"/>
      <c r="FM2028" s="12"/>
      <c r="FN2028" s="12"/>
      <c r="FO2028" s="12"/>
      <c r="FP2028" s="12"/>
      <c r="FQ2028" s="12"/>
      <c r="FR2028" s="12"/>
      <c r="FS2028" s="12"/>
      <c r="FT2028" s="12"/>
      <c r="FU2028" s="12"/>
      <c r="FV2028" s="12"/>
      <c r="FW2028" s="12"/>
      <c r="FX2028" s="12"/>
      <c r="FY2028" s="12"/>
      <c r="FZ2028" s="12"/>
      <c r="GA2028" s="12"/>
      <c r="GB2028" s="12"/>
      <c r="GC2028" s="12"/>
      <c r="GD2028" s="12"/>
      <c r="GE2028" s="12"/>
      <c r="GF2028" s="12"/>
      <c r="GG2028" s="12"/>
      <c r="GH2028" s="12"/>
      <c r="GI2028" s="12"/>
      <c r="GJ2028" s="12"/>
      <c r="GK2028" s="12"/>
      <c r="GL2028" s="12"/>
      <c r="GM2028" s="12"/>
      <c r="GN2028" s="12"/>
      <c r="GO2028" s="12"/>
      <c r="GP2028" s="12"/>
      <c r="GQ2028" s="12"/>
      <c r="GR2028" s="12"/>
    </row>
    <row r="2029" spans="1:200" x14ac:dyDescent="0.2">
      <c r="A2029" s="79">
        <f t="shared" si="713"/>
        <v>45101</v>
      </c>
      <c r="B2029" s="80" t="str">
        <f t="shared" ca="1" si="714"/>
        <v>n.d</v>
      </c>
      <c r="C2029" s="81">
        <f t="shared" ca="1" si="715"/>
        <v>1136.6050237500001</v>
      </c>
      <c r="D2029" s="82">
        <f ca="1">IF(A2029&lt;$B$1,VLOOKUP(A2029,[1]DI!$A$4:$B$15000,2,FALSE),0)</f>
        <v>0</v>
      </c>
      <c r="E2029" s="81">
        <f t="shared" ca="1" si="716"/>
        <v>0</v>
      </c>
      <c r="F2029" s="83">
        <f t="shared" si="711"/>
        <v>1.1679999999999999</v>
      </c>
      <c r="G2029" s="84">
        <f t="shared" ca="1" si="717"/>
        <v>1</v>
      </c>
      <c r="H2029" s="81">
        <f ca="1">TRUNC(PRODUCT(G$10:G2028),15)</f>
        <v>1.40945772534528</v>
      </c>
      <c r="I2029" s="81">
        <f t="shared" ca="1" si="718"/>
        <v>1.40945772534528</v>
      </c>
      <c r="J2029" s="81">
        <f t="shared" ca="1" si="719"/>
        <v>1</v>
      </c>
      <c r="K2029" s="81">
        <f t="shared" ca="1" si="720"/>
        <v>0</v>
      </c>
      <c r="L2029" s="85">
        <f>IF(VLOOKUP(A2029,$U$12:$AD$125,8)=VLOOKUP(A2028,$U$12:$AD$125,8),0,VLOOKUP(A2029,U$12:$AD$125,8))</f>
        <v>0</v>
      </c>
      <c r="M2029" s="86">
        <f>IF(L2029&gt;0,VLOOKUP(L2029,T$12:$AC$125,7),0)</f>
        <v>0</v>
      </c>
      <c r="N2029" s="81">
        <f t="shared" si="712"/>
        <v>0</v>
      </c>
      <c r="O2029" s="81">
        <f t="shared" ca="1" si="721"/>
        <v>0</v>
      </c>
      <c r="P2029" s="87" t="str">
        <f t="shared" si="722"/>
        <v>J=</v>
      </c>
      <c r="Q2029" s="88">
        <f t="shared" si="723"/>
        <v>45223</v>
      </c>
      <c r="R2029" s="7"/>
      <c r="S2029" s="7"/>
      <c r="T2029" s="7"/>
      <c r="U2029" s="7"/>
      <c r="V2029" s="7"/>
      <c r="W2029" s="7"/>
      <c r="X2029" s="7"/>
      <c r="Y2029" s="7"/>
      <c r="Z2029" s="7"/>
      <c r="AA2029" s="7"/>
      <c r="AB2029" s="7"/>
      <c r="AC2029" s="7"/>
      <c r="AD2029" s="7"/>
      <c r="AE2029" s="7"/>
      <c r="AF2029" s="65"/>
      <c r="AG2029" s="9"/>
      <c r="AH2029" s="9"/>
      <c r="AI2029" s="4"/>
      <c r="AJ2029" s="10"/>
      <c r="AK2029" s="4"/>
      <c r="AL2029" s="65"/>
      <c r="AM2029" s="10"/>
      <c r="AN2029" s="9"/>
      <c r="AO2029" s="7"/>
      <c r="AP2029" s="11"/>
      <c r="AQ2029" s="9"/>
      <c r="AR2029" s="8"/>
      <c r="AS2029" s="65"/>
      <c r="AT2029" s="12"/>
      <c r="AU2029" s="12"/>
      <c r="AV2029" s="22"/>
      <c r="AW2029" s="12"/>
      <c r="AX2029" s="12"/>
      <c r="AY2029" s="12"/>
      <c r="AZ2029" s="12"/>
      <c r="BA2029" s="12"/>
      <c r="BB2029" s="12"/>
      <c r="BC2029" s="12"/>
      <c r="BD2029" s="12"/>
      <c r="BE2029" s="12"/>
      <c r="BF2029" s="12"/>
      <c r="BG2029" s="12"/>
      <c r="BH2029" s="12"/>
      <c r="BI2029" s="12"/>
      <c r="BJ2029" s="12"/>
      <c r="BK2029" s="12"/>
      <c r="BL2029" s="12"/>
      <c r="BM2029" s="12"/>
      <c r="BN2029" s="12"/>
      <c r="BO2029" s="12"/>
      <c r="BP2029" s="12"/>
      <c r="BQ2029" s="12"/>
      <c r="BR2029" s="12"/>
      <c r="BS2029" s="12"/>
      <c r="BT2029" s="12"/>
      <c r="BU2029" s="12"/>
      <c r="BV2029" s="12"/>
      <c r="BW2029" s="12"/>
      <c r="BX2029" s="12"/>
      <c r="BY2029" s="12"/>
      <c r="BZ2029" s="12"/>
      <c r="CA2029" s="12"/>
      <c r="CB2029" s="12"/>
      <c r="CC2029" s="12"/>
      <c r="CD2029" s="12"/>
      <c r="CE2029" s="12"/>
      <c r="CF2029" s="12"/>
      <c r="CG2029" s="12"/>
      <c r="CH2029" s="12"/>
      <c r="CI2029" s="12"/>
      <c r="CJ2029" s="12"/>
      <c r="CK2029" s="12"/>
      <c r="CL2029" s="12"/>
      <c r="CM2029" s="12"/>
      <c r="CN2029" s="12"/>
      <c r="CO2029" s="12"/>
      <c r="CP2029" s="12"/>
      <c r="CQ2029" s="12"/>
      <c r="CR2029" s="12"/>
      <c r="CS2029" s="12"/>
      <c r="CT2029" s="12"/>
      <c r="CU2029" s="12"/>
      <c r="CV2029" s="12"/>
      <c r="CW2029" s="12"/>
      <c r="CX2029" s="12"/>
      <c r="CY2029" s="12"/>
      <c r="CZ2029" s="12"/>
      <c r="DA2029" s="12"/>
      <c r="DB2029" s="12"/>
      <c r="DC2029" s="12"/>
      <c r="DD2029" s="12"/>
      <c r="DE2029" s="12"/>
      <c r="DF2029" s="12"/>
      <c r="DG2029" s="12"/>
      <c r="DH2029" s="12"/>
      <c r="DI2029" s="12"/>
      <c r="DJ2029" s="12"/>
      <c r="DK2029" s="12"/>
      <c r="DL2029" s="12"/>
      <c r="DM2029" s="12"/>
      <c r="DN2029" s="12"/>
      <c r="DO2029" s="12"/>
      <c r="DP2029" s="12"/>
      <c r="DQ2029" s="12"/>
      <c r="DR2029" s="12"/>
      <c r="DS2029" s="12"/>
      <c r="DT2029" s="12"/>
      <c r="DU2029" s="12"/>
      <c r="DV2029" s="12"/>
      <c r="DW2029" s="12"/>
      <c r="DX2029" s="12"/>
      <c r="DY2029" s="12"/>
      <c r="DZ2029" s="12"/>
      <c r="EA2029" s="12"/>
      <c r="EB2029" s="12"/>
      <c r="EC2029" s="12"/>
      <c r="ED2029" s="12"/>
      <c r="EE2029" s="12"/>
      <c r="EF2029" s="12"/>
      <c r="EG2029" s="12"/>
      <c r="EH2029" s="12"/>
      <c r="EI2029" s="12"/>
      <c r="EJ2029" s="12"/>
      <c r="EK2029" s="12"/>
      <c r="EL2029" s="12"/>
      <c r="EM2029" s="12"/>
      <c r="EN2029" s="12"/>
      <c r="EO2029" s="12"/>
      <c r="EP2029" s="12"/>
      <c r="EQ2029" s="12"/>
      <c r="ER2029" s="12"/>
      <c r="ES2029" s="12"/>
      <c r="ET2029" s="12"/>
      <c r="EU2029" s="12"/>
      <c r="EV2029" s="12"/>
      <c r="EW2029" s="12"/>
      <c r="EX2029" s="12"/>
      <c r="EY2029" s="12"/>
      <c r="EZ2029" s="12"/>
      <c r="FA2029" s="12"/>
      <c r="FB2029" s="12"/>
      <c r="FC2029" s="12"/>
      <c r="FD2029" s="12"/>
      <c r="FE2029" s="12"/>
      <c r="FF2029" s="12"/>
      <c r="FG2029" s="12"/>
      <c r="FH2029" s="12"/>
      <c r="FI2029" s="12"/>
      <c r="FJ2029" s="12"/>
      <c r="FK2029" s="12"/>
      <c r="FL2029" s="12"/>
      <c r="FM2029" s="12"/>
      <c r="FN2029" s="12"/>
      <c r="FO2029" s="12"/>
      <c r="FP2029" s="12"/>
      <c r="FQ2029" s="12"/>
      <c r="FR2029" s="12"/>
      <c r="FS2029" s="12"/>
      <c r="FT2029" s="12"/>
      <c r="FU2029" s="12"/>
      <c r="FV2029" s="12"/>
      <c r="FW2029" s="12"/>
      <c r="FX2029" s="12"/>
      <c r="FY2029" s="12"/>
      <c r="FZ2029" s="12"/>
      <c r="GA2029" s="12"/>
      <c r="GB2029" s="12"/>
      <c r="GC2029" s="12"/>
      <c r="GD2029" s="12"/>
      <c r="GE2029" s="12"/>
      <c r="GF2029" s="12"/>
      <c r="GG2029" s="12"/>
      <c r="GH2029" s="12"/>
      <c r="GI2029" s="12"/>
      <c r="GJ2029" s="12"/>
      <c r="GK2029" s="12"/>
      <c r="GL2029" s="12"/>
      <c r="GM2029" s="12"/>
      <c r="GN2029" s="12"/>
      <c r="GO2029" s="12"/>
      <c r="GP2029" s="12"/>
      <c r="GQ2029" s="12"/>
      <c r="GR2029" s="12"/>
    </row>
    <row r="2030" spans="1:200" x14ac:dyDescent="0.2">
      <c r="A2030" s="79">
        <f t="shared" si="713"/>
        <v>45102</v>
      </c>
      <c r="B2030" s="80" t="str">
        <f t="shared" ca="1" si="714"/>
        <v>n.d</v>
      </c>
      <c r="C2030" s="81">
        <f t="shared" ca="1" si="715"/>
        <v>1136.6050237500001</v>
      </c>
      <c r="D2030" s="82">
        <f ca="1">IF(A2030&lt;$B$1,VLOOKUP(A2030,[1]DI!$A$4:$B$15000,2,FALSE),0)</f>
        <v>0</v>
      </c>
      <c r="E2030" s="81">
        <f t="shared" ca="1" si="716"/>
        <v>0</v>
      </c>
      <c r="F2030" s="83">
        <f t="shared" si="711"/>
        <v>1.1679999999999999</v>
      </c>
      <c r="G2030" s="84">
        <f t="shared" ca="1" si="717"/>
        <v>1</v>
      </c>
      <c r="H2030" s="81">
        <f ca="1">TRUNC(PRODUCT(G$10:G2029),15)</f>
        <v>1.40945772534528</v>
      </c>
      <c r="I2030" s="81">
        <f t="shared" ca="1" si="718"/>
        <v>1.40945772534528</v>
      </c>
      <c r="J2030" s="81">
        <f t="shared" ca="1" si="719"/>
        <v>1</v>
      </c>
      <c r="K2030" s="81">
        <f t="shared" ca="1" si="720"/>
        <v>0</v>
      </c>
      <c r="L2030" s="85">
        <f>IF(VLOOKUP(A2030,$U$12:$AD$125,8)=VLOOKUP(A2029,$U$12:$AD$125,8),0,VLOOKUP(A2030,U$12:$AD$125,8))</f>
        <v>0</v>
      </c>
      <c r="M2030" s="86">
        <f>IF(L2030&gt;0,VLOOKUP(L2030,T$12:$AC$125,7),0)</f>
        <v>0</v>
      </c>
      <c r="N2030" s="81">
        <f t="shared" si="712"/>
        <v>0</v>
      </c>
      <c r="O2030" s="81">
        <f t="shared" ca="1" si="721"/>
        <v>0</v>
      </c>
      <c r="P2030" s="87" t="str">
        <f t="shared" si="722"/>
        <v>J=</v>
      </c>
      <c r="Q2030" s="88">
        <f t="shared" si="723"/>
        <v>45223</v>
      </c>
      <c r="R2030" s="7"/>
      <c r="S2030" s="7"/>
      <c r="T2030" s="7"/>
      <c r="U2030" s="7"/>
      <c r="V2030" s="7"/>
      <c r="W2030" s="7"/>
      <c r="X2030" s="7"/>
      <c r="Y2030" s="7"/>
      <c r="Z2030" s="7"/>
      <c r="AA2030" s="7"/>
      <c r="AB2030" s="7"/>
      <c r="AC2030" s="7"/>
      <c r="AD2030" s="7"/>
      <c r="AE2030" s="7"/>
      <c r="AF2030" s="65"/>
      <c r="AG2030" s="9"/>
      <c r="AH2030" s="9"/>
      <c r="AI2030" s="4"/>
      <c r="AJ2030" s="10"/>
      <c r="AK2030" s="4"/>
      <c r="AL2030" s="65"/>
      <c r="AM2030" s="10"/>
      <c r="AN2030" s="9"/>
      <c r="AO2030" s="7"/>
      <c r="AP2030" s="11"/>
      <c r="AQ2030" s="9"/>
      <c r="AR2030" s="8"/>
      <c r="AS2030" s="65"/>
      <c r="AT2030" s="12"/>
      <c r="AU2030" s="12"/>
      <c r="AV2030" s="22"/>
      <c r="AW2030" s="12"/>
      <c r="AX2030" s="12"/>
      <c r="AY2030" s="12"/>
      <c r="AZ2030" s="12"/>
      <c r="BA2030" s="12"/>
      <c r="BB2030" s="12"/>
      <c r="BC2030" s="12"/>
      <c r="BD2030" s="12"/>
      <c r="BE2030" s="12"/>
      <c r="BF2030" s="12"/>
      <c r="BG2030" s="12"/>
      <c r="BH2030" s="12"/>
      <c r="BI2030" s="12"/>
      <c r="BJ2030" s="12"/>
      <c r="BK2030" s="12"/>
      <c r="BL2030" s="12"/>
      <c r="BM2030" s="12"/>
      <c r="BN2030" s="12"/>
      <c r="BO2030" s="12"/>
      <c r="BP2030" s="12"/>
      <c r="BQ2030" s="12"/>
      <c r="BR2030" s="12"/>
      <c r="BS2030" s="12"/>
      <c r="BT2030" s="12"/>
      <c r="BU2030" s="12"/>
      <c r="BV2030" s="12"/>
      <c r="BW2030" s="12"/>
      <c r="BX2030" s="12"/>
      <c r="BY2030" s="12"/>
      <c r="BZ2030" s="12"/>
      <c r="CA2030" s="12"/>
      <c r="CB2030" s="12"/>
      <c r="CC2030" s="12"/>
      <c r="CD2030" s="12"/>
      <c r="CE2030" s="12"/>
      <c r="CF2030" s="12"/>
      <c r="CG2030" s="12"/>
      <c r="CH2030" s="12"/>
      <c r="CI2030" s="12"/>
      <c r="CJ2030" s="12"/>
      <c r="CK2030" s="12"/>
      <c r="CL2030" s="12"/>
      <c r="CM2030" s="12"/>
      <c r="CN2030" s="12"/>
      <c r="CO2030" s="12"/>
      <c r="CP2030" s="12"/>
      <c r="CQ2030" s="12"/>
      <c r="CR2030" s="12"/>
      <c r="CS2030" s="12"/>
      <c r="CT2030" s="12"/>
      <c r="CU2030" s="12"/>
      <c r="CV2030" s="12"/>
      <c r="CW2030" s="12"/>
      <c r="CX2030" s="12"/>
      <c r="CY2030" s="12"/>
      <c r="CZ2030" s="12"/>
      <c r="DA2030" s="12"/>
      <c r="DB2030" s="12"/>
      <c r="DC2030" s="12"/>
      <c r="DD2030" s="12"/>
      <c r="DE2030" s="12"/>
      <c r="DF2030" s="12"/>
      <c r="DG2030" s="12"/>
      <c r="DH2030" s="12"/>
      <c r="DI2030" s="12"/>
      <c r="DJ2030" s="12"/>
      <c r="DK2030" s="12"/>
      <c r="DL2030" s="12"/>
      <c r="DM2030" s="12"/>
      <c r="DN2030" s="12"/>
      <c r="DO2030" s="12"/>
      <c r="DP2030" s="12"/>
      <c r="DQ2030" s="12"/>
      <c r="DR2030" s="12"/>
      <c r="DS2030" s="12"/>
      <c r="DT2030" s="12"/>
      <c r="DU2030" s="12"/>
      <c r="DV2030" s="12"/>
      <c r="DW2030" s="12"/>
      <c r="DX2030" s="12"/>
      <c r="DY2030" s="12"/>
      <c r="DZ2030" s="12"/>
      <c r="EA2030" s="12"/>
      <c r="EB2030" s="12"/>
      <c r="EC2030" s="12"/>
      <c r="ED2030" s="12"/>
      <c r="EE2030" s="12"/>
      <c r="EF2030" s="12"/>
      <c r="EG2030" s="12"/>
      <c r="EH2030" s="12"/>
      <c r="EI2030" s="12"/>
      <c r="EJ2030" s="12"/>
      <c r="EK2030" s="12"/>
      <c r="EL2030" s="12"/>
      <c r="EM2030" s="12"/>
      <c r="EN2030" s="12"/>
      <c r="EO2030" s="12"/>
      <c r="EP2030" s="12"/>
      <c r="EQ2030" s="12"/>
      <c r="ER2030" s="12"/>
      <c r="ES2030" s="12"/>
      <c r="ET2030" s="12"/>
      <c r="EU2030" s="12"/>
      <c r="EV2030" s="12"/>
      <c r="EW2030" s="12"/>
      <c r="EX2030" s="12"/>
      <c r="EY2030" s="12"/>
      <c r="EZ2030" s="12"/>
      <c r="FA2030" s="12"/>
      <c r="FB2030" s="12"/>
      <c r="FC2030" s="12"/>
      <c r="FD2030" s="12"/>
      <c r="FE2030" s="12"/>
      <c r="FF2030" s="12"/>
      <c r="FG2030" s="12"/>
      <c r="FH2030" s="12"/>
      <c r="FI2030" s="12"/>
      <c r="FJ2030" s="12"/>
      <c r="FK2030" s="12"/>
      <c r="FL2030" s="12"/>
      <c r="FM2030" s="12"/>
      <c r="FN2030" s="12"/>
      <c r="FO2030" s="12"/>
      <c r="FP2030" s="12"/>
      <c r="FQ2030" s="12"/>
      <c r="FR2030" s="12"/>
      <c r="FS2030" s="12"/>
      <c r="FT2030" s="12"/>
      <c r="FU2030" s="12"/>
      <c r="FV2030" s="12"/>
      <c r="FW2030" s="12"/>
      <c r="FX2030" s="12"/>
      <c r="FY2030" s="12"/>
      <c r="FZ2030" s="12"/>
      <c r="GA2030" s="12"/>
      <c r="GB2030" s="12"/>
      <c r="GC2030" s="12"/>
      <c r="GD2030" s="12"/>
      <c r="GE2030" s="12"/>
      <c r="GF2030" s="12"/>
      <c r="GG2030" s="12"/>
      <c r="GH2030" s="12"/>
      <c r="GI2030" s="12"/>
      <c r="GJ2030" s="12"/>
      <c r="GK2030" s="12"/>
      <c r="GL2030" s="12"/>
      <c r="GM2030" s="12"/>
      <c r="GN2030" s="12"/>
      <c r="GO2030" s="12"/>
      <c r="GP2030" s="12"/>
      <c r="GQ2030" s="12"/>
      <c r="GR2030" s="12"/>
    </row>
    <row r="2031" spans="1:200" x14ac:dyDescent="0.2">
      <c r="A2031" s="79">
        <f t="shared" si="713"/>
        <v>45103</v>
      </c>
      <c r="B2031" s="80" t="str">
        <f t="shared" ca="1" si="714"/>
        <v>n.d</v>
      </c>
      <c r="C2031" s="81">
        <f t="shared" ca="1" si="715"/>
        <v>1136.6050237500001</v>
      </c>
      <c r="D2031" s="82">
        <f ca="1">IF(A2031&lt;$B$1,VLOOKUP(A2031,[1]DI!$A$4:$B$15000,2,FALSE),0)</f>
        <v>0</v>
      </c>
      <c r="E2031" s="81">
        <f t="shared" ca="1" si="716"/>
        <v>0</v>
      </c>
      <c r="F2031" s="83">
        <f t="shared" si="711"/>
        <v>1.1679999999999999</v>
      </c>
      <c r="G2031" s="84">
        <f t="shared" ca="1" si="717"/>
        <v>1</v>
      </c>
      <c r="H2031" s="81">
        <f ca="1">TRUNC(PRODUCT(G$10:G2030),15)</f>
        <v>1.40945772534528</v>
      </c>
      <c r="I2031" s="81">
        <f t="shared" ca="1" si="718"/>
        <v>1.40945772534528</v>
      </c>
      <c r="J2031" s="81">
        <f t="shared" ca="1" si="719"/>
        <v>1</v>
      </c>
      <c r="K2031" s="81">
        <f t="shared" ca="1" si="720"/>
        <v>0</v>
      </c>
      <c r="L2031" s="85">
        <f>IF(VLOOKUP(A2031,$U$12:$AD$125,8)=VLOOKUP(A2030,$U$12:$AD$125,8),0,VLOOKUP(A2031,U$12:$AD$125,8))</f>
        <v>0</v>
      </c>
      <c r="M2031" s="86">
        <f>IF(L2031&gt;0,VLOOKUP(L2031,T$12:$AC$125,7),0)</f>
        <v>0</v>
      </c>
      <c r="N2031" s="81">
        <f t="shared" si="712"/>
        <v>0</v>
      </c>
      <c r="O2031" s="81">
        <f t="shared" ca="1" si="721"/>
        <v>0</v>
      </c>
      <c r="P2031" s="87" t="str">
        <f t="shared" si="722"/>
        <v>J=</v>
      </c>
      <c r="Q2031" s="88">
        <f t="shared" si="723"/>
        <v>45223</v>
      </c>
      <c r="R2031" s="7"/>
      <c r="S2031" s="7"/>
      <c r="T2031" s="7"/>
      <c r="U2031" s="7"/>
      <c r="V2031" s="7"/>
      <c r="W2031" s="7"/>
      <c r="X2031" s="7"/>
      <c r="Y2031" s="7"/>
      <c r="Z2031" s="7"/>
      <c r="AA2031" s="7"/>
      <c r="AB2031" s="7"/>
      <c r="AC2031" s="7"/>
      <c r="AD2031" s="7"/>
      <c r="AE2031" s="7"/>
      <c r="AF2031" s="65"/>
      <c r="AG2031" s="9"/>
      <c r="AH2031" s="9"/>
      <c r="AI2031" s="4"/>
      <c r="AJ2031" s="10"/>
      <c r="AK2031" s="4"/>
      <c r="AL2031" s="65"/>
      <c r="AM2031" s="10"/>
      <c r="AN2031" s="9"/>
      <c r="AO2031" s="7"/>
      <c r="AP2031" s="11"/>
      <c r="AQ2031" s="9"/>
      <c r="AR2031" s="8"/>
      <c r="AS2031" s="65"/>
      <c r="AT2031" s="12"/>
      <c r="AU2031" s="12"/>
      <c r="AV2031" s="22"/>
      <c r="AW2031" s="12"/>
      <c r="AX2031" s="12"/>
      <c r="AY2031" s="12"/>
      <c r="AZ2031" s="12"/>
      <c r="BA2031" s="12"/>
      <c r="BB2031" s="12"/>
      <c r="BC2031" s="12"/>
      <c r="BD2031" s="12"/>
      <c r="BE2031" s="12"/>
      <c r="BF2031" s="12"/>
      <c r="BG2031" s="12"/>
      <c r="BH2031" s="12"/>
      <c r="BI2031" s="12"/>
      <c r="BJ2031" s="12"/>
      <c r="BK2031" s="12"/>
      <c r="BL2031" s="12"/>
      <c r="BM2031" s="12"/>
      <c r="BN2031" s="12"/>
      <c r="BO2031" s="12"/>
      <c r="BP2031" s="12"/>
      <c r="BQ2031" s="12"/>
      <c r="BR2031" s="12"/>
      <c r="BS2031" s="12"/>
      <c r="BT2031" s="12"/>
      <c r="BU2031" s="12"/>
      <c r="BV2031" s="12"/>
      <c r="BW2031" s="12"/>
      <c r="BX2031" s="12"/>
      <c r="BY2031" s="12"/>
      <c r="BZ2031" s="12"/>
      <c r="CA2031" s="12"/>
      <c r="CB2031" s="12"/>
      <c r="CC2031" s="12"/>
      <c r="CD2031" s="12"/>
      <c r="CE2031" s="12"/>
      <c r="CF2031" s="12"/>
      <c r="CG2031" s="12"/>
      <c r="CH2031" s="12"/>
      <c r="CI2031" s="12"/>
      <c r="CJ2031" s="12"/>
      <c r="CK2031" s="12"/>
      <c r="CL2031" s="12"/>
      <c r="CM2031" s="12"/>
      <c r="CN2031" s="12"/>
      <c r="CO2031" s="12"/>
      <c r="CP2031" s="12"/>
      <c r="CQ2031" s="12"/>
      <c r="CR2031" s="12"/>
      <c r="CS2031" s="12"/>
      <c r="CT2031" s="12"/>
      <c r="CU2031" s="12"/>
      <c r="CV2031" s="12"/>
      <c r="CW2031" s="12"/>
      <c r="CX2031" s="12"/>
      <c r="CY2031" s="12"/>
      <c r="CZ2031" s="12"/>
      <c r="DA2031" s="12"/>
      <c r="DB2031" s="12"/>
      <c r="DC2031" s="12"/>
      <c r="DD2031" s="12"/>
      <c r="DE2031" s="12"/>
      <c r="DF2031" s="12"/>
      <c r="DG2031" s="12"/>
      <c r="DH2031" s="12"/>
      <c r="DI2031" s="12"/>
      <c r="DJ2031" s="12"/>
      <c r="DK2031" s="12"/>
      <c r="DL2031" s="12"/>
      <c r="DM2031" s="12"/>
      <c r="DN2031" s="12"/>
      <c r="DO2031" s="12"/>
      <c r="DP2031" s="12"/>
      <c r="DQ2031" s="12"/>
      <c r="DR2031" s="12"/>
      <c r="DS2031" s="12"/>
      <c r="DT2031" s="12"/>
      <c r="DU2031" s="12"/>
      <c r="DV2031" s="12"/>
      <c r="DW2031" s="12"/>
      <c r="DX2031" s="12"/>
      <c r="DY2031" s="12"/>
      <c r="DZ2031" s="12"/>
      <c r="EA2031" s="12"/>
      <c r="EB2031" s="12"/>
      <c r="EC2031" s="12"/>
      <c r="ED2031" s="12"/>
      <c r="EE2031" s="12"/>
      <c r="EF2031" s="12"/>
      <c r="EG2031" s="12"/>
      <c r="EH2031" s="12"/>
      <c r="EI2031" s="12"/>
      <c r="EJ2031" s="12"/>
      <c r="EK2031" s="12"/>
      <c r="EL2031" s="12"/>
      <c r="EM2031" s="12"/>
      <c r="EN2031" s="12"/>
      <c r="EO2031" s="12"/>
      <c r="EP2031" s="12"/>
      <c r="EQ2031" s="12"/>
      <c r="ER2031" s="12"/>
      <c r="ES2031" s="12"/>
      <c r="ET2031" s="12"/>
      <c r="EU2031" s="12"/>
      <c r="EV2031" s="12"/>
      <c r="EW2031" s="12"/>
      <c r="EX2031" s="12"/>
      <c r="EY2031" s="12"/>
      <c r="EZ2031" s="12"/>
      <c r="FA2031" s="12"/>
      <c r="FB2031" s="12"/>
      <c r="FC2031" s="12"/>
      <c r="FD2031" s="12"/>
      <c r="FE2031" s="12"/>
      <c r="FF2031" s="12"/>
      <c r="FG2031" s="12"/>
      <c r="FH2031" s="12"/>
      <c r="FI2031" s="12"/>
      <c r="FJ2031" s="12"/>
      <c r="FK2031" s="12"/>
      <c r="FL2031" s="12"/>
      <c r="FM2031" s="12"/>
      <c r="FN2031" s="12"/>
      <c r="FO2031" s="12"/>
      <c r="FP2031" s="12"/>
      <c r="FQ2031" s="12"/>
      <c r="FR2031" s="12"/>
      <c r="FS2031" s="12"/>
      <c r="FT2031" s="12"/>
      <c r="FU2031" s="12"/>
      <c r="FV2031" s="12"/>
      <c r="FW2031" s="12"/>
      <c r="FX2031" s="12"/>
      <c r="FY2031" s="12"/>
      <c r="FZ2031" s="12"/>
      <c r="GA2031" s="12"/>
      <c r="GB2031" s="12"/>
      <c r="GC2031" s="12"/>
      <c r="GD2031" s="12"/>
      <c r="GE2031" s="12"/>
      <c r="GF2031" s="12"/>
      <c r="GG2031" s="12"/>
      <c r="GH2031" s="12"/>
      <c r="GI2031" s="12"/>
      <c r="GJ2031" s="12"/>
      <c r="GK2031" s="12"/>
      <c r="GL2031" s="12"/>
      <c r="GM2031" s="12"/>
      <c r="GN2031" s="12"/>
      <c r="GO2031" s="12"/>
      <c r="GP2031" s="12"/>
      <c r="GQ2031" s="12"/>
      <c r="GR2031" s="12"/>
    </row>
    <row r="2032" spans="1:200" x14ac:dyDescent="0.2">
      <c r="A2032" s="79">
        <f t="shared" si="713"/>
        <v>45104</v>
      </c>
      <c r="B2032" s="80" t="str">
        <f t="shared" ca="1" si="714"/>
        <v>n.d</v>
      </c>
      <c r="C2032" s="81">
        <f t="shared" ca="1" si="715"/>
        <v>1136.6050237500001</v>
      </c>
      <c r="D2032" s="82">
        <f ca="1">IF(A2032&lt;$B$1,VLOOKUP(A2032,[1]DI!$A$4:$B$15000,2,FALSE),0)</f>
        <v>0</v>
      </c>
      <c r="E2032" s="81">
        <f t="shared" ca="1" si="716"/>
        <v>0</v>
      </c>
      <c r="F2032" s="83">
        <f t="shared" si="711"/>
        <v>1.1679999999999999</v>
      </c>
      <c r="G2032" s="84">
        <f t="shared" ca="1" si="717"/>
        <v>1</v>
      </c>
      <c r="H2032" s="81">
        <f ca="1">TRUNC(PRODUCT(G$10:G2031),15)</f>
        <v>1.40945772534528</v>
      </c>
      <c r="I2032" s="81">
        <f t="shared" ca="1" si="718"/>
        <v>1.40945772534528</v>
      </c>
      <c r="J2032" s="81">
        <f t="shared" ca="1" si="719"/>
        <v>1</v>
      </c>
      <c r="K2032" s="81">
        <f t="shared" ca="1" si="720"/>
        <v>0</v>
      </c>
      <c r="L2032" s="85">
        <f>IF(VLOOKUP(A2032,$U$12:$AD$125,8)=VLOOKUP(A2031,$U$12:$AD$125,8),0,VLOOKUP(A2032,U$12:$AD$125,8))</f>
        <v>0</v>
      </c>
      <c r="M2032" s="86">
        <f>IF(L2032&gt;0,VLOOKUP(L2032,T$12:$AC$125,7),0)</f>
        <v>0</v>
      </c>
      <c r="N2032" s="81">
        <f t="shared" si="712"/>
        <v>0</v>
      </c>
      <c r="O2032" s="81">
        <f t="shared" ca="1" si="721"/>
        <v>0</v>
      </c>
      <c r="P2032" s="87" t="str">
        <f t="shared" si="722"/>
        <v>J=</v>
      </c>
      <c r="Q2032" s="88">
        <f t="shared" si="723"/>
        <v>45223</v>
      </c>
      <c r="R2032" s="7"/>
      <c r="S2032" s="7"/>
      <c r="T2032" s="7"/>
      <c r="U2032" s="7"/>
      <c r="V2032" s="7"/>
      <c r="W2032" s="7"/>
      <c r="X2032" s="7"/>
      <c r="Y2032" s="7"/>
      <c r="Z2032" s="7"/>
      <c r="AA2032" s="7"/>
      <c r="AB2032" s="7"/>
      <c r="AC2032" s="7"/>
      <c r="AD2032" s="7"/>
      <c r="AE2032" s="7"/>
      <c r="AF2032" s="65"/>
      <c r="AG2032" s="9"/>
      <c r="AH2032" s="9"/>
      <c r="AI2032" s="4"/>
      <c r="AJ2032" s="10"/>
      <c r="AK2032" s="4"/>
      <c r="AL2032" s="65"/>
      <c r="AM2032" s="10"/>
      <c r="AN2032" s="9"/>
      <c r="AO2032" s="7"/>
      <c r="AP2032" s="11"/>
      <c r="AQ2032" s="9"/>
      <c r="AR2032" s="8"/>
      <c r="AS2032" s="65"/>
      <c r="AT2032" s="12"/>
      <c r="AU2032" s="12"/>
      <c r="AV2032" s="22"/>
      <c r="AW2032" s="12"/>
      <c r="AX2032" s="12"/>
      <c r="AY2032" s="12"/>
      <c r="AZ2032" s="12"/>
      <c r="BA2032" s="12"/>
      <c r="BB2032" s="12"/>
      <c r="BC2032" s="12"/>
      <c r="BD2032" s="12"/>
      <c r="BE2032" s="12"/>
      <c r="BF2032" s="12"/>
      <c r="BG2032" s="12"/>
      <c r="BH2032" s="12"/>
      <c r="BI2032" s="12"/>
      <c r="BJ2032" s="12"/>
      <c r="BK2032" s="12"/>
      <c r="BL2032" s="12"/>
      <c r="BM2032" s="12"/>
      <c r="BN2032" s="12"/>
      <c r="BO2032" s="12"/>
      <c r="BP2032" s="12"/>
      <c r="BQ2032" s="12"/>
      <c r="BR2032" s="12"/>
      <c r="BS2032" s="12"/>
      <c r="BT2032" s="12"/>
      <c r="BU2032" s="12"/>
      <c r="BV2032" s="12"/>
      <c r="BW2032" s="12"/>
      <c r="BX2032" s="12"/>
      <c r="BY2032" s="12"/>
      <c r="BZ2032" s="12"/>
      <c r="CA2032" s="12"/>
      <c r="CB2032" s="12"/>
      <c r="CC2032" s="12"/>
      <c r="CD2032" s="12"/>
      <c r="CE2032" s="12"/>
      <c r="CF2032" s="12"/>
      <c r="CG2032" s="12"/>
      <c r="CH2032" s="12"/>
      <c r="CI2032" s="12"/>
      <c r="CJ2032" s="12"/>
      <c r="CK2032" s="12"/>
      <c r="CL2032" s="12"/>
      <c r="CM2032" s="12"/>
      <c r="CN2032" s="12"/>
      <c r="CO2032" s="12"/>
      <c r="CP2032" s="12"/>
      <c r="CQ2032" s="12"/>
      <c r="CR2032" s="12"/>
      <c r="CS2032" s="12"/>
      <c r="CT2032" s="12"/>
      <c r="CU2032" s="12"/>
      <c r="CV2032" s="12"/>
      <c r="CW2032" s="12"/>
      <c r="CX2032" s="12"/>
      <c r="CY2032" s="12"/>
      <c r="CZ2032" s="12"/>
      <c r="DA2032" s="12"/>
      <c r="DB2032" s="12"/>
      <c r="DC2032" s="12"/>
      <c r="DD2032" s="12"/>
      <c r="DE2032" s="12"/>
      <c r="DF2032" s="12"/>
      <c r="DG2032" s="12"/>
      <c r="DH2032" s="12"/>
      <c r="DI2032" s="12"/>
      <c r="DJ2032" s="12"/>
      <c r="DK2032" s="12"/>
      <c r="DL2032" s="12"/>
      <c r="DM2032" s="12"/>
      <c r="DN2032" s="12"/>
      <c r="DO2032" s="12"/>
      <c r="DP2032" s="12"/>
      <c r="DQ2032" s="12"/>
      <c r="DR2032" s="12"/>
      <c r="DS2032" s="12"/>
      <c r="DT2032" s="12"/>
      <c r="DU2032" s="12"/>
      <c r="DV2032" s="12"/>
      <c r="DW2032" s="12"/>
      <c r="DX2032" s="12"/>
      <c r="DY2032" s="12"/>
      <c r="DZ2032" s="12"/>
      <c r="EA2032" s="12"/>
      <c r="EB2032" s="12"/>
      <c r="EC2032" s="12"/>
      <c r="ED2032" s="12"/>
      <c r="EE2032" s="12"/>
      <c r="EF2032" s="12"/>
      <c r="EG2032" s="12"/>
      <c r="EH2032" s="12"/>
      <c r="EI2032" s="12"/>
      <c r="EJ2032" s="12"/>
      <c r="EK2032" s="12"/>
      <c r="EL2032" s="12"/>
      <c r="EM2032" s="12"/>
      <c r="EN2032" s="12"/>
      <c r="EO2032" s="12"/>
      <c r="EP2032" s="12"/>
      <c r="EQ2032" s="12"/>
      <c r="ER2032" s="12"/>
      <c r="ES2032" s="12"/>
      <c r="ET2032" s="12"/>
      <c r="EU2032" s="12"/>
      <c r="EV2032" s="12"/>
      <c r="EW2032" s="12"/>
      <c r="EX2032" s="12"/>
      <c r="EY2032" s="12"/>
      <c r="EZ2032" s="12"/>
      <c r="FA2032" s="12"/>
      <c r="FB2032" s="12"/>
      <c r="FC2032" s="12"/>
      <c r="FD2032" s="12"/>
      <c r="FE2032" s="12"/>
      <c r="FF2032" s="12"/>
      <c r="FG2032" s="12"/>
      <c r="FH2032" s="12"/>
      <c r="FI2032" s="12"/>
      <c r="FJ2032" s="12"/>
      <c r="FK2032" s="12"/>
      <c r="FL2032" s="12"/>
      <c r="FM2032" s="12"/>
      <c r="FN2032" s="12"/>
      <c r="FO2032" s="12"/>
      <c r="FP2032" s="12"/>
      <c r="FQ2032" s="12"/>
      <c r="FR2032" s="12"/>
      <c r="FS2032" s="12"/>
      <c r="FT2032" s="12"/>
      <c r="FU2032" s="12"/>
      <c r="FV2032" s="12"/>
      <c r="FW2032" s="12"/>
      <c r="FX2032" s="12"/>
      <c r="FY2032" s="12"/>
      <c r="FZ2032" s="12"/>
      <c r="GA2032" s="12"/>
      <c r="GB2032" s="12"/>
      <c r="GC2032" s="12"/>
      <c r="GD2032" s="12"/>
      <c r="GE2032" s="12"/>
      <c r="GF2032" s="12"/>
      <c r="GG2032" s="12"/>
      <c r="GH2032" s="12"/>
      <c r="GI2032" s="12"/>
      <c r="GJ2032" s="12"/>
      <c r="GK2032" s="12"/>
      <c r="GL2032" s="12"/>
      <c r="GM2032" s="12"/>
      <c r="GN2032" s="12"/>
      <c r="GO2032" s="12"/>
      <c r="GP2032" s="12"/>
      <c r="GQ2032" s="12"/>
      <c r="GR2032" s="12"/>
    </row>
    <row r="2033" spans="1:200" x14ac:dyDescent="0.2">
      <c r="A2033" s="79">
        <f t="shared" si="713"/>
        <v>45105</v>
      </c>
      <c r="B2033" s="80" t="str">
        <f t="shared" ca="1" si="714"/>
        <v>n.d</v>
      </c>
      <c r="C2033" s="81">
        <f t="shared" ca="1" si="715"/>
        <v>1136.6050237500001</v>
      </c>
      <c r="D2033" s="82">
        <f ca="1">IF(A2033&lt;$B$1,VLOOKUP(A2033,[1]DI!$A$4:$B$15000,2,FALSE),0)</f>
        <v>0</v>
      </c>
      <c r="E2033" s="81">
        <f t="shared" ca="1" si="716"/>
        <v>0</v>
      </c>
      <c r="F2033" s="83">
        <f t="shared" si="711"/>
        <v>1.1679999999999999</v>
      </c>
      <c r="G2033" s="84">
        <f t="shared" ca="1" si="717"/>
        <v>1</v>
      </c>
      <c r="H2033" s="81">
        <f ca="1">TRUNC(PRODUCT(G$10:G2032),15)</f>
        <v>1.40945772534528</v>
      </c>
      <c r="I2033" s="81">
        <f t="shared" ca="1" si="718"/>
        <v>1.40945772534528</v>
      </c>
      <c r="J2033" s="81">
        <f t="shared" ca="1" si="719"/>
        <v>1</v>
      </c>
      <c r="K2033" s="81">
        <f t="shared" ca="1" si="720"/>
        <v>0</v>
      </c>
      <c r="L2033" s="85">
        <f>IF(VLOOKUP(A2033,$U$12:$AD$125,8)=VLOOKUP(A2032,$U$12:$AD$125,8),0,VLOOKUP(A2033,U$12:$AD$125,8))</f>
        <v>0</v>
      </c>
      <c r="M2033" s="86">
        <f>IF(L2033&gt;0,VLOOKUP(L2033,T$12:$AC$125,7),0)</f>
        <v>0</v>
      </c>
      <c r="N2033" s="81">
        <f t="shared" si="712"/>
        <v>0</v>
      </c>
      <c r="O2033" s="81">
        <f t="shared" ca="1" si="721"/>
        <v>0</v>
      </c>
      <c r="P2033" s="87" t="str">
        <f t="shared" si="722"/>
        <v>J=</v>
      </c>
      <c r="Q2033" s="88">
        <f t="shared" si="723"/>
        <v>45223</v>
      </c>
      <c r="R2033" s="7"/>
      <c r="S2033" s="7"/>
      <c r="T2033" s="7"/>
      <c r="U2033" s="7"/>
      <c r="V2033" s="7"/>
      <c r="W2033" s="7"/>
      <c r="X2033" s="7"/>
      <c r="Y2033" s="7"/>
      <c r="Z2033" s="7"/>
      <c r="AA2033" s="7"/>
      <c r="AB2033" s="7"/>
      <c r="AC2033" s="7"/>
      <c r="AD2033" s="7"/>
      <c r="AE2033" s="7"/>
      <c r="AF2033" s="65"/>
      <c r="AG2033" s="9"/>
      <c r="AH2033" s="9"/>
      <c r="AI2033" s="4"/>
      <c r="AJ2033" s="10"/>
      <c r="AK2033" s="4"/>
      <c r="AL2033" s="65"/>
      <c r="AM2033" s="10"/>
      <c r="AN2033" s="9"/>
      <c r="AO2033" s="7"/>
      <c r="AP2033" s="11"/>
      <c r="AQ2033" s="9"/>
      <c r="AR2033" s="8"/>
      <c r="AS2033" s="65"/>
      <c r="AT2033" s="12"/>
      <c r="AU2033" s="12"/>
      <c r="AV2033" s="22"/>
      <c r="AW2033" s="12"/>
      <c r="AX2033" s="12"/>
      <c r="AY2033" s="12"/>
      <c r="AZ2033" s="12"/>
      <c r="BA2033" s="12"/>
      <c r="BB2033" s="12"/>
      <c r="BC2033" s="12"/>
      <c r="BD2033" s="12"/>
      <c r="BE2033" s="12"/>
      <c r="BF2033" s="12"/>
      <c r="BG2033" s="12"/>
      <c r="BH2033" s="12"/>
      <c r="BI2033" s="12"/>
      <c r="BJ2033" s="12"/>
      <c r="BK2033" s="12"/>
      <c r="BL2033" s="12"/>
      <c r="BM2033" s="12"/>
      <c r="BN2033" s="12"/>
      <c r="BO2033" s="12"/>
      <c r="BP2033" s="12"/>
      <c r="BQ2033" s="12"/>
      <c r="BR2033" s="12"/>
      <c r="BS2033" s="12"/>
      <c r="BT2033" s="12"/>
      <c r="BU2033" s="12"/>
      <c r="BV2033" s="12"/>
      <c r="BW2033" s="12"/>
      <c r="BX2033" s="12"/>
      <c r="BY2033" s="12"/>
      <c r="BZ2033" s="12"/>
      <c r="CA2033" s="12"/>
      <c r="CB2033" s="12"/>
      <c r="CC2033" s="12"/>
      <c r="CD2033" s="12"/>
      <c r="CE2033" s="12"/>
      <c r="CF2033" s="12"/>
      <c r="CG2033" s="12"/>
      <c r="CH2033" s="12"/>
      <c r="CI2033" s="12"/>
      <c r="CJ2033" s="12"/>
      <c r="CK2033" s="12"/>
      <c r="CL2033" s="12"/>
      <c r="CM2033" s="12"/>
      <c r="CN2033" s="12"/>
      <c r="CO2033" s="12"/>
      <c r="CP2033" s="12"/>
      <c r="CQ2033" s="12"/>
      <c r="CR2033" s="12"/>
      <c r="CS2033" s="12"/>
      <c r="CT2033" s="12"/>
      <c r="CU2033" s="12"/>
      <c r="CV2033" s="12"/>
      <c r="CW2033" s="12"/>
      <c r="CX2033" s="12"/>
      <c r="CY2033" s="12"/>
      <c r="CZ2033" s="12"/>
      <c r="DA2033" s="12"/>
      <c r="DB2033" s="12"/>
      <c r="DC2033" s="12"/>
      <c r="DD2033" s="12"/>
      <c r="DE2033" s="12"/>
      <c r="DF2033" s="12"/>
      <c r="DG2033" s="12"/>
      <c r="DH2033" s="12"/>
      <c r="DI2033" s="12"/>
      <c r="DJ2033" s="12"/>
      <c r="DK2033" s="12"/>
      <c r="DL2033" s="12"/>
      <c r="DM2033" s="12"/>
      <c r="DN2033" s="12"/>
      <c r="DO2033" s="12"/>
      <c r="DP2033" s="12"/>
      <c r="DQ2033" s="12"/>
      <c r="DR2033" s="12"/>
      <c r="DS2033" s="12"/>
      <c r="DT2033" s="12"/>
      <c r="DU2033" s="12"/>
      <c r="DV2033" s="12"/>
      <c r="DW2033" s="12"/>
      <c r="DX2033" s="12"/>
      <c r="DY2033" s="12"/>
      <c r="DZ2033" s="12"/>
      <c r="EA2033" s="12"/>
      <c r="EB2033" s="12"/>
      <c r="EC2033" s="12"/>
      <c r="ED2033" s="12"/>
      <c r="EE2033" s="12"/>
      <c r="EF2033" s="12"/>
      <c r="EG2033" s="12"/>
      <c r="EH2033" s="12"/>
      <c r="EI2033" s="12"/>
      <c r="EJ2033" s="12"/>
      <c r="EK2033" s="12"/>
      <c r="EL2033" s="12"/>
      <c r="EM2033" s="12"/>
      <c r="EN2033" s="12"/>
      <c r="EO2033" s="12"/>
      <c r="EP2033" s="12"/>
      <c r="EQ2033" s="12"/>
      <c r="ER2033" s="12"/>
      <c r="ES2033" s="12"/>
      <c r="ET2033" s="12"/>
      <c r="EU2033" s="12"/>
      <c r="EV2033" s="12"/>
      <c r="EW2033" s="12"/>
      <c r="EX2033" s="12"/>
      <c r="EY2033" s="12"/>
      <c r="EZ2033" s="12"/>
      <c r="FA2033" s="12"/>
      <c r="FB2033" s="12"/>
      <c r="FC2033" s="12"/>
      <c r="FD2033" s="12"/>
      <c r="FE2033" s="12"/>
      <c r="FF2033" s="12"/>
      <c r="FG2033" s="12"/>
      <c r="FH2033" s="12"/>
      <c r="FI2033" s="12"/>
      <c r="FJ2033" s="12"/>
      <c r="FK2033" s="12"/>
      <c r="FL2033" s="12"/>
      <c r="FM2033" s="12"/>
      <c r="FN2033" s="12"/>
      <c r="FO2033" s="12"/>
      <c r="FP2033" s="12"/>
      <c r="FQ2033" s="12"/>
      <c r="FR2033" s="12"/>
      <c r="FS2033" s="12"/>
      <c r="FT2033" s="12"/>
      <c r="FU2033" s="12"/>
      <c r="FV2033" s="12"/>
      <c r="FW2033" s="12"/>
      <c r="FX2033" s="12"/>
      <c r="FY2033" s="12"/>
      <c r="FZ2033" s="12"/>
      <c r="GA2033" s="12"/>
      <c r="GB2033" s="12"/>
      <c r="GC2033" s="12"/>
      <c r="GD2033" s="12"/>
      <c r="GE2033" s="12"/>
      <c r="GF2033" s="12"/>
      <c r="GG2033" s="12"/>
      <c r="GH2033" s="12"/>
      <c r="GI2033" s="12"/>
      <c r="GJ2033" s="12"/>
      <c r="GK2033" s="12"/>
      <c r="GL2033" s="12"/>
      <c r="GM2033" s="12"/>
      <c r="GN2033" s="12"/>
      <c r="GO2033" s="12"/>
      <c r="GP2033" s="12"/>
      <c r="GQ2033" s="12"/>
      <c r="GR2033" s="12"/>
    </row>
    <row r="2034" spans="1:200" x14ac:dyDescent="0.2">
      <c r="A2034" s="79">
        <f t="shared" si="713"/>
        <v>45106</v>
      </c>
      <c r="B2034" s="80" t="str">
        <f t="shared" ca="1" si="714"/>
        <v>n.d</v>
      </c>
      <c r="C2034" s="81">
        <f t="shared" ca="1" si="715"/>
        <v>1136.6050237500001</v>
      </c>
      <c r="D2034" s="82">
        <f ca="1">IF(A2034&lt;$B$1,VLOOKUP(A2034,[1]DI!$A$4:$B$15000,2,FALSE),0)</f>
        <v>0</v>
      </c>
      <c r="E2034" s="81">
        <f t="shared" ca="1" si="716"/>
        <v>0</v>
      </c>
      <c r="F2034" s="83">
        <f t="shared" si="711"/>
        <v>1.1679999999999999</v>
      </c>
      <c r="G2034" s="84">
        <f t="shared" ca="1" si="717"/>
        <v>1</v>
      </c>
      <c r="H2034" s="81">
        <f ca="1">TRUNC(PRODUCT(G$10:G2033),15)</f>
        <v>1.40945772534528</v>
      </c>
      <c r="I2034" s="81">
        <f t="shared" ca="1" si="718"/>
        <v>1.40945772534528</v>
      </c>
      <c r="J2034" s="81">
        <f t="shared" ca="1" si="719"/>
        <v>1</v>
      </c>
      <c r="K2034" s="81">
        <f t="shared" ca="1" si="720"/>
        <v>0</v>
      </c>
      <c r="L2034" s="85">
        <f>IF(VLOOKUP(A2034,$U$12:$AD$125,8)=VLOOKUP(A2033,$U$12:$AD$125,8),0,VLOOKUP(A2034,U$12:$AD$125,8))</f>
        <v>0</v>
      </c>
      <c r="M2034" s="86">
        <f>IF(L2034&gt;0,VLOOKUP(L2034,T$12:$AC$125,7),0)</f>
        <v>0</v>
      </c>
      <c r="N2034" s="81">
        <f t="shared" si="712"/>
        <v>0</v>
      </c>
      <c r="O2034" s="81">
        <f t="shared" ca="1" si="721"/>
        <v>0</v>
      </c>
      <c r="P2034" s="87" t="str">
        <f t="shared" si="722"/>
        <v>J=</v>
      </c>
      <c r="Q2034" s="88">
        <f t="shared" si="723"/>
        <v>45223</v>
      </c>
      <c r="R2034" s="7"/>
      <c r="S2034" s="7"/>
      <c r="T2034" s="7"/>
      <c r="U2034" s="7"/>
      <c r="V2034" s="7"/>
      <c r="W2034" s="7"/>
      <c r="X2034" s="7"/>
      <c r="Y2034" s="7"/>
      <c r="Z2034" s="7"/>
      <c r="AA2034" s="7"/>
      <c r="AB2034" s="7"/>
      <c r="AC2034" s="7"/>
      <c r="AD2034" s="7"/>
      <c r="AE2034" s="7"/>
      <c r="AF2034" s="65"/>
      <c r="AG2034" s="9"/>
      <c r="AH2034" s="9"/>
      <c r="AI2034" s="4"/>
      <c r="AJ2034" s="10"/>
      <c r="AK2034" s="4"/>
      <c r="AL2034" s="65"/>
      <c r="AM2034" s="10"/>
      <c r="AN2034" s="9"/>
      <c r="AO2034" s="7"/>
      <c r="AP2034" s="11"/>
      <c r="AQ2034" s="9"/>
      <c r="AR2034" s="8"/>
      <c r="AS2034" s="65"/>
      <c r="AT2034" s="12"/>
      <c r="AU2034" s="12"/>
      <c r="AV2034" s="22"/>
      <c r="AW2034" s="12"/>
      <c r="AX2034" s="12"/>
      <c r="AY2034" s="12"/>
      <c r="AZ2034" s="12"/>
      <c r="BA2034" s="12"/>
      <c r="BB2034" s="12"/>
      <c r="BC2034" s="12"/>
      <c r="BD2034" s="12"/>
      <c r="BE2034" s="12"/>
      <c r="BF2034" s="12"/>
      <c r="BG2034" s="12"/>
      <c r="BH2034" s="12"/>
      <c r="BI2034" s="12"/>
      <c r="BJ2034" s="12"/>
      <c r="BK2034" s="12"/>
      <c r="BL2034" s="12"/>
      <c r="BM2034" s="12"/>
      <c r="BN2034" s="12"/>
      <c r="BO2034" s="12"/>
      <c r="BP2034" s="12"/>
      <c r="BQ2034" s="12"/>
      <c r="BR2034" s="12"/>
      <c r="BS2034" s="12"/>
      <c r="BT2034" s="12"/>
      <c r="BU2034" s="12"/>
      <c r="BV2034" s="12"/>
      <c r="BW2034" s="12"/>
      <c r="BX2034" s="12"/>
      <c r="BY2034" s="12"/>
      <c r="BZ2034" s="12"/>
      <c r="CA2034" s="12"/>
      <c r="CB2034" s="12"/>
      <c r="CC2034" s="12"/>
      <c r="CD2034" s="12"/>
      <c r="CE2034" s="12"/>
      <c r="CF2034" s="12"/>
      <c r="CG2034" s="12"/>
      <c r="CH2034" s="12"/>
      <c r="CI2034" s="12"/>
      <c r="CJ2034" s="12"/>
      <c r="CK2034" s="12"/>
      <c r="CL2034" s="12"/>
      <c r="CM2034" s="12"/>
      <c r="CN2034" s="12"/>
      <c r="CO2034" s="12"/>
      <c r="CP2034" s="12"/>
      <c r="CQ2034" s="12"/>
      <c r="CR2034" s="12"/>
      <c r="CS2034" s="12"/>
      <c r="CT2034" s="12"/>
      <c r="CU2034" s="12"/>
      <c r="CV2034" s="12"/>
      <c r="CW2034" s="12"/>
      <c r="CX2034" s="12"/>
      <c r="CY2034" s="12"/>
      <c r="CZ2034" s="12"/>
      <c r="DA2034" s="12"/>
      <c r="DB2034" s="12"/>
      <c r="DC2034" s="12"/>
      <c r="DD2034" s="12"/>
      <c r="DE2034" s="12"/>
      <c r="DF2034" s="12"/>
      <c r="DG2034" s="12"/>
      <c r="DH2034" s="12"/>
      <c r="DI2034" s="12"/>
      <c r="DJ2034" s="12"/>
      <c r="DK2034" s="12"/>
      <c r="DL2034" s="12"/>
      <c r="DM2034" s="12"/>
      <c r="DN2034" s="12"/>
      <c r="DO2034" s="12"/>
      <c r="DP2034" s="12"/>
      <c r="DQ2034" s="12"/>
      <c r="DR2034" s="12"/>
      <c r="DS2034" s="12"/>
      <c r="DT2034" s="12"/>
      <c r="DU2034" s="12"/>
      <c r="DV2034" s="12"/>
      <c r="DW2034" s="12"/>
      <c r="DX2034" s="12"/>
      <c r="DY2034" s="12"/>
      <c r="DZ2034" s="12"/>
      <c r="EA2034" s="12"/>
      <c r="EB2034" s="12"/>
      <c r="EC2034" s="12"/>
      <c r="ED2034" s="12"/>
      <c r="EE2034" s="12"/>
      <c r="EF2034" s="12"/>
      <c r="EG2034" s="12"/>
      <c r="EH2034" s="12"/>
      <c r="EI2034" s="12"/>
      <c r="EJ2034" s="12"/>
      <c r="EK2034" s="12"/>
      <c r="EL2034" s="12"/>
      <c r="EM2034" s="12"/>
      <c r="EN2034" s="12"/>
      <c r="EO2034" s="12"/>
      <c r="EP2034" s="12"/>
      <c r="EQ2034" s="12"/>
      <c r="ER2034" s="12"/>
      <c r="ES2034" s="12"/>
      <c r="ET2034" s="12"/>
      <c r="EU2034" s="12"/>
      <c r="EV2034" s="12"/>
      <c r="EW2034" s="12"/>
      <c r="EX2034" s="12"/>
      <c r="EY2034" s="12"/>
      <c r="EZ2034" s="12"/>
      <c r="FA2034" s="12"/>
      <c r="FB2034" s="12"/>
      <c r="FC2034" s="12"/>
      <c r="FD2034" s="12"/>
      <c r="FE2034" s="12"/>
      <c r="FF2034" s="12"/>
      <c r="FG2034" s="12"/>
      <c r="FH2034" s="12"/>
      <c r="FI2034" s="12"/>
      <c r="FJ2034" s="12"/>
      <c r="FK2034" s="12"/>
      <c r="FL2034" s="12"/>
      <c r="FM2034" s="12"/>
      <c r="FN2034" s="12"/>
      <c r="FO2034" s="12"/>
      <c r="FP2034" s="12"/>
      <c r="FQ2034" s="12"/>
      <c r="FR2034" s="12"/>
      <c r="FS2034" s="12"/>
      <c r="FT2034" s="12"/>
      <c r="FU2034" s="12"/>
      <c r="FV2034" s="12"/>
      <c r="FW2034" s="12"/>
      <c r="FX2034" s="12"/>
      <c r="FY2034" s="12"/>
      <c r="FZ2034" s="12"/>
      <c r="GA2034" s="12"/>
      <c r="GB2034" s="12"/>
      <c r="GC2034" s="12"/>
      <c r="GD2034" s="12"/>
      <c r="GE2034" s="12"/>
      <c r="GF2034" s="12"/>
      <c r="GG2034" s="12"/>
      <c r="GH2034" s="12"/>
      <c r="GI2034" s="12"/>
      <c r="GJ2034" s="12"/>
      <c r="GK2034" s="12"/>
      <c r="GL2034" s="12"/>
      <c r="GM2034" s="12"/>
      <c r="GN2034" s="12"/>
      <c r="GO2034" s="12"/>
      <c r="GP2034" s="12"/>
      <c r="GQ2034" s="12"/>
      <c r="GR2034" s="12"/>
    </row>
    <row r="2035" spans="1:200" x14ac:dyDescent="0.2">
      <c r="A2035" s="79">
        <f t="shared" si="713"/>
        <v>45107</v>
      </c>
      <c r="B2035" s="80" t="str">
        <f t="shared" ca="1" si="714"/>
        <v>n.d</v>
      </c>
      <c r="C2035" s="81">
        <f t="shared" ca="1" si="715"/>
        <v>1136.6050237500001</v>
      </c>
      <c r="D2035" s="82">
        <f ca="1">IF(A2035&lt;$B$1,VLOOKUP(A2035,[1]DI!$A$4:$B$15000,2,FALSE),0)</f>
        <v>0</v>
      </c>
      <c r="E2035" s="81">
        <f t="shared" ca="1" si="716"/>
        <v>0</v>
      </c>
      <c r="F2035" s="83">
        <f t="shared" si="711"/>
        <v>1.1679999999999999</v>
      </c>
      <c r="G2035" s="84">
        <f t="shared" ca="1" si="717"/>
        <v>1</v>
      </c>
      <c r="H2035" s="81">
        <f ca="1">TRUNC(PRODUCT(G$10:G2034),15)</f>
        <v>1.40945772534528</v>
      </c>
      <c r="I2035" s="81">
        <f t="shared" ca="1" si="718"/>
        <v>1.40945772534528</v>
      </c>
      <c r="J2035" s="81">
        <f t="shared" ca="1" si="719"/>
        <v>1</v>
      </c>
      <c r="K2035" s="81">
        <f t="shared" ca="1" si="720"/>
        <v>0</v>
      </c>
      <c r="L2035" s="85">
        <f>IF(VLOOKUP(A2035,$U$12:$AD$125,8)=VLOOKUP(A2034,$U$12:$AD$125,8),0,VLOOKUP(A2035,U$12:$AD$125,8))</f>
        <v>0</v>
      </c>
      <c r="M2035" s="86">
        <f>IF(L2035&gt;0,VLOOKUP(L2035,T$12:$AC$125,7),0)</f>
        <v>0</v>
      </c>
      <c r="N2035" s="81">
        <f t="shared" si="712"/>
        <v>0</v>
      </c>
      <c r="O2035" s="81">
        <f t="shared" ca="1" si="721"/>
        <v>0</v>
      </c>
      <c r="P2035" s="87" t="str">
        <f t="shared" si="722"/>
        <v>J=</v>
      </c>
      <c r="Q2035" s="88">
        <f t="shared" si="723"/>
        <v>45223</v>
      </c>
      <c r="R2035" s="7"/>
      <c r="S2035" s="7"/>
      <c r="T2035" s="7"/>
      <c r="U2035" s="7"/>
      <c r="V2035" s="7"/>
      <c r="W2035" s="7"/>
      <c r="X2035" s="7"/>
      <c r="Y2035" s="7"/>
      <c r="Z2035" s="7"/>
      <c r="AA2035" s="7"/>
      <c r="AB2035" s="7"/>
      <c r="AC2035" s="7"/>
      <c r="AD2035" s="7"/>
      <c r="AE2035" s="7"/>
      <c r="AF2035" s="65"/>
      <c r="AG2035" s="9"/>
      <c r="AH2035" s="9"/>
      <c r="AI2035" s="4"/>
      <c r="AJ2035" s="10"/>
      <c r="AK2035" s="4"/>
      <c r="AL2035" s="65"/>
      <c r="AM2035" s="10"/>
      <c r="AN2035" s="9"/>
      <c r="AO2035" s="7"/>
      <c r="AP2035" s="11"/>
      <c r="AQ2035" s="9"/>
      <c r="AR2035" s="8"/>
      <c r="AS2035" s="65"/>
      <c r="AT2035" s="12"/>
      <c r="AU2035" s="12"/>
      <c r="AV2035" s="22"/>
      <c r="AW2035" s="12"/>
      <c r="AX2035" s="12"/>
      <c r="AY2035" s="12"/>
      <c r="AZ2035" s="12"/>
      <c r="BA2035" s="12"/>
      <c r="BB2035" s="12"/>
      <c r="BC2035" s="12"/>
      <c r="BD2035" s="12"/>
      <c r="BE2035" s="12"/>
      <c r="BF2035" s="12"/>
      <c r="BG2035" s="12"/>
      <c r="BH2035" s="12"/>
      <c r="BI2035" s="12"/>
      <c r="BJ2035" s="12"/>
      <c r="BK2035" s="12"/>
      <c r="BL2035" s="12"/>
      <c r="BM2035" s="12"/>
      <c r="BN2035" s="12"/>
      <c r="BO2035" s="12"/>
      <c r="BP2035" s="12"/>
      <c r="BQ2035" s="12"/>
      <c r="BR2035" s="12"/>
      <c r="BS2035" s="12"/>
      <c r="BT2035" s="12"/>
      <c r="BU2035" s="12"/>
      <c r="BV2035" s="12"/>
      <c r="BW2035" s="12"/>
      <c r="BX2035" s="12"/>
      <c r="BY2035" s="12"/>
      <c r="BZ2035" s="12"/>
      <c r="CA2035" s="12"/>
      <c r="CB2035" s="12"/>
      <c r="CC2035" s="12"/>
      <c r="CD2035" s="12"/>
      <c r="CE2035" s="12"/>
      <c r="CF2035" s="12"/>
      <c r="CG2035" s="12"/>
      <c r="CH2035" s="12"/>
      <c r="CI2035" s="12"/>
      <c r="CJ2035" s="12"/>
      <c r="CK2035" s="12"/>
      <c r="CL2035" s="12"/>
      <c r="CM2035" s="12"/>
      <c r="CN2035" s="12"/>
      <c r="CO2035" s="12"/>
      <c r="CP2035" s="12"/>
      <c r="CQ2035" s="12"/>
      <c r="CR2035" s="12"/>
      <c r="CS2035" s="12"/>
      <c r="CT2035" s="12"/>
      <c r="CU2035" s="12"/>
      <c r="CV2035" s="12"/>
      <c r="CW2035" s="12"/>
      <c r="CX2035" s="12"/>
      <c r="CY2035" s="12"/>
      <c r="CZ2035" s="12"/>
      <c r="DA2035" s="12"/>
      <c r="DB2035" s="12"/>
      <c r="DC2035" s="12"/>
      <c r="DD2035" s="12"/>
      <c r="DE2035" s="12"/>
      <c r="DF2035" s="12"/>
      <c r="DG2035" s="12"/>
      <c r="DH2035" s="12"/>
      <c r="DI2035" s="12"/>
      <c r="DJ2035" s="12"/>
      <c r="DK2035" s="12"/>
      <c r="DL2035" s="12"/>
      <c r="DM2035" s="12"/>
      <c r="DN2035" s="12"/>
      <c r="DO2035" s="12"/>
      <c r="DP2035" s="12"/>
      <c r="DQ2035" s="12"/>
      <c r="DR2035" s="12"/>
      <c r="DS2035" s="12"/>
      <c r="DT2035" s="12"/>
      <c r="DU2035" s="12"/>
      <c r="DV2035" s="12"/>
      <c r="DW2035" s="12"/>
      <c r="DX2035" s="12"/>
      <c r="DY2035" s="12"/>
      <c r="DZ2035" s="12"/>
      <c r="EA2035" s="12"/>
      <c r="EB2035" s="12"/>
      <c r="EC2035" s="12"/>
      <c r="ED2035" s="12"/>
      <c r="EE2035" s="12"/>
      <c r="EF2035" s="12"/>
      <c r="EG2035" s="12"/>
      <c r="EH2035" s="12"/>
      <c r="EI2035" s="12"/>
      <c r="EJ2035" s="12"/>
      <c r="EK2035" s="12"/>
      <c r="EL2035" s="12"/>
      <c r="EM2035" s="12"/>
      <c r="EN2035" s="12"/>
      <c r="EO2035" s="12"/>
      <c r="EP2035" s="12"/>
      <c r="EQ2035" s="12"/>
      <c r="ER2035" s="12"/>
      <c r="ES2035" s="12"/>
      <c r="ET2035" s="12"/>
      <c r="EU2035" s="12"/>
      <c r="EV2035" s="12"/>
      <c r="EW2035" s="12"/>
      <c r="EX2035" s="12"/>
      <c r="EY2035" s="12"/>
      <c r="EZ2035" s="12"/>
      <c r="FA2035" s="12"/>
      <c r="FB2035" s="12"/>
      <c r="FC2035" s="12"/>
      <c r="FD2035" s="12"/>
      <c r="FE2035" s="12"/>
      <c r="FF2035" s="12"/>
      <c r="FG2035" s="12"/>
      <c r="FH2035" s="12"/>
      <c r="FI2035" s="12"/>
      <c r="FJ2035" s="12"/>
      <c r="FK2035" s="12"/>
      <c r="FL2035" s="12"/>
      <c r="FM2035" s="12"/>
      <c r="FN2035" s="12"/>
      <c r="FO2035" s="12"/>
      <c r="FP2035" s="12"/>
      <c r="FQ2035" s="12"/>
      <c r="FR2035" s="12"/>
      <c r="FS2035" s="12"/>
      <c r="FT2035" s="12"/>
      <c r="FU2035" s="12"/>
      <c r="FV2035" s="12"/>
      <c r="FW2035" s="12"/>
      <c r="FX2035" s="12"/>
      <c r="FY2035" s="12"/>
      <c r="FZ2035" s="12"/>
      <c r="GA2035" s="12"/>
      <c r="GB2035" s="12"/>
      <c r="GC2035" s="12"/>
      <c r="GD2035" s="12"/>
      <c r="GE2035" s="12"/>
      <c r="GF2035" s="12"/>
      <c r="GG2035" s="12"/>
      <c r="GH2035" s="12"/>
      <c r="GI2035" s="12"/>
      <c r="GJ2035" s="12"/>
      <c r="GK2035" s="12"/>
      <c r="GL2035" s="12"/>
      <c r="GM2035" s="12"/>
      <c r="GN2035" s="12"/>
      <c r="GO2035" s="12"/>
      <c r="GP2035" s="12"/>
      <c r="GQ2035" s="12"/>
      <c r="GR2035" s="12"/>
    </row>
    <row r="2036" spans="1:200" x14ac:dyDescent="0.2">
      <c r="A2036" s="79">
        <f t="shared" si="713"/>
        <v>45108</v>
      </c>
      <c r="B2036" s="80" t="str">
        <f t="shared" ca="1" si="714"/>
        <v>n.d</v>
      </c>
      <c r="C2036" s="81">
        <f t="shared" ca="1" si="715"/>
        <v>1136.6050237500001</v>
      </c>
      <c r="D2036" s="82">
        <f ca="1">IF(A2036&lt;$B$1,VLOOKUP(A2036,[1]DI!$A$4:$B$15000,2,FALSE),0)</f>
        <v>0</v>
      </c>
      <c r="E2036" s="81">
        <f t="shared" ca="1" si="716"/>
        <v>0</v>
      </c>
      <c r="F2036" s="83">
        <f t="shared" si="711"/>
        <v>1.1679999999999999</v>
      </c>
      <c r="G2036" s="84">
        <f t="shared" ca="1" si="717"/>
        <v>1</v>
      </c>
      <c r="H2036" s="81">
        <f ca="1">TRUNC(PRODUCT(G$10:G2035),15)</f>
        <v>1.40945772534528</v>
      </c>
      <c r="I2036" s="81">
        <f t="shared" ca="1" si="718"/>
        <v>1.40945772534528</v>
      </c>
      <c r="J2036" s="81">
        <f t="shared" ca="1" si="719"/>
        <v>1</v>
      </c>
      <c r="K2036" s="81">
        <f t="shared" ca="1" si="720"/>
        <v>0</v>
      </c>
      <c r="L2036" s="85">
        <f>IF(VLOOKUP(A2036,$U$12:$AD$125,8)=VLOOKUP(A2035,$U$12:$AD$125,8),0,VLOOKUP(A2036,U$12:$AD$125,8))</f>
        <v>0</v>
      </c>
      <c r="M2036" s="86">
        <f>IF(L2036&gt;0,VLOOKUP(L2036,T$12:$AC$125,7),0)</f>
        <v>0</v>
      </c>
      <c r="N2036" s="81">
        <f t="shared" si="712"/>
        <v>0</v>
      </c>
      <c r="O2036" s="81">
        <f t="shared" ca="1" si="721"/>
        <v>0</v>
      </c>
      <c r="P2036" s="87" t="str">
        <f t="shared" si="722"/>
        <v>J=</v>
      </c>
      <c r="Q2036" s="88">
        <f t="shared" si="723"/>
        <v>45223</v>
      </c>
      <c r="R2036" s="7"/>
      <c r="S2036" s="7"/>
      <c r="T2036" s="7"/>
      <c r="U2036" s="7"/>
      <c r="V2036" s="7"/>
      <c r="W2036" s="7"/>
      <c r="X2036" s="7"/>
      <c r="Y2036" s="7"/>
      <c r="Z2036" s="7"/>
      <c r="AA2036" s="7"/>
      <c r="AB2036" s="7"/>
      <c r="AC2036" s="7"/>
      <c r="AD2036" s="7"/>
      <c r="AE2036" s="7"/>
      <c r="AF2036" s="65"/>
      <c r="AG2036" s="9"/>
      <c r="AH2036" s="9"/>
      <c r="AI2036" s="4"/>
      <c r="AJ2036" s="10"/>
      <c r="AK2036" s="4"/>
      <c r="AL2036" s="65"/>
      <c r="AM2036" s="10"/>
      <c r="AN2036" s="9"/>
      <c r="AO2036" s="7"/>
      <c r="AP2036" s="11"/>
      <c r="AQ2036" s="9"/>
      <c r="AR2036" s="8"/>
      <c r="AS2036" s="65"/>
      <c r="AT2036" s="12"/>
      <c r="AU2036" s="12"/>
      <c r="AV2036" s="22"/>
      <c r="AW2036" s="12"/>
      <c r="AX2036" s="12"/>
      <c r="AY2036" s="12"/>
      <c r="AZ2036" s="12"/>
      <c r="BA2036" s="12"/>
      <c r="BB2036" s="12"/>
      <c r="BC2036" s="12"/>
      <c r="BD2036" s="12"/>
      <c r="BE2036" s="12"/>
      <c r="BF2036" s="12"/>
      <c r="BG2036" s="12"/>
      <c r="BH2036" s="12"/>
      <c r="BI2036" s="12"/>
      <c r="BJ2036" s="12"/>
      <c r="BK2036" s="12"/>
      <c r="BL2036" s="12"/>
      <c r="BM2036" s="12"/>
      <c r="BN2036" s="12"/>
      <c r="BO2036" s="12"/>
      <c r="BP2036" s="12"/>
      <c r="BQ2036" s="12"/>
      <c r="BR2036" s="12"/>
      <c r="BS2036" s="12"/>
      <c r="BT2036" s="12"/>
      <c r="BU2036" s="12"/>
      <c r="BV2036" s="12"/>
      <c r="BW2036" s="12"/>
      <c r="BX2036" s="12"/>
      <c r="BY2036" s="12"/>
      <c r="BZ2036" s="12"/>
      <c r="CA2036" s="12"/>
      <c r="CB2036" s="12"/>
      <c r="CC2036" s="12"/>
      <c r="CD2036" s="12"/>
      <c r="CE2036" s="12"/>
      <c r="CF2036" s="12"/>
      <c r="CG2036" s="12"/>
      <c r="CH2036" s="12"/>
      <c r="CI2036" s="12"/>
      <c r="CJ2036" s="12"/>
      <c r="CK2036" s="12"/>
      <c r="CL2036" s="12"/>
      <c r="CM2036" s="12"/>
      <c r="CN2036" s="12"/>
      <c r="CO2036" s="12"/>
      <c r="CP2036" s="12"/>
      <c r="CQ2036" s="12"/>
      <c r="CR2036" s="12"/>
      <c r="CS2036" s="12"/>
      <c r="CT2036" s="12"/>
      <c r="CU2036" s="12"/>
      <c r="CV2036" s="12"/>
      <c r="CW2036" s="12"/>
      <c r="CX2036" s="12"/>
      <c r="CY2036" s="12"/>
      <c r="CZ2036" s="12"/>
      <c r="DA2036" s="12"/>
      <c r="DB2036" s="12"/>
      <c r="DC2036" s="12"/>
      <c r="DD2036" s="12"/>
      <c r="DE2036" s="12"/>
      <c r="DF2036" s="12"/>
      <c r="DG2036" s="12"/>
      <c r="DH2036" s="12"/>
      <c r="DI2036" s="12"/>
      <c r="DJ2036" s="12"/>
      <c r="DK2036" s="12"/>
      <c r="DL2036" s="12"/>
      <c r="DM2036" s="12"/>
      <c r="DN2036" s="12"/>
      <c r="DO2036" s="12"/>
      <c r="DP2036" s="12"/>
      <c r="DQ2036" s="12"/>
      <c r="DR2036" s="12"/>
      <c r="DS2036" s="12"/>
      <c r="DT2036" s="12"/>
      <c r="DU2036" s="12"/>
      <c r="DV2036" s="12"/>
      <c r="DW2036" s="12"/>
      <c r="DX2036" s="12"/>
      <c r="DY2036" s="12"/>
      <c r="DZ2036" s="12"/>
      <c r="EA2036" s="12"/>
      <c r="EB2036" s="12"/>
      <c r="EC2036" s="12"/>
      <c r="ED2036" s="12"/>
      <c r="EE2036" s="12"/>
      <c r="EF2036" s="12"/>
      <c r="EG2036" s="12"/>
      <c r="EH2036" s="12"/>
      <c r="EI2036" s="12"/>
      <c r="EJ2036" s="12"/>
      <c r="EK2036" s="12"/>
      <c r="EL2036" s="12"/>
      <c r="EM2036" s="12"/>
      <c r="EN2036" s="12"/>
      <c r="EO2036" s="12"/>
      <c r="EP2036" s="12"/>
      <c r="EQ2036" s="12"/>
      <c r="ER2036" s="12"/>
      <c r="ES2036" s="12"/>
      <c r="ET2036" s="12"/>
      <c r="EU2036" s="12"/>
      <c r="EV2036" s="12"/>
      <c r="EW2036" s="12"/>
      <c r="EX2036" s="12"/>
      <c r="EY2036" s="12"/>
      <c r="EZ2036" s="12"/>
      <c r="FA2036" s="12"/>
      <c r="FB2036" s="12"/>
      <c r="FC2036" s="12"/>
      <c r="FD2036" s="12"/>
      <c r="FE2036" s="12"/>
      <c r="FF2036" s="12"/>
      <c r="FG2036" s="12"/>
      <c r="FH2036" s="12"/>
      <c r="FI2036" s="12"/>
      <c r="FJ2036" s="12"/>
      <c r="FK2036" s="12"/>
      <c r="FL2036" s="12"/>
      <c r="FM2036" s="12"/>
      <c r="FN2036" s="12"/>
      <c r="FO2036" s="12"/>
      <c r="FP2036" s="12"/>
      <c r="FQ2036" s="12"/>
      <c r="FR2036" s="12"/>
      <c r="FS2036" s="12"/>
      <c r="FT2036" s="12"/>
      <c r="FU2036" s="12"/>
      <c r="FV2036" s="12"/>
      <c r="FW2036" s="12"/>
      <c r="FX2036" s="12"/>
      <c r="FY2036" s="12"/>
      <c r="FZ2036" s="12"/>
      <c r="GA2036" s="12"/>
      <c r="GB2036" s="12"/>
      <c r="GC2036" s="12"/>
      <c r="GD2036" s="12"/>
      <c r="GE2036" s="12"/>
      <c r="GF2036" s="12"/>
      <c r="GG2036" s="12"/>
      <c r="GH2036" s="12"/>
      <c r="GI2036" s="12"/>
      <c r="GJ2036" s="12"/>
      <c r="GK2036" s="12"/>
      <c r="GL2036" s="12"/>
      <c r="GM2036" s="12"/>
      <c r="GN2036" s="12"/>
      <c r="GO2036" s="12"/>
      <c r="GP2036" s="12"/>
      <c r="GQ2036" s="12"/>
      <c r="GR2036" s="12"/>
    </row>
    <row r="2037" spans="1:200" x14ac:dyDescent="0.2">
      <c r="A2037" s="79">
        <f t="shared" si="713"/>
        <v>45109</v>
      </c>
      <c r="B2037" s="80" t="str">
        <f t="shared" ca="1" si="714"/>
        <v>n.d</v>
      </c>
      <c r="C2037" s="81">
        <f t="shared" ca="1" si="715"/>
        <v>1136.6050237500001</v>
      </c>
      <c r="D2037" s="82">
        <f ca="1">IF(A2037&lt;$B$1,VLOOKUP(A2037,[1]DI!$A$4:$B$15000,2,FALSE),0)</f>
        <v>0</v>
      </c>
      <c r="E2037" s="81">
        <f t="shared" ca="1" si="716"/>
        <v>0</v>
      </c>
      <c r="F2037" s="83">
        <f t="shared" si="711"/>
        <v>1.1679999999999999</v>
      </c>
      <c r="G2037" s="84">
        <f t="shared" ca="1" si="717"/>
        <v>1</v>
      </c>
      <c r="H2037" s="81">
        <f ca="1">TRUNC(PRODUCT(G$10:G2036),15)</f>
        <v>1.40945772534528</v>
      </c>
      <c r="I2037" s="81">
        <f t="shared" ca="1" si="718"/>
        <v>1.40945772534528</v>
      </c>
      <c r="J2037" s="81">
        <f t="shared" ca="1" si="719"/>
        <v>1</v>
      </c>
      <c r="K2037" s="81">
        <f t="shared" ca="1" si="720"/>
        <v>0</v>
      </c>
      <c r="L2037" s="85">
        <f>IF(VLOOKUP(A2037,$U$12:$AD$125,8)=VLOOKUP(A2036,$U$12:$AD$125,8),0,VLOOKUP(A2037,U$12:$AD$125,8))</f>
        <v>0</v>
      </c>
      <c r="M2037" s="86">
        <f>IF(L2037&gt;0,VLOOKUP(L2037,T$12:$AC$125,7),0)</f>
        <v>0</v>
      </c>
      <c r="N2037" s="81">
        <f t="shared" si="712"/>
        <v>0</v>
      </c>
      <c r="O2037" s="81">
        <f t="shared" ca="1" si="721"/>
        <v>0</v>
      </c>
      <c r="P2037" s="87" t="str">
        <f t="shared" si="722"/>
        <v>J=</v>
      </c>
      <c r="Q2037" s="88">
        <f t="shared" si="723"/>
        <v>45223</v>
      </c>
      <c r="R2037" s="7"/>
      <c r="S2037" s="7"/>
      <c r="T2037" s="7"/>
      <c r="U2037" s="7"/>
      <c r="V2037" s="7"/>
      <c r="W2037" s="7"/>
      <c r="X2037" s="7"/>
      <c r="Y2037" s="7"/>
      <c r="Z2037" s="7"/>
      <c r="AA2037" s="7"/>
      <c r="AB2037" s="7"/>
      <c r="AC2037" s="7"/>
      <c r="AD2037" s="7"/>
      <c r="AE2037" s="7"/>
      <c r="AF2037" s="65"/>
      <c r="AG2037" s="9"/>
      <c r="AH2037" s="9"/>
      <c r="AI2037" s="4"/>
      <c r="AJ2037" s="10"/>
      <c r="AK2037" s="4"/>
      <c r="AL2037" s="65"/>
      <c r="AM2037" s="10"/>
      <c r="AN2037" s="9"/>
      <c r="AO2037" s="7"/>
      <c r="AP2037" s="11"/>
      <c r="AQ2037" s="9"/>
      <c r="AR2037" s="8"/>
      <c r="AS2037" s="65"/>
      <c r="AT2037" s="12"/>
      <c r="AU2037" s="12"/>
      <c r="AV2037" s="22"/>
      <c r="AW2037" s="12"/>
      <c r="AX2037" s="12"/>
      <c r="AY2037" s="12"/>
      <c r="AZ2037" s="12"/>
      <c r="BA2037" s="12"/>
      <c r="BB2037" s="12"/>
      <c r="BC2037" s="12"/>
      <c r="BD2037" s="12"/>
      <c r="BE2037" s="12"/>
      <c r="BF2037" s="12"/>
      <c r="BG2037" s="12"/>
      <c r="BH2037" s="12"/>
      <c r="BI2037" s="12"/>
      <c r="BJ2037" s="12"/>
      <c r="BK2037" s="12"/>
      <c r="BL2037" s="12"/>
      <c r="BM2037" s="12"/>
      <c r="BN2037" s="12"/>
      <c r="BO2037" s="12"/>
      <c r="BP2037" s="12"/>
      <c r="BQ2037" s="12"/>
      <c r="BR2037" s="12"/>
      <c r="BS2037" s="12"/>
      <c r="BT2037" s="12"/>
      <c r="BU2037" s="12"/>
      <c r="BV2037" s="12"/>
      <c r="BW2037" s="12"/>
      <c r="BX2037" s="12"/>
      <c r="BY2037" s="12"/>
      <c r="BZ2037" s="12"/>
      <c r="CA2037" s="12"/>
      <c r="CB2037" s="12"/>
      <c r="CC2037" s="12"/>
      <c r="CD2037" s="12"/>
      <c r="CE2037" s="12"/>
      <c r="CF2037" s="12"/>
      <c r="CG2037" s="12"/>
      <c r="CH2037" s="12"/>
      <c r="CI2037" s="12"/>
      <c r="CJ2037" s="12"/>
      <c r="CK2037" s="12"/>
      <c r="CL2037" s="12"/>
      <c r="CM2037" s="12"/>
      <c r="CN2037" s="12"/>
      <c r="CO2037" s="12"/>
      <c r="CP2037" s="12"/>
      <c r="CQ2037" s="12"/>
      <c r="CR2037" s="12"/>
      <c r="CS2037" s="12"/>
      <c r="CT2037" s="12"/>
      <c r="CU2037" s="12"/>
      <c r="CV2037" s="12"/>
      <c r="CW2037" s="12"/>
      <c r="CX2037" s="12"/>
      <c r="CY2037" s="12"/>
      <c r="CZ2037" s="12"/>
      <c r="DA2037" s="12"/>
      <c r="DB2037" s="12"/>
      <c r="DC2037" s="12"/>
      <c r="DD2037" s="12"/>
      <c r="DE2037" s="12"/>
      <c r="DF2037" s="12"/>
      <c r="DG2037" s="12"/>
      <c r="DH2037" s="12"/>
      <c r="DI2037" s="12"/>
      <c r="DJ2037" s="12"/>
      <c r="DK2037" s="12"/>
      <c r="DL2037" s="12"/>
      <c r="DM2037" s="12"/>
      <c r="DN2037" s="12"/>
      <c r="DO2037" s="12"/>
      <c r="DP2037" s="12"/>
      <c r="DQ2037" s="12"/>
      <c r="DR2037" s="12"/>
      <c r="DS2037" s="12"/>
      <c r="DT2037" s="12"/>
      <c r="DU2037" s="12"/>
      <c r="DV2037" s="12"/>
      <c r="DW2037" s="12"/>
      <c r="DX2037" s="12"/>
      <c r="DY2037" s="12"/>
      <c r="DZ2037" s="12"/>
      <c r="EA2037" s="12"/>
      <c r="EB2037" s="12"/>
      <c r="EC2037" s="12"/>
      <c r="ED2037" s="12"/>
      <c r="EE2037" s="12"/>
      <c r="EF2037" s="12"/>
      <c r="EG2037" s="12"/>
      <c r="EH2037" s="12"/>
      <c r="EI2037" s="12"/>
      <c r="EJ2037" s="12"/>
      <c r="EK2037" s="12"/>
      <c r="EL2037" s="12"/>
      <c r="EM2037" s="12"/>
      <c r="EN2037" s="12"/>
      <c r="EO2037" s="12"/>
      <c r="EP2037" s="12"/>
      <c r="EQ2037" s="12"/>
      <c r="ER2037" s="12"/>
      <c r="ES2037" s="12"/>
      <c r="ET2037" s="12"/>
      <c r="EU2037" s="12"/>
      <c r="EV2037" s="12"/>
      <c r="EW2037" s="12"/>
      <c r="EX2037" s="12"/>
      <c r="EY2037" s="12"/>
      <c r="EZ2037" s="12"/>
      <c r="FA2037" s="12"/>
      <c r="FB2037" s="12"/>
      <c r="FC2037" s="12"/>
      <c r="FD2037" s="12"/>
      <c r="FE2037" s="12"/>
      <c r="FF2037" s="12"/>
      <c r="FG2037" s="12"/>
      <c r="FH2037" s="12"/>
      <c r="FI2037" s="12"/>
      <c r="FJ2037" s="12"/>
      <c r="FK2037" s="12"/>
      <c r="FL2037" s="12"/>
      <c r="FM2037" s="12"/>
      <c r="FN2037" s="12"/>
      <c r="FO2037" s="12"/>
      <c r="FP2037" s="12"/>
      <c r="FQ2037" s="12"/>
      <c r="FR2037" s="12"/>
      <c r="FS2037" s="12"/>
      <c r="FT2037" s="12"/>
      <c r="FU2037" s="12"/>
      <c r="FV2037" s="12"/>
      <c r="FW2037" s="12"/>
      <c r="FX2037" s="12"/>
      <c r="FY2037" s="12"/>
      <c r="FZ2037" s="12"/>
      <c r="GA2037" s="12"/>
      <c r="GB2037" s="12"/>
      <c r="GC2037" s="12"/>
      <c r="GD2037" s="12"/>
      <c r="GE2037" s="12"/>
      <c r="GF2037" s="12"/>
      <c r="GG2037" s="12"/>
      <c r="GH2037" s="12"/>
      <c r="GI2037" s="12"/>
      <c r="GJ2037" s="12"/>
      <c r="GK2037" s="12"/>
      <c r="GL2037" s="12"/>
      <c r="GM2037" s="12"/>
      <c r="GN2037" s="12"/>
      <c r="GO2037" s="12"/>
      <c r="GP2037" s="12"/>
      <c r="GQ2037" s="12"/>
      <c r="GR2037" s="12"/>
    </row>
    <row r="2038" spans="1:200" x14ac:dyDescent="0.2">
      <c r="A2038" s="79">
        <f t="shared" si="713"/>
        <v>45110</v>
      </c>
      <c r="B2038" s="80" t="str">
        <f t="shared" ca="1" si="714"/>
        <v>n.d</v>
      </c>
      <c r="C2038" s="81">
        <f t="shared" ca="1" si="715"/>
        <v>1136.6050237500001</v>
      </c>
      <c r="D2038" s="82">
        <f ca="1">IF(A2038&lt;$B$1,VLOOKUP(A2038,[1]DI!$A$4:$B$15000,2,FALSE),0)</f>
        <v>0</v>
      </c>
      <c r="E2038" s="81">
        <f t="shared" ca="1" si="716"/>
        <v>0</v>
      </c>
      <c r="F2038" s="83">
        <f t="shared" si="711"/>
        <v>1.1679999999999999</v>
      </c>
      <c r="G2038" s="84">
        <f t="shared" ca="1" si="717"/>
        <v>1</v>
      </c>
      <c r="H2038" s="81">
        <f ca="1">TRUNC(PRODUCT(G$10:G2037),15)</f>
        <v>1.40945772534528</v>
      </c>
      <c r="I2038" s="81">
        <f t="shared" ca="1" si="718"/>
        <v>1.40945772534528</v>
      </c>
      <c r="J2038" s="81">
        <f t="shared" ca="1" si="719"/>
        <v>1</v>
      </c>
      <c r="K2038" s="81">
        <f t="shared" ca="1" si="720"/>
        <v>0</v>
      </c>
      <c r="L2038" s="85">
        <f>IF(VLOOKUP(A2038,$U$12:$AD$125,8)=VLOOKUP(A2037,$U$12:$AD$125,8),0,VLOOKUP(A2038,U$12:$AD$125,8))</f>
        <v>0</v>
      </c>
      <c r="M2038" s="86">
        <f>IF(L2038&gt;0,VLOOKUP(L2038,T$12:$AC$125,7),0)</f>
        <v>0</v>
      </c>
      <c r="N2038" s="81">
        <f t="shared" si="712"/>
        <v>0</v>
      </c>
      <c r="O2038" s="81">
        <f t="shared" ca="1" si="721"/>
        <v>0</v>
      </c>
      <c r="P2038" s="87" t="str">
        <f t="shared" si="722"/>
        <v>J=</v>
      </c>
      <c r="Q2038" s="88">
        <f t="shared" si="723"/>
        <v>45223</v>
      </c>
      <c r="R2038" s="7"/>
      <c r="S2038" s="7"/>
      <c r="T2038" s="7"/>
      <c r="U2038" s="7"/>
      <c r="V2038" s="7"/>
      <c r="W2038" s="7"/>
      <c r="X2038" s="7"/>
      <c r="Y2038" s="7"/>
      <c r="Z2038" s="7"/>
      <c r="AA2038" s="7"/>
      <c r="AB2038" s="7"/>
      <c r="AC2038" s="7"/>
      <c r="AD2038" s="7"/>
      <c r="AE2038" s="7"/>
      <c r="AF2038" s="65"/>
      <c r="AG2038" s="9"/>
      <c r="AH2038" s="9"/>
      <c r="AI2038" s="4"/>
      <c r="AJ2038" s="10"/>
      <c r="AK2038" s="4"/>
      <c r="AL2038" s="65"/>
      <c r="AM2038" s="10"/>
      <c r="AN2038" s="9"/>
      <c r="AO2038" s="7"/>
      <c r="AP2038" s="11"/>
      <c r="AQ2038" s="9"/>
      <c r="AR2038" s="8"/>
      <c r="AS2038" s="65"/>
      <c r="AT2038" s="12"/>
      <c r="AU2038" s="12"/>
      <c r="AV2038" s="22"/>
      <c r="AW2038" s="12"/>
      <c r="AX2038" s="12"/>
      <c r="AY2038" s="12"/>
      <c r="AZ2038" s="12"/>
      <c r="BA2038" s="12"/>
      <c r="BB2038" s="12"/>
      <c r="BC2038" s="12"/>
      <c r="BD2038" s="12"/>
      <c r="BE2038" s="12"/>
      <c r="BF2038" s="12"/>
      <c r="BG2038" s="12"/>
      <c r="BH2038" s="12"/>
      <c r="BI2038" s="12"/>
      <c r="BJ2038" s="12"/>
      <c r="BK2038" s="12"/>
      <c r="BL2038" s="12"/>
      <c r="BM2038" s="12"/>
      <c r="BN2038" s="12"/>
      <c r="BO2038" s="12"/>
      <c r="BP2038" s="12"/>
      <c r="BQ2038" s="12"/>
      <c r="BR2038" s="12"/>
      <c r="BS2038" s="12"/>
      <c r="BT2038" s="12"/>
      <c r="BU2038" s="12"/>
      <c r="BV2038" s="12"/>
      <c r="BW2038" s="12"/>
      <c r="BX2038" s="12"/>
      <c r="BY2038" s="12"/>
      <c r="BZ2038" s="12"/>
      <c r="CA2038" s="12"/>
      <c r="CB2038" s="12"/>
      <c r="CC2038" s="12"/>
      <c r="CD2038" s="12"/>
      <c r="CE2038" s="12"/>
      <c r="CF2038" s="12"/>
      <c r="CG2038" s="12"/>
      <c r="CH2038" s="12"/>
      <c r="CI2038" s="12"/>
      <c r="CJ2038" s="12"/>
      <c r="CK2038" s="12"/>
      <c r="CL2038" s="12"/>
      <c r="CM2038" s="12"/>
      <c r="CN2038" s="12"/>
      <c r="CO2038" s="12"/>
      <c r="CP2038" s="12"/>
      <c r="CQ2038" s="12"/>
      <c r="CR2038" s="12"/>
      <c r="CS2038" s="12"/>
      <c r="CT2038" s="12"/>
      <c r="CU2038" s="12"/>
      <c r="CV2038" s="12"/>
      <c r="CW2038" s="12"/>
      <c r="CX2038" s="12"/>
      <c r="CY2038" s="12"/>
      <c r="CZ2038" s="12"/>
      <c r="DA2038" s="12"/>
      <c r="DB2038" s="12"/>
      <c r="DC2038" s="12"/>
      <c r="DD2038" s="12"/>
      <c r="DE2038" s="12"/>
      <c r="DF2038" s="12"/>
      <c r="DG2038" s="12"/>
      <c r="DH2038" s="12"/>
      <c r="DI2038" s="12"/>
      <c r="DJ2038" s="12"/>
      <c r="DK2038" s="12"/>
      <c r="DL2038" s="12"/>
      <c r="DM2038" s="12"/>
      <c r="DN2038" s="12"/>
      <c r="DO2038" s="12"/>
      <c r="DP2038" s="12"/>
      <c r="DQ2038" s="12"/>
      <c r="DR2038" s="12"/>
      <c r="DS2038" s="12"/>
      <c r="DT2038" s="12"/>
      <c r="DU2038" s="12"/>
      <c r="DV2038" s="12"/>
      <c r="DW2038" s="12"/>
      <c r="DX2038" s="12"/>
      <c r="DY2038" s="12"/>
      <c r="DZ2038" s="12"/>
      <c r="EA2038" s="12"/>
      <c r="EB2038" s="12"/>
      <c r="EC2038" s="12"/>
      <c r="ED2038" s="12"/>
      <c r="EE2038" s="12"/>
      <c r="EF2038" s="12"/>
      <c r="EG2038" s="12"/>
      <c r="EH2038" s="12"/>
      <c r="EI2038" s="12"/>
      <c r="EJ2038" s="12"/>
      <c r="EK2038" s="12"/>
      <c r="EL2038" s="12"/>
      <c r="EM2038" s="12"/>
      <c r="EN2038" s="12"/>
      <c r="EO2038" s="12"/>
      <c r="EP2038" s="12"/>
      <c r="EQ2038" s="12"/>
      <c r="ER2038" s="12"/>
      <c r="ES2038" s="12"/>
      <c r="ET2038" s="12"/>
      <c r="EU2038" s="12"/>
      <c r="EV2038" s="12"/>
      <c r="EW2038" s="12"/>
      <c r="EX2038" s="12"/>
      <c r="EY2038" s="12"/>
      <c r="EZ2038" s="12"/>
      <c r="FA2038" s="12"/>
      <c r="FB2038" s="12"/>
      <c r="FC2038" s="12"/>
      <c r="FD2038" s="12"/>
      <c r="FE2038" s="12"/>
      <c r="FF2038" s="12"/>
      <c r="FG2038" s="12"/>
      <c r="FH2038" s="12"/>
      <c r="FI2038" s="12"/>
      <c r="FJ2038" s="12"/>
      <c r="FK2038" s="12"/>
      <c r="FL2038" s="12"/>
      <c r="FM2038" s="12"/>
      <c r="FN2038" s="12"/>
      <c r="FO2038" s="12"/>
      <c r="FP2038" s="12"/>
      <c r="FQ2038" s="12"/>
      <c r="FR2038" s="12"/>
      <c r="FS2038" s="12"/>
      <c r="FT2038" s="12"/>
      <c r="FU2038" s="12"/>
      <c r="FV2038" s="12"/>
      <c r="FW2038" s="12"/>
      <c r="FX2038" s="12"/>
      <c r="FY2038" s="12"/>
      <c r="FZ2038" s="12"/>
      <c r="GA2038" s="12"/>
      <c r="GB2038" s="12"/>
      <c r="GC2038" s="12"/>
      <c r="GD2038" s="12"/>
      <c r="GE2038" s="12"/>
      <c r="GF2038" s="12"/>
      <c r="GG2038" s="12"/>
      <c r="GH2038" s="12"/>
      <c r="GI2038" s="12"/>
      <c r="GJ2038" s="12"/>
      <c r="GK2038" s="12"/>
      <c r="GL2038" s="12"/>
      <c r="GM2038" s="12"/>
      <c r="GN2038" s="12"/>
      <c r="GO2038" s="12"/>
      <c r="GP2038" s="12"/>
      <c r="GQ2038" s="12"/>
      <c r="GR2038" s="12"/>
    </row>
    <row r="2039" spans="1:200" x14ac:dyDescent="0.2">
      <c r="A2039" s="79">
        <f t="shared" si="713"/>
        <v>45111</v>
      </c>
      <c r="B2039" s="80" t="str">
        <f t="shared" ca="1" si="714"/>
        <v>n.d</v>
      </c>
      <c r="C2039" s="81">
        <f t="shared" ca="1" si="715"/>
        <v>1136.6050237500001</v>
      </c>
      <c r="D2039" s="82">
        <f ca="1">IF(A2039&lt;$B$1,VLOOKUP(A2039,[1]DI!$A$4:$B$15000,2,FALSE),0)</f>
        <v>0</v>
      </c>
      <c r="E2039" s="81">
        <f t="shared" ca="1" si="716"/>
        <v>0</v>
      </c>
      <c r="F2039" s="83">
        <f t="shared" si="711"/>
        <v>1.1679999999999999</v>
      </c>
      <c r="G2039" s="84">
        <f t="shared" ca="1" si="717"/>
        <v>1</v>
      </c>
      <c r="H2039" s="81">
        <f ca="1">TRUNC(PRODUCT(G$10:G2038),15)</f>
        <v>1.40945772534528</v>
      </c>
      <c r="I2039" s="81">
        <f t="shared" ca="1" si="718"/>
        <v>1.40945772534528</v>
      </c>
      <c r="J2039" s="81">
        <f t="shared" ca="1" si="719"/>
        <v>1</v>
      </c>
      <c r="K2039" s="81">
        <f t="shared" ca="1" si="720"/>
        <v>0</v>
      </c>
      <c r="L2039" s="85">
        <f>IF(VLOOKUP(A2039,$U$12:$AD$125,8)=VLOOKUP(A2038,$U$12:$AD$125,8),0,VLOOKUP(A2039,U$12:$AD$125,8))</f>
        <v>0</v>
      </c>
      <c r="M2039" s="86">
        <f>IF(L2039&gt;0,VLOOKUP(L2039,T$12:$AC$125,7),0)</f>
        <v>0</v>
      </c>
      <c r="N2039" s="81">
        <f t="shared" si="712"/>
        <v>0</v>
      </c>
      <c r="O2039" s="81">
        <f t="shared" ca="1" si="721"/>
        <v>0</v>
      </c>
      <c r="P2039" s="87" t="str">
        <f t="shared" si="722"/>
        <v>J=</v>
      </c>
      <c r="Q2039" s="88">
        <f t="shared" si="723"/>
        <v>45223</v>
      </c>
      <c r="R2039" s="7"/>
      <c r="S2039" s="7"/>
      <c r="T2039" s="7"/>
      <c r="U2039" s="7"/>
      <c r="V2039" s="7"/>
      <c r="W2039" s="7"/>
      <c r="X2039" s="7"/>
      <c r="Y2039" s="7"/>
      <c r="Z2039" s="7"/>
      <c r="AA2039" s="7"/>
      <c r="AB2039" s="7"/>
      <c r="AC2039" s="7"/>
      <c r="AD2039" s="7"/>
      <c r="AE2039" s="7"/>
      <c r="AF2039" s="65"/>
      <c r="AG2039" s="7"/>
      <c r="AH2039" s="7"/>
      <c r="AI2039" s="7"/>
      <c r="AJ2039" s="7"/>
      <c r="AK2039" s="4"/>
      <c r="AL2039" s="65"/>
      <c r="AM2039" s="7"/>
      <c r="AN2039" s="7"/>
      <c r="AO2039" s="7"/>
      <c r="AP2039" s="11"/>
      <c r="AQ2039" s="7"/>
      <c r="AR2039" s="8"/>
      <c r="AS2039" s="65"/>
      <c r="AT2039" s="12"/>
      <c r="AU2039" s="12"/>
      <c r="AV2039" s="22"/>
      <c r="AW2039" s="12"/>
      <c r="AX2039" s="12"/>
      <c r="AY2039" s="12"/>
      <c r="AZ2039" s="12"/>
      <c r="BA2039" s="12"/>
      <c r="BB2039" s="12"/>
      <c r="BC2039" s="12"/>
      <c r="BD2039" s="12"/>
      <c r="BE2039" s="12"/>
      <c r="BF2039" s="12"/>
      <c r="BG2039" s="12"/>
      <c r="BH2039" s="12"/>
      <c r="BI2039" s="12"/>
      <c r="BJ2039" s="12"/>
      <c r="BK2039" s="12"/>
      <c r="BL2039" s="12"/>
      <c r="BM2039" s="12"/>
      <c r="BN2039" s="12"/>
      <c r="BO2039" s="12"/>
      <c r="BP2039" s="12"/>
      <c r="BQ2039" s="12"/>
      <c r="BR2039" s="12"/>
      <c r="BS2039" s="12"/>
      <c r="BT2039" s="12"/>
      <c r="BU2039" s="12"/>
      <c r="BV2039" s="12"/>
      <c r="BW2039" s="12"/>
      <c r="BX2039" s="12"/>
      <c r="BY2039" s="12"/>
      <c r="BZ2039" s="12"/>
      <c r="CA2039" s="12"/>
      <c r="CB2039" s="12"/>
      <c r="CC2039" s="12"/>
      <c r="CD2039" s="12"/>
      <c r="CE2039" s="12"/>
      <c r="CF2039" s="12"/>
      <c r="CG2039" s="12"/>
      <c r="CH2039" s="12"/>
      <c r="CI2039" s="12"/>
      <c r="CJ2039" s="12"/>
      <c r="CK2039" s="12"/>
      <c r="CL2039" s="12"/>
      <c r="CM2039" s="12"/>
      <c r="CN2039" s="12"/>
      <c r="CO2039" s="12"/>
      <c r="CP2039" s="12"/>
      <c r="CQ2039" s="12"/>
      <c r="CR2039" s="12"/>
      <c r="CS2039" s="12"/>
      <c r="CT2039" s="12"/>
      <c r="CU2039" s="12"/>
      <c r="CV2039" s="12"/>
      <c r="CW2039" s="12"/>
      <c r="CX2039" s="12"/>
      <c r="CY2039" s="12"/>
      <c r="CZ2039" s="12"/>
      <c r="DA2039" s="12"/>
      <c r="DB2039" s="12"/>
      <c r="DC2039" s="12"/>
      <c r="DD2039" s="12"/>
      <c r="DE2039" s="12"/>
      <c r="DF2039" s="12"/>
      <c r="DG2039" s="12"/>
      <c r="DH2039" s="12"/>
      <c r="DI2039" s="12"/>
      <c r="DJ2039" s="12"/>
      <c r="DK2039" s="12"/>
      <c r="DL2039" s="12"/>
      <c r="DM2039" s="12"/>
      <c r="DN2039" s="12"/>
      <c r="DO2039" s="12"/>
      <c r="DP2039" s="12"/>
      <c r="DQ2039" s="12"/>
      <c r="DR2039" s="12"/>
      <c r="DS2039" s="12"/>
      <c r="DT2039" s="12"/>
      <c r="DU2039" s="12"/>
      <c r="DV2039" s="12"/>
      <c r="DW2039" s="12"/>
      <c r="DX2039" s="12"/>
      <c r="DY2039" s="12"/>
      <c r="DZ2039" s="12"/>
      <c r="EA2039" s="12"/>
      <c r="EB2039" s="12"/>
      <c r="EC2039" s="12"/>
      <c r="ED2039" s="12"/>
      <c r="EE2039" s="12"/>
      <c r="EF2039" s="12"/>
      <c r="EG2039" s="12"/>
      <c r="EH2039" s="12"/>
      <c r="EI2039" s="12"/>
      <c r="EJ2039" s="12"/>
      <c r="EK2039" s="12"/>
      <c r="EL2039" s="12"/>
      <c r="EM2039" s="12"/>
      <c r="EN2039" s="12"/>
      <c r="EO2039" s="12"/>
      <c r="EP2039" s="12"/>
      <c r="EQ2039" s="12"/>
      <c r="ER2039" s="12"/>
      <c r="ES2039" s="12"/>
      <c r="ET2039" s="12"/>
      <c r="EU2039" s="12"/>
      <c r="EV2039" s="12"/>
      <c r="EW2039" s="12"/>
      <c r="EX2039" s="12"/>
      <c r="EY2039" s="12"/>
      <c r="EZ2039" s="12"/>
      <c r="FA2039" s="12"/>
      <c r="FB2039" s="12"/>
      <c r="FC2039" s="12"/>
      <c r="FD2039" s="12"/>
      <c r="FE2039" s="12"/>
      <c r="FF2039" s="12"/>
      <c r="FG2039" s="12"/>
      <c r="FH2039" s="12"/>
      <c r="FI2039" s="12"/>
      <c r="FJ2039" s="12"/>
      <c r="FK2039" s="12"/>
      <c r="FL2039" s="12"/>
      <c r="FM2039" s="12"/>
      <c r="FN2039" s="12"/>
      <c r="FO2039" s="12"/>
      <c r="FP2039" s="12"/>
      <c r="FQ2039" s="12"/>
      <c r="FR2039" s="12"/>
      <c r="FS2039" s="12"/>
      <c r="FT2039" s="12"/>
      <c r="FU2039" s="12"/>
      <c r="FV2039" s="12"/>
      <c r="FW2039" s="12"/>
      <c r="FX2039" s="12"/>
      <c r="FY2039" s="12"/>
      <c r="FZ2039" s="12"/>
      <c r="GA2039" s="12"/>
      <c r="GB2039" s="12"/>
      <c r="GC2039" s="12"/>
      <c r="GD2039" s="12"/>
      <c r="GE2039" s="12"/>
      <c r="GF2039" s="12"/>
      <c r="GG2039" s="12"/>
      <c r="GH2039" s="12"/>
      <c r="GI2039" s="12"/>
      <c r="GJ2039" s="12"/>
      <c r="GK2039" s="12"/>
      <c r="GL2039" s="12"/>
      <c r="GM2039" s="12"/>
      <c r="GN2039" s="12"/>
      <c r="GO2039" s="12"/>
      <c r="GP2039" s="12"/>
      <c r="GQ2039" s="12"/>
      <c r="GR2039" s="12"/>
    </row>
    <row r="2040" spans="1:200" x14ac:dyDescent="0.2">
      <c r="A2040" s="79">
        <f t="shared" si="713"/>
        <v>45112</v>
      </c>
      <c r="B2040" s="80" t="str">
        <f t="shared" ca="1" si="714"/>
        <v>n.d</v>
      </c>
      <c r="C2040" s="81">
        <f t="shared" ca="1" si="715"/>
        <v>1136.6050237500001</v>
      </c>
      <c r="D2040" s="82">
        <f ca="1">IF(A2040&lt;$B$1,VLOOKUP(A2040,[1]DI!$A$4:$B$15000,2,FALSE),0)</f>
        <v>0</v>
      </c>
      <c r="E2040" s="81">
        <f t="shared" ca="1" si="716"/>
        <v>0</v>
      </c>
      <c r="F2040" s="83">
        <f t="shared" si="711"/>
        <v>1.1679999999999999</v>
      </c>
      <c r="G2040" s="84">
        <f t="shared" ca="1" si="717"/>
        <v>1</v>
      </c>
      <c r="H2040" s="81">
        <f ca="1">TRUNC(PRODUCT(G$10:G2039),15)</f>
        <v>1.40945772534528</v>
      </c>
      <c r="I2040" s="81">
        <f t="shared" ca="1" si="718"/>
        <v>1.40945772534528</v>
      </c>
      <c r="J2040" s="81">
        <f t="shared" ca="1" si="719"/>
        <v>1</v>
      </c>
      <c r="K2040" s="81">
        <f t="shared" ca="1" si="720"/>
        <v>0</v>
      </c>
      <c r="L2040" s="85">
        <f>IF(VLOOKUP(A2040,$U$12:$AD$125,8)=VLOOKUP(A2039,$U$12:$AD$125,8),0,VLOOKUP(A2040,U$12:$AD$125,8))</f>
        <v>0</v>
      </c>
      <c r="M2040" s="86">
        <f>IF(L2040&gt;0,VLOOKUP(L2040,T$12:$AC$125,7),0)</f>
        <v>0</v>
      </c>
      <c r="N2040" s="81">
        <f t="shared" si="712"/>
        <v>0</v>
      </c>
      <c r="O2040" s="81">
        <f t="shared" ca="1" si="721"/>
        <v>0</v>
      </c>
      <c r="P2040" s="87" t="str">
        <f t="shared" si="722"/>
        <v>J=</v>
      </c>
      <c r="Q2040" s="88">
        <f t="shared" si="723"/>
        <v>45223</v>
      </c>
      <c r="R2040" s="7"/>
      <c r="S2040" s="7"/>
      <c r="T2040" s="7"/>
      <c r="U2040" s="7"/>
      <c r="V2040" s="7"/>
      <c r="W2040" s="7"/>
      <c r="X2040" s="7"/>
      <c r="Y2040" s="7"/>
      <c r="Z2040" s="7"/>
      <c r="AA2040" s="7"/>
      <c r="AB2040" s="7"/>
      <c r="AC2040" s="7"/>
      <c r="AD2040" s="7"/>
      <c r="AE2040" s="7"/>
      <c r="AF2040" s="37"/>
      <c r="AG2040" s="3"/>
      <c r="AH2040" s="3"/>
      <c r="AI2040" s="18"/>
      <c r="AJ2040" s="19"/>
      <c r="AK2040" s="18"/>
      <c r="AL2040" s="67"/>
      <c r="AM2040" s="19"/>
      <c r="AN2040" s="3"/>
      <c r="AO2040" s="6"/>
      <c r="AP2040" s="20"/>
      <c r="AQ2040" s="3"/>
      <c r="AR2040" s="21"/>
      <c r="AS2040" s="37"/>
      <c r="AT2040" s="12"/>
      <c r="AU2040" s="12"/>
      <c r="AV2040" s="22"/>
      <c r="AW2040" s="12"/>
      <c r="AX2040" s="12"/>
      <c r="AY2040" s="12"/>
      <c r="AZ2040" s="12"/>
      <c r="BA2040" s="12"/>
      <c r="BB2040" s="12"/>
      <c r="BC2040" s="12"/>
      <c r="BD2040" s="12"/>
      <c r="BE2040" s="12"/>
      <c r="BF2040" s="12"/>
      <c r="BG2040" s="12"/>
      <c r="BH2040" s="12"/>
      <c r="BI2040" s="12"/>
      <c r="BJ2040" s="12"/>
      <c r="BK2040" s="12"/>
      <c r="BL2040" s="12"/>
      <c r="BM2040" s="12"/>
      <c r="BN2040" s="12"/>
      <c r="BO2040" s="12"/>
      <c r="BP2040" s="12"/>
      <c r="BQ2040" s="12"/>
      <c r="BR2040" s="12"/>
      <c r="BS2040" s="12"/>
      <c r="BT2040" s="12"/>
      <c r="BU2040" s="12"/>
      <c r="BV2040" s="12"/>
      <c r="BW2040" s="12"/>
      <c r="BX2040" s="12"/>
      <c r="BY2040" s="12"/>
      <c r="BZ2040" s="12"/>
      <c r="CA2040" s="12"/>
      <c r="CB2040" s="12"/>
      <c r="CC2040" s="12"/>
      <c r="CD2040" s="12"/>
      <c r="CE2040" s="12"/>
      <c r="CF2040" s="12"/>
      <c r="CG2040" s="12"/>
      <c r="CH2040" s="12"/>
      <c r="CI2040" s="12"/>
      <c r="CJ2040" s="12"/>
      <c r="CK2040" s="12"/>
      <c r="CL2040" s="12"/>
      <c r="CM2040" s="12"/>
      <c r="CN2040" s="12"/>
      <c r="CO2040" s="12"/>
      <c r="CP2040" s="12"/>
      <c r="CQ2040" s="12"/>
      <c r="CR2040" s="12"/>
      <c r="CS2040" s="12"/>
      <c r="CT2040" s="12"/>
      <c r="CU2040" s="12"/>
      <c r="CV2040" s="12"/>
      <c r="CW2040" s="12"/>
      <c r="CX2040" s="12"/>
      <c r="CY2040" s="12"/>
      <c r="CZ2040" s="12"/>
      <c r="DA2040" s="12"/>
      <c r="DB2040" s="12"/>
      <c r="DC2040" s="12"/>
      <c r="DD2040" s="12"/>
      <c r="DE2040" s="12"/>
      <c r="DF2040" s="12"/>
      <c r="DG2040" s="12"/>
      <c r="DH2040" s="12"/>
      <c r="DI2040" s="12"/>
      <c r="DJ2040" s="12"/>
      <c r="DK2040" s="12"/>
      <c r="DL2040" s="12"/>
      <c r="DM2040" s="12"/>
      <c r="DN2040" s="12"/>
      <c r="DO2040" s="12"/>
      <c r="DP2040" s="12"/>
      <c r="DQ2040" s="12"/>
      <c r="DR2040" s="12"/>
      <c r="DS2040" s="12"/>
      <c r="DT2040" s="12"/>
      <c r="DU2040" s="12"/>
      <c r="DV2040" s="12"/>
      <c r="DW2040" s="12"/>
      <c r="DX2040" s="12"/>
      <c r="DY2040" s="12"/>
      <c r="DZ2040" s="12"/>
      <c r="EA2040" s="12"/>
      <c r="EB2040" s="12"/>
      <c r="EC2040" s="12"/>
      <c r="ED2040" s="12"/>
      <c r="EE2040" s="12"/>
      <c r="EF2040" s="12"/>
      <c r="EG2040" s="12"/>
      <c r="EH2040" s="12"/>
      <c r="EI2040" s="12"/>
      <c r="EJ2040" s="12"/>
      <c r="EK2040" s="12"/>
      <c r="EL2040" s="12"/>
      <c r="EM2040" s="12"/>
      <c r="EN2040" s="12"/>
      <c r="EO2040" s="12"/>
      <c r="EP2040" s="12"/>
      <c r="EQ2040" s="12"/>
      <c r="ER2040" s="12"/>
      <c r="ES2040" s="12"/>
      <c r="ET2040" s="12"/>
      <c r="EU2040" s="12"/>
      <c r="EV2040" s="12"/>
      <c r="EW2040" s="12"/>
      <c r="EX2040" s="12"/>
      <c r="EY2040" s="12"/>
      <c r="EZ2040" s="12"/>
      <c r="FA2040" s="12"/>
      <c r="FB2040" s="12"/>
      <c r="FC2040" s="12"/>
      <c r="FD2040" s="12"/>
      <c r="FE2040" s="12"/>
      <c r="FF2040" s="12"/>
      <c r="FG2040" s="12"/>
      <c r="FH2040" s="12"/>
      <c r="FI2040" s="12"/>
      <c r="FJ2040" s="12"/>
      <c r="FK2040" s="12"/>
      <c r="FL2040" s="12"/>
      <c r="FM2040" s="12"/>
      <c r="FN2040" s="12"/>
      <c r="FO2040" s="12"/>
      <c r="FP2040" s="12"/>
      <c r="FQ2040" s="12"/>
      <c r="FR2040" s="12"/>
      <c r="FS2040" s="12"/>
      <c r="FT2040" s="12"/>
      <c r="FU2040" s="12"/>
      <c r="FV2040" s="12"/>
      <c r="FW2040" s="12"/>
      <c r="FX2040" s="12"/>
      <c r="FY2040" s="12"/>
      <c r="FZ2040" s="12"/>
      <c r="GA2040" s="12"/>
      <c r="GB2040" s="12"/>
      <c r="GC2040" s="12"/>
      <c r="GD2040" s="12"/>
      <c r="GE2040" s="12"/>
      <c r="GF2040" s="12"/>
      <c r="GG2040" s="12"/>
      <c r="GH2040" s="12"/>
      <c r="GI2040" s="12"/>
      <c r="GJ2040" s="12"/>
      <c r="GK2040" s="12"/>
      <c r="GL2040" s="12"/>
      <c r="GM2040" s="12"/>
      <c r="GN2040" s="12"/>
      <c r="GO2040" s="12"/>
      <c r="GP2040" s="12"/>
      <c r="GQ2040" s="12"/>
      <c r="GR2040" s="12"/>
    </row>
    <row r="2041" spans="1:200" x14ac:dyDescent="0.2">
      <c r="A2041" s="79">
        <f t="shared" si="713"/>
        <v>45113</v>
      </c>
      <c r="B2041" s="80" t="str">
        <f t="shared" ca="1" si="714"/>
        <v>n.d</v>
      </c>
      <c r="C2041" s="81">
        <f t="shared" ca="1" si="715"/>
        <v>1136.6050237500001</v>
      </c>
      <c r="D2041" s="82">
        <f ca="1">IF(A2041&lt;$B$1,VLOOKUP(A2041,[1]DI!$A$4:$B$15000,2,FALSE),0)</f>
        <v>0</v>
      </c>
      <c r="E2041" s="81">
        <f t="shared" ca="1" si="716"/>
        <v>0</v>
      </c>
      <c r="F2041" s="83">
        <f t="shared" si="711"/>
        <v>1.1679999999999999</v>
      </c>
      <c r="G2041" s="84">
        <f t="shared" ca="1" si="717"/>
        <v>1</v>
      </c>
      <c r="H2041" s="81">
        <f ca="1">TRUNC(PRODUCT(G$10:G2040),15)</f>
        <v>1.40945772534528</v>
      </c>
      <c r="I2041" s="81">
        <f t="shared" ca="1" si="718"/>
        <v>1.40945772534528</v>
      </c>
      <c r="J2041" s="81">
        <f t="shared" ca="1" si="719"/>
        <v>1</v>
      </c>
      <c r="K2041" s="81">
        <f t="shared" ca="1" si="720"/>
        <v>0</v>
      </c>
      <c r="L2041" s="85">
        <f>IF(VLOOKUP(A2041,$U$12:$AD$125,8)=VLOOKUP(A2040,$U$12:$AD$125,8),0,VLOOKUP(A2041,U$12:$AD$125,8))</f>
        <v>0</v>
      </c>
      <c r="M2041" s="86">
        <f>IF(L2041&gt;0,VLOOKUP(L2041,T$12:$AC$125,7),0)</f>
        <v>0</v>
      </c>
      <c r="N2041" s="81">
        <f t="shared" si="712"/>
        <v>0</v>
      </c>
      <c r="O2041" s="81">
        <f t="shared" ca="1" si="721"/>
        <v>0</v>
      </c>
      <c r="P2041" s="87" t="str">
        <f t="shared" si="722"/>
        <v>J=</v>
      </c>
      <c r="Q2041" s="88">
        <f t="shared" si="723"/>
        <v>45223</v>
      </c>
      <c r="R2041" s="7"/>
      <c r="S2041" s="7"/>
      <c r="T2041" s="7"/>
      <c r="U2041" s="7"/>
      <c r="V2041" s="7"/>
      <c r="W2041" s="7"/>
      <c r="X2041" s="7"/>
      <c r="Y2041" s="7"/>
      <c r="Z2041" s="7"/>
      <c r="AA2041" s="7"/>
      <c r="AB2041" s="7"/>
      <c r="AC2041" s="7"/>
      <c r="AD2041" s="7"/>
      <c r="AE2041" s="7"/>
      <c r="AF2041" s="37"/>
      <c r="AG2041" s="9"/>
      <c r="AH2041" s="3"/>
      <c r="AI2041" s="13"/>
      <c r="AJ2041" s="5"/>
      <c r="AK2041" s="13"/>
      <c r="AL2041" s="37"/>
      <c r="AM2041" s="5"/>
      <c r="AN2041" s="3"/>
      <c r="AO2041" s="6"/>
      <c r="AP2041" s="20"/>
      <c r="AQ2041" s="3"/>
      <c r="AR2041" s="21"/>
      <c r="AS2041" s="37"/>
      <c r="AT2041" s="12"/>
      <c r="AU2041" s="12"/>
      <c r="AV2041" s="22"/>
      <c r="AW2041" s="12"/>
      <c r="AX2041" s="12"/>
      <c r="AY2041" s="12"/>
      <c r="AZ2041" s="12"/>
      <c r="BA2041" s="12"/>
      <c r="BB2041" s="12"/>
      <c r="BC2041" s="12"/>
      <c r="BD2041" s="12"/>
      <c r="BE2041" s="12"/>
      <c r="BF2041" s="12"/>
      <c r="BG2041" s="12"/>
      <c r="BH2041" s="12"/>
      <c r="BI2041" s="12"/>
      <c r="BJ2041" s="12"/>
      <c r="BK2041" s="12"/>
      <c r="BL2041" s="12"/>
      <c r="BM2041" s="12"/>
      <c r="BN2041" s="12"/>
      <c r="BO2041" s="12"/>
      <c r="BP2041" s="12"/>
      <c r="BQ2041" s="12"/>
      <c r="BR2041" s="12"/>
      <c r="BS2041" s="12"/>
      <c r="BT2041" s="12"/>
      <c r="BU2041" s="12"/>
      <c r="BV2041" s="12"/>
      <c r="BW2041" s="12"/>
      <c r="BX2041" s="12"/>
      <c r="BY2041" s="12"/>
      <c r="BZ2041" s="12"/>
      <c r="CA2041" s="12"/>
      <c r="CB2041" s="12"/>
      <c r="CC2041" s="12"/>
      <c r="CD2041" s="12"/>
      <c r="CE2041" s="12"/>
      <c r="CF2041" s="12"/>
      <c r="CG2041" s="12"/>
      <c r="CH2041" s="12"/>
      <c r="CI2041" s="12"/>
      <c r="CJ2041" s="12"/>
      <c r="CK2041" s="12"/>
      <c r="CL2041" s="12"/>
      <c r="CM2041" s="12"/>
      <c r="CN2041" s="12"/>
      <c r="CO2041" s="12"/>
      <c r="CP2041" s="12"/>
      <c r="CQ2041" s="12"/>
      <c r="CR2041" s="12"/>
      <c r="CS2041" s="12"/>
      <c r="CT2041" s="12"/>
      <c r="CU2041" s="12"/>
      <c r="CV2041" s="12"/>
      <c r="CW2041" s="12"/>
      <c r="CX2041" s="12"/>
      <c r="CY2041" s="12"/>
      <c r="CZ2041" s="12"/>
      <c r="DA2041" s="12"/>
      <c r="DB2041" s="12"/>
      <c r="DC2041" s="12"/>
      <c r="DD2041" s="12"/>
      <c r="DE2041" s="12"/>
      <c r="DF2041" s="12"/>
      <c r="DG2041" s="12"/>
      <c r="DH2041" s="12"/>
      <c r="DI2041" s="12"/>
      <c r="DJ2041" s="12"/>
      <c r="DK2041" s="12"/>
      <c r="DL2041" s="12"/>
      <c r="DM2041" s="12"/>
      <c r="DN2041" s="12"/>
      <c r="DO2041" s="12"/>
      <c r="DP2041" s="12"/>
      <c r="DQ2041" s="12"/>
      <c r="DR2041" s="12"/>
      <c r="DS2041" s="12"/>
      <c r="DT2041" s="12"/>
      <c r="DU2041" s="12"/>
      <c r="DV2041" s="12"/>
      <c r="DW2041" s="12"/>
      <c r="DX2041" s="12"/>
      <c r="DY2041" s="12"/>
      <c r="DZ2041" s="12"/>
      <c r="EA2041" s="12"/>
      <c r="EB2041" s="12"/>
      <c r="EC2041" s="12"/>
      <c r="ED2041" s="12"/>
      <c r="EE2041" s="12"/>
      <c r="EF2041" s="12"/>
      <c r="EG2041" s="12"/>
      <c r="EH2041" s="12"/>
      <c r="EI2041" s="12"/>
      <c r="EJ2041" s="12"/>
      <c r="EK2041" s="12"/>
      <c r="EL2041" s="12"/>
      <c r="EM2041" s="12"/>
      <c r="EN2041" s="12"/>
      <c r="EO2041" s="12"/>
      <c r="EP2041" s="12"/>
      <c r="EQ2041" s="12"/>
      <c r="ER2041" s="12"/>
      <c r="ES2041" s="12"/>
      <c r="ET2041" s="12"/>
      <c r="EU2041" s="12"/>
      <c r="EV2041" s="12"/>
      <c r="EW2041" s="12"/>
      <c r="EX2041" s="12"/>
      <c r="EY2041" s="12"/>
      <c r="EZ2041" s="12"/>
      <c r="FA2041" s="12"/>
      <c r="FB2041" s="12"/>
      <c r="FC2041" s="12"/>
      <c r="FD2041" s="12"/>
      <c r="FE2041" s="12"/>
      <c r="FF2041" s="12"/>
      <c r="FG2041" s="12"/>
      <c r="FH2041" s="12"/>
      <c r="FI2041" s="12"/>
      <c r="FJ2041" s="12"/>
      <c r="FK2041" s="12"/>
      <c r="FL2041" s="12"/>
      <c r="FM2041" s="12"/>
      <c r="FN2041" s="12"/>
      <c r="FO2041" s="12"/>
      <c r="FP2041" s="12"/>
      <c r="FQ2041" s="12"/>
      <c r="FR2041" s="12"/>
      <c r="FS2041" s="12"/>
      <c r="FT2041" s="12"/>
      <c r="FU2041" s="12"/>
      <c r="FV2041" s="12"/>
      <c r="FW2041" s="12"/>
      <c r="FX2041" s="12"/>
      <c r="FY2041" s="12"/>
      <c r="FZ2041" s="12"/>
      <c r="GA2041" s="12"/>
      <c r="GB2041" s="12"/>
      <c r="GC2041" s="12"/>
      <c r="GD2041" s="12"/>
      <c r="GE2041" s="12"/>
      <c r="GF2041" s="12"/>
      <c r="GG2041" s="12"/>
      <c r="GH2041" s="12"/>
      <c r="GI2041" s="12"/>
      <c r="GJ2041" s="12"/>
      <c r="GK2041" s="12"/>
      <c r="GL2041" s="12"/>
      <c r="GM2041" s="12"/>
      <c r="GN2041" s="12"/>
      <c r="GO2041" s="12"/>
      <c r="GP2041" s="12"/>
      <c r="GQ2041" s="12"/>
      <c r="GR2041" s="12"/>
    </row>
    <row r="2042" spans="1:200" x14ac:dyDescent="0.2">
      <c r="A2042" s="79">
        <f t="shared" si="713"/>
        <v>45114</v>
      </c>
      <c r="B2042" s="80" t="str">
        <f t="shared" ca="1" si="714"/>
        <v>n.d</v>
      </c>
      <c r="C2042" s="81">
        <f t="shared" ca="1" si="715"/>
        <v>1136.6050237500001</v>
      </c>
      <c r="D2042" s="82">
        <f ca="1">IF(A2042&lt;$B$1,VLOOKUP(A2042,[1]DI!$A$4:$B$15000,2,FALSE),0)</f>
        <v>0</v>
      </c>
      <c r="E2042" s="81">
        <f t="shared" ca="1" si="716"/>
        <v>0</v>
      </c>
      <c r="F2042" s="83">
        <f t="shared" si="711"/>
        <v>1.1679999999999999</v>
      </c>
      <c r="G2042" s="84">
        <f t="shared" ca="1" si="717"/>
        <v>1</v>
      </c>
      <c r="H2042" s="81">
        <f ca="1">TRUNC(PRODUCT(G$10:G2041),15)</f>
        <v>1.40945772534528</v>
      </c>
      <c r="I2042" s="81">
        <f t="shared" ca="1" si="718"/>
        <v>1.40945772534528</v>
      </c>
      <c r="J2042" s="81">
        <f t="shared" ca="1" si="719"/>
        <v>1</v>
      </c>
      <c r="K2042" s="81">
        <f t="shared" ca="1" si="720"/>
        <v>0</v>
      </c>
      <c r="L2042" s="85">
        <f>IF(VLOOKUP(A2042,$U$12:$AD$125,8)=VLOOKUP(A2041,$U$12:$AD$125,8),0,VLOOKUP(A2042,U$12:$AD$125,8))</f>
        <v>0</v>
      </c>
      <c r="M2042" s="86">
        <f>IF(L2042&gt;0,VLOOKUP(L2042,T$12:$AC$125,7),0)</f>
        <v>0</v>
      </c>
      <c r="N2042" s="81">
        <f t="shared" si="712"/>
        <v>0</v>
      </c>
      <c r="O2042" s="81">
        <f t="shared" ca="1" si="721"/>
        <v>0</v>
      </c>
      <c r="P2042" s="87" t="str">
        <f t="shared" si="722"/>
        <v>J=</v>
      </c>
      <c r="Q2042" s="88">
        <f t="shared" si="723"/>
        <v>45223</v>
      </c>
      <c r="R2042" s="7"/>
      <c r="S2042" s="7"/>
      <c r="T2042" s="7"/>
      <c r="U2042" s="7"/>
      <c r="V2042" s="7"/>
      <c r="W2042" s="7"/>
      <c r="X2042" s="7"/>
      <c r="Y2042" s="7"/>
      <c r="Z2042" s="7"/>
      <c r="AA2042" s="7"/>
      <c r="AB2042" s="7"/>
      <c r="AC2042" s="7"/>
      <c r="AD2042" s="7"/>
      <c r="AE2042" s="7"/>
      <c r="AF2042" s="37"/>
      <c r="AG2042" s="9"/>
      <c r="AH2042" s="3"/>
      <c r="AI2042" s="13"/>
      <c r="AJ2042" s="5"/>
      <c r="AK2042" s="13"/>
      <c r="AL2042" s="37"/>
      <c r="AM2042" s="5"/>
      <c r="AN2042" s="3"/>
      <c r="AO2042" s="6"/>
      <c r="AP2042" s="20"/>
      <c r="AQ2042" s="3"/>
      <c r="AR2042" s="21"/>
      <c r="AS2042" s="37"/>
      <c r="AT2042" s="12"/>
      <c r="AU2042" s="12"/>
      <c r="AV2042" s="22"/>
      <c r="AW2042" s="12"/>
      <c r="AX2042" s="12"/>
      <c r="AY2042" s="12"/>
      <c r="AZ2042" s="12"/>
      <c r="BA2042" s="12"/>
      <c r="BB2042" s="12"/>
      <c r="BC2042" s="12"/>
      <c r="BD2042" s="12"/>
      <c r="BE2042" s="12"/>
      <c r="BF2042" s="12"/>
      <c r="BG2042" s="12"/>
      <c r="BH2042" s="12"/>
      <c r="BI2042" s="12"/>
      <c r="BJ2042" s="12"/>
      <c r="BK2042" s="12"/>
      <c r="BL2042" s="12"/>
      <c r="BM2042" s="12"/>
      <c r="BN2042" s="12"/>
      <c r="BO2042" s="12"/>
      <c r="BP2042" s="12"/>
      <c r="BQ2042" s="12"/>
      <c r="BR2042" s="12"/>
      <c r="BS2042" s="12"/>
      <c r="BT2042" s="12"/>
      <c r="BU2042" s="12"/>
      <c r="BV2042" s="12"/>
      <c r="BW2042" s="12"/>
      <c r="BX2042" s="12"/>
      <c r="BY2042" s="12"/>
      <c r="BZ2042" s="12"/>
      <c r="CA2042" s="12"/>
      <c r="CB2042" s="12"/>
      <c r="CC2042" s="12"/>
      <c r="CD2042" s="12"/>
      <c r="CE2042" s="12"/>
      <c r="CF2042" s="12"/>
      <c r="CG2042" s="12"/>
      <c r="CH2042" s="12"/>
      <c r="CI2042" s="12"/>
      <c r="CJ2042" s="12"/>
      <c r="CK2042" s="12"/>
      <c r="CL2042" s="12"/>
      <c r="CM2042" s="12"/>
      <c r="CN2042" s="12"/>
      <c r="CO2042" s="12"/>
      <c r="CP2042" s="12"/>
      <c r="CQ2042" s="12"/>
      <c r="CR2042" s="12"/>
      <c r="CS2042" s="12"/>
      <c r="CT2042" s="12"/>
      <c r="CU2042" s="12"/>
      <c r="CV2042" s="12"/>
      <c r="CW2042" s="12"/>
      <c r="CX2042" s="12"/>
      <c r="CY2042" s="12"/>
      <c r="CZ2042" s="12"/>
      <c r="DA2042" s="12"/>
      <c r="DB2042" s="12"/>
      <c r="DC2042" s="12"/>
      <c r="DD2042" s="12"/>
      <c r="DE2042" s="12"/>
      <c r="DF2042" s="12"/>
      <c r="DG2042" s="12"/>
      <c r="DH2042" s="12"/>
      <c r="DI2042" s="12"/>
      <c r="DJ2042" s="12"/>
      <c r="DK2042" s="12"/>
      <c r="DL2042" s="12"/>
      <c r="DM2042" s="12"/>
      <c r="DN2042" s="12"/>
      <c r="DO2042" s="12"/>
      <c r="DP2042" s="12"/>
      <c r="DQ2042" s="12"/>
      <c r="DR2042" s="12"/>
      <c r="DS2042" s="12"/>
      <c r="DT2042" s="12"/>
      <c r="DU2042" s="12"/>
      <c r="DV2042" s="12"/>
      <c r="DW2042" s="12"/>
      <c r="DX2042" s="12"/>
      <c r="DY2042" s="12"/>
      <c r="DZ2042" s="12"/>
      <c r="EA2042" s="12"/>
      <c r="EB2042" s="12"/>
      <c r="EC2042" s="12"/>
      <c r="ED2042" s="12"/>
      <c r="EE2042" s="12"/>
      <c r="EF2042" s="12"/>
      <c r="EG2042" s="12"/>
      <c r="EH2042" s="12"/>
      <c r="EI2042" s="12"/>
      <c r="EJ2042" s="12"/>
      <c r="EK2042" s="12"/>
      <c r="EL2042" s="12"/>
      <c r="EM2042" s="12"/>
      <c r="EN2042" s="12"/>
      <c r="EO2042" s="12"/>
      <c r="EP2042" s="12"/>
      <c r="EQ2042" s="12"/>
      <c r="ER2042" s="12"/>
      <c r="ES2042" s="12"/>
      <c r="ET2042" s="12"/>
      <c r="EU2042" s="12"/>
      <c r="EV2042" s="12"/>
      <c r="EW2042" s="12"/>
      <c r="EX2042" s="12"/>
      <c r="EY2042" s="12"/>
      <c r="EZ2042" s="12"/>
      <c r="FA2042" s="12"/>
      <c r="FB2042" s="12"/>
      <c r="FC2042" s="12"/>
      <c r="FD2042" s="12"/>
      <c r="FE2042" s="12"/>
      <c r="FF2042" s="12"/>
      <c r="FG2042" s="12"/>
      <c r="FH2042" s="12"/>
      <c r="FI2042" s="12"/>
      <c r="FJ2042" s="12"/>
      <c r="FK2042" s="12"/>
      <c r="FL2042" s="12"/>
      <c r="FM2042" s="12"/>
      <c r="FN2042" s="12"/>
      <c r="FO2042" s="12"/>
      <c r="FP2042" s="12"/>
      <c r="FQ2042" s="12"/>
      <c r="FR2042" s="12"/>
      <c r="FS2042" s="12"/>
      <c r="FT2042" s="12"/>
      <c r="FU2042" s="12"/>
      <c r="FV2042" s="12"/>
      <c r="FW2042" s="12"/>
      <c r="FX2042" s="12"/>
      <c r="FY2042" s="12"/>
      <c r="FZ2042" s="12"/>
      <c r="GA2042" s="12"/>
      <c r="GB2042" s="12"/>
      <c r="GC2042" s="12"/>
      <c r="GD2042" s="12"/>
      <c r="GE2042" s="12"/>
      <c r="GF2042" s="12"/>
      <c r="GG2042" s="12"/>
      <c r="GH2042" s="12"/>
      <c r="GI2042" s="12"/>
      <c r="GJ2042" s="12"/>
      <c r="GK2042" s="12"/>
      <c r="GL2042" s="12"/>
      <c r="GM2042" s="12"/>
      <c r="GN2042" s="12"/>
      <c r="GO2042" s="12"/>
      <c r="GP2042" s="12"/>
      <c r="GQ2042" s="12"/>
      <c r="GR2042" s="12"/>
    </row>
    <row r="2043" spans="1:200" x14ac:dyDescent="0.2">
      <c r="A2043" s="79">
        <f t="shared" si="713"/>
        <v>45115</v>
      </c>
      <c r="B2043" s="80" t="str">
        <f t="shared" ca="1" si="714"/>
        <v>n.d</v>
      </c>
      <c r="C2043" s="81">
        <f t="shared" ca="1" si="715"/>
        <v>1136.6050237500001</v>
      </c>
      <c r="D2043" s="82">
        <f ca="1">IF(A2043&lt;$B$1,VLOOKUP(A2043,[1]DI!$A$4:$B$15000,2,FALSE),0)</f>
        <v>0</v>
      </c>
      <c r="E2043" s="81">
        <f t="shared" ca="1" si="716"/>
        <v>0</v>
      </c>
      <c r="F2043" s="83">
        <f t="shared" si="711"/>
        <v>1.1679999999999999</v>
      </c>
      <c r="G2043" s="84">
        <f t="shared" ca="1" si="717"/>
        <v>1</v>
      </c>
      <c r="H2043" s="81">
        <f ca="1">TRUNC(PRODUCT(G$10:G2042),15)</f>
        <v>1.40945772534528</v>
      </c>
      <c r="I2043" s="81">
        <f t="shared" ca="1" si="718"/>
        <v>1.40945772534528</v>
      </c>
      <c r="J2043" s="81">
        <f t="shared" ca="1" si="719"/>
        <v>1</v>
      </c>
      <c r="K2043" s="81">
        <f t="shared" ca="1" si="720"/>
        <v>0</v>
      </c>
      <c r="L2043" s="85">
        <f>IF(VLOOKUP(A2043,$U$12:$AD$125,8)=VLOOKUP(A2042,$U$12:$AD$125,8),0,VLOOKUP(A2043,U$12:$AD$125,8))</f>
        <v>0</v>
      </c>
      <c r="M2043" s="86">
        <f>IF(L2043&gt;0,VLOOKUP(L2043,T$12:$AC$125,7),0)</f>
        <v>0</v>
      </c>
      <c r="N2043" s="81">
        <f t="shared" si="712"/>
        <v>0</v>
      </c>
      <c r="O2043" s="81">
        <f t="shared" ca="1" si="721"/>
        <v>0</v>
      </c>
      <c r="P2043" s="87" t="str">
        <f t="shared" si="722"/>
        <v>J=</v>
      </c>
      <c r="Q2043" s="88">
        <f t="shared" si="723"/>
        <v>45223</v>
      </c>
      <c r="R2043" s="7"/>
      <c r="S2043" s="7"/>
      <c r="T2043" s="7"/>
      <c r="U2043" s="7"/>
      <c r="V2043" s="7"/>
      <c r="W2043" s="7"/>
      <c r="X2043" s="7"/>
      <c r="Y2043" s="7"/>
      <c r="Z2043" s="7"/>
      <c r="AA2043" s="7"/>
      <c r="AB2043" s="7"/>
      <c r="AC2043" s="7"/>
      <c r="AD2043" s="7"/>
      <c r="AE2043" s="7"/>
      <c r="AF2043" s="37"/>
      <c r="AG2043" s="3"/>
      <c r="AH2043" s="3"/>
      <c r="AI2043" s="13"/>
      <c r="AJ2043" s="5"/>
      <c r="AK2043" s="4"/>
      <c r="AL2043" s="65"/>
      <c r="AM2043" s="10"/>
      <c r="AN2043" s="3"/>
      <c r="AO2043" s="6"/>
      <c r="AP2043" s="20"/>
      <c r="AQ2043" s="3"/>
      <c r="AR2043" s="21"/>
      <c r="AS2043" s="65"/>
      <c r="AT2043" s="12"/>
      <c r="AU2043" s="12"/>
      <c r="AV2043" s="22"/>
      <c r="AW2043" s="12"/>
      <c r="AX2043" s="12"/>
      <c r="AY2043" s="12"/>
      <c r="AZ2043" s="12"/>
      <c r="BA2043" s="12"/>
      <c r="BB2043" s="12"/>
      <c r="BC2043" s="12"/>
      <c r="BD2043" s="12"/>
      <c r="BE2043" s="12"/>
      <c r="BF2043" s="12"/>
      <c r="BG2043" s="12"/>
      <c r="BH2043" s="12"/>
      <c r="BI2043" s="12"/>
      <c r="BJ2043" s="12"/>
      <c r="BK2043" s="12"/>
      <c r="BL2043" s="12"/>
      <c r="BM2043" s="12"/>
      <c r="BN2043" s="12"/>
      <c r="BO2043" s="12"/>
      <c r="BP2043" s="12"/>
      <c r="BQ2043" s="12"/>
      <c r="BR2043" s="12"/>
      <c r="BS2043" s="12"/>
      <c r="BT2043" s="12"/>
      <c r="BU2043" s="12"/>
      <c r="BV2043" s="12"/>
      <c r="BW2043" s="12"/>
      <c r="BX2043" s="12"/>
      <c r="BY2043" s="12"/>
      <c r="BZ2043" s="12"/>
      <c r="CA2043" s="12"/>
      <c r="CB2043" s="12"/>
      <c r="CC2043" s="12"/>
      <c r="CD2043" s="12"/>
      <c r="CE2043" s="12"/>
      <c r="CF2043" s="12"/>
      <c r="CG2043" s="12"/>
      <c r="CH2043" s="12"/>
      <c r="CI2043" s="12"/>
      <c r="CJ2043" s="12"/>
      <c r="CK2043" s="12"/>
      <c r="CL2043" s="12"/>
      <c r="CM2043" s="12"/>
      <c r="CN2043" s="12"/>
      <c r="CO2043" s="12"/>
      <c r="CP2043" s="12"/>
      <c r="CQ2043" s="12"/>
      <c r="CR2043" s="12"/>
      <c r="CS2043" s="12"/>
      <c r="CT2043" s="12"/>
      <c r="CU2043" s="12"/>
      <c r="CV2043" s="12"/>
      <c r="CW2043" s="12"/>
      <c r="CX2043" s="12"/>
      <c r="CY2043" s="12"/>
      <c r="CZ2043" s="12"/>
      <c r="DA2043" s="12"/>
      <c r="DB2043" s="12"/>
      <c r="DC2043" s="12"/>
      <c r="DD2043" s="12"/>
      <c r="DE2043" s="12"/>
      <c r="DF2043" s="12"/>
      <c r="DG2043" s="12"/>
      <c r="DH2043" s="12"/>
      <c r="DI2043" s="12"/>
      <c r="DJ2043" s="12"/>
      <c r="DK2043" s="12"/>
      <c r="DL2043" s="12"/>
      <c r="DM2043" s="12"/>
      <c r="DN2043" s="12"/>
      <c r="DO2043" s="12"/>
      <c r="DP2043" s="12"/>
      <c r="DQ2043" s="12"/>
      <c r="DR2043" s="12"/>
      <c r="DS2043" s="12"/>
      <c r="DT2043" s="12"/>
      <c r="DU2043" s="12"/>
      <c r="DV2043" s="12"/>
      <c r="DW2043" s="12"/>
      <c r="DX2043" s="12"/>
      <c r="DY2043" s="12"/>
      <c r="DZ2043" s="12"/>
      <c r="EA2043" s="12"/>
      <c r="EB2043" s="12"/>
      <c r="EC2043" s="12"/>
      <c r="ED2043" s="12"/>
      <c r="EE2043" s="12"/>
      <c r="EF2043" s="12"/>
      <c r="EG2043" s="12"/>
      <c r="EH2043" s="12"/>
      <c r="EI2043" s="12"/>
      <c r="EJ2043" s="12"/>
      <c r="EK2043" s="12"/>
      <c r="EL2043" s="12"/>
      <c r="EM2043" s="12"/>
      <c r="EN2043" s="12"/>
      <c r="EO2043" s="12"/>
      <c r="EP2043" s="12"/>
      <c r="EQ2043" s="12"/>
      <c r="ER2043" s="12"/>
      <c r="ES2043" s="12"/>
      <c r="ET2043" s="12"/>
      <c r="EU2043" s="12"/>
      <c r="EV2043" s="12"/>
      <c r="EW2043" s="12"/>
      <c r="EX2043" s="12"/>
      <c r="EY2043" s="12"/>
      <c r="EZ2043" s="12"/>
      <c r="FA2043" s="12"/>
      <c r="FB2043" s="12"/>
      <c r="FC2043" s="12"/>
      <c r="FD2043" s="12"/>
      <c r="FE2043" s="12"/>
      <c r="FF2043" s="12"/>
      <c r="FG2043" s="12"/>
      <c r="FH2043" s="12"/>
      <c r="FI2043" s="12"/>
      <c r="FJ2043" s="12"/>
      <c r="FK2043" s="12"/>
      <c r="FL2043" s="12"/>
      <c r="FM2043" s="12"/>
      <c r="FN2043" s="12"/>
      <c r="FO2043" s="12"/>
      <c r="FP2043" s="12"/>
      <c r="FQ2043" s="12"/>
      <c r="FR2043" s="12"/>
      <c r="FS2043" s="12"/>
      <c r="FT2043" s="12"/>
      <c r="FU2043" s="12"/>
      <c r="FV2043" s="12"/>
      <c r="FW2043" s="12"/>
      <c r="FX2043" s="12"/>
      <c r="FY2043" s="12"/>
      <c r="FZ2043" s="12"/>
      <c r="GA2043" s="12"/>
      <c r="GB2043" s="12"/>
      <c r="GC2043" s="12"/>
      <c r="GD2043" s="12"/>
      <c r="GE2043" s="12"/>
      <c r="GF2043" s="12"/>
      <c r="GG2043" s="12"/>
      <c r="GH2043" s="12"/>
      <c r="GI2043" s="12"/>
      <c r="GJ2043" s="12"/>
      <c r="GK2043" s="12"/>
      <c r="GL2043" s="12"/>
      <c r="GM2043" s="12"/>
      <c r="GN2043" s="12"/>
      <c r="GO2043" s="12"/>
      <c r="GP2043" s="12"/>
      <c r="GQ2043" s="12"/>
      <c r="GR2043" s="12"/>
    </row>
    <row r="2044" spans="1:200" x14ac:dyDescent="0.2">
      <c r="A2044" s="79">
        <f t="shared" si="713"/>
        <v>45116</v>
      </c>
      <c r="B2044" s="80" t="str">
        <f t="shared" ca="1" si="714"/>
        <v>n.d</v>
      </c>
      <c r="C2044" s="81">
        <f t="shared" ca="1" si="715"/>
        <v>1136.6050237500001</v>
      </c>
      <c r="D2044" s="82">
        <f ca="1">IF(A2044&lt;$B$1,VLOOKUP(A2044,[1]DI!$A$4:$B$15000,2,FALSE),0)</f>
        <v>0</v>
      </c>
      <c r="E2044" s="81">
        <f t="shared" ca="1" si="716"/>
        <v>0</v>
      </c>
      <c r="F2044" s="83">
        <f t="shared" si="711"/>
        <v>1.1679999999999999</v>
      </c>
      <c r="G2044" s="84">
        <f t="shared" ca="1" si="717"/>
        <v>1</v>
      </c>
      <c r="H2044" s="81">
        <f ca="1">TRUNC(PRODUCT(G$10:G2043),15)</f>
        <v>1.40945772534528</v>
      </c>
      <c r="I2044" s="81">
        <f t="shared" ca="1" si="718"/>
        <v>1.40945772534528</v>
      </c>
      <c r="J2044" s="81">
        <f t="shared" ca="1" si="719"/>
        <v>1</v>
      </c>
      <c r="K2044" s="81">
        <f t="shared" ca="1" si="720"/>
        <v>0</v>
      </c>
      <c r="L2044" s="85">
        <f>IF(VLOOKUP(A2044,$U$12:$AD$125,8)=VLOOKUP(A2043,$U$12:$AD$125,8),0,VLOOKUP(A2044,U$12:$AD$125,8))</f>
        <v>0</v>
      </c>
      <c r="M2044" s="86">
        <f>IF(L2044&gt;0,VLOOKUP(L2044,T$12:$AC$125,7),0)</f>
        <v>0</v>
      </c>
      <c r="N2044" s="81">
        <f t="shared" si="712"/>
        <v>0</v>
      </c>
      <c r="O2044" s="81">
        <f t="shared" ca="1" si="721"/>
        <v>0</v>
      </c>
      <c r="P2044" s="87" t="str">
        <f t="shared" si="722"/>
        <v>J=</v>
      </c>
      <c r="Q2044" s="88">
        <f t="shared" si="723"/>
        <v>45223</v>
      </c>
      <c r="R2044" s="7"/>
      <c r="S2044" s="7"/>
      <c r="T2044" s="7"/>
      <c r="U2044" s="7"/>
      <c r="V2044" s="7"/>
      <c r="W2044" s="7"/>
      <c r="X2044" s="7"/>
      <c r="Y2044" s="7"/>
      <c r="Z2044" s="7"/>
      <c r="AA2044" s="7"/>
      <c r="AB2044" s="7"/>
      <c r="AC2044" s="7"/>
      <c r="AD2044" s="7"/>
      <c r="AE2044" s="7"/>
      <c r="AF2044" s="65"/>
      <c r="AG2044" s="9"/>
      <c r="AH2044" s="9"/>
      <c r="AI2044" s="4"/>
      <c r="AJ2044" s="10"/>
      <c r="AK2044" s="4"/>
      <c r="AL2044" s="65"/>
      <c r="AM2044" s="10"/>
      <c r="AN2044" s="9"/>
      <c r="AO2044" s="7"/>
      <c r="AP2044" s="11"/>
      <c r="AQ2044" s="9"/>
      <c r="AR2044" s="8"/>
      <c r="AS2044" s="68"/>
      <c r="AT2044" s="12"/>
      <c r="AU2044" s="12"/>
      <c r="AV2044" s="22"/>
      <c r="AW2044" s="12"/>
      <c r="AX2044" s="12"/>
      <c r="AY2044" s="12"/>
      <c r="AZ2044" s="12"/>
      <c r="BA2044" s="12"/>
      <c r="BB2044" s="12"/>
      <c r="BC2044" s="12"/>
      <c r="BD2044" s="12"/>
      <c r="BE2044" s="12"/>
      <c r="BF2044" s="12"/>
      <c r="BG2044" s="12"/>
      <c r="BH2044" s="12"/>
      <c r="BI2044" s="12"/>
      <c r="BJ2044" s="12"/>
      <c r="BK2044" s="12"/>
      <c r="BL2044" s="12"/>
      <c r="BM2044" s="12"/>
      <c r="BN2044" s="12"/>
      <c r="BO2044" s="12"/>
      <c r="BP2044" s="12"/>
      <c r="BQ2044" s="12"/>
      <c r="BR2044" s="12"/>
      <c r="BS2044" s="12"/>
      <c r="BT2044" s="12"/>
      <c r="BU2044" s="12"/>
      <c r="BV2044" s="12"/>
      <c r="BW2044" s="12"/>
      <c r="BX2044" s="12"/>
      <c r="BY2044" s="12"/>
      <c r="BZ2044" s="12"/>
      <c r="CA2044" s="12"/>
      <c r="CB2044" s="12"/>
      <c r="CC2044" s="12"/>
      <c r="CD2044" s="12"/>
      <c r="CE2044" s="12"/>
      <c r="CF2044" s="12"/>
      <c r="CG2044" s="12"/>
      <c r="CH2044" s="12"/>
      <c r="CI2044" s="12"/>
      <c r="CJ2044" s="12"/>
      <c r="CK2044" s="12"/>
      <c r="CL2044" s="12"/>
      <c r="CM2044" s="12"/>
      <c r="CN2044" s="12"/>
      <c r="CO2044" s="12"/>
      <c r="CP2044" s="12"/>
      <c r="CQ2044" s="12"/>
      <c r="CR2044" s="12"/>
      <c r="CS2044" s="12"/>
      <c r="CT2044" s="12"/>
      <c r="CU2044" s="12"/>
      <c r="CV2044" s="12"/>
      <c r="CW2044" s="12"/>
      <c r="CX2044" s="12"/>
      <c r="CY2044" s="12"/>
      <c r="CZ2044" s="12"/>
      <c r="DA2044" s="12"/>
      <c r="DB2044" s="12"/>
      <c r="DC2044" s="12"/>
      <c r="DD2044" s="12"/>
      <c r="DE2044" s="12"/>
      <c r="DF2044" s="12"/>
      <c r="DG2044" s="12"/>
      <c r="DH2044" s="12"/>
      <c r="DI2044" s="12"/>
      <c r="DJ2044" s="12"/>
      <c r="DK2044" s="12"/>
      <c r="DL2044" s="12"/>
      <c r="DM2044" s="12"/>
      <c r="DN2044" s="12"/>
      <c r="DO2044" s="12"/>
      <c r="DP2044" s="12"/>
      <c r="DQ2044" s="12"/>
      <c r="DR2044" s="12"/>
      <c r="DS2044" s="12"/>
      <c r="DT2044" s="12"/>
      <c r="DU2044" s="12"/>
      <c r="DV2044" s="12"/>
      <c r="DW2044" s="12"/>
      <c r="DX2044" s="12"/>
      <c r="DY2044" s="12"/>
      <c r="DZ2044" s="12"/>
      <c r="EA2044" s="12"/>
      <c r="EB2044" s="12"/>
      <c r="EC2044" s="12"/>
      <c r="ED2044" s="12"/>
      <c r="EE2044" s="12"/>
      <c r="EF2044" s="12"/>
      <c r="EG2044" s="12"/>
      <c r="EH2044" s="12"/>
      <c r="EI2044" s="12"/>
      <c r="EJ2044" s="12"/>
      <c r="EK2044" s="12"/>
      <c r="EL2044" s="12"/>
      <c r="EM2044" s="12"/>
      <c r="EN2044" s="12"/>
      <c r="EO2044" s="12"/>
      <c r="EP2044" s="12"/>
      <c r="EQ2044" s="12"/>
      <c r="ER2044" s="12"/>
      <c r="ES2044" s="12"/>
      <c r="ET2044" s="12"/>
      <c r="EU2044" s="12"/>
      <c r="EV2044" s="12"/>
      <c r="EW2044" s="12"/>
      <c r="EX2044" s="12"/>
      <c r="EY2044" s="12"/>
      <c r="EZ2044" s="12"/>
      <c r="FA2044" s="12"/>
      <c r="FB2044" s="12"/>
      <c r="FC2044" s="12"/>
      <c r="FD2044" s="12"/>
      <c r="FE2044" s="12"/>
      <c r="FF2044" s="12"/>
      <c r="FG2044" s="12"/>
      <c r="FH2044" s="12"/>
      <c r="FI2044" s="12"/>
      <c r="FJ2044" s="12"/>
      <c r="FK2044" s="12"/>
      <c r="FL2044" s="12"/>
      <c r="FM2044" s="12"/>
      <c r="FN2044" s="12"/>
      <c r="FO2044" s="12"/>
      <c r="FP2044" s="12"/>
      <c r="FQ2044" s="12"/>
      <c r="FR2044" s="12"/>
      <c r="FS2044" s="12"/>
      <c r="FT2044" s="12"/>
      <c r="FU2044" s="12"/>
      <c r="FV2044" s="12"/>
      <c r="FW2044" s="12"/>
      <c r="FX2044" s="12"/>
      <c r="FY2044" s="12"/>
      <c r="FZ2044" s="12"/>
      <c r="GA2044" s="12"/>
      <c r="GB2044" s="12"/>
      <c r="GC2044" s="12"/>
      <c r="GD2044" s="12"/>
      <c r="GE2044" s="12"/>
      <c r="GF2044" s="12"/>
      <c r="GG2044" s="12"/>
      <c r="GH2044" s="12"/>
      <c r="GI2044" s="12"/>
      <c r="GJ2044" s="12"/>
      <c r="GK2044" s="12"/>
      <c r="GL2044" s="12"/>
      <c r="GM2044" s="12"/>
      <c r="GN2044" s="12"/>
      <c r="GO2044" s="12"/>
      <c r="GP2044" s="12"/>
      <c r="GQ2044" s="12"/>
      <c r="GR2044" s="12"/>
    </row>
    <row r="2045" spans="1:200" x14ac:dyDescent="0.2">
      <c r="A2045" s="79">
        <f t="shared" si="713"/>
        <v>45117</v>
      </c>
      <c r="B2045" s="80" t="str">
        <f t="shared" ca="1" si="714"/>
        <v>n.d</v>
      </c>
      <c r="C2045" s="81">
        <f t="shared" ca="1" si="715"/>
        <v>1136.6050237500001</v>
      </c>
      <c r="D2045" s="82">
        <f ca="1">IF(A2045&lt;$B$1,VLOOKUP(A2045,[1]DI!$A$4:$B$15000,2,FALSE),0)</f>
        <v>0</v>
      </c>
      <c r="E2045" s="81">
        <f t="shared" ca="1" si="716"/>
        <v>0</v>
      </c>
      <c r="F2045" s="83">
        <f t="shared" si="711"/>
        <v>1.1679999999999999</v>
      </c>
      <c r="G2045" s="84">
        <f t="shared" ca="1" si="717"/>
        <v>1</v>
      </c>
      <c r="H2045" s="81">
        <f ca="1">TRUNC(PRODUCT(G$10:G2044),15)</f>
        <v>1.40945772534528</v>
      </c>
      <c r="I2045" s="81">
        <f t="shared" ca="1" si="718"/>
        <v>1.40945772534528</v>
      </c>
      <c r="J2045" s="81">
        <f t="shared" ca="1" si="719"/>
        <v>1</v>
      </c>
      <c r="K2045" s="81">
        <f t="shared" ca="1" si="720"/>
        <v>0</v>
      </c>
      <c r="L2045" s="85">
        <f>IF(VLOOKUP(A2045,$U$12:$AD$125,8)=VLOOKUP(A2044,$U$12:$AD$125,8),0,VLOOKUP(A2045,U$12:$AD$125,8))</f>
        <v>0</v>
      </c>
      <c r="M2045" s="86">
        <f>IF(L2045&gt;0,VLOOKUP(L2045,T$12:$AC$125,7),0)</f>
        <v>0</v>
      </c>
      <c r="N2045" s="81">
        <f t="shared" si="712"/>
        <v>0</v>
      </c>
      <c r="O2045" s="81">
        <f t="shared" ca="1" si="721"/>
        <v>0</v>
      </c>
      <c r="P2045" s="87" t="str">
        <f t="shared" si="722"/>
        <v>J=</v>
      </c>
      <c r="Q2045" s="88">
        <f t="shared" si="723"/>
        <v>45223</v>
      </c>
      <c r="R2045" s="7"/>
      <c r="S2045" s="7"/>
      <c r="T2045" s="7"/>
      <c r="U2045" s="7"/>
      <c r="V2045" s="7"/>
      <c r="W2045" s="7"/>
      <c r="X2045" s="7"/>
      <c r="Y2045" s="7"/>
      <c r="Z2045" s="7"/>
      <c r="AA2045" s="7"/>
      <c r="AB2045" s="7"/>
      <c r="AC2045" s="7"/>
      <c r="AD2045" s="7"/>
      <c r="AE2045" s="7"/>
      <c r="AF2045" s="65"/>
      <c r="AG2045" s="9"/>
      <c r="AH2045" s="9"/>
      <c r="AI2045" s="4"/>
      <c r="AJ2045" s="10"/>
      <c r="AK2045" s="4"/>
      <c r="AL2045" s="65"/>
      <c r="AM2045" s="10"/>
      <c r="AN2045" s="9"/>
      <c r="AO2045" s="7"/>
      <c r="AP2045" s="11"/>
      <c r="AQ2045" s="9"/>
      <c r="AR2045" s="8"/>
      <c r="AS2045" s="65"/>
      <c r="AT2045" s="12"/>
      <c r="AU2045" s="12"/>
      <c r="AV2045" s="22"/>
      <c r="AW2045" s="12"/>
      <c r="AX2045" s="12"/>
      <c r="AY2045" s="12"/>
      <c r="AZ2045" s="12"/>
      <c r="BA2045" s="12"/>
      <c r="BB2045" s="12"/>
      <c r="BC2045" s="12"/>
      <c r="BD2045" s="12"/>
      <c r="BE2045" s="12"/>
      <c r="BF2045" s="12"/>
      <c r="BG2045" s="12"/>
      <c r="BH2045" s="12"/>
      <c r="BI2045" s="12"/>
      <c r="BJ2045" s="12"/>
      <c r="BK2045" s="12"/>
      <c r="BL2045" s="12"/>
      <c r="BM2045" s="12"/>
      <c r="BN2045" s="12"/>
      <c r="BO2045" s="12"/>
      <c r="BP2045" s="12"/>
      <c r="BQ2045" s="12"/>
      <c r="BR2045" s="12"/>
      <c r="BS2045" s="12"/>
      <c r="BT2045" s="12"/>
      <c r="BU2045" s="12"/>
      <c r="BV2045" s="12"/>
      <c r="BW2045" s="12"/>
      <c r="BX2045" s="12"/>
      <c r="BY2045" s="12"/>
      <c r="BZ2045" s="12"/>
      <c r="CA2045" s="12"/>
      <c r="CB2045" s="12"/>
      <c r="CC2045" s="12"/>
      <c r="CD2045" s="12"/>
      <c r="CE2045" s="12"/>
      <c r="CF2045" s="12"/>
      <c r="CG2045" s="12"/>
      <c r="CH2045" s="12"/>
      <c r="CI2045" s="12"/>
      <c r="CJ2045" s="12"/>
      <c r="CK2045" s="12"/>
      <c r="CL2045" s="12"/>
      <c r="CM2045" s="12"/>
      <c r="CN2045" s="12"/>
      <c r="CO2045" s="12"/>
      <c r="CP2045" s="12"/>
      <c r="CQ2045" s="12"/>
      <c r="CR2045" s="12"/>
      <c r="CS2045" s="12"/>
      <c r="CT2045" s="12"/>
      <c r="CU2045" s="12"/>
      <c r="CV2045" s="12"/>
      <c r="CW2045" s="12"/>
      <c r="CX2045" s="12"/>
      <c r="CY2045" s="12"/>
      <c r="CZ2045" s="12"/>
      <c r="DA2045" s="12"/>
      <c r="DB2045" s="12"/>
      <c r="DC2045" s="12"/>
      <c r="DD2045" s="12"/>
      <c r="DE2045" s="12"/>
      <c r="DF2045" s="12"/>
      <c r="DG2045" s="12"/>
      <c r="DH2045" s="12"/>
      <c r="DI2045" s="12"/>
      <c r="DJ2045" s="12"/>
      <c r="DK2045" s="12"/>
      <c r="DL2045" s="12"/>
      <c r="DM2045" s="12"/>
      <c r="DN2045" s="12"/>
      <c r="DO2045" s="12"/>
      <c r="DP2045" s="12"/>
      <c r="DQ2045" s="12"/>
      <c r="DR2045" s="12"/>
      <c r="DS2045" s="12"/>
      <c r="DT2045" s="12"/>
      <c r="DU2045" s="12"/>
      <c r="DV2045" s="12"/>
      <c r="DW2045" s="12"/>
      <c r="DX2045" s="12"/>
      <c r="DY2045" s="12"/>
      <c r="DZ2045" s="12"/>
      <c r="EA2045" s="12"/>
      <c r="EB2045" s="12"/>
      <c r="EC2045" s="12"/>
      <c r="ED2045" s="12"/>
      <c r="EE2045" s="12"/>
      <c r="EF2045" s="12"/>
      <c r="EG2045" s="12"/>
      <c r="EH2045" s="12"/>
      <c r="EI2045" s="12"/>
      <c r="EJ2045" s="12"/>
      <c r="EK2045" s="12"/>
      <c r="EL2045" s="12"/>
      <c r="EM2045" s="12"/>
      <c r="EN2045" s="12"/>
      <c r="EO2045" s="12"/>
      <c r="EP2045" s="12"/>
      <c r="EQ2045" s="12"/>
      <c r="ER2045" s="12"/>
      <c r="ES2045" s="12"/>
      <c r="ET2045" s="12"/>
      <c r="EU2045" s="12"/>
      <c r="EV2045" s="12"/>
      <c r="EW2045" s="12"/>
      <c r="EX2045" s="12"/>
      <c r="EY2045" s="12"/>
      <c r="EZ2045" s="12"/>
      <c r="FA2045" s="12"/>
      <c r="FB2045" s="12"/>
      <c r="FC2045" s="12"/>
      <c r="FD2045" s="12"/>
      <c r="FE2045" s="12"/>
      <c r="FF2045" s="12"/>
      <c r="FG2045" s="12"/>
      <c r="FH2045" s="12"/>
      <c r="FI2045" s="12"/>
      <c r="FJ2045" s="12"/>
      <c r="FK2045" s="12"/>
      <c r="FL2045" s="12"/>
      <c r="FM2045" s="12"/>
      <c r="FN2045" s="12"/>
      <c r="FO2045" s="12"/>
      <c r="FP2045" s="12"/>
      <c r="FQ2045" s="12"/>
      <c r="FR2045" s="12"/>
      <c r="FS2045" s="12"/>
      <c r="FT2045" s="12"/>
      <c r="FU2045" s="12"/>
      <c r="FV2045" s="12"/>
      <c r="FW2045" s="12"/>
      <c r="FX2045" s="12"/>
      <c r="FY2045" s="12"/>
      <c r="FZ2045" s="12"/>
      <c r="GA2045" s="12"/>
      <c r="GB2045" s="12"/>
      <c r="GC2045" s="12"/>
      <c r="GD2045" s="12"/>
      <c r="GE2045" s="12"/>
      <c r="GF2045" s="12"/>
      <c r="GG2045" s="12"/>
      <c r="GH2045" s="12"/>
      <c r="GI2045" s="12"/>
      <c r="GJ2045" s="12"/>
      <c r="GK2045" s="12"/>
      <c r="GL2045" s="12"/>
      <c r="GM2045" s="12"/>
      <c r="GN2045" s="12"/>
      <c r="GO2045" s="12"/>
      <c r="GP2045" s="12"/>
      <c r="GQ2045" s="12"/>
      <c r="GR2045" s="12"/>
    </row>
    <row r="2046" spans="1:200" x14ac:dyDescent="0.2">
      <c r="A2046" s="79">
        <f t="shared" si="713"/>
        <v>45118</v>
      </c>
      <c r="B2046" s="80" t="str">
        <f t="shared" ca="1" si="714"/>
        <v>n.d</v>
      </c>
      <c r="C2046" s="81">
        <f t="shared" ca="1" si="715"/>
        <v>1136.6050237500001</v>
      </c>
      <c r="D2046" s="82">
        <f ca="1">IF(A2046&lt;$B$1,VLOOKUP(A2046,[1]DI!$A$4:$B$15000,2,FALSE),0)</f>
        <v>0</v>
      </c>
      <c r="E2046" s="81">
        <f t="shared" ca="1" si="716"/>
        <v>0</v>
      </c>
      <c r="F2046" s="83">
        <f t="shared" si="711"/>
        <v>1.1679999999999999</v>
      </c>
      <c r="G2046" s="84">
        <f t="shared" ca="1" si="717"/>
        <v>1</v>
      </c>
      <c r="H2046" s="81">
        <f ca="1">TRUNC(PRODUCT(G$10:G2045),15)</f>
        <v>1.40945772534528</v>
      </c>
      <c r="I2046" s="81">
        <f t="shared" ca="1" si="718"/>
        <v>1.40945772534528</v>
      </c>
      <c r="J2046" s="81">
        <f t="shared" ca="1" si="719"/>
        <v>1</v>
      </c>
      <c r="K2046" s="81">
        <f t="shared" ca="1" si="720"/>
        <v>0</v>
      </c>
      <c r="L2046" s="85">
        <f>IF(VLOOKUP(A2046,$U$12:$AD$125,8)=VLOOKUP(A2045,$U$12:$AD$125,8),0,VLOOKUP(A2046,U$12:$AD$125,8))</f>
        <v>0</v>
      </c>
      <c r="M2046" s="86">
        <f>IF(L2046&gt;0,VLOOKUP(L2046,T$12:$AC$125,7),0)</f>
        <v>0</v>
      </c>
      <c r="N2046" s="81">
        <f t="shared" si="712"/>
        <v>0</v>
      </c>
      <c r="O2046" s="81">
        <f t="shared" ca="1" si="721"/>
        <v>0</v>
      </c>
      <c r="P2046" s="87" t="str">
        <f t="shared" si="722"/>
        <v>J=</v>
      </c>
      <c r="Q2046" s="88">
        <f t="shared" si="723"/>
        <v>45223</v>
      </c>
      <c r="R2046" s="7"/>
      <c r="S2046" s="7"/>
      <c r="T2046" s="7"/>
      <c r="U2046" s="7"/>
      <c r="V2046" s="7"/>
      <c r="W2046" s="7"/>
      <c r="X2046" s="7"/>
      <c r="Y2046" s="7"/>
      <c r="Z2046" s="7"/>
      <c r="AA2046" s="7"/>
      <c r="AB2046" s="7"/>
      <c r="AC2046" s="7"/>
      <c r="AD2046" s="7"/>
      <c r="AE2046" s="7"/>
      <c r="AF2046" s="65"/>
      <c r="AG2046" s="9"/>
      <c r="AH2046" s="9"/>
      <c r="AI2046" s="4"/>
      <c r="AJ2046" s="10"/>
      <c r="AK2046" s="4"/>
      <c r="AL2046" s="65"/>
      <c r="AM2046" s="10"/>
      <c r="AN2046" s="9"/>
      <c r="AO2046" s="7"/>
      <c r="AP2046" s="11"/>
      <c r="AQ2046" s="9"/>
      <c r="AR2046" s="8"/>
      <c r="AS2046" s="65"/>
      <c r="AT2046" s="12"/>
      <c r="AU2046" s="12"/>
      <c r="AV2046" s="22"/>
      <c r="AW2046" s="12"/>
      <c r="AX2046" s="12"/>
      <c r="AY2046" s="12"/>
      <c r="AZ2046" s="12"/>
      <c r="BA2046" s="12"/>
      <c r="BB2046" s="12"/>
      <c r="BC2046" s="12"/>
      <c r="BD2046" s="12"/>
      <c r="BE2046" s="12"/>
      <c r="BF2046" s="12"/>
      <c r="BG2046" s="12"/>
      <c r="BH2046" s="12"/>
      <c r="BI2046" s="12"/>
      <c r="BJ2046" s="12"/>
      <c r="BK2046" s="12"/>
      <c r="BL2046" s="12"/>
      <c r="BM2046" s="12"/>
      <c r="BN2046" s="12"/>
      <c r="BO2046" s="12"/>
      <c r="BP2046" s="12"/>
      <c r="BQ2046" s="12"/>
      <c r="BR2046" s="12"/>
      <c r="BS2046" s="12"/>
      <c r="BT2046" s="12"/>
      <c r="BU2046" s="12"/>
      <c r="BV2046" s="12"/>
      <c r="BW2046" s="12"/>
      <c r="BX2046" s="12"/>
      <c r="BY2046" s="12"/>
      <c r="BZ2046" s="12"/>
      <c r="CA2046" s="12"/>
      <c r="CB2046" s="12"/>
      <c r="CC2046" s="12"/>
      <c r="CD2046" s="12"/>
      <c r="CE2046" s="12"/>
      <c r="CF2046" s="12"/>
      <c r="CG2046" s="12"/>
      <c r="CH2046" s="12"/>
      <c r="CI2046" s="12"/>
      <c r="CJ2046" s="12"/>
      <c r="CK2046" s="12"/>
      <c r="CL2046" s="12"/>
      <c r="CM2046" s="12"/>
      <c r="CN2046" s="12"/>
      <c r="CO2046" s="12"/>
      <c r="CP2046" s="12"/>
      <c r="CQ2046" s="12"/>
      <c r="CR2046" s="12"/>
      <c r="CS2046" s="12"/>
      <c r="CT2046" s="12"/>
      <c r="CU2046" s="12"/>
      <c r="CV2046" s="12"/>
      <c r="CW2046" s="12"/>
      <c r="CX2046" s="12"/>
      <c r="CY2046" s="12"/>
      <c r="CZ2046" s="12"/>
      <c r="DA2046" s="12"/>
      <c r="DB2046" s="12"/>
      <c r="DC2046" s="12"/>
      <c r="DD2046" s="12"/>
      <c r="DE2046" s="12"/>
      <c r="DF2046" s="12"/>
      <c r="DG2046" s="12"/>
      <c r="DH2046" s="12"/>
      <c r="DI2046" s="12"/>
      <c r="DJ2046" s="12"/>
      <c r="DK2046" s="12"/>
      <c r="DL2046" s="12"/>
      <c r="DM2046" s="12"/>
      <c r="DN2046" s="12"/>
      <c r="DO2046" s="12"/>
      <c r="DP2046" s="12"/>
      <c r="DQ2046" s="12"/>
      <c r="DR2046" s="12"/>
      <c r="DS2046" s="12"/>
      <c r="DT2046" s="12"/>
      <c r="DU2046" s="12"/>
      <c r="DV2046" s="12"/>
      <c r="DW2046" s="12"/>
      <c r="DX2046" s="12"/>
      <c r="DY2046" s="12"/>
      <c r="DZ2046" s="12"/>
      <c r="EA2046" s="12"/>
      <c r="EB2046" s="12"/>
      <c r="EC2046" s="12"/>
      <c r="ED2046" s="12"/>
      <c r="EE2046" s="12"/>
      <c r="EF2046" s="12"/>
      <c r="EG2046" s="12"/>
      <c r="EH2046" s="12"/>
      <c r="EI2046" s="12"/>
      <c r="EJ2046" s="12"/>
      <c r="EK2046" s="12"/>
      <c r="EL2046" s="12"/>
      <c r="EM2046" s="12"/>
      <c r="EN2046" s="12"/>
      <c r="EO2046" s="12"/>
      <c r="EP2046" s="12"/>
      <c r="EQ2046" s="12"/>
      <c r="ER2046" s="12"/>
      <c r="ES2046" s="12"/>
      <c r="ET2046" s="12"/>
      <c r="EU2046" s="12"/>
      <c r="EV2046" s="12"/>
      <c r="EW2046" s="12"/>
      <c r="EX2046" s="12"/>
      <c r="EY2046" s="12"/>
      <c r="EZ2046" s="12"/>
      <c r="FA2046" s="12"/>
      <c r="FB2046" s="12"/>
      <c r="FC2046" s="12"/>
      <c r="FD2046" s="12"/>
      <c r="FE2046" s="12"/>
      <c r="FF2046" s="12"/>
      <c r="FG2046" s="12"/>
      <c r="FH2046" s="12"/>
      <c r="FI2046" s="12"/>
      <c r="FJ2046" s="12"/>
      <c r="FK2046" s="12"/>
      <c r="FL2046" s="12"/>
      <c r="FM2046" s="12"/>
      <c r="FN2046" s="12"/>
      <c r="FO2046" s="12"/>
      <c r="FP2046" s="12"/>
      <c r="FQ2046" s="12"/>
      <c r="FR2046" s="12"/>
      <c r="FS2046" s="12"/>
      <c r="FT2046" s="12"/>
      <c r="FU2046" s="12"/>
      <c r="FV2046" s="12"/>
      <c r="FW2046" s="12"/>
      <c r="FX2046" s="12"/>
      <c r="FY2046" s="12"/>
      <c r="FZ2046" s="12"/>
      <c r="GA2046" s="12"/>
      <c r="GB2046" s="12"/>
      <c r="GC2046" s="12"/>
      <c r="GD2046" s="12"/>
      <c r="GE2046" s="12"/>
      <c r="GF2046" s="12"/>
      <c r="GG2046" s="12"/>
      <c r="GH2046" s="12"/>
      <c r="GI2046" s="12"/>
      <c r="GJ2046" s="12"/>
      <c r="GK2046" s="12"/>
      <c r="GL2046" s="12"/>
      <c r="GM2046" s="12"/>
      <c r="GN2046" s="12"/>
      <c r="GO2046" s="12"/>
      <c r="GP2046" s="12"/>
      <c r="GQ2046" s="12"/>
      <c r="GR2046" s="12"/>
    </row>
    <row r="2047" spans="1:200" x14ac:dyDescent="0.2">
      <c r="A2047" s="79">
        <f t="shared" si="713"/>
        <v>45119</v>
      </c>
      <c r="B2047" s="80" t="str">
        <f t="shared" ca="1" si="714"/>
        <v>n.d</v>
      </c>
      <c r="C2047" s="81">
        <f t="shared" ca="1" si="715"/>
        <v>1136.6050237500001</v>
      </c>
      <c r="D2047" s="82">
        <f ca="1">IF(A2047&lt;$B$1,VLOOKUP(A2047,[1]DI!$A$4:$B$15000,2,FALSE),0)</f>
        <v>0</v>
      </c>
      <c r="E2047" s="81">
        <f t="shared" ca="1" si="716"/>
        <v>0</v>
      </c>
      <c r="F2047" s="83">
        <f t="shared" si="711"/>
        <v>1.1679999999999999</v>
      </c>
      <c r="G2047" s="84">
        <f t="shared" ca="1" si="717"/>
        <v>1</v>
      </c>
      <c r="H2047" s="81">
        <f ca="1">TRUNC(PRODUCT(G$10:G2046),15)</f>
        <v>1.40945772534528</v>
      </c>
      <c r="I2047" s="81">
        <f t="shared" ca="1" si="718"/>
        <v>1.40945772534528</v>
      </c>
      <c r="J2047" s="81">
        <f t="shared" ca="1" si="719"/>
        <v>1</v>
      </c>
      <c r="K2047" s="81">
        <f t="shared" ca="1" si="720"/>
        <v>0</v>
      </c>
      <c r="L2047" s="85">
        <f>IF(VLOOKUP(A2047,$U$12:$AD$125,8)=VLOOKUP(A2046,$U$12:$AD$125,8),0,VLOOKUP(A2047,U$12:$AD$125,8))</f>
        <v>0</v>
      </c>
      <c r="M2047" s="86">
        <f>IF(L2047&gt;0,VLOOKUP(L2047,T$12:$AC$125,7),0)</f>
        <v>0</v>
      </c>
      <c r="N2047" s="81">
        <f t="shared" si="712"/>
        <v>0</v>
      </c>
      <c r="O2047" s="81">
        <f t="shared" ca="1" si="721"/>
        <v>0</v>
      </c>
      <c r="P2047" s="87" t="str">
        <f t="shared" si="722"/>
        <v>J=</v>
      </c>
      <c r="Q2047" s="88">
        <f t="shared" si="723"/>
        <v>45223</v>
      </c>
      <c r="R2047" s="7"/>
      <c r="S2047" s="7"/>
      <c r="T2047" s="7"/>
      <c r="U2047" s="7"/>
      <c r="V2047" s="7"/>
      <c r="W2047" s="7"/>
      <c r="X2047" s="7"/>
      <c r="Y2047" s="7"/>
      <c r="Z2047" s="7"/>
      <c r="AA2047" s="7"/>
      <c r="AB2047" s="7"/>
      <c r="AC2047" s="7"/>
      <c r="AD2047" s="7"/>
      <c r="AE2047" s="7"/>
      <c r="AF2047" s="65"/>
      <c r="AG2047" s="9"/>
      <c r="AH2047" s="9"/>
      <c r="AI2047" s="4"/>
      <c r="AJ2047" s="10"/>
      <c r="AK2047" s="4"/>
      <c r="AL2047" s="65"/>
      <c r="AM2047" s="10"/>
      <c r="AN2047" s="9"/>
      <c r="AO2047" s="7"/>
      <c r="AP2047" s="11"/>
      <c r="AQ2047" s="9"/>
      <c r="AR2047" s="8"/>
      <c r="AS2047" s="65"/>
      <c r="AT2047" s="12"/>
      <c r="AU2047" s="12"/>
      <c r="AV2047" s="22"/>
      <c r="AW2047" s="12"/>
      <c r="AX2047" s="12"/>
      <c r="AY2047" s="12"/>
      <c r="AZ2047" s="12"/>
      <c r="BA2047" s="12"/>
      <c r="BB2047" s="12"/>
      <c r="BC2047" s="12"/>
      <c r="BD2047" s="12"/>
      <c r="BE2047" s="12"/>
      <c r="BF2047" s="12"/>
      <c r="BG2047" s="12"/>
      <c r="BH2047" s="12"/>
      <c r="BI2047" s="12"/>
      <c r="BJ2047" s="12"/>
      <c r="BK2047" s="12"/>
      <c r="BL2047" s="12"/>
      <c r="BM2047" s="12"/>
      <c r="BN2047" s="12"/>
      <c r="BO2047" s="12"/>
      <c r="BP2047" s="12"/>
      <c r="BQ2047" s="12"/>
      <c r="BR2047" s="12"/>
      <c r="BS2047" s="12"/>
      <c r="BT2047" s="12"/>
      <c r="BU2047" s="12"/>
      <c r="BV2047" s="12"/>
      <c r="BW2047" s="12"/>
      <c r="BX2047" s="12"/>
      <c r="BY2047" s="12"/>
      <c r="BZ2047" s="12"/>
      <c r="CA2047" s="12"/>
      <c r="CB2047" s="12"/>
      <c r="CC2047" s="12"/>
      <c r="CD2047" s="12"/>
      <c r="CE2047" s="12"/>
      <c r="CF2047" s="12"/>
      <c r="CG2047" s="12"/>
      <c r="CH2047" s="12"/>
      <c r="CI2047" s="12"/>
      <c r="CJ2047" s="12"/>
      <c r="CK2047" s="12"/>
      <c r="CL2047" s="12"/>
      <c r="CM2047" s="12"/>
      <c r="CN2047" s="12"/>
      <c r="CO2047" s="12"/>
      <c r="CP2047" s="12"/>
      <c r="CQ2047" s="12"/>
      <c r="CR2047" s="12"/>
      <c r="CS2047" s="12"/>
      <c r="CT2047" s="12"/>
      <c r="CU2047" s="12"/>
      <c r="CV2047" s="12"/>
      <c r="CW2047" s="12"/>
      <c r="CX2047" s="12"/>
      <c r="CY2047" s="12"/>
      <c r="CZ2047" s="12"/>
      <c r="DA2047" s="12"/>
      <c r="DB2047" s="12"/>
      <c r="DC2047" s="12"/>
      <c r="DD2047" s="12"/>
      <c r="DE2047" s="12"/>
      <c r="DF2047" s="12"/>
      <c r="DG2047" s="12"/>
      <c r="DH2047" s="12"/>
      <c r="DI2047" s="12"/>
      <c r="DJ2047" s="12"/>
      <c r="DK2047" s="12"/>
      <c r="DL2047" s="12"/>
      <c r="DM2047" s="12"/>
      <c r="DN2047" s="12"/>
      <c r="DO2047" s="12"/>
      <c r="DP2047" s="12"/>
      <c r="DQ2047" s="12"/>
      <c r="DR2047" s="12"/>
      <c r="DS2047" s="12"/>
      <c r="DT2047" s="12"/>
      <c r="DU2047" s="12"/>
      <c r="DV2047" s="12"/>
      <c r="DW2047" s="12"/>
      <c r="DX2047" s="12"/>
      <c r="DY2047" s="12"/>
      <c r="DZ2047" s="12"/>
      <c r="EA2047" s="12"/>
      <c r="EB2047" s="12"/>
      <c r="EC2047" s="12"/>
      <c r="ED2047" s="12"/>
      <c r="EE2047" s="12"/>
      <c r="EF2047" s="12"/>
      <c r="EG2047" s="12"/>
      <c r="EH2047" s="12"/>
      <c r="EI2047" s="12"/>
      <c r="EJ2047" s="12"/>
      <c r="EK2047" s="12"/>
      <c r="EL2047" s="12"/>
      <c r="EM2047" s="12"/>
      <c r="EN2047" s="12"/>
      <c r="EO2047" s="12"/>
      <c r="EP2047" s="12"/>
      <c r="EQ2047" s="12"/>
      <c r="ER2047" s="12"/>
      <c r="ES2047" s="12"/>
      <c r="ET2047" s="12"/>
      <c r="EU2047" s="12"/>
      <c r="EV2047" s="12"/>
      <c r="EW2047" s="12"/>
      <c r="EX2047" s="12"/>
      <c r="EY2047" s="12"/>
      <c r="EZ2047" s="12"/>
      <c r="FA2047" s="12"/>
      <c r="FB2047" s="12"/>
      <c r="FC2047" s="12"/>
      <c r="FD2047" s="12"/>
      <c r="FE2047" s="12"/>
      <c r="FF2047" s="12"/>
      <c r="FG2047" s="12"/>
      <c r="FH2047" s="12"/>
      <c r="FI2047" s="12"/>
      <c r="FJ2047" s="12"/>
      <c r="FK2047" s="12"/>
      <c r="FL2047" s="12"/>
      <c r="FM2047" s="12"/>
      <c r="FN2047" s="12"/>
      <c r="FO2047" s="12"/>
      <c r="FP2047" s="12"/>
      <c r="FQ2047" s="12"/>
      <c r="FR2047" s="12"/>
      <c r="FS2047" s="12"/>
      <c r="FT2047" s="12"/>
      <c r="FU2047" s="12"/>
      <c r="FV2047" s="12"/>
      <c r="FW2047" s="12"/>
      <c r="FX2047" s="12"/>
      <c r="FY2047" s="12"/>
      <c r="FZ2047" s="12"/>
      <c r="GA2047" s="12"/>
      <c r="GB2047" s="12"/>
      <c r="GC2047" s="12"/>
      <c r="GD2047" s="12"/>
      <c r="GE2047" s="12"/>
      <c r="GF2047" s="12"/>
      <c r="GG2047" s="12"/>
      <c r="GH2047" s="12"/>
      <c r="GI2047" s="12"/>
      <c r="GJ2047" s="12"/>
      <c r="GK2047" s="12"/>
      <c r="GL2047" s="12"/>
      <c r="GM2047" s="12"/>
      <c r="GN2047" s="12"/>
      <c r="GO2047" s="12"/>
      <c r="GP2047" s="12"/>
      <c r="GQ2047" s="12"/>
      <c r="GR2047" s="12"/>
    </row>
    <row r="2048" spans="1:200" x14ac:dyDescent="0.2">
      <c r="A2048" s="79">
        <f t="shared" si="713"/>
        <v>45120</v>
      </c>
      <c r="B2048" s="80" t="str">
        <f t="shared" ca="1" si="714"/>
        <v>n.d</v>
      </c>
      <c r="C2048" s="81">
        <f t="shared" ca="1" si="715"/>
        <v>1136.6050237500001</v>
      </c>
      <c r="D2048" s="82">
        <f ca="1">IF(A2048&lt;$B$1,VLOOKUP(A2048,[1]DI!$A$4:$B$15000,2,FALSE),0)</f>
        <v>0</v>
      </c>
      <c r="E2048" s="81">
        <f t="shared" ca="1" si="716"/>
        <v>0</v>
      </c>
      <c r="F2048" s="83">
        <f t="shared" si="711"/>
        <v>1.1679999999999999</v>
      </c>
      <c r="G2048" s="84">
        <f t="shared" ca="1" si="717"/>
        <v>1</v>
      </c>
      <c r="H2048" s="81">
        <f ca="1">TRUNC(PRODUCT(G$10:G2047),15)</f>
        <v>1.40945772534528</v>
      </c>
      <c r="I2048" s="81">
        <f t="shared" ca="1" si="718"/>
        <v>1.40945772534528</v>
      </c>
      <c r="J2048" s="81">
        <f t="shared" ca="1" si="719"/>
        <v>1</v>
      </c>
      <c r="K2048" s="81">
        <f t="shared" ca="1" si="720"/>
        <v>0</v>
      </c>
      <c r="L2048" s="85">
        <f>IF(VLOOKUP(A2048,$U$12:$AD$125,8)=VLOOKUP(A2047,$U$12:$AD$125,8),0,VLOOKUP(A2048,U$12:$AD$125,8))</f>
        <v>0</v>
      </c>
      <c r="M2048" s="86">
        <f>IF(L2048&gt;0,VLOOKUP(L2048,T$12:$AC$125,7),0)</f>
        <v>0</v>
      </c>
      <c r="N2048" s="81">
        <f t="shared" si="712"/>
        <v>0</v>
      </c>
      <c r="O2048" s="81">
        <f t="shared" ca="1" si="721"/>
        <v>0</v>
      </c>
      <c r="P2048" s="87" t="str">
        <f t="shared" si="722"/>
        <v>J=</v>
      </c>
      <c r="Q2048" s="88">
        <f t="shared" si="723"/>
        <v>45223</v>
      </c>
      <c r="R2048" s="7"/>
      <c r="S2048" s="7"/>
      <c r="T2048" s="7"/>
      <c r="U2048" s="7"/>
      <c r="V2048" s="7"/>
      <c r="W2048" s="7"/>
      <c r="X2048" s="7"/>
      <c r="Y2048" s="7"/>
      <c r="Z2048" s="7"/>
      <c r="AA2048" s="7"/>
      <c r="AB2048" s="7"/>
      <c r="AC2048" s="7"/>
      <c r="AD2048" s="7"/>
      <c r="AE2048" s="7"/>
      <c r="AF2048" s="65"/>
      <c r="AG2048" s="9"/>
      <c r="AH2048" s="9"/>
      <c r="AI2048" s="4"/>
      <c r="AJ2048" s="10"/>
      <c r="AK2048" s="4"/>
      <c r="AL2048" s="65"/>
      <c r="AM2048" s="10"/>
      <c r="AN2048" s="9"/>
      <c r="AO2048" s="7"/>
      <c r="AP2048" s="11"/>
      <c r="AQ2048" s="9"/>
      <c r="AR2048" s="8"/>
      <c r="AS2048" s="65"/>
      <c r="AT2048" s="12"/>
      <c r="AU2048" s="12"/>
      <c r="AV2048" s="22"/>
      <c r="AW2048" s="12"/>
      <c r="AX2048" s="12"/>
      <c r="AY2048" s="12"/>
      <c r="AZ2048" s="12"/>
      <c r="BA2048" s="12"/>
      <c r="BB2048" s="12"/>
      <c r="BC2048" s="12"/>
      <c r="BD2048" s="12"/>
      <c r="BE2048" s="12"/>
      <c r="BF2048" s="12"/>
      <c r="BG2048" s="12"/>
      <c r="BH2048" s="12"/>
      <c r="BI2048" s="12"/>
      <c r="BJ2048" s="12"/>
      <c r="BK2048" s="12"/>
      <c r="BL2048" s="12"/>
      <c r="BM2048" s="12"/>
      <c r="BN2048" s="12"/>
      <c r="BO2048" s="12"/>
      <c r="BP2048" s="12"/>
      <c r="BQ2048" s="12"/>
      <c r="BR2048" s="12"/>
      <c r="BS2048" s="12"/>
      <c r="BT2048" s="12"/>
      <c r="BU2048" s="12"/>
      <c r="BV2048" s="12"/>
      <c r="BW2048" s="12"/>
      <c r="BX2048" s="12"/>
      <c r="BY2048" s="12"/>
      <c r="BZ2048" s="12"/>
      <c r="CA2048" s="12"/>
      <c r="CB2048" s="12"/>
      <c r="CC2048" s="12"/>
      <c r="CD2048" s="12"/>
      <c r="CE2048" s="12"/>
      <c r="CF2048" s="12"/>
      <c r="CG2048" s="12"/>
      <c r="CH2048" s="12"/>
      <c r="CI2048" s="12"/>
      <c r="CJ2048" s="12"/>
      <c r="CK2048" s="12"/>
      <c r="CL2048" s="12"/>
      <c r="CM2048" s="12"/>
      <c r="CN2048" s="12"/>
      <c r="CO2048" s="12"/>
      <c r="CP2048" s="12"/>
      <c r="CQ2048" s="12"/>
      <c r="CR2048" s="12"/>
      <c r="CS2048" s="12"/>
      <c r="CT2048" s="12"/>
      <c r="CU2048" s="12"/>
      <c r="CV2048" s="12"/>
      <c r="CW2048" s="12"/>
      <c r="CX2048" s="12"/>
      <c r="CY2048" s="12"/>
      <c r="CZ2048" s="12"/>
      <c r="DA2048" s="12"/>
      <c r="DB2048" s="12"/>
      <c r="DC2048" s="12"/>
      <c r="DD2048" s="12"/>
      <c r="DE2048" s="12"/>
      <c r="DF2048" s="12"/>
      <c r="DG2048" s="12"/>
      <c r="DH2048" s="12"/>
      <c r="DI2048" s="12"/>
      <c r="DJ2048" s="12"/>
      <c r="DK2048" s="12"/>
      <c r="DL2048" s="12"/>
      <c r="DM2048" s="12"/>
      <c r="DN2048" s="12"/>
      <c r="DO2048" s="12"/>
      <c r="DP2048" s="12"/>
      <c r="DQ2048" s="12"/>
      <c r="DR2048" s="12"/>
      <c r="DS2048" s="12"/>
      <c r="DT2048" s="12"/>
      <c r="DU2048" s="12"/>
      <c r="DV2048" s="12"/>
      <c r="DW2048" s="12"/>
      <c r="DX2048" s="12"/>
      <c r="DY2048" s="12"/>
      <c r="DZ2048" s="12"/>
      <c r="EA2048" s="12"/>
      <c r="EB2048" s="12"/>
      <c r="EC2048" s="12"/>
      <c r="ED2048" s="12"/>
      <c r="EE2048" s="12"/>
      <c r="EF2048" s="12"/>
      <c r="EG2048" s="12"/>
      <c r="EH2048" s="12"/>
      <c r="EI2048" s="12"/>
      <c r="EJ2048" s="12"/>
      <c r="EK2048" s="12"/>
      <c r="EL2048" s="12"/>
      <c r="EM2048" s="12"/>
      <c r="EN2048" s="12"/>
      <c r="EO2048" s="12"/>
      <c r="EP2048" s="12"/>
      <c r="EQ2048" s="12"/>
      <c r="ER2048" s="12"/>
      <c r="ES2048" s="12"/>
      <c r="ET2048" s="12"/>
      <c r="EU2048" s="12"/>
      <c r="EV2048" s="12"/>
      <c r="EW2048" s="12"/>
      <c r="EX2048" s="12"/>
      <c r="EY2048" s="12"/>
      <c r="EZ2048" s="12"/>
      <c r="FA2048" s="12"/>
      <c r="FB2048" s="12"/>
      <c r="FC2048" s="12"/>
      <c r="FD2048" s="12"/>
      <c r="FE2048" s="12"/>
      <c r="FF2048" s="12"/>
      <c r="FG2048" s="12"/>
      <c r="FH2048" s="12"/>
      <c r="FI2048" s="12"/>
      <c r="FJ2048" s="12"/>
      <c r="FK2048" s="12"/>
      <c r="FL2048" s="12"/>
      <c r="FM2048" s="12"/>
      <c r="FN2048" s="12"/>
      <c r="FO2048" s="12"/>
      <c r="FP2048" s="12"/>
      <c r="FQ2048" s="12"/>
      <c r="FR2048" s="12"/>
      <c r="FS2048" s="12"/>
      <c r="FT2048" s="12"/>
      <c r="FU2048" s="12"/>
      <c r="FV2048" s="12"/>
      <c r="FW2048" s="12"/>
      <c r="FX2048" s="12"/>
      <c r="FY2048" s="12"/>
      <c r="FZ2048" s="12"/>
      <c r="GA2048" s="12"/>
      <c r="GB2048" s="12"/>
      <c r="GC2048" s="12"/>
      <c r="GD2048" s="12"/>
      <c r="GE2048" s="12"/>
      <c r="GF2048" s="12"/>
      <c r="GG2048" s="12"/>
      <c r="GH2048" s="12"/>
      <c r="GI2048" s="12"/>
      <c r="GJ2048" s="12"/>
      <c r="GK2048" s="12"/>
      <c r="GL2048" s="12"/>
      <c r="GM2048" s="12"/>
      <c r="GN2048" s="12"/>
      <c r="GO2048" s="12"/>
      <c r="GP2048" s="12"/>
      <c r="GQ2048" s="12"/>
      <c r="GR2048" s="12"/>
    </row>
    <row r="2049" spans="1:200" x14ac:dyDescent="0.2">
      <c r="A2049" s="79">
        <f t="shared" si="713"/>
        <v>45121</v>
      </c>
      <c r="B2049" s="80" t="str">
        <f t="shared" ca="1" si="714"/>
        <v>n.d</v>
      </c>
      <c r="C2049" s="81">
        <f t="shared" ca="1" si="715"/>
        <v>1136.6050237500001</v>
      </c>
      <c r="D2049" s="82">
        <f ca="1">IF(A2049&lt;$B$1,VLOOKUP(A2049,[1]DI!$A$4:$B$15000,2,FALSE),0)</f>
        <v>0</v>
      </c>
      <c r="E2049" s="81">
        <f t="shared" ca="1" si="716"/>
        <v>0</v>
      </c>
      <c r="F2049" s="83">
        <f t="shared" si="711"/>
        <v>1.1679999999999999</v>
      </c>
      <c r="G2049" s="84">
        <f t="shared" ca="1" si="717"/>
        <v>1</v>
      </c>
      <c r="H2049" s="81">
        <f ca="1">TRUNC(PRODUCT(G$10:G2048),15)</f>
        <v>1.40945772534528</v>
      </c>
      <c r="I2049" s="81">
        <f t="shared" ca="1" si="718"/>
        <v>1.40945772534528</v>
      </c>
      <c r="J2049" s="81">
        <f t="shared" ca="1" si="719"/>
        <v>1</v>
      </c>
      <c r="K2049" s="81">
        <f t="shared" ca="1" si="720"/>
        <v>0</v>
      </c>
      <c r="L2049" s="85">
        <f>IF(VLOOKUP(A2049,$U$12:$AD$125,8)=VLOOKUP(A2048,$U$12:$AD$125,8),0,VLOOKUP(A2049,U$12:$AD$125,8))</f>
        <v>0</v>
      </c>
      <c r="M2049" s="86">
        <f>IF(L2049&gt;0,VLOOKUP(L2049,T$12:$AC$125,7),0)</f>
        <v>0</v>
      </c>
      <c r="N2049" s="81">
        <f t="shared" si="712"/>
        <v>0</v>
      </c>
      <c r="O2049" s="81">
        <f t="shared" ca="1" si="721"/>
        <v>0</v>
      </c>
      <c r="P2049" s="87" t="str">
        <f t="shared" si="722"/>
        <v>J=</v>
      </c>
      <c r="Q2049" s="88">
        <f t="shared" si="723"/>
        <v>45223</v>
      </c>
      <c r="R2049" s="7"/>
      <c r="S2049" s="7"/>
      <c r="T2049" s="7"/>
      <c r="U2049" s="7"/>
      <c r="V2049" s="7"/>
      <c r="W2049" s="7"/>
      <c r="X2049" s="7"/>
      <c r="Y2049" s="7"/>
      <c r="Z2049" s="7"/>
      <c r="AA2049" s="7"/>
      <c r="AB2049" s="7"/>
      <c r="AC2049" s="7"/>
      <c r="AD2049" s="7"/>
      <c r="AE2049" s="7"/>
      <c r="AF2049" s="65"/>
      <c r="AG2049" s="9"/>
      <c r="AH2049" s="9"/>
      <c r="AI2049" s="4"/>
      <c r="AJ2049" s="10"/>
      <c r="AK2049" s="4"/>
      <c r="AL2049" s="65"/>
      <c r="AM2049" s="10"/>
      <c r="AN2049" s="9"/>
      <c r="AO2049" s="7"/>
      <c r="AP2049" s="11"/>
      <c r="AQ2049" s="9"/>
      <c r="AR2049" s="8"/>
      <c r="AS2049" s="65"/>
      <c r="AT2049" s="12"/>
      <c r="AU2049" s="12"/>
      <c r="AV2049" s="22"/>
      <c r="AW2049" s="12"/>
      <c r="AX2049" s="12"/>
      <c r="AY2049" s="12"/>
      <c r="AZ2049" s="12"/>
      <c r="BA2049" s="12"/>
      <c r="BB2049" s="12"/>
      <c r="BC2049" s="12"/>
      <c r="BD2049" s="12"/>
      <c r="BE2049" s="12"/>
      <c r="BF2049" s="12"/>
      <c r="BG2049" s="12"/>
      <c r="BH2049" s="12"/>
      <c r="BI2049" s="12"/>
      <c r="BJ2049" s="12"/>
      <c r="BK2049" s="12"/>
      <c r="BL2049" s="12"/>
      <c r="BM2049" s="12"/>
      <c r="BN2049" s="12"/>
      <c r="BO2049" s="12"/>
      <c r="BP2049" s="12"/>
      <c r="BQ2049" s="12"/>
      <c r="BR2049" s="12"/>
      <c r="BS2049" s="12"/>
      <c r="BT2049" s="12"/>
      <c r="BU2049" s="12"/>
      <c r="BV2049" s="12"/>
      <c r="BW2049" s="12"/>
      <c r="BX2049" s="12"/>
      <c r="BY2049" s="12"/>
      <c r="BZ2049" s="12"/>
      <c r="CA2049" s="12"/>
      <c r="CB2049" s="12"/>
      <c r="CC2049" s="12"/>
      <c r="CD2049" s="12"/>
      <c r="CE2049" s="12"/>
      <c r="CF2049" s="12"/>
      <c r="CG2049" s="12"/>
      <c r="CH2049" s="12"/>
      <c r="CI2049" s="12"/>
      <c r="CJ2049" s="12"/>
      <c r="CK2049" s="12"/>
      <c r="CL2049" s="12"/>
      <c r="CM2049" s="12"/>
      <c r="CN2049" s="12"/>
      <c r="CO2049" s="12"/>
      <c r="CP2049" s="12"/>
      <c r="CQ2049" s="12"/>
      <c r="CR2049" s="12"/>
      <c r="CS2049" s="12"/>
      <c r="CT2049" s="12"/>
      <c r="CU2049" s="12"/>
      <c r="CV2049" s="12"/>
      <c r="CW2049" s="12"/>
      <c r="CX2049" s="12"/>
      <c r="CY2049" s="12"/>
      <c r="CZ2049" s="12"/>
      <c r="DA2049" s="12"/>
      <c r="DB2049" s="12"/>
      <c r="DC2049" s="12"/>
      <c r="DD2049" s="12"/>
      <c r="DE2049" s="12"/>
      <c r="DF2049" s="12"/>
      <c r="DG2049" s="12"/>
      <c r="DH2049" s="12"/>
      <c r="DI2049" s="12"/>
      <c r="DJ2049" s="12"/>
      <c r="DK2049" s="12"/>
      <c r="DL2049" s="12"/>
      <c r="DM2049" s="12"/>
      <c r="DN2049" s="12"/>
      <c r="DO2049" s="12"/>
      <c r="DP2049" s="12"/>
      <c r="DQ2049" s="12"/>
      <c r="DR2049" s="12"/>
      <c r="DS2049" s="12"/>
      <c r="DT2049" s="12"/>
      <c r="DU2049" s="12"/>
      <c r="DV2049" s="12"/>
      <c r="DW2049" s="12"/>
      <c r="DX2049" s="12"/>
      <c r="DY2049" s="12"/>
      <c r="DZ2049" s="12"/>
      <c r="EA2049" s="12"/>
      <c r="EB2049" s="12"/>
      <c r="EC2049" s="12"/>
      <c r="ED2049" s="12"/>
      <c r="EE2049" s="12"/>
      <c r="EF2049" s="12"/>
      <c r="EG2049" s="12"/>
      <c r="EH2049" s="12"/>
      <c r="EI2049" s="12"/>
      <c r="EJ2049" s="12"/>
      <c r="EK2049" s="12"/>
      <c r="EL2049" s="12"/>
      <c r="EM2049" s="12"/>
      <c r="EN2049" s="12"/>
      <c r="EO2049" s="12"/>
      <c r="EP2049" s="12"/>
      <c r="EQ2049" s="12"/>
      <c r="ER2049" s="12"/>
      <c r="ES2049" s="12"/>
      <c r="ET2049" s="12"/>
      <c r="EU2049" s="12"/>
      <c r="EV2049" s="12"/>
      <c r="EW2049" s="12"/>
      <c r="EX2049" s="12"/>
      <c r="EY2049" s="12"/>
      <c r="EZ2049" s="12"/>
      <c r="FA2049" s="12"/>
      <c r="FB2049" s="12"/>
      <c r="FC2049" s="12"/>
      <c r="FD2049" s="12"/>
      <c r="FE2049" s="12"/>
      <c r="FF2049" s="12"/>
      <c r="FG2049" s="12"/>
      <c r="FH2049" s="12"/>
      <c r="FI2049" s="12"/>
      <c r="FJ2049" s="12"/>
      <c r="FK2049" s="12"/>
      <c r="FL2049" s="12"/>
      <c r="FM2049" s="12"/>
      <c r="FN2049" s="12"/>
      <c r="FO2049" s="12"/>
      <c r="FP2049" s="12"/>
      <c r="FQ2049" s="12"/>
      <c r="FR2049" s="12"/>
      <c r="FS2049" s="12"/>
      <c r="FT2049" s="12"/>
      <c r="FU2049" s="12"/>
      <c r="FV2049" s="12"/>
      <c r="FW2049" s="12"/>
      <c r="FX2049" s="12"/>
      <c r="FY2049" s="12"/>
      <c r="FZ2049" s="12"/>
      <c r="GA2049" s="12"/>
      <c r="GB2049" s="12"/>
      <c r="GC2049" s="12"/>
      <c r="GD2049" s="12"/>
      <c r="GE2049" s="12"/>
      <c r="GF2049" s="12"/>
      <c r="GG2049" s="12"/>
      <c r="GH2049" s="12"/>
      <c r="GI2049" s="12"/>
      <c r="GJ2049" s="12"/>
      <c r="GK2049" s="12"/>
      <c r="GL2049" s="12"/>
      <c r="GM2049" s="12"/>
      <c r="GN2049" s="12"/>
      <c r="GO2049" s="12"/>
      <c r="GP2049" s="12"/>
      <c r="GQ2049" s="12"/>
      <c r="GR2049" s="12"/>
    </row>
    <row r="2050" spans="1:200" x14ac:dyDescent="0.2">
      <c r="A2050" s="79">
        <f t="shared" si="713"/>
        <v>45122</v>
      </c>
      <c r="B2050" s="80" t="str">
        <f t="shared" ca="1" si="714"/>
        <v>n.d</v>
      </c>
      <c r="C2050" s="81">
        <f t="shared" ca="1" si="715"/>
        <v>1136.6050237500001</v>
      </c>
      <c r="D2050" s="82">
        <f ca="1">IF(A2050&lt;$B$1,VLOOKUP(A2050,[1]DI!$A$4:$B$15000,2,FALSE),0)</f>
        <v>0</v>
      </c>
      <c r="E2050" s="81">
        <f t="shared" ca="1" si="716"/>
        <v>0</v>
      </c>
      <c r="F2050" s="83">
        <f t="shared" si="711"/>
        <v>1.1679999999999999</v>
      </c>
      <c r="G2050" s="84">
        <f t="shared" ca="1" si="717"/>
        <v>1</v>
      </c>
      <c r="H2050" s="81">
        <f ca="1">TRUNC(PRODUCT(G$10:G2049),15)</f>
        <v>1.40945772534528</v>
      </c>
      <c r="I2050" s="81">
        <f t="shared" ca="1" si="718"/>
        <v>1.40945772534528</v>
      </c>
      <c r="J2050" s="81">
        <f t="shared" ca="1" si="719"/>
        <v>1</v>
      </c>
      <c r="K2050" s="81">
        <f t="shared" ca="1" si="720"/>
        <v>0</v>
      </c>
      <c r="L2050" s="85">
        <f>IF(VLOOKUP(A2050,$U$12:$AD$125,8)=VLOOKUP(A2049,$U$12:$AD$125,8),0,VLOOKUP(A2050,U$12:$AD$125,8))</f>
        <v>0</v>
      </c>
      <c r="M2050" s="86">
        <f>IF(L2050&gt;0,VLOOKUP(L2050,T$12:$AC$125,7),0)</f>
        <v>0</v>
      </c>
      <c r="N2050" s="81">
        <f t="shared" si="712"/>
        <v>0</v>
      </c>
      <c r="O2050" s="81">
        <f t="shared" ca="1" si="721"/>
        <v>0</v>
      </c>
      <c r="P2050" s="87" t="str">
        <f t="shared" si="722"/>
        <v>J=</v>
      </c>
      <c r="Q2050" s="88">
        <f t="shared" si="723"/>
        <v>45223</v>
      </c>
      <c r="R2050" s="7"/>
      <c r="S2050" s="7"/>
      <c r="T2050" s="7"/>
      <c r="U2050" s="7"/>
      <c r="V2050" s="7"/>
      <c r="W2050" s="7"/>
      <c r="X2050" s="7"/>
      <c r="Y2050" s="7"/>
      <c r="Z2050" s="7"/>
      <c r="AA2050" s="7"/>
      <c r="AB2050" s="7"/>
      <c r="AC2050" s="7"/>
      <c r="AD2050" s="7"/>
      <c r="AE2050" s="7"/>
      <c r="AF2050" s="65"/>
      <c r="AG2050" s="9"/>
      <c r="AH2050" s="9"/>
      <c r="AI2050" s="4"/>
      <c r="AJ2050" s="10"/>
      <c r="AK2050" s="4"/>
      <c r="AL2050" s="65"/>
      <c r="AM2050" s="10"/>
      <c r="AN2050" s="9"/>
      <c r="AO2050" s="7"/>
      <c r="AP2050" s="11"/>
      <c r="AQ2050" s="9"/>
      <c r="AR2050" s="8"/>
      <c r="AS2050" s="65"/>
      <c r="AT2050" s="12"/>
      <c r="AU2050" s="12"/>
      <c r="AV2050" s="22"/>
      <c r="AW2050" s="12"/>
      <c r="AX2050" s="12"/>
      <c r="AY2050" s="12"/>
      <c r="AZ2050" s="12"/>
      <c r="BA2050" s="12"/>
      <c r="BB2050" s="12"/>
      <c r="BC2050" s="12"/>
      <c r="BD2050" s="12"/>
      <c r="BE2050" s="12"/>
      <c r="BF2050" s="12"/>
      <c r="BG2050" s="12"/>
      <c r="BH2050" s="12"/>
      <c r="BI2050" s="12"/>
      <c r="BJ2050" s="12"/>
      <c r="BK2050" s="12"/>
      <c r="BL2050" s="12"/>
      <c r="BM2050" s="12"/>
      <c r="BN2050" s="12"/>
      <c r="BO2050" s="12"/>
      <c r="BP2050" s="12"/>
      <c r="BQ2050" s="12"/>
      <c r="BR2050" s="12"/>
      <c r="BS2050" s="12"/>
      <c r="BT2050" s="12"/>
      <c r="BU2050" s="12"/>
      <c r="BV2050" s="12"/>
      <c r="BW2050" s="12"/>
      <c r="BX2050" s="12"/>
      <c r="BY2050" s="12"/>
      <c r="BZ2050" s="12"/>
      <c r="CA2050" s="12"/>
      <c r="CB2050" s="12"/>
      <c r="CC2050" s="12"/>
      <c r="CD2050" s="12"/>
      <c r="CE2050" s="12"/>
      <c r="CF2050" s="12"/>
      <c r="CG2050" s="12"/>
      <c r="CH2050" s="12"/>
      <c r="CI2050" s="12"/>
      <c r="CJ2050" s="12"/>
      <c r="CK2050" s="12"/>
      <c r="CL2050" s="12"/>
      <c r="CM2050" s="12"/>
      <c r="CN2050" s="12"/>
      <c r="CO2050" s="12"/>
      <c r="CP2050" s="12"/>
      <c r="CQ2050" s="12"/>
      <c r="CR2050" s="12"/>
      <c r="CS2050" s="12"/>
      <c r="CT2050" s="12"/>
      <c r="CU2050" s="12"/>
      <c r="CV2050" s="12"/>
      <c r="CW2050" s="12"/>
      <c r="CX2050" s="12"/>
      <c r="CY2050" s="12"/>
      <c r="CZ2050" s="12"/>
      <c r="DA2050" s="12"/>
      <c r="DB2050" s="12"/>
      <c r="DC2050" s="12"/>
      <c r="DD2050" s="12"/>
      <c r="DE2050" s="12"/>
      <c r="DF2050" s="12"/>
      <c r="DG2050" s="12"/>
      <c r="DH2050" s="12"/>
      <c r="DI2050" s="12"/>
      <c r="DJ2050" s="12"/>
      <c r="DK2050" s="12"/>
      <c r="DL2050" s="12"/>
      <c r="DM2050" s="12"/>
      <c r="DN2050" s="12"/>
      <c r="DO2050" s="12"/>
      <c r="DP2050" s="12"/>
      <c r="DQ2050" s="12"/>
      <c r="DR2050" s="12"/>
      <c r="DS2050" s="12"/>
      <c r="DT2050" s="12"/>
      <c r="DU2050" s="12"/>
      <c r="DV2050" s="12"/>
      <c r="DW2050" s="12"/>
      <c r="DX2050" s="12"/>
      <c r="DY2050" s="12"/>
      <c r="DZ2050" s="12"/>
      <c r="EA2050" s="12"/>
      <c r="EB2050" s="12"/>
      <c r="EC2050" s="12"/>
      <c r="ED2050" s="12"/>
      <c r="EE2050" s="12"/>
      <c r="EF2050" s="12"/>
      <c r="EG2050" s="12"/>
      <c r="EH2050" s="12"/>
      <c r="EI2050" s="12"/>
      <c r="EJ2050" s="12"/>
      <c r="EK2050" s="12"/>
      <c r="EL2050" s="12"/>
      <c r="EM2050" s="12"/>
      <c r="EN2050" s="12"/>
      <c r="EO2050" s="12"/>
      <c r="EP2050" s="12"/>
      <c r="EQ2050" s="12"/>
      <c r="ER2050" s="12"/>
      <c r="ES2050" s="12"/>
      <c r="ET2050" s="12"/>
      <c r="EU2050" s="12"/>
      <c r="EV2050" s="12"/>
      <c r="EW2050" s="12"/>
      <c r="EX2050" s="12"/>
      <c r="EY2050" s="12"/>
      <c r="EZ2050" s="12"/>
      <c r="FA2050" s="12"/>
      <c r="FB2050" s="12"/>
      <c r="FC2050" s="12"/>
      <c r="FD2050" s="12"/>
      <c r="FE2050" s="12"/>
      <c r="FF2050" s="12"/>
      <c r="FG2050" s="12"/>
      <c r="FH2050" s="12"/>
      <c r="FI2050" s="12"/>
      <c r="FJ2050" s="12"/>
      <c r="FK2050" s="12"/>
      <c r="FL2050" s="12"/>
      <c r="FM2050" s="12"/>
      <c r="FN2050" s="12"/>
      <c r="FO2050" s="12"/>
      <c r="FP2050" s="12"/>
      <c r="FQ2050" s="12"/>
      <c r="FR2050" s="12"/>
      <c r="FS2050" s="12"/>
      <c r="FT2050" s="12"/>
      <c r="FU2050" s="12"/>
      <c r="FV2050" s="12"/>
      <c r="FW2050" s="12"/>
      <c r="FX2050" s="12"/>
      <c r="FY2050" s="12"/>
      <c r="FZ2050" s="12"/>
      <c r="GA2050" s="12"/>
      <c r="GB2050" s="12"/>
      <c r="GC2050" s="12"/>
      <c r="GD2050" s="12"/>
      <c r="GE2050" s="12"/>
      <c r="GF2050" s="12"/>
      <c r="GG2050" s="12"/>
      <c r="GH2050" s="12"/>
      <c r="GI2050" s="12"/>
      <c r="GJ2050" s="12"/>
      <c r="GK2050" s="12"/>
      <c r="GL2050" s="12"/>
      <c r="GM2050" s="12"/>
      <c r="GN2050" s="12"/>
      <c r="GO2050" s="12"/>
      <c r="GP2050" s="12"/>
      <c r="GQ2050" s="12"/>
      <c r="GR2050" s="12"/>
    </row>
    <row r="2051" spans="1:200" x14ac:dyDescent="0.2">
      <c r="A2051" s="79">
        <f t="shared" si="713"/>
        <v>45123</v>
      </c>
      <c r="B2051" s="80" t="str">
        <f t="shared" ca="1" si="714"/>
        <v>n.d</v>
      </c>
      <c r="C2051" s="81">
        <f t="shared" ca="1" si="715"/>
        <v>1136.6050237500001</v>
      </c>
      <c r="D2051" s="82">
        <f ca="1">IF(A2051&lt;$B$1,VLOOKUP(A2051,[1]DI!$A$4:$B$15000,2,FALSE),0)</f>
        <v>0</v>
      </c>
      <c r="E2051" s="81">
        <f t="shared" ca="1" si="716"/>
        <v>0</v>
      </c>
      <c r="F2051" s="83">
        <f t="shared" si="711"/>
        <v>1.1679999999999999</v>
      </c>
      <c r="G2051" s="84">
        <f t="shared" ca="1" si="717"/>
        <v>1</v>
      </c>
      <c r="H2051" s="81">
        <f ca="1">TRUNC(PRODUCT(G$10:G2050),15)</f>
        <v>1.40945772534528</v>
      </c>
      <c r="I2051" s="81">
        <f t="shared" ca="1" si="718"/>
        <v>1.40945772534528</v>
      </c>
      <c r="J2051" s="81">
        <f t="shared" ca="1" si="719"/>
        <v>1</v>
      </c>
      <c r="K2051" s="81">
        <f t="shared" ca="1" si="720"/>
        <v>0</v>
      </c>
      <c r="L2051" s="85">
        <f>IF(VLOOKUP(A2051,$U$12:$AD$125,8)=VLOOKUP(A2050,$U$12:$AD$125,8),0,VLOOKUP(A2051,U$12:$AD$125,8))</f>
        <v>0</v>
      </c>
      <c r="M2051" s="86">
        <f>IF(L2051&gt;0,VLOOKUP(L2051,T$12:$AC$125,7),0)</f>
        <v>0</v>
      </c>
      <c r="N2051" s="81">
        <f t="shared" si="712"/>
        <v>0</v>
      </c>
      <c r="O2051" s="81">
        <f t="shared" ca="1" si="721"/>
        <v>0</v>
      </c>
      <c r="P2051" s="87" t="str">
        <f t="shared" si="722"/>
        <v>J=</v>
      </c>
      <c r="Q2051" s="88">
        <f t="shared" si="723"/>
        <v>45223</v>
      </c>
      <c r="R2051" s="7"/>
      <c r="S2051" s="7"/>
      <c r="T2051" s="7"/>
      <c r="U2051" s="7"/>
      <c r="V2051" s="7"/>
      <c r="W2051" s="7"/>
      <c r="X2051" s="7"/>
      <c r="Y2051" s="7"/>
      <c r="Z2051" s="7"/>
      <c r="AA2051" s="7"/>
      <c r="AB2051" s="7"/>
      <c r="AC2051" s="7"/>
      <c r="AD2051" s="7"/>
      <c r="AE2051" s="7"/>
      <c r="AF2051" s="65"/>
      <c r="AG2051" s="9"/>
      <c r="AH2051" s="9"/>
      <c r="AI2051" s="4"/>
      <c r="AJ2051" s="10"/>
      <c r="AK2051" s="4"/>
      <c r="AL2051" s="65"/>
      <c r="AM2051" s="10"/>
      <c r="AN2051" s="9"/>
      <c r="AO2051" s="7"/>
      <c r="AP2051" s="11"/>
      <c r="AQ2051" s="9"/>
      <c r="AR2051" s="8"/>
      <c r="AS2051" s="65"/>
      <c r="AT2051" s="12"/>
      <c r="AU2051" s="12"/>
      <c r="AV2051" s="22"/>
      <c r="AW2051" s="12"/>
      <c r="AX2051" s="12"/>
      <c r="AY2051" s="12"/>
      <c r="AZ2051" s="12"/>
      <c r="BA2051" s="12"/>
      <c r="BB2051" s="12"/>
      <c r="BC2051" s="12"/>
      <c r="BD2051" s="12"/>
      <c r="BE2051" s="12"/>
      <c r="BF2051" s="12"/>
      <c r="BG2051" s="12"/>
      <c r="BH2051" s="12"/>
      <c r="BI2051" s="12"/>
      <c r="BJ2051" s="12"/>
      <c r="BK2051" s="12"/>
      <c r="BL2051" s="12"/>
      <c r="BM2051" s="12"/>
      <c r="BN2051" s="12"/>
      <c r="BO2051" s="12"/>
      <c r="BP2051" s="12"/>
      <c r="BQ2051" s="12"/>
      <c r="BR2051" s="12"/>
      <c r="BS2051" s="12"/>
      <c r="BT2051" s="12"/>
      <c r="BU2051" s="12"/>
      <c r="BV2051" s="12"/>
      <c r="BW2051" s="12"/>
      <c r="BX2051" s="12"/>
      <c r="BY2051" s="12"/>
      <c r="BZ2051" s="12"/>
      <c r="CA2051" s="12"/>
      <c r="CB2051" s="12"/>
      <c r="CC2051" s="12"/>
      <c r="CD2051" s="12"/>
      <c r="CE2051" s="12"/>
      <c r="CF2051" s="12"/>
      <c r="CG2051" s="12"/>
      <c r="CH2051" s="12"/>
      <c r="CI2051" s="12"/>
      <c r="CJ2051" s="12"/>
      <c r="CK2051" s="12"/>
      <c r="CL2051" s="12"/>
      <c r="CM2051" s="12"/>
      <c r="CN2051" s="12"/>
      <c r="CO2051" s="12"/>
      <c r="CP2051" s="12"/>
      <c r="CQ2051" s="12"/>
      <c r="CR2051" s="12"/>
      <c r="CS2051" s="12"/>
      <c r="CT2051" s="12"/>
      <c r="CU2051" s="12"/>
      <c r="CV2051" s="12"/>
      <c r="CW2051" s="12"/>
      <c r="CX2051" s="12"/>
      <c r="CY2051" s="12"/>
      <c r="CZ2051" s="12"/>
      <c r="DA2051" s="12"/>
      <c r="DB2051" s="12"/>
      <c r="DC2051" s="12"/>
      <c r="DD2051" s="12"/>
      <c r="DE2051" s="12"/>
      <c r="DF2051" s="12"/>
      <c r="DG2051" s="12"/>
      <c r="DH2051" s="12"/>
      <c r="DI2051" s="12"/>
      <c r="DJ2051" s="12"/>
      <c r="DK2051" s="12"/>
      <c r="DL2051" s="12"/>
      <c r="DM2051" s="12"/>
      <c r="DN2051" s="12"/>
      <c r="DO2051" s="12"/>
      <c r="DP2051" s="12"/>
      <c r="DQ2051" s="12"/>
      <c r="DR2051" s="12"/>
      <c r="DS2051" s="12"/>
      <c r="DT2051" s="12"/>
      <c r="DU2051" s="12"/>
      <c r="DV2051" s="12"/>
      <c r="DW2051" s="12"/>
      <c r="DX2051" s="12"/>
      <c r="DY2051" s="12"/>
      <c r="DZ2051" s="12"/>
      <c r="EA2051" s="12"/>
      <c r="EB2051" s="12"/>
      <c r="EC2051" s="12"/>
      <c r="ED2051" s="12"/>
      <c r="EE2051" s="12"/>
      <c r="EF2051" s="12"/>
      <c r="EG2051" s="12"/>
      <c r="EH2051" s="12"/>
      <c r="EI2051" s="12"/>
      <c r="EJ2051" s="12"/>
      <c r="EK2051" s="12"/>
      <c r="EL2051" s="12"/>
      <c r="EM2051" s="12"/>
      <c r="EN2051" s="12"/>
      <c r="EO2051" s="12"/>
      <c r="EP2051" s="12"/>
      <c r="EQ2051" s="12"/>
      <c r="ER2051" s="12"/>
      <c r="ES2051" s="12"/>
      <c r="ET2051" s="12"/>
      <c r="EU2051" s="12"/>
      <c r="EV2051" s="12"/>
      <c r="EW2051" s="12"/>
      <c r="EX2051" s="12"/>
      <c r="EY2051" s="12"/>
      <c r="EZ2051" s="12"/>
      <c r="FA2051" s="12"/>
      <c r="FB2051" s="12"/>
      <c r="FC2051" s="12"/>
      <c r="FD2051" s="12"/>
      <c r="FE2051" s="12"/>
      <c r="FF2051" s="12"/>
      <c r="FG2051" s="12"/>
      <c r="FH2051" s="12"/>
      <c r="FI2051" s="12"/>
      <c r="FJ2051" s="12"/>
      <c r="FK2051" s="12"/>
      <c r="FL2051" s="12"/>
      <c r="FM2051" s="12"/>
      <c r="FN2051" s="12"/>
      <c r="FO2051" s="12"/>
      <c r="FP2051" s="12"/>
      <c r="FQ2051" s="12"/>
      <c r="FR2051" s="12"/>
      <c r="FS2051" s="12"/>
      <c r="FT2051" s="12"/>
      <c r="FU2051" s="12"/>
      <c r="FV2051" s="12"/>
      <c r="FW2051" s="12"/>
      <c r="FX2051" s="12"/>
      <c r="FY2051" s="12"/>
      <c r="FZ2051" s="12"/>
      <c r="GA2051" s="12"/>
      <c r="GB2051" s="12"/>
      <c r="GC2051" s="12"/>
      <c r="GD2051" s="12"/>
      <c r="GE2051" s="12"/>
      <c r="GF2051" s="12"/>
      <c r="GG2051" s="12"/>
      <c r="GH2051" s="12"/>
      <c r="GI2051" s="12"/>
      <c r="GJ2051" s="12"/>
      <c r="GK2051" s="12"/>
      <c r="GL2051" s="12"/>
      <c r="GM2051" s="12"/>
      <c r="GN2051" s="12"/>
      <c r="GO2051" s="12"/>
      <c r="GP2051" s="12"/>
      <c r="GQ2051" s="12"/>
      <c r="GR2051" s="12"/>
    </row>
    <row r="2052" spans="1:200" x14ac:dyDescent="0.2">
      <c r="A2052" s="79">
        <f t="shared" si="713"/>
        <v>45124</v>
      </c>
      <c r="B2052" s="80" t="str">
        <f t="shared" ca="1" si="714"/>
        <v>n.d</v>
      </c>
      <c r="C2052" s="81">
        <f t="shared" ca="1" si="715"/>
        <v>1136.6050237500001</v>
      </c>
      <c r="D2052" s="82">
        <f ca="1">IF(A2052&lt;$B$1,VLOOKUP(A2052,[1]DI!$A$4:$B$15000,2,FALSE),0)</f>
        <v>0</v>
      </c>
      <c r="E2052" s="81">
        <f t="shared" ca="1" si="716"/>
        <v>0</v>
      </c>
      <c r="F2052" s="83">
        <f t="shared" si="711"/>
        <v>1.1679999999999999</v>
      </c>
      <c r="G2052" s="84">
        <f t="shared" ca="1" si="717"/>
        <v>1</v>
      </c>
      <c r="H2052" s="81">
        <f ca="1">TRUNC(PRODUCT(G$10:G2051),15)</f>
        <v>1.40945772534528</v>
      </c>
      <c r="I2052" s="81">
        <f t="shared" ca="1" si="718"/>
        <v>1.40945772534528</v>
      </c>
      <c r="J2052" s="81">
        <f t="shared" ca="1" si="719"/>
        <v>1</v>
      </c>
      <c r="K2052" s="81">
        <f t="shared" ca="1" si="720"/>
        <v>0</v>
      </c>
      <c r="L2052" s="85">
        <f>IF(VLOOKUP(A2052,$U$12:$AD$125,8)=VLOOKUP(A2051,$U$12:$AD$125,8),0,VLOOKUP(A2052,U$12:$AD$125,8))</f>
        <v>0</v>
      </c>
      <c r="M2052" s="86">
        <f>IF(L2052&gt;0,VLOOKUP(L2052,T$12:$AC$125,7),0)</f>
        <v>0</v>
      </c>
      <c r="N2052" s="81">
        <f t="shared" si="712"/>
        <v>0</v>
      </c>
      <c r="O2052" s="81">
        <f t="shared" ca="1" si="721"/>
        <v>0</v>
      </c>
      <c r="P2052" s="87" t="str">
        <f t="shared" si="722"/>
        <v>J=</v>
      </c>
      <c r="Q2052" s="88">
        <f t="shared" si="723"/>
        <v>45223</v>
      </c>
      <c r="R2052" s="7"/>
      <c r="S2052" s="7"/>
      <c r="T2052" s="7"/>
      <c r="U2052" s="7"/>
      <c r="V2052" s="7"/>
      <c r="W2052" s="7"/>
      <c r="X2052" s="7"/>
      <c r="Y2052" s="7"/>
      <c r="Z2052" s="7"/>
      <c r="AA2052" s="7"/>
      <c r="AB2052" s="7"/>
      <c r="AC2052" s="7"/>
      <c r="AD2052" s="7"/>
      <c r="AE2052" s="7"/>
      <c r="AF2052" s="65"/>
      <c r="AG2052" s="9"/>
      <c r="AH2052" s="9"/>
      <c r="AI2052" s="4"/>
      <c r="AJ2052" s="10"/>
      <c r="AK2052" s="4"/>
      <c r="AL2052" s="65"/>
      <c r="AM2052" s="10"/>
      <c r="AN2052" s="9"/>
      <c r="AO2052" s="7"/>
      <c r="AP2052" s="11"/>
      <c r="AQ2052" s="9"/>
      <c r="AR2052" s="8"/>
      <c r="AS2052" s="65"/>
      <c r="AT2052" s="12"/>
      <c r="AU2052" s="12"/>
      <c r="AV2052" s="22"/>
      <c r="AW2052" s="12"/>
      <c r="AX2052" s="12"/>
      <c r="AY2052" s="12"/>
      <c r="AZ2052" s="12"/>
      <c r="BA2052" s="12"/>
      <c r="BB2052" s="12"/>
      <c r="BC2052" s="12"/>
      <c r="BD2052" s="12"/>
      <c r="BE2052" s="12"/>
      <c r="BF2052" s="12"/>
      <c r="BG2052" s="12"/>
      <c r="BH2052" s="12"/>
      <c r="BI2052" s="12"/>
      <c r="BJ2052" s="12"/>
      <c r="BK2052" s="12"/>
      <c r="BL2052" s="12"/>
      <c r="BM2052" s="12"/>
      <c r="BN2052" s="12"/>
      <c r="BO2052" s="12"/>
      <c r="BP2052" s="12"/>
      <c r="BQ2052" s="12"/>
      <c r="BR2052" s="12"/>
      <c r="BS2052" s="12"/>
      <c r="BT2052" s="12"/>
      <c r="BU2052" s="12"/>
      <c r="BV2052" s="12"/>
      <c r="BW2052" s="12"/>
      <c r="BX2052" s="12"/>
      <c r="BY2052" s="12"/>
      <c r="BZ2052" s="12"/>
      <c r="CA2052" s="12"/>
      <c r="CB2052" s="12"/>
      <c r="CC2052" s="12"/>
      <c r="CD2052" s="12"/>
      <c r="CE2052" s="12"/>
      <c r="CF2052" s="12"/>
      <c r="CG2052" s="12"/>
      <c r="CH2052" s="12"/>
      <c r="CI2052" s="12"/>
      <c r="CJ2052" s="12"/>
      <c r="CK2052" s="12"/>
      <c r="CL2052" s="12"/>
      <c r="CM2052" s="12"/>
      <c r="CN2052" s="12"/>
      <c r="CO2052" s="12"/>
      <c r="CP2052" s="12"/>
      <c r="CQ2052" s="12"/>
      <c r="CR2052" s="12"/>
      <c r="CS2052" s="12"/>
      <c r="CT2052" s="12"/>
      <c r="CU2052" s="12"/>
      <c r="CV2052" s="12"/>
      <c r="CW2052" s="12"/>
      <c r="CX2052" s="12"/>
      <c r="CY2052" s="12"/>
      <c r="CZ2052" s="12"/>
      <c r="DA2052" s="12"/>
      <c r="DB2052" s="12"/>
      <c r="DC2052" s="12"/>
      <c r="DD2052" s="12"/>
      <c r="DE2052" s="12"/>
      <c r="DF2052" s="12"/>
      <c r="DG2052" s="12"/>
      <c r="DH2052" s="12"/>
      <c r="DI2052" s="12"/>
      <c r="DJ2052" s="12"/>
      <c r="DK2052" s="12"/>
      <c r="DL2052" s="12"/>
      <c r="DM2052" s="12"/>
      <c r="DN2052" s="12"/>
      <c r="DO2052" s="12"/>
      <c r="DP2052" s="12"/>
      <c r="DQ2052" s="12"/>
      <c r="DR2052" s="12"/>
      <c r="DS2052" s="12"/>
      <c r="DT2052" s="12"/>
      <c r="DU2052" s="12"/>
      <c r="DV2052" s="12"/>
      <c r="DW2052" s="12"/>
      <c r="DX2052" s="12"/>
      <c r="DY2052" s="12"/>
      <c r="DZ2052" s="12"/>
      <c r="EA2052" s="12"/>
      <c r="EB2052" s="12"/>
      <c r="EC2052" s="12"/>
      <c r="ED2052" s="12"/>
      <c r="EE2052" s="12"/>
      <c r="EF2052" s="12"/>
      <c r="EG2052" s="12"/>
      <c r="EH2052" s="12"/>
      <c r="EI2052" s="12"/>
      <c r="EJ2052" s="12"/>
      <c r="EK2052" s="12"/>
      <c r="EL2052" s="12"/>
      <c r="EM2052" s="12"/>
      <c r="EN2052" s="12"/>
      <c r="EO2052" s="12"/>
      <c r="EP2052" s="12"/>
      <c r="EQ2052" s="12"/>
      <c r="ER2052" s="12"/>
      <c r="ES2052" s="12"/>
      <c r="ET2052" s="12"/>
      <c r="EU2052" s="12"/>
      <c r="EV2052" s="12"/>
      <c r="EW2052" s="12"/>
      <c r="EX2052" s="12"/>
      <c r="EY2052" s="12"/>
      <c r="EZ2052" s="12"/>
      <c r="FA2052" s="12"/>
      <c r="FB2052" s="12"/>
      <c r="FC2052" s="12"/>
      <c r="FD2052" s="12"/>
      <c r="FE2052" s="12"/>
      <c r="FF2052" s="12"/>
      <c r="FG2052" s="12"/>
      <c r="FH2052" s="12"/>
      <c r="FI2052" s="12"/>
      <c r="FJ2052" s="12"/>
      <c r="FK2052" s="12"/>
      <c r="FL2052" s="12"/>
      <c r="FM2052" s="12"/>
      <c r="FN2052" s="12"/>
      <c r="FO2052" s="12"/>
      <c r="FP2052" s="12"/>
      <c r="FQ2052" s="12"/>
      <c r="FR2052" s="12"/>
      <c r="FS2052" s="12"/>
      <c r="FT2052" s="12"/>
      <c r="FU2052" s="12"/>
      <c r="FV2052" s="12"/>
      <c r="FW2052" s="12"/>
      <c r="FX2052" s="12"/>
      <c r="FY2052" s="12"/>
      <c r="FZ2052" s="12"/>
      <c r="GA2052" s="12"/>
      <c r="GB2052" s="12"/>
      <c r="GC2052" s="12"/>
      <c r="GD2052" s="12"/>
      <c r="GE2052" s="12"/>
      <c r="GF2052" s="12"/>
      <c r="GG2052" s="12"/>
      <c r="GH2052" s="12"/>
      <c r="GI2052" s="12"/>
      <c r="GJ2052" s="12"/>
      <c r="GK2052" s="12"/>
      <c r="GL2052" s="12"/>
      <c r="GM2052" s="12"/>
      <c r="GN2052" s="12"/>
      <c r="GO2052" s="12"/>
      <c r="GP2052" s="12"/>
      <c r="GQ2052" s="12"/>
      <c r="GR2052" s="12"/>
    </row>
    <row r="2053" spans="1:200" x14ac:dyDescent="0.2">
      <c r="A2053" s="79">
        <f t="shared" si="713"/>
        <v>45125</v>
      </c>
      <c r="B2053" s="80" t="str">
        <f t="shared" ca="1" si="714"/>
        <v>n.d</v>
      </c>
      <c r="C2053" s="81">
        <f t="shared" ca="1" si="715"/>
        <v>1136.6050237500001</v>
      </c>
      <c r="D2053" s="82">
        <f ca="1">IF(A2053&lt;$B$1,VLOOKUP(A2053,[1]DI!$A$4:$B$15000,2,FALSE),0)</f>
        <v>0</v>
      </c>
      <c r="E2053" s="81">
        <f t="shared" ca="1" si="716"/>
        <v>0</v>
      </c>
      <c r="F2053" s="83">
        <f t="shared" si="711"/>
        <v>1.1679999999999999</v>
      </c>
      <c r="G2053" s="84">
        <f t="shared" ca="1" si="717"/>
        <v>1</v>
      </c>
      <c r="H2053" s="81">
        <f ca="1">TRUNC(PRODUCT(G$10:G2052),15)</f>
        <v>1.40945772534528</v>
      </c>
      <c r="I2053" s="81">
        <f t="shared" ca="1" si="718"/>
        <v>1.40945772534528</v>
      </c>
      <c r="J2053" s="81">
        <f t="shared" ca="1" si="719"/>
        <v>1</v>
      </c>
      <c r="K2053" s="81">
        <f t="shared" ca="1" si="720"/>
        <v>0</v>
      </c>
      <c r="L2053" s="85">
        <f>IF(VLOOKUP(A2053,$U$12:$AD$125,8)=VLOOKUP(A2052,$U$12:$AD$125,8),0,VLOOKUP(A2053,U$12:$AD$125,8))</f>
        <v>0</v>
      </c>
      <c r="M2053" s="86">
        <f>IF(L2053&gt;0,VLOOKUP(L2053,T$12:$AC$125,7),0)</f>
        <v>0</v>
      </c>
      <c r="N2053" s="81">
        <f t="shared" si="712"/>
        <v>0</v>
      </c>
      <c r="O2053" s="81">
        <f t="shared" ca="1" si="721"/>
        <v>0</v>
      </c>
      <c r="P2053" s="87" t="str">
        <f t="shared" si="722"/>
        <v>J=</v>
      </c>
      <c r="Q2053" s="88">
        <f t="shared" si="723"/>
        <v>45223</v>
      </c>
      <c r="R2053" s="7"/>
      <c r="S2053" s="7"/>
      <c r="T2053" s="7"/>
      <c r="U2053" s="7"/>
      <c r="V2053" s="7"/>
      <c r="W2053" s="7"/>
      <c r="X2053" s="7"/>
      <c r="Y2053" s="7"/>
      <c r="Z2053" s="7"/>
      <c r="AA2053" s="7"/>
      <c r="AB2053" s="7"/>
      <c r="AC2053" s="7"/>
      <c r="AD2053" s="7"/>
      <c r="AE2053" s="7"/>
      <c r="AF2053" s="65"/>
      <c r="AG2053" s="9"/>
      <c r="AH2053" s="9"/>
      <c r="AI2053" s="4"/>
      <c r="AJ2053" s="10"/>
      <c r="AK2053" s="4"/>
      <c r="AL2053" s="65"/>
      <c r="AM2053" s="10"/>
      <c r="AN2053" s="9"/>
      <c r="AO2053" s="7"/>
      <c r="AP2053" s="11"/>
      <c r="AQ2053" s="9"/>
      <c r="AR2053" s="8"/>
      <c r="AS2053" s="65"/>
      <c r="AT2053" s="12"/>
      <c r="AU2053" s="12"/>
      <c r="AV2053" s="22"/>
      <c r="AW2053" s="12"/>
      <c r="AX2053" s="12"/>
      <c r="AY2053" s="12"/>
      <c r="AZ2053" s="12"/>
      <c r="BA2053" s="12"/>
      <c r="BB2053" s="12"/>
      <c r="BC2053" s="12"/>
      <c r="BD2053" s="12"/>
      <c r="BE2053" s="12"/>
      <c r="BF2053" s="12"/>
      <c r="BG2053" s="12"/>
      <c r="BH2053" s="12"/>
      <c r="BI2053" s="12"/>
      <c r="BJ2053" s="12"/>
      <c r="BK2053" s="12"/>
      <c r="BL2053" s="12"/>
      <c r="BM2053" s="12"/>
      <c r="BN2053" s="12"/>
      <c r="BO2053" s="12"/>
      <c r="BP2053" s="12"/>
      <c r="BQ2053" s="12"/>
      <c r="BR2053" s="12"/>
      <c r="BS2053" s="12"/>
      <c r="BT2053" s="12"/>
      <c r="BU2053" s="12"/>
      <c r="BV2053" s="12"/>
      <c r="BW2053" s="12"/>
      <c r="BX2053" s="12"/>
      <c r="BY2053" s="12"/>
      <c r="BZ2053" s="12"/>
      <c r="CA2053" s="12"/>
      <c r="CB2053" s="12"/>
      <c r="CC2053" s="12"/>
      <c r="CD2053" s="12"/>
      <c r="CE2053" s="12"/>
      <c r="CF2053" s="12"/>
      <c r="CG2053" s="12"/>
      <c r="CH2053" s="12"/>
      <c r="CI2053" s="12"/>
      <c r="CJ2053" s="12"/>
      <c r="CK2053" s="12"/>
      <c r="CL2053" s="12"/>
      <c r="CM2053" s="12"/>
      <c r="CN2053" s="12"/>
      <c r="CO2053" s="12"/>
      <c r="CP2053" s="12"/>
      <c r="CQ2053" s="12"/>
      <c r="CR2053" s="12"/>
      <c r="CS2053" s="12"/>
      <c r="CT2053" s="12"/>
      <c r="CU2053" s="12"/>
      <c r="CV2053" s="12"/>
      <c r="CW2053" s="12"/>
      <c r="CX2053" s="12"/>
      <c r="CY2053" s="12"/>
      <c r="CZ2053" s="12"/>
      <c r="DA2053" s="12"/>
      <c r="DB2053" s="12"/>
      <c r="DC2053" s="12"/>
      <c r="DD2053" s="12"/>
      <c r="DE2053" s="12"/>
      <c r="DF2053" s="12"/>
      <c r="DG2053" s="12"/>
      <c r="DH2053" s="12"/>
      <c r="DI2053" s="12"/>
      <c r="DJ2053" s="12"/>
      <c r="DK2053" s="12"/>
      <c r="DL2053" s="12"/>
      <c r="DM2053" s="12"/>
      <c r="DN2053" s="12"/>
      <c r="DO2053" s="12"/>
      <c r="DP2053" s="12"/>
      <c r="DQ2053" s="12"/>
      <c r="DR2053" s="12"/>
      <c r="DS2053" s="12"/>
      <c r="DT2053" s="12"/>
      <c r="DU2053" s="12"/>
      <c r="DV2053" s="12"/>
      <c r="DW2053" s="12"/>
      <c r="DX2053" s="12"/>
      <c r="DY2053" s="12"/>
      <c r="DZ2053" s="12"/>
      <c r="EA2053" s="12"/>
      <c r="EB2053" s="12"/>
      <c r="EC2053" s="12"/>
      <c r="ED2053" s="12"/>
      <c r="EE2053" s="12"/>
      <c r="EF2053" s="12"/>
      <c r="EG2053" s="12"/>
      <c r="EH2053" s="12"/>
      <c r="EI2053" s="12"/>
      <c r="EJ2053" s="12"/>
      <c r="EK2053" s="12"/>
      <c r="EL2053" s="12"/>
      <c r="EM2053" s="12"/>
      <c r="EN2053" s="12"/>
      <c r="EO2053" s="12"/>
      <c r="EP2053" s="12"/>
      <c r="EQ2053" s="12"/>
      <c r="ER2053" s="12"/>
      <c r="ES2053" s="12"/>
      <c r="ET2053" s="12"/>
      <c r="EU2053" s="12"/>
      <c r="EV2053" s="12"/>
      <c r="EW2053" s="12"/>
      <c r="EX2053" s="12"/>
      <c r="EY2053" s="12"/>
      <c r="EZ2053" s="12"/>
      <c r="FA2053" s="12"/>
      <c r="FB2053" s="12"/>
      <c r="FC2053" s="12"/>
      <c r="FD2053" s="12"/>
      <c r="FE2053" s="12"/>
      <c r="FF2053" s="12"/>
      <c r="FG2053" s="12"/>
      <c r="FH2053" s="12"/>
      <c r="FI2053" s="12"/>
      <c r="FJ2053" s="12"/>
      <c r="FK2053" s="12"/>
      <c r="FL2053" s="12"/>
      <c r="FM2053" s="12"/>
      <c r="FN2053" s="12"/>
      <c r="FO2053" s="12"/>
      <c r="FP2053" s="12"/>
      <c r="FQ2053" s="12"/>
      <c r="FR2053" s="12"/>
      <c r="FS2053" s="12"/>
      <c r="FT2053" s="12"/>
      <c r="FU2053" s="12"/>
      <c r="FV2053" s="12"/>
      <c r="FW2053" s="12"/>
      <c r="FX2053" s="12"/>
      <c r="FY2053" s="12"/>
      <c r="FZ2053" s="12"/>
      <c r="GA2053" s="12"/>
      <c r="GB2053" s="12"/>
      <c r="GC2053" s="12"/>
      <c r="GD2053" s="12"/>
      <c r="GE2053" s="12"/>
      <c r="GF2053" s="12"/>
      <c r="GG2053" s="12"/>
      <c r="GH2053" s="12"/>
      <c r="GI2053" s="12"/>
      <c r="GJ2053" s="12"/>
      <c r="GK2053" s="12"/>
      <c r="GL2053" s="12"/>
      <c r="GM2053" s="12"/>
      <c r="GN2053" s="12"/>
      <c r="GO2053" s="12"/>
      <c r="GP2053" s="12"/>
      <c r="GQ2053" s="12"/>
      <c r="GR2053" s="12"/>
    </row>
    <row r="2054" spans="1:200" x14ac:dyDescent="0.2">
      <c r="A2054" s="79">
        <f t="shared" si="713"/>
        <v>45126</v>
      </c>
      <c r="B2054" s="80" t="str">
        <f t="shared" ca="1" si="714"/>
        <v>n.d</v>
      </c>
      <c r="C2054" s="81">
        <f t="shared" ca="1" si="715"/>
        <v>1136.6050237500001</v>
      </c>
      <c r="D2054" s="82">
        <f ca="1">IF(A2054&lt;$B$1,VLOOKUP(A2054,[1]DI!$A$4:$B$15000,2,FALSE),0)</f>
        <v>0</v>
      </c>
      <c r="E2054" s="81">
        <f t="shared" ca="1" si="716"/>
        <v>0</v>
      </c>
      <c r="F2054" s="83">
        <f t="shared" si="711"/>
        <v>1.1679999999999999</v>
      </c>
      <c r="G2054" s="84">
        <f t="shared" ca="1" si="717"/>
        <v>1</v>
      </c>
      <c r="H2054" s="81">
        <f ca="1">TRUNC(PRODUCT(G$10:G2053),15)</f>
        <v>1.40945772534528</v>
      </c>
      <c r="I2054" s="81">
        <f t="shared" ca="1" si="718"/>
        <v>1.40945772534528</v>
      </c>
      <c r="J2054" s="81">
        <f t="shared" ca="1" si="719"/>
        <v>1</v>
      </c>
      <c r="K2054" s="81">
        <f t="shared" ca="1" si="720"/>
        <v>0</v>
      </c>
      <c r="L2054" s="85">
        <f>IF(VLOOKUP(A2054,$U$12:$AD$125,8)=VLOOKUP(A2053,$U$12:$AD$125,8),0,VLOOKUP(A2054,U$12:$AD$125,8))</f>
        <v>0</v>
      </c>
      <c r="M2054" s="86">
        <f>IF(L2054&gt;0,VLOOKUP(L2054,T$12:$AC$125,7),0)</f>
        <v>0</v>
      </c>
      <c r="N2054" s="81">
        <f t="shared" si="712"/>
        <v>0</v>
      </c>
      <c r="O2054" s="81">
        <f t="shared" ca="1" si="721"/>
        <v>0</v>
      </c>
      <c r="P2054" s="87" t="str">
        <f t="shared" si="722"/>
        <v>J=</v>
      </c>
      <c r="Q2054" s="88">
        <f t="shared" si="723"/>
        <v>45223</v>
      </c>
      <c r="R2054" s="7"/>
      <c r="S2054" s="7"/>
      <c r="T2054" s="7"/>
      <c r="U2054" s="7"/>
      <c r="V2054" s="7"/>
      <c r="W2054" s="7"/>
      <c r="X2054" s="7"/>
      <c r="Y2054" s="7"/>
      <c r="Z2054" s="7"/>
      <c r="AA2054" s="7"/>
      <c r="AB2054" s="7"/>
      <c r="AC2054" s="7"/>
      <c r="AD2054" s="7"/>
      <c r="AE2054" s="7"/>
      <c r="AF2054" s="65"/>
      <c r="AG2054" s="9"/>
      <c r="AH2054" s="9"/>
      <c r="AI2054" s="4"/>
      <c r="AJ2054" s="10"/>
      <c r="AK2054" s="4"/>
      <c r="AL2054" s="65"/>
      <c r="AM2054" s="10"/>
      <c r="AN2054" s="9"/>
      <c r="AO2054" s="7"/>
      <c r="AP2054" s="11"/>
      <c r="AQ2054" s="9"/>
      <c r="AR2054" s="8"/>
      <c r="AS2054" s="65"/>
      <c r="AT2054" s="12"/>
      <c r="AU2054" s="12"/>
      <c r="AV2054" s="22"/>
      <c r="AW2054" s="12"/>
      <c r="AX2054" s="12"/>
      <c r="AY2054" s="12"/>
      <c r="AZ2054" s="12"/>
      <c r="BA2054" s="12"/>
      <c r="BB2054" s="12"/>
      <c r="BC2054" s="12"/>
      <c r="BD2054" s="12"/>
      <c r="BE2054" s="12"/>
      <c r="BF2054" s="12"/>
      <c r="BG2054" s="12"/>
      <c r="BH2054" s="12"/>
      <c r="BI2054" s="12"/>
      <c r="BJ2054" s="12"/>
      <c r="BK2054" s="12"/>
      <c r="BL2054" s="12"/>
      <c r="BM2054" s="12"/>
      <c r="BN2054" s="12"/>
      <c r="BO2054" s="12"/>
      <c r="BP2054" s="12"/>
      <c r="BQ2054" s="12"/>
      <c r="BR2054" s="12"/>
      <c r="BS2054" s="12"/>
      <c r="BT2054" s="12"/>
      <c r="BU2054" s="12"/>
      <c r="BV2054" s="12"/>
      <c r="BW2054" s="12"/>
      <c r="BX2054" s="12"/>
      <c r="BY2054" s="12"/>
      <c r="BZ2054" s="12"/>
      <c r="CA2054" s="12"/>
      <c r="CB2054" s="12"/>
      <c r="CC2054" s="12"/>
      <c r="CD2054" s="12"/>
      <c r="CE2054" s="12"/>
      <c r="CF2054" s="12"/>
      <c r="CG2054" s="12"/>
      <c r="CH2054" s="12"/>
      <c r="CI2054" s="12"/>
      <c r="CJ2054" s="12"/>
      <c r="CK2054" s="12"/>
      <c r="CL2054" s="12"/>
      <c r="CM2054" s="12"/>
      <c r="CN2054" s="12"/>
      <c r="CO2054" s="12"/>
      <c r="CP2054" s="12"/>
      <c r="CQ2054" s="12"/>
      <c r="CR2054" s="12"/>
      <c r="CS2054" s="12"/>
      <c r="CT2054" s="12"/>
      <c r="CU2054" s="12"/>
      <c r="CV2054" s="12"/>
      <c r="CW2054" s="12"/>
      <c r="CX2054" s="12"/>
      <c r="CY2054" s="12"/>
      <c r="CZ2054" s="12"/>
      <c r="DA2054" s="12"/>
      <c r="DB2054" s="12"/>
      <c r="DC2054" s="12"/>
      <c r="DD2054" s="12"/>
      <c r="DE2054" s="12"/>
      <c r="DF2054" s="12"/>
      <c r="DG2054" s="12"/>
      <c r="DH2054" s="12"/>
      <c r="DI2054" s="12"/>
      <c r="DJ2054" s="12"/>
      <c r="DK2054" s="12"/>
      <c r="DL2054" s="12"/>
      <c r="DM2054" s="12"/>
      <c r="DN2054" s="12"/>
      <c r="DO2054" s="12"/>
      <c r="DP2054" s="12"/>
      <c r="DQ2054" s="12"/>
      <c r="DR2054" s="12"/>
      <c r="DS2054" s="12"/>
      <c r="DT2054" s="12"/>
      <c r="DU2054" s="12"/>
      <c r="DV2054" s="12"/>
      <c r="DW2054" s="12"/>
      <c r="DX2054" s="12"/>
      <c r="DY2054" s="12"/>
      <c r="DZ2054" s="12"/>
      <c r="EA2054" s="12"/>
      <c r="EB2054" s="12"/>
      <c r="EC2054" s="12"/>
      <c r="ED2054" s="12"/>
      <c r="EE2054" s="12"/>
      <c r="EF2054" s="12"/>
      <c r="EG2054" s="12"/>
      <c r="EH2054" s="12"/>
      <c r="EI2054" s="12"/>
      <c r="EJ2054" s="12"/>
      <c r="EK2054" s="12"/>
      <c r="EL2054" s="12"/>
      <c r="EM2054" s="12"/>
      <c r="EN2054" s="12"/>
      <c r="EO2054" s="12"/>
      <c r="EP2054" s="12"/>
      <c r="EQ2054" s="12"/>
      <c r="ER2054" s="12"/>
      <c r="ES2054" s="12"/>
      <c r="ET2054" s="12"/>
      <c r="EU2054" s="12"/>
      <c r="EV2054" s="12"/>
      <c r="EW2054" s="12"/>
      <c r="EX2054" s="12"/>
      <c r="EY2054" s="12"/>
      <c r="EZ2054" s="12"/>
      <c r="FA2054" s="12"/>
      <c r="FB2054" s="12"/>
      <c r="FC2054" s="12"/>
      <c r="FD2054" s="12"/>
      <c r="FE2054" s="12"/>
      <c r="FF2054" s="12"/>
      <c r="FG2054" s="12"/>
      <c r="FH2054" s="12"/>
      <c r="FI2054" s="12"/>
      <c r="FJ2054" s="12"/>
      <c r="FK2054" s="12"/>
      <c r="FL2054" s="12"/>
      <c r="FM2054" s="12"/>
      <c r="FN2054" s="12"/>
      <c r="FO2054" s="12"/>
      <c r="FP2054" s="12"/>
      <c r="FQ2054" s="12"/>
      <c r="FR2054" s="12"/>
      <c r="FS2054" s="12"/>
      <c r="FT2054" s="12"/>
      <c r="FU2054" s="12"/>
      <c r="FV2054" s="12"/>
      <c r="FW2054" s="12"/>
      <c r="FX2054" s="12"/>
      <c r="FY2054" s="12"/>
      <c r="FZ2054" s="12"/>
      <c r="GA2054" s="12"/>
      <c r="GB2054" s="12"/>
      <c r="GC2054" s="12"/>
      <c r="GD2054" s="12"/>
      <c r="GE2054" s="12"/>
      <c r="GF2054" s="12"/>
      <c r="GG2054" s="12"/>
      <c r="GH2054" s="12"/>
      <c r="GI2054" s="12"/>
      <c r="GJ2054" s="12"/>
      <c r="GK2054" s="12"/>
      <c r="GL2054" s="12"/>
      <c r="GM2054" s="12"/>
      <c r="GN2054" s="12"/>
      <c r="GO2054" s="12"/>
      <c r="GP2054" s="12"/>
      <c r="GQ2054" s="12"/>
      <c r="GR2054" s="12"/>
    </row>
    <row r="2055" spans="1:200" x14ac:dyDescent="0.2">
      <c r="A2055" s="79">
        <f t="shared" si="713"/>
        <v>45127</v>
      </c>
      <c r="B2055" s="80" t="str">
        <f t="shared" ca="1" si="714"/>
        <v>n.d</v>
      </c>
      <c r="C2055" s="81">
        <f t="shared" ca="1" si="715"/>
        <v>1136.6050237500001</v>
      </c>
      <c r="D2055" s="82">
        <f ca="1">IF(A2055&lt;$B$1,VLOOKUP(A2055,[1]DI!$A$4:$B$15000,2,FALSE),0)</f>
        <v>0</v>
      </c>
      <c r="E2055" s="81">
        <f t="shared" ca="1" si="716"/>
        <v>0</v>
      </c>
      <c r="F2055" s="83">
        <f t="shared" si="711"/>
        <v>1.1679999999999999</v>
      </c>
      <c r="G2055" s="84">
        <f t="shared" ca="1" si="717"/>
        <v>1</v>
      </c>
      <c r="H2055" s="81">
        <f ca="1">TRUNC(PRODUCT(G$10:G2054),15)</f>
        <v>1.40945772534528</v>
      </c>
      <c r="I2055" s="81">
        <f t="shared" ca="1" si="718"/>
        <v>1.40945772534528</v>
      </c>
      <c r="J2055" s="81">
        <f t="shared" ca="1" si="719"/>
        <v>1</v>
      </c>
      <c r="K2055" s="81">
        <f t="shared" ca="1" si="720"/>
        <v>0</v>
      </c>
      <c r="L2055" s="85">
        <f>IF(VLOOKUP(A2055,$U$12:$AD$125,8)=VLOOKUP(A2054,$U$12:$AD$125,8),0,VLOOKUP(A2055,U$12:$AD$125,8))</f>
        <v>0</v>
      </c>
      <c r="M2055" s="86">
        <f>IF(L2055&gt;0,VLOOKUP(L2055,T$12:$AC$125,7),0)</f>
        <v>0</v>
      </c>
      <c r="N2055" s="81">
        <f t="shared" si="712"/>
        <v>0</v>
      </c>
      <c r="O2055" s="81">
        <f t="shared" ca="1" si="721"/>
        <v>0</v>
      </c>
      <c r="P2055" s="87" t="str">
        <f t="shared" si="722"/>
        <v>J=</v>
      </c>
      <c r="Q2055" s="88">
        <f t="shared" si="723"/>
        <v>45223</v>
      </c>
      <c r="R2055" s="7"/>
      <c r="S2055" s="7"/>
      <c r="T2055" s="7"/>
      <c r="U2055" s="7"/>
      <c r="V2055" s="7"/>
      <c r="W2055" s="7"/>
      <c r="X2055" s="7"/>
      <c r="Y2055" s="7"/>
      <c r="Z2055" s="7"/>
      <c r="AA2055" s="7"/>
      <c r="AB2055" s="7"/>
      <c r="AC2055" s="7"/>
      <c r="AD2055" s="7"/>
      <c r="AE2055" s="7"/>
      <c r="AF2055" s="65"/>
      <c r="AG2055" s="9"/>
      <c r="AH2055" s="9"/>
      <c r="AI2055" s="4"/>
      <c r="AJ2055" s="10"/>
      <c r="AK2055" s="4"/>
      <c r="AL2055" s="65"/>
      <c r="AM2055" s="10"/>
      <c r="AN2055" s="9"/>
      <c r="AO2055" s="7"/>
      <c r="AP2055" s="11"/>
      <c r="AQ2055" s="9"/>
      <c r="AR2055" s="8"/>
      <c r="AS2055" s="65"/>
      <c r="AT2055" s="12"/>
      <c r="AU2055" s="12"/>
      <c r="AV2055" s="22"/>
      <c r="AW2055" s="12"/>
      <c r="AX2055" s="12"/>
      <c r="AY2055" s="12"/>
      <c r="AZ2055" s="12"/>
      <c r="BA2055" s="12"/>
      <c r="BB2055" s="12"/>
      <c r="BC2055" s="12"/>
      <c r="BD2055" s="12"/>
      <c r="BE2055" s="12"/>
      <c r="BF2055" s="12"/>
      <c r="BG2055" s="12"/>
      <c r="BH2055" s="12"/>
      <c r="BI2055" s="12"/>
      <c r="BJ2055" s="12"/>
      <c r="BK2055" s="12"/>
      <c r="BL2055" s="12"/>
      <c r="BM2055" s="12"/>
      <c r="BN2055" s="12"/>
      <c r="BO2055" s="12"/>
      <c r="BP2055" s="12"/>
      <c r="BQ2055" s="12"/>
      <c r="BR2055" s="12"/>
      <c r="BS2055" s="12"/>
      <c r="BT2055" s="12"/>
      <c r="BU2055" s="12"/>
      <c r="BV2055" s="12"/>
      <c r="BW2055" s="12"/>
      <c r="BX2055" s="12"/>
      <c r="BY2055" s="12"/>
      <c r="BZ2055" s="12"/>
      <c r="CA2055" s="12"/>
      <c r="CB2055" s="12"/>
      <c r="CC2055" s="12"/>
      <c r="CD2055" s="12"/>
      <c r="CE2055" s="12"/>
      <c r="CF2055" s="12"/>
      <c r="CG2055" s="12"/>
      <c r="CH2055" s="12"/>
      <c r="CI2055" s="12"/>
      <c r="CJ2055" s="12"/>
      <c r="CK2055" s="12"/>
      <c r="CL2055" s="12"/>
      <c r="CM2055" s="12"/>
      <c r="CN2055" s="12"/>
      <c r="CO2055" s="12"/>
      <c r="CP2055" s="12"/>
      <c r="CQ2055" s="12"/>
      <c r="CR2055" s="12"/>
      <c r="CS2055" s="12"/>
      <c r="CT2055" s="12"/>
      <c r="CU2055" s="12"/>
      <c r="CV2055" s="12"/>
      <c r="CW2055" s="12"/>
      <c r="CX2055" s="12"/>
      <c r="CY2055" s="12"/>
      <c r="CZ2055" s="12"/>
      <c r="DA2055" s="12"/>
      <c r="DB2055" s="12"/>
      <c r="DC2055" s="12"/>
      <c r="DD2055" s="12"/>
      <c r="DE2055" s="12"/>
      <c r="DF2055" s="12"/>
      <c r="DG2055" s="12"/>
      <c r="DH2055" s="12"/>
      <c r="DI2055" s="12"/>
      <c r="DJ2055" s="12"/>
      <c r="DK2055" s="12"/>
      <c r="DL2055" s="12"/>
      <c r="DM2055" s="12"/>
      <c r="DN2055" s="12"/>
      <c r="DO2055" s="12"/>
      <c r="DP2055" s="12"/>
      <c r="DQ2055" s="12"/>
      <c r="DR2055" s="12"/>
      <c r="DS2055" s="12"/>
      <c r="DT2055" s="12"/>
      <c r="DU2055" s="12"/>
      <c r="DV2055" s="12"/>
      <c r="DW2055" s="12"/>
      <c r="DX2055" s="12"/>
      <c r="DY2055" s="12"/>
      <c r="DZ2055" s="12"/>
      <c r="EA2055" s="12"/>
      <c r="EB2055" s="12"/>
      <c r="EC2055" s="12"/>
      <c r="ED2055" s="12"/>
      <c r="EE2055" s="12"/>
      <c r="EF2055" s="12"/>
      <c r="EG2055" s="12"/>
      <c r="EH2055" s="12"/>
      <c r="EI2055" s="12"/>
      <c r="EJ2055" s="12"/>
      <c r="EK2055" s="12"/>
      <c r="EL2055" s="12"/>
      <c r="EM2055" s="12"/>
      <c r="EN2055" s="12"/>
      <c r="EO2055" s="12"/>
      <c r="EP2055" s="12"/>
      <c r="EQ2055" s="12"/>
      <c r="ER2055" s="12"/>
      <c r="ES2055" s="12"/>
      <c r="ET2055" s="12"/>
      <c r="EU2055" s="12"/>
      <c r="EV2055" s="12"/>
      <c r="EW2055" s="12"/>
      <c r="EX2055" s="12"/>
      <c r="EY2055" s="12"/>
      <c r="EZ2055" s="12"/>
      <c r="FA2055" s="12"/>
      <c r="FB2055" s="12"/>
      <c r="FC2055" s="12"/>
      <c r="FD2055" s="12"/>
      <c r="FE2055" s="12"/>
      <c r="FF2055" s="12"/>
      <c r="FG2055" s="12"/>
      <c r="FH2055" s="12"/>
      <c r="FI2055" s="12"/>
      <c r="FJ2055" s="12"/>
      <c r="FK2055" s="12"/>
      <c r="FL2055" s="12"/>
      <c r="FM2055" s="12"/>
      <c r="FN2055" s="12"/>
      <c r="FO2055" s="12"/>
      <c r="FP2055" s="12"/>
      <c r="FQ2055" s="12"/>
      <c r="FR2055" s="12"/>
      <c r="FS2055" s="12"/>
      <c r="FT2055" s="12"/>
      <c r="FU2055" s="12"/>
      <c r="FV2055" s="12"/>
      <c r="FW2055" s="12"/>
      <c r="FX2055" s="12"/>
      <c r="FY2055" s="12"/>
      <c r="FZ2055" s="12"/>
      <c r="GA2055" s="12"/>
      <c r="GB2055" s="12"/>
      <c r="GC2055" s="12"/>
      <c r="GD2055" s="12"/>
      <c r="GE2055" s="12"/>
      <c r="GF2055" s="12"/>
      <c r="GG2055" s="12"/>
      <c r="GH2055" s="12"/>
      <c r="GI2055" s="12"/>
      <c r="GJ2055" s="12"/>
      <c r="GK2055" s="12"/>
      <c r="GL2055" s="12"/>
      <c r="GM2055" s="12"/>
      <c r="GN2055" s="12"/>
      <c r="GO2055" s="12"/>
      <c r="GP2055" s="12"/>
      <c r="GQ2055" s="12"/>
      <c r="GR2055" s="12"/>
    </row>
    <row r="2056" spans="1:200" x14ac:dyDescent="0.2">
      <c r="A2056" s="79">
        <f t="shared" si="713"/>
        <v>45128</v>
      </c>
      <c r="B2056" s="80" t="str">
        <f t="shared" ca="1" si="714"/>
        <v>n.d</v>
      </c>
      <c r="C2056" s="81">
        <f t="shared" ca="1" si="715"/>
        <v>1136.6050237500001</v>
      </c>
      <c r="D2056" s="82">
        <f ca="1">IF(A2056&lt;$B$1,VLOOKUP(A2056,[1]DI!$A$4:$B$15000,2,FALSE),0)</f>
        <v>0</v>
      </c>
      <c r="E2056" s="81">
        <f t="shared" ca="1" si="716"/>
        <v>0</v>
      </c>
      <c r="F2056" s="83">
        <f t="shared" si="711"/>
        <v>1.1679999999999999</v>
      </c>
      <c r="G2056" s="84">
        <f t="shared" ca="1" si="717"/>
        <v>1</v>
      </c>
      <c r="H2056" s="81">
        <f ca="1">TRUNC(PRODUCT(G$10:G2055),15)</f>
        <v>1.40945772534528</v>
      </c>
      <c r="I2056" s="81">
        <f t="shared" ca="1" si="718"/>
        <v>1.40945772534528</v>
      </c>
      <c r="J2056" s="81">
        <f t="shared" ca="1" si="719"/>
        <v>1</v>
      </c>
      <c r="K2056" s="81">
        <f t="shared" ca="1" si="720"/>
        <v>0</v>
      </c>
      <c r="L2056" s="85">
        <f>IF(VLOOKUP(A2056,$U$12:$AD$125,8)=VLOOKUP(A2055,$U$12:$AD$125,8),0,VLOOKUP(A2056,U$12:$AD$125,8))</f>
        <v>0</v>
      </c>
      <c r="M2056" s="86">
        <f>IF(L2056&gt;0,VLOOKUP(L2056,T$12:$AC$125,7),0)</f>
        <v>0</v>
      </c>
      <c r="N2056" s="81">
        <f t="shared" si="712"/>
        <v>0</v>
      </c>
      <c r="O2056" s="81">
        <f t="shared" ca="1" si="721"/>
        <v>0</v>
      </c>
      <c r="P2056" s="87" t="str">
        <f t="shared" si="722"/>
        <v>J=</v>
      </c>
      <c r="Q2056" s="88">
        <f t="shared" si="723"/>
        <v>45223</v>
      </c>
      <c r="R2056" s="7"/>
      <c r="S2056" s="7"/>
      <c r="T2056" s="7"/>
      <c r="U2056" s="7"/>
      <c r="V2056" s="7"/>
      <c r="W2056" s="7"/>
      <c r="X2056" s="7"/>
      <c r="Y2056" s="7"/>
      <c r="Z2056" s="7"/>
      <c r="AA2056" s="7"/>
      <c r="AB2056" s="7"/>
      <c r="AC2056" s="7"/>
      <c r="AD2056" s="7"/>
      <c r="AE2056" s="7"/>
      <c r="AF2056" s="65"/>
      <c r="AG2056" s="9"/>
      <c r="AH2056" s="9"/>
      <c r="AI2056" s="4"/>
      <c r="AJ2056" s="10"/>
      <c r="AK2056" s="4"/>
      <c r="AL2056" s="65"/>
      <c r="AM2056" s="10"/>
      <c r="AN2056" s="9"/>
      <c r="AO2056" s="7"/>
      <c r="AP2056" s="11"/>
      <c r="AQ2056" s="9"/>
      <c r="AR2056" s="8"/>
      <c r="AS2056" s="65"/>
      <c r="AT2056" s="12"/>
      <c r="AU2056" s="12"/>
      <c r="AV2056" s="22"/>
      <c r="AW2056" s="12"/>
      <c r="AX2056" s="12"/>
      <c r="AY2056" s="12"/>
      <c r="AZ2056" s="12"/>
      <c r="BA2056" s="12"/>
      <c r="BB2056" s="12"/>
      <c r="BC2056" s="12"/>
      <c r="BD2056" s="12"/>
      <c r="BE2056" s="12"/>
      <c r="BF2056" s="12"/>
      <c r="BG2056" s="12"/>
      <c r="BH2056" s="12"/>
      <c r="BI2056" s="12"/>
      <c r="BJ2056" s="12"/>
      <c r="BK2056" s="12"/>
      <c r="BL2056" s="12"/>
      <c r="BM2056" s="12"/>
      <c r="BN2056" s="12"/>
      <c r="BO2056" s="12"/>
      <c r="BP2056" s="12"/>
      <c r="BQ2056" s="12"/>
      <c r="BR2056" s="12"/>
      <c r="BS2056" s="12"/>
      <c r="BT2056" s="12"/>
      <c r="BU2056" s="12"/>
      <c r="BV2056" s="12"/>
      <c r="BW2056" s="12"/>
      <c r="BX2056" s="12"/>
      <c r="BY2056" s="12"/>
      <c r="BZ2056" s="12"/>
      <c r="CA2056" s="12"/>
      <c r="CB2056" s="12"/>
      <c r="CC2056" s="12"/>
      <c r="CD2056" s="12"/>
      <c r="CE2056" s="12"/>
      <c r="CF2056" s="12"/>
      <c r="CG2056" s="12"/>
      <c r="CH2056" s="12"/>
      <c r="CI2056" s="12"/>
      <c r="CJ2056" s="12"/>
      <c r="CK2056" s="12"/>
      <c r="CL2056" s="12"/>
      <c r="CM2056" s="12"/>
      <c r="CN2056" s="12"/>
      <c r="CO2056" s="12"/>
      <c r="CP2056" s="12"/>
      <c r="CQ2056" s="12"/>
      <c r="CR2056" s="12"/>
      <c r="CS2056" s="12"/>
      <c r="CT2056" s="12"/>
      <c r="CU2056" s="12"/>
      <c r="CV2056" s="12"/>
      <c r="CW2056" s="12"/>
      <c r="CX2056" s="12"/>
      <c r="CY2056" s="12"/>
      <c r="CZ2056" s="12"/>
      <c r="DA2056" s="12"/>
      <c r="DB2056" s="12"/>
      <c r="DC2056" s="12"/>
      <c r="DD2056" s="12"/>
      <c r="DE2056" s="12"/>
      <c r="DF2056" s="12"/>
      <c r="DG2056" s="12"/>
      <c r="DH2056" s="12"/>
      <c r="DI2056" s="12"/>
      <c r="DJ2056" s="12"/>
      <c r="DK2056" s="12"/>
      <c r="DL2056" s="12"/>
      <c r="DM2056" s="12"/>
      <c r="DN2056" s="12"/>
      <c r="DO2056" s="12"/>
      <c r="DP2056" s="12"/>
      <c r="DQ2056" s="12"/>
      <c r="DR2056" s="12"/>
      <c r="DS2056" s="12"/>
      <c r="DT2056" s="12"/>
      <c r="DU2056" s="12"/>
      <c r="DV2056" s="12"/>
      <c r="DW2056" s="12"/>
      <c r="DX2056" s="12"/>
      <c r="DY2056" s="12"/>
      <c r="DZ2056" s="12"/>
      <c r="EA2056" s="12"/>
      <c r="EB2056" s="12"/>
      <c r="EC2056" s="12"/>
      <c r="ED2056" s="12"/>
      <c r="EE2056" s="12"/>
      <c r="EF2056" s="12"/>
      <c r="EG2056" s="12"/>
      <c r="EH2056" s="12"/>
      <c r="EI2056" s="12"/>
      <c r="EJ2056" s="12"/>
      <c r="EK2056" s="12"/>
      <c r="EL2056" s="12"/>
      <c r="EM2056" s="12"/>
      <c r="EN2056" s="12"/>
      <c r="EO2056" s="12"/>
      <c r="EP2056" s="12"/>
      <c r="EQ2056" s="12"/>
      <c r="ER2056" s="12"/>
      <c r="ES2056" s="12"/>
      <c r="ET2056" s="12"/>
      <c r="EU2056" s="12"/>
      <c r="EV2056" s="12"/>
      <c r="EW2056" s="12"/>
      <c r="EX2056" s="12"/>
      <c r="EY2056" s="12"/>
      <c r="EZ2056" s="12"/>
      <c r="FA2056" s="12"/>
      <c r="FB2056" s="12"/>
      <c r="FC2056" s="12"/>
      <c r="FD2056" s="12"/>
      <c r="FE2056" s="12"/>
      <c r="FF2056" s="12"/>
      <c r="FG2056" s="12"/>
      <c r="FH2056" s="12"/>
      <c r="FI2056" s="12"/>
      <c r="FJ2056" s="12"/>
      <c r="FK2056" s="12"/>
      <c r="FL2056" s="12"/>
      <c r="FM2056" s="12"/>
      <c r="FN2056" s="12"/>
      <c r="FO2056" s="12"/>
      <c r="FP2056" s="12"/>
      <c r="FQ2056" s="12"/>
      <c r="FR2056" s="12"/>
      <c r="FS2056" s="12"/>
      <c r="FT2056" s="12"/>
      <c r="FU2056" s="12"/>
      <c r="FV2056" s="12"/>
      <c r="FW2056" s="12"/>
      <c r="FX2056" s="12"/>
      <c r="FY2056" s="12"/>
      <c r="FZ2056" s="12"/>
      <c r="GA2056" s="12"/>
      <c r="GB2056" s="12"/>
      <c r="GC2056" s="12"/>
      <c r="GD2056" s="12"/>
      <c r="GE2056" s="12"/>
      <c r="GF2056" s="12"/>
      <c r="GG2056" s="12"/>
      <c r="GH2056" s="12"/>
      <c r="GI2056" s="12"/>
      <c r="GJ2056" s="12"/>
      <c r="GK2056" s="12"/>
      <c r="GL2056" s="12"/>
      <c r="GM2056" s="12"/>
      <c r="GN2056" s="12"/>
      <c r="GO2056" s="12"/>
      <c r="GP2056" s="12"/>
      <c r="GQ2056" s="12"/>
      <c r="GR2056" s="12"/>
    </row>
    <row r="2057" spans="1:200" x14ac:dyDescent="0.2">
      <c r="A2057" s="79">
        <f t="shared" si="713"/>
        <v>45129</v>
      </c>
      <c r="B2057" s="80" t="str">
        <f t="shared" ca="1" si="714"/>
        <v>n.d</v>
      </c>
      <c r="C2057" s="81">
        <f t="shared" ca="1" si="715"/>
        <v>1136.6050237500001</v>
      </c>
      <c r="D2057" s="82">
        <f ca="1">IF(A2057&lt;$B$1,VLOOKUP(A2057,[1]DI!$A$4:$B$15000,2,FALSE),0)</f>
        <v>0</v>
      </c>
      <c r="E2057" s="81">
        <f t="shared" ca="1" si="716"/>
        <v>0</v>
      </c>
      <c r="F2057" s="83">
        <f t="shared" si="711"/>
        <v>1.1679999999999999</v>
      </c>
      <c r="G2057" s="84">
        <f t="shared" ca="1" si="717"/>
        <v>1</v>
      </c>
      <c r="H2057" s="81">
        <f ca="1">TRUNC(PRODUCT(G$10:G2056),15)</f>
        <v>1.40945772534528</v>
      </c>
      <c r="I2057" s="81">
        <f t="shared" ca="1" si="718"/>
        <v>1.40945772534528</v>
      </c>
      <c r="J2057" s="81">
        <f t="shared" ca="1" si="719"/>
        <v>1</v>
      </c>
      <c r="K2057" s="81">
        <f t="shared" ca="1" si="720"/>
        <v>0</v>
      </c>
      <c r="L2057" s="85">
        <f>IF(VLOOKUP(A2057,$U$12:$AD$125,8)=VLOOKUP(A2056,$U$12:$AD$125,8),0,VLOOKUP(A2057,U$12:$AD$125,8))</f>
        <v>0</v>
      </c>
      <c r="M2057" s="86">
        <f>IF(L2057&gt;0,VLOOKUP(L2057,T$12:$AC$125,7),0)</f>
        <v>0</v>
      </c>
      <c r="N2057" s="81">
        <f t="shared" si="712"/>
        <v>0</v>
      </c>
      <c r="O2057" s="81">
        <f t="shared" ca="1" si="721"/>
        <v>0</v>
      </c>
      <c r="P2057" s="87" t="str">
        <f t="shared" si="722"/>
        <v>J=</v>
      </c>
      <c r="Q2057" s="88">
        <f t="shared" si="723"/>
        <v>45223</v>
      </c>
      <c r="R2057" s="7"/>
      <c r="S2057" s="7"/>
      <c r="T2057" s="7"/>
      <c r="U2057" s="7"/>
      <c r="V2057" s="7"/>
      <c r="W2057" s="7"/>
      <c r="X2057" s="7"/>
      <c r="Y2057" s="7"/>
      <c r="Z2057" s="7"/>
      <c r="AA2057" s="7"/>
      <c r="AB2057" s="7"/>
      <c r="AC2057" s="7"/>
      <c r="AD2057" s="7"/>
      <c r="AE2057" s="7"/>
      <c r="AF2057" s="65"/>
      <c r="AG2057" s="9"/>
      <c r="AH2057" s="9"/>
      <c r="AI2057" s="4"/>
      <c r="AJ2057" s="10"/>
      <c r="AK2057" s="4"/>
      <c r="AL2057" s="65"/>
      <c r="AM2057" s="10"/>
      <c r="AN2057" s="9"/>
      <c r="AO2057" s="7"/>
      <c r="AP2057" s="11"/>
      <c r="AQ2057" s="9"/>
      <c r="AR2057" s="8"/>
      <c r="AS2057" s="65"/>
      <c r="AT2057" s="12"/>
      <c r="AU2057" s="12"/>
      <c r="AV2057" s="22"/>
      <c r="AW2057" s="12"/>
      <c r="AX2057" s="12"/>
      <c r="AY2057" s="12"/>
      <c r="AZ2057" s="12"/>
      <c r="BA2057" s="12"/>
      <c r="BB2057" s="12"/>
      <c r="BC2057" s="12"/>
      <c r="BD2057" s="12"/>
      <c r="BE2057" s="12"/>
      <c r="BF2057" s="12"/>
      <c r="BG2057" s="12"/>
      <c r="BH2057" s="12"/>
      <c r="BI2057" s="12"/>
      <c r="BJ2057" s="12"/>
      <c r="BK2057" s="12"/>
      <c r="BL2057" s="12"/>
      <c r="BM2057" s="12"/>
      <c r="BN2057" s="12"/>
      <c r="BO2057" s="12"/>
      <c r="BP2057" s="12"/>
      <c r="BQ2057" s="12"/>
      <c r="BR2057" s="12"/>
      <c r="BS2057" s="12"/>
      <c r="BT2057" s="12"/>
      <c r="BU2057" s="12"/>
      <c r="BV2057" s="12"/>
      <c r="BW2057" s="12"/>
      <c r="BX2057" s="12"/>
      <c r="BY2057" s="12"/>
      <c r="BZ2057" s="12"/>
      <c r="CA2057" s="12"/>
      <c r="CB2057" s="12"/>
      <c r="CC2057" s="12"/>
      <c r="CD2057" s="12"/>
      <c r="CE2057" s="12"/>
      <c r="CF2057" s="12"/>
      <c r="CG2057" s="12"/>
      <c r="CH2057" s="12"/>
      <c r="CI2057" s="12"/>
      <c r="CJ2057" s="12"/>
      <c r="CK2057" s="12"/>
      <c r="CL2057" s="12"/>
      <c r="CM2057" s="12"/>
      <c r="CN2057" s="12"/>
      <c r="CO2057" s="12"/>
      <c r="CP2057" s="12"/>
      <c r="CQ2057" s="12"/>
      <c r="CR2057" s="12"/>
      <c r="CS2057" s="12"/>
      <c r="CT2057" s="12"/>
      <c r="CU2057" s="12"/>
      <c r="CV2057" s="12"/>
      <c r="CW2057" s="12"/>
      <c r="CX2057" s="12"/>
      <c r="CY2057" s="12"/>
      <c r="CZ2057" s="12"/>
      <c r="DA2057" s="12"/>
      <c r="DB2057" s="12"/>
      <c r="DC2057" s="12"/>
      <c r="DD2057" s="12"/>
      <c r="DE2057" s="12"/>
      <c r="DF2057" s="12"/>
      <c r="DG2057" s="12"/>
      <c r="DH2057" s="12"/>
      <c r="DI2057" s="12"/>
      <c r="DJ2057" s="12"/>
      <c r="DK2057" s="12"/>
      <c r="DL2057" s="12"/>
      <c r="DM2057" s="12"/>
      <c r="DN2057" s="12"/>
      <c r="DO2057" s="12"/>
      <c r="DP2057" s="12"/>
      <c r="DQ2057" s="12"/>
      <c r="DR2057" s="12"/>
      <c r="DS2057" s="12"/>
      <c r="DT2057" s="12"/>
      <c r="DU2057" s="12"/>
      <c r="DV2057" s="12"/>
      <c r="DW2057" s="12"/>
      <c r="DX2057" s="12"/>
      <c r="DY2057" s="12"/>
      <c r="DZ2057" s="12"/>
      <c r="EA2057" s="12"/>
      <c r="EB2057" s="12"/>
      <c r="EC2057" s="12"/>
      <c r="ED2057" s="12"/>
      <c r="EE2057" s="12"/>
      <c r="EF2057" s="12"/>
      <c r="EG2057" s="12"/>
      <c r="EH2057" s="12"/>
      <c r="EI2057" s="12"/>
      <c r="EJ2057" s="12"/>
      <c r="EK2057" s="12"/>
      <c r="EL2057" s="12"/>
      <c r="EM2057" s="12"/>
      <c r="EN2057" s="12"/>
      <c r="EO2057" s="12"/>
      <c r="EP2057" s="12"/>
      <c r="EQ2057" s="12"/>
      <c r="ER2057" s="12"/>
      <c r="ES2057" s="12"/>
      <c r="ET2057" s="12"/>
      <c r="EU2057" s="12"/>
      <c r="EV2057" s="12"/>
      <c r="EW2057" s="12"/>
      <c r="EX2057" s="12"/>
      <c r="EY2057" s="12"/>
      <c r="EZ2057" s="12"/>
      <c r="FA2057" s="12"/>
      <c r="FB2057" s="12"/>
      <c r="FC2057" s="12"/>
      <c r="FD2057" s="12"/>
      <c r="FE2057" s="12"/>
      <c r="FF2057" s="12"/>
      <c r="FG2057" s="12"/>
      <c r="FH2057" s="12"/>
      <c r="FI2057" s="12"/>
      <c r="FJ2057" s="12"/>
      <c r="FK2057" s="12"/>
      <c r="FL2057" s="12"/>
      <c r="FM2057" s="12"/>
      <c r="FN2057" s="12"/>
      <c r="FO2057" s="12"/>
      <c r="FP2057" s="12"/>
      <c r="FQ2057" s="12"/>
      <c r="FR2057" s="12"/>
      <c r="FS2057" s="12"/>
      <c r="FT2057" s="12"/>
      <c r="FU2057" s="12"/>
      <c r="FV2057" s="12"/>
      <c r="FW2057" s="12"/>
      <c r="FX2057" s="12"/>
      <c r="FY2057" s="12"/>
      <c r="FZ2057" s="12"/>
      <c r="GA2057" s="12"/>
      <c r="GB2057" s="12"/>
      <c r="GC2057" s="12"/>
      <c r="GD2057" s="12"/>
      <c r="GE2057" s="12"/>
      <c r="GF2057" s="12"/>
      <c r="GG2057" s="12"/>
      <c r="GH2057" s="12"/>
      <c r="GI2057" s="12"/>
      <c r="GJ2057" s="12"/>
      <c r="GK2057" s="12"/>
      <c r="GL2057" s="12"/>
      <c r="GM2057" s="12"/>
      <c r="GN2057" s="12"/>
      <c r="GO2057" s="12"/>
      <c r="GP2057" s="12"/>
      <c r="GQ2057" s="12"/>
      <c r="GR2057" s="12"/>
    </row>
    <row r="2058" spans="1:200" x14ac:dyDescent="0.2">
      <c r="A2058" s="79">
        <f t="shared" si="713"/>
        <v>45130</v>
      </c>
      <c r="B2058" s="80" t="str">
        <f t="shared" ca="1" si="714"/>
        <v>n.d</v>
      </c>
      <c r="C2058" s="81">
        <f t="shared" ca="1" si="715"/>
        <v>1136.6050237500001</v>
      </c>
      <c r="D2058" s="82">
        <f ca="1">IF(A2058&lt;$B$1,VLOOKUP(A2058,[1]DI!$A$4:$B$15000,2,FALSE),0)</f>
        <v>0</v>
      </c>
      <c r="E2058" s="81">
        <f t="shared" ca="1" si="716"/>
        <v>0</v>
      </c>
      <c r="F2058" s="83">
        <f t="shared" ref="F2058:F2121" si="724">IF(A2058&gt;$H$2,$I$3,$I$2)</f>
        <v>1.1679999999999999</v>
      </c>
      <c r="G2058" s="84">
        <f t="shared" ca="1" si="717"/>
        <v>1</v>
      </c>
      <c r="H2058" s="81">
        <f ca="1">TRUNC(PRODUCT(G$10:G2057),15)</f>
        <v>1.40945772534528</v>
      </c>
      <c r="I2058" s="81">
        <f t="shared" ca="1" si="718"/>
        <v>1.40945772534528</v>
      </c>
      <c r="J2058" s="81">
        <f t="shared" ca="1" si="719"/>
        <v>1</v>
      </c>
      <c r="K2058" s="81">
        <f t="shared" ca="1" si="720"/>
        <v>0</v>
      </c>
      <c r="L2058" s="85">
        <f>IF(VLOOKUP(A2058,$U$12:$AD$125,8)=VLOOKUP(A2057,$U$12:$AD$125,8),0,VLOOKUP(A2058,U$12:$AD$125,8))</f>
        <v>0</v>
      </c>
      <c r="M2058" s="86">
        <f>IF(L2058&gt;0,VLOOKUP(L2058,T$12:$AC$125,7),0)</f>
        <v>0</v>
      </c>
      <c r="N2058" s="81">
        <f t="shared" si="712"/>
        <v>0</v>
      </c>
      <c r="O2058" s="81">
        <f t="shared" ca="1" si="721"/>
        <v>0</v>
      </c>
      <c r="P2058" s="87" t="str">
        <f t="shared" si="722"/>
        <v>J=</v>
      </c>
      <c r="Q2058" s="88">
        <f t="shared" si="723"/>
        <v>45223</v>
      </c>
      <c r="R2058" s="7"/>
      <c r="S2058" s="7"/>
      <c r="T2058" s="7"/>
      <c r="U2058" s="7"/>
      <c r="V2058" s="7"/>
      <c r="W2058" s="7"/>
      <c r="X2058" s="7"/>
      <c r="Y2058" s="7"/>
      <c r="Z2058" s="7"/>
      <c r="AA2058" s="7"/>
      <c r="AB2058" s="7"/>
      <c r="AC2058" s="7"/>
      <c r="AD2058" s="7"/>
      <c r="AE2058" s="7"/>
      <c r="AF2058" s="65"/>
      <c r="AG2058" s="9"/>
      <c r="AH2058" s="9"/>
      <c r="AI2058" s="4"/>
      <c r="AJ2058" s="10"/>
      <c r="AK2058" s="4"/>
      <c r="AL2058" s="65"/>
      <c r="AM2058" s="10"/>
      <c r="AN2058" s="9"/>
      <c r="AO2058" s="7"/>
      <c r="AP2058" s="11"/>
      <c r="AQ2058" s="9"/>
      <c r="AR2058" s="8"/>
      <c r="AS2058" s="65"/>
      <c r="AT2058" s="12"/>
      <c r="AU2058" s="12"/>
      <c r="AV2058" s="22"/>
      <c r="AW2058" s="12"/>
      <c r="AX2058" s="12"/>
      <c r="AY2058" s="12"/>
      <c r="AZ2058" s="12"/>
      <c r="BA2058" s="12"/>
      <c r="BB2058" s="12"/>
      <c r="BC2058" s="12"/>
      <c r="BD2058" s="12"/>
      <c r="BE2058" s="12"/>
      <c r="BF2058" s="12"/>
      <c r="BG2058" s="12"/>
      <c r="BH2058" s="12"/>
      <c r="BI2058" s="12"/>
      <c r="BJ2058" s="12"/>
      <c r="BK2058" s="12"/>
      <c r="BL2058" s="12"/>
      <c r="BM2058" s="12"/>
      <c r="BN2058" s="12"/>
      <c r="BO2058" s="12"/>
      <c r="BP2058" s="12"/>
      <c r="BQ2058" s="12"/>
      <c r="BR2058" s="12"/>
      <c r="BS2058" s="12"/>
      <c r="BT2058" s="12"/>
      <c r="BU2058" s="12"/>
      <c r="BV2058" s="12"/>
      <c r="BW2058" s="12"/>
      <c r="BX2058" s="12"/>
      <c r="BY2058" s="12"/>
      <c r="BZ2058" s="12"/>
      <c r="CA2058" s="12"/>
      <c r="CB2058" s="12"/>
      <c r="CC2058" s="12"/>
      <c r="CD2058" s="12"/>
      <c r="CE2058" s="12"/>
      <c r="CF2058" s="12"/>
      <c r="CG2058" s="12"/>
      <c r="CH2058" s="12"/>
      <c r="CI2058" s="12"/>
      <c r="CJ2058" s="12"/>
      <c r="CK2058" s="12"/>
      <c r="CL2058" s="12"/>
      <c r="CM2058" s="12"/>
      <c r="CN2058" s="12"/>
      <c r="CO2058" s="12"/>
      <c r="CP2058" s="12"/>
      <c r="CQ2058" s="12"/>
      <c r="CR2058" s="12"/>
      <c r="CS2058" s="12"/>
      <c r="CT2058" s="12"/>
      <c r="CU2058" s="12"/>
      <c r="CV2058" s="12"/>
      <c r="CW2058" s="12"/>
      <c r="CX2058" s="12"/>
      <c r="CY2058" s="12"/>
      <c r="CZ2058" s="12"/>
      <c r="DA2058" s="12"/>
      <c r="DB2058" s="12"/>
      <c r="DC2058" s="12"/>
      <c r="DD2058" s="12"/>
      <c r="DE2058" s="12"/>
      <c r="DF2058" s="12"/>
      <c r="DG2058" s="12"/>
      <c r="DH2058" s="12"/>
      <c r="DI2058" s="12"/>
      <c r="DJ2058" s="12"/>
      <c r="DK2058" s="12"/>
      <c r="DL2058" s="12"/>
      <c r="DM2058" s="12"/>
      <c r="DN2058" s="12"/>
      <c r="DO2058" s="12"/>
      <c r="DP2058" s="12"/>
      <c r="DQ2058" s="12"/>
      <c r="DR2058" s="12"/>
      <c r="DS2058" s="12"/>
      <c r="DT2058" s="12"/>
      <c r="DU2058" s="12"/>
      <c r="DV2058" s="12"/>
      <c r="DW2058" s="12"/>
      <c r="DX2058" s="12"/>
      <c r="DY2058" s="12"/>
      <c r="DZ2058" s="12"/>
      <c r="EA2058" s="12"/>
      <c r="EB2058" s="12"/>
      <c r="EC2058" s="12"/>
      <c r="ED2058" s="12"/>
      <c r="EE2058" s="12"/>
      <c r="EF2058" s="12"/>
      <c r="EG2058" s="12"/>
      <c r="EH2058" s="12"/>
      <c r="EI2058" s="12"/>
      <c r="EJ2058" s="12"/>
      <c r="EK2058" s="12"/>
      <c r="EL2058" s="12"/>
      <c r="EM2058" s="12"/>
      <c r="EN2058" s="12"/>
      <c r="EO2058" s="12"/>
      <c r="EP2058" s="12"/>
      <c r="EQ2058" s="12"/>
      <c r="ER2058" s="12"/>
      <c r="ES2058" s="12"/>
      <c r="ET2058" s="12"/>
      <c r="EU2058" s="12"/>
      <c r="EV2058" s="12"/>
      <c r="EW2058" s="12"/>
      <c r="EX2058" s="12"/>
      <c r="EY2058" s="12"/>
      <c r="EZ2058" s="12"/>
      <c r="FA2058" s="12"/>
      <c r="FB2058" s="12"/>
      <c r="FC2058" s="12"/>
      <c r="FD2058" s="12"/>
      <c r="FE2058" s="12"/>
      <c r="FF2058" s="12"/>
      <c r="FG2058" s="12"/>
      <c r="FH2058" s="12"/>
      <c r="FI2058" s="12"/>
      <c r="FJ2058" s="12"/>
      <c r="FK2058" s="12"/>
      <c r="FL2058" s="12"/>
      <c r="FM2058" s="12"/>
      <c r="FN2058" s="12"/>
      <c r="FO2058" s="12"/>
      <c r="FP2058" s="12"/>
      <c r="FQ2058" s="12"/>
      <c r="FR2058" s="12"/>
      <c r="FS2058" s="12"/>
      <c r="FT2058" s="12"/>
      <c r="FU2058" s="12"/>
      <c r="FV2058" s="12"/>
      <c r="FW2058" s="12"/>
      <c r="FX2058" s="12"/>
      <c r="FY2058" s="12"/>
      <c r="FZ2058" s="12"/>
      <c r="GA2058" s="12"/>
      <c r="GB2058" s="12"/>
      <c r="GC2058" s="12"/>
      <c r="GD2058" s="12"/>
      <c r="GE2058" s="12"/>
      <c r="GF2058" s="12"/>
      <c r="GG2058" s="12"/>
      <c r="GH2058" s="12"/>
      <c r="GI2058" s="12"/>
      <c r="GJ2058" s="12"/>
      <c r="GK2058" s="12"/>
      <c r="GL2058" s="12"/>
      <c r="GM2058" s="12"/>
      <c r="GN2058" s="12"/>
      <c r="GO2058" s="12"/>
      <c r="GP2058" s="12"/>
      <c r="GQ2058" s="12"/>
      <c r="GR2058" s="12"/>
    </row>
    <row r="2059" spans="1:200" x14ac:dyDescent="0.2">
      <c r="A2059" s="79">
        <f t="shared" si="713"/>
        <v>45131</v>
      </c>
      <c r="B2059" s="80" t="str">
        <f t="shared" ca="1" si="714"/>
        <v>n.d</v>
      </c>
      <c r="C2059" s="81">
        <f t="shared" ca="1" si="715"/>
        <v>1136.6050237500001</v>
      </c>
      <c r="D2059" s="82">
        <f ca="1">IF(A2059&lt;$B$1,VLOOKUP(A2059,[1]DI!$A$4:$B$15000,2,FALSE),0)</f>
        <v>0</v>
      </c>
      <c r="E2059" s="81">
        <f t="shared" ca="1" si="716"/>
        <v>0</v>
      </c>
      <c r="F2059" s="83">
        <f t="shared" si="724"/>
        <v>1.1679999999999999</v>
      </c>
      <c r="G2059" s="84">
        <f t="shared" ca="1" si="717"/>
        <v>1</v>
      </c>
      <c r="H2059" s="81">
        <f ca="1">TRUNC(PRODUCT(G$10:G2058),15)</f>
        <v>1.40945772534528</v>
      </c>
      <c r="I2059" s="81">
        <f t="shared" ca="1" si="718"/>
        <v>1.40945772534528</v>
      </c>
      <c r="J2059" s="81">
        <f t="shared" ca="1" si="719"/>
        <v>1</v>
      </c>
      <c r="K2059" s="81">
        <f t="shared" ca="1" si="720"/>
        <v>0</v>
      </c>
      <c r="L2059" s="85">
        <f>IF(VLOOKUP(A2059,$U$12:$AD$125,8)=VLOOKUP(A2058,$U$12:$AD$125,8),0,VLOOKUP(A2059,U$12:$AD$125,8))</f>
        <v>0</v>
      </c>
      <c r="M2059" s="86">
        <f>IF(L2059&gt;0,VLOOKUP(L2059,T$12:$AC$125,7),0)</f>
        <v>0</v>
      </c>
      <c r="N2059" s="81">
        <f t="shared" ref="N2059:N2122" si="725">IF(M2059&gt;0,(C2059*M2059),0)</f>
        <v>0</v>
      </c>
      <c r="O2059" s="81">
        <f t="shared" ca="1" si="721"/>
        <v>0</v>
      </c>
      <c r="P2059" s="87" t="str">
        <f t="shared" si="722"/>
        <v>J=</v>
      </c>
      <c r="Q2059" s="88">
        <f t="shared" si="723"/>
        <v>45223</v>
      </c>
      <c r="R2059" s="7"/>
      <c r="S2059" s="7"/>
      <c r="T2059" s="7"/>
      <c r="U2059" s="7"/>
      <c r="V2059" s="7"/>
      <c r="W2059" s="7"/>
      <c r="X2059" s="7"/>
      <c r="Y2059" s="7"/>
      <c r="Z2059" s="7"/>
      <c r="AA2059" s="7"/>
      <c r="AB2059" s="7"/>
      <c r="AC2059" s="7"/>
      <c r="AD2059" s="7"/>
      <c r="AE2059" s="7"/>
      <c r="AF2059" s="65"/>
      <c r="AG2059" s="9"/>
      <c r="AH2059" s="9"/>
      <c r="AI2059" s="4"/>
      <c r="AJ2059" s="10"/>
      <c r="AK2059" s="4"/>
      <c r="AL2059" s="65"/>
      <c r="AM2059" s="10"/>
      <c r="AN2059" s="9"/>
      <c r="AO2059" s="7"/>
      <c r="AP2059" s="11"/>
      <c r="AQ2059" s="9"/>
      <c r="AR2059" s="8"/>
      <c r="AS2059" s="65"/>
      <c r="AT2059" s="12"/>
      <c r="AU2059" s="12"/>
      <c r="AV2059" s="22"/>
      <c r="AW2059" s="12"/>
      <c r="AX2059" s="12"/>
      <c r="AY2059" s="12"/>
      <c r="AZ2059" s="12"/>
      <c r="BA2059" s="12"/>
      <c r="BB2059" s="12"/>
      <c r="BC2059" s="12"/>
      <c r="BD2059" s="12"/>
      <c r="BE2059" s="12"/>
      <c r="BF2059" s="12"/>
      <c r="BG2059" s="12"/>
      <c r="BH2059" s="12"/>
      <c r="BI2059" s="12"/>
      <c r="BJ2059" s="12"/>
      <c r="BK2059" s="12"/>
      <c r="BL2059" s="12"/>
      <c r="BM2059" s="12"/>
      <c r="BN2059" s="12"/>
      <c r="BO2059" s="12"/>
      <c r="BP2059" s="12"/>
      <c r="BQ2059" s="12"/>
      <c r="BR2059" s="12"/>
      <c r="BS2059" s="12"/>
      <c r="BT2059" s="12"/>
      <c r="BU2059" s="12"/>
      <c r="BV2059" s="12"/>
      <c r="BW2059" s="12"/>
      <c r="BX2059" s="12"/>
      <c r="BY2059" s="12"/>
      <c r="BZ2059" s="12"/>
      <c r="CA2059" s="12"/>
      <c r="CB2059" s="12"/>
      <c r="CC2059" s="12"/>
      <c r="CD2059" s="12"/>
      <c r="CE2059" s="12"/>
      <c r="CF2059" s="12"/>
      <c r="CG2059" s="12"/>
      <c r="CH2059" s="12"/>
      <c r="CI2059" s="12"/>
      <c r="CJ2059" s="12"/>
      <c r="CK2059" s="12"/>
      <c r="CL2059" s="12"/>
      <c r="CM2059" s="12"/>
      <c r="CN2059" s="12"/>
      <c r="CO2059" s="12"/>
      <c r="CP2059" s="12"/>
      <c r="CQ2059" s="12"/>
      <c r="CR2059" s="12"/>
      <c r="CS2059" s="12"/>
      <c r="CT2059" s="12"/>
      <c r="CU2059" s="12"/>
      <c r="CV2059" s="12"/>
      <c r="CW2059" s="12"/>
      <c r="CX2059" s="12"/>
      <c r="CY2059" s="12"/>
      <c r="CZ2059" s="12"/>
      <c r="DA2059" s="12"/>
      <c r="DB2059" s="12"/>
      <c r="DC2059" s="12"/>
      <c r="DD2059" s="12"/>
      <c r="DE2059" s="12"/>
      <c r="DF2059" s="12"/>
      <c r="DG2059" s="12"/>
      <c r="DH2059" s="12"/>
      <c r="DI2059" s="12"/>
      <c r="DJ2059" s="12"/>
      <c r="DK2059" s="12"/>
      <c r="DL2059" s="12"/>
      <c r="DM2059" s="12"/>
      <c r="DN2059" s="12"/>
      <c r="DO2059" s="12"/>
      <c r="DP2059" s="12"/>
      <c r="DQ2059" s="12"/>
      <c r="DR2059" s="12"/>
      <c r="DS2059" s="12"/>
      <c r="DT2059" s="12"/>
      <c r="DU2059" s="12"/>
      <c r="DV2059" s="12"/>
      <c r="DW2059" s="12"/>
      <c r="DX2059" s="12"/>
      <c r="DY2059" s="12"/>
      <c r="DZ2059" s="12"/>
      <c r="EA2059" s="12"/>
      <c r="EB2059" s="12"/>
      <c r="EC2059" s="12"/>
      <c r="ED2059" s="12"/>
      <c r="EE2059" s="12"/>
      <c r="EF2059" s="12"/>
      <c r="EG2059" s="12"/>
      <c r="EH2059" s="12"/>
      <c r="EI2059" s="12"/>
      <c r="EJ2059" s="12"/>
      <c r="EK2059" s="12"/>
      <c r="EL2059" s="12"/>
      <c r="EM2059" s="12"/>
      <c r="EN2059" s="12"/>
      <c r="EO2059" s="12"/>
      <c r="EP2059" s="12"/>
      <c r="EQ2059" s="12"/>
      <c r="ER2059" s="12"/>
      <c r="ES2059" s="12"/>
      <c r="ET2059" s="12"/>
      <c r="EU2059" s="12"/>
      <c r="EV2059" s="12"/>
      <c r="EW2059" s="12"/>
      <c r="EX2059" s="12"/>
      <c r="EY2059" s="12"/>
      <c r="EZ2059" s="12"/>
      <c r="FA2059" s="12"/>
      <c r="FB2059" s="12"/>
      <c r="FC2059" s="12"/>
      <c r="FD2059" s="12"/>
      <c r="FE2059" s="12"/>
      <c r="FF2059" s="12"/>
      <c r="FG2059" s="12"/>
      <c r="FH2059" s="12"/>
      <c r="FI2059" s="12"/>
      <c r="FJ2059" s="12"/>
      <c r="FK2059" s="12"/>
      <c r="FL2059" s="12"/>
      <c r="FM2059" s="12"/>
      <c r="FN2059" s="12"/>
      <c r="FO2059" s="12"/>
      <c r="FP2059" s="12"/>
      <c r="FQ2059" s="12"/>
      <c r="FR2059" s="12"/>
      <c r="FS2059" s="12"/>
      <c r="FT2059" s="12"/>
      <c r="FU2059" s="12"/>
      <c r="FV2059" s="12"/>
      <c r="FW2059" s="12"/>
      <c r="FX2059" s="12"/>
      <c r="FY2059" s="12"/>
      <c r="FZ2059" s="12"/>
      <c r="GA2059" s="12"/>
      <c r="GB2059" s="12"/>
      <c r="GC2059" s="12"/>
      <c r="GD2059" s="12"/>
      <c r="GE2059" s="12"/>
      <c r="GF2059" s="12"/>
      <c r="GG2059" s="12"/>
      <c r="GH2059" s="12"/>
      <c r="GI2059" s="12"/>
      <c r="GJ2059" s="12"/>
      <c r="GK2059" s="12"/>
      <c r="GL2059" s="12"/>
      <c r="GM2059" s="12"/>
      <c r="GN2059" s="12"/>
      <c r="GO2059" s="12"/>
      <c r="GP2059" s="12"/>
      <c r="GQ2059" s="12"/>
      <c r="GR2059" s="12"/>
    </row>
    <row r="2060" spans="1:200" x14ac:dyDescent="0.2">
      <c r="A2060" s="79">
        <f t="shared" si="713"/>
        <v>45132</v>
      </c>
      <c r="B2060" s="80" t="str">
        <f t="shared" ca="1" si="714"/>
        <v>n.d</v>
      </c>
      <c r="C2060" s="81">
        <f t="shared" ca="1" si="715"/>
        <v>1136.6050237500001</v>
      </c>
      <c r="D2060" s="82">
        <f ca="1">IF(A2060&lt;$B$1,VLOOKUP(A2060,[1]DI!$A$4:$B$15000,2,FALSE),0)</f>
        <v>0</v>
      </c>
      <c r="E2060" s="81">
        <f t="shared" ca="1" si="716"/>
        <v>0</v>
      </c>
      <c r="F2060" s="83">
        <f t="shared" si="724"/>
        <v>1.1679999999999999</v>
      </c>
      <c r="G2060" s="84">
        <f t="shared" ca="1" si="717"/>
        <v>1</v>
      </c>
      <c r="H2060" s="81">
        <f ca="1">TRUNC(PRODUCT(G$10:G2059),15)</f>
        <v>1.40945772534528</v>
      </c>
      <c r="I2060" s="81">
        <f t="shared" ca="1" si="718"/>
        <v>1.40945772534528</v>
      </c>
      <c r="J2060" s="81">
        <f t="shared" ca="1" si="719"/>
        <v>1</v>
      </c>
      <c r="K2060" s="81">
        <f t="shared" ca="1" si="720"/>
        <v>0</v>
      </c>
      <c r="L2060" s="85">
        <f>IF(VLOOKUP(A2060,$U$12:$AD$125,8)=VLOOKUP(A2059,$U$12:$AD$125,8),0,VLOOKUP(A2060,U$12:$AD$125,8))</f>
        <v>0</v>
      </c>
      <c r="M2060" s="86">
        <f>IF(L2060&gt;0,VLOOKUP(L2060,T$12:$AC$125,7),0)</f>
        <v>0</v>
      </c>
      <c r="N2060" s="81">
        <f t="shared" si="725"/>
        <v>0</v>
      </c>
      <c r="O2060" s="81">
        <f t="shared" ca="1" si="721"/>
        <v>0</v>
      </c>
      <c r="P2060" s="87" t="str">
        <f t="shared" si="722"/>
        <v>J=</v>
      </c>
      <c r="Q2060" s="88">
        <f t="shared" si="723"/>
        <v>45223</v>
      </c>
      <c r="R2060" s="7"/>
      <c r="S2060" s="7"/>
      <c r="T2060" s="7"/>
      <c r="U2060" s="7"/>
      <c r="V2060" s="7"/>
      <c r="W2060" s="7"/>
      <c r="X2060" s="7"/>
      <c r="Y2060" s="7"/>
      <c r="Z2060" s="7"/>
      <c r="AA2060" s="7"/>
      <c r="AB2060" s="7"/>
      <c r="AC2060" s="7"/>
      <c r="AD2060" s="7"/>
      <c r="AE2060" s="7"/>
      <c r="AF2060" s="65"/>
      <c r="AG2060" s="9"/>
      <c r="AH2060" s="9"/>
      <c r="AI2060" s="4"/>
      <c r="AJ2060" s="10"/>
      <c r="AK2060" s="4"/>
      <c r="AL2060" s="65"/>
      <c r="AM2060" s="10"/>
      <c r="AN2060" s="9"/>
      <c r="AO2060" s="7"/>
      <c r="AP2060" s="11"/>
      <c r="AQ2060" s="9"/>
      <c r="AR2060" s="8"/>
      <c r="AS2060" s="65"/>
      <c r="AT2060" s="12"/>
      <c r="AU2060" s="12"/>
      <c r="AV2060" s="22"/>
      <c r="AW2060" s="12"/>
      <c r="AX2060" s="12"/>
      <c r="AY2060" s="12"/>
      <c r="AZ2060" s="12"/>
      <c r="BA2060" s="12"/>
      <c r="BB2060" s="12"/>
      <c r="BC2060" s="12"/>
      <c r="BD2060" s="12"/>
      <c r="BE2060" s="12"/>
      <c r="BF2060" s="12"/>
      <c r="BG2060" s="12"/>
      <c r="BH2060" s="12"/>
      <c r="BI2060" s="12"/>
      <c r="BJ2060" s="12"/>
      <c r="BK2060" s="12"/>
      <c r="BL2060" s="12"/>
      <c r="BM2060" s="12"/>
      <c r="BN2060" s="12"/>
      <c r="BO2060" s="12"/>
      <c r="BP2060" s="12"/>
      <c r="BQ2060" s="12"/>
      <c r="BR2060" s="12"/>
      <c r="BS2060" s="12"/>
      <c r="BT2060" s="12"/>
      <c r="BU2060" s="12"/>
      <c r="BV2060" s="12"/>
      <c r="BW2060" s="12"/>
      <c r="BX2060" s="12"/>
      <c r="BY2060" s="12"/>
      <c r="BZ2060" s="12"/>
      <c r="CA2060" s="12"/>
      <c r="CB2060" s="12"/>
      <c r="CC2060" s="12"/>
      <c r="CD2060" s="12"/>
      <c r="CE2060" s="12"/>
      <c r="CF2060" s="12"/>
      <c r="CG2060" s="12"/>
      <c r="CH2060" s="12"/>
      <c r="CI2060" s="12"/>
      <c r="CJ2060" s="12"/>
      <c r="CK2060" s="12"/>
      <c r="CL2060" s="12"/>
      <c r="CM2060" s="12"/>
      <c r="CN2060" s="12"/>
      <c r="CO2060" s="12"/>
      <c r="CP2060" s="12"/>
      <c r="CQ2060" s="12"/>
      <c r="CR2060" s="12"/>
      <c r="CS2060" s="12"/>
      <c r="CT2060" s="12"/>
      <c r="CU2060" s="12"/>
      <c r="CV2060" s="12"/>
      <c r="CW2060" s="12"/>
      <c r="CX2060" s="12"/>
      <c r="CY2060" s="12"/>
      <c r="CZ2060" s="12"/>
      <c r="DA2060" s="12"/>
      <c r="DB2060" s="12"/>
      <c r="DC2060" s="12"/>
      <c r="DD2060" s="12"/>
      <c r="DE2060" s="12"/>
      <c r="DF2060" s="12"/>
      <c r="DG2060" s="12"/>
      <c r="DH2060" s="12"/>
      <c r="DI2060" s="12"/>
      <c r="DJ2060" s="12"/>
      <c r="DK2060" s="12"/>
      <c r="DL2060" s="12"/>
      <c r="DM2060" s="12"/>
      <c r="DN2060" s="12"/>
      <c r="DO2060" s="12"/>
      <c r="DP2060" s="12"/>
      <c r="DQ2060" s="12"/>
      <c r="DR2060" s="12"/>
      <c r="DS2060" s="12"/>
      <c r="DT2060" s="12"/>
      <c r="DU2060" s="12"/>
      <c r="DV2060" s="12"/>
      <c r="DW2060" s="12"/>
      <c r="DX2060" s="12"/>
      <c r="DY2060" s="12"/>
      <c r="DZ2060" s="12"/>
      <c r="EA2060" s="12"/>
      <c r="EB2060" s="12"/>
      <c r="EC2060" s="12"/>
      <c r="ED2060" s="12"/>
      <c r="EE2060" s="12"/>
      <c r="EF2060" s="12"/>
      <c r="EG2060" s="12"/>
      <c r="EH2060" s="12"/>
      <c r="EI2060" s="12"/>
      <c r="EJ2060" s="12"/>
      <c r="EK2060" s="12"/>
      <c r="EL2060" s="12"/>
      <c r="EM2060" s="12"/>
      <c r="EN2060" s="12"/>
      <c r="EO2060" s="12"/>
      <c r="EP2060" s="12"/>
      <c r="EQ2060" s="12"/>
      <c r="ER2060" s="12"/>
      <c r="ES2060" s="12"/>
      <c r="ET2060" s="12"/>
      <c r="EU2060" s="12"/>
      <c r="EV2060" s="12"/>
      <c r="EW2060" s="12"/>
      <c r="EX2060" s="12"/>
      <c r="EY2060" s="12"/>
      <c r="EZ2060" s="12"/>
      <c r="FA2060" s="12"/>
      <c r="FB2060" s="12"/>
      <c r="FC2060" s="12"/>
      <c r="FD2060" s="12"/>
      <c r="FE2060" s="12"/>
      <c r="FF2060" s="12"/>
      <c r="FG2060" s="12"/>
      <c r="FH2060" s="12"/>
      <c r="FI2060" s="12"/>
      <c r="FJ2060" s="12"/>
      <c r="FK2060" s="12"/>
      <c r="FL2060" s="12"/>
      <c r="FM2060" s="12"/>
      <c r="FN2060" s="12"/>
      <c r="FO2060" s="12"/>
      <c r="FP2060" s="12"/>
      <c r="FQ2060" s="12"/>
      <c r="FR2060" s="12"/>
      <c r="FS2060" s="12"/>
      <c r="FT2060" s="12"/>
      <c r="FU2060" s="12"/>
      <c r="FV2060" s="12"/>
      <c r="FW2060" s="12"/>
      <c r="FX2060" s="12"/>
      <c r="FY2060" s="12"/>
      <c r="FZ2060" s="12"/>
      <c r="GA2060" s="12"/>
      <c r="GB2060" s="12"/>
      <c r="GC2060" s="12"/>
      <c r="GD2060" s="12"/>
      <c r="GE2060" s="12"/>
      <c r="GF2060" s="12"/>
      <c r="GG2060" s="12"/>
      <c r="GH2060" s="12"/>
      <c r="GI2060" s="12"/>
      <c r="GJ2060" s="12"/>
      <c r="GK2060" s="12"/>
      <c r="GL2060" s="12"/>
      <c r="GM2060" s="12"/>
      <c r="GN2060" s="12"/>
      <c r="GO2060" s="12"/>
      <c r="GP2060" s="12"/>
      <c r="GQ2060" s="12"/>
      <c r="GR2060" s="12"/>
    </row>
    <row r="2061" spans="1:200" x14ac:dyDescent="0.2">
      <c r="A2061" s="79">
        <f t="shared" si="713"/>
        <v>45133</v>
      </c>
      <c r="B2061" s="80" t="str">
        <f t="shared" ca="1" si="714"/>
        <v>n.d</v>
      </c>
      <c r="C2061" s="81">
        <f t="shared" ca="1" si="715"/>
        <v>1136.6050237500001</v>
      </c>
      <c r="D2061" s="82">
        <f ca="1">IF(A2061&lt;$B$1,VLOOKUP(A2061,[1]DI!$A$4:$B$15000,2,FALSE),0)</f>
        <v>0</v>
      </c>
      <c r="E2061" s="81">
        <f t="shared" ca="1" si="716"/>
        <v>0</v>
      </c>
      <c r="F2061" s="83">
        <f t="shared" si="724"/>
        <v>1.1679999999999999</v>
      </c>
      <c r="G2061" s="84">
        <f t="shared" ca="1" si="717"/>
        <v>1</v>
      </c>
      <c r="H2061" s="81">
        <f ca="1">TRUNC(PRODUCT(G$10:G2060),15)</f>
        <v>1.40945772534528</v>
      </c>
      <c r="I2061" s="81">
        <f t="shared" ca="1" si="718"/>
        <v>1.40945772534528</v>
      </c>
      <c r="J2061" s="81">
        <f t="shared" ca="1" si="719"/>
        <v>1</v>
      </c>
      <c r="K2061" s="81">
        <f t="shared" ca="1" si="720"/>
        <v>0</v>
      </c>
      <c r="L2061" s="85">
        <f>IF(VLOOKUP(A2061,$U$12:$AD$125,8)=VLOOKUP(A2060,$U$12:$AD$125,8),0,VLOOKUP(A2061,U$12:$AD$125,8))</f>
        <v>0</v>
      </c>
      <c r="M2061" s="86">
        <f>IF(L2061&gt;0,VLOOKUP(L2061,T$12:$AC$125,7),0)</f>
        <v>0</v>
      </c>
      <c r="N2061" s="81">
        <f t="shared" si="725"/>
        <v>0</v>
      </c>
      <c r="O2061" s="81">
        <f t="shared" ca="1" si="721"/>
        <v>0</v>
      </c>
      <c r="P2061" s="87" t="str">
        <f t="shared" si="722"/>
        <v>J=</v>
      </c>
      <c r="Q2061" s="88">
        <f t="shared" si="723"/>
        <v>45223</v>
      </c>
      <c r="R2061" s="7"/>
      <c r="S2061" s="7"/>
      <c r="T2061" s="7"/>
      <c r="U2061" s="7"/>
      <c r="V2061" s="7"/>
      <c r="W2061" s="7"/>
      <c r="X2061" s="7"/>
      <c r="Y2061" s="7"/>
      <c r="Z2061" s="7"/>
      <c r="AA2061" s="7"/>
      <c r="AB2061" s="7"/>
      <c r="AC2061" s="7"/>
      <c r="AD2061" s="7"/>
      <c r="AE2061" s="7"/>
      <c r="AF2061" s="65"/>
      <c r="AG2061" s="9"/>
      <c r="AH2061" s="9"/>
      <c r="AI2061" s="4"/>
      <c r="AJ2061" s="10"/>
      <c r="AK2061" s="4"/>
      <c r="AL2061" s="65"/>
      <c r="AM2061" s="10"/>
      <c r="AN2061" s="9"/>
      <c r="AO2061" s="7"/>
      <c r="AP2061" s="11"/>
      <c r="AQ2061" s="9"/>
      <c r="AR2061" s="8"/>
      <c r="AS2061" s="65"/>
      <c r="AT2061" s="12"/>
      <c r="AU2061" s="12"/>
      <c r="AV2061" s="22"/>
      <c r="AW2061" s="12"/>
      <c r="AX2061" s="12"/>
      <c r="AY2061" s="12"/>
      <c r="AZ2061" s="12"/>
      <c r="BA2061" s="12"/>
      <c r="BB2061" s="12"/>
      <c r="BC2061" s="12"/>
      <c r="BD2061" s="12"/>
      <c r="BE2061" s="12"/>
      <c r="BF2061" s="12"/>
      <c r="BG2061" s="12"/>
      <c r="BH2061" s="12"/>
      <c r="BI2061" s="12"/>
      <c r="BJ2061" s="12"/>
      <c r="BK2061" s="12"/>
      <c r="BL2061" s="12"/>
      <c r="BM2061" s="12"/>
      <c r="BN2061" s="12"/>
      <c r="BO2061" s="12"/>
      <c r="BP2061" s="12"/>
      <c r="BQ2061" s="12"/>
      <c r="BR2061" s="12"/>
      <c r="BS2061" s="12"/>
      <c r="BT2061" s="12"/>
      <c r="BU2061" s="12"/>
      <c r="BV2061" s="12"/>
      <c r="BW2061" s="12"/>
      <c r="BX2061" s="12"/>
      <c r="BY2061" s="12"/>
      <c r="BZ2061" s="12"/>
      <c r="CA2061" s="12"/>
      <c r="CB2061" s="12"/>
      <c r="CC2061" s="12"/>
      <c r="CD2061" s="12"/>
      <c r="CE2061" s="12"/>
      <c r="CF2061" s="12"/>
      <c r="CG2061" s="12"/>
      <c r="CH2061" s="12"/>
      <c r="CI2061" s="12"/>
      <c r="CJ2061" s="12"/>
      <c r="CK2061" s="12"/>
      <c r="CL2061" s="12"/>
      <c r="CM2061" s="12"/>
      <c r="CN2061" s="12"/>
      <c r="CO2061" s="12"/>
      <c r="CP2061" s="12"/>
      <c r="CQ2061" s="12"/>
      <c r="CR2061" s="12"/>
      <c r="CS2061" s="12"/>
      <c r="CT2061" s="12"/>
      <c r="CU2061" s="12"/>
      <c r="CV2061" s="12"/>
      <c r="CW2061" s="12"/>
      <c r="CX2061" s="12"/>
      <c r="CY2061" s="12"/>
      <c r="CZ2061" s="12"/>
      <c r="DA2061" s="12"/>
      <c r="DB2061" s="12"/>
      <c r="DC2061" s="12"/>
      <c r="DD2061" s="12"/>
      <c r="DE2061" s="12"/>
      <c r="DF2061" s="12"/>
      <c r="DG2061" s="12"/>
      <c r="DH2061" s="12"/>
      <c r="DI2061" s="12"/>
      <c r="DJ2061" s="12"/>
      <c r="DK2061" s="12"/>
      <c r="DL2061" s="12"/>
      <c r="DM2061" s="12"/>
      <c r="DN2061" s="12"/>
      <c r="DO2061" s="12"/>
      <c r="DP2061" s="12"/>
      <c r="DQ2061" s="12"/>
      <c r="DR2061" s="12"/>
      <c r="DS2061" s="12"/>
      <c r="DT2061" s="12"/>
      <c r="DU2061" s="12"/>
      <c r="DV2061" s="12"/>
      <c r="DW2061" s="12"/>
      <c r="DX2061" s="12"/>
      <c r="DY2061" s="12"/>
      <c r="DZ2061" s="12"/>
      <c r="EA2061" s="12"/>
      <c r="EB2061" s="12"/>
      <c r="EC2061" s="12"/>
      <c r="ED2061" s="12"/>
      <c r="EE2061" s="12"/>
      <c r="EF2061" s="12"/>
      <c r="EG2061" s="12"/>
      <c r="EH2061" s="12"/>
      <c r="EI2061" s="12"/>
      <c r="EJ2061" s="12"/>
      <c r="EK2061" s="12"/>
      <c r="EL2061" s="12"/>
      <c r="EM2061" s="12"/>
      <c r="EN2061" s="12"/>
      <c r="EO2061" s="12"/>
      <c r="EP2061" s="12"/>
      <c r="EQ2061" s="12"/>
      <c r="ER2061" s="12"/>
      <c r="ES2061" s="12"/>
      <c r="ET2061" s="12"/>
      <c r="EU2061" s="12"/>
      <c r="EV2061" s="12"/>
      <c r="EW2061" s="12"/>
      <c r="EX2061" s="12"/>
      <c r="EY2061" s="12"/>
      <c r="EZ2061" s="12"/>
      <c r="FA2061" s="12"/>
      <c r="FB2061" s="12"/>
      <c r="FC2061" s="12"/>
      <c r="FD2061" s="12"/>
      <c r="FE2061" s="12"/>
      <c r="FF2061" s="12"/>
      <c r="FG2061" s="12"/>
      <c r="FH2061" s="12"/>
      <c r="FI2061" s="12"/>
      <c r="FJ2061" s="12"/>
      <c r="FK2061" s="12"/>
      <c r="FL2061" s="12"/>
      <c r="FM2061" s="12"/>
      <c r="FN2061" s="12"/>
      <c r="FO2061" s="12"/>
      <c r="FP2061" s="12"/>
      <c r="FQ2061" s="12"/>
      <c r="FR2061" s="12"/>
      <c r="FS2061" s="12"/>
      <c r="FT2061" s="12"/>
      <c r="FU2061" s="12"/>
      <c r="FV2061" s="12"/>
      <c r="FW2061" s="12"/>
      <c r="FX2061" s="12"/>
      <c r="FY2061" s="12"/>
      <c r="FZ2061" s="12"/>
      <c r="GA2061" s="12"/>
      <c r="GB2061" s="12"/>
      <c r="GC2061" s="12"/>
      <c r="GD2061" s="12"/>
      <c r="GE2061" s="12"/>
      <c r="GF2061" s="12"/>
      <c r="GG2061" s="12"/>
      <c r="GH2061" s="12"/>
      <c r="GI2061" s="12"/>
      <c r="GJ2061" s="12"/>
      <c r="GK2061" s="12"/>
      <c r="GL2061" s="12"/>
      <c r="GM2061" s="12"/>
      <c r="GN2061" s="12"/>
      <c r="GO2061" s="12"/>
      <c r="GP2061" s="12"/>
      <c r="GQ2061" s="12"/>
      <c r="GR2061" s="12"/>
    </row>
    <row r="2062" spans="1:200" x14ac:dyDescent="0.2">
      <c r="A2062" s="79">
        <f t="shared" ref="A2062:A2125" si="726">(A2061+1)</f>
        <v>45134</v>
      </c>
      <c r="B2062" s="80" t="str">
        <f t="shared" ca="1" si="714"/>
        <v>n.d</v>
      </c>
      <c r="C2062" s="81">
        <f t="shared" ca="1" si="715"/>
        <v>1136.6050237500001</v>
      </c>
      <c r="D2062" s="82">
        <f ca="1">IF(A2062&lt;$B$1,VLOOKUP(A2062,[1]DI!$A$4:$B$15000,2,FALSE),0)</f>
        <v>0</v>
      </c>
      <c r="E2062" s="81">
        <f t="shared" ca="1" si="716"/>
        <v>0</v>
      </c>
      <c r="F2062" s="83">
        <f t="shared" si="724"/>
        <v>1.1679999999999999</v>
      </c>
      <c r="G2062" s="84">
        <f t="shared" ca="1" si="717"/>
        <v>1</v>
      </c>
      <c r="H2062" s="81">
        <f ca="1">TRUNC(PRODUCT(G$10:G2061),15)</f>
        <v>1.40945772534528</v>
      </c>
      <c r="I2062" s="81">
        <f t="shared" ca="1" si="718"/>
        <v>1.40945772534528</v>
      </c>
      <c r="J2062" s="81">
        <f t="shared" ca="1" si="719"/>
        <v>1</v>
      </c>
      <c r="K2062" s="81">
        <f t="shared" ca="1" si="720"/>
        <v>0</v>
      </c>
      <c r="L2062" s="85">
        <f>IF(VLOOKUP(A2062,$U$12:$AD$125,8)=VLOOKUP(A2061,$U$12:$AD$125,8),0,VLOOKUP(A2062,U$12:$AD$125,8))</f>
        <v>0</v>
      </c>
      <c r="M2062" s="86">
        <f>IF(L2062&gt;0,VLOOKUP(L2062,T$12:$AC$125,7),0)</f>
        <v>0</v>
      </c>
      <c r="N2062" s="81">
        <f t="shared" si="725"/>
        <v>0</v>
      </c>
      <c r="O2062" s="81">
        <f t="shared" ca="1" si="721"/>
        <v>0</v>
      </c>
      <c r="P2062" s="87" t="str">
        <f t="shared" si="722"/>
        <v>J=</v>
      </c>
      <c r="Q2062" s="88">
        <f t="shared" si="723"/>
        <v>45223</v>
      </c>
      <c r="R2062" s="7"/>
      <c r="S2062" s="7"/>
      <c r="T2062" s="7"/>
      <c r="U2062" s="7"/>
      <c r="V2062" s="7"/>
      <c r="W2062" s="7"/>
      <c r="X2062" s="7"/>
      <c r="Y2062" s="7"/>
      <c r="Z2062" s="7"/>
      <c r="AA2062" s="7"/>
      <c r="AB2062" s="7"/>
      <c r="AC2062" s="7"/>
      <c r="AD2062" s="7"/>
      <c r="AE2062" s="7"/>
      <c r="AF2062" s="65"/>
      <c r="AG2062" s="9"/>
      <c r="AH2062" s="9"/>
      <c r="AI2062" s="4"/>
      <c r="AJ2062" s="10"/>
      <c r="AK2062" s="4"/>
      <c r="AL2062" s="65"/>
      <c r="AM2062" s="10"/>
      <c r="AN2062" s="9"/>
      <c r="AO2062" s="7"/>
      <c r="AP2062" s="11"/>
      <c r="AQ2062" s="9"/>
      <c r="AR2062" s="8"/>
      <c r="AS2062" s="65"/>
      <c r="AT2062" s="12"/>
      <c r="AU2062" s="12"/>
      <c r="AV2062" s="22"/>
      <c r="AW2062" s="12"/>
      <c r="AX2062" s="12"/>
      <c r="AY2062" s="12"/>
      <c r="AZ2062" s="12"/>
      <c r="BA2062" s="12"/>
      <c r="BB2062" s="12"/>
      <c r="BC2062" s="12"/>
      <c r="BD2062" s="12"/>
      <c r="BE2062" s="12"/>
      <c r="BF2062" s="12"/>
      <c r="BG2062" s="12"/>
      <c r="BH2062" s="12"/>
      <c r="BI2062" s="12"/>
      <c r="BJ2062" s="12"/>
      <c r="BK2062" s="12"/>
      <c r="BL2062" s="12"/>
      <c r="BM2062" s="12"/>
      <c r="BN2062" s="12"/>
      <c r="BO2062" s="12"/>
      <c r="BP2062" s="12"/>
      <c r="BQ2062" s="12"/>
      <c r="BR2062" s="12"/>
      <c r="BS2062" s="12"/>
      <c r="BT2062" s="12"/>
      <c r="BU2062" s="12"/>
      <c r="BV2062" s="12"/>
      <c r="BW2062" s="12"/>
      <c r="BX2062" s="12"/>
      <c r="BY2062" s="12"/>
      <c r="BZ2062" s="12"/>
      <c r="CA2062" s="12"/>
      <c r="CB2062" s="12"/>
      <c r="CC2062" s="12"/>
      <c r="CD2062" s="12"/>
      <c r="CE2062" s="12"/>
      <c r="CF2062" s="12"/>
      <c r="CG2062" s="12"/>
      <c r="CH2062" s="12"/>
      <c r="CI2062" s="12"/>
      <c r="CJ2062" s="12"/>
      <c r="CK2062" s="12"/>
      <c r="CL2062" s="12"/>
      <c r="CM2062" s="12"/>
      <c r="CN2062" s="12"/>
      <c r="CO2062" s="12"/>
      <c r="CP2062" s="12"/>
      <c r="CQ2062" s="12"/>
      <c r="CR2062" s="12"/>
      <c r="CS2062" s="12"/>
      <c r="CT2062" s="12"/>
      <c r="CU2062" s="12"/>
      <c r="CV2062" s="12"/>
      <c r="CW2062" s="12"/>
      <c r="CX2062" s="12"/>
      <c r="CY2062" s="12"/>
      <c r="CZ2062" s="12"/>
      <c r="DA2062" s="12"/>
      <c r="DB2062" s="12"/>
      <c r="DC2062" s="12"/>
      <c r="DD2062" s="12"/>
      <c r="DE2062" s="12"/>
      <c r="DF2062" s="12"/>
      <c r="DG2062" s="12"/>
      <c r="DH2062" s="12"/>
      <c r="DI2062" s="12"/>
      <c r="DJ2062" s="12"/>
      <c r="DK2062" s="12"/>
      <c r="DL2062" s="12"/>
      <c r="DM2062" s="12"/>
      <c r="DN2062" s="12"/>
      <c r="DO2062" s="12"/>
      <c r="DP2062" s="12"/>
      <c r="DQ2062" s="12"/>
      <c r="DR2062" s="12"/>
      <c r="DS2062" s="12"/>
      <c r="DT2062" s="12"/>
      <c r="DU2062" s="12"/>
      <c r="DV2062" s="12"/>
      <c r="DW2062" s="12"/>
      <c r="DX2062" s="12"/>
      <c r="DY2062" s="12"/>
      <c r="DZ2062" s="12"/>
      <c r="EA2062" s="12"/>
      <c r="EB2062" s="12"/>
      <c r="EC2062" s="12"/>
      <c r="ED2062" s="12"/>
      <c r="EE2062" s="12"/>
      <c r="EF2062" s="12"/>
      <c r="EG2062" s="12"/>
      <c r="EH2062" s="12"/>
      <c r="EI2062" s="12"/>
      <c r="EJ2062" s="12"/>
      <c r="EK2062" s="12"/>
      <c r="EL2062" s="12"/>
      <c r="EM2062" s="12"/>
      <c r="EN2062" s="12"/>
      <c r="EO2062" s="12"/>
      <c r="EP2062" s="12"/>
      <c r="EQ2062" s="12"/>
      <c r="ER2062" s="12"/>
      <c r="ES2062" s="12"/>
      <c r="ET2062" s="12"/>
      <c r="EU2062" s="12"/>
      <c r="EV2062" s="12"/>
      <c r="EW2062" s="12"/>
      <c r="EX2062" s="12"/>
      <c r="EY2062" s="12"/>
      <c r="EZ2062" s="12"/>
      <c r="FA2062" s="12"/>
      <c r="FB2062" s="12"/>
      <c r="FC2062" s="12"/>
      <c r="FD2062" s="12"/>
      <c r="FE2062" s="12"/>
      <c r="FF2062" s="12"/>
      <c r="FG2062" s="12"/>
      <c r="FH2062" s="12"/>
      <c r="FI2062" s="12"/>
      <c r="FJ2062" s="12"/>
      <c r="FK2062" s="12"/>
      <c r="FL2062" s="12"/>
      <c r="FM2062" s="12"/>
      <c r="FN2062" s="12"/>
      <c r="FO2062" s="12"/>
      <c r="FP2062" s="12"/>
      <c r="FQ2062" s="12"/>
      <c r="FR2062" s="12"/>
      <c r="FS2062" s="12"/>
      <c r="FT2062" s="12"/>
      <c r="FU2062" s="12"/>
      <c r="FV2062" s="12"/>
      <c r="FW2062" s="12"/>
      <c r="FX2062" s="12"/>
      <c r="FY2062" s="12"/>
      <c r="FZ2062" s="12"/>
      <c r="GA2062" s="12"/>
      <c r="GB2062" s="12"/>
      <c r="GC2062" s="12"/>
      <c r="GD2062" s="12"/>
      <c r="GE2062" s="12"/>
      <c r="GF2062" s="12"/>
      <c r="GG2062" s="12"/>
      <c r="GH2062" s="12"/>
      <c r="GI2062" s="12"/>
      <c r="GJ2062" s="12"/>
      <c r="GK2062" s="12"/>
      <c r="GL2062" s="12"/>
      <c r="GM2062" s="12"/>
      <c r="GN2062" s="12"/>
      <c r="GO2062" s="12"/>
      <c r="GP2062" s="12"/>
      <c r="GQ2062" s="12"/>
      <c r="GR2062" s="12"/>
    </row>
    <row r="2063" spans="1:200" x14ac:dyDescent="0.2">
      <c r="A2063" s="79">
        <f t="shared" si="726"/>
        <v>45135</v>
      </c>
      <c r="B2063" s="80" t="str">
        <f t="shared" ca="1" si="714"/>
        <v>n.d</v>
      </c>
      <c r="C2063" s="81">
        <f t="shared" ca="1" si="715"/>
        <v>1136.6050237500001</v>
      </c>
      <c r="D2063" s="82">
        <f ca="1">IF(A2063&lt;$B$1,VLOOKUP(A2063,[1]DI!$A$4:$B$15000,2,FALSE),0)</f>
        <v>0</v>
      </c>
      <c r="E2063" s="81">
        <f t="shared" ca="1" si="716"/>
        <v>0</v>
      </c>
      <c r="F2063" s="83">
        <f t="shared" si="724"/>
        <v>1.1679999999999999</v>
      </c>
      <c r="G2063" s="84">
        <f t="shared" ca="1" si="717"/>
        <v>1</v>
      </c>
      <c r="H2063" s="81">
        <f ca="1">TRUNC(PRODUCT(G$10:G2062),15)</f>
        <v>1.40945772534528</v>
      </c>
      <c r="I2063" s="81">
        <f t="shared" ca="1" si="718"/>
        <v>1.40945772534528</v>
      </c>
      <c r="J2063" s="81">
        <f t="shared" ca="1" si="719"/>
        <v>1</v>
      </c>
      <c r="K2063" s="81">
        <f t="shared" ca="1" si="720"/>
        <v>0</v>
      </c>
      <c r="L2063" s="85">
        <f>IF(VLOOKUP(A2063,$U$12:$AD$125,8)=VLOOKUP(A2062,$U$12:$AD$125,8),0,VLOOKUP(A2063,U$12:$AD$125,8))</f>
        <v>0</v>
      </c>
      <c r="M2063" s="86">
        <f>IF(L2063&gt;0,VLOOKUP(L2063,T$12:$AC$125,7),0)</f>
        <v>0</v>
      </c>
      <c r="N2063" s="81">
        <f t="shared" si="725"/>
        <v>0</v>
      </c>
      <c r="O2063" s="81">
        <f t="shared" ca="1" si="721"/>
        <v>0</v>
      </c>
      <c r="P2063" s="87" t="str">
        <f t="shared" si="722"/>
        <v>J=</v>
      </c>
      <c r="Q2063" s="88">
        <f t="shared" si="723"/>
        <v>45223</v>
      </c>
      <c r="R2063" s="7"/>
      <c r="S2063" s="7"/>
      <c r="T2063" s="7"/>
      <c r="U2063" s="7"/>
      <c r="V2063" s="7"/>
      <c r="W2063" s="7"/>
      <c r="X2063" s="7"/>
      <c r="Y2063" s="7"/>
      <c r="Z2063" s="7"/>
      <c r="AA2063" s="7"/>
      <c r="AB2063" s="7"/>
      <c r="AC2063" s="7"/>
      <c r="AD2063" s="7"/>
      <c r="AE2063" s="7"/>
      <c r="AF2063" s="65"/>
      <c r="AG2063" s="9"/>
      <c r="AH2063" s="9"/>
      <c r="AI2063" s="4"/>
      <c r="AJ2063" s="10"/>
      <c r="AK2063" s="4"/>
      <c r="AL2063" s="65"/>
      <c r="AM2063" s="10"/>
      <c r="AN2063" s="9"/>
      <c r="AO2063" s="7"/>
      <c r="AP2063" s="11"/>
      <c r="AQ2063" s="9"/>
      <c r="AR2063" s="8"/>
      <c r="AS2063" s="65"/>
      <c r="AT2063" s="12"/>
      <c r="AU2063" s="12"/>
      <c r="AV2063" s="22"/>
      <c r="AW2063" s="12"/>
      <c r="AX2063" s="12"/>
      <c r="AY2063" s="12"/>
      <c r="AZ2063" s="12"/>
      <c r="BA2063" s="12"/>
      <c r="BB2063" s="12"/>
      <c r="BC2063" s="12"/>
      <c r="BD2063" s="12"/>
      <c r="BE2063" s="12"/>
      <c r="BF2063" s="12"/>
      <c r="BG2063" s="12"/>
      <c r="BH2063" s="12"/>
      <c r="BI2063" s="12"/>
      <c r="BJ2063" s="12"/>
      <c r="BK2063" s="12"/>
      <c r="BL2063" s="12"/>
      <c r="BM2063" s="12"/>
      <c r="BN2063" s="12"/>
      <c r="BO2063" s="12"/>
      <c r="BP2063" s="12"/>
      <c r="BQ2063" s="12"/>
      <c r="BR2063" s="12"/>
      <c r="BS2063" s="12"/>
      <c r="BT2063" s="12"/>
      <c r="BU2063" s="12"/>
      <c r="BV2063" s="12"/>
      <c r="BW2063" s="12"/>
      <c r="BX2063" s="12"/>
      <c r="BY2063" s="12"/>
      <c r="BZ2063" s="12"/>
      <c r="CA2063" s="12"/>
      <c r="CB2063" s="12"/>
      <c r="CC2063" s="12"/>
      <c r="CD2063" s="12"/>
      <c r="CE2063" s="12"/>
      <c r="CF2063" s="12"/>
      <c r="CG2063" s="12"/>
      <c r="CH2063" s="12"/>
      <c r="CI2063" s="12"/>
      <c r="CJ2063" s="12"/>
      <c r="CK2063" s="12"/>
      <c r="CL2063" s="12"/>
      <c r="CM2063" s="12"/>
      <c r="CN2063" s="12"/>
      <c r="CO2063" s="12"/>
      <c r="CP2063" s="12"/>
      <c r="CQ2063" s="12"/>
      <c r="CR2063" s="12"/>
      <c r="CS2063" s="12"/>
      <c r="CT2063" s="12"/>
      <c r="CU2063" s="12"/>
      <c r="CV2063" s="12"/>
      <c r="CW2063" s="12"/>
      <c r="CX2063" s="12"/>
      <c r="CY2063" s="12"/>
      <c r="CZ2063" s="12"/>
      <c r="DA2063" s="12"/>
      <c r="DB2063" s="12"/>
      <c r="DC2063" s="12"/>
      <c r="DD2063" s="12"/>
      <c r="DE2063" s="12"/>
      <c r="DF2063" s="12"/>
      <c r="DG2063" s="12"/>
      <c r="DH2063" s="12"/>
      <c r="DI2063" s="12"/>
      <c r="DJ2063" s="12"/>
      <c r="DK2063" s="12"/>
      <c r="DL2063" s="12"/>
      <c r="DM2063" s="12"/>
      <c r="DN2063" s="12"/>
      <c r="DO2063" s="12"/>
      <c r="DP2063" s="12"/>
      <c r="DQ2063" s="12"/>
      <c r="DR2063" s="12"/>
      <c r="DS2063" s="12"/>
      <c r="DT2063" s="12"/>
      <c r="DU2063" s="12"/>
      <c r="DV2063" s="12"/>
      <c r="DW2063" s="12"/>
      <c r="DX2063" s="12"/>
      <c r="DY2063" s="12"/>
      <c r="DZ2063" s="12"/>
      <c r="EA2063" s="12"/>
      <c r="EB2063" s="12"/>
      <c r="EC2063" s="12"/>
      <c r="ED2063" s="12"/>
      <c r="EE2063" s="12"/>
      <c r="EF2063" s="12"/>
      <c r="EG2063" s="12"/>
      <c r="EH2063" s="12"/>
      <c r="EI2063" s="12"/>
      <c r="EJ2063" s="12"/>
      <c r="EK2063" s="12"/>
      <c r="EL2063" s="12"/>
      <c r="EM2063" s="12"/>
      <c r="EN2063" s="12"/>
      <c r="EO2063" s="12"/>
      <c r="EP2063" s="12"/>
      <c r="EQ2063" s="12"/>
      <c r="ER2063" s="12"/>
      <c r="ES2063" s="12"/>
      <c r="ET2063" s="12"/>
      <c r="EU2063" s="12"/>
      <c r="EV2063" s="12"/>
      <c r="EW2063" s="12"/>
      <c r="EX2063" s="12"/>
      <c r="EY2063" s="12"/>
      <c r="EZ2063" s="12"/>
      <c r="FA2063" s="12"/>
      <c r="FB2063" s="12"/>
      <c r="FC2063" s="12"/>
      <c r="FD2063" s="12"/>
      <c r="FE2063" s="12"/>
      <c r="FF2063" s="12"/>
      <c r="FG2063" s="12"/>
      <c r="FH2063" s="12"/>
      <c r="FI2063" s="12"/>
      <c r="FJ2063" s="12"/>
      <c r="FK2063" s="12"/>
      <c r="FL2063" s="12"/>
      <c r="FM2063" s="12"/>
      <c r="FN2063" s="12"/>
      <c r="FO2063" s="12"/>
      <c r="FP2063" s="12"/>
      <c r="FQ2063" s="12"/>
      <c r="FR2063" s="12"/>
      <c r="FS2063" s="12"/>
      <c r="FT2063" s="12"/>
      <c r="FU2063" s="12"/>
      <c r="FV2063" s="12"/>
      <c r="FW2063" s="12"/>
      <c r="FX2063" s="12"/>
      <c r="FY2063" s="12"/>
      <c r="FZ2063" s="12"/>
      <c r="GA2063" s="12"/>
      <c r="GB2063" s="12"/>
      <c r="GC2063" s="12"/>
      <c r="GD2063" s="12"/>
      <c r="GE2063" s="12"/>
      <c r="GF2063" s="12"/>
      <c r="GG2063" s="12"/>
      <c r="GH2063" s="12"/>
      <c r="GI2063" s="12"/>
      <c r="GJ2063" s="12"/>
      <c r="GK2063" s="12"/>
      <c r="GL2063" s="12"/>
      <c r="GM2063" s="12"/>
      <c r="GN2063" s="12"/>
      <c r="GO2063" s="12"/>
      <c r="GP2063" s="12"/>
      <c r="GQ2063" s="12"/>
      <c r="GR2063" s="12"/>
    </row>
    <row r="2064" spans="1:200" x14ac:dyDescent="0.2">
      <c r="A2064" s="79">
        <f t="shared" si="726"/>
        <v>45136</v>
      </c>
      <c r="B2064" s="80" t="str">
        <f t="shared" ca="1" si="714"/>
        <v>n.d</v>
      </c>
      <c r="C2064" s="81">
        <f t="shared" ca="1" si="715"/>
        <v>1136.6050237500001</v>
      </c>
      <c r="D2064" s="82">
        <f ca="1">IF(A2064&lt;$B$1,VLOOKUP(A2064,[1]DI!$A$4:$B$15000,2,FALSE),0)</f>
        <v>0</v>
      </c>
      <c r="E2064" s="81">
        <f t="shared" ca="1" si="716"/>
        <v>0</v>
      </c>
      <c r="F2064" s="83">
        <f t="shared" si="724"/>
        <v>1.1679999999999999</v>
      </c>
      <c r="G2064" s="84">
        <f t="shared" ca="1" si="717"/>
        <v>1</v>
      </c>
      <c r="H2064" s="81">
        <f ca="1">TRUNC(PRODUCT(G$10:G2063),15)</f>
        <v>1.40945772534528</v>
      </c>
      <c r="I2064" s="81">
        <f t="shared" ca="1" si="718"/>
        <v>1.40945772534528</v>
      </c>
      <c r="J2064" s="81">
        <f t="shared" ca="1" si="719"/>
        <v>1</v>
      </c>
      <c r="K2064" s="81">
        <f t="shared" ca="1" si="720"/>
        <v>0</v>
      </c>
      <c r="L2064" s="85">
        <f>IF(VLOOKUP(A2064,$U$12:$AD$125,8)=VLOOKUP(A2063,$U$12:$AD$125,8),0,VLOOKUP(A2064,U$12:$AD$125,8))</f>
        <v>0</v>
      </c>
      <c r="M2064" s="86">
        <f>IF(L2064&gt;0,VLOOKUP(L2064,T$12:$AC$125,7),0)</f>
        <v>0</v>
      </c>
      <c r="N2064" s="81">
        <f t="shared" si="725"/>
        <v>0</v>
      </c>
      <c r="O2064" s="81">
        <f t="shared" ca="1" si="721"/>
        <v>0</v>
      </c>
      <c r="P2064" s="87" t="str">
        <f t="shared" si="722"/>
        <v>J=</v>
      </c>
      <c r="Q2064" s="88">
        <f t="shared" si="723"/>
        <v>45223</v>
      </c>
      <c r="R2064" s="7"/>
      <c r="S2064" s="7"/>
      <c r="T2064" s="7"/>
      <c r="U2064" s="7"/>
      <c r="V2064" s="7"/>
      <c r="W2064" s="7"/>
      <c r="X2064" s="7"/>
      <c r="Y2064" s="7"/>
      <c r="Z2064" s="7"/>
      <c r="AA2064" s="7"/>
      <c r="AB2064" s="7"/>
      <c r="AC2064" s="7"/>
      <c r="AD2064" s="7"/>
      <c r="AE2064" s="7"/>
      <c r="AF2064" s="65"/>
      <c r="AG2064" s="9"/>
      <c r="AH2064" s="9"/>
      <c r="AI2064" s="4"/>
      <c r="AJ2064" s="10"/>
      <c r="AK2064" s="4"/>
      <c r="AL2064" s="65"/>
      <c r="AM2064" s="10"/>
      <c r="AN2064" s="9"/>
      <c r="AO2064" s="7"/>
      <c r="AP2064" s="11"/>
      <c r="AQ2064" s="9"/>
      <c r="AR2064" s="8"/>
      <c r="AS2064" s="65"/>
      <c r="AT2064" s="12"/>
      <c r="AU2064" s="12"/>
      <c r="AV2064" s="22"/>
      <c r="AW2064" s="12"/>
      <c r="AX2064" s="12"/>
      <c r="AY2064" s="12"/>
      <c r="AZ2064" s="12"/>
      <c r="BA2064" s="12"/>
      <c r="BB2064" s="12"/>
      <c r="BC2064" s="12"/>
      <c r="BD2064" s="12"/>
      <c r="BE2064" s="12"/>
      <c r="BF2064" s="12"/>
      <c r="BG2064" s="12"/>
      <c r="BH2064" s="12"/>
      <c r="BI2064" s="12"/>
      <c r="BJ2064" s="12"/>
      <c r="BK2064" s="12"/>
      <c r="BL2064" s="12"/>
      <c r="BM2064" s="12"/>
      <c r="BN2064" s="12"/>
      <c r="BO2064" s="12"/>
      <c r="BP2064" s="12"/>
      <c r="BQ2064" s="12"/>
      <c r="BR2064" s="12"/>
      <c r="BS2064" s="12"/>
      <c r="BT2064" s="12"/>
      <c r="BU2064" s="12"/>
      <c r="BV2064" s="12"/>
      <c r="BW2064" s="12"/>
      <c r="BX2064" s="12"/>
      <c r="BY2064" s="12"/>
      <c r="BZ2064" s="12"/>
      <c r="CA2064" s="12"/>
      <c r="CB2064" s="12"/>
      <c r="CC2064" s="12"/>
      <c r="CD2064" s="12"/>
      <c r="CE2064" s="12"/>
      <c r="CF2064" s="12"/>
      <c r="CG2064" s="12"/>
      <c r="CH2064" s="12"/>
      <c r="CI2064" s="12"/>
      <c r="CJ2064" s="12"/>
      <c r="CK2064" s="12"/>
      <c r="CL2064" s="12"/>
      <c r="CM2064" s="12"/>
      <c r="CN2064" s="12"/>
      <c r="CO2064" s="12"/>
      <c r="CP2064" s="12"/>
      <c r="CQ2064" s="12"/>
      <c r="CR2064" s="12"/>
      <c r="CS2064" s="12"/>
      <c r="CT2064" s="12"/>
      <c r="CU2064" s="12"/>
      <c r="CV2064" s="12"/>
      <c r="CW2064" s="12"/>
      <c r="CX2064" s="12"/>
      <c r="CY2064" s="12"/>
      <c r="CZ2064" s="12"/>
      <c r="DA2064" s="12"/>
      <c r="DB2064" s="12"/>
      <c r="DC2064" s="12"/>
      <c r="DD2064" s="12"/>
      <c r="DE2064" s="12"/>
      <c r="DF2064" s="12"/>
      <c r="DG2064" s="12"/>
      <c r="DH2064" s="12"/>
      <c r="DI2064" s="12"/>
      <c r="DJ2064" s="12"/>
      <c r="DK2064" s="12"/>
      <c r="DL2064" s="12"/>
      <c r="DM2064" s="12"/>
      <c r="DN2064" s="12"/>
      <c r="DO2064" s="12"/>
      <c r="DP2064" s="12"/>
      <c r="DQ2064" s="12"/>
      <c r="DR2064" s="12"/>
      <c r="DS2064" s="12"/>
      <c r="DT2064" s="12"/>
      <c r="DU2064" s="12"/>
      <c r="DV2064" s="12"/>
      <c r="DW2064" s="12"/>
      <c r="DX2064" s="12"/>
      <c r="DY2064" s="12"/>
      <c r="DZ2064" s="12"/>
      <c r="EA2064" s="12"/>
      <c r="EB2064" s="12"/>
      <c r="EC2064" s="12"/>
      <c r="ED2064" s="12"/>
      <c r="EE2064" s="12"/>
      <c r="EF2064" s="12"/>
      <c r="EG2064" s="12"/>
      <c r="EH2064" s="12"/>
      <c r="EI2064" s="12"/>
      <c r="EJ2064" s="12"/>
      <c r="EK2064" s="12"/>
      <c r="EL2064" s="12"/>
      <c r="EM2064" s="12"/>
      <c r="EN2064" s="12"/>
      <c r="EO2064" s="12"/>
      <c r="EP2064" s="12"/>
      <c r="EQ2064" s="12"/>
      <c r="ER2064" s="12"/>
      <c r="ES2064" s="12"/>
      <c r="ET2064" s="12"/>
      <c r="EU2064" s="12"/>
      <c r="EV2064" s="12"/>
      <c r="EW2064" s="12"/>
      <c r="EX2064" s="12"/>
      <c r="EY2064" s="12"/>
      <c r="EZ2064" s="12"/>
      <c r="FA2064" s="12"/>
      <c r="FB2064" s="12"/>
      <c r="FC2064" s="12"/>
      <c r="FD2064" s="12"/>
      <c r="FE2064" s="12"/>
      <c r="FF2064" s="12"/>
      <c r="FG2064" s="12"/>
      <c r="FH2064" s="12"/>
      <c r="FI2064" s="12"/>
      <c r="FJ2064" s="12"/>
      <c r="FK2064" s="12"/>
      <c r="FL2064" s="12"/>
      <c r="FM2064" s="12"/>
      <c r="FN2064" s="12"/>
      <c r="FO2064" s="12"/>
      <c r="FP2064" s="12"/>
      <c r="FQ2064" s="12"/>
      <c r="FR2064" s="12"/>
      <c r="FS2064" s="12"/>
      <c r="FT2064" s="12"/>
      <c r="FU2064" s="12"/>
      <c r="FV2064" s="12"/>
      <c r="FW2064" s="12"/>
      <c r="FX2064" s="12"/>
      <c r="FY2064" s="12"/>
      <c r="FZ2064" s="12"/>
      <c r="GA2064" s="12"/>
      <c r="GB2064" s="12"/>
      <c r="GC2064" s="12"/>
      <c r="GD2064" s="12"/>
      <c r="GE2064" s="12"/>
      <c r="GF2064" s="12"/>
      <c r="GG2064" s="12"/>
      <c r="GH2064" s="12"/>
      <c r="GI2064" s="12"/>
      <c r="GJ2064" s="12"/>
      <c r="GK2064" s="12"/>
      <c r="GL2064" s="12"/>
      <c r="GM2064" s="12"/>
      <c r="GN2064" s="12"/>
      <c r="GO2064" s="12"/>
      <c r="GP2064" s="12"/>
      <c r="GQ2064" s="12"/>
      <c r="GR2064" s="12"/>
    </row>
    <row r="2065" spans="1:200" x14ac:dyDescent="0.2">
      <c r="A2065" s="79">
        <f t="shared" si="726"/>
        <v>45137</v>
      </c>
      <c r="B2065" s="80" t="str">
        <f t="shared" ca="1" si="714"/>
        <v>n.d</v>
      </c>
      <c r="C2065" s="81">
        <f t="shared" ca="1" si="715"/>
        <v>1136.6050237500001</v>
      </c>
      <c r="D2065" s="82">
        <f ca="1">IF(A2065&lt;$B$1,VLOOKUP(A2065,[1]DI!$A$4:$B$15000,2,FALSE),0)</f>
        <v>0</v>
      </c>
      <c r="E2065" s="81">
        <f t="shared" ca="1" si="716"/>
        <v>0</v>
      </c>
      <c r="F2065" s="83">
        <f t="shared" si="724"/>
        <v>1.1679999999999999</v>
      </c>
      <c r="G2065" s="84">
        <f t="shared" ca="1" si="717"/>
        <v>1</v>
      </c>
      <c r="H2065" s="81">
        <f ca="1">TRUNC(PRODUCT(G$10:G2064),15)</f>
        <v>1.40945772534528</v>
      </c>
      <c r="I2065" s="81">
        <f t="shared" ca="1" si="718"/>
        <v>1.40945772534528</v>
      </c>
      <c r="J2065" s="81">
        <f t="shared" ca="1" si="719"/>
        <v>1</v>
      </c>
      <c r="K2065" s="81">
        <f t="shared" ca="1" si="720"/>
        <v>0</v>
      </c>
      <c r="L2065" s="85">
        <f>IF(VLOOKUP(A2065,$U$12:$AD$125,8)=VLOOKUP(A2064,$U$12:$AD$125,8),0,VLOOKUP(A2065,U$12:$AD$125,8))</f>
        <v>0</v>
      </c>
      <c r="M2065" s="86">
        <f>IF(L2065&gt;0,VLOOKUP(L2065,T$12:$AC$125,7),0)</f>
        <v>0</v>
      </c>
      <c r="N2065" s="81">
        <f t="shared" si="725"/>
        <v>0</v>
      </c>
      <c r="O2065" s="81">
        <f t="shared" ca="1" si="721"/>
        <v>0</v>
      </c>
      <c r="P2065" s="87" t="str">
        <f t="shared" si="722"/>
        <v>J=</v>
      </c>
      <c r="Q2065" s="88">
        <f t="shared" si="723"/>
        <v>45223</v>
      </c>
      <c r="R2065" s="7"/>
      <c r="S2065" s="7"/>
      <c r="T2065" s="7"/>
      <c r="U2065" s="7"/>
      <c r="V2065" s="7"/>
      <c r="W2065" s="7"/>
      <c r="X2065" s="7"/>
      <c r="Y2065" s="7"/>
      <c r="Z2065" s="7"/>
      <c r="AA2065" s="7"/>
      <c r="AB2065" s="7"/>
      <c r="AC2065" s="7"/>
      <c r="AD2065" s="7"/>
      <c r="AE2065" s="7"/>
      <c r="AF2065" s="65"/>
      <c r="AG2065" s="9"/>
      <c r="AH2065" s="9"/>
      <c r="AI2065" s="4"/>
      <c r="AJ2065" s="10"/>
      <c r="AK2065" s="4"/>
      <c r="AL2065" s="65"/>
      <c r="AM2065" s="10"/>
      <c r="AN2065" s="9"/>
      <c r="AO2065" s="7"/>
      <c r="AP2065" s="11"/>
      <c r="AQ2065" s="9"/>
      <c r="AR2065" s="8"/>
      <c r="AS2065" s="65"/>
      <c r="AT2065" s="12"/>
      <c r="AU2065" s="12"/>
      <c r="AV2065" s="22"/>
      <c r="AW2065" s="12"/>
      <c r="AX2065" s="12"/>
      <c r="AY2065" s="12"/>
      <c r="AZ2065" s="12"/>
      <c r="BA2065" s="12"/>
      <c r="BB2065" s="12"/>
      <c r="BC2065" s="12"/>
      <c r="BD2065" s="12"/>
      <c r="BE2065" s="12"/>
      <c r="BF2065" s="12"/>
      <c r="BG2065" s="12"/>
      <c r="BH2065" s="12"/>
      <c r="BI2065" s="12"/>
      <c r="BJ2065" s="12"/>
      <c r="BK2065" s="12"/>
      <c r="BL2065" s="12"/>
      <c r="BM2065" s="12"/>
      <c r="BN2065" s="12"/>
      <c r="BO2065" s="12"/>
      <c r="BP2065" s="12"/>
      <c r="BQ2065" s="12"/>
      <c r="BR2065" s="12"/>
      <c r="BS2065" s="12"/>
      <c r="BT2065" s="12"/>
      <c r="BU2065" s="12"/>
      <c r="BV2065" s="12"/>
      <c r="BW2065" s="12"/>
      <c r="BX2065" s="12"/>
      <c r="BY2065" s="12"/>
      <c r="BZ2065" s="12"/>
      <c r="CA2065" s="12"/>
      <c r="CB2065" s="12"/>
      <c r="CC2065" s="12"/>
      <c r="CD2065" s="12"/>
      <c r="CE2065" s="12"/>
      <c r="CF2065" s="12"/>
      <c r="CG2065" s="12"/>
      <c r="CH2065" s="12"/>
      <c r="CI2065" s="12"/>
      <c r="CJ2065" s="12"/>
      <c r="CK2065" s="12"/>
      <c r="CL2065" s="12"/>
      <c r="CM2065" s="12"/>
      <c r="CN2065" s="12"/>
      <c r="CO2065" s="12"/>
      <c r="CP2065" s="12"/>
      <c r="CQ2065" s="12"/>
      <c r="CR2065" s="12"/>
      <c r="CS2065" s="12"/>
      <c r="CT2065" s="12"/>
      <c r="CU2065" s="12"/>
      <c r="CV2065" s="12"/>
      <c r="CW2065" s="12"/>
      <c r="CX2065" s="12"/>
      <c r="CY2065" s="12"/>
      <c r="CZ2065" s="12"/>
      <c r="DA2065" s="12"/>
      <c r="DB2065" s="12"/>
      <c r="DC2065" s="12"/>
      <c r="DD2065" s="12"/>
      <c r="DE2065" s="12"/>
      <c r="DF2065" s="12"/>
      <c r="DG2065" s="12"/>
      <c r="DH2065" s="12"/>
      <c r="DI2065" s="12"/>
      <c r="DJ2065" s="12"/>
      <c r="DK2065" s="12"/>
      <c r="DL2065" s="12"/>
      <c r="DM2065" s="12"/>
      <c r="DN2065" s="12"/>
      <c r="DO2065" s="12"/>
      <c r="DP2065" s="12"/>
      <c r="DQ2065" s="12"/>
      <c r="DR2065" s="12"/>
      <c r="DS2065" s="12"/>
      <c r="DT2065" s="12"/>
      <c r="DU2065" s="12"/>
      <c r="DV2065" s="12"/>
      <c r="DW2065" s="12"/>
      <c r="DX2065" s="12"/>
      <c r="DY2065" s="12"/>
      <c r="DZ2065" s="12"/>
      <c r="EA2065" s="12"/>
      <c r="EB2065" s="12"/>
      <c r="EC2065" s="12"/>
      <c r="ED2065" s="12"/>
      <c r="EE2065" s="12"/>
      <c r="EF2065" s="12"/>
      <c r="EG2065" s="12"/>
      <c r="EH2065" s="12"/>
      <c r="EI2065" s="12"/>
      <c r="EJ2065" s="12"/>
      <c r="EK2065" s="12"/>
      <c r="EL2065" s="12"/>
      <c r="EM2065" s="12"/>
      <c r="EN2065" s="12"/>
      <c r="EO2065" s="12"/>
      <c r="EP2065" s="12"/>
      <c r="EQ2065" s="12"/>
      <c r="ER2065" s="12"/>
      <c r="ES2065" s="12"/>
      <c r="ET2065" s="12"/>
      <c r="EU2065" s="12"/>
      <c r="EV2065" s="12"/>
      <c r="EW2065" s="12"/>
      <c r="EX2065" s="12"/>
      <c r="EY2065" s="12"/>
      <c r="EZ2065" s="12"/>
      <c r="FA2065" s="12"/>
      <c r="FB2065" s="12"/>
      <c r="FC2065" s="12"/>
      <c r="FD2065" s="12"/>
      <c r="FE2065" s="12"/>
      <c r="FF2065" s="12"/>
      <c r="FG2065" s="12"/>
      <c r="FH2065" s="12"/>
      <c r="FI2065" s="12"/>
      <c r="FJ2065" s="12"/>
      <c r="FK2065" s="12"/>
      <c r="FL2065" s="12"/>
      <c r="FM2065" s="12"/>
      <c r="FN2065" s="12"/>
      <c r="FO2065" s="12"/>
      <c r="FP2065" s="12"/>
      <c r="FQ2065" s="12"/>
      <c r="FR2065" s="12"/>
      <c r="FS2065" s="12"/>
      <c r="FT2065" s="12"/>
      <c r="FU2065" s="12"/>
      <c r="FV2065" s="12"/>
      <c r="FW2065" s="12"/>
      <c r="FX2065" s="12"/>
      <c r="FY2065" s="12"/>
      <c r="FZ2065" s="12"/>
      <c r="GA2065" s="12"/>
      <c r="GB2065" s="12"/>
      <c r="GC2065" s="12"/>
      <c r="GD2065" s="12"/>
      <c r="GE2065" s="12"/>
      <c r="GF2065" s="12"/>
      <c r="GG2065" s="12"/>
      <c r="GH2065" s="12"/>
      <c r="GI2065" s="12"/>
      <c r="GJ2065" s="12"/>
      <c r="GK2065" s="12"/>
      <c r="GL2065" s="12"/>
      <c r="GM2065" s="12"/>
      <c r="GN2065" s="12"/>
      <c r="GO2065" s="12"/>
      <c r="GP2065" s="12"/>
      <c r="GQ2065" s="12"/>
      <c r="GR2065" s="12"/>
    </row>
    <row r="2066" spans="1:200" x14ac:dyDescent="0.2">
      <c r="A2066" s="79">
        <f t="shared" si="726"/>
        <v>45138</v>
      </c>
      <c r="B2066" s="80" t="str">
        <f t="shared" ca="1" si="714"/>
        <v>n.d</v>
      </c>
      <c r="C2066" s="81">
        <f t="shared" ca="1" si="715"/>
        <v>1136.6050237500001</v>
      </c>
      <c r="D2066" s="82">
        <f ca="1">IF(A2066&lt;$B$1,VLOOKUP(A2066,[1]DI!$A$4:$B$15000,2,FALSE),0)</f>
        <v>0</v>
      </c>
      <c r="E2066" s="81">
        <f t="shared" ca="1" si="716"/>
        <v>0</v>
      </c>
      <c r="F2066" s="83">
        <f t="shared" si="724"/>
        <v>1.1679999999999999</v>
      </c>
      <c r="G2066" s="84">
        <f t="shared" ca="1" si="717"/>
        <v>1</v>
      </c>
      <c r="H2066" s="81">
        <f ca="1">TRUNC(PRODUCT(G$10:G2065),15)</f>
        <v>1.40945772534528</v>
      </c>
      <c r="I2066" s="81">
        <f t="shared" ca="1" si="718"/>
        <v>1.40945772534528</v>
      </c>
      <c r="J2066" s="81">
        <f t="shared" ca="1" si="719"/>
        <v>1</v>
      </c>
      <c r="K2066" s="81">
        <f t="shared" ca="1" si="720"/>
        <v>0</v>
      </c>
      <c r="L2066" s="85">
        <f>IF(VLOOKUP(A2066,$U$12:$AD$125,8)=VLOOKUP(A2065,$U$12:$AD$125,8),0,VLOOKUP(A2066,U$12:$AD$125,8))</f>
        <v>0</v>
      </c>
      <c r="M2066" s="86">
        <f>IF(L2066&gt;0,VLOOKUP(L2066,T$12:$AC$125,7),0)</f>
        <v>0</v>
      </c>
      <c r="N2066" s="81">
        <f t="shared" si="725"/>
        <v>0</v>
      </c>
      <c r="O2066" s="81">
        <f t="shared" ca="1" si="721"/>
        <v>0</v>
      </c>
      <c r="P2066" s="87" t="str">
        <f t="shared" si="722"/>
        <v>J=</v>
      </c>
      <c r="Q2066" s="88">
        <f t="shared" si="723"/>
        <v>45223</v>
      </c>
      <c r="R2066" s="7"/>
      <c r="S2066" s="7"/>
      <c r="T2066" s="7"/>
      <c r="U2066" s="7"/>
      <c r="V2066" s="7"/>
      <c r="W2066" s="7"/>
      <c r="X2066" s="7"/>
      <c r="Y2066" s="7"/>
      <c r="Z2066" s="7"/>
      <c r="AA2066" s="7"/>
      <c r="AB2066" s="7"/>
      <c r="AC2066" s="7"/>
      <c r="AD2066" s="7"/>
      <c r="AE2066" s="7"/>
      <c r="AF2066" s="65"/>
      <c r="AG2066" s="9"/>
      <c r="AH2066" s="9"/>
      <c r="AI2066" s="4"/>
      <c r="AJ2066" s="10"/>
      <c r="AK2066" s="4"/>
      <c r="AL2066" s="65"/>
      <c r="AM2066" s="10"/>
      <c r="AN2066" s="9"/>
      <c r="AO2066" s="7"/>
      <c r="AP2066" s="11"/>
      <c r="AQ2066" s="9"/>
      <c r="AR2066" s="8"/>
      <c r="AS2066" s="65"/>
      <c r="AT2066" s="12"/>
      <c r="AU2066" s="12"/>
      <c r="AV2066" s="22"/>
      <c r="AW2066" s="12"/>
      <c r="AX2066" s="12"/>
      <c r="AY2066" s="12"/>
      <c r="AZ2066" s="12"/>
      <c r="BA2066" s="12"/>
      <c r="BB2066" s="12"/>
      <c r="BC2066" s="12"/>
      <c r="BD2066" s="12"/>
      <c r="BE2066" s="12"/>
      <c r="BF2066" s="12"/>
      <c r="BG2066" s="12"/>
      <c r="BH2066" s="12"/>
      <c r="BI2066" s="12"/>
      <c r="BJ2066" s="12"/>
      <c r="BK2066" s="12"/>
      <c r="BL2066" s="12"/>
      <c r="BM2066" s="12"/>
      <c r="BN2066" s="12"/>
      <c r="BO2066" s="12"/>
      <c r="BP2066" s="12"/>
      <c r="BQ2066" s="12"/>
      <c r="BR2066" s="12"/>
      <c r="BS2066" s="12"/>
      <c r="BT2066" s="12"/>
      <c r="BU2066" s="12"/>
      <c r="BV2066" s="12"/>
      <c r="BW2066" s="12"/>
      <c r="BX2066" s="12"/>
      <c r="BY2066" s="12"/>
      <c r="BZ2066" s="12"/>
      <c r="CA2066" s="12"/>
      <c r="CB2066" s="12"/>
      <c r="CC2066" s="12"/>
      <c r="CD2066" s="12"/>
      <c r="CE2066" s="12"/>
      <c r="CF2066" s="12"/>
      <c r="CG2066" s="12"/>
      <c r="CH2066" s="12"/>
      <c r="CI2066" s="12"/>
      <c r="CJ2066" s="12"/>
      <c r="CK2066" s="12"/>
      <c r="CL2066" s="12"/>
      <c r="CM2066" s="12"/>
      <c r="CN2066" s="12"/>
      <c r="CO2066" s="12"/>
      <c r="CP2066" s="12"/>
      <c r="CQ2066" s="12"/>
      <c r="CR2066" s="12"/>
      <c r="CS2066" s="12"/>
      <c r="CT2066" s="12"/>
      <c r="CU2066" s="12"/>
      <c r="CV2066" s="12"/>
      <c r="CW2066" s="12"/>
      <c r="CX2066" s="12"/>
      <c r="CY2066" s="12"/>
      <c r="CZ2066" s="12"/>
      <c r="DA2066" s="12"/>
      <c r="DB2066" s="12"/>
      <c r="DC2066" s="12"/>
      <c r="DD2066" s="12"/>
      <c r="DE2066" s="12"/>
      <c r="DF2066" s="12"/>
      <c r="DG2066" s="12"/>
      <c r="DH2066" s="12"/>
      <c r="DI2066" s="12"/>
      <c r="DJ2066" s="12"/>
      <c r="DK2066" s="12"/>
      <c r="DL2066" s="12"/>
      <c r="DM2066" s="12"/>
      <c r="DN2066" s="12"/>
      <c r="DO2066" s="12"/>
      <c r="DP2066" s="12"/>
      <c r="DQ2066" s="12"/>
      <c r="DR2066" s="12"/>
      <c r="DS2066" s="12"/>
      <c r="DT2066" s="12"/>
      <c r="DU2066" s="12"/>
      <c r="DV2066" s="12"/>
      <c r="DW2066" s="12"/>
      <c r="DX2066" s="12"/>
      <c r="DY2066" s="12"/>
      <c r="DZ2066" s="12"/>
      <c r="EA2066" s="12"/>
      <c r="EB2066" s="12"/>
      <c r="EC2066" s="12"/>
      <c r="ED2066" s="12"/>
      <c r="EE2066" s="12"/>
      <c r="EF2066" s="12"/>
      <c r="EG2066" s="12"/>
      <c r="EH2066" s="12"/>
      <c r="EI2066" s="12"/>
      <c r="EJ2066" s="12"/>
      <c r="EK2066" s="12"/>
      <c r="EL2066" s="12"/>
      <c r="EM2066" s="12"/>
      <c r="EN2066" s="12"/>
      <c r="EO2066" s="12"/>
      <c r="EP2066" s="12"/>
      <c r="EQ2066" s="12"/>
      <c r="ER2066" s="12"/>
      <c r="ES2066" s="12"/>
      <c r="ET2066" s="12"/>
      <c r="EU2066" s="12"/>
      <c r="EV2066" s="12"/>
      <c r="EW2066" s="12"/>
      <c r="EX2066" s="12"/>
      <c r="EY2066" s="12"/>
      <c r="EZ2066" s="12"/>
      <c r="FA2066" s="12"/>
      <c r="FB2066" s="12"/>
      <c r="FC2066" s="12"/>
      <c r="FD2066" s="12"/>
      <c r="FE2066" s="12"/>
      <c r="FF2066" s="12"/>
      <c r="FG2066" s="12"/>
      <c r="FH2066" s="12"/>
      <c r="FI2066" s="12"/>
      <c r="FJ2066" s="12"/>
      <c r="FK2066" s="12"/>
      <c r="FL2066" s="12"/>
      <c r="FM2066" s="12"/>
      <c r="FN2066" s="12"/>
      <c r="FO2066" s="12"/>
      <c r="FP2066" s="12"/>
      <c r="FQ2066" s="12"/>
      <c r="FR2066" s="12"/>
      <c r="FS2066" s="12"/>
      <c r="FT2066" s="12"/>
      <c r="FU2066" s="12"/>
      <c r="FV2066" s="12"/>
      <c r="FW2066" s="12"/>
      <c r="FX2066" s="12"/>
      <c r="FY2066" s="12"/>
      <c r="FZ2066" s="12"/>
      <c r="GA2066" s="12"/>
      <c r="GB2066" s="12"/>
      <c r="GC2066" s="12"/>
      <c r="GD2066" s="12"/>
      <c r="GE2066" s="12"/>
      <c r="GF2066" s="12"/>
      <c r="GG2066" s="12"/>
      <c r="GH2066" s="12"/>
      <c r="GI2066" s="12"/>
      <c r="GJ2066" s="12"/>
      <c r="GK2066" s="12"/>
      <c r="GL2066" s="12"/>
      <c r="GM2066" s="12"/>
      <c r="GN2066" s="12"/>
      <c r="GO2066" s="12"/>
      <c r="GP2066" s="12"/>
      <c r="GQ2066" s="12"/>
      <c r="GR2066" s="12"/>
    </row>
    <row r="2067" spans="1:200" x14ac:dyDescent="0.2">
      <c r="A2067" s="79">
        <f t="shared" si="726"/>
        <v>45139</v>
      </c>
      <c r="B2067" s="80" t="str">
        <f t="shared" ref="B2067:B2130" ca="1" si="727">IF(A2067&lt;=TODAY(),C2067+K2067,IF(AND(A2067&gt;TODAY(),A2067&lt;=$B$1),IF(VLOOKUP(TODAY(),$A$10:$D$5000,4,FALSE)=0,"n.d",C2067+K2067),"n.d"))</f>
        <v>n.d</v>
      </c>
      <c r="C2067" s="81">
        <f t="shared" ref="C2067:C2130" ca="1" si="728">TRUNC(C2066-N2066,8)</f>
        <v>1136.6050237500001</v>
      </c>
      <c r="D2067" s="82">
        <f ca="1">IF(A2067&lt;$B$1,VLOOKUP(A2067,[1]DI!$A$4:$B$15000,2,FALSE),0)</f>
        <v>0</v>
      </c>
      <c r="E2067" s="81">
        <f t="shared" ref="E2067:E2130" ca="1" si="729">ROUND((((1+D2067)^(1/252)-1)),8)</f>
        <v>0</v>
      </c>
      <c r="F2067" s="83">
        <f t="shared" si="724"/>
        <v>1.1679999999999999</v>
      </c>
      <c r="G2067" s="84">
        <f t="shared" ref="G2067:G2130" ca="1" si="730">TRUNC((1+(E2067*F2067)),15)</f>
        <v>1</v>
      </c>
      <c r="H2067" s="81">
        <f ca="1">TRUNC(PRODUCT(G$10:G2066),15)</f>
        <v>1.40945772534528</v>
      </c>
      <c r="I2067" s="81">
        <f t="shared" ref="I2067:I2130" ca="1" si="731">IF(OR(L2066&gt;0,L2066="E"),H2066,I2066)</f>
        <v>1.40945772534528</v>
      </c>
      <c r="J2067" s="81">
        <f t="shared" ref="J2067:J2130" ca="1" si="732">ROUND(TRUNC(H2067/I2067,15),8)</f>
        <v>1</v>
      </c>
      <c r="K2067" s="81">
        <f t="shared" ref="K2067:K2130" ca="1" si="733">TRUNC((C2067*(J2067-1)),8)</f>
        <v>0</v>
      </c>
      <c r="L2067" s="85">
        <f>IF(VLOOKUP(A2067,$U$12:$AD$125,8)=VLOOKUP(A2066,$U$12:$AD$125,8),0,VLOOKUP(A2067,U$12:$AD$125,8))</f>
        <v>0</v>
      </c>
      <c r="M2067" s="86">
        <f>IF(L2067&gt;0,VLOOKUP(L2067,T$12:$AC$125,7),0)</f>
        <v>0</v>
      </c>
      <c r="N2067" s="81">
        <f t="shared" si="725"/>
        <v>0</v>
      </c>
      <c r="O2067" s="81">
        <f t="shared" ref="O2067:O2130" ca="1" si="734">(K2067+N2067)</f>
        <v>0</v>
      </c>
      <c r="P2067" s="87" t="str">
        <f t="shared" ref="P2067:P2130" si="735">IF(L2066&gt;0,VLOOKUP(A2066,$U$12:$AD$125,9),P2066)</f>
        <v>J=</v>
      </c>
      <c r="Q2067" s="88">
        <f t="shared" ref="Q2067:Q2130" si="736">IF(L2066&gt;0,VLOOKUP(A2066,$U$12:$AD$125,10),Q2066)</f>
        <v>45223</v>
      </c>
      <c r="R2067" s="7"/>
      <c r="S2067" s="7"/>
      <c r="T2067" s="7"/>
      <c r="U2067" s="7"/>
      <c r="V2067" s="7"/>
      <c r="W2067" s="7"/>
      <c r="X2067" s="7"/>
      <c r="Y2067" s="7"/>
      <c r="Z2067" s="7"/>
      <c r="AA2067" s="7"/>
      <c r="AB2067" s="7"/>
      <c r="AC2067" s="7"/>
      <c r="AD2067" s="7"/>
      <c r="AE2067" s="7"/>
      <c r="AF2067" s="65"/>
      <c r="AG2067" s="9"/>
      <c r="AH2067" s="9"/>
      <c r="AI2067" s="4"/>
      <c r="AJ2067" s="10"/>
      <c r="AK2067" s="4"/>
      <c r="AL2067" s="65"/>
      <c r="AM2067" s="10"/>
      <c r="AN2067" s="9"/>
      <c r="AO2067" s="7"/>
      <c r="AP2067" s="11"/>
      <c r="AQ2067" s="9"/>
      <c r="AR2067" s="8"/>
      <c r="AS2067" s="65"/>
      <c r="AT2067" s="12"/>
      <c r="AU2067" s="12"/>
      <c r="AV2067" s="22"/>
      <c r="AW2067" s="12"/>
      <c r="AX2067" s="12"/>
      <c r="AY2067" s="12"/>
      <c r="AZ2067" s="12"/>
      <c r="BA2067" s="12"/>
      <c r="BB2067" s="12"/>
      <c r="BC2067" s="12"/>
      <c r="BD2067" s="12"/>
      <c r="BE2067" s="12"/>
      <c r="BF2067" s="12"/>
      <c r="BG2067" s="12"/>
      <c r="BH2067" s="12"/>
      <c r="BI2067" s="12"/>
      <c r="BJ2067" s="12"/>
      <c r="BK2067" s="12"/>
      <c r="BL2067" s="12"/>
      <c r="BM2067" s="12"/>
      <c r="BN2067" s="12"/>
      <c r="BO2067" s="12"/>
      <c r="BP2067" s="12"/>
      <c r="BQ2067" s="12"/>
      <c r="BR2067" s="12"/>
      <c r="BS2067" s="12"/>
      <c r="BT2067" s="12"/>
      <c r="BU2067" s="12"/>
      <c r="BV2067" s="12"/>
      <c r="BW2067" s="12"/>
      <c r="BX2067" s="12"/>
      <c r="BY2067" s="12"/>
      <c r="BZ2067" s="12"/>
      <c r="CA2067" s="12"/>
      <c r="CB2067" s="12"/>
      <c r="CC2067" s="12"/>
      <c r="CD2067" s="12"/>
      <c r="CE2067" s="12"/>
      <c r="CF2067" s="12"/>
      <c r="CG2067" s="12"/>
      <c r="CH2067" s="12"/>
      <c r="CI2067" s="12"/>
      <c r="CJ2067" s="12"/>
      <c r="CK2067" s="12"/>
      <c r="CL2067" s="12"/>
      <c r="CM2067" s="12"/>
      <c r="CN2067" s="12"/>
      <c r="CO2067" s="12"/>
      <c r="CP2067" s="12"/>
      <c r="CQ2067" s="12"/>
      <c r="CR2067" s="12"/>
      <c r="CS2067" s="12"/>
      <c r="CT2067" s="12"/>
      <c r="CU2067" s="12"/>
      <c r="CV2067" s="12"/>
      <c r="CW2067" s="12"/>
      <c r="CX2067" s="12"/>
      <c r="CY2067" s="12"/>
      <c r="CZ2067" s="12"/>
      <c r="DA2067" s="12"/>
      <c r="DB2067" s="12"/>
      <c r="DC2067" s="12"/>
      <c r="DD2067" s="12"/>
      <c r="DE2067" s="12"/>
      <c r="DF2067" s="12"/>
      <c r="DG2067" s="12"/>
      <c r="DH2067" s="12"/>
      <c r="DI2067" s="12"/>
      <c r="DJ2067" s="12"/>
      <c r="DK2067" s="12"/>
      <c r="DL2067" s="12"/>
      <c r="DM2067" s="12"/>
      <c r="DN2067" s="12"/>
      <c r="DO2067" s="12"/>
      <c r="DP2067" s="12"/>
      <c r="DQ2067" s="12"/>
      <c r="DR2067" s="12"/>
      <c r="DS2067" s="12"/>
      <c r="DT2067" s="12"/>
      <c r="DU2067" s="12"/>
      <c r="DV2067" s="12"/>
      <c r="DW2067" s="12"/>
      <c r="DX2067" s="12"/>
      <c r="DY2067" s="12"/>
      <c r="DZ2067" s="12"/>
      <c r="EA2067" s="12"/>
      <c r="EB2067" s="12"/>
      <c r="EC2067" s="12"/>
      <c r="ED2067" s="12"/>
      <c r="EE2067" s="12"/>
      <c r="EF2067" s="12"/>
      <c r="EG2067" s="12"/>
      <c r="EH2067" s="12"/>
      <c r="EI2067" s="12"/>
      <c r="EJ2067" s="12"/>
      <c r="EK2067" s="12"/>
      <c r="EL2067" s="12"/>
      <c r="EM2067" s="12"/>
      <c r="EN2067" s="12"/>
      <c r="EO2067" s="12"/>
      <c r="EP2067" s="12"/>
      <c r="EQ2067" s="12"/>
      <c r="ER2067" s="12"/>
      <c r="ES2067" s="12"/>
      <c r="ET2067" s="12"/>
      <c r="EU2067" s="12"/>
      <c r="EV2067" s="12"/>
      <c r="EW2067" s="12"/>
      <c r="EX2067" s="12"/>
      <c r="EY2067" s="12"/>
      <c r="EZ2067" s="12"/>
      <c r="FA2067" s="12"/>
      <c r="FB2067" s="12"/>
      <c r="FC2067" s="12"/>
      <c r="FD2067" s="12"/>
      <c r="FE2067" s="12"/>
      <c r="FF2067" s="12"/>
      <c r="FG2067" s="12"/>
      <c r="FH2067" s="12"/>
      <c r="FI2067" s="12"/>
      <c r="FJ2067" s="12"/>
      <c r="FK2067" s="12"/>
      <c r="FL2067" s="12"/>
      <c r="FM2067" s="12"/>
      <c r="FN2067" s="12"/>
      <c r="FO2067" s="12"/>
      <c r="FP2067" s="12"/>
      <c r="FQ2067" s="12"/>
      <c r="FR2067" s="12"/>
      <c r="FS2067" s="12"/>
      <c r="FT2067" s="12"/>
      <c r="FU2067" s="12"/>
      <c r="FV2067" s="12"/>
      <c r="FW2067" s="12"/>
      <c r="FX2067" s="12"/>
      <c r="FY2067" s="12"/>
      <c r="FZ2067" s="12"/>
      <c r="GA2067" s="12"/>
      <c r="GB2067" s="12"/>
      <c r="GC2067" s="12"/>
      <c r="GD2067" s="12"/>
      <c r="GE2067" s="12"/>
      <c r="GF2067" s="12"/>
      <c r="GG2067" s="12"/>
      <c r="GH2067" s="12"/>
      <c r="GI2067" s="12"/>
      <c r="GJ2067" s="12"/>
      <c r="GK2067" s="12"/>
      <c r="GL2067" s="12"/>
      <c r="GM2067" s="12"/>
      <c r="GN2067" s="12"/>
      <c r="GO2067" s="12"/>
      <c r="GP2067" s="12"/>
      <c r="GQ2067" s="12"/>
      <c r="GR2067" s="12"/>
    </row>
    <row r="2068" spans="1:200" x14ac:dyDescent="0.2">
      <c r="A2068" s="79">
        <f t="shared" si="726"/>
        <v>45140</v>
      </c>
      <c r="B2068" s="80" t="str">
        <f t="shared" ca="1" si="727"/>
        <v>n.d</v>
      </c>
      <c r="C2068" s="81">
        <f t="shared" ca="1" si="728"/>
        <v>1136.6050237500001</v>
      </c>
      <c r="D2068" s="82">
        <f ca="1">IF(A2068&lt;$B$1,VLOOKUP(A2068,[1]DI!$A$4:$B$15000,2,FALSE),0)</f>
        <v>0</v>
      </c>
      <c r="E2068" s="81">
        <f t="shared" ca="1" si="729"/>
        <v>0</v>
      </c>
      <c r="F2068" s="83">
        <f t="shared" si="724"/>
        <v>1.1679999999999999</v>
      </c>
      <c r="G2068" s="84">
        <f t="shared" ca="1" si="730"/>
        <v>1</v>
      </c>
      <c r="H2068" s="81">
        <f ca="1">TRUNC(PRODUCT(G$10:G2067),15)</f>
        <v>1.40945772534528</v>
      </c>
      <c r="I2068" s="81">
        <f t="shared" ca="1" si="731"/>
        <v>1.40945772534528</v>
      </c>
      <c r="J2068" s="81">
        <f t="shared" ca="1" si="732"/>
        <v>1</v>
      </c>
      <c r="K2068" s="81">
        <f t="shared" ca="1" si="733"/>
        <v>0</v>
      </c>
      <c r="L2068" s="85">
        <f>IF(VLOOKUP(A2068,$U$12:$AD$125,8)=VLOOKUP(A2067,$U$12:$AD$125,8),0,VLOOKUP(A2068,U$12:$AD$125,8))</f>
        <v>0</v>
      </c>
      <c r="M2068" s="86">
        <f>IF(L2068&gt;0,VLOOKUP(L2068,T$12:$AC$125,7),0)</f>
        <v>0</v>
      </c>
      <c r="N2068" s="81">
        <f t="shared" si="725"/>
        <v>0</v>
      </c>
      <c r="O2068" s="81">
        <f t="shared" ca="1" si="734"/>
        <v>0</v>
      </c>
      <c r="P2068" s="87" t="str">
        <f t="shared" si="735"/>
        <v>J=</v>
      </c>
      <c r="Q2068" s="88">
        <f t="shared" si="736"/>
        <v>45223</v>
      </c>
      <c r="R2068" s="7"/>
      <c r="S2068" s="7"/>
      <c r="T2068" s="7"/>
      <c r="U2068" s="7"/>
      <c r="V2068" s="7"/>
      <c r="W2068" s="7"/>
      <c r="X2068" s="7"/>
      <c r="Y2068" s="7"/>
      <c r="Z2068" s="7"/>
      <c r="AA2068" s="7"/>
      <c r="AB2068" s="7"/>
      <c r="AC2068" s="7"/>
      <c r="AD2068" s="7"/>
      <c r="AE2068" s="7"/>
      <c r="AF2068" s="65"/>
      <c r="AG2068" s="9"/>
      <c r="AH2068" s="9"/>
      <c r="AI2068" s="4"/>
      <c r="AJ2068" s="10"/>
      <c r="AK2068" s="4"/>
      <c r="AL2068" s="65"/>
      <c r="AM2068" s="10"/>
      <c r="AN2068" s="9"/>
      <c r="AO2068" s="7"/>
      <c r="AP2068" s="11"/>
      <c r="AQ2068" s="9"/>
      <c r="AR2068" s="8"/>
      <c r="AS2068" s="65"/>
      <c r="AT2068" s="12"/>
      <c r="AU2068" s="12"/>
      <c r="AV2068" s="22"/>
      <c r="AW2068" s="12"/>
      <c r="AX2068" s="12"/>
      <c r="AY2068" s="12"/>
      <c r="AZ2068" s="12"/>
      <c r="BA2068" s="12"/>
      <c r="BB2068" s="12"/>
      <c r="BC2068" s="12"/>
      <c r="BD2068" s="12"/>
      <c r="BE2068" s="12"/>
      <c r="BF2068" s="12"/>
      <c r="BG2068" s="12"/>
      <c r="BH2068" s="12"/>
      <c r="BI2068" s="12"/>
      <c r="BJ2068" s="12"/>
      <c r="BK2068" s="12"/>
      <c r="BL2068" s="12"/>
      <c r="BM2068" s="12"/>
      <c r="BN2068" s="12"/>
      <c r="BO2068" s="12"/>
      <c r="BP2068" s="12"/>
      <c r="BQ2068" s="12"/>
      <c r="BR2068" s="12"/>
      <c r="BS2068" s="12"/>
      <c r="BT2068" s="12"/>
      <c r="BU2068" s="12"/>
      <c r="BV2068" s="12"/>
      <c r="BW2068" s="12"/>
      <c r="BX2068" s="12"/>
      <c r="BY2068" s="12"/>
      <c r="BZ2068" s="12"/>
      <c r="CA2068" s="12"/>
      <c r="CB2068" s="12"/>
      <c r="CC2068" s="12"/>
      <c r="CD2068" s="12"/>
      <c r="CE2068" s="12"/>
      <c r="CF2068" s="12"/>
      <c r="CG2068" s="12"/>
      <c r="CH2068" s="12"/>
      <c r="CI2068" s="12"/>
      <c r="CJ2068" s="12"/>
      <c r="CK2068" s="12"/>
      <c r="CL2068" s="12"/>
      <c r="CM2068" s="12"/>
      <c r="CN2068" s="12"/>
      <c r="CO2068" s="12"/>
      <c r="CP2068" s="12"/>
      <c r="CQ2068" s="12"/>
      <c r="CR2068" s="12"/>
      <c r="CS2068" s="12"/>
      <c r="CT2068" s="12"/>
      <c r="CU2068" s="12"/>
      <c r="CV2068" s="12"/>
      <c r="CW2068" s="12"/>
      <c r="CX2068" s="12"/>
      <c r="CY2068" s="12"/>
      <c r="CZ2068" s="12"/>
      <c r="DA2068" s="12"/>
      <c r="DB2068" s="12"/>
      <c r="DC2068" s="12"/>
      <c r="DD2068" s="12"/>
      <c r="DE2068" s="12"/>
      <c r="DF2068" s="12"/>
      <c r="DG2068" s="12"/>
      <c r="DH2068" s="12"/>
      <c r="DI2068" s="12"/>
      <c r="DJ2068" s="12"/>
      <c r="DK2068" s="12"/>
      <c r="DL2068" s="12"/>
      <c r="DM2068" s="12"/>
      <c r="DN2068" s="12"/>
      <c r="DO2068" s="12"/>
      <c r="DP2068" s="12"/>
      <c r="DQ2068" s="12"/>
      <c r="DR2068" s="12"/>
      <c r="DS2068" s="12"/>
      <c r="DT2068" s="12"/>
      <c r="DU2068" s="12"/>
      <c r="DV2068" s="12"/>
      <c r="DW2068" s="12"/>
      <c r="DX2068" s="12"/>
      <c r="DY2068" s="12"/>
      <c r="DZ2068" s="12"/>
      <c r="EA2068" s="12"/>
      <c r="EB2068" s="12"/>
      <c r="EC2068" s="12"/>
      <c r="ED2068" s="12"/>
      <c r="EE2068" s="12"/>
      <c r="EF2068" s="12"/>
      <c r="EG2068" s="12"/>
      <c r="EH2068" s="12"/>
      <c r="EI2068" s="12"/>
      <c r="EJ2068" s="12"/>
      <c r="EK2068" s="12"/>
      <c r="EL2068" s="12"/>
      <c r="EM2068" s="12"/>
      <c r="EN2068" s="12"/>
      <c r="EO2068" s="12"/>
      <c r="EP2068" s="12"/>
      <c r="EQ2068" s="12"/>
      <c r="ER2068" s="12"/>
      <c r="ES2068" s="12"/>
      <c r="ET2068" s="12"/>
      <c r="EU2068" s="12"/>
      <c r="EV2068" s="12"/>
      <c r="EW2068" s="12"/>
      <c r="EX2068" s="12"/>
      <c r="EY2068" s="12"/>
      <c r="EZ2068" s="12"/>
      <c r="FA2068" s="12"/>
      <c r="FB2068" s="12"/>
      <c r="FC2068" s="12"/>
      <c r="FD2068" s="12"/>
      <c r="FE2068" s="12"/>
      <c r="FF2068" s="12"/>
      <c r="FG2068" s="12"/>
      <c r="FH2068" s="12"/>
      <c r="FI2068" s="12"/>
      <c r="FJ2068" s="12"/>
      <c r="FK2068" s="12"/>
      <c r="FL2068" s="12"/>
      <c r="FM2068" s="12"/>
      <c r="FN2068" s="12"/>
      <c r="FO2068" s="12"/>
      <c r="FP2068" s="12"/>
      <c r="FQ2068" s="12"/>
      <c r="FR2068" s="12"/>
      <c r="FS2068" s="12"/>
      <c r="FT2068" s="12"/>
      <c r="FU2068" s="12"/>
      <c r="FV2068" s="12"/>
      <c r="FW2068" s="12"/>
      <c r="FX2068" s="12"/>
      <c r="FY2068" s="12"/>
      <c r="FZ2068" s="12"/>
      <c r="GA2068" s="12"/>
      <c r="GB2068" s="12"/>
      <c r="GC2068" s="12"/>
      <c r="GD2068" s="12"/>
      <c r="GE2068" s="12"/>
      <c r="GF2068" s="12"/>
      <c r="GG2068" s="12"/>
      <c r="GH2068" s="12"/>
      <c r="GI2068" s="12"/>
      <c r="GJ2068" s="12"/>
      <c r="GK2068" s="12"/>
      <c r="GL2068" s="12"/>
      <c r="GM2068" s="12"/>
      <c r="GN2068" s="12"/>
      <c r="GO2068" s="12"/>
      <c r="GP2068" s="12"/>
      <c r="GQ2068" s="12"/>
      <c r="GR2068" s="12"/>
    </row>
    <row r="2069" spans="1:200" x14ac:dyDescent="0.2">
      <c r="A2069" s="79">
        <f t="shared" si="726"/>
        <v>45141</v>
      </c>
      <c r="B2069" s="80" t="str">
        <f t="shared" ca="1" si="727"/>
        <v>n.d</v>
      </c>
      <c r="C2069" s="81">
        <f t="shared" ca="1" si="728"/>
        <v>1136.6050237500001</v>
      </c>
      <c r="D2069" s="82">
        <f ca="1">IF(A2069&lt;$B$1,VLOOKUP(A2069,[1]DI!$A$4:$B$15000,2,FALSE),0)</f>
        <v>0</v>
      </c>
      <c r="E2069" s="81">
        <f t="shared" ca="1" si="729"/>
        <v>0</v>
      </c>
      <c r="F2069" s="83">
        <f t="shared" si="724"/>
        <v>1.1679999999999999</v>
      </c>
      <c r="G2069" s="84">
        <f t="shared" ca="1" si="730"/>
        <v>1</v>
      </c>
      <c r="H2069" s="81">
        <f ca="1">TRUNC(PRODUCT(G$10:G2068),15)</f>
        <v>1.40945772534528</v>
      </c>
      <c r="I2069" s="81">
        <f t="shared" ca="1" si="731"/>
        <v>1.40945772534528</v>
      </c>
      <c r="J2069" s="81">
        <f t="shared" ca="1" si="732"/>
        <v>1</v>
      </c>
      <c r="K2069" s="81">
        <f t="shared" ca="1" si="733"/>
        <v>0</v>
      </c>
      <c r="L2069" s="85">
        <f>IF(VLOOKUP(A2069,$U$12:$AD$125,8)=VLOOKUP(A2068,$U$12:$AD$125,8),0,VLOOKUP(A2069,U$12:$AD$125,8))</f>
        <v>0</v>
      </c>
      <c r="M2069" s="86">
        <f>IF(L2069&gt;0,VLOOKUP(L2069,T$12:$AC$125,7),0)</f>
        <v>0</v>
      </c>
      <c r="N2069" s="81">
        <f t="shared" si="725"/>
        <v>0</v>
      </c>
      <c r="O2069" s="81">
        <f t="shared" ca="1" si="734"/>
        <v>0</v>
      </c>
      <c r="P2069" s="87" t="str">
        <f t="shared" si="735"/>
        <v>J=</v>
      </c>
      <c r="Q2069" s="88">
        <f t="shared" si="736"/>
        <v>45223</v>
      </c>
      <c r="R2069" s="7"/>
      <c r="S2069" s="7"/>
      <c r="T2069" s="7"/>
      <c r="U2069" s="7"/>
      <c r="V2069" s="7"/>
      <c r="W2069" s="7"/>
      <c r="X2069" s="7"/>
      <c r="Y2069" s="7"/>
      <c r="Z2069" s="7"/>
      <c r="AA2069" s="7"/>
      <c r="AB2069" s="7"/>
      <c r="AC2069" s="7"/>
      <c r="AD2069" s="7"/>
      <c r="AE2069" s="7"/>
      <c r="AF2069" s="65"/>
      <c r="AG2069" s="9"/>
      <c r="AH2069" s="9"/>
      <c r="AI2069" s="4"/>
      <c r="AJ2069" s="10"/>
      <c r="AK2069" s="4"/>
      <c r="AL2069" s="65"/>
      <c r="AM2069" s="10"/>
      <c r="AN2069" s="9"/>
      <c r="AO2069" s="7"/>
      <c r="AP2069" s="11"/>
      <c r="AQ2069" s="9"/>
      <c r="AR2069" s="8"/>
      <c r="AS2069" s="65"/>
      <c r="AT2069" s="12"/>
      <c r="AU2069" s="12"/>
      <c r="AV2069" s="22"/>
      <c r="AW2069" s="12"/>
      <c r="AX2069" s="12"/>
      <c r="AY2069" s="12"/>
      <c r="AZ2069" s="12"/>
      <c r="BA2069" s="12"/>
      <c r="BB2069" s="12"/>
      <c r="BC2069" s="12"/>
      <c r="BD2069" s="12"/>
      <c r="BE2069" s="12"/>
      <c r="BF2069" s="12"/>
      <c r="BG2069" s="12"/>
      <c r="BH2069" s="12"/>
      <c r="BI2069" s="12"/>
      <c r="BJ2069" s="12"/>
      <c r="BK2069" s="12"/>
      <c r="BL2069" s="12"/>
      <c r="BM2069" s="12"/>
      <c r="BN2069" s="12"/>
      <c r="BO2069" s="12"/>
      <c r="BP2069" s="12"/>
      <c r="BQ2069" s="12"/>
      <c r="BR2069" s="12"/>
      <c r="BS2069" s="12"/>
      <c r="BT2069" s="12"/>
      <c r="BU2069" s="12"/>
      <c r="BV2069" s="12"/>
      <c r="BW2069" s="12"/>
      <c r="BX2069" s="12"/>
      <c r="BY2069" s="12"/>
      <c r="BZ2069" s="12"/>
      <c r="CA2069" s="12"/>
      <c r="CB2069" s="12"/>
      <c r="CC2069" s="12"/>
      <c r="CD2069" s="12"/>
      <c r="CE2069" s="12"/>
      <c r="CF2069" s="12"/>
      <c r="CG2069" s="12"/>
      <c r="CH2069" s="12"/>
      <c r="CI2069" s="12"/>
      <c r="CJ2069" s="12"/>
      <c r="CK2069" s="12"/>
      <c r="CL2069" s="12"/>
      <c r="CM2069" s="12"/>
      <c r="CN2069" s="12"/>
      <c r="CO2069" s="12"/>
      <c r="CP2069" s="12"/>
      <c r="CQ2069" s="12"/>
      <c r="CR2069" s="12"/>
      <c r="CS2069" s="12"/>
      <c r="CT2069" s="12"/>
      <c r="CU2069" s="12"/>
      <c r="CV2069" s="12"/>
      <c r="CW2069" s="12"/>
      <c r="CX2069" s="12"/>
      <c r="CY2069" s="12"/>
      <c r="CZ2069" s="12"/>
      <c r="DA2069" s="12"/>
      <c r="DB2069" s="12"/>
      <c r="DC2069" s="12"/>
      <c r="DD2069" s="12"/>
      <c r="DE2069" s="12"/>
      <c r="DF2069" s="12"/>
      <c r="DG2069" s="12"/>
      <c r="DH2069" s="12"/>
      <c r="DI2069" s="12"/>
      <c r="DJ2069" s="12"/>
      <c r="DK2069" s="12"/>
      <c r="DL2069" s="12"/>
      <c r="DM2069" s="12"/>
      <c r="DN2069" s="12"/>
      <c r="DO2069" s="12"/>
      <c r="DP2069" s="12"/>
      <c r="DQ2069" s="12"/>
      <c r="DR2069" s="12"/>
      <c r="DS2069" s="12"/>
      <c r="DT2069" s="12"/>
      <c r="DU2069" s="12"/>
      <c r="DV2069" s="12"/>
      <c r="DW2069" s="12"/>
      <c r="DX2069" s="12"/>
      <c r="DY2069" s="12"/>
      <c r="DZ2069" s="12"/>
      <c r="EA2069" s="12"/>
      <c r="EB2069" s="12"/>
      <c r="EC2069" s="12"/>
      <c r="ED2069" s="12"/>
      <c r="EE2069" s="12"/>
      <c r="EF2069" s="12"/>
      <c r="EG2069" s="12"/>
      <c r="EH2069" s="12"/>
      <c r="EI2069" s="12"/>
      <c r="EJ2069" s="12"/>
      <c r="EK2069" s="12"/>
      <c r="EL2069" s="12"/>
      <c r="EM2069" s="12"/>
      <c r="EN2069" s="12"/>
      <c r="EO2069" s="12"/>
      <c r="EP2069" s="12"/>
      <c r="EQ2069" s="12"/>
      <c r="ER2069" s="12"/>
      <c r="ES2069" s="12"/>
      <c r="ET2069" s="12"/>
      <c r="EU2069" s="12"/>
      <c r="EV2069" s="12"/>
      <c r="EW2069" s="12"/>
      <c r="EX2069" s="12"/>
      <c r="EY2069" s="12"/>
      <c r="EZ2069" s="12"/>
      <c r="FA2069" s="12"/>
      <c r="FB2069" s="12"/>
      <c r="FC2069" s="12"/>
      <c r="FD2069" s="12"/>
      <c r="FE2069" s="12"/>
      <c r="FF2069" s="12"/>
      <c r="FG2069" s="12"/>
      <c r="FH2069" s="12"/>
      <c r="FI2069" s="12"/>
      <c r="FJ2069" s="12"/>
      <c r="FK2069" s="12"/>
      <c r="FL2069" s="12"/>
      <c r="FM2069" s="12"/>
      <c r="FN2069" s="12"/>
      <c r="FO2069" s="12"/>
      <c r="FP2069" s="12"/>
      <c r="FQ2069" s="12"/>
      <c r="FR2069" s="12"/>
      <c r="FS2069" s="12"/>
      <c r="FT2069" s="12"/>
      <c r="FU2069" s="12"/>
      <c r="FV2069" s="12"/>
      <c r="FW2069" s="12"/>
      <c r="FX2069" s="12"/>
      <c r="FY2069" s="12"/>
      <c r="FZ2069" s="12"/>
      <c r="GA2069" s="12"/>
      <c r="GB2069" s="12"/>
      <c r="GC2069" s="12"/>
      <c r="GD2069" s="12"/>
      <c r="GE2069" s="12"/>
      <c r="GF2069" s="12"/>
      <c r="GG2069" s="12"/>
      <c r="GH2069" s="12"/>
      <c r="GI2069" s="12"/>
      <c r="GJ2069" s="12"/>
      <c r="GK2069" s="12"/>
      <c r="GL2069" s="12"/>
      <c r="GM2069" s="12"/>
      <c r="GN2069" s="12"/>
      <c r="GO2069" s="12"/>
      <c r="GP2069" s="12"/>
      <c r="GQ2069" s="12"/>
      <c r="GR2069" s="12"/>
    </row>
    <row r="2070" spans="1:200" x14ac:dyDescent="0.2">
      <c r="A2070" s="79">
        <f t="shared" si="726"/>
        <v>45142</v>
      </c>
      <c r="B2070" s="80" t="str">
        <f t="shared" ca="1" si="727"/>
        <v>n.d</v>
      </c>
      <c r="C2070" s="81">
        <f t="shared" ca="1" si="728"/>
        <v>1136.6050237500001</v>
      </c>
      <c r="D2070" s="82">
        <f ca="1">IF(A2070&lt;$B$1,VLOOKUP(A2070,[1]DI!$A$4:$B$15000,2,FALSE),0)</f>
        <v>0</v>
      </c>
      <c r="E2070" s="81">
        <f t="shared" ca="1" si="729"/>
        <v>0</v>
      </c>
      <c r="F2070" s="83">
        <f t="shared" si="724"/>
        <v>1.1679999999999999</v>
      </c>
      <c r="G2070" s="84">
        <f t="shared" ca="1" si="730"/>
        <v>1</v>
      </c>
      <c r="H2070" s="81">
        <f ca="1">TRUNC(PRODUCT(G$10:G2069),15)</f>
        <v>1.40945772534528</v>
      </c>
      <c r="I2070" s="81">
        <f t="shared" ca="1" si="731"/>
        <v>1.40945772534528</v>
      </c>
      <c r="J2070" s="81">
        <f t="shared" ca="1" si="732"/>
        <v>1</v>
      </c>
      <c r="K2070" s="81">
        <f t="shared" ca="1" si="733"/>
        <v>0</v>
      </c>
      <c r="L2070" s="85">
        <f>IF(VLOOKUP(A2070,$U$12:$AD$125,8)=VLOOKUP(A2069,$U$12:$AD$125,8),0,VLOOKUP(A2070,U$12:$AD$125,8))</f>
        <v>0</v>
      </c>
      <c r="M2070" s="86">
        <f>IF(L2070&gt;0,VLOOKUP(L2070,T$12:$AC$125,7),0)</f>
        <v>0</v>
      </c>
      <c r="N2070" s="81">
        <f t="shared" si="725"/>
        <v>0</v>
      </c>
      <c r="O2070" s="81">
        <f t="shared" ca="1" si="734"/>
        <v>0</v>
      </c>
      <c r="P2070" s="87" t="str">
        <f t="shared" si="735"/>
        <v>J=</v>
      </c>
      <c r="Q2070" s="88">
        <f t="shared" si="736"/>
        <v>45223</v>
      </c>
      <c r="R2070" s="7"/>
      <c r="S2070" s="7"/>
      <c r="T2070" s="7"/>
      <c r="U2070" s="7"/>
      <c r="V2070" s="7"/>
      <c r="W2070" s="7"/>
      <c r="X2070" s="7"/>
      <c r="Y2070" s="7"/>
      <c r="Z2070" s="7"/>
      <c r="AA2070" s="7"/>
      <c r="AB2070" s="7"/>
      <c r="AC2070" s="7"/>
      <c r="AD2070" s="7"/>
      <c r="AE2070" s="7"/>
      <c r="AF2070" s="65"/>
      <c r="AG2070" s="9"/>
      <c r="AH2070" s="9"/>
      <c r="AI2070" s="4"/>
      <c r="AJ2070" s="10"/>
      <c r="AK2070" s="4"/>
      <c r="AL2070" s="65"/>
      <c r="AM2070" s="10"/>
      <c r="AN2070" s="9"/>
      <c r="AO2070" s="7"/>
      <c r="AP2070" s="11"/>
      <c r="AQ2070" s="9"/>
      <c r="AR2070" s="8"/>
      <c r="AS2070" s="65"/>
      <c r="AT2070" s="12"/>
      <c r="AU2070" s="12"/>
      <c r="AV2070" s="22"/>
      <c r="AW2070" s="12"/>
      <c r="AX2070" s="12"/>
      <c r="AY2070" s="12"/>
      <c r="AZ2070" s="12"/>
      <c r="BA2070" s="12"/>
      <c r="BB2070" s="12"/>
      <c r="BC2070" s="12"/>
      <c r="BD2070" s="12"/>
      <c r="BE2070" s="12"/>
      <c r="BF2070" s="12"/>
      <c r="BG2070" s="12"/>
      <c r="BH2070" s="12"/>
      <c r="BI2070" s="12"/>
      <c r="BJ2070" s="12"/>
      <c r="BK2070" s="12"/>
      <c r="BL2070" s="12"/>
      <c r="BM2070" s="12"/>
      <c r="BN2070" s="12"/>
      <c r="BO2070" s="12"/>
      <c r="BP2070" s="12"/>
      <c r="BQ2070" s="12"/>
      <c r="BR2070" s="12"/>
      <c r="BS2070" s="12"/>
      <c r="BT2070" s="12"/>
      <c r="BU2070" s="12"/>
      <c r="BV2070" s="12"/>
      <c r="BW2070" s="12"/>
      <c r="BX2070" s="12"/>
      <c r="BY2070" s="12"/>
      <c r="BZ2070" s="12"/>
      <c r="CA2070" s="12"/>
      <c r="CB2070" s="12"/>
      <c r="CC2070" s="12"/>
      <c r="CD2070" s="12"/>
      <c r="CE2070" s="12"/>
      <c r="CF2070" s="12"/>
      <c r="CG2070" s="12"/>
      <c r="CH2070" s="12"/>
      <c r="CI2070" s="12"/>
      <c r="CJ2070" s="12"/>
      <c r="CK2070" s="12"/>
      <c r="CL2070" s="12"/>
      <c r="CM2070" s="12"/>
      <c r="CN2070" s="12"/>
      <c r="CO2070" s="12"/>
      <c r="CP2070" s="12"/>
      <c r="CQ2070" s="12"/>
      <c r="CR2070" s="12"/>
      <c r="CS2070" s="12"/>
      <c r="CT2070" s="12"/>
      <c r="CU2070" s="12"/>
      <c r="CV2070" s="12"/>
      <c r="CW2070" s="12"/>
      <c r="CX2070" s="12"/>
      <c r="CY2070" s="12"/>
      <c r="CZ2070" s="12"/>
      <c r="DA2070" s="12"/>
      <c r="DB2070" s="12"/>
      <c r="DC2070" s="12"/>
      <c r="DD2070" s="12"/>
      <c r="DE2070" s="12"/>
      <c r="DF2070" s="12"/>
      <c r="DG2070" s="12"/>
      <c r="DH2070" s="12"/>
      <c r="DI2070" s="12"/>
      <c r="DJ2070" s="12"/>
      <c r="DK2070" s="12"/>
      <c r="DL2070" s="12"/>
      <c r="DM2070" s="12"/>
      <c r="DN2070" s="12"/>
      <c r="DO2070" s="12"/>
      <c r="DP2070" s="12"/>
      <c r="DQ2070" s="12"/>
      <c r="DR2070" s="12"/>
      <c r="DS2070" s="12"/>
      <c r="DT2070" s="12"/>
      <c r="DU2070" s="12"/>
      <c r="DV2070" s="12"/>
      <c r="DW2070" s="12"/>
      <c r="DX2070" s="12"/>
      <c r="DY2070" s="12"/>
      <c r="DZ2070" s="12"/>
      <c r="EA2070" s="12"/>
      <c r="EB2070" s="12"/>
      <c r="EC2070" s="12"/>
      <c r="ED2070" s="12"/>
      <c r="EE2070" s="12"/>
      <c r="EF2070" s="12"/>
      <c r="EG2070" s="12"/>
      <c r="EH2070" s="12"/>
      <c r="EI2070" s="12"/>
      <c r="EJ2070" s="12"/>
      <c r="EK2070" s="12"/>
      <c r="EL2070" s="12"/>
      <c r="EM2070" s="12"/>
      <c r="EN2070" s="12"/>
      <c r="EO2070" s="12"/>
      <c r="EP2070" s="12"/>
      <c r="EQ2070" s="12"/>
      <c r="ER2070" s="12"/>
      <c r="ES2070" s="12"/>
      <c r="ET2070" s="12"/>
      <c r="EU2070" s="12"/>
      <c r="EV2070" s="12"/>
      <c r="EW2070" s="12"/>
      <c r="EX2070" s="12"/>
      <c r="EY2070" s="12"/>
      <c r="EZ2070" s="12"/>
      <c r="FA2070" s="12"/>
      <c r="FB2070" s="12"/>
      <c r="FC2070" s="12"/>
      <c r="FD2070" s="12"/>
      <c r="FE2070" s="12"/>
      <c r="FF2070" s="12"/>
      <c r="FG2070" s="12"/>
      <c r="FH2070" s="12"/>
      <c r="FI2070" s="12"/>
      <c r="FJ2070" s="12"/>
      <c r="FK2070" s="12"/>
      <c r="FL2070" s="12"/>
      <c r="FM2070" s="12"/>
      <c r="FN2070" s="12"/>
      <c r="FO2070" s="12"/>
      <c r="FP2070" s="12"/>
      <c r="FQ2070" s="12"/>
      <c r="FR2070" s="12"/>
      <c r="FS2070" s="12"/>
      <c r="FT2070" s="12"/>
      <c r="FU2070" s="12"/>
      <c r="FV2070" s="12"/>
      <c r="FW2070" s="12"/>
      <c r="FX2070" s="12"/>
      <c r="FY2070" s="12"/>
      <c r="FZ2070" s="12"/>
      <c r="GA2070" s="12"/>
      <c r="GB2070" s="12"/>
      <c r="GC2070" s="12"/>
      <c r="GD2070" s="12"/>
      <c r="GE2070" s="12"/>
      <c r="GF2070" s="12"/>
      <c r="GG2070" s="12"/>
      <c r="GH2070" s="12"/>
      <c r="GI2070" s="12"/>
      <c r="GJ2070" s="12"/>
      <c r="GK2070" s="12"/>
      <c r="GL2070" s="12"/>
      <c r="GM2070" s="12"/>
      <c r="GN2070" s="12"/>
      <c r="GO2070" s="12"/>
      <c r="GP2070" s="12"/>
      <c r="GQ2070" s="12"/>
      <c r="GR2070" s="12"/>
    </row>
    <row r="2071" spans="1:200" x14ac:dyDescent="0.2">
      <c r="A2071" s="79">
        <f t="shared" si="726"/>
        <v>45143</v>
      </c>
      <c r="B2071" s="80" t="str">
        <f t="shared" ca="1" si="727"/>
        <v>n.d</v>
      </c>
      <c r="C2071" s="81">
        <f t="shared" ca="1" si="728"/>
        <v>1136.6050237500001</v>
      </c>
      <c r="D2071" s="82">
        <f ca="1">IF(A2071&lt;$B$1,VLOOKUP(A2071,[1]DI!$A$4:$B$15000,2,FALSE),0)</f>
        <v>0</v>
      </c>
      <c r="E2071" s="81">
        <f t="shared" ca="1" si="729"/>
        <v>0</v>
      </c>
      <c r="F2071" s="83">
        <f t="shared" si="724"/>
        <v>1.1679999999999999</v>
      </c>
      <c r="G2071" s="84">
        <f t="shared" ca="1" si="730"/>
        <v>1</v>
      </c>
      <c r="H2071" s="81">
        <f ca="1">TRUNC(PRODUCT(G$10:G2070),15)</f>
        <v>1.40945772534528</v>
      </c>
      <c r="I2071" s="81">
        <f t="shared" ca="1" si="731"/>
        <v>1.40945772534528</v>
      </c>
      <c r="J2071" s="81">
        <f t="shared" ca="1" si="732"/>
        <v>1</v>
      </c>
      <c r="K2071" s="81">
        <f t="shared" ca="1" si="733"/>
        <v>0</v>
      </c>
      <c r="L2071" s="85">
        <f>IF(VLOOKUP(A2071,$U$12:$AD$125,8)=VLOOKUP(A2070,$U$12:$AD$125,8),0,VLOOKUP(A2071,U$12:$AD$125,8))</f>
        <v>0</v>
      </c>
      <c r="M2071" s="86">
        <f>IF(L2071&gt;0,VLOOKUP(L2071,T$12:$AC$125,7),0)</f>
        <v>0</v>
      </c>
      <c r="N2071" s="81">
        <f t="shared" si="725"/>
        <v>0</v>
      </c>
      <c r="O2071" s="81">
        <f t="shared" ca="1" si="734"/>
        <v>0</v>
      </c>
      <c r="P2071" s="87" t="str">
        <f t="shared" si="735"/>
        <v>J=</v>
      </c>
      <c r="Q2071" s="88">
        <f t="shared" si="736"/>
        <v>45223</v>
      </c>
      <c r="R2071" s="7"/>
      <c r="S2071" s="7"/>
      <c r="T2071" s="7"/>
      <c r="U2071" s="7"/>
      <c r="V2071" s="7"/>
      <c r="W2071" s="7"/>
      <c r="X2071" s="7"/>
      <c r="Y2071" s="7"/>
      <c r="Z2071" s="7"/>
      <c r="AA2071" s="7"/>
      <c r="AB2071" s="7"/>
      <c r="AC2071" s="7"/>
      <c r="AD2071" s="7"/>
      <c r="AE2071" s="7"/>
      <c r="AF2071" s="65"/>
      <c r="AG2071" s="9"/>
      <c r="AH2071" s="9"/>
      <c r="AI2071" s="4"/>
      <c r="AJ2071" s="10"/>
      <c r="AK2071" s="4"/>
      <c r="AL2071" s="65"/>
      <c r="AM2071" s="10"/>
      <c r="AN2071" s="9"/>
      <c r="AO2071" s="7"/>
      <c r="AP2071" s="11"/>
      <c r="AQ2071" s="9"/>
      <c r="AR2071" s="8"/>
      <c r="AS2071" s="65"/>
      <c r="AT2071" s="12"/>
      <c r="AU2071" s="12"/>
      <c r="AV2071" s="22"/>
      <c r="AW2071" s="12"/>
      <c r="AX2071" s="12"/>
      <c r="AY2071" s="12"/>
      <c r="AZ2071" s="12"/>
      <c r="BA2071" s="12"/>
      <c r="BB2071" s="12"/>
      <c r="BC2071" s="12"/>
      <c r="BD2071" s="12"/>
      <c r="BE2071" s="12"/>
      <c r="BF2071" s="12"/>
      <c r="BG2071" s="12"/>
      <c r="BH2071" s="12"/>
      <c r="BI2071" s="12"/>
      <c r="BJ2071" s="12"/>
      <c r="BK2071" s="12"/>
      <c r="BL2071" s="12"/>
      <c r="BM2071" s="12"/>
      <c r="BN2071" s="12"/>
      <c r="BO2071" s="12"/>
      <c r="BP2071" s="12"/>
      <c r="BQ2071" s="12"/>
      <c r="BR2071" s="12"/>
      <c r="BS2071" s="12"/>
      <c r="BT2071" s="12"/>
      <c r="BU2071" s="12"/>
      <c r="BV2071" s="12"/>
      <c r="BW2071" s="12"/>
      <c r="BX2071" s="12"/>
      <c r="BY2071" s="12"/>
      <c r="BZ2071" s="12"/>
      <c r="CA2071" s="12"/>
      <c r="CB2071" s="12"/>
      <c r="CC2071" s="12"/>
      <c r="CD2071" s="12"/>
      <c r="CE2071" s="12"/>
      <c r="CF2071" s="12"/>
      <c r="CG2071" s="12"/>
      <c r="CH2071" s="12"/>
      <c r="CI2071" s="12"/>
      <c r="CJ2071" s="12"/>
      <c r="CK2071" s="12"/>
      <c r="CL2071" s="12"/>
      <c r="CM2071" s="12"/>
      <c r="CN2071" s="12"/>
      <c r="CO2071" s="12"/>
      <c r="CP2071" s="12"/>
      <c r="CQ2071" s="12"/>
      <c r="CR2071" s="12"/>
      <c r="CS2071" s="12"/>
      <c r="CT2071" s="12"/>
      <c r="CU2071" s="12"/>
      <c r="CV2071" s="12"/>
      <c r="CW2071" s="12"/>
      <c r="CX2071" s="12"/>
      <c r="CY2071" s="12"/>
      <c r="CZ2071" s="12"/>
      <c r="DA2071" s="12"/>
      <c r="DB2071" s="12"/>
      <c r="DC2071" s="12"/>
      <c r="DD2071" s="12"/>
      <c r="DE2071" s="12"/>
      <c r="DF2071" s="12"/>
      <c r="DG2071" s="12"/>
      <c r="DH2071" s="12"/>
      <c r="DI2071" s="12"/>
      <c r="DJ2071" s="12"/>
      <c r="DK2071" s="12"/>
      <c r="DL2071" s="12"/>
      <c r="DM2071" s="12"/>
      <c r="DN2071" s="12"/>
      <c r="DO2071" s="12"/>
      <c r="DP2071" s="12"/>
      <c r="DQ2071" s="12"/>
      <c r="DR2071" s="12"/>
      <c r="DS2071" s="12"/>
      <c r="DT2071" s="12"/>
      <c r="DU2071" s="12"/>
      <c r="DV2071" s="12"/>
      <c r="DW2071" s="12"/>
      <c r="DX2071" s="12"/>
      <c r="DY2071" s="12"/>
      <c r="DZ2071" s="12"/>
      <c r="EA2071" s="12"/>
      <c r="EB2071" s="12"/>
      <c r="EC2071" s="12"/>
      <c r="ED2071" s="12"/>
      <c r="EE2071" s="12"/>
      <c r="EF2071" s="12"/>
      <c r="EG2071" s="12"/>
      <c r="EH2071" s="12"/>
      <c r="EI2071" s="12"/>
      <c r="EJ2071" s="12"/>
      <c r="EK2071" s="12"/>
      <c r="EL2071" s="12"/>
      <c r="EM2071" s="12"/>
      <c r="EN2071" s="12"/>
      <c r="EO2071" s="12"/>
      <c r="EP2071" s="12"/>
      <c r="EQ2071" s="12"/>
      <c r="ER2071" s="12"/>
      <c r="ES2071" s="12"/>
      <c r="ET2071" s="12"/>
      <c r="EU2071" s="12"/>
      <c r="EV2071" s="12"/>
      <c r="EW2071" s="12"/>
      <c r="EX2071" s="12"/>
      <c r="EY2071" s="12"/>
      <c r="EZ2071" s="12"/>
      <c r="FA2071" s="12"/>
      <c r="FB2071" s="12"/>
      <c r="FC2071" s="12"/>
      <c r="FD2071" s="12"/>
      <c r="FE2071" s="12"/>
      <c r="FF2071" s="12"/>
      <c r="FG2071" s="12"/>
      <c r="FH2071" s="12"/>
      <c r="FI2071" s="12"/>
      <c r="FJ2071" s="12"/>
      <c r="FK2071" s="12"/>
      <c r="FL2071" s="12"/>
      <c r="FM2071" s="12"/>
      <c r="FN2071" s="12"/>
      <c r="FO2071" s="12"/>
      <c r="FP2071" s="12"/>
      <c r="FQ2071" s="12"/>
      <c r="FR2071" s="12"/>
      <c r="FS2071" s="12"/>
      <c r="FT2071" s="12"/>
      <c r="FU2071" s="12"/>
      <c r="FV2071" s="12"/>
      <c r="FW2071" s="12"/>
      <c r="FX2071" s="12"/>
      <c r="FY2071" s="12"/>
      <c r="FZ2071" s="12"/>
      <c r="GA2071" s="12"/>
      <c r="GB2071" s="12"/>
      <c r="GC2071" s="12"/>
      <c r="GD2071" s="12"/>
      <c r="GE2071" s="12"/>
      <c r="GF2071" s="12"/>
      <c r="GG2071" s="12"/>
      <c r="GH2071" s="12"/>
      <c r="GI2071" s="12"/>
      <c r="GJ2071" s="12"/>
      <c r="GK2071" s="12"/>
      <c r="GL2071" s="12"/>
      <c r="GM2071" s="12"/>
      <c r="GN2071" s="12"/>
      <c r="GO2071" s="12"/>
      <c r="GP2071" s="12"/>
      <c r="GQ2071" s="12"/>
      <c r="GR2071" s="12"/>
    </row>
    <row r="2072" spans="1:200" x14ac:dyDescent="0.2">
      <c r="A2072" s="79">
        <f t="shared" si="726"/>
        <v>45144</v>
      </c>
      <c r="B2072" s="80" t="str">
        <f t="shared" ca="1" si="727"/>
        <v>n.d</v>
      </c>
      <c r="C2072" s="81">
        <f t="shared" ca="1" si="728"/>
        <v>1136.6050237500001</v>
      </c>
      <c r="D2072" s="82">
        <f ca="1">IF(A2072&lt;$B$1,VLOOKUP(A2072,[1]DI!$A$4:$B$15000,2,FALSE),0)</f>
        <v>0</v>
      </c>
      <c r="E2072" s="81">
        <f t="shared" ca="1" si="729"/>
        <v>0</v>
      </c>
      <c r="F2072" s="83">
        <f t="shared" si="724"/>
        <v>1.1679999999999999</v>
      </c>
      <c r="G2072" s="84">
        <f t="shared" ca="1" si="730"/>
        <v>1</v>
      </c>
      <c r="H2072" s="81">
        <f ca="1">TRUNC(PRODUCT(G$10:G2071),15)</f>
        <v>1.40945772534528</v>
      </c>
      <c r="I2072" s="81">
        <f t="shared" ca="1" si="731"/>
        <v>1.40945772534528</v>
      </c>
      <c r="J2072" s="81">
        <f t="shared" ca="1" si="732"/>
        <v>1</v>
      </c>
      <c r="K2072" s="81">
        <f t="shared" ca="1" si="733"/>
        <v>0</v>
      </c>
      <c r="L2072" s="85">
        <f>IF(VLOOKUP(A2072,$U$12:$AD$125,8)=VLOOKUP(A2071,$U$12:$AD$125,8),0,VLOOKUP(A2072,U$12:$AD$125,8))</f>
        <v>0</v>
      </c>
      <c r="M2072" s="86">
        <f>IF(L2072&gt;0,VLOOKUP(L2072,T$12:$AC$125,7),0)</f>
        <v>0</v>
      </c>
      <c r="N2072" s="81">
        <f t="shared" si="725"/>
        <v>0</v>
      </c>
      <c r="O2072" s="81">
        <f t="shared" ca="1" si="734"/>
        <v>0</v>
      </c>
      <c r="P2072" s="87" t="str">
        <f t="shared" si="735"/>
        <v>J=</v>
      </c>
      <c r="Q2072" s="88">
        <f t="shared" si="736"/>
        <v>45223</v>
      </c>
      <c r="R2072" s="7"/>
      <c r="S2072" s="7"/>
      <c r="T2072" s="7"/>
      <c r="U2072" s="7"/>
      <c r="V2072" s="7"/>
      <c r="W2072" s="7"/>
      <c r="X2072" s="7"/>
      <c r="Y2072" s="7"/>
      <c r="Z2072" s="7"/>
      <c r="AA2072" s="7"/>
      <c r="AB2072" s="7"/>
      <c r="AC2072" s="7"/>
      <c r="AD2072" s="7"/>
      <c r="AE2072" s="7"/>
      <c r="AF2072" s="65"/>
      <c r="AG2072" s="9"/>
      <c r="AH2072" s="9"/>
      <c r="AI2072" s="4"/>
      <c r="AJ2072" s="10"/>
      <c r="AK2072" s="4"/>
      <c r="AL2072" s="65"/>
      <c r="AM2072" s="10"/>
      <c r="AN2072" s="9"/>
      <c r="AO2072" s="7"/>
      <c r="AP2072" s="11"/>
      <c r="AQ2072" s="9"/>
      <c r="AR2072" s="8"/>
      <c r="AS2072" s="65"/>
      <c r="AT2072" s="12"/>
      <c r="AU2072" s="12"/>
      <c r="AV2072" s="22"/>
      <c r="AW2072" s="12"/>
      <c r="AX2072" s="12"/>
      <c r="AY2072" s="12"/>
      <c r="AZ2072" s="12"/>
      <c r="BA2072" s="12"/>
      <c r="BB2072" s="12"/>
      <c r="BC2072" s="12"/>
      <c r="BD2072" s="12"/>
      <c r="BE2072" s="12"/>
      <c r="BF2072" s="12"/>
      <c r="BG2072" s="12"/>
      <c r="BH2072" s="12"/>
      <c r="BI2072" s="12"/>
      <c r="BJ2072" s="12"/>
      <c r="BK2072" s="12"/>
      <c r="BL2072" s="12"/>
      <c r="BM2072" s="12"/>
      <c r="BN2072" s="12"/>
      <c r="BO2072" s="12"/>
      <c r="BP2072" s="12"/>
      <c r="BQ2072" s="12"/>
      <c r="BR2072" s="12"/>
      <c r="BS2072" s="12"/>
      <c r="BT2072" s="12"/>
      <c r="BU2072" s="12"/>
      <c r="BV2072" s="12"/>
      <c r="BW2072" s="12"/>
      <c r="BX2072" s="12"/>
      <c r="BY2072" s="12"/>
      <c r="BZ2072" s="12"/>
      <c r="CA2072" s="12"/>
      <c r="CB2072" s="12"/>
      <c r="CC2072" s="12"/>
      <c r="CD2072" s="12"/>
      <c r="CE2072" s="12"/>
      <c r="CF2072" s="12"/>
      <c r="CG2072" s="12"/>
      <c r="CH2072" s="12"/>
      <c r="CI2072" s="12"/>
      <c r="CJ2072" s="12"/>
      <c r="CK2072" s="12"/>
      <c r="CL2072" s="12"/>
      <c r="CM2072" s="12"/>
      <c r="CN2072" s="12"/>
      <c r="CO2072" s="12"/>
      <c r="CP2072" s="12"/>
      <c r="CQ2072" s="12"/>
      <c r="CR2072" s="12"/>
      <c r="CS2072" s="12"/>
      <c r="CT2072" s="12"/>
      <c r="CU2072" s="12"/>
      <c r="CV2072" s="12"/>
      <c r="CW2072" s="12"/>
      <c r="CX2072" s="12"/>
      <c r="CY2072" s="12"/>
      <c r="CZ2072" s="12"/>
      <c r="DA2072" s="12"/>
      <c r="DB2072" s="12"/>
      <c r="DC2072" s="12"/>
      <c r="DD2072" s="12"/>
      <c r="DE2072" s="12"/>
      <c r="DF2072" s="12"/>
      <c r="DG2072" s="12"/>
      <c r="DH2072" s="12"/>
      <c r="DI2072" s="12"/>
      <c r="DJ2072" s="12"/>
      <c r="DK2072" s="12"/>
      <c r="DL2072" s="12"/>
      <c r="DM2072" s="12"/>
      <c r="DN2072" s="12"/>
      <c r="DO2072" s="12"/>
      <c r="DP2072" s="12"/>
      <c r="DQ2072" s="12"/>
      <c r="DR2072" s="12"/>
      <c r="DS2072" s="12"/>
      <c r="DT2072" s="12"/>
      <c r="DU2072" s="12"/>
      <c r="DV2072" s="12"/>
      <c r="DW2072" s="12"/>
      <c r="DX2072" s="12"/>
      <c r="DY2072" s="12"/>
      <c r="DZ2072" s="12"/>
      <c r="EA2072" s="12"/>
      <c r="EB2072" s="12"/>
      <c r="EC2072" s="12"/>
      <c r="ED2072" s="12"/>
      <c r="EE2072" s="12"/>
      <c r="EF2072" s="12"/>
      <c r="EG2072" s="12"/>
      <c r="EH2072" s="12"/>
      <c r="EI2072" s="12"/>
      <c r="EJ2072" s="12"/>
      <c r="EK2072" s="12"/>
      <c r="EL2072" s="12"/>
      <c r="EM2072" s="12"/>
      <c r="EN2072" s="12"/>
      <c r="EO2072" s="12"/>
      <c r="EP2072" s="12"/>
      <c r="EQ2072" s="12"/>
      <c r="ER2072" s="12"/>
      <c r="ES2072" s="12"/>
      <c r="ET2072" s="12"/>
      <c r="EU2072" s="12"/>
      <c r="EV2072" s="12"/>
      <c r="EW2072" s="12"/>
      <c r="EX2072" s="12"/>
      <c r="EY2072" s="12"/>
      <c r="EZ2072" s="12"/>
      <c r="FA2072" s="12"/>
      <c r="FB2072" s="12"/>
      <c r="FC2072" s="12"/>
      <c r="FD2072" s="12"/>
      <c r="FE2072" s="12"/>
      <c r="FF2072" s="12"/>
      <c r="FG2072" s="12"/>
      <c r="FH2072" s="12"/>
      <c r="FI2072" s="12"/>
      <c r="FJ2072" s="12"/>
      <c r="FK2072" s="12"/>
      <c r="FL2072" s="12"/>
      <c r="FM2072" s="12"/>
      <c r="FN2072" s="12"/>
      <c r="FO2072" s="12"/>
      <c r="FP2072" s="12"/>
      <c r="FQ2072" s="12"/>
      <c r="FR2072" s="12"/>
      <c r="FS2072" s="12"/>
      <c r="FT2072" s="12"/>
      <c r="FU2072" s="12"/>
      <c r="FV2072" s="12"/>
      <c r="FW2072" s="12"/>
      <c r="FX2072" s="12"/>
      <c r="FY2072" s="12"/>
      <c r="FZ2072" s="12"/>
      <c r="GA2072" s="12"/>
      <c r="GB2072" s="12"/>
      <c r="GC2072" s="12"/>
      <c r="GD2072" s="12"/>
      <c r="GE2072" s="12"/>
      <c r="GF2072" s="12"/>
      <c r="GG2072" s="12"/>
      <c r="GH2072" s="12"/>
      <c r="GI2072" s="12"/>
      <c r="GJ2072" s="12"/>
      <c r="GK2072" s="12"/>
      <c r="GL2072" s="12"/>
      <c r="GM2072" s="12"/>
      <c r="GN2072" s="12"/>
      <c r="GO2072" s="12"/>
      <c r="GP2072" s="12"/>
      <c r="GQ2072" s="12"/>
      <c r="GR2072" s="12"/>
    </row>
    <row r="2073" spans="1:200" x14ac:dyDescent="0.2">
      <c r="A2073" s="79">
        <f t="shared" si="726"/>
        <v>45145</v>
      </c>
      <c r="B2073" s="80" t="str">
        <f t="shared" ca="1" si="727"/>
        <v>n.d</v>
      </c>
      <c r="C2073" s="81">
        <f t="shared" ca="1" si="728"/>
        <v>1136.6050237500001</v>
      </c>
      <c r="D2073" s="82">
        <f ca="1">IF(A2073&lt;$B$1,VLOOKUP(A2073,[1]DI!$A$4:$B$15000,2,FALSE),0)</f>
        <v>0</v>
      </c>
      <c r="E2073" s="81">
        <f t="shared" ca="1" si="729"/>
        <v>0</v>
      </c>
      <c r="F2073" s="83">
        <f t="shared" si="724"/>
        <v>1.1679999999999999</v>
      </c>
      <c r="G2073" s="84">
        <f t="shared" ca="1" si="730"/>
        <v>1</v>
      </c>
      <c r="H2073" s="81">
        <f ca="1">TRUNC(PRODUCT(G$10:G2072),15)</f>
        <v>1.40945772534528</v>
      </c>
      <c r="I2073" s="81">
        <f t="shared" ca="1" si="731"/>
        <v>1.40945772534528</v>
      </c>
      <c r="J2073" s="81">
        <f t="shared" ca="1" si="732"/>
        <v>1</v>
      </c>
      <c r="K2073" s="81">
        <f t="shared" ca="1" si="733"/>
        <v>0</v>
      </c>
      <c r="L2073" s="85">
        <f>IF(VLOOKUP(A2073,$U$12:$AD$125,8)=VLOOKUP(A2072,$U$12:$AD$125,8),0,VLOOKUP(A2073,U$12:$AD$125,8))</f>
        <v>0</v>
      </c>
      <c r="M2073" s="86">
        <f>IF(L2073&gt;0,VLOOKUP(L2073,T$12:$AC$125,7),0)</f>
        <v>0</v>
      </c>
      <c r="N2073" s="81">
        <f t="shared" si="725"/>
        <v>0</v>
      </c>
      <c r="O2073" s="81">
        <f t="shared" ca="1" si="734"/>
        <v>0</v>
      </c>
      <c r="P2073" s="87" t="str">
        <f t="shared" si="735"/>
        <v>J=</v>
      </c>
      <c r="Q2073" s="88">
        <f t="shared" si="736"/>
        <v>45223</v>
      </c>
      <c r="R2073" s="7"/>
      <c r="S2073" s="7"/>
      <c r="T2073" s="7"/>
      <c r="U2073" s="7"/>
      <c r="V2073" s="7"/>
      <c r="W2073" s="7"/>
      <c r="X2073" s="7"/>
      <c r="Y2073" s="7"/>
      <c r="Z2073" s="7"/>
      <c r="AA2073" s="7"/>
      <c r="AB2073" s="7"/>
      <c r="AC2073" s="7"/>
      <c r="AD2073" s="7"/>
      <c r="AE2073" s="7"/>
      <c r="AF2073" s="65"/>
      <c r="AG2073" s="9"/>
      <c r="AH2073" s="9"/>
      <c r="AI2073" s="4"/>
      <c r="AJ2073" s="10"/>
      <c r="AK2073" s="4"/>
      <c r="AL2073" s="65"/>
      <c r="AM2073" s="10"/>
      <c r="AN2073" s="9"/>
      <c r="AO2073" s="7"/>
      <c r="AP2073" s="11"/>
      <c r="AQ2073" s="9"/>
      <c r="AR2073" s="8"/>
      <c r="AS2073" s="65"/>
      <c r="AT2073" s="12"/>
      <c r="AU2073" s="12"/>
      <c r="AV2073" s="22"/>
      <c r="AW2073" s="12"/>
      <c r="AX2073" s="12"/>
      <c r="AY2073" s="12"/>
      <c r="AZ2073" s="12"/>
      <c r="BA2073" s="12"/>
      <c r="BB2073" s="12"/>
      <c r="BC2073" s="12"/>
      <c r="BD2073" s="12"/>
      <c r="BE2073" s="12"/>
      <c r="BF2073" s="12"/>
      <c r="BG2073" s="12"/>
      <c r="BH2073" s="12"/>
      <c r="BI2073" s="12"/>
      <c r="BJ2073" s="12"/>
      <c r="BK2073" s="12"/>
      <c r="BL2073" s="12"/>
      <c r="BM2073" s="12"/>
      <c r="BN2073" s="12"/>
      <c r="BO2073" s="12"/>
      <c r="BP2073" s="12"/>
      <c r="BQ2073" s="12"/>
      <c r="BR2073" s="12"/>
      <c r="BS2073" s="12"/>
      <c r="BT2073" s="12"/>
      <c r="BU2073" s="12"/>
      <c r="BV2073" s="12"/>
      <c r="BW2073" s="12"/>
      <c r="BX2073" s="12"/>
      <c r="BY2073" s="12"/>
      <c r="BZ2073" s="12"/>
      <c r="CA2073" s="12"/>
      <c r="CB2073" s="12"/>
      <c r="CC2073" s="12"/>
      <c r="CD2073" s="12"/>
      <c r="CE2073" s="12"/>
      <c r="CF2073" s="12"/>
      <c r="CG2073" s="12"/>
      <c r="CH2073" s="12"/>
      <c r="CI2073" s="12"/>
      <c r="CJ2073" s="12"/>
      <c r="CK2073" s="12"/>
      <c r="CL2073" s="12"/>
      <c r="CM2073" s="12"/>
      <c r="CN2073" s="12"/>
      <c r="CO2073" s="12"/>
      <c r="CP2073" s="12"/>
      <c r="CQ2073" s="12"/>
      <c r="CR2073" s="12"/>
      <c r="CS2073" s="12"/>
      <c r="CT2073" s="12"/>
      <c r="CU2073" s="12"/>
      <c r="CV2073" s="12"/>
      <c r="CW2073" s="12"/>
      <c r="CX2073" s="12"/>
      <c r="CY2073" s="12"/>
      <c r="CZ2073" s="12"/>
      <c r="DA2073" s="12"/>
      <c r="DB2073" s="12"/>
      <c r="DC2073" s="12"/>
      <c r="DD2073" s="12"/>
      <c r="DE2073" s="12"/>
      <c r="DF2073" s="12"/>
      <c r="DG2073" s="12"/>
      <c r="DH2073" s="12"/>
      <c r="DI2073" s="12"/>
      <c r="DJ2073" s="12"/>
      <c r="DK2073" s="12"/>
      <c r="DL2073" s="12"/>
      <c r="DM2073" s="12"/>
      <c r="DN2073" s="12"/>
      <c r="DO2073" s="12"/>
      <c r="DP2073" s="12"/>
      <c r="DQ2073" s="12"/>
      <c r="DR2073" s="12"/>
      <c r="DS2073" s="12"/>
      <c r="DT2073" s="12"/>
      <c r="DU2073" s="12"/>
      <c r="DV2073" s="12"/>
      <c r="DW2073" s="12"/>
      <c r="DX2073" s="12"/>
      <c r="DY2073" s="12"/>
      <c r="DZ2073" s="12"/>
      <c r="EA2073" s="12"/>
      <c r="EB2073" s="12"/>
      <c r="EC2073" s="12"/>
      <c r="ED2073" s="12"/>
      <c r="EE2073" s="12"/>
      <c r="EF2073" s="12"/>
      <c r="EG2073" s="12"/>
      <c r="EH2073" s="12"/>
      <c r="EI2073" s="12"/>
      <c r="EJ2073" s="12"/>
      <c r="EK2073" s="12"/>
      <c r="EL2073" s="12"/>
      <c r="EM2073" s="12"/>
      <c r="EN2073" s="12"/>
      <c r="EO2073" s="12"/>
      <c r="EP2073" s="12"/>
      <c r="EQ2073" s="12"/>
      <c r="ER2073" s="12"/>
      <c r="ES2073" s="12"/>
      <c r="ET2073" s="12"/>
      <c r="EU2073" s="12"/>
      <c r="EV2073" s="12"/>
      <c r="EW2073" s="12"/>
      <c r="EX2073" s="12"/>
      <c r="EY2073" s="12"/>
      <c r="EZ2073" s="12"/>
      <c r="FA2073" s="12"/>
      <c r="FB2073" s="12"/>
      <c r="FC2073" s="12"/>
      <c r="FD2073" s="12"/>
      <c r="FE2073" s="12"/>
      <c r="FF2073" s="12"/>
      <c r="FG2073" s="12"/>
      <c r="FH2073" s="12"/>
      <c r="FI2073" s="12"/>
      <c r="FJ2073" s="12"/>
      <c r="FK2073" s="12"/>
      <c r="FL2073" s="12"/>
      <c r="FM2073" s="12"/>
      <c r="FN2073" s="12"/>
      <c r="FO2073" s="12"/>
      <c r="FP2073" s="12"/>
      <c r="FQ2073" s="12"/>
      <c r="FR2073" s="12"/>
      <c r="FS2073" s="12"/>
      <c r="FT2073" s="12"/>
      <c r="FU2073" s="12"/>
      <c r="FV2073" s="12"/>
      <c r="FW2073" s="12"/>
      <c r="FX2073" s="12"/>
      <c r="FY2073" s="12"/>
      <c r="FZ2073" s="12"/>
      <c r="GA2073" s="12"/>
      <c r="GB2073" s="12"/>
      <c r="GC2073" s="12"/>
      <c r="GD2073" s="12"/>
      <c r="GE2073" s="12"/>
      <c r="GF2073" s="12"/>
      <c r="GG2073" s="12"/>
      <c r="GH2073" s="12"/>
      <c r="GI2073" s="12"/>
      <c r="GJ2073" s="12"/>
      <c r="GK2073" s="12"/>
      <c r="GL2073" s="12"/>
      <c r="GM2073" s="12"/>
      <c r="GN2073" s="12"/>
      <c r="GO2073" s="12"/>
      <c r="GP2073" s="12"/>
      <c r="GQ2073" s="12"/>
      <c r="GR2073" s="12"/>
    </row>
    <row r="2074" spans="1:200" x14ac:dyDescent="0.2">
      <c r="A2074" s="79">
        <f t="shared" si="726"/>
        <v>45146</v>
      </c>
      <c r="B2074" s="80" t="str">
        <f t="shared" ca="1" si="727"/>
        <v>n.d</v>
      </c>
      <c r="C2074" s="81">
        <f t="shared" ca="1" si="728"/>
        <v>1136.6050237500001</v>
      </c>
      <c r="D2074" s="82">
        <f ca="1">IF(A2074&lt;$B$1,VLOOKUP(A2074,[1]DI!$A$4:$B$15000,2,FALSE),0)</f>
        <v>0</v>
      </c>
      <c r="E2074" s="81">
        <f t="shared" ca="1" si="729"/>
        <v>0</v>
      </c>
      <c r="F2074" s="83">
        <f t="shared" si="724"/>
        <v>1.1679999999999999</v>
      </c>
      <c r="G2074" s="84">
        <f t="shared" ca="1" si="730"/>
        <v>1</v>
      </c>
      <c r="H2074" s="81">
        <f ca="1">TRUNC(PRODUCT(G$10:G2073),15)</f>
        <v>1.40945772534528</v>
      </c>
      <c r="I2074" s="81">
        <f t="shared" ca="1" si="731"/>
        <v>1.40945772534528</v>
      </c>
      <c r="J2074" s="81">
        <f t="shared" ca="1" si="732"/>
        <v>1</v>
      </c>
      <c r="K2074" s="81">
        <f t="shared" ca="1" si="733"/>
        <v>0</v>
      </c>
      <c r="L2074" s="85">
        <f>IF(VLOOKUP(A2074,$U$12:$AD$125,8)=VLOOKUP(A2073,$U$12:$AD$125,8),0,VLOOKUP(A2074,U$12:$AD$125,8))</f>
        <v>0</v>
      </c>
      <c r="M2074" s="86">
        <f>IF(L2074&gt;0,VLOOKUP(L2074,T$12:$AC$125,7),0)</f>
        <v>0</v>
      </c>
      <c r="N2074" s="81">
        <f t="shared" si="725"/>
        <v>0</v>
      </c>
      <c r="O2074" s="81">
        <f t="shared" ca="1" si="734"/>
        <v>0</v>
      </c>
      <c r="P2074" s="87" t="str">
        <f t="shared" si="735"/>
        <v>J=</v>
      </c>
      <c r="Q2074" s="88">
        <f t="shared" si="736"/>
        <v>45223</v>
      </c>
      <c r="R2074" s="7"/>
      <c r="S2074" s="7"/>
      <c r="T2074" s="7"/>
      <c r="U2074" s="7"/>
      <c r="V2074" s="7"/>
      <c r="W2074" s="7"/>
      <c r="X2074" s="7"/>
      <c r="Y2074" s="7"/>
      <c r="Z2074" s="7"/>
      <c r="AA2074" s="7"/>
      <c r="AB2074" s="7"/>
      <c r="AC2074" s="7"/>
      <c r="AD2074" s="7"/>
      <c r="AE2074" s="7"/>
      <c r="AF2074" s="65"/>
      <c r="AG2074" s="9"/>
      <c r="AH2074" s="9"/>
      <c r="AI2074" s="4"/>
      <c r="AJ2074" s="10"/>
      <c r="AK2074" s="4"/>
      <c r="AL2074" s="65"/>
      <c r="AM2074" s="10"/>
      <c r="AN2074" s="9"/>
      <c r="AO2074" s="7"/>
      <c r="AP2074" s="11"/>
      <c r="AQ2074" s="9"/>
      <c r="AR2074" s="8"/>
      <c r="AS2074" s="65"/>
      <c r="AT2074" s="12"/>
      <c r="AU2074" s="12"/>
      <c r="AV2074" s="22"/>
      <c r="AW2074" s="12"/>
      <c r="AX2074" s="12"/>
      <c r="AY2074" s="12"/>
      <c r="AZ2074" s="12"/>
      <c r="BA2074" s="12"/>
      <c r="BB2074" s="12"/>
      <c r="BC2074" s="12"/>
      <c r="BD2074" s="12"/>
      <c r="BE2074" s="12"/>
      <c r="BF2074" s="12"/>
      <c r="BG2074" s="12"/>
      <c r="BH2074" s="12"/>
      <c r="BI2074" s="12"/>
      <c r="BJ2074" s="12"/>
      <c r="BK2074" s="12"/>
      <c r="BL2074" s="12"/>
      <c r="BM2074" s="12"/>
      <c r="BN2074" s="12"/>
      <c r="BO2074" s="12"/>
      <c r="BP2074" s="12"/>
      <c r="BQ2074" s="12"/>
      <c r="BR2074" s="12"/>
      <c r="BS2074" s="12"/>
      <c r="BT2074" s="12"/>
      <c r="BU2074" s="12"/>
      <c r="BV2074" s="12"/>
      <c r="BW2074" s="12"/>
      <c r="BX2074" s="12"/>
      <c r="BY2074" s="12"/>
      <c r="BZ2074" s="12"/>
      <c r="CA2074" s="12"/>
      <c r="CB2074" s="12"/>
      <c r="CC2074" s="12"/>
      <c r="CD2074" s="12"/>
      <c r="CE2074" s="12"/>
      <c r="CF2074" s="12"/>
      <c r="CG2074" s="12"/>
      <c r="CH2074" s="12"/>
      <c r="CI2074" s="12"/>
      <c r="CJ2074" s="12"/>
      <c r="CK2074" s="12"/>
      <c r="CL2074" s="12"/>
      <c r="CM2074" s="12"/>
      <c r="CN2074" s="12"/>
      <c r="CO2074" s="12"/>
      <c r="CP2074" s="12"/>
      <c r="CQ2074" s="12"/>
      <c r="CR2074" s="12"/>
      <c r="CS2074" s="12"/>
      <c r="CT2074" s="12"/>
      <c r="CU2074" s="12"/>
      <c r="CV2074" s="12"/>
      <c r="CW2074" s="12"/>
      <c r="CX2074" s="12"/>
      <c r="CY2074" s="12"/>
      <c r="CZ2074" s="12"/>
      <c r="DA2074" s="12"/>
      <c r="DB2074" s="12"/>
      <c r="DC2074" s="12"/>
      <c r="DD2074" s="12"/>
      <c r="DE2074" s="12"/>
      <c r="DF2074" s="12"/>
      <c r="DG2074" s="12"/>
      <c r="DH2074" s="12"/>
      <c r="DI2074" s="12"/>
      <c r="DJ2074" s="12"/>
      <c r="DK2074" s="12"/>
      <c r="DL2074" s="12"/>
      <c r="DM2074" s="12"/>
      <c r="DN2074" s="12"/>
      <c r="DO2074" s="12"/>
      <c r="DP2074" s="12"/>
      <c r="DQ2074" s="12"/>
      <c r="DR2074" s="12"/>
      <c r="DS2074" s="12"/>
      <c r="DT2074" s="12"/>
      <c r="DU2074" s="12"/>
      <c r="DV2074" s="12"/>
      <c r="DW2074" s="12"/>
      <c r="DX2074" s="12"/>
      <c r="DY2074" s="12"/>
      <c r="DZ2074" s="12"/>
      <c r="EA2074" s="12"/>
      <c r="EB2074" s="12"/>
      <c r="EC2074" s="12"/>
      <c r="ED2074" s="12"/>
      <c r="EE2074" s="12"/>
      <c r="EF2074" s="12"/>
      <c r="EG2074" s="12"/>
      <c r="EH2074" s="12"/>
      <c r="EI2074" s="12"/>
      <c r="EJ2074" s="12"/>
      <c r="EK2074" s="12"/>
      <c r="EL2074" s="12"/>
      <c r="EM2074" s="12"/>
      <c r="EN2074" s="12"/>
      <c r="EO2074" s="12"/>
      <c r="EP2074" s="12"/>
      <c r="EQ2074" s="12"/>
      <c r="ER2074" s="12"/>
      <c r="ES2074" s="12"/>
      <c r="ET2074" s="12"/>
      <c r="EU2074" s="12"/>
      <c r="EV2074" s="12"/>
      <c r="EW2074" s="12"/>
      <c r="EX2074" s="12"/>
      <c r="EY2074" s="12"/>
      <c r="EZ2074" s="12"/>
      <c r="FA2074" s="12"/>
      <c r="FB2074" s="12"/>
      <c r="FC2074" s="12"/>
      <c r="FD2074" s="12"/>
      <c r="FE2074" s="12"/>
      <c r="FF2074" s="12"/>
      <c r="FG2074" s="12"/>
      <c r="FH2074" s="12"/>
      <c r="FI2074" s="12"/>
      <c r="FJ2074" s="12"/>
      <c r="FK2074" s="12"/>
      <c r="FL2074" s="12"/>
      <c r="FM2074" s="12"/>
      <c r="FN2074" s="12"/>
      <c r="FO2074" s="12"/>
      <c r="FP2074" s="12"/>
      <c r="FQ2074" s="12"/>
      <c r="FR2074" s="12"/>
      <c r="FS2074" s="12"/>
      <c r="FT2074" s="12"/>
      <c r="FU2074" s="12"/>
      <c r="FV2074" s="12"/>
      <c r="FW2074" s="12"/>
      <c r="FX2074" s="12"/>
      <c r="FY2074" s="12"/>
      <c r="FZ2074" s="12"/>
      <c r="GA2074" s="12"/>
      <c r="GB2074" s="12"/>
      <c r="GC2074" s="12"/>
      <c r="GD2074" s="12"/>
      <c r="GE2074" s="12"/>
      <c r="GF2074" s="12"/>
      <c r="GG2074" s="12"/>
      <c r="GH2074" s="12"/>
      <c r="GI2074" s="12"/>
      <c r="GJ2074" s="12"/>
      <c r="GK2074" s="12"/>
      <c r="GL2074" s="12"/>
      <c r="GM2074" s="12"/>
      <c r="GN2074" s="12"/>
      <c r="GO2074" s="12"/>
      <c r="GP2074" s="12"/>
      <c r="GQ2074" s="12"/>
      <c r="GR2074" s="12"/>
    </row>
    <row r="2075" spans="1:200" x14ac:dyDescent="0.2">
      <c r="A2075" s="79">
        <f t="shared" si="726"/>
        <v>45147</v>
      </c>
      <c r="B2075" s="80" t="str">
        <f t="shared" ca="1" si="727"/>
        <v>n.d</v>
      </c>
      <c r="C2075" s="81">
        <f t="shared" ca="1" si="728"/>
        <v>1136.6050237500001</v>
      </c>
      <c r="D2075" s="82">
        <f ca="1">IF(A2075&lt;$B$1,VLOOKUP(A2075,[1]DI!$A$4:$B$15000,2,FALSE),0)</f>
        <v>0</v>
      </c>
      <c r="E2075" s="81">
        <f t="shared" ca="1" si="729"/>
        <v>0</v>
      </c>
      <c r="F2075" s="83">
        <f t="shared" si="724"/>
        <v>1.1679999999999999</v>
      </c>
      <c r="G2075" s="84">
        <f t="shared" ca="1" si="730"/>
        <v>1</v>
      </c>
      <c r="H2075" s="81">
        <f ca="1">TRUNC(PRODUCT(G$10:G2074),15)</f>
        <v>1.40945772534528</v>
      </c>
      <c r="I2075" s="81">
        <f t="shared" ca="1" si="731"/>
        <v>1.40945772534528</v>
      </c>
      <c r="J2075" s="81">
        <f t="shared" ca="1" si="732"/>
        <v>1</v>
      </c>
      <c r="K2075" s="81">
        <f t="shared" ca="1" si="733"/>
        <v>0</v>
      </c>
      <c r="L2075" s="85">
        <f>IF(VLOOKUP(A2075,$U$12:$AD$125,8)=VLOOKUP(A2074,$U$12:$AD$125,8),0,VLOOKUP(A2075,U$12:$AD$125,8))</f>
        <v>0</v>
      </c>
      <c r="M2075" s="86">
        <f>IF(L2075&gt;0,VLOOKUP(L2075,T$12:$AC$125,7),0)</f>
        <v>0</v>
      </c>
      <c r="N2075" s="81">
        <f t="shared" si="725"/>
        <v>0</v>
      </c>
      <c r="O2075" s="81">
        <f t="shared" ca="1" si="734"/>
        <v>0</v>
      </c>
      <c r="P2075" s="87" t="str">
        <f t="shared" si="735"/>
        <v>J=</v>
      </c>
      <c r="Q2075" s="88">
        <f t="shared" si="736"/>
        <v>45223</v>
      </c>
      <c r="R2075" s="7"/>
      <c r="S2075" s="7"/>
      <c r="T2075" s="7"/>
      <c r="U2075" s="7"/>
      <c r="V2075" s="7"/>
      <c r="W2075" s="7"/>
      <c r="X2075" s="7"/>
      <c r="Y2075" s="7"/>
      <c r="Z2075" s="7"/>
      <c r="AA2075" s="7"/>
      <c r="AB2075" s="7"/>
      <c r="AC2075" s="7"/>
      <c r="AD2075" s="7"/>
      <c r="AE2075" s="7"/>
      <c r="AF2075" s="65"/>
      <c r="AG2075" s="9"/>
      <c r="AH2075" s="9"/>
      <c r="AI2075" s="4"/>
      <c r="AJ2075" s="10"/>
      <c r="AK2075" s="4"/>
      <c r="AL2075" s="65"/>
      <c r="AM2075" s="10"/>
      <c r="AN2075" s="9"/>
      <c r="AO2075" s="7"/>
      <c r="AP2075" s="11"/>
      <c r="AQ2075" s="9"/>
      <c r="AR2075" s="24"/>
      <c r="AS2075" s="65"/>
      <c r="AT2075" s="12"/>
      <c r="AU2075" s="12"/>
      <c r="AV2075" s="22"/>
      <c r="AW2075" s="12"/>
      <c r="AX2075" s="12"/>
      <c r="AY2075" s="12"/>
      <c r="AZ2075" s="12"/>
      <c r="BA2075" s="12"/>
      <c r="BB2075" s="12"/>
      <c r="BC2075" s="12"/>
      <c r="BD2075" s="12"/>
      <c r="BE2075" s="12"/>
      <c r="BF2075" s="12"/>
      <c r="BG2075" s="12"/>
      <c r="BH2075" s="12"/>
      <c r="BI2075" s="12"/>
      <c r="BJ2075" s="12"/>
      <c r="BK2075" s="12"/>
      <c r="BL2075" s="12"/>
      <c r="BM2075" s="12"/>
      <c r="BN2075" s="12"/>
      <c r="BO2075" s="12"/>
      <c r="BP2075" s="12"/>
      <c r="BQ2075" s="12"/>
      <c r="BR2075" s="12"/>
      <c r="BS2075" s="12"/>
      <c r="BT2075" s="12"/>
      <c r="BU2075" s="12"/>
      <c r="BV2075" s="12"/>
      <c r="BW2075" s="12"/>
      <c r="BX2075" s="12"/>
      <c r="BY2075" s="12"/>
      <c r="BZ2075" s="12"/>
      <c r="CA2075" s="12"/>
      <c r="CB2075" s="12"/>
      <c r="CC2075" s="12"/>
      <c r="CD2075" s="12"/>
      <c r="CE2075" s="12"/>
      <c r="CF2075" s="12"/>
      <c r="CG2075" s="12"/>
      <c r="CH2075" s="12"/>
      <c r="CI2075" s="12"/>
      <c r="CJ2075" s="12"/>
      <c r="CK2075" s="12"/>
      <c r="CL2075" s="12"/>
      <c r="CM2075" s="12"/>
      <c r="CN2075" s="12"/>
      <c r="CO2075" s="12"/>
      <c r="CP2075" s="12"/>
      <c r="CQ2075" s="12"/>
      <c r="CR2075" s="12"/>
      <c r="CS2075" s="12"/>
      <c r="CT2075" s="12"/>
      <c r="CU2075" s="12"/>
      <c r="CV2075" s="12"/>
      <c r="CW2075" s="12"/>
      <c r="CX2075" s="12"/>
      <c r="CY2075" s="12"/>
      <c r="CZ2075" s="12"/>
      <c r="DA2075" s="12"/>
      <c r="DB2075" s="12"/>
      <c r="DC2075" s="12"/>
      <c r="DD2075" s="12"/>
      <c r="DE2075" s="12"/>
      <c r="DF2075" s="12"/>
      <c r="DG2075" s="12"/>
      <c r="DH2075" s="12"/>
      <c r="DI2075" s="12"/>
      <c r="DJ2075" s="12"/>
      <c r="DK2075" s="12"/>
      <c r="DL2075" s="12"/>
      <c r="DM2075" s="12"/>
      <c r="DN2075" s="12"/>
      <c r="DO2075" s="12"/>
      <c r="DP2075" s="12"/>
      <c r="DQ2075" s="12"/>
      <c r="DR2075" s="12"/>
      <c r="DS2075" s="12"/>
      <c r="DT2075" s="12"/>
      <c r="DU2075" s="12"/>
      <c r="DV2075" s="12"/>
      <c r="DW2075" s="12"/>
      <c r="DX2075" s="12"/>
      <c r="DY2075" s="12"/>
      <c r="DZ2075" s="12"/>
      <c r="EA2075" s="12"/>
      <c r="EB2075" s="12"/>
      <c r="EC2075" s="12"/>
      <c r="ED2075" s="12"/>
      <c r="EE2075" s="12"/>
      <c r="EF2075" s="12"/>
      <c r="EG2075" s="12"/>
      <c r="EH2075" s="12"/>
      <c r="EI2075" s="12"/>
      <c r="EJ2075" s="12"/>
      <c r="EK2075" s="12"/>
      <c r="EL2075" s="12"/>
      <c r="EM2075" s="12"/>
      <c r="EN2075" s="12"/>
      <c r="EO2075" s="12"/>
      <c r="EP2075" s="12"/>
      <c r="EQ2075" s="12"/>
      <c r="ER2075" s="12"/>
      <c r="ES2075" s="12"/>
      <c r="ET2075" s="12"/>
      <c r="EU2075" s="12"/>
      <c r="EV2075" s="12"/>
      <c r="EW2075" s="12"/>
      <c r="EX2075" s="12"/>
      <c r="EY2075" s="12"/>
      <c r="EZ2075" s="12"/>
      <c r="FA2075" s="12"/>
      <c r="FB2075" s="12"/>
      <c r="FC2075" s="12"/>
      <c r="FD2075" s="12"/>
      <c r="FE2075" s="12"/>
      <c r="FF2075" s="12"/>
      <c r="FG2075" s="12"/>
      <c r="FH2075" s="12"/>
      <c r="FI2075" s="12"/>
      <c r="FJ2075" s="12"/>
      <c r="FK2075" s="12"/>
      <c r="FL2075" s="12"/>
      <c r="FM2075" s="12"/>
      <c r="FN2075" s="12"/>
      <c r="FO2075" s="12"/>
      <c r="FP2075" s="12"/>
      <c r="FQ2075" s="12"/>
      <c r="FR2075" s="12"/>
      <c r="FS2075" s="12"/>
      <c r="FT2075" s="12"/>
      <c r="FU2075" s="12"/>
      <c r="FV2075" s="12"/>
      <c r="FW2075" s="12"/>
      <c r="FX2075" s="12"/>
      <c r="FY2075" s="12"/>
      <c r="FZ2075" s="12"/>
      <c r="GA2075" s="12"/>
      <c r="GB2075" s="12"/>
      <c r="GC2075" s="12"/>
      <c r="GD2075" s="12"/>
      <c r="GE2075" s="12"/>
      <c r="GF2075" s="12"/>
      <c r="GG2075" s="12"/>
      <c r="GH2075" s="12"/>
      <c r="GI2075" s="12"/>
      <c r="GJ2075" s="12"/>
      <c r="GK2075" s="12"/>
      <c r="GL2075" s="12"/>
      <c r="GM2075" s="12"/>
      <c r="GN2075" s="12"/>
      <c r="GO2075" s="12"/>
      <c r="GP2075" s="12"/>
      <c r="GQ2075" s="12"/>
      <c r="GR2075" s="12"/>
    </row>
    <row r="2076" spans="1:200" x14ac:dyDescent="0.2">
      <c r="A2076" s="79">
        <f t="shared" si="726"/>
        <v>45148</v>
      </c>
      <c r="B2076" s="80" t="str">
        <f t="shared" ca="1" si="727"/>
        <v>n.d</v>
      </c>
      <c r="C2076" s="81">
        <f t="shared" ca="1" si="728"/>
        <v>1136.6050237500001</v>
      </c>
      <c r="D2076" s="82">
        <f ca="1">IF(A2076&lt;$B$1,VLOOKUP(A2076,[1]DI!$A$4:$B$15000,2,FALSE),0)</f>
        <v>0</v>
      </c>
      <c r="E2076" s="81">
        <f t="shared" ca="1" si="729"/>
        <v>0</v>
      </c>
      <c r="F2076" s="83">
        <f t="shared" si="724"/>
        <v>1.1679999999999999</v>
      </c>
      <c r="G2076" s="84">
        <f t="shared" ca="1" si="730"/>
        <v>1</v>
      </c>
      <c r="H2076" s="81">
        <f ca="1">TRUNC(PRODUCT(G$10:G2075),15)</f>
        <v>1.40945772534528</v>
      </c>
      <c r="I2076" s="81">
        <f t="shared" ca="1" si="731"/>
        <v>1.40945772534528</v>
      </c>
      <c r="J2076" s="81">
        <f t="shared" ca="1" si="732"/>
        <v>1</v>
      </c>
      <c r="K2076" s="81">
        <f t="shared" ca="1" si="733"/>
        <v>0</v>
      </c>
      <c r="L2076" s="85">
        <f>IF(VLOOKUP(A2076,$U$12:$AD$125,8)=VLOOKUP(A2075,$U$12:$AD$125,8),0,VLOOKUP(A2076,U$12:$AD$125,8))</f>
        <v>0</v>
      </c>
      <c r="M2076" s="86">
        <f>IF(L2076&gt;0,VLOOKUP(L2076,T$12:$AC$125,7),0)</f>
        <v>0</v>
      </c>
      <c r="N2076" s="81">
        <f t="shared" si="725"/>
        <v>0</v>
      </c>
      <c r="O2076" s="81">
        <f t="shared" ca="1" si="734"/>
        <v>0</v>
      </c>
      <c r="P2076" s="87" t="str">
        <f t="shared" si="735"/>
        <v>J=</v>
      </c>
      <c r="Q2076" s="88">
        <f t="shared" si="736"/>
        <v>45223</v>
      </c>
      <c r="R2076" s="7"/>
      <c r="S2076" s="7"/>
      <c r="T2076" s="7"/>
      <c r="U2076" s="7"/>
      <c r="V2076" s="7"/>
      <c r="W2076" s="7"/>
      <c r="X2076" s="7"/>
      <c r="Y2076" s="7"/>
      <c r="Z2076" s="7"/>
      <c r="AA2076" s="7"/>
      <c r="AB2076" s="7"/>
      <c r="AC2076" s="7"/>
      <c r="AD2076" s="7"/>
      <c r="AE2076" s="7"/>
      <c r="AF2076" s="65"/>
      <c r="AG2076" s="7"/>
      <c r="AH2076" s="7"/>
      <c r="AI2076" s="7"/>
      <c r="AJ2076" s="7"/>
      <c r="AK2076" s="4"/>
      <c r="AL2076" s="65"/>
      <c r="AM2076" s="7"/>
      <c r="AN2076" s="7"/>
      <c r="AO2076" s="7"/>
      <c r="AP2076" s="11"/>
      <c r="AQ2076" s="7"/>
      <c r="AR2076" s="8"/>
      <c r="AS2076" s="65"/>
      <c r="AT2076" s="12"/>
      <c r="AU2076" s="12"/>
      <c r="AV2076" s="22"/>
      <c r="AW2076" s="12"/>
      <c r="AX2076" s="12"/>
      <c r="AY2076" s="12"/>
      <c r="AZ2076" s="12"/>
      <c r="BA2076" s="12"/>
      <c r="BB2076" s="12"/>
      <c r="BC2076" s="12"/>
      <c r="BD2076" s="12"/>
      <c r="BE2076" s="12"/>
      <c r="BF2076" s="12"/>
      <c r="BG2076" s="12"/>
      <c r="BH2076" s="12"/>
      <c r="BI2076" s="12"/>
      <c r="BJ2076" s="12"/>
      <c r="BK2076" s="12"/>
      <c r="BL2076" s="12"/>
      <c r="BM2076" s="12"/>
      <c r="BN2076" s="12"/>
      <c r="BO2076" s="12"/>
      <c r="BP2076" s="12"/>
      <c r="BQ2076" s="12"/>
      <c r="BR2076" s="12"/>
      <c r="BS2076" s="12"/>
      <c r="BT2076" s="12"/>
      <c r="BU2076" s="12"/>
      <c r="BV2076" s="12"/>
      <c r="BW2076" s="12"/>
      <c r="BX2076" s="12"/>
      <c r="BY2076" s="12"/>
      <c r="BZ2076" s="12"/>
      <c r="CA2076" s="12"/>
      <c r="CB2076" s="12"/>
      <c r="CC2076" s="12"/>
      <c r="CD2076" s="12"/>
      <c r="CE2076" s="12"/>
      <c r="CF2076" s="12"/>
      <c r="CG2076" s="12"/>
      <c r="CH2076" s="12"/>
      <c r="CI2076" s="12"/>
      <c r="CJ2076" s="12"/>
      <c r="CK2076" s="12"/>
      <c r="CL2076" s="12"/>
      <c r="CM2076" s="12"/>
      <c r="CN2076" s="12"/>
      <c r="CO2076" s="12"/>
      <c r="CP2076" s="12"/>
      <c r="CQ2076" s="12"/>
      <c r="CR2076" s="12"/>
      <c r="CS2076" s="12"/>
      <c r="CT2076" s="12"/>
      <c r="CU2076" s="12"/>
      <c r="CV2076" s="12"/>
      <c r="CW2076" s="12"/>
      <c r="CX2076" s="12"/>
      <c r="CY2076" s="12"/>
      <c r="CZ2076" s="12"/>
      <c r="DA2076" s="12"/>
      <c r="DB2076" s="12"/>
      <c r="DC2076" s="12"/>
      <c r="DD2076" s="12"/>
      <c r="DE2076" s="12"/>
      <c r="DF2076" s="12"/>
      <c r="DG2076" s="12"/>
      <c r="DH2076" s="12"/>
      <c r="DI2076" s="12"/>
      <c r="DJ2076" s="12"/>
      <c r="DK2076" s="12"/>
      <c r="DL2076" s="12"/>
      <c r="DM2076" s="12"/>
      <c r="DN2076" s="12"/>
      <c r="DO2076" s="12"/>
      <c r="DP2076" s="12"/>
      <c r="DQ2076" s="12"/>
      <c r="DR2076" s="12"/>
      <c r="DS2076" s="12"/>
      <c r="DT2076" s="12"/>
      <c r="DU2076" s="12"/>
      <c r="DV2076" s="12"/>
      <c r="DW2076" s="12"/>
      <c r="DX2076" s="12"/>
      <c r="DY2076" s="12"/>
      <c r="DZ2076" s="12"/>
      <c r="EA2076" s="12"/>
      <c r="EB2076" s="12"/>
      <c r="EC2076" s="12"/>
      <c r="ED2076" s="12"/>
      <c r="EE2076" s="12"/>
      <c r="EF2076" s="12"/>
      <c r="EG2076" s="12"/>
      <c r="EH2076" s="12"/>
      <c r="EI2076" s="12"/>
      <c r="EJ2076" s="12"/>
      <c r="EK2076" s="12"/>
      <c r="EL2076" s="12"/>
      <c r="EM2076" s="12"/>
      <c r="EN2076" s="12"/>
      <c r="EO2076" s="12"/>
      <c r="EP2076" s="12"/>
      <c r="EQ2076" s="12"/>
      <c r="ER2076" s="12"/>
      <c r="ES2076" s="12"/>
      <c r="ET2076" s="12"/>
      <c r="EU2076" s="12"/>
      <c r="EV2076" s="12"/>
      <c r="EW2076" s="12"/>
      <c r="EX2076" s="12"/>
      <c r="EY2076" s="12"/>
      <c r="EZ2076" s="12"/>
      <c r="FA2076" s="12"/>
      <c r="FB2076" s="12"/>
      <c r="FC2076" s="12"/>
      <c r="FD2076" s="12"/>
      <c r="FE2076" s="12"/>
      <c r="FF2076" s="12"/>
      <c r="FG2076" s="12"/>
      <c r="FH2076" s="12"/>
      <c r="FI2076" s="12"/>
      <c r="FJ2076" s="12"/>
      <c r="FK2076" s="12"/>
      <c r="FL2076" s="12"/>
      <c r="FM2076" s="12"/>
      <c r="FN2076" s="12"/>
      <c r="FO2076" s="12"/>
      <c r="FP2076" s="12"/>
      <c r="FQ2076" s="12"/>
      <c r="FR2076" s="12"/>
      <c r="FS2076" s="12"/>
      <c r="FT2076" s="12"/>
      <c r="FU2076" s="12"/>
      <c r="FV2076" s="12"/>
      <c r="FW2076" s="12"/>
      <c r="FX2076" s="12"/>
      <c r="FY2076" s="12"/>
      <c r="FZ2076" s="12"/>
      <c r="GA2076" s="12"/>
      <c r="GB2076" s="12"/>
      <c r="GC2076" s="12"/>
      <c r="GD2076" s="12"/>
      <c r="GE2076" s="12"/>
      <c r="GF2076" s="12"/>
      <c r="GG2076" s="12"/>
      <c r="GH2076" s="12"/>
      <c r="GI2076" s="12"/>
      <c r="GJ2076" s="12"/>
      <c r="GK2076" s="12"/>
      <c r="GL2076" s="12"/>
      <c r="GM2076" s="12"/>
      <c r="GN2076" s="12"/>
      <c r="GO2076" s="12"/>
      <c r="GP2076" s="12"/>
      <c r="GQ2076" s="12"/>
      <c r="GR2076" s="12"/>
    </row>
    <row r="2077" spans="1:200" x14ac:dyDescent="0.2">
      <c r="A2077" s="79">
        <f t="shared" si="726"/>
        <v>45149</v>
      </c>
      <c r="B2077" s="80" t="str">
        <f t="shared" ca="1" si="727"/>
        <v>n.d</v>
      </c>
      <c r="C2077" s="81">
        <f t="shared" ca="1" si="728"/>
        <v>1136.6050237500001</v>
      </c>
      <c r="D2077" s="82">
        <f ca="1">IF(A2077&lt;$B$1,VLOOKUP(A2077,[1]DI!$A$4:$B$15000,2,FALSE),0)</f>
        <v>0</v>
      </c>
      <c r="E2077" s="81">
        <f t="shared" ca="1" si="729"/>
        <v>0</v>
      </c>
      <c r="F2077" s="83">
        <f t="shared" si="724"/>
        <v>1.1679999999999999</v>
      </c>
      <c r="G2077" s="84">
        <f t="shared" ca="1" si="730"/>
        <v>1</v>
      </c>
      <c r="H2077" s="81">
        <f ca="1">TRUNC(PRODUCT(G$10:G2076),15)</f>
        <v>1.40945772534528</v>
      </c>
      <c r="I2077" s="81">
        <f t="shared" ca="1" si="731"/>
        <v>1.40945772534528</v>
      </c>
      <c r="J2077" s="81">
        <f t="shared" ca="1" si="732"/>
        <v>1</v>
      </c>
      <c r="K2077" s="81">
        <f t="shared" ca="1" si="733"/>
        <v>0</v>
      </c>
      <c r="L2077" s="85">
        <f>IF(VLOOKUP(A2077,$U$12:$AD$125,8)=VLOOKUP(A2076,$U$12:$AD$125,8),0,VLOOKUP(A2077,U$12:$AD$125,8))</f>
        <v>0</v>
      </c>
      <c r="M2077" s="86">
        <f>IF(L2077&gt;0,VLOOKUP(L2077,T$12:$AC$125,7),0)</f>
        <v>0</v>
      </c>
      <c r="N2077" s="81">
        <f t="shared" si="725"/>
        <v>0</v>
      </c>
      <c r="O2077" s="81">
        <f t="shared" ca="1" si="734"/>
        <v>0</v>
      </c>
      <c r="P2077" s="87" t="str">
        <f t="shared" si="735"/>
        <v>J=</v>
      </c>
      <c r="Q2077" s="88">
        <f t="shared" si="736"/>
        <v>45223</v>
      </c>
      <c r="R2077" s="7"/>
      <c r="S2077" s="7"/>
      <c r="T2077" s="7"/>
      <c r="U2077" s="7"/>
      <c r="V2077" s="7"/>
      <c r="W2077" s="7"/>
      <c r="X2077" s="7"/>
      <c r="Y2077" s="7"/>
      <c r="Z2077" s="7"/>
      <c r="AA2077" s="7"/>
      <c r="AB2077" s="7"/>
      <c r="AC2077" s="7"/>
      <c r="AD2077" s="7"/>
      <c r="AE2077" s="7"/>
      <c r="AF2077" s="37"/>
      <c r="AG2077" s="3"/>
      <c r="AH2077" s="3"/>
      <c r="AI2077" s="18"/>
      <c r="AJ2077" s="19"/>
      <c r="AK2077" s="18"/>
      <c r="AL2077" s="67"/>
      <c r="AM2077" s="19"/>
      <c r="AN2077" s="3"/>
      <c r="AO2077" s="6"/>
      <c r="AP2077" s="20"/>
      <c r="AQ2077" s="3"/>
      <c r="AR2077" s="21"/>
      <c r="AS2077" s="37"/>
      <c r="AT2077" s="12"/>
      <c r="AU2077" s="12"/>
      <c r="AV2077" s="22"/>
      <c r="AW2077" s="12"/>
      <c r="AX2077" s="12"/>
      <c r="AY2077" s="12"/>
      <c r="AZ2077" s="12"/>
      <c r="BA2077" s="12"/>
      <c r="BB2077" s="12"/>
      <c r="BC2077" s="12"/>
      <c r="BD2077" s="12"/>
      <c r="BE2077" s="12"/>
      <c r="BF2077" s="12"/>
      <c r="BG2077" s="12"/>
      <c r="BH2077" s="12"/>
      <c r="BI2077" s="12"/>
      <c r="BJ2077" s="12"/>
      <c r="BK2077" s="12"/>
      <c r="BL2077" s="12"/>
      <c r="BM2077" s="12"/>
      <c r="BN2077" s="12"/>
      <c r="BO2077" s="12"/>
      <c r="BP2077" s="12"/>
      <c r="BQ2077" s="12"/>
      <c r="BR2077" s="12"/>
      <c r="BS2077" s="12"/>
      <c r="BT2077" s="12"/>
      <c r="BU2077" s="12"/>
      <c r="BV2077" s="12"/>
      <c r="BW2077" s="12"/>
      <c r="BX2077" s="12"/>
      <c r="BY2077" s="12"/>
      <c r="BZ2077" s="12"/>
      <c r="CA2077" s="12"/>
      <c r="CB2077" s="12"/>
      <c r="CC2077" s="12"/>
      <c r="CD2077" s="12"/>
      <c r="CE2077" s="12"/>
      <c r="CF2077" s="12"/>
      <c r="CG2077" s="12"/>
      <c r="CH2077" s="12"/>
      <c r="CI2077" s="12"/>
      <c r="CJ2077" s="12"/>
      <c r="CK2077" s="12"/>
      <c r="CL2077" s="12"/>
      <c r="CM2077" s="12"/>
      <c r="CN2077" s="12"/>
      <c r="CO2077" s="12"/>
      <c r="CP2077" s="12"/>
      <c r="CQ2077" s="12"/>
      <c r="CR2077" s="12"/>
      <c r="CS2077" s="12"/>
      <c r="CT2077" s="12"/>
      <c r="CU2077" s="12"/>
      <c r="CV2077" s="12"/>
      <c r="CW2077" s="12"/>
      <c r="CX2077" s="12"/>
      <c r="CY2077" s="12"/>
      <c r="CZ2077" s="12"/>
      <c r="DA2077" s="12"/>
      <c r="DB2077" s="12"/>
      <c r="DC2077" s="12"/>
      <c r="DD2077" s="12"/>
      <c r="DE2077" s="12"/>
      <c r="DF2077" s="12"/>
      <c r="DG2077" s="12"/>
      <c r="DH2077" s="12"/>
      <c r="DI2077" s="12"/>
      <c r="DJ2077" s="12"/>
      <c r="DK2077" s="12"/>
      <c r="DL2077" s="12"/>
      <c r="DM2077" s="12"/>
      <c r="DN2077" s="12"/>
      <c r="DO2077" s="12"/>
      <c r="DP2077" s="12"/>
      <c r="DQ2077" s="12"/>
      <c r="DR2077" s="12"/>
      <c r="DS2077" s="12"/>
      <c r="DT2077" s="12"/>
      <c r="DU2077" s="12"/>
      <c r="DV2077" s="12"/>
      <c r="DW2077" s="12"/>
      <c r="DX2077" s="12"/>
      <c r="DY2077" s="12"/>
      <c r="DZ2077" s="12"/>
      <c r="EA2077" s="12"/>
      <c r="EB2077" s="12"/>
      <c r="EC2077" s="12"/>
      <c r="ED2077" s="12"/>
      <c r="EE2077" s="12"/>
      <c r="EF2077" s="12"/>
      <c r="EG2077" s="12"/>
      <c r="EH2077" s="12"/>
      <c r="EI2077" s="12"/>
      <c r="EJ2077" s="12"/>
      <c r="EK2077" s="12"/>
      <c r="EL2077" s="12"/>
      <c r="EM2077" s="12"/>
      <c r="EN2077" s="12"/>
      <c r="EO2077" s="12"/>
      <c r="EP2077" s="12"/>
      <c r="EQ2077" s="12"/>
      <c r="ER2077" s="12"/>
      <c r="ES2077" s="12"/>
      <c r="ET2077" s="12"/>
      <c r="EU2077" s="12"/>
      <c r="EV2077" s="12"/>
      <c r="EW2077" s="12"/>
      <c r="EX2077" s="12"/>
      <c r="EY2077" s="12"/>
      <c r="EZ2077" s="12"/>
      <c r="FA2077" s="12"/>
      <c r="FB2077" s="12"/>
      <c r="FC2077" s="12"/>
      <c r="FD2077" s="12"/>
      <c r="FE2077" s="12"/>
      <c r="FF2077" s="12"/>
      <c r="FG2077" s="12"/>
      <c r="FH2077" s="12"/>
      <c r="FI2077" s="12"/>
      <c r="FJ2077" s="12"/>
      <c r="FK2077" s="12"/>
      <c r="FL2077" s="12"/>
      <c r="FM2077" s="12"/>
      <c r="FN2077" s="12"/>
      <c r="FO2077" s="12"/>
      <c r="FP2077" s="12"/>
      <c r="FQ2077" s="12"/>
      <c r="FR2077" s="12"/>
      <c r="FS2077" s="12"/>
      <c r="FT2077" s="12"/>
      <c r="FU2077" s="12"/>
      <c r="FV2077" s="12"/>
      <c r="FW2077" s="12"/>
      <c r="FX2077" s="12"/>
      <c r="FY2077" s="12"/>
      <c r="FZ2077" s="12"/>
      <c r="GA2077" s="12"/>
      <c r="GB2077" s="12"/>
      <c r="GC2077" s="12"/>
      <c r="GD2077" s="12"/>
      <c r="GE2077" s="12"/>
      <c r="GF2077" s="12"/>
      <c r="GG2077" s="12"/>
      <c r="GH2077" s="12"/>
      <c r="GI2077" s="12"/>
      <c r="GJ2077" s="12"/>
      <c r="GK2077" s="12"/>
      <c r="GL2077" s="12"/>
      <c r="GM2077" s="12"/>
      <c r="GN2077" s="12"/>
      <c r="GO2077" s="12"/>
      <c r="GP2077" s="12"/>
      <c r="GQ2077" s="12"/>
      <c r="GR2077" s="12"/>
    </row>
    <row r="2078" spans="1:200" x14ac:dyDescent="0.2">
      <c r="A2078" s="79">
        <f t="shared" si="726"/>
        <v>45150</v>
      </c>
      <c r="B2078" s="80" t="str">
        <f t="shared" ca="1" si="727"/>
        <v>n.d</v>
      </c>
      <c r="C2078" s="81">
        <f t="shared" ca="1" si="728"/>
        <v>1136.6050237500001</v>
      </c>
      <c r="D2078" s="82">
        <f ca="1">IF(A2078&lt;$B$1,VLOOKUP(A2078,[1]DI!$A$4:$B$15000,2,FALSE),0)</f>
        <v>0</v>
      </c>
      <c r="E2078" s="81">
        <f t="shared" ca="1" si="729"/>
        <v>0</v>
      </c>
      <c r="F2078" s="83">
        <f t="shared" si="724"/>
        <v>1.1679999999999999</v>
      </c>
      <c r="G2078" s="84">
        <f t="shared" ca="1" si="730"/>
        <v>1</v>
      </c>
      <c r="H2078" s="81">
        <f ca="1">TRUNC(PRODUCT(G$10:G2077),15)</f>
        <v>1.40945772534528</v>
      </c>
      <c r="I2078" s="81">
        <f t="shared" ca="1" si="731"/>
        <v>1.40945772534528</v>
      </c>
      <c r="J2078" s="81">
        <f t="shared" ca="1" si="732"/>
        <v>1</v>
      </c>
      <c r="K2078" s="81">
        <f t="shared" ca="1" si="733"/>
        <v>0</v>
      </c>
      <c r="L2078" s="85">
        <f>IF(VLOOKUP(A2078,$U$12:$AD$125,8)=VLOOKUP(A2077,$U$12:$AD$125,8),0,VLOOKUP(A2078,U$12:$AD$125,8))</f>
        <v>0</v>
      </c>
      <c r="M2078" s="86">
        <f>IF(L2078&gt;0,VLOOKUP(L2078,T$12:$AC$125,7),0)</f>
        <v>0</v>
      </c>
      <c r="N2078" s="81">
        <f t="shared" si="725"/>
        <v>0</v>
      </c>
      <c r="O2078" s="81">
        <f t="shared" ca="1" si="734"/>
        <v>0</v>
      </c>
      <c r="P2078" s="87" t="str">
        <f t="shared" si="735"/>
        <v>J=</v>
      </c>
      <c r="Q2078" s="88">
        <f t="shared" si="736"/>
        <v>45223</v>
      </c>
      <c r="R2078" s="7"/>
      <c r="S2078" s="7"/>
      <c r="T2078" s="7"/>
      <c r="U2078" s="7"/>
      <c r="V2078" s="7"/>
      <c r="W2078" s="7"/>
      <c r="X2078" s="7"/>
      <c r="Y2078" s="7"/>
      <c r="Z2078" s="7"/>
      <c r="AA2078" s="7"/>
      <c r="AB2078" s="7"/>
      <c r="AC2078" s="7"/>
      <c r="AD2078" s="7"/>
      <c r="AE2078" s="7"/>
      <c r="AF2078" s="37"/>
      <c r="AG2078" s="9"/>
      <c r="AH2078" s="3"/>
      <c r="AI2078" s="13"/>
      <c r="AJ2078" s="5"/>
      <c r="AK2078" s="13"/>
      <c r="AL2078" s="37"/>
      <c r="AM2078" s="5"/>
      <c r="AN2078" s="3"/>
      <c r="AO2078" s="6"/>
      <c r="AP2078" s="20"/>
      <c r="AQ2078" s="3"/>
      <c r="AR2078" s="21"/>
      <c r="AS2078" s="37"/>
      <c r="AT2078" s="12"/>
      <c r="AU2078" s="12"/>
      <c r="AV2078" s="22"/>
      <c r="AW2078" s="12"/>
      <c r="AX2078" s="12"/>
      <c r="AY2078" s="12"/>
      <c r="AZ2078" s="12"/>
      <c r="BA2078" s="12"/>
      <c r="BB2078" s="12"/>
      <c r="BC2078" s="12"/>
      <c r="BD2078" s="12"/>
      <c r="BE2078" s="12"/>
      <c r="BF2078" s="12"/>
      <c r="BG2078" s="12"/>
      <c r="BH2078" s="12"/>
      <c r="BI2078" s="12"/>
      <c r="BJ2078" s="12"/>
      <c r="BK2078" s="12"/>
      <c r="BL2078" s="12"/>
      <c r="BM2078" s="12"/>
      <c r="BN2078" s="12"/>
      <c r="BO2078" s="12"/>
      <c r="BP2078" s="12"/>
      <c r="BQ2078" s="12"/>
      <c r="BR2078" s="12"/>
      <c r="BS2078" s="12"/>
      <c r="BT2078" s="12"/>
      <c r="BU2078" s="12"/>
      <c r="BV2078" s="12"/>
      <c r="BW2078" s="12"/>
      <c r="BX2078" s="12"/>
      <c r="BY2078" s="12"/>
      <c r="BZ2078" s="12"/>
      <c r="CA2078" s="12"/>
      <c r="CB2078" s="12"/>
      <c r="CC2078" s="12"/>
      <c r="CD2078" s="12"/>
      <c r="CE2078" s="12"/>
      <c r="CF2078" s="12"/>
      <c r="CG2078" s="12"/>
      <c r="CH2078" s="12"/>
      <c r="CI2078" s="12"/>
      <c r="CJ2078" s="12"/>
      <c r="CK2078" s="12"/>
      <c r="CL2078" s="12"/>
      <c r="CM2078" s="12"/>
      <c r="CN2078" s="12"/>
      <c r="CO2078" s="12"/>
      <c r="CP2078" s="12"/>
      <c r="CQ2078" s="12"/>
      <c r="CR2078" s="12"/>
      <c r="CS2078" s="12"/>
      <c r="CT2078" s="12"/>
      <c r="CU2078" s="12"/>
      <c r="CV2078" s="12"/>
      <c r="CW2078" s="12"/>
      <c r="CX2078" s="12"/>
      <c r="CY2078" s="12"/>
      <c r="CZ2078" s="12"/>
      <c r="DA2078" s="12"/>
      <c r="DB2078" s="12"/>
      <c r="DC2078" s="12"/>
      <c r="DD2078" s="12"/>
      <c r="DE2078" s="12"/>
      <c r="DF2078" s="12"/>
      <c r="DG2078" s="12"/>
      <c r="DH2078" s="12"/>
      <c r="DI2078" s="12"/>
      <c r="DJ2078" s="12"/>
      <c r="DK2078" s="12"/>
      <c r="DL2078" s="12"/>
      <c r="DM2078" s="12"/>
      <c r="DN2078" s="12"/>
      <c r="DO2078" s="12"/>
      <c r="DP2078" s="12"/>
      <c r="DQ2078" s="12"/>
      <c r="DR2078" s="12"/>
      <c r="DS2078" s="12"/>
      <c r="DT2078" s="12"/>
      <c r="DU2078" s="12"/>
      <c r="DV2078" s="12"/>
      <c r="DW2078" s="12"/>
      <c r="DX2078" s="12"/>
      <c r="DY2078" s="12"/>
      <c r="DZ2078" s="12"/>
      <c r="EA2078" s="12"/>
      <c r="EB2078" s="12"/>
      <c r="EC2078" s="12"/>
      <c r="ED2078" s="12"/>
      <c r="EE2078" s="12"/>
      <c r="EF2078" s="12"/>
      <c r="EG2078" s="12"/>
      <c r="EH2078" s="12"/>
      <c r="EI2078" s="12"/>
      <c r="EJ2078" s="12"/>
      <c r="EK2078" s="12"/>
      <c r="EL2078" s="12"/>
      <c r="EM2078" s="12"/>
      <c r="EN2078" s="12"/>
      <c r="EO2078" s="12"/>
      <c r="EP2078" s="12"/>
      <c r="EQ2078" s="12"/>
      <c r="ER2078" s="12"/>
      <c r="ES2078" s="12"/>
      <c r="ET2078" s="12"/>
      <c r="EU2078" s="12"/>
      <c r="EV2078" s="12"/>
      <c r="EW2078" s="12"/>
      <c r="EX2078" s="12"/>
      <c r="EY2078" s="12"/>
      <c r="EZ2078" s="12"/>
      <c r="FA2078" s="12"/>
      <c r="FB2078" s="12"/>
      <c r="FC2078" s="12"/>
      <c r="FD2078" s="12"/>
      <c r="FE2078" s="12"/>
      <c r="FF2078" s="12"/>
      <c r="FG2078" s="12"/>
      <c r="FH2078" s="12"/>
      <c r="FI2078" s="12"/>
      <c r="FJ2078" s="12"/>
      <c r="FK2078" s="12"/>
      <c r="FL2078" s="12"/>
      <c r="FM2078" s="12"/>
      <c r="FN2078" s="12"/>
      <c r="FO2078" s="12"/>
      <c r="FP2078" s="12"/>
      <c r="FQ2078" s="12"/>
      <c r="FR2078" s="12"/>
      <c r="FS2078" s="12"/>
      <c r="FT2078" s="12"/>
      <c r="FU2078" s="12"/>
      <c r="FV2078" s="12"/>
      <c r="FW2078" s="12"/>
      <c r="FX2078" s="12"/>
      <c r="FY2078" s="12"/>
      <c r="FZ2078" s="12"/>
      <c r="GA2078" s="12"/>
      <c r="GB2078" s="12"/>
      <c r="GC2078" s="12"/>
      <c r="GD2078" s="12"/>
      <c r="GE2078" s="12"/>
      <c r="GF2078" s="12"/>
      <c r="GG2078" s="12"/>
      <c r="GH2078" s="12"/>
      <c r="GI2078" s="12"/>
      <c r="GJ2078" s="12"/>
      <c r="GK2078" s="12"/>
      <c r="GL2078" s="12"/>
      <c r="GM2078" s="12"/>
      <c r="GN2078" s="12"/>
      <c r="GO2078" s="12"/>
      <c r="GP2078" s="12"/>
      <c r="GQ2078" s="12"/>
      <c r="GR2078" s="12"/>
    </row>
    <row r="2079" spans="1:200" x14ac:dyDescent="0.2">
      <c r="A2079" s="79">
        <f t="shared" si="726"/>
        <v>45151</v>
      </c>
      <c r="B2079" s="80" t="str">
        <f t="shared" ca="1" si="727"/>
        <v>n.d</v>
      </c>
      <c r="C2079" s="81">
        <f t="shared" ca="1" si="728"/>
        <v>1136.6050237500001</v>
      </c>
      <c r="D2079" s="82">
        <f ca="1">IF(A2079&lt;$B$1,VLOOKUP(A2079,[1]DI!$A$4:$B$15000,2,FALSE),0)</f>
        <v>0</v>
      </c>
      <c r="E2079" s="81">
        <f t="shared" ca="1" si="729"/>
        <v>0</v>
      </c>
      <c r="F2079" s="83">
        <f t="shared" si="724"/>
        <v>1.1679999999999999</v>
      </c>
      <c r="G2079" s="84">
        <f t="shared" ca="1" si="730"/>
        <v>1</v>
      </c>
      <c r="H2079" s="81">
        <f ca="1">TRUNC(PRODUCT(G$10:G2078),15)</f>
        <v>1.40945772534528</v>
      </c>
      <c r="I2079" s="81">
        <f t="shared" ca="1" si="731"/>
        <v>1.40945772534528</v>
      </c>
      <c r="J2079" s="81">
        <f t="shared" ca="1" si="732"/>
        <v>1</v>
      </c>
      <c r="K2079" s="81">
        <f t="shared" ca="1" si="733"/>
        <v>0</v>
      </c>
      <c r="L2079" s="85">
        <f>IF(VLOOKUP(A2079,$U$12:$AD$125,8)=VLOOKUP(A2078,$U$12:$AD$125,8),0,VLOOKUP(A2079,U$12:$AD$125,8))</f>
        <v>0</v>
      </c>
      <c r="M2079" s="86">
        <f>IF(L2079&gt;0,VLOOKUP(L2079,T$12:$AC$125,7),0)</f>
        <v>0</v>
      </c>
      <c r="N2079" s="81">
        <f t="shared" si="725"/>
        <v>0</v>
      </c>
      <c r="O2079" s="81">
        <f t="shared" ca="1" si="734"/>
        <v>0</v>
      </c>
      <c r="P2079" s="87" t="str">
        <f t="shared" si="735"/>
        <v>J=</v>
      </c>
      <c r="Q2079" s="88">
        <f t="shared" si="736"/>
        <v>45223</v>
      </c>
      <c r="R2079" s="7"/>
      <c r="S2079" s="7"/>
      <c r="T2079" s="7"/>
      <c r="U2079" s="7"/>
      <c r="V2079" s="7"/>
      <c r="W2079" s="7"/>
      <c r="X2079" s="7"/>
      <c r="Y2079" s="7"/>
      <c r="Z2079" s="7"/>
      <c r="AA2079" s="7"/>
      <c r="AB2079" s="7"/>
      <c r="AC2079" s="7"/>
      <c r="AD2079" s="7"/>
      <c r="AE2079" s="7"/>
      <c r="AF2079" s="37"/>
      <c r="AG2079" s="9"/>
      <c r="AH2079" s="3"/>
      <c r="AI2079" s="13"/>
      <c r="AJ2079" s="5"/>
      <c r="AK2079" s="13"/>
      <c r="AL2079" s="37"/>
      <c r="AM2079" s="5"/>
      <c r="AN2079" s="3"/>
      <c r="AO2079" s="6"/>
      <c r="AP2079" s="20"/>
      <c r="AQ2079" s="3"/>
      <c r="AR2079" s="21"/>
      <c r="AS2079" s="37"/>
      <c r="AT2079" s="12"/>
      <c r="AU2079" s="12"/>
      <c r="AV2079" s="22"/>
      <c r="AW2079" s="12"/>
      <c r="AX2079" s="12"/>
      <c r="AY2079" s="12"/>
      <c r="AZ2079" s="12"/>
      <c r="BA2079" s="12"/>
      <c r="BB2079" s="12"/>
      <c r="BC2079" s="12"/>
      <c r="BD2079" s="12"/>
      <c r="BE2079" s="12"/>
      <c r="BF2079" s="12"/>
      <c r="BG2079" s="12"/>
      <c r="BH2079" s="12"/>
      <c r="BI2079" s="12"/>
      <c r="BJ2079" s="12"/>
      <c r="BK2079" s="12"/>
      <c r="BL2079" s="12"/>
      <c r="BM2079" s="12"/>
      <c r="BN2079" s="12"/>
      <c r="BO2079" s="12"/>
      <c r="BP2079" s="12"/>
      <c r="BQ2079" s="12"/>
      <c r="BR2079" s="12"/>
      <c r="BS2079" s="12"/>
      <c r="BT2079" s="12"/>
      <c r="BU2079" s="12"/>
      <c r="BV2079" s="12"/>
      <c r="BW2079" s="12"/>
      <c r="BX2079" s="12"/>
      <c r="BY2079" s="12"/>
      <c r="BZ2079" s="12"/>
      <c r="CA2079" s="12"/>
      <c r="CB2079" s="12"/>
      <c r="CC2079" s="12"/>
      <c r="CD2079" s="12"/>
      <c r="CE2079" s="12"/>
      <c r="CF2079" s="12"/>
      <c r="CG2079" s="12"/>
      <c r="CH2079" s="12"/>
      <c r="CI2079" s="12"/>
      <c r="CJ2079" s="12"/>
      <c r="CK2079" s="12"/>
      <c r="CL2079" s="12"/>
      <c r="CM2079" s="12"/>
      <c r="CN2079" s="12"/>
      <c r="CO2079" s="12"/>
      <c r="CP2079" s="12"/>
      <c r="CQ2079" s="12"/>
      <c r="CR2079" s="12"/>
      <c r="CS2079" s="12"/>
      <c r="CT2079" s="12"/>
      <c r="CU2079" s="12"/>
      <c r="CV2079" s="12"/>
      <c r="CW2079" s="12"/>
      <c r="CX2079" s="12"/>
      <c r="CY2079" s="12"/>
      <c r="CZ2079" s="12"/>
      <c r="DA2079" s="12"/>
      <c r="DB2079" s="12"/>
      <c r="DC2079" s="12"/>
      <c r="DD2079" s="12"/>
      <c r="DE2079" s="12"/>
      <c r="DF2079" s="12"/>
      <c r="DG2079" s="12"/>
      <c r="DH2079" s="12"/>
      <c r="DI2079" s="12"/>
      <c r="DJ2079" s="12"/>
      <c r="DK2079" s="12"/>
      <c r="DL2079" s="12"/>
      <c r="DM2079" s="12"/>
      <c r="DN2079" s="12"/>
      <c r="DO2079" s="12"/>
      <c r="DP2079" s="12"/>
      <c r="DQ2079" s="12"/>
      <c r="DR2079" s="12"/>
      <c r="DS2079" s="12"/>
      <c r="DT2079" s="12"/>
      <c r="DU2079" s="12"/>
      <c r="DV2079" s="12"/>
      <c r="DW2079" s="12"/>
      <c r="DX2079" s="12"/>
      <c r="DY2079" s="12"/>
      <c r="DZ2079" s="12"/>
      <c r="EA2079" s="12"/>
      <c r="EB2079" s="12"/>
      <c r="EC2079" s="12"/>
      <c r="ED2079" s="12"/>
      <c r="EE2079" s="12"/>
      <c r="EF2079" s="12"/>
      <c r="EG2079" s="12"/>
      <c r="EH2079" s="12"/>
      <c r="EI2079" s="12"/>
      <c r="EJ2079" s="12"/>
      <c r="EK2079" s="12"/>
      <c r="EL2079" s="12"/>
      <c r="EM2079" s="12"/>
      <c r="EN2079" s="12"/>
      <c r="EO2079" s="12"/>
      <c r="EP2079" s="12"/>
      <c r="EQ2079" s="12"/>
      <c r="ER2079" s="12"/>
      <c r="ES2079" s="12"/>
      <c r="ET2079" s="12"/>
      <c r="EU2079" s="12"/>
      <c r="EV2079" s="12"/>
      <c r="EW2079" s="12"/>
      <c r="EX2079" s="12"/>
      <c r="EY2079" s="12"/>
      <c r="EZ2079" s="12"/>
      <c r="FA2079" s="12"/>
      <c r="FB2079" s="12"/>
      <c r="FC2079" s="12"/>
      <c r="FD2079" s="12"/>
      <c r="FE2079" s="12"/>
      <c r="FF2079" s="12"/>
      <c r="FG2079" s="12"/>
      <c r="FH2079" s="12"/>
      <c r="FI2079" s="12"/>
      <c r="FJ2079" s="12"/>
      <c r="FK2079" s="12"/>
      <c r="FL2079" s="12"/>
      <c r="FM2079" s="12"/>
      <c r="FN2079" s="12"/>
      <c r="FO2079" s="12"/>
      <c r="FP2079" s="12"/>
      <c r="FQ2079" s="12"/>
      <c r="FR2079" s="12"/>
      <c r="FS2079" s="12"/>
      <c r="FT2079" s="12"/>
      <c r="FU2079" s="12"/>
      <c r="FV2079" s="12"/>
      <c r="FW2079" s="12"/>
      <c r="FX2079" s="12"/>
      <c r="FY2079" s="12"/>
      <c r="FZ2079" s="12"/>
      <c r="GA2079" s="12"/>
      <c r="GB2079" s="12"/>
      <c r="GC2079" s="12"/>
      <c r="GD2079" s="12"/>
      <c r="GE2079" s="12"/>
      <c r="GF2079" s="12"/>
      <c r="GG2079" s="12"/>
      <c r="GH2079" s="12"/>
      <c r="GI2079" s="12"/>
      <c r="GJ2079" s="12"/>
      <c r="GK2079" s="12"/>
      <c r="GL2079" s="12"/>
      <c r="GM2079" s="12"/>
      <c r="GN2079" s="12"/>
      <c r="GO2079" s="12"/>
      <c r="GP2079" s="12"/>
      <c r="GQ2079" s="12"/>
      <c r="GR2079" s="12"/>
    </row>
    <row r="2080" spans="1:200" x14ac:dyDescent="0.2">
      <c r="A2080" s="79">
        <f t="shared" si="726"/>
        <v>45152</v>
      </c>
      <c r="B2080" s="80" t="str">
        <f t="shared" ca="1" si="727"/>
        <v>n.d</v>
      </c>
      <c r="C2080" s="81">
        <f t="shared" ca="1" si="728"/>
        <v>1136.6050237500001</v>
      </c>
      <c r="D2080" s="82">
        <f ca="1">IF(A2080&lt;$B$1,VLOOKUP(A2080,[1]DI!$A$4:$B$15000,2,FALSE),0)</f>
        <v>0</v>
      </c>
      <c r="E2080" s="81">
        <f t="shared" ca="1" si="729"/>
        <v>0</v>
      </c>
      <c r="F2080" s="83">
        <f t="shared" si="724"/>
        <v>1.1679999999999999</v>
      </c>
      <c r="G2080" s="84">
        <f t="shared" ca="1" si="730"/>
        <v>1</v>
      </c>
      <c r="H2080" s="81">
        <f ca="1">TRUNC(PRODUCT(G$10:G2079),15)</f>
        <v>1.40945772534528</v>
      </c>
      <c r="I2080" s="81">
        <f t="shared" ca="1" si="731"/>
        <v>1.40945772534528</v>
      </c>
      <c r="J2080" s="81">
        <f t="shared" ca="1" si="732"/>
        <v>1</v>
      </c>
      <c r="K2080" s="81">
        <f t="shared" ca="1" si="733"/>
        <v>0</v>
      </c>
      <c r="L2080" s="85">
        <f>IF(VLOOKUP(A2080,$U$12:$AD$125,8)=VLOOKUP(A2079,$U$12:$AD$125,8),0,VLOOKUP(A2080,U$12:$AD$125,8))</f>
        <v>0</v>
      </c>
      <c r="M2080" s="86">
        <f>IF(L2080&gt;0,VLOOKUP(L2080,T$12:$AC$125,7),0)</f>
        <v>0</v>
      </c>
      <c r="N2080" s="81">
        <f t="shared" si="725"/>
        <v>0</v>
      </c>
      <c r="O2080" s="81">
        <f t="shared" ca="1" si="734"/>
        <v>0</v>
      </c>
      <c r="P2080" s="87" t="str">
        <f t="shared" si="735"/>
        <v>J=</v>
      </c>
      <c r="Q2080" s="88">
        <f t="shared" si="736"/>
        <v>45223</v>
      </c>
      <c r="R2080" s="7"/>
      <c r="S2080" s="7"/>
      <c r="T2080" s="7"/>
      <c r="U2080" s="7"/>
      <c r="V2080" s="7"/>
      <c r="W2080" s="7"/>
      <c r="X2080" s="7"/>
      <c r="Y2080" s="7"/>
      <c r="Z2080" s="7"/>
      <c r="AA2080" s="7"/>
      <c r="AB2080" s="7"/>
      <c r="AC2080" s="7"/>
      <c r="AD2080" s="7"/>
      <c r="AE2080" s="7"/>
      <c r="AF2080" s="37"/>
      <c r="AG2080" s="3"/>
      <c r="AH2080" s="3"/>
      <c r="AI2080" s="13"/>
      <c r="AJ2080" s="5"/>
      <c r="AK2080" s="4"/>
      <c r="AL2080" s="65"/>
      <c r="AM2080" s="10"/>
      <c r="AN2080" s="3"/>
      <c r="AO2080" s="6"/>
      <c r="AP2080" s="20"/>
      <c r="AQ2080" s="3"/>
      <c r="AR2080" s="21"/>
      <c r="AS2080" s="65"/>
      <c r="AT2080" s="12"/>
      <c r="AU2080" s="12"/>
      <c r="AV2080" s="22"/>
      <c r="AW2080" s="12"/>
      <c r="AX2080" s="12"/>
      <c r="AY2080" s="12"/>
      <c r="AZ2080" s="12"/>
      <c r="BA2080" s="12"/>
      <c r="BB2080" s="12"/>
      <c r="BC2080" s="12"/>
      <c r="BD2080" s="12"/>
      <c r="BE2080" s="12"/>
      <c r="BF2080" s="12"/>
      <c r="BG2080" s="12"/>
      <c r="BH2080" s="12"/>
      <c r="BI2080" s="12"/>
      <c r="BJ2080" s="12"/>
      <c r="BK2080" s="12"/>
      <c r="BL2080" s="12"/>
      <c r="BM2080" s="12"/>
      <c r="BN2080" s="12"/>
      <c r="BO2080" s="12"/>
      <c r="BP2080" s="12"/>
      <c r="BQ2080" s="12"/>
      <c r="BR2080" s="12"/>
      <c r="BS2080" s="12"/>
      <c r="BT2080" s="12"/>
      <c r="BU2080" s="12"/>
      <c r="BV2080" s="12"/>
      <c r="BW2080" s="12"/>
      <c r="BX2080" s="12"/>
      <c r="BY2080" s="12"/>
      <c r="BZ2080" s="12"/>
      <c r="CA2080" s="12"/>
      <c r="CB2080" s="12"/>
      <c r="CC2080" s="12"/>
      <c r="CD2080" s="12"/>
      <c r="CE2080" s="12"/>
      <c r="CF2080" s="12"/>
      <c r="CG2080" s="12"/>
      <c r="CH2080" s="12"/>
      <c r="CI2080" s="12"/>
      <c r="CJ2080" s="12"/>
      <c r="CK2080" s="12"/>
      <c r="CL2080" s="12"/>
      <c r="CM2080" s="12"/>
      <c r="CN2080" s="12"/>
      <c r="CO2080" s="12"/>
      <c r="CP2080" s="12"/>
      <c r="CQ2080" s="12"/>
      <c r="CR2080" s="12"/>
      <c r="CS2080" s="12"/>
      <c r="CT2080" s="12"/>
      <c r="CU2080" s="12"/>
      <c r="CV2080" s="12"/>
      <c r="CW2080" s="12"/>
      <c r="CX2080" s="12"/>
      <c r="CY2080" s="12"/>
      <c r="CZ2080" s="12"/>
      <c r="DA2080" s="12"/>
      <c r="DB2080" s="12"/>
      <c r="DC2080" s="12"/>
      <c r="DD2080" s="12"/>
      <c r="DE2080" s="12"/>
      <c r="DF2080" s="12"/>
      <c r="DG2080" s="12"/>
      <c r="DH2080" s="12"/>
      <c r="DI2080" s="12"/>
      <c r="DJ2080" s="12"/>
      <c r="DK2080" s="12"/>
      <c r="DL2080" s="12"/>
      <c r="DM2080" s="12"/>
      <c r="DN2080" s="12"/>
      <c r="DO2080" s="12"/>
      <c r="DP2080" s="12"/>
      <c r="DQ2080" s="12"/>
      <c r="DR2080" s="12"/>
      <c r="DS2080" s="12"/>
      <c r="DT2080" s="12"/>
      <c r="DU2080" s="12"/>
      <c r="DV2080" s="12"/>
      <c r="DW2080" s="12"/>
      <c r="DX2080" s="12"/>
      <c r="DY2080" s="12"/>
      <c r="DZ2080" s="12"/>
      <c r="EA2080" s="12"/>
      <c r="EB2080" s="12"/>
      <c r="EC2080" s="12"/>
      <c r="ED2080" s="12"/>
      <c r="EE2080" s="12"/>
      <c r="EF2080" s="12"/>
      <c r="EG2080" s="12"/>
      <c r="EH2080" s="12"/>
      <c r="EI2080" s="12"/>
      <c r="EJ2080" s="12"/>
      <c r="EK2080" s="12"/>
      <c r="EL2080" s="12"/>
      <c r="EM2080" s="12"/>
      <c r="EN2080" s="12"/>
      <c r="EO2080" s="12"/>
      <c r="EP2080" s="12"/>
      <c r="EQ2080" s="12"/>
      <c r="ER2080" s="12"/>
      <c r="ES2080" s="12"/>
      <c r="ET2080" s="12"/>
      <c r="EU2080" s="12"/>
      <c r="EV2080" s="12"/>
      <c r="EW2080" s="12"/>
      <c r="EX2080" s="12"/>
      <c r="EY2080" s="12"/>
      <c r="EZ2080" s="12"/>
      <c r="FA2080" s="12"/>
      <c r="FB2080" s="12"/>
      <c r="FC2080" s="12"/>
      <c r="FD2080" s="12"/>
      <c r="FE2080" s="12"/>
      <c r="FF2080" s="12"/>
      <c r="FG2080" s="12"/>
      <c r="FH2080" s="12"/>
      <c r="FI2080" s="12"/>
      <c r="FJ2080" s="12"/>
      <c r="FK2080" s="12"/>
      <c r="FL2080" s="12"/>
      <c r="FM2080" s="12"/>
      <c r="FN2080" s="12"/>
      <c r="FO2080" s="12"/>
      <c r="FP2080" s="12"/>
      <c r="FQ2080" s="12"/>
      <c r="FR2080" s="12"/>
      <c r="FS2080" s="12"/>
      <c r="FT2080" s="12"/>
      <c r="FU2080" s="12"/>
      <c r="FV2080" s="12"/>
      <c r="FW2080" s="12"/>
      <c r="FX2080" s="12"/>
      <c r="FY2080" s="12"/>
      <c r="FZ2080" s="12"/>
      <c r="GA2080" s="12"/>
      <c r="GB2080" s="12"/>
      <c r="GC2080" s="12"/>
      <c r="GD2080" s="12"/>
      <c r="GE2080" s="12"/>
      <c r="GF2080" s="12"/>
      <c r="GG2080" s="12"/>
      <c r="GH2080" s="12"/>
      <c r="GI2080" s="12"/>
      <c r="GJ2080" s="12"/>
      <c r="GK2080" s="12"/>
      <c r="GL2080" s="12"/>
      <c r="GM2080" s="12"/>
      <c r="GN2080" s="12"/>
      <c r="GO2080" s="12"/>
      <c r="GP2080" s="12"/>
      <c r="GQ2080" s="12"/>
      <c r="GR2080" s="12"/>
    </row>
    <row r="2081" spans="1:200" x14ac:dyDescent="0.2">
      <c r="A2081" s="79">
        <f t="shared" si="726"/>
        <v>45153</v>
      </c>
      <c r="B2081" s="80" t="str">
        <f t="shared" ca="1" si="727"/>
        <v>n.d</v>
      </c>
      <c r="C2081" s="81">
        <f t="shared" ca="1" si="728"/>
        <v>1136.6050237500001</v>
      </c>
      <c r="D2081" s="82">
        <f ca="1">IF(A2081&lt;$B$1,VLOOKUP(A2081,[1]DI!$A$4:$B$15000,2,FALSE),0)</f>
        <v>0</v>
      </c>
      <c r="E2081" s="81">
        <f t="shared" ca="1" si="729"/>
        <v>0</v>
      </c>
      <c r="F2081" s="83">
        <f t="shared" si="724"/>
        <v>1.1679999999999999</v>
      </c>
      <c r="G2081" s="84">
        <f t="shared" ca="1" si="730"/>
        <v>1</v>
      </c>
      <c r="H2081" s="81">
        <f ca="1">TRUNC(PRODUCT(G$10:G2080),15)</f>
        <v>1.40945772534528</v>
      </c>
      <c r="I2081" s="81">
        <f t="shared" ca="1" si="731"/>
        <v>1.40945772534528</v>
      </c>
      <c r="J2081" s="81">
        <f t="shared" ca="1" si="732"/>
        <v>1</v>
      </c>
      <c r="K2081" s="81">
        <f t="shared" ca="1" si="733"/>
        <v>0</v>
      </c>
      <c r="L2081" s="85">
        <f>IF(VLOOKUP(A2081,$U$12:$AD$125,8)=VLOOKUP(A2080,$U$12:$AD$125,8),0,VLOOKUP(A2081,U$12:$AD$125,8))</f>
        <v>0</v>
      </c>
      <c r="M2081" s="86">
        <f>IF(L2081&gt;0,VLOOKUP(L2081,T$12:$AC$125,7),0)</f>
        <v>0</v>
      </c>
      <c r="N2081" s="81">
        <f t="shared" si="725"/>
        <v>0</v>
      </c>
      <c r="O2081" s="81">
        <f t="shared" ca="1" si="734"/>
        <v>0</v>
      </c>
      <c r="P2081" s="87" t="str">
        <f t="shared" si="735"/>
        <v>J=</v>
      </c>
      <c r="Q2081" s="88">
        <f t="shared" si="736"/>
        <v>45223</v>
      </c>
      <c r="R2081" s="7"/>
      <c r="S2081" s="7"/>
      <c r="T2081" s="7"/>
      <c r="U2081" s="7"/>
      <c r="V2081" s="7"/>
      <c r="W2081" s="7"/>
      <c r="X2081" s="7"/>
      <c r="Y2081" s="7"/>
      <c r="Z2081" s="7"/>
      <c r="AA2081" s="7"/>
      <c r="AB2081" s="7"/>
      <c r="AC2081" s="7"/>
      <c r="AD2081" s="7"/>
      <c r="AE2081" s="7"/>
      <c r="AF2081" s="65"/>
      <c r="AG2081" s="9"/>
      <c r="AH2081" s="9"/>
      <c r="AI2081" s="4"/>
      <c r="AJ2081" s="10"/>
      <c r="AK2081" s="4"/>
      <c r="AL2081" s="65"/>
      <c r="AM2081" s="10"/>
      <c r="AN2081" s="9"/>
      <c r="AO2081" s="7"/>
      <c r="AP2081" s="11"/>
      <c r="AQ2081" s="9"/>
      <c r="AR2081" s="8"/>
      <c r="AS2081" s="68"/>
      <c r="AT2081" s="12"/>
      <c r="AU2081" s="12"/>
      <c r="AV2081" s="22"/>
      <c r="AW2081" s="12"/>
      <c r="AX2081" s="12"/>
      <c r="AY2081" s="12"/>
      <c r="AZ2081" s="12"/>
      <c r="BA2081" s="12"/>
      <c r="BB2081" s="12"/>
      <c r="BC2081" s="12"/>
      <c r="BD2081" s="12"/>
      <c r="BE2081" s="12"/>
      <c r="BF2081" s="12"/>
      <c r="BG2081" s="12"/>
      <c r="BH2081" s="12"/>
      <c r="BI2081" s="12"/>
      <c r="BJ2081" s="12"/>
      <c r="BK2081" s="12"/>
      <c r="BL2081" s="12"/>
      <c r="BM2081" s="12"/>
      <c r="BN2081" s="12"/>
      <c r="BO2081" s="12"/>
      <c r="BP2081" s="12"/>
      <c r="BQ2081" s="12"/>
      <c r="BR2081" s="12"/>
      <c r="BS2081" s="12"/>
      <c r="BT2081" s="12"/>
      <c r="BU2081" s="12"/>
      <c r="BV2081" s="12"/>
      <c r="BW2081" s="12"/>
      <c r="BX2081" s="12"/>
      <c r="BY2081" s="12"/>
      <c r="BZ2081" s="12"/>
      <c r="CA2081" s="12"/>
      <c r="CB2081" s="12"/>
      <c r="CC2081" s="12"/>
      <c r="CD2081" s="12"/>
      <c r="CE2081" s="12"/>
      <c r="CF2081" s="12"/>
      <c r="CG2081" s="12"/>
      <c r="CH2081" s="12"/>
      <c r="CI2081" s="12"/>
      <c r="CJ2081" s="12"/>
      <c r="CK2081" s="12"/>
      <c r="CL2081" s="12"/>
      <c r="CM2081" s="12"/>
      <c r="CN2081" s="12"/>
      <c r="CO2081" s="12"/>
      <c r="CP2081" s="12"/>
      <c r="CQ2081" s="12"/>
      <c r="CR2081" s="12"/>
      <c r="CS2081" s="12"/>
      <c r="CT2081" s="12"/>
      <c r="CU2081" s="12"/>
      <c r="CV2081" s="12"/>
      <c r="CW2081" s="12"/>
      <c r="CX2081" s="12"/>
      <c r="CY2081" s="12"/>
      <c r="CZ2081" s="12"/>
      <c r="DA2081" s="12"/>
      <c r="DB2081" s="12"/>
      <c r="DC2081" s="12"/>
      <c r="DD2081" s="12"/>
      <c r="DE2081" s="12"/>
      <c r="DF2081" s="12"/>
      <c r="DG2081" s="12"/>
      <c r="DH2081" s="12"/>
      <c r="DI2081" s="12"/>
      <c r="DJ2081" s="12"/>
      <c r="DK2081" s="12"/>
      <c r="DL2081" s="12"/>
      <c r="DM2081" s="12"/>
      <c r="DN2081" s="12"/>
      <c r="DO2081" s="12"/>
      <c r="DP2081" s="12"/>
      <c r="DQ2081" s="12"/>
      <c r="DR2081" s="12"/>
      <c r="DS2081" s="12"/>
      <c r="DT2081" s="12"/>
      <c r="DU2081" s="12"/>
      <c r="DV2081" s="12"/>
      <c r="DW2081" s="12"/>
      <c r="DX2081" s="12"/>
      <c r="DY2081" s="12"/>
      <c r="DZ2081" s="12"/>
      <c r="EA2081" s="12"/>
      <c r="EB2081" s="12"/>
      <c r="EC2081" s="12"/>
      <c r="ED2081" s="12"/>
      <c r="EE2081" s="12"/>
      <c r="EF2081" s="12"/>
      <c r="EG2081" s="12"/>
      <c r="EH2081" s="12"/>
      <c r="EI2081" s="12"/>
      <c r="EJ2081" s="12"/>
      <c r="EK2081" s="12"/>
      <c r="EL2081" s="12"/>
      <c r="EM2081" s="12"/>
      <c r="EN2081" s="12"/>
      <c r="EO2081" s="12"/>
      <c r="EP2081" s="12"/>
      <c r="EQ2081" s="12"/>
      <c r="ER2081" s="12"/>
      <c r="ES2081" s="12"/>
      <c r="ET2081" s="12"/>
      <c r="EU2081" s="12"/>
      <c r="EV2081" s="12"/>
      <c r="EW2081" s="12"/>
      <c r="EX2081" s="12"/>
      <c r="EY2081" s="12"/>
      <c r="EZ2081" s="12"/>
      <c r="FA2081" s="12"/>
      <c r="FB2081" s="12"/>
      <c r="FC2081" s="12"/>
      <c r="FD2081" s="12"/>
      <c r="FE2081" s="12"/>
      <c r="FF2081" s="12"/>
      <c r="FG2081" s="12"/>
      <c r="FH2081" s="12"/>
      <c r="FI2081" s="12"/>
      <c r="FJ2081" s="12"/>
      <c r="FK2081" s="12"/>
      <c r="FL2081" s="12"/>
      <c r="FM2081" s="12"/>
      <c r="FN2081" s="12"/>
      <c r="FO2081" s="12"/>
      <c r="FP2081" s="12"/>
      <c r="FQ2081" s="12"/>
      <c r="FR2081" s="12"/>
      <c r="FS2081" s="12"/>
      <c r="FT2081" s="12"/>
      <c r="FU2081" s="12"/>
      <c r="FV2081" s="12"/>
      <c r="FW2081" s="12"/>
      <c r="FX2081" s="12"/>
      <c r="FY2081" s="12"/>
      <c r="FZ2081" s="12"/>
      <c r="GA2081" s="12"/>
      <c r="GB2081" s="12"/>
      <c r="GC2081" s="12"/>
      <c r="GD2081" s="12"/>
      <c r="GE2081" s="12"/>
      <c r="GF2081" s="12"/>
      <c r="GG2081" s="12"/>
      <c r="GH2081" s="12"/>
      <c r="GI2081" s="12"/>
      <c r="GJ2081" s="12"/>
      <c r="GK2081" s="12"/>
      <c r="GL2081" s="12"/>
      <c r="GM2081" s="12"/>
      <c r="GN2081" s="12"/>
      <c r="GO2081" s="12"/>
      <c r="GP2081" s="12"/>
      <c r="GQ2081" s="12"/>
      <c r="GR2081" s="12"/>
    </row>
    <row r="2082" spans="1:200" x14ac:dyDescent="0.2">
      <c r="A2082" s="79">
        <f t="shared" si="726"/>
        <v>45154</v>
      </c>
      <c r="B2082" s="80" t="str">
        <f t="shared" ca="1" si="727"/>
        <v>n.d</v>
      </c>
      <c r="C2082" s="81">
        <f t="shared" ca="1" si="728"/>
        <v>1136.6050237500001</v>
      </c>
      <c r="D2082" s="82">
        <f ca="1">IF(A2082&lt;$B$1,VLOOKUP(A2082,[1]DI!$A$4:$B$15000,2,FALSE),0)</f>
        <v>0</v>
      </c>
      <c r="E2082" s="81">
        <f t="shared" ca="1" si="729"/>
        <v>0</v>
      </c>
      <c r="F2082" s="83">
        <f t="shared" si="724"/>
        <v>1.1679999999999999</v>
      </c>
      <c r="G2082" s="84">
        <f t="shared" ca="1" si="730"/>
        <v>1</v>
      </c>
      <c r="H2082" s="81">
        <f ca="1">TRUNC(PRODUCT(G$10:G2081),15)</f>
        <v>1.40945772534528</v>
      </c>
      <c r="I2082" s="81">
        <f t="shared" ca="1" si="731"/>
        <v>1.40945772534528</v>
      </c>
      <c r="J2082" s="81">
        <f t="shared" ca="1" si="732"/>
        <v>1</v>
      </c>
      <c r="K2082" s="81">
        <f t="shared" ca="1" si="733"/>
        <v>0</v>
      </c>
      <c r="L2082" s="85">
        <f>IF(VLOOKUP(A2082,$U$12:$AD$125,8)=VLOOKUP(A2081,$U$12:$AD$125,8),0,VLOOKUP(A2082,U$12:$AD$125,8))</f>
        <v>0</v>
      </c>
      <c r="M2082" s="86">
        <f>IF(L2082&gt;0,VLOOKUP(L2082,T$12:$AC$125,7),0)</f>
        <v>0</v>
      </c>
      <c r="N2082" s="81">
        <f t="shared" si="725"/>
        <v>0</v>
      </c>
      <c r="O2082" s="81">
        <f t="shared" ca="1" si="734"/>
        <v>0</v>
      </c>
      <c r="P2082" s="87" t="str">
        <f t="shared" si="735"/>
        <v>J=</v>
      </c>
      <c r="Q2082" s="88">
        <f t="shared" si="736"/>
        <v>45223</v>
      </c>
      <c r="R2082" s="7"/>
      <c r="S2082" s="7"/>
      <c r="T2082" s="7"/>
      <c r="U2082" s="7"/>
      <c r="V2082" s="7"/>
      <c r="W2082" s="7"/>
      <c r="X2082" s="7"/>
      <c r="Y2082" s="7"/>
      <c r="Z2082" s="7"/>
      <c r="AA2082" s="7"/>
      <c r="AB2082" s="7"/>
      <c r="AC2082" s="7"/>
      <c r="AD2082" s="7"/>
      <c r="AE2082" s="7"/>
      <c r="AF2082" s="65"/>
      <c r="AG2082" s="9"/>
      <c r="AH2082" s="9"/>
      <c r="AI2082" s="4"/>
      <c r="AJ2082" s="10"/>
      <c r="AK2082" s="4"/>
      <c r="AL2082" s="65"/>
      <c r="AM2082" s="10"/>
      <c r="AN2082" s="9"/>
      <c r="AO2082" s="7"/>
      <c r="AP2082" s="11"/>
      <c r="AQ2082" s="9"/>
      <c r="AR2082" s="8"/>
      <c r="AS2082" s="65"/>
      <c r="AT2082" s="12"/>
      <c r="AU2082" s="12"/>
      <c r="AV2082" s="22"/>
      <c r="AW2082" s="12"/>
      <c r="AX2082" s="12"/>
      <c r="AY2082" s="12"/>
      <c r="AZ2082" s="12"/>
      <c r="BA2082" s="12"/>
      <c r="BB2082" s="12"/>
      <c r="BC2082" s="12"/>
      <c r="BD2082" s="12"/>
      <c r="BE2082" s="12"/>
      <c r="BF2082" s="12"/>
      <c r="BG2082" s="12"/>
      <c r="BH2082" s="12"/>
      <c r="BI2082" s="12"/>
      <c r="BJ2082" s="12"/>
      <c r="BK2082" s="12"/>
      <c r="BL2082" s="12"/>
      <c r="BM2082" s="12"/>
      <c r="BN2082" s="12"/>
      <c r="BO2082" s="12"/>
      <c r="BP2082" s="12"/>
      <c r="BQ2082" s="12"/>
      <c r="BR2082" s="12"/>
      <c r="BS2082" s="12"/>
      <c r="BT2082" s="12"/>
      <c r="BU2082" s="12"/>
      <c r="BV2082" s="12"/>
      <c r="BW2082" s="12"/>
      <c r="BX2082" s="12"/>
      <c r="BY2082" s="12"/>
      <c r="BZ2082" s="12"/>
      <c r="CA2082" s="12"/>
      <c r="CB2082" s="12"/>
      <c r="CC2082" s="12"/>
      <c r="CD2082" s="12"/>
      <c r="CE2082" s="12"/>
      <c r="CF2082" s="12"/>
      <c r="CG2082" s="12"/>
      <c r="CH2082" s="12"/>
      <c r="CI2082" s="12"/>
      <c r="CJ2082" s="12"/>
      <c r="CK2082" s="12"/>
      <c r="CL2082" s="12"/>
      <c r="CM2082" s="12"/>
      <c r="CN2082" s="12"/>
      <c r="CO2082" s="12"/>
      <c r="CP2082" s="12"/>
      <c r="CQ2082" s="12"/>
      <c r="CR2082" s="12"/>
      <c r="CS2082" s="12"/>
      <c r="CT2082" s="12"/>
      <c r="CU2082" s="12"/>
      <c r="CV2082" s="12"/>
      <c r="CW2082" s="12"/>
      <c r="CX2082" s="12"/>
      <c r="CY2082" s="12"/>
      <c r="CZ2082" s="12"/>
      <c r="DA2082" s="12"/>
      <c r="DB2082" s="12"/>
      <c r="DC2082" s="12"/>
      <c r="DD2082" s="12"/>
      <c r="DE2082" s="12"/>
      <c r="DF2082" s="12"/>
      <c r="DG2082" s="12"/>
      <c r="DH2082" s="12"/>
      <c r="DI2082" s="12"/>
      <c r="DJ2082" s="12"/>
      <c r="DK2082" s="12"/>
      <c r="DL2082" s="12"/>
      <c r="DM2082" s="12"/>
      <c r="DN2082" s="12"/>
      <c r="DO2082" s="12"/>
      <c r="DP2082" s="12"/>
      <c r="DQ2082" s="12"/>
      <c r="DR2082" s="12"/>
      <c r="DS2082" s="12"/>
      <c r="DT2082" s="12"/>
      <c r="DU2082" s="12"/>
      <c r="DV2082" s="12"/>
      <c r="DW2082" s="12"/>
      <c r="DX2082" s="12"/>
      <c r="DY2082" s="12"/>
      <c r="DZ2082" s="12"/>
      <c r="EA2082" s="12"/>
      <c r="EB2082" s="12"/>
      <c r="EC2082" s="12"/>
      <c r="ED2082" s="12"/>
      <c r="EE2082" s="12"/>
      <c r="EF2082" s="12"/>
      <c r="EG2082" s="12"/>
      <c r="EH2082" s="12"/>
      <c r="EI2082" s="12"/>
      <c r="EJ2082" s="12"/>
      <c r="EK2082" s="12"/>
      <c r="EL2082" s="12"/>
      <c r="EM2082" s="12"/>
      <c r="EN2082" s="12"/>
      <c r="EO2082" s="12"/>
      <c r="EP2082" s="12"/>
      <c r="EQ2082" s="12"/>
      <c r="ER2082" s="12"/>
      <c r="ES2082" s="12"/>
      <c r="ET2082" s="12"/>
      <c r="EU2082" s="12"/>
      <c r="EV2082" s="12"/>
      <c r="EW2082" s="12"/>
      <c r="EX2082" s="12"/>
      <c r="EY2082" s="12"/>
      <c r="EZ2082" s="12"/>
      <c r="FA2082" s="12"/>
      <c r="FB2082" s="12"/>
      <c r="FC2082" s="12"/>
      <c r="FD2082" s="12"/>
      <c r="FE2082" s="12"/>
      <c r="FF2082" s="12"/>
      <c r="FG2082" s="12"/>
      <c r="FH2082" s="12"/>
      <c r="FI2082" s="12"/>
      <c r="FJ2082" s="12"/>
      <c r="FK2082" s="12"/>
      <c r="FL2082" s="12"/>
      <c r="FM2082" s="12"/>
      <c r="FN2082" s="12"/>
      <c r="FO2082" s="12"/>
      <c r="FP2082" s="12"/>
      <c r="FQ2082" s="12"/>
      <c r="FR2082" s="12"/>
      <c r="FS2082" s="12"/>
      <c r="FT2082" s="12"/>
      <c r="FU2082" s="12"/>
      <c r="FV2082" s="12"/>
      <c r="FW2082" s="12"/>
      <c r="FX2082" s="12"/>
      <c r="FY2082" s="12"/>
      <c r="FZ2082" s="12"/>
      <c r="GA2082" s="12"/>
      <c r="GB2082" s="12"/>
      <c r="GC2082" s="12"/>
      <c r="GD2082" s="12"/>
      <c r="GE2082" s="12"/>
      <c r="GF2082" s="12"/>
      <c r="GG2082" s="12"/>
      <c r="GH2082" s="12"/>
      <c r="GI2082" s="12"/>
      <c r="GJ2082" s="12"/>
      <c r="GK2082" s="12"/>
      <c r="GL2082" s="12"/>
      <c r="GM2082" s="12"/>
      <c r="GN2082" s="12"/>
      <c r="GO2082" s="12"/>
      <c r="GP2082" s="12"/>
      <c r="GQ2082" s="12"/>
      <c r="GR2082" s="12"/>
    </row>
    <row r="2083" spans="1:200" x14ac:dyDescent="0.2">
      <c r="A2083" s="79">
        <f t="shared" si="726"/>
        <v>45155</v>
      </c>
      <c r="B2083" s="80" t="str">
        <f t="shared" ca="1" si="727"/>
        <v>n.d</v>
      </c>
      <c r="C2083" s="81">
        <f t="shared" ca="1" si="728"/>
        <v>1136.6050237500001</v>
      </c>
      <c r="D2083" s="82">
        <f ca="1">IF(A2083&lt;$B$1,VLOOKUP(A2083,[1]DI!$A$4:$B$15000,2,FALSE),0)</f>
        <v>0</v>
      </c>
      <c r="E2083" s="81">
        <f t="shared" ca="1" si="729"/>
        <v>0</v>
      </c>
      <c r="F2083" s="83">
        <f t="shared" si="724"/>
        <v>1.1679999999999999</v>
      </c>
      <c r="G2083" s="84">
        <f t="shared" ca="1" si="730"/>
        <v>1</v>
      </c>
      <c r="H2083" s="81">
        <f ca="1">TRUNC(PRODUCT(G$10:G2082),15)</f>
        <v>1.40945772534528</v>
      </c>
      <c r="I2083" s="81">
        <f t="shared" ca="1" si="731"/>
        <v>1.40945772534528</v>
      </c>
      <c r="J2083" s="81">
        <f t="shared" ca="1" si="732"/>
        <v>1</v>
      </c>
      <c r="K2083" s="81">
        <f t="shared" ca="1" si="733"/>
        <v>0</v>
      </c>
      <c r="L2083" s="85">
        <f>IF(VLOOKUP(A2083,$U$12:$AD$125,8)=VLOOKUP(A2082,$U$12:$AD$125,8),0,VLOOKUP(A2083,U$12:$AD$125,8))</f>
        <v>0</v>
      </c>
      <c r="M2083" s="86">
        <f>IF(L2083&gt;0,VLOOKUP(L2083,T$12:$AC$125,7),0)</f>
        <v>0</v>
      </c>
      <c r="N2083" s="81">
        <f t="shared" si="725"/>
        <v>0</v>
      </c>
      <c r="O2083" s="81">
        <f t="shared" ca="1" si="734"/>
        <v>0</v>
      </c>
      <c r="P2083" s="87" t="str">
        <f t="shared" si="735"/>
        <v>J=</v>
      </c>
      <c r="Q2083" s="88">
        <f t="shared" si="736"/>
        <v>45223</v>
      </c>
      <c r="R2083" s="7"/>
      <c r="S2083" s="7"/>
      <c r="T2083" s="7"/>
      <c r="U2083" s="7"/>
      <c r="V2083" s="7"/>
      <c r="W2083" s="7"/>
      <c r="X2083" s="7"/>
      <c r="Y2083" s="7"/>
      <c r="Z2083" s="7"/>
      <c r="AA2083" s="7"/>
      <c r="AB2083" s="7"/>
      <c r="AC2083" s="7"/>
      <c r="AD2083" s="7"/>
      <c r="AE2083" s="7"/>
      <c r="AF2083" s="65"/>
      <c r="AG2083" s="9"/>
      <c r="AH2083" s="9"/>
      <c r="AI2083" s="4"/>
      <c r="AJ2083" s="10"/>
      <c r="AK2083" s="4"/>
      <c r="AL2083" s="65"/>
      <c r="AM2083" s="10"/>
      <c r="AN2083" s="9"/>
      <c r="AO2083" s="7"/>
      <c r="AP2083" s="11"/>
      <c r="AQ2083" s="9"/>
      <c r="AR2083" s="8"/>
      <c r="AS2083" s="65"/>
      <c r="AT2083" s="12"/>
      <c r="AU2083" s="12"/>
      <c r="AV2083" s="22"/>
      <c r="AW2083" s="12"/>
      <c r="AX2083" s="12"/>
      <c r="AY2083" s="12"/>
      <c r="AZ2083" s="12"/>
      <c r="BA2083" s="12"/>
      <c r="BB2083" s="12"/>
      <c r="BC2083" s="12"/>
      <c r="BD2083" s="12"/>
      <c r="BE2083" s="12"/>
      <c r="BF2083" s="12"/>
      <c r="BG2083" s="12"/>
      <c r="BH2083" s="12"/>
      <c r="BI2083" s="12"/>
      <c r="BJ2083" s="12"/>
      <c r="BK2083" s="12"/>
      <c r="BL2083" s="12"/>
      <c r="BM2083" s="12"/>
      <c r="BN2083" s="12"/>
      <c r="BO2083" s="12"/>
      <c r="BP2083" s="12"/>
      <c r="BQ2083" s="12"/>
      <c r="BR2083" s="12"/>
      <c r="BS2083" s="12"/>
      <c r="BT2083" s="12"/>
      <c r="BU2083" s="12"/>
      <c r="BV2083" s="12"/>
      <c r="BW2083" s="12"/>
      <c r="BX2083" s="12"/>
      <c r="BY2083" s="12"/>
      <c r="BZ2083" s="12"/>
      <c r="CA2083" s="12"/>
      <c r="CB2083" s="12"/>
      <c r="CC2083" s="12"/>
      <c r="CD2083" s="12"/>
      <c r="CE2083" s="12"/>
      <c r="CF2083" s="12"/>
      <c r="CG2083" s="12"/>
      <c r="CH2083" s="12"/>
      <c r="CI2083" s="12"/>
      <c r="CJ2083" s="12"/>
      <c r="CK2083" s="12"/>
      <c r="CL2083" s="12"/>
      <c r="CM2083" s="12"/>
      <c r="CN2083" s="12"/>
      <c r="CO2083" s="12"/>
      <c r="CP2083" s="12"/>
      <c r="CQ2083" s="12"/>
      <c r="CR2083" s="12"/>
      <c r="CS2083" s="12"/>
      <c r="CT2083" s="12"/>
      <c r="CU2083" s="12"/>
      <c r="CV2083" s="12"/>
      <c r="CW2083" s="12"/>
      <c r="CX2083" s="12"/>
      <c r="CY2083" s="12"/>
      <c r="CZ2083" s="12"/>
      <c r="DA2083" s="12"/>
      <c r="DB2083" s="12"/>
      <c r="DC2083" s="12"/>
      <c r="DD2083" s="12"/>
      <c r="DE2083" s="12"/>
      <c r="DF2083" s="12"/>
      <c r="DG2083" s="12"/>
      <c r="DH2083" s="12"/>
      <c r="DI2083" s="12"/>
      <c r="DJ2083" s="12"/>
      <c r="DK2083" s="12"/>
      <c r="DL2083" s="12"/>
      <c r="DM2083" s="12"/>
      <c r="DN2083" s="12"/>
      <c r="DO2083" s="12"/>
      <c r="DP2083" s="12"/>
      <c r="DQ2083" s="12"/>
      <c r="DR2083" s="12"/>
      <c r="DS2083" s="12"/>
      <c r="DT2083" s="12"/>
      <c r="DU2083" s="12"/>
      <c r="DV2083" s="12"/>
      <c r="DW2083" s="12"/>
      <c r="DX2083" s="12"/>
      <c r="DY2083" s="12"/>
      <c r="DZ2083" s="12"/>
      <c r="EA2083" s="12"/>
      <c r="EB2083" s="12"/>
      <c r="EC2083" s="12"/>
      <c r="ED2083" s="12"/>
      <c r="EE2083" s="12"/>
      <c r="EF2083" s="12"/>
      <c r="EG2083" s="12"/>
      <c r="EH2083" s="12"/>
      <c r="EI2083" s="12"/>
      <c r="EJ2083" s="12"/>
      <c r="EK2083" s="12"/>
      <c r="EL2083" s="12"/>
      <c r="EM2083" s="12"/>
      <c r="EN2083" s="12"/>
      <c r="EO2083" s="12"/>
      <c r="EP2083" s="12"/>
      <c r="EQ2083" s="12"/>
      <c r="ER2083" s="12"/>
      <c r="ES2083" s="12"/>
      <c r="ET2083" s="12"/>
      <c r="EU2083" s="12"/>
      <c r="EV2083" s="12"/>
      <c r="EW2083" s="12"/>
      <c r="EX2083" s="12"/>
      <c r="EY2083" s="12"/>
      <c r="EZ2083" s="12"/>
      <c r="FA2083" s="12"/>
      <c r="FB2083" s="12"/>
      <c r="FC2083" s="12"/>
      <c r="FD2083" s="12"/>
      <c r="FE2083" s="12"/>
      <c r="FF2083" s="12"/>
      <c r="FG2083" s="12"/>
      <c r="FH2083" s="12"/>
      <c r="FI2083" s="12"/>
      <c r="FJ2083" s="12"/>
      <c r="FK2083" s="12"/>
      <c r="FL2083" s="12"/>
      <c r="FM2083" s="12"/>
      <c r="FN2083" s="12"/>
      <c r="FO2083" s="12"/>
      <c r="FP2083" s="12"/>
      <c r="FQ2083" s="12"/>
      <c r="FR2083" s="12"/>
      <c r="FS2083" s="12"/>
      <c r="FT2083" s="12"/>
      <c r="FU2083" s="12"/>
      <c r="FV2083" s="12"/>
      <c r="FW2083" s="12"/>
      <c r="FX2083" s="12"/>
      <c r="FY2083" s="12"/>
      <c r="FZ2083" s="12"/>
      <c r="GA2083" s="12"/>
      <c r="GB2083" s="12"/>
      <c r="GC2083" s="12"/>
      <c r="GD2083" s="12"/>
      <c r="GE2083" s="12"/>
      <c r="GF2083" s="12"/>
      <c r="GG2083" s="12"/>
      <c r="GH2083" s="12"/>
      <c r="GI2083" s="12"/>
      <c r="GJ2083" s="12"/>
      <c r="GK2083" s="12"/>
      <c r="GL2083" s="12"/>
      <c r="GM2083" s="12"/>
      <c r="GN2083" s="12"/>
      <c r="GO2083" s="12"/>
      <c r="GP2083" s="12"/>
      <c r="GQ2083" s="12"/>
      <c r="GR2083" s="12"/>
    </row>
    <row r="2084" spans="1:200" x14ac:dyDescent="0.2">
      <c r="A2084" s="79">
        <f t="shared" si="726"/>
        <v>45156</v>
      </c>
      <c r="B2084" s="80" t="str">
        <f t="shared" ca="1" si="727"/>
        <v>n.d</v>
      </c>
      <c r="C2084" s="81">
        <f t="shared" ca="1" si="728"/>
        <v>1136.6050237500001</v>
      </c>
      <c r="D2084" s="82">
        <f ca="1">IF(A2084&lt;$B$1,VLOOKUP(A2084,[1]DI!$A$4:$B$15000,2,FALSE),0)</f>
        <v>0</v>
      </c>
      <c r="E2084" s="81">
        <f t="shared" ca="1" si="729"/>
        <v>0</v>
      </c>
      <c r="F2084" s="83">
        <f t="shared" si="724"/>
        <v>1.1679999999999999</v>
      </c>
      <c r="G2084" s="84">
        <f t="shared" ca="1" si="730"/>
        <v>1</v>
      </c>
      <c r="H2084" s="81">
        <f ca="1">TRUNC(PRODUCT(G$10:G2083),15)</f>
        <v>1.40945772534528</v>
      </c>
      <c r="I2084" s="81">
        <f t="shared" ca="1" si="731"/>
        <v>1.40945772534528</v>
      </c>
      <c r="J2084" s="81">
        <f t="shared" ca="1" si="732"/>
        <v>1</v>
      </c>
      <c r="K2084" s="81">
        <f t="shared" ca="1" si="733"/>
        <v>0</v>
      </c>
      <c r="L2084" s="85">
        <f>IF(VLOOKUP(A2084,$U$12:$AD$125,8)=VLOOKUP(A2083,$U$12:$AD$125,8),0,VLOOKUP(A2084,U$12:$AD$125,8))</f>
        <v>0</v>
      </c>
      <c r="M2084" s="86">
        <f>IF(L2084&gt;0,VLOOKUP(L2084,T$12:$AC$125,7),0)</f>
        <v>0</v>
      </c>
      <c r="N2084" s="81">
        <f t="shared" si="725"/>
        <v>0</v>
      </c>
      <c r="O2084" s="81">
        <f t="shared" ca="1" si="734"/>
        <v>0</v>
      </c>
      <c r="P2084" s="87" t="str">
        <f t="shared" si="735"/>
        <v>J=</v>
      </c>
      <c r="Q2084" s="88">
        <f t="shared" si="736"/>
        <v>45223</v>
      </c>
      <c r="R2084" s="7"/>
      <c r="S2084" s="7"/>
      <c r="T2084" s="7"/>
      <c r="U2084" s="7"/>
      <c r="V2084" s="7"/>
      <c r="W2084" s="7"/>
      <c r="X2084" s="7"/>
      <c r="Y2084" s="7"/>
      <c r="Z2084" s="7"/>
      <c r="AA2084" s="7"/>
      <c r="AB2084" s="7"/>
      <c r="AC2084" s="7"/>
      <c r="AD2084" s="7"/>
      <c r="AE2084" s="7"/>
      <c r="AF2084" s="65"/>
      <c r="AG2084" s="9"/>
      <c r="AH2084" s="9"/>
      <c r="AI2084" s="4"/>
      <c r="AJ2084" s="10"/>
      <c r="AK2084" s="4"/>
      <c r="AL2084" s="65"/>
      <c r="AM2084" s="10"/>
      <c r="AN2084" s="9"/>
      <c r="AO2084" s="7"/>
      <c r="AP2084" s="11"/>
      <c r="AQ2084" s="9"/>
      <c r="AR2084" s="8"/>
      <c r="AS2084" s="65"/>
      <c r="AT2084" s="12"/>
      <c r="AU2084" s="12"/>
      <c r="AV2084" s="22"/>
      <c r="AW2084" s="12"/>
      <c r="AX2084" s="12"/>
      <c r="AY2084" s="12"/>
      <c r="AZ2084" s="12"/>
      <c r="BA2084" s="12"/>
      <c r="BB2084" s="12"/>
      <c r="BC2084" s="12"/>
      <c r="BD2084" s="12"/>
      <c r="BE2084" s="12"/>
      <c r="BF2084" s="12"/>
      <c r="BG2084" s="12"/>
      <c r="BH2084" s="12"/>
      <c r="BI2084" s="12"/>
      <c r="BJ2084" s="12"/>
      <c r="BK2084" s="12"/>
      <c r="BL2084" s="12"/>
      <c r="BM2084" s="12"/>
      <c r="BN2084" s="12"/>
      <c r="BO2084" s="12"/>
      <c r="BP2084" s="12"/>
      <c r="BQ2084" s="12"/>
      <c r="BR2084" s="12"/>
      <c r="BS2084" s="12"/>
      <c r="BT2084" s="12"/>
      <c r="BU2084" s="12"/>
      <c r="BV2084" s="12"/>
      <c r="BW2084" s="12"/>
      <c r="BX2084" s="12"/>
      <c r="BY2084" s="12"/>
      <c r="BZ2084" s="12"/>
      <c r="CA2084" s="12"/>
      <c r="CB2084" s="12"/>
      <c r="CC2084" s="12"/>
      <c r="CD2084" s="12"/>
      <c r="CE2084" s="12"/>
      <c r="CF2084" s="12"/>
      <c r="CG2084" s="12"/>
      <c r="CH2084" s="12"/>
      <c r="CI2084" s="12"/>
      <c r="CJ2084" s="12"/>
      <c r="CK2084" s="12"/>
      <c r="CL2084" s="12"/>
      <c r="CM2084" s="12"/>
      <c r="CN2084" s="12"/>
      <c r="CO2084" s="12"/>
      <c r="CP2084" s="12"/>
      <c r="CQ2084" s="12"/>
      <c r="CR2084" s="12"/>
      <c r="CS2084" s="12"/>
      <c r="CT2084" s="12"/>
      <c r="CU2084" s="12"/>
      <c r="CV2084" s="12"/>
      <c r="CW2084" s="12"/>
      <c r="CX2084" s="12"/>
      <c r="CY2084" s="12"/>
      <c r="CZ2084" s="12"/>
      <c r="DA2084" s="12"/>
      <c r="DB2084" s="12"/>
      <c r="DC2084" s="12"/>
      <c r="DD2084" s="12"/>
      <c r="DE2084" s="12"/>
      <c r="DF2084" s="12"/>
      <c r="DG2084" s="12"/>
      <c r="DH2084" s="12"/>
      <c r="DI2084" s="12"/>
      <c r="DJ2084" s="12"/>
      <c r="DK2084" s="12"/>
      <c r="DL2084" s="12"/>
      <c r="DM2084" s="12"/>
      <c r="DN2084" s="12"/>
      <c r="DO2084" s="12"/>
      <c r="DP2084" s="12"/>
      <c r="DQ2084" s="12"/>
      <c r="DR2084" s="12"/>
      <c r="DS2084" s="12"/>
      <c r="DT2084" s="12"/>
      <c r="DU2084" s="12"/>
      <c r="DV2084" s="12"/>
      <c r="DW2084" s="12"/>
      <c r="DX2084" s="12"/>
      <c r="DY2084" s="12"/>
      <c r="DZ2084" s="12"/>
      <c r="EA2084" s="12"/>
      <c r="EB2084" s="12"/>
      <c r="EC2084" s="12"/>
      <c r="ED2084" s="12"/>
      <c r="EE2084" s="12"/>
      <c r="EF2084" s="12"/>
      <c r="EG2084" s="12"/>
      <c r="EH2084" s="12"/>
      <c r="EI2084" s="12"/>
      <c r="EJ2084" s="12"/>
      <c r="EK2084" s="12"/>
      <c r="EL2084" s="12"/>
      <c r="EM2084" s="12"/>
      <c r="EN2084" s="12"/>
      <c r="EO2084" s="12"/>
      <c r="EP2084" s="12"/>
      <c r="EQ2084" s="12"/>
      <c r="ER2084" s="12"/>
      <c r="ES2084" s="12"/>
      <c r="ET2084" s="12"/>
      <c r="EU2084" s="12"/>
      <c r="EV2084" s="12"/>
      <c r="EW2084" s="12"/>
      <c r="EX2084" s="12"/>
      <c r="EY2084" s="12"/>
      <c r="EZ2084" s="12"/>
      <c r="FA2084" s="12"/>
      <c r="FB2084" s="12"/>
      <c r="FC2084" s="12"/>
      <c r="FD2084" s="12"/>
      <c r="FE2084" s="12"/>
      <c r="FF2084" s="12"/>
      <c r="FG2084" s="12"/>
      <c r="FH2084" s="12"/>
      <c r="FI2084" s="12"/>
      <c r="FJ2084" s="12"/>
      <c r="FK2084" s="12"/>
      <c r="FL2084" s="12"/>
      <c r="FM2084" s="12"/>
      <c r="FN2084" s="12"/>
      <c r="FO2084" s="12"/>
      <c r="FP2084" s="12"/>
      <c r="FQ2084" s="12"/>
      <c r="FR2084" s="12"/>
      <c r="FS2084" s="12"/>
      <c r="FT2084" s="12"/>
      <c r="FU2084" s="12"/>
      <c r="FV2084" s="12"/>
      <c r="FW2084" s="12"/>
      <c r="FX2084" s="12"/>
      <c r="FY2084" s="12"/>
      <c r="FZ2084" s="12"/>
      <c r="GA2084" s="12"/>
      <c r="GB2084" s="12"/>
      <c r="GC2084" s="12"/>
      <c r="GD2084" s="12"/>
      <c r="GE2084" s="12"/>
      <c r="GF2084" s="12"/>
      <c r="GG2084" s="12"/>
      <c r="GH2084" s="12"/>
      <c r="GI2084" s="12"/>
      <c r="GJ2084" s="12"/>
      <c r="GK2084" s="12"/>
      <c r="GL2084" s="12"/>
      <c r="GM2084" s="12"/>
      <c r="GN2084" s="12"/>
      <c r="GO2084" s="12"/>
      <c r="GP2084" s="12"/>
      <c r="GQ2084" s="12"/>
      <c r="GR2084" s="12"/>
    </row>
    <row r="2085" spans="1:200" x14ac:dyDescent="0.2">
      <c r="A2085" s="79">
        <f t="shared" si="726"/>
        <v>45157</v>
      </c>
      <c r="B2085" s="80" t="str">
        <f t="shared" ca="1" si="727"/>
        <v>n.d</v>
      </c>
      <c r="C2085" s="81">
        <f t="shared" ca="1" si="728"/>
        <v>1136.6050237500001</v>
      </c>
      <c r="D2085" s="82">
        <f ca="1">IF(A2085&lt;$B$1,VLOOKUP(A2085,[1]DI!$A$4:$B$15000,2,FALSE),0)</f>
        <v>0</v>
      </c>
      <c r="E2085" s="81">
        <f t="shared" ca="1" si="729"/>
        <v>0</v>
      </c>
      <c r="F2085" s="83">
        <f t="shared" si="724"/>
        <v>1.1679999999999999</v>
      </c>
      <c r="G2085" s="84">
        <f t="shared" ca="1" si="730"/>
        <v>1</v>
      </c>
      <c r="H2085" s="81">
        <f ca="1">TRUNC(PRODUCT(G$10:G2084),15)</f>
        <v>1.40945772534528</v>
      </c>
      <c r="I2085" s="81">
        <f t="shared" ca="1" si="731"/>
        <v>1.40945772534528</v>
      </c>
      <c r="J2085" s="81">
        <f t="shared" ca="1" si="732"/>
        <v>1</v>
      </c>
      <c r="K2085" s="81">
        <f t="shared" ca="1" si="733"/>
        <v>0</v>
      </c>
      <c r="L2085" s="85">
        <f>IF(VLOOKUP(A2085,$U$12:$AD$125,8)=VLOOKUP(A2084,$U$12:$AD$125,8),0,VLOOKUP(A2085,U$12:$AD$125,8))</f>
        <v>0</v>
      </c>
      <c r="M2085" s="86">
        <f>IF(L2085&gt;0,VLOOKUP(L2085,T$12:$AC$125,7),0)</f>
        <v>0</v>
      </c>
      <c r="N2085" s="81">
        <f t="shared" si="725"/>
        <v>0</v>
      </c>
      <c r="O2085" s="81">
        <f t="shared" ca="1" si="734"/>
        <v>0</v>
      </c>
      <c r="P2085" s="87" t="str">
        <f t="shared" si="735"/>
        <v>J=</v>
      </c>
      <c r="Q2085" s="88">
        <f t="shared" si="736"/>
        <v>45223</v>
      </c>
      <c r="R2085" s="7"/>
      <c r="S2085" s="7"/>
      <c r="T2085" s="7"/>
      <c r="U2085" s="7"/>
      <c r="V2085" s="7"/>
      <c r="W2085" s="7"/>
      <c r="X2085" s="7"/>
      <c r="Y2085" s="7"/>
      <c r="Z2085" s="7"/>
      <c r="AA2085" s="7"/>
      <c r="AB2085" s="7"/>
      <c r="AC2085" s="7"/>
      <c r="AD2085" s="7"/>
      <c r="AE2085" s="7"/>
      <c r="AF2085" s="65"/>
      <c r="AG2085" s="9"/>
      <c r="AH2085" s="9"/>
      <c r="AI2085" s="4"/>
      <c r="AJ2085" s="10"/>
      <c r="AK2085" s="4"/>
      <c r="AL2085" s="65"/>
      <c r="AM2085" s="10"/>
      <c r="AN2085" s="9"/>
      <c r="AO2085" s="7"/>
      <c r="AP2085" s="11"/>
      <c r="AQ2085" s="9"/>
      <c r="AR2085" s="8"/>
      <c r="AS2085" s="65"/>
      <c r="AT2085" s="12"/>
      <c r="AU2085" s="12"/>
      <c r="AV2085" s="22"/>
      <c r="AW2085" s="12"/>
      <c r="AX2085" s="12"/>
      <c r="AY2085" s="12"/>
      <c r="AZ2085" s="12"/>
      <c r="BA2085" s="12"/>
      <c r="BB2085" s="12"/>
      <c r="BC2085" s="12"/>
      <c r="BD2085" s="12"/>
      <c r="BE2085" s="12"/>
      <c r="BF2085" s="12"/>
      <c r="BG2085" s="12"/>
      <c r="BH2085" s="12"/>
      <c r="BI2085" s="12"/>
      <c r="BJ2085" s="12"/>
      <c r="BK2085" s="12"/>
      <c r="BL2085" s="12"/>
      <c r="BM2085" s="12"/>
      <c r="BN2085" s="12"/>
      <c r="BO2085" s="12"/>
      <c r="BP2085" s="12"/>
      <c r="BQ2085" s="12"/>
      <c r="BR2085" s="12"/>
      <c r="BS2085" s="12"/>
      <c r="BT2085" s="12"/>
      <c r="BU2085" s="12"/>
      <c r="BV2085" s="12"/>
      <c r="BW2085" s="12"/>
      <c r="BX2085" s="12"/>
      <c r="BY2085" s="12"/>
      <c r="BZ2085" s="12"/>
      <c r="CA2085" s="12"/>
      <c r="CB2085" s="12"/>
      <c r="CC2085" s="12"/>
      <c r="CD2085" s="12"/>
      <c r="CE2085" s="12"/>
      <c r="CF2085" s="12"/>
      <c r="CG2085" s="12"/>
      <c r="CH2085" s="12"/>
      <c r="CI2085" s="12"/>
      <c r="CJ2085" s="12"/>
      <c r="CK2085" s="12"/>
      <c r="CL2085" s="12"/>
      <c r="CM2085" s="12"/>
      <c r="CN2085" s="12"/>
      <c r="CO2085" s="12"/>
      <c r="CP2085" s="12"/>
      <c r="CQ2085" s="12"/>
      <c r="CR2085" s="12"/>
      <c r="CS2085" s="12"/>
      <c r="CT2085" s="12"/>
      <c r="CU2085" s="12"/>
      <c r="CV2085" s="12"/>
      <c r="CW2085" s="12"/>
      <c r="CX2085" s="12"/>
      <c r="CY2085" s="12"/>
      <c r="CZ2085" s="12"/>
      <c r="DA2085" s="12"/>
      <c r="DB2085" s="12"/>
      <c r="DC2085" s="12"/>
      <c r="DD2085" s="12"/>
      <c r="DE2085" s="12"/>
      <c r="DF2085" s="12"/>
      <c r="DG2085" s="12"/>
      <c r="DH2085" s="12"/>
      <c r="DI2085" s="12"/>
      <c r="DJ2085" s="12"/>
      <c r="DK2085" s="12"/>
      <c r="DL2085" s="12"/>
      <c r="DM2085" s="12"/>
      <c r="DN2085" s="12"/>
      <c r="DO2085" s="12"/>
      <c r="DP2085" s="12"/>
      <c r="DQ2085" s="12"/>
      <c r="DR2085" s="12"/>
      <c r="DS2085" s="12"/>
      <c r="DT2085" s="12"/>
      <c r="DU2085" s="12"/>
      <c r="DV2085" s="12"/>
      <c r="DW2085" s="12"/>
      <c r="DX2085" s="12"/>
      <c r="DY2085" s="12"/>
      <c r="DZ2085" s="12"/>
      <c r="EA2085" s="12"/>
      <c r="EB2085" s="12"/>
      <c r="EC2085" s="12"/>
      <c r="ED2085" s="12"/>
      <c r="EE2085" s="12"/>
      <c r="EF2085" s="12"/>
      <c r="EG2085" s="12"/>
      <c r="EH2085" s="12"/>
      <c r="EI2085" s="12"/>
      <c r="EJ2085" s="12"/>
      <c r="EK2085" s="12"/>
      <c r="EL2085" s="12"/>
      <c r="EM2085" s="12"/>
      <c r="EN2085" s="12"/>
      <c r="EO2085" s="12"/>
      <c r="EP2085" s="12"/>
      <c r="EQ2085" s="12"/>
      <c r="ER2085" s="12"/>
      <c r="ES2085" s="12"/>
      <c r="ET2085" s="12"/>
      <c r="EU2085" s="12"/>
      <c r="EV2085" s="12"/>
      <c r="EW2085" s="12"/>
      <c r="EX2085" s="12"/>
      <c r="EY2085" s="12"/>
      <c r="EZ2085" s="12"/>
      <c r="FA2085" s="12"/>
      <c r="FB2085" s="12"/>
      <c r="FC2085" s="12"/>
      <c r="FD2085" s="12"/>
      <c r="FE2085" s="12"/>
      <c r="FF2085" s="12"/>
      <c r="FG2085" s="12"/>
      <c r="FH2085" s="12"/>
      <c r="FI2085" s="12"/>
      <c r="FJ2085" s="12"/>
      <c r="FK2085" s="12"/>
      <c r="FL2085" s="12"/>
      <c r="FM2085" s="12"/>
      <c r="FN2085" s="12"/>
      <c r="FO2085" s="12"/>
      <c r="FP2085" s="12"/>
      <c r="FQ2085" s="12"/>
      <c r="FR2085" s="12"/>
      <c r="FS2085" s="12"/>
      <c r="FT2085" s="12"/>
      <c r="FU2085" s="12"/>
      <c r="FV2085" s="12"/>
      <c r="FW2085" s="12"/>
      <c r="FX2085" s="12"/>
      <c r="FY2085" s="12"/>
      <c r="FZ2085" s="12"/>
      <c r="GA2085" s="12"/>
      <c r="GB2085" s="12"/>
      <c r="GC2085" s="12"/>
      <c r="GD2085" s="12"/>
      <c r="GE2085" s="12"/>
      <c r="GF2085" s="12"/>
      <c r="GG2085" s="12"/>
      <c r="GH2085" s="12"/>
      <c r="GI2085" s="12"/>
      <c r="GJ2085" s="12"/>
      <c r="GK2085" s="12"/>
      <c r="GL2085" s="12"/>
      <c r="GM2085" s="12"/>
      <c r="GN2085" s="12"/>
      <c r="GO2085" s="12"/>
      <c r="GP2085" s="12"/>
      <c r="GQ2085" s="12"/>
      <c r="GR2085" s="12"/>
    </row>
    <row r="2086" spans="1:200" x14ac:dyDescent="0.2">
      <c r="A2086" s="79">
        <f t="shared" si="726"/>
        <v>45158</v>
      </c>
      <c r="B2086" s="80" t="str">
        <f t="shared" ca="1" si="727"/>
        <v>n.d</v>
      </c>
      <c r="C2086" s="81">
        <f t="shared" ca="1" si="728"/>
        <v>1136.6050237500001</v>
      </c>
      <c r="D2086" s="82">
        <f ca="1">IF(A2086&lt;$B$1,VLOOKUP(A2086,[1]DI!$A$4:$B$15000,2,FALSE),0)</f>
        <v>0</v>
      </c>
      <c r="E2086" s="81">
        <f t="shared" ca="1" si="729"/>
        <v>0</v>
      </c>
      <c r="F2086" s="83">
        <f t="shared" si="724"/>
        <v>1.1679999999999999</v>
      </c>
      <c r="G2086" s="84">
        <f t="shared" ca="1" si="730"/>
        <v>1</v>
      </c>
      <c r="H2086" s="81">
        <f ca="1">TRUNC(PRODUCT(G$10:G2085),15)</f>
        <v>1.40945772534528</v>
      </c>
      <c r="I2086" s="81">
        <f t="shared" ca="1" si="731"/>
        <v>1.40945772534528</v>
      </c>
      <c r="J2086" s="81">
        <f t="shared" ca="1" si="732"/>
        <v>1</v>
      </c>
      <c r="K2086" s="81">
        <f t="shared" ca="1" si="733"/>
        <v>0</v>
      </c>
      <c r="L2086" s="85">
        <f>IF(VLOOKUP(A2086,$U$12:$AD$125,8)=VLOOKUP(A2085,$U$12:$AD$125,8),0,VLOOKUP(A2086,U$12:$AD$125,8))</f>
        <v>0</v>
      </c>
      <c r="M2086" s="86">
        <f>IF(L2086&gt;0,VLOOKUP(L2086,T$12:$AC$125,7),0)</f>
        <v>0</v>
      </c>
      <c r="N2086" s="81">
        <f t="shared" si="725"/>
        <v>0</v>
      </c>
      <c r="O2086" s="81">
        <f t="shared" ca="1" si="734"/>
        <v>0</v>
      </c>
      <c r="P2086" s="87" t="str">
        <f t="shared" si="735"/>
        <v>J=</v>
      </c>
      <c r="Q2086" s="88">
        <f t="shared" si="736"/>
        <v>45223</v>
      </c>
      <c r="R2086" s="7"/>
      <c r="S2086" s="7"/>
      <c r="T2086" s="7"/>
      <c r="U2086" s="7"/>
      <c r="V2086" s="7"/>
      <c r="W2086" s="7"/>
      <c r="X2086" s="7"/>
      <c r="Y2086" s="7"/>
      <c r="Z2086" s="7"/>
      <c r="AA2086" s="7"/>
      <c r="AB2086" s="7"/>
      <c r="AC2086" s="7"/>
      <c r="AD2086" s="7"/>
      <c r="AE2086" s="7"/>
      <c r="AF2086" s="65"/>
      <c r="AG2086" s="9"/>
      <c r="AH2086" s="9"/>
      <c r="AI2086" s="4"/>
      <c r="AJ2086" s="10"/>
      <c r="AK2086" s="4"/>
      <c r="AL2086" s="65"/>
      <c r="AM2086" s="10"/>
      <c r="AN2086" s="9"/>
      <c r="AO2086" s="7"/>
      <c r="AP2086" s="11"/>
      <c r="AQ2086" s="9"/>
      <c r="AR2086" s="8"/>
      <c r="AS2086" s="65"/>
      <c r="AT2086" s="12"/>
      <c r="AU2086" s="12"/>
      <c r="AV2086" s="22"/>
      <c r="AW2086" s="12"/>
      <c r="AX2086" s="12"/>
      <c r="AY2086" s="12"/>
      <c r="AZ2086" s="12"/>
      <c r="BA2086" s="12"/>
      <c r="BB2086" s="12"/>
      <c r="BC2086" s="12"/>
      <c r="BD2086" s="12"/>
      <c r="BE2086" s="12"/>
      <c r="BF2086" s="12"/>
      <c r="BG2086" s="12"/>
      <c r="BH2086" s="12"/>
      <c r="BI2086" s="12"/>
      <c r="BJ2086" s="12"/>
      <c r="BK2086" s="12"/>
      <c r="BL2086" s="12"/>
      <c r="BM2086" s="12"/>
      <c r="BN2086" s="12"/>
      <c r="BO2086" s="12"/>
      <c r="BP2086" s="12"/>
      <c r="BQ2086" s="12"/>
      <c r="BR2086" s="12"/>
      <c r="BS2086" s="12"/>
      <c r="BT2086" s="12"/>
      <c r="BU2086" s="12"/>
      <c r="BV2086" s="12"/>
      <c r="BW2086" s="12"/>
      <c r="BX2086" s="12"/>
      <c r="BY2086" s="12"/>
      <c r="BZ2086" s="12"/>
      <c r="CA2086" s="12"/>
      <c r="CB2086" s="12"/>
      <c r="CC2086" s="12"/>
      <c r="CD2086" s="12"/>
      <c r="CE2086" s="12"/>
      <c r="CF2086" s="12"/>
      <c r="CG2086" s="12"/>
      <c r="CH2086" s="12"/>
      <c r="CI2086" s="12"/>
      <c r="CJ2086" s="12"/>
      <c r="CK2086" s="12"/>
      <c r="CL2086" s="12"/>
      <c r="CM2086" s="12"/>
      <c r="CN2086" s="12"/>
      <c r="CO2086" s="12"/>
      <c r="CP2086" s="12"/>
      <c r="CQ2086" s="12"/>
      <c r="CR2086" s="12"/>
      <c r="CS2086" s="12"/>
      <c r="CT2086" s="12"/>
      <c r="CU2086" s="12"/>
      <c r="CV2086" s="12"/>
      <c r="CW2086" s="12"/>
      <c r="CX2086" s="12"/>
      <c r="CY2086" s="12"/>
      <c r="CZ2086" s="12"/>
      <c r="DA2086" s="12"/>
      <c r="DB2086" s="12"/>
      <c r="DC2086" s="12"/>
      <c r="DD2086" s="12"/>
      <c r="DE2086" s="12"/>
      <c r="DF2086" s="12"/>
      <c r="DG2086" s="12"/>
      <c r="DH2086" s="12"/>
      <c r="DI2086" s="12"/>
      <c r="DJ2086" s="12"/>
      <c r="DK2086" s="12"/>
      <c r="DL2086" s="12"/>
      <c r="DM2086" s="12"/>
      <c r="DN2086" s="12"/>
      <c r="DO2086" s="12"/>
      <c r="DP2086" s="12"/>
      <c r="DQ2086" s="12"/>
      <c r="DR2086" s="12"/>
      <c r="DS2086" s="12"/>
      <c r="DT2086" s="12"/>
      <c r="DU2086" s="12"/>
      <c r="DV2086" s="12"/>
      <c r="DW2086" s="12"/>
      <c r="DX2086" s="12"/>
      <c r="DY2086" s="12"/>
      <c r="DZ2086" s="12"/>
      <c r="EA2086" s="12"/>
      <c r="EB2086" s="12"/>
      <c r="EC2086" s="12"/>
      <c r="ED2086" s="12"/>
      <c r="EE2086" s="12"/>
      <c r="EF2086" s="12"/>
      <c r="EG2086" s="12"/>
      <c r="EH2086" s="12"/>
      <c r="EI2086" s="12"/>
      <c r="EJ2086" s="12"/>
      <c r="EK2086" s="12"/>
      <c r="EL2086" s="12"/>
      <c r="EM2086" s="12"/>
      <c r="EN2086" s="12"/>
      <c r="EO2086" s="12"/>
      <c r="EP2086" s="12"/>
      <c r="EQ2086" s="12"/>
      <c r="ER2086" s="12"/>
      <c r="ES2086" s="12"/>
      <c r="ET2086" s="12"/>
      <c r="EU2086" s="12"/>
      <c r="EV2086" s="12"/>
      <c r="EW2086" s="12"/>
      <c r="EX2086" s="12"/>
      <c r="EY2086" s="12"/>
      <c r="EZ2086" s="12"/>
      <c r="FA2086" s="12"/>
      <c r="FB2086" s="12"/>
      <c r="FC2086" s="12"/>
      <c r="FD2086" s="12"/>
      <c r="FE2086" s="12"/>
      <c r="FF2086" s="12"/>
      <c r="FG2086" s="12"/>
      <c r="FH2086" s="12"/>
      <c r="FI2086" s="12"/>
      <c r="FJ2086" s="12"/>
      <c r="FK2086" s="12"/>
      <c r="FL2086" s="12"/>
      <c r="FM2086" s="12"/>
      <c r="FN2086" s="12"/>
      <c r="FO2086" s="12"/>
      <c r="FP2086" s="12"/>
      <c r="FQ2086" s="12"/>
      <c r="FR2086" s="12"/>
      <c r="FS2086" s="12"/>
      <c r="FT2086" s="12"/>
      <c r="FU2086" s="12"/>
      <c r="FV2086" s="12"/>
      <c r="FW2086" s="12"/>
      <c r="FX2086" s="12"/>
      <c r="FY2086" s="12"/>
      <c r="FZ2086" s="12"/>
      <c r="GA2086" s="12"/>
      <c r="GB2086" s="12"/>
      <c r="GC2086" s="12"/>
      <c r="GD2086" s="12"/>
      <c r="GE2086" s="12"/>
      <c r="GF2086" s="12"/>
      <c r="GG2086" s="12"/>
      <c r="GH2086" s="12"/>
      <c r="GI2086" s="12"/>
      <c r="GJ2086" s="12"/>
      <c r="GK2086" s="12"/>
      <c r="GL2086" s="12"/>
      <c r="GM2086" s="12"/>
      <c r="GN2086" s="12"/>
      <c r="GO2086" s="12"/>
      <c r="GP2086" s="12"/>
      <c r="GQ2086" s="12"/>
      <c r="GR2086" s="12"/>
    </row>
    <row r="2087" spans="1:200" x14ac:dyDescent="0.2">
      <c r="A2087" s="79">
        <f t="shared" si="726"/>
        <v>45159</v>
      </c>
      <c r="B2087" s="80" t="str">
        <f t="shared" ca="1" si="727"/>
        <v>n.d</v>
      </c>
      <c r="C2087" s="81">
        <f t="shared" ca="1" si="728"/>
        <v>1136.6050237500001</v>
      </c>
      <c r="D2087" s="82">
        <f ca="1">IF(A2087&lt;$B$1,VLOOKUP(A2087,[1]DI!$A$4:$B$15000,2,FALSE),0)</f>
        <v>0</v>
      </c>
      <c r="E2087" s="81">
        <f t="shared" ca="1" si="729"/>
        <v>0</v>
      </c>
      <c r="F2087" s="83">
        <f t="shared" si="724"/>
        <v>1.1679999999999999</v>
      </c>
      <c r="G2087" s="84">
        <f t="shared" ca="1" si="730"/>
        <v>1</v>
      </c>
      <c r="H2087" s="81">
        <f ca="1">TRUNC(PRODUCT(G$10:G2086),15)</f>
        <v>1.40945772534528</v>
      </c>
      <c r="I2087" s="81">
        <f t="shared" ca="1" si="731"/>
        <v>1.40945772534528</v>
      </c>
      <c r="J2087" s="81">
        <f t="shared" ca="1" si="732"/>
        <v>1</v>
      </c>
      <c r="K2087" s="81">
        <f t="shared" ca="1" si="733"/>
        <v>0</v>
      </c>
      <c r="L2087" s="85">
        <f>IF(VLOOKUP(A2087,$U$12:$AD$125,8)=VLOOKUP(A2086,$U$12:$AD$125,8),0,VLOOKUP(A2087,U$12:$AD$125,8))</f>
        <v>0</v>
      </c>
      <c r="M2087" s="86">
        <f>IF(L2087&gt;0,VLOOKUP(L2087,T$12:$AC$125,7),0)</f>
        <v>0</v>
      </c>
      <c r="N2087" s="81">
        <f t="shared" si="725"/>
        <v>0</v>
      </c>
      <c r="O2087" s="81">
        <f t="shared" ca="1" si="734"/>
        <v>0</v>
      </c>
      <c r="P2087" s="87" t="str">
        <f t="shared" si="735"/>
        <v>J=</v>
      </c>
      <c r="Q2087" s="88">
        <f t="shared" si="736"/>
        <v>45223</v>
      </c>
      <c r="R2087" s="7"/>
      <c r="S2087" s="7"/>
      <c r="T2087" s="7"/>
      <c r="U2087" s="7"/>
      <c r="V2087" s="7"/>
      <c r="W2087" s="7"/>
      <c r="X2087" s="7"/>
      <c r="Y2087" s="7"/>
      <c r="Z2087" s="7"/>
      <c r="AA2087" s="7"/>
      <c r="AB2087" s="7"/>
      <c r="AC2087" s="7"/>
      <c r="AD2087" s="7"/>
      <c r="AE2087" s="7"/>
      <c r="AF2087" s="65"/>
      <c r="AG2087" s="9"/>
      <c r="AH2087" s="9"/>
      <c r="AI2087" s="4"/>
      <c r="AJ2087" s="10"/>
      <c r="AK2087" s="4"/>
      <c r="AL2087" s="65"/>
      <c r="AM2087" s="10"/>
      <c r="AN2087" s="9"/>
      <c r="AO2087" s="7"/>
      <c r="AP2087" s="11"/>
      <c r="AQ2087" s="9"/>
      <c r="AR2087" s="8"/>
      <c r="AS2087" s="65"/>
      <c r="AT2087" s="12"/>
      <c r="AU2087" s="12"/>
      <c r="AV2087" s="22"/>
      <c r="AW2087" s="12"/>
      <c r="AX2087" s="12"/>
      <c r="AY2087" s="12"/>
      <c r="AZ2087" s="12"/>
      <c r="BA2087" s="12"/>
      <c r="BB2087" s="12"/>
      <c r="BC2087" s="12"/>
      <c r="BD2087" s="12"/>
      <c r="BE2087" s="12"/>
      <c r="BF2087" s="12"/>
      <c r="BG2087" s="12"/>
      <c r="BH2087" s="12"/>
      <c r="BI2087" s="12"/>
      <c r="BJ2087" s="12"/>
      <c r="BK2087" s="12"/>
      <c r="BL2087" s="12"/>
      <c r="BM2087" s="12"/>
      <c r="BN2087" s="12"/>
      <c r="BO2087" s="12"/>
      <c r="BP2087" s="12"/>
      <c r="BQ2087" s="12"/>
      <c r="BR2087" s="12"/>
      <c r="BS2087" s="12"/>
      <c r="BT2087" s="12"/>
      <c r="BU2087" s="12"/>
      <c r="BV2087" s="12"/>
      <c r="BW2087" s="12"/>
      <c r="BX2087" s="12"/>
      <c r="BY2087" s="12"/>
      <c r="BZ2087" s="12"/>
      <c r="CA2087" s="12"/>
      <c r="CB2087" s="12"/>
      <c r="CC2087" s="12"/>
      <c r="CD2087" s="12"/>
      <c r="CE2087" s="12"/>
      <c r="CF2087" s="12"/>
      <c r="CG2087" s="12"/>
      <c r="CH2087" s="12"/>
      <c r="CI2087" s="12"/>
      <c r="CJ2087" s="12"/>
      <c r="CK2087" s="12"/>
      <c r="CL2087" s="12"/>
      <c r="CM2087" s="12"/>
      <c r="CN2087" s="12"/>
      <c r="CO2087" s="12"/>
      <c r="CP2087" s="12"/>
      <c r="CQ2087" s="12"/>
      <c r="CR2087" s="12"/>
      <c r="CS2087" s="12"/>
      <c r="CT2087" s="12"/>
      <c r="CU2087" s="12"/>
      <c r="CV2087" s="12"/>
      <c r="CW2087" s="12"/>
      <c r="CX2087" s="12"/>
      <c r="CY2087" s="12"/>
      <c r="CZ2087" s="12"/>
      <c r="DA2087" s="12"/>
      <c r="DB2087" s="12"/>
      <c r="DC2087" s="12"/>
      <c r="DD2087" s="12"/>
      <c r="DE2087" s="12"/>
      <c r="DF2087" s="12"/>
      <c r="DG2087" s="12"/>
      <c r="DH2087" s="12"/>
      <c r="DI2087" s="12"/>
      <c r="DJ2087" s="12"/>
      <c r="DK2087" s="12"/>
      <c r="DL2087" s="12"/>
      <c r="DM2087" s="12"/>
      <c r="DN2087" s="12"/>
      <c r="DO2087" s="12"/>
      <c r="DP2087" s="12"/>
      <c r="DQ2087" s="12"/>
      <c r="DR2087" s="12"/>
      <c r="DS2087" s="12"/>
      <c r="DT2087" s="12"/>
      <c r="DU2087" s="12"/>
      <c r="DV2087" s="12"/>
      <c r="DW2087" s="12"/>
      <c r="DX2087" s="12"/>
      <c r="DY2087" s="12"/>
      <c r="DZ2087" s="12"/>
      <c r="EA2087" s="12"/>
      <c r="EB2087" s="12"/>
      <c r="EC2087" s="12"/>
      <c r="ED2087" s="12"/>
      <c r="EE2087" s="12"/>
      <c r="EF2087" s="12"/>
      <c r="EG2087" s="12"/>
      <c r="EH2087" s="12"/>
      <c r="EI2087" s="12"/>
      <c r="EJ2087" s="12"/>
      <c r="EK2087" s="12"/>
      <c r="EL2087" s="12"/>
      <c r="EM2087" s="12"/>
      <c r="EN2087" s="12"/>
      <c r="EO2087" s="12"/>
      <c r="EP2087" s="12"/>
      <c r="EQ2087" s="12"/>
      <c r="ER2087" s="12"/>
      <c r="ES2087" s="12"/>
      <c r="ET2087" s="12"/>
      <c r="EU2087" s="12"/>
      <c r="EV2087" s="12"/>
      <c r="EW2087" s="12"/>
      <c r="EX2087" s="12"/>
      <c r="EY2087" s="12"/>
      <c r="EZ2087" s="12"/>
      <c r="FA2087" s="12"/>
      <c r="FB2087" s="12"/>
      <c r="FC2087" s="12"/>
      <c r="FD2087" s="12"/>
      <c r="FE2087" s="12"/>
      <c r="FF2087" s="12"/>
      <c r="FG2087" s="12"/>
      <c r="FH2087" s="12"/>
      <c r="FI2087" s="12"/>
      <c r="FJ2087" s="12"/>
      <c r="FK2087" s="12"/>
      <c r="FL2087" s="12"/>
      <c r="FM2087" s="12"/>
      <c r="FN2087" s="12"/>
      <c r="FO2087" s="12"/>
      <c r="FP2087" s="12"/>
      <c r="FQ2087" s="12"/>
      <c r="FR2087" s="12"/>
      <c r="FS2087" s="12"/>
      <c r="FT2087" s="12"/>
      <c r="FU2087" s="12"/>
      <c r="FV2087" s="12"/>
      <c r="FW2087" s="12"/>
      <c r="FX2087" s="12"/>
      <c r="FY2087" s="12"/>
      <c r="FZ2087" s="12"/>
      <c r="GA2087" s="12"/>
      <c r="GB2087" s="12"/>
      <c r="GC2087" s="12"/>
      <c r="GD2087" s="12"/>
      <c r="GE2087" s="12"/>
      <c r="GF2087" s="12"/>
      <c r="GG2087" s="12"/>
      <c r="GH2087" s="12"/>
      <c r="GI2087" s="12"/>
      <c r="GJ2087" s="12"/>
      <c r="GK2087" s="12"/>
      <c r="GL2087" s="12"/>
      <c r="GM2087" s="12"/>
      <c r="GN2087" s="12"/>
      <c r="GO2087" s="12"/>
      <c r="GP2087" s="12"/>
      <c r="GQ2087" s="12"/>
      <c r="GR2087" s="12"/>
    </row>
    <row r="2088" spans="1:200" x14ac:dyDescent="0.2">
      <c r="A2088" s="79">
        <f t="shared" si="726"/>
        <v>45160</v>
      </c>
      <c r="B2088" s="80" t="str">
        <f t="shared" ca="1" si="727"/>
        <v>n.d</v>
      </c>
      <c r="C2088" s="81">
        <f t="shared" ca="1" si="728"/>
        <v>1136.6050237500001</v>
      </c>
      <c r="D2088" s="82">
        <f ca="1">IF(A2088&lt;$B$1,VLOOKUP(A2088,[1]DI!$A$4:$B$15000,2,FALSE),0)</f>
        <v>0</v>
      </c>
      <c r="E2088" s="81">
        <f t="shared" ca="1" si="729"/>
        <v>0</v>
      </c>
      <c r="F2088" s="83">
        <f t="shared" si="724"/>
        <v>1.1679999999999999</v>
      </c>
      <c r="G2088" s="84">
        <f t="shared" ca="1" si="730"/>
        <v>1</v>
      </c>
      <c r="H2088" s="81">
        <f ca="1">TRUNC(PRODUCT(G$10:G2087),15)</f>
        <v>1.40945772534528</v>
      </c>
      <c r="I2088" s="81">
        <f t="shared" ca="1" si="731"/>
        <v>1.40945772534528</v>
      </c>
      <c r="J2088" s="81">
        <f t="shared" ca="1" si="732"/>
        <v>1</v>
      </c>
      <c r="K2088" s="81">
        <f t="shared" ca="1" si="733"/>
        <v>0</v>
      </c>
      <c r="L2088" s="85">
        <f>IF(VLOOKUP(A2088,$U$12:$AD$125,8)=VLOOKUP(A2087,$U$12:$AD$125,8),0,VLOOKUP(A2088,U$12:$AD$125,8))</f>
        <v>0</v>
      </c>
      <c r="M2088" s="86">
        <f>IF(L2088&gt;0,VLOOKUP(L2088,T$12:$AC$125,7),0)</f>
        <v>0</v>
      </c>
      <c r="N2088" s="81">
        <f t="shared" si="725"/>
        <v>0</v>
      </c>
      <c r="O2088" s="81">
        <f t="shared" ca="1" si="734"/>
        <v>0</v>
      </c>
      <c r="P2088" s="87" t="str">
        <f t="shared" si="735"/>
        <v>J=</v>
      </c>
      <c r="Q2088" s="88">
        <f t="shared" si="736"/>
        <v>45223</v>
      </c>
      <c r="R2088" s="7"/>
      <c r="S2088" s="7"/>
      <c r="T2088" s="7"/>
      <c r="U2088" s="7"/>
      <c r="V2088" s="7"/>
      <c r="W2088" s="7"/>
      <c r="X2088" s="7"/>
      <c r="Y2088" s="7"/>
      <c r="Z2088" s="7"/>
      <c r="AA2088" s="7"/>
      <c r="AB2088" s="7"/>
      <c r="AC2088" s="7"/>
      <c r="AD2088" s="7"/>
      <c r="AE2088" s="7"/>
      <c r="AF2088" s="65"/>
      <c r="AG2088" s="9"/>
      <c r="AH2088" s="9"/>
      <c r="AI2088" s="4"/>
      <c r="AJ2088" s="10"/>
      <c r="AK2088" s="4"/>
      <c r="AL2088" s="65"/>
      <c r="AM2088" s="10"/>
      <c r="AN2088" s="9"/>
      <c r="AO2088" s="7"/>
      <c r="AP2088" s="11"/>
      <c r="AQ2088" s="9"/>
      <c r="AR2088" s="8"/>
      <c r="AS2088" s="65"/>
      <c r="AT2088" s="12"/>
      <c r="AU2088" s="12"/>
      <c r="AV2088" s="22"/>
      <c r="AW2088" s="12"/>
      <c r="AX2088" s="12"/>
      <c r="AY2088" s="12"/>
      <c r="AZ2088" s="12"/>
      <c r="BA2088" s="12"/>
      <c r="BB2088" s="12"/>
      <c r="BC2088" s="12"/>
      <c r="BD2088" s="12"/>
      <c r="BE2088" s="12"/>
      <c r="BF2088" s="12"/>
      <c r="BG2088" s="12"/>
      <c r="BH2088" s="12"/>
      <c r="BI2088" s="12"/>
      <c r="BJ2088" s="12"/>
      <c r="BK2088" s="12"/>
      <c r="BL2088" s="12"/>
      <c r="BM2088" s="12"/>
      <c r="BN2088" s="12"/>
      <c r="BO2088" s="12"/>
      <c r="BP2088" s="12"/>
      <c r="BQ2088" s="12"/>
      <c r="BR2088" s="12"/>
      <c r="BS2088" s="12"/>
      <c r="BT2088" s="12"/>
      <c r="BU2088" s="12"/>
      <c r="BV2088" s="12"/>
      <c r="BW2088" s="12"/>
      <c r="BX2088" s="12"/>
      <c r="BY2088" s="12"/>
      <c r="BZ2088" s="12"/>
      <c r="CA2088" s="12"/>
      <c r="CB2088" s="12"/>
      <c r="CC2088" s="12"/>
      <c r="CD2088" s="12"/>
      <c r="CE2088" s="12"/>
      <c r="CF2088" s="12"/>
      <c r="CG2088" s="12"/>
      <c r="CH2088" s="12"/>
      <c r="CI2088" s="12"/>
      <c r="CJ2088" s="12"/>
      <c r="CK2088" s="12"/>
      <c r="CL2088" s="12"/>
      <c r="CM2088" s="12"/>
      <c r="CN2088" s="12"/>
      <c r="CO2088" s="12"/>
      <c r="CP2088" s="12"/>
      <c r="CQ2088" s="12"/>
      <c r="CR2088" s="12"/>
      <c r="CS2088" s="12"/>
      <c r="CT2088" s="12"/>
      <c r="CU2088" s="12"/>
      <c r="CV2088" s="12"/>
      <c r="CW2088" s="12"/>
      <c r="CX2088" s="12"/>
      <c r="CY2088" s="12"/>
      <c r="CZ2088" s="12"/>
      <c r="DA2088" s="12"/>
      <c r="DB2088" s="12"/>
      <c r="DC2088" s="12"/>
      <c r="DD2088" s="12"/>
      <c r="DE2088" s="12"/>
      <c r="DF2088" s="12"/>
      <c r="DG2088" s="12"/>
      <c r="DH2088" s="12"/>
      <c r="DI2088" s="12"/>
      <c r="DJ2088" s="12"/>
      <c r="DK2088" s="12"/>
      <c r="DL2088" s="12"/>
      <c r="DM2088" s="12"/>
      <c r="DN2088" s="12"/>
      <c r="DO2088" s="12"/>
      <c r="DP2088" s="12"/>
      <c r="DQ2088" s="12"/>
      <c r="DR2088" s="12"/>
      <c r="DS2088" s="12"/>
      <c r="DT2088" s="12"/>
      <c r="DU2088" s="12"/>
      <c r="DV2088" s="12"/>
      <c r="DW2088" s="12"/>
      <c r="DX2088" s="12"/>
      <c r="DY2088" s="12"/>
      <c r="DZ2088" s="12"/>
      <c r="EA2088" s="12"/>
      <c r="EB2088" s="12"/>
      <c r="EC2088" s="12"/>
      <c r="ED2088" s="12"/>
      <c r="EE2088" s="12"/>
      <c r="EF2088" s="12"/>
      <c r="EG2088" s="12"/>
      <c r="EH2088" s="12"/>
      <c r="EI2088" s="12"/>
      <c r="EJ2088" s="12"/>
      <c r="EK2088" s="12"/>
      <c r="EL2088" s="12"/>
      <c r="EM2088" s="12"/>
      <c r="EN2088" s="12"/>
      <c r="EO2088" s="12"/>
      <c r="EP2088" s="12"/>
      <c r="EQ2088" s="12"/>
      <c r="ER2088" s="12"/>
      <c r="ES2088" s="12"/>
      <c r="ET2088" s="12"/>
      <c r="EU2088" s="12"/>
      <c r="EV2088" s="12"/>
      <c r="EW2088" s="12"/>
      <c r="EX2088" s="12"/>
      <c r="EY2088" s="12"/>
      <c r="EZ2088" s="12"/>
      <c r="FA2088" s="12"/>
      <c r="FB2088" s="12"/>
      <c r="FC2088" s="12"/>
      <c r="FD2088" s="12"/>
      <c r="FE2088" s="12"/>
      <c r="FF2088" s="12"/>
      <c r="FG2088" s="12"/>
      <c r="FH2088" s="12"/>
      <c r="FI2088" s="12"/>
      <c r="FJ2088" s="12"/>
      <c r="FK2088" s="12"/>
      <c r="FL2088" s="12"/>
      <c r="FM2088" s="12"/>
      <c r="FN2088" s="12"/>
      <c r="FO2088" s="12"/>
      <c r="FP2088" s="12"/>
      <c r="FQ2088" s="12"/>
      <c r="FR2088" s="12"/>
      <c r="FS2088" s="12"/>
      <c r="FT2088" s="12"/>
      <c r="FU2088" s="12"/>
      <c r="FV2088" s="12"/>
      <c r="FW2088" s="12"/>
      <c r="FX2088" s="12"/>
      <c r="FY2088" s="12"/>
      <c r="FZ2088" s="12"/>
      <c r="GA2088" s="12"/>
      <c r="GB2088" s="12"/>
      <c r="GC2088" s="12"/>
      <c r="GD2088" s="12"/>
      <c r="GE2088" s="12"/>
      <c r="GF2088" s="12"/>
      <c r="GG2088" s="12"/>
      <c r="GH2088" s="12"/>
      <c r="GI2088" s="12"/>
      <c r="GJ2088" s="12"/>
      <c r="GK2088" s="12"/>
      <c r="GL2088" s="12"/>
      <c r="GM2088" s="12"/>
      <c r="GN2088" s="12"/>
      <c r="GO2088" s="12"/>
      <c r="GP2088" s="12"/>
      <c r="GQ2088" s="12"/>
      <c r="GR2088" s="12"/>
    </row>
    <row r="2089" spans="1:200" x14ac:dyDescent="0.2">
      <c r="A2089" s="79">
        <f t="shared" si="726"/>
        <v>45161</v>
      </c>
      <c r="B2089" s="80" t="str">
        <f t="shared" ca="1" si="727"/>
        <v>n.d</v>
      </c>
      <c r="C2089" s="81">
        <f t="shared" ca="1" si="728"/>
        <v>1136.6050237500001</v>
      </c>
      <c r="D2089" s="82">
        <f ca="1">IF(A2089&lt;$B$1,VLOOKUP(A2089,[1]DI!$A$4:$B$15000,2,FALSE),0)</f>
        <v>0</v>
      </c>
      <c r="E2089" s="81">
        <f t="shared" ca="1" si="729"/>
        <v>0</v>
      </c>
      <c r="F2089" s="83">
        <f t="shared" si="724"/>
        <v>1.1679999999999999</v>
      </c>
      <c r="G2089" s="84">
        <f t="shared" ca="1" si="730"/>
        <v>1</v>
      </c>
      <c r="H2089" s="81">
        <f ca="1">TRUNC(PRODUCT(G$10:G2088),15)</f>
        <v>1.40945772534528</v>
      </c>
      <c r="I2089" s="81">
        <f t="shared" ca="1" si="731"/>
        <v>1.40945772534528</v>
      </c>
      <c r="J2089" s="81">
        <f t="shared" ca="1" si="732"/>
        <v>1</v>
      </c>
      <c r="K2089" s="81">
        <f t="shared" ca="1" si="733"/>
        <v>0</v>
      </c>
      <c r="L2089" s="85">
        <f>IF(VLOOKUP(A2089,$U$12:$AD$125,8)=VLOOKUP(A2088,$U$12:$AD$125,8),0,VLOOKUP(A2089,U$12:$AD$125,8))</f>
        <v>0</v>
      </c>
      <c r="M2089" s="86">
        <f>IF(L2089&gt;0,VLOOKUP(L2089,T$12:$AC$125,7),0)</f>
        <v>0</v>
      </c>
      <c r="N2089" s="81">
        <f t="shared" si="725"/>
        <v>0</v>
      </c>
      <c r="O2089" s="81">
        <f t="shared" ca="1" si="734"/>
        <v>0</v>
      </c>
      <c r="P2089" s="87" t="str">
        <f t="shared" si="735"/>
        <v>J=</v>
      </c>
      <c r="Q2089" s="88">
        <f t="shared" si="736"/>
        <v>45223</v>
      </c>
      <c r="R2089" s="7"/>
      <c r="S2089" s="7"/>
      <c r="T2089" s="7"/>
      <c r="U2089" s="7"/>
      <c r="V2089" s="7"/>
      <c r="W2089" s="7"/>
      <c r="X2089" s="7"/>
      <c r="Y2089" s="7"/>
      <c r="Z2089" s="7"/>
      <c r="AA2089" s="7"/>
      <c r="AB2089" s="7"/>
      <c r="AC2089" s="7"/>
      <c r="AD2089" s="7"/>
      <c r="AE2089" s="7"/>
      <c r="AF2089" s="65"/>
      <c r="AG2089" s="9"/>
      <c r="AH2089" s="9"/>
      <c r="AI2089" s="4"/>
      <c r="AJ2089" s="10"/>
      <c r="AK2089" s="4"/>
      <c r="AL2089" s="65"/>
      <c r="AM2089" s="10"/>
      <c r="AN2089" s="9"/>
      <c r="AO2089" s="7"/>
      <c r="AP2089" s="11"/>
      <c r="AQ2089" s="9"/>
      <c r="AR2089" s="8"/>
      <c r="AS2089" s="65"/>
      <c r="AT2089" s="12"/>
      <c r="AU2089" s="12"/>
      <c r="AV2089" s="22"/>
      <c r="AW2089" s="12"/>
      <c r="AX2089" s="12"/>
      <c r="AY2089" s="12"/>
      <c r="AZ2089" s="12"/>
      <c r="BA2089" s="12"/>
      <c r="BB2089" s="12"/>
      <c r="BC2089" s="12"/>
      <c r="BD2089" s="12"/>
      <c r="BE2089" s="12"/>
      <c r="BF2089" s="12"/>
      <c r="BG2089" s="12"/>
      <c r="BH2089" s="12"/>
      <c r="BI2089" s="12"/>
      <c r="BJ2089" s="12"/>
      <c r="BK2089" s="12"/>
      <c r="BL2089" s="12"/>
      <c r="BM2089" s="12"/>
      <c r="BN2089" s="12"/>
      <c r="BO2089" s="12"/>
      <c r="BP2089" s="12"/>
      <c r="BQ2089" s="12"/>
      <c r="BR2089" s="12"/>
      <c r="BS2089" s="12"/>
      <c r="BT2089" s="12"/>
      <c r="BU2089" s="12"/>
      <c r="BV2089" s="12"/>
      <c r="BW2089" s="12"/>
      <c r="BX2089" s="12"/>
      <c r="BY2089" s="12"/>
      <c r="BZ2089" s="12"/>
      <c r="CA2089" s="12"/>
      <c r="CB2089" s="12"/>
      <c r="CC2089" s="12"/>
      <c r="CD2089" s="12"/>
      <c r="CE2089" s="12"/>
      <c r="CF2089" s="12"/>
      <c r="CG2089" s="12"/>
      <c r="CH2089" s="12"/>
      <c r="CI2089" s="12"/>
      <c r="CJ2089" s="12"/>
      <c r="CK2089" s="12"/>
      <c r="CL2089" s="12"/>
      <c r="CM2089" s="12"/>
      <c r="CN2089" s="12"/>
      <c r="CO2089" s="12"/>
      <c r="CP2089" s="12"/>
      <c r="CQ2089" s="12"/>
      <c r="CR2089" s="12"/>
      <c r="CS2089" s="12"/>
      <c r="CT2089" s="12"/>
      <c r="CU2089" s="12"/>
      <c r="CV2089" s="12"/>
      <c r="CW2089" s="12"/>
      <c r="CX2089" s="12"/>
      <c r="CY2089" s="12"/>
      <c r="CZ2089" s="12"/>
      <c r="DA2089" s="12"/>
      <c r="DB2089" s="12"/>
      <c r="DC2089" s="12"/>
      <c r="DD2089" s="12"/>
      <c r="DE2089" s="12"/>
      <c r="DF2089" s="12"/>
      <c r="DG2089" s="12"/>
      <c r="DH2089" s="12"/>
      <c r="DI2089" s="12"/>
      <c r="DJ2089" s="12"/>
      <c r="DK2089" s="12"/>
      <c r="DL2089" s="12"/>
      <c r="DM2089" s="12"/>
      <c r="DN2089" s="12"/>
      <c r="DO2089" s="12"/>
      <c r="DP2089" s="12"/>
      <c r="DQ2089" s="12"/>
      <c r="DR2089" s="12"/>
      <c r="DS2089" s="12"/>
      <c r="DT2089" s="12"/>
      <c r="DU2089" s="12"/>
      <c r="DV2089" s="12"/>
      <c r="DW2089" s="12"/>
      <c r="DX2089" s="12"/>
      <c r="DY2089" s="12"/>
      <c r="DZ2089" s="12"/>
      <c r="EA2089" s="12"/>
      <c r="EB2089" s="12"/>
      <c r="EC2089" s="12"/>
      <c r="ED2089" s="12"/>
      <c r="EE2089" s="12"/>
      <c r="EF2089" s="12"/>
      <c r="EG2089" s="12"/>
      <c r="EH2089" s="12"/>
      <c r="EI2089" s="12"/>
      <c r="EJ2089" s="12"/>
      <c r="EK2089" s="12"/>
      <c r="EL2089" s="12"/>
      <c r="EM2089" s="12"/>
      <c r="EN2089" s="12"/>
      <c r="EO2089" s="12"/>
      <c r="EP2089" s="12"/>
      <c r="EQ2089" s="12"/>
      <c r="ER2089" s="12"/>
      <c r="ES2089" s="12"/>
      <c r="ET2089" s="12"/>
      <c r="EU2089" s="12"/>
      <c r="EV2089" s="12"/>
      <c r="EW2089" s="12"/>
      <c r="EX2089" s="12"/>
      <c r="EY2089" s="12"/>
      <c r="EZ2089" s="12"/>
      <c r="FA2089" s="12"/>
      <c r="FB2089" s="12"/>
      <c r="FC2089" s="12"/>
      <c r="FD2089" s="12"/>
      <c r="FE2089" s="12"/>
      <c r="FF2089" s="12"/>
      <c r="FG2089" s="12"/>
      <c r="FH2089" s="12"/>
      <c r="FI2089" s="12"/>
      <c r="FJ2089" s="12"/>
      <c r="FK2089" s="12"/>
      <c r="FL2089" s="12"/>
      <c r="FM2089" s="12"/>
      <c r="FN2089" s="12"/>
      <c r="FO2089" s="12"/>
      <c r="FP2089" s="12"/>
      <c r="FQ2089" s="12"/>
      <c r="FR2089" s="12"/>
      <c r="FS2089" s="12"/>
      <c r="FT2089" s="12"/>
      <c r="FU2089" s="12"/>
      <c r="FV2089" s="12"/>
      <c r="FW2089" s="12"/>
      <c r="FX2089" s="12"/>
      <c r="FY2089" s="12"/>
      <c r="FZ2089" s="12"/>
      <c r="GA2089" s="12"/>
      <c r="GB2089" s="12"/>
      <c r="GC2089" s="12"/>
      <c r="GD2089" s="12"/>
      <c r="GE2089" s="12"/>
      <c r="GF2089" s="12"/>
      <c r="GG2089" s="12"/>
      <c r="GH2089" s="12"/>
      <c r="GI2089" s="12"/>
      <c r="GJ2089" s="12"/>
      <c r="GK2089" s="12"/>
      <c r="GL2089" s="12"/>
      <c r="GM2089" s="12"/>
      <c r="GN2089" s="12"/>
      <c r="GO2089" s="12"/>
      <c r="GP2089" s="12"/>
      <c r="GQ2089" s="12"/>
      <c r="GR2089" s="12"/>
    </row>
    <row r="2090" spans="1:200" x14ac:dyDescent="0.2">
      <c r="A2090" s="79">
        <f t="shared" si="726"/>
        <v>45162</v>
      </c>
      <c r="B2090" s="80" t="str">
        <f t="shared" ca="1" si="727"/>
        <v>n.d</v>
      </c>
      <c r="C2090" s="81">
        <f t="shared" ca="1" si="728"/>
        <v>1136.6050237500001</v>
      </c>
      <c r="D2090" s="82">
        <f ca="1">IF(A2090&lt;$B$1,VLOOKUP(A2090,[1]DI!$A$4:$B$15000,2,FALSE),0)</f>
        <v>0</v>
      </c>
      <c r="E2090" s="81">
        <f t="shared" ca="1" si="729"/>
        <v>0</v>
      </c>
      <c r="F2090" s="83">
        <f t="shared" si="724"/>
        <v>1.1679999999999999</v>
      </c>
      <c r="G2090" s="84">
        <f t="shared" ca="1" si="730"/>
        <v>1</v>
      </c>
      <c r="H2090" s="81">
        <f ca="1">TRUNC(PRODUCT(G$10:G2089),15)</f>
        <v>1.40945772534528</v>
      </c>
      <c r="I2090" s="81">
        <f t="shared" ca="1" si="731"/>
        <v>1.40945772534528</v>
      </c>
      <c r="J2090" s="81">
        <f t="shared" ca="1" si="732"/>
        <v>1</v>
      </c>
      <c r="K2090" s="81">
        <f t="shared" ca="1" si="733"/>
        <v>0</v>
      </c>
      <c r="L2090" s="85">
        <f>IF(VLOOKUP(A2090,$U$12:$AD$125,8)=VLOOKUP(A2089,$U$12:$AD$125,8),0,VLOOKUP(A2090,U$12:$AD$125,8))</f>
        <v>0</v>
      </c>
      <c r="M2090" s="86">
        <f>IF(L2090&gt;0,VLOOKUP(L2090,T$12:$AC$125,7),0)</f>
        <v>0</v>
      </c>
      <c r="N2090" s="81">
        <f t="shared" si="725"/>
        <v>0</v>
      </c>
      <c r="O2090" s="81">
        <f t="shared" ca="1" si="734"/>
        <v>0</v>
      </c>
      <c r="P2090" s="87" t="str">
        <f t="shared" si="735"/>
        <v>J=</v>
      </c>
      <c r="Q2090" s="88">
        <f t="shared" si="736"/>
        <v>45223</v>
      </c>
      <c r="R2090" s="7"/>
      <c r="S2090" s="7"/>
      <c r="T2090" s="7"/>
      <c r="U2090" s="7"/>
      <c r="V2090" s="7"/>
      <c r="W2090" s="7"/>
      <c r="X2090" s="7"/>
      <c r="Y2090" s="7"/>
      <c r="Z2090" s="7"/>
      <c r="AA2090" s="7"/>
      <c r="AB2090" s="7"/>
      <c r="AC2090" s="7"/>
      <c r="AD2090" s="7"/>
      <c r="AE2090" s="7"/>
      <c r="AF2090" s="65"/>
      <c r="AG2090" s="9"/>
      <c r="AH2090" s="9"/>
      <c r="AI2090" s="4"/>
      <c r="AJ2090" s="10"/>
      <c r="AK2090" s="4"/>
      <c r="AL2090" s="65"/>
      <c r="AM2090" s="10"/>
      <c r="AN2090" s="9"/>
      <c r="AO2090" s="7"/>
      <c r="AP2090" s="11"/>
      <c r="AQ2090" s="9"/>
      <c r="AR2090" s="8"/>
      <c r="AS2090" s="65"/>
      <c r="AT2090" s="12"/>
      <c r="AU2090" s="12"/>
      <c r="AV2090" s="22"/>
      <c r="AW2090" s="12"/>
      <c r="AX2090" s="12"/>
      <c r="AY2090" s="12"/>
      <c r="AZ2090" s="12"/>
      <c r="BA2090" s="12"/>
      <c r="BB2090" s="12"/>
      <c r="BC2090" s="12"/>
      <c r="BD2090" s="12"/>
      <c r="BE2090" s="12"/>
      <c r="BF2090" s="12"/>
      <c r="BG2090" s="12"/>
      <c r="BH2090" s="12"/>
      <c r="BI2090" s="12"/>
      <c r="BJ2090" s="12"/>
      <c r="BK2090" s="12"/>
      <c r="BL2090" s="12"/>
      <c r="BM2090" s="12"/>
      <c r="BN2090" s="12"/>
      <c r="BO2090" s="12"/>
      <c r="BP2090" s="12"/>
      <c r="BQ2090" s="12"/>
      <c r="BR2090" s="12"/>
      <c r="BS2090" s="12"/>
      <c r="BT2090" s="12"/>
      <c r="BU2090" s="12"/>
      <c r="BV2090" s="12"/>
      <c r="BW2090" s="12"/>
      <c r="BX2090" s="12"/>
      <c r="BY2090" s="12"/>
      <c r="BZ2090" s="12"/>
      <c r="CA2090" s="12"/>
      <c r="CB2090" s="12"/>
      <c r="CC2090" s="12"/>
      <c r="CD2090" s="12"/>
      <c r="CE2090" s="12"/>
      <c r="CF2090" s="12"/>
      <c r="CG2090" s="12"/>
      <c r="CH2090" s="12"/>
      <c r="CI2090" s="12"/>
      <c r="CJ2090" s="12"/>
      <c r="CK2090" s="12"/>
      <c r="CL2090" s="12"/>
      <c r="CM2090" s="12"/>
      <c r="CN2090" s="12"/>
      <c r="CO2090" s="12"/>
      <c r="CP2090" s="12"/>
      <c r="CQ2090" s="12"/>
      <c r="CR2090" s="12"/>
      <c r="CS2090" s="12"/>
      <c r="CT2090" s="12"/>
      <c r="CU2090" s="12"/>
      <c r="CV2090" s="12"/>
      <c r="CW2090" s="12"/>
      <c r="CX2090" s="12"/>
      <c r="CY2090" s="12"/>
      <c r="CZ2090" s="12"/>
      <c r="DA2090" s="12"/>
      <c r="DB2090" s="12"/>
      <c r="DC2090" s="12"/>
      <c r="DD2090" s="12"/>
      <c r="DE2090" s="12"/>
      <c r="DF2090" s="12"/>
      <c r="DG2090" s="12"/>
      <c r="DH2090" s="12"/>
      <c r="DI2090" s="12"/>
      <c r="DJ2090" s="12"/>
      <c r="DK2090" s="12"/>
      <c r="DL2090" s="12"/>
      <c r="DM2090" s="12"/>
      <c r="DN2090" s="12"/>
      <c r="DO2090" s="12"/>
      <c r="DP2090" s="12"/>
      <c r="DQ2090" s="12"/>
      <c r="DR2090" s="12"/>
      <c r="DS2090" s="12"/>
      <c r="DT2090" s="12"/>
      <c r="DU2090" s="12"/>
      <c r="DV2090" s="12"/>
      <c r="DW2090" s="12"/>
      <c r="DX2090" s="12"/>
      <c r="DY2090" s="12"/>
      <c r="DZ2090" s="12"/>
      <c r="EA2090" s="12"/>
      <c r="EB2090" s="12"/>
      <c r="EC2090" s="12"/>
      <c r="ED2090" s="12"/>
      <c r="EE2090" s="12"/>
      <c r="EF2090" s="12"/>
      <c r="EG2090" s="12"/>
      <c r="EH2090" s="12"/>
      <c r="EI2090" s="12"/>
      <c r="EJ2090" s="12"/>
      <c r="EK2090" s="12"/>
      <c r="EL2090" s="12"/>
      <c r="EM2090" s="12"/>
      <c r="EN2090" s="12"/>
      <c r="EO2090" s="12"/>
      <c r="EP2090" s="12"/>
      <c r="EQ2090" s="12"/>
      <c r="ER2090" s="12"/>
      <c r="ES2090" s="12"/>
      <c r="ET2090" s="12"/>
      <c r="EU2090" s="12"/>
      <c r="EV2090" s="12"/>
      <c r="EW2090" s="12"/>
      <c r="EX2090" s="12"/>
      <c r="EY2090" s="12"/>
      <c r="EZ2090" s="12"/>
      <c r="FA2090" s="12"/>
      <c r="FB2090" s="12"/>
      <c r="FC2090" s="12"/>
      <c r="FD2090" s="12"/>
      <c r="FE2090" s="12"/>
      <c r="FF2090" s="12"/>
      <c r="FG2090" s="12"/>
      <c r="FH2090" s="12"/>
      <c r="FI2090" s="12"/>
      <c r="FJ2090" s="12"/>
      <c r="FK2090" s="12"/>
      <c r="FL2090" s="12"/>
      <c r="FM2090" s="12"/>
      <c r="FN2090" s="12"/>
      <c r="FO2090" s="12"/>
      <c r="FP2090" s="12"/>
      <c r="FQ2090" s="12"/>
      <c r="FR2090" s="12"/>
      <c r="FS2090" s="12"/>
      <c r="FT2090" s="12"/>
      <c r="FU2090" s="12"/>
      <c r="FV2090" s="12"/>
      <c r="FW2090" s="12"/>
      <c r="FX2090" s="12"/>
      <c r="FY2090" s="12"/>
      <c r="FZ2090" s="12"/>
      <c r="GA2090" s="12"/>
      <c r="GB2090" s="12"/>
      <c r="GC2090" s="12"/>
      <c r="GD2090" s="12"/>
      <c r="GE2090" s="12"/>
      <c r="GF2090" s="12"/>
      <c r="GG2090" s="12"/>
      <c r="GH2090" s="12"/>
      <c r="GI2090" s="12"/>
      <c r="GJ2090" s="12"/>
      <c r="GK2090" s="12"/>
      <c r="GL2090" s="12"/>
      <c r="GM2090" s="12"/>
      <c r="GN2090" s="12"/>
      <c r="GO2090" s="12"/>
      <c r="GP2090" s="12"/>
      <c r="GQ2090" s="12"/>
      <c r="GR2090" s="12"/>
    </row>
    <row r="2091" spans="1:200" x14ac:dyDescent="0.2">
      <c r="A2091" s="79">
        <f t="shared" si="726"/>
        <v>45163</v>
      </c>
      <c r="B2091" s="80" t="str">
        <f t="shared" ca="1" si="727"/>
        <v>n.d</v>
      </c>
      <c r="C2091" s="81">
        <f t="shared" ca="1" si="728"/>
        <v>1136.6050237500001</v>
      </c>
      <c r="D2091" s="82">
        <f ca="1">IF(A2091&lt;$B$1,VLOOKUP(A2091,[1]DI!$A$4:$B$15000,2,FALSE),0)</f>
        <v>0</v>
      </c>
      <c r="E2091" s="81">
        <f t="shared" ca="1" si="729"/>
        <v>0</v>
      </c>
      <c r="F2091" s="83">
        <f t="shared" si="724"/>
        <v>1.1679999999999999</v>
      </c>
      <c r="G2091" s="84">
        <f t="shared" ca="1" si="730"/>
        <v>1</v>
      </c>
      <c r="H2091" s="81">
        <f ca="1">TRUNC(PRODUCT(G$10:G2090),15)</f>
        <v>1.40945772534528</v>
      </c>
      <c r="I2091" s="81">
        <f t="shared" ca="1" si="731"/>
        <v>1.40945772534528</v>
      </c>
      <c r="J2091" s="81">
        <f t="shared" ca="1" si="732"/>
        <v>1</v>
      </c>
      <c r="K2091" s="81">
        <f t="shared" ca="1" si="733"/>
        <v>0</v>
      </c>
      <c r="L2091" s="85">
        <f>IF(VLOOKUP(A2091,$U$12:$AD$125,8)=VLOOKUP(A2090,$U$12:$AD$125,8),0,VLOOKUP(A2091,U$12:$AD$125,8))</f>
        <v>0</v>
      </c>
      <c r="M2091" s="86">
        <f>IF(L2091&gt;0,VLOOKUP(L2091,T$12:$AC$125,7),0)</f>
        <v>0</v>
      </c>
      <c r="N2091" s="81">
        <f t="shared" si="725"/>
        <v>0</v>
      </c>
      <c r="O2091" s="81">
        <f t="shared" ca="1" si="734"/>
        <v>0</v>
      </c>
      <c r="P2091" s="87" t="str">
        <f t="shared" si="735"/>
        <v>J=</v>
      </c>
      <c r="Q2091" s="88">
        <f t="shared" si="736"/>
        <v>45223</v>
      </c>
      <c r="R2091" s="7"/>
      <c r="S2091" s="7"/>
      <c r="T2091" s="7"/>
      <c r="U2091" s="7"/>
      <c r="V2091" s="7"/>
      <c r="W2091" s="7"/>
      <c r="X2091" s="7"/>
      <c r="Y2091" s="7"/>
      <c r="Z2091" s="7"/>
      <c r="AA2091" s="7"/>
      <c r="AB2091" s="7"/>
      <c r="AC2091" s="7"/>
      <c r="AD2091" s="7"/>
      <c r="AE2091" s="7"/>
      <c r="AF2091" s="65"/>
      <c r="AG2091" s="9"/>
      <c r="AH2091" s="9"/>
      <c r="AI2091" s="4"/>
      <c r="AJ2091" s="10"/>
      <c r="AK2091" s="4"/>
      <c r="AL2091" s="65"/>
      <c r="AM2091" s="10"/>
      <c r="AN2091" s="9"/>
      <c r="AO2091" s="7"/>
      <c r="AP2091" s="11"/>
      <c r="AQ2091" s="9"/>
      <c r="AR2091" s="8"/>
      <c r="AS2091" s="65"/>
      <c r="AT2091" s="12"/>
      <c r="AU2091" s="12"/>
      <c r="AV2091" s="22"/>
      <c r="AW2091" s="12"/>
      <c r="AX2091" s="12"/>
      <c r="AY2091" s="12"/>
      <c r="AZ2091" s="12"/>
      <c r="BA2091" s="12"/>
      <c r="BB2091" s="12"/>
      <c r="BC2091" s="12"/>
      <c r="BD2091" s="12"/>
      <c r="BE2091" s="12"/>
      <c r="BF2091" s="12"/>
      <c r="BG2091" s="12"/>
      <c r="BH2091" s="12"/>
      <c r="BI2091" s="12"/>
      <c r="BJ2091" s="12"/>
      <c r="BK2091" s="12"/>
      <c r="BL2091" s="12"/>
      <c r="BM2091" s="12"/>
      <c r="BN2091" s="12"/>
      <c r="BO2091" s="12"/>
      <c r="BP2091" s="12"/>
      <c r="BQ2091" s="12"/>
      <c r="BR2091" s="12"/>
      <c r="BS2091" s="12"/>
      <c r="BT2091" s="12"/>
      <c r="BU2091" s="12"/>
      <c r="BV2091" s="12"/>
      <c r="BW2091" s="12"/>
      <c r="BX2091" s="12"/>
      <c r="BY2091" s="12"/>
      <c r="BZ2091" s="12"/>
      <c r="CA2091" s="12"/>
      <c r="CB2091" s="12"/>
      <c r="CC2091" s="12"/>
      <c r="CD2091" s="12"/>
      <c r="CE2091" s="12"/>
      <c r="CF2091" s="12"/>
      <c r="CG2091" s="12"/>
      <c r="CH2091" s="12"/>
      <c r="CI2091" s="12"/>
      <c r="CJ2091" s="12"/>
      <c r="CK2091" s="12"/>
      <c r="CL2091" s="12"/>
      <c r="CM2091" s="12"/>
      <c r="CN2091" s="12"/>
      <c r="CO2091" s="12"/>
      <c r="CP2091" s="12"/>
      <c r="CQ2091" s="12"/>
      <c r="CR2091" s="12"/>
      <c r="CS2091" s="12"/>
      <c r="CT2091" s="12"/>
      <c r="CU2091" s="12"/>
      <c r="CV2091" s="12"/>
      <c r="CW2091" s="12"/>
      <c r="CX2091" s="12"/>
      <c r="CY2091" s="12"/>
      <c r="CZ2091" s="12"/>
      <c r="DA2091" s="12"/>
      <c r="DB2091" s="12"/>
      <c r="DC2091" s="12"/>
      <c r="DD2091" s="12"/>
      <c r="DE2091" s="12"/>
      <c r="DF2091" s="12"/>
      <c r="DG2091" s="12"/>
      <c r="DH2091" s="12"/>
      <c r="DI2091" s="12"/>
      <c r="DJ2091" s="12"/>
      <c r="DK2091" s="12"/>
      <c r="DL2091" s="12"/>
      <c r="DM2091" s="12"/>
      <c r="DN2091" s="12"/>
      <c r="DO2091" s="12"/>
      <c r="DP2091" s="12"/>
      <c r="DQ2091" s="12"/>
      <c r="DR2091" s="12"/>
      <c r="DS2091" s="12"/>
      <c r="DT2091" s="12"/>
      <c r="DU2091" s="12"/>
      <c r="DV2091" s="12"/>
      <c r="DW2091" s="12"/>
      <c r="DX2091" s="12"/>
      <c r="DY2091" s="12"/>
      <c r="DZ2091" s="12"/>
      <c r="EA2091" s="12"/>
      <c r="EB2091" s="12"/>
      <c r="EC2091" s="12"/>
      <c r="ED2091" s="12"/>
      <c r="EE2091" s="12"/>
      <c r="EF2091" s="12"/>
      <c r="EG2091" s="12"/>
      <c r="EH2091" s="12"/>
      <c r="EI2091" s="12"/>
      <c r="EJ2091" s="12"/>
      <c r="EK2091" s="12"/>
      <c r="EL2091" s="12"/>
      <c r="EM2091" s="12"/>
      <c r="EN2091" s="12"/>
      <c r="EO2091" s="12"/>
      <c r="EP2091" s="12"/>
      <c r="EQ2091" s="12"/>
      <c r="ER2091" s="12"/>
      <c r="ES2091" s="12"/>
      <c r="ET2091" s="12"/>
      <c r="EU2091" s="12"/>
      <c r="EV2091" s="12"/>
      <c r="EW2091" s="12"/>
      <c r="EX2091" s="12"/>
      <c r="EY2091" s="12"/>
      <c r="EZ2091" s="12"/>
      <c r="FA2091" s="12"/>
      <c r="FB2091" s="12"/>
      <c r="FC2091" s="12"/>
      <c r="FD2091" s="12"/>
      <c r="FE2091" s="12"/>
      <c r="FF2091" s="12"/>
      <c r="FG2091" s="12"/>
      <c r="FH2091" s="12"/>
      <c r="FI2091" s="12"/>
      <c r="FJ2091" s="12"/>
      <c r="FK2091" s="12"/>
      <c r="FL2091" s="12"/>
      <c r="FM2091" s="12"/>
      <c r="FN2091" s="12"/>
      <c r="FO2091" s="12"/>
      <c r="FP2091" s="12"/>
      <c r="FQ2091" s="12"/>
      <c r="FR2091" s="12"/>
      <c r="FS2091" s="12"/>
      <c r="FT2091" s="12"/>
      <c r="FU2091" s="12"/>
      <c r="FV2091" s="12"/>
      <c r="FW2091" s="12"/>
      <c r="FX2091" s="12"/>
      <c r="FY2091" s="12"/>
      <c r="FZ2091" s="12"/>
      <c r="GA2091" s="12"/>
      <c r="GB2091" s="12"/>
      <c r="GC2091" s="12"/>
      <c r="GD2091" s="12"/>
      <c r="GE2091" s="12"/>
      <c r="GF2091" s="12"/>
      <c r="GG2091" s="12"/>
      <c r="GH2091" s="12"/>
      <c r="GI2091" s="12"/>
      <c r="GJ2091" s="12"/>
      <c r="GK2091" s="12"/>
      <c r="GL2091" s="12"/>
      <c r="GM2091" s="12"/>
      <c r="GN2091" s="12"/>
      <c r="GO2091" s="12"/>
      <c r="GP2091" s="12"/>
      <c r="GQ2091" s="12"/>
      <c r="GR2091" s="12"/>
    </row>
    <row r="2092" spans="1:200" x14ac:dyDescent="0.2">
      <c r="A2092" s="79">
        <f t="shared" si="726"/>
        <v>45164</v>
      </c>
      <c r="B2092" s="80" t="str">
        <f t="shared" ca="1" si="727"/>
        <v>n.d</v>
      </c>
      <c r="C2092" s="81">
        <f t="shared" ca="1" si="728"/>
        <v>1136.6050237500001</v>
      </c>
      <c r="D2092" s="82">
        <f ca="1">IF(A2092&lt;$B$1,VLOOKUP(A2092,[1]DI!$A$4:$B$15000,2,FALSE),0)</f>
        <v>0</v>
      </c>
      <c r="E2092" s="81">
        <f t="shared" ca="1" si="729"/>
        <v>0</v>
      </c>
      <c r="F2092" s="83">
        <f t="shared" si="724"/>
        <v>1.1679999999999999</v>
      </c>
      <c r="G2092" s="84">
        <f t="shared" ca="1" si="730"/>
        <v>1</v>
      </c>
      <c r="H2092" s="81">
        <f ca="1">TRUNC(PRODUCT(G$10:G2091),15)</f>
        <v>1.40945772534528</v>
      </c>
      <c r="I2092" s="81">
        <f t="shared" ca="1" si="731"/>
        <v>1.40945772534528</v>
      </c>
      <c r="J2092" s="81">
        <f t="shared" ca="1" si="732"/>
        <v>1</v>
      </c>
      <c r="K2092" s="81">
        <f t="shared" ca="1" si="733"/>
        <v>0</v>
      </c>
      <c r="L2092" s="85">
        <f>IF(VLOOKUP(A2092,$U$12:$AD$125,8)=VLOOKUP(A2091,$U$12:$AD$125,8),0,VLOOKUP(A2092,U$12:$AD$125,8))</f>
        <v>0</v>
      </c>
      <c r="M2092" s="86">
        <f>IF(L2092&gt;0,VLOOKUP(L2092,T$12:$AC$125,7),0)</f>
        <v>0</v>
      </c>
      <c r="N2092" s="81">
        <f t="shared" si="725"/>
        <v>0</v>
      </c>
      <c r="O2092" s="81">
        <f t="shared" ca="1" si="734"/>
        <v>0</v>
      </c>
      <c r="P2092" s="87" t="str">
        <f t="shared" si="735"/>
        <v>J=</v>
      </c>
      <c r="Q2092" s="88">
        <f t="shared" si="736"/>
        <v>45223</v>
      </c>
      <c r="R2092" s="7"/>
      <c r="S2092" s="7"/>
      <c r="T2092" s="7"/>
      <c r="U2092" s="7"/>
      <c r="V2092" s="7"/>
      <c r="W2092" s="7"/>
      <c r="X2092" s="7"/>
      <c r="Y2092" s="7"/>
      <c r="Z2092" s="7"/>
      <c r="AA2092" s="7"/>
      <c r="AB2092" s="7"/>
      <c r="AC2092" s="7"/>
      <c r="AD2092" s="7"/>
      <c r="AE2092" s="7"/>
      <c r="AF2092" s="65"/>
      <c r="AG2092" s="9"/>
      <c r="AH2092" s="9"/>
      <c r="AI2092" s="4"/>
      <c r="AJ2092" s="10"/>
      <c r="AK2092" s="4"/>
      <c r="AL2092" s="65"/>
      <c r="AM2092" s="10"/>
      <c r="AN2092" s="9"/>
      <c r="AO2092" s="7"/>
      <c r="AP2092" s="11"/>
      <c r="AQ2092" s="9"/>
      <c r="AR2092" s="8"/>
      <c r="AS2092" s="65"/>
      <c r="AT2092" s="12"/>
      <c r="AU2092" s="12"/>
      <c r="AV2092" s="22"/>
      <c r="AW2092" s="12"/>
      <c r="AX2092" s="12"/>
      <c r="AY2092" s="12"/>
      <c r="AZ2092" s="12"/>
      <c r="BA2092" s="12"/>
      <c r="BB2092" s="12"/>
      <c r="BC2092" s="12"/>
      <c r="BD2092" s="12"/>
      <c r="BE2092" s="12"/>
      <c r="BF2092" s="12"/>
      <c r="BG2092" s="12"/>
      <c r="BH2092" s="12"/>
      <c r="BI2092" s="12"/>
      <c r="BJ2092" s="12"/>
      <c r="BK2092" s="12"/>
      <c r="BL2092" s="12"/>
      <c r="BM2092" s="12"/>
      <c r="BN2092" s="12"/>
      <c r="BO2092" s="12"/>
      <c r="BP2092" s="12"/>
      <c r="BQ2092" s="12"/>
      <c r="BR2092" s="12"/>
      <c r="BS2092" s="12"/>
      <c r="BT2092" s="12"/>
      <c r="BU2092" s="12"/>
      <c r="BV2092" s="12"/>
      <c r="BW2092" s="12"/>
      <c r="BX2092" s="12"/>
      <c r="BY2092" s="12"/>
      <c r="BZ2092" s="12"/>
      <c r="CA2092" s="12"/>
      <c r="CB2092" s="12"/>
      <c r="CC2092" s="12"/>
      <c r="CD2092" s="12"/>
      <c r="CE2092" s="12"/>
      <c r="CF2092" s="12"/>
      <c r="CG2092" s="12"/>
      <c r="CH2092" s="12"/>
      <c r="CI2092" s="12"/>
      <c r="CJ2092" s="12"/>
      <c r="CK2092" s="12"/>
      <c r="CL2092" s="12"/>
      <c r="CM2092" s="12"/>
      <c r="CN2092" s="12"/>
      <c r="CO2092" s="12"/>
      <c r="CP2092" s="12"/>
      <c r="CQ2092" s="12"/>
      <c r="CR2092" s="12"/>
      <c r="CS2092" s="12"/>
      <c r="CT2092" s="12"/>
      <c r="CU2092" s="12"/>
      <c r="CV2092" s="12"/>
      <c r="CW2092" s="12"/>
      <c r="CX2092" s="12"/>
      <c r="CY2092" s="12"/>
      <c r="CZ2092" s="12"/>
      <c r="DA2092" s="12"/>
      <c r="DB2092" s="12"/>
      <c r="DC2092" s="12"/>
      <c r="DD2092" s="12"/>
      <c r="DE2092" s="12"/>
      <c r="DF2092" s="12"/>
      <c r="DG2092" s="12"/>
      <c r="DH2092" s="12"/>
      <c r="DI2092" s="12"/>
      <c r="DJ2092" s="12"/>
      <c r="DK2092" s="12"/>
      <c r="DL2092" s="12"/>
      <c r="DM2092" s="12"/>
      <c r="DN2092" s="12"/>
      <c r="DO2092" s="12"/>
      <c r="DP2092" s="12"/>
      <c r="DQ2092" s="12"/>
      <c r="DR2092" s="12"/>
      <c r="DS2092" s="12"/>
      <c r="DT2092" s="12"/>
      <c r="DU2092" s="12"/>
      <c r="DV2092" s="12"/>
      <c r="DW2092" s="12"/>
      <c r="DX2092" s="12"/>
      <c r="DY2092" s="12"/>
      <c r="DZ2092" s="12"/>
      <c r="EA2092" s="12"/>
      <c r="EB2092" s="12"/>
      <c r="EC2092" s="12"/>
      <c r="ED2092" s="12"/>
      <c r="EE2092" s="12"/>
      <c r="EF2092" s="12"/>
      <c r="EG2092" s="12"/>
      <c r="EH2092" s="12"/>
      <c r="EI2092" s="12"/>
      <c r="EJ2092" s="12"/>
      <c r="EK2092" s="12"/>
      <c r="EL2092" s="12"/>
      <c r="EM2092" s="12"/>
      <c r="EN2092" s="12"/>
      <c r="EO2092" s="12"/>
      <c r="EP2092" s="12"/>
      <c r="EQ2092" s="12"/>
      <c r="ER2092" s="12"/>
      <c r="ES2092" s="12"/>
      <c r="ET2092" s="12"/>
      <c r="EU2092" s="12"/>
      <c r="EV2092" s="12"/>
      <c r="EW2092" s="12"/>
      <c r="EX2092" s="12"/>
      <c r="EY2092" s="12"/>
      <c r="EZ2092" s="12"/>
      <c r="FA2092" s="12"/>
      <c r="FB2092" s="12"/>
      <c r="FC2092" s="12"/>
      <c r="FD2092" s="12"/>
      <c r="FE2092" s="12"/>
      <c r="FF2092" s="12"/>
      <c r="FG2092" s="12"/>
      <c r="FH2092" s="12"/>
      <c r="FI2092" s="12"/>
      <c r="FJ2092" s="12"/>
      <c r="FK2092" s="12"/>
      <c r="FL2092" s="12"/>
      <c r="FM2092" s="12"/>
      <c r="FN2092" s="12"/>
      <c r="FO2092" s="12"/>
      <c r="FP2092" s="12"/>
      <c r="FQ2092" s="12"/>
      <c r="FR2092" s="12"/>
      <c r="FS2092" s="12"/>
      <c r="FT2092" s="12"/>
      <c r="FU2092" s="12"/>
      <c r="FV2092" s="12"/>
      <c r="FW2092" s="12"/>
      <c r="FX2092" s="12"/>
      <c r="FY2092" s="12"/>
      <c r="FZ2092" s="12"/>
      <c r="GA2092" s="12"/>
      <c r="GB2092" s="12"/>
      <c r="GC2092" s="12"/>
      <c r="GD2092" s="12"/>
      <c r="GE2092" s="12"/>
      <c r="GF2092" s="12"/>
      <c r="GG2092" s="12"/>
      <c r="GH2092" s="12"/>
      <c r="GI2092" s="12"/>
      <c r="GJ2092" s="12"/>
      <c r="GK2092" s="12"/>
      <c r="GL2092" s="12"/>
      <c r="GM2092" s="12"/>
      <c r="GN2092" s="12"/>
      <c r="GO2092" s="12"/>
      <c r="GP2092" s="12"/>
      <c r="GQ2092" s="12"/>
      <c r="GR2092" s="12"/>
    </row>
    <row r="2093" spans="1:200" x14ac:dyDescent="0.2">
      <c r="A2093" s="79">
        <f t="shared" si="726"/>
        <v>45165</v>
      </c>
      <c r="B2093" s="80" t="str">
        <f t="shared" ca="1" si="727"/>
        <v>n.d</v>
      </c>
      <c r="C2093" s="81">
        <f t="shared" ca="1" si="728"/>
        <v>1136.6050237500001</v>
      </c>
      <c r="D2093" s="82">
        <f ca="1">IF(A2093&lt;$B$1,VLOOKUP(A2093,[1]DI!$A$4:$B$15000,2,FALSE),0)</f>
        <v>0</v>
      </c>
      <c r="E2093" s="81">
        <f t="shared" ca="1" si="729"/>
        <v>0</v>
      </c>
      <c r="F2093" s="83">
        <f t="shared" si="724"/>
        <v>1.1679999999999999</v>
      </c>
      <c r="G2093" s="84">
        <f t="shared" ca="1" si="730"/>
        <v>1</v>
      </c>
      <c r="H2093" s="81">
        <f ca="1">TRUNC(PRODUCT(G$10:G2092),15)</f>
        <v>1.40945772534528</v>
      </c>
      <c r="I2093" s="81">
        <f t="shared" ca="1" si="731"/>
        <v>1.40945772534528</v>
      </c>
      <c r="J2093" s="81">
        <f t="shared" ca="1" si="732"/>
        <v>1</v>
      </c>
      <c r="K2093" s="81">
        <f t="shared" ca="1" si="733"/>
        <v>0</v>
      </c>
      <c r="L2093" s="85">
        <f>IF(VLOOKUP(A2093,$U$12:$AD$125,8)=VLOOKUP(A2092,$U$12:$AD$125,8),0,VLOOKUP(A2093,U$12:$AD$125,8))</f>
        <v>0</v>
      </c>
      <c r="M2093" s="86">
        <f>IF(L2093&gt;0,VLOOKUP(L2093,T$12:$AC$125,7),0)</f>
        <v>0</v>
      </c>
      <c r="N2093" s="81">
        <f t="shared" si="725"/>
        <v>0</v>
      </c>
      <c r="O2093" s="81">
        <f t="shared" ca="1" si="734"/>
        <v>0</v>
      </c>
      <c r="P2093" s="87" t="str">
        <f t="shared" si="735"/>
        <v>J=</v>
      </c>
      <c r="Q2093" s="88">
        <f t="shared" si="736"/>
        <v>45223</v>
      </c>
      <c r="R2093" s="7"/>
      <c r="S2093" s="7"/>
      <c r="T2093" s="7"/>
      <c r="U2093" s="7"/>
      <c r="V2093" s="7"/>
      <c r="W2093" s="7"/>
      <c r="X2093" s="7"/>
      <c r="Y2093" s="7"/>
      <c r="Z2093" s="7"/>
      <c r="AA2093" s="7"/>
      <c r="AB2093" s="7"/>
      <c r="AC2093" s="7"/>
      <c r="AD2093" s="7"/>
      <c r="AE2093" s="7"/>
      <c r="AF2093" s="65"/>
      <c r="AG2093" s="9"/>
      <c r="AH2093" s="9"/>
      <c r="AI2093" s="4"/>
      <c r="AJ2093" s="10"/>
      <c r="AK2093" s="4"/>
      <c r="AL2093" s="65"/>
      <c r="AM2093" s="10"/>
      <c r="AN2093" s="9"/>
      <c r="AO2093" s="7"/>
      <c r="AP2093" s="11"/>
      <c r="AQ2093" s="9"/>
      <c r="AR2093" s="8"/>
      <c r="AS2093" s="65"/>
      <c r="AT2093" s="12"/>
      <c r="AU2093" s="12"/>
      <c r="AV2093" s="22"/>
      <c r="AW2093" s="12"/>
      <c r="AX2093" s="12"/>
      <c r="AY2093" s="12"/>
      <c r="AZ2093" s="12"/>
      <c r="BA2093" s="12"/>
      <c r="BB2093" s="12"/>
      <c r="BC2093" s="12"/>
      <c r="BD2093" s="12"/>
      <c r="BE2093" s="12"/>
      <c r="BF2093" s="12"/>
      <c r="BG2093" s="12"/>
      <c r="BH2093" s="12"/>
      <c r="BI2093" s="12"/>
      <c r="BJ2093" s="12"/>
      <c r="BK2093" s="12"/>
      <c r="BL2093" s="12"/>
      <c r="BM2093" s="12"/>
      <c r="BN2093" s="12"/>
      <c r="BO2093" s="12"/>
      <c r="BP2093" s="12"/>
      <c r="BQ2093" s="12"/>
      <c r="BR2093" s="12"/>
      <c r="BS2093" s="12"/>
      <c r="BT2093" s="12"/>
      <c r="BU2093" s="12"/>
      <c r="BV2093" s="12"/>
      <c r="BW2093" s="12"/>
      <c r="BX2093" s="12"/>
      <c r="BY2093" s="12"/>
      <c r="BZ2093" s="12"/>
      <c r="CA2093" s="12"/>
      <c r="CB2093" s="12"/>
      <c r="CC2093" s="12"/>
      <c r="CD2093" s="12"/>
      <c r="CE2093" s="12"/>
      <c r="CF2093" s="12"/>
      <c r="CG2093" s="12"/>
      <c r="CH2093" s="12"/>
      <c r="CI2093" s="12"/>
      <c r="CJ2093" s="12"/>
      <c r="CK2093" s="12"/>
      <c r="CL2093" s="12"/>
      <c r="CM2093" s="12"/>
      <c r="CN2093" s="12"/>
      <c r="CO2093" s="12"/>
      <c r="CP2093" s="12"/>
      <c r="CQ2093" s="12"/>
      <c r="CR2093" s="12"/>
      <c r="CS2093" s="12"/>
      <c r="CT2093" s="12"/>
      <c r="CU2093" s="12"/>
      <c r="CV2093" s="12"/>
      <c r="CW2093" s="12"/>
      <c r="CX2093" s="12"/>
      <c r="CY2093" s="12"/>
      <c r="CZ2093" s="12"/>
      <c r="DA2093" s="12"/>
      <c r="DB2093" s="12"/>
      <c r="DC2093" s="12"/>
      <c r="DD2093" s="12"/>
      <c r="DE2093" s="12"/>
      <c r="DF2093" s="12"/>
      <c r="DG2093" s="12"/>
      <c r="DH2093" s="12"/>
      <c r="DI2093" s="12"/>
      <c r="DJ2093" s="12"/>
      <c r="DK2093" s="12"/>
      <c r="DL2093" s="12"/>
      <c r="DM2093" s="12"/>
      <c r="DN2093" s="12"/>
      <c r="DO2093" s="12"/>
      <c r="DP2093" s="12"/>
      <c r="DQ2093" s="12"/>
      <c r="DR2093" s="12"/>
      <c r="DS2093" s="12"/>
      <c r="DT2093" s="12"/>
      <c r="DU2093" s="12"/>
      <c r="DV2093" s="12"/>
      <c r="DW2093" s="12"/>
      <c r="DX2093" s="12"/>
      <c r="DY2093" s="12"/>
      <c r="DZ2093" s="12"/>
      <c r="EA2093" s="12"/>
      <c r="EB2093" s="12"/>
      <c r="EC2093" s="12"/>
      <c r="ED2093" s="12"/>
      <c r="EE2093" s="12"/>
      <c r="EF2093" s="12"/>
      <c r="EG2093" s="12"/>
      <c r="EH2093" s="12"/>
      <c r="EI2093" s="12"/>
      <c r="EJ2093" s="12"/>
      <c r="EK2093" s="12"/>
      <c r="EL2093" s="12"/>
      <c r="EM2093" s="12"/>
      <c r="EN2093" s="12"/>
      <c r="EO2093" s="12"/>
      <c r="EP2093" s="12"/>
      <c r="EQ2093" s="12"/>
      <c r="ER2093" s="12"/>
      <c r="ES2093" s="12"/>
      <c r="ET2093" s="12"/>
      <c r="EU2093" s="12"/>
      <c r="EV2093" s="12"/>
      <c r="EW2093" s="12"/>
      <c r="EX2093" s="12"/>
      <c r="EY2093" s="12"/>
      <c r="EZ2093" s="12"/>
      <c r="FA2093" s="12"/>
      <c r="FB2093" s="12"/>
      <c r="FC2093" s="12"/>
      <c r="FD2093" s="12"/>
      <c r="FE2093" s="12"/>
      <c r="FF2093" s="12"/>
      <c r="FG2093" s="12"/>
      <c r="FH2093" s="12"/>
      <c r="FI2093" s="12"/>
      <c r="FJ2093" s="12"/>
      <c r="FK2093" s="12"/>
      <c r="FL2093" s="12"/>
      <c r="FM2093" s="12"/>
      <c r="FN2093" s="12"/>
      <c r="FO2093" s="12"/>
      <c r="FP2093" s="12"/>
      <c r="FQ2093" s="12"/>
      <c r="FR2093" s="12"/>
      <c r="FS2093" s="12"/>
      <c r="FT2093" s="12"/>
      <c r="FU2093" s="12"/>
      <c r="FV2093" s="12"/>
      <c r="FW2093" s="12"/>
      <c r="FX2093" s="12"/>
      <c r="FY2093" s="12"/>
      <c r="FZ2093" s="12"/>
      <c r="GA2093" s="12"/>
      <c r="GB2093" s="12"/>
      <c r="GC2093" s="12"/>
      <c r="GD2093" s="12"/>
      <c r="GE2093" s="12"/>
      <c r="GF2093" s="12"/>
      <c r="GG2093" s="12"/>
      <c r="GH2093" s="12"/>
      <c r="GI2093" s="12"/>
      <c r="GJ2093" s="12"/>
      <c r="GK2093" s="12"/>
      <c r="GL2093" s="12"/>
      <c r="GM2093" s="12"/>
      <c r="GN2093" s="12"/>
      <c r="GO2093" s="12"/>
      <c r="GP2093" s="12"/>
      <c r="GQ2093" s="12"/>
      <c r="GR2093" s="12"/>
    </row>
    <row r="2094" spans="1:200" x14ac:dyDescent="0.2">
      <c r="A2094" s="79">
        <f t="shared" si="726"/>
        <v>45166</v>
      </c>
      <c r="B2094" s="80" t="str">
        <f t="shared" ca="1" si="727"/>
        <v>n.d</v>
      </c>
      <c r="C2094" s="81">
        <f t="shared" ca="1" si="728"/>
        <v>1136.6050237500001</v>
      </c>
      <c r="D2094" s="82">
        <f ca="1">IF(A2094&lt;$B$1,VLOOKUP(A2094,[1]DI!$A$4:$B$15000,2,FALSE),0)</f>
        <v>0</v>
      </c>
      <c r="E2094" s="81">
        <f t="shared" ca="1" si="729"/>
        <v>0</v>
      </c>
      <c r="F2094" s="83">
        <f t="shared" si="724"/>
        <v>1.1679999999999999</v>
      </c>
      <c r="G2094" s="84">
        <f t="shared" ca="1" si="730"/>
        <v>1</v>
      </c>
      <c r="H2094" s="81">
        <f ca="1">TRUNC(PRODUCT(G$10:G2093),15)</f>
        <v>1.40945772534528</v>
      </c>
      <c r="I2094" s="81">
        <f t="shared" ca="1" si="731"/>
        <v>1.40945772534528</v>
      </c>
      <c r="J2094" s="81">
        <f t="shared" ca="1" si="732"/>
        <v>1</v>
      </c>
      <c r="K2094" s="81">
        <f t="shared" ca="1" si="733"/>
        <v>0</v>
      </c>
      <c r="L2094" s="85">
        <f>IF(VLOOKUP(A2094,$U$12:$AD$125,8)=VLOOKUP(A2093,$U$12:$AD$125,8),0,VLOOKUP(A2094,U$12:$AD$125,8))</f>
        <v>0</v>
      </c>
      <c r="M2094" s="86">
        <f>IF(L2094&gt;0,VLOOKUP(L2094,T$12:$AC$125,7),0)</f>
        <v>0</v>
      </c>
      <c r="N2094" s="81">
        <f t="shared" si="725"/>
        <v>0</v>
      </c>
      <c r="O2094" s="81">
        <f t="shared" ca="1" si="734"/>
        <v>0</v>
      </c>
      <c r="P2094" s="87" t="str">
        <f t="shared" si="735"/>
        <v>J=</v>
      </c>
      <c r="Q2094" s="88">
        <f t="shared" si="736"/>
        <v>45223</v>
      </c>
      <c r="R2094" s="7"/>
      <c r="S2094" s="7"/>
      <c r="T2094" s="7"/>
      <c r="U2094" s="7"/>
      <c r="V2094" s="7"/>
      <c r="W2094" s="7"/>
      <c r="X2094" s="7"/>
      <c r="Y2094" s="7"/>
      <c r="Z2094" s="7"/>
      <c r="AA2094" s="7"/>
      <c r="AB2094" s="7"/>
      <c r="AC2094" s="7"/>
      <c r="AD2094" s="7"/>
      <c r="AE2094" s="7"/>
      <c r="AF2094" s="65"/>
      <c r="AG2094" s="9"/>
      <c r="AH2094" s="9"/>
      <c r="AI2094" s="4"/>
      <c r="AJ2094" s="10"/>
      <c r="AK2094" s="4"/>
      <c r="AL2094" s="65"/>
      <c r="AM2094" s="10"/>
      <c r="AN2094" s="9"/>
      <c r="AO2094" s="7"/>
      <c r="AP2094" s="11"/>
      <c r="AQ2094" s="9"/>
      <c r="AR2094" s="8"/>
      <c r="AS2094" s="65"/>
      <c r="AT2094" s="12"/>
      <c r="AU2094" s="12"/>
      <c r="AV2094" s="22"/>
      <c r="AW2094" s="12"/>
      <c r="AX2094" s="12"/>
      <c r="AY2094" s="12"/>
      <c r="AZ2094" s="12"/>
      <c r="BA2094" s="12"/>
      <c r="BB2094" s="12"/>
      <c r="BC2094" s="12"/>
      <c r="BD2094" s="12"/>
      <c r="BE2094" s="12"/>
      <c r="BF2094" s="12"/>
      <c r="BG2094" s="12"/>
      <c r="BH2094" s="12"/>
      <c r="BI2094" s="12"/>
      <c r="BJ2094" s="12"/>
      <c r="BK2094" s="12"/>
      <c r="BL2094" s="12"/>
      <c r="BM2094" s="12"/>
      <c r="BN2094" s="12"/>
      <c r="BO2094" s="12"/>
      <c r="BP2094" s="12"/>
      <c r="BQ2094" s="12"/>
      <c r="BR2094" s="12"/>
      <c r="BS2094" s="12"/>
      <c r="BT2094" s="12"/>
      <c r="BU2094" s="12"/>
      <c r="BV2094" s="12"/>
      <c r="BW2094" s="12"/>
      <c r="BX2094" s="12"/>
      <c r="BY2094" s="12"/>
      <c r="BZ2094" s="12"/>
      <c r="CA2094" s="12"/>
      <c r="CB2094" s="12"/>
      <c r="CC2094" s="12"/>
      <c r="CD2094" s="12"/>
      <c r="CE2094" s="12"/>
      <c r="CF2094" s="12"/>
      <c r="CG2094" s="12"/>
      <c r="CH2094" s="12"/>
      <c r="CI2094" s="12"/>
      <c r="CJ2094" s="12"/>
      <c r="CK2094" s="12"/>
      <c r="CL2094" s="12"/>
      <c r="CM2094" s="12"/>
      <c r="CN2094" s="12"/>
      <c r="CO2094" s="12"/>
      <c r="CP2094" s="12"/>
      <c r="CQ2094" s="12"/>
      <c r="CR2094" s="12"/>
      <c r="CS2094" s="12"/>
      <c r="CT2094" s="12"/>
      <c r="CU2094" s="12"/>
      <c r="CV2094" s="12"/>
      <c r="CW2094" s="12"/>
      <c r="CX2094" s="12"/>
      <c r="CY2094" s="12"/>
      <c r="CZ2094" s="12"/>
      <c r="DA2094" s="12"/>
      <c r="DB2094" s="12"/>
      <c r="DC2094" s="12"/>
      <c r="DD2094" s="12"/>
      <c r="DE2094" s="12"/>
      <c r="DF2094" s="12"/>
      <c r="DG2094" s="12"/>
      <c r="DH2094" s="12"/>
      <c r="DI2094" s="12"/>
      <c r="DJ2094" s="12"/>
      <c r="DK2094" s="12"/>
      <c r="DL2094" s="12"/>
      <c r="DM2094" s="12"/>
      <c r="DN2094" s="12"/>
      <c r="DO2094" s="12"/>
      <c r="DP2094" s="12"/>
      <c r="DQ2094" s="12"/>
      <c r="DR2094" s="12"/>
      <c r="DS2094" s="12"/>
      <c r="DT2094" s="12"/>
      <c r="DU2094" s="12"/>
      <c r="DV2094" s="12"/>
      <c r="DW2094" s="12"/>
      <c r="DX2094" s="12"/>
      <c r="DY2094" s="12"/>
      <c r="DZ2094" s="12"/>
      <c r="EA2094" s="12"/>
      <c r="EB2094" s="12"/>
      <c r="EC2094" s="12"/>
      <c r="ED2094" s="12"/>
      <c r="EE2094" s="12"/>
      <c r="EF2094" s="12"/>
      <c r="EG2094" s="12"/>
      <c r="EH2094" s="12"/>
      <c r="EI2094" s="12"/>
      <c r="EJ2094" s="12"/>
      <c r="EK2094" s="12"/>
      <c r="EL2094" s="12"/>
      <c r="EM2094" s="12"/>
      <c r="EN2094" s="12"/>
      <c r="EO2094" s="12"/>
      <c r="EP2094" s="12"/>
      <c r="EQ2094" s="12"/>
      <c r="ER2094" s="12"/>
      <c r="ES2094" s="12"/>
      <c r="ET2094" s="12"/>
      <c r="EU2094" s="12"/>
      <c r="EV2094" s="12"/>
      <c r="EW2094" s="12"/>
      <c r="EX2094" s="12"/>
      <c r="EY2094" s="12"/>
      <c r="EZ2094" s="12"/>
      <c r="FA2094" s="12"/>
      <c r="FB2094" s="12"/>
      <c r="FC2094" s="12"/>
      <c r="FD2094" s="12"/>
      <c r="FE2094" s="12"/>
      <c r="FF2094" s="12"/>
      <c r="FG2094" s="12"/>
      <c r="FH2094" s="12"/>
      <c r="FI2094" s="12"/>
      <c r="FJ2094" s="12"/>
      <c r="FK2094" s="12"/>
      <c r="FL2094" s="12"/>
      <c r="FM2094" s="12"/>
      <c r="FN2094" s="12"/>
      <c r="FO2094" s="12"/>
      <c r="FP2094" s="12"/>
      <c r="FQ2094" s="12"/>
      <c r="FR2094" s="12"/>
      <c r="FS2094" s="12"/>
      <c r="FT2094" s="12"/>
      <c r="FU2094" s="12"/>
      <c r="FV2094" s="12"/>
      <c r="FW2094" s="12"/>
      <c r="FX2094" s="12"/>
      <c r="FY2094" s="12"/>
      <c r="FZ2094" s="12"/>
      <c r="GA2094" s="12"/>
      <c r="GB2094" s="12"/>
      <c r="GC2094" s="12"/>
      <c r="GD2094" s="12"/>
      <c r="GE2094" s="12"/>
      <c r="GF2094" s="12"/>
      <c r="GG2094" s="12"/>
      <c r="GH2094" s="12"/>
      <c r="GI2094" s="12"/>
      <c r="GJ2094" s="12"/>
      <c r="GK2094" s="12"/>
      <c r="GL2094" s="12"/>
      <c r="GM2094" s="12"/>
      <c r="GN2094" s="12"/>
      <c r="GO2094" s="12"/>
      <c r="GP2094" s="12"/>
      <c r="GQ2094" s="12"/>
      <c r="GR2094" s="12"/>
    </row>
    <row r="2095" spans="1:200" x14ac:dyDescent="0.2">
      <c r="A2095" s="79">
        <f t="shared" si="726"/>
        <v>45167</v>
      </c>
      <c r="B2095" s="80" t="str">
        <f t="shared" ca="1" si="727"/>
        <v>n.d</v>
      </c>
      <c r="C2095" s="81">
        <f t="shared" ca="1" si="728"/>
        <v>1136.6050237500001</v>
      </c>
      <c r="D2095" s="82">
        <f ca="1">IF(A2095&lt;$B$1,VLOOKUP(A2095,[1]DI!$A$4:$B$15000,2,FALSE),0)</f>
        <v>0</v>
      </c>
      <c r="E2095" s="81">
        <f t="shared" ca="1" si="729"/>
        <v>0</v>
      </c>
      <c r="F2095" s="83">
        <f t="shared" si="724"/>
        <v>1.1679999999999999</v>
      </c>
      <c r="G2095" s="84">
        <f t="shared" ca="1" si="730"/>
        <v>1</v>
      </c>
      <c r="H2095" s="81">
        <f ca="1">TRUNC(PRODUCT(G$10:G2094),15)</f>
        <v>1.40945772534528</v>
      </c>
      <c r="I2095" s="81">
        <f t="shared" ca="1" si="731"/>
        <v>1.40945772534528</v>
      </c>
      <c r="J2095" s="81">
        <f t="shared" ca="1" si="732"/>
        <v>1</v>
      </c>
      <c r="K2095" s="81">
        <f t="shared" ca="1" si="733"/>
        <v>0</v>
      </c>
      <c r="L2095" s="85">
        <f>IF(VLOOKUP(A2095,$U$12:$AD$125,8)=VLOOKUP(A2094,$U$12:$AD$125,8),0,VLOOKUP(A2095,U$12:$AD$125,8))</f>
        <v>0</v>
      </c>
      <c r="M2095" s="86">
        <f>IF(L2095&gt;0,VLOOKUP(L2095,T$12:$AC$125,7),0)</f>
        <v>0</v>
      </c>
      <c r="N2095" s="81">
        <f t="shared" si="725"/>
        <v>0</v>
      </c>
      <c r="O2095" s="81">
        <f t="shared" ca="1" si="734"/>
        <v>0</v>
      </c>
      <c r="P2095" s="87" t="str">
        <f t="shared" si="735"/>
        <v>J=</v>
      </c>
      <c r="Q2095" s="88">
        <f t="shared" si="736"/>
        <v>45223</v>
      </c>
      <c r="R2095" s="7"/>
      <c r="S2095" s="7"/>
      <c r="T2095" s="7"/>
      <c r="U2095" s="7"/>
      <c r="V2095" s="7"/>
      <c r="W2095" s="7"/>
      <c r="X2095" s="7"/>
      <c r="Y2095" s="7"/>
      <c r="Z2095" s="7"/>
      <c r="AA2095" s="7"/>
      <c r="AB2095" s="7"/>
      <c r="AC2095" s="7"/>
      <c r="AD2095" s="7"/>
      <c r="AE2095" s="7"/>
      <c r="AF2095" s="65"/>
      <c r="AG2095" s="9"/>
      <c r="AH2095" s="9"/>
      <c r="AI2095" s="4"/>
      <c r="AJ2095" s="10"/>
      <c r="AK2095" s="4"/>
      <c r="AL2095" s="65"/>
      <c r="AM2095" s="10"/>
      <c r="AN2095" s="9"/>
      <c r="AO2095" s="7"/>
      <c r="AP2095" s="11"/>
      <c r="AQ2095" s="9"/>
      <c r="AR2095" s="8"/>
      <c r="AS2095" s="65"/>
      <c r="AT2095" s="12"/>
      <c r="AU2095" s="12"/>
      <c r="AV2095" s="22"/>
      <c r="AW2095" s="12"/>
      <c r="AX2095" s="12"/>
      <c r="AY2095" s="12"/>
      <c r="AZ2095" s="12"/>
      <c r="BA2095" s="12"/>
      <c r="BB2095" s="12"/>
      <c r="BC2095" s="12"/>
      <c r="BD2095" s="12"/>
      <c r="BE2095" s="12"/>
      <c r="BF2095" s="12"/>
      <c r="BG2095" s="12"/>
      <c r="BH2095" s="12"/>
      <c r="BI2095" s="12"/>
      <c r="BJ2095" s="12"/>
      <c r="BK2095" s="12"/>
      <c r="BL2095" s="12"/>
      <c r="BM2095" s="12"/>
      <c r="BN2095" s="12"/>
      <c r="BO2095" s="12"/>
      <c r="BP2095" s="12"/>
      <c r="BQ2095" s="12"/>
      <c r="BR2095" s="12"/>
      <c r="BS2095" s="12"/>
      <c r="BT2095" s="12"/>
      <c r="BU2095" s="12"/>
      <c r="BV2095" s="12"/>
      <c r="BW2095" s="12"/>
      <c r="BX2095" s="12"/>
      <c r="BY2095" s="12"/>
      <c r="BZ2095" s="12"/>
      <c r="CA2095" s="12"/>
      <c r="CB2095" s="12"/>
      <c r="CC2095" s="12"/>
      <c r="CD2095" s="12"/>
      <c r="CE2095" s="12"/>
      <c r="CF2095" s="12"/>
      <c r="CG2095" s="12"/>
      <c r="CH2095" s="12"/>
      <c r="CI2095" s="12"/>
      <c r="CJ2095" s="12"/>
      <c r="CK2095" s="12"/>
      <c r="CL2095" s="12"/>
      <c r="CM2095" s="12"/>
      <c r="CN2095" s="12"/>
      <c r="CO2095" s="12"/>
      <c r="CP2095" s="12"/>
      <c r="CQ2095" s="12"/>
      <c r="CR2095" s="12"/>
      <c r="CS2095" s="12"/>
      <c r="CT2095" s="12"/>
      <c r="CU2095" s="12"/>
      <c r="CV2095" s="12"/>
      <c r="CW2095" s="12"/>
      <c r="CX2095" s="12"/>
      <c r="CY2095" s="12"/>
      <c r="CZ2095" s="12"/>
      <c r="DA2095" s="12"/>
      <c r="DB2095" s="12"/>
      <c r="DC2095" s="12"/>
      <c r="DD2095" s="12"/>
      <c r="DE2095" s="12"/>
      <c r="DF2095" s="12"/>
      <c r="DG2095" s="12"/>
      <c r="DH2095" s="12"/>
      <c r="DI2095" s="12"/>
      <c r="DJ2095" s="12"/>
      <c r="DK2095" s="12"/>
      <c r="DL2095" s="12"/>
      <c r="DM2095" s="12"/>
      <c r="DN2095" s="12"/>
      <c r="DO2095" s="12"/>
      <c r="DP2095" s="12"/>
      <c r="DQ2095" s="12"/>
      <c r="DR2095" s="12"/>
      <c r="DS2095" s="12"/>
      <c r="DT2095" s="12"/>
      <c r="DU2095" s="12"/>
      <c r="DV2095" s="12"/>
      <c r="DW2095" s="12"/>
      <c r="DX2095" s="12"/>
      <c r="DY2095" s="12"/>
      <c r="DZ2095" s="12"/>
      <c r="EA2095" s="12"/>
      <c r="EB2095" s="12"/>
      <c r="EC2095" s="12"/>
      <c r="ED2095" s="12"/>
      <c r="EE2095" s="12"/>
      <c r="EF2095" s="12"/>
      <c r="EG2095" s="12"/>
      <c r="EH2095" s="12"/>
      <c r="EI2095" s="12"/>
      <c r="EJ2095" s="12"/>
      <c r="EK2095" s="12"/>
      <c r="EL2095" s="12"/>
      <c r="EM2095" s="12"/>
      <c r="EN2095" s="12"/>
      <c r="EO2095" s="12"/>
      <c r="EP2095" s="12"/>
      <c r="EQ2095" s="12"/>
      <c r="ER2095" s="12"/>
      <c r="ES2095" s="12"/>
      <c r="ET2095" s="12"/>
      <c r="EU2095" s="12"/>
      <c r="EV2095" s="12"/>
      <c r="EW2095" s="12"/>
      <c r="EX2095" s="12"/>
      <c r="EY2095" s="12"/>
      <c r="EZ2095" s="12"/>
      <c r="FA2095" s="12"/>
      <c r="FB2095" s="12"/>
      <c r="FC2095" s="12"/>
      <c r="FD2095" s="12"/>
      <c r="FE2095" s="12"/>
      <c r="FF2095" s="12"/>
      <c r="FG2095" s="12"/>
      <c r="FH2095" s="12"/>
      <c r="FI2095" s="12"/>
      <c r="FJ2095" s="12"/>
      <c r="FK2095" s="12"/>
      <c r="FL2095" s="12"/>
      <c r="FM2095" s="12"/>
      <c r="FN2095" s="12"/>
      <c r="FO2095" s="12"/>
      <c r="FP2095" s="12"/>
      <c r="FQ2095" s="12"/>
      <c r="FR2095" s="12"/>
      <c r="FS2095" s="12"/>
      <c r="FT2095" s="12"/>
      <c r="FU2095" s="12"/>
      <c r="FV2095" s="12"/>
      <c r="FW2095" s="12"/>
      <c r="FX2095" s="12"/>
      <c r="FY2095" s="12"/>
      <c r="FZ2095" s="12"/>
      <c r="GA2095" s="12"/>
      <c r="GB2095" s="12"/>
      <c r="GC2095" s="12"/>
      <c r="GD2095" s="12"/>
      <c r="GE2095" s="12"/>
      <c r="GF2095" s="12"/>
      <c r="GG2095" s="12"/>
      <c r="GH2095" s="12"/>
      <c r="GI2095" s="12"/>
      <c r="GJ2095" s="12"/>
      <c r="GK2095" s="12"/>
      <c r="GL2095" s="12"/>
      <c r="GM2095" s="12"/>
      <c r="GN2095" s="12"/>
      <c r="GO2095" s="12"/>
      <c r="GP2095" s="12"/>
      <c r="GQ2095" s="12"/>
      <c r="GR2095" s="12"/>
    </row>
    <row r="2096" spans="1:200" x14ac:dyDescent="0.2">
      <c r="A2096" s="79">
        <f t="shared" si="726"/>
        <v>45168</v>
      </c>
      <c r="B2096" s="80" t="str">
        <f t="shared" ca="1" si="727"/>
        <v>n.d</v>
      </c>
      <c r="C2096" s="81">
        <f t="shared" ca="1" si="728"/>
        <v>1136.6050237500001</v>
      </c>
      <c r="D2096" s="82">
        <f ca="1">IF(A2096&lt;$B$1,VLOOKUP(A2096,[1]DI!$A$4:$B$15000,2,FALSE),0)</f>
        <v>0</v>
      </c>
      <c r="E2096" s="81">
        <f t="shared" ca="1" si="729"/>
        <v>0</v>
      </c>
      <c r="F2096" s="83">
        <f t="shared" si="724"/>
        <v>1.1679999999999999</v>
      </c>
      <c r="G2096" s="84">
        <f t="shared" ca="1" si="730"/>
        <v>1</v>
      </c>
      <c r="H2096" s="81">
        <f ca="1">TRUNC(PRODUCT(G$10:G2095),15)</f>
        <v>1.40945772534528</v>
      </c>
      <c r="I2096" s="81">
        <f t="shared" ca="1" si="731"/>
        <v>1.40945772534528</v>
      </c>
      <c r="J2096" s="81">
        <f t="shared" ca="1" si="732"/>
        <v>1</v>
      </c>
      <c r="K2096" s="81">
        <f t="shared" ca="1" si="733"/>
        <v>0</v>
      </c>
      <c r="L2096" s="85">
        <f>IF(VLOOKUP(A2096,$U$12:$AD$125,8)=VLOOKUP(A2095,$U$12:$AD$125,8),0,VLOOKUP(A2096,U$12:$AD$125,8))</f>
        <v>0</v>
      </c>
      <c r="M2096" s="86">
        <f>IF(L2096&gt;0,VLOOKUP(L2096,T$12:$AC$125,7),0)</f>
        <v>0</v>
      </c>
      <c r="N2096" s="81">
        <f t="shared" si="725"/>
        <v>0</v>
      </c>
      <c r="O2096" s="81">
        <f t="shared" ca="1" si="734"/>
        <v>0</v>
      </c>
      <c r="P2096" s="87" t="str">
        <f t="shared" si="735"/>
        <v>J=</v>
      </c>
      <c r="Q2096" s="88">
        <f t="shared" si="736"/>
        <v>45223</v>
      </c>
      <c r="R2096" s="7"/>
      <c r="S2096" s="7"/>
      <c r="T2096" s="7"/>
      <c r="U2096" s="7"/>
      <c r="V2096" s="7"/>
      <c r="W2096" s="7"/>
      <c r="X2096" s="7"/>
      <c r="Y2096" s="7"/>
      <c r="Z2096" s="7"/>
      <c r="AA2096" s="7"/>
      <c r="AB2096" s="7"/>
      <c r="AC2096" s="7"/>
      <c r="AD2096" s="7"/>
      <c r="AE2096" s="7"/>
      <c r="AF2096" s="65"/>
      <c r="AG2096" s="9"/>
      <c r="AH2096" s="9"/>
      <c r="AI2096" s="4"/>
      <c r="AJ2096" s="10"/>
      <c r="AK2096" s="4"/>
      <c r="AL2096" s="65"/>
      <c r="AM2096" s="10"/>
      <c r="AN2096" s="9"/>
      <c r="AO2096" s="7"/>
      <c r="AP2096" s="11"/>
      <c r="AQ2096" s="9"/>
      <c r="AR2096" s="8"/>
      <c r="AS2096" s="65"/>
      <c r="AT2096" s="12"/>
      <c r="AU2096" s="12"/>
      <c r="AV2096" s="22"/>
      <c r="AW2096" s="12"/>
      <c r="AX2096" s="12"/>
      <c r="AY2096" s="12"/>
      <c r="AZ2096" s="12"/>
      <c r="BA2096" s="12"/>
      <c r="BB2096" s="12"/>
      <c r="BC2096" s="12"/>
      <c r="BD2096" s="12"/>
      <c r="BE2096" s="12"/>
      <c r="BF2096" s="12"/>
      <c r="BG2096" s="12"/>
      <c r="BH2096" s="12"/>
      <c r="BI2096" s="12"/>
      <c r="BJ2096" s="12"/>
      <c r="BK2096" s="12"/>
      <c r="BL2096" s="12"/>
      <c r="BM2096" s="12"/>
      <c r="BN2096" s="12"/>
      <c r="BO2096" s="12"/>
      <c r="BP2096" s="12"/>
      <c r="BQ2096" s="12"/>
      <c r="BR2096" s="12"/>
      <c r="BS2096" s="12"/>
      <c r="BT2096" s="12"/>
      <c r="BU2096" s="12"/>
      <c r="BV2096" s="12"/>
      <c r="BW2096" s="12"/>
      <c r="BX2096" s="12"/>
      <c r="BY2096" s="12"/>
      <c r="BZ2096" s="12"/>
      <c r="CA2096" s="12"/>
      <c r="CB2096" s="12"/>
      <c r="CC2096" s="12"/>
      <c r="CD2096" s="12"/>
      <c r="CE2096" s="12"/>
      <c r="CF2096" s="12"/>
      <c r="CG2096" s="12"/>
      <c r="CH2096" s="12"/>
      <c r="CI2096" s="12"/>
      <c r="CJ2096" s="12"/>
      <c r="CK2096" s="12"/>
      <c r="CL2096" s="12"/>
      <c r="CM2096" s="12"/>
      <c r="CN2096" s="12"/>
      <c r="CO2096" s="12"/>
      <c r="CP2096" s="12"/>
      <c r="CQ2096" s="12"/>
      <c r="CR2096" s="12"/>
      <c r="CS2096" s="12"/>
      <c r="CT2096" s="12"/>
      <c r="CU2096" s="12"/>
      <c r="CV2096" s="12"/>
      <c r="CW2096" s="12"/>
      <c r="CX2096" s="12"/>
      <c r="CY2096" s="12"/>
      <c r="CZ2096" s="12"/>
      <c r="DA2096" s="12"/>
      <c r="DB2096" s="12"/>
      <c r="DC2096" s="12"/>
      <c r="DD2096" s="12"/>
      <c r="DE2096" s="12"/>
      <c r="DF2096" s="12"/>
      <c r="DG2096" s="12"/>
      <c r="DH2096" s="12"/>
      <c r="DI2096" s="12"/>
      <c r="DJ2096" s="12"/>
      <c r="DK2096" s="12"/>
      <c r="DL2096" s="12"/>
      <c r="DM2096" s="12"/>
      <c r="DN2096" s="12"/>
      <c r="DO2096" s="12"/>
      <c r="DP2096" s="12"/>
      <c r="DQ2096" s="12"/>
      <c r="DR2096" s="12"/>
      <c r="DS2096" s="12"/>
      <c r="DT2096" s="12"/>
      <c r="DU2096" s="12"/>
      <c r="DV2096" s="12"/>
      <c r="DW2096" s="12"/>
      <c r="DX2096" s="12"/>
      <c r="DY2096" s="12"/>
      <c r="DZ2096" s="12"/>
      <c r="EA2096" s="12"/>
      <c r="EB2096" s="12"/>
      <c r="EC2096" s="12"/>
      <c r="ED2096" s="12"/>
      <c r="EE2096" s="12"/>
      <c r="EF2096" s="12"/>
      <c r="EG2096" s="12"/>
      <c r="EH2096" s="12"/>
      <c r="EI2096" s="12"/>
      <c r="EJ2096" s="12"/>
      <c r="EK2096" s="12"/>
      <c r="EL2096" s="12"/>
      <c r="EM2096" s="12"/>
      <c r="EN2096" s="12"/>
      <c r="EO2096" s="12"/>
      <c r="EP2096" s="12"/>
      <c r="EQ2096" s="12"/>
      <c r="ER2096" s="12"/>
      <c r="ES2096" s="12"/>
      <c r="ET2096" s="12"/>
      <c r="EU2096" s="12"/>
      <c r="EV2096" s="12"/>
      <c r="EW2096" s="12"/>
      <c r="EX2096" s="12"/>
      <c r="EY2096" s="12"/>
      <c r="EZ2096" s="12"/>
      <c r="FA2096" s="12"/>
      <c r="FB2096" s="12"/>
      <c r="FC2096" s="12"/>
      <c r="FD2096" s="12"/>
      <c r="FE2096" s="12"/>
      <c r="FF2096" s="12"/>
      <c r="FG2096" s="12"/>
      <c r="FH2096" s="12"/>
      <c r="FI2096" s="12"/>
      <c r="FJ2096" s="12"/>
      <c r="FK2096" s="12"/>
      <c r="FL2096" s="12"/>
      <c r="FM2096" s="12"/>
      <c r="FN2096" s="12"/>
      <c r="FO2096" s="12"/>
      <c r="FP2096" s="12"/>
      <c r="FQ2096" s="12"/>
      <c r="FR2096" s="12"/>
      <c r="FS2096" s="12"/>
      <c r="FT2096" s="12"/>
      <c r="FU2096" s="12"/>
      <c r="FV2096" s="12"/>
      <c r="FW2096" s="12"/>
      <c r="FX2096" s="12"/>
      <c r="FY2096" s="12"/>
      <c r="FZ2096" s="12"/>
      <c r="GA2096" s="12"/>
      <c r="GB2096" s="12"/>
      <c r="GC2096" s="12"/>
      <c r="GD2096" s="12"/>
      <c r="GE2096" s="12"/>
      <c r="GF2096" s="12"/>
      <c r="GG2096" s="12"/>
      <c r="GH2096" s="12"/>
      <c r="GI2096" s="12"/>
      <c r="GJ2096" s="12"/>
      <c r="GK2096" s="12"/>
      <c r="GL2096" s="12"/>
      <c r="GM2096" s="12"/>
      <c r="GN2096" s="12"/>
      <c r="GO2096" s="12"/>
      <c r="GP2096" s="12"/>
      <c r="GQ2096" s="12"/>
      <c r="GR2096" s="12"/>
    </row>
    <row r="2097" spans="1:200" x14ac:dyDescent="0.2">
      <c r="A2097" s="79">
        <f t="shared" si="726"/>
        <v>45169</v>
      </c>
      <c r="B2097" s="80" t="str">
        <f t="shared" ca="1" si="727"/>
        <v>n.d</v>
      </c>
      <c r="C2097" s="81">
        <f t="shared" ca="1" si="728"/>
        <v>1136.6050237500001</v>
      </c>
      <c r="D2097" s="82">
        <f ca="1">IF(A2097&lt;$B$1,VLOOKUP(A2097,[1]DI!$A$4:$B$15000,2,FALSE),0)</f>
        <v>0</v>
      </c>
      <c r="E2097" s="81">
        <f t="shared" ca="1" si="729"/>
        <v>0</v>
      </c>
      <c r="F2097" s="83">
        <f t="shared" si="724"/>
        <v>1.1679999999999999</v>
      </c>
      <c r="G2097" s="84">
        <f t="shared" ca="1" si="730"/>
        <v>1</v>
      </c>
      <c r="H2097" s="81">
        <f ca="1">TRUNC(PRODUCT(G$10:G2096),15)</f>
        <v>1.40945772534528</v>
      </c>
      <c r="I2097" s="81">
        <f t="shared" ca="1" si="731"/>
        <v>1.40945772534528</v>
      </c>
      <c r="J2097" s="81">
        <f t="shared" ca="1" si="732"/>
        <v>1</v>
      </c>
      <c r="K2097" s="81">
        <f t="shared" ca="1" si="733"/>
        <v>0</v>
      </c>
      <c r="L2097" s="85">
        <f>IF(VLOOKUP(A2097,$U$12:$AD$125,8)=VLOOKUP(A2096,$U$12:$AD$125,8),0,VLOOKUP(A2097,U$12:$AD$125,8))</f>
        <v>0</v>
      </c>
      <c r="M2097" s="86">
        <f>IF(L2097&gt;0,VLOOKUP(L2097,T$12:$AC$125,7),0)</f>
        <v>0</v>
      </c>
      <c r="N2097" s="81">
        <f t="shared" si="725"/>
        <v>0</v>
      </c>
      <c r="O2097" s="81">
        <f t="shared" ca="1" si="734"/>
        <v>0</v>
      </c>
      <c r="P2097" s="87" t="str">
        <f t="shared" si="735"/>
        <v>J=</v>
      </c>
      <c r="Q2097" s="88">
        <f t="shared" si="736"/>
        <v>45223</v>
      </c>
      <c r="R2097" s="7"/>
      <c r="S2097" s="7"/>
      <c r="T2097" s="7"/>
      <c r="U2097" s="7"/>
      <c r="V2097" s="7"/>
      <c r="W2097" s="7"/>
      <c r="X2097" s="7"/>
      <c r="Y2097" s="7"/>
      <c r="Z2097" s="7"/>
      <c r="AA2097" s="7"/>
      <c r="AB2097" s="7"/>
      <c r="AC2097" s="7"/>
      <c r="AD2097" s="7"/>
      <c r="AE2097" s="7"/>
      <c r="AF2097" s="65"/>
      <c r="AG2097" s="9"/>
      <c r="AH2097" s="9"/>
      <c r="AI2097" s="4"/>
      <c r="AJ2097" s="10"/>
      <c r="AK2097" s="4"/>
      <c r="AL2097" s="65"/>
      <c r="AM2097" s="10"/>
      <c r="AN2097" s="9"/>
      <c r="AO2097" s="7"/>
      <c r="AP2097" s="11"/>
      <c r="AQ2097" s="9"/>
      <c r="AR2097" s="8"/>
      <c r="AS2097" s="65"/>
      <c r="AT2097" s="12"/>
      <c r="AU2097" s="12"/>
      <c r="AV2097" s="22"/>
      <c r="AW2097" s="12"/>
      <c r="AX2097" s="12"/>
      <c r="AY2097" s="12"/>
      <c r="AZ2097" s="12"/>
      <c r="BA2097" s="12"/>
      <c r="BB2097" s="12"/>
      <c r="BC2097" s="12"/>
      <c r="BD2097" s="12"/>
      <c r="BE2097" s="12"/>
      <c r="BF2097" s="12"/>
      <c r="BG2097" s="12"/>
      <c r="BH2097" s="12"/>
      <c r="BI2097" s="12"/>
      <c r="BJ2097" s="12"/>
      <c r="BK2097" s="12"/>
      <c r="BL2097" s="12"/>
      <c r="BM2097" s="12"/>
      <c r="BN2097" s="12"/>
      <c r="BO2097" s="12"/>
      <c r="BP2097" s="12"/>
      <c r="BQ2097" s="12"/>
      <c r="BR2097" s="12"/>
      <c r="BS2097" s="12"/>
      <c r="BT2097" s="12"/>
      <c r="BU2097" s="12"/>
      <c r="BV2097" s="12"/>
      <c r="BW2097" s="12"/>
      <c r="BX2097" s="12"/>
      <c r="BY2097" s="12"/>
      <c r="BZ2097" s="12"/>
      <c r="CA2097" s="12"/>
      <c r="CB2097" s="12"/>
      <c r="CC2097" s="12"/>
      <c r="CD2097" s="12"/>
      <c r="CE2097" s="12"/>
      <c r="CF2097" s="12"/>
      <c r="CG2097" s="12"/>
      <c r="CH2097" s="12"/>
      <c r="CI2097" s="12"/>
      <c r="CJ2097" s="12"/>
      <c r="CK2097" s="12"/>
      <c r="CL2097" s="12"/>
      <c r="CM2097" s="12"/>
      <c r="CN2097" s="12"/>
      <c r="CO2097" s="12"/>
      <c r="CP2097" s="12"/>
      <c r="CQ2097" s="12"/>
      <c r="CR2097" s="12"/>
      <c r="CS2097" s="12"/>
      <c r="CT2097" s="12"/>
      <c r="CU2097" s="12"/>
      <c r="CV2097" s="12"/>
      <c r="CW2097" s="12"/>
      <c r="CX2097" s="12"/>
      <c r="CY2097" s="12"/>
      <c r="CZ2097" s="12"/>
      <c r="DA2097" s="12"/>
      <c r="DB2097" s="12"/>
      <c r="DC2097" s="12"/>
      <c r="DD2097" s="12"/>
      <c r="DE2097" s="12"/>
      <c r="DF2097" s="12"/>
      <c r="DG2097" s="12"/>
      <c r="DH2097" s="12"/>
      <c r="DI2097" s="12"/>
      <c r="DJ2097" s="12"/>
      <c r="DK2097" s="12"/>
      <c r="DL2097" s="12"/>
      <c r="DM2097" s="12"/>
      <c r="DN2097" s="12"/>
      <c r="DO2097" s="12"/>
      <c r="DP2097" s="12"/>
      <c r="DQ2097" s="12"/>
      <c r="DR2097" s="12"/>
      <c r="DS2097" s="12"/>
      <c r="DT2097" s="12"/>
      <c r="DU2097" s="12"/>
      <c r="DV2097" s="12"/>
      <c r="DW2097" s="12"/>
      <c r="DX2097" s="12"/>
      <c r="DY2097" s="12"/>
      <c r="DZ2097" s="12"/>
      <c r="EA2097" s="12"/>
      <c r="EB2097" s="12"/>
      <c r="EC2097" s="12"/>
      <c r="ED2097" s="12"/>
      <c r="EE2097" s="12"/>
      <c r="EF2097" s="12"/>
      <c r="EG2097" s="12"/>
      <c r="EH2097" s="12"/>
      <c r="EI2097" s="12"/>
      <c r="EJ2097" s="12"/>
      <c r="EK2097" s="12"/>
      <c r="EL2097" s="12"/>
      <c r="EM2097" s="12"/>
      <c r="EN2097" s="12"/>
      <c r="EO2097" s="12"/>
      <c r="EP2097" s="12"/>
      <c r="EQ2097" s="12"/>
      <c r="ER2097" s="12"/>
      <c r="ES2097" s="12"/>
      <c r="ET2097" s="12"/>
      <c r="EU2097" s="12"/>
      <c r="EV2097" s="12"/>
      <c r="EW2097" s="12"/>
      <c r="EX2097" s="12"/>
      <c r="EY2097" s="12"/>
      <c r="EZ2097" s="12"/>
      <c r="FA2097" s="12"/>
      <c r="FB2097" s="12"/>
      <c r="FC2097" s="12"/>
      <c r="FD2097" s="12"/>
      <c r="FE2097" s="12"/>
      <c r="FF2097" s="12"/>
      <c r="FG2097" s="12"/>
      <c r="FH2097" s="12"/>
      <c r="FI2097" s="12"/>
      <c r="FJ2097" s="12"/>
      <c r="FK2097" s="12"/>
      <c r="FL2097" s="12"/>
      <c r="FM2097" s="12"/>
      <c r="FN2097" s="12"/>
      <c r="FO2097" s="12"/>
      <c r="FP2097" s="12"/>
      <c r="FQ2097" s="12"/>
      <c r="FR2097" s="12"/>
      <c r="FS2097" s="12"/>
      <c r="FT2097" s="12"/>
      <c r="FU2097" s="12"/>
      <c r="FV2097" s="12"/>
      <c r="FW2097" s="12"/>
      <c r="FX2097" s="12"/>
      <c r="FY2097" s="12"/>
      <c r="FZ2097" s="12"/>
      <c r="GA2097" s="12"/>
      <c r="GB2097" s="12"/>
      <c r="GC2097" s="12"/>
      <c r="GD2097" s="12"/>
      <c r="GE2097" s="12"/>
      <c r="GF2097" s="12"/>
      <c r="GG2097" s="12"/>
      <c r="GH2097" s="12"/>
      <c r="GI2097" s="12"/>
      <c r="GJ2097" s="12"/>
      <c r="GK2097" s="12"/>
      <c r="GL2097" s="12"/>
      <c r="GM2097" s="12"/>
      <c r="GN2097" s="12"/>
      <c r="GO2097" s="12"/>
      <c r="GP2097" s="12"/>
      <c r="GQ2097" s="12"/>
      <c r="GR2097" s="12"/>
    </row>
    <row r="2098" spans="1:200" x14ac:dyDescent="0.2">
      <c r="A2098" s="79">
        <f t="shared" si="726"/>
        <v>45170</v>
      </c>
      <c r="B2098" s="80" t="str">
        <f t="shared" ca="1" si="727"/>
        <v>n.d</v>
      </c>
      <c r="C2098" s="81">
        <f t="shared" ca="1" si="728"/>
        <v>1136.6050237500001</v>
      </c>
      <c r="D2098" s="82">
        <f ca="1">IF(A2098&lt;$B$1,VLOOKUP(A2098,[1]DI!$A$4:$B$15000,2,FALSE),0)</f>
        <v>0</v>
      </c>
      <c r="E2098" s="81">
        <f t="shared" ca="1" si="729"/>
        <v>0</v>
      </c>
      <c r="F2098" s="83">
        <f t="shared" si="724"/>
        <v>1.1679999999999999</v>
      </c>
      <c r="G2098" s="84">
        <f t="shared" ca="1" si="730"/>
        <v>1</v>
      </c>
      <c r="H2098" s="81">
        <f ca="1">TRUNC(PRODUCT(G$10:G2097),15)</f>
        <v>1.40945772534528</v>
      </c>
      <c r="I2098" s="81">
        <f t="shared" ca="1" si="731"/>
        <v>1.40945772534528</v>
      </c>
      <c r="J2098" s="81">
        <f t="shared" ca="1" si="732"/>
        <v>1</v>
      </c>
      <c r="K2098" s="81">
        <f t="shared" ca="1" si="733"/>
        <v>0</v>
      </c>
      <c r="L2098" s="85">
        <f>IF(VLOOKUP(A2098,$U$12:$AD$125,8)=VLOOKUP(A2097,$U$12:$AD$125,8),0,VLOOKUP(A2098,U$12:$AD$125,8))</f>
        <v>0</v>
      </c>
      <c r="M2098" s="86">
        <f>IF(L2098&gt;0,VLOOKUP(L2098,T$12:$AC$125,7),0)</f>
        <v>0</v>
      </c>
      <c r="N2098" s="81">
        <f t="shared" si="725"/>
        <v>0</v>
      </c>
      <c r="O2098" s="81">
        <f t="shared" ca="1" si="734"/>
        <v>0</v>
      </c>
      <c r="P2098" s="87" t="str">
        <f t="shared" si="735"/>
        <v>J=</v>
      </c>
      <c r="Q2098" s="88">
        <f t="shared" si="736"/>
        <v>45223</v>
      </c>
      <c r="R2098" s="7"/>
      <c r="S2098" s="7"/>
      <c r="T2098" s="7"/>
      <c r="U2098" s="7"/>
      <c r="V2098" s="7"/>
      <c r="W2098" s="7"/>
      <c r="X2098" s="7"/>
      <c r="Y2098" s="7"/>
      <c r="Z2098" s="7"/>
      <c r="AA2098" s="7"/>
      <c r="AB2098" s="7"/>
      <c r="AC2098" s="7"/>
      <c r="AD2098" s="7"/>
      <c r="AE2098" s="7"/>
      <c r="AF2098" s="65"/>
      <c r="AG2098" s="9"/>
      <c r="AH2098" s="9"/>
      <c r="AI2098" s="4"/>
      <c r="AJ2098" s="10"/>
      <c r="AK2098" s="4"/>
      <c r="AL2098" s="65"/>
      <c r="AM2098" s="10"/>
      <c r="AN2098" s="9"/>
      <c r="AO2098" s="7"/>
      <c r="AP2098" s="11"/>
      <c r="AQ2098" s="9"/>
      <c r="AR2098" s="8"/>
      <c r="AS2098" s="65"/>
      <c r="AT2098" s="12"/>
      <c r="AU2098" s="12"/>
      <c r="AV2098" s="22"/>
      <c r="AW2098" s="12"/>
      <c r="AX2098" s="12"/>
      <c r="AY2098" s="12"/>
      <c r="AZ2098" s="12"/>
      <c r="BA2098" s="12"/>
      <c r="BB2098" s="12"/>
      <c r="BC2098" s="12"/>
      <c r="BD2098" s="12"/>
      <c r="BE2098" s="12"/>
      <c r="BF2098" s="12"/>
      <c r="BG2098" s="12"/>
      <c r="BH2098" s="12"/>
      <c r="BI2098" s="12"/>
      <c r="BJ2098" s="12"/>
      <c r="BK2098" s="12"/>
      <c r="BL2098" s="12"/>
      <c r="BM2098" s="12"/>
      <c r="BN2098" s="12"/>
      <c r="BO2098" s="12"/>
      <c r="BP2098" s="12"/>
      <c r="BQ2098" s="12"/>
      <c r="BR2098" s="12"/>
      <c r="BS2098" s="12"/>
      <c r="BT2098" s="12"/>
      <c r="BU2098" s="12"/>
      <c r="BV2098" s="12"/>
      <c r="BW2098" s="12"/>
      <c r="BX2098" s="12"/>
      <c r="BY2098" s="12"/>
      <c r="BZ2098" s="12"/>
      <c r="CA2098" s="12"/>
      <c r="CB2098" s="12"/>
      <c r="CC2098" s="12"/>
      <c r="CD2098" s="12"/>
      <c r="CE2098" s="12"/>
      <c r="CF2098" s="12"/>
      <c r="CG2098" s="12"/>
      <c r="CH2098" s="12"/>
      <c r="CI2098" s="12"/>
      <c r="CJ2098" s="12"/>
      <c r="CK2098" s="12"/>
      <c r="CL2098" s="12"/>
      <c r="CM2098" s="12"/>
      <c r="CN2098" s="12"/>
      <c r="CO2098" s="12"/>
      <c r="CP2098" s="12"/>
      <c r="CQ2098" s="12"/>
      <c r="CR2098" s="12"/>
      <c r="CS2098" s="12"/>
      <c r="CT2098" s="12"/>
      <c r="CU2098" s="12"/>
      <c r="CV2098" s="12"/>
      <c r="CW2098" s="12"/>
      <c r="CX2098" s="12"/>
      <c r="CY2098" s="12"/>
      <c r="CZ2098" s="12"/>
      <c r="DA2098" s="12"/>
      <c r="DB2098" s="12"/>
      <c r="DC2098" s="12"/>
      <c r="DD2098" s="12"/>
      <c r="DE2098" s="12"/>
      <c r="DF2098" s="12"/>
      <c r="DG2098" s="12"/>
      <c r="DH2098" s="12"/>
      <c r="DI2098" s="12"/>
      <c r="DJ2098" s="12"/>
      <c r="DK2098" s="12"/>
      <c r="DL2098" s="12"/>
      <c r="DM2098" s="12"/>
      <c r="DN2098" s="12"/>
      <c r="DO2098" s="12"/>
      <c r="DP2098" s="12"/>
      <c r="DQ2098" s="12"/>
      <c r="DR2098" s="12"/>
      <c r="DS2098" s="12"/>
      <c r="DT2098" s="12"/>
      <c r="DU2098" s="12"/>
      <c r="DV2098" s="12"/>
      <c r="DW2098" s="12"/>
      <c r="DX2098" s="12"/>
      <c r="DY2098" s="12"/>
      <c r="DZ2098" s="12"/>
      <c r="EA2098" s="12"/>
      <c r="EB2098" s="12"/>
      <c r="EC2098" s="12"/>
      <c r="ED2098" s="12"/>
      <c r="EE2098" s="12"/>
      <c r="EF2098" s="12"/>
      <c r="EG2098" s="12"/>
      <c r="EH2098" s="12"/>
      <c r="EI2098" s="12"/>
      <c r="EJ2098" s="12"/>
      <c r="EK2098" s="12"/>
      <c r="EL2098" s="12"/>
      <c r="EM2098" s="12"/>
      <c r="EN2098" s="12"/>
      <c r="EO2098" s="12"/>
      <c r="EP2098" s="12"/>
      <c r="EQ2098" s="12"/>
      <c r="ER2098" s="12"/>
      <c r="ES2098" s="12"/>
      <c r="ET2098" s="12"/>
      <c r="EU2098" s="12"/>
      <c r="EV2098" s="12"/>
      <c r="EW2098" s="12"/>
      <c r="EX2098" s="12"/>
      <c r="EY2098" s="12"/>
      <c r="EZ2098" s="12"/>
      <c r="FA2098" s="12"/>
      <c r="FB2098" s="12"/>
      <c r="FC2098" s="12"/>
      <c r="FD2098" s="12"/>
      <c r="FE2098" s="12"/>
      <c r="FF2098" s="12"/>
      <c r="FG2098" s="12"/>
      <c r="FH2098" s="12"/>
      <c r="FI2098" s="12"/>
      <c r="FJ2098" s="12"/>
      <c r="FK2098" s="12"/>
      <c r="FL2098" s="12"/>
      <c r="FM2098" s="12"/>
      <c r="FN2098" s="12"/>
      <c r="FO2098" s="12"/>
      <c r="FP2098" s="12"/>
      <c r="FQ2098" s="12"/>
      <c r="FR2098" s="12"/>
      <c r="FS2098" s="12"/>
      <c r="FT2098" s="12"/>
      <c r="FU2098" s="12"/>
      <c r="FV2098" s="12"/>
      <c r="FW2098" s="12"/>
      <c r="FX2098" s="12"/>
      <c r="FY2098" s="12"/>
      <c r="FZ2098" s="12"/>
      <c r="GA2098" s="12"/>
      <c r="GB2098" s="12"/>
      <c r="GC2098" s="12"/>
      <c r="GD2098" s="12"/>
      <c r="GE2098" s="12"/>
      <c r="GF2098" s="12"/>
      <c r="GG2098" s="12"/>
      <c r="GH2098" s="12"/>
      <c r="GI2098" s="12"/>
      <c r="GJ2098" s="12"/>
      <c r="GK2098" s="12"/>
      <c r="GL2098" s="12"/>
      <c r="GM2098" s="12"/>
      <c r="GN2098" s="12"/>
      <c r="GO2098" s="12"/>
      <c r="GP2098" s="12"/>
      <c r="GQ2098" s="12"/>
      <c r="GR2098" s="12"/>
    </row>
    <row r="2099" spans="1:200" x14ac:dyDescent="0.2">
      <c r="A2099" s="79">
        <f t="shared" si="726"/>
        <v>45171</v>
      </c>
      <c r="B2099" s="80" t="str">
        <f t="shared" ca="1" si="727"/>
        <v>n.d</v>
      </c>
      <c r="C2099" s="81">
        <f t="shared" ca="1" si="728"/>
        <v>1136.6050237500001</v>
      </c>
      <c r="D2099" s="82">
        <f ca="1">IF(A2099&lt;$B$1,VLOOKUP(A2099,[1]DI!$A$4:$B$15000,2,FALSE),0)</f>
        <v>0</v>
      </c>
      <c r="E2099" s="81">
        <f t="shared" ca="1" si="729"/>
        <v>0</v>
      </c>
      <c r="F2099" s="83">
        <f t="shared" si="724"/>
        <v>1.1679999999999999</v>
      </c>
      <c r="G2099" s="84">
        <f t="shared" ca="1" si="730"/>
        <v>1</v>
      </c>
      <c r="H2099" s="81">
        <f ca="1">TRUNC(PRODUCT(G$10:G2098),15)</f>
        <v>1.40945772534528</v>
      </c>
      <c r="I2099" s="81">
        <f t="shared" ca="1" si="731"/>
        <v>1.40945772534528</v>
      </c>
      <c r="J2099" s="81">
        <f t="shared" ca="1" si="732"/>
        <v>1</v>
      </c>
      <c r="K2099" s="81">
        <f t="shared" ca="1" si="733"/>
        <v>0</v>
      </c>
      <c r="L2099" s="85">
        <f>IF(VLOOKUP(A2099,$U$12:$AD$125,8)=VLOOKUP(A2098,$U$12:$AD$125,8),0,VLOOKUP(A2099,U$12:$AD$125,8))</f>
        <v>0</v>
      </c>
      <c r="M2099" s="86">
        <f>IF(L2099&gt;0,VLOOKUP(L2099,T$12:$AC$125,7),0)</f>
        <v>0</v>
      </c>
      <c r="N2099" s="81">
        <f t="shared" si="725"/>
        <v>0</v>
      </c>
      <c r="O2099" s="81">
        <f t="shared" ca="1" si="734"/>
        <v>0</v>
      </c>
      <c r="P2099" s="87" t="str">
        <f t="shared" si="735"/>
        <v>J=</v>
      </c>
      <c r="Q2099" s="88">
        <f t="shared" si="736"/>
        <v>45223</v>
      </c>
      <c r="R2099" s="7"/>
      <c r="S2099" s="7"/>
      <c r="T2099" s="7"/>
      <c r="U2099" s="7"/>
      <c r="V2099" s="7"/>
      <c r="W2099" s="7"/>
      <c r="X2099" s="7"/>
      <c r="Y2099" s="7"/>
      <c r="Z2099" s="7"/>
      <c r="AA2099" s="7"/>
      <c r="AB2099" s="7"/>
      <c r="AC2099" s="7"/>
      <c r="AD2099" s="7"/>
      <c r="AE2099" s="7"/>
      <c r="AF2099" s="65"/>
      <c r="AG2099" s="9"/>
      <c r="AH2099" s="9"/>
      <c r="AI2099" s="4"/>
      <c r="AJ2099" s="10"/>
      <c r="AK2099" s="4"/>
      <c r="AL2099" s="65"/>
      <c r="AM2099" s="10"/>
      <c r="AN2099" s="9"/>
      <c r="AO2099" s="7"/>
      <c r="AP2099" s="11"/>
      <c r="AQ2099" s="9"/>
      <c r="AR2099" s="8"/>
      <c r="AS2099" s="65"/>
      <c r="AT2099" s="12"/>
      <c r="AU2099" s="12"/>
      <c r="AV2099" s="22"/>
      <c r="AW2099" s="12"/>
      <c r="AX2099" s="12"/>
      <c r="AY2099" s="12"/>
      <c r="AZ2099" s="12"/>
      <c r="BA2099" s="12"/>
      <c r="BB2099" s="12"/>
      <c r="BC2099" s="12"/>
      <c r="BD2099" s="12"/>
      <c r="BE2099" s="12"/>
      <c r="BF2099" s="12"/>
      <c r="BG2099" s="12"/>
      <c r="BH2099" s="12"/>
      <c r="BI2099" s="12"/>
      <c r="BJ2099" s="12"/>
      <c r="BK2099" s="12"/>
      <c r="BL2099" s="12"/>
      <c r="BM2099" s="12"/>
      <c r="BN2099" s="12"/>
      <c r="BO2099" s="12"/>
      <c r="BP2099" s="12"/>
      <c r="BQ2099" s="12"/>
      <c r="BR2099" s="12"/>
      <c r="BS2099" s="12"/>
      <c r="BT2099" s="12"/>
      <c r="BU2099" s="12"/>
      <c r="BV2099" s="12"/>
      <c r="BW2099" s="12"/>
      <c r="BX2099" s="12"/>
      <c r="BY2099" s="12"/>
      <c r="BZ2099" s="12"/>
      <c r="CA2099" s="12"/>
      <c r="CB2099" s="12"/>
      <c r="CC2099" s="12"/>
      <c r="CD2099" s="12"/>
      <c r="CE2099" s="12"/>
      <c r="CF2099" s="12"/>
      <c r="CG2099" s="12"/>
      <c r="CH2099" s="12"/>
      <c r="CI2099" s="12"/>
      <c r="CJ2099" s="12"/>
      <c r="CK2099" s="12"/>
      <c r="CL2099" s="12"/>
      <c r="CM2099" s="12"/>
      <c r="CN2099" s="12"/>
      <c r="CO2099" s="12"/>
      <c r="CP2099" s="12"/>
      <c r="CQ2099" s="12"/>
      <c r="CR2099" s="12"/>
      <c r="CS2099" s="12"/>
      <c r="CT2099" s="12"/>
      <c r="CU2099" s="12"/>
      <c r="CV2099" s="12"/>
      <c r="CW2099" s="12"/>
      <c r="CX2099" s="12"/>
      <c r="CY2099" s="12"/>
      <c r="CZ2099" s="12"/>
      <c r="DA2099" s="12"/>
      <c r="DB2099" s="12"/>
      <c r="DC2099" s="12"/>
      <c r="DD2099" s="12"/>
      <c r="DE2099" s="12"/>
      <c r="DF2099" s="12"/>
      <c r="DG2099" s="12"/>
      <c r="DH2099" s="12"/>
      <c r="DI2099" s="12"/>
      <c r="DJ2099" s="12"/>
      <c r="DK2099" s="12"/>
      <c r="DL2099" s="12"/>
      <c r="DM2099" s="12"/>
      <c r="DN2099" s="12"/>
      <c r="DO2099" s="12"/>
      <c r="DP2099" s="12"/>
      <c r="DQ2099" s="12"/>
      <c r="DR2099" s="12"/>
      <c r="DS2099" s="12"/>
      <c r="DT2099" s="12"/>
      <c r="DU2099" s="12"/>
      <c r="DV2099" s="12"/>
      <c r="DW2099" s="12"/>
      <c r="DX2099" s="12"/>
      <c r="DY2099" s="12"/>
      <c r="DZ2099" s="12"/>
      <c r="EA2099" s="12"/>
      <c r="EB2099" s="12"/>
      <c r="EC2099" s="12"/>
      <c r="ED2099" s="12"/>
      <c r="EE2099" s="12"/>
      <c r="EF2099" s="12"/>
      <c r="EG2099" s="12"/>
      <c r="EH2099" s="12"/>
      <c r="EI2099" s="12"/>
      <c r="EJ2099" s="12"/>
      <c r="EK2099" s="12"/>
      <c r="EL2099" s="12"/>
      <c r="EM2099" s="12"/>
      <c r="EN2099" s="12"/>
      <c r="EO2099" s="12"/>
      <c r="EP2099" s="12"/>
      <c r="EQ2099" s="12"/>
      <c r="ER2099" s="12"/>
      <c r="ES2099" s="12"/>
      <c r="ET2099" s="12"/>
      <c r="EU2099" s="12"/>
      <c r="EV2099" s="12"/>
      <c r="EW2099" s="12"/>
      <c r="EX2099" s="12"/>
      <c r="EY2099" s="12"/>
      <c r="EZ2099" s="12"/>
      <c r="FA2099" s="12"/>
      <c r="FB2099" s="12"/>
      <c r="FC2099" s="12"/>
      <c r="FD2099" s="12"/>
      <c r="FE2099" s="12"/>
      <c r="FF2099" s="12"/>
      <c r="FG2099" s="12"/>
      <c r="FH2099" s="12"/>
      <c r="FI2099" s="12"/>
      <c r="FJ2099" s="12"/>
      <c r="FK2099" s="12"/>
      <c r="FL2099" s="12"/>
      <c r="FM2099" s="12"/>
      <c r="FN2099" s="12"/>
      <c r="FO2099" s="12"/>
      <c r="FP2099" s="12"/>
      <c r="FQ2099" s="12"/>
      <c r="FR2099" s="12"/>
      <c r="FS2099" s="12"/>
      <c r="FT2099" s="12"/>
      <c r="FU2099" s="12"/>
      <c r="FV2099" s="12"/>
      <c r="FW2099" s="12"/>
      <c r="FX2099" s="12"/>
      <c r="FY2099" s="12"/>
      <c r="FZ2099" s="12"/>
      <c r="GA2099" s="12"/>
      <c r="GB2099" s="12"/>
      <c r="GC2099" s="12"/>
      <c r="GD2099" s="12"/>
      <c r="GE2099" s="12"/>
      <c r="GF2099" s="12"/>
      <c r="GG2099" s="12"/>
      <c r="GH2099" s="12"/>
      <c r="GI2099" s="12"/>
      <c r="GJ2099" s="12"/>
      <c r="GK2099" s="12"/>
      <c r="GL2099" s="12"/>
      <c r="GM2099" s="12"/>
      <c r="GN2099" s="12"/>
      <c r="GO2099" s="12"/>
      <c r="GP2099" s="12"/>
      <c r="GQ2099" s="12"/>
      <c r="GR2099" s="12"/>
    </row>
    <row r="2100" spans="1:200" x14ac:dyDescent="0.2">
      <c r="A2100" s="79">
        <f t="shared" si="726"/>
        <v>45172</v>
      </c>
      <c r="B2100" s="80" t="str">
        <f t="shared" ca="1" si="727"/>
        <v>n.d</v>
      </c>
      <c r="C2100" s="81">
        <f t="shared" ca="1" si="728"/>
        <v>1136.6050237500001</v>
      </c>
      <c r="D2100" s="82">
        <f ca="1">IF(A2100&lt;$B$1,VLOOKUP(A2100,[1]DI!$A$4:$B$15000,2,FALSE),0)</f>
        <v>0</v>
      </c>
      <c r="E2100" s="81">
        <f t="shared" ca="1" si="729"/>
        <v>0</v>
      </c>
      <c r="F2100" s="83">
        <f t="shared" si="724"/>
        <v>1.1679999999999999</v>
      </c>
      <c r="G2100" s="84">
        <f t="shared" ca="1" si="730"/>
        <v>1</v>
      </c>
      <c r="H2100" s="81">
        <f ca="1">TRUNC(PRODUCT(G$10:G2099),15)</f>
        <v>1.40945772534528</v>
      </c>
      <c r="I2100" s="81">
        <f t="shared" ca="1" si="731"/>
        <v>1.40945772534528</v>
      </c>
      <c r="J2100" s="81">
        <f t="shared" ca="1" si="732"/>
        <v>1</v>
      </c>
      <c r="K2100" s="81">
        <f t="shared" ca="1" si="733"/>
        <v>0</v>
      </c>
      <c r="L2100" s="85">
        <f>IF(VLOOKUP(A2100,$U$12:$AD$125,8)=VLOOKUP(A2099,$U$12:$AD$125,8),0,VLOOKUP(A2100,U$12:$AD$125,8))</f>
        <v>0</v>
      </c>
      <c r="M2100" s="86">
        <f>IF(L2100&gt;0,VLOOKUP(L2100,T$12:$AC$125,7),0)</f>
        <v>0</v>
      </c>
      <c r="N2100" s="81">
        <f t="shared" si="725"/>
        <v>0</v>
      </c>
      <c r="O2100" s="81">
        <f t="shared" ca="1" si="734"/>
        <v>0</v>
      </c>
      <c r="P2100" s="87" t="str">
        <f t="shared" si="735"/>
        <v>J=</v>
      </c>
      <c r="Q2100" s="88">
        <f t="shared" si="736"/>
        <v>45223</v>
      </c>
      <c r="R2100" s="7"/>
      <c r="S2100" s="7"/>
      <c r="T2100" s="7"/>
      <c r="U2100" s="7"/>
      <c r="V2100" s="7"/>
      <c r="W2100" s="7"/>
      <c r="X2100" s="7"/>
      <c r="Y2100" s="7"/>
      <c r="Z2100" s="7"/>
      <c r="AA2100" s="7"/>
      <c r="AB2100" s="7"/>
      <c r="AC2100" s="7"/>
      <c r="AD2100" s="7"/>
      <c r="AE2100" s="7"/>
      <c r="AF2100" s="65"/>
      <c r="AG2100" s="9"/>
      <c r="AH2100" s="9"/>
      <c r="AI2100" s="4"/>
      <c r="AJ2100" s="10"/>
      <c r="AK2100" s="4"/>
      <c r="AL2100" s="65"/>
      <c r="AM2100" s="10"/>
      <c r="AN2100" s="9"/>
      <c r="AO2100" s="7"/>
      <c r="AP2100" s="11"/>
      <c r="AQ2100" s="9"/>
      <c r="AR2100" s="8"/>
      <c r="AS2100" s="65"/>
      <c r="AT2100" s="12"/>
      <c r="AU2100" s="12"/>
      <c r="AV2100" s="22"/>
      <c r="AW2100" s="12"/>
      <c r="AX2100" s="12"/>
      <c r="AY2100" s="12"/>
      <c r="AZ2100" s="12"/>
      <c r="BA2100" s="12"/>
      <c r="BB2100" s="12"/>
      <c r="BC2100" s="12"/>
      <c r="BD2100" s="12"/>
      <c r="BE2100" s="12"/>
      <c r="BF2100" s="12"/>
      <c r="BG2100" s="12"/>
      <c r="BH2100" s="12"/>
      <c r="BI2100" s="12"/>
      <c r="BJ2100" s="12"/>
      <c r="BK2100" s="12"/>
      <c r="BL2100" s="12"/>
      <c r="BM2100" s="12"/>
      <c r="BN2100" s="12"/>
      <c r="BO2100" s="12"/>
      <c r="BP2100" s="12"/>
      <c r="BQ2100" s="12"/>
      <c r="BR2100" s="12"/>
      <c r="BS2100" s="12"/>
      <c r="BT2100" s="12"/>
      <c r="BU2100" s="12"/>
      <c r="BV2100" s="12"/>
      <c r="BW2100" s="12"/>
      <c r="BX2100" s="12"/>
      <c r="BY2100" s="12"/>
      <c r="BZ2100" s="12"/>
      <c r="CA2100" s="12"/>
      <c r="CB2100" s="12"/>
      <c r="CC2100" s="12"/>
      <c r="CD2100" s="12"/>
      <c r="CE2100" s="12"/>
      <c r="CF2100" s="12"/>
      <c r="CG2100" s="12"/>
      <c r="CH2100" s="12"/>
      <c r="CI2100" s="12"/>
      <c r="CJ2100" s="12"/>
      <c r="CK2100" s="12"/>
      <c r="CL2100" s="12"/>
      <c r="CM2100" s="12"/>
      <c r="CN2100" s="12"/>
      <c r="CO2100" s="12"/>
      <c r="CP2100" s="12"/>
      <c r="CQ2100" s="12"/>
      <c r="CR2100" s="12"/>
      <c r="CS2100" s="12"/>
      <c r="CT2100" s="12"/>
      <c r="CU2100" s="12"/>
      <c r="CV2100" s="12"/>
      <c r="CW2100" s="12"/>
      <c r="CX2100" s="12"/>
      <c r="CY2100" s="12"/>
      <c r="CZ2100" s="12"/>
      <c r="DA2100" s="12"/>
      <c r="DB2100" s="12"/>
      <c r="DC2100" s="12"/>
      <c r="DD2100" s="12"/>
      <c r="DE2100" s="12"/>
      <c r="DF2100" s="12"/>
      <c r="DG2100" s="12"/>
      <c r="DH2100" s="12"/>
      <c r="DI2100" s="12"/>
      <c r="DJ2100" s="12"/>
      <c r="DK2100" s="12"/>
      <c r="DL2100" s="12"/>
      <c r="DM2100" s="12"/>
      <c r="DN2100" s="12"/>
      <c r="DO2100" s="12"/>
      <c r="DP2100" s="12"/>
      <c r="DQ2100" s="12"/>
      <c r="DR2100" s="12"/>
      <c r="DS2100" s="12"/>
      <c r="DT2100" s="12"/>
      <c r="DU2100" s="12"/>
      <c r="DV2100" s="12"/>
      <c r="DW2100" s="12"/>
      <c r="DX2100" s="12"/>
      <c r="DY2100" s="12"/>
      <c r="DZ2100" s="12"/>
      <c r="EA2100" s="12"/>
      <c r="EB2100" s="12"/>
      <c r="EC2100" s="12"/>
      <c r="ED2100" s="12"/>
      <c r="EE2100" s="12"/>
      <c r="EF2100" s="12"/>
      <c r="EG2100" s="12"/>
      <c r="EH2100" s="12"/>
      <c r="EI2100" s="12"/>
      <c r="EJ2100" s="12"/>
      <c r="EK2100" s="12"/>
      <c r="EL2100" s="12"/>
      <c r="EM2100" s="12"/>
      <c r="EN2100" s="12"/>
      <c r="EO2100" s="12"/>
      <c r="EP2100" s="12"/>
      <c r="EQ2100" s="12"/>
      <c r="ER2100" s="12"/>
      <c r="ES2100" s="12"/>
      <c r="ET2100" s="12"/>
      <c r="EU2100" s="12"/>
      <c r="EV2100" s="12"/>
      <c r="EW2100" s="12"/>
      <c r="EX2100" s="12"/>
      <c r="EY2100" s="12"/>
      <c r="EZ2100" s="12"/>
      <c r="FA2100" s="12"/>
      <c r="FB2100" s="12"/>
      <c r="FC2100" s="12"/>
      <c r="FD2100" s="12"/>
      <c r="FE2100" s="12"/>
      <c r="FF2100" s="12"/>
      <c r="FG2100" s="12"/>
      <c r="FH2100" s="12"/>
      <c r="FI2100" s="12"/>
      <c r="FJ2100" s="12"/>
      <c r="FK2100" s="12"/>
      <c r="FL2100" s="12"/>
      <c r="FM2100" s="12"/>
      <c r="FN2100" s="12"/>
      <c r="FO2100" s="12"/>
      <c r="FP2100" s="12"/>
      <c r="FQ2100" s="12"/>
      <c r="FR2100" s="12"/>
      <c r="FS2100" s="12"/>
      <c r="FT2100" s="12"/>
      <c r="FU2100" s="12"/>
      <c r="FV2100" s="12"/>
      <c r="FW2100" s="12"/>
      <c r="FX2100" s="12"/>
      <c r="FY2100" s="12"/>
      <c r="FZ2100" s="12"/>
      <c r="GA2100" s="12"/>
      <c r="GB2100" s="12"/>
      <c r="GC2100" s="12"/>
      <c r="GD2100" s="12"/>
      <c r="GE2100" s="12"/>
      <c r="GF2100" s="12"/>
      <c r="GG2100" s="12"/>
      <c r="GH2100" s="12"/>
      <c r="GI2100" s="12"/>
      <c r="GJ2100" s="12"/>
      <c r="GK2100" s="12"/>
      <c r="GL2100" s="12"/>
      <c r="GM2100" s="12"/>
      <c r="GN2100" s="12"/>
      <c r="GO2100" s="12"/>
      <c r="GP2100" s="12"/>
      <c r="GQ2100" s="12"/>
      <c r="GR2100" s="12"/>
    </row>
    <row r="2101" spans="1:200" x14ac:dyDescent="0.2">
      <c r="A2101" s="79">
        <f t="shared" si="726"/>
        <v>45173</v>
      </c>
      <c r="B2101" s="80" t="str">
        <f t="shared" ca="1" si="727"/>
        <v>n.d</v>
      </c>
      <c r="C2101" s="81">
        <f t="shared" ca="1" si="728"/>
        <v>1136.6050237500001</v>
      </c>
      <c r="D2101" s="82">
        <f ca="1">IF(A2101&lt;$B$1,VLOOKUP(A2101,[1]DI!$A$4:$B$15000,2,FALSE),0)</f>
        <v>0</v>
      </c>
      <c r="E2101" s="81">
        <f t="shared" ca="1" si="729"/>
        <v>0</v>
      </c>
      <c r="F2101" s="83">
        <f t="shared" si="724"/>
        <v>1.1679999999999999</v>
      </c>
      <c r="G2101" s="84">
        <f t="shared" ca="1" si="730"/>
        <v>1</v>
      </c>
      <c r="H2101" s="81">
        <f ca="1">TRUNC(PRODUCT(G$10:G2100),15)</f>
        <v>1.40945772534528</v>
      </c>
      <c r="I2101" s="81">
        <f t="shared" ca="1" si="731"/>
        <v>1.40945772534528</v>
      </c>
      <c r="J2101" s="81">
        <f t="shared" ca="1" si="732"/>
        <v>1</v>
      </c>
      <c r="K2101" s="81">
        <f t="shared" ca="1" si="733"/>
        <v>0</v>
      </c>
      <c r="L2101" s="85">
        <f>IF(VLOOKUP(A2101,$U$12:$AD$125,8)=VLOOKUP(A2100,$U$12:$AD$125,8),0,VLOOKUP(A2101,U$12:$AD$125,8))</f>
        <v>0</v>
      </c>
      <c r="M2101" s="86">
        <f>IF(L2101&gt;0,VLOOKUP(L2101,T$12:$AC$125,7),0)</f>
        <v>0</v>
      </c>
      <c r="N2101" s="81">
        <f t="shared" si="725"/>
        <v>0</v>
      </c>
      <c r="O2101" s="81">
        <f t="shared" ca="1" si="734"/>
        <v>0</v>
      </c>
      <c r="P2101" s="87" t="str">
        <f t="shared" si="735"/>
        <v>J=</v>
      </c>
      <c r="Q2101" s="88">
        <f t="shared" si="736"/>
        <v>45223</v>
      </c>
      <c r="R2101" s="7"/>
      <c r="S2101" s="7"/>
      <c r="T2101" s="7"/>
      <c r="U2101" s="7"/>
      <c r="V2101" s="7"/>
      <c r="W2101" s="7"/>
      <c r="X2101" s="7"/>
      <c r="Y2101" s="7"/>
      <c r="Z2101" s="7"/>
      <c r="AA2101" s="7"/>
      <c r="AB2101" s="7"/>
      <c r="AC2101" s="7"/>
      <c r="AD2101" s="7"/>
      <c r="AE2101" s="7"/>
      <c r="AF2101" s="65"/>
      <c r="AG2101" s="9"/>
      <c r="AH2101" s="9"/>
      <c r="AI2101" s="4"/>
      <c r="AJ2101" s="10"/>
      <c r="AK2101" s="4"/>
      <c r="AL2101" s="65"/>
      <c r="AM2101" s="10"/>
      <c r="AN2101" s="9"/>
      <c r="AO2101" s="7"/>
      <c r="AP2101" s="11"/>
      <c r="AQ2101" s="9"/>
      <c r="AR2101" s="8"/>
      <c r="AS2101" s="65"/>
      <c r="AT2101" s="12"/>
      <c r="AU2101" s="12"/>
      <c r="AV2101" s="22"/>
      <c r="AW2101" s="12"/>
      <c r="AX2101" s="12"/>
      <c r="AY2101" s="12"/>
      <c r="AZ2101" s="12"/>
      <c r="BA2101" s="12"/>
      <c r="BB2101" s="12"/>
      <c r="BC2101" s="12"/>
      <c r="BD2101" s="12"/>
      <c r="BE2101" s="12"/>
      <c r="BF2101" s="12"/>
      <c r="BG2101" s="12"/>
      <c r="BH2101" s="12"/>
      <c r="BI2101" s="12"/>
      <c r="BJ2101" s="12"/>
      <c r="BK2101" s="12"/>
      <c r="BL2101" s="12"/>
      <c r="BM2101" s="12"/>
      <c r="BN2101" s="12"/>
      <c r="BO2101" s="12"/>
      <c r="BP2101" s="12"/>
      <c r="BQ2101" s="12"/>
      <c r="BR2101" s="12"/>
      <c r="BS2101" s="12"/>
      <c r="BT2101" s="12"/>
      <c r="BU2101" s="12"/>
      <c r="BV2101" s="12"/>
      <c r="BW2101" s="12"/>
      <c r="BX2101" s="12"/>
      <c r="BY2101" s="12"/>
      <c r="BZ2101" s="12"/>
      <c r="CA2101" s="12"/>
      <c r="CB2101" s="12"/>
      <c r="CC2101" s="12"/>
      <c r="CD2101" s="12"/>
      <c r="CE2101" s="12"/>
      <c r="CF2101" s="12"/>
      <c r="CG2101" s="12"/>
      <c r="CH2101" s="12"/>
      <c r="CI2101" s="12"/>
      <c r="CJ2101" s="12"/>
      <c r="CK2101" s="12"/>
      <c r="CL2101" s="12"/>
      <c r="CM2101" s="12"/>
      <c r="CN2101" s="12"/>
      <c r="CO2101" s="12"/>
      <c r="CP2101" s="12"/>
      <c r="CQ2101" s="12"/>
      <c r="CR2101" s="12"/>
      <c r="CS2101" s="12"/>
      <c r="CT2101" s="12"/>
      <c r="CU2101" s="12"/>
      <c r="CV2101" s="12"/>
      <c r="CW2101" s="12"/>
      <c r="CX2101" s="12"/>
      <c r="CY2101" s="12"/>
      <c r="CZ2101" s="12"/>
      <c r="DA2101" s="12"/>
      <c r="DB2101" s="12"/>
      <c r="DC2101" s="12"/>
      <c r="DD2101" s="12"/>
      <c r="DE2101" s="12"/>
      <c r="DF2101" s="12"/>
      <c r="DG2101" s="12"/>
      <c r="DH2101" s="12"/>
      <c r="DI2101" s="12"/>
      <c r="DJ2101" s="12"/>
      <c r="DK2101" s="12"/>
      <c r="DL2101" s="12"/>
      <c r="DM2101" s="12"/>
      <c r="DN2101" s="12"/>
      <c r="DO2101" s="12"/>
      <c r="DP2101" s="12"/>
      <c r="DQ2101" s="12"/>
      <c r="DR2101" s="12"/>
      <c r="DS2101" s="12"/>
      <c r="DT2101" s="12"/>
      <c r="DU2101" s="12"/>
      <c r="DV2101" s="12"/>
      <c r="DW2101" s="12"/>
      <c r="DX2101" s="12"/>
      <c r="DY2101" s="12"/>
      <c r="DZ2101" s="12"/>
      <c r="EA2101" s="12"/>
      <c r="EB2101" s="12"/>
      <c r="EC2101" s="12"/>
      <c r="ED2101" s="12"/>
      <c r="EE2101" s="12"/>
      <c r="EF2101" s="12"/>
      <c r="EG2101" s="12"/>
      <c r="EH2101" s="12"/>
      <c r="EI2101" s="12"/>
      <c r="EJ2101" s="12"/>
      <c r="EK2101" s="12"/>
      <c r="EL2101" s="12"/>
      <c r="EM2101" s="12"/>
      <c r="EN2101" s="12"/>
      <c r="EO2101" s="12"/>
      <c r="EP2101" s="12"/>
      <c r="EQ2101" s="12"/>
      <c r="ER2101" s="12"/>
      <c r="ES2101" s="12"/>
      <c r="ET2101" s="12"/>
      <c r="EU2101" s="12"/>
      <c r="EV2101" s="12"/>
      <c r="EW2101" s="12"/>
      <c r="EX2101" s="12"/>
      <c r="EY2101" s="12"/>
      <c r="EZ2101" s="12"/>
      <c r="FA2101" s="12"/>
      <c r="FB2101" s="12"/>
      <c r="FC2101" s="12"/>
      <c r="FD2101" s="12"/>
      <c r="FE2101" s="12"/>
      <c r="FF2101" s="12"/>
      <c r="FG2101" s="12"/>
      <c r="FH2101" s="12"/>
      <c r="FI2101" s="12"/>
      <c r="FJ2101" s="12"/>
      <c r="FK2101" s="12"/>
      <c r="FL2101" s="12"/>
      <c r="FM2101" s="12"/>
      <c r="FN2101" s="12"/>
      <c r="FO2101" s="12"/>
      <c r="FP2101" s="12"/>
      <c r="FQ2101" s="12"/>
      <c r="FR2101" s="12"/>
      <c r="FS2101" s="12"/>
      <c r="FT2101" s="12"/>
      <c r="FU2101" s="12"/>
      <c r="FV2101" s="12"/>
      <c r="FW2101" s="12"/>
      <c r="FX2101" s="12"/>
      <c r="FY2101" s="12"/>
      <c r="FZ2101" s="12"/>
      <c r="GA2101" s="12"/>
      <c r="GB2101" s="12"/>
      <c r="GC2101" s="12"/>
      <c r="GD2101" s="12"/>
      <c r="GE2101" s="12"/>
      <c r="GF2101" s="12"/>
      <c r="GG2101" s="12"/>
      <c r="GH2101" s="12"/>
      <c r="GI2101" s="12"/>
      <c r="GJ2101" s="12"/>
      <c r="GK2101" s="12"/>
      <c r="GL2101" s="12"/>
      <c r="GM2101" s="12"/>
      <c r="GN2101" s="12"/>
      <c r="GO2101" s="12"/>
      <c r="GP2101" s="12"/>
      <c r="GQ2101" s="12"/>
      <c r="GR2101" s="12"/>
    </row>
    <row r="2102" spans="1:200" x14ac:dyDescent="0.2">
      <c r="A2102" s="79">
        <f t="shared" si="726"/>
        <v>45174</v>
      </c>
      <c r="B2102" s="80" t="str">
        <f t="shared" ca="1" si="727"/>
        <v>n.d</v>
      </c>
      <c r="C2102" s="81">
        <f t="shared" ca="1" si="728"/>
        <v>1136.6050237500001</v>
      </c>
      <c r="D2102" s="82">
        <f ca="1">IF(A2102&lt;$B$1,VLOOKUP(A2102,[1]DI!$A$4:$B$15000,2,FALSE),0)</f>
        <v>0</v>
      </c>
      <c r="E2102" s="81">
        <f t="shared" ca="1" si="729"/>
        <v>0</v>
      </c>
      <c r="F2102" s="83">
        <f t="shared" si="724"/>
        <v>1.1679999999999999</v>
      </c>
      <c r="G2102" s="84">
        <f t="shared" ca="1" si="730"/>
        <v>1</v>
      </c>
      <c r="H2102" s="81">
        <f ca="1">TRUNC(PRODUCT(G$10:G2101),15)</f>
        <v>1.40945772534528</v>
      </c>
      <c r="I2102" s="81">
        <f t="shared" ca="1" si="731"/>
        <v>1.40945772534528</v>
      </c>
      <c r="J2102" s="81">
        <f t="shared" ca="1" si="732"/>
        <v>1</v>
      </c>
      <c r="K2102" s="81">
        <f t="shared" ca="1" si="733"/>
        <v>0</v>
      </c>
      <c r="L2102" s="85">
        <f>IF(VLOOKUP(A2102,$U$12:$AD$125,8)=VLOOKUP(A2101,$U$12:$AD$125,8),0,VLOOKUP(A2102,U$12:$AD$125,8))</f>
        <v>0</v>
      </c>
      <c r="M2102" s="86">
        <f>IF(L2102&gt;0,VLOOKUP(L2102,T$12:$AC$125,7),0)</f>
        <v>0</v>
      </c>
      <c r="N2102" s="81">
        <f t="shared" si="725"/>
        <v>0</v>
      </c>
      <c r="O2102" s="81">
        <f t="shared" ca="1" si="734"/>
        <v>0</v>
      </c>
      <c r="P2102" s="87" t="str">
        <f t="shared" si="735"/>
        <v>J=</v>
      </c>
      <c r="Q2102" s="88">
        <f t="shared" si="736"/>
        <v>45223</v>
      </c>
      <c r="R2102" s="7"/>
      <c r="S2102" s="7"/>
      <c r="T2102" s="7"/>
      <c r="U2102" s="7"/>
      <c r="V2102" s="7"/>
      <c r="W2102" s="7"/>
      <c r="X2102" s="7"/>
      <c r="Y2102" s="7"/>
      <c r="Z2102" s="7"/>
      <c r="AA2102" s="7"/>
      <c r="AB2102" s="7"/>
      <c r="AC2102" s="7"/>
      <c r="AD2102" s="7"/>
      <c r="AE2102" s="7"/>
      <c r="AF2102" s="65"/>
      <c r="AG2102" s="9"/>
      <c r="AH2102" s="9"/>
      <c r="AI2102" s="4"/>
      <c r="AJ2102" s="10"/>
      <c r="AK2102" s="4"/>
      <c r="AL2102" s="65"/>
      <c r="AM2102" s="10"/>
      <c r="AN2102" s="9"/>
      <c r="AO2102" s="7"/>
      <c r="AP2102" s="11"/>
      <c r="AQ2102" s="9"/>
      <c r="AR2102" s="8"/>
      <c r="AS2102" s="65"/>
      <c r="AT2102" s="12"/>
      <c r="AU2102" s="12"/>
      <c r="AV2102" s="22"/>
      <c r="AW2102" s="12"/>
      <c r="AX2102" s="12"/>
      <c r="AY2102" s="12"/>
      <c r="AZ2102" s="12"/>
      <c r="BA2102" s="12"/>
      <c r="BB2102" s="12"/>
      <c r="BC2102" s="12"/>
      <c r="BD2102" s="12"/>
      <c r="BE2102" s="12"/>
      <c r="BF2102" s="12"/>
      <c r="BG2102" s="12"/>
      <c r="BH2102" s="12"/>
      <c r="BI2102" s="12"/>
      <c r="BJ2102" s="12"/>
      <c r="BK2102" s="12"/>
      <c r="BL2102" s="12"/>
      <c r="BM2102" s="12"/>
      <c r="BN2102" s="12"/>
      <c r="BO2102" s="12"/>
      <c r="BP2102" s="12"/>
      <c r="BQ2102" s="12"/>
      <c r="BR2102" s="12"/>
      <c r="BS2102" s="12"/>
      <c r="BT2102" s="12"/>
      <c r="BU2102" s="12"/>
      <c r="BV2102" s="12"/>
      <c r="BW2102" s="12"/>
      <c r="BX2102" s="12"/>
      <c r="BY2102" s="12"/>
      <c r="BZ2102" s="12"/>
      <c r="CA2102" s="12"/>
      <c r="CB2102" s="12"/>
      <c r="CC2102" s="12"/>
      <c r="CD2102" s="12"/>
      <c r="CE2102" s="12"/>
      <c r="CF2102" s="12"/>
      <c r="CG2102" s="12"/>
      <c r="CH2102" s="12"/>
      <c r="CI2102" s="12"/>
      <c r="CJ2102" s="12"/>
      <c r="CK2102" s="12"/>
      <c r="CL2102" s="12"/>
      <c r="CM2102" s="12"/>
      <c r="CN2102" s="12"/>
      <c r="CO2102" s="12"/>
      <c r="CP2102" s="12"/>
      <c r="CQ2102" s="12"/>
      <c r="CR2102" s="12"/>
      <c r="CS2102" s="12"/>
      <c r="CT2102" s="12"/>
      <c r="CU2102" s="12"/>
      <c r="CV2102" s="12"/>
      <c r="CW2102" s="12"/>
      <c r="CX2102" s="12"/>
      <c r="CY2102" s="12"/>
      <c r="CZ2102" s="12"/>
      <c r="DA2102" s="12"/>
      <c r="DB2102" s="12"/>
      <c r="DC2102" s="12"/>
      <c r="DD2102" s="12"/>
      <c r="DE2102" s="12"/>
      <c r="DF2102" s="12"/>
      <c r="DG2102" s="12"/>
      <c r="DH2102" s="12"/>
      <c r="DI2102" s="12"/>
      <c r="DJ2102" s="12"/>
      <c r="DK2102" s="12"/>
      <c r="DL2102" s="12"/>
      <c r="DM2102" s="12"/>
      <c r="DN2102" s="12"/>
      <c r="DO2102" s="12"/>
      <c r="DP2102" s="12"/>
      <c r="DQ2102" s="12"/>
      <c r="DR2102" s="12"/>
      <c r="DS2102" s="12"/>
      <c r="DT2102" s="12"/>
      <c r="DU2102" s="12"/>
      <c r="DV2102" s="12"/>
      <c r="DW2102" s="12"/>
      <c r="DX2102" s="12"/>
      <c r="DY2102" s="12"/>
      <c r="DZ2102" s="12"/>
      <c r="EA2102" s="12"/>
      <c r="EB2102" s="12"/>
      <c r="EC2102" s="12"/>
      <c r="ED2102" s="12"/>
      <c r="EE2102" s="12"/>
      <c r="EF2102" s="12"/>
      <c r="EG2102" s="12"/>
      <c r="EH2102" s="12"/>
      <c r="EI2102" s="12"/>
      <c r="EJ2102" s="12"/>
      <c r="EK2102" s="12"/>
      <c r="EL2102" s="12"/>
      <c r="EM2102" s="12"/>
      <c r="EN2102" s="12"/>
      <c r="EO2102" s="12"/>
      <c r="EP2102" s="12"/>
      <c r="EQ2102" s="12"/>
      <c r="ER2102" s="12"/>
      <c r="ES2102" s="12"/>
      <c r="ET2102" s="12"/>
      <c r="EU2102" s="12"/>
      <c r="EV2102" s="12"/>
      <c r="EW2102" s="12"/>
      <c r="EX2102" s="12"/>
      <c r="EY2102" s="12"/>
      <c r="EZ2102" s="12"/>
      <c r="FA2102" s="12"/>
      <c r="FB2102" s="12"/>
      <c r="FC2102" s="12"/>
      <c r="FD2102" s="12"/>
      <c r="FE2102" s="12"/>
      <c r="FF2102" s="12"/>
      <c r="FG2102" s="12"/>
      <c r="FH2102" s="12"/>
      <c r="FI2102" s="12"/>
      <c r="FJ2102" s="12"/>
      <c r="FK2102" s="12"/>
      <c r="FL2102" s="12"/>
      <c r="FM2102" s="12"/>
      <c r="FN2102" s="12"/>
      <c r="FO2102" s="12"/>
      <c r="FP2102" s="12"/>
      <c r="FQ2102" s="12"/>
      <c r="FR2102" s="12"/>
      <c r="FS2102" s="12"/>
      <c r="FT2102" s="12"/>
      <c r="FU2102" s="12"/>
      <c r="FV2102" s="12"/>
      <c r="FW2102" s="12"/>
      <c r="FX2102" s="12"/>
      <c r="FY2102" s="12"/>
      <c r="FZ2102" s="12"/>
      <c r="GA2102" s="12"/>
      <c r="GB2102" s="12"/>
      <c r="GC2102" s="12"/>
      <c r="GD2102" s="12"/>
      <c r="GE2102" s="12"/>
      <c r="GF2102" s="12"/>
      <c r="GG2102" s="12"/>
      <c r="GH2102" s="12"/>
      <c r="GI2102" s="12"/>
      <c r="GJ2102" s="12"/>
      <c r="GK2102" s="12"/>
      <c r="GL2102" s="12"/>
      <c r="GM2102" s="12"/>
      <c r="GN2102" s="12"/>
      <c r="GO2102" s="12"/>
      <c r="GP2102" s="12"/>
      <c r="GQ2102" s="12"/>
      <c r="GR2102" s="12"/>
    </row>
    <row r="2103" spans="1:200" x14ac:dyDescent="0.2">
      <c r="A2103" s="79">
        <f t="shared" si="726"/>
        <v>45175</v>
      </c>
      <c r="B2103" s="80" t="str">
        <f t="shared" ca="1" si="727"/>
        <v>n.d</v>
      </c>
      <c r="C2103" s="81">
        <f t="shared" ca="1" si="728"/>
        <v>1136.6050237500001</v>
      </c>
      <c r="D2103" s="82">
        <f ca="1">IF(A2103&lt;$B$1,VLOOKUP(A2103,[1]DI!$A$4:$B$15000,2,FALSE),0)</f>
        <v>0</v>
      </c>
      <c r="E2103" s="81">
        <f t="shared" ca="1" si="729"/>
        <v>0</v>
      </c>
      <c r="F2103" s="83">
        <f t="shared" si="724"/>
        <v>1.1679999999999999</v>
      </c>
      <c r="G2103" s="84">
        <f t="shared" ca="1" si="730"/>
        <v>1</v>
      </c>
      <c r="H2103" s="81">
        <f ca="1">TRUNC(PRODUCT(G$10:G2102),15)</f>
        <v>1.40945772534528</v>
      </c>
      <c r="I2103" s="81">
        <f t="shared" ca="1" si="731"/>
        <v>1.40945772534528</v>
      </c>
      <c r="J2103" s="81">
        <f t="shared" ca="1" si="732"/>
        <v>1</v>
      </c>
      <c r="K2103" s="81">
        <f t="shared" ca="1" si="733"/>
        <v>0</v>
      </c>
      <c r="L2103" s="85">
        <f>IF(VLOOKUP(A2103,$U$12:$AD$125,8)=VLOOKUP(A2102,$U$12:$AD$125,8),0,VLOOKUP(A2103,U$12:$AD$125,8))</f>
        <v>0</v>
      </c>
      <c r="M2103" s="86">
        <f>IF(L2103&gt;0,VLOOKUP(L2103,T$12:$AC$125,7),0)</f>
        <v>0</v>
      </c>
      <c r="N2103" s="81">
        <f t="shared" si="725"/>
        <v>0</v>
      </c>
      <c r="O2103" s="81">
        <f t="shared" ca="1" si="734"/>
        <v>0</v>
      </c>
      <c r="P2103" s="87" t="str">
        <f t="shared" si="735"/>
        <v>J=</v>
      </c>
      <c r="Q2103" s="88">
        <f t="shared" si="736"/>
        <v>45223</v>
      </c>
      <c r="R2103" s="7"/>
      <c r="S2103" s="7"/>
      <c r="T2103" s="7"/>
      <c r="U2103" s="7"/>
      <c r="V2103" s="7"/>
      <c r="W2103" s="7"/>
      <c r="X2103" s="7"/>
      <c r="Y2103" s="7"/>
      <c r="Z2103" s="7"/>
      <c r="AA2103" s="7"/>
      <c r="AB2103" s="7"/>
      <c r="AC2103" s="7"/>
      <c r="AD2103" s="7"/>
      <c r="AE2103" s="7"/>
      <c r="AF2103" s="65"/>
      <c r="AG2103" s="9"/>
      <c r="AH2103" s="9"/>
      <c r="AI2103" s="4"/>
      <c r="AJ2103" s="10"/>
      <c r="AK2103" s="4"/>
      <c r="AL2103" s="65"/>
      <c r="AM2103" s="10"/>
      <c r="AN2103" s="9"/>
      <c r="AO2103" s="7"/>
      <c r="AP2103" s="11"/>
      <c r="AQ2103" s="9"/>
      <c r="AR2103" s="8"/>
      <c r="AS2103" s="65"/>
      <c r="AT2103" s="12"/>
      <c r="AU2103" s="12"/>
      <c r="AV2103" s="22"/>
      <c r="AW2103" s="12"/>
      <c r="AX2103" s="12"/>
      <c r="AY2103" s="12"/>
      <c r="AZ2103" s="12"/>
      <c r="BA2103" s="12"/>
      <c r="BB2103" s="12"/>
      <c r="BC2103" s="12"/>
      <c r="BD2103" s="12"/>
      <c r="BE2103" s="12"/>
      <c r="BF2103" s="12"/>
      <c r="BG2103" s="12"/>
      <c r="BH2103" s="12"/>
      <c r="BI2103" s="12"/>
      <c r="BJ2103" s="12"/>
      <c r="BK2103" s="12"/>
      <c r="BL2103" s="12"/>
      <c r="BM2103" s="12"/>
      <c r="BN2103" s="12"/>
      <c r="BO2103" s="12"/>
      <c r="BP2103" s="12"/>
      <c r="BQ2103" s="12"/>
      <c r="BR2103" s="12"/>
      <c r="BS2103" s="12"/>
      <c r="BT2103" s="12"/>
      <c r="BU2103" s="12"/>
      <c r="BV2103" s="12"/>
      <c r="BW2103" s="12"/>
      <c r="BX2103" s="12"/>
      <c r="BY2103" s="12"/>
      <c r="BZ2103" s="12"/>
      <c r="CA2103" s="12"/>
      <c r="CB2103" s="12"/>
      <c r="CC2103" s="12"/>
      <c r="CD2103" s="12"/>
      <c r="CE2103" s="12"/>
      <c r="CF2103" s="12"/>
      <c r="CG2103" s="12"/>
      <c r="CH2103" s="12"/>
      <c r="CI2103" s="12"/>
      <c r="CJ2103" s="12"/>
      <c r="CK2103" s="12"/>
      <c r="CL2103" s="12"/>
      <c r="CM2103" s="12"/>
      <c r="CN2103" s="12"/>
      <c r="CO2103" s="12"/>
      <c r="CP2103" s="12"/>
      <c r="CQ2103" s="12"/>
      <c r="CR2103" s="12"/>
      <c r="CS2103" s="12"/>
      <c r="CT2103" s="12"/>
      <c r="CU2103" s="12"/>
      <c r="CV2103" s="12"/>
      <c r="CW2103" s="12"/>
      <c r="CX2103" s="12"/>
      <c r="CY2103" s="12"/>
      <c r="CZ2103" s="12"/>
      <c r="DA2103" s="12"/>
      <c r="DB2103" s="12"/>
      <c r="DC2103" s="12"/>
      <c r="DD2103" s="12"/>
      <c r="DE2103" s="12"/>
      <c r="DF2103" s="12"/>
      <c r="DG2103" s="12"/>
      <c r="DH2103" s="12"/>
      <c r="DI2103" s="12"/>
      <c r="DJ2103" s="12"/>
      <c r="DK2103" s="12"/>
      <c r="DL2103" s="12"/>
      <c r="DM2103" s="12"/>
      <c r="DN2103" s="12"/>
      <c r="DO2103" s="12"/>
      <c r="DP2103" s="12"/>
      <c r="DQ2103" s="12"/>
      <c r="DR2103" s="12"/>
      <c r="DS2103" s="12"/>
      <c r="DT2103" s="12"/>
      <c r="DU2103" s="12"/>
      <c r="DV2103" s="12"/>
      <c r="DW2103" s="12"/>
      <c r="DX2103" s="12"/>
      <c r="DY2103" s="12"/>
      <c r="DZ2103" s="12"/>
      <c r="EA2103" s="12"/>
      <c r="EB2103" s="12"/>
      <c r="EC2103" s="12"/>
      <c r="ED2103" s="12"/>
      <c r="EE2103" s="12"/>
      <c r="EF2103" s="12"/>
      <c r="EG2103" s="12"/>
      <c r="EH2103" s="12"/>
      <c r="EI2103" s="12"/>
      <c r="EJ2103" s="12"/>
      <c r="EK2103" s="12"/>
      <c r="EL2103" s="12"/>
      <c r="EM2103" s="12"/>
      <c r="EN2103" s="12"/>
      <c r="EO2103" s="12"/>
      <c r="EP2103" s="12"/>
      <c r="EQ2103" s="12"/>
      <c r="ER2103" s="12"/>
      <c r="ES2103" s="12"/>
      <c r="ET2103" s="12"/>
      <c r="EU2103" s="12"/>
      <c r="EV2103" s="12"/>
      <c r="EW2103" s="12"/>
      <c r="EX2103" s="12"/>
      <c r="EY2103" s="12"/>
      <c r="EZ2103" s="12"/>
      <c r="FA2103" s="12"/>
      <c r="FB2103" s="12"/>
      <c r="FC2103" s="12"/>
      <c r="FD2103" s="12"/>
      <c r="FE2103" s="12"/>
      <c r="FF2103" s="12"/>
      <c r="FG2103" s="12"/>
      <c r="FH2103" s="12"/>
      <c r="FI2103" s="12"/>
      <c r="FJ2103" s="12"/>
      <c r="FK2103" s="12"/>
      <c r="FL2103" s="12"/>
      <c r="FM2103" s="12"/>
      <c r="FN2103" s="12"/>
      <c r="FO2103" s="12"/>
      <c r="FP2103" s="12"/>
      <c r="FQ2103" s="12"/>
      <c r="FR2103" s="12"/>
      <c r="FS2103" s="12"/>
      <c r="FT2103" s="12"/>
      <c r="FU2103" s="12"/>
      <c r="FV2103" s="12"/>
      <c r="FW2103" s="12"/>
      <c r="FX2103" s="12"/>
      <c r="FY2103" s="12"/>
      <c r="FZ2103" s="12"/>
      <c r="GA2103" s="12"/>
      <c r="GB2103" s="12"/>
      <c r="GC2103" s="12"/>
      <c r="GD2103" s="12"/>
      <c r="GE2103" s="12"/>
      <c r="GF2103" s="12"/>
      <c r="GG2103" s="12"/>
      <c r="GH2103" s="12"/>
      <c r="GI2103" s="12"/>
      <c r="GJ2103" s="12"/>
      <c r="GK2103" s="12"/>
      <c r="GL2103" s="12"/>
      <c r="GM2103" s="12"/>
      <c r="GN2103" s="12"/>
      <c r="GO2103" s="12"/>
      <c r="GP2103" s="12"/>
      <c r="GQ2103" s="12"/>
      <c r="GR2103" s="12"/>
    </row>
    <row r="2104" spans="1:200" x14ac:dyDescent="0.2">
      <c r="A2104" s="79">
        <f t="shared" si="726"/>
        <v>45176</v>
      </c>
      <c r="B2104" s="80" t="str">
        <f t="shared" ca="1" si="727"/>
        <v>n.d</v>
      </c>
      <c r="C2104" s="81">
        <f t="shared" ca="1" si="728"/>
        <v>1136.6050237500001</v>
      </c>
      <c r="D2104" s="82">
        <f ca="1">IF(A2104&lt;$B$1,VLOOKUP(A2104,[1]DI!$A$4:$B$15000,2,FALSE),0)</f>
        <v>0</v>
      </c>
      <c r="E2104" s="81">
        <f t="shared" ca="1" si="729"/>
        <v>0</v>
      </c>
      <c r="F2104" s="83">
        <f t="shared" si="724"/>
        <v>1.1679999999999999</v>
      </c>
      <c r="G2104" s="84">
        <f t="shared" ca="1" si="730"/>
        <v>1</v>
      </c>
      <c r="H2104" s="81">
        <f ca="1">TRUNC(PRODUCT(G$10:G2103),15)</f>
        <v>1.40945772534528</v>
      </c>
      <c r="I2104" s="81">
        <f t="shared" ca="1" si="731"/>
        <v>1.40945772534528</v>
      </c>
      <c r="J2104" s="81">
        <f t="shared" ca="1" si="732"/>
        <v>1</v>
      </c>
      <c r="K2104" s="81">
        <f t="shared" ca="1" si="733"/>
        <v>0</v>
      </c>
      <c r="L2104" s="85">
        <f>IF(VLOOKUP(A2104,$U$12:$AD$125,8)=VLOOKUP(A2103,$U$12:$AD$125,8),0,VLOOKUP(A2104,U$12:$AD$125,8))</f>
        <v>0</v>
      </c>
      <c r="M2104" s="86">
        <f>IF(L2104&gt;0,VLOOKUP(L2104,T$12:$AC$125,7),0)</f>
        <v>0</v>
      </c>
      <c r="N2104" s="81">
        <f t="shared" si="725"/>
        <v>0</v>
      </c>
      <c r="O2104" s="81">
        <f t="shared" ca="1" si="734"/>
        <v>0</v>
      </c>
      <c r="P2104" s="87" t="str">
        <f t="shared" si="735"/>
        <v>J=</v>
      </c>
      <c r="Q2104" s="88">
        <f t="shared" si="736"/>
        <v>45223</v>
      </c>
      <c r="R2104" s="7"/>
      <c r="S2104" s="7"/>
      <c r="T2104" s="7"/>
      <c r="U2104" s="7"/>
      <c r="V2104" s="7"/>
      <c r="W2104" s="7"/>
      <c r="X2104" s="7"/>
      <c r="Y2104" s="7"/>
      <c r="Z2104" s="7"/>
      <c r="AA2104" s="7"/>
      <c r="AB2104" s="7"/>
      <c r="AC2104" s="7"/>
      <c r="AD2104" s="7"/>
      <c r="AE2104" s="7"/>
      <c r="AF2104" s="65"/>
      <c r="AG2104" s="9"/>
      <c r="AH2104" s="9"/>
      <c r="AI2104" s="4"/>
      <c r="AJ2104" s="10"/>
      <c r="AK2104" s="4"/>
      <c r="AL2104" s="65"/>
      <c r="AM2104" s="10"/>
      <c r="AN2104" s="9"/>
      <c r="AO2104" s="7"/>
      <c r="AP2104" s="11"/>
      <c r="AQ2104" s="9"/>
      <c r="AR2104" s="8"/>
      <c r="AS2104" s="65"/>
      <c r="AT2104" s="12"/>
      <c r="AU2104" s="12"/>
      <c r="AV2104" s="22"/>
      <c r="AW2104" s="12"/>
      <c r="AX2104" s="12"/>
      <c r="AY2104" s="12"/>
      <c r="AZ2104" s="12"/>
      <c r="BA2104" s="12"/>
      <c r="BB2104" s="12"/>
      <c r="BC2104" s="12"/>
      <c r="BD2104" s="12"/>
      <c r="BE2104" s="12"/>
      <c r="BF2104" s="12"/>
      <c r="BG2104" s="12"/>
      <c r="BH2104" s="12"/>
      <c r="BI2104" s="12"/>
      <c r="BJ2104" s="12"/>
      <c r="BK2104" s="12"/>
      <c r="BL2104" s="12"/>
      <c r="BM2104" s="12"/>
      <c r="BN2104" s="12"/>
      <c r="BO2104" s="12"/>
      <c r="BP2104" s="12"/>
      <c r="BQ2104" s="12"/>
      <c r="BR2104" s="12"/>
      <c r="BS2104" s="12"/>
      <c r="BT2104" s="12"/>
      <c r="BU2104" s="12"/>
      <c r="BV2104" s="12"/>
      <c r="BW2104" s="12"/>
      <c r="BX2104" s="12"/>
      <c r="BY2104" s="12"/>
      <c r="BZ2104" s="12"/>
      <c r="CA2104" s="12"/>
      <c r="CB2104" s="12"/>
      <c r="CC2104" s="12"/>
      <c r="CD2104" s="12"/>
      <c r="CE2104" s="12"/>
      <c r="CF2104" s="12"/>
      <c r="CG2104" s="12"/>
      <c r="CH2104" s="12"/>
      <c r="CI2104" s="12"/>
      <c r="CJ2104" s="12"/>
      <c r="CK2104" s="12"/>
      <c r="CL2104" s="12"/>
      <c r="CM2104" s="12"/>
      <c r="CN2104" s="12"/>
      <c r="CO2104" s="12"/>
      <c r="CP2104" s="12"/>
      <c r="CQ2104" s="12"/>
      <c r="CR2104" s="12"/>
      <c r="CS2104" s="12"/>
      <c r="CT2104" s="12"/>
      <c r="CU2104" s="12"/>
      <c r="CV2104" s="12"/>
      <c r="CW2104" s="12"/>
      <c r="CX2104" s="12"/>
      <c r="CY2104" s="12"/>
      <c r="CZ2104" s="12"/>
      <c r="DA2104" s="12"/>
      <c r="DB2104" s="12"/>
      <c r="DC2104" s="12"/>
      <c r="DD2104" s="12"/>
      <c r="DE2104" s="12"/>
      <c r="DF2104" s="12"/>
      <c r="DG2104" s="12"/>
      <c r="DH2104" s="12"/>
      <c r="DI2104" s="12"/>
      <c r="DJ2104" s="12"/>
      <c r="DK2104" s="12"/>
      <c r="DL2104" s="12"/>
      <c r="DM2104" s="12"/>
      <c r="DN2104" s="12"/>
      <c r="DO2104" s="12"/>
      <c r="DP2104" s="12"/>
      <c r="DQ2104" s="12"/>
      <c r="DR2104" s="12"/>
      <c r="DS2104" s="12"/>
      <c r="DT2104" s="12"/>
      <c r="DU2104" s="12"/>
      <c r="DV2104" s="12"/>
      <c r="DW2104" s="12"/>
      <c r="DX2104" s="12"/>
      <c r="DY2104" s="12"/>
      <c r="DZ2104" s="12"/>
      <c r="EA2104" s="12"/>
      <c r="EB2104" s="12"/>
      <c r="EC2104" s="12"/>
      <c r="ED2104" s="12"/>
      <c r="EE2104" s="12"/>
      <c r="EF2104" s="12"/>
      <c r="EG2104" s="12"/>
      <c r="EH2104" s="12"/>
      <c r="EI2104" s="12"/>
      <c r="EJ2104" s="12"/>
      <c r="EK2104" s="12"/>
      <c r="EL2104" s="12"/>
      <c r="EM2104" s="12"/>
      <c r="EN2104" s="12"/>
      <c r="EO2104" s="12"/>
      <c r="EP2104" s="12"/>
      <c r="EQ2104" s="12"/>
      <c r="ER2104" s="12"/>
      <c r="ES2104" s="12"/>
      <c r="ET2104" s="12"/>
      <c r="EU2104" s="12"/>
      <c r="EV2104" s="12"/>
      <c r="EW2104" s="12"/>
      <c r="EX2104" s="12"/>
      <c r="EY2104" s="12"/>
      <c r="EZ2104" s="12"/>
      <c r="FA2104" s="12"/>
      <c r="FB2104" s="12"/>
      <c r="FC2104" s="12"/>
      <c r="FD2104" s="12"/>
      <c r="FE2104" s="12"/>
      <c r="FF2104" s="12"/>
      <c r="FG2104" s="12"/>
      <c r="FH2104" s="12"/>
      <c r="FI2104" s="12"/>
      <c r="FJ2104" s="12"/>
      <c r="FK2104" s="12"/>
      <c r="FL2104" s="12"/>
      <c r="FM2104" s="12"/>
      <c r="FN2104" s="12"/>
      <c r="FO2104" s="12"/>
      <c r="FP2104" s="12"/>
      <c r="FQ2104" s="12"/>
      <c r="FR2104" s="12"/>
      <c r="FS2104" s="12"/>
      <c r="FT2104" s="12"/>
      <c r="FU2104" s="12"/>
      <c r="FV2104" s="12"/>
      <c r="FW2104" s="12"/>
      <c r="FX2104" s="12"/>
      <c r="FY2104" s="12"/>
      <c r="FZ2104" s="12"/>
      <c r="GA2104" s="12"/>
      <c r="GB2104" s="12"/>
      <c r="GC2104" s="12"/>
      <c r="GD2104" s="12"/>
      <c r="GE2104" s="12"/>
      <c r="GF2104" s="12"/>
      <c r="GG2104" s="12"/>
      <c r="GH2104" s="12"/>
      <c r="GI2104" s="12"/>
      <c r="GJ2104" s="12"/>
      <c r="GK2104" s="12"/>
      <c r="GL2104" s="12"/>
      <c r="GM2104" s="12"/>
      <c r="GN2104" s="12"/>
      <c r="GO2104" s="12"/>
      <c r="GP2104" s="12"/>
      <c r="GQ2104" s="12"/>
      <c r="GR2104" s="12"/>
    </row>
    <row r="2105" spans="1:200" x14ac:dyDescent="0.2">
      <c r="A2105" s="79">
        <f t="shared" si="726"/>
        <v>45177</v>
      </c>
      <c r="B2105" s="80" t="str">
        <f t="shared" ca="1" si="727"/>
        <v>n.d</v>
      </c>
      <c r="C2105" s="81">
        <f t="shared" ca="1" si="728"/>
        <v>1136.6050237500001</v>
      </c>
      <c r="D2105" s="82">
        <f ca="1">IF(A2105&lt;$B$1,VLOOKUP(A2105,[1]DI!$A$4:$B$15000,2,FALSE),0)</f>
        <v>0</v>
      </c>
      <c r="E2105" s="81">
        <f t="shared" ca="1" si="729"/>
        <v>0</v>
      </c>
      <c r="F2105" s="83">
        <f t="shared" si="724"/>
        <v>1.1679999999999999</v>
      </c>
      <c r="G2105" s="84">
        <f t="shared" ca="1" si="730"/>
        <v>1</v>
      </c>
      <c r="H2105" s="81">
        <f ca="1">TRUNC(PRODUCT(G$10:G2104),15)</f>
        <v>1.40945772534528</v>
      </c>
      <c r="I2105" s="81">
        <f t="shared" ca="1" si="731"/>
        <v>1.40945772534528</v>
      </c>
      <c r="J2105" s="81">
        <f t="shared" ca="1" si="732"/>
        <v>1</v>
      </c>
      <c r="K2105" s="81">
        <f t="shared" ca="1" si="733"/>
        <v>0</v>
      </c>
      <c r="L2105" s="85">
        <f>IF(VLOOKUP(A2105,$U$12:$AD$125,8)=VLOOKUP(A2104,$U$12:$AD$125,8),0,VLOOKUP(A2105,U$12:$AD$125,8))</f>
        <v>0</v>
      </c>
      <c r="M2105" s="86">
        <f>IF(L2105&gt;0,VLOOKUP(L2105,T$12:$AC$125,7),0)</f>
        <v>0</v>
      </c>
      <c r="N2105" s="81">
        <f t="shared" si="725"/>
        <v>0</v>
      </c>
      <c r="O2105" s="81">
        <f t="shared" ca="1" si="734"/>
        <v>0</v>
      </c>
      <c r="P2105" s="87" t="str">
        <f t="shared" si="735"/>
        <v>J=</v>
      </c>
      <c r="Q2105" s="88">
        <f t="shared" si="736"/>
        <v>45223</v>
      </c>
      <c r="R2105" s="7"/>
      <c r="S2105" s="7"/>
      <c r="T2105" s="7"/>
      <c r="U2105" s="7"/>
      <c r="V2105" s="7"/>
      <c r="W2105" s="7"/>
      <c r="X2105" s="7"/>
      <c r="Y2105" s="7"/>
      <c r="Z2105" s="7"/>
      <c r="AA2105" s="7"/>
      <c r="AB2105" s="7"/>
      <c r="AC2105" s="7"/>
      <c r="AD2105" s="7"/>
      <c r="AE2105" s="7"/>
      <c r="AF2105" s="65"/>
      <c r="AG2105" s="9"/>
      <c r="AH2105" s="9"/>
      <c r="AI2105" s="4"/>
      <c r="AJ2105" s="10"/>
      <c r="AK2105" s="4"/>
      <c r="AL2105" s="65"/>
      <c r="AM2105" s="10"/>
      <c r="AN2105" s="9"/>
      <c r="AO2105" s="7"/>
      <c r="AP2105" s="11"/>
      <c r="AQ2105" s="9"/>
      <c r="AR2105" s="8"/>
      <c r="AS2105" s="65"/>
      <c r="AT2105" s="12"/>
      <c r="AU2105" s="12"/>
      <c r="AV2105" s="22"/>
      <c r="AW2105" s="12"/>
      <c r="AX2105" s="12"/>
      <c r="AY2105" s="12"/>
      <c r="AZ2105" s="12"/>
      <c r="BA2105" s="12"/>
      <c r="BB2105" s="12"/>
      <c r="BC2105" s="12"/>
      <c r="BD2105" s="12"/>
      <c r="BE2105" s="12"/>
      <c r="BF2105" s="12"/>
      <c r="BG2105" s="12"/>
      <c r="BH2105" s="12"/>
      <c r="BI2105" s="12"/>
      <c r="BJ2105" s="12"/>
      <c r="BK2105" s="12"/>
      <c r="BL2105" s="12"/>
      <c r="BM2105" s="12"/>
      <c r="BN2105" s="12"/>
      <c r="BO2105" s="12"/>
      <c r="BP2105" s="12"/>
      <c r="BQ2105" s="12"/>
      <c r="BR2105" s="12"/>
      <c r="BS2105" s="12"/>
      <c r="BT2105" s="12"/>
      <c r="BU2105" s="12"/>
      <c r="BV2105" s="12"/>
      <c r="BW2105" s="12"/>
      <c r="BX2105" s="12"/>
      <c r="BY2105" s="12"/>
      <c r="BZ2105" s="12"/>
      <c r="CA2105" s="12"/>
      <c r="CB2105" s="12"/>
      <c r="CC2105" s="12"/>
      <c r="CD2105" s="12"/>
      <c r="CE2105" s="12"/>
      <c r="CF2105" s="12"/>
      <c r="CG2105" s="12"/>
      <c r="CH2105" s="12"/>
      <c r="CI2105" s="12"/>
      <c r="CJ2105" s="12"/>
      <c r="CK2105" s="12"/>
      <c r="CL2105" s="12"/>
      <c r="CM2105" s="12"/>
      <c r="CN2105" s="12"/>
      <c r="CO2105" s="12"/>
      <c r="CP2105" s="12"/>
      <c r="CQ2105" s="12"/>
      <c r="CR2105" s="12"/>
      <c r="CS2105" s="12"/>
      <c r="CT2105" s="12"/>
      <c r="CU2105" s="12"/>
      <c r="CV2105" s="12"/>
      <c r="CW2105" s="12"/>
      <c r="CX2105" s="12"/>
      <c r="CY2105" s="12"/>
      <c r="CZ2105" s="12"/>
      <c r="DA2105" s="12"/>
      <c r="DB2105" s="12"/>
      <c r="DC2105" s="12"/>
      <c r="DD2105" s="12"/>
      <c r="DE2105" s="12"/>
      <c r="DF2105" s="12"/>
      <c r="DG2105" s="12"/>
      <c r="DH2105" s="12"/>
      <c r="DI2105" s="12"/>
      <c r="DJ2105" s="12"/>
      <c r="DK2105" s="12"/>
      <c r="DL2105" s="12"/>
      <c r="DM2105" s="12"/>
      <c r="DN2105" s="12"/>
      <c r="DO2105" s="12"/>
      <c r="DP2105" s="12"/>
      <c r="DQ2105" s="12"/>
      <c r="DR2105" s="12"/>
      <c r="DS2105" s="12"/>
      <c r="DT2105" s="12"/>
      <c r="DU2105" s="12"/>
      <c r="DV2105" s="12"/>
      <c r="DW2105" s="12"/>
      <c r="DX2105" s="12"/>
      <c r="DY2105" s="12"/>
      <c r="DZ2105" s="12"/>
      <c r="EA2105" s="12"/>
      <c r="EB2105" s="12"/>
      <c r="EC2105" s="12"/>
      <c r="ED2105" s="12"/>
      <c r="EE2105" s="12"/>
      <c r="EF2105" s="12"/>
      <c r="EG2105" s="12"/>
      <c r="EH2105" s="12"/>
      <c r="EI2105" s="12"/>
      <c r="EJ2105" s="12"/>
      <c r="EK2105" s="12"/>
      <c r="EL2105" s="12"/>
      <c r="EM2105" s="12"/>
      <c r="EN2105" s="12"/>
      <c r="EO2105" s="12"/>
      <c r="EP2105" s="12"/>
      <c r="EQ2105" s="12"/>
      <c r="ER2105" s="12"/>
      <c r="ES2105" s="12"/>
      <c r="ET2105" s="12"/>
      <c r="EU2105" s="12"/>
      <c r="EV2105" s="12"/>
      <c r="EW2105" s="12"/>
      <c r="EX2105" s="12"/>
      <c r="EY2105" s="12"/>
      <c r="EZ2105" s="12"/>
      <c r="FA2105" s="12"/>
      <c r="FB2105" s="12"/>
      <c r="FC2105" s="12"/>
      <c r="FD2105" s="12"/>
      <c r="FE2105" s="12"/>
      <c r="FF2105" s="12"/>
      <c r="FG2105" s="12"/>
      <c r="FH2105" s="12"/>
      <c r="FI2105" s="12"/>
      <c r="FJ2105" s="12"/>
      <c r="FK2105" s="12"/>
      <c r="FL2105" s="12"/>
      <c r="FM2105" s="12"/>
      <c r="FN2105" s="12"/>
      <c r="FO2105" s="12"/>
      <c r="FP2105" s="12"/>
      <c r="FQ2105" s="12"/>
      <c r="FR2105" s="12"/>
      <c r="FS2105" s="12"/>
      <c r="FT2105" s="12"/>
      <c r="FU2105" s="12"/>
      <c r="FV2105" s="12"/>
      <c r="FW2105" s="12"/>
      <c r="FX2105" s="12"/>
      <c r="FY2105" s="12"/>
      <c r="FZ2105" s="12"/>
      <c r="GA2105" s="12"/>
      <c r="GB2105" s="12"/>
      <c r="GC2105" s="12"/>
      <c r="GD2105" s="12"/>
      <c r="GE2105" s="12"/>
      <c r="GF2105" s="12"/>
      <c r="GG2105" s="12"/>
      <c r="GH2105" s="12"/>
      <c r="GI2105" s="12"/>
      <c r="GJ2105" s="12"/>
      <c r="GK2105" s="12"/>
      <c r="GL2105" s="12"/>
      <c r="GM2105" s="12"/>
      <c r="GN2105" s="12"/>
      <c r="GO2105" s="12"/>
      <c r="GP2105" s="12"/>
      <c r="GQ2105" s="12"/>
      <c r="GR2105" s="12"/>
    </row>
    <row r="2106" spans="1:200" x14ac:dyDescent="0.2">
      <c r="A2106" s="79">
        <f t="shared" si="726"/>
        <v>45178</v>
      </c>
      <c r="B2106" s="80" t="str">
        <f t="shared" ca="1" si="727"/>
        <v>n.d</v>
      </c>
      <c r="C2106" s="81">
        <f t="shared" ca="1" si="728"/>
        <v>1136.6050237500001</v>
      </c>
      <c r="D2106" s="82">
        <f ca="1">IF(A2106&lt;$B$1,VLOOKUP(A2106,[1]DI!$A$4:$B$15000,2,FALSE),0)</f>
        <v>0</v>
      </c>
      <c r="E2106" s="81">
        <f t="shared" ca="1" si="729"/>
        <v>0</v>
      </c>
      <c r="F2106" s="83">
        <f t="shared" si="724"/>
        <v>1.1679999999999999</v>
      </c>
      <c r="G2106" s="84">
        <f t="shared" ca="1" si="730"/>
        <v>1</v>
      </c>
      <c r="H2106" s="81">
        <f ca="1">TRUNC(PRODUCT(G$10:G2105),15)</f>
        <v>1.40945772534528</v>
      </c>
      <c r="I2106" s="81">
        <f t="shared" ca="1" si="731"/>
        <v>1.40945772534528</v>
      </c>
      <c r="J2106" s="81">
        <f t="shared" ca="1" si="732"/>
        <v>1</v>
      </c>
      <c r="K2106" s="81">
        <f t="shared" ca="1" si="733"/>
        <v>0</v>
      </c>
      <c r="L2106" s="85">
        <f>IF(VLOOKUP(A2106,$U$12:$AD$125,8)=VLOOKUP(A2105,$U$12:$AD$125,8),0,VLOOKUP(A2106,U$12:$AD$125,8))</f>
        <v>0</v>
      </c>
      <c r="M2106" s="86">
        <f>IF(L2106&gt;0,VLOOKUP(L2106,T$12:$AC$125,7),0)</f>
        <v>0</v>
      </c>
      <c r="N2106" s="81">
        <f t="shared" si="725"/>
        <v>0</v>
      </c>
      <c r="O2106" s="81">
        <f t="shared" ca="1" si="734"/>
        <v>0</v>
      </c>
      <c r="P2106" s="87" t="str">
        <f t="shared" si="735"/>
        <v>J=</v>
      </c>
      <c r="Q2106" s="88">
        <f t="shared" si="736"/>
        <v>45223</v>
      </c>
      <c r="R2106" s="7"/>
      <c r="S2106" s="7"/>
      <c r="T2106" s="7"/>
      <c r="U2106" s="7"/>
      <c r="V2106" s="7"/>
      <c r="W2106" s="7"/>
      <c r="X2106" s="7"/>
      <c r="Y2106" s="7"/>
      <c r="Z2106" s="7"/>
      <c r="AA2106" s="7"/>
      <c r="AB2106" s="7"/>
      <c r="AC2106" s="7"/>
      <c r="AD2106" s="7"/>
      <c r="AE2106" s="7"/>
      <c r="AF2106" s="65"/>
      <c r="AG2106" s="9"/>
      <c r="AH2106" s="9"/>
      <c r="AI2106" s="4"/>
      <c r="AJ2106" s="10"/>
      <c r="AK2106" s="4"/>
      <c r="AL2106" s="65"/>
      <c r="AM2106" s="10"/>
      <c r="AN2106" s="9"/>
      <c r="AO2106" s="7"/>
      <c r="AP2106" s="11"/>
      <c r="AQ2106" s="9"/>
      <c r="AR2106" s="8"/>
      <c r="AS2106" s="65"/>
      <c r="AT2106" s="12"/>
      <c r="AU2106" s="12"/>
      <c r="AV2106" s="22"/>
      <c r="AW2106" s="12"/>
      <c r="AX2106" s="12"/>
      <c r="AY2106" s="12"/>
      <c r="AZ2106" s="12"/>
      <c r="BA2106" s="12"/>
      <c r="BB2106" s="12"/>
      <c r="BC2106" s="12"/>
      <c r="BD2106" s="12"/>
      <c r="BE2106" s="12"/>
      <c r="BF2106" s="12"/>
      <c r="BG2106" s="12"/>
      <c r="BH2106" s="12"/>
      <c r="BI2106" s="12"/>
      <c r="BJ2106" s="12"/>
      <c r="BK2106" s="12"/>
      <c r="BL2106" s="12"/>
      <c r="BM2106" s="12"/>
      <c r="BN2106" s="12"/>
      <c r="BO2106" s="12"/>
      <c r="BP2106" s="12"/>
      <c r="BQ2106" s="12"/>
      <c r="BR2106" s="12"/>
      <c r="BS2106" s="12"/>
      <c r="BT2106" s="12"/>
      <c r="BU2106" s="12"/>
      <c r="BV2106" s="12"/>
      <c r="BW2106" s="12"/>
      <c r="BX2106" s="12"/>
      <c r="BY2106" s="12"/>
      <c r="BZ2106" s="12"/>
      <c r="CA2106" s="12"/>
      <c r="CB2106" s="12"/>
      <c r="CC2106" s="12"/>
      <c r="CD2106" s="12"/>
      <c r="CE2106" s="12"/>
      <c r="CF2106" s="12"/>
      <c r="CG2106" s="12"/>
      <c r="CH2106" s="12"/>
      <c r="CI2106" s="12"/>
      <c r="CJ2106" s="12"/>
      <c r="CK2106" s="12"/>
      <c r="CL2106" s="12"/>
      <c r="CM2106" s="12"/>
      <c r="CN2106" s="12"/>
      <c r="CO2106" s="12"/>
      <c r="CP2106" s="12"/>
      <c r="CQ2106" s="12"/>
      <c r="CR2106" s="12"/>
      <c r="CS2106" s="12"/>
      <c r="CT2106" s="12"/>
      <c r="CU2106" s="12"/>
      <c r="CV2106" s="12"/>
      <c r="CW2106" s="12"/>
      <c r="CX2106" s="12"/>
      <c r="CY2106" s="12"/>
      <c r="CZ2106" s="12"/>
      <c r="DA2106" s="12"/>
      <c r="DB2106" s="12"/>
      <c r="DC2106" s="12"/>
      <c r="DD2106" s="12"/>
      <c r="DE2106" s="12"/>
      <c r="DF2106" s="12"/>
      <c r="DG2106" s="12"/>
      <c r="DH2106" s="12"/>
      <c r="DI2106" s="12"/>
      <c r="DJ2106" s="12"/>
      <c r="DK2106" s="12"/>
      <c r="DL2106" s="12"/>
      <c r="DM2106" s="12"/>
      <c r="DN2106" s="12"/>
      <c r="DO2106" s="12"/>
      <c r="DP2106" s="12"/>
      <c r="DQ2106" s="12"/>
      <c r="DR2106" s="12"/>
      <c r="DS2106" s="12"/>
      <c r="DT2106" s="12"/>
      <c r="DU2106" s="12"/>
      <c r="DV2106" s="12"/>
      <c r="DW2106" s="12"/>
      <c r="DX2106" s="12"/>
      <c r="DY2106" s="12"/>
      <c r="DZ2106" s="12"/>
      <c r="EA2106" s="12"/>
      <c r="EB2106" s="12"/>
      <c r="EC2106" s="12"/>
      <c r="ED2106" s="12"/>
      <c r="EE2106" s="12"/>
      <c r="EF2106" s="12"/>
      <c r="EG2106" s="12"/>
      <c r="EH2106" s="12"/>
      <c r="EI2106" s="12"/>
      <c r="EJ2106" s="12"/>
      <c r="EK2106" s="12"/>
      <c r="EL2106" s="12"/>
      <c r="EM2106" s="12"/>
      <c r="EN2106" s="12"/>
      <c r="EO2106" s="12"/>
      <c r="EP2106" s="12"/>
      <c r="EQ2106" s="12"/>
      <c r="ER2106" s="12"/>
      <c r="ES2106" s="12"/>
      <c r="ET2106" s="12"/>
      <c r="EU2106" s="12"/>
      <c r="EV2106" s="12"/>
      <c r="EW2106" s="12"/>
      <c r="EX2106" s="12"/>
      <c r="EY2106" s="12"/>
      <c r="EZ2106" s="12"/>
      <c r="FA2106" s="12"/>
      <c r="FB2106" s="12"/>
      <c r="FC2106" s="12"/>
      <c r="FD2106" s="12"/>
      <c r="FE2106" s="12"/>
      <c r="FF2106" s="12"/>
      <c r="FG2106" s="12"/>
      <c r="FH2106" s="12"/>
      <c r="FI2106" s="12"/>
      <c r="FJ2106" s="12"/>
      <c r="FK2106" s="12"/>
      <c r="FL2106" s="12"/>
      <c r="FM2106" s="12"/>
      <c r="FN2106" s="12"/>
      <c r="FO2106" s="12"/>
      <c r="FP2106" s="12"/>
      <c r="FQ2106" s="12"/>
      <c r="FR2106" s="12"/>
      <c r="FS2106" s="12"/>
      <c r="FT2106" s="12"/>
      <c r="FU2106" s="12"/>
      <c r="FV2106" s="12"/>
      <c r="FW2106" s="12"/>
      <c r="FX2106" s="12"/>
      <c r="FY2106" s="12"/>
      <c r="FZ2106" s="12"/>
      <c r="GA2106" s="12"/>
      <c r="GB2106" s="12"/>
      <c r="GC2106" s="12"/>
      <c r="GD2106" s="12"/>
      <c r="GE2106" s="12"/>
      <c r="GF2106" s="12"/>
      <c r="GG2106" s="12"/>
      <c r="GH2106" s="12"/>
      <c r="GI2106" s="12"/>
      <c r="GJ2106" s="12"/>
      <c r="GK2106" s="12"/>
      <c r="GL2106" s="12"/>
      <c r="GM2106" s="12"/>
      <c r="GN2106" s="12"/>
      <c r="GO2106" s="12"/>
      <c r="GP2106" s="12"/>
      <c r="GQ2106" s="12"/>
      <c r="GR2106" s="12"/>
    </row>
    <row r="2107" spans="1:200" x14ac:dyDescent="0.2">
      <c r="A2107" s="79">
        <f t="shared" si="726"/>
        <v>45179</v>
      </c>
      <c r="B2107" s="80" t="str">
        <f t="shared" ca="1" si="727"/>
        <v>n.d</v>
      </c>
      <c r="C2107" s="81">
        <f t="shared" ca="1" si="728"/>
        <v>1136.6050237500001</v>
      </c>
      <c r="D2107" s="82">
        <f ca="1">IF(A2107&lt;$B$1,VLOOKUP(A2107,[1]DI!$A$4:$B$15000,2,FALSE),0)</f>
        <v>0</v>
      </c>
      <c r="E2107" s="81">
        <f t="shared" ca="1" si="729"/>
        <v>0</v>
      </c>
      <c r="F2107" s="83">
        <f t="shared" si="724"/>
        <v>1.1679999999999999</v>
      </c>
      <c r="G2107" s="84">
        <f t="shared" ca="1" si="730"/>
        <v>1</v>
      </c>
      <c r="H2107" s="81">
        <f ca="1">TRUNC(PRODUCT(G$10:G2106),15)</f>
        <v>1.40945772534528</v>
      </c>
      <c r="I2107" s="81">
        <f t="shared" ca="1" si="731"/>
        <v>1.40945772534528</v>
      </c>
      <c r="J2107" s="81">
        <f t="shared" ca="1" si="732"/>
        <v>1</v>
      </c>
      <c r="K2107" s="81">
        <f t="shared" ca="1" si="733"/>
        <v>0</v>
      </c>
      <c r="L2107" s="85">
        <f>IF(VLOOKUP(A2107,$U$12:$AD$125,8)=VLOOKUP(A2106,$U$12:$AD$125,8),0,VLOOKUP(A2107,U$12:$AD$125,8))</f>
        <v>0</v>
      </c>
      <c r="M2107" s="86">
        <f>IF(L2107&gt;0,VLOOKUP(L2107,T$12:$AC$125,7),0)</f>
        <v>0</v>
      </c>
      <c r="N2107" s="81">
        <f t="shared" si="725"/>
        <v>0</v>
      </c>
      <c r="O2107" s="81">
        <f t="shared" ca="1" si="734"/>
        <v>0</v>
      </c>
      <c r="P2107" s="87" t="str">
        <f t="shared" si="735"/>
        <v>J=</v>
      </c>
      <c r="Q2107" s="88">
        <f t="shared" si="736"/>
        <v>45223</v>
      </c>
      <c r="R2107" s="7"/>
      <c r="S2107" s="7"/>
      <c r="T2107" s="7"/>
      <c r="U2107" s="7"/>
      <c r="V2107" s="7"/>
      <c r="W2107" s="7"/>
      <c r="X2107" s="7"/>
      <c r="Y2107" s="7"/>
      <c r="Z2107" s="7"/>
      <c r="AA2107" s="7"/>
      <c r="AB2107" s="7"/>
      <c r="AC2107" s="7"/>
      <c r="AD2107" s="7"/>
      <c r="AE2107" s="7"/>
      <c r="AF2107" s="65"/>
      <c r="AG2107" s="9"/>
      <c r="AH2107" s="9"/>
      <c r="AI2107" s="4"/>
      <c r="AJ2107" s="10"/>
      <c r="AK2107" s="4"/>
      <c r="AL2107" s="65"/>
      <c r="AM2107" s="10"/>
      <c r="AN2107" s="9"/>
      <c r="AO2107" s="7"/>
      <c r="AP2107" s="11"/>
      <c r="AQ2107" s="9"/>
      <c r="AR2107" s="8"/>
      <c r="AS2107" s="65"/>
      <c r="AT2107" s="12"/>
      <c r="AU2107" s="12"/>
      <c r="AV2107" s="22"/>
      <c r="AW2107" s="12"/>
      <c r="AX2107" s="12"/>
      <c r="AY2107" s="12"/>
      <c r="AZ2107" s="12"/>
      <c r="BA2107" s="12"/>
      <c r="BB2107" s="12"/>
      <c r="BC2107" s="12"/>
      <c r="BD2107" s="12"/>
      <c r="BE2107" s="12"/>
      <c r="BF2107" s="12"/>
      <c r="BG2107" s="12"/>
      <c r="BH2107" s="12"/>
      <c r="BI2107" s="12"/>
      <c r="BJ2107" s="12"/>
      <c r="BK2107" s="12"/>
      <c r="BL2107" s="12"/>
      <c r="BM2107" s="12"/>
      <c r="BN2107" s="12"/>
      <c r="BO2107" s="12"/>
      <c r="BP2107" s="12"/>
      <c r="BQ2107" s="12"/>
      <c r="BR2107" s="12"/>
      <c r="BS2107" s="12"/>
      <c r="BT2107" s="12"/>
      <c r="BU2107" s="12"/>
      <c r="BV2107" s="12"/>
      <c r="BW2107" s="12"/>
      <c r="BX2107" s="12"/>
      <c r="BY2107" s="12"/>
      <c r="BZ2107" s="12"/>
      <c r="CA2107" s="12"/>
      <c r="CB2107" s="12"/>
      <c r="CC2107" s="12"/>
      <c r="CD2107" s="12"/>
      <c r="CE2107" s="12"/>
      <c r="CF2107" s="12"/>
      <c r="CG2107" s="12"/>
      <c r="CH2107" s="12"/>
      <c r="CI2107" s="12"/>
      <c r="CJ2107" s="12"/>
      <c r="CK2107" s="12"/>
      <c r="CL2107" s="12"/>
      <c r="CM2107" s="12"/>
      <c r="CN2107" s="12"/>
      <c r="CO2107" s="12"/>
      <c r="CP2107" s="12"/>
      <c r="CQ2107" s="12"/>
      <c r="CR2107" s="12"/>
      <c r="CS2107" s="12"/>
      <c r="CT2107" s="12"/>
      <c r="CU2107" s="12"/>
      <c r="CV2107" s="12"/>
      <c r="CW2107" s="12"/>
      <c r="CX2107" s="12"/>
      <c r="CY2107" s="12"/>
      <c r="CZ2107" s="12"/>
      <c r="DA2107" s="12"/>
      <c r="DB2107" s="12"/>
      <c r="DC2107" s="12"/>
      <c r="DD2107" s="12"/>
      <c r="DE2107" s="12"/>
      <c r="DF2107" s="12"/>
      <c r="DG2107" s="12"/>
      <c r="DH2107" s="12"/>
      <c r="DI2107" s="12"/>
      <c r="DJ2107" s="12"/>
      <c r="DK2107" s="12"/>
      <c r="DL2107" s="12"/>
      <c r="DM2107" s="12"/>
      <c r="DN2107" s="12"/>
      <c r="DO2107" s="12"/>
      <c r="DP2107" s="12"/>
      <c r="DQ2107" s="12"/>
      <c r="DR2107" s="12"/>
      <c r="DS2107" s="12"/>
      <c r="DT2107" s="12"/>
      <c r="DU2107" s="12"/>
      <c r="DV2107" s="12"/>
      <c r="DW2107" s="12"/>
      <c r="DX2107" s="12"/>
      <c r="DY2107" s="12"/>
      <c r="DZ2107" s="12"/>
      <c r="EA2107" s="12"/>
      <c r="EB2107" s="12"/>
      <c r="EC2107" s="12"/>
      <c r="ED2107" s="12"/>
      <c r="EE2107" s="12"/>
      <c r="EF2107" s="12"/>
      <c r="EG2107" s="12"/>
      <c r="EH2107" s="12"/>
      <c r="EI2107" s="12"/>
      <c r="EJ2107" s="12"/>
      <c r="EK2107" s="12"/>
      <c r="EL2107" s="12"/>
      <c r="EM2107" s="12"/>
      <c r="EN2107" s="12"/>
      <c r="EO2107" s="12"/>
      <c r="EP2107" s="12"/>
      <c r="EQ2107" s="12"/>
      <c r="ER2107" s="12"/>
      <c r="ES2107" s="12"/>
      <c r="ET2107" s="12"/>
      <c r="EU2107" s="12"/>
      <c r="EV2107" s="12"/>
      <c r="EW2107" s="12"/>
      <c r="EX2107" s="12"/>
      <c r="EY2107" s="12"/>
      <c r="EZ2107" s="12"/>
      <c r="FA2107" s="12"/>
      <c r="FB2107" s="12"/>
      <c r="FC2107" s="12"/>
      <c r="FD2107" s="12"/>
      <c r="FE2107" s="12"/>
      <c r="FF2107" s="12"/>
      <c r="FG2107" s="12"/>
      <c r="FH2107" s="12"/>
      <c r="FI2107" s="12"/>
      <c r="FJ2107" s="12"/>
      <c r="FK2107" s="12"/>
      <c r="FL2107" s="12"/>
      <c r="FM2107" s="12"/>
      <c r="FN2107" s="12"/>
      <c r="FO2107" s="12"/>
      <c r="FP2107" s="12"/>
      <c r="FQ2107" s="12"/>
      <c r="FR2107" s="12"/>
      <c r="FS2107" s="12"/>
      <c r="FT2107" s="12"/>
      <c r="FU2107" s="12"/>
      <c r="FV2107" s="12"/>
      <c r="FW2107" s="12"/>
      <c r="FX2107" s="12"/>
      <c r="FY2107" s="12"/>
      <c r="FZ2107" s="12"/>
      <c r="GA2107" s="12"/>
      <c r="GB2107" s="12"/>
      <c r="GC2107" s="12"/>
      <c r="GD2107" s="12"/>
      <c r="GE2107" s="12"/>
      <c r="GF2107" s="12"/>
      <c r="GG2107" s="12"/>
      <c r="GH2107" s="12"/>
      <c r="GI2107" s="12"/>
      <c r="GJ2107" s="12"/>
      <c r="GK2107" s="12"/>
      <c r="GL2107" s="12"/>
      <c r="GM2107" s="12"/>
      <c r="GN2107" s="12"/>
      <c r="GO2107" s="12"/>
      <c r="GP2107" s="12"/>
      <c r="GQ2107" s="12"/>
      <c r="GR2107" s="12"/>
    </row>
    <row r="2108" spans="1:200" x14ac:dyDescent="0.2">
      <c r="A2108" s="79">
        <f t="shared" si="726"/>
        <v>45180</v>
      </c>
      <c r="B2108" s="80" t="str">
        <f t="shared" ca="1" si="727"/>
        <v>n.d</v>
      </c>
      <c r="C2108" s="81">
        <f t="shared" ca="1" si="728"/>
        <v>1136.6050237500001</v>
      </c>
      <c r="D2108" s="82">
        <f ca="1">IF(A2108&lt;$B$1,VLOOKUP(A2108,[1]DI!$A$4:$B$15000,2,FALSE),0)</f>
        <v>0</v>
      </c>
      <c r="E2108" s="81">
        <f t="shared" ca="1" si="729"/>
        <v>0</v>
      </c>
      <c r="F2108" s="83">
        <f t="shared" si="724"/>
        <v>1.1679999999999999</v>
      </c>
      <c r="G2108" s="84">
        <f t="shared" ca="1" si="730"/>
        <v>1</v>
      </c>
      <c r="H2108" s="81">
        <f ca="1">TRUNC(PRODUCT(G$10:G2107),15)</f>
        <v>1.40945772534528</v>
      </c>
      <c r="I2108" s="81">
        <f t="shared" ca="1" si="731"/>
        <v>1.40945772534528</v>
      </c>
      <c r="J2108" s="81">
        <f t="shared" ca="1" si="732"/>
        <v>1</v>
      </c>
      <c r="K2108" s="81">
        <f t="shared" ca="1" si="733"/>
        <v>0</v>
      </c>
      <c r="L2108" s="85">
        <f>IF(VLOOKUP(A2108,$U$12:$AD$125,8)=VLOOKUP(A2107,$U$12:$AD$125,8),0,VLOOKUP(A2108,U$12:$AD$125,8))</f>
        <v>0</v>
      </c>
      <c r="M2108" s="86">
        <f>IF(L2108&gt;0,VLOOKUP(L2108,T$12:$AC$125,7),0)</f>
        <v>0</v>
      </c>
      <c r="N2108" s="81">
        <f t="shared" si="725"/>
        <v>0</v>
      </c>
      <c r="O2108" s="81">
        <f t="shared" ca="1" si="734"/>
        <v>0</v>
      </c>
      <c r="P2108" s="87" t="str">
        <f t="shared" si="735"/>
        <v>J=</v>
      </c>
      <c r="Q2108" s="88">
        <f t="shared" si="736"/>
        <v>45223</v>
      </c>
      <c r="R2108" s="7"/>
      <c r="S2108" s="7"/>
      <c r="T2108" s="7"/>
      <c r="U2108" s="7"/>
      <c r="V2108" s="7"/>
      <c r="W2108" s="7"/>
      <c r="X2108" s="7"/>
      <c r="Y2108" s="7"/>
      <c r="Z2108" s="7"/>
      <c r="AA2108" s="7"/>
      <c r="AB2108" s="7"/>
      <c r="AC2108" s="7"/>
      <c r="AD2108" s="7"/>
      <c r="AE2108" s="7"/>
      <c r="AF2108" s="65"/>
      <c r="AG2108" s="9"/>
      <c r="AH2108" s="9"/>
      <c r="AI2108" s="4"/>
      <c r="AJ2108" s="10"/>
      <c r="AK2108" s="4"/>
      <c r="AL2108" s="65"/>
      <c r="AM2108" s="10"/>
      <c r="AN2108" s="9"/>
      <c r="AO2108" s="7"/>
      <c r="AP2108" s="11"/>
      <c r="AQ2108" s="9"/>
      <c r="AR2108" s="8"/>
      <c r="AS2108" s="65"/>
      <c r="AT2108" s="12"/>
      <c r="AU2108" s="12"/>
      <c r="AV2108" s="22"/>
      <c r="AW2108" s="12"/>
      <c r="AX2108" s="12"/>
      <c r="AY2108" s="12"/>
      <c r="AZ2108" s="12"/>
      <c r="BA2108" s="12"/>
      <c r="BB2108" s="12"/>
      <c r="BC2108" s="12"/>
      <c r="BD2108" s="12"/>
      <c r="BE2108" s="12"/>
      <c r="BF2108" s="12"/>
      <c r="BG2108" s="12"/>
      <c r="BH2108" s="12"/>
      <c r="BI2108" s="12"/>
      <c r="BJ2108" s="12"/>
      <c r="BK2108" s="12"/>
      <c r="BL2108" s="12"/>
      <c r="BM2108" s="12"/>
      <c r="BN2108" s="12"/>
      <c r="BO2108" s="12"/>
      <c r="BP2108" s="12"/>
      <c r="BQ2108" s="12"/>
      <c r="BR2108" s="12"/>
      <c r="BS2108" s="12"/>
      <c r="BT2108" s="12"/>
      <c r="BU2108" s="12"/>
      <c r="BV2108" s="12"/>
      <c r="BW2108" s="12"/>
      <c r="BX2108" s="12"/>
      <c r="BY2108" s="12"/>
      <c r="BZ2108" s="12"/>
      <c r="CA2108" s="12"/>
      <c r="CB2108" s="12"/>
      <c r="CC2108" s="12"/>
      <c r="CD2108" s="12"/>
      <c r="CE2108" s="12"/>
      <c r="CF2108" s="12"/>
      <c r="CG2108" s="12"/>
      <c r="CH2108" s="12"/>
      <c r="CI2108" s="12"/>
      <c r="CJ2108" s="12"/>
      <c r="CK2108" s="12"/>
      <c r="CL2108" s="12"/>
      <c r="CM2108" s="12"/>
      <c r="CN2108" s="12"/>
      <c r="CO2108" s="12"/>
      <c r="CP2108" s="12"/>
      <c r="CQ2108" s="12"/>
      <c r="CR2108" s="12"/>
      <c r="CS2108" s="12"/>
      <c r="CT2108" s="12"/>
      <c r="CU2108" s="12"/>
      <c r="CV2108" s="12"/>
      <c r="CW2108" s="12"/>
      <c r="CX2108" s="12"/>
      <c r="CY2108" s="12"/>
      <c r="CZ2108" s="12"/>
      <c r="DA2108" s="12"/>
      <c r="DB2108" s="12"/>
      <c r="DC2108" s="12"/>
      <c r="DD2108" s="12"/>
      <c r="DE2108" s="12"/>
      <c r="DF2108" s="12"/>
      <c r="DG2108" s="12"/>
      <c r="DH2108" s="12"/>
      <c r="DI2108" s="12"/>
      <c r="DJ2108" s="12"/>
      <c r="DK2108" s="12"/>
      <c r="DL2108" s="12"/>
      <c r="DM2108" s="12"/>
      <c r="DN2108" s="12"/>
      <c r="DO2108" s="12"/>
      <c r="DP2108" s="12"/>
      <c r="DQ2108" s="12"/>
      <c r="DR2108" s="12"/>
      <c r="DS2108" s="12"/>
      <c r="DT2108" s="12"/>
      <c r="DU2108" s="12"/>
      <c r="DV2108" s="12"/>
      <c r="DW2108" s="12"/>
      <c r="DX2108" s="12"/>
      <c r="DY2108" s="12"/>
      <c r="DZ2108" s="12"/>
      <c r="EA2108" s="12"/>
      <c r="EB2108" s="12"/>
      <c r="EC2108" s="12"/>
      <c r="ED2108" s="12"/>
      <c r="EE2108" s="12"/>
      <c r="EF2108" s="12"/>
      <c r="EG2108" s="12"/>
      <c r="EH2108" s="12"/>
      <c r="EI2108" s="12"/>
      <c r="EJ2108" s="12"/>
      <c r="EK2108" s="12"/>
      <c r="EL2108" s="12"/>
      <c r="EM2108" s="12"/>
      <c r="EN2108" s="12"/>
      <c r="EO2108" s="12"/>
      <c r="EP2108" s="12"/>
      <c r="EQ2108" s="12"/>
      <c r="ER2108" s="12"/>
      <c r="ES2108" s="12"/>
      <c r="ET2108" s="12"/>
      <c r="EU2108" s="12"/>
      <c r="EV2108" s="12"/>
      <c r="EW2108" s="12"/>
      <c r="EX2108" s="12"/>
      <c r="EY2108" s="12"/>
      <c r="EZ2108" s="12"/>
      <c r="FA2108" s="12"/>
      <c r="FB2108" s="12"/>
      <c r="FC2108" s="12"/>
      <c r="FD2108" s="12"/>
      <c r="FE2108" s="12"/>
      <c r="FF2108" s="12"/>
      <c r="FG2108" s="12"/>
      <c r="FH2108" s="12"/>
      <c r="FI2108" s="12"/>
      <c r="FJ2108" s="12"/>
      <c r="FK2108" s="12"/>
      <c r="FL2108" s="12"/>
      <c r="FM2108" s="12"/>
      <c r="FN2108" s="12"/>
      <c r="FO2108" s="12"/>
      <c r="FP2108" s="12"/>
      <c r="FQ2108" s="12"/>
      <c r="FR2108" s="12"/>
      <c r="FS2108" s="12"/>
      <c r="FT2108" s="12"/>
      <c r="FU2108" s="12"/>
      <c r="FV2108" s="12"/>
      <c r="FW2108" s="12"/>
      <c r="FX2108" s="12"/>
      <c r="FY2108" s="12"/>
      <c r="FZ2108" s="12"/>
      <c r="GA2108" s="12"/>
      <c r="GB2108" s="12"/>
      <c r="GC2108" s="12"/>
      <c r="GD2108" s="12"/>
      <c r="GE2108" s="12"/>
      <c r="GF2108" s="12"/>
      <c r="GG2108" s="12"/>
      <c r="GH2108" s="12"/>
      <c r="GI2108" s="12"/>
      <c r="GJ2108" s="12"/>
      <c r="GK2108" s="12"/>
      <c r="GL2108" s="12"/>
      <c r="GM2108" s="12"/>
      <c r="GN2108" s="12"/>
      <c r="GO2108" s="12"/>
      <c r="GP2108" s="12"/>
      <c r="GQ2108" s="12"/>
      <c r="GR2108" s="12"/>
    </row>
    <row r="2109" spans="1:200" x14ac:dyDescent="0.2">
      <c r="A2109" s="79">
        <f t="shared" si="726"/>
        <v>45181</v>
      </c>
      <c r="B2109" s="80" t="str">
        <f t="shared" ca="1" si="727"/>
        <v>n.d</v>
      </c>
      <c r="C2109" s="81">
        <f t="shared" ca="1" si="728"/>
        <v>1136.6050237500001</v>
      </c>
      <c r="D2109" s="82">
        <f ca="1">IF(A2109&lt;$B$1,VLOOKUP(A2109,[1]DI!$A$4:$B$15000,2,FALSE),0)</f>
        <v>0</v>
      </c>
      <c r="E2109" s="81">
        <f t="shared" ca="1" si="729"/>
        <v>0</v>
      </c>
      <c r="F2109" s="83">
        <f t="shared" si="724"/>
        <v>1.1679999999999999</v>
      </c>
      <c r="G2109" s="84">
        <f t="shared" ca="1" si="730"/>
        <v>1</v>
      </c>
      <c r="H2109" s="81">
        <f ca="1">TRUNC(PRODUCT(G$10:G2108),15)</f>
        <v>1.40945772534528</v>
      </c>
      <c r="I2109" s="81">
        <f t="shared" ca="1" si="731"/>
        <v>1.40945772534528</v>
      </c>
      <c r="J2109" s="81">
        <f t="shared" ca="1" si="732"/>
        <v>1</v>
      </c>
      <c r="K2109" s="81">
        <f t="shared" ca="1" si="733"/>
        <v>0</v>
      </c>
      <c r="L2109" s="85">
        <f>IF(VLOOKUP(A2109,$U$12:$AD$125,8)=VLOOKUP(A2108,$U$12:$AD$125,8),0,VLOOKUP(A2109,U$12:$AD$125,8))</f>
        <v>0</v>
      </c>
      <c r="M2109" s="86">
        <f>IF(L2109&gt;0,VLOOKUP(L2109,T$12:$AC$125,7),0)</f>
        <v>0</v>
      </c>
      <c r="N2109" s="81">
        <f t="shared" si="725"/>
        <v>0</v>
      </c>
      <c r="O2109" s="81">
        <f t="shared" ca="1" si="734"/>
        <v>0</v>
      </c>
      <c r="P2109" s="87" t="str">
        <f t="shared" si="735"/>
        <v>J=</v>
      </c>
      <c r="Q2109" s="88">
        <f t="shared" si="736"/>
        <v>45223</v>
      </c>
      <c r="R2109" s="7"/>
      <c r="S2109" s="7"/>
      <c r="T2109" s="7"/>
      <c r="U2109" s="7"/>
      <c r="V2109" s="7"/>
      <c r="W2109" s="7"/>
      <c r="X2109" s="7"/>
      <c r="Y2109" s="7"/>
      <c r="Z2109" s="7"/>
      <c r="AA2109" s="7"/>
      <c r="AB2109" s="7"/>
      <c r="AC2109" s="7"/>
      <c r="AD2109" s="7"/>
      <c r="AE2109" s="7"/>
      <c r="AF2109" s="65"/>
      <c r="AG2109" s="9"/>
      <c r="AH2109" s="9"/>
      <c r="AI2109" s="4"/>
      <c r="AJ2109" s="10"/>
      <c r="AK2109" s="4"/>
      <c r="AL2109" s="65"/>
      <c r="AM2109" s="10"/>
      <c r="AN2109" s="9"/>
      <c r="AO2109" s="7"/>
      <c r="AP2109" s="11"/>
      <c r="AQ2109" s="9"/>
      <c r="AR2109" s="8"/>
      <c r="AS2109" s="65"/>
      <c r="AT2109" s="12"/>
      <c r="AU2109" s="12"/>
      <c r="AV2109" s="22"/>
      <c r="AW2109" s="12"/>
      <c r="AX2109" s="12"/>
      <c r="AY2109" s="12"/>
      <c r="AZ2109" s="12"/>
      <c r="BA2109" s="12"/>
      <c r="BB2109" s="12"/>
      <c r="BC2109" s="12"/>
      <c r="BD2109" s="12"/>
      <c r="BE2109" s="12"/>
      <c r="BF2109" s="12"/>
      <c r="BG2109" s="12"/>
      <c r="BH2109" s="12"/>
      <c r="BI2109" s="12"/>
      <c r="BJ2109" s="12"/>
      <c r="BK2109" s="12"/>
      <c r="BL2109" s="12"/>
      <c r="BM2109" s="12"/>
      <c r="BN2109" s="12"/>
      <c r="BO2109" s="12"/>
      <c r="BP2109" s="12"/>
      <c r="BQ2109" s="12"/>
      <c r="BR2109" s="12"/>
      <c r="BS2109" s="12"/>
      <c r="BT2109" s="12"/>
      <c r="BU2109" s="12"/>
      <c r="BV2109" s="12"/>
      <c r="BW2109" s="12"/>
      <c r="BX2109" s="12"/>
      <c r="BY2109" s="12"/>
      <c r="BZ2109" s="12"/>
      <c r="CA2109" s="12"/>
      <c r="CB2109" s="12"/>
      <c r="CC2109" s="12"/>
      <c r="CD2109" s="12"/>
      <c r="CE2109" s="12"/>
      <c r="CF2109" s="12"/>
      <c r="CG2109" s="12"/>
      <c r="CH2109" s="12"/>
      <c r="CI2109" s="12"/>
      <c r="CJ2109" s="12"/>
      <c r="CK2109" s="12"/>
      <c r="CL2109" s="12"/>
      <c r="CM2109" s="12"/>
      <c r="CN2109" s="12"/>
      <c r="CO2109" s="12"/>
      <c r="CP2109" s="12"/>
      <c r="CQ2109" s="12"/>
      <c r="CR2109" s="12"/>
      <c r="CS2109" s="12"/>
      <c r="CT2109" s="12"/>
      <c r="CU2109" s="12"/>
      <c r="CV2109" s="12"/>
      <c r="CW2109" s="12"/>
      <c r="CX2109" s="12"/>
      <c r="CY2109" s="12"/>
      <c r="CZ2109" s="12"/>
      <c r="DA2109" s="12"/>
      <c r="DB2109" s="12"/>
      <c r="DC2109" s="12"/>
      <c r="DD2109" s="12"/>
      <c r="DE2109" s="12"/>
      <c r="DF2109" s="12"/>
      <c r="DG2109" s="12"/>
      <c r="DH2109" s="12"/>
      <c r="DI2109" s="12"/>
      <c r="DJ2109" s="12"/>
      <c r="DK2109" s="12"/>
      <c r="DL2109" s="12"/>
      <c r="DM2109" s="12"/>
      <c r="DN2109" s="12"/>
      <c r="DO2109" s="12"/>
      <c r="DP2109" s="12"/>
      <c r="DQ2109" s="12"/>
      <c r="DR2109" s="12"/>
      <c r="DS2109" s="12"/>
      <c r="DT2109" s="12"/>
      <c r="DU2109" s="12"/>
      <c r="DV2109" s="12"/>
      <c r="DW2109" s="12"/>
      <c r="DX2109" s="12"/>
      <c r="DY2109" s="12"/>
      <c r="DZ2109" s="12"/>
      <c r="EA2109" s="12"/>
      <c r="EB2109" s="12"/>
      <c r="EC2109" s="12"/>
      <c r="ED2109" s="12"/>
      <c r="EE2109" s="12"/>
      <c r="EF2109" s="12"/>
      <c r="EG2109" s="12"/>
      <c r="EH2109" s="12"/>
      <c r="EI2109" s="12"/>
      <c r="EJ2109" s="12"/>
      <c r="EK2109" s="12"/>
      <c r="EL2109" s="12"/>
      <c r="EM2109" s="12"/>
      <c r="EN2109" s="12"/>
      <c r="EO2109" s="12"/>
      <c r="EP2109" s="12"/>
      <c r="EQ2109" s="12"/>
      <c r="ER2109" s="12"/>
      <c r="ES2109" s="12"/>
      <c r="ET2109" s="12"/>
      <c r="EU2109" s="12"/>
      <c r="EV2109" s="12"/>
      <c r="EW2109" s="12"/>
      <c r="EX2109" s="12"/>
      <c r="EY2109" s="12"/>
      <c r="EZ2109" s="12"/>
      <c r="FA2109" s="12"/>
      <c r="FB2109" s="12"/>
      <c r="FC2109" s="12"/>
      <c r="FD2109" s="12"/>
      <c r="FE2109" s="12"/>
      <c r="FF2109" s="12"/>
      <c r="FG2109" s="12"/>
      <c r="FH2109" s="12"/>
      <c r="FI2109" s="12"/>
      <c r="FJ2109" s="12"/>
      <c r="FK2109" s="12"/>
      <c r="FL2109" s="12"/>
      <c r="FM2109" s="12"/>
      <c r="FN2109" s="12"/>
      <c r="FO2109" s="12"/>
      <c r="FP2109" s="12"/>
      <c r="FQ2109" s="12"/>
      <c r="FR2109" s="12"/>
      <c r="FS2109" s="12"/>
      <c r="FT2109" s="12"/>
      <c r="FU2109" s="12"/>
      <c r="FV2109" s="12"/>
      <c r="FW2109" s="12"/>
      <c r="FX2109" s="12"/>
      <c r="FY2109" s="12"/>
      <c r="FZ2109" s="12"/>
      <c r="GA2109" s="12"/>
      <c r="GB2109" s="12"/>
      <c r="GC2109" s="12"/>
      <c r="GD2109" s="12"/>
      <c r="GE2109" s="12"/>
      <c r="GF2109" s="12"/>
      <c r="GG2109" s="12"/>
      <c r="GH2109" s="12"/>
      <c r="GI2109" s="12"/>
      <c r="GJ2109" s="12"/>
      <c r="GK2109" s="12"/>
      <c r="GL2109" s="12"/>
      <c r="GM2109" s="12"/>
      <c r="GN2109" s="12"/>
      <c r="GO2109" s="12"/>
      <c r="GP2109" s="12"/>
      <c r="GQ2109" s="12"/>
      <c r="GR2109" s="12"/>
    </row>
    <row r="2110" spans="1:200" x14ac:dyDescent="0.2">
      <c r="A2110" s="79">
        <f t="shared" si="726"/>
        <v>45182</v>
      </c>
      <c r="B2110" s="80" t="str">
        <f t="shared" ca="1" si="727"/>
        <v>n.d</v>
      </c>
      <c r="C2110" s="81">
        <f t="shared" ca="1" si="728"/>
        <v>1136.6050237500001</v>
      </c>
      <c r="D2110" s="82">
        <f ca="1">IF(A2110&lt;$B$1,VLOOKUP(A2110,[1]DI!$A$4:$B$15000,2,FALSE),0)</f>
        <v>0</v>
      </c>
      <c r="E2110" s="81">
        <f t="shared" ca="1" si="729"/>
        <v>0</v>
      </c>
      <c r="F2110" s="83">
        <f t="shared" si="724"/>
        <v>1.1679999999999999</v>
      </c>
      <c r="G2110" s="84">
        <f t="shared" ca="1" si="730"/>
        <v>1</v>
      </c>
      <c r="H2110" s="81">
        <f ca="1">TRUNC(PRODUCT(G$10:G2109),15)</f>
        <v>1.40945772534528</v>
      </c>
      <c r="I2110" s="81">
        <f t="shared" ca="1" si="731"/>
        <v>1.40945772534528</v>
      </c>
      <c r="J2110" s="81">
        <f t="shared" ca="1" si="732"/>
        <v>1</v>
      </c>
      <c r="K2110" s="81">
        <f t="shared" ca="1" si="733"/>
        <v>0</v>
      </c>
      <c r="L2110" s="85">
        <f>IF(VLOOKUP(A2110,$U$12:$AD$125,8)=VLOOKUP(A2109,$U$12:$AD$125,8),0,VLOOKUP(A2110,U$12:$AD$125,8))</f>
        <v>0</v>
      </c>
      <c r="M2110" s="86">
        <f>IF(L2110&gt;0,VLOOKUP(L2110,T$12:$AC$125,7),0)</f>
        <v>0</v>
      </c>
      <c r="N2110" s="81">
        <f t="shared" si="725"/>
        <v>0</v>
      </c>
      <c r="O2110" s="81">
        <f t="shared" ca="1" si="734"/>
        <v>0</v>
      </c>
      <c r="P2110" s="87" t="str">
        <f t="shared" si="735"/>
        <v>J=</v>
      </c>
      <c r="Q2110" s="88">
        <f t="shared" si="736"/>
        <v>45223</v>
      </c>
      <c r="R2110" s="7"/>
      <c r="S2110" s="7"/>
      <c r="T2110" s="7"/>
      <c r="U2110" s="7"/>
      <c r="V2110" s="7"/>
      <c r="W2110" s="7"/>
      <c r="X2110" s="7"/>
      <c r="Y2110" s="7"/>
      <c r="Z2110" s="7"/>
      <c r="AA2110" s="7"/>
      <c r="AB2110" s="7"/>
      <c r="AC2110" s="7"/>
      <c r="AD2110" s="7"/>
      <c r="AE2110" s="7"/>
      <c r="AF2110" s="65"/>
      <c r="AG2110" s="9"/>
      <c r="AH2110" s="9"/>
      <c r="AI2110" s="4"/>
      <c r="AJ2110" s="10"/>
      <c r="AK2110" s="4"/>
      <c r="AL2110" s="65"/>
      <c r="AM2110" s="10"/>
      <c r="AN2110" s="9"/>
      <c r="AO2110" s="7"/>
      <c r="AP2110" s="11"/>
      <c r="AQ2110" s="9"/>
      <c r="AR2110" s="8"/>
      <c r="AS2110" s="65"/>
      <c r="AT2110" s="12"/>
      <c r="AU2110" s="12"/>
      <c r="AV2110" s="22"/>
      <c r="AW2110" s="12"/>
      <c r="AX2110" s="12"/>
      <c r="AY2110" s="12"/>
      <c r="AZ2110" s="12"/>
      <c r="BA2110" s="12"/>
      <c r="BB2110" s="12"/>
      <c r="BC2110" s="12"/>
      <c r="BD2110" s="12"/>
      <c r="BE2110" s="12"/>
      <c r="BF2110" s="12"/>
      <c r="BG2110" s="12"/>
      <c r="BH2110" s="12"/>
      <c r="BI2110" s="12"/>
      <c r="BJ2110" s="12"/>
      <c r="BK2110" s="12"/>
      <c r="BL2110" s="12"/>
      <c r="BM2110" s="12"/>
      <c r="BN2110" s="12"/>
      <c r="BO2110" s="12"/>
      <c r="BP2110" s="12"/>
      <c r="BQ2110" s="12"/>
      <c r="BR2110" s="12"/>
      <c r="BS2110" s="12"/>
      <c r="BT2110" s="12"/>
      <c r="BU2110" s="12"/>
      <c r="BV2110" s="12"/>
      <c r="BW2110" s="12"/>
      <c r="BX2110" s="12"/>
      <c r="BY2110" s="12"/>
      <c r="BZ2110" s="12"/>
      <c r="CA2110" s="12"/>
      <c r="CB2110" s="12"/>
      <c r="CC2110" s="12"/>
      <c r="CD2110" s="12"/>
      <c r="CE2110" s="12"/>
      <c r="CF2110" s="12"/>
      <c r="CG2110" s="12"/>
      <c r="CH2110" s="12"/>
      <c r="CI2110" s="12"/>
      <c r="CJ2110" s="12"/>
      <c r="CK2110" s="12"/>
      <c r="CL2110" s="12"/>
      <c r="CM2110" s="12"/>
      <c r="CN2110" s="12"/>
      <c r="CO2110" s="12"/>
      <c r="CP2110" s="12"/>
      <c r="CQ2110" s="12"/>
      <c r="CR2110" s="12"/>
      <c r="CS2110" s="12"/>
      <c r="CT2110" s="12"/>
      <c r="CU2110" s="12"/>
      <c r="CV2110" s="12"/>
      <c r="CW2110" s="12"/>
      <c r="CX2110" s="12"/>
      <c r="CY2110" s="12"/>
      <c r="CZ2110" s="12"/>
      <c r="DA2110" s="12"/>
      <c r="DB2110" s="12"/>
      <c r="DC2110" s="12"/>
      <c r="DD2110" s="12"/>
      <c r="DE2110" s="12"/>
      <c r="DF2110" s="12"/>
      <c r="DG2110" s="12"/>
      <c r="DH2110" s="12"/>
      <c r="DI2110" s="12"/>
      <c r="DJ2110" s="12"/>
      <c r="DK2110" s="12"/>
      <c r="DL2110" s="12"/>
      <c r="DM2110" s="12"/>
      <c r="DN2110" s="12"/>
      <c r="DO2110" s="12"/>
      <c r="DP2110" s="12"/>
      <c r="DQ2110" s="12"/>
      <c r="DR2110" s="12"/>
      <c r="DS2110" s="12"/>
      <c r="DT2110" s="12"/>
      <c r="DU2110" s="12"/>
      <c r="DV2110" s="12"/>
      <c r="DW2110" s="12"/>
      <c r="DX2110" s="12"/>
      <c r="DY2110" s="12"/>
      <c r="DZ2110" s="12"/>
      <c r="EA2110" s="12"/>
      <c r="EB2110" s="12"/>
      <c r="EC2110" s="12"/>
      <c r="ED2110" s="12"/>
      <c r="EE2110" s="12"/>
      <c r="EF2110" s="12"/>
      <c r="EG2110" s="12"/>
      <c r="EH2110" s="12"/>
      <c r="EI2110" s="12"/>
      <c r="EJ2110" s="12"/>
      <c r="EK2110" s="12"/>
      <c r="EL2110" s="12"/>
      <c r="EM2110" s="12"/>
      <c r="EN2110" s="12"/>
      <c r="EO2110" s="12"/>
      <c r="EP2110" s="12"/>
      <c r="EQ2110" s="12"/>
      <c r="ER2110" s="12"/>
      <c r="ES2110" s="12"/>
      <c r="ET2110" s="12"/>
      <c r="EU2110" s="12"/>
      <c r="EV2110" s="12"/>
      <c r="EW2110" s="12"/>
      <c r="EX2110" s="12"/>
      <c r="EY2110" s="12"/>
      <c r="EZ2110" s="12"/>
      <c r="FA2110" s="12"/>
      <c r="FB2110" s="12"/>
      <c r="FC2110" s="12"/>
      <c r="FD2110" s="12"/>
      <c r="FE2110" s="12"/>
      <c r="FF2110" s="12"/>
      <c r="FG2110" s="12"/>
      <c r="FH2110" s="12"/>
      <c r="FI2110" s="12"/>
      <c r="FJ2110" s="12"/>
      <c r="FK2110" s="12"/>
      <c r="FL2110" s="12"/>
      <c r="FM2110" s="12"/>
      <c r="FN2110" s="12"/>
      <c r="FO2110" s="12"/>
      <c r="FP2110" s="12"/>
      <c r="FQ2110" s="12"/>
      <c r="FR2110" s="12"/>
      <c r="FS2110" s="12"/>
      <c r="FT2110" s="12"/>
      <c r="FU2110" s="12"/>
      <c r="FV2110" s="12"/>
      <c r="FW2110" s="12"/>
      <c r="FX2110" s="12"/>
      <c r="FY2110" s="12"/>
      <c r="FZ2110" s="12"/>
      <c r="GA2110" s="12"/>
      <c r="GB2110" s="12"/>
      <c r="GC2110" s="12"/>
      <c r="GD2110" s="12"/>
      <c r="GE2110" s="12"/>
      <c r="GF2110" s="12"/>
      <c r="GG2110" s="12"/>
      <c r="GH2110" s="12"/>
      <c r="GI2110" s="12"/>
      <c r="GJ2110" s="12"/>
      <c r="GK2110" s="12"/>
      <c r="GL2110" s="12"/>
      <c r="GM2110" s="12"/>
      <c r="GN2110" s="12"/>
      <c r="GO2110" s="12"/>
      <c r="GP2110" s="12"/>
      <c r="GQ2110" s="12"/>
      <c r="GR2110" s="12"/>
    </row>
    <row r="2111" spans="1:200" x14ac:dyDescent="0.2">
      <c r="A2111" s="79">
        <f t="shared" si="726"/>
        <v>45183</v>
      </c>
      <c r="B2111" s="80" t="str">
        <f t="shared" ca="1" si="727"/>
        <v>n.d</v>
      </c>
      <c r="C2111" s="81">
        <f t="shared" ca="1" si="728"/>
        <v>1136.6050237500001</v>
      </c>
      <c r="D2111" s="82">
        <f ca="1">IF(A2111&lt;$B$1,VLOOKUP(A2111,[1]DI!$A$4:$B$15000,2,FALSE),0)</f>
        <v>0</v>
      </c>
      <c r="E2111" s="81">
        <f t="shared" ca="1" si="729"/>
        <v>0</v>
      </c>
      <c r="F2111" s="83">
        <f t="shared" si="724"/>
        <v>1.1679999999999999</v>
      </c>
      <c r="G2111" s="84">
        <f t="shared" ca="1" si="730"/>
        <v>1</v>
      </c>
      <c r="H2111" s="81">
        <f ca="1">TRUNC(PRODUCT(G$10:G2110),15)</f>
        <v>1.40945772534528</v>
      </c>
      <c r="I2111" s="81">
        <f t="shared" ca="1" si="731"/>
        <v>1.40945772534528</v>
      </c>
      <c r="J2111" s="81">
        <f t="shared" ca="1" si="732"/>
        <v>1</v>
      </c>
      <c r="K2111" s="81">
        <f t="shared" ca="1" si="733"/>
        <v>0</v>
      </c>
      <c r="L2111" s="85">
        <f>IF(VLOOKUP(A2111,$U$12:$AD$125,8)=VLOOKUP(A2110,$U$12:$AD$125,8),0,VLOOKUP(A2111,U$12:$AD$125,8))</f>
        <v>0</v>
      </c>
      <c r="M2111" s="86">
        <f>IF(L2111&gt;0,VLOOKUP(L2111,T$12:$AC$125,7),0)</f>
        <v>0</v>
      </c>
      <c r="N2111" s="81">
        <f t="shared" si="725"/>
        <v>0</v>
      </c>
      <c r="O2111" s="81">
        <f t="shared" ca="1" si="734"/>
        <v>0</v>
      </c>
      <c r="P2111" s="87" t="str">
        <f t="shared" si="735"/>
        <v>J=</v>
      </c>
      <c r="Q2111" s="88">
        <f t="shared" si="736"/>
        <v>45223</v>
      </c>
      <c r="R2111" s="7"/>
      <c r="S2111" s="7"/>
      <c r="T2111" s="7"/>
      <c r="U2111" s="7"/>
      <c r="V2111" s="7"/>
      <c r="W2111" s="7"/>
      <c r="X2111" s="7"/>
      <c r="Y2111" s="7"/>
      <c r="Z2111" s="7"/>
      <c r="AA2111" s="7"/>
      <c r="AB2111" s="7"/>
      <c r="AC2111" s="7"/>
      <c r="AD2111" s="7"/>
      <c r="AE2111" s="7"/>
      <c r="AF2111" s="65"/>
      <c r="AG2111" s="9"/>
      <c r="AH2111" s="9"/>
      <c r="AI2111" s="4"/>
      <c r="AJ2111" s="10"/>
      <c r="AK2111" s="4"/>
      <c r="AL2111" s="65"/>
      <c r="AM2111" s="10"/>
      <c r="AN2111" s="9"/>
      <c r="AO2111" s="7"/>
      <c r="AP2111" s="11"/>
      <c r="AQ2111" s="9"/>
      <c r="AR2111" s="8"/>
      <c r="AS2111" s="65"/>
      <c r="AT2111" s="12"/>
      <c r="AU2111" s="12"/>
      <c r="AV2111" s="22"/>
      <c r="AW2111" s="12"/>
      <c r="AX2111" s="12"/>
      <c r="AY2111" s="12"/>
      <c r="AZ2111" s="12"/>
      <c r="BA2111" s="12"/>
      <c r="BB2111" s="12"/>
      <c r="BC2111" s="12"/>
      <c r="BD2111" s="12"/>
      <c r="BE2111" s="12"/>
      <c r="BF2111" s="12"/>
      <c r="BG2111" s="12"/>
      <c r="BH2111" s="12"/>
      <c r="BI2111" s="12"/>
      <c r="BJ2111" s="12"/>
      <c r="BK2111" s="12"/>
      <c r="BL2111" s="12"/>
      <c r="BM2111" s="12"/>
      <c r="BN2111" s="12"/>
      <c r="BO2111" s="12"/>
      <c r="BP2111" s="12"/>
      <c r="BQ2111" s="12"/>
      <c r="BR2111" s="12"/>
      <c r="BS2111" s="12"/>
      <c r="BT2111" s="12"/>
      <c r="BU2111" s="12"/>
      <c r="BV2111" s="12"/>
      <c r="BW2111" s="12"/>
      <c r="BX2111" s="12"/>
      <c r="BY2111" s="12"/>
      <c r="BZ2111" s="12"/>
      <c r="CA2111" s="12"/>
      <c r="CB2111" s="12"/>
      <c r="CC2111" s="12"/>
      <c r="CD2111" s="12"/>
      <c r="CE2111" s="12"/>
      <c r="CF2111" s="12"/>
      <c r="CG2111" s="12"/>
      <c r="CH2111" s="12"/>
      <c r="CI2111" s="12"/>
      <c r="CJ2111" s="12"/>
      <c r="CK2111" s="12"/>
      <c r="CL2111" s="12"/>
      <c r="CM2111" s="12"/>
      <c r="CN2111" s="12"/>
      <c r="CO2111" s="12"/>
      <c r="CP2111" s="12"/>
      <c r="CQ2111" s="12"/>
      <c r="CR2111" s="12"/>
      <c r="CS2111" s="12"/>
      <c r="CT2111" s="12"/>
      <c r="CU2111" s="12"/>
      <c r="CV2111" s="12"/>
      <c r="CW2111" s="12"/>
      <c r="CX2111" s="12"/>
      <c r="CY2111" s="12"/>
      <c r="CZ2111" s="12"/>
      <c r="DA2111" s="12"/>
      <c r="DB2111" s="12"/>
      <c r="DC2111" s="12"/>
      <c r="DD2111" s="12"/>
      <c r="DE2111" s="12"/>
      <c r="DF2111" s="12"/>
      <c r="DG2111" s="12"/>
      <c r="DH2111" s="12"/>
      <c r="DI2111" s="12"/>
      <c r="DJ2111" s="12"/>
      <c r="DK2111" s="12"/>
      <c r="DL2111" s="12"/>
      <c r="DM2111" s="12"/>
      <c r="DN2111" s="12"/>
      <c r="DO2111" s="12"/>
      <c r="DP2111" s="12"/>
      <c r="DQ2111" s="12"/>
      <c r="DR2111" s="12"/>
      <c r="DS2111" s="12"/>
      <c r="DT2111" s="12"/>
      <c r="DU2111" s="12"/>
      <c r="DV2111" s="12"/>
      <c r="DW2111" s="12"/>
      <c r="DX2111" s="12"/>
      <c r="DY2111" s="12"/>
      <c r="DZ2111" s="12"/>
      <c r="EA2111" s="12"/>
      <c r="EB2111" s="12"/>
      <c r="EC2111" s="12"/>
      <c r="ED2111" s="12"/>
      <c r="EE2111" s="12"/>
      <c r="EF2111" s="12"/>
      <c r="EG2111" s="12"/>
      <c r="EH2111" s="12"/>
      <c r="EI2111" s="12"/>
      <c r="EJ2111" s="12"/>
      <c r="EK2111" s="12"/>
      <c r="EL2111" s="12"/>
      <c r="EM2111" s="12"/>
      <c r="EN2111" s="12"/>
      <c r="EO2111" s="12"/>
      <c r="EP2111" s="12"/>
      <c r="EQ2111" s="12"/>
      <c r="ER2111" s="12"/>
      <c r="ES2111" s="12"/>
      <c r="ET2111" s="12"/>
      <c r="EU2111" s="12"/>
      <c r="EV2111" s="12"/>
      <c r="EW2111" s="12"/>
      <c r="EX2111" s="12"/>
      <c r="EY2111" s="12"/>
      <c r="EZ2111" s="12"/>
      <c r="FA2111" s="12"/>
      <c r="FB2111" s="12"/>
      <c r="FC2111" s="12"/>
      <c r="FD2111" s="12"/>
      <c r="FE2111" s="12"/>
      <c r="FF2111" s="12"/>
      <c r="FG2111" s="12"/>
      <c r="FH2111" s="12"/>
      <c r="FI2111" s="12"/>
      <c r="FJ2111" s="12"/>
      <c r="FK2111" s="12"/>
      <c r="FL2111" s="12"/>
      <c r="FM2111" s="12"/>
      <c r="FN2111" s="12"/>
      <c r="FO2111" s="12"/>
      <c r="FP2111" s="12"/>
      <c r="FQ2111" s="12"/>
      <c r="FR2111" s="12"/>
      <c r="FS2111" s="12"/>
      <c r="FT2111" s="12"/>
      <c r="FU2111" s="12"/>
      <c r="FV2111" s="12"/>
      <c r="FW2111" s="12"/>
      <c r="FX2111" s="12"/>
      <c r="FY2111" s="12"/>
      <c r="FZ2111" s="12"/>
      <c r="GA2111" s="12"/>
      <c r="GB2111" s="12"/>
      <c r="GC2111" s="12"/>
      <c r="GD2111" s="12"/>
      <c r="GE2111" s="12"/>
      <c r="GF2111" s="12"/>
      <c r="GG2111" s="12"/>
      <c r="GH2111" s="12"/>
      <c r="GI2111" s="12"/>
      <c r="GJ2111" s="12"/>
      <c r="GK2111" s="12"/>
      <c r="GL2111" s="12"/>
      <c r="GM2111" s="12"/>
      <c r="GN2111" s="12"/>
      <c r="GO2111" s="12"/>
      <c r="GP2111" s="12"/>
      <c r="GQ2111" s="12"/>
      <c r="GR2111" s="12"/>
    </row>
    <row r="2112" spans="1:200" x14ac:dyDescent="0.2">
      <c r="A2112" s="79">
        <f t="shared" si="726"/>
        <v>45184</v>
      </c>
      <c r="B2112" s="80" t="str">
        <f t="shared" ca="1" si="727"/>
        <v>n.d</v>
      </c>
      <c r="C2112" s="81">
        <f t="shared" ca="1" si="728"/>
        <v>1136.6050237500001</v>
      </c>
      <c r="D2112" s="82">
        <f ca="1">IF(A2112&lt;$B$1,VLOOKUP(A2112,[1]DI!$A$4:$B$15000,2,FALSE),0)</f>
        <v>0</v>
      </c>
      <c r="E2112" s="81">
        <f t="shared" ca="1" si="729"/>
        <v>0</v>
      </c>
      <c r="F2112" s="83">
        <f t="shared" si="724"/>
        <v>1.1679999999999999</v>
      </c>
      <c r="G2112" s="84">
        <f t="shared" ca="1" si="730"/>
        <v>1</v>
      </c>
      <c r="H2112" s="81">
        <f ca="1">TRUNC(PRODUCT(G$10:G2111),15)</f>
        <v>1.40945772534528</v>
      </c>
      <c r="I2112" s="81">
        <f t="shared" ca="1" si="731"/>
        <v>1.40945772534528</v>
      </c>
      <c r="J2112" s="81">
        <f t="shared" ca="1" si="732"/>
        <v>1</v>
      </c>
      <c r="K2112" s="81">
        <f t="shared" ca="1" si="733"/>
        <v>0</v>
      </c>
      <c r="L2112" s="85">
        <f>IF(VLOOKUP(A2112,$U$12:$AD$125,8)=VLOOKUP(A2111,$U$12:$AD$125,8),0,VLOOKUP(A2112,U$12:$AD$125,8))</f>
        <v>0</v>
      </c>
      <c r="M2112" s="86">
        <f>IF(L2112&gt;0,VLOOKUP(L2112,T$12:$AC$125,7),0)</f>
        <v>0</v>
      </c>
      <c r="N2112" s="81">
        <f t="shared" si="725"/>
        <v>0</v>
      </c>
      <c r="O2112" s="81">
        <f t="shared" ca="1" si="734"/>
        <v>0</v>
      </c>
      <c r="P2112" s="87" t="str">
        <f t="shared" si="735"/>
        <v>J=</v>
      </c>
      <c r="Q2112" s="88">
        <f t="shared" si="736"/>
        <v>45223</v>
      </c>
      <c r="R2112" s="7"/>
      <c r="S2112" s="7"/>
      <c r="T2112" s="7"/>
      <c r="U2112" s="7"/>
      <c r="V2112" s="7"/>
      <c r="W2112" s="7"/>
      <c r="X2112" s="7"/>
      <c r="Y2112" s="7"/>
      <c r="Z2112" s="7"/>
      <c r="AA2112" s="7"/>
      <c r="AB2112" s="7"/>
      <c r="AC2112" s="7"/>
      <c r="AD2112" s="7"/>
      <c r="AE2112" s="7"/>
      <c r="AF2112" s="65"/>
      <c r="AG2112" s="9"/>
      <c r="AH2112" s="9"/>
      <c r="AI2112" s="4"/>
      <c r="AJ2112" s="10"/>
      <c r="AK2112" s="4"/>
      <c r="AL2112" s="65"/>
      <c r="AM2112" s="10"/>
      <c r="AN2112" s="9"/>
      <c r="AO2112" s="7"/>
      <c r="AP2112" s="11"/>
      <c r="AQ2112" s="9"/>
      <c r="AR2112" s="24"/>
      <c r="AS2112" s="65"/>
      <c r="AT2112" s="12"/>
      <c r="AU2112" s="12"/>
      <c r="AV2112" s="22"/>
      <c r="AW2112" s="12"/>
      <c r="AX2112" s="12"/>
      <c r="AY2112" s="12"/>
      <c r="AZ2112" s="12"/>
      <c r="BA2112" s="12"/>
      <c r="BB2112" s="12"/>
      <c r="BC2112" s="12"/>
      <c r="BD2112" s="12"/>
      <c r="BE2112" s="12"/>
      <c r="BF2112" s="12"/>
      <c r="BG2112" s="12"/>
      <c r="BH2112" s="12"/>
      <c r="BI2112" s="12"/>
      <c r="BJ2112" s="12"/>
      <c r="BK2112" s="12"/>
      <c r="BL2112" s="12"/>
      <c r="BM2112" s="12"/>
      <c r="BN2112" s="12"/>
      <c r="BO2112" s="12"/>
      <c r="BP2112" s="12"/>
      <c r="BQ2112" s="12"/>
      <c r="BR2112" s="12"/>
      <c r="BS2112" s="12"/>
      <c r="BT2112" s="12"/>
      <c r="BU2112" s="12"/>
      <c r="BV2112" s="12"/>
      <c r="BW2112" s="12"/>
      <c r="BX2112" s="12"/>
      <c r="BY2112" s="12"/>
      <c r="BZ2112" s="12"/>
      <c r="CA2112" s="12"/>
      <c r="CB2112" s="12"/>
      <c r="CC2112" s="12"/>
      <c r="CD2112" s="12"/>
      <c r="CE2112" s="12"/>
      <c r="CF2112" s="12"/>
      <c r="CG2112" s="12"/>
      <c r="CH2112" s="12"/>
      <c r="CI2112" s="12"/>
      <c r="CJ2112" s="12"/>
      <c r="CK2112" s="12"/>
      <c r="CL2112" s="12"/>
      <c r="CM2112" s="12"/>
      <c r="CN2112" s="12"/>
      <c r="CO2112" s="12"/>
      <c r="CP2112" s="12"/>
      <c r="CQ2112" s="12"/>
      <c r="CR2112" s="12"/>
      <c r="CS2112" s="12"/>
      <c r="CT2112" s="12"/>
      <c r="CU2112" s="12"/>
      <c r="CV2112" s="12"/>
      <c r="CW2112" s="12"/>
      <c r="CX2112" s="12"/>
      <c r="CY2112" s="12"/>
      <c r="CZ2112" s="12"/>
      <c r="DA2112" s="12"/>
      <c r="DB2112" s="12"/>
      <c r="DC2112" s="12"/>
      <c r="DD2112" s="12"/>
      <c r="DE2112" s="12"/>
      <c r="DF2112" s="12"/>
      <c r="DG2112" s="12"/>
      <c r="DH2112" s="12"/>
      <c r="DI2112" s="12"/>
      <c r="DJ2112" s="12"/>
      <c r="DK2112" s="12"/>
      <c r="DL2112" s="12"/>
      <c r="DM2112" s="12"/>
      <c r="DN2112" s="12"/>
      <c r="DO2112" s="12"/>
      <c r="DP2112" s="12"/>
      <c r="DQ2112" s="12"/>
      <c r="DR2112" s="12"/>
      <c r="DS2112" s="12"/>
      <c r="DT2112" s="12"/>
      <c r="DU2112" s="12"/>
      <c r="DV2112" s="12"/>
      <c r="DW2112" s="12"/>
      <c r="DX2112" s="12"/>
      <c r="DY2112" s="12"/>
      <c r="DZ2112" s="12"/>
      <c r="EA2112" s="12"/>
      <c r="EB2112" s="12"/>
      <c r="EC2112" s="12"/>
      <c r="ED2112" s="12"/>
      <c r="EE2112" s="12"/>
      <c r="EF2112" s="12"/>
      <c r="EG2112" s="12"/>
      <c r="EH2112" s="12"/>
      <c r="EI2112" s="12"/>
      <c r="EJ2112" s="12"/>
      <c r="EK2112" s="12"/>
      <c r="EL2112" s="12"/>
      <c r="EM2112" s="12"/>
      <c r="EN2112" s="12"/>
      <c r="EO2112" s="12"/>
      <c r="EP2112" s="12"/>
      <c r="EQ2112" s="12"/>
      <c r="ER2112" s="12"/>
      <c r="ES2112" s="12"/>
      <c r="ET2112" s="12"/>
      <c r="EU2112" s="12"/>
      <c r="EV2112" s="12"/>
      <c r="EW2112" s="12"/>
      <c r="EX2112" s="12"/>
      <c r="EY2112" s="12"/>
      <c r="EZ2112" s="12"/>
      <c r="FA2112" s="12"/>
      <c r="FB2112" s="12"/>
      <c r="FC2112" s="12"/>
      <c r="FD2112" s="12"/>
      <c r="FE2112" s="12"/>
      <c r="FF2112" s="12"/>
      <c r="FG2112" s="12"/>
      <c r="FH2112" s="12"/>
      <c r="FI2112" s="12"/>
      <c r="FJ2112" s="12"/>
      <c r="FK2112" s="12"/>
      <c r="FL2112" s="12"/>
      <c r="FM2112" s="12"/>
      <c r="FN2112" s="12"/>
      <c r="FO2112" s="12"/>
      <c r="FP2112" s="12"/>
      <c r="FQ2112" s="12"/>
      <c r="FR2112" s="12"/>
      <c r="FS2112" s="12"/>
      <c r="FT2112" s="12"/>
      <c r="FU2112" s="12"/>
      <c r="FV2112" s="12"/>
      <c r="FW2112" s="12"/>
      <c r="FX2112" s="12"/>
      <c r="FY2112" s="12"/>
      <c r="FZ2112" s="12"/>
      <c r="GA2112" s="12"/>
      <c r="GB2112" s="12"/>
      <c r="GC2112" s="12"/>
      <c r="GD2112" s="12"/>
      <c r="GE2112" s="12"/>
      <c r="GF2112" s="12"/>
      <c r="GG2112" s="12"/>
      <c r="GH2112" s="12"/>
      <c r="GI2112" s="12"/>
      <c r="GJ2112" s="12"/>
      <c r="GK2112" s="12"/>
      <c r="GL2112" s="12"/>
      <c r="GM2112" s="12"/>
      <c r="GN2112" s="12"/>
      <c r="GO2112" s="12"/>
      <c r="GP2112" s="12"/>
      <c r="GQ2112" s="12"/>
      <c r="GR2112" s="12"/>
    </row>
    <row r="2113" spans="1:200" x14ac:dyDescent="0.2">
      <c r="A2113" s="79">
        <f t="shared" si="726"/>
        <v>45185</v>
      </c>
      <c r="B2113" s="80" t="str">
        <f t="shared" ca="1" si="727"/>
        <v>n.d</v>
      </c>
      <c r="C2113" s="81">
        <f t="shared" ca="1" si="728"/>
        <v>1136.6050237500001</v>
      </c>
      <c r="D2113" s="82">
        <f ca="1">IF(A2113&lt;$B$1,VLOOKUP(A2113,[1]DI!$A$4:$B$15000,2,FALSE),0)</f>
        <v>0</v>
      </c>
      <c r="E2113" s="81">
        <f t="shared" ca="1" si="729"/>
        <v>0</v>
      </c>
      <c r="F2113" s="83">
        <f t="shared" si="724"/>
        <v>1.1679999999999999</v>
      </c>
      <c r="G2113" s="84">
        <f t="shared" ca="1" si="730"/>
        <v>1</v>
      </c>
      <c r="H2113" s="81">
        <f ca="1">TRUNC(PRODUCT(G$10:G2112),15)</f>
        <v>1.40945772534528</v>
      </c>
      <c r="I2113" s="81">
        <f t="shared" ca="1" si="731"/>
        <v>1.40945772534528</v>
      </c>
      <c r="J2113" s="81">
        <f t="shared" ca="1" si="732"/>
        <v>1</v>
      </c>
      <c r="K2113" s="81">
        <f t="shared" ca="1" si="733"/>
        <v>0</v>
      </c>
      <c r="L2113" s="85">
        <f>IF(VLOOKUP(A2113,$U$12:$AD$125,8)=VLOOKUP(A2112,$U$12:$AD$125,8),0,VLOOKUP(A2113,U$12:$AD$125,8))</f>
        <v>0</v>
      </c>
      <c r="M2113" s="86">
        <f>IF(L2113&gt;0,VLOOKUP(L2113,T$12:$AC$125,7),0)</f>
        <v>0</v>
      </c>
      <c r="N2113" s="81">
        <f t="shared" si="725"/>
        <v>0</v>
      </c>
      <c r="O2113" s="81">
        <f t="shared" ca="1" si="734"/>
        <v>0</v>
      </c>
      <c r="P2113" s="87" t="str">
        <f t="shared" si="735"/>
        <v>J=</v>
      </c>
      <c r="Q2113" s="88">
        <f t="shared" si="736"/>
        <v>45223</v>
      </c>
      <c r="R2113" s="7"/>
      <c r="S2113" s="7"/>
      <c r="T2113" s="7"/>
      <c r="U2113" s="7"/>
      <c r="V2113" s="7"/>
      <c r="W2113" s="7"/>
      <c r="X2113" s="7"/>
      <c r="Y2113" s="7"/>
      <c r="Z2113" s="7"/>
      <c r="AA2113" s="7"/>
      <c r="AB2113" s="7"/>
      <c r="AC2113" s="7"/>
      <c r="AD2113" s="7"/>
      <c r="AE2113" s="7"/>
      <c r="AF2113" s="65"/>
      <c r="AG2113" s="7"/>
      <c r="AH2113" s="7"/>
      <c r="AI2113" s="7"/>
      <c r="AJ2113" s="7"/>
      <c r="AK2113" s="4"/>
      <c r="AL2113" s="65"/>
      <c r="AM2113" s="7"/>
      <c r="AN2113" s="7"/>
      <c r="AO2113" s="7"/>
      <c r="AP2113" s="11"/>
      <c r="AQ2113" s="7"/>
      <c r="AR2113" s="8"/>
      <c r="AS2113" s="65"/>
      <c r="AT2113" s="12"/>
      <c r="AU2113" s="12"/>
      <c r="AV2113" s="22"/>
      <c r="AW2113" s="12"/>
      <c r="AX2113" s="12"/>
      <c r="AY2113" s="12"/>
      <c r="AZ2113" s="12"/>
      <c r="BA2113" s="12"/>
      <c r="BB2113" s="12"/>
      <c r="BC2113" s="12"/>
      <c r="BD2113" s="12"/>
      <c r="BE2113" s="12"/>
      <c r="BF2113" s="12"/>
      <c r="BG2113" s="12"/>
      <c r="BH2113" s="12"/>
      <c r="BI2113" s="12"/>
      <c r="BJ2113" s="12"/>
      <c r="BK2113" s="12"/>
      <c r="BL2113" s="12"/>
      <c r="BM2113" s="12"/>
      <c r="BN2113" s="12"/>
      <c r="BO2113" s="12"/>
      <c r="BP2113" s="12"/>
      <c r="BQ2113" s="12"/>
      <c r="BR2113" s="12"/>
      <c r="BS2113" s="12"/>
      <c r="BT2113" s="12"/>
      <c r="BU2113" s="12"/>
      <c r="BV2113" s="12"/>
      <c r="BW2113" s="12"/>
      <c r="BX2113" s="12"/>
      <c r="BY2113" s="12"/>
      <c r="BZ2113" s="12"/>
      <c r="CA2113" s="12"/>
      <c r="CB2113" s="12"/>
      <c r="CC2113" s="12"/>
      <c r="CD2113" s="12"/>
      <c r="CE2113" s="12"/>
      <c r="CF2113" s="12"/>
      <c r="CG2113" s="12"/>
      <c r="CH2113" s="12"/>
      <c r="CI2113" s="12"/>
      <c r="CJ2113" s="12"/>
      <c r="CK2113" s="12"/>
      <c r="CL2113" s="12"/>
      <c r="CM2113" s="12"/>
      <c r="CN2113" s="12"/>
      <c r="CO2113" s="12"/>
      <c r="CP2113" s="12"/>
      <c r="CQ2113" s="12"/>
      <c r="CR2113" s="12"/>
      <c r="CS2113" s="12"/>
      <c r="CT2113" s="12"/>
      <c r="CU2113" s="12"/>
      <c r="CV2113" s="12"/>
      <c r="CW2113" s="12"/>
      <c r="CX2113" s="12"/>
      <c r="CY2113" s="12"/>
      <c r="CZ2113" s="12"/>
      <c r="DA2113" s="12"/>
      <c r="DB2113" s="12"/>
      <c r="DC2113" s="12"/>
      <c r="DD2113" s="12"/>
      <c r="DE2113" s="12"/>
      <c r="DF2113" s="12"/>
      <c r="DG2113" s="12"/>
      <c r="DH2113" s="12"/>
      <c r="DI2113" s="12"/>
      <c r="DJ2113" s="12"/>
      <c r="DK2113" s="12"/>
      <c r="DL2113" s="12"/>
      <c r="DM2113" s="12"/>
      <c r="DN2113" s="12"/>
      <c r="DO2113" s="12"/>
      <c r="DP2113" s="12"/>
      <c r="DQ2113" s="12"/>
      <c r="DR2113" s="12"/>
      <c r="DS2113" s="12"/>
      <c r="DT2113" s="12"/>
      <c r="DU2113" s="12"/>
      <c r="DV2113" s="12"/>
      <c r="DW2113" s="12"/>
      <c r="DX2113" s="12"/>
      <c r="DY2113" s="12"/>
      <c r="DZ2113" s="12"/>
      <c r="EA2113" s="12"/>
      <c r="EB2113" s="12"/>
      <c r="EC2113" s="12"/>
      <c r="ED2113" s="12"/>
      <c r="EE2113" s="12"/>
      <c r="EF2113" s="12"/>
      <c r="EG2113" s="12"/>
      <c r="EH2113" s="12"/>
      <c r="EI2113" s="12"/>
      <c r="EJ2113" s="12"/>
      <c r="EK2113" s="12"/>
      <c r="EL2113" s="12"/>
      <c r="EM2113" s="12"/>
      <c r="EN2113" s="12"/>
      <c r="EO2113" s="12"/>
      <c r="EP2113" s="12"/>
      <c r="EQ2113" s="12"/>
      <c r="ER2113" s="12"/>
      <c r="ES2113" s="12"/>
      <c r="ET2113" s="12"/>
      <c r="EU2113" s="12"/>
      <c r="EV2113" s="12"/>
      <c r="EW2113" s="12"/>
      <c r="EX2113" s="12"/>
      <c r="EY2113" s="12"/>
      <c r="EZ2113" s="12"/>
      <c r="FA2113" s="12"/>
      <c r="FB2113" s="12"/>
      <c r="FC2113" s="12"/>
      <c r="FD2113" s="12"/>
      <c r="FE2113" s="12"/>
      <c r="FF2113" s="12"/>
      <c r="FG2113" s="12"/>
      <c r="FH2113" s="12"/>
      <c r="FI2113" s="12"/>
      <c r="FJ2113" s="12"/>
      <c r="FK2113" s="12"/>
      <c r="FL2113" s="12"/>
      <c r="FM2113" s="12"/>
      <c r="FN2113" s="12"/>
      <c r="FO2113" s="12"/>
      <c r="FP2113" s="12"/>
      <c r="FQ2113" s="12"/>
      <c r="FR2113" s="12"/>
      <c r="FS2113" s="12"/>
      <c r="FT2113" s="12"/>
      <c r="FU2113" s="12"/>
      <c r="FV2113" s="12"/>
      <c r="FW2113" s="12"/>
      <c r="FX2113" s="12"/>
      <c r="FY2113" s="12"/>
      <c r="FZ2113" s="12"/>
      <c r="GA2113" s="12"/>
      <c r="GB2113" s="12"/>
      <c r="GC2113" s="12"/>
      <c r="GD2113" s="12"/>
      <c r="GE2113" s="12"/>
      <c r="GF2113" s="12"/>
      <c r="GG2113" s="12"/>
      <c r="GH2113" s="12"/>
      <c r="GI2113" s="12"/>
      <c r="GJ2113" s="12"/>
      <c r="GK2113" s="12"/>
      <c r="GL2113" s="12"/>
      <c r="GM2113" s="12"/>
      <c r="GN2113" s="12"/>
      <c r="GO2113" s="12"/>
      <c r="GP2113" s="12"/>
      <c r="GQ2113" s="12"/>
      <c r="GR2113" s="12"/>
    </row>
    <row r="2114" spans="1:200" x14ac:dyDescent="0.2">
      <c r="A2114" s="79">
        <f t="shared" si="726"/>
        <v>45186</v>
      </c>
      <c r="B2114" s="80" t="str">
        <f t="shared" ca="1" si="727"/>
        <v>n.d</v>
      </c>
      <c r="C2114" s="81">
        <f t="shared" ca="1" si="728"/>
        <v>1136.6050237500001</v>
      </c>
      <c r="D2114" s="82">
        <f ca="1">IF(A2114&lt;$B$1,VLOOKUP(A2114,[1]DI!$A$4:$B$15000,2,FALSE),0)</f>
        <v>0</v>
      </c>
      <c r="E2114" s="81">
        <f t="shared" ca="1" si="729"/>
        <v>0</v>
      </c>
      <c r="F2114" s="83">
        <f t="shared" si="724"/>
        <v>1.1679999999999999</v>
      </c>
      <c r="G2114" s="84">
        <f t="shared" ca="1" si="730"/>
        <v>1</v>
      </c>
      <c r="H2114" s="81">
        <f ca="1">TRUNC(PRODUCT(G$10:G2113),15)</f>
        <v>1.40945772534528</v>
      </c>
      <c r="I2114" s="81">
        <f t="shared" ca="1" si="731"/>
        <v>1.40945772534528</v>
      </c>
      <c r="J2114" s="81">
        <f t="shared" ca="1" si="732"/>
        <v>1</v>
      </c>
      <c r="K2114" s="81">
        <f t="shared" ca="1" si="733"/>
        <v>0</v>
      </c>
      <c r="L2114" s="85">
        <f>IF(VLOOKUP(A2114,$U$12:$AD$125,8)=VLOOKUP(A2113,$U$12:$AD$125,8),0,VLOOKUP(A2114,U$12:$AD$125,8))</f>
        <v>0</v>
      </c>
      <c r="M2114" s="86">
        <f>IF(L2114&gt;0,VLOOKUP(L2114,T$12:$AC$125,7),0)</f>
        <v>0</v>
      </c>
      <c r="N2114" s="81">
        <f t="shared" si="725"/>
        <v>0</v>
      </c>
      <c r="O2114" s="81">
        <f t="shared" ca="1" si="734"/>
        <v>0</v>
      </c>
      <c r="P2114" s="87" t="str">
        <f t="shared" si="735"/>
        <v>J=</v>
      </c>
      <c r="Q2114" s="88">
        <f t="shared" si="736"/>
        <v>45223</v>
      </c>
      <c r="R2114" s="7"/>
      <c r="S2114" s="7"/>
      <c r="T2114" s="7"/>
      <c r="U2114" s="7"/>
      <c r="V2114" s="7"/>
      <c r="W2114" s="7"/>
      <c r="X2114" s="7"/>
      <c r="Y2114" s="7"/>
      <c r="Z2114" s="7"/>
      <c r="AA2114" s="7"/>
      <c r="AB2114" s="7"/>
      <c r="AC2114" s="7"/>
      <c r="AD2114" s="7"/>
      <c r="AE2114" s="7"/>
      <c r="AF2114" s="37"/>
      <c r="AG2114" s="3"/>
      <c r="AH2114" s="3"/>
      <c r="AI2114" s="18"/>
      <c r="AJ2114" s="19"/>
      <c r="AK2114" s="18"/>
      <c r="AL2114" s="67"/>
      <c r="AM2114" s="19"/>
      <c r="AN2114" s="3"/>
      <c r="AO2114" s="6"/>
      <c r="AP2114" s="20"/>
      <c r="AQ2114" s="3"/>
      <c r="AR2114" s="21"/>
      <c r="AS2114" s="37"/>
      <c r="AT2114" s="12"/>
      <c r="AU2114" s="12"/>
      <c r="AV2114" s="22"/>
      <c r="AW2114" s="12"/>
      <c r="AX2114" s="12"/>
      <c r="AY2114" s="12"/>
      <c r="AZ2114" s="12"/>
      <c r="BA2114" s="12"/>
      <c r="BB2114" s="12"/>
      <c r="BC2114" s="12"/>
      <c r="BD2114" s="12"/>
      <c r="BE2114" s="12"/>
      <c r="BF2114" s="12"/>
      <c r="BG2114" s="12"/>
      <c r="BH2114" s="12"/>
      <c r="BI2114" s="12"/>
      <c r="BJ2114" s="12"/>
      <c r="BK2114" s="12"/>
      <c r="BL2114" s="12"/>
      <c r="BM2114" s="12"/>
      <c r="BN2114" s="12"/>
      <c r="BO2114" s="12"/>
      <c r="BP2114" s="12"/>
      <c r="BQ2114" s="12"/>
      <c r="BR2114" s="12"/>
      <c r="BS2114" s="12"/>
      <c r="BT2114" s="12"/>
      <c r="BU2114" s="12"/>
      <c r="BV2114" s="12"/>
      <c r="BW2114" s="12"/>
      <c r="BX2114" s="12"/>
      <c r="BY2114" s="12"/>
      <c r="BZ2114" s="12"/>
      <c r="CA2114" s="12"/>
      <c r="CB2114" s="12"/>
      <c r="CC2114" s="12"/>
      <c r="CD2114" s="12"/>
      <c r="CE2114" s="12"/>
      <c r="CF2114" s="12"/>
      <c r="CG2114" s="12"/>
      <c r="CH2114" s="12"/>
      <c r="CI2114" s="12"/>
      <c r="CJ2114" s="12"/>
      <c r="CK2114" s="12"/>
      <c r="CL2114" s="12"/>
      <c r="CM2114" s="12"/>
      <c r="CN2114" s="12"/>
      <c r="CO2114" s="12"/>
      <c r="CP2114" s="12"/>
      <c r="CQ2114" s="12"/>
      <c r="CR2114" s="12"/>
      <c r="CS2114" s="12"/>
      <c r="CT2114" s="12"/>
      <c r="CU2114" s="12"/>
      <c r="CV2114" s="12"/>
      <c r="CW2114" s="12"/>
      <c r="CX2114" s="12"/>
      <c r="CY2114" s="12"/>
      <c r="CZ2114" s="12"/>
      <c r="DA2114" s="12"/>
      <c r="DB2114" s="12"/>
      <c r="DC2114" s="12"/>
      <c r="DD2114" s="12"/>
      <c r="DE2114" s="12"/>
      <c r="DF2114" s="12"/>
      <c r="DG2114" s="12"/>
      <c r="DH2114" s="12"/>
      <c r="DI2114" s="12"/>
      <c r="DJ2114" s="12"/>
      <c r="DK2114" s="12"/>
      <c r="DL2114" s="12"/>
      <c r="DM2114" s="12"/>
      <c r="DN2114" s="12"/>
      <c r="DO2114" s="12"/>
      <c r="DP2114" s="12"/>
      <c r="DQ2114" s="12"/>
      <c r="DR2114" s="12"/>
      <c r="DS2114" s="12"/>
      <c r="DT2114" s="12"/>
      <c r="DU2114" s="12"/>
      <c r="DV2114" s="12"/>
      <c r="DW2114" s="12"/>
      <c r="DX2114" s="12"/>
      <c r="DY2114" s="12"/>
      <c r="DZ2114" s="12"/>
      <c r="EA2114" s="12"/>
      <c r="EB2114" s="12"/>
      <c r="EC2114" s="12"/>
      <c r="ED2114" s="12"/>
      <c r="EE2114" s="12"/>
      <c r="EF2114" s="12"/>
      <c r="EG2114" s="12"/>
      <c r="EH2114" s="12"/>
      <c r="EI2114" s="12"/>
      <c r="EJ2114" s="12"/>
      <c r="EK2114" s="12"/>
      <c r="EL2114" s="12"/>
      <c r="EM2114" s="12"/>
      <c r="EN2114" s="12"/>
      <c r="EO2114" s="12"/>
      <c r="EP2114" s="12"/>
      <c r="EQ2114" s="12"/>
      <c r="ER2114" s="12"/>
      <c r="ES2114" s="12"/>
      <c r="ET2114" s="12"/>
      <c r="EU2114" s="12"/>
      <c r="EV2114" s="12"/>
      <c r="EW2114" s="12"/>
      <c r="EX2114" s="12"/>
      <c r="EY2114" s="12"/>
      <c r="EZ2114" s="12"/>
      <c r="FA2114" s="12"/>
      <c r="FB2114" s="12"/>
      <c r="FC2114" s="12"/>
      <c r="FD2114" s="12"/>
      <c r="FE2114" s="12"/>
      <c r="FF2114" s="12"/>
      <c r="FG2114" s="12"/>
      <c r="FH2114" s="12"/>
      <c r="FI2114" s="12"/>
      <c r="FJ2114" s="12"/>
      <c r="FK2114" s="12"/>
      <c r="FL2114" s="12"/>
      <c r="FM2114" s="12"/>
      <c r="FN2114" s="12"/>
      <c r="FO2114" s="12"/>
      <c r="FP2114" s="12"/>
      <c r="FQ2114" s="12"/>
      <c r="FR2114" s="12"/>
      <c r="FS2114" s="12"/>
      <c r="FT2114" s="12"/>
      <c r="FU2114" s="12"/>
      <c r="FV2114" s="12"/>
      <c r="FW2114" s="12"/>
      <c r="FX2114" s="12"/>
      <c r="FY2114" s="12"/>
      <c r="FZ2114" s="12"/>
      <c r="GA2114" s="12"/>
      <c r="GB2114" s="12"/>
      <c r="GC2114" s="12"/>
      <c r="GD2114" s="12"/>
      <c r="GE2114" s="12"/>
      <c r="GF2114" s="12"/>
      <c r="GG2114" s="12"/>
      <c r="GH2114" s="12"/>
      <c r="GI2114" s="12"/>
      <c r="GJ2114" s="12"/>
      <c r="GK2114" s="12"/>
      <c r="GL2114" s="12"/>
      <c r="GM2114" s="12"/>
      <c r="GN2114" s="12"/>
      <c r="GO2114" s="12"/>
      <c r="GP2114" s="12"/>
      <c r="GQ2114" s="12"/>
      <c r="GR2114" s="12"/>
    </row>
    <row r="2115" spans="1:200" x14ac:dyDescent="0.2">
      <c r="A2115" s="79">
        <f t="shared" si="726"/>
        <v>45187</v>
      </c>
      <c r="B2115" s="80" t="str">
        <f t="shared" ca="1" si="727"/>
        <v>n.d</v>
      </c>
      <c r="C2115" s="81">
        <f t="shared" ca="1" si="728"/>
        <v>1136.6050237500001</v>
      </c>
      <c r="D2115" s="82">
        <f ca="1">IF(A2115&lt;$B$1,VLOOKUP(A2115,[1]DI!$A$4:$B$15000,2,FALSE),0)</f>
        <v>0</v>
      </c>
      <c r="E2115" s="81">
        <f t="shared" ca="1" si="729"/>
        <v>0</v>
      </c>
      <c r="F2115" s="83">
        <f t="shared" si="724"/>
        <v>1.1679999999999999</v>
      </c>
      <c r="G2115" s="84">
        <f t="shared" ca="1" si="730"/>
        <v>1</v>
      </c>
      <c r="H2115" s="81">
        <f ca="1">TRUNC(PRODUCT(G$10:G2114),15)</f>
        <v>1.40945772534528</v>
      </c>
      <c r="I2115" s="81">
        <f t="shared" ca="1" si="731"/>
        <v>1.40945772534528</v>
      </c>
      <c r="J2115" s="81">
        <f t="shared" ca="1" si="732"/>
        <v>1</v>
      </c>
      <c r="K2115" s="81">
        <f t="shared" ca="1" si="733"/>
        <v>0</v>
      </c>
      <c r="L2115" s="85">
        <f>IF(VLOOKUP(A2115,$U$12:$AD$125,8)=VLOOKUP(A2114,$U$12:$AD$125,8),0,VLOOKUP(A2115,U$12:$AD$125,8))</f>
        <v>0</v>
      </c>
      <c r="M2115" s="86">
        <f>IF(L2115&gt;0,VLOOKUP(L2115,T$12:$AC$125,7),0)</f>
        <v>0</v>
      </c>
      <c r="N2115" s="81">
        <f t="shared" si="725"/>
        <v>0</v>
      </c>
      <c r="O2115" s="81">
        <f t="shared" ca="1" si="734"/>
        <v>0</v>
      </c>
      <c r="P2115" s="87" t="str">
        <f t="shared" si="735"/>
        <v>J=</v>
      </c>
      <c r="Q2115" s="88">
        <f t="shared" si="736"/>
        <v>45223</v>
      </c>
      <c r="R2115" s="7"/>
      <c r="S2115" s="7"/>
      <c r="T2115" s="7"/>
      <c r="U2115" s="7"/>
      <c r="V2115" s="7"/>
      <c r="W2115" s="7"/>
      <c r="X2115" s="7"/>
      <c r="Y2115" s="7"/>
      <c r="Z2115" s="7"/>
      <c r="AA2115" s="7"/>
      <c r="AB2115" s="7"/>
      <c r="AC2115" s="7"/>
      <c r="AD2115" s="7"/>
      <c r="AE2115" s="7"/>
      <c r="AF2115" s="37"/>
      <c r="AG2115" s="9"/>
      <c r="AH2115" s="3"/>
      <c r="AI2115" s="13"/>
      <c r="AJ2115" s="5"/>
      <c r="AK2115" s="13"/>
      <c r="AL2115" s="37"/>
      <c r="AM2115" s="5"/>
      <c r="AN2115" s="3"/>
      <c r="AO2115" s="6"/>
      <c r="AP2115" s="20"/>
      <c r="AQ2115" s="3"/>
      <c r="AR2115" s="21"/>
      <c r="AS2115" s="37"/>
      <c r="AT2115" s="12"/>
      <c r="AU2115" s="12"/>
      <c r="AV2115" s="22"/>
      <c r="AW2115" s="12"/>
      <c r="AX2115" s="12"/>
      <c r="AY2115" s="12"/>
      <c r="AZ2115" s="12"/>
      <c r="BA2115" s="12"/>
      <c r="BB2115" s="12"/>
      <c r="BC2115" s="12"/>
      <c r="BD2115" s="12"/>
      <c r="BE2115" s="12"/>
      <c r="BF2115" s="12"/>
      <c r="BG2115" s="12"/>
      <c r="BH2115" s="12"/>
      <c r="BI2115" s="12"/>
      <c r="BJ2115" s="12"/>
      <c r="BK2115" s="12"/>
      <c r="BL2115" s="12"/>
      <c r="BM2115" s="12"/>
      <c r="BN2115" s="12"/>
      <c r="BO2115" s="12"/>
      <c r="BP2115" s="12"/>
      <c r="BQ2115" s="12"/>
      <c r="BR2115" s="12"/>
      <c r="BS2115" s="12"/>
      <c r="BT2115" s="12"/>
      <c r="BU2115" s="12"/>
      <c r="BV2115" s="12"/>
      <c r="BW2115" s="12"/>
      <c r="BX2115" s="12"/>
      <c r="BY2115" s="12"/>
      <c r="BZ2115" s="12"/>
      <c r="CA2115" s="12"/>
      <c r="CB2115" s="12"/>
      <c r="CC2115" s="12"/>
      <c r="CD2115" s="12"/>
      <c r="CE2115" s="12"/>
      <c r="CF2115" s="12"/>
      <c r="CG2115" s="12"/>
      <c r="CH2115" s="12"/>
      <c r="CI2115" s="12"/>
      <c r="CJ2115" s="12"/>
      <c r="CK2115" s="12"/>
      <c r="CL2115" s="12"/>
      <c r="CM2115" s="12"/>
      <c r="CN2115" s="12"/>
      <c r="CO2115" s="12"/>
      <c r="CP2115" s="12"/>
      <c r="CQ2115" s="12"/>
      <c r="CR2115" s="12"/>
      <c r="CS2115" s="12"/>
      <c r="CT2115" s="12"/>
      <c r="CU2115" s="12"/>
      <c r="CV2115" s="12"/>
      <c r="CW2115" s="12"/>
      <c r="CX2115" s="12"/>
      <c r="CY2115" s="12"/>
      <c r="CZ2115" s="12"/>
      <c r="DA2115" s="12"/>
      <c r="DB2115" s="12"/>
      <c r="DC2115" s="12"/>
      <c r="DD2115" s="12"/>
      <c r="DE2115" s="12"/>
      <c r="DF2115" s="12"/>
      <c r="DG2115" s="12"/>
      <c r="DH2115" s="12"/>
      <c r="DI2115" s="12"/>
      <c r="DJ2115" s="12"/>
      <c r="DK2115" s="12"/>
      <c r="DL2115" s="12"/>
      <c r="DM2115" s="12"/>
      <c r="DN2115" s="12"/>
      <c r="DO2115" s="12"/>
      <c r="DP2115" s="12"/>
      <c r="DQ2115" s="12"/>
      <c r="DR2115" s="12"/>
      <c r="DS2115" s="12"/>
      <c r="DT2115" s="12"/>
      <c r="DU2115" s="12"/>
      <c r="DV2115" s="12"/>
      <c r="DW2115" s="12"/>
      <c r="DX2115" s="12"/>
      <c r="DY2115" s="12"/>
      <c r="DZ2115" s="12"/>
      <c r="EA2115" s="12"/>
      <c r="EB2115" s="12"/>
      <c r="EC2115" s="12"/>
      <c r="ED2115" s="12"/>
      <c r="EE2115" s="12"/>
      <c r="EF2115" s="12"/>
      <c r="EG2115" s="12"/>
      <c r="EH2115" s="12"/>
      <c r="EI2115" s="12"/>
      <c r="EJ2115" s="12"/>
      <c r="EK2115" s="12"/>
      <c r="EL2115" s="12"/>
      <c r="EM2115" s="12"/>
      <c r="EN2115" s="12"/>
      <c r="EO2115" s="12"/>
      <c r="EP2115" s="12"/>
      <c r="EQ2115" s="12"/>
      <c r="ER2115" s="12"/>
      <c r="ES2115" s="12"/>
      <c r="ET2115" s="12"/>
      <c r="EU2115" s="12"/>
      <c r="EV2115" s="12"/>
      <c r="EW2115" s="12"/>
      <c r="EX2115" s="12"/>
      <c r="EY2115" s="12"/>
      <c r="EZ2115" s="12"/>
      <c r="FA2115" s="12"/>
      <c r="FB2115" s="12"/>
      <c r="FC2115" s="12"/>
      <c r="FD2115" s="12"/>
      <c r="FE2115" s="12"/>
      <c r="FF2115" s="12"/>
      <c r="FG2115" s="12"/>
      <c r="FH2115" s="12"/>
      <c r="FI2115" s="12"/>
      <c r="FJ2115" s="12"/>
      <c r="FK2115" s="12"/>
      <c r="FL2115" s="12"/>
      <c r="FM2115" s="12"/>
      <c r="FN2115" s="12"/>
      <c r="FO2115" s="12"/>
      <c r="FP2115" s="12"/>
      <c r="FQ2115" s="12"/>
      <c r="FR2115" s="12"/>
      <c r="FS2115" s="12"/>
      <c r="FT2115" s="12"/>
      <c r="FU2115" s="12"/>
      <c r="FV2115" s="12"/>
      <c r="FW2115" s="12"/>
      <c r="FX2115" s="12"/>
      <c r="FY2115" s="12"/>
      <c r="FZ2115" s="12"/>
      <c r="GA2115" s="12"/>
      <c r="GB2115" s="12"/>
      <c r="GC2115" s="12"/>
      <c r="GD2115" s="12"/>
      <c r="GE2115" s="12"/>
      <c r="GF2115" s="12"/>
      <c r="GG2115" s="12"/>
      <c r="GH2115" s="12"/>
      <c r="GI2115" s="12"/>
      <c r="GJ2115" s="12"/>
      <c r="GK2115" s="12"/>
      <c r="GL2115" s="12"/>
      <c r="GM2115" s="12"/>
      <c r="GN2115" s="12"/>
      <c r="GO2115" s="12"/>
      <c r="GP2115" s="12"/>
      <c r="GQ2115" s="12"/>
      <c r="GR2115" s="12"/>
    </row>
    <row r="2116" spans="1:200" x14ac:dyDescent="0.2">
      <c r="A2116" s="79">
        <f t="shared" si="726"/>
        <v>45188</v>
      </c>
      <c r="B2116" s="80" t="str">
        <f t="shared" ca="1" si="727"/>
        <v>n.d</v>
      </c>
      <c r="C2116" s="81">
        <f t="shared" ca="1" si="728"/>
        <v>1136.6050237500001</v>
      </c>
      <c r="D2116" s="82">
        <f ca="1">IF(A2116&lt;$B$1,VLOOKUP(A2116,[1]DI!$A$4:$B$15000,2,FALSE),0)</f>
        <v>0</v>
      </c>
      <c r="E2116" s="81">
        <f t="shared" ca="1" si="729"/>
        <v>0</v>
      </c>
      <c r="F2116" s="83">
        <f t="shared" si="724"/>
        <v>1.1679999999999999</v>
      </c>
      <c r="G2116" s="84">
        <f t="shared" ca="1" si="730"/>
        <v>1</v>
      </c>
      <c r="H2116" s="81">
        <f ca="1">TRUNC(PRODUCT(G$10:G2115),15)</f>
        <v>1.40945772534528</v>
      </c>
      <c r="I2116" s="81">
        <f t="shared" ca="1" si="731"/>
        <v>1.40945772534528</v>
      </c>
      <c r="J2116" s="81">
        <f t="shared" ca="1" si="732"/>
        <v>1</v>
      </c>
      <c r="K2116" s="81">
        <f t="shared" ca="1" si="733"/>
        <v>0</v>
      </c>
      <c r="L2116" s="85">
        <f>IF(VLOOKUP(A2116,$U$12:$AD$125,8)=VLOOKUP(A2115,$U$12:$AD$125,8),0,VLOOKUP(A2116,U$12:$AD$125,8))</f>
        <v>0</v>
      </c>
      <c r="M2116" s="86">
        <f>IF(L2116&gt;0,VLOOKUP(L2116,T$12:$AC$125,7),0)</f>
        <v>0</v>
      </c>
      <c r="N2116" s="81">
        <f t="shared" si="725"/>
        <v>0</v>
      </c>
      <c r="O2116" s="81">
        <f t="shared" ca="1" si="734"/>
        <v>0</v>
      </c>
      <c r="P2116" s="87" t="str">
        <f t="shared" si="735"/>
        <v>J=</v>
      </c>
      <c r="Q2116" s="88">
        <f t="shared" si="736"/>
        <v>45223</v>
      </c>
      <c r="R2116" s="7"/>
      <c r="S2116" s="7"/>
      <c r="T2116" s="7"/>
      <c r="U2116" s="7"/>
      <c r="V2116" s="7"/>
      <c r="W2116" s="7"/>
      <c r="X2116" s="7"/>
      <c r="Y2116" s="7"/>
      <c r="Z2116" s="7"/>
      <c r="AA2116" s="7"/>
      <c r="AB2116" s="7"/>
      <c r="AC2116" s="7"/>
      <c r="AD2116" s="7"/>
      <c r="AE2116" s="7"/>
      <c r="AF2116" s="37"/>
      <c r="AG2116" s="9"/>
      <c r="AH2116" s="3"/>
      <c r="AI2116" s="13"/>
      <c r="AJ2116" s="5"/>
      <c r="AK2116" s="13"/>
      <c r="AL2116" s="37"/>
      <c r="AM2116" s="5"/>
      <c r="AN2116" s="3"/>
      <c r="AO2116" s="6"/>
      <c r="AP2116" s="20"/>
      <c r="AQ2116" s="3"/>
      <c r="AR2116" s="21"/>
      <c r="AS2116" s="37"/>
      <c r="AT2116" s="12"/>
      <c r="AU2116" s="12"/>
      <c r="AV2116" s="22"/>
      <c r="AW2116" s="12"/>
      <c r="AX2116" s="12"/>
      <c r="AY2116" s="12"/>
      <c r="AZ2116" s="12"/>
      <c r="BA2116" s="12"/>
      <c r="BB2116" s="12"/>
      <c r="BC2116" s="12"/>
      <c r="BD2116" s="12"/>
      <c r="BE2116" s="12"/>
      <c r="BF2116" s="12"/>
      <c r="BG2116" s="12"/>
      <c r="BH2116" s="12"/>
      <c r="BI2116" s="12"/>
      <c r="BJ2116" s="12"/>
      <c r="BK2116" s="12"/>
      <c r="BL2116" s="12"/>
      <c r="BM2116" s="12"/>
      <c r="BN2116" s="12"/>
      <c r="BO2116" s="12"/>
      <c r="BP2116" s="12"/>
      <c r="BQ2116" s="12"/>
      <c r="BR2116" s="12"/>
      <c r="BS2116" s="12"/>
      <c r="BT2116" s="12"/>
      <c r="BU2116" s="12"/>
      <c r="BV2116" s="12"/>
      <c r="BW2116" s="12"/>
      <c r="BX2116" s="12"/>
      <c r="BY2116" s="12"/>
      <c r="BZ2116" s="12"/>
      <c r="CA2116" s="12"/>
      <c r="CB2116" s="12"/>
      <c r="CC2116" s="12"/>
      <c r="CD2116" s="12"/>
      <c r="CE2116" s="12"/>
      <c r="CF2116" s="12"/>
      <c r="CG2116" s="12"/>
      <c r="CH2116" s="12"/>
      <c r="CI2116" s="12"/>
      <c r="CJ2116" s="12"/>
      <c r="CK2116" s="12"/>
      <c r="CL2116" s="12"/>
      <c r="CM2116" s="12"/>
      <c r="CN2116" s="12"/>
      <c r="CO2116" s="12"/>
      <c r="CP2116" s="12"/>
      <c r="CQ2116" s="12"/>
      <c r="CR2116" s="12"/>
      <c r="CS2116" s="12"/>
      <c r="CT2116" s="12"/>
      <c r="CU2116" s="12"/>
      <c r="CV2116" s="12"/>
      <c r="CW2116" s="12"/>
      <c r="CX2116" s="12"/>
      <c r="CY2116" s="12"/>
      <c r="CZ2116" s="12"/>
      <c r="DA2116" s="12"/>
      <c r="DB2116" s="12"/>
      <c r="DC2116" s="12"/>
      <c r="DD2116" s="12"/>
      <c r="DE2116" s="12"/>
      <c r="DF2116" s="12"/>
      <c r="DG2116" s="12"/>
      <c r="DH2116" s="12"/>
      <c r="DI2116" s="12"/>
      <c r="DJ2116" s="12"/>
      <c r="DK2116" s="12"/>
      <c r="DL2116" s="12"/>
      <c r="DM2116" s="12"/>
      <c r="DN2116" s="12"/>
      <c r="DO2116" s="12"/>
      <c r="DP2116" s="12"/>
      <c r="DQ2116" s="12"/>
      <c r="DR2116" s="12"/>
      <c r="DS2116" s="12"/>
      <c r="DT2116" s="12"/>
      <c r="DU2116" s="12"/>
      <c r="DV2116" s="12"/>
      <c r="DW2116" s="12"/>
      <c r="DX2116" s="12"/>
      <c r="DY2116" s="12"/>
      <c r="DZ2116" s="12"/>
      <c r="EA2116" s="12"/>
      <c r="EB2116" s="12"/>
      <c r="EC2116" s="12"/>
      <c r="ED2116" s="12"/>
      <c r="EE2116" s="12"/>
      <c r="EF2116" s="12"/>
      <c r="EG2116" s="12"/>
      <c r="EH2116" s="12"/>
      <c r="EI2116" s="12"/>
      <c r="EJ2116" s="12"/>
      <c r="EK2116" s="12"/>
      <c r="EL2116" s="12"/>
      <c r="EM2116" s="12"/>
      <c r="EN2116" s="12"/>
      <c r="EO2116" s="12"/>
      <c r="EP2116" s="12"/>
      <c r="EQ2116" s="12"/>
      <c r="ER2116" s="12"/>
      <c r="ES2116" s="12"/>
      <c r="ET2116" s="12"/>
      <c r="EU2116" s="12"/>
      <c r="EV2116" s="12"/>
      <c r="EW2116" s="12"/>
      <c r="EX2116" s="12"/>
      <c r="EY2116" s="12"/>
      <c r="EZ2116" s="12"/>
      <c r="FA2116" s="12"/>
      <c r="FB2116" s="12"/>
      <c r="FC2116" s="12"/>
      <c r="FD2116" s="12"/>
      <c r="FE2116" s="12"/>
      <c r="FF2116" s="12"/>
      <c r="FG2116" s="12"/>
      <c r="FH2116" s="12"/>
      <c r="FI2116" s="12"/>
      <c r="FJ2116" s="12"/>
      <c r="FK2116" s="12"/>
      <c r="FL2116" s="12"/>
      <c r="FM2116" s="12"/>
      <c r="FN2116" s="12"/>
      <c r="FO2116" s="12"/>
      <c r="FP2116" s="12"/>
      <c r="FQ2116" s="12"/>
      <c r="FR2116" s="12"/>
      <c r="FS2116" s="12"/>
      <c r="FT2116" s="12"/>
      <c r="FU2116" s="12"/>
      <c r="FV2116" s="12"/>
      <c r="FW2116" s="12"/>
      <c r="FX2116" s="12"/>
      <c r="FY2116" s="12"/>
      <c r="FZ2116" s="12"/>
      <c r="GA2116" s="12"/>
      <c r="GB2116" s="12"/>
      <c r="GC2116" s="12"/>
      <c r="GD2116" s="12"/>
      <c r="GE2116" s="12"/>
      <c r="GF2116" s="12"/>
      <c r="GG2116" s="12"/>
      <c r="GH2116" s="12"/>
      <c r="GI2116" s="12"/>
      <c r="GJ2116" s="12"/>
      <c r="GK2116" s="12"/>
      <c r="GL2116" s="12"/>
      <c r="GM2116" s="12"/>
      <c r="GN2116" s="12"/>
      <c r="GO2116" s="12"/>
      <c r="GP2116" s="12"/>
      <c r="GQ2116" s="12"/>
      <c r="GR2116" s="12"/>
    </row>
    <row r="2117" spans="1:200" x14ac:dyDescent="0.2">
      <c r="A2117" s="79">
        <f t="shared" si="726"/>
        <v>45189</v>
      </c>
      <c r="B2117" s="80" t="str">
        <f t="shared" ca="1" si="727"/>
        <v>n.d</v>
      </c>
      <c r="C2117" s="81">
        <f t="shared" ca="1" si="728"/>
        <v>1136.6050237500001</v>
      </c>
      <c r="D2117" s="82">
        <f ca="1">IF(A2117&lt;$B$1,VLOOKUP(A2117,[1]DI!$A$4:$B$15000,2,FALSE),0)</f>
        <v>0</v>
      </c>
      <c r="E2117" s="81">
        <f t="shared" ca="1" si="729"/>
        <v>0</v>
      </c>
      <c r="F2117" s="83">
        <f t="shared" si="724"/>
        <v>1.1679999999999999</v>
      </c>
      <c r="G2117" s="84">
        <f t="shared" ca="1" si="730"/>
        <v>1</v>
      </c>
      <c r="H2117" s="81">
        <f ca="1">TRUNC(PRODUCT(G$10:G2116),15)</f>
        <v>1.40945772534528</v>
      </c>
      <c r="I2117" s="81">
        <f t="shared" ca="1" si="731"/>
        <v>1.40945772534528</v>
      </c>
      <c r="J2117" s="81">
        <f t="shared" ca="1" si="732"/>
        <v>1</v>
      </c>
      <c r="K2117" s="81">
        <f t="shared" ca="1" si="733"/>
        <v>0</v>
      </c>
      <c r="L2117" s="85">
        <f>IF(VLOOKUP(A2117,$U$12:$AD$125,8)=VLOOKUP(A2116,$U$12:$AD$125,8),0,VLOOKUP(A2117,U$12:$AD$125,8))</f>
        <v>0</v>
      </c>
      <c r="M2117" s="86">
        <f>IF(L2117&gt;0,VLOOKUP(L2117,T$12:$AC$125,7),0)</f>
        <v>0</v>
      </c>
      <c r="N2117" s="81">
        <f t="shared" si="725"/>
        <v>0</v>
      </c>
      <c r="O2117" s="81">
        <f t="shared" ca="1" si="734"/>
        <v>0</v>
      </c>
      <c r="P2117" s="87" t="str">
        <f t="shared" si="735"/>
        <v>J=</v>
      </c>
      <c r="Q2117" s="88">
        <f t="shared" si="736"/>
        <v>45223</v>
      </c>
      <c r="R2117" s="7"/>
      <c r="S2117" s="7"/>
      <c r="T2117" s="7"/>
      <c r="U2117" s="7"/>
      <c r="V2117" s="7"/>
      <c r="W2117" s="7"/>
      <c r="X2117" s="7"/>
      <c r="Y2117" s="7"/>
      <c r="Z2117" s="7"/>
      <c r="AA2117" s="7"/>
      <c r="AB2117" s="7"/>
      <c r="AC2117" s="7"/>
      <c r="AD2117" s="7"/>
      <c r="AE2117" s="7"/>
      <c r="AF2117" s="37"/>
      <c r="AG2117" s="3"/>
      <c r="AH2117" s="3"/>
      <c r="AI2117" s="13"/>
      <c r="AJ2117" s="5"/>
      <c r="AK2117" s="4"/>
      <c r="AL2117" s="65"/>
      <c r="AM2117" s="10"/>
      <c r="AN2117" s="3"/>
      <c r="AO2117" s="6"/>
      <c r="AP2117" s="20"/>
      <c r="AQ2117" s="3"/>
      <c r="AR2117" s="21"/>
      <c r="AS2117" s="65"/>
      <c r="AT2117" s="12"/>
      <c r="AU2117" s="12"/>
      <c r="AV2117" s="22"/>
      <c r="AW2117" s="12"/>
      <c r="AX2117" s="12"/>
      <c r="AY2117" s="12"/>
      <c r="AZ2117" s="12"/>
      <c r="BA2117" s="12"/>
      <c r="BB2117" s="12"/>
      <c r="BC2117" s="12"/>
      <c r="BD2117" s="12"/>
      <c r="BE2117" s="12"/>
      <c r="BF2117" s="12"/>
      <c r="BG2117" s="12"/>
      <c r="BH2117" s="12"/>
      <c r="BI2117" s="12"/>
      <c r="BJ2117" s="12"/>
      <c r="BK2117" s="12"/>
      <c r="BL2117" s="12"/>
      <c r="BM2117" s="12"/>
      <c r="BN2117" s="12"/>
      <c r="BO2117" s="12"/>
      <c r="BP2117" s="12"/>
      <c r="BQ2117" s="12"/>
      <c r="BR2117" s="12"/>
      <c r="BS2117" s="12"/>
      <c r="BT2117" s="12"/>
      <c r="BU2117" s="12"/>
      <c r="BV2117" s="12"/>
      <c r="BW2117" s="12"/>
      <c r="BX2117" s="12"/>
      <c r="BY2117" s="12"/>
      <c r="BZ2117" s="12"/>
      <c r="CA2117" s="12"/>
      <c r="CB2117" s="12"/>
      <c r="CC2117" s="12"/>
      <c r="CD2117" s="12"/>
      <c r="CE2117" s="12"/>
      <c r="CF2117" s="12"/>
      <c r="CG2117" s="12"/>
      <c r="CH2117" s="12"/>
      <c r="CI2117" s="12"/>
      <c r="CJ2117" s="12"/>
      <c r="CK2117" s="12"/>
      <c r="CL2117" s="12"/>
      <c r="CM2117" s="12"/>
      <c r="CN2117" s="12"/>
      <c r="CO2117" s="12"/>
      <c r="CP2117" s="12"/>
      <c r="CQ2117" s="12"/>
      <c r="CR2117" s="12"/>
      <c r="CS2117" s="12"/>
      <c r="CT2117" s="12"/>
      <c r="CU2117" s="12"/>
      <c r="CV2117" s="12"/>
      <c r="CW2117" s="12"/>
      <c r="CX2117" s="12"/>
      <c r="CY2117" s="12"/>
      <c r="CZ2117" s="12"/>
      <c r="DA2117" s="12"/>
      <c r="DB2117" s="12"/>
      <c r="DC2117" s="12"/>
      <c r="DD2117" s="12"/>
      <c r="DE2117" s="12"/>
      <c r="DF2117" s="12"/>
      <c r="DG2117" s="12"/>
      <c r="DH2117" s="12"/>
      <c r="DI2117" s="12"/>
      <c r="DJ2117" s="12"/>
      <c r="DK2117" s="12"/>
      <c r="DL2117" s="12"/>
      <c r="DM2117" s="12"/>
      <c r="DN2117" s="12"/>
      <c r="DO2117" s="12"/>
      <c r="DP2117" s="12"/>
      <c r="DQ2117" s="12"/>
      <c r="DR2117" s="12"/>
      <c r="DS2117" s="12"/>
      <c r="DT2117" s="12"/>
      <c r="DU2117" s="12"/>
      <c r="DV2117" s="12"/>
      <c r="DW2117" s="12"/>
      <c r="DX2117" s="12"/>
      <c r="DY2117" s="12"/>
      <c r="DZ2117" s="12"/>
      <c r="EA2117" s="12"/>
      <c r="EB2117" s="12"/>
      <c r="EC2117" s="12"/>
      <c r="ED2117" s="12"/>
      <c r="EE2117" s="12"/>
      <c r="EF2117" s="12"/>
      <c r="EG2117" s="12"/>
      <c r="EH2117" s="12"/>
      <c r="EI2117" s="12"/>
      <c r="EJ2117" s="12"/>
      <c r="EK2117" s="12"/>
      <c r="EL2117" s="12"/>
      <c r="EM2117" s="12"/>
      <c r="EN2117" s="12"/>
      <c r="EO2117" s="12"/>
      <c r="EP2117" s="12"/>
      <c r="EQ2117" s="12"/>
      <c r="ER2117" s="12"/>
      <c r="ES2117" s="12"/>
      <c r="ET2117" s="12"/>
      <c r="EU2117" s="12"/>
      <c r="EV2117" s="12"/>
      <c r="EW2117" s="12"/>
      <c r="EX2117" s="12"/>
      <c r="EY2117" s="12"/>
      <c r="EZ2117" s="12"/>
      <c r="FA2117" s="12"/>
      <c r="FB2117" s="12"/>
      <c r="FC2117" s="12"/>
      <c r="FD2117" s="12"/>
      <c r="FE2117" s="12"/>
      <c r="FF2117" s="12"/>
      <c r="FG2117" s="12"/>
      <c r="FH2117" s="12"/>
      <c r="FI2117" s="12"/>
      <c r="FJ2117" s="12"/>
      <c r="FK2117" s="12"/>
      <c r="FL2117" s="12"/>
      <c r="FM2117" s="12"/>
      <c r="FN2117" s="12"/>
      <c r="FO2117" s="12"/>
      <c r="FP2117" s="12"/>
      <c r="FQ2117" s="12"/>
      <c r="FR2117" s="12"/>
      <c r="FS2117" s="12"/>
      <c r="FT2117" s="12"/>
      <c r="FU2117" s="12"/>
      <c r="FV2117" s="12"/>
      <c r="FW2117" s="12"/>
      <c r="FX2117" s="12"/>
      <c r="FY2117" s="12"/>
      <c r="FZ2117" s="12"/>
      <c r="GA2117" s="12"/>
      <c r="GB2117" s="12"/>
      <c r="GC2117" s="12"/>
      <c r="GD2117" s="12"/>
      <c r="GE2117" s="12"/>
      <c r="GF2117" s="12"/>
      <c r="GG2117" s="12"/>
      <c r="GH2117" s="12"/>
      <c r="GI2117" s="12"/>
      <c r="GJ2117" s="12"/>
      <c r="GK2117" s="12"/>
      <c r="GL2117" s="12"/>
      <c r="GM2117" s="12"/>
      <c r="GN2117" s="12"/>
      <c r="GO2117" s="12"/>
      <c r="GP2117" s="12"/>
      <c r="GQ2117" s="12"/>
      <c r="GR2117" s="12"/>
    </row>
    <row r="2118" spans="1:200" x14ac:dyDescent="0.2">
      <c r="A2118" s="79">
        <f t="shared" si="726"/>
        <v>45190</v>
      </c>
      <c r="B2118" s="80" t="str">
        <f t="shared" ca="1" si="727"/>
        <v>n.d</v>
      </c>
      <c r="C2118" s="81">
        <f t="shared" ca="1" si="728"/>
        <v>1136.6050237500001</v>
      </c>
      <c r="D2118" s="82">
        <f ca="1">IF(A2118&lt;$B$1,VLOOKUP(A2118,[1]DI!$A$4:$B$15000,2,FALSE),0)</f>
        <v>0</v>
      </c>
      <c r="E2118" s="81">
        <f t="shared" ca="1" si="729"/>
        <v>0</v>
      </c>
      <c r="F2118" s="83">
        <f t="shared" si="724"/>
        <v>1.1679999999999999</v>
      </c>
      <c r="G2118" s="84">
        <f t="shared" ca="1" si="730"/>
        <v>1</v>
      </c>
      <c r="H2118" s="81">
        <f ca="1">TRUNC(PRODUCT(G$10:G2117),15)</f>
        <v>1.40945772534528</v>
      </c>
      <c r="I2118" s="81">
        <f t="shared" ca="1" si="731"/>
        <v>1.40945772534528</v>
      </c>
      <c r="J2118" s="81">
        <f t="shared" ca="1" si="732"/>
        <v>1</v>
      </c>
      <c r="K2118" s="81">
        <f t="shared" ca="1" si="733"/>
        <v>0</v>
      </c>
      <c r="L2118" s="85">
        <f>IF(VLOOKUP(A2118,$U$12:$AD$125,8)=VLOOKUP(A2117,$U$12:$AD$125,8),0,VLOOKUP(A2118,U$12:$AD$125,8))</f>
        <v>0</v>
      </c>
      <c r="M2118" s="86">
        <f>IF(L2118&gt;0,VLOOKUP(L2118,T$12:$AC$125,7),0)</f>
        <v>0</v>
      </c>
      <c r="N2118" s="81">
        <f t="shared" si="725"/>
        <v>0</v>
      </c>
      <c r="O2118" s="81">
        <f t="shared" ca="1" si="734"/>
        <v>0</v>
      </c>
      <c r="P2118" s="87" t="str">
        <f t="shared" si="735"/>
        <v>J=</v>
      </c>
      <c r="Q2118" s="88">
        <f t="shared" si="736"/>
        <v>45223</v>
      </c>
      <c r="R2118" s="7"/>
      <c r="S2118" s="7"/>
      <c r="T2118" s="7"/>
      <c r="U2118" s="7"/>
      <c r="V2118" s="7"/>
      <c r="W2118" s="7"/>
      <c r="X2118" s="7"/>
      <c r="Y2118" s="7"/>
      <c r="Z2118" s="7"/>
      <c r="AA2118" s="7"/>
      <c r="AB2118" s="7"/>
      <c r="AC2118" s="7"/>
      <c r="AD2118" s="7"/>
      <c r="AE2118" s="7"/>
      <c r="AF2118" s="65"/>
      <c r="AG2118" s="9"/>
      <c r="AH2118" s="9"/>
      <c r="AI2118" s="4"/>
      <c r="AJ2118" s="10"/>
      <c r="AK2118" s="4"/>
      <c r="AL2118" s="65"/>
      <c r="AM2118" s="10"/>
      <c r="AN2118" s="9"/>
      <c r="AO2118" s="7"/>
      <c r="AP2118" s="11"/>
      <c r="AQ2118" s="9"/>
      <c r="AR2118" s="8"/>
      <c r="AS2118" s="68"/>
      <c r="AT2118" s="12"/>
      <c r="AU2118" s="12"/>
      <c r="AV2118" s="22"/>
      <c r="AW2118" s="12"/>
      <c r="AX2118" s="12"/>
      <c r="AY2118" s="12"/>
      <c r="AZ2118" s="12"/>
      <c r="BA2118" s="12"/>
      <c r="BB2118" s="12"/>
      <c r="BC2118" s="12"/>
      <c r="BD2118" s="12"/>
      <c r="BE2118" s="12"/>
      <c r="BF2118" s="12"/>
      <c r="BG2118" s="12"/>
      <c r="BH2118" s="12"/>
      <c r="BI2118" s="12"/>
      <c r="BJ2118" s="12"/>
      <c r="BK2118" s="12"/>
      <c r="BL2118" s="12"/>
      <c r="BM2118" s="12"/>
      <c r="BN2118" s="12"/>
      <c r="BO2118" s="12"/>
      <c r="BP2118" s="12"/>
      <c r="BQ2118" s="12"/>
      <c r="BR2118" s="12"/>
      <c r="BS2118" s="12"/>
      <c r="BT2118" s="12"/>
      <c r="BU2118" s="12"/>
      <c r="BV2118" s="12"/>
      <c r="BW2118" s="12"/>
      <c r="BX2118" s="12"/>
      <c r="BY2118" s="12"/>
      <c r="BZ2118" s="12"/>
      <c r="CA2118" s="12"/>
      <c r="CB2118" s="12"/>
      <c r="CC2118" s="12"/>
      <c r="CD2118" s="12"/>
      <c r="CE2118" s="12"/>
      <c r="CF2118" s="12"/>
      <c r="CG2118" s="12"/>
      <c r="CH2118" s="12"/>
      <c r="CI2118" s="12"/>
      <c r="CJ2118" s="12"/>
      <c r="CK2118" s="12"/>
      <c r="CL2118" s="12"/>
      <c r="CM2118" s="12"/>
      <c r="CN2118" s="12"/>
      <c r="CO2118" s="12"/>
      <c r="CP2118" s="12"/>
      <c r="CQ2118" s="12"/>
      <c r="CR2118" s="12"/>
      <c r="CS2118" s="12"/>
      <c r="CT2118" s="12"/>
      <c r="CU2118" s="12"/>
      <c r="CV2118" s="12"/>
      <c r="CW2118" s="12"/>
      <c r="CX2118" s="12"/>
      <c r="CY2118" s="12"/>
      <c r="CZ2118" s="12"/>
      <c r="DA2118" s="12"/>
      <c r="DB2118" s="12"/>
      <c r="DC2118" s="12"/>
      <c r="DD2118" s="12"/>
      <c r="DE2118" s="12"/>
      <c r="DF2118" s="12"/>
      <c r="DG2118" s="12"/>
      <c r="DH2118" s="12"/>
      <c r="DI2118" s="12"/>
      <c r="DJ2118" s="12"/>
      <c r="DK2118" s="12"/>
      <c r="DL2118" s="12"/>
      <c r="DM2118" s="12"/>
      <c r="DN2118" s="12"/>
      <c r="DO2118" s="12"/>
      <c r="DP2118" s="12"/>
      <c r="DQ2118" s="12"/>
      <c r="DR2118" s="12"/>
      <c r="DS2118" s="12"/>
      <c r="DT2118" s="12"/>
      <c r="DU2118" s="12"/>
      <c r="DV2118" s="12"/>
      <c r="DW2118" s="12"/>
      <c r="DX2118" s="12"/>
      <c r="DY2118" s="12"/>
      <c r="DZ2118" s="12"/>
      <c r="EA2118" s="12"/>
      <c r="EB2118" s="12"/>
      <c r="EC2118" s="12"/>
      <c r="ED2118" s="12"/>
      <c r="EE2118" s="12"/>
      <c r="EF2118" s="12"/>
      <c r="EG2118" s="12"/>
      <c r="EH2118" s="12"/>
      <c r="EI2118" s="12"/>
      <c r="EJ2118" s="12"/>
      <c r="EK2118" s="12"/>
      <c r="EL2118" s="12"/>
      <c r="EM2118" s="12"/>
      <c r="EN2118" s="12"/>
      <c r="EO2118" s="12"/>
      <c r="EP2118" s="12"/>
      <c r="EQ2118" s="12"/>
      <c r="ER2118" s="12"/>
      <c r="ES2118" s="12"/>
      <c r="ET2118" s="12"/>
      <c r="EU2118" s="12"/>
      <c r="EV2118" s="12"/>
      <c r="EW2118" s="12"/>
      <c r="EX2118" s="12"/>
      <c r="EY2118" s="12"/>
      <c r="EZ2118" s="12"/>
      <c r="FA2118" s="12"/>
      <c r="FB2118" s="12"/>
      <c r="FC2118" s="12"/>
      <c r="FD2118" s="12"/>
      <c r="FE2118" s="12"/>
      <c r="FF2118" s="12"/>
      <c r="FG2118" s="12"/>
      <c r="FH2118" s="12"/>
      <c r="FI2118" s="12"/>
      <c r="FJ2118" s="12"/>
      <c r="FK2118" s="12"/>
      <c r="FL2118" s="12"/>
      <c r="FM2118" s="12"/>
      <c r="FN2118" s="12"/>
      <c r="FO2118" s="12"/>
      <c r="FP2118" s="12"/>
      <c r="FQ2118" s="12"/>
      <c r="FR2118" s="12"/>
      <c r="FS2118" s="12"/>
      <c r="FT2118" s="12"/>
      <c r="FU2118" s="12"/>
      <c r="FV2118" s="12"/>
      <c r="FW2118" s="12"/>
      <c r="FX2118" s="12"/>
      <c r="FY2118" s="12"/>
      <c r="FZ2118" s="12"/>
      <c r="GA2118" s="12"/>
      <c r="GB2118" s="12"/>
      <c r="GC2118" s="12"/>
      <c r="GD2118" s="12"/>
      <c r="GE2118" s="12"/>
      <c r="GF2118" s="12"/>
      <c r="GG2118" s="12"/>
      <c r="GH2118" s="12"/>
      <c r="GI2118" s="12"/>
      <c r="GJ2118" s="12"/>
      <c r="GK2118" s="12"/>
      <c r="GL2118" s="12"/>
      <c r="GM2118" s="12"/>
      <c r="GN2118" s="12"/>
      <c r="GO2118" s="12"/>
      <c r="GP2118" s="12"/>
      <c r="GQ2118" s="12"/>
      <c r="GR2118" s="12"/>
    </row>
    <row r="2119" spans="1:200" x14ac:dyDescent="0.2">
      <c r="A2119" s="79">
        <f t="shared" si="726"/>
        <v>45191</v>
      </c>
      <c r="B2119" s="80" t="str">
        <f t="shared" ca="1" si="727"/>
        <v>n.d</v>
      </c>
      <c r="C2119" s="81">
        <f t="shared" ca="1" si="728"/>
        <v>1136.6050237500001</v>
      </c>
      <c r="D2119" s="82">
        <f ca="1">IF(A2119&lt;$B$1,VLOOKUP(A2119,[1]DI!$A$4:$B$15000,2,FALSE),0)</f>
        <v>0</v>
      </c>
      <c r="E2119" s="81">
        <f t="shared" ca="1" si="729"/>
        <v>0</v>
      </c>
      <c r="F2119" s="83">
        <f t="shared" si="724"/>
        <v>1.1679999999999999</v>
      </c>
      <c r="G2119" s="84">
        <f t="shared" ca="1" si="730"/>
        <v>1</v>
      </c>
      <c r="H2119" s="81">
        <f ca="1">TRUNC(PRODUCT(G$10:G2118),15)</f>
        <v>1.40945772534528</v>
      </c>
      <c r="I2119" s="81">
        <f t="shared" ca="1" si="731"/>
        <v>1.40945772534528</v>
      </c>
      <c r="J2119" s="81">
        <f t="shared" ca="1" si="732"/>
        <v>1</v>
      </c>
      <c r="K2119" s="81">
        <f t="shared" ca="1" si="733"/>
        <v>0</v>
      </c>
      <c r="L2119" s="85">
        <f>IF(VLOOKUP(A2119,$U$12:$AD$125,8)=VLOOKUP(A2118,$U$12:$AD$125,8),0,VLOOKUP(A2119,U$12:$AD$125,8))</f>
        <v>0</v>
      </c>
      <c r="M2119" s="86">
        <f>IF(L2119&gt;0,VLOOKUP(L2119,T$12:$AC$125,7),0)</f>
        <v>0</v>
      </c>
      <c r="N2119" s="81">
        <f t="shared" si="725"/>
        <v>0</v>
      </c>
      <c r="O2119" s="81">
        <f t="shared" ca="1" si="734"/>
        <v>0</v>
      </c>
      <c r="P2119" s="87" t="str">
        <f t="shared" si="735"/>
        <v>J=</v>
      </c>
      <c r="Q2119" s="88">
        <f t="shared" si="736"/>
        <v>45223</v>
      </c>
      <c r="R2119" s="7"/>
      <c r="S2119" s="7"/>
      <c r="T2119" s="7"/>
      <c r="U2119" s="7"/>
      <c r="V2119" s="7"/>
      <c r="W2119" s="7"/>
      <c r="X2119" s="7"/>
      <c r="Y2119" s="7"/>
      <c r="Z2119" s="7"/>
      <c r="AA2119" s="7"/>
      <c r="AB2119" s="7"/>
      <c r="AC2119" s="7"/>
      <c r="AD2119" s="7"/>
      <c r="AE2119" s="7"/>
      <c r="AF2119" s="65"/>
      <c r="AG2119" s="9"/>
      <c r="AH2119" s="9"/>
      <c r="AI2119" s="4"/>
      <c r="AJ2119" s="10"/>
      <c r="AK2119" s="4"/>
      <c r="AL2119" s="65"/>
      <c r="AM2119" s="10"/>
      <c r="AN2119" s="9"/>
      <c r="AO2119" s="7"/>
      <c r="AP2119" s="11"/>
      <c r="AQ2119" s="9"/>
      <c r="AR2119" s="8"/>
      <c r="AS2119" s="65"/>
      <c r="AT2119" s="12"/>
      <c r="AU2119" s="12"/>
      <c r="AV2119" s="22"/>
      <c r="AW2119" s="12"/>
      <c r="AX2119" s="12"/>
      <c r="AY2119" s="12"/>
      <c r="AZ2119" s="12"/>
      <c r="BA2119" s="12"/>
      <c r="BB2119" s="12"/>
      <c r="BC2119" s="12"/>
      <c r="BD2119" s="12"/>
      <c r="BE2119" s="12"/>
      <c r="BF2119" s="12"/>
      <c r="BG2119" s="12"/>
      <c r="BH2119" s="12"/>
      <c r="BI2119" s="12"/>
      <c r="BJ2119" s="12"/>
      <c r="BK2119" s="12"/>
      <c r="BL2119" s="12"/>
      <c r="BM2119" s="12"/>
      <c r="BN2119" s="12"/>
      <c r="BO2119" s="12"/>
      <c r="BP2119" s="12"/>
      <c r="BQ2119" s="12"/>
      <c r="BR2119" s="12"/>
      <c r="BS2119" s="12"/>
      <c r="BT2119" s="12"/>
      <c r="BU2119" s="12"/>
      <c r="BV2119" s="12"/>
      <c r="BW2119" s="12"/>
      <c r="BX2119" s="12"/>
      <c r="BY2119" s="12"/>
      <c r="BZ2119" s="12"/>
      <c r="CA2119" s="12"/>
      <c r="CB2119" s="12"/>
      <c r="CC2119" s="12"/>
      <c r="CD2119" s="12"/>
      <c r="CE2119" s="12"/>
      <c r="CF2119" s="12"/>
      <c r="CG2119" s="12"/>
      <c r="CH2119" s="12"/>
      <c r="CI2119" s="12"/>
      <c r="CJ2119" s="12"/>
      <c r="CK2119" s="12"/>
      <c r="CL2119" s="12"/>
      <c r="CM2119" s="12"/>
      <c r="CN2119" s="12"/>
      <c r="CO2119" s="12"/>
      <c r="CP2119" s="12"/>
      <c r="CQ2119" s="12"/>
      <c r="CR2119" s="12"/>
      <c r="CS2119" s="12"/>
      <c r="CT2119" s="12"/>
      <c r="CU2119" s="12"/>
      <c r="CV2119" s="12"/>
      <c r="CW2119" s="12"/>
      <c r="CX2119" s="12"/>
      <c r="CY2119" s="12"/>
      <c r="CZ2119" s="12"/>
      <c r="DA2119" s="12"/>
      <c r="DB2119" s="12"/>
      <c r="DC2119" s="12"/>
      <c r="DD2119" s="12"/>
      <c r="DE2119" s="12"/>
      <c r="DF2119" s="12"/>
      <c r="DG2119" s="12"/>
      <c r="DH2119" s="12"/>
      <c r="DI2119" s="12"/>
      <c r="DJ2119" s="12"/>
      <c r="DK2119" s="12"/>
      <c r="DL2119" s="12"/>
      <c r="DM2119" s="12"/>
      <c r="DN2119" s="12"/>
      <c r="DO2119" s="12"/>
      <c r="DP2119" s="12"/>
      <c r="DQ2119" s="12"/>
      <c r="DR2119" s="12"/>
      <c r="DS2119" s="12"/>
      <c r="DT2119" s="12"/>
      <c r="DU2119" s="12"/>
      <c r="DV2119" s="12"/>
      <c r="DW2119" s="12"/>
      <c r="DX2119" s="12"/>
      <c r="DY2119" s="12"/>
      <c r="DZ2119" s="12"/>
      <c r="EA2119" s="12"/>
      <c r="EB2119" s="12"/>
      <c r="EC2119" s="12"/>
      <c r="ED2119" s="12"/>
      <c r="EE2119" s="12"/>
      <c r="EF2119" s="12"/>
      <c r="EG2119" s="12"/>
      <c r="EH2119" s="12"/>
      <c r="EI2119" s="12"/>
      <c r="EJ2119" s="12"/>
      <c r="EK2119" s="12"/>
      <c r="EL2119" s="12"/>
      <c r="EM2119" s="12"/>
      <c r="EN2119" s="12"/>
      <c r="EO2119" s="12"/>
      <c r="EP2119" s="12"/>
      <c r="EQ2119" s="12"/>
      <c r="ER2119" s="12"/>
      <c r="ES2119" s="12"/>
      <c r="ET2119" s="12"/>
      <c r="EU2119" s="12"/>
      <c r="EV2119" s="12"/>
      <c r="EW2119" s="12"/>
      <c r="EX2119" s="12"/>
      <c r="EY2119" s="12"/>
      <c r="EZ2119" s="12"/>
      <c r="FA2119" s="12"/>
      <c r="FB2119" s="12"/>
      <c r="FC2119" s="12"/>
      <c r="FD2119" s="12"/>
      <c r="FE2119" s="12"/>
      <c r="FF2119" s="12"/>
      <c r="FG2119" s="12"/>
      <c r="FH2119" s="12"/>
      <c r="FI2119" s="12"/>
      <c r="FJ2119" s="12"/>
      <c r="FK2119" s="12"/>
      <c r="FL2119" s="12"/>
      <c r="FM2119" s="12"/>
      <c r="FN2119" s="12"/>
      <c r="FO2119" s="12"/>
      <c r="FP2119" s="12"/>
      <c r="FQ2119" s="12"/>
      <c r="FR2119" s="12"/>
      <c r="FS2119" s="12"/>
      <c r="FT2119" s="12"/>
      <c r="FU2119" s="12"/>
      <c r="FV2119" s="12"/>
      <c r="FW2119" s="12"/>
      <c r="FX2119" s="12"/>
      <c r="FY2119" s="12"/>
      <c r="FZ2119" s="12"/>
      <c r="GA2119" s="12"/>
      <c r="GB2119" s="12"/>
      <c r="GC2119" s="12"/>
      <c r="GD2119" s="12"/>
      <c r="GE2119" s="12"/>
      <c r="GF2119" s="12"/>
      <c r="GG2119" s="12"/>
      <c r="GH2119" s="12"/>
      <c r="GI2119" s="12"/>
      <c r="GJ2119" s="12"/>
      <c r="GK2119" s="12"/>
      <c r="GL2119" s="12"/>
      <c r="GM2119" s="12"/>
      <c r="GN2119" s="12"/>
      <c r="GO2119" s="12"/>
      <c r="GP2119" s="12"/>
      <c r="GQ2119" s="12"/>
      <c r="GR2119" s="12"/>
    </row>
    <row r="2120" spans="1:200" x14ac:dyDescent="0.2">
      <c r="A2120" s="79">
        <f t="shared" si="726"/>
        <v>45192</v>
      </c>
      <c r="B2120" s="80" t="str">
        <f t="shared" ca="1" si="727"/>
        <v>n.d</v>
      </c>
      <c r="C2120" s="81">
        <f t="shared" ca="1" si="728"/>
        <v>1136.6050237500001</v>
      </c>
      <c r="D2120" s="82">
        <f ca="1">IF(A2120&lt;$B$1,VLOOKUP(A2120,[1]DI!$A$4:$B$15000,2,FALSE),0)</f>
        <v>0</v>
      </c>
      <c r="E2120" s="81">
        <f t="shared" ca="1" si="729"/>
        <v>0</v>
      </c>
      <c r="F2120" s="83">
        <f t="shared" si="724"/>
        <v>1.1679999999999999</v>
      </c>
      <c r="G2120" s="84">
        <f t="shared" ca="1" si="730"/>
        <v>1</v>
      </c>
      <c r="H2120" s="81">
        <f ca="1">TRUNC(PRODUCT(G$10:G2119),15)</f>
        <v>1.40945772534528</v>
      </c>
      <c r="I2120" s="81">
        <f t="shared" ca="1" si="731"/>
        <v>1.40945772534528</v>
      </c>
      <c r="J2120" s="81">
        <f t="shared" ca="1" si="732"/>
        <v>1</v>
      </c>
      <c r="K2120" s="81">
        <f t="shared" ca="1" si="733"/>
        <v>0</v>
      </c>
      <c r="L2120" s="85">
        <f>IF(VLOOKUP(A2120,$U$12:$AD$125,8)=VLOOKUP(A2119,$U$12:$AD$125,8),0,VLOOKUP(A2120,U$12:$AD$125,8))</f>
        <v>0</v>
      </c>
      <c r="M2120" s="86">
        <f>IF(L2120&gt;0,VLOOKUP(L2120,T$12:$AC$125,7),0)</f>
        <v>0</v>
      </c>
      <c r="N2120" s="81">
        <f t="shared" si="725"/>
        <v>0</v>
      </c>
      <c r="O2120" s="81">
        <f t="shared" ca="1" si="734"/>
        <v>0</v>
      </c>
      <c r="P2120" s="87" t="str">
        <f t="shared" si="735"/>
        <v>J=</v>
      </c>
      <c r="Q2120" s="88">
        <f t="shared" si="736"/>
        <v>45223</v>
      </c>
      <c r="R2120" s="7"/>
      <c r="S2120" s="7"/>
      <c r="T2120" s="7"/>
      <c r="U2120" s="7"/>
      <c r="V2120" s="7"/>
      <c r="W2120" s="7"/>
      <c r="X2120" s="7"/>
      <c r="Y2120" s="7"/>
      <c r="Z2120" s="7"/>
      <c r="AA2120" s="7"/>
      <c r="AB2120" s="7"/>
      <c r="AC2120" s="7"/>
      <c r="AD2120" s="7"/>
      <c r="AE2120" s="7"/>
      <c r="AF2120" s="65"/>
      <c r="AG2120" s="9"/>
      <c r="AH2120" s="9"/>
      <c r="AI2120" s="4"/>
      <c r="AJ2120" s="10"/>
      <c r="AK2120" s="4"/>
      <c r="AL2120" s="65"/>
      <c r="AM2120" s="10"/>
      <c r="AN2120" s="9"/>
      <c r="AO2120" s="7"/>
      <c r="AP2120" s="11"/>
      <c r="AQ2120" s="9"/>
      <c r="AR2120" s="8"/>
      <c r="AS2120" s="65"/>
      <c r="AT2120" s="12"/>
      <c r="AU2120" s="12"/>
      <c r="AV2120" s="22"/>
      <c r="AW2120" s="12"/>
      <c r="AX2120" s="12"/>
      <c r="AY2120" s="12"/>
      <c r="AZ2120" s="12"/>
      <c r="BA2120" s="12"/>
      <c r="BB2120" s="12"/>
      <c r="BC2120" s="12"/>
      <c r="BD2120" s="12"/>
      <c r="BE2120" s="12"/>
      <c r="BF2120" s="12"/>
      <c r="BG2120" s="12"/>
      <c r="BH2120" s="12"/>
      <c r="BI2120" s="12"/>
      <c r="BJ2120" s="12"/>
      <c r="BK2120" s="12"/>
      <c r="BL2120" s="12"/>
      <c r="BM2120" s="12"/>
      <c r="BN2120" s="12"/>
      <c r="BO2120" s="12"/>
      <c r="BP2120" s="12"/>
      <c r="BQ2120" s="12"/>
      <c r="BR2120" s="12"/>
      <c r="BS2120" s="12"/>
      <c r="BT2120" s="12"/>
      <c r="BU2120" s="12"/>
      <c r="BV2120" s="12"/>
      <c r="BW2120" s="12"/>
      <c r="BX2120" s="12"/>
      <c r="BY2120" s="12"/>
      <c r="BZ2120" s="12"/>
      <c r="CA2120" s="12"/>
      <c r="CB2120" s="12"/>
      <c r="CC2120" s="12"/>
      <c r="CD2120" s="12"/>
      <c r="CE2120" s="12"/>
      <c r="CF2120" s="12"/>
      <c r="CG2120" s="12"/>
      <c r="CH2120" s="12"/>
      <c r="CI2120" s="12"/>
      <c r="CJ2120" s="12"/>
      <c r="CK2120" s="12"/>
      <c r="CL2120" s="12"/>
      <c r="CM2120" s="12"/>
      <c r="CN2120" s="12"/>
      <c r="CO2120" s="12"/>
      <c r="CP2120" s="12"/>
      <c r="CQ2120" s="12"/>
      <c r="CR2120" s="12"/>
      <c r="CS2120" s="12"/>
      <c r="CT2120" s="12"/>
      <c r="CU2120" s="12"/>
      <c r="CV2120" s="12"/>
      <c r="CW2120" s="12"/>
      <c r="CX2120" s="12"/>
      <c r="CY2120" s="12"/>
      <c r="CZ2120" s="12"/>
      <c r="DA2120" s="12"/>
      <c r="DB2120" s="12"/>
      <c r="DC2120" s="12"/>
      <c r="DD2120" s="12"/>
      <c r="DE2120" s="12"/>
      <c r="DF2120" s="12"/>
      <c r="DG2120" s="12"/>
      <c r="DH2120" s="12"/>
      <c r="DI2120" s="12"/>
      <c r="DJ2120" s="12"/>
      <c r="DK2120" s="12"/>
      <c r="DL2120" s="12"/>
      <c r="DM2120" s="12"/>
      <c r="DN2120" s="12"/>
      <c r="DO2120" s="12"/>
      <c r="DP2120" s="12"/>
      <c r="DQ2120" s="12"/>
      <c r="DR2120" s="12"/>
      <c r="DS2120" s="12"/>
      <c r="DT2120" s="12"/>
      <c r="DU2120" s="12"/>
      <c r="DV2120" s="12"/>
      <c r="DW2120" s="12"/>
      <c r="DX2120" s="12"/>
      <c r="DY2120" s="12"/>
      <c r="DZ2120" s="12"/>
      <c r="EA2120" s="12"/>
      <c r="EB2120" s="12"/>
      <c r="EC2120" s="12"/>
      <c r="ED2120" s="12"/>
      <c r="EE2120" s="12"/>
      <c r="EF2120" s="12"/>
      <c r="EG2120" s="12"/>
      <c r="EH2120" s="12"/>
      <c r="EI2120" s="12"/>
      <c r="EJ2120" s="12"/>
      <c r="EK2120" s="12"/>
      <c r="EL2120" s="12"/>
      <c r="EM2120" s="12"/>
      <c r="EN2120" s="12"/>
      <c r="EO2120" s="12"/>
      <c r="EP2120" s="12"/>
      <c r="EQ2120" s="12"/>
      <c r="ER2120" s="12"/>
      <c r="ES2120" s="12"/>
      <c r="ET2120" s="12"/>
      <c r="EU2120" s="12"/>
      <c r="EV2120" s="12"/>
      <c r="EW2120" s="12"/>
      <c r="EX2120" s="12"/>
      <c r="EY2120" s="12"/>
      <c r="EZ2120" s="12"/>
      <c r="FA2120" s="12"/>
      <c r="FB2120" s="12"/>
      <c r="FC2120" s="12"/>
      <c r="FD2120" s="12"/>
      <c r="FE2120" s="12"/>
      <c r="FF2120" s="12"/>
      <c r="FG2120" s="12"/>
      <c r="FH2120" s="12"/>
      <c r="FI2120" s="12"/>
      <c r="FJ2120" s="12"/>
      <c r="FK2120" s="12"/>
      <c r="FL2120" s="12"/>
      <c r="FM2120" s="12"/>
      <c r="FN2120" s="12"/>
      <c r="FO2120" s="12"/>
      <c r="FP2120" s="12"/>
      <c r="FQ2120" s="12"/>
      <c r="FR2120" s="12"/>
      <c r="FS2120" s="12"/>
      <c r="FT2120" s="12"/>
      <c r="FU2120" s="12"/>
      <c r="FV2120" s="12"/>
      <c r="FW2120" s="12"/>
      <c r="FX2120" s="12"/>
      <c r="FY2120" s="12"/>
      <c r="FZ2120" s="12"/>
      <c r="GA2120" s="12"/>
      <c r="GB2120" s="12"/>
      <c r="GC2120" s="12"/>
      <c r="GD2120" s="12"/>
      <c r="GE2120" s="12"/>
      <c r="GF2120" s="12"/>
      <c r="GG2120" s="12"/>
      <c r="GH2120" s="12"/>
      <c r="GI2120" s="12"/>
      <c r="GJ2120" s="12"/>
      <c r="GK2120" s="12"/>
      <c r="GL2120" s="12"/>
      <c r="GM2120" s="12"/>
      <c r="GN2120" s="12"/>
      <c r="GO2120" s="12"/>
      <c r="GP2120" s="12"/>
      <c r="GQ2120" s="12"/>
      <c r="GR2120" s="12"/>
    </row>
    <row r="2121" spans="1:200" x14ac:dyDescent="0.2">
      <c r="A2121" s="79">
        <f t="shared" si="726"/>
        <v>45193</v>
      </c>
      <c r="B2121" s="80" t="str">
        <f t="shared" ca="1" si="727"/>
        <v>n.d</v>
      </c>
      <c r="C2121" s="81">
        <f t="shared" ca="1" si="728"/>
        <v>1136.6050237500001</v>
      </c>
      <c r="D2121" s="82">
        <f ca="1">IF(A2121&lt;$B$1,VLOOKUP(A2121,[1]DI!$A$4:$B$15000,2,FALSE),0)</f>
        <v>0</v>
      </c>
      <c r="E2121" s="81">
        <f t="shared" ca="1" si="729"/>
        <v>0</v>
      </c>
      <c r="F2121" s="83">
        <f t="shared" si="724"/>
        <v>1.1679999999999999</v>
      </c>
      <c r="G2121" s="84">
        <f t="shared" ca="1" si="730"/>
        <v>1</v>
      </c>
      <c r="H2121" s="81">
        <f ca="1">TRUNC(PRODUCT(G$10:G2120),15)</f>
        <v>1.40945772534528</v>
      </c>
      <c r="I2121" s="81">
        <f t="shared" ca="1" si="731"/>
        <v>1.40945772534528</v>
      </c>
      <c r="J2121" s="81">
        <f t="shared" ca="1" si="732"/>
        <v>1</v>
      </c>
      <c r="K2121" s="81">
        <f t="shared" ca="1" si="733"/>
        <v>0</v>
      </c>
      <c r="L2121" s="85">
        <f>IF(VLOOKUP(A2121,$U$12:$AD$125,8)=VLOOKUP(A2120,$U$12:$AD$125,8),0,VLOOKUP(A2121,U$12:$AD$125,8))</f>
        <v>0</v>
      </c>
      <c r="M2121" s="86">
        <f>IF(L2121&gt;0,VLOOKUP(L2121,T$12:$AC$125,7),0)</f>
        <v>0</v>
      </c>
      <c r="N2121" s="81">
        <f t="shared" si="725"/>
        <v>0</v>
      </c>
      <c r="O2121" s="81">
        <f t="shared" ca="1" si="734"/>
        <v>0</v>
      </c>
      <c r="P2121" s="87" t="str">
        <f t="shared" si="735"/>
        <v>J=</v>
      </c>
      <c r="Q2121" s="88">
        <f t="shared" si="736"/>
        <v>45223</v>
      </c>
      <c r="R2121" s="7"/>
      <c r="S2121" s="7"/>
      <c r="T2121" s="7"/>
      <c r="U2121" s="7"/>
      <c r="V2121" s="7"/>
      <c r="W2121" s="7"/>
      <c r="X2121" s="7"/>
      <c r="Y2121" s="7"/>
      <c r="Z2121" s="7"/>
      <c r="AA2121" s="7"/>
      <c r="AB2121" s="7"/>
      <c r="AC2121" s="7"/>
      <c r="AD2121" s="7"/>
      <c r="AE2121" s="7"/>
      <c r="AF2121" s="65"/>
      <c r="AG2121" s="9"/>
      <c r="AH2121" s="9"/>
      <c r="AI2121" s="4"/>
      <c r="AJ2121" s="10"/>
      <c r="AK2121" s="4"/>
      <c r="AL2121" s="65"/>
      <c r="AM2121" s="10"/>
      <c r="AN2121" s="9"/>
      <c r="AO2121" s="7"/>
      <c r="AP2121" s="11"/>
      <c r="AQ2121" s="9"/>
      <c r="AR2121" s="8"/>
      <c r="AS2121" s="65"/>
      <c r="AT2121" s="12"/>
      <c r="AU2121" s="12"/>
      <c r="AV2121" s="22"/>
      <c r="AW2121" s="12"/>
      <c r="AX2121" s="12"/>
      <c r="AY2121" s="12"/>
      <c r="AZ2121" s="12"/>
      <c r="BA2121" s="12"/>
      <c r="BB2121" s="12"/>
      <c r="BC2121" s="12"/>
      <c r="BD2121" s="12"/>
      <c r="BE2121" s="12"/>
      <c r="BF2121" s="12"/>
      <c r="BG2121" s="12"/>
      <c r="BH2121" s="12"/>
      <c r="BI2121" s="12"/>
      <c r="BJ2121" s="12"/>
      <c r="BK2121" s="12"/>
      <c r="BL2121" s="12"/>
      <c r="BM2121" s="12"/>
      <c r="BN2121" s="12"/>
      <c r="BO2121" s="12"/>
      <c r="BP2121" s="12"/>
      <c r="BQ2121" s="12"/>
      <c r="BR2121" s="12"/>
      <c r="BS2121" s="12"/>
      <c r="BT2121" s="12"/>
      <c r="BU2121" s="12"/>
      <c r="BV2121" s="12"/>
      <c r="BW2121" s="12"/>
      <c r="BX2121" s="12"/>
      <c r="BY2121" s="12"/>
      <c r="BZ2121" s="12"/>
      <c r="CA2121" s="12"/>
      <c r="CB2121" s="12"/>
      <c r="CC2121" s="12"/>
      <c r="CD2121" s="12"/>
      <c r="CE2121" s="12"/>
      <c r="CF2121" s="12"/>
      <c r="CG2121" s="12"/>
      <c r="CH2121" s="12"/>
      <c r="CI2121" s="12"/>
      <c r="CJ2121" s="12"/>
      <c r="CK2121" s="12"/>
      <c r="CL2121" s="12"/>
      <c r="CM2121" s="12"/>
      <c r="CN2121" s="12"/>
      <c r="CO2121" s="12"/>
      <c r="CP2121" s="12"/>
      <c r="CQ2121" s="12"/>
      <c r="CR2121" s="12"/>
      <c r="CS2121" s="12"/>
      <c r="CT2121" s="12"/>
      <c r="CU2121" s="12"/>
      <c r="CV2121" s="12"/>
      <c r="CW2121" s="12"/>
      <c r="CX2121" s="12"/>
      <c r="CY2121" s="12"/>
      <c r="CZ2121" s="12"/>
      <c r="DA2121" s="12"/>
      <c r="DB2121" s="12"/>
      <c r="DC2121" s="12"/>
      <c r="DD2121" s="12"/>
      <c r="DE2121" s="12"/>
      <c r="DF2121" s="12"/>
      <c r="DG2121" s="12"/>
      <c r="DH2121" s="12"/>
      <c r="DI2121" s="12"/>
      <c r="DJ2121" s="12"/>
      <c r="DK2121" s="12"/>
      <c r="DL2121" s="12"/>
      <c r="DM2121" s="12"/>
      <c r="DN2121" s="12"/>
      <c r="DO2121" s="12"/>
      <c r="DP2121" s="12"/>
      <c r="DQ2121" s="12"/>
      <c r="DR2121" s="12"/>
      <c r="DS2121" s="12"/>
      <c r="DT2121" s="12"/>
      <c r="DU2121" s="12"/>
      <c r="DV2121" s="12"/>
      <c r="DW2121" s="12"/>
      <c r="DX2121" s="12"/>
      <c r="DY2121" s="12"/>
      <c r="DZ2121" s="12"/>
      <c r="EA2121" s="12"/>
      <c r="EB2121" s="12"/>
      <c r="EC2121" s="12"/>
      <c r="ED2121" s="12"/>
      <c r="EE2121" s="12"/>
      <c r="EF2121" s="12"/>
      <c r="EG2121" s="12"/>
      <c r="EH2121" s="12"/>
      <c r="EI2121" s="12"/>
      <c r="EJ2121" s="12"/>
      <c r="EK2121" s="12"/>
      <c r="EL2121" s="12"/>
      <c r="EM2121" s="12"/>
      <c r="EN2121" s="12"/>
      <c r="EO2121" s="12"/>
      <c r="EP2121" s="12"/>
      <c r="EQ2121" s="12"/>
      <c r="ER2121" s="12"/>
      <c r="ES2121" s="12"/>
      <c r="ET2121" s="12"/>
      <c r="EU2121" s="12"/>
      <c r="EV2121" s="12"/>
      <c r="EW2121" s="12"/>
      <c r="EX2121" s="12"/>
      <c r="EY2121" s="12"/>
      <c r="EZ2121" s="12"/>
      <c r="FA2121" s="12"/>
      <c r="FB2121" s="12"/>
      <c r="FC2121" s="12"/>
      <c r="FD2121" s="12"/>
      <c r="FE2121" s="12"/>
      <c r="FF2121" s="12"/>
      <c r="FG2121" s="12"/>
      <c r="FH2121" s="12"/>
      <c r="FI2121" s="12"/>
      <c r="FJ2121" s="12"/>
      <c r="FK2121" s="12"/>
      <c r="FL2121" s="12"/>
      <c r="FM2121" s="12"/>
      <c r="FN2121" s="12"/>
      <c r="FO2121" s="12"/>
      <c r="FP2121" s="12"/>
      <c r="FQ2121" s="12"/>
      <c r="FR2121" s="12"/>
      <c r="FS2121" s="12"/>
      <c r="FT2121" s="12"/>
      <c r="FU2121" s="12"/>
      <c r="FV2121" s="12"/>
      <c r="FW2121" s="12"/>
      <c r="FX2121" s="12"/>
      <c r="FY2121" s="12"/>
      <c r="FZ2121" s="12"/>
      <c r="GA2121" s="12"/>
      <c r="GB2121" s="12"/>
      <c r="GC2121" s="12"/>
      <c r="GD2121" s="12"/>
      <c r="GE2121" s="12"/>
      <c r="GF2121" s="12"/>
      <c r="GG2121" s="12"/>
      <c r="GH2121" s="12"/>
      <c r="GI2121" s="12"/>
      <c r="GJ2121" s="12"/>
      <c r="GK2121" s="12"/>
      <c r="GL2121" s="12"/>
      <c r="GM2121" s="12"/>
      <c r="GN2121" s="12"/>
      <c r="GO2121" s="12"/>
      <c r="GP2121" s="12"/>
      <c r="GQ2121" s="12"/>
      <c r="GR2121" s="12"/>
    </row>
    <row r="2122" spans="1:200" x14ac:dyDescent="0.2">
      <c r="A2122" s="79">
        <f t="shared" si="726"/>
        <v>45194</v>
      </c>
      <c r="B2122" s="80" t="str">
        <f t="shared" ca="1" si="727"/>
        <v>n.d</v>
      </c>
      <c r="C2122" s="81">
        <f t="shared" ca="1" si="728"/>
        <v>1136.6050237500001</v>
      </c>
      <c r="D2122" s="82">
        <f ca="1">IF(A2122&lt;$B$1,VLOOKUP(A2122,[1]DI!$A$4:$B$15000,2,FALSE),0)</f>
        <v>0</v>
      </c>
      <c r="E2122" s="81">
        <f t="shared" ca="1" si="729"/>
        <v>0</v>
      </c>
      <c r="F2122" s="83">
        <f t="shared" ref="F2122:F2185" si="737">IF(A2122&gt;$H$2,$I$3,$I$2)</f>
        <v>1.1679999999999999</v>
      </c>
      <c r="G2122" s="84">
        <f t="shared" ca="1" si="730"/>
        <v>1</v>
      </c>
      <c r="H2122" s="81">
        <f ca="1">TRUNC(PRODUCT(G$10:G2121),15)</f>
        <v>1.40945772534528</v>
      </c>
      <c r="I2122" s="81">
        <f t="shared" ca="1" si="731"/>
        <v>1.40945772534528</v>
      </c>
      <c r="J2122" s="81">
        <f t="shared" ca="1" si="732"/>
        <v>1</v>
      </c>
      <c r="K2122" s="81">
        <f t="shared" ca="1" si="733"/>
        <v>0</v>
      </c>
      <c r="L2122" s="85">
        <f>IF(VLOOKUP(A2122,$U$12:$AD$125,8)=VLOOKUP(A2121,$U$12:$AD$125,8),0,VLOOKUP(A2122,U$12:$AD$125,8))</f>
        <v>0</v>
      </c>
      <c r="M2122" s="86">
        <f>IF(L2122&gt;0,VLOOKUP(L2122,T$12:$AC$125,7),0)</f>
        <v>0</v>
      </c>
      <c r="N2122" s="81">
        <f t="shared" si="725"/>
        <v>0</v>
      </c>
      <c r="O2122" s="81">
        <f t="shared" ca="1" si="734"/>
        <v>0</v>
      </c>
      <c r="P2122" s="87" t="str">
        <f t="shared" si="735"/>
        <v>J=</v>
      </c>
      <c r="Q2122" s="88">
        <f t="shared" si="736"/>
        <v>45223</v>
      </c>
      <c r="R2122" s="7"/>
      <c r="S2122" s="7"/>
      <c r="T2122" s="7"/>
      <c r="U2122" s="7"/>
      <c r="V2122" s="7"/>
      <c r="W2122" s="7"/>
      <c r="X2122" s="7"/>
      <c r="Y2122" s="7"/>
      <c r="Z2122" s="7"/>
      <c r="AA2122" s="7"/>
      <c r="AB2122" s="7"/>
      <c r="AC2122" s="7"/>
      <c r="AD2122" s="7"/>
      <c r="AE2122" s="7"/>
      <c r="AF2122" s="65"/>
      <c r="AG2122" s="9"/>
      <c r="AH2122" s="9"/>
      <c r="AI2122" s="4"/>
      <c r="AJ2122" s="10"/>
      <c r="AK2122" s="4"/>
      <c r="AL2122" s="65"/>
      <c r="AM2122" s="10"/>
      <c r="AN2122" s="9"/>
      <c r="AO2122" s="7"/>
      <c r="AP2122" s="11"/>
      <c r="AQ2122" s="9"/>
      <c r="AR2122" s="8"/>
      <c r="AS2122" s="65"/>
      <c r="AT2122" s="12"/>
      <c r="AU2122" s="12"/>
      <c r="AV2122" s="22"/>
      <c r="AW2122" s="12"/>
      <c r="AX2122" s="12"/>
      <c r="AY2122" s="12"/>
      <c r="AZ2122" s="12"/>
      <c r="BA2122" s="12"/>
      <c r="BB2122" s="12"/>
      <c r="BC2122" s="12"/>
      <c r="BD2122" s="12"/>
      <c r="BE2122" s="12"/>
      <c r="BF2122" s="12"/>
      <c r="BG2122" s="12"/>
      <c r="BH2122" s="12"/>
      <c r="BI2122" s="12"/>
      <c r="BJ2122" s="12"/>
      <c r="BK2122" s="12"/>
      <c r="BL2122" s="12"/>
      <c r="BM2122" s="12"/>
      <c r="BN2122" s="12"/>
      <c r="BO2122" s="12"/>
      <c r="BP2122" s="12"/>
      <c r="BQ2122" s="12"/>
      <c r="BR2122" s="12"/>
      <c r="BS2122" s="12"/>
      <c r="BT2122" s="12"/>
      <c r="BU2122" s="12"/>
      <c r="BV2122" s="12"/>
      <c r="BW2122" s="12"/>
      <c r="BX2122" s="12"/>
      <c r="BY2122" s="12"/>
      <c r="BZ2122" s="12"/>
      <c r="CA2122" s="12"/>
      <c r="CB2122" s="12"/>
      <c r="CC2122" s="12"/>
      <c r="CD2122" s="12"/>
      <c r="CE2122" s="12"/>
      <c r="CF2122" s="12"/>
      <c r="CG2122" s="12"/>
      <c r="CH2122" s="12"/>
      <c r="CI2122" s="12"/>
      <c r="CJ2122" s="12"/>
      <c r="CK2122" s="12"/>
      <c r="CL2122" s="12"/>
      <c r="CM2122" s="12"/>
      <c r="CN2122" s="12"/>
      <c r="CO2122" s="12"/>
      <c r="CP2122" s="12"/>
      <c r="CQ2122" s="12"/>
      <c r="CR2122" s="12"/>
      <c r="CS2122" s="12"/>
      <c r="CT2122" s="12"/>
      <c r="CU2122" s="12"/>
      <c r="CV2122" s="12"/>
      <c r="CW2122" s="12"/>
      <c r="CX2122" s="12"/>
      <c r="CY2122" s="12"/>
      <c r="CZ2122" s="12"/>
      <c r="DA2122" s="12"/>
      <c r="DB2122" s="12"/>
      <c r="DC2122" s="12"/>
      <c r="DD2122" s="12"/>
      <c r="DE2122" s="12"/>
      <c r="DF2122" s="12"/>
      <c r="DG2122" s="12"/>
      <c r="DH2122" s="12"/>
      <c r="DI2122" s="12"/>
      <c r="DJ2122" s="12"/>
      <c r="DK2122" s="12"/>
      <c r="DL2122" s="12"/>
      <c r="DM2122" s="12"/>
      <c r="DN2122" s="12"/>
      <c r="DO2122" s="12"/>
      <c r="DP2122" s="12"/>
      <c r="DQ2122" s="12"/>
      <c r="DR2122" s="12"/>
      <c r="DS2122" s="12"/>
      <c r="DT2122" s="12"/>
      <c r="DU2122" s="12"/>
      <c r="DV2122" s="12"/>
      <c r="DW2122" s="12"/>
      <c r="DX2122" s="12"/>
      <c r="DY2122" s="12"/>
      <c r="DZ2122" s="12"/>
      <c r="EA2122" s="12"/>
      <c r="EB2122" s="12"/>
      <c r="EC2122" s="12"/>
      <c r="ED2122" s="12"/>
      <c r="EE2122" s="12"/>
      <c r="EF2122" s="12"/>
      <c r="EG2122" s="12"/>
      <c r="EH2122" s="12"/>
      <c r="EI2122" s="12"/>
      <c r="EJ2122" s="12"/>
      <c r="EK2122" s="12"/>
      <c r="EL2122" s="12"/>
      <c r="EM2122" s="12"/>
      <c r="EN2122" s="12"/>
      <c r="EO2122" s="12"/>
      <c r="EP2122" s="12"/>
      <c r="EQ2122" s="12"/>
      <c r="ER2122" s="12"/>
      <c r="ES2122" s="12"/>
      <c r="ET2122" s="12"/>
      <c r="EU2122" s="12"/>
      <c r="EV2122" s="12"/>
      <c r="EW2122" s="12"/>
      <c r="EX2122" s="12"/>
      <c r="EY2122" s="12"/>
      <c r="EZ2122" s="12"/>
      <c r="FA2122" s="12"/>
      <c r="FB2122" s="12"/>
      <c r="FC2122" s="12"/>
      <c r="FD2122" s="12"/>
      <c r="FE2122" s="12"/>
      <c r="FF2122" s="12"/>
      <c r="FG2122" s="12"/>
      <c r="FH2122" s="12"/>
      <c r="FI2122" s="12"/>
      <c r="FJ2122" s="12"/>
      <c r="FK2122" s="12"/>
      <c r="FL2122" s="12"/>
      <c r="FM2122" s="12"/>
      <c r="FN2122" s="12"/>
      <c r="FO2122" s="12"/>
      <c r="FP2122" s="12"/>
      <c r="FQ2122" s="12"/>
      <c r="FR2122" s="12"/>
      <c r="FS2122" s="12"/>
      <c r="FT2122" s="12"/>
      <c r="FU2122" s="12"/>
      <c r="FV2122" s="12"/>
      <c r="FW2122" s="12"/>
      <c r="FX2122" s="12"/>
      <c r="FY2122" s="12"/>
      <c r="FZ2122" s="12"/>
      <c r="GA2122" s="12"/>
      <c r="GB2122" s="12"/>
      <c r="GC2122" s="12"/>
      <c r="GD2122" s="12"/>
      <c r="GE2122" s="12"/>
      <c r="GF2122" s="12"/>
      <c r="GG2122" s="12"/>
      <c r="GH2122" s="12"/>
      <c r="GI2122" s="12"/>
      <c r="GJ2122" s="12"/>
      <c r="GK2122" s="12"/>
      <c r="GL2122" s="12"/>
      <c r="GM2122" s="12"/>
      <c r="GN2122" s="12"/>
      <c r="GO2122" s="12"/>
      <c r="GP2122" s="12"/>
      <c r="GQ2122" s="12"/>
      <c r="GR2122" s="12"/>
    </row>
    <row r="2123" spans="1:200" x14ac:dyDescent="0.2">
      <c r="A2123" s="79">
        <f t="shared" si="726"/>
        <v>45195</v>
      </c>
      <c r="B2123" s="80" t="str">
        <f t="shared" ca="1" si="727"/>
        <v>n.d</v>
      </c>
      <c r="C2123" s="81">
        <f t="shared" ca="1" si="728"/>
        <v>1136.6050237500001</v>
      </c>
      <c r="D2123" s="82">
        <f ca="1">IF(A2123&lt;$B$1,VLOOKUP(A2123,[1]DI!$A$4:$B$15000,2,FALSE),0)</f>
        <v>0</v>
      </c>
      <c r="E2123" s="81">
        <f t="shared" ca="1" si="729"/>
        <v>0</v>
      </c>
      <c r="F2123" s="83">
        <f t="shared" si="737"/>
        <v>1.1679999999999999</v>
      </c>
      <c r="G2123" s="84">
        <f t="shared" ca="1" si="730"/>
        <v>1</v>
      </c>
      <c r="H2123" s="81">
        <f ca="1">TRUNC(PRODUCT(G$10:G2122),15)</f>
        <v>1.40945772534528</v>
      </c>
      <c r="I2123" s="81">
        <f t="shared" ca="1" si="731"/>
        <v>1.40945772534528</v>
      </c>
      <c r="J2123" s="81">
        <f t="shared" ca="1" si="732"/>
        <v>1</v>
      </c>
      <c r="K2123" s="81">
        <f t="shared" ca="1" si="733"/>
        <v>0</v>
      </c>
      <c r="L2123" s="85">
        <f>IF(VLOOKUP(A2123,$U$12:$AD$125,8)=VLOOKUP(A2122,$U$12:$AD$125,8),0,VLOOKUP(A2123,U$12:$AD$125,8))</f>
        <v>0</v>
      </c>
      <c r="M2123" s="86">
        <f>IF(L2123&gt;0,VLOOKUP(L2123,T$12:$AC$125,7),0)</f>
        <v>0</v>
      </c>
      <c r="N2123" s="81">
        <f t="shared" ref="N2123:N2186" si="738">IF(M2123&gt;0,(C2123*M2123),0)</f>
        <v>0</v>
      </c>
      <c r="O2123" s="81">
        <f t="shared" ca="1" si="734"/>
        <v>0</v>
      </c>
      <c r="P2123" s="87" t="str">
        <f t="shared" si="735"/>
        <v>J=</v>
      </c>
      <c r="Q2123" s="88">
        <f t="shared" si="736"/>
        <v>45223</v>
      </c>
      <c r="R2123" s="7"/>
      <c r="S2123" s="7"/>
      <c r="T2123" s="7"/>
      <c r="U2123" s="7"/>
      <c r="V2123" s="7"/>
      <c r="W2123" s="7"/>
      <c r="X2123" s="7"/>
      <c r="Y2123" s="7"/>
      <c r="Z2123" s="7"/>
      <c r="AA2123" s="7"/>
      <c r="AB2123" s="7"/>
      <c r="AC2123" s="7"/>
      <c r="AD2123" s="7"/>
      <c r="AE2123" s="7"/>
      <c r="AF2123" s="65"/>
      <c r="AG2123" s="9"/>
      <c r="AH2123" s="9"/>
      <c r="AI2123" s="4"/>
      <c r="AJ2123" s="10"/>
      <c r="AK2123" s="4"/>
      <c r="AL2123" s="65"/>
      <c r="AM2123" s="10"/>
      <c r="AN2123" s="9"/>
      <c r="AO2123" s="7"/>
      <c r="AP2123" s="11"/>
      <c r="AQ2123" s="9"/>
      <c r="AR2123" s="8"/>
      <c r="AS2123" s="65"/>
      <c r="AT2123" s="12"/>
      <c r="AU2123" s="12"/>
      <c r="AV2123" s="22"/>
      <c r="AW2123" s="12"/>
      <c r="AX2123" s="12"/>
      <c r="AY2123" s="12"/>
      <c r="AZ2123" s="12"/>
      <c r="BA2123" s="12"/>
      <c r="BB2123" s="12"/>
      <c r="BC2123" s="12"/>
      <c r="BD2123" s="12"/>
      <c r="BE2123" s="12"/>
      <c r="BF2123" s="12"/>
      <c r="BG2123" s="12"/>
      <c r="BH2123" s="12"/>
      <c r="BI2123" s="12"/>
      <c r="BJ2123" s="12"/>
      <c r="BK2123" s="12"/>
      <c r="BL2123" s="12"/>
      <c r="BM2123" s="12"/>
      <c r="BN2123" s="12"/>
      <c r="BO2123" s="12"/>
      <c r="BP2123" s="12"/>
      <c r="BQ2123" s="12"/>
      <c r="BR2123" s="12"/>
      <c r="BS2123" s="12"/>
      <c r="BT2123" s="12"/>
      <c r="BU2123" s="12"/>
      <c r="BV2123" s="12"/>
      <c r="BW2123" s="12"/>
      <c r="BX2123" s="12"/>
      <c r="BY2123" s="12"/>
      <c r="BZ2123" s="12"/>
      <c r="CA2123" s="12"/>
      <c r="CB2123" s="12"/>
      <c r="CC2123" s="12"/>
      <c r="CD2123" s="12"/>
      <c r="CE2123" s="12"/>
      <c r="CF2123" s="12"/>
      <c r="CG2123" s="12"/>
      <c r="CH2123" s="12"/>
      <c r="CI2123" s="12"/>
      <c r="CJ2123" s="12"/>
      <c r="CK2123" s="12"/>
      <c r="CL2123" s="12"/>
      <c r="CM2123" s="12"/>
      <c r="CN2123" s="12"/>
      <c r="CO2123" s="12"/>
      <c r="CP2123" s="12"/>
      <c r="CQ2123" s="12"/>
      <c r="CR2123" s="12"/>
      <c r="CS2123" s="12"/>
      <c r="CT2123" s="12"/>
      <c r="CU2123" s="12"/>
      <c r="CV2123" s="12"/>
      <c r="CW2123" s="12"/>
      <c r="CX2123" s="12"/>
      <c r="CY2123" s="12"/>
      <c r="CZ2123" s="12"/>
      <c r="DA2123" s="12"/>
      <c r="DB2123" s="12"/>
      <c r="DC2123" s="12"/>
      <c r="DD2123" s="12"/>
      <c r="DE2123" s="12"/>
      <c r="DF2123" s="12"/>
      <c r="DG2123" s="12"/>
      <c r="DH2123" s="12"/>
      <c r="DI2123" s="12"/>
      <c r="DJ2123" s="12"/>
      <c r="DK2123" s="12"/>
      <c r="DL2123" s="12"/>
      <c r="DM2123" s="12"/>
      <c r="DN2123" s="12"/>
      <c r="DO2123" s="12"/>
      <c r="DP2123" s="12"/>
      <c r="DQ2123" s="12"/>
      <c r="DR2123" s="12"/>
      <c r="DS2123" s="12"/>
      <c r="DT2123" s="12"/>
      <c r="DU2123" s="12"/>
      <c r="DV2123" s="12"/>
      <c r="DW2123" s="12"/>
      <c r="DX2123" s="12"/>
      <c r="DY2123" s="12"/>
      <c r="DZ2123" s="12"/>
      <c r="EA2123" s="12"/>
      <c r="EB2123" s="12"/>
      <c r="EC2123" s="12"/>
      <c r="ED2123" s="12"/>
      <c r="EE2123" s="12"/>
      <c r="EF2123" s="12"/>
      <c r="EG2123" s="12"/>
      <c r="EH2123" s="12"/>
      <c r="EI2123" s="12"/>
      <c r="EJ2123" s="12"/>
      <c r="EK2123" s="12"/>
      <c r="EL2123" s="12"/>
      <c r="EM2123" s="12"/>
      <c r="EN2123" s="12"/>
      <c r="EO2123" s="12"/>
      <c r="EP2123" s="12"/>
      <c r="EQ2123" s="12"/>
      <c r="ER2123" s="12"/>
      <c r="ES2123" s="12"/>
      <c r="ET2123" s="12"/>
      <c r="EU2123" s="12"/>
      <c r="EV2123" s="12"/>
      <c r="EW2123" s="12"/>
      <c r="EX2123" s="12"/>
      <c r="EY2123" s="12"/>
      <c r="EZ2123" s="12"/>
      <c r="FA2123" s="12"/>
      <c r="FB2123" s="12"/>
      <c r="FC2123" s="12"/>
      <c r="FD2123" s="12"/>
      <c r="FE2123" s="12"/>
      <c r="FF2123" s="12"/>
      <c r="FG2123" s="12"/>
      <c r="FH2123" s="12"/>
      <c r="FI2123" s="12"/>
      <c r="FJ2123" s="12"/>
      <c r="FK2123" s="12"/>
      <c r="FL2123" s="12"/>
      <c r="FM2123" s="12"/>
      <c r="FN2123" s="12"/>
      <c r="FO2123" s="12"/>
      <c r="FP2123" s="12"/>
      <c r="FQ2123" s="12"/>
      <c r="FR2123" s="12"/>
      <c r="FS2123" s="12"/>
      <c r="FT2123" s="12"/>
      <c r="FU2123" s="12"/>
      <c r="FV2123" s="12"/>
      <c r="FW2123" s="12"/>
      <c r="FX2123" s="12"/>
      <c r="FY2123" s="12"/>
      <c r="FZ2123" s="12"/>
      <c r="GA2123" s="12"/>
      <c r="GB2123" s="12"/>
      <c r="GC2123" s="12"/>
      <c r="GD2123" s="12"/>
      <c r="GE2123" s="12"/>
      <c r="GF2123" s="12"/>
      <c r="GG2123" s="12"/>
      <c r="GH2123" s="12"/>
      <c r="GI2123" s="12"/>
      <c r="GJ2123" s="12"/>
      <c r="GK2123" s="12"/>
      <c r="GL2123" s="12"/>
      <c r="GM2123" s="12"/>
      <c r="GN2123" s="12"/>
      <c r="GO2123" s="12"/>
      <c r="GP2123" s="12"/>
      <c r="GQ2123" s="12"/>
      <c r="GR2123" s="12"/>
    </row>
    <row r="2124" spans="1:200" x14ac:dyDescent="0.2">
      <c r="A2124" s="79">
        <f t="shared" si="726"/>
        <v>45196</v>
      </c>
      <c r="B2124" s="80" t="str">
        <f t="shared" ca="1" si="727"/>
        <v>n.d</v>
      </c>
      <c r="C2124" s="81">
        <f t="shared" ca="1" si="728"/>
        <v>1136.6050237500001</v>
      </c>
      <c r="D2124" s="82">
        <f ca="1">IF(A2124&lt;$B$1,VLOOKUP(A2124,[1]DI!$A$4:$B$15000,2,FALSE),0)</f>
        <v>0</v>
      </c>
      <c r="E2124" s="81">
        <f t="shared" ca="1" si="729"/>
        <v>0</v>
      </c>
      <c r="F2124" s="83">
        <f t="shared" si="737"/>
        <v>1.1679999999999999</v>
      </c>
      <c r="G2124" s="84">
        <f t="shared" ca="1" si="730"/>
        <v>1</v>
      </c>
      <c r="H2124" s="81">
        <f ca="1">TRUNC(PRODUCT(G$10:G2123),15)</f>
        <v>1.40945772534528</v>
      </c>
      <c r="I2124" s="81">
        <f t="shared" ca="1" si="731"/>
        <v>1.40945772534528</v>
      </c>
      <c r="J2124" s="81">
        <f t="shared" ca="1" si="732"/>
        <v>1</v>
      </c>
      <c r="K2124" s="81">
        <f t="shared" ca="1" si="733"/>
        <v>0</v>
      </c>
      <c r="L2124" s="85">
        <f>IF(VLOOKUP(A2124,$U$12:$AD$125,8)=VLOOKUP(A2123,$U$12:$AD$125,8),0,VLOOKUP(A2124,U$12:$AD$125,8))</f>
        <v>0</v>
      </c>
      <c r="M2124" s="86">
        <f>IF(L2124&gt;0,VLOOKUP(L2124,T$12:$AC$125,7),0)</f>
        <v>0</v>
      </c>
      <c r="N2124" s="81">
        <f t="shared" si="738"/>
        <v>0</v>
      </c>
      <c r="O2124" s="81">
        <f t="shared" ca="1" si="734"/>
        <v>0</v>
      </c>
      <c r="P2124" s="87" t="str">
        <f t="shared" si="735"/>
        <v>J=</v>
      </c>
      <c r="Q2124" s="88">
        <f t="shared" si="736"/>
        <v>45223</v>
      </c>
      <c r="R2124" s="7"/>
      <c r="S2124" s="7"/>
      <c r="T2124" s="7"/>
      <c r="U2124" s="7"/>
      <c r="V2124" s="7"/>
      <c r="W2124" s="7"/>
      <c r="X2124" s="7"/>
      <c r="Y2124" s="7"/>
      <c r="Z2124" s="7"/>
      <c r="AA2124" s="7"/>
      <c r="AB2124" s="7"/>
      <c r="AC2124" s="7"/>
      <c r="AD2124" s="7"/>
      <c r="AE2124" s="7"/>
      <c r="AF2124" s="65"/>
      <c r="AG2124" s="9"/>
      <c r="AH2124" s="9"/>
      <c r="AI2124" s="4"/>
      <c r="AJ2124" s="10"/>
      <c r="AK2124" s="4"/>
      <c r="AL2124" s="65"/>
      <c r="AM2124" s="10"/>
      <c r="AN2124" s="9"/>
      <c r="AO2124" s="7"/>
      <c r="AP2124" s="11"/>
      <c r="AQ2124" s="9"/>
      <c r="AR2124" s="8"/>
      <c r="AS2124" s="65"/>
      <c r="AT2124" s="12"/>
      <c r="AU2124" s="12"/>
      <c r="AV2124" s="22"/>
      <c r="AW2124" s="12"/>
      <c r="AX2124" s="12"/>
      <c r="AY2124" s="12"/>
      <c r="AZ2124" s="12"/>
      <c r="BA2124" s="12"/>
      <c r="BB2124" s="12"/>
      <c r="BC2124" s="12"/>
      <c r="BD2124" s="12"/>
      <c r="BE2124" s="12"/>
      <c r="BF2124" s="12"/>
      <c r="BG2124" s="12"/>
      <c r="BH2124" s="12"/>
      <c r="BI2124" s="12"/>
      <c r="BJ2124" s="12"/>
      <c r="BK2124" s="12"/>
      <c r="BL2124" s="12"/>
      <c r="BM2124" s="12"/>
      <c r="BN2124" s="12"/>
      <c r="BO2124" s="12"/>
      <c r="BP2124" s="12"/>
      <c r="BQ2124" s="12"/>
      <c r="BR2124" s="12"/>
      <c r="BS2124" s="12"/>
      <c r="BT2124" s="12"/>
      <c r="BU2124" s="12"/>
      <c r="BV2124" s="12"/>
      <c r="BW2124" s="12"/>
      <c r="BX2124" s="12"/>
      <c r="BY2124" s="12"/>
      <c r="BZ2124" s="12"/>
      <c r="CA2124" s="12"/>
      <c r="CB2124" s="12"/>
      <c r="CC2124" s="12"/>
      <c r="CD2124" s="12"/>
      <c r="CE2124" s="12"/>
      <c r="CF2124" s="12"/>
      <c r="CG2124" s="12"/>
      <c r="CH2124" s="12"/>
      <c r="CI2124" s="12"/>
      <c r="CJ2124" s="12"/>
      <c r="CK2124" s="12"/>
      <c r="CL2124" s="12"/>
      <c r="CM2124" s="12"/>
      <c r="CN2124" s="12"/>
      <c r="CO2124" s="12"/>
      <c r="CP2124" s="12"/>
      <c r="CQ2124" s="12"/>
      <c r="CR2124" s="12"/>
      <c r="CS2124" s="12"/>
      <c r="CT2124" s="12"/>
      <c r="CU2124" s="12"/>
      <c r="CV2124" s="12"/>
      <c r="CW2124" s="12"/>
      <c r="CX2124" s="12"/>
      <c r="CY2124" s="12"/>
      <c r="CZ2124" s="12"/>
      <c r="DA2124" s="12"/>
      <c r="DB2124" s="12"/>
      <c r="DC2124" s="12"/>
      <c r="DD2124" s="12"/>
      <c r="DE2124" s="12"/>
      <c r="DF2124" s="12"/>
      <c r="DG2124" s="12"/>
      <c r="DH2124" s="12"/>
      <c r="DI2124" s="12"/>
      <c r="DJ2124" s="12"/>
      <c r="DK2124" s="12"/>
      <c r="DL2124" s="12"/>
      <c r="DM2124" s="12"/>
      <c r="DN2124" s="12"/>
      <c r="DO2124" s="12"/>
      <c r="DP2124" s="12"/>
      <c r="DQ2124" s="12"/>
      <c r="DR2124" s="12"/>
      <c r="DS2124" s="12"/>
      <c r="DT2124" s="12"/>
      <c r="DU2124" s="12"/>
      <c r="DV2124" s="12"/>
      <c r="DW2124" s="12"/>
      <c r="DX2124" s="12"/>
      <c r="DY2124" s="12"/>
      <c r="DZ2124" s="12"/>
      <c r="EA2124" s="12"/>
      <c r="EB2124" s="12"/>
      <c r="EC2124" s="12"/>
      <c r="ED2124" s="12"/>
      <c r="EE2124" s="12"/>
      <c r="EF2124" s="12"/>
      <c r="EG2124" s="12"/>
      <c r="EH2124" s="12"/>
      <c r="EI2124" s="12"/>
      <c r="EJ2124" s="12"/>
      <c r="EK2124" s="12"/>
      <c r="EL2124" s="12"/>
      <c r="EM2124" s="12"/>
      <c r="EN2124" s="12"/>
      <c r="EO2124" s="12"/>
      <c r="EP2124" s="12"/>
      <c r="EQ2124" s="12"/>
      <c r="ER2124" s="12"/>
      <c r="ES2124" s="12"/>
      <c r="ET2124" s="12"/>
      <c r="EU2124" s="12"/>
      <c r="EV2124" s="12"/>
      <c r="EW2124" s="12"/>
      <c r="EX2124" s="12"/>
      <c r="EY2124" s="12"/>
      <c r="EZ2124" s="12"/>
      <c r="FA2124" s="12"/>
      <c r="FB2124" s="12"/>
      <c r="FC2124" s="12"/>
      <c r="FD2124" s="12"/>
      <c r="FE2124" s="12"/>
      <c r="FF2124" s="12"/>
      <c r="FG2124" s="12"/>
      <c r="FH2124" s="12"/>
      <c r="FI2124" s="12"/>
      <c r="FJ2124" s="12"/>
      <c r="FK2124" s="12"/>
      <c r="FL2124" s="12"/>
      <c r="FM2124" s="12"/>
      <c r="FN2124" s="12"/>
      <c r="FO2124" s="12"/>
      <c r="FP2124" s="12"/>
      <c r="FQ2124" s="12"/>
      <c r="FR2124" s="12"/>
      <c r="FS2124" s="12"/>
      <c r="FT2124" s="12"/>
      <c r="FU2124" s="12"/>
      <c r="FV2124" s="12"/>
      <c r="FW2124" s="12"/>
      <c r="FX2124" s="12"/>
      <c r="FY2124" s="12"/>
      <c r="FZ2124" s="12"/>
      <c r="GA2124" s="12"/>
      <c r="GB2124" s="12"/>
      <c r="GC2124" s="12"/>
      <c r="GD2124" s="12"/>
      <c r="GE2124" s="12"/>
      <c r="GF2124" s="12"/>
      <c r="GG2124" s="12"/>
      <c r="GH2124" s="12"/>
      <c r="GI2124" s="12"/>
      <c r="GJ2124" s="12"/>
      <c r="GK2124" s="12"/>
      <c r="GL2124" s="12"/>
      <c r="GM2124" s="12"/>
      <c r="GN2124" s="12"/>
      <c r="GO2124" s="12"/>
      <c r="GP2124" s="12"/>
      <c r="GQ2124" s="12"/>
      <c r="GR2124" s="12"/>
    </row>
    <row r="2125" spans="1:200" x14ac:dyDescent="0.2">
      <c r="A2125" s="79">
        <f t="shared" si="726"/>
        <v>45197</v>
      </c>
      <c r="B2125" s="80" t="str">
        <f t="shared" ca="1" si="727"/>
        <v>n.d</v>
      </c>
      <c r="C2125" s="81">
        <f t="shared" ca="1" si="728"/>
        <v>1136.6050237500001</v>
      </c>
      <c r="D2125" s="82">
        <f ca="1">IF(A2125&lt;$B$1,VLOOKUP(A2125,[1]DI!$A$4:$B$15000,2,FALSE),0)</f>
        <v>0</v>
      </c>
      <c r="E2125" s="81">
        <f t="shared" ca="1" si="729"/>
        <v>0</v>
      </c>
      <c r="F2125" s="83">
        <f t="shared" si="737"/>
        <v>1.1679999999999999</v>
      </c>
      <c r="G2125" s="84">
        <f t="shared" ca="1" si="730"/>
        <v>1</v>
      </c>
      <c r="H2125" s="81">
        <f ca="1">TRUNC(PRODUCT(G$10:G2124),15)</f>
        <v>1.40945772534528</v>
      </c>
      <c r="I2125" s="81">
        <f t="shared" ca="1" si="731"/>
        <v>1.40945772534528</v>
      </c>
      <c r="J2125" s="81">
        <f t="shared" ca="1" si="732"/>
        <v>1</v>
      </c>
      <c r="K2125" s="81">
        <f t="shared" ca="1" si="733"/>
        <v>0</v>
      </c>
      <c r="L2125" s="85">
        <f>IF(VLOOKUP(A2125,$U$12:$AD$125,8)=VLOOKUP(A2124,$U$12:$AD$125,8),0,VLOOKUP(A2125,U$12:$AD$125,8))</f>
        <v>0</v>
      </c>
      <c r="M2125" s="86">
        <f>IF(L2125&gt;0,VLOOKUP(L2125,T$12:$AC$125,7),0)</f>
        <v>0</v>
      </c>
      <c r="N2125" s="81">
        <f t="shared" si="738"/>
        <v>0</v>
      </c>
      <c r="O2125" s="81">
        <f t="shared" ca="1" si="734"/>
        <v>0</v>
      </c>
      <c r="P2125" s="87" t="str">
        <f t="shared" si="735"/>
        <v>J=</v>
      </c>
      <c r="Q2125" s="88">
        <f t="shared" si="736"/>
        <v>45223</v>
      </c>
      <c r="R2125" s="7"/>
      <c r="S2125" s="7"/>
      <c r="T2125" s="7"/>
      <c r="U2125" s="7"/>
      <c r="V2125" s="7"/>
      <c r="W2125" s="7"/>
      <c r="X2125" s="7"/>
      <c r="Y2125" s="7"/>
      <c r="Z2125" s="7"/>
      <c r="AA2125" s="7"/>
      <c r="AB2125" s="7"/>
      <c r="AC2125" s="7"/>
      <c r="AD2125" s="7"/>
      <c r="AE2125" s="7"/>
      <c r="AF2125" s="65"/>
      <c r="AG2125" s="9"/>
      <c r="AH2125" s="9"/>
      <c r="AI2125" s="4"/>
      <c r="AJ2125" s="10"/>
      <c r="AK2125" s="4"/>
      <c r="AL2125" s="65"/>
      <c r="AM2125" s="10"/>
      <c r="AN2125" s="9"/>
      <c r="AO2125" s="7"/>
      <c r="AP2125" s="11"/>
      <c r="AQ2125" s="9"/>
      <c r="AR2125" s="8"/>
      <c r="AS2125" s="65"/>
      <c r="AT2125" s="12"/>
      <c r="AU2125" s="12"/>
      <c r="AV2125" s="22"/>
      <c r="AW2125" s="12"/>
      <c r="AX2125" s="12"/>
      <c r="AY2125" s="12"/>
      <c r="AZ2125" s="12"/>
      <c r="BA2125" s="12"/>
      <c r="BB2125" s="12"/>
      <c r="BC2125" s="12"/>
      <c r="BD2125" s="12"/>
      <c r="BE2125" s="12"/>
      <c r="BF2125" s="12"/>
      <c r="BG2125" s="12"/>
      <c r="BH2125" s="12"/>
      <c r="BI2125" s="12"/>
      <c r="BJ2125" s="12"/>
      <c r="BK2125" s="12"/>
      <c r="BL2125" s="12"/>
      <c r="BM2125" s="12"/>
      <c r="BN2125" s="12"/>
      <c r="BO2125" s="12"/>
      <c r="BP2125" s="12"/>
      <c r="BQ2125" s="12"/>
      <c r="BR2125" s="12"/>
      <c r="BS2125" s="12"/>
      <c r="BT2125" s="12"/>
      <c r="BU2125" s="12"/>
      <c r="BV2125" s="12"/>
      <c r="BW2125" s="12"/>
      <c r="BX2125" s="12"/>
      <c r="BY2125" s="12"/>
      <c r="BZ2125" s="12"/>
      <c r="CA2125" s="12"/>
      <c r="CB2125" s="12"/>
      <c r="CC2125" s="12"/>
      <c r="CD2125" s="12"/>
      <c r="CE2125" s="12"/>
      <c r="CF2125" s="12"/>
      <c r="CG2125" s="12"/>
      <c r="CH2125" s="12"/>
      <c r="CI2125" s="12"/>
      <c r="CJ2125" s="12"/>
      <c r="CK2125" s="12"/>
      <c r="CL2125" s="12"/>
      <c r="CM2125" s="12"/>
      <c r="CN2125" s="12"/>
      <c r="CO2125" s="12"/>
      <c r="CP2125" s="12"/>
      <c r="CQ2125" s="12"/>
      <c r="CR2125" s="12"/>
      <c r="CS2125" s="12"/>
      <c r="CT2125" s="12"/>
      <c r="CU2125" s="12"/>
      <c r="CV2125" s="12"/>
      <c r="CW2125" s="12"/>
      <c r="CX2125" s="12"/>
      <c r="CY2125" s="12"/>
      <c r="CZ2125" s="12"/>
      <c r="DA2125" s="12"/>
      <c r="DB2125" s="12"/>
      <c r="DC2125" s="12"/>
      <c r="DD2125" s="12"/>
      <c r="DE2125" s="12"/>
      <c r="DF2125" s="12"/>
      <c r="DG2125" s="12"/>
      <c r="DH2125" s="12"/>
      <c r="DI2125" s="12"/>
      <c r="DJ2125" s="12"/>
      <c r="DK2125" s="12"/>
      <c r="DL2125" s="12"/>
      <c r="DM2125" s="12"/>
      <c r="DN2125" s="12"/>
      <c r="DO2125" s="12"/>
      <c r="DP2125" s="12"/>
      <c r="DQ2125" s="12"/>
      <c r="DR2125" s="12"/>
      <c r="DS2125" s="12"/>
      <c r="DT2125" s="12"/>
      <c r="DU2125" s="12"/>
      <c r="DV2125" s="12"/>
      <c r="DW2125" s="12"/>
      <c r="DX2125" s="12"/>
      <c r="DY2125" s="12"/>
      <c r="DZ2125" s="12"/>
      <c r="EA2125" s="12"/>
      <c r="EB2125" s="12"/>
      <c r="EC2125" s="12"/>
      <c r="ED2125" s="12"/>
      <c r="EE2125" s="12"/>
      <c r="EF2125" s="12"/>
      <c r="EG2125" s="12"/>
      <c r="EH2125" s="12"/>
      <c r="EI2125" s="12"/>
      <c r="EJ2125" s="12"/>
      <c r="EK2125" s="12"/>
      <c r="EL2125" s="12"/>
      <c r="EM2125" s="12"/>
      <c r="EN2125" s="12"/>
      <c r="EO2125" s="12"/>
      <c r="EP2125" s="12"/>
      <c r="EQ2125" s="12"/>
      <c r="ER2125" s="12"/>
      <c r="ES2125" s="12"/>
      <c r="ET2125" s="12"/>
      <c r="EU2125" s="12"/>
      <c r="EV2125" s="12"/>
      <c r="EW2125" s="12"/>
      <c r="EX2125" s="12"/>
      <c r="EY2125" s="12"/>
      <c r="EZ2125" s="12"/>
      <c r="FA2125" s="12"/>
      <c r="FB2125" s="12"/>
      <c r="FC2125" s="12"/>
      <c r="FD2125" s="12"/>
      <c r="FE2125" s="12"/>
      <c r="FF2125" s="12"/>
      <c r="FG2125" s="12"/>
      <c r="FH2125" s="12"/>
      <c r="FI2125" s="12"/>
      <c r="FJ2125" s="12"/>
      <c r="FK2125" s="12"/>
      <c r="FL2125" s="12"/>
      <c r="FM2125" s="12"/>
      <c r="FN2125" s="12"/>
      <c r="FO2125" s="12"/>
      <c r="FP2125" s="12"/>
      <c r="FQ2125" s="12"/>
      <c r="FR2125" s="12"/>
      <c r="FS2125" s="12"/>
      <c r="FT2125" s="12"/>
      <c r="FU2125" s="12"/>
      <c r="FV2125" s="12"/>
      <c r="FW2125" s="12"/>
      <c r="FX2125" s="12"/>
      <c r="FY2125" s="12"/>
      <c r="FZ2125" s="12"/>
      <c r="GA2125" s="12"/>
      <c r="GB2125" s="12"/>
      <c r="GC2125" s="12"/>
      <c r="GD2125" s="12"/>
      <c r="GE2125" s="12"/>
      <c r="GF2125" s="12"/>
      <c r="GG2125" s="12"/>
      <c r="GH2125" s="12"/>
      <c r="GI2125" s="12"/>
      <c r="GJ2125" s="12"/>
      <c r="GK2125" s="12"/>
      <c r="GL2125" s="12"/>
      <c r="GM2125" s="12"/>
      <c r="GN2125" s="12"/>
      <c r="GO2125" s="12"/>
      <c r="GP2125" s="12"/>
      <c r="GQ2125" s="12"/>
      <c r="GR2125" s="12"/>
    </row>
    <row r="2126" spans="1:200" x14ac:dyDescent="0.2">
      <c r="A2126" s="79">
        <f t="shared" ref="A2126:A2189" si="739">(A2125+1)</f>
        <v>45198</v>
      </c>
      <c r="B2126" s="80" t="str">
        <f t="shared" ca="1" si="727"/>
        <v>n.d</v>
      </c>
      <c r="C2126" s="81">
        <f t="shared" ca="1" si="728"/>
        <v>1136.6050237500001</v>
      </c>
      <c r="D2126" s="82">
        <f ca="1">IF(A2126&lt;$B$1,VLOOKUP(A2126,[1]DI!$A$4:$B$15000,2,FALSE),0)</f>
        <v>0</v>
      </c>
      <c r="E2126" s="81">
        <f t="shared" ca="1" si="729"/>
        <v>0</v>
      </c>
      <c r="F2126" s="83">
        <f t="shared" si="737"/>
        <v>1.1679999999999999</v>
      </c>
      <c r="G2126" s="84">
        <f t="shared" ca="1" si="730"/>
        <v>1</v>
      </c>
      <c r="H2126" s="81">
        <f ca="1">TRUNC(PRODUCT(G$10:G2125),15)</f>
        <v>1.40945772534528</v>
      </c>
      <c r="I2126" s="81">
        <f t="shared" ca="1" si="731"/>
        <v>1.40945772534528</v>
      </c>
      <c r="J2126" s="81">
        <f t="shared" ca="1" si="732"/>
        <v>1</v>
      </c>
      <c r="K2126" s="81">
        <f t="shared" ca="1" si="733"/>
        <v>0</v>
      </c>
      <c r="L2126" s="85">
        <f>IF(VLOOKUP(A2126,$U$12:$AD$125,8)=VLOOKUP(A2125,$U$12:$AD$125,8),0,VLOOKUP(A2126,U$12:$AD$125,8))</f>
        <v>0</v>
      </c>
      <c r="M2126" s="86">
        <f>IF(L2126&gt;0,VLOOKUP(L2126,T$12:$AC$125,7),0)</f>
        <v>0</v>
      </c>
      <c r="N2126" s="81">
        <f t="shared" si="738"/>
        <v>0</v>
      </c>
      <c r="O2126" s="81">
        <f t="shared" ca="1" si="734"/>
        <v>0</v>
      </c>
      <c r="P2126" s="87" t="str">
        <f t="shared" si="735"/>
        <v>J=</v>
      </c>
      <c r="Q2126" s="88">
        <f t="shared" si="736"/>
        <v>45223</v>
      </c>
      <c r="R2126" s="7"/>
      <c r="S2126" s="7"/>
      <c r="T2126" s="7"/>
      <c r="U2126" s="7"/>
      <c r="V2126" s="7"/>
      <c r="W2126" s="7"/>
      <c r="X2126" s="7"/>
      <c r="Y2126" s="7"/>
      <c r="Z2126" s="7"/>
      <c r="AA2126" s="7"/>
      <c r="AB2126" s="7"/>
      <c r="AC2126" s="7"/>
      <c r="AD2126" s="7"/>
      <c r="AE2126" s="7"/>
      <c r="AF2126" s="65"/>
      <c r="AG2126" s="9"/>
      <c r="AH2126" s="9"/>
      <c r="AI2126" s="4"/>
      <c r="AJ2126" s="10"/>
      <c r="AK2126" s="4"/>
      <c r="AL2126" s="65"/>
      <c r="AM2126" s="10"/>
      <c r="AN2126" s="9"/>
      <c r="AO2126" s="7"/>
      <c r="AP2126" s="11"/>
      <c r="AQ2126" s="9"/>
      <c r="AR2126" s="8"/>
      <c r="AS2126" s="65"/>
      <c r="AT2126" s="12"/>
      <c r="AU2126" s="12"/>
      <c r="AV2126" s="22"/>
      <c r="AW2126" s="12"/>
      <c r="AX2126" s="12"/>
      <c r="AY2126" s="12"/>
      <c r="AZ2126" s="12"/>
      <c r="BA2126" s="12"/>
      <c r="BB2126" s="12"/>
      <c r="BC2126" s="12"/>
      <c r="BD2126" s="12"/>
      <c r="BE2126" s="12"/>
      <c r="BF2126" s="12"/>
      <c r="BG2126" s="12"/>
      <c r="BH2126" s="12"/>
      <c r="BI2126" s="12"/>
      <c r="BJ2126" s="12"/>
      <c r="BK2126" s="12"/>
      <c r="BL2126" s="12"/>
      <c r="BM2126" s="12"/>
      <c r="BN2126" s="12"/>
      <c r="BO2126" s="12"/>
      <c r="BP2126" s="12"/>
      <c r="BQ2126" s="12"/>
      <c r="BR2126" s="12"/>
      <c r="BS2126" s="12"/>
      <c r="BT2126" s="12"/>
      <c r="BU2126" s="12"/>
      <c r="BV2126" s="12"/>
      <c r="BW2126" s="12"/>
      <c r="BX2126" s="12"/>
      <c r="BY2126" s="12"/>
      <c r="BZ2126" s="12"/>
      <c r="CA2126" s="12"/>
      <c r="CB2126" s="12"/>
      <c r="CC2126" s="12"/>
      <c r="CD2126" s="12"/>
      <c r="CE2126" s="12"/>
      <c r="CF2126" s="12"/>
      <c r="CG2126" s="12"/>
      <c r="CH2126" s="12"/>
      <c r="CI2126" s="12"/>
      <c r="CJ2126" s="12"/>
      <c r="CK2126" s="12"/>
      <c r="CL2126" s="12"/>
      <c r="CM2126" s="12"/>
      <c r="CN2126" s="12"/>
      <c r="CO2126" s="12"/>
      <c r="CP2126" s="12"/>
      <c r="CQ2126" s="12"/>
      <c r="CR2126" s="12"/>
      <c r="CS2126" s="12"/>
      <c r="CT2126" s="12"/>
      <c r="CU2126" s="12"/>
      <c r="CV2126" s="12"/>
      <c r="CW2126" s="12"/>
      <c r="CX2126" s="12"/>
      <c r="CY2126" s="12"/>
      <c r="CZ2126" s="12"/>
      <c r="DA2126" s="12"/>
      <c r="DB2126" s="12"/>
      <c r="DC2126" s="12"/>
      <c r="DD2126" s="12"/>
      <c r="DE2126" s="12"/>
      <c r="DF2126" s="12"/>
      <c r="DG2126" s="12"/>
      <c r="DH2126" s="12"/>
      <c r="DI2126" s="12"/>
      <c r="DJ2126" s="12"/>
      <c r="DK2126" s="12"/>
      <c r="DL2126" s="12"/>
      <c r="DM2126" s="12"/>
      <c r="DN2126" s="12"/>
      <c r="DO2126" s="12"/>
      <c r="DP2126" s="12"/>
      <c r="DQ2126" s="12"/>
      <c r="DR2126" s="12"/>
      <c r="DS2126" s="12"/>
      <c r="DT2126" s="12"/>
      <c r="DU2126" s="12"/>
      <c r="DV2126" s="12"/>
      <c r="DW2126" s="12"/>
      <c r="DX2126" s="12"/>
      <c r="DY2126" s="12"/>
      <c r="DZ2126" s="12"/>
      <c r="EA2126" s="12"/>
      <c r="EB2126" s="12"/>
      <c r="EC2126" s="12"/>
      <c r="ED2126" s="12"/>
      <c r="EE2126" s="12"/>
      <c r="EF2126" s="12"/>
      <c r="EG2126" s="12"/>
      <c r="EH2126" s="12"/>
      <c r="EI2126" s="12"/>
      <c r="EJ2126" s="12"/>
      <c r="EK2126" s="12"/>
      <c r="EL2126" s="12"/>
      <c r="EM2126" s="12"/>
      <c r="EN2126" s="12"/>
      <c r="EO2126" s="12"/>
      <c r="EP2126" s="12"/>
      <c r="EQ2126" s="12"/>
      <c r="ER2126" s="12"/>
      <c r="ES2126" s="12"/>
      <c r="ET2126" s="12"/>
      <c r="EU2126" s="12"/>
      <c r="EV2126" s="12"/>
      <c r="EW2126" s="12"/>
      <c r="EX2126" s="12"/>
      <c r="EY2126" s="12"/>
      <c r="EZ2126" s="12"/>
      <c r="FA2126" s="12"/>
      <c r="FB2126" s="12"/>
      <c r="FC2126" s="12"/>
      <c r="FD2126" s="12"/>
      <c r="FE2126" s="12"/>
      <c r="FF2126" s="12"/>
      <c r="FG2126" s="12"/>
      <c r="FH2126" s="12"/>
      <c r="FI2126" s="12"/>
      <c r="FJ2126" s="12"/>
      <c r="FK2126" s="12"/>
      <c r="FL2126" s="12"/>
      <c r="FM2126" s="12"/>
      <c r="FN2126" s="12"/>
      <c r="FO2126" s="12"/>
      <c r="FP2126" s="12"/>
      <c r="FQ2126" s="12"/>
      <c r="FR2126" s="12"/>
      <c r="FS2126" s="12"/>
      <c r="FT2126" s="12"/>
      <c r="FU2126" s="12"/>
      <c r="FV2126" s="12"/>
      <c r="FW2126" s="12"/>
      <c r="FX2126" s="12"/>
      <c r="FY2126" s="12"/>
      <c r="FZ2126" s="12"/>
      <c r="GA2126" s="12"/>
      <c r="GB2126" s="12"/>
      <c r="GC2126" s="12"/>
      <c r="GD2126" s="12"/>
      <c r="GE2126" s="12"/>
      <c r="GF2126" s="12"/>
      <c r="GG2126" s="12"/>
      <c r="GH2126" s="12"/>
      <c r="GI2126" s="12"/>
      <c r="GJ2126" s="12"/>
      <c r="GK2126" s="12"/>
      <c r="GL2126" s="12"/>
      <c r="GM2126" s="12"/>
      <c r="GN2126" s="12"/>
      <c r="GO2126" s="12"/>
      <c r="GP2126" s="12"/>
      <c r="GQ2126" s="12"/>
      <c r="GR2126" s="12"/>
    </row>
    <row r="2127" spans="1:200" x14ac:dyDescent="0.2">
      <c r="A2127" s="79">
        <f t="shared" si="739"/>
        <v>45199</v>
      </c>
      <c r="B2127" s="80" t="str">
        <f t="shared" ca="1" si="727"/>
        <v>n.d</v>
      </c>
      <c r="C2127" s="81">
        <f t="shared" ca="1" si="728"/>
        <v>1136.6050237500001</v>
      </c>
      <c r="D2127" s="82">
        <f ca="1">IF(A2127&lt;$B$1,VLOOKUP(A2127,[1]DI!$A$4:$B$15000,2,FALSE),0)</f>
        <v>0</v>
      </c>
      <c r="E2127" s="81">
        <f t="shared" ca="1" si="729"/>
        <v>0</v>
      </c>
      <c r="F2127" s="83">
        <f t="shared" si="737"/>
        <v>1.1679999999999999</v>
      </c>
      <c r="G2127" s="84">
        <f t="shared" ca="1" si="730"/>
        <v>1</v>
      </c>
      <c r="H2127" s="81">
        <f ca="1">TRUNC(PRODUCT(G$10:G2126),15)</f>
        <v>1.40945772534528</v>
      </c>
      <c r="I2127" s="81">
        <f t="shared" ca="1" si="731"/>
        <v>1.40945772534528</v>
      </c>
      <c r="J2127" s="81">
        <f t="shared" ca="1" si="732"/>
        <v>1</v>
      </c>
      <c r="K2127" s="81">
        <f t="shared" ca="1" si="733"/>
        <v>0</v>
      </c>
      <c r="L2127" s="85">
        <f>IF(VLOOKUP(A2127,$U$12:$AD$125,8)=VLOOKUP(A2126,$U$12:$AD$125,8),0,VLOOKUP(A2127,U$12:$AD$125,8))</f>
        <v>0</v>
      </c>
      <c r="M2127" s="86">
        <f>IF(L2127&gt;0,VLOOKUP(L2127,T$12:$AC$125,7),0)</f>
        <v>0</v>
      </c>
      <c r="N2127" s="81">
        <f t="shared" si="738"/>
        <v>0</v>
      </c>
      <c r="O2127" s="81">
        <f t="shared" ca="1" si="734"/>
        <v>0</v>
      </c>
      <c r="P2127" s="87" t="str">
        <f t="shared" si="735"/>
        <v>J=</v>
      </c>
      <c r="Q2127" s="88">
        <f t="shared" si="736"/>
        <v>45223</v>
      </c>
      <c r="R2127" s="7"/>
      <c r="S2127" s="7"/>
      <c r="T2127" s="7"/>
      <c r="U2127" s="7"/>
      <c r="V2127" s="7"/>
      <c r="W2127" s="7"/>
      <c r="X2127" s="7"/>
      <c r="Y2127" s="7"/>
      <c r="Z2127" s="7"/>
      <c r="AA2127" s="7"/>
      <c r="AB2127" s="7"/>
      <c r="AC2127" s="7"/>
      <c r="AD2127" s="7"/>
      <c r="AE2127" s="7"/>
      <c r="AF2127" s="65"/>
      <c r="AG2127" s="9"/>
      <c r="AH2127" s="9"/>
      <c r="AI2127" s="4"/>
      <c r="AJ2127" s="10"/>
      <c r="AK2127" s="4"/>
      <c r="AL2127" s="65"/>
      <c r="AM2127" s="10"/>
      <c r="AN2127" s="9"/>
      <c r="AO2127" s="7"/>
      <c r="AP2127" s="11"/>
      <c r="AQ2127" s="9"/>
      <c r="AR2127" s="8"/>
      <c r="AS2127" s="65"/>
      <c r="AT2127" s="12"/>
      <c r="AU2127" s="12"/>
      <c r="AV2127" s="22"/>
      <c r="AW2127" s="12"/>
      <c r="AX2127" s="12"/>
      <c r="AY2127" s="12"/>
      <c r="AZ2127" s="12"/>
      <c r="BA2127" s="12"/>
      <c r="BB2127" s="12"/>
      <c r="BC2127" s="12"/>
      <c r="BD2127" s="12"/>
      <c r="BE2127" s="12"/>
      <c r="BF2127" s="12"/>
      <c r="BG2127" s="12"/>
      <c r="BH2127" s="12"/>
      <c r="BI2127" s="12"/>
      <c r="BJ2127" s="12"/>
      <c r="BK2127" s="12"/>
      <c r="BL2127" s="12"/>
      <c r="BM2127" s="12"/>
      <c r="BN2127" s="12"/>
      <c r="BO2127" s="12"/>
      <c r="BP2127" s="12"/>
      <c r="BQ2127" s="12"/>
      <c r="BR2127" s="12"/>
      <c r="BS2127" s="12"/>
      <c r="BT2127" s="12"/>
      <c r="BU2127" s="12"/>
      <c r="BV2127" s="12"/>
      <c r="BW2127" s="12"/>
      <c r="BX2127" s="12"/>
      <c r="BY2127" s="12"/>
      <c r="BZ2127" s="12"/>
      <c r="CA2127" s="12"/>
      <c r="CB2127" s="12"/>
      <c r="CC2127" s="12"/>
      <c r="CD2127" s="12"/>
      <c r="CE2127" s="12"/>
      <c r="CF2127" s="12"/>
      <c r="CG2127" s="12"/>
      <c r="CH2127" s="12"/>
      <c r="CI2127" s="12"/>
      <c r="CJ2127" s="12"/>
      <c r="CK2127" s="12"/>
      <c r="CL2127" s="12"/>
      <c r="CM2127" s="12"/>
      <c r="CN2127" s="12"/>
      <c r="CO2127" s="12"/>
      <c r="CP2127" s="12"/>
      <c r="CQ2127" s="12"/>
      <c r="CR2127" s="12"/>
      <c r="CS2127" s="12"/>
      <c r="CT2127" s="12"/>
      <c r="CU2127" s="12"/>
      <c r="CV2127" s="12"/>
      <c r="CW2127" s="12"/>
      <c r="CX2127" s="12"/>
      <c r="CY2127" s="12"/>
      <c r="CZ2127" s="12"/>
      <c r="DA2127" s="12"/>
      <c r="DB2127" s="12"/>
      <c r="DC2127" s="12"/>
      <c r="DD2127" s="12"/>
      <c r="DE2127" s="12"/>
      <c r="DF2127" s="12"/>
      <c r="DG2127" s="12"/>
      <c r="DH2127" s="12"/>
      <c r="DI2127" s="12"/>
      <c r="DJ2127" s="12"/>
      <c r="DK2127" s="12"/>
      <c r="DL2127" s="12"/>
      <c r="DM2127" s="12"/>
      <c r="DN2127" s="12"/>
      <c r="DO2127" s="12"/>
      <c r="DP2127" s="12"/>
      <c r="DQ2127" s="12"/>
      <c r="DR2127" s="12"/>
      <c r="DS2127" s="12"/>
      <c r="DT2127" s="12"/>
      <c r="DU2127" s="12"/>
      <c r="DV2127" s="12"/>
      <c r="DW2127" s="12"/>
      <c r="DX2127" s="12"/>
      <c r="DY2127" s="12"/>
      <c r="DZ2127" s="12"/>
      <c r="EA2127" s="12"/>
      <c r="EB2127" s="12"/>
      <c r="EC2127" s="12"/>
      <c r="ED2127" s="12"/>
      <c r="EE2127" s="12"/>
      <c r="EF2127" s="12"/>
      <c r="EG2127" s="12"/>
      <c r="EH2127" s="12"/>
      <c r="EI2127" s="12"/>
      <c r="EJ2127" s="12"/>
      <c r="EK2127" s="12"/>
      <c r="EL2127" s="12"/>
      <c r="EM2127" s="12"/>
      <c r="EN2127" s="12"/>
      <c r="EO2127" s="12"/>
      <c r="EP2127" s="12"/>
      <c r="EQ2127" s="12"/>
      <c r="ER2127" s="12"/>
      <c r="ES2127" s="12"/>
      <c r="ET2127" s="12"/>
      <c r="EU2127" s="12"/>
      <c r="EV2127" s="12"/>
      <c r="EW2127" s="12"/>
      <c r="EX2127" s="12"/>
      <c r="EY2127" s="12"/>
      <c r="EZ2127" s="12"/>
      <c r="FA2127" s="12"/>
      <c r="FB2127" s="12"/>
      <c r="FC2127" s="12"/>
      <c r="FD2127" s="12"/>
      <c r="FE2127" s="12"/>
      <c r="FF2127" s="12"/>
      <c r="FG2127" s="12"/>
      <c r="FH2127" s="12"/>
      <c r="FI2127" s="12"/>
      <c r="FJ2127" s="12"/>
      <c r="FK2127" s="12"/>
      <c r="FL2127" s="12"/>
      <c r="FM2127" s="12"/>
      <c r="FN2127" s="12"/>
      <c r="FO2127" s="12"/>
      <c r="FP2127" s="12"/>
      <c r="FQ2127" s="12"/>
      <c r="FR2127" s="12"/>
      <c r="FS2127" s="12"/>
      <c r="FT2127" s="12"/>
      <c r="FU2127" s="12"/>
      <c r="FV2127" s="12"/>
      <c r="FW2127" s="12"/>
      <c r="FX2127" s="12"/>
      <c r="FY2127" s="12"/>
      <c r="FZ2127" s="12"/>
      <c r="GA2127" s="12"/>
      <c r="GB2127" s="12"/>
      <c r="GC2127" s="12"/>
      <c r="GD2127" s="12"/>
      <c r="GE2127" s="12"/>
      <c r="GF2127" s="12"/>
      <c r="GG2127" s="12"/>
      <c r="GH2127" s="12"/>
      <c r="GI2127" s="12"/>
      <c r="GJ2127" s="12"/>
      <c r="GK2127" s="12"/>
      <c r="GL2127" s="12"/>
      <c r="GM2127" s="12"/>
      <c r="GN2127" s="12"/>
      <c r="GO2127" s="12"/>
      <c r="GP2127" s="12"/>
      <c r="GQ2127" s="12"/>
      <c r="GR2127" s="12"/>
    </row>
    <row r="2128" spans="1:200" x14ac:dyDescent="0.2">
      <c r="A2128" s="79">
        <f t="shared" si="739"/>
        <v>45200</v>
      </c>
      <c r="B2128" s="80" t="str">
        <f t="shared" ca="1" si="727"/>
        <v>n.d</v>
      </c>
      <c r="C2128" s="81">
        <f t="shared" ca="1" si="728"/>
        <v>1136.6050237500001</v>
      </c>
      <c r="D2128" s="82">
        <f ca="1">IF(A2128&lt;$B$1,VLOOKUP(A2128,[1]DI!$A$4:$B$15000,2,FALSE),0)</f>
        <v>0</v>
      </c>
      <c r="E2128" s="81">
        <f t="shared" ca="1" si="729"/>
        <v>0</v>
      </c>
      <c r="F2128" s="83">
        <f t="shared" si="737"/>
        <v>1.1679999999999999</v>
      </c>
      <c r="G2128" s="84">
        <f t="shared" ca="1" si="730"/>
        <v>1</v>
      </c>
      <c r="H2128" s="81">
        <f ca="1">TRUNC(PRODUCT(G$10:G2127),15)</f>
        <v>1.40945772534528</v>
      </c>
      <c r="I2128" s="81">
        <f t="shared" ca="1" si="731"/>
        <v>1.40945772534528</v>
      </c>
      <c r="J2128" s="81">
        <f t="shared" ca="1" si="732"/>
        <v>1</v>
      </c>
      <c r="K2128" s="81">
        <f t="shared" ca="1" si="733"/>
        <v>0</v>
      </c>
      <c r="L2128" s="85">
        <f>IF(VLOOKUP(A2128,$U$12:$AD$125,8)=VLOOKUP(A2127,$U$12:$AD$125,8),0,VLOOKUP(A2128,U$12:$AD$125,8))</f>
        <v>0</v>
      </c>
      <c r="M2128" s="86">
        <f>IF(L2128&gt;0,VLOOKUP(L2128,T$12:$AC$125,7),0)</f>
        <v>0</v>
      </c>
      <c r="N2128" s="81">
        <f t="shared" si="738"/>
        <v>0</v>
      </c>
      <c r="O2128" s="81">
        <f t="shared" ca="1" si="734"/>
        <v>0</v>
      </c>
      <c r="P2128" s="87" t="str">
        <f t="shared" si="735"/>
        <v>J=</v>
      </c>
      <c r="Q2128" s="88">
        <f t="shared" si="736"/>
        <v>45223</v>
      </c>
      <c r="R2128" s="7"/>
      <c r="S2128" s="7"/>
      <c r="T2128" s="7"/>
      <c r="U2128" s="7"/>
      <c r="V2128" s="7"/>
      <c r="W2128" s="7"/>
      <c r="X2128" s="7"/>
      <c r="Y2128" s="7"/>
      <c r="Z2128" s="7"/>
      <c r="AA2128" s="7"/>
      <c r="AB2128" s="7"/>
      <c r="AC2128" s="7"/>
      <c r="AD2128" s="7"/>
      <c r="AE2128" s="7"/>
      <c r="AF2128" s="65"/>
      <c r="AG2128" s="9"/>
      <c r="AH2128" s="9"/>
      <c r="AI2128" s="4"/>
      <c r="AJ2128" s="10"/>
      <c r="AK2128" s="4"/>
      <c r="AL2128" s="65"/>
      <c r="AM2128" s="10"/>
      <c r="AN2128" s="9"/>
      <c r="AO2128" s="7"/>
      <c r="AP2128" s="11"/>
      <c r="AQ2128" s="9"/>
      <c r="AR2128" s="8"/>
      <c r="AS2128" s="65"/>
      <c r="AT2128" s="12"/>
      <c r="AU2128" s="12"/>
      <c r="AV2128" s="22"/>
      <c r="AW2128" s="12"/>
      <c r="AX2128" s="12"/>
      <c r="AY2128" s="12"/>
      <c r="AZ2128" s="12"/>
      <c r="BA2128" s="12"/>
      <c r="BB2128" s="12"/>
      <c r="BC2128" s="12"/>
      <c r="BD2128" s="12"/>
      <c r="BE2128" s="12"/>
      <c r="BF2128" s="12"/>
      <c r="BG2128" s="12"/>
      <c r="BH2128" s="12"/>
      <c r="BI2128" s="12"/>
      <c r="BJ2128" s="12"/>
      <c r="BK2128" s="12"/>
      <c r="BL2128" s="12"/>
      <c r="BM2128" s="12"/>
      <c r="BN2128" s="12"/>
      <c r="BO2128" s="12"/>
      <c r="BP2128" s="12"/>
      <c r="BQ2128" s="12"/>
      <c r="BR2128" s="12"/>
      <c r="BS2128" s="12"/>
      <c r="BT2128" s="12"/>
      <c r="BU2128" s="12"/>
      <c r="BV2128" s="12"/>
      <c r="BW2128" s="12"/>
      <c r="BX2128" s="12"/>
      <c r="BY2128" s="12"/>
      <c r="BZ2128" s="12"/>
      <c r="CA2128" s="12"/>
      <c r="CB2128" s="12"/>
      <c r="CC2128" s="12"/>
      <c r="CD2128" s="12"/>
      <c r="CE2128" s="12"/>
      <c r="CF2128" s="12"/>
      <c r="CG2128" s="12"/>
      <c r="CH2128" s="12"/>
      <c r="CI2128" s="12"/>
      <c r="CJ2128" s="12"/>
      <c r="CK2128" s="12"/>
      <c r="CL2128" s="12"/>
      <c r="CM2128" s="12"/>
      <c r="CN2128" s="12"/>
      <c r="CO2128" s="12"/>
      <c r="CP2128" s="12"/>
      <c r="CQ2128" s="12"/>
      <c r="CR2128" s="12"/>
      <c r="CS2128" s="12"/>
      <c r="CT2128" s="12"/>
      <c r="CU2128" s="12"/>
      <c r="CV2128" s="12"/>
      <c r="CW2128" s="12"/>
      <c r="CX2128" s="12"/>
      <c r="CY2128" s="12"/>
      <c r="CZ2128" s="12"/>
      <c r="DA2128" s="12"/>
      <c r="DB2128" s="12"/>
      <c r="DC2128" s="12"/>
      <c r="DD2128" s="12"/>
      <c r="DE2128" s="12"/>
      <c r="DF2128" s="12"/>
      <c r="DG2128" s="12"/>
      <c r="DH2128" s="12"/>
      <c r="DI2128" s="12"/>
      <c r="DJ2128" s="12"/>
      <c r="DK2128" s="12"/>
      <c r="DL2128" s="12"/>
      <c r="DM2128" s="12"/>
      <c r="DN2128" s="12"/>
      <c r="DO2128" s="12"/>
      <c r="DP2128" s="12"/>
      <c r="DQ2128" s="12"/>
      <c r="DR2128" s="12"/>
      <c r="DS2128" s="12"/>
      <c r="DT2128" s="12"/>
      <c r="DU2128" s="12"/>
      <c r="DV2128" s="12"/>
      <c r="DW2128" s="12"/>
      <c r="DX2128" s="12"/>
      <c r="DY2128" s="12"/>
      <c r="DZ2128" s="12"/>
      <c r="EA2128" s="12"/>
      <c r="EB2128" s="12"/>
      <c r="EC2128" s="12"/>
      <c r="ED2128" s="12"/>
      <c r="EE2128" s="12"/>
      <c r="EF2128" s="12"/>
      <c r="EG2128" s="12"/>
      <c r="EH2128" s="12"/>
      <c r="EI2128" s="12"/>
      <c r="EJ2128" s="12"/>
      <c r="EK2128" s="12"/>
      <c r="EL2128" s="12"/>
      <c r="EM2128" s="12"/>
      <c r="EN2128" s="12"/>
      <c r="EO2128" s="12"/>
      <c r="EP2128" s="12"/>
      <c r="EQ2128" s="12"/>
      <c r="ER2128" s="12"/>
      <c r="ES2128" s="12"/>
      <c r="ET2128" s="12"/>
      <c r="EU2128" s="12"/>
      <c r="EV2128" s="12"/>
      <c r="EW2128" s="12"/>
      <c r="EX2128" s="12"/>
      <c r="EY2128" s="12"/>
      <c r="EZ2128" s="12"/>
      <c r="FA2128" s="12"/>
      <c r="FB2128" s="12"/>
      <c r="FC2128" s="12"/>
      <c r="FD2128" s="12"/>
      <c r="FE2128" s="12"/>
      <c r="FF2128" s="12"/>
      <c r="FG2128" s="12"/>
      <c r="FH2128" s="12"/>
      <c r="FI2128" s="12"/>
      <c r="FJ2128" s="12"/>
      <c r="FK2128" s="12"/>
      <c r="FL2128" s="12"/>
      <c r="FM2128" s="12"/>
      <c r="FN2128" s="12"/>
      <c r="FO2128" s="12"/>
      <c r="FP2128" s="12"/>
      <c r="FQ2128" s="12"/>
      <c r="FR2128" s="12"/>
      <c r="FS2128" s="12"/>
      <c r="FT2128" s="12"/>
      <c r="FU2128" s="12"/>
      <c r="FV2128" s="12"/>
      <c r="FW2128" s="12"/>
      <c r="FX2128" s="12"/>
      <c r="FY2128" s="12"/>
      <c r="FZ2128" s="12"/>
      <c r="GA2128" s="12"/>
      <c r="GB2128" s="12"/>
      <c r="GC2128" s="12"/>
      <c r="GD2128" s="12"/>
      <c r="GE2128" s="12"/>
      <c r="GF2128" s="12"/>
      <c r="GG2128" s="12"/>
      <c r="GH2128" s="12"/>
      <c r="GI2128" s="12"/>
      <c r="GJ2128" s="12"/>
      <c r="GK2128" s="12"/>
      <c r="GL2128" s="12"/>
      <c r="GM2128" s="12"/>
      <c r="GN2128" s="12"/>
      <c r="GO2128" s="12"/>
      <c r="GP2128" s="12"/>
      <c r="GQ2128" s="12"/>
      <c r="GR2128" s="12"/>
    </row>
    <row r="2129" spans="1:200" x14ac:dyDescent="0.2">
      <c r="A2129" s="79">
        <f t="shared" si="739"/>
        <v>45201</v>
      </c>
      <c r="B2129" s="80" t="str">
        <f t="shared" ca="1" si="727"/>
        <v>n.d</v>
      </c>
      <c r="C2129" s="81">
        <f t="shared" ca="1" si="728"/>
        <v>1136.6050237500001</v>
      </c>
      <c r="D2129" s="82">
        <f ca="1">IF(A2129&lt;$B$1,VLOOKUP(A2129,[1]DI!$A$4:$B$15000,2,FALSE),0)</f>
        <v>0</v>
      </c>
      <c r="E2129" s="81">
        <f t="shared" ca="1" si="729"/>
        <v>0</v>
      </c>
      <c r="F2129" s="83">
        <f t="shared" si="737"/>
        <v>1.1679999999999999</v>
      </c>
      <c r="G2129" s="84">
        <f t="shared" ca="1" si="730"/>
        <v>1</v>
      </c>
      <c r="H2129" s="81">
        <f ca="1">TRUNC(PRODUCT(G$10:G2128),15)</f>
        <v>1.40945772534528</v>
      </c>
      <c r="I2129" s="81">
        <f t="shared" ca="1" si="731"/>
        <v>1.40945772534528</v>
      </c>
      <c r="J2129" s="81">
        <f t="shared" ca="1" si="732"/>
        <v>1</v>
      </c>
      <c r="K2129" s="81">
        <f t="shared" ca="1" si="733"/>
        <v>0</v>
      </c>
      <c r="L2129" s="85">
        <f>IF(VLOOKUP(A2129,$U$12:$AD$125,8)=VLOOKUP(A2128,$U$12:$AD$125,8),0,VLOOKUP(A2129,U$12:$AD$125,8))</f>
        <v>0</v>
      </c>
      <c r="M2129" s="86">
        <f>IF(L2129&gt;0,VLOOKUP(L2129,T$12:$AC$125,7),0)</f>
        <v>0</v>
      </c>
      <c r="N2129" s="81">
        <f t="shared" si="738"/>
        <v>0</v>
      </c>
      <c r="O2129" s="81">
        <f t="shared" ca="1" si="734"/>
        <v>0</v>
      </c>
      <c r="P2129" s="87" t="str">
        <f t="shared" si="735"/>
        <v>J=</v>
      </c>
      <c r="Q2129" s="88">
        <f t="shared" si="736"/>
        <v>45223</v>
      </c>
      <c r="R2129" s="7"/>
      <c r="S2129" s="7"/>
      <c r="T2129" s="7"/>
      <c r="U2129" s="7"/>
      <c r="V2129" s="7"/>
      <c r="W2129" s="7"/>
      <c r="X2129" s="7"/>
      <c r="Y2129" s="7"/>
      <c r="Z2129" s="7"/>
      <c r="AA2129" s="7"/>
      <c r="AB2129" s="7"/>
      <c r="AC2129" s="7"/>
      <c r="AD2129" s="7"/>
      <c r="AE2129" s="7"/>
      <c r="AF2129" s="65"/>
      <c r="AG2129" s="9"/>
      <c r="AH2129" s="9"/>
      <c r="AI2129" s="4"/>
      <c r="AJ2129" s="10"/>
      <c r="AK2129" s="4"/>
      <c r="AL2129" s="65"/>
      <c r="AM2129" s="10"/>
      <c r="AN2129" s="9"/>
      <c r="AO2129" s="7"/>
      <c r="AP2129" s="11"/>
      <c r="AQ2129" s="9"/>
      <c r="AR2129" s="8"/>
      <c r="AS2129" s="65"/>
      <c r="AT2129" s="12"/>
      <c r="AU2129" s="12"/>
      <c r="AV2129" s="22"/>
      <c r="AW2129" s="12"/>
      <c r="AX2129" s="12"/>
      <c r="AY2129" s="12"/>
      <c r="AZ2129" s="12"/>
      <c r="BA2129" s="12"/>
      <c r="BB2129" s="12"/>
      <c r="BC2129" s="12"/>
      <c r="BD2129" s="12"/>
      <c r="BE2129" s="12"/>
      <c r="BF2129" s="12"/>
      <c r="BG2129" s="12"/>
      <c r="BH2129" s="12"/>
      <c r="BI2129" s="12"/>
      <c r="BJ2129" s="12"/>
      <c r="BK2129" s="12"/>
      <c r="BL2129" s="12"/>
      <c r="BM2129" s="12"/>
      <c r="BN2129" s="12"/>
      <c r="BO2129" s="12"/>
      <c r="BP2129" s="12"/>
      <c r="BQ2129" s="12"/>
      <c r="BR2129" s="12"/>
      <c r="BS2129" s="12"/>
      <c r="BT2129" s="12"/>
      <c r="BU2129" s="12"/>
      <c r="BV2129" s="12"/>
      <c r="BW2129" s="12"/>
      <c r="BX2129" s="12"/>
      <c r="BY2129" s="12"/>
      <c r="BZ2129" s="12"/>
      <c r="CA2129" s="12"/>
      <c r="CB2129" s="12"/>
      <c r="CC2129" s="12"/>
      <c r="CD2129" s="12"/>
      <c r="CE2129" s="12"/>
      <c r="CF2129" s="12"/>
      <c r="CG2129" s="12"/>
      <c r="CH2129" s="12"/>
      <c r="CI2129" s="12"/>
      <c r="CJ2129" s="12"/>
      <c r="CK2129" s="12"/>
      <c r="CL2129" s="12"/>
      <c r="CM2129" s="12"/>
      <c r="CN2129" s="12"/>
      <c r="CO2129" s="12"/>
      <c r="CP2129" s="12"/>
      <c r="CQ2129" s="12"/>
      <c r="CR2129" s="12"/>
      <c r="CS2129" s="12"/>
      <c r="CT2129" s="12"/>
      <c r="CU2129" s="12"/>
      <c r="CV2129" s="12"/>
      <c r="CW2129" s="12"/>
      <c r="CX2129" s="12"/>
      <c r="CY2129" s="12"/>
      <c r="CZ2129" s="12"/>
      <c r="DA2129" s="12"/>
      <c r="DB2129" s="12"/>
      <c r="DC2129" s="12"/>
      <c r="DD2129" s="12"/>
      <c r="DE2129" s="12"/>
      <c r="DF2129" s="12"/>
      <c r="DG2129" s="12"/>
      <c r="DH2129" s="12"/>
      <c r="DI2129" s="12"/>
      <c r="DJ2129" s="12"/>
      <c r="DK2129" s="12"/>
      <c r="DL2129" s="12"/>
      <c r="DM2129" s="12"/>
      <c r="DN2129" s="12"/>
      <c r="DO2129" s="12"/>
      <c r="DP2129" s="12"/>
      <c r="DQ2129" s="12"/>
      <c r="DR2129" s="12"/>
      <c r="DS2129" s="12"/>
      <c r="DT2129" s="12"/>
      <c r="DU2129" s="12"/>
      <c r="DV2129" s="12"/>
      <c r="DW2129" s="12"/>
      <c r="DX2129" s="12"/>
      <c r="DY2129" s="12"/>
      <c r="DZ2129" s="12"/>
      <c r="EA2129" s="12"/>
      <c r="EB2129" s="12"/>
      <c r="EC2129" s="12"/>
      <c r="ED2129" s="12"/>
      <c r="EE2129" s="12"/>
      <c r="EF2129" s="12"/>
      <c r="EG2129" s="12"/>
      <c r="EH2129" s="12"/>
      <c r="EI2129" s="12"/>
      <c r="EJ2129" s="12"/>
      <c r="EK2129" s="12"/>
      <c r="EL2129" s="12"/>
      <c r="EM2129" s="12"/>
      <c r="EN2129" s="12"/>
      <c r="EO2129" s="12"/>
      <c r="EP2129" s="12"/>
      <c r="EQ2129" s="12"/>
      <c r="ER2129" s="12"/>
      <c r="ES2129" s="12"/>
      <c r="ET2129" s="12"/>
      <c r="EU2129" s="12"/>
      <c r="EV2129" s="12"/>
      <c r="EW2129" s="12"/>
      <c r="EX2129" s="12"/>
      <c r="EY2129" s="12"/>
      <c r="EZ2129" s="12"/>
      <c r="FA2129" s="12"/>
      <c r="FB2129" s="12"/>
      <c r="FC2129" s="12"/>
      <c r="FD2129" s="12"/>
      <c r="FE2129" s="12"/>
      <c r="FF2129" s="12"/>
      <c r="FG2129" s="12"/>
      <c r="FH2129" s="12"/>
      <c r="FI2129" s="12"/>
      <c r="FJ2129" s="12"/>
      <c r="FK2129" s="12"/>
      <c r="FL2129" s="12"/>
      <c r="FM2129" s="12"/>
      <c r="FN2129" s="12"/>
      <c r="FO2129" s="12"/>
      <c r="FP2129" s="12"/>
      <c r="FQ2129" s="12"/>
      <c r="FR2129" s="12"/>
      <c r="FS2129" s="12"/>
      <c r="FT2129" s="12"/>
      <c r="FU2129" s="12"/>
      <c r="FV2129" s="12"/>
      <c r="FW2129" s="12"/>
      <c r="FX2129" s="12"/>
      <c r="FY2129" s="12"/>
      <c r="FZ2129" s="12"/>
      <c r="GA2129" s="12"/>
      <c r="GB2129" s="12"/>
      <c r="GC2129" s="12"/>
      <c r="GD2129" s="12"/>
      <c r="GE2129" s="12"/>
      <c r="GF2129" s="12"/>
      <c r="GG2129" s="12"/>
      <c r="GH2129" s="12"/>
      <c r="GI2129" s="12"/>
      <c r="GJ2129" s="12"/>
      <c r="GK2129" s="12"/>
      <c r="GL2129" s="12"/>
      <c r="GM2129" s="12"/>
      <c r="GN2129" s="12"/>
      <c r="GO2129" s="12"/>
      <c r="GP2129" s="12"/>
      <c r="GQ2129" s="12"/>
      <c r="GR2129" s="12"/>
    </row>
    <row r="2130" spans="1:200" x14ac:dyDescent="0.2">
      <c r="A2130" s="79">
        <f t="shared" si="739"/>
        <v>45202</v>
      </c>
      <c r="B2130" s="80" t="str">
        <f t="shared" ca="1" si="727"/>
        <v>n.d</v>
      </c>
      <c r="C2130" s="81">
        <f t="shared" ca="1" si="728"/>
        <v>1136.6050237500001</v>
      </c>
      <c r="D2130" s="82">
        <f ca="1">IF(A2130&lt;$B$1,VLOOKUP(A2130,[1]DI!$A$4:$B$15000,2,FALSE),0)</f>
        <v>0</v>
      </c>
      <c r="E2130" s="81">
        <f t="shared" ca="1" si="729"/>
        <v>0</v>
      </c>
      <c r="F2130" s="83">
        <f t="shared" si="737"/>
        <v>1.1679999999999999</v>
      </c>
      <c r="G2130" s="84">
        <f t="shared" ca="1" si="730"/>
        <v>1</v>
      </c>
      <c r="H2130" s="81">
        <f ca="1">TRUNC(PRODUCT(G$10:G2129),15)</f>
        <v>1.40945772534528</v>
      </c>
      <c r="I2130" s="81">
        <f t="shared" ca="1" si="731"/>
        <v>1.40945772534528</v>
      </c>
      <c r="J2130" s="81">
        <f t="shared" ca="1" si="732"/>
        <v>1</v>
      </c>
      <c r="K2130" s="81">
        <f t="shared" ca="1" si="733"/>
        <v>0</v>
      </c>
      <c r="L2130" s="85">
        <f>IF(VLOOKUP(A2130,$U$12:$AD$125,8)=VLOOKUP(A2129,$U$12:$AD$125,8),0,VLOOKUP(A2130,U$12:$AD$125,8))</f>
        <v>0</v>
      </c>
      <c r="M2130" s="86">
        <f>IF(L2130&gt;0,VLOOKUP(L2130,T$12:$AC$125,7),0)</f>
        <v>0</v>
      </c>
      <c r="N2130" s="81">
        <f t="shared" si="738"/>
        <v>0</v>
      </c>
      <c r="O2130" s="81">
        <f t="shared" ca="1" si="734"/>
        <v>0</v>
      </c>
      <c r="P2130" s="87" t="str">
        <f t="shared" si="735"/>
        <v>J=</v>
      </c>
      <c r="Q2130" s="88">
        <f t="shared" si="736"/>
        <v>45223</v>
      </c>
      <c r="R2130" s="7"/>
      <c r="S2130" s="7"/>
      <c r="T2130" s="7"/>
      <c r="U2130" s="7"/>
      <c r="V2130" s="7"/>
      <c r="W2130" s="7"/>
      <c r="X2130" s="7"/>
      <c r="Y2130" s="7"/>
      <c r="Z2130" s="7"/>
      <c r="AA2130" s="7"/>
      <c r="AB2130" s="7"/>
      <c r="AC2130" s="7"/>
      <c r="AD2130" s="7"/>
      <c r="AE2130" s="7"/>
      <c r="AF2130" s="65"/>
      <c r="AG2130" s="9"/>
      <c r="AH2130" s="9"/>
      <c r="AI2130" s="4"/>
      <c r="AJ2130" s="10"/>
      <c r="AK2130" s="4"/>
      <c r="AL2130" s="65"/>
      <c r="AM2130" s="10"/>
      <c r="AN2130" s="9"/>
      <c r="AO2130" s="7"/>
      <c r="AP2130" s="11"/>
      <c r="AQ2130" s="9"/>
      <c r="AR2130" s="8"/>
      <c r="AS2130" s="65"/>
      <c r="AT2130" s="12"/>
      <c r="AU2130" s="12"/>
      <c r="AV2130" s="22"/>
      <c r="AW2130" s="12"/>
      <c r="AX2130" s="12"/>
      <c r="AY2130" s="12"/>
      <c r="AZ2130" s="12"/>
      <c r="BA2130" s="12"/>
      <c r="BB2130" s="12"/>
      <c r="BC2130" s="12"/>
      <c r="BD2130" s="12"/>
      <c r="BE2130" s="12"/>
      <c r="BF2130" s="12"/>
      <c r="BG2130" s="12"/>
      <c r="BH2130" s="12"/>
      <c r="BI2130" s="12"/>
      <c r="BJ2130" s="12"/>
      <c r="BK2130" s="12"/>
      <c r="BL2130" s="12"/>
      <c r="BM2130" s="12"/>
      <c r="BN2130" s="12"/>
      <c r="BO2130" s="12"/>
      <c r="BP2130" s="12"/>
      <c r="BQ2130" s="12"/>
      <c r="BR2130" s="12"/>
      <c r="BS2130" s="12"/>
      <c r="BT2130" s="12"/>
      <c r="BU2130" s="12"/>
      <c r="BV2130" s="12"/>
      <c r="BW2130" s="12"/>
      <c r="BX2130" s="12"/>
      <c r="BY2130" s="12"/>
      <c r="BZ2130" s="12"/>
      <c r="CA2130" s="12"/>
      <c r="CB2130" s="12"/>
      <c r="CC2130" s="12"/>
      <c r="CD2130" s="12"/>
      <c r="CE2130" s="12"/>
      <c r="CF2130" s="12"/>
      <c r="CG2130" s="12"/>
      <c r="CH2130" s="12"/>
      <c r="CI2130" s="12"/>
      <c r="CJ2130" s="12"/>
      <c r="CK2130" s="12"/>
      <c r="CL2130" s="12"/>
      <c r="CM2130" s="12"/>
      <c r="CN2130" s="12"/>
      <c r="CO2130" s="12"/>
      <c r="CP2130" s="12"/>
      <c r="CQ2130" s="12"/>
      <c r="CR2130" s="12"/>
      <c r="CS2130" s="12"/>
      <c r="CT2130" s="12"/>
      <c r="CU2130" s="12"/>
      <c r="CV2130" s="12"/>
      <c r="CW2130" s="12"/>
      <c r="CX2130" s="12"/>
      <c r="CY2130" s="12"/>
      <c r="CZ2130" s="12"/>
      <c r="DA2130" s="12"/>
      <c r="DB2130" s="12"/>
      <c r="DC2130" s="12"/>
      <c r="DD2130" s="12"/>
      <c r="DE2130" s="12"/>
      <c r="DF2130" s="12"/>
      <c r="DG2130" s="12"/>
      <c r="DH2130" s="12"/>
      <c r="DI2130" s="12"/>
      <c r="DJ2130" s="12"/>
      <c r="DK2130" s="12"/>
      <c r="DL2130" s="12"/>
      <c r="DM2130" s="12"/>
      <c r="DN2130" s="12"/>
      <c r="DO2130" s="12"/>
      <c r="DP2130" s="12"/>
      <c r="DQ2130" s="12"/>
      <c r="DR2130" s="12"/>
      <c r="DS2130" s="12"/>
      <c r="DT2130" s="12"/>
      <c r="DU2130" s="12"/>
      <c r="DV2130" s="12"/>
      <c r="DW2130" s="12"/>
      <c r="DX2130" s="12"/>
      <c r="DY2130" s="12"/>
      <c r="DZ2130" s="12"/>
      <c r="EA2130" s="12"/>
      <c r="EB2130" s="12"/>
      <c r="EC2130" s="12"/>
      <c r="ED2130" s="12"/>
      <c r="EE2130" s="12"/>
      <c r="EF2130" s="12"/>
      <c r="EG2130" s="12"/>
      <c r="EH2130" s="12"/>
      <c r="EI2130" s="12"/>
      <c r="EJ2130" s="12"/>
      <c r="EK2130" s="12"/>
      <c r="EL2130" s="12"/>
      <c r="EM2130" s="12"/>
      <c r="EN2130" s="12"/>
      <c r="EO2130" s="12"/>
      <c r="EP2130" s="12"/>
      <c r="EQ2130" s="12"/>
      <c r="ER2130" s="12"/>
      <c r="ES2130" s="12"/>
      <c r="ET2130" s="12"/>
      <c r="EU2130" s="12"/>
      <c r="EV2130" s="12"/>
      <c r="EW2130" s="12"/>
      <c r="EX2130" s="12"/>
      <c r="EY2130" s="12"/>
      <c r="EZ2130" s="12"/>
      <c r="FA2130" s="12"/>
      <c r="FB2130" s="12"/>
      <c r="FC2130" s="12"/>
      <c r="FD2130" s="12"/>
      <c r="FE2130" s="12"/>
      <c r="FF2130" s="12"/>
      <c r="FG2130" s="12"/>
      <c r="FH2130" s="12"/>
      <c r="FI2130" s="12"/>
      <c r="FJ2130" s="12"/>
      <c r="FK2130" s="12"/>
      <c r="FL2130" s="12"/>
      <c r="FM2130" s="12"/>
      <c r="FN2130" s="12"/>
      <c r="FO2130" s="12"/>
      <c r="FP2130" s="12"/>
      <c r="FQ2130" s="12"/>
      <c r="FR2130" s="12"/>
      <c r="FS2130" s="12"/>
      <c r="FT2130" s="12"/>
      <c r="FU2130" s="12"/>
      <c r="FV2130" s="12"/>
      <c r="FW2130" s="12"/>
      <c r="FX2130" s="12"/>
      <c r="FY2130" s="12"/>
      <c r="FZ2130" s="12"/>
      <c r="GA2130" s="12"/>
      <c r="GB2130" s="12"/>
      <c r="GC2130" s="12"/>
      <c r="GD2130" s="12"/>
      <c r="GE2130" s="12"/>
      <c r="GF2130" s="12"/>
      <c r="GG2130" s="12"/>
      <c r="GH2130" s="12"/>
      <c r="GI2130" s="12"/>
      <c r="GJ2130" s="12"/>
      <c r="GK2130" s="12"/>
      <c r="GL2130" s="12"/>
      <c r="GM2130" s="12"/>
      <c r="GN2130" s="12"/>
      <c r="GO2130" s="12"/>
      <c r="GP2130" s="12"/>
      <c r="GQ2130" s="12"/>
      <c r="GR2130" s="12"/>
    </row>
    <row r="2131" spans="1:200" x14ac:dyDescent="0.2">
      <c r="A2131" s="79">
        <f t="shared" si="739"/>
        <v>45203</v>
      </c>
      <c r="B2131" s="80" t="str">
        <f t="shared" ref="B2131:B2194" ca="1" si="740">IF(A2131&lt;=TODAY(),C2131+K2131,IF(AND(A2131&gt;TODAY(),A2131&lt;=$B$1),IF(VLOOKUP(TODAY(),$A$10:$D$5000,4,FALSE)=0,"n.d",C2131+K2131),"n.d"))</f>
        <v>n.d</v>
      </c>
      <c r="C2131" s="81">
        <f t="shared" ref="C2131:C2194" ca="1" si="741">TRUNC(C2130-N2130,8)</f>
        <v>1136.6050237500001</v>
      </c>
      <c r="D2131" s="82">
        <f ca="1">IF(A2131&lt;$B$1,VLOOKUP(A2131,[1]DI!$A$4:$B$15000,2,FALSE),0)</f>
        <v>0</v>
      </c>
      <c r="E2131" s="81">
        <f t="shared" ref="E2131:E2194" ca="1" si="742">ROUND((((1+D2131)^(1/252)-1)),8)</f>
        <v>0</v>
      </c>
      <c r="F2131" s="83">
        <f t="shared" si="737"/>
        <v>1.1679999999999999</v>
      </c>
      <c r="G2131" s="84">
        <f t="shared" ref="G2131:G2194" ca="1" si="743">TRUNC((1+(E2131*F2131)),15)</f>
        <v>1</v>
      </c>
      <c r="H2131" s="81">
        <f ca="1">TRUNC(PRODUCT(G$10:G2130),15)</f>
        <v>1.40945772534528</v>
      </c>
      <c r="I2131" s="81">
        <f t="shared" ref="I2131:I2194" ca="1" si="744">IF(OR(L2130&gt;0,L2130="E"),H2130,I2130)</f>
        <v>1.40945772534528</v>
      </c>
      <c r="J2131" s="81">
        <f t="shared" ref="J2131:J2194" ca="1" si="745">ROUND(TRUNC(H2131/I2131,15),8)</f>
        <v>1</v>
      </c>
      <c r="K2131" s="81">
        <f t="shared" ref="K2131:K2194" ca="1" si="746">TRUNC((C2131*(J2131-1)),8)</f>
        <v>0</v>
      </c>
      <c r="L2131" s="85">
        <f>IF(VLOOKUP(A2131,$U$12:$AD$125,8)=VLOOKUP(A2130,$U$12:$AD$125,8),0,VLOOKUP(A2131,U$12:$AD$125,8))</f>
        <v>0</v>
      </c>
      <c r="M2131" s="86">
        <f>IF(L2131&gt;0,VLOOKUP(L2131,T$12:$AC$125,7),0)</f>
        <v>0</v>
      </c>
      <c r="N2131" s="81">
        <f t="shared" si="738"/>
        <v>0</v>
      </c>
      <c r="O2131" s="81">
        <f t="shared" ref="O2131:O2194" ca="1" si="747">(K2131+N2131)</f>
        <v>0</v>
      </c>
      <c r="P2131" s="87" t="str">
        <f t="shared" ref="P2131:P2194" si="748">IF(L2130&gt;0,VLOOKUP(A2130,$U$12:$AD$125,9),P2130)</f>
        <v>J=</v>
      </c>
      <c r="Q2131" s="88">
        <f t="shared" ref="Q2131:Q2194" si="749">IF(L2130&gt;0,VLOOKUP(A2130,$U$12:$AD$125,10),Q2130)</f>
        <v>45223</v>
      </c>
      <c r="R2131" s="7"/>
      <c r="S2131" s="7"/>
      <c r="T2131" s="7"/>
      <c r="U2131" s="7"/>
      <c r="V2131" s="7"/>
      <c r="W2131" s="7"/>
      <c r="X2131" s="7"/>
      <c r="Y2131" s="7"/>
      <c r="Z2131" s="7"/>
      <c r="AA2131" s="7"/>
      <c r="AB2131" s="7"/>
      <c r="AC2131" s="7"/>
      <c r="AD2131" s="7"/>
      <c r="AE2131" s="7"/>
      <c r="AF2131" s="65"/>
      <c r="AG2131" s="9"/>
      <c r="AH2131" s="9"/>
      <c r="AI2131" s="4"/>
      <c r="AJ2131" s="10"/>
      <c r="AK2131" s="4"/>
      <c r="AL2131" s="65"/>
      <c r="AM2131" s="10"/>
      <c r="AN2131" s="9"/>
      <c r="AO2131" s="7"/>
      <c r="AP2131" s="11"/>
      <c r="AQ2131" s="9"/>
      <c r="AR2131" s="8"/>
      <c r="AS2131" s="65"/>
      <c r="AT2131" s="12"/>
      <c r="AU2131" s="12"/>
      <c r="AV2131" s="22"/>
      <c r="AW2131" s="12"/>
      <c r="AX2131" s="12"/>
      <c r="AY2131" s="12"/>
      <c r="AZ2131" s="12"/>
      <c r="BA2131" s="12"/>
      <c r="BB2131" s="12"/>
      <c r="BC2131" s="12"/>
      <c r="BD2131" s="12"/>
      <c r="BE2131" s="12"/>
      <c r="BF2131" s="12"/>
      <c r="BG2131" s="12"/>
      <c r="BH2131" s="12"/>
      <c r="BI2131" s="12"/>
      <c r="BJ2131" s="12"/>
      <c r="BK2131" s="12"/>
      <c r="BL2131" s="12"/>
      <c r="BM2131" s="12"/>
      <c r="BN2131" s="12"/>
      <c r="BO2131" s="12"/>
      <c r="BP2131" s="12"/>
      <c r="BQ2131" s="12"/>
      <c r="BR2131" s="12"/>
      <c r="BS2131" s="12"/>
      <c r="BT2131" s="12"/>
      <c r="BU2131" s="12"/>
      <c r="BV2131" s="12"/>
      <c r="BW2131" s="12"/>
      <c r="BX2131" s="12"/>
      <c r="BY2131" s="12"/>
      <c r="BZ2131" s="12"/>
      <c r="CA2131" s="12"/>
      <c r="CB2131" s="12"/>
      <c r="CC2131" s="12"/>
      <c r="CD2131" s="12"/>
      <c r="CE2131" s="12"/>
      <c r="CF2131" s="12"/>
      <c r="CG2131" s="12"/>
      <c r="CH2131" s="12"/>
      <c r="CI2131" s="12"/>
      <c r="CJ2131" s="12"/>
      <c r="CK2131" s="12"/>
      <c r="CL2131" s="12"/>
      <c r="CM2131" s="12"/>
      <c r="CN2131" s="12"/>
      <c r="CO2131" s="12"/>
      <c r="CP2131" s="12"/>
      <c r="CQ2131" s="12"/>
      <c r="CR2131" s="12"/>
      <c r="CS2131" s="12"/>
      <c r="CT2131" s="12"/>
      <c r="CU2131" s="12"/>
      <c r="CV2131" s="12"/>
      <c r="CW2131" s="12"/>
      <c r="CX2131" s="12"/>
      <c r="CY2131" s="12"/>
      <c r="CZ2131" s="12"/>
      <c r="DA2131" s="12"/>
      <c r="DB2131" s="12"/>
      <c r="DC2131" s="12"/>
      <c r="DD2131" s="12"/>
      <c r="DE2131" s="12"/>
      <c r="DF2131" s="12"/>
      <c r="DG2131" s="12"/>
      <c r="DH2131" s="12"/>
      <c r="DI2131" s="12"/>
      <c r="DJ2131" s="12"/>
      <c r="DK2131" s="12"/>
      <c r="DL2131" s="12"/>
      <c r="DM2131" s="12"/>
      <c r="DN2131" s="12"/>
      <c r="DO2131" s="12"/>
      <c r="DP2131" s="12"/>
      <c r="DQ2131" s="12"/>
      <c r="DR2131" s="12"/>
      <c r="DS2131" s="12"/>
      <c r="DT2131" s="12"/>
      <c r="DU2131" s="12"/>
      <c r="DV2131" s="12"/>
      <c r="DW2131" s="12"/>
      <c r="DX2131" s="12"/>
      <c r="DY2131" s="12"/>
      <c r="DZ2131" s="12"/>
      <c r="EA2131" s="12"/>
      <c r="EB2131" s="12"/>
      <c r="EC2131" s="12"/>
      <c r="ED2131" s="12"/>
      <c r="EE2131" s="12"/>
      <c r="EF2131" s="12"/>
      <c r="EG2131" s="12"/>
      <c r="EH2131" s="12"/>
      <c r="EI2131" s="12"/>
      <c r="EJ2131" s="12"/>
      <c r="EK2131" s="12"/>
      <c r="EL2131" s="12"/>
      <c r="EM2131" s="12"/>
      <c r="EN2131" s="12"/>
      <c r="EO2131" s="12"/>
      <c r="EP2131" s="12"/>
      <c r="EQ2131" s="12"/>
      <c r="ER2131" s="12"/>
      <c r="ES2131" s="12"/>
      <c r="ET2131" s="12"/>
      <c r="EU2131" s="12"/>
      <c r="EV2131" s="12"/>
      <c r="EW2131" s="12"/>
      <c r="EX2131" s="12"/>
      <c r="EY2131" s="12"/>
      <c r="EZ2131" s="12"/>
      <c r="FA2131" s="12"/>
      <c r="FB2131" s="12"/>
      <c r="FC2131" s="12"/>
      <c r="FD2131" s="12"/>
      <c r="FE2131" s="12"/>
      <c r="FF2131" s="12"/>
      <c r="FG2131" s="12"/>
      <c r="FH2131" s="12"/>
      <c r="FI2131" s="12"/>
      <c r="FJ2131" s="12"/>
      <c r="FK2131" s="12"/>
      <c r="FL2131" s="12"/>
      <c r="FM2131" s="12"/>
      <c r="FN2131" s="12"/>
      <c r="FO2131" s="12"/>
      <c r="FP2131" s="12"/>
      <c r="FQ2131" s="12"/>
      <c r="FR2131" s="12"/>
      <c r="FS2131" s="12"/>
      <c r="FT2131" s="12"/>
      <c r="FU2131" s="12"/>
      <c r="FV2131" s="12"/>
      <c r="FW2131" s="12"/>
      <c r="FX2131" s="12"/>
      <c r="FY2131" s="12"/>
      <c r="FZ2131" s="12"/>
      <c r="GA2131" s="12"/>
      <c r="GB2131" s="12"/>
      <c r="GC2131" s="12"/>
      <c r="GD2131" s="12"/>
      <c r="GE2131" s="12"/>
      <c r="GF2131" s="12"/>
      <c r="GG2131" s="12"/>
      <c r="GH2131" s="12"/>
      <c r="GI2131" s="12"/>
      <c r="GJ2131" s="12"/>
      <c r="GK2131" s="12"/>
      <c r="GL2131" s="12"/>
      <c r="GM2131" s="12"/>
      <c r="GN2131" s="12"/>
      <c r="GO2131" s="12"/>
      <c r="GP2131" s="12"/>
      <c r="GQ2131" s="12"/>
      <c r="GR2131" s="12"/>
    </row>
    <row r="2132" spans="1:200" x14ac:dyDescent="0.2">
      <c r="A2132" s="79">
        <f t="shared" si="739"/>
        <v>45204</v>
      </c>
      <c r="B2132" s="80" t="str">
        <f t="shared" ca="1" si="740"/>
        <v>n.d</v>
      </c>
      <c r="C2132" s="81">
        <f t="shared" ca="1" si="741"/>
        <v>1136.6050237500001</v>
      </c>
      <c r="D2132" s="82">
        <f ca="1">IF(A2132&lt;$B$1,VLOOKUP(A2132,[1]DI!$A$4:$B$15000,2,FALSE),0)</f>
        <v>0</v>
      </c>
      <c r="E2132" s="81">
        <f t="shared" ca="1" si="742"/>
        <v>0</v>
      </c>
      <c r="F2132" s="83">
        <f t="shared" si="737"/>
        <v>1.1679999999999999</v>
      </c>
      <c r="G2132" s="84">
        <f t="shared" ca="1" si="743"/>
        <v>1</v>
      </c>
      <c r="H2132" s="81">
        <f ca="1">TRUNC(PRODUCT(G$10:G2131),15)</f>
        <v>1.40945772534528</v>
      </c>
      <c r="I2132" s="81">
        <f t="shared" ca="1" si="744"/>
        <v>1.40945772534528</v>
      </c>
      <c r="J2132" s="81">
        <f t="shared" ca="1" si="745"/>
        <v>1</v>
      </c>
      <c r="K2132" s="81">
        <f t="shared" ca="1" si="746"/>
        <v>0</v>
      </c>
      <c r="L2132" s="85">
        <f>IF(VLOOKUP(A2132,$U$12:$AD$125,8)=VLOOKUP(A2131,$U$12:$AD$125,8),0,VLOOKUP(A2132,U$12:$AD$125,8))</f>
        <v>0</v>
      </c>
      <c r="M2132" s="86">
        <f>IF(L2132&gt;0,VLOOKUP(L2132,T$12:$AC$125,7),0)</f>
        <v>0</v>
      </c>
      <c r="N2132" s="81">
        <f t="shared" si="738"/>
        <v>0</v>
      </c>
      <c r="O2132" s="81">
        <f t="shared" ca="1" si="747"/>
        <v>0</v>
      </c>
      <c r="P2132" s="87" t="str">
        <f t="shared" si="748"/>
        <v>J=</v>
      </c>
      <c r="Q2132" s="88">
        <f t="shared" si="749"/>
        <v>45223</v>
      </c>
      <c r="R2132" s="7"/>
      <c r="S2132" s="7"/>
      <c r="T2132" s="7"/>
      <c r="U2132" s="7"/>
      <c r="V2132" s="7"/>
      <c r="W2132" s="7"/>
      <c r="X2132" s="7"/>
      <c r="Y2132" s="7"/>
      <c r="Z2132" s="7"/>
      <c r="AA2132" s="7"/>
      <c r="AB2132" s="7"/>
      <c r="AC2132" s="7"/>
      <c r="AD2132" s="7"/>
      <c r="AE2132" s="7"/>
      <c r="AF2132" s="65"/>
      <c r="AG2132" s="9"/>
      <c r="AH2132" s="9"/>
      <c r="AI2132" s="4"/>
      <c r="AJ2132" s="10"/>
      <c r="AK2132" s="4"/>
      <c r="AL2132" s="65"/>
      <c r="AM2132" s="10"/>
      <c r="AN2132" s="9"/>
      <c r="AO2132" s="7"/>
      <c r="AP2132" s="11"/>
      <c r="AQ2132" s="9"/>
      <c r="AR2132" s="8"/>
      <c r="AS2132" s="65"/>
      <c r="AT2132" s="12"/>
      <c r="AU2132" s="12"/>
      <c r="AV2132" s="22"/>
      <c r="AW2132" s="12"/>
      <c r="AX2132" s="12"/>
      <c r="AY2132" s="12"/>
      <c r="AZ2132" s="12"/>
      <c r="BA2132" s="12"/>
      <c r="BB2132" s="12"/>
      <c r="BC2132" s="12"/>
      <c r="BD2132" s="12"/>
      <c r="BE2132" s="12"/>
      <c r="BF2132" s="12"/>
      <c r="BG2132" s="12"/>
      <c r="BH2132" s="12"/>
      <c r="BI2132" s="12"/>
      <c r="BJ2132" s="12"/>
      <c r="BK2132" s="12"/>
      <c r="BL2132" s="12"/>
      <c r="BM2132" s="12"/>
      <c r="BN2132" s="12"/>
      <c r="BO2132" s="12"/>
      <c r="BP2132" s="12"/>
      <c r="BQ2132" s="12"/>
      <c r="BR2132" s="12"/>
      <c r="BS2132" s="12"/>
      <c r="BT2132" s="12"/>
      <c r="BU2132" s="12"/>
      <c r="BV2132" s="12"/>
      <c r="BW2132" s="12"/>
      <c r="BX2132" s="12"/>
      <c r="BY2132" s="12"/>
      <c r="BZ2132" s="12"/>
      <c r="CA2132" s="12"/>
      <c r="CB2132" s="12"/>
      <c r="CC2132" s="12"/>
      <c r="CD2132" s="12"/>
      <c r="CE2132" s="12"/>
      <c r="CF2132" s="12"/>
      <c r="CG2132" s="12"/>
      <c r="CH2132" s="12"/>
      <c r="CI2132" s="12"/>
      <c r="CJ2132" s="12"/>
      <c r="CK2132" s="12"/>
      <c r="CL2132" s="12"/>
      <c r="CM2132" s="12"/>
      <c r="CN2132" s="12"/>
      <c r="CO2132" s="12"/>
      <c r="CP2132" s="12"/>
      <c r="CQ2132" s="12"/>
      <c r="CR2132" s="12"/>
      <c r="CS2132" s="12"/>
      <c r="CT2132" s="12"/>
      <c r="CU2132" s="12"/>
      <c r="CV2132" s="12"/>
      <c r="CW2132" s="12"/>
      <c r="CX2132" s="12"/>
      <c r="CY2132" s="12"/>
      <c r="CZ2132" s="12"/>
      <c r="DA2132" s="12"/>
      <c r="DB2132" s="12"/>
      <c r="DC2132" s="12"/>
      <c r="DD2132" s="12"/>
      <c r="DE2132" s="12"/>
      <c r="DF2132" s="12"/>
      <c r="DG2132" s="12"/>
      <c r="DH2132" s="12"/>
      <c r="DI2132" s="12"/>
      <c r="DJ2132" s="12"/>
      <c r="DK2132" s="12"/>
      <c r="DL2132" s="12"/>
      <c r="DM2132" s="12"/>
      <c r="DN2132" s="12"/>
      <c r="DO2132" s="12"/>
      <c r="DP2132" s="12"/>
      <c r="DQ2132" s="12"/>
      <c r="DR2132" s="12"/>
      <c r="DS2132" s="12"/>
      <c r="DT2132" s="12"/>
      <c r="DU2132" s="12"/>
      <c r="DV2132" s="12"/>
      <c r="DW2132" s="12"/>
      <c r="DX2132" s="12"/>
      <c r="DY2132" s="12"/>
      <c r="DZ2132" s="12"/>
      <c r="EA2132" s="12"/>
      <c r="EB2132" s="12"/>
      <c r="EC2132" s="12"/>
      <c r="ED2132" s="12"/>
      <c r="EE2132" s="12"/>
      <c r="EF2132" s="12"/>
      <c r="EG2132" s="12"/>
      <c r="EH2132" s="12"/>
      <c r="EI2132" s="12"/>
      <c r="EJ2132" s="12"/>
      <c r="EK2132" s="12"/>
      <c r="EL2132" s="12"/>
      <c r="EM2132" s="12"/>
      <c r="EN2132" s="12"/>
      <c r="EO2132" s="12"/>
      <c r="EP2132" s="12"/>
      <c r="EQ2132" s="12"/>
      <c r="ER2132" s="12"/>
      <c r="ES2132" s="12"/>
      <c r="ET2132" s="12"/>
      <c r="EU2132" s="12"/>
      <c r="EV2132" s="12"/>
      <c r="EW2132" s="12"/>
      <c r="EX2132" s="12"/>
      <c r="EY2132" s="12"/>
      <c r="EZ2132" s="12"/>
      <c r="FA2132" s="12"/>
      <c r="FB2132" s="12"/>
      <c r="FC2132" s="12"/>
      <c r="FD2132" s="12"/>
      <c r="FE2132" s="12"/>
      <c r="FF2132" s="12"/>
      <c r="FG2132" s="12"/>
      <c r="FH2132" s="12"/>
      <c r="FI2132" s="12"/>
      <c r="FJ2132" s="12"/>
      <c r="FK2132" s="12"/>
      <c r="FL2132" s="12"/>
      <c r="FM2132" s="12"/>
      <c r="FN2132" s="12"/>
      <c r="FO2132" s="12"/>
      <c r="FP2132" s="12"/>
      <c r="FQ2132" s="12"/>
      <c r="FR2132" s="12"/>
      <c r="FS2132" s="12"/>
      <c r="FT2132" s="12"/>
      <c r="FU2132" s="12"/>
      <c r="FV2132" s="12"/>
      <c r="FW2132" s="12"/>
      <c r="FX2132" s="12"/>
      <c r="FY2132" s="12"/>
      <c r="FZ2132" s="12"/>
      <c r="GA2132" s="12"/>
      <c r="GB2132" s="12"/>
      <c r="GC2132" s="12"/>
      <c r="GD2132" s="12"/>
      <c r="GE2132" s="12"/>
      <c r="GF2132" s="12"/>
      <c r="GG2132" s="12"/>
      <c r="GH2132" s="12"/>
      <c r="GI2132" s="12"/>
      <c r="GJ2132" s="12"/>
      <c r="GK2132" s="12"/>
      <c r="GL2132" s="12"/>
      <c r="GM2132" s="12"/>
      <c r="GN2132" s="12"/>
      <c r="GO2132" s="12"/>
      <c r="GP2132" s="12"/>
      <c r="GQ2132" s="12"/>
      <c r="GR2132" s="12"/>
    </row>
    <row r="2133" spans="1:200" x14ac:dyDescent="0.2">
      <c r="A2133" s="79">
        <f t="shared" si="739"/>
        <v>45205</v>
      </c>
      <c r="B2133" s="80" t="str">
        <f t="shared" ca="1" si="740"/>
        <v>n.d</v>
      </c>
      <c r="C2133" s="81">
        <f t="shared" ca="1" si="741"/>
        <v>1136.6050237500001</v>
      </c>
      <c r="D2133" s="82">
        <f ca="1">IF(A2133&lt;$B$1,VLOOKUP(A2133,[1]DI!$A$4:$B$15000,2,FALSE),0)</f>
        <v>0</v>
      </c>
      <c r="E2133" s="81">
        <f t="shared" ca="1" si="742"/>
        <v>0</v>
      </c>
      <c r="F2133" s="83">
        <f t="shared" si="737"/>
        <v>1.1679999999999999</v>
      </c>
      <c r="G2133" s="84">
        <f t="shared" ca="1" si="743"/>
        <v>1</v>
      </c>
      <c r="H2133" s="81">
        <f ca="1">TRUNC(PRODUCT(G$10:G2132),15)</f>
        <v>1.40945772534528</v>
      </c>
      <c r="I2133" s="81">
        <f t="shared" ca="1" si="744"/>
        <v>1.40945772534528</v>
      </c>
      <c r="J2133" s="81">
        <f t="shared" ca="1" si="745"/>
        <v>1</v>
      </c>
      <c r="K2133" s="81">
        <f t="shared" ca="1" si="746"/>
        <v>0</v>
      </c>
      <c r="L2133" s="85">
        <f>IF(VLOOKUP(A2133,$U$12:$AD$125,8)=VLOOKUP(A2132,$U$12:$AD$125,8),0,VLOOKUP(A2133,U$12:$AD$125,8))</f>
        <v>0</v>
      </c>
      <c r="M2133" s="86">
        <f>IF(L2133&gt;0,VLOOKUP(L2133,T$12:$AC$125,7),0)</f>
        <v>0</v>
      </c>
      <c r="N2133" s="81">
        <f t="shared" si="738"/>
        <v>0</v>
      </c>
      <c r="O2133" s="81">
        <f t="shared" ca="1" si="747"/>
        <v>0</v>
      </c>
      <c r="P2133" s="87" t="str">
        <f t="shared" si="748"/>
        <v>J=</v>
      </c>
      <c r="Q2133" s="88">
        <f t="shared" si="749"/>
        <v>45223</v>
      </c>
      <c r="R2133" s="7"/>
      <c r="S2133" s="7"/>
      <c r="T2133" s="7"/>
      <c r="U2133" s="7"/>
      <c r="V2133" s="7"/>
      <c r="W2133" s="7"/>
      <c r="X2133" s="7"/>
      <c r="Y2133" s="7"/>
      <c r="Z2133" s="7"/>
      <c r="AA2133" s="7"/>
      <c r="AB2133" s="7"/>
      <c r="AC2133" s="7"/>
      <c r="AD2133" s="7"/>
      <c r="AE2133" s="7"/>
      <c r="AF2133" s="65"/>
      <c r="AG2133" s="9"/>
      <c r="AH2133" s="9"/>
      <c r="AI2133" s="4"/>
      <c r="AJ2133" s="10"/>
      <c r="AK2133" s="4"/>
      <c r="AL2133" s="65"/>
      <c r="AM2133" s="10"/>
      <c r="AN2133" s="9"/>
      <c r="AO2133" s="7"/>
      <c r="AP2133" s="11"/>
      <c r="AQ2133" s="9"/>
      <c r="AR2133" s="8"/>
      <c r="AS2133" s="65"/>
      <c r="AT2133" s="12"/>
      <c r="AU2133" s="12"/>
      <c r="AV2133" s="22"/>
      <c r="AW2133" s="12"/>
      <c r="AX2133" s="12"/>
      <c r="AY2133" s="12"/>
      <c r="AZ2133" s="12"/>
      <c r="BA2133" s="12"/>
      <c r="BB2133" s="12"/>
      <c r="BC2133" s="12"/>
      <c r="BD2133" s="12"/>
      <c r="BE2133" s="12"/>
      <c r="BF2133" s="12"/>
      <c r="BG2133" s="12"/>
      <c r="BH2133" s="12"/>
      <c r="BI2133" s="12"/>
      <c r="BJ2133" s="12"/>
      <c r="BK2133" s="12"/>
      <c r="BL2133" s="12"/>
      <c r="BM2133" s="12"/>
      <c r="BN2133" s="12"/>
      <c r="BO2133" s="12"/>
      <c r="BP2133" s="12"/>
      <c r="BQ2133" s="12"/>
      <c r="BR2133" s="12"/>
      <c r="BS2133" s="12"/>
      <c r="BT2133" s="12"/>
      <c r="BU2133" s="12"/>
      <c r="BV2133" s="12"/>
      <c r="BW2133" s="12"/>
      <c r="BX2133" s="12"/>
      <c r="BY2133" s="12"/>
      <c r="BZ2133" s="12"/>
      <c r="CA2133" s="12"/>
      <c r="CB2133" s="12"/>
      <c r="CC2133" s="12"/>
      <c r="CD2133" s="12"/>
      <c r="CE2133" s="12"/>
      <c r="CF2133" s="12"/>
      <c r="CG2133" s="12"/>
      <c r="CH2133" s="12"/>
      <c r="CI2133" s="12"/>
      <c r="CJ2133" s="12"/>
      <c r="CK2133" s="12"/>
      <c r="CL2133" s="12"/>
      <c r="CM2133" s="12"/>
      <c r="CN2133" s="12"/>
      <c r="CO2133" s="12"/>
      <c r="CP2133" s="12"/>
      <c r="CQ2133" s="12"/>
      <c r="CR2133" s="12"/>
      <c r="CS2133" s="12"/>
      <c r="CT2133" s="12"/>
      <c r="CU2133" s="12"/>
      <c r="CV2133" s="12"/>
      <c r="CW2133" s="12"/>
      <c r="CX2133" s="12"/>
      <c r="CY2133" s="12"/>
      <c r="CZ2133" s="12"/>
      <c r="DA2133" s="12"/>
      <c r="DB2133" s="12"/>
      <c r="DC2133" s="12"/>
      <c r="DD2133" s="12"/>
      <c r="DE2133" s="12"/>
      <c r="DF2133" s="12"/>
      <c r="DG2133" s="12"/>
      <c r="DH2133" s="12"/>
      <c r="DI2133" s="12"/>
      <c r="DJ2133" s="12"/>
      <c r="DK2133" s="12"/>
      <c r="DL2133" s="12"/>
      <c r="DM2133" s="12"/>
      <c r="DN2133" s="12"/>
      <c r="DO2133" s="12"/>
      <c r="DP2133" s="12"/>
      <c r="DQ2133" s="12"/>
      <c r="DR2133" s="12"/>
      <c r="DS2133" s="12"/>
      <c r="DT2133" s="12"/>
      <c r="DU2133" s="12"/>
      <c r="DV2133" s="12"/>
      <c r="DW2133" s="12"/>
      <c r="DX2133" s="12"/>
      <c r="DY2133" s="12"/>
      <c r="DZ2133" s="12"/>
      <c r="EA2133" s="12"/>
      <c r="EB2133" s="12"/>
      <c r="EC2133" s="12"/>
      <c r="ED2133" s="12"/>
      <c r="EE2133" s="12"/>
      <c r="EF2133" s="12"/>
      <c r="EG2133" s="12"/>
      <c r="EH2133" s="12"/>
      <c r="EI2133" s="12"/>
      <c r="EJ2133" s="12"/>
      <c r="EK2133" s="12"/>
      <c r="EL2133" s="12"/>
      <c r="EM2133" s="12"/>
      <c r="EN2133" s="12"/>
      <c r="EO2133" s="12"/>
      <c r="EP2133" s="12"/>
      <c r="EQ2133" s="12"/>
      <c r="ER2133" s="12"/>
      <c r="ES2133" s="12"/>
      <c r="ET2133" s="12"/>
      <c r="EU2133" s="12"/>
      <c r="EV2133" s="12"/>
      <c r="EW2133" s="12"/>
      <c r="EX2133" s="12"/>
      <c r="EY2133" s="12"/>
      <c r="EZ2133" s="12"/>
      <c r="FA2133" s="12"/>
      <c r="FB2133" s="12"/>
      <c r="FC2133" s="12"/>
      <c r="FD2133" s="12"/>
      <c r="FE2133" s="12"/>
      <c r="FF2133" s="12"/>
      <c r="FG2133" s="12"/>
      <c r="FH2133" s="12"/>
      <c r="FI2133" s="12"/>
      <c r="FJ2133" s="12"/>
      <c r="FK2133" s="12"/>
      <c r="FL2133" s="12"/>
      <c r="FM2133" s="12"/>
      <c r="FN2133" s="12"/>
      <c r="FO2133" s="12"/>
      <c r="FP2133" s="12"/>
      <c r="FQ2133" s="12"/>
      <c r="FR2133" s="12"/>
      <c r="FS2133" s="12"/>
      <c r="FT2133" s="12"/>
      <c r="FU2133" s="12"/>
      <c r="FV2133" s="12"/>
      <c r="FW2133" s="12"/>
      <c r="FX2133" s="12"/>
      <c r="FY2133" s="12"/>
      <c r="FZ2133" s="12"/>
      <c r="GA2133" s="12"/>
      <c r="GB2133" s="12"/>
      <c r="GC2133" s="12"/>
      <c r="GD2133" s="12"/>
      <c r="GE2133" s="12"/>
      <c r="GF2133" s="12"/>
      <c r="GG2133" s="12"/>
      <c r="GH2133" s="12"/>
      <c r="GI2133" s="12"/>
      <c r="GJ2133" s="12"/>
      <c r="GK2133" s="12"/>
      <c r="GL2133" s="12"/>
      <c r="GM2133" s="12"/>
      <c r="GN2133" s="12"/>
      <c r="GO2133" s="12"/>
      <c r="GP2133" s="12"/>
      <c r="GQ2133" s="12"/>
      <c r="GR2133" s="12"/>
    </row>
    <row r="2134" spans="1:200" x14ac:dyDescent="0.2">
      <c r="A2134" s="79">
        <f t="shared" si="739"/>
        <v>45206</v>
      </c>
      <c r="B2134" s="80" t="str">
        <f t="shared" ca="1" si="740"/>
        <v>n.d</v>
      </c>
      <c r="C2134" s="81">
        <f t="shared" ca="1" si="741"/>
        <v>1136.6050237500001</v>
      </c>
      <c r="D2134" s="82">
        <f ca="1">IF(A2134&lt;$B$1,VLOOKUP(A2134,[1]DI!$A$4:$B$15000,2,FALSE),0)</f>
        <v>0</v>
      </c>
      <c r="E2134" s="81">
        <f t="shared" ca="1" si="742"/>
        <v>0</v>
      </c>
      <c r="F2134" s="83">
        <f t="shared" si="737"/>
        <v>1.1679999999999999</v>
      </c>
      <c r="G2134" s="84">
        <f t="shared" ca="1" si="743"/>
        <v>1</v>
      </c>
      <c r="H2134" s="81">
        <f ca="1">TRUNC(PRODUCT(G$10:G2133),15)</f>
        <v>1.40945772534528</v>
      </c>
      <c r="I2134" s="81">
        <f t="shared" ca="1" si="744"/>
        <v>1.40945772534528</v>
      </c>
      <c r="J2134" s="81">
        <f t="shared" ca="1" si="745"/>
        <v>1</v>
      </c>
      <c r="K2134" s="81">
        <f t="shared" ca="1" si="746"/>
        <v>0</v>
      </c>
      <c r="L2134" s="85">
        <f>IF(VLOOKUP(A2134,$U$12:$AD$125,8)=VLOOKUP(A2133,$U$12:$AD$125,8),0,VLOOKUP(A2134,U$12:$AD$125,8))</f>
        <v>0</v>
      </c>
      <c r="M2134" s="86">
        <f>IF(L2134&gt;0,VLOOKUP(L2134,T$12:$AC$125,7),0)</f>
        <v>0</v>
      </c>
      <c r="N2134" s="81">
        <f t="shared" si="738"/>
        <v>0</v>
      </c>
      <c r="O2134" s="81">
        <f t="shared" ca="1" si="747"/>
        <v>0</v>
      </c>
      <c r="P2134" s="87" t="str">
        <f t="shared" si="748"/>
        <v>J=</v>
      </c>
      <c r="Q2134" s="88">
        <f t="shared" si="749"/>
        <v>45223</v>
      </c>
      <c r="R2134" s="7"/>
      <c r="S2134" s="7"/>
      <c r="T2134" s="7"/>
      <c r="U2134" s="7"/>
      <c r="V2134" s="7"/>
      <c r="W2134" s="7"/>
      <c r="X2134" s="7"/>
      <c r="Y2134" s="7"/>
      <c r="Z2134" s="7"/>
      <c r="AA2134" s="7"/>
      <c r="AB2134" s="7"/>
      <c r="AC2134" s="7"/>
      <c r="AD2134" s="7"/>
      <c r="AE2134" s="7"/>
      <c r="AF2134" s="65"/>
      <c r="AG2134" s="9"/>
      <c r="AH2134" s="9"/>
      <c r="AI2134" s="4"/>
      <c r="AJ2134" s="10"/>
      <c r="AK2134" s="4"/>
      <c r="AL2134" s="65"/>
      <c r="AM2134" s="10"/>
      <c r="AN2134" s="9"/>
      <c r="AO2134" s="7"/>
      <c r="AP2134" s="11"/>
      <c r="AQ2134" s="9"/>
      <c r="AR2134" s="8"/>
      <c r="AS2134" s="65"/>
      <c r="AT2134" s="12"/>
      <c r="AU2134" s="12"/>
      <c r="AV2134" s="22"/>
      <c r="AW2134" s="12"/>
      <c r="AX2134" s="12"/>
      <c r="AY2134" s="12"/>
      <c r="AZ2134" s="12"/>
      <c r="BA2134" s="12"/>
      <c r="BB2134" s="12"/>
      <c r="BC2134" s="12"/>
      <c r="BD2134" s="12"/>
      <c r="BE2134" s="12"/>
      <c r="BF2134" s="12"/>
      <c r="BG2134" s="12"/>
      <c r="BH2134" s="12"/>
      <c r="BI2134" s="12"/>
      <c r="BJ2134" s="12"/>
      <c r="BK2134" s="12"/>
      <c r="BL2134" s="12"/>
      <c r="BM2134" s="12"/>
      <c r="BN2134" s="12"/>
      <c r="BO2134" s="12"/>
      <c r="BP2134" s="12"/>
      <c r="BQ2134" s="12"/>
      <c r="BR2134" s="12"/>
      <c r="BS2134" s="12"/>
      <c r="BT2134" s="12"/>
      <c r="BU2134" s="12"/>
      <c r="BV2134" s="12"/>
      <c r="BW2134" s="12"/>
      <c r="BX2134" s="12"/>
      <c r="BY2134" s="12"/>
      <c r="BZ2134" s="12"/>
      <c r="CA2134" s="12"/>
      <c r="CB2134" s="12"/>
      <c r="CC2134" s="12"/>
      <c r="CD2134" s="12"/>
      <c r="CE2134" s="12"/>
      <c r="CF2134" s="12"/>
      <c r="CG2134" s="12"/>
      <c r="CH2134" s="12"/>
      <c r="CI2134" s="12"/>
      <c r="CJ2134" s="12"/>
      <c r="CK2134" s="12"/>
      <c r="CL2134" s="12"/>
      <c r="CM2134" s="12"/>
      <c r="CN2134" s="12"/>
      <c r="CO2134" s="12"/>
      <c r="CP2134" s="12"/>
      <c r="CQ2134" s="12"/>
      <c r="CR2134" s="12"/>
      <c r="CS2134" s="12"/>
      <c r="CT2134" s="12"/>
      <c r="CU2134" s="12"/>
      <c r="CV2134" s="12"/>
      <c r="CW2134" s="12"/>
      <c r="CX2134" s="12"/>
      <c r="CY2134" s="12"/>
      <c r="CZ2134" s="12"/>
      <c r="DA2134" s="12"/>
      <c r="DB2134" s="12"/>
      <c r="DC2134" s="12"/>
      <c r="DD2134" s="12"/>
      <c r="DE2134" s="12"/>
      <c r="DF2134" s="12"/>
      <c r="DG2134" s="12"/>
      <c r="DH2134" s="12"/>
      <c r="DI2134" s="12"/>
      <c r="DJ2134" s="12"/>
      <c r="DK2134" s="12"/>
      <c r="DL2134" s="12"/>
      <c r="DM2134" s="12"/>
      <c r="DN2134" s="12"/>
      <c r="DO2134" s="12"/>
      <c r="DP2134" s="12"/>
      <c r="DQ2134" s="12"/>
      <c r="DR2134" s="12"/>
      <c r="DS2134" s="12"/>
      <c r="DT2134" s="12"/>
      <c r="DU2134" s="12"/>
      <c r="DV2134" s="12"/>
      <c r="DW2134" s="12"/>
      <c r="DX2134" s="12"/>
      <c r="DY2134" s="12"/>
      <c r="DZ2134" s="12"/>
      <c r="EA2134" s="12"/>
      <c r="EB2134" s="12"/>
      <c r="EC2134" s="12"/>
      <c r="ED2134" s="12"/>
      <c r="EE2134" s="12"/>
      <c r="EF2134" s="12"/>
      <c r="EG2134" s="12"/>
      <c r="EH2134" s="12"/>
      <c r="EI2134" s="12"/>
      <c r="EJ2134" s="12"/>
      <c r="EK2134" s="12"/>
      <c r="EL2134" s="12"/>
      <c r="EM2134" s="12"/>
      <c r="EN2134" s="12"/>
      <c r="EO2134" s="12"/>
      <c r="EP2134" s="12"/>
      <c r="EQ2134" s="12"/>
      <c r="ER2134" s="12"/>
      <c r="ES2134" s="12"/>
      <c r="ET2134" s="12"/>
      <c r="EU2134" s="12"/>
      <c r="EV2134" s="12"/>
      <c r="EW2134" s="12"/>
      <c r="EX2134" s="12"/>
      <c r="EY2134" s="12"/>
      <c r="EZ2134" s="12"/>
      <c r="FA2134" s="12"/>
      <c r="FB2134" s="12"/>
      <c r="FC2134" s="12"/>
      <c r="FD2134" s="12"/>
      <c r="FE2134" s="12"/>
      <c r="FF2134" s="12"/>
      <c r="FG2134" s="12"/>
      <c r="FH2134" s="12"/>
      <c r="FI2134" s="12"/>
      <c r="FJ2134" s="12"/>
      <c r="FK2134" s="12"/>
      <c r="FL2134" s="12"/>
      <c r="FM2134" s="12"/>
      <c r="FN2134" s="12"/>
      <c r="FO2134" s="12"/>
      <c r="FP2134" s="12"/>
      <c r="FQ2134" s="12"/>
      <c r="FR2134" s="12"/>
      <c r="FS2134" s="12"/>
      <c r="FT2134" s="12"/>
      <c r="FU2134" s="12"/>
      <c r="FV2134" s="12"/>
      <c r="FW2134" s="12"/>
      <c r="FX2134" s="12"/>
      <c r="FY2134" s="12"/>
      <c r="FZ2134" s="12"/>
      <c r="GA2134" s="12"/>
      <c r="GB2134" s="12"/>
      <c r="GC2134" s="12"/>
      <c r="GD2134" s="12"/>
      <c r="GE2134" s="12"/>
      <c r="GF2134" s="12"/>
      <c r="GG2134" s="12"/>
      <c r="GH2134" s="12"/>
      <c r="GI2134" s="12"/>
      <c r="GJ2134" s="12"/>
      <c r="GK2134" s="12"/>
      <c r="GL2134" s="12"/>
      <c r="GM2134" s="12"/>
      <c r="GN2134" s="12"/>
      <c r="GO2134" s="12"/>
      <c r="GP2134" s="12"/>
      <c r="GQ2134" s="12"/>
      <c r="GR2134" s="12"/>
    </row>
    <row r="2135" spans="1:200" x14ac:dyDescent="0.2">
      <c r="A2135" s="79">
        <f t="shared" si="739"/>
        <v>45207</v>
      </c>
      <c r="B2135" s="80" t="str">
        <f t="shared" ca="1" si="740"/>
        <v>n.d</v>
      </c>
      <c r="C2135" s="81">
        <f t="shared" ca="1" si="741"/>
        <v>1136.6050237500001</v>
      </c>
      <c r="D2135" s="82">
        <f ca="1">IF(A2135&lt;$B$1,VLOOKUP(A2135,[1]DI!$A$4:$B$15000,2,FALSE),0)</f>
        <v>0</v>
      </c>
      <c r="E2135" s="81">
        <f t="shared" ca="1" si="742"/>
        <v>0</v>
      </c>
      <c r="F2135" s="83">
        <f t="shared" si="737"/>
        <v>1.1679999999999999</v>
      </c>
      <c r="G2135" s="84">
        <f t="shared" ca="1" si="743"/>
        <v>1</v>
      </c>
      <c r="H2135" s="81">
        <f ca="1">TRUNC(PRODUCT(G$10:G2134),15)</f>
        <v>1.40945772534528</v>
      </c>
      <c r="I2135" s="81">
        <f t="shared" ca="1" si="744"/>
        <v>1.40945772534528</v>
      </c>
      <c r="J2135" s="81">
        <f t="shared" ca="1" si="745"/>
        <v>1</v>
      </c>
      <c r="K2135" s="81">
        <f t="shared" ca="1" si="746"/>
        <v>0</v>
      </c>
      <c r="L2135" s="85">
        <f>IF(VLOOKUP(A2135,$U$12:$AD$125,8)=VLOOKUP(A2134,$U$12:$AD$125,8),0,VLOOKUP(A2135,U$12:$AD$125,8))</f>
        <v>0</v>
      </c>
      <c r="M2135" s="86">
        <f>IF(L2135&gt;0,VLOOKUP(L2135,T$12:$AC$125,7),0)</f>
        <v>0</v>
      </c>
      <c r="N2135" s="81">
        <f t="shared" si="738"/>
        <v>0</v>
      </c>
      <c r="O2135" s="81">
        <f t="shared" ca="1" si="747"/>
        <v>0</v>
      </c>
      <c r="P2135" s="87" t="str">
        <f t="shared" si="748"/>
        <v>J=</v>
      </c>
      <c r="Q2135" s="88">
        <f t="shared" si="749"/>
        <v>45223</v>
      </c>
      <c r="R2135" s="7"/>
      <c r="S2135" s="7"/>
      <c r="T2135" s="7"/>
      <c r="U2135" s="7"/>
      <c r="V2135" s="7"/>
      <c r="W2135" s="7"/>
      <c r="X2135" s="7"/>
      <c r="Y2135" s="7"/>
      <c r="Z2135" s="7"/>
      <c r="AA2135" s="7"/>
      <c r="AB2135" s="7"/>
      <c r="AC2135" s="7"/>
      <c r="AD2135" s="7"/>
      <c r="AE2135" s="7"/>
      <c r="AF2135" s="65"/>
      <c r="AG2135" s="9"/>
      <c r="AH2135" s="9"/>
      <c r="AI2135" s="4"/>
      <c r="AJ2135" s="10"/>
      <c r="AK2135" s="4"/>
      <c r="AL2135" s="65"/>
      <c r="AM2135" s="10"/>
      <c r="AN2135" s="9"/>
      <c r="AO2135" s="7"/>
      <c r="AP2135" s="11"/>
      <c r="AQ2135" s="9"/>
      <c r="AR2135" s="8"/>
      <c r="AS2135" s="65"/>
      <c r="AT2135" s="12"/>
      <c r="AU2135" s="12"/>
      <c r="AV2135" s="22"/>
      <c r="AW2135" s="12"/>
      <c r="AX2135" s="12"/>
      <c r="AY2135" s="12"/>
      <c r="AZ2135" s="12"/>
      <c r="BA2135" s="12"/>
      <c r="BB2135" s="12"/>
      <c r="BC2135" s="12"/>
      <c r="BD2135" s="12"/>
      <c r="BE2135" s="12"/>
      <c r="BF2135" s="12"/>
      <c r="BG2135" s="12"/>
      <c r="BH2135" s="12"/>
      <c r="BI2135" s="12"/>
      <c r="BJ2135" s="12"/>
      <c r="BK2135" s="12"/>
      <c r="BL2135" s="12"/>
      <c r="BM2135" s="12"/>
      <c r="BN2135" s="12"/>
      <c r="BO2135" s="12"/>
      <c r="BP2135" s="12"/>
      <c r="BQ2135" s="12"/>
      <c r="BR2135" s="12"/>
      <c r="BS2135" s="12"/>
      <c r="BT2135" s="12"/>
      <c r="BU2135" s="12"/>
      <c r="BV2135" s="12"/>
      <c r="BW2135" s="12"/>
      <c r="BX2135" s="12"/>
      <c r="BY2135" s="12"/>
      <c r="BZ2135" s="12"/>
      <c r="CA2135" s="12"/>
      <c r="CB2135" s="12"/>
      <c r="CC2135" s="12"/>
      <c r="CD2135" s="12"/>
      <c r="CE2135" s="12"/>
      <c r="CF2135" s="12"/>
      <c r="CG2135" s="12"/>
      <c r="CH2135" s="12"/>
      <c r="CI2135" s="12"/>
      <c r="CJ2135" s="12"/>
      <c r="CK2135" s="12"/>
      <c r="CL2135" s="12"/>
      <c r="CM2135" s="12"/>
      <c r="CN2135" s="12"/>
      <c r="CO2135" s="12"/>
      <c r="CP2135" s="12"/>
      <c r="CQ2135" s="12"/>
      <c r="CR2135" s="12"/>
      <c r="CS2135" s="12"/>
      <c r="CT2135" s="12"/>
      <c r="CU2135" s="12"/>
      <c r="CV2135" s="12"/>
      <c r="CW2135" s="12"/>
      <c r="CX2135" s="12"/>
      <c r="CY2135" s="12"/>
      <c r="CZ2135" s="12"/>
      <c r="DA2135" s="12"/>
      <c r="DB2135" s="12"/>
      <c r="DC2135" s="12"/>
      <c r="DD2135" s="12"/>
      <c r="DE2135" s="12"/>
      <c r="DF2135" s="12"/>
      <c r="DG2135" s="12"/>
      <c r="DH2135" s="12"/>
      <c r="DI2135" s="12"/>
      <c r="DJ2135" s="12"/>
      <c r="DK2135" s="12"/>
      <c r="DL2135" s="12"/>
      <c r="DM2135" s="12"/>
      <c r="DN2135" s="12"/>
      <c r="DO2135" s="12"/>
      <c r="DP2135" s="12"/>
      <c r="DQ2135" s="12"/>
      <c r="DR2135" s="12"/>
      <c r="DS2135" s="12"/>
      <c r="DT2135" s="12"/>
      <c r="DU2135" s="12"/>
      <c r="DV2135" s="12"/>
      <c r="DW2135" s="12"/>
      <c r="DX2135" s="12"/>
      <c r="DY2135" s="12"/>
      <c r="DZ2135" s="12"/>
      <c r="EA2135" s="12"/>
      <c r="EB2135" s="12"/>
      <c r="EC2135" s="12"/>
      <c r="ED2135" s="12"/>
      <c r="EE2135" s="12"/>
      <c r="EF2135" s="12"/>
      <c r="EG2135" s="12"/>
      <c r="EH2135" s="12"/>
      <c r="EI2135" s="12"/>
      <c r="EJ2135" s="12"/>
      <c r="EK2135" s="12"/>
      <c r="EL2135" s="12"/>
      <c r="EM2135" s="12"/>
      <c r="EN2135" s="12"/>
      <c r="EO2135" s="12"/>
      <c r="EP2135" s="12"/>
      <c r="EQ2135" s="12"/>
      <c r="ER2135" s="12"/>
      <c r="ES2135" s="12"/>
      <c r="ET2135" s="12"/>
      <c r="EU2135" s="12"/>
      <c r="EV2135" s="12"/>
      <c r="EW2135" s="12"/>
      <c r="EX2135" s="12"/>
      <c r="EY2135" s="12"/>
      <c r="EZ2135" s="12"/>
      <c r="FA2135" s="12"/>
      <c r="FB2135" s="12"/>
      <c r="FC2135" s="12"/>
      <c r="FD2135" s="12"/>
      <c r="FE2135" s="12"/>
      <c r="FF2135" s="12"/>
      <c r="FG2135" s="12"/>
      <c r="FH2135" s="12"/>
      <c r="FI2135" s="12"/>
      <c r="FJ2135" s="12"/>
      <c r="FK2135" s="12"/>
      <c r="FL2135" s="12"/>
      <c r="FM2135" s="12"/>
      <c r="FN2135" s="12"/>
      <c r="FO2135" s="12"/>
      <c r="FP2135" s="12"/>
      <c r="FQ2135" s="12"/>
      <c r="FR2135" s="12"/>
      <c r="FS2135" s="12"/>
      <c r="FT2135" s="12"/>
      <c r="FU2135" s="12"/>
      <c r="FV2135" s="12"/>
      <c r="FW2135" s="12"/>
      <c r="FX2135" s="12"/>
      <c r="FY2135" s="12"/>
      <c r="FZ2135" s="12"/>
      <c r="GA2135" s="12"/>
      <c r="GB2135" s="12"/>
      <c r="GC2135" s="12"/>
      <c r="GD2135" s="12"/>
      <c r="GE2135" s="12"/>
      <c r="GF2135" s="12"/>
      <c r="GG2135" s="12"/>
      <c r="GH2135" s="12"/>
      <c r="GI2135" s="12"/>
      <c r="GJ2135" s="12"/>
      <c r="GK2135" s="12"/>
      <c r="GL2135" s="12"/>
      <c r="GM2135" s="12"/>
      <c r="GN2135" s="12"/>
      <c r="GO2135" s="12"/>
      <c r="GP2135" s="12"/>
      <c r="GQ2135" s="12"/>
      <c r="GR2135" s="12"/>
    </row>
    <row r="2136" spans="1:200" x14ac:dyDescent="0.2">
      <c r="A2136" s="79">
        <f t="shared" si="739"/>
        <v>45208</v>
      </c>
      <c r="B2136" s="80" t="str">
        <f t="shared" ca="1" si="740"/>
        <v>n.d</v>
      </c>
      <c r="C2136" s="81">
        <f t="shared" ca="1" si="741"/>
        <v>1136.6050237500001</v>
      </c>
      <c r="D2136" s="82">
        <f ca="1">IF(A2136&lt;$B$1,VLOOKUP(A2136,[1]DI!$A$4:$B$15000,2,FALSE),0)</f>
        <v>0</v>
      </c>
      <c r="E2136" s="81">
        <f t="shared" ca="1" si="742"/>
        <v>0</v>
      </c>
      <c r="F2136" s="83">
        <f t="shared" si="737"/>
        <v>1.1679999999999999</v>
      </c>
      <c r="G2136" s="84">
        <f t="shared" ca="1" si="743"/>
        <v>1</v>
      </c>
      <c r="H2136" s="81">
        <f ca="1">TRUNC(PRODUCT(G$10:G2135),15)</f>
        <v>1.40945772534528</v>
      </c>
      <c r="I2136" s="81">
        <f t="shared" ca="1" si="744"/>
        <v>1.40945772534528</v>
      </c>
      <c r="J2136" s="81">
        <f t="shared" ca="1" si="745"/>
        <v>1</v>
      </c>
      <c r="K2136" s="81">
        <f t="shared" ca="1" si="746"/>
        <v>0</v>
      </c>
      <c r="L2136" s="85">
        <f>IF(VLOOKUP(A2136,$U$12:$AD$125,8)=VLOOKUP(A2135,$U$12:$AD$125,8),0,VLOOKUP(A2136,U$12:$AD$125,8))</f>
        <v>0</v>
      </c>
      <c r="M2136" s="86">
        <f>IF(L2136&gt;0,VLOOKUP(L2136,T$12:$AC$125,7),0)</f>
        <v>0</v>
      </c>
      <c r="N2136" s="81">
        <f t="shared" si="738"/>
        <v>0</v>
      </c>
      <c r="O2136" s="81">
        <f t="shared" ca="1" si="747"/>
        <v>0</v>
      </c>
      <c r="P2136" s="87" t="str">
        <f t="shared" si="748"/>
        <v>J=</v>
      </c>
      <c r="Q2136" s="88">
        <f t="shared" si="749"/>
        <v>45223</v>
      </c>
      <c r="R2136" s="7"/>
      <c r="S2136" s="7"/>
      <c r="T2136" s="7"/>
      <c r="U2136" s="7"/>
      <c r="V2136" s="7"/>
      <c r="W2136" s="7"/>
      <c r="X2136" s="7"/>
      <c r="Y2136" s="7"/>
      <c r="Z2136" s="7"/>
      <c r="AA2136" s="7"/>
      <c r="AB2136" s="7"/>
      <c r="AC2136" s="7"/>
      <c r="AD2136" s="7"/>
      <c r="AE2136" s="7"/>
      <c r="AF2136" s="65"/>
      <c r="AG2136" s="9"/>
      <c r="AH2136" s="9"/>
      <c r="AI2136" s="4"/>
      <c r="AJ2136" s="10"/>
      <c r="AK2136" s="4"/>
      <c r="AL2136" s="65"/>
      <c r="AM2136" s="10"/>
      <c r="AN2136" s="9"/>
      <c r="AO2136" s="7"/>
      <c r="AP2136" s="11"/>
      <c r="AQ2136" s="9"/>
      <c r="AR2136" s="8"/>
      <c r="AS2136" s="65"/>
      <c r="AT2136" s="12"/>
      <c r="AU2136" s="12"/>
      <c r="AV2136" s="22"/>
      <c r="AW2136" s="12"/>
      <c r="AX2136" s="12"/>
      <c r="AY2136" s="12"/>
      <c r="AZ2136" s="12"/>
      <c r="BA2136" s="12"/>
      <c r="BB2136" s="12"/>
      <c r="BC2136" s="12"/>
      <c r="BD2136" s="12"/>
      <c r="BE2136" s="12"/>
      <c r="BF2136" s="12"/>
      <c r="BG2136" s="12"/>
      <c r="BH2136" s="12"/>
      <c r="BI2136" s="12"/>
      <c r="BJ2136" s="12"/>
      <c r="BK2136" s="12"/>
      <c r="BL2136" s="12"/>
      <c r="BM2136" s="12"/>
      <c r="BN2136" s="12"/>
      <c r="BO2136" s="12"/>
      <c r="BP2136" s="12"/>
      <c r="BQ2136" s="12"/>
      <c r="BR2136" s="12"/>
      <c r="BS2136" s="12"/>
      <c r="BT2136" s="12"/>
      <c r="BU2136" s="12"/>
      <c r="BV2136" s="12"/>
      <c r="BW2136" s="12"/>
      <c r="BX2136" s="12"/>
      <c r="BY2136" s="12"/>
      <c r="BZ2136" s="12"/>
      <c r="CA2136" s="12"/>
      <c r="CB2136" s="12"/>
      <c r="CC2136" s="12"/>
      <c r="CD2136" s="12"/>
      <c r="CE2136" s="12"/>
      <c r="CF2136" s="12"/>
      <c r="CG2136" s="12"/>
      <c r="CH2136" s="12"/>
      <c r="CI2136" s="12"/>
      <c r="CJ2136" s="12"/>
      <c r="CK2136" s="12"/>
      <c r="CL2136" s="12"/>
      <c r="CM2136" s="12"/>
      <c r="CN2136" s="12"/>
      <c r="CO2136" s="12"/>
      <c r="CP2136" s="12"/>
      <c r="CQ2136" s="12"/>
      <c r="CR2136" s="12"/>
      <c r="CS2136" s="12"/>
      <c r="CT2136" s="12"/>
      <c r="CU2136" s="12"/>
      <c r="CV2136" s="12"/>
      <c r="CW2136" s="12"/>
      <c r="CX2136" s="12"/>
      <c r="CY2136" s="12"/>
      <c r="CZ2136" s="12"/>
      <c r="DA2136" s="12"/>
      <c r="DB2136" s="12"/>
      <c r="DC2136" s="12"/>
      <c r="DD2136" s="12"/>
      <c r="DE2136" s="12"/>
      <c r="DF2136" s="12"/>
      <c r="DG2136" s="12"/>
      <c r="DH2136" s="12"/>
      <c r="DI2136" s="12"/>
      <c r="DJ2136" s="12"/>
      <c r="DK2136" s="12"/>
      <c r="DL2136" s="12"/>
      <c r="DM2136" s="12"/>
      <c r="DN2136" s="12"/>
      <c r="DO2136" s="12"/>
      <c r="DP2136" s="12"/>
      <c r="DQ2136" s="12"/>
      <c r="DR2136" s="12"/>
      <c r="DS2136" s="12"/>
      <c r="DT2136" s="12"/>
      <c r="DU2136" s="12"/>
      <c r="DV2136" s="12"/>
      <c r="DW2136" s="12"/>
      <c r="DX2136" s="12"/>
      <c r="DY2136" s="12"/>
      <c r="DZ2136" s="12"/>
      <c r="EA2136" s="12"/>
      <c r="EB2136" s="12"/>
      <c r="EC2136" s="12"/>
      <c r="ED2136" s="12"/>
      <c r="EE2136" s="12"/>
      <c r="EF2136" s="12"/>
      <c r="EG2136" s="12"/>
      <c r="EH2136" s="12"/>
      <c r="EI2136" s="12"/>
      <c r="EJ2136" s="12"/>
      <c r="EK2136" s="12"/>
      <c r="EL2136" s="12"/>
      <c r="EM2136" s="12"/>
      <c r="EN2136" s="12"/>
      <c r="EO2136" s="12"/>
      <c r="EP2136" s="12"/>
      <c r="EQ2136" s="12"/>
      <c r="ER2136" s="12"/>
      <c r="ES2136" s="12"/>
      <c r="ET2136" s="12"/>
      <c r="EU2136" s="12"/>
      <c r="EV2136" s="12"/>
      <c r="EW2136" s="12"/>
      <c r="EX2136" s="12"/>
      <c r="EY2136" s="12"/>
      <c r="EZ2136" s="12"/>
      <c r="FA2136" s="12"/>
      <c r="FB2136" s="12"/>
      <c r="FC2136" s="12"/>
      <c r="FD2136" s="12"/>
      <c r="FE2136" s="12"/>
      <c r="FF2136" s="12"/>
      <c r="FG2136" s="12"/>
      <c r="FH2136" s="12"/>
      <c r="FI2136" s="12"/>
      <c r="FJ2136" s="12"/>
      <c r="FK2136" s="12"/>
      <c r="FL2136" s="12"/>
      <c r="FM2136" s="12"/>
      <c r="FN2136" s="12"/>
      <c r="FO2136" s="12"/>
      <c r="FP2136" s="12"/>
      <c r="FQ2136" s="12"/>
      <c r="FR2136" s="12"/>
      <c r="FS2136" s="12"/>
      <c r="FT2136" s="12"/>
      <c r="FU2136" s="12"/>
      <c r="FV2136" s="12"/>
      <c r="FW2136" s="12"/>
      <c r="FX2136" s="12"/>
      <c r="FY2136" s="12"/>
      <c r="FZ2136" s="12"/>
      <c r="GA2136" s="12"/>
      <c r="GB2136" s="12"/>
      <c r="GC2136" s="12"/>
      <c r="GD2136" s="12"/>
      <c r="GE2136" s="12"/>
      <c r="GF2136" s="12"/>
      <c r="GG2136" s="12"/>
      <c r="GH2136" s="12"/>
      <c r="GI2136" s="12"/>
      <c r="GJ2136" s="12"/>
      <c r="GK2136" s="12"/>
      <c r="GL2136" s="12"/>
      <c r="GM2136" s="12"/>
      <c r="GN2136" s="12"/>
      <c r="GO2136" s="12"/>
      <c r="GP2136" s="12"/>
      <c r="GQ2136" s="12"/>
      <c r="GR2136" s="12"/>
    </row>
    <row r="2137" spans="1:200" x14ac:dyDescent="0.2">
      <c r="A2137" s="79">
        <f t="shared" si="739"/>
        <v>45209</v>
      </c>
      <c r="B2137" s="80" t="str">
        <f t="shared" ca="1" si="740"/>
        <v>n.d</v>
      </c>
      <c r="C2137" s="81">
        <f t="shared" ca="1" si="741"/>
        <v>1136.6050237500001</v>
      </c>
      <c r="D2137" s="82">
        <f ca="1">IF(A2137&lt;$B$1,VLOOKUP(A2137,[1]DI!$A$4:$B$15000,2,FALSE),0)</f>
        <v>0</v>
      </c>
      <c r="E2137" s="81">
        <f t="shared" ca="1" si="742"/>
        <v>0</v>
      </c>
      <c r="F2137" s="83">
        <f t="shared" si="737"/>
        <v>1.1679999999999999</v>
      </c>
      <c r="G2137" s="84">
        <f t="shared" ca="1" si="743"/>
        <v>1</v>
      </c>
      <c r="H2137" s="81">
        <f ca="1">TRUNC(PRODUCT(G$10:G2136),15)</f>
        <v>1.40945772534528</v>
      </c>
      <c r="I2137" s="81">
        <f t="shared" ca="1" si="744"/>
        <v>1.40945772534528</v>
      </c>
      <c r="J2137" s="81">
        <f t="shared" ca="1" si="745"/>
        <v>1</v>
      </c>
      <c r="K2137" s="81">
        <f t="shared" ca="1" si="746"/>
        <v>0</v>
      </c>
      <c r="L2137" s="85">
        <f>IF(VLOOKUP(A2137,$U$12:$AD$125,8)=VLOOKUP(A2136,$U$12:$AD$125,8),0,VLOOKUP(A2137,U$12:$AD$125,8))</f>
        <v>0</v>
      </c>
      <c r="M2137" s="86">
        <f>IF(L2137&gt;0,VLOOKUP(L2137,T$12:$AC$125,7),0)</f>
        <v>0</v>
      </c>
      <c r="N2137" s="81">
        <f t="shared" si="738"/>
        <v>0</v>
      </c>
      <c r="O2137" s="81">
        <f t="shared" ca="1" si="747"/>
        <v>0</v>
      </c>
      <c r="P2137" s="87" t="str">
        <f t="shared" si="748"/>
        <v>J=</v>
      </c>
      <c r="Q2137" s="88">
        <f t="shared" si="749"/>
        <v>45223</v>
      </c>
      <c r="R2137" s="7"/>
      <c r="S2137" s="7"/>
      <c r="T2137" s="7"/>
      <c r="U2137" s="7"/>
      <c r="V2137" s="7"/>
      <c r="W2137" s="7"/>
      <c r="X2137" s="7"/>
      <c r="Y2137" s="7"/>
      <c r="Z2137" s="7"/>
      <c r="AA2137" s="7"/>
      <c r="AB2137" s="7"/>
      <c r="AC2137" s="7"/>
      <c r="AD2137" s="7"/>
      <c r="AE2137" s="7"/>
      <c r="AF2137" s="65"/>
      <c r="AG2137" s="9"/>
      <c r="AH2137" s="9"/>
      <c r="AI2137" s="4"/>
      <c r="AJ2137" s="10"/>
      <c r="AK2137" s="4"/>
      <c r="AL2137" s="65"/>
      <c r="AM2137" s="10"/>
      <c r="AN2137" s="9"/>
      <c r="AO2137" s="7"/>
      <c r="AP2137" s="11"/>
      <c r="AQ2137" s="9"/>
      <c r="AR2137" s="8"/>
      <c r="AS2137" s="65"/>
      <c r="AT2137" s="12"/>
      <c r="AU2137" s="12"/>
      <c r="AV2137" s="22"/>
      <c r="AW2137" s="12"/>
      <c r="AX2137" s="12"/>
      <c r="AY2137" s="12"/>
      <c r="AZ2137" s="12"/>
      <c r="BA2137" s="12"/>
      <c r="BB2137" s="12"/>
      <c r="BC2137" s="12"/>
      <c r="BD2137" s="12"/>
      <c r="BE2137" s="12"/>
      <c r="BF2137" s="12"/>
      <c r="BG2137" s="12"/>
      <c r="BH2137" s="12"/>
      <c r="BI2137" s="12"/>
      <c r="BJ2137" s="12"/>
      <c r="BK2137" s="12"/>
      <c r="BL2137" s="12"/>
      <c r="BM2137" s="12"/>
      <c r="BN2137" s="12"/>
      <c r="BO2137" s="12"/>
      <c r="BP2137" s="12"/>
      <c r="BQ2137" s="12"/>
      <c r="BR2137" s="12"/>
      <c r="BS2137" s="12"/>
      <c r="BT2137" s="12"/>
      <c r="BU2137" s="12"/>
      <c r="BV2137" s="12"/>
      <c r="BW2137" s="12"/>
      <c r="BX2137" s="12"/>
      <c r="BY2137" s="12"/>
      <c r="BZ2137" s="12"/>
      <c r="CA2137" s="12"/>
      <c r="CB2137" s="12"/>
      <c r="CC2137" s="12"/>
      <c r="CD2137" s="12"/>
      <c r="CE2137" s="12"/>
      <c r="CF2137" s="12"/>
      <c r="CG2137" s="12"/>
      <c r="CH2137" s="12"/>
      <c r="CI2137" s="12"/>
      <c r="CJ2137" s="12"/>
      <c r="CK2137" s="12"/>
      <c r="CL2137" s="12"/>
      <c r="CM2137" s="12"/>
      <c r="CN2137" s="12"/>
      <c r="CO2137" s="12"/>
      <c r="CP2137" s="12"/>
      <c r="CQ2137" s="12"/>
      <c r="CR2137" s="12"/>
      <c r="CS2137" s="12"/>
      <c r="CT2137" s="12"/>
      <c r="CU2137" s="12"/>
      <c r="CV2137" s="12"/>
      <c r="CW2137" s="12"/>
      <c r="CX2137" s="12"/>
      <c r="CY2137" s="12"/>
      <c r="CZ2137" s="12"/>
      <c r="DA2137" s="12"/>
      <c r="DB2137" s="12"/>
      <c r="DC2137" s="12"/>
      <c r="DD2137" s="12"/>
      <c r="DE2137" s="12"/>
      <c r="DF2137" s="12"/>
      <c r="DG2137" s="12"/>
      <c r="DH2137" s="12"/>
      <c r="DI2137" s="12"/>
      <c r="DJ2137" s="12"/>
      <c r="DK2137" s="12"/>
      <c r="DL2137" s="12"/>
      <c r="DM2137" s="12"/>
      <c r="DN2137" s="12"/>
      <c r="DO2137" s="12"/>
      <c r="DP2137" s="12"/>
      <c r="DQ2137" s="12"/>
      <c r="DR2137" s="12"/>
      <c r="DS2137" s="12"/>
      <c r="DT2137" s="12"/>
      <c r="DU2137" s="12"/>
      <c r="DV2137" s="12"/>
      <c r="DW2137" s="12"/>
      <c r="DX2137" s="12"/>
      <c r="DY2137" s="12"/>
      <c r="DZ2137" s="12"/>
      <c r="EA2137" s="12"/>
      <c r="EB2137" s="12"/>
      <c r="EC2137" s="12"/>
      <c r="ED2137" s="12"/>
      <c r="EE2137" s="12"/>
      <c r="EF2137" s="12"/>
      <c r="EG2137" s="12"/>
      <c r="EH2137" s="12"/>
      <c r="EI2137" s="12"/>
      <c r="EJ2137" s="12"/>
      <c r="EK2137" s="12"/>
      <c r="EL2137" s="12"/>
      <c r="EM2137" s="12"/>
      <c r="EN2137" s="12"/>
      <c r="EO2137" s="12"/>
      <c r="EP2137" s="12"/>
      <c r="EQ2137" s="12"/>
      <c r="ER2137" s="12"/>
      <c r="ES2137" s="12"/>
      <c r="ET2137" s="12"/>
      <c r="EU2137" s="12"/>
      <c r="EV2137" s="12"/>
      <c r="EW2137" s="12"/>
      <c r="EX2137" s="12"/>
      <c r="EY2137" s="12"/>
      <c r="EZ2137" s="12"/>
      <c r="FA2137" s="12"/>
      <c r="FB2137" s="12"/>
      <c r="FC2137" s="12"/>
      <c r="FD2137" s="12"/>
      <c r="FE2137" s="12"/>
      <c r="FF2137" s="12"/>
      <c r="FG2137" s="12"/>
      <c r="FH2137" s="12"/>
      <c r="FI2137" s="12"/>
      <c r="FJ2137" s="12"/>
      <c r="FK2137" s="12"/>
      <c r="FL2137" s="12"/>
      <c r="FM2137" s="12"/>
      <c r="FN2137" s="12"/>
      <c r="FO2137" s="12"/>
      <c r="FP2137" s="12"/>
      <c r="FQ2137" s="12"/>
      <c r="FR2137" s="12"/>
      <c r="FS2137" s="12"/>
      <c r="FT2137" s="12"/>
      <c r="FU2137" s="12"/>
      <c r="FV2137" s="12"/>
      <c r="FW2137" s="12"/>
      <c r="FX2137" s="12"/>
      <c r="FY2137" s="12"/>
      <c r="FZ2137" s="12"/>
      <c r="GA2137" s="12"/>
      <c r="GB2137" s="12"/>
      <c r="GC2137" s="12"/>
      <c r="GD2137" s="12"/>
      <c r="GE2137" s="12"/>
      <c r="GF2137" s="12"/>
      <c r="GG2137" s="12"/>
      <c r="GH2137" s="12"/>
      <c r="GI2137" s="12"/>
      <c r="GJ2137" s="12"/>
      <c r="GK2137" s="12"/>
      <c r="GL2137" s="12"/>
      <c r="GM2137" s="12"/>
      <c r="GN2137" s="12"/>
      <c r="GO2137" s="12"/>
      <c r="GP2137" s="12"/>
      <c r="GQ2137" s="12"/>
      <c r="GR2137" s="12"/>
    </row>
    <row r="2138" spans="1:200" x14ac:dyDescent="0.2">
      <c r="A2138" s="79">
        <f t="shared" si="739"/>
        <v>45210</v>
      </c>
      <c r="B2138" s="80" t="str">
        <f t="shared" ca="1" si="740"/>
        <v>n.d</v>
      </c>
      <c r="C2138" s="81">
        <f t="shared" ca="1" si="741"/>
        <v>1136.6050237500001</v>
      </c>
      <c r="D2138" s="82">
        <f ca="1">IF(A2138&lt;$B$1,VLOOKUP(A2138,[1]DI!$A$4:$B$15000,2,FALSE),0)</f>
        <v>0</v>
      </c>
      <c r="E2138" s="81">
        <f t="shared" ca="1" si="742"/>
        <v>0</v>
      </c>
      <c r="F2138" s="83">
        <f t="shared" si="737"/>
        <v>1.1679999999999999</v>
      </c>
      <c r="G2138" s="84">
        <f t="shared" ca="1" si="743"/>
        <v>1</v>
      </c>
      <c r="H2138" s="81">
        <f ca="1">TRUNC(PRODUCT(G$10:G2137),15)</f>
        <v>1.40945772534528</v>
      </c>
      <c r="I2138" s="81">
        <f t="shared" ca="1" si="744"/>
        <v>1.40945772534528</v>
      </c>
      <c r="J2138" s="81">
        <f t="shared" ca="1" si="745"/>
        <v>1</v>
      </c>
      <c r="K2138" s="81">
        <f t="shared" ca="1" si="746"/>
        <v>0</v>
      </c>
      <c r="L2138" s="85">
        <f>IF(VLOOKUP(A2138,$U$12:$AD$125,8)=VLOOKUP(A2137,$U$12:$AD$125,8),0,VLOOKUP(A2138,U$12:$AD$125,8))</f>
        <v>0</v>
      </c>
      <c r="M2138" s="86">
        <f>IF(L2138&gt;0,VLOOKUP(L2138,T$12:$AC$125,7),0)</f>
        <v>0</v>
      </c>
      <c r="N2138" s="81">
        <f t="shared" si="738"/>
        <v>0</v>
      </c>
      <c r="O2138" s="81">
        <f t="shared" ca="1" si="747"/>
        <v>0</v>
      </c>
      <c r="P2138" s="87" t="str">
        <f t="shared" si="748"/>
        <v>J=</v>
      </c>
      <c r="Q2138" s="88">
        <f t="shared" si="749"/>
        <v>45223</v>
      </c>
      <c r="R2138" s="7"/>
      <c r="S2138" s="7"/>
      <c r="T2138" s="7"/>
      <c r="U2138" s="7"/>
      <c r="V2138" s="7"/>
      <c r="W2138" s="7"/>
      <c r="X2138" s="7"/>
      <c r="Y2138" s="7"/>
      <c r="Z2138" s="7"/>
      <c r="AA2138" s="7"/>
      <c r="AB2138" s="7"/>
      <c r="AC2138" s="7"/>
      <c r="AD2138" s="7"/>
      <c r="AE2138" s="7"/>
      <c r="AF2138" s="65"/>
      <c r="AG2138" s="9"/>
      <c r="AH2138" s="9"/>
      <c r="AI2138" s="4"/>
      <c r="AJ2138" s="10"/>
      <c r="AK2138" s="4"/>
      <c r="AL2138" s="65"/>
      <c r="AM2138" s="10"/>
      <c r="AN2138" s="9"/>
      <c r="AO2138" s="7"/>
      <c r="AP2138" s="11"/>
      <c r="AQ2138" s="9"/>
      <c r="AR2138" s="8"/>
      <c r="AS2138" s="65"/>
      <c r="AT2138" s="12"/>
      <c r="AU2138" s="12"/>
      <c r="AV2138" s="22"/>
      <c r="AW2138" s="12"/>
      <c r="AX2138" s="12"/>
      <c r="AY2138" s="12"/>
      <c r="AZ2138" s="12"/>
      <c r="BA2138" s="12"/>
      <c r="BB2138" s="12"/>
      <c r="BC2138" s="12"/>
      <c r="BD2138" s="12"/>
      <c r="BE2138" s="12"/>
      <c r="BF2138" s="12"/>
      <c r="BG2138" s="12"/>
      <c r="BH2138" s="12"/>
      <c r="BI2138" s="12"/>
      <c r="BJ2138" s="12"/>
      <c r="BK2138" s="12"/>
      <c r="BL2138" s="12"/>
      <c r="BM2138" s="12"/>
      <c r="BN2138" s="12"/>
      <c r="BO2138" s="12"/>
      <c r="BP2138" s="12"/>
      <c r="BQ2138" s="12"/>
      <c r="BR2138" s="12"/>
      <c r="BS2138" s="12"/>
      <c r="BT2138" s="12"/>
      <c r="BU2138" s="12"/>
      <c r="BV2138" s="12"/>
      <c r="BW2138" s="12"/>
      <c r="BX2138" s="12"/>
      <c r="BY2138" s="12"/>
      <c r="BZ2138" s="12"/>
      <c r="CA2138" s="12"/>
      <c r="CB2138" s="12"/>
      <c r="CC2138" s="12"/>
      <c r="CD2138" s="12"/>
      <c r="CE2138" s="12"/>
      <c r="CF2138" s="12"/>
      <c r="CG2138" s="12"/>
      <c r="CH2138" s="12"/>
      <c r="CI2138" s="12"/>
      <c r="CJ2138" s="12"/>
      <c r="CK2138" s="12"/>
      <c r="CL2138" s="12"/>
      <c r="CM2138" s="12"/>
      <c r="CN2138" s="12"/>
      <c r="CO2138" s="12"/>
      <c r="CP2138" s="12"/>
      <c r="CQ2138" s="12"/>
      <c r="CR2138" s="12"/>
      <c r="CS2138" s="12"/>
      <c r="CT2138" s="12"/>
      <c r="CU2138" s="12"/>
      <c r="CV2138" s="12"/>
      <c r="CW2138" s="12"/>
      <c r="CX2138" s="12"/>
      <c r="CY2138" s="12"/>
      <c r="CZ2138" s="12"/>
      <c r="DA2138" s="12"/>
      <c r="DB2138" s="12"/>
      <c r="DC2138" s="12"/>
      <c r="DD2138" s="12"/>
      <c r="DE2138" s="12"/>
      <c r="DF2138" s="12"/>
      <c r="DG2138" s="12"/>
      <c r="DH2138" s="12"/>
      <c r="DI2138" s="12"/>
      <c r="DJ2138" s="12"/>
      <c r="DK2138" s="12"/>
      <c r="DL2138" s="12"/>
      <c r="DM2138" s="12"/>
      <c r="DN2138" s="12"/>
      <c r="DO2138" s="12"/>
      <c r="DP2138" s="12"/>
      <c r="DQ2138" s="12"/>
      <c r="DR2138" s="12"/>
      <c r="DS2138" s="12"/>
      <c r="DT2138" s="12"/>
      <c r="DU2138" s="12"/>
      <c r="DV2138" s="12"/>
      <c r="DW2138" s="12"/>
      <c r="DX2138" s="12"/>
      <c r="DY2138" s="12"/>
      <c r="DZ2138" s="12"/>
      <c r="EA2138" s="12"/>
      <c r="EB2138" s="12"/>
      <c r="EC2138" s="12"/>
      <c r="ED2138" s="12"/>
      <c r="EE2138" s="12"/>
      <c r="EF2138" s="12"/>
      <c r="EG2138" s="12"/>
      <c r="EH2138" s="12"/>
      <c r="EI2138" s="12"/>
      <c r="EJ2138" s="12"/>
      <c r="EK2138" s="12"/>
      <c r="EL2138" s="12"/>
      <c r="EM2138" s="12"/>
      <c r="EN2138" s="12"/>
      <c r="EO2138" s="12"/>
      <c r="EP2138" s="12"/>
      <c r="EQ2138" s="12"/>
      <c r="ER2138" s="12"/>
      <c r="ES2138" s="12"/>
      <c r="ET2138" s="12"/>
      <c r="EU2138" s="12"/>
      <c r="EV2138" s="12"/>
      <c r="EW2138" s="12"/>
      <c r="EX2138" s="12"/>
      <c r="EY2138" s="12"/>
      <c r="EZ2138" s="12"/>
      <c r="FA2138" s="12"/>
      <c r="FB2138" s="12"/>
      <c r="FC2138" s="12"/>
      <c r="FD2138" s="12"/>
      <c r="FE2138" s="12"/>
      <c r="FF2138" s="12"/>
      <c r="FG2138" s="12"/>
      <c r="FH2138" s="12"/>
      <c r="FI2138" s="12"/>
      <c r="FJ2138" s="12"/>
      <c r="FK2138" s="12"/>
      <c r="FL2138" s="12"/>
      <c r="FM2138" s="12"/>
      <c r="FN2138" s="12"/>
      <c r="FO2138" s="12"/>
      <c r="FP2138" s="12"/>
      <c r="FQ2138" s="12"/>
      <c r="FR2138" s="12"/>
      <c r="FS2138" s="12"/>
      <c r="FT2138" s="12"/>
      <c r="FU2138" s="12"/>
      <c r="FV2138" s="12"/>
      <c r="FW2138" s="12"/>
      <c r="FX2138" s="12"/>
      <c r="FY2138" s="12"/>
      <c r="FZ2138" s="12"/>
      <c r="GA2138" s="12"/>
      <c r="GB2138" s="12"/>
      <c r="GC2138" s="12"/>
      <c r="GD2138" s="12"/>
      <c r="GE2138" s="12"/>
      <c r="GF2138" s="12"/>
      <c r="GG2138" s="12"/>
      <c r="GH2138" s="12"/>
      <c r="GI2138" s="12"/>
      <c r="GJ2138" s="12"/>
      <c r="GK2138" s="12"/>
      <c r="GL2138" s="12"/>
      <c r="GM2138" s="12"/>
      <c r="GN2138" s="12"/>
      <c r="GO2138" s="12"/>
      <c r="GP2138" s="12"/>
      <c r="GQ2138" s="12"/>
      <c r="GR2138" s="12"/>
    </row>
    <row r="2139" spans="1:200" x14ac:dyDescent="0.2">
      <c r="A2139" s="79">
        <f t="shared" si="739"/>
        <v>45211</v>
      </c>
      <c r="B2139" s="80" t="str">
        <f t="shared" ca="1" si="740"/>
        <v>n.d</v>
      </c>
      <c r="C2139" s="81">
        <f t="shared" ca="1" si="741"/>
        <v>1136.6050237500001</v>
      </c>
      <c r="D2139" s="82">
        <f ca="1">IF(A2139&lt;$B$1,VLOOKUP(A2139,[1]DI!$A$4:$B$15000,2,FALSE),0)</f>
        <v>0</v>
      </c>
      <c r="E2139" s="81">
        <f t="shared" ca="1" si="742"/>
        <v>0</v>
      </c>
      <c r="F2139" s="83">
        <f t="shared" si="737"/>
        <v>1.1679999999999999</v>
      </c>
      <c r="G2139" s="84">
        <f t="shared" ca="1" si="743"/>
        <v>1</v>
      </c>
      <c r="H2139" s="81">
        <f ca="1">TRUNC(PRODUCT(G$10:G2138),15)</f>
        <v>1.40945772534528</v>
      </c>
      <c r="I2139" s="81">
        <f t="shared" ca="1" si="744"/>
        <v>1.40945772534528</v>
      </c>
      <c r="J2139" s="81">
        <f t="shared" ca="1" si="745"/>
        <v>1</v>
      </c>
      <c r="K2139" s="81">
        <f t="shared" ca="1" si="746"/>
        <v>0</v>
      </c>
      <c r="L2139" s="85">
        <f>IF(VLOOKUP(A2139,$U$12:$AD$125,8)=VLOOKUP(A2138,$U$12:$AD$125,8),0,VLOOKUP(A2139,U$12:$AD$125,8))</f>
        <v>0</v>
      </c>
      <c r="M2139" s="86">
        <f>IF(L2139&gt;0,VLOOKUP(L2139,T$12:$AC$125,7),0)</f>
        <v>0</v>
      </c>
      <c r="N2139" s="81">
        <f t="shared" si="738"/>
        <v>0</v>
      </c>
      <c r="O2139" s="81">
        <f t="shared" ca="1" si="747"/>
        <v>0</v>
      </c>
      <c r="P2139" s="87" t="str">
        <f t="shared" si="748"/>
        <v>J=</v>
      </c>
      <c r="Q2139" s="88">
        <f t="shared" si="749"/>
        <v>45223</v>
      </c>
      <c r="R2139" s="7"/>
      <c r="S2139" s="7"/>
      <c r="T2139" s="7"/>
      <c r="U2139" s="7"/>
      <c r="V2139" s="7"/>
      <c r="W2139" s="7"/>
      <c r="X2139" s="7"/>
      <c r="Y2139" s="7"/>
      <c r="Z2139" s="7"/>
      <c r="AA2139" s="7"/>
      <c r="AB2139" s="7"/>
      <c r="AC2139" s="7"/>
      <c r="AD2139" s="7"/>
      <c r="AE2139" s="7"/>
      <c r="AF2139" s="65"/>
      <c r="AG2139" s="9"/>
      <c r="AH2139" s="9"/>
      <c r="AI2139" s="4"/>
      <c r="AJ2139" s="10"/>
      <c r="AK2139" s="4"/>
      <c r="AL2139" s="65"/>
      <c r="AM2139" s="10"/>
      <c r="AN2139" s="9"/>
      <c r="AO2139" s="7"/>
      <c r="AP2139" s="11"/>
      <c r="AQ2139" s="9"/>
      <c r="AR2139" s="8"/>
      <c r="AS2139" s="65"/>
      <c r="AT2139" s="12"/>
      <c r="AU2139" s="12"/>
      <c r="AV2139" s="22"/>
      <c r="AW2139" s="12"/>
      <c r="AX2139" s="12"/>
      <c r="AY2139" s="12"/>
      <c r="AZ2139" s="12"/>
      <c r="BA2139" s="12"/>
      <c r="BB2139" s="12"/>
      <c r="BC2139" s="12"/>
      <c r="BD2139" s="12"/>
      <c r="BE2139" s="12"/>
      <c r="BF2139" s="12"/>
      <c r="BG2139" s="12"/>
      <c r="BH2139" s="12"/>
      <c r="BI2139" s="12"/>
      <c r="BJ2139" s="12"/>
      <c r="BK2139" s="12"/>
      <c r="BL2139" s="12"/>
      <c r="BM2139" s="12"/>
      <c r="BN2139" s="12"/>
      <c r="BO2139" s="12"/>
      <c r="BP2139" s="12"/>
      <c r="BQ2139" s="12"/>
      <c r="BR2139" s="12"/>
      <c r="BS2139" s="12"/>
      <c r="BT2139" s="12"/>
      <c r="BU2139" s="12"/>
      <c r="BV2139" s="12"/>
      <c r="BW2139" s="12"/>
      <c r="BX2139" s="12"/>
      <c r="BY2139" s="12"/>
      <c r="BZ2139" s="12"/>
      <c r="CA2139" s="12"/>
      <c r="CB2139" s="12"/>
      <c r="CC2139" s="12"/>
      <c r="CD2139" s="12"/>
      <c r="CE2139" s="12"/>
      <c r="CF2139" s="12"/>
      <c r="CG2139" s="12"/>
      <c r="CH2139" s="12"/>
      <c r="CI2139" s="12"/>
      <c r="CJ2139" s="12"/>
      <c r="CK2139" s="12"/>
      <c r="CL2139" s="12"/>
      <c r="CM2139" s="12"/>
      <c r="CN2139" s="12"/>
      <c r="CO2139" s="12"/>
      <c r="CP2139" s="12"/>
      <c r="CQ2139" s="12"/>
      <c r="CR2139" s="12"/>
      <c r="CS2139" s="12"/>
      <c r="CT2139" s="12"/>
      <c r="CU2139" s="12"/>
      <c r="CV2139" s="12"/>
      <c r="CW2139" s="12"/>
      <c r="CX2139" s="12"/>
      <c r="CY2139" s="12"/>
      <c r="CZ2139" s="12"/>
      <c r="DA2139" s="12"/>
      <c r="DB2139" s="12"/>
      <c r="DC2139" s="12"/>
      <c r="DD2139" s="12"/>
      <c r="DE2139" s="12"/>
      <c r="DF2139" s="12"/>
      <c r="DG2139" s="12"/>
      <c r="DH2139" s="12"/>
      <c r="DI2139" s="12"/>
      <c r="DJ2139" s="12"/>
      <c r="DK2139" s="12"/>
      <c r="DL2139" s="12"/>
      <c r="DM2139" s="12"/>
      <c r="DN2139" s="12"/>
      <c r="DO2139" s="12"/>
      <c r="DP2139" s="12"/>
      <c r="DQ2139" s="12"/>
      <c r="DR2139" s="12"/>
      <c r="DS2139" s="12"/>
      <c r="DT2139" s="12"/>
      <c r="DU2139" s="12"/>
      <c r="DV2139" s="12"/>
      <c r="DW2139" s="12"/>
      <c r="DX2139" s="12"/>
      <c r="DY2139" s="12"/>
      <c r="DZ2139" s="12"/>
      <c r="EA2139" s="12"/>
      <c r="EB2139" s="12"/>
      <c r="EC2139" s="12"/>
      <c r="ED2139" s="12"/>
      <c r="EE2139" s="12"/>
      <c r="EF2139" s="12"/>
      <c r="EG2139" s="12"/>
      <c r="EH2139" s="12"/>
      <c r="EI2139" s="12"/>
      <c r="EJ2139" s="12"/>
      <c r="EK2139" s="12"/>
      <c r="EL2139" s="12"/>
      <c r="EM2139" s="12"/>
      <c r="EN2139" s="12"/>
      <c r="EO2139" s="12"/>
      <c r="EP2139" s="12"/>
      <c r="EQ2139" s="12"/>
      <c r="ER2139" s="12"/>
      <c r="ES2139" s="12"/>
      <c r="ET2139" s="12"/>
      <c r="EU2139" s="12"/>
      <c r="EV2139" s="12"/>
      <c r="EW2139" s="12"/>
      <c r="EX2139" s="12"/>
      <c r="EY2139" s="12"/>
      <c r="EZ2139" s="12"/>
      <c r="FA2139" s="12"/>
      <c r="FB2139" s="12"/>
      <c r="FC2139" s="12"/>
      <c r="FD2139" s="12"/>
      <c r="FE2139" s="12"/>
      <c r="FF2139" s="12"/>
      <c r="FG2139" s="12"/>
      <c r="FH2139" s="12"/>
      <c r="FI2139" s="12"/>
      <c r="FJ2139" s="12"/>
      <c r="FK2139" s="12"/>
      <c r="FL2139" s="12"/>
      <c r="FM2139" s="12"/>
      <c r="FN2139" s="12"/>
      <c r="FO2139" s="12"/>
      <c r="FP2139" s="12"/>
      <c r="FQ2139" s="12"/>
      <c r="FR2139" s="12"/>
      <c r="FS2139" s="12"/>
      <c r="FT2139" s="12"/>
      <c r="FU2139" s="12"/>
      <c r="FV2139" s="12"/>
      <c r="FW2139" s="12"/>
      <c r="FX2139" s="12"/>
      <c r="FY2139" s="12"/>
      <c r="FZ2139" s="12"/>
      <c r="GA2139" s="12"/>
      <c r="GB2139" s="12"/>
      <c r="GC2139" s="12"/>
      <c r="GD2139" s="12"/>
      <c r="GE2139" s="12"/>
      <c r="GF2139" s="12"/>
      <c r="GG2139" s="12"/>
      <c r="GH2139" s="12"/>
      <c r="GI2139" s="12"/>
      <c r="GJ2139" s="12"/>
      <c r="GK2139" s="12"/>
      <c r="GL2139" s="12"/>
      <c r="GM2139" s="12"/>
      <c r="GN2139" s="12"/>
      <c r="GO2139" s="12"/>
      <c r="GP2139" s="12"/>
      <c r="GQ2139" s="12"/>
      <c r="GR2139" s="12"/>
    </row>
    <row r="2140" spans="1:200" x14ac:dyDescent="0.2">
      <c r="A2140" s="79">
        <f t="shared" si="739"/>
        <v>45212</v>
      </c>
      <c r="B2140" s="80" t="str">
        <f t="shared" ca="1" si="740"/>
        <v>n.d</v>
      </c>
      <c r="C2140" s="81">
        <f t="shared" ca="1" si="741"/>
        <v>1136.6050237500001</v>
      </c>
      <c r="D2140" s="82">
        <f ca="1">IF(A2140&lt;$B$1,VLOOKUP(A2140,[1]DI!$A$4:$B$15000,2,FALSE),0)</f>
        <v>0</v>
      </c>
      <c r="E2140" s="81">
        <f t="shared" ca="1" si="742"/>
        <v>0</v>
      </c>
      <c r="F2140" s="83">
        <f t="shared" si="737"/>
        <v>1.1679999999999999</v>
      </c>
      <c r="G2140" s="84">
        <f t="shared" ca="1" si="743"/>
        <v>1</v>
      </c>
      <c r="H2140" s="81">
        <f ca="1">TRUNC(PRODUCT(G$10:G2139),15)</f>
        <v>1.40945772534528</v>
      </c>
      <c r="I2140" s="81">
        <f t="shared" ca="1" si="744"/>
        <v>1.40945772534528</v>
      </c>
      <c r="J2140" s="81">
        <f t="shared" ca="1" si="745"/>
        <v>1</v>
      </c>
      <c r="K2140" s="81">
        <f t="shared" ca="1" si="746"/>
        <v>0</v>
      </c>
      <c r="L2140" s="85">
        <f>IF(VLOOKUP(A2140,$U$12:$AD$125,8)=VLOOKUP(A2139,$U$12:$AD$125,8),0,VLOOKUP(A2140,U$12:$AD$125,8))</f>
        <v>0</v>
      </c>
      <c r="M2140" s="86">
        <f>IF(L2140&gt;0,VLOOKUP(L2140,T$12:$AC$125,7),0)</f>
        <v>0</v>
      </c>
      <c r="N2140" s="81">
        <f t="shared" si="738"/>
        <v>0</v>
      </c>
      <c r="O2140" s="81">
        <f t="shared" ca="1" si="747"/>
        <v>0</v>
      </c>
      <c r="P2140" s="87" t="str">
        <f t="shared" si="748"/>
        <v>J=</v>
      </c>
      <c r="Q2140" s="88">
        <f t="shared" si="749"/>
        <v>45223</v>
      </c>
      <c r="R2140" s="7"/>
      <c r="S2140" s="7"/>
      <c r="T2140" s="7"/>
      <c r="U2140" s="7"/>
      <c r="V2140" s="7"/>
      <c r="W2140" s="7"/>
      <c r="X2140" s="7"/>
      <c r="Y2140" s="7"/>
      <c r="Z2140" s="7"/>
      <c r="AA2140" s="7"/>
      <c r="AB2140" s="7"/>
      <c r="AC2140" s="7"/>
      <c r="AD2140" s="7"/>
      <c r="AE2140" s="7"/>
      <c r="AF2140" s="65"/>
      <c r="AG2140" s="9"/>
      <c r="AH2140" s="9"/>
      <c r="AI2140" s="4"/>
      <c r="AJ2140" s="10"/>
      <c r="AK2140" s="4"/>
      <c r="AL2140" s="65"/>
      <c r="AM2140" s="10"/>
      <c r="AN2140" s="9"/>
      <c r="AO2140" s="7"/>
      <c r="AP2140" s="11"/>
      <c r="AQ2140" s="9"/>
      <c r="AR2140" s="8"/>
      <c r="AS2140" s="65"/>
      <c r="AT2140" s="12"/>
      <c r="AU2140" s="12"/>
      <c r="AV2140" s="22"/>
      <c r="AW2140" s="12"/>
      <c r="AX2140" s="12"/>
      <c r="AY2140" s="12"/>
      <c r="AZ2140" s="12"/>
      <c r="BA2140" s="12"/>
      <c r="BB2140" s="12"/>
      <c r="BC2140" s="12"/>
      <c r="BD2140" s="12"/>
      <c r="BE2140" s="12"/>
      <c r="BF2140" s="12"/>
      <c r="BG2140" s="12"/>
      <c r="BH2140" s="12"/>
      <c r="BI2140" s="12"/>
      <c r="BJ2140" s="12"/>
      <c r="BK2140" s="12"/>
      <c r="BL2140" s="12"/>
      <c r="BM2140" s="12"/>
      <c r="BN2140" s="12"/>
      <c r="BO2140" s="12"/>
      <c r="BP2140" s="12"/>
      <c r="BQ2140" s="12"/>
      <c r="BR2140" s="12"/>
      <c r="BS2140" s="12"/>
      <c r="BT2140" s="12"/>
      <c r="BU2140" s="12"/>
      <c r="BV2140" s="12"/>
      <c r="BW2140" s="12"/>
      <c r="BX2140" s="12"/>
      <c r="BY2140" s="12"/>
      <c r="BZ2140" s="12"/>
      <c r="CA2140" s="12"/>
      <c r="CB2140" s="12"/>
      <c r="CC2140" s="12"/>
      <c r="CD2140" s="12"/>
      <c r="CE2140" s="12"/>
      <c r="CF2140" s="12"/>
      <c r="CG2140" s="12"/>
      <c r="CH2140" s="12"/>
      <c r="CI2140" s="12"/>
      <c r="CJ2140" s="12"/>
      <c r="CK2140" s="12"/>
      <c r="CL2140" s="12"/>
      <c r="CM2140" s="12"/>
      <c r="CN2140" s="12"/>
      <c r="CO2140" s="12"/>
      <c r="CP2140" s="12"/>
      <c r="CQ2140" s="12"/>
      <c r="CR2140" s="12"/>
      <c r="CS2140" s="12"/>
      <c r="CT2140" s="12"/>
      <c r="CU2140" s="12"/>
      <c r="CV2140" s="12"/>
      <c r="CW2140" s="12"/>
      <c r="CX2140" s="12"/>
      <c r="CY2140" s="12"/>
      <c r="CZ2140" s="12"/>
      <c r="DA2140" s="12"/>
      <c r="DB2140" s="12"/>
      <c r="DC2140" s="12"/>
      <c r="DD2140" s="12"/>
      <c r="DE2140" s="12"/>
      <c r="DF2140" s="12"/>
      <c r="DG2140" s="12"/>
      <c r="DH2140" s="12"/>
      <c r="DI2140" s="12"/>
      <c r="DJ2140" s="12"/>
      <c r="DK2140" s="12"/>
      <c r="DL2140" s="12"/>
      <c r="DM2140" s="12"/>
      <c r="DN2140" s="12"/>
      <c r="DO2140" s="12"/>
      <c r="DP2140" s="12"/>
      <c r="DQ2140" s="12"/>
      <c r="DR2140" s="12"/>
      <c r="DS2140" s="12"/>
      <c r="DT2140" s="12"/>
      <c r="DU2140" s="12"/>
      <c r="DV2140" s="12"/>
      <c r="DW2140" s="12"/>
      <c r="DX2140" s="12"/>
      <c r="DY2140" s="12"/>
      <c r="DZ2140" s="12"/>
      <c r="EA2140" s="12"/>
      <c r="EB2140" s="12"/>
      <c r="EC2140" s="12"/>
      <c r="ED2140" s="12"/>
      <c r="EE2140" s="12"/>
      <c r="EF2140" s="12"/>
      <c r="EG2140" s="12"/>
      <c r="EH2140" s="12"/>
      <c r="EI2140" s="12"/>
      <c r="EJ2140" s="12"/>
      <c r="EK2140" s="12"/>
      <c r="EL2140" s="12"/>
      <c r="EM2140" s="12"/>
      <c r="EN2140" s="12"/>
      <c r="EO2140" s="12"/>
      <c r="EP2140" s="12"/>
      <c r="EQ2140" s="12"/>
      <c r="ER2140" s="12"/>
      <c r="ES2140" s="12"/>
      <c r="ET2140" s="12"/>
      <c r="EU2140" s="12"/>
      <c r="EV2140" s="12"/>
      <c r="EW2140" s="12"/>
      <c r="EX2140" s="12"/>
      <c r="EY2140" s="12"/>
      <c r="EZ2140" s="12"/>
      <c r="FA2140" s="12"/>
      <c r="FB2140" s="12"/>
      <c r="FC2140" s="12"/>
      <c r="FD2140" s="12"/>
      <c r="FE2140" s="12"/>
      <c r="FF2140" s="12"/>
      <c r="FG2140" s="12"/>
      <c r="FH2140" s="12"/>
      <c r="FI2140" s="12"/>
      <c r="FJ2140" s="12"/>
      <c r="FK2140" s="12"/>
      <c r="FL2140" s="12"/>
      <c r="FM2140" s="12"/>
      <c r="FN2140" s="12"/>
      <c r="FO2140" s="12"/>
      <c r="FP2140" s="12"/>
      <c r="FQ2140" s="12"/>
      <c r="FR2140" s="12"/>
      <c r="FS2140" s="12"/>
      <c r="FT2140" s="12"/>
      <c r="FU2140" s="12"/>
      <c r="FV2140" s="12"/>
      <c r="FW2140" s="12"/>
      <c r="FX2140" s="12"/>
      <c r="FY2140" s="12"/>
      <c r="FZ2140" s="12"/>
      <c r="GA2140" s="12"/>
      <c r="GB2140" s="12"/>
      <c r="GC2140" s="12"/>
      <c r="GD2140" s="12"/>
      <c r="GE2140" s="12"/>
      <c r="GF2140" s="12"/>
      <c r="GG2140" s="12"/>
      <c r="GH2140" s="12"/>
      <c r="GI2140" s="12"/>
      <c r="GJ2140" s="12"/>
      <c r="GK2140" s="12"/>
      <c r="GL2140" s="12"/>
      <c r="GM2140" s="12"/>
      <c r="GN2140" s="12"/>
      <c r="GO2140" s="12"/>
      <c r="GP2140" s="12"/>
      <c r="GQ2140" s="12"/>
      <c r="GR2140" s="12"/>
    </row>
    <row r="2141" spans="1:200" x14ac:dyDescent="0.2">
      <c r="A2141" s="79">
        <f t="shared" si="739"/>
        <v>45213</v>
      </c>
      <c r="B2141" s="80" t="str">
        <f t="shared" ca="1" si="740"/>
        <v>n.d</v>
      </c>
      <c r="C2141" s="81">
        <f t="shared" ca="1" si="741"/>
        <v>1136.6050237500001</v>
      </c>
      <c r="D2141" s="82">
        <f ca="1">IF(A2141&lt;$B$1,VLOOKUP(A2141,[1]DI!$A$4:$B$15000,2,FALSE),0)</f>
        <v>0</v>
      </c>
      <c r="E2141" s="81">
        <f t="shared" ca="1" si="742"/>
        <v>0</v>
      </c>
      <c r="F2141" s="83">
        <f t="shared" si="737"/>
        <v>1.1679999999999999</v>
      </c>
      <c r="G2141" s="84">
        <f t="shared" ca="1" si="743"/>
        <v>1</v>
      </c>
      <c r="H2141" s="81">
        <f ca="1">TRUNC(PRODUCT(G$10:G2140),15)</f>
        <v>1.40945772534528</v>
      </c>
      <c r="I2141" s="81">
        <f t="shared" ca="1" si="744"/>
        <v>1.40945772534528</v>
      </c>
      <c r="J2141" s="81">
        <f t="shared" ca="1" si="745"/>
        <v>1</v>
      </c>
      <c r="K2141" s="81">
        <f t="shared" ca="1" si="746"/>
        <v>0</v>
      </c>
      <c r="L2141" s="85">
        <f>IF(VLOOKUP(A2141,$U$12:$AD$125,8)=VLOOKUP(A2140,$U$12:$AD$125,8),0,VLOOKUP(A2141,U$12:$AD$125,8))</f>
        <v>0</v>
      </c>
      <c r="M2141" s="86">
        <f>IF(L2141&gt;0,VLOOKUP(L2141,T$12:$AC$125,7),0)</f>
        <v>0</v>
      </c>
      <c r="N2141" s="81">
        <f t="shared" si="738"/>
        <v>0</v>
      </c>
      <c r="O2141" s="81">
        <f t="shared" ca="1" si="747"/>
        <v>0</v>
      </c>
      <c r="P2141" s="87" t="str">
        <f t="shared" si="748"/>
        <v>J=</v>
      </c>
      <c r="Q2141" s="88">
        <f t="shared" si="749"/>
        <v>45223</v>
      </c>
      <c r="R2141" s="7"/>
      <c r="S2141" s="7"/>
      <c r="T2141" s="7"/>
      <c r="U2141" s="7"/>
      <c r="V2141" s="7"/>
      <c r="W2141" s="7"/>
      <c r="X2141" s="7"/>
      <c r="Y2141" s="7"/>
      <c r="Z2141" s="7"/>
      <c r="AA2141" s="7"/>
      <c r="AB2141" s="7"/>
      <c r="AC2141" s="7"/>
      <c r="AD2141" s="7"/>
      <c r="AE2141" s="7"/>
      <c r="AF2141" s="65"/>
      <c r="AG2141" s="9"/>
      <c r="AH2141" s="9"/>
      <c r="AI2141" s="4"/>
      <c r="AJ2141" s="10"/>
      <c r="AK2141" s="4"/>
      <c r="AL2141" s="65"/>
      <c r="AM2141" s="10"/>
      <c r="AN2141" s="9"/>
      <c r="AO2141" s="7"/>
      <c r="AP2141" s="11"/>
      <c r="AQ2141" s="9"/>
      <c r="AR2141" s="8"/>
      <c r="AS2141" s="65"/>
      <c r="AT2141" s="12"/>
      <c r="AU2141" s="12"/>
      <c r="AV2141" s="22"/>
      <c r="AW2141" s="12"/>
      <c r="AX2141" s="12"/>
      <c r="AY2141" s="12"/>
      <c r="AZ2141" s="12"/>
      <c r="BA2141" s="12"/>
      <c r="BB2141" s="12"/>
      <c r="BC2141" s="12"/>
      <c r="BD2141" s="12"/>
      <c r="BE2141" s="12"/>
      <c r="BF2141" s="12"/>
      <c r="BG2141" s="12"/>
      <c r="BH2141" s="12"/>
      <c r="BI2141" s="12"/>
      <c r="BJ2141" s="12"/>
      <c r="BK2141" s="12"/>
      <c r="BL2141" s="12"/>
      <c r="BM2141" s="12"/>
      <c r="BN2141" s="12"/>
      <c r="BO2141" s="12"/>
      <c r="BP2141" s="12"/>
      <c r="BQ2141" s="12"/>
      <c r="BR2141" s="12"/>
      <c r="BS2141" s="12"/>
      <c r="BT2141" s="12"/>
      <c r="BU2141" s="12"/>
      <c r="BV2141" s="12"/>
      <c r="BW2141" s="12"/>
      <c r="BX2141" s="12"/>
      <c r="BY2141" s="12"/>
      <c r="BZ2141" s="12"/>
      <c r="CA2141" s="12"/>
      <c r="CB2141" s="12"/>
      <c r="CC2141" s="12"/>
      <c r="CD2141" s="12"/>
      <c r="CE2141" s="12"/>
      <c r="CF2141" s="12"/>
      <c r="CG2141" s="12"/>
      <c r="CH2141" s="12"/>
      <c r="CI2141" s="12"/>
      <c r="CJ2141" s="12"/>
      <c r="CK2141" s="12"/>
      <c r="CL2141" s="12"/>
      <c r="CM2141" s="12"/>
      <c r="CN2141" s="12"/>
      <c r="CO2141" s="12"/>
      <c r="CP2141" s="12"/>
      <c r="CQ2141" s="12"/>
      <c r="CR2141" s="12"/>
      <c r="CS2141" s="12"/>
      <c r="CT2141" s="12"/>
      <c r="CU2141" s="12"/>
      <c r="CV2141" s="12"/>
      <c r="CW2141" s="12"/>
      <c r="CX2141" s="12"/>
      <c r="CY2141" s="12"/>
      <c r="CZ2141" s="12"/>
      <c r="DA2141" s="12"/>
      <c r="DB2141" s="12"/>
      <c r="DC2141" s="12"/>
      <c r="DD2141" s="12"/>
      <c r="DE2141" s="12"/>
      <c r="DF2141" s="12"/>
      <c r="DG2141" s="12"/>
      <c r="DH2141" s="12"/>
      <c r="DI2141" s="12"/>
      <c r="DJ2141" s="12"/>
      <c r="DK2141" s="12"/>
      <c r="DL2141" s="12"/>
      <c r="DM2141" s="12"/>
      <c r="DN2141" s="12"/>
      <c r="DO2141" s="12"/>
      <c r="DP2141" s="12"/>
      <c r="DQ2141" s="12"/>
      <c r="DR2141" s="12"/>
      <c r="DS2141" s="12"/>
      <c r="DT2141" s="12"/>
      <c r="DU2141" s="12"/>
      <c r="DV2141" s="12"/>
      <c r="DW2141" s="12"/>
      <c r="DX2141" s="12"/>
      <c r="DY2141" s="12"/>
      <c r="DZ2141" s="12"/>
      <c r="EA2141" s="12"/>
      <c r="EB2141" s="12"/>
      <c r="EC2141" s="12"/>
      <c r="ED2141" s="12"/>
      <c r="EE2141" s="12"/>
      <c r="EF2141" s="12"/>
      <c r="EG2141" s="12"/>
      <c r="EH2141" s="12"/>
      <c r="EI2141" s="12"/>
      <c r="EJ2141" s="12"/>
      <c r="EK2141" s="12"/>
      <c r="EL2141" s="12"/>
      <c r="EM2141" s="12"/>
      <c r="EN2141" s="12"/>
      <c r="EO2141" s="12"/>
      <c r="EP2141" s="12"/>
      <c r="EQ2141" s="12"/>
      <c r="ER2141" s="12"/>
      <c r="ES2141" s="12"/>
      <c r="ET2141" s="12"/>
      <c r="EU2141" s="12"/>
      <c r="EV2141" s="12"/>
      <c r="EW2141" s="12"/>
      <c r="EX2141" s="12"/>
      <c r="EY2141" s="12"/>
      <c r="EZ2141" s="12"/>
      <c r="FA2141" s="12"/>
      <c r="FB2141" s="12"/>
      <c r="FC2141" s="12"/>
      <c r="FD2141" s="12"/>
      <c r="FE2141" s="12"/>
      <c r="FF2141" s="12"/>
      <c r="FG2141" s="12"/>
      <c r="FH2141" s="12"/>
      <c r="FI2141" s="12"/>
      <c r="FJ2141" s="12"/>
      <c r="FK2141" s="12"/>
      <c r="FL2141" s="12"/>
      <c r="FM2141" s="12"/>
      <c r="FN2141" s="12"/>
      <c r="FO2141" s="12"/>
      <c r="FP2141" s="12"/>
      <c r="FQ2141" s="12"/>
      <c r="FR2141" s="12"/>
      <c r="FS2141" s="12"/>
      <c r="FT2141" s="12"/>
      <c r="FU2141" s="12"/>
      <c r="FV2141" s="12"/>
      <c r="FW2141" s="12"/>
      <c r="FX2141" s="12"/>
      <c r="FY2141" s="12"/>
      <c r="FZ2141" s="12"/>
      <c r="GA2141" s="12"/>
      <c r="GB2141" s="12"/>
      <c r="GC2141" s="12"/>
      <c r="GD2141" s="12"/>
      <c r="GE2141" s="12"/>
      <c r="GF2141" s="12"/>
      <c r="GG2141" s="12"/>
      <c r="GH2141" s="12"/>
      <c r="GI2141" s="12"/>
      <c r="GJ2141" s="12"/>
      <c r="GK2141" s="12"/>
      <c r="GL2141" s="12"/>
      <c r="GM2141" s="12"/>
      <c r="GN2141" s="12"/>
      <c r="GO2141" s="12"/>
      <c r="GP2141" s="12"/>
      <c r="GQ2141" s="12"/>
      <c r="GR2141" s="12"/>
    </row>
    <row r="2142" spans="1:200" x14ac:dyDescent="0.2">
      <c r="A2142" s="79">
        <f t="shared" si="739"/>
        <v>45214</v>
      </c>
      <c r="B2142" s="80" t="str">
        <f t="shared" ca="1" si="740"/>
        <v>n.d</v>
      </c>
      <c r="C2142" s="81">
        <f t="shared" ca="1" si="741"/>
        <v>1136.6050237500001</v>
      </c>
      <c r="D2142" s="82">
        <f ca="1">IF(A2142&lt;$B$1,VLOOKUP(A2142,[1]DI!$A$4:$B$15000,2,FALSE),0)</f>
        <v>0</v>
      </c>
      <c r="E2142" s="81">
        <f t="shared" ca="1" si="742"/>
        <v>0</v>
      </c>
      <c r="F2142" s="83">
        <f t="shared" si="737"/>
        <v>1.1679999999999999</v>
      </c>
      <c r="G2142" s="84">
        <f t="shared" ca="1" si="743"/>
        <v>1</v>
      </c>
      <c r="H2142" s="81">
        <f ca="1">TRUNC(PRODUCT(G$10:G2141),15)</f>
        <v>1.40945772534528</v>
      </c>
      <c r="I2142" s="81">
        <f t="shared" ca="1" si="744"/>
        <v>1.40945772534528</v>
      </c>
      <c r="J2142" s="81">
        <f t="shared" ca="1" si="745"/>
        <v>1</v>
      </c>
      <c r="K2142" s="81">
        <f t="shared" ca="1" si="746"/>
        <v>0</v>
      </c>
      <c r="L2142" s="85">
        <f>IF(VLOOKUP(A2142,$U$12:$AD$125,8)=VLOOKUP(A2141,$U$12:$AD$125,8),0,VLOOKUP(A2142,U$12:$AD$125,8))</f>
        <v>0</v>
      </c>
      <c r="M2142" s="86">
        <f>IF(L2142&gt;0,VLOOKUP(L2142,T$12:$AC$125,7),0)</f>
        <v>0</v>
      </c>
      <c r="N2142" s="81">
        <f t="shared" si="738"/>
        <v>0</v>
      </c>
      <c r="O2142" s="81">
        <f t="shared" ca="1" si="747"/>
        <v>0</v>
      </c>
      <c r="P2142" s="87" t="str">
        <f t="shared" si="748"/>
        <v>J=</v>
      </c>
      <c r="Q2142" s="88">
        <f t="shared" si="749"/>
        <v>45223</v>
      </c>
      <c r="R2142" s="7"/>
      <c r="S2142" s="7"/>
      <c r="T2142" s="7"/>
      <c r="U2142" s="7"/>
      <c r="V2142" s="7"/>
      <c r="W2142" s="7"/>
      <c r="X2142" s="7"/>
      <c r="Y2142" s="7"/>
      <c r="Z2142" s="7"/>
      <c r="AA2142" s="7"/>
      <c r="AB2142" s="7"/>
      <c r="AC2142" s="7"/>
      <c r="AD2142" s="7"/>
      <c r="AE2142" s="7"/>
      <c r="AF2142" s="65"/>
      <c r="AG2142" s="9"/>
      <c r="AH2142" s="9"/>
      <c r="AI2142" s="4"/>
      <c r="AJ2142" s="10"/>
      <c r="AK2142" s="4"/>
      <c r="AL2142" s="65"/>
      <c r="AM2142" s="10"/>
      <c r="AN2142" s="9"/>
      <c r="AO2142" s="7"/>
      <c r="AP2142" s="11"/>
      <c r="AQ2142" s="9"/>
      <c r="AR2142" s="8"/>
      <c r="AS2142" s="65"/>
      <c r="AT2142" s="12"/>
      <c r="AU2142" s="12"/>
      <c r="AV2142" s="22"/>
      <c r="AW2142" s="12"/>
      <c r="AX2142" s="12"/>
      <c r="AY2142" s="12"/>
      <c r="AZ2142" s="12"/>
      <c r="BA2142" s="12"/>
      <c r="BB2142" s="12"/>
      <c r="BC2142" s="12"/>
      <c r="BD2142" s="12"/>
      <c r="BE2142" s="12"/>
      <c r="BF2142" s="12"/>
      <c r="BG2142" s="12"/>
      <c r="BH2142" s="12"/>
      <c r="BI2142" s="12"/>
      <c r="BJ2142" s="12"/>
      <c r="BK2142" s="12"/>
      <c r="BL2142" s="12"/>
      <c r="BM2142" s="12"/>
      <c r="BN2142" s="12"/>
      <c r="BO2142" s="12"/>
      <c r="BP2142" s="12"/>
      <c r="BQ2142" s="12"/>
      <c r="BR2142" s="12"/>
      <c r="BS2142" s="12"/>
      <c r="BT2142" s="12"/>
      <c r="BU2142" s="12"/>
      <c r="BV2142" s="12"/>
      <c r="BW2142" s="12"/>
      <c r="BX2142" s="12"/>
      <c r="BY2142" s="12"/>
      <c r="BZ2142" s="12"/>
      <c r="CA2142" s="12"/>
      <c r="CB2142" s="12"/>
      <c r="CC2142" s="12"/>
      <c r="CD2142" s="12"/>
      <c r="CE2142" s="12"/>
      <c r="CF2142" s="12"/>
      <c r="CG2142" s="12"/>
      <c r="CH2142" s="12"/>
      <c r="CI2142" s="12"/>
      <c r="CJ2142" s="12"/>
      <c r="CK2142" s="12"/>
      <c r="CL2142" s="12"/>
      <c r="CM2142" s="12"/>
      <c r="CN2142" s="12"/>
      <c r="CO2142" s="12"/>
      <c r="CP2142" s="12"/>
      <c r="CQ2142" s="12"/>
      <c r="CR2142" s="12"/>
      <c r="CS2142" s="12"/>
      <c r="CT2142" s="12"/>
      <c r="CU2142" s="12"/>
      <c r="CV2142" s="12"/>
      <c r="CW2142" s="12"/>
      <c r="CX2142" s="12"/>
      <c r="CY2142" s="12"/>
      <c r="CZ2142" s="12"/>
      <c r="DA2142" s="12"/>
      <c r="DB2142" s="12"/>
      <c r="DC2142" s="12"/>
      <c r="DD2142" s="12"/>
      <c r="DE2142" s="12"/>
      <c r="DF2142" s="12"/>
      <c r="DG2142" s="12"/>
      <c r="DH2142" s="12"/>
      <c r="DI2142" s="12"/>
      <c r="DJ2142" s="12"/>
      <c r="DK2142" s="12"/>
      <c r="DL2142" s="12"/>
      <c r="DM2142" s="12"/>
      <c r="DN2142" s="12"/>
      <c r="DO2142" s="12"/>
      <c r="DP2142" s="12"/>
      <c r="DQ2142" s="12"/>
      <c r="DR2142" s="12"/>
      <c r="DS2142" s="12"/>
      <c r="DT2142" s="12"/>
      <c r="DU2142" s="12"/>
      <c r="DV2142" s="12"/>
      <c r="DW2142" s="12"/>
      <c r="DX2142" s="12"/>
      <c r="DY2142" s="12"/>
      <c r="DZ2142" s="12"/>
      <c r="EA2142" s="12"/>
      <c r="EB2142" s="12"/>
      <c r="EC2142" s="12"/>
      <c r="ED2142" s="12"/>
      <c r="EE2142" s="12"/>
      <c r="EF2142" s="12"/>
      <c r="EG2142" s="12"/>
      <c r="EH2142" s="12"/>
      <c r="EI2142" s="12"/>
      <c r="EJ2142" s="12"/>
      <c r="EK2142" s="12"/>
      <c r="EL2142" s="12"/>
      <c r="EM2142" s="12"/>
      <c r="EN2142" s="12"/>
      <c r="EO2142" s="12"/>
      <c r="EP2142" s="12"/>
      <c r="EQ2142" s="12"/>
      <c r="ER2142" s="12"/>
      <c r="ES2142" s="12"/>
      <c r="ET2142" s="12"/>
      <c r="EU2142" s="12"/>
      <c r="EV2142" s="12"/>
      <c r="EW2142" s="12"/>
      <c r="EX2142" s="12"/>
      <c r="EY2142" s="12"/>
      <c r="EZ2142" s="12"/>
      <c r="FA2142" s="12"/>
      <c r="FB2142" s="12"/>
      <c r="FC2142" s="12"/>
      <c r="FD2142" s="12"/>
      <c r="FE2142" s="12"/>
      <c r="FF2142" s="12"/>
      <c r="FG2142" s="12"/>
      <c r="FH2142" s="12"/>
      <c r="FI2142" s="12"/>
      <c r="FJ2142" s="12"/>
      <c r="FK2142" s="12"/>
      <c r="FL2142" s="12"/>
      <c r="FM2142" s="12"/>
      <c r="FN2142" s="12"/>
      <c r="FO2142" s="12"/>
      <c r="FP2142" s="12"/>
      <c r="FQ2142" s="12"/>
      <c r="FR2142" s="12"/>
      <c r="FS2142" s="12"/>
      <c r="FT2142" s="12"/>
      <c r="FU2142" s="12"/>
      <c r="FV2142" s="12"/>
      <c r="FW2142" s="12"/>
      <c r="FX2142" s="12"/>
      <c r="FY2142" s="12"/>
      <c r="FZ2142" s="12"/>
      <c r="GA2142" s="12"/>
      <c r="GB2142" s="12"/>
      <c r="GC2142" s="12"/>
      <c r="GD2142" s="12"/>
      <c r="GE2142" s="12"/>
      <c r="GF2142" s="12"/>
      <c r="GG2142" s="12"/>
      <c r="GH2142" s="12"/>
      <c r="GI2142" s="12"/>
      <c r="GJ2142" s="12"/>
      <c r="GK2142" s="12"/>
      <c r="GL2142" s="12"/>
      <c r="GM2142" s="12"/>
      <c r="GN2142" s="12"/>
      <c r="GO2142" s="12"/>
      <c r="GP2142" s="12"/>
      <c r="GQ2142" s="12"/>
      <c r="GR2142" s="12"/>
    </row>
    <row r="2143" spans="1:200" x14ac:dyDescent="0.2">
      <c r="A2143" s="79">
        <f t="shared" si="739"/>
        <v>45215</v>
      </c>
      <c r="B2143" s="80" t="str">
        <f t="shared" ca="1" si="740"/>
        <v>n.d</v>
      </c>
      <c r="C2143" s="81">
        <f t="shared" ca="1" si="741"/>
        <v>1136.6050237500001</v>
      </c>
      <c r="D2143" s="82">
        <f ca="1">IF(A2143&lt;$B$1,VLOOKUP(A2143,[1]DI!$A$4:$B$15000,2,FALSE),0)</f>
        <v>0</v>
      </c>
      <c r="E2143" s="81">
        <f t="shared" ca="1" si="742"/>
        <v>0</v>
      </c>
      <c r="F2143" s="83">
        <f t="shared" si="737"/>
        <v>1.1679999999999999</v>
      </c>
      <c r="G2143" s="84">
        <f t="shared" ca="1" si="743"/>
        <v>1</v>
      </c>
      <c r="H2143" s="81">
        <f ca="1">TRUNC(PRODUCT(G$10:G2142),15)</f>
        <v>1.40945772534528</v>
      </c>
      <c r="I2143" s="81">
        <f t="shared" ca="1" si="744"/>
        <v>1.40945772534528</v>
      </c>
      <c r="J2143" s="81">
        <f t="shared" ca="1" si="745"/>
        <v>1</v>
      </c>
      <c r="K2143" s="81">
        <f t="shared" ca="1" si="746"/>
        <v>0</v>
      </c>
      <c r="L2143" s="85">
        <f>IF(VLOOKUP(A2143,$U$12:$AD$125,8)=VLOOKUP(A2142,$U$12:$AD$125,8),0,VLOOKUP(A2143,U$12:$AD$125,8))</f>
        <v>0</v>
      </c>
      <c r="M2143" s="86">
        <f>IF(L2143&gt;0,VLOOKUP(L2143,T$12:$AC$125,7),0)</f>
        <v>0</v>
      </c>
      <c r="N2143" s="81">
        <f t="shared" si="738"/>
        <v>0</v>
      </c>
      <c r="O2143" s="81">
        <f t="shared" ca="1" si="747"/>
        <v>0</v>
      </c>
      <c r="P2143" s="87" t="str">
        <f t="shared" si="748"/>
        <v>J=</v>
      </c>
      <c r="Q2143" s="88">
        <f t="shared" si="749"/>
        <v>45223</v>
      </c>
      <c r="R2143" s="7"/>
      <c r="S2143" s="7"/>
      <c r="T2143" s="7"/>
      <c r="U2143" s="7"/>
      <c r="V2143" s="7"/>
      <c r="W2143" s="7"/>
      <c r="X2143" s="7"/>
      <c r="Y2143" s="7"/>
      <c r="Z2143" s="7"/>
      <c r="AA2143" s="7"/>
      <c r="AB2143" s="7"/>
      <c r="AC2143" s="7"/>
      <c r="AD2143" s="7"/>
      <c r="AE2143" s="7"/>
      <c r="AF2143" s="65"/>
      <c r="AG2143" s="9"/>
      <c r="AH2143" s="9"/>
      <c r="AI2143" s="4"/>
      <c r="AJ2143" s="10"/>
      <c r="AK2143" s="4"/>
      <c r="AL2143" s="65"/>
      <c r="AM2143" s="10"/>
      <c r="AN2143" s="9"/>
      <c r="AO2143" s="7"/>
      <c r="AP2143" s="11"/>
      <c r="AQ2143" s="9"/>
      <c r="AR2143" s="8"/>
      <c r="AS2143" s="65"/>
      <c r="AT2143" s="12"/>
      <c r="AU2143" s="12"/>
      <c r="AV2143" s="22"/>
      <c r="AW2143" s="12"/>
      <c r="AX2143" s="12"/>
      <c r="AY2143" s="12"/>
      <c r="AZ2143" s="12"/>
      <c r="BA2143" s="12"/>
      <c r="BB2143" s="12"/>
      <c r="BC2143" s="12"/>
      <c r="BD2143" s="12"/>
      <c r="BE2143" s="12"/>
      <c r="BF2143" s="12"/>
      <c r="BG2143" s="12"/>
      <c r="BH2143" s="12"/>
      <c r="BI2143" s="12"/>
      <c r="BJ2143" s="12"/>
      <c r="BK2143" s="12"/>
      <c r="BL2143" s="12"/>
      <c r="BM2143" s="12"/>
      <c r="BN2143" s="12"/>
      <c r="BO2143" s="12"/>
      <c r="BP2143" s="12"/>
      <c r="BQ2143" s="12"/>
      <c r="BR2143" s="12"/>
      <c r="BS2143" s="12"/>
      <c r="BT2143" s="12"/>
      <c r="BU2143" s="12"/>
      <c r="BV2143" s="12"/>
      <c r="BW2143" s="12"/>
      <c r="BX2143" s="12"/>
      <c r="BY2143" s="12"/>
      <c r="BZ2143" s="12"/>
      <c r="CA2143" s="12"/>
      <c r="CB2143" s="12"/>
      <c r="CC2143" s="12"/>
      <c r="CD2143" s="12"/>
      <c r="CE2143" s="12"/>
      <c r="CF2143" s="12"/>
      <c r="CG2143" s="12"/>
      <c r="CH2143" s="12"/>
      <c r="CI2143" s="12"/>
      <c r="CJ2143" s="12"/>
      <c r="CK2143" s="12"/>
      <c r="CL2143" s="12"/>
      <c r="CM2143" s="12"/>
      <c r="CN2143" s="12"/>
      <c r="CO2143" s="12"/>
      <c r="CP2143" s="12"/>
      <c r="CQ2143" s="12"/>
      <c r="CR2143" s="12"/>
      <c r="CS2143" s="12"/>
      <c r="CT2143" s="12"/>
      <c r="CU2143" s="12"/>
      <c r="CV2143" s="12"/>
      <c r="CW2143" s="12"/>
      <c r="CX2143" s="12"/>
      <c r="CY2143" s="12"/>
      <c r="CZ2143" s="12"/>
      <c r="DA2143" s="12"/>
      <c r="DB2143" s="12"/>
      <c r="DC2143" s="12"/>
      <c r="DD2143" s="12"/>
      <c r="DE2143" s="12"/>
      <c r="DF2143" s="12"/>
      <c r="DG2143" s="12"/>
      <c r="DH2143" s="12"/>
      <c r="DI2143" s="12"/>
      <c r="DJ2143" s="12"/>
      <c r="DK2143" s="12"/>
      <c r="DL2143" s="12"/>
      <c r="DM2143" s="12"/>
      <c r="DN2143" s="12"/>
      <c r="DO2143" s="12"/>
      <c r="DP2143" s="12"/>
      <c r="DQ2143" s="12"/>
      <c r="DR2143" s="12"/>
      <c r="DS2143" s="12"/>
      <c r="DT2143" s="12"/>
      <c r="DU2143" s="12"/>
      <c r="DV2143" s="12"/>
      <c r="DW2143" s="12"/>
      <c r="DX2143" s="12"/>
      <c r="DY2143" s="12"/>
      <c r="DZ2143" s="12"/>
      <c r="EA2143" s="12"/>
      <c r="EB2143" s="12"/>
      <c r="EC2143" s="12"/>
      <c r="ED2143" s="12"/>
      <c r="EE2143" s="12"/>
      <c r="EF2143" s="12"/>
      <c r="EG2143" s="12"/>
      <c r="EH2143" s="12"/>
      <c r="EI2143" s="12"/>
      <c r="EJ2143" s="12"/>
      <c r="EK2143" s="12"/>
      <c r="EL2143" s="12"/>
      <c r="EM2143" s="12"/>
      <c r="EN2143" s="12"/>
      <c r="EO2143" s="12"/>
      <c r="EP2143" s="12"/>
      <c r="EQ2143" s="12"/>
      <c r="ER2143" s="12"/>
      <c r="ES2143" s="12"/>
      <c r="ET2143" s="12"/>
      <c r="EU2143" s="12"/>
      <c r="EV2143" s="12"/>
      <c r="EW2143" s="12"/>
      <c r="EX2143" s="12"/>
      <c r="EY2143" s="12"/>
      <c r="EZ2143" s="12"/>
      <c r="FA2143" s="12"/>
      <c r="FB2143" s="12"/>
      <c r="FC2143" s="12"/>
      <c r="FD2143" s="12"/>
      <c r="FE2143" s="12"/>
      <c r="FF2143" s="12"/>
      <c r="FG2143" s="12"/>
      <c r="FH2143" s="12"/>
      <c r="FI2143" s="12"/>
      <c r="FJ2143" s="12"/>
      <c r="FK2143" s="12"/>
      <c r="FL2143" s="12"/>
      <c r="FM2143" s="12"/>
      <c r="FN2143" s="12"/>
      <c r="FO2143" s="12"/>
      <c r="FP2143" s="12"/>
      <c r="FQ2143" s="12"/>
      <c r="FR2143" s="12"/>
      <c r="FS2143" s="12"/>
      <c r="FT2143" s="12"/>
      <c r="FU2143" s="12"/>
      <c r="FV2143" s="12"/>
      <c r="FW2143" s="12"/>
      <c r="FX2143" s="12"/>
      <c r="FY2143" s="12"/>
      <c r="FZ2143" s="12"/>
      <c r="GA2143" s="12"/>
      <c r="GB2143" s="12"/>
      <c r="GC2143" s="12"/>
      <c r="GD2143" s="12"/>
      <c r="GE2143" s="12"/>
      <c r="GF2143" s="12"/>
      <c r="GG2143" s="12"/>
      <c r="GH2143" s="12"/>
      <c r="GI2143" s="12"/>
      <c r="GJ2143" s="12"/>
      <c r="GK2143" s="12"/>
      <c r="GL2143" s="12"/>
      <c r="GM2143" s="12"/>
      <c r="GN2143" s="12"/>
      <c r="GO2143" s="12"/>
      <c r="GP2143" s="12"/>
      <c r="GQ2143" s="12"/>
      <c r="GR2143" s="12"/>
    </row>
    <row r="2144" spans="1:200" x14ac:dyDescent="0.2">
      <c r="A2144" s="79">
        <f t="shared" si="739"/>
        <v>45216</v>
      </c>
      <c r="B2144" s="80" t="str">
        <f t="shared" ca="1" si="740"/>
        <v>n.d</v>
      </c>
      <c r="C2144" s="81">
        <f t="shared" ca="1" si="741"/>
        <v>1136.6050237500001</v>
      </c>
      <c r="D2144" s="82">
        <f ca="1">IF(A2144&lt;$B$1,VLOOKUP(A2144,[1]DI!$A$4:$B$15000,2,FALSE),0)</f>
        <v>0</v>
      </c>
      <c r="E2144" s="81">
        <f t="shared" ca="1" si="742"/>
        <v>0</v>
      </c>
      <c r="F2144" s="83">
        <f t="shared" si="737"/>
        <v>1.1679999999999999</v>
      </c>
      <c r="G2144" s="84">
        <f t="shared" ca="1" si="743"/>
        <v>1</v>
      </c>
      <c r="H2144" s="81">
        <f ca="1">TRUNC(PRODUCT(G$10:G2143),15)</f>
        <v>1.40945772534528</v>
      </c>
      <c r="I2144" s="81">
        <f t="shared" ca="1" si="744"/>
        <v>1.40945772534528</v>
      </c>
      <c r="J2144" s="81">
        <f t="shared" ca="1" si="745"/>
        <v>1</v>
      </c>
      <c r="K2144" s="81">
        <f t="shared" ca="1" si="746"/>
        <v>0</v>
      </c>
      <c r="L2144" s="85">
        <f>IF(VLOOKUP(A2144,$U$12:$AD$125,8)=VLOOKUP(A2143,$U$12:$AD$125,8),0,VLOOKUP(A2144,U$12:$AD$125,8))</f>
        <v>0</v>
      </c>
      <c r="M2144" s="86">
        <f>IF(L2144&gt;0,VLOOKUP(L2144,T$12:$AC$125,7),0)</f>
        <v>0</v>
      </c>
      <c r="N2144" s="81">
        <f t="shared" si="738"/>
        <v>0</v>
      </c>
      <c r="O2144" s="81">
        <f t="shared" ca="1" si="747"/>
        <v>0</v>
      </c>
      <c r="P2144" s="87" t="str">
        <f t="shared" si="748"/>
        <v>J=</v>
      </c>
      <c r="Q2144" s="88">
        <f t="shared" si="749"/>
        <v>45223</v>
      </c>
      <c r="R2144" s="7"/>
      <c r="S2144" s="7"/>
      <c r="T2144" s="7"/>
      <c r="U2144" s="7"/>
      <c r="V2144" s="7"/>
      <c r="W2144" s="7"/>
      <c r="X2144" s="7"/>
      <c r="Y2144" s="7"/>
      <c r="Z2144" s="7"/>
      <c r="AA2144" s="7"/>
      <c r="AB2144" s="7"/>
      <c r="AC2144" s="7"/>
      <c r="AD2144" s="7"/>
      <c r="AE2144" s="7"/>
      <c r="AF2144" s="65"/>
      <c r="AG2144" s="9"/>
      <c r="AH2144" s="9"/>
      <c r="AI2144" s="4"/>
      <c r="AJ2144" s="10"/>
      <c r="AK2144" s="4"/>
      <c r="AL2144" s="65"/>
      <c r="AM2144" s="10"/>
      <c r="AN2144" s="9"/>
      <c r="AO2144" s="7"/>
      <c r="AP2144" s="11"/>
      <c r="AQ2144" s="9"/>
      <c r="AR2144" s="8"/>
      <c r="AS2144" s="65"/>
      <c r="AT2144" s="12"/>
      <c r="AU2144" s="12"/>
      <c r="AV2144" s="22"/>
      <c r="AW2144" s="12"/>
      <c r="AX2144" s="12"/>
      <c r="AY2144" s="12"/>
      <c r="AZ2144" s="12"/>
      <c r="BA2144" s="12"/>
      <c r="BB2144" s="12"/>
      <c r="BC2144" s="12"/>
      <c r="BD2144" s="12"/>
      <c r="BE2144" s="12"/>
      <c r="BF2144" s="12"/>
      <c r="BG2144" s="12"/>
      <c r="BH2144" s="12"/>
      <c r="BI2144" s="12"/>
      <c r="BJ2144" s="12"/>
      <c r="BK2144" s="12"/>
      <c r="BL2144" s="12"/>
      <c r="BM2144" s="12"/>
      <c r="BN2144" s="12"/>
      <c r="BO2144" s="12"/>
      <c r="BP2144" s="12"/>
      <c r="BQ2144" s="12"/>
      <c r="BR2144" s="12"/>
      <c r="BS2144" s="12"/>
      <c r="BT2144" s="12"/>
      <c r="BU2144" s="12"/>
      <c r="BV2144" s="12"/>
      <c r="BW2144" s="12"/>
      <c r="BX2144" s="12"/>
      <c r="BY2144" s="12"/>
      <c r="BZ2144" s="12"/>
      <c r="CA2144" s="12"/>
      <c r="CB2144" s="12"/>
      <c r="CC2144" s="12"/>
      <c r="CD2144" s="12"/>
      <c r="CE2144" s="12"/>
      <c r="CF2144" s="12"/>
      <c r="CG2144" s="12"/>
      <c r="CH2144" s="12"/>
      <c r="CI2144" s="12"/>
      <c r="CJ2144" s="12"/>
      <c r="CK2144" s="12"/>
      <c r="CL2144" s="12"/>
      <c r="CM2144" s="12"/>
      <c r="CN2144" s="12"/>
      <c r="CO2144" s="12"/>
      <c r="CP2144" s="12"/>
      <c r="CQ2144" s="12"/>
      <c r="CR2144" s="12"/>
      <c r="CS2144" s="12"/>
      <c r="CT2144" s="12"/>
      <c r="CU2144" s="12"/>
      <c r="CV2144" s="12"/>
      <c r="CW2144" s="12"/>
      <c r="CX2144" s="12"/>
      <c r="CY2144" s="12"/>
      <c r="CZ2144" s="12"/>
      <c r="DA2144" s="12"/>
      <c r="DB2144" s="12"/>
      <c r="DC2144" s="12"/>
      <c r="DD2144" s="12"/>
      <c r="DE2144" s="12"/>
      <c r="DF2144" s="12"/>
      <c r="DG2144" s="12"/>
      <c r="DH2144" s="12"/>
      <c r="DI2144" s="12"/>
      <c r="DJ2144" s="12"/>
      <c r="DK2144" s="12"/>
      <c r="DL2144" s="12"/>
      <c r="DM2144" s="12"/>
      <c r="DN2144" s="12"/>
      <c r="DO2144" s="12"/>
      <c r="DP2144" s="12"/>
      <c r="DQ2144" s="12"/>
      <c r="DR2144" s="12"/>
      <c r="DS2144" s="12"/>
      <c r="DT2144" s="12"/>
      <c r="DU2144" s="12"/>
      <c r="DV2144" s="12"/>
      <c r="DW2144" s="12"/>
      <c r="DX2144" s="12"/>
      <c r="DY2144" s="12"/>
      <c r="DZ2144" s="12"/>
      <c r="EA2144" s="12"/>
      <c r="EB2144" s="12"/>
      <c r="EC2144" s="12"/>
      <c r="ED2144" s="12"/>
      <c r="EE2144" s="12"/>
      <c r="EF2144" s="12"/>
      <c r="EG2144" s="12"/>
      <c r="EH2144" s="12"/>
      <c r="EI2144" s="12"/>
      <c r="EJ2144" s="12"/>
      <c r="EK2144" s="12"/>
      <c r="EL2144" s="12"/>
      <c r="EM2144" s="12"/>
      <c r="EN2144" s="12"/>
      <c r="EO2144" s="12"/>
      <c r="EP2144" s="12"/>
      <c r="EQ2144" s="12"/>
      <c r="ER2144" s="12"/>
      <c r="ES2144" s="12"/>
      <c r="ET2144" s="12"/>
      <c r="EU2144" s="12"/>
      <c r="EV2144" s="12"/>
      <c r="EW2144" s="12"/>
      <c r="EX2144" s="12"/>
      <c r="EY2144" s="12"/>
      <c r="EZ2144" s="12"/>
      <c r="FA2144" s="12"/>
      <c r="FB2144" s="12"/>
      <c r="FC2144" s="12"/>
      <c r="FD2144" s="12"/>
      <c r="FE2144" s="12"/>
      <c r="FF2144" s="12"/>
      <c r="FG2144" s="12"/>
      <c r="FH2144" s="12"/>
      <c r="FI2144" s="12"/>
      <c r="FJ2144" s="12"/>
      <c r="FK2144" s="12"/>
      <c r="FL2144" s="12"/>
      <c r="FM2144" s="12"/>
      <c r="FN2144" s="12"/>
      <c r="FO2144" s="12"/>
      <c r="FP2144" s="12"/>
      <c r="FQ2144" s="12"/>
      <c r="FR2144" s="12"/>
      <c r="FS2144" s="12"/>
      <c r="FT2144" s="12"/>
      <c r="FU2144" s="12"/>
      <c r="FV2144" s="12"/>
      <c r="FW2144" s="12"/>
      <c r="FX2144" s="12"/>
      <c r="FY2144" s="12"/>
      <c r="FZ2144" s="12"/>
      <c r="GA2144" s="12"/>
      <c r="GB2144" s="12"/>
      <c r="GC2144" s="12"/>
      <c r="GD2144" s="12"/>
      <c r="GE2144" s="12"/>
      <c r="GF2144" s="12"/>
      <c r="GG2144" s="12"/>
      <c r="GH2144" s="12"/>
      <c r="GI2144" s="12"/>
      <c r="GJ2144" s="12"/>
      <c r="GK2144" s="12"/>
      <c r="GL2144" s="12"/>
      <c r="GM2144" s="12"/>
      <c r="GN2144" s="12"/>
      <c r="GO2144" s="12"/>
      <c r="GP2144" s="12"/>
      <c r="GQ2144" s="12"/>
      <c r="GR2144" s="12"/>
    </row>
    <row r="2145" spans="1:200" x14ac:dyDescent="0.2">
      <c r="A2145" s="79">
        <f t="shared" si="739"/>
        <v>45217</v>
      </c>
      <c r="B2145" s="80" t="str">
        <f t="shared" ca="1" si="740"/>
        <v>n.d</v>
      </c>
      <c r="C2145" s="81">
        <f t="shared" ca="1" si="741"/>
        <v>1136.6050237500001</v>
      </c>
      <c r="D2145" s="82">
        <f ca="1">IF(A2145&lt;$B$1,VLOOKUP(A2145,[1]DI!$A$4:$B$15000,2,FALSE),0)</f>
        <v>0</v>
      </c>
      <c r="E2145" s="81">
        <f t="shared" ca="1" si="742"/>
        <v>0</v>
      </c>
      <c r="F2145" s="83">
        <f t="shared" si="737"/>
        <v>1.1679999999999999</v>
      </c>
      <c r="G2145" s="84">
        <f t="shared" ca="1" si="743"/>
        <v>1</v>
      </c>
      <c r="H2145" s="81">
        <f ca="1">TRUNC(PRODUCT(G$10:G2144),15)</f>
        <v>1.40945772534528</v>
      </c>
      <c r="I2145" s="81">
        <f t="shared" ca="1" si="744"/>
        <v>1.40945772534528</v>
      </c>
      <c r="J2145" s="81">
        <f t="shared" ca="1" si="745"/>
        <v>1</v>
      </c>
      <c r="K2145" s="81">
        <f t="shared" ca="1" si="746"/>
        <v>0</v>
      </c>
      <c r="L2145" s="85">
        <f>IF(VLOOKUP(A2145,$U$12:$AD$125,8)=VLOOKUP(A2144,$U$12:$AD$125,8),0,VLOOKUP(A2145,U$12:$AD$125,8))</f>
        <v>0</v>
      </c>
      <c r="M2145" s="86">
        <f>IF(L2145&gt;0,VLOOKUP(L2145,T$12:$AC$125,7),0)</f>
        <v>0</v>
      </c>
      <c r="N2145" s="81">
        <f t="shared" si="738"/>
        <v>0</v>
      </c>
      <c r="O2145" s="81">
        <f t="shared" ca="1" si="747"/>
        <v>0</v>
      </c>
      <c r="P2145" s="87" t="str">
        <f t="shared" si="748"/>
        <v>J=</v>
      </c>
      <c r="Q2145" s="88">
        <f t="shared" si="749"/>
        <v>45223</v>
      </c>
      <c r="R2145" s="7"/>
      <c r="S2145" s="7"/>
      <c r="T2145" s="7"/>
      <c r="U2145" s="7"/>
      <c r="V2145" s="7"/>
      <c r="W2145" s="7"/>
      <c r="X2145" s="7"/>
      <c r="Y2145" s="7"/>
      <c r="Z2145" s="7"/>
      <c r="AA2145" s="7"/>
      <c r="AB2145" s="7"/>
      <c r="AC2145" s="7"/>
      <c r="AD2145" s="7"/>
      <c r="AE2145" s="7"/>
      <c r="AF2145" s="65"/>
      <c r="AG2145" s="9"/>
      <c r="AH2145" s="9"/>
      <c r="AI2145" s="4"/>
      <c r="AJ2145" s="10"/>
      <c r="AK2145" s="4"/>
      <c r="AL2145" s="65"/>
      <c r="AM2145" s="10"/>
      <c r="AN2145" s="9"/>
      <c r="AO2145" s="7"/>
      <c r="AP2145" s="11"/>
      <c r="AQ2145" s="9"/>
      <c r="AR2145" s="8"/>
      <c r="AS2145" s="65"/>
      <c r="AT2145" s="12"/>
      <c r="AU2145" s="12"/>
      <c r="AV2145" s="22"/>
      <c r="AW2145" s="12"/>
      <c r="AX2145" s="12"/>
      <c r="AY2145" s="12"/>
      <c r="AZ2145" s="12"/>
      <c r="BA2145" s="12"/>
      <c r="BB2145" s="12"/>
      <c r="BC2145" s="12"/>
      <c r="BD2145" s="12"/>
      <c r="BE2145" s="12"/>
      <c r="BF2145" s="12"/>
      <c r="BG2145" s="12"/>
      <c r="BH2145" s="12"/>
      <c r="BI2145" s="12"/>
      <c r="BJ2145" s="12"/>
      <c r="BK2145" s="12"/>
      <c r="BL2145" s="12"/>
      <c r="BM2145" s="12"/>
      <c r="BN2145" s="12"/>
      <c r="BO2145" s="12"/>
      <c r="BP2145" s="12"/>
      <c r="BQ2145" s="12"/>
      <c r="BR2145" s="12"/>
      <c r="BS2145" s="12"/>
      <c r="BT2145" s="12"/>
      <c r="BU2145" s="12"/>
      <c r="BV2145" s="12"/>
      <c r="BW2145" s="12"/>
      <c r="BX2145" s="12"/>
      <c r="BY2145" s="12"/>
      <c r="BZ2145" s="12"/>
      <c r="CA2145" s="12"/>
      <c r="CB2145" s="12"/>
      <c r="CC2145" s="12"/>
      <c r="CD2145" s="12"/>
      <c r="CE2145" s="12"/>
      <c r="CF2145" s="12"/>
      <c r="CG2145" s="12"/>
      <c r="CH2145" s="12"/>
      <c r="CI2145" s="12"/>
      <c r="CJ2145" s="12"/>
      <c r="CK2145" s="12"/>
      <c r="CL2145" s="12"/>
      <c r="CM2145" s="12"/>
      <c r="CN2145" s="12"/>
      <c r="CO2145" s="12"/>
      <c r="CP2145" s="12"/>
      <c r="CQ2145" s="12"/>
      <c r="CR2145" s="12"/>
      <c r="CS2145" s="12"/>
      <c r="CT2145" s="12"/>
      <c r="CU2145" s="12"/>
      <c r="CV2145" s="12"/>
      <c r="CW2145" s="12"/>
      <c r="CX2145" s="12"/>
      <c r="CY2145" s="12"/>
      <c r="CZ2145" s="12"/>
      <c r="DA2145" s="12"/>
      <c r="DB2145" s="12"/>
      <c r="DC2145" s="12"/>
      <c r="DD2145" s="12"/>
      <c r="DE2145" s="12"/>
      <c r="DF2145" s="12"/>
      <c r="DG2145" s="12"/>
      <c r="DH2145" s="12"/>
      <c r="DI2145" s="12"/>
      <c r="DJ2145" s="12"/>
      <c r="DK2145" s="12"/>
      <c r="DL2145" s="12"/>
      <c r="DM2145" s="12"/>
      <c r="DN2145" s="12"/>
      <c r="DO2145" s="12"/>
      <c r="DP2145" s="12"/>
      <c r="DQ2145" s="12"/>
      <c r="DR2145" s="12"/>
      <c r="DS2145" s="12"/>
      <c r="DT2145" s="12"/>
      <c r="DU2145" s="12"/>
      <c r="DV2145" s="12"/>
      <c r="DW2145" s="12"/>
      <c r="DX2145" s="12"/>
      <c r="DY2145" s="12"/>
      <c r="DZ2145" s="12"/>
      <c r="EA2145" s="12"/>
      <c r="EB2145" s="12"/>
      <c r="EC2145" s="12"/>
      <c r="ED2145" s="12"/>
      <c r="EE2145" s="12"/>
      <c r="EF2145" s="12"/>
      <c r="EG2145" s="12"/>
      <c r="EH2145" s="12"/>
      <c r="EI2145" s="12"/>
      <c r="EJ2145" s="12"/>
      <c r="EK2145" s="12"/>
      <c r="EL2145" s="12"/>
      <c r="EM2145" s="12"/>
      <c r="EN2145" s="12"/>
      <c r="EO2145" s="12"/>
      <c r="EP2145" s="12"/>
      <c r="EQ2145" s="12"/>
      <c r="ER2145" s="12"/>
      <c r="ES2145" s="12"/>
      <c r="ET2145" s="12"/>
      <c r="EU2145" s="12"/>
      <c r="EV2145" s="12"/>
      <c r="EW2145" s="12"/>
      <c r="EX2145" s="12"/>
      <c r="EY2145" s="12"/>
      <c r="EZ2145" s="12"/>
      <c r="FA2145" s="12"/>
      <c r="FB2145" s="12"/>
      <c r="FC2145" s="12"/>
      <c r="FD2145" s="12"/>
      <c r="FE2145" s="12"/>
      <c r="FF2145" s="12"/>
      <c r="FG2145" s="12"/>
      <c r="FH2145" s="12"/>
      <c r="FI2145" s="12"/>
      <c r="FJ2145" s="12"/>
      <c r="FK2145" s="12"/>
      <c r="FL2145" s="12"/>
      <c r="FM2145" s="12"/>
      <c r="FN2145" s="12"/>
      <c r="FO2145" s="12"/>
      <c r="FP2145" s="12"/>
      <c r="FQ2145" s="12"/>
      <c r="FR2145" s="12"/>
      <c r="FS2145" s="12"/>
      <c r="FT2145" s="12"/>
      <c r="FU2145" s="12"/>
      <c r="FV2145" s="12"/>
      <c r="FW2145" s="12"/>
      <c r="FX2145" s="12"/>
      <c r="FY2145" s="12"/>
      <c r="FZ2145" s="12"/>
      <c r="GA2145" s="12"/>
      <c r="GB2145" s="12"/>
      <c r="GC2145" s="12"/>
      <c r="GD2145" s="12"/>
      <c r="GE2145" s="12"/>
      <c r="GF2145" s="12"/>
      <c r="GG2145" s="12"/>
      <c r="GH2145" s="12"/>
      <c r="GI2145" s="12"/>
      <c r="GJ2145" s="12"/>
      <c r="GK2145" s="12"/>
      <c r="GL2145" s="12"/>
      <c r="GM2145" s="12"/>
      <c r="GN2145" s="12"/>
      <c r="GO2145" s="12"/>
      <c r="GP2145" s="12"/>
      <c r="GQ2145" s="12"/>
      <c r="GR2145" s="12"/>
    </row>
    <row r="2146" spans="1:200" x14ac:dyDescent="0.2">
      <c r="A2146" s="79">
        <f t="shared" si="739"/>
        <v>45218</v>
      </c>
      <c r="B2146" s="80" t="str">
        <f t="shared" ca="1" si="740"/>
        <v>n.d</v>
      </c>
      <c r="C2146" s="81">
        <f t="shared" ca="1" si="741"/>
        <v>1136.6050237500001</v>
      </c>
      <c r="D2146" s="82">
        <f ca="1">IF(A2146&lt;$B$1,VLOOKUP(A2146,[1]DI!$A$4:$B$15000,2,FALSE),0)</f>
        <v>0</v>
      </c>
      <c r="E2146" s="81">
        <f t="shared" ca="1" si="742"/>
        <v>0</v>
      </c>
      <c r="F2146" s="83">
        <f t="shared" si="737"/>
        <v>1.1679999999999999</v>
      </c>
      <c r="G2146" s="84">
        <f t="shared" ca="1" si="743"/>
        <v>1</v>
      </c>
      <c r="H2146" s="81">
        <f ca="1">TRUNC(PRODUCT(G$10:G2145),15)</f>
        <v>1.40945772534528</v>
      </c>
      <c r="I2146" s="81">
        <f t="shared" ca="1" si="744"/>
        <v>1.40945772534528</v>
      </c>
      <c r="J2146" s="81">
        <f t="shared" ca="1" si="745"/>
        <v>1</v>
      </c>
      <c r="K2146" s="81">
        <f t="shared" ca="1" si="746"/>
        <v>0</v>
      </c>
      <c r="L2146" s="85">
        <f>IF(VLOOKUP(A2146,$U$12:$AD$125,8)=VLOOKUP(A2145,$U$12:$AD$125,8),0,VLOOKUP(A2146,U$12:$AD$125,8))</f>
        <v>0</v>
      </c>
      <c r="M2146" s="86">
        <f>IF(L2146&gt;0,VLOOKUP(L2146,T$12:$AC$125,7),0)</f>
        <v>0</v>
      </c>
      <c r="N2146" s="81">
        <f t="shared" si="738"/>
        <v>0</v>
      </c>
      <c r="O2146" s="81">
        <f t="shared" ca="1" si="747"/>
        <v>0</v>
      </c>
      <c r="P2146" s="87" t="str">
        <f t="shared" si="748"/>
        <v>J=</v>
      </c>
      <c r="Q2146" s="88">
        <f t="shared" si="749"/>
        <v>45223</v>
      </c>
      <c r="R2146" s="7"/>
      <c r="S2146" s="7"/>
      <c r="T2146" s="7"/>
      <c r="U2146" s="7"/>
      <c r="V2146" s="7"/>
      <c r="W2146" s="7"/>
      <c r="X2146" s="7"/>
      <c r="Y2146" s="7"/>
      <c r="Z2146" s="7"/>
      <c r="AA2146" s="7"/>
      <c r="AB2146" s="7"/>
      <c r="AC2146" s="7"/>
      <c r="AD2146" s="7"/>
      <c r="AE2146" s="7"/>
      <c r="AF2146" s="65"/>
      <c r="AG2146" s="9"/>
      <c r="AH2146" s="9"/>
      <c r="AI2146" s="4"/>
      <c r="AJ2146" s="10"/>
      <c r="AK2146" s="4"/>
      <c r="AL2146" s="65"/>
      <c r="AM2146" s="10"/>
      <c r="AN2146" s="9"/>
      <c r="AO2146" s="7"/>
      <c r="AP2146" s="11"/>
      <c r="AQ2146" s="9"/>
      <c r="AR2146" s="8"/>
      <c r="AS2146" s="65"/>
      <c r="AT2146" s="12"/>
      <c r="AU2146" s="12"/>
      <c r="AV2146" s="22"/>
      <c r="AW2146" s="12"/>
      <c r="AX2146" s="12"/>
      <c r="AY2146" s="12"/>
      <c r="AZ2146" s="12"/>
      <c r="BA2146" s="12"/>
      <c r="BB2146" s="12"/>
      <c r="BC2146" s="12"/>
      <c r="BD2146" s="12"/>
      <c r="BE2146" s="12"/>
      <c r="BF2146" s="12"/>
      <c r="BG2146" s="12"/>
      <c r="BH2146" s="12"/>
      <c r="BI2146" s="12"/>
      <c r="BJ2146" s="12"/>
      <c r="BK2146" s="12"/>
      <c r="BL2146" s="12"/>
      <c r="BM2146" s="12"/>
      <c r="BN2146" s="12"/>
      <c r="BO2146" s="12"/>
      <c r="BP2146" s="12"/>
      <c r="BQ2146" s="12"/>
      <c r="BR2146" s="12"/>
      <c r="BS2146" s="12"/>
      <c r="BT2146" s="12"/>
      <c r="BU2146" s="12"/>
      <c r="BV2146" s="12"/>
      <c r="BW2146" s="12"/>
      <c r="BX2146" s="12"/>
      <c r="BY2146" s="12"/>
      <c r="BZ2146" s="12"/>
      <c r="CA2146" s="12"/>
      <c r="CB2146" s="12"/>
      <c r="CC2146" s="12"/>
      <c r="CD2146" s="12"/>
      <c r="CE2146" s="12"/>
      <c r="CF2146" s="12"/>
      <c r="CG2146" s="12"/>
      <c r="CH2146" s="12"/>
      <c r="CI2146" s="12"/>
      <c r="CJ2146" s="12"/>
      <c r="CK2146" s="12"/>
      <c r="CL2146" s="12"/>
      <c r="CM2146" s="12"/>
      <c r="CN2146" s="12"/>
      <c r="CO2146" s="12"/>
      <c r="CP2146" s="12"/>
      <c r="CQ2146" s="12"/>
      <c r="CR2146" s="12"/>
      <c r="CS2146" s="12"/>
      <c r="CT2146" s="12"/>
      <c r="CU2146" s="12"/>
      <c r="CV2146" s="12"/>
      <c r="CW2146" s="12"/>
      <c r="CX2146" s="12"/>
      <c r="CY2146" s="12"/>
      <c r="CZ2146" s="12"/>
      <c r="DA2146" s="12"/>
      <c r="DB2146" s="12"/>
      <c r="DC2146" s="12"/>
      <c r="DD2146" s="12"/>
      <c r="DE2146" s="12"/>
      <c r="DF2146" s="12"/>
      <c r="DG2146" s="12"/>
      <c r="DH2146" s="12"/>
      <c r="DI2146" s="12"/>
      <c r="DJ2146" s="12"/>
      <c r="DK2146" s="12"/>
      <c r="DL2146" s="12"/>
      <c r="DM2146" s="12"/>
      <c r="DN2146" s="12"/>
      <c r="DO2146" s="12"/>
      <c r="DP2146" s="12"/>
      <c r="DQ2146" s="12"/>
      <c r="DR2146" s="12"/>
      <c r="DS2146" s="12"/>
      <c r="DT2146" s="12"/>
      <c r="DU2146" s="12"/>
      <c r="DV2146" s="12"/>
      <c r="DW2146" s="12"/>
      <c r="DX2146" s="12"/>
      <c r="DY2146" s="12"/>
      <c r="DZ2146" s="12"/>
      <c r="EA2146" s="12"/>
      <c r="EB2146" s="12"/>
      <c r="EC2146" s="12"/>
      <c r="ED2146" s="12"/>
      <c r="EE2146" s="12"/>
      <c r="EF2146" s="12"/>
      <c r="EG2146" s="12"/>
      <c r="EH2146" s="12"/>
      <c r="EI2146" s="12"/>
      <c r="EJ2146" s="12"/>
      <c r="EK2146" s="12"/>
      <c r="EL2146" s="12"/>
      <c r="EM2146" s="12"/>
      <c r="EN2146" s="12"/>
      <c r="EO2146" s="12"/>
      <c r="EP2146" s="12"/>
      <c r="EQ2146" s="12"/>
      <c r="ER2146" s="12"/>
      <c r="ES2146" s="12"/>
      <c r="ET2146" s="12"/>
      <c r="EU2146" s="12"/>
      <c r="EV2146" s="12"/>
      <c r="EW2146" s="12"/>
      <c r="EX2146" s="12"/>
      <c r="EY2146" s="12"/>
      <c r="EZ2146" s="12"/>
      <c r="FA2146" s="12"/>
      <c r="FB2146" s="12"/>
      <c r="FC2146" s="12"/>
      <c r="FD2146" s="12"/>
      <c r="FE2146" s="12"/>
      <c r="FF2146" s="12"/>
      <c r="FG2146" s="12"/>
      <c r="FH2146" s="12"/>
      <c r="FI2146" s="12"/>
      <c r="FJ2146" s="12"/>
      <c r="FK2146" s="12"/>
      <c r="FL2146" s="12"/>
      <c r="FM2146" s="12"/>
      <c r="FN2146" s="12"/>
      <c r="FO2146" s="12"/>
      <c r="FP2146" s="12"/>
      <c r="FQ2146" s="12"/>
      <c r="FR2146" s="12"/>
      <c r="FS2146" s="12"/>
      <c r="FT2146" s="12"/>
      <c r="FU2146" s="12"/>
      <c r="FV2146" s="12"/>
      <c r="FW2146" s="12"/>
      <c r="FX2146" s="12"/>
      <c r="FY2146" s="12"/>
      <c r="FZ2146" s="12"/>
      <c r="GA2146" s="12"/>
      <c r="GB2146" s="12"/>
      <c r="GC2146" s="12"/>
      <c r="GD2146" s="12"/>
      <c r="GE2146" s="12"/>
      <c r="GF2146" s="12"/>
      <c r="GG2146" s="12"/>
      <c r="GH2146" s="12"/>
      <c r="GI2146" s="12"/>
      <c r="GJ2146" s="12"/>
      <c r="GK2146" s="12"/>
      <c r="GL2146" s="12"/>
      <c r="GM2146" s="12"/>
      <c r="GN2146" s="12"/>
      <c r="GO2146" s="12"/>
      <c r="GP2146" s="12"/>
      <c r="GQ2146" s="12"/>
      <c r="GR2146" s="12"/>
    </row>
    <row r="2147" spans="1:200" x14ac:dyDescent="0.2">
      <c r="A2147" s="79">
        <f t="shared" si="739"/>
        <v>45219</v>
      </c>
      <c r="B2147" s="80" t="str">
        <f t="shared" ca="1" si="740"/>
        <v>n.d</v>
      </c>
      <c r="C2147" s="81">
        <f t="shared" ca="1" si="741"/>
        <v>1136.6050237500001</v>
      </c>
      <c r="D2147" s="82">
        <f ca="1">IF(A2147&lt;$B$1,VLOOKUP(A2147,[1]DI!$A$4:$B$15000,2,FALSE),0)</f>
        <v>0</v>
      </c>
      <c r="E2147" s="81">
        <f t="shared" ca="1" si="742"/>
        <v>0</v>
      </c>
      <c r="F2147" s="83">
        <f t="shared" si="737"/>
        <v>1.1679999999999999</v>
      </c>
      <c r="G2147" s="84">
        <f t="shared" ca="1" si="743"/>
        <v>1</v>
      </c>
      <c r="H2147" s="81">
        <f ca="1">TRUNC(PRODUCT(G$10:G2146),15)</f>
        <v>1.40945772534528</v>
      </c>
      <c r="I2147" s="81">
        <f t="shared" ca="1" si="744"/>
        <v>1.40945772534528</v>
      </c>
      <c r="J2147" s="81">
        <f t="shared" ca="1" si="745"/>
        <v>1</v>
      </c>
      <c r="K2147" s="81">
        <f t="shared" ca="1" si="746"/>
        <v>0</v>
      </c>
      <c r="L2147" s="85">
        <f>IF(VLOOKUP(A2147,$U$12:$AD$125,8)=VLOOKUP(A2146,$U$12:$AD$125,8),0,VLOOKUP(A2147,U$12:$AD$125,8))</f>
        <v>0</v>
      </c>
      <c r="M2147" s="86">
        <f>IF(L2147&gt;0,VLOOKUP(L2147,T$12:$AC$125,7),0)</f>
        <v>0</v>
      </c>
      <c r="N2147" s="81">
        <f t="shared" si="738"/>
        <v>0</v>
      </c>
      <c r="O2147" s="81">
        <f t="shared" ca="1" si="747"/>
        <v>0</v>
      </c>
      <c r="P2147" s="87" t="str">
        <f t="shared" si="748"/>
        <v>J=</v>
      </c>
      <c r="Q2147" s="88">
        <f t="shared" si="749"/>
        <v>45223</v>
      </c>
      <c r="R2147" s="7"/>
      <c r="S2147" s="7"/>
      <c r="T2147" s="7"/>
      <c r="U2147" s="7"/>
      <c r="V2147" s="7"/>
      <c r="W2147" s="7"/>
      <c r="X2147" s="7"/>
      <c r="Y2147" s="7"/>
      <c r="Z2147" s="7"/>
      <c r="AA2147" s="7"/>
      <c r="AB2147" s="7"/>
      <c r="AC2147" s="7"/>
      <c r="AD2147" s="7"/>
      <c r="AE2147" s="7"/>
      <c r="AF2147" s="65"/>
      <c r="AG2147" s="9"/>
      <c r="AH2147" s="9"/>
      <c r="AI2147" s="4"/>
      <c r="AJ2147" s="10"/>
      <c r="AK2147" s="4"/>
      <c r="AL2147" s="65"/>
      <c r="AM2147" s="10"/>
      <c r="AN2147" s="9"/>
      <c r="AO2147" s="7"/>
      <c r="AP2147" s="11"/>
      <c r="AQ2147" s="9"/>
      <c r="AR2147" s="8"/>
      <c r="AS2147" s="65"/>
      <c r="AT2147" s="12"/>
      <c r="AU2147" s="12"/>
      <c r="AV2147" s="22"/>
      <c r="AW2147" s="12"/>
      <c r="AX2147" s="12"/>
      <c r="AY2147" s="12"/>
      <c r="AZ2147" s="12"/>
      <c r="BA2147" s="12"/>
      <c r="BB2147" s="12"/>
      <c r="BC2147" s="12"/>
      <c r="BD2147" s="12"/>
      <c r="BE2147" s="12"/>
      <c r="BF2147" s="12"/>
      <c r="BG2147" s="12"/>
      <c r="BH2147" s="12"/>
      <c r="BI2147" s="12"/>
      <c r="BJ2147" s="12"/>
      <c r="BK2147" s="12"/>
      <c r="BL2147" s="12"/>
      <c r="BM2147" s="12"/>
      <c r="BN2147" s="12"/>
      <c r="BO2147" s="12"/>
      <c r="BP2147" s="12"/>
      <c r="BQ2147" s="12"/>
      <c r="BR2147" s="12"/>
      <c r="BS2147" s="12"/>
      <c r="BT2147" s="12"/>
      <c r="BU2147" s="12"/>
      <c r="BV2147" s="12"/>
      <c r="BW2147" s="12"/>
      <c r="BX2147" s="12"/>
      <c r="BY2147" s="12"/>
      <c r="BZ2147" s="12"/>
      <c r="CA2147" s="12"/>
      <c r="CB2147" s="12"/>
      <c r="CC2147" s="12"/>
      <c r="CD2147" s="12"/>
      <c r="CE2147" s="12"/>
      <c r="CF2147" s="12"/>
      <c r="CG2147" s="12"/>
      <c r="CH2147" s="12"/>
      <c r="CI2147" s="12"/>
      <c r="CJ2147" s="12"/>
      <c r="CK2147" s="12"/>
      <c r="CL2147" s="12"/>
      <c r="CM2147" s="12"/>
      <c r="CN2147" s="12"/>
      <c r="CO2147" s="12"/>
      <c r="CP2147" s="12"/>
      <c r="CQ2147" s="12"/>
      <c r="CR2147" s="12"/>
      <c r="CS2147" s="12"/>
      <c r="CT2147" s="12"/>
      <c r="CU2147" s="12"/>
      <c r="CV2147" s="12"/>
      <c r="CW2147" s="12"/>
      <c r="CX2147" s="12"/>
      <c r="CY2147" s="12"/>
      <c r="CZ2147" s="12"/>
      <c r="DA2147" s="12"/>
      <c r="DB2147" s="12"/>
      <c r="DC2147" s="12"/>
      <c r="DD2147" s="12"/>
      <c r="DE2147" s="12"/>
      <c r="DF2147" s="12"/>
      <c r="DG2147" s="12"/>
      <c r="DH2147" s="12"/>
      <c r="DI2147" s="12"/>
      <c r="DJ2147" s="12"/>
      <c r="DK2147" s="12"/>
      <c r="DL2147" s="12"/>
      <c r="DM2147" s="12"/>
      <c r="DN2147" s="12"/>
      <c r="DO2147" s="12"/>
      <c r="DP2147" s="12"/>
      <c r="DQ2147" s="12"/>
      <c r="DR2147" s="12"/>
      <c r="DS2147" s="12"/>
      <c r="DT2147" s="12"/>
      <c r="DU2147" s="12"/>
      <c r="DV2147" s="12"/>
      <c r="DW2147" s="12"/>
      <c r="DX2147" s="12"/>
      <c r="DY2147" s="12"/>
      <c r="DZ2147" s="12"/>
      <c r="EA2147" s="12"/>
      <c r="EB2147" s="12"/>
      <c r="EC2147" s="12"/>
      <c r="ED2147" s="12"/>
      <c r="EE2147" s="12"/>
      <c r="EF2147" s="12"/>
      <c r="EG2147" s="12"/>
      <c r="EH2147" s="12"/>
      <c r="EI2147" s="12"/>
      <c r="EJ2147" s="12"/>
      <c r="EK2147" s="12"/>
      <c r="EL2147" s="12"/>
      <c r="EM2147" s="12"/>
      <c r="EN2147" s="12"/>
      <c r="EO2147" s="12"/>
      <c r="EP2147" s="12"/>
      <c r="EQ2147" s="12"/>
      <c r="ER2147" s="12"/>
      <c r="ES2147" s="12"/>
      <c r="ET2147" s="12"/>
      <c r="EU2147" s="12"/>
      <c r="EV2147" s="12"/>
      <c r="EW2147" s="12"/>
      <c r="EX2147" s="12"/>
      <c r="EY2147" s="12"/>
      <c r="EZ2147" s="12"/>
      <c r="FA2147" s="12"/>
      <c r="FB2147" s="12"/>
      <c r="FC2147" s="12"/>
      <c r="FD2147" s="12"/>
      <c r="FE2147" s="12"/>
      <c r="FF2147" s="12"/>
      <c r="FG2147" s="12"/>
      <c r="FH2147" s="12"/>
      <c r="FI2147" s="12"/>
      <c r="FJ2147" s="12"/>
      <c r="FK2147" s="12"/>
      <c r="FL2147" s="12"/>
      <c r="FM2147" s="12"/>
      <c r="FN2147" s="12"/>
      <c r="FO2147" s="12"/>
      <c r="FP2147" s="12"/>
      <c r="FQ2147" s="12"/>
      <c r="FR2147" s="12"/>
      <c r="FS2147" s="12"/>
      <c r="FT2147" s="12"/>
      <c r="FU2147" s="12"/>
      <c r="FV2147" s="12"/>
      <c r="FW2147" s="12"/>
      <c r="FX2147" s="12"/>
      <c r="FY2147" s="12"/>
      <c r="FZ2147" s="12"/>
      <c r="GA2147" s="12"/>
      <c r="GB2147" s="12"/>
      <c r="GC2147" s="12"/>
      <c r="GD2147" s="12"/>
      <c r="GE2147" s="12"/>
      <c r="GF2147" s="12"/>
      <c r="GG2147" s="12"/>
      <c r="GH2147" s="12"/>
      <c r="GI2147" s="12"/>
      <c r="GJ2147" s="12"/>
      <c r="GK2147" s="12"/>
      <c r="GL2147" s="12"/>
      <c r="GM2147" s="12"/>
      <c r="GN2147" s="12"/>
      <c r="GO2147" s="12"/>
      <c r="GP2147" s="12"/>
      <c r="GQ2147" s="12"/>
      <c r="GR2147" s="12"/>
    </row>
    <row r="2148" spans="1:200" x14ac:dyDescent="0.2">
      <c r="A2148" s="79">
        <f t="shared" si="739"/>
        <v>45220</v>
      </c>
      <c r="B2148" s="80" t="str">
        <f t="shared" ca="1" si="740"/>
        <v>n.d</v>
      </c>
      <c r="C2148" s="81">
        <f t="shared" ca="1" si="741"/>
        <v>1136.6050237500001</v>
      </c>
      <c r="D2148" s="82">
        <f ca="1">IF(A2148&lt;$B$1,VLOOKUP(A2148,[1]DI!$A$4:$B$15000,2,FALSE),0)</f>
        <v>0</v>
      </c>
      <c r="E2148" s="81">
        <f t="shared" ca="1" si="742"/>
        <v>0</v>
      </c>
      <c r="F2148" s="83">
        <f t="shared" si="737"/>
        <v>1.1679999999999999</v>
      </c>
      <c r="G2148" s="84">
        <f t="shared" ca="1" si="743"/>
        <v>1</v>
      </c>
      <c r="H2148" s="81">
        <f ca="1">TRUNC(PRODUCT(G$10:G2147),15)</f>
        <v>1.40945772534528</v>
      </c>
      <c r="I2148" s="81">
        <f t="shared" ca="1" si="744"/>
        <v>1.40945772534528</v>
      </c>
      <c r="J2148" s="81">
        <f t="shared" ca="1" si="745"/>
        <v>1</v>
      </c>
      <c r="K2148" s="81">
        <f t="shared" ca="1" si="746"/>
        <v>0</v>
      </c>
      <c r="L2148" s="85">
        <f>IF(VLOOKUP(A2148,$U$12:$AD$125,8)=VLOOKUP(A2147,$U$12:$AD$125,8),0,VLOOKUP(A2148,U$12:$AD$125,8))</f>
        <v>0</v>
      </c>
      <c r="M2148" s="86">
        <f>IF(L2148&gt;0,VLOOKUP(L2148,T$12:$AC$125,7),0)</f>
        <v>0</v>
      </c>
      <c r="N2148" s="81">
        <f t="shared" si="738"/>
        <v>0</v>
      </c>
      <c r="O2148" s="81">
        <f t="shared" ca="1" si="747"/>
        <v>0</v>
      </c>
      <c r="P2148" s="87" t="str">
        <f t="shared" si="748"/>
        <v>J=</v>
      </c>
      <c r="Q2148" s="88">
        <f t="shared" si="749"/>
        <v>45223</v>
      </c>
      <c r="R2148" s="7"/>
      <c r="S2148" s="7"/>
      <c r="T2148" s="7"/>
      <c r="U2148" s="7"/>
      <c r="V2148" s="7"/>
      <c r="W2148" s="7"/>
      <c r="X2148" s="7"/>
      <c r="Y2148" s="7"/>
      <c r="Z2148" s="7"/>
      <c r="AA2148" s="7"/>
      <c r="AB2148" s="7"/>
      <c r="AC2148" s="7"/>
      <c r="AD2148" s="7"/>
      <c r="AE2148" s="7"/>
      <c r="AF2148" s="65"/>
      <c r="AG2148" s="9"/>
      <c r="AH2148" s="9"/>
      <c r="AI2148" s="4"/>
      <c r="AJ2148" s="10"/>
      <c r="AK2148" s="4"/>
      <c r="AL2148" s="65"/>
      <c r="AM2148" s="10"/>
      <c r="AN2148" s="9"/>
      <c r="AO2148" s="7"/>
      <c r="AP2148" s="11"/>
      <c r="AQ2148" s="9"/>
      <c r="AR2148" s="8"/>
      <c r="AS2148" s="65"/>
      <c r="AT2148" s="12"/>
      <c r="AU2148" s="12"/>
      <c r="AV2148" s="22"/>
      <c r="AW2148" s="12"/>
      <c r="AX2148" s="12"/>
      <c r="AY2148" s="12"/>
      <c r="AZ2148" s="12"/>
      <c r="BA2148" s="12"/>
      <c r="BB2148" s="12"/>
      <c r="BC2148" s="12"/>
      <c r="BD2148" s="12"/>
      <c r="BE2148" s="12"/>
      <c r="BF2148" s="12"/>
      <c r="BG2148" s="12"/>
      <c r="BH2148" s="12"/>
      <c r="BI2148" s="12"/>
      <c r="BJ2148" s="12"/>
      <c r="BK2148" s="12"/>
      <c r="BL2148" s="12"/>
      <c r="BM2148" s="12"/>
      <c r="BN2148" s="12"/>
      <c r="BO2148" s="12"/>
      <c r="BP2148" s="12"/>
      <c r="BQ2148" s="12"/>
      <c r="BR2148" s="12"/>
      <c r="BS2148" s="12"/>
      <c r="BT2148" s="12"/>
      <c r="BU2148" s="12"/>
      <c r="BV2148" s="12"/>
      <c r="BW2148" s="12"/>
      <c r="BX2148" s="12"/>
      <c r="BY2148" s="12"/>
      <c r="BZ2148" s="12"/>
      <c r="CA2148" s="12"/>
      <c r="CB2148" s="12"/>
      <c r="CC2148" s="12"/>
      <c r="CD2148" s="12"/>
      <c r="CE2148" s="12"/>
      <c r="CF2148" s="12"/>
      <c r="CG2148" s="12"/>
      <c r="CH2148" s="12"/>
      <c r="CI2148" s="12"/>
      <c r="CJ2148" s="12"/>
      <c r="CK2148" s="12"/>
      <c r="CL2148" s="12"/>
      <c r="CM2148" s="12"/>
      <c r="CN2148" s="12"/>
      <c r="CO2148" s="12"/>
      <c r="CP2148" s="12"/>
      <c r="CQ2148" s="12"/>
      <c r="CR2148" s="12"/>
      <c r="CS2148" s="12"/>
      <c r="CT2148" s="12"/>
      <c r="CU2148" s="12"/>
      <c r="CV2148" s="12"/>
      <c r="CW2148" s="12"/>
      <c r="CX2148" s="12"/>
      <c r="CY2148" s="12"/>
      <c r="CZ2148" s="12"/>
      <c r="DA2148" s="12"/>
      <c r="DB2148" s="12"/>
      <c r="DC2148" s="12"/>
      <c r="DD2148" s="12"/>
      <c r="DE2148" s="12"/>
      <c r="DF2148" s="12"/>
      <c r="DG2148" s="12"/>
      <c r="DH2148" s="12"/>
      <c r="DI2148" s="12"/>
      <c r="DJ2148" s="12"/>
      <c r="DK2148" s="12"/>
      <c r="DL2148" s="12"/>
      <c r="DM2148" s="12"/>
      <c r="DN2148" s="12"/>
      <c r="DO2148" s="12"/>
      <c r="DP2148" s="12"/>
      <c r="DQ2148" s="12"/>
      <c r="DR2148" s="12"/>
      <c r="DS2148" s="12"/>
      <c r="DT2148" s="12"/>
      <c r="DU2148" s="12"/>
      <c r="DV2148" s="12"/>
      <c r="DW2148" s="12"/>
      <c r="DX2148" s="12"/>
      <c r="DY2148" s="12"/>
      <c r="DZ2148" s="12"/>
      <c r="EA2148" s="12"/>
      <c r="EB2148" s="12"/>
      <c r="EC2148" s="12"/>
      <c r="ED2148" s="12"/>
      <c r="EE2148" s="12"/>
      <c r="EF2148" s="12"/>
      <c r="EG2148" s="12"/>
      <c r="EH2148" s="12"/>
      <c r="EI2148" s="12"/>
      <c r="EJ2148" s="12"/>
      <c r="EK2148" s="12"/>
      <c r="EL2148" s="12"/>
      <c r="EM2148" s="12"/>
      <c r="EN2148" s="12"/>
      <c r="EO2148" s="12"/>
      <c r="EP2148" s="12"/>
      <c r="EQ2148" s="12"/>
      <c r="ER2148" s="12"/>
      <c r="ES2148" s="12"/>
      <c r="ET2148" s="12"/>
      <c r="EU2148" s="12"/>
      <c r="EV2148" s="12"/>
      <c r="EW2148" s="12"/>
      <c r="EX2148" s="12"/>
      <c r="EY2148" s="12"/>
      <c r="EZ2148" s="12"/>
      <c r="FA2148" s="12"/>
      <c r="FB2148" s="12"/>
      <c r="FC2148" s="12"/>
      <c r="FD2148" s="12"/>
      <c r="FE2148" s="12"/>
      <c r="FF2148" s="12"/>
      <c r="FG2148" s="12"/>
      <c r="FH2148" s="12"/>
      <c r="FI2148" s="12"/>
      <c r="FJ2148" s="12"/>
      <c r="FK2148" s="12"/>
      <c r="FL2148" s="12"/>
      <c r="FM2148" s="12"/>
      <c r="FN2148" s="12"/>
      <c r="FO2148" s="12"/>
      <c r="FP2148" s="12"/>
      <c r="FQ2148" s="12"/>
      <c r="FR2148" s="12"/>
      <c r="FS2148" s="12"/>
      <c r="FT2148" s="12"/>
      <c r="FU2148" s="12"/>
      <c r="FV2148" s="12"/>
      <c r="FW2148" s="12"/>
      <c r="FX2148" s="12"/>
      <c r="FY2148" s="12"/>
      <c r="FZ2148" s="12"/>
      <c r="GA2148" s="12"/>
      <c r="GB2148" s="12"/>
      <c r="GC2148" s="12"/>
      <c r="GD2148" s="12"/>
      <c r="GE2148" s="12"/>
      <c r="GF2148" s="12"/>
      <c r="GG2148" s="12"/>
      <c r="GH2148" s="12"/>
      <c r="GI2148" s="12"/>
      <c r="GJ2148" s="12"/>
      <c r="GK2148" s="12"/>
      <c r="GL2148" s="12"/>
      <c r="GM2148" s="12"/>
      <c r="GN2148" s="12"/>
      <c r="GO2148" s="12"/>
      <c r="GP2148" s="12"/>
      <c r="GQ2148" s="12"/>
      <c r="GR2148" s="12"/>
    </row>
    <row r="2149" spans="1:200" x14ac:dyDescent="0.2">
      <c r="A2149" s="79">
        <f t="shared" si="739"/>
        <v>45221</v>
      </c>
      <c r="B2149" s="80" t="str">
        <f t="shared" ca="1" si="740"/>
        <v>n.d</v>
      </c>
      <c r="C2149" s="81">
        <f t="shared" ca="1" si="741"/>
        <v>1136.6050237500001</v>
      </c>
      <c r="D2149" s="82">
        <f ca="1">IF(A2149&lt;$B$1,VLOOKUP(A2149,[1]DI!$A$4:$B$15000,2,FALSE),0)</f>
        <v>0</v>
      </c>
      <c r="E2149" s="81">
        <f t="shared" ca="1" si="742"/>
        <v>0</v>
      </c>
      <c r="F2149" s="83">
        <f t="shared" si="737"/>
        <v>1.1679999999999999</v>
      </c>
      <c r="G2149" s="84">
        <f t="shared" ca="1" si="743"/>
        <v>1</v>
      </c>
      <c r="H2149" s="81">
        <f ca="1">TRUNC(PRODUCT(G$10:G2148),15)</f>
        <v>1.40945772534528</v>
      </c>
      <c r="I2149" s="81">
        <f t="shared" ca="1" si="744"/>
        <v>1.40945772534528</v>
      </c>
      <c r="J2149" s="81">
        <f t="shared" ca="1" si="745"/>
        <v>1</v>
      </c>
      <c r="K2149" s="81">
        <f t="shared" ca="1" si="746"/>
        <v>0</v>
      </c>
      <c r="L2149" s="85">
        <f>IF(VLOOKUP(A2149,$U$12:$AD$125,8)=VLOOKUP(A2148,$U$12:$AD$125,8),0,VLOOKUP(A2149,U$12:$AD$125,8))</f>
        <v>0</v>
      </c>
      <c r="M2149" s="86">
        <f>IF(L2149&gt;0,VLOOKUP(L2149,T$12:$AC$125,7),0)</f>
        <v>0</v>
      </c>
      <c r="N2149" s="81">
        <f t="shared" si="738"/>
        <v>0</v>
      </c>
      <c r="O2149" s="81">
        <f t="shared" ca="1" si="747"/>
        <v>0</v>
      </c>
      <c r="P2149" s="87" t="str">
        <f t="shared" si="748"/>
        <v>J=</v>
      </c>
      <c r="Q2149" s="88">
        <f t="shared" si="749"/>
        <v>45223</v>
      </c>
      <c r="R2149" s="7"/>
      <c r="S2149" s="7"/>
      <c r="T2149" s="7"/>
      <c r="U2149" s="7"/>
      <c r="V2149" s="7"/>
      <c r="W2149" s="7"/>
      <c r="X2149" s="7"/>
      <c r="Y2149" s="7"/>
      <c r="Z2149" s="7"/>
      <c r="AA2149" s="7"/>
      <c r="AB2149" s="7"/>
      <c r="AC2149" s="7"/>
      <c r="AD2149" s="7"/>
      <c r="AE2149" s="7"/>
      <c r="AF2149" s="65"/>
      <c r="AG2149" s="9"/>
      <c r="AH2149" s="9"/>
      <c r="AI2149" s="4"/>
      <c r="AJ2149" s="10"/>
      <c r="AK2149" s="4"/>
      <c r="AL2149" s="65"/>
      <c r="AM2149" s="10"/>
      <c r="AN2149" s="9"/>
      <c r="AO2149" s="7"/>
      <c r="AP2149" s="11"/>
      <c r="AQ2149" s="9"/>
      <c r="AR2149" s="8"/>
      <c r="AS2149" s="65"/>
      <c r="AT2149" s="12"/>
      <c r="AU2149" s="12"/>
      <c r="AV2149" s="22"/>
      <c r="AW2149" s="12"/>
      <c r="AX2149" s="12"/>
      <c r="AY2149" s="12"/>
      <c r="AZ2149" s="12"/>
      <c r="BA2149" s="12"/>
      <c r="BB2149" s="12"/>
      <c r="BC2149" s="12"/>
      <c r="BD2149" s="12"/>
      <c r="BE2149" s="12"/>
      <c r="BF2149" s="12"/>
      <c r="BG2149" s="12"/>
      <c r="BH2149" s="12"/>
      <c r="BI2149" s="12"/>
      <c r="BJ2149" s="12"/>
      <c r="BK2149" s="12"/>
      <c r="BL2149" s="12"/>
      <c r="BM2149" s="12"/>
      <c r="BN2149" s="12"/>
      <c r="BO2149" s="12"/>
      <c r="BP2149" s="12"/>
      <c r="BQ2149" s="12"/>
      <c r="BR2149" s="12"/>
      <c r="BS2149" s="12"/>
      <c r="BT2149" s="12"/>
      <c r="BU2149" s="12"/>
      <c r="BV2149" s="12"/>
      <c r="BW2149" s="12"/>
      <c r="BX2149" s="12"/>
      <c r="BY2149" s="12"/>
      <c r="BZ2149" s="12"/>
      <c r="CA2149" s="12"/>
      <c r="CB2149" s="12"/>
      <c r="CC2149" s="12"/>
      <c r="CD2149" s="12"/>
      <c r="CE2149" s="12"/>
      <c r="CF2149" s="12"/>
      <c r="CG2149" s="12"/>
      <c r="CH2149" s="12"/>
      <c r="CI2149" s="12"/>
      <c r="CJ2149" s="12"/>
      <c r="CK2149" s="12"/>
      <c r="CL2149" s="12"/>
      <c r="CM2149" s="12"/>
      <c r="CN2149" s="12"/>
      <c r="CO2149" s="12"/>
      <c r="CP2149" s="12"/>
      <c r="CQ2149" s="12"/>
      <c r="CR2149" s="12"/>
      <c r="CS2149" s="12"/>
      <c r="CT2149" s="12"/>
      <c r="CU2149" s="12"/>
      <c r="CV2149" s="12"/>
      <c r="CW2149" s="12"/>
      <c r="CX2149" s="12"/>
      <c r="CY2149" s="12"/>
      <c r="CZ2149" s="12"/>
      <c r="DA2149" s="12"/>
      <c r="DB2149" s="12"/>
      <c r="DC2149" s="12"/>
      <c r="DD2149" s="12"/>
      <c r="DE2149" s="12"/>
      <c r="DF2149" s="12"/>
      <c r="DG2149" s="12"/>
      <c r="DH2149" s="12"/>
      <c r="DI2149" s="12"/>
      <c r="DJ2149" s="12"/>
      <c r="DK2149" s="12"/>
      <c r="DL2149" s="12"/>
      <c r="DM2149" s="12"/>
      <c r="DN2149" s="12"/>
      <c r="DO2149" s="12"/>
      <c r="DP2149" s="12"/>
      <c r="DQ2149" s="12"/>
      <c r="DR2149" s="12"/>
      <c r="DS2149" s="12"/>
      <c r="DT2149" s="12"/>
      <c r="DU2149" s="12"/>
      <c r="DV2149" s="12"/>
      <c r="DW2149" s="12"/>
      <c r="DX2149" s="12"/>
      <c r="DY2149" s="12"/>
      <c r="DZ2149" s="12"/>
      <c r="EA2149" s="12"/>
      <c r="EB2149" s="12"/>
      <c r="EC2149" s="12"/>
      <c r="ED2149" s="12"/>
      <c r="EE2149" s="12"/>
      <c r="EF2149" s="12"/>
      <c r="EG2149" s="12"/>
      <c r="EH2149" s="12"/>
      <c r="EI2149" s="12"/>
      <c r="EJ2149" s="12"/>
      <c r="EK2149" s="12"/>
      <c r="EL2149" s="12"/>
      <c r="EM2149" s="12"/>
      <c r="EN2149" s="12"/>
      <c r="EO2149" s="12"/>
      <c r="EP2149" s="12"/>
      <c r="EQ2149" s="12"/>
      <c r="ER2149" s="12"/>
      <c r="ES2149" s="12"/>
      <c r="ET2149" s="12"/>
      <c r="EU2149" s="12"/>
      <c r="EV2149" s="12"/>
      <c r="EW2149" s="12"/>
      <c r="EX2149" s="12"/>
      <c r="EY2149" s="12"/>
      <c r="EZ2149" s="12"/>
      <c r="FA2149" s="12"/>
      <c r="FB2149" s="12"/>
      <c r="FC2149" s="12"/>
      <c r="FD2149" s="12"/>
      <c r="FE2149" s="12"/>
      <c r="FF2149" s="12"/>
      <c r="FG2149" s="12"/>
      <c r="FH2149" s="12"/>
      <c r="FI2149" s="12"/>
      <c r="FJ2149" s="12"/>
      <c r="FK2149" s="12"/>
      <c r="FL2149" s="12"/>
      <c r="FM2149" s="12"/>
      <c r="FN2149" s="12"/>
      <c r="FO2149" s="12"/>
      <c r="FP2149" s="12"/>
      <c r="FQ2149" s="12"/>
      <c r="FR2149" s="12"/>
      <c r="FS2149" s="12"/>
      <c r="FT2149" s="12"/>
      <c r="FU2149" s="12"/>
      <c r="FV2149" s="12"/>
      <c r="FW2149" s="12"/>
      <c r="FX2149" s="12"/>
      <c r="FY2149" s="12"/>
      <c r="FZ2149" s="12"/>
      <c r="GA2149" s="12"/>
      <c r="GB2149" s="12"/>
      <c r="GC2149" s="12"/>
      <c r="GD2149" s="12"/>
      <c r="GE2149" s="12"/>
      <c r="GF2149" s="12"/>
      <c r="GG2149" s="12"/>
      <c r="GH2149" s="12"/>
      <c r="GI2149" s="12"/>
      <c r="GJ2149" s="12"/>
      <c r="GK2149" s="12"/>
      <c r="GL2149" s="12"/>
      <c r="GM2149" s="12"/>
      <c r="GN2149" s="12"/>
      <c r="GO2149" s="12"/>
      <c r="GP2149" s="12"/>
      <c r="GQ2149" s="12"/>
      <c r="GR2149" s="12"/>
    </row>
    <row r="2150" spans="1:200" x14ac:dyDescent="0.2">
      <c r="A2150" s="79">
        <f t="shared" si="739"/>
        <v>45222</v>
      </c>
      <c r="B2150" s="80" t="str">
        <f t="shared" ca="1" si="740"/>
        <v>n.d</v>
      </c>
      <c r="C2150" s="81">
        <f t="shared" ca="1" si="741"/>
        <v>1136.6050237500001</v>
      </c>
      <c r="D2150" s="82">
        <f ca="1">IF(A2150&lt;$B$1,VLOOKUP(A2150,[1]DI!$A$4:$B$15000,2,FALSE),0)</f>
        <v>0</v>
      </c>
      <c r="E2150" s="81">
        <f t="shared" ca="1" si="742"/>
        <v>0</v>
      </c>
      <c r="F2150" s="83">
        <f t="shared" si="737"/>
        <v>1.1679999999999999</v>
      </c>
      <c r="G2150" s="84">
        <f t="shared" ca="1" si="743"/>
        <v>1</v>
      </c>
      <c r="H2150" s="81">
        <f ca="1">TRUNC(PRODUCT(G$10:G2149),15)</f>
        <v>1.40945772534528</v>
      </c>
      <c r="I2150" s="81">
        <f t="shared" ca="1" si="744"/>
        <v>1.40945772534528</v>
      </c>
      <c r="J2150" s="81">
        <f t="shared" ca="1" si="745"/>
        <v>1</v>
      </c>
      <c r="K2150" s="81">
        <f t="shared" ca="1" si="746"/>
        <v>0</v>
      </c>
      <c r="L2150" s="85">
        <f>IF(VLOOKUP(A2150,$U$12:$AD$125,8)=VLOOKUP(A2149,$U$12:$AD$125,8),0,VLOOKUP(A2150,U$12:$AD$125,8))</f>
        <v>0</v>
      </c>
      <c r="M2150" s="86">
        <f>IF(L2150&gt;0,VLOOKUP(L2150,T$12:$AC$125,7),0)</f>
        <v>0</v>
      </c>
      <c r="N2150" s="81">
        <f t="shared" si="738"/>
        <v>0</v>
      </c>
      <c r="O2150" s="81">
        <f t="shared" ca="1" si="747"/>
        <v>0</v>
      </c>
      <c r="P2150" s="87" t="str">
        <f t="shared" si="748"/>
        <v>J=</v>
      </c>
      <c r="Q2150" s="88">
        <f t="shared" si="749"/>
        <v>45223</v>
      </c>
      <c r="R2150" s="7"/>
      <c r="S2150" s="7"/>
      <c r="T2150" s="7"/>
      <c r="U2150" s="7"/>
      <c r="V2150" s="7"/>
      <c r="W2150" s="7"/>
      <c r="X2150" s="7"/>
      <c r="Y2150" s="7"/>
      <c r="Z2150" s="7"/>
      <c r="AA2150" s="7"/>
      <c r="AB2150" s="7"/>
      <c r="AC2150" s="7"/>
      <c r="AD2150" s="7"/>
      <c r="AE2150" s="7"/>
      <c r="AF2150" s="65"/>
      <c r="AG2150" s="7"/>
      <c r="AH2150" s="7"/>
      <c r="AI2150" s="7"/>
      <c r="AJ2150" s="7"/>
      <c r="AK2150" s="4"/>
      <c r="AL2150" s="65"/>
      <c r="AM2150" s="7"/>
      <c r="AN2150" s="7"/>
      <c r="AO2150" s="7"/>
      <c r="AP2150" s="11"/>
      <c r="AQ2150" s="7"/>
      <c r="AR2150" s="8"/>
      <c r="AS2150" s="65"/>
      <c r="AT2150" s="12"/>
      <c r="AU2150" s="12"/>
      <c r="AV2150" s="22"/>
      <c r="AW2150" s="12"/>
      <c r="AX2150" s="12"/>
      <c r="AY2150" s="12"/>
      <c r="AZ2150" s="12"/>
      <c r="BA2150" s="12"/>
      <c r="BB2150" s="12"/>
      <c r="BC2150" s="12"/>
      <c r="BD2150" s="12"/>
      <c r="BE2150" s="12"/>
      <c r="BF2150" s="12"/>
      <c r="BG2150" s="12"/>
      <c r="BH2150" s="12"/>
      <c r="BI2150" s="12"/>
      <c r="BJ2150" s="12"/>
      <c r="BK2150" s="12"/>
      <c r="BL2150" s="12"/>
      <c r="BM2150" s="12"/>
      <c r="BN2150" s="12"/>
      <c r="BO2150" s="12"/>
      <c r="BP2150" s="12"/>
      <c r="BQ2150" s="12"/>
      <c r="BR2150" s="12"/>
      <c r="BS2150" s="12"/>
      <c r="BT2150" s="12"/>
      <c r="BU2150" s="12"/>
      <c r="BV2150" s="12"/>
      <c r="BW2150" s="12"/>
      <c r="BX2150" s="12"/>
      <c r="BY2150" s="12"/>
      <c r="BZ2150" s="12"/>
      <c r="CA2150" s="12"/>
      <c r="CB2150" s="12"/>
      <c r="CC2150" s="12"/>
      <c r="CD2150" s="12"/>
      <c r="CE2150" s="12"/>
      <c r="CF2150" s="12"/>
      <c r="CG2150" s="12"/>
      <c r="CH2150" s="12"/>
      <c r="CI2150" s="12"/>
      <c r="CJ2150" s="12"/>
      <c r="CK2150" s="12"/>
      <c r="CL2150" s="12"/>
      <c r="CM2150" s="12"/>
      <c r="CN2150" s="12"/>
      <c r="CO2150" s="12"/>
      <c r="CP2150" s="12"/>
      <c r="CQ2150" s="12"/>
      <c r="CR2150" s="12"/>
      <c r="CS2150" s="12"/>
      <c r="CT2150" s="12"/>
      <c r="CU2150" s="12"/>
      <c r="CV2150" s="12"/>
      <c r="CW2150" s="12"/>
      <c r="CX2150" s="12"/>
      <c r="CY2150" s="12"/>
      <c r="CZ2150" s="12"/>
      <c r="DA2150" s="12"/>
      <c r="DB2150" s="12"/>
      <c r="DC2150" s="12"/>
      <c r="DD2150" s="12"/>
      <c r="DE2150" s="12"/>
      <c r="DF2150" s="12"/>
      <c r="DG2150" s="12"/>
      <c r="DH2150" s="12"/>
      <c r="DI2150" s="12"/>
      <c r="DJ2150" s="12"/>
      <c r="DK2150" s="12"/>
      <c r="DL2150" s="12"/>
      <c r="DM2150" s="12"/>
      <c r="DN2150" s="12"/>
      <c r="DO2150" s="12"/>
      <c r="DP2150" s="12"/>
      <c r="DQ2150" s="12"/>
      <c r="DR2150" s="12"/>
      <c r="DS2150" s="12"/>
      <c r="DT2150" s="12"/>
      <c r="DU2150" s="12"/>
      <c r="DV2150" s="12"/>
      <c r="DW2150" s="12"/>
      <c r="DX2150" s="12"/>
      <c r="DY2150" s="12"/>
      <c r="DZ2150" s="12"/>
      <c r="EA2150" s="12"/>
      <c r="EB2150" s="12"/>
      <c r="EC2150" s="12"/>
      <c r="ED2150" s="12"/>
      <c r="EE2150" s="12"/>
      <c r="EF2150" s="12"/>
      <c r="EG2150" s="12"/>
      <c r="EH2150" s="12"/>
      <c r="EI2150" s="12"/>
      <c r="EJ2150" s="12"/>
      <c r="EK2150" s="12"/>
      <c r="EL2150" s="12"/>
      <c r="EM2150" s="12"/>
      <c r="EN2150" s="12"/>
      <c r="EO2150" s="12"/>
      <c r="EP2150" s="12"/>
      <c r="EQ2150" s="12"/>
      <c r="ER2150" s="12"/>
      <c r="ES2150" s="12"/>
      <c r="ET2150" s="12"/>
      <c r="EU2150" s="12"/>
      <c r="EV2150" s="12"/>
      <c r="EW2150" s="12"/>
      <c r="EX2150" s="12"/>
      <c r="EY2150" s="12"/>
      <c r="EZ2150" s="12"/>
      <c r="FA2150" s="12"/>
      <c r="FB2150" s="12"/>
      <c r="FC2150" s="12"/>
      <c r="FD2150" s="12"/>
      <c r="FE2150" s="12"/>
      <c r="FF2150" s="12"/>
      <c r="FG2150" s="12"/>
      <c r="FH2150" s="12"/>
      <c r="FI2150" s="12"/>
      <c r="FJ2150" s="12"/>
      <c r="FK2150" s="12"/>
      <c r="FL2150" s="12"/>
      <c r="FM2150" s="12"/>
      <c r="FN2150" s="12"/>
      <c r="FO2150" s="12"/>
      <c r="FP2150" s="12"/>
      <c r="FQ2150" s="12"/>
      <c r="FR2150" s="12"/>
      <c r="FS2150" s="12"/>
      <c r="FT2150" s="12"/>
      <c r="FU2150" s="12"/>
      <c r="FV2150" s="12"/>
      <c r="FW2150" s="12"/>
      <c r="FX2150" s="12"/>
      <c r="FY2150" s="12"/>
      <c r="FZ2150" s="12"/>
      <c r="GA2150" s="12"/>
      <c r="GB2150" s="12"/>
      <c r="GC2150" s="12"/>
      <c r="GD2150" s="12"/>
      <c r="GE2150" s="12"/>
      <c r="GF2150" s="12"/>
      <c r="GG2150" s="12"/>
      <c r="GH2150" s="12"/>
      <c r="GI2150" s="12"/>
      <c r="GJ2150" s="12"/>
      <c r="GK2150" s="12"/>
      <c r="GL2150" s="12"/>
      <c r="GM2150" s="12"/>
      <c r="GN2150" s="12"/>
      <c r="GO2150" s="12"/>
      <c r="GP2150" s="12"/>
      <c r="GQ2150" s="12"/>
      <c r="GR2150" s="12"/>
    </row>
    <row r="2151" spans="1:200" x14ac:dyDescent="0.2">
      <c r="A2151" s="79">
        <f t="shared" si="739"/>
        <v>45223</v>
      </c>
      <c r="B2151" s="80" t="str">
        <f t="shared" ca="1" si="740"/>
        <v>n.d</v>
      </c>
      <c r="C2151" s="81">
        <f t="shared" ca="1" si="741"/>
        <v>1136.6050237500001</v>
      </c>
      <c r="D2151" s="82">
        <f ca="1">IF(A2151&lt;$B$1,VLOOKUP(A2151,[1]DI!$A$4:$B$15000,2,FALSE),0)</f>
        <v>0</v>
      </c>
      <c r="E2151" s="81">
        <f t="shared" ca="1" si="742"/>
        <v>0</v>
      </c>
      <c r="F2151" s="83">
        <f t="shared" si="737"/>
        <v>1.1679999999999999</v>
      </c>
      <c r="G2151" s="84">
        <f t="shared" ca="1" si="743"/>
        <v>1</v>
      </c>
      <c r="H2151" s="81">
        <f ca="1">TRUNC(PRODUCT(G$10:G2150),15)</f>
        <v>1.40945772534528</v>
      </c>
      <c r="I2151" s="81">
        <f t="shared" ca="1" si="744"/>
        <v>1.40945772534528</v>
      </c>
      <c r="J2151" s="81">
        <f t="shared" ca="1" si="745"/>
        <v>1</v>
      </c>
      <c r="K2151" s="81">
        <f t="shared" ca="1" si="746"/>
        <v>0</v>
      </c>
      <c r="L2151" s="85">
        <f>IF(VLOOKUP(A2151,$U$12:$AD$125,8)=VLOOKUP(A2150,$U$12:$AD$125,8),0,VLOOKUP(A2151,U$12:$AD$125,8))</f>
        <v>4</v>
      </c>
      <c r="M2151" s="86">
        <f>IF(L2151&gt;0,VLOOKUP(L2151,T$12:$AC$125,7),0)</f>
        <v>0</v>
      </c>
      <c r="N2151" s="81">
        <f t="shared" si="738"/>
        <v>0</v>
      </c>
      <c r="O2151" s="81">
        <f t="shared" ca="1" si="747"/>
        <v>0</v>
      </c>
      <c r="P2151" s="87" t="str">
        <f t="shared" si="748"/>
        <v>J=</v>
      </c>
      <c r="Q2151" s="88">
        <f t="shared" si="749"/>
        <v>45223</v>
      </c>
      <c r="R2151" s="7"/>
      <c r="S2151" s="7"/>
      <c r="T2151" s="7"/>
      <c r="U2151" s="7"/>
      <c r="V2151" s="7"/>
      <c r="W2151" s="7"/>
      <c r="X2151" s="7"/>
      <c r="Y2151" s="7"/>
      <c r="Z2151" s="7"/>
      <c r="AA2151" s="7"/>
      <c r="AB2151" s="7"/>
      <c r="AC2151" s="7"/>
      <c r="AD2151" s="7"/>
      <c r="AE2151" s="7"/>
      <c r="AF2151" s="37"/>
      <c r="AG2151" s="3"/>
      <c r="AH2151" s="3"/>
      <c r="AI2151" s="18"/>
      <c r="AJ2151" s="19"/>
      <c r="AK2151" s="18"/>
      <c r="AL2151" s="67"/>
      <c r="AM2151" s="19"/>
      <c r="AN2151" s="3"/>
      <c r="AO2151" s="6"/>
      <c r="AP2151" s="20"/>
      <c r="AQ2151" s="3"/>
      <c r="AR2151" s="21"/>
      <c r="AS2151" s="37"/>
      <c r="AT2151" s="12"/>
      <c r="AU2151" s="12"/>
      <c r="AV2151" s="22"/>
      <c r="AW2151" s="12"/>
      <c r="AX2151" s="12"/>
      <c r="AY2151" s="12"/>
      <c r="AZ2151" s="12"/>
      <c r="BA2151" s="12"/>
      <c r="BB2151" s="12"/>
      <c r="BC2151" s="12"/>
      <c r="BD2151" s="12"/>
      <c r="BE2151" s="12"/>
      <c r="BF2151" s="12"/>
      <c r="BG2151" s="12"/>
      <c r="BH2151" s="12"/>
      <c r="BI2151" s="12"/>
      <c r="BJ2151" s="12"/>
      <c r="BK2151" s="12"/>
      <c r="BL2151" s="12"/>
      <c r="BM2151" s="12"/>
      <c r="BN2151" s="12"/>
      <c r="BO2151" s="12"/>
      <c r="BP2151" s="12"/>
      <c r="BQ2151" s="12"/>
      <c r="BR2151" s="12"/>
      <c r="BS2151" s="12"/>
      <c r="BT2151" s="12"/>
      <c r="BU2151" s="12"/>
      <c r="BV2151" s="12"/>
      <c r="BW2151" s="12"/>
      <c r="BX2151" s="12"/>
      <c r="BY2151" s="12"/>
      <c r="BZ2151" s="12"/>
      <c r="CA2151" s="12"/>
      <c r="CB2151" s="12"/>
      <c r="CC2151" s="12"/>
      <c r="CD2151" s="12"/>
      <c r="CE2151" s="12"/>
      <c r="CF2151" s="12"/>
      <c r="CG2151" s="12"/>
      <c r="CH2151" s="12"/>
      <c r="CI2151" s="12"/>
      <c r="CJ2151" s="12"/>
      <c r="CK2151" s="12"/>
      <c r="CL2151" s="12"/>
      <c r="CM2151" s="12"/>
      <c r="CN2151" s="12"/>
      <c r="CO2151" s="12"/>
      <c r="CP2151" s="12"/>
      <c r="CQ2151" s="12"/>
      <c r="CR2151" s="12"/>
      <c r="CS2151" s="12"/>
      <c r="CT2151" s="12"/>
      <c r="CU2151" s="12"/>
      <c r="CV2151" s="12"/>
      <c r="CW2151" s="12"/>
      <c r="CX2151" s="12"/>
      <c r="CY2151" s="12"/>
      <c r="CZ2151" s="12"/>
      <c r="DA2151" s="12"/>
      <c r="DB2151" s="12"/>
      <c r="DC2151" s="12"/>
      <c r="DD2151" s="12"/>
      <c r="DE2151" s="12"/>
      <c r="DF2151" s="12"/>
      <c r="DG2151" s="12"/>
      <c r="DH2151" s="12"/>
      <c r="DI2151" s="12"/>
      <c r="DJ2151" s="12"/>
      <c r="DK2151" s="12"/>
      <c r="DL2151" s="12"/>
      <c r="DM2151" s="12"/>
      <c r="DN2151" s="12"/>
      <c r="DO2151" s="12"/>
      <c r="DP2151" s="12"/>
      <c r="DQ2151" s="12"/>
      <c r="DR2151" s="12"/>
      <c r="DS2151" s="12"/>
      <c r="DT2151" s="12"/>
      <c r="DU2151" s="12"/>
      <c r="DV2151" s="12"/>
      <c r="DW2151" s="12"/>
      <c r="DX2151" s="12"/>
      <c r="DY2151" s="12"/>
      <c r="DZ2151" s="12"/>
      <c r="EA2151" s="12"/>
      <c r="EB2151" s="12"/>
      <c r="EC2151" s="12"/>
      <c r="ED2151" s="12"/>
      <c r="EE2151" s="12"/>
      <c r="EF2151" s="12"/>
      <c r="EG2151" s="12"/>
      <c r="EH2151" s="12"/>
      <c r="EI2151" s="12"/>
      <c r="EJ2151" s="12"/>
      <c r="EK2151" s="12"/>
      <c r="EL2151" s="12"/>
      <c r="EM2151" s="12"/>
      <c r="EN2151" s="12"/>
      <c r="EO2151" s="12"/>
      <c r="EP2151" s="12"/>
      <c r="EQ2151" s="12"/>
      <c r="ER2151" s="12"/>
      <c r="ES2151" s="12"/>
      <c r="ET2151" s="12"/>
      <c r="EU2151" s="12"/>
      <c r="EV2151" s="12"/>
      <c r="EW2151" s="12"/>
      <c r="EX2151" s="12"/>
      <c r="EY2151" s="12"/>
      <c r="EZ2151" s="12"/>
      <c r="FA2151" s="12"/>
      <c r="FB2151" s="12"/>
      <c r="FC2151" s="12"/>
      <c r="FD2151" s="12"/>
      <c r="FE2151" s="12"/>
      <c r="FF2151" s="12"/>
      <c r="FG2151" s="12"/>
      <c r="FH2151" s="12"/>
      <c r="FI2151" s="12"/>
      <c r="FJ2151" s="12"/>
      <c r="FK2151" s="12"/>
      <c r="FL2151" s="12"/>
      <c r="FM2151" s="12"/>
      <c r="FN2151" s="12"/>
      <c r="FO2151" s="12"/>
      <c r="FP2151" s="12"/>
      <c r="FQ2151" s="12"/>
      <c r="FR2151" s="12"/>
      <c r="FS2151" s="12"/>
      <c r="FT2151" s="12"/>
      <c r="FU2151" s="12"/>
      <c r="FV2151" s="12"/>
      <c r="FW2151" s="12"/>
      <c r="FX2151" s="12"/>
      <c r="FY2151" s="12"/>
      <c r="FZ2151" s="12"/>
      <c r="GA2151" s="12"/>
      <c r="GB2151" s="12"/>
      <c r="GC2151" s="12"/>
      <c r="GD2151" s="12"/>
      <c r="GE2151" s="12"/>
      <c r="GF2151" s="12"/>
      <c r="GG2151" s="12"/>
      <c r="GH2151" s="12"/>
      <c r="GI2151" s="12"/>
      <c r="GJ2151" s="12"/>
      <c r="GK2151" s="12"/>
      <c r="GL2151" s="12"/>
      <c r="GM2151" s="12"/>
      <c r="GN2151" s="12"/>
      <c r="GO2151" s="12"/>
      <c r="GP2151" s="12"/>
      <c r="GQ2151" s="12"/>
      <c r="GR2151" s="12"/>
    </row>
    <row r="2152" spans="1:200" x14ac:dyDescent="0.2">
      <c r="A2152" s="79">
        <f t="shared" si="739"/>
        <v>45224</v>
      </c>
      <c r="B2152" s="80" t="str">
        <f t="shared" ca="1" si="740"/>
        <v>n.d</v>
      </c>
      <c r="C2152" s="81">
        <f t="shared" ca="1" si="741"/>
        <v>1136.6050237500001</v>
      </c>
      <c r="D2152" s="82">
        <f ca="1">IF(A2152&lt;$B$1,VLOOKUP(A2152,[1]DI!$A$4:$B$15000,2,FALSE),0)</f>
        <v>0</v>
      </c>
      <c r="E2152" s="81">
        <f t="shared" ca="1" si="742"/>
        <v>0</v>
      </c>
      <c r="F2152" s="83">
        <f t="shared" si="737"/>
        <v>1.1679999999999999</v>
      </c>
      <c r="G2152" s="84">
        <f t="shared" ca="1" si="743"/>
        <v>1</v>
      </c>
      <c r="H2152" s="81">
        <f ca="1">TRUNC(PRODUCT(G$10:G2151),15)</f>
        <v>1.40945772534528</v>
      </c>
      <c r="I2152" s="81">
        <f t="shared" ca="1" si="744"/>
        <v>1.40945772534528</v>
      </c>
      <c r="J2152" s="81">
        <f t="shared" ca="1" si="745"/>
        <v>1</v>
      </c>
      <c r="K2152" s="81">
        <f t="shared" ca="1" si="746"/>
        <v>0</v>
      </c>
      <c r="L2152" s="85">
        <f>IF(VLOOKUP(A2152,$U$12:$AD$125,8)=VLOOKUP(A2151,$U$12:$AD$125,8),0,VLOOKUP(A2152,U$12:$AD$125,8))</f>
        <v>0</v>
      </c>
      <c r="M2152" s="86">
        <f>IF(L2152&gt;0,VLOOKUP(L2152,T$12:$AC$125,7),0)</f>
        <v>0</v>
      </c>
      <c r="N2152" s="81">
        <f t="shared" si="738"/>
        <v>0</v>
      </c>
      <c r="O2152" s="81">
        <f t="shared" ca="1" si="747"/>
        <v>0</v>
      </c>
      <c r="P2152" s="87" t="str">
        <f t="shared" si="748"/>
        <v>A+J=</v>
      </c>
      <c r="Q2152" s="88">
        <f t="shared" si="749"/>
        <v>45406</v>
      </c>
      <c r="R2152" s="7"/>
      <c r="S2152" s="7"/>
      <c r="T2152" s="7"/>
      <c r="U2152" s="7"/>
      <c r="V2152" s="7"/>
      <c r="W2152" s="7"/>
      <c r="X2152" s="7"/>
      <c r="Y2152" s="7"/>
      <c r="Z2152" s="7"/>
      <c r="AA2152" s="7"/>
      <c r="AB2152" s="7"/>
      <c r="AC2152" s="7"/>
      <c r="AD2152" s="7"/>
      <c r="AE2152" s="7"/>
      <c r="AF2152" s="37"/>
      <c r="AG2152" s="9"/>
      <c r="AH2152" s="3"/>
      <c r="AI2152" s="13"/>
      <c r="AJ2152" s="5"/>
      <c r="AK2152" s="13"/>
      <c r="AL2152" s="37"/>
      <c r="AM2152" s="5"/>
      <c r="AN2152" s="3"/>
      <c r="AO2152" s="6"/>
      <c r="AP2152" s="20"/>
      <c r="AQ2152" s="3"/>
      <c r="AR2152" s="21"/>
      <c r="AS2152" s="37"/>
      <c r="AT2152" s="12"/>
      <c r="AU2152" s="12"/>
      <c r="AV2152" s="22"/>
      <c r="AW2152" s="12"/>
      <c r="AX2152" s="12"/>
      <c r="AY2152" s="12"/>
      <c r="AZ2152" s="12"/>
      <c r="BA2152" s="12"/>
      <c r="BB2152" s="12"/>
      <c r="BC2152" s="12"/>
      <c r="BD2152" s="12"/>
      <c r="BE2152" s="12"/>
      <c r="BF2152" s="12"/>
      <c r="BG2152" s="12"/>
      <c r="BH2152" s="12"/>
      <c r="BI2152" s="12"/>
      <c r="BJ2152" s="12"/>
      <c r="BK2152" s="12"/>
      <c r="BL2152" s="12"/>
      <c r="BM2152" s="12"/>
      <c r="BN2152" s="12"/>
      <c r="BO2152" s="12"/>
      <c r="BP2152" s="12"/>
      <c r="BQ2152" s="12"/>
      <c r="BR2152" s="12"/>
      <c r="BS2152" s="12"/>
      <c r="BT2152" s="12"/>
      <c r="BU2152" s="12"/>
      <c r="BV2152" s="12"/>
      <c r="BW2152" s="12"/>
      <c r="BX2152" s="12"/>
      <c r="BY2152" s="12"/>
      <c r="BZ2152" s="12"/>
      <c r="CA2152" s="12"/>
      <c r="CB2152" s="12"/>
      <c r="CC2152" s="12"/>
      <c r="CD2152" s="12"/>
      <c r="CE2152" s="12"/>
      <c r="CF2152" s="12"/>
      <c r="CG2152" s="12"/>
      <c r="CH2152" s="12"/>
      <c r="CI2152" s="12"/>
      <c r="CJ2152" s="12"/>
      <c r="CK2152" s="12"/>
      <c r="CL2152" s="12"/>
      <c r="CM2152" s="12"/>
      <c r="CN2152" s="12"/>
      <c r="CO2152" s="12"/>
      <c r="CP2152" s="12"/>
      <c r="CQ2152" s="12"/>
      <c r="CR2152" s="12"/>
      <c r="CS2152" s="12"/>
      <c r="CT2152" s="12"/>
      <c r="CU2152" s="12"/>
      <c r="CV2152" s="12"/>
      <c r="CW2152" s="12"/>
      <c r="CX2152" s="12"/>
      <c r="CY2152" s="12"/>
      <c r="CZ2152" s="12"/>
      <c r="DA2152" s="12"/>
      <c r="DB2152" s="12"/>
      <c r="DC2152" s="12"/>
      <c r="DD2152" s="12"/>
      <c r="DE2152" s="12"/>
      <c r="DF2152" s="12"/>
      <c r="DG2152" s="12"/>
      <c r="DH2152" s="12"/>
      <c r="DI2152" s="12"/>
      <c r="DJ2152" s="12"/>
      <c r="DK2152" s="12"/>
      <c r="DL2152" s="12"/>
      <c r="DM2152" s="12"/>
      <c r="DN2152" s="12"/>
      <c r="DO2152" s="12"/>
      <c r="DP2152" s="12"/>
      <c r="DQ2152" s="12"/>
      <c r="DR2152" s="12"/>
      <c r="DS2152" s="12"/>
      <c r="DT2152" s="12"/>
      <c r="DU2152" s="12"/>
      <c r="DV2152" s="12"/>
      <c r="DW2152" s="12"/>
      <c r="DX2152" s="12"/>
      <c r="DY2152" s="12"/>
      <c r="DZ2152" s="12"/>
      <c r="EA2152" s="12"/>
      <c r="EB2152" s="12"/>
      <c r="EC2152" s="12"/>
      <c r="ED2152" s="12"/>
      <c r="EE2152" s="12"/>
      <c r="EF2152" s="12"/>
      <c r="EG2152" s="12"/>
      <c r="EH2152" s="12"/>
      <c r="EI2152" s="12"/>
      <c r="EJ2152" s="12"/>
      <c r="EK2152" s="12"/>
      <c r="EL2152" s="12"/>
      <c r="EM2152" s="12"/>
      <c r="EN2152" s="12"/>
      <c r="EO2152" s="12"/>
      <c r="EP2152" s="12"/>
      <c r="EQ2152" s="12"/>
      <c r="ER2152" s="12"/>
      <c r="ES2152" s="12"/>
      <c r="ET2152" s="12"/>
      <c r="EU2152" s="12"/>
      <c r="EV2152" s="12"/>
      <c r="EW2152" s="12"/>
      <c r="EX2152" s="12"/>
      <c r="EY2152" s="12"/>
      <c r="EZ2152" s="12"/>
      <c r="FA2152" s="12"/>
      <c r="FB2152" s="12"/>
      <c r="FC2152" s="12"/>
      <c r="FD2152" s="12"/>
      <c r="FE2152" s="12"/>
      <c r="FF2152" s="12"/>
      <c r="FG2152" s="12"/>
      <c r="FH2152" s="12"/>
      <c r="FI2152" s="12"/>
      <c r="FJ2152" s="12"/>
      <c r="FK2152" s="12"/>
      <c r="FL2152" s="12"/>
      <c r="FM2152" s="12"/>
      <c r="FN2152" s="12"/>
      <c r="FO2152" s="12"/>
      <c r="FP2152" s="12"/>
      <c r="FQ2152" s="12"/>
      <c r="FR2152" s="12"/>
      <c r="FS2152" s="12"/>
      <c r="FT2152" s="12"/>
      <c r="FU2152" s="12"/>
      <c r="FV2152" s="12"/>
      <c r="FW2152" s="12"/>
      <c r="FX2152" s="12"/>
      <c r="FY2152" s="12"/>
      <c r="FZ2152" s="12"/>
      <c r="GA2152" s="12"/>
      <c r="GB2152" s="12"/>
      <c r="GC2152" s="12"/>
      <c r="GD2152" s="12"/>
      <c r="GE2152" s="12"/>
      <c r="GF2152" s="12"/>
      <c r="GG2152" s="12"/>
      <c r="GH2152" s="12"/>
      <c r="GI2152" s="12"/>
      <c r="GJ2152" s="12"/>
      <c r="GK2152" s="12"/>
      <c r="GL2152" s="12"/>
      <c r="GM2152" s="12"/>
      <c r="GN2152" s="12"/>
      <c r="GO2152" s="12"/>
      <c r="GP2152" s="12"/>
      <c r="GQ2152" s="12"/>
      <c r="GR2152" s="12"/>
    </row>
    <row r="2153" spans="1:200" x14ac:dyDescent="0.2">
      <c r="A2153" s="79">
        <f t="shared" si="739"/>
        <v>45225</v>
      </c>
      <c r="B2153" s="80" t="str">
        <f t="shared" ca="1" si="740"/>
        <v>n.d</v>
      </c>
      <c r="C2153" s="81">
        <f t="shared" ca="1" si="741"/>
        <v>1136.6050237500001</v>
      </c>
      <c r="D2153" s="82">
        <f ca="1">IF(A2153&lt;$B$1,VLOOKUP(A2153,[1]DI!$A$4:$B$15000,2,FALSE),0)</f>
        <v>0</v>
      </c>
      <c r="E2153" s="81">
        <f t="shared" ca="1" si="742"/>
        <v>0</v>
      </c>
      <c r="F2153" s="83">
        <f t="shared" si="737"/>
        <v>1.1679999999999999</v>
      </c>
      <c r="G2153" s="84">
        <f t="shared" ca="1" si="743"/>
        <v>1</v>
      </c>
      <c r="H2153" s="81">
        <f ca="1">TRUNC(PRODUCT(G$10:G2152),15)</f>
        <v>1.40945772534528</v>
      </c>
      <c r="I2153" s="81">
        <f t="shared" ca="1" si="744"/>
        <v>1.40945772534528</v>
      </c>
      <c r="J2153" s="81">
        <f t="shared" ca="1" si="745"/>
        <v>1</v>
      </c>
      <c r="K2153" s="81">
        <f t="shared" ca="1" si="746"/>
        <v>0</v>
      </c>
      <c r="L2153" s="85">
        <f>IF(VLOOKUP(A2153,$U$12:$AD$125,8)=VLOOKUP(A2152,$U$12:$AD$125,8),0,VLOOKUP(A2153,U$12:$AD$125,8))</f>
        <v>0</v>
      </c>
      <c r="M2153" s="86">
        <f>IF(L2153&gt;0,VLOOKUP(L2153,T$12:$AC$125,7),0)</f>
        <v>0</v>
      </c>
      <c r="N2153" s="81">
        <f t="shared" si="738"/>
        <v>0</v>
      </c>
      <c r="O2153" s="81">
        <f t="shared" ca="1" si="747"/>
        <v>0</v>
      </c>
      <c r="P2153" s="87" t="str">
        <f t="shared" si="748"/>
        <v>A+J=</v>
      </c>
      <c r="Q2153" s="88">
        <f t="shared" si="749"/>
        <v>45406</v>
      </c>
      <c r="R2153" s="7"/>
      <c r="S2153" s="7"/>
      <c r="T2153" s="7"/>
      <c r="U2153" s="7"/>
      <c r="V2153" s="7"/>
      <c r="W2153" s="7"/>
      <c r="X2153" s="7"/>
      <c r="Y2153" s="7"/>
      <c r="Z2153" s="7"/>
      <c r="AA2153" s="7"/>
      <c r="AB2153" s="7"/>
      <c r="AC2153" s="7"/>
      <c r="AD2153" s="7"/>
      <c r="AE2153" s="7"/>
      <c r="AF2153" s="37"/>
      <c r="AG2153" s="9"/>
      <c r="AH2153" s="3"/>
      <c r="AI2153" s="13"/>
      <c r="AJ2153" s="5"/>
      <c r="AK2153" s="13"/>
      <c r="AL2153" s="37"/>
      <c r="AM2153" s="5"/>
      <c r="AN2153" s="3"/>
      <c r="AO2153" s="6"/>
      <c r="AP2153" s="20"/>
      <c r="AQ2153" s="3"/>
      <c r="AR2153" s="21"/>
      <c r="AS2153" s="37"/>
      <c r="AT2153" s="12"/>
      <c r="AU2153" s="12"/>
      <c r="AV2153" s="22"/>
      <c r="AW2153" s="12"/>
      <c r="AX2153" s="12"/>
      <c r="AY2153" s="12"/>
      <c r="AZ2153" s="12"/>
      <c r="BA2153" s="12"/>
      <c r="BB2153" s="12"/>
      <c r="BC2153" s="12"/>
      <c r="BD2153" s="12"/>
      <c r="BE2153" s="12"/>
      <c r="BF2153" s="12"/>
      <c r="BG2153" s="12"/>
      <c r="BH2153" s="12"/>
      <c r="BI2153" s="12"/>
      <c r="BJ2153" s="12"/>
      <c r="BK2153" s="12"/>
      <c r="BL2153" s="12"/>
      <c r="BM2153" s="12"/>
      <c r="BN2153" s="12"/>
      <c r="BO2153" s="12"/>
      <c r="BP2153" s="12"/>
      <c r="BQ2153" s="12"/>
      <c r="BR2153" s="12"/>
      <c r="BS2153" s="12"/>
      <c r="BT2153" s="12"/>
      <c r="BU2153" s="12"/>
      <c r="BV2153" s="12"/>
      <c r="BW2153" s="12"/>
      <c r="BX2153" s="12"/>
      <c r="BY2153" s="12"/>
      <c r="BZ2153" s="12"/>
      <c r="CA2153" s="12"/>
      <c r="CB2153" s="12"/>
      <c r="CC2153" s="12"/>
      <c r="CD2153" s="12"/>
      <c r="CE2153" s="12"/>
      <c r="CF2153" s="12"/>
      <c r="CG2153" s="12"/>
      <c r="CH2153" s="12"/>
      <c r="CI2153" s="12"/>
      <c r="CJ2153" s="12"/>
      <c r="CK2153" s="12"/>
      <c r="CL2153" s="12"/>
      <c r="CM2153" s="12"/>
      <c r="CN2153" s="12"/>
      <c r="CO2153" s="12"/>
      <c r="CP2153" s="12"/>
      <c r="CQ2153" s="12"/>
      <c r="CR2153" s="12"/>
      <c r="CS2153" s="12"/>
      <c r="CT2153" s="12"/>
      <c r="CU2153" s="12"/>
      <c r="CV2153" s="12"/>
      <c r="CW2153" s="12"/>
      <c r="CX2153" s="12"/>
      <c r="CY2153" s="12"/>
      <c r="CZ2153" s="12"/>
      <c r="DA2153" s="12"/>
      <c r="DB2153" s="12"/>
      <c r="DC2153" s="12"/>
      <c r="DD2153" s="12"/>
      <c r="DE2153" s="12"/>
      <c r="DF2153" s="12"/>
      <c r="DG2153" s="12"/>
      <c r="DH2153" s="12"/>
      <c r="DI2153" s="12"/>
      <c r="DJ2153" s="12"/>
      <c r="DK2153" s="12"/>
      <c r="DL2153" s="12"/>
      <c r="DM2153" s="12"/>
      <c r="DN2153" s="12"/>
      <c r="DO2153" s="12"/>
      <c r="DP2153" s="12"/>
      <c r="DQ2153" s="12"/>
      <c r="DR2153" s="12"/>
      <c r="DS2153" s="12"/>
      <c r="DT2153" s="12"/>
      <c r="DU2153" s="12"/>
      <c r="DV2153" s="12"/>
      <c r="DW2153" s="12"/>
      <c r="DX2153" s="12"/>
      <c r="DY2153" s="12"/>
      <c r="DZ2153" s="12"/>
      <c r="EA2153" s="12"/>
      <c r="EB2153" s="12"/>
      <c r="EC2153" s="12"/>
      <c r="ED2153" s="12"/>
      <c r="EE2153" s="12"/>
      <c r="EF2153" s="12"/>
      <c r="EG2153" s="12"/>
      <c r="EH2153" s="12"/>
      <c r="EI2153" s="12"/>
      <c r="EJ2153" s="12"/>
      <c r="EK2153" s="12"/>
      <c r="EL2153" s="12"/>
      <c r="EM2153" s="12"/>
      <c r="EN2153" s="12"/>
      <c r="EO2153" s="12"/>
      <c r="EP2153" s="12"/>
      <c r="EQ2153" s="12"/>
      <c r="ER2153" s="12"/>
      <c r="ES2153" s="12"/>
      <c r="ET2153" s="12"/>
      <c r="EU2153" s="12"/>
      <c r="EV2153" s="12"/>
      <c r="EW2153" s="12"/>
      <c r="EX2153" s="12"/>
      <c r="EY2153" s="12"/>
      <c r="EZ2153" s="12"/>
      <c r="FA2153" s="12"/>
      <c r="FB2153" s="12"/>
      <c r="FC2153" s="12"/>
      <c r="FD2153" s="12"/>
      <c r="FE2153" s="12"/>
      <c r="FF2153" s="12"/>
      <c r="FG2153" s="12"/>
      <c r="FH2153" s="12"/>
      <c r="FI2153" s="12"/>
      <c r="FJ2153" s="12"/>
      <c r="FK2153" s="12"/>
      <c r="FL2153" s="12"/>
      <c r="FM2153" s="12"/>
      <c r="FN2153" s="12"/>
      <c r="FO2153" s="12"/>
      <c r="FP2153" s="12"/>
      <c r="FQ2153" s="12"/>
      <c r="FR2153" s="12"/>
      <c r="FS2153" s="12"/>
      <c r="FT2153" s="12"/>
      <c r="FU2153" s="12"/>
      <c r="FV2153" s="12"/>
      <c r="FW2153" s="12"/>
      <c r="FX2153" s="12"/>
      <c r="FY2153" s="12"/>
      <c r="FZ2153" s="12"/>
      <c r="GA2153" s="12"/>
      <c r="GB2153" s="12"/>
      <c r="GC2153" s="12"/>
      <c r="GD2153" s="12"/>
      <c r="GE2153" s="12"/>
      <c r="GF2153" s="12"/>
      <c r="GG2153" s="12"/>
      <c r="GH2153" s="12"/>
      <c r="GI2153" s="12"/>
      <c r="GJ2153" s="12"/>
      <c r="GK2153" s="12"/>
      <c r="GL2153" s="12"/>
      <c r="GM2153" s="12"/>
      <c r="GN2153" s="12"/>
      <c r="GO2153" s="12"/>
      <c r="GP2153" s="12"/>
      <c r="GQ2153" s="12"/>
      <c r="GR2153" s="12"/>
    </row>
    <row r="2154" spans="1:200" x14ac:dyDescent="0.2">
      <c r="A2154" s="79">
        <f t="shared" si="739"/>
        <v>45226</v>
      </c>
      <c r="B2154" s="80" t="str">
        <f t="shared" ca="1" si="740"/>
        <v>n.d</v>
      </c>
      <c r="C2154" s="81">
        <f t="shared" ca="1" si="741"/>
        <v>1136.6050237500001</v>
      </c>
      <c r="D2154" s="82">
        <f ca="1">IF(A2154&lt;$B$1,VLOOKUP(A2154,[1]DI!$A$4:$B$15000,2,FALSE),0)</f>
        <v>0</v>
      </c>
      <c r="E2154" s="81">
        <f t="shared" ca="1" si="742"/>
        <v>0</v>
      </c>
      <c r="F2154" s="83">
        <f t="shared" si="737"/>
        <v>1.1679999999999999</v>
      </c>
      <c r="G2154" s="84">
        <f t="shared" ca="1" si="743"/>
        <v>1</v>
      </c>
      <c r="H2154" s="81">
        <f ca="1">TRUNC(PRODUCT(G$10:G2153),15)</f>
        <v>1.40945772534528</v>
      </c>
      <c r="I2154" s="81">
        <f t="shared" ca="1" si="744"/>
        <v>1.40945772534528</v>
      </c>
      <c r="J2154" s="81">
        <f t="shared" ca="1" si="745"/>
        <v>1</v>
      </c>
      <c r="K2154" s="81">
        <f t="shared" ca="1" si="746"/>
        <v>0</v>
      </c>
      <c r="L2154" s="85">
        <f>IF(VLOOKUP(A2154,$U$12:$AD$125,8)=VLOOKUP(A2153,$U$12:$AD$125,8),0,VLOOKUP(A2154,U$12:$AD$125,8))</f>
        <v>0</v>
      </c>
      <c r="M2154" s="86">
        <f>IF(L2154&gt;0,VLOOKUP(L2154,T$12:$AC$125,7),0)</f>
        <v>0</v>
      </c>
      <c r="N2154" s="81">
        <f t="shared" si="738"/>
        <v>0</v>
      </c>
      <c r="O2154" s="81">
        <f t="shared" ca="1" si="747"/>
        <v>0</v>
      </c>
      <c r="P2154" s="87" t="str">
        <f t="shared" si="748"/>
        <v>A+J=</v>
      </c>
      <c r="Q2154" s="88">
        <f t="shared" si="749"/>
        <v>45406</v>
      </c>
      <c r="R2154" s="7"/>
      <c r="S2154" s="7"/>
      <c r="T2154" s="7"/>
      <c r="U2154" s="7"/>
      <c r="V2154" s="7"/>
      <c r="W2154" s="7"/>
      <c r="X2154" s="7"/>
      <c r="Y2154" s="7"/>
      <c r="Z2154" s="7"/>
      <c r="AA2154" s="7"/>
      <c r="AB2154" s="7"/>
      <c r="AC2154" s="7"/>
      <c r="AD2154" s="7"/>
      <c r="AE2154" s="7"/>
      <c r="AF2154" s="37"/>
      <c r="AG2154" s="3"/>
      <c r="AH2154" s="3"/>
      <c r="AI2154" s="13"/>
      <c r="AJ2154" s="5"/>
      <c r="AK2154" s="4"/>
      <c r="AL2154" s="65"/>
      <c r="AM2154" s="10"/>
      <c r="AN2154" s="3"/>
      <c r="AO2154" s="6"/>
      <c r="AP2154" s="20"/>
      <c r="AQ2154" s="3"/>
      <c r="AR2154" s="21"/>
      <c r="AS2154" s="65"/>
      <c r="AT2154" s="12"/>
      <c r="AU2154" s="12"/>
      <c r="AV2154" s="22"/>
      <c r="AW2154" s="12"/>
      <c r="AX2154" s="12"/>
      <c r="AY2154" s="12"/>
      <c r="AZ2154" s="12"/>
      <c r="BA2154" s="12"/>
      <c r="BB2154" s="12"/>
      <c r="BC2154" s="12"/>
      <c r="BD2154" s="12"/>
      <c r="BE2154" s="12"/>
      <c r="BF2154" s="12"/>
      <c r="BG2154" s="12"/>
      <c r="BH2154" s="12"/>
      <c r="BI2154" s="12"/>
      <c r="BJ2154" s="12"/>
      <c r="BK2154" s="12"/>
      <c r="BL2154" s="12"/>
      <c r="BM2154" s="12"/>
      <c r="BN2154" s="12"/>
      <c r="BO2154" s="12"/>
      <c r="BP2154" s="12"/>
      <c r="BQ2154" s="12"/>
      <c r="BR2154" s="12"/>
      <c r="BS2154" s="12"/>
      <c r="BT2154" s="12"/>
      <c r="BU2154" s="12"/>
      <c r="BV2154" s="12"/>
      <c r="BW2154" s="12"/>
      <c r="BX2154" s="12"/>
      <c r="BY2154" s="12"/>
      <c r="BZ2154" s="12"/>
      <c r="CA2154" s="12"/>
      <c r="CB2154" s="12"/>
      <c r="CC2154" s="12"/>
      <c r="CD2154" s="12"/>
      <c r="CE2154" s="12"/>
      <c r="CF2154" s="12"/>
      <c r="CG2154" s="12"/>
      <c r="CH2154" s="12"/>
      <c r="CI2154" s="12"/>
      <c r="CJ2154" s="12"/>
      <c r="CK2154" s="12"/>
      <c r="CL2154" s="12"/>
      <c r="CM2154" s="12"/>
      <c r="CN2154" s="12"/>
      <c r="CO2154" s="12"/>
      <c r="CP2154" s="12"/>
      <c r="CQ2154" s="12"/>
      <c r="CR2154" s="12"/>
      <c r="CS2154" s="12"/>
      <c r="CT2154" s="12"/>
      <c r="CU2154" s="12"/>
      <c r="CV2154" s="12"/>
      <c r="CW2154" s="12"/>
      <c r="CX2154" s="12"/>
      <c r="CY2154" s="12"/>
      <c r="CZ2154" s="12"/>
      <c r="DA2154" s="12"/>
      <c r="DB2154" s="12"/>
      <c r="DC2154" s="12"/>
      <c r="DD2154" s="12"/>
      <c r="DE2154" s="12"/>
      <c r="DF2154" s="12"/>
      <c r="DG2154" s="12"/>
      <c r="DH2154" s="12"/>
      <c r="DI2154" s="12"/>
      <c r="DJ2154" s="12"/>
      <c r="DK2154" s="12"/>
      <c r="DL2154" s="12"/>
      <c r="DM2154" s="12"/>
      <c r="DN2154" s="12"/>
      <c r="DO2154" s="12"/>
      <c r="DP2154" s="12"/>
      <c r="DQ2154" s="12"/>
      <c r="DR2154" s="12"/>
      <c r="DS2154" s="12"/>
      <c r="DT2154" s="12"/>
      <c r="DU2154" s="12"/>
      <c r="DV2154" s="12"/>
      <c r="DW2154" s="12"/>
      <c r="DX2154" s="12"/>
      <c r="DY2154" s="12"/>
      <c r="DZ2154" s="12"/>
      <c r="EA2154" s="12"/>
      <c r="EB2154" s="12"/>
      <c r="EC2154" s="12"/>
      <c r="ED2154" s="12"/>
      <c r="EE2154" s="12"/>
      <c r="EF2154" s="12"/>
      <c r="EG2154" s="12"/>
      <c r="EH2154" s="12"/>
      <c r="EI2154" s="12"/>
      <c r="EJ2154" s="12"/>
      <c r="EK2154" s="12"/>
      <c r="EL2154" s="12"/>
      <c r="EM2154" s="12"/>
      <c r="EN2154" s="12"/>
      <c r="EO2154" s="12"/>
      <c r="EP2154" s="12"/>
      <c r="EQ2154" s="12"/>
      <c r="ER2154" s="12"/>
      <c r="ES2154" s="12"/>
      <c r="ET2154" s="12"/>
      <c r="EU2154" s="12"/>
      <c r="EV2154" s="12"/>
      <c r="EW2154" s="12"/>
      <c r="EX2154" s="12"/>
      <c r="EY2154" s="12"/>
      <c r="EZ2154" s="12"/>
      <c r="FA2154" s="12"/>
      <c r="FB2154" s="12"/>
      <c r="FC2154" s="12"/>
      <c r="FD2154" s="12"/>
      <c r="FE2154" s="12"/>
      <c r="FF2154" s="12"/>
      <c r="FG2154" s="12"/>
      <c r="FH2154" s="12"/>
      <c r="FI2154" s="12"/>
      <c r="FJ2154" s="12"/>
      <c r="FK2154" s="12"/>
      <c r="FL2154" s="12"/>
      <c r="FM2154" s="12"/>
      <c r="FN2154" s="12"/>
      <c r="FO2154" s="12"/>
      <c r="FP2154" s="12"/>
      <c r="FQ2154" s="12"/>
      <c r="FR2154" s="12"/>
      <c r="FS2154" s="12"/>
      <c r="FT2154" s="12"/>
      <c r="FU2154" s="12"/>
      <c r="FV2154" s="12"/>
      <c r="FW2154" s="12"/>
      <c r="FX2154" s="12"/>
      <c r="FY2154" s="12"/>
      <c r="FZ2154" s="12"/>
      <c r="GA2154" s="12"/>
      <c r="GB2154" s="12"/>
      <c r="GC2154" s="12"/>
      <c r="GD2154" s="12"/>
      <c r="GE2154" s="12"/>
      <c r="GF2154" s="12"/>
      <c r="GG2154" s="12"/>
      <c r="GH2154" s="12"/>
      <c r="GI2154" s="12"/>
      <c r="GJ2154" s="12"/>
      <c r="GK2154" s="12"/>
      <c r="GL2154" s="12"/>
      <c r="GM2154" s="12"/>
      <c r="GN2154" s="12"/>
      <c r="GO2154" s="12"/>
      <c r="GP2154" s="12"/>
      <c r="GQ2154" s="12"/>
      <c r="GR2154" s="12"/>
    </row>
    <row r="2155" spans="1:200" x14ac:dyDescent="0.2">
      <c r="A2155" s="79">
        <f t="shared" si="739"/>
        <v>45227</v>
      </c>
      <c r="B2155" s="80" t="str">
        <f t="shared" ca="1" si="740"/>
        <v>n.d</v>
      </c>
      <c r="C2155" s="81">
        <f t="shared" ca="1" si="741"/>
        <v>1136.6050237500001</v>
      </c>
      <c r="D2155" s="82">
        <f ca="1">IF(A2155&lt;$B$1,VLOOKUP(A2155,[1]DI!$A$4:$B$15000,2,FALSE),0)</f>
        <v>0</v>
      </c>
      <c r="E2155" s="81">
        <f t="shared" ca="1" si="742"/>
        <v>0</v>
      </c>
      <c r="F2155" s="83">
        <f t="shared" si="737"/>
        <v>1.1679999999999999</v>
      </c>
      <c r="G2155" s="84">
        <f t="shared" ca="1" si="743"/>
        <v>1</v>
      </c>
      <c r="H2155" s="81">
        <f ca="1">TRUNC(PRODUCT(G$10:G2154),15)</f>
        <v>1.40945772534528</v>
      </c>
      <c r="I2155" s="81">
        <f t="shared" ca="1" si="744"/>
        <v>1.40945772534528</v>
      </c>
      <c r="J2155" s="81">
        <f t="shared" ca="1" si="745"/>
        <v>1</v>
      </c>
      <c r="K2155" s="81">
        <f t="shared" ca="1" si="746"/>
        <v>0</v>
      </c>
      <c r="L2155" s="85">
        <f>IF(VLOOKUP(A2155,$U$12:$AD$125,8)=VLOOKUP(A2154,$U$12:$AD$125,8),0,VLOOKUP(A2155,U$12:$AD$125,8))</f>
        <v>0</v>
      </c>
      <c r="M2155" s="86">
        <f>IF(L2155&gt;0,VLOOKUP(L2155,T$12:$AC$125,7),0)</f>
        <v>0</v>
      </c>
      <c r="N2155" s="81">
        <f t="shared" si="738"/>
        <v>0</v>
      </c>
      <c r="O2155" s="81">
        <f t="shared" ca="1" si="747"/>
        <v>0</v>
      </c>
      <c r="P2155" s="87" t="str">
        <f t="shared" si="748"/>
        <v>A+J=</v>
      </c>
      <c r="Q2155" s="88">
        <f t="shared" si="749"/>
        <v>45406</v>
      </c>
      <c r="R2155" s="7"/>
      <c r="S2155" s="7"/>
      <c r="T2155" s="7"/>
      <c r="U2155" s="7"/>
      <c r="V2155" s="7"/>
      <c r="W2155" s="7"/>
      <c r="X2155" s="7"/>
      <c r="Y2155" s="7"/>
      <c r="Z2155" s="7"/>
      <c r="AA2155" s="7"/>
      <c r="AB2155" s="7"/>
      <c r="AC2155" s="7"/>
      <c r="AD2155" s="7"/>
      <c r="AE2155" s="7"/>
      <c r="AF2155" s="65"/>
      <c r="AG2155" s="9"/>
      <c r="AH2155" s="9"/>
      <c r="AI2155" s="4"/>
      <c r="AJ2155" s="10"/>
      <c r="AK2155" s="4"/>
      <c r="AL2155" s="65"/>
      <c r="AM2155" s="10"/>
      <c r="AN2155" s="9"/>
      <c r="AO2155" s="7"/>
      <c r="AP2155" s="11"/>
      <c r="AQ2155" s="9"/>
      <c r="AR2155" s="8"/>
      <c r="AS2155" s="68"/>
      <c r="AT2155" s="12"/>
      <c r="AU2155" s="12"/>
      <c r="AV2155" s="22"/>
      <c r="AW2155" s="12"/>
      <c r="AX2155" s="12"/>
      <c r="AY2155" s="12"/>
      <c r="AZ2155" s="12"/>
      <c r="BA2155" s="12"/>
      <c r="BB2155" s="12"/>
      <c r="BC2155" s="12"/>
      <c r="BD2155" s="12"/>
      <c r="BE2155" s="12"/>
      <c r="BF2155" s="12"/>
      <c r="BG2155" s="12"/>
      <c r="BH2155" s="12"/>
      <c r="BI2155" s="12"/>
      <c r="BJ2155" s="12"/>
      <c r="BK2155" s="12"/>
      <c r="BL2155" s="12"/>
      <c r="BM2155" s="12"/>
      <c r="BN2155" s="12"/>
      <c r="BO2155" s="12"/>
      <c r="BP2155" s="12"/>
      <c r="BQ2155" s="12"/>
      <c r="BR2155" s="12"/>
      <c r="BS2155" s="12"/>
      <c r="BT2155" s="12"/>
      <c r="BU2155" s="12"/>
      <c r="BV2155" s="12"/>
      <c r="BW2155" s="12"/>
      <c r="BX2155" s="12"/>
      <c r="BY2155" s="12"/>
      <c r="BZ2155" s="12"/>
      <c r="CA2155" s="12"/>
      <c r="CB2155" s="12"/>
      <c r="CC2155" s="12"/>
      <c r="CD2155" s="12"/>
      <c r="CE2155" s="12"/>
      <c r="CF2155" s="12"/>
      <c r="CG2155" s="12"/>
      <c r="CH2155" s="12"/>
      <c r="CI2155" s="12"/>
      <c r="CJ2155" s="12"/>
      <c r="CK2155" s="12"/>
      <c r="CL2155" s="12"/>
      <c r="CM2155" s="12"/>
      <c r="CN2155" s="12"/>
      <c r="CO2155" s="12"/>
      <c r="CP2155" s="12"/>
      <c r="CQ2155" s="12"/>
      <c r="CR2155" s="12"/>
      <c r="CS2155" s="12"/>
      <c r="CT2155" s="12"/>
      <c r="CU2155" s="12"/>
      <c r="CV2155" s="12"/>
      <c r="CW2155" s="12"/>
      <c r="CX2155" s="12"/>
      <c r="CY2155" s="12"/>
      <c r="CZ2155" s="12"/>
      <c r="DA2155" s="12"/>
      <c r="DB2155" s="12"/>
      <c r="DC2155" s="12"/>
      <c r="DD2155" s="12"/>
      <c r="DE2155" s="12"/>
      <c r="DF2155" s="12"/>
      <c r="DG2155" s="12"/>
      <c r="DH2155" s="12"/>
      <c r="DI2155" s="12"/>
      <c r="DJ2155" s="12"/>
      <c r="DK2155" s="12"/>
      <c r="DL2155" s="12"/>
      <c r="DM2155" s="12"/>
      <c r="DN2155" s="12"/>
      <c r="DO2155" s="12"/>
      <c r="DP2155" s="12"/>
      <c r="DQ2155" s="12"/>
      <c r="DR2155" s="12"/>
      <c r="DS2155" s="12"/>
      <c r="DT2155" s="12"/>
      <c r="DU2155" s="12"/>
      <c r="DV2155" s="12"/>
      <c r="DW2155" s="12"/>
      <c r="DX2155" s="12"/>
      <c r="DY2155" s="12"/>
      <c r="DZ2155" s="12"/>
      <c r="EA2155" s="12"/>
      <c r="EB2155" s="12"/>
      <c r="EC2155" s="12"/>
      <c r="ED2155" s="12"/>
      <c r="EE2155" s="12"/>
      <c r="EF2155" s="12"/>
      <c r="EG2155" s="12"/>
      <c r="EH2155" s="12"/>
      <c r="EI2155" s="12"/>
      <c r="EJ2155" s="12"/>
      <c r="EK2155" s="12"/>
      <c r="EL2155" s="12"/>
      <c r="EM2155" s="12"/>
      <c r="EN2155" s="12"/>
      <c r="EO2155" s="12"/>
      <c r="EP2155" s="12"/>
      <c r="EQ2155" s="12"/>
      <c r="ER2155" s="12"/>
      <c r="ES2155" s="12"/>
      <c r="ET2155" s="12"/>
      <c r="EU2155" s="12"/>
      <c r="EV2155" s="12"/>
      <c r="EW2155" s="12"/>
      <c r="EX2155" s="12"/>
      <c r="EY2155" s="12"/>
      <c r="EZ2155" s="12"/>
      <c r="FA2155" s="12"/>
      <c r="FB2155" s="12"/>
      <c r="FC2155" s="12"/>
      <c r="FD2155" s="12"/>
      <c r="FE2155" s="12"/>
      <c r="FF2155" s="12"/>
      <c r="FG2155" s="12"/>
      <c r="FH2155" s="12"/>
      <c r="FI2155" s="12"/>
      <c r="FJ2155" s="12"/>
      <c r="FK2155" s="12"/>
      <c r="FL2155" s="12"/>
      <c r="FM2155" s="12"/>
      <c r="FN2155" s="12"/>
      <c r="FO2155" s="12"/>
      <c r="FP2155" s="12"/>
      <c r="FQ2155" s="12"/>
      <c r="FR2155" s="12"/>
      <c r="FS2155" s="12"/>
      <c r="FT2155" s="12"/>
      <c r="FU2155" s="12"/>
      <c r="FV2155" s="12"/>
      <c r="FW2155" s="12"/>
      <c r="FX2155" s="12"/>
      <c r="FY2155" s="12"/>
      <c r="FZ2155" s="12"/>
      <c r="GA2155" s="12"/>
      <c r="GB2155" s="12"/>
      <c r="GC2155" s="12"/>
      <c r="GD2155" s="12"/>
      <c r="GE2155" s="12"/>
      <c r="GF2155" s="12"/>
      <c r="GG2155" s="12"/>
      <c r="GH2155" s="12"/>
      <c r="GI2155" s="12"/>
      <c r="GJ2155" s="12"/>
      <c r="GK2155" s="12"/>
      <c r="GL2155" s="12"/>
      <c r="GM2155" s="12"/>
      <c r="GN2155" s="12"/>
      <c r="GO2155" s="12"/>
      <c r="GP2155" s="12"/>
      <c r="GQ2155" s="12"/>
      <c r="GR2155" s="12"/>
    </row>
    <row r="2156" spans="1:200" x14ac:dyDescent="0.2">
      <c r="A2156" s="79">
        <f t="shared" si="739"/>
        <v>45228</v>
      </c>
      <c r="B2156" s="80" t="str">
        <f t="shared" ca="1" si="740"/>
        <v>n.d</v>
      </c>
      <c r="C2156" s="81">
        <f t="shared" ca="1" si="741"/>
        <v>1136.6050237500001</v>
      </c>
      <c r="D2156" s="82">
        <f ca="1">IF(A2156&lt;$B$1,VLOOKUP(A2156,[1]DI!$A$4:$B$15000,2,FALSE),0)</f>
        <v>0</v>
      </c>
      <c r="E2156" s="81">
        <f t="shared" ca="1" si="742"/>
        <v>0</v>
      </c>
      <c r="F2156" s="83">
        <f t="shared" si="737"/>
        <v>1.1679999999999999</v>
      </c>
      <c r="G2156" s="84">
        <f t="shared" ca="1" si="743"/>
        <v>1</v>
      </c>
      <c r="H2156" s="81">
        <f ca="1">TRUNC(PRODUCT(G$10:G2155),15)</f>
        <v>1.40945772534528</v>
      </c>
      <c r="I2156" s="81">
        <f t="shared" ca="1" si="744"/>
        <v>1.40945772534528</v>
      </c>
      <c r="J2156" s="81">
        <f t="shared" ca="1" si="745"/>
        <v>1</v>
      </c>
      <c r="K2156" s="81">
        <f t="shared" ca="1" si="746"/>
        <v>0</v>
      </c>
      <c r="L2156" s="85">
        <f>IF(VLOOKUP(A2156,$U$12:$AD$125,8)=VLOOKUP(A2155,$U$12:$AD$125,8),0,VLOOKUP(A2156,U$12:$AD$125,8))</f>
        <v>0</v>
      </c>
      <c r="M2156" s="86">
        <f>IF(L2156&gt;0,VLOOKUP(L2156,T$12:$AC$125,7),0)</f>
        <v>0</v>
      </c>
      <c r="N2156" s="81">
        <f t="shared" si="738"/>
        <v>0</v>
      </c>
      <c r="O2156" s="81">
        <f t="shared" ca="1" si="747"/>
        <v>0</v>
      </c>
      <c r="P2156" s="87" t="str">
        <f t="shared" si="748"/>
        <v>A+J=</v>
      </c>
      <c r="Q2156" s="88">
        <f t="shared" si="749"/>
        <v>45406</v>
      </c>
      <c r="R2156" s="7"/>
      <c r="S2156" s="7"/>
      <c r="T2156" s="7"/>
      <c r="U2156" s="7"/>
      <c r="V2156" s="7"/>
      <c r="W2156" s="7"/>
      <c r="X2156" s="7"/>
      <c r="Y2156" s="7"/>
      <c r="Z2156" s="7"/>
      <c r="AA2156" s="7"/>
      <c r="AB2156" s="7"/>
      <c r="AC2156" s="7"/>
      <c r="AD2156" s="7"/>
      <c r="AE2156" s="7"/>
      <c r="AF2156" s="65"/>
      <c r="AG2156" s="9"/>
      <c r="AH2156" s="9"/>
      <c r="AI2156" s="4"/>
      <c r="AJ2156" s="10"/>
      <c r="AK2156" s="4"/>
      <c r="AL2156" s="65"/>
      <c r="AM2156" s="10"/>
      <c r="AN2156" s="9"/>
      <c r="AO2156" s="7"/>
      <c r="AP2156" s="11"/>
      <c r="AQ2156" s="9"/>
      <c r="AR2156" s="8"/>
      <c r="AS2156" s="65"/>
      <c r="AT2156" s="12"/>
      <c r="AU2156" s="12"/>
      <c r="AV2156" s="22"/>
      <c r="AW2156" s="12"/>
      <c r="AX2156" s="12"/>
      <c r="AY2156" s="12"/>
      <c r="AZ2156" s="12"/>
      <c r="BA2156" s="12"/>
      <c r="BB2156" s="12"/>
      <c r="BC2156" s="12"/>
      <c r="BD2156" s="12"/>
      <c r="BE2156" s="12"/>
      <c r="BF2156" s="12"/>
      <c r="BG2156" s="12"/>
      <c r="BH2156" s="12"/>
      <c r="BI2156" s="12"/>
      <c r="BJ2156" s="12"/>
      <c r="BK2156" s="12"/>
      <c r="BL2156" s="12"/>
      <c r="BM2156" s="12"/>
      <c r="BN2156" s="12"/>
      <c r="BO2156" s="12"/>
      <c r="BP2156" s="12"/>
      <c r="BQ2156" s="12"/>
      <c r="BR2156" s="12"/>
      <c r="BS2156" s="12"/>
      <c r="BT2156" s="12"/>
      <c r="BU2156" s="12"/>
      <c r="BV2156" s="12"/>
      <c r="BW2156" s="12"/>
      <c r="BX2156" s="12"/>
      <c r="BY2156" s="12"/>
      <c r="BZ2156" s="12"/>
      <c r="CA2156" s="12"/>
      <c r="CB2156" s="12"/>
      <c r="CC2156" s="12"/>
      <c r="CD2156" s="12"/>
      <c r="CE2156" s="12"/>
      <c r="CF2156" s="12"/>
      <c r="CG2156" s="12"/>
      <c r="CH2156" s="12"/>
      <c r="CI2156" s="12"/>
      <c r="CJ2156" s="12"/>
      <c r="CK2156" s="12"/>
      <c r="CL2156" s="12"/>
      <c r="CM2156" s="12"/>
      <c r="CN2156" s="12"/>
      <c r="CO2156" s="12"/>
      <c r="CP2156" s="12"/>
      <c r="CQ2156" s="12"/>
      <c r="CR2156" s="12"/>
      <c r="CS2156" s="12"/>
      <c r="CT2156" s="12"/>
      <c r="CU2156" s="12"/>
      <c r="CV2156" s="12"/>
      <c r="CW2156" s="12"/>
      <c r="CX2156" s="12"/>
      <c r="CY2156" s="12"/>
      <c r="CZ2156" s="12"/>
      <c r="DA2156" s="12"/>
      <c r="DB2156" s="12"/>
      <c r="DC2156" s="12"/>
      <c r="DD2156" s="12"/>
      <c r="DE2156" s="12"/>
      <c r="DF2156" s="12"/>
      <c r="DG2156" s="12"/>
      <c r="DH2156" s="12"/>
      <c r="DI2156" s="12"/>
      <c r="DJ2156" s="12"/>
      <c r="DK2156" s="12"/>
      <c r="DL2156" s="12"/>
      <c r="DM2156" s="12"/>
      <c r="DN2156" s="12"/>
      <c r="DO2156" s="12"/>
      <c r="DP2156" s="12"/>
      <c r="DQ2156" s="12"/>
      <c r="DR2156" s="12"/>
      <c r="DS2156" s="12"/>
      <c r="DT2156" s="12"/>
      <c r="DU2156" s="12"/>
      <c r="DV2156" s="12"/>
      <c r="DW2156" s="12"/>
      <c r="DX2156" s="12"/>
      <c r="DY2156" s="12"/>
      <c r="DZ2156" s="12"/>
      <c r="EA2156" s="12"/>
      <c r="EB2156" s="12"/>
      <c r="EC2156" s="12"/>
      <c r="ED2156" s="12"/>
      <c r="EE2156" s="12"/>
      <c r="EF2156" s="12"/>
      <c r="EG2156" s="12"/>
      <c r="EH2156" s="12"/>
      <c r="EI2156" s="12"/>
      <c r="EJ2156" s="12"/>
      <c r="EK2156" s="12"/>
      <c r="EL2156" s="12"/>
      <c r="EM2156" s="12"/>
      <c r="EN2156" s="12"/>
      <c r="EO2156" s="12"/>
      <c r="EP2156" s="12"/>
      <c r="EQ2156" s="12"/>
      <c r="ER2156" s="12"/>
      <c r="ES2156" s="12"/>
      <c r="ET2156" s="12"/>
      <c r="EU2156" s="12"/>
      <c r="EV2156" s="12"/>
      <c r="EW2156" s="12"/>
      <c r="EX2156" s="12"/>
      <c r="EY2156" s="12"/>
      <c r="EZ2156" s="12"/>
      <c r="FA2156" s="12"/>
      <c r="FB2156" s="12"/>
      <c r="FC2156" s="12"/>
      <c r="FD2156" s="12"/>
      <c r="FE2156" s="12"/>
      <c r="FF2156" s="12"/>
      <c r="FG2156" s="12"/>
      <c r="FH2156" s="12"/>
      <c r="FI2156" s="12"/>
      <c r="FJ2156" s="12"/>
      <c r="FK2156" s="12"/>
      <c r="FL2156" s="12"/>
      <c r="FM2156" s="12"/>
      <c r="FN2156" s="12"/>
      <c r="FO2156" s="12"/>
      <c r="FP2156" s="12"/>
      <c r="FQ2156" s="12"/>
      <c r="FR2156" s="12"/>
      <c r="FS2156" s="12"/>
      <c r="FT2156" s="12"/>
      <c r="FU2156" s="12"/>
      <c r="FV2156" s="12"/>
      <c r="FW2156" s="12"/>
      <c r="FX2156" s="12"/>
      <c r="FY2156" s="12"/>
      <c r="FZ2156" s="12"/>
      <c r="GA2156" s="12"/>
      <c r="GB2156" s="12"/>
      <c r="GC2156" s="12"/>
      <c r="GD2156" s="12"/>
      <c r="GE2156" s="12"/>
      <c r="GF2156" s="12"/>
      <c r="GG2156" s="12"/>
      <c r="GH2156" s="12"/>
      <c r="GI2156" s="12"/>
      <c r="GJ2156" s="12"/>
      <c r="GK2156" s="12"/>
      <c r="GL2156" s="12"/>
      <c r="GM2156" s="12"/>
      <c r="GN2156" s="12"/>
      <c r="GO2156" s="12"/>
      <c r="GP2156" s="12"/>
      <c r="GQ2156" s="12"/>
      <c r="GR2156" s="12"/>
    </row>
    <row r="2157" spans="1:200" x14ac:dyDescent="0.2">
      <c r="A2157" s="79">
        <f t="shared" si="739"/>
        <v>45229</v>
      </c>
      <c r="B2157" s="80" t="str">
        <f t="shared" ca="1" si="740"/>
        <v>n.d</v>
      </c>
      <c r="C2157" s="81">
        <f t="shared" ca="1" si="741"/>
        <v>1136.6050237500001</v>
      </c>
      <c r="D2157" s="82">
        <f ca="1">IF(A2157&lt;$B$1,VLOOKUP(A2157,[1]DI!$A$4:$B$15000,2,FALSE),0)</f>
        <v>0</v>
      </c>
      <c r="E2157" s="81">
        <f t="shared" ca="1" si="742"/>
        <v>0</v>
      </c>
      <c r="F2157" s="83">
        <f t="shared" si="737"/>
        <v>1.1679999999999999</v>
      </c>
      <c r="G2157" s="84">
        <f t="shared" ca="1" si="743"/>
        <v>1</v>
      </c>
      <c r="H2157" s="81">
        <f ca="1">TRUNC(PRODUCT(G$10:G2156),15)</f>
        <v>1.40945772534528</v>
      </c>
      <c r="I2157" s="81">
        <f t="shared" ca="1" si="744"/>
        <v>1.40945772534528</v>
      </c>
      <c r="J2157" s="81">
        <f t="shared" ca="1" si="745"/>
        <v>1</v>
      </c>
      <c r="K2157" s="81">
        <f t="shared" ca="1" si="746"/>
        <v>0</v>
      </c>
      <c r="L2157" s="85">
        <f>IF(VLOOKUP(A2157,$U$12:$AD$125,8)=VLOOKUP(A2156,$U$12:$AD$125,8),0,VLOOKUP(A2157,U$12:$AD$125,8))</f>
        <v>0</v>
      </c>
      <c r="M2157" s="86">
        <f>IF(L2157&gt;0,VLOOKUP(L2157,T$12:$AC$125,7),0)</f>
        <v>0</v>
      </c>
      <c r="N2157" s="81">
        <f t="shared" si="738"/>
        <v>0</v>
      </c>
      <c r="O2157" s="81">
        <f t="shared" ca="1" si="747"/>
        <v>0</v>
      </c>
      <c r="P2157" s="87" t="str">
        <f t="shared" si="748"/>
        <v>A+J=</v>
      </c>
      <c r="Q2157" s="88">
        <f t="shared" si="749"/>
        <v>45406</v>
      </c>
      <c r="R2157" s="7"/>
      <c r="S2157" s="7"/>
      <c r="T2157" s="7"/>
      <c r="U2157" s="7"/>
      <c r="V2157" s="7"/>
      <c r="W2157" s="7"/>
      <c r="X2157" s="7"/>
      <c r="Y2157" s="7"/>
      <c r="Z2157" s="7"/>
      <c r="AA2157" s="7"/>
      <c r="AB2157" s="7"/>
      <c r="AC2157" s="7"/>
      <c r="AD2157" s="7"/>
      <c r="AE2157" s="7"/>
      <c r="AF2157" s="65"/>
      <c r="AG2157" s="9"/>
      <c r="AH2157" s="9"/>
      <c r="AI2157" s="4"/>
      <c r="AJ2157" s="10"/>
      <c r="AK2157" s="4"/>
      <c r="AL2157" s="65"/>
      <c r="AM2157" s="10"/>
      <c r="AN2157" s="9"/>
      <c r="AO2157" s="7"/>
      <c r="AP2157" s="11"/>
      <c r="AQ2157" s="9"/>
      <c r="AR2157" s="8"/>
      <c r="AS2157" s="65"/>
      <c r="AT2157" s="12"/>
      <c r="AU2157" s="12"/>
      <c r="AV2157" s="22"/>
      <c r="AW2157" s="12"/>
      <c r="AX2157" s="12"/>
      <c r="AY2157" s="12"/>
      <c r="AZ2157" s="12"/>
      <c r="BA2157" s="12"/>
      <c r="BB2157" s="12"/>
      <c r="BC2157" s="12"/>
      <c r="BD2157" s="12"/>
      <c r="BE2157" s="12"/>
      <c r="BF2157" s="12"/>
      <c r="BG2157" s="12"/>
      <c r="BH2157" s="12"/>
      <c r="BI2157" s="12"/>
      <c r="BJ2157" s="12"/>
      <c r="BK2157" s="12"/>
      <c r="BL2157" s="12"/>
      <c r="BM2157" s="12"/>
      <c r="BN2157" s="12"/>
      <c r="BO2157" s="12"/>
      <c r="BP2157" s="12"/>
      <c r="BQ2157" s="12"/>
      <c r="BR2157" s="12"/>
      <c r="BS2157" s="12"/>
      <c r="BT2157" s="12"/>
      <c r="BU2157" s="12"/>
      <c r="BV2157" s="12"/>
      <c r="BW2157" s="12"/>
      <c r="BX2157" s="12"/>
      <c r="BY2157" s="12"/>
      <c r="BZ2157" s="12"/>
      <c r="CA2157" s="12"/>
      <c r="CB2157" s="12"/>
      <c r="CC2157" s="12"/>
      <c r="CD2157" s="12"/>
      <c r="CE2157" s="12"/>
      <c r="CF2157" s="12"/>
      <c r="CG2157" s="12"/>
      <c r="CH2157" s="12"/>
      <c r="CI2157" s="12"/>
      <c r="CJ2157" s="12"/>
      <c r="CK2157" s="12"/>
      <c r="CL2157" s="12"/>
      <c r="CM2157" s="12"/>
      <c r="CN2157" s="12"/>
      <c r="CO2157" s="12"/>
      <c r="CP2157" s="12"/>
      <c r="CQ2157" s="12"/>
      <c r="CR2157" s="12"/>
      <c r="CS2157" s="12"/>
      <c r="CT2157" s="12"/>
      <c r="CU2157" s="12"/>
      <c r="CV2157" s="12"/>
      <c r="CW2157" s="12"/>
      <c r="CX2157" s="12"/>
      <c r="CY2157" s="12"/>
      <c r="CZ2157" s="12"/>
      <c r="DA2157" s="12"/>
      <c r="DB2157" s="12"/>
      <c r="DC2157" s="12"/>
      <c r="DD2157" s="12"/>
      <c r="DE2157" s="12"/>
      <c r="DF2157" s="12"/>
      <c r="DG2157" s="12"/>
      <c r="DH2157" s="12"/>
      <c r="DI2157" s="12"/>
      <c r="DJ2157" s="12"/>
      <c r="DK2157" s="12"/>
      <c r="DL2157" s="12"/>
      <c r="DM2157" s="12"/>
      <c r="DN2157" s="12"/>
      <c r="DO2157" s="12"/>
      <c r="DP2157" s="12"/>
      <c r="DQ2157" s="12"/>
      <c r="DR2157" s="12"/>
      <c r="DS2157" s="12"/>
      <c r="DT2157" s="12"/>
      <c r="DU2157" s="12"/>
      <c r="DV2157" s="12"/>
      <c r="DW2157" s="12"/>
      <c r="DX2157" s="12"/>
      <c r="DY2157" s="12"/>
      <c r="DZ2157" s="12"/>
      <c r="EA2157" s="12"/>
      <c r="EB2157" s="12"/>
      <c r="EC2157" s="12"/>
      <c r="ED2157" s="12"/>
      <c r="EE2157" s="12"/>
      <c r="EF2157" s="12"/>
      <c r="EG2157" s="12"/>
      <c r="EH2157" s="12"/>
      <c r="EI2157" s="12"/>
      <c r="EJ2157" s="12"/>
      <c r="EK2157" s="12"/>
      <c r="EL2157" s="12"/>
      <c r="EM2157" s="12"/>
      <c r="EN2157" s="12"/>
      <c r="EO2157" s="12"/>
      <c r="EP2157" s="12"/>
      <c r="EQ2157" s="12"/>
      <c r="ER2157" s="12"/>
      <c r="ES2157" s="12"/>
      <c r="ET2157" s="12"/>
      <c r="EU2157" s="12"/>
      <c r="EV2157" s="12"/>
      <c r="EW2157" s="12"/>
      <c r="EX2157" s="12"/>
      <c r="EY2157" s="12"/>
      <c r="EZ2157" s="12"/>
      <c r="FA2157" s="12"/>
      <c r="FB2157" s="12"/>
      <c r="FC2157" s="12"/>
      <c r="FD2157" s="12"/>
      <c r="FE2157" s="12"/>
      <c r="FF2157" s="12"/>
      <c r="FG2157" s="12"/>
      <c r="FH2157" s="12"/>
      <c r="FI2157" s="12"/>
      <c r="FJ2157" s="12"/>
      <c r="FK2157" s="12"/>
      <c r="FL2157" s="12"/>
      <c r="FM2157" s="12"/>
      <c r="FN2157" s="12"/>
      <c r="FO2157" s="12"/>
      <c r="FP2157" s="12"/>
      <c r="FQ2157" s="12"/>
      <c r="FR2157" s="12"/>
      <c r="FS2157" s="12"/>
      <c r="FT2157" s="12"/>
      <c r="FU2157" s="12"/>
      <c r="FV2157" s="12"/>
      <c r="FW2157" s="12"/>
      <c r="FX2157" s="12"/>
      <c r="FY2157" s="12"/>
      <c r="FZ2157" s="12"/>
      <c r="GA2157" s="12"/>
      <c r="GB2157" s="12"/>
      <c r="GC2157" s="12"/>
      <c r="GD2157" s="12"/>
      <c r="GE2157" s="12"/>
      <c r="GF2157" s="12"/>
      <c r="GG2157" s="12"/>
      <c r="GH2157" s="12"/>
      <c r="GI2157" s="12"/>
      <c r="GJ2157" s="12"/>
      <c r="GK2157" s="12"/>
      <c r="GL2157" s="12"/>
      <c r="GM2157" s="12"/>
      <c r="GN2157" s="12"/>
      <c r="GO2157" s="12"/>
      <c r="GP2157" s="12"/>
      <c r="GQ2157" s="12"/>
      <c r="GR2157" s="12"/>
    </row>
    <row r="2158" spans="1:200" x14ac:dyDescent="0.2">
      <c r="A2158" s="79">
        <f t="shared" si="739"/>
        <v>45230</v>
      </c>
      <c r="B2158" s="80" t="str">
        <f t="shared" ca="1" si="740"/>
        <v>n.d</v>
      </c>
      <c r="C2158" s="81">
        <f t="shared" ca="1" si="741"/>
        <v>1136.6050237500001</v>
      </c>
      <c r="D2158" s="82">
        <f ca="1">IF(A2158&lt;$B$1,VLOOKUP(A2158,[1]DI!$A$4:$B$15000,2,FALSE),0)</f>
        <v>0</v>
      </c>
      <c r="E2158" s="81">
        <f t="shared" ca="1" si="742"/>
        <v>0</v>
      </c>
      <c r="F2158" s="83">
        <f t="shared" si="737"/>
        <v>1.1679999999999999</v>
      </c>
      <c r="G2158" s="84">
        <f t="shared" ca="1" si="743"/>
        <v>1</v>
      </c>
      <c r="H2158" s="81">
        <f ca="1">TRUNC(PRODUCT(G$10:G2157),15)</f>
        <v>1.40945772534528</v>
      </c>
      <c r="I2158" s="81">
        <f t="shared" ca="1" si="744"/>
        <v>1.40945772534528</v>
      </c>
      <c r="J2158" s="81">
        <f t="shared" ca="1" si="745"/>
        <v>1</v>
      </c>
      <c r="K2158" s="81">
        <f t="shared" ca="1" si="746"/>
        <v>0</v>
      </c>
      <c r="L2158" s="85">
        <f>IF(VLOOKUP(A2158,$U$12:$AD$125,8)=VLOOKUP(A2157,$U$12:$AD$125,8),0,VLOOKUP(A2158,U$12:$AD$125,8))</f>
        <v>0</v>
      </c>
      <c r="M2158" s="86">
        <f>IF(L2158&gt;0,VLOOKUP(L2158,T$12:$AC$125,7),0)</f>
        <v>0</v>
      </c>
      <c r="N2158" s="81">
        <f t="shared" si="738"/>
        <v>0</v>
      </c>
      <c r="O2158" s="81">
        <f t="shared" ca="1" si="747"/>
        <v>0</v>
      </c>
      <c r="P2158" s="87" t="str">
        <f t="shared" si="748"/>
        <v>A+J=</v>
      </c>
      <c r="Q2158" s="88">
        <f t="shared" si="749"/>
        <v>45406</v>
      </c>
      <c r="R2158" s="7"/>
      <c r="S2158" s="7"/>
      <c r="T2158" s="7"/>
      <c r="U2158" s="7"/>
      <c r="V2158" s="7"/>
      <c r="W2158" s="7"/>
      <c r="X2158" s="7"/>
      <c r="Y2158" s="7"/>
      <c r="Z2158" s="7"/>
      <c r="AA2158" s="7"/>
      <c r="AB2158" s="7"/>
      <c r="AC2158" s="7"/>
      <c r="AD2158" s="7"/>
      <c r="AE2158" s="7"/>
      <c r="AF2158" s="65"/>
      <c r="AG2158" s="9"/>
      <c r="AH2158" s="9"/>
      <c r="AI2158" s="4"/>
      <c r="AJ2158" s="10"/>
      <c r="AK2158" s="4"/>
      <c r="AL2158" s="65"/>
      <c r="AM2158" s="10"/>
      <c r="AN2158" s="9"/>
      <c r="AO2158" s="7"/>
      <c r="AP2158" s="11"/>
      <c r="AQ2158" s="9"/>
      <c r="AR2158" s="8"/>
      <c r="AS2158" s="65"/>
      <c r="AT2158" s="12"/>
      <c r="AU2158" s="12"/>
      <c r="AV2158" s="22"/>
      <c r="AW2158" s="12"/>
      <c r="AX2158" s="12"/>
      <c r="AY2158" s="12"/>
      <c r="AZ2158" s="12"/>
      <c r="BA2158" s="12"/>
      <c r="BB2158" s="12"/>
      <c r="BC2158" s="12"/>
      <c r="BD2158" s="12"/>
      <c r="BE2158" s="12"/>
      <c r="BF2158" s="12"/>
      <c r="BG2158" s="12"/>
      <c r="BH2158" s="12"/>
      <c r="BI2158" s="12"/>
      <c r="BJ2158" s="12"/>
      <c r="BK2158" s="12"/>
      <c r="BL2158" s="12"/>
      <c r="BM2158" s="12"/>
      <c r="BN2158" s="12"/>
      <c r="BO2158" s="12"/>
      <c r="BP2158" s="12"/>
      <c r="BQ2158" s="12"/>
      <c r="BR2158" s="12"/>
      <c r="BS2158" s="12"/>
      <c r="BT2158" s="12"/>
      <c r="BU2158" s="12"/>
      <c r="BV2158" s="12"/>
      <c r="BW2158" s="12"/>
      <c r="BX2158" s="12"/>
      <c r="BY2158" s="12"/>
      <c r="BZ2158" s="12"/>
      <c r="CA2158" s="12"/>
      <c r="CB2158" s="12"/>
      <c r="CC2158" s="12"/>
      <c r="CD2158" s="12"/>
      <c r="CE2158" s="12"/>
      <c r="CF2158" s="12"/>
      <c r="CG2158" s="12"/>
      <c r="CH2158" s="12"/>
      <c r="CI2158" s="12"/>
      <c r="CJ2158" s="12"/>
      <c r="CK2158" s="12"/>
      <c r="CL2158" s="12"/>
      <c r="CM2158" s="12"/>
      <c r="CN2158" s="12"/>
      <c r="CO2158" s="12"/>
      <c r="CP2158" s="12"/>
      <c r="CQ2158" s="12"/>
      <c r="CR2158" s="12"/>
      <c r="CS2158" s="12"/>
      <c r="CT2158" s="12"/>
      <c r="CU2158" s="12"/>
      <c r="CV2158" s="12"/>
      <c r="CW2158" s="12"/>
      <c r="CX2158" s="12"/>
      <c r="CY2158" s="12"/>
      <c r="CZ2158" s="12"/>
      <c r="DA2158" s="12"/>
      <c r="DB2158" s="12"/>
      <c r="DC2158" s="12"/>
      <c r="DD2158" s="12"/>
      <c r="DE2158" s="12"/>
      <c r="DF2158" s="12"/>
      <c r="DG2158" s="12"/>
      <c r="DH2158" s="12"/>
      <c r="DI2158" s="12"/>
      <c r="DJ2158" s="12"/>
      <c r="DK2158" s="12"/>
      <c r="DL2158" s="12"/>
      <c r="DM2158" s="12"/>
      <c r="DN2158" s="12"/>
      <c r="DO2158" s="12"/>
      <c r="DP2158" s="12"/>
      <c r="DQ2158" s="12"/>
      <c r="DR2158" s="12"/>
      <c r="DS2158" s="12"/>
      <c r="DT2158" s="12"/>
      <c r="DU2158" s="12"/>
      <c r="DV2158" s="12"/>
      <c r="DW2158" s="12"/>
      <c r="DX2158" s="12"/>
      <c r="DY2158" s="12"/>
      <c r="DZ2158" s="12"/>
      <c r="EA2158" s="12"/>
      <c r="EB2158" s="12"/>
      <c r="EC2158" s="12"/>
      <c r="ED2158" s="12"/>
      <c r="EE2158" s="12"/>
      <c r="EF2158" s="12"/>
      <c r="EG2158" s="12"/>
      <c r="EH2158" s="12"/>
      <c r="EI2158" s="12"/>
      <c r="EJ2158" s="12"/>
      <c r="EK2158" s="12"/>
      <c r="EL2158" s="12"/>
      <c r="EM2158" s="12"/>
      <c r="EN2158" s="12"/>
      <c r="EO2158" s="12"/>
      <c r="EP2158" s="12"/>
      <c r="EQ2158" s="12"/>
      <c r="ER2158" s="12"/>
      <c r="ES2158" s="12"/>
      <c r="ET2158" s="12"/>
      <c r="EU2158" s="12"/>
      <c r="EV2158" s="12"/>
      <c r="EW2158" s="12"/>
      <c r="EX2158" s="12"/>
      <c r="EY2158" s="12"/>
      <c r="EZ2158" s="12"/>
      <c r="FA2158" s="12"/>
      <c r="FB2158" s="12"/>
      <c r="FC2158" s="12"/>
      <c r="FD2158" s="12"/>
      <c r="FE2158" s="12"/>
      <c r="FF2158" s="12"/>
      <c r="FG2158" s="12"/>
      <c r="FH2158" s="12"/>
      <c r="FI2158" s="12"/>
      <c r="FJ2158" s="12"/>
      <c r="FK2158" s="12"/>
      <c r="FL2158" s="12"/>
      <c r="FM2158" s="12"/>
      <c r="FN2158" s="12"/>
      <c r="FO2158" s="12"/>
      <c r="FP2158" s="12"/>
      <c r="FQ2158" s="12"/>
      <c r="FR2158" s="12"/>
      <c r="FS2158" s="12"/>
      <c r="FT2158" s="12"/>
      <c r="FU2158" s="12"/>
      <c r="FV2158" s="12"/>
      <c r="FW2158" s="12"/>
      <c r="FX2158" s="12"/>
      <c r="FY2158" s="12"/>
      <c r="FZ2158" s="12"/>
      <c r="GA2158" s="12"/>
      <c r="GB2158" s="12"/>
      <c r="GC2158" s="12"/>
      <c r="GD2158" s="12"/>
      <c r="GE2158" s="12"/>
      <c r="GF2158" s="12"/>
      <c r="GG2158" s="12"/>
      <c r="GH2158" s="12"/>
      <c r="GI2158" s="12"/>
      <c r="GJ2158" s="12"/>
      <c r="GK2158" s="12"/>
      <c r="GL2158" s="12"/>
      <c r="GM2158" s="12"/>
      <c r="GN2158" s="12"/>
      <c r="GO2158" s="12"/>
      <c r="GP2158" s="12"/>
      <c r="GQ2158" s="12"/>
      <c r="GR2158" s="12"/>
    </row>
    <row r="2159" spans="1:200" x14ac:dyDescent="0.2">
      <c r="A2159" s="79">
        <f t="shared" si="739"/>
        <v>45231</v>
      </c>
      <c r="B2159" s="80" t="str">
        <f t="shared" ca="1" si="740"/>
        <v>n.d</v>
      </c>
      <c r="C2159" s="81">
        <f t="shared" ca="1" si="741"/>
        <v>1136.6050237500001</v>
      </c>
      <c r="D2159" s="82">
        <f ca="1">IF(A2159&lt;$B$1,VLOOKUP(A2159,[1]DI!$A$4:$B$15000,2,FALSE),0)</f>
        <v>0</v>
      </c>
      <c r="E2159" s="81">
        <f t="shared" ca="1" si="742"/>
        <v>0</v>
      </c>
      <c r="F2159" s="83">
        <f t="shared" si="737"/>
        <v>1.1679999999999999</v>
      </c>
      <c r="G2159" s="84">
        <f t="shared" ca="1" si="743"/>
        <v>1</v>
      </c>
      <c r="H2159" s="81">
        <f ca="1">TRUNC(PRODUCT(G$10:G2158),15)</f>
        <v>1.40945772534528</v>
      </c>
      <c r="I2159" s="81">
        <f t="shared" ca="1" si="744"/>
        <v>1.40945772534528</v>
      </c>
      <c r="J2159" s="81">
        <f t="shared" ca="1" si="745"/>
        <v>1</v>
      </c>
      <c r="K2159" s="81">
        <f t="shared" ca="1" si="746"/>
        <v>0</v>
      </c>
      <c r="L2159" s="85">
        <f>IF(VLOOKUP(A2159,$U$12:$AD$125,8)=VLOOKUP(A2158,$U$12:$AD$125,8),0,VLOOKUP(A2159,U$12:$AD$125,8))</f>
        <v>0</v>
      </c>
      <c r="M2159" s="86">
        <f>IF(L2159&gt;0,VLOOKUP(L2159,T$12:$AC$125,7),0)</f>
        <v>0</v>
      </c>
      <c r="N2159" s="81">
        <f t="shared" si="738"/>
        <v>0</v>
      </c>
      <c r="O2159" s="81">
        <f t="shared" ca="1" si="747"/>
        <v>0</v>
      </c>
      <c r="P2159" s="87" t="str">
        <f t="shared" si="748"/>
        <v>A+J=</v>
      </c>
      <c r="Q2159" s="88">
        <f t="shared" si="749"/>
        <v>45406</v>
      </c>
      <c r="R2159" s="7"/>
      <c r="S2159" s="7"/>
      <c r="T2159" s="7"/>
      <c r="U2159" s="7"/>
      <c r="V2159" s="7"/>
      <c r="W2159" s="7"/>
      <c r="X2159" s="7"/>
      <c r="Y2159" s="7"/>
      <c r="Z2159" s="7"/>
      <c r="AA2159" s="7"/>
      <c r="AB2159" s="7"/>
      <c r="AC2159" s="7"/>
      <c r="AD2159" s="7"/>
      <c r="AE2159" s="7"/>
      <c r="AF2159" s="65"/>
      <c r="AG2159" s="9"/>
      <c r="AH2159" s="9"/>
      <c r="AI2159" s="4"/>
      <c r="AJ2159" s="10"/>
      <c r="AK2159" s="4"/>
      <c r="AL2159" s="65"/>
      <c r="AM2159" s="10"/>
      <c r="AN2159" s="9"/>
      <c r="AO2159" s="7"/>
      <c r="AP2159" s="11"/>
      <c r="AQ2159" s="9"/>
      <c r="AR2159" s="8"/>
      <c r="AS2159" s="65"/>
      <c r="AT2159" s="12"/>
      <c r="AU2159" s="12"/>
      <c r="AV2159" s="22"/>
      <c r="AW2159" s="12"/>
      <c r="AX2159" s="12"/>
      <c r="AY2159" s="12"/>
      <c r="AZ2159" s="12"/>
      <c r="BA2159" s="12"/>
      <c r="BB2159" s="12"/>
      <c r="BC2159" s="12"/>
      <c r="BD2159" s="12"/>
      <c r="BE2159" s="12"/>
      <c r="BF2159" s="12"/>
      <c r="BG2159" s="12"/>
      <c r="BH2159" s="12"/>
      <c r="BI2159" s="12"/>
      <c r="BJ2159" s="12"/>
      <c r="BK2159" s="12"/>
      <c r="BL2159" s="12"/>
      <c r="BM2159" s="12"/>
      <c r="BN2159" s="12"/>
      <c r="BO2159" s="12"/>
      <c r="BP2159" s="12"/>
      <c r="BQ2159" s="12"/>
      <c r="BR2159" s="12"/>
      <c r="BS2159" s="12"/>
      <c r="BT2159" s="12"/>
      <c r="BU2159" s="12"/>
      <c r="BV2159" s="12"/>
      <c r="BW2159" s="12"/>
      <c r="BX2159" s="12"/>
      <c r="BY2159" s="12"/>
      <c r="BZ2159" s="12"/>
      <c r="CA2159" s="12"/>
      <c r="CB2159" s="12"/>
      <c r="CC2159" s="12"/>
      <c r="CD2159" s="12"/>
      <c r="CE2159" s="12"/>
      <c r="CF2159" s="12"/>
      <c r="CG2159" s="12"/>
      <c r="CH2159" s="12"/>
      <c r="CI2159" s="12"/>
      <c r="CJ2159" s="12"/>
      <c r="CK2159" s="12"/>
      <c r="CL2159" s="12"/>
      <c r="CM2159" s="12"/>
      <c r="CN2159" s="12"/>
      <c r="CO2159" s="12"/>
      <c r="CP2159" s="12"/>
      <c r="CQ2159" s="12"/>
      <c r="CR2159" s="12"/>
      <c r="CS2159" s="12"/>
      <c r="CT2159" s="12"/>
      <c r="CU2159" s="12"/>
      <c r="CV2159" s="12"/>
      <c r="CW2159" s="12"/>
      <c r="CX2159" s="12"/>
      <c r="CY2159" s="12"/>
      <c r="CZ2159" s="12"/>
      <c r="DA2159" s="12"/>
      <c r="DB2159" s="12"/>
      <c r="DC2159" s="12"/>
      <c r="DD2159" s="12"/>
      <c r="DE2159" s="12"/>
      <c r="DF2159" s="12"/>
      <c r="DG2159" s="12"/>
      <c r="DH2159" s="12"/>
      <c r="DI2159" s="12"/>
      <c r="DJ2159" s="12"/>
      <c r="DK2159" s="12"/>
      <c r="DL2159" s="12"/>
      <c r="DM2159" s="12"/>
      <c r="DN2159" s="12"/>
      <c r="DO2159" s="12"/>
      <c r="DP2159" s="12"/>
      <c r="DQ2159" s="12"/>
      <c r="DR2159" s="12"/>
      <c r="DS2159" s="12"/>
      <c r="DT2159" s="12"/>
      <c r="DU2159" s="12"/>
      <c r="DV2159" s="12"/>
      <c r="DW2159" s="12"/>
      <c r="DX2159" s="12"/>
      <c r="DY2159" s="12"/>
      <c r="DZ2159" s="12"/>
      <c r="EA2159" s="12"/>
      <c r="EB2159" s="12"/>
      <c r="EC2159" s="12"/>
      <c r="ED2159" s="12"/>
      <c r="EE2159" s="12"/>
      <c r="EF2159" s="12"/>
      <c r="EG2159" s="12"/>
      <c r="EH2159" s="12"/>
      <c r="EI2159" s="12"/>
      <c r="EJ2159" s="12"/>
      <c r="EK2159" s="12"/>
      <c r="EL2159" s="12"/>
      <c r="EM2159" s="12"/>
      <c r="EN2159" s="12"/>
      <c r="EO2159" s="12"/>
      <c r="EP2159" s="12"/>
      <c r="EQ2159" s="12"/>
      <c r="ER2159" s="12"/>
      <c r="ES2159" s="12"/>
      <c r="ET2159" s="12"/>
      <c r="EU2159" s="12"/>
      <c r="EV2159" s="12"/>
      <c r="EW2159" s="12"/>
      <c r="EX2159" s="12"/>
      <c r="EY2159" s="12"/>
      <c r="EZ2159" s="12"/>
      <c r="FA2159" s="12"/>
      <c r="FB2159" s="12"/>
      <c r="FC2159" s="12"/>
      <c r="FD2159" s="12"/>
      <c r="FE2159" s="12"/>
      <c r="FF2159" s="12"/>
      <c r="FG2159" s="12"/>
      <c r="FH2159" s="12"/>
      <c r="FI2159" s="12"/>
      <c r="FJ2159" s="12"/>
      <c r="FK2159" s="12"/>
      <c r="FL2159" s="12"/>
      <c r="FM2159" s="12"/>
      <c r="FN2159" s="12"/>
      <c r="FO2159" s="12"/>
      <c r="FP2159" s="12"/>
      <c r="FQ2159" s="12"/>
      <c r="FR2159" s="12"/>
      <c r="FS2159" s="12"/>
      <c r="FT2159" s="12"/>
      <c r="FU2159" s="12"/>
      <c r="FV2159" s="12"/>
      <c r="FW2159" s="12"/>
      <c r="FX2159" s="12"/>
      <c r="FY2159" s="12"/>
      <c r="FZ2159" s="12"/>
      <c r="GA2159" s="12"/>
      <c r="GB2159" s="12"/>
      <c r="GC2159" s="12"/>
      <c r="GD2159" s="12"/>
      <c r="GE2159" s="12"/>
      <c r="GF2159" s="12"/>
      <c r="GG2159" s="12"/>
      <c r="GH2159" s="12"/>
      <c r="GI2159" s="12"/>
      <c r="GJ2159" s="12"/>
      <c r="GK2159" s="12"/>
      <c r="GL2159" s="12"/>
      <c r="GM2159" s="12"/>
      <c r="GN2159" s="12"/>
      <c r="GO2159" s="12"/>
      <c r="GP2159" s="12"/>
      <c r="GQ2159" s="12"/>
      <c r="GR2159" s="12"/>
    </row>
    <row r="2160" spans="1:200" x14ac:dyDescent="0.2">
      <c r="A2160" s="79">
        <f t="shared" si="739"/>
        <v>45232</v>
      </c>
      <c r="B2160" s="80" t="str">
        <f t="shared" ca="1" si="740"/>
        <v>n.d</v>
      </c>
      <c r="C2160" s="81">
        <f t="shared" ca="1" si="741"/>
        <v>1136.6050237500001</v>
      </c>
      <c r="D2160" s="82">
        <f ca="1">IF(A2160&lt;$B$1,VLOOKUP(A2160,[1]DI!$A$4:$B$15000,2,FALSE),0)</f>
        <v>0</v>
      </c>
      <c r="E2160" s="81">
        <f t="shared" ca="1" si="742"/>
        <v>0</v>
      </c>
      <c r="F2160" s="83">
        <f t="shared" si="737"/>
        <v>1.1679999999999999</v>
      </c>
      <c r="G2160" s="84">
        <f t="shared" ca="1" si="743"/>
        <v>1</v>
      </c>
      <c r="H2160" s="81">
        <f ca="1">TRUNC(PRODUCT(G$10:G2159),15)</f>
        <v>1.40945772534528</v>
      </c>
      <c r="I2160" s="81">
        <f t="shared" ca="1" si="744"/>
        <v>1.40945772534528</v>
      </c>
      <c r="J2160" s="81">
        <f t="shared" ca="1" si="745"/>
        <v>1</v>
      </c>
      <c r="K2160" s="81">
        <f t="shared" ca="1" si="746"/>
        <v>0</v>
      </c>
      <c r="L2160" s="85">
        <f>IF(VLOOKUP(A2160,$U$12:$AD$125,8)=VLOOKUP(A2159,$U$12:$AD$125,8),0,VLOOKUP(A2160,U$12:$AD$125,8))</f>
        <v>0</v>
      </c>
      <c r="M2160" s="86">
        <f>IF(L2160&gt;0,VLOOKUP(L2160,T$12:$AC$125,7),0)</f>
        <v>0</v>
      </c>
      <c r="N2160" s="81">
        <f t="shared" si="738"/>
        <v>0</v>
      </c>
      <c r="O2160" s="81">
        <f t="shared" ca="1" si="747"/>
        <v>0</v>
      </c>
      <c r="P2160" s="87" t="str">
        <f t="shared" si="748"/>
        <v>A+J=</v>
      </c>
      <c r="Q2160" s="88">
        <f t="shared" si="749"/>
        <v>45406</v>
      </c>
      <c r="R2160" s="7"/>
      <c r="S2160" s="7"/>
      <c r="T2160" s="7"/>
      <c r="U2160" s="7"/>
      <c r="V2160" s="7"/>
      <c r="W2160" s="7"/>
      <c r="X2160" s="7"/>
      <c r="Y2160" s="7"/>
      <c r="Z2160" s="7"/>
      <c r="AA2160" s="7"/>
      <c r="AB2160" s="7"/>
      <c r="AC2160" s="7"/>
      <c r="AD2160" s="7"/>
      <c r="AE2160" s="7"/>
      <c r="AF2160" s="65"/>
      <c r="AG2160" s="9"/>
      <c r="AH2160" s="9"/>
      <c r="AI2160" s="4"/>
      <c r="AJ2160" s="10"/>
      <c r="AK2160" s="4"/>
      <c r="AL2160" s="65"/>
      <c r="AM2160" s="10"/>
      <c r="AN2160" s="9"/>
      <c r="AO2160" s="7"/>
      <c r="AP2160" s="11"/>
      <c r="AQ2160" s="9"/>
      <c r="AR2160" s="8"/>
      <c r="AS2160" s="65"/>
      <c r="AT2160" s="12"/>
      <c r="AU2160" s="12"/>
      <c r="AV2160" s="22"/>
      <c r="AW2160" s="12"/>
      <c r="AX2160" s="12"/>
      <c r="AY2160" s="12"/>
      <c r="AZ2160" s="12"/>
      <c r="BA2160" s="12"/>
      <c r="BB2160" s="12"/>
      <c r="BC2160" s="12"/>
      <c r="BD2160" s="12"/>
      <c r="BE2160" s="12"/>
      <c r="BF2160" s="12"/>
      <c r="BG2160" s="12"/>
      <c r="BH2160" s="12"/>
      <c r="BI2160" s="12"/>
      <c r="BJ2160" s="12"/>
      <c r="BK2160" s="12"/>
      <c r="BL2160" s="12"/>
      <c r="BM2160" s="12"/>
      <c r="BN2160" s="12"/>
      <c r="BO2160" s="12"/>
      <c r="BP2160" s="12"/>
      <c r="BQ2160" s="12"/>
      <c r="BR2160" s="12"/>
      <c r="BS2160" s="12"/>
      <c r="BT2160" s="12"/>
      <c r="BU2160" s="12"/>
      <c r="BV2160" s="12"/>
      <c r="BW2160" s="12"/>
      <c r="BX2160" s="12"/>
      <c r="BY2160" s="12"/>
      <c r="BZ2160" s="12"/>
      <c r="CA2160" s="12"/>
      <c r="CB2160" s="12"/>
      <c r="CC2160" s="12"/>
      <c r="CD2160" s="12"/>
      <c r="CE2160" s="12"/>
      <c r="CF2160" s="12"/>
      <c r="CG2160" s="12"/>
      <c r="CH2160" s="12"/>
      <c r="CI2160" s="12"/>
      <c r="CJ2160" s="12"/>
      <c r="CK2160" s="12"/>
      <c r="CL2160" s="12"/>
      <c r="CM2160" s="12"/>
      <c r="CN2160" s="12"/>
      <c r="CO2160" s="12"/>
      <c r="CP2160" s="12"/>
      <c r="CQ2160" s="12"/>
      <c r="CR2160" s="12"/>
      <c r="CS2160" s="12"/>
      <c r="CT2160" s="12"/>
      <c r="CU2160" s="12"/>
      <c r="CV2160" s="12"/>
      <c r="CW2160" s="12"/>
      <c r="CX2160" s="12"/>
      <c r="CY2160" s="12"/>
      <c r="CZ2160" s="12"/>
      <c r="DA2160" s="12"/>
      <c r="DB2160" s="12"/>
      <c r="DC2160" s="12"/>
      <c r="DD2160" s="12"/>
      <c r="DE2160" s="12"/>
      <c r="DF2160" s="12"/>
      <c r="DG2160" s="12"/>
      <c r="DH2160" s="12"/>
      <c r="DI2160" s="12"/>
      <c r="DJ2160" s="12"/>
      <c r="DK2160" s="12"/>
      <c r="DL2160" s="12"/>
      <c r="DM2160" s="12"/>
      <c r="DN2160" s="12"/>
      <c r="DO2160" s="12"/>
      <c r="DP2160" s="12"/>
      <c r="DQ2160" s="12"/>
      <c r="DR2160" s="12"/>
      <c r="DS2160" s="12"/>
      <c r="DT2160" s="12"/>
      <c r="DU2160" s="12"/>
      <c r="DV2160" s="12"/>
      <c r="DW2160" s="12"/>
      <c r="DX2160" s="12"/>
      <c r="DY2160" s="12"/>
      <c r="DZ2160" s="12"/>
      <c r="EA2160" s="12"/>
      <c r="EB2160" s="12"/>
      <c r="EC2160" s="12"/>
      <c r="ED2160" s="12"/>
      <c r="EE2160" s="12"/>
      <c r="EF2160" s="12"/>
      <c r="EG2160" s="12"/>
      <c r="EH2160" s="12"/>
      <c r="EI2160" s="12"/>
      <c r="EJ2160" s="12"/>
      <c r="EK2160" s="12"/>
      <c r="EL2160" s="12"/>
      <c r="EM2160" s="12"/>
      <c r="EN2160" s="12"/>
      <c r="EO2160" s="12"/>
      <c r="EP2160" s="12"/>
      <c r="EQ2160" s="12"/>
      <c r="ER2160" s="12"/>
      <c r="ES2160" s="12"/>
      <c r="ET2160" s="12"/>
      <c r="EU2160" s="12"/>
      <c r="EV2160" s="12"/>
      <c r="EW2160" s="12"/>
      <c r="EX2160" s="12"/>
      <c r="EY2160" s="12"/>
      <c r="EZ2160" s="12"/>
      <c r="FA2160" s="12"/>
      <c r="FB2160" s="12"/>
      <c r="FC2160" s="12"/>
      <c r="FD2160" s="12"/>
      <c r="FE2160" s="12"/>
      <c r="FF2160" s="12"/>
      <c r="FG2160" s="12"/>
      <c r="FH2160" s="12"/>
      <c r="FI2160" s="12"/>
      <c r="FJ2160" s="12"/>
      <c r="FK2160" s="12"/>
      <c r="FL2160" s="12"/>
      <c r="FM2160" s="12"/>
      <c r="FN2160" s="12"/>
      <c r="FO2160" s="12"/>
      <c r="FP2160" s="12"/>
      <c r="FQ2160" s="12"/>
      <c r="FR2160" s="12"/>
      <c r="FS2160" s="12"/>
      <c r="FT2160" s="12"/>
      <c r="FU2160" s="12"/>
      <c r="FV2160" s="12"/>
      <c r="FW2160" s="12"/>
      <c r="FX2160" s="12"/>
      <c r="FY2160" s="12"/>
      <c r="FZ2160" s="12"/>
      <c r="GA2160" s="12"/>
      <c r="GB2160" s="12"/>
      <c r="GC2160" s="12"/>
      <c r="GD2160" s="12"/>
      <c r="GE2160" s="12"/>
      <c r="GF2160" s="12"/>
      <c r="GG2160" s="12"/>
      <c r="GH2160" s="12"/>
      <c r="GI2160" s="12"/>
      <c r="GJ2160" s="12"/>
      <c r="GK2160" s="12"/>
      <c r="GL2160" s="12"/>
      <c r="GM2160" s="12"/>
      <c r="GN2160" s="12"/>
      <c r="GO2160" s="12"/>
      <c r="GP2160" s="12"/>
      <c r="GQ2160" s="12"/>
      <c r="GR2160" s="12"/>
    </row>
    <row r="2161" spans="1:200" x14ac:dyDescent="0.2">
      <c r="A2161" s="79">
        <f t="shared" si="739"/>
        <v>45233</v>
      </c>
      <c r="B2161" s="80" t="str">
        <f t="shared" ca="1" si="740"/>
        <v>n.d</v>
      </c>
      <c r="C2161" s="81">
        <f t="shared" ca="1" si="741"/>
        <v>1136.6050237500001</v>
      </c>
      <c r="D2161" s="82">
        <f ca="1">IF(A2161&lt;$B$1,VLOOKUP(A2161,[1]DI!$A$4:$B$15000,2,FALSE),0)</f>
        <v>0</v>
      </c>
      <c r="E2161" s="81">
        <f t="shared" ca="1" si="742"/>
        <v>0</v>
      </c>
      <c r="F2161" s="83">
        <f t="shared" si="737"/>
        <v>1.1679999999999999</v>
      </c>
      <c r="G2161" s="84">
        <f t="shared" ca="1" si="743"/>
        <v>1</v>
      </c>
      <c r="H2161" s="81">
        <f ca="1">TRUNC(PRODUCT(G$10:G2160),15)</f>
        <v>1.40945772534528</v>
      </c>
      <c r="I2161" s="81">
        <f t="shared" ca="1" si="744"/>
        <v>1.40945772534528</v>
      </c>
      <c r="J2161" s="81">
        <f t="shared" ca="1" si="745"/>
        <v>1</v>
      </c>
      <c r="K2161" s="81">
        <f t="shared" ca="1" si="746"/>
        <v>0</v>
      </c>
      <c r="L2161" s="85">
        <f>IF(VLOOKUP(A2161,$U$12:$AD$125,8)=VLOOKUP(A2160,$U$12:$AD$125,8),0,VLOOKUP(A2161,U$12:$AD$125,8))</f>
        <v>0</v>
      </c>
      <c r="M2161" s="86">
        <f>IF(L2161&gt;0,VLOOKUP(L2161,T$12:$AC$125,7),0)</f>
        <v>0</v>
      </c>
      <c r="N2161" s="81">
        <f t="shared" si="738"/>
        <v>0</v>
      </c>
      <c r="O2161" s="81">
        <f t="shared" ca="1" si="747"/>
        <v>0</v>
      </c>
      <c r="P2161" s="87" t="str">
        <f t="shared" si="748"/>
        <v>A+J=</v>
      </c>
      <c r="Q2161" s="88">
        <f t="shared" si="749"/>
        <v>45406</v>
      </c>
      <c r="R2161" s="7"/>
      <c r="S2161" s="7"/>
      <c r="T2161" s="7"/>
      <c r="U2161" s="7"/>
      <c r="V2161" s="7"/>
      <c r="W2161" s="7"/>
      <c r="X2161" s="7"/>
      <c r="Y2161" s="7"/>
      <c r="Z2161" s="7"/>
      <c r="AA2161" s="7"/>
      <c r="AB2161" s="7"/>
      <c r="AC2161" s="7"/>
      <c r="AD2161" s="7"/>
      <c r="AE2161" s="7"/>
      <c r="AF2161" s="65"/>
      <c r="AG2161" s="9"/>
      <c r="AH2161" s="9"/>
      <c r="AI2161" s="4"/>
      <c r="AJ2161" s="10"/>
      <c r="AK2161" s="4"/>
      <c r="AL2161" s="65"/>
      <c r="AM2161" s="10"/>
      <c r="AN2161" s="9"/>
      <c r="AO2161" s="7"/>
      <c r="AP2161" s="11"/>
      <c r="AQ2161" s="9"/>
      <c r="AR2161" s="8"/>
      <c r="AS2161" s="65"/>
      <c r="AT2161" s="12"/>
      <c r="AU2161" s="12"/>
      <c r="AV2161" s="22"/>
      <c r="AW2161" s="12"/>
      <c r="AX2161" s="12"/>
      <c r="AY2161" s="12"/>
      <c r="AZ2161" s="12"/>
      <c r="BA2161" s="12"/>
      <c r="BB2161" s="12"/>
      <c r="BC2161" s="12"/>
      <c r="BD2161" s="12"/>
      <c r="BE2161" s="12"/>
      <c r="BF2161" s="12"/>
      <c r="BG2161" s="12"/>
      <c r="BH2161" s="12"/>
      <c r="BI2161" s="12"/>
      <c r="BJ2161" s="12"/>
      <c r="BK2161" s="12"/>
      <c r="BL2161" s="12"/>
      <c r="BM2161" s="12"/>
      <c r="BN2161" s="12"/>
      <c r="BO2161" s="12"/>
      <c r="BP2161" s="12"/>
      <c r="BQ2161" s="12"/>
      <c r="BR2161" s="12"/>
      <c r="BS2161" s="12"/>
      <c r="BT2161" s="12"/>
      <c r="BU2161" s="12"/>
      <c r="BV2161" s="12"/>
      <c r="BW2161" s="12"/>
      <c r="BX2161" s="12"/>
      <c r="BY2161" s="12"/>
      <c r="BZ2161" s="12"/>
      <c r="CA2161" s="12"/>
      <c r="CB2161" s="12"/>
      <c r="CC2161" s="12"/>
      <c r="CD2161" s="12"/>
      <c r="CE2161" s="12"/>
      <c r="CF2161" s="12"/>
      <c r="CG2161" s="12"/>
      <c r="CH2161" s="12"/>
      <c r="CI2161" s="12"/>
      <c r="CJ2161" s="12"/>
      <c r="CK2161" s="12"/>
      <c r="CL2161" s="12"/>
      <c r="CM2161" s="12"/>
      <c r="CN2161" s="12"/>
      <c r="CO2161" s="12"/>
      <c r="CP2161" s="12"/>
      <c r="CQ2161" s="12"/>
      <c r="CR2161" s="12"/>
      <c r="CS2161" s="12"/>
      <c r="CT2161" s="12"/>
      <c r="CU2161" s="12"/>
      <c r="CV2161" s="12"/>
      <c r="CW2161" s="12"/>
      <c r="CX2161" s="12"/>
      <c r="CY2161" s="12"/>
      <c r="CZ2161" s="12"/>
      <c r="DA2161" s="12"/>
      <c r="DB2161" s="12"/>
      <c r="DC2161" s="12"/>
      <c r="DD2161" s="12"/>
      <c r="DE2161" s="12"/>
      <c r="DF2161" s="12"/>
      <c r="DG2161" s="12"/>
      <c r="DH2161" s="12"/>
      <c r="DI2161" s="12"/>
      <c r="DJ2161" s="12"/>
      <c r="DK2161" s="12"/>
      <c r="DL2161" s="12"/>
      <c r="DM2161" s="12"/>
      <c r="DN2161" s="12"/>
      <c r="DO2161" s="12"/>
      <c r="DP2161" s="12"/>
      <c r="DQ2161" s="12"/>
      <c r="DR2161" s="12"/>
      <c r="DS2161" s="12"/>
      <c r="DT2161" s="12"/>
      <c r="DU2161" s="12"/>
      <c r="DV2161" s="12"/>
      <c r="DW2161" s="12"/>
      <c r="DX2161" s="12"/>
      <c r="DY2161" s="12"/>
      <c r="DZ2161" s="12"/>
      <c r="EA2161" s="12"/>
      <c r="EB2161" s="12"/>
      <c r="EC2161" s="12"/>
      <c r="ED2161" s="12"/>
      <c r="EE2161" s="12"/>
      <c r="EF2161" s="12"/>
      <c r="EG2161" s="12"/>
      <c r="EH2161" s="12"/>
      <c r="EI2161" s="12"/>
      <c r="EJ2161" s="12"/>
      <c r="EK2161" s="12"/>
      <c r="EL2161" s="12"/>
      <c r="EM2161" s="12"/>
      <c r="EN2161" s="12"/>
      <c r="EO2161" s="12"/>
      <c r="EP2161" s="12"/>
      <c r="EQ2161" s="12"/>
      <c r="ER2161" s="12"/>
      <c r="ES2161" s="12"/>
      <c r="ET2161" s="12"/>
      <c r="EU2161" s="12"/>
      <c r="EV2161" s="12"/>
      <c r="EW2161" s="12"/>
      <c r="EX2161" s="12"/>
      <c r="EY2161" s="12"/>
      <c r="EZ2161" s="12"/>
      <c r="FA2161" s="12"/>
      <c r="FB2161" s="12"/>
      <c r="FC2161" s="12"/>
      <c r="FD2161" s="12"/>
      <c r="FE2161" s="12"/>
      <c r="FF2161" s="12"/>
      <c r="FG2161" s="12"/>
      <c r="FH2161" s="12"/>
      <c r="FI2161" s="12"/>
      <c r="FJ2161" s="12"/>
      <c r="FK2161" s="12"/>
      <c r="FL2161" s="12"/>
      <c r="FM2161" s="12"/>
      <c r="FN2161" s="12"/>
      <c r="FO2161" s="12"/>
      <c r="FP2161" s="12"/>
      <c r="FQ2161" s="12"/>
      <c r="FR2161" s="12"/>
      <c r="FS2161" s="12"/>
      <c r="FT2161" s="12"/>
      <c r="FU2161" s="12"/>
      <c r="FV2161" s="12"/>
      <c r="FW2161" s="12"/>
      <c r="FX2161" s="12"/>
      <c r="FY2161" s="12"/>
      <c r="FZ2161" s="12"/>
      <c r="GA2161" s="12"/>
      <c r="GB2161" s="12"/>
      <c r="GC2161" s="12"/>
      <c r="GD2161" s="12"/>
      <c r="GE2161" s="12"/>
      <c r="GF2161" s="12"/>
      <c r="GG2161" s="12"/>
      <c r="GH2161" s="12"/>
      <c r="GI2161" s="12"/>
      <c r="GJ2161" s="12"/>
      <c r="GK2161" s="12"/>
      <c r="GL2161" s="12"/>
      <c r="GM2161" s="12"/>
      <c r="GN2161" s="12"/>
      <c r="GO2161" s="12"/>
      <c r="GP2161" s="12"/>
      <c r="GQ2161" s="12"/>
      <c r="GR2161" s="12"/>
    </row>
    <row r="2162" spans="1:200" x14ac:dyDescent="0.2">
      <c r="A2162" s="79">
        <f t="shared" si="739"/>
        <v>45234</v>
      </c>
      <c r="B2162" s="80" t="str">
        <f t="shared" ca="1" si="740"/>
        <v>n.d</v>
      </c>
      <c r="C2162" s="81">
        <f t="shared" ca="1" si="741"/>
        <v>1136.6050237500001</v>
      </c>
      <c r="D2162" s="82">
        <f ca="1">IF(A2162&lt;$B$1,VLOOKUP(A2162,[1]DI!$A$4:$B$15000,2,FALSE),0)</f>
        <v>0</v>
      </c>
      <c r="E2162" s="81">
        <f t="shared" ca="1" si="742"/>
        <v>0</v>
      </c>
      <c r="F2162" s="83">
        <f t="shared" si="737"/>
        <v>1.1679999999999999</v>
      </c>
      <c r="G2162" s="84">
        <f t="shared" ca="1" si="743"/>
        <v>1</v>
      </c>
      <c r="H2162" s="81">
        <f ca="1">TRUNC(PRODUCT(G$10:G2161),15)</f>
        <v>1.40945772534528</v>
      </c>
      <c r="I2162" s="81">
        <f t="shared" ca="1" si="744"/>
        <v>1.40945772534528</v>
      </c>
      <c r="J2162" s="81">
        <f t="shared" ca="1" si="745"/>
        <v>1</v>
      </c>
      <c r="K2162" s="81">
        <f t="shared" ca="1" si="746"/>
        <v>0</v>
      </c>
      <c r="L2162" s="85">
        <f>IF(VLOOKUP(A2162,$U$12:$AD$125,8)=VLOOKUP(A2161,$U$12:$AD$125,8),0,VLOOKUP(A2162,U$12:$AD$125,8))</f>
        <v>0</v>
      </c>
      <c r="M2162" s="86">
        <f>IF(L2162&gt;0,VLOOKUP(L2162,T$12:$AC$125,7),0)</f>
        <v>0</v>
      </c>
      <c r="N2162" s="81">
        <f t="shared" si="738"/>
        <v>0</v>
      </c>
      <c r="O2162" s="81">
        <f t="shared" ca="1" si="747"/>
        <v>0</v>
      </c>
      <c r="P2162" s="87" t="str">
        <f t="shared" si="748"/>
        <v>A+J=</v>
      </c>
      <c r="Q2162" s="88">
        <f t="shared" si="749"/>
        <v>45406</v>
      </c>
      <c r="R2162" s="7"/>
      <c r="S2162" s="7"/>
      <c r="T2162" s="7"/>
      <c r="U2162" s="7"/>
      <c r="V2162" s="7"/>
      <c r="W2162" s="7"/>
      <c r="X2162" s="7"/>
      <c r="Y2162" s="7"/>
      <c r="Z2162" s="7"/>
      <c r="AA2162" s="7"/>
      <c r="AB2162" s="7"/>
      <c r="AC2162" s="7"/>
      <c r="AD2162" s="7"/>
      <c r="AE2162" s="7"/>
      <c r="AF2162" s="65"/>
      <c r="AG2162" s="9"/>
      <c r="AH2162" s="9"/>
      <c r="AI2162" s="4"/>
      <c r="AJ2162" s="10"/>
      <c r="AK2162" s="4"/>
      <c r="AL2162" s="65"/>
      <c r="AM2162" s="10"/>
      <c r="AN2162" s="9"/>
      <c r="AO2162" s="7"/>
      <c r="AP2162" s="11"/>
      <c r="AQ2162" s="9"/>
      <c r="AR2162" s="8"/>
      <c r="AS2162" s="65"/>
      <c r="AT2162" s="12"/>
      <c r="AU2162" s="12"/>
      <c r="AV2162" s="22"/>
      <c r="AW2162" s="12"/>
      <c r="AX2162" s="12"/>
      <c r="AY2162" s="12"/>
      <c r="AZ2162" s="12"/>
      <c r="BA2162" s="12"/>
      <c r="BB2162" s="12"/>
      <c r="BC2162" s="12"/>
      <c r="BD2162" s="12"/>
      <c r="BE2162" s="12"/>
      <c r="BF2162" s="12"/>
      <c r="BG2162" s="12"/>
      <c r="BH2162" s="12"/>
      <c r="BI2162" s="12"/>
      <c r="BJ2162" s="12"/>
      <c r="BK2162" s="12"/>
      <c r="BL2162" s="12"/>
      <c r="BM2162" s="12"/>
      <c r="BN2162" s="12"/>
      <c r="BO2162" s="12"/>
      <c r="BP2162" s="12"/>
      <c r="BQ2162" s="12"/>
      <c r="BR2162" s="12"/>
      <c r="BS2162" s="12"/>
      <c r="BT2162" s="12"/>
      <c r="BU2162" s="12"/>
      <c r="BV2162" s="12"/>
      <c r="BW2162" s="12"/>
      <c r="BX2162" s="12"/>
      <c r="BY2162" s="12"/>
      <c r="BZ2162" s="12"/>
      <c r="CA2162" s="12"/>
      <c r="CB2162" s="12"/>
      <c r="CC2162" s="12"/>
      <c r="CD2162" s="12"/>
      <c r="CE2162" s="12"/>
      <c r="CF2162" s="12"/>
      <c r="CG2162" s="12"/>
      <c r="CH2162" s="12"/>
      <c r="CI2162" s="12"/>
      <c r="CJ2162" s="12"/>
      <c r="CK2162" s="12"/>
      <c r="CL2162" s="12"/>
      <c r="CM2162" s="12"/>
      <c r="CN2162" s="12"/>
      <c r="CO2162" s="12"/>
      <c r="CP2162" s="12"/>
      <c r="CQ2162" s="12"/>
      <c r="CR2162" s="12"/>
      <c r="CS2162" s="12"/>
      <c r="CT2162" s="12"/>
      <c r="CU2162" s="12"/>
      <c r="CV2162" s="12"/>
      <c r="CW2162" s="12"/>
      <c r="CX2162" s="12"/>
      <c r="CY2162" s="12"/>
      <c r="CZ2162" s="12"/>
      <c r="DA2162" s="12"/>
      <c r="DB2162" s="12"/>
      <c r="DC2162" s="12"/>
      <c r="DD2162" s="12"/>
      <c r="DE2162" s="12"/>
      <c r="DF2162" s="12"/>
      <c r="DG2162" s="12"/>
      <c r="DH2162" s="12"/>
      <c r="DI2162" s="12"/>
      <c r="DJ2162" s="12"/>
      <c r="DK2162" s="12"/>
      <c r="DL2162" s="12"/>
      <c r="DM2162" s="12"/>
      <c r="DN2162" s="12"/>
      <c r="DO2162" s="12"/>
      <c r="DP2162" s="12"/>
      <c r="DQ2162" s="12"/>
      <c r="DR2162" s="12"/>
      <c r="DS2162" s="12"/>
      <c r="DT2162" s="12"/>
      <c r="DU2162" s="12"/>
      <c r="DV2162" s="12"/>
      <c r="DW2162" s="12"/>
      <c r="DX2162" s="12"/>
      <c r="DY2162" s="12"/>
      <c r="DZ2162" s="12"/>
      <c r="EA2162" s="12"/>
      <c r="EB2162" s="12"/>
      <c r="EC2162" s="12"/>
      <c r="ED2162" s="12"/>
      <c r="EE2162" s="12"/>
      <c r="EF2162" s="12"/>
      <c r="EG2162" s="12"/>
      <c r="EH2162" s="12"/>
      <c r="EI2162" s="12"/>
      <c r="EJ2162" s="12"/>
      <c r="EK2162" s="12"/>
      <c r="EL2162" s="12"/>
      <c r="EM2162" s="12"/>
      <c r="EN2162" s="12"/>
      <c r="EO2162" s="12"/>
      <c r="EP2162" s="12"/>
      <c r="EQ2162" s="12"/>
      <c r="ER2162" s="12"/>
      <c r="ES2162" s="12"/>
      <c r="ET2162" s="12"/>
      <c r="EU2162" s="12"/>
      <c r="EV2162" s="12"/>
      <c r="EW2162" s="12"/>
      <c r="EX2162" s="12"/>
      <c r="EY2162" s="12"/>
      <c r="EZ2162" s="12"/>
      <c r="FA2162" s="12"/>
      <c r="FB2162" s="12"/>
      <c r="FC2162" s="12"/>
      <c r="FD2162" s="12"/>
      <c r="FE2162" s="12"/>
      <c r="FF2162" s="12"/>
      <c r="FG2162" s="12"/>
      <c r="FH2162" s="12"/>
      <c r="FI2162" s="12"/>
      <c r="FJ2162" s="12"/>
      <c r="FK2162" s="12"/>
      <c r="FL2162" s="12"/>
      <c r="FM2162" s="12"/>
      <c r="FN2162" s="12"/>
      <c r="FO2162" s="12"/>
      <c r="FP2162" s="12"/>
      <c r="FQ2162" s="12"/>
      <c r="FR2162" s="12"/>
      <c r="FS2162" s="12"/>
      <c r="FT2162" s="12"/>
      <c r="FU2162" s="12"/>
      <c r="FV2162" s="12"/>
      <c r="FW2162" s="12"/>
      <c r="FX2162" s="12"/>
      <c r="FY2162" s="12"/>
      <c r="FZ2162" s="12"/>
      <c r="GA2162" s="12"/>
      <c r="GB2162" s="12"/>
      <c r="GC2162" s="12"/>
      <c r="GD2162" s="12"/>
      <c r="GE2162" s="12"/>
      <c r="GF2162" s="12"/>
      <c r="GG2162" s="12"/>
      <c r="GH2162" s="12"/>
      <c r="GI2162" s="12"/>
      <c r="GJ2162" s="12"/>
      <c r="GK2162" s="12"/>
      <c r="GL2162" s="12"/>
      <c r="GM2162" s="12"/>
      <c r="GN2162" s="12"/>
      <c r="GO2162" s="12"/>
      <c r="GP2162" s="12"/>
      <c r="GQ2162" s="12"/>
      <c r="GR2162" s="12"/>
    </row>
    <row r="2163" spans="1:200" x14ac:dyDescent="0.2">
      <c r="A2163" s="79">
        <f t="shared" si="739"/>
        <v>45235</v>
      </c>
      <c r="B2163" s="80" t="str">
        <f t="shared" ca="1" si="740"/>
        <v>n.d</v>
      </c>
      <c r="C2163" s="81">
        <f t="shared" ca="1" si="741"/>
        <v>1136.6050237500001</v>
      </c>
      <c r="D2163" s="82">
        <f ca="1">IF(A2163&lt;$B$1,VLOOKUP(A2163,[1]DI!$A$4:$B$15000,2,FALSE),0)</f>
        <v>0</v>
      </c>
      <c r="E2163" s="81">
        <f t="shared" ca="1" si="742"/>
        <v>0</v>
      </c>
      <c r="F2163" s="83">
        <f t="shared" si="737"/>
        <v>1.1679999999999999</v>
      </c>
      <c r="G2163" s="84">
        <f t="shared" ca="1" si="743"/>
        <v>1</v>
      </c>
      <c r="H2163" s="81">
        <f ca="1">TRUNC(PRODUCT(G$10:G2162),15)</f>
        <v>1.40945772534528</v>
      </c>
      <c r="I2163" s="81">
        <f t="shared" ca="1" si="744"/>
        <v>1.40945772534528</v>
      </c>
      <c r="J2163" s="81">
        <f t="shared" ca="1" si="745"/>
        <v>1</v>
      </c>
      <c r="K2163" s="81">
        <f t="shared" ca="1" si="746"/>
        <v>0</v>
      </c>
      <c r="L2163" s="85">
        <f>IF(VLOOKUP(A2163,$U$12:$AD$125,8)=VLOOKUP(A2162,$U$12:$AD$125,8),0,VLOOKUP(A2163,U$12:$AD$125,8))</f>
        <v>0</v>
      </c>
      <c r="M2163" s="86">
        <f>IF(L2163&gt;0,VLOOKUP(L2163,T$12:$AC$125,7),0)</f>
        <v>0</v>
      </c>
      <c r="N2163" s="81">
        <f t="shared" si="738"/>
        <v>0</v>
      </c>
      <c r="O2163" s="81">
        <f t="shared" ca="1" si="747"/>
        <v>0</v>
      </c>
      <c r="P2163" s="87" t="str">
        <f t="shared" si="748"/>
        <v>A+J=</v>
      </c>
      <c r="Q2163" s="88">
        <f t="shared" si="749"/>
        <v>45406</v>
      </c>
      <c r="R2163" s="7"/>
      <c r="S2163" s="7"/>
      <c r="T2163" s="7"/>
      <c r="U2163" s="7"/>
      <c r="V2163" s="7"/>
      <c r="W2163" s="7"/>
      <c r="X2163" s="7"/>
      <c r="Y2163" s="7"/>
      <c r="Z2163" s="7"/>
      <c r="AA2163" s="7"/>
      <c r="AB2163" s="7"/>
      <c r="AC2163" s="7"/>
      <c r="AD2163" s="7"/>
      <c r="AE2163" s="7"/>
      <c r="AF2163" s="65"/>
      <c r="AG2163" s="9"/>
      <c r="AH2163" s="9"/>
      <c r="AI2163" s="4"/>
      <c r="AJ2163" s="10"/>
      <c r="AK2163" s="4"/>
      <c r="AL2163" s="65"/>
      <c r="AM2163" s="10"/>
      <c r="AN2163" s="9"/>
      <c r="AO2163" s="7"/>
      <c r="AP2163" s="11"/>
      <c r="AQ2163" s="9"/>
      <c r="AR2163" s="8"/>
      <c r="AS2163" s="65"/>
      <c r="AT2163" s="12"/>
      <c r="AU2163" s="12"/>
      <c r="AV2163" s="22"/>
      <c r="AW2163" s="12"/>
      <c r="AX2163" s="12"/>
      <c r="AY2163" s="12"/>
      <c r="AZ2163" s="12"/>
      <c r="BA2163" s="12"/>
      <c r="BB2163" s="12"/>
      <c r="BC2163" s="12"/>
      <c r="BD2163" s="12"/>
      <c r="BE2163" s="12"/>
      <c r="BF2163" s="12"/>
      <c r="BG2163" s="12"/>
      <c r="BH2163" s="12"/>
      <c r="BI2163" s="12"/>
      <c r="BJ2163" s="12"/>
      <c r="BK2163" s="12"/>
      <c r="BL2163" s="12"/>
      <c r="BM2163" s="12"/>
      <c r="BN2163" s="12"/>
      <c r="BO2163" s="12"/>
      <c r="BP2163" s="12"/>
      <c r="BQ2163" s="12"/>
      <c r="BR2163" s="12"/>
      <c r="BS2163" s="12"/>
      <c r="BT2163" s="12"/>
      <c r="BU2163" s="12"/>
      <c r="BV2163" s="12"/>
      <c r="BW2163" s="12"/>
      <c r="BX2163" s="12"/>
      <c r="BY2163" s="12"/>
      <c r="BZ2163" s="12"/>
      <c r="CA2163" s="12"/>
      <c r="CB2163" s="12"/>
      <c r="CC2163" s="12"/>
      <c r="CD2163" s="12"/>
      <c r="CE2163" s="12"/>
      <c r="CF2163" s="12"/>
      <c r="CG2163" s="12"/>
      <c r="CH2163" s="12"/>
      <c r="CI2163" s="12"/>
      <c r="CJ2163" s="12"/>
      <c r="CK2163" s="12"/>
      <c r="CL2163" s="12"/>
      <c r="CM2163" s="12"/>
      <c r="CN2163" s="12"/>
      <c r="CO2163" s="12"/>
      <c r="CP2163" s="12"/>
      <c r="CQ2163" s="12"/>
      <c r="CR2163" s="12"/>
      <c r="CS2163" s="12"/>
      <c r="CT2163" s="12"/>
      <c r="CU2163" s="12"/>
      <c r="CV2163" s="12"/>
      <c r="CW2163" s="12"/>
      <c r="CX2163" s="12"/>
      <c r="CY2163" s="12"/>
      <c r="CZ2163" s="12"/>
      <c r="DA2163" s="12"/>
      <c r="DB2163" s="12"/>
      <c r="DC2163" s="12"/>
      <c r="DD2163" s="12"/>
      <c r="DE2163" s="12"/>
      <c r="DF2163" s="12"/>
      <c r="DG2163" s="12"/>
      <c r="DH2163" s="12"/>
      <c r="DI2163" s="12"/>
      <c r="DJ2163" s="12"/>
      <c r="DK2163" s="12"/>
      <c r="DL2163" s="12"/>
      <c r="DM2163" s="12"/>
      <c r="DN2163" s="12"/>
      <c r="DO2163" s="12"/>
      <c r="DP2163" s="12"/>
      <c r="DQ2163" s="12"/>
      <c r="DR2163" s="12"/>
      <c r="DS2163" s="12"/>
      <c r="DT2163" s="12"/>
      <c r="DU2163" s="12"/>
      <c r="DV2163" s="12"/>
      <c r="DW2163" s="12"/>
      <c r="DX2163" s="12"/>
      <c r="DY2163" s="12"/>
      <c r="DZ2163" s="12"/>
      <c r="EA2163" s="12"/>
      <c r="EB2163" s="12"/>
      <c r="EC2163" s="12"/>
      <c r="ED2163" s="12"/>
      <c r="EE2163" s="12"/>
      <c r="EF2163" s="12"/>
      <c r="EG2163" s="12"/>
      <c r="EH2163" s="12"/>
      <c r="EI2163" s="12"/>
      <c r="EJ2163" s="12"/>
      <c r="EK2163" s="12"/>
      <c r="EL2163" s="12"/>
      <c r="EM2163" s="12"/>
      <c r="EN2163" s="12"/>
      <c r="EO2163" s="12"/>
      <c r="EP2163" s="12"/>
      <c r="EQ2163" s="12"/>
      <c r="ER2163" s="12"/>
      <c r="ES2163" s="12"/>
      <c r="ET2163" s="12"/>
      <c r="EU2163" s="12"/>
      <c r="EV2163" s="12"/>
      <c r="EW2163" s="12"/>
      <c r="EX2163" s="12"/>
      <c r="EY2163" s="12"/>
      <c r="EZ2163" s="12"/>
      <c r="FA2163" s="12"/>
      <c r="FB2163" s="12"/>
      <c r="FC2163" s="12"/>
      <c r="FD2163" s="12"/>
      <c r="FE2163" s="12"/>
      <c r="FF2163" s="12"/>
      <c r="FG2163" s="12"/>
      <c r="FH2163" s="12"/>
      <c r="FI2163" s="12"/>
      <c r="FJ2163" s="12"/>
      <c r="FK2163" s="12"/>
      <c r="FL2163" s="12"/>
      <c r="FM2163" s="12"/>
      <c r="FN2163" s="12"/>
      <c r="FO2163" s="12"/>
      <c r="FP2163" s="12"/>
      <c r="FQ2163" s="12"/>
      <c r="FR2163" s="12"/>
      <c r="FS2163" s="12"/>
      <c r="FT2163" s="12"/>
      <c r="FU2163" s="12"/>
      <c r="FV2163" s="12"/>
      <c r="FW2163" s="12"/>
      <c r="FX2163" s="12"/>
      <c r="FY2163" s="12"/>
      <c r="FZ2163" s="12"/>
      <c r="GA2163" s="12"/>
      <c r="GB2163" s="12"/>
      <c r="GC2163" s="12"/>
      <c r="GD2163" s="12"/>
      <c r="GE2163" s="12"/>
      <c r="GF2163" s="12"/>
      <c r="GG2163" s="12"/>
      <c r="GH2163" s="12"/>
      <c r="GI2163" s="12"/>
      <c r="GJ2163" s="12"/>
      <c r="GK2163" s="12"/>
      <c r="GL2163" s="12"/>
      <c r="GM2163" s="12"/>
      <c r="GN2163" s="12"/>
      <c r="GO2163" s="12"/>
      <c r="GP2163" s="12"/>
      <c r="GQ2163" s="12"/>
      <c r="GR2163" s="12"/>
    </row>
    <row r="2164" spans="1:200" x14ac:dyDescent="0.2">
      <c r="A2164" s="79">
        <f t="shared" si="739"/>
        <v>45236</v>
      </c>
      <c r="B2164" s="80" t="str">
        <f t="shared" ca="1" si="740"/>
        <v>n.d</v>
      </c>
      <c r="C2164" s="81">
        <f t="shared" ca="1" si="741"/>
        <v>1136.6050237500001</v>
      </c>
      <c r="D2164" s="82">
        <f ca="1">IF(A2164&lt;$B$1,VLOOKUP(A2164,[1]DI!$A$4:$B$15000,2,FALSE),0)</f>
        <v>0</v>
      </c>
      <c r="E2164" s="81">
        <f t="shared" ca="1" si="742"/>
        <v>0</v>
      </c>
      <c r="F2164" s="83">
        <f t="shared" si="737"/>
        <v>1.1679999999999999</v>
      </c>
      <c r="G2164" s="84">
        <f t="shared" ca="1" si="743"/>
        <v>1</v>
      </c>
      <c r="H2164" s="81">
        <f ca="1">TRUNC(PRODUCT(G$10:G2163),15)</f>
        <v>1.40945772534528</v>
      </c>
      <c r="I2164" s="81">
        <f t="shared" ca="1" si="744"/>
        <v>1.40945772534528</v>
      </c>
      <c r="J2164" s="81">
        <f t="shared" ca="1" si="745"/>
        <v>1</v>
      </c>
      <c r="K2164" s="81">
        <f t="shared" ca="1" si="746"/>
        <v>0</v>
      </c>
      <c r="L2164" s="85">
        <f>IF(VLOOKUP(A2164,$U$12:$AD$125,8)=VLOOKUP(A2163,$U$12:$AD$125,8),0,VLOOKUP(A2164,U$12:$AD$125,8))</f>
        <v>0</v>
      </c>
      <c r="M2164" s="86">
        <f>IF(L2164&gt;0,VLOOKUP(L2164,T$12:$AC$125,7),0)</f>
        <v>0</v>
      </c>
      <c r="N2164" s="81">
        <f t="shared" si="738"/>
        <v>0</v>
      </c>
      <c r="O2164" s="81">
        <f t="shared" ca="1" si="747"/>
        <v>0</v>
      </c>
      <c r="P2164" s="87" t="str">
        <f t="shared" si="748"/>
        <v>A+J=</v>
      </c>
      <c r="Q2164" s="88">
        <f t="shared" si="749"/>
        <v>45406</v>
      </c>
      <c r="R2164" s="7"/>
      <c r="S2164" s="7"/>
      <c r="T2164" s="7"/>
      <c r="U2164" s="7"/>
      <c r="V2164" s="7"/>
      <c r="W2164" s="7"/>
      <c r="X2164" s="7"/>
      <c r="Y2164" s="7"/>
      <c r="Z2164" s="7"/>
      <c r="AA2164" s="7"/>
      <c r="AB2164" s="7"/>
      <c r="AC2164" s="7"/>
      <c r="AD2164" s="7"/>
      <c r="AE2164" s="7"/>
      <c r="AF2164" s="65"/>
      <c r="AG2164" s="9"/>
      <c r="AH2164" s="9"/>
      <c r="AI2164" s="4"/>
      <c r="AJ2164" s="10"/>
      <c r="AK2164" s="4"/>
      <c r="AL2164" s="65"/>
      <c r="AM2164" s="10"/>
      <c r="AN2164" s="9"/>
      <c r="AO2164" s="7"/>
      <c r="AP2164" s="11"/>
      <c r="AQ2164" s="9"/>
      <c r="AR2164" s="8"/>
      <c r="AS2164" s="65"/>
      <c r="AT2164" s="12"/>
      <c r="AU2164" s="12"/>
      <c r="AV2164" s="22"/>
      <c r="AW2164" s="12"/>
      <c r="AX2164" s="12"/>
      <c r="AY2164" s="12"/>
      <c r="AZ2164" s="12"/>
      <c r="BA2164" s="12"/>
      <c r="BB2164" s="12"/>
      <c r="BC2164" s="12"/>
      <c r="BD2164" s="12"/>
      <c r="BE2164" s="12"/>
      <c r="BF2164" s="12"/>
      <c r="BG2164" s="12"/>
      <c r="BH2164" s="12"/>
      <c r="BI2164" s="12"/>
      <c r="BJ2164" s="12"/>
      <c r="BK2164" s="12"/>
      <c r="BL2164" s="12"/>
      <c r="BM2164" s="12"/>
      <c r="BN2164" s="12"/>
      <c r="BO2164" s="12"/>
      <c r="BP2164" s="12"/>
      <c r="BQ2164" s="12"/>
      <c r="BR2164" s="12"/>
      <c r="BS2164" s="12"/>
      <c r="BT2164" s="12"/>
      <c r="BU2164" s="12"/>
      <c r="BV2164" s="12"/>
      <c r="BW2164" s="12"/>
      <c r="BX2164" s="12"/>
      <c r="BY2164" s="12"/>
      <c r="BZ2164" s="12"/>
      <c r="CA2164" s="12"/>
      <c r="CB2164" s="12"/>
      <c r="CC2164" s="12"/>
      <c r="CD2164" s="12"/>
      <c r="CE2164" s="12"/>
      <c r="CF2164" s="12"/>
      <c r="CG2164" s="12"/>
      <c r="CH2164" s="12"/>
      <c r="CI2164" s="12"/>
      <c r="CJ2164" s="12"/>
      <c r="CK2164" s="12"/>
      <c r="CL2164" s="12"/>
      <c r="CM2164" s="12"/>
      <c r="CN2164" s="12"/>
      <c r="CO2164" s="12"/>
      <c r="CP2164" s="12"/>
      <c r="CQ2164" s="12"/>
      <c r="CR2164" s="12"/>
      <c r="CS2164" s="12"/>
      <c r="CT2164" s="12"/>
      <c r="CU2164" s="12"/>
      <c r="CV2164" s="12"/>
      <c r="CW2164" s="12"/>
      <c r="CX2164" s="12"/>
      <c r="CY2164" s="12"/>
      <c r="CZ2164" s="12"/>
      <c r="DA2164" s="12"/>
      <c r="DB2164" s="12"/>
      <c r="DC2164" s="12"/>
      <c r="DD2164" s="12"/>
      <c r="DE2164" s="12"/>
      <c r="DF2164" s="12"/>
      <c r="DG2164" s="12"/>
      <c r="DH2164" s="12"/>
      <c r="DI2164" s="12"/>
      <c r="DJ2164" s="12"/>
      <c r="DK2164" s="12"/>
      <c r="DL2164" s="12"/>
      <c r="DM2164" s="12"/>
      <c r="DN2164" s="12"/>
      <c r="DO2164" s="12"/>
      <c r="DP2164" s="12"/>
      <c r="DQ2164" s="12"/>
      <c r="DR2164" s="12"/>
      <c r="DS2164" s="12"/>
      <c r="DT2164" s="12"/>
      <c r="DU2164" s="12"/>
      <c r="DV2164" s="12"/>
      <c r="DW2164" s="12"/>
      <c r="DX2164" s="12"/>
      <c r="DY2164" s="12"/>
      <c r="DZ2164" s="12"/>
      <c r="EA2164" s="12"/>
      <c r="EB2164" s="12"/>
      <c r="EC2164" s="12"/>
      <c r="ED2164" s="12"/>
      <c r="EE2164" s="12"/>
      <c r="EF2164" s="12"/>
      <c r="EG2164" s="12"/>
      <c r="EH2164" s="12"/>
      <c r="EI2164" s="12"/>
      <c r="EJ2164" s="12"/>
      <c r="EK2164" s="12"/>
      <c r="EL2164" s="12"/>
      <c r="EM2164" s="12"/>
      <c r="EN2164" s="12"/>
      <c r="EO2164" s="12"/>
      <c r="EP2164" s="12"/>
      <c r="EQ2164" s="12"/>
      <c r="ER2164" s="12"/>
      <c r="ES2164" s="12"/>
      <c r="ET2164" s="12"/>
      <c r="EU2164" s="12"/>
      <c r="EV2164" s="12"/>
      <c r="EW2164" s="12"/>
      <c r="EX2164" s="12"/>
      <c r="EY2164" s="12"/>
      <c r="EZ2164" s="12"/>
      <c r="FA2164" s="12"/>
      <c r="FB2164" s="12"/>
      <c r="FC2164" s="12"/>
      <c r="FD2164" s="12"/>
      <c r="FE2164" s="12"/>
      <c r="FF2164" s="12"/>
      <c r="FG2164" s="12"/>
      <c r="FH2164" s="12"/>
      <c r="FI2164" s="12"/>
      <c r="FJ2164" s="12"/>
      <c r="FK2164" s="12"/>
      <c r="FL2164" s="12"/>
      <c r="FM2164" s="12"/>
      <c r="FN2164" s="12"/>
      <c r="FO2164" s="12"/>
      <c r="FP2164" s="12"/>
      <c r="FQ2164" s="12"/>
      <c r="FR2164" s="12"/>
      <c r="FS2164" s="12"/>
      <c r="FT2164" s="12"/>
      <c r="FU2164" s="12"/>
      <c r="FV2164" s="12"/>
      <c r="FW2164" s="12"/>
      <c r="FX2164" s="12"/>
      <c r="FY2164" s="12"/>
      <c r="FZ2164" s="12"/>
      <c r="GA2164" s="12"/>
      <c r="GB2164" s="12"/>
      <c r="GC2164" s="12"/>
      <c r="GD2164" s="12"/>
      <c r="GE2164" s="12"/>
      <c r="GF2164" s="12"/>
      <c r="GG2164" s="12"/>
      <c r="GH2164" s="12"/>
      <c r="GI2164" s="12"/>
      <c r="GJ2164" s="12"/>
      <c r="GK2164" s="12"/>
      <c r="GL2164" s="12"/>
      <c r="GM2164" s="12"/>
      <c r="GN2164" s="12"/>
      <c r="GO2164" s="12"/>
      <c r="GP2164" s="12"/>
      <c r="GQ2164" s="12"/>
      <c r="GR2164" s="12"/>
    </row>
    <row r="2165" spans="1:200" x14ac:dyDescent="0.2">
      <c r="A2165" s="79">
        <f t="shared" si="739"/>
        <v>45237</v>
      </c>
      <c r="B2165" s="80" t="str">
        <f t="shared" ca="1" si="740"/>
        <v>n.d</v>
      </c>
      <c r="C2165" s="81">
        <f t="shared" ca="1" si="741"/>
        <v>1136.6050237500001</v>
      </c>
      <c r="D2165" s="82">
        <f ca="1">IF(A2165&lt;$B$1,VLOOKUP(A2165,[1]DI!$A$4:$B$15000,2,FALSE),0)</f>
        <v>0</v>
      </c>
      <c r="E2165" s="81">
        <f t="shared" ca="1" si="742"/>
        <v>0</v>
      </c>
      <c r="F2165" s="83">
        <f t="shared" si="737"/>
        <v>1.1679999999999999</v>
      </c>
      <c r="G2165" s="84">
        <f t="shared" ca="1" si="743"/>
        <v>1</v>
      </c>
      <c r="H2165" s="81">
        <f ca="1">TRUNC(PRODUCT(G$10:G2164),15)</f>
        <v>1.40945772534528</v>
      </c>
      <c r="I2165" s="81">
        <f t="shared" ca="1" si="744"/>
        <v>1.40945772534528</v>
      </c>
      <c r="J2165" s="81">
        <f t="shared" ca="1" si="745"/>
        <v>1</v>
      </c>
      <c r="K2165" s="81">
        <f t="shared" ca="1" si="746"/>
        <v>0</v>
      </c>
      <c r="L2165" s="85">
        <f>IF(VLOOKUP(A2165,$U$12:$AD$125,8)=VLOOKUP(A2164,$U$12:$AD$125,8),0,VLOOKUP(A2165,U$12:$AD$125,8))</f>
        <v>0</v>
      </c>
      <c r="M2165" s="86">
        <f>IF(L2165&gt;0,VLOOKUP(L2165,T$12:$AC$125,7),0)</f>
        <v>0</v>
      </c>
      <c r="N2165" s="81">
        <f t="shared" si="738"/>
        <v>0</v>
      </c>
      <c r="O2165" s="81">
        <f t="shared" ca="1" si="747"/>
        <v>0</v>
      </c>
      <c r="P2165" s="87" t="str">
        <f t="shared" si="748"/>
        <v>A+J=</v>
      </c>
      <c r="Q2165" s="88">
        <f t="shared" si="749"/>
        <v>45406</v>
      </c>
      <c r="R2165" s="7"/>
      <c r="S2165" s="7"/>
      <c r="T2165" s="7"/>
      <c r="U2165" s="7"/>
      <c r="V2165" s="7"/>
      <c r="W2165" s="7"/>
      <c r="X2165" s="7"/>
      <c r="Y2165" s="7"/>
      <c r="Z2165" s="7"/>
      <c r="AA2165" s="7"/>
      <c r="AB2165" s="7"/>
      <c r="AC2165" s="7"/>
      <c r="AD2165" s="7"/>
      <c r="AE2165" s="7"/>
      <c r="AF2165" s="65"/>
      <c r="AG2165" s="9"/>
      <c r="AH2165" s="9"/>
      <c r="AI2165" s="4"/>
      <c r="AJ2165" s="10"/>
      <c r="AK2165" s="4"/>
      <c r="AL2165" s="65"/>
      <c r="AM2165" s="10"/>
      <c r="AN2165" s="9"/>
      <c r="AO2165" s="7"/>
      <c r="AP2165" s="11"/>
      <c r="AQ2165" s="9"/>
      <c r="AR2165" s="8"/>
      <c r="AS2165" s="65"/>
      <c r="AT2165" s="12"/>
      <c r="AU2165" s="12"/>
      <c r="AV2165" s="22"/>
      <c r="AW2165" s="12"/>
      <c r="AX2165" s="12"/>
      <c r="AY2165" s="12"/>
      <c r="AZ2165" s="12"/>
      <c r="BA2165" s="12"/>
      <c r="BB2165" s="12"/>
      <c r="BC2165" s="12"/>
      <c r="BD2165" s="12"/>
      <c r="BE2165" s="12"/>
      <c r="BF2165" s="12"/>
      <c r="BG2165" s="12"/>
      <c r="BH2165" s="12"/>
      <c r="BI2165" s="12"/>
      <c r="BJ2165" s="12"/>
      <c r="BK2165" s="12"/>
      <c r="BL2165" s="12"/>
      <c r="BM2165" s="12"/>
      <c r="BN2165" s="12"/>
      <c r="BO2165" s="12"/>
      <c r="BP2165" s="12"/>
      <c r="BQ2165" s="12"/>
      <c r="BR2165" s="12"/>
      <c r="BS2165" s="12"/>
      <c r="BT2165" s="12"/>
      <c r="BU2165" s="12"/>
      <c r="BV2165" s="12"/>
      <c r="BW2165" s="12"/>
      <c r="BX2165" s="12"/>
      <c r="BY2165" s="12"/>
      <c r="BZ2165" s="12"/>
      <c r="CA2165" s="12"/>
      <c r="CB2165" s="12"/>
      <c r="CC2165" s="12"/>
      <c r="CD2165" s="12"/>
      <c r="CE2165" s="12"/>
      <c r="CF2165" s="12"/>
      <c r="CG2165" s="12"/>
      <c r="CH2165" s="12"/>
      <c r="CI2165" s="12"/>
      <c r="CJ2165" s="12"/>
      <c r="CK2165" s="12"/>
      <c r="CL2165" s="12"/>
      <c r="CM2165" s="12"/>
      <c r="CN2165" s="12"/>
      <c r="CO2165" s="12"/>
      <c r="CP2165" s="12"/>
      <c r="CQ2165" s="12"/>
      <c r="CR2165" s="12"/>
      <c r="CS2165" s="12"/>
      <c r="CT2165" s="12"/>
      <c r="CU2165" s="12"/>
      <c r="CV2165" s="12"/>
      <c r="CW2165" s="12"/>
      <c r="CX2165" s="12"/>
      <c r="CY2165" s="12"/>
      <c r="CZ2165" s="12"/>
      <c r="DA2165" s="12"/>
      <c r="DB2165" s="12"/>
      <c r="DC2165" s="12"/>
      <c r="DD2165" s="12"/>
      <c r="DE2165" s="12"/>
      <c r="DF2165" s="12"/>
      <c r="DG2165" s="12"/>
      <c r="DH2165" s="12"/>
      <c r="DI2165" s="12"/>
      <c r="DJ2165" s="12"/>
      <c r="DK2165" s="12"/>
      <c r="DL2165" s="12"/>
      <c r="DM2165" s="12"/>
      <c r="DN2165" s="12"/>
      <c r="DO2165" s="12"/>
      <c r="DP2165" s="12"/>
      <c r="DQ2165" s="12"/>
      <c r="DR2165" s="12"/>
      <c r="DS2165" s="12"/>
      <c r="DT2165" s="12"/>
      <c r="DU2165" s="12"/>
      <c r="DV2165" s="12"/>
      <c r="DW2165" s="12"/>
      <c r="DX2165" s="12"/>
      <c r="DY2165" s="12"/>
      <c r="DZ2165" s="12"/>
      <c r="EA2165" s="12"/>
      <c r="EB2165" s="12"/>
      <c r="EC2165" s="12"/>
      <c r="ED2165" s="12"/>
      <c r="EE2165" s="12"/>
      <c r="EF2165" s="12"/>
      <c r="EG2165" s="12"/>
      <c r="EH2165" s="12"/>
      <c r="EI2165" s="12"/>
      <c r="EJ2165" s="12"/>
      <c r="EK2165" s="12"/>
      <c r="EL2165" s="12"/>
      <c r="EM2165" s="12"/>
      <c r="EN2165" s="12"/>
      <c r="EO2165" s="12"/>
      <c r="EP2165" s="12"/>
      <c r="EQ2165" s="12"/>
      <c r="ER2165" s="12"/>
      <c r="ES2165" s="12"/>
      <c r="ET2165" s="12"/>
      <c r="EU2165" s="12"/>
      <c r="EV2165" s="12"/>
      <c r="EW2165" s="12"/>
      <c r="EX2165" s="12"/>
      <c r="EY2165" s="12"/>
      <c r="EZ2165" s="12"/>
      <c r="FA2165" s="12"/>
      <c r="FB2165" s="12"/>
      <c r="FC2165" s="12"/>
      <c r="FD2165" s="12"/>
      <c r="FE2165" s="12"/>
      <c r="FF2165" s="12"/>
      <c r="FG2165" s="12"/>
      <c r="FH2165" s="12"/>
      <c r="FI2165" s="12"/>
      <c r="FJ2165" s="12"/>
      <c r="FK2165" s="12"/>
      <c r="FL2165" s="12"/>
      <c r="FM2165" s="12"/>
      <c r="FN2165" s="12"/>
      <c r="FO2165" s="12"/>
      <c r="FP2165" s="12"/>
      <c r="FQ2165" s="12"/>
      <c r="FR2165" s="12"/>
      <c r="FS2165" s="12"/>
      <c r="FT2165" s="12"/>
      <c r="FU2165" s="12"/>
      <c r="FV2165" s="12"/>
      <c r="FW2165" s="12"/>
      <c r="FX2165" s="12"/>
      <c r="FY2165" s="12"/>
      <c r="FZ2165" s="12"/>
      <c r="GA2165" s="12"/>
      <c r="GB2165" s="12"/>
      <c r="GC2165" s="12"/>
      <c r="GD2165" s="12"/>
      <c r="GE2165" s="12"/>
      <c r="GF2165" s="12"/>
      <c r="GG2165" s="12"/>
      <c r="GH2165" s="12"/>
      <c r="GI2165" s="12"/>
      <c r="GJ2165" s="12"/>
      <c r="GK2165" s="12"/>
      <c r="GL2165" s="12"/>
      <c r="GM2165" s="12"/>
      <c r="GN2165" s="12"/>
      <c r="GO2165" s="12"/>
      <c r="GP2165" s="12"/>
      <c r="GQ2165" s="12"/>
      <c r="GR2165" s="12"/>
    </row>
    <row r="2166" spans="1:200" x14ac:dyDescent="0.2">
      <c r="A2166" s="79">
        <f t="shared" si="739"/>
        <v>45238</v>
      </c>
      <c r="B2166" s="80" t="str">
        <f t="shared" ca="1" si="740"/>
        <v>n.d</v>
      </c>
      <c r="C2166" s="81">
        <f t="shared" ca="1" si="741"/>
        <v>1136.6050237500001</v>
      </c>
      <c r="D2166" s="82">
        <f ca="1">IF(A2166&lt;$B$1,VLOOKUP(A2166,[1]DI!$A$4:$B$15000,2,FALSE),0)</f>
        <v>0</v>
      </c>
      <c r="E2166" s="81">
        <f t="shared" ca="1" si="742"/>
        <v>0</v>
      </c>
      <c r="F2166" s="83">
        <f t="shared" si="737"/>
        <v>1.1679999999999999</v>
      </c>
      <c r="G2166" s="84">
        <f t="shared" ca="1" si="743"/>
        <v>1</v>
      </c>
      <c r="H2166" s="81">
        <f ca="1">TRUNC(PRODUCT(G$10:G2165),15)</f>
        <v>1.40945772534528</v>
      </c>
      <c r="I2166" s="81">
        <f t="shared" ca="1" si="744"/>
        <v>1.40945772534528</v>
      </c>
      <c r="J2166" s="81">
        <f t="shared" ca="1" si="745"/>
        <v>1</v>
      </c>
      <c r="K2166" s="81">
        <f t="shared" ca="1" si="746"/>
        <v>0</v>
      </c>
      <c r="L2166" s="85">
        <f>IF(VLOOKUP(A2166,$U$12:$AD$125,8)=VLOOKUP(A2165,$U$12:$AD$125,8),0,VLOOKUP(A2166,U$12:$AD$125,8))</f>
        <v>0</v>
      </c>
      <c r="M2166" s="86">
        <f>IF(L2166&gt;0,VLOOKUP(L2166,T$12:$AC$125,7),0)</f>
        <v>0</v>
      </c>
      <c r="N2166" s="81">
        <f t="shared" si="738"/>
        <v>0</v>
      </c>
      <c r="O2166" s="81">
        <f t="shared" ca="1" si="747"/>
        <v>0</v>
      </c>
      <c r="P2166" s="87" t="str">
        <f t="shared" si="748"/>
        <v>A+J=</v>
      </c>
      <c r="Q2166" s="88">
        <f t="shared" si="749"/>
        <v>45406</v>
      </c>
      <c r="R2166" s="7"/>
      <c r="S2166" s="7"/>
      <c r="T2166" s="7"/>
      <c r="U2166" s="7"/>
      <c r="V2166" s="7"/>
      <c r="W2166" s="7"/>
      <c r="X2166" s="7"/>
      <c r="Y2166" s="7"/>
      <c r="Z2166" s="7"/>
      <c r="AA2166" s="7"/>
      <c r="AB2166" s="7"/>
      <c r="AC2166" s="7"/>
      <c r="AD2166" s="7"/>
      <c r="AE2166" s="7"/>
      <c r="AF2166" s="65"/>
      <c r="AG2166" s="9"/>
      <c r="AH2166" s="9"/>
      <c r="AI2166" s="4"/>
      <c r="AJ2166" s="10"/>
      <c r="AK2166" s="4"/>
      <c r="AL2166" s="65"/>
      <c r="AM2166" s="10"/>
      <c r="AN2166" s="9"/>
      <c r="AO2166" s="7"/>
      <c r="AP2166" s="11"/>
      <c r="AQ2166" s="9"/>
      <c r="AR2166" s="8"/>
      <c r="AS2166" s="65"/>
      <c r="AT2166" s="12"/>
      <c r="AU2166" s="12"/>
      <c r="AV2166" s="22"/>
      <c r="AW2166" s="12"/>
      <c r="AX2166" s="12"/>
      <c r="AY2166" s="12"/>
      <c r="AZ2166" s="12"/>
      <c r="BA2166" s="12"/>
      <c r="BB2166" s="12"/>
      <c r="BC2166" s="12"/>
      <c r="BD2166" s="12"/>
      <c r="BE2166" s="12"/>
      <c r="BF2166" s="12"/>
      <c r="BG2166" s="12"/>
      <c r="BH2166" s="12"/>
      <c r="BI2166" s="12"/>
      <c r="BJ2166" s="12"/>
      <c r="BK2166" s="12"/>
      <c r="BL2166" s="12"/>
      <c r="BM2166" s="12"/>
      <c r="BN2166" s="12"/>
      <c r="BO2166" s="12"/>
      <c r="BP2166" s="12"/>
      <c r="BQ2166" s="12"/>
      <c r="BR2166" s="12"/>
      <c r="BS2166" s="12"/>
      <c r="BT2166" s="12"/>
      <c r="BU2166" s="12"/>
      <c r="BV2166" s="12"/>
      <c r="BW2166" s="12"/>
      <c r="BX2166" s="12"/>
      <c r="BY2166" s="12"/>
      <c r="BZ2166" s="12"/>
      <c r="CA2166" s="12"/>
      <c r="CB2166" s="12"/>
      <c r="CC2166" s="12"/>
      <c r="CD2166" s="12"/>
      <c r="CE2166" s="12"/>
      <c r="CF2166" s="12"/>
      <c r="CG2166" s="12"/>
      <c r="CH2166" s="12"/>
      <c r="CI2166" s="12"/>
      <c r="CJ2166" s="12"/>
      <c r="CK2166" s="12"/>
      <c r="CL2166" s="12"/>
      <c r="CM2166" s="12"/>
      <c r="CN2166" s="12"/>
      <c r="CO2166" s="12"/>
      <c r="CP2166" s="12"/>
      <c r="CQ2166" s="12"/>
      <c r="CR2166" s="12"/>
      <c r="CS2166" s="12"/>
      <c r="CT2166" s="12"/>
      <c r="CU2166" s="12"/>
      <c r="CV2166" s="12"/>
      <c r="CW2166" s="12"/>
      <c r="CX2166" s="12"/>
      <c r="CY2166" s="12"/>
      <c r="CZ2166" s="12"/>
      <c r="DA2166" s="12"/>
      <c r="DB2166" s="12"/>
      <c r="DC2166" s="12"/>
      <c r="DD2166" s="12"/>
      <c r="DE2166" s="12"/>
      <c r="DF2166" s="12"/>
      <c r="DG2166" s="12"/>
      <c r="DH2166" s="12"/>
      <c r="DI2166" s="12"/>
      <c r="DJ2166" s="12"/>
      <c r="DK2166" s="12"/>
      <c r="DL2166" s="12"/>
      <c r="DM2166" s="12"/>
      <c r="DN2166" s="12"/>
      <c r="DO2166" s="12"/>
      <c r="DP2166" s="12"/>
      <c r="DQ2166" s="12"/>
      <c r="DR2166" s="12"/>
      <c r="DS2166" s="12"/>
      <c r="DT2166" s="12"/>
      <c r="DU2166" s="12"/>
      <c r="DV2166" s="12"/>
      <c r="DW2166" s="12"/>
      <c r="DX2166" s="12"/>
      <c r="DY2166" s="12"/>
      <c r="DZ2166" s="12"/>
      <c r="EA2166" s="12"/>
      <c r="EB2166" s="12"/>
      <c r="EC2166" s="12"/>
      <c r="ED2166" s="12"/>
      <c r="EE2166" s="12"/>
      <c r="EF2166" s="12"/>
      <c r="EG2166" s="12"/>
      <c r="EH2166" s="12"/>
      <c r="EI2166" s="12"/>
      <c r="EJ2166" s="12"/>
      <c r="EK2166" s="12"/>
      <c r="EL2166" s="12"/>
      <c r="EM2166" s="12"/>
      <c r="EN2166" s="12"/>
      <c r="EO2166" s="12"/>
      <c r="EP2166" s="12"/>
      <c r="EQ2166" s="12"/>
      <c r="ER2166" s="12"/>
      <c r="ES2166" s="12"/>
      <c r="ET2166" s="12"/>
      <c r="EU2166" s="12"/>
      <c r="EV2166" s="12"/>
      <c r="EW2166" s="12"/>
      <c r="EX2166" s="12"/>
      <c r="EY2166" s="12"/>
      <c r="EZ2166" s="12"/>
      <c r="FA2166" s="12"/>
      <c r="FB2166" s="12"/>
      <c r="FC2166" s="12"/>
      <c r="FD2166" s="12"/>
      <c r="FE2166" s="12"/>
      <c r="FF2166" s="12"/>
      <c r="FG2166" s="12"/>
      <c r="FH2166" s="12"/>
      <c r="FI2166" s="12"/>
      <c r="FJ2166" s="12"/>
      <c r="FK2166" s="12"/>
      <c r="FL2166" s="12"/>
      <c r="FM2166" s="12"/>
      <c r="FN2166" s="12"/>
      <c r="FO2166" s="12"/>
      <c r="FP2166" s="12"/>
      <c r="FQ2166" s="12"/>
      <c r="FR2166" s="12"/>
      <c r="FS2166" s="12"/>
      <c r="FT2166" s="12"/>
      <c r="FU2166" s="12"/>
      <c r="FV2166" s="12"/>
      <c r="FW2166" s="12"/>
      <c r="FX2166" s="12"/>
      <c r="FY2166" s="12"/>
      <c r="FZ2166" s="12"/>
      <c r="GA2166" s="12"/>
      <c r="GB2166" s="12"/>
      <c r="GC2166" s="12"/>
      <c r="GD2166" s="12"/>
      <c r="GE2166" s="12"/>
      <c r="GF2166" s="12"/>
      <c r="GG2166" s="12"/>
      <c r="GH2166" s="12"/>
      <c r="GI2166" s="12"/>
      <c r="GJ2166" s="12"/>
      <c r="GK2166" s="12"/>
      <c r="GL2166" s="12"/>
      <c r="GM2166" s="12"/>
      <c r="GN2166" s="12"/>
      <c r="GO2166" s="12"/>
      <c r="GP2166" s="12"/>
      <c r="GQ2166" s="12"/>
      <c r="GR2166" s="12"/>
    </row>
    <row r="2167" spans="1:200" x14ac:dyDescent="0.2">
      <c r="A2167" s="79">
        <f t="shared" si="739"/>
        <v>45239</v>
      </c>
      <c r="B2167" s="80" t="str">
        <f t="shared" ca="1" si="740"/>
        <v>n.d</v>
      </c>
      <c r="C2167" s="81">
        <f t="shared" ca="1" si="741"/>
        <v>1136.6050237500001</v>
      </c>
      <c r="D2167" s="82">
        <f ca="1">IF(A2167&lt;$B$1,VLOOKUP(A2167,[1]DI!$A$4:$B$15000,2,FALSE),0)</f>
        <v>0</v>
      </c>
      <c r="E2167" s="81">
        <f t="shared" ca="1" si="742"/>
        <v>0</v>
      </c>
      <c r="F2167" s="83">
        <f t="shared" si="737"/>
        <v>1.1679999999999999</v>
      </c>
      <c r="G2167" s="84">
        <f t="shared" ca="1" si="743"/>
        <v>1</v>
      </c>
      <c r="H2167" s="81">
        <f ca="1">TRUNC(PRODUCT(G$10:G2166),15)</f>
        <v>1.40945772534528</v>
      </c>
      <c r="I2167" s="81">
        <f t="shared" ca="1" si="744"/>
        <v>1.40945772534528</v>
      </c>
      <c r="J2167" s="81">
        <f t="shared" ca="1" si="745"/>
        <v>1</v>
      </c>
      <c r="K2167" s="81">
        <f t="shared" ca="1" si="746"/>
        <v>0</v>
      </c>
      <c r="L2167" s="85">
        <f>IF(VLOOKUP(A2167,$U$12:$AD$125,8)=VLOOKUP(A2166,$U$12:$AD$125,8),0,VLOOKUP(A2167,U$12:$AD$125,8))</f>
        <v>0</v>
      </c>
      <c r="M2167" s="86">
        <f>IF(L2167&gt;0,VLOOKUP(L2167,T$12:$AC$125,7),0)</f>
        <v>0</v>
      </c>
      <c r="N2167" s="81">
        <f t="shared" si="738"/>
        <v>0</v>
      </c>
      <c r="O2167" s="81">
        <f t="shared" ca="1" si="747"/>
        <v>0</v>
      </c>
      <c r="P2167" s="87" t="str">
        <f t="shared" si="748"/>
        <v>A+J=</v>
      </c>
      <c r="Q2167" s="88">
        <f t="shared" si="749"/>
        <v>45406</v>
      </c>
      <c r="R2167" s="7"/>
      <c r="S2167" s="7"/>
      <c r="T2167" s="7"/>
      <c r="U2167" s="7"/>
      <c r="V2167" s="7"/>
      <c r="W2167" s="7"/>
      <c r="X2167" s="7"/>
      <c r="Y2167" s="7"/>
      <c r="Z2167" s="7"/>
      <c r="AA2167" s="7"/>
      <c r="AB2167" s="7"/>
      <c r="AC2167" s="7"/>
      <c r="AD2167" s="7"/>
      <c r="AE2167" s="7"/>
      <c r="AF2167" s="65"/>
      <c r="AG2167" s="9"/>
      <c r="AH2167" s="9"/>
      <c r="AI2167" s="4"/>
      <c r="AJ2167" s="10"/>
      <c r="AK2167" s="4"/>
      <c r="AL2167" s="65"/>
      <c r="AM2167" s="10"/>
      <c r="AN2167" s="9"/>
      <c r="AO2167" s="7"/>
      <c r="AP2167" s="11"/>
      <c r="AQ2167" s="9"/>
      <c r="AR2167" s="8"/>
      <c r="AS2167" s="65"/>
      <c r="AT2167" s="12"/>
      <c r="AU2167" s="12"/>
      <c r="AV2167" s="22"/>
      <c r="AW2167" s="12"/>
      <c r="AX2167" s="12"/>
      <c r="AY2167" s="12"/>
      <c r="AZ2167" s="12"/>
      <c r="BA2167" s="12"/>
      <c r="BB2167" s="12"/>
      <c r="BC2167" s="12"/>
      <c r="BD2167" s="12"/>
      <c r="BE2167" s="12"/>
      <c r="BF2167" s="12"/>
      <c r="BG2167" s="12"/>
      <c r="BH2167" s="12"/>
      <c r="BI2167" s="12"/>
      <c r="BJ2167" s="12"/>
      <c r="BK2167" s="12"/>
      <c r="BL2167" s="12"/>
      <c r="BM2167" s="12"/>
      <c r="BN2167" s="12"/>
      <c r="BO2167" s="12"/>
      <c r="BP2167" s="12"/>
      <c r="BQ2167" s="12"/>
      <c r="BR2167" s="12"/>
      <c r="BS2167" s="12"/>
      <c r="BT2167" s="12"/>
      <c r="BU2167" s="12"/>
      <c r="BV2167" s="12"/>
      <c r="BW2167" s="12"/>
      <c r="BX2167" s="12"/>
      <c r="BY2167" s="12"/>
      <c r="BZ2167" s="12"/>
      <c r="CA2167" s="12"/>
      <c r="CB2167" s="12"/>
      <c r="CC2167" s="12"/>
      <c r="CD2167" s="12"/>
      <c r="CE2167" s="12"/>
      <c r="CF2167" s="12"/>
      <c r="CG2167" s="12"/>
      <c r="CH2167" s="12"/>
      <c r="CI2167" s="12"/>
      <c r="CJ2167" s="12"/>
      <c r="CK2167" s="12"/>
      <c r="CL2167" s="12"/>
      <c r="CM2167" s="12"/>
      <c r="CN2167" s="12"/>
      <c r="CO2167" s="12"/>
      <c r="CP2167" s="12"/>
      <c r="CQ2167" s="12"/>
      <c r="CR2167" s="12"/>
      <c r="CS2167" s="12"/>
      <c r="CT2167" s="12"/>
      <c r="CU2167" s="12"/>
      <c r="CV2167" s="12"/>
      <c r="CW2167" s="12"/>
      <c r="CX2167" s="12"/>
      <c r="CY2167" s="12"/>
      <c r="CZ2167" s="12"/>
      <c r="DA2167" s="12"/>
      <c r="DB2167" s="12"/>
      <c r="DC2167" s="12"/>
      <c r="DD2167" s="12"/>
      <c r="DE2167" s="12"/>
      <c r="DF2167" s="12"/>
      <c r="DG2167" s="12"/>
      <c r="DH2167" s="12"/>
      <c r="DI2167" s="12"/>
      <c r="DJ2167" s="12"/>
      <c r="DK2167" s="12"/>
      <c r="DL2167" s="12"/>
      <c r="DM2167" s="12"/>
      <c r="DN2167" s="12"/>
      <c r="DO2167" s="12"/>
      <c r="DP2167" s="12"/>
      <c r="DQ2167" s="12"/>
      <c r="DR2167" s="12"/>
      <c r="DS2167" s="12"/>
      <c r="DT2167" s="12"/>
      <c r="DU2167" s="12"/>
      <c r="DV2167" s="12"/>
      <c r="DW2167" s="12"/>
      <c r="DX2167" s="12"/>
      <c r="DY2167" s="12"/>
      <c r="DZ2167" s="12"/>
      <c r="EA2167" s="12"/>
      <c r="EB2167" s="12"/>
      <c r="EC2167" s="12"/>
      <c r="ED2167" s="12"/>
      <c r="EE2167" s="12"/>
      <c r="EF2167" s="12"/>
      <c r="EG2167" s="12"/>
      <c r="EH2167" s="12"/>
      <c r="EI2167" s="12"/>
      <c r="EJ2167" s="12"/>
      <c r="EK2167" s="12"/>
      <c r="EL2167" s="12"/>
      <c r="EM2167" s="12"/>
      <c r="EN2167" s="12"/>
      <c r="EO2167" s="12"/>
      <c r="EP2167" s="12"/>
      <c r="EQ2167" s="12"/>
      <c r="ER2167" s="12"/>
      <c r="ES2167" s="12"/>
      <c r="ET2167" s="12"/>
      <c r="EU2167" s="12"/>
      <c r="EV2167" s="12"/>
      <c r="EW2167" s="12"/>
      <c r="EX2167" s="12"/>
      <c r="EY2167" s="12"/>
      <c r="EZ2167" s="12"/>
      <c r="FA2167" s="12"/>
      <c r="FB2167" s="12"/>
      <c r="FC2167" s="12"/>
      <c r="FD2167" s="12"/>
      <c r="FE2167" s="12"/>
      <c r="FF2167" s="12"/>
      <c r="FG2167" s="12"/>
      <c r="FH2167" s="12"/>
      <c r="FI2167" s="12"/>
      <c r="FJ2167" s="12"/>
      <c r="FK2167" s="12"/>
      <c r="FL2167" s="12"/>
      <c r="FM2167" s="12"/>
      <c r="FN2167" s="12"/>
      <c r="FO2167" s="12"/>
      <c r="FP2167" s="12"/>
      <c r="FQ2167" s="12"/>
      <c r="FR2167" s="12"/>
      <c r="FS2167" s="12"/>
      <c r="FT2167" s="12"/>
      <c r="FU2167" s="12"/>
      <c r="FV2167" s="12"/>
      <c r="FW2167" s="12"/>
      <c r="FX2167" s="12"/>
      <c r="FY2167" s="12"/>
      <c r="FZ2167" s="12"/>
      <c r="GA2167" s="12"/>
      <c r="GB2167" s="12"/>
      <c r="GC2167" s="12"/>
      <c r="GD2167" s="12"/>
      <c r="GE2167" s="12"/>
      <c r="GF2167" s="12"/>
      <c r="GG2167" s="12"/>
      <c r="GH2167" s="12"/>
      <c r="GI2167" s="12"/>
      <c r="GJ2167" s="12"/>
      <c r="GK2167" s="12"/>
      <c r="GL2167" s="12"/>
      <c r="GM2167" s="12"/>
      <c r="GN2167" s="12"/>
      <c r="GO2167" s="12"/>
      <c r="GP2167" s="12"/>
      <c r="GQ2167" s="12"/>
      <c r="GR2167" s="12"/>
    </row>
    <row r="2168" spans="1:200" x14ac:dyDescent="0.2">
      <c r="A2168" s="79">
        <f t="shared" si="739"/>
        <v>45240</v>
      </c>
      <c r="B2168" s="80" t="str">
        <f t="shared" ca="1" si="740"/>
        <v>n.d</v>
      </c>
      <c r="C2168" s="81">
        <f t="shared" ca="1" si="741"/>
        <v>1136.6050237500001</v>
      </c>
      <c r="D2168" s="82">
        <f ca="1">IF(A2168&lt;$B$1,VLOOKUP(A2168,[1]DI!$A$4:$B$15000,2,FALSE),0)</f>
        <v>0</v>
      </c>
      <c r="E2168" s="81">
        <f t="shared" ca="1" si="742"/>
        <v>0</v>
      </c>
      <c r="F2168" s="83">
        <f t="shared" si="737"/>
        <v>1.1679999999999999</v>
      </c>
      <c r="G2168" s="84">
        <f t="shared" ca="1" si="743"/>
        <v>1</v>
      </c>
      <c r="H2168" s="81">
        <f ca="1">TRUNC(PRODUCT(G$10:G2167),15)</f>
        <v>1.40945772534528</v>
      </c>
      <c r="I2168" s="81">
        <f t="shared" ca="1" si="744"/>
        <v>1.40945772534528</v>
      </c>
      <c r="J2168" s="81">
        <f t="shared" ca="1" si="745"/>
        <v>1</v>
      </c>
      <c r="K2168" s="81">
        <f t="shared" ca="1" si="746"/>
        <v>0</v>
      </c>
      <c r="L2168" s="85">
        <f>IF(VLOOKUP(A2168,$U$12:$AD$125,8)=VLOOKUP(A2167,$U$12:$AD$125,8),0,VLOOKUP(A2168,U$12:$AD$125,8))</f>
        <v>0</v>
      </c>
      <c r="M2168" s="86">
        <f>IF(L2168&gt;0,VLOOKUP(L2168,T$12:$AC$125,7),0)</f>
        <v>0</v>
      </c>
      <c r="N2168" s="81">
        <f t="shared" si="738"/>
        <v>0</v>
      </c>
      <c r="O2168" s="81">
        <f t="shared" ca="1" si="747"/>
        <v>0</v>
      </c>
      <c r="P2168" s="87" t="str">
        <f t="shared" si="748"/>
        <v>A+J=</v>
      </c>
      <c r="Q2168" s="88">
        <f t="shared" si="749"/>
        <v>45406</v>
      </c>
      <c r="R2168" s="7"/>
      <c r="S2168" s="7"/>
      <c r="T2168" s="7"/>
      <c r="U2168" s="7"/>
      <c r="V2168" s="7"/>
      <c r="W2168" s="7"/>
      <c r="X2168" s="7"/>
      <c r="Y2168" s="7"/>
      <c r="Z2168" s="7"/>
      <c r="AA2168" s="7"/>
      <c r="AB2168" s="7"/>
      <c r="AC2168" s="7"/>
      <c r="AD2168" s="7"/>
      <c r="AE2168" s="7"/>
      <c r="AF2168" s="65"/>
      <c r="AG2168" s="9"/>
      <c r="AH2168" s="9"/>
      <c r="AI2168" s="4"/>
      <c r="AJ2168" s="10"/>
      <c r="AK2168" s="4"/>
      <c r="AL2168" s="65"/>
      <c r="AM2168" s="10"/>
      <c r="AN2168" s="9"/>
      <c r="AO2168" s="7"/>
      <c r="AP2168" s="11"/>
      <c r="AQ2168" s="9"/>
      <c r="AR2168" s="8"/>
      <c r="AS2168" s="65"/>
      <c r="AT2168" s="12"/>
      <c r="AU2168" s="12"/>
      <c r="AV2168" s="22"/>
      <c r="AW2168" s="12"/>
      <c r="AX2168" s="12"/>
      <c r="AY2168" s="12"/>
      <c r="AZ2168" s="12"/>
      <c r="BA2168" s="12"/>
      <c r="BB2168" s="12"/>
      <c r="BC2168" s="12"/>
      <c r="BD2168" s="12"/>
      <c r="BE2168" s="12"/>
      <c r="BF2168" s="12"/>
      <c r="BG2168" s="12"/>
      <c r="BH2168" s="12"/>
      <c r="BI2168" s="12"/>
      <c r="BJ2168" s="12"/>
      <c r="BK2168" s="12"/>
      <c r="BL2168" s="12"/>
      <c r="BM2168" s="12"/>
      <c r="BN2168" s="12"/>
      <c r="BO2168" s="12"/>
      <c r="BP2168" s="12"/>
      <c r="BQ2168" s="12"/>
      <c r="BR2168" s="12"/>
      <c r="BS2168" s="12"/>
      <c r="BT2168" s="12"/>
      <c r="BU2168" s="12"/>
      <c r="BV2168" s="12"/>
      <c r="BW2168" s="12"/>
      <c r="BX2168" s="12"/>
      <c r="BY2168" s="12"/>
      <c r="BZ2168" s="12"/>
      <c r="CA2168" s="12"/>
      <c r="CB2168" s="12"/>
      <c r="CC2168" s="12"/>
      <c r="CD2168" s="12"/>
      <c r="CE2168" s="12"/>
      <c r="CF2168" s="12"/>
      <c r="CG2168" s="12"/>
      <c r="CH2168" s="12"/>
      <c r="CI2168" s="12"/>
      <c r="CJ2168" s="12"/>
      <c r="CK2168" s="12"/>
      <c r="CL2168" s="12"/>
      <c r="CM2168" s="12"/>
      <c r="CN2168" s="12"/>
      <c r="CO2168" s="12"/>
      <c r="CP2168" s="12"/>
      <c r="CQ2168" s="12"/>
      <c r="CR2168" s="12"/>
      <c r="CS2168" s="12"/>
      <c r="CT2168" s="12"/>
      <c r="CU2168" s="12"/>
      <c r="CV2168" s="12"/>
      <c r="CW2168" s="12"/>
      <c r="CX2168" s="12"/>
      <c r="CY2168" s="12"/>
      <c r="CZ2168" s="12"/>
      <c r="DA2168" s="12"/>
      <c r="DB2168" s="12"/>
      <c r="DC2168" s="12"/>
      <c r="DD2168" s="12"/>
      <c r="DE2168" s="12"/>
      <c r="DF2168" s="12"/>
      <c r="DG2168" s="12"/>
      <c r="DH2168" s="12"/>
      <c r="DI2168" s="12"/>
      <c r="DJ2168" s="12"/>
      <c r="DK2168" s="12"/>
      <c r="DL2168" s="12"/>
      <c r="DM2168" s="12"/>
      <c r="DN2168" s="12"/>
      <c r="DO2168" s="12"/>
      <c r="DP2168" s="12"/>
      <c r="DQ2168" s="12"/>
      <c r="DR2168" s="12"/>
      <c r="DS2168" s="12"/>
      <c r="DT2168" s="12"/>
      <c r="DU2168" s="12"/>
      <c r="DV2168" s="12"/>
      <c r="DW2168" s="12"/>
      <c r="DX2168" s="12"/>
      <c r="DY2168" s="12"/>
      <c r="DZ2168" s="12"/>
      <c r="EA2168" s="12"/>
      <c r="EB2168" s="12"/>
      <c r="EC2168" s="12"/>
      <c r="ED2168" s="12"/>
      <c r="EE2168" s="12"/>
      <c r="EF2168" s="12"/>
      <c r="EG2168" s="12"/>
      <c r="EH2168" s="12"/>
      <c r="EI2168" s="12"/>
      <c r="EJ2168" s="12"/>
      <c r="EK2168" s="12"/>
      <c r="EL2168" s="12"/>
      <c r="EM2168" s="12"/>
      <c r="EN2168" s="12"/>
      <c r="EO2168" s="12"/>
      <c r="EP2168" s="12"/>
      <c r="EQ2168" s="12"/>
      <c r="ER2168" s="12"/>
      <c r="ES2168" s="12"/>
      <c r="ET2168" s="12"/>
      <c r="EU2168" s="12"/>
      <c r="EV2168" s="12"/>
      <c r="EW2168" s="12"/>
      <c r="EX2168" s="12"/>
      <c r="EY2168" s="12"/>
      <c r="EZ2168" s="12"/>
      <c r="FA2168" s="12"/>
      <c r="FB2168" s="12"/>
      <c r="FC2168" s="12"/>
      <c r="FD2168" s="12"/>
      <c r="FE2168" s="12"/>
      <c r="FF2168" s="12"/>
      <c r="FG2168" s="12"/>
      <c r="FH2168" s="12"/>
      <c r="FI2168" s="12"/>
      <c r="FJ2168" s="12"/>
      <c r="FK2168" s="12"/>
      <c r="FL2168" s="12"/>
      <c r="FM2168" s="12"/>
      <c r="FN2168" s="12"/>
      <c r="FO2168" s="12"/>
      <c r="FP2168" s="12"/>
      <c r="FQ2168" s="12"/>
      <c r="FR2168" s="12"/>
      <c r="FS2168" s="12"/>
      <c r="FT2168" s="12"/>
      <c r="FU2168" s="12"/>
      <c r="FV2168" s="12"/>
      <c r="FW2168" s="12"/>
      <c r="FX2168" s="12"/>
      <c r="FY2168" s="12"/>
      <c r="FZ2168" s="12"/>
      <c r="GA2168" s="12"/>
      <c r="GB2168" s="12"/>
      <c r="GC2168" s="12"/>
      <c r="GD2168" s="12"/>
      <c r="GE2168" s="12"/>
      <c r="GF2168" s="12"/>
      <c r="GG2168" s="12"/>
      <c r="GH2168" s="12"/>
      <c r="GI2168" s="12"/>
      <c r="GJ2168" s="12"/>
      <c r="GK2168" s="12"/>
      <c r="GL2168" s="12"/>
      <c r="GM2168" s="12"/>
      <c r="GN2168" s="12"/>
      <c r="GO2168" s="12"/>
      <c r="GP2168" s="12"/>
      <c r="GQ2168" s="12"/>
      <c r="GR2168" s="12"/>
    </row>
    <row r="2169" spans="1:200" x14ac:dyDescent="0.2">
      <c r="A2169" s="79">
        <f t="shared" si="739"/>
        <v>45241</v>
      </c>
      <c r="B2169" s="80" t="str">
        <f t="shared" ca="1" si="740"/>
        <v>n.d</v>
      </c>
      <c r="C2169" s="81">
        <f t="shared" ca="1" si="741"/>
        <v>1136.6050237500001</v>
      </c>
      <c r="D2169" s="82">
        <f ca="1">IF(A2169&lt;$B$1,VLOOKUP(A2169,[1]DI!$A$4:$B$15000,2,FALSE),0)</f>
        <v>0</v>
      </c>
      <c r="E2169" s="81">
        <f t="shared" ca="1" si="742"/>
        <v>0</v>
      </c>
      <c r="F2169" s="83">
        <f t="shared" si="737"/>
        <v>1.1679999999999999</v>
      </c>
      <c r="G2169" s="84">
        <f t="shared" ca="1" si="743"/>
        <v>1</v>
      </c>
      <c r="H2169" s="81">
        <f ca="1">TRUNC(PRODUCT(G$10:G2168),15)</f>
        <v>1.40945772534528</v>
      </c>
      <c r="I2169" s="81">
        <f t="shared" ca="1" si="744"/>
        <v>1.40945772534528</v>
      </c>
      <c r="J2169" s="81">
        <f t="shared" ca="1" si="745"/>
        <v>1</v>
      </c>
      <c r="K2169" s="81">
        <f t="shared" ca="1" si="746"/>
        <v>0</v>
      </c>
      <c r="L2169" s="85">
        <f>IF(VLOOKUP(A2169,$U$12:$AD$125,8)=VLOOKUP(A2168,$U$12:$AD$125,8),0,VLOOKUP(A2169,U$12:$AD$125,8))</f>
        <v>0</v>
      </c>
      <c r="M2169" s="86">
        <f>IF(L2169&gt;0,VLOOKUP(L2169,T$12:$AC$125,7),0)</f>
        <v>0</v>
      </c>
      <c r="N2169" s="81">
        <f t="shared" si="738"/>
        <v>0</v>
      </c>
      <c r="O2169" s="81">
        <f t="shared" ca="1" si="747"/>
        <v>0</v>
      </c>
      <c r="P2169" s="87" t="str">
        <f t="shared" si="748"/>
        <v>A+J=</v>
      </c>
      <c r="Q2169" s="88">
        <f t="shared" si="749"/>
        <v>45406</v>
      </c>
      <c r="R2169" s="7"/>
      <c r="S2169" s="7"/>
      <c r="T2169" s="7"/>
      <c r="U2169" s="7"/>
      <c r="V2169" s="7"/>
      <c r="W2169" s="7"/>
      <c r="X2169" s="7"/>
      <c r="Y2169" s="7"/>
      <c r="Z2169" s="7"/>
      <c r="AA2169" s="7"/>
      <c r="AB2169" s="7"/>
      <c r="AC2169" s="7"/>
      <c r="AD2169" s="7"/>
      <c r="AE2169" s="7"/>
      <c r="AF2169" s="65"/>
      <c r="AG2169" s="9"/>
      <c r="AH2169" s="9"/>
      <c r="AI2169" s="4"/>
      <c r="AJ2169" s="10"/>
      <c r="AK2169" s="4"/>
      <c r="AL2169" s="65"/>
      <c r="AM2169" s="10"/>
      <c r="AN2169" s="9"/>
      <c r="AO2169" s="7"/>
      <c r="AP2169" s="11"/>
      <c r="AQ2169" s="9"/>
      <c r="AR2169" s="8"/>
      <c r="AS2169" s="65"/>
      <c r="AT2169" s="12"/>
      <c r="AU2169" s="12"/>
      <c r="AV2169" s="22"/>
      <c r="AW2169" s="12"/>
      <c r="AX2169" s="12"/>
      <c r="AY2169" s="12"/>
      <c r="AZ2169" s="12"/>
      <c r="BA2169" s="12"/>
      <c r="BB2169" s="12"/>
      <c r="BC2169" s="12"/>
      <c r="BD2169" s="12"/>
      <c r="BE2169" s="12"/>
      <c r="BF2169" s="12"/>
      <c r="BG2169" s="12"/>
      <c r="BH2169" s="12"/>
      <c r="BI2169" s="12"/>
      <c r="BJ2169" s="12"/>
      <c r="BK2169" s="12"/>
      <c r="BL2169" s="12"/>
      <c r="BM2169" s="12"/>
      <c r="BN2169" s="12"/>
      <c r="BO2169" s="12"/>
      <c r="BP2169" s="12"/>
      <c r="BQ2169" s="12"/>
      <c r="BR2169" s="12"/>
      <c r="BS2169" s="12"/>
      <c r="BT2169" s="12"/>
      <c r="BU2169" s="12"/>
      <c r="BV2169" s="12"/>
      <c r="BW2169" s="12"/>
      <c r="BX2169" s="12"/>
      <c r="BY2169" s="12"/>
      <c r="BZ2169" s="12"/>
      <c r="CA2169" s="12"/>
      <c r="CB2169" s="12"/>
      <c r="CC2169" s="12"/>
      <c r="CD2169" s="12"/>
      <c r="CE2169" s="12"/>
      <c r="CF2169" s="12"/>
      <c r="CG2169" s="12"/>
      <c r="CH2169" s="12"/>
      <c r="CI2169" s="12"/>
      <c r="CJ2169" s="12"/>
      <c r="CK2169" s="12"/>
      <c r="CL2169" s="12"/>
      <c r="CM2169" s="12"/>
      <c r="CN2169" s="12"/>
      <c r="CO2169" s="12"/>
      <c r="CP2169" s="12"/>
      <c r="CQ2169" s="12"/>
      <c r="CR2169" s="12"/>
      <c r="CS2169" s="12"/>
      <c r="CT2169" s="12"/>
      <c r="CU2169" s="12"/>
      <c r="CV2169" s="12"/>
      <c r="CW2169" s="12"/>
      <c r="CX2169" s="12"/>
      <c r="CY2169" s="12"/>
      <c r="CZ2169" s="12"/>
      <c r="DA2169" s="12"/>
      <c r="DB2169" s="12"/>
      <c r="DC2169" s="12"/>
      <c r="DD2169" s="12"/>
      <c r="DE2169" s="12"/>
      <c r="DF2169" s="12"/>
      <c r="DG2169" s="12"/>
      <c r="DH2169" s="12"/>
      <c r="DI2169" s="12"/>
      <c r="DJ2169" s="12"/>
      <c r="DK2169" s="12"/>
      <c r="DL2169" s="12"/>
      <c r="DM2169" s="12"/>
      <c r="DN2169" s="12"/>
      <c r="DO2169" s="12"/>
      <c r="DP2169" s="12"/>
      <c r="DQ2169" s="12"/>
      <c r="DR2169" s="12"/>
      <c r="DS2169" s="12"/>
      <c r="DT2169" s="12"/>
      <c r="DU2169" s="12"/>
      <c r="DV2169" s="12"/>
      <c r="DW2169" s="12"/>
      <c r="DX2169" s="12"/>
      <c r="DY2169" s="12"/>
      <c r="DZ2169" s="12"/>
      <c r="EA2169" s="12"/>
      <c r="EB2169" s="12"/>
      <c r="EC2169" s="12"/>
      <c r="ED2169" s="12"/>
      <c r="EE2169" s="12"/>
      <c r="EF2169" s="12"/>
      <c r="EG2169" s="12"/>
      <c r="EH2169" s="12"/>
      <c r="EI2169" s="12"/>
      <c r="EJ2169" s="12"/>
      <c r="EK2169" s="12"/>
      <c r="EL2169" s="12"/>
      <c r="EM2169" s="12"/>
      <c r="EN2169" s="12"/>
      <c r="EO2169" s="12"/>
      <c r="EP2169" s="12"/>
      <c r="EQ2169" s="12"/>
      <c r="ER2169" s="12"/>
      <c r="ES2169" s="12"/>
      <c r="ET2169" s="12"/>
      <c r="EU2169" s="12"/>
      <c r="EV2169" s="12"/>
      <c r="EW2169" s="12"/>
      <c r="EX2169" s="12"/>
      <c r="EY2169" s="12"/>
      <c r="EZ2169" s="12"/>
      <c r="FA2169" s="12"/>
      <c r="FB2169" s="12"/>
      <c r="FC2169" s="12"/>
      <c r="FD2169" s="12"/>
      <c r="FE2169" s="12"/>
      <c r="FF2169" s="12"/>
      <c r="FG2169" s="12"/>
      <c r="FH2169" s="12"/>
      <c r="FI2169" s="12"/>
      <c r="FJ2169" s="12"/>
      <c r="FK2169" s="12"/>
      <c r="FL2169" s="12"/>
      <c r="FM2169" s="12"/>
      <c r="FN2169" s="12"/>
      <c r="FO2169" s="12"/>
      <c r="FP2169" s="12"/>
      <c r="FQ2169" s="12"/>
      <c r="FR2169" s="12"/>
      <c r="FS2169" s="12"/>
      <c r="FT2169" s="12"/>
      <c r="FU2169" s="12"/>
      <c r="FV2169" s="12"/>
      <c r="FW2169" s="12"/>
      <c r="FX2169" s="12"/>
      <c r="FY2169" s="12"/>
      <c r="FZ2169" s="12"/>
      <c r="GA2169" s="12"/>
      <c r="GB2169" s="12"/>
      <c r="GC2169" s="12"/>
      <c r="GD2169" s="12"/>
      <c r="GE2169" s="12"/>
      <c r="GF2169" s="12"/>
      <c r="GG2169" s="12"/>
      <c r="GH2169" s="12"/>
      <c r="GI2169" s="12"/>
      <c r="GJ2169" s="12"/>
      <c r="GK2169" s="12"/>
      <c r="GL2169" s="12"/>
      <c r="GM2169" s="12"/>
      <c r="GN2169" s="12"/>
      <c r="GO2169" s="12"/>
      <c r="GP2169" s="12"/>
      <c r="GQ2169" s="12"/>
      <c r="GR2169" s="12"/>
    </row>
    <row r="2170" spans="1:200" x14ac:dyDescent="0.2">
      <c r="A2170" s="79">
        <f t="shared" si="739"/>
        <v>45242</v>
      </c>
      <c r="B2170" s="80" t="str">
        <f t="shared" ca="1" si="740"/>
        <v>n.d</v>
      </c>
      <c r="C2170" s="81">
        <f t="shared" ca="1" si="741"/>
        <v>1136.6050237500001</v>
      </c>
      <c r="D2170" s="82">
        <f ca="1">IF(A2170&lt;$B$1,VLOOKUP(A2170,[1]DI!$A$4:$B$15000,2,FALSE),0)</f>
        <v>0</v>
      </c>
      <c r="E2170" s="81">
        <f t="shared" ca="1" si="742"/>
        <v>0</v>
      </c>
      <c r="F2170" s="83">
        <f t="shared" si="737"/>
        <v>1.1679999999999999</v>
      </c>
      <c r="G2170" s="84">
        <f t="shared" ca="1" si="743"/>
        <v>1</v>
      </c>
      <c r="H2170" s="81">
        <f ca="1">TRUNC(PRODUCT(G$10:G2169),15)</f>
        <v>1.40945772534528</v>
      </c>
      <c r="I2170" s="81">
        <f t="shared" ca="1" si="744"/>
        <v>1.40945772534528</v>
      </c>
      <c r="J2170" s="81">
        <f t="shared" ca="1" si="745"/>
        <v>1</v>
      </c>
      <c r="K2170" s="81">
        <f t="shared" ca="1" si="746"/>
        <v>0</v>
      </c>
      <c r="L2170" s="85">
        <f>IF(VLOOKUP(A2170,$U$12:$AD$125,8)=VLOOKUP(A2169,$U$12:$AD$125,8),0,VLOOKUP(A2170,U$12:$AD$125,8))</f>
        <v>0</v>
      </c>
      <c r="M2170" s="86">
        <f>IF(L2170&gt;0,VLOOKUP(L2170,T$12:$AC$125,7),0)</f>
        <v>0</v>
      </c>
      <c r="N2170" s="81">
        <f t="shared" si="738"/>
        <v>0</v>
      </c>
      <c r="O2170" s="81">
        <f t="shared" ca="1" si="747"/>
        <v>0</v>
      </c>
      <c r="P2170" s="87" t="str">
        <f t="shared" si="748"/>
        <v>A+J=</v>
      </c>
      <c r="Q2170" s="88">
        <f t="shared" si="749"/>
        <v>45406</v>
      </c>
      <c r="R2170" s="7"/>
      <c r="S2170" s="7"/>
      <c r="T2170" s="7"/>
      <c r="U2170" s="7"/>
      <c r="V2170" s="7"/>
      <c r="W2170" s="7"/>
      <c r="X2170" s="7"/>
      <c r="Y2170" s="7"/>
      <c r="Z2170" s="7"/>
      <c r="AA2170" s="7"/>
      <c r="AB2170" s="7"/>
      <c r="AC2170" s="7"/>
      <c r="AD2170" s="7"/>
      <c r="AE2170" s="7"/>
      <c r="AF2170" s="65"/>
      <c r="AG2170" s="9"/>
      <c r="AH2170" s="9"/>
      <c r="AI2170" s="4"/>
      <c r="AJ2170" s="10"/>
      <c r="AK2170" s="4"/>
      <c r="AL2170" s="65"/>
      <c r="AM2170" s="10"/>
      <c r="AN2170" s="9"/>
      <c r="AO2170" s="7"/>
      <c r="AP2170" s="11"/>
      <c r="AQ2170" s="9"/>
      <c r="AR2170" s="8"/>
      <c r="AS2170" s="65"/>
      <c r="AT2170" s="12"/>
      <c r="AU2170" s="12"/>
      <c r="AV2170" s="22"/>
      <c r="AW2170" s="12"/>
      <c r="AX2170" s="12"/>
      <c r="AY2170" s="12"/>
      <c r="AZ2170" s="12"/>
      <c r="BA2170" s="12"/>
      <c r="BB2170" s="12"/>
      <c r="BC2170" s="12"/>
      <c r="BD2170" s="12"/>
      <c r="BE2170" s="12"/>
      <c r="BF2170" s="12"/>
      <c r="BG2170" s="12"/>
      <c r="BH2170" s="12"/>
      <c r="BI2170" s="12"/>
      <c r="BJ2170" s="12"/>
      <c r="BK2170" s="12"/>
      <c r="BL2170" s="12"/>
      <c r="BM2170" s="12"/>
      <c r="BN2170" s="12"/>
      <c r="BO2170" s="12"/>
      <c r="BP2170" s="12"/>
      <c r="BQ2170" s="12"/>
      <c r="BR2170" s="12"/>
      <c r="BS2170" s="12"/>
      <c r="BT2170" s="12"/>
      <c r="BU2170" s="12"/>
      <c r="BV2170" s="12"/>
      <c r="BW2170" s="12"/>
      <c r="BX2170" s="12"/>
      <c r="BY2170" s="12"/>
      <c r="BZ2170" s="12"/>
      <c r="CA2170" s="12"/>
      <c r="CB2170" s="12"/>
      <c r="CC2170" s="12"/>
      <c r="CD2170" s="12"/>
      <c r="CE2170" s="12"/>
      <c r="CF2170" s="12"/>
      <c r="CG2170" s="12"/>
      <c r="CH2170" s="12"/>
      <c r="CI2170" s="12"/>
      <c r="CJ2170" s="12"/>
      <c r="CK2170" s="12"/>
      <c r="CL2170" s="12"/>
      <c r="CM2170" s="12"/>
      <c r="CN2170" s="12"/>
      <c r="CO2170" s="12"/>
      <c r="CP2170" s="12"/>
      <c r="CQ2170" s="12"/>
      <c r="CR2170" s="12"/>
      <c r="CS2170" s="12"/>
      <c r="CT2170" s="12"/>
      <c r="CU2170" s="12"/>
      <c r="CV2170" s="12"/>
      <c r="CW2170" s="12"/>
      <c r="CX2170" s="12"/>
      <c r="CY2170" s="12"/>
      <c r="CZ2170" s="12"/>
      <c r="DA2170" s="12"/>
      <c r="DB2170" s="12"/>
      <c r="DC2170" s="12"/>
      <c r="DD2170" s="12"/>
      <c r="DE2170" s="12"/>
      <c r="DF2170" s="12"/>
      <c r="DG2170" s="12"/>
      <c r="DH2170" s="12"/>
      <c r="DI2170" s="12"/>
      <c r="DJ2170" s="12"/>
      <c r="DK2170" s="12"/>
      <c r="DL2170" s="12"/>
      <c r="DM2170" s="12"/>
      <c r="DN2170" s="12"/>
      <c r="DO2170" s="12"/>
      <c r="DP2170" s="12"/>
      <c r="DQ2170" s="12"/>
      <c r="DR2170" s="12"/>
      <c r="DS2170" s="12"/>
      <c r="DT2170" s="12"/>
      <c r="DU2170" s="12"/>
      <c r="DV2170" s="12"/>
      <c r="DW2170" s="12"/>
      <c r="DX2170" s="12"/>
      <c r="DY2170" s="12"/>
      <c r="DZ2170" s="12"/>
      <c r="EA2170" s="12"/>
      <c r="EB2170" s="12"/>
      <c r="EC2170" s="12"/>
      <c r="ED2170" s="12"/>
      <c r="EE2170" s="12"/>
      <c r="EF2170" s="12"/>
      <c r="EG2170" s="12"/>
      <c r="EH2170" s="12"/>
      <c r="EI2170" s="12"/>
      <c r="EJ2170" s="12"/>
      <c r="EK2170" s="12"/>
      <c r="EL2170" s="12"/>
      <c r="EM2170" s="12"/>
      <c r="EN2170" s="12"/>
      <c r="EO2170" s="12"/>
      <c r="EP2170" s="12"/>
      <c r="EQ2170" s="12"/>
      <c r="ER2170" s="12"/>
      <c r="ES2170" s="12"/>
      <c r="ET2170" s="12"/>
      <c r="EU2170" s="12"/>
      <c r="EV2170" s="12"/>
      <c r="EW2170" s="12"/>
      <c r="EX2170" s="12"/>
      <c r="EY2170" s="12"/>
      <c r="EZ2170" s="12"/>
      <c r="FA2170" s="12"/>
      <c r="FB2170" s="12"/>
      <c r="FC2170" s="12"/>
      <c r="FD2170" s="12"/>
      <c r="FE2170" s="12"/>
      <c r="FF2170" s="12"/>
      <c r="FG2170" s="12"/>
      <c r="FH2170" s="12"/>
      <c r="FI2170" s="12"/>
      <c r="FJ2170" s="12"/>
      <c r="FK2170" s="12"/>
      <c r="FL2170" s="12"/>
      <c r="FM2170" s="12"/>
      <c r="FN2170" s="12"/>
      <c r="FO2170" s="12"/>
      <c r="FP2170" s="12"/>
      <c r="FQ2170" s="12"/>
      <c r="FR2170" s="12"/>
      <c r="FS2170" s="12"/>
      <c r="FT2170" s="12"/>
      <c r="FU2170" s="12"/>
      <c r="FV2170" s="12"/>
      <c r="FW2170" s="12"/>
      <c r="FX2170" s="12"/>
      <c r="FY2170" s="12"/>
      <c r="FZ2170" s="12"/>
      <c r="GA2170" s="12"/>
      <c r="GB2170" s="12"/>
      <c r="GC2170" s="12"/>
      <c r="GD2170" s="12"/>
      <c r="GE2170" s="12"/>
      <c r="GF2170" s="12"/>
      <c r="GG2170" s="12"/>
      <c r="GH2170" s="12"/>
      <c r="GI2170" s="12"/>
      <c r="GJ2170" s="12"/>
      <c r="GK2170" s="12"/>
      <c r="GL2170" s="12"/>
      <c r="GM2170" s="12"/>
      <c r="GN2170" s="12"/>
      <c r="GO2170" s="12"/>
      <c r="GP2170" s="12"/>
      <c r="GQ2170" s="12"/>
      <c r="GR2170" s="12"/>
    </row>
    <row r="2171" spans="1:200" x14ac:dyDescent="0.2">
      <c r="A2171" s="79">
        <f t="shared" si="739"/>
        <v>45243</v>
      </c>
      <c r="B2171" s="80" t="str">
        <f t="shared" ca="1" si="740"/>
        <v>n.d</v>
      </c>
      <c r="C2171" s="81">
        <f t="shared" ca="1" si="741"/>
        <v>1136.6050237500001</v>
      </c>
      <c r="D2171" s="82">
        <f ca="1">IF(A2171&lt;$B$1,VLOOKUP(A2171,[1]DI!$A$4:$B$15000,2,FALSE),0)</f>
        <v>0</v>
      </c>
      <c r="E2171" s="81">
        <f t="shared" ca="1" si="742"/>
        <v>0</v>
      </c>
      <c r="F2171" s="83">
        <f t="shared" si="737"/>
        <v>1.1679999999999999</v>
      </c>
      <c r="G2171" s="84">
        <f t="shared" ca="1" si="743"/>
        <v>1</v>
      </c>
      <c r="H2171" s="81">
        <f ca="1">TRUNC(PRODUCT(G$10:G2170),15)</f>
        <v>1.40945772534528</v>
      </c>
      <c r="I2171" s="81">
        <f t="shared" ca="1" si="744"/>
        <v>1.40945772534528</v>
      </c>
      <c r="J2171" s="81">
        <f t="shared" ca="1" si="745"/>
        <v>1</v>
      </c>
      <c r="K2171" s="81">
        <f t="shared" ca="1" si="746"/>
        <v>0</v>
      </c>
      <c r="L2171" s="85">
        <f>IF(VLOOKUP(A2171,$U$12:$AD$125,8)=VLOOKUP(A2170,$U$12:$AD$125,8),0,VLOOKUP(A2171,U$12:$AD$125,8))</f>
        <v>0</v>
      </c>
      <c r="M2171" s="86">
        <f>IF(L2171&gt;0,VLOOKUP(L2171,T$12:$AC$125,7),0)</f>
        <v>0</v>
      </c>
      <c r="N2171" s="81">
        <f t="shared" si="738"/>
        <v>0</v>
      </c>
      <c r="O2171" s="81">
        <f t="shared" ca="1" si="747"/>
        <v>0</v>
      </c>
      <c r="P2171" s="87" t="str">
        <f t="shared" si="748"/>
        <v>A+J=</v>
      </c>
      <c r="Q2171" s="88">
        <f t="shared" si="749"/>
        <v>45406</v>
      </c>
      <c r="R2171" s="7"/>
      <c r="S2171" s="7"/>
      <c r="T2171" s="7"/>
      <c r="U2171" s="7"/>
      <c r="V2171" s="7"/>
      <c r="W2171" s="7"/>
      <c r="X2171" s="7"/>
      <c r="Y2171" s="7"/>
      <c r="Z2171" s="7"/>
      <c r="AA2171" s="7"/>
      <c r="AB2171" s="7"/>
      <c r="AC2171" s="7"/>
      <c r="AD2171" s="7"/>
      <c r="AE2171" s="7"/>
      <c r="AF2171" s="65"/>
      <c r="AG2171" s="9"/>
      <c r="AH2171" s="9"/>
      <c r="AI2171" s="4"/>
      <c r="AJ2171" s="10"/>
      <c r="AK2171" s="4"/>
      <c r="AL2171" s="65"/>
      <c r="AM2171" s="10"/>
      <c r="AN2171" s="9"/>
      <c r="AO2171" s="7"/>
      <c r="AP2171" s="11"/>
      <c r="AQ2171" s="9"/>
      <c r="AR2171" s="8"/>
      <c r="AS2171" s="65"/>
      <c r="AT2171" s="12"/>
      <c r="AU2171" s="12"/>
      <c r="AV2171" s="22"/>
      <c r="AW2171" s="12"/>
      <c r="AX2171" s="12"/>
      <c r="AY2171" s="12"/>
      <c r="AZ2171" s="12"/>
      <c r="BA2171" s="12"/>
      <c r="BB2171" s="12"/>
      <c r="BC2171" s="12"/>
      <c r="BD2171" s="12"/>
      <c r="BE2171" s="12"/>
      <c r="BF2171" s="12"/>
      <c r="BG2171" s="12"/>
      <c r="BH2171" s="12"/>
      <c r="BI2171" s="12"/>
      <c r="BJ2171" s="12"/>
      <c r="BK2171" s="12"/>
      <c r="BL2171" s="12"/>
      <c r="BM2171" s="12"/>
      <c r="BN2171" s="12"/>
      <c r="BO2171" s="12"/>
      <c r="BP2171" s="12"/>
      <c r="BQ2171" s="12"/>
      <c r="BR2171" s="12"/>
      <c r="BS2171" s="12"/>
      <c r="BT2171" s="12"/>
      <c r="BU2171" s="12"/>
      <c r="BV2171" s="12"/>
      <c r="BW2171" s="12"/>
      <c r="BX2171" s="12"/>
      <c r="BY2171" s="12"/>
      <c r="BZ2171" s="12"/>
      <c r="CA2171" s="12"/>
      <c r="CB2171" s="12"/>
      <c r="CC2171" s="12"/>
      <c r="CD2171" s="12"/>
      <c r="CE2171" s="12"/>
      <c r="CF2171" s="12"/>
      <c r="CG2171" s="12"/>
      <c r="CH2171" s="12"/>
      <c r="CI2171" s="12"/>
      <c r="CJ2171" s="12"/>
      <c r="CK2171" s="12"/>
      <c r="CL2171" s="12"/>
      <c r="CM2171" s="12"/>
      <c r="CN2171" s="12"/>
      <c r="CO2171" s="12"/>
      <c r="CP2171" s="12"/>
      <c r="CQ2171" s="12"/>
      <c r="CR2171" s="12"/>
      <c r="CS2171" s="12"/>
      <c r="CT2171" s="12"/>
      <c r="CU2171" s="12"/>
      <c r="CV2171" s="12"/>
      <c r="CW2171" s="12"/>
      <c r="CX2171" s="12"/>
      <c r="CY2171" s="12"/>
      <c r="CZ2171" s="12"/>
      <c r="DA2171" s="12"/>
      <c r="DB2171" s="12"/>
      <c r="DC2171" s="12"/>
      <c r="DD2171" s="12"/>
      <c r="DE2171" s="12"/>
      <c r="DF2171" s="12"/>
      <c r="DG2171" s="12"/>
      <c r="DH2171" s="12"/>
      <c r="DI2171" s="12"/>
      <c r="DJ2171" s="12"/>
      <c r="DK2171" s="12"/>
      <c r="DL2171" s="12"/>
      <c r="DM2171" s="12"/>
      <c r="DN2171" s="12"/>
      <c r="DO2171" s="12"/>
      <c r="DP2171" s="12"/>
      <c r="DQ2171" s="12"/>
      <c r="DR2171" s="12"/>
      <c r="DS2171" s="12"/>
      <c r="DT2171" s="12"/>
      <c r="DU2171" s="12"/>
      <c r="DV2171" s="12"/>
      <c r="DW2171" s="12"/>
      <c r="DX2171" s="12"/>
      <c r="DY2171" s="12"/>
      <c r="DZ2171" s="12"/>
      <c r="EA2171" s="12"/>
      <c r="EB2171" s="12"/>
      <c r="EC2171" s="12"/>
      <c r="ED2171" s="12"/>
      <c r="EE2171" s="12"/>
      <c r="EF2171" s="12"/>
      <c r="EG2171" s="12"/>
      <c r="EH2171" s="12"/>
      <c r="EI2171" s="12"/>
      <c r="EJ2171" s="12"/>
      <c r="EK2171" s="12"/>
      <c r="EL2171" s="12"/>
      <c r="EM2171" s="12"/>
      <c r="EN2171" s="12"/>
      <c r="EO2171" s="12"/>
      <c r="EP2171" s="12"/>
      <c r="EQ2171" s="12"/>
      <c r="ER2171" s="12"/>
      <c r="ES2171" s="12"/>
      <c r="ET2171" s="12"/>
      <c r="EU2171" s="12"/>
      <c r="EV2171" s="12"/>
      <c r="EW2171" s="12"/>
      <c r="EX2171" s="12"/>
      <c r="EY2171" s="12"/>
      <c r="EZ2171" s="12"/>
      <c r="FA2171" s="12"/>
      <c r="FB2171" s="12"/>
      <c r="FC2171" s="12"/>
      <c r="FD2171" s="12"/>
      <c r="FE2171" s="12"/>
      <c r="FF2171" s="12"/>
      <c r="FG2171" s="12"/>
      <c r="FH2171" s="12"/>
      <c r="FI2171" s="12"/>
      <c r="FJ2171" s="12"/>
      <c r="FK2171" s="12"/>
      <c r="FL2171" s="12"/>
      <c r="FM2171" s="12"/>
      <c r="FN2171" s="12"/>
      <c r="FO2171" s="12"/>
      <c r="FP2171" s="12"/>
      <c r="FQ2171" s="12"/>
      <c r="FR2171" s="12"/>
      <c r="FS2171" s="12"/>
      <c r="FT2171" s="12"/>
      <c r="FU2171" s="12"/>
      <c r="FV2171" s="12"/>
      <c r="FW2171" s="12"/>
      <c r="FX2171" s="12"/>
      <c r="FY2171" s="12"/>
      <c r="FZ2171" s="12"/>
      <c r="GA2171" s="12"/>
      <c r="GB2171" s="12"/>
      <c r="GC2171" s="12"/>
      <c r="GD2171" s="12"/>
      <c r="GE2171" s="12"/>
      <c r="GF2171" s="12"/>
      <c r="GG2171" s="12"/>
      <c r="GH2171" s="12"/>
      <c r="GI2171" s="12"/>
      <c r="GJ2171" s="12"/>
      <c r="GK2171" s="12"/>
      <c r="GL2171" s="12"/>
      <c r="GM2171" s="12"/>
      <c r="GN2171" s="12"/>
      <c r="GO2171" s="12"/>
      <c r="GP2171" s="12"/>
      <c r="GQ2171" s="12"/>
      <c r="GR2171" s="12"/>
    </row>
    <row r="2172" spans="1:200" x14ac:dyDescent="0.2">
      <c r="A2172" s="79">
        <f t="shared" si="739"/>
        <v>45244</v>
      </c>
      <c r="B2172" s="80" t="str">
        <f t="shared" ca="1" si="740"/>
        <v>n.d</v>
      </c>
      <c r="C2172" s="81">
        <f t="shared" ca="1" si="741"/>
        <v>1136.6050237500001</v>
      </c>
      <c r="D2172" s="82">
        <f ca="1">IF(A2172&lt;$B$1,VLOOKUP(A2172,[1]DI!$A$4:$B$15000,2,FALSE),0)</f>
        <v>0</v>
      </c>
      <c r="E2172" s="81">
        <f t="shared" ca="1" si="742"/>
        <v>0</v>
      </c>
      <c r="F2172" s="83">
        <f t="shared" si="737"/>
        <v>1.1679999999999999</v>
      </c>
      <c r="G2172" s="84">
        <f t="shared" ca="1" si="743"/>
        <v>1</v>
      </c>
      <c r="H2172" s="81">
        <f ca="1">TRUNC(PRODUCT(G$10:G2171),15)</f>
        <v>1.40945772534528</v>
      </c>
      <c r="I2172" s="81">
        <f t="shared" ca="1" si="744"/>
        <v>1.40945772534528</v>
      </c>
      <c r="J2172" s="81">
        <f t="shared" ca="1" si="745"/>
        <v>1</v>
      </c>
      <c r="K2172" s="81">
        <f t="shared" ca="1" si="746"/>
        <v>0</v>
      </c>
      <c r="L2172" s="85">
        <f>IF(VLOOKUP(A2172,$U$12:$AD$125,8)=VLOOKUP(A2171,$U$12:$AD$125,8),0,VLOOKUP(A2172,U$12:$AD$125,8))</f>
        <v>0</v>
      </c>
      <c r="M2172" s="86">
        <f>IF(L2172&gt;0,VLOOKUP(L2172,T$12:$AC$125,7),0)</f>
        <v>0</v>
      </c>
      <c r="N2172" s="81">
        <f t="shared" si="738"/>
        <v>0</v>
      </c>
      <c r="O2172" s="81">
        <f t="shared" ca="1" si="747"/>
        <v>0</v>
      </c>
      <c r="P2172" s="87" t="str">
        <f t="shared" si="748"/>
        <v>A+J=</v>
      </c>
      <c r="Q2172" s="88">
        <f t="shared" si="749"/>
        <v>45406</v>
      </c>
      <c r="R2172" s="7"/>
      <c r="S2172" s="7"/>
      <c r="T2172" s="7"/>
      <c r="U2172" s="7"/>
      <c r="V2172" s="7"/>
      <c r="W2172" s="7"/>
      <c r="X2172" s="7"/>
      <c r="Y2172" s="7"/>
      <c r="Z2172" s="7"/>
      <c r="AA2172" s="7"/>
      <c r="AB2172" s="7"/>
      <c r="AC2172" s="7"/>
      <c r="AD2172" s="7"/>
      <c r="AE2172" s="7"/>
      <c r="AF2172" s="65"/>
      <c r="AG2172" s="9"/>
      <c r="AH2172" s="9"/>
      <c r="AI2172" s="4"/>
      <c r="AJ2172" s="10"/>
      <c r="AK2172" s="4"/>
      <c r="AL2172" s="65"/>
      <c r="AM2172" s="10"/>
      <c r="AN2172" s="9"/>
      <c r="AO2172" s="7"/>
      <c r="AP2172" s="11"/>
      <c r="AQ2172" s="9"/>
      <c r="AR2172" s="8"/>
      <c r="AS2172" s="65"/>
      <c r="AT2172" s="12"/>
      <c r="AU2172" s="12"/>
      <c r="AV2172" s="22"/>
      <c r="AW2172" s="12"/>
      <c r="AX2172" s="12"/>
      <c r="AY2172" s="12"/>
      <c r="AZ2172" s="12"/>
      <c r="BA2172" s="12"/>
      <c r="BB2172" s="12"/>
      <c r="BC2172" s="12"/>
      <c r="BD2172" s="12"/>
      <c r="BE2172" s="12"/>
      <c r="BF2172" s="12"/>
      <c r="BG2172" s="12"/>
      <c r="BH2172" s="12"/>
      <c r="BI2172" s="12"/>
      <c r="BJ2172" s="12"/>
      <c r="BK2172" s="12"/>
      <c r="BL2172" s="12"/>
      <c r="BM2172" s="12"/>
      <c r="BN2172" s="12"/>
      <c r="BO2172" s="12"/>
      <c r="BP2172" s="12"/>
      <c r="BQ2172" s="12"/>
      <c r="BR2172" s="12"/>
      <c r="BS2172" s="12"/>
      <c r="BT2172" s="12"/>
      <c r="BU2172" s="12"/>
      <c r="BV2172" s="12"/>
      <c r="BW2172" s="12"/>
      <c r="BX2172" s="12"/>
      <c r="BY2172" s="12"/>
      <c r="BZ2172" s="12"/>
      <c r="CA2172" s="12"/>
      <c r="CB2172" s="12"/>
      <c r="CC2172" s="12"/>
      <c r="CD2172" s="12"/>
      <c r="CE2172" s="12"/>
      <c r="CF2172" s="12"/>
      <c r="CG2172" s="12"/>
      <c r="CH2172" s="12"/>
      <c r="CI2172" s="12"/>
      <c r="CJ2172" s="12"/>
      <c r="CK2172" s="12"/>
      <c r="CL2172" s="12"/>
      <c r="CM2172" s="12"/>
      <c r="CN2172" s="12"/>
      <c r="CO2172" s="12"/>
      <c r="CP2172" s="12"/>
      <c r="CQ2172" s="12"/>
      <c r="CR2172" s="12"/>
      <c r="CS2172" s="12"/>
      <c r="CT2172" s="12"/>
      <c r="CU2172" s="12"/>
      <c r="CV2172" s="12"/>
      <c r="CW2172" s="12"/>
      <c r="CX2172" s="12"/>
      <c r="CY2172" s="12"/>
      <c r="CZ2172" s="12"/>
      <c r="DA2172" s="12"/>
      <c r="DB2172" s="12"/>
      <c r="DC2172" s="12"/>
      <c r="DD2172" s="12"/>
      <c r="DE2172" s="12"/>
      <c r="DF2172" s="12"/>
      <c r="DG2172" s="12"/>
      <c r="DH2172" s="12"/>
      <c r="DI2172" s="12"/>
      <c r="DJ2172" s="12"/>
      <c r="DK2172" s="12"/>
      <c r="DL2172" s="12"/>
      <c r="DM2172" s="12"/>
      <c r="DN2172" s="12"/>
      <c r="DO2172" s="12"/>
      <c r="DP2172" s="12"/>
      <c r="DQ2172" s="12"/>
      <c r="DR2172" s="12"/>
      <c r="DS2172" s="12"/>
      <c r="DT2172" s="12"/>
      <c r="DU2172" s="12"/>
      <c r="DV2172" s="12"/>
      <c r="DW2172" s="12"/>
      <c r="DX2172" s="12"/>
      <c r="DY2172" s="12"/>
      <c r="DZ2172" s="12"/>
      <c r="EA2172" s="12"/>
      <c r="EB2172" s="12"/>
      <c r="EC2172" s="12"/>
      <c r="ED2172" s="12"/>
      <c r="EE2172" s="12"/>
      <c r="EF2172" s="12"/>
      <c r="EG2172" s="12"/>
      <c r="EH2172" s="12"/>
      <c r="EI2172" s="12"/>
      <c r="EJ2172" s="12"/>
      <c r="EK2172" s="12"/>
      <c r="EL2172" s="12"/>
      <c r="EM2172" s="12"/>
      <c r="EN2172" s="12"/>
      <c r="EO2172" s="12"/>
      <c r="EP2172" s="12"/>
      <c r="EQ2172" s="12"/>
      <c r="ER2172" s="12"/>
      <c r="ES2172" s="12"/>
      <c r="ET2172" s="12"/>
      <c r="EU2172" s="12"/>
      <c r="EV2172" s="12"/>
      <c r="EW2172" s="12"/>
      <c r="EX2172" s="12"/>
      <c r="EY2172" s="12"/>
      <c r="EZ2172" s="12"/>
      <c r="FA2172" s="12"/>
      <c r="FB2172" s="12"/>
      <c r="FC2172" s="12"/>
      <c r="FD2172" s="12"/>
      <c r="FE2172" s="12"/>
      <c r="FF2172" s="12"/>
      <c r="FG2172" s="12"/>
      <c r="FH2172" s="12"/>
      <c r="FI2172" s="12"/>
      <c r="FJ2172" s="12"/>
      <c r="FK2172" s="12"/>
      <c r="FL2172" s="12"/>
      <c r="FM2172" s="12"/>
      <c r="FN2172" s="12"/>
      <c r="FO2172" s="12"/>
      <c r="FP2172" s="12"/>
      <c r="FQ2172" s="12"/>
      <c r="FR2172" s="12"/>
      <c r="FS2172" s="12"/>
      <c r="FT2172" s="12"/>
      <c r="FU2172" s="12"/>
      <c r="FV2172" s="12"/>
      <c r="FW2172" s="12"/>
      <c r="FX2172" s="12"/>
      <c r="FY2172" s="12"/>
      <c r="FZ2172" s="12"/>
      <c r="GA2172" s="12"/>
      <c r="GB2172" s="12"/>
      <c r="GC2172" s="12"/>
      <c r="GD2172" s="12"/>
      <c r="GE2172" s="12"/>
      <c r="GF2172" s="12"/>
      <c r="GG2172" s="12"/>
      <c r="GH2172" s="12"/>
      <c r="GI2172" s="12"/>
      <c r="GJ2172" s="12"/>
      <c r="GK2172" s="12"/>
      <c r="GL2172" s="12"/>
      <c r="GM2172" s="12"/>
      <c r="GN2172" s="12"/>
      <c r="GO2172" s="12"/>
      <c r="GP2172" s="12"/>
      <c r="GQ2172" s="12"/>
      <c r="GR2172" s="12"/>
    </row>
    <row r="2173" spans="1:200" x14ac:dyDescent="0.2">
      <c r="A2173" s="79">
        <f t="shared" si="739"/>
        <v>45245</v>
      </c>
      <c r="B2173" s="80" t="str">
        <f t="shared" ca="1" si="740"/>
        <v>n.d</v>
      </c>
      <c r="C2173" s="81">
        <f t="shared" ca="1" si="741"/>
        <v>1136.6050237500001</v>
      </c>
      <c r="D2173" s="82">
        <f ca="1">IF(A2173&lt;$B$1,VLOOKUP(A2173,[1]DI!$A$4:$B$15000,2,FALSE),0)</f>
        <v>0</v>
      </c>
      <c r="E2173" s="81">
        <f t="shared" ca="1" si="742"/>
        <v>0</v>
      </c>
      <c r="F2173" s="83">
        <f t="shared" si="737"/>
        <v>1.1679999999999999</v>
      </c>
      <c r="G2173" s="84">
        <f t="shared" ca="1" si="743"/>
        <v>1</v>
      </c>
      <c r="H2173" s="81">
        <f ca="1">TRUNC(PRODUCT(G$10:G2172),15)</f>
        <v>1.40945772534528</v>
      </c>
      <c r="I2173" s="81">
        <f t="shared" ca="1" si="744"/>
        <v>1.40945772534528</v>
      </c>
      <c r="J2173" s="81">
        <f t="shared" ca="1" si="745"/>
        <v>1</v>
      </c>
      <c r="K2173" s="81">
        <f t="shared" ca="1" si="746"/>
        <v>0</v>
      </c>
      <c r="L2173" s="85">
        <f>IF(VLOOKUP(A2173,$U$12:$AD$125,8)=VLOOKUP(A2172,$U$12:$AD$125,8),0,VLOOKUP(A2173,U$12:$AD$125,8))</f>
        <v>0</v>
      </c>
      <c r="M2173" s="86">
        <f>IF(L2173&gt;0,VLOOKUP(L2173,T$12:$AC$125,7),0)</f>
        <v>0</v>
      </c>
      <c r="N2173" s="81">
        <f t="shared" si="738"/>
        <v>0</v>
      </c>
      <c r="O2173" s="81">
        <f t="shared" ca="1" si="747"/>
        <v>0</v>
      </c>
      <c r="P2173" s="87" t="str">
        <f t="shared" si="748"/>
        <v>A+J=</v>
      </c>
      <c r="Q2173" s="88">
        <f t="shared" si="749"/>
        <v>45406</v>
      </c>
      <c r="R2173" s="7"/>
      <c r="S2173" s="7"/>
      <c r="T2173" s="7"/>
      <c r="U2173" s="7"/>
      <c r="V2173" s="7"/>
      <c r="W2173" s="7"/>
      <c r="X2173" s="7"/>
      <c r="Y2173" s="7"/>
      <c r="Z2173" s="7"/>
      <c r="AA2173" s="7"/>
      <c r="AB2173" s="7"/>
      <c r="AC2173" s="7"/>
      <c r="AD2173" s="7"/>
      <c r="AE2173" s="7"/>
      <c r="AF2173" s="65"/>
      <c r="AG2173" s="9"/>
      <c r="AH2173" s="9"/>
      <c r="AI2173" s="4"/>
      <c r="AJ2173" s="10"/>
      <c r="AK2173" s="4"/>
      <c r="AL2173" s="65"/>
      <c r="AM2173" s="10"/>
      <c r="AN2173" s="9"/>
      <c r="AO2173" s="7"/>
      <c r="AP2173" s="11"/>
      <c r="AQ2173" s="9"/>
      <c r="AR2173" s="8"/>
      <c r="AS2173" s="65"/>
      <c r="AT2173" s="12"/>
      <c r="AU2173" s="12"/>
      <c r="AV2173" s="22"/>
      <c r="AW2173" s="12"/>
      <c r="AX2173" s="12"/>
      <c r="AY2173" s="12"/>
      <c r="AZ2173" s="12"/>
      <c r="BA2173" s="12"/>
      <c r="BB2173" s="12"/>
      <c r="BC2173" s="12"/>
      <c r="BD2173" s="12"/>
      <c r="BE2173" s="12"/>
      <c r="BF2173" s="12"/>
      <c r="BG2173" s="12"/>
      <c r="BH2173" s="12"/>
      <c r="BI2173" s="12"/>
      <c r="BJ2173" s="12"/>
      <c r="BK2173" s="12"/>
      <c r="BL2173" s="12"/>
      <c r="BM2173" s="12"/>
      <c r="BN2173" s="12"/>
      <c r="BO2173" s="12"/>
      <c r="BP2173" s="12"/>
      <c r="BQ2173" s="12"/>
      <c r="BR2173" s="12"/>
      <c r="BS2173" s="12"/>
      <c r="BT2173" s="12"/>
      <c r="BU2173" s="12"/>
      <c r="BV2173" s="12"/>
      <c r="BW2173" s="12"/>
      <c r="BX2173" s="12"/>
      <c r="BY2173" s="12"/>
      <c r="BZ2173" s="12"/>
      <c r="CA2173" s="12"/>
      <c r="CB2173" s="12"/>
      <c r="CC2173" s="12"/>
      <c r="CD2173" s="12"/>
      <c r="CE2173" s="12"/>
      <c r="CF2173" s="12"/>
      <c r="CG2173" s="12"/>
      <c r="CH2173" s="12"/>
      <c r="CI2173" s="12"/>
      <c r="CJ2173" s="12"/>
      <c r="CK2173" s="12"/>
      <c r="CL2173" s="12"/>
      <c r="CM2173" s="12"/>
      <c r="CN2173" s="12"/>
      <c r="CO2173" s="12"/>
      <c r="CP2173" s="12"/>
      <c r="CQ2173" s="12"/>
      <c r="CR2173" s="12"/>
      <c r="CS2173" s="12"/>
      <c r="CT2173" s="12"/>
      <c r="CU2173" s="12"/>
      <c r="CV2173" s="12"/>
      <c r="CW2173" s="12"/>
      <c r="CX2173" s="12"/>
      <c r="CY2173" s="12"/>
      <c r="CZ2173" s="12"/>
      <c r="DA2173" s="12"/>
      <c r="DB2173" s="12"/>
      <c r="DC2173" s="12"/>
      <c r="DD2173" s="12"/>
      <c r="DE2173" s="12"/>
      <c r="DF2173" s="12"/>
      <c r="DG2173" s="12"/>
      <c r="DH2173" s="12"/>
      <c r="DI2173" s="12"/>
      <c r="DJ2173" s="12"/>
      <c r="DK2173" s="12"/>
      <c r="DL2173" s="12"/>
      <c r="DM2173" s="12"/>
      <c r="DN2173" s="12"/>
      <c r="DO2173" s="12"/>
      <c r="DP2173" s="12"/>
      <c r="DQ2173" s="12"/>
      <c r="DR2173" s="12"/>
      <c r="DS2173" s="12"/>
      <c r="DT2173" s="12"/>
      <c r="DU2173" s="12"/>
      <c r="DV2173" s="12"/>
      <c r="DW2173" s="12"/>
      <c r="DX2173" s="12"/>
      <c r="DY2173" s="12"/>
      <c r="DZ2173" s="12"/>
      <c r="EA2173" s="12"/>
      <c r="EB2173" s="12"/>
      <c r="EC2173" s="12"/>
      <c r="ED2173" s="12"/>
      <c r="EE2173" s="12"/>
      <c r="EF2173" s="12"/>
      <c r="EG2173" s="12"/>
      <c r="EH2173" s="12"/>
      <c r="EI2173" s="12"/>
      <c r="EJ2173" s="12"/>
      <c r="EK2173" s="12"/>
      <c r="EL2173" s="12"/>
      <c r="EM2173" s="12"/>
      <c r="EN2173" s="12"/>
      <c r="EO2173" s="12"/>
      <c r="EP2173" s="12"/>
      <c r="EQ2173" s="12"/>
      <c r="ER2173" s="12"/>
      <c r="ES2173" s="12"/>
      <c r="ET2173" s="12"/>
      <c r="EU2173" s="12"/>
      <c r="EV2173" s="12"/>
      <c r="EW2173" s="12"/>
      <c r="EX2173" s="12"/>
      <c r="EY2173" s="12"/>
      <c r="EZ2173" s="12"/>
      <c r="FA2173" s="12"/>
      <c r="FB2173" s="12"/>
      <c r="FC2173" s="12"/>
      <c r="FD2173" s="12"/>
      <c r="FE2173" s="12"/>
      <c r="FF2173" s="12"/>
      <c r="FG2173" s="12"/>
      <c r="FH2173" s="12"/>
      <c r="FI2173" s="12"/>
      <c r="FJ2173" s="12"/>
      <c r="FK2173" s="12"/>
      <c r="FL2173" s="12"/>
      <c r="FM2173" s="12"/>
      <c r="FN2173" s="12"/>
      <c r="FO2173" s="12"/>
      <c r="FP2173" s="12"/>
      <c r="FQ2173" s="12"/>
      <c r="FR2173" s="12"/>
      <c r="FS2173" s="12"/>
      <c r="FT2173" s="12"/>
      <c r="FU2173" s="12"/>
      <c r="FV2173" s="12"/>
      <c r="FW2173" s="12"/>
      <c r="FX2173" s="12"/>
      <c r="FY2173" s="12"/>
      <c r="FZ2173" s="12"/>
      <c r="GA2173" s="12"/>
      <c r="GB2173" s="12"/>
      <c r="GC2173" s="12"/>
      <c r="GD2173" s="12"/>
      <c r="GE2173" s="12"/>
      <c r="GF2173" s="12"/>
      <c r="GG2173" s="12"/>
      <c r="GH2173" s="12"/>
      <c r="GI2173" s="12"/>
      <c r="GJ2173" s="12"/>
      <c r="GK2173" s="12"/>
      <c r="GL2173" s="12"/>
      <c r="GM2173" s="12"/>
      <c r="GN2173" s="12"/>
      <c r="GO2173" s="12"/>
      <c r="GP2173" s="12"/>
      <c r="GQ2173" s="12"/>
      <c r="GR2173" s="12"/>
    </row>
    <row r="2174" spans="1:200" x14ac:dyDescent="0.2">
      <c r="A2174" s="79">
        <f t="shared" si="739"/>
        <v>45246</v>
      </c>
      <c r="B2174" s="80" t="str">
        <f t="shared" ca="1" si="740"/>
        <v>n.d</v>
      </c>
      <c r="C2174" s="81">
        <f t="shared" ca="1" si="741"/>
        <v>1136.6050237500001</v>
      </c>
      <c r="D2174" s="82">
        <f ca="1">IF(A2174&lt;$B$1,VLOOKUP(A2174,[1]DI!$A$4:$B$15000,2,FALSE),0)</f>
        <v>0</v>
      </c>
      <c r="E2174" s="81">
        <f t="shared" ca="1" si="742"/>
        <v>0</v>
      </c>
      <c r="F2174" s="83">
        <f t="shared" si="737"/>
        <v>1.1679999999999999</v>
      </c>
      <c r="G2174" s="84">
        <f t="shared" ca="1" si="743"/>
        <v>1</v>
      </c>
      <c r="H2174" s="81">
        <f ca="1">TRUNC(PRODUCT(G$10:G2173),15)</f>
        <v>1.40945772534528</v>
      </c>
      <c r="I2174" s="81">
        <f t="shared" ca="1" si="744"/>
        <v>1.40945772534528</v>
      </c>
      <c r="J2174" s="81">
        <f t="shared" ca="1" si="745"/>
        <v>1</v>
      </c>
      <c r="K2174" s="81">
        <f t="shared" ca="1" si="746"/>
        <v>0</v>
      </c>
      <c r="L2174" s="85">
        <f>IF(VLOOKUP(A2174,$U$12:$AD$125,8)=VLOOKUP(A2173,$U$12:$AD$125,8),0,VLOOKUP(A2174,U$12:$AD$125,8))</f>
        <v>0</v>
      </c>
      <c r="M2174" s="86">
        <f>IF(L2174&gt;0,VLOOKUP(L2174,T$12:$AC$125,7),0)</f>
        <v>0</v>
      </c>
      <c r="N2174" s="81">
        <f t="shared" si="738"/>
        <v>0</v>
      </c>
      <c r="O2174" s="81">
        <f t="shared" ca="1" si="747"/>
        <v>0</v>
      </c>
      <c r="P2174" s="87" t="str">
        <f t="shared" si="748"/>
        <v>A+J=</v>
      </c>
      <c r="Q2174" s="88">
        <f t="shared" si="749"/>
        <v>45406</v>
      </c>
      <c r="R2174" s="7"/>
      <c r="S2174" s="7"/>
      <c r="T2174" s="7"/>
      <c r="U2174" s="7"/>
      <c r="V2174" s="7"/>
      <c r="W2174" s="7"/>
      <c r="X2174" s="7"/>
      <c r="Y2174" s="7"/>
      <c r="Z2174" s="7"/>
      <c r="AA2174" s="7"/>
      <c r="AB2174" s="7"/>
      <c r="AC2174" s="7"/>
      <c r="AD2174" s="7"/>
      <c r="AE2174" s="7"/>
      <c r="AF2174" s="65"/>
      <c r="AG2174" s="9"/>
      <c r="AH2174" s="9"/>
      <c r="AI2174" s="4"/>
      <c r="AJ2174" s="10"/>
      <c r="AK2174" s="4"/>
      <c r="AL2174" s="65"/>
      <c r="AM2174" s="10"/>
      <c r="AN2174" s="9"/>
      <c r="AO2174" s="7"/>
      <c r="AP2174" s="11"/>
      <c r="AQ2174" s="9"/>
      <c r="AR2174" s="8"/>
      <c r="AS2174" s="65"/>
      <c r="AT2174" s="12"/>
      <c r="AU2174" s="12"/>
      <c r="AV2174" s="22"/>
      <c r="AW2174" s="12"/>
      <c r="AX2174" s="12"/>
      <c r="AY2174" s="12"/>
      <c r="AZ2174" s="12"/>
      <c r="BA2174" s="12"/>
      <c r="BB2174" s="12"/>
      <c r="BC2174" s="12"/>
      <c r="BD2174" s="12"/>
      <c r="BE2174" s="12"/>
      <c r="BF2174" s="12"/>
      <c r="BG2174" s="12"/>
      <c r="BH2174" s="12"/>
      <c r="BI2174" s="12"/>
      <c r="BJ2174" s="12"/>
      <c r="BK2174" s="12"/>
      <c r="BL2174" s="12"/>
      <c r="BM2174" s="12"/>
      <c r="BN2174" s="12"/>
      <c r="BO2174" s="12"/>
      <c r="BP2174" s="12"/>
      <c r="BQ2174" s="12"/>
      <c r="BR2174" s="12"/>
      <c r="BS2174" s="12"/>
      <c r="BT2174" s="12"/>
      <c r="BU2174" s="12"/>
      <c r="BV2174" s="12"/>
      <c r="BW2174" s="12"/>
      <c r="BX2174" s="12"/>
      <c r="BY2174" s="12"/>
      <c r="BZ2174" s="12"/>
      <c r="CA2174" s="12"/>
      <c r="CB2174" s="12"/>
      <c r="CC2174" s="12"/>
      <c r="CD2174" s="12"/>
      <c r="CE2174" s="12"/>
      <c r="CF2174" s="12"/>
      <c r="CG2174" s="12"/>
      <c r="CH2174" s="12"/>
      <c r="CI2174" s="12"/>
      <c r="CJ2174" s="12"/>
      <c r="CK2174" s="12"/>
      <c r="CL2174" s="12"/>
      <c r="CM2174" s="12"/>
      <c r="CN2174" s="12"/>
      <c r="CO2174" s="12"/>
      <c r="CP2174" s="12"/>
      <c r="CQ2174" s="12"/>
      <c r="CR2174" s="12"/>
      <c r="CS2174" s="12"/>
      <c r="CT2174" s="12"/>
      <c r="CU2174" s="12"/>
      <c r="CV2174" s="12"/>
      <c r="CW2174" s="12"/>
      <c r="CX2174" s="12"/>
      <c r="CY2174" s="12"/>
      <c r="CZ2174" s="12"/>
      <c r="DA2174" s="12"/>
      <c r="DB2174" s="12"/>
      <c r="DC2174" s="12"/>
      <c r="DD2174" s="12"/>
      <c r="DE2174" s="12"/>
      <c r="DF2174" s="12"/>
      <c r="DG2174" s="12"/>
      <c r="DH2174" s="12"/>
      <c r="DI2174" s="12"/>
      <c r="DJ2174" s="12"/>
      <c r="DK2174" s="12"/>
      <c r="DL2174" s="12"/>
      <c r="DM2174" s="12"/>
      <c r="DN2174" s="12"/>
      <c r="DO2174" s="12"/>
      <c r="DP2174" s="12"/>
      <c r="DQ2174" s="12"/>
      <c r="DR2174" s="12"/>
      <c r="DS2174" s="12"/>
      <c r="DT2174" s="12"/>
      <c r="DU2174" s="12"/>
      <c r="DV2174" s="12"/>
      <c r="DW2174" s="12"/>
      <c r="DX2174" s="12"/>
      <c r="DY2174" s="12"/>
      <c r="DZ2174" s="12"/>
      <c r="EA2174" s="12"/>
      <c r="EB2174" s="12"/>
      <c r="EC2174" s="12"/>
      <c r="ED2174" s="12"/>
      <c r="EE2174" s="12"/>
      <c r="EF2174" s="12"/>
      <c r="EG2174" s="12"/>
      <c r="EH2174" s="12"/>
      <c r="EI2174" s="12"/>
      <c r="EJ2174" s="12"/>
      <c r="EK2174" s="12"/>
      <c r="EL2174" s="12"/>
      <c r="EM2174" s="12"/>
      <c r="EN2174" s="12"/>
      <c r="EO2174" s="12"/>
      <c r="EP2174" s="12"/>
      <c r="EQ2174" s="12"/>
      <c r="ER2174" s="12"/>
      <c r="ES2174" s="12"/>
      <c r="ET2174" s="12"/>
      <c r="EU2174" s="12"/>
      <c r="EV2174" s="12"/>
      <c r="EW2174" s="12"/>
      <c r="EX2174" s="12"/>
      <c r="EY2174" s="12"/>
      <c r="EZ2174" s="12"/>
      <c r="FA2174" s="12"/>
      <c r="FB2174" s="12"/>
      <c r="FC2174" s="12"/>
      <c r="FD2174" s="12"/>
      <c r="FE2174" s="12"/>
      <c r="FF2174" s="12"/>
      <c r="FG2174" s="12"/>
      <c r="FH2174" s="12"/>
      <c r="FI2174" s="12"/>
      <c r="FJ2174" s="12"/>
      <c r="FK2174" s="12"/>
      <c r="FL2174" s="12"/>
      <c r="FM2174" s="12"/>
      <c r="FN2174" s="12"/>
      <c r="FO2174" s="12"/>
      <c r="FP2174" s="12"/>
      <c r="FQ2174" s="12"/>
      <c r="FR2174" s="12"/>
      <c r="FS2174" s="12"/>
      <c r="FT2174" s="12"/>
      <c r="FU2174" s="12"/>
      <c r="FV2174" s="12"/>
      <c r="FW2174" s="12"/>
      <c r="FX2174" s="12"/>
      <c r="FY2174" s="12"/>
      <c r="FZ2174" s="12"/>
      <c r="GA2174" s="12"/>
      <c r="GB2174" s="12"/>
      <c r="GC2174" s="12"/>
      <c r="GD2174" s="12"/>
      <c r="GE2174" s="12"/>
      <c r="GF2174" s="12"/>
      <c r="GG2174" s="12"/>
      <c r="GH2174" s="12"/>
      <c r="GI2174" s="12"/>
      <c r="GJ2174" s="12"/>
      <c r="GK2174" s="12"/>
      <c r="GL2174" s="12"/>
      <c r="GM2174" s="12"/>
      <c r="GN2174" s="12"/>
      <c r="GO2174" s="12"/>
      <c r="GP2174" s="12"/>
      <c r="GQ2174" s="12"/>
      <c r="GR2174" s="12"/>
    </row>
    <row r="2175" spans="1:200" x14ac:dyDescent="0.2">
      <c r="A2175" s="79">
        <f t="shared" si="739"/>
        <v>45247</v>
      </c>
      <c r="B2175" s="80" t="str">
        <f t="shared" ca="1" si="740"/>
        <v>n.d</v>
      </c>
      <c r="C2175" s="81">
        <f t="shared" ca="1" si="741"/>
        <v>1136.6050237500001</v>
      </c>
      <c r="D2175" s="82">
        <f ca="1">IF(A2175&lt;$B$1,VLOOKUP(A2175,[1]DI!$A$4:$B$15000,2,FALSE),0)</f>
        <v>0</v>
      </c>
      <c r="E2175" s="81">
        <f t="shared" ca="1" si="742"/>
        <v>0</v>
      </c>
      <c r="F2175" s="83">
        <f t="shared" si="737"/>
        <v>1.1679999999999999</v>
      </c>
      <c r="G2175" s="84">
        <f t="shared" ca="1" si="743"/>
        <v>1</v>
      </c>
      <c r="H2175" s="81">
        <f ca="1">TRUNC(PRODUCT(G$10:G2174),15)</f>
        <v>1.40945772534528</v>
      </c>
      <c r="I2175" s="81">
        <f t="shared" ca="1" si="744"/>
        <v>1.40945772534528</v>
      </c>
      <c r="J2175" s="81">
        <f t="shared" ca="1" si="745"/>
        <v>1</v>
      </c>
      <c r="K2175" s="81">
        <f t="shared" ca="1" si="746"/>
        <v>0</v>
      </c>
      <c r="L2175" s="85">
        <f>IF(VLOOKUP(A2175,$U$12:$AD$125,8)=VLOOKUP(A2174,$U$12:$AD$125,8),0,VLOOKUP(A2175,U$12:$AD$125,8))</f>
        <v>0</v>
      </c>
      <c r="M2175" s="86">
        <f>IF(L2175&gt;0,VLOOKUP(L2175,T$12:$AC$125,7),0)</f>
        <v>0</v>
      </c>
      <c r="N2175" s="81">
        <f t="shared" si="738"/>
        <v>0</v>
      </c>
      <c r="O2175" s="81">
        <f t="shared" ca="1" si="747"/>
        <v>0</v>
      </c>
      <c r="P2175" s="87" t="str">
        <f t="shared" si="748"/>
        <v>A+J=</v>
      </c>
      <c r="Q2175" s="88">
        <f t="shared" si="749"/>
        <v>45406</v>
      </c>
      <c r="R2175" s="7"/>
      <c r="S2175" s="7"/>
      <c r="T2175" s="7"/>
      <c r="U2175" s="7"/>
      <c r="V2175" s="7"/>
      <c r="W2175" s="7"/>
      <c r="X2175" s="7"/>
      <c r="Y2175" s="7"/>
      <c r="Z2175" s="7"/>
      <c r="AA2175" s="7"/>
      <c r="AB2175" s="7"/>
      <c r="AC2175" s="7"/>
      <c r="AD2175" s="7"/>
      <c r="AE2175" s="7"/>
      <c r="AF2175" s="65"/>
      <c r="AG2175" s="9"/>
      <c r="AH2175" s="9"/>
      <c r="AI2175" s="4"/>
      <c r="AJ2175" s="10"/>
      <c r="AK2175" s="4"/>
      <c r="AL2175" s="65"/>
      <c r="AM2175" s="10"/>
      <c r="AN2175" s="9"/>
      <c r="AO2175" s="7"/>
      <c r="AP2175" s="11"/>
      <c r="AQ2175" s="9"/>
      <c r="AR2175" s="8"/>
      <c r="AS2175" s="65"/>
      <c r="AT2175" s="12"/>
      <c r="AU2175" s="12"/>
      <c r="AV2175" s="22"/>
      <c r="AW2175" s="12"/>
      <c r="AX2175" s="12"/>
      <c r="AY2175" s="12"/>
      <c r="AZ2175" s="12"/>
      <c r="BA2175" s="12"/>
      <c r="BB2175" s="12"/>
      <c r="BC2175" s="12"/>
      <c r="BD2175" s="12"/>
      <c r="BE2175" s="12"/>
      <c r="BF2175" s="12"/>
      <c r="BG2175" s="12"/>
      <c r="BH2175" s="12"/>
      <c r="BI2175" s="12"/>
      <c r="BJ2175" s="12"/>
      <c r="BK2175" s="12"/>
      <c r="BL2175" s="12"/>
      <c r="BM2175" s="12"/>
      <c r="BN2175" s="12"/>
      <c r="BO2175" s="12"/>
      <c r="BP2175" s="12"/>
      <c r="BQ2175" s="12"/>
      <c r="BR2175" s="12"/>
      <c r="BS2175" s="12"/>
      <c r="BT2175" s="12"/>
      <c r="BU2175" s="12"/>
      <c r="BV2175" s="12"/>
      <c r="BW2175" s="12"/>
      <c r="BX2175" s="12"/>
      <c r="BY2175" s="12"/>
      <c r="BZ2175" s="12"/>
      <c r="CA2175" s="12"/>
      <c r="CB2175" s="12"/>
      <c r="CC2175" s="12"/>
      <c r="CD2175" s="12"/>
      <c r="CE2175" s="12"/>
      <c r="CF2175" s="12"/>
      <c r="CG2175" s="12"/>
      <c r="CH2175" s="12"/>
      <c r="CI2175" s="12"/>
      <c r="CJ2175" s="12"/>
      <c r="CK2175" s="12"/>
      <c r="CL2175" s="12"/>
      <c r="CM2175" s="12"/>
      <c r="CN2175" s="12"/>
      <c r="CO2175" s="12"/>
      <c r="CP2175" s="12"/>
      <c r="CQ2175" s="12"/>
      <c r="CR2175" s="12"/>
      <c r="CS2175" s="12"/>
      <c r="CT2175" s="12"/>
      <c r="CU2175" s="12"/>
      <c r="CV2175" s="12"/>
      <c r="CW2175" s="12"/>
      <c r="CX2175" s="12"/>
      <c r="CY2175" s="12"/>
      <c r="CZ2175" s="12"/>
      <c r="DA2175" s="12"/>
      <c r="DB2175" s="12"/>
      <c r="DC2175" s="12"/>
      <c r="DD2175" s="12"/>
      <c r="DE2175" s="12"/>
      <c r="DF2175" s="12"/>
      <c r="DG2175" s="12"/>
      <c r="DH2175" s="12"/>
      <c r="DI2175" s="12"/>
      <c r="DJ2175" s="12"/>
      <c r="DK2175" s="12"/>
      <c r="DL2175" s="12"/>
      <c r="DM2175" s="12"/>
      <c r="DN2175" s="12"/>
      <c r="DO2175" s="12"/>
      <c r="DP2175" s="12"/>
      <c r="DQ2175" s="12"/>
      <c r="DR2175" s="12"/>
      <c r="DS2175" s="12"/>
      <c r="DT2175" s="12"/>
      <c r="DU2175" s="12"/>
      <c r="DV2175" s="12"/>
      <c r="DW2175" s="12"/>
      <c r="DX2175" s="12"/>
      <c r="DY2175" s="12"/>
      <c r="DZ2175" s="12"/>
      <c r="EA2175" s="12"/>
      <c r="EB2175" s="12"/>
      <c r="EC2175" s="12"/>
      <c r="ED2175" s="12"/>
      <c r="EE2175" s="12"/>
      <c r="EF2175" s="12"/>
      <c r="EG2175" s="12"/>
      <c r="EH2175" s="12"/>
      <c r="EI2175" s="12"/>
      <c r="EJ2175" s="12"/>
      <c r="EK2175" s="12"/>
      <c r="EL2175" s="12"/>
      <c r="EM2175" s="12"/>
      <c r="EN2175" s="12"/>
      <c r="EO2175" s="12"/>
      <c r="EP2175" s="12"/>
      <c r="EQ2175" s="12"/>
      <c r="ER2175" s="12"/>
      <c r="ES2175" s="12"/>
      <c r="ET2175" s="12"/>
      <c r="EU2175" s="12"/>
      <c r="EV2175" s="12"/>
      <c r="EW2175" s="12"/>
      <c r="EX2175" s="12"/>
      <c r="EY2175" s="12"/>
      <c r="EZ2175" s="12"/>
      <c r="FA2175" s="12"/>
      <c r="FB2175" s="12"/>
      <c r="FC2175" s="12"/>
      <c r="FD2175" s="12"/>
      <c r="FE2175" s="12"/>
      <c r="FF2175" s="12"/>
      <c r="FG2175" s="12"/>
      <c r="FH2175" s="12"/>
      <c r="FI2175" s="12"/>
      <c r="FJ2175" s="12"/>
      <c r="FK2175" s="12"/>
      <c r="FL2175" s="12"/>
      <c r="FM2175" s="12"/>
      <c r="FN2175" s="12"/>
      <c r="FO2175" s="12"/>
      <c r="FP2175" s="12"/>
      <c r="FQ2175" s="12"/>
      <c r="FR2175" s="12"/>
      <c r="FS2175" s="12"/>
      <c r="FT2175" s="12"/>
      <c r="FU2175" s="12"/>
      <c r="FV2175" s="12"/>
      <c r="FW2175" s="12"/>
      <c r="FX2175" s="12"/>
      <c r="FY2175" s="12"/>
      <c r="FZ2175" s="12"/>
      <c r="GA2175" s="12"/>
      <c r="GB2175" s="12"/>
      <c r="GC2175" s="12"/>
      <c r="GD2175" s="12"/>
      <c r="GE2175" s="12"/>
      <c r="GF2175" s="12"/>
      <c r="GG2175" s="12"/>
      <c r="GH2175" s="12"/>
      <c r="GI2175" s="12"/>
      <c r="GJ2175" s="12"/>
      <c r="GK2175" s="12"/>
      <c r="GL2175" s="12"/>
      <c r="GM2175" s="12"/>
      <c r="GN2175" s="12"/>
      <c r="GO2175" s="12"/>
      <c r="GP2175" s="12"/>
      <c r="GQ2175" s="12"/>
      <c r="GR2175" s="12"/>
    </row>
    <row r="2176" spans="1:200" x14ac:dyDescent="0.2">
      <c r="A2176" s="79">
        <f t="shared" si="739"/>
        <v>45248</v>
      </c>
      <c r="B2176" s="80" t="str">
        <f t="shared" ca="1" si="740"/>
        <v>n.d</v>
      </c>
      <c r="C2176" s="81">
        <f t="shared" ca="1" si="741"/>
        <v>1136.6050237500001</v>
      </c>
      <c r="D2176" s="82">
        <f ca="1">IF(A2176&lt;$B$1,VLOOKUP(A2176,[1]DI!$A$4:$B$15000,2,FALSE),0)</f>
        <v>0</v>
      </c>
      <c r="E2176" s="81">
        <f t="shared" ca="1" si="742"/>
        <v>0</v>
      </c>
      <c r="F2176" s="83">
        <f t="shared" si="737"/>
        <v>1.1679999999999999</v>
      </c>
      <c r="G2176" s="84">
        <f t="shared" ca="1" si="743"/>
        <v>1</v>
      </c>
      <c r="H2176" s="81">
        <f ca="1">TRUNC(PRODUCT(G$10:G2175),15)</f>
        <v>1.40945772534528</v>
      </c>
      <c r="I2176" s="81">
        <f t="shared" ca="1" si="744"/>
        <v>1.40945772534528</v>
      </c>
      <c r="J2176" s="81">
        <f t="shared" ca="1" si="745"/>
        <v>1</v>
      </c>
      <c r="K2176" s="81">
        <f t="shared" ca="1" si="746"/>
        <v>0</v>
      </c>
      <c r="L2176" s="85">
        <f>IF(VLOOKUP(A2176,$U$12:$AD$125,8)=VLOOKUP(A2175,$U$12:$AD$125,8),0,VLOOKUP(A2176,U$12:$AD$125,8))</f>
        <v>0</v>
      </c>
      <c r="M2176" s="86">
        <f>IF(L2176&gt;0,VLOOKUP(L2176,T$12:$AC$125,7),0)</f>
        <v>0</v>
      </c>
      <c r="N2176" s="81">
        <f t="shared" si="738"/>
        <v>0</v>
      </c>
      <c r="O2176" s="81">
        <f t="shared" ca="1" si="747"/>
        <v>0</v>
      </c>
      <c r="P2176" s="87" t="str">
        <f t="shared" si="748"/>
        <v>A+J=</v>
      </c>
      <c r="Q2176" s="88">
        <f t="shared" si="749"/>
        <v>45406</v>
      </c>
      <c r="R2176" s="7"/>
      <c r="S2176" s="7"/>
      <c r="T2176" s="7"/>
      <c r="U2176" s="7"/>
      <c r="V2176" s="7"/>
      <c r="W2176" s="7"/>
      <c r="X2176" s="7"/>
      <c r="Y2176" s="7"/>
      <c r="Z2176" s="7"/>
      <c r="AA2176" s="7"/>
      <c r="AB2176" s="7"/>
      <c r="AC2176" s="7"/>
      <c r="AD2176" s="7"/>
      <c r="AE2176" s="7"/>
      <c r="AF2176" s="65"/>
      <c r="AG2176" s="9"/>
      <c r="AH2176" s="9"/>
      <c r="AI2176" s="4"/>
      <c r="AJ2176" s="10"/>
      <c r="AK2176" s="4"/>
      <c r="AL2176" s="65"/>
      <c r="AM2176" s="10"/>
      <c r="AN2176" s="9"/>
      <c r="AO2176" s="7"/>
      <c r="AP2176" s="11"/>
      <c r="AQ2176" s="9"/>
      <c r="AR2176" s="8"/>
      <c r="AS2176" s="65"/>
      <c r="AT2176" s="12"/>
      <c r="AU2176" s="12"/>
      <c r="AV2176" s="22"/>
      <c r="AW2176" s="12"/>
      <c r="AX2176" s="12"/>
      <c r="AY2176" s="12"/>
      <c r="AZ2176" s="12"/>
      <c r="BA2176" s="12"/>
      <c r="BB2176" s="12"/>
      <c r="BC2176" s="12"/>
      <c r="BD2176" s="12"/>
      <c r="BE2176" s="12"/>
      <c r="BF2176" s="12"/>
      <c r="BG2176" s="12"/>
      <c r="BH2176" s="12"/>
      <c r="BI2176" s="12"/>
      <c r="BJ2176" s="12"/>
      <c r="BK2176" s="12"/>
      <c r="BL2176" s="12"/>
      <c r="BM2176" s="12"/>
      <c r="BN2176" s="12"/>
      <c r="BO2176" s="12"/>
      <c r="BP2176" s="12"/>
      <c r="BQ2176" s="12"/>
      <c r="BR2176" s="12"/>
      <c r="BS2176" s="12"/>
      <c r="BT2176" s="12"/>
      <c r="BU2176" s="12"/>
      <c r="BV2176" s="12"/>
      <c r="BW2176" s="12"/>
      <c r="BX2176" s="12"/>
      <c r="BY2176" s="12"/>
      <c r="BZ2176" s="12"/>
      <c r="CA2176" s="12"/>
      <c r="CB2176" s="12"/>
      <c r="CC2176" s="12"/>
      <c r="CD2176" s="12"/>
      <c r="CE2176" s="12"/>
      <c r="CF2176" s="12"/>
      <c r="CG2176" s="12"/>
      <c r="CH2176" s="12"/>
      <c r="CI2176" s="12"/>
      <c r="CJ2176" s="12"/>
      <c r="CK2176" s="12"/>
      <c r="CL2176" s="12"/>
      <c r="CM2176" s="12"/>
      <c r="CN2176" s="12"/>
      <c r="CO2176" s="12"/>
      <c r="CP2176" s="12"/>
      <c r="CQ2176" s="12"/>
      <c r="CR2176" s="12"/>
      <c r="CS2176" s="12"/>
      <c r="CT2176" s="12"/>
      <c r="CU2176" s="12"/>
      <c r="CV2176" s="12"/>
      <c r="CW2176" s="12"/>
      <c r="CX2176" s="12"/>
      <c r="CY2176" s="12"/>
      <c r="CZ2176" s="12"/>
      <c r="DA2176" s="12"/>
      <c r="DB2176" s="12"/>
      <c r="DC2176" s="12"/>
      <c r="DD2176" s="12"/>
      <c r="DE2176" s="12"/>
      <c r="DF2176" s="12"/>
      <c r="DG2176" s="12"/>
      <c r="DH2176" s="12"/>
      <c r="DI2176" s="12"/>
      <c r="DJ2176" s="12"/>
      <c r="DK2176" s="12"/>
      <c r="DL2176" s="12"/>
      <c r="DM2176" s="12"/>
      <c r="DN2176" s="12"/>
      <c r="DO2176" s="12"/>
      <c r="DP2176" s="12"/>
      <c r="DQ2176" s="12"/>
      <c r="DR2176" s="12"/>
      <c r="DS2176" s="12"/>
      <c r="DT2176" s="12"/>
      <c r="DU2176" s="12"/>
      <c r="DV2176" s="12"/>
      <c r="DW2176" s="12"/>
      <c r="DX2176" s="12"/>
      <c r="DY2176" s="12"/>
      <c r="DZ2176" s="12"/>
      <c r="EA2176" s="12"/>
      <c r="EB2176" s="12"/>
      <c r="EC2176" s="12"/>
      <c r="ED2176" s="12"/>
      <c r="EE2176" s="12"/>
      <c r="EF2176" s="12"/>
      <c r="EG2176" s="12"/>
      <c r="EH2176" s="12"/>
      <c r="EI2176" s="12"/>
      <c r="EJ2176" s="12"/>
      <c r="EK2176" s="12"/>
      <c r="EL2176" s="12"/>
      <c r="EM2176" s="12"/>
      <c r="EN2176" s="12"/>
      <c r="EO2176" s="12"/>
      <c r="EP2176" s="12"/>
      <c r="EQ2176" s="12"/>
      <c r="ER2176" s="12"/>
      <c r="ES2176" s="12"/>
      <c r="ET2176" s="12"/>
      <c r="EU2176" s="12"/>
      <c r="EV2176" s="12"/>
      <c r="EW2176" s="12"/>
      <c r="EX2176" s="12"/>
      <c r="EY2176" s="12"/>
      <c r="EZ2176" s="12"/>
      <c r="FA2176" s="12"/>
      <c r="FB2176" s="12"/>
      <c r="FC2176" s="12"/>
      <c r="FD2176" s="12"/>
      <c r="FE2176" s="12"/>
      <c r="FF2176" s="12"/>
      <c r="FG2176" s="12"/>
      <c r="FH2176" s="12"/>
      <c r="FI2176" s="12"/>
      <c r="FJ2176" s="12"/>
      <c r="FK2176" s="12"/>
      <c r="FL2176" s="12"/>
      <c r="FM2176" s="12"/>
      <c r="FN2176" s="12"/>
      <c r="FO2176" s="12"/>
      <c r="FP2176" s="12"/>
      <c r="FQ2176" s="12"/>
      <c r="FR2176" s="12"/>
      <c r="FS2176" s="12"/>
      <c r="FT2176" s="12"/>
      <c r="FU2176" s="12"/>
      <c r="FV2176" s="12"/>
      <c r="FW2176" s="12"/>
      <c r="FX2176" s="12"/>
      <c r="FY2176" s="12"/>
      <c r="FZ2176" s="12"/>
      <c r="GA2176" s="12"/>
      <c r="GB2176" s="12"/>
      <c r="GC2176" s="12"/>
      <c r="GD2176" s="12"/>
      <c r="GE2176" s="12"/>
      <c r="GF2176" s="12"/>
      <c r="GG2176" s="12"/>
      <c r="GH2176" s="12"/>
      <c r="GI2176" s="12"/>
      <c r="GJ2176" s="12"/>
      <c r="GK2176" s="12"/>
      <c r="GL2176" s="12"/>
      <c r="GM2176" s="12"/>
      <c r="GN2176" s="12"/>
      <c r="GO2176" s="12"/>
      <c r="GP2176" s="12"/>
      <c r="GQ2176" s="12"/>
      <c r="GR2176" s="12"/>
    </row>
    <row r="2177" spans="1:200" x14ac:dyDescent="0.2">
      <c r="A2177" s="79">
        <f t="shared" si="739"/>
        <v>45249</v>
      </c>
      <c r="B2177" s="80" t="str">
        <f t="shared" ca="1" si="740"/>
        <v>n.d</v>
      </c>
      <c r="C2177" s="81">
        <f t="shared" ca="1" si="741"/>
        <v>1136.6050237500001</v>
      </c>
      <c r="D2177" s="82">
        <f ca="1">IF(A2177&lt;$B$1,VLOOKUP(A2177,[1]DI!$A$4:$B$15000,2,FALSE),0)</f>
        <v>0</v>
      </c>
      <c r="E2177" s="81">
        <f t="shared" ca="1" si="742"/>
        <v>0</v>
      </c>
      <c r="F2177" s="83">
        <f t="shared" si="737"/>
        <v>1.1679999999999999</v>
      </c>
      <c r="G2177" s="84">
        <f t="shared" ca="1" si="743"/>
        <v>1</v>
      </c>
      <c r="H2177" s="81">
        <f ca="1">TRUNC(PRODUCT(G$10:G2176),15)</f>
        <v>1.40945772534528</v>
      </c>
      <c r="I2177" s="81">
        <f t="shared" ca="1" si="744"/>
        <v>1.40945772534528</v>
      </c>
      <c r="J2177" s="81">
        <f t="shared" ca="1" si="745"/>
        <v>1</v>
      </c>
      <c r="K2177" s="81">
        <f t="shared" ca="1" si="746"/>
        <v>0</v>
      </c>
      <c r="L2177" s="85">
        <f>IF(VLOOKUP(A2177,$U$12:$AD$125,8)=VLOOKUP(A2176,$U$12:$AD$125,8),0,VLOOKUP(A2177,U$12:$AD$125,8))</f>
        <v>0</v>
      </c>
      <c r="M2177" s="86">
        <f>IF(L2177&gt;0,VLOOKUP(L2177,T$12:$AC$125,7),0)</f>
        <v>0</v>
      </c>
      <c r="N2177" s="81">
        <f t="shared" si="738"/>
        <v>0</v>
      </c>
      <c r="O2177" s="81">
        <f t="shared" ca="1" si="747"/>
        <v>0</v>
      </c>
      <c r="P2177" s="87" t="str">
        <f t="shared" si="748"/>
        <v>A+J=</v>
      </c>
      <c r="Q2177" s="88">
        <f t="shared" si="749"/>
        <v>45406</v>
      </c>
      <c r="R2177" s="7"/>
      <c r="S2177" s="7"/>
      <c r="T2177" s="7"/>
      <c r="U2177" s="7"/>
      <c r="V2177" s="7"/>
      <c r="W2177" s="7"/>
      <c r="X2177" s="7"/>
      <c r="Y2177" s="7"/>
      <c r="Z2177" s="7"/>
      <c r="AA2177" s="7"/>
      <c r="AB2177" s="7"/>
      <c r="AC2177" s="7"/>
      <c r="AD2177" s="7"/>
      <c r="AE2177" s="7"/>
      <c r="AF2177" s="65"/>
      <c r="AG2177" s="9"/>
      <c r="AH2177" s="9"/>
      <c r="AI2177" s="4"/>
      <c r="AJ2177" s="10"/>
      <c r="AK2177" s="4"/>
      <c r="AL2177" s="65"/>
      <c r="AM2177" s="10"/>
      <c r="AN2177" s="9"/>
      <c r="AO2177" s="7"/>
      <c r="AP2177" s="11"/>
      <c r="AQ2177" s="9"/>
      <c r="AR2177" s="8"/>
      <c r="AS2177" s="65"/>
      <c r="AT2177" s="12"/>
      <c r="AU2177" s="12"/>
      <c r="AV2177" s="22"/>
      <c r="AW2177" s="12"/>
      <c r="AX2177" s="12"/>
      <c r="AY2177" s="12"/>
      <c r="AZ2177" s="12"/>
      <c r="BA2177" s="12"/>
      <c r="BB2177" s="12"/>
      <c r="BC2177" s="12"/>
      <c r="BD2177" s="12"/>
      <c r="BE2177" s="12"/>
      <c r="BF2177" s="12"/>
      <c r="BG2177" s="12"/>
      <c r="BH2177" s="12"/>
      <c r="BI2177" s="12"/>
      <c r="BJ2177" s="12"/>
      <c r="BK2177" s="12"/>
      <c r="BL2177" s="12"/>
      <c r="BM2177" s="12"/>
      <c r="BN2177" s="12"/>
      <c r="BO2177" s="12"/>
      <c r="BP2177" s="12"/>
      <c r="BQ2177" s="12"/>
      <c r="BR2177" s="12"/>
      <c r="BS2177" s="12"/>
      <c r="BT2177" s="12"/>
      <c r="BU2177" s="12"/>
      <c r="BV2177" s="12"/>
      <c r="BW2177" s="12"/>
      <c r="BX2177" s="12"/>
      <c r="BY2177" s="12"/>
      <c r="BZ2177" s="12"/>
      <c r="CA2177" s="12"/>
      <c r="CB2177" s="12"/>
      <c r="CC2177" s="12"/>
      <c r="CD2177" s="12"/>
      <c r="CE2177" s="12"/>
      <c r="CF2177" s="12"/>
      <c r="CG2177" s="12"/>
      <c r="CH2177" s="12"/>
      <c r="CI2177" s="12"/>
      <c r="CJ2177" s="12"/>
      <c r="CK2177" s="12"/>
      <c r="CL2177" s="12"/>
      <c r="CM2177" s="12"/>
      <c r="CN2177" s="12"/>
      <c r="CO2177" s="12"/>
      <c r="CP2177" s="12"/>
      <c r="CQ2177" s="12"/>
      <c r="CR2177" s="12"/>
      <c r="CS2177" s="12"/>
      <c r="CT2177" s="12"/>
      <c r="CU2177" s="12"/>
      <c r="CV2177" s="12"/>
      <c r="CW2177" s="12"/>
      <c r="CX2177" s="12"/>
      <c r="CY2177" s="12"/>
      <c r="CZ2177" s="12"/>
      <c r="DA2177" s="12"/>
      <c r="DB2177" s="12"/>
      <c r="DC2177" s="12"/>
      <c r="DD2177" s="12"/>
      <c r="DE2177" s="12"/>
      <c r="DF2177" s="12"/>
      <c r="DG2177" s="12"/>
      <c r="DH2177" s="12"/>
      <c r="DI2177" s="12"/>
      <c r="DJ2177" s="12"/>
      <c r="DK2177" s="12"/>
      <c r="DL2177" s="12"/>
      <c r="DM2177" s="12"/>
      <c r="DN2177" s="12"/>
      <c r="DO2177" s="12"/>
      <c r="DP2177" s="12"/>
      <c r="DQ2177" s="12"/>
      <c r="DR2177" s="12"/>
      <c r="DS2177" s="12"/>
      <c r="DT2177" s="12"/>
      <c r="DU2177" s="12"/>
      <c r="DV2177" s="12"/>
      <c r="DW2177" s="12"/>
      <c r="DX2177" s="12"/>
      <c r="DY2177" s="12"/>
      <c r="DZ2177" s="12"/>
      <c r="EA2177" s="12"/>
      <c r="EB2177" s="12"/>
      <c r="EC2177" s="12"/>
      <c r="ED2177" s="12"/>
      <c r="EE2177" s="12"/>
      <c r="EF2177" s="12"/>
      <c r="EG2177" s="12"/>
      <c r="EH2177" s="12"/>
      <c r="EI2177" s="12"/>
      <c r="EJ2177" s="12"/>
      <c r="EK2177" s="12"/>
      <c r="EL2177" s="12"/>
      <c r="EM2177" s="12"/>
      <c r="EN2177" s="12"/>
      <c r="EO2177" s="12"/>
      <c r="EP2177" s="12"/>
      <c r="EQ2177" s="12"/>
      <c r="ER2177" s="12"/>
      <c r="ES2177" s="12"/>
      <c r="ET2177" s="12"/>
      <c r="EU2177" s="12"/>
      <c r="EV2177" s="12"/>
      <c r="EW2177" s="12"/>
      <c r="EX2177" s="12"/>
      <c r="EY2177" s="12"/>
      <c r="EZ2177" s="12"/>
      <c r="FA2177" s="12"/>
      <c r="FB2177" s="12"/>
      <c r="FC2177" s="12"/>
      <c r="FD2177" s="12"/>
      <c r="FE2177" s="12"/>
      <c r="FF2177" s="12"/>
      <c r="FG2177" s="12"/>
      <c r="FH2177" s="12"/>
      <c r="FI2177" s="12"/>
      <c r="FJ2177" s="12"/>
      <c r="FK2177" s="12"/>
      <c r="FL2177" s="12"/>
      <c r="FM2177" s="12"/>
      <c r="FN2177" s="12"/>
      <c r="FO2177" s="12"/>
      <c r="FP2177" s="12"/>
      <c r="FQ2177" s="12"/>
      <c r="FR2177" s="12"/>
      <c r="FS2177" s="12"/>
      <c r="FT2177" s="12"/>
      <c r="FU2177" s="12"/>
      <c r="FV2177" s="12"/>
      <c r="FW2177" s="12"/>
      <c r="FX2177" s="12"/>
      <c r="FY2177" s="12"/>
      <c r="FZ2177" s="12"/>
      <c r="GA2177" s="12"/>
      <c r="GB2177" s="12"/>
      <c r="GC2177" s="12"/>
      <c r="GD2177" s="12"/>
      <c r="GE2177" s="12"/>
      <c r="GF2177" s="12"/>
      <c r="GG2177" s="12"/>
      <c r="GH2177" s="12"/>
      <c r="GI2177" s="12"/>
      <c r="GJ2177" s="12"/>
      <c r="GK2177" s="12"/>
      <c r="GL2177" s="12"/>
      <c r="GM2177" s="12"/>
      <c r="GN2177" s="12"/>
      <c r="GO2177" s="12"/>
      <c r="GP2177" s="12"/>
      <c r="GQ2177" s="12"/>
      <c r="GR2177" s="12"/>
    </row>
    <row r="2178" spans="1:200" x14ac:dyDescent="0.2">
      <c r="A2178" s="79">
        <f t="shared" si="739"/>
        <v>45250</v>
      </c>
      <c r="B2178" s="80" t="str">
        <f t="shared" ca="1" si="740"/>
        <v>n.d</v>
      </c>
      <c r="C2178" s="81">
        <f t="shared" ca="1" si="741"/>
        <v>1136.6050237500001</v>
      </c>
      <c r="D2178" s="82">
        <f ca="1">IF(A2178&lt;$B$1,VLOOKUP(A2178,[1]DI!$A$4:$B$15000,2,FALSE),0)</f>
        <v>0</v>
      </c>
      <c r="E2178" s="81">
        <f t="shared" ca="1" si="742"/>
        <v>0</v>
      </c>
      <c r="F2178" s="83">
        <f t="shared" si="737"/>
        <v>1.1679999999999999</v>
      </c>
      <c r="G2178" s="84">
        <f t="shared" ca="1" si="743"/>
        <v>1</v>
      </c>
      <c r="H2178" s="81">
        <f ca="1">TRUNC(PRODUCT(G$10:G2177),15)</f>
        <v>1.40945772534528</v>
      </c>
      <c r="I2178" s="81">
        <f t="shared" ca="1" si="744"/>
        <v>1.40945772534528</v>
      </c>
      <c r="J2178" s="81">
        <f t="shared" ca="1" si="745"/>
        <v>1</v>
      </c>
      <c r="K2178" s="81">
        <f t="shared" ca="1" si="746"/>
        <v>0</v>
      </c>
      <c r="L2178" s="85">
        <f>IF(VLOOKUP(A2178,$U$12:$AD$125,8)=VLOOKUP(A2177,$U$12:$AD$125,8),0,VLOOKUP(A2178,U$12:$AD$125,8))</f>
        <v>0</v>
      </c>
      <c r="M2178" s="86">
        <f>IF(L2178&gt;0,VLOOKUP(L2178,T$12:$AC$125,7),0)</f>
        <v>0</v>
      </c>
      <c r="N2178" s="81">
        <f t="shared" si="738"/>
        <v>0</v>
      </c>
      <c r="O2178" s="81">
        <f t="shared" ca="1" si="747"/>
        <v>0</v>
      </c>
      <c r="P2178" s="87" t="str">
        <f t="shared" si="748"/>
        <v>A+J=</v>
      </c>
      <c r="Q2178" s="88">
        <f t="shared" si="749"/>
        <v>45406</v>
      </c>
      <c r="R2178" s="7"/>
      <c r="S2178" s="7"/>
      <c r="T2178" s="7"/>
      <c r="U2178" s="7"/>
      <c r="V2178" s="7"/>
      <c r="W2178" s="7"/>
      <c r="X2178" s="7"/>
      <c r="Y2178" s="7"/>
      <c r="Z2178" s="7"/>
      <c r="AA2178" s="7"/>
      <c r="AB2178" s="7"/>
      <c r="AC2178" s="7"/>
      <c r="AD2178" s="7"/>
      <c r="AE2178" s="7"/>
      <c r="AF2178" s="65"/>
      <c r="AG2178" s="9"/>
      <c r="AH2178" s="9"/>
      <c r="AI2178" s="4"/>
      <c r="AJ2178" s="10"/>
      <c r="AK2178" s="4"/>
      <c r="AL2178" s="65"/>
      <c r="AM2178" s="10"/>
      <c r="AN2178" s="9"/>
      <c r="AO2178" s="7"/>
      <c r="AP2178" s="11"/>
      <c r="AQ2178" s="9"/>
      <c r="AR2178" s="8"/>
      <c r="AS2178" s="65"/>
      <c r="AT2178" s="12"/>
      <c r="AU2178" s="12"/>
      <c r="AV2178" s="22"/>
      <c r="AW2178" s="12"/>
      <c r="AX2178" s="12"/>
      <c r="AY2178" s="12"/>
      <c r="AZ2178" s="12"/>
      <c r="BA2178" s="12"/>
      <c r="BB2178" s="12"/>
      <c r="BC2178" s="12"/>
      <c r="BD2178" s="12"/>
      <c r="BE2178" s="12"/>
      <c r="BF2178" s="12"/>
      <c r="BG2178" s="12"/>
      <c r="BH2178" s="12"/>
      <c r="BI2178" s="12"/>
      <c r="BJ2178" s="12"/>
      <c r="BK2178" s="12"/>
      <c r="BL2178" s="12"/>
      <c r="BM2178" s="12"/>
      <c r="BN2178" s="12"/>
      <c r="BO2178" s="12"/>
      <c r="BP2178" s="12"/>
      <c r="BQ2178" s="12"/>
      <c r="BR2178" s="12"/>
      <c r="BS2178" s="12"/>
      <c r="BT2178" s="12"/>
      <c r="BU2178" s="12"/>
      <c r="BV2178" s="12"/>
      <c r="BW2178" s="12"/>
      <c r="BX2178" s="12"/>
      <c r="BY2178" s="12"/>
      <c r="BZ2178" s="12"/>
      <c r="CA2178" s="12"/>
      <c r="CB2178" s="12"/>
      <c r="CC2178" s="12"/>
      <c r="CD2178" s="12"/>
      <c r="CE2178" s="12"/>
      <c r="CF2178" s="12"/>
      <c r="CG2178" s="12"/>
      <c r="CH2178" s="12"/>
      <c r="CI2178" s="12"/>
      <c r="CJ2178" s="12"/>
      <c r="CK2178" s="12"/>
      <c r="CL2178" s="12"/>
      <c r="CM2178" s="12"/>
      <c r="CN2178" s="12"/>
      <c r="CO2178" s="12"/>
      <c r="CP2178" s="12"/>
      <c r="CQ2178" s="12"/>
      <c r="CR2178" s="12"/>
      <c r="CS2178" s="12"/>
      <c r="CT2178" s="12"/>
      <c r="CU2178" s="12"/>
      <c r="CV2178" s="12"/>
      <c r="CW2178" s="12"/>
      <c r="CX2178" s="12"/>
      <c r="CY2178" s="12"/>
      <c r="CZ2178" s="12"/>
      <c r="DA2178" s="12"/>
      <c r="DB2178" s="12"/>
      <c r="DC2178" s="12"/>
      <c r="DD2178" s="12"/>
      <c r="DE2178" s="12"/>
      <c r="DF2178" s="12"/>
      <c r="DG2178" s="12"/>
      <c r="DH2178" s="12"/>
      <c r="DI2178" s="12"/>
      <c r="DJ2178" s="12"/>
      <c r="DK2178" s="12"/>
      <c r="DL2178" s="12"/>
      <c r="DM2178" s="12"/>
      <c r="DN2178" s="12"/>
      <c r="DO2178" s="12"/>
      <c r="DP2178" s="12"/>
      <c r="DQ2178" s="12"/>
      <c r="DR2178" s="12"/>
      <c r="DS2178" s="12"/>
      <c r="DT2178" s="12"/>
      <c r="DU2178" s="12"/>
      <c r="DV2178" s="12"/>
      <c r="DW2178" s="12"/>
      <c r="DX2178" s="12"/>
      <c r="DY2178" s="12"/>
      <c r="DZ2178" s="12"/>
      <c r="EA2178" s="12"/>
      <c r="EB2178" s="12"/>
      <c r="EC2178" s="12"/>
      <c r="ED2178" s="12"/>
      <c r="EE2178" s="12"/>
      <c r="EF2178" s="12"/>
      <c r="EG2178" s="12"/>
      <c r="EH2178" s="12"/>
      <c r="EI2178" s="12"/>
      <c r="EJ2178" s="12"/>
      <c r="EK2178" s="12"/>
      <c r="EL2178" s="12"/>
      <c r="EM2178" s="12"/>
      <c r="EN2178" s="12"/>
      <c r="EO2178" s="12"/>
      <c r="EP2178" s="12"/>
      <c r="EQ2178" s="12"/>
      <c r="ER2178" s="12"/>
      <c r="ES2178" s="12"/>
      <c r="ET2178" s="12"/>
      <c r="EU2178" s="12"/>
      <c r="EV2178" s="12"/>
      <c r="EW2178" s="12"/>
      <c r="EX2178" s="12"/>
      <c r="EY2178" s="12"/>
      <c r="EZ2178" s="12"/>
      <c r="FA2178" s="12"/>
      <c r="FB2178" s="12"/>
      <c r="FC2178" s="12"/>
      <c r="FD2178" s="12"/>
      <c r="FE2178" s="12"/>
      <c r="FF2178" s="12"/>
      <c r="FG2178" s="12"/>
      <c r="FH2178" s="12"/>
      <c r="FI2178" s="12"/>
      <c r="FJ2178" s="12"/>
      <c r="FK2178" s="12"/>
      <c r="FL2178" s="12"/>
      <c r="FM2178" s="12"/>
      <c r="FN2178" s="12"/>
      <c r="FO2178" s="12"/>
      <c r="FP2178" s="12"/>
      <c r="FQ2178" s="12"/>
      <c r="FR2178" s="12"/>
      <c r="FS2178" s="12"/>
      <c r="FT2178" s="12"/>
      <c r="FU2178" s="12"/>
      <c r="FV2178" s="12"/>
      <c r="FW2178" s="12"/>
      <c r="FX2178" s="12"/>
      <c r="FY2178" s="12"/>
      <c r="FZ2178" s="12"/>
      <c r="GA2178" s="12"/>
      <c r="GB2178" s="12"/>
      <c r="GC2178" s="12"/>
      <c r="GD2178" s="12"/>
      <c r="GE2178" s="12"/>
      <c r="GF2178" s="12"/>
      <c r="GG2178" s="12"/>
      <c r="GH2178" s="12"/>
      <c r="GI2178" s="12"/>
      <c r="GJ2178" s="12"/>
      <c r="GK2178" s="12"/>
      <c r="GL2178" s="12"/>
      <c r="GM2178" s="12"/>
      <c r="GN2178" s="12"/>
      <c r="GO2178" s="12"/>
      <c r="GP2178" s="12"/>
      <c r="GQ2178" s="12"/>
      <c r="GR2178" s="12"/>
    </row>
    <row r="2179" spans="1:200" x14ac:dyDescent="0.2">
      <c r="A2179" s="79">
        <f t="shared" si="739"/>
        <v>45251</v>
      </c>
      <c r="B2179" s="80" t="str">
        <f t="shared" ca="1" si="740"/>
        <v>n.d</v>
      </c>
      <c r="C2179" s="81">
        <f t="shared" ca="1" si="741"/>
        <v>1136.6050237500001</v>
      </c>
      <c r="D2179" s="82">
        <f ca="1">IF(A2179&lt;$B$1,VLOOKUP(A2179,[1]DI!$A$4:$B$15000,2,FALSE),0)</f>
        <v>0</v>
      </c>
      <c r="E2179" s="81">
        <f t="shared" ca="1" si="742"/>
        <v>0</v>
      </c>
      <c r="F2179" s="83">
        <f t="shared" si="737"/>
        <v>1.1679999999999999</v>
      </c>
      <c r="G2179" s="84">
        <f t="shared" ca="1" si="743"/>
        <v>1</v>
      </c>
      <c r="H2179" s="81">
        <f ca="1">TRUNC(PRODUCT(G$10:G2178),15)</f>
        <v>1.40945772534528</v>
      </c>
      <c r="I2179" s="81">
        <f t="shared" ca="1" si="744"/>
        <v>1.40945772534528</v>
      </c>
      <c r="J2179" s="81">
        <f t="shared" ca="1" si="745"/>
        <v>1</v>
      </c>
      <c r="K2179" s="81">
        <f t="shared" ca="1" si="746"/>
        <v>0</v>
      </c>
      <c r="L2179" s="85">
        <f>IF(VLOOKUP(A2179,$U$12:$AD$125,8)=VLOOKUP(A2178,$U$12:$AD$125,8),0,VLOOKUP(A2179,U$12:$AD$125,8))</f>
        <v>0</v>
      </c>
      <c r="M2179" s="86">
        <f>IF(L2179&gt;0,VLOOKUP(L2179,T$12:$AC$125,7),0)</f>
        <v>0</v>
      </c>
      <c r="N2179" s="81">
        <f t="shared" si="738"/>
        <v>0</v>
      </c>
      <c r="O2179" s="81">
        <f t="shared" ca="1" si="747"/>
        <v>0</v>
      </c>
      <c r="P2179" s="87" t="str">
        <f t="shared" si="748"/>
        <v>A+J=</v>
      </c>
      <c r="Q2179" s="88">
        <f t="shared" si="749"/>
        <v>45406</v>
      </c>
      <c r="R2179" s="7"/>
      <c r="S2179" s="7"/>
      <c r="T2179" s="7"/>
      <c r="U2179" s="7"/>
      <c r="V2179" s="7"/>
      <c r="W2179" s="7"/>
      <c r="X2179" s="7"/>
      <c r="Y2179" s="7"/>
      <c r="Z2179" s="7"/>
      <c r="AA2179" s="7"/>
      <c r="AB2179" s="7"/>
      <c r="AC2179" s="7"/>
      <c r="AD2179" s="7"/>
      <c r="AE2179" s="7"/>
      <c r="AF2179" s="65"/>
      <c r="AG2179" s="9"/>
      <c r="AH2179" s="9"/>
      <c r="AI2179" s="4"/>
      <c r="AJ2179" s="10"/>
      <c r="AK2179" s="4"/>
      <c r="AL2179" s="65"/>
      <c r="AM2179" s="10"/>
      <c r="AN2179" s="9"/>
      <c r="AO2179" s="7"/>
      <c r="AP2179" s="11"/>
      <c r="AQ2179" s="9"/>
      <c r="AR2179" s="8"/>
      <c r="AS2179" s="65"/>
      <c r="AT2179" s="12"/>
      <c r="AU2179" s="12"/>
      <c r="AV2179" s="22"/>
      <c r="AW2179" s="12"/>
      <c r="AX2179" s="12"/>
      <c r="AY2179" s="12"/>
      <c r="AZ2179" s="12"/>
      <c r="BA2179" s="12"/>
      <c r="BB2179" s="12"/>
      <c r="BC2179" s="12"/>
      <c r="BD2179" s="12"/>
      <c r="BE2179" s="12"/>
      <c r="BF2179" s="12"/>
      <c r="BG2179" s="12"/>
      <c r="BH2179" s="12"/>
      <c r="BI2179" s="12"/>
      <c r="BJ2179" s="12"/>
      <c r="BK2179" s="12"/>
      <c r="BL2179" s="12"/>
      <c r="BM2179" s="12"/>
      <c r="BN2179" s="12"/>
      <c r="BO2179" s="12"/>
      <c r="BP2179" s="12"/>
      <c r="BQ2179" s="12"/>
      <c r="BR2179" s="12"/>
      <c r="BS2179" s="12"/>
      <c r="BT2179" s="12"/>
      <c r="BU2179" s="12"/>
      <c r="BV2179" s="12"/>
      <c r="BW2179" s="12"/>
      <c r="BX2179" s="12"/>
      <c r="BY2179" s="12"/>
      <c r="BZ2179" s="12"/>
      <c r="CA2179" s="12"/>
      <c r="CB2179" s="12"/>
      <c r="CC2179" s="12"/>
      <c r="CD2179" s="12"/>
      <c r="CE2179" s="12"/>
      <c r="CF2179" s="12"/>
      <c r="CG2179" s="12"/>
      <c r="CH2179" s="12"/>
      <c r="CI2179" s="12"/>
      <c r="CJ2179" s="12"/>
      <c r="CK2179" s="12"/>
      <c r="CL2179" s="12"/>
      <c r="CM2179" s="12"/>
      <c r="CN2179" s="12"/>
      <c r="CO2179" s="12"/>
      <c r="CP2179" s="12"/>
      <c r="CQ2179" s="12"/>
      <c r="CR2179" s="12"/>
      <c r="CS2179" s="12"/>
      <c r="CT2179" s="12"/>
      <c r="CU2179" s="12"/>
      <c r="CV2179" s="12"/>
      <c r="CW2179" s="12"/>
      <c r="CX2179" s="12"/>
      <c r="CY2179" s="12"/>
      <c r="CZ2179" s="12"/>
      <c r="DA2179" s="12"/>
      <c r="DB2179" s="12"/>
      <c r="DC2179" s="12"/>
      <c r="DD2179" s="12"/>
      <c r="DE2179" s="12"/>
      <c r="DF2179" s="12"/>
      <c r="DG2179" s="12"/>
      <c r="DH2179" s="12"/>
      <c r="DI2179" s="12"/>
      <c r="DJ2179" s="12"/>
      <c r="DK2179" s="12"/>
      <c r="DL2179" s="12"/>
      <c r="DM2179" s="12"/>
      <c r="DN2179" s="12"/>
      <c r="DO2179" s="12"/>
      <c r="DP2179" s="12"/>
      <c r="DQ2179" s="12"/>
      <c r="DR2179" s="12"/>
      <c r="DS2179" s="12"/>
      <c r="DT2179" s="12"/>
      <c r="DU2179" s="12"/>
      <c r="DV2179" s="12"/>
      <c r="DW2179" s="12"/>
      <c r="DX2179" s="12"/>
      <c r="DY2179" s="12"/>
      <c r="DZ2179" s="12"/>
      <c r="EA2179" s="12"/>
      <c r="EB2179" s="12"/>
      <c r="EC2179" s="12"/>
      <c r="ED2179" s="12"/>
      <c r="EE2179" s="12"/>
      <c r="EF2179" s="12"/>
      <c r="EG2179" s="12"/>
      <c r="EH2179" s="12"/>
      <c r="EI2179" s="12"/>
      <c r="EJ2179" s="12"/>
      <c r="EK2179" s="12"/>
      <c r="EL2179" s="12"/>
      <c r="EM2179" s="12"/>
      <c r="EN2179" s="12"/>
      <c r="EO2179" s="12"/>
      <c r="EP2179" s="12"/>
      <c r="EQ2179" s="12"/>
      <c r="ER2179" s="12"/>
      <c r="ES2179" s="12"/>
      <c r="ET2179" s="12"/>
      <c r="EU2179" s="12"/>
      <c r="EV2179" s="12"/>
      <c r="EW2179" s="12"/>
      <c r="EX2179" s="12"/>
      <c r="EY2179" s="12"/>
      <c r="EZ2179" s="12"/>
      <c r="FA2179" s="12"/>
      <c r="FB2179" s="12"/>
      <c r="FC2179" s="12"/>
      <c r="FD2179" s="12"/>
      <c r="FE2179" s="12"/>
      <c r="FF2179" s="12"/>
      <c r="FG2179" s="12"/>
      <c r="FH2179" s="12"/>
      <c r="FI2179" s="12"/>
      <c r="FJ2179" s="12"/>
      <c r="FK2179" s="12"/>
      <c r="FL2179" s="12"/>
      <c r="FM2179" s="12"/>
      <c r="FN2179" s="12"/>
      <c r="FO2179" s="12"/>
      <c r="FP2179" s="12"/>
      <c r="FQ2179" s="12"/>
      <c r="FR2179" s="12"/>
      <c r="FS2179" s="12"/>
      <c r="FT2179" s="12"/>
      <c r="FU2179" s="12"/>
      <c r="FV2179" s="12"/>
      <c r="FW2179" s="12"/>
      <c r="FX2179" s="12"/>
      <c r="FY2179" s="12"/>
      <c r="FZ2179" s="12"/>
      <c r="GA2179" s="12"/>
      <c r="GB2179" s="12"/>
      <c r="GC2179" s="12"/>
      <c r="GD2179" s="12"/>
      <c r="GE2179" s="12"/>
      <c r="GF2179" s="12"/>
      <c r="GG2179" s="12"/>
      <c r="GH2179" s="12"/>
      <c r="GI2179" s="12"/>
      <c r="GJ2179" s="12"/>
      <c r="GK2179" s="12"/>
      <c r="GL2179" s="12"/>
      <c r="GM2179" s="12"/>
      <c r="GN2179" s="12"/>
      <c r="GO2179" s="12"/>
      <c r="GP2179" s="12"/>
      <c r="GQ2179" s="12"/>
      <c r="GR2179" s="12"/>
    </row>
    <row r="2180" spans="1:200" x14ac:dyDescent="0.2">
      <c r="A2180" s="79">
        <f t="shared" si="739"/>
        <v>45252</v>
      </c>
      <c r="B2180" s="80" t="str">
        <f t="shared" ca="1" si="740"/>
        <v>n.d</v>
      </c>
      <c r="C2180" s="81">
        <f t="shared" ca="1" si="741"/>
        <v>1136.6050237500001</v>
      </c>
      <c r="D2180" s="82">
        <f ca="1">IF(A2180&lt;$B$1,VLOOKUP(A2180,[1]DI!$A$4:$B$15000,2,FALSE),0)</f>
        <v>0</v>
      </c>
      <c r="E2180" s="81">
        <f t="shared" ca="1" si="742"/>
        <v>0</v>
      </c>
      <c r="F2180" s="83">
        <f t="shared" si="737"/>
        <v>1.1679999999999999</v>
      </c>
      <c r="G2180" s="84">
        <f t="shared" ca="1" si="743"/>
        <v>1</v>
      </c>
      <c r="H2180" s="81">
        <f ca="1">TRUNC(PRODUCT(G$10:G2179),15)</f>
        <v>1.40945772534528</v>
      </c>
      <c r="I2180" s="81">
        <f t="shared" ca="1" si="744"/>
        <v>1.40945772534528</v>
      </c>
      <c r="J2180" s="81">
        <f t="shared" ca="1" si="745"/>
        <v>1</v>
      </c>
      <c r="K2180" s="81">
        <f t="shared" ca="1" si="746"/>
        <v>0</v>
      </c>
      <c r="L2180" s="85">
        <f>IF(VLOOKUP(A2180,$U$12:$AD$125,8)=VLOOKUP(A2179,$U$12:$AD$125,8),0,VLOOKUP(A2180,U$12:$AD$125,8))</f>
        <v>0</v>
      </c>
      <c r="M2180" s="86">
        <f>IF(L2180&gt;0,VLOOKUP(L2180,T$12:$AC$125,7),0)</f>
        <v>0</v>
      </c>
      <c r="N2180" s="81">
        <f t="shared" si="738"/>
        <v>0</v>
      </c>
      <c r="O2180" s="81">
        <f t="shared" ca="1" si="747"/>
        <v>0</v>
      </c>
      <c r="P2180" s="87" t="str">
        <f t="shared" si="748"/>
        <v>A+J=</v>
      </c>
      <c r="Q2180" s="88">
        <f t="shared" si="749"/>
        <v>45406</v>
      </c>
      <c r="R2180" s="7"/>
      <c r="S2180" s="7"/>
      <c r="T2180" s="7"/>
      <c r="U2180" s="7"/>
      <c r="V2180" s="7"/>
      <c r="W2180" s="7"/>
      <c r="X2180" s="7"/>
      <c r="Y2180" s="7"/>
      <c r="Z2180" s="7"/>
      <c r="AA2180" s="7"/>
      <c r="AB2180" s="7"/>
      <c r="AC2180" s="7"/>
      <c r="AD2180" s="7"/>
      <c r="AE2180" s="7"/>
      <c r="AF2180" s="65"/>
      <c r="AG2180" s="9"/>
      <c r="AH2180" s="9"/>
      <c r="AI2180" s="4"/>
      <c r="AJ2180" s="10"/>
      <c r="AK2180" s="4"/>
      <c r="AL2180" s="65"/>
      <c r="AM2180" s="10"/>
      <c r="AN2180" s="9"/>
      <c r="AO2180" s="7"/>
      <c r="AP2180" s="11"/>
      <c r="AQ2180" s="9"/>
      <c r="AR2180" s="8"/>
      <c r="AS2180" s="65"/>
      <c r="AT2180" s="12"/>
      <c r="AU2180" s="12"/>
      <c r="AV2180" s="22"/>
      <c r="AW2180" s="12"/>
      <c r="AX2180" s="12"/>
      <c r="AY2180" s="12"/>
      <c r="AZ2180" s="12"/>
      <c r="BA2180" s="12"/>
      <c r="BB2180" s="12"/>
      <c r="BC2180" s="12"/>
      <c r="BD2180" s="12"/>
      <c r="BE2180" s="12"/>
      <c r="BF2180" s="12"/>
      <c r="BG2180" s="12"/>
      <c r="BH2180" s="12"/>
      <c r="BI2180" s="12"/>
      <c r="BJ2180" s="12"/>
      <c r="BK2180" s="12"/>
      <c r="BL2180" s="12"/>
      <c r="BM2180" s="12"/>
      <c r="BN2180" s="12"/>
      <c r="BO2180" s="12"/>
      <c r="BP2180" s="12"/>
      <c r="BQ2180" s="12"/>
      <c r="BR2180" s="12"/>
      <c r="BS2180" s="12"/>
      <c r="BT2180" s="12"/>
      <c r="BU2180" s="12"/>
      <c r="BV2180" s="12"/>
      <c r="BW2180" s="12"/>
      <c r="BX2180" s="12"/>
      <c r="BY2180" s="12"/>
      <c r="BZ2180" s="12"/>
      <c r="CA2180" s="12"/>
      <c r="CB2180" s="12"/>
      <c r="CC2180" s="12"/>
      <c r="CD2180" s="12"/>
      <c r="CE2180" s="12"/>
      <c r="CF2180" s="12"/>
      <c r="CG2180" s="12"/>
      <c r="CH2180" s="12"/>
      <c r="CI2180" s="12"/>
      <c r="CJ2180" s="12"/>
      <c r="CK2180" s="12"/>
      <c r="CL2180" s="12"/>
      <c r="CM2180" s="12"/>
      <c r="CN2180" s="12"/>
      <c r="CO2180" s="12"/>
      <c r="CP2180" s="12"/>
      <c r="CQ2180" s="12"/>
      <c r="CR2180" s="12"/>
      <c r="CS2180" s="12"/>
      <c r="CT2180" s="12"/>
      <c r="CU2180" s="12"/>
      <c r="CV2180" s="12"/>
      <c r="CW2180" s="12"/>
      <c r="CX2180" s="12"/>
      <c r="CY2180" s="12"/>
      <c r="CZ2180" s="12"/>
      <c r="DA2180" s="12"/>
      <c r="DB2180" s="12"/>
      <c r="DC2180" s="12"/>
      <c r="DD2180" s="12"/>
      <c r="DE2180" s="12"/>
      <c r="DF2180" s="12"/>
      <c r="DG2180" s="12"/>
      <c r="DH2180" s="12"/>
      <c r="DI2180" s="12"/>
      <c r="DJ2180" s="12"/>
      <c r="DK2180" s="12"/>
      <c r="DL2180" s="12"/>
      <c r="DM2180" s="12"/>
      <c r="DN2180" s="12"/>
      <c r="DO2180" s="12"/>
      <c r="DP2180" s="12"/>
      <c r="DQ2180" s="12"/>
      <c r="DR2180" s="12"/>
      <c r="DS2180" s="12"/>
      <c r="DT2180" s="12"/>
      <c r="DU2180" s="12"/>
      <c r="DV2180" s="12"/>
      <c r="DW2180" s="12"/>
      <c r="DX2180" s="12"/>
      <c r="DY2180" s="12"/>
      <c r="DZ2180" s="12"/>
      <c r="EA2180" s="12"/>
      <c r="EB2180" s="12"/>
      <c r="EC2180" s="12"/>
      <c r="ED2180" s="12"/>
      <c r="EE2180" s="12"/>
      <c r="EF2180" s="12"/>
      <c r="EG2180" s="12"/>
      <c r="EH2180" s="12"/>
      <c r="EI2180" s="12"/>
      <c r="EJ2180" s="12"/>
      <c r="EK2180" s="12"/>
      <c r="EL2180" s="12"/>
      <c r="EM2180" s="12"/>
      <c r="EN2180" s="12"/>
      <c r="EO2180" s="12"/>
      <c r="EP2180" s="12"/>
      <c r="EQ2180" s="12"/>
      <c r="ER2180" s="12"/>
      <c r="ES2180" s="12"/>
      <c r="ET2180" s="12"/>
      <c r="EU2180" s="12"/>
      <c r="EV2180" s="12"/>
      <c r="EW2180" s="12"/>
      <c r="EX2180" s="12"/>
      <c r="EY2180" s="12"/>
      <c r="EZ2180" s="12"/>
      <c r="FA2180" s="12"/>
      <c r="FB2180" s="12"/>
      <c r="FC2180" s="12"/>
      <c r="FD2180" s="12"/>
      <c r="FE2180" s="12"/>
      <c r="FF2180" s="12"/>
      <c r="FG2180" s="12"/>
      <c r="FH2180" s="12"/>
      <c r="FI2180" s="12"/>
      <c r="FJ2180" s="12"/>
      <c r="FK2180" s="12"/>
      <c r="FL2180" s="12"/>
      <c r="FM2180" s="12"/>
      <c r="FN2180" s="12"/>
      <c r="FO2180" s="12"/>
      <c r="FP2180" s="12"/>
      <c r="FQ2180" s="12"/>
      <c r="FR2180" s="12"/>
      <c r="FS2180" s="12"/>
      <c r="FT2180" s="12"/>
      <c r="FU2180" s="12"/>
      <c r="FV2180" s="12"/>
      <c r="FW2180" s="12"/>
      <c r="FX2180" s="12"/>
      <c r="FY2180" s="12"/>
      <c r="FZ2180" s="12"/>
      <c r="GA2180" s="12"/>
      <c r="GB2180" s="12"/>
      <c r="GC2180" s="12"/>
      <c r="GD2180" s="12"/>
      <c r="GE2180" s="12"/>
      <c r="GF2180" s="12"/>
      <c r="GG2180" s="12"/>
      <c r="GH2180" s="12"/>
      <c r="GI2180" s="12"/>
      <c r="GJ2180" s="12"/>
      <c r="GK2180" s="12"/>
      <c r="GL2180" s="12"/>
      <c r="GM2180" s="12"/>
      <c r="GN2180" s="12"/>
      <c r="GO2180" s="12"/>
      <c r="GP2180" s="12"/>
      <c r="GQ2180" s="12"/>
      <c r="GR2180" s="12"/>
    </row>
    <row r="2181" spans="1:200" x14ac:dyDescent="0.2">
      <c r="A2181" s="79">
        <f t="shared" si="739"/>
        <v>45253</v>
      </c>
      <c r="B2181" s="80" t="str">
        <f t="shared" ca="1" si="740"/>
        <v>n.d</v>
      </c>
      <c r="C2181" s="81">
        <f t="shared" ca="1" si="741"/>
        <v>1136.6050237500001</v>
      </c>
      <c r="D2181" s="82">
        <f ca="1">IF(A2181&lt;$B$1,VLOOKUP(A2181,[1]DI!$A$4:$B$15000,2,FALSE),0)</f>
        <v>0</v>
      </c>
      <c r="E2181" s="81">
        <f t="shared" ca="1" si="742"/>
        <v>0</v>
      </c>
      <c r="F2181" s="83">
        <f t="shared" si="737"/>
        <v>1.1679999999999999</v>
      </c>
      <c r="G2181" s="84">
        <f t="shared" ca="1" si="743"/>
        <v>1</v>
      </c>
      <c r="H2181" s="81">
        <f ca="1">TRUNC(PRODUCT(G$10:G2180),15)</f>
        <v>1.40945772534528</v>
      </c>
      <c r="I2181" s="81">
        <f t="shared" ca="1" si="744"/>
        <v>1.40945772534528</v>
      </c>
      <c r="J2181" s="81">
        <f t="shared" ca="1" si="745"/>
        <v>1</v>
      </c>
      <c r="K2181" s="81">
        <f t="shared" ca="1" si="746"/>
        <v>0</v>
      </c>
      <c r="L2181" s="85">
        <f>IF(VLOOKUP(A2181,$U$12:$AD$125,8)=VLOOKUP(A2180,$U$12:$AD$125,8),0,VLOOKUP(A2181,U$12:$AD$125,8))</f>
        <v>0</v>
      </c>
      <c r="M2181" s="86">
        <f>IF(L2181&gt;0,VLOOKUP(L2181,T$12:$AC$125,7),0)</f>
        <v>0</v>
      </c>
      <c r="N2181" s="81">
        <f t="shared" si="738"/>
        <v>0</v>
      </c>
      <c r="O2181" s="81">
        <f t="shared" ca="1" si="747"/>
        <v>0</v>
      </c>
      <c r="P2181" s="87" t="str">
        <f t="shared" si="748"/>
        <v>A+J=</v>
      </c>
      <c r="Q2181" s="88">
        <f t="shared" si="749"/>
        <v>45406</v>
      </c>
      <c r="R2181" s="7"/>
      <c r="S2181" s="7"/>
      <c r="T2181" s="7"/>
      <c r="U2181" s="7"/>
      <c r="V2181" s="7"/>
      <c r="W2181" s="7"/>
      <c r="X2181" s="7"/>
      <c r="Y2181" s="7"/>
      <c r="Z2181" s="7"/>
      <c r="AA2181" s="7"/>
      <c r="AB2181" s="7"/>
      <c r="AC2181" s="7"/>
      <c r="AD2181" s="7"/>
      <c r="AE2181" s="7"/>
      <c r="AF2181" s="65"/>
      <c r="AG2181" s="9"/>
      <c r="AH2181" s="9"/>
      <c r="AI2181" s="4"/>
      <c r="AJ2181" s="10"/>
      <c r="AK2181" s="4"/>
      <c r="AL2181" s="65"/>
      <c r="AM2181" s="10"/>
      <c r="AN2181" s="9"/>
      <c r="AO2181" s="7"/>
      <c r="AP2181" s="11"/>
      <c r="AQ2181" s="9"/>
      <c r="AR2181" s="8"/>
      <c r="AS2181" s="65"/>
      <c r="AT2181" s="12"/>
      <c r="AU2181" s="12"/>
      <c r="AV2181" s="22"/>
      <c r="AW2181" s="12"/>
      <c r="AX2181" s="12"/>
      <c r="AY2181" s="12"/>
      <c r="AZ2181" s="12"/>
      <c r="BA2181" s="12"/>
      <c r="BB2181" s="12"/>
      <c r="BC2181" s="12"/>
      <c r="BD2181" s="12"/>
      <c r="BE2181" s="12"/>
      <c r="BF2181" s="12"/>
      <c r="BG2181" s="12"/>
      <c r="BH2181" s="12"/>
      <c r="BI2181" s="12"/>
      <c r="BJ2181" s="12"/>
      <c r="BK2181" s="12"/>
      <c r="BL2181" s="12"/>
      <c r="BM2181" s="12"/>
      <c r="BN2181" s="12"/>
      <c r="BO2181" s="12"/>
      <c r="BP2181" s="12"/>
      <c r="BQ2181" s="12"/>
      <c r="BR2181" s="12"/>
      <c r="BS2181" s="12"/>
      <c r="BT2181" s="12"/>
      <c r="BU2181" s="12"/>
      <c r="BV2181" s="12"/>
      <c r="BW2181" s="12"/>
      <c r="BX2181" s="12"/>
      <c r="BY2181" s="12"/>
      <c r="BZ2181" s="12"/>
      <c r="CA2181" s="12"/>
      <c r="CB2181" s="12"/>
      <c r="CC2181" s="12"/>
      <c r="CD2181" s="12"/>
      <c r="CE2181" s="12"/>
      <c r="CF2181" s="12"/>
      <c r="CG2181" s="12"/>
      <c r="CH2181" s="12"/>
      <c r="CI2181" s="12"/>
      <c r="CJ2181" s="12"/>
      <c r="CK2181" s="12"/>
      <c r="CL2181" s="12"/>
      <c r="CM2181" s="12"/>
      <c r="CN2181" s="12"/>
      <c r="CO2181" s="12"/>
      <c r="CP2181" s="12"/>
      <c r="CQ2181" s="12"/>
      <c r="CR2181" s="12"/>
      <c r="CS2181" s="12"/>
      <c r="CT2181" s="12"/>
      <c r="CU2181" s="12"/>
      <c r="CV2181" s="12"/>
      <c r="CW2181" s="12"/>
      <c r="CX2181" s="12"/>
      <c r="CY2181" s="12"/>
      <c r="CZ2181" s="12"/>
      <c r="DA2181" s="12"/>
      <c r="DB2181" s="12"/>
      <c r="DC2181" s="12"/>
      <c r="DD2181" s="12"/>
      <c r="DE2181" s="12"/>
      <c r="DF2181" s="12"/>
      <c r="DG2181" s="12"/>
      <c r="DH2181" s="12"/>
      <c r="DI2181" s="12"/>
      <c r="DJ2181" s="12"/>
      <c r="DK2181" s="12"/>
      <c r="DL2181" s="12"/>
      <c r="DM2181" s="12"/>
      <c r="DN2181" s="12"/>
      <c r="DO2181" s="12"/>
      <c r="DP2181" s="12"/>
      <c r="DQ2181" s="12"/>
      <c r="DR2181" s="12"/>
      <c r="DS2181" s="12"/>
      <c r="DT2181" s="12"/>
      <c r="DU2181" s="12"/>
      <c r="DV2181" s="12"/>
      <c r="DW2181" s="12"/>
      <c r="DX2181" s="12"/>
      <c r="DY2181" s="12"/>
      <c r="DZ2181" s="12"/>
      <c r="EA2181" s="12"/>
      <c r="EB2181" s="12"/>
      <c r="EC2181" s="12"/>
      <c r="ED2181" s="12"/>
      <c r="EE2181" s="12"/>
      <c r="EF2181" s="12"/>
      <c r="EG2181" s="12"/>
      <c r="EH2181" s="12"/>
      <c r="EI2181" s="12"/>
      <c r="EJ2181" s="12"/>
      <c r="EK2181" s="12"/>
      <c r="EL2181" s="12"/>
      <c r="EM2181" s="12"/>
      <c r="EN2181" s="12"/>
      <c r="EO2181" s="12"/>
      <c r="EP2181" s="12"/>
      <c r="EQ2181" s="12"/>
      <c r="ER2181" s="12"/>
      <c r="ES2181" s="12"/>
      <c r="ET2181" s="12"/>
      <c r="EU2181" s="12"/>
      <c r="EV2181" s="12"/>
      <c r="EW2181" s="12"/>
      <c r="EX2181" s="12"/>
      <c r="EY2181" s="12"/>
      <c r="EZ2181" s="12"/>
      <c r="FA2181" s="12"/>
      <c r="FB2181" s="12"/>
      <c r="FC2181" s="12"/>
      <c r="FD2181" s="12"/>
      <c r="FE2181" s="12"/>
      <c r="FF2181" s="12"/>
      <c r="FG2181" s="12"/>
      <c r="FH2181" s="12"/>
      <c r="FI2181" s="12"/>
      <c r="FJ2181" s="12"/>
      <c r="FK2181" s="12"/>
      <c r="FL2181" s="12"/>
      <c r="FM2181" s="12"/>
      <c r="FN2181" s="12"/>
      <c r="FO2181" s="12"/>
      <c r="FP2181" s="12"/>
      <c r="FQ2181" s="12"/>
      <c r="FR2181" s="12"/>
      <c r="FS2181" s="12"/>
      <c r="FT2181" s="12"/>
      <c r="FU2181" s="12"/>
      <c r="FV2181" s="12"/>
      <c r="FW2181" s="12"/>
      <c r="FX2181" s="12"/>
      <c r="FY2181" s="12"/>
      <c r="FZ2181" s="12"/>
      <c r="GA2181" s="12"/>
      <c r="GB2181" s="12"/>
      <c r="GC2181" s="12"/>
      <c r="GD2181" s="12"/>
      <c r="GE2181" s="12"/>
      <c r="GF2181" s="12"/>
      <c r="GG2181" s="12"/>
      <c r="GH2181" s="12"/>
      <c r="GI2181" s="12"/>
      <c r="GJ2181" s="12"/>
      <c r="GK2181" s="12"/>
      <c r="GL2181" s="12"/>
      <c r="GM2181" s="12"/>
      <c r="GN2181" s="12"/>
      <c r="GO2181" s="12"/>
      <c r="GP2181" s="12"/>
      <c r="GQ2181" s="12"/>
      <c r="GR2181" s="12"/>
    </row>
    <row r="2182" spans="1:200" x14ac:dyDescent="0.2">
      <c r="A2182" s="79">
        <f t="shared" si="739"/>
        <v>45254</v>
      </c>
      <c r="B2182" s="80" t="str">
        <f t="shared" ca="1" si="740"/>
        <v>n.d</v>
      </c>
      <c r="C2182" s="81">
        <f t="shared" ca="1" si="741"/>
        <v>1136.6050237500001</v>
      </c>
      <c r="D2182" s="82">
        <f ca="1">IF(A2182&lt;$B$1,VLOOKUP(A2182,[1]DI!$A$4:$B$15000,2,FALSE),0)</f>
        <v>0</v>
      </c>
      <c r="E2182" s="81">
        <f t="shared" ca="1" si="742"/>
        <v>0</v>
      </c>
      <c r="F2182" s="83">
        <f t="shared" si="737"/>
        <v>1.1679999999999999</v>
      </c>
      <c r="G2182" s="84">
        <f t="shared" ca="1" si="743"/>
        <v>1</v>
      </c>
      <c r="H2182" s="81">
        <f ca="1">TRUNC(PRODUCT(G$10:G2181),15)</f>
        <v>1.40945772534528</v>
      </c>
      <c r="I2182" s="81">
        <f t="shared" ca="1" si="744"/>
        <v>1.40945772534528</v>
      </c>
      <c r="J2182" s="81">
        <f t="shared" ca="1" si="745"/>
        <v>1</v>
      </c>
      <c r="K2182" s="81">
        <f t="shared" ca="1" si="746"/>
        <v>0</v>
      </c>
      <c r="L2182" s="85">
        <f>IF(VLOOKUP(A2182,$U$12:$AD$125,8)=VLOOKUP(A2181,$U$12:$AD$125,8),0,VLOOKUP(A2182,U$12:$AD$125,8))</f>
        <v>0</v>
      </c>
      <c r="M2182" s="86">
        <f>IF(L2182&gt;0,VLOOKUP(L2182,T$12:$AC$125,7),0)</f>
        <v>0</v>
      </c>
      <c r="N2182" s="81">
        <f t="shared" si="738"/>
        <v>0</v>
      </c>
      <c r="O2182" s="81">
        <f t="shared" ca="1" si="747"/>
        <v>0</v>
      </c>
      <c r="P2182" s="87" t="str">
        <f t="shared" si="748"/>
        <v>A+J=</v>
      </c>
      <c r="Q2182" s="88">
        <f t="shared" si="749"/>
        <v>45406</v>
      </c>
      <c r="R2182" s="7"/>
      <c r="S2182" s="7"/>
      <c r="T2182" s="7"/>
      <c r="U2182" s="7"/>
      <c r="V2182" s="7"/>
      <c r="W2182" s="7"/>
      <c r="X2182" s="7"/>
      <c r="Y2182" s="7"/>
      <c r="Z2182" s="7"/>
      <c r="AA2182" s="7"/>
      <c r="AB2182" s="7"/>
      <c r="AC2182" s="7"/>
      <c r="AD2182" s="7"/>
      <c r="AE2182" s="7"/>
      <c r="AF2182" s="65"/>
      <c r="AG2182" s="9"/>
      <c r="AH2182" s="9"/>
      <c r="AI2182" s="4"/>
      <c r="AJ2182" s="10"/>
      <c r="AK2182" s="4"/>
      <c r="AL2182" s="65"/>
      <c r="AM2182" s="10"/>
      <c r="AN2182" s="9"/>
      <c r="AO2182" s="7"/>
      <c r="AP2182" s="11"/>
      <c r="AQ2182" s="9"/>
      <c r="AR2182" s="8"/>
      <c r="AS2182" s="65"/>
      <c r="AT2182" s="12"/>
      <c r="AU2182" s="12"/>
      <c r="AV2182" s="22"/>
      <c r="AW2182" s="12"/>
      <c r="AX2182" s="12"/>
      <c r="AY2182" s="12"/>
      <c r="AZ2182" s="12"/>
      <c r="BA2182" s="12"/>
      <c r="BB2182" s="12"/>
      <c r="BC2182" s="12"/>
      <c r="BD2182" s="12"/>
      <c r="BE2182" s="12"/>
      <c r="BF2182" s="12"/>
      <c r="BG2182" s="12"/>
      <c r="BH2182" s="12"/>
      <c r="BI2182" s="12"/>
      <c r="BJ2182" s="12"/>
      <c r="BK2182" s="12"/>
      <c r="BL2182" s="12"/>
      <c r="BM2182" s="12"/>
      <c r="BN2182" s="12"/>
      <c r="BO2182" s="12"/>
      <c r="BP2182" s="12"/>
      <c r="BQ2182" s="12"/>
      <c r="BR2182" s="12"/>
      <c r="BS2182" s="12"/>
      <c r="BT2182" s="12"/>
      <c r="BU2182" s="12"/>
      <c r="BV2182" s="12"/>
      <c r="BW2182" s="12"/>
      <c r="BX2182" s="12"/>
      <c r="BY2182" s="12"/>
      <c r="BZ2182" s="12"/>
      <c r="CA2182" s="12"/>
      <c r="CB2182" s="12"/>
      <c r="CC2182" s="12"/>
      <c r="CD2182" s="12"/>
      <c r="CE2182" s="12"/>
      <c r="CF2182" s="12"/>
      <c r="CG2182" s="12"/>
      <c r="CH2182" s="12"/>
      <c r="CI2182" s="12"/>
      <c r="CJ2182" s="12"/>
      <c r="CK2182" s="12"/>
      <c r="CL2182" s="12"/>
      <c r="CM2182" s="12"/>
      <c r="CN2182" s="12"/>
      <c r="CO2182" s="12"/>
      <c r="CP2182" s="12"/>
      <c r="CQ2182" s="12"/>
      <c r="CR2182" s="12"/>
      <c r="CS2182" s="12"/>
      <c r="CT2182" s="12"/>
      <c r="CU2182" s="12"/>
      <c r="CV2182" s="12"/>
      <c r="CW2182" s="12"/>
      <c r="CX2182" s="12"/>
      <c r="CY2182" s="12"/>
      <c r="CZ2182" s="12"/>
      <c r="DA2182" s="12"/>
      <c r="DB2182" s="12"/>
      <c r="DC2182" s="12"/>
      <c r="DD2182" s="12"/>
      <c r="DE2182" s="12"/>
      <c r="DF2182" s="12"/>
      <c r="DG2182" s="12"/>
      <c r="DH2182" s="12"/>
      <c r="DI2182" s="12"/>
      <c r="DJ2182" s="12"/>
      <c r="DK2182" s="12"/>
      <c r="DL2182" s="12"/>
      <c r="DM2182" s="12"/>
      <c r="DN2182" s="12"/>
      <c r="DO2182" s="12"/>
      <c r="DP2182" s="12"/>
      <c r="DQ2182" s="12"/>
      <c r="DR2182" s="12"/>
      <c r="DS2182" s="12"/>
      <c r="DT2182" s="12"/>
      <c r="DU2182" s="12"/>
      <c r="DV2182" s="12"/>
      <c r="DW2182" s="12"/>
      <c r="DX2182" s="12"/>
      <c r="DY2182" s="12"/>
      <c r="DZ2182" s="12"/>
      <c r="EA2182" s="12"/>
      <c r="EB2182" s="12"/>
      <c r="EC2182" s="12"/>
      <c r="ED2182" s="12"/>
      <c r="EE2182" s="12"/>
      <c r="EF2182" s="12"/>
      <c r="EG2182" s="12"/>
      <c r="EH2182" s="12"/>
      <c r="EI2182" s="12"/>
      <c r="EJ2182" s="12"/>
      <c r="EK2182" s="12"/>
      <c r="EL2182" s="12"/>
      <c r="EM2182" s="12"/>
      <c r="EN2182" s="12"/>
      <c r="EO2182" s="12"/>
      <c r="EP2182" s="12"/>
      <c r="EQ2182" s="12"/>
      <c r="ER2182" s="12"/>
      <c r="ES2182" s="12"/>
      <c r="ET2182" s="12"/>
      <c r="EU2182" s="12"/>
      <c r="EV2182" s="12"/>
      <c r="EW2182" s="12"/>
      <c r="EX2182" s="12"/>
      <c r="EY2182" s="12"/>
      <c r="EZ2182" s="12"/>
      <c r="FA2182" s="12"/>
      <c r="FB2182" s="12"/>
      <c r="FC2182" s="12"/>
      <c r="FD2182" s="12"/>
      <c r="FE2182" s="12"/>
      <c r="FF2182" s="12"/>
      <c r="FG2182" s="12"/>
      <c r="FH2182" s="12"/>
      <c r="FI2182" s="12"/>
      <c r="FJ2182" s="12"/>
      <c r="FK2182" s="12"/>
      <c r="FL2182" s="12"/>
      <c r="FM2182" s="12"/>
      <c r="FN2182" s="12"/>
      <c r="FO2182" s="12"/>
      <c r="FP2182" s="12"/>
      <c r="FQ2182" s="12"/>
      <c r="FR2182" s="12"/>
      <c r="FS2182" s="12"/>
      <c r="FT2182" s="12"/>
      <c r="FU2182" s="12"/>
      <c r="FV2182" s="12"/>
      <c r="FW2182" s="12"/>
      <c r="FX2182" s="12"/>
      <c r="FY2182" s="12"/>
      <c r="FZ2182" s="12"/>
      <c r="GA2182" s="12"/>
      <c r="GB2182" s="12"/>
      <c r="GC2182" s="12"/>
      <c r="GD2182" s="12"/>
      <c r="GE2182" s="12"/>
      <c r="GF2182" s="12"/>
      <c r="GG2182" s="12"/>
      <c r="GH2182" s="12"/>
      <c r="GI2182" s="12"/>
      <c r="GJ2182" s="12"/>
      <c r="GK2182" s="12"/>
      <c r="GL2182" s="12"/>
      <c r="GM2182" s="12"/>
      <c r="GN2182" s="12"/>
      <c r="GO2182" s="12"/>
      <c r="GP2182" s="12"/>
      <c r="GQ2182" s="12"/>
      <c r="GR2182" s="12"/>
    </row>
    <row r="2183" spans="1:200" x14ac:dyDescent="0.2">
      <c r="A2183" s="79">
        <f t="shared" si="739"/>
        <v>45255</v>
      </c>
      <c r="B2183" s="80" t="str">
        <f t="shared" ca="1" si="740"/>
        <v>n.d</v>
      </c>
      <c r="C2183" s="81">
        <f t="shared" ca="1" si="741"/>
        <v>1136.6050237500001</v>
      </c>
      <c r="D2183" s="82">
        <f ca="1">IF(A2183&lt;$B$1,VLOOKUP(A2183,[1]DI!$A$4:$B$15000,2,FALSE),0)</f>
        <v>0</v>
      </c>
      <c r="E2183" s="81">
        <f t="shared" ca="1" si="742"/>
        <v>0</v>
      </c>
      <c r="F2183" s="83">
        <f t="shared" si="737"/>
        <v>1.1679999999999999</v>
      </c>
      <c r="G2183" s="84">
        <f t="shared" ca="1" si="743"/>
        <v>1</v>
      </c>
      <c r="H2183" s="81">
        <f ca="1">TRUNC(PRODUCT(G$10:G2182),15)</f>
        <v>1.40945772534528</v>
      </c>
      <c r="I2183" s="81">
        <f t="shared" ca="1" si="744"/>
        <v>1.40945772534528</v>
      </c>
      <c r="J2183" s="81">
        <f t="shared" ca="1" si="745"/>
        <v>1</v>
      </c>
      <c r="K2183" s="81">
        <f t="shared" ca="1" si="746"/>
        <v>0</v>
      </c>
      <c r="L2183" s="85">
        <f>IF(VLOOKUP(A2183,$U$12:$AD$125,8)=VLOOKUP(A2182,$U$12:$AD$125,8),0,VLOOKUP(A2183,U$12:$AD$125,8))</f>
        <v>0</v>
      </c>
      <c r="M2183" s="86">
        <f>IF(L2183&gt;0,VLOOKUP(L2183,T$12:$AC$125,7),0)</f>
        <v>0</v>
      </c>
      <c r="N2183" s="81">
        <f t="shared" si="738"/>
        <v>0</v>
      </c>
      <c r="O2183" s="81">
        <f t="shared" ca="1" si="747"/>
        <v>0</v>
      </c>
      <c r="P2183" s="87" t="str">
        <f t="shared" si="748"/>
        <v>A+J=</v>
      </c>
      <c r="Q2183" s="88">
        <f t="shared" si="749"/>
        <v>45406</v>
      </c>
      <c r="R2183" s="7"/>
      <c r="S2183" s="7"/>
      <c r="T2183" s="7"/>
      <c r="U2183" s="7"/>
      <c r="V2183" s="7"/>
      <c r="W2183" s="7"/>
      <c r="X2183" s="7"/>
      <c r="Y2183" s="7"/>
      <c r="Z2183" s="7"/>
      <c r="AA2183" s="7"/>
      <c r="AB2183" s="7"/>
      <c r="AC2183" s="7"/>
      <c r="AD2183" s="7"/>
      <c r="AE2183" s="7"/>
      <c r="AF2183" s="65"/>
      <c r="AG2183" s="9"/>
      <c r="AH2183" s="9"/>
      <c r="AI2183" s="4"/>
      <c r="AJ2183" s="10"/>
      <c r="AK2183" s="4"/>
      <c r="AL2183" s="65"/>
      <c r="AM2183" s="10"/>
      <c r="AN2183" s="9"/>
      <c r="AO2183" s="7"/>
      <c r="AP2183" s="11"/>
      <c r="AQ2183" s="9"/>
      <c r="AR2183" s="8"/>
      <c r="AS2183" s="65"/>
      <c r="AT2183" s="12"/>
      <c r="AU2183" s="12"/>
      <c r="AV2183" s="22"/>
      <c r="AW2183" s="12"/>
      <c r="AX2183" s="12"/>
      <c r="AY2183" s="12"/>
      <c r="AZ2183" s="12"/>
      <c r="BA2183" s="12"/>
      <c r="BB2183" s="12"/>
      <c r="BC2183" s="12"/>
      <c r="BD2183" s="12"/>
      <c r="BE2183" s="12"/>
      <c r="BF2183" s="12"/>
      <c r="BG2183" s="12"/>
      <c r="BH2183" s="12"/>
      <c r="BI2183" s="12"/>
      <c r="BJ2183" s="12"/>
      <c r="BK2183" s="12"/>
      <c r="BL2183" s="12"/>
      <c r="BM2183" s="12"/>
      <c r="BN2183" s="12"/>
      <c r="BO2183" s="12"/>
      <c r="BP2183" s="12"/>
      <c r="BQ2183" s="12"/>
      <c r="BR2183" s="12"/>
      <c r="BS2183" s="12"/>
      <c r="BT2183" s="12"/>
      <c r="BU2183" s="12"/>
      <c r="BV2183" s="12"/>
      <c r="BW2183" s="12"/>
      <c r="BX2183" s="12"/>
      <c r="BY2183" s="12"/>
      <c r="BZ2183" s="12"/>
      <c r="CA2183" s="12"/>
      <c r="CB2183" s="12"/>
      <c r="CC2183" s="12"/>
      <c r="CD2183" s="12"/>
      <c r="CE2183" s="12"/>
      <c r="CF2183" s="12"/>
      <c r="CG2183" s="12"/>
      <c r="CH2183" s="12"/>
      <c r="CI2183" s="12"/>
      <c r="CJ2183" s="12"/>
      <c r="CK2183" s="12"/>
      <c r="CL2183" s="12"/>
      <c r="CM2183" s="12"/>
      <c r="CN2183" s="12"/>
      <c r="CO2183" s="12"/>
      <c r="CP2183" s="12"/>
      <c r="CQ2183" s="12"/>
      <c r="CR2183" s="12"/>
      <c r="CS2183" s="12"/>
      <c r="CT2183" s="12"/>
      <c r="CU2183" s="12"/>
      <c r="CV2183" s="12"/>
      <c r="CW2183" s="12"/>
      <c r="CX2183" s="12"/>
      <c r="CY2183" s="12"/>
      <c r="CZ2183" s="12"/>
      <c r="DA2183" s="12"/>
      <c r="DB2183" s="12"/>
      <c r="DC2183" s="12"/>
      <c r="DD2183" s="12"/>
      <c r="DE2183" s="12"/>
      <c r="DF2183" s="12"/>
      <c r="DG2183" s="12"/>
      <c r="DH2183" s="12"/>
      <c r="DI2183" s="12"/>
      <c r="DJ2183" s="12"/>
      <c r="DK2183" s="12"/>
      <c r="DL2183" s="12"/>
      <c r="DM2183" s="12"/>
      <c r="DN2183" s="12"/>
      <c r="DO2183" s="12"/>
      <c r="DP2183" s="12"/>
      <c r="DQ2183" s="12"/>
      <c r="DR2183" s="12"/>
      <c r="DS2183" s="12"/>
      <c r="DT2183" s="12"/>
      <c r="DU2183" s="12"/>
      <c r="DV2183" s="12"/>
      <c r="DW2183" s="12"/>
      <c r="DX2183" s="12"/>
      <c r="DY2183" s="12"/>
      <c r="DZ2183" s="12"/>
      <c r="EA2183" s="12"/>
      <c r="EB2183" s="12"/>
      <c r="EC2183" s="12"/>
      <c r="ED2183" s="12"/>
      <c r="EE2183" s="12"/>
      <c r="EF2183" s="12"/>
      <c r="EG2183" s="12"/>
      <c r="EH2183" s="12"/>
      <c r="EI2183" s="12"/>
      <c r="EJ2183" s="12"/>
      <c r="EK2183" s="12"/>
      <c r="EL2183" s="12"/>
      <c r="EM2183" s="12"/>
      <c r="EN2183" s="12"/>
      <c r="EO2183" s="12"/>
      <c r="EP2183" s="12"/>
      <c r="EQ2183" s="12"/>
      <c r="ER2183" s="12"/>
      <c r="ES2183" s="12"/>
      <c r="ET2183" s="12"/>
      <c r="EU2183" s="12"/>
      <c r="EV2183" s="12"/>
      <c r="EW2183" s="12"/>
      <c r="EX2183" s="12"/>
      <c r="EY2183" s="12"/>
      <c r="EZ2183" s="12"/>
      <c r="FA2183" s="12"/>
      <c r="FB2183" s="12"/>
      <c r="FC2183" s="12"/>
      <c r="FD2183" s="12"/>
      <c r="FE2183" s="12"/>
      <c r="FF2183" s="12"/>
      <c r="FG2183" s="12"/>
      <c r="FH2183" s="12"/>
      <c r="FI2183" s="12"/>
      <c r="FJ2183" s="12"/>
      <c r="FK2183" s="12"/>
      <c r="FL2183" s="12"/>
      <c r="FM2183" s="12"/>
      <c r="FN2183" s="12"/>
      <c r="FO2183" s="12"/>
      <c r="FP2183" s="12"/>
      <c r="FQ2183" s="12"/>
      <c r="FR2183" s="12"/>
      <c r="FS2183" s="12"/>
      <c r="FT2183" s="12"/>
      <c r="FU2183" s="12"/>
      <c r="FV2183" s="12"/>
      <c r="FW2183" s="12"/>
      <c r="FX2183" s="12"/>
      <c r="FY2183" s="12"/>
      <c r="FZ2183" s="12"/>
      <c r="GA2183" s="12"/>
      <c r="GB2183" s="12"/>
      <c r="GC2183" s="12"/>
      <c r="GD2183" s="12"/>
      <c r="GE2183" s="12"/>
      <c r="GF2183" s="12"/>
      <c r="GG2183" s="12"/>
      <c r="GH2183" s="12"/>
      <c r="GI2183" s="12"/>
      <c r="GJ2183" s="12"/>
      <c r="GK2183" s="12"/>
      <c r="GL2183" s="12"/>
      <c r="GM2183" s="12"/>
      <c r="GN2183" s="12"/>
      <c r="GO2183" s="12"/>
      <c r="GP2183" s="12"/>
      <c r="GQ2183" s="12"/>
      <c r="GR2183" s="12"/>
    </row>
    <row r="2184" spans="1:200" x14ac:dyDescent="0.2">
      <c r="A2184" s="79">
        <f t="shared" si="739"/>
        <v>45256</v>
      </c>
      <c r="B2184" s="80" t="str">
        <f t="shared" ca="1" si="740"/>
        <v>n.d</v>
      </c>
      <c r="C2184" s="81">
        <f t="shared" ca="1" si="741"/>
        <v>1136.6050237500001</v>
      </c>
      <c r="D2184" s="82">
        <f ca="1">IF(A2184&lt;$B$1,VLOOKUP(A2184,[1]DI!$A$4:$B$15000,2,FALSE),0)</f>
        <v>0</v>
      </c>
      <c r="E2184" s="81">
        <f t="shared" ca="1" si="742"/>
        <v>0</v>
      </c>
      <c r="F2184" s="83">
        <f t="shared" si="737"/>
        <v>1.1679999999999999</v>
      </c>
      <c r="G2184" s="84">
        <f t="shared" ca="1" si="743"/>
        <v>1</v>
      </c>
      <c r="H2184" s="81">
        <f ca="1">TRUNC(PRODUCT(G$10:G2183),15)</f>
        <v>1.40945772534528</v>
      </c>
      <c r="I2184" s="81">
        <f t="shared" ca="1" si="744"/>
        <v>1.40945772534528</v>
      </c>
      <c r="J2184" s="81">
        <f t="shared" ca="1" si="745"/>
        <v>1</v>
      </c>
      <c r="K2184" s="81">
        <f t="shared" ca="1" si="746"/>
        <v>0</v>
      </c>
      <c r="L2184" s="85">
        <f>IF(VLOOKUP(A2184,$U$12:$AD$125,8)=VLOOKUP(A2183,$U$12:$AD$125,8),0,VLOOKUP(A2184,U$12:$AD$125,8))</f>
        <v>0</v>
      </c>
      <c r="M2184" s="86">
        <f>IF(L2184&gt;0,VLOOKUP(L2184,T$12:$AC$125,7),0)</f>
        <v>0</v>
      </c>
      <c r="N2184" s="81">
        <f t="shared" si="738"/>
        <v>0</v>
      </c>
      <c r="O2184" s="81">
        <f t="shared" ca="1" si="747"/>
        <v>0</v>
      </c>
      <c r="P2184" s="87" t="str">
        <f t="shared" si="748"/>
        <v>A+J=</v>
      </c>
      <c r="Q2184" s="88">
        <f t="shared" si="749"/>
        <v>45406</v>
      </c>
      <c r="R2184" s="7"/>
      <c r="S2184" s="7"/>
      <c r="T2184" s="7"/>
      <c r="U2184" s="7"/>
      <c r="V2184" s="7"/>
      <c r="W2184" s="7"/>
      <c r="X2184" s="7"/>
      <c r="Y2184" s="7"/>
      <c r="Z2184" s="7"/>
      <c r="AA2184" s="7"/>
      <c r="AB2184" s="7"/>
      <c r="AC2184" s="7"/>
      <c r="AD2184" s="7"/>
      <c r="AE2184" s="7"/>
      <c r="AF2184" s="65"/>
      <c r="AG2184" s="9"/>
      <c r="AH2184" s="9"/>
      <c r="AI2184" s="4"/>
      <c r="AJ2184" s="10"/>
      <c r="AK2184" s="4"/>
      <c r="AL2184" s="65"/>
      <c r="AM2184" s="10"/>
      <c r="AN2184" s="9"/>
      <c r="AO2184" s="7"/>
      <c r="AP2184" s="11"/>
      <c r="AQ2184" s="9"/>
      <c r="AR2184" s="8"/>
      <c r="AS2184" s="65"/>
      <c r="AT2184" s="12"/>
      <c r="AU2184" s="12"/>
      <c r="AV2184" s="22"/>
      <c r="AW2184" s="12"/>
      <c r="AX2184" s="12"/>
      <c r="AY2184" s="12"/>
      <c r="AZ2184" s="12"/>
      <c r="BA2184" s="12"/>
      <c r="BB2184" s="12"/>
      <c r="BC2184" s="12"/>
      <c r="BD2184" s="12"/>
      <c r="BE2184" s="12"/>
      <c r="BF2184" s="12"/>
      <c r="BG2184" s="12"/>
      <c r="BH2184" s="12"/>
      <c r="BI2184" s="12"/>
      <c r="BJ2184" s="12"/>
      <c r="BK2184" s="12"/>
      <c r="BL2184" s="12"/>
      <c r="BM2184" s="12"/>
      <c r="BN2184" s="12"/>
      <c r="BO2184" s="12"/>
      <c r="BP2184" s="12"/>
      <c r="BQ2184" s="12"/>
      <c r="BR2184" s="12"/>
      <c r="BS2184" s="12"/>
      <c r="BT2184" s="12"/>
      <c r="BU2184" s="12"/>
      <c r="BV2184" s="12"/>
      <c r="BW2184" s="12"/>
      <c r="BX2184" s="12"/>
      <c r="BY2184" s="12"/>
      <c r="BZ2184" s="12"/>
      <c r="CA2184" s="12"/>
      <c r="CB2184" s="12"/>
      <c r="CC2184" s="12"/>
      <c r="CD2184" s="12"/>
      <c r="CE2184" s="12"/>
      <c r="CF2184" s="12"/>
      <c r="CG2184" s="12"/>
      <c r="CH2184" s="12"/>
      <c r="CI2184" s="12"/>
      <c r="CJ2184" s="12"/>
      <c r="CK2184" s="12"/>
      <c r="CL2184" s="12"/>
      <c r="CM2184" s="12"/>
      <c r="CN2184" s="12"/>
      <c r="CO2184" s="12"/>
      <c r="CP2184" s="12"/>
      <c r="CQ2184" s="12"/>
      <c r="CR2184" s="12"/>
      <c r="CS2184" s="12"/>
      <c r="CT2184" s="12"/>
      <c r="CU2184" s="12"/>
      <c r="CV2184" s="12"/>
      <c r="CW2184" s="12"/>
      <c r="CX2184" s="12"/>
      <c r="CY2184" s="12"/>
      <c r="CZ2184" s="12"/>
      <c r="DA2184" s="12"/>
      <c r="DB2184" s="12"/>
      <c r="DC2184" s="12"/>
      <c r="DD2184" s="12"/>
      <c r="DE2184" s="12"/>
      <c r="DF2184" s="12"/>
      <c r="DG2184" s="12"/>
      <c r="DH2184" s="12"/>
      <c r="DI2184" s="12"/>
      <c r="DJ2184" s="12"/>
      <c r="DK2184" s="12"/>
      <c r="DL2184" s="12"/>
      <c r="DM2184" s="12"/>
      <c r="DN2184" s="12"/>
      <c r="DO2184" s="12"/>
      <c r="DP2184" s="12"/>
      <c r="DQ2184" s="12"/>
      <c r="DR2184" s="12"/>
      <c r="DS2184" s="12"/>
      <c r="DT2184" s="12"/>
      <c r="DU2184" s="12"/>
      <c r="DV2184" s="12"/>
      <c r="DW2184" s="12"/>
      <c r="DX2184" s="12"/>
      <c r="DY2184" s="12"/>
      <c r="DZ2184" s="12"/>
      <c r="EA2184" s="12"/>
      <c r="EB2184" s="12"/>
      <c r="EC2184" s="12"/>
      <c r="ED2184" s="12"/>
      <c r="EE2184" s="12"/>
      <c r="EF2184" s="12"/>
      <c r="EG2184" s="12"/>
      <c r="EH2184" s="12"/>
      <c r="EI2184" s="12"/>
      <c r="EJ2184" s="12"/>
      <c r="EK2184" s="12"/>
      <c r="EL2184" s="12"/>
      <c r="EM2184" s="12"/>
      <c r="EN2184" s="12"/>
      <c r="EO2184" s="12"/>
      <c r="EP2184" s="12"/>
      <c r="EQ2184" s="12"/>
      <c r="ER2184" s="12"/>
      <c r="ES2184" s="12"/>
      <c r="ET2184" s="12"/>
      <c r="EU2184" s="12"/>
      <c r="EV2184" s="12"/>
      <c r="EW2184" s="12"/>
      <c r="EX2184" s="12"/>
      <c r="EY2184" s="12"/>
      <c r="EZ2184" s="12"/>
      <c r="FA2184" s="12"/>
      <c r="FB2184" s="12"/>
      <c r="FC2184" s="12"/>
      <c r="FD2184" s="12"/>
      <c r="FE2184" s="12"/>
      <c r="FF2184" s="12"/>
      <c r="FG2184" s="12"/>
      <c r="FH2184" s="12"/>
      <c r="FI2184" s="12"/>
      <c r="FJ2184" s="12"/>
      <c r="FK2184" s="12"/>
      <c r="FL2184" s="12"/>
      <c r="FM2184" s="12"/>
      <c r="FN2184" s="12"/>
      <c r="FO2184" s="12"/>
      <c r="FP2184" s="12"/>
      <c r="FQ2184" s="12"/>
      <c r="FR2184" s="12"/>
      <c r="FS2184" s="12"/>
      <c r="FT2184" s="12"/>
      <c r="FU2184" s="12"/>
      <c r="FV2184" s="12"/>
      <c r="FW2184" s="12"/>
      <c r="FX2184" s="12"/>
      <c r="FY2184" s="12"/>
      <c r="FZ2184" s="12"/>
      <c r="GA2184" s="12"/>
      <c r="GB2184" s="12"/>
      <c r="GC2184" s="12"/>
      <c r="GD2184" s="12"/>
      <c r="GE2184" s="12"/>
      <c r="GF2184" s="12"/>
      <c r="GG2184" s="12"/>
      <c r="GH2184" s="12"/>
      <c r="GI2184" s="12"/>
      <c r="GJ2184" s="12"/>
      <c r="GK2184" s="12"/>
      <c r="GL2184" s="12"/>
      <c r="GM2184" s="12"/>
      <c r="GN2184" s="12"/>
      <c r="GO2184" s="12"/>
      <c r="GP2184" s="12"/>
      <c r="GQ2184" s="12"/>
      <c r="GR2184" s="12"/>
    </row>
    <row r="2185" spans="1:200" x14ac:dyDescent="0.2">
      <c r="A2185" s="79">
        <f t="shared" si="739"/>
        <v>45257</v>
      </c>
      <c r="B2185" s="80" t="str">
        <f t="shared" ca="1" si="740"/>
        <v>n.d</v>
      </c>
      <c r="C2185" s="81">
        <f t="shared" ca="1" si="741"/>
        <v>1136.6050237500001</v>
      </c>
      <c r="D2185" s="82">
        <f ca="1">IF(A2185&lt;$B$1,VLOOKUP(A2185,[1]DI!$A$4:$B$15000,2,FALSE),0)</f>
        <v>0</v>
      </c>
      <c r="E2185" s="81">
        <f t="shared" ca="1" si="742"/>
        <v>0</v>
      </c>
      <c r="F2185" s="83">
        <f t="shared" si="737"/>
        <v>1.1679999999999999</v>
      </c>
      <c r="G2185" s="84">
        <f t="shared" ca="1" si="743"/>
        <v>1</v>
      </c>
      <c r="H2185" s="81">
        <f ca="1">TRUNC(PRODUCT(G$10:G2184),15)</f>
        <v>1.40945772534528</v>
      </c>
      <c r="I2185" s="81">
        <f t="shared" ca="1" si="744"/>
        <v>1.40945772534528</v>
      </c>
      <c r="J2185" s="81">
        <f t="shared" ca="1" si="745"/>
        <v>1</v>
      </c>
      <c r="K2185" s="81">
        <f t="shared" ca="1" si="746"/>
        <v>0</v>
      </c>
      <c r="L2185" s="85">
        <f>IF(VLOOKUP(A2185,$U$12:$AD$125,8)=VLOOKUP(A2184,$U$12:$AD$125,8),0,VLOOKUP(A2185,U$12:$AD$125,8))</f>
        <v>0</v>
      </c>
      <c r="M2185" s="86">
        <f>IF(L2185&gt;0,VLOOKUP(L2185,T$12:$AC$125,7),0)</f>
        <v>0</v>
      </c>
      <c r="N2185" s="81">
        <f t="shared" si="738"/>
        <v>0</v>
      </c>
      <c r="O2185" s="81">
        <f t="shared" ca="1" si="747"/>
        <v>0</v>
      </c>
      <c r="P2185" s="87" t="str">
        <f t="shared" si="748"/>
        <v>A+J=</v>
      </c>
      <c r="Q2185" s="88">
        <f t="shared" si="749"/>
        <v>45406</v>
      </c>
      <c r="R2185" s="7"/>
      <c r="S2185" s="7"/>
      <c r="T2185" s="7"/>
      <c r="U2185" s="7"/>
      <c r="V2185" s="7"/>
      <c r="W2185" s="7"/>
      <c r="X2185" s="7"/>
      <c r="Y2185" s="7"/>
      <c r="Z2185" s="7"/>
      <c r="AA2185" s="7"/>
      <c r="AB2185" s="7"/>
      <c r="AC2185" s="7"/>
      <c r="AD2185" s="7"/>
      <c r="AE2185" s="7"/>
      <c r="AF2185" s="65"/>
      <c r="AG2185" s="9"/>
      <c r="AH2185" s="9"/>
      <c r="AI2185" s="4"/>
      <c r="AJ2185" s="10"/>
      <c r="AK2185" s="4"/>
      <c r="AL2185" s="65"/>
      <c r="AM2185" s="10"/>
      <c r="AN2185" s="9"/>
      <c r="AO2185" s="7"/>
      <c r="AP2185" s="11"/>
      <c r="AQ2185" s="9"/>
      <c r="AR2185" s="8"/>
      <c r="AS2185" s="65"/>
      <c r="AT2185" s="12"/>
      <c r="AU2185" s="12"/>
      <c r="AV2185" s="22"/>
      <c r="AW2185" s="12"/>
      <c r="AX2185" s="12"/>
      <c r="AY2185" s="12"/>
      <c r="AZ2185" s="12"/>
      <c r="BA2185" s="12"/>
      <c r="BB2185" s="12"/>
      <c r="BC2185" s="12"/>
      <c r="BD2185" s="12"/>
      <c r="BE2185" s="12"/>
      <c r="BF2185" s="12"/>
      <c r="BG2185" s="12"/>
      <c r="BH2185" s="12"/>
      <c r="BI2185" s="12"/>
      <c r="BJ2185" s="12"/>
      <c r="BK2185" s="12"/>
      <c r="BL2185" s="12"/>
      <c r="BM2185" s="12"/>
      <c r="BN2185" s="12"/>
      <c r="BO2185" s="12"/>
      <c r="BP2185" s="12"/>
      <c r="BQ2185" s="12"/>
      <c r="BR2185" s="12"/>
      <c r="BS2185" s="12"/>
      <c r="BT2185" s="12"/>
      <c r="BU2185" s="12"/>
      <c r="BV2185" s="12"/>
      <c r="BW2185" s="12"/>
      <c r="BX2185" s="12"/>
      <c r="BY2185" s="12"/>
      <c r="BZ2185" s="12"/>
      <c r="CA2185" s="12"/>
      <c r="CB2185" s="12"/>
      <c r="CC2185" s="12"/>
      <c r="CD2185" s="12"/>
      <c r="CE2185" s="12"/>
      <c r="CF2185" s="12"/>
      <c r="CG2185" s="12"/>
      <c r="CH2185" s="12"/>
      <c r="CI2185" s="12"/>
      <c r="CJ2185" s="12"/>
      <c r="CK2185" s="12"/>
      <c r="CL2185" s="12"/>
      <c r="CM2185" s="12"/>
      <c r="CN2185" s="12"/>
      <c r="CO2185" s="12"/>
      <c r="CP2185" s="12"/>
      <c r="CQ2185" s="12"/>
      <c r="CR2185" s="12"/>
      <c r="CS2185" s="12"/>
      <c r="CT2185" s="12"/>
      <c r="CU2185" s="12"/>
      <c r="CV2185" s="12"/>
      <c r="CW2185" s="12"/>
      <c r="CX2185" s="12"/>
      <c r="CY2185" s="12"/>
      <c r="CZ2185" s="12"/>
      <c r="DA2185" s="12"/>
      <c r="DB2185" s="12"/>
      <c r="DC2185" s="12"/>
      <c r="DD2185" s="12"/>
      <c r="DE2185" s="12"/>
      <c r="DF2185" s="12"/>
      <c r="DG2185" s="12"/>
      <c r="DH2185" s="12"/>
      <c r="DI2185" s="12"/>
      <c r="DJ2185" s="12"/>
      <c r="DK2185" s="12"/>
      <c r="DL2185" s="12"/>
      <c r="DM2185" s="12"/>
      <c r="DN2185" s="12"/>
      <c r="DO2185" s="12"/>
      <c r="DP2185" s="12"/>
      <c r="DQ2185" s="12"/>
      <c r="DR2185" s="12"/>
      <c r="DS2185" s="12"/>
      <c r="DT2185" s="12"/>
      <c r="DU2185" s="12"/>
      <c r="DV2185" s="12"/>
      <c r="DW2185" s="12"/>
      <c r="DX2185" s="12"/>
      <c r="DY2185" s="12"/>
      <c r="DZ2185" s="12"/>
      <c r="EA2185" s="12"/>
      <c r="EB2185" s="12"/>
      <c r="EC2185" s="12"/>
      <c r="ED2185" s="12"/>
      <c r="EE2185" s="12"/>
      <c r="EF2185" s="12"/>
      <c r="EG2185" s="12"/>
      <c r="EH2185" s="12"/>
      <c r="EI2185" s="12"/>
      <c r="EJ2185" s="12"/>
      <c r="EK2185" s="12"/>
      <c r="EL2185" s="12"/>
      <c r="EM2185" s="12"/>
      <c r="EN2185" s="12"/>
      <c r="EO2185" s="12"/>
      <c r="EP2185" s="12"/>
      <c r="EQ2185" s="12"/>
      <c r="ER2185" s="12"/>
      <c r="ES2185" s="12"/>
      <c r="ET2185" s="12"/>
      <c r="EU2185" s="12"/>
      <c r="EV2185" s="12"/>
      <c r="EW2185" s="12"/>
      <c r="EX2185" s="12"/>
      <c r="EY2185" s="12"/>
      <c r="EZ2185" s="12"/>
      <c r="FA2185" s="12"/>
      <c r="FB2185" s="12"/>
      <c r="FC2185" s="12"/>
      <c r="FD2185" s="12"/>
      <c r="FE2185" s="12"/>
      <c r="FF2185" s="12"/>
      <c r="FG2185" s="12"/>
      <c r="FH2185" s="12"/>
      <c r="FI2185" s="12"/>
      <c r="FJ2185" s="12"/>
      <c r="FK2185" s="12"/>
      <c r="FL2185" s="12"/>
      <c r="FM2185" s="12"/>
      <c r="FN2185" s="12"/>
      <c r="FO2185" s="12"/>
      <c r="FP2185" s="12"/>
      <c r="FQ2185" s="12"/>
      <c r="FR2185" s="12"/>
      <c r="FS2185" s="12"/>
      <c r="FT2185" s="12"/>
      <c r="FU2185" s="12"/>
      <c r="FV2185" s="12"/>
      <c r="FW2185" s="12"/>
      <c r="FX2185" s="12"/>
      <c r="FY2185" s="12"/>
      <c r="FZ2185" s="12"/>
      <c r="GA2185" s="12"/>
      <c r="GB2185" s="12"/>
      <c r="GC2185" s="12"/>
      <c r="GD2185" s="12"/>
      <c r="GE2185" s="12"/>
      <c r="GF2185" s="12"/>
      <c r="GG2185" s="12"/>
      <c r="GH2185" s="12"/>
      <c r="GI2185" s="12"/>
      <c r="GJ2185" s="12"/>
      <c r="GK2185" s="12"/>
      <c r="GL2185" s="12"/>
      <c r="GM2185" s="12"/>
      <c r="GN2185" s="12"/>
      <c r="GO2185" s="12"/>
      <c r="GP2185" s="12"/>
      <c r="GQ2185" s="12"/>
      <c r="GR2185" s="12"/>
    </row>
    <row r="2186" spans="1:200" x14ac:dyDescent="0.2">
      <c r="A2186" s="79">
        <f t="shared" si="739"/>
        <v>45258</v>
      </c>
      <c r="B2186" s="80" t="str">
        <f t="shared" ca="1" si="740"/>
        <v>n.d</v>
      </c>
      <c r="C2186" s="81">
        <f t="shared" ca="1" si="741"/>
        <v>1136.6050237500001</v>
      </c>
      <c r="D2186" s="82">
        <f ca="1">IF(A2186&lt;$B$1,VLOOKUP(A2186,[1]DI!$A$4:$B$15000,2,FALSE),0)</f>
        <v>0</v>
      </c>
      <c r="E2186" s="81">
        <f t="shared" ca="1" si="742"/>
        <v>0</v>
      </c>
      <c r="F2186" s="83">
        <f t="shared" ref="F2186:F2249" si="750">IF(A2186&gt;$H$2,$I$3,$I$2)</f>
        <v>1.1679999999999999</v>
      </c>
      <c r="G2186" s="84">
        <f t="shared" ca="1" si="743"/>
        <v>1</v>
      </c>
      <c r="H2186" s="81">
        <f ca="1">TRUNC(PRODUCT(G$10:G2185),15)</f>
        <v>1.40945772534528</v>
      </c>
      <c r="I2186" s="81">
        <f t="shared" ca="1" si="744"/>
        <v>1.40945772534528</v>
      </c>
      <c r="J2186" s="81">
        <f t="shared" ca="1" si="745"/>
        <v>1</v>
      </c>
      <c r="K2186" s="81">
        <f t="shared" ca="1" si="746"/>
        <v>0</v>
      </c>
      <c r="L2186" s="85">
        <f>IF(VLOOKUP(A2186,$U$12:$AD$125,8)=VLOOKUP(A2185,$U$12:$AD$125,8),0,VLOOKUP(A2186,U$12:$AD$125,8))</f>
        <v>0</v>
      </c>
      <c r="M2186" s="86">
        <f>IF(L2186&gt;0,VLOOKUP(L2186,T$12:$AC$125,7),0)</f>
        <v>0</v>
      </c>
      <c r="N2186" s="81">
        <f t="shared" si="738"/>
        <v>0</v>
      </c>
      <c r="O2186" s="81">
        <f t="shared" ca="1" si="747"/>
        <v>0</v>
      </c>
      <c r="P2186" s="87" t="str">
        <f t="shared" si="748"/>
        <v>A+J=</v>
      </c>
      <c r="Q2186" s="88">
        <f t="shared" si="749"/>
        <v>45406</v>
      </c>
      <c r="R2186" s="7"/>
      <c r="S2186" s="7"/>
      <c r="T2186" s="7"/>
      <c r="U2186" s="7"/>
      <c r="V2186" s="7"/>
      <c r="W2186" s="7"/>
      <c r="X2186" s="7"/>
      <c r="Y2186" s="7"/>
      <c r="Z2186" s="7"/>
      <c r="AA2186" s="7"/>
      <c r="AB2186" s="7"/>
      <c r="AC2186" s="7"/>
      <c r="AD2186" s="7"/>
      <c r="AE2186" s="7"/>
      <c r="AF2186" s="65"/>
      <c r="AG2186" s="9"/>
      <c r="AH2186" s="9"/>
      <c r="AI2186" s="4"/>
      <c r="AJ2186" s="10"/>
      <c r="AK2186" s="4"/>
      <c r="AL2186" s="65"/>
      <c r="AM2186" s="10"/>
      <c r="AN2186" s="9"/>
      <c r="AO2186" s="7"/>
      <c r="AP2186" s="11"/>
      <c r="AQ2186" s="9"/>
      <c r="AR2186" s="8"/>
      <c r="AS2186" s="65"/>
      <c r="AT2186" s="12"/>
      <c r="AU2186" s="12"/>
      <c r="AV2186" s="22"/>
      <c r="AW2186" s="12"/>
      <c r="AX2186" s="12"/>
      <c r="AY2186" s="12"/>
      <c r="AZ2186" s="12"/>
      <c r="BA2186" s="12"/>
      <c r="BB2186" s="12"/>
      <c r="BC2186" s="12"/>
      <c r="BD2186" s="12"/>
      <c r="BE2186" s="12"/>
      <c r="BF2186" s="12"/>
      <c r="BG2186" s="12"/>
      <c r="BH2186" s="12"/>
      <c r="BI2186" s="12"/>
      <c r="BJ2186" s="12"/>
      <c r="BK2186" s="12"/>
      <c r="BL2186" s="12"/>
      <c r="BM2186" s="12"/>
      <c r="BN2186" s="12"/>
      <c r="BO2186" s="12"/>
      <c r="BP2186" s="12"/>
      <c r="BQ2186" s="12"/>
      <c r="BR2186" s="12"/>
      <c r="BS2186" s="12"/>
      <c r="BT2186" s="12"/>
      <c r="BU2186" s="12"/>
      <c r="BV2186" s="12"/>
      <c r="BW2186" s="12"/>
      <c r="BX2186" s="12"/>
      <c r="BY2186" s="12"/>
      <c r="BZ2186" s="12"/>
      <c r="CA2186" s="12"/>
      <c r="CB2186" s="12"/>
      <c r="CC2186" s="12"/>
      <c r="CD2186" s="12"/>
      <c r="CE2186" s="12"/>
      <c r="CF2186" s="12"/>
      <c r="CG2186" s="12"/>
      <c r="CH2186" s="12"/>
      <c r="CI2186" s="12"/>
      <c r="CJ2186" s="12"/>
      <c r="CK2186" s="12"/>
      <c r="CL2186" s="12"/>
      <c r="CM2186" s="12"/>
      <c r="CN2186" s="12"/>
      <c r="CO2186" s="12"/>
      <c r="CP2186" s="12"/>
      <c r="CQ2186" s="12"/>
      <c r="CR2186" s="12"/>
      <c r="CS2186" s="12"/>
      <c r="CT2186" s="12"/>
      <c r="CU2186" s="12"/>
      <c r="CV2186" s="12"/>
      <c r="CW2186" s="12"/>
      <c r="CX2186" s="12"/>
      <c r="CY2186" s="12"/>
      <c r="CZ2186" s="12"/>
      <c r="DA2186" s="12"/>
      <c r="DB2186" s="12"/>
      <c r="DC2186" s="12"/>
      <c r="DD2186" s="12"/>
      <c r="DE2186" s="12"/>
      <c r="DF2186" s="12"/>
      <c r="DG2186" s="12"/>
      <c r="DH2186" s="12"/>
      <c r="DI2186" s="12"/>
      <c r="DJ2186" s="12"/>
      <c r="DK2186" s="12"/>
      <c r="DL2186" s="12"/>
      <c r="DM2186" s="12"/>
      <c r="DN2186" s="12"/>
      <c r="DO2186" s="12"/>
      <c r="DP2186" s="12"/>
      <c r="DQ2186" s="12"/>
      <c r="DR2186" s="12"/>
      <c r="DS2186" s="12"/>
      <c r="DT2186" s="12"/>
      <c r="DU2186" s="12"/>
      <c r="DV2186" s="12"/>
      <c r="DW2186" s="12"/>
      <c r="DX2186" s="12"/>
      <c r="DY2186" s="12"/>
      <c r="DZ2186" s="12"/>
      <c r="EA2186" s="12"/>
      <c r="EB2186" s="12"/>
      <c r="EC2186" s="12"/>
      <c r="ED2186" s="12"/>
      <c r="EE2186" s="12"/>
      <c r="EF2186" s="12"/>
      <c r="EG2186" s="12"/>
      <c r="EH2186" s="12"/>
      <c r="EI2186" s="12"/>
      <c r="EJ2186" s="12"/>
      <c r="EK2186" s="12"/>
      <c r="EL2186" s="12"/>
      <c r="EM2186" s="12"/>
      <c r="EN2186" s="12"/>
      <c r="EO2186" s="12"/>
      <c r="EP2186" s="12"/>
      <c r="EQ2186" s="12"/>
      <c r="ER2186" s="12"/>
      <c r="ES2186" s="12"/>
      <c r="ET2186" s="12"/>
      <c r="EU2186" s="12"/>
      <c r="EV2186" s="12"/>
      <c r="EW2186" s="12"/>
      <c r="EX2186" s="12"/>
      <c r="EY2186" s="12"/>
      <c r="EZ2186" s="12"/>
      <c r="FA2186" s="12"/>
      <c r="FB2186" s="12"/>
      <c r="FC2186" s="12"/>
      <c r="FD2186" s="12"/>
      <c r="FE2186" s="12"/>
      <c r="FF2186" s="12"/>
      <c r="FG2186" s="12"/>
      <c r="FH2186" s="12"/>
      <c r="FI2186" s="12"/>
      <c r="FJ2186" s="12"/>
      <c r="FK2186" s="12"/>
      <c r="FL2186" s="12"/>
      <c r="FM2186" s="12"/>
      <c r="FN2186" s="12"/>
      <c r="FO2186" s="12"/>
      <c r="FP2186" s="12"/>
      <c r="FQ2186" s="12"/>
      <c r="FR2186" s="12"/>
      <c r="FS2186" s="12"/>
      <c r="FT2186" s="12"/>
      <c r="FU2186" s="12"/>
      <c r="FV2186" s="12"/>
      <c r="FW2186" s="12"/>
      <c r="FX2186" s="12"/>
      <c r="FY2186" s="12"/>
      <c r="FZ2186" s="12"/>
      <c r="GA2186" s="12"/>
      <c r="GB2186" s="12"/>
      <c r="GC2186" s="12"/>
      <c r="GD2186" s="12"/>
      <c r="GE2186" s="12"/>
      <c r="GF2186" s="12"/>
      <c r="GG2186" s="12"/>
      <c r="GH2186" s="12"/>
      <c r="GI2186" s="12"/>
      <c r="GJ2186" s="12"/>
      <c r="GK2186" s="12"/>
      <c r="GL2186" s="12"/>
      <c r="GM2186" s="12"/>
      <c r="GN2186" s="12"/>
      <c r="GO2186" s="12"/>
      <c r="GP2186" s="12"/>
      <c r="GQ2186" s="12"/>
      <c r="GR2186" s="12"/>
    </row>
    <row r="2187" spans="1:200" x14ac:dyDescent="0.2">
      <c r="A2187" s="79">
        <f t="shared" si="739"/>
        <v>45259</v>
      </c>
      <c r="B2187" s="80" t="str">
        <f t="shared" ca="1" si="740"/>
        <v>n.d</v>
      </c>
      <c r="C2187" s="81">
        <f t="shared" ca="1" si="741"/>
        <v>1136.6050237500001</v>
      </c>
      <c r="D2187" s="82">
        <f ca="1">IF(A2187&lt;$B$1,VLOOKUP(A2187,[1]DI!$A$4:$B$15000,2,FALSE),0)</f>
        <v>0</v>
      </c>
      <c r="E2187" s="81">
        <f t="shared" ca="1" si="742"/>
        <v>0</v>
      </c>
      <c r="F2187" s="83">
        <f t="shared" si="750"/>
        <v>1.1679999999999999</v>
      </c>
      <c r="G2187" s="84">
        <f t="shared" ca="1" si="743"/>
        <v>1</v>
      </c>
      <c r="H2187" s="81">
        <f ca="1">TRUNC(PRODUCT(G$10:G2186),15)</f>
        <v>1.40945772534528</v>
      </c>
      <c r="I2187" s="81">
        <f t="shared" ca="1" si="744"/>
        <v>1.40945772534528</v>
      </c>
      <c r="J2187" s="81">
        <f t="shared" ca="1" si="745"/>
        <v>1</v>
      </c>
      <c r="K2187" s="81">
        <f t="shared" ca="1" si="746"/>
        <v>0</v>
      </c>
      <c r="L2187" s="85">
        <f>IF(VLOOKUP(A2187,$U$12:$AD$125,8)=VLOOKUP(A2186,$U$12:$AD$125,8),0,VLOOKUP(A2187,U$12:$AD$125,8))</f>
        <v>0</v>
      </c>
      <c r="M2187" s="86">
        <f>IF(L2187&gt;0,VLOOKUP(L2187,T$12:$AC$125,7),0)</f>
        <v>0</v>
      </c>
      <c r="N2187" s="81">
        <f t="shared" ref="N2187:N2250" si="751">IF(M2187&gt;0,(C2187*M2187),0)</f>
        <v>0</v>
      </c>
      <c r="O2187" s="81">
        <f t="shared" ca="1" si="747"/>
        <v>0</v>
      </c>
      <c r="P2187" s="87" t="str">
        <f t="shared" si="748"/>
        <v>A+J=</v>
      </c>
      <c r="Q2187" s="88">
        <f t="shared" si="749"/>
        <v>45406</v>
      </c>
      <c r="R2187" s="7"/>
      <c r="S2187" s="7"/>
      <c r="T2187" s="7"/>
      <c r="U2187" s="7"/>
      <c r="V2187" s="7"/>
      <c r="W2187" s="7"/>
      <c r="X2187" s="7"/>
      <c r="Y2187" s="7"/>
      <c r="Z2187" s="7"/>
      <c r="AA2187" s="7"/>
      <c r="AB2187" s="7"/>
      <c r="AC2187" s="7"/>
      <c r="AD2187" s="7"/>
      <c r="AE2187" s="7"/>
      <c r="AF2187" s="65"/>
      <c r="AG2187" s="7"/>
      <c r="AH2187" s="7"/>
      <c r="AI2187" s="7"/>
      <c r="AJ2187" s="7"/>
      <c r="AK2187" s="4"/>
      <c r="AL2187" s="65"/>
      <c r="AM2187" s="7"/>
      <c r="AN2187" s="7"/>
      <c r="AO2187" s="7"/>
      <c r="AP2187" s="11"/>
      <c r="AQ2187" s="7"/>
      <c r="AR2187" s="8"/>
      <c r="AS2187" s="65"/>
      <c r="AT2187" s="12"/>
      <c r="AU2187" s="12"/>
      <c r="AV2187" s="22"/>
      <c r="AW2187" s="12"/>
      <c r="AX2187" s="12"/>
      <c r="AY2187" s="12"/>
      <c r="AZ2187" s="12"/>
      <c r="BA2187" s="12"/>
      <c r="BB2187" s="12"/>
      <c r="BC2187" s="12"/>
      <c r="BD2187" s="12"/>
      <c r="BE2187" s="12"/>
      <c r="BF2187" s="12"/>
      <c r="BG2187" s="12"/>
      <c r="BH2187" s="12"/>
      <c r="BI2187" s="12"/>
      <c r="BJ2187" s="12"/>
      <c r="BK2187" s="12"/>
      <c r="BL2187" s="12"/>
      <c r="BM2187" s="12"/>
      <c r="BN2187" s="12"/>
      <c r="BO2187" s="12"/>
      <c r="BP2187" s="12"/>
      <c r="BQ2187" s="12"/>
      <c r="BR2187" s="12"/>
      <c r="BS2187" s="12"/>
      <c r="BT2187" s="12"/>
      <c r="BU2187" s="12"/>
      <c r="BV2187" s="12"/>
      <c r="BW2187" s="12"/>
      <c r="BX2187" s="12"/>
      <c r="BY2187" s="12"/>
      <c r="BZ2187" s="12"/>
      <c r="CA2187" s="12"/>
      <c r="CB2187" s="12"/>
      <c r="CC2187" s="12"/>
      <c r="CD2187" s="12"/>
      <c r="CE2187" s="12"/>
      <c r="CF2187" s="12"/>
      <c r="CG2187" s="12"/>
      <c r="CH2187" s="12"/>
      <c r="CI2187" s="12"/>
      <c r="CJ2187" s="12"/>
      <c r="CK2187" s="12"/>
      <c r="CL2187" s="12"/>
      <c r="CM2187" s="12"/>
      <c r="CN2187" s="12"/>
      <c r="CO2187" s="12"/>
      <c r="CP2187" s="12"/>
      <c r="CQ2187" s="12"/>
      <c r="CR2187" s="12"/>
      <c r="CS2187" s="12"/>
      <c r="CT2187" s="12"/>
      <c r="CU2187" s="12"/>
      <c r="CV2187" s="12"/>
      <c r="CW2187" s="12"/>
      <c r="CX2187" s="12"/>
      <c r="CY2187" s="12"/>
      <c r="CZ2187" s="12"/>
      <c r="DA2187" s="12"/>
      <c r="DB2187" s="12"/>
      <c r="DC2187" s="12"/>
      <c r="DD2187" s="12"/>
      <c r="DE2187" s="12"/>
      <c r="DF2187" s="12"/>
      <c r="DG2187" s="12"/>
      <c r="DH2187" s="12"/>
      <c r="DI2187" s="12"/>
      <c r="DJ2187" s="12"/>
      <c r="DK2187" s="12"/>
      <c r="DL2187" s="12"/>
      <c r="DM2187" s="12"/>
      <c r="DN2187" s="12"/>
      <c r="DO2187" s="12"/>
      <c r="DP2187" s="12"/>
      <c r="DQ2187" s="12"/>
      <c r="DR2187" s="12"/>
      <c r="DS2187" s="12"/>
      <c r="DT2187" s="12"/>
      <c r="DU2187" s="12"/>
      <c r="DV2187" s="12"/>
      <c r="DW2187" s="12"/>
      <c r="DX2187" s="12"/>
      <c r="DY2187" s="12"/>
      <c r="DZ2187" s="12"/>
      <c r="EA2187" s="12"/>
      <c r="EB2187" s="12"/>
      <c r="EC2187" s="12"/>
      <c r="ED2187" s="12"/>
      <c r="EE2187" s="12"/>
      <c r="EF2187" s="12"/>
      <c r="EG2187" s="12"/>
      <c r="EH2187" s="12"/>
      <c r="EI2187" s="12"/>
      <c r="EJ2187" s="12"/>
      <c r="EK2187" s="12"/>
      <c r="EL2187" s="12"/>
      <c r="EM2187" s="12"/>
      <c r="EN2187" s="12"/>
      <c r="EO2187" s="12"/>
      <c r="EP2187" s="12"/>
      <c r="EQ2187" s="12"/>
      <c r="ER2187" s="12"/>
      <c r="ES2187" s="12"/>
      <c r="ET2187" s="12"/>
      <c r="EU2187" s="12"/>
      <c r="EV2187" s="12"/>
      <c r="EW2187" s="12"/>
      <c r="EX2187" s="12"/>
      <c r="EY2187" s="12"/>
      <c r="EZ2187" s="12"/>
      <c r="FA2187" s="12"/>
      <c r="FB2187" s="12"/>
      <c r="FC2187" s="12"/>
      <c r="FD2187" s="12"/>
      <c r="FE2187" s="12"/>
      <c r="FF2187" s="12"/>
      <c r="FG2187" s="12"/>
      <c r="FH2187" s="12"/>
      <c r="FI2187" s="12"/>
      <c r="FJ2187" s="12"/>
      <c r="FK2187" s="12"/>
      <c r="FL2187" s="12"/>
      <c r="FM2187" s="12"/>
      <c r="FN2187" s="12"/>
      <c r="FO2187" s="12"/>
      <c r="FP2187" s="12"/>
      <c r="FQ2187" s="12"/>
      <c r="FR2187" s="12"/>
      <c r="FS2187" s="12"/>
      <c r="FT2187" s="12"/>
      <c r="FU2187" s="12"/>
      <c r="FV2187" s="12"/>
      <c r="FW2187" s="12"/>
      <c r="FX2187" s="12"/>
      <c r="FY2187" s="12"/>
      <c r="FZ2187" s="12"/>
      <c r="GA2187" s="12"/>
      <c r="GB2187" s="12"/>
      <c r="GC2187" s="12"/>
      <c r="GD2187" s="12"/>
      <c r="GE2187" s="12"/>
      <c r="GF2187" s="12"/>
      <c r="GG2187" s="12"/>
      <c r="GH2187" s="12"/>
      <c r="GI2187" s="12"/>
      <c r="GJ2187" s="12"/>
      <c r="GK2187" s="12"/>
      <c r="GL2187" s="12"/>
      <c r="GM2187" s="12"/>
      <c r="GN2187" s="12"/>
      <c r="GO2187" s="12"/>
      <c r="GP2187" s="12"/>
      <c r="GQ2187" s="12"/>
      <c r="GR2187" s="12"/>
    </row>
    <row r="2188" spans="1:200" x14ac:dyDescent="0.2">
      <c r="A2188" s="79">
        <f t="shared" si="739"/>
        <v>45260</v>
      </c>
      <c r="B2188" s="80" t="str">
        <f t="shared" ca="1" si="740"/>
        <v>n.d</v>
      </c>
      <c r="C2188" s="81">
        <f t="shared" ca="1" si="741"/>
        <v>1136.6050237500001</v>
      </c>
      <c r="D2188" s="82">
        <f ca="1">IF(A2188&lt;$B$1,VLOOKUP(A2188,[1]DI!$A$4:$B$15000,2,FALSE),0)</f>
        <v>0</v>
      </c>
      <c r="E2188" s="81">
        <f t="shared" ca="1" si="742"/>
        <v>0</v>
      </c>
      <c r="F2188" s="83">
        <f t="shared" si="750"/>
        <v>1.1679999999999999</v>
      </c>
      <c r="G2188" s="84">
        <f t="shared" ca="1" si="743"/>
        <v>1</v>
      </c>
      <c r="H2188" s="81">
        <f ca="1">TRUNC(PRODUCT(G$10:G2187),15)</f>
        <v>1.40945772534528</v>
      </c>
      <c r="I2188" s="81">
        <f t="shared" ca="1" si="744"/>
        <v>1.40945772534528</v>
      </c>
      <c r="J2188" s="81">
        <f t="shared" ca="1" si="745"/>
        <v>1</v>
      </c>
      <c r="K2188" s="81">
        <f t="shared" ca="1" si="746"/>
        <v>0</v>
      </c>
      <c r="L2188" s="85">
        <f>IF(VLOOKUP(A2188,$U$12:$AD$125,8)=VLOOKUP(A2187,$U$12:$AD$125,8),0,VLOOKUP(A2188,U$12:$AD$125,8))</f>
        <v>0</v>
      </c>
      <c r="M2188" s="86">
        <f>IF(L2188&gt;0,VLOOKUP(L2188,T$12:$AC$125,7),0)</f>
        <v>0</v>
      </c>
      <c r="N2188" s="81">
        <f t="shared" si="751"/>
        <v>0</v>
      </c>
      <c r="O2188" s="81">
        <f t="shared" ca="1" si="747"/>
        <v>0</v>
      </c>
      <c r="P2188" s="87" t="str">
        <f t="shared" si="748"/>
        <v>A+J=</v>
      </c>
      <c r="Q2188" s="88">
        <f t="shared" si="749"/>
        <v>45406</v>
      </c>
      <c r="R2188" s="7"/>
      <c r="S2188" s="7"/>
      <c r="T2188" s="7"/>
      <c r="U2188" s="7"/>
      <c r="V2188" s="7"/>
      <c r="W2188" s="7"/>
      <c r="X2188" s="7"/>
      <c r="Y2188" s="7"/>
      <c r="Z2188" s="7"/>
      <c r="AA2188" s="7"/>
      <c r="AB2188" s="7"/>
      <c r="AC2188" s="7"/>
      <c r="AD2188" s="7"/>
      <c r="AE2188" s="7"/>
      <c r="AF2188" s="37"/>
      <c r="AG2188" s="3"/>
      <c r="AH2188" s="3"/>
      <c r="AI2188" s="18"/>
      <c r="AJ2188" s="19"/>
      <c r="AK2188" s="18"/>
      <c r="AL2188" s="67"/>
      <c r="AM2188" s="19"/>
      <c r="AN2188" s="3"/>
      <c r="AO2188" s="6"/>
      <c r="AP2188" s="20"/>
      <c r="AQ2188" s="3"/>
      <c r="AR2188" s="21"/>
      <c r="AS2188" s="37"/>
      <c r="AT2188" s="12"/>
      <c r="AU2188" s="12"/>
      <c r="AV2188" s="22"/>
      <c r="AW2188" s="12"/>
      <c r="AX2188" s="12"/>
      <c r="AY2188" s="12"/>
      <c r="AZ2188" s="12"/>
      <c r="BA2188" s="12"/>
      <c r="BB2188" s="12"/>
      <c r="BC2188" s="12"/>
      <c r="BD2188" s="12"/>
      <c r="BE2188" s="12"/>
      <c r="BF2188" s="12"/>
      <c r="BG2188" s="12"/>
      <c r="BH2188" s="12"/>
      <c r="BI2188" s="12"/>
      <c r="BJ2188" s="12"/>
      <c r="BK2188" s="12"/>
      <c r="BL2188" s="12"/>
      <c r="BM2188" s="12"/>
      <c r="BN2188" s="12"/>
      <c r="BO2188" s="12"/>
      <c r="BP2188" s="12"/>
      <c r="BQ2188" s="12"/>
      <c r="BR2188" s="12"/>
      <c r="BS2188" s="12"/>
      <c r="BT2188" s="12"/>
      <c r="BU2188" s="12"/>
      <c r="BV2188" s="12"/>
      <c r="BW2188" s="12"/>
      <c r="BX2188" s="12"/>
      <c r="BY2188" s="12"/>
      <c r="BZ2188" s="12"/>
      <c r="CA2188" s="12"/>
      <c r="CB2188" s="12"/>
      <c r="CC2188" s="12"/>
      <c r="CD2188" s="12"/>
      <c r="CE2188" s="12"/>
      <c r="CF2188" s="12"/>
      <c r="CG2188" s="12"/>
      <c r="CH2188" s="12"/>
      <c r="CI2188" s="12"/>
      <c r="CJ2188" s="12"/>
      <c r="CK2188" s="12"/>
      <c r="CL2188" s="12"/>
      <c r="CM2188" s="12"/>
      <c r="CN2188" s="12"/>
      <c r="CO2188" s="12"/>
      <c r="CP2188" s="12"/>
      <c r="CQ2188" s="12"/>
      <c r="CR2188" s="12"/>
      <c r="CS2188" s="12"/>
      <c r="CT2188" s="12"/>
      <c r="CU2188" s="12"/>
      <c r="CV2188" s="12"/>
      <c r="CW2188" s="12"/>
      <c r="CX2188" s="12"/>
      <c r="CY2188" s="12"/>
      <c r="CZ2188" s="12"/>
      <c r="DA2188" s="12"/>
      <c r="DB2188" s="12"/>
      <c r="DC2188" s="12"/>
      <c r="DD2188" s="12"/>
      <c r="DE2188" s="12"/>
      <c r="DF2188" s="12"/>
      <c r="DG2188" s="12"/>
      <c r="DH2188" s="12"/>
      <c r="DI2188" s="12"/>
      <c r="DJ2188" s="12"/>
      <c r="DK2188" s="12"/>
      <c r="DL2188" s="12"/>
      <c r="DM2188" s="12"/>
      <c r="DN2188" s="12"/>
      <c r="DO2188" s="12"/>
      <c r="DP2188" s="12"/>
      <c r="DQ2188" s="12"/>
      <c r="DR2188" s="12"/>
      <c r="DS2188" s="12"/>
      <c r="DT2188" s="12"/>
      <c r="DU2188" s="12"/>
      <c r="DV2188" s="12"/>
      <c r="DW2188" s="12"/>
      <c r="DX2188" s="12"/>
      <c r="DY2188" s="12"/>
      <c r="DZ2188" s="12"/>
      <c r="EA2188" s="12"/>
      <c r="EB2188" s="12"/>
      <c r="EC2188" s="12"/>
      <c r="ED2188" s="12"/>
      <c r="EE2188" s="12"/>
      <c r="EF2188" s="12"/>
      <c r="EG2188" s="12"/>
      <c r="EH2188" s="12"/>
      <c r="EI2188" s="12"/>
      <c r="EJ2188" s="12"/>
      <c r="EK2188" s="12"/>
      <c r="EL2188" s="12"/>
      <c r="EM2188" s="12"/>
      <c r="EN2188" s="12"/>
      <c r="EO2188" s="12"/>
      <c r="EP2188" s="12"/>
      <c r="EQ2188" s="12"/>
      <c r="ER2188" s="12"/>
      <c r="ES2188" s="12"/>
      <c r="ET2188" s="12"/>
      <c r="EU2188" s="12"/>
      <c r="EV2188" s="12"/>
      <c r="EW2188" s="12"/>
      <c r="EX2188" s="12"/>
      <c r="EY2188" s="12"/>
      <c r="EZ2188" s="12"/>
      <c r="FA2188" s="12"/>
      <c r="FB2188" s="12"/>
      <c r="FC2188" s="12"/>
      <c r="FD2188" s="12"/>
      <c r="FE2188" s="12"/>
      <c r="FF2188" s="12"/>
      <c r="FG2188" s="12"/>
      <c r="FH2188" s="12"/>
      <c r="FI2188" s="12"/>
      <c r="FJ2188" s="12"/>
      <c r="FK2188" s="12"/>
      <c r="FL2188" s="12"/>
      <c r="FM2188" s="12"/>
      <c r="FN2188" s="12"/>
      <c r="FO2188" s="12"/>
      <c r="FP2188" s="12"/>
      <c r="FQ2188" s="12"/>
      <c r="FR2188" s="12"/>
      <c r="FS2188" s="12"/>
      <c r="FT2188" s="12"/>
      <c r="FU2188" s="12"/>
      <c r="FV2188" s="12"/>
      <c r="FW2188" s="12"/>
      <c r="FX2188" s="12"/>
      <c r="FY2188" s="12"/>
      <c r="FZ2188" s="12"/>
      <c r="GA2188" s="12"/>
      <c r="GB2188" s="12"/>
      <c r="GC2188" s="12"/>
      <c r="GD2188" s="12"/>
      <c r="GE2188" s="12"/>
      <c r="GF2188" s="12"/>
      <c r="GG2188" s="12"/>
      <c r="GH2188" s="12"/>
      <c r="GI2188" s="12"/>
      <c r="GJ2188" s="12"/>
      <c r="GK2188" s="12"/>
      <c r="GL2188" s="12"/>
      <c r="GM2188" s="12"/>
      <c r="GN2188" s="12"/>
      <c r="GO2188" s="12"/>
      <c r="GP2188" s="12"/>
      <c r="GQ2188" s="12"/>
      <c r="GR2188" s="12"/>
    </row>
    <row r="2189" spans="1:200" x14ac:dyDescent="0.2">
      <c r="A2189" s="79">
        <f t="shared" si="739"/>
        <v>45261</v>
      </c>
      <c r="B2189" s="80" t="str">
        <f t="shared" ca="1" si="740"/>
        <v>n.d</v>
      </c>
      <c r="C2189" s="81">
        <f t="shared" ca="1" si="741"/>
        <v>1136.6050237500001</v>
      </c>
      <c r="D2189" s="82">
        <f ca="1">IF(A2189&lt;$B$1,VLOOKUP(A2189,[1]DI!$A$4:$B$15000,2,FALSE),0)</f>
        <v>0</v>
      </c>
      <c r="E2189" s="81">
        <f t="shared" ca="1" si="742"/>
        <v>0</v>
      </c>
      <c r="F2189" s="83">
        <f t="shared" si="750"/>
        <v>1.1679999999999999</v>
      </c>
      <c r="G2189" s="84">
        <f t="shared" ca="1" si="743"/>
        <v>1</v>
      </c>
      <c r="H2189" s="81">
        <f ca="1">TRUNC(PRODUCT(G$10:G2188),15)</f>
        <v>1.40945772534528</v>
      </c>
      <c r="I2189" s="81">
        <f t="shared" ca="1" si="744"/>
        <v>1.40945772534528</v>
      </c>
      <c r="J2189" s="81">
        <f t="shared" ca="1" si="745"/>
        <v>1</v>
      </c>
      <c r="K2189" s="81">
        <f t="shared" ca="1" si="746"/>
        <v>0</v>
      </c>
      <c r="L2189" s="85">
        <f>IF(VLOOKUP(A2189,$U$12:$AD$125,8)=VLOOKUP(A2188,$U$12:$AD$125,8),0,VLOOKUP(A2189,U$12:$AD$125,8))</f>
        <v>0</v>
      </c>
      <c r="M2189" s="86">
        <f>IF(L2189&gt;0,VLOOKUP(L2189,T$12:$AC$125,7),0)</f>
        <v>0</v>
      </c>
      <c r="N2189" s="81">
        <f t="shared" si="751"/>
        <v>0</v>
      </c>
      <c r="O2189" s="81">
        <f t="shared" ca="1" si="747"/>
        <v>0</v>
      </c>
      <c r="P2189" s="87" t="str">
        <f t="shared" si="748"/>
        <v>A+J=</v>
      </c>
      <c r="Q2189" s="88">
        <f t="shared" si="749"/>
        <v>45406</v>
      </c>
      <c r="R2189" s="7"/>
      <c r="S2189" s="7"/>
      <c r="T2189" s="7"/>
      <c r="U2189" s="7"/>
      <c r="V2189" s="7"/>
      <c r="W2189" s="7"/>
      <c r="X2189" s="7"/>
      <c r="Y2189" s="7"/>
      <c r="Z2189" s="7"/>
      <c r="AA2189" s="7"/>
      <c r="AB2189" s="7"/>
      <c r="AC2189" s="7"/>
      <c r="AD2189" s="7"/>
      <c r="AE2189" s="7"/>
      <c r="AF2189" s="37"/>
      <c r="AG2189" s="9"/>
      <c r="AH2189" s="3"/>
      <c r="AI2189" s="13"/>
      <c r="AJ2189" s="5"/>
      <c r="AK2189" s="13"/>
      <c r="AL2189" s="37"/>
      <c r="AM2189" s="5"/>
      <c r="AN2189" s="3"/>
      <c r="AO2189" s="6"/>
      <c r="AP2189" s="20"/>
      <c r="AQ2189" s="3"/>
      <c r="AR2189" s="21"/>
      <c r="AS2189" s="37"/>
      <c r="AT2189" s="12"/>
      <c r="AU2189" s="12"/>
      <c r="AV2189" s="22"/>
      <c r="AW2189" s="12"/>
      <c r="AX2189" s="12"/>
      <c r="AY2189" s="12"/>
      <c r="AZ2189" s="12"/>
      <c r="BA2189" s="12"/>
      <c r="BB2189" s="12"/>
      <c r="BC2189" s="12"/>
      <c r="BD2189" s="12"/>
      <c r="BE2189" s="12"/>
      <c r="BF2189" s="12"/>
      <c r="BG2189" s="12"/>
      <c r="BH2189" s="12"/>
      <c r="BI2189" s="12"/>
      <c r="BJ2189" s="12"/>
      <c r="BK2189" s="12"/>
      <c r="BL2189" s="12"/>
      <c r="BM2189" s="12"/>
      <c r="BN2189" s="12"/>
      <c r="BO2189" s="12"/>
      <c r="BP2189" s="12"/>
      <c r="BQ2189" s="12"/>
      <c r="BR2189" s="12"/>
      <c r="BS2189" s="12"/>
      <c r="BT2189" s="12"/>
      <c r="BU2189" s="12"/>
      <c r="BV2189" s="12"/>
      <c r="BW2189" s="12"/>
      <c r="BX2189" s="12"/>
      <c r="BY2189" s="12"/>
      <c r="BZ2189" s="12"/>
      <c r="CA2189" s="12"/>
      <c r="CB2189" s="12"/>
      <c r="CC2189" s="12"/>
      <c r="CD2189" s="12"/>
      <c r="CE2189" s="12"/>
      <c r="CF2189" s="12"/>
      <c r="CG2189" s="12"/>
      <c r="CH2189" s="12"/>
      <c r="CI2189" s="12"/>
      <c r="CJ2189" s="12"/>
      <c r="CK2189" s="12"/>
      <c r="CL2189" s="12"/>
      <c r="CM2189" s="12"/>
      <c r="CN2189" s="12"/>
      <c r="CO2189" s="12"/>
      <c r="CP2189" s="12"/>
      <c r="CQ2189" s="12"/>
      <c r="CR2189" s="12"/>
      <c r="CS2189" s="12"/>
      <c r="CT2189" s="12"/>
      <c r="CU2189" s="12"/>
      <c r="CV2189" s="12"/>
      <c r="CW2189" s="12"/>
      <c r="CX2189" s="12"/>
      <c r="CY2189" s="12"/>
      <c r="CZ2189" s="12"/>
      <c r="DA2189" s="12"/>
      <c r="DB2189" s="12"/>
      <c r="DC2189" s="12"/>
      <c r="DD2189" s="12"/>
      <c r="DE2189" s="12"/>
      <c r="DF2189" s="12"/>
      <c r="DG2189" s="12"/>
      <c r="DH2189" s="12"/>
      <c r="DI2189" s="12"/>
      <c r="DJ2189" s="12"/>
      <c r="DK2189" s="12"/>
      <c r="DL2189" s="12"/>
      <c r="DM2189" s="12"/>
      <c r="DN2189" s="12"/>
      <c r="DO2189" s="12"/>
      <c r="DP2189" s="12"/>
      <c r="DQ2189" s="12"/>
      <c r="DR2189" s="12"/>
      <c r="DS2189" s="12"/>
      <c r="DT2189" s="12"/>
      <c r="DU2189" s="12"/>
      <c r="DV2189" s="12"/>
      <c r="DW2189" s="12"/>
      <c r="DX2189" s="12"/>
      <c r="DY2189" s="12"/>
      <c r="DZ2189" s="12"/>
      <c r="EA2189" s="12"/>
      <c r="EB2189" s="12"/>
      <c r="EC2189" s="12"/>
      <c r="ED2189" s="12"/>
      <c r="EE2189" s="12"/>
      <c r="EF2189" s="12"/>
      <c r="EG2189" s="12"/>
      <c r="EH2189" s="12"/>
      <c r="EI2189" s="12"/>
      <c r="EJ2189" s="12"/>
      <c r="EK2189" s="12"/>
      <c r="EL2189" s="12"/>
      <c r="EM2189" s="12"/>
      <c r="EN2189" s="12"/>
      <c r="EO2189" s="12"/>
      <c r="EP2189" s="12"/>
      <c r="EQ2189" s="12"/>
      <c r="ER2189" s="12"/>
      <c r="ES2189" s="12"/>
      <c r="ET2189" s="12"/>
      <c r="EU2189" s="12"/>
      <c r="EV2189" s="12"/>
      <c r="EW2189" s="12"/>
      <c r="EX2189" s="12"/>
      <c r="EY2189" s="12"/>
      <c r="EZ2189" s="12"/>
      <c r="FA2189" s="12"/>
      <c r="FB2189" s="12"/>
      <c r="FC2189" s="12"/>
      <c r="FD2189" s="12"/>
      <c r="FE2189" s="12"/>
      <c r="FF2189" s="12"/>
      <c r="FG2189" s="12"/>
      <c r="FH2189" s="12"/>
      <c r="FI2189" s="12"/>
      <c r="FJ2189" s="12"/>
      <c r="FK2189" s="12"/>
      <c r="FL2189" s="12"/>
      <c r="FM2189" s="12"/>
      <c r="FN2189" s="12"/>
      <c r="FO2189" s="12"/>
      <c r="FP2189" s="12"/>
      <c r="FQ2189" s="12"/>
      <c r="FR2189" s="12"/>
      <c r="FS2189" s="12"/>
      <c r="FT2189" s="12"/>
      <c r="FU2189" s="12"/>
      <c r="FV2189" s="12"/>
      <c r="FW2189" s="12"/>
      <c r="FX2189" s="12"/>
      <c r="FY2189" s="12"/>
      <c r="FZ2189" s="12"/>
      <c r="GA2189" s="12"/>
      <c r="GB2189" s="12"/>
      <c r="GC2189" s="12"/>
      <c r="GD2189" s="12"/>
      <c r="GE2189" s="12"/>
      <c r="GF2189" s="12"/>
      <c r="GG2189" s="12"/>
      <c r="GH2189" s="12"/>
      <c r="GI2189" s="12"/>
      <c r="GJ2189" s="12"/>
      <c r="GK2189" s="12"/>
      <c r="GL2189" s="12"/>
      <c r="GM2189" s="12"/>
      <c r="GN2189" s="12"/>
      <c r="GO2189" s="12"/>
      <c r="GP2189" s="12"/>
      <c r="GQ2189" s="12"/>
      <c r="GR2189" s="12"/>
    </row>
    <row r="2190" spans="1:200" x14ac:dyDescent="0.2">
      <c r="A2190" s="79">
        <f t="shared" ref="A2190:A2253" si="752">(A2189+1)</f>
        <v>45262</v>
      </c>
      <c r="B2190" s="80" t="str">
        <f t="shared" ca="1" si="740"/>
        <v>n.d</v>
      </c>
      <c r="C2190" s="81">
        <f t="shared" ca="1" si="741"/>
        <v>1136.6050237500001</v>
      </c>
      <c r="D2190" s="82">
        <f ca="1">IF(A2190&lt;$B$1,VLOOKUP(A2190,[1]DI!$A$4:$B$15000,2,FALSE),0)</f>
        <v>0</v>
      </c>
      <c r="E2190" s="81">
        <f t="shared" ca="1" si="742"/>
        <v>0</v>
      </c>
      <c r="F2190" s="83">
        <f t="shared" si="750"/>
        <v>1.1679999999999999</v>
      </c>
      <c r="G2190" s="84">
        <f t="shared" ca="1" si="743"/>
        <v>1</v>
      </c>
      <c r="H2190" s="81">
        <f ca="1">TRUNC(PRODUCT(G$10:G2189),15)</f>
        <v>1.40945772534528</v>
      </c>
      <c r="I2190" s="81">
        <f t="shared" ca="1" si="744"/>
        <v>1.40945772534528</v>
      </c>
      <c r="J2190" s="81">
        <f t="shared" ca="1" si="745"/>
        <v>1</v>
      </c>
      <c r="K2190" s="81">
        <f t="shared" ca="1" si="746"/>
        <v>0</v>
      </c>
      <c r="L2190" s="85">
        <f>IF(VLOOKUP(A2190,$U$12:$AD$125,8)=VLOOKUP(A2189,$U$12:$AD$125,8),0,VLOOKUP(A2190,U$12:$AD$125,8))</f>
        <v>0</v>
      </c>
      <c r="M2190" s="86">
        <f>IF(L2190&gt;0,VLOOKUP(L2190,T$12:$AC$125,7),0)</f>
        <v>0</v>
      </c>
      <c r="N2190" s="81">
        <f t="shared" si="751"/>
        <v>0</v>
      </c>
      <c r="O2190" s="81">
        <f t="shared" ca="1" si="747"/>
        <v>0</v>
      </c>
      <c r="P2190" s="87" t="str">
        <f t="shared" si="748"/>
        <v>A+J=</v>
      </c>
      <c r="Q2190" s="88">
        <f t="shared" si="749"/>
        <v>45406</v>
      </c>
      <c r="R2190" s="7"/>
      <c r="S2190" s="7"/>
      <c r="T2190" s="7"/>
      <c r="U2190" s="7"/>
      <c r="V2190" s="7"/>
      <c r="W2190" s="7"/>
      <c r="X2190" s="7"/>
      <c r="Y2190" s="7"/>
      <c r="Z2190" s="7"/>
      <c r="AA2190" s="7"/>
      <c r="AB2190" s="7"/>
      <c r="AC2190" s="7"/>
      <c r="AD2190" s="7"/>
      <c r="AE2190" s="7"/>
      <c r="AF2190" s="37"/>
      <c r="AG2190" s="9"/>
      <c r="AH2190" s="3"/>
      <c r="AI2190" s="13"/>
      <c r="AJ2190" s="5"/>
      <c r="AK2190" s="13"/>
      <c r="AL2190" s="37"/>
      <c r="AM2190" s="5"/>
      <c r="AN2190" s="3"/>
      <c r="AO2190" s="6"/>
      <c r="AP2190" s="20"/>
      <c r="AQ2190" s="3"/>
      <c r="AR2190" s="21"/>
      <c r="AS2190" s="37"/>
      <c r="AT2190" s="12"/>
      <c r="AU2190" s="12"/>
      <c r="AV2190" s="22"/>
      <c r="AW2190" s="12"/>
      <c r="AX2190" s="12"/>
      <c r="AY2190" s="12"/>
      <c r="AZ2190" s="12"/>
      <c r="BA2190" s="12"/>
      <c r="BB2190" s="12"/>
      <c r="BC2190" s="12"/>
      <c r="BD2190" s="12"/>
      <c r="BE2190" s="12"/>
      <c r="BF2190" s="12"/>
      <c r="BG2190" s="12"/>
      <c r="BH2190" s="12"/>
      <c r="BI2190" s="12"/>
      <c r="BJ2190" s="12"/>
      <c r="BK2190" s="12"/>
      <c r="BL2190" s="12"/>
      <c r="BM2190" s="12"/>
      <c r="BN2190" s="12"/>
      <c r="BO2190" s="12"/>
      <c r="BP2190" s="12"/>
      <c r="BQ2190" s="12"/>
      <c r="BR2190" s="12"/>
      <c r="BS2190" s="12"/>
      <c r="BT2190" s="12"/>
      <c r="BU2190" s="12"/>
      <c r="BV2190" s="12"/>
      <c r="BW2190" s="12"/>
      <c r="BX2190" s="12"/>
      <c r="BY2190" s="12"/>
      <c r="BZ2190" s="12"/>
      <c r="CA2190" s="12"/>
      <c r="CB2190" s="12"/>
      <c r="CC2190" s="12"/>
      <c r="CD2190" s="12"/>
      <c r="CE2190" s="12"/>
      <c r="CF2190" s="12"/>
      <c r="CG2190" s="12"/>
      <c r="CH2190" s="12"/>
      <c r="CI2190" s="12"/>
      <c r="CJ2190" s="12"/>
      <c r="CK2190" s="12"/>
      <c r="CL2190" s="12"/>
      <c r="CM2190" s="12"/>
      <c r="CN2190" s="12"/>
      <c r="CO2190" s="12"/>
      <c r="CP2190" s="12"/>
      <c r="CQ2190" s="12"/>
      <c r="CR2190" s="12"/>
      <c r="CS2190" s="12"/>
      <c r="CT2190" s="12"/>
      <c r="CU2190" s="12"/>
      <c r="CV2190" s="12"/>
      <c r="CW2190" s="12"/>
      <c r="CX2190" s="12"/>
      <c r="CY2190" s="12"/>
      <c r="CZ2190" s="12"/>
      <c r="DA2190" s="12"/>
      <c r="DB2190" s="12"/>
      <c r="DC2190" s="12"/>
      <c r="DD2190" s="12"/>
      <c r="DE2190" s="12"/>
      <c r="DF2190" s="12"/>
      <c r="DG2190" s="12"/>
      <c r="DH2190" s="12"/>
      <c r="DI2190" s="12"/>
      <c r="DJ2190" s="12"/>
      <c r="DK2190" s="12"/>
      <c r="DL2190" s="12"/>
      <c r="DM2190" s="12"/>
      <c r="DN2190" s="12"/>
      <c r="DO2190" s="12"/>
      <c r="DP2190" s="12"/>
      <c r="DQ2190" s="12"/>
      <c r="DR2190" s="12"/>
      <c r="DS2190" s="12"/>
      <c r="DT2190" s="12"/>
      <c r="DU2190" s="12"/>
      <c r="DV2190" s="12"/>
      <c r="DW2190" s="12"/>
      <c r="DX2190" s="12"/>
      <c r="DY2190" s="12"/>
      <c r="DZ2190" s="12"/>
      <c r="EA2190" s="12"/>
      <c r="EB2190" s="12"/>
      <c r="EC2190" s="12"/>
      <c r="ED2190" s="12"/>
      <c r="EE2190" s="12"/>
      <c r="EF2190" s="12"/>
      <c r="EG2190" s="12"/>
      <c r="EH2190" s="12"/>
      <c r="EI2190" s="12"/>
      <c r="EJ2190" s="12"/>
      <c r="EK2190" s="12"/>
      <c r="EL2190" s="12"/>
      <c r="EM2190" s="12"/>
      <c r="EN2190" s="12"/>
      <c r="EO2190" s="12"/>
      <c r="EP2190" s="12"/>
      <c r="EQ2190" s="12"/>
      <c r="ER2190" s="12"/>
      <c r="ES2190" s="12"/>
      <c r="ET2190" s="12"/>
      <c r="EU2190" s="12"/>
      <c r="EV2190" s="12"/>
      <c r="EW2190" s="12"/>
      <c r="EX2190" s="12"/>
      <c r="EY2190" s="12"/>
      <c r="EZ2190" s="12"/>
      <c r="FA2190" s="12"/>
      <c r="FB2190" s="12"/>
      <c r="FC2190" s="12"/>
      <c r="FD2190" s="12"/>
      <c r="FE2190" s="12"/>
      <c r="FF2190" s="12"/>
      <c r="FG2190" s="12"/>
      <c r="FH2190" s="12"/>
      <c r="FI2190" s="12"/>
      <c r="FJ2190" s="12"/>
      <c r="FK2190" s="12"/>
      <c r="FL2190" s="12"/>
      <c r="FM2190" s="12"/>
      <c r="FN2190" s="12"/>
      <c r="FO2190" s="12"/>
      <c r="FP2190" s="12"/>
      <c r="FQ2190" s="12"/>
      <c r="FR2190" s="12"/>
      <c r="FS2190" s="12"/>
      <c r="FT2190" s="12"/>
      <c r="FU2190" s="12"/>
      <c r="FV2190" s="12"/>
      <c r="FW2190" s="12"/>
      <c r="FX2190" s="12"/>
      <c r="FY2190" s="12"/>
      <c r="FZ2190" s="12"/>
      <c r="GA2190" s="12"/>
      <c r="GB2190" s="12"/>
      <c r="GC2190" s="12"/>
      <c r="GD2190" s="12"/>
      <c r="GE2190" s="12"/>
      <c r="GF2190" s="12"/>
      <c r="GG2190" s="12"/>
      <c r="GH2190" s="12"/>
      <c r="GI2190" s="12"/>
      <c r="GJ2190" s="12"/>
      <c r="GK2190" s="12"/>
      <c r="GL2190" s="12"/>
      <c r="GM2190" s="12"/>
      <c r="GN2190" s="12"/>
      <c r="GO2190" s="12"/>
      <c r="GP2190" s="12"/>
      <c r="GQ2190" s="12"/>
      <c r="GR2190" s="12"/>
    </row>
    <row r="2191" spans="1:200" x14ac:dyDescent="0.2">
      <c r="A2191" s="79">
        <f t="shared" si="752"/>
        <v>45263</v>
      </c>
      <c r="B2191" s="80" t="str">
        <f t="shared" ca="1" si="740"/>
        <v>n.d</v>
      </c>
      <c r="C2191" s="81">
        <f t="shared" ca="1" si="741"/>
        <v>1136.6050237500001</v>
      </c>
      <c r="D2191" s="82">
        <f ca="1">IF(A2191&lt;$B$1,VLOOKUP(A2191,[1]DI!$A$4:$B$15000,2,FALSE),0)</f>
        <v>0</v>
      </c>
      <c r="E2191" s="81">
        <f t="shared" ca="1" si="742"/>
        <v>0</v>
      </c>
      <c r="F2191" s="83">
        <f t="shared" si="750"/>
        <v>1.1679999999999999</v>
      </c>
      <c r="G2191" s="84">
        <f t="shared" ca="1" si="743"/>
        <v>1</v>
      </c>
      <c r="H2191" s="81">
        <f ca="1">TRUNC(PRODUCT(G$10:G2190),15)</f>
        <v>1.40945772534528</v>
      </c>
      <c r="I2191" s="81">
        <f t="shared" ca="1" si="744"/>
        <v>1.40945772534528</v>
      </c>
      <c r="J2191" s="81">
        <f t="shared" ca="1" si="745"/>
        <v>1</v>
      </c>
      <c r="K2191" s="81">
        <f t="shared" ca="1" si="746"/>
        <v>0</v>
      </c>
      <c r="L2191" s="85">
        <f>IF(VLOOKUP(A2191,$U$12:$AD$125,8)=VLOOKUP(A2190,$U$12:$AD$125,8),0,VLOOKUP(A2191,U$12:$AD$125,8))</f>
        <v>0</v>
      </c>
      <c r="M2191" s="86">
        <f>IF(L2191&gt;0,VLOOKUP(L2191,T$12:$AC$125,7),0)</f>
        <v>0</v>
      </c>
      <c r="N2191" s="81">
        <f t="shared" si="751"/>
        <v>0</v>
      </c>
      <c r="O2191" s="81">
        <f t="shared" ca="1" si="747"/>
        <v>0</v>
      </c>
      <c r="P2191" s="87" t="str">
        <f t="shared" si="748"/>
        <v>A+J=</v>
      </c>
      <c r="Q2191" s="88">
        <f t="shared" si="749"/>
        <v>45406</v>
      </c>
      <c r="R2191" s="7"/>
      <c r="S2191" s="7"/>
      <c r="T2191" s="7"/>
      <c r="U2191" s="7"/>
      <c r="V2191" s="7"/>
      <c r="W2191" s="7"/>
      <c r="X2191" s="7"/>
      <c r="Y2191" s="7"/>
      <c r="Z2191" s="7"/>
      <c r="AA2191" s="7"/>
      <c r="AB2191" s="7"/>
      <c r="AC2191" s="7"/>
      <c r="AD2191" s="7"/>
      <c r="AE2191" s="7"/>
      <c r="AF2191" s="37"/>
      <c r="AG2191" s="3"/>
      <c r="AH2191" s="3"/>
      <c r="AI2191" s="13"/>
      <c r="AJ2191" s="5"/>
      <c r="AK2191" s="4"/>
      <c r="AL2191" s="65"/>
      <c r="AM2191" s="10"/>
      <c r="AN2191" s="3"/>
      <c r="AO2191" s="6"/>
      <c r="AP2191" s="20"/>
      <c r="AQ2191" s="3"/>
      <c r="AR2191" s="21"/>
      <c r="AS2191" s="65"/>
      <c r="AT2191" s="12"/>
      <c r="AU2191" s="12"/>
      <c r="AV2191" s="22"/>
      <c r="AW2191" s="12"/>
      <c r="AX2191" s="12"/>
      <c r="AY2191" s="12"/>
      <c r="AZ2191" s="12"/>
      <c r="BA2191" s="12"/>
      <c r="BB2191" s="12"/>
      <c r="BC2191" s="12"/>
      <c r="BD2191" s="12"/>
      <c r="BE2191" s="12"/>
      <c r="BF2191" s="12"/>
      <c r="BG2191" s="12"/>
      <c r="BH2191" s="12"/>
      <c r="BI2191" s="12"/>
      <c r="BJ2191" s="12"/>
      <c r="BK2191" s="12"/>
      <c r="BL2191" s="12"/>
      <c r="BM2191" s="12"/>
      <c r="BN2191" s="12"/>
      <c r="BO2191" s="12"/>
      <c r="BP2191" s="12"/>
      <c r="BQ2191" s="12"/>
      <c r="BR2191" s="12"/>
      <c r="BS2191" s="12"/>
      <c r="BT2191" s="12"/>
      <c r="BU2191" s="12"/>
      <c r="BV2191" s="12"/>
      <c r="BW2191" s="12"/>
      <c r="BX2191" s="12"/>
      <c r="BY2191" s="12"/>
      <c r="BZ2191" s="12"/>
      <c r="CA2191" s="12"/>
      <c r="CB2191" s="12"/>
      <c r="CC2191" s="12"/>
      <c r="CD2191" s="12"/>
      <c r="CE2191" s="12"/>
      <c r="CF2191" s="12"/>
      <c r="CG2191" s="12"/>
      <c r="CH2191" s="12"/>
      <c r="CI2191" s="12"/>
      <c r="CJ2191" s="12"/>
      <c r="CK2191" s="12"/>
      <c r="CL2191" s="12"/>
      <c r="CM2191" s="12"/>
      <c r="CN2191" s="12"/>
      <c r="CO2191" s="12"/>
      <c r="CP2191" s="12"/>
      <c r="CQ2191" s="12"/>
      <c r="CR2191" s="12"/>
      <c r="CS2191" s="12"/>
      <c r="CT2191" s="12"/>
      <c r="CU2191" s="12"/>
      <c r="CV2191" s="12"/>
      <c r="CW2191" s="12"/>
      <c r="CX2191" s="12"/>
      <c r="CY2191" s="12"/>
      <c r="CZ2191" s="12"/>
      <c r="DA2191" s="12"/>
      <c r="DB2191" s="12"/>
      <c r="DC2191" s="12"/>
      <c r="DD2191" s="12"/>
      <c r="DE2191" s="12"/>
      <c r="DF2191" s="12"/>
      <c r="DG2191" s="12"/>
      <c r="DH2191" s="12"/>
      <c r="DI2191" s="12"/>
      <c r="DJ2191" s="12"/>
      <c r="DK2191" s="12"/>
      <c r="DL2191" s="12"/>
      <c r="DM2191" s="12"/>
      <c r="DN2191" s="12"/>
      <c r="DO2191" s="12"/>
      <c r="DP2191" s="12"/>
      <c r="DQ2191" s="12"/>
      <c r="DR2191" s="12"/>
      <c r="DS2191" s="12"/>
      <c r="DT2191" s="12"/>
      <c r="DU2191" s="12"/>
      <c r="DV2191" s="12"/>
      <c r="DW2191" s="12"/>
      <c r="DX2191" s="12"/>
      <c r="DY2191" s="12"/>
      <c r="DZ2191" s="12"/>
      <c r="EA2191" s="12"/>
      <c r="EB2191" s="12"/>
      <c r="EC2191" s="12"/>
      <c r="ED2191" s="12"/>
      <c r="EE2191" s="12"/>
      <c r="EF2191" s="12"/>
      <c r="EG2191" s="12"/>
      <c r="EH2191" s="12"/>
      <c r="EI2191" s="12"/>
      <c r="EJ2191" s="12"/>
      <c r="EK2191" s="12"/>
      <c r="EL2191" s="12"/>
      <c r="EM2191" s="12"/>
      <c r="EN2191" s="12"/>
      <c r="EO2191" s="12"/>
      <c r="EP2191" s="12"/>
      <c r="EQ2191" s="12"/>
      <c r="ER2191" s="12"/>
      <c r="ES2191" s="12"/>
      <c r="ET2191" s="12"/>
      <c r="EU2191" s="12"/>
      <c r="EV2191" s="12"/>
      <c r="EW2191" s="12"/>
      <c r="EX2191" s="12"/>
      <c r="EY2191" s="12"/>
      <c r="EZ2191" s="12"/>
      <c r="FA2191" s="12"/>
      <c r="FB2191" s="12"/>
      <c r="FC2191" s="12"/>
      <c r="FD2191" s="12"/>
      <c r="FE2191" s="12"/>
      <c r="FF2191" s="12"/>
      <c r="FG2191" s="12"/>
      <c r="FH2191" s="12"/>
      <c r="FI2191" s="12"/>
      <c r="FJ2191" s="12"/>
      <c r="FK2191" s="12"/>
      <c r="FL2191" s="12"/>
      <c r="FM2191" s="12"/>
      <c r="FN2191" s="12"/>
      <c r="FO2191" s="12"/>
      <c r="FP2191" s="12"/>
      <c r="FQ2191" s="12"/>
      <c r="FR2191" s="12"/>
      <c r="FS2191" s="12"/>
      <c r="FT2191" s="12"/>
      <c r="FU2191" s="12"/>
      <c r="FV2191" s="12"/>
      <c r="FW2191" s="12"/>
      <c r="FX2191" s="12"/>
      <c r="FY2191" s="12"/>
      <c r="FZ2191" s="12"/>
      <c r="GA2191" s="12"/>
      <c r="GB2191" s="12"/>
      <c r="GC2191" s="12"/>
      <c r="GD2191" s="12"/>
      <c r="GE2191" s="12"/>
      <c r="GF2191" s="12"/>
      <c r="GG2191" s="12"/>
      <c r="GH2191" s="12"/>
      <c r="GI2191" s="12"/>
      <c r="GJ2191" s="12"/>
      <c r="GK2191" s="12"/>
      <c r="GL2191" s="12"/>
      <c r="GM2191" s="12"/>
      <c r="GN2191" s="12"/>
      <c r="GO2191" s="12"/>
      <c r="GP2191" s="12"/>
      <c r="GQ2191" s="12"/>
      <c r="GR2191" s="12"/>
    </row>
    <row r="2192" spans="1:200" x14ac:dyDescent="0.2">
      <c r="A2192" s="79">
        <f t="shared" si="752"/>
        <v>45264</v>
      </c>
      <c r="B2192" s="80" t="str">
        <f t="shared" ca="1" si="740"/>
        <v>n.d</v>
      </c>
      <c r="C2192" s="81">
        <f t="shared" ca="1" si="741"/>
        <v>1136.6050237500001</v>
      </c>
      <c r="D2192" s="82">
        <f ca="1">IF(A2192&lt;$B$1,VLOOKUP(A2192,[1]DI!$A$4:$B$15000,2,FALSE),0)</f>
        <v>0</v>
      </c>
      <c r="E2192" s="81">
        <f t="shared" ca="1" si="742"/>
        <v>0</v>
      </c>
      <c r="F2192" s="83">
        <f t="shared" si="750"/>
        <v>1.1679999999999999</v>
      </c>
      <c r="G2192" s="84">
        <f t="shared" ca="1" si="743"/>
        <v>1</v>
      </c>
      <c r="H2192" s="81">
        <f ca="1">TRUNC(PRODUCT(G$10:G2191),15)</f>
        <v>1.40945772534528</v>
      </c>
      <c r="I2192" s="81">
        <f t="shared" ca="1" si="744"/>
        <v>1.40945772534528</v>
      </c>
      <c r="J2192" s="81">
        <f t="shared" ca="1" si="745"/>
        <v>1</v>
      </c>
      <c r="K2192" s="81">
        <f t="shared" ca="1" si="746"/>
        <v>0</v>
      </c>
      <c r="L2192" s="85">
        <f>IF(VLOOKUP(A2192,$U$12:$AD$125,8)=VLOOKUP(A2191,$U$12:$AD$125,8),0,VLOOKUP(A2192,U$12:$AD$125,8))</f>
        <v>0</v>
      </c>
      <c r="M2192" s="86">
        <f>IF(L2192&gt;0,VLOOKUP(L2192,T$12:$AC$125,7),0)</f>
        <v>0</v>
      </c>
      <c r="N2192" s="81">
        <f t="shared" si="751"/>
        <v>0</v>
      </c>
      <c r="O2192" s="81">
        <f t="shared" ca="1" si="747"/>
        <v>0</v>
      </c>
      <c r="P2192" s="87" t="str">
        <f t="shared" si="748"/>
        <v>A+J=</v>
      </c>
      <c r="Q2192" s="88">
        <f t="shared" si="749"/>
        <v>45406</v>
      </c>
      <c r="R2192" s="7"/>
      <c r="S2192" s="7"/>
      <c r="T2192" s="7"/>
      <c r="U2192" s="7"/>
      <c r="V2192" s="7"/>
      <c r="W2192" s="7"/>
      <c r="X2192" s="7"/>
      <c r="Y2192" s="7"/>
      <c r="Z2192" s="7"/>
      <c r="AA2192" s="7"/>
      <c r="AB2192" s="7"/>
      <c r="AC2192" s="7"/>
      <c r="AD2192" s="7"/>
      <c r="AE2192" s="7"/>
      <c r="AF2192" s="65"/>
      <c r="AG2192" s="9"/>
      <c r="AH2192" s="9"/>
      <c r="AI2192" s="4"/>
      <c r="AJ2192" s="10"/>
      <c r="AK2192" s="4"/>
      <c r="AL2192" s="65"/>
      <c r="AM2192" s="10"/>
      <c r="AN2192" s="9"/>
      <c r="AO2192" s="7"/>
      <c r="AP2192" s="11"/>
      <c r="AQ2192" s="9"/>
      <c r="AR2192" s="8"/>
      <c r="AS2192" s="68"/>
      <c r="AT2192" s="12"/>
      <c r="AU2192" s="12"/>
      <c r="AV2192" s="22"/>
      <c r="AW2192" s="12"/>
      <c r="AX2192" s="12"/>
      <c r="AY2192" s="12"/>
      <c r="AZ2192" s="12"/>
      <c r="BA2192" s="12"/>
      <c r="BB2192" s="12"/>
      <c r="BC2192" s="12"/>
      <c r="BD2192" s="12"/>
      <c r="BE2192" s="12"/>
      <c r="BF2192" s="12"/>
      <c r="BG2192" s="12"/>
      <c r="BH2192" s="12"/>
      <c r="BI2192" s="12"/>
      <c r="BJ2192" s="12"/>
      <c r="BK2192" s="12"/>
      <c r="BL2192" s="12"/>
      <c r="BM2192" s="12"/>
      <c r="BN2192" s="12"/>
      <c r="BO2192" s="12"/>
      <c r="BP2192" s="12"/>
      <c r="BQ2192" s="12"/>
      <c r="BR2192" s="12"/>
      <c r="BS2192" s="12"/>
      <c r="BT2192" s="12"/>
      <c r="BU2192" s="12"/>
      <c r="BV2192" s="12"/>
      <c r="BW2192" s="12"/>
      <c r="BX2192" s="12"/>
      <c r="BY2192" s="12"/>
      <c r="BZ2192" s="12"/>
      <c r="CA2192" s="12"/>
      <c r="CB2192" s="12"/>
      <c r="CC2192" s="12"/>
      <c r="CD2192" s="12"/>
      <c r="CE2192" s="12"/>
      <c r="CF2192" s="12"/>
      <c r="CG2192" s="12"/>
      <c r="CH2192" s="12"/>
      <c r="CI2192" s="12"/>
      <c r="CJ2192" s="12"/>
      <c r="CK2192" s="12"/>
      <c r="CL2192" s="12"/>
      <c r="CM2192" s="12"/>
      <c r="CN2192" s="12"/>
      <c r="CO2192" s="12"/>
      <c r="CP2192" s="12"/>
      <c r="CQ2192" s="12"/>
      <c r="CR2192" s="12"/>
      <c r="CS2192" s="12"/>
      <c r="CT2192" s="12"/>
      <c r="CU2192" s="12"/>
      <c r="CV2192" s="12"/>
      <c r="CW2192" s="12"/>
      <c r="CX2192" s="12"/>
      <c r="CY2192" s="12"/>
      <c r="CZ2192" s="12"/>
      <c r="DA2192" s="12"/>
      <c r="DB2192" s="12"/>
      <c r="DC2192" s="12"/>
      <c r="DD2192" s="12"/>
      <c r="DE2192" s="12"/>
      <c r="DF2192" s="12"/>
      <c r="DG2192" s="12"/>
      <c r="DH2192" s="12"/>
      <c r="DI2192" s="12"/>
      <c r="DJ2192" s="12"/>
      <c r="DK2192" s="12"/>
      <c r="DL2192" s="12"/>
      <c r="DM2192" s="12"/>
      <c r="DN2192" s="12"/>
      <c r="DO2192" s="12"/>
      <c r="DP2192" s="12"/>
      <c r="DQ2192" s="12"/>
      <c r="DR2192" s="12"/>
      <c r="DS2192" s="12"/>
      <c r="DT2192" s="12"/>
      <c r="DU2192" s="12"/>
      <c r="DV2192" s="12"/>
      <c r="DW2192" s="12"/>
      <c r="DX2192" s="12"/>
      <c r="DY2192" s="12"/>
      <c r="DZ2192" s="12"/>
      <c r="EA2192" s="12"/>
      <c r="EB2192" s="12"/>
      <c r="EC2192" s="12"/>
      <c r="ED2192" s="12"/>
      <c r="EE2192" s="12"/>
      <c r="EF2192" s="12"/>
      <c r="EG2192" s="12"/>
      <c r="EH2192" s="12"/>
      <c r="EI2192" s="12"/>
      <c r="EJ2192" s="12"/>
      <c r="EK2192" s="12"/>
      <c r="EL2192" s="12"/>
      <c r="EM2192" s="12"/>
      <c r="EN2192" s="12"/>
      <c r="EO2192" s="12"/>
      <c r="EP2192" s="12"/>
      <c r="EQ2192" s="12"/>
      <c r="ER2192" s="12"/>
      <c r="ES2192" s="12"/>
      <c r="ET2192" s="12"/>
      <c r="EU2192" s="12"/>
      <c r="EV2192" s="12"/>
      <c r="EW2192" s="12"/>
      <c r="EX2192" s="12"/>
      <c r="EY2192" s="12"/>
      <c r="EZ2192" s="12"/>
      <c r="FA2192" s="12"/>
      <c r="FB2192" s="12"/>
      <c r="FC2192" s="12"/>
      <c r="FD2192" s="12"/>
      <c r="FE2192" s="12"/>
      <c r="FF2192" s="12"/>
      <c r="FG2192" s="12"/>
      <c r="FH2192" s="12"/>
      <c r="FI2192" s="12"/>
      <c r="FJ2192" s="12"/>
      <c r="FK2192" s="12"/>
      <c r="FL2192" s="12"/>
      <c r="FM2192" s="12"/>
      <c r="FN2192" s="12"/>
      <c r="FO2192" s="12"/>
      <c r="FP2192" s="12"/>
      <c r="FQ2192" s="12"/>
      <c r="FR2192" s="12"/>
      <c r="FS2192" s="12"/>
      <c r="FT2192" s="12"/>
      <c r="FU2192" s="12"/>
      <c r="FV2192" s="12"/>
      <c r="FW2192" s="12"/>
      <c r="FX2192" s="12"/>
      <c r="FY2192" s="12"/>
      <c r="FZ2192" s="12"/>
      <c r="GA2192" s="12"/>
      <c r="GB2192" s="12"/>
      <c r="GC2192" s="12"/>
      <c r="GD2192" s="12"/>
      <c r="GE2192" s="12"/>
      <c r="GF2192" s="12"/>
      <c r="GG2192" s="12"/>
      <c r="GH2192" s="12"/>
      <c r="GI2192" s="12"/>
      <c r="GJ2192" s="12"/>
      <c r="GK2192" s="12"/>
      <c r="GL2192" s="12"/>
      <c r="GM2192" s="12"/>
      <c r="GN2192" s="12"/>
      <c r="GO2192" s="12"/>
      <c r="GP2192" s="12"/>
      <c r="GQ2192" s="12"/>
      <c r="GR2192" s="12"/>
    </row>
    <row r="2193" spans="1:200" x14ac:dyDescent="0.2">
      <c r="A2193" s="79">
        <f t="shared" si="752"/>
        <v>45265</v>
      </c>
      <c r="B2193" s="80" t="str">
        <f t="shared" ca="1" si="740"/>
        <v>n.d</v>
      </c>
      <c r="C2193" s="81">
        <f t="shared" ca="1" si="741"/>
        <v>1136.6050237500001</v>
      </c>
      <c r="D2193" s="82">
        <f ca="1">IF(A2193&lt;$B$1,VLOOKUP(A2193,[1]DI!$A$4:$B$15000,2,FALSE),0)</f>
        <v>0</v>
      </c>
      <c r="E2193" s="81">
        <f t="shared" ca="1" si="742"/>
        <v>0</v>
      </c>
      <c r="F2193" s="83">
        <f t="shared" si="750"/>
        <v>1.1679999999999999</v>
      </c>
      <c r="G2193" s="84">
        <f t="shared" ca="1" si="743"/>
        <v>1</v>
      </c>
      <c r="H2193" s="81">
        <f ca="1">TRUNC(PRODUCT(G$10:G2192),15)</f>
        <v>1.40945772534528</v>
      </c>
      <c r="I2193" s="81">
        <f t="shared" ca="1" si="744"/>
        <v>1.40945772534528</v>
      </c>
      <c r="J2193" s="81">
        <f t="shared" ca="1" si="745"/>
        <v>1</v>
      </c>
      <c r="K2193" s="81">
        <f t="shared" ca="1" si="746"/>
        <v>0</v>
      </c>
      <c r="L2193" s="85">
        <f>IF(VLOOKUP(A2193,$U$12:$AD$125,8)=VLOOKUP(A2192,$U$12:$AD$125,8),0,VLOOKUP(A2193,U$12:$AD$125,8))</f>
        <v>0</v>
      </c>
      <c r="M2193" s="86">
        <f>IF(L2193&gt;0,VLOOKUP(L2193,T$12:$AC$125,7),0)</f>
        <v>0</v>
      </c>
      <c r="N2193" s="81">
        <f t="shared" si="751"/>
        <v>0</v>
      </c>
      <c r="O2193" s="81">
        <f t="shared" ca="1" si="747"/>
        <v>0</v>
      </c>
      <c r="P2193" s="87" t="str">
        <f t="shared" si="748"/>
        <v>A+J=</v>
      </c>
      <c r="Q2193" s="88">
        <f t="shared" si="749"/>
        <v>45406</v>
      </c>
      <c r="R2193" s="7"/>
      <c r="S2193" s="7"/>
      <c r="T2193" s="7"/>
      <c r="U2193" s="7"/>
      <c r="V2193" s="7"/>
      <c r="W2193" s="7"/>
      <c r="X2193" s="7"/>
      <c r="Y2193" s="7"/>
      <c r="Z2193" s="7"/>
      <c r="AA2193" s="7"/>
      <c r="AB2193" s="7"/>
      <c r="AC2193" s="7"/>
      <c r="AD2193" s="7"/>
      <c r="AE2193" s="7"/>
      <c r="AF2193" s="65"/>
      <c r="AG2193" s="9"/>
      <c r="AH2193" s="9"/>
      <c r="AI2193" s="4"/>
      <c r="AJ2193" s="10"/>
      <c r="AK2193" s="4"/>
      <c r="AL2193" s="65"/>
      <c r="AM2193" s="10"/>
      <c r="AN2193" s="9"/>
      <c r="AO2193" s="7"/>
      <c r="AP2193" s="11"/>
      <c r="AQ2193" s="9"/>
      <c r="AR2193" s="8"/>
      <c r="AS2193" s="65"/>
      <c r="AT2193" s="12"/>
      <c r="AU2193" s="12"/>
      <c r="AV2193" s="22"/>
      <c r="AW2193" s="12"/>
      <c r="AX2193" s="12"/>
      <c r="AY2193" s="12"/>
      <c r="AZ2193" s="12"/>
      <c r="BA2193" s="12"/>
      <c r="BB2193" s="12"/>
      <c r="BC2193" s="12"/>
      <c r="BD2193" s="12"/>
      <c r="BE2193" s="12"/>
      <c r="BF2193" s="12"/>
      <c r="BG2193" s="12"/>
      <c r="BH2193" s="12"/>
      <c r="BI2193" s="12"/>
      <c r="BJ2193" s="12"/>
      <c r="BK2193" s="12"/>
      <c r="BL2193" s="12"/>
      <c r="BM2193" s="12"/>
      <c r="BN2193" s="12"/>
      <c r="BO2193" s="12"/>
      <c r="BP2193" s="12"/>
      <c r="BQ2193" s="12"/>
      <c r="BR2193" s="12"/>
      <c r="BS2193" s="12"/>
      <c r="BT2193" s="12"/>
      <c r="BU2193" s="12"/>
      <c r="BV2193" s="12"/>
      <c r="BW2193" s="12"/>
      <c r="BX2193" s="12"/>
      <c r="BY2193" s="12"/>
      <c r="BZ2193" s="12"/>
      <c r="CA2193" s="12"/>
      <c r="CB2193" s="12"/>
      <c r="CC2193" s="12"/>
      <c r="CD2193" s="12"/>
      <c r="CE2193" s="12"/>
      <c r="CF2193" s="12"/>
      <c r="CG2193" s="12"/>
      <c r="CH2193" s="12"/>
      <c r="CI2193" s="12"/>
      <c r="CJ2193" s="12"/>
      <c r="CK2193" s="12"/>
      <c r="CL2193" s="12"/>
      <c r="CM2193" s="12"/>
      <c r="CN2193" s="12"/>
      <c r="CO2193" s="12"/>
      <c r="CP2193" s="12"/>
      <c r="CQ2193" s="12"/>
      <c r="CR2193" s="12"/>
      <c r="CS2193" s="12"/>
      <c r="CT2193" s="12"/>
      <c r="CU2193" s="12"/>
      <c r="CV2193" s="12"/>
      <c r="CW2193" s="12"/>
      <c r="CX2193" s="12"/>
      <c r="CY2193" s="12"/>
      <c r="CZ2193" s="12"/>
      <c r="DA2193" s="12"/>
      <c r="DB2193" s="12"/>
      <c r="DC2193" s="12"/>
      <c r="DD2193" s="12"/>
      <c r="DE2193" s="12"/>
      <c r="DF2193" s="12"/>
      <c r="DG2193" s="12"/>
      <c r="DH2193" s="12"/>
      <c r="DI2193" s="12"/>
      <c r="DJ2193" s="12"/>
      <c r="DK2193" s="12"/>
      <c r="DL2193" s="12"/>
      <c r="DM2193" s="12"/>
      <c r="DN2193" s="12"/>
      <c r="DO2193" s="12"/>
      <c r="DP2193" s="12"/>
      <c r="DQ2193" s="12"/>
      <c r="DR2193" s="12"/>
      <c r="DS2193" s="12"/>
      <c r="DT2193" s="12"/>
      <c r="DU2193" s="12"/>
      <c r="DV2193" s="12"/>
      <c r="DW2193" s="12"/>
      <c r="DX2193" s="12"/>
      <c r="DY2193" s="12"/>
      <c r="DZ2193" s="12"/>
      <c r="EA2193" s="12"/>
      <c r="EB2193" s="12"/>
      <c r="EC2193" s="12"/>
      <c r="ED2193" s="12"/>
      <c r="EE2193" s="12"/>
      <c r="EF2193" s="12"/>
      <c r="EG2193" s="12"/>
      <c r="EH2193" s="12"/>
      <c r="EI2193" s="12"/>
      <c r="EJ2193" s="12"/>
      <c r="EK2193" s="12"/>
      <c r="EL2193" s="12"/>
      <c r="EM2193" s="12"/>
      <c r="EN2193" s="12"/>
      <c r="EO2193" s="12"/>
      <c r="EP2193" s="12"/>
      <c r="EQ2193" s="12"/>
      <c r="ER2193" s="12"/>
      <c r="ES2193" s="12"/>
      <c r="ET2193" s="12"/>
      <c r="EU2193" s="12"/>
      <c r="EV2193" s="12"/>
      <c r="EW2193" s="12"/>
      <c r="EX2193" s="12"/>
      <c r="EY2193" s="12"/>
      <c r="EZ2193" s="12"/>
      <c r="FA2193" s="12"/>
      <c r="FB2193" s="12"/>
      <c r="FC2193" s="12"/>
      <c r="FD2193" s="12"/>
      <c r="FE2193" s="12"/>
      <c r="FF2193" s="12"/>
      <c r="FG2193" s="12"/>
      <c r="FH2193" s="12"/>
      <c r="FI2193" s="12"/>
      <c r="FJ2193" s="12"/>
      <c r="FK2193" s="12"/>
      <c r="FL2193" s="12"/>
      <c r="FM2193" s="12"/>
      <c r="FN2193" s="12"/>
      <c r="FO2193" s="12"/>
      <c r="FP2193" s="12"/>
      <c r="FQ2193" s="12"/>
      <c r="FR2193" s="12"/>
      <c r="FS2193" s="12"/>
      <c r="FT2193" s="12"/>
      <c r="FU2193" s="12"/>
      <c r="FV2193" s="12"/>
      <c r="FW2193" s="12"/>
      <c r="FX2193" s="12"/>
      <c r="FY2193" s="12"/>
      <c r="FZ2193" s="12"/>
      <c r="GA2193" s="12"/>
      <c r="GB2193" s="12"/>
      <c r="GC2193" s="12"/>
      <c r="GD2193" s="12"/>
      <c r="GE2193" s="12"/>
      <c r="GF2193" s="12"/>
      <c r="GG2193" s="12"/>
      <c r="GH2193" s="12"/>
      <c r="GI2193" s="12"/>
      <c r="GJ2193" s="12"/>
      <c r="GK2193" s="12"/>
      <c r="GL2193" s="12"/>
      <c r="GM2193" s="12"/>
      <c r="GN2193" s="12"/>
      <c r="GO2193" s="12"/>
      <c r="GP2193" s="12"/>
      <c r="GQ2193" s="12"/>
      <c r="GR2193" s="12"/>
    </row>
    <row r="2194" spans="1:200" x14ac:dyDescent="0.2">
      <c r="A2194" s="79">
        <f t="shared" si="752"/>
        <v>45266</v>
      </c>
      <c r="B2194" s="80" t="str">
        <f t="shared" ca="1" si="740"/>
        <v>n.d</v>
      </c>
      <c r="C2194" s="81">
        <f t="shared" ca="1" si="741"/>
        <v>1136.6050237500001</v>
      </c>
      <c r="D2194" s="82">
        <f ca="1">IF(A2194&lt;$B$1,VLOOKUP(A2194,[1]DI!$A$4:$B$15000,2,FALSE),0)</f>
        <v>0</v>
      </c>
      <c r="E2194" s="81">
        <f t="shared" ca="1" si="742"/>
        <v>0</v>
      </c>
      <c r="F2194" s="83">
        <f t="shared" si="750"/>
        <v>1.1679999999999999</v>
      </c>
      <c r="G2194" s="84">
        <f t="shared" ca="1" si="743"/>
        <v>1</v>
      </c>
      <c r="H2194" s="81">
        <f ca="1">TRUNC(PRODUCT(G$10:G2193),15)</f>
        <v>1.40945772534528</v>
      </c>
      <c r="I2194" s="81">
        <f t="shared" ca="1" si="744"/>
        <v>1.40945772534528</v>
      </c>
      <c r="J2194" s="81">
        <f t="shared" ca="1" si="745"/>
        <v>1</v>
      </c>
      <c r="K2194" s="81">
        <f t="shared" ca="1" si="746"/>
        <v>0</v>
      </c>
      <c r="L2194" s="85">
        <f>IF(VLOOKUP(A2194,$U$12:$AD$125,8)=VLOOKUP(A2193,$U$12:$AD$125,8),0,VLOOKUP(A2194,U$12:$AD$125,8))</f>
        <v>0</v>
      </c>
      <c r="M2194" s="86">
        <f>IF(L2194&gt;0,VLOOKUP(L2194,T$12:$AC$125,7),0)</f>
        <v>0</v>
      </c>
      <c r="N2194" s="81">
        <f t="shared" si="751"/>
        <v>0</v>
      </c>
      <c r="O2194" s="81">
        <f t="shared" ca="1" si="747"/>
        <v>0</v>
      </c>
      <c r="P2194" s="87" t="str">
        <f t="shared" si="748"/>
        <v>A+J=</v>
      </c>
      <c r="Q2194" s="88">
        <f t="shared" si="749"/>
        <v>45406</v>
      </c>
      <c r="R2194" s="7"/>
      <c r="S2194" s="7"/>
      <c r="T2194" s="7"/>
      <c r="U2194" s="7"/>
      <c r="V2194" s="7"/>
      <c r="W2194" s="7"/>
      <c r="X2194" s="7"/>
      <c r="Y2194" s="7"/>
      <c r="Z2194" s="7"/>
      <c r="AA2194" s="7"/>
      <c r="AB2194" s="7"/>
      <c r="AC2194" s="7"/>
      <c r="AD2194" s="7"/>
      <c r="AE2194" s="7"/>
      <c r="AF2194" s="65"/>
      <c r="AG2194" s="9"/>
      <c r="AH2194" s="9"/>
      <c r="AI2194" s="4"/>
      <c r="AJ2194" s="10"/>
      <c r="AK2194" s="4"/>
      <c r="AL2194" s="65"/>
      <c r="AM2194" s="10"/>
      <c r="AN2194" s="9"/>
      <c r="AO2194" s="7"/>
      <c r="AP2194" s="11"/>
      <c r="AQ2194" s="9"/>
      <c r="AR2194" s="8"/>
      <c r="AS2194" s="65"/>
      <c r="AT2194" s="12"/>
      <c r="AU2194" s="12"/>
      <c r="AV2194" s="22"/>
      <c r="AW2194" s="12"/>
      <c r="AX2194" s="12"/>
      <c r="AY2194" s="12"/>
      <c r="AZ2194" s="12"/>
      <c r="BA2194" s="12"/>
      <c r="BB2194" s="12"/>
      <c r="BC2194" s="12"/>
      <c r="BD2194" s="12"/>
      <c r="BE2194" s="12"/>
      <c r="BF2194" s="12"/>
      <c r="BG2194" s="12"/>
      <c r="BH2194" s="12"/>
      <c r="BI2194" s="12"/>
      <c r="BJ2194" s="12"/>
      <c r="BK2194" s="12"/>
      <c r="BL2194" s="12"/>
      <c r="BM2194" s="12"/>
      <c r="BN2194" s="12"/>
      <c r="BO2194" s="12"/>
      <c r="BP2194" s="12"/>
      <c r="BQ2194" s="12"/>
      <c r="BR2194" s="12"/>
      <c r="BS2194" s="12"/>
      <c r="BT2194" s="12"/>
      <c r="BU2194" s="12"/>
      <c r="BV2194" s="12"/>
      <c r="BW2194" s="12"/>
      <c r="BX2194" s="12"/>
      <c r="BY2194" s="12"/>
      <c r="BZ2194" s="12"/>
      <c r="CA2194" s="12"/>
      <c r="CB2194" s="12"/>
      <c r="CC2194" s="12"/>
      <c r="CD2194" s="12"/>
      <c r="CE2194" s="12"/>
      <c r="CF2194" s="12"/>
      <c r="CG2194" s="12"/>
      <c r="CH2194" s="12"/>
      <c r="CI2194" s="12"/>
      <c r="CJ2194" s="12"/>
      <c r="CK2194" s="12"/>
      <c r="CL2194" s="12"/>
      <c r="CM2194" s="12"/>
      <c r="CN2194" s="12"/>
      <c r="CO2194" s="12"/>
      <c r="CP2194" s="12"/>
      <c r="CQ2194" s="12"/>
      <c r="CR2194" s="12"/>
      <c r="CS2194" s="12"/>
      <c r="CT2194" s="12"/>
      <c r="CU2194" s="12"/>
      <c r="CV2194" s="12"/>
      <c r="CW2194" s="12"/>
      <c r="CX2194" s="12"/>
      <c r="CY2194" s="12"/>
      <c r="CZ2194" s="12"/>
      <c r="DA2194" s="12"/>
      <c r="DB2194" s="12"/>
      <c r="DC2194" s="12"/>
      <c r="DD2194" s="12"/>
      <c r="DE2194" s="12"/>
      <c r="DF2194" s="12"/>
      <c r="DG2194" s="12"/>
      <c r="DH2194" s="12"/>
      <c r="DI2194" s="12"/>
      <c r="DJ2194" s="12"/>
      <c r="DK2194" s="12"/>
      <c r="DL2194" s="12"/>
      <c r="DM2194" s="12"/>
      <c r="DN2194" s="12"/>
      <c r="DO2194" s="12"/>
      <c r="DP2194" s="12"/>
      <c r="DQ2194" s="12"/>
      <c r="DR2194" s="12"/>
      <c r="DS2194" s="12"/>
      <c r="DT2194" s="12"/>
      <c r="DU2194" s="12"/>
      <c r="DV2194" s="12"/>
      <c r="DW2194" s="12"/>
      <c r="DX2194" s="12"/>
      <c r="DY2194" s="12"/>
      <c r="DZ2194" s="12"/>
      <c r="EA2194" s="12"/>
      <c r="EB2194" s="12"/>
      <c r="EC2194" s="12"/>
      <c r="ED2194" s="12"/>
      <c r="EE2194" s="12"/>
      <c r="EF2194" s="12"/>
      <c r="EG2194" s="12"/>
      <c r="EH2194" s="12"/>
      <c r="EI2194" s="12"/>
      <c r="EJ2194" s="12"/>
      <c r="EK2194" s="12"/>
      <c r="EL2194" s="12"/>
      <c r="EM2194" s="12"/>
      <c r="EN2194" s="12"/>
      <c r="EO2194" s="12"/>
      <c r="EP2194" s="12"/>
      <c r="EQ2194" s="12"/>
      <c r="ER2194" s="12"/>
      <c r="ES2194" s="12"/>
      <c r="ET2194" s="12"/>
      <c r="EU2194" s="12"/>
      <c r="EV2194" s="12"/>
      <c r="EW2194" s="12"/>
      <c r="EX2194" s="12"/>
      <c r="EY2194" s="12"/>
      <c r="EZ2194" s="12"/>
      <c r="FA2194" s="12"/>
      <c r="FB2194" s="12"/>
      <c r="FC2194" s="12"/>
      <c r="FD2194" s="12"/>
      <c r="FE2194" s="12"/>
      <c r="FF2194" s="12"/>
      <c r="FG2194" s="12"/>
      <c r="FH2194" s="12"/>
      <c r="FI2194" s="12"/>
      <c r="FJ2194" s="12"/>
      <c r="FK2194" s="12"/>
      <c r="FL2194" s="12"/>
      <c r="FM2194" s="12"/>
      <c r="FN2194" s="12"/>
      <c r="FO2194" s="12"/>
      <c r="FP2194" s="12"/>
      <c r="FQ2194" s="12"/>
      <c r="FR2194" s="12"/>
      <c r="FS2194" s="12"/>
      <c r="FT2194" s="12"/>
      <c r="FU2194" s="12"/>
      <c r="FV2194" s="12"/>
      <c r="FW2194" s="12"/>
      <c r="FX2194" s="12"/>
      <c r="FY2194" s="12"/>
      <c r="FZ2194" s="12"/>
      <c r="GA2194" s="12"/>
      <c r="GB2194" s="12"/>
      <c r="GC2194" s="12"/>
      <c r="GD2194" s="12"/>
      <c r="GE2194" s="12"/>
      <c r="GF2194" s="12"/>
      <c r="GG2194" s="12"/>
      <c r="GH2194" s="12"/>
      <c r="GI2194" s="12"/>
      <c r="GJ2194" s="12"/>
      <c r="GK2194" s="12"/>
      <c r="GL2194" s="12"/>
      <c r="GM2194" s="12"/>
      <c r="GN2194" s="12"/>
      <c r="GO2194" s="12"/>
      <c r="GP2194" s="12"/>
      <c r="GQ2194" s="12"/>
      <c r="GR2194" s="12"/>
    </row>
    <row r="2195" spans="1:200" x14ac:dyDescent="0.2">
      <c r="A2195" s="79">
        <f t="shared" si="752"/>
        <v>45267</v>
      </c>
      <c r="B2195" s="80" t="str">
        <f t="shared" ref="B2195:B2258" ca="1" si="753">IF(A2195&lt;=TODAY(),C2195+K2195,IF(AND(A2195&gt;TODAY(),A2195&lt;=$B$1),IF(VLOOKUP(TODAY(),$A$10:$D$5000,4,FALSE)=0,"n.d",C2195+K2195),"n.d"))</f>
        <v>n.d</v>
      </c>
      <c r="C2195" s="81">
        <f t="shared" ref="C2195:C2258" ca="1" si="754">TRUNC(C2194-N2194,8)</f>
        <v>1136.6050237500001</v>
      </c>
      <c r="D2195" s="82">
        <f ca="1">IF(A2195&lt;$B$1,VLOOKUP(A2195,[1]DI!$A$4:$B$15000,2,FALSE),0)</f>
        <v>0</v>
      </c>
      <c r="E2195" s="81">
        <f t="shared" ref="E2195:E2258" ca="1" si="755">ROUND((((1+D2195)^(1/252)-1)),8)</f>
        <v>0</v>
      </c>
      <c r="F2195" s="83">
        <f t="shared" si="750"/>
        <v>1.1679999999999999</v>
      </c>
      <c r="G2195" s="84">
        <f t="shared" ref="G2195:G2258" ca="1" si="756">TRUNC((1+(E2195*F2195)),15)</f>
        <v>1</v>
      </c>
      <c r="H2195" s="81">
        <f ca="1">TRUNC(PRODUCT(G$10:G2194),15)</f>
        <v>1.40945772534528</v>
      </c>
      <c r="I2195" s="81">
        <f t="shared" ref="I2195:I2258" ca="1" si="757">IF(OR(L2194&gt;0,L2194="E"),H2194,I2194)</f>
        <v>1.40945772534528</v>
      </c>
      <c r="J2195" s="81">
        <f t="shared" ref="J2195:J2258" ca="1" si="758">ROUND(TRUNC(H2195/I2195,15),8)</f>
        <v>1</v>
      </c>
      <c r="K2195" s="81">
        <f t="shared" ref="K2195:K2258" ca="1" si="759">TRUNC((C2195*(J2195-1)),8)</f>
        <v>0</v>
      </c>
      <c r="L2195" s="85">
        <f>IF(VLOOKUP(A2195,$U$12:$AD$125,8)=VLOOKUP(A2194,$U$12:$AD$125,8),0,VLOOKUP(A2195,U$12:$AD$125,8))</f>
        <v>0</v>
      </c>
      <c r="M2195" s="86">
        <f>IF(L2195&gt;0,VLOOKUP(L2195,T$12:$AC$125,7),0)</f>
        <v>0</v>
      </c>
      <c r="N2195" s="81">
        <f t="shared" si="751"/>
        <v>0</v>
      </c>
      <c r="O2195" s="81">
        <f t="shared" ref="O2195:O2258" ca="1" si="760">(K2195+N2195)</f>
        <v>0</v>
      </c>
      <c r="P2195" s="87" t="str">
        <f t="shared" ref="P2195:P2258" si="761">IF(L2194&gt;0,VLOOKUP(A2194,$U$12:$AD$125,9),P2194)</f>
        <v>A+J=</v>
      </c>
      <c r="Q2195" s="88">
        <f t="shared" ref="Q2195:Q2258" si="762">IF(L2194&gt;0,VLOOKUP(A2194,$U$12:$AD$125,10),Q2194)</f>
        <v>45406</v>
      </c>
      <c r="R2195" s="7"/>
      <c r="S2195" s="7"/>
      <c r="T2195" s="7"/>
      <c r="U2195" s="7"/>
      <c r="V2195" s="7"/>
      <c r="W2195" s="7"/>
      <c r="X2195" s="7"/>
      <c r="Y2195" s="7"/>
      <c r="Z2195" s="7"/>
      <c r="AA2195" s="7"/>
      <c r="AB2195" s="7"/>
      <c r="AC2195" s="7"/>
      <c r="AD2195" s="7"/>
      <c r="AE2195" s="7"/>
      <c r="AF2195" s="65"/>
      <c r="AG2195" s="9"/>
      <c r="AH2195" s="9"/>
      <c r="AI2195" s="4"/>
      <c r="AJ2195" s="10"/>
      <c r="AK2195" s="4"/>
      <c r="AL2195" s="65"/>
      <c r="AM2195" s="10"/>
      <c r="AN2195" s="9"/>
      <c r="AO2195" s="7"/>
      <c r="AP2195" s="11"/>
      <c r="AQ2195" s="9"/>
      <c r="AR2195" s="8"/>
      <c r="AS2195" s="65"/>
      <c r="AT2195" s="12"/>
      <c r="AU2195" s="12"/>
      <c r="AV2195" s="22"/>
      <c r="AW2195" s="12"/>
      <c r="AX2195" s="12"/>
      <c r="AY2195" s="12"/>
      <c r="AZ2195" s="12"/>
      <c r="BA2195" s="12"/>
      <c r="BB2195" s="12"/>
      <c r="BC2195" s="12"/>
      <c r="BD2195" s="12"/>
      <c r="BE2195" s="12"/>
      <c r="BF2195" s="12"/>
      <c r="BG2195" s="12"/>
      <c r="BH2195" s="12"/>
      <c r="BI2195" s="12"/>
      <c r="BJ2195" s="12"/>
      <c r="BK2195" s="12"/>
      <c r="BL2195" s="12"/>
      <c r="BM2195" s="12"/>
      <c r="BN2195" s="12"/>
      <c r="BO2195" s="12"/>
      <c r="BP2195" s="12"/>
      <c r="BQ2195" s="12"/>
      <c r="BR2195" s="12"/>
      <c r="BS2195" s="12"/>
      <c r="BT2195" s="12"/>
      <c r="BU2195" s="12"/>
      <c r="BV2195" s="12"/>
      <c r="BW2195" s="12"/>
      <c r="BX2195" s="12"/>
      <c r="BY2195" s="12"/>
      <c r="BZ2195" s="12"/>
      <c r="CA2195" s="12"/>
      <c r="CB2195" s="12"/>
      <c r="CC2195" s="12"/>
      <c r="CD2195" s="12"/>
      <c r="CE2195" s="12"/>
      <c r="CF2195" s="12"/>
      <c r="CG2195" s="12"/>
      <c r="CH2195" s="12"/>
      <c r="CI2195" s="12"/>
      <c r="CJ2195" s="12"/>
      <c r="CK2195" s="12"/>
      <c r="CL2195" s="12"/>
      <c r="CM2195" s="12"/>
      <c r="CN2195" s="12"/>
      <c r="CO2195" s="12"/>
      <c r="CP2195" s="12"/>
      <c r="CQ2195" s="12"/>
      <c r="CR2195" s="12"/>
      <c r="CS2195" s="12"/>
      <c r="CT2195" s="12"/>
      <c r="CU2195" s="12"/>
      <c r="CV2195" s="12"/>
      <c r="CW2195" s="12"/>
      <c r="CX2195" s="12"/>
      <c r="CY2195" s="12"/>
      <c r="CZ2195" s="12"/>
      <c r="DA2195" s="12"/>
      <c r="DB2195" s="12"/>
      <c r="DC2195" s="12"/>
      <c r="DD2195" s="12"/>
      <c r="DE2195" s="12"/>
      <c r="DF2195" s="12"/>
      <c r="DG2195" s="12"/>
      <c r="DH2195" s="12"/>
      <c r="DI2195" s="12"/>
      <c r="DJ2195" s="12"/>
      <c r="DK2195" s="12"/>
      <c r="DL2195" s="12"/>
      <c r="DM2195" s="12"/>
      <c r="DN2195" s="12"/>
      <c r="DO2195" s="12"/>
      <c r="DP2195" s="12"/>
      <c r="DQ2195" s="12"/>
      <c r="DR2195" s="12"/>
      <c r="DS2195" s="12"/>
      <c r="DT2195" s="12"/>
      <c r="DU2195" s="12"/>
      <c r="DV2195" s="12"/>
      <c r="DW2195" s="12"/>
      <c r="DX2195" s="12"/>
      <c r="DY2195" s="12"/>
      <c r="DZ2195" s="12"/>
      <c r="EA2195" s="12"/>
      <c r="EB2195" s="12"/>
      <c r="EC2195" s="12"/>
      <c r="ED2195" s="12"/>
      <c r="EE2195" s="12"/>
      <c r="EF2195" s="12"/>
      <c r="EG2195" s="12"/>
      <c r="EH2195" s="12"/>
      <c r="EI2195" s="12"/>
      <c r="EJ2195" s="12"/>
      <c r="EK2195" s="12"/>
      <c r="EL2195" s="12"/>
      <c r="EM2195" s="12"/>
      <c r="EN2195" s="12"/>
      <c r="EO2195" s="12"/>
      <c r="EP2195" s="12"/>
      <c r="EQ2195" s="12"/>
      <c r="ER2195" s="12"/>
      <c r="ES2195" s="12"/>
      <c r="ET2195" s="12"/>
      <c r="EU2195" s="12"/>
      <c r="EV2195" s="12"/>
      <c r="EW2195" s="12"/>
      <c r="EX2195" s="12"/>
      <c r="EY2195" s="12"/>
      <c r="EZ2195" s="12"/>
      <c r="FA2195" s="12"/>
      <c r="FB2195" s="12"/>
      <c r="FC2195" s="12"/>
      <c r="FD2195" s="12"/>
      <c r="FE2195" s="12"/>
      <c r="FF2195" s="12"/>
      <c r="FG2195" s="12"/>
      <c r="FH2195" s="12"/>
      <c r="FI2195" s="12"/>
      <c r="FJ2195" s="12"/>
      <c r="FK2195" s="12"/>
      <c r="FL2195" s="12"/>
      <c r="FM2195" s="12"/>
      <c r="FN2195" s="12"/>
      <c r="FO2195" s="12"/>
      <c r="FP2195" s="12"/>
      <c r="FQ2195" s="12"/>
      <c r="FR2195" s="12"/>
      <c r="FS2195" s="12"/>
      <c r="FT2195" s="12"/>
      <c r="FU2195" s="12"/>
      <c r="FV2195" s="12"/>
      <c r="FW2195" s="12"/>
      <c r="FX2195" s="12"/>
      <c r="FY2195" s="12"/>
      <c r="FZ2195" s="12"/>
      <c r="GA2195" s="12"/>
      <c r="GB2195" s="12"/>
      <c r="GC2195" s="12"/>
      <c r="GD2195" s="12"/>
      <c r="GE2195" s="12"/>
      <c r="GF2195" s="12"/>
      <c r="GG2195" s="12"/>
      <c r="GH2195" s="12"/>
      <c r="GI2195" s="12"/>
      <c r="GJ2195" s="12"/>
      <c r="GK2195" s="12"/>
      <c r="GL2195" s="12"/>
      <c r="GM2195" s="12"/>
      <c r="GN2195" s="12"/>
      <c r="GO2195" s="12"/>
      <c r="GP2195" s="12"/>
      <c r="GQ2195" s="12"/>
      <c r="GR2195" s="12"/>
    </row>
    <row r="2196" spans="1:200" x14ac:dyDescent="0.2">
      <c r="A2196" s="79">
        <f t="shared" si="752"/>
        <v>45268</v>
      </c>
      <c r="B2196" s="80" t="str">
        <f t="shared" ca="1" si="753"/>
        <v>n.d</v>
      </c>
      <c r="C2196" s="81">
        <f t="shared" ca="1" si="754"/>
        <v>1136.6050237500001</v>
      </c>
      <c r="D2196" s="82">
        <f ca="1">IF(A2196&lt;$B$1,VLOOKUP(A2196,[1]DI!$A$4:$B$15000,2,FALSE),0)</f>
        <v>0</v>
      </c>
      <c r="E2196" s="81">
        <f t="shared" ca="1" si="755"/>
        <v>0</v>
      </c>
      <c r="F2196" s="83">
        <f t="shared" si="750"/>
        <v>1.1679999999999999</v>
      </c>
      <c r="G2196" s="84">
        <f t="shared" ca="1" si="756"/>
        <v>1</v>
      </c>
      <c r="H2196" s="81">
        <f ca="1">TRUNC(PRODUCT(G$10:G2195),15)</f>
        <v>1.40945772534528</v>
      </c>
      <c r="I2196" s="81">
        <f t="shared" ca="1" si="757"/>
        <v>1.40945772534528</v>
      </c>
      <c r="J2196" s="81">
        <f t="shared" ca="1" si="758"/>
        <v>1</v>
      </c>
      <c r="K2196" s="81">
        <f t="shared" ca="1" si="759"/>
        <v>0</v>
      </c>
      <c r="L2196" s="85">
        <f>IF(VLOOKUP(A2196,$U$12:$AD$125,8)=VLOOKUP(A2195,$U$12:$AD$125,8),0,VLOOKUP(A2196,U$12:$AD$125,8))</f>
        <v>0</v>
      </c>
      <c r="M2196" s="86">
        <f>IF(L2196&gt;0,VLOOKUP(L2196,T$12:$AC$125,7),0)</f>
        <v>0</v>
      </c>
      <c r="N2196" s="81">
        <f t="shared" si="751"/>
        <v>0</v>
      </c>
      <c r="O2196" s="81">
        <f t="shared" ca="1" si="760"/>
        <v>0</v>
      </c>
      <c r="P2196" s="87" t="str">
        <f t="shared" si="761"/>
        <v>A+J=</v>
      </c>
      <c r="Q2196" s="88">
        <f t="shared" si="762"/>
        <v>45406</v>
      </c>
      <c r="R2196" s="7"/>
      <c r="S2196" s="7"/>
      <c r="T2196" s="7"/>
      <c r="U2196" s="7"/>
      <c r="V2196" s="7"/>
      <c r="W2196" s="7"/>
      <c r="X2196" s="7"/>
      <c r="Y2196" s="7"/>
      <c r="Z2196" s="7"/>
      <c r="AA2196" s="7"/>
      <c r="AB2196" s="7"/>
      <c r="AC2196" s="7"/>
      <c r="AD2196" s="7"/>
      <c r="AE2196" s="7"/>
      <c r="AF2196" s="65"/>
      <c r="AG2196" s="9"/>
      <c r="AH2196" s="9"/>
      <c r="AI2196" s="4"/>
      <c r="AJ2196" s="10"/>
      <c r="AK2196" s="4"/>
      <c r="AL2196" s="65"/>
      <c r="AM2196" s="10"/>
      <c r="AN2196" s="9"/>
      <c r="AO2196" s="7"/>
      <c r="AP2196" s="11"/>
      <c r="AQ2196" s="9"/>
      <c r="AR2196" s="8"/>
      <c r="AS2196" s="65"/>
      <c r="AT2196" s="12"/>
      <c r="AU2196" s="12"/>
      <c r="AV2196" s="22"/>
      <c r="AW2196" s="12"/>
      <c r="AX2196" s="12"/>
      <c r="AY2196" s="12"/>
      <c r="AZ2196" s="12"/>
      <c r="BA2196" s="12"/>
      <c r="BB2196" s="12"/>
      <c r="BC2196" s="12"/>
      <c r="BD2196" s="12"/>
      <c r="BE2196" s="12"/>
      <c r="BF2196" s="12"/>
      <c r="BG2196" s="12"/>
      <c r="BH2196" s="12"/>
      <c r="BI2196" s="12"/>
      <c r="BJ2196" s="12"/>
      <c r="BK2196" s="12"/>
      <c r="BL2196" s="12"/>
      <c r="BM2196" s="12"/>
      <c r="BN2196" s="12"/>
      <c r="BO2196" s="12"/>
      <c r="BP2196" s="12"/>
      <c r="BQ2196" s="12"/>
      <c r="BR2196" s="12"/>
      <c r="BS2196" s="12"/>
      <c r="BT2196" s="12"/>
      <c r="BU2196" s="12"/>
      <c r="BV2196" s="12"/>
      <c r="BW2196" s="12"/>
      <c r="BX2196" s="12"/>
      <c r="BY2196" s="12"/>
      <c r="BZ2196" s="12"/>
      <c r="CA2196" s="12"/>
      <c r="CB2196" s="12"/>
      <c r="CC2196" s="12"/>
      <c r="CD2196" s="12"/>
      <c r="CE2196" s="12"/>
      <c r="CF2196" s="12"/>
      <c r="CG2196" s="12"/>
      <c r="CH2196" s="12"/>
      <c r="CI2196" s="12"/>
      <c r="CJ2196" s="12"/>
      <c r="CK2196" s="12"/>
      <c r="CL2196" s="12"/>
      <c r="CM2196" s="12"/>
      <c r="CN2196" s="12"/>
      <c r="CO2196" s="12"/>
      <c r="CP2196" s="12"/>
      <c r="CQ2196" s="12"/>
      <c r="CR2196" s="12"/>
      <c r="CS2196" s="12"/>
      <c r="CT2196" s="12"/>
      <c r="CU2196" s="12"/>
      <c r="CV2196" s="12"/>
      <c r="CW2196" s="12"/>
      <c r="CX2196" s="12"/>
      <c r="CY2196" s="12"/>
      <c r="CZ2196" s="12"/>
      <c r="DA2196" s="12"/>
      <c r="DB2196" s="12"/>
      <c r="DC2196" s="12"/>
      <c r="DD2196" s="12"/>
      <c r="DE2196" s="12"/>
      <c r="DF2196" s="12"/>
      <c r="DG2196" s="12"/>
      <c r="DH2196" s="12"/>
      <c r="DI2196" s="12"/>
      <c r="DJ2196" s="12"/>
      <c r="DK2196" s="12"/>
      <c r="DL2196" s="12"/>
      <c r="DM2196" s="12"/>
      <c r="DN2196" s="12"/>
      <c r="DO2196" s="12"/>
      <c r="DP2196" s="12"/>
      <c r="DQ2196" s="12"/>
      <c r="DR2196" s="12"/>
      <c r="DS2196" s="12"/>
      <c r="DT2196" s="12"/>
      <c r="DU2196" s="12"/>
      <c r="DV2196" s="12"/>
      <c r="DW2196" s="12"/>
      <c r="DX2196" s="12"/>
      <c r="DY2196" s="12"/>
      <c r="DZ2196" s="12"/>
      <c r="EA2196" s="12"/>
      <c r="EB2196" s="12"/>
      <c r="EC2196" s="12"/>
      <c r="ED2196" s="12"/>
      <c r="EE2196" s="12"/>
      <c r="EF2196" s="12"/>
      <c r="EG2196" s="12"/>
      <c r="EH2196" s="12"/>
      <c r="EI2196" s="12"/>
      <c r="EJ2196" s="12"/>
      <c r="EK2196" s="12"/>
      <c r="EL2196" s="12"/>
      <c r="EM2196" s="12"/>
      <c r="EN2196" s="12"/>
      <c r="EO2196" s="12"/>
      <c r="EP2196" s="12"/>
      <c r="EQ2196" s="12"/>
      <c r="ER2196" s="12"/>
      <c r="ES2196" s="12"/>
      <c r="ET2196" s="12"/>
      <c r="EU2196" s="12"/>
      <c r="EV2196" s="12"/>
      <c r="EW2196" s="12"/>
      <c r="EX2196" s="12"/>
      <c r="EY2196" s="12"/>
      <c r="EZ2196" s="12"/>
      <c r="FA2196" s="12"/>
      <c r="FB2196" s="12"/>
      <c r="FC2196" s="12"/>
      <c r="FD2196" s="12"/>
      <c r="FE2196" s="12"/>
      <c r="FF2196" s="12"/>
      <c r="FG2196" s="12"/>
      <c r="FH2196" s="12"/>
      <c r="FI2196" s="12"/>
      <c r="FJ2196" s="12"/>
      <c r="FK2196" s="12"/>
      <c r="FL2196" s="12"/>
      <c r="FM2196" s="12"/>
      <c r="FN2196" s="12"/>
      <c r="FO2196" s="12"/>
      <c r="FP2196" s="12"/>
      <c r="FQ2196" s="12"/>
      <c r="FR2196" s="12"/>
      <c r="FS2196" s="12"/>
      <c r="FT2196" s="12"/>
      <c r="FU2196" s="12"/>
      <c r="FV2196" s="12"/>
      <c r="FW2196" s="12"/>
      <c r="FX2196" s="12"/>
      <c r="FY2196" s="12"/>
      <c r="FZ2196" s="12"/>
      <c r="GA2196" s="12"/>
      <c r="GB2196" s="12"/>
      <c r="GC2196" s="12"/>
      <c r="GD2196" s="12"/>
      <c r="GE2196" s="12"/>
      <c r="GF2196" s="12"/>
      <c r="GG2196" s="12"/>
      <c r="GH2196" s="12"/>
      <c r="GI2196" s="12"/>
      <c r="GJ2196" s="12"/>
      <c r="GK2196" s="12"/>
      <c r="GL2196" s="12"/>
      <c r="GM2196" s="12"/>
      <c r="GN2196" s="12"/>
      <c r="GO2196" s="12"/>
      <c r="GP2196" s="12"/>
      <c r="GQ2196" s="12"/>
      <c r="GR2196" s="12"/>
    </row>
    <row r="2197" spans="1:200" x14ac:dyDescent="0.2">
      <c r="A2197" s="79">
        <f t="shared" si="752"/>
        <v>45269</v>
      </c>
      <c r="B2197" s="80" t="str">
        <f t="shared" ca="1" si="753"/>
        <v>n.d</v>
      </c>
      <c r="C2197" s="81">
        <f t="shared" ca="1" si="754"/>
        <v>1136.6050237500001</v>
      </c>
      <c r="D2197" s="82">
        <f ca="1">IF(A2197&lt;$B$1,VLOOKUP(A2197,[1]DI!$A$4:$B$15000,2,FALSE),0)</f>
        <v>0</v>
      </c>
      <c r="E2197" s="81">
        <f t="shared" ca="1" si="755"/>
        <v>0</v>
      </c>
      <c r="F2197" s="83">
        <f t="shared" si="750"/>
        <v>1.1679999999999999</v>
      </c>
      <c r="G2197" s="84">
        <f t="shared" ca="1" si="756"/>
        <v>1</v>
      </c>
      <c r="H2197" s="81">
        <f ca="1">TRUNC(PRODUCT(G$10:G2196),15)</f>
        <v>1.40945772534528</v>
      </c>
      <c r="I2197" s="81">
        <f t="shared" ca="1" si="757"/>
        <v>1.40945772534528</v>
      </c>
      <c r="J2197" s="81">
        <f t="shared" ca="1" si="758"/>
        <v>1</v>
      </c>
      <c r="K2197" s="81">
        <f t="shared" ca="1" si="759"/>
        <v>0</v>
      </c>
      <c r="L2197" s="85">
        <f>IF(VLOOKUP(A2197,$U$12:$AD$125,8)=VLOOKUP(A2196,$U$12:$AD$125,8),0,VLOOKUP(A2197,U$12:$AD$125,8))</f>
        <v>0</v>
      </c>
      <c r="M2197" s="86">
        <f>IF(L2197&gt;0,VLOOKUP(L2197,T$12:$AC$125,7),0)</f>
        <v>0</v>
      </c>
      <c r="N2197" s="81">
        <f t="shared" si="751"/>
        <v>0</v>
      </c>
      <c r="O2197" s="81">
        <f t="shared" ca="1" si="760"/>
        <v>0</v>
      </c>
      <c r="P2197" s="87" t="str">
        <f t="shared" si="761"/>
        <v>A+J=</v>
      </c>
      <c r="Q2197" s="88">
        <f t="shared" si="762"/>
        <v>45406</v>
      </c>
      <c r="R2197" s="7"/>
      <c r="S2197" s="7"/>
      <c r="T2197" s="7"/>
      <c r="U2197" s="7"/>
      <c r="V2197" s="7"/>
      <c r="W2197" s="7"/>
      <c r="X2197" s="7"/>
      <c r="Y2197" s="7"/>
      <c r="Z2197" s="7"/>
      <c r="AA2197" s="7"/>
      <c r="AB2197" s="7"/>
      <c r="AC2197" s="7"/>
      <c r="AD2197" s="7"/>
      <c r="AE2197" s="7"/>
      <c r="AF2197" s="65"/>
      <c r="AG2197" s="9"/>
      <c r="AH2197" s="9"/>
      <c r="AI2197" s="4"/>
      <c r="AJ2197" s="10"/>
      <c r="AK2197" s="4"/>
      <c r="AL2197" s="65"/>
      <c r="AM2197" s="10"/>
      <c r="AN2197" s="9"/>
      <c r="AO2197" s="7"/>
      <c r="AP2197" s="11"/>
      <c r="AQ2197" s="9"/>
      <c r="AR2197" s="8"/>
      <c r="AS2197" s="65"/>
      <c r="AT2197" s="12"/>
      <c r="AU2197" s="12"/>
      <c r="AV2197" s="22"/>
      <c r="AW2197" s="12"/>
      <c r="AX2197" s="12"/>
      <c r="AY2197" s="12"/>
      <c r="AZ2197" s="12"/>
      <c r="BA2197" s="12"/>
      <c r="BB2197" s="12"/>
      <c r="BC2197" s="12"/>
      <c r="BD2197" s="12"/>
      <c r="BE2197" s="12"/>
      <c r="BF2197" s="12"/>
      <c r="BG2197" s="12"/>
      <c r="BH2197" s="12"/>
      <c r="BI2197" s="12"/>
      <c r="BJ2197" s="12"/>
      <c r="BK2197" s="12"/>
      <c r="BL2197" s="12"/>
      <c r="BM2197" s="12"/>
      <c r="BN2197" s="12"/>
      <c r="BO2197" s="12"/>
      <c r="BP2197" s="12"/>
      <c r="BQ2197" s="12"/>
      <c r="BR2197" s="12"/>
      <c r="BS2197" s="12"/>
      <c r="BT2197" s="12"/>
      <c r="BU2197" s="12"/>
      <c r="BV2197" s="12"/>
      <c r="BW2197" s="12"/>
      <c r="BX2197" s="12"/>
      <c r="BY2197" s="12"/>
      <c r="BZ2197" s="12"/>
      <c r="CA2197" s="12"/>
      <c r="CB2197" s="12"/>
      <c r="CC2197" s="12"/>
      <c r="CD2197" s="12"/>
      <c r="CE2197" s="12"/>
      <c r="CF2197" s="12"/>
      <c r="CG2197" s="12"/>
      <c r="CH2197" s="12"/>
      <c r="CI2197" s="12"/>
      <c r="CJ2197" s="12"/>
      <c r="CK2197" s="12"/>
      <c r="CL2197" s="12"/>
      <c r="CM2197" s="12"/>
      <c r="CN2197" s="12"/>
      <c r="CO2197" s="12"/>
      <c r="CP2197" s="12"/>
      <c r="CQ2197" s="12"/>
      <c r="CR2197" s="12"/>
      <c r="CS2197" s="12"/>
      <c r="CT2197" s="12"/>
      <c r="CU2197" s="12"/>
      <c r="CV2197" s="12"/>
      <c r="CW2197" s="12"/>
      <c r="CX2197" s="12"/>
      <c r="CY2197" s="12"/>
      <c r="CZ2197" s="12"/>
      <c r="DA2197" s="12"/>
      <c r="DB2197" s="12"/>
      <c r="DC2197" s="12"/>
      <c r="DD2197" s="12"/>
      <c r="DE2197" s="12"/>
      <c r="DF2197" s="12"/>
      <c r="DG2197" s="12"/>
      <c r="DH2197" s="12"/>
      <c r="DI2197" s="12"/>
      <c r="DJ2197" s="12"/>
      <c r="DK2197" s="12"/>
      <c r="DL2197" s="12"/>
      <c r="DM2197" s="12"/>
      <c r="DN2197" s="12"/>
      <c r="DO2197" s="12"/>
      <c r="DP2197" s="12"/>
      <c r="DQ2197" s="12"/>
      <c r="DR2197" s="12"/>
      <c r="DS2197" s="12"/>
      <c r="DT2197" s="12"/>
      <c r="DU2197" s="12"/>
      <c r="DV2197" s="12"/>
      <c r="DW2197" s="12"/>
      <c r="DX2197" s="12"/>
      <c r="DY2197" s="12"/>
      <c r="DZ2197" s="12"/>
      <c r="EA2197" s="12"/>
      <c r="EB2197" s="12"/>
      <c r="EC2197" s="12"/>
      <c r="ED2197" s="12"/>
      <c r="EE2197" s="12"/>
      <c r="EF2197" s="12"/>
      <c r="EG2197" s="12"/>
      <c r="EH2197" s="12"/>
      <c r="EI2197" s="12"/>
      <c r="EJ2197" s="12"/>
      <c r="EK2197" s="12"/>
      <c r="EL2197" s="12"/>
      <c r="EM2197" s="12"/>
      <c r="EN2197" s="12"/>
      <c r="EO2197" s="12"/>
      <c r="EP2197" s="12"/>
      <c r="EQ2197" s="12"/>
      <c r="ER2197" s="12"/>
      <c r="ES2197" s="12"/>
      <c r="ET2197" s="12"/>
      <c r="EU2197" s="12"/>
      <c r="EV2197" s="12"/>
      <c r="EW2197" s="12"/>
      <c r="EX2197" s="12"/>
      <c r="EY2197" s="12"/>
      <c r="EZ2197" s="12"/>
      <c r="FA2197" s="12"/>
      <c r="FB2197" s="12"/>
      <c r="FC2197" s="12"/>
      <c r="FD2197" s="12"/>
      <c r="FE2197" s="12"/>
      <c r="FF2197" s="12"/>
      <c r="FG2197" s="12"/>
      <c r="FH2197" s="12"/>
      <c r="FI2197" s="12"/>
      <c r="FJ2197" s="12"/>
      <c r="FK2197" s="12"/>
      <c r="FL2197" s="12"/>
      <c r="FM2197" s="12"/>
      <c r="FN2197" s="12"/>
      <c r="FO2197" s="12"/>
      <c r="FP2197" s="12"/>
      <c r="FQ2197" s="12"/>
      <c r="FR2197" s="12"/>
      <c r="FS2197" s="12"/>
      <c r="FT2197" s="12"/>
      <c r="FU2197" s="12"/>
      <c r="FV2197" s="12"/>
      <c r="FW2197" s="12"/>
      <c r="FX2197" s="12"/>
      <c r="FY2197" s="12"/>
      <c r="FZ2197" s="12"/>
      <c r="GA2197" s="12"/>
      <c r="GB2197" s="12"/>
      <c r="GC2197" s="12"/>
      <c r="GD2197" s="12"/>
      <c r="GE2197" s="12"/>
      <c r="GF2197" s="12"/>
      <c r="GG2197" s="12"/>
      <c r="GH2197" s="12"/>
      <c r="GI2197" s="12"/>
      <c r="GJ2197" s="12"/>
      <c r="GK2197" s="12"/>
      <c r="GL2197" s="12"/>
      <c r="GM2197" s="12"/>
      <c r="GN2197" s="12"/>
      <c r="GO2197" s="12"/>
      <c r="GP2197" s="12"/>
      <c r="GQ2197" s="12"/>
      <c r="GR2197" s="12"/>
    </row>
    <row r="2198" spans="1:200" x14ac:dyDescent="0.2">
      <c r="A2198" s="79">
        <f t="shared" si="752"/>
        <v>45270</v>
      </c>
      <c r="B2198" s="80" t="str">
        <f t="shared" ca="1" si="753"/>
        <v>n.d</v>
      </c>
      <c r="C2198" s="81">
        <f t="shared" ca="1" si="754"/>
        <v>1136.6050237500001</v>
      </c>
      <c r="D2198" s="82">
        <f ca="1">IF(A2198&lt;$B$1,VLOOKUP(A2198,[1]DI!$A$4:$B$15000,2,FALSE),0)</f>
        <v>0</v>
      </c>
      <c r="E2198" s="81">
        <f t="shared" ca="1" si="755"/>
        <v>0</v>
      </c>
      <c r="F2198" s="83">
        <f t="shared" si="750"/>
        <v>1.1679999999999999</v>
      </c>
      <c r="G2198" s="84">
        <f t="shared" ca="1" si="756"/>
        <v>1</v>
      </c>
      <c r="H2198" s="81">
        <f ca="1">TRUNC(PRODUCT(G$10:G2197),15)</f>
        <v>1.40945772534528</v>
      </c>
      <c r="I2198" s="81">
        <f t="shared" ca="1" si="757"/>
        <v>1.40945772534528</v>
      </c>
      <c r="J2198" s="81">
        <f t="shared" ca="1" si="758"/>
        <v>1</v>
      </c>
      <c r="K2198" s="81">
        <f t="shared" ca="1" si="759"/>
        <v>0</v>
      </c>
      <c r="L2198" s="85">
        <f>IF(VLOOKUP(A2198,$U$12:$AD$125,8)=VLOOKUP(A2197,$U$12:$AD$125,8),0,VLOOKUP(A2198,U$12:$AD$125,8))</f>
        <v>0</v>
      </c>
      <c r="M2198" s="86">
        <f>IF(L2198&gt;0,VLOOKUP(L2198,T$12:$AC$125,7),0)</f>
        <v>0</v>
      </c>
      <c r="N2198" s="81">
        <f t="shared" si="751"/>
        <v>0</v>
      </c>
      <c r="O2198" s="81">
        <f t="shared" ca="1" si="760"/>
        <v>0</v>
      </c>
      <c r="P2198" s="87" t="str">
        <f t="shared" si="761"/>
        <v>A+J=</v>
      </c>
      <c r="Q2198" s="88">
        <f t="shared" si="762"/>
        <v>45406</v>
      </c>
      <c r="R2198" s="7"/>
      <c r="S2198" s="7"/>
      <c r="T2198" s="7"/>
      <c r="U2198" s="7"/>
      <c r="V2198" s="7"/>
      <c r="W2198" s="7"/>
      <c r="X2198" s="7"/>
      <c r="Y2198" s="7"/>
      <c r="Z2198" s="7"/>
      <c r="AA2198" s="7"/>
      <c r="AB2198" s="7"/>
      <c r="AC2198" s="7"/>
      <c r="AD2198" s="7"/>
      <c r="AE2198" s="7"/>
      <c r="AF2198" s="65"/>
      <c r="AG2198" s="9"/>
      <c r="AH2198" s="9"/>
      <c r="AI2198" s="4"/>
      <c r="AJ2198" s="10"/>
      <c r="AK2198" s="4"/>
      <c r="AL2198" s="65"/>
      <c r="AM2198" s="10"/>
      <c r="AN2198" s="9"/>
      <c r="AO2198" s="7"/>
      <c r="AP2198" s="11"/>
      <c r="AQ2198" s="9"/>
      <c r="AR2198" s="8"/>
      <c r="AS2198" s="65"/>
      <c r="AT2198" s="12"/>
      <c r="AU2198" s="12"/>
      <c r="AV2198" s="22"/>
      <c r="AW2198" s="12"/>
      <c r="AX2198" s="12"/>
      <c r="AY2198" s="12"/>
      <c r="AZ2198" s="12"/>
      <c r="BA2198" s="12"/>
      <c r="BB2198" s="12"/>
      <c r="BC2198" s="12"/>
      <c r="BD2198" s="12"/>
      <c r="BE2198" s="12"/>
      <c r="BF2198" s="12"/>
      <c r="BG2198" s="12"/>
      <c r="BH2198" s="12"/>
      <c r="BI2198" s="12"/>
      <c r="BJ2198" s="12"/>
      <c r="BK2198" s="12"/>
      <c r="BL2198" s="12"/>
      <c r="BM2198" s="12"/>
      <c r="BN2198" s="12"/>
      <c r="BO2198" s="12"/>
      <c r="BP2198" s="12"/>
      <c r="BQ2198" s="12"/>
      <c r="BR2198" s="12"/>
      <c r="BS2198" s="12"/>
      <c r="BT2198" s="12"/>
      <c r="BU2198" s="12"/>
      <c r="BV2198" s="12"/>
      <c r="BW2198" s="12"/>
      <c r="BX2198" s="12"/>
      <c r="BY2198" s="12"/>
      <c r="BZ2198" s="12"/>
      <c r="CA2198" s="12"/>
      <c r="CB2198" s="12"/>
      <c r="CC2198" s="12"/>
      <c r="CD2198" s="12"/>
      <c r="CE2198" s="12"/>
      <c r="CF2198" s="12"/>
      <c r="CG2198" s="12"/>
      <c r="CH2198" s="12"/>
      <c r="CI2198" s="12"/>
      <c r="CJ2198" s="12"/>
      <c r="CK2198" s="12"/>
      <c r="CL2198" s="12"/>
      <c r="CM2198" s="12"/>
      <c r="CN2198" s="12"/>
      <c r="CO2198" s="12"/>
      <c r="CP2198" s="12"/>
      <c r="CQ2198" s="12"/>
      <c r="CR2198" s="12"/>
      <c r="CS2198" s="12"/>
      <c r="CT2198" s="12"/>
      <c r="CU2198" s="12"/>
      <c r="CV2198" s="12"/>
      <c r="CW2198" s="12"/>
      <c r="CX2198" s="12"/>
      <c r="CY2198" s="12"/>
      <c r="CZ2198" s="12"/>
      <c r="DA2198" s="12"/>
      <c r="DB2198" s="12"/>
      <c r="DC2198" s="12"/>
      <c r="DD2198" s="12"/>
      <c r="DE2198" s="12"/>
      <c r="DF2198" s="12"/>
      <c r="DG2198" s="12"/>
      <c r="DH2198" s="12"/>
      <c r="DI2198" s="12"/>
      <c r="DJ2198" s="12"/>
      <c r="DK2198" s="12"/>
      <c r="DL2198" s="12"/>
      <c r="DM2198" s="12"/>
      <c r="DN2198" s="12"/>
      <c r="DO2198" s="12"/>
      <c r="DP2198" s="12"/>
      <c r="DQ2198" s="12"/>
      <c r="DR2198" s="12"/>
      <c r="DS2198" s="12"/>
      <c r="DT2198" s="12"/>
      <c r="DU2198" s="12"/>
      <c r="DV2198" s="12"/>
      <c r="DW2198" s="12"/>
      <c r="DX2198" s="12"/>
      <c r="DY2198" s="12"/>
      <c r="DZ2198" s="12"/>
      <c r="EA2198" s="12"/>
      <c r="EB2198" s="12"/>
      <c r="EC2198" s="12"/>
      <c r="ED2198" s="12"/>
      <c r="EE2198" s="12"/>
      <c r="EF2198" s="12"/>
      <c r="EG2198" s="12"/>
      <c r="EH2198" s="12"/>
      <c r="EI2198" s="12"/>
      <c r="EJ2198" s="12"/>
      <c r="EK2198" s="12"/>
      <c r="EL2198" s="12"/>
      <c r="EM2198" s="12"/>
      <c r="EN2198" s="12"/>
      <c r="EO2198" s="12"/>
      <c r="EP2198" s="12"/>
      <c r="EQ2198" s="12"/>
      <c r="ER2198" s="12"/>
      <c r="ES2198" s="12"/>
      <c r="ET2198" s="12"/>
      <c r="EU2198" s="12"/>
      <c r="EV2198" s="12"/>
      <c r="EW2198" s="12"/>
      <c r="EX2198" s="12"/>
      <c r="EY2198" s="12"/>
      <c r="EZ2198" s="12"/>
      <c r="FA2198" s="12"/>
      <c r="FB2198" s="12"/>
      <c r="FC2198" s="12"/>
      <c r="FD2198" s="12"/>
      <c r="FE2198" s="12"/>
      <c r="FF2198" s="12"/>
      <c r="FG2198" s="12"/>
      <c r="FH2198" s="12"/>
      <c r="FI2198" s="12"/>
      <c r="FJ2198" s="12"/>
      <c r="FK2198" s="12"/>
      <c r="FL2198" s="12"/>
      <c r="FM2198" s="12"/>
      <c r="FN2198" s="12"/>
      <c r="FO2198" s="12"/>
      <c r="FP2198" s="12"/>
      <c r="FQ2198" s="12"/>
      <c r="FR2198" s="12"/>
      <c r="FS2198" s="12"/>
      <c r="FT2198" s="12"/>
      <c r="FU2198" s="12"/>
      <c r="FV2198" s="12"/>
      <c r="FW2198" s="12"/>
      <c r="FX2198" s="12"/>
      <c r="FY2198" s="12"/>
      <c r="FZ2198" s="12"/>
      <c r="GA2198" s="12"/>
      <c r="GB2198" s="12"/>
      <c r="GC2198" s="12"/>
      <c r="GD2198" s="12"/>
      <c r="GE2198" s="12"/>
      <c r="GF2198" s="12"/>
      <c r="GG2198" s="12"/>
      <c r="GH2198" s="12"/>
      <c r="GI2198" s="12"/>
      <c r="GJ2198" s="12"/>
      <c r="GK2198" s="12"/>
      <c r="GL2198" s="12"/>
      <c r="GM2198" s="12"/>
      <c r="GN2198" s="12"/>
      <c r="GO2198" s="12"/>
      <c r="GP2198" s="12"/>
      <c r="GQ2198" s="12"/>
      <c r="GR2198" s="12"/>
    </row>
    <row r="2199" spans="1:200" x14ac:dyDescent="0.2">
      <c r="A2199" s="79">
        <f t="shared" si="752"/>
        <v>45271</v>
      </c>
      <c r="B2199" s="80" t="str">
        <f t="shared" ca="1" si="753"/>
        <v>n.d</v>
      </c>
      <c r="C2199" s="81">
        <f t="shared" ca="1" si="754"/>
        <v>1136.6050237500001</v>
      </c>
      <c r="D2199" s="82">
        <f ca="1">IF(A2199&lt;$B$1,VLOOKUP(A2199,[1]DI!$A$4:$B$15000,2,FALSE),0)</f>
        <v>0</v>
      </c>
      <c r="E2199" s="81">
        <f t="shared" ca="1" si="755"/>
        <v>0</v>
      </c>
      <c r="F2199" s="83">
        <f t="shared" si="750"/>
        <v>1.1679999999999999</v>
      </c>
      <c r="G2199" s="84">
        <f t="shared" ca="1" si="756"/>
        <v>1</v>
      </c>
      <c r="H2199" s="81">
        <f ca="1">TRUNC(PRODUCT(G$10:G2198),15)</f>
        <v>1.40945772534528</v>
      </c>
      <c r="I2199" s="81">
        <f t="shared" ca="1" si="757"/>
        <v>1.40945772534528</v>
      </c>
      <c r="J2199" s="81">
        <f t="shared" ca="1" si="758"/>
        <v>1</v>
      </c>
      <c r="K2199" s="81">
        <f t="shared" ca="1" si="759"/>
        <v>0</v>
      </c>
      <c r="L2199" s="85">
        <f>IF(VLOOKUP(A2199,$U$12:$AD$125,8)=VLOOKUP(A2198,$U$12:$AD$125,8),0,VLOOKUP(A2199,U$12:$AD$125,8))</f>
        <v>0</v>
      </c>
      <c r="M2199" s="86">
        <f>IF(L2199&gt;0,VLOOKUP(L2199,T$12:$AC$125,7),0)</f>
        <v>0</v>
      </c>
      <c r="N2199" s="81">
        <f t="shared" si="751"/>
        <v>0</v>
      </c>
      <c r="O2199" s="81">
        <f t="shared" ca="1" si="760"/>
        <v>0</v>
      </c>
      <c r="P2199" s="87" t="str">
        <f t="shared" si="761"/>
        <v>A+J=</v>
      </c>
      <c r="Q2199" s="88">
        <f t="shared" si="762"/>
        <v>45406</v>
      </c>
      <c r="R2199" s="7"/>
      <c r="S2199" s="7"/>
      <c r="T2199" s="7"/>
      <c r="U2199" s="7"/>
      <c r="V2199" s="7"/>
      <c r="W2199" s="7"/>
      <c r="X2199" s="7"/>
      <c r="Y2199" s="7"/>
      <c r="Z2199" s="7"/>
      <c r="AA2199" s="7"/>
      <c r="AB2199" s="7"/>
      <c r="AC2199" s="7"/>
      <c r="AD2199" s="7"/>
      <c r="AE2199" s="7"/>
      <c r="AF2199" s="65"/>
      <c r="AG2199" s="9"/>
      <c r="AH2199" s="9"/>
      <c r="AI2199" s="4"/>
      <c r="AJ2199" s="10"/>
      <c r="AK2199" s="4"/>
      <c r="AL2199" s="65"/>
      <c r="AM2199" s="10"/>
      <c r="AN2199" s="9"/>
      <c r="AO2199" s="7"/>
      <c r="AP2199" s="11"/>
      <c r="AQ2199" s="9"/>
      <c r="AR2199" s="8"/>
      <c r="AS2199" s="65"/>
      <c r="AT2199" s="12"/>
      <c r="AU2199" s="12"/>
      <c r="AV2199" s="22"/>
      <c r="AW2199" s="12"/>
      <c r="AX2199" s="12"/>
      <c r="AY2199" s="12"/>
      <c r="AZ2199" s="12"/>
      <c r="BA2199" s="12"/>
      <c r="BB2199" s="12"/>
      <c r="BC2199" s="12"/>
      <c r="BD2199" s="12"/>
      <c r="BE2199" s="12"/>
      <c r="BF2199" s="12"/>
      <c r="BG2199" s="12"/>
      <c r="BH2199" s="12"/>
      <c r="BI2199" s="12"/>
      <c r="BJ2199" s="12"/>
      <c r="BK2199" s="12"/>
      <c r="BL2199" s="12"/>
      <c r="BM2199" s="12"/>
      <c r="BN2199" s="12"/>
      <c r="BO2199" s="12"/>
      <c r="BP2199" s="12"/>
      <c r="BQ2199" s="12"/>
      <c r="BR2199" s="12"/>
      <c r="BS2199" s="12"/>
      <c r="BT2199" s="12"/>
      <c r="BU2199" s="12"/>
      <c r="BV2199" s="12"/>
      <c r="BW2199" s="12"/>
      <c r="BX2199" s="12"/>
      <c r="BY2199" s="12"/>
      <c r="BZ2199" s="12"/>
      <c r="CA2199" s="12"/>
      <c r="CB2199" s="12"/>
      <c r="CC2199" s="12"/>
      <c r="CD2199" s="12"/>
      <c r="CE2199" s="12"/>
      <c r="CF2199" s="12"/>
      <c r="CG2199" s="12"/>
      <c r="CH2199" s="12"/>
      <c r="CI2199" s="12"/>
      <c r="CJ2199" s="12"/>
      <c r="CK2199" s="12"/>
      <c r="CL2199" s="12"/>
      <c r="CM2199" s="12"/>
      <c r="CN2199" s="12"/>
      <c r="CO2199" s="12"/>
      <c r="CP2199" s="12"/>
      <c r="CQ2199" s="12"/>
      <c r="CR2199" s="12"/>
      <c r="CS2199" s="12"/>
      <c r="CT2199" s="12"/>
      <c r="CU2199" s="12"/>
      <c r="CV2199" s="12"/>
      <c r="CW2199" s="12"/>
      <c r="CX2199" s="12"/>
      <c r="CY2199" s="12"/>
      <c r="CZ2199" s="12"/>
      <c r="DA2199" s="12"/>
      <c r="DB2199" s="12"/>
      <c r="DC2199" s="12"/>
      <c r="DD2199" s="12"/>
      <c r="DE2199" s="12"/>
      <c r="DF2199" s="12"/>
      <c r="DG2199" s="12"/>
      <c r="DH2199" s="12"/>
      <c r="DI2199" s="12"/>
      <c r="DJ2199" s="12"/>
      <c r="DK2199" s="12"/>
      <c r="DL2199" s="12"/>
      <c r="DM2199" s="12"/>
      <c r="DN2199" s="12"/>
      <c r="DO2199" s="12"/>
      <c r="DP2199" s="12"/>
      <c r="DQ2199" s="12"/>
      <c r="DR2199" s="12"/>
      <c r="DS2199" s="12"/>
      <c r="DT2199" s="12"/>
      <c r="DU2199" s="12"/>
      <c r="DV2199" s="12"/>
      <c r="DW2199" s="12"/>
      <c r="DX2199" s="12"/>
      <c r="DY2199" s="12"/>
      <c r="DZ2199" s="12"/>
      <c r="EA2199" s="12"/>
      <c r="EB2199" s="12"/>
      <c r="EC2199" s="12"/>
      <c r="ED2199" s="12"/>
      <c r="EE2199" s="12"/>
      <c r="EF2199" s="12"/>
      <c r="EG2199" s="12"/>
      <c r="EH2199" s="12"/>
      <c r="EI2199" s="12"/>
      <c r="EJ2199" s="12"/>
      <c r="EK2199" s="12"/>
      <c r="EL2199" s="12"/>
      <c r="EM2199" s="12"/>
      <c r="EN2199" s="12"/>
      <c r="EO2199" s="12"/>
      <c r="EP2199" s="12"/>
      <c r="EQ2199" s="12"/>
      <c r="ER2199" s="12"/>
      <c r="ES2199" s="12"/>
      <c r="ET2199" s="12"/>
      <c r="EU2199" s="12"/>
      <c r="EV2199" s="12"/>
      <c r="EW2199" s="12"/>
      <c r="EX2199" s="12"/>
      <c r="EY2199" s="12"/>
      <c r="EZ2199" s="12"/>
      <c r="FA2199" s="12"/>
      <c r="FB2199" s="12"/>
      <c r="FC2199" s="12"/>
      <c r="FD2199" s="12"/>
      <c r="FE2199" s="12"/>
      <c r="FF2199" s="12"/>
      <c r="FG2199" s="12"/>
      <c r="FH2199" s="12"/>
      <c r="FI2199" s="12"/>
      <c r="FJ2199" s="12"/>
      <c r="FK2199" s="12"/>
      <c r="FL2199" s="12"/>
      <c r="FM2199" s="12"/>
      <c r="FN2199" s="12"/>
      <c r="FO2199" s="12"/>
      <c r="FP2199" s="12"/>
      <c r="FQ2199" s="12"/>
      <c r="FR2199" s="12"/>
      <c r="FS2199" s="12"/>
      <c r="FT2199" s="12"/>
      <c r="FU2199" s="12"/>
      <c r="FV2199" s="12"/>
      <c r="FW2199" s="12"/>
      <c r="FX2199" s="12"/>
      <c r="FY2199" s="12"/>
      <c r="FZ2199" s="12"/>
      <c r="GA2199" s="12"/>
      <c r="GB2199" s="12"/>
      <c r="GC2199" s="12"/>
      <c r="GD2199" s="12"/>
      <c r="GE2199" s="12"/>
      <c r="GF2199" s="12"/>
      <c r="GG2199" s="12"/>
      <c r="GH2199" s="12"/>
      <c r="GI2199" s="12"/>
      <c r="GJ2199" s="12"/>
      <c r="GK2199" s="12"/>
      <c r="GL2199" s="12"/>
      <c r="GM2199" s="12"/>
      <c r="GN2199" s="12"/>
      <c r="GO2199" s="12"/>
      <c r="GP2199" s="12"/>
      <c r="GQ2199" s="12"/>
      <c r="GR2199" s="12"/>
    </row>
    <row r="2200" spans="1:200" x14ac:dyDescent="0.2">
      <c r="A2200" s="79">
        <f t="shared" si="752"/>
        <v>45272</v>
      </c>
      <c r="B2200" s="80" t="str">
        <f t="shared" ca="1" si="753"/>
        <v>n.d</v>
      </c>
      <c r="C2200" s="81">
        <f t="shared" ca="1" si="754"/>
        <v>1136.6050237500001</v>
      </c>
      <c r="D2200" s="82">
        <f ca="1">IF(A2200&lt;$B$1,VLOOKUP(A2200,[1]DI!$A$4:$B$15000,2,FALSE),0)</f>
        <v>0</v>
      </c>
      <c r="E2200" s="81">
        <f t="shared" ca="1" si="755"/>
        <v>0</v>
      </c>
      <c r="F2200" s="83">
        <f t="shared" si="750"/>
        <v>1.1679999999999999</v>
      </c>
      <c r="G2200" s="84">
        <f t="shared" ca="1" si="756"/>
        <v>1</v>
      </c>
      <c r="H2200" s="81">
        <f ca="1">TRUNC(PRODUCT(G$10:G2199),15)</f>
        <v>1.40945772534528</v>
      </c>
      <c r="I2200" s="81">
        <f t="shared" ca="1" si="757"/>
        <v>1.40945772534528</v>
      </c>
      <c r="J2200" s="81">
        <f t="shared" ca="1" si="758"/>
        <v>1</v>
      </c>
      <c r="K2200" s="81">
        <f t="shared" ca="1" si="759"/>
        <v>0</v>
      </c>
      <c r="L2200" s="85">
        <f>IF(VLOOKUP(A2200,$U$12:$AD$125,8)=VLOOKUP(A2199,$U$12:$AD$125,8),0,VLOOKUP(A2200,U$12:$AD$125,8))</f>
        <v>0</v>
      </c>
      <c r="M2200" s="86">
        <f>IF(L2200&gt;0,VLOOKUP(L2200,T$12:$AC$125,7),0)</f>
        <v>0</v>
      </c>
      <c r="N2200" s="81">
        <f t="shared" si="751"/>
        <v>0</v>
      </c>
      <c r="O2200" s="81">
        <f t="shared" ca="1" si="760"/>
        <v>0</v>
      </c>
      <c r="P2200" s="87" t="str">
        <f t="shared" si="761"/>
        <v>A+J=</v>
      </c>
      <c r="Q2200" s="88">
        <f t="shared" si="762"/>
        <v>45406</v>
      </c>
      <c r="R2200" s="7"/>
      <c r="S2200" s="7"/>
      <c r="T2200" s="7"/>
      <c r="U2200" s="7"/>
      <c r="V2200" s="7"/>
      <c r="W2200" s="7"/>
      <c r="X2200" s="7"/>
      <c r="Y2200" s="7"/>
      <c r="Z2200" s="7"/>
      <c r="AA2200" s="7"/>
      <c r="AB2200" s="7"/>
      <c r="AC2200" s="7"/>
      <c r="AD2200" s="7"/>
      <c r="AE2200" s="7"/>
      <c r="AF2200" s="65"/>
      <c r="AG2200" s="9"/>
      <c r="AH2200" s="9"/>
      <c r="AI2200" s="4"/>
      <c r="AJ2200" s="10"/>
      <c r="AK2200" s="4"/>
      <c r="AL2200" s="65"/>
      <c r="AM2200" s="10"/>
      <c r="AN2200" s="9"/>
      <c r="AO2200" s="7"/>
      <c r="AP2200" s="11"/>
      <c r="AQ2200" s="9"/>
      <c r="AR2200" s="8"/>
      <c r="AS2200" s="65"/>
      <c r="AT2200" s="12"/>
      <c r="AU2200" s="12"/>
      <c r="AV2200" s="22"/>
      <c r="AW2200" s="12"/>
      <c r="AX2200" s="12"/>
      <c r="AY2200" s="12"/>
      <c r="AZ2200" s="12"/>
      <c r="BA2200" s="12"/>
      <c r="BB2200" s="12"/>
      <c r="BC2200" s="12"/>
      <c r="BD2200" s="12"/>
      <c r="BE2200" s="12"/>
      <c r="BF2200" s="12"/>
      <c r="BG2200" s="12"/>
      <c r="BH2200" s="12"/>
      <c r="BI2200" s="12"/>
      <c r="BJ2200" s="12"/>
      <c r="BK2200" s="12"/>
      <c r="BL2200" s="12"/>
      <c r="BM2200" s="12"/>
      <c r="BN2200" s="12"/>
      <c r="BO2200" s="12"/>
      <c r="BP2200" s="12"/>
      <c r="BQ2200" s="12"/>
      <c r="BR2200" s="12"/>
      <c r="BS2200" s="12"/>
      <c r="BT2200" s="12"/>
      <c r="BU2200" s="12"/>
      <c r="BV2200" s="12"/>
      <c r="BW2200" s="12"/>
      <c r="BX2200" s="12"/>
      <c r="BY2200" s="12"/>
      <c r="BZ2200" s="12"/>
      <c r="CA2200" s="12"/>
      <c r="CB2200" s="12"/>
      <c r="CC2200" s="12"/>
      <c r="CD2200" s="12"/>
      <c r="CE2200" s="12"/>
      <c r="CF2200" s="12"/>
      <c r="CG2200" s="12"/>
      <c r="CH2200" s="12"/>
      <c r="CI2200" s="12"/>
      <c r="CJ2200" s="12"/>
      <c r="CK2200" s="12"/>
      <c r="CL2200" s="12"/>
      <c r="CM2200" s="12"/>
      <c r="CN2200" s="12"/>
      <c r="CO2200" s="12"/>
      <c r="CP2200" s="12"/>
      <c r="CQ2200" s="12"/>
      <c r="CR2200" s="12"/>
      <c r="CS2200" s="12"/>
      <c r="CT2200" s="12"/>
      <c r="CU2200" s="12"/>
      <c r="CV2200" s="12"/>
      <c r="CW2200" s="12"/>
      <c r="CX2200" s="12"/>
      <c r="CY2200" s="12"/>
      <c r="CZ2200" s="12"/>
      <c r="DA2200" s="12"/>
      <c r="DB2200" s="12"/>
      <c r="DC2200" s="12"/>
      <c r="DD2200" s="12"/>
      <c r="DE2200" s="12"/>
      <c r="DF2200" s="12"/>
      <c r="DG2200" s="12"/>
      <c r="DH2200" s="12"/>
      <c r="DI2200" s="12"/>
      <c r="DJ2200" s="12"/>
      <c r="DK2200" s="12"/>
      <c r="DL2200" s="12"/>
      <c r="DM2200" s="12"/>
      <c r="DN2200" s="12"/>
      <c r="DO2200" s="12"/>
      <c r="DP2200" s="12"/>
      <c r="DQ2200" s="12"/>
      <c r="DR2200" s="12"/>
      <c r="DS2200" s="12"/>
      <c r="DT2200" s="12"/>
      <c r="DU2200" s="12"/>
      <c r="DV2200" s="12"/>
      <c r="DW2200" s="12"/>
      <c r="DX2200" s="12"/>
      <c r="DY2200" s="12"/>
      <c r="DZ2200" s="12"/>
      <c r="EA2200" s="12"/>
      <c r="EB2200" s="12"/>
      <c r="EC2200" s="12"/>
      <c r="ED2200" s="12"/>
      <c r="EE2200" s="12"/>
      <c r="EF2200" s="12"/>
      <c r="EG2200" s="12"/>
      <c r="EH2200" s="12"/>
      <c r="EI2200" s="12"/>
      <c r="EJ2200" s="12"/>
      <c r="EK2200" s="12"/>
      <c r="EL2200" s="12"/>
      <c r="EM2200" s="12"/>
      <c r="EN2200" s="12"/>
      <c r="EO2200" s="12"/>
      <c r="EP2200" s="12"/>
      <c r="EQ2200" s="12"/>
      <c r="ER2200" s="12"/>
      <c r="ES2200" s="12"/>
      <c r="ET2200" s="12"/>
      <c r="EU2200" s="12"/>
      <c r="EV2200" s="12"/>
      <c r="EW2200" s="12"/>
      <c r="EX2200" s="12"/>
      <c r="EY2200" s="12"/>
      <c r="EZ2200" s="12"/>
      <c r="FA2200" s="12"/>
      <c r="FB2200" s="12"/>
      <c r="FC2200" s="12"/>
      <c r="FD2200" s="12"/>
      <c r="FE2200" s="12"/>
      <c r="FF2200" s="12"/>
      <c r="FG2200" s="12"/>
      <c r="FH2200" s="12"/>
      <c r="FI2200" s="12"/>
      <c r="FJ2200" s="12"/>
      <c r="FK2200" s="12"/>
      <c r="FL2200" s="12"/>
      <c r="FM2200" s="12"/>
      <c r="FN2200" s="12"/>
      <c r="FO2200" s="12"/>
      <c r="FP2200" s="12"/>
      <c r="FQ2200" s="12"/>
      <c r="FR2200" s="12"/>
      <c r="FS2200" s="12"/>
      <c r="FT2200" s="12"/>
      <c r="FU2200" s="12"/>
      <c r="FV2200" s="12"/>
      <c r="FW2200" s="12"/>
      <c r="FX2200" s="12"/>
      <c r="FY2200" s="12"/>
      <c r="FZ2200" s="12"/>
      <c r="GA2200" s="12"/>
      <c r="GB2200" s="12"/>
      <c r="GC2200" s="12"/>
      <c r="GD2200" s="12"/>
      <c r="GE2200" s="12"/>
      <c r="GF2200" s="12"/>
      <c r="GG2200" s="12"/>
      <c r="GH2200" s="12"/>
      <c r="GI2200" s="12"/>
      <c r="GJ2200" s="12"/>
      <c r="GK2200" s="12"/>
      <c r="GL2200" s="12"/>
      <c r="GM2200" s="12"/>
      <c r="GN2200" s="12"/>
      <c r="GO2200" s="12"/>
      <c r="GP2200" s="12"/>
      <c r="GQ2200" s="12"/>
      <c r="GR2200" s="12"/>
    </row>
    <row r="2201" spans="1:200" x14ac:dyDescent="0.2">
      <c r="A2201" s="79">
        <f t="shared" si="752"/>
        <v>45273</v>
      </c>
      <c r="B2201" s="80" t="str">
        <f t="shared" ca="1" si="753"/>
        <v>n.d</v>
      </c>
      <c r="C2201" s="81">
        <f t="shared" ca="1" si="754"/>
        <v>1136.6050237500001</v>
      </c>
      <c r="D2201" s="82">
        <f ca="1">IF(A2201&lt;$B$1,VLOOKUP(A2201,[1]DI!$A$4:$B$15000,2,FALSE),0)</f>
        <v>0</v>
      </c>
      <c r="E2201" s="81">
        <f t="shared" ca="1" si="755"/>
        <v>0</v>
      </c>
      <c r="F2201" s="83">
        <f t="shared" si="750"/>
        <v>1.1679999999999999</v>
      </c>
      <c r="G2201" s="84">
        <f t="shared" ca="1" si="756"/>
        <v>1</v>
      </c>
      <c r="H2201" s="81">
        <f ca="1">TRUNC(PRODUCT(G$10:G2200),15)</f>
        <v>1.40945772534528</v>
      </c>
      <c r="I2201" s="81">
        <f t="shared" ca="1" si="757"/>
        <v>1.40945772534528</v>
      </c>
      <c r="J2201" s="81">
        <f t="shared" ca="1" si="758"/>
        <v>1</v>
      </c>
      <c r="K2201" s="81">
        <f t="shared" ca="1" si="759"/>
        <v>0</v>
      </c>
      <c r="L2201" s="85">
        <f>IF(VLOOKUP(A2201,$U$12:$AD$125,8)=VLOOKUP(A2200,$U$12:$AD$125,8),0,VLOOKUP(A2201,U$12:$AD$125,8))</f>
        <v>0</v>
      </c>
      <c r="M2201" s="86">
        <f>IF(L2201&gt;0,VLOOKUP(L2201,T$12:$AC$125,7),0)</f>
        <v>0</v>
      </c>
      <c r="N2201" s="81">
        <f t="shared" si="751"/>
        <v>0</v>
      </c>
      <c r="O2201" s="81">
        <f t="shared" ca="1" si="760"/>
        <v>0</v>
      </c>
      <c r="P2201" s="87" t="str">
        <f t="shared" si="761"/>
        <v>A+J=</v>
      </c>
      <c r="Q2201" s="88">
        <f t="shared" si="762"/>
        <v>45406</v>
      </c>
      <c r="R2201" s="7"/>
      <c r="S2201" s="7"/>
      <c r="T2201" s="7"/>
      <c r="U2201" s="7"/>
      <c r="V2201" s="7"/>
      <c r="W2201" s="7"/>
      <c r="X2201" s="7"/>
      <c r="Y2201" s="7"/>
      <c r="Z2201" s="7"/>
      <c r="AA2201" s="7"/>
      <c r="AB2201" s="7"/>
      <c r="AC2201" s="7"/>
      <c r="AD2201" s="7"/>
      <c r="AE2201" s="7"/>
      <c r="AF2201" s="65"/>
      <c r="AG2201" s="9"/>
      <c r="AH2201" s="9"/>
      <c r="AI2201" s="4"/>
      <c r="AJ2201" s="10"/>
      <c r="AK2201" s="4"/>
      <c r="AL2201" s="65"/>
      <c r="AM2201" s="10"/>
      <c r="AN2201" s="9"/>
      <c r="AO2201" s="7"/>
      <c r="AP2201" s="11"/>
      <c r="AQ2201" s="9"/>
      <c r="AR2201" s="8"/>
      <c r="AS2201" s="65"/>
      <c r="AT2201" s="12"/>
      <c r="AU2201" s="12"/>
      <c r="AV2201" s="22"/>
      <c r="AW2201" s="12"/>
      <c r="AX2201" s="12"/>
      <c r="AY2201" s="12"/>
      <c r="AZ2201" s="12"/>
      <c r="BA2201" s="12"/>
      <c r="BB2201" s="12"/>
      <c r="BC2201" s="12"/>
      <c r="BD2201" s="12"/>
      <c r="BE2201" s="12"/>
      <c r="BF2201" s="12"/>
      <c r="BG2201" s="12"/>
      <c r="BH2201" s="12"/>
      <c r="BI2201" s="12"/>
      <c r="BJ2201" s="12"/>
      <c r="BK2201" s="12"/>
      <c r="BL2201" s="12"/>
      <c r="BM2201" s="12"/>
      <c r="BN2201" s="12"/>
      <c r="BO2201" s="12"/>
      <c r="BP2201" s="12"/>
      <c r="BQ2201" s="12"/>
      <c r="BR2201" s="12"/>
      <c r="BS2201" s="12"/>
      <c r="BT2201" s="12"/>
      <c r="BU2201" s="12"/>
      <c r="BV2201" s="12"/>
      <c r="BW2201" s="12"/>
      <c r="BX2201" s="12"/>
      <c r="BY2201" s="12"/>
      <c r="BZ2201" s="12"/>
      <c r="CA2201" s="12"/>
      <c r="CB2201" s="12"/>
      <c r="CC2201" s="12"/>
      <c r="CD2201" s="12"/>
      <c r="CE2201" s="12"/>
      <c r="CF2201" s="12"/>
      <c r="CG2201" s="12"/>
      <c r="CH2201" s="12"/>
      <c r="CI2201" s="12"/>
      <c r="CJ2201" s="12"/>
      <c r="CK2201" s="12"/>
      <c r="CL2201" s="12"/>
      <c r="CM2201" s="12"/>
      <c r="CN2201" s="12"/>
      <c r="CO2201" s="12"/>
      <c r="CP2201" s="12"/>
      <c r="CQ2201" s="12"/>
      <c r="CR2201" s="12"/>
      <c r="CS2201" s="12"/>
      <c r="CT2201" s="12"/>
      <c r="CU2201" s="12"/>
      <c r="CV2201" s="12"/>
      <c r="CW2201" s="12"/>
      <c r="CX2201" s="12"/>
      <c r="CY2201" s="12"/>
      <c r="CZ2201" s="12"/>
      <c r="DA2201" s="12"/>
      <c r="DB2201" s="12"/>
      <c r="DC2201" s="12"/>
      <c r="DD2201" s="12"/>
      <c r="DE2201" s="12"/>
      <c r="DF2201" s="12"/>
      <c r="DG2201" s="12"/>
      <c r="DH2201" s="12"/>
      <c r="DI2201" s="12"/>
      <c r="DJ2201" s="12"/>
      <c r="DK2201" s="12"/>
      <c r="DL2201" s="12"/>
      <c r="DM2201" s="12"/>
      <c r="DN2201" s="12"/>
      <c r="DO2201" s="12"/>
      <c r="DP2201" s="12"/>
      <c r="DQ2201" s="12"/>
      <c r="DR2201" s="12"/>
      <c r="DS2201" s="12"/>
      <c r="DT2201" s="12"/>
      <c r="DU2201" s="12"/>
      <c r="DV2201" s="12"/>
      <c r="DW2201" s="12"/>
      <c r="DX2201" s="12"/>
      <c r="DY2201" s="12"/>
      <c r="DZ2201" s="12"/>
      <c r="EA2201" s="12"/>
      <c r="EB2201" s="12"/>
      <c r="EC2201" s="12"/>
      <c r="ED2201" s="12"/>
      <c r="EE2201" s="12"/>
      <c r="EF2201" s="12"/>
      <c r="EG2201" s="12"/>
      <c r="EH2201" s="12"/>
      <c r="EI2201" s="12"/>
      <c r="EJ2201" s="12"/>
      <c r="EK2201" s="12"/>
      <c r="EL2201" s="12"/>
      <c r="EM2201" s="12"/>
      <c r="EN2201" s="12"/>
      <c r="EO2201" s="12"/>
      <c r="EP2201" s="12"/>
      <c r="EQ2201" s="12"/>
      <c r="ER2201" s="12"/>
      <c r="ES2201" s="12"/>
      <c r="ET2201" s="12"/>
      <c r="EU2201" s="12"/>
      <c r="EV2201" s="12"/>
      <c r="EW2201" s="12"/>
      <c r="EX2201" s="12"/>
      <c r="EY2201" s="12"/>
      <c r="EZ2201" s="12"/>
      <c r="FA2201" s="12"/>
      <c r="FB2201" s="12"/>
      <c r="FC2201" s="12"/>
      <c r="FD2201" s="12"/>
      <c r="FE2201" s="12"/>
      <c r="FF2201" s="12"/>
      <c r="FG2201" s="12"/>
      <c r="FH2201" s="12"/>
      <c r="FI2201" s="12"/>
      <c r="FJ2201" s="12"/>
      <c r="FK2201" s="12"/>
      <c r="FL2201" s="12"/>
      <c r="FM2201" s="12"/>
      <c r="FN2201" s="12"/>
      <c r="FO2201" s="12"/>
      <c r="FP2201" s="12"/>
      <c r="FQ2201" s="12"/>
      <c r="FR2201" s="12"/>
      <c r="FS2201" s="12"/>
      <c r="FT2201" s="12"/>
      <c r="FU2201" s="12"/>
      <c r="FV2201" s="12"/>
      <c r="FW2201" s="12"/>
      <c r="FX2201" s="12"/>
      <c r="FY2201" s="12"/>
      <c r="FZ2201" s="12"/>
      <c r="GA2201" s="12"/>
      <c r="GB2201" s="12"/>
      <c r="GC2201" s="12"/>
      <c r="GD2201" s="12"/>
      <c r="GE2201" s="12"/>
      <c r="GF2201" s="12"/>
      <c r="GG2201" s="12"/>
      <c r="GH2201" s="12"/>
      <c r="GI2201" s="12"/>
      <c r="GJ2201" s="12"/>
      <c r="GK2201" s="12"/>
      <c r="GL2201" s="12"/>
      <c r="GM2201" s="12"/>
      <c r="GN2201" s="12"/>
      <c r="GO2201" s="12"/>
      <c r="GP2201" s="12"/>
      <c r="GQ2201" s="12"/>
      <c r="GR2201" s="12"/>
    </row>
    <row r="2202" spans="1:200" x14ac:dyDescent="0.2">
      <c r="A2202" s="79">
        <f t="shared" si="752"/>
        <v>45274</v>
      </c>
      <c r="B2202" s="80" t="str">
        <f t="shared" ca="1" si="753"/>
        <v>n.d</v>
      </c>
      <c r="C2202" s="81">
        <f t="shared" ca="1" si="754"/>
        <v>1136.6050237500001</v>
      </c>
      <c r="D2202" s="82">
        <f ca="1">IF(A2202&lt;$B$1,VLOOKUP(A2202,[1]DI!$A$4:$B$15000,2,FALSE),0)</f>
        <v>0</v>
      </c>
      <c r="E2202" s="81">
        <f t="shared" ca="1" si="755"/>
        <v>0</v>
      </c>
      <c r="F2202" s="83">
        <f t="shared" si="750"/>
        <v>1.1679999999999999</v>
      </c>
      <c r="G2202" s="84">
        <f t="shared" ca="1" si="756"/>
        <v>1</v>
      </c>
      <c r="H2202" s="81">
        <f ca="1">TRUNC(PRODUCT(G$10:G2201),15)</f>
        <v>1.40945772534528</v>
      </c>
      <c r="I2202" s="81">
        <f t="shared" ca="1" si="757"/>
        <v>1.40945772534528</v>
      </c>
      <c r="J2202" s="81">
        <f t="shared" ca="1" si="758"/>
        <v>1</v>
      </c>
      <c r="K2202" s="81">
        <f t="shared" ca="1" si="759"/>
        <v>0</v>
      </c>
      <c r="L2202" s="85">
        <f>IF(VLOOKUP(A2202,$U$12:$AD$125,8)=VLOOKUP(A2201,$U$12:$AD$125,8),0,VLOOKUP(A2202,U$12:$AD$125,8))</f>
        <v>0</v>
      </c>
      <c r="M2202" s="86">
        <f>IF(L2202&gt;0,VLOOKUP(L2202,T$12:$AC$125,7),0)</f>
        <v>0</v>
      </c>
      <c r="N2202" s="81">
        <f t="shared" si="751"/>
        <v>0</v>
      </c>
      <c r="O2202" s="81">
        <f t="shared" ca="1" si="760"/>
        <v>0</v>
      </c>
      <c r="P2202" s="87" t="str">
        <f t="shared" si="761"/>
        <v>A+J=</v>
      </c>
      <c r="Q2202" s="88">
        <f t="shared" si="762"/>
        <v>45406</v>
      </c>
      <c r="R2202" s="7"/>
      <c r="S2202" s="7"/>
      <c r="T2202" s="7"/>
      <c r="U2202" s="7"/>
      <c r="V2202" s="7"/>
      <c r="W2202" s="7"/>
      <c r="X2202" s="7"/>
      <c r="Y2202" s="7"/>
      <c r="Z2202" s="7"/>
      <c r="AA2202" s="7"/>
      <c r="AB2202" s="7"/>
      <c r="AC2202" s="7"/>
      <c r="AD2202" s="7"/>
      <c r="AE2202" s="7"/>
      <c r="AF2202" s="65"/>
      <c r="AG2202" s="9"/>
      <c r="AH2202" s="9"/>
      <c r="AI2202" s="4"/>
      <c r="AJ2202" s="10"/>
      <c r="AK2202" s="4"/>
      <c r="AL2202" s="65"/>
      <c r="AM2202" s="10"/>
      <c r="AN2202" s="9"/>
      <c r="AO2202" s="7"/>
      <c r="AP2202" s="11"/>
      <c r="AQ2202" s="9"/>
      <c r="AR2202" s="8"/>
      <c r="AS2202" s="65"/>
      <c r="AT2202" s="12"/>
      <c r="AU2202" s="12"/>
      <c r="AV2202" s="22"/>
      <c r="AW2202" s="12"/>
      <c r="AX2202" s="12"/>
      <c r="AY2202" s="12"/>
      <c r="AZ2202" s="12"/>
      <c r="BA2202" s="12"/>
      <c r="BB2202" s="12"/>
      <c r="BC2202" s="12"/>
      <c r="BD2202" s="12"/>
      <c r="BE2202" s="12"/>
      <c r="BF2202" s="12"/>
      <c r="BG2202" s="12"/>
      <c r="BH2202" s="12"/>
      <c r="BI2202" s="12"/>
      <c r="BJ2202" s="12"/>
      <c r="BK2202" s="12"/>
      <c r="BL2202" s="12"/>
      <c r="BM2202" s="12"/>
      <c r="BN2202" s="12"/>
      <c r="BO2202" s="12"/>
      <c r="BP2202" s="12"/>
      <c r="BQ2202" s="12"/>
      <c r="BR2202" s="12"/>
      <c r="BS2202" s="12"/>
      <c r="BT2202" s="12"/>
      <c r="BU2202" s="12"/>
      <c r="BV2202" s="12"/>
      <c r="BW2202" s="12"/>
      <c r="BX2202" s="12"/>
      <c r="BY2202" s="12"/>
      <c r="BZ2202" s="12"/>
      <c r="CA2202" s="12"/>
      <c r="CB2202" s="12"/>
      <c r="CC2202" s="12"/>
      <c r="CD2202" s="12"/>
      <c r="CE2202" s="12"/>
      <c r="CF2202" s="12"/>
      <c r="CG2202" s="12"/>
      <c r="CH2202" s="12"/>
      <c r="CI2202" s="12"/>
      <c r="CJ2202" s="12"/>
      <c r="CK2202" s="12"/>
      <c r="CL2202" s="12"/>
      <c r="CM2202" s="12"/>
      <c r="CN2202" s="12"/>
      <c r="CO2202" s="12"/>
      <c r="CP2202" s="12"/>
      <c r="CQ2202" s="12"/>
      <c r="CR2202" s="12"/>
      <c r="CS2202" s="12"/>
      <c r="CT2202" s="12"/>
      <c r="CU2202" s="12"/>
      <c r="CV2202" s="12"/>
      <c r="CW2202" s="12"/>
      <c r="CX2202" s="12"/>
      <c r="CY2202" s="12"/>
      <c r="CZ2202" s="12"/>
      <c r="DA2202" s="12"/>
      <c r="DB2202" s="12"/>
      <c r="DC2202" s="12"/>
      <c r="DD2202" s="12"/>
      <c r="DE2202" s="12"/>
      <c r="DF2202" s="12"/>
      <c r="DG2202" s="12"/>
      <c r="DH2202" s="12"/>
      <c r="DI2202" s="12"/>
      <c r="DJ2202" s="12"/>
      <c r="DK2202" s="12"/>
      <c r="DL2202" s="12"/>
      <c r="DM2202" s="12"/>
      <c r="DN2202" s="12"/>
      <c r="DO2202" s="12"/>
      <c r="DP2202" s="12"/>
      <c r="DQ2202" s="12"/>
      <c r="DR2202" s="12"/>
      <c r="DS2202" s="12"/>
      <c r="DT2202" s="12"/>
      <c r="DU2202" s="12"/>
      <c r="DV2202" s="12"/>
      <c r="DW2202" s="12"/>
      <c r="DX2202" s="12"/>
      <c r="DY2202" s="12"/>
      <c r="DZ2202" s="12"/>
      <c r="EA2202" s="12"/>
      <c r="EB2202" s="12"/>
      <c r="EC2202" s="12"/>
      <c r="ED2202" s="12"/>
      <c r="EE2202" s="12"/>
      <c r="EF2202" s="12"/>
      <c r="EG2202" s="12"/>
      <c r="EH2202" s="12"/>
      <c r="EI2202" s="12"/>
      <c r="EJ2202" s="12"/>
      <c r="EK2202" s="12"/>
      <c r="EL2202" s="12"/>
      <c r="EM2202" s="12"/>
      <c r="EN2202" s="12"/>
      <c r="EO2202" s="12"/>
      <c r="EP2202" s="12"/>
      <c r="EQ2202" s="12"/>
      <c r="ER2202" s="12"/>
      <c r="ES2202" s="12"/>
      <c r="ET2202" s="12"/>
      <c r="EU2202" s="12"/>
      <c r="EV2202" s="12"/>
      <c r="EW2202" s="12"/>
      <c r="EX2202" s="12"/>
      <c r="EY2202" s="12"/>
      <c r="EZ2202" s="12"/>
      <c r="FA2202" s="12"/>
      <c r="FB2202" s="12"/>
      <c r="FC2202" s="12"/>
      <c r="FD2202" s="12"/>
      <c r="FE2202" s="12"/>
      <c r="FF2202" s="12"/>
      <c r="FG2202" s="12"/>
      <c r="FH2202" s="12"/>
      <c r="FI2202" s="12"/>
      <c r="FJ2202" s="12"/>
      <c r="FK2202" s="12"/>
      <c r="FL2202" s="12"/>
      <c r="FM2202" s="12"/>
      <c r="FN2202" s="12"/>
      <c r="FO2202" s="12"/>
      <c r="FP2202" s="12"/>
      <c r="FQ2202" s="12"/>
      <c r="FR2202" s="12"/>
      <c r="FS2202" s="12"/>
      <c r="FT2202" s="12"/>
      <c r="FU2202" s="12"/>
      <c r="FV2202" s="12"/>
      <c r="FW2202" s="12"/>
      <c r="FX2202" s="12"/>
      <c r="FY2202" s="12"/>
      <c r="FZ2202" s="12"/>
      <c r="GA2202" s="12"/>
      <c r="GB2202" s="12"/>
      <c r="GC2202" s="12"/>
      <c r="GD2202" s="12"/>
      <c r="GE2202" s="12"/>
      <c r="GF2202" s="12"/>
      <c r="GG2202" s="12"/>
      <c r="GH2202" s="12"/>
      <c r="GI2202" s="12"/>
      <c r="GJ2202" s="12"/>
      <c r="GK2202" s="12"/>
      <c r="GL2202" s="12"/>
      <c r="GM2202" s="12"/>
      <c r="GN2202" s="12"/>
      <c r="GO2202" s="12"/>
      <c r="GP2202" s="12"/>
      <c r="GQ2202" s="12"/>
      <c r="GR2202" s="12"/>
    </row>
    <row r="2203" spans="1:200" x14ac:dyDescent="0.2">
      <c r="A2203" s="79">
        <f t="shared" si="752"/>
        <v>45275</v>
      </c>
      <c r="B2203" s="80" t="str">
        <f t="shared" ca="1" si="753"/>
        <v>n.d</v>
      </c>
      <c r="C2203" s="81">
        <f t="shared" ca="1" si="754"/>
        <v>1136.6050237500001</v>
      </c>
      <c r="D2203" s="82">
        <f ca="1">IF(A2203&lt;$B$1,VLOOKUP(A2203,[1]DI!$A$4:$B$15000,2,FALSE),0)</f>
        <v>0</v>
      </c>
      <c r="E2203" s="81">
        <f t="shared" ca="1" si="755"/>
        <v>0</v>
      </c>
      <c r="F2203" s="83">
        <f t="shared" si="750"/>
        <v>1.1679999999999999</v>
      </c>
      <c r="G2203" s="84">
        <f t="shared" ca="1" si="756"/>
        <v>1</v>
      </c>
      <c r="H2203" s="81">
        <f ca="1">TRUNC(PRODUCT(G$10:G2202),15)</f>
        <v>1.40945772534528</v>
      </c>
      <c r="I2203" s="81">
        <f t="shared" ca="1" si="757"/>
        <v>1.40945772534528</v>
      </c>
      <c r="J2203" s="81">
        <f t="shared" ca="1" si="758"/>
        <v>1</v>
      </c>
      <c r="K2203" s="81">
        <f t="shared" ca="1" si="759"/>
        <v>0</v>
      </c>
      <c r="L2203" s="85">
        <f>IF(VLOOKUP(A2203,$U$12:$AD$125,8)=VLOOKUP(A2202,$U$12:$AD$125,8),0,VLOOKUP(A2203,U$12:$AD$125,8))</f>
        <v>0</v>
      </c>
      <c r="M2203" s="86">
        <f>IF(L2203&gt;0,VLOOKUP(L2203,T$12:$AC$125,7),0)</f>
        <v>0</v>
      </c>
      <c r="N2203" s="81">
        <f t="shared" si="751"/>
        <v>0</v>
      </c>
      <c r="O2203" s="81">
        <f t="shared" ca="1" si="760"/>
        <v>0</v>
      </c>
      <c r="P2203" s="87" t="str">
        <f t="shared" si="761"/>
        <v>A+J=</v>
      </c>
      <c r="Q2203" s="88">
        <f t="shared" si="762"/>
        <v>45406</v>
      </c>
      <c r="R2203" s="7"/>
      <c r="S2203" s="7"/>
      <c r="T2203" s="7"/>
      <c r="U2203" s="7"/>
      <c r="V2203" s="7"/>
      <c r="W2203" s="7"/>
      <c r="X2203" s="7"/>
      <c r="Y2203" s="7"/>
      <c r="Z2203" s="7"/>
      <c r="AA2203" s="7"/>
      <c r="AB2203" s="7"/>
      <c r="AC2203" s="7"/>
      <c r="AD2203" s="7"/>
      <c r="AE2203" s="7"/>
      <c r="AF2203" s="65"/>
      <c r="AG2203" s="9"/>
      <c r="AH2203" s="9"/>
      <c r="AI2203" s="4"/>
      <c r="AJ2203" s="10"/>
      <c r="AK2203" s="4"/>
      <c r="AL2203" s="65"/>
      <c r="AM2203" s="10"/>
      <c r="AN2203" s="9"/>
      <c r="AO2203" s="7"/>
      <c r="AP2203" s="11"/>
      <c r="AQ2203" s="9"/>
      <c r="AR2203" s="8"/>
      <c r="AS2203" s="65"/>
      <c r="AT2203" s="12"/>
      <c r="AU2203" s="12"/>
      <c r="AV2203" s="22"/>
      <c r="AW2203" s="12"/>
      <c r="AX2203" s="12"/>
      <c r="AY2203" s="12"/>
      <c r="AZ2203" s="12"/>
      <c r="BA2203" s="12"/>
      <c r="BB2203" s="12"/>
      <c r="BC2203" s="12"/>
      <c r="BD2203" s="12"/>
      <c r="BE2203" s="12"/>
      <c r="BF2203" s="12"/>
      <c r="BG2203" s="12"/>
      <c r="BH2203" s="12"/>
      <c r="BI2203" s="12"/>
      <c r="BJ2203" s="12"/>
      <c r="BK2203" s="12"/>
      <c r="BL2203" s="12"/>
      <c r="BM2203" s="12"/>
      <c r="BN2203" s="12"/>
      <c r="BO2203" s="12"/>
      <c r="BP2203" s="12"/>
      <c r="BQ2203" s="12"/>
      <c r="BR2203" s="12"/>
      <c r="BS2203" s="12"/>
      <c r="BT2203" s="12"/>
      <c r="BU2203" s="12"/>
      <c r="BV2203" s="12"/>
      <c r="BW2203" s="12"/>
      <c r="BX2203" s="12"/>
      <c r="BY2203" s="12"/>
      <c r="BZ2203" s="12"/>
      <c r="CA2203" s="12"/>
      <c r="CB2203" s="12"/>
      <c r="CC2203" s="12"/>
      <c r="CD2203" s="12"/>
      <c r="CE2203" s="12"/>
      <c r="CF2203" s="12"/>
      <c r="CG2203" s="12"/>
      <c r="CH2203" s="12"/>
      <c r="CI2203" s="12"/>
      <c r="CJ2203" s="12"/>
      <c r="CK2203" s="12"/>
      <c r="CL2203" s="12"/>
      <c r="CM2203" s="12"/>
      <c r="CN2203" s="12"/>
      <c r="CO2203" s="12"/>
      <c r="CP2203" s="12"/>
      <c r="CQ2203" s="12"/>
      <c r="CR2203" s="12"/>
      <c r="CS2203" s="12"/>
      <c r="CT2203" s="12"/>
      <c r="CU2203" s="12"/>
      <c r="CV2203" s="12"/>
      <c r="CW2203" s="12"/>
      <c r="CX2203" s="12"/>
      <c r="CY2203" s="12"/>
      <c r="CZ2203" s="12"/>
      <c r="DA2203" s="12"/>
      <c r="DB2203" s="12"/>
      <c r="DC2203" s="12"/>
      <c r="DD2203" s="12"/>
      <c r="DE2203" s="12"/>
      <c r="DF2203" s="12"/>
      <c r="DG2203" s="12"/>
      <c r="DH2203" s="12"/>
      <c r="DI2203" s="12"/>
      <c r="DJ2203" s="12"/>
      <c r="DK2203" s="12"/>
      <c r="DL2203" s="12"/>
      <c r="DM2203" s="12"/>
      <c r="DN2203" s="12"/>
      <c r="DO2203" s="12"/>
      <c r="DP2203" s="12"/>
      <c r="DQ2203" s="12"/>
      <c r="DR2203" s="12"/>
      <c r="DS2203" s="12"/>
      <c r="DT2203" s="12"/>
      <c r="DU2203" s="12"/>
      <c r="DV2203" s="12"/>
      <c r="DW2203" s="12"/>
      <c r="DX2203" s="12"/>
      <c r="DY2203" s="12"/>
      <c r="DZ2203" s="12"/>
      <c r="EA2203" s="12"/>
      <c r="EB2203" s="12"/>
      <c r="EC2203" s="12"/>
      <c r="ED2203" s="12"/>
      <c r="EE2203" s="12"/>
      <c r="EF2203" s="12"/>
      <c r="EG2203" s="12"/>
      <c r="EH2203" s="12"/>
      <c r="EI2203" s="12"/>
      <c r="EJ2203" s="12"/>
      <c r="EK2203" s="12"/>
      <c r="EL2203" s="12"/>
      <c r="EM2203" s="12"/>
      <c r="EN2203" s="12"/>
      <c r="EO2203" s="12"/>
      <c r="EP2203" s="12"/>
      <c r="EQ2203" s="12"/>
      <c r="ER2203" s="12"/>
      <c r="ES2203" s="12"/>
      <c r="ET2203" s="12"/>
      <c r="EU2203" s="12"/>
      <c r="EV2203" s="12"/>
      <c r="EW2203" s="12"/>
      <c r="EX2203" s="12"/>
      <c r="EY2203" s="12"/>
      <c r="EZ2203" s="12"/>
      <c r="FA2203" s="12"/>
      <c r="FB2203" s="12"/>
      <c r="FC2203" s="12"/>
      <c r="FD2203" s="12"/>
      <c r="FE2203" s="12"/>
      <c r="FF2203" s="12"/>
      <c r="FG2203" s="12"/>
      <c r="FH2203" s="12"/>
      <c r="FI2203" s="12"/>
      <c r="FJ2203" s="12"/>
      <c r="FK2203" s="12"/>
      <c r="FL2203" s="12"/>
      <c r="FM2203" s="12"/>
      <c r="FN2203" s="12"/>
      <c r="FO2203" s="12"/>
      <c r="FP2203" s="12"/>
      <c r="FQ2203" s="12"/>
      <c r="FR2203" s="12"/>
      <c r="FS2203" s="12"/>
      <c r="FT2203" s="12"/>
      <c r="FU2203" s="12"/>
      <c r="FV2203" s="12"/>
      <c r="FW2203" s="12"/>
      <c r="FX2203" s="12"/>
      <c r="FY2203" s="12"/>
      <c r="FZ2203" s="12"/>
      <c r="GA2203" s="12"/>
      <c r="GB2203" s="12"/>
      <c r="GC2203" s="12"/>
      <c r="GD2203" s="12"/>
      <c r="GE2203" s="12"/>
      <c r="GF2203" s="12"/>
      <c r="GG2203" s="12"/>
      <c r="GH2203" s="12"/>
      <c r="GI2203" s="12"/>
      <c r="GJ2203" s="12"/>
      <c r="GK2203" s="12"/>
      <c r="GL2203" s="12"/>
      <c r="GM2203" s="12"/>
      <c r="GN2203" s="12"/>
      <c r="GO2203" s="12"/>
      <c r="GP2203" s="12"/>
      <c r="GQ2203" s="12"/>
      <c r="GR2203" s="12"/>
    </row>
    <row r="2204" spans="1:200" x14ac:dyDescent="0.2">
      <c r="A2204" s="79">
        <f t="shared" si="752"/>
        <v>45276</v>
      </c>
      <c r="B2204" s="80" t="str">
        <f t="shared" ca="1" si="753"/>
        <v>n.d</v>
      </c>
      <c r="C2204" s="81">
        <f t="shared" ca="1" si="754"/>
        <v>1136.6050237500001</v>
      </c>
      <c r="D2204" s="82">
        <f ca="1">IF(A2204&lt;$B$1,VLOOKUP(A2204,[1]DI!$A$4:$B$15000,2,FALSE),0)</f>
        <v>0</v>
      </c>
      <c r="E2204" s="81">
        <f t="shared" ca="1" si="755"/>
        <v>0</v>
      </c>
      <c r="F2204" s="83">
        <f t="shared" si="750"/>
        <v>1.1679999999999999</v>
      </c>
      <c r="G2204" s="84">
        <f t="shared" ca="1" si="756"/>
        <v>1</v>
      </c>
      <c r="H2204" s="81">
        <f ca="1">TRUNC(PRODUCT(G$10:G2203),15)</f>
        <v>1.40945772534528</v>
      </c>
      <c r="I2204" s="81">
        <f t="shared" ca="1" si="757"/>
        <v>1.40945772534528</v>
      </c>
      <c r="J2204" s="81">
        <f t="shared" ca="1" si="758"/>
        <v>1</v>
      </c>
      <c r="K2204" s="81">
        <f t="shared" ca="1" si="759"/>
        <v>0</v>
      </c>
      <c r="L2204" s="85">
        <f>IF(VLOOKUP(A2204,$U$12:$AD$125,8)=VLOOKUP(A2203,$U$12:$AD$125,8),0,VLOOKUP(A2204,U$12:$AD$125,8))</f>
        <v>0</v>
      </c>
      <c r="M2204" s="86">
        <f>IF(L2204&gt;0,VLOOKUP(L2204,T$12:$AC$125,7),0)</f>
        <v>0</v>
      </c>
      <c r="N2204" s="81">
        <f t="shared" si="751"/>
        <v>0</v>
      </c>
      <c r="O2204" s="81">
        <f t="shared" ca="1" si="760"/>
        <v>0</v>
      </c>
      <c r="P2204" s="87" t="str">
        <f t="shared" si="761"/>
        <v>A+J=</v>
      </c>
      <c r="Q2204" s="88">
        <f t="shared" si="762"/>
        <v>45406</v>
      </c>
      <c r="R2204" s="7"/>
      <c r="S2204" s="7"/>
      <c r="T2204" s="7"/>
      <c r="U2204" s="7"/>
      <c r="V2204" s="7"/>
      <c r="W2204" s="7"/>
      <c r="X2204" s="7"/>
      <c r="Y2204" s="7"/>
      <c r="Z2204" s="7"/>
      <c r="AA2204" s="7"/>
      <c r="AB2204" s="7"/>
      <c r="AC2204" s="7"/>
      <c r="AD2204" s="7"/>
      <c r="AE2204" s="7"/>
      <c r="AF2204" s="65"/>
      <c r="AG2204" s="9"/>
      <c r="AH2204" s="9"/>
      <c r="AI2204" s="4"/>
      <c r="AJ2204" s="10"/>
      <c r="AK2204" s="4"/>
      <c r="AL2204" s="65"/>
      <c r="AM2204" s="10"/>
      <c r="AN2204" s="9"/>
      <c r="AO2204" s="7"/>
      <c r="AP2204" s="11"/>
      <c r="AQ2204" s="9"/>
      <c r="AR2204" s="8"/>
      <c r="AS2204" s="65"/>
      <c r="AT2204" s="12"/>
      <c r="AU2204" s="12"/>
      <c r="AV2204" s="22"/>
      <c r="AW2204" s="12"/>
      <c r="AX2204" s="12"/>
      <c r="AY2204" s="12"/>
      <c r="AZ2204" s="12"/>
      <c r="BA2204" s="12"/>
      <c r="BB2204" s="12"/>
      <c r="BC2204" s="12"/>
      <c r="BD2204" s="12"/>
      <c r="BE2204" s="12"/>
      <c r="BF2204" s="12"/>
      <c r="BG2204" s="12"/>
      <c r="BH2204" s="12"/>
      <c r="BI2204" s="12"/>
      <c r="BJ2204" s="12"/>
      <c r="BK2204" s="12"/>
      <c r="BL2204" s="12"/>
      <c r="BM2204" s="12"/>
      <c r="BN2204" s="12"/>
      <c r="BO2204" s="12"/>
      <c r="BP2204" s="12"/>
      <c r="BQ2204" s="12"/>
      <c r="BR2204" s="12"/>
      <c r="BS2204" s="12"/>
      <c r="BT2204" s="12"/>
      <c r="BU2204" s="12"/>
      <c r="BV2204" s="12"/>
      <c r="BW2204" s="12"/>
      <c r="BX2204" s="12"/>
      <c r="BY2204" s="12"/>
      <c r="BZ2204" s="12"/>
      <c r="CA2204" s="12"/>
      <c r="CB2204" s="12"/>
      <c r="CC2204" s="12"/>
      <c r="CD2204" s="12"/>
      <c r="CE2204" s="12"/>
      <c r="CF2204" s="12"/>
      <c r="CG2204" s="12"/>
      <c r="CH2204" s="12"/>
      <c r="CI2204" s="12"/>
      <c r="CJ2204" s="12"/>
      <c r="CK2204" s="12"/>
      <c r="CL2204" s="12"/>
      <c r="CM2204" s="12"/>
      <c r="CN2204" s="12"/>
      <c r="CO2204" s="12"/>
      <c r="CP2204" s="12"/>
      <c r="CQ2204" s="12"/>
      <c r="CR2204" s="12"/>
      <c r="CS2204" s="12"/>
      <c r="CT2204" s="12"/>
      <c r="CU2204" s="12"/>
      <c r="CV2204" s="12"/>
      <c r="CW2204" s="12"/>
      <c r="CX2204" s="12"/>
      <c r="CY2204" s="12"/>
      <c r="CZ2204" s="12"/>
      <c r="DA2204" s="12"/>
      <c r="DB2204" s="12"/>
      <c r="DC2204" s="12"/>
      <c r="DD2204" s="12"/>
      <c r="DE2204" s="12"/>
      <c r="DF2204" s="12"/>
      <c r="DG2204" s="12"/>
      <c r="DH2204" s="12"/>
      <c r="DI2204" s="12"/>
      <c r="DJ2204" s="12"/>
      <c r="DK2204" s="12"/>
      <c r="DL2204" s="12"/>
      <c r="DM2204" s="12"/>
      <c r="DN2204" s="12"/>
      <c r="DO2204" s="12"/>
      <c r="DP2204" s="12"/>
      <c r="DQ2204" s="12"/>
      <c r="DR2204" s="12"/>
      <c r="DS2204" s="12"/>
      <c r="DT2204" s="12"/>
      <c r="DU2204" s="12"/>
      <c r="DV2204" s="12"/>
      <c r="DW2204" s="12"/>
      <c r="DX2204" s="12"/>
      <c r="DY2204" s="12"/>
      <c r="DZ2204" s="12"/>
      <c r="EA2204" s="12"/>
      <c r="EB2204" s="12"/>
      <c r="EC2204" s="12"/>
      <c r="ED2204" s="12"/>
      <c r="EE2204" s="12"/>
      <c r="EF2204" s="12"/>
      <c r="EG2204" s="12"/>
      <c r="EH2204" s="12"/>
      <c r="EI2204" s="12"/>
      <c r="EJ2204" s="12"/>
      <c r="EK2204" s="12"/>
      <c r="EL2204" s="12"/>
      <c r="EM2204" s="12"/>
      <c r="EN2204" s="12"/>
      <c r="EO2204" s="12"/>
      <c r="EP2204" s="12"/>
      <c r="EQ2204" s="12"/>
      <c r="ER2204" s="12"/>
      <c r="ES2204" s="12"/>
      <c r="ET2204" s="12"/>
      <c r="EU2204" s="12"/>
      <c r="EV2204" s="12"/>
      <c r="EW2204" s="12"/>
      <c r="EX2204" s="12"/>
      <c r="EY2204" s="12"/>
      <c r="EZ2204" s="12"/>
      <c r="FA2204" s="12"/>
      <c r="FB2204" s="12"/>
      <c r="FC2204" s="12"/>
      <c r="FD2204" s="12"/>
      <c r="FE2204" s="12"/>
      <c r="FF2204" s="12"/>
      <c r="FG2204" s="12"/>
      <c r="FH2204" s="12"/>
      <c r="FI2204" s="12"/>
      <c r="FJ2204" s="12"/>
      <c r="FK2204" s="12"/>
      <c r="FL2204" s="12"/>
      <c r="FM2204" s="12"/>
      <c r="FN2204" s="12"/>
      <c r="FO2204" s="12"/>
      <c r="FP2204" s="12"/>
      <c r="FQ2204" s="12"/>
      <c r="FR2204" s="12"/>
      <c r="FS2204" s="12"/>
      <c r="FT2204" s="12"/>
      <c r="FU2204" s="12"/>
      <c r="FV2204" s="12"/>
      <c r="FW2204" s="12"/>
      <c r="FX2204" s="12"/>
      <c r="FY2204" s="12"/>
      <c r="FZ2204" s="12"/>
      <c r="GA2204" s="12"/>
      <c r="GB2204" s="12"/>
      <c r="GC2204" s="12"/>
      <c r="GD2204" s="12"/>
      <c r="GE2204" s="12"/>
      <c r="GF2204" s="12"/>
      <c r="GG2204" s="12"/>
      <c r="GH2204" s="12"/>
      <c r="GI2204" s="12"/>
      <c r="GJ2204" s="12"/>
      <c r="GK2204" s="12"/>
      <c r="GL2204" s="12"/>
      <c r="GM2204" s="12"/>
      <c r="GN2204" s="12"/>
      <c r="GO2204" s="12"/>
      <c r="GP2204" s="12"/>
      <c r="GQ2204" s="12"/>
      <c r="GR2204" s="12"/>
    </row>
    <row r="2205" spans="1:200" x14ac:dyDescent="0.2">
      <c r="A2205" s="79">
        <f t="shared" si="752"/>
        <v>45277</v>
      </c>
      <c r="B2205" s="80" t="str">
        <f t="shared" ca="1" si="753"/>
        <v>n.d</v>
      </c>
      <c r="C2205" s="81">
        <f t="shared" ca="1" si="754"/>
        <v>1136.6050237500001</v>
      </c>
      <c r="D2205" s="82">
        <f ca="1">IF(A2205&lt;$B$1,VLOOKUP(A2205,[1]DI!$A$4:$B$15000,2,FALSE),0)</f>
        <v>0</v>
      </c>
      <c r="E2205" s="81">
        <f t="shared" ca="1" si="755"/>
        <v>0</v>
      </c>
      <c r="F2205" s="83">
        <f t="shared" si="750"/>
        <v>1.1679999999999999</v>
      </c>
      <c r="G2205" s="84">
        <f t="shared" ca="1" si="756"/>
        <v>1</v>
      </c>
      <c r="H2205" s="81">
        <f ca="1">TRUNC(PRODUCT(G$10:G2204),15)</f>
        <v>1.40945772534528</v>
      </c>
      <c r="I2205" s="81">
        <f t="shared" ca="1" si="757"/>
        <v>1.40945772534528</v>
      </c>
      <c r="J2205" s="81">
        <f t="shared" ca="1" si="758"/>
        <v>1</v>
      </c>
      <c r="K2205" s="81">
        <f t="shared" ca="1" si="759"/>
        <v>0</v>
      </c>
      <c r="L2205" s="85">
        <f>IF(VLOOKUP(A2205,$U$12:$AD$125,8)=VLOOKUP(A2204,$U$12:$AD$125,8),0,VLOOKUP(A2205,U$12:$AD$125,8))</f>
        <v>0</v>
      </c>
      <c r="M2205" s="86">
        <f>IF(L2205&gt;0,VLOOKUP(L2205,T$12:$AC$125,7),0)</f>
        <v>0</v>
      </c>
      <c r="N2205" s="81">
        <f t="shared" si="751"/>
        <v>0</v>
      </c>
      <c r="O2205" s="81">
        <f t="shared" ca="1" si="760"/>
        <v>0</v>
      </c>
      <c r="P2205" s="87" t="str">
        <f t="shared" si="761"/>
        <v>A+J=</v>
      </c>
      <c r="Q2205" s="88">
        <f t="shared" si="762"/>
        <v>45406</v>
      </c>
      <c r="R2205" s="7"/>
      <c r="S2205" s="7"/>
      <c r="T2205" s="7"/>
      <c r="U2205" s="7"/>
      <c r="V2205" s="7"/>
      <c r="W2205" s="7"/>
      <c r="X2205" s="7"/>
      <c r="Y2205" s="7"/>
      <c r="Z2205" s="7"/>
      <c r="AA2205" s="7"/>
      <c r="AB2205" s="7"/>
      <c r="AC2205" s="7"/>
      <c r="AD2205" s="7"/>
      <c r="AE2205" s="7"/>
      <c r="AF2205" s="65"/>
      <c r="AG2205" s="9"/>
      <c r="AH2205" s="9"/>
      <c r="AI2205" s="4"/>
      <c r="AJ2205" s="10"/>
      <c r="AK2205" s="4"/>
      <c r="AL2205" s="65"/>
      <c r="AM2205" s="10"/>
      <c r="AN2205" s="9"/>
      <c r="AO2205" s="7"/>
      <c r="AP2205" s="11"/>
      <c r="AQ2205" s="9"/>
      <c r="AR2205" s="8"/>
      <c r="AS2205" s="65"/>
      <c r="AT2205" s="12"/>
      <c r="AU2205" s="12"/>
      <c r="AV2205" s="22"/>
      <c r="AW2205" s="12"/>
      <c r="AX2205" s="12"/>
      <c r="AY2205" s="12"/>
      <c r="AZ2205" s="12"/>
      <c r="BA2205" s="12"/>
      <c r="BB2205" s="12"/>
      <c r="BC2205" s="12"/>
      <c r="BD2205" s="12"/>
      <c r="BE2205" s="12"/>
      <c r="BF2205" s="12"/>
      <c r="BG2205" s="12"/>
      <c r="BH2205" s="12"/>
      <c r="BI2205" s="12"/>
      <c r="BJ2205" s="12"/>
      <c r="BK2205" s="12"/>
      <c r="BL2205" s="12"/>
      <c r="BM2205" s="12"/>
      <c r="BN2205" s="12"/>
      <c r="BO2205" s="12"/>
      <c r="BP2205" s="12"/>
      <c r="BQ2205" s="12"/>
      <c r="BR2205" s="12"/>
      <c r="BS2205" s="12"/>
      <c r="BT2205" s="12"/>
      <c r="BU2205" s="12"/>
      <c r="BV2205" s="12"/>
      <c r="BW2205" s="12"/>
      <c r="BX2205" s="12"/>
      <c r="BY2205" s="12"/>
      <c r="BZ2205" s="12"/>
      <c r="CA2205" s="12"/>
      <c r="CB2205" s="12"/>
      <c r="CC2205" s="12"/>
      <c r="CD2205" s="12"/>
      <c r="CE2205" s="12"/>
      <c r="CF2205" s="12"/>
      <c r="CG2205" s="12"/>
      <c r="CH2205" s="12"/>
      <c r="CI2205" s="12"/>
      <c r="CJ2205" s="12"/>
      <c r="CK2205" s="12"/>
      <c r="CL2205" s="12"/>
      <c r="CM2205" s="12"/>
      <c r="CN2205" s="12"/>
      <c r="CO2205" s="12"/>
      <c r="CP2205" s="12"/>
      <c r="CQ2205" s="12"/>
      <c r="CR2205" s="12"/>
      <c r="CS2205" s="12"/>
      <c r="CT2205" s="12"/>
      <c r="CU2205" s="12"/>
      <c r="CV2205" s="12"/>
      <c r="CW2205" s="12"/>
      <c r="CX2205" s="12"/>
      <c r="CY2205" s="12"/>
      <c r="CZ2205" s="12"/>
      <c r="DA2205" s="12"/>
      <c r="DB2205" s="12"/>
      <c r="DC2205" s="12"/>
      <c r="DD2205" s="12"/>
      <c r="DE2205" s="12"/>
      <c r="DF2205" s="12"/>
      <c r="DG2205" s="12"/>
      <c r="DH2205" s="12"/>
      <c r="DI2205" s="12"/>
      <c r="DJ2205" s="12"/>
      <c r="DK2205" s="12"/>
      <c r="DL2205" s="12"/>
      <c r="DM2205" s="12"/>
      <c r="DN2205" s="12"/>
      <c r="DO2205" s="12"/>
      <c r="DP2205" s="12"/>
      <c r="DQ2205" s="12"/>
      <c r="DR2205" s="12"/>
      <c r="DS2205" s="12"/>
      <c r="DT2205" s="12"/>
      <c r="DU2205" s="12"/>
      <c r="DV2205" s="12"/>
      <c r="DW2205" s="12"/>
      <c r="DX2205" s="12"/>
      <c r="DY2205" s="12"/>
      <c r="DZ2205" s="12"/>
      <c r="EA2205" s="12"/>
      <c r="EB2205" s="12"/>
      <c r="EC2205" s="12"/>
      <c r="ED2205" s="12"/>
      <c r="EE2205" s="12"/>
      <c r="EF2205" s="12"/>
      <c r="EG2205" s="12"/>
      <c r="EH2205" s="12"/>
      <c r="EI2205" s="12"/>
      <c r="EJ2205" s="12"/>
      <c r="EK2205" s="12"/>
      <c r="EL2205" s="12"/>
      <c r="EM2205" s="12"/>
      <c r="EN2205" s="12"/>
      <c r="EO2205" s="12"/>
      <c r="EP2205" s="12"/>
      <c r="EQ2205" s="12"/>
      <c r="ER2205" s="12"/>
      <c r="ES2205" s="12"/>
      <c r="ET2205" s="12"/>
      <c r="EU2205" s="12"/>
      <c r="EV2205" s="12"/>
      <c r="EW2205" s="12"/>
      <c r="EX2205" s="12"/>
      <c r="EY2205" s="12"/>
      <c r="EZ2205" s="12"/>
      <c r="FA2205" s="12"/>
      <c r="FB2205" s="12"/>
      <c r="FC2205" s="12"/>
      <c r="FD2205" s="12"/>
      <c r="FE2205" s="12"/>
      <c r="FF2205" s="12"/>
      <c r="FG2205" s="12"/>
      <c r="FH2205" s="12"/>
      <c r="FI2205" s="12"/>
      <c r="FJ2205" s="12"/>
      <c r="FK2205" s="12"/>
      <c r="FL2205" s="12"/>
      <c r="FM2205" s="12"/>
      <c r="FN2205" s="12"/>
      <c r="FO2205" s="12"/>
      <c r="FP2205" s="12"/>
      <c r="FQ2205" s="12"/>
      <c r="FR2205" s="12"/>
      <c r="FS2205" s="12"/>
      <c r="FT2205" s="12"/>
      <c r="FU2205" s="12"/>
      <c r="FV2205" s="12"/>
      <c r="FW2205" s="12"/>
      <c r="FX2205" s="12"/>
      <c r="FY2205" s="12"/>
      <c r="FZ2205" s="12"/>
      <c r="GA2205" s="12"/>
      <c r="GB2205" s="12"/>
      <c r="GC2205" s="12"/>
      <c r="GD2205" s="12"/>
      <c r="GE2205" s="12"/>
      <c r="GF2205" s="12"/>
      <c r="GG2205" s="12"/>
      <c r="GH2205" s="12"/>
      <c r="GI2205" s="12"/>
      <c r="GJ2205" s="12"/>
      <c r="GK2205" s="12"/>
      <c r="GL2205" s="12"/>
      <c r="GM2205" s="12"/>
      <c r="GN2205" s="12"/>
      <c r="GO2205" s="12"/>
      <c r="GP2205" s="12"/>
      <c r="GQ2205" s="12"/>
      <c r="GR2205" s="12"/>
    </row>
    <row r="2206" spans="1:200" x14ac:dyDescent="0.2">
      <c r="A2206" s="79">
        <f t="shared" si="752"/>
        <v>45278</v>
      </c>
      <c r="B2206" s="80" t="str">
        <f t="shared" ca="1" si="753"/>
        <v>n.d</v>
      </c>
      <c r="C2206" s="81">
        <f t="shared" ca="1" si="754"/>
        <v>1136.6050237500001</v>
      </c>
      <c r="D2206" s="82">
        <f ca="1">IF(A2206&lt;$B$1,VLOOKUP(A2206,[1]DI!$A$4:$B$15000,2,FALSE),0)</f>
        <v>0</v>
      </c>
      <c r="E2206" s="81">
        <f t="shared" ca="1" si="755"/>
        <v>0</v>
      </c>
      <c r="F2206" s="83">
        <f t="shared" si="750"/>
        <v>1.1679999999999999</v>
      </c>
      <c r="G2206" s="84">
        <f t="shared" ca="1" si="756"/>
        <v>1</v>
      </c>
      <c r="H2206" s="81">
        <f ca="1">TRUNC(PRODUCT(G$10:G2205),15)</f>
        <v>1.40945772534528</v>
      </c>
      <c r="I2206" s="81">
        <f t="shared" ca="1" si="757"/>
        <v>1.40945772534528</v>
      </c>
      <c r="J2206" s="81">
        <f t="shared" ca="1" si="758"/>
        <v>1</v>
      </c>
      <c r="K2206" s="81">
        <f t="shared" ca="1" si="759"/>
        <v>0</v>
      </c>
      <c r="L2206" s="85">
        <f>IF(VLOOKUP(A2206,$U$12:$AD$125,8)=VLOOKUP(A2205,$U$12:$AD$125,8),0,VLOOKUP(A2206,U$12:$AD$125,8))</f>
        <v>0</v>
      </c>
      <c r="M2206" s="86">
        <f>IF(L2206&gt;0,VLOOKUP(L2206,T$12:$AC$125,7),0)</f>
        <v>0</v>
      </c>
      <c r="N2206" s="81">
        <f t="shared" si="751"/>
        <v>0</v>
      </c>
      <c r="O2206" s="81">
        <f t="shared" ca="1" si="760"/>
        <v>0</v>
      </c>
      <c r="P2206" s="87" t="str">
        <f t="shared" si="761"/>
        <v>A+J=</v>
      </c>
      <c r="Q2206" s="88">
        <f t="shared" si="762"/>
        <v>45406</v>
      </c>
      <c r="R2206" s="7"/>
      <c r="S2206" s="7"/>
      <c r="T2206" s="7"/>
      <c r="U2206" s="7"/>
      <c r="V2206" s="7"/>
      <c r="W2206" s="7"/>
      <c r="X2206" s="7"/>
      <c r="Y2206" s="7"/>
      <c r="Z2206" s="7"/>
      <c r="AA2206" s="7"/>
      <c r="AB2206" s="7"/>
      <c r="AC2206" s="7"/>
      <c r="AD2206" s="7"/>
      <c r="AE2206" s="7"/>
      <c r="AF2206" s="65"/>
      <c r="AG2206" s="9"/>
      <c r="AH2206" s="9"/>
      <c r="AI2206" s="4"/>
      <c r="AJ2206" s="10"/>
      <c r="AK2206" s="4"/>
      <c r="AL2206" s="65"/>
      <c r="AM2206" s="10"/>
      <c r="AN2206" s="9"/>
      <c r="AO2206" s="7"/>
      <c r="AP2206" s="11"/>
      <c r="AQ2206" s="9"/>
      <c r="AR2206" s="8"/>
      <c r="AS2206" s="65"/>
      <c r="AT2206" s="12"/>
      <c r="AU2206" s="12"/>
      <c r="AV2206" s="22"/>
      <c r="AW2206" s="12"/>
      <c r="AX2206" s="12"/>
      <c r="AY2206" s="12"/>
      <c r="AZ2206" s="12"/>
      <c r="BA2206" s="12"/>
      <c r="BB2206" s="12"/>
      <c r="BC2206" s="12"/>
      <c r="BD2206" s="12"/>
      <c r="BE2206" s="12"/>
      <c r="BF2206" s="12"/>
      <c r="BG2206" s="12"/>
      <c r="BH2206" s="12"/>
      <c r="BI2206" s="12"/>
      <c r="BJ2206" s="12"/>
      <c r="BK2206" s="12"/>
      <c r="BL2206" s="12"/>
      <c r="BM2206" s="12"/>
      <c r="BN2206" s="12"/>
      <c r="BO2206" s="12"/>
      <c r="BP2206" s="12"/>
      <c r="BQ2206" s="12"/>
      <c r="BR2206" s="12"/>
      <c r="BS2206" s="12"/>
      <c r="BT2206" s="12"/>
      <c r="BU2206" s="12"/>
      <c r="BV2206" s="12"/>
      <c r="BW2206" s="12"/>
      <c r="BX2206" s="12"/>
      <c r="BY2206" s="12"/>
      <c r="BZ2206" s="12"/>
      <c r="CA2206" s="12"/>
      <c r="CB2206" s="12"/>
      <c r="CC2206" s="12"/>
      <c r="CD2206" s="12"/>
      <c r="CE2206" s="12"/>
      <c r="CF2206" s="12"/>
      <c r="CG2206" s="12"/>
      <c r="CH2206" s="12"/>
      <c r="CI2206" s="12"/>
      <c r="CJ2206" s="12"/>
      <c r="CK2206" s="12"/>
      <c r="CL2206" s="12"/>
      <c r="CM2206" s="12"/>
      <c r="CN2206" s="12"/>
      <c r="CO2206" s="12"/>
      <c r="CP2206" s="12"/>
      <c r="CQ2206" s="12"/>
      <c r="CR2206" s="12"/>
      <c r="CS2206" s="12"/>
      <c r="CT2206" s="12"/>
      <c r="CU2206" s="12"/>
      <c r="CV2206" s="12"/>
      <c r="CW2206" s="12"/>
      <c r="CX2206" s="12"/>
      <c r="CY2206" s="12"/>
      <c r="CZ2206" s="12"/>
      <c r="DA2206" s="12"/>
      <c r="DB2206" s="12"/>
      <c r="DC2206" s="12"/>
      <c r="DD2206" s="12"/>
      <c r="DE2206" s="12"/>
      <c r="DF2206" s="12"/>
      <c r="DG2206" s="12"/>
      <c r="DH2206" s="12"/>
      <c r="DI2206" s="12"/>
      <c r="DJ2206" s="12"/>
      <c r="DK2206" s="12"/>
      <c r="DL2206" s="12"/>
      <c r="DM2206" s="12"/>
      <c r="DN2206" s="12"/>
      <c r="DO2206" s="12"/>
      <c r="DP2206" s="12"/>
      <c r="DQ2206" s="12"/>
      <c r="DR2206" s="12"/>
      <c r="DS2206" s="12"/>
      <c r="DT2206" s="12"/>
      <c r="DU2206" s="12"/>
      <c r="DV2206" s="12"/>
      <c r="DW2206" s="12"/>
      <c r="DX2206" s="12"/>
      <c r="DY2206" s="12"/>
      <c r="DZ2206" s="12"/>
      <c r="EA2206" s="12"/>
      <c r="EB2206" s="12"/>
      <c r="EC2206" s="12"/>
      <c r="ED2206" s="12"/>
      <c r="EE2206" s="12"/>
      <c r="EF2206" s="12"/>
      <c r="EG2206" s="12"/>
      <c r="EH2206" s="12"/>
      <c r="EI2206" s="12"/>
      <c r="EJ2206" s="12"/>
      <c r="EK2206" s="12"/>
      <c r="EL2206" s="12"/>
      <c r="EM2206" s="12"/>
      <c r="EN2206" s="12"/>
      <c r="EO2206" s="12"/>
      <c r="EP2206" s="12"/>
      <c r="EQ2206" s="12"/>
      <c r="ER2206" s="12"/>
      <c r="ES2206" s="12"/>
      <c r="ET2206" s="12"/>
      <c r="EU2206" s="12"/>
      <c r="EV2206" s="12"/>
      <c r="EW2206" s="12"/>
      <c r="EX2206" s="12"/>
      <c r="EY2206" s="12"/>
      <c r="EZ2206" s="12"/>
      <c r="FA2206" s="12"/>
      <c r="FB2206" s="12"/>
      <c r="FC2206" s="12"/>
      <c r="FD2206" s="12"/>
      <c r="FE2206" s="12"/>
      <c r="FF2206" s="12"/>
      <c r="FG2206" s="12"/>
      <c r="FH2206" s="12"/>
      <c r="FI2206" s="12"/>
      <c r="FJ2206" s="12"/>
      <c r="FK2206" s="12"/>
      <c r="FL2206" s="12"/>
      <c r="FM2206" s="12"/>
      <c r="FN2206" s="12"/>
      <c r="FO2206" s="12"/>
      <c r="FP2206" s="12"/>
      <c r="FQ2206" s="12"/>
      <c r="FR2206" s="12"/>
      <c r="FS2206" s="12"/>
      <c r="FT2206" s="12"/>
      <c r="FU2206" s="12"/>
      <c r="FV2206" s="12"/>
      <c r="FW2206" s="12"/>
      <c r="FX2206" s="12"/>
      <c r="FY2206" s="12"/>
      <c r="FZ2206" s="12"/>
      <c r="GA2206" s="12"/>
      <c r="GB2206" s="12"/>
      <c r="GC2206" s="12"/>
      <c r="GD2206" s="12"/>
      <c r="GE2206" s="12"/>
      <c r="GF2206" s="12"/>
      <c r="GG2206" s="12"/>
      <c r="GH2206" s="12"/>
      <c r="GI2206" s="12"/>
      <c r="GJ2206" s="12"/>
      <c r="GK2206" s="12"/>
      <c r="GL2206" s="12"/>
      <c r="GM2206" s="12"/>
      <c r="GN2206" s="12"/>
      <c r="GO2206" s="12"/>
      <c r="GP2206" s="12"/>
      <c r="GQ2206" s="12"/>
      <c r="GR2206" s="12"/>
    </row>
    <row r="2207" spans="1:200" x14ac:dyDescent="0.2">
      <c r="A2207" s="79">
        <f t="shared" si="752"/>
        <v>45279</v>
      </c>
      <c r="B2207" s="80" t="str">
        <f t="shared" ca="1" si="753"/>
        <v>n.d</v>
      </c>
      <c r="C2207" s="81">
        <f t="shared" ca="1" si="754"/>
        <v>1136.6050237500001</v>
      </c>
      <c r="D2207" s="82">
        <f ca="1">IF(A2207&lt;$B$1,VLOOKUP(A2207,[1]DI!$A$4:$B$15000,2,FALSE),0)</f>
        <v>0</v>
      </c>
      <c r="E2207" s="81">
        <f t="shared" ca="1" si="755"/>
        <v>0</v>
      </c>
      <c r="F2207" s="83">
        <f t="shared" si="750"/>
        <v>1.1679999999999999</v>
      </c>
      <c r="G2207" s="84">
        <f t="shared" ca="1" si="756"/>
        <v>1</v>
      </c>
      <c r="H2207" s="81">
        <f ca="1">TRUNC(PRODUCT(G$10:G2206),15)</f>
        <v>1.40945772534528</v>
      </c>
      <c r="I2207" s="81">
        <f t="shared" ca="1" si="757"/>
        <v>1.40945772534528</v>
      </c>
      <c r="J2207" s="81">
        <f t="shared" ca="1" si="758"/>
        <v>1</v>
      </c>
      <c r="K2207" s="81">
        <f t="shared" ca="1" si="759"/>
        <v>0</v>
      </c>
      <c r="L2207" s="85">
        <f>IF(VLOOKUP(A2207,$U$12:$AD$125,8)=VLOOKUP(A2206,$U$12:$AD$125,8),0,VLOOKUP(A2207,U$12:$AD$125,8))</f>
        <v>0</v>
      </c>
      <c r="M2207" s="86">
        <f>IF(L2207&gt;0,VLOOKUP(L2207,T$12:$AC$125,7),0)</f>
        <v>0</v>
      </c>
      <c r="N2207" s="81">
        <f t="shared" si="751"/>
        <v>0</v>
      </c>
      <c r="O2207" s="81">
        <f t="shared" ca="1" si="760"/>
        <v>0</v>
      </c>
      <c r="P2207" s="87" t="str">
        <f t="shared" si="761"/>
        <v>A+J=</v>
      </c>
      <c r="Q2207" s="88">
        <f t="shared" si="762"/>
        <v>45406</v>
      </c>
      <c r="R2207" s="7"/>
      <c r="S2207" s="7"/>
      <c r="T2207" s="7"/>
      <c r="U2207" s="7"/>
      <c r="V2207" s="7"/>
      <c r="W2207" s="7"/>
      <c r="X2207" s="7"/>
      <c r="Y2207" s="7"/>
      <c r="Z2207" s="7"/>
      <c r="AA2207" s="7"/>
      <c r="AB2207" s="7"/>
      <c r="AC2207" s="7"/>
      <c r="AD2207" s="7"/>
      <c r="AE2207" s="7"/>
      <c r="AF2207" s="65"/>
      <c r="AG2207" s="9"/>
      <c r="AH2207" s="9"/>
      <c r="AI2207" s="4"/>
      <c r="AJ2207" s="10"/>
      <c r="AK2207" s="4"/>
      <c r="AL2207" s="65"/>
      <c r="AM2207" s="10"/>
      <c r="AN2207" s="9"/>
      <c r="AO2207" s="7"/>
      <c r="AP2207" s="11"/>
      <c r="AQ2207" s="9"/>
      <c r="AR2207" s="8"/>
      <c r="AS2207" s="65"/>
      <c r="AT2207" s="12"/>
      <c r="AU2207" s="12"/>
      <c r="AV2207" s="22"/>
      <c r="AW2207" s="12"/>
      <c r="AX2207" s="12"/>
      <c r="AY2207" s="12"/>
      <c r="AZ2207" s="12"/>
      <c r="BA2207" s="12"/>
      <c r="BB2207" s="12"/>
      <c r="BC2207" s="12"/>
      <c r="BD2207" s="12"/>
      <c r="BE2207" s="12"/>
      <c r="BF2207" s="12"/>
      <c r="BG2207" s="12"/>
      <c r="BH2207" s="12"/>
      <c r="BI2207" s="12"/>
      <c r="BJ2207" s="12"/>
      <c r="BK2207" s="12"/>
      <c r="BL2207" s="12"/>
      <c r="BM2207" s="12"/>
      <c r="BN2207" s="12"/>
      <c r="BO2207" s="12"/>
      <c r="BP2207" s="12"/>
      <c r="BQ2207" s="12"/>
      <c r="BR2207" s="12"/>
      <c r="BS2207" s="12"/>
      <c r="BT2207" s="12"/>
      <c r="BU2207" s="12"/>
      <c r="BV2207" s="12"/>
      <c r="BW2207" s="12"/>
      <c r="BX2207" s="12"/>
      <c r="BY2207" s="12"/>
      <c r="BZ2207" s="12"/>
      <c r="CA2207" s="12"/>
      <c r="CB2207" s="12"/>
      <c r="CC2207" s="12"/>
      <c r="CD2207" s="12"/>
      <c r="CE2207" s="12"/>
      <c r="CF2207" s="12"/>
      <c r="CG2207" s="12"/>
      <c r="CH2207" s="12"/>
      <c r="CI2207" s="12"/>
      <c r="CJ2207" s="12"/>
      <c r="CK2207" s="12"/>
      <c r="CL2207" s="12"/>
      <c r="CM2207" s="12"/>
      <c r="CN2207" s="12"/>
      <c r="CO2207" s="12"/>
      <c r="CP2207" s="12"/>
      <c r="CQ2207" s="12"/>
      <c r="CR2207" s="12"/>
      <c r="CS2207" s="12"/>
      <c r="CT2207" s="12"/>
      <c r="CU2207" s="12"/>
      <c r="CV2207" s="12"/>
      <c r="CW2207" s="12"/>
      <c r="CX2207" s="12"/>
      <c r="CY2207" s="12"/>
      <c r="CZ2207" s="12"/>
      <c r="DA2207" s="12"/>
      <c r="DB2207" s="12"/>
      <c r="DC2207" s="12"/>
      <c r="DD2207" s="12"/>
      <c r="DE2207" s="12"/>
      <c r="DF2207" s="12"/>
      <c r="DG2207" s="12"/>
      <c r="DH2207" s="12"/>
      <c r="DI2207" s="12"/>
      <c r="DJ2207" s="12"/>
      <c r="DK2207" s="12"/>
      <c r="DL2207" s="12"/>
      <c r="DM2207" s="12"/>
      <c r="DN2207" s="12"/>
      <c r="DO2207" s="12"/>
      <c r="DP2207" s="12"/>
      <c r="DQ2207" s="12"/>
      <c r="DR2207" s="12"/>
      <c r="DS2207" s="12"/>
      <c r="DT2207" s="12"/>
      <c r="DU2207" s="12"/>
      <c r="DV2207" s="12"/>
      <c r="DW2207" s="12"/>
      <c r="DX2207" s="12"/>
      <c r="DY2207" s="12"/>
      <c r="DZ2207" s="12"/>
      <c r="EA2207" s="12"/>
      <c r="EB2207" s="12"/>
      <c r="EC2207" s="12"/>
      <c r="ED2207" s="12"/>
      <c r="EE2207" s="12"/>
      <c r="EF2207" s="12"/>
      <c r="EG2207" s="12"/>
      <c r="EH2207" s="12"/>
      <c r="EI2207" s="12"/>
      <c r="EJ2207" s="12"/>
      <c r="EK2207" s="12"/>
      <c r="EL2207" s="12"/>
      <c r="EM2207" s="12"/>
      <c r="EN2207" s="12"/>
      <c r="EO2207" s="12"/>
      <c r="EP2207" s="12"/>
      <c r="EQ2207" s="12"/>
      <c r="ER2207" s="12"/>
      <c r="ES2207" s="12"/>
      <c r="ET2207" s="12"/>
      <c r="EU2207" s="12"/>
      <c r="EV2207" s="12"/>
      <c r="EW2207" s="12"/>
      <c r="EX2207" s="12"/>
      <c r="EY2207" s="12"/>
      <c r="EZ2207" s="12"/>
      <c r="FA2207" s="12"/>
      <c r="FB2207" s="12"/>
      <c r="FC2207" s="12"/>
      <c r="FD2207" s="12"/>
      <c r="FE2207" s="12"/>
      <c r="FF2207" s="12"/>
      <c r="FG2207" s="12"/>
      <c r="FH2207" s="12"/>
      <c r="FI2207" s="12"/>
      <c r="FJ2207" s="12"/>
      <c r="FK2207" s="12"/>
      <c r="FL2207" s="12"/>
      <c r="FM2207" s="12"/>
      <c r="FN2207" s="12"/>
      <c r="FO2207" s="12"/>
      <c r="FP2207" s="12"/>
      <c r="FQ2207" s="12"/>
      <c r="FR2207" s="12"/>
      <c r="FS2207" s="12"/>
      <c r="FT2207" s="12"/>
      <c r="FU2207" s="12"/>
      <c r="FV2207" s="12"/>
      <c r="FW2207" s="12"/>
      <c r="FX2207" s="12"/>
      <c r="FY2207" s="12"/>
      <c r="FZ2207" s="12"/>
      <c r="GA2207" s="12"/>
      <c r="GB2207" s="12"/>
      <c r="GC2207" s="12"/>
      <c r="GD2207" s="12"/>
      <c r="GE2207" s="12"/>
      <c r="GF2207" s="12"/>
      <c r="GG2207" s="12"/>
      <c r="GH2207" s="12"/>
      <c r="GI2207" s="12"/>
      <c r="GJ2207" s="12"/>
      <c r="GK2207" s="12"/>
      <c r="GL2207" s="12"/>
      <c r="GM2207" s="12"/>
      <c r="GN2207" s="12"/>
      <c r="GO2207" s="12"/>
      <c r="GP2207" s="12"/>
      <c r="GQ2207" s="12"/>
      <c r="GR2207" s="12"/>
    </row>
    <row r="2208" spans="1:200" x14ac:dyDescent="0.2">
      <c r="A2208" s="79">
        <f t="shared" si="752"/>
        <v>45280</v>
      </c>
      <c r="B2208" s="80" t="str">
        <f t="shared" ca="1" si="753"/>
        <v>n.d</v>
      </c>
      <c r="C2208" s="81">
        <f t="shared" ca="1" si="754"/>
        <v>1136.6050237500001</v>
      </c>
      <c r="D2208" s="82">
        <f ca="1">IF(A2208&lt;$B$1,VLOOKUP(A2208,[1]DI!$A$4:$B$15000,2,FALSE),0)</f>
        <v>0</v>
      </c>
      <c r="E2208" s="81">
        <f t="shared" ca="1" si="755"/>
        <v>0</v>
      </c>
      <c r="F2208" s="83">
        <f t="shared" si="750"/>
        <v>1.1679999999999999</v>
      </c>
      <c r="G2208" s="84">
        <f t="shared" ca="1" si="756"/>
        <v>1</v>
      </c>
      <c r="H2208" s="81">
        <f ca="1">TRUNC(PRODUCT(G$10:G2207),15)</f>
        <v>1.40945772534528</v>
      </c>
      <c r="I2208" s="81">
        <f t="shared" ca="1" si="757"/>
        <v>1.40945772534528</v>
      </c>
      <c r="J2208" s="81">
        <f t="shared" ca="1" si="758"/>
        <v>1</v>
      </c>
      <c r="K2208" s="81">
        <f t="shared" ca="1" si="759"/>
        <v>0</v>
      </c>
      <c r="L2208" s="85">
        <f>IF(VLOOKUP(A2208,$U$12:$AD$125,8)=VLOOKUP(A2207,$U$12:$AD$125,8),0,VLOOKUP(A2208,U$12:$AD$125,8))</f>
        <v>0</v>
      </c>
      <c r="M2208" s="86">
        <f>IF(L2208&gt;0,VLOOKUP(L2208,T$12:$AC$125,7),0)</f>
        <v>0</v>
      </c>
      <c r="N2208" s="81">
        <f t="shared" si="751"/>
        <v>0</v>
      </c>
      <c r="O2208" s="81">
        <f t="shared" ca="1" si="760"/>
        <v>0</v>
      </c>
      <c r="P2208" s="87" t="str">
        <f t="shared" si="761"/>
        <v>A+J=</v>
      </c>
      <c r="Q2208" s="88">
        <f t="shared" si="762"/>
        <v>45406</v>
      </c>
      <c r="R2208" s="7"/>
      <c r="S2208" s="7"/>
      <c r="T2208" s="7"/>
      <c r="U2208" s="7"/>
      <c r="V2208" s="7"/>
      <c r="W2208" s="7"/>
      <c r="X2208" s="7"/>
      <c r="Y2208" s="7"/>
      <c r="Z2208" s="7"/>
      <c r="AA2208" s="7"/>
      <c r="AB2208" s="7"/>
      <c r="AC2208" s="7"/>
      <c r="AD2208" s="7"/>
      <c r="AE2208" s="7"/>
      <c r="AF2208" s="65"/>
      <c r="AG2208" s="9"/>
      <c r="AH2208" s="9"/>
      <c r="AI2208" s="4"/>
      <c r="AJ2208" s="10"/>
      <c r="AK2208" s="4"/>
      <c r="AL2208" s="65"/>
      <c r="AM2208" s="10"/>
      <c r="AN2208" s="9"/>
      <c r="AO2208" s="7"/>
      <c r="AP2208" s="11"/>
      <c r="AQ2208" s="9"/>
      <c r="AR2208" s="8"/>
      <c r="AS2208" s="65"/>
      <c r="AT2208" s="12"/>
      <c r="AU2208" s="12"/>
      <c r="AV2208" s="22"/>
      <c r="AW2208" s="12"/>
      <c r="AX2208" s="12"/>
      <c r="AY2208" s="12"/>
      <c r="AZ2208" s="12"/>
      <c r="BA2208" s="12"/>
      <c r="BB2208" s="12"/>
      <c r="BC2208" s="12"/>
      <c r="BD2208" s="12"/>
      <c r="BE2208" s="12"/>
      <c r="BF2208" s="12"/>
      <c r="BG2208" s="12"/>
      <c r="BH2208" s="12"/>
      <c r="BI2208" s="12"/>
      <c r="BJ2208" s="12"/>
      <c r="BK2208" s="12"/>
      <c r="BL2208" s="12"/>
      <c r="BM2208" s="12"/>
      <c r="BN2208" s="12"/>
      <c r="BO2208" s="12"/>
      <c r="BP2208" s="12"/>
      <c r="BQ2208" s="12"/>
      <c r="BR2208" s="12"/>
      <c r="BS2208" s="12"/>
      <c r="BT2208" s="12"/>
      <c r="BU2208" s="12"/>
      <c r="BV2208" s="12"/>
      <c r="BW2208" s="12"/>
      <c r="BX2208" s="12"/>
      <c r="BY2208" s="12"/>
      <c r="BZ2208" s="12"/>
      <c r="CA2208" s="12"/>
      <c r="CB2208" s="12"/>
      <c r="CC2208" s="12"/>
      <c r="CD2208" s="12"/>
      <c r="CE2208" s="12"/>
      <c r="CF2208" s="12"/>
      <c r="CG2208" s="12"/>
      <c r="CH2208" s="12"/>
      <c r="CI2208" s="12"/>
      <c r="CJ2208" s="12"/>
      <c r="CK2208" s="12"/>
      <c r="CL2208" s="12"/>
      <c r="CM2208" s="12"/>
      <c r="CN2208" s="12"/>
      <c r="CO2208" s="12"/>
      <c r="CP2208" s="12"/>
      <c r="CQ2208" s="12"/>
      <c r="CR2208" s="12"/>
      <c r="CS2208" s="12"/>
      <c r="CT2208" s="12"/>
      <c r="CU2208" s="12"/>
      <c r="CV2208" s="12"/>
      <c r="CW2208" s="12"/>
      <c r="CX2208" s="12"/>
      <c r="CY2208" s="12"/>
      <c r="CZ2208" s="12"/>
      <c r="DA2208" s="12"/>
      <c r="DB2208" s="12"/>
      <c r="DC2208" s="12"/>
      <c r="DD2208" s="12"/>
      <c r="DE2208" s="12"/>
      <c r="DF2208" s="12"/>
      <c r="DG2208" s="12"/>
      <c r="DH2208" s="12"/>
      <c r="DI2208" s="12"/>
      <c r="DJ2208" s="12"/>
      <c r="DK2208" s="12"/>
      <c r="DL2208" s="12"/>
      <c r="DM2208" s="12"/>
      <c r="DN2208" s="12"/>
      <c r="DO2208" s="12"/>
      <c r="DP2208" s="12"/>
      <c r="DQ2208" s="12"/>
      <c r="DR2208" s="12"/>
      <c r="DS2208" s="12"/>
      <c r="DT2208" s="12"/>
      <c r="DU2208" s="12"/>
      <c r="DV2208" s="12"/>
      <c r="DW2208" s="12"/>
      <c r="DX2208" s="12"/>
      <c r="DY2208" s="12"/>
      <c r="DZ2208" s="12"/>
      <c r="EA2208" s="12"/>
      <c r="EB2208" s="12"/>
      <c r="EC2208" s="12"/>
      <c r="ED2208" s="12"/>
      <c r="EE2208" s="12"/>
      <c r="EF2208" s="12"/>
      <c r="EG2208" s="12"/>
      <c r="EH2208" s="12"/>
      <c r="EI2208" s="12"/>
      <c r="EJ2208" s="12"/>
      <c r="EK2208" s="12"/>
      <c r="EL2208" s="12"/>
      <c r="EM2208" s="12"/>
      <c r="EN2208" s="12"/>
      <c r="EO2208" s="12"/>
      <c r="EP2208" s="12"/>
      <c r="EQ2208" s="12"/>
      <c r="ER2208" s="12"/>
      <c r="ES2208" s="12"/>
      <c r="ET2208" s="12"/>
      <c r="EU2208" s="12"/>
      <c r="EV2208" s="12"/>
      <c r="EW2208" s="12"/>
      <c r="EX2208" s="12"/>
      <c r="EY2208" s="12"/>
      <c r="EZ2208" s="12"/>
      <c r="FA2208" s="12"/>
      <c r="FB2208" s="12"/>
      <c r="FC2208" s="12"/>
      <c r="FD2208" s="12"/>
      <c r="FE2208" s="12"/>
      <c r="FF2208" s="12"/>
      <c r="FG2208" s="12"/>
      <c r="FH2208" s="12"/>
      <c r="FI2208" s="12"/>
      <c r="FJ2208" s="12"/>
      <c r="FK2208" s="12"/>
      <c r="FL2208" s="12"/>
      <c r="FM2208" s="12"/>
      <c r="FN2208" s="12"/>
      <c r="FO2208" s="12"/>
      <c r="FP2208" s="12"/>
      <c r="FQ2208" s="12"/>
      <c r="FR2208" s="12"/>
      <c r="FS2208" s="12"/>
      <c r="FT2208" s="12"/>
      <c r="FU2208" s="12"/>
      <c r="FV2208" s="12"/>
      <c r="FW2208" s="12"/>
      <c r="FX2208" s="12"/>
      <c r="FY2208" s="12"/>
      <c r="FZ2208" s="12"/>
      <c r="GA2208" s="12"/>
      <c r="GB2208" s="12"/>
      <c r="GC2208" s="12"/>
      <c r="GD2208" s="12"/>
      <c r="GE2208" s="12"/>
      <c r="GF2208" s="12"/>
      <c r="GG2208" s="12"/>
      <c r="GH2208" s="12"/>
      <c r="GI2208" s="12"/>
      <c r="GJ2208" s="12"/>
      <c r="GK2208" s="12"/>
      <c r="GL2208" s="12"/>
      <c r="GM2208" s="12"/>
      <c r="GN2208" s="12"/>
      <c r="GO2208" s="12"/>
      <c r="GP2208" s="12"/>
      <c r="GQ2208" s="12"/>
      <c r="GR2208" s="12"/>
    </row>
    <row r="2209" spans="1:200" x14ac:dyDescent="0.2">
      <c r="A2209" s="79">
        <f t="shared" si="752"/>
        <v>45281</v>
      </c>
      <c r="B2209" s="80" t="str">
        <f t="shared" ca="1" si="753"/>
        <v>n.d</v>
      </c>
      <c r="C2209" s="81">
        <f t="shared" ca="1" si="754"/>
        <v>1136.6050237500001</v>
      </c>
      <c r="D2209" s="82">
        <f ca="1">IF(A2209&lt;$B$1,VLOOKUP(A2209,[1]DI!$A$4:$B$15000,2,FALSE),0)</f>
        <v>0</v>
      </c>
      <c r="E2209" s="81">
        <f t="shared" ca="1" si="755"/>
        <v>0</v>
      </c>
      <c r="F2209" s="83">
        <f t="shared" si="750"/>
        <v>1.1679999999999999</v>
      </c>
      <c r="G2209" s="84">
        <f t="shared" ca="1" si="756"/>
        <v>1</v>
      </c>
      <c r="H2209" s="81">
        <f ca="1">TRUNC(PRODUCT(G$10:G2208),15)</f>
        <v>1.40945772534528</v>
      </c>
      <c r="I2209" s="81">
        <f t="shared" ca="1" si="757"/>
        <v>1.40945772534528</v>
      </c>
      <c r="J2209" s="81">
        <f t="shared" ca="1" si="758"/>
        <v>1</v>
      </c>
      <c r="K2209" s="81">
        <f t="shared" ca="1" si="759"/>
        <v>0</v>
      </c>
      <c r="L2209" s="85">
        <f>IF(VLOOKUP(A2209,$U$12:$AD$125,8)=VLOOKUP(A2208,$U$12:$AD$125,8),0,VLOOKUP(A2209,U$12:$AD$125,8))</f>
        <v>0</v>
      </c>
      <c r="M2209" s="86">
        <f>IF(L2209&gt;0,VLOOKUP(L2209,T$12:$AC$125,7),0)</f>
        <v>0</v>
      </c>
      <c r="N2209" s="81">
        <f t="shared" si="751"/>
        <v>0</v>
      </c>
      <c r="O2209" s="81">
        <f t="shared" ca="1" si="760"/>
        <v>0</v>
      </c>
      <c r="P2209" s="87" t="str">
        <f t="shared" si="761"/>
        <v>A+J=</v>
      </c>
      <c r="Q2209" s="88">
        <f t="shared" si="762"/>
        <v>45406</v>
      </c>
      <c r="R2209" s="7"/>
      <c r="S2209" s="7"/>
      <c r="T2209" s="7"/>
      <c r="U2209" s="7"/>
      <c r="V2209" s="7"/>
      <c r="W2209" s="7"/>
      <c r="X2209" s="7"/>
      <c r="Y2209" s="7"/>
      <c r="Z2209" s="7"/>
      <c r="AA2209" s="7"/>
      <c r="AB2209" s="7"/>
      <c r="AC2209" s="7"/>
      <c r="AD2209" s="7"/>
      <c r="AE2209" s="7"/>
      <c r="AF2209" s="65"/>
      <c r="AG2209" s="9"/>
      <c r="AH2209" s="9"/>
      <c r="AI2209" s="4"/>
      <c r="AJ2209" s="10"/>
      <c r="AK2209" s="4"/>
      <c r="AL2209" s="65"/>
      <c r="AM2209" s="10"/>
      <c r="AN2209" s="9"/>
      <c r="AO2209" s="7"/>
      <c r="AP2209" s="11"/>
      <c r="AQ2209" s="9"/>
      <c r="AR2209" s="8"/>
      <c r="AS2209" s="65"/>
      <c r="AT2209" s="12"/>
      <c r="AU2209" s="12"/>
      <c r="AV2209" s="22"/>
      <c r="AW2209" s="12"/>
      <c r="AX2209" s="12"/>
      <c r="AY2209" s="12"/>
      <c r="AZ2209" s="12"/>
      <c r="BA2209" s="12"/>
      <c r="BB2209" s="12"/>
      <c r="BC2209" s="12"/>
      <c r="BD2209" s="12"/>
      <c r="BE2209" s="12"/>
      <c r="BF2209" s="12"/>
      <c r="BG2209" s="12"/>
      <c r="BH2209" s="12"/>
      <c r="BI2209" s="12"/>
      <c r="BJ2209" s="12"/>
      <c r="BK2209" s="12"/>
      <c r="BL2209" s="12"/>
      <c r="BM2209" s="12"/>
      <c r="BN2209" s="12"/>
      <c r="BO2209" s="12"/>
      <c r="BP2209" s="12"/>
      <c r="BQ2209" s="12"/>
      <c r="BR2209" s="12"/>
      <c r="BS2209" s="12"/>
      <c r="BT2209" s="12"/>
      <c r="BU2209" s="12"/>
      <c r="BV2209" s="12"/>
      <c r="BW2209" s="12"/>
      <c r="BX2209" s="12"/>
      <c r="BY2209" s="12"/>
      <c r="BZ2209" s="12"/>
      <c r="CA2209" s="12"/>
      <c r="CB2209" s="12"/>
      <c r="CC2209" s="12"/>
      <c r="CD2209" s="12"/>
      <c r="CE2209" s="12"/>
      <c r="CF2209" s="12"/>
      <c r="CG2209" s="12"/>
      <c r="CH2209" s="12"/>
      <c r="CI2209" s="12"/>
      <c r="CJ2209" s="12"/>
      <c r="CK2209" s="12"/>
      <c r="CL2209" s="12"/>
      <c r="CM2209" s="12"/>
      <c r="CN2209" s="12"/>
      <c r="CO2209" s="12"/>
      <c r="CP2209" s="12"/>
      <c r="CQ2209" s="12"/>
      <c r="CR2209" s="12"/>
      <c r="CS2209" s="12"/>
      <c r="CT2209" s="12"/>
      <c r="CU2209" s="12"/>
      <c r="CV2209" s="12"/>
      <c r="CW2209" s="12"/>
      <c r="CX2209" s="12"/>
      <c r="CY2209" s="12"/>
      <c r="CZ2209" s="12"/>
      <c r="DA2209" s="12"/>
      <c r="DB2209" s="12"/>
      <c r="DC2209" s="12"/>
      <c r="DD2209" s="12"/>
      <c r="DE2209" s="12"/>
      <c r="DF2209" s="12"/>
      <c r="DG2209" s="12"/>
      <c r="DH2209" s="12"/>
      <c r="DI2209" s="12"/>
      <c r="DJ2209" s="12"/>
      <c r="DK2209" s="12"/>
      <c r="DL2209" s="12"/>
      <c r="DM2209" s="12"/>
      <c r="DN2209" s="12"/>
      <c r="DO2209" s="12"/>
      <c r="DP2209" s="12"/>
      <c r="DQ2209" s="12"/>
      <c r="DR2209" s="12"/>
      <c r="DS2209" s="12"/>
      <c r="DT2209" s="12"/>
      <c r="DU2209" s="12"/>
      <c r="DV2209" s="12"/>
      <c r="DW2209" s="12"/>
      <c r="DX2209" s="12"/>
      <c r="DY2209" s="12"/>
      <c r="DZ2209" s="12"/>
      <c r="EA2209" s="12"/>
      <c r="EB2209" s="12"/>
      <c r="EC2209" s="12"/>
      <c r="ED2209" s="12"/>
      <c r="EE2209" s="12"/>
      <c r="EF2209" s="12"/>
      <c r="EG2209" s="12"/>
      <c r="EH2209" s="12"/>
      <c r="EI2209" s="12"/>
      <c r="EJ2209" s="12"/>
      <c r="EK2209" s="12"/>
      <c r="EL2209" s="12"/>
      <c r="EM2209" s="12"/>
      <c r="EN2209" s="12"/>
      <c r="EO2209" s="12"/>
      <c r="EP2209" s="12"/>
      <c r="EQ2209" s="12"/>
      <c r="ER2209" s="12"/>
      <c r="ES2209" s="12"/>
      <c r="ET2209" s="12"/>
      <c r="EU2209" s="12"/>
      <c r="EV2209" s="12"/>
      <c r="EW2209" s="12"/>
      <c r="EX2209" s="12"/>
      <c r="EY2209" s="12"/>
      <c r="EZ2209" s="12"/>
      <c r="FA2209" s="12"/>
      <c r="FB2209" s="12"/>
      <c r="FC2209" s="12"/>
      <c r="FD2209" s="12"/>
      <c r="FE2209" s="12"/>
      <c r="FF2209" s="12"/>
      <c r="FG2209" s="12"/>
      <c r="FH2209" s="12"/>
      <c r="FI2209" s="12"/>
      <c r="FJ2209" s="12"/>
      <c r="FK2209" s="12"/>
      <c r="FL2209" s="12"/>
      <c r="FM2209" s="12"/>
      <c r="FN2209" s="12"/>
      <c r="FO2209" s="12"/>
      <c r="FP2209" s="12"/>
      <c r="FQ2209" s="12"/>
      <c r="FR2209" s="12"/>
      <c r="FS2209" s="12"/>
      <c r="FT2209" s="12"/>
      <c r="FU2209" s="12"/>
      <c r="FV2209" s="12"/>
      <c r="FW2209" s="12"/>
      <c r="FX2209" s="12"/>
      <c r="FY2209" s="12"/>
      <c r="FZ2209" s="12"/>
      <c r="GA2209" s="12"/>
      <c r="GB2209" s="12"/>
      <c r="GC2209" s="12"/>
      <c r="GD2209" s="12"/>
      <c r="GE2209" s="12"/>
      <c r="GF2209" s="12"/>
      <c r="GG2209" s="12"/>
      <c r="GH2209" s="12"/>
      <c r="GI2209" s="12"/>
      <c r="GJ2209" s="12"/>
      <c r="GK2209" s="12"/>
      <c r="GL2209" s="12"/>
      <c r="GM2209" s="12"/>
      <c r="GN2209" s="12"/>
      <c r="GO2209" s="12"/>
      <c r="GP2209" s="12"/>
      <c r="GQ2209" s="12"/>
      <c r="GR2209" s="12"/>
    </row>
    <row r="2210" spans="1:200" x14ac:dyDescent="0.2">
      <c r="A2210" s="79">
        <f t="shared" si="752"/>
        <v>45282</v>
      </c>
      <c r="B2210" s="80" t="str">
        <f t="shared" ca="1" si="753"/>
        <v>n.d</v>
      </c>
      <c r="C2210" s="81">
        <f t="shared" ca="1" si="754"/>
        <v>1136.6050237500001</v>
      </c>
      <c r="D2210" s="82">
        <f ca="1">IF(A2210&lt;$B$1,VLOOKUP(A2210,[1]DI!$A$4:$B$15000,2,FALSE),0)</f>
        <v>0</v>
      </c>
      <c r="E2210" s="81">
        <f t="shared" ca="1" si="755"/>
        <v>0</v>
      </c>
      <c r="F2210" s="83">
        <f t="shared" si="750"/>
        <v>1.1679999999999999</v>
      </c>
      <c r="G2210" s="84">
        <f t="shared" ca="1" si="756"/>
        <v>1</v>
      </c>
      <c r="H2210" s="81">
        <f ca="1">TRUNC(PRODUCT(G$10:G2209),15)</f>
        <v>1.40945772534528</v>
      </c>
      <c r="I2210" s="81">
        <f t="shared" ca="1" si="757"/>
        <v>1.40945772534528</v>
      </c>
      <c r="J2210" s="81">
        <f t="shared" ca="1" si="758"/>
        <v>1</v>
      </c>
      <c r="K2210" s="81">
        <f t="shared" ca="1" si="759"/>
        <v>0</v>
      </c>
      <c r="L2210" s="85">
        <f>IF(VLOOKUP(A2210,$U$12:$AD$125,8)=VLOOKUP(A2209,$U$12:$AD$125,8),0,VLOOKUP(A2210,U$12:$AD$125,8))</f>
        <v>0</v>
      </c>
      <c r="M2210" s="86">
        <f>IF(L2210&gt;0,VLOOKUP(L2210,T$12:$AC$125,7),0)</f>
        <v>0</v>
      </c>
      <c r="N2210" s="81">
        <f t="shared" si="751"/>
        <v>0</v>
      </c>
      <c r="O2210" s="81">
        <f t="shared" ca="1" si="760"/>
        <v>0</v>
      </c>
      <c r="P2210" s="87" t="str">
        <f t="shared" si="761"/>
        <v>A+J=</v>
      </c>
      <c r="Q2210" s="88">
        <f t="shared" si="762"/>
        <v>45406</v>
      </c>
      <c r="R2210" s="7"/>
      <c r="S2210" s="7"/>
      <c r="T2210" s="7"/>
      <c r="U2210" s="7"/>
      <c r="V2210" s="7"/>
      <c r="W2210" s="7"/>
      <c r="X2210" s="7"/>
      <c r="Y2210" s="7"/>
      <c r="Z2210" s="7"/>
      <c r="AA2210" s="7"/>
      <c r="AB2210" s="7"/>
      <c r="AC2210" s="7"/>
      <c r="AD2210" s="7"/>
      <c r="AE2210" s="7"/>
      <c r="AF2210" s="65"/>
      <c r="AG2210" s="9"/>
      <c r="AH2210" s="9"/>
      <c r="AI2210" s="4"/>
      <c r="AJ2210" s="10"/>
      <c r="AK2210" s="4"/>
      <c r="AL2210" s="65"/>
      <c r="AM2210" s="10"/>
      <c r="AN2210" s="9"/>
      <c r="AO2210" s="7"/>
      <c r="AP2210" s="11"/>
      <c r="AQ2210" s="9"/>
      <c r="AR2210" s="8"/>
      <c r="AS2210" s="65"/>
      <c r="AT2210" s="12"/>
      <c r="AU2210" s="12"/>
      <c r="AV2210" s="22"/>
      <c r="AW2210" s="12"/>
      <c r="AX2210" s="12"/>
      <c r="AY2210" s="12"/>
      <c r="AZ2210" s="12"/>
      <c r="BA2210" s="12"/>
      <c r="BB2210" s="12"/>
      <c r="BC2210" s="12"/>
      <c r="BD2210" s="12"/>
      <c r="BE2210" s="12"/>
      <c r="BF2210" s="12"/>
      <c r="BG2210" s="12"/>
      <c r="BH2210" s="12"/>
      <c r="BI2210" s="12"/>
      <c r="BJ2210" s="12"/>
      <c r="BK2210" s="12"/>
      <c r="BL2210" s="12"/>
      <c r="BM2210" s="12"/>
      <c r="BN2210" s="12"/>
      <c r="BO2210" s="12"/>
      <c r="BP2210" s="12"/>
      <c r="BQ2210" s="12"/>
      <c r="BR2210" s="12"/>
      <c r="BS2210" s="12"/>
      <c r="BT2210" s="12"/>
      <c r="BU2210" s="12"/>
      <c r="BV2210" s="12"/>
      <c r="BW2210" s="12"/>
      <c r="BX2210" s="12"/>
      <c r="BY2210" s="12"/>
      <c r="BZ2210" s="12"/>
      <c r="CA2210" s="12"/>
      <c r="CB2210" s="12"/>
      <c r="CC2210" s="12"/>
      <c r="CD2210" s="12"/>
      <c r="CE2210" s="12"/>
      <c r="CF2210" s="12"/>
      <c r="CG2210" s="12"/>
      <c r="CH2210" s="12"/>
      <c r="CI2210" s="12"/>
      <c r="CJ2210" s="12"/>
      <c r="CK2210" s="12"/>
      <c r="CL2210" s="12"/>
      <c r="CM2210" s="12"/>
      <c r="CN2210" s="12"/>
      <c r="CO2210" s="12"/>
      <c r="CP2210" s="12"/>
      <c r="CQ2210" s="12"/>
      <c r="CR2210" s="12"/>
      <c r="CS2210" s="12"/>
      <c r="CT2210" s="12"/>
      <c r="CU2210" s="12"/>
      <c r="CV2210" s="12"/>
      <c r="CW2210" s="12"/>
      <c r="CX2210" s="12"/>
      <c r="CY2210" s="12"/>
      <c r="CZ2210" s="12"/>
      <c r="DA2210" s="12"/>
      <c r="DB2210" s="12"/>
      <c r="DC2210" s="12"/>
      <c r="DD2210" s="12"/>
      <c r="DE2210" s="12"/>
      <c r="DF2210" s="12"/>
      <c r="DG2210" s="12"/>
      <c r="DH2210" s="12"/>
      <c r="DI2210" s="12"/>
      <c r="DJ2210" s="12"/>
      <c r="DK2210" s="12"/>
      <c r="DL2210" s="12"/>
      <c r="DM2210" s="12"/>
      <c r="DN2210" s="12"/>
      <c r="DO2210" s="12"/>
      <c r="DP2210" s="12"/>
      <c r="DQ2210" s="12"/>
      <c r="DR2210" s="12"/>
      <c r="DS2210" s="12"/>
      <c r="DT2210" s="12"/>
      <c r="DU2210" s="12"/>
      <c r="DV2210" s="12"/>
      <c r="DW2210" s="12"/>
      <c r="DX2210" s="12"/>
      <c r="DY2210" s="12"/>
      <c r="DZ2210" s="12"/>
      <c r="EA2210" s="12"/>
      <c r="EB2210" s="12"/>
      <c r="EC2210" s="12"/>
      <c r="ED2210" s="12"/>
      <c r="EE2210" s="12"/>
      <c r="EF2210" s="12"/>
      <c r="EG2210" s="12"/>
      <c r="EH2210" s="12"/>
      <c r="EI2210" s="12"/>
      <c r="EJ2210" s="12"/>
      <c r="EK2210" s="12"/>
      <c r="EL2210" s="12"/>
      <c r="EM2210" s="12"/>
      <c r="EN2210" s="12"/>
      <c r="EO2210" s="12"/>
      <c r="EP2210" s="12"/>
      <c r="EQ2210" s="12"/>
      <c r="ER2210" s="12"/>
      <c r="ES2210" s="12"/>
      <c r="ET2210" s="12"/>
      <c r="EU2210" s="12"/>
      <c r="EV2210" s="12"/>
      <c r="EW2210" s="12"/>
      <c r="EX2210" s="12"/>
      <c r="EY2210" s="12"/>
      <c r="EZ2210" s="12"/>
      <c r="FA2210" s="12"/>
      <c r="FB2210" s="12"/>
      <c r="FC2210" s="12"/>
      <c r="FD2210" s="12"/>
      <c r="FE2210" s="12"/>
      <c r="FF2210" s="12"/>
      <c r="FG2210" s="12"/>
      <c r="FH2210" s="12"/>
      <c r="FI2210" s="12"/>
      <c r="FJ2210" s="12"/>
      <c r="FK2210" s="12"/>
      <c r="FL2210" s="12"/>
      <c r="FM2210" s="12"/>
      <c r="FN2210" s="12"/>
      <c r="FO2210" s="12"/>
      <c r="FP2210" s="12"/>
      <c r="FQ2210" s="12"/>
      <c r="FR2210" s="12"/>
      <c r="FS2210" s="12"/>
      <c r="FT2210" s="12"/>
      <c r="FU2210" s="12"/>
      <c r="FV2210" s="12"/>
      <c r="FW2210" s="12"/>
      <c r="FX2210" s="12"/>
      <c r="FY2210" s="12"/>
      <c r="FZ2210" s="12"/>
      <c r="GA2210" s="12"/>
      <c r="GB2210" s="12"/>
      <c r="GC2210" s="12"/>
      <c r="GD2210" s="12"/>
      <c r="GE2210" s="12"/>
      <c r="GF2210" s="12"/>
      <c r="GG2210" s="12"/>
      <c r="GH2210" s="12"/>
      <c r="GI2210" s="12"/>
      <c r="GJ2210" s="12"/>
      <c r="GK2210" s="12"/>
      <c r="GL2210" s="12"/>
      <c r="GM2210" s="12"/>
      <c r="GN2210" s="12"/>
      <c r="GO2210" s="12"/>
      <c r="GP2210" s="12"/>
      <c r="GQ2210" s="12"/>
      <c r="GR2210" s="12"/>
    </row>
    <row r="2211" spans="1:200" x14ac:dyDescent="0.2">
      <c r="A2211" s="79">
        <f t="shared" si="752"/>
        <v>45283</v>
      </c>
      <c r="B2211" s="80" t="str">
        <f t="shared" ca="1" si="753"/>
        <v>n.d</v>
      </c>
      <c r="C2211" s="81">
        <f t="shared" ca="1" si="754"/>
        <v>1136.6050237500001</v>
      </c>
      <c r="D2211" s="82">
        <f ca="1">IF(A2211&lt;$B$1,VLOOKUP(A2211,[1]DI!$A$4:$B$15000,2,FALSE),0)</f>
        <v>0</v>
      </c>
      <c r="E2211" s="81">
        <f t="shared" ca="1" si="755"/>
        <v>0</v>
      </c>
      <c r="F2211" s="83">
        <f t="shared" si="750"/>
        <v>1.1679999999999999</v>
      </c>
      <c r="G2211" s="84">
        <f t="shared" ca="1" si="756"/>
        <v>1</v>
      </c>
      <c r="H2211" s="81">
        <f ca="1">TRUNC(PRODUCT(G$10:G2210),15)</f>
        <v>1.40945772534528</v>
      </c>
      <c r="I2211" s="81">
        <f t="shared" ca="1" si="757"/>
        <v>1.40945772534528</v>
      </c>
      <c r="J2211" s="81">
        <f t="shared" ca="1" si="758"/>
        <v>1</v>
      </c>
      <c r="K2211" s="81">
        <f t="shared" ca="1" si="759"/>
        <v>0</v>
      </c>
      <c r="L2211" s="85">
        <f>IF(VLOOKUP(A2211,$U$12:$AD$125,8)=VLOOKUP(A2210,$U$12:$AD$125,8),0,VLOOKUP(A2211,U$12:$AD$125,8))</f>
        <v>0</v>
      </c>
      <c r="M2211" s="86">
        <f>IF(L2211&gt;0,VLOOKUP(L2211,T$12:$AC$125,7),0)</f>
        <v>0</v>
      </c>
      <c r="N2211" s="81">
        <f t="shared" si="751"/>
        <v>0</v>
      </c>
      <c r="O2211" s="81">
        <f t="shared" ca="1" si="760"/>
        <v>0</v>
      </c>
      <c r="P2211" s="87" t="str">
        <f t="shared" si="761"/>
        <v>A+J=</v>
      </c>
      <c r="Q2211" s="88">
        <f t="shared" si="762"/>
        <v>45406</v>
      </c>
      <c r="R2211" s="7"/>
      <c r="S2211" s="7"/>
      <c r="T2211" s="7"/>
      <c r="U2211" s="7"/>
      <c r="V2211" s="7"/>
      <c r="W2211" s="7"/>
      <c r="X2211" s="7"/>
      <c r="Y2211" s="7"/>
      <c r="Z2211" s="7"/>
      <c r="AA2211" s="7"/>
      <c r="AB2211" s="7"/>
      <c r="AC2211" s="7"/>
      <c r="AD2211" s="7"/>
      <c r="AE2211" s="7"/>
      <c r="AF2211" s="65"/>
      <c r="AG2211" s="9"/>
      <c r="AH2211" s="9"/>
      <c r="AI2211" s="4"/>
      <c r="AJ2211" s="10"/>
      <c r="AK2211" s="4"/>
      <c r="AL2211" s="65"/>
      <c r="AM2211" s="10"/>
      <c r="AN2211" s="9"/>
      <c r="AO2211" s="7"/>
      <c r="AP2211" s="11"/>
      <c r="AQ2211" s="9"/>
      <c r="AR2211" s="8"/>
      <c r="AS2211" s="65"/>
      <c r="AT2211" s="12"/>
      <c r="AU2211" s="12"/>
      <c r="AV2211" s="22"/>
      <c r="AW2211" s="12"/>
      <c r="AX2211" s="12"/>
      <c r="AY2211" s="12"/>
      <c r="AZ2211" s="12"/>
      <c r="BA2211" s="12"/>
      <c r="BB2211" s="12"/>
      <c r="BC2211" s="12"/>
      <c r="BD2211" s="12"/>
      <c r="BE2211" s="12"/>
      <c r="BF2211" s="12"/>
      <c r="BG2211" s="12"/>
      <c r="BH2211" s="12"/>
      <c r="BI2211" s="12"/>
      <c r="BJ2211" s="12"/>
      <c r="BK2211" s="12"/>
      <c r="BL2211" s="12"/>
      <c r="BM2211" s="12"/>
      <c r="BN2211" s="12"/>
      <c r="BO2211" s="12"/>
      <c r="BP2211" s="12"/>
      <c r="BQ2211" s="12"/>
      <c r="BR2211" s="12"/>
      <c r="BS2211" s="12"/>
      <c r="BT2211" s="12"/>
      <c r="BU2211" s="12"/>
      <c r="BV2211" s="12"/>
      <c r="BW2211" s="12"/>
      <c r="BX2211" s="12"/>
      <c r="BY2211" s="12"/>
      <c r="BZ2211" s="12"/>
      <c r="CA2211" s="12"/>
      <c r="CB2211" s="12"/>
      <c r="CC2211" s="12"/>
      <c r="CD2211" s="12"/>
      <c r="CE2211" s="12"/>
      <c r="CF2211" s="12"/>
      <c r="CG2211" s="12"/>
      <c r="CH2211" s="12"/>
      <c r="CI2211" s="12"/>
      <c r="CJ2211" s="12"/>
      <c r="CK2211" s="12"/>
      <c r="CL2211" s="12"/>
      <c r="CM2211" s="12"/>
      <c r="CN2211" s="12"/>
      <c r="CO2211" s="12"/>
      <c r="CP2211" s="12"/>
      <c r="CQ2211" s="12"/>
      <c r="CR2211" s="12"/>
      <c r="CS2211" s="12"/>
      <c r="CT2211" s="12"/>
      <c r="CU2211" s="12"/>
      <c r="CV2211" s="12"/>
      <c r="CW2211" s="12"/>
      <c r="CX2211" s="12"/>
      <c r="CY2211" s="12"/>
      <c r="CZ2211" s="12"/>
      <c r="DA2211" s="12"/>
      <c r="DB2211" s="12"/>
      <c r="DC2211" s="12"/>
      <c r="DD2211" s="12"/>
      <c r="DE2211" s="12"/>
      <c r="DF2211" s="12"/>
      <c r="DG2211" s="12"/>
      <c r="DH2211" s="12"/>
      <c r="DI2211" s="12"/>
      <c r="DJ2211" s="12"/>
      <c r="DK2211" s="12"/>
      <c r="DL2211" s="12"/>
      <c r="DM2211" s="12"/>
      <c r="DN2211" s="12"/>
      <c r="DO2211" s="12"/>
      <c r="DP2211" s="12"/>
      <c r="DQ2211" s="12"/>
      <c r="DR2211" s="12"/>
      <c r="DS2211" s="12"/>
      <c r="DT2211" s="12"/>
      <c r="DU2211" s="12"/>
      <c r="DV2211" s="12"/>
      <c r="DW2211" s="12"/>
      <c r="DX2211" s="12"/>
      <c r="DY2211" s="12"/>
      <c r="DZ2211" s="12"/>
      <c r="EA2211" s="12"/>
      <c r="EB2211" s="12"/>
      <c r="EC2211" s="12"/>
      <c r="ED2211" s="12"/>
      <c r="EE2211" s="12"/>
      <c r="EF2211" s="12"/>
      <c r="EG2211" s="12"/>
      <c r="EH2211" s="12"/>
      <c r="EI2211" s="12"/>
      <c r="EJ2211" s="12"/>
      <c r="EK2211" s="12"/>
      <c r="EL2211" s="12"/>
      <c r="EM2211" s="12"/>
      <c r="EN2211" s="12"/>
      <c r="EO2211" s="12"/>
      <c r="EP2211" s="12"/>
      <c r="EQ2211" s="12"/>
      <c r="ER2211" s="12"/>
      <c r="ES2211" s="12"/>
      <c r="ET2211" s="12"/>
      <c r="EU2211" s="12"/>
      <c r="EV2211" s="12"/>
      <c r="EW2211" s="12"/>
      <c r="EX2211" s="12"/>
      <c r="EY2211" s="12"/>
      <c r="EZ2211" s="12"/>
      <c r="FA2211" s="12"/>
      <c r="FB2211" s="12"/>
      <c r="FC2211" s="12"/>
      <c r="FD2211" s="12"/>
      <c r="FE2211" s="12"/>
      <c r="FF2211" s="12"/>
      <c r="FG2211" s="12"/>
      <c r="FH2211" s="12"/>
      <c r="FI2211" s="12"/>
      <c r="FJ2211" s="12"/>
      <c r="FK2211" s="12"/>
      <c r="FL2211" s="12"/>
      <c r="FM2211" s="12"/>
      <c r="FN2211" s="12"/>
      <c r="FO2211" s="12"/>
      <c r="FP2211" s="12"/>
      <c r="FQ2211" s="12"/>
      <c r="FR2211" s="12"/>
      <c r="FS2211" s="12"/>
      <c r="FT2211" s="12"/>
      <c r="FU2211" s="12"/>
      <c r="FV2211" s="12"/>
      <c r="FW2211" s="12"/>
      <c r="FX2211" s="12"/>
      <c r="FY2211" s="12"/>
      <c r="FZ2211" s="12"/>
      <c r="GA2211" s="12"/>
      <c r="GB2211" s="12"/>
      <c r="GC2211" s="12"/>
      <c r="GD2211" s="12"/>
      <c r="GE2211" s="12"/>
      <c r="GF2211" s="12"/>
      <c r="GG2211" s="12"/>
      <c r="GH2211" s="12"/>
      <c r="GI2211" s="12"/>
      <c r="GJ2211" s="12"/>
      <c r="GK2211" s="12"/>
      <c r="GL2211" s="12"/>
      <c r="GM2211" s="12"/>
      <c r="GN2211" s="12"/>
      <c r="GO2211" s="12"/>
      <c r="GP2211" s="12"/>
      <c r="GQ2211" s="12"/>
      <c r="GR2211" s="12"/>
    </row>
    <row r="2212" spans="1:200" x14ac:dyDescent="0.2">
      <c r="A2212" s="79">
        <f t="shared" si="752"/>
        <v>45284</v>
      </c>
      <c r="B2212" s="80" t="str">
        <f t="shared" ca="1" si="753"/>
        <v>n.d</v>
      </c>
      <c r="C2212" s="81">
        <f t="shared" ca="1" si="754"/>
        <v>1136.6050237500001</v>
      </c>
      <c r="D2212" s="82">
        <f ca="1">IF(A2212&lt;$B$1,VLOOKUP(A2212,[1]DI!$A$4:$B$15000,2,FALSE),0)</f>
        <v>0</v>
      </c>
      <c r="E2212" s="81">
        <f t="shared" ca="1" si="755"/>
        <v>0</v>
      </c>
      <c r="F2212" s="83">
        <f t="shared" si="750"/>
        <v>1.1679999999999999</v>
      </c>
      <c r="G2212" s="84">
        <f t="shared" ca="1" si="756"/>
        <v>1</v>
      </c>
      <c r="H2212" s="81">
        <f ca="1">TRUNC(PRODUCT(G$10:G2211),15)</f>
        <v>1.40945772534528</v>
      </c>
      <c r="I2212" s="81">
        <f t="shared" ca="1" si="757"/>
        <v>1.40945772534528</v>
      </c>
      <c r="J2212" s="81">
        <f t="shared" ca="1" si="758"/>
        <v>1</v>
      </c>
      <c r="K2212" s="81">
        <f t="shared" ca="1" si="759"/>
        <v>0</v>
      </c>
      <c r="L2212" s="85">
        <f>IF(VLOOKUP(A2212,$U$12:$AD$125,8)=VLOOKUP(A2211,$U$12:$AD$125,8),0,VLOOKUP(A2212,U$12:$AD$125,8))</f>
        <v>0</v>
      </c>
      <c r="M2212" s="86">
        <f>IF(L2212&gt;0,VLOOKUP(L2212,T$12:$AC$125,7),0)</f>
        <v>0</v>
      </c>
      <c r="N2212" s="81">
        <f t="shared" si="751"/>
        <v>0</v>
      </c>
      <c r="O2212" s="81">
        <f t="shared" ca="1" si="760"/>
        <v>0</v>
      </c>
      <c r="P2212" s="87" t="str">
        <f t="shared" si="761"/>
        <v>A+J=</v>
      </c>
      <c r="Q2212" s="88">
        <f t="shared" si="762"/>
        <v>45406</v>
      </c>
      <c r="R2212" s="7"/>
      <c r="S2212" s="7"/>
      <c r="T2212" s="7"/>
      <c r="U2212" s="7"/>
      <c r="V2212" s="7"/>
      <c r="W2212" s="7"/>
      <c r="X2212" s="7"/>
      <c r="Y2212" s="7"/>
      <c r="Z2212" s="7"/>
      <c r="AA2212" s="7"/>
      <c r="AB2212" s="7"/>
      <c r="AC2212" s="7"/>
      <c r="AD2212" s="7"/>
      <c r="AE2212" s="7"/>
      <c r="AF2212" s="65"/>
      <c r="AG2212" s="9"/>
      <c r="AH2212" s="9"/>
      <c r="AI2212" s="4"/>
      <c r="AJ2212" s="10"/>
      <c r="AK2212" s="4"/>
      <c r="AL2212" s="65"/>
      <c r="AM2212" s="10"/>
      <c r="AN2212" s="9"/>
      <c r="AO2212" s="7"/>
      <c r="AP2212" s="11"/>
      <c r="AQ2212" s="9"/>
      <c r="AR2212" s="8"/>
      <c r="AS2212" s="65"/>
      <c r="AT2212" s="12"/>
      <c r="AU2212" s="12"/>
      <c r="AV2212" s="22"/>
      <c r="AW2212" s="12"/>
      <c r="AX2212" s="12"/>
      <c r="AY2212" s="12"/>
      <c r="AZ2212" s="12"/>
      <c r="BA2212" s="12"/>
      <c r="BB2212" s="12"/>
      <c r="BC2212" s="12"/>
      <c r="BD2212" s="12"/>
      <c r="BE2212" s="12"/>
      <c r="BF2212" s="12"/>
      <c r="BG2212" s="12"/>
      <c r="BH2212" s="12"/>
      <c r="BI2212" s="12"/>
      <c r="BJ2212" s="12"/>
      <c r="BK2212" s="12"/>
      <c r="BL2212" s="12"/>
      <c r="BM2212" s="12"/>
      <c r="BN2212" s="12"/>
      <c r="BO2212" s="12"/>
      <c r="BP2212" s="12"/>
      <c r="BQ2212" s="12"/>
      <c r="BR2212" s="12"/>
      <c r="BS2212" s="12"/>
      <c r="BT2212" s="12"/>
      <c r="BU2212" s="12"/>
      <c r="BV2212" s="12"/>
      <c r="BW2212" s="12"/>
      <c r="BX2212" s="12"/>
      <c r="BY2212" s="12"/>
      <c r="BZ2212" s="12"/>
      <c r="CA2212" s="12"/>
      <c r="CB2212" s="12"/>
      <c r="CC2212" s="12"/>
      <c r="CD2212" s="12"/>
      <c r="CE2212" s="12"/>
      <c r="CF2212" s="12"/>
      <c r="CG2212" s="12"/>
      <c r="CH2212" s="12"/>
      <c r="CI2212" s="12"/>
      <c r="CJ2212" s="12"/>
      <c r="CK2212" s="12"/>
      <c r="CL2212" s="12"/>
      <c r="CM2212" s="12"/>
      <c r="CN2212" s="12"/>
      <c r="CO2212" s="12"/>
      <c r="CP2212" s="12"/>
      <c r="CQ2212" s="12"/>
      <c r="CR2212" s="12"/>
      <c r="CS2212" s="12"/>
      <c r="CT2212" s="12"/>
      <c r="CU2212" s="12"/>
      <c r="CV2212" s="12"/>
      <c r="CW2212" s="12"/>
      <c r="CX2212" s="12"/>
      <c r="CY2212" s="12"/>
      <c r="CZ2212" s="12"/>
      <c r="DA2212" s="12"/>
      <c r="DB2212" s="12"/>
      <c r="DC2212" s="12"/>
      <c r="DD2212" s="12"/>
      <c r="DE2212" s="12"/>
      <c r="DF2212" s="12"/>
      <c r="DG2212" s="12"/>
      <c r="DH2212" s="12"/>
      <c r="DI2212" s="12"/>
      <c r="DJ2212" s="12"/>
      <c r="DK2212" s="12"/>
      <c r="DL2212" s="12"/>
      <c r="DM2212" s="12"/>
      <c r="DN2212" s="12"/>
      <c r="DO2212" s="12"/>
      <c r="DP2212" s="12"/>
      <c r="DQ2212" s="12"/>
      <c r="DR2212" s="12"/>
      <c r="DS2212" s="12"/>
      <c r="DT2212" s="12"/>
      <c r="DU2212" s="12"/>
      <c r="DV2212" s="12"/>
      <c r="DW2212" s="12"/>
      <c r="DX2212" s="12"/>
      <c r="DY2212" s="12"/>
      <c r="DZ2212" s="12"/>
      <c r="EA2212" s="12"/>
      <c r="EB2212" s="12"/>
      <c r="EC2212" s="12"/>
      <c r="ED2212" s="12"/>
      <c r="EE2212" s="12"/>
      <c r="EF2212" s="12"/>
      <c r="EG2212" s="12"/>
      <c r="EH2212" s="12"/>
      <c r="EI2212" s="12"/>
      <c r="EJ2212" s="12"/>
      <c r="EK2212" s="12"/>
      <c r="EL2212" s="12"/>
      <c r="EM2212" s="12"/>
      <c r="EN2212" s="12"/>
      <c r="EO2212" s="12"/>
      <c r="EP2212" s="12"/>
      <c r="EQ2212" s="12"/>
      <c r="ER2212" s="12"/>
      <c r="ES2212" s="12"/>
      <c r="ET2212" s="12"/>
      <c r="EU2212" s="12"/>
      <c r="EV2212" s="12"/>
      <c r="EW2212" s="12"/>
      <c r="EX2212" s="12"/>
      <c r="EY2212" s="12"/>
      <c r="EZ2212" s="12"/>
      <c r="FA2212" s="12"/>
      <c r="FB2212" s="12"/>
      <c r="FC2212" s="12"/>
      <c r="FD2212" s="12"/>
      <c r="FE2212" s="12"/>
      <c r="FF2212" s="12"/>
      <c r="FG2212" s="12"/>
      <c r="FH2212" s="12"/>
      <c r="FI2212" s="12"/>
      <c r="FJ2212" s="12"/>
      <c r="FK2212" s="12"/>
      <c r="FL2212" s="12"/>
      <c r="FM2212" s="12"/>
      <c r="FN2212" s="12"/>
      <c r="FO2212" s="12"/>
      <c r="FP2212" s="12"/>
      <c r="FQ2212" s="12"/>
      <c r="FR2212" s="12"/>
      <c r="FS2212" s="12"/>
      <c r="FT2212" s="12"/>
      <c r="FU2212" s="12"/>
      <c r="FV2212" s="12"/>
      <c r="FW2212" s="12"/>
      <c r="FX2212" s="12"/>
      <c r="FY2212" s="12"/>
      <c r="FZ2212" s="12"/>
      <c r="GA2212" s="12"/>
      <c r="GB2212" s="12"/>
      <c r="GC2212" s="12"/>
      <c r="GD2212" s="12"/>
      <c r="GE2212" s="12"/>
      <c r="GF2212" s="12"/>
      <c r="GG2212" s="12"/>
      <c r="GH2212" s="12"/>
      <c r="GI2212" s="12"/>
      <c r="GJ2212" s="12"/>
      <c r="GK2212" s="12"/>
      <c r="GL2212" s="12"/>
      <c r="GM2212" s="12"/>
      <c r="GN2212" s="12"/>
      <c r="GO2212" s="12"/>
      <c r="GP2212" s="12"/>
      <c r="GQ2212" s="12"/>
      <c r="GR2212" s="12"/>
    </row>
    <row r="2213" spans="1:200" x14ac:dyDescent="0.2">
      <c r="A2213" s="79">
        <f t="shared" si="752"/>
        <v>45285</v>
      </c>
      <c r="B2213" s="80" t="str">
        <f t="shared" ca="1" si="753"/>
        <v>n.d</v>
      </c>
      <c r="C2213" s="81">
        <f t="shared" ca="1" si="754"/>
        <v>1136.6050237500001</v>
      </c>
      <c r="D2213" s="82">
        <f ca="1">IF(A2213&lt;$B$1,VLOOKUP(A2213,[1]DI!$A$4:$B$15000,2,FALSE),0)</f>
        <v>0</v>
      </c>
      <c r="E2213" s="81">
        <f t="shared" ca="1" si="755"/>
        <v>0</v>
      </c>
      <c r="F2213" s="83">
        <f t="shared" si="750"/>
        <v>1.1679999999999999</v>
      </c>
      <c r="G2213" s="84">
        <f t="shared" ca="1" si="756"/>
        <v>1</v>
      </c>
      <c r="H2213" s="81">
        <f ca="1">TRUNC(PRODUCT(G$10:G2212),15)</f>
        <v>1.40945772534528</v>
      </c>
      <c r="I2213" s="81">
        <f t="shared" ca="1" si="757"/>
        <v>1.40945772534528</v>
      </c>
      <c r="J2213" s="81">
        <f t="shared" ca="1" si="758"/>
        <v>1</v>
      </c>
      <c r="K2213" s="81">
        <f t="shared" ca="1" si="759"/>
        <v>0</v>
      </c>
      <c r="L2213" s="85">
        <f>IF(VLOOKUP(A2213,$U$12:$AD$125,8)=VLOOKUP(A2212,$U$12:$AD$125,8),0,VLOOKUP(A2213,U$12:$AD$125,8))</f>
        <v>0</v>
      </c>
      <c r="M2213" s="86">
        <f>IF(L2213&gt;0,VLOOKUP(L2213,T$12:$AC$125,7),0)</f>
        <v>0</v>
      </c>
      <c r="N2213" s="81">
        <f t="shared" si="751"/>
        <v>0</v>
      </c>
      <c r="O2213" s="81">
        <f t="shared" ca="1" si="760"/>
        <v>0</v>
      </c>
      <c r="P2213" s="87" t="str">
        <f t="shared" si="761"/>
        <v>A+J=</v>
      </c>
      <c r="Q2213" s="88">
        <f t="shared" si="762"/>
        <v>45406</v>
      </c>
      <c r="R2213" s="7"/>
      <c r="S2213" s="7"/>
      <c r="T2213" s="7"/>
      <c r="U2213" s="7"/>
      <c r="V2213" s="7"/>
      <c r="W2213" s="7"/>
      <c r="X2213" s="7"/>
      <c r="Y2213" s="7"/>
      <c r="Z2213" s="7"/>
      <c r="AA2213" s="7"/>
      <c r="AB2213" s="7"/>
      <c r="AC2213" s="7"/>
      <c r="AD2213" s="7"/>
      <c r="AE2213" s="7"/>
      <c r="AF2213" s="65"/>
      <c r="AG2213" s="9"/>
      <c r="AH2213" s="9"/>
      <c r="AI2213" s="4"/>
      <c r="AJ2213" s="10"/>
      <c r="AK2213" s="4"/>
      <c r="AL2213" s="65"/>
      <c r="AM2213" s="10"/>
      <c r="AN2213" s="9"/>
      <c r="AO2213" s="7"/>
      <c r="AP2213" s="11"/>
      <c r="AQ2213" s="9"/>
      <c r="AR2213" s="8"/>
      <c r="AS2213" s="65"/>
      <c r="AT2213" s="12"/>
      <c r="AU2213" s="12"/>
      <c r="AV2213" s="22"/>
      <c r="AW2213" s="12"/>
      <c r="AX2213" s="12"/>
      <c r="AY2213" s="12"/>
      <c r="AZ2213" s="12"/>
      <c r="BA2213" s="12"/>
      <c r="BB2213" s="12"/>
      <c r="BC2213" s="12"/>
      <c r="BD2213" s="12"/>
      <c r="BE2213" s="12"/>
      <c r="BF2213" s="12"/>
      <c r="BG2213" s="12"/>
      <c r="BH2213" s="12"/>
      <c r="BI2213" s="12"/>
      <c r="BJ2213" s="12"/>
      <c r="BK2213" s="12"/>
      <c r="BL2213" s="12"/>
      <c r="BM2213" s="12"/>
      <c r="BN2213" s="12"/>
      <c r="BO2213" s="12"/>
      <c r="BP2213" s="12"/>
      <c r="BQ2213" s="12"/>
      <c r="BR2213" s="12"/>
      <c r="BS2213" s="12"/>
      <c r="BT2213" s="12"/>
      <c r="BU2213" s="12"/>
      <c r="BV2213" s="12"/>
      <c r="BW2213" s="12"/>
      <c r="BX2213" s="12"/>
      <c r="BY2213" s="12"/>
      <c r="BZ2213" s="12"/>
      <c r="CA2213" s="12"/>
      <c r="CB2213" s="12"/>
      <c r="CC2213" s="12"/>
      <c r="CD2213" s="12"/>
      <c r="CE2213" s="12"/>
      <c r="CF2213" s="12"/>
      <c r="CG2213" s="12"/>
      <c r="CH2213" s="12"/>
      <c r="CI2213" s="12"/>
      <c r="CJ2213" s="12"/>
      <c r="CK2213" s="12"/>
      <c r="CL2213" s="12"/>
      <c r="CM2213" s="12"/>
      <c r="CN2213" s="12"/>
      <c r="CO2213" s="12"/>
      <c r="CP2213" s="12"/>
      <c r="CQ2213" s="12"/>
      <c r="CR2213" s="12"/>
      <c r="CS2213" s="12"/>
      <c r="CT2213" s="12"/>
      <c r="CU2213" s="12"/>
      <c r="CV2213" s="12"/>
      <c r="CW2213" s="12"/>
      <c r="CX2213" s="12"/>
      <c r="CY2213" s="12"/>
      <c r="CZ2213" s="12"/>
      <c r="DA2213" s="12"/>
      <c r="DB2213" s="12"/>
      <c r="DC2213" s="12"/>
      <c r="DD2213" s="12"/>
      <c r="DE2213" s="12"/>
      <c r="DF2213" s="12"/>
      <c r="DG2213" s="12"/>
      <c r="DH2213" s="12"/>
      <c r="DI2213" s="12"/>
      <c r="DJ2213" s="12"/>
      <c r="DK2213" s="12"/>
      <c r="DL2213" s="12"/>
      <c r="DM2213" s="12"/>
      <c r="DN2213" s="12"/>
      <c r="DO2213" s="12"/>
      <c r="DP2213" s="12"/>
      <c r="DQ2213" s="12"/>
      <c r="DR2213" s="12"/>
      <c r="DS2213" s="12"/>
      <c r="DT2213" s="12"/>
      <c r="DU2213" s="12"/>
      <c r="DV2213" s="12"/>
      <c r="DW2213" s="12"/>
      <c r="DX2213" s="12"/>
      <c r="DY2213" s="12"/>
      <c r="DZ2213" s="12"/>
      <c r="EA2213" s="12"/>
      <c r="EB2213" s="12"/>
      <c r="EC2213" s="12"/>
      <c r="ED2213" s="12"/>
      <c r="EE2213" s="12"/>
      <c r="EF2213" s="12"/>
      <c r="EG2213" s="12"/>
      <c r="EH2213" s="12"/>
      <c r="EI2213" s="12"/>
      <c r="EJ2213" s="12"/>
      <c r="EK2213" s="12"/>
      <c r="EL2213" s="12"/>
      <c r="EM2213" s="12"/>
      <c r="EN2213" s="12"/>
      <c r="EO2213" s="12"/>
      <c r="EP2213" s="12"/>
      <c r="EQ2213" s="12"/>
      <c r="ER2213" s="12"/>
      <c r="ES2213" s="12"/>
      <c r="ET2213" s="12"/>
      <c r="EU2213" s="12"/>
      <c r="EV2213" s="12"/>
      <c r="EW2213" s="12"/>
      <c r="EX2213" s="12"/>
      <c r="EY2213" s="12"/>
      <c r="EZ2213" s="12"/>
      <c r="FA2213" s="12"/>
      <c r="FB2213" s="12"/>
      <c r="FC2213" s="12"/>
      <c r="FD2213" s="12"/>
      <c r="FE2213" s="12"/>
      <c r="FF2213" s="12"/>
      <c r="FG2213" s="12"/>
      <c r="FH2213" s="12"/>
      <c r="FI2213" s="12"/>
      <c r="FJ2213" s="12"/>
      <c r="FK2213" s="12"/>
      <c r="FL2213" s="12"/>
      <c r="FM2213" s="12"/>
      <c r="FN2213" s="12"/>
      <c r="FO2213" s="12"/>
      <c r="FP2213" s="12"/>
      <c r="FQ2213" s="12"/>
      <c r="FR2213" s="12"/>
      <c r="FS2213" s="12"/>
      <c r="FT2213" s="12"/>
      <c r="FU2213" s="12"/>
      <c r="FV2213" s="12"/>
      <c r="FW2213" s="12"/>
      <c r="FX2213" s="12"/>
      <c r="FY2213" s="12"/>
      <c r="FZ2213" s="12"/>
      <c r="GA2213" s="12"/>
      <c r="GB2213" s="12"/>
      <c r="GC2213" s="12"/>
      <c r="GD2213" s="12"/>
      <c r="GE2213" s="12"/>
      <c r="GF2213" s="12"/>
      <c r="GG2213" s="12"/>
      <c r="GH2213" s="12"/>
      <c r="GI2213" s="12"/>
      <c r="GJ2213" s="12"/>
      <c r="GK2213" s="12"/>
      <c r="GL2213" s="12"/>
      <c r="GM2213" s="12"/>
      <c r="GN2213" s="12"/>
      <c r="GO2213" s="12"/>
      <c r="GP2213" s="12"/>
      <c r="GQ2213" s="12"/>
      <c r="GR2213" s="12"/>
    </row>
    <row r="2214" spans="1:200" x14ac:dyDescent="0.2">
      <c r="A2214" s="79">
        <f t="shared" si="752"/>
        <v>45286</v>
      </c>
      <c r="B2214" s="80" t="str">
        <f t="shared" ca="1" si="753"/>
        <v>n.d</v>
      </c>
      <c r="C2214" s="81">
        <f t="shared" ca="1" si="754"/>
        <v>1136.6050237500001</v>
      </c>
      <c r="D2214" s="82">
        <f ca="1">IF(A2214&lt;$B$1,VLOOKUP(A2214,[1]DI!$A$4:$B$15000,2,FALSE),0)</f>
        <v>0</v>
      </c>
      <c r="E2214" s="81">
        <f t="shared" ca="1" si="755"/>
        <v>0</v>
      </c>
      <c r="F2214" s="83">
        <f t="shared" si="750"/>
        <v>1.1679999999999999</v>
      </c>
      <c r="G2214" s="84">
        <f t="shared" ca="1" si="756"/>
        <v>1</v>
      </c>
      <c r="H2214" s="81">
        <f ca="1">TRUNC(PRODUCT(G$10:G2213),15)</f>
        <v>1.40945772534528</v>
      </c>
      <c r="I2214" s="81">
        <f t="shared" ca="1" si="757"/>
        <v>1.40945772534528</v>
      </c>
      <c r="J2214" s="81">
        <f t="shared" ca="1" si="758"/>
        <v>1</v>
      </c>
      <c r="K2214" s="81">
        <f t="shared" ca="1" si="759"/>
        <v>0</v>
      </c>
      <c r="L2214" s="85">
        <f>IF(VLOOKUP(A2214,$U$12:$AD$125,8)=VLOOKUP(A2213,$U$12:$AD$125,8),0,VLOOKUP(A2214,U$12:$AD$125,8))</f>
        <v>0</v>
      </c>
      <c r="M2214" s="86">
        <f>IF(L2214&gt;0,VLOOKUP(L2214,T$12:$AC$125,7),0)</f>
        <v>0</v>
      </c>
      <c r="N2214" s="81">
        <f t="shared" si="751"/>
        <v>0</v>
      </c>
      <c r="O2214" s="81">
        <f t="shared" ca="1" si="760"/>
        <v>0</v>
      </c>
      <c r="P2214" s="87" t="str">
        <f t="shared" si="761"/>
        <v>A+J=</v>
      </c>
      <c r="Q2214" s="88">
        <f t="shared" si="762"/>
        <v>45406</v>
      </c>
      <c r="R2214" s="7"/>
      <c r="S2214" s="7"/>
      <c r="T2214" s="7"/>
      <c r="U2214" s="7"/>
      <c r="V2214" s="7"/>
      <c r="W2214" s="7"/>
      <c r="X2214" s="7"/>
      <c r="Y2214" s="7"/>
      <c r="Z2214" s="7"/>
      <c r="AA2214" s="7"/>
      <c r="AB2214" s="7"/>
      <c r="AC2214" s="7"/>
      <c r="AD2214" s="7"/>
      <c r="AE2214" s="7"/>
      <c r="AF2214" s="65"/>
      <c r="AG2214" s="9"/>
      <c r="AH2214" s="9"/>
      <c r="AI2214" s="4"/>
      <c r="AJ2214" s="10"/>
      <c r="AK2214" s="4"/>
      <c r="AL2214" s="65"/>
      <c r="AM2214" s="10"/>
      <c r="AN2214" s="9"/>
      <c r="AO2214" s="7"/>
      <c r="AP2214" s="11"/>
      <c r="AQ2214" s="9"/>
      <c r="AR2214" s="8"/>
      <c r="AS2214" s="65"/>
      <c r="AT2214" s="12"/>
      <c r="AU2214" s="12"/>
      <c r="AV2214" s="22"/>
      <c r="AW2214" s="12"/>
      <c r="AX2214" s="12"/>
      <c r="AY2214" s="12"/>
      <c r="AZ2214" s="12"/>
      <c r="BA2214" s="12"/>
      <c r="BB2214" s="12"/>
      <c r="BC2214" s="12"/>
      <c r="BD2214" s="12"/>
      <c r="BE2214" s="12"/>
      <c r="BF2214" s="12"/>
      <c r="BG2214" s="12"/>
      <c r="BH2214" s="12"/>
      <c r="BI2214" s="12"/>
      <c r="BJ2214" s="12"/>
      <c r="BK2214" s="12"/>
      <c r="BL2214" s="12"/>
      <c r="BM2214" s="12"/>
      <c r="BN2214" s="12"/>
      <c r="BO2214" s="12"/>
      <c r="BP2214" s="12"/>
      <c r="BQ2214" s="12"/>
      <c r="BR2214" s="12"/>
      <c r="BS2214" s="12"/>
      <c r="BT2214" s="12"/>
      <c r="BU2214" s="12"/>
      <c r="BV2214" s="12"/>
      <c r="BW2214" s="12"/>
      <c r="BX2214" s="12"/>
      <c r="BY2214" s="12"/>
      <c r="BZ2214" s="12"/>
      <c r="CA2214" s="12"/>
      <c r="CB2214" s="12"/>
      <c r="CC2214" s="12"/>
      <c r="CD2214" s="12"/>
      <c r="CE2214" s="12"/>
      <c r="CF2214" s="12"/>
      <c r="CG2214" s="12"/>
      <c r="CH2214" s="12"/>
      <c r="CI2214" s="12"/>
      <c r="CJ2214" s="12"/>
      <c r="CK2214" s="12"/>
      <c r="CL2214" s="12"/>
      <c r="CM2214" s="12"/>
      <c r="CN2214" s="12"/>
      <c r="CO2214" s="12"/>
      <c r="CP2214" s="12"/>
      <c r="CQ2214" s="12"/>
      <c r="CR2214" s="12"/>
      <c r="CS2214" s="12"/>
      <c r="CT2214" s="12"/>
      <c r="CU2214" s="12"/>
      <c r="CV2214" s="12"/>
      <c r="CW2214" s="12"/>
      <c r="CX2214" s="12"/>
      <c r="CY2214" s="12"/>
      <c r="CZ2214" s="12"/>
      <c r="DA2214" s="12"/>
      <c r="DB2214" s="12"/>
      <c r="DC2214" s="12"/>
      <c r="DD2214" s="12"/>
      <c r="DE2214" s="12"/>
      <c r="DF2214" s="12"/>
      <c r="DG2214" s="12"/>
      <c r="DH2214" s="12"/>
      <c r="DI2214" s="12"/>
      <c r="DJ2214" s="12"/>
      <c r="DK2214" s="12"/>
      <c r="DL2214" s="12"/>
      <c r="DM2214" s="12"/>
      <c r="DN2214" s="12"/>
      <c r="DO2214" s="12"/>
      <c r="DP2214" s="12"/>
      <c r="DQ2214" s="12"/>
      <c r="DR2214" s="12"/>
      <c r="DS2214" s="12"/>
      <c r="DT2214" s="12"/>
      <c r="DU2214" s="12"/>
      <c r="DV2214" s="12"/>
      <c r="DW2214" s="12"/>
      <c r="DX2214" s="12"/>
      <c r="DY2214" s="12"/>
      <c r="DZ2214" s="12"/>
      <c r="EA2214" s="12"/>
      <c r="EB2214" s="12"/>
      <c r="EC2214" s="12"/>
      <c r="ED2214" s="12"/>
      <c r="EE2214" s="12"/>
      <c r="EF2214" s="12"/>
      <c r="EG2214" s="12"/>
      <c r="EH2214" s="12"/>
      <c r="EI2214" s="12"/>
      <c r="EJ2214" s="12"/>
      <c r="EK2214" s="12"/>
      <c r="EL2214" s="12"/>
      <c r="EM2214" s="12"/>
      <c r="EN2214" s="12"/>
      <c r="EO2214" s="12"/>
      <c r="EP2214" s="12"/>
      <c r="EQ2214" s="12"/>
      <c r="ER2214" s="12"/>
      <c r="ES2214" s="12"/>
      <c r="ET2214" s="12"/>
      <c r="EU2214" s="12"/>
      <c r="EV2214" s="12"/>
      <c r="EW2214" s="12"/>
      <c r="EX2214" s="12"/>
      <c r="EY2214" s="12"/>
      <c r="EZ2214" s="12"/>
      <c r="FA2214" s="12"/>
      <c r="FB2214" s="12"/>
      <c r="FC2214" s="12"/>
      <c r="FD2214" s="12"/>
      <c r="FE2214" s="12"/>
      <c r="FF2214" s="12"/>
      <c r="FG2214" s="12"/>
      <c r="FH2214" s="12"/>
      <c r="FI2214" s="12"/>
      <c r="FJ2214" s="12"/>
      <c r="FK2214" s="12"/>
      <c r="FL2214" s="12"/>
      <c r="FM2214" s="12"/>
      <c r="FN2214" s="12"/>
      <c r="FO2214" s="12"/>
      <c r="FP2214" s="12"/>
      <c r="FQ2214" s="12"/>
      <c r="FR2214" s="12"/>
      <c r="FS2214" s="12"/>
      <c r="FT2214" s="12"/>
      <c r="FU2214" s="12"/>
      <c r="FV2214" s="12"/>
      <c r="FW2214" s="12"/>
      <c r="FX2214" s="12"/>
      <c r="FY2214" s="12"/>
      <c r="FZ2214" s="12"/>
      <c r="GA2214" s="12"/>
      <c r="GB2214" s="12"/>
      <c r="GC2214" s="12"/>
      <c r="GD2214" s="12"/>
      <c r="GE2214" s="12"/>
      <c r="GF2214" s="12"/>
      <c r="GG2214" s="12"/>
      <c r="GH2214" s="12"/>
      <c r="GI2214" s="12"/>
      <c r="GJ2214" s="12"/>
      <c r="GK2214" s="12"/>
      <c r="GL2214" s="12"/>
      <c r="GM2214" s="12"/>
      <c r="GN2214" s="12"/>
      <c r="GO2214" s="12"/>
      <c r="GP2214" s="12"/>
      <c r="GQ2214" s="12"/>
      <c r="GR2214" s="12"/>
    </row>
    <row r="2215" spans="1:200" x14ac:dyDescent="0.2">
      <c r="A2215" s="79">
        <f t="shared" si="752"/>
        <v>45287</v>
      </c>
      <c r="B2215" s="80" t="str">
        <f t="shared" ca="1" si="753"/>
        <v>n.d</v>
      </c>
      <c r="C2215" s="81">
        <f t="shared" ca="1" si="754"/>
        <v>1136.6050237500001</v>
      </c>
      <c r="D2215" s="82">
        <f ca="1">IF(A2215&lt;$B$1,VLOOKUP(A2215,[1]DI!$A$4:$B$15000,2,FALSE),0)</f>
        <v>0</v>
      </c>
      <c r="E2215" s="81">
        <f t="shared" ca="1" si="755"/>
        <v>0</v>
      </c>
      <c r="F2215" s="83">
        <f t="shared" si="750"/>
        <v>1.1679999999999999</v>
      </c>
      <c r="G2215" s="84">
        <f t="shared" ca="1" si="756"/>
        <v>1</v>
      </c>
      <c r="H2215" s="81">
        <f ca="1">TRUNC(PRODUCT(G$10:G2214),15)</f>
        <v>1.40945772534528</v>
      </c>
      <c r="I2215" s="81">
        <f t="shared" ca="1" si="757"/>
        <v>1.40945772534528</v>
      </c>
      <c r="J2215" s="81">
        <f t="shared" ca="1" si="758"/>
        <v>1</v>
      </c>
      <c r="K2215" s="81">
        <f t="shared" ca="1" si="759"/>
        <v>0</v>
      </c>
      <c r="L2215" s="85">
        <f>IF(VLOOKUP(A2215,$U$12:$AD$125,8)=VLOOKUP(A2214,$U$12:$AD$125,8),0,VLOOKUP(A2215,U$12:$AD$125,8))</f>
        <v>0</v>
      </c>
      <c r="M2215" s="86">
        <f>IF(L2215&gt;0,VLOOKUP(L2215,T$12:$AC$125,7),0)</f>
        <v>0</v>
      </c>
      <c r="N2215" s="81">
        <f t="shared" si="751"/>
        <v>0</v>
      </c>
      <c r="O2215" s="81">
        <f t="shared" ca="1" si="760"/>
        <v>0</v>
      </c>
      <c r="P2215" s="87" t="str">
        <f t="shared" si="761"/>
        <v>A+J=</v>
      </c>
      <c r="Q2215" s="88">
        <f t="shared" si="762"/>
        <v>45406</v>
      </c>
      <c r="R2215" s="7"/>
      <c r="S2215" s="7"/>
      <c r="T2215" s="7"/>
      <c r="U2215" s="7"/>
      <c r="V2215" s="7"/>
      <c r="W2215" s="7"/>
      <c r="X2215" s="7"/>
      <c r="Y2215" s="7"/>
      <c r="Z2215" s="7"/>
      <c r="AA2215" s="7"/>
      <c r="AB2215" s="7"/>
      <c r="AC2215" s="7"/>
      <c r="AD2215" s="7"/>
      <c r="AE2215" s="7"/>
      <c r="AF2215" s="65"/>
      <c r="AG2215" s="9"/>
      <c r="AH2215" s="9"/>
      <c r="AI2215" s="4"/>
      <c r="AJ2215" s="10"/>
      <c r="AK2215" s="4"/>
      <c r="AL2215" s="65"/>
      <c r="AM2215" s="10"/>
      <c r="AN2215" s="9"/>
      <c r="AO2215" s="7"/>
      <c r="AP2215" s="11"/>
      <c r="AQ2215" s="9"/>
      <c r="AR2215" s="8"/>
      <c r="AS2215" s="65"/>
      <c r="AT2215" s="12"/>
      <c r="AU2215" s="12"/>
      <c r="AV2215" s="22"/>
      <c r="AW2215" s="12"/>
      <c r="AX2215" s="12"/>
      <c r="AY2215" s="12"/>
      <c r="AZ2215" s="12"/>
      <c r="BA2215" s="12"/>
      <c r="BB2215" s="12"/>
      <c r="BC2215" s="12"/>
      <c r="BD2215" s="12"/>
      <c r="BE2215" s="12"/>
      <c r="BF2215" s="12"/>
      <c r="BG2215" s="12"/>
      <c r="BH2215" s="12"/>
      <c r="BI2215" s="12"/>
      <c r="BJ2215" s="12"/>
      <c r="BK2215" s="12"/>
      <c r="BL2215" s="12"/>
      <c r="BM2215" s="12"/>
      <c r="BN2215" s="12"/>
      <c r="BO2215" s="12"/>
      <c r="BP2215" s="12"/>
      <c r="BQ2215" s="12"/>
      <c r="BR2215" s="12"/>
      <c r="BS2215" s="12"/>
      <c r="BT2215" s="12"/>
      <c r="BU2215" s="12"/>
      <c r="BV2215" s="12"/>
      <c r="BW2215" s="12"/>
      <c r="BX2215" s="12"/>
      <c r="BY2215" s="12"/>
      <c r="BZ2215" s="12"/>
      <c r="CA2215" s="12"/>
      <c r="CB2215" s="12"/>
      <c r="CC2215" s="12"/>
      <c r="CD2215" s="12"/>
      <c r="CE2215" s="12"/>
      <c r="CF2215" s="12"/>
      <c r="CG2215" s="12"/>
      <c r="CH2215" s="12"/>
      <c r="CI2215" s="12"/>
      <c r="CJ2215" s="12"/>
      <c r="CK2215" s="12"/>
      <c r="CL2215" s="12"/>
      <c r="CM2215" s="12"/>
      <c r="CN2215" s="12"/>
      <c r="CO2215" s="12"/>
      <c r="CP2215" s="12"/>
      <c r="CQ2215" s="12"/>
      <c r="CR2215" s="12"/>
      <c r="CS2215" s="12"/>
      <c r="CT2215" s="12"/>
      <c r="CU2215" s="12"/>
      <c r="CV2215" s="12"/>
      <c r="CW2215" s="12"/>
      <c r="CX2215" s="12"/>
      <c r="CY2215" s="12"/>
      <c r="CZ2215" s="12"/>
      <c r="DA2215" s="12"/>
      <c r="DB2215" s="12"/>
      <c r="DC2215" s="12"/>
      <c r="DD2215" s="12"/>
      <c r="DE2215" s="12"/>
      <c r="DF2215" s="12"/>
      <c r="DG2215" s="12"/>
      <c r="DH2215" s="12"/>
      <c r="DI2215" s="12"/>
      <c r="DJ2215" s="12"/>
      <c r="DK2215" s="12"/>
      <c r="DL2215" s="12"/>
      <c r="DM2215" s="12"/>
      <c r="DN2215" s="12"/>
      <c r="DO2215" s="12"/>
      <c r="DP2215" s="12"/>
      <c r="DQ2215" s="12"/>
      <c r="DR2215" s="12"/>
      <c r="DS2215" s="12"/>
      <c r="DT2215" s="12"/>
      <c r="DU2215" s="12"/>
      <c r="DV2215" s="12"/>
      <c r="DW2215" s="12"/>
      <c r="DX2215" s="12"/>
      <c r="DY2215" s="12"/>
      <c r="DZ2215" s="12"/>
      <c r="EA2215" s="12"/>
      <c r="EB2215" s="12"/>
      <c r="EC2215" s="12"/>
      <c r="ED2215" s="12"/>
      <c r="EE2215" s="12"/>
      <c r="EF2215" s="12"/>
      <c r="EG2215" s="12"/>
      <c r="EH2215" s="12"/>
      <c r="EI2215" s="12"/>
      <c r="EJ2215" s="12"/>
      <c r="EK2215" s="12"/>
      <c r="EL2215" s="12"/>
      <c r="EM2215" s="12"/>
      <c r="EN2215" s="12"/>
      <c r="EO2215" s="12"/>
      <c r="EP2215" s="12"/>
      <c r="EQ2215" s="12"/>
      <c r="ER2215" s="12"/>
      <c r="ES2215" s="12"/>
      <c r="ET2215" s="12"/>
      <c r="EU2215" s="12"/>
      <c r="EV2215" s="12"/>
      <c r="EW2215" s="12"/>
      <c r="EX2215" s="12"/>
      <c r="EY2215" s="12"/>
      <c r="EZ2215" s="12"/>
      <c r="FA2215" s="12"/>
      <c r="FB2215" s="12"/>
      <c r="FC2215" s="12"/>
      <c r="FD2215" s="12"/>
      <c r="FE2215" s="12"/>
      <c r="FF2215" s="12"/>
      <c r="FG2215" s="12"/>
      <c r="FH2215" s="12"/>
      <c r="FI2215" s="12"/>
      <c r="FJ2215" s="12"/>
      <c r="FK2215" s="12"/>
      <c r="FL2215" s="12"/>
      <c r="FM2215" s="12"/>
      <c r="FN2215" s="12"/>
      <c r="FO2215" s="12"/>
      <c r="FP2215" s="12"/>
      <c r="FQ2215" s="12"/>
      <c r="FR2215" s="12"/>
      <c r="FS2215" s="12"/>
      <c r="FT2215" s="12"/>
      <c r="FU2215" s="12"/>
      <c r="FV2215" s="12"/>
      <c r="FW2215" s="12"/>
      <c r="FX2215" s="12"/>
      <c r="FY2215" s="12"/>
      <c r="FZ2215" s="12"/>
      <c r="GA2215" s="12"/>
      <c r="GB2215" s="12"/>
      <c r="GC2215" s="12"/>
      <c r="GD2215" s="12"/>
      <c r="GE2215" s="12"/>
      <c r="GF2215" s="12"/>
      <c r="GG2215" s="12"/>
      <c r="GH2215" s="12"/>
      <c r="GI2215" s="12"/>
      <c r="GJ2215" s="12"/>
      <c r="GK2215" s="12"/>
      <c r="GL2215" s="12"/>
      <c r="GM2215" s="12"/>
      <c r="GN2215" s="12"/>
      <c r="GO2215" s="12"/>
      <c r="GP2215" s="12"/>
      <c r="GQ2215" s="12"/>
      <c r="GR2215" s="12"/>
    </row>
    <row r="2216" spans="1:200" x14ac:dyDescent="0.2">
      <c r="A2216" s="79">
        <f t="shared" si="752"/>
        <v>45288</v>
      </c>
      <c r="B2216" s="80" t="str">
        <f t="shared" ca="1" si="753"/>
        <v>n.d</v>
      </c>
      <c r="C2216" s="81">
        <f t="shared" ca="1" si="754"/>
        <v>1136.6050237500001</v>
      </c>
      <c r="D2216" s="82">
        <f ca="1">IF(A2216&lt;$B$1,VLOOKUP(A2216,[1]DI!$A$4:$B$15000,2,FALSE),0)</f>
        <v>0</v>
      </c>
      <c r="E2216" s="81">
        <f t="shared" ca="1" si="755"/>
        <v>0</v>
      </c>
      <c r="F2216" s="83">
        <f t="shared" si="750"/>
        <v>1.1679999999999999</v>
      </c>
      <c r="G2216" s="84">
        <f t="shared" ca="1" si="756"/>
        <v>1</v>
      </c>
      <c r="H2216" s="81">
        <f ca="1">TRUNC(PRODUCT(G$10:G2215),15)</f>
        <v>1.40945772534528</v>
      </c>
      <c r="I2216" s="81">
        <f t="shared" ca="1" si="757"/>
        <v>1.40945772534528</v>
      </c>
      <c r="J2216" s="81">
        <f t="shared" ca="1" si="758"/>
        <v>1</v>
      </c>
      <c r="K2216" s="81">
        <f t="shared" ca="1" si="759"/>
        <v>0</v>
      </c>
      <c r="L2216" s="85">
        <f>IF(VLOOKUP(A2216,$U$12:$AD$125,8)=VLOOKUP(A2215,$U$12:$AD$125,8),0,VLOOKUP(A2216,U$12:$AD$125,8))</f>
        <v>0</v>
      </c>
      <c r="M2216" s="86">
        <f>IF(L2216&gt;0,VLOOKUP(L2216,T$12:$AC$125,7),0)</f>
        <v>0</v>
      </c>
      <c r="N2216" s="81">
        <f t="shared" si="751"/>
        <v>0</v>
      </c>
      <c r="O2216" s="81">
        <f t="shared" ca="1" si="760"/>
        <v>0</v>
      </c>
      <c r="P2216" s="87" t="str">
        <f t="shared" si="761"/>
        <v>A+J=</v>
      </c>
      <c r="Q2216" s="88">
        <f t="shared" si="762"/>
        <v>45406</v>
      </c>
      <c r="R2216" s="7"/>
      <c r="S2216" s="7"/>
      <c r="T2216" s="7"/>
      <c r="U2216" s="7"/>
      <c r="V2216" s="7"/>
      <c r="W2216" s="7"/>
      <c r="X2216" s="7"/>
      <c r="Y2216" s="7"/>
      <c r="Z2216" s="7"/>
      <c r="AA2216" s="7"/>
      <c r="AB2216" s="7"/>
      <c r="AC2216" s="7"/>
      <c r="AD2216" s="7"/>
      <c r="AE2216" s="7"/>
      <c r="AF2216" s="65"/>
      <c r="AG2216" s="9"/>
      <c r="AH2216" s="9"/>
      <c r="AI2216" s="4"/>
      <c r="AJ2216" s="10"/>
      <c r="AK2216" s="4"/>
      <c r="AL2216" s="65"/>
      <c r="AM2216" s="10"/>
      <c r="AN2216" s="9"/>
      <c r="AO2216" s="7"/>
      <c r="AP2216" s="11"/>
      <c r="AQ2216" s="9"/>
      <c r="AR2216" s="8"/>
      <c r="AS2216" s="65"/>
      <c r="AT2216" s="12"/>
      <c r="AU2216" s="12"/>
      <c r="AV2216" s="22"/>
      <c r="AW2216" s="12"/>
      <c r="AX2216" s="12"/>
      <c r="AY2216" s="12"/>
      <c r="AZ2216" s="12"/>
      <c r="BA2216" s="12"/>
      <c r="BB2216" s="12"/>
      <c r="BC2216" s="12"/>
      <c r="BD2216" s="12"/>
      <c r="BE2216" s="12"/>
      <c r="BF2216" s="12"/>
      <c r="BG2216" s="12"/>
      <c r="BH2216" s="12"/>
      <c r="BI2216" s="12"/>
      <c r="BJ2216" s="12"/>
      <c r="BK2216" s="12"/>
      <c r="BL2216" s="12"/>
      <c r="BM2216" s="12"/>
      <c r="BN2216" s="12"/>
      <c r="BO2216" s="12"/>
      <c r="BP2216" s="12"/>
      <c r="BQ2216" s="12"/>
      <c r="BR2216" s="12"/>
      <c r="BS2216" s="12"/>
      <c r="BT2216" s="12"/>
      <c r="BU2216" s="12"/>
      <c r="BV2216" s="12"/>
      <c r="BW2216" s="12"/>
      <c r="BX2216" s="12"/>
      <c r="BY2216" s="12"/>
      <c r="BZ2216" s="12"/>
      <c r="CA2216" s="12"/>
      <c r="CB2216" s="12"/>
      <c r="CC2216" s="12"/>
      <c r="CD2216" s="12"/>
      <c r="CE2216" s="12"/>
      <c r="CF2216" s="12"/>
      <c r="CG2216" s="12"/>
      <c r="CH2216" s="12"/>
      <c r="CI2216" s="12"/>
      <c r="CJ2216" s="12"/>
      <c r="CK2216" s="12"/>
      <c r="CL2216" s="12"/>
      <c r="CM2216" s="12"/>
      <c r="CN2216" s="12"/>
      <c r="CO2216" s="12"/>
      <c r="CP2216" s="12"/>
      <c r="CQ2216" s="12"/>
      <c r="CR2216" s="12"/>
      <c r="CS2216" s="12"/>
      <c r="CT2216" s="12"/>
      <c r="CU2216" s="12"/>
      <c r="CV2216" s="12"/>
      <c r="CW2216" s="12"/>
      <c r="CX2216" s="12"/>
      <c r="CY2216" s="12"/>
      <c r="CZ2216" s="12"/>
      <c r="DA2216" s="12"/>
      <c r="DB2216" s="12"/>
      <c r="DC2216" s="12"/>
      <c r="DD2216" s="12"/>
      <c r="DE2216" s="12"/>
      <c r="DF2216" s="12"/>
      <c r="DG2216" s="12"/>
      <c r="DH2216" s="12"/>
      <c r="DI2216" s="12"/>
      <c r="DJ2216" s="12"/>
      <c r="DK2216" s="12"/>
      <c r="DL2216" s="12"/>
      <c r="DM2216" s="12"/>
      <c r="DN2216" s="12"/>
      <c r="DO2216" s="12"/>
      <c r="DP2216" s="12"/>
      <c r="DQ2216" s="12"/>
      <c r="DR2216" s="12"/>
      <c r="DS2216" s="12"/>
      <c r="DT2216" s="12"/>
      <c r="DU2216" s="12"/>
      <c r="DV2216" s="12"/>
      <c r="DW2216" s="12"/>
      <c r="DX2216" s="12"/>
      <c r="DY2216" s="12"/>
      <c r="DZ2216" s="12"/>
      <c r="EA2216" s="12"/>
      <c r="EB2216" s="12"/>
      <c r="EC2216" s="12"/>
      <c r="ED2216" s="12"/>
      <c r="EE2216" s="12"/>
      <c r="EF2216" s="12"/>
      <c r="EG2216" s="12"/>
      <c r="EH2216" s="12"/>
      <c r="EI2216" s="12"/>
      <c r="EJ2216" s="12"/>
      <c r="EK2216" s="12"/>
      <c r="EL2216" s="12"/>
      <c r="EM2216" s="12"/>
      <c r="EN2216" s="12"/>
      <c r="EO2216" s="12"/>
      <c r="EP2216" s="12"/>
      <c r="EQ2216" s="12"/>
      <c r="ER2216" s="12"/>
      <c r="ES2216" s="12"/>
      <c r="ET2216" s="12"/>
      <c r="EU2216" s="12"/>
      <c r="EV2216" s="12"/>
      <c r="EW2216" s="12"/>
      <c r="EX2216" s="12"/>
      <c r="EY2216" s="12"/>
      <c r="EZ2216" s="12"/>
      <c r="FA2216" s="12"/>
      <c r="FB2216" s="12"/>
      <c r="FC2216" s="12"/>
      <c r="FD2216" s="12"/>
      <c r="FE2216" s="12"/>
      <c r="FF2216" s="12"/>
      <c r="FG2216" s="12"/>
      <c r="FH2216" s="12"/>
      <c r="FI2216" s="12"/>
      <c r="FJ2216" s="12"/>
      <c r="FK2216" s="12"/>
      <c r="FL2216" s="12"/>
      <c r="FM2216" s="12"/>
      <c r="FN2216" s="12"/>
      <c r="FO2216" s="12"/>
      <c r="FP2216" s="12"/>
      <c r="FQ2216" s="12"/>
      <c r="FR2216" s="12"/>
      <c r="FS2216" s="12"/>
      <c r="FT2216" s="12"/>
      <c r="FU2216" s="12"/>
      <c r="FV2216" s="12"/>
      <c r="FW2216" s="12"/>
      <c r="FX2216" s="12"/>
      <c r="FY2216" s="12"/>
      <c r="FZ2216" s="12"/>
      <c r="GA2216" s="12"/>
      <c r="GB2216" s="12"/>
      <c r="GC2216" s="12"/>
      <c r="GD2216" s="12"/>
      <c r="GE2216" s="12"/>
      <c r="GF2216" s="12"/>
      <c r="GG2216" s="12"/>
      <c r="GH2216" s="12"/>
      <c r="GI2216" s="12"/>
      <c r="GJ2216" s="12"/>
      <c r="GK2216" s="12"/>
      <c r="GL2216" s="12"/>
      <c r="GM2216" s="12"/>
      <c r="GN2216" s="12"/>
      <c r="GO2216" s="12"/>
      <c r="GP2216" s="12"/>
      <c r="GQ2216" s="12"/>
      <c r="GR2216" s="12"/>
    </row>
    <row r="2217" spans="1:200" x14ac:dyDescent="0.2">
      <c r="A2217" s="79">
        <f t="shared" si="752"/>
        <v>45289</v>
      </c>
      <c r="B2217" s="80" t="str">
        <f t="shared" ca="1" si="753"/>
        <v>n.d</v>
      </c>
      <c r="C2217" s="81">
        <f t="shared" ca="1" si="754"/>
        <v>1136.6050237500001</v>
      </c>
      <c r="D2217" s="82">
        <f ca="1">IF(A2217&lt;$B$1,VLOOKUP(A2217,[1]DI!$A$4:$B$15000,2,FALSE),0)</f>
        <v>0</v>
      </c>
      <c r="E2217" s="81">
        <f t="shared" ca="1" si="755"/>
        <v>0</v>
      </c>
      <c r="F2217" s="83">
        <f t="shared" si="750"/>
        <v>1.1679999999999999</v>
      </c>
      <c r="G2217" s="84">
        <f t="shared" ca="1" si="756"/>
        <v>1</v>
      </c>
      <c r="H2217" s="81">
        <f ca="1">TRUNC(PRODUCT(G$10:G2216),15)</f>
        <v>1.40945772534528</v>
      </c>
      <c r="I2217" s="81">
        <f t="shared" ca="1" si="757"/>
        <v>1.40945772534528</v>
      </c>
      <c r="J2217" s="81">
        <f t="shared" ca="1" si="758"/>
        <v>1</v>
      </c>
      <c r="K2217" s="81">
        <f t="shared" ca="1" si="759"/>
        <v>0</v>
      </c>
      <c r="L2217" s="85">
        <f>IF(VLOOKUP(A2217,$U$12:$AD$125,8)=VLOOKUP(A2216,$U$12:$AD$125,8),0,VLOOKUP(A2217,U$12:$AD$125,8))</f>
        <v>0</v>
      </c>
      <c r="M2217" s="86">
        <f>IF(L2217&gt;0,VLOOKUP(L2217,T$12:$AC$125,7),0)</f>
        <v>0</v>
      </c>
      <c r="N2217" s="81">
        <f t="shared" si="751"/>
        <v>0</v>
      </c>
      <c r="O2217" s="81">
        <f t="shared" ca="1" si="760"/>
        <v>0</v>
      </c>
      <c r="P2217" s="87" t="str">
        <f t="shared" si="761"/>
        <v>A+J=</v>
      </c>
      <c r="Q2217" s="88">
        <f t="shared" si="762"/>
        <v>45406</v>
      </c>
      <c r="R2217" s="7"/>
      <c r="S2217" s="7"/>
      <c r="T2217" s="7"/>
      <c r="U2217" s="7"/>
      <c r="V2217" s="7"/>
      <c r="W2217" s="7"/>
      <c r="X2217" s="7"/>
      <c r="Y2217" s="7"/>
      <c r="Z2217" s="7"/>
      <c r="AA2217" s="7"/>
      <c r="AB2217" s="7"/>
      <c r="AC2217" s="7"/>
      <c r="AD2217" s="7"/>
      <c r="AE2217" s="7"/>
      <c r="AF2217" s="65"/>
      <c r="AG2217" s="9"/>
      <c r="AH2217" s="9"/>
      <c r="AI2217" s="4"/>
      <c r="AJ2217" s="10"/>
      <c r="AK2217" s="4"/>
      <c r="AL2217" s="65"/>
      <c r="AM2217" s="10"/>
      <c r="AN2217" s="9"/>
      <c r="AO2217" s="7"/>
      <c r="AP2217" s="11"/>
      <c r="AQ2217" s="9"/>
      <c r="AR2217" s="8"/>
      <c r="AS2217" s="65"/>
      <c r="AT2217" s="12"/>
      <c r="AU2217" s="12"/>
      <c r="AV2217" s="22"/>
      <c r="AW2217" s="12"/>
      <c r="AX2217" s="12"/>
      <c r="AY2217" s="12"/>
      <c r="AZ2217" s="12"/>
      <c r="BA2217" s="12"/>
      <c r="BB2217" s="12"/>
      <c r="BC2217" s="12"/>
      <c r="BD2217" s="12"/>
      <c r="BE2217" s="12"/>
      <c r="BF2217" s="12"/>
      <c r="BG2217" s="12"/>
      <c r="BH2217" s="12"/>
      <c r="BI2217" s="12"/>
      <c r="BJ2217" s="12"/>
      <c r="BK2217" s="12"/>
      <c r="BL2217" s="12"/>
      <c r="BM2217" s="12"/>
      <c r="BN2217" s="12"/>
      <c r="BO2217" s="12"/>
      <c r="BP2217" s="12"/>
      <c r="BQ2217" s="12"/>
      <c r="BR2217" s="12"/>
      <c r="BS2217" s="12"/>
      <c r="BT2217" s="12"/>
      <c r="BU2217" s="12"/>
      <c r="BV2217" s="12"/>
      <c r="BW2217" s="12"/>
      <c r="BX2217" s="12"/>
      <c r="BY2217" s="12"/>
      <c r="BZ2217" s="12"/>
      <c r="CA2217" s="12"/>
      <c r="CB2217" s="12"/>
      <c r="CC2217" s="12"/>
      <c r="CD2217" s="12"/>
      <c r="CE2217" s="12"/>
      <c r="CF2217" s="12"/>
      <c r="CG2217" s="12"/>
      <c r="CH2217" s="12"/>
      <c r="CI2217" s="12"/>
      <c r="CJ2217" s="12"/>
      <c r="CK2217" s="12"/>
      <c r="CL2217" s="12"/>
      <c r="CM2217" s="12"/>
      <c r="CN2217" s="12"/>
      <c r="CO2217" s="12"/>
      <c r="CP2217" s="12"/>
      <c r="CQ2217" s="12"/>
      <c r="CR2217" s="12"/>
      <c r="CS2217" s="12"/>
      <c r="CT2217" s="12"/>
      <c r="CU2217" s="12"/>
      <c r="CV2217" s="12"/>
      <c r="CW2217" s="12"/>
      <c r="CX2217" s="12"/>
      <c r="CY2217" s="12"/>
      <c r="CZ2217" s="12"/>
      <c r="DA2217" s="12"/>
      <c r="DB2217" s="12"/>
      <c r="DC2217" s="12"/>
      <c r="DD2217" s="12"/>
      <c r="DE2217" s="12"/>
      <c r="DF2217" s="12"/>
      <c r="DG2217" s="12"/>
      <c r="DH2217" s="12"/>
      <c r="DI2217" s="12"/>
      <c r="DJ2217" s="12"/>
      <c r="DK2217" s="12"/>
      <c r="DL2217" s="12"/>
      <c r="DM2217" s="12"/>
      <c r="DN2217" s="12"/>
      <c r="DO2217" s="12"/>
      <c r="DP2217" s="12"/>
      <c r="DQ2217" s="12"/>
      <c r="DR2217" s="12"/>
      <c r="DS2217" s="12"/>
      <c r="DT2217" s="12"/>
      <c r="DU2217" s="12"/>
      <c r="DV2217" s="12"/>
      <c r="DW2217" s="12"/>
      <c r="DX2217" s="12"/>
      <c r="DY2217" s="12"/>
      <c r="DZ2217" s="12"/>
      <c r="EA2217" s="12"/>
      <c r="EB2217" s="12"/>
      <c r="EC2217" s="12"/>
      <c r="ED2217" s="12"/>
      <c r="EE2217" s="12"/>
      <c r="EF2217" s="12"/>
      <c r="EG2217" s="12"/>
      <c r="EH2217" s="12"/>
      <c r="EI2217" s="12"/>
      <c r="EJ2217" s="12"/>
      <c r="EK2217" s="12"/>
      <c r="EL2217" s="12"/>
      <c r="EM2217" s="12"/>
      <c r="EN2217" s="12"/>
      <c r="EO2217" s="12"/>
      <c r="EP2217" s="12"/>
      <c r="EQ2217" s="12"/>
      <c r="ER2217" s="12"/>
      <c r="ES2217" s="12"/>
      <c r="ET2217" s="12"/>
      <c r="EU2217" s="12"/>
      <c r="EV2217" s="12"/>
      <c r="EW2217" s="12"/>
      <c r="EX2217" s="12"/>
      <c r="EY2217" s="12"/>
      <c r="EZ2217" s="12"/>
      <c r="FA2217" s="12"/>
      <c r="FB2217" s="12"/>
      <c r="FC2217" s="12"/>
      <c r="FD2217" s="12"/>
      <c r="FE2217" s="12"/>
      <c r="FF2217" s="12"/>
      <c r="FG2217" s="12"/>
      <c r="FH2217" s="12"/>
      <c r="FI2217" s="12"/>
      <c r="FJ2217" s="12"/>
      <c r="FK2217" s="12"/>
      <c r="FL2217" s="12"/>
      <c r="FM2217" s="12"/>
      <c r="FN2217" s="12"/>
      <c r="FO2217" s="12"/>
      <c r="FP2217" s="12"/>
      <c r="FQ2217" s="12"/>
      <c r="FR2217" s="12"/>
      <c r="FS2217" s="12"/>
      <c r="FT2217" s="12"/>
      <c r="FU2217" s="12"/>
      <c r="FV2217" s="12"/>
      <c r="FW2217" s="12"/>
      <c r="FX2217" s="12"/>
      <c r="FY2217" s="12"/>
      <c r="FZ2217" s="12"/>
      <c r="GA2217" s="12"/>
      <c r="GB2217" s="12"/>
      <c r="GC2217" s="12"/>
      <c r="GD2217" s="12"/>
      <c r="GE2217" s="12"/>
      <c r="GF2217" s="12"/>
      <c r="GG2217" s="12"/>
      <c r="GH2217" s="12"/>
      <c r="GI2217" s="12"/>
      <c r="GJ2217" s="12"/>
      <c r="GK2217" s="12"/>
      <c r="GL2217" s="12"/>
      <c r="GM2217" s="12"/>
      <c r="GN2217" s="12"/>
      <c r="GO2217" s="12"/>
      <c r="GP2217" s="12"/>
      <c r="GQ2217" s="12"/>
      <c r="GR2217" s="12"/>
    </row>
    <row r="2218" spans="1:200" x14ac:dyDescent="0.2">
      <c r="A2218" s="79">
        <f t="shared" si="752"/>
        <v>45290</v>
      </c>
      <c r="B2218" s="80" t="str">
        <f t="shared" ca="1" si="753"/>
        <v>n.d</v>
      </c>
      <c r="C2218" s="81">
        <f t="shared" ca="1" si="754"/>
        <v>1136.6050237500001</v>
      </c>
      <c r="D2218" s="82">
        <f ca="1">IF(A2218&lt;$B$1,VLOOKUP(A2218,[1]DI!$A$4:$B$15000,2,FALSE),0)</f>
        <v>0</v>
      </c>
      <c r="E2218" s="81">
        <f t="shared" ca="1" si="755"/>
        <v>0</v>
      </c>
      <c r="F2218" s="83">
        <f t="shared" si="750"/>
        <v>1.1679999999999999</v>
      </c>
      <c r="G2218" s="84">
        <f t="shared" ca="1" si="756"/>
        <v>1</v>
      </c>
      <c r="H2218" s="81">
        <f ca="1">TRUNC(PRODUCT(G$10:G2217),15)</f>
        <v>1.40945772534528</v>
      </c>
      <c r="I2218" s="81">
        <f t="shared" ca="1" si="757"/>
        <v>1.40945772534528</v>
      </c>
      <c r="J2218" s="81">
        <f t="shared" ca="1" si="758"/>
        <v>1</v>
      </c>
      <c r="K2218" s="81">
        <f t="shared" ca="1" si="759"/>
        <v>0</v>
      </c>
      <c r="L2218" s="85">
        <f>IF(VLOOKUP(A2218,$U$12:$AD$125,8)=VLOOKUP(A2217,$U$12:$AD$125,8),0,VLOOKUP(A2218,U$12:$AD$125,8))</f>
        <v>0</v>
      </c>
      <c r="M2218" s="86">
        <f>IF(L2218&gt;0,VLOOKUP(L2218,T$12:$AC$125,7),0)</f>
        <v>0</v>
      </c>
      <c r="N2218" s="81">
        <f t="shared" si="751"/>
        <v>0</v>
      </c>
      <c r="O2218" s="81">
        <f t="shared" ca="1" si="760"/>
        <v>0</v>
      </c>
      <c r="P2218" s="87" t="str">
        <f t="shared" si="761"/>
        <v>A+J=</v>
      </c>
      <c r="Q2218" s="88">
        <f t="shared" si="762"/>
        <v>45406</v>
      </c>
      <c r="R2218" s="7"/>
      <c r="S2218" s="7"/>
      <c r="T2218" s="7"/>
      <c r="U2218" s="7"/>
      <c r="V2218" s="7"/>
      <c r="W2218" s="7"/>
      <c r="X2218" s="7"/>
      <c r="Y2218" s="7"/>
      <c r="Z2218" s="7"/>
      <c r="AA2218" s="7"/>
      <c r="AB2218" s="7"/>
      <c r="AC2218" s="7"/>
      <c r="AD2218" s="7"/>
      <c r="AE2218" s="7"/>
      <c r="AF2218" s="65"/>
      <c r="AG2218" s="9"/>
      <c r="AH2218" s="9"/>
      <c r="AI2218" s="4"/>
      <c r="AJ2218" s="10"/>
      <c r="AK2218" s="4"/>
      <c r="AL2218" s="65"/>
      <c r="AM2218" s="10"/>
      <c r="AN2218" s="9"/>
      <c r="AO2218" s="7"/>
      <c r="AP2218" s="11"/>
      <c r="AQ2218" s="9"/>
      <c r="AR2218" s="8"/>
      <c r="AS2218" s="65"/>
      <c r="AT2218" s="12"/>
      <c r="AU2218" s="12"/>
      <c r="AV2218" s="22"/>
      <c r="AW2218" s="12"/>
      <c r="AX2218" s="12"/>
      <c r="AY2218" s="12"/>
      <c r="AZ2218" s="12"/>
      <c r="BA2218" s="12"/>
      <c r="BB2218" s="12"/>
      <c r="BC2218" s="12"/>
      <c r="BD2218" s="12"/>
      <c r="BE2218" s="12"/>
      <c r="BF2218" s="12"/>
      <c r="BG2218" s="12"/>
      <c r="BH2218" s="12"/>
      <c r="BI2218" s="12"/>
      <c r="BJ2218" s="12"/>
      <c r="BK2218" s="12"/>
      <c r="BL2218" s="12"/>
      <c r="BM2218" s="12"/>
      <c r="BN2218" s="12"/>
      <c r="BO2218" s="12"/>
      <c r="BP2218" s="12"/>
      <c r="BQ2218" s="12"/>
      <c r="BR2218" s="12"/>
      <c r="BS2218" s="12"/>
      <c r="BT2218" s="12"/>
      <c r="BU2218" s="12"/>
      <c r="BV2218" s="12"/>
      <c r="BW2218" s="12"/>
      <c r="BX2218" s="12"/>
      <c r="BY2218" s="12"/>
      <c r="BZ2218" s="12"/>
      <c r="CA2218" s="12"/>
      <c r="CB2218" s="12"/>
      <c r="CC2218" s="12"/>
      <c r="CD2218" s="12"/>
      <c r="CE2218" s="12"/>
      <c r="CF2218" s="12"/>
      <c r="CG2218" s="12"/>
      <c r="CH2218" s="12"/>
      <c r="CI2218" s="12"/>
      <c r="CJ2218" s="12"/>
      <c r="CK2218" s="12"/>
      <c r="CL2218" s="12"/>
      <c r="CM2218" s="12"/>
      <c r="CN2218" s="12"/>
      <c r="CO2218" s="12"/>
      <c r="CP2218" s="12"/>
      <c r="CQ2218" s="12"/>
      <c r="CR2218" s="12"/>
      <c r="CS2218" s="12"/>
      <c r="CT2218" s="12"/>
      <c r="CU2218" s="12"/>
      <c r="CV2218" s="12"/>
      <c r="CW2218" s="12"/>
      <c r="CX2218" s="12"/>
      <c r="CY2218" s="12"/>
      <c r="CZ2218" s="12"/>
      <c r="DA2218" s="12"/>
      <c r="DB2218" s="12"/>
      <c r="DC2218" s="12"/>
      <c r="DD2218" s="12"/>
      <c r="DE2218" s="12"/>
      <c r="DF2218" s="12"/>
      <c r="DG2218" s="12"/>
      <c r="DH2218" s="12"/>
      <c r="DI2218" s="12"/>
      <c r="DJ2218" s="12"/>
      <c r="DK2218" s="12"/>
      <c r="DL2218" s="12"/>
      <c r="DM2218" s="12"/>
      <c r="DN2218" s="12"/>
      <c r="DO2218" s="12"/>
      <c r="DP2218" s="12"/>
      <c r="DQ2218" s="12"/>
      <c r="DR2218" s="12"/>
      <c r="DS2218" s="12"/>
      <c r="DT2218" s="12"/>
      <c r="DU2218" s="12"/>
      <c r="DV2218" s="12"/>
      <c r="DW2218" s="12"/>
      <c r="DX2218" s="12"/>
      <c r="DY2218" s="12"/>
      <c r="DZ2218" s="12"/>
      <c r="EA2218" s="12"/>
      <c r="EB2218" s="12"/>
      <c r="EC2218" s="12"/>
      <c r="ED2218" s="12"/>
      <c r="EE2218" s="12"/>
      <c r="EF2218" s="12"/>
      <c r="EG2218" s="12"/>
      <c r="EH2218" s="12"/>
      <c r="EI2218" s="12"/>
      <c r="EJ2218" s="12"/>
      <c r="EK2218" s="12"/>
      <c r="EL2218" s="12"/>
      <c r="EM2218" s="12"/>
      <c r="EN2218" s="12"/>
      <c r="EO2218" s="12"/>
      <c r="EP2218" s="12"/>
      <c r="EQ2218" s="12"/>
      <c r="ER2218" s="12"/>
      <c r="ES2218" s="12"/>
      <c r="ET2218" s="12"/>
      <c r="EU2218" s="12"/>
      <c r="EV2218" s="12"/>
      <c r="EW2218" s="12"/>
      <c r="EX2218" s="12"/>
      <c r="EY2218" s="12"/>
      <c r="EZ2218" s="12"/>
      <c r="FA2218" s="12"/>
      <c r="FB2218" s="12"/>
      <c r="FC2218" s="12"/>
      <c r="FD2218" s="12"/>
      <c r="FE2218" s="12"/>
      <c r="FF2218" s="12"/>
      <c r="FG2218" s="12"/>
      <c r="FH2218" s="12"/>
      <c r="FI2218" s="12"/>
      <c r="FJ2218" s="12"/>
      <c r="FK2218" s="12"/>
      <c r="FL2218" s="12"/>
      <c r="FM2218" s="12"/>
      <c r="FN2218" s="12"/>
      <c r="FO2218" s="12"/>
      <c r="FP2218" s="12"/>
      <c r="FQ2218" s="12"/>
      <c r="FR2218" s="12"/>
      <c r="FS2218" s="12"/>
      <c r="FT2218" s="12"/>
      <c r="FU2218" s="12"/>
      <c r="FV2218" s="12"/>
      <c r="FW2218" s="12"/>
      <c r="FX2218" s="12"/>
      <c r="FY2218" s="12"/>
      <c r="FZ2218" s="12"/>
      <c r="GA2218" s="12"/>
      <c r="GB2218" s="12"/>
      <c r="GC2218" s="12"/>
      <c r="GD2218" s="12"/>
      <c r="GE2218" s="12"/>
      <c r="GF2218" s="12"/>
      <c r="GG2218" s="12"/>
      <c r="GH2218" s="12"/>
      <c r="GI2218" s="12"/>
      <c r="GJ2218" s="12"/>
      <c r="GK2218" s="12"/>
      <c r="GL2218" s="12"/>
      <c r="GM2218" s="12"/>
      <c r="GN2218" s="12"/>
      <c r="GO2218" s="12"/>
      <c r="GP2218" s="12"/>
      <c r="GQ2218" s="12"/>
      <c r="GR2218" s="12"/>
    </row>
    <row r="2219" spans="1:200" x14ac:dyDescent="0.2">
      <c r="A2219" s="79">
        <f t="shared" si="752"/>
        <v>45291</v>
      </c>
      <c r="B2219" s="80" t="str">
        <f t="shared" ca="1" si="753"/>
        <v>n.d</v>
      </c>
      <c r="C2219" s="81">
        <f t="shared" ca="1" si="754"/>
        <v>1136.6050237500001</v>
      </c>
      <c r="D2219" s="82">
        <f ca="1">IF(A2219&lt;$B$1,VLOOKUP(A2219,[1]DI!$A$4:$B$15000,2,FALSE),0)</f>
        <v>0</v>
      </c>
      <c r="E2219" s="81">
        <f t="shared" ca="1" si="755"/>
        <v>0</v>
      </c>
      <c r="F2219" s="83">
        <f t="shared" si="750"/>
        <v>1.1679999999999999</v>
      </c>
      <c r="G2219" s="84">
        <f t="shared" ca="1" si="756"/>
        <v>1</v>
      </c>
      <c r="H2219" s="81">
        <f ca="1">TRUNC(PRODUCT(G$10:G2218),15)</f>
        <v>1.40945772534528</v>
      </c>
      <c r="I2219" s="81">
        <f t="shared" ca="1" si="757"/>
        <v>1.40945772534528</v>
      </c>
      <c r="J2219" s="81">
        <f t="shared" ca="1" si="758"/>
        <v>1</v>
      </c>
      <c r="K2219" s="81">
        <f t="shared" ca="1" si="759"/>
        <v>0</v>
      </c>
      <c r="L2219" s="85">
        <f>IF(VLOOKUP(A2219,$U$12:$AD$125,8)=VLOOKUP(A2218,$U$12:$AD$125,8),0,VLOOKUP(A2219,U$12:$AD$125,8))</f>
        <v>0</v>
      </c>
      <c r="M2219" s="86">
        <f>IF(L2219&gt;0,VLOOKUP(L2219,T$12:$AC$125,7),0)</f>
        <v>0</v>
      </c>
      <c r="N2219" s="81">
        <f t="shared" si="751"/>
        <v>0</v>
      </c>
      <c r="O2219" s="81">
        <f t="shared" ca="1" si="760"/>
        <v>0</v>
      </c>
      <c r="P2219" s="87" t="str">
        <f t="shared" si="761"/>
        <v>A+J=</v>
      </c>
      <c r="Q2219" s="88">
        <f t="shared" si="762"/>
        <v>45406</v>
      </c>
      <c r="R2219" s="7"/>
      <c r="S2219" s="7"/>
      <c r="T2219" s="7"/>
      <c r="U2219" s="7"/>
      <c r="V2219" s="7"/>
      <c r="W2219" s="7"/>
      <c r="X2219" s="7"/>
      <c r="Y2219" s="7"/>
      <c r="Z2219" s="7"/>
      <c r="AA2219" s="7"/>
      <c r="AB2219" s="7"/>
      <c r="AC2219" s="7"/>
      <c r="AD2219" s="7"/>
      <c r="AE2219" s="7"/>
      <c r="AF2219" s="65"/>
      <c r="AG2219" s="9"/>
      <c r="AH2219" s="9"/>
      <c r="AI2219" s="4"/>
      <c r="AJ2219" s="10"/>
      <c r="AK2219" s="4"/>
      <c r="AL2219" s="65"/>
      <c r="AM2219" s="10"/>
      <c r="AN2219" s="9"/>
      <c r="AO2219" s="7"/>
      <c r="AP2219" s="11"/>
      <c r="AQ2219" s="9"/>
      <c r="AR2219" s="8"/>
      <c r="AS2219" s="65"/>
      <c r="AT2219" s="12"/>
      <c r="AU2219" s="12"/>
      <c r="AV2219" s="22"/>
      <c r="AW2219" s="12"/>
      <c r="AX2219" s="12"/>
      <c r="AY2219" s="12"/>
      <c r="AZ2219" s="12"/>
      <c r="BA2219" s="12"/>
      <c r="BB2219" s="12"/>
      <c r="BC2219" s="12"/>
      <c r="BD2219" s="12"/>
      <c r="BE2219" s="12"/>
      <c r="BF2219" s="12"/>
      <c r="BG2219" s="12"/>
      <c r="BH2219" s="12"/>
      <c r="BI2219" s="12"/>
      <c r="BJ2219" s="12"/>
      <c r="BK2219" s="12"/>
      <c r="BL2219" s="12"/>
      <c r="BM2219" s="12"/>
      <c r="BN2219" s="12"/>
      <c r="BO2219" s="12"/>
      <c r="BP2219" s="12"/>
      <c r="BQ2219" s="12"/>
      <c r="BR2219" s="12"/>
      <c r="BS2219" s="12"/>
      <c r="BT2219" s="12"/>
      <c r="BU2219" s="12"/>
      <c r="BV2219" s="12"/>
      <c r="BW2219" s="12"/>
      <c r="BX2219" s="12"/>
      <c r="BY2219" s="12"/>
      <c r="BZ2219" s="12"/>
      <c r="CA2219" s="12"/>
      <c r="CB2219" s="12"/>
      <c r="CC2219" s="12"/>
      <c r="CD2219" s="12"/>
      <c r="CE2219" s="12"/>
      <c r="CF2219" s="12"/>
      <c r="CG2219" s="12"/>
      <c r="CH2219" s="12"/>
      <c r="CI2219" s="12"/>
      <c r="CJ2219" s="12"/>
      <c r="CK2219" s="12"/>
      <c r="CL2219" s="12"/>
      <c r="CM2219" s="12"/>
      <c r="CN2219" s="12"/>
      <c r="CO2219" s="12"/>
      <c r="CP2219" s="12"/>
      <c r="CQ2219" s="12"/>
      <c r="CR2219" s="12"/>
      <c r="CS2219" s="12"/>
      <c r="CT2219" s="12"/>
      <c r="CU2219" s="12"/>
      <c r="CV2219" s="12"/>
      <c r="CW2219" s="12"/>
      <c r="CX2219" s="12"/>
      <c r="CY2219" s="12"/>
      <c r="CZ2219" s="12"/>
      <c r="DA2219" s="12"/>
      <c r="DB2219" s="12"/>
      <c r="DC2219" s="12"/>
      <c r="DD2219" s="12"/>
      <c r="DE2219" s="12"/>
      <c r="DF2219" s="12"/>
      <c r="DG2219" s="12"/>
      <c r="DH2219" s="12"/>
      <c r="DI2219" s="12"/>
      <c r="DJ2219" s="12"/>
      <c r="DK2219" s="12"/>
      <c r="DL2219" s="12"/>
      <c r="DM2219" s="12"/>
      <c r="DN2219" s="12"/>
      <c r="DO2219" s="12"/>
      <c r="DP2219" s="12"/>
      <c r="DQ2219" s="12"/>
      <c r="DR2219" s="12"/>
      <c r="DS2219" s="12"/>
      <c r="DT2219" s="12"/>
      <c r="DU2219" s="12"/>
      <c r="DV2219" s="12"/>
      <c r="DW2219" s="12"/>
      <c r="DX2219" s="12"/>
      <c r="DY2219" s="12"/>
      <c r="DZ2219" s="12"/>
      <c r="EA2219" s="12"/>
      <c r="EB2219" s="12"/>
      <c r="EC2219" s="12"/>
      <c r="ED2219" s="12"/>
      <c r="EE2219" s="12"/>
      <c r="EF2219" s="12"/>
      <c r="EG2219" s="12"/>
      <c r="EH2219" s="12"/>
      <c r="EI2219" s="12"/>
      <c r="EJ2219" s="12"/>
      <c r="EK2219" s="12"/>
      <c r="EL2219" s="12"/>
      <c r="EM2219" s="12"/>
      <c r="EN2219" s="12"/>
      <c r="EO2219" s="12"/>
      <c r="EP2219" s="12"/>
      <c r="EQ2219" s="12"/>
      <c r="ER2219" s="12"/>
      <c r="ES2219" s="12"/>
      <c r="ET2219" s="12"/>
      <c r="EU2219" s="12"/>
      <c r="EV2219" s="12"/>
      <c r="EW2219" s="12"/>
      <c r="EX2219" s="12"/>
      <c r="EY2219" s="12"/>
      <c r="EZ2219" s="12"/>
      <c r="FA2219" s="12"/>
      <c r="FB2219" s="12"/>
      <c r="FC2219" s="12"/>
      <c r="FD2219" s="12"/>
      <c r="FE2219" s="12"/>
      <c r="FF2219" s="12"/>
      <c r="FG2219" s="12"/>
      <c r="FH2219" s="12"/>
      <c r="FI2219" s="12"/>
      <c r="FJ2219" s="12"/>
      <c r="FK2219" s="12"/>
      <c r="FL2219" s="12"/>
      <c r="FM2219" s="12"/>
      <c r="FN2219" s="12"/>
      <c r="FO2219" s="12"/>
      <c r="FP2219" s="12"/>
      <c r="FQ2219" s="12"/>
      <c r="FR2219" s="12"/>
      <c r="FS2219" s="12"/>
      <c r="FT2219" s="12"/>
      <c r="FU2219" s="12"/>
      <c r="FV2219" s="12"/>
      <c r="FW2219" s="12"/>
      <c r="FX2219" s="12"/>
      <c r="FY2219" s="12"/>
      <c r="FZ2219" s="12"/>
      <c r="GA2219" s="12"/>
      <c r="GB2219" s="12"/>
      <c r="GC2219" s="12"/>
      <c r="GD2219" s="12"/>
      <c r="GE2219" s="12"/>
      <c r="GF2219" s="12"/>
      <c r="GG2219" s="12"/>
      <c r="GH2219" s="12"/>
      <c r="GI2219" s="12"/>
      <c r="GJ2219" s="12"/>
      <c r="GK2219" s="12"/>
      <c r="GL2219" s="12"/>
      <c r="GM2219" s="12"/>
      <c r="GN2219" s="12"/>
      <c r="GO2219" s="12"/>
      <c r="GP2219" s="12"/>
      <c r="GQ2219" s="12"/>
      <c r="GR2219" s="12"/>
    </row>
    <row r="2220" spans="1:200" x14ac:dyDescent="0.2">
      <c r="A2220" s="79">
        <f t="shared" si="752"/>
        <v>45292</v>
      </c>
      <c r="B2220" s="80" t="str">
        <f t="shared" ca="1" si="753"/>
        <v>n.d</v>
      </c>
      <c r="C2220" s="81">
        <f t="shared" ca="1" si="754"/>
        <v>1136.6050237500001</v>
      </c>
      <c r="D2220" s="82">
        <f ca="1">IF(A2220&lt;$B$1,VLOOKUP(A2220,[1]DI!$A$4:$B$15000,2,FALSE),0)</f>
        <v>0</v>
      </c>
      <c r="E2220" s="81">
        <f t="shared" ca="1" si="755"/>
        <v>0</v>
      </c>
      <c r="F2220" s="83">
        <f t="shared" si="750"/>
        <v>1.1679999999999999</v>
      </c>
      <c r="G2220" s="84">
        <f t="shared" ca="1" si="756"/>
        <v>1</v>
      </c>
      <c r="H2220" s="81">
        <f ca="1">TRUNC(PRODUCT(G$10:G2219),15)</f>
        <v>1.40945772534528</v>
      </c>
      <c r="I2220" s="81">
        <f t="shared" ca="1" si="757"/>
        <v>1.40945772534528</v>
      </c>
      <c r="J2220" s="81">
        <f t="shared" ca="1" si="758"/>
        <v>1</v>
      </c>
      <c r="K2220" s="81">
        <f t="shared" ca="1" si="759"/>
        <v>0</v>
      </c>
      <c r="L2220" s="85">
        <f>IF(VLOOKUP(A2220,$U$12:$AD$125,8)=VLOOKUP(A2219,$U$12:$AD$125,8),0,VLOOKUP(A2220,U$12:$AD$125,8))</f>
        <v>0</v>
      </c>
      <c r="M2220" s="86">
        <f>IF(L2220&gt;0,VLOOKUP(L2220,T$12:$AC$125,7),0)</f>
        <v>0</v>
      </c>
      <c r="N2220" s="81">
        <f t="shared" si="751"/>
        <v>0</v>
      </c>
      <c r="O2220" s="81">
        <f t="shared" ca="1" si="760"/>
        <v>0</v>
      </c>
      <c r="P2220" s="87" t="str">
        <f t="shared" si="761"/>
        <v>A+J=</v>
      </c>
      <c r="Q2220" s="88">
        <f t="shared" si="762"/>
        <v>45406</v>
      </c>
      <c r="R2220" s="7"/>
      <c r="S2220" s="7"/>
      <c r="T2220" s="7"/>
      <c r="U2220" s="7"/>
      <c r="V2220" s="7"/>
      <c r="W2220" s="7"/>
      <c r="X2220" s="7"/>
      <c r="Y2220" s="7"/>
      <c r="Z2220" s="7"/>
      <c r="AA2220" s="7"/>
      <c r="AB2220" s="7"/>
      <c r="AC2220" s="7"/>
      <c r="AD2220" s="7"/>
      <c r="AE2220" s="7"/>
      <c r="AF2220" s="65"/>
      <c r="AG2220" s="9"/>
      <c r="AH2220" s="9"/>
      <c r="AI2220" s="4"/>
      <c r="AJ2220" s="10"/>
      <c r="AK2220" s="4"/>
      <c r="AL2220" s="65"/>
      <c r="AM2220" s="10"/>
      <c r="AN2220" s="9"/>
      <c r="AO2220" s="7"/>
      <c r="AP2220" s="11"/>
      <c r="AQ2220" s="9"/>
      <c r="AR2220" s="8"/>
      <c r="AS2220" s="65"/>
      <c r="AT2220" s="12"/>
      <c r="AU2220" s="12"/>
      <c r="AV2220" s="22"/>
      <c r="AW2220" s="12"/>
      <c r="AX2220" s="12"/>
      <c r="AY2220" s="12"/>
      <c r="AZ2220" s="12"/>
      <c r="BA2220" s="12"/>
      <c r="BB2220" s="12"/>
      <c r="BC2220" s="12"/>
      <c r="BD2220" s="12"/>
      <c r="BE2220" s="12"/>
      <c r="BF2220" s="12"/>
      <c r="BG2220" s="12"/>
      <c r="BH2220" s="12"/>
      <c r="BI2220" s="12"/>
      <c r="BJ2220" s="12"/>
      <c r="BK2220" s="12"/>
      <c r="BL2220" s="12"/>
      <c r="BM2220" s="12"/>
      <c r="BN2220" s="12"/>
      <c r="BO2220" s="12"/>
      <c r="BP2220" s="12"/>
      <c r="BQ2220" s="12"/>
      <c r="BR2220" s="12"/>
      <c r="BS2220" s="12"/>
      <c r="BT2220" s="12"/>
      <c r="BU2220" s="12"/>
      <c r="BV2220" s="12"/>
      <c r="BW2220" s="12"/>
      <c r="BX2220" s="12"/>
      <c r="BY2220" s="12"/>
      <c r="BZ2220" s="12"/>
      <c r="CA2220" s="12"/>
      <c r="CB2220" s="12"/>
      <c r="CC2220" s="12"/>
      <c r="CD2220" s="12"/>
      <c r="CE2220" s="12"/>
      <c r="CF2220" s="12"/>
      <c r="CG2220" s="12"/>
      <c r="CH2220" s="12"/>
      <c r="CI2220" s="12"/>
      <c r="CJ2220" s="12"/>
      <c r="CK2220" s="12"/>
      <c r="CL2220" s="12"/>
      <c r="CM2220" s="12"/>
      <c r="CN2220" s="12"/>
      <c r="CO2220" s="12"/>
      <c r="CP2220" s="12"/>
      <c r="CQ2220" s="12"/>
      <c r="CR2220" s="12"/>
      <c r="CS2220" s="12"/>
      <c r="CT2220" s="12"/>
      <c r="CU2220" s="12"/>
      <c r="CV2220" s="12"/>
      <c r="CW2220" s="12"/>
      <c r="CX2220" s="12"/>
      <c r="CY2220" s="12"/>
      <c r="CZ2220" s="12"/>
      <c r="DA2220" s="12"/>
      <c r="DB2220" s="12"/>
      <c r="DC2220" s="12"/>
      <c r="DD2220" s="12"/>
      <c r="DE2220" s="12"/>
      <c r="DF2220" s="12"/>
      <c r="DG2220" s="12"/>
      <c r="DH2220" s="12"/>
      <c r="DI2220" s="12"/>
      <c r="DJ2220" s="12"/>
      <c r="DK2220" s="12"/>
      <c r="DL2220" s="12"/>
      <c r="DM2220" s="12"/>
      <c r="DN2220" s="12"/>
      <c r="DO2220" s="12"/>
      <c r="DP2220" s="12"/>
      <c r="DQ2220" s="12"/>
      <c r="DR2220" s="12"/>
      <c r="DS2220" s="12"/>
      <c r="DT2220" s="12"/>
      <c r="DU2220" s="12"/>
      <c r="DV2220" s="12"/>
      <c r="DW2220" s="12"/>
      <c r="DX2220" s="12"/>
      <c r="DY2220" s="12"/>
      <c r="DZ2220" s="12"/>
      <c r="EA2220" s="12"/>
      <c r="EB2220" s="12"/>
      <c r="EC2220" s="12"/>
      <c r="ED2220" s="12"/>
      <c r="EE2220" s="12"/>
      <c r="EF2220" s="12"/>
      <c r="EG2220" s="12"/>
      <c r="EH2220" s="12"/>
      <c r="EI2220" s="12"/>
      <c r="EJ2220" s="12"/>
      <c r="EK2220" s="12"/>
      <c r="EL2220" s="12"/>
      <c r="EM2220" s="12"/>
      <c r="EN2220" s="12"/>
      <c r="EO2220" s="12"/>
      <c r="EP2220" s="12"/>
      <c r="EQ2220" s="12"/>
      <c r="ER2220" s="12"/>
      <c r="ES2220" s="12"/>
      <c r="ET2220" s="12"/>
      <c r="EU2220" s="12"/>
      <c r="EV2220" s="12"/>
      <c r="EW2220" s="12"/>
      <c r="EX2220" s="12"/>
      <c r="EY2220" s="12"/>
      <c r="EZ2220" s="12"/>
      <c r="FA2220" s="12"/>
      <c r="FB2220" s="12"/>
      <c r="FC2220" s="12"/>
      <c r="FD2220" s="12"/>
      <c r="FE2220" s="12"/>
      <c r="FF2220" s="12"/>
      <c r="FG2220" s="12"/>
      <c r="FH2220" s="12"/>
      <c r="FI2220" s="12"/>
      <c r="FJ2220" s="12"/>
      <c r="FK2220" s="12"/>
      <c r="FL2220" s="12"/>
      <c r="FM2220" s="12"/>
      <c r="FN2220" s="12"/>
      <c r="FO2220" s="12"/>
      <c r="FP2220" s="12"/>
      <c r="FQ2220" s="12"/>
      <c r="FR2220" s="12"/>
      <c r="FS2220" s="12"/>
      <c r="FT2220" s="12"/>
      <c r="FU2220" s="12"/>
      <c r="FV2220" s="12"/>
      <c r="FW2220" s="12"/>
      <c r="FX2220" s="12"/>
      <c r="FY2220" s="12"/>
      <c r="FZ2220" s="12"/>
      <c r="GA2220" s="12"/>
      <c r="GB2220" s="12"/>
      <c r="GC2220" s="12"/>
      <c r="GD2220" s="12"/>
      <c r="GE2220" s="12"/>
      <c r="GF2220" s="12"/>
      <c r="GG2220" s="12"/>
      <c r="GH2220" s="12"/>
      <c r="GI2220" s="12"/>
      <c r="GJ2220" s="12"/>
      <c r="GK2220" s="12"/>
      <c r="GL2220" s="12"/>
      <c r="GM2220" s="12"/>
      <c r="GN2220" s="12"/>
      <c r="GO2220" s="12"/>
      <c r="GP2220" s="12"/>
      <c r="GQ2220" s="12"/>
      <c r="GR2220" s="12"/>
    </row>
    <row r="2221" spans="1:200" x14ac:dyDescent="0.2">
      <c r="A2221" s="79">
        <f t="shared" si="752"/>
        <v>45293</v>
      </c>
      <c r="B2221" s="80" t="str">
        <f t="shared" ca="1" si="753"/>
        <v>n.d</v>
      </c>
      <c r="C2221" s="81">
        <f t="shared" ca="1" si="754"/>
        <v>1136.6050237500001</v>
      </c>
      <c r="D2221" s="82">
        <f ca="1">IF(A2221&lt;$B$1,VLOOKUP(A2221,[1]DI!$A$4:$B$15000,2,FALSE),0)</f>
        <v>0</v>
      </c>
      <c r="E2221" s="81">
        <f t="shared" ca="1" si="755"/>
        <v>0</v>
      </c>
      <c r="F2221" s="83">
        <f t="shared" si="750"/>
        <v>1.1679999999999999</v>
      </c>
      <c r="G2221" s="84">
        <f t="shared" ca="1" si="756"/>
        <v>1</v>
      </c>
      <c r="H2221" s="81">
        <f ca="1">TRUNC(PRODUCT(G$10:G2220),15)</f>
        <v>1.40945772534528</v>
      </c>
      <c r="I2221" s="81">
        <f t="shared" ca="1" si="757"/>
        <v>1.40945772534528</v>
      </c>
      <c r="J2221" s="81">
        <f t="shared" ca="1" si="758"/>
        <v>1</v>
      </c>
      <c r="K2221" s="81">
        <f t="shared" ca="1" si="759"/>
        <v>0</v>
      </c>
      <c r="L2221" s="85">
        <f>IF(VLOOKUP(A2221,$U$12:$AD$125,8)=VLOOKUP(A2220,$U$12:$AD$125,8),0,VLOOKUP(A2221,U$12:$AD$125,8))</f>
        <v>0</v>
      </c>
      <c r="M2221" s="86">
        <f>IF(L2221&gt;0,VLOOKUP(L2221,T$12:$AC$125,7),0)</f>
        <v>0</v>
      </c>
      <c r="N2221" s="81">
        <f t="shared" si="751"/>
        <v>0</v>
      </c>
      <c r="O2221" s="81">
        <f t="shared" ca="1" si="760"/>
        <v>0</v>
      </c>
      <c r="P2221" s="87" t="str">
        <f t="shared" si="761"/>
        <v>A+J=</v>
      </c>
      <c r="Q2221" s="88">
        <f t="shared" si="762"/>
        <v>45406</v>
      </c>
      <c r="R2221" s="7"/>
      <c r="S2221" s="7"/>
      <c r="T2221" s="7"/>
      <c r="U2221" s="7"/>
      <c r="V2221" s="7"/>
      <c r="W2221" s="7"/>
      <c r="X2221" s="7"/>
      <c r="Y2221" s="7"/>
      <c r="Z2221" s="7"/>
      <c r="AA2221" s="7"/>
      <c r="AB2221" s="7"/>
      <c r="AC2221" s="7"/>
      <c r="AD2221" s="7"/>
      <c r="AE2221" s="7"/>
      <c r="AF2221" s="65"/>
      <c r="AG2221" s="9"/>
      <c r="AH2221" s="9"/>
      <c r="AI2221" s="4"/>
      <c r="AJ2221" s="10"/>
      <c r="AK2221" s="4"/>
      <c r="AL2221" s="65"/>
      <c r="AM2221" s="10"/>
      <c r="AN2221" s="9"/>
      <c r="AO2221" s="7"/>
      <c r="AP2221" s="11"/>
      <c r="AQ2221" s="9"/>
      <c r="AR2221" s="8"/>
      <c r="AS2221" s="65"/>
      <c r="AT2221" s="12"/>
      <c r="AU2221" s="12"/>
      <c r="AV2221" s="22"/>
      <c r="AW2221" s="12"/>
      <c r="AX2221" s="12"/>
      <c r="AY2221" s="12"/>
      <c r="AZ2221" s="12"/>
      <c r="BA2221" s="12"/>
      <c r="BB2221" s="12"/>
      <c r="BC2221" s="12"/>
      <c r="BD2221" s="12"/>
      <c r="BE2221" s="12"/>
      <c r="BF2221" s="12"/>
      <c r="BG2221" s="12"/>
      <c r="BH2221" s="12"/>
      <c r="BI2221" s="12"/>
      <c r="BJ2221" s="12"/>
      <c r="BK2221" s="12"/>
      <c r="BL2221" s="12"/>
      <c r="BM2221" s="12"/>
      <c r="BN2221" s="12"/>
      <c r="BO2221" s="12"/>
      <c r="BP2221" s="12"/>
      <c r="BQ2221" s="12"/>
      <c r="BR2221" s="12"/>
      <c r="BS2221" s="12"/>
      <c r="BT2221" s="12"/>
      <c r="BU2221" s="12"/>
      <c r="BV2221" s="12"/>
      <c r="BW2221" s="12"/>
      <c r="BX2221" s="12"/>
      <c r="BY2221" s="12"/>
      <c r="BZ2221" s="12"/>
      <c r="CA2221" s="12"/>
      <c r="CB2221" s="12"/>
      <c r="CC2221" s="12"/>
      <c r="CD2221" s="12"/>
      <c r="CE2221" s="12"/>
      <c r="CF2221" s="12"/>
      <c r="CG2221" s="12"/>
      <c r="CH2221" s="12"/>
      <c r="CI2221" s="12"/>
      <c r="CJ2221" s="12"/>
      <c r="CK2221" s="12"/>
      <c r="CL2221" s="12"/>
      <c r="CM2221" s="12"/>
      <c r="CN2221" s="12"/>
      <c r="CO2221" s="12"/>
      <c r="CP2221" s="12"/>
      <c r="CQ2221" s="12"/>
      <c r="CR2221" s="12"/>
      <c r="CS2221" s="12"/>
      <c r="CT2221" s="12"/>
      <c r="CU2221" s="12"/>
      <c r="CV2221" s="12"/>
      <c r="CW2221" s="12"/>
      <c r="CX2221" s="12"/>
      <c r="CY2221" s="12"/>
      <c r="CZ2221" s="12"/>
      <c r="DA2221" s="12"/>
      <c r="DB2221" s="12"/>
      <c r="DC2221" s="12"/>
      <c r="DD2221" s="12"/>
      <c r="DE2221" s="12"/>
      <c r="DF2221" s="12"/>
      <c r="DG2221" s="12"/>
      <c r="DH2221" s="12"/>
      <c r="DI2221" s="12"/>
      <c r="DJ2221" s="12"/>
      <c r="DK2221" s="12"/>
      <c r="DL2221" s="12"/>
      <c r="DM2221" s="12"/>
      <c r="DN2221" s="12"/>
      <c r="DO2221" s="12"/>
      <c r="DP2221" s="12"/>
      <c r="DQ2221" s="12"/>
      <c r="DR2221" s="12"/>
      <c r="DS2221" s="12"/>
      <c r="DT2221" s="12"/>
      <c r="DU2221" s="12"/>
      <c r="DV2221" s="12"/>
      <c r="DW2221" s="12"/>
      <c r="DX2221" s="12"/>
      <c r="DY2221" s="12"/>
      <c r="DZ2221" s="12"/>
      <c r="EA2221" s="12"/>
      <c r="EB2221" s="12"/>
      <c r="EC2221" s="12"/>
      <c r="ED2221" s="12"/>
      <c r="EE2221" s="12"/>
      <c r="EF2221" s="12"/>
      <c r="EG2221" s="12"/>
      <c r="EH2221" s="12"/>
      <c r="EI2221" s="12"/>
      <c r="EJ2221" s="12"/>
      <c r="EK2221" s="12"/>
      <c r="EL2221" s="12"/>
      <c r="EM2221" s="12"/>
      <c r="EN2221" s="12"/>
      <c r="EO2221" s="12"/>
      <c r="EP2221" s="12"/>
      <c r="EQ2221" s="12"/>
      <c r="ER2221" s="12"/>
      <c r="ES2221" s="12"/>
      <c r="ET2221" s="12"/>
      <c r="EU2221" s="12"/>
      <c r="EV2221" s="12"/>
      <c r="EW2221" s="12"/>
      <c r="EX2221" s="12"/>
      <c r="EY2221" s="12"/>
      <c r="EZ2221" s="12"/>
      <c r="FA2221" s="12"/>
      <c r="FB2221" s="12"/>
      <c r="FC2221" s="12"/>
      <c r="FD2221" s="12"/>
      <c r="FE2221" s="12"/>
      <c r="FF2221" s="12"/>
      <c r="FG2221" s="12"/>
      <c r="FH2221" s="12"/>
      <c r="FI2221" s="12"/>
      <c r="FJ2221" s="12"/>
      <c r="FK2221" s="12"/>
      <c r="FL2221" s="12"/>
      <c r="FM2221" s="12"/>
      <c r="FN2221" s="12"/>
      <c r="FO2221" s="12"/>
      <c r="FP2221" s="12"/>
      <c r="FQ2221" s="12"/>
      <c r="FR2221" s="12"/>
      <c r="FS2221" s="12"/>
      <c r="FT2221" s="12"/>
      <c r="FU2221" s="12"/>
      <c r="FV2221" s="12"/>
      <c r="FW2221" s="12"/>
      <c r="FX2221" s="12"/>
      <c r="FY2221" s="12"/>
      <c r="FZ2221" s="12"/>
      <c r="GA2221" s="12"/>
      <c r="GB2221" s="12"/>
      <c r="GC2221" s="12"/>
      <c r="GD2221" s="12"/>
      <c r="GE2221" s="12"/>
      <c r="GF2221" s="12"/>
      <c r="GG2221" s="12"/>
      <c r="GH2221" s="12"/>
      <c r="GI2221" s="12"/>
      <c r="GJ2221" s="12"/>
      <c r="GK2221" s="12"/>
      <c r="GL2221" s="12"/>
      <c r="GM2221" s="12"/>
      <c r="GN2221" s="12"/>
      <c r="GO2221" s="12"/>
      <c r="GP2221" s="12"/>
      <c r="GQ2221" s="12"/>
      <c r="GR2221" s="12"/>
    </row>
    <row r="2222" spans="1:200" x14ac:dyDescent="0.2">
      <c r="A2222" s="79">
        <f t="shared" si="752"/>
        <v>45294</v>
      </c>
      <c r="B2222" s="80" t="str">
        <f t="shared" ca="1" si="753"/>
        <v>n.d</v>
      </c>
      <c r="C2222" s="81">
        <f t="shared" ca="1" si="754"/>
        <v>1136.6050237500001</v>
      </c>
      <c r="D2222" s="82">
        <f ca="1">IF(A2222&lt;$B$1,VLOOKUP(A2222,[1]DI!$A$4:$B$15000,2,FALSE),0)</f>
        <v>0</v>
      </c>
      <c r="E2222" s="81">
        <f t="shared" ca="1" si="755"/>
        <v>0</v>
      </c>
      <c r="F2222" s="83">
        <f t="shared" si="750"/>
        <v>1.1679999999999999</v>
      </c>
      <c r="G2222" s="84">
        <f t="shared" ca="1" si="756"/>
        <v>1</v>
      </c>
      <c r="H2222" s="81">
        <f ca="1">TRUNC(PRODUCT(G$10:G2221),15)</f>
        <v>1.40945772534528</v>
      </c>
      <c r="I2222" s="81">
        <f t="shared" ca="1" si="757"/>
        <v>1.40945772534528</v>
      </c>
      <c r="J2222" s="81">
        <f t="shared" ca="1" si="758"/>
        <v>1</v>
      </c>
      <c r="K2222" s="81">
        <f t="shared" ca="1" si="759"/>
        <v>0</v>
      </c>
      <c r="L2222" s="85">
        <f>IF(VLOOKUP(A2222,$U$12:$AD$125,8)=VLOOKUP(A2221,$U$12:$AD$125,8),0,VLOOKUP(A2222,U$12:$AD$125,8))</f>
        <v>0</v>
      </c>
      <c r="M2222" s="86">
        <f>IF(L2222&gt;0,VLOOKUP(L2222,T$12:$AC$125,7),0)</f>
        <v>0</v>
      </c>
      <c r="N2222" s="81">
        <f t="shared" si="751"/>
        <v>0</v>
      </c>
      <c r="O2222" s="81">
        <f t="shared" ca="1" si="760"/>
        <v>0</v>
      </c>
      <c r="P2222" s="87" t="str">
        <f t="shared" si="761"/>
        <v>A+J=</v>
      </c>
      <c r="Q2222" s="88">
        <f t="shared" si="762"/>
        <v>45406</v>
      </c>
      <c r="R2222" s="7"/>
      <c r="S2222" s="7"/>
      <c r="T2222" s="7"/>
      <c r="U2222" s="7"/>
      <c r="V2222" s="7"/>
      <c r="W2222" s="7"/>
      <c r="X2222" s="7"/>
      <c r="Y2222" s="7"/>
      <c r="Z2222" s="7"/>
      <c r="AA2222" s="7"/>
      <c r="AB2222" s="7"/>
      <c r="AC2222" s="7"/>
      <c r="AD2222" s="7"/>
      <c r="AE2222" s="7"/>
      <c r="AF2222" s="65"/>
      <c r="AG2222" s="9"/>
      <c r="AH2222" s="9"/>
      <c r="AI2222" s="4"/>
      <c r="AJ2222" s="10"/>
      <c r="AK2222" s="4"/>
      <c r="AL2222" s="65"/>
      <c r="AM2222" s="10"/>
      <c r="AN2222" s="9"/>
      <c r="AO2222" s="7"/>
      <c r="AP2222" s="11"/>
      <c r="AQ2222" s="9"/>
      <c r="AR2222" s="8"/>
      <c r="AS2222" s="65"/>
      <c r="AT2222" s="12"/>
      <c r="AU2222" s="12"/>
      <c r="AV2222" s="22"/>
      <c r="AW2222" s="12"/>
      <c r="AX2222" s="12"/>
      <c r="AY2222" s="12"/>
      <c r="AZ2222" s="12"/>
      <c r="BA2222" s="12"/>
      <c r="BB2222" s="12"/>
      <c r="BC2222" s="12"/>
      <c r="BD2222" s="12"/>
      <c r="BE2222" s="12"/>
      <c r="BF2222" s="12"/>
      <c r="BG2222" s="12"/>
      <c r="BH2222" s="12"/>
      <c r="BI2222" s="12"/>
      <c r="BJ2222" s="12"/>
      <c r="BK2222" s="12"/>
      <c r="BL2222" s="12"/>
      <c r="BM2222" s="12"/>
      <c r="BN2222" s="12"/>
      <c r="BO2222" s="12"/>
      <c r="BP2222" s="12"/>
      <c r="BQ2222" s="12"/>
      <c r="BR2222" s="12"/>
      <c r="BS2222" s="12"/>
      <c r="BT2222" s="12"/>
      <c r="BU2222" s="12"/>
      <c r="BV2222" s="12"/>
      <c r="BW2222" s="12"/>
      <c r="BX2222" s="12"/>
      <c r="BY2222" s="12"/>
      <c r="BZ2222" s="12"/>
      <c r="CA2222" s="12"/>
      <c r="CB2222" s="12"/>
      <c r="CC2222" s="12"/>
      <c r="CD2222" s="12"/>
      <c r="CE2222" s="12"/>
      <c r="CF2222" s="12"/>
      <c r="CG2222" s="12"/>
      <c r="CH2222" s="12"/>
      <c r="CI2222" s="12"/>
      <c r="CJ2222" s="12"/>
      <c r="CK2222" s="12"/>
      <c r="CL2222" s="12"/>
      <c r="CM2222" s="12"/>
      <c r="CN2222" s="12"/>
      <c r="CO2222" s="12"/>
      <c r="CP2222" s="12"/>
      <c r="CQ2222" s="12"/>
      <c r="CR2222" s="12"/>
      <c r="CS2222" s="12"/>
      <c r="CT2222" s="12"/>
      <c r="CU2222" s="12"/>
      <c r="CV2222" s="12"/>
      <c r="CW2222" s="12"/>
      <c r="CX2222" s="12"/>
      <c r="CY2222" s="12"/>
      <c r="CZ2222" s="12"/>
      <c r="DA2222" s="12"/>
      <c r="DB2222" s="12"/>
      <c r="DC2222" s="12"/>
      <c r="DD2222" s="12"/>
      <c r="DE2222" s="12"/>
      <c r="DF2222" s="12"/>
      <c r="DG2222" s="12"/>
      <c r="DH2222" s="12"/>
      <c r="DI2222" s="12"/>
      <c r="DJ2222" s="12"/>
      <c r="DK2222" s="12"/>
      <c r="DL2222" s="12"/>
      <c r="DM2222" s="12"/>
      <c r="DN2222" s="12"/>
      <c r="DO2222" s="12"/>
      <c r="DP2222" s="12"/>
      <c r="DQ2222" s="12"/>
      <c r="DR2222" s="12"/>
      <c r="DS2222" s="12"/>
      <c r="DT2222" s="12"/>
      <c r="DU2222" s="12"/>
      <c r="DV2222" s="12"/>
      <c r="DW2222" s="12"/>
      <c r="DX2222" s="12"/>
      <c r="DY2222" s="12"/>
      <c r="DZ2222" s="12"/>
      <c r="EA2222" s="12"/>
      <c r="EB2222" s="12"/>
      <c r="EC2222" s="12"/>
      <c r="ED2222" s="12"/>
      <c r="EE2222" s="12"/>
      <c r="EF2222" s="12"/>
      <c r="EG2222" s="12"/>
      <c r="EH2222" s="12"/>
      <c r="EI2222" s="12"/>
      <c r="EJ2222" s="12"/>
      <c r="EK2222" s="12"/>
      <c r="EL2222" s="12"/>
      <c r="EM2222" s="12"/>
      <c r="EN2222" s="12"/>
      <c r="EO2222" s="12"/>
      <c r="EP2222" s="12"/>
      <c r="EQ2222" s="12"/>
      <c r="ER2222" s="12"/>
      <c r="ES2222" s="12"/>
      <c r="ET2222" s="12"/>
      <c r="EU2222" s="12"/>
      <c r="EV2222" s="12"/>
      <c r="EW2222" s="12"/>
      <c r="EX2222" s="12"/>
      <c r="EY2222" s="12"/>
      <c r="EZ2222" s="12"/>
      <c r="FA2222" s="12"/>
      <c r="FB2222" s="12"/>
      <c r="FC2222" s="12"/>
      <c r="FD2222" s="12"/>
      <c r="FE2222" s="12"/>
      <c r="FF2222" s="12"/>
      <c r="FG2222" s="12"/>
      <c r="FH2222" s="12"/>
      <c r="FI2222" s="12"/>
      <c r="FJ2222" s="12"/>
      <c r="FK2222" s="12"/>
      <c r="FL2222" s="12"/>
      <c r="FM2222" s="12"/>
      <c r="FN2222" s="12"/>
      <c r="FO2222" s="12"/>
      <c r="FP2222" s="12"/>
      <c r="FQ2222" s="12"/>
      <c r="FR2222" s="12"/>
      <c r="FS2222" s="12"/>
      <c r="FT2222" s="12"/>
      <c r="FU2222" s="12"/>
      <c r="FV2222" s="12"/>
      <c r="FW2222" s="12"/>
      <c r="FX2222" s="12"/>
      <c r="FY2222" s="12"/>
      <c r="FZ2222" s="12"/>
      <c r="GA2222" s="12"/>
      <c r="GB2222" s="12"/>
      <c r="GC2222" s="12"/>
      <c r="GD2222" s="12"/>
      <c r="GE2222" s="12"/>
      <c r="GF2222" s="12"/>
      <c r="GG2222" s="12"/>
      <c r="GH2222" s="12"/>
      <c r="GI2222" s="12"/>
      <c r="GJ2222" s="12"/>
      <c r="GK2222" s="12"/>
      <c r="GL2222" s="12"/>
      <c r="GM2222" s="12"/>
      <c r="GN2222" s="12"/>
      <c r="GO2222" s="12"/>
      <c r="GP2222" s="12"/>
      <c r="GQ2222" s="12"/>
      <c r="GR2222" s="12"/>
    </row>
    <row r="2223" spans="1:200" x14ac:dyDescent="0.2">
      <c r="A2223" s="79">
        <f t="shared" si="752"/>
        <v>45295</v>
      </c>
      <c r="B2223" s="80" t="str">
        <f t="shared" ca="1" si="753"/>
        <v>n.d</v>
      </c>
      <c r="C2223" s="81">
        <f t="shared" ca="1" si="754"/>
        <v>1136.6050237500001</v>
      </c>
      <c r="D2223" s="82">
        <f ca="1">IF(A2223&lt;$B$1,VLOOKUP(A2223,[1]DI!$A$4:$B$15000,2,FALSE),0)</f>
        <v>0</v>
      </c>
      <c r="E2223" s="81">
        <f t="shared" ca="1" si="755"/>
        <v>0</v>
      </c>
      <c r="F2223" s="83">
        <f t="shared" si="750"/>
        <v>1.1679999999999999</v>
      </c>
      <c r="G2223" s="84">
        <f t="shared" ca="1" si="756"/>
        <v>1</v>
      </c>
      <c r="H2223" s="81">
        <f ca="1">TRUNC(PRODUCT(G$10:G2222),15)</f>
        <v>1.40945772534528</v>
      </c>
      <c r="I2223" s="81">
        <f t="shared" ca="1" si="757"/>
        <v>1.40945772534528</v>
      </c>
      <c r="J2223" s="81">
        <f t="shared" ca="1" si="758"/>
        <v>1</v>
      </c>
      <c r="K2223" s="81">
        <f t="shared" ca="1" si="759"/>
        <v>0</v>
      </c>
      <c r="L2223" s="85">
        <f>IF(VLOOKUP(A2223,$U$12:$AD$125,8)=VLOOKUP(A2222,$U$12:$AD$125,8),0,VLOOKUP(A2223,U$12:$AD$125,8))</f>
        <v>0</v>
      </c>
      <c r="M2223" s="86">
        <f>IF(L2223&gt;0,VLOOKUP(L2223,T$12:$AC$125,7),0)</f>
        <v>0</v>
      </c>
      <c r="N2223" s="81">
        <f t="shared" si="751"/>
        <v>0</v>
      </c>
      <c r="O2223" s="81">
        <f t="shared" ca="1" si="760"/>
        <v>0</v>
      </c>
      <c r="P2223" s="87" t="str">
        <f t="shared" si="761"/>
        <v>A+J=</v>
      </c>
      <c r="Q2223" s="88">
        <f t="shared" si="762"/>
        <v>45406</v>
      </c>
      <c r="R2223" s="7"/>
      <c r="S2223" s="7"/>
      <c r="T2223" s="7"/>
      <c r="U2223" s="7"/>
      <c r="V2223" s="7"/>
      <c r="W2223" s="7"/>
      <c r="X2223" s="7"/>
      <c r="Y2223" s="7"/>
      <c r="Z2223" s="7"/>
      <c r="AA2223" s="7"/>
      <c r="AB2223" s="7"/>
      <c r="AC2223" s="7"/>
      <c r="AD2223" s="7"/>
      <c r="AE2223" s="7"/>
      <c r="AF2223" s="65"/>
      <c r="AG2223" s="9"/>
      <c r="AH2223" s="9"/>
      <c r="AI2223" s="4"/>
      <c r="AJ2223" s="10"/>
      <c r="AK2223" s="4"/>
      <c r="AL2223" s="65"/>
      <c r="AM2223" s="10"/>
      <c r="AN2223" s="9"/>
      <c r="AO2223" s="7"/>
      <c r="AP2223" s="11"/>
      <c r="AQ2223" s="9"/>
      <c r="AR2223" s="24"/>
      <c r="AS2223" s="65"/>
      <c r="AT2223" s="12"/>
      <c r="AU2223" s="12"/>
      <c r="AV2223" s="22"/>
      <c r="AW2223" s="12"/>
      <c r="AX2223" s="12"/>
      <c r="AY2223" s="12"/>
      <c r="AZ2223" s="12"/>
      <c r="BA2223" s="12"/>
      <c r="BB2223" s="12"/>
      <c r="BC2223" s="12"/>
      <c r="BD2223" s="12"/>
      <c r="BE2223" s="12"/>
      <c r="BF2223" s="12"/>
      <c r="BG2223" s="12"/>
      <c r="BH2223" s="12"/>
      <c r="BI2223" s="12"/>
      <c r="BJ2223" s="12"/>
      <c r="BK2223" s="12"/>
      <c r="BL2223" s="12"/>
      <c r="BM2223" s="12"/>
      <c r="BN2223" s="12"/>
      <c r="BO2223" s="12"/>
      <c r="BP2223" s="12"/>
      <c r="BQ2223" s="12"/>
      <c r="BR2223" s="12"/>
      <c r="BS2223" s="12"/>
      <c r="BT2223" s="12"/>
      <c r="BU2223" s="12"/>
      <c r="BV2223" s="12"/>
      <c r="BW2223" s="12"/>
      <c r="BX2223" s="12"/>
      <c r="BY2223" s="12"/>
      <c r="BZ2223" s="12"/>
      <c r="CA2223" s="12"/>
      <c r="CB2223" s="12"/>
      <c r="CC2223" s="12"/>
      <c r="CD2223" s="12"/>
      <c r="CE2223" s="12"/>
      <c r="CF2223" s="12"/>
      <c r="CG2223" s="12"/>
      <c r="CH2223" s="12"/>
      <c r="CI2223" s="12"/>
      <c r="CJ2223" s="12"/>
      <c r="CK2223" s="12"/>
      <c r="CL2223" s="12"/>
      <c r="CM2223" s="12"/>
      <c r="CN2223" s="12"/>
      <c r="CO2223" s="12"/>
      <c r="CP2223" s="12"/>
      <c r="CQ2223" s="12"/>
      <c r="CR2223" s="12"/>
      <c r="CS2223" s="12"/>
      <c r="CT2223" s="12"/>
      <c r="CU2223" s="12"/>
      <c r="CV2223" s="12"/>
      <c r="CW2223" s="12"/>
      <c r="CX2223" s="12"/>
      <c r="CY2223" s="12"/>
      <c r="CZ2223" s="12"/>
      <c r="DA2223" s="12"/>
      <c r="DB2223" s="12"/>
      <c r="DC2223" s="12"/>
      <c r="DD2223" s="12"/>
      <c r="DE2223" s="12"/>
      <c r="DF2223" s="12"/>
      <c r="DG2223" s="12"/>
      <c r="DH2223" s="12"/>
      <c r="DI2223" s="12"/>
      <c r="DJ2223" s="12"/>
      <c r="DK2223" s="12"/>
      <c r="DL2223" s="12"/>
      <c r="DM2223" s="12"/>
      <c r="DN2223" s="12"/>
      <c r="DO2223" s="12"/>
      <c r="DP2223" s="12"/>
      <c r="DQ2223" s="12"/>
      <c r="DR2223" s="12"/>
      <c r="DS2223" s="12"/>
      <c r="DT2223" s="12"/>
      <c r="DU2223" s="12"/>
      <c r="DV2223" s="12"/>
      <c r="DW2223" s="12"/>
      <c r="DX2223" s="12"/>
      <c r="DY2223" s="12"/>
      <c r="DZ2223" s="12"/>
      <c r="EA2223" s="12"/>
      <c r="EB2223" s="12"/>
      <c r="EC2223" s="12"/>
      <c r="ED2223" s="12"/>
      <c r="EE2223" s="12"/>
      <c r="EF2223" s="12"/>
      <c r="EG2223" s="12"/>
      <c r="EH2223" s="12"/>
      <c r="EI2223" s="12"/>
      <c r="EJ2223" s="12"/>
      <c r="EK2223" s="12"/>
      <c r="EL2223" s="12"/>
      <c r="EM2223" s="12"/>
      <c r="EN2223" s="12"/>
      <c r="EO2223" s="12"/>
      <c r="EP2223" s="12"/>
      <c r="EQ2223" s="12"/>
      <c r="ER2223" s="12"/>
      <c r="ES2223" s="12"/>
      <c r="ET2223" s="12"/>
      <c r="EU2223" s="12"/>
      <c r="EV2223" s="12"/>
      <c r="EW2223" s="12"/>
      <c r="EX2223" s="12"/>
      <c r="EY2223" s="12"/>
      <c r="EZ2223" s="12"/>
      <c r="FA2223" s="12"/>
      <c r="FB2223" s="12"/>
      <c r="FC2223" s="12"/>
      <c r="FD2223" s="12"/>
      <c r="FE2223" s="12"/>
      <c r="FF2223" s="12"/>
      <c r="FG2223" s="12"/>
      <c r="FH2223" s="12"/>
      <c r="FI2223" s="12"/>
      <c r="FJ2223" s="12"/>
      <c r="FK2223" s="12"/>
      <c r="FL2223" s="12"/>
      <c r="FM2223" s="12"/>
      <c r="FN2223" s="12"/>
      <c r="FO2223" s="12"/>
      <c r="FP2223" s="12"/>
      <c r="FQ2223" s="12"/>
      <c r="FR2223" s="12"/>
      <c r="FS2223" s="12"/>
      <c r="FT2223" s="12"/>
      <c r="FU2223" s="12"/>
      <c r="FV2223" s="12"/>
      <c r="FW2223" s="12"/>
      <c r="FX2223" s="12"/>
      <c r="FY2223" s="12"/>
      <c r="FZ2223" s="12"/>
      <c r="GA2223" s="12"/>
      <c r="GB2223" s="12"/>
      <c r="GC2223" s="12"/>
      <c r="GD2223" s="12"/>
      <c r="GE2223" s="12"/>
      <c r="GF2223" s="12"/>
      <c r="GG2223" s="12"/>
      <c r="GH2223" s="12"/>
      <c r="GI2223" s="12"/>
      <c r="GJ2223" s="12"/>
      <c r="GK2223" s="12"/>
      <c r="GL2223" s="12"/>
      <c r="GM2223" s="12"/>
      <c r="GN2223" s="12"/>
      <c r="GO2223" s="12"/>
      <c r="GP2223" s="12"/>
      <c r="GQ2223" s="12"/>
      <c r="GR2223" s="12"/>
    </row>
    <row r="2224" spans="1:200" x14ac:dyDescent="0.2">
      <c r="A2224" s="79">
        <f t="shared" si="752"/>
        <v>45296</v>
      </c>
      <c r="B2224" s="80" t="str">
        <f t="shared" ca="1" si="753"/>
        <v>n.d</v>
      </c>
      <c r="C2224" s="81">
        <f t="shared" ca="1" si="754"/>
        <v>1136.6050237500001</v>
      </c>
      <c r="D2224" s="82">
        <f ca="1">IF(A2224&lt;$B$1,VLOOKUP(A2224,[1]DI!$A$4:$B$15000,2,FALSE),0)</f>
        <v>0</v>
      </c>
      <c r="E2224" s="81">
        <f t="shared" ca="1" si="755"/>
        <v>0</v>
      </c>
      <c r="F2224" s="83">
        <f t="shared" si="750"/>
        <v>1.1679999999999999</v>
      </c>
      <c r="G2224" s="84">
        <f t="shared" ca="1" si="756"/>
        <v>1</v>
      </c>
      <c r="H2224" s="81">
        <f ca="1">TRUNC(PRODUCT(G$10:G2223),15)</f>
        <v>1.40945772534528</v>
      </c>
      <c r="I2224" s="81">
        <f t="shared" ca="1" si="757"/>
        <v>1.40945772534528</v>
      </c>
      <c r="J2224" s="81">
        <f t="shared" ca="1" si="758"/>
        <v>1</v>
      </c>
      <c r="K2224" s="81">
        <f t="shared" ca="1" si="759"/>
        <v>0</v>
      </c>
      <c r="L2224" s="85">
        <f>IF(VLOOKUP(A2224,$U$12:$AD$125,8)=VLOOKUP(A2223,$U$12:$AD$125,8),0,VLOOKUP(A2224,U$12:$AD$125,8))</f>
        <v>0</v>
      </c>
      <c r="M2224" s="86">
        <f>IF(L2224&gt;0,VLOOKUP(L2224,T$12:$AC$125,7),0)</f>
        <v>0</v>
      </c>
      <c r="N2224" s="81">
        <f t="shared" si="751"/>
        <v>0</v>
      </c>
      <c r="O2224" s="81">
        <f t="shared" ca="1" si="760"/>
        <v>0</v>
      </c>
      <c r="P2224" s="87" t="str">
        <f t="shared" si="761"/>
        <v>A+J=</v>
      </c>
      <c r="Q2224" s="88">
        <f t="shared" si="762"/>
        <v>45406</v>
      </c>
      <c r="R2224" s="7"/>
      <c r="S2224" s="7"/>
      <c r="T2224" s="7"/>
      <c r="U2224" s="7"/>
      <c r="V2224" s="7"/>
      <c r="W2224" s="7"/>
      <c r="X2224" s="7"/>
      <c r="Y2224" s="7"/>
      <c r="Z2224" s="7"/>
      <c r="AA2224" s="7"/>
      <c r="AB2224" s="7"/>
      <c r="AC2224" s="7"/>
      <c r="AD2224" s="7"/>
      <c r="AE2224" s="7"/>
      <c r="AF2224" s="65"/>
      <c r="AG2224" s="7"/>
      <c r="AH2224" s="7"/>
      <c r="AI2224" s="7"/>
      <c r="AJ2224" s="7"/>
      <c r="AK2224" s="4"/>
      <c r="AL2224" s="65"/>
      <c r="AM2224" s="7"/>
      <c r="AN2224" s="7"/>
      <c r="AO2224" s="7"/>
      <c r="AP2224" s="11"/>
      <c r="AQ2224" s="7"/>
      <c r="AR2224" s="8"/>
      <c r="AS2224" s="65"/>
      <c r="AT2224" s="12"/>
      <c r="AU2224" s="12"/>
      <c r="AV2224" s="22"/>
      <c r="AW2224" s="12"/>
      <c r="AX2224" s="12"/>
      <c r="AY2224" s="12"/>
      <c r="AZ2224" s="12"/>
      <c r="BA2224" s="12"/>
      <c r="BB2224" s="12"/>
      <c r="BC2224" s="12"/>
      <c r="BD2224" s="12"/>
      <c r="BE2224" s="12"/>
      <c r="BF2224" s="12"/>
      <c r="BG2224" s="12"/>
      <c r="BH2224" s="12"/>
      <c r="BI2224" s="12"/>
      <c r="BJ2224" s="12"/>
      <c r="BK2224" s="12"/>
      <c r="BL2224" s="12"/>
      <c r="BM2224" s="12"/>
      <c r="BN2224" s="12"/>
      <c r="BO2224" s="12"/>
      <c r="BP2224" s="12"/>
      <c r="BQ2224" s="12"/>
      <c r="BR2224" s="12"/>
      <c r="BS2224" s="12"/>
      <c r="BT2224" s="12"/>
      <c r="BU2224" s="12"/>
      <c r="BV2224" s="12"/>
      <c r="BW2224" s="12"/>
      <c r="BX2224" s="12"/>
      <c r="BY2224" s="12"/>
      <c r="BZ2224" s="12"/>
      <c r="CA2224" s="12"/>
      <c r="CB2224" s="12"/>
      <c r="CC2224" s="12"/>
      <c r="CD2224" s="12"/>
      <c r="CE2224" s="12"/>
      <c r="CF2224" s="12"/>
      <c r="CG2224" s="12"/>
      <c r="CH2224" s="12"/>
      <c r="CI2224" s="12"/>
      <c r="CJ2224" s="12"/>
      <c r="CK2224" s="12"/>
      <c r="CL2224" s="12"/>
      <c r="CM2224" s="12"/>
      <c r="CN2224" s="12"/>
      <c r="CO2224" s="12"/>
      <c r="CP2224" s="12"/>
      <c r="CQ2224" s="12"/>
      <c r="CR2224" s="12"/>
      <c r="CS2224" s="12"/>
      <c r="CT2224" s="12"/>
      <c r="CU2224" s="12"/>
      <c r="CV2224" s="12"/>
      <c r="CW2224" s="12"/>
      <c r="CX2224" s="12"/>
      <c r="CY2224" s="12"/>
      <c r="CZ2224" s="12"/>
      <c r="DA2224" s="12"/>
      <c r="DB2224" s="12"/>
      <c r="DC2224" s="12"/>
      <c r="DD2224" s="12"/>
      <c r="DE2224" s="12"/>
      <c r="DF2224" s="12"/>
      <c r="DG2224" s="12"/>
      <c r="DH2224" s="12"/>
      <c r="DI2224" s="12"/>
      <c r="DJ2224" s="12"/>
      <c r="DK2224" s="12"/>
      <c r="DL2224" s="12"/>
      <c r="DM2224" s="12"/>
      <c r="DN2224" s="12"/>
      <c r="DO2224" s="12"/>
      <c r="DP2224" s="12"/>
      <c r="DQ2224" s="12"/>
      <c r="DR2224" s="12"/>
      <c r="DS2224" s="12"/>
      <c r="DT2224" s="12"/>
      <c r="DU2224" s="12"/>
      <c r="DV2224" s="12"/>
      <c r="DW2224" s="12"/>
      <c r="DX2224" s="12"/>
      <c r="DY2224" s="12"/>
      <c r="DZ2224" s="12"/>
      <c r="EA2224" s="12"/>
      <c r="EB2224" s="12"/>
      <c r="EC2224" s="12"/>
      <c r="ED2224" s="12"/>
      <c r="EE2224" s="12"/>
      <c r="EF2224" s="12"/>
      <c r="EG2224" s="12"/>
      <c r="EH2224" s="12"/>
      <c r="EI2224" s="12"/>
      <c r="EJ2224" s="12"/>
      <c r="EK2224" s="12"/>
      <c r="EL2224" s="12"/>
      <c r="EM2224" s="12"/>
      <c r="EN2224" s="12"/>
      <c r="EO2224" s="12"/>
      <c r="EP2224" s="12"/>
      <c r="EQ2224" s="12"/>
      <c r="ER2224" s="12"/>
      <c r="ES2224" s="12"/>
      <c r="ET2224" s="12"/>
      <c r="EU2224" s="12"/>
      <c r="EV2224" s="12"/>
      <c r="EW2224" s="12"/>
      <c r="EX2224" s="12"/>
      <c r="EY2224" s="12"/>
      <c r="EZ2224" s="12"/>
      <c r="FA2224" s="12"/>
      <c r="FB2224" s="12"/>
      <c r="FC2224" s="12"/>
      <c r="FD2224" s="12"/>
      <c r="FE2224" s="12"/>
      <c r="FF2224" s="12"/>
      <c r="FG2224" s="12"/>
      <c r="FH2224" s="12"/>
      <c r="FI2224" s="12"/>
      <c r="FJ2224" s="12"/>
      <c r="FK2224" s="12"/>
      <c r="FL2224" s="12"/>
      <c r="FM2224" s="12"/>
      <c r="FN2224" s="12"/>
      <c r="FO2224" s="12"/>
      <c r="FP2224" s="12"/>
      <c r="FQ2224" s="12"/>
      <c r="FR2224" s="12"/>
      <c r="FS2224" s="12"/>
      <c r="FT2224" s="12"/>
      <c r="FU2224" s="12"/>
      <c r="FV2224" s="12"/>
      <c r="FW2224" s="12"/>
      <c r="FX2224" s="12"/>
      <c r="FY2224" s="12"/>
      <c r="FZ2224" s="12"/>
      <c r="GA2224" s="12"/>
      <c r="GB2224" s="12"/>
      <c r="GC2224" s="12"/>
      <c r="GD2224" s="12"/>
      <c r="GE2224" s="12"/>
      <c r="GF2224" s="12"/>
      <c r="GG2224" s="12"/>
      <c r="GH2224" s="12"/>
      <c r="GI2224" s="12"/>
      <c r="GJ2224" s="12"/>
      <c r="GK2224" s="12"/>
      <c r="GL2224" s="12"/>
      <c r="GM2224" s="12"/>
      <c r="GN2224" s="12"/>
      <c r="GO2224" s="12"/>
      <c r="GP2224" s="12"/>
      <c r="GQ2224" s="12"/>
      <c r="GR2224" s="12"/>
    </row>
    <row r="2225" spans="1:200" x14ac:dyDescent="0.2">
      <c r="A2225" s="79">
        <f t="shared" si="752"/>
        <v>45297</v>
      </c>
      <c r="B2225" s="80" t="str">
        <f t="shared" ca="1" si="753"/>
        <v>n.d</v>
      </c>
      <c r="C2225" s="81">
        <f t="shared" ca="1" si="754"/>
        <v>1136.6050237500001</v>
      </c>
      <c r="D2225" s="82">
        <f ca="1">IF(A2225&lt;$B$1,VLOOKUP(A2225,[1]DI!$A$4:$B$15000,2,FALSE),0)</f>
        <v>0</v>
      </c>
      <c r="E2225" s="81">
        <f t="shared" ca="1" si="755"/>
        <v>0</v>
      </c>
      <c r="F2225" s="83">
        <f t="shared" si="750"/>
        <v>1.1679999999999999</v>
      </c>
      <c r="G2225" s="84">
        <f t="shared" ca="1" si="756"/>
        <v>1</v>
      </c>
      <c r="H2225" s="81">
        <f ca="1">TRUNC(PRODUCT(G$10:G2224),15)</f>
        <v>1.40945772534528</v>
      </c>
      <c r="I2225" s="81">
        <f t="shared" ca="1" si="757"/>
        <v>1.40945772534528</v>
      </c>
      <c r="J2225" s="81">
        <f t="shared" ca="1" si="758"/>
        <v>1</v>
      </c>
      <c r="K2225" s="81">
        <f t="shared" ca="1" si="759"/>
        <v>0</v>
      </c>
      <c r="L2225" s="85">
        <f>IF(VLOOKUP(A2225,$U$12:$AD$125,8)=VLOOKUP(A2224,$U$12:$AD$125,8),0,VLOOKUP(A2225,U$12:$AD$125,8))</f>
        <v>0</v>
      </c>
      <c r="M2225" s="86">
        <f>IF(L2225&gt;0,VLOOKUP(L2225,T$12:$AC$125,7),0)</f>
        <v>0</v>
      </c>
      <c r="N2225" s="81">
        <f t="shared" si="751"/>
        <v>0</v>
      </c>
      <c r="O2225" s="81">
        <f t="shared" ca="1" si="760"/>
        <v>0</v>
      </c>
      <c r="P2225" s="87" t="str">
        <f t="shared" si="761"/>
        <v>A+J=</v>
      </c>
      <c r="Q2225" s="88">
        <f t="shared" si="762"/>
        <v>45406</v>
      </c>
      <c r="R2225" s="7"/>
      <c r="S2225" s="7"/>
      <c r="T2225" s="7"/>
      <c r="U2225" s="7"/>
      <c r="V2225" s="7"/>
      <c r="W2225" s="7"/>
      <c r="X2225" s="7"/>
      <c r="Y2225" s="7"/>
      <c r="Z2225" s="7"/>
      <c r="AA2225" s="7"/>
      <c r="AB2225" s="7"/>
      <c r="AC2225" s="7"/>
      <c r="AD2225" s="7"/>
      <c r="AE2225" s="7"/>
      <c r="AF2225" s="37"/>
      <c r="AG2225" s="3"/>
      <c r="AH2225" s="3"/>
      <c r="AI2225" s="18"/>
      <c r="AJ2225" s="19"/>
      <c r="AK2225" s="18"/>
      <c r="AL2225" s="67"/>
      <c r="AM2225" s="19"/>
      <c r="AN2225" s="3"/>
      <c r="AO2225" s="6"/>
      <c r="AP2225" s="20"/>
      <c r="AQ2225" s="3"/>
      <c r="AR2225" s="21"/>
      <c r="AS2225" s="37"/>
      <c r="AT2225" s="12"/>
      <c r="AU2225" s="12"/>
      <c r="AV2225" s="22"/>
      <c r="AW2225" s="12"/>
      <c r="AX2225" s="12"/>
      <c r="AY2225" s="12"/>
      <c r="AZ2225" s="12"/>
      <c r="BA2225" s="12"/>
      <c r="BB2225" s="12"/>
      <c r="BC2225" s="12"/>
      <c r="BD2225" s="12"/>
      <c r="BE2225" s="12"/>
      <c r="BF2225" s="12"/>
      <c r="BG2225" s="12"/>
      <c r="BH2225" s="12"/>
      <c r="BI2225" s="12"/>
      <c r="BJ2225" s="12"/>
      <c r="BK2225" s="12"/>
      <c r="BL2225" s="12"/>
      <c r="BM2225" s="12"/>
      <c r="BN2225" s="12"/>
      <c r="BO2225" s="12"/>
      <c r="BP2225" s="12"/>
      <c r="BQ2225" s="12"/>
      <c r="BR2225" s="12"/>
      <c r="BS2225" s="12"/>
      <c r="BT2225" s="12"/>
      <c r="BU2225" s="12"/>
      <c r="BV2225" s="12"/>
      <c r="BW2225" s="12"/>
      <c r="BX2225" s="12"/>
      <c r="BY2225" s="12"/>
      <c r="BZ2225" s="12"/>
      <c r="CA2225" s="12"/>
      <c r="CB2225" s="12"/>
      <c r="CC2225" s="12"/>
      <c r="CD2225" s="12"/>
      <c r="CE2225" s="12"/>
      <c r="CF2225" s="12"/>
      <c r="CG2225" s="12"/>
      <c r="CH2225" s="12"/>
      <c r="CI2225" s="12"/>
      <c r="CJ2225" s="12"/>
      <c r="CK2225" s="12"/>
      <c r="CL2225" s="12"/>
      <c r="CM2225" s="12"/>
      <c r="CN2225" s="12"/>
      <c r="CO2225" s="12"/>
      <c r="CP2225" s="12"/>
      <c r="CQ2225" s="12"/>
      <c r="CR2225" s="12"/>
      <c r="CS2225" s="12"/>
      <c r="CT2225" s="12"/>
      <c r="CU2225" s="12"/>
      <c r="CV2225" s="12"/>
      <c r="CW2225" s="12"/>
      <c r="CX2225" s="12"/>
      <c r="CY2225" s="12"/>
      <c r="CZ2225" s="12"/>
      <c r="DA2225" s="12"/>
      <c r="DB2225" s="12"/>
      <c r="DC2225" s="12"/>
      <c r="DD2225" s="12"/>
      <c r="DE2225" s="12"/>
      <c r="DF2225" s="12"/>
      <c r="DG2225" s="12"/>
      <c r="DH2225" s="12"/>
      <c r="DI2225" s="12"/>
      <c r="DJ2225" s="12"/>
      <c r="DK2225" s="12"/>
      <c r="DL2225" s="12"/>
      <c r="DM2225" s="12"/>
      <c r="DN2225" s="12"/>
      <c r="DO2225" s="12"/>
      <c r="DP2225" s="12"/>
      <c r="DQ2225" s="12"/>
      <c r="DR2225" s="12"/>
      <c r="DS2225" s="12"/>
      <c r="DT2225" s="12"/>
      <c r="DU2225" s="12"/>
      <c r="DV2225" s="12"/>
      <c r="DW2225" s="12"/>
      <c r="DX2225" s="12"/>
      <c r="DY2225" s="12"/>
      <c r="DZ2225" s="12"/>
      <c r="EA2225" s="12"/>
      <c r="EB2225" s="12"/>
      <c r="EC2225" s="12"/>
      <c r="ED2225" s="12"/>
      <c r="EE2225" s="12"/>
      <c r="EF2225" s="12"/>
      <c r="EG2225" s="12"/>
      <c r="EH2225" s="12"/>
      <c r="EI2225" s="12"/>
      <c r="EJ2225" s="12"/>
      <c r="EK2225" s="12"/>
      <c r="EL2225" s="12"/>
      <c r="EM2225" s="12"/>
      <c r="EN2225" s="12"/>
      <c r="EO2225" s="12"/>
      <c r="EP2225" s="12"/>
      <c r="EQ2225" s="12"/>
      <c r="ER2225" s="12"/>
      <c r="ES2225" s="12"/>
      <c r="ET2225" s="12"/>
      <c r="EU2225" s="12"/>
      <c r="EV2225" s="12"/>
      <c r="EW2225" s="12"/>
      <c r="EX2225" s="12"/>
      <c r="EY2225" s="12"/>
      <c r="EZ2225" s="12"/>
      <c r="FA2225" s="12"/>
      <c r="FB2225" s="12"/>
      <c r="FC2225" s="12"/>
      <c r="FD2225" s="12"/>
      <c r="FE2225" s="12"/>
      <c r="FF2225" s="12"/>
      <c r="FG2225" s="12"/>
      <c r="FH2225" s="12"/>
      <c r="FI2225" s="12"/>
      <c r="FJ2225" s="12"/>
      <c r="FK2225" s="12"/>
      <c r="FL2225" s="12"/>
      <c r="FM2225" s="12"/>
      <c r="FN2225" s="12"/>
      <c r="FO2225" s="12"/>
      <c r="FP2225" s="12"/>
      <c r="FQ2225" s="12"/>
      <c r="FR2225" s="12"/>
      <c r="FS2225" s="12"/>
      <c r="FT2225" s="12"/>
      <c r="FU2225" s="12"/>
      <c r="FV2225" s="12"/>
      <c r="FW2225" s="12"/>
      <c r="FX2225" s="12"/>
      <c r="FY2225" s="12"/>
      <c r="FZ2225" s="12"/>
      <c r="GA2225" s="12"/>
      <c r="GB2225" s="12"/>
      <c r="GC2225" s="12"/>
      <c r="GD2225" s="12"/>
      <c r="GE2225" s="12"/>
      <c r="GF2225" s="12"/>
      <c r="GG2225" s="12"/>
      <c r="GH2225" s="12"/>
      <c r="GI2225" s="12"/>
      <c r="GJ2225" s="12"/>
      <c r="GK2225" s="12"/>
      <c r="GL2225" s="12"/>
      <c r="GM2225" s="12"/>
      <c r="GN2225" s="12"/>
      <c r="GO2225" s="12"/>
      <c r="GP2225" s="12"/>
      <c r="GQ2225" s="12"/>
      <c r="GR2225" s="12"/>
    </row>
    <row r="2226" spans="1:200" x14ac:dyDescent="0.2">
      <c r="A2226" s="79">
        <f t="shared" si="752"/>
        <v>45298</v>
      </c>
      <c r="B2226" s="80" t="str">
        <f t="shared" ca="1" si="753"/>
        <v>n.d</v>
      </c>
      <c r="C2226" s="81">
        <f t="shared" ca="1" si="754"/>
        <v>1136.6050237500001</v>
      </c>
      <c r="D2226" s="82">
        <f ca="1">IF(A2226&lt;$B$1,VLOOKUP(A2226,[1]DI!$A$4:$B$15000,2,FALSE),0)</f>
        <v>0</v>
      </c>
      <c r="E2226" s="81">
        <f t="shared" ca="1" si="755"/>
        <v>0</v>
      </c>
      <c r="F2226" s="83">
        <f t="shared" si="750"/>
        <v>1.1679999999999999</v>
      </c>
      <c r="G2226" s="84">
        <f t="shared" ca="1" si="756"/>
        <v>1</v>
      </c>
      <c r="H2226" s="81">
        <f ca="1">TRUNC(PRODUCT(G$10:G2225),15)</f>
        <v>1.40945772534528</v>
      </c>
      <c r="I2226" s="81">
        <f t="shared" ca="1" si="757"/>
        <v>1.40945772534528</v>
      </c>
      <c r="J2226" s="81">
        <f t="shared" ca="1" si="758"/>
        <v>1</v>
      </c>
      <c r="K2226" s="81">
        <f t="shared" ca="1" si="759"/>
        <v>0</v>
      </c>
      <c r="L2226" s="85">
        <f>IF(VLOOKUP(A2226,$U$12:$AD$125,8)=VLOOKUP(A2225,$U$12:$AD$125,8),0,VLOOKUP(A2226,U$12:$AD$125,8))</f>
        <v>0</v>
      </c>
      <c r="M2226" s="86">
        <f>IF(L2226&gt;0,VLOOKUP(L2226,T$12:$AC$125,7),0)</f>
        <v>0</v>
      </c>
      <c r="N2226" s="81">
        <f t="shared" si="751"/>
        <v>0</v>
      </c>
      <c r="O2226" s="81">
        <f t="shared" ca="1" si="760"/>
        <v>0</v>
      </c>
      <c r="P2226" s="87" t="str">
        <f t="shared" si="761"/>
        <v>A+J=</v>
      </c>
      <c r="Q2226" s="88">
        <f t="shared" si="762"/>
        <v>45406</v>
      </c>
      <c r="R2226" s="7"/>
      <c r="S2226" s="7"/>
      <c r="T2226" s="7"/>
      <c r="U2226" s="7"/>
      <c r="V2226" s="7"/>
      <c r="W2226" s="7"/>
      <c r="X2226" s="7"/>
      <c r="Y2226" s="7"/>
      <c r="Z2226" s="7"/>
      <c r="AA2226" s="7"/>
      <c r="AB2226" s="7"/>
      <c r="AC2226" s="7"/>
      <c r="AD2226" s="7"/>
      <c r="AE2226" s="7"/>
      <c r="AF2226" s="37"/>
      <c r="AG2226" s="9"/>
      <c r="AH2226" s="3"/>
      <c r="AI2226" s="13"/>
      <c r="AJ2226" s="5"/>
      <c r="AK2226" s="13"/>
      <c r="AL2226" s="37"/>
      <c r="AM2226" s="5"/>
      <c r="AN2226" s="3"/>
      <c r="AO2226" s="6"/>
      <c r="AP2226" s="20"/>
      <c r="AQ2226" s="3"/>
      <c r="AR2226" s="21"/>
      <c r="AS2226" s="37"/>
      <c r="AT2226" s="12"/>
      <c r="AU2226" s="12"/>
      <c r="AV2226" s="22"/>
      <c r="AW2226" s="12"/>
      <c r="AX2226" s="12"/>
      <c r="AY2226" s="12"/>
      <c r="AZ2226" s="12"/>
      <c r="BA2226" s="12"/>
      <c r="BB2226" s="12"/>
      <c r="BC2226" s="12"/>
      <c r="BD2226" s="12"/>
      <c r="BE2226" s="12"/>
      <c r="BF2226" s="12"/>
      <c r="BG2226" s="12"/>
      <c r="BH2226" s="12"/>
      <c r="BI2226" s="12"/>
      <c r="BJ2226" s="12"/>
      <c r="BK2226" s="12"/>
      <c r="BL2226" s="12"/>
      <c r="BM2226" s="12"/>
      <c r="BN2226" s="12"/>
      <c r="BO2226" s="12"/>
      <c r="BP2226" s="12"/>
      <c r="BQ2226" s="12"/>
      <c r="BR2226" s="12"/>
      <c r="BS2226" s="12"/>
      <c r="BT2226" s="12"/>
      <c r="BU2226" s="12"/>
      <c r="BV2226" s="12"/>
      <c r="BW2226" s="12"/>
      <c r="BX2226" s="12"/>
      <c r="BY2226" s="12"/>
      <c r="BZ2226" s="12"/>
      <c r="CA2226" s="12"/>
      <c r="CB2226" s="12"/>
      <c r="CC2226" s="12"/>
      <c r="CD2226" s="12"/>
      <c r="CE2226" s="12"/>
      <c r="CF2226" s="12"/>
      <c r="CG2226" s="12"/>
      <c r="CH2226" s="12"/>
      <c r="CI2226" s="12"/>
      <c r="CJ2226" s="12"/>
      <c r="CK2226" s="12"/>
      <c r="CL2226" s="12"/>
      <c r="CM2226" s="12"/>
      <c r="CN2226" s="12"/>
      <c r="CO2226" s="12"/>
      <c r="CP2226" s="12"/>
      <c r="CQ2226" s="12"/>
      <c r="CR2226" s="12"/>
      <c r="CS2226" s="12"/>
      <c r="CT2226" s="12"/>
      <c r="CU2226" s="12"/>
      <c r="CV2226" s="12"/>
      <c r="CW2226" s="12"/>
      <c r="CX2226" s="12"/>
      <c r="CY2226" s="12"/>
      <c r="CZ2226" s="12"/>
      <c r="DA2226" s="12"/>
      <c r="DB2226" s="12"/>
      <c r="DC2226" s="12"/>
      <c r="DD2226" s="12"/>
      <c r="DE2226" s="12"/>
      <c r="DF2226" s="12"/>
      <c r="DG2226" s="12"/>
      <c r="DH2226" s="12"/>
      <c r="DI2226" s="12"/>
      <c r="DJ2226" s="12"/>
      <c r="DK2226" s="12"/>
      <c r="DL2226" s="12"/>
      <c r="DM2226" s="12"/>
      <c r="DN2226" s="12"/>
      <c r="DO2226" s="12"/>
      <c r="DP2226" s="12"/>
      <c r="DQ2226" s="12"/>
      <c r="DR2226" s="12"/>
      <c r="DS2226" s="12"/>
      <c r="DT2226" s="12"/>
      <c r="DU2226" s="12"/>
      <c r="DV2226" s="12"/>
      <c r="DW2226" s="12"/>
      <c r="DX2226" s="12"/>
      <c r="DY2226" s="12"/>
      <c r="DZ2226" s="12"/>
      <c r="EA2226" s="12"/>
      <c r="EB2226" s="12"/>
      <c r="EC2226" s="12"/>
      <c r="ED2226" s="12"/>
      <c r="EE2226" s="12"/>
      <c r="EF2226" s="12"/>
      <c r="EG2226" s="12"/>
      <c r="EH2226" s="12"/>
      <c r="EI2226" s="12"/>
      <c r="EJ2226" s="12"/>
      <c r="EK2226" s="12"/>
      <c r="EL2226" s="12"/>
      <c r="EM2226" s="12"/>
      <c r="EN2226" s="12"/>
      <c r="EO2226" s="12"/>
      <c r="EP2226" s="12"/>
      <c r="EQ2226" s="12"/>
      <c r="ER2226" s="12"/>
      <c r="ES2226" s="12"/>
      <c r="ET2226" s="12"/>
      <c r="EU2226" s="12"/>
      <c r="EV2226" s="12"/>
      <c r="EW2226" s="12"/>
      <c r="EX2226" s="12"/>
      <c r="EY2226" s="12"/>
      <c r="EZ2226" s="12"/>
      <c r="FA2226" s="12"/>
      <c r="FB2226" s="12"/>
      <c r="FC2226" s="12"/>
      <c r="FD2226" s="12"/>
      <c r="FE2226" s="12"/>
      <c r="FF2226" s="12"/>
      <c r="FG2226" s="12"/>
      <c r="FH2226" s="12"/>
      <c r="FI2226" s="12"/>
      <c r="FJ2226" s="12"/>
      <c r="FK2226" s="12"/>
      <c r="FL2226" s="12"/>
      <c r="FM2226" s="12"/>
      <c r="FN2226" s="12"/>
      <c r="FO2226" s="12"/>
      <c r="FP2226" s="12"/>
      <c r="FQ2226" s="12"/>
      <c r="FR2226" s="12"/>
      <c r="FS2226" s="12"/>
      <c r="FT2226" s="12"/>
      <c r="FU2226" s="12"/>
      <c r="FV2226" s="12"/>
      <c r="FW2226" s="12"/>
      <c r="FX2226" s="12"/>
      <c r="FY2226" s="12"/>
      <c r="FZ2226" s="12"/>
      <c r="GA2226" s="12"/>
      <c r="GB2226" s="12"/>
      <c r="GC2226" s="12"/>
      <c r="GD2226" s="12"/>
      <c r="GE2226" s="12"/>
      <c r="GF2226" s="12"/>
      <c r="GG2226" s="12"/>
      <c r="GH2226" s="12"/>
      <c r="GI2226" s="12"/>
      <c r="GJ2226" s="12"/>
      <c r="GK2226" s="12"/>
      <c r="GL2226" s="12"/>
      <c r="GM2226" s="12"/>
      <c r="GN2226" s="12"/>
      <c r="GO2226" s="12"/>
      <c r="GP2226" s="12"/>
      <c r="GQ2226" s="12"/>
      <c r="GR2226" s="12"/>
    </row>
    <row r="2227" spans="1:200" x14ac:dyDescent="0.2">
      <c r="A2227" s="79">
        <f t="shared" si="752"/>
        <v>45299</v>
      </c>
      <c r="B2227" s="80" t="str">
        <f t="shared" ca="1" si="753"/>
        <v>n.d</v>
      </c>
      <c r="C2227" s="81">
        <f t="shared" ca="1" si="754"/>
        <v>1136.6050237500001</v>
      </c>
      <c r="D2227" s="82">
        <f ca="1">IF(A2227&lt;$B$1,VLOOKUP(A2227,[1]DI!$A$4:$B$15000,2,FALSE),0)</f>
        <v>0</v>
      </c>
      <c r="E2227" s="81">
        <f t="shared" ca="1" si="755"/>
        <v>0</v>
      </c>
      <c r="F2227" s="83">
        <f t="shared" si="750"/>
        <v>1.1679999999999999</v>
      </c>
      <c r="G2227" s="84">
        <f t="shared" ca="1" si="756"/>
        <v>1</v>
      </c>
      <c r="H2227" s="81">
        <f ca="1">TRUNC(PRODUCT(G$10:G2226),15)</f>
        <v>1.40945772534528</v>
      </c>
      <c r="I2227" s="81">
        <f t="shared" ca="1" si="757"/>
        <v>1.40945772534528</v>
      </c>
      <c r="J2227" s="81">
        <f t="shared" ca="1" si="758"/>
        <v>1</v>
      </c>
      <c r="K2227" s="81">
        <f t="shared" ca="1" si="759"/>
        <v>0</v>
      </c>
      <c r="L2227" s="85">
        <f>IF(VLOOKUP(A2227,$U$12:$AD$125,8)=VLOOKUP(A2226,$U$12:$AD$125,8),0,VLOOKUP(A2227,U$12:$AD$125,8))</f>
        <v>0</v>
      </c>
      <c r="M2227" s="86">
        <f>IF(L2227&gt;0,VLOOKUP(L2227,T$12:$AC$125,7),0)</f>
        <v>0</v>
      </c>
      <c r="N2227" s="81">
        <f t="shared" si="751"/>
        <v>0</v>
      </c>
      <c r="O2227" s="81">
        <f t="shared" ca="1" si="760"/>
        <v>0</v>
      </c>
      <c r="P2227" s="87" t="str">
        <f t="shared" si="761"/>
        <v>A+J=</v>
      </c>
      <c r="Q2227" s="88">
        <f t="shared" si="762"/>
        <v>45406</v>
      </c>
      <c r="R2227" s="7"/>
      <c r="S2227" s="7"/>
      <c r="T2227" s="7"/>
      <c r="U2227" s="7"/>
      <c r="V2227" s="7"/>
      <c r="W2227" s="7"/>
      <c r="X2227" s="7"/>
      <c r="Y2227" s="7"/>
      <c r="Z2227" s="7"/>
      <c r="AA2227" s="7"/>
      <c r="AB2227" s="7"/>
      <c r="AC2227" s="7"/>
      <c r="AD2227" s="7"/>
      <c r="AE2227" s="7"/>
      <c r="AF2227" s="37"/>
      <c r="AG2227" s="9"/>
      <c r="AH2227" s="3"/>
      <c r="AI2227" s="13"/>
      <c r="AJ2227" s="5"/>
      <c r="AK2227" s="13"/>
      <c r="AL2227" s="37"/>
      <c r="AM2227" s="5"/>
      <c r="AN2227" s="3"/>
      <c r="AO2227" s="6"/>
      <c r="AP2227" s="20"/>
      <c r="AQ2227" s="3"/>
      <c r="AR2227" s="21"/>
      <c r="AS2227" s="37"/>
      <c r="AT2227" s="12"/>
      <c r="AU2227" s="12"/>
      <c r="AV2227" s="22"/>
      <c r="AW2227" s="12"/>
      <c r="AX2227" s="12"/>
      <c r="AY2227" s="12"/>
      <c r="AZ2227" s="12"/>
      <c r="BA2227" s="12"/>
      <c r="BB2227" s="12"/>
      <c r="BC2227" s="12"/>
      <c r="BD2227" s="12"/>
      <c r="BE2227" s="12"/>
      <c r="BF2227" s="12"/>
      <c r="BG2227" s="12"/>
      <c r="BH2227" s="12"/>
      <c r="BI2227" s="12"/>
      <c r="BJ2227" s="12"/>
      <c r="BK2227" s="12"/>
      <c r="BL2227" s="12"/>
      <c r="BM2227" s="12"/>
      <c r="BN2227" s="12"/>
      <c r="BO2227" s="12"/>
      <c r="BP2227" s="12"/>
      <c r="BQ2227" s="12"/>
      <c r="BR2227" s="12"/>
      <c r="BS2227" s="12"/>
      <c r="BT2227" s="12"/>
      <c r="BU2227" s="12"/>
      <c r="BV2227" s="12"/>
      <c r="BW2227" s="12"/>
      <c r="BX2227" s="12"/>
      <c r="BY2227" s="12"/>
      <c r="BZ2227" s="12"/>
      <c r="CA2227" s="12"/>
      <c r="CB2227" s="12"/>
      <c r="CC2227" s="12"/>
      <c r="CD2227" s="12"/>
      <c r="CE2227" s="12"/>
      <c r="CF2227" s="12"/>
      <c r="CG2227" s="12"/>
      <c r="CH2227" s="12"/>
      <c r="CI2227" s="12"/>
      <c r="CJ2227" s="12"/>
      <c r="CK2227" s="12"/>
      <c r="CL2227" s="12"/>
      <c r="CM2227" s="12"/>
      <c r="CN2227" s="12"/>
      <c r="CO2227" s="12"/>
      <c r="CP2227" s="12"/>
      <c r="CQ2227" s="12"/>
      <c r="CR2227" s="12"/>
      <c r="CS2227" s="12"/>
      <c r="CT2227" s="12"/>
      <c r="CU2227" s="12"/>
      <c r="CV2227" s="12"/>
      <c r="CW2227" s="12"/>
      <c r="CX2227" s="12"/>
      <c r="CY2227" s="12"/>
      <c r="CZ2227" s="12"/>
      <c r="DA2227" s="12"/>
      <c r="DB2227" s="12"/>
      <c r="DC2227" s="12"/>
      <c r="DD2227" s="12"/>
      <c r="DE2227" s="12"/>
      <c r="DF2227" s="12"/>
      <c r="DG2227" s="12"/>
      <c r="DH2227" s="12"/>
      <c r="DI2227" s="12"/>
      <c r="DJ2227" s="12"/>
      <c r="DK2227" s="12"/>
      <c r="DL2227" s="12"/>
      <c r="DM2227" s="12"/>
      <c r="DN2227" s="12"/>
      <c r="DO2227" s="12"/>
      <c r="DP2227" s="12"/>
      <c r="DQ2227" s="12"/>
      <c r="DR2227" s="12"/>
      <c r="DS2227" s="12"/>
      <c r="DT2227" s="12"/>
      <c r="DU2227" s="12"/>
      <c r="DV2227" s="12"/>
      <c r="DW2227" s="12"/>
      <c r="DX2227" s="12"/>
      <c r="DY2227" s="12"/>
      <c r="DZ2227" s="12"/>
      <c r="EA2227" s="12"/>
      <c r="EB2227" s="12"/>
      <c r="EC2227" s="12"/>
      <c r="ED2227" s="12"/>
      <c r="EE2227" s="12"/>
      <c r="EF2227" s="12"/>
      <c r="EG2227" s="12"/>
      <c r="EH2227" s="12"/>
      <c r="EI2227" s="12"/>
      <c r="EJ2227" s="12"/>
      <c r="EK2227" s="12"/>
      <c r="EL2227" s="12"/>
      <c r="EM2227" s="12"/>
      <c r="EN2227" s="12"/>
      <c r="EO2227" s="12"/>
      <c r="EP2227" s="12"/>
      <c r="EQ2227" s="12"/>
      <c r="ER2227" s="12"/>
      <c r="ES2227" s="12"/>
      <c r="ET2227" s="12"/>
      <c r="EU2227" s="12"/>
      <c r="EV2227" s="12"/>
      <c r="EW2227" s="12"/>
      <c r="EX2227" s="12"/>
      <c r="EY2227" s="12"/>
      <c r="EZ2227" s="12"/>
      <c r="FA2227" s="12"/>
      <c r="FB2227" s="12"/>
      <c r="FC2227" s="12"/>
      <c r="FD2227" s="12"/>
      <c r="FE2227" s="12"/>
      <c r="FF2227" s="12"/>
      <c r="FG2227" s="12"/>
      <c r="FH2227" s="12"/>
      <c r="FI2227" s="12"/>
      <c r="FJ2227" s="12"/>
      <c r="FK2227" s="12"/>
      <c r="FL2227" s="12"/>
      <c r="FM2227" s="12"/>
      <c r="FN2227" s="12"/>
      <c r="FO2227" s="12"/>
      <c r="FP2227" s="12"/>
      <c r="FQ2227" s="12"/>
      <c r="FR2227" s="12"/>
      <c r="FS2227" s="12"/>
      <c r="FT2227" s="12"/>
      <c r="FU2227" s="12"/>
      <c r="FV2227" s="12"/>
      <c r="FW2227" s="12"/>
      <c r="FX2227" s="12"/>
      <c r="FY2227" s="12"/>
      <c r="FZ2227" s="12"/>
      <c r="GA2227" s="12"/>
      <c r="GB2227" s="12"/>
      <c r="GC2227" s="12"/>
      <c r="GD2227" s="12"/>
      <c r="GE2227" s="12"/>
      <c r="GF2227" s="12"/>
      <c r="GG2227" s="12"/>
      <c r="GH2227" s="12"/>
      <c r="GI2227" s="12"/>
      <c r="GJ2227" s="12"/>
      <c r="GK2227" s="12"/>
      <c r="GL2227" s="12"/>
      <c r="GM2227" s="12"/>
      <c r="GN2227" s="12"/>
      <c r="GO2227" s="12"/>
      <c r="GP2227" s="12"/>
      <c r="GQ2227" s="12"/>
      <c r="GR2227" s="12"/>
    </row>
    <row r="2228" spans="1:200" x14ac:dyDescent="0.2">
      <c r="A2228" s="79">
        <f t="shared" si="752"/>
        <v>45300</v>
      </c>
      <c r="B2228" s="80" t="str">
        <f t="shared" ca="1" si="753"/>
        <v>n.d</v>
      </c>
      <c r="C2228" s="81">
        <f t="shared" ca="1" si="754"/>
        <v>1136.6050237500001</v>
      </c>
      <c r="D2228" s="82">
        <f ca="1">IF(A2228&lt;$B$1,VLOOKUP(A2228,[1]DI!$A$4:$B$15000,2,FALSE),0)</f>
        <v>0</v>
      </c>
      <c r="E2228" s="81">
        <f t="shared" ca="1" si="755"/>
        <v>0</v>
      </c>
      <c r="F2228" s="83">
        <f t="shared" si="750"/>
        <v>1.1679999999999999</v>
      </c>
      <c r="G2228" s="84">
        <f t="shared" ca="1" si="756"/>
        <v>1</v>
      </c>
      <c r="H2228" s="81">
        <f ca="1">TRUNC(PRODUCT(G$10:G2227),15)</f>
        <v>1.40945772534528</v>
      </c>
      <c r="I2228" s="81">
        <f t="shared" ca="1" si="757"/>
        <v>1.40945772534528</v>
      </c>
      <c r="J2228" s="81">
        <f t="shared" ca="1" si="758"/>
        <v>1</v>
      </c>
      <c r="K2228" s="81">
        <f t="shared" ca="1" si="759"/>
        <v>0</v>
      </c>
      <c r="L2228" s="85">
        <f>IF(VLOOKUP(A2228,$U$12:$AD$125,8)=VLOOKUP(A2227,$U$12:$AD$125,8),0,VLOOKUP(A2228,U$12:$AD$125,8))</f>
        <v>0</v>
      </c>
      <c r="M2228" s="86">
        <f>IF(L2228&gt;0,VLOOKUP(L2228,T$12:$AC$125,7),0)</f>
        <v>0</v>
      </c>
      <c r="N2228" s="81">
        <f t="shared" si="751"/>
        <v>0</v>
      </c>
      <c r="O2228" s="81">
        <f t="shared" ca="1" si="760"/>
        <v>0</v>
      </c>
      <c r="P2228" s="87" t="str">
        <f t="shared" si="761"/>
        <v>A+J=</v>
      </c>
      <c r="Q2228" s="88">
        <f t="shared" si="762"/>
        <v>45406</v>
      </c>
      <c r="R2228" s="7"/>
      <c r="S2228" s="7"/>
      <c r="T2228" s="7"/>
      <c r="U2228" s="7"/>
      <c r="V2228" s="7"/>
      <c r="W2228" s="7"/>
      <c r="X2228" s="7"/>
      <c r="Y2228" s="7"/>
      <c r="Z2228" s="7"/>
      <c r="AA2228" s="7"/>
      <c r="AB2228" s="7"/>
      <c r="AC2228" s="7"/>
      <c r="AD2228" s="7"/>
      <c r="AE2228" s="7"/>
      <c r="AF2228" s="37"/>
      <c r="AG2228" s="3"/>
      <c r="AH2228" s="3"/>
      <c r="AI2228" s="13"/>
      <c r="AJ2228" s="5"/>
      <c r="AK2228" s="4"/>
      <c r="AL2228" s="65"/>
      <c r="AM2228" s="10"/>
      <c r="AN2228" s="3"/>
      <c r="AO2228" s="6"/>
      <c r="AP2228" s="20"/>
      <c r="AQ2228" s="3"/>
      <c r="AR2228" s="21"/>
      <c r="AS2228" s="65"/>
      <c r="AT2228" s="12"/>
      <c r="AU2228" s="12"/>
      <c r="AV2228" s="22"/>
      <c r="AW2228" s="12"/>
      <c r="AX2228" s="12"/>
      <c r="AY2228" s="12"/>
      <c r="AZ2228" s="12"/>
      <c r="BA2228" s="12"/>
      <c r="BB2228" s="12"/>
      <c r="BC2228" s="12"/>
      <c r="BD2228" s="12"/>
      <c r="BE2228" s="12"/>
      <c r="BF2228" s="12"/>
      <c r="BG2228" s="12"/>
      <c r="BH2228" s="12"/>
      <c r="BI2228" s="12"/>
      <c r="BJ2228" s="12"/>
      <c r="BK2228" s="12"/>
      <c r="BL2228" s="12"/>
      <c r="BM2228" s="12"/>
      <c r="BN2228" s="12"/>
      <c r="BO2228" s="12"/>
      <c r="BP2228" s="12"/>
      <c r="BQ2228" s="12"/>
      <c r="BR2228" s="12"/>
      <c r="BS2228" s="12"/>
      <c r="BT2228" s="12"/>
      <c r="BU2228" s="12"/>
      <c r="BV2228" s="12"/>
      <c r="BW2228" s="12"/>
      <c r="BX2228" s="12"/>
      <c r="BY2228" s="12"/>
      <c r="BZ2228" s="12"/>
      <c r="CA2228" s="12"/>
      <c r="CB2228" s="12"/>
      <c r="CC2228" s="12"/>
      <c r="CD2228" s="12"/>
      <c r="CE2228" s="12"/>
      <c r="CF2228" s="12"/>
      <c r="CG2228" s="12"/>
      <c r="CH2228" s="12"/>
      <c r="CI2228" s="12"/>
      <c r="CJ2228" s="12"/>
      <c r="CK2228" s="12"/>
      <c r="CL2228" s="12"/>
      <c r="CM2228" s="12"/>
      <c r="CN2228" s="12"/>
      <c r="CO2228" s="12"/>
      <c r="CP2228" s="12"/>
      <c r="CQ2228" s="12"/>
      <c r="CR2228" s="12"/>
      <c r="CS2228" s="12"/>
      <c r="CT2228" s="12"/>
      <c r="CU2228" s="12"/>
      <c r="CV2228" s="12"/>
      <c r="CW2228" s="12"/>
      <c r="CX2228" s="12"/>
      <c r="CY2228" s="12"/>
      <c r="CZ2228" s="12"/>
      <c r="DA2228" s="12"/>
      <c r="DB2228" s="12"/>
      <c r="DC2228" s="12"/>
      <c r="DD2228" s="12"/>
      <c r="DE2228" s="12"/>
      <c r="DF2228" s="12"/>
      <c r="DG2228" s="12"/>
      <c r="DH2228" s="12"/>
      <c r="DI2228" s="12"/>
      <c r="DJ2228" s="12"/>
      <c r="DK2228" s="12"/>
      <c r="DL2228" s="12"/>
      <c r="DM2228" s="12"/>
      <c r="DN2228" s="12"/>
      <c r="DO2228" s="12"/>
      <c r="DP2228" s="12"/>
      <c r="DQ2228" s="12"/>
      <c r="DR2228" s="12"/>
      <c r="DS2228" s="12"/>
      <c r="DT2228" s="12"/>
      <c r="DU2228" s="12"/>
      <c r="DV2228" s="12"/>
      <c r="DW2228" s="12"/>
      <c r="DX2228" s="12"/>
      <c r="DY2228" s="12"/>
      <c r="DZ2228" s="12"/>
      <c r="EA2228" s="12"/>
      <c r="EB2228" s="12"/>
      <c r="EC2228" s="12"/>
      <c r="ED2228" s="12"/>
      <c r="EE2228" s="12"/>
      <c r="EF2228" s="12"/>
      <c r="EG2228" s="12"/>
      <c r="EH2228" s="12"/>
      <c r="EI2228" s="12"/>
      <c r="EJ2228" s="12"/>
      <c r="EK2228" s="12"/>
      <c r="EL2228" s="12"/>
      <c r="EM2228" s="12"/>
      <c r="EN2228" s="12"/>
      <c r="EO2228" s="12"/>
      <c r="EP2228" s="12"/>
      <c r="EQ2228" s="12"/>
      <c r="ER2228" s="12"/>
      <c r="ES2228" s="12"/>
      <c r="ET2228" s="12"/>
      <c r="EU2228" s="12"/>
      <c r="EV2228" s="12"/>
      <c r="EW2228" s="12"/>
      <c r="EX2228" s="12"/>
      <c r="EY2228" s="12"/>
      <c r="EZ2228" s="12"/>
      <c r="FA2228" s="12"/>
      <c r="FB2228" s="12"/>
      <c r="FC2228" s="12"/>
      <c r="FD2228" s="12"/>
      <c r="FE2228" s="12"/>
      <c r="FF2228" s="12"/>
      <c r="FG2228" s="12"/>
      <c r="FH2228" s="12"/>
      <c r="FI2228" s="12"/>
      <c r="FJ2228" s="12"/>
      <c r="FK2228" s="12"/>
      <c r="FL2228" s="12"/>
      <c r="FM2228" s="12"/>
      <c r="FN2228" s="12"/>
      <c r="FO2228" s="12"/>
      <c r="FP2228" s="12"/>
      <c r="FQ2228" s="12"/>
      <c r="FR2228" s="12"/>
      <c r="FS2228" s="12"/>
      <c r="FT2228" s="12"/>
      <c r="FU2228" s="12"/>
      <c r="FV2228" s="12"/>
      <c r="FW2228" s="12"/>
      <c r="FX2228" s="12"/>
      <c r="FY2228" s="12"/>
      <c r="FZ2228" s="12"/>
      <c r="GA2228" s="12"/>
      <c r="GB2228" s="12"/>
      <c r="GC2228" s="12"/>
      <c r="GD2228" s="12"/>
      <c r="GE2228" s="12"/>
      <c r="GF2228" s="12"/>
      <c r="GG2228" s="12"/>
      <c r="GH2228" s="12"/>
      <c r="GI2228" s="12"/>
      <c r="GJ2228" s="12"/>
      <c r="GK2228" s="12"/>
      <c r="GL2228" s="12"/>
      <c r="GM2228" s="12"/>
      <c r="GN2228" s="12"/>
      <c r="GO2228" s="12"/>
      <c r="GP2228" s="12"/>
      <c r="GQ2228" s="12"/>
      <c r="GR2228" s="12"/>
    </row>
    <row r="2229" spans="1:200" x14ac:dyDescent="0.2">
      <c r="A2229" s="79">
        <f t="shared" si="752"/>
        <v>45301</v>
      </c>
      <c r="B2229" s="80" t="str">
        <f t="shared" ca="1" si="753"/>
        <v>n.d</v>
      </c>
      <c r="C2229" s="81">
        <f t="shared" ca="1" si="754"/>
        <v>1136.6050237500001</v>
      </c>
      <c r="D2229" s="82">
        <f ca="1">IF(A2229&lt;$B$1,VLOOKUP(A2229,[1]DI!$A$4:$B$15000,2,FALSE),0)</f>
        <v>0</v>
      </c>
      <c r="E2229" s="81">
        <f t="shared" ca="1" si="755"/>
        <v>0</v>
      </c>
      <c r="F2229" s="83">
        <f t="shared" si="750"/>
        <v>1.1679999999999999</v>
      </c>
      <c r="G2229" s="84">
        <f t="shared" ca="1" si="756"/>
        <v>1</v>
      </c>
      <c r="H2229" s="81">
        <f ca="1">TRUNC(PRODUCT(G$10:G2228),15)</f>
        <v>1.40945772534528</v>
      </c>
      <c r="I2229" s="81">
        <f t="shared" ca="1" si="757"/>
        <v>1.40945772534528</v>
      </c>
      <c r="J2229" s="81">
        <f t="shared" ca="1" si="758"/>
        <v>1</v>
      </c>
      <c r="K2229" s="81">
        <f t="shared" ca="1" si="759"/>
        <v>0</v>
      </c>
      <c r="L2229" s="85">
        <f>IF(VLOOKUP(A2229,$U$12:$AD$125,8)=VLOOKUP(A2228,$U$12:$AD$125,8),0,VLOOKUP(A2229,U$12:$AD$125,8))</f>
        <v>0</v>
      </c>
      <c r="M2229" s="86">
        <f>IF(L2229&gt;0,VLOOKUP(L2229,T$12:$AC$125,7),0)</f>
        <v>0</v>
      </c>
      <c r="N2229" s="81">
        <f t="shared" si="751"/>
        <v>0</v>
      </c>
      <c r="O2229" s="81">
        <f t="shared" ca="1" si="760"/>
        <v>0</v>
      </c>
      <c r="P2229" s="87" t="str">
        <f t="shared" si="761"/>
        <v>A+J=</v>
      </c>
      <c r="Q2229" s="88">
        <f t="shared" si="762"/>
        <v>45406</v>
      </c>
      <c r="R2229" s="7"/>
      <c r="S2229" s="7"/>
      <c r="T2229" s="7"/>
      <c r="U2229" s="7"/>
      <c r="V2229" s="7"/>
      <c r="W2229" s="7"/>
      <c r="X2229" s="7"/>
      <c r="Y2229" s="7"/>
      <c r="Z2229" s="7"/>
      <c r="AA2229" s="7"/>
      <c r="AB2229" s="7"/>
      <c r="AC2229" s="7"/>
      <c r="AD2229" s="7"/>
      <c r="AE2229" s="7"/>
      <c r="AF2229" s="65"/>
      <c r="AG2229" s="9"/>
      <c r="AH2229" s="9"/>
      <c r="AI2229" s="4"/>
      <c r="AJ2229" s="10"/>
      <c r="AK2229" s="4"/>
      <c r="AL2229" s="65"/>
      <c r="AM2229" s="10"/>
      <c r="AN2229" s="9"/>
      <c r="AO2229" s="7"/>
      <c r="AP2229" s="11"/>
      <c r="AQ2229" s="9"/>
      <c r="AR2229" s="8"/>
      <c r="AS2229" s="68"/>
      <c r="AT2229" s="12"/>
      <c r="AU2229" s="12"/>
      <c r="AV2229" s="22"/>
      <c r="AW2229" s="12"/>
      <c r="AX2229" s="12"/>
      <c r="AY2229" s="12"/>
      <c r="AZ2229" s="12"/>
      <c r="BA2229" s="12"/>
      <c r="BB2229" s="12"/>
      <c r="BC2229" s="12"/>
      <c r="BD2229" s="12"/>
      <c r="BE2229" s="12"/>
      <c r="BF2229" s="12"/>
      <c r="BG2229" s="12"/>
      <c r="BH2229" s="12"/>
      <c r="BI2229" s="12"/>
      <c r="BJ2229" s="12"/>
      <c r="BK2229" s="12"/>
      <c r="BL2229" s="12"/>
      <c r="BM2229" s="12"/>
      <c r="BN2229" s="12"/>
      <c r="BO2229" s="12"/>
      <c r="BP2229" s="12"/>
      <c r="BQ2229" s="12"/>
      <c r="BR2229" s="12"/>
      <c r="BS2229" s="12"/>
      <c r="BT2229" s="12"/>
      <c r="BU2229" s="12"/>
      <c r="BV2229" s="12"/>
      <c r="BW2229" s="12"/>
      <c r="BX2229" s="12"/>
      <c r="BY2229" s="12"/>
      <c r="BZ2229" s="12"/>
      <c r="CA2229" s="12"/>
      <c r="CB2229" s="12"/>
      <c r="CC2229" s="12"/>
      <c r="CD2229" s="12"/>
      <c r="CE2229" s="12"/>
      <c r="CF2229" s="12"/>
      <c r="CG2229" s="12"/>
      <c r="CH2229" s="12"/>
      <c r="CI2229" s="12"/>
      <c r="CJ2229" s="12"/>
      <c r="CK2229" s="12"/>
      <c r="CL2229" s="12"/>
      <c r="CM2229" s="12"/>
      <c r="CN2229" s="12"/>
      <c r="CO2229" s="12"/>
      <c r="CP2229" s="12"/>
      <c r="CQ2229" s="12"/>
      <c r="CR2229" s="12"/>
      <c r="CS2229" s="12"/>
      <c r="CT2229" s="12"/>
      <c r="CU2229" s="12"/>
      <c r="CV2229" s="12"/>
      <c r="CW2229" s="12"/>
      <c r="CX2229" s="12"/>
      <c r="CY2229" s="12"/>
      <c r="CZ2229" s="12"/>
      <c r="DA2229" s="12"/>
      <c r="DB2229" s="12"/>
      <c r="DC2229" s="12"/>
      <c r="DD2229" s="12"/>
      <c r="DE2229" s="12"/>
      <c r="DF2229" s="12"/>
      <c r="DG2229" s="12"/>
      <c r="DH2229" s="12"/>
      <c r="DI2229" s="12"/>
      <c r="DJ2229" s="12"/>
      <c r="DK2229" s="12"/>
      <c r="DL2229" s="12"/>
      <c r="DM2229" s="12"/>
      <c r="DN2229" s="12"/>
      <c r="DO2229" s="12"/>
      <c r="DP2229" s="12"/>
      <c r="DQ2229" s="12"/>
      <c r="DR2229" s="12"/>
      <c r="DS2229" s="12"/>
      <c r="DT2229" s="12"/>
      <c r="DU2229" s="12"/>
      <c r="DV2229" s="12"/>
      <c r="DW2229" s="12"/>
      <c r="DX2229" s="12"/>
      <c r="DY2229" s="12"/>
      <c r="DZ2229" s="12"/>
      <c r="EA2229" s="12"/>
      <c r="EB2229" s="12"/>
      <c r="EC2229" s="12"/>
      <c r="ED2229" s="12"/>
      <c r="EE2229" s="12"/>
      <c r="EF2229" s="12"/>
      <c r="EG2229" s="12"/>
      <c r="EH2229" s="12"/>
      <c r="EI2229" s="12"/>
      <c r="EJ2229" s="12"/>
      <c r="EK2229" s="12"/>
      <c r="EL2229" s="12"/>
      <c r="EM2229" s="12"/>
      <c r="EN2229" s="12"/>
      <c r="EO2229" s="12"/>
      <c r="EP2229" s="12"/>
      <c r="EQ2229" s="12"/>
      <c r="ER2229" s="12"/>
      <c r="ES2229" s="12"/>
      <c r="ET2229" s="12"/>
      <c r="EU2229" s="12"/>
      <c r="EV2229" s="12"/>
      <c r="EW2229" s="12"/>
      <c r="EX2229" s="12"/>
      <c r="EY2229" s="12"/>
      <c r="EZ2229" s="12"/>
      <c r="FA2229" s="12"/>
      <c r="FB2229" s="12"/>
      <c r="FC2229" s="12"/>
      <c r="FD2229" s="12"/>
      <c r="FE2229" s="12"/>
      <c r="FF2229" s="12"/>
      <c r="FG2229" s="12"/>
      <c r="FH2229" s="12"/>
      <c r="FI2229" s="12"/>
      <c r="FJ2229" s="12"/>
      <c r="FK2229" s="12"/>
      <c r="FL2229" s="12"/>
      <c r="FM2229" s="12"/>
      <c r="FN2229" s="12"/>
      <c r="FO2229" s="12"/>
      <c r="FP2229" s="12"/>
      <c r="FQ2229" s="12"/>
      <c r="FR2229" s="12"/>
      <c r="FS2229" s="12"/>
      <c r="FT2229" s="12"/>
      <c r="FU2229" s="12"/>
      <c r="FV2229" s="12"/>
      <c r="FW2229" s="12"/>
      <c r="FX2229" s="12"/>
      <c r="FY2229" s="12"/>
      <c r="FZ2229" s="12"/>
      <c r="GA2229" s="12"/>
      <c r="GB2229" s="12"/>
      <c r="GC2229" s="12"/>
      <c r="GD2229" s="12"/>
      <c r="GE2229" s="12"/>
      <c r="GF2229" s="12"/>
      <c r="GG2229" s="12"/>
      <c r="GH2229" s="12"/>
      <c r="GI2229" s="12"/>
      <c r="GJ2229" s="12"/>
      <c r="GK2229" s="12"/>
      <c r="GL2229" s="12"/>
      <c r="GM2229" s="12"/>
      <c r="GN2229" s="12"/>
      <c r="GO2229" s="12"/>
      <c r="GP2229" s="12"/>
      <c r="GQ2229" s="12"/>
      <c r="GR2229" s="12"/>
    </row>
    <row r="2230" spans="1:200" x14ac:dyDescent="0.2">
      <c r="A2230" s="79">
        <f t="shared" si="752"/>
        <v>45302</v>
      </c>
      <c r="B2230" s="80" t="str">
        <f t="shared" ca="1" si="753"/>
        <v>n.d</v>
      </c>
      <c r="C2230" s="81">
        <f t="shared" ca="1" si="754"/>
        <v>1136.6050237500001</v>
      </c>
      <c r="D2230" s="82">
        <f ca="1">IF(A2230&lt;$B$1,VLOOKUP(A2230,[1]DI!$A$4:$B$15000,2,FALSE),0)</f>
        <v>0</v>
      </c>
      <c r="E2230" s="81">
        <f t="shared" ca="1" si="755"/>
        <v>0</v>
      </c>
      <c r="F2230" s="83">
        <f t="shared" si="750"/>
        <v>1.1679999999999999</v>
      </c>
      <c r="G2230" s="84">
        <f t="shared" ca="1" si="756"/>
        <v>1</v>
      </c>
      <c r="H2230" s="81">
        <f ca="1">TRUNC(PRODUCT(G$10:G2229),15)</f>
        <v>1.40945772534528</v>
      </c>
      <c r="I2230" s="81">
        <f t="shared" ca="1" si="757"/>
        <v>1.40945772534528</v>
      </c>
      <c r="J2230" s="81">
        <f t="shared" ca="1" si="758"/>
        <v>1</v>
      </c>
      <c r="K2230" s="81">
        <f t="shared" ca="1" si="759"/>
        <v>0</v>
      </c>
      <c r="L2230" s="85">
        <f>IF(VLOOKUP(A2230,$U$12:$AD$125,8)=VLOOKUP(A2229,$U$12:$AD$125,8),0,VLOOKUP(A2230,U$12:$AD$125,8))</f>
        <v>0</v>
      </c>
      <c r="M2230" s="86">
        <f>IF(L2230&gt;0,VLOOKUP(L2230,T$12:$AC$125,7),0)</f>
        <v>0</v>
      </c>
      <c r="N2230" s="81">
        <f t="shared" si="751"/>
        <v>0</v>
      </c>
      <c r="O2230" s="81">
        <f t="shared" ca="1" si="760"/>
        <v>0</v>
      </c>
      <c r="P2230" s="87" t="str">
        <f t="shared" si="761"/>
        <v>A+J=</v>
      </c>
      <c r="Q2230" s="88">
        <f t="shared" si="762"/>
        <v>45406</v>
      </c>
      <c r="R2230" s="7"/>
      <c r="S2230" s="7"/>
      <c r="T2230" s="7"/>
      <c r="U2230" s="7"/>
      <c r="V2230" s="7"/>
      <c r="W2230" s="7"/>
      <c r="X2230" s="7"/>
      <c r="Y2230" s="7"/>
      <c r="Z2230" s="7"/>
      <c r="AA2230" s="7"/>
      <c r="AB2230" s="7"/>
      <c r="AC2230" s="7"/>
      <c r="AD2230" s="7"/>
      <c r="AE2230" s="7"/>
      <c r="AF2230" s="65"/>
      <c r="AG2230" s="9"/>
      <c r="AH2230" s="9"/>
      <c r="AI2230" s="4"/>
      <c r="AJ2230" s="10"/>
      <c r="AK2230" s="4"/>
      <c r="AL2230" s="65"/>
      <c r="AM2230" s="10"/>
      <c r="AN2230" s="9"/>
      <c r="AO2230" s="7"/>
      <c r="AP2230" s="11"/>
      <c r="AQ2230" s="9"/>
      <c r="AR2230" s="8"/>
      <c r="AS2230" s="65"/>
      <c r="AT2230" s="12"/>
      <c r="AU2230" s="12"/>
      <c r="AV2230" s="22"/>
      <c r="AW2230" s="12"/>
      <c r="AX2230" s="12"/>
      <c r="AY2230" s="12"/>
      <c r="AZ2230" s="12"/>
      <c r="BA2230" s="12"/>
      <c r="BB2230" s="12"/>
      <c r="BC2230" s="12"/>
      <c r="BD2230" s="12"/>
      <c r="BE2230" s="12"/>
      <c r="BF2230" s="12"/>
      <c r="BG2230" s="12"/>
      <c r="BH2230" s="12"/>
      <c r="BI2230" s="12"/>
      <c r="BJ2230" s="12"/>
      <c r="BK2230" s="12"/>
      <c r="BL2230" s="12"/>
      <c r="BM2230" s="12"/>
      <c r="BN2230" s="12"/>
      <c r="BO2230" s="12"/>
      <c r="BP2230" s="12"/>
      <c r="BQ2230" s="12"/>
      <c r="BR2230" s="12"/>
      <c r="BS2230" s="12"/>
      <c r="BT2230" s="12"/>
      <c r="BU2230" s="12"/>
      <c r="BV2230" s="12"/>
      <c r="BW2230" s="12"/>
      <c r="BX2230" s="12"/>
      <c r="BY2230" s="12"/>
      <c r="BZ2230" s="12"/>
      <c r="CA2230" s="12"/>
      <c r="CB2230" s="12"/>
      <c r="CC2230" s="12"/>
      <c r="CD2230" s="12"/>
      <c r="CE2230" s="12"/>
      <c r="CF2230" s="12"/>
      <c r="CG2230" s="12"/>
      <c r="CH2230" s="12"/>
      <c r="CI2230" s="12"/>
      <c r="CJ2230" s="12"/>
      <c r="CK2230" s="12"/>
      <c r="CL2230" s="12"/>
      <c r="CM2230" s="12"/>
      <c r="CN2230" s="12"/>
      <c r="CO2230" s="12"/>
      <c r="CP2230" s="12"/>
      <c r="CQ2230" s="12"/>
      <c r="CR2230" s="12"/>
      <c r="CS2230" s="12"/>
      <c r="CT2230" s="12"/>
      <c r="CU2230" s="12"/>
      <c r="CV2230" s="12"/>
      <c r="CW2230" s="12"/>
      <c r="CX2230" s="12"/>
      <c r="CY2230" s="12"/>
      <c r="CZ2230" s="12"/>
      <c r="DA2230" s="12"/>
      <c r="DB2230" s="12"/>
      <c r="DC2230" s="12"/>
      <c r="DD2230" s="12"/>
      <c r="DE2230" s="12"/>
      <c r="DF2230" s="12"/>
      <c r="DG2230" s="12"/>
      <c r="DH2230" s="12"/>
      <c r="DI2230" s="12"/>
      <c r="DJ2230" s="12"/>
      <c r="DK2230" s="12"/>
      <c r="DL2230" s="12"/>
      <c r="DM2230" s="12"/>
      <c r="DN2230" s="12"/>
      <c r="DO2230" s="12"/>
      <c r="DP2230" s="12"/>
      <c r="DQ2230" s="12"/>
      <c r="DR2230" s="12"/>
      <c r="DS2230" s="12"/>
      <c r="DT2230" s="12"/>
      <c r="DU2230" s="12"/>
      <c r="DV2230" s="12"/>
      <c r="DW2230" s="12"/>
      <c r="DX2230" s="12"/>
      <c r="DY2230" s="12"/>
      <c r="DZ2230" s="12"/>
      <c r="EA2230" s="12"/>
      <c r="EB2230" s="12"/>
      <c r="EC2230" s="12"/>
      <c r="ED2230" s="12"/>
      <c r="EE2230" s="12"/>
      <c r="EF2230" s="12"/>
      <c r="EG2230" s="12"/>
      <c r="EH2230" s="12"/>
      <c r="EI2230" s="12"/>
      <c r="EJ2230" s="12"/>
      <c r="EK2230" s="12"/>
      <c r="EL2230" s="12"/>
      <c r="EM2230" s="12"/>
      <c r="EN2230" s="12"/>
      <c r="EO2230" s="12"/>
      <c r="EP2230" s="12"/>
      <c r="EQ2230" s="12"/>
      <c r="ER2230" s="12"/>
      <c r="ES2230" s="12"/>
      <c r="ET2230" s="12"/>
      <c r="EU2230" s="12"/>
      <c r="EV2230" s="12"/>
      <c r="EW2230" s="12"/>
      <c r="EX2230" s="12"/>
      <c r="EY2230" s="12"/>
      <c r="EZ2230" s="12"/>
      <c r="FA2230" s="12"/>
      <c r="FB2230" s="12"/>
      <c r="FC2230" s="12"/>
      <c r="FD2230" s="12"/>
      <c r="FE2230" s="12"/>
      <c r="FF2230" s="12"/>
      <c r="FG2230" s="12"/>
      <c r="FH2230" s="12"/>
      <c r="FI2230" s="12"/>
      <c r="FJ2230" s="12"/>
      <c r="FK2230" s="12"/>
      <c r="FL2230" s="12"/>
      <c r="FM2230" s="12"/>
      <c r="FN2230" s="12"/>
      <c r="FO2230" s="12"/>
      <c r="FP2230" s="12"/>
      <c r="FQ2230" s="12"/>
      <c r="FR2230" s="12"/>
      <c r="FS2230" s="12"/>
      <c r="FT2230" s="12"/>
      <c r="FU2230" s="12"/>
      <c r="FV2230" s="12"/>
      <c r="FW2230" s="12"/>
      <c r="FX2230" s="12"/>
      <c r="FY2230" s="12"/>
      <c r="FZ2230" s="12"/>
      <c r="GA2230" s="12"/>
      <c r="GB2230" s="12"/>
      <c r="GC2230" s="12"/>
      <c r="GD2230" s="12"/>
      <c r="GE2230" s="12"/>
      <c r="GF2230" s="12"/>
      <c r="GG2230" s="12"/>
      <c r="GH2230" s="12"/>
      <c r="GI2230" s="12"/>
      <c r="GJ2230" s="12"/>
      <c r="GK2230" s="12"/>
      <c r="GL2230" s="12"/>
      <c r="GM2230" s="12"/>
      <c r="GN2230" s="12"/>
      <c r="GO2230" s="12"/>
      <c r="GP2230" s="12"/>
      <c r="GQ2230" s="12"/>
      <c r="GR2230" s="12"/>
    </row>
    <row r="2231" spans="1:200" x14ac:dyDescent="0.2">
      <c r="A2231" s="79">
        <f t="shared" si="752"/>
        <v>45303</v>
      </c>
      <c r="B2231" s="80" t="str">
        <f t="shared" ca="1" si="753"/>
        <v>n.d</v>
      </c>
      <c r="C2231" s="81">
        <f t="shared" ca="1" si="754"/>
        <v>1136.6050237500001</v>
      </c>
      <c r="D2231" s="82">
        <f ca="1">IF(A2231&lt;$B$1,VLOOKUP(A2231,[1]DI!$A$4:$B$15000,2,FALSE),0)</f>
        <v>0</v>
      </c>
      <c r="E2231" s="81">
        <f t="shared" ca="1" si="755"/>
        <v>0</v>
      </c>
      <c r="F2231" s="83">
        <f t="shared" si="750"/>
        <v>1.1679999999999999</v>
      </c>
      <c r="G2231" s="84">
        <f t="shared" ca="1" si="756"/>
        <v>1</v>
      </c>
      <c r="H2231" s="81">
        <f ca="1">TRUNC(PRODUCT(G$10:G2230),15)</f>
        <v>1.40945772534528</v>
      </c>
      <c r="I2231" s="81">
        <f t="shared" ca="1" si="757"/>
        <v>1.40945772534528</v>
      </c>
      <c r="J2231" s="81">
        <f t="shared" ca="1" si="758"/>
        <v>1</v>
      </c>
      <c r="K2231" s="81">
        <f t="shared" ca="1" si="759"/>
        <v>0</v>
      </c>
      <c r="L2231" s="85">
        <f>IF(VLOOKUP(A2231,$U$12:$AD$125,8)=VLOOKUP(A2230,$U$12:$AD$125,8),0,VLOOKUP(A2231,U$12:$AD$125,8))</f>
        <v>0</v>
      </c>
      <c r="M2231" s="86">
        <f>IF(L2231&gt;0,VLOOKUP(L2231,T$12:$AC$125,7),0)</f>
        <v>0</v>
      </c>
      <c r="N2231" s="81">
        <f t="shared" si="751"/>
        <v>0</v>
      </c>
      <c r="O2231" s="81">
        <f t="shared" ca="1" si="760"/>
        <v>0</v>
      </c>
      <c r="P2231" s="87" t="str">
        <f t="shared" si="761"/>
        <v>A+J=</v>
      </c>
      <c r="Q2231" s="88">
        <f t="shared" si="762"/>
        <v>45406</v>
      </c>
      <c r="R2231" s="7"/>
      <c r="S2231" s="7"/>
      <c r="T2231" s="7"/>
      <c r="U2231" s="7"/>
      <c r="V2231" s="7"/>
      <c r="W2231" s="7"/>
      <c r="X2231" s="7"/>
      <c r="Y2231" s="7"/>
      <c r="Z2231" s="7"/>
      <c r="AA2231" s="7"/>
      <c r="AB2231" s="7"/>
      <c r="AC2231" s="7"/>
      <c r="AD2231" s="7"/>
      <c r="AE2231" s="7"/>
      <c r="AF2231" s="65"/>
      <c r="AG2231" s="9"/>
      <c r="AH2231" s="9"/>
      <c r="AI2231" s="4"/>
      <c r="AJ2231" s="10"/>
      <c r="AK2231" s="4"/>
      <c r="AL2231" s="65"/>
      <c r="AM2231" s="10"/>
      <c r="AN2231" s="9"/>
      <c r="AO2231" s="7"/>
      <c r="AP2231" s="11"/>
      <c r="AQ2231" s="9"/>
      <c r="AR2231" s="8"/>
      <c r="AS2231" s="65"/>
      <c r="AT2231" s="12"/>
      <c r="AU2231" s="12"/>
      <c r="AV2231" s="22"/>
      <c r="AW2231" s="12"/>
      <c r="AX2231" s="12"/>
      <c r="AY2231" s="12"/>
      <c r="AZ2231" s="12"/>
      <c r="BA2231" s="12"/>
      <c r="BB2231" s="12"/>
      <c r="BC2231" s="12"/>
      <c r="BD2231" s="12"/>
      <c r="BE2231" s="12"/>
      <c r="BF2231" s="12"/>
      <c r="BG2231" s="12"/>
      <c r="BH2231" s="12"/>
      <c r="BI2231" s="12"/>
      <c r="BJ2231" s="12"/>
      <c r="BK2231" s="12"/>
      <c r="BL2231" s="12"/>
      <c r="BM2231" s="12"/>
      <c r="BN2231" s="12"/>
      <c r="BO2231" s="12"/>
      <c r="BP2231" s="12"/>
      <c r="BQ2231" s="12"/>
      <c r="BR2231" s="12"/>
      <c r="BS2231" s="12"/>
      <c r="BT2231" s="12"/>
      <c r="BU2231" s="12"/>
      <c r="BV2231" s="12"/>
      <c r="BW2231" s="12"/>
      <c r="BX2231" s="12"/>
      <c r="BY2231" s="12"/>
      <c r="BZ2231" s="12"/>
      <c r="CA2231" s="12"/>
      <c r="CB2231" s="12"/>
      <c r="CC2231" s="12"/>
      <c r="CD2231" s="12"/>
      <c r="CE2231" s="12"/>
      <c r="CF2231" s="12"/>
      <c r="CG2231" s="12"/>
      <c r="CH2231" s="12"/>
      <c r="CI2231" s="12"/>
      <c r="CJ2231" s="12"/>
      <c r="CK2231" s="12"/>
      <c r="CL2231" s="12"/>
      <c r="CM2231" s="12"/>
      <c r="CN2231" s="12"/>
      <c r="CO2231" s="12"/>
      <c r="CP2231" s="12"/>
      <c r="CQ2231" s="12"/>
      <c r="CR2231" s="12"/>
      <c r="CS2231" s="12"/>
      <c r="CT2231" s="12"/>
      <c r="CU2231" s="12"/>
      <c r="CV2231" s="12"/>
      <c r="CW2231" s="12"/>
      <c r="CX2231" s="12"/>
      <c r="CY2231" s="12"/>
      <c r="CZ2231" s="12"/>
      <c r="DA2231" s="12"/>
      <c r="DB2231" s="12"/>
      <c r="DC2231" s="12"/>
      <c r="DD2231" s="12"/>
      <c r="DE2231" s="12"/>
      <c r="DF2231" s="12"/>
      <c r="DG2231" s="12"/>
      <c r="DH2231" s="12"/>
      <c r="DI2231" s="12"/>
      <c r="DJ2231" s="12"/>
      <c r="DK2231" s="12"/>
      <c r="DL2231" s="12"/>
      <c r="DM2231" s="12"/>
      <c r="DN2231" s="12"/>
      <c r="DO2231" s="12"/>
      <c r="DP2231" s="12"/>
      <c r="DQ2231" s="12"/>
      <c r="DR2231" s="12"/>
      <c r="DS2231" s="12"/>
      <c r="DT2231" s="12"/>
      <c r="DU2231" s="12"/>
      <c r="DV2231" s="12"/>
      <c r="DW2231" s="12"/>
      <c r="DX2231" s="12"/>
      <c r="DY2231" s="12"/>
      <c r="DZ2231" s="12"/>
      <c r="EA2231" s="12"/>
      <c r="EB2231" s="12"/>
      <c r="EC2231" s="12"/>
      <c r="ED2231" s="12"/>
      <c r="EE2231" s="12"/>
      <c r="EF2231" s="12"/>
      <c r="EG2231" s="12"/>
      <c r="EH2231" s="12"/>
      <c r="EI2231" s="12"/>
      <c r="EJ2231" s="12"/>
      <c r="EK2231" s="12"/>
      <c r="EL2231" s="12"/>
      <c r="EM2231" s="12"/>
      <c r="EN2231" s="12"/>
      <c r="EO2231" s="12"/>
      <c r="EP2231" s="12"/>
      <c r="EQ2231" s="12"/>
      <c r="ER2231" s="12"/>
      <c r="ES2231" s="12"/>
      <c r="ET2231" s="12"/>
      <c r="EU2231" s="12"/>
      <c r="EV2231" s="12"/>
      <c r="EW2231" s="12"/>
      <c r="EX2231" s="12"/>
      <c r="EY2231" s="12"/>
      <c r="EZ2231" s="12"/>
      <c r="FA2231" s="12"/>
      <c r="FB2231" s="12"/>
      <c r="FC2231" s="12"/>
      <c r="FD2231" s="12"/>
      <c r="FE2231" s="12"/>
      <c r="FF2231" s="12"/>
      <c r="FG2231" s="12"/>
      <c r="FH2231" s="12"/>
      <c r="FI2231" s="12"/>
      <c r="FJ2231" s="12"/>
      <c r="FK2231" s="12"/>
      <c r="FL2231" s="12"/>
      <c r="FM2231" s="12"/>
      <c r="FN2231" s="12"/>
      <c r="FO2231" s="12"/>
      <c r="FP2231" s="12"/>
      <c r="FQ2231" s="12"/>
      <c r="FR2231" s="12"/>
      <c r="FS2231" s="12"/>
      <c r="FT2231" s="12"/>
      <c r="FU2231" s="12"/>
      <c r="FV2231" s="12"/>
      <c r="FW2231" s="12"/>
      <c r="FX2231" s="12"/>
      <c r="FY2231" s="12"/>
      <c r="FZ2231" s="12"/>
      <c r="GA2231" s="12"/>
      <c r="GB2231" s="12"/>
      <c r="GC2231" s="12"/>
      <c r="GD2231" s="12"/>
      <c r="GE2231" s="12"/>
      <c r="GF2231" s="12"/>
      <c r="GG2231" s="12"/>
      <c r="GH2231" s="12"/>
      <c r="GI2231" s="12"/>
      <c r="GJ2231" s="12"/>
      <c r="GK2231" s="12"/>
      <c r="GL2231" s="12"/>
      <c r="GM2231" s="12"/>
      <c r="GN2231" s="12"/>
      <c r="GO2231" s="12"/>
      <c r="GP2231" s="12"/>
      <c r="GQ2231" s="12"/>
      <c r="GR2231" s="12"/>
    </row>
    <row r="2232" spans="1:200" x14ac:dyDescent="0.2">
      <c r="A2232" s="79">
        <f t="shared" si="752"/>
        <v>45304</v>
      </c>
      <c r="B2232" s="80" t="str">
        <f t="shared" ca="1" si="753"/>
        <v>n.d</v>
      </c>
      <c r="C2232" s="81">
        <f t="shared" ca="1" si="754"/>
        <v>1136.6050237500001</v>
      </c>
      <c r="D2232" s="82">
        <f ca="1">IF(A2232&lt;$B$1,VLOOKUP(A2232,[1]DI!$A$4:$B$15000,2,FALSE),0)</f>
        <v>0</v>
      </c>
      <c r="E2232" s="81">
        <f t="shared" ca="1" si="755"/>
        <v>0</v>
      </c>
      <c r="F2232" s="83">
        <f t="shared" si="750"/>
        <v>1.1679999999999999</v>
      </c>
      <c r="G2232" s="84">
        <f t="shared" ca="1" si="756"/>
        <v>1</v>
      </c>
      <c r="H2232" s="81">
        <f ca="1">TRUNC(PRODUCT(G$10:G2231),15)</f>
        <v>1.40945772534528</v>
      </c>
      <c r="I2232" s="81">
        <f t="shared" ca="1" si="757"/>
        <v>1.40945772534528</v>
      </c>
      <c r="J2232" s="81">
        <f t="shared" ca="1" si="758"/>
        <v>1</v>
      </c>
      <c r="K2232" s="81">
        <f t="shared" ca="1" si="759"/>
        <v>0</v>
      </c>
      <c r="L2232" s="85">
        <f>IF(VLOOKUP(A2232,$U$12:$AD$125,8)=VLOOKUP(A2231,$U$12:$AD$125,8),0,VLOOKUP(A2232,U$12:$AD$125,8))</f>
        <v>0</v>
      </c>
      <c r="M2232" s="86">
        <f>IF(L2232&gt;0,VLOOKUP(L2232,T$12:$AC$125,7),0)</f>
        <v>0</v>
      </c>
      <c r="N2232" s="81">
        <f t="shared" si="751"/>
        <v>0</v>
      </c>
      <c r="O2232" s="81">
        <f t="shared" ca="1" si="760"/>
        <v>0</v>
      </c>
      <c r="P2232" s="87" t="str">
        <f t="shared" si="761"/>
        <v>A+J=</v>
      </c>
      <c r="Q2232" s="88">
        <f t="shared" si="762"/>
        <v>45406</v>
      </c>
      <c r="R2232" s="7"/>
      <c r="S2232" s="7"/>
      <c r="T2232" s="7"/>
      <c r="U2232" s="7"/>
      <c r="V2232" s="7"/>
      <c r="W2232" s="7"/>
      <c r="X2232" s="7"/>
      <c r="Y2232" s="7"/>
      <c r="Z2232" s="7"/>
      <c r="AA2232" s="7"/>
      <c r="AB2232" s="7"/>
      <c r="AC2232" s="7"/>
      <c r="AD2232" s="7"/>
      <c r="AE2232" s="7"/>
      <c r="AF2232" s="65"/>
      <c r="AG2232" s="9"/>
      <c r="AH2232" s="9"/>
      <c r="AI2232" s="4"/>
      <c r="AJ2232" s="10"/>
      <c r="AK2232" s="4"/>
      <c r="AL2232" s="65"/>
      <c r="AM2232" s="10"/>
      <c r="AN2232" s="9"/>
      <c r="AO2232" s="7"/>
      <c r="AP2232" s="11"/>
      <c r="AQ2232" s="9"/>
      <c r="AR2232" s="8"/>
      <c r="AS2232" s="65"/>
      <c r="AT2232" s="12"/>
      <c r="AU2232" s="12"/>
      <c r="AV2232" s="22"/>
      <c r="AW2232" s="12"/>
      <c r="AX2232" s="12"/>
      <c r="AY2232" s="12"/>
      <c r="AZ2232" s="12"/>
      <c r="BA2232" s="12"/>
      <c r="BB2232" s="12"/>
      <c r="BC2232" s="12"/>
      <c r="BD2232" s="12"/>
      <c r="BE2232" s="12"/>
      <c r="BF2232" s="12"/>
      <c r="BG2232" s="12"/>
      <c r="BH2232" s="12"/>
      <c r="BI2232" s="12"/>
      <c r="BJ2232" s="12"/>
      <c r="BK2232" s="12"/>
      <c r="BL2232" s="12"/>
      <c r="BM2232" s="12"/>
      <c r="BN2232" s="12"/>
      <c r="BO2232" s="12"/>
      <c r="BP2232" s="12"/>
      <c r="BQ2232" s="12"/>
      <c r="BR2232" s="12"/>
      <c r="BS2232" s="12"/>
      <c r="BT2232" s="12"/>
      <c r="BU2232" s="12"/>
      <c r="BV2232" s="12"/>
      <c r="BW2232" s="12"/>
      <c r="BX2232" s="12"/>
      <c r="BY2232" s="12"/>
      <c r="BZ2232" s="12"/>
      <c r="CA2232" s="12"/>
      <c r="CB2232" s="12"/>
      <c r="CC2232" s="12"/>
      <c r="CD2232" s="12"/>
      <c r="CE2232" s="12"/>
      <c r="CF2232" s="12"/>
      <c r="CG2232" s="12"/>
      <c r="CH2232" s="12"/>
      <c r="CI2232" s="12"/>
      <c r="CJ2232" s="12"/>
      <c r="CK2232" s="12"/>
      <c r="CL2232" s="12"/>
      <c r="CM2232" s="12"/>
      <c r="CN2232" s="12"/>
      <c r="CO2232" s="12"/>
      <c r="CP2232" s="12"/>
      <c r="CQ2232" s="12"/>
      <c r="CR2232" s="12"/>
      <c r="CS2232" s="12"/>
      <c r="CT2232" s="12"/>
      <c r="CU2232" s="12"/>
      <c r="CV2232" s="12"/>
      <c r="CW2232" s="12"/>
      <c r="CX2232" s="12"/>
      <c r="CY2232" s="12"/>
      <c r="CZ2232" s="12"/>
      <c r="DA2232" s="12"/>
      <c r="DB2232" s="12"/>
      <c r="DC2232" s="12"/>
      <c r="DD2232" s="12"/>
      <c r="DE2232" s="12"/>
      <c r="DF2232" s="12"/>
      <c r="DG2232" s="12"/>
      <c r="DH2232" s="12"/>
      <c r="DI2232" s="12"/>
      <c r="DJ2232" s="12"/>
      <c r="DK2232" s="12"/>
      <c r="DL2232" s="12"/>
      <c r="DM2232" s="12"/>
      <c r="DN2232" s="12"/>
      <c r="DO2232" s="12"/>
      <c r="DP2232" s="12"/>
      <c r="DQ2232" s="12"/>
      <c r="DR2232" s="12"/>
      <c r="DS2232" s="12"/>
      <c r="DT2232" s="12"/>
      <c r="DU2232" s="12"/>
      <c r="DV2232" s="12"/>
      <c r="DW2232" s="12"/>
      <c r="DX2232" s="12"/>
      <c r="DY2232" s="12"/>
      <c r="DZ2232" s="12"/>
      <c r="EA2232" s="12"/>
      <c r="EB2232" s="12"/>
      <c r="EC2232" s="12"/>
      <c r="ED2232" s="12"/>
      <c r="EE2232" s="12"/>
      <c r="EF2232" s="12"/>
      <c r="EG2232" s="12"/>
      <c r="EH2232" s="12"/>
      <c r="EI2232" s="12"/>
      <c r="EJ2232" s="12"/>
      <c r="EK2232" s="12"/>
      <c r="EL2232" s="12"/>
      <c r="EM2232" s="12"/>
      <c r="EN2232" s="12"/>
      <c r="EO2232" s="12"/>
      <c r="EP2232" s="12"/>
      <c r="EQ2232" s="12"/>
      <c r="ER2232" s="12"/>
      <c r="ES2232" s="12"/>
      <c r="ET2232" s="12"/>
      <c r="EU2232" s="12"/>
      <c r="EV2232" s="12"/>
      <c r="EW2232" s="12"/>
      <c r="EX2232" s="12"/>
      <c r="EY2232" s="12"/>
      <c r="EZ2232" s="12"/>
      <c r="FA2232" s="12"/>
      <c r="FB2232" s="12"/>
      <c r="FC2232" s="12"/>
      <c r="FD2232" s="12"/>
      <c r="FE2232" s="12"/>
      <c r="FF2232" s="12"/>
      <c r="FG2232" s="12"/>
      <c r="FH2232" s="12"/>
      <c r="FI2232" s="12"/>
      <c r="FJ2232" s="12"/>
      <c r="FK2232" s="12"/>
      <c r="FL2232" s="12"/>
      <c r="FM2232" s="12"/>
      <c r="FN2232" s="12"/>
      <c r="FO2232" s="12"/>
      <c r="FP2232" s="12"/>
      <c r="FQ2232" s="12"/>
      <c r="FR2232" s="12"/>
      <c r="FS2232" s="12"/>
      <c r="FT2232" s="12"/>
      <c r="FU2232" s="12"/>
      <c r="FV2232" s="12"/>
      <c r="FW2232" s="12"/>
      <c r="FX2232" s="12"/>
      <c r="FY2232" s="12"/>
      <c r="FZ2232" s="12"/>
      <c r="GA2232" s="12"/>
      <c r="GB2232" s="12"/>
      <c r="GC2232" s="12"/>
      <c r="GD2232" s="12"/>
      <c r="GE2232" s="12"/>
      <c r="GF2232" s="12"/>
      <c r="GG2232" s="12"/>
      <c r="GH2232" s="12"/>
      <c r="GI2232" s="12"/>
      <c r="GJ2232" s="12"/>
      <c r="GK2232" s="12"/>
      <c r="GL2232" s="12"/>
      <c r="GM2232" s="12"/>
      <c r="GN2232" s="12"/>
      <c r="GO2232" s="12"/>
      <c r="GP2232" s="12"/>
      <c r="GQ2232" s="12"/>
      <c r="GR2232" s="12"/>
    </row>
    <row r="2233" spans="1:200" x14ac:dyDescent="0.2">
      <c r="A2233" s="79">
        <f t="shared" si="752"/>
        <v>45305</v>
      </c>
      <c r="B2233" s="80" t="str">
        <f t="shared" ca="1" si="753"/>
        <v>n.d</v>
      </c>
      <c r="C2233" s="81">
        <f t="shared" ca="1" si="754"/>
        <v>1136.6050237500001</v>
      </c>
      <c r="D2233" s="82">
        <f ca="1">IF(A2233&lt;$B$1,VLOOKUP(A2233,[1]DI!$A$4:$B$15000,2,FALSE),0)</f>
        <v>0</v>
      </c>
      <c r="E2233" s="81">
        <f t="shared" ca="1" si="755"/>
        <v>0</v>
      </c>
      <c r="F2233" s="83">
        <f t="shared" si="750"/>
        <v>1.1679999999999999</v>
      </c>
      <c r="G2233" s="84">
        <f t="shared" ca="1" si="756"/>
        <v>1</v>
      </c>
      <c r="H2233" s="81">
        <f ca="1">TRUNC(PRODUCT(G$10:G2232),15)</f>
        <v>1.40945772534528</v>
      </c>
      <c r="I2233" s="81">
        <f t="shared" ca="1" si="757"/>
        <v>1.40945772534528</v>
      </c>
      <c r="J2233" s="81">
        <f t="shared" ca="1" si="758"/>
        <v>1</v>
      </c>
      <c r="K2233" s="81">
        <f t="shared" ca="1" si="759"/>
        <v>0</v>
      </c>
      <c r="L2233" s="85">
        <f>IF(VLOOKUP(A2233,$U$12:$AD$125,8)=VLOOKUP(A2232,$U$12:$AD$125,8),0,VLOOKUP(A2233,U$12:$AD$125,8))</f>
        <v>0</v>
      </c>
      <c r="M2233" s="86">
        <f>IF(L2233&gt;0,VLOOKUP(L2233,T$12:$AC$125,7),0)</f>
        <v>0</v>
      </c>
      <c r="N2233" s="81">
        <f t="shared" si="751"/>
        <v>0</v>
      </c>
      <c r="O2233" s="81">
        <f t="shared" ca="1" si="760"/>
        <v>0</v>
      </c>
      <c r="P2233" s="87" t="str">
        <f t="shared" si="761"/>
        <v>A+J=</v>
      </c>
      <c r="Q2233" s="88">
        <f t="shared" si="762"/>
        <v>45406</v>
      </c>
      <c r="R2233" s="7"/>
      <c r="S2233" s="7"/>
      <c r="T2233" s="7"/>
      <c r="U2233" s="7"/>
      <c r="V2233" s="7"/>
      <c r="W2233" s="7"/>
      <c r="X2233" s="7"/>
      <c r="Y2233" s="7"/>
      <c r="Z2233" s="7"/>
      <c r="AA2233" s="7"/>
      <c r="AB2233" s="7"/>
      <c r="AC2233" s="7"/>
      <c r="AD2233" s="7"/>
      <c r="AE2233" s="7"/>
      <c r="AF2233" s="65"/>
      <c r="AG2233" s="9"/>
      <c r="AH2233" s="9"/>
      <c r="AI2233" s="4"/>
      <c r="AJ2233" s="10"/>
      <c r="AK2233" s="4"/>
      <c r="AL2233" s="65"/>
      <c r="AM2233" s="10"/>
      <c r="AN2233" s="9"/>
      <c r="AO2233" s="7"/>
      <c r="AP2233" s="11"/>
      <c r="AQ2233" s="9"/>
      <c r="AR2233" s="8"/>
      <c r="AS2233" s="65"/>
      <c r="AT2233" s="12"/>
      <c r="AU2233" s="12"/>
      <c r="AV2233" s="22"/>
      <c r="AW2233" s="12"/>
      <c r="AX2233" s="12"/>
      <c r="AY2233" s="12"/>
      <c r="AZ2233" s="12"/>
      <c r="BA2233" s="12"/>
      <c r="BB2233" s="12"/>
      <c r="BC2233" s="12"/>
      <c r="BD2233" s="12"/>
      <c r="BE2233" s="12"/>
      <c r="BF2233" s="12"/>
      <c r="BG2233" s="12"/>
      <c r="BH2233" s="12"/>
      <c r="BI2233" s="12"/>
      <c r="BJ2233" s="12"/>
      <c r="BK2233" s="12"/>
      <c r="BL2233" s="12"/>
      <c r="BM2233" s="12"/>
      <c r="BN2233" s="12"/>
      <c r="BO2233" s="12"/>
      <c r="BP2233" s="12"/>
      <c r="BQ2233" s="12"/>
      <c r="BR2233" s="12"/>
      <c r="BS2233" s="12"/>
      <c r="BT2233" s="12"/>
      <c r="BU2233" s="12"/>
      <c r="BV2233" s="12"/>
      <c r="BW2233" s="12"/>
      <c r="BX2233" s="12"/>
      <c r="BY2233" s="12"/>
      <c r="BZ2233" s="12"/>
      <c r="CA2233" s="12"/>
      <c r="CB2233" s="12"/>
      <c r="CC2233" s="12"/>
      <c r="CD2233" s="12"/>
      <c r="CE2233" s="12"/>
      <c r="CF2233" s="12"/>
      <c r="CG2233" s="12"/>
      <c r="CH2233" s="12"/>
      <c r="CI2233" s="12"/>
      <c r="CJ2233" s="12"/>
      <c r="CK2233" s="12"/>
      <c r="CL2233" s="12"/>
      <c r="CM2233" s="12"/>
      <c r="CN2233" s="12"/>
      <c r="CO2233" s="12"/>
      <c r="CP2233" s="12"/>
      <c r="CQ2233" s="12"/>
      <c r="CR2233" s="12"/>
      <c r="CS2233" s="12"/>
      <c r="CT2233" s="12"/>
      <c r="CU2233" s="12"/>
      <c r="CV2233" s="12"/>
      <c r="CW2233" s="12"/>
      <c r="CX2233" s="12"/>
      <c r="CY2233" s="12"/>
      <c r="CZ2233" s="12"/>
      <c r="DA2233" s="12"/>
      <c r="DB2233" s="12"/>
      <c r="DC2233" s="12"/>
      <c r="DD2233" s="12"/>
      <c r="DE2233" s="12"/>
      <c r="DF2233" s="12"/>
      <c r="DG2233" s="12"/>
      <c r="DH2233" s="12"/>
      <c r="DI2233" s="12"/>
      <c r="DJ2233" s="12"/>
      <c r="DK2233" s="12"/>
      <c r="DL2233" s="12"/>
      <c r="DM2233" s="12"/>
      <c r="DN2233" s="12"/>
      <c r="DO2233" s="12"/>
      <c r="DP2233" s="12"/>
      <c r="DQ2233" s="12"/>
      <c r="DR2233" s="12"/>
      <c r="DS2233" s="12"/>
      <c r="DT2233" s="12"/>
      <c r="DU2233" s="12"/>
      <c r="DV2233" s="12"/>
      <c r="DW2233" s="12"/>
      <c r="DX2233" s="12"/>
      <c r="DY2233" s="12"/>
      <c r="DZ2233" s="12"/>
      <c r="EA2233" s="12"/>
      <c r="EB2233" s="12"/>
      <c r="EC2233" s="12"/>
      <c r="ED2233" s="12"/>
      <c r="EE2233" s="12"/>
      <c r="EF2233" s="12"/>
      <c r="EG2233" s="12"/>
      <c r="EH2233" s="12"/>
      <c r="EI2233" s="12"/>
      <c r="EJ2233" s="12"/>
      <c r="EK2233" s="12"/>
      <c r="EL2233" s="12"/>
      <c r="EM2233" s="12"/>
      <c r="EN2233" s="12"/>
      <c r="EO2233" s="12"/>
      <c r="EP2233" s="12"/>
      <c r="EQ2233" s="12"/>
      <c r="ER2233" s="12"/>
      <c r="ES2233" s="12"/>
      <c r="ET2233" s="12"/>
      <c r="EU2233" s="12"/>
      <c r="EV2233" s="12"/>
      <c r="EW2233" s="12"/>
      <c r="EX2233" s="12"/>
      <c r="EY2233" s="12"/>
      <c r="EZ2233" s="12"/>
      <c r="FA2233" s="12"/>
      <c r="FB2233" s="12"/>
      <c r="FC2233" s="12"/>
      <c r="FD2233" s="12"/>
      <c r="FE2233" s="12"/>
      <c r="FF2233" s="12"/>
      <c r="FG2233" s="12"/>
      <c r="FH2233" s="12"/>
      <c r="FI2233" s="12"/>
      <c r="FJ2233" s="12"/>
      <c r="FK2233" s="12"/>
      <c r="FL2233" s="12"/>
      <c r="FM2233" s="12"/>
      <c r="FN2233" s="12"/>
      <c r="FO2233" s="12"/>
      <c r="FP2233" s="12"/>
      <c r="FQ2233" s="12"/>
      <c r="FR2233" s="12"/>
      <c r="FS2233" s="12"/>
      <c r="FT2233" s="12"/>
      <c r="FU2233" s="12"/>
      <c r="FV2233" s="12"/>
      <c r="FW2233" s="12"/>
      <c r="FX2233" s="12"/>
      <c r="FY2233" s="12"/>
      <c r="FZ2233" s="12"/>
      <c r="GA2233" s="12"/>
      <c r="GB2233" s="12"/>
      <c r="GC2233" s="12"/>
      <c r="GD2233" s="12"/>
      <c r="GE2233" s="12"/>
      <c r="GF2233" s="12"/>
      <c r="GG2233" s="12"/>
      <c r="GH2233" s="12"/>
      <c r="GI2233" s="12"/>
      <c r="GJ2233" s="12"/>
      <c r="GK2233" s="12"/>
      <c r="GL2233" s="12"/>
      <c r="GM2233" s="12"/>
      <c r="GN2233" s="12"/>
      <c r="GO2233" s="12"/>
      <c r="GP2233" s="12"/>
      <c r="GQ2233" s="12"/>
      <c r="GR2233" s="12"/>
    </row>
    <row r="2234" spans="1:200" x14ac:dyDescent="0.2">
      <c r="A2234" s="79">
        <f t="shared" si="752"/>
        <v>45306</v>
      </c>
      <c r="B2234" s="80" t="str">
        <f t="shared" ca="1" si="753"/>
        <v>n.d</v>
      </c>
      <c r="C2234" s="81">
        <f t="shared" ca="1" si="754"/>
        <v>1136.6050237500001</v>
      </c>
      <c r="D2234" s="82">
        <f ca="1">IF(A2234&lt;$B$1,VLOOKUP(A2234,[1]DI!$A$4:$B$15000,2,FALSE),0)</f>
        <v>0</v>
      </c>
      <c r="E2234" s="81">
        <f t="shared" ca="1" si="755"/>
        <v>0</v>
      </c>
      <c r="F2234" s="83">
        <f t="shared" si="750"/>
        <v>1.1679999999999999</v>
      </c>
      <c r="G2234" s="84">
        <f t="shared" ca="1" si="756"/>
        <v>1</v>
      </c>
      <c r="H2234" s="81">
        <f ca="1">TRUNC(PRODUCT(G$10:G2233),15)</f>
        <v>1.40945772534528</v>
      </c>
      <c r="I2234" s="81">
        <f t="shared" ca="1" si="757"/>
        <v>1.40945772534528</v>
      </c>
      <c r="J2234" s="81">
        <f t="shared" ca="1" si="758"/>
        <v>1</v>
      </c>
      <c r="K2234" s="81">
        <f t="shared" ca="1" si="759"/>
        <v>0</v>
      </c>
      <c r="L2234" s="85">
        <f>IF(VLOOKUP(A2234,$U$12:$AD$125,8)=VLOOKUP(A2233,$U$12:$AD$125,8),0,VLOOKUP(A2234,U$12:$AD$125,8))</f>
        <v>0</v>
      </c>
      <c r="M2234" s="86">
        <f>IF(L2234&gt;0,VLOOKUP(L2234,T$12:$AC$125,7),0)</f>
        <v>0</v>
      </c>
      <c r="N2234" s="81">
        <f t="shared" si="751"/>
        <v>0</v>
      </c>
      <c r="O2234" s="81">
        <f t="shared" ca="1" si="760"/>
        <v>0</v>
      </c>
      <c r="P2234" s="87" t="str">
        <f t="shared" si="761"/>
        <v>A+J=</v>
      </c>
      <c r="Q2234" s="88">
        <f t="shared" si="762"/>
        <v>45406</v>
      </c>
      <c r="R2234" s="7"/>
      <c r="S2234" s="7"/>
      <c r="T2234" s="7"/>
      <c r="U2234" s="7"/>
      <c r="V2234" s="7"/>
      <c r="W2234" s="7"/>
      <c r="X2234" s="7"/>
      <c r="Y2234" s="7"/>
      <c r="Z2234" s="7"/>
      <c r="AA2234" s="7"/>
      <c r="AB2234" s="7"/>
      <c r="AC2234" s="7"/>
      <c r="AD2234" s="7"/>
      <c r="AE2234" s="7"/>
      <c r="AF2234" s="65"/>
      <c r="AG2234" s="9"/>
      <c r="AH2234" s="9"/>
      <c r="AI2234" s="4"/>
      <c r="AJ2234" s="10"/>
      <c r="AK2234" s="4"/>
      <c r="AL2234" s="65"/>
      <c r="AM2234" s="10"/>
      <c r="AN2234" s="9"/>
      <c r="AO2234" s="7"/>
      <c r="AP2234" s="11"/>
      <c r="AQ2234" s="9"/>
      <c r="AR2234" s="8"/>
      <c r="AS2234" s="65"/>
      <c r="AT2234" s="12"/>
      <c r="AU2234" s="12"/>
      <c r="AV2234" s="22"/>
      <c r="AW2234" s="12"/>
      <c r="AX2234" s="12"/>
      <c r="AY2234" s="12"/>
      <c r="AZ2234" s="12"/>
      <c r="BA2234" s="12"/>
      <c r="BB2234" s="12"/>
      <c r="BC2234" s="12"/>
      <c r="BD2234" s="12"/>
      <c r="BE2234" s="12"/>
      <c r="BF2234" s="12"/>
      <c r="BG2234" s="12"/>
      <c r="BH2234" s="12"/>
      <c r="BI2234" s="12"/>
      <c r="BJ2234" s="12"/>
      <c r="BK2234" s="12"/>
      <c r="BL2234" s="12"/>
      <c r="BM2234" s="12"/>
      <c r="BN2234" s="12"/>
      <c r="BO2234" s="12"/>
      <c r="BP2234" s="12"/>
      <c r="BQ2234" s="12"/>
      <c r="BR2234" s="12"/>
      <c r="BS2234" s="12"/>
      <c r="BT2234" s="12"/>
      <c r="BU2234" s="12"/>
      <c r="BV2234" s="12"/>
      <c r="BW2234" s="12"/>
      <c r="BX2234" s="12"/>
      <c r="BY2234" s="12"/>
      <c r="BZ2234" s="12"/>
      <c r="CA2234" s="12"/>
      <c r="CB2234" s="12"/>
      <c r="CC2234" s="12"/>
      <c r="CD2234" s="12"/>
      <c r="CE2234" s="12"/>
      <c r="CF2234" s="12"/>
      <c r="CG2234" s="12"/>
      <c r="CH2234" s="12"/>
      <c r="CI2234" s="12"/>
      <c r="CJ2234" s="12"/>
      <c r="CK2234" s="12"/>
      <c r="CL2234" s="12"/>
      <c r="CM2234" s="12"/>
      <c r="CN2234" s="12"/>
      <c r="CO2234" s="12"/>
      <c r="CP2234" s="12"/>
      <c r="CQ2234" s="12"/>
      <c r="CR2234" s="12"/>
      <c r="CS2234" s="12"/>
      <c r="CT2234" s="12"/>
      <c r="CU2234" s="12"/>
      <c r="CV2234" s="12"/>
      <c r="CW2234" s="12"/>
      <c r="CX2234" s="12"/>
      <c r="CY2234" s="12"/>
      <c r="CZ2234" s="12"/>
      <c r="DA2234" s="12"/>
      <c r="DB2234" s="12"/>
      <c r="DC2234" s="12"/>
      <c r="DD2234" s="12"/>
      <c r="DE2234" s="12"/>
      <c r="DF2234" s="12"/>
      <c r="DG2234" s="12"/>
      <c r="DH2234" s="12"/>
      <c r="DI2234" s="12"/>
      <c r="DJ2234" s="12"/>
      <c r="DK2234" s="12"/>
      <c r="DL2234" s="12"/>
      <c r="DM2234" s="12"/>
      <c r="DN2234" s="12"/>
      <c r="DO2234" s="12"/>
      <c r="DP2234" s="12"/>
      <c r="DQ2234" s="12"/>
      <c r="DR2234" s="12"/>
      <c r="DS2234" s="12"/>
      <c r="DT2234" s="12"/>
      <c r="DU2234" s="12"/>
      <c r="DV2234" s="12"/>
      <c r="DW2234" s="12"/>
      <c r="DX2234" s="12"/>
      <c r="DY2234" s="12"/>
      <c r="DZ2234" s="12"/>
      <c r="EA2234" s="12"/>
      <c r="EB2234" s="12"/>
      <c r="EC2234" s="12"/>
      <c r="ED2234" s="12"/>
      <c r="EE2234" s="12"/>
      <c r="EF2234" s="12"/>
      <c r="EG2234" s="12"/>
      <c r="EH2234" s="12"/>
      <c r="EI2234" s="12"/>
      <c r="EJ2234" s="12"/>
      <c r="EK2234" s="12"/>
      <c r="EL2234" s="12"/>
      <c r="EM2234" s="12"/>
      <c r="EN2234" s="12"/>
      <c r="EO2234" s="12"/>
      <c r="EP2234" s="12"/>
      <c r="EQ2234" s="12"/>
      <c r="ER2234" s="12"/>
      <c r="ES2234" s="12"/>
      <c r="ET2234" s="12"/>
      <c r="EU2234" s="12"/>
      <c r="EV2234" s="12"/>
      <c r="EW2234" s="12"/>
      <c r="EX2234" s="12"/>
      <c r="EY2234" s="12"/>
      <c r="EZ2234" s="12"/>
      <c r="FA2234" s="12"/>
      <c r="FB2234" s="12"/>
      <c r="FC2234" s="12"/>
      <c r="FD2234" s="12"/>
      <c r="FE2234" s="12"/>
      <c r="FF2234" s="12"/>
      <c r="FG2234" s="12"/>
      <c r="FH2234" s="12"/>
      <c r="FI2234" s="12"/>
      <c r="FJ2234" s="12"/>
      <c r="FK2234" s="12"/>
      <c r="FL2234" s="12"/>
      <c r="FM2234" s="12"/>
      <c r="FN2234" s="12"/>
      <c r="FO2234" s="12"/>
      <c r="FP2234" s="12"/>
      <c r="FQ2234" s="12"/>
      <c r="FR2234" s="12"/>
      <c r="FS2234" s="12"/>
      <c r="FT2234" s="12"/>
      <c r="FU2234" s="12"/>
      <c r="FV2234" s="12"/>
      <c r="FW2234" s="12"/>
      <c r="FX2234" s="12"/>
      <c r="FY2234" s="12"/>
      <c r="FZ2234" s="12"/>
      <c r="GA2234" s="12"/>
      <c r="GB2234" s="12"/>
      <c r="GC2234" s="12"/>
      <c r="GD2234" s="12"/>
      <c r="GE2234" s="12"/>
      <c r="GF2234" s="12"/>
      <c r="GG2234" s="12"/>
      <c r="GH2234" s="12"/>
      <c r="GI2234" s="12"/>
      <c r="GJ2234" s="12"/>
      <c r="GK2234" s="12"/>
      <c r="GL2234" s="12"/>
      <c r="GM2234" s="12"/>
      <c r="GN2234" s="12"/>
      <c r="GO2234" s="12"/>
      <c r="GP2234" s="12"/>
      <c r="GQ2234" s="12"/>
      <c r="GR2234" s="12"/>
    </row>
    <row r="2235" spans="1:200" x14ac:dyDescent="0.2">
      <c r="A2235" s="79">
        <f t="shared" si="752"/>
        <v>45307</v>
      </c>
      <c r="B2235" s="80" t="str">
        <f t="shared" ca="1" si="753"/>
        <v>n.d</v>
      </c>
      <c r="C2235" s="81">
        <f t="shared" ca="1" si="754"/>
        <v>1136.6050237500001</v>
      </c>
      <c r="D2235" s="82">
        <f ca="1">IF(A2235&lt;$B$1,VLOOKUP(A2235,[1]DI!$A$4:$B$15000,2,FALSE),0)</f>
        <v>0</v>
      </c>
      <c r="E2235" s="81">
        <f t="shared" ca="1" si="755"/>
        <v>0</v>
      </c>
      <c r="F2235" s="83">
        <f t="shared" si="750"/>
        <v>1.1679999999999999</v>
      </c>
      <c r="G2235" s="84">
        <f t="shared" ca="1" si="756"/>
        <v>1</v>
      </c>
      <c r="H2235" s="81">
        <f ca="1">TRUNC(PRODUCT(G$10:G2234),15)</f>
        <v>1.40945772534528</v>
      </c>
      <c r="I2235" s="81">
        <f t="shared" ca="1" si="757"/>
        <v>1.40945772534528</v>
      </c>
      <c r="J2235" s="81">
        <f t="shared" ca="1" si="758"/>
        <v>1</v>
      </c>
      <c r="K2235" s="81">
        <f t="shared" ca="1" si="759"/>
        <v>0</v>
      </c>
      <c r="L2235" s="85">
        <f>IF(VLOOKUP(A2235,$U$12:$AD$125,8)=VLOOKUP(A2234,$U$12:$AD$125,8),0,VLOOKUP(A2235,U$12:$AD$125,8))</f>
        <v>0</v>
      </c>
      <c r="M2235" s="86">
        <f>IF(L2235&gt;0,VLOOKUP(L2235,T$12:$AC$125,7),0)</f>
        <v>0</v>
      </c>
      <c r="N2235" s="81">
        <f t="shared" si="751"/>
        <v>0</v>
      </c>
      <c r="O2235" s="81">
        <f t="shared" ca="1" si="760"/>
        <v>0</v>
      </c>
      <c r="P2235" s="87" t="str">
        <f t="shared" si="761"/>
        <v>A+J=</v>
      </c>
      <c r="Q2235" s="88">
        <f t="shared" si="762"/>
        <v>45406</v>
      </c>
      <c r="R2235" s="7"/>
      <c r="S2235" s="7"/>
      <c r="T2235" s="7"/>
      <c r="U2235" s="7"/>
      <c r="V2235" s="7"/>
      <c r="W2235" s="7"/>
      <c r="X2235" s="7"/>
      <c r="Y2235" s="7"/>
      <c r="Z2235" s="7"/>
      <c r="AA2235" s="7"/>
      <c r="AB2235" s="7"/>
      <c r="AC2235" s="7"/>
      <c r="AD2235" s="7"/>
      <c r="AE2235" s="7"/>
      <c r="AF2235" s="65"/>
      <c r="AG2235" s="9"/>
      <c r="AH2235" s="9"/>
      <c r="AI2235" s="4"/>
      <c r="AJ2235" s="10"/>
      <c r="AK2235" s="4"/>
      <c r="AL2235" s="65"/>
      <c r="AM2235" s="10"/>
      <c r="AN2235" s="9"/>
      <c r="AO2235" s="7"/>
      <c r="AP2235" s="11"/>
      <c r="AQ2235" s="9"/>
      <c r="AR2235" s="8"/>
      <c r="AS2235" s="65"/>
      <c r="AT2235" s="12"/>
      <c r="AU2235" s="12"/>
      <c r="AV2235" s="22"/>
      <c r="AW2235" s="12"/>
      <c r="AX2235" s="12"/>
      <c r="AY2235" s="12"/>
      <c r="AZ2235" s="12"/>
      <c r="BA2235" s="12"/>
      <c r="BB2235" s="12"/>
      <c r="BC2235" s="12"/>
      <c r="BD2235" s="12"/>
      <c r="BE2235" s="12"/>
      <c r="BF2235" s="12"/>
      <c r="BG2235" s="12"/>
      <c r="BH2235" s="12"/>
      <c r="BI2235" s="12"/>
      <c r="BJ2235" s="12"/>
      <c r="BK2235" s="12"/>
      <c r="BL2235" s="12"/>
      <c r="BM2235" s="12"/>
      <c r="BN2235" s="12"/>
      <c r="BO2235" s="12"/>
      <c r="BP2235" s="12"/>
      <c r="BQ2235" s="12"/>
      <c r="BR2235" s="12"/>
      <c r="BS2235" s="12"/>
      <c r="BT2235" s="12"/>
      <c r="BU2235" s="12"/>
      <c r="BV2235" s="12"/>
      <c r="BW2235" s="12"/>
      <c r="BX2235" s="12"/>
      <c r="BY2235" s="12"/>
      <c r="BZ2235" s="12"/>
      <c r="CA2235" s="12"/>
      <c r="CB2235" s="12"/>
      <c r="CC2235" s="12"/>
      <c r="CD2235" s="12"/>
      <c r="CE2235" s="12"/>
      <c r="CF2235" s="12"/>
      <c r="CG2235" s="12"/>
      <c r="CH2235" s="12"/>
      <c r="CI2235" s="12"/>
      <c r="CJ2235" s="12"/>
      <c r="CK2235" s="12"/>
      <c r="CL2235" s="12"/>
      <c r="CM2235" s="12"/>
      <c r="CN2235" s="12"/>
      <c r="CO2235" s="12"/>
      <c r="CP2235" s="12"/>
      <c r="CQ2235" s="12"/>
      <c r="CR2235" s="12"/>
      <c r="CS2235" s="12"/>
      <c r="CT2235" s="12"/>
      <c r="CU2235" s="12"/>
      <c r="CV2235" s="12"/>
      <c r="CW2235" s="12"/>
      <c r="CX2235" s="12"/>
      <c r="CY2235" s="12"/>
      <c r="CZ2235" s="12"/>
      <c r="DA2235" s="12"/>
      <c r="DB2235" s="12"/>
      <c r="DC2235" s="12"/>
      <c r="DD2235" s="12"/>
      <c r="DE2235" s="12"/>
      <c r="DF2235" s="12"/>
      <c r="DG2235" s="12"/>
      <c r="DH2235" s="12"/>
      <c r="DI2235" s="12"/>
      <c r="DJ2235" s="12"/>
      <c r="DK2235" s="12"/>
      <c r="DL2235" s="12"/>
      <c r="DM2235" s="12"/>
      <c r="DN2235" s="12"/>
      <c r="DO2235" s="12"/>
      <c r="DP2235" s="12"/>
      <c r="DQ2235" s="12"/>
      <c r="DR2235" s="12"/>
      <c r="DS2235" s="12"/>
      <c r="DT2235" s="12"/>
      <c r="DU2235" s="12"/>
      <c r="DV2235" s="12"/>
      <c r="DW2235" s="12"/>
      <c r="DX2235" s="12"/>
      <c r="DY2235" s="12"/>
      <c r="DZ2235" s="12"/>
      <c r="EA2235" s="12"/>
      <c r="EB2235" s="12"/>
      <c r="EC2235" s="12"/>
      <c r="ED2235" s="12"/>
      <c r="EE2235" s="12"/>
      <c r="EF2235" s="12"/>
      <c r="EG2235" s="12"/>
      <c r="EH2235" s="12"/>
      <c r="EI2235" s="12"/>
      <c r="EJ2235" s="12"/>
      <c r="EK2235" s="12"/>
      <c r="EL2235" s="12"/>
      <c r="EM2235" s="12"/>
      <c r="EN2235" s="12"/>
      <c r="EO2235" s="12"/>
      <c r="EP2235" s="12"/>
      <c r="EQ2235" s="12"/>
      <c r="ER2235" s="12"/>
      <c r="ES2235" s="12"/>
      <c r="ET2235" s="12"/>
      <c r="EU2235" s="12"/>
      <c r="EV2235" s="12"/>
      <c r="EW2235" s="12"/>
      <c r="EX2235" s="12"/>
      <c r="EY2235" s="12"/>
      <c r="EZ2235" s="12"/>
      <c r="FA2235" s="12"/>
      <c r="FB2235" s="12"/>
      <c r="FC2235" s="12"/>
      <c r="FD2235" s="12"/>
      <c r="FE2235" s="12"/>
      <c r="FF2235" s="12"/>
      <c r="FG2235" s="12"/>
      <c r="FH2235" s="12"/>
      <c r="FI2235" s="12"/>
      <c r="FJ2235" s="12"/>
      <c r="FK2235" s="12"/>
      <c r="FL2235" s="12"/>
      <c r="FM2235" s="12"/>
      <c r="FN2235" s="12"/>
      <c r="FO2235" s="12"/>
      <c r="FP2235" s="12"/>
      <c r="FQ2235" s="12"/>
      <c r="FR2235" s="12"/>
      <c r="FS2235" s="12"/>
      <c r="FT2235" s="12"/>
      <c r="FU2235" s="12"/>
      <c r="FV2235" s="12"/>
      <c r="FW2235" s="12"/>
      <c r="FX2235" s="12"/>
      <c r="FY2235" s="12"/>
      <c r="FZ2235" s="12"/>
      <c r="GA2235" s="12"/>
      <c r="GB2235" s="12"/>
      <c r="GC2235" s="12"/>
      <c r="GD2235" s="12"/>
      <c r="GE2235" s="12"/>
      <c r="GF2235" s="12"/>
      <c r="GG2235" s="12"/>
      <c r="GH2235" s="12"/>
      <c r="GI2235" s="12"/>
      <c r="GJ2235" s="12"/>
      <c r="GK2235" s="12"/>
      <c r="GL2235" s="12"/>
      <c r="GM2235" s="12"/>
      <c r="GN2235" s="12"/>
      <c r="GO2235" s="12"/>
      <c r="GP2235" s="12"/>
      <c r="GQ2235" s="12"/>
      <c r="GR2235" s="12"/>
    </row>
    <row r="2236" spans="1:200" x14ac:dyDescent="0.2">
      <c r="A2236" s="79">
        <f t="shared" si="752"/>
        <v>45308</v>
      </c>
      <c r="B2236" s="80" t="str">
        <f t="shared" ca="1" si="753"/>
        <v>n.d</v>
      </c>
      <c r="C2236" s="81">
        <f t="shared" ca="1" si="754"/>
        <v>1136.6050237500001</v>
      </c>
      <c r="D2236" s="82">
        <f ca="1">IF(A2236&lt;$B$1,VLOOKUP(A2236,[1]DI!$A$4:$B$15000,2,FALSE),0)</f>
        <v>0</v>
      </c>
      <c r="E2236" s="81">
        <f t="shared" ca="1" si="755"/>
        <v>0</v>
      </c>
      <c r="F2236" s="83">
        <f t="shared" si="750"/>
        <v>1.1679999999999999</v>
      </c>
      <c r="G2236" s="84">
        <f t="shared" ca="1" si="756"/>
        <v>1</v>
      </c>
      <c r="H2236" s="81">
        <f ca="1">TRUNC(PRODUCT(G$10:G2235),15)</f>
        <v>1.40945772534528</v>
      </c>
      <c r="I2236" s="81">
        <f t="shared" ca="1" si="757"/>
        <v>1.40945772534528</v>
      </c>
      <c r="J2236" s="81">
        <f t="shared" ca="1" si="758"/>
        <v>1</v>
      </c>
      <c r="K2236" s="81">
        <f t="shared" ca="1" si="759"/>
        <v>0</v>
      </c>
      <c r="L2236" s="85">
        <f>IF(VLOOKUP(A2236,$U$12:$AD$125,8)=VLOOKUP(A2235,$U$12:$AD$125,8),0,VLOOKUP(A2236,U$12:$AD$125,8))</f>
        <v>0</v>
      </c>
      <c r="M2236" s="86">
        <f>IF(L2236&gt;0,VLOOKUP(L2236,T$12:$AC$125,7),0)</f>
        <v>0</v>
      </c>
      <c r="N2236" s="81">
        <f t="shared" si="751"/>
        <v>0</v>
      </c>
      <c r="O2236" s="81">
        <f t="shared" ca="1" si="760"/>
        <v>0</v>
      </c>
      <c r="P2236" s="87" t="str">
        <f t="shared" si="761"/>
        <v>A+J=</v>
      </c>
      <c r="Q2236" s="88">
        <f t="shared" si="762"/>
        <v>45406</v>
      </c>
      <c r="R2236" s="7"/>
      <c r="S2236" s="7"/>
      <c r="T2236" s="7"/>
      <c r="U2236" s="7"/>
      <c r="V2236" s="7"/>
      <c r="W2236" s="7"/>
      <c r="X2236" s="7"/>
      <c r="Y2236" s="7"/>
      <c r="Z2236" s="7"/>
      <c r="AA2236" s="7"/>
      <c r="AB2236" s="7"/>
      <c r="AC2236" s="7"/>
      <c r="AD2236" s="7"/>
      <c r="AE2236" s="7"/>
      <c r="AF2236" s="65"/>
      <c r="AG2236" s="9"/>
      <c r="AH2236" s="9"/>
      <c r="AI2236" s="4"/>
      <c r="AJ2236" s="10"/>
      <c r="AK2236" s="4"/>
      <c r="AL2236" s="65"/>
      <c r="AM2236" s="10"/>
      <c r="AN2236" s="9"/>
      <c r="AO2236" s="7"/>
      <c r="AP2236" s="11"/>
      <c r="AQ2236" s="9"/>
      <c r="AR2236" s="8"/>
      <c r="AS2236" s="65"/>
      <c r="AT2236" s="12"/>
      <c r="AU2236" s="12"/>
      <c r="AV2236" s="22"/>
      <c r="AW2236" s="12"/>
      <c r="AX2236" s="12"/>
      <c r="AY2236" s="12"/>
      <c r="AZ2236" s="12"/>
      <c r="BA2236" s="12"/>
      <c r="BB2236" s="12"/>
      <c r="BC2236" s="12"/>
      <c r="BD2236" s="12"/>
      <c r="BE2236" s="12"/>
      <c r="BF2236" s="12"/>
      <c r="BG2236" s="12"/>
      <c r="BH2236" s="12"/>
      <c r="BI2236" s="12"/>
      <c r="BJ2236" s="12"/>
      <c r="BK2236" s="12"/>
      <c r="BL2236" s="12"/>
      <c r="BM2236" s="12"/>
      <c r="BN2236" s="12"/>
      <c r="BO2236" s="12"/>
      <c r="BP2236" s="12"/>
      <c r="BQ2236" s="12"/>
      <c r="BR2236" s="12"/>
      <c r="BS2236" s="12"/>
      <c r="BT2236" s="12"/>
      <c r="BU2236" s="12"/>
      <c r="BV2236" s="12"/>
      <c r="BW2236" s="12"/>
      <c r="BX2236" s="12"/>
      <c r="BY2236" s="12"/>
      <c r="BZ2236" s="12"/>
      <c r="CA2236" s="12"/>
      <c r="CB2236" s="12"/>
      <c r="CC2236" s="12"/>
      <c r="CD2236" s="12"/>
      <c r="CE2236" s="12"/>
      <c r="CF2236" s="12"/>
      <c r="CG2236" s="12"/>
      <c r="CH2236" s="12"/>
      <c r="CI2236" s="12"/>
      <c r="CJ2236" s="12"/>
      <c r="CK2236" s="12"/>
      <c r="CL2236" s="12"/>
      <c r="CM2236" s="12"/>
      <c r="CN2236" s="12"/>
      <c r="CO2236" s="12"/>
      <c r="CP2236" s="12"/>
      <c r="CQ2236" s="12"/>
      <c r="CR2236" s="12"/>
      <c r="CS2236" s="12"/>
      <c r="CT2236" s="12"/>
      <c r="CU2236" s="12"/>
      <c r="CV2236" s="12"/>
      <c r="CW2236" s="12"/>
      <c r="CX2236" s="12"/>
      <c r="CY2236" s="12"/>
      <c r="CZ2236" s="12"/>
      <c r="DA2236" s="12"/>
      <c r="DB2236" s="12"/>
      <c r="DC2236" s="12"/>
      <c r="DD2236" s="12"/>
      <c r="DE2236" s="12"/>
      <c r="DF2236" s="12"/>
      <c r="DG2236" s="12"/>
      <c r="DH2236" s="12"/>
      <c r="DI2236" s="12"/>
      <c r="DJ2236" s="12"/>
      <c r="DK2236" s="12"/>
      <c r="DL2236" s="12"/>
      <c r="DM2236" s="12"/>
      <c r="DN2236" s="12"/>
      <c r="DO2236" s="12"/>
      <c r="DP2236" s="12"/>
      <c r="DQ2236" s="12"/>
      <c r="DR2236" s="12"/>
      <c r="DS2236" s="12"/>
      <c r="DT2236" s="12"/>
      <c r="DU2236" s="12"/>
      <c r="DV2236" s="12"/>
      <c r="DW2236" s="12"/>
      <c r="DX2236" s="12"/>
      <c r="DY2236" s="12"/>
      <c r="DZ2236" s="12"/>
      <c r="EA2236" s="12"/>
      <c r="EB2236" s="12"/>
      <c r="EC2236" s="12"/>
      <c r="ED2236" s="12"/>
      <c r="EE2236" s="12"/>
      <c r="EF2236" s="12"/>
      <c r="EG2236" s="12"/>
      <c r="EH2236" s="12"/>
      <c r="EI2236" s="12"/>
      <c r="EJ2236" s="12"/>
      <c r="EK2236" s="12"/>
      <c r="EL2236" s="12"/>
      <c r="EM2236" s="12"/>
      <c r="EN2236" s="12"/>
      <c r="EO2236" s="12"/>
      <c r="EP2236" s="12"/>
      <c r="EQ2236" s="12"/>
      <c r="ER2236" s="12"/>
      <c r="ES2236" s="12"/>
      <c r="ET2236" s="12"/>
      <c r="EU2236" s="12"/>
      <c r="EV2236" s="12"/>
      <c r="EW2236" s="12"/>
      <c r="EX2236" s="12"/>
      <c r="EY2236" s="12"/>
      <c r="EZ2236" s="12"/>
      <c r="FA2236" s="12"/>
      <c r="FB2236" s="12"/>
      <c r="FC2236" s="12"/>
      <c r="FD2236" s="12"/>
      <c r="FE2236" s="12"/>
      <c r="FF2236" s="12"/>
      <c r="FG2236" s="12"/>
      <c r="FH2236" s="12"/>
      <c r="FI2236" s="12"/>
      <c r="FJ2236" s="12"/>
      <c r="FK2236" s="12"/>
      <c r="FL2236" s="12"/>
      <c r="FM2236" s="12"/>
      <c r="FN2236" s="12"/>
      <c r="FO2236" s="12"/>
      <c r="FP2236" s="12"/>
      <c r="FQ2236" s="12"/>
      <c r="FR2236" s="12"/>
      <c r="FS2236" s="12"/>
      <c r="FT2236" s="12"/>
      <c r="FU2236" s="12"/>
      <c r="FV2236" s="12"/>
      <c r="FW2236" s="12"/>
      <c r="FX2236" s="12"/>
      <c r="FY2236" s="12"/>
      <c r="FZ2236" s="12"/>
      <c r="GA2236" s="12"/>
      <c r="GB2236" s="12"/>
      <c r="GC2236" s="12"/>
      <c r="GD2236" s="12"/>
      <c r="GE2236" s="12"/>
      <c r="GF2236" s="12"/>
      <c r="GG2236" s="12"/>
      <c r="GH2236" s="12"/>
      <c r="GI2236" s="12"/>
      <c r="GJ2236" s="12"/>
      <c r="GK2236" s="12"/>
      <c r="GL2236" s="12"/>
      <c r="GM2236" s="12"/>
      <c r="GN2236" s="12"/>
      <c r="GO2236" s="12"/>
      <c r="GP2236" s="12"/>
      <c r="GQ2236" s="12"/>
      <c r="GR2236" s="12"/>
    </row>
    <row r="2237" spans="1:200" x14ac:dyDescent="0.2">
      <c r="A2237" s="79">
        <f t="shared" si="752"/>
        <v>45309</v>
      </c>
      <c r="B2237" s="80" t="str">
        <f t="shared" ca="1" si="753"/>
        <v>n.d</v>
      </c>
      <c r="C2237" s="81">
        <f t="shared" ca="1" si="754"/>
        <v>1136.6050237500001</v>
      </c>
      <c r="D2237" s="82">
        <f ca="1">IF(A2237&lt;$B$1,VLOOKUP(A2237,[1]DI!$A$4:$B$15000,2,FALSE),0)</f>
        <v>0</v>
      </c>
      <c r="E2237" s="81">
        <f t="shared" ca="1" si="755"/>
        <v>0</v>
      </c>
      <c r="F2237" s="83">
        <f t="shared" si="750"/>
        <v>1.1679999999999999</v>
      </c>
      <c r="G2237" s="84">
        <f t="shared" ca="1" si="756"/>
        <v>1</v>
      </c>
      <c r="H2237" s="81">
        <f ca="1">TRUNC(PRODUCT(G$10:G2236),15)</f>
        <v>1.40945772534528</v>
      </c>
      <c r="I2237" s="81">
        <f t="shared" ca="1" si="757"/>
        <v>1.40945772534528</v>
      </c>
      <c r="J2237" s="81">
        <f t="shared" ca="1" si="758"/>
        <v>1</v>
      </c>
      <c r="K2237" s="81">
        <f t="shared" ca="1" si="759"/>
        <v>0</v>
      </c>
      <c r="L2237" s="85">
        <f>IF(VLOOKUP(A2237,$U$12:$AD$125,8)=VLOOKUP(A2236,$U$12:$AD$125,8),0,VLOOKUP(A2237,U$12:$AD$125,8))</f>
        <v>0</v>
      </c>
      <c r="M2237" s="86">
        <f>IF(L2237&gt;0,VLOOKUP(L2237,T$12:$AC$125,7),0)</f>
        <v>0</v>
      </c>
      <c r="N2237" s="81">
        <f t="shared" si="751"/>
        <v>0</v>
      </c>
      <c r="O2237" s="81">
        <f t="shared" ca="1" si="760"/>
        <v>0</v>
      </c>
      <c r="P2237" s="87" t="str">
        <f t="shared" si="761"/>
        <v>A+J=</v>
      </c>
      <c r="Q2237" s="88">
        <f t="shared" si="762"/>
        <v>45406</v>
      </c>
      <c r="R2237" s="7"/>
      <c r="S2237" s="7"/>
      <c r="T2237" s="7"/>
      <c r="U2237" s="7"/>
      <c r="V2237" s="7"/>
      <c r="W2237" s="7"/>
      <c r="X2237" s="7"/>
      <c r="Y2237" s="7"/>
      <c r="Z2237" s="7"/>
      <c r="AA2237" s="7"/>
      <c r="AB2237" s="7"/>
      <c r="AC2237" s="7"/>
      <c r="AD2237" s="7"/>
      <c r="AE2237" s="7"/>
      <c r="AF2237" s="65"/>
      <c r="AG2237" s="9"/>
      <c r="AH2237" s="9"/>
      <c r="AI2237" s="4"/>
      <c r="AJ2237" s="10"/>
      <c r="AK2237" s="4"/>
      <c r="AL2237" s="65"/>
      <c r="AM2237" s="10"/>
      <c r="AN2237" s="9"/>
      <c r="AO2237" s="7"/>
      <c r="AP2237" s="11"/>
      <c r="AQ2237" s="9"/>
      <c r="AR2237" s="8"/>
      <c r="AS2237" s="65"/>
      <c r="AT2237" s="12"/>
      <c r="AU2237" s="12"/>
      <c r="AV2237" s="22"/>
      <c r="AW2237" s="12"/>
      <c r="AX2237" s="12"/>
      <c r="AY2237" s="12"/>
      <c r="AZ2237" s="12"/>
      <c r="BA2237" s="12"/>
      <c r="BB2237" s="12"/>
      <c r="BC2237" s="12"/>
      <c r="BD2237" s="12"/>
      <c r="BE2237" s="12"/>
      <c r="BF2237" s="12"/>
      <c r="BG2237" s="12"/>
      <c r="BH2237" s="12"/>
      <c r="BI2237" s="12"/>
      <c r="BJ2237" s="12"/>
      <c r="BK2237" s="12"/>
      <c r="BL2237" s="12"/>
      <c r="BM2237" s="12"/>
      <c r="BN2237" s="12"/>
      <c r="BO2237" s="12"/>
      <c r="BP2237" s="12"/>
      <c r="BQ2237" s="12"/>
      <c r="BR2237" s="12"/>
      <c r="BS2237" s="12"/>
      <c r="BT2237" s="12"/>
      <c r="BU2237" s="12"/>
      <c r="BV2237" s="12"/>
      <c r="BW2237" s="12"/>
      <c r="BX2237" s="12"/>
      <c r="BY2237" s="12"/>
      <c r="BZ2237" s="12"/>
      <c r="CA2237" s="12"/>
      <c r="CB2237" s="12"/>
      <c r="CC2237" s="12"/>
      <c r="CD2237" s="12"/>
      <c r="CE2237" s="12"/>
      <c r="CF2237" s="12"/>
      <c r="CG2237" s="12"/>
      <c r="CH2237" s="12"/>
      <c r="CI2237" s="12"/>
      <c r="CJ2237" s="12"/>
      <c r="CK2237" s="12"/>
      <c r="CL2237" s="12"/>
      <c r="CM2237" s="12"/>
      <c r="CN2237" s="12"/>
      <c r="CO2237" s="12"/>
      <c r="CP2237" s="12"/>
      <c r="CQ2237" s="12"/>
      <c r="CR2237" s="12"/>
      <c r="CS2237" s="12"/>
      <c r="CT2237" s="12"/>
      <c r="CU2237" s="12"/>
      <c r="CV2237" s="12"/>
      <c r="CW2237" s="12"/>
      <c r="CX2237" s="12"/>
      <c r="CY2237" s="12"/>
      <c r="CZ2237" s="12"/>
      <c r="DA2237" s="12"/>
      <c r="DB2237" s="12"/>
      <c r="DC2237" s="12"/>
      <c r="DD2237" s="12"/>
      <c r="DE2237" s="12"/>
      <c r="DF2237" s="12"/>
      <c r="DG2237" s="12"/>
      <c r="DH2237" s="12"/>
      <c r="DI2237" s="12"/>
      <c r="DJ2237" s="12"/>
      <c r="DK2237" s="12"/>
      <c r="DL2237" s="12"/>
      <c r="DM2237" s="12"/>
      <c r="DN2237" s="12"/>
      <c r="DO2237" s="12"/>
      <c r="DP2237" s="12"/>
      <c r="DQ2237" s="12"/>
      <c r="DR2237" s="12"/>
      <c r="DS2237" s="12"/>
      <c r="DT2237" s="12"/>
      <c r="DU2237" s="12"/>
      <c r="DV2237" s="12"/>
      <c r="DW2237" s="12"/>
      <c r="DX2237" s="12"/>
      <c r="DY2237" s="12"/>
      <c r="DZ2237" s="12"/>
      <c r="EA2237" s="12"/>
      <c r="EB2237" s="12"/>
      <c r="EC2237" s="12"/>
      <c r="ED2237" s="12"/>
      <c r="EE2237" s="12"/>
      <c r="EF2237" s="12"/>
      <c r="EG2237" s="12"/>
      <c r="EH2237" s="12"/>
      <c r="EI2237" s="12"/>
      <c r="EJ2237" s="12"/>
      <c r="EK2237" s="12"/>
      <c r="EL2237" s="12"/>
      <c r="EM2237" s="12"/>
      <c r="EN2237" s="12"/>
      <c r="EO2237" s="12"/>
      <c r="EP2237" s="12"/>
      <c r="EQ2237" s="12"/>
      <c r="ER2237" s="12"/>
      <c r="ES2237" s="12"/>
      <c r="ET2237" s="12"/>
      <c r="EU2237" s="12"/>
      <c r="EV2237" s="12"/>
      <c r="EW2237" s="12"/>
      <c r="EX2237" s="12"/>
      <c r="EY2237" s="12"/>
      <c r="EZ2237" s="12"/>
      <c r="FA2237" s="12"/>
      <c r="FB2237" s="12"/>
      <c r="FC2237" s="12"/>
      <c r="FD2237" s="12"/>
      <c r="FE2237" s="12"/>
      <c r="FF2237" s="12"/>
      <c r="FG2237" s="12"/>
      <c r="FH2237" s="12"/>
      <c r="FI2237" s="12"/>
      <c r="FJ2237" s="12"/>
      <c r="FK2237" s="12"/>
      <c r="FL2237" s="12"/>
      <c r="FM2237" s="12"/>
      <c r="FN2237" s="12"/>
      <c r="FO2237" s="12"/>
      <c r="FP2237" s="12"/>
      <c r="FQ2237" s="12"/>
      <c r="FR2237" s="12"/>
      <c r="FS2237" s="12"/>
      <c r="FT2237" s="12"/>
      <c r="FU2237" s="12"/>
      <c r="FV2237" s="12"/>
      <c r="FW2237" s="12"/>
      <c r="FX2237" s="12"/>
      <c r="FY2237" s="12"/>
      <c r="FZ2237" s="12"/>
      <c r="GA2237" s="12"/>
      <c r="GB2237" s="12"/>
      <c r="GC2237" s="12"/>
      <c r="GD2237" s="12"/>
      <c r="GE2237" s="12"/>
      <c r="GF2237" s="12"/>
      <c r="GG2237" s="12"/>
      <c r="GH2237" s="12"/>
      <c r="GI2237" s="12"/>
      <c r="GJ2237" s="12"/>
      <c r="GK2237" s="12"/>
      <c r="GL2237" s="12"/>
      <c r="GM2237" s="12"/>
      <c r="GN2237" s="12"/>
      <c r="GO2237" s="12"/>
      <c r="GP2237" s="12"/>
      <c r="GQ2237" s="12"/>
      <c r="GR2237" s="12"/>
    </row>
    <row r="2238" spans="1:200" x14ac:dyDescent="0.2">
      <c r="A2238" s="79">
        <f t="shared" si="752"/>
        <v>45310</v>
      </c>
      <c r="B2238" s="80" t="str">
        <f t="shared" ca="1" si="753"/>
        <v>n.d</v>
      </c>
      <c r="C2238" s="81">
        <f t="shared" ca="1" si="754"/>
        <v>1136.6050237500001</v>
      </c>
      <c r="D2238" s="82">
        <f ca="1">IF(A2238&lt;$B$1,VLOOKUP(A2238,[1]DI!$A$4:$B$15000,2,FALSE),0)</f>
        <v>0</v>
      </c>
      <c r="E2238" s="81">
        <f t="shared" ca="1" si="755"/>
        <v>0</v>
      </c>
      <c r="F2238" s="83">
        <f t="shared" si="750"/>
        <v>1.1679999999999999</v>
      </c>
      <c r="G2238" s="84">
        <f t="shared" ca="1" si="756"/>
        <v>1</v>
      </c>
      <c r="H2238" s="81">
        <f ca="1">TRUNC(PRODUCT(G$10:G2237),15)</f>
        <v>1.40945772534528</v>
      </c>
      <c r="I2238" s="81">
        <f t="shared" ca="1" si="757"/>
        <v>1.40945772534528</v>
      </c>
      <c r="J2238" s="81">
        <f t="shared" ca="1" si="758"/>
        <v>1</v>
      </c>
      <c r="K2238" s="81">
        <f t="shared" ca="1" si="759"/>
        <v>0</v>
      </c>
      <c r="L2238" s="85">
        <f>IF(VLOOKUP(A2238,$U$12:$AD$125,8)=VLOOKUP(A2237,$U$12:$AD$125,8),0,VLOOKUP(A2238,U$12:$AD$125,8))</f>
        <v>0</v>
      </c>
      <c r="M2238" s="86">
        <f>IF(L2238&gt;0,VLOOKUP(L2238,T$12:$AC$125,7),0)</f>
        <v>0</v>
      </c>
      <c r="N2238" s="81">
        <f t="shared" si="751"/>
        <v>0</v>
      </c>
      <c r="O2238" s="81">
        <f t="shared" ca="1" si="760"/>
        <v>0</v>
      </c>
      <c r="P2238" s="87" t="str">
        <f t="shared" si="761"/>
        <v>A+J=</v>
      </c>
      <c r="Q2238" s="88">
        <f t="shared" si="762"/>
        <v>45406</v>
      </c>
      <c r="R2238" s="7"/>
      <c r="S2238" s="7"/>
      <c r="T2238" s="7"/>
      <c r="U2238" s="7"/>
      <c r="V2238" s="7"/>
      <c r="W2238" s="7"/>
      <c r="X2238" s="7"/>
      <c r="Y2238" s="7"/>
      <c r="Z2238" s="7"/>
      <c r="AA2238" s="7"/>
      <c r="AB2238" s="7"/>
      <c r="AC2238" s="7"/>
      <c r="AD2238" s="7"/>
      <c r="AE2238" s="7"/>
      <c r="AF2238" s="65"/>
      <c r="AG2238" s="9"/>
      <c r="AH2238" s="9"/>
      <c r="AI2238" s="4"/>
      <c r="AJ2238" s="10"/>
      <c r="AK2238" s="4"/>
      <c r="AL2238" s="65"/>
      <c r="AM2238" s="10"/>
      <c r="AN2238" s="9"/>
      <c r="AO2238" s="7"/>
      <c r="AP2238" s="11"/>
      <c r="AQ2238" s="9"/>
      <c r="AR2238" s="8"/>
      <c r="AS2238" s="65"/>
      <c r="AT2238" s="12"/>
      <c r="AU2238" s="12"/>
      <c r="AV2238" s="22"/>
      <c r="AW2238" s="12"/>
      <c r="AX2238" s="12"/>
      <c r="AY2238" s="12"/>
      <c r="AZ2238" s="12"/>
      <c r="BA2238" s="12"/>
      <c r="BB2238" s="12"/>
      <c r="BC2238" s="12"/>
      <c r="BD2238" s="12"/>
      <c r="BE2238" s="12"/>
      <c r="BF2238" s="12"/>
      <c r="BG2238" s="12"/>
      <c r="BH2238" s="12"/>
      <c r="BI2238" s="12"/>
      <c r="BJ2238" s="12"/>
      <c r="BK2238" s="12"/>
      <c r="BL2238" s="12"/>
      <c r="BM2238" s="12"/>
      <c r="BN2238" s="12"/>
      <c r="BO2238" s="12"/>
      <c r="BP2238" s="12"/>
      <c r="BQ2238" s="12"/>
      <c r="BR2238" s="12"/>
      <c r="BS2238" s="12"/>
      <c r="BT2238" s="12"/>
      <c r="BU2238" s="12"/>
      <c r="BV2238" s="12"/>
      <c r="BW2238" s="12"/>
      <c r="BX2238" s="12"/>
      <c r="BY2238" s="12"/>
      <c r="BZ2238" s="12"/>
      <c r="CA2238" s="12"/>
      <c r="CB2238" s="12"/>
      <c r="CC2238" s="12"/>
      <c r="CD2238" s="12"/>
      <c r="CE2238" s="12"/>
      <c r="CF2238" s="12"/>
      <c r="CG2238" s="12"/>
      <c r="CH2238" s="12"/>
      <c r="CI2238" s="12"/>
      <c r="CJ2238" s="12"/>
      <c r="CK2238" s="12"/>
      <c r="CL2238" s="12"/>
      <c r="CM2238" s="12"/>
      <c r="CN2238" s="12"/>
      <c r="CO2238" s="12"/>
      <c r="CP2238" s="12"/>
      <c r="CQ2238" s="12"/>
      <c r="CR2238" s="12"/>
      <c r="CS2238" s="12"/>
      <c r="CT2238" s="12"/>
      <c r="CU2238" s="12"/>
      <c r="CV2238" s="12"/>
      <c r="CW2238" s="12"/>
      <c r="CX2238" s="12"/>
      <c r="CY2238" s="12"/>
      <c r="CZ2238" s="12"/>
      <c r="DA2238" s="12"/>
      <c r="DB2238" s="12"/>
      <c r="DC2238" s="12"/>
      <c r="DD2238" s="12"/>
      <c r="DE2238" s="12"/>
      <c r="DF2238" s="12"/>
      <c r="DG2238" s="12"/>
      <c r="DH2238" s="12"/>
      <c r="DI2238" s="12"/>
      <c r="DJ2238" s="12"/>
      <c r="DK2238" s="12"/>
      <c r="DL2238" s="12"/>
      <c r="DM2238" s="12"/>
      <c r="DN2238" s="12"/>
      <c r="DO2238" s="12"/>
      <c r="DP2238" s="12"/>
      <c r="DQ2238" s="12"/>
      <c r="DR2238" s="12"/>
      <c r="DS2238" s="12"/>
      <c r="DT2238" s="12"/>
      <c r="DU2238" s="12"/>
      <c r="DV2238" s="12"/>
      <c r="DW2238" s="12"/>
      <c r="DX2238" s="12"/>
      <c r="DY2238" s="12"/>
      <c r="DZ2238" s="12"/>
      <c r="EA2238" s="12"/>
      <c r="EB2238" s="12"/>
      <c r="EC2238" s="12"/>
      <c r="ED2238" s="12"/>
      <c r="EE2238" s="12"/>
      <c r="EF2238" s="12"/>
      <c r="EG2238" s="12"/>
      <c r="EH2238" s="12"/>
      <c r="EI2238" s="12"/>
      <c r="EJ2238" s="12"/>
      <c r="EK2238" s="12"/>
      <c r="EL2238" s="12"/>
      <c r="EM2238" s="12"/>
      <c r="EN2238" s="12"/>
      <c r="EO2238" s="12"/>
      <c r="EP2238" s="12"/>
      <c r="EQ2238" s="12"/>
      <c r="ER2238" s="12"/>
      <c r="ES2238" s="12"/>
      <c r="ET2238" s="12"/>
      <c r="EU2238" s="12"/>
      <c r="EV2238" s="12"/>
      <c r="EW2238" s="12"/>
      <c r="EX2238" s="12"/>
      <c r="EY2238" s="12"/>
      <c r="EZ2238" s="12"/>
      <c r="FA2238" s="12"/>
      <c r="FB2238" s="12"/>
      <c r="FC2238" s="12"/>
      <c r="FD2238" s="12"/>
      <c r="FE2238" s="12"/>
      <c r="FF2238" s="12"/>
      <c r="FG2238" s="12"/>
      <c r="FH2238" s="12"/>
      <c r="FI2238" s="12"/>
      <c r="FJ2238" s="12"/>
      <c r="FK2238" s="12"/>
      <c r="FL2238" s="12"/>
      <c r="FM2238" s="12"/>
      <c r="FN2238" s="12"/>
      <c r="FO2238" s="12"/>
      <c r="FP2238" s="12"/>
      <c r="FQ2238" s="12"/>
      <c r="FR2238" s="12"/>
      <c r="FS2238" s="12"/>
      <c r="FT2238" s="12"/>
      <c r="FU2238" s="12"/>
      <c r="FV2238" s="12"/>
      <c r="FW2238" s="12"/>
      <c r="FX2238" s="12"/>
      <c r="FY2238" s="12"/>
      <c r="FZ2238" s="12"/>
      <c r="GA2238" s="12"/>
      <c r="GB2238" s="12"/>
      <c r="GC2238" s="12"/>
      <c r="GD2238" s="12"/>
      <c r="GE2238" s="12"/>
      <c r="GF2238" s="12"/>
      <c r="GG2238" s="12"/>
      <c r="GH2238" s="12"/>
      <c r="GI2238" s="12"/>
      <c r="GJ2238" s="12"/>
      <c r="GK2238" s="12"/>
      <c r="GL2238" s="12"/>
      <c r="GM2238" s="12"/>
      <c r="GN2238" s="12"/>
      <c r="GO2238" s="12"/>
      <c r="GP2238" s="12"/>
      <c r="GQ2238" s="12"/>
      <c r="GR2238" s="12"/>
    </row>
    <row r="2239" spans="1:200" x14ac:dyDescent="0.2">
      <c r="A2239" s="79">
        <f t="shared" si="752"/>
        <v>45311</v>
      </c>
      <c r="B2239" s="80" t="str">
        <f t="shared" ca="1" si="753"/>
        <v>n.d</v>
      </c>
      <c r="C2239" s="81">
        <f t="shared" ca="1" si="754"/>
        <v>1136.6050237500001</v>
      </c>
      <c r="D2239" s="82">
        <f ca="1">IF(A2239&lt;$B$1,VLOOKUP(A2239,[1]DI!$A$4:$B$15000,2,FALSE),0)</f>
        <v>0</v>
      </c>
      <c r="E2239" s="81">
        <f t="shared" ca="1" si="755"/>
        <v>0</v>
      </c>
      <c r="F2239" s="83">
        <f t="shared" si="750"/>
        <v>1.1679999999999999</v>
      </c>
      <c r="G2239" s="84">
        <f t="shared" ca="1" si="756"/>
        <v>1</v>
      </c>
      <c r="H2239" s="81">
        <f ca="1">TRUNC(PRODUCT(G$10:G2238),15)</f>
        <v>1.40945772534528</v>
      </c>
      <c r="I2239" s="81">
        <f t="shared" ca="1" si="757"/>
        <v>1.40945772534528</v>
      </c>
      <c r="J2239" s="81">
        <f t="shared" ca="1" si="758"/>
        <v>1</v>
      </c>
      <c r="K2239" s="81">
        <f t="shared" ca="1" si="759"/>
        <v>0</v>
      </c>
      <c r="L2239" s="85">
        <f>IF(VLOOKUP(A2239,$U$12:$AD$125,8)=VLOOKUP(A2238,$U$12:$AD$125,8),0,VLOOKUP(A2239,U$12:$AD$125,8))</f>
        <v>0</v>
      </c>
      <c r="M2239" s="86">
        <f>IF(L2239&gt;0,VLOOKUP(L2239,T$12:$AC$125,7),0)</f>
        <v>0</v>
      </c>
      <c r="N2239" s="81">
        <f t="shared" si="751"/>
        <v>0</v>
      </c>
      <c r="O2239" s="81">
        <f t="shared" ca="1" si="760"/>
        <v>0</v>
      </c>
      <c r="P2239" s="87" t="str">
        <f t="shared" si="761"/>
        <v>A+J=</v>
      </c>
      <c r="Q2239" s="88">
        <f t="shared" si="762"/>
        <v>45406</v>
      </c>
      <c r="R2239" s="7"/>
      <c r="S2239" s="7"/>
      <c r="T2239" s="7"/>
      <c r="U2239" s="7"/>
      <c r="V2239" s="7"/>
      <c r="W2239" s="7"/>
      <c r="X2239" s="7"/>
      <c r="Y2239" s="7"/>
      <c r="Z2239" s="7"/>
      <c r="AA2239" s="7"/>
      <c r="AB2239" s="7"/>
      <c r="AC2239" s="7"/>
      <c r="AD2239" s="7"/>
      <c r="AE2239" s="7"/>
      <c r="AF2239" s="65"/>
      <c r="AG2239" s="9"/>
      <c r="AH2239" s="9"/>
      <c r="AI2239" s="4"/>
      <c r="AJ2239" s="10"/>
      <c r="AK2239" s="4"/>
      <c r="AL2239" s="65"/>
      <c r="AM2239" s="10"/>
      <c r="AN2239" s="9"/>
      <c r="AO2239" s="7"/>
      <c r="AP2239" s="11"/>
      <c r="AQ2239" s="9"/>
      <c r="AR2239" s="8"/>
      <c r="AS2239" s="65"/>
      <c r="AT2239" s="12"/>
      <c r="AU2239" s="12"/>
      <c r="AV2239" s="22"/>
      <c r="AW2239" s="12"/>
      <c r="AX2239" s="12"/>
      <c r="AY2239" s="12"/>
      <c r="AZ2239" s="12"/>
      <c r="BA2239" s="12"/>
      <c r="BB2239" s="12"/>
      <c r="BC2239" s="12"/>
      <c r="BD2239" s="12"/>
      <c r="BE2239" s="12"/>
      <c r="BF2239" s="12"/>
      <c r="BG2239" s="12"/>
      <c r="BH2239" s="12"/>
      <c r="BI2239" s="12"/>
      <c r="BJ2239" s="12"/>
      <c r="BK2239" s="12"/>
      <c r="BL2239" s="12"/>
      <c r="BM2239" s="12"/>
      <c r="BN2239" s="12"/>
      <c r="BO2239" s="12"/>
      <c r="BP2239" s="12"/>
      <c r="BQ2239" s="12"/>
      <c r="BR2239" s="12"/>
      <c r="BS2239" s="12"/>
      <c r="BT2239" s="12"/>
      <c r="BU2239" s="12"/>
      <c r="BV2239" s="12"/>
      <c r="BW2239" s="12"/>
      <c r="BX2239" s="12"/>
      <c r="BY2239" s="12"/>
      <c r="BZ2239" s="12"/>
      <c r="CA2239" s="12"/>
      <c r="CB2239" s="12"/>
      <c r="CC2239" s="12"/>
      <c r="CD2239" s="12"/>
      <c r="CE2239" s="12"/>
      <c r="CF2239" s="12"/>
      <c r="CG2239" s="12"/>
      <c r="CH2239" s="12"/>
      <c r="CI2239" s="12"/>
      <c r="CJ2239" s="12"/>
      <c r="CK2239" s="12"/>
      <c r="CL2239" s="12"/>
      <c r="CM2239" s="12"/>
      <c r="CN2239" s="12"/>
      <c r="CO2239" s="12"/>
      <c r="CP2239" s="12"/>
      <c r="CQ2239" s="12"/>
      <c r="CR2239" s="12"/>
      <c r="CS2239" s="12"/>
      <c r="CT2239" s="12"/>
      <c r="CU2239" s="12"/>
      <c r="CV2239" s="12"/>
      <c r="CW2239" s="12"/>
      <c r="CX2239" s="12"/>
      <c r="CY2239" s="12"/>
      <c r="CZ2239" s="12"/>
      <c r="DA2239" s="12"/>
      <c r="DB2239" s="12"/>
      <c r="DC2239" s="12"/>
      <c r="DD2239" s="12"/>
      <c r="DE2239" s="12"/>
      <c r="DF2239" s="12"/>
      <c r="DG2239" s="12"/>
      <c r="DH2239" s="12"/>
      <c r="DI2239" s="12"/>
      <c r="DJ2239" s="12"/>
      <c r="DK2239" s="12"/>
      <c r="DL2239" s="12"/>
      <c r="DM2239" s="12"/>
      <c r="DN2239" s="12"/>
      <c r="DO2239" s="12"/>
      <c r="DP2239" s="12"/>
      <c r="DQ2239" s="12"/>
      <c r="DR2239" s="12"/>
      <c r="DS2239" s="12"/>
      <c r="DT2239" s="12"/>
      <c r="DU2239" s="12"/>
      <c r="DV2239" s="12"/>
      <c r="DW2239" s="12"/>
      <c r="DX2239" s="12"/>
      <c r="DY2239" s="12"/>
      <c r="DZ2239" s="12"/>
      <c r="EA2239" s="12"/>
      <c r="EB2239" s="12"/>
      <c r="EC2239" s="12"/>
      <c r="ED2239" s="12"/>
      <c r="EE2239" s="12"/>
      <c r="EF2239" s="12"/>
      <c r="EG2239" s="12"/>
      <c r="EH2239" s="12"/>
      <c r="EI2239" s="12"/>
      <c r="EJ2239" s="12"/>
      <c r="EK2239" s="12"/>
      <c r="EL2239" s="12"/>
      <c r="EM2239" s="12"/>
      <c r="EN2239" s="12"/>
      <c r="EO2239" s="12"/>
      <c r="EP2239" s="12"/>
      <c r="EQ2239" s="12"/>
      <c r="ER2239" s="12"/>
      <c r="ES2239" s="12"/>
      <c r="ET2239" s="12"/>
      <c r="EU2239" s="12"/>
      <c r="EV2239" s="12"/>
      <c r="EW2239" s="12"/>
      <c r="EX2239" s="12"/>
      <c r="EY2239" s="12"/>
      <c r="EZ2239" s="12"/>
      <c r="FA2239" s="12"/>
      <c r="FB2239" s="12"/>
      <c r="FC2239" s="12"/>
      <c r="FD2239" s="12"/>
      <c r="FE2239" s="12"/>
      <c r="FF2239" s="12"/>
      <c r="FG2239" s="12"/>
      <c r="FH2239" s="12"/>
      <c r="FI2239" s="12"/>
      <c r="FJ2239" s="12"/>
      <c r="FK2239" s="12"/>
      <c r="FL2239" s="12"/>
      <c r="FM2239" s="12"/>
      <c r="FN2239" s="12"/>
      <c r="FO2239" s="12"/>
      <c r="FP2239" s="12"/>
      <c r="FQ2239" s="12"/>
      <c r="FR2239" s="12"/>
      <c r="FS2239" s="12"/>
      <c r="FT2239" s="12"/>
      <c r="FU2239" s="12"/>
      <c r="FV2239" s="12"/>
      <c r="FW2239" s="12"/>
      <c r="FX2239" s="12"/>
      <c r="FY2239" s="12"/>
      <c r="FZ2239" s="12"/>
      <c r="GA2239" s="12"/>
      <c r="GB2239" s="12"/>
      <c r="GC2239" s="12"/>
      <c r="GD2239" s="12"/>
      <c r="GE2239" s="12"/>
      <c r="GF2239" s="12"/>
      <c r="GG2239" s="12"/>
      <c r="GH2239" s="12"/>
      <c r="GI2239" s="12"/>
      <c r="GJ2239" s="12"/>
      <c r="GK2239" s="12"/>
      <c r="GL2239" s="12"/>
      <c r="GM2239" s="12"/>
      <c r="GN2239" s="12"/>
      <c r="GO2239" s="12"/>
      <c r="GP2239" s="12"/>
      <c r="GQ2239" s="12"/>
      <c r="GR2239" s="12"/>
    </row>
    <row r="2240" spans="1:200" x14ac:dyDescent="0.2">
      <c r="A2240" s="79">
        <f t="shared" si="752"/>
        <v>45312</v>
      </c>
      <c r="B2240" s="80" t="str">
        <f t="shared" ca="1" si="753"/>
        <v>n.d</v>
      </c>
      <c r="C2240" s="81">
        <f t="shared" ca="1" si="754"/>
        <v>1136.6050237500001</v>
      </c>
      <c r="D2240" s="82">
        <f ca="1">IF(A2240&lt;$B$1,VLOOKUP(A2240,[1]DI!$A$4:$B$15000,2,FALSE),0)</f>
        <v>0</v>
      </c>
      <c r="E2240" s="81">
        <f t="shared" ca="1" si="755"/>
        <v>0</v>
      </c>
      <c r="F2240" s="83">
        <f t="shared" si="750"/>
        <v>1.1679999999999999</v>
      </c>
      <c r="G2240" s="84">
        <f t="shared" ca="1" si="756"/>
        <v>1</v>
      </c>
      <c r="H2240" s="81">
        <f ca="1">TRUNC(PRODUCT(G$10:G2239),15)</f>
        <v>1.40945772534528</v>
      </c>
      <c r="I2240" s="81">
        <f t="shared" ca="1" si="757"/>
        <v>1.40945772534528</v>
      </c>
      <c r="J2240" s="81">
        <f t="shared" ca="1" si="758"/>
        <v>1</v>
      </c>
      <c r="K2240" s="81">
        <f t="shared" ca="1" si="759"/>
        <v>0</v>
      </c>
      <c r="L2240" s="85">
        <f>IF(VLOOKUP(A2240,$U$12:$AD$125,8)=VLOOKUP(A2239,$U$12:$AD$125,8),0,VLOOKUP(A2240,U$12:$AD$125,8))</f>
        <v>0</v>
      </c>
      <c r="M2240" s="86">
        <f>IF(L2240&gt;0,VLOOKUP(L2240,T$12:$AC$125,7),0)</f>
        <v>0</v>
      </c>
      <c r="N2240" s="81">
        <f t="shared" si="751"/>
        <v>0</v>
      </c>
      <c r="O2240" s="81">
        <f t="shared" ca="1" si="760"/>
        <v>0</v>
      </c>
      <c r="P2240" s="87" t="str">
        <f t="shared" si="761"/>
        <v>A+J=</v>
      </c>
      <c r="Q2240" s="88">
        <f t="shared" si="762"/>
        <v>45406</v>
      </c>
      <c r="R2240" s="7"/>
      <c r="S2240" s="7"/>
      <c r="T2240" s="7"/>
      <c r="U2240" s="7"/>
      <c r="V2240" s="7"/>
      <c r="W2240" s="7"/>
      <c r="X2240" s="7"/>
      <c r="Y2240" s="7"/>
      <c r="Z2240" s="7"/>
      <c r="AA2240" s="7"/>
      <c r="AB2240" s="7"/>
      <c r="AC2240" s="7"/>
      <c r="AD2240" s="7"/>
      <c r="AE2240" s="7"/>
      <c r="AF2240" s="65"/>
      <c r="AG2240" s="9"/>
      <c r="AH2240" s="9"/>
      <c r="AI2240" s="4"/>
      <c r="AJ2240" s="10"/>
      <c r="AK2240" s="4"/>
      <c r="AL2240" s="65"/>
      <c r="AM2240" s="10"/>
      <c r="AN2240" s="9"/>
      <c r="AO2240" s="7"/>
      <c r="AP2240" s="11"/>
      <c r="AQ2240" s="9"/>
      <c r="AR2240" s="8"/>
      <c r="AS2240" s="65"/>
      <c r="AT2240" s="12"/>
      <c r="AU2240" s="12"/>
      <c r="AV2240" s="22"/>
      <c r="AW2240" s="12"/>
      <c r="AX2240" s="12"/>
      <c r="AY2240" s="12"/>
      <c r="AZ2240" s="12"/>
      <c r="BA2240" s="12"/>
      <c r="BB2240" s="12"/>
      <c r="BC2240" s="12"/>
      <c r="BD2240" s="12"/>
      <c r="BE2240" s="12"/>
      <c r="BF2240" s="12"/>
      <c r="BG2240" s="12"/>
      <c r="BH2240" s="12"/>
      <c r="BI2240" s="12"/>
      <c r="BJ2240" s="12"/>
      <c r="BK2240" s="12"/>
      <c r="BL2240" s="12"/>
      <c r="BM2240" s="12"/>
      <c r="BN2240" s="12"/>
      <c r="BO2240" s="12"/>
      <c r="BP2240" s="12"/>
      <c r="BQ2240" s="12"/>
      <c r="BR2240" s="12"/>
      <c r="BS2240" s="12"/>
      <c r="BT2240" s="12"/>
      <c r="BU2240" s="12"/>
      <c r="BV2240" s="12"/>
      <c r="BW2240" s="12"/>
      <c r="BX2240" s="12"/>
      <c r="BY2240" s="12"/>
      <c r="BZ2240" s="12"/>
      <c r="CA2240" s="12"/>
      <c r="CB2240" s="12"/>
      <c r="CC2240" s="12"/>
      <c r="CD2240" s="12"/>
      <c r="CE2240" s="12"/>
      <c r="CF2240" s="12"/>
      <c r="CG2240" s="12"/>
      <c r="CH2240" s="12"/>
      <c r="CI2240" s="12"/>
      <c r="CJ2240" s="12"/>
      <c r="CK2240" s="12"/>
      <c r="CL2240" s="12"/>
      <c r="CM2240" s="12"/>
      <c r="CN2240" s="12"/>
      <c r="CO2240" s="12"/>
      <c r="CP2240" s="12"/>
      <c r="CQ2240" s="12"/>
      <c r="CR2240" s="12"/>
      <c r="CS2240" s="12"/>
      <c r="CT2240" s="12"/>
      <c r="CU2240" s="12"/>
      <c r="CV2240" s="12"/>
      <c r="CW2240" s="12"/>
      <c r="CX2240" s="12"/>
      <c r="CY2240" s="12"/>
      <c r="CZ2240" s="12"/>
      <c r="DA2240" s="12"/>
      <c r="DB2240" s="12"/>
      <c r="DC2240" s="12"/>
      <c r="DD2240" s="12"/>
      <c r="DE2240" s="12"/>
      <c r="DF2240" s="12"/>
      <c r="DG2240" s="12"/>
      <c r="DH2240" s="12"/>
      <c r="DI2240" s="12"/>
      <c r="DJ2240" s="12"/>
      <c r="DK2240" s="12"/>
      <c r="DL2240" s="12"/>
      <c r="DM2240" s="12"/>
      <c r="DN2240" s="12"/>
      <c r="DO2240" s="12"/>
      <c r="DP2240" s="12"/>
      <c r="DQ2240" s="12"/>
      <c r="DR2240" s="12"/>
      <c r="DS2240" s="12"/>
      <c r="DT2240" s="12"/>
      <c r="DU2240" s="12"/>
      <c r="DV2240" s="12"/>
      <c r="DW2240" s="12"/>
      <c r="DX2240" s="12"/>
      <c r="DY2240" s="12"/>
      <c r="DZ2240" s="12"/>
      <c r="EA2240" s="12"/>
      <c r="EB2240" s="12"/>
      <c r="EC2240" s="12"/>
      <c r="ED2240" s="12"/>
      <c r="EE2240" s="12"/>
      <c r="EF2240" s="12"/>
      <c r="EG2240" s="12"/>
      <c r="EH2240" s="12"/>
      <c r="EI2240" s="12"/>
      <c r="EJ2240" s="12"/>
      <c r="EK2240" s="12"/>
      <c r="EL2240" s="12"/>
      <c r="EM2240" s="12"/>
      <c r="EN2240" s="12"/>
      <c r="EO2240" s="12"/>
      <c r="EP2240" s="12"/>
      <c r="EQ2240" s="12"/>
      <c r="ER2240" s="12"/>
      <c r="ES2240" s="12"/>
      <c r="ET2240" s="12"/>
      <c r="EU2240" s="12"/>
      <c r="EV2240" s="12"/>
      <c r="EW2240" s="12"/>
      <c r="EX2240" s="12"/>
      <c r="EY2240" s="12"/>
      <c r="EZ2240" s="12"/>
      <c r="FA2240" s="12"/>
      <c r="FB2240" s="12"/>
      <c r="FC2240" s="12"/>
      <c r="FD2240" s="12"/>
      <c r="FE2240" s="12"/>
      <c r="FF2240" s="12"/>
      <c r="FG2240" s="12"/>
      <c r="FH2240" s="12"/>
      <c r="FI2240" s="12"/>
      <c r="FJ2240" s="12"/>
      <c r="FK2240" s="12"/>
      <c r="FL2240" s="12"/>
      <c r="FM2240" s="12"/>
      <c r="FN2240" s="12"/>
      <c r="FO2240" s="12"/>
      <c r="FP2240" s="12"/>
      <c r="FQ2240" s="12"/>
      <c r="FR2240" s="12"/>
      <c r="FS2240" s="12"/>
      <c r="FT2240" s="12"/>
      <c r="FU2240" s="12"/>
      <c r="FV2240" s="12"/>
      <c r="FW2240" s="12"/>
      <c r="FX2240" s="12"/>
      <c r="FY2240" s="12"/>
      <c r="FZ2240" s="12"/>
      <c r="GA2240" s="12"/>
      <c r="GB2240" s="12"/>
      <c r="GC2240" s="12"/>
      <c r="GD2240" s="12"/>
      <c r="GE2240" s="12"/>
      <c r="GF2240" s="12"/>
      <c r="GG2240" s="12"/>
      <c r="GH2240" s="12"/>
      <c r="GI2240" s="12"/>
      <c r="GJ2240" s="12"/>
      <c r="GK2240" s="12"/>
      <c r="GL2240" s="12"/>
      <c r="GM2240" s="12"/>
      <c r="GN2240" s="12"/>
      <c r="GO2240" s="12"/>
      <c r="GP2240" s="12"/>
      <c r="GQ2240" s="12"/>
      <c r="GR2240" s="12"/>
    </row>
    <row r="2241" spans="1:200" x14ac:dyDescent="0.2">
      <c r="A2241" s="79">
        <f t="shared" si="752"/>
        <v>45313</v>
      </c>
      <c r="B2241" s="80" t="str">
        <f t="shared" ca="1" si="753"/>
        <v>n.d</v>
      </c>
      <c r="C2241" s="81">
        <f t="shared" ca="1" si="754"/>
        <v>1136.6050237500001</v>
      </c>
      <c r="D2241" s="82">
        <f ca="1">IF(A2241&lt;$B$1,VLOOKUP(A2241,[1]DI!$A$4:$B$15000,2,FALSE),0)</f>
        <v>0</v>
      </c>
      <c r="E2241" s="81">
        <f t="shared" ca="1" si="755"/>
        <v>0</v>
      </c>
      <c r="F2241" s="83">
        <f t="shared" si="750"/>
        <v>1.1679999999999999</v>
      </c>
      <c r="G2241" s="84">
        <f t="shared" ca="1" si="756"/>
        <v>1</v>
      </c>
      <c r="H2241" s="81">
        <f ca="1">TRUNC(PRODUCT(G$10:G2240),15)</f>
        <v>1.40945772534528</v>
      </c>
      <c r="I2241" s="81">
        <f t="shared" ca="1" si="757"/>
        <v>1.40945772534528</v>
      </c>
      <c r="J2241" s="81">
        <f t="shared" ca="1" si="758"/>
        <v>1</v>
      </c>
      <c r="K2241" s="81">
        <f t="shared" ca="1" si="759"/>
        <v>0</v>
      </c>
      <c r="L2241" s="85">
        <f>IF(VLOOKUP(A2241,$U$12:$AD$125,8)=VLOOKUP(A2240,$U$12:$AD$125,8),0,VLOOKUP(A2241,U$12:$AD$125,8))</f>
        <v>0</v>
      </c>
      <c r="M2241" s="86">
        <f>IF(L2241&gt;0,VLOOKUP(L2241,T$12:$AC$125,7),0)</f>
        <v>0</v>
      </c>
      <c r="N2241" s="81">
        <f t="shared" si="751"/>
        <v>0</v>
      </c>
      <c r="O2241" s="81">
        <f t="shared" ca="1" si="760"/>
        <v>0</v>
      </c>
      <c r="P2241" s="87" t="str">
        <f t="shared" si="761"/>
        <v>A+J=</v>
      </c>
      <c r="Q2241" s="88">
        <f t="shared" si="762"/>
        <v>45406</v>
      </c>
      <c r="R2241" s="7"/>
      <c r="S2241" s="7"/>
      <c r="T2241" s="7"/>
      <c r="U2241" s="7"/>
      <c r="V2241" s="7"/>
      <c r="W2241" s="7"/>
      <c r="X2241" s="7"/>
      <c r="Y2241" s="7"/>
      <c r="Z2241" s="7"/>
      <c r="AA2241" s="7"/>
      <c r="AB2241" s="7"/>
      <c r="AC2241" s="7"/>
      <c r="AD2241" s="7"/>
      <c r="AE2241" s="7"/>
      <c r="AF2241" s="65"/>
      <c r="AG2241" s="9"/>
      <c r="AH2241" s="9"/>
      <c r="AI2241" s="4"/>
      <c r="AJ2241" s="10"/>
      <c r="AK2241" s="4"/>
      <c r="AL2241" s="65"/>
      <c r="AM2241" s="10"/>
      <c r="AN2241" s="9"/>
      <c r="AO2241" s="7"/>
      <c r="AP2241" s="11"/>
      <c r="AQ2241" s="9"/>
      <c r="AR2241" s="8"/>
      <c r="AS2241" s="65"/>
      <c r="AT2241" s="12"/>
      <c r="AU2241" s="12"/>
      <c r="AV2241" s="22"/>
      <c r="AW2241" s="12"/>
      <c r="AX2241" s="12"/>
      <c r="AY2241" s="12"/>
      <c r="AZ2241" s="12"/>
      <c r="BA2241" s="12"/>
      <c r="BB2241" s="12"/>
      <c r="BC2241" s="12"/>
      <c r="BD2241" s="12"/>
      <c r="BE2241" s="12"/>
      <c r="BF2241" s="12"/>
      <c r="BG2241" s="12"/>
      <c r="BH2241" s="12"/>
      <c r="BI2241" s="12"/>
      <c r="BJ2241" s="12"/>
      <c r="BK2241" s="12"/>
      <c r="BL2241" s="12"/>
      <c r="BM2241" s="12"/>
      <c r="BN2241" s="12"/>
      <c r="BO2241" s="12"/>
      <c r="BP2241" s="12"/>
      <c r="BQ2241" s="12"/>
      <c r="BR2241" s="12"/>
      <c r="BS2241" s="12"/>
      <c r="BT2241" s="12"/>
      <c r="BU2241" s="12"/>
      <c r="BV2241" s="12"/>
      <c r="BW2241" s="12"/>
      <c r="BX2241" s="12"/>
      <c r="BY2241" s="12"/>
      <c r="BZ2241" s="12"/>
      <c r="CA2241" s="12"/>
      <c r="CB2241" s="12"/>
      <c r="CC2241" s="12"/>
      <c r="CD2241" s="12"/>
      <c r="CE2241" s="12"/>
      <c r="CF2241" s="12"/>
      <c r="CG2241" s="12"/>
      <c r="CH2241" s="12"/>
      <c r="CI2241" s="12"/>
      <c r="CJ2241" s="12"/>
      <c r="CK2241" s="12"/>
      <c r="CL2241" s="12"/>
      <c r="CM2241" s="12"/>
      <c r="CN2241" s="12"/>
      <c r="CO2241" s="12"/>
      <c r="CP2241" s="12"/>
      <c r="CQ2241" s="12"/>
      <c r="CR2241" s="12"/>
      <c r="CS2241" s="12"/>
      <c r="CT2241" s="12"/>
      <c r="CU2241" s="12"/>
      <c r="CV2241" s="12"/>
      <c r="CW2241" s="12"/>
      <c r="CX2241" s="12"/>
      <c r="CY2241" s="12"/>
      <c r="CZ2241" s="12"/>
      <c r="DA2241" s="12"/>
      <c r="DB2241" s="12"/>
      <c r="DC2241" s="12"/>
      <c r="DD2241" s="12"/>
      <c r="DE2241" s="12"/>
      <c r="DF2241" s="12"/>
      <c r="DG2241" s="12"/>
      <c r="DH2241" s="12"/>
      <c r="DI2241" s="12"/>
      <c r="DJ2241" s="12"/>
      <c r="DK2241" s="12"/>
      <c r="DL2241" s="12"/>
      <c r="DM2241" s="12"/>
      <c r="DN2241" s="12"/>
      <c r="DO2241" s="12"/>
      <c r="DP2241" s="12"/>
      <c r="DQ2241" s="12"/>
      <c r="DR2241" s="12"/>
      <c r="DS2241" s="12"/>
      <c r="DT2241" s="12"/>
      <c r="DU2241" s="12"/>
      <c r="DV2241" s="12"/>
      <c r="DW2241" s="12"/>
      <c r="DX2241" s="12"/>
      <c r="DY2241" s="12"/>
      <c r="DZ2241" s="12"/>
      <c r="EA2241" s="12"/>
      <c r="EB2241" s="12"/>
      <c r="EC2241" s="12"/>
      <c r="ED2241" s="12"/>
      <c r="EE2241" s="12"/>
      <c r="EF2241" s="12"/>
      <c r="EG2241" s="12"/>
      <c r="EH2241" s="12"/>
      <c r="EI2241" s="12"/>
      <c r="EJ2241" s="12"/>
      <c r="EK2241" s="12"/>
      <c r="EL2241" s="12"/>
      <c r="EM2241" s="12"/>
      <c r="EN2241" s="12"/>
      <c r="EO2241" s="12"/>
      <c r="EP2241" s="12"/>
      <c r="EQ2241" s="12"/>
      <c r="ER2241" s="12"/>
      <c r="ES2241" s="12"/>
      <c r="ET2241" s="12"/>
      <c r="EU2241" s="12"/>
      <c r="EV2241" s="12"/>
      <c r="EW2241" s="12"/>
      <c r="EX2241" s="12"/>
      <c r="EY2241" s="12"/>
      <c r="EZ2241" s="12"/>
      <c r="FA2241" s="12"/>
      <c r="FB2241" s="12"/>
      <c r="FC2241" s="12"/>
      <c r="FD2241" s="12"/>
      <c r="FE2241" s="12"/>
      <c r="FF2241" s="12"/>
      <c r="FG2241" s="12"/>
      <c r="FH2241" s="12"/>
      <c r="FI2241" s="12"/>
      <c r="FJ2241" s="12"/>
      <c r="FK2241" s="12"/>
      <c r="FL2241" s="12"/>
      <c r="FM2241" s="12"/>
      <c r="FN2241" s="12"/>
      <c r="FO2241" s="12"/>
      <c r="FP2241" s="12"/>
      <c r="FQ2241" s="12"/>
      <c r="FR2241" s="12"/>
      <c r="FS2241" s="12"/>
      <c r="FT2241" s="12"/>
      <c r="FU2241" s="12"/>
      <c r="FV2241" s="12"/>
      <c r="FW2241" s="12"/>
      <c r="FX2241" s="12"/>
      <c r="FY2241" s="12"/>
      <c r="FZ2241" s="12"/>
      <c r="GA2241" s="12"/>
      <c r="GB2241" s="12"/>
      <c r="GC2241" s="12"/>
      <c r="GD2241" s="12"/>
      <c r="GE2241" s="12"/>
      <c r="GF2241" s="12"/>
      <c r="GG2241" s="12"/>
      <c r="GH2241" s="12"/>
      <c r="GI2241" s="12"/>
      <c r="GJ2241" s="12"/>
      <c r="GK2241" s="12"/>
      <c r="GL2241" s="12"/>
      <c r="GM2241" s="12"/>
      <c r="GN2241" s="12"/>
      <c r="GO2241" s="12"/>
      <c r="GP2241" s="12"/>
      <c r="GQ2241" s="12"/>
      <c r="GR2241" s="12"/>
    </row>
    <row r="2242" spans="1:200" x14ac:dyDescent="0.2">
      <c r="A2242" s="79">
        <f t="shared" si="752"/>
        <v>45314</v>
      </c>
      <c r="B2242" s="80" t="str">
        <f t="shared" ca="1" si="753"/>
        <v>n.d</v>
      </c>
      <c r="C2242" s="81">
        <f t="shared" ca="1" si="754"/>
        <v>1136.6050237500001</v>
      </c>
      <c r="D2242" s="82">
        <f ca="1">IF(A2242&lt;$B$1,VLOOKUP(A2242,[1]DI!$A$4:$B$15000,2,FALSE),0)</f>
        <v>0</v>
      </c>
      <c r="E2242" s="81">
        <f t="shared" ca="1" si="755"/>
        <v>0</v>
      </c>
      <c r="F2242" s="83">
        <f t="shared" si="750"/>
        <v>1.1679999999999999</v>
      </c>
      <c r="G2242" s="84">
        <f t="shared" ca="1" si="756"/>
        <v>1</v>
      </c>
      <c r="H2242" s="81">
        <f ca="1">TRUNC(PRODUCT(G$10:G2241),15)</f>
        <v>1.40945772534528</v>
      </c>
      <c r="I2242" s="81">
        <f t="shared" ca="1" si="757"/>
        <v>1.40945772534528</v>
      </c>
      <c r="J2242" s="81">
        <f t="shared" ca="1" si="758"/>
        <v>1</v>
      </c>
      <c r="K2242" s="81">
        <f t="shared" ca="1" si="759"/>
        <v>0</v>
      </c>
      <c r="L2242" s="85">
        <f>IF(VLOOKUP(A2242,$U$12:$AD$125,8)=VLOOKUP(A2241,$U$12:$AD$125,8),0,VLOOKUP(A2242,U$12:$AD$125,8))</f>
        <v>0</v>
      </c>
      <c r="M2242" s="86">
        <f>IF(L2242&gt;0,VLOOKUP(L2242,T$12:$AC$125,7),0)</f>
        <v>0</v>
      </c>
      <c r="N2242" s="81">
        <f t="shared" si="751"/>
        <v>0</v>
      </c>
      <c r="O2242" s="81">
        <f t="shared" ca="1" si="760"/>
        <v>0</v>
      </c>
      <c r="P2242" s="87" t="str">
        <f t="shared" si="761"/>
        <v>A+J=</v>
      </c>
      <c r="Q2242" s="88">
        <f t="shared" si="762"/>
        <v>45406</v>
      </c>
      <c r="R2242" s="7"/>
      <c r="S2242" s="7"/>
      <c r="T2242" s="7"/>
      <c r="U2242" s="7"/>
      <c r="V2242" s="7"/>
      <c r="W2242" s="7"/>
      <c r="X2242" s="7"/>
      <c r="Y2242" s="7"/>
      <c r="Z2242" s="7"/>
      <c r="AA2242" s="7"/>
      <c r="AB2242" s="7"/>
      <c r="AC2242" s="7"/>
      <c r="AD2242" s="7"/>
      <c r="AE2242" s="7"/>
      <c r="AF2242" s="65"/>
      <c r="AG2242" s="9"/>
      <c r="AH2242" s="9"/>
      <c r="AI2242" s="4"/>
      <c r="AJ2242" s="10"/>
      <c r="AK2242" s="4"/>
      <c r="AL2242" s="65"/>
      <c r="AM2242" s="10"/>
      <c r="AN2242" s="9"/>
      <c r="AO2242" s="7"/>
      <c r="AP2242" s="11"/>
      <c r="AQ2242" s="9"/>
      <c r="AR2242" s="8"/>
      <c r="AS2242" s="65"/>
      <c r="AT2242" s="12"/>
      <c r="AU2242" s="12"/>
      <c r="AV2242" s="22"/>
      <c r="AW2242" s="12"/>
      <c r="AX2242" s="12"/>
      <c r="AY2242" s="12"/>
      <c r="AZ2242" s="12"/>
      <c r="BA2242" s="12"/>
      <c r="BB2242" s="12"/>
      <c r="BC2242" s="12"/>
      <c r="BD2242" s="12"/>
      <c r="BE2242" s="12"/>
      <c r="BF2242" s="12"/>
      <c r="BG2242" s="12"/>
      <c r="BH2242" s="12"/>
      <c r="BI2242" s="12"/>
      <c r="BJ2242" s="12"/>
      <c r="BK2242" s="12"/>
      <c r="BL2242" s="12"/>
      <c r="BM2242" s="12"/>
      <c r="BN2242" s="12"/>
      <c r="BO2242" s="12"/>
      <c r="BP2242" s="12"/>
      <c r="BQ2242" s="12"/>
      <c r="BR2242" s="12"/>
      <c r="BS2242" s="12"/>
      <c r="BT2242" s="12"/>
      <c r="BU2242" s="12"/>
      <c r="BV2242" s="12"/>
      <c r="BW2242" s="12"/>
      <c r="BX2242" s="12"/>
      <c r="BY2242" s="12"/>
      <c r="BZ2242" s="12"/>
      <c r="CA2242" s="12"/>
      <c r="CB2242" s="12"/>
      <c r="CC2242" s="12"/>
      <c r="CD2242" s="12"/>
      <c r="CE2242" s="12"/>
      <c r="CF2242" s="12"/>
      <c r="CG2242" s="12"/>
      <c r="CH2242" s="12"/>
      <c r="CI2242" s="12"/>
      <c r="CJ2242" s="12"/>
      <c r="CK2242" s="12"/>
      <c r="CL2242" s="12"/>
      <c r="CM2242" s="12"/>
      <c r="CN2242" s="12"/>
      <c r="CO2242" s="12"/>
      <c r="CP2242" s="12"/>
      <c r="CQ2242" s="12"/>
      <c r="CR2242" s="12"/>
      <c r="CS2242" s="12"/>
      <c r="CT2242" s="12"/>
      <c r="CU2242" s="12"/>
      <c r="CV2242" s="12"/>
      <c r="CW2242" s="12"/>
      <c r="CX2242" s="12"/>
      <c r="CY2242" s="12"/>
      <c r="CZ2242" s="12"/>
      <c r="DA2242" s="12"/>
      <c r="DB2242" s="12"/>
      <c r="DC2242" s="12"/>
      <c r="DD2242" s="12"/>
      <c r="DE2242" s="12"/>
      <c r="DF2242" s="12"/>
      <c r="DG2242" s="12"/>
      <c r="DH2242" s="12"/>
      <c r="DI2242" s="12"/>
      <c r="DJ2242" s="12"/>
      <c r="DK2242" s="12"/>
      <c r="DL2242" s="12"/>
      <c r="DM2242" s="12"/>
      <c r="DN2242" s="12"/>
      <c r="DO2242" s="12"/>
      <c r="DP2242" s="12"/>
      <c r="DQ2242" s="12"/>
      <c r="DR2242" s="12"/>
      <c r="DS2242" s="12"/>
      <c r="DT2242" s="12"/>
      <c r="DU2242" s="12"/>
      <c r="DV2242" s="12"/>
      <c r="DW2242" s="12"/>
      <c r="DX2242" s="12"/>
      <c r="DY2242" s="12"/>
      <c r="DZ2242" s="12"/>
      <c r="EA2242" s="12"/>
      <c r="EB2242" s="12"/>
      <c r="EC2242" s="12"/>
      <c r="ED2242" s="12"/>
      <c r="EE2242" s="12"/>
      <c r="EF2242" s="12"/>
      <c r="EG2242" s="12"/>
      <c r="EH2242" s="12"/>
      <c r="EI2242" s="12"/>
      <c r="EJ2242" s="12"/>
      <c r="EK2242" s="12"/>
      <c r="EL2242" s="12"/>
      <c r="EM2242" s="12"/>
      <c r="EN2242" s="12"/>
      <c r="EO2242" s="12"/>
      <c r="EP2242" s="12"/>
      <c r="EQ2242" s="12"/>
      <c r="ER2242" s="12"/>
      <c r="ES2242" s="12"/>
      <c r="ET2242" s="12"/>
      <c r="EU2242" s="12"/>
      <c r="EV2242" s="12"/>
      <c r="EW2242" s="12"/>
      <c r="EX2242" s="12"/>
      <c r="EY2242" s="12"/>
      <c r="EZ2242" s="12"/>
      <c r="FA2242" s="12"/>
      <c r="FB2242" s="12"/>
      <c r="FC2242" s="12"/>
      <c r="FD2242" s="12"/>
      <c r="FE2242" s="12"/>
      <c r="FF2242" s="12"/>
      <c r="FG2242" s="12"/>
      <c r="FH2242" s="12"/>
      <c r="FI2242" s="12"/>
      <c r="FJ2242" s="12"/>
      <c r="FK2242" s="12"/>
      <c r="FL2242" s="12"/>
      <c r="FM2242" s="12"/>
      <c r="FN2242" s="12"/>
      <c r="FO2242" s="12"/>
      <c r="FP2242" s="12"/>
      <c r="FQ2242" s="12"/>
      <c r="FR2242" s="12"/>
      <c r="FS2242" s="12"/>
      <c r="FT2242" s="12"/>
      <c r="FU2242" s="12"/>
      <c r="FV2242" s="12"/>
      <c r="FW2242" s="12"/>
      <c r="FX2242" s="12"/>
      <c r="FY2242" s="12"/>
      <c r="FZ2242" s="12"/>
      <c r="GA2242" s="12"/>
      <c r="GB2242" s="12"/>
      <c r="GC2242" s="12"/>
      <c r="GD2242" s="12"/>
      <c r="GE2242" s="12"/>
      <c r="GF2242" s="12"/>
      <c r="GG2242" s="12"/>
      <c r="GH2242" s="12"/>
      <c r="GI2242" s="12"/>
      <c r="GJ2242" s="12"/>
      <c r="GK2242" s="12"/>
      <c r="GL2242" s="12"/>
      <c r="GM2242" s="12"/>
      <c r="GN2242" s="12"/>
      <c r="GO2242" s="12"/>
      <c r="GP2242" s="12"/>
      <c r="GQ2242" s="12"/>
      <c r="GR2242" s="12"/>
    </row>
    <row r="2243" spans="1:200" x14ac:dyDescent="0.2">
      <c r="A2243" s="79">
        <f t="shared" si="752"/>
        <v>45315</v>
      </c>
      <c r="B2243" s="80" t="str">
        <f t="shared" ca="1" si="753"/>
        <v>n.d</v>
      </c>
      <c r="C2243" s="81">
        <f t="shared" ca="1" si="754"/>
        <v>1136.6050237500001</v>
      </c>
      <c r="D2243" s="82">
        <f ca="1">IF(A2243&lt;$B$1,VLOOKUP(A2243,[1]DI!$A$4:$B$15000,2,FALSE),0)</f>
        <v>0</v>
      </c>
      <c r="E2243" s="81">
        <f t="shared" ca="1" si="755"/>
        <v>0</v>
      </c>
      <c r="F2243" s="83">
        <f t="shared" si="750"/>
        <v>1.1679999999999999</v>
      </c>
      <c r="G2243" s="84">
        <f t="shared" ca="1" si="756"/>
        <v>1</v>
      </c>
      <c r="H2243" s="81">
        <f ca="1">TRUNC(PRODUCT(G$10:G2242),15)</f>
        <v>1.40945772534528</v>
      </c>
      <c r="I2243" s="81">
        <f t="shared" ca="1" si="757"/>
        <v>1.40945772534528</v>
      </c>
      <c r="J2243" s="81">
        <f t="shared" ca="1" si="758"/>
        <v>1</v>
      </c>
      <c r="K2243" s="81">
        <f t="shared" ca="1" si="759"/>
        <v>0</v>
      </c>
      <c r="L2243" s="85">
        <f>IF(VLOOKUP(A2243,$U$12:$AD$125,8)=VLOOKUP(A2242,$U$12:$AD$125,8),0,VLOOKUP(A2243,U$12:$AD$125,8))</f>
        <v>0</v>
      </c>
      <c r="M2243" s="86">
        <f>IF(L2243&gt;0,VLOOKUP(L2243,T$12:$AC$125,7),0)</f>
        <v>0</v>
      </c>
      <c r="N2243" s="81">
        <f t="shared" si="751"/>
        <v>0</v>
      </c>
      <c r="O2243" s="81">
        <f t="shared" ca="1" si="760"/>
        <v>0</v>
      </c>
      <c r="P2243" s="87" t="str">
        <f t="shared" si="761"/>
        <v>A+J=</v>
      </c>
      <c r="Q2243" s="88">
        <f t="shared" si="762"/>
        <v>45406</v>
      </c>
      <c r="R2243" s="7"/>
      <c r="S2243" s="7"/>
      <c r="T2243" s="7"/>
      <c r="U2243" s="7"/>
      <c r="V2243" s="7"/>
      <c r="W2243" s="7"/>
      <c r="X2243" s="7"/>
      <c r="Y2243" s="7"/>
      <c r="Z2243" s="7"/>
      <c r="AA2243" s="7"/>
      <c r="AB2243" s="7"/>
      <c r="AC2243" s="7"/>
      <c r="AD2243" s="7"/>
      <c r="AE2243" s="7"/>
      <c r="AF2243" s="65"/>
      <c r="AG2243" s="9"/>
      <c r="AH2243" s="9"/>
      <c r="AI2243" s="4"/>
      <c r="AJ2243" s="10"/>
      <c r="AK2243" s="4"/>
      <c r="AL2243" s="65"/>
      <c r="AM2243" s="10"/>
      <c r="AN2243" s="9"/>
      <c r="AO2243" s="7"/>
      <c r="AP2243" s="11"/>
      <c r="AQ2243" s="9"/>
      <c r="AR2243" s="8"/>
      <c r="AS2243" s="65"/>
      <c r="AT2243" s="12"/>
      <c r="AU2243" s="12"/>
      <c r="AV2243" s="22"/>
      <c r="AW2243" s="12"/>
      <c r="AX2243" s="12"/>
      <c r="AY2243" s="12"/>
      <c r="AZ2243" s="12"/>
      <c r="BA2243" s="12"/>
      <c r="BB2243" s="12"/>
      <c r="BC2243" s="12"/>
      <c r="BD2243" s="12"/>
      <c r="BE2243" s="12"/>
      <c r="BF2243" s="12"/>
      <c r="BG2243" s="12"/>
      <c r="BH2243" s="12"/>
      <c r="BI2243" s="12"/>
      <c r="BJ2243" s="12"/>
      <c r="BK2243" s="12"/>
      <c r="BL2243" s="12"/>
      <c r="BM2243" s="12"/>
      <c r="BN2243" s="12"/>
      <c r="BO2243" s="12"/>
      <c r="BP2243" s="12"/>
      <c r="BQ2243" s="12"/>
      <c r="BR2243" s="12"/>
      <c r="BS2243" s="12"/>
      <c r="BT2243" s="12"/>
      <c r="BU2243" s="12"/>
      <c r="BV2243" s="12"/>
      <c r="BW2243" s="12"/>
      <c r="BX2243" s="12"/>
      <c r="BY2243" s="12"/>
      <c r="BZ2243" s="12"/>
      <c r="CA2243" s="12"/>
      <c r="CB2243" s="12"/>
      <c r="CC2243" s="12"/>
      <c r="CD2243" s="12"/>
      <c r="CE2243" s="12"/>
      <c r="CF2243" s="12"/>
      <c r="CG2243" s="12"/>
      <c r="CH2243" s="12"/>
      <c r="CI2243" s="12"/>
      <c r="CJ2243" s="12"/>
      <c r="CK2243" s="12"/>
      <c r="CL2243" s="12"/>
      <c r="CM2243" s="12"/>
      <c r="CN2243" s="12"/>
      <c r="CO2243" s="12"/>
      <c r="CP2243" s="12"/>
      <c r="CQ2243" s="12"/>
      <c r="CR2243" s="12"/>
      <c r="CS2243" s="12"/>
      <c r="CT2243" s="12"/>
      <c r="CU2243" s="12"/>
      <c r="CV2243" s="12"/>
      <c r="CW2243" s="12"/>
      <c r="CX2243" s="12"/>
      <c r="CY2243" s="12"/>
      <c r="CZ2243" s="12"/>
      <c r="DA2243" s="12"/>
      <c r="DB2243" s="12"/>
      <c r="DC2243" s="12"/>
      <c r="DD2243" s="12"/>
      <c r="DE2243" s="12"/>
      <c r="DF2243" s="12"/>
      <c r="DG2243" s="12"/>
      <c r="DH2243" s="12"/>
      <c r="DI2243" s="12"/>
      <c r="DJ2243" s="12"/>
      <c r="DK2243" s="12"/>
      <c r="DL2243" s="12"/>
      <c r="DM2243" s="12"/>
      <c r="DN2243" s="12"/>
      <c r="DO2243" s="12"/>
      <c r="DP2243" s="12"/>
      <c r="DQ2243" s="12"/>
      <c r="DR2243" s="12"/>
      <c r="DS2243" s="12"/>
      <c r="DT2243" s="12"/>
      <c r="DU2243" s="12"/>
      <c r="DV2243" s="12"/>
      <c r="DW2243" s="12"/>
      <c r="DX2243" s="12"/>
      <c r="DY2243" s="12"/>
      <c r="DZ2243" s="12"/>
      <c r="EA2243" s="12"/>
      <c r="EB2243" s="12"/>
      <c r="EC2243" s="12"/>
      <c r="ED2243" s="12"/>
      <c r="EE2243" s="12"/>
      <c r="EF2243" s="12"/>
      <c r="EG2243" s="12"/>
      <c r="EH2243" s="12"/>
      <c r="EI2243" s="12"/>
      <c r="EJ2243" s="12"/>
      <c r="EK2243" s="12"/>
      <c r="EL2243" s="12"/>
      <c r="EM2243" s="12"/>
      <c r="EN2243" s="12"/>
      <c r="EO2243" s="12"/>
      <c r="EP2243" s="12"/>
      <c r="EQ2243" s="12"/>
      <c r="ER2243" s="12"/>
      <c r="ES2243" s="12"/>
      <c r="ET2243" s="12"/>
      <c r="EU2243" s="12"/>
      <c r="EV2243" s="12"/>
      <c r="EW2243" s="12"/>
      <c r="EX2243" s="12"/>
      <c r="EY2243" s="12"/>
      <c r="EZ2243" s="12"/>
      <c r="FA2243" s="12"/>
      <c r="FB2243" s="12"/>
      <c r="FC2243" s="12"/>
      <c r="FD2243" s="12"/>
      <c r="FE2243" s="12"/>
      <c r="FF2243" s="12"/>
      <c r="FG2243" s="12"/>
      <c r="FH2243" s="12"/>
      <c r="FI2243" s="12"/>
      <c r="FJ2243" s="12"/>
      <c r="FK2243" s="12"/>
      <c r="FL2243" s="12"/>
      <c r="FM2243" s="12"/>
      <c r="FN2243" s="12"/>
      <c r="FO2243" s="12"/>
      <c r="FP2243" s="12"/>
      <c r="FQ2243" s="12"/>
      <c r="FR2243" s="12"/>
      <c r="FS2243" s="12"/>
      <c r="FT2243" s="12"/>
      <c r="FU2243" s="12"/>
      <c r="FV2243" s="12"/>
      <c r="FW2243" s="12"/>
      <c r="FX2243" s="12"/>
      <c r="FY2243" s="12"/>
      <c r="FZ2243" s="12"/>
      <c r="GA2243" s="12"/>
      <c r="GB2243" s="12"/>
      <c r="GC2243" s="12"/>
      <c r="GD2243" s="12"/>
      <c r="GE2243" s="12"/>
      <c r="GF2243" s="12"/>
      <c r="GG2243" s="12"/>
      <c r="GH2243" s="12"/>
      <c r="GI2243" s="12"/>
      <c r="GJ2243" s="12"/>
      <c r="GK2243" s="12"/>
      <c r="GL2243" s="12"/>
      <c r="GM2243" s="12"/>
      <c r="GN2243" s="12"/>
      <c r="GO2243" s="12"/>
      <c r="GP2243" s="12"/>
      <c r="GQ2243" s="12"/>
      <c r="GR2243" s="12"/>
    </row>
    <row r="2244" spans="1:200" x14ac:dyDescent="0.2">
      <c r="A2244" s="79">
        <f t="shared" si="752"/>
        <v>45316</v>
      </c>
      <c r="B2244" s="80" t="str">
        <f t="shared" ca="1" si="753"/>
        <v>n.d</v>
      </c>
      <c r="C2244" s="81">
        <f t="shared" ca="1" si="754"/>
        <v>1136.6050237500001</v>
      </c>
      <c r="D2244" s="82">
        <f ca="1">IF(A2244&lt;$B$1,VLOOKUP(A2244,[1]DI!$A$4:$B$15000,2,FALSE),0)</f>
        <v>0</v>
      </c>
      <c r="E2244" s="81">
        <f t="shared" ca="1" si="755"/>
        <v>0</v>
      </c>
      <c r="F2244" s="83">
        <f t="shared" si="750"/>
        <v>1.1679999999999999</v>
      </c>
      <c r="G2244" s="84">
        <f t="shared" ca="1" si="756"/>
        <v>1</v>
      </c>
      <c r="H2244" s="81">
        <f ca="1">TRUNC(PRODUCT(G$10:G2243),15)</f>
        <v>1.40945772534528</v>
      </c>
      <c r="I2244" s="81">
        <f t="shared" ca="1" si="757"/>
        <v>1.40945772534528</v>
      </c>
      <c r="J2244" s="81">
        <f t="shared" ca="1" si="758"/>
        <v>1</v>
      </c>
      <c r="K2244" s="81">
        <f t="shared" ca="1" si="759"/>
        <v>0</v>
      </c>
      <c r="L2244" s="85">
        <f>IF(VLOOKUP(A2244,$U$12:$AD$125,8)=VLOOKUP(A2243,$U$12:$AD$125,8),0,VLOOKUP(A2244,U$12:$AD$125,8))</f>
        <v>0</v>
      </c>
      <c r="M2244" s="86">
        <f>IF(L2244&gt;0,VLOOKUP(L2244,T$12:$AC$125,7),0)</f>
        <v>0</v>
      </c>
      <c r="N2244" s="81">
        <f t="shared" si="751"/>
        <v>0</v>
      </c>
      <c r="O2244" s="81">
        <f t="shared" ca="1" si="760"/>
        <v>0</v>
      </c>
      <c r="P2244" s="87" t="str">
        <f t="shared" si="761"/>
        <v>A+J=</v>
      </c>
      <c r="Q2244" s="88">
        <f t="shared" si="762"/>
        <v>45406</v>
      </c>
      <c r="R2244" s="7"/>
      <c r="S2244" s="7"/>
      <c r="T2244" s="7"/>
      <c r="U2244" s="7"/>
      <c r="V2244" s="7"/>
      <c r="W2244" s="7"/>
      <c r="X2244" s="7"/>
      <c r="Y2244" s="7"/>
      <c r="Z2244" s="7"/>
      <c r="AA2244" s="7"/>
      <c r="AB2244" s="7"/>
      <c r="AC2244" s="7"/>
      <c r="AD2244" s="7"/>
      <c r="AE2244" s="7"/>
      <c r="AF2244" s="65"/>
      <c r="AG2244" s="9"/>
      <c r="AH2244" s="9"/>
      <c r="AI2244" s="4"/>
      <c r="AJ2244" s="10"/>
      <c r="AK2244" s="4"/>
      <c r="AL2244" s="65"/>
      <c r="AM2244" s="10"/>
      <c r="AN2244" s="9"/>
      <c r="AO2244" s="7"/>
      <c r="AP2244" s="11"/>
      <c r="AQ2244" s="9"/>
      <c r="AR2244" s="8"/>
      <c r="AS2244" s="65"/>
      <c r="AT2244" s="12"/>
      <c r="AU2244" s="12"/>
      <c r="AV2244" s="22"/>
      <c r="AW2244" s="12"/>
      <c r="AX2244" s="12"/>
      <c r="AY2244" s="12"/>
      <c r="AZ2244" s="12"/>
      <c r="BA2244" s="12"/>
      <c r="BB2244" s="12"/>
      <c r="BC2244" s="12"/>
      <c r="BD2244" s="12"/>
      <c r="BE2244" s="12"/>
      <c r="BF2244" s="12"/>
      <c r="BG2244" s="12"/>
      <c r="BH2244" s="12"/>
      <c r="BI2244" s="12"/>
      <c r="BJ2244" s="12"/>
      <c r="BK2244" s="12"/>
      <c r="BL2244" s="12"/>
      <c r="BM2244" s="12"/>
      <c r="BN2244" s="12"/>
      <c r="BO2244" s="12"/>
      <c r="BP2244" s="12"/>
      <c r="BQ2244" s="12"/>
      <c r="BR2244" s="12"/>
      <c r="BS2244" s="12"/>
      <c r="BT2244" s="12"/>
      <c r="BU2244" s="12"/>
      <c r="BV2244" s="12"/>
      <c r="BW2244" s="12"/>
      <c r="BX2244" s="12"/>
      <c r="BY2244" s="12"/>
      <c r="BZ2244" s="12"/>
      <c r="CA2244" s="12"/>
      <c r="CB2244" s="12"/>
      <c r="CC2244" s="12"/>
      <c r="CD2244" s="12"/>
      <c r="CE2244" s="12"/>
      <c r="CF2244" s="12"/>
      <c r="CG2244" s="12"/>
      <c r="CH2244" s="12"/>
      <c r="CI2244" s="12"/>
      <c r="CJ2244" s="12"/>
      <c r="CK2244" s="12"/>
      <c r="CL2244" s="12"/>
      <c r="CM2244" s="12"/>
      <c r="CN2244" s="12"/>
      <c r="CO2244" s="12"/>
      <c r="CP2244" s="12"/>
      <c r="CQ2244" s="12"/>
      <c r="CR2244" s="12"/>
      <c r="CS2244" s="12"/>
      <c r="CT2244" s="12"/>
      <c r="CU2244" s="12"/>
      <c r="CV2244" s="12"/>
      <c r="CW2244" s="12"/>
      <c r="CX2244" s="12"/>
      <c r="CY2244" s="12"/>
      <c r="CZ2244" s="12"/>
      <c r="DA2244" s="12"/>
      <c r="DB2244" s="12"/>
      <c r="DC2244" s="12"/>
      <c r="DD2244" s="12"/>
      <c r="DE2244" s="12"/>
      <c r="DF2244" s="12"/>
      <c r="DG2244" s="12"/>
      <c r="DH2244" s="12"/>
      <c r="DI2244" s="12"/>
      <c r="DJ2244" s="12"/>
      <c r="DK2244" s="12"/>
      <c r="DL2244" s="12"/>
      <c r="DM2244" s="12"/>
      <c r="DN2244" s="12"/>
      <c r="DO2244" s="12"/>
      <c r="DP2244" s="12"/>
      <c r="DQ2244" s="12"/>
      <c r="DR2244" s="12"/>
      <c r="DS2244" s="12"/>
      <c r="DT2244" s="12"/>
      <c r="DU2244" s="12"/>
      <c r="DV2244" s="12"/>
      <c r="DW2244" s="12"/>
      <c r="DX2244" s="12"/>
      <c r="DY2244" s="12"/>
      <c r="DZ2244" s="12"/>
      <c r="EA2244" s="12"/>
      <c r="EB2244" s="12"/>
      <c r="EC2244" s="12"/>
      <c r="ED2244" s="12"/>
      <c r="EE2244" s="12"/>
      <c r="EF2244" s="12"/>
      <c r="EG2244" s="12"/>
      <c r="EH2244" s="12"/>
      <c r="EI2244" s="12"/>
      <c r="EJ2244" s="12"/>
      <c r="EK2244" s="12"/>
      <c r="EL2244" s="12"/>
      <c r="EM2244" s="12"/>
      <c r="EN2244" s="12"/>
      <c r="EO2244" s="12"/>
      <c r="EP2244" s="12"/>
      <c r="EQ2244" s="12"/>
      <c r="ER2244" s="12"/>
      <c r="ES2244" s="12"/>
      <c r="ET2244" s="12"/>
      <c r="EU2244" s="12"/>
      <c r="EV2244" s="12"/>
      <c r="EW2244" s="12"/>
      <c r="EX2244" s="12"/>
      <c r="EY2244" s="12"/>
      <c r="EZ2244" s="12"/>
      <c r="FA2244" s="12"/>
      <c r="FB2244" s="12"/>
      <c r="FC2244" s="12"/>
      <c r="FD2244" s="12"/>
      <c r="FE2244" s="12"/>
      <c r="FF2244" s="12"/>
      <c r="FG2244" s="12"/>
      <c r="FH2244" s="12"/>
      <c r="FI2244" s="12"/>
      <c r="FJ2244" s="12"/>
      <c r="FK2244" s="12"/>
      <c r="FL2244" s="12"/>
      <c r="FM2244" s="12"/>
      <c r="FN2244" s="12"/>
      <c r="FO2244" s="12"/>
      <c r="FP2244" s="12"/>
      <c r="FQ2244" s="12"/>
      <c r="FR2244" s="12"/>
      <c r="FS2244" s="12"/>
      <c r="FT2244" s="12"/>
      <c r="FU2244" s="12"/>
      <c r="FV2244" s="12"/>
      <c r="FW2244" s="12"/>
      <c r="FX2244" s="12"/>
      <c r="FY2244" s="12"/>
      <c r="FZ2244" s="12"/>
      <c r="GA2244" s="12"/>
      <c r="GB2244" s="12"/>
      <c r="GC2244" s="12"/>
      <c r="GD2244" s="12"/>
      <c r="GE2244" s="12"/>
      <c r="GF2244" s="12"/>
      <c r="GG2244" s="12"/>
      <c r="GH2244" s="12"/>
      <c r="GI2244" s="12"/>
      <c r="GJ2244" s="12"/>
      <c r="GK2244" s="12"/>
      <c r="GL2244" s="12"/>
      <c r="GM2244" s="12"/>
      <c r="GN2244" s="12"/>
      <c r="GO2244" s="12"/>
      <c r="GP2244" s="12"/>
      <c r="GQ2244" s="12"/>
      <c r="GR2244" s="12"/>
    </row>
    <row r="2245" spans="1:200" x14ac:dyDescent="0.2">
      <c r="A2245" s="79">
        <f t="shared" si="752"/>
        <v>45317</v>
      </c>
      <c r="B2245" s="80" t="str">
        <f t="shared" ca="1" si="753"/>
        <v>n.d</v>
      </c>
      <c r="C2245" s="81">
        <f t="shared" ca="1" si="754"/>
        <v>1136.6050237500001</v>
      </c>
      <c r="D2245" s="82">
        <f ca="1">IF(A2245&lt;$B$1,VLOOKUP(A2245,[1]DI!$A$4:$B$15000,2,FALSE),0)</f>
        <v>0</v>
      </c>
      <c r="E2245" s="81">
        <f t="shared" ca="1" si="755"/>
        <v>0</v>
      </c>
      <c r="F2245" s="83">
        <f t="shared" si="750"/>
        <v>1.1679999999999999</v>
      </c>
      <c r="G2245" s="84">
        <f t="shared" ca="1" si="756"/>
        <v>1</v>
      </c>
      <c r="H2245" s="81">
        <f ca="1">TRUNC(PRODUCT(G$10:G2244),15)</f>
        <v>1.40945772534528</v>
      </c>
      <c r="I2245" s="81">
        <f t="shared" ca="1" si="757"/>
        <v>1.40945772534528</v>
      </c>
      <c r="J2245" s="81">
        <f t="shared" ca="1" si="758"/>
        <v>1</v>
      </c>
      <c r="K2245" s="81">
        <f t="shared" ca="1" si="759"/>
        <v>0</v>
      </c>
      <c r="L2245" s="85">
        <f>IF(VLOOKUP(A2245,$U$12:$AD$125,8)=VLOOKUP(A2244,$U$12:$AD$125,8),0,VLOOKUP(A2245,U$12:$AD$125,8))</f>
        <v>0</v>
      </c>
      <c r="M2245" s="86">
        <f>IF(L2245&gt;0,VLOOKUP(L2245,T$12:$AC$125,7),0)</f>
        <v>0</v>
      </c>
      <c r="N2245" s="81">
        <f t="shared" si="751"/>
        <v>0</v>
      </c>
      <c r="O2245" s="81">
        <f t="shared" ca="1" si="760"/>
        <v>0</v>
      </c>
      <c r="P2245" s="87" t="str">
        <f t="shared" si="761"/>
        <v>A+J=</v>
      </c>
      <c r="Q2245" s="88">
        <f t="shared" si="762"/>
        <v>45406</v>
      </c>
      <c r="R2245" s="7"/>
      <c r="S2245" s="7"/>
      <c r="T2245" s="7"/>
      <c r="U2245" s="7"/>
      <c r="V2245" s="7"/>
      <c r="W2245" s="7"/>
      <c r="X2245" s="7"/>
      <c r="Y2245" s="7"/>
      <c r="Z2245" s="7"/>
      <c r="AA2245" s="7"/>
      <c r="AB2245" s="7"/>
      <c r="AC2245" s="7"/>
      <c r="AD2245" s="7"/>
      <c r="AE2245" s="7"/>
      <c r="AF2245" s="65"/>
      <c r="AG2245" s="9"/>
      <c r="AH2245" s="9"/>
      <c r="AI2245" s="4"/>
      <c r="AJ2245" s="10"/>
      <c r="AK2245" s="4"/>
      <c r="AL2245" s="65"/>
      <c r="AM2245" s="10"/>
      <c r="AN2245" s="9"/>
      <c r="AO2245" s="7"/>
      <c r="AP2245" s="11"/>
      <c r="AQ2245" s="9"/>
      <c r="AR2245" s="8"/>
      <c r="AS2245" s="65"/>
      <c r="AT2245" s="12"/>
      <c r="AU2245" s="12"/>
      <c r="AV2245" s="22"/>
      <c r="AW2245" s="12"/>
      <c r="AX2245" s="12"/>
      <c r="AY2245" s="12"/>
      <c r="AZ2245" s="12"/>
      <c r="BA2245" s="12"/>
      <c r="BB2245" s="12"/>
      <c r="BC2245" s="12"/>
      <c r="BD2245" s="12"/>
      <c r="BE2245" s="12"/>
      <c r="BF2245" s="12"/>
      <c r="BG2245" s="12"/>
      <c r="BH2245" s="12"/>
      <c r="BI2245" s="12"/>
      <c r="BJ2245" s="12"/>
      <c r="BK2245" s="12"/>
      <c r="BL2245" s="12"/>
      <c r="BM2245" s="12"/>
      <c r="BN2245" s="12"/>
      <c r="BO2245" s="12"/>
      <c r="BP2245" s="12"/>
      <c r="BQ2245" s="12"/>
      <c r="BR2245" s="12"/>
      <c r="BS2245" s="12"/>
      <c r="BT2245" s="12"/>
      <c r="BU2245" s="12"/>
      <c r="BV2245" s="12"/>
      <c r="BW2245" s="12"/>
      <c r="BX2245" s="12"/>
      <c r="BY2245" s="12"/>
      <c r="BZ2245" s="12"/>
      <c r="CA2245" s="12"/>
      <c r="CB2245" s="12"/>
      <c r="CC2245" s="12"/>
      <c r="CD2245" s="12"/>
      <c r="CE2245" s="12"/>
      <c r="CF2245" s="12"/>
      <c r="CG2245" s="12"/>
      <c r="CH2245" s="12"/>
      <c r="CI2245" s="12"/>
      <c r="CJ2245" s="12"/>
      <c r="CK2245" s="12"/>
      <c r="CL2245" s="12"/>
      <c r="CM2245" s="12"/>
      <c r="CN2245" s="12"/>
      <c r="CO2245" s="12"/>
      <c r="CP2245" s="12"/>
      <c r="CQ2245" s="12"/>
      <c r="CR2245" s="12"/>
      <c r="CS2245" s="12"/>
      <c r="CT2245" s="12"/>
      <c r="CU2245" s="12"/>
      <c r="CV2245" s="12"/>
      <c r="CW2245" s="12"/>
      <c r="CX2245" s="12"/>
      <c r="CY2245" s="12"/>
      <c r="CZ2245" s="12"/>
      <c r="DA2245" s="12"/>
      <c r="DB2245" s="12"/>
      <c r="DC2245" s="12"/>
      <c r="DD2245" s="12"/>
      <c r="DE2245" s="12"/>
      <c r="DF2245" s="12"/>
      <c r="DG2245" s="12"/>
      <c r="DH2245" s="12"/>
      <c r="DI2245" s="12"/>
      <c r="DJ2245" s="12"/>
      <c r="DK2245" s="12"/>
      <c r="DL2245" s="12"/>
      <c r="DM2245" s="12"/>
      <c r="DN2245" s="12"/>
      <c r="DO2245" s="12"/>
      <c r="DP2245" s="12"/>
      <c r="DQ2245" s="12"/>
      <c r="DR2245" s="12"/>
      <c r="DS2245" s="12"/>
      <c r="DT2245" s="12"/>
      <c r="DU2245" s="12"/>
      <c r="DV2245" s="12"/>
      <c r="DW2245" s="12"/>
      <c r="DX2245" s="12"/>
      <c r="DY2245" s="12"/>
      <c r="DZ2245" s="12"/>
      <c r="EA2245" s="12"/>
      <c r="EB2245" s="12"/>
      <c r="EC2245" s="12"/>
      <c r="ED2245" s="12"/>
      <c r="EE2245" s="12"/>
      <c r="EF2245" s="12"/>
      <c r="EG2245" s="12"/>
      <c r="EH2245" s="12"/>
      <c r="EI2245" s="12"/>
      <c r="EJ2245" s="12"/>
      <c r="EK2245" s="12"/>
      <c r="EL2245" s="12"/>
      <c r="EM2245" s="12"/>
      <c r="EN2245" s="12"/>
      <c r="EO2245" s="12"/>
      <c r="EP2245" s="12"/>
      <c r="EQ2245" s="12"/>
      <c r="ER2245" s="12"/>
      <c r="ES2245" s="12"/>
      <c r="ET2245" s="12"/>
      <c r="EU2245" s="12"/>
      <c r="EV2245" s="12"/>
      <c r="EW2245" s="12"/>
      <c r="EX2245" s="12"/>
      <c r="EY2245" s="12"/>
      <c r="EZ2245" s="12"/>
      <c r="FA2245" s="12"/>
      <c r="FB2245" s="12"/>
      <c r="FC2245" s="12"/>
      <c r="FD2245" s="12"/>
      <c r="FE2245" s="12"/>
      <c r="FF2245" s="12"/>
      <c r="FG2245" s="12"/>
      <c r="FH2245" s="12"/>
      <c r="FI2245" s="12"/>
      <c r="FJ2245" s="12"/>
      <c r="FK2245" s="12"/>
      <c r="FL2245" s="12"/>
      <c r="FM2245" s="12"/>
      <c r="FN2245" s="12"/>
      <c r="FO2245" s="12"/>
      <c r="FP2245" s="12"/>
      <c r="FQ2245" s="12"/>
      <c r="FR2245" s="12"/>
      <c r="FS2245" s="12"/>
      <c r="FT2245" s="12"/>
      <c r="FU2245" s="12"/>
      <c r="FV2245" s="12"/>
      <c r="FW2245" s="12"/>
      <c r="FX2245" s="12"/>
      <c r="FY2245" s="12"/>
      <c r="FZ2245" s="12"/>
      <c r="GA2245" s="12"/>
      <c r="GB2245" s="12"/>
      <c r="GC2245" s="12"/>
      <c r="GD2245" s="12"/>
      <c r="GE2245" s="12"/>
      <c r="GF2245" s="12"/>
      <c r="GG2245" s="12"/>
      <c r="GH2245" s="12"/>
      <c r="GI2245" s="12"/>
      <c r="GJ2245" s="12"/>
      <c r="GK2245" s="12"/>
      <c r="GL2245" s="12"/>
      <c r="GM2245" s="12"/>
      <c r="GN2245" s="12"/>
      <c r="GO2245" s="12"/>
      <c r="GP2245" s="12"/>
      <c r="GQ2245" s="12"/>
      <c r="GR2245" s="12"/>
    </row>
    <row r="2246" spans="1:200" x14ac:dyDescent="0.2">
      <c r="A2246" s="79">
        <f t="shared" si="752"/>
        <v>45318</v>
      </c>
      <c r="B2246" s="80" t="str">
        <f t="shared" ca="1" si="753"/>
        <v>n.d</v>
      </c>
      <c r="C2246" s="81">
        <f t="shared" ca="1" si="754"/>
        <v>1136.6050237500001</v>
      </c>
      <c r="D2246" s="82">
        <f ca="1">IF(A2246&lt;$B$1,VLOOKUP(A2246,[1]DI!$A$4:$B$15000,2,FALSE),0)</f>
        <v>0</v>
      </c>
      <c r="E2246" s="81">
        <f t="shared" ca="1" si="755"/>
        <v>0</v>
      </c>
      <c r="F2246" s="83">
        <f t="shared" si="750"/>
        <v>1.1679999999999999</v>
      </c>
      <c r="G2246" s="84">
        <f t="shared" ca="1" si="756"/>
        <v>1</v>
      </c>
      <c r="H2246" s="81">
        <f ca="1">TRUNC(PRODUCT(G$10:G2245),15)</f>
        <v>1.40945772534528</v>
      </c>
      <c r="I2246" s="81">
        <f t="shared" ca="1" si="757"/>
        <v>1.40945772534528</v>
      </c>
      <c r="J2246" s="81">
        <f t="shared" ca="1" si="758"/>
        <v>1</v>
      </c>
      <c r="K2246" s="81">
        <f t="shared" ca="1" si="759"/>
        <v>0</v>
      </c>
      <c r="L2246" s="85">
        <f>IF(VLOOKUP(A2246,$U$12:$AD$125,8)=VLOOKUP(A2245,$U$12:$AD$125,8),0,VLOOKUP(A2246,U$12:$AD$125,8))</f>
        <v>0</v>
      </c>
      <c r="M2246" s="86">
        <f>IF(L2246&gt;0,VLOOKUP(L2246,T$12:$AC$125,7),0)</f>
        <v>0</v>
      </c>
      <c r="N2246" s="81">
        <f t="shared" si="751"/>
        <v>0</v>
      </c>
      <c r="O2246" s="81">
        <f t="shared" ca="1" si="760"/>
        <v>0</v>
      </c>
      <c r="P2246" s="87" t="str">
        <f t="shared" si="761"/>
        <v>A+J=</v>
      </c>
      <c r="Q2246" s="88">
        <f t="shared" si="762"/>
        <v>45406</v>
      </c>
      <c r="R2246" s="7"/>
      <c r="S2246" s="7"/>
      <c r="T2246" s="7"/>
      <c r="U2246" s="7"/>
      <c r="V2246" s="7"/>
      <c r="W2246" s="7"/>
      <c r="X2246" s="7"/>
      <c r="Y2246" s="7"/>
      <c r="Z2246" s="7"/>
      <c r="AA2246" s="7"/>
      <c r="AB2246" s="7"/>
      <c r="AC2246" s="7"/>
      <c r="AD2246" s="7"/>
      <c r="AE2246" s="7"/>
      <c r="AF2246" s="65"/>
      <c r="AG2246" s="9"/>
      <c r="AH2246" s="9"/>
      <c r="AI2246" s="4"/>
      <c r="AJ2246" s="10"/>
      <c r="AK2246" s="4"/>
      <c r="AL2246" s="65"/>
      <c r="AM2246" s="10"/>
      <c r="AN2246" s="9"/>
      <c r="AO2246" s="7"/>
      <c r="AP2246" s="11"/>
      <c r="AQ2246" s="9"/>
      <c r="AR2246" s="8"/>
      <c r="AS2246" s="65"/>
      <c r="AT2246" s="12"/>
      <c r="AU2246" s="12"/>
      <c r="AV2246" s="22"/>
      <c r="AW2246" s="12"/>
      <c r="AX2246" s="12"/>
      <c r="AY2246" s="12"/>
      <c r="AZ2246" s="12"/>
      <c r="BA2246" s="12"/>
      <c r="BB2246" s="12"/>
      <c r="BC2246" s="12"/>
      <c r="BD2246" s="12"/>
      <c r="BE2246" s="12"/>
      <c r="BF2246" s="12"/>
      <c r="BG2246" s="12"/>
      <c r="BH2246" s="12"/>
      <c r="BI2246" s="12"/>
      <c r="BJ2246" s="12"/>
      <c r="BK2246" s="12"/>
      <c r="BL2246" s="12"/>
      <c r="BM2246" s="12"/>
      <c r="BN2246" s="12"/>
      <c r="BO2246" s="12"/>
      <c r="BP2246" s="12"/>
      <c r="BQ2246" s="12"/>
      <c r="BR2246" s="12"/>
      <c r="BS2246" s="12"/>
      <c r="BT2246" s="12"/>
      <c r="BU2246" s="12"/>
      <c r="BV2246" s="12"/>
      <c r="BW2246" s="12"/>
      <c r="BX2246" s="12"/>
      <c r="BY2246" s="12"/>
      <c r="BZ2246" s="12"/>
      <c r="CA2246" s="12"/>
      <c r="CB2246" s="12"/>
      <c r="CC2246" s="12"/>
      <c r="CD2246" s="12"/>
      <c r="CE2246" s="12"/>
      <c r="CF2246" s="12"/>
      <c r="CG2246" s="12"/>
      <c r="CH2246" s="12"/>
      <c r="CI2246" s="12"/>
      <c r="CJ2246" s="12"/>
      <c r="CK2246" s="12"/>
      <c r="CL2246" s="12"/>
      <c r="CM2246" s="12"/>
      <c r="CN2246" s="12"/>
      <c r="CO2246" s="12"/>
      <c r="CP2246" s="12"/>
      <c r="CQ2246" s="12"/>
      <c r="CR2246" s="12"/>
      <c r="CS2246" s="12"/>
      <c r="CT2246" s="12"/>
      <c r="CU2246" s="12"/>
      <c r="CV2246" s="12"/>
      <c r="CW2246" s="12"/>
      <c r="CX2246" s="12"/>
      <c r="CY2246" s="12"/>
      <c r="CZ2246" s="12"/>
      <c r="DA2246" s="12"/>
      <c r="DB2246" s="12"/>
      <c r="DC2246" s="12"/>
      <c r="DD2246" s="12"/>
      <c r="DE2246" s="12"/>
      <c r="DF2246" s="12"/>
      <c r="DG2246" s="12"/>
      <c r="DH2246" s="12"/>
      <c r="DI2246" s="12"/>
      <c r="DJ2246" s="12"/>
      <c r="DK2246" s="12"/>
      <c r="DL2246" s="12"/>
      <c r="DM2246" s="12"/>
      <c r="DN2246" s="12"/>
      <c r="DO2246" s="12"/>
      <c r="DP2246" s="12"/>
      <c r="DQ2246" s="12"/>
      <c r="DR2246" s="12"/>
      <c r="DS2246" s="12"/>
      <c r="DT2246" s="12"/>
      <c r="DU2246" s="12"/>
      <c r="DV2246" s="12"/>
      <c r="DW2246" s="12"/>
      <c r="DX2246" s="12"/>
      <c r="DY2246" s="12"/>
      <c r="DZ2246" s="12"/>
      <c r="EA2246" s="12"/>
      <c r="EB2246" s="12"/>
      <c r="EC2246" s="12"/>
      <c r="ED2246" s="12"/>
      <c r="EE2246" s="12"/>
      <c r="EF2246" s="12"/>
      <c r="EG2246" s="12"/>
      <c r="EH2246" s="12"/>
      <c r="EI2246" s="12"/>
      <c r="EJ2246" s="12"/>
      <c r="EK2246" s="12"/>
      <c r="EL2246" s="12"/>
      <c r="EM2246" s="12"/>
      <c r="EN2246" s="12"/>
      <c r="EO2246" s="12"/>
      <c r="EP2246" s="12"/>
      <c r="EQ2246" s="12"/>
      <c r="ER2246" s="12"/>
      <c r="ES2246" s="12"/>
      <c r="ET2246" s="12"/>
      <c r="EU2246" s="12"/>
      <c r="EV2246" s="12"/>
      <c r="EW2246" s="12"/>
      <c r="EX2246" s="12"/>
      <c r="EY2246" s="12"/>
      <c r="EZ2246" s="12"/>
      <c r="FA2246" s="12"/>
      <c r="FB2246" s="12"/>
      <c r="FC2246" s="12"/>
      <c r="FD2246" s="12"/>
      <c r="FE2246" s="12"/>
      <c r="FF2246" s="12"/>
      <c r="FG2246" s="12"/>
      <c r="FH2246" s="12"/>
      <c r="FI2246" s="12"/>
      <c r="FJ2246" s="12"/>
      <c r="FK2246" s="12"/>
      <c r="FL2246" s="12"/>
      <c r="FM2246" s="12"/>
      <c r="FN2246" s="12"/>
      <c r="FO2246" s="12"/>
      <c r="FP2246" s="12"/>
      <c r="FQ2246" s="12"/>
      <c r="FR2246" s="12"/>
      <c r="FS2246" s="12"/>
      <c r="FT2246" s="12"/>
      <c r="FU2246" s="12"/>
      <c r="FV2246" s="12"/>
      <c r="FW2246" s="12"/>
      <c r="FX2246" s="12"/>
      <c r="FY2246" s="12"/>
      <c r="FZ2246" s="12"/>
      <c r="GA2246" s="12"/>
      <c r="GB2246" s="12"/>
      <c r="GC2246" s="12"/>
      <c r="GD2246" s="12"/>
      <c r="GE2246" s="12"/>
      <c r="GF2246" s="12"/>
      <c r="GG2246" s="12"/>
      <c r="GH2246" s="12"/>
      <c r="GI2246" s="12"/>
      <c r="GJ2246" s="12"/>
      <c r="GK2246" s="12"/>
      <c r="GL2246" s="12"/>
      <c r="GM2246" s="12"/>
      <c r="GN2246" s="12"/>
      <c r="GO2246" s="12"/>
      <c r="GP2246" s="12"/>
      <c r="GQ2246" s="12"/>
      <c r="GR2246" s="12"/>
    </row>
    <row r="2247" spans="1:200" x14ac:dyDescent="0.2">
      <c r="A2247" s="79">
        <f t="shared" si="752"/>
        <v>45319</v>
      </c>
      <c r="B2247" s="80" t="str">
        <f t="shared" ca="1" si="753"/>
        <v>n.d</v>
      </c>
      <c r="C2247" s="81">
        <f t="shared" ca="1" si="754"/>
        <v>1136.6050237500001</v>
      </c>
      <c r="D2247" s="82">
        <f ca="1">IF(A2247&lt;$B$1,VLOOKUP(A2247,[1]DI!$A$4:$B$15000,2,FALSE),0)</f>
        <v>0</v>
      </c>
      <c r="E2247" s="81">
        <f t="shared" ca="1" si="755"/>
        <v>0</v>
      </c>
      <c r="F2247" s="83">
        <f t="shared" si="750"/>
        <v>1.1679999999999999</v>
      </c>
      <c r="G2247" s="84">
        <f t="shared" ca="1" si="756"/>
        <v>1</v>
      </c>
      <c r="H2247" s="81">
        <f ca="1">TRUNC(PRODUCT(G$10:G2246),15)</f>
        <v>1.40945772534528</v>
      </c>
      <c r="I2247" s="81">
        <f t="shared" ca="1" si="757"/>
        <v>1.40945772534528</v>
      </c>
      <c r="J2247" s="81">
        <f t="shared" ca="1" si="758"/>
        <v>1</v>
      </c>
      <c r="K2247" s="81">
        <f t="shared" ca="1" si="759"/>
        <v>0</v>
      </c>
      <c r="L2247" s="85">
        <f>IF(VLOOKUP(A2247,$U$12:$AD$125,8)=VLOOKUP(A2246,$U$12:$AD$125,8),0,VLOOKUP(A2247,U$12:$AD$125,8))</f>
        <v>0</v>
      </c>
      <c r="M2247" s="86">
        <f>IF(L2247&gt;0,VLOOKUP(L2247,T$12:$AC$125,7),0)</f>
        <v>0</v>
      </c>
      <c r="N2247" s="81">
        <f t="shared" si="751"/>
        <v>0</v>
      </c>
      <c r="O2247" s="81">
        <f t="shared" ca="1" si="760"/>
        <v>0</v>
      </c>
      <c r="P2247" s="87" t="str">
        <f t="shared" si="761"/>
        <v>A+J=</v>
      </c>
      <c r="Q2247" s="88">
        <f t="shared" si="762"/>
        <v>45406</v>
      </c>
      <c r="R2247" s="7"/>
      <c r="S2247" s="7"/>
      <c r="T2247" s="7"/>
      <c r="U2247" s="7"/>
      <c r="V2247" s="7"/>
      <c r="W2247" s="7"/>
      <c r="X2247" s="7"/>
      <c r="Y2247" s="7"/>
      <c r="Z2247" s="7"/>
      <c r="AA2247" s="7"/>
      <c r="AB2247" s="7"/>
      <c r="AC2247" s="7"/>
      <c r="AD2247" s="7"/>
      <c r="AE2247" s="7"/>
      <c r="AF2247" s="65"/>
      <c r="AG2247" s="9"/>
      <c r="AH2247" s="9"/>
      <c r="AI2247" s="4"/>
      <c r="AJ2247" s="10"/>
      <c r="AK2247" s="4"/>
      <c r="AL2247" s="65"/>
      <c r="AM2247" s="10"/>
      <c r="AN2247" s="9"/>
      <c r="AO2247" s="7"/>
      <c r="AP2247" s="11"/>
      <c r="AQ2247" s="9"/>
      <c r="AR2247" s="8"/>
      <c r="AS2247" s="65"/>
      <c r="AT2247" s="12"/>
      <c r="AU2247" s="12"/>
      <c r="AV2247" s="22"/>
      <c r="AW2247" s="12"/>
      <c r="AX2247" s="12"/>
      <c r="AY2247" s="12"/>
      <c r="AZ2247" s="12"/>
      <c r="BA2247" s="12"/>
      <c r="BB2247" s="12"/>
      <c r="BC2247" s="12"/>
      <c r="BD2247" s="12"/>
      <c r="BE2247" s="12"/>
      <c r="BF2247" s="12"/>
      <c r="BG2247" s="12"/>
      <c r="BH2247" s="12"/>
      <c r="BI2247" s="12"/>
      <c r="BJ2247" s="12"/>
      <c r="BK2247" s="12"/>
      <c r="BL2247" s="12"/>
      <c r="BM2247" s="12"/>
      <c r="BN2247" s="12"/>
      <c r="BO2247" s="12"/>
      <c r="BP2247" s="12"/>
      <c r="BQ2247" s="12"/>
      <c r="BR2247" s="12"/>
      <c r="BS2247" s="12"/>
      <c r="BT2247" s="12"/>
      <c r="BU2247" s="12"/>
      <c r="BV2247" s="12"/>
      <c r="BW2247" s="12"/>
      <c r="BX2247" s="12"/>
      <c r="BY2247" s="12"/>
      <c r="BZ2247" s="12"/>
      <c r="CA2247" s="12"/>
      <c r="CB2247" s="12"/>
      <c r="CC2247" s="12"/>
      <c r="CD2247" s="12"/>
      <c r="CE2247" s="12"/>
      <c r="CF2247" s="12"/>
      <c r="CG2247" s="12"/>
      <c r="CH2247" s="12"/>
      <c r="CI2247" s="12"/>
      <c r="CJ2247" s="12"/>
      <c r="CK2247" s="12"/>
      <c r="CL2247" s="12"/>
      <c r="CM2247" s="12"/>
      <c r="CN2247" s="12"/>
      <c r="CO2247" s="12"/>
      <c r="CP2247" s="12"/>
      <c r="CQ2247" s="12"/>
      <c r="CR2247" s="12"/>
      <c r="CS2247" s="12"/>
      <c r="CT2247" s="12"/>
      <c r="CU2247" s="12"/>
      <c r="CV2247" s="12"/>
      <c r="CW2247" s="12"/>
      <c r="CX2247" s="12"/>
      <c r="CY2247" s="12"/>
      <c r="CZ2247" s="12"/>
      <c r="DA2247" s="12"/>
      <c r="DB2247" s="12"/>
      <c r="DC2247" s="12"/>
      <c r="DD2247" s="12"/>
      <c r="DE2247" s="12"/>
      <c r="DF2247" s="12"/>
      <c r="DG2247" s="12"/>
      <c r="DH2247" s="12"/>
      <c r="DI2247" s="12"/>
      <c r="DJ2247" s="12"/>
      <c r="DK2247" s="12"/>
      <c r="DL2247" s="12"/>
      <c r="DM2247" s="12"/>
      <c r="DN2247" s="12"/>
      <c r="DO2247" s="12"/>
      <c r="DP2247" s="12"/>
      <c r="DQ2247" s="12"/>
      <c r="DR2247" s="12"/>
      <c r="DS2247" s="12"/>
      <c r="DT2247" s="12"/>
      <c r="DU2247" s="12"/>
      <c r="DV2247" s="12"/>
      <c r="DW2247" s="12"/>
      <c r="DX2247" s="12"/>
      <c r="DY2247" s="12"/>
      <c r="DZ2247" s="12"/>
      <c r="EA2247" s="12"/>
      <c r="EB2247" s="12"/>
      <c r="EC2247" s="12"/>
      <c r="ED2247" s="12"/>
      <c r="EE2247" s="12"/>
      <c r="EF2247" s="12"/>
      <c r="EG2247" s="12"/>
      <c r="EH2247" s="12"/>
      <c r="EI2247" s="12"/>
      <c r="EJ2247" s="12"/>
      <c r="EK2247" s="12"/>
      <c r="EL2247" s="12"/>
      <c r="EM2247" s="12"/>
      <c r="EN2247" s="12"/>
      <c r="EO2247" s="12"/>
      <c r="EP2247" s="12"/>
      <c r="EQ2247" s="12"/>
      <c r="ER2247" s="12"/>
      <c r="ES2247" s="12"/>
      <c r="ET2247" s="12"/>
      <c r="EU2247" s="12"/>
      <c r="EV2247" s="12"/>
      <c r="EW2247" s="12"/>
      <c r="EX2247" s="12"/>
      <c r="EY2247" s="12"/>
      <c r="EZ2247" s="12"/>
      <c r="FA2247" s="12"/>
      <c r="FB2247" s="12"/>
      <c r="FC2247" s="12"/>
      <c r="FD2247" s="12"/>
      <c r="FE2247" s="12"/>
      <c r="FF2247" s="12"/>
      <c r="FG2247" s="12"/>
      <c r="FH2247" s="12"/>
      <c r="FI2247" s="12"/>
      <c r="FJ2247" s="12"/>
      <c r="FK2247" s="12"/>
      <c r="FL2247" s="12"/>
      <c r="FM2247" s="12"/>
      <c r="FN2247" s="12"/>
      <c r="FO2247" s="12"/>
      <c r="FP2247" s="12"/>
      <c r="FQ2247" s="12"/>
      <c r="FR2247" s="12"/>
      <c r="FS2247" s="12"/>
      <c r="FT2247" s="12"/>
      <c r="FU2247" s="12"/>
      <c r="FV2247" s="12"/>
      <c r="FW2247" s="12"/>
      <c r="FX2247" s="12"/>
      <c r="FY2247" s="12"/>
      <c r="FZ2247" s="12"/>
      <c r="GA2247" s="12"/>
      <c r="GB2247" s="12"/>
      <c r="GC2247" s="12"/>
      <c r="GD2247" s="12"/>
      <c r="GE2247" s="12"/>
      <c r="GF2247" s="12"/>
      <c r="GG2247" s="12"/>
      <c r="GH2247" s="12"/>
      <c r="GI2247" s="12"/>
      <c r="GJ2247" s="12"/>
      <c r="GK2247" s="12"/>
      <c r="GL2247" s="12"/>
      <c r="GM2247" s="12"/>
      <c r="GN2247" s="12"/>
      <c r="GO2247" s="12"/>
      <c r="GP2247" s="12"/>
      <c r="GQ2247" s="12"/>
      <c r="GR2247" s="12"/>
    </row>
    <row r="2248" spans="1:200" x14ac:dyDescent="0.2">
      <c r="A2248" s="79">
        <f t="shared" si="752"/>
        <v>45320</v>
      </c>
      <c r="B2248" s="80" t="str">
        <f t="shared" ca="1" si="753"/>
        <v>n.d</v>
      </c>
      <c r="C2248" s="81">
        <f t="shared" ca="1" si="754"/>
        <v>1136.6050237500001</v>
      </c>
      <c r="D2248" s="82">
        <f ca="1">IF(A2248&lt;$B$1,VLOOKUP(A2248,[1]DI!$A$4:$B$15000,2,FALSE),0)</f>
        <v>0</v>
      </c>
      <c r="E2248" s="81">
        <f t="shared" ca="1" si="755"/>
        <v>0</v>
      </c>
      <c r="F2248" s="83">
        <f t="shared" si="750"/>
        <v>1.1679999999999999</v>
      </c>
      <c r="G2248" s="84">
        <f t="shared" ca="1" si="756"/>
        <v>1</v>
      </c>
      <c r="H2248" s="81">
        <f ca="1">TRUNC(PRODUCT(G$10:G2247),15)</f>
        <v>1.40945772534528</v>
      </c>
      <c r="I2248" s="81">
        <f t="shared" ca="1" si="757"/>
        <v>1.40945772534528</v>
      </c>
      <c r="J2248" s="81">
        <f t="shared" ca="1" si="758"/>
        <v>1</v>
      </c>
      <c r="K2248" s="81">
        <f t="shared" ca="1" si="759"/>
        <v>0</v>
      </c>
      <c r="L2248" s="85">
        <f>IF(VLOOKUP(A2248,$U$12:$AD$125,8)=VLOOKUP(A2247,$U$12:$AD$125,8),0,VLOOKUP(A2248,U$12:$AD$125,8))</f>
        <v>0</v>
      </c>
      <c r="M2248" s="86">
        <f>IF(L2248&gt;0,VLOOKUP(L2248,T$12:$AC$125,7),0)</f>
        <v>0</v>
      </c>
      <c r="N2248" s="81">
        <f t="shared" si="751"/>
        <v>0</v>
      </c>
      <c r="O2248" s="81">
        <f t="shared" ca="1" si="760"/>
        <v>0</v>
      </c>
      <c r="P2248" s="87" t="str">
        <f t="shared" si="761"/>
        <v>A+J=</v>
      </c>
      <c r="Q2248" s="88">
        <f t="shared" si="762"/>
        <v>45406</v>
      </c>
      <c r="R2248" s="7"/>
      <c r="S2248" s="7"/>
      <c r="T2248" s="7"/>
      <c r="U2248" s="7"/>
      <c r="V2248" s="7"/>
      <c r="W2248" s="7"/>
      <c r="X2248" s="7"/>
      <c r="Y2248" s="7"/>
      <c r="Z2248" s="7"/>
      <c r="AA2248" s="7"/>
      <c r="AB2248" s="7"/>
      <c r="AC2248" s="7"/>
      <c r="AD2248" s="7"/>
      <c r="AE2248" s="7"/>
      <c r="AF2248" s="65"/>
      <c r="AG2248" s="9"/>
      <c r="AH2248" s="9"/>
      <c r="AI2248" s="4"/>
      <c r="AJ2248" s="10"/>
      <c r="AK2248" s="4"/>
      <c r="AL2248" s="65"/>
      <c r="AM2248" s="10"/>
      <c r="AN2248" s="9"/>
      <c r="AO2248" s="7"/>
      <c r="AP2248" s="11"/>
      <c r="AQ2248" s="9"/>
      <c r="AR2248" s="8"/>
      <c r="AS2248" s="65"/>
      <c r="AT2248" s="12"/>
      <c r="AU2248" s="12"/>
      <c r="AV2248" s="22"/>
      <c r="AW2248" s="12"/>
      <c r="AX2248" s="12"/>
      <c r="AY2248" s="12"/>
      <c r="AZ2248" s="12"/>
      <c r="BA2248" s="12"/>
      <c r="BB2248" s="12"/>
      <c r="BC2248" s="12"/>
      <c r="BD2248" s="12"/>
      <c r="BE2248" s="12"/>
      <c r="BF2248" s="12"/>
      <c r="BG2248" s="12"/>
      <c r="BH2248" s="12"/>
      <c r="BI2248" s="12"/>
      <c r="BJ2248" s="12"/>
      <c r="BK2248" s="12"/>
      <c r="BL2248" s="12"/>
      <c r="BM2248" s="12"/>
      <c r="BN2248" s="12"/>
      <c r="BO2248" s="12"/>
      <c r="BP2248" s="12"/>
      <c r="BQ2248" s="12"/>
      <c r="BR2248" s="12"/>
      <c r="BS2248" s="12"/>
      <c r="BT2248" s="12"/>
      <c r="BU2248" s="12"/>
      <c r="BV2248" s="12"/>
      <c r="BW2248" s="12"/>
      <c r="BX2248" s="12"/>
      <c r="BY2248" s="12"/>
      <c r="BZ2248" s="12"/>
      <c r="CA2248" s="12"/>
      <c r="CB2248" s="12"/>
      <c r="CC2248" s="12"/>
      <c r="CD2248" s="12"/>
      <c r="CE2248" s="12"/>
      <c r="CF2248" s="12"/>
      <c r="CG2248" s="12"/>
      <c r="CH2248" s="12"/>
      <c r="CI2248" s="12"/>
      <c r="CJ2248" s="12"/>
      <c r="CK2248" s="12"/>
      <c r="CL2248" s="12"/>
      <c r="CM2248" s="12"/>
      <c r="CN2248" s="12"/>
      <c r="CO2248" s="12"/>
      <c r="CP2248" s="12"/>
      <c r="CQ2248" s="12"/>
      <c r="CR2248" s="12"/>
      <c r="CS2248" s="12"/>
      <c r="CT2248" s="12"/>
      <c r="CU2248" s="12"/>
      <c r="CV2248" s="12"/>
      <c r="CW2248" s="12"/>
      <c r="CX2248" s="12"/>
      <c r="CY2248" s="12"/>
      <c r="CZ2248" s="12"/>
      <c r="DA2248" s="12"/>
      <c r="DB2248" s="12"/>
      <c r="DC2248" s="12"/>
      <c r="DD2248" s="12"/>
      <c r="DE2248" s="12"/>
      <c r="DF2248" s="12"/>
      <c r="DG2248" s="12"/>
      <c r="DH2248" s="12"/>
      <c r="DI2248" s="12"/>
      <c r="DJ2248" s="12"/>
      <c r="DK2248" s="12"/>
      <c r="DL2248" s="12"/>
      <c r="DM2248" s="12"/>
      <c r="DN2248" s="12"/>
      <c r="DO2248" s="12"/>
      <c r="DP2248" s="12"/>
      <c r="DQ2248" s="12"/>
      <c r="DR2248" s="12"/>
      <c r="DS2248" s="12"/>
      <c r="DT2248" s="12"/>
      <c r="DU2248" s="12"/>
      <c r="DV2248" s="12"/>
      <c r="DW2248" s="12"/>
      <c r="DX2248" s="12"/>
      <c r="DY2248" s="12"/>
      <c r="DZ2248" s="12"/>
      <c r="EA2248" s="12"/>
      <c r="EB2248" s="12"/>
      <c r="EC2248" s="12"/>
      <c r="ED2248" s="12"/>
      <c r="EE2248" s="12"/>
      <c r="EF2248" s="12"/>
      <c r="EG2248" s="12"/>
      <c r="EH2248" s="12"/>
      <c r="EI2248" s="12"/>
      <c r="EJ2248" s="12"/>
      <c r="EK2248" s="12"/>
      <c r="EL2248" s="12"/>
      <c r="EM2248" s="12"/>
      <c r="EN2248" s="12"/>
      <c r="EO2248" s="12"/>
      <c r="EP2248" s="12"/>
      <c r="EQ2248" s="12"/>
      <c r="ER2248" s="12"/>
      <c r="ES2248" s="12"/>
      <c r="ET2248" s="12"/>
      <c r="EU2248" s="12"/>
      <c r="EV2248" s="12"/>
      <c r="EW2248" s="12"/>
      <c r="EX2248" s="12"/>
      <c r="EY2248" s="12"/>
      <c r="EZ2248" s="12"/>
      <c r="FA2248" s="12"/>
      <c r="FB2248" s="12"/>
      <c r="FC2248" s="12"/>
      <c r="FD2248" s="12"/>
      <c r="FE2248" s="12"/>
      <c r="FF2248" s="12"/>
      <c r="FG2248" s="12"/>
      <c r="FH2248" s="12"/>
      <c r="FI2248" s="12"/>
      <c r="FJ2248" s="12"/>
      <c r="FK2248" s="12"/>
      <c r="FL2248" s="12"/>
      <c r="FM2248" s="12"/>
      <c r="FN2248" s="12"/>
      <c r="FO2248" s="12"/>
      <c r="FP2248" s="12"/>
      <c r="FQ2248" s="12"/>
      <c r="FR2248" s="12"/>
      <c r="FS2248" s="12"/>
      <c r="FT2248" s="12"/>
      <c r="FU2248" s="12"/>
      <c r="FV2248" s="12"/>
      <c r="FW2248" s="12"/>
      <c r="FX2248" s="12"/>
      <c r="FY2248" s="12"/>
      <c r="FZ2248" s="12"/>
      <c r="GA2248" s="12"/>
      <c r="GB2248" s="12"/>
      <c r="GC2248" s="12"/>
      <c r="GD2248" s="12"/>
      <c r="GE2248" s="12"/>
      <c r="GF2248" s="12"/>
      <c r="GG2248" s="12"/>
      <c r="GH2248" s="12"/>
      <c r="GI2248" s="12"/>
      <c r="GJ2248" s="12"/>
      <c r="GK2248" s="12"/>
      <c r="GL2248" s="12"/>
      <c r="GM2248" s="12"/>
      <c r="GN2248" s="12"/>
      <c r="GO2248" s="12"/>
      <c r="GP2248" s="12"/>
      <c r="GQ2248" s="12"/>
      <c r="GR2248" s="12"/>
    </row>
    <row r="2249" spans="1:200" x14ac:dyDescent="0.2">
      <c r="A2249" s="79">
        <f t="shared" si="752"/>
        <v>45321</v>
      </c>
      <c r="B2249" s="80" t="str">
        <f t="shared" ca="1" si="753"/>
        <v>n.d</v>
      </c>
      <c r="C2249" s="81">
        <f t="shared" ca="1" si="754"/>
        <v>1136.6050237500001</v>
      </c>
      <c r="D2249" s="82">
        <f ca="1">IF(A2249&lt;$B$1,VLOOKUP(A2249,[1]DI!$A$4:$B$15000,2,FALSE),0)</f>
        <v>0</v>
      </c>
      <c r="E2249" s="81">
        <f t="shared" ca="1" si="755"/>
        <v>0</v>
      </c>
      <c r="F2249" s="83">
        <f t="shared" si="750"/>
        <v>1.1679999999999999</v>
      </c>
      <c r="G2249" s="84">
        <f t="shared" ca="1" si="756"/>
        <v>1</v>
      </c>
      <c r="H2249" s="81">
        <f ca="1">TRUNC(PRODUCT(G$10:G2248),15)</f>
        <v>1.40945772534528</v>
      </c>
      <c r="I2249" s="81">
        <f t="shared" ca="1" si="757"/>
        <v>1.40945772534528</v>
      </c>
      <c r="J2249" s="81">
        <f t="shared" ca="1" si="758"/>
        <v>1</v>
      </c>
      <c r="K2249" s="81">
        <f t="shared" ca="1" si="759"/>
        <v>0</v>
      </c>
      <c r="L2249" s="85">
        <f>IF(VLOOKUP(A2249,$U$12:$AD$125,8)=VLOOKUP(A2248,$U$12:$AD$125,8),0,VLOOKUP(A2249,U$12:$AD$125,8))</f>
        <v>0</v>
      </c>
      <c r="M2249" s="86">
        <f>IF(L2249&gt;0,VLOOKUP(L2249,T$12:$AC$125,7),0)</f>
        <v>0</v>
      </c>
      <c r="N2249" s="81">
        <f t="shared" si="751"/>
        <v>0</v>
      </c>
      <c r="O2249" s="81">
        <f t="shared" ca="1" si="760"/>
        <v>0</v>
      </c>
      <c r="P2249" s="87" t="str">
        <f t="shared" si="761"/>
        <v>A+J=</v>
      </c>
      <c r="Q2249" s="88">
        <f t="shared" si="762"/>
        <v>45406</v>
      </c>
      <c r="R2249" s="7"/>
      <c r="S2249" s="7"/>
      <c r="T2249" s="7"/>
      <c r="U2249" s="7"/>
      <c r="V2249" s="7"/>
      <c r="W2249" s="7"/>
      <c r="X2249" s="7"/>
      <c r="Y2249" s="7"/>
      <c r="Z2249" s="7"/>
      <c r="AA2249" s="7"/>
      <c r="AB2249" s="7"/>
      <c r="AC2249" s="7"/>
      <c r="AD2249" s="7"/>
      <c r="AE2249" s="7"/>
      <c r="AF2249" s="65"/>
      <c r="AG2249" s="9"/>
      <c r="AH2249" s="9"/>
      <c r="AI2249" s="4"/>
      <c r="AJ2249" s="10"/>
      <c r="AK2249" s="4"/>
      <c r="AL2249" s="65"/>
      <c r="AM2249" s="10"/>
      <c r="AN2249" s="9"/>
      <c r="AO2249" s="7"/>
      <c r="AP2249" s="11"/>
      <c r="AQ2249" s="9"/>
      <c r="AR2249" s="8"/>
      <c r="AS2249" s="65"/>
      <c r="AT2249" s="12"/>
      <c r="AU2249" s="12"/>
      <c r="AV2249" s="22"/>
      <c r="AW2249" s="12"/>
      <c r="AX2249" s="12"/>
      <c r="AY2249" s="12"/>
      <c r="AZ2249" s="12"/>
      <c r="BA2249" s="12"/>
      <c r="BB2249" s="12"/>
      <c r="BC2249" s="12"/>
      <c r="BD2249" s="12"/>
      <c r="BE2249" s="12"/>
      <c r="BF2249" s="12"/>
      <c r="BG2249" s="12"/>
      <c r="BH2249" s="12"/>
      <c r="BI2249" s="12"/>
      <c r="BJ2249" s="12"/>
      <c r="BK2249" s="12"/>
      <c r="BL2249" s="12"/>
      <c r="BM2249" s="12"/>
      <c r="BN2249" s="12"/>
      <c r="BO2249" s="12"/>
      <c r="BP2249" s="12"/>
      <c r="BQ2249" s="12"/>
      <c r="BR2249" s="12"/>
      <c r="BS2249" s="12"/>
      <c r="BT2249" s="12"/>
      <c r="BU2249" s="12"/>
      <c r="BV2249" s="12"/>
      <c r="BW2249" s="12"/>
      <c r="BX2249" s="12"/>
      <c r="BY2249" s="12"/>
      <c r="BZ2249" s="12"/>
      <c r="CA2249" s="12"/>
      <c r="CB2249" s="12"/>
      <c r="CC2249" s="12"/>
      <c r="CD2249" s="12"/>
      <c r="CE2249" s="12"/>
      <c r="CF2249" s="12"/>
      <c r="CG2249" s="12"/>
      <c r="CH2249" s="12"/>
      <c r="CI2249" s="12"/>
      <c r="CJ2249" s="12"/>
      <c r="CK2249" s="12"/>
      <c r="CL2249" s="12"/>
      <c r="CM2249" s="12"/>
      <c r="CN2249" s="12"/>
      <c r="CO2249" s="12"/>
      <c r="CP2249" s="12"/>
      <c r="CQ2249" s="12"/>
      <c r="CR2249" s="12"/>
      <c r="CS2249" s="12"/>
      <c r="CT2249" s="12"/>
      <c r="CU2249" s="12"/>
      <c r="CV2249" s="12"/>
      <c r="CW2249" s="12"/>
      <c r="CX2249" s="12"/>
      <c r="CY2249" s="12"/>
      <c r="CZ2249" s="12"/>
      <c r="DA2249" s="12"/>
      <c r="DB2249" s="12"/>
      <c r="DC2249" s="12"/>
      <c r="DD2249" s="12"/>
      <c r="DE2249" s="12"/>
      <c r="DF2249" s="12"/>
      <c r="DG2249" s="12"/>
      <c r="DH2249" s="12"/>
      <c r="DI2249" s="12"/>
      <c r="DJ2249" s="12"/>
      <c r="DK2249" s="12"/>
      <c r="DL2249" s="12"/>
      <c r="DM2249" s="12"/>
      <c r="DN2249" s="12"/>
      <c r="DO2249" s="12"/>
      <c r="DP2249" s="12"/>
      <c r="DQ2249" s="12"/>
      <c r="DR2249" s="12"/>
      <c r="DS2249" s="12"/>
      <c r="DT2249" s="12"/>
      <c r="DU2249" s="12"/>
      <c r="DV2249" s="12"/>
      <c r="DW2249" s="12"/>
      <c r="DX2249" s="12"/>
      <c r="DY2249" s="12"/>
      <c r="DZ2249" s="12"/>
      <c r="EA2249" s="12"/>
      <c r="EB2249" s="12"/>
      <c r="EC2249" s="12"/>
      <c r="ED2249" s="12"/>
      <c r="EE2249" s="12"/>
      <c r="EF2249" s="12"/>
      <c r="EG2249" s="12"/>
      <c r="EH2249" s="12"/>
      <c r="EI2249" s="12"/>
      <c r="EJ2249" s="12"/>
      <c r="EK2249" s="12"/>
      <c r="EL2249" s="12"/>
      <c r="EM2249" s="12"/>
      <c r="EN2249" s="12"/>
      <c r="EO2249" s="12"/>
      <c r="EP2249" s="12"/>
      <c r="EQ2249" s="12"/>
      <c r="ER2249" s="12"/>
      <c r="ES2249" s="12"/>
      <c r="ET2249" s="12"/>
      <c r="EU2249" s="12"/>
      <c r="EV2249" s="12"/>
      <c r="EW2249" s="12"/>
      <c r="EX2249" s="12"/>
      <c r="EY2249" s="12"/>
      <c r="EZ2249" s="12"/>
      <c r="FA2249" s="12"/>
      <c r="FB2249" s="12"/>
      <c r="FC2249" s="12"/>
      <c r="FD2249" s="12"/>
      <c r="FE2249" s="12"/>
      <c r="FF2249" s="12"/>
      <c r="FG2249" s="12"/>
      <c r="FH2249" s="12"/>
      <c r="FI2249" s="12"/>
      <c r="FJ2249" s="12"/>
      <c r="FK2249" s="12"/>
      <c r="FL2249" s="12"/>
      <c r="FM2249" s="12"/>
      <c r="FN2249" s="12"/>
      <c r="FO2249" s="12"/>
      <c r="FP2249" s="12"/>
      <c r="FQ2249" s="12"/>
      <c r="FR2249" s="12"/>
      <c r="FS2249" s="12"/>
      <c r="FT2249" s="12"/>
      <c r="FU2249" s="12"/>
      <c r="FV2249" s="12"/>
      <c r="FW2249" s="12"/>
      <c r="FX2249" s="12"/>
      <c r="FY2249" s="12"/>
      <c r="FZ2249" s="12"/>
      <c r="GA2249" s="12"/>
      <c r="GB2249" s="12"/>
      <c r="GC2249" s="12"/>
      <c r="GD2249" s="12"/>
      <c r="GE2249" s="12"/>
      <c r="GF2249" s="12"/>
      <c r="GG2249" s="12"/>
      <c r="GH2249" s="12"/>
      <c r="GI2249" s="12"/>
      <c r="GJ2249" s="12"/>
      <c r="GK2249" s="12"/>
      <c r="GL2249" s="12"/>
      <c r="GM2249" s="12"/>
      <c r="GN2249" s="12"/>
      <c r="GO2249" s="12"/>
      <c r="GP2249" s="12"/>
      <c r="GQ2249" s="12"/>
      <c r="GR2249" s="12"/>
    </row>
    <row r="2250" spans="1:200" x14ac:dyDescent="0.2">
      <c r="A2250" s="79">
        <f t="shared" si="752"/>
        <v>45322</v>
      </c>
      <c r="B2250" s="80" t="str">
        <f t="shared" ca="1" si="753"/>
        <v>n.d</v>
      </c>
      <c r="C2250" s="81">
        <f t="shared" ca="1" si="754"/>
        <v>1136.6050237500001</v>
      </c>
      <c r="D2250" s="82">
        <f ca="1">IF(A2250&lt;$B$1,VLOOKUP(A2250,[1]DI!$A$4:$B$15000,2,FALSE),0)</f>
        <v>0</v>
      </c>
      <c r="E2250" s="81">
        <f t="shared" ca="1" si="755"/>
        <v>0</v>
      </c>
      <c r="F2250" s="83">
        <f t="shared" ref="F2250:F2313" si="763">IF(A2250&gt;$H$2,$I$3,$I$2)</f>
        <v>1.1679999999999999</v>
      </c>
      <c r="G2250" s="84">
        <f t="shared" ca="1" si="756"/>
        <v>1</v>
      </c>
      <c r="H2250" s="81">
        <f ca="1">TRUNC(PRODUCT(G$10:G2249),15)</f>
        <v>1.40945772534528</v>
      </c>
      <c r="I2250" s="81">
        <f t="shared" ca="1" si="757"/>
        <v>1.40945772534528</v>
      </c>
      <c r="J2250" s="81">
        <f t="shared" ca="1" si="758"/>
        <v>1</v>
      </c>
      <c r="K2250" s="81">
        <f t="shared" ca="1" si="759"/>
        <v>0</v>
      </c>
      <c r="L2250" s="85">
        <f>IF(VLOOKUP(A2250,$U$12:$AD$125,8)=VLOOKUP(A2249,$U$12:$AD$125,8),0,VLOOKUP(A2250,U$12:$AD$125,8))</f>
        <v>0</v>
      </c>
      <c r="M2250" s="86">
        <f>IF(L2250&gt;0,VLOOKUP(L2250,T$12:$AC$125,7),0)</f>
        <v>0</v>
      </c>
      <c r="N2250" s="81">
        <f t="shared" si="751"/>
        <v>0</v>
      </c>
      <c r="O2250" s="81">
        <f t="shared" ca="1" si="760"/>
        <v>0</v>
      </c>
      <c r="P2250" s="87" t="str">
        <f t="shared" si="761"/>
        <v>A+J=</v>
      </c>
      <c r="Q2250" s="88">
        <f t="shared" si="762"/>
        <v>45406</v>
      </c>
      <c r="R2250" s="7"/>
      <c r="S2250" s="7"/>
      <c r="T2250" s="7"/>
      <c r="U2250" s="7"/>
      <c r="V2250" s="7"/>
      <c r="W2250" s="7"/>
      <c r="X2250" s="7"/>
      <c r="Y2250" s="7"/>
      <c r="Z2250" s="7"/>
      <c r="AA2250" s="7"/>
      <c r="AB2250" s="7"/>
      <c r="AC2250" s="7"/>
      <c r="AD2250" s="7"/>
      <c r="AE2250" s="7"/>
      <c r="AF2250" s="65"/>
      <c r="AG2250" s="9"/>
      <c r="AH2250" s="9"/>
      <c r="AI2250" s="4"/>
      <c r="AJ2250" s="10"/>
      <c r="AK2250" s="4"/>
      <c r="AL2250" s="65"/>
      <c r="AM2250" s="10"/>
      <c r="AN2250" s="9"/>
      <c r="AO2250" s="7"/>
      <c r="AP2250" s="11"/>
      <c r="AQ2250" s="9"/>
      <c r="AR2250" s="8"/>
      <c r="AS2250" s="65"/>
      <c r="AT2250" s="12"/>
      <c r="AU2250" s="12"/>
      <c r="AV2250" s="22"/>
      <c r="AW2250" s="12"/>
      <c r="AX2250" s="12"/>
      <c r="AY2250" s="12"/>
      <c r="AZ2250" s="12"/>
      <c r="BA2250" s="12"/>
      <c r="BB2250" s="12"/>
      <c r="BC2250" s="12"/>
      <c r="BD2250" s="12"/>
      <c r="BE2250" s="12"/>
      <c r="BF2250" s="12"/>
      <c r="BG2250" s="12"/>
      <c r="BH2250" s="12"/>
      <c r="BI2250" s="12"/>
      <c r="BJ2250" s="12"/>
      <c r="BK2250" s="12"/>
      <c r="BL2250" s="12"/>
      <c r="BM2250" s="12"/>
      <c r="BN2250" s="12"/>
      <c r="BO2250" s="12"/>
      <c r="BP2250" s="12"/>
      <c r="BQ2250" s="12"/>
      <c r="BR2250" s="12"/>
      <c r="BS2250" s="12"/>
      <c r="BT2250" s="12"/>
      <c r="BU2250" s="12"/>
      <c r="BV2250" s="12"/>
      <c r="BW2250" s="12"/>
      <c r="BX2250" s="12"/>
      <c r="BY2250" s="12"/>
      <c r="BZ2250" s="12"/>
      <c r="CA2250" s="12"/>
      <c r="CB2250" s="12"/>
      <c r="CC2250" s="12"/>
      <c r="CD2250" s="12"/>
      <c r="CE2250" s="12"/>
      <c r="CF2250" s="12"/>
      <c r="CG2250" s="12"/>
      <c r="CH2250" s="12"/>
      <c r="CI2250" s="12"/>
      <c r="CJ2250" s="12"/>
      <c r="CK2250" s="12"/>
      <c r="CL2250" s="12"/>
      <c r="CM2250" s="12"/>
      <c r="CN2250" s="12"/>
      <c r="CO2250" s="12"/>
      <c r="CP2250" s="12"/>
      <c r="CQ2250" s="12"/>
      <c r="CR2250" s="12"/>
      <c r="CS2250" s="12"/>
      <c r="CT2250" s="12"/>
      <c r="CU2250" s="12"/>
      <c r="CV2250" s="12"/>
      <c r="CW2250" s="12"/>
      <c r="CX2250" s="12"/>
      <c r="CY2250" s="12"/>
      <c r="CZ2250" s="12"/>
      <c r="DA2250" s="12"/>
      <c r="DB2250" s="12"/>
      <c r="DC2250" s="12"/>
      <c r="DD2250" s="12"/>
      <c r="DE2250" s="12"/>
      <c r="DF2250" s="12"/>
      <c r="DG2250" s="12"/>
      <c r="DH2250" s="12"/>
      <c r="DI2250" s="12"/>
      <c r="DJ2250" s="12"/>
      <c r="DK2250" s="12"/>
      <c r="DL2250" s="12"/>
      <c r="DM2250" s="12"/>
      <c r="DN2250" s="12"/>
      <c r="DO2250" s="12"/>
      <c r="DP2250" s="12"/>
      <c r="DQ2250" s="12"/>
      <c r="DR2250" s="12"/>
      <c r="DS2250" s="12"/>
      <c r="DT2250" s="12"/>
      <c r="DU2250" s="12"/>
      <c r="DV2250" s="12"/>
      <c r="DW2250" s="12"/>
      <c r="DX2250" s="12"/>
      <c r="DY2250" s="12"/>
      <c r="DZ2250" s="12"/>
      <c r="EA2250" s="12"/>
      <c r="EB2250" s="12"/>
      <c r="EC2250" s="12"/>
      <c r="ED2250" s="12"/>
      <c r="EE2250" s="12"/>
      <c r="EF2250" s="12"/>
      <c r="EG2250" s="12"/>
      <c r="EH2250" s="12"/>
      <c r="EI2250" s="12"/>
      <c r="EJ2250" s="12"/>
      <c r="EK2250" s="12"/>
      <c r="EL2250" s="12"/>
      <c r="EM2250" s="12"/>
      <c r="EN2250" s="12"/>
      <c r="EO2250" s="12"/>
      <c r="EP2250" s="12"/>
      <c r="EQ2250" s="12"/>
      <c r="ER2250" s="12"/>
      <c r="ES2250" s="12"/>
      <c r="ET2250" s="12"/>
      <c r="EU2250" s="12"/>
      <c r="EV2250" s="12"/>
      <c r="EW2250" s="12"/>
      <c r="EX2250" s="12"/>
      <c r="EY2250" s="12"/>
      <c r="EZ2250" s="12"/>
      <c r="FA2250" s="12"/>
      <c r="FB2250" s="12"/>
      <c r="FC2250" s="12"/>
      <c r="FD2250" s="12"/>
      <c r="FE2250" s="12"/>
      <c r="FF2250" s="12"/>
      <c r="FG2250" s="12"/>
      <c r="FH2250" s="12"/>
      <c r="FI2250" s="12"/>
      <c r="FJ2250" s="12"/>
      <c r="FK2250" s="12"/>
      <c r="FL2250" s="12"/>
      <c r="FM2250" s="12"/>
      <c r="FN2250" s="12"/>
      <c r="FO2250" s="12"/>
      <c r="FP2250" s="12"/>
      <c r="FQ2250" s="12"/>
      <c r="FR2250" s="12"/>
      <c r="FS2250" s="12"/>
      <c r="FT2250" s="12"/>
      <c r="FU2250" s="12"/>
      <c r="FV2250" s="12"/>
      <c r="FW2250" s="12"/>
      <c r="FX2250" s="12"/>
      <c r="FY2250" s="12"/>
      <c r="FZ2250" s="12"/>
      <c r="GA2250" s="12"/>
      <c r="GB2250" s="12"/>
      <c r="GC2250" s="12"/>
      <c r="GD2250" s="12"/>
      <c r="GE2250" s="12"/>
      <c r="GF2250" s="12"/>
      <c r="GG2250" s="12"/>
      <c r="GH2250" s="12"/>
      <c r="GI2250" s="12"/>
      <c r="GJ2250" s="12"/>
      <c r="GK2250" s="12"/>
      <c r="GL2250" s="12"/>
      <c r="GM2250" s="12"/>
      <c r="GN2250" s="12"/>
      <c r="GO2250" s="12"/>
      <c r="GP2250" s="12"/>
      <c r="GQ2250" s="12"/>
      <c r="GR2250" s="12"/>
    </row>
    <row r="2251" spans="1:200" x14ac:dyDescent="0.2">
      <c r="A2251" s="79">
        <f t="shared" si="752"/>
        <v>45323</v>
      </c>
      <c r="B2251" s="80" t="str">
        <f t="shared" ca="1" si="753"/>
        <v>n.d</v>
      </c>
      <c r="C2251" s="81">
        <f t="shared" ca="1" si="754"/>
        <v>1136.6050237500001</v>
      </c>
      <c r="D2251" s="82">
        <f ca="1">IF(A2251&lt;$B$1,VLOOKUP(A2251,[1]DI!$A$4:$B$15000,2,FALSE),0)</f>
        <v>0</v>
      </c>
      <c r="E2251" s="81">
        <f t="shared" ca="1" si="755"/>
        <v>0</v>
      </c>
      <c r="F2251" s="83">
        <f t="shared" si="763"/>
        <v>1.1679999999999999</v>
      </c>
      <c r="G2251" s="84">
        <f t="shared" ca="1" si="756"/>
        <v>1</v>
      </c>
      <c r="H2251" s="81">
        <f ca="1">TRUNC(PRODUCT(G$10:G2250),15)</f>
        <v>1.40945772534528</v>
      </c>
      <c r="I2251" s="81">
        <f t="shared" ca="1" si="757"/>
        <v>1.40945772534528</v>
      </c>
      <c r="J2251" s="81">
        <f t="shared" ca="1" si="758"/>
        <v>1</v>
      </c>
      <c r="K2251" s="81">
        <f t="shared" ca="1" si="759"/>
        <v>0</v>
      </c>
      <c r="L2251" s="85">
        <f>IF(VLOOKUP(A2251,$U$12:$AD$125,8)=VLOOKUP(A2250,$U$12:$AD$125,8),0,VLOOKUP(A2251,U$12:$AD$125,8))</f>
        <v>0</v>
      </c>
      <c r="M2251" s="86">
        <f>IF(L2251&gt;0,VLOOKUP(L2251,T$12:$AC$125,7),0)</f>
        <v>0</v>
      </c>
      <c r="N2251" s="81">
        <f t="shared" ref="N2251:N2314" si="764">IF(M2251&gt;0,(C2251*M2251),0)</f>
        <v>0</v>
      </c>
      <c r="O2251" s="81">
        <f t="shared" ca="1" si="760"/>
        <v>0</v>
      </c>
      <c r="P2251" s="87" t="str">
        <f t="shared" si="761"/>
        <v>A+J=</v>
      </c>
      <c r="Q2251" s="88">
        <f t="shared" si="762"/>
        <v>45406</v>
      </c>
      <c r="R2251" s="7"/>
      <c r="S2251" s="7"/>
      <c r="T2251" s="7"/>
      <c r="U2251" s="7"/>
      <c r="V2251" s="7"/>
      <c r="W2251" s="7"/>
      <c r="X2251" s="7"/>
      <c r="Y2251" s="7"/>
      <c r="Z2251" s="7"/>
      <c r="AA2251" s="7"/>
      <c r="AB2251" s="7"/>
      <c r="AC2251" s="7"/>
      <c r="AD2251" s="7"/>
      <c r="AE2251" s="7"/>
      <c r="AF2251" s="65"/>
      <c r="AG2251" s="9"/>
      <c r="AH2251" s="9"/>
      <c r="AI2251" s="4"/>
      <c r="AJ2251" s="10"/>
      <c r="AK2251" s="4"/>
      <c r="AL2251" s="65"/>
      <c r="AM2251" s="10"/>
      <c r="AN2251" s="9"/>
      <c r="AO2251" s="7"/>
      <c r="AP2251" s="11"/>
      <c r="AQ2251" s="9"/>
      <c r="AR2251" s="8"/>
      <c r="AS2251" s="65"/>
      <c r="AT2251" s="12"/>
      <c r="AU2251" s="12"/>
      <c r="AV2251" s="22"/>
      <c r="AW2251" s="12"/>
      <c r="AX2251" s="12"/>
      <c r="AY2251" s="12"/>
      <c r="AZ2251" s="12"/>
      <c r="BA2251" s="12"/>
      <c r="BB2251" s="12"/>
      <c r="BC2251" s="12"/>
      <c r="BD2251" s="12"/>
      <c r="BE2251" s="12"/>
      <c r="BF2251" s="12"/>
      <c r="BG2251" s="12"/>
      <c r="BH2251" s="12"/>
      <c r="BI2251" s="12"/>
      <c r="BJ2251" s="12"/>
      <c r="BK2251" s="12"/>
      <c r="BL2251" s="12"/>
      <c r="BM2251" s="12"/>
      <c r="BN2251" s="12"/>
      <c r="BO2251" s="12"/>
      <c r="BP2251" s="12"/>
      <c r="BQ2251" s="12"/>
      <c r="BR2251" s="12"/>
      <c r="BS2251" s="12"/>
      <c r="BT2251" s="12"/>
      <c r="BU2251" s="12"/>
      <c r="BV2251" s="12"/>
      <c r="BW2251" s="12"/>
      <c r="BX2251" s="12"/>
      <c r="BY2251" s="12"/>
      <c r="BZ2251" s="12"/>
      <c r="CA2251" s="12"/>
      <c r="CB2251" s="12"/>
      <c r="CC2251" s="12"/>
      <c r="CD2251" s="12"/>
      <c r="CE2251" s="12"/>
      <c r="CF2251" s="12"/>
      <c r="CG2251" s="12"/>
      <c r="CH2251" s="12"/>
      <c r="CI2251" s="12"/>
      <c r="CJ2251" s="12"/>
      <c r="CK2251" s="12"/>
      <c r="CL2251" s="12"/>
      <c r="CM2251" s="12"/>
      <c r="CN2251" s="12"/>
      <c r="CO2251" s="12"/>
      <c r="CP2251" s="12"/>
      <c r="CQ2251" s="12"/>
      <c r="CR2251" s="12"/>
      <c r="CS2251" s="12"/>
      <c r="CT2251" s="12"/>
      <c r="CU2251" s="12"/>
      <c r="CV2251" s="12"/>
      <c r="CW2251" s="12"/>
      <c r="CX2251" s="12"/>
      <c r="CY2251" s="12"/>
      <c r="CZ2251" s="12"/>
      <c r="DA2251" s="12"/>
      <c r="DB2251" s="12"/>
      <c r="DC2251" s="12"/>
      <c r="DD2251" s="12"/>
      <c r="DE2251" s="12"/>
      <c r="DF2251" s="12"/>
      <c r="DG2251" s="12"/>
      <c r="DH2251" s="12"/>
      <c r="DI2251" s="12"/>
      <c r="DJ2251" s="12"/>
      <c r="DK2251" s="12"/>
      <c r="DL2251" s="12"/>
      <c r="DM2251" s="12"/>
      <c r="DN2251" s="12"/>
      <c r="DO2251" s="12"/>
      <c r="DP2251" s="12"/>
      <c r="DQ2251" s="12"/>
      <c r="DR2251" s="12"/>
      <c r="DS2251" s="12"/>
      <c r="DT2251" s="12"/>
      <c r="DU2251" s="12"/>
      <c r="DV2251" s="12"/>
      <c r="DW2251" s="12"/>
      <c r="DX2251" s="12"/>
      <c r="DY2251" s="12"/>
      <c r="DZ2251" s="12"/>
      <c r="EA2251" s="12"/>
      <c r="EB2251" s="12"/>
      <c r="EC2251" s="12"/>
      <c r="ED2251" s="12"/>
      <c r="EE2251" s="12"/>
      <c r="EF2251" s="12"/>
      <c r="EG2251" s="12"/>
      <c r="EH2251" s="12"/>
      <c r="EI2251" s="12"/>
      <c r="EJ2251" s="12"/>
      <c r="EK2251" s="12"/>
      <c r="EL2251" s="12"/>
      <c r="EM2251" s="12"/>
      <c r="EN2251" s="12"/>
      <c r="EO2251" s="12"/>
      <c r="EP2251" s="12"/>
      <c r="EQ2251" s="12"/>
      <c r="ER2251" s="12"/>
      <c r="ES2251" s="12"/>
      <c r="ET2251" s="12"/>
      <c r="EU2251" s="12"/>
      <c r="EV2251" s="12"/>
      <c r="EW2251" s="12"/>
      <c r="EX2251" s="12"/>
      <c r="EY2251" s="12"/>
      <c r="EZ2251" s="12"/>
      <c r="FA2251" s="12"/>
      <c r="FB2251" s="12"/>
      <c r="FC2251" s="12"/>
      <c r="FD2251" s="12"/>
      <c r="FE2251" s="12"/>
      <c r="FF2251" s="12"/>
      <c r="FG2251" s="12"/>
      <c r="FH2251" s="12"/>
      <c r="FI2251" s="12"/>
      <c r="FJ2251" s="12"/>
      <c r="FK2251" s="12"/>
      <c r="FL2251" s="12"/>
      <c r="FM2251" s="12"/>
      <c r="FN2251" s="12"/>
      <c r="FO2251" s="12"/>
      <c r="FP2251" s="12"/>
      <c r="FQ2251" s="12"/>
      <c r="FR2251" s="12"/>
      <c r="FS2251" s="12"/>
      <c r="FT2251" s="12"/>
      <c r="FU2251" s="12"/>
      <c r="FV2251" s="12"/>
      <c r="FW2251" s="12"/>
      <c r="FX2251" s="12"/>
      <c r="FY2251" s="12"/>
      <c r="FZ2251" s="12"/>
      <c r="GA2251" s="12"/>
      <c r="GB2251" s="12"/>
      <c r="GC2251" s="12"/>
      <c r="GD2251" s="12"/>
      <c r="GE2251" s="12"/>
      <c r="GF2251" s="12"/>
      <c r="GG2251" s="12"/>
      <c r="GH2251" s="12"/>
      <c r="GI2251" s="12"/>
      <c r="GJ2251" s="12"/>
      <c r="GK2251" s="12"/>
      <c r="GL2251" s="12"/>
      <c r="GM2251" s="12"/>
      <c r="GN2251" s="12"/>
      <c r="GO2251" s="12"/>
      <c r="GP2251" s="12"/>
      <c r="GQ2251" s="12"/>
      <c r="GR2251" s="12"/>
    </row>
    <row r="2252" spans="1:200" x14ac:dyDescent="0.2">
      <c r="A2252" s="79">
        <f t="shared" si="752"/>
        <v>45324</v>
      </c>
      <c r="B2252" s="80" t="str">
        <f t="shared" ca="1" si="753"/>
        <v>n.d</v>
      </c>
      <c r="C2252" s="81">
        <f t="shared" ca="1" si="754"/>
        <v>1136.6050237500001</v>
      </c>
      <c r="D2252" s="82">
        <f ca="1">IF(A2252&lt;$B$1,VLOOKUP(A2252,[1]DI!$A$4:$B$15000,2,FALSE),0)</f>
        <v>0</v>
      </c>
      <c r="E2252" s="81">
        <f t="shared" ca="1" si="755"/>
        <v>0</v>
      </c>
      <c r="F2252" s="83">
        <f t="shared" si="763"/>
        <v>1.1679999999999999</v>
      </c>
      <c r="G2252" s="84">
        <f t="shared" ca="1" si="756"/>
        <v>1</v>
      </c>
      <c r="H2252" s="81">
        <f ca="1">TRUNC(PRODUCT(G$10:G2251),15)</f>
        <v>1.40945772534528</v>
      </c>
      <c r="I2252" s="81">
        <f t="shared" ca="1" si="757"/>
        <v>1.40945772534528</v>
      </c>
      <c r="J2252" s="81">
        <f t="shared" ca="1" si="758"/>
        <v>1</v>
      </c>
      <c r="K2252" s="81">
        <f t="shared" ca="1" si="759"/>
        <v>0</v>
      </c>
      <c r="L2252" s="85">
        <f>IF(VLOOKUP(A2252,$U$12:$AD$125,8)=VLOOKUP(A2251,$U$12:$AD$125,8),0,VLOOKUP(A2252,U$12:$AD$125,8))</f>
        <v>0</v>
      </c>
      <c r="M2252" s="86">
        <f>IF(L2252&gt;0,VLOOKUP(L2252,T$12:$AC$125,7),0)</f>
        <v>0</v>
      </c>
      <c r="N2252" s="81">
        <f t="shared" si="764"/>
        <v>0</v>
      </c>
      <c r="O2252" s="81">
        <f t="shared" ca="1" si="760"/>
        <v>0</v>
      </c>
      <c r="P2252" s="87" t="str">
        <f t="shared" si="761"/>
        <v>A+J=</v>
      </c>
      <c r="Q2252" s="88">
        <f t="shared" si="762"/>
        <v>45406</v>
      </c>
      <c r="R2252" s="7"/>
      <c r="S2252" s="7"/>
      <c r="T2252" s="7"/>
      <c r="U2252" s="7"/>
      <c r="V2252" s="7"/>
      <c r="W2252" s="7"/>
      <c r="X2252" s="7"/>
      <c r="Y2252" s="7"/>
      <c r="Z2252" s="7"/>
      <c r="AA2252" s="7"/>
      <c r="AB2252" s="7"/>
      <c r="AC2252" s="7"/>
      <c r="AD2252" s="7"/>
      <c r="AE2252" s="7"/>
      <c r="AF2252" s="65"/>
      <c r="AG2252" s="9"/>
      <c r="AH2252" s="9"/>
      <c r="AI2252" s="4"/>
      <c r="AJ2252" s="10"/>
      <c r="AK2252" s="4"/>
      <c r="AL2252" s="65"/>
      <c r="AM2252" s="10"/>
      <c r="AN2252" s="9"/>
      <c r="AO2252" s="7"/>
      <c r="AP2252" s="11"/>
      <c r="AQ2252" s="9"/>
      <c r="AR2252" s="8"/>
      <c r="AS2252" s="65"/>
      <c r="AT2252" s="12"/>
      <c r="AU2252" s="12"/>
      <c r="AV2252" s="22"/>
      <c r="AW2252" s="12"/>
      <c r="AX2252" s="12"/>
      <c r="AY2252" s="12"/>
      <c r="AZ2252" s="12"/>
      <c r="BA2252" s="12"/>
      <c r="BB2252" s="12"/>
      <c r="BC2252" s="12"/>
      <c r="BD2252" s="12"/>
      <c r="BE2252" s="12"/>
      <c r="BF2252" s="12"/>
      <c r="BG2252" s="12"/>
      <c r="BH2252" s="12"/>
      <c r="BI2252" s="12"/>
      <c r="BJ2252" s="12"/>
      <c r="BK2252" s="12"/>
      <c r="BL2252" s="12"/>
      <c r="BM2252" s="12"/>
      <c r="BN2252" s="12"/>
      <c r="BO2252" s="12"/>
      <c r="BP2252" s="12"/>
      <c r="BQ2252" s="12"/>
      <c r="BR2252" s="12"/>
      <c r="BS2252" s="12"/>
      <c r="BT2252" s="12"/>
      <c r="BU2252" s="12"/>
      <c r="BV2252" s="12"/>
      <c r="BW2252" s="12"/>
      <c r="BX2252" s="12"/>
      <c r="BY2252" s="12"/>
      <c r="BZ2252" s="12"/>
      <c r="CA2252" s="12"/>
      <c r="CB2252" s="12"/>
      <c r="CC2252" s="12"/>
      <c r="CD2252" s="12"/>
      <c r="CE2252" s="12"/>
      <c r="CF2252" s="12"/>
      <c r="CG2252" s="12"/>
      <c r="CH2252" s="12"/>
      <c r="CI2252" s="12"/>
      <c r="CJ2252" s="12"/>
      <c r="CK2252" s="12"/>
      <c r="CL2252" s="12"/>
      <c r="CM2252" s="12"/>
      <c r="CN2252" s="12"/>
      <c r="CO2252" s="12"/>
      <c r="CP2252" s="12"/>
      <c r="CQ2252" s="12"/>
      <c r="CR2252" s="12"/>
      <c r="CS2252" s="12"/>
      <c r="CT2252" s="12"/>
      <c r="CU2252" s="12"/>
      <c r="CV2252" s="12"/>
      <c r="CW2252" s="12"/>
      <c r="CX2252" s="12"/>
      <c r="CY2252" s="12"/>
      <c r="CZ2252" s="12"/>
      <c r="DA2252" s="12"/>
      <c r="DB2252" s="12"/>
      <c r="DC2252" s="12"/>
      <c r="DD2252" s="12"/>
      <c r="DE2252" s="12"/>
      <c r="DF2252" s="12"/>
      <c r="DG2252" s="12"/>
      <c r="DH2252" s="12"/>
      <c r="DI2252" s="12"/>
      <c r="DJ2252" s="12"/>
      <c r="DK2252" s="12"/>
      <c r="DL2252" s="12"/>
      <c r="DM2252" s="12"/>
      <c r="DN2252" s="12"/>
      <c r="DO2252" s="12"/>
      <c r="DP2252" s="12"/>
      <c r="DQ2252" s="12"/>
      <c r="DR2252" s="12"/>
      <c r="DS2252" s="12"/>
      <c r="DT2252" s="12"/>
      <c r="DU2252" s="12"/>
      <c r="DV2252" s="12"/>
      <c r="DW2252" s="12"/>
      <c r="DX2252" s="12"/>
      <c r="DY2252" s="12"/>
      <c r="DZ2252" s="12"/>
      <c r="EA2252" s="12"/>
      <c r="EB2252" s="12"/>
      <c r="EC2252" s="12"/>
      <c r="ED2252" s="12"/>
      <c r="EE2252" s="12"/>
      <c r="EF2252" s="12"/>
      <c r="EG2252" s="12"/>
      <c r="EH2252" s="12"/>
      <c r="EI2252" s="12"/>
      <c r="EJ2252" s="12"/>
      <c r="EK2252" s="12"/>
      <c r="EL2252" s="12"/>
      <c r="EM2252" s="12"/>
      <c r="EN2252" s="12"/>
      <c r="EO2252" s="12"/>
      <c r="EP2252" s="12"/>
      <c r="EQ2252" s="12"/>
      <c r="ER2252" s="12"/>
      <c r="ES2252" s="12"/>
      <c r="ET2252" s="12"/>
      <c r="EU2252" s="12"/>
      <c r="EV2252" s="12"/>
      <c r="EW2252" s="12"/>
      <c r="EX2252" s="12"/>
      <c r="EY2252" s="12"/>
      <c r="EZ2252" s="12"/>
      <c r="FA2252" s="12"/>
      <c r="FB2252" s="12"/>
      <c r="FC2252" s="12"/>
      <c r="FD2252" s="12"/>
      <c r="FE2252" s="12"/>
      <c r="FF2252" s="12"/>
      <c r="FG2252" s="12"/>
      <c r="FH2252" s="12"/>
      <c r="FI2252" s="12"/>
      <c r="FJ2252" s="12"/>
      <c r="FK2252" s="12"/>
      <c r="FL2252" s="12"/>
      <c r="FM2252" s="12"/>
      <c r="FN2252" s="12"/>
      <c r="FO2252" s="12"/>
      <c r="FP2252" s="12"/>
      <c r="FQ2252" s="12"/>
      <c r="FR2252" s="12"/>
      <c r="FS2252" s="12"/>
      <c r="FT2252" s="12"/>
      <c r="FU2252" s="12"/>
      <c r="FV2252" s="12"/>
      <c r="FW2252" s="12"/>
      <c r="FX2252" s="12"/>
      <c r="FY2252" s="12"/>
      <c r="FZ2252" s="12"/>
      <c r="GA2252" s="12"/>
      <c r="GB2252" s="12"/>
      <c r="GC2252" s="12"/>
      <c r="GD2252" s="12"/>
      <c r="GE2252" s="12"/>
      <c r="GF2252" s="12"/>
      <c r="GG2252" s="12"/>
      <c r="GH2252" s="12"/>
      <c r="GI2252" s="12"/>
      <c r="GJ2252" s="12"/>
      <c r="GK2252" s="12"/>
      <c r="GL2252" s="12"/>
      <c r="GM2252" s="12"/>
      <c r="GN2252" s="12"/>
      <c r="GO2252" s="12"/>
      <c r="GP2252" s="12"/>
      <c r="GQ2252" s="12"/>
      <c r="GR2252" s="12"/>
    </row>
    <row r="2253" spans="1:200" x14ac:dyDescent="0.2">
      <c r="A2253" s="79">
        <f t="shared" si="752"/>
        <v>45325</v>
      </c>
      <c r="B2253" s="80" t="str">
        <f t="shared" ca="1" si="753"/>
        <v>n.d</v>
      </c>
      <c r="C2253" s="81">
        <f t="shared" ca="1" si="754"/>
        <v>1136.6050237500001</v>
      </c>
      <c r="D2253" s="82">
        <f ca="1">IF(A2253&lt;$B$1,VLOOKUP(A2253,[1]DI!$A$4:$B$15000,2,FALSE),0)</f>
        <v>0</v>
      </c>
      <c r="E2253" s="81">
        <f t="shared" ca="1" si="755"/>
        <v>0</v>
      </c>
      <c r="F2253" s="83">
        <f t="shared" si="763"/>
        <v>1.1679999999999999</v>
      </c>
      <c r="G2253" s="84">
        <f t="shared" ca="1" si="756"/>
        <v>1</v>
      </c>
      <c r="H2253" s="81">
        <f ca="1">TRUNC(PRODUCT(G$10:G2252),15)</f>
        <v>1.40945772534528</v>
      </c>
      <c r="I2253" s="81">
        <f t="shared" ca="1" si="757"/>
        <v>1.40945772534528</v>
      </c>
      <c r="J2253" s="81">
        <f t="shared" ca="1" si="758"/>
        <v>1</v>
      </c>
      <c r="K2253" s="81">
        <f t="shared" ca="1" si="759"/>
        <v>0</v>
      </c>
      <c r="L2253" s="85">
        <f>IF(VLOOKUP(A2253,$U$12:$AD$125,8)=VLOOKUP(A2252,$U$12:$AD$125,8),0,VLOOKUP(A2253,U$12:$AD$125,8))</f>
        <v>0</v>
      </c>
      <c r="M2253" s="86">
        <f>IF(L2253&gt;0,VLOOKUP(L2253,T$12:$AC$125,7),0)</f>
        <v>0</v>
      </c>
      <c r="N2253" s="81">
        <f t="shared" si="764"/>
        <v>0</v>
      </c>
      <c r="O2253" s="81">
        <f t="shared" ca="1" si="760"/>
        <v>0</v>
      </c>
      <c r="P2253" s="87" t="str">
        <f t="shared" si="761"/>
        <v>A+J=</v>
      </c>
      <c r="Q2253" s="88">
        <f t="shared" si="762"/>
        <v>45406</v>
      </c>
      <c r="R2253" s="7"/>
      <c r="S2253" s="7"/>
      <c r="T2253" s="7"/>
      <c r="U2253" s="7"/>
      <c r="V2253" s="7"/>
      <c r="W2253" s="7"/>
      <c r="X2253" s="7"/>
      <c r="Y2253" s="7"/>
      <c r="Z2253" s="7"/>
      <c r="AA2253" s="7"/>
      <c r="AB2253" s="7"/>
      <c r="AC2253" s="7"/>
      <c r="AD2253" s="7"/>
      <c r="AE2253" s="7"/>
      <c r="AF2253" s="65"/>
      <c r="AG2253" s="9"/>
      <c r="AH2253" s="9"/>
      <c r="AI2253" s="4"/>
      <c r="AJ2253" s="10"/>
      <c r="AK2253" s="4"/>
      <c r="AL2253" s="65"/>
      <c r="AM2253" s="10"/>
      <c r="AN2253" s="9"/>
      <c r="AO2253" s="7"/>
      <c r="AP2253" s="11"/>
      <c r="AQ2253" s="9"/>
      <c r="AR2253" s="8"/>
      <c r="AS2253" s="65"/>
      <c r="AT2253" s="12"/>
      <c r="AU2253" s="12"/>
      <c r="AV2253" s="22"/>
      <c r="AW2253" s="12"/>
      <c r="AX2253" s="12"/>
      <c r="AY2253" s="12"/>
      <c r="AZ2253" s="12"/>
      <c r="BA2253" s="12"/>
      <c r="BB2253" s="12"/>
      <c r="BC2253" s="12"/>
      <c r="BD2253" s="12"/>
      <c r="BE2253" s="12"/>
      <c r="BF2253" s="12"/>
      <c r="BG2253" s="12"/>
      <c r="BH2253" s="12"/>
      <c r="BI2253" s="12"/>
      <c r="BJ2253" s="12"/>
      <c r="BK2253" s="12"/>
      <c r="BL2253" s="12"/>
      <c r="BM2253" s="12"/>
      <c r="BN2253" s="12"/>
      <c r="BO2253" s="12"/>
      <c r="BP2253" s="12"/>
      <c r="BQ2253" s="12"/>
      <c r="BR2253" s="12"/>
      <c r="BS2253" s="12"/>
      <c r="BT2253" s="12"/>
      <c r="BU2253" s="12"/>
      <c r="BV2253" s="12"/>
      <c r="BW2253" s="12"/>
      <c r="BX2253" s="12"/>
      <c r="BY2253" s="12"/>
      <c r="BZ2253" s="12"/>
      <c r="CA2253" s="12"/>
      <c r="CB2253" s="12"/>
      <c r="CC2253" s="12"/>
      <c r="CD2253" s="12"/>
      <c r="CE2253" s="12"/>
      <c r="CF2253" s="12"/>
      <c r="CG2253" s="12"/>
      <c r="CH2253" s="12"/>
      <c r="CI2253" s="12"/>
      <c r="CJ2253" s="12"/>
      <c r="CK2253" s="12"/>
      <c r="CL2253" s="12"/>
      <c r="CM2253" s="12"/>
      <c r="CN2253" s="12"/>
      <c r="CO2253" s="12"/>
      <c r="CP2253" s="12"/>
      <c r="CQ2253" s="12"/>
      <c r="CR2253" s="12"/>
      <c r="CS2253" s="12"/>
      <c r="CT2253" s="12"/>
      <c r="CU2253" s="12"/>
      <c r="CV2253" s="12"/>
      <c r="CW2253" s="12"/>
      <c r="CX2253" s="12"/>
      <c r="CY2253" s="12"/>
      <c r="CZ2253" s="12"/>
      <c r="DA2253" s="12"/>
      <c r="DB2253" s="12"/>
      <c r="DC2253" s="12"/>
      <c r="DD2253" s="12"/>
      <c r="DE2253" s="12"/>
      <c r="DF2253" s="12"/>
      <c r="DG2253" s="12"/>
      <c r="DH2253" s="12"/>
      <c r="DI2253" s="12"/>
      <c r="DJ2253" s="12"/>
      <c r="DK2253" s="12"/>
      <c r="DL2253" s="12"/>
      <c r="DM2253" s="12"/>
      <c r="DN2253" s="12"/>
      <c r="DO2253" s="12"/>
      <c r="DP2253" s="12"/>
      <c r="DQ2253" s="12"/>
      <c r="DR2253" s="12"/>
      <c r="DS2253" s="12"/>
      <c r="DT2253" s="12"/>
      <c r="DU2253" s="12"/>
      <c r="DV2253" s="12"/>
      <c r="DW2253" s="12"/>
      <c r="DX2253" s="12"/>
      <c r="DY2253" s="12"/>
      <c r="DZ2253" s="12"/>
      <c r="EA2253" s="12"/>
      <c r="EB2253" s="12"/>
      <c r="EC2253" s="12"/>
      <c r="ED2253" s="12"/>
      <c r="EE2253" s="12"/>
      <c r="EF2253" s="12"/>
      <c r="EG2253" s="12"/>
      <c r="EH2253" s="12"/>
      <c r="EI2253" s="12"/>
      <c r="EJ2253" s="12"/>
      <c r="EK2253" s="12"/>
      <c r="EL2253" s="12"/>
      <c r="EM2253" s="12"/>
      <c r="EN2253" s="12"/>
      <c r="EO2253" s="12"/>
      <c r="EP2253" s="12"/>
      <c r="EQ2253" s="12"/>
      <c r="ER2253" s="12"/>
      <c r="ES2253" s="12"/>
      <c r="ET2253" s="12"/>
      <c r="EU2253" s="12"/>
      <c r="EV2253" s="12"/>
      <c r="EW2253" s="12"/>
      <c r="EX2253" s="12"/>
      <c r="EY2253" s="12"/>
      <c r="EZ2253" s="12"/>
      <c r="FA2253" s="12"/>
      <c r="FB2253" s="12"/>
      <c r="FC2253" s="12"/>
      <c r="FD2253" s="12"/>
      <c r="FE2253" s="12"/>
      <c r="FF2253" s="12"/>
      <c r="FG2253" s="12"/>
      <c r="FH2253" s="12"/>
      <c r="FI2253" s="12"/>
      <c r="FJ2253" s="12"/>
      <c r="FK2253" s="12"/>
      <c r="FL2253" s="12"/>
      <c r="FM2253" s="12"/>
      <c r="FN2253" s="12"/>
      <c r="FO2253" s="12"/>
      <c r="FP2253" s="12"/>
      <c r="FQ2253" s="12"/>
      <c r="FR2253" s="12"/>
      <c r="FS2253" s="12"/>
      <c r="FT2253" s="12"/>
      <c r="FU2253" s="12"/>
      <c r="FV2253" s="12"/>
      <c r="FW2253" s="12"/>
      <c r="FX2253" s="12"/>
      <c r="FY2253" s="12"/>
      <c r="FZ2253" s="12"/>
      <c r="GA2253" s="12"/>
      <c r="GB2253" s="12"/>
      <c r="GC2253" s="12"/>
      <c r="GD2253" s="12"/>
      <c r="GE2253" s="12"/>
      <c r="GF2253" s="12"/>
      <c r="GG2253" s="12"/>
      <c r="GH2253" s="12"/>
      <c r="GI2253" s="12"/>
      <c r="GJ2253" s="12"/>
      <c r="GK2253" s="12"/>
      <c r="GL2253" s="12"/>
      <c r="GM2253" s="12"/>
      <c r="GN2253" s="12"/>
      <c r="GO2253" s="12"/>
      <c r="GP2253" s="12"/>
      <c r="GQ2253" s="12"/>
      <c r="GR2253" s="12"/>
    </row>
    <row r="2254" spans="1:200" x14ac:dyDescent="0.2">
      <c r="A2254" s="79">
        <f t="shared" ref="A2254:A2317" si="765">(A2253+1)</f>
        <v>45326</v>
      </c>
      <c r="B2254" s="80" t="str">
        <f t="shared" ca="1" si="753"/>
        <v>n.d</v>
      </c>
      <c r="C2254" s="81">
        <f t="shared" ca="1" si="754"/>
        <v>1136.6050237500001</v>
      </c>
      <c r="D2254" s="82">
        <f ca="1">IF(A2254&lt;$B$1,VLOOKUP(A2254,[1]DI!$A$4:$B$15000,2,FALSE),0)</f>
        <v>0</v>
      </c>
      <c r="E2254" s="81">
        <f t="shared" ca="1" si="755"/>
        <v>0</v>
      </c>
      <c r="F2254" s="83">
        <f t="shared" si="763"/>
        <v>1.1679999999999999</v>
      </c>
      <c r="G2254" s="84">
        <f t="shared" ca="1" si="756"/>
        <v>1</v>
      </c>
      <c r="H2254" s="81">
        <f ca="1">TRUNC(PRODUCT(G$10:G2253),15)</f>
        <v>1.40945772534528</v>
      </c>
      <c r="I2254" s="81">
        <f t="shared" ca="1" si="757"/>
        <v>1.40945772534528</v>
      </c>
      <c r="J2254" s="81">
        <f t="shared" ca="1" si="758"/>
        <v>1</v>
      </c>
      <c r="K2254" s="81">
        <f t="shared" ca="1" si="759"/>
        <v>0</v>
      </c>
      <c r="L2254" s="85">
        <f>IF(VLOOKUP(A2254,$U$12:$AD$125,8)=VLOOKUP(A2253,$U$12:$AD$125,8),0,VLOOKUP(A2254,U$12:$AD$125,8))</f>
        <v>0</v>
      </c>
      <c r="M2254" s="86">
        <f>IF(L2254&gt;0,VLOOKUP(L2254,T$12:$AC$125,7),0)</f>
        <v>0</v>
      </c>
      <c r="N2254" s="81">
        <f t="shared" si="764"/>
        <v>0</v>
      </c>
      <c r="O2254" s="81">
        <f t="shared" ca="1" si="760"/>
        <v>0</v>
      </c>
      <c r="P2254" s="87" t="str">
        <f t="shared" si="761"/>
        <v>A+J=</v>
      </c>
      <c r="Q2254" s="88">
        <f t="shared" si="762"/>
        <v>45406</v>
      </c>
      <c r="R2254" s="7"/>
      <c r="S2254" s="7"/>
      <c r="T2254" s="7"/>
      <c r="U2254" s="7"/>
      <c r="V2254" s="7"/>
      <c r="W2254" s="7"/>
      <c r="X2254" s="7"/>
      <c r="Y2254" s="7"/>
      <c r="Z2254" s="7"/>
      <c r="AA2254" s="7"/>
      <c r="AB2254" s="7"/>
      <c r="AC2254" s="7"/>
      <c r="AD2254" s="7"/>
      <c r="AE2254" s="7"/>
      <c r="AF2254" s="65"/>
      <c r="AG2254" s="9"/>
      <c r="AH2254" s="9"/>
      <c r="AI2254" s="4"/>
      <c r="AJ2254" s="10"/>
      <c r="AK2254" s="4"/>
      <c r="AL2254" s="65"/>
      <c r="AM2254" s="10"/>
      <c r="AN2254" s="9"/>
      <c r="AO2254" s="7"/>
      <c r="AP2254" s="11"/>
      <c r="AQ2254" s="9"/>
      <c r="AR2254" s="8"/>
      <c r="AS2254" s="65"/>
      <c r="AT2254" s="12"/>
      <c r="AU2254" s="12"/>
      <c r="AV2254" s="22"/>
      <c r="AW2254" s="12"/>
      <c r="AX2254" s="12"/>
      <c r="AY2254" s="12"/>
      <c r="AZ2254" s="12"/>
      <c r="BA2254" s="12"/>
      <c r="BB2254" s="12"/>
      <c r="BC2254" s="12"/>
      <c r="BD2254" s="12"/>
      <c r="BE2254" s="12"/>
      <c r="BF2254" s="12"/>
      <c r="BG2254" s="12"/>
      <c r="BH2254" s="12"/>
      <c r="BI2254" s="12"/>
      <c r="BJ2254" s="12"/>
      <c r="BK2254" s="12"/>
      <c r="BL2254" s="12"/>
      <c r="BM2254" s="12"/>
      <c r="BN2254" s="12"/>
      <c r="BO2254" s="12"/>
      <c r="BP2254" s="12"/>
      <c r="BQ2254" s="12"/>
      <c r="BR2254" s="12"/>
      <c r="BS2254" s="12"/>
      <c r="BT2254" s="12"/>
      <c r="BU2254" s="12"/>
      <c r="BV2254" s="12"/>
      <c r="BW2254" s="12"/>
      <c r="BX2254" s="12"/>
      <c r="BY2254" s="12"/>
      <c r="BZ2254" s="12"/>
      <c r="CA2254" s="12"/>
      <c r="CB2254" s="12"/>
      <c r="CC2254" s="12"/>
      <c r="CD2254" s="12"/>
      <c r="CE2254" s="12"/>
      <c r="CF2254" s="12"/>
      <c r="CG2254" s="12"/>
      <c r="CH2254" s="12"/>
      <c r="CI2254" s="12"/>
      <c r="CJ2254" s="12"/>
      <c r="CK2254" s="12"/>
      <c r="CL2254" s="12"/>
      <c r="CM2254" s="12"/>
      <c r="CN2254" s="12"/>
      <c r="CO2254" s="12"/>
      <c r="CP2254" s="12"/>
      <c r="CQ2254" s="12"/>
      <c r="CR2254" s="12"/>
      <c r="CS2254" s="12"/>
      <c r="CT2254" s="12"/>
      <c r="CU2254" s="12"/>
      <c r="CV2254" s="12"/>
      <c r="CW2254" s="12"/>
      <c r="CX2254" s="12"/>
      <c r="CY2254" s="12"/>
      <c r="CZ2254" s="12"/>
      <c r="DA2254" s="12"/>
      <c r="DB2254" s="12"/>
      <c r="DC2254" s="12"/>
      <c r="DD2254" s="12"/>
      <c r="DE2254" s="12"/>
      <c r="DF2254" s="12"/>
      <c r="DG2254" s="12"/>
      <c r="DH2254" s="12"/>
      <c r="DI2254" s="12"/>
      <c r="DJ2254" s="12"/>
      <c r="DK2254" s="12"/>
      <c r="DL2254" s="12"/>
      <c r="DM2254" s="12"/>
      <c r="DN2254" s="12"/>
      <c r="DO2254" s="12"/>
      <c r="DP2254" s="12"/>
      <c r="DQ2254" s="12"/>
      <c r="DR2254" s="12"/>
      <c r="DS2254" s="12"/>
      <c r="DT2254" s="12"/>
      <c r="DU2254" s="12"/>
      <c r="DV2254" s="12"/>
      <c r="DW2254" s="12"/>
      <c r="DX2254" s="12"/>
      <c r="DY2254" s="12"/>
      <c r="DZ2254" s="12"/>
      <c r="EA2254" s="12"/>
      <c r="EB2254" s="12"/>
      <c r="EC2254" s="12"/>
      <c r="ED2254" s="12"/>
      <c r="EE2254" s="12"/>
      <c r="EF2254" s="12"/>
      <c r="EG2254" s="12"/>
      <c r="EH2254" s="12"/>
      <c r="EI2254" s="12"/>
      <c r="EJ2254" s="12"/>
      <c r="EK2254" s="12"/>
      <c r="EL2254" s="12"/>
      <c r="EM2254" s="12"/>
      <c r="EN2254" s="12"/>
      <c r="EO2254" s="12"/>
      <c r="EP2254" s="12"/>
      <c r="EQ2254" s="12"/>
      <c r="ER2254" s="12"/>
      <c r="ES2254" s="12"/>
      <c r="ET2254" s="12"/>
      <c r="EU2254" s="12"/>
      <c r="EV2254" s="12"/>
      <c r="EW2254" s="12"/>
      <c r="EX2254" s="12"/>
      <c r="EY2254" s="12"/>
      <c r="EZ2254" s="12"/>
      <c r="FA2254" s="12"/>
      <c r="FB2254" s="12"/>
      <c r="FC2254" s="12"/>
      <c r="FD2254" s="12"/>
      <c r="FE2254" s="12"/>
      <c r="FF2254" s="12"/>
      <c r="FG2254" s="12"/>
      <c r="FH2254" s="12"/>
      <c r="FI2254" s="12"/>
      <c r="FJ2254" s="12"/>
      <c r="FK2254" s="12"/>
      <c r="FL2254" s="12"/>
      <c r="FM2254" s="12"/>
      <c r="FN2254" s="12"/>
      <c r="FO2254" s="12"/>
      <c r="FP2254" s="12"/>
      <c r="FQ2254" s="12"/>
      <c r="FR2254" s="12"/>
      <c r="FS2254" s="12"/>
      <c r="FT2254" s="12"/>
      <c r="FU2254" s="12"/>
      <c r="FV2254" s="12"/>
      <c r="FW2254" s="12"/>
      <c r="FX2254" s="12"/>
      <c r="FY2254" s="12"/>
      <c r="FZ2254" s="12"/>
      <c r="GA2254" s="12"/>
      <c r="GB2254" s="12"/>
      <c r="GC2254" s="12"/>
      <c r="GD2254" s="12"/>
      <c r="GE2254" s="12"/>
      <c r="GF2254" s="12"/>
      <c r="GG2254" s="12"/>
      <c r="GH2254" s="12"/>
      <c r="GI2254" s="12"/>
      <c r="GJ2254" s="12"/>
      <c r="GK2254" s="12"/>
      <c r="GL2254" s="12"/>
      <c r="GM2254" s="12"/>
      <c r="GN2254" s="12"/>
      <c r="GO2254" s="12"/>
      <c r="GP2254" s="12"/>
      <c r="GQ2254" s="12"/>
      <c r="GR2254" s="12"/>
    </row>
    <row r="2255" spans="1:200" x14ac:dyDescent="0.2">
      <c r="A2255" s="79">
        <f t="shared" si="765"/>
        <v>45327</v>
      </c>
      <c r="B2255" s="80" t="str">
        <f t="shared" ca="1" si="753"/>
        <v>n.d</v>
      </c>
      <c r="C2255" s="81">
        <f t="shared" ca="1" si="754"/>
        <v>1136.6050237500001</v>
      </c>
      <c r="D2255" s="82">
        <f ca="1">IF(A2255&lt;$B$1,VLOOKUP(A2255,[1]DI!$A$4:$B$15000,2,FALSE),0)</f>
        <v>0</v>
      </c>
      <c r="E2255" s="81">
        <f t="shared" ca="1" si="755"/>
        <v>0</v>
      </c>
      <c r="F2255" s="83">
        <f t="shared" si="763"/>
        <v>1.1679999999999999</v>
      </c>
      <c r="G2255" s="84">
        <f t="shared" ca="1" si="756"/>
        <v>1</v>
      </c>
      <c r="H2255" s="81">
        <f ca="1">TRUNC(PRODUCT(G$10:G2254),15)</f>
        <v>1.40945772534528</v>
      </c>
      <c r="I2255" s="81">
        <f t="shared" ca="1" si="757"/>
        <v>1.40945772534528</v>
      </c>
      <c r="J2255" s="81">
        <f t="shared" ca="1" si="758"/>
        <v>1</v>
      </c>
      <c r="K2255" s="81">
        <f t="shared" ca="1" si="759"/>
        <v>0</v>
      </c>
      <c r="L2255" s="85">
        <f>IF(VLOOKUP(A2255,$U$12:$AD$125,8)=VLOOKUP(A2254,$U$12:$AD$125,8),0,VLOOKUP(A2255,U$12:$AD$125,8))</f>
        <v>0</v>
      </c>
      <c r="M2255" s="86">
        <f>IF(L2255&gt;0,VLOOKUP(L2255,T$12:$AC$125,7),0)</f>
        <v>0</v>
      </c>
      <c r="N2255" s="81">
        <f t="shared" si="764"/>
        <v>0</v>
      </c>
      <c r="O2255" s="81">
        <f t="shared" ca="1" si="760"/>
        <v>0</v>
      </c>
      <c r="P2255" s="87" t="str">
        <f t="shared" si="761"/>
        <v>A+J=</v>
      </c>
      <c r="Q2255" s="88">
        <f t="shared" si="762"/>
        <v>45406</v>
      </c>
      <c r="R2255" s="7"/>
      <c r="S2255" s="7"/>
      <c r="T2255" s="7"/>
      <c r="U2255" s="7"/>
      <c r="V2255" s="7"/>
      <c r="W2255" s="7"/>
      <c r="X2255" s="7"/>
      <c r="Y2255" s="7"/>
      <c r="Z2255" s="7"/>
      <c r="AA2255" s="7"/>
      <c r="AB2255" s="7"/>
      <c r="AC2255" s="7"/>
      <c r="AD2255" s="7"/>
      <c r="AE2255" s="7"/>
      <c r="AF2255" s="65"/>
      <c r="AG2255" s="9"/>
      <c r="AH2255" s="9"/>
      <c r="AI2255" s="4"/>
      <c r="AJ2255" s="10"/>
      <c r="AK2255" s="4"/>
      <c r="AL2255" s="65"/>
      <c r="AM2255" s="10"/>
      <c r="AN2255" s="9"/>
      <c r="AO2255" s="7"/>
      <c r="AP2255" s="11"/>
      <c r="AQ2255" s="9"/>
      <c r="AR2255" s="8"/>
      <c r="AS2255" s="65"/>
      <c r="AT2255" s="12"/>
      <c r="AU2255" s="12"/>
      <c r="AV2255" s="22"/>
      <c r="AW2255" s="12"/>
      <c r="AX2255" s="12"/>
      <c r="AY2255" s="12"/>
      <c r="AZ2255" s="12"/>
      <c r="BA2255" s="12"/>
      <c r="BB2255" s="12"/>
      <c r="BC2255" s="12"/>
      <c r="BD2255" s="12"/>
      <c r="BE2255" s="12"/>
      <c r="BF2255" s="12"/>
      <c r="BG2255" s="12"/>
      <c r="BH2255" s="12"/>
      <c r="BI2255" s="12"/>
      <c r="BJ2255" s="12"/>
      <c r="BK2255" s="12"/>
      <c r="BL2255" s="12"/>
      <c r="BM2255" s="12"/>
      <c r="BN2255" s="12"/>
      <c r="BO2255" s="12"/>
      <c r="BP2255" s="12"/>
      <c r="BQ2255" s="12"/>
      <c r="BR2255" s="12"/>
      <c r="BS2255" s="12"/>
      <c r="BT2255" s="12"/>
      <c r="BU2255" s="12"/>
      <c r="BV2255" s="12"/>
      <c r="BW2255" s="12"/>
      <c r="BX2255" s="12"/>
      <c r="BY2255" s="12"/>
      <c r="BZ2255" s="12"/>
      <c r="CA2255" s="12"/>
      <c r="CB2255" s="12"/>
      <c r="CC2255" s="12"/>
      <c r="CD2255" s="12"/>
      <c r="CE2255" s="12"/>
      <c r="CF2255" s="12"/>
      <c r="CG2255" s="12"/>
      <c r="CH2255" s="12"/>
      <c r="CI2255" s="12"/>
      <c r="CJ2255" s="12"/>
      <c r="CK2255" s="12"/>
      <c r="CL2255" s="12"/>
      <c r="CM2255" s="12"/>
      <c r="CN2255" s="12"/>
      <c r="CO2255" s="12"/>
      <c r="CP2255" s="12"/>
      <c r="CQ2255" s="12"/>
      <c r="CR2255" s="12"/>
      <c r="CS2255" s="12"/>
      <c r="CT2255" s="12"/>
      <c r="CU2255" s="12"/>
      <c r="CV2255" s="12"/>
      <c r="CW2255" s="12"/>
      <c r="CX2255" s="12"/>
      <c r="CY2255" s="12"/>
      <c r="CZ2255" s="12"/>
      <c r="DA2255" s="12"/>
      <c r="DB2255" s="12"/>
      <c r="DC2255" s="12"/>
      <c r="DD2255" s="12"/>
      <c r="DE2255" s="12"/>
      <c r="DF2255" s="12"/>
      <c r="DG2255" s="12"/>
      <c r="DH2255" s="12"/>
      <c r="DI2255" s="12"/>
      <c r="DJ2255" s="12"/>
      <c r="DK2255" s="12"/>
      <c r="DL2255" s="12"/>
      <c r="DM2255" s="12"/>
      <c r="DN2255" s="12"/>
      <c r="DO2255" s="12"/>
      <c r="DP2255" s="12"/>
      <c r="DQ2255" s="12"/>
      <c r="DR2255" s="12"/>
      <c r="DS2255" s="12"/>
      <c r="DT2255" s="12"/>
      <c r="DU2255" s="12"/>
      <c r="DV2255" s="12"/>
      <c r="DW2255" s="12"/>
      <c r="DX2255" s="12"/>
      <c r="DY2255" s="12"/>
      <c r="DZ2255" s="12"/>
      <c r="EA2255" s="12"/>
      <c r="EB2255" s="12"/>
      <c r="EC2255" s="12"/>
      <c r="ED2255" s="12"/>
      <c r="EE2255" s="12"/>
      <c r="EF2255" s="12"/>
      <c r="EG2255" s="12"/>
      <c r="EH2255" s="12"/>
      <c r="EI2255" s="12"/>
      <c r="EJ2255" s="12"/>
      <c r="EK2255" s="12"/>
      <c r="EL2255" s="12"/>
      <c r="EM2255" s="12"/>
      <c r="EN2255" s="12"/>
      <c r="EO2255" s="12"/>
      <c r="EP2255" s="12"/>
      <c r="EQ2255" s="12"/>
      <c r="ER2255" s="12"/>
      <c r="ES2255" s="12"/>
      <c r="ET2255" s="12"/>
      <c r="EU2255" s="12"/>
      <c r="EV2255" s="12"/>
      <c r="EW2255" s="12"/>
      <c r="EX2255" s="12"/>
      <c r="EY2255" s="12"/>
      <c r="EZ2255" s="12"/>
      <c r="FA2255" s="12"/>
      <c r="FB2255" s="12"/>
      <c r="FC2255" s="12"/>
      <c r="FD2255" s="12"/>
      <c r="FE2255" s="12"/>
      <c r="FF2255" s="12"/>
      <c r="FG2255" s="12"/>
      <c r="FH2255" s="12"/>
      <c r="FI2255" s="12"/>
      <c r="FJ2255" s="12"/>
      <c r="FK2255" s="12"/>
      <c r="FL2255" s="12"/>
      <c r="FM2255" s="12"/>
      <c r="FN2255" s="12"/>
      <c r="FO2255" s="12"/>
      <c r="FP2255" s="12"/>
      <c r="FQ2255" s="12"/>
      <c r="FR2255" s="12"/>
      <c r="FS2255" s="12"/>
      <c r="FT2255" s="12"/>
      <c r="FU2255" s="12"/>
      <c r="FV2255" s="12"/>
      <c r="FW2255" s="12"/>
      <c r="FX2255" s="12"/>
      <c r="FY2255" s="12"/>
      <c r="FZ2255" s="12"/>
      <c r="GA2255" s="12"/>
      <c r="GB2255" s="12"/>
      <c r="GC2255" s="12"/>
      <c r="GD2255" s="12"/>
      <c r="GE2255" s="12"/>
      <c r="GF2255" s="12"/>
      <c r="GG2255" s="12"/>
      <c r="GH2255" s="12"/>
      <c r="GI2255" s="12"/>
      <c r="GJ2255" s="12"/>
      <c r="GK2255" s="12"/>
      <c r="GL2255" s="12"/>
      <c r="GM2255" s="12"/>
      <c r="GN2255" s="12"/>
      <c r="GO2255" s="12"/>
      <c r="GP2255" s="12"/>
      <c r="GQ2255" s="12"/>
      <c r="GR2255" s="12"/>
    </row>
    <row r="2256" spans="1:200" x14ac:dyDescent="0.2">
      <c r="A2256" s="79">
        <f t="shared" si="765"/>
        <v>45328</v>
      </c>
      <c r="B2256" s="80" t="str">
        <f t="shared" ca="1" si="753"/>
        <v>n.d</v>
      </c>
      <c r="C2256" s="81">
        <f t="shared" ca="1" si="754"/>
        <v>1136.6050237500001</v>
      </c>
      <c r="D2256" s="82">
        <f ca="1">IF(A2256&lt;$B$1,VLOOKUP(A2256,[1]DI!$A$4:$B$15000,2,FALSE),0)</f>
        <v>0</v>
      </c>
      <c r="E2256" s="81">
        <f t="shared" ca="1" si="755"/>
        <v>0</v>
      </c>
      <c r="F2256" s="83">
        <f t="shared" si="763"/>
        <v>1.1679999999999999</v>
      </c>
      <c r="G2256" s="84">
        <f t="shared" ca="1" si="756"/>
        <v>1</v>
      </c>
      <c r="H2256" s="81">
        <f ca="1">TRUNC(PRODUCT(G$10:G2255),15)</f>
        <v>1.40945772534528</v>
      </c>
      <c r="I2256" s="81">
        <f t="shared" ca="1" si="757"/>
        <v>1.40945772534528</v>
      </c>
      <c r="J2256" s="81">
        <f t="shared" ca="1" si="758"/>
        <v>1</v>
      </c>
      <c r="K2256" s="81">
        <f t="shared" ca="1" si="759"/>
        <v>0</v>
      </c>
      <c r="L2256" s="85">
        <f>IF(VLOOKUP(A2256,$U$12:$AD$125,8)=VLOOKUP(A2255,$U$12:$AD$125,8),0,VLOOKUP(A2256,U$12:$AD$125,8))</f>
        <v>0</v>
      </c>
      <c r="M2256" s="86">
        <f>IF(L2256&gt;0,VLOOKUP(L2256,T$12:$AC$125,7),0)</f>
        <v>0</v>
      </c>
      <c r="N2256" s="81">
        <f t="shared" si="764"/>
        <v>0</v>
      </c>
      <c r="O2256" s="81">
        <f t="shared" ca="1" si="760"/>
        <v>0</v>
      </c>
      <c r="P2256" s="87" t="str">
        <f t="shared" si="761"/>
        <v>A+J=</v>
      </c>
      <c r="Q2256" s="88">
        <f t="shared" si="762"/>
        <v>45406</v>
      </c>
      <c r="R2256" s="7"/>
      <c r="S2256" s="7"/>
      <c r="T2256" s="7"/>
      <c r="U2256" s="7"/>
      <c r="V2256" s="7"/>
      <c r="W2256" s="7"/>
      <c r="X2256" s="7"/>
      <c r="Y2256" s="7"/>
      <c r="Z2256" s="7"/>
      <c r="AA2256" s="7"/>
      <c r="AB2256" s="7"/>
      <c r="AC2256" s="7"/>
      <c r="AD2256" s="7"/>
      <c r="AE2256" s="7"/>
      <c r="AF2256" s="65"/>
      <c r="AG2256" s="9"/>
      <c r="AH2256" s="9"/>
      <c r="AI2256" s="4"/>
      <c r="AJ2256" s="10"/>
      <c r="AK2256" s="4"/>
      <c r="AL2256" s="65"/>
      <c r="AM2256" s="10"/>
      <c r="AN2256" s="9"/>
      <c r="AO2256" s="7"/>
      <c r="AP2256" s="11"/>
      <c r="AQ2256" s="9"/>
      <c r="AR2256" s="8"/>
      <c r="AS2256" s="65"/>
      <c r="AT2256" s="12"/>
      <c r="AU2256" s="12"/>
      <c r="AV2256" s="22"/>
      <c r="AW2256" s="12"/>
      <c r="AX2256" s="12"/>
      <c r="AY2256" s="12"/>
      <c r="AZ2256" s="12"/>
      <c r="BA2256" s="12"/>
      <c r="BB2256" s="12"/>
      <c r="BC2256" s="12"/>
      <c r="BD2256" s="12"/>
      <c r="BE2256" s="12"/>
      <c r="BF2256" s="12"/>
      <c r="BG2256" s="12"/>
      <c r="BH2256" s="12"/>
      <c r="BI2256" s="12"/>
      <c r="BJ2256" s="12"/>
      <c r="BK2256" s="12"/>
      <c r="BL2256" s="12"/>
      <c r="BM2256" s="12"/>
      <c r="BN2256" s="12"/>
      <c r="BO2256" s="12"/>
      <c r="BP2256" s="12"/>
      <c r="BQ2256" s="12"/>
      <c r="BR2256" s="12"/>
      <c r="BS2256" s="12"/>
      <c r="BT2256" s="12"/>
      <c r="BU2256" s="12"/>
      <c r="BV2256" s="12"/>
      <c r="BW2256" s="12"/>
      <c r="BX2256" s="12"/>
      <c r="BY2256" s="12"/>
      <c r="BZ2256" s="12"/>
      <c r="CA2256" s="12"/>
      <c r="CB2256" s="12"/>
      <c r="CC2256" s="12"/>
      <c r="CD2256" s="12"/>
      <c r="CE2256" s="12"/>
      <c r="CF2256" s="12"/>
      <c r="CG2256" s="12"/>
      <c r="CH2256" s="12"/>
      <c r="CI2256" s="12"/>
      <c r="CJ2256" s="12"/>
      <c r="CK2256" s="12"/>
      <c r="CL2256" s="12"/>
      <c r="CM2256" s="12"/>
      <c r="CN2256" s="12"/>
      <c r="CO2256" s="12"/>
      <c r="CP2256" s="12"/>
      <c r="CQ2256" s="12"/>
      <c r="CR2256" s="12"/>
      <c r="CS2256" s="12"/>
      <c r="CT2256" s="12"/>
      <c r="CU2256" s="12"/>
      <c r="CV2256" s="12"/>
      <c r="CW2256" s="12"/>
      <c r="CX2256" s="12"/>
      <c r="CY2256" s="12"/>
      <c r="CZ2256" s="12"/>
      <c r="DA2256" s="12"/>
      <c r="DB2256" s="12"/>
      <c r="DC2256" s="12"/>
      <c r="DD2256" s="12"/>
      <c r="DE2256" s="12"/>
      <c r="DF2256" s="12"/>
      <c r="DG2256" s="12"/>
      <c r="DH2256" s="12"/>
      <c r="DI2256" s="12"/>
      <c r="DJ2256" s="12"/>
      <c r="DK2256" s="12"/>
      <c r="DL2256" s="12"/>
      <c r="DM2256" s="12"/>
      <c r="DN2256" s="12"/>
      <c r="DO2256" s="12"/>
      <c r="DP2256" s="12"/>
      <c r="DQ2256" s="12"/>
      <c r="DR2256" s="12"/>
      <c r="DS2256" s="12"/>
      <c r="DT2256" s="12"/>
      <c r="DU2256" s="12"/>
      <c r="DV2256" s="12"/>
      <c r="DW2256" s="12"/>
      <c r="DX2256" s="12"/>
      <c r="DY2256" s="12"/>
      <c r="DZ2256" s="12"/>
      <c r="EA2256" s="12"/>
      <c r="EB2256" s="12"/>
      <c r="EC2256" s="12"/>
      <c r="ED2256" s="12"/>
      <c r="EE2256" s="12"/>
      <c r="EF2256" s="12"/>
      <c r="EG2256" s="12"/>
      <c r="EH2256" s="12"/>
      <c r="EI2256" s="12"/>
      <c r="EJ2256" s="12"/>
      <c r="EK2256" s="12"/>
      <c r="EL2256" s="12"/>
      <c r="EM2256" s="12"/>
      <c r="EN2256" s="12"/>
      <c r="EO2256" s="12"/>
      <c r="EP2256" s="12"/>
      <c r="EQ2256" s="12"/>
      <c r="ER2256" s="12"/>
      <c r="ES2256" s="12"/>
      <c r="ET2256" s="12"/>
      <c r="EU2256" s="12"/>
      <c r="EV2256" s="12"/>
      <c r="EW2256" s="12"/>
      <c r="EX2256" s="12"/>
      <c r="EY2256" s="12"/>
      <c r="EZ2256" s="12"/>
      <c r="FA2256" s="12"/>
      <c r="FB2256" s="12"/>
      <c r="FC2256" s="12"/>
      <c r="FD2256" s="12"/>
      <c r="FE2256" s="12"/>
      <c r="FF2256" s="12"/>
      <c r="FG2256" s="12"/>
      <c r="FH2256" s="12"/>
      <c r="FI2256" s="12"/>
      <c r="FJ2256" s="12"/>
      <c r="FK2256" s="12"/>
      <c r="FL2256" s="12"/>
      <c r="FM2256" s="12"/>
      <c r="FN2256" s="12"/>
      <c r="FO2256" s="12"/>
      <c r="FP2256" s="12"/>
      <c r="FQ2256" s="12"/>
      <c r="FR2256" s="12"/>
      <c r="FS2256" s="12"/>
      <c r="FT2256" s="12"/>
      <c r="FU2256" s="12"/>
      <c r="FV2256" s="12"/>
      <c r="FW2256" s="12"/>
      <c r="FX2256" s="12"/>
      <c r="FY2256" s="12"/>
      <c r="FZ2256" s="12"/>
      <c r="GA2256" s="12"/>
      <c r="GB2256" s="12"/>
      <c r="GC2256" s="12"/>
      <c r="GD2256" s="12"/>
      <c r="GE2256" s="12"/>
      <c r="GF2256" s="12"/>
      <c r="GG2256" s="12"/>
      <c r="GH2256" s="12"/>
      <c r="GI2256" s="12"/>
      <c r="GJ2256" s="12"/>
      <c r="GK2256" s="12"/>
      <c r="GL2256" s="12"/>
      <c r="GM2256" s="12"/>
      <c r="GN2256" s="12"/>
      <c r="GO2256" s="12"/>
      <c r="GP2256" s="12"/>
      <c r="GQ2256" s="12"/>
      <c r="GR2256" s="12"/>
    </row>
    <row r="2257" spans="1:200" x14ac:dyDescent="0.2">
      <c r="A2257" s="79">
        <f t="shared" si="765"/>
        <v>45329</v>
      </c>
      <c r="B2257" s="80" t="str">
        <f t="shared" ca="1" si="753"/>
        <v>n.d</v>
      </c>
      <c r="C2257" s="81">
        <f t="shared" ca="1" si="754"/>
        <v>1136.6050237500001</v>
      </c>
      <c r="D2257" s="82">
        <f ca="1">IF(A2257&lt;$B$1,VLOOKUP(A2257,[1]DI!$A$4:$B$15000,2,FALSE),0)</f>
        <v>0</v>
      </c>
      <c r="E2257" s="81">
        <f t="shared" ca="1" si="755"/>
        <v>0</v>
      </c>
      <c r="F2257" s="83">
        <f t="shared" si="763"/>
        <v>1.1679999999999999</v>
      </c>
      <c r="G2257" s="84">
        <f t="shared" ca="1" si="756"/>
        <v>1</v>
      </c>
      <c r="H2257" s="81">
        <f ca="1">TRUNC(PRODUCT(G$10:G2256),15)</f>
        <v>1.40945772534528</v>
      </c>
      <c r="I2257" s="81">
        <f t="shared" ca="1" si="757"/>
        <v>1.40945772534528</v>
      </c>
      <c r="J2257" s="81">
        <f t="shared" ca="1" si="758"/>
        <v>1</v>
      </c>
      <c r="K2257" s="81">
        <f t="shared" ca="1" si="759"/>
        <v>0</v>
      </c>
      <c r="L2257" s="85">
        <f>IF(VLOOKUP(A2257,$U$12:$AD$125,8)=VLOOKUP(A2256,$U$12:$AD$125,8),0,VLOOKUP(A2257,U$12:$AD$125,8))</f>
        <v>0</v>
      </c>
      <c r="M2257" s="86">
        <f>IF(L2257&gt;0,VLOOKUP(L2257,T$12:$AC$125,7),0)</f>
        <v>0</v>
      </c>
      <c r="N2257" s="81">
        <f t="shared" si="764"/>
        <v>0</v>
      </c>
      <c r="O2257" s="81">
        <f t="shared" ca="1" si="760"/>
        <v>0</v>
      </c>
      <c r="P2257" s="87" t="str">
        <f t="shared" si="761"/>
        <v>A+J=</v>
      </c>
      <c r="Q2257" s="88">
        <f t="shared" si="762"/>
        <v>45406</v>
      </c>
      <c r="R2257" s="7"/>
      <c r="S2257" s="7"/>
      <c r="T2257" s="7"/>
      <c r="U2257" s="7"/>
      <c r="V2257" s="7"/>
      <c r="W2257" s="7"/>
      <c r="X2257" s="7"/>
      <c r="Y2257" s="7"/>
      <c r="Z2257" s="7"/>
      <c r="AA2257" s="7"/>
      <c r="AB2257" s="7"/>
      <c r="AC2257" s="7"/>
      <c r="AD2257" s="7"/>
      <c r="AE2257" s="7"/>
      <c r="AF2257" s="65"/>
      <c r="AG2257" s="9"/>
      <c r="AH2257" s="9"/>
      <c r="AI2257" s="4"/>
      <c r="AJ2257" s="10"/>
      <c r="AK2257" s="4"/>
      <c r="AL2257" s="65"/>
      <c r="AM2257" s="10"/>
      <c r="AN2257" s="9"/>
      <c r="AO2257" s="7"/>
      <c r="AP2257" s="11"/>
      <c r="AQ2257" s="9"/>
      <c r="AR2257" s="8"/>
      <c r="AS2257" s="65"/>
      <c r="AT2257" s="12"/>
      <c r="AU2257" s="12"/>
      <c r="AV2257" s="22"/>
      <c r="AW2257" s="12"/>
      <c r="AX2257" s="12"/>
      <c r="AY2257" s="12"/>
      <c r="AZ2257" s="12"/>
      <c r="BA2257" s="12"/>
      <c r="BB2257" s="12"/>
      <c r="BC2257" s="12"/>
      <c r="BD2257" s="12"/>
      <c r="BE2257" s="12"/>
      <c r="BF2257" s="12"/>
      <c r="BG2257" s="12"/>
      <c r="BH2257" s="12"/>
      <c r="BI2257" s="12"/>
      <c r="BJ2257" s="12"/>
      <c r="BK2257" s="12"/>
      <c r="BL2257" s="12"/>
      <c r="BM2257" s="12"/>
      <c r="BN2257" s="12"/>
      <c r="BO2257" s="12"/>
      <c r="BP2257" s="12"/>
      <c r="BQ2257" s="12"/>
      <c r="BR2257" s="12"/>
      <c r="BS2257" s="12"/>
      <c r="BT2257" s="12"/>
      <c r="BU2257" s="12"/>
      <c r="BV2257" s="12"/>
      <c r="BW2257" s="12"/>
      <c r="BX2257" s="12"/>
      <c r="BY2257" s="12"/>
      <c r="BZ2257" s="12"/>
      <c r="CA2257" s="12"/>
      <c r="CB2257" s="12"/>
      <c r="CC2257" s="12"/>
      <c r="CD2257" s="12"/>
      <c r="CE2257" s="12"/>
      <c r="CF2257" s="12"/>
      <c r="CG2257" s="12"/>
      <c r="CH2257" s="12"/>
      <c r="CI2257" s="12"/>
      <c r="CJ2257" s="12"/>
      <c r="CK2257" s="12"/>
      <c r="CL2257" s="12"/>
      <c r="CM2257" s="12"/>
      <c r="CN2257" s="12"/>
      <c r="CO2257" s="12"/>
      <c r="CP2257" s="12"/>
      <c r="CQ2257" s="12"/>
      <c r="CR2257" s="12"/>
      <c r="CS2257" s="12"/>
      <c r="CT2257" s="12"/>
      <c r="CU2257" s="12"/>
      <c r="CV2257" s="12"/>
      <c r="CW2257" s="12"/>
      <c r="CX2257" s="12"/>
      <c r="CY2257" s="12"/>
      <c r="CZ2257" s="12"/>
      <c r="DA2257" s="12"/>
      <c r="DB2257" s="12"/>
      <c r="DC2257" s="12"/>
      <c r="DD2257" s="12"/>
      <c r="DE2257" s="12"/>
      <c r="DF2257" s="12"/>
      <c r="DG2257" s="12"/>
      <c r="DH2257" s="12"/>
      <c r="DI2257" s="12"/>
      <c r="DJ2257" s="12"/>
      <c r="DK2257" s="12"/>
      <c r="DL2257" s="12"/>
      <c r="DM2257" s="12"/>
      <c r="DN2257" s="12"/>
      <c r="DO2257" s="12"/>
      <c r="DP2257" s="12"/>
      <c r="DQ2257" s="12"/>
      <c r="DR2257" s="12"/>
      <c r="DS2257" s="12"/>
      <c r="DT2257" s="12"/>
      <c r="DU2257" s="12"/>
      <c r="DV2257" s="12"/>
      <c r="DW2257" s="12"/>
      <c r="DX2257" s="12"/>
      <c r="DY2257" s="12"/>
      <c r="DZ2257" s="12"/>
      <c r="EA2257" s="12"/>
      <c r="EB2257" s="12"/>
      <c r="EC2257" s="12"/>
      <c r="ED2257" s="12"/>
      <c r="EE2257" s="12"/>
      <c r="EF2257" s="12"/>
      <c r="EG2257" s="12"/>
      <c r="EH2257" s="12"/>
      <c r="EI2257" s="12"/>
      <c r="EJ2257" s="12"/>
      <c r="EK2257" s="12"/>
      <c r="EL2257" s="12"/>
      <c r="EM2257" s="12"/>
      <c r="EN2257" s="12"/>
      <c r="EO2257" s="12"/>
      <c r="EP2257" s="12"/>
      <c r="EQ2257" s="12"/>
      <c r="ER2257" s="12"/>
      <c r="ES2257" s="12"/>
      <c r="ET2257" s="12"/>
      <c r="EU2257" s="12"/>
      <c r="EV2257" s="12"/>
      <c r="EW2257" s="12"/>
      <c r="EX2257" s="12"/>
      <c r="EY2257" s="12"/>
      <c r="EZ2257" s="12"/>
      <c r="FA2257" s="12"/>
      <c r="FB2257" s="12"/>
      <c r="FC2257" s="12"/>
      <c r="FD2257" s="12"/>
      <c r="FE2257" s="12"/>
      <c r="FF2257" s="12"/>
      <c r="FG2257" s="12"/>
      <c r="FH2257" s="12"/>
      <c r="FI2257" s="12"/>
      <c r="FJ2257" s="12"/>
      <c r="FK2257" s="12"/>
      <c r="FL2257" s="12"/>
      <c r="FM2257" s="12"/>
      <c r="FN2257" s="12"/>
      <c r="FO2257" s="12"/>
      <c r="FP2257" s="12"/>
      <c r="FQ2257" s="12"/>
      <c r="FR2257" s="12"/>
      <c r="FS2257" s="12"/>
      <c r="FT2257" s="12"/>
      <c r="FU2257" s="12"/>
      <c r="FV2257" s="12"/>
      <c r="FW2257" s="12"/>
      <c r="FX2257" s="12"/>
      <c r="FY2257" s="12"/>
      <c r="FZ2257" s="12"/>
      <c r="GA2257" s="12"/>
      <c r="GB2257" s="12"/>
      <c r="GC2257" s="12"/>
      <c r="GD2257" s="12"/>
      <c r="GE2257" s="12"/>
      <c r="GF2257" s="12"/>
      <c r="GG2257" s="12"/>
      <c r="GH2257" s="12"/>
      <c r="GI2257" s="12"/>
      <c r="GJ2257" s="12"/>
      <c r="GK2257" s="12"/>
      <c r="GL2257" s="12"/>
      <c r="GM2257" s="12"/>
      <c r="GN2257" s="12"/>
      <c r="GO2257" s="12"/>
      <c r="GP2257" s="12"/>
      <c r="GQ2257" s="12"/>
      <c r="GR2257" s="12"/>
    </row>
    <row r="2258" spans="1:200" x14ac:dyDescent="0.2">
      <c r="A2258" s="79">
        <f t="shared" si="765"/>
        <v>45330</v>
      </c>
      <c r="B2258" s="80" t="str">
        <f t="shared" ca="1" si="753"/>
        <v>n.d</v>
      </c>
      <c r="C2258" s="81">
        <f t="shared" ca="1" si="754"/>
        <v>1136.6050237500001</v>
      </c>
      <c r="D2258" s="82">
        <f ca="1">IF(A2258&lt;$B$1,VLOOKUP(A2258,[1]DI!$A$4:$B$15000,2,FALSE),0)</f>
        <v>0</v>
      </c>
      <c r="E2258" s="81">
        <f t="shared" ca="1" si="755"/>
        <v>0</v>
      </c>
      <c r="F2258" s="83">
        <f t="shared" si="763"/>
        <v>1.1679999999999999</v>
      </c>
      <c r="G2258" s="84">
        <f t="shared" ca="1" si="756"/>
        <v>1</v>
      </c>
      <c r="H2258" s="81">
        <f ca="1">TRUNC(PRODUCT(G$10:G2257),15)</f>
        <v>1.40945772534528</v>
      </c>
      <c r="I2258" s="81">
        <f t="shared" ca="1" si="757"/>
        <v>1.40945772534528</v>
      </c>
      <c r="J2258" s="81">
        <f t="shared" ca="1" si="758"/>
        <v>1</v>
      </c>
      <c r="K2258" s="81">
        <f t="shared" ca="1" si="759"/>
        <v>0</v>
      </c>
      <c r="L2258" s="85">
        <f>IF(VLOOKUP(A2258,$U$12:$AD$125,8)=VLOOKUP(A2257,$U$12:$AD$125,8),0,VLOOKUP(A2258,U$12:$AD$125,8))</f>
        <v>0</v>
      </c>
      <c r="M2258" s="86">
        <f>IF(L2258&gt;0,VLOOKUP(L2258,T$12:$AC$125,7),0)</f>
        <v>0</v>
      </c>
      <c r="N2258" s="81">
        <f t="shared" si="764"/>
        <v>0</v>
      </c>
      <c r="O2258" s="81">
        <f t="shared" ca="1" si="760"/>
        <v>0</v>
      </c>
      <c r="P2258" s="87" t="str">
        <f t="shared" si="761"/>
        <v>A+J=</v>
      </c>
      <c r="Q2258" s="88">
        <f t="shared" si="762"/>
        <v>45406</v>
      </c>
      <c r="R2258" s="7"/>
      <c r="S2258" s="7"/>
      <c r="T2258" s="7"/>
      <c r="U2258" s="7"/>
      <c r="V2258" s="7"/>
      <c r="W2258" s="7"/>
      <c r="X2258" s="7"/>
      <c r="Y2258" s="7"/>
      <c r="Z2258" s="7"/>
      <c r="AA2258" s="7"/>
      <c r="AB2258" s="7"/>
      <c r="AC2258" s="7"/>
      <c r="AD2258" s="7"/>
      <c r="AE2258" s="7"/>
      <c r="AF2258" s="65"/>
      <c r="AG2258" s="9"/>
      <c r="AH2258" s="9"/>
      <c r="AI2258" s="4"/>
      <c r="AJ2258" s="10"/>
      <c r="AK2258" s="4"/>
      <c r="AL2258" s="65"/>
      <c r="AM2258" s="10"/>
      <c r="AN2258" s="9"/>
      <c r="AO2258" s="7"/>
      <c r="AP2258" s="11"/>
      <c r="AQ2258" s="9"/>
      <c r="AR2258" s="8"/>
      <c r="AS2258" s="65"/>
      <c r="AT2258" s="12"/>
      <c r="AU2258" s="12"/>
      <c r="AV2258" s="22"/>
      <c r="AW2258" s="12"/>
      <c r="AX2258" s="12"/>
      <c r="AY2258" s="12"/>
      <c r="AZ2258" s="12"/>
      <c r="BA2258" s="12"/>
      <c r="BB2258" s="12"/>
      <c r="BC2258" s="12"/>
      <c r="BD2258" s="12"/>
      <c r="BE2258" s="12"/>
      <c r="BF2258" s="12"/>
      <c r="BG2258" s="12"/>
      <c r="BH2258" s="12"/>
      <c r="BI2258" s="12"/>
      <c r="BJ2258" s="12"/>
      <c r="BK2258" s="12"/>
      <c r="BL2258" s="12"/>
      <c r="BM2258" s="12"/>
      <c r="BN2258" s="12"/>
      <c r="BO2258" s="12"/>
      <c r="BP2258" s="12"/>
      <c r="BQ2258" s="12"/>
      <c r="BR2258" s="12"/>
      <c r="BS2258" s="12"/>
      <c r="BT2258" s="12"/>
      <c r="BU2258" s="12"/>
      <c r="BV2258" s="12"/>
      <c r="BW2258" s="12"/>
      <c r="BX2258" s="12"/>
      <c r="BY2258" s="12"/>
      <c r="BZ2258" s="12"/>
      <c r="CA2258" s="12"/>
      <c r="CB2258" s="12"/>
      <c r="CC2258" s="12"/>
      <c r="CD2258" s="12"/>
      <c r="CE2258" s="12"/>
      <c r="CF2258" s="12"/>
      <c r="CG2258" s="12"/>
      <c r="CH2258" s="12"/>
      <c r="CI2258" s="12"/>
      <c r="CJ2258" s="12"/>
      <c r="CK2258" s="12"/>
      <c r="CL2258" s="12"/>
      <c r="CM2258" s="12"/>
      <c r="CN2258" s="12"/>
      <c r="CO2258" s="12"/>
      <c r="CP2258" s="12"/>
      <c r="CQ2258" s="12"/>
      <c r="CR2258" s="12"/>
      <c r="CS2258" s="12"/>
      <c r="CT2258" s="12"/>
      <c r="CU2258" s="12"/>
      <c r="CV2258" s="12"/>
      <c r="CW2258" s="12"/>
      <c r="CX2258" s="12"/>
      <c r="CY2258" s="12"/>
      <c r="CZ2258" s="12"/>
      <c r="DA2258" s="12"/>
      <c r="DB2258" s="12"/>
      <c r="DC2258" s="12"/>
      <c r="DD2258" s="12"/>
      <c r="DE2258" s="12"/>
      <c r="DF2258" s="12"/>
      <c r="DG2258" s="12"/>
      <c r="DH2258" s="12"/>
      <c r="DI2258" s="12"/>
      <c r="DJ2258" s="12"/>
      <c r="DK2258" s="12"/>
      <c r="DL2258" s="12"/>
      <c r="DM2258" s="12"/>
      <c r="DN2258" s="12"/>
      <c r="DO2258" s="12"/>
      <c r="DP2258" s="12"/>
      <c r="DQ2258" s="12"/>
      <c r="DR2258" s="12"/>
      <c r="DS2258" s="12"/>
      <c r="DT2258" s="12"/>
      <c r="DU2258" s="12"/>
      <c r="DV2258" s="12"/>
      <c r="DW2258" s="12"/>
      <c r="DX2258" s="12"/>
      <c r="DY2258" s="12"/>
      <c r="DZ2258" s="12"/>
      <c r="EA2258" s="12"/>
      <c r="EB2258" s="12"/>
      <c r="EC2258" s="12"/>
      <c r="ED2258" s="12"/>
      <c r="EE2258" s="12"/>
      <c r="EF2258" s="12"/>
      <c r="EG2258" s="12"/>
      <c r="EH2258" s="12"/>
      <c r="EI2258" s="12"/>
      <c r="EJ2258" s="12"/>
      <c r="EK2258" s="12"/>
      <c r="EL2258" s="12"/>
      <c r="EM2258" s="12"/>
      <c r="EN2258" s="12"/>
      <c r="EO2258" s="12"/>
      <c r="EP2258" s="12"/>
      <c r="EQ2258" s="12"/>
      <c r="ER2258" s="12"/>
      <c r="ES2258" s="12"/>
      <c r="ET2258" s="12"/>
      <c r="EU2258" s="12"/>
      <c r="EV2258" s="12"/>
      <c r="EW2258" s="12"/>
      <c r="EX2258" s="12"/>
      <c r="EY2258" s="12"/>
      <c r="EZ2258" s="12"/>
      <c r="FA2258" s="12"/>
      <c r="FB2258" s="12"/>
      <c r="FC2258" s="12"/>
      <c r="FD2258" s="12"/>
      <c r="FE2258" s="12"/>
      <c r="FF2258" s="12"/>
      <c r="FG2258" s="12"/>
      <c r="FH2258" s="12"/>
      <c r="FI2258" s="12"/>
      <c r="FJ2258" s="12"/>
      <c r="FK2258" s="12"/>
      <c r="FL2258" s="12"/>
      <c r="FM2258" s="12"/>
      <c r="FN2258" s="12"/>
      <c r="FO2258" s="12"/>
      <c r="FP2258" s="12"/>
      <c r="FQ2258" s="12"/>
      <c r="FR2258" s="12"/>
      <c r="FS2258" s="12"/>
      <c r="FT2258" s="12"/>
      <c r="FU2258" s="12"/>
      <c r="FV2258" s="12"/>
      <c r="FW2258" s="12"/>
      <c r="FX2258" s="12"/>
      <c r="FY2258" s="12"/>
      <c r="FZ2258" s="12"/>
      <c r="GA2258" s="12"/>
      <c r="GB2258" s="12"/>
      <c r="GC2258" s="12"/>
      <c r="GD2258" s="12"/>
      <c r="GE2258" s="12"/>
      <c r="GF2258" s="12"/>
      <c r="GG2258" s="12"/>
      <c r="GH2258" s="12"/>
      <c r="GI2258" s="12"/>
      <c r="GJ2258" s="12"/>
      <c r="GK2258" s="12"/>
      <c r="GL2258" s="12"/>
      <c r="GM2258" s="12"/>
      <c r="GN2258" s="12"/>
      <c r="GO2258" s="12"/>
      <c r="GP2258" s="12"/>
      <c r="GQ2258" s="12"/>
      <c r="GR2258" s="12"/>
    </row>
    <row r="2259" spans="1:200" x14ac:dyDescent="0.2">
      <c r="A2259" s="79">
        <f t="shared" si="765"/>
        <v>45331</v>
      </c>
      <c r="B2259" s="80" t="str">
        <f t="shared" ref="B2259:B2322" ca="1" si="766">IF(A2259&lt;=TODAY(),C2259+K2259,IF(AND(A2259&gt;TODAY(),A2259&lt;=$B$1),IF(VLOOKUP(TODAY(),$A$10:$D$5000,4,FALSE)=0,"n.d",C2259+K2259),"n.d"))</f>
        <v>n.d</v>
      </c>
      <c r="C2259" s="81">
        <f t="shared" ref="C2259:C2322" ca="1" si="767">TRUNC(C2258-N2258,8)</f>
        <v>1136.6050237500001</v>
      </c>
      <c r="D2259" s="82">
        <f ca="1">IF(A2259&lt;$B$1,VLOOKUP(A2259,[1]DI!$A$4:$B$15000,2,FALSE),0)</f>
        <v>0</v>
      </c>
      <c r="E2259" s="81">
        <f t="shared" ref="E2259:E2322" ca="1" si="768">ROUND((((1+D2259)^(1/252)-1)),8)</f>
        <v>0</v>
      </c>
      <c r="F2259" s="83">
        <f t="shared" si="763"/>
        <v>1.1679999999999999</v>
      </c>
      <c r="G2259" s="84">
        <f t="shared" ref="G2259:G2322" ca="1" si="769">TRUNC((1+(E2259*F2259)),15)</f>
        <v>1</v>
      </c>
      <c r="H2259" s="81">
        <f ca="1">TRUNC(PRODUCT(G$10:G2258),15)</f>
        <v>1.40945772534528</v>
      </c>
      <c r="I2259" s="81">
        <f t="shared" ref="I2259:I2322" ca="1" si="770">IF(OR(L2258&gt;0,L2258="E"),H2258,I2258)</f>
        <v>1.40945772534528</v>
      </c>
      <c r="J2259" s="81">
        <f t="shared" ref="J2259:J2322" ca="1" si="771">ROUND(TRUNC(H2259/I2259,15),8)</f>
        <v>1</v>
      </c>
      <c r="K2259" s="81">
        <f t="shared" ref="K2259:K2322" ca="1" si="772">TRUNC((C2259*(J2259-1)),8)</f>
        <v>0</v>
      </c>
      <c r="L2259" s="85">
        <f>IF(VLOOKUP(A2259,$U$12:$AD$125,8)=VLOOKUP(A2258,$U$12:$AD$125,8),0,VLOOKUP(A2259,U$12:$AD$125,8))</f>
        <v>0</v>
      </c>
      <c r="M2259" s="86">
        <f>IF(L2259&gt;0,VLOOKUP(L2259,T$12:$AC$125,7),0)</f>
        <v>0</v>
      </c>
      <c r="N2259" s="81">
        <f t="shared" si="764"/>
        <v>0</v>
      </c>
      <c r="O2259" s="81">
        <f t="shared" ref="O2259:O2322" ca="1" si="773">(K2259+N2259)</f>
        <v>0</v>
      </c>
      <c r="P2259" s="87" t="str">
        <f t="shared" ref="P2259:P2322" si="774">IF(L2258&gt;0,VLOOKUP(A2258,$U$12:$AD$125,9),P2258)</f>
        <v>A+J=</v>
      </c>
      <c r="Q2259" s="88">
        <f t="shared" ref="Q2259:Q2322" si="775">IF(L2258&gt;0,VLOOKUP(A2258,$U$12:$AD$125,10),Q2258)</f>
        <v>45406</v>
      </c>
      <c r="R2259" s="7"/>
      <c r="S2259" s="7"/>
      <c r="T2259" s="7"/>
      <c r="U2259" s="7"/>
      <c r="V2259" s="7"/>
      <c r="W2259" s="7"/>
      <c r="X2259" s="7"/>
      <c r="Y2259" s="7"/>
      <c r="Z2259" s="7"/>
      <c r="AA2259" s="7"/>
      <c r="AB2259" s="7"/>
      <c r="AC2259" s="7"/>
      <c r="AD2259" s="7"/>
      <c r="AE2259" s="7"/>
      <c r="AF2259" s="65"/>
      <c r="AG2259" s="9"/>
      <c r="AH2259" s="9"/>
      <c r="AI2259" s="4"/>
      <c r="AJ2259" s="10"/>
      <c r="AK2259" s="4"/>
      <c r="AL2259" s="65"/>
      <c r="AM2259" s="10"/>
      <c r="AN2259" s="9"/>
      <c r="AO2259" s="7"/>
      <c r="AP2259" s="11"/>
      <c r="AQ2259" s="9"/>
      <c r="AR2259" s="8"/>
      <c r="AS2259" s="65"/>
      <c r="AT2259" s="12"/>
      <c r="AU2259" s="12"/>
      <c r="AV2259" s="22"/>
      <c r="AW2259" s="12"/>
      <c r="AX2259" s="12"/>
      <c r="AY2259" s="12"/>
      <c r="AZ2259" s="12"/>
      <c r="BA2259" s="12"/>
      <c r="BB2259" s="12"/>
      <c r="BC2259" s="12"/>
      <c r="BD2259" s="12"/>
      <c r="BE2259" s="12"/>
      <c r="BF2259" s="12"/>
      <c r="BG2259" s="12"/>
      <c r="BH2259" s="12"/>
      <c r="BI2259" s="12"/>
      <c r="BJ2259" s="12"/>
      <c r="BK2259" s="12"/>
      <c r="BL2259" s="12"/>
      <c r="BM2259" s="12"/>
      <c r="BN2259" s="12"/>
      <c r="BO2259" s="12"/>
      <c r="BP2259" s="12"/>
      <c r="BQ2259" s="12"/>
      <c r="BR2259" s="12"/>
      <c r="BS2259" s="12"/>
      <c r="BT2259" s="12"/>
      <c r="BU2259" s="12"/>
      <c r="BV2259" s="12"/>
      <c r="BW2259" s="12"/>
      <c r="BX2259" s="12"/>
      <c r="BY2259" s="12"/>
      <c r="BZ2259" s="12"/>
      <c r="CA2259" s="12"/>
      <c r="CB2259" s="12"/>
      <c r="CC2259" s="12"/>
      <c r="CD2259" s="12"/>
      <c r="CE2259" s="12"/>
      <c r="CF2259" s="12"/>
      <c r="CG2259" s="12"/>
      <c r="CH2259" s="12"/>
      <c r="CI2259" s="12"/>
      <c r="CJ2259" s="12"/>
      <c r="CK2259" s="12"/>
      <c r="CL2259" s="12"/>
      <c r="CM2259" s="12"/>
      <c r="CN2259" s="12"/>
      <c r="CO2259" s="12"/>
      <c r="CP2259" s="12"/>
      <c r="CQ2259" s="12"/>
      <c r="CR2259" s="12"/>
      <c r="CS2259" s="12"/>
      <c r="CT2259" s="12"/>
      <c r="CU2259" s="12"/>
      <c r="CV2259" s="12"/>
      <c r="CW2259" s="12"/>
      <c r="CX2259" s="12"/>
      <c r="CY2259" s="12"/>
      <c r="CZ2259" s="12"/>
      <c r="DA2259" s="12"/>
      <c r="DB2259" s="12"/>
      <c r="DC2259" s="12"/>
      <c r="DD2259" s="12"/>
      <c r="DE2259" s="12"/>
      <c r="DF2259" s="12"/>
      <c r="DG2259" s="12"/>
      <c r="DH2259" s="12"/>
      <c r="DI2259" s="12"/>
      <c r="DJ2259" s="12"/>
      <c r="DK2259" s="12"/>
      <c r="DL2259" s="12"/>
      <c r="DM2259" s="12"/>
      <c r="DN2259" s="12"/>
      <c r="DO2259" s="12"/>
      <c r="DP2259" s="12"/>
      <c r="DQ2259" s="12"/>
      <c r="DR2259" s="12"/>
      <c r="DS2259" s="12"/>
      <c r="DT2259" s="12"/>
      <c r="DU2259" s="12"/>
      <c r="DV2259" s="12"/>
      <c r="DW2259" s="12"/>
      <c r="DX2259" s="12"/>
      <c r="DY2259" s="12"/>
      <c r="DZ2259" s="12"/>
      <c r="EA2259" s="12"/>
      <c r="EB2259" s="12"/>
      <c r="EC2259" s="12"/>
      <c r="ED2259" s="12"/>
      <c r="EE2259" s="12"/>
      <c r="EF2259" s="12"/>
      <c r="EG2259" s="12"/>
      <c r="EH2259" s="12"/>
      <c r="EI2259" s="12"/>
      <c r="EJ2259" s="12"/>
      <c r="EK2259" s="12"/>
      <c r="EL2259" s="12"/>
      <c r="EM2259" s="12"/>
      <c r="EN2259" s="12"/>
      <c r="EO2259" s="12"/>
      <c r="EP2259" s="12"/>
      <c r="EQ2259" s="12"/>
      <c r="ER2259" s="12"/>
      <c r="ES2259" s="12"/>
      <c r="ET2259" s="12"/>
      <c r="EU2259" s="12"/>
      <c r="EV2259" s="12"/>
      <c r="EW2259" s="12"/>
      <c r="EX2259" s="12"/>
      <c r="EY2259" s="12"/>
      <c r="EZ2259" s="12"/>
      <c r="FA2259" s="12"/>
      <c r="FB2259" s="12"/>
      <c r="FC2259" s="12"/>
      <c r="FD2259" s="12"/>
      <c r="FE2259" s="12"/>
      <c r="FF2259" s="12"/>
      <c r="FG2259" s="12"/>
      <c r="FH2259" s="12"/>
      <c r="FI2259" s="12"/>
      <c r="FJ2259" s="12"/>
      <c r="FK2259" s="12"/>
      <c r="FL2259" s="12"/>
      <c r="FM2259" s="12"/>
      <c r="FN2259" s="12"/>
      <c r="FO2259" s="12"/>
      <c r="FP2259" s="12"/>
      <c r="FQ2259" s="12"/>
      <c r="FR2259" s="12"/>
      <c r="FS2259" s="12"/>
      <c r="FT2259" s="12"/>
      <c r="FU2259" s="12"/>
      <c r="FV2259" s="12"/>
      <c r="FW2259" s="12"/>
      <c r="FX2259" s="12"/>
      <c r="FY2259" s="12"/>
      <c r="FZ2259" s="12"/>
      <c r="GA2259" s="12"/>
      <c r="GB2259" s="12"/>
      <c r="GC2259" s="12"/>
      <c r="GD2259" s="12"/>
      <c r="GE2259" s="12"/>
      <c r="GF2259" s="12"/>
      <c r="GG2259" s="12"/>
      <c r="GH2259" s="12"/>
      <c r="GI2259" s="12"/>
      <c r="GJ2259" s="12"/>
      <c r="GK2259" s="12"/>
      <c r="GL2259" s="12"/>
      <c r="GM2259" s="12"/>
      <c r="GN2259" s="12"/>
      <c r="GO2259" s="12"/>
      <c r="GP2259" s="12"/>
      <c r="GQ2259" s="12"/>
      <c r="GR2259" s="12"/>
    </row>
    <row r="2260" spans="1:200" x14ac:dyDescent="0.2">
      <c r="A2260" s="79">
        <f t="shared" si="765"/>
        <v>45332</v>
      </c>
      <c r="B2260" s="80" t="str">
        <f t="shared" ca="1" si="766"/>
        <v>n.d</v>
      </c>
      <c r="C2260" s="81">
        <f t="shared" ca="1" si="767"/>
        <v>1136.6050237500001</v>
      </c>
      <c r="D2260" s="82">
        <f ca="1">IF(A2260&lt;$B$1,VLOOKUP(A2260,[1]DI!$A$4:$B$15000,2,FALSE),0)</f>
        <v>0</v>
      </c>
      <c r="E2260" s="81">
        <f t="shared" ca="1" si="768"/>
        <v>0</v>
      </c>
      <c r="F2260" s="83">
        <f t="shared" si="763"/>
        <v>1.1679999999999999</v>
      </c>
      <c r="G2260" s="84">
        <f t="shared" ca="1" si="769"/>
        <v>1</v>
      </c>
      <c r="H2260" s="81">
        <f ca="1">TRUNC(PRODUCT(G$10:G2259),15)</f>
        <v>1.40945772534528</v>
      </c>
      <c r="I2260" s="81">
        <f t="shared" ca="1" si="770"/>
        <v>1.40945772534528</v>
      </c>
      <c r="J2260" s="81">
        <f t="shared" ca="1" si="771"/>
        <v>1</v>
      </c>
      <c r="K2260" s="81">
        <f t="shared" ca="1" si="772"/>
        <v>0</v>
      </c>
      <c r="L2260" s="85">
        <f>IF(VLOOKUP(A2260,$U$12:$AD$125,8)=VLOOKUP(A2259,$U$12:$AD$125,8),0,VLOOKUP(A2260,U$12:$AD$125,8))</f>
        <v>0</v>
      </c>
      <c r="M2260" s="86">
        <f>IF(L2260&gt;0,VLOOKUP(L2260,T$12:$AC$125,7),0)</f>
        <v>0</v>
      </c>
      <c r="N2260" s="81">
        <f t="shared" si="764"/>
        <v>0</v>
      </c>
      <c r="O2260" s="81">
        <f t="shared" ca="1" si="773"/>
        <v>0</v>
      </c>
      <c r="P2260" s="87" t="str">
        <f t="shared" si="774"/>
        <v>A+J=</v>
      </c>
      <c r="Q2260" s="88">
        <f t="shared" si="775"/>
        <v>45406</v>
      </c>
      <c r="R2260" s="7"/>
      <c r="S2260" s="7"/>
      <c r="T2260" s="7"/>
      <c r="U2260" s="7"/>
      <c r="V2260" s="7"/>
      <c r="W2260" s="7"/>
      <c r="X2260" s="7"/>
      <c r="Y2260" s="7"/>
      <c r="Z2260" s="7"/>
      <c r="AA2260" s="7"/>
      <c r="AB2260" s="7"/>
      <c r="AC2260" s="7"/>
      <c r="AD2260" s="7"/>
      <c r="AE2260" s="7"/>
      <c r="AF2260" s="65"/>
      <c r="AG2260" s="9"/>
      <c r="AH2260" s="9"/>
      <c r="AI2260" s="4"/>
      <c r="AJ2260" s="10"/>
      <c r="AK2260" s="4"/>
      <c r="AL2260" s="65"/>
      <c r="AM2260" s="10"/>
      <c r="AN2260" s="9"/>
      <c r="AO2260" s="7"/>
      <c r="AP2260" s="11"/>
      <c r="AQ2260" s="9"/>
      <c r="AR2260" s="8"/>
      <c r="AS2260" s="65"/>
      <c r="AT2260" s="12"/>
      <c r="AU2260" s="12"/>
      <c r="AV2260" s="22"/>
      <c r="AW2260" s="12"/>
      <c r="AX2260" s="12"/>
      <c r="AY2260" s="12"/>
      <c r="AZ2260" s="12"/>
      <c r="BA2260" s="12"/>
      <c r="BB2260" s="12"/>
      <c r="BC2260" s="12"/>
      <c r="BD2260" s="12"/>
      <c r="BE2260" s="12"/>
      <c r="BF2260" s="12"/>
      <c r="BG2260" s="12"/>
      <c r="BH2260" s="12"/>
      <c r="BI2260" s="12"/>
      <c r="BJ2260" s="12"/>
      <c r="BK2260" s="12"/>
      <c r="BL2260" s="12"/>
      <c r="BM2260" s="12"/>
      <c r="BN2260" s="12"/>
      <c r="BO2260" s="12"/>
      <c r="BP2260" s="12"/>
      <c r="BQ2260" s="12"/>
      <c r="BR2260" s="12"/>
      <c r="BS2260" s="12"/>
      <c r="BT2260" s="12"/>
      <c r="BU2260" s="12"/>
      <c r="BV2260" s="12"/>
      <c r="BW2260" s="12"/>
      <c r="BX2260" s="12"/>
      <c r="BY2260" s="12"/>
      <c r="BZ2260" s="12"/>
      <c r="CA2260" s="12"/>
      <c r="CB2260" s="12"/>
      <c r="CC2260" s="12"/>
      <c r="CD2260" s="12"/>
      <c r="CE2260" s="12"/>
      <c r="CF2260" s="12"/>
      <c r="CG2260" s="12"/>
      <c r="CH2260" s="12"/>
      <c r="CI2260" s="12"/>
      <c r="CJ2260" s="12"/>
      <c r="CK2260" s="12"/>
      <c r="CL2260" s="12"/>
      <c r="CM2260" s="12"/>
      <c r="CN2260" s="12"/>
      <c r="CO2260" s="12"/>
      <c r="CP2260" s="12"/>
      <c r="CQ2260" s="12"/>
      <c r="CR2260" s="12"/>
      <c r="CS2260" s="12"/>
      <c r="CT2260" s="12"/>
      <c r="CU2260" s="12"/>
      <c r="CV2260" s="12"/>
      <c r="CW2260" s="12"/>
      <c r="CX2260" s="12"/>
      <c r="CY2260" s="12"/>
      <c r="CZ2260" s="12"/>
      <c r="DA2260" s="12"/>
      <c r="DB2260" s="12"/>
      <c r="DC2260" s="12"/>
      <c r="DD2260" s="12"/>
      <c r="DE2260" s="12"/>
      <c r="DF2260" s="12"/>
      <c r="DG2260" s="12"/>
      <c r="DH2260" s="12"/>
      <c r="DI2260" s="12"/>
      <c r="DJ2260" s="12"/>
      <c r="DK2260" s="12"/>
      <c r="DL2260" s="12"/>
      <c r="DM2260" s="12"/>
      <c r="DN2260" s="12"/>
      <c r="DO2260" s="12"/>
      <c r="DP2260" s="12"/>
      <c r="DQ2260" s="12"/>
      <c r="DR2260" s="12"/>
      <c r="DS2260" s="12"/>
      <c r="DT2260" s="12"/>
      <c r="DU2260" s="12"/>
      <c r="DV2260" s="12"/>
      <c r="DW2260" s="12"/>
      <c r="DX2260" s="12"/>
      <c r="DY2260" s="12"/>
      <c r="DZ2260" s="12"/>
      <c r="EA2260" s="12"/>
      <c r="EB2260" s="12"/>
      <c r="EC2260" s="12"/>
      <c r="ED2260" s="12"/>
      <c r="EE2260" s="12"/>
      <c r="EF2260" s="12"/>
      <c r="EG2260" s="12"/>
      <c r="EH2260" s="12"/>
      <c r="EI2260" s="12"/>
      <c r="EJ2260" s="12"/>
      <c r="EK2260" s="12"/>
      <c r="EL2260" s="12"/>
      <c r="EM2260" s="12"/>
      <c r="EN2260" s="12"/>
      <c r="EO2260" s="12"/>
      <c r="EP2260" s="12"/>
      <c r="EQ2260" s="12"/>
      <c r="ER2260" s="12"/>
      <c r="ES2260" s="12"/>
      <c r="ET2260" s="12"/>
      <c r="EU2260" s="12"/>
      <c r="EV2260" s="12"/>
      <c r="EW2260" s="12"/>
      <c r="EX2260" s="12"/>
      <c r="EY2260" s="12"/>
      <c r="EZ2260" s="12"/>
      <c r="FA2260" s="12"/>
      <c r="FB2260" s="12"/>
      <c r="FC2260" s="12"/>
      <c r="FD2260" s="12"/>
      <c r="FE2260" s="12"/>
      <c r="FF2260" s="12"/>
      <c r="FG2260" s="12"/>
      <c r="FH2260" s="12"/>
      <c r="FI2260" s="12"/>
      <c r="FJ2260" s="12"/>
      <c r="FK2260" s="12"/>
      <c r="FL2260" s="12"/>
      <c r="FM2260" s="12"/>
      <c r="FN2260" s="12"/>
      <c r="FO2260" s="12"/>
      <c r="FP2260" s="12"/>
      <c r="FQ2260" s="12"/>
      <c r="FR2260" s="12"/>
      <c r="FS2260" s="12"/>
      <c r="FT2260" s="12"/>
      <c r="FU2260" s="12"/>
      <c r="FV2260" s="12"/>
      <c r="FW2260" s="12"/>
      <c r="FX2260" s="12"/>
      <c r="FY2260" s="12"/>
      <c r="FZ2260" s="12"/>
      <c r="GA2260" s="12"/>
      <c r="GB2260" s="12"/>
      <c r="GC2260" s="12"/>
      <c r="GD2260" s="12"/>
      <c r="GE2260" s="12"/>
      <c r="GF2260" s="12"/>
      <c r="GG2260" s="12"/>
      <c r="GH2260" s="12"/>
      <c r="GI2260" s="12"/>
      <c r="GJ2260" s="12"/>
      <c r="GK2260" s="12"/>
      <c r="GL2260" s="12"/>
      <c r="GM2260" s="12"/>
      <c r="GN2260" s="12"/>
      <c r="GO2260" s="12"/>
      <c r="GP2260" s="12"/>
      <c r="GQ2260" s="12"/>
      <c r="GR2260" s="12"/>
    </row>
    <row r="2261" spans="1:200" x14ac:dyDescent="0.2">
      <c r="A2261" s="79">
        <f t="shared" si="765"/>
        <v>45333</v>
      </c>
      <c r="B2261" s="80" t="str">
        <f t="shared" ca="1" si="766"/>
        <v>n.d</v>
      </c>
      <c r="C2261" s="81">
        <f t="shared" ca="1" si="767"/>
        <v>1136.6050237500001</v>
      </c>
      <c r="D2261" s="82">
        <f ca="1">IF(A2261&lt;$B$1,VLOOKUP(A2261,[1]DI!$A$4:$B$15000,2,FALSE),0)</f>
        <v>0</v>
      </c>
      <c r="E2261" s="81">
        <f t="shared" ca="1" si="768"/>
        <v>0</v>
      </c>
      <c r="F2261" s="83">
        <f t="shared" si="763"/>
        <v>1.1679999999999999</v>
      </c>
      <c r="G2261" s="84">
        <f t="shared" ca="1" si="769"/>
        <v>1</v>
      </c>
      <c r="H2261" s="81">
        <f ca="1">TRUNC(PRODUCT(G$10:G2260),15)</f>
        <v>1.40945772534528</v>
      </c>
      <c r="I2261" s="81">
        <f t="shared" ca="1" si="770"/>
        <v>1.40945772534528</v>
      </c>
      <c r="J2261" s="81">
        <f t="shared" ca="1" si="771"/>
        <v>1</v>
      </c>
      <c r="K2261" s="81">
        <f t="shared" ca="1" si="772"/>
        <v>0</v>
      </c>
      <c r="L2261" s="85">
        <f>IF(VLOOKUP(A2261,$U$12:$AD$125,8)=VLOOKUP(A2260,$U$12:$AD$125,8),0,VLOOKUP(A2261,U$12:$AD$125,8))</f>
        <v>0</v>
      </c>
      <c r="M2261" s="86">
        <f>IF(L2261&gt;0,VLOOKUP(L2261,T$12:$AC$125,7),0)</f>
        <v>0</v>
      </c>
      <c r="N2261" s="81">
        <f t="shared" si="764"/>
        <v>0</v>
      </c>
      <c r="O2261" s="81">
        <f t="shared" ca="1" si="773"/>
        <v>0</v>
      </c>
      <c r="P2261" s="87" t="str">
        <f t="shared" si="774"/>
        <v>A+J=</v>
      </c>
      <c r="Q2261" s="88">
        <f t="shared" si="775"/>
        <v>45406</v>
      </c>
      <c r="R2261" s="7"/>
      <c r="S2261" s="7"/>
      <c r="T2261" s="7"/>
      <c r="U2261" s="7"/>
      <c r="V2261" s="7"/>
      <c r="W2261" s="7"/>
      <c r="X2261" s="7"/>
      <c r="Y2261" s="7"/>
      <c r="Z2261" s="7"/>
      <c r="AA2261" s="7"/>
      <c r="AB2261" s="7"/>
      <c r="AC2261" s="7"/>
      <c r="AD2261" s="7"/>
      <c r="AE2261" s="7"/>
      <c r="AF2261" s="65"/>
      <c r="AG2261" s="7"/>
      <c r="AH2261" s="7"/>
      <c r="AI2261" s="7"/>
      <c r="AJ2261" s="7"/>
      <c r="AK2261" s="4"/>
      <c r="AL2261" s="65"/>
      <c r="AM2261" s="7"/>
      <c r="AN2261" s="7"/>
      <c r="AO2261" s="7"/>
      <c r="AP2261" s="11"/>
      <c r="AQ2261" s="7"/>
      <c r="AR2261" s="8"/>
      <c r="AS2261" s="65"/>
      <c r="AT2261" s="12"/>
      <c r="AU2261" s="12"/>
      <c r="AV2261" s="22"/>
      <c r="AW2261" s="12"/>
      <c r="AX2261" s="12"/>
      <c r="AY2261" s="12"/>
      <c r="AZ2261" s="12"/>
      <c r="BA2261" s="12"/>
      <c r="BB2261" s="12"/>
      <c r="BC2261" s="12"/>
      <c r="BD2261" s="12"/>
      <c r="BE2261" s="12"/>
      <c r="BF2261" s="12"/>
      <c r="BG2261" s="12"/>
      <c r="BH2261" s="12"/>
      <c r="BI2261" s="12"/>
      <c r="BJ2261" s="12"/>
      <c r="BK2261" s="12"/>
      <c r="BL2261" s="12"/>
      <c r="BM2261" s="12"/>
      <c r="BN2261" s="12"/>
      <c r="BO2261" s="12"/>
      <c r="BP2261" s="12"/>
      <c r="BQ2261" s="12"/>
      <c r="BR2261" s="12"/>
      <c r="BS2261" s="12"/>
      <c r="BT2261" s="12"/>
      <c r="BU2261" s="12"/>
      <c r="BV2261" s="12"/>
      <c r="BW2261" s="12"/>
      <c r="BX2261" s="12"/>
      <c r="BY2261" s="12"/>
      <c r="BZ2261" s="12"/>
      <c r="CA2261" s="12"/>
      <c r="CB2261" s="12"/>
      <c r="CC2261" s="12"/>
      <c r="CD2261" s="12"/>
      <c r="CE2261" s="12"/>
      <c r="CF2261" s="12"/>
      <c r="CG2261" s="12"/>
      <c r="CH2261" s="12"/>
      <c r="CI2261" s="12"/>
      <c r="CJ2261" s="12"/>
      <c r="CK2261" s="12"/>
      <c r="CL2261" s="12"/>
      <c r="CM2261" s="12"/>
      <c r="CN2261" s="12"/>
      <c r="CO2261" s="12"/>
      <c r="CP2261" s="12"/>
      <c r="CQ2261" s="12"/>
      <c r="CR2261" s="12"/>
      <c r="CS2261" s="12"/>
      <c r="CT2261" s="12"/>
      <c r="CU2261" s="12"/>
      <c r="CV2261" s="12"/>
      <c r="CW2261" s="12"/>
      <c r="CX2261" s="12"/>
      <c r="CY2261" s="12"/>
      <c r="CZ2261" s="12"/>
      <c r="DA2261" s="12"/>
      <c r="DB2261" s="12"/>
      <c r="DC2261" s="12"/>
      <c r="DD2261" s="12"/>
      <c r="DE2261" s="12"/>
      <c r="DF2261" s="12"/>
      <c r="DG2261" s="12"/>
      <c r="DH2261" s="12"/>
      <c r="DI2261" s="12"/>
      <c r="DJ2261" s="12"/>
      <c r="DK2261" s="12"/>
      <c r="DL2261" s="12"/>
      <c r="DM2261" s="12"/>
      <c r="DN2261" s="12"/>
      <c r="DO2261" s="12"/>
      <c r="DP2261" s="12"/>
      <c r="DQ2261" s="12"/>
      <c r="DR2261" s="12"/>
      <c r="DS2261" s="12"/>
      <c r="DT2261" s="12"/>
      <c r="DU2261" s="12"/>
      <c r="DV2261" s="12"/>
      <c r="DW2261" s="12"/>
      <c r="DX2261" s="12"/>
      <c r="DY2261" s="12"/>
      <c r="DZ2261" s="12"/>
      <c r="EA2261" s="12"/>
      <c r="EB2261" s="12"/>
      <c r="EC2261" s="12"/>
      <c r="ED2261" s="12"/>
      <c r="EE2261" s="12"/>
      <c r="EF2261" s="12"/>
      <c r="EG2261" s="12"/>
      <c r="EH2261" s="12"/>
      <c r="EI2261" s="12"/>
      <c r="EJ2261" s="12"/>
      <c r="EK2261" s="12"/>
      <c r="EL2261" s="12"/>
      <c r="EM2261" s="12"/>
      <c r="EN2261" s="12"/>
      <c r="EO2261" s="12"/>
      <c r="EP2261" s="12"/>
      <c r="EQ2261" s="12"/>
      <c r="ER2261" s="12"/>
      <c r="ES2261" s="12"/>
      <c r="ET2261" s="12"/>
      <c r="EU2261" s="12"/>
      <c r="EV2261" s="12"/>
      <c r="EW2261" s="12"/>
      <c r="EX2261" s="12"/>
      <c r="EY2261" s="12"/>
      <c r="EZ2261" s="12"/>
      <c r="FA2261" s="12"/>
      <c r="FB2261" s="12"/>
      <c r="FC2261" s="12"/>
      <c r="FD2261" s="12"/>
      <c r="FE2261" s="12"/>
      <c r="FF2261" s="12"/>
      <c r="FG2261" s="12"/>
      <c r="FH2261" s="12"/>
      <c r="FI2261" s="12"/>
      <c r="FJ2261" s="12"/>
      <c r="FK2261" s="12"/>
      <c r="FL2261" s="12"/>
      <c r="FM2261" s="12"/>
      <c r="FN2261" s="12"/>
      <c r="FO2261" s="12"/>
      <c r="FP2261" s="12"/>
      <c r="FQ2261" s="12"/>
      <c r="FR2261" s="12"/>
      <c r="FS2261" s="12"/>
      <c r="FT2261" s="12"/>
      <c r="FU2261" s="12"/>
      <c r="FV2261" s="12"/>
      <c r="FW2261" s="12"/>
      <c r="FX2261" s="12"/>
      <c r="FY2261" s="12"/>
      <c r="FZ2261" s="12"/>
      <c r="GA2261" s="12"/>
      <c r="GB2261" s="12"/>
      <c r="GC2261" s="12"/>
      <c r="GD2261" s="12"/>
      <c r="GE2261" s="12"/>
      <c r="GF2261" s="12"/>
      <c r="GG2261" s="12"/>
      <c r="GH2261" s="12"/>
      <c r="GI2261" s="12"/>
      <c r="GJ2261" s="12"/>
      <c r="GK2261" s="12"/>
      <c r="GL2261" s="12"/>
      <c r="GM2261" s="12"/>
      <c r="GN2261" s="12"/>
      <c r="GO2261" s="12"/>
      <c r="GP2261" s="12"/>
      <c r="GQ2261" s="12"/>
      <c r="GR2261" s="12"/>
    </row>
    <row r="2262" spans="1:200" x14ac:dyDescent="0.2">
      <c r="A2262" s="79">
        <f t="shared" si="765"/>
        <v>45334</v>
      </c>
      <c r="B2262" s="80" t="str">
        <f t="shared" ca="1" si="766"/>
        <v>n.d</v>
      </c>
      <c r="C2262" s="81">
        <f t="shared" ca="1" si="767"/>
        <v>1136.6050237500001</v>
      </c>
      <c r="D2262" s="82">
        <f ca="1">IF(A2262&lt;$B$1,VLOOKUP(A2262,[1]DI!$A$4:$B$15000,2,FALSE),0)</f>
        <v>0</v>
      </c>
      <c r="E2262" s="81">
        <f t="shared" ca="1" si="768"/>
        <v>0</v>
      </c>
      <c r="F2262" s="83">
        <f t="shared" si="763"/>
        <v>1.1679999999999999</v>
      </c>
      <c r="G2262" s="84">
        <f t="shared" ca="1" si="769"/>
        <v>1</v>
      </c>
      <c r="H2262" s="81">
        <f ca="1">TRUNC(PRODUCT(G$10:G2261),15)</f>
        <v>1.40945772534528</v>
      </c>
      <c r="I2262" s="81">
        <f t="shared" ca="1" si="770"/>
        <v>1.40945772534528</v>
      </c>
      <c r="J2262" s="81">
        <f t="shared" ca="1" si="771"/>
        <v>1</v>
      </c>
      <c r="K2262" s="81">
        <f t="shared" ca="1" si="772"/>
        <v>0</v>
      </c>
      <c r="L2262" s="85">
        <f>IF(VLOOKUP(A2262,$U$12:$AD$125,8)=VLOOKUP(A2261,$U$12:$AD$125,8),0,VLOOKUP(A2262,U$12:$AD$125,8))</f>
        <v>0</v>
      </c>
      <c r="M2262" s="86">
        <f>IF(L2262&gt;0,VLOOKUP(L2262,T$12:$AC$125,7),0)</f>
        <v>0</v>
      </c>
      <c r="N2262" s="81">
        <f t="shared" si="764"/>
        <v>0</v>
      </c>
      <c r="O2262" s="81">
        <f t="shared" ca="1" si="773"/>
        <v>0</v>
      </c>
      <c r="P2262" s="87" t="str">
        <f t="shared" si="774"/>
        <v>A+J=</v>
      </c>
      <c r="Q2262" s="88">
        <f t="shared" si="775"/>
        <v>45406</v>
      </c>
      <c r="R2262" s="7"/>
      <c r="S2262" s="7"/>
      <c r="T2262" s="7"/>
      <c r="U2262" s="7"/>
      <c r="V2262" s="7"/>
      <c r="W2262" s="7"/>
      <c r="X2262" s="7"/>
      <c r="Y2262" s="7"/>
      <c r="Z2262" s="7"/>
      <c r="AA2262" s="7"/>
      <c r="AB2262" s="7"/>
      <c r="AC2262" s="7"/>
      <c r="AD2262" s="7"/>
      <c r="AE2262" s="7"/>
      <c r="AF2262" s="37"/>
      <c r="AG2262" s="3"/>
      <c r="AH2262" s="3"/>
      <c r="AI2262" s="18"/>
      <c r="AJ2262" s="19"/>
      <c r="AK2262" s="18"/>
      <c r="AL2262" s="67"/>
      <c r="AM2262" s="19"/>
      <c r="AN2262" s="3"/>
      <c r="AO2262" s="6"/>
      <c r="AP2262" s="20"/>
      <c r="AQ2262" s="3"/>
      <c r="AR2262" s="21"/>
      <c r="AS2262" s="37"/>
      <c r="AT2262" s="12"/>
      <c r="AU2262" s="12"/>
      <c r="AV2262" s="22"/>
      <c r="AW2262" s="12"/>
      <c r="AX2262" s="12"/>
      <c r="AY2262" s="12"/>
      <c r="AZ2262" s="12"/>
      <c r="BA2262" s="12"/>
      <c r="BB2262" s="12"/>
      <c r="BC2262" s="12"/>
      <c r="BD2262" s="12"/>
      <c r="BE2262" s="12"/>
      <c r="BF2262" s="12"/>
      <c r="BG2262" s="12"/>
      <c r="BH2262" s="12"/>
      <c r="BI2262" s="12"/>
      <c r="BJ2262" s="12"/>
      <c r="BK2262" s="12"/>
      <c r="BL2262" s="12"/>
      <c r="BM2262" s="12"/>
      <c r="BN2262" s="12"/>
      <c r="BO2262" s="12"/>
      <c r="BP2262" s="12"/>
      <c r="BQ2262" s="12"/>
      <c r="BR2262" s="12"/>
      <c r="BS2262" s="12"/>
      <c r="BT2262" s="12"/>
      <c r="BU2262" s="12"/>
      <c r="BV2262" s="12"/>
      <c r="BW2262" s="12"/>
      <c r="BX2262" s="12"/>
      <c r="BY2262" s="12"/>
      <c r="BZ2262" s="12"/>
      <c r="CA2262" s="12"/>
      <c r="CB2262" s="12"/>
      <c r="CC2262" s="12"/>
      <c r="CD2262" s="12"/>
      <c r="CE2262" s="12"/>
      <c r="CF2262" s="12"/>
      <c r="CG2262" s="12"/>
      <c r="CH2262" s="12"/>
      <c r="CI2262" s="12"/>
      <c r="CJ2262" s="12"/>
      <c r="CK2262" s="12"/>
      <c r="CL2262" s="12"/>
      <c r="CM2262" s="12"/>
      <c r="CN2262" s="12"/>
      <c r="CO2262" s="12"/>
      <c r="CP2262" s="12"/>
      <c r="CQ2262" s="12"/>
      <c r="CR2262" s="12"/>
      <c r="CS2262" s="12"/>
      <c r="CT2262" s="12"/>
      <c r="CU2262" s="12"/>
      <c r="CV2262" s="12"/>
      <c r="CW2262" s="12"/>
      <c r="CX2262" s="12"/>
      <c r="CY2262" s="12"/>
      <c r="CZ2262" s="12"/>
      <c r="DA2262" s="12"/>
      <c r="DB2262" s="12"/>
      <c r="DC2262" s="12"/>
      <c r="DD2262" s="12"/>
      <c r="DE2262" s="12"/>
      <c r="DF2262" s="12"/>
      <c r="DG2262" s="12"/>
      <c r="DH2262" s="12"/>
      <c r="DI2262" s="12"/>
      <c r="DJ2262" s="12"/>
      <c r="DK2262" s="12"/>
      <c r="DL2262" s="12"/>
      <c r="DM2262" s="12"/>
      <c r="DN2262" s="12"/>
      <c r="DO2262" s="12"/>
      <c r="DP2262" s="12"/>
      <c r="DQ2262" s="12"/>
      <c r="DR2262" s="12"/>
      <c r="DS2262" s="12"/>
      <c r="DT2262" s="12"/>
      <c r="DU2262" s="12"/>
      <c r="DV2262" s="12"/>
      <c r="DW2262" s="12"/>
      <c r="DX2262" s="12"/>
      <c r="DY2262" s="12"/>
      <c r="DZ2262" s="12"/>
      <c r="EA2262" s="12"/>
      <c r="EB2262" s="12"/>
      <c r="EC2262" s="12"/>
      <c r="ED2262" s="12"/>
      <c r="EE2262" s="12"/>
      <c r="EF2262" s="12"/>
      <c r="EG2262" s="12"/>
      <c r="EH2262" s="12"/>
      <c r="EI2262" s="12"/>
      <c r="EJ2262" s="12"/>
      <c r="EK2262" s="12"/>
      <c r="EL2262" s="12"/>
      <c r="EM2262" s="12"/>
      <c r="EN2262" s="12"/>
      <c r="EO2262" s="12"/>
      <c r="EP2262" s="12"/>
      <c r="EQ2262" s="12"/>
      <c r="ER2262" s="12"/>
      <c r="ES2262" s="12"/>
      <c r="ET2262" s="12"/>
      <c r="EU2262" s="12"/>
      <c r="EV2262" s="12"/>
      <c r="EW2262" s="12"/>
      <c r="EX2262" s="12"/>
      <c r="EY2262" s="12"/>
      <c r="EZ2262" s="12"/>
      <c r="FA2262" s="12"/>
      <c r="FB2262" s="12"/>
      <c r="FC2262" s="12"/>
      <c r="FD2262" s="12"/>
      <c r="FE2262" s="12"/>
      <c r="FF2262" s="12"/>
      <c r="FG2262" s="12"/>
      <c r="FH2262" s="12"/>
      <c r="FI2262" s="12"/>
      <c r="FJ2262" s="12"/>
      <c r="FK2262" s="12"/>
      <c r="FL2262" s="12"/>
      <c r="FM2262" s="12"/>
      <c r="FN2262" s="12"/>
      <c r="FO2262" s="12"/>
      <c r="FP2262" s="12"/>
      <c r="FQ2262" s="12"/>
      <c r="FR2262" s="12"/>
      <c r="FS2262" s="12"/>
      <c r="FT2262" s="12"/>
      <c r="FU2262" s="12"/>
      <c r="FV2262" s="12"/>
      <c r="FW2262" s="12"/>
      <c r="FX2262" s="12"/>
      <c r="FY2262" s="12"/>
      <c r="FZ2262" s="12"/>
      <c r="GA2262" s="12"/>
      <c r="GB2262" s="12"/>
      <c r="GC2262" s="12"/>
      <c r="GD2262" s="12"/>
      <c r="GE2262" s="12"/>
      <c r="GF2262" s="12"/>
      <c r="GG2262" s="12"/>
      <c r="GH2262" s="12"/>
      <c r="GI2262" s="12"/>
      <c r="GJ2262" s="12"/>
      <c r="GK2262" s="12"/>
      <c r="GL2262" s="12"/>
      <c r="GM2262" s="12"/>
      <c r="GN2262" s="12"/>
      <c r="GO2262" s="12"/>
      <c r="GP2262" s="12"/>
      <c r="GQ2262" s="12"/>
      <c r="GR2262" s="12"/>
    </row>
    <row r="2263" spans="1:200" x14ac:dyDescent="0.2">
      <c r="A2263" s="79">
        <f t="shared" si="765"/>
        <v>45335</v>
      </c>
      <c r="B2263" s="80" t="str">
        <f t="shared" ca="1" si="766"/>
        <v>n.d</v>
      </c>
      <c r="C2263" s="81">
        <f t="shared" ca="1" si="767"/>
        <v>1136.6050237500001</v>
      </c>
      <c r="D2263" s="82">
        <f ca="1">IF(A2263&lt;$B$1,VLOOKUP(A2263,[1]DI!$A$4:$B$15000,2,FALSE),0)</f>
        <v>0</v>
      </c>
      <c r="E2263" s="81">
        <f t="shared" ca="1" si="768"/>
        <v>0</v>
      </c>
      <c r="F2263" s="83">
        <f t="shared" si="763"/>
        <v>1.1679999999999999</v>
      </c>
      <c r="G2263" s="84">
        <f t="shared" ca="1" si="769"/>
        <v>1</v>
      </c>
      <c r="H2263" s="81">
        <f ca="1">TRUNC(PRODUCT(G$10:G2262),15)</f>
        <v>1.40945772534528</v>
      </c>
      <c r="I2263" s="81">
        <f t="shared" ca="1" si="770"/>
        <v>1.40945772534528</v>
      </c>
      <c r="J2263" s="81">
        <f t="shared" ca="1" si="771"/>
        <v>1</v>
      </c>
      <c r="K2263" s="81">
        <f t="shared" ca="1" si="772"/>
        <v>0</v>
      </c>
      <c r="L2263" s="85">
        <f>IF(VLOOKUP(A2263,$U$12:$AD$125,8)=VLOOKUP(A2262,$U$12:$AD$125,8),0,VLOOKUP(A2263,U$12:$AD$125,8))</f>
        <v>0</v>
      </c>
      <c r="M2263" s="86">
        <f>IF(L2263&gt;0,VLOOKUP(L2263,T$12:$AC$125,7),0)</f>
        <v>0</v>
      </c>
      <c r="N2263" s="81">
        <f t="shared" si="764"/>
        <v>0</v>
      </c>
      <c r="O2263" s="81">
        <f t="shared" ca="1" si="773"/>
        <v>0</v>
      </c>
      <c r="P2263" s="87" t="str">
        <f t="shared" si="774"/>
        <v>A+J=</v>
      </c>
      <c r="Q2263" s="88">
        <f t="shared" si="775"/>
        <v>45406</v>
      </c>
      <c r="R2263" s="7"/>
      <c r="S2263" s="7"/>
      <c r="T2263" s="7"/>
      <c r="U2263" s="7"/>
      <c r="V2263" s="7"/>
      <c r="W2263" s="7"/>
      <c r="X2263" s="7"/>
      <c r="Y2263" s="7"/>
      <c r="Z2263" s="7"/>
      <c r="AA2263" s="7"/>
      <c r="AB2263" s="7"/>
      <c r="AC2263" s="7"/>
      <c r="AD2263" s="7"/>
      <c r="AE2263" s="7"/>
      <c r="AF2263" s="37"/>
      <c r="AG2263" s="9"/>
      <c r="AH2263" s="3"/>
      <c r="AI2263" s="13"/>
      <c r="AJ2263" s="5"/>
      <c r="AK2263" s="13"/>
      <c r="AL2263" s="37"/>
      <c r="AM2263" s="5"/>
      <c r="AN2263" s="3"/>
      <c r="AO2263" s="6"/>
      <c r="AP2263" s="20"/>
      <c r="AQ2263" s="3"/>
      <c r="AR2263" s="21"/>
      <c r="AS2263" s="37"/>
      <c r="AT2263" s="12"/>
      <c r="AU2263" s="12"/>
      <c r="AV2263" s="22"/>
      <c r="AW2263" s="12"/>
      <c r="AX2263" s="12"/>
      <c r="AY2263" s="12"/>
      <c r="AZ2263" s="12"/>
      <c r="BA2263" s="12"/>
      <c r="BB2263" s="12"/>
      <c r="BC2263" s="12"/>
      <c r="BD2263" s="12"/>
      <c r="BE2263" s="12"/>
      <c r="BF2263" s="12"/>
      <c r="BG2263" s="12"/>
      <c r="BH2263" s="12"/>
      <c r="BI2263" s="12"/>
      <c r="BJ2263" s="12"/>
      <c r="BK2263" s="12"/>
      <c r="BL2263" s="12"/>
      <c r="BM2263" s="12"/>
      <c r="BN2263" s="12"/>
      <c r="BO2263" s="12"/>
      <c r="BP2263" s="12"/>
      <c r="BQ2263" s="12"/>
      <c r="BR2263" s="12"/>
      <c r="BS2263" s="12"/>
      <c r="BT2263" s="12"/>
      <c r="BU2263" s="12"/>
      <c r="BV2263" s="12"/>
      <c r="BW2263" s="12"/>
      <c r="BX2263" s="12"/>
      <c r="BY2263" s="12"/>
      <c r="BZ2263" s="12"/>
      <c r="CA2263" s="12"/>
      <c r="CB2263" s="12"/>
      <c r="CC2263" s="12"/>
      <c r="CD2263" s="12"/>
      <c r="CE2263" s="12"/>
      <c r="CF2263" s="12"/>
      <c r="CG2263" s="12"/>
      <c r="CH2263" s="12"/>
      <c r="CI2263" s="12"/>
      <c r="CJ2263" s="12"/>
      <c r="CK2263" s="12"/>
      <c r="CL2263" s="12"/>
      <c r="CM2263" s="12"/>
      <c r="CN2263" s="12"/>
      <c r="CO2263" s="12"/>
      <c r="CP2263" s="12"/>
      <c r="CQ2263" s="12"/>
      <c r="CR2263" s="12"/>
      <c r="CS2263" s="12"/>
      <c r="CT2263" s="12"/>
      <c r="CU2263" s="12"/>
      <c r="CV2263" s="12"/>
      <c r="CW2263" s="12"/>
      <c r="CX2263" s="12"/>
      <c r="CY2263" s="12"/>
      <c r="CZ2263" s="12"/>
      <c r="DA2263" s="12"/>
      <c r="DB2263" s="12"/>
      <c r="DC2263" s="12"/>
      <c r="DD2263" s="12"/>
      <c r="DE2263" s="12"/>
      <c r="DF2263" s="12"/>
      <c r="DG2263" s="12"/>
      <c r="DH2263" s="12"/>
      <c r="DI2263" s="12"/>
      <c r="DJ2263" s="12"/>
      <c r="DK2263" s="12"/>
      <c r="DL2263" s="12"/>
      <c r="DM2263" s="12"/>
      <c r="DN2263" s="12"/>
      <c r="DO2263" s="12"/>
      <c r="DP2263" s="12"/>
      <c r="DQ2263" s="12"/>
      <c r="DR2263" s="12"/>
      <c r="DS2263" s="12"/>
      <c r="DT2263" s="12"/>
      <c r="DU2263" s="12"/>
      <c r="DV2263" s="12"/>
      <c r="DW2263" s="12"/>
      <c r="DX2263" s="12"/>
      <c r="DY2263" s="12"/>
      <c r="DZ2263" s="12"/>
      <c r="EA2263" s="12"/>
      <c r="EB2263" s="12"/>
      <c r="EC2263" s="12"/>
      <c r="ED2263" s="12"/>
      <c r="EE2263" s="12"/>
      <c r="EF2263" s="12"/>
      <c r="EG2263" s="12"/>
      <c r="EH2263" s="12"/>
      <c r="EI2263" s="12"/>
      <c r="EJ2263" s="12"/>
      <c r="EK2263" s="12"/>
      <c r="EL2263" s="12"/>
      <c r="EM2263" s="12"/>
      <c r="EN2263" s="12"/>
      <c r="EO2263" s="12"/>
      <c r="EP2263" s="12"/>
      <c r="EQ2263" s="12"/>
      <c r="ER2263" s="12"/>
      <c r="ES2263" s="12"/>
      <c r="ET2263" s="12"/>
      <c r="EU2263" s="12"/>
      <c r="EV2263" s="12"/>
      <c r="EW2263" s="12"/>
      <c r="EX2263" s="12"/>
      <c r="EY2263" s="12"/>
      <c r="EZ2263" s="12"/>
      <c r="FA2263" s="12"/>
      <c r="FB2263" s="12"/>
      <c r="FC2263" s="12"/>
      <c r="FD2263" s="12"/>
      <c r="FE2263" s="12"/>
      <c r="FF2263" s="12"/>
      <c r="FG2263" s="12"/>
      <c r="FH2263" s="12"/>
      <c r="FI2263" s="12"/>
      <c r="FJ2263" s="12"/>
      <c r="FK2263" s="12"/>
      <c r="FL2263" s="12"/>
      <c r="FM2263" s="12"/>
      <c r="FN2263" s="12"/>
      <c r="FO2263" s="12"/>
      <c r="FP2263" s="12"/>
      <c r="FQ2263" s="12"/>
      <c r="FR2263" s="12"/>
      <c r="FS2263" s="12"/>
      <c r="FT2263" s="12"/>
      <c r="FU2263" s="12"/>
      <c r="FV2263" s="12"/>
      <c r="FW2263" s="12"/>
      <c r="FX2263" s="12"/>
      <c r="FY2263" s="12"/>
      <c r="FZ2263" s="12"/>
      <c r="GA2263" s="12"/>
      <c r="GB2263" s="12"/>
      <c r="GC2263" s="12"/>
      <c r="GD2263" s="12"/>
      <c r="GE2263" s="12"/>
      <c r="GF2263" s="12"/>
      <c r="GG2263" s="12"/>
      <c r="GH2263" s="12"/>
      <c r="GI2263" s="12"/>
      <c r="GJ2263" s="12"/>
      <c r="GK2263" s="12"/>
      <c r="GL2263" s="12"/>
      <c r="GM2263" s="12"/>
      <c r="GN2263" s="12"/>
      <c r="GO2263" s="12"/>
      <c r="GP2263" s="12"/>
      <c r="GQ2263" s="12"/>
      <c r="GR2263" s="12"/>
    </row>
    <row r="2264" spans="1:200" x14ac:dyDescent="0.2">
      <c r="A2264" s="79">
        <f t="shared" si="765"/>
        <v>45336</v>
      </c>
      <c r="B2264" s="80" t="str">
        <f t="shared" ca="1" si="766"/>
        <v>n.d</v>
      </c>
      <c r="C2264" s="81">
        <f t="shared" ca="1" si="767"/>
        <v>1136.6050237500001</v>
      </c>
      <c r="D2264" s="82">
        <f ca="1">IF(A2264&lt;$B$1,VLOOKUP(A2264,[1]DI!$A$4:$B$15000,2,FALSE),0)</f>
        <v>0</v>
      </c>
      <c r="E2264" s="81">
        <f t="shared" ca="1" si="768"/>
        <v>0</v>
      </c>
      <c r="F2264" s="83">
        <f t="shared" si="763"/>
        <v>1.1679999999999999</v>
      </c>
      <c r="G2264" s="84">
        <f t="shared" ca="1" si="769"/>
        <v>1</v>
      </c>
      <c r="H2264" s="81">
        <f ca="1">TRUNC(PRODUCT(G$10:G2263),15)</f>
        <v>1.40945772534528</v>
      </c>
      <c r="I2264" s="81">
        <f t="shared" ca="1" si="770"/>
        <v>1.40945772534528</v>
      </c>
      <c r="J2264" s="81">
        <f t="shared" ca="1" si="771"/>
        <v>1</v>
      </c>
      <c r="K2264" s="81">
        <f t="shared" ca="1" si="772"/>
        <v>0</v>
      </c>
      <c r="L2264" s="85">
        <f>IF(VLOOKUP(A2264,$U$12:$AD$125,8)=VLOOKUP(A2263,$U$12:$AD$125,8),0,VLOOKUP(A2264,U$12:$AD$125,8))</f>
        <v>0</v>
      </c>
      <c r="M2264" s="86">
        <f>IF(L2264&gt;0,VLOOKUP(L2264,T$12:$AC$125,7),0)</f>
        <v>0</v>
      </c>
      <c r="N2264" s="81">
        <f t="shared" si="764"/>
        <v>0</v>
      </c>
      <c r="O2264" s="81">
        <f t="shared" ca="1" si="773"/>
        <v>0</v>
      </c>
      <c r="P2264" s="87" t="str">
        <f t="shared" si="774"/>
        <v>A+J=</v>
      </c>
      <c r="Q2264" s="88">
        <f t="shared" si="775"/>
        <v>45406</v>
      </c>
      <c r="R2264" s="7"/>
      <c r="S2264" s="7"/>
      <c r="T2264" s="7"/>
      <c r="U2264" s="7"/>
      <c r="V2264" s="7"/>
      <c r="W2264" s="7"/>
      <c r="X2264" s="7"/>
      <c r="Y2264" s="7"/>
      <c r="Z2264" s="7"/>
      <c r="AA2264" s="7"/>
      <c r="AB2264" s="7"/>
      <c r="AC2264" s="7"/>
      <c r="AD2264" s="7"/>
      <c r="AE2264" s="7"/>
      <c r="AF2264" s="37"/>
      <c r="AG2264" s="9"/>
      <c r="AH2264" s="3"/>
      <c r="AI2264" s="13"/>
      <c r="AJ2264" s="5"/>
      <c r="AK2264" s="13"/>
      <c r="AL2264" s="37"/>
      <c r="AM2264" s="5"/>
      <c r="AN2264" s="3"/>
      <c r="AO2264" s="6"/>
      <c r="AP2264" s="20"/>
      <c r="AQ2264" s="3"/>
      <c r="AR2264" s="21"/>
      <c r="AS2264" s="37"/>
      <c r="AT2264" s="12"/>
      <c r="AU2264" s="12"/>
      <c r="AV2264" s="22"/>
      <c r="AW2264" s="12"/>
      <c r="AX2264" s="12"/>
      <c r="AY2264" s="12"/>
      <c r="AZ2264" s="12"/>
      <c r="BA2264" s="12"/>
      <c r="BB2264" s="12"/>
      <c r="BC2264" s="12"/>
      <c r="BD2264" s="12"/>
      <c r="BE2264" s="12"/>
      <c r="BF2264" s="12"/>
      <c r="BG2264" s="12"/>
      <c r="BH2264" s="12"/>
      <c r="BI2264" s="12"/>
      <c r="BJ2264" s="12"/>
      <c r="BK2264" s="12"/>
      <c r="BL2264" s="12"/>
      <c r="BM2264" s="12"/>
      <c r="BN2264" s="12"/>
      <c r="BO2264" s="12"/>
      <c r="BP2264" s="12"/>
      <c r="BQ2264" s="12"/>
      <c r="BR2264" s="12"/>
      <c r="BS2264" s="12"/>
      <c r="BT2264" s="12"/>
      <c r="BU2264" s="12"/>
      <c r="BV2264" s="12"/>
      <c r="BW2264" s="12"/>
      <c r="BX2264" s="12"/>
      <c r="BY2264" s="12"/>
      <c r="BZ2264" s="12"/>
      <c r="CA2264" s="12"/>
      <c r="CB2264" s="12"/>
      <c r="CC2264" s="12"/>
      <c r="CD2264" s="12"/>
      <c r="CE2264" s="12"/>
      <c r="CF2264" s="12"/>
      <c r="CG2264" s="12"/>
      <c r="CH2264" s="12"/>
      <c r="CI2264" s="12"/>
      <c r="CJ2264" s="12"/>
      <c r="CK2264" s="12"/>
      <c r="CL2264" s="12"/>
      <c r="CM2264" s="12"/>
      <c r="CN2264" s="12"/>
      <c r="CO2264" s="12"/>
      <c r="CP2264" s="12"/>
      <c r="CQ2264" s="12"/>
      <c r="CR2264" s="12"/>
      <c r="CS2264" s="12"/>
      <c r="CT2264" s="12"/>
      <c r="CU2264" s="12"/>
      <c r="CV2264" s="12"/>
      <c r="CW2264" s="12"/>
      <c r="CX2264" s="12"/>
      <c r="CY2264" s="12"/>
      <c r="CZ2264" s="12"/>
      <c r="DA2264" s="12"/>
      <c r="DB2264" s="12"/>
      <c r="DC2264" s="12"/>
      <c r="DD2264" s="12"/>
      <c r="DE2264" s="12"/>
      <c r="DF2264" s="12"/>
      <c r="DG2264" s="12"/>
      <c r="DH2264" s="12"/>
      <c r="DI2264" s="12"/>
      <c r="DJ2264" s="12"/>
      <c r="DK2264" s="12"/>
      <c r="DL2264" s="12"/>
      <c r="DM2264" s="12"/>
      <c r="DN2264" s="12"/>
      <c r="DO2264" s="12"/>
      <c r="DP2264" s="12"/>
      <c r="DQ2264" s="12"/>
      <c r="DR2264" s="12"/>
      <c r="DS2264" s="12"/>
      <c r="DT2264" s="12"/>
      <c r="DU2264" s="12"/>
      <c r="DV2264" s="12"/>
      <c r="DW2264" s="12"/>
      <c r="DX2264" s="12"/>
      <c r="DY2264" s="12"/>
      <c r="DZ2264" s="12"/>
      <c r="EA2264" s="12"/>
      <c r="EB2264" s="12"/>
      <c r="EC2264" s="12"/>
      <c r="ED2264" s="12"/>
      <c r="EE2264" s="12"/>
      <c r="EF2264" s="12"/>
      <c r="EG2264" s="12"/>
      <c r="EH2264" s="12"/>
      <c r="EI2264" s="12"/>
      <c r="EJ2264" s="12"/>
      <c r="EK2264" s="12"/>
      <c r="EL2264" s="12"/>
      <c r="EM2264" s="12"/>
      <c r="EN2264" s="12"/>
      <c r="EO2264" s="12"/>
      <c r="EP2264" s="12"/>
      <c r="EQ2264" s="12"/>
      <c r="ER2264" s="12"/>
      <c r="ES2264" s="12"/>
      <c r="ET2264" s="12"/>
      <c r="EU2264" s="12"/>
      <c r="EV2264" s="12"/>
      <c r="EW2264" s="12"/>
      <c r="EX2264" s="12"/>
      <c r="EY2264" s="12"/>
      <c r="EZ2264" s="12"/>
      <c r="FA2264" s="12"/>
      <c r="FB2264" s="12"/>
      <c r="FC2264" s="12"/>
      <c r="FD2264" s="12"/>
      <c r="FE2264" s="12"/>
      <c r="FF2264" s="12"/>
      <c r="FG2264" s="12"/>
      <c r="FH2264" s="12"/>
      <c r="FI2264" s="12"/>
      <c r="FJ2264" s="12"/>
      <c r="FK2264" s="12"/>
      <c r="FL2264" s="12"/>
      <c r="FM2264" s="12"/>
      <c r="FN2264" s="12"/>
      <c r="FO2264" s="12"/>
      <c r="FP2264" s="12"/>
      <c r="FQ2264" s="12"/>
      <c r="FR2264" s="12"/>
      <c r="FS2264" s="12"/>
      <c r="FT2264" s="12"/>
      <c r="FU2264" s="12"/>
      <c r="FV2264" s="12"/>
      <c r="FW2264" s="12"/>
      <c r="FX2264" s="12"/>
      <c r="FY2264" s="12"/>
      <c r="FZ2264" s="12"/>
      <c r="GA2264" s="12"/>
      <c r="GB2264" s="12"/>
      <c r="GC2264" s="12"/>
      <c r="GD2264" s="12"/>
      <c r="GE2264" s="12"/>
      <c r="GF2264" s="12"/>
      <c r="GG2264" s="12"/>
      <c r="GH2264" s="12"/>
      <c r="GI2264" s="12"/>
      <c r="GJ2264" s="12"/>
      <c r="GK2264" s="12"/>
      <c r="GL2264" s="12"/>
      <c r="GM2264" s="12"/>
      <c r="GN2264" s="12"/>
      <c r="GO2264" s="12"/>
      <c r="GP2264" s="12"/>
      <c r="GQ2264" s="12"/>
      <c r="GR2264" s="12"/>
    </row>
    <row r="2265" spans="1:200" x14ac:dyDescent="0.2">
      <c r="A2265" s="79">
        <f t="shared" si="765"/>
        <v>45337</v>
      </c>
      <c r="B2265" s="80" t="str">
        <f t="shared" ca="1" si="766"/>
        <v>n.d</v>
      </c>
      <c r="C2265" s="81">
        <f t="shared" ca="1" si="767"/>
        <v>1136.6050237500001</v>
      </c>
      <c r="D2265" s="82">
        <f ca="1">IF(A2265&lt;$B$1,VLOOKUP(A2265,[1]DI!$A$4:$B$15000,2,FALSE),0)</f>
        <v>0</v>
      </c>
      <c r="E2265" s="81">
        <f t="shared" ca="1" si="768"/>
        <v>0</v>
      </c>
      <c r="F2265" s="83">
        <f t="shared" si="763"/>
        <v>1.1679999999999999</v>
      </c>
      <c r="G2265" s="84">
        <f t="shared" ca="1" si="769"/>
        <v>1</v>
      </c>
      <c r="H2265" s="81">
        <f ca="1">TRUNC(PRODUCT(G$10:G2264),15)</f>
        <v>1.40945772534528</v>
      </c>
      <c r="I2265" s="81">
        <f t="shared" ca="1" si="770"/>
        <v>1.40945772534528</v>
      </c>
      <c r="J2265" s="81">
        <f t="shared" ca="1" si="771"/>
        <v>1</v>
      </c>
      <c r="K2265" s="81">
        <f t="shared" ca="1" si="772"/>
        <v>0</v>
      </c>
      <c r="L2265" s="85">
        <f>IF(VLOOKUP(A2265,$U$12:$AD$125,8)=VLOOKUP(A2264,$U$12:$AD$125,8),0,VLOOKUP(A2265,U$12:$AD$125,8))</f>
        <v>0</v>
      </c>
      <c r="M2265" s="86">
        <f>IF(L2265&gt;0,VLOOKUP(L2265,T$12:$AC$125,7),0)</f>
        <v>0</v>
      </c>
      <c r="N2265" s="81">
        <f t="shared" si="764"/>
        <v>0</v>
      </c>
      <c r="O2265" s="81">
        <f t="shared" ca="1" si="773"/>
        <v>0</v>
      </c>
      <c r="P2265" s="87" t="str">
        <f t="shared" si="774"/>
        <v>A+J=</v>
      </c>
      <c r="Q2265" s="88">
        <f t="shared" si="775"/>
        <v>45406</v>
      </c>
      <c r="R2265" s="7"/>
      <c r="S2265" s="7"/>
      <c r="T2265" s="7"/>
      <c r="U2265" s="7"/>
      <c r="V2265" s="7"/>
      <c r="W2265" s="7"/>
      <c r="X2265" s="7"/>
      <c r="Y2265" s="7"/>
      <c r="Z2265" s="7"/>
      <c r="AA2265" s="7"/>
      <c r="AB2265" s="7"/>
      <c r="AC2265" s="7"/>
      <c r="AD2265" s="7"/>
      <c r="AE2265" s="7"/>
      <c r="AF2265" s="37"/>
      <c r="AG2265" s="3"/>
      <c r="AH2265" s="3"/>
      <c r="AI2265" s="13"/>
      <c r="AJ2265" s="5"/>
      <c r="AK2265" s="4"/>
      <c r="AL2265" s="65"/>
      <c r="AM2265" s="10"/>
      <c r="AN2265" s="3"/>
      <c r="AO2265" s="6"/>
      <c r="AP2265" s="20"/>
      <c r="AQ2265" s="3"/>
      <c r="AR2265" s="21"/>
      <c r="AS2265" s="65"/>
      <c r="AT2265" s="12"/>
      <c r="AU2265" s="12"/>
      <c r="AV2265" s="22"/>
      <c r="AW2265" s="12"/>
      <c r="AX2265" s="12"/>
      <c r="AY2265" s="12"/>
      <c r="AZ2265" s="12"/>
      <c r="BA2265" s="12"/>
      <c r="BB2265" s="12"/>
      <c r="BC2265" s="12"/>
      <c r="BD2265" s="12"/>
      <c r="BE2265" s="12"/>
      <c r="BF2265" s="12"/>
      <c r="BG2265" s="12"/>
      <c r="BH2265" s="12"/>
      <c r="BI2265" s="12"/>
      <c r="BJ2265" s="12"/>
      <c r="BK2265" s="12"/>
      <c r="BL2265" s="12"/>
      <c r="BM2265" s="12"/>
      <c r="BN2265" s="12"/>
      <c r="BO2265" s="12"/>
      <c r="BP2265" s="12"/>
      <c r="BQ2265" s="12"/>
      <c r="BR2265" s="12"/>
      <c r="BS2265" s="12"/>
      <c r="BT2265" s="12"/>
      <c r="BU2265" s="12"/>
      <c r="BV2265" s="12"/>
      <c r="BW2265" s="12"/>
      <c r="BX2265" s="12"/>
      <c r="BY2265" s="12"/>
      <c r="BZ2265" s="12"/>
      <c r="CA2265" s="12"/>
      <c r="CB2265" s="12"/>
      <c r="CC2265" s="12"/>
      <c r="CD2265" s="12"/>
      <c r="CE2265" s="12"/>
      <c r="CF2265" s="12"/>
      <c r="CG2265" s="12"/>
      <c r="CH2265" s="12"/>
      <c r="CI2265" s="12"/>
      <c r="CJ2265" s="12"/>
      <c r="CK2265" s="12"/>
      <c r="CL2265" s="12"/>
      <c r="CM2265" s="12"/>
      <c r="CN2265" s="12"/>
      <c r="CO2265" s="12"/>
      <c r="CP2265" s="12"/>
      <c r="CQ2265" s="12"/>
      <c r="CR2265" s="12"/>
      <c r="CS2265" s="12"/>
      <c r="CT2265" s="12"/>
      <c r="CU2265" s="12"/>
      <c r="CV2265" s="12"/>
      <c r="CW2265" s="12"/>
      <c r="CX2265" s="12"/>
      <c r="CY2265" s="12"/>
      <c r="CZ2265" s="12"/>
      <c r="DA2265" s="12"/>
      <c r="DB2265" s="12"/>
      <c r="DC2265" s="12"/>
      <c r="DD2265" s="12"/>
      <c r="DE2265" s="12"/>
      <c r="DF2265" s="12"/>
      <c r="DG2265" s="12"/>
      <c r="DH2265" s="12"/>
      <c r="DI2265" s="12"/>
      <c r="DJ2265" s="12"/>
      <c r="DK2265" s="12"/>
      <c r="DL2265" s="12"/>
      <c r="DM2265" s="12"/>
      <c r="DN2265" s="12"/>
      <c r="DO2265" s="12"/>
      <c r="DP2265" s="12"/>
      <c r="DQ2265" s="12"/>
      <c r="DR2265" s="12"/>
      <c r="DS2265" s="12"/>
      <c r="DT2265" s="12"/>
      <c r="DU2265" s="12"/>
      <c r="DV2265" s="12"/>
      <c r="DW2265" s="12"/>
      <c r="DX2265" s="12"/>
      <c r="DY2265" s="12"/>
      <c r="DZ2265" s="12"/>
      <c r="EA2265" s="12"/>
      <c r="EB2265" s="12"/>
      <c r="EC2265" s="12"/>
      <c r="ED2265" s="12"/>
      <c r="EE2265" s="12"/>
      <c r="EF2265" s="12"/>
      <c r="EG2265" s="12"/>
      <c r="EH2265" s="12"/>
      <c r="EI2265" s="12"/>
      <c r="EJ2265" s="12"/>
      <c r="EK2265" s="12"/>
      <c r="EL2265" s="12"/>
      <c r="EM2265" s="12"/>
      <c r="EN2265" s="12"/>
      <c r="EO2265" s="12"/>
      <c r="EP2265" s="12"/>
      <c r="EQ2265" s="12"/>
      <c r="ER2265" s="12"/>
      <c r="ES2265" s="12"/>
      <c r="ET2265" s="12"/>
      <c r="EU2265" s="12"/>
      <c r="EV2265" s="12"/>
      <c r="EW2265" s="12"/>
      <c r="EX2265" s="12"/>
      <c r="EY2265" s="12"/>
      <c r="EZ2265" s="12"/>
      <c r="FA2265" s="12"/>
      <c r="FB2265" s="12"/>
      <c r="FC2265" s="12"/>
      <c r="FD2265" s="12"/>
      <c r="FE2265" s="12"/>
      <c r="FF2265" s="12"/>
      <c r="FG2265" s="12"/>
      <c r="FH2265" s="12"/>
      <c r="FI2265" s="12"/>
      <c r="FJ2265" s="12"/>
      <c r="FK2265" s="12"/>
      <c r="FL2265" s="12"/>
      <c r="FM2265" s="12"/>
      <c r="FN2265" s="12"/>
      <c r="FO2265" s="12"/>
      <c r="FP2265" s="12"/>
      <c r="FQ2265" s="12"/>
      <c r="FR2265" s="12"/>
      <c r="FS2265" s="12"/>
      <c r="FT2265" s="12"/>
      <c r="FU2265" s="12"/>
      <c r="FV2265" s="12"/>
      <c r="FW2265" s="12"/>
      <c r="FX2265" s="12"/>
      <c r="FY2265" s="12"/>
      <c r="FZ2265" s="12"/>
      <c r="GA2265" s="12"/>
      <c r="GB2265" s="12"/>
      <c r="GC2265" s="12"/>
      <c r="GD2265" s="12"/>
      <c r="GE2265" s="12"/>
      <c r="GF2265" s="12"/>
      <c r="GG2265" s="12"/>
      <c r="GH2265" s="12"/>
      <c r="GI2265" s="12"/>
      <c r="GJ2265" s="12"/>
      <c r="GK2265" s="12"/>
      <c r="GL2265" s="12"/>
      <c r="GM2265" s="12"/>
      <c r="GN2265" s="12"/>
      <c r="GO2265" s="12"/>
      <c r="GP2265" s="12"/>
      <c r="GQ2265" s="12"/>
      <c r="GR2265" s="12"/>
    </row>
    <row r="2266" spans="1:200" x14ac:dyDescent="0.2">
      <c r="A2266" s="79">
        <f t="shared" si="765"/>
        <v>45338</v>
      </c>
      <c r="B2266" s="80" t="str">
        <f t="shared" ca="1" si="766"/>
        <v>n.d</v>
      </c>
      <c r="C2266" s="81">
        <f t="shared" ca="1" si="767"/>
        <v>1136.6050237500001</v>
      </c>
      <c r="D2266" s="82">
        <f ca="1">IF(A2266&lt;$B$1,VLOOKUP(A2266,[1]DI!$A$4:$B$15000,2,FALSE),0)</f>
        <v>0</v>
      </c>
      <c r="E2266" s="81">
        <f t="shared" ca="1" si="768"/>
        <v>0</v>
      </c>
      <c r="F2266" s="83">
        <f t="shared" si="763"/>
        <v>1.1679999999999999</v>
      </c>
      <c r="G2266" s="84">
        <f t="shared" ca="1" si="769"/>
        <v>1</v>
      </c>
      <c r="H2266" s="81">
        <f ca="1">TRUNC(PRODUCT(G$10:G2265),15)</f>
        <v>1.40945772534528</v>
      </c>
      <c r="I2266" s="81">
        <f t="shared" ca="1" si="770"/>
        <v>1.40945772534528</v>
      </c>
      <c r="J2266" s="81">
        <f t="shared" ca="1" si="771"/>
        <v>1</v>
      </c>
      <c r="K2266" s="81">
        <f t="shared" ca="1" si="772"/>
        <v>0</v>
      </c>
      <c r="L2266" s="85">
        <f>IF(VLOOKUP(A2266,$U$12:$AD$125,8)=VLOOKUP(A2265,$U$12:$AD$125,8),0,VLOOKUP(A2266,U$12:$AD$125,8))</f>
        <v>0</v>
      </c>
      <c r="M2266" s="86">
        <f>IF(L2266&gt;0,VLOOKUP(L2266,T$12:$AC$125,7),0)</f>
        <v>0</v>
      </c>
      <c r="N2266" s="81">
        <f t="shared" si="764"/>
        <v>0</v>
      </c>
      <c r="O2266" s="81">
        <f t="shared" ca="1" si="773"/>
        <v>0</v>
      </c>
      <c r="P2266" s="87" t="str">
        <f t="shared" si="774"/>
        <v>A+J=</v>
      </c>
      <c r="Q2266" s="88">
        <f t="shared" si="775"/>
        <v>45406</v>
      </c>
      <c r="R2266" s="7"/>
      <c r="S2266" s="7"/>
      <c r="T2266" s="7"/>
      <c r="U2266" s="7"/>
      <c r="V2266" s="7"/>
      <c r="W2266" s="7"/>
      <c r="X2266" s="7"/>
      <c r="Y2266" s="7"/>
      <c r="Z2266" s="7"/>
      <c r="AA2266" s="7"/>
      <c r="AB2266" s="7"/>
      <c r="AC2266" s="7"/>
      <c r="AD2266" s="7"/>
      <c r="AE2266" s="7"/>
      <c r="AF2266" s="65"/>
      <c r="AG2266" s="9"/>
      <c r="AH2266" s="9"/>
      <c r="AI2266" s="4"/>
      <c r="AJ2266" s="10"/>
      <c r="AK2266" s="4"/>
      <c r="AL2266" s="65"/>
      <c r="AM2266" s="10"/>
      <c r="AN2266" s="9"/>
      <c r="AO2266" s="7"/>
      <c r="AP2266" s="11"/>
      <c r="AQ2266" s="9"/>
      <c r="AR2266" s="8"/>
      <c r="AS2266" s="68"/>
      <c r="AT2266" s="12"/>
      <c r="AU2266" s="12"/>
      <c r="AV2266" s="22"/>
      <c r="AW2266" s="12"/>
      <c r="AX2266" s="12"/>
      <c r="AY2266" s="12"/>
      <c r="AZ2266" s="12"/>
      <c r="BA2266" s="12"/>
      <c r="BB2266" s="12"/>
      <c r="BC2266" s="12"/>
      <c r="BD2266" s="12"/>
      <c r="BE2266" s="12"/>
      <c r="BF2266" s="12"/>
      <c r="BG2266" s="12"/>
      <c r="BH2266" s="12"/>
      <c r="BI2266" s="12"/>
      <c r="BJ2266" s="12"/>
      <c r="BK2266" s="12"/>
      <c r="BL2266" s="12"/>
      <c r="BM2266" s="12"/>
      <c r="BN2266" s="12"/>
      <c r="BO2266" s="12"/>
      <c r="BP2266" s="12"/>
      <c r="BQ2266" s="12"/>
      <c r="BR2266" s="12"/>
      <c r="BS2266" s="12"/>
      <c r="BT2266" s="12"/>
      <c r="BU2266" s="12"/>
      <c r="BV2266" s="12"/>
      <c r="BW2266" s="12"/>
      <c r="BX2266" s="12"/>
      <c r="BY2266" s="12"/>
      <c r="BZ2266" s="12"/>
      <c r="CA2266" s="12"/>
      <c r="CB2266" s="12"/>
      <c r="CC2266" s="12"/>
      <c r="CD2266" s="12"/>
      <c r="CE2266" s="12"/>
      <c r="CF2266" s="12"/>
      <c r="CG2266" s="12"/>
      <c r="CH2266" s="12"/>
      <c r="CI2266" s="12"/>
      <c r="CJ2266" s="12"/>
      <c r="CK2266" s="12"/>
      <c r="CL2266" s="12"/>
      <c r="CM2266" s="12"/>
      <c r="CN2266" s="12"/>
      <c r="CO2266" s="12"/>
      <c r="CP2266" s="12"/>
      <c r="CQ2266" s="12"/>
      <c r="CR2266" s="12"/>
      <c r="CS2266" s="12"/>
      <c r="CT2266" s="12"/>
      <c r="CU2266" s="12"/>
      <c r="CV2266" s="12"/>
      <c r="CW2266" s="12"/>
      <c r="CX2266" s="12"/>
      <c r="CY2266" s="12"/>
      <c r="CZ2266" s="12"/>
      <c r="DA2266" s="12"/>
      <c r="DB2266" s="12"/>
      <c r="DC2266" s="12"/>
      <c r="DD2266" s="12"/>
      <c r="DE2266" s="12"/>
      <c r="DF2266" s="12"/>
      <c r="DG2266" s="12"/>
      <c r="DH2266" s="12"/>
      <c r="DI2266" s="12"/>
      <c r="DJ2266" s="12"/>
      <c r="DK2266" s="12"/>
      <c r="DL2266" s="12"/>
      <c r="DM2266" s="12"/>
      <c r="DN2266" s="12"/>
      <c r="DO2266" s="12"/>
      <c r="DP2266" s="12"/>
      <c r="DQ2266" s="12"/>
      <c r="DR2266" s="12"/>
      <c r="DS2266" s="12"/>
      <c r="DT2266" s="12"/>
      <c r="DU2266" s="12"/>
      <c r="DV2266" s="12"/>
      <c r="DW2266" s="12"/>
      <c r="DX2266" s="12"/>
      <c r="DY2266" s="12"/>
      <c r="DZ2266" s="12"/>
      <c r="EA2266" s="12"/>
      <c r="EB2266" s="12"/>
      <c r="EC2266" s="12"/>
      <c r="ED2266" s="12"/>
      <c r="EE2266" s="12"/>
      <c r="EF2266" s="12"/>
      <c r="EG2266" s="12"/>
      <c r="EH2266" s="12"/>
      <c r="EI2266" s="12"/>
      <c r="EJ2266" s="12"/>
      <c r="EK2266" s="12"/>
      <c r="EL2266" s="12"/>
      <c r="EM2266" s="12"/>
      <c r="EN2266" s="12"/>
      <c r="EO2266" s="12"/>
      <c r="EP2266" s="12"/>
      <c r="EQ2266" s="12"/>
      <c r="ER2266" s="12"/>
      <c r="ES2266" s="12"/>
      <c r="ET2266" s="12"/>
      <c r="EU2266" s="12"/>
      <c r="EV2266" s="12"/>
      <c r="EW2266" s="12"/>
      <c r="EX2266" s="12"/>
      <c r="EY2266" s="12"/>
      <c r="EZ2266" s="12"/>
      <c r="FA2266" s="12"/>
      <c r="FB2266" s="12"/>
      <c r="FC2266" s="12"/>
      <c r="FD2266" s="12"/>
      <c r="FE2266" s="12"/>
      <c r="FF2266" s="12"/>
      <c r="FG2266" s="12"/>
      <c r="FH2266" s="12"/>
      <c r="FI2266" s="12"/>
      <c r="FJ2266" s="12"/>
      <c r="FK2266" s="12"/>
      <c r="FL2266" s="12"/>
      <c r="FM2266" s="12"/>
      <c r="FN2266" s="12"/>
      <c r="FO2266" s="12"/>
      <c r="FP2266" s="12"/>
      <c r="FQ2266" s="12"/>
      <c r="FR2266" s="12"/>
      <c r="FS2266" s="12"/>
      <c r="FT2266" s="12"/>
      <c r="FU2266" s="12"/>
      <c r="FV2266" s="12"/>
      <c r="FW2266" s="12"/>
      <c r="FX2266" s="12"/>
      <c r="FY2266" s="12"/>
      <c r="FZ2266" s="12"/>
      <c r="GA2266" s="12"/>
      <c r="GB2266" s="12"/>
      <c r="GC2266" s="12"/>
      <c r="GD2266" s="12"/>
      <c r="GE2266" s="12"/>
      <c r="GF2266" s="12"/>
      <c r="GG2266" s="12"/>
      <c r="GH2266" s="12"/>
      <c r="GI2266" s="12"/>
      <c r="GJ2266" s="12"/>
      <c r="GK2266" s="12"/>
      <c r="GL2266" s="12"/>
      <c r="GM2266" s="12"/>
      <c r="GN2266" s="12"/>
      <c r="GO2266" s="12"/>
      <c r="GP2266" s="12"/>
      <c r="GQ2266" s="12"/>
      <c r="GR2266" s="12"/>
    </row>
    <row r="2267" spans="1:200" x14ac:dyDescent="0.2">
      <c r="A2267" s="79">
        <f t="shared" si="765"/>
        <v>45339</v>
      </c>
      <c r="B2267" s="80" t="str">
        <f t="shared" ca="1" si="766"/>
        <v>n.d</v>
      </c>
      <c r="C2267" s="81">
        <f t="shared" ca="1" si="767"/>
        <v>1136.6050237500001</v>
      </c>
      <c r="D2267" s="82">
        <f ca="1">IF(A2267&lt;$B$1,VLOOKUP(A2267,[1]DI!$A$4:$B$15000,2,FALSE),0)</f>
        <v>0</v>
      </c>
      <c r="E2267" s="81">
        <f t="shared" ca="1" si="768"/>
        <v>0</v>
      </c>
      <c r="F2267" s="83">
        <f t="shared" si="763"/>
        <v>1.1679999999999999</v>
      </c>
      <c r="G2267" s="84">
        <f t="shared" ca="1" si="769"/>
        <v>1</v>
      </c>
      <c r="H2267" s="81">
        <f ca="1">TRUNC(PRODUCT(G$10:G2266),15)</f>
        <v>1.40945772534528</v>
      </c>
      <c r="I2267" s="81">
        <f t="shared" ca="1" si="770"/>
        <v>1.40945772534528</v>
      </c>
      <c r="J2267" s="81">
        <f t="shared" ca="1" si="771"/>
        <v>1</v>
      </c>
      <c r="K2267" s="81">
        <f t="shared" ca="1" si="772"/>
        <v>0</v>
      </c>
      <c r="L2267" s="85">
        <f>IF(VLOOKUP(A2267,$U$12:$AD$125,8)=VLOOKUP(A2266,$U$12:$AD$125,8),0,VLOOKUP(A2267,U$12:$AD$125,8))</f>
        <v>0</v>
      </c>
      <c r="M2267" s="86">
        <f>IF(L2267&gt;0,VLOOKUP(L2267,T$12:$AC$125,7),0)</f>
        <v>0</v>
      </c>
      <c r="N2267" s="81">
        <f t="shared" si="764"/>
        <v>0</v>
      </c>
      <c r="O2267" s="81">
        <f t="shared" ca="1" si="773"/>
        <v>0</v>
      </c>
      <c r="P2267" s="87" t="str">
        <f t="shared" si="774"/>
        <v>A+J=</v>
      </c>
      <c r="Q2267" s="88">
        <f t="shared" si="775"/>
        <v>45406</v>
      </c>
      <c r="R2267" s="7"/>
      <c r="S2267" s="7"/>
      <c r="T2267" s="7"/>
      <c r="U2267" s="7"/>
      <c r="V2267" s="7"/>
      <c r="W2267" s="7"/>
      <c r="X2267" s="7"/>
      <c r="Y2267" s="7"/>
      <c r="Z2267" s="7"/>
      <c r="AA2267" s="7"/>
      <c r="AB2267" s="7"/>
      <c r="AC2267" s="7"/>
      <c r="AD2267" s="7"/>
      <c r="AE2267" s="7"/>
      <c r="AF2267" s="65"/>
      <c r="AG2267" s="9"/>
      <c r="AH2267" s="9"/>
      <c r="AI2267" s="4"/>
      <c r="AJ2267" s="10"/>
      <c r="AK2267" s="4"/>
      <c r="AL2267" s="65"/>
      <c r="AM2267" s="10"/>
      <c r="AN2267" s="9"/>
      <c r="AO2267" s="7"/>
      <c r="AP2267" s="11"/>
      <c r="AQ2267" s="9"/>
      <c r="AR2267" s="8"/>
      <c r="AS2267" s="65"/>
      <c r="AT2267" s="12"/>
      <c r="AU2267" s="12"/>
      <c r="AV2267" s="22"/>
      <c r="AW2267" s="12"/>
      <c r="AX2267" s="12"/>
      <c r="AY2267" s="12"/>
      <c r="AZ2267" s="12"/>
      <c r="BA2267" s="12"/>
      <c r="BB2267" s="12"/>
      <c r="BC2267" s="12"/>
      <c r="BD2267" s="12"/>
      <c r="BE2267" s="12"/>
      <c r="BF2267" s="12"/>
      <c r="BG2267" s="12"/>
      <c r="BH2267" s="12"/>
      <c r="BI2267" s="12"/>
      <c r="BJ2267" s="12"/>
      <c r="BK2267" s="12"/>
      <c r="BL2267" s="12"/>
      <c r="BM2267" s="12"/>
      <c r="BN2267" s="12"/>
      <c r="BO2267" s="12"/>
      <c r="BP2267" s="12"/>
      <c r="BQ2267" s="12"/>
      <c r="BR2267" s="12"/>
      <c r="BS2267" s="12"/>
      <c r="BT2267" s="12"/>
      <c r="BU2267" s="12"/>
      <c r="BV2267" s="12"/>
      <c r="BW2267" s="12"/>
      <c r="BX2267" s="12"/>
      <c r="BY2267" s="12"/>
      <c r="BZ2267" s="12"/>
      <c r="CA2267" s="12"/>
      <c r="CB2267" s="12"/>
      <c r="CC2267" s="12"/>
      <c r="CD2267" s="12"/>
      <c r="CE2267" s="12"/>
      <c r="CF2267" s="12"/>
      <c r="CG2267" s="12"/>
      <c r="CH2267" s="12"/>
      <c r="CI2267" s="12"/>
      <c r="CJ2267" s="12"/>
      <c r="CK2267" s="12"/>
      <c r="CL2267" s="12"/>
      <c r="CM2267" s="12"/>
      <c r="CN2267" s="12"/>
      <c r="CO2267" s="12"/>
      <c r="CP2267" s="12"/>
      <c r="CQ2267" s="12"/>
      <c r="CR2267" s="12"/>
      <c r="CS2267" s="12"/>
      <c r="CT2267" s="12"/>
      <c r="CU2267" s="12"/>
      <c r="CV2267" s="12"/>
      <c r="CW2267" s="12"/>
      <c r="CX2267" s="12"/>
      <c r="CY2267" s="12"/>
      <c r="CZ2267" s="12"/>
      <c r="DA2267" s="12"/>
      <c r="DB2267" s="12"/>
      <c r="DC2267" s="12"/>
      <c r="DD2267" s="12"/>
      <c r="DE2267" s="12"/>
      <c r="DF2267" s="12"/>
      <c r="DG2267" s="12"/>
      <c r="DH2267" s="12"/>
      <c r="DI2267" s="12"/>
      <c r="DJ2267" s="12"/>
      <c r="DK2267" s="12"/>
      <c r="DL2267" s="12"/>
      <c r="DM2267" s="12"/>
      <c r="DN2267" s="12"/>
      <c r="DO2267" s="12"/>
      <c r="DP2267" s="12"/>
      <c r="DQ2267" s="12"/>
      <c r="DR2267" s="12"/>
      <c r="DS2267" s="12"/>
      <c r="DT2267" s="12"/>
      <c r="DU2267" s="12"/>
      <c r="DV2267" s="12"/>
      <c r="DW2267" s="12"/>
      <c r="DX2267" s="12"/>
      <c r="DY2267" s="12"/>
      <c r="DZ2267" s="12"/>
      <c r="EA2267" s="12"/>
      <c r="EB2267" s="12"/>
      <c r="EC2267" s="12"/>
      <c r="ED2267" s="12"/>
      <c r="EE2267" s="12"/>
      <c r="EF2267" s="12"/>
      <c r="EG2267" s="12"/>
      <c r="EH2267" s="12"/>
      <c r="EI2267" s="12"/>
      <c r="EJ2267" s="12"/>
      <c r="EK2267" s="12"/>
      <c r="EL2267" s="12"/>
      <c r="EM2267" s="12"/>
      <c r="EN2267" s="12"/>
      <c r="EO2267" s="12"/>
      <c r="EP2267" s="12"/>
      <c r="EQ2267" s="12"/>
      <c r="ER2267" s="12"/>
      <c r="ES2267" s="12"/>
      <c r="ET2267" s="12"/>
      <c r="EU2267" s="12"/>
      <c r="EV2267" s="12"/>
      <c r="EW2267" s="12"/>
      <c r="EX2267" s="12"/>
      <c r="EY2267" s="12"/>
      <c r="EZ2267" s="12"/>
      <c r="FA2267" s="12"/>
      <c r="FB2267" s="12"/>
      <c r="FC2267" s="12"/>
      <c r="FD2267" s="12"/>
      <c r="FE2267" s="12"/>
      <c r="FF2267" s="12"/>
      <c r="FG2267" s="12"/>
      <c r="FH2267" s="12"/>
      <c r="FI2267" s="12"/>
      <c r="FJ2267" s="12"/>
      <c r="FK2267" s="12"/>
      <c r="FL2267" s="12"/>
      <c r="FM2267" s="12"/>
      <c r="FN2267" s="12"/>
      <c r="FO2267" s="12"/>
      <c r="FP2267" s="12"/>
      <c r="FQ2267" s="12"/>
      <c r="FR2267" s="12"/>
      <c r="FS2267" s="12"/>
      <c r="FT2267" s="12"/>
      <c r="FU2267" s="12"/>
      <c r="FV2267" s="12"/>
      <c r="FW2267" s="12"/>
      <c r="FX2267" s="12"/>
      <c r="FY2267" s="12"/>
      <c r="FZ2267" s="12"/>
      <c r="GA2267" s="12"/>
      <c r="GB2267" s="12"/>
      <c r="GC2267" s="12"/>
      <c r="GD2267" s="12"/>
      <c r="GE2267" s="12"/>
      <c r="GF2267" s="12"/>
      <c r="GG2267" s="12"/>
      <c r="GH2267" s="12"/>
      <c r="GI2267" s="12"/>
      <c r="GJ2267" s="12"/>
      <c r="GK2267" s="12"/>
      <c r="GL2267" s="12"/>
      <c r="GM2267" s="12"/>
      <c r="GN2267" s="12"/>
      <c r="GO2267" s="12"/>
      <c r="GP2267" s="12"/>
      <c r="GQ2267" s="12"/>
      <c r="GR2267" s="12"/>
    </row>
    <row r="2268" spans="1:200" x14ac:dyDescent="0.2">
      <c r="A2268" s="79">
        <f t="shared" si="765"/>
        <v>45340</v>
      </c>
      <c r="B2268" s="80" t="str">
        <f t="shared" ca="1" si="766"/>
        <v>n.d</v>
      </c>
      <c r="C2268" s="81">
        <f t="shared" ca="1" si="767"/>
        <v>1136.6050237500001</v>
      </c>
      <c r="D2268" s="82">
        <f ca="1">IF(A2268&lt;$B$1,VLOOKUP(A2268,[1]DI!$A$4:$B$15000,2,FALSE),0)</f>
        <v>0</v>
      </c>
      <c r="E2268" s="81">
        <f t="shared" ca="1" si="768"/>
        <v>0</v>
      </c>
      <c r="F2268" s="83">
        <f t="shared" si="763"/>
        <v>1.1679999999999999</v>
      </c>
      <c r="G2268" s="84">
        <f t="shared" ca="1" si="769"/>
        <v>1</v>
      </c>
      <c r="H2268" s="81">
        <f ca="1">TRUNC(PRODUCT(G$10:G2267),15)</f>
        <v>1.40945772534528</v>
      </c>
      <c r="I2268" s="81">
        <f t="shared" ca="1" si="770"/>
        <v>1.40945772534528</v>
      </c>
      <c r="J2268" s="81">
        <f t="shared" ca="1" si="771"/>
        <v>1</v>
      </c>
      <c r="K2268" s="81">
        <f t="shared" ca="1" si="772"/>
        <v>0</v>
      </c>
      <c r="L2268" s="85">
        <f>IF(VLOOKUP(A2268,$U$12:$AD$125,8)=VLOOKUP(A2267,$U$12:$AD$125,8),0,VLOOKUP(A2268,U$12:$AD$125,8))</f>
        <v>0</v>
      </c>
      <c r="M2268" s="86">
        <f>IF(L2268&gt;0,VLOOKUP(L2268,T$12:$AC$125,7),0)</f>
        <v>0</v>
      </c>
      <c r="N2268" s="81">
        <f t="shared" si="764"/>
        <v>0</v>
      </c>
      <c r="O2268" s="81">
        <f t="shared" ca="1" si="773"/>
        <v>0</v>
      </c>
      <c r="P2268" s="87" t="str">
        <f t="shared" si="774"/>
        <v>A+J=</v>
      </c>
      <c r="Q2268" s="88">
        <f t="shared" si="775"/>
        <v>45406</v>
      </c>
      <c r="R2268" s="7"/>
      <c r="S2268" s="7"/>
      <c r="T2268" s="7"/>
      <c r="U2268" s="7"/>
      <c r="V2268" s="7"/>
      <c r="W2268" s="7"/>
      <c r="X2268" s="7"/>
      <c r="Y2268" s="7"/>
      <c r="Z2268" s="7"/>
      <c r="AA2268" s="7"/>
      <c r="AB2268" s="7"/>
      <c r="AC2268" s="7"/>
      <c r="AD2268" s="7"/>
      <c r="AE2268" s="7"/>
      <c r="AF2268" s="65"/>
      <c r="AG2268" s="9"/>
      <c r="AH2268" s="9"/>
      <c r="AI2268" s="4"/>
      <c r="AJ2268" s="10"/>
      <c r="AK2268" s="4"/>
      <c r="AL2268" s="65"/>
      <c r="AM2268" s="10"/>
      <c r="AN2268" s="9"/>
      <c r="AO2268" s="7"/>
      <c r="AP2268" s="11"/>
      <c r="AQ2268" s="9"/>
      <c r="AR2268" s="8"/>
      <c r="AS2268" s="65"/>
      <c r="AT2268" s="12"/>
      <c r="AU2268" s="12"/>
      <c r="AV2268" s="22"/>
      <c r="AW2268" s="12"/>
      <c r="AX2268" s="12"/>
      <c r="AY2268" s="12"/>
      <c r="AZ2268" s="12"/>
      <c r="BA2268" s="12"/>
      <c r="BB2268" s="12"/>
      <c r="BC2268" s="12"/>
      <c r="BD2268" s="12"/>
      <c r="BE2268" s="12"/>
      <c r="BF2268" s="12"/>
      <c r="BG2268" s="12"/>
      <c r="BH2268" s="12"/>
      <c r="BI2268" s="12"/>
      <c r="BJ2268" s="12"/>
      <c r="BK2268" s="12"/>
      <c r="BL2268" s="12"/>
      <c r="BM2268" s="12"/>
      <c r="BN2268" s="12"/>
      <c r="BO2268" s="12"/>
      <c r="BP2268" s="12"/>
      <c r="BQ2268" s="12"/>
      <c r="BR2268" s="12"/>
      <c r="BS2268" s="12"/>
      <c r="BT2268" s="12"/>
      <c r="BU2268" s="12"/>
      <c r="BV2268" s="12"/>
      <c r="BW2268" s="12"/>
      <c r="BX2268" s="12"/>
      <c r="BY2268" s="12"/>
      <c r="BZ2268" s="12"/>
      <c r="CA2268" s="12"/>
      <c r="CB2268" s="12"/>
      <c r="CC2268" s="12"/>
      <c r="CD2268" s="12"/>
      <c r="CE2268" s="12"/>
      <c r="CF2268" s="12"/>
      <c r="CG2268" s="12"/>
      <c r="CH2268" s="12"/>
      <c r="CI2268" s="12"/>
      <c r="CJ2268" s="12"/>
      <c r="CK2268" s="12"/>
      <c r="CL2268" s="12"/>
      <c r="CM2268" s="12"/>
      <c r="CN2268" s="12"/>
      <c r="CO2268" s="12"/>
      <c r="CP2268" s="12"/>
      <c r="CQ2268" s="12"/>
      <c r="CR2268" s="12"/>
      <c r="CS2268" s="12"/>
      <c r="CT2268" s="12"/>
      <c r="CU2268" s="12"/>
      <c r="CV2268" s="12"/>
      <c r="CW2268" s="12"/>
      <c r="CX2268" s="12"/>
      <c r="CY2268" s="12"/>
      <c r="CZ2268" s="12"/>
      <c r="DA2268" s="12"/>
      <c r="DB2268" s="12"/>
      <c r="DC2268" s="12"/>
      <c r="DD2268" s="12"/>
      <c r="DE2268" s="12"/>
      <c r="DF2268" s="12"/>
      <c r="DG2268" s="12"/>
      <c r="DH2268" s="12"/>
      <c r="DI2268" s="12"/>
      <c r="DJ2268" s="12"/>
      <c r="DK2268" s="12"/>
      <c r="DL2268" s="12"/>
      <c r="DM2268" s="12"/>
      <c r="DN2268" s="12"/>
      <c r="DO2268" s="12"/>
      <c r="DP2268" s="12"/>
      <c r="DQ2268" s="12"/>
      <c r="DR2268" s="12"/>
      <c r="DS2268" s="12"/>
      <c r="DT2268" s="12"/>
      <c r="DU2268" s="12"/>
      <c r="DV2268" s="12"/>
      <c r="DW2268" s="12"/>
      <c r="DX2268" s="12"/>
      <c r="DY2268" s="12"/>
      <c r="DZ2268" s="12"/>
      <c r="EA2268" s="12"/>
      <c r="EB2268" s="12"/>
      <c r="EC2268" s="12"/>
      <c r="ED2268" s="12"/>
      <c r="EE2268" s="12"/>
      <c r="EF2268" s="12"/>
      <c r="EG2268" s="12"/>
      <c r="EH2268" s="12"/>
      <c r="EI2268" s="12"/>
      <c r="EJ2268" s="12"/>
      <c r="EK2268" s="12"/>
      <c r="EL2268" s="12"/>
      <c r="EM2268" s="12"/>
      <c r="EN2268" s="12"/>
      <c r="EO2268" s="12"/>
      <c r="EP2268" s="12"/>
      <c r="EQ2268" s="12"/>
      <c r="ER2268" s="12"/>
      <c r="ES2268" s="12"/>
      <c r="ET2268" s="12"/>
      <c r="EU2268" s="12"/>
      <c r="EV2268" s="12"/>
      <c r="EW2268" s="12"/>
      <c r="EX2268" s="12"/>
      <c r="EY2268" s="12"/>
      <c r="EZ2268" s="12"/>
      <c r="FA2268" s="12"/>
      <c r="FB2268" s="12"/>
      <c r="FC2268" s="12"/>
      <c r="FD2268" s="12"/>
      <c r="FE2268" s="12"/>
      <c r="FF2268" s="12"/>
      <c r="FG2268" s="12"/>
      <c r="FH2268" s="12"/>
      <c r="FI2268" s="12"/>
      <c r="FJ2268" s="12"/>
      <c r="FK2268" s="12"/>
      <c r="FL2268" s="12"/>
      <c r="FM2268" s="12"/>
      <c r="FN2268" s="12"/>
      <c r="FO2268" s="12"/>
      <c r="FP2268" s="12"/>
      <c r="FQ2268" s="12"/>
      <c r="FR2268" s="12"/>
      <c r="FS2268" s="12"/>
      <c r="FT2268" s="12"/>
      <c r="FU2268" s="12"/>
      <c r="FV2268" s="12"/>
      <c r="FW2268" s="12"/>
      <c r="FX2268" s="12"/>
      <c r="FY2268" s="12"/>
      <c r="FZ2268" s="12"/>
      <c r="GA2268" s="12"/>
      <c r="GB2268" s="12"/>
      <c r="GC2268" s="12"/>
      <c r="GD2268" s="12"/>
      <c r="GE2268" s="12"/>
      <c r="GF2268" s="12"/>
      <c r="GG2268" s="12"/>
      <c r="GH2268" s="12"/>
      <c r="GI2268" s="12"/>
      <c r="GJ2268" s="12"/>
      <c r="GK2268" s="12"/>
      <c r="GL2268" s="12"/>
      <c r="GM2268" s="12"/>
      <c r="GN2268" s="12"/>
      <c r="GO2268" s="12"/>
      <c r="GP2268" s="12"/>
      <c r="GQ2268" s="12"/>
      <c r="GR2268" s="12"/>
    </row>
    <row r="2269" spans="1:200" x14ac:dyDescent="0.2">
      <c r="A2269" s="79">
        <f t="shared" si="765"/>
        <v>45341</v>
      </c>
      <c r="B2269" s="80" t="str">
        <f t="shared" ca="1" si="766"/>
        <v>n.d</v>
      </c>
      <c r="C2269" s="81">
        <f t="shared" ca="1" si="767"/>
        <v>1136.6050237500001</v>
      </c>
      <c r="D2269" s="82">
        <f ca="1">IF(A2269&lt;$B$1,VLOOKUP(A2269,[1]DI!$A$4:$B$15000,2,FALSE),0)</f>
        <v>0</v>
      </c>
      <c r="E2269" s="81">
        <f t="shared" ca="1" si="768"/>
        <v>0</v>
      </c>
      <c r="F2269" s="83">
        <f t="shared" si="763"/>
        <v>1.1679999999999999</v>
      </c>
      <c r="G2269" s="84">
        <f t="shared" ca="1" si="769"/>
        <v>1</v>
      </c>
      <c r="H2269" s="81">
        <f ca="1">TRUNC(PRODUCT(G$10:G2268),15)</f>
        <v>1.40945772534528</v>
      </c>
      <c r="I2269" s="81">
        <f t="shared" ca="1" si="770"/>
        <v>1.40945772534528</v>
      </c>
      <c r="J2269" s="81">
        <f t="shared" ca="1" si="771"/>
        <v>1</v>
      </c>
      <c r="K2269" s="81">
        <f t="shared" ca="1" si="772"/>
        <v>0</v>
      </c>
      <c r="L2269" s="85">
        <f>IF(VLOOKUP(A2269,$U$12:$AD$125,8)=VLOOKUP(A2268,$U$12:$AD$125,8),0,VLOOKUP(A2269,U$12:$AD$125,8))</f>
        <v>0</v>
      </c>
      <c r="M2269" s="86">
        <f>IF(L2269&gt;0,VLOOKUP(L2269,T$12:$AC$125,7),0)</f>
        <v>0</v>
      </c>
      <c r="N2269" s="81">
        <f t="shared" si="764"/>
        <v>0</v>
      </c>
      <c r="O2269" s="81">
        <f t="shared" ca="1" si="773"/>
        <v>0</v>
      </c>
      <c r="P2269" s="87" t="str">
        <f t="shared" si="774"/>
        <v>A+J=</v>
      </c>
      <c r="Q2269" s="88">
        <f t="shared" si="775"/>
        <v>45406</v>
      </c>
      <c r="R2269" s="7"/>
      <c r="S2269" s="7"/>
      <c r="T2269" s="7"/>
      <c r="U2269" s="7"/>
      <c r="V2269" s="7"/>
      <c r="W2269" s="7"/>
      <c r="X2269" s="7"/>
      <c r="Y2269" s="7"/>
      <c r="Z2269" s="7"/>
      <c r="AA2269" s="7"/>
      <c r="AB2269" s="7"/>
      <c r="AC2269" s="7"/>
      <c r="AD2269" s="7"/>
      <c r="AE2269" s="7"/>
      <c r="AF2269" s="65"/>
      <c r="AG2269" s="9"/>
      <c r="AH2269" s="9"/>
      <c r="AI2269" s="4"/>
      <c r="AJ2269" s="10"/>
      <c r="AK2269" s="4"/>
      <c r="AL2269" s="65"/>
      <c r="AM2269" s="10"/>
      <c r="AN2269" s="9"/>
      <c r="AO2269" s="7"/>
      <c r="AP2269" s="11"/>
      <c r="AQ2269" s="9"/>
      <c r="AR2269" s="8"/>
      <c r="AS2269" s="65"/>
      <c r="AT2269" s="12"/>
      <c r="AU2269" s="12"/>
      <c r="AV2269" s="22"/>
      <c r="AW2269" s="12"/>
      <c r="AX2269" s="12"/>
      <c r="AY2269" s="12"/>
      <c r="AZ2269" s="12"/>
      <c r="BA2269" s="12"/>
      <c r="BB2269" s="12"/>
      <c r="BC2269" s="12"/>
      <c r="BD2269" s="12"/>
      <c r="BE2269" s="12"/>
      <c r="BF2269" s="12"/>
      <c r="BG2269" s="12"/>
      <c r="BH2269" s="12"/>
      <c r="BI2269" s="12"/>
      <c r="BJ2269" s="12"/>
      <c r="BK2269" s="12"/>
      <c r="BL2269" s="12"/>
      <c r="BM2269" s="12"/>
      <c r="BN2269" s="12"/>
      <c r="BO2269" s="12"/>
      <c r="BP2269" s="12"/>
      <c r="BQ2269" s="12"/>
      <c r="BR2269" s="12"/>
      <c r="BS2269" s="12"/>
      <c r="BT2269" s="12"/>
      <c r="BU2269" s="12"/>
      <c r="BV2269" s="12"/>
      <c r="BW2269" s="12"/>
      <c r="BX2269" s="12"/>
      <c r="BY2269" s="12"/>
      <c r="BZ2269" s="12"/>
      <c r="CA2269" s="12"/>
      <c r="CB2269" s="12"/>
      <c r="CC2269" s="12"/>
      <c r="CD2269" s="12"/>
      <c r="CE2269" s="12"/>
      <c r="CF2269" s="12"/>
      <c r="CG2269" s="12"/>
      <c r="CH2269" s="12"/>
      <c r="CI2269" s="12"/>
      <c r="CJ2269" s="12"/>
      <c r="CK2269" s="12"/>
      <c r="CL2269" s="12"/>
      <c r="CM2269" s="12"/>
      <c r="CN2269" s="12"/>
      <c r="CO2269" s="12"/>
      <c r="CP2269" s="12"/>
      <c r="CQ2269" s="12"/>
      <c r="CR2269" s="12"/>
      <c r="CS2269" s="12"/>
      <c r="CT2269" s="12"/>
      <c r="CU2269" s="12"/>
      <c r="CV2269" s="12"/>
      <c r="CW2269" s="12"/>
      <c r="CX2269" s="12"/>
      <c r="CY2269" s="12"/>
      <c r="CZ2269" s="12"/>
      <c r="DA2269" s="12"/>
      <c r="DB2269" s="12"/>
      <c r="DC2269" s="12"/>
      <c r="DD2269" s="12"/>
      <c r="DE2269" s="12"/>
      <c r="DF2269" s="12"/>
      <c r="DG2269" s="12"/>
      <c r="DH2269" s="12"/>
      <c r="DI2269" s="12"/>
      <c r="DJ2269" s="12"/>
      <c r="DK2269" s="12"/>
      <c r="DL2269" s="12"/>
      <c r="DM2269" s="12"/>
      <c r="DN2269" s="12"/>
      <c r="DO2269" s="12"/>
      <c r="DP2269" s="12"/>
      <c r="DQ2269" s="12"/>
      <c r="DR2269" s="12"/>
      <c r="DS2269" s="12"/>
      <c r="DT2269" s="12"/>
      <c r="DU2269" s="12"/>
      <c r="DV2269" s="12"/>
      <c r="DW2269" s="12"/>
      <c r="DX2269" s="12"/>
      <c r="DY2269" s="12"/>
      <c r="DZ2269" s="12"/>
      <c r="EA2269" s="12"/>
      <c r="EB2269" s="12"/>
      <c r="EC2269" s="12"/>
      <c r="ED2269" s="12"/>
      <c r="EE2269" s="12"/>
      <c r="EF2269" s="12"/>
      <c r="EG2269" s="12"/>
      <c r="EH2269" s="12"/>
      <c r="EI2269" s="12"/>
      <c r="EJ2269" s="12"/>
      <c r="EK2269" s="12"/>
      <c r="EL2269" s="12"/>
      <c r="EM2269" s="12"/>
      <c r="EN2269" s="12"/>
      <c r="EO2269" s="12"/>
      <c r="EP2269" s="12"/>
      <c r="EQ2269" s="12"/>
      <c r="ER2269" s="12"/>
      <c r="ES2269" s="12"/>
      <c r="ET2269" s="12"/>
      <c r="EU2269" s="12"/>
      <c r="EV2269" s="12"/>
      <c r="EW2269" s="12"/>
      <c r="EX2269" s="12"/>
      <c r="EY2269" s="12"/>
      <c r="EZ2269" s="12"/>
      <c r="FA2269" s="12"/>
      <c r="FB2269" s="12"/>
      <c r="FC2269" s="12"/>
      <c r="FD2269" s="12"/>
      <c r="FE2269" s="12"/>
      <c r="FF2269" s="12"/>
      <c r="FG2269" s="12"/>
      <c r="FH2269" s="12"/>
      <c r="FI2269" s="12"/>
      <c r="FJ2269" s="12"/>
      <c r="FK2269" s="12"/>
      <c r="FL2269" s="12"/>
      <c r="FM2269" s="12"/>
      <c r="FN2269" s="12"/>
      <c r="FO2269" s="12"/>
      <c r="FP2269" s="12"/>
      <c r="FQ2269" s="12"/>
      <c r="FR2269" s="12"/>
      <c r="FS2269" s="12"/>
      <c r="FT2269" s="12"/>
      <c r="FU2269" s="12"/>
      <c r="FV2269" s="12"/>
      <c r="FW2269" s="12"/>
      <c r="FX2269" s="12"/>
      <c r="FY2269" s="12"/>
      <c r="FZ2269" s="12"/>
      <c r="GA2269" s="12"/>
      <c r="GB2269" s="12"/>
      <c r="GC2269" s="12"/>
      <c r="GD2269" s="12"/>
      <c r="GE2269" s="12"/>
      <c r="GF2269" s="12"/>
      <c r="GG2269" s="12"/>
      <c r="GH2269" s="12"/>
      <c r="GI2269" s="12"/>
      <c r="GJ2269" s="12"/>
      <c r="GK2269" s="12"/>
      <c r="GL2269" s="12"/>
      <c r="GM2269" s="12"/>
      <c r="GN2269" s="12"/>
      <c r="GO2269" s="12"/>
      <c r="GP2269" s="12"/>
      <c r="GQ2269" s="12"/>
      <c r="GR2269" s="12"/>
    </row>
    <row r="2270" spans="1:200" x14ac:dyDescent="0.2">
      <c r="A2270" s="79">
        <f t="shared" si="765"/>
        <v>45342</v>
      </c>
      <c r="B2270" s="80" t="str">
        <f t="shared" ca="1" si="766"/>
        <v>n.d</v>
      </c>
      <c r="C2270" s="81">
        <f t="shared" ca="1" si="767"/>
        <v>1136.6050237500001</v>
      </c>
      <c r="D2270" s="82">
        <f ca="1">IF(A2270&lt;$B$1,VLOOKUP(A2270,[1]DI!$A$4:$B$15000,2,FALSE),0)</f>
        <v>0</v>
      </c>
      <c r="E2270" s="81">
        <f t="shared" ca="1" si="768"/>
        <v>0</v>
      </c>
      <c r="F2270" s="83">
        <f t="shared" si="763"/>
        <v>1.1679999999999999</v>
      </c>
      <c r="G2270" s="84">
        <f t="shared" ca="1" si="769"/>
        <v>1</v>
      </c>
      <c r="H2270" s="81">
        <f ca="1">TRUNC(PRODUCT(G$10:G2269),15)</f>
        <v>1.40945772534528</v>
      </c>
      <c r="I2270" s="81">
        <f t="shared" ca="1" si="770"/>
        <v>1.40945772534528</v>
      </c>
      <c r="J2270" s="81">
        <f t="shared" ca="1" si="771"/>
        <v>1</v>
      </c>
      <c r="K2270" s="81">
        <f t="shared" ca="1" si="772"/>
        <v>0</v>
      </c>
      <c r="L2270" s="85">
        <f>IF(VLOOKUP(A2270,$U$12:$AD$125,8)=VLOOKUP(A2269,$U$12:$AD$125,8),0,VLOOKUP(A2270,U$12:$AD$125,8))</f>
        <v>0</v>
      </c>
      <c r="M2270" s="86">
        <f>IF(L2270&gt;0,VLOOKUP(L2270,T$12:$AC$125,7),0)</f>
        <v>0</v>
      </c>
      <c r="N2270" s="81">
        <f t="shared" si="764"/>
        <v>0</v>
      </c>
      <c r="O2270" s="81">
        <f t="shared" ca="1" si="773"/>
        <v>0</v>
      </c>
      <c r="P2270" s="87" t="str">
        <f t="shared" si="774"/>
        <v>A+J=</v>
      </c>
      <c r="Q2270" s="88">
        <f t="shared" si="775"/>
        <v>45406</v>
      </c>
      <c r="R2270" s="7"/>
      <c r="S2270" s="7"/>
      <c r="T2270" s="7"/>
      <c r="U2270" s="7"/>
      <c r="V2270" s="7"/>
      <c r="W2270" s="7"/>
      <c r="X2270" s="7"/>
      <c r="Y2270" s="7"/>
      <c r="Z2270" s="7"/>
      <c r="AA2270" s="7"/>
      <c r="AB2270" s="7"/>
      <c r="AC2270" s="7"/>
      <c r="AD2270" s="7"/>
      <c r="AE2270" s="7"/>
      <c r="AF2270" s="65"/>
      <c r="AG2270" s="9"/>
      <c r="AH2270" s="9"/>
      <c r="AI2270" s="4"/>
      <c r="AJ2270" s="10"/>
      <c r="AK2270" s="4"/>
      <c r="AL2270" s="65"/>
      <c r="AM2270" s="10"/>
      <c r="AN2270" s="9"/>
      <c r="AO2270" s="7"/>
      <c r="AP2270" s="11"/>
      <c r="AQ2270" s="9"/>
      <c r="AR2270" s="8"/>
      <c r="AS2270" s="65"/>
      <c r="AT2270" s="12"/>
      <c r="AU2270" s="12"/>
      <c r="AV2270" s="22"/>
      <c r="AW2270" s="12"/>
      <c r="AX2270" s="12"/>
      <c r="AY2270" s="12"/>
      <c r="AZ2270" s="12"/>
      <c r="BA2270" s="12"/>
      <c r="BB2270" s="12"/>
      <c r="BC2270" s="12"/>
      <c r="BD2270" s="12"/>
      <c r="BE2270" s="12"/>
      <c r="BF2270" s="12"/>
      <c r="BG2270" s="12"/>
      <c r="BH2270" s="12"/>
      <c r="BI2270" s="12"/>
      <c r="BJ2270" s="12"/>
      <c r="BK2270" s="12"/>
      <c r="BL2270" s="12"/>
      <c r="BM2270" s="12"/>
      <c r="BN2270" s="12"/>
      <c r="BO2270" s="12"/>
      <c r="BP2270" s="12"/>
      <c r="BQ2270" s="12"/>
      <c r="BR2270" s="12"/>
      <c r="BS2270" s="12"/>
      <c r="BT2270" s="12"/>
      <c r="BU2270" s="12"/>
      <c r="BV2270" s="12"/>
      <c r="BW2270" s="12"/>
      <c r="BX2270" s="12"/>
      <c r="BY2270" s="12"/>
      <c r="BZ2270" s="12"/>
      <c r="CA2270" s="12"/>
      <c r="CB2270" s="12"/>
      <c r="CC2270" s="12"/>
      <c r="CD2270" s="12"/>
      <c r="CE2270" s="12"/>
      <c r="CF2270" s="12"/>
      <c r="CG2270" s="12"/>
      <c r="CH2270" s="12"/>
      <c r="CI2270" s="12"/>
      <c r="CJ2270" s="12"/>
      <c r="CK2270" s="12"/>
      <c r="CL2270" s="12"/>
      <c r="CM2270" s="12"/>
      <c r="CN2270" s="12"/>
      <c r="CO2270" s="12"/>
      <c r="CP2270" s="12"/>
      <c r="CQ2270" s="12"/>
      <c r="CR2270" s="12"/>
      <c r="CS2270" s="12"/>
      <c r="CT2270" s="12"/>
      <c r="CU2270" s="12"/>
      <c r="CV2270" s="12"/>
      <c r="CW2270" s="12"/>
      <c r="CX2270" s="12"/>
      <c r="CY2270" s="12"/>
      <c r="CZ2270" s="12"/>
      <c r="DA2270" s="12"/>
      <c r="DB2270" s="12"/>
      <c r="DC2270" s="12"/>
      <c r="DD2270" s="12"/>
      <c r="DE2270" s="12"/>
      <c r="DF2270" s="12"/>
      <c r="DG2270" s="12"/>
      <c r="DH2270" s="12"/>
      <c r="DI2270" s="12"/>
      <c r="DJ2270" s="12"/>
      <c r="DK2270" s="12"/>
      <c r="DL2270" s="12"/>
      <c r="DM2270" s="12"/>
      <c r="DN2270" s="12"/>
      <c r="DO2270" s="12"/>
      <c r="DP2270" s="12"/>
      <c r="DQ2270" s="12"/>
      <c r="DR2270" s="12"/>
      <c r="DS2270" s="12"/>
      <c r="DT2270" s="12"/>
      <c r="DU2270" s="12"/>
      <c r="DV2270" s="12"/>
      <c r="DW2270" s="12"/>
      <c r="DX2270" s="12"/>
      <c r="DY2270" s="12"/>
      <c r="DZ2270" s="12"/>
      <c r="EA2270" s="12"/>
      <c r="EB2270" s="12"/>
      <c r="EC2270" s="12"/>
      <c r="ED2270" s="12"/>
      <c r="EE2270" s="12"/>
      <c r="EF2270" s="12"/>
      <c r="EG2270" s="12"/>
      <c r="EH2270" s="12"/>
      <c r="EI2270" s="12"/>
      <c r="EJ2270" s="12"/>
      <c r="EK2270" s="12"/>
      <c r="EL2270" s="12"/>
      <c r="EM2270" s="12"/>
      <c r="EN2270" s="12"/>
      <c r="EO2270" s="12"/>
      <c r="EP2270" s="12"/>
      <c r="EQ2270" s="12"/>
      <c r="ER2270" s="12"/>
      <c r="ES2270" s="12"/>
      <c r="ET2270" s="12"/>
      <c r="EU2270" s="12"/>
      <c r="EV2270" s="12"/>
      <c r="EW2270" s="12"/>
      <c r="EX2270" s="12"/>
      <c r="EY2270" s="12"/>
      <c r="EZ2270" s="12"/>
      <c r="FA2270" s="12"/>
      <c r="FB2270" s="12"/>
      <c r="FC2270" s="12"/>
      <c r="FD2270" s="12"/>
      <c r="FE2270" s="12"/>
      <c r="FF2270" s="12"/>
      <c r="FG2270" s="12"/>
      <c r="FH2270" s="12"/>
      <c r="FI2270" s="12"/>
      <c r="FJ2270" s="12"/>
      <c r="FK2270" s="12"/>
      <c r="FL2270" s="12"/>
      <c r="FM2270" s="12"/>
      <c r="FN2270" s="12"/>
      <c r="FO2270" s="12"/>
      <c r="FP2270" s="12"/>
      <c r="FQ2270" s="12"/>
      <c r="FR2270" s="12"/>
      <c r="FS2270" s="12"/>
      <c r="FT2270" s="12"/>
      <c r="FU2270" s="12"/>
      <c r="FV2270" s="12"/>
      <c r="FW2270" s="12"/>
      <c r="FX2270" s="12"/>
      <c r="FY2270" s="12"/>
      <c r="FZ2270" s="12"/>
      <c r="GA2270" s="12"/>
      <c r="GB2270" s="12"/>
      <c r="GC2270" s="12"/>
      <c r="GD2270" s="12"/>
      <c r="GE2270" s="12"/>
      <c r="GF2270" s="12"/>
      <c r="GG2270" s="12"/>
      <c r="GH2270" s="12"/>
      <c r="GI2270" s="12"/>
      <c r="GJ2270" s="12"/>
      <c r="GK2270" s="12"/>
      <c r="GL2270" s="12"/>
      <c r="GM2270" s="12"/>
      <c r="GN2270" s="12"/>
      <c r="GO2270" s="12"/>
      <c r="GP2270" s="12"/>
      <c r="GQ2270" s="12"/>
      <c r="GR2270" s="12"/>
    </row>
    <row r="2271" spans="1:200" x14ac:dyDescent="0.2">
      <c r="A2271" s="79">
        <f t="shared" si="765"/>
        <v>45343</v>
      </c>
      <c r="B2271" s="80" t="str">
        <f t="shared" ca="1" si="766"/>
        <v>n.d</v>
      </c>
      <c r="C2271" s="81">
        <f t="shared" ca="1" si="767"/>
        <v>1136.6050237500001</v>
      </c>
      <c r="D2271" s="82">
        <f ca="1">IF(A2271&lt;$B$1,VLOOKUP(A2271,[1]DI!$A$4:$B$15000,2,FALSE),0)</f>
        <v>0</v>
      </c>
      <c r="E2271" s="81">
        <f t="shared" ca="1" si="768"/>
        <v>0</v>
      </c>
      <c r="F2271" s="83">
        <f t="shared" si="763"/>
        <v>1.1679999999999999</v>
      </c>
      <c r="G2271" s="84">
        <f t="shared" ca="1" si="769"/>
        <v>1</v>
      </c>
      <c r="H2271" s="81">
        <f ca="1">TRUNC(PRODUCT(G$10:G2270),15)</f>
        <v>1.40945772534528</v>
      </c>
      <c r="I2271" s="81">
        <f t="shared" ca="1" si="770"/>
        <v>1.40945772534528</v>
      </c>
      <c r="J2271" s="81">
        <f t="shared" ca="1" si="771"/>
        <v>1</v>
      </c>
      <c r="K2271" s="81">
        <f t="shared" ca="1" si="772"/>
        <v>0</v>
      </c>
      <c r="L2271" s="85">
        <f>IF(VLOOKUP(A2271,$U$12:$AD$125,8)=VLOOKUP(A2270,$U$12:$AD$125,8),0,VLOOKUP(A2271,U$12:$AD$125,8))</f>
        <v>0</v>
      </c>
      <c r="M2271" s="86">
        <f>IF(L2271&gt;0,VLOOKUP(L2271,T$12:$AC$125,7),0)</f>
        <v>0</v>
      </c>
      <c r="N2271" s="81">
        <f t="shared" si="764"/>
        <v>0</v>
      </c>
      <c r="O2271" s="81">
        <f t="shared" ca="1" si="773"/>
        <v>0</v>
      </c>
      <c r="P2271" s="87" t="str">
        <f t="shared" si="774"/>
        <v>A+J=</v>
      </c>
      <c r="Q2271" s="88">
        <f t="shared" si="775"/>
        <v>45406</v>
      </c>
      <c r="R2271" s="7"/>
      <c r="S2271" s="7"/>
      <c r="T2271" s="7"/>
      <c r="U2271" s="7"/>
      <c r="V2271" s="7"/>
      <c r="W2271" s="7"/>
      <c r="X2271" s="7"/>
      <c r="Y2271" s="7"/>
      <c r="Z2271" s="7"/>
      <c r="AA2271" s="7"/>
      <c r="AB2271" s="7"/>
      <c r="AC2271" s="7"/>
      <c r="AD2271" s="7"/>
      <c r="AE2271" s="7"/>
      <c r="AF2271" s="65"/>
      <c r="AG2271" s="9"/>
      <c r="AH2271" s="9"/>
      <c r="AI2271" s="4"/>
      <c r="AJ2271" s="10"/>
      <c r="AK2271" s="4"/>
      <c r="AL2271" s="65"/>
      <c r="AM2271" s="10"/>
      <c r="AN2271" s="9"/>
      <c r="AO2271" s="7"/>
      <c r="AP2271" s="11"/>
      <c r="AQ2271" s="9"/>
      <c r="AR2271" s="8"/>
      <c r="AS2271" s="65"/>
      <c r="AT2271" s="12"/>
      <c r="AU2271" s="12"/>
      <c r="AV2271" s="22"/>
      <c r="AW2271" s="12"/>
      <c r="AX2271" s="12"/>
      <c r="AY2271" s="12"/>
      <c r="AZ2271" s="12"/>
      <c r="BA2271" s="12"/>
      <c r="BB2271" s="12"/>
      <c r="BC2271" s="12"/>
      <c r="BD2271" s="12"/>
      <c r="BE2271" s="12"/>
      <c r="BF2271" s="12"/>
      <c r="BG2271" s="12"/>
      <c r="BH2271" s="12"/>
      <c r="BI2271" s="12"/>
      <c r="BJ2271" s="12"/>
      <c r="BK2271" s="12"/>
      <c r="BL2271" s="12"/>
      <c r="BM2271" s="12"/>
      <c r="BN2271" s="12"/>
      <c r="BO2271" s="12"/>
      <c r="BP2271" s="12"/>
      <c r="BQ2271" s="12"/>
      <c r="BR2271" s="12"/>
      <c r="BS2271" s="12"/>
      <c r="BT2271" s="12"/>
      <c r="BU2271" s="12"/>
      <c r="BV2271" s="12"/>
      <c r="BW2271" s="12"/>
      <c r="BX2271" s="12"/>
      <c r="BY2271" s="12"/>
      <c r="BZ2271" s="12"/>
      <c r="CA2271" s="12"/>
      <c r="CB2271" s="12"/>
      <c r="CC2271" s="12"/>
      <c r="CD2271" s="12"/>
      <c r="CE2271" s="12"/>
      <c r="CF2271" s="12"/>
      <c r="CG2271" s="12"/>
      <c r="CH2271" s="12"/>
      <c r="CI2271" s="12"/>
      <c r="CJ2271" s="12"/>
      <c r="CK2271" s="12"/>
      <c r="CL2271" s="12"/>
      <c r="CM2271" s="12"/>
      <c r="CN2271" s="12"/>
      <c r="CO2271" s="12"/>
      <c r="CP2271" s="12"/>
      <c r="CQ2271" s="12"/>
      <c r="CR2271" s="12"/>
      <c r="CS2271" s="12"/>
      <c r="CT2271" s="12"/>
      <c r="CU2271" s="12"/>
      <c r="CV2271" s="12"/>
      <c r="CW2271" s="12"/>
      <c r="CX2271" s="12"/>
      <c r="CY2271" s="12"/>
      <c r="CZ2271" s="12"/>
      <c r="DA2271" s="12"/>
      <c r="DB2271" s="12"/>
      <c r="DC2271" s="12"/>
      <c r="DD2271" s="12"/>
      <c r="DE2271" s="12"/>
      <c r="DF2271" s="12"/>
      <c r="DG2271" s="12"/>
      <c r="DH2271" s="12"/>
      <c r="DI2271" s="12"/>
      <c r="DJ2271" s="12"/>
      <c r="DK2271" s="12"/>
      <c r="DL2271" s="12"/>
      <c r="DM2271" s="12"/>
      <c r="DN2271" s="12"/>
      <c r="DO2271" s="12"/>
      <c r="DP2271" s="12"/>
      <c r="DQ2271" s="12"/>
      <c r="DR2271" s="12"/>
      <c r="DS2271" s="12"/>
      <c r="DT2271" s="12"/>
      <c r="DU2271" s="12"/>
      <c r="DV2271" s="12"/>
      <c r="DW2271" s="12"/>
      <c r="DX2271" s="12"/>
      <c r="DY2271" s="12"/>
      <c r="DZ2271" s="12"/>
      <c r="EA2271" s="12"/>
      <c r="EB2271" s="12"/>
      <c r="EC2271" s="12"/>
      <c r="ED2271" s="12"/>
      <c r="EE2271" s="12"/>
      <c r="EF2271" s="12"/>
      <c r="EG2271" s="12"/>
      <c r="EH2271" s="12"/>
      <c r="EI2271" s="12"/>
      <c r="EJ2271" s="12"/>
      <c r="EK2271" s="12"/>
      <c r="EL2271" s="12"/>
      <c r="EM2271" s="12"/>
      <c r="EN2271" s="12"/>
      <c r="EO2271" s="12"/>
      <c r="EP2271" s="12"/>
      <c r="EQ2271" s="12"/>
      <c r="ER2271" s="12"/>
      <c r="ES2271" s="12"/>
      <c r="ET2271" s="12"/>
      <c r="EU2271" s="12"/>
      <c r="EV2271" s="12"/>
      <c r="EW2271" s="12"/>
      <c r="EX2271" s="12"/>
      <c r="EY2271" s="12"/>
      <c r="EZ2271" s="12"/>
      <c r="FA2271" s="12"/>
      <c r="FB2271" s="12"/>
      <c r="FC2271" s="12"/>
      <c r="FD2271" s="12"/>
      <c r="FE2271" s="12"/>
      <c r="FF2271" s="12"/>
      <c r="FG2271" s="12"/>
      <c r="FH2271" s="12"/>
      <c r="FI2271" s="12"/>
      <c r="FJ2271" s="12"/>
      <c r="FK2271" s="12"/>
      <c r="FL2271" s="12"/>
      <c r="FM2271" s="12"/>
      <c r="FN2271" s="12"/>
      <c r="FO2271" s="12"/>
      <c r="FP2271" s="12"/>
      <c r="FQ2271" s="12"/>
      <c r="FR2271" s="12"/>
      <c r="FS2271" s="12"/>
      <c r="FT2271" s="12"/>
      <c r="FU2271" s="12"/>
      <c r="FV2271" s="12"/>
      <c r="FW2271" s="12"/>
      <c r="FX2271" s="12"/>
      <c r="FY2271" s="12"/>
      <c r="FZ2271" s="12"/>
      <c r="GA2271" s="12"/>
      <c r="GB2271" s="12"/>
      <c r="GC2271" s="12"/>
      <c r="GD2271" s="12"/>
      <c r="GE2271" s="12"/>
      <c r="GF2271" s="12"/>
      <c r="GG2271" s="12"/>
      <c r="GH2271" s="12"/>
      <c r="GI2271" s="12"/>
      <c r="GJ2271" s="12"/>
      <c r="GK2271" s="12"/>
      <c r="GL2271" s="12"/>
      <c r="GM2271" s="12"/>
      <c r="GN2271" s="12"/>
      <c r="GO2271" s="12"/>
      <c r="GP2271" s="12"/>
      <c r="GQ2271" s="12"/>
      <c r="GR2271" s="12"/>
    </row>
    <row r="2272" spans="1:200" x14ac:dyDescent="0.2">
      <c r="A2272" s="79">
        <f t="shared" si="765"/>
        <v>45344</v>
      </c>
      <c r="B2272" s="80" t="str">
        <f t="shared" ca="1" si="766"/>
        <v>n.d</v>
      </c>
      <c r="C2272" s="81">
        <f t="shared" ca="1" si="767"/>
        <v>1136.6050237500001</v>
      </c>
      <c r="D2272" s="82">
        <f ca="1">IF(A2272&lt;$B$1,VLOOKUP(A2272,[1]DI!$A$4:$B$15000,2,FALSE),0)</f>
        <v>0</v>
      </c>
      <c r="E2272" s="81">
        <f t="shared" ca="1" si="768"/>
        <v>0</v>
      </c>
      <c r="F2272" s="83">
        <f t="shared" si="763"/>
        <v>1.1679999999999999</v>
      </c>
      <c r="G2272" s="84">
        <f t="shared" ca="1" si="769"/>
        <v>1</v>
      </c>
      <c r="H2272" s="81">
        <f ca="1">TRUNC(PRODUCT(G$10:G2271),15)</f>
        <v>1.40945772534528</v>
      </c>
      <c r="I2272" s="81">
        <f t="shared" ca="1" si="770"/>
        <v>1.40945772534528</v>
      </c>
      <c r="J2272" s="81">
        <f t="shared" ca="1" si="771"/>
        <v>1</v>
      </c>
      <c r="K2272" s="81">
        <f t="shared" ca="1" si="772"/>
        <v>0</v>
      </c>
      <c r="L2272" s="85">
        <f>IF(VLOOKUP(A2272,$U$12:$AD$125,8)=VLOOKUP(A2271,$U$12:$AD$125,8),0,VLOOKUP(A2272,U$12:$AD$125,8))</f>
        <v>0</v>
      </c>
      <c r="M2272" s="86">
        <f>IF(L2272&gt;0,VLOOKUP(L2272,T$12:$AC$125,7),0)</f>
        <v>0</v>
      </c>
      <c r="N2272" s="81">
        <f t="shared" si="764"/>
        <v>0</v>
      </c>
      <c r="O2272" s="81">
        <f t="shared" ca="1" si="773"/>
        <v>0</v>
      </c>
      <c r="P2272" s="87" t="str">
        <f t="shared" si="774"/>
        <v>A+J=</v>
      </c>
      <c r="Q2272" s="88">
        <f t="shared" si="775"/>
        <v>45406</v>
      </c>
      <c r="R2272" s="7"/>
      <c r="S2272" s="7"/>
      <c r="T2272" s="7"/>
      <c r="U2272" s="7"/>
      <c r="V2272" s="7"/>
      <c r="W2272" s="7"/>
      <c r="X2272" s="7"/>
      <c r="Y2272" s="7"/>
      <c r="Z2272" s="7"/>
      <c r="AA2272" s="7"/>
      <c r="AB2272" s="7"/>
      <c r="AC2272" s="7"/>
      <c r="AD2272" s="7"/>
      <c r="AE2272" s="7"/>
      <c r="AF2272" s="65"/>
      <c r="AG2272" s="9"/>
      <c r="AH2272" s="9"/>
      <c r="AI2272" s="4"/>
      <c r="AJ2272" s="10"/>
      <c r="AK2272" s="4"/>
      <c r="AL2272" s="65"/>
      <c r="AM2272" s="10"/>
      <c r="AN2272" s="9"/>
      <c r="AO2272" s="7"/>
      <c r="AP2272" s="11"/>
      <c r="AQ2272" s="9"/>
      <c r="AR2272" s="8"/>
      <c r="AS2272" s="65"/>
      <c r="AT2272" s="12"/>
      <c r="AU2272" s="12"/>
      <c r="AV2272" s="22"/>
      <c r="AW2272" s="12"/>
      <c r="AX2272" s="12"/>
      <c r="AY2272" s="12"/>
      <c r="AZ2272" s="12"/>
      <c r="BA2272" s="12"/>
      <c r="BB2272" s="12"/>
      <c r="BC2272" s="12"/>
      <c r="BD2272" s="12"/>
      <c r="BE2272" s="12"/>
      <c r="BF2272" s="12"/>
      <c r="BG2272" s="12"/>
      <c r="BH2272" s="12"/>
      <c r="BI2272" s="12"/>
      <c r="BJ2272" s="12"/>
      <c r="BK2272" s="12"/>
      <c r="BL2272" s="12"/>
      <c r="BM2272" s="12"/>
      <c r="BN2272" s="12"/>
      <c r="BO2272" s="12"/>
      <c r="BP2272" s="12"/>
      <c r="BQ2272" s="12"/>
      <c r="BR2272" s="12"/>
      <c r="BS2272" s="12"/>
      <c r="BT2272" s="12"/>
      <c r="BU2272" s="12"/>
      <c r="BV2272" s="12"/>
      <c r="BW2272" s="12"/>
      <c r="BX2272" s="12"/>
      <c r="BY2272" s="12"/>
      <c r="BZ2272" s="12"/>
      <c r="CA2272" s="12"/>
      <c r="CB2272" s="12"/>
      <c r="CC2272" s="12"/>
      <c r="CD2272" s="12"/>
      <c r="CE2272" s="12"/>
      <c r="CF2272" s="12"/>
      <c r="CG2272" s="12"/>
      <c r="CH2272" s="12"/>
      <c r="CI2272" s="12"/>
      <c r="CJ2272" s="12"/>
      <c r="CK2272" s="12"/>
      <c r="CL2272" s="12"/>
      <c r="CM2272" s="12"/>
      <c r="CN2272" s="12"/>
      <c r="CO2272" s="12"/>
      <c r="CP2272" s="12"/>
      <c r="CQ2272" s="12"/>
      <c r="CR2272" s="12"/>
      <c r="CS2272" s="12"/>
      <c r="CT2272" s="12"/>
      <c r="CU2272" s="12"/>
      <c r="CV2272" s="12"/>
      <c r="CW2272" s="12"/>
      <c r="CX2272" s="12"/>
      <c r="CY2272" s="12"/>
      <c r="CZ2272" s="12"/>
      <c r="DA2272" s="12"/>
      <c r="DB2272" s="12"/>
      <c r="DC2272" s="12"/>
      <c r="DD2272" s="12"/>
      <c r="DE2272" s="12"/>
      <c r="DF2272" s="12"/>
      <c r="DG2272" s="12"/>
      <c r="DH2272" s="12"/>
      <c r="DI2272" s="12"/>
      <c r="DJ2272" s="12"/>
      <c r="DK2272" s="12"/>
      <c r="DL2272" s="12"/>
      <c r="DM2272" s="12"/>
      <c r="DN2272" s="12"/>
      <c r="DO2272" s="12"/>
      <c r="DP2272" s="12"/>
      <c r="DQ2272" s="12"/>
      <c r="DR2272" s="12"/>
      <c r="DS2272" s="12"/>
      <c r="DT2272" s="12"/>
      <c r="DU2272" s="12"/>
      <c r="DV2272" s="12"/>
      <c r="DW2272" s="12"/>
      <c r="DX2272" s="12"/>
      <c r="DY2272" s="12"/>
      <c r="DZ2272" s="12"/>
      <c r="EA2272" s="12"/>
      <c r="EB2272" s="12"/>
      <c r="EC2272" s="12"/>
      <c r="ED2272" s="12"/>
      <c r="EE2272" s="12"/>
      <c r="EF2272" s="12"/>
      <c r="EG2272" s="12"/>
      <c r="EH2272" s="12"/>
      <c r="EI2272" s="12"/>
      <c r="EJ2272" s="12"/>
      <c r="EK2272" s="12"/>
      <c r="EL2272" s="12"/>
      <c r="EM2272" s="12"/>
      <c r="EN2272" s="12"/>
      <c r="EO2272" s="12"/>
      <c r="EP2272" s="12"/>
      <c r="EQ2272" s="12"/>
      <c r="ER2272" s="12"/>
      <c r="ES2272" s="12"/>
      <c r="ET2272" s="12"/>
      <c r="EU2272" s="12"/>
      <c r="EV2272" s="12"/>
      <c r="EW2272" s="12"/>
      <c r="EX2272" s="12"/>
      <c r="EY2272" s="12"/>
      <c r="EZ2272" s="12"/>
      <c r="FA2272" s="12"/>
      <c r="FB2272" s="12"/>
      <c r="FC2272" s="12"/>
      <c r="FD2272" s="12"/>
      <c r="FE2272" s="12"/>
      <c r="FF2272" s="12"/>
      <c r="FG2272" s="12"/>
      <c r="FH2272" s="12"/>
      <c r="FI2272" s="12"/>
      <c r="FJ2272" s="12"/>
      <c r="FK2272" s="12"/>
      <c r="FL2272" s="12"/>
      <c r="FM2272" s="12"/>
      <c r="FN2272" s="12"/>
      <c r="FO2272" s="12"/>
      <c r="FP2272" s="12"/>
      <c r="FQ2272" s="12"/>
      <c r="FR2272" s="12"/>
      <c r="FS2272" s="12"/>
      <c r="FT2272" s="12"/>
      <c r="FU2272" s="12"/>
      <c r="FV2272" s="12"/>
      <c r="FW2272" s="12"/>
      <c r="FX2272" s="12"/>
      <c r="FY2272" s="12"/>
      <c r="FZ2272" s="12"/>
      <c r="GA2272" s="12"/>
      <c r="GB2272" s="12"/>
      <c r="GC2272" s="12"/>
      <c r="GD2272" s="12"/>
      <c r="GE2272" s="12"/>
      <c r="GF2272" s="12"/>
      <c r="GG2272" s="12"/>
      <c r="GH2272" s="12"/>
      <c r="GI2272" s="12"/>
      <c r="GJ2272" s="12"/>
      <c r="GK2272" s="12"/>
      <c r="GL2272" s="12"/>
      <c r="GM2272" s="12"/>
      <c r="GN2272" s="12"/>
      <c r="GO2272" s="12"/>
      <c r="GP2272" s="12"/>
      <c r="GQ2272" s="12"/>
      <c r="GR2272" s="12"/>
    </row>
    <row r="2273" spans="1:200" x14ac:dyDescent="0.2">
      <c r="A2273" s="79">
        <f t="shared" si="765"/>
        <v>45345</v>
      </c>
      <c r="B2273" s="80" t="str">
        <f t="shared" ca="1" si="766"/>
        <v>n.d</v>
      </c>
      <c r="C2273" s="81">
        <f t="shared" ca="1" si="767"/>
        <v>1136.6050237500001</v>
      </c>
      <c r="D2273" s="82">
        <f ca="1">IF(A2273&lt;$B$1,VLOOKUP(A2273,[1]DI!$A$4:$B$15000,2,FALSE),0)</f>
        <v>0</v>
      </c>
      <c r="E2273" s="81">
        <f t="shared" ca="1" si="768"/>
        <v>0</v>
      </c>
      <c r="F2273" s="83">
        <f t="shared" si="763"/>
        <v>1.1679999999999999</v>
      </c>
      <c r="G2273" s="84">
        <f t="shared" ca="1" si="769"/>
        <v>1</v>
      </c>
      <c r="H2273" s="81">
        <f ca="1">TRUNC(PRODUCT(G$10:G2272),15)</f>
        <v>1.40945772534528</v>
      </c>
      <c r="I2273" s="81">
        <f t="shared" ca="1" si="770"/>
        <v>1.40945772534528</v>
      </c>
      <c r="J2273" s="81">
        <f t="shared" ca="1" si="771"/>
        <v>1</v>
      </c>
      <c r="K2273" s="81">
        <f t="shared" ca="1" si="772"/>
        <v>0</v>
      </c>
      <c r="L2273" s="85">
        <f>IF(VLOOKUP(A2273,$U$12:$AD$125,8)=VLOOKUP(A2272,$U$12:$AD$125,8),0,VLOOKUP(A2273,U$12:$AD$125,8))</f>
        <v>0</v>
      </c>
      <c r="M2273" s="86">
        <f>IF(L2273&gt;0,VLOOKUP(L2273,T$12:$AC$125,7),0)</f>
        <v>0</v>
      </c>
      <c r="N2273" s="81">
        <f t="shared" si="764"/>
        <v>0</v>
      </c>
      <c r="O2273" s="81">
        <f t="shared" ca="1" si="773"/>
        <v>0</v>
      </c>
      <c r="P2273" s="87" t="str">
        <f t="shared" si="774"/>
        <v>A+J=</v>
      </c>
      <c r="Q2273" s="88">
        <f t="shared" si="775"/>
        <v>45406</v>
      </c>
      <c r="R2273" s="7"/>
      <c r="S2273" s="7"/>
      <c r="T2273" s="7"/>
      <c r="U2273" s="7"/>
      <c r="V2273" s="7"/>
      <c r="W2273" s="7"/>
      <c r="X2273" s="7"/>
      <c r="Y2273" s="7"/>
      <c r="Z2273" s="7"/>
      <c r="AA2273" s="7"/>
      <c r="AB2273" s="7"/>
      <c r="AC2273" s="7"/>
      <c r="AD2273" s="7"/>
      <c r="AE2273" s="7"/>
      <c r="AF2273" s="65"/>
      <c r="AG2273" s="9"/>
      <c r="AH2273" s="9"/>
      <c r="AI2273" s="4"/>
      <c r="AJ2273" s="10"/>
      <c r="AK2273" s="4"/>
      <c r="AL2273" s="65"/>
      <c r="AM2273" s="10"/>
      <c r="AN2273" s="9"/>
      <c r="AO2273" s="7"/>
      <c r="AP2273" s="11"/>
      <c r="AQ2273" s="9"/>
      <c r="AR2273" s="8"/>
      <c r="AS2273" s="65"/>
      <c r="AT2273" s="12"/>
      <c r="AU2273" s="12"/>
      <c r="AV2273" s="22"/>
      <c r="AW2273" s="12"/>
      <c r="AX2273" s="12"/>
      <c r="AY2273" s="12"/>
      <c r="AZ2273" s="12"/>
      <c r="BA2273" s="12"/>
      <c r="BB2273" s="12"/>
      <c r="BC2273" s="12"/>
      <c r="BD2273" s="12"/>
      <c r="BE2273" s="12"/>
      <c r="BF2273" s="12"/>
      <c r="BG2273" s="12"/>
      <c r="BH2273" s="12"/>
      <c r="BI2273" s="12"/>
      <c r="BJ2273" s="12"/>
      <c r="BK2273" s="12"/>
      <c r="BL2273" s="12"/>
      <c r="BM2273" s="12"/>
      <c r="BN2273" s="12"/>
      <c r="BO2273" s="12"/>
      <c r="BP2273" s="12"/>
      <c r="BQ2273" s="12"/>
      <c r="BR2273" s="12"/>
      <c r="BS2273" s="12"/>
      <c r="BT2273" s="12"/>
      <c r="BU2273" s="12"/>
      <c r="BV2273" s="12"/>
      <c r="BW2273" s="12"/>
      <c r="BX2273" s="12"/>
      <c r="BY2273" s="12"/>
      <c r="BZ2273" s="12"/>
      <c r="CA2273" s="12"/>
      <c r="CB2273" s="12"/>
      <c r="CC2273" s="12"/>
      <c r="CD2273" s="12"/>
      <c r="CE2273" s="12"/>
      <c r="CF2273" s="12"/>
      <c r="CG2273" s="12"/>
      <c r="CH2273" s="12"/>
      <c r="CI2273" s="12"/>
      <c r="CJ2273" s="12"/>
      <c r="CK2273" s="12"/>
      <c r="CL2273" s="12"/>
      <c r="CM2273" s="12"/>
      <c r="CN2273" s="12"/>
      <c r="CO2273" s="12"/>
      <c r="CP2273" s="12"/>
      <c r="CQ2273" s="12"/>
      <c r="CR2273" s="12"/>
      <c r="CS2273" s="12"/>
      <c r="CT2273" s="12"/>
      <c r="CU2273" s="12"/>
      <c r="CV2273" s="12"/>
      <c r="CW2273" s="12"/>
      <c r="CX2273" s="12"/>
      <c r="CY2273" s="12"/>
      <c r="CZ2273" s="12"/>
      <c r="DA2273" s="12"/>
      <c r="DB2273" s="12"/>
      <c r="DC2273" s="12"/>
      <c r="DD2273" s="12"/>
      <c r="DE2273" s="12"/>
      <c r="DF2273" s="12"/>
      <c r="DG2273" s="12"/>
      <c r="DH2273" s="12"/>
      <c r="DI2273" s="12"/>
      <c r="DJ2273" s="12"/>
      <c r="DK2273" s="12"/>
      <c r="DL2273" s="12"/>
      <c r="DM2273" s="12"/>
      <c r="DN2273" s="12"/>
      <c r="DO2273" s="12"/>
      <c r="DP2273" s="12"/>
      <c r="DQ2273" s="12"/>
      <c r="DR2273" s="12"/>
      <c r="DS2273" s="12"/>
      <c r="DT2273" s="12"/>
      <c r="DU2273" s="12"/>
      <c r="DV2273" s="12"/>
      <c r="DW2273" s="12"/>
      <c r="DX2273" s="12"/>
      <c r="DY2273" s="12"/>
      <c r="DZ2273" s="12"/>
      <c r="EA2273" s="12"/>
      <c r="EB2273" s="12"/>
      <c r="EC2273" s="12"/>
      <c r="ED2273" s="12"/>
      <c r="EE2273" s="12"/>
      <c r="EF2273" s="12"/>
      <c r="EG2273" s="12"/>
      <c r="EH2273" s="12"/>
      <c r="EI2273" s="12"/>
      <c r="EJ2273" s="12"/>
      <c r="EK2273" s="12"/>
      <c r="EL2273" s="12"/>
      <c r="EM2273" s="12"/>
      <c r="EN2273" s="12"/>
      <c r="EO2273" s="12"/>
      <c r="EP2273" s="12"/>
      <c r="EQ2273" s="12"/>
      <c r="ER2273" s="12"/>
      <c r="ES2273" s="12"/>
      <c r="ET2273" s="12"/>
      <c r="EU2273" s="12"/>
      <c r="EV2273" s="12"/>
      <c r="EW2273" s="12"/>
      <c r="EX2273" s="12"/>
      <c r="EY2273" s="12"/>
      <c r="EZ2273" s="12"/>
      <c r="FA2273" s="12"/>
      <c r="FB2273" s="12"/>
      <c r="FC2273" s="12"/>
      <c r="FD2273" s="12"/>
      <c r="FE2273" s="12"/>
      <c r="FF2273" s="12"/>
      <c r="FG2273" s="12"/>
      <c r="FH2273" s="12"/>
      <c r="FI2273" s="12"/>
      <c r="FJ2273" s="12"/>
      <c r="FK2273" s="12"/>
      <c r="FL2273" s="12"/>
      <c r="FM2273" s="12"/>
      <c r="FN2273" s="12"/>
      <c r="FO2273" s="12"/>
      <c r="FP2273" s="12"/>
      <c r="FQ2273" s="12"/>
      <c r="FR2273" s="12"/>
      <c r="FS2273" s="12"/>
      <c r="FT2273" s="12"/>
      <c r="FU2273" s="12"/>
      <c r="FV2273" s="12"/>
      <c r="FW2273" s="12"/>
      <c r="FX2273" s="12"/>
      <c r="FY2273" s="12"/>
      <c r="FZ2273" s="12"/>
      <c r="GA2273" s="12"/>
      <c r="GB2273" s="12"/>
      <c r="GC2273" s="12"/>
      <c r="GD2273" s="12"/>
      <c r="GE2273" s="12"/>
      <c r="GF2273" s="12"/>
      <c r="GG2273" s="12"/>
      <c r="GH2273" s="12"/>
      <c r="GI2273" s="12"/>
      <c r="GJ2273" s="12"/>
      <c r="GK2273" s="12"/>
      <c r="GL2273" s="12"/>
      <c r="GM2273" s="12"/>
      <c r="GN2273" s="12"/>
      <c r="GO2273" s="12"/>
      <c r="GP2273" s="12"/>
      <c r="GQ2273" s="12"/>
      <c r="GR2273" s="12"/>
    </row>
    <row r="2274" spans="1:200" x14ac:dyDescent="0.2">
      <c r="A2274" s="79">
        <f t="shared" si="765"/>
        <v>45346</v>
      </c>
      <c r="B2274" s="80" t="str">
        <f t="shared" ca="1" si="766"/>
        <v>n.d</v>
      </c>
      <c r="C2274" s="81">
        <f t="shared" ca="1" si="767"/>
        <v>1136.6050237500001</v>
      </c>
      <c r="D2274" s="82">
        <f ca="1">IF(A2274&lt;$B$1,VLOOKUP(A2274,[1]DI!$A$4:$B$15000,2,FALSE),0)</f>
        <v>0</v>
      </c>
      <c r="E2274" s="81">
        <f t="shared" ca="1" si="768"/>
        <v>0</v>
      </c>
      <c r="F2274" s="83">
        <f t="shared" si="763"/>
        <v>1.1679999999999999</v>
      </c>
      <c r="G2274" s="84">
        <f t="shared" ca="1" si="769"/>
        <v>1</v>
      </c>
      <c r="H2274" s="81">
        <f ca="1">TRUNC(PRODUCT(G$10:G2273),15)</f>
        <v>1.40945772534528</v>
      </c>
      <c r="I2274" s="81">
        <f t="shared" ca="1" si="770"/>
        <v>1.40945772534528</v>
      </c>
      <c r="J2274" s="81">
        <f t="shared" ca="1" si="771"/>
        <v>1</v>
      </c>
      <c r="K2274" s="81">
        <f t="shared" ca="1" si="772"/>
        <v>0</v>
      </c>
      <c r="L2274" s="85">
        <f>IF(VLOOKUP(A2274,$U$12:$AD$125,8)=VLOOKUP(A2273,$U$12:$AD$125,8),0,VLOOKUP(A2274,U$12:$AD$125,8))</f>
        <v>0</v>
      </c>
      <c r="M2274" s="86">
        <f>IF(L2274&gt;0,VLOOKUP(L2274,T$12:$AC$125,7),0)</f>
        <v>0</v>
      </c>
      <c r="N2274" s="81">
        <f t="shared" si="764"/>
        <v>0</v>
      </c>
      <c r="O2274" s="81">
        <f t="shared" ca="1" si="773"/>
        <v>0</v>
      </c>
      <c r="P2274" s="87" t="str">
        <f t="shared" si="774"/>
        <v>A+J=</v>
      </c>
      <c r="Q2274" s="88">
        <f t="shared" si="775"/>
        <v>45406</v>
      </c>
      <c r="R2274" s="7"/>
      <c r="S2274" s="7"/>
      <c r="T2274" s="7"/>
      <c r="U2274" s="7"/>
      <c r="V2274" s="7"/>
      <c r="W2274" s="7"/>
      <c r="X2274" s="7"/>
      <c r="Y2274" s="7"/>
      <c r="Z2274" s="7"/>
      <c r="AA2274" s="7"/>
      <c r="AB2274" s="7"/>
      <c r="AC2274" s="7"/>
      <c r="AD2274" s="7"/>
      <c r="AE2274" s="7"/>
      <c r="AF2274" s="65"/>
      <c r="AG2274" s="9"/>
      <c r="AH2274" s="9"/>
      <c r="AI2274" s="4"/>
      <c r="AJ2274" s="10"/>
      <c r="AK2274" s="4"/>
      <c r="AL2274" s="65"/>
      <c r="AM2274" s="10"/>
      <c r="AN2274" s="9"/>
      <c r="AO2274" s="7"/>
      <c r="AP2274" s="11"/>
      <c r="AQ2274" s="9"/>
      <c r="AR2274" s="8"/>
      <c r="AS2274" s="65"/>
      <c r="AT2274" s="12"/>
      <c r="AU2274" s="12"/>
      <c r="AV2274" s="22"/>
      <c r="AW2274" s="12"/>
      <c r="AX2274" s="12"/>
      <c r="AY2274" s="12"/>
      <c r="AZ2274" s="12"/>
      <c r="BA2274" s="12"/>
      <c r="BB2274" s="12"/>
      <c r="BC2274" s="12"/>
      <c r="BD2274" s="12"/>
      <c r="BE2274" s="12"/>
      <c r="BF2274" s="12"/>
      <c r="BG2274" s="12"/>
      <c r="BH2274" s="12"/>
      <c r="BI2274" s="12"/>
      <c r="BJ2274" s="12"/>
      <c r="BK2274" s="12"/>
      <c r="BL2274" s="12"/>
      <c r="BM2274" s="12"/>
      <c r="BN2274" s="12"/>
      <c r="BO2274" s="12"/>
      <c r="BP2274" s="12"/>
      <c r="BQ2274" s="12"/>
      <c r="BR2274" s="12"/>
      <c r="BS2274" s="12"/>
      <c r="BT2274" s="12"/>
      <c r="BU2274" s="12"/>
      <c r="BV2274" s="12"/>
      <c r="BW2274" s="12"/>
      <c r="BX2274" s="12"/>
      <c r="BY2274" s="12"/>
      <c r="BZ2274" s="12"/>
      <c r="CA2274" s="12"/>
      <c r="CB2274" s="12"/>
      <c r="CC2274" s="12"/>
      <c r="CD2274" s="12"/>
      <c r="CE2274" s="12"/>
      <c r="CF2274" s="12"/>
      <c r="CG2274" s="12"/>
      <c r="CH2274" s="12"/>
      <c r="CI2274" s="12"/>
      <c r="CJ2274" s="12"/>
      <c r="CK2274" s="12"/>
      <c r="CL2274" s="12"/>
      <c r="CM2274" s="12"/>
      <c r="CN2274" s="12"/>
      <c r="CO2274" s="12"/>
      <c r="CP2274" s="12"/>
      <c r="CQ2274" s="12"/>
      <c r="CR2274" s="12"/>
      <c r="CS2274" s="12"/>
      <c r="CT2274" s="12"/>
      <c r="CU2274" s="12"/>
      <c r="CV2274" s="12"/>
      <c r="CW2274" s="12"/>
      <c r="CX2274" s="12"/>
      <c r="CY2274" s="12"/>
      <c r="CZ2274" s="12"/>
      <c r="DA2274" s="12"/>
      <c r="DB2274" s="12"/>
      <c r="DC2274" s="12"/>
      <c r="DD2274" s="12"/>
      <c r="DE2274" s="12"/>
      <c r="DF2274" s="12"/>
      <c r="DG2274" s="12"/>
      <c r="DH2274" s="12"/>
      <c r="DI2274" s="12"/>
      <c r="DJ2274" s="12"/>
      <c r="DK2274" s="12"/>
      <c r="DL2274" s="12"/>
      <c r="DM2274" s="12"/>
      <c r="DN2274" s="12"/>
      <c r="DO2274" s="12"/>
      <c r="DP2274" s="12"/>
      <c r="DQ2274" s="12"/>
      <c r="DR2274" s="12"/>
      <c r="DS2274" s="12"/>
      <c r="DT2274" s="12"/>
      <c r="DU2274" s="12"/>
      <c r="DV2274" s="12"/>
      <c r="DW2274" s="12"/>
      <c r="DX2274" s="12"/>
      <c r="DY2274" s="12"/>
      <c r="DZ2274" s="12"/>
      <c r="EA2274" s="12"/>
      <c r="EB2274" s="12"/>
      <c r="EC2274" s="12"/>
      <c r="ED2274" s="12"/>
      <c r="EE2274" s="12"/>
      <c r="EF2274" s="12"/>
      <c r="EG2274" s="12"/>
      <c r="EH2274" s="12"/>
      <c r="EI2274" s="12"/>
      <c r="EJ2274" s="12"/>
      <c r="EK2274" s="12"/>
      <c r="EL2274" s="12"/>
      <c r="EM2274" s="12"/>
      <c r="EN2274" s="12"/>
      <c r="EO2274" s="12"/>
      <c r="EP2274" s="12"/>
      <c r="EQ2274" s="12"/>
      <c r="ER2274" s="12"/>
      <c r="ES2274" s="12"/>
      <c r="ET2274" s="12"/>
      <c r="EU2274" s="12"/>
      <c r="EV2274" s="12"/>
      <c r="EW2274" s="12"/>
      <c r="EX2274" s="12"/>
      <c r="EY2274" s="12"/>
      <c r="EZ2274" s="12"/>
      <c r="FA2274" s="12"/>
      <c r="FB2274" s="12"/>
      <c r="FC2274" s="12"/>
      <c r="FD2274" s="12"/>
      <c r="FE2274" s="12"/>
      <c r="FF2274" s="12"/>
      <c r="FG2274" s="12"/>
      <c r="FH2274" s="12"/>
      <c r="FI2274" s="12"/>
      <c r="FJ2274" s="12"/>
      <c r="FK2274" s="12"/>
      <c r="FL2274" s="12"/>
      <c r="FM2274" s="12"/>
      <c r="FN2274" s="12"/>
      <c r="FO2274" s="12"/>
      <c r="FP2274" s="12"/>
      <c r="FQ2274" s="12"/>
      <c r="FR2274" s="12"/>
      <c r="FS2274" s="12"/>
      <c r="FT2274" s="12"/>
      <c r="FU2274" s="12"/>
      <c r="FV2274" s="12"/>
      <c r="FW2274" s="12"/>
      <c r="FX2274" s="12"/>
      <c r="FY2274" s="12"/>
      <c r="FZ2274" s="12"/>
      <c r="GA2274" s="12"/>
      <c r="GB2274" s="12"/>
      <c r="GC2274" s="12"/>
      <c r="GD2274" s="12"/>
      <c r="GE2274" s="12"/>
      <c r="GF2274" s="12"/>
      <c r="GG2274" s="12"/>
      <c r="GH2274" s="12"/>
      <c r="GI2274" s="12"/>
      <c r="GJ2274" s="12"/>
      <c r="GK2274" s="12"/>
      <c r="GL2274" s="12"/>
      <c r="GM2274" s="12"/>
      <c r="GN2274" s="12"/>
      <c r="GO2274" s="12"/>
      <c r="GP2274" s="12"/>
      <c r="GQ2274" s="12"/>
      <c r="GR2274" s="12"/>
    </row>
    <row r="2275" spans="1:200" x14ac:dyDescent="0.2">
      <c r="A2275" s="79">
        <f t="shared" si="765"/>
        <v>45347</v>
      </c>
      <c r="B2275" s="80" t="str">
        <f t="shared" ca="1" si="766"/>
        <v>n.d</v>
      </c>
      <c r="C2275" s="81">
        <f t="shared" ca="1" si="767"/>
        <v>1136.6050237500001</v>
      </c>
      <c r="D2275" s="82">
        <f ca="1">IF(A2275&lt;$B$1,VLOOKUP(A2275,[1]DI!$A$4:$B$15000,2,FALSE),0)</f>
        <v>0</v>
      </c>
      <c r="E2275" s="81">
        <f t="shared" ca="1" si="768"/>
        <v>0</v>
      </c>
      <c r="F2275" s="83">
        <f t="shared" si="763"/>
        <v>1.1679999999999999</v>
      </c>
      <c r="G2275" s="84">
        <f t="shared" ca="1" si="769"/>
        <v>1</v>
      </c>
      <c r="H2275" s="81">
        <f ca="1">TRUNC(PRODUCT(G$10:G2274),15)</f>
        <v>1.40945772534528</v>
      </c>
      <c r="I2275" s="81">
        <f t="shared" ca="1" si="770"/>
        <v>1.40945772534528</v>
      </c>
      <c r="J2275" s="81">
        <f t="shared" ca="1" si="771"/>
        <v>1</v>
      </c>
      <c r="K2275" s="81">
        <f t="shared" ca="1" si="772"/>
        <v>0</v>
      </c>
      <c r="L2275" s="85">
        <f>IF(VLOOKUP(A2275,$U$12:$AD$125,8)=VLOOKUP(A2274,$U$12:$AD$125,8),0,VLOOKUP(A2275,U$12:$AD$125,8))</f>
        <v>0</v>
      </c>
      <c r="M2275" s="86">
        <f>IF(L2275&gt;0,VLOOKUP(L2275,T$12:$AC$125,7),0)</f>
        <v>0</v>
      </c>
      <c r="N2275" s="81">
        <f t="shared" si="764"/>
        <v>0</v>
      </c>
      <c r="O2275" s="81">
        <f t="shared" ca="1" si="773"/>
        <v>0</v>
      </c>
      <c r="P2275" s="87" t="str">
        <f t="shared" si="774"/>
        <v>A+J=</v>
      </c>
      <c r="Q2275" s="88">
        <f t="shared" si="775"/>
        <v>45406</v>
      </c>
      <c r="R2275" s="7"/>
      <c r="S2275" s="7"/>
      <c r="T2275" s="7"/>
      <c r="U2275" s="7"/>
      <c r="V2275" s="7"/>
      <c r="W2275" s="7"/>
      <c r="X2275" s="7"/>
      <c r="Y2275" s="7"/>
      <c r="Z2275" s="7"/>
      <c r="AA2275" s="7"/>
      <c r="AB2275" s="7"/>
      <c r="AC2275" s="7"/>
      <c r="AD2275" s="7"/>
      <c r="AE2275" s="7"/>
      <c r="AF2275" s="65"/>
      <c r="AG2275" s="9"/>
      <c r="AH2275" s="9"/>
      <c r="AI2275" s="4"/>
      <c r="AJ2275" s="10"/>
      <c r="AK2275" s="4"/>
      <c r="AL2275" s="65"/>
      <c r="AM2275" s="10"/>
      <c r="AN2275" s="9"/>
      <c r="AO2275" s="7"/>
      <c r="AP2275" s="11"/>
      <c r="AQ2275" s="9"/>
      <c r="AR2275" s="8"/>
      <c r="AS2275" s="65"/>
      <c r="AT2275" s="12"/>
      <c r="AU2275" s="12"/>
      <c r="AV2275" s="22"/>
      <c r="AW2275" s="12"/>
      <c r="AX2275" s="12"/>
      <c r="AY2275" s="12"/>
      <c r="AZ2275" s="12"/>
      <c r="BA2275" s="12"/>
      <c r="BB2275" s="12"/>
      <c r="BC2275" s="12"/>
      <c r="BD2275" s="12"/>
      <c r="BE2275" s="12"/>
      <c r="BF2275" s="12"/>
      <c r="BG2275" s="12"/>
      <c r="BH2275" s="12"/>
      <c r="BI2275" s="12"/>
      <c r="BJ2275" s="12"/>
      <c r="BK2275" s="12"/>
      <c r="BL2275" s="12"/>
      <c r="BM2275" s="12"/>
      <c r="BN2275" s="12"/>
      <c r="BO2275" s="12"/>
      <c r="BP2275" s="12"/>
      <c r="BQ2275" s="12"/>
      <c r="BR2275" s="12"/>
      <c r="BS2275" s="12"/>
      <c r="BT2275" s="12"/>
      <c r="BU2275" s="12"/>
      <c r="BV2275" s="12"/>
      <c r="BW2275" s="12"/>
      <c r="BX2275" s="12"/>
      <c r="BY2275" s="12"/>
      <c r="BZ2275" s="12"/>
      <c r="CA2275" s="12"/>
      <c r="CB2275" s="12"/>
      <c r="CC2275" s="12"/>
      <c r="CD2275" s="12"/>
      <c r="CE2275" s="12"/>
      <c r="CF2275" s="12"/>
      <c r="CG2275" s="12"/>
      <c r="CH2275" s="12"/>
      <c r="CI2275" s="12"/>
      <c r="CJ2275" s="12"/>
      <c r="CK2275" s="12"/>
      <c r="CL2275" s="12"/>
      <c r="CM2275" s="12"/>
      <c r="CN2275" s="12"/>
      <c r="CO2275" s="12"/>
      <c r="CP2275" s="12"/>
      <c r="CQ2275" s="12"/>
      <c r="CR2275" s="12"/>
      <c r="CS2275" s="12"/>
      <c r="CT2275" s="12"/>
      <c r="CU2275" s="12"/>
      <c r="CV2275" s="12"/>
      <c r="CW2275" s="12"/>
      <c r="CX2275" s="12"/>
      <c r="CY2275" s="12"/>
      <c r="CZ2275" s="12"/>
      <c r="DA2275" s="12"/>
      <c r="DB2275" s="12"/>
      <c r="DC2275" s="12"/>
      <c r="DD2275" s="12"/>
      <c r="DE2275" s="12"/>
      <c r="DF2275" s="12"/>
      <c r="DG2275" s="12"/>
      <c r="DH2275" s="12"/>
      <c r="DI2275" s="12"/>
      <c r="DJ2275" s="12"/>
      <c r="DK2275" s="12"/>
      <c r="DL2275" s="12"/>
      <c r="DM2275" s="12"/>
      <c r="DN2275" s="12"/>
      <c r="DO2275" s="12"/>
      <c r="DP2275" s="12"/>
      <c r="DQ2275" s="12"/>
      <c r="DR2275" s="12"/>
      <c r="DS2275" s="12"/>
      <c r="DT2275" s="12"/>
      <c r="DU2275" s="12"/>
      <c r="DV2275" s="12"/>
      <c r="DW2275" s="12"/>
      <c r="DX2275" s="12"/>
      <c r="DY2275" s="12"/>
      <c r="DZ2275" s="12"/>
      <c r="EA2275" s="12"/>
      <c r="EB2275" s="12"/>
      <c r="EC2275" s="12"/>
      <c r="ED2275" s="12"/>
      <c r="EE2275" s="12"/>
      <c r="EF2275" s="12"/>
      <c r="EG2275" s="12"/>
      <c r="EH2275" s="12"/>
      <c r="EI2275" s="12"/>
      <c r="EJ2275" s="12"/>
      <c r="EK2275" s="12"/>
      <c r="EL2275" s="12"/>
      <c r="EM2275" s="12"/>
      <c r="EN2275" s="12"/>
      <c r="EO2275" s="12"/>
      <c r="EP2275" s="12"/>
      <c r="EQ2275" s="12"/>
      <c r="ER2275" s="12"/>
      <c r="ES2275" s="12"/>
      <c r="ET2275" s="12"/>
      <c r="EU2275" s="12"/>
      <c r="EV2275" s="12"/>
      <c r="EW2275" s="12"/>
      <c r="EX2275" s="12"/>
      <c r="EY2275" s="12"/>
      <c r="EZ2275" s="12"/>
      <c r="FA2275" s="12"/>
      <c r="FB2275" s="12"/>
      <c r="FC2275" s="12"/>
      <c r="FD2275" s="12"/>
      <c r="FE2275" s="12"/>
      <c r="FF2275" s="12"/>
      <c r="FG2275" s="12"/>
      <c r="FH2275" s="12"/>
      <c r="FI2275" s="12"/>
      <c r="FJ2275" s="12"/>
      <c r="FK2275" s="12"/>
      <c r="FL2275" s="12"/>
      <c r="FM2275" s="12"/>
      <c r="FN2275" s="12"/>
      <c r="FO2275" s="12"/>
      <c r="FP2275" s="12"/>
      <c r="FQ2275" s="12"/>
      <c r="FR2275" s="12"/>
      <c r="FS2275" s="12"/>
      <c r="FT2275" s="12"/>
      <c r="FU2275" s="12"/>
      <c r="FV2275" s="12"/>
      <c r="FW2275" s="12"/>
      <c r="FX2275" s="12"/>
      <c r="FY2275" s="12"/>
      <c r="FZ2275" s="12"/>
      <c r="GA2275" s="12"/>
      <c r="GB2275" s="12"/>
      <c r="GC2275" s="12"/>
      <c r="GD2275" s="12"/>
      <c r="GE2275" s="12"/>
      <c r="GF2275" s="12"/>
      <c r="GG2275" s="12"/>
      <c r="GH2275" s="12"/>
      <c r="GI2275" s="12"/>
      <c r="GJ2275" s="12"/>
      <c r="GK2275" s="12"/>
      <c r="GL2275" s="12"/>
      <c r="GM2275" s="12"/>
      <c r="GN2275" s="12"/>
      <c r="GO2275" s="12"/>
      <c r="GP2275" s="12"/>
      <c r="GQ2275" s="12"/>
      <c r="GR2275" s="12"/>
    </row>
    <row r="2276" spans="1:200" x14ac:dyDescent="0.2">
      <c r="A2276" s="79">
        <f t="shared" si="765"/>
        <v>45348</v>
      </c>
      <c r="B2276" s="80" t="str">
        <f t="shared" ca="1" si="766"/>
        <v>n.d</v>
      </c>
      <c r="C2276" s="81">
        <f t="shared" ca="1" si="767"/>
        <v>1136.6050237500001</v>
      </c>
      <c r="D2276" s="82">
        <f ca="1">IF(A2276&lt;$B$1,VLOOKUP(A2276,[1]DI!$A$4:$B$15000,2,FALSE),0)</f>
        <v>0</v>
      </c>
      <c r="E2276" s="81">
        <f t="shared" ca="1" si="768"/>
        <v>0</v>
      </c>
      <c r="F2276" s="83">
        <f t="shared" si="763"/>
        <v>1.1679999999999999</v>
      </c>
      <c r="G2276" s="84">
        <f t="shared" ca="1" si="769"/>
        <v>1</v>
      </c>
      <c r="H2276" s="81">
        <f ca="1">TRUNC(PRODUCT(G$10:G2275),15)</f>
        <v>1.40945772534528</v>
      </c>
      <c r="I2276" s="81">
        <f t="shared" ca="1" si="770"/>
        <v>1.40945772534528</v>
      </c>
      <c r="J2276" s="81">
        <f t="shared" ca="1" si="771"/>
        <v>1</v>
      </c>
      <c r="K2276" s="81">
        <f t="shared" ca="1" si="772"/>
        <v>0</v>
      </c>
      <c r="L2276" s="85">
        <f>IF(VLOOKUP(A2276,$U$12:$AD$125,8)=VLOOKUP(A2275,$U$12:$AD$125,8),0,VLOOKUP(A2276,U$12:$AD$125,8))</f>
        <v>0</v>
      </c>
      <c r="M2276" s="86">
        <f>IF(L2276&gt;0,VLOOKUP(L2276,T$12:$AC$125,7),0)</f>
        <v>0</v>
      </c>
      <c r="N2276" s="81">
        <f t="shared" si="764"/>
        <v>0</v>
      </c>
      <c r="O2276" s="81">
        <f t="shared" ca="1" si="773"/>
        <v>0</v>
      </c>
      <c r="P2276" s="87" t="str">
        <f t="shared" si="774"/>
        <v>A+J=</v>
      </c>
      <c r="Q2276" s="88">
        <f t="shared" si="775"/>
        <v>45406</v>
      </c>
      <c r="R2276" s="7"/>
      <c r="S2276" s="7"/>
      <c r="T2276" s="7"/>
      <c r="U2276" s="7"/>
      <c r="V2276" s="7"/>
      <c r="W2276" s="7"/>
      <c r="X2276" s="7"/>
      <c r="Y2276" s="7"/>
      <c r="Z2276" s="7"/>
      <c r="AA2276" s="7"/>
      <c r="AB2276" s="7"/>
      <c r="AC2276" s="7"/>
      <c r="AD2276" s="7"/>
      <c r="AE2276" s="7"/>
      <c r="AF2276" s="65"/>
      <c r="AG2276" s="9"/>
      <c r="AH2276" s="9"/>
      <c r="AI2276" s="4"/>
      <c r="AJ2276" s="10"/>
      <c r="AK2276" s="4"/>
      <c r="AL2276" s="65"/>
      <c r="AM2276" s="10"/>
      <c r="AN2276" s="9"/>
      <c r="AO2276" s="7"/>
      <c r="AP2276" s="11"/>
      <c r="AQ2276" s="9"/>
      <c r="AR2276" s="8"/>
      <c r="AS2276" s="65"/>
      <c r="AT2276" s="12"/>
      <c r="AU2276" s="12"/>
      <c r="AV2276" s="22"/>
      <c r="AW2276" s="12"/>
      <c r="AX2276" s="12"/>
      <c r="AY2276" s="12"/>
      <c r="AZ2276" s="12"/>
      <c r="BA2276" s="12"/>
      <c r="BB2276" s="12"/>
      <c r="BC2276" s="12"/>
      <c r="BD2276" s="12"/>
      <c r="BE2276" s="12"/>
      <c r="BF2276" s="12"/>
      <c r="BG2276" s="12"/>
      <c r="BH2276" s="12"/>
      <c r="BI2276" s="12"/>
      <c r="BJ2276" s="12"/>
      <c r="BK2276" s="12"/>
      <c r="BL2276" s="12"/>
      <c r="BM2276" s="12"/>
      <c r="BN2276" s="12"/>
      <c r="BO2276" s="12"/>
      <c r="BP2276" s="12"/>
      <c r="BQ2276" s="12"/>
      <c r="BR2276" s="12"/>
      <c r="BS2276" s="12"/>
      <c r="BT2276" s="12"/>
      <c r="BU2276" s="12"/>
      <c r="BV2276" s="12"/>
      <c r="BW2276" s="12"/>
      <c r="BX2276" s="12"/>
      <c r="BY2276" s="12"/>
      <c r="BZ2276" s="12"/>
      <c r="CA2276" s="12"/>
      <c r="CB2276" s="12"/>
      <c r="CC2276" s="12"/>
      <c r="CD2276" s="12"/>
      <c r="CE2276" s="12"/>
      <c r="CF2276" s="12"/>
      <c r="CG2276" s="12"/>
      <c r="CH2276" s="12"/>
      <c r="CI2276" s="12"/>
      <c r="CJ2276" s="12"/>
      <c r="CK2276" s="12"/>
      <c r="CL2276" s="12"/>
      <c r="CM2276" s="12"/>
      <c r="CN2276" s="12"/>
      <c r="CO2276" s="12"/>
      <c r="CP2276" s="12"/>
      <c r="CQ2276" s="12"/>
      <c r="CR2276" s="12"/>
      <c r="CS2276" s="12"/>
      <c r="CT2276" s="12"/>
      <c r="CU2276" s="12"/>
      <c r="CV2276" s="12"/>
      <c r="CW2276" s="12"/>
      <c r="CX2276" s="12"/>
      <c r="CY2276" s="12"/>
      <c r="CZ2276" s="12"/>
      <c r="DA2276" s="12"/>
      <c r="DB2276" s="12"/>
      <c r="DC2276" s="12"/>
      <c r="DD2276" s="12"/>
      <c r="DE2276" s="12"/>
      <c r="DF2276" s="12"/>
      <c r="DG2276" s="12"/>
      <c r="DH2276" s="12"/>
      <c r="DI2276" s="12"/>
      <c r="DJ2276" s="12"/>
      <c r="DK2276" s="12"/>
      <c r="DL2276" s="12"/>
      <c r="DM2276" s="12"/>
      <c r="DN2276" s="12"/>
      <c r="DO2276" s="12"/>
      <c r="DP2276" s="12"/>
      <c r="DQ2276" s="12"/>
      <c r="DR2276" s="12"/>
      <c r="DS2276" s="12"/>
      <c r="DT2276" s="12"/>
      <c r="DU2276" s="12"/>
      <c r="DV2276" s="12"/>
      <c r="DW2276" s="12"/>
      <c r="DX2276" s="12"/>
      <c r="DY2276" s="12"/>
      <c r="DZ2276" s="12"/>
      <c r="EA2276" s="12"/>
      <c r="EB2276" s="12"/>
      <c r="EC2276" s="12"/>
      <c r="ED2276" s="12"/>
      <c r="EE2276" s="12"/>
      <c r="EF2276" s="12"/>
      <c r="EG2276" s="12"/>
      <c r="EH2276" s="12"/>
      <c r="EI2276" s="12"/>
      <c r="EJ2276" s="12"/>
      <c r="EK2276" s="12"/>
      <c r="EL2276" s="12"/>
      <c r="EM2276" s="12"/>
      <c r="EN2276" s="12"/>
      <c r="EO2276" s="12"/>
      <c r="EP2276" s="12"/>
      <c r="EQ2276" s="12"/>
      <c r="ER2276" s="12"/>
      <c r="ES2276" s="12"/>
      <c r="ET2276" s="12"/>
      <c r="EU2276" s="12"/>
      <c r="EV2276" s="12"/>
      <c r="EW2276" s="12"/>
      <c r="EX2276" s="12"/>
      <c r="EY2276" s="12"/>
      <c r="EZ2276" s="12"/>
      <c r="FA2276" s="12"/>
      <c r="FB2276" s="12"/>
      <c r="FC2276" s="12"/>
      <c r="FD2276" s="12"/>
      <c r="FE2276" s="12"/>
      <c r="FF2276" s="12"/>
      <c r="FG2276" s="12"/>
      <c r="FH2276" s="12"/>
      <c r="FI2276" s="12"/>
      <c r="FJ2276" s="12"/>
      <c r="FK2276" s="12"/>
      <c r="FL2276" s="12"/>
      <c r="FM2276" s="12"/>
      <c r="FN2276" s="12"/>
      <c r="FO2276" s="12"/>
      <c r="FP2276" s="12"/>
      <c r="FQ2276" s="12"/>
      <c r="FR2276" s="12"/>
      <c r="FS2276" s="12"/>
      <c r="FT2276" s="12"/>
      <c r="FU2276" s="12"/>
      <c r="FV2276" s="12"/>
      <c r="FW2276" s="12"/>
      <c r="FX2276" s="12"/>
      <c r="FY2276" s="12"/>
      <c r="FZ2276" s="12"/>
      <c r="GA2276" s="12"/>
      <c r="GB2276" s="12"/>
      <c r="GC2276" s="12"/>
      <c r="GD2276" s="12"/>
      <c r="GE2276" s="12"/>
      <c r="GF2276" s="12"/>
      <c r="GG2276" s="12"/>
      <c r="GH2276" s="12"/>
      <c r="GI2276" s="12"/>
      <c r="GJ2276" s="12"/>
      <c r="GK2276" s="12"/>
      <c r="GL2276" s="12"/>
      <c r="GM2276" s="12"/>
      <c r="GN2276" s="12"/>
      <c r="GO2276" s="12"/>
      <c r="GP2276" s="12"/>
      <c r="GQ2276" s="12"/>
      <c r="GR2276" s="12"/>
    </row>
    <row r="2277" spans="1:200" x14ac:dyDescent="0.2">
      <c r="A2277" s="79">
        <f t="shared" si="765"/>
        <v>45349</v>
      </c>
      <c r="B2277" s="80" t="str">
        <f t="shared" ca="1" si="766"/>
        <v>n.d</v>
      </c>
      <c r="C2277" s="81">
        <f t="shared" ca="1" si="767"/>
        <v>1136.6050237500001</v>
      </c>
      <c r="D2277" s="82">
        <f ca="1">IF(A2277&lt;$B$1,VLOOKUP(A2277,[1]DI!$A$4:$B$15000,2,FALSE),0)</f>
        <v>0</v>
      </c>
      <c r="E2277" s="81">
        <f t="shared" ca="1" si="768"/>
        <v>0</v>
      </c>
      <c r="F2277" s="83">
        <f t="shared" si="763"/>
        <v>1.1679999999999999</v>
      </c>
      <c r="G2277" s="84">
        <f t="shared" ca="1" si="769"/>
        <v>1</v>
      </c>
      <c r="H2277" s="81">
        <f ca="1">TRUNC(PRODUCT(G$10:G2276),15)</f>
        <v>1.40945772534528</v>
      </c>
      <c r="I2277" s="81">
        <f t="shared" ca="1" si="770"/>
        <v>1.40945772534528</v>
      </c>
      <c r="J2277" s="81">
        <f t="shared" ca="1" si="771"/>
        <v>1</v>
      </c>
      <c r="K2277" s="81">
        <f t="shared" ca="1" si="772"/>
        <v>0</v>
      </c>
      <c r="L2277" s="85">
        <f>IF(VLOOKUP(A2277,$U$12:$AD$125,8)=VLOOKUP(A2276,$U$12:$AD$125,8),0,VLOOKUP(A2277,U$12:$AD$125,8))</f>
        <v>0</v>
      </c>
      <c r="M2277" s="86">
        <f>IF(L2277&gt;0,VLOOKUP(L2277,T$12:$AC$125,7),0)</f>
        <v>0</v>
      </c>
      <c r="N2277" s="81">
        <f t="shared" si="764"/>
        <v>0</v>
      </c>
      <c r="O2277" s="81">
        <f t="shared" ca="1" si="773"/>
        <v>0</v>
      </c>
      <c r="P2277" s="87" t="str">
        <f t="shared" si="774"/>
        <v>A+J=</v>
      </c>
      <c r="Q2277" s="88">
        <f t="shared" si="775"/>
        <v>45406</v>
      </c>
      <c r="R2277" s="7"/>
      <c r="S2277" s="7"/>
      <c r="T2277" s="7"/>
      <c r="U2277" s="7"/>
      <c r="V2277" s="7"/>
      <c r="W2277" s="7"/>
      <c r="X2277" s="7"/>
      <c r="Y2277" s="7"/>
      <c r="Z2277" s="7"/>
      <c r="AA2277" s="7"/>
      <c r="AB2277" s="7"/>
      <c r="AC2277" s="7"/>
      <c r="AD2277" s="7"/>
      <c r="AE2277" s="7"/>
      <c r="AF2277" s="65"/>
      <c r="AG2277" s="9"/>
      <c r="AH2277" s="9"/>
      <c r="AI2277" s="4"/>
      <c r="AJ2277" s="10"/>
      <c r="AK2277" s="4"/>
      <c r="AL2277" s="65"/>
      <c r="AM2277" s="10"/>
      <c r="AN2277" s="9"/>
      <c r="AO2277" s="7"/>
      <c r="AP2277" s="11"/>
      <c r="AQ2277" s="9"/>
      <c r="AR2277" s="8"/>
      <c r="AS2277" s="65"/>
      <c r="AT2277" s="12"/>
      <c r="AU2277" s="12"/>
      <c r="AV2277" s="22"/>
      <c r="AW2277" s="12"/>
      <c r="AX2277" s="12"/>
      <c r="AY2277" s="12"/>
      <c r="AZ2277" s="12"/>
      <c r="BA2277" s="12"/>
      <c r="BB2277" s="12"/>
      <c r="BC2277" s="12"/>
      <c r="BD2277" s="12"/>
      <c r="BE2277" s="12"/>
      <c r="BF2277" s="12"/>
      <c r="BG2277" s="12"/>
      <c r="BH2277" s="12"/>
      <c r="BI2277" s="12"/>
      <c r="BJ2277" s="12"/>
      <c r="BK2277" s="12"/>
      <c r="BL2277" s="12"/>
      <c r="BM2277" s="12"/>
      <c r="BN2277" s="12"/>
      <c r="BO2277" s="12"/>
      <c r="BP2277" s="12"/>
      <c r="BQ2277" s="12"/>
      <c r="BR2277" s="12"/>
      <c r="BS2277" s="12"/>
      <c r="BT2277" s="12"/>
      <c r="BU2277" s="12"/>
      <c r="BV2277" s="12"/>
      <c r="BW2277" s="12"/>
      <c r="BX2277" s="12"/>
      <c r="BY2277" s="12"/>
      <c r="BZ2277" s="12"/>
      <c r="CA2277" s="12"/>
      <c r="CB2277" s="12"/>
      <c r="CC2277" s="12"/>
      <c r="CD2277" s="12"/>
      <c r="CE2277" s="12"/>
      <c r="CF2277" s="12"/>
      <c r="CG2277" s="12"/>
      <c r="CH2277" s="12"/>
      <c r="CI2277" s="12"/>
      <c r="CJ2277" s="12"/>
      <c r="CK2277" s="12"/>
      <c r="CL2277" s="12"/>
      <c r="CM2277" s="12"/>
      <c r="CN2277" s="12"/>
      <c r="CO2277" s="12"/>
      <c r="CP2277" s="12"/>
      <c r="CQ2277" s="12"/>
      <c r="CR2277" s="12"/>
      <c r="CS2277" s="12"/>
      <c r="CT2277" s="12"/>
      <c r="CU2277" s="12"/>
      <c r="CV2277" s="12"/>
      <c r="CW2277" s="12"/>
      <c r="CX2277" s="12"/>
      <c r="CY2277" s="12"/>
      <c r="CZ2277" s="12"/>
      <c r="DA2277" s="12"/>
      <c r="DB2277" s="12"/>
      <c r="DC2277" s="12"/>
      <c r="DD2277" s="12"/>
      <c r="DE2277" s="12"/>
      <c r="DF2277" s="12"/>
      <c r="DG2277" s="12"/>
      <c r="DH2277" s="12"/>
      <c r="DI2277" s="12"/>
      <c r="DJ2277" s="12"/>
      <c r="DK2277" s="12"/>
      <c r="DL2277" s="12"/>
      <c r="DM2277" s="12"/>
      <c r="DN2277" s="12"/>
      <c r="DO2277" s="12"/>
      <c r="DP2277" s="12"/>
      <c r="DQ2277" s="12"/>
      <c r="DR2277" s="12"/>
      <c r="DS2277" s="12"/>
      <c r="DT2277" s="12"/>
      <c r="DU2277" s="12"/>
      <c r="DV2277" s="12"/>
      <c r="DW2277" s="12"/>
      <c r="DX2277" s="12"/>
      <c r="DY2277" s="12"/>
      <c r="DZ2277" s="12"/>
      <c r="EA2277" s="12"/>
      <c r="EB2277" s="12"/>
      <c r="EC2277" s="12"/>
      <c r="ED2277" s="12"/>
      <c r="EE2277" s="12"/>
      <c r="EF2277" s="12"/>
      <c r="EG2277" s="12"/>
      <c r="EH2277" s="12"/>
      <c r="EI2277" s="12"/>
      <c r="EJ2277" s="12"/>
      <c r="EK2277" s="12"/>
      <c r="EL2277" s="12"/>
      <c r="EM2277" s="12"/>
      <c r="EN2277" s="12"/>
      <c r="EO2277" s="12"/>
      <c r="EP2277" s="12"/>
      <c r="EQ2277" s="12"/>
      <c r="ER2277" s="12"/>
      <c r="ES2277" s="12"/>
      <c r="ET2277" s="12"/>
      <c r="EU2277" s="12"/>
      <c r="EV2277" s="12"/>
      <c r="EW2277" s="12"/>
      <c r="EX2277" s="12"/>
      <c r="EY2277" s="12"/>
      <c r="EZ2277" s="12"/>
      <c r="FA2277" s="12"/>
      <c r="FB2277" s="12"/>
      <c r="FC2277" s="12"/>
      <c r="FD2277" s="12"/>
      <c r="FE2277" s="12"/>
      <c r="FF2277" s="12"/>
      <c r="FG2277" s="12"/>
      <c r="FH2277" s="12"/>
      <c r="FI2277" s="12"/>
      <c r="FJ2277" s="12"/>
      <c r="FK2277" s="12"/>
      <c r="FL2277" s="12"/>
      <c r="FM2277" s="12"/>
      <c r="FN2277" s="12"/>
      <c r="FO2277" s="12"/>
      <c r="FP2277" s="12"/>
      <c r="FQ2277" s="12"/>
      <c r="FR2277" s="12"/>
      <c r="FS2277" s="12"/>
      <c r="FT2277" s="12"/>
      <c r="FU2277" s="12"/>
      <c r="FV2277" s="12"/>
      <c r="FW2277" s="12"/>
      <c r="FX2277" s="12"/>
      <c r="FY2277" s="12"/>
      <c r="FZ2277" s="12"/>
      <c r="GA2277" s="12"/>
      <c r="GB2277" s="12"/>
      <c r="GC2277" s="12"/>
      <c r="GD2277" s="12"/>
      <c r="GE2277" s="12"/>
      <c r="GF2277" s="12"/>
      <c r="GG2277" s="12"/>
      <c r="GH2277" s="12"/>
      <c r="GI2277" s="12"/>
      <c r="GJ2277" s="12"/>
      <c r="GK2277" s="12"/>
      <c r="GL2277" s="12"/>
      <c r="GM2277" s="12"/>
      <c r="GN2277" s="12"/>
      <c r="GO2277" s="12"/>
      <c r="GP2277" s="12"/>
      <c r="GQ2277" s="12"/>
      <c r="GR2277" s="12"/>
    </row>
    <row r="2278" spans="1:200" x14ac:dyDescent="0.2">
      <c r="A2278" s="79">
        <f t="shared" si="765"/>
        <v>45350</v>
      </c>
      <c r="B2278" s="80" t="str">
        <f t="shared" ca="1" si="766"/>
        <v>n.d</v>
      </c>
      <c r="C2278" s="81">
        <f t="shared" ca="1" si="767"/>
        <v>1136.6050237500001</v>
      </c>
      <c r="D2278" s="82">
        <f ca="1">IF(A2278&lt;$B$1,VLOOKUP(A2278,[1]DI!$A$4:$B$15000,2,FALSE),0)</f>
        <v>0</v>
      </c>
      <c r="E2278" s="81">
        <f t="shared" ca="1" si="768"/>
        <v>0</v>
      </c>
      <c r="F2278" s="83">
        <f t="shared" si="763"/>
        <v>1.1679999999999999</v>
      </c>
      <c r="G2278" s="84">
        <f t="shared" ca="1" si="769"/>
        <v>1</v>
      </c>
      <c r="H2278" s="81">
        <f ca="1">TRUNC(PRODUCT(G$10:G2277),15)</f>
        <v>1.40945772534528</v>
      </c>
      <c r="I2278" s="81">
        <f t="shared" ca="1" si="770"/>
        <v>1.40945772534528</v>
      </c>
      <c r="J2278" s="81">
        <f t="shared" ca="1" si="771"/>
        <v>1</v>
      </c>
      <c r="K2278" s="81">
        <f t="shared" ca="1" si="772"/>
        <v>0</v>
      </c>
      <c r="L2278" s="85">
        <f>IF(VLOOKUP(A2278,$U$12:$AD$125,8)=VLOOKUP(A2277,$U$12:$AD$125,8),0,VLOOKUP(A2278,U$12:$AD$125,8))</f>
        <v>0</v>
      </c>
      <c r="M2278" s="86">
        <f>IF(L2278&gt;0,VLOOKUP(L2278,T$12:$AC$125,7),0)</f>
        <v>0</v>
      </c>
      <c r="N2278" s="81">
        <f t="shared" si="764"/>
        <v>0</v>
      </c>
      <c r="O2278" s="81">
        <f t="shared" ca="1" si="773"/>
        <v>0</v>
      </c>
      <c r="P2278" s="87" t="str">
        <f t="shared" si="774"/>
        <v>A+J=</v>
      </c>
      <c r="Q2278" s="88">
        <f t="shared" si="775"/>
        <v>45406</v>
      </c>
      <c r="R2278" s="7"/>
      <c r="S2278" s="7"/>
      <c r="T2278" s="7"/>
      <c r="U2278" s="7"/>
      <c r="V2278" s="7"/>
      <c r="W2278" s="7"/>
      <c r="X2278" s="7"/>
      <c r="Y2278" s="7"/>
      <c r="Z2278" s="7"/>
      <c r="AA2278" s="7"/>
      <c r="AB2278" s="7"/>
      <c r="AC2278" s="7"/>
      <c r="AD2278" s="7"/>
      <c r="AE2278" s="7"/>
      <c r="AF2278" s="65"/>
      <c r="AG2278" s="9"/>
      <c r="AH2278" s="9"/>
      <c r="AI2278" s="4"/>
      <c r="AJ2278" s="10"/>
      <c r="AK2278" s="4"/>
      <c r="AL2278" s="65"/>
      <c r="AM2278" s="10"/>
      <c r="AN2278" s="9"/>
      <c r="AO2278" s="7"/>
      <c r="AP2278" s="11"/>
      <c r="AQ2278" s="9"/>
      <c r="AR2278" s="8"/>
      <c r="AS2278" s="65"/>
      <c r="AT2278" s="12"/>
      <c r="AU2278" s="12"/>
      <c r="AV2278" s="22"/>
      <c r="AW2278" s="12"/>
      <c r="AX2278" s="12"/>
      <c r="AY2278" s="12"/>
      <c r="AZ2278" s="12"/>
      <c r="BA2278" s="12"/>
      <c r="BB2278" s="12"/>
      <c r="BC2278" s="12"/>
      <c r="BD2278" s="12"/>
      <c r="BE2278" s="12"/>
      <c r="BF2278" s="12"/>
      <c r="BG2278" s="12"/>
      <c r="BH2278" s="12"/>
      <c r="BI2278" s="12"/>
      <c r="BJ2278" s="12"/>
      <c r="BK2278" s="12"/>
      <c r="BL2278" s="12"/>
      <c r="BM2278" s="12"/>
      <c r="BN2278" s="12"/>
      <c r="BO2278" s="12"/>
      <c r="BP2278" s="12"/>
      <c r="BQ2278" s="12"/>
      <c r="BR2278" s="12"/>
      <c r="BS2278" s="12"/>
      <c r="BT2278" s="12"/>
      <c r="BU2278" s="12"/>
      <c r="BV2278" s="12"/>
      <c r="BW2278" s="12"/>
      <c r="BX2278" s="12"/>
      <c r="BY2278" s="12"/>
      <c r="BZ2278" s="12"/>
      <c r="CA2278" s="12"/>
      <c r="CB2278" s="12"/>
      <c r="CC2278" s="12"/>
      <c r="CD2278" s="12"/>
      <c r="CE2278" s="12"/>
      <c r="CF2278" s="12"/>
      <c r="CG2278" s="12"/>
      <c r="CH2278" s="12"/>
      <c r="CI2278" s="12"/>
      <c r="CJ2278" s="12"/>
      <c r="CK2278" s="12"/>
      <c r="CL2278" s="12"/>
      <c r="CM2278" s="12"/>
      <c r="CN2278" s="12"/>
      <c r="CO2278" s="12"/>
      <c r="CP2278" s="12"/>
      <c r="CQ2278" s="12"/>
      <c r="CR2278" s="12"/>
      <c r="CS2278" s="12"/>
      <c r="CT2278" s="12"/>
      <c r="CU2278" s="12"/>
      <c r="CV2278" s="12"/>
      <c r="CW2278" s="12"/>
      <c r="CX2278" s="12"/>
      <c r="CY2278" s="12"/>
      <c r="CZ2278" s="12"/>
      <c r="DA2278" s="12"/>
      <c r="DB2278" s="12"/>
      <c r="DC2278" s="12"/>
      <c r="DD2278" s="12"/>
      <c r="DE2278" s="12"/>
      <c r="DF2278" s="12"/>
      <c r="DG2278" s="12"/>
      <c r="DH2278" s="12"/>
      <c r="DI2278" s="12"/>
      <c r="DJ2278" s="12"/>
      <c r="DK2278" s="12"/>
      <c r="DL2278" s="12"/>
      <c r="DM2278" s="12"/>
      <c r="DN2278" s="12"/>
      <c r="DO2278" s="12"/>
      <c r="DP2278" s="12"/>
      <c r="DQ2278" s="12"/>
      <c r="DR2278" s="12"/>
      <c r="DS2278" s="12"/>
      <c r="DT2278" s="12"/>
      <c r="DU2278" s="12"/>
      <c r="DV2278" s="12"/>
      <c r="DW2278" s="12"/>
      <c r="DX2278" s="12"/>
      <c r="DY2278" s="12"/>
      <c r="DZ2278" s="12"/>
      <c r="EA2278" s="12"/>
      <c r="EB2278" s="12"/>
      <c r="EC2278" s="12"/>
      <c r="ED2278" s="12"/>
      <c r="EE2278" s="12"/>
      <c r="EF2278" s="12"/>
      <c r="EG2278" s="12"/>
      <c r="EH2278" s="12"/>
      <c r="EI2278" s="12"/>
      <c r="EJ2278" s="12"/>
      <c r="EK2278" s="12"/>
      <c r="EL2278" s="12"/>
      <c r="EM2278" s="12"/>
      <c r="EN2278" s="12"/>
      <c r="EO2278" s="12"/>
      <c r="EP2278" s="12"/>
      <c r="EQ2278" s="12"/>
      <c r="ER2278" s="12"/>
      <c r="ES2278" s="12"/>
      <c r="ET2278" s="12"/>
      <c r="EU2278" s="12"/>
      <c r="EV2278" s="12"/>
      <c r="EW2278" s="12"/>
      <c r="EX2278" s="12"/>
      <c r="EY2278" s="12"/>
      <c r="EZ2278" s="12"/>
      <c r="FA2278" s="12"/>
      <c r="FB2278" s="12"/>
      <c r="FC2278" s="12"/>
      <c r="FD2278" s="12"/>
      <c r="FE2278" s="12"/>
      <c r="FF2278" s="12"/>
      <c r="FG2278" s="12"/>
      <c r="FH2278" s="12"/>
      <c r="FI2278" s="12"/>
      <c r="FJ2278" s="12"/>
      <c r="FK2278" s="12"/>
      <c r="FL2278" s="12"/>
      <c r="FM2278" s="12"/>
      <c r="FN2278" s="12"/>
      <c r="FO2278" s="12"/>
      <c r="FP2278" s="12"/>
      <c r="FQ2278" s="12"/>
      <c r="FR2278" s="12"/>
      <c r="FS2278" s="12"/>
      <c r="FT2278" s="12"/>
      <c r="FU2278" s="12"/>
      <c r="FV2278" s="12"/>
      <c r="FW2278" s="12"/>
      <c r="FX2278" s="12"/>
      <c r="FY2278" s="12"/>
      <c r="FZ2278" s="12"/>
      <c r="GA2278" s="12"/>
      <c r="GB2278" s="12"/>
      <c r="GC2278" s="12"/>
      <c r="GD2278" s="12"/>
      <c r="GE2278" s="12"/>
      <c r="GF2278" s="12"/>
      <c r="GG2278" s="12"/>
      <c r="GH2278" s="12"/>
      <c r="GI2278" s="12"/>
      <c r="GJ2278" s="12"/>
      <c r="GK2278" s="12"/>
      <c r="GL2278" s="12"/>
      <c r="GM2278" s="12"/>
      <c r="GN2278" s="12"/>
      <c r="GO2278" s="12"/>
      <c r="GP2278" s="12"/>
      <c r="GQ2278" s="12"/>
      <c r="GR2278" s="12"/>
    </row>
    <row r="2279" spans="1:200" x14ac:dyDescent="0.2">
      <c r="A2279" s="79">
        <f t="shared" si="765"/>
        <v>45351</v>
      </c>
      <c r="B2279" s="80" t="str">
        <f t="shared" ca="1" si="766"/>
        <v>n.d</v>
      </c>
      <c r="C2279" s="81">
        <f t="shared" ca="1" si="767"/>
        <v>1136.6050237500001</v>
      </c>
      <c r="D2279" s="82">
        <f ca="1">IF(A2279&lt;$B$1,VLOOKUP(A2279,[1]DI!$A$4:$B$15000,2,FALSE),0)</f>
        <v>0</v>
      </c>
      <c r="E2279" s="81">
        <f t="shared" ca="1" si="768"/>
        <v>0</v>
      </c>
      <c r="F2279" s="83">
        <f t="shared" si="763"/>
        <v>1.1679999999999999</v>
      </c>
      <c r="G2279" s="84">
        <f t="shared" ca="1" si="769"/>
        <v>1</v>
      </c>
      <c r="H2279" s="81">
        <f ca="1">TRUNC(PRODUCT(G$10:G2278),15)</f>
        <v>1.40945772534528</v>
      </c>
      <c r="I2279" s="81">
        <f t="shared" ca="1" si="770"/>
        <v>1.40945772534528</v>
      </c>
      <c r="J2279" s="81">
        <f t="shared" ca="1" si="771"/>
        <v>1</v>
      </c>
      <c r="K2279" s="81">
        <f t="shared" ca="1" si="772"/>
        <v>0</v>
      </c>
      <c r="L2279" s="85">
        <f>IF(VLOOKUP(A2279,$U$12:$AD$125,8)=VLOOKUP(A2278,$U$12:$AD$125,8),0,VLOOKUP(A2279,U$12:$AD$125,8))</f>
        <v>0</v>
      </c>
      <c r="M2279" s="86">
        <f>IF(L2279&gt;0,VLOOKUP(L2279,T$12:$AC$125,7),0)</f>
        <v>0</v>
      </c>
      <c r="N2279" s="81">
        <f t="shared" si="764"/>
        <v>0</v>
      </c>
      <c r="O2279" s="81">
        <f t="shared" ca="1" si="773"/>
        <v>0</v>
      </c>
      <c r="P2279" s="87" t="str">
        <f t="shared" si="774"/>
        <v>A+J=</v>
      </c>
      <c r="Q2279" s="88">
        <f t="shared" si="775"/>
        <v>45406</v>
      </c>
      <c r="R2279" s="7"/>
      <c r="S2279" s="7"/>
      <c r="T2279" s="7"/>
      <c r="U2279" s="7"/>
      <c r="V2279" s="7"/>
      <c r="W2279" s="7"/>
      <c r="X2279" s="7"/>
      <c r="Y2279" s="7"/>
      <c r="Z2279" s="7"/>
      <c r="AA2279" s="7"/>
      <c r="AB2279" s="7"/>
      <c r="AC2279" s="7"/>
      <c r="AD2279" s="7"/>
      <c r="AE2279" s="7"/>
      <c r="AF2279" s="65"/>
      <c r="AG2279" s="9"/>
      <c r="AH2279" s="9"/>
      <c r="AI2279" s="4"/>
      <c r="AJ2279" s="10"/>
      <c r="AK2279" s="4"/>
      <c r="AL2279" s="65"/>
      <c r="AM2279" s="10"/>
      <c r="AN2279" s="9"/>
      <c r="AO2279" s="7"/>
      <c r="AP2279" s="11"/>
      <c r="AQ2279" s="9"/>
      <c r="AR2279" s="8"/>
      <c r="AS2279" s="65"/>
      <c r="AT2279" s="12"/>
      <c r="AU2279" s="12"/>
      <c r="AV2279" s="22"/>
      <c r="AW2279" s="12"/>
      <c r="AX2279" s="12"/>
      <c r="AY2279" s="12"/>
      <c r="AZ2279" s="12"/>
      <c r="BA2279" s="12"/>
      <c r="BB2279" s="12"/>
      <c r="BC2279" s="12"/>
      <c r="BD2279" s="12"/>
      <c r="BE2279" s="12"/>
      <c r="BF2279" s="12"/>
      <c r="BG2279" s="12"/>
      <c r="BH2279" s="12"/>
      <c r="BI2279" s="12"/>
      <c r="BJ2279" s="12"/>
      <c r="BK2279" s="12"/>
      <c r="BL2279" s="12"/>
      <c r="BM2279" s="12"/>
      <c r="BN2279" s="12"/>
      <c r="BO2279" s="12"/>
      <c r="BP2279" s="12"/>
      <c r="BQ2279" s="12"/>
      <c r="BR2279" s="12"/>
      <c r="BS2279" s="12"/>
      <c r="BT2279" s="12"/>
      <c r="BU2279" s="12"/>
      <c r="BV2279" s="12"/>
      <c r="BW2279" s="12"/>
      <c r="BX2279" s="12"/>
      <c r="BY2279" s="12"/>
      <c r="BZ2279" s="12"/>
      <c r="CA2279" s="12"/>
      <c r="CB2279" s="12"/>
      <c r="CC2279" s="12"/>
      <c r="CD2279" s="12"/>
      <c r="CE2279" s="12"/>
      <c r="CF2279" s="12"/>
      <c r="CG2279" s="12"/>
      <c r="CH2279" s="12"/>
      <c r="CI2279" s="12"/>
      <c r="CJ2279" s="12"/>
      <c r="CK2279" s="12"/>
      <c r="CL2279" s="12"/>
      <c r="CM2279" s="12"/>
      <c r="CN2279" s="12"/>
      <c r="CO2279" s="12"/>
      <c r="CP2279" s="12"/>
      <c r="CQ2279" s="12"/>
      <c r="CR2279" s="12"/>
      <c r="CS2279" s="12"/>
      <c r="CT2279" s="12"/>
      <c r="CU2279" s="12"/>
      <c r="CV2279" s="12"/>
      <c r="CW2279" s="12"/>
      <c r="CX2279" s="12"/>
      <c r="CY2279" s="12"/>
      <c r="CZ2279" s="12"/>
      <c r="DA2279" s="12"/>
      <c r="DB2279" s="12"/>
      <c r="DC2279" s="12"/>
      <c r="DD2279" s="12"/>
      <c r="DE2279" s="12"/>
      <c r="DF2279" s="12"/>
      <c r="DG2279" s="12"/>
      <c r="DH2279" s="12"/>
      <c r="DI2279" s="12"/>
      <c r="DJ2279" s="12"/>
      <c r="DK2279" s="12"/>
      <c r="DL2279" s="12"/>
      <c r="DM2279" s="12"/>
      <c r="DN2279" s="12"/>
      <c r="DO2279" s="12"/>
      <c r="DP2279" s="12"/>
      <c r="DQ2279" s="12"/>
      <c r="DR2279" s="12"/>
      <c r="DS2279" s="12"/>
      <c r="DT2279" s="12"/>
      <c r="DU2279" s="12"/>
      <c r="DV2279" s="12"/>
      <c r="DW2279" s="12"/>
      <c r="DX2279" s="12"/>
      <c r="DY2279" s="12"/>
      <c r="DZ2279" s="12"/>
      <c r="EA2279" s="12"/>
      <c r="EB2279" s="12"/>
      <c r="EC2279" s="12"/>
      <c r="ED2279" s="12"/>
      <c r="EE2279" s="12"/>
      <c r="EF2279" s="12"/>
      <c r="EG2279" s="12"/>
      <c r="EH2279" s="12"/>
      <c r="EI2279" s="12"/>
      <c r="EJ2279" s="12"/>
      <c r="EK2279" s="12"/>
      <c r="EL2279" s="12"/>
      <c r="EM2279" s="12"/>
      <c r="EN2279" s="12"/>
      <c r="EO2279" s="12"/>
      <c r="EP2279" s="12"/>
      <c r="EQ2279" s="12"/>
      <c r="ER2279" s="12"/>
      <c r="ES2279" s="12"/>
      <c r="ET2279" s="12"/>
      <c r="EU2279" s="12"/>
      <c r="EV2279" s="12"/>
      <c r="EW2279" s="12"/>
      <c r="EX2279" s="12"/>
      <c r="EY2279" s="12"/>
      <c r="EZ2279" s="12"/>
      <c r="FA2279" s="12"/>
      <c r="FB2279" s="12"/>
      <c r="FC2279" s="12"/>
      <c r="FD2279" s="12"/>
      <c r="FE2279" s="12"/>
      <c r="FF2279" s="12"/>
      <c r="FG2279" s="12"/>
      <c r="FH2279" s="12"/>
      <c r="FI2279" s="12"/>
      <c r="FJ2279" s="12"/>
      <c r="FK2279" s="12"/>
      <c r="FL2279" s="12"/>
      <c r="FM2279" s="12"/>
      <c r="FN2279" s="12"/>
      <c r="FO2279" s="12"/>
      <c r="FP2279" s="12"/>
      <c r="FQ2279" s="12"/>
      <c r="FR2279" s="12"/>
      <c r="FS2279" s="12"/>
      <c r="FT2279" s="12"/>
      <c r="FU2279" s="12"/>
      <c r="FV2279" s="12"/>
      <c r="FW2279" s="12"/>
      <c r="FX2279" s="12"/>
      <c r="FY2279" s="12"/>
      <c r="FZ2279" s="12"/>
      <c r="GA2279" s="12"/>
      <c r="GB2279" s="12"/>
      <c r="GC2279" s="12"/>
      <c r="GD2279" s="12"/>
      <c r="GE2279" s="12"/>
      <c r="GF2279" s="12"/>
      <c r="GG2279" s="12"/>
      <c r="GH2279" s="12"/>
      <c r="GI2279" s="12"/>
      <c r="GJ2279" s="12"/>
      <c r="GK2279" s="12"/>
      <c r="GL2279" s="12"/>
      <c r="GM2279" s="12"/>
      <c r="GN2279" s="12"/>
      <c r="GO2279" s="12"/>
      <c r="GP2279" s="12"/>
      <c r="GQ2279" s="12"/>
      <c r="GR2279" s="12"/>
    </row>
    <row r="2280" spans="1:200" x14ac:dyDescent="0.2">
      <c r="A2280" s="79">
        <f t="shared" si="765"/>
        <v>45352</v>
      </c>
      <c r="B2280" s="80" t="str">
        <f t="shared" ca="1" si="766"/>
        <v>n.d</v>
      </c>
      <c r="C2280" s="81">
        <f t="shared" ca="1" si="767"/>
        <v>1136.6050237500001</v>
      </c>
      <c r="D2280" s="82">
        <f ca="1">IF(A2280&lt;$B$1,VLOOKUP(A2280,[1]DI!$A$4:$B$15000,2,FALSE),0)</f>
        <v>0</v>
      </c>
      <c r="E2280" s="81">
        <f t="shared" ca="1" si="768"/>
        <v>0</v>
      </c>
      <c r="F2280" s="83">
        <f t="shared" si="763"/>
        <v>1.1679999999999999</v>
      </c>
      <c r="G2280" s="84">
        <f t="shared" ca="1" si="769"/>
        <v>1</v>
      </c>
      <c r="H2280" s="81">
        <f ca="1">TRUNC(PRODUCT(G$10:G2279),15)</f>
        <v>1.40945772534528</v>
      </c>
      <c r="I2280" s="81">
        <f t="shared" ca="1" si="770"/>
        <v>1.40945772534528</v>
      </c>
      <c r="J2280" s="81">
        <f t="shared" ca="1" si="771"/>
        <v>1</v>
      </c>
      <c r="K2280" s="81">
        <f t="shared" ca="1" si="772"/>
        <v>0</v>
      </c>
      <c r="L2280" s="85">
        <f>IF(VLOOKUP(A2280,$U$12:$AD$125,8)=VLOOKUP(A2279,$U$12:$AD$125,8),0,VLOOKUP(A2280,U$12:$AD$125,8))</f>
        <v>0</v>
      </c>
      <c r="M2280" s="86">
        <f>IF(L2280&gt;0,VLOOKUP(L2280,T$12:$AC$125,7),0)</f>
        <v>0</v>
      </c>
      <c r="N2280" s="81">
        <f t="shared" si="764"/>
        <v>0</v>
      </c>
      <c r="O2280" s="81">
        <f t="shared" ca="1" si="773"/>
        <v>0</v>
      </c>
      <c r="P2280" s="87" t="str">
        <f t="shared" si="774"/>
        <v>A+J=</v>
      </c>
      <c r="Q2280" s="88">
        <f t="shared" si="775"/>
        <v>45406</v>
      </c>
      <c r="R2280" s="7"/>
      <c r="S2280" s="7"/>
      <c r="T2280" s="7"/>
      <c r="U2280" s="7"/>
      <c r="V2280" s="7"/>
      <c r="W2280" s="7"/>
      <c r="X2280" s="7"/>
      <c r="Y2280" s="7"/>
      <c r="Z2280" s="7"/>
      <c r="AA2280" s="7"/>
      <c r="AB2280" s="7"/>
      <c r="AC2280" s="7"/>
      <c r="AD2280" s="7"/>
      <c r="AE2280" s="7"/>
      <c r="AF2280" s="65"/>
      <c r="AG2280" s="9"/>
      <c r="AH2280" s="9"/>
      <c r="AI2280" s="4"/>
      <c r="AJ2280" s="10"/>
      <c r="AK2280" s="4"/>
      <c r="AL2280" s="65"/>
      <c r="AM2280" s="10"/>
      <c r="AN2280" s="9"/>
      <c r="AO2280" s="7"/>
      <c r="AP2280" s="11"/>
      <c r="AQ2280" s="9"/>
      <c r="AR2280" s="8"/>
      <c r="AS2280" s="65"/>
      <c r="AT2280" s="12"/>
      <c r="AU2280" s="12"/>
      <c r="AV2280" s="22"/>
      <c r="AW2280" s="12"/>
      <c r="AX2280" s="12"/>
      <c r="AY2280" s="12"/>
      <c r="AZ2280" s="12"/>
      <c r="BA2280" s="12"/>
      <c r="BB2280" s="12"/>
      <c r="BC2280" s="12"/>
      <c r="BD2280" s="12"/>
      <c r="BE2280" s="12"/>
      <c r="BF2280" s="12"/>
      <c r="BG2280" s="12"/>
      <c r="BH2280" s="12"/>
      <c r="BI2280" s="12"/>
      <c r="BJ2280" s="12"/>
      <c r="BK2280" s="12"/>
      <c r="BL2280" s="12"/>
      <c r="BM2280" s="12"/>
      <c r="BN2280" s="12"/>
      <c r="BO2280" s="12"/>
      <c r="BP2280" s="12"/>
      <c r="BQ2280" s="12"/>
      <c r="BR2280" s="12"/>
      <c r="BS2280" s="12"/>
      <c r="BT2280" s="12"/>
      <c r="BU2280" s="12"/>
      <c r="BV2280" s="12"/>
      <c r="BW2280" s="12"/>
      <c r="BX2280" s="12"/>
      <c r="BY2280" s="12"/>
      <c r="BZ2280" s="12"/>
      <c r="CA2280" s="12"/>
      <c r="CB2280" s="12"/>
      <c r="CC2280" s="12"/>
      <c r="CD2280" s="12"/>
      <c r="CE2280" s="12"/>
      <c r="CF2280" s="12"/>
      <c r="CG2280" s="12"/>
      <c r="CH2280" s="12"/>
      <c r="CI2280" s="12"/>
      <c r="CJ2280" s="12"/>
      <c r="CK2280" s="12"/>
      <c r="CL2280" s="12"/>
      <c r="CM2280" s="12"/>
      <c r="CN2280" s="12"/>
      <c r="CO2280" s="12"/>
      <c r="CP2280" s="12"/>
      <c r="CQ2280" s="12"/>
      <c r="CR2280" s="12"/>
      <c r="CS2280" s="12"/>
      <c r="CT2280" s="12"/>
      <c r="CU2280" s="12"/>
      <c r="CV2280" s="12"/>
      <c r="CW2280" s="12"/>
      <c r="CX2280" s="12"/>
      <c r="CY2280" s="12"/>
      <c r="CZ2280" s="12"/>
      <c r="DA2280" s="12"/>
      <c r="DB2280" s="12"/>
      <c r="DC2280" s="12"/>
      <c r="DD2280" s="12"/>
      <c r="DE2280" s="12"/>
      <c r="DF2280" s="12"/>
      <c r="DG2280" s="12"/>
      <c r="DH2280" s="12"/>
      <c r="DI2280" s="12"/>
      <c r="DJ2280" s="12"/>
      <c r="DK2280" s="12"/>
      <c r="DL2280" s="12"/>
      <c r="DM2280" s="12"/>
      <c r="DN2280" s="12"/>
      <c r="DO2280" s="12"/>
      <c r="DP2280" s="12"/>
      <c r="DQ2280" s="12"/>
      <c r="DR2280" s="12"/>
      <c r="DS2280" s="12"/>
      <c r="DT2280" s="12"/>
      <c r="DU2280" s="12"/>
      <c r="DV2280" s="12"/>
      <c r="DW2280" s="12"/>
      <c r="DX2280" s="12"/>
      <c r="DY2280" s="12"/>
      <c r="DZ2280" s="12"/>
      <c r="EA2280" s="12"/>
      <c r="EB2280" s="12"/>
      <c r="EC2280" s="12"/>
      <c r="ED2280" s="12"/>
      <c r="EE2280" s="12"/>
      <c r="EF2280" s="12"/>
      <c r="EG2280" s="12"/>
      <c r="EH2280" s="12"/>
      <c r="EI2280" s="12"/>
      <c r="EJ2280" s="12"/>
      <c r="EK2280" s="12"/>
      <c r="EL2280" s="12"/>
      <c r="EM2280" s="12"/>
      <c r="EN2280" s="12"/>
      <c r="EO2280" s="12"/>
      <c r="EP2280" s="12"/>
      <c r="EQ2280" s="12"/>
      <c r="ER2280" s="12"/>
      <c r="ES2280" s="12"/>
      <c r="ET2280" s="12"/>
      <c r="EU2280" s="12"/>
      <c r="EV2280" s="12"/>
      <c r="EW2280" s="12"/>
      <c r="EX2280" s="12"/>
      <c r="EY2280" s="12"/>
      <c r="EZ2280" s="12"/>
      <c r="FA2280" s="12"/>
      <c r="FB2280" s="12"/>
      <c r="FC2280" s="12"/>
      <c r="FD2280" s="12"/>
      <c r="FE2280" s="12"/>
      <c r="FF2280" s="12"/>
      <c r="FG2280" s="12"/>
      <c r="FH2280" s="12"/>
      <c r="FI2280" s="12"/>
      <c r="FJ2280" s="12"/>
      <c r="FK2280" s="12"/>
      <c r="FL2280" s="12"/>
      <c r="FM2280" s="12"/>
      <c r="FN2280" s="12"/>
      <c r="FO2280" s="12"/>
      <c r="FP2280" s="12"/>
      <c r="FQ2280" s="12"/>
      <c r="FR2280" s="12"/>
      <c r="FS2280" s="12"/>
      <c r="FT2280" s="12"/>
      <c r="FU2280" s="12"/>
      <c r="FV2280" s="12"/>
      <c r="FW2280" s="12"/>
      <c r="FX2280" s="12"/>
      <c r="FY2280" s="12"/>
      <c r="FZ2280" s="12"/>
      <c r="GA2280" s="12"/>
      <c r="GB2280" s="12"/>
      <c r="GC2280" s="12"/>
      <c r="GD2280" s="12"/>
      <c r="GE2280" s="12"/>
      <c r="GF2280" s="12"/>
      <c r="GG2280" s="12"/>
      <c r="GH2280" s="12"/>
      <c r="GI2280" s="12"/>
      <c r="GJ2280" s="12"/>
      <c r="GK2280" s="12"/>
      <c r="GL2280" s="12"/>
      <c r="GM2280" s="12"/>
      <c r="GN2280" s="12"/>
      <c r="GO2280" s="12"/>
      <c r="GP2280" s="12"/>
      <c r="GQ2280" s="12"/>
      <c r="GR2280" s="12"/>
    </row>
    <row r="2281" spans="1:200" x14ac:dyDescent="0.2">
      <c r="A2281" s="79">
        <f t="shared" si="765"/>
        <v>45353</v>
      </c>
      <c r="B2281" s="80" t="str">
        <f t="shared" ca="1" si="766"/>
        <v>n.d</v>
      </c>
      <c r="C2281" s="81">
        <f t="shared" ca="1" si="767"/>
        <v>1136.6050237500001</v>
      </c>
      <c r="D2281" s="82">
        <f ca="1">IF(A2281&lt;$B$1,VLOOKUP(A2281,[1]DI!$A$4:$B$15000,2,FALSE),0)</f>
        <v>0</v>
      </c>
      <c r="E2281" s="81">
        <f t="shared" ca="1" si="768"/>
        <v>0</v>
      </c>
      <c r="F2281" s="83">
        <f t="shared" si="763"/>
        <v>1.1679999999999999</v>
      </c>
      <c r="G2281" s="84">
        <f t="shared" ca="1" si="769"/>
        <v>1</v>
      </c>
      <c r="H2281" s="81">
        <f ca="1">TRUNC(PRODUCT(G$10:G2280),15)</f>
        <v>1.40945772534528</v>
      </c>
      <c r="I2281" s="81">
        <f t="shared" ca="1" si="770"/>
        <v>1.40945772534528</v>
      </c>
      <c r="J2281" s="81">
        <f t="shared" ca="1" si="771"/>
        <v>1</v>
      </c>
      <c r="K2281" s="81">
        <f t="shared" ca="1" si="772"/>
        <v>0</v>
      </c>
      <c r="L2281" s="85">
        <f>IF(VLOOKUP(A2281,$U$12:$AD$125,8)=VLOOKUP(A2280,$U$12:$AD$125,8),0,VLOOKUP(A2281,U$12:$AD$125,8))</f>
        <v>0</v>
      </c>
      <c r="M2281" s="86">
        <f>IF(L2281&gt;0,VLOOKUP(L2281,T$12:$AC$125,7),0)</f>
        <v>0</v>
      </c>
      <c r="N2281" s="81">
        <f t="shared" si="764"/>
        <v>0</v>
      </c>
      <c r="O2281" s="81">
        <f t="shared" ca="1" si="773"/>
        <v>0</v>
      </c>
      <c r="P2281" s="87" t="str">
        <f t="shared" si="774"/>
        <v>A+J=</v>
      </c>
      <c r="Q2281" s="88">
        <f t="shared" si="775"/>
        <v>45406</v>
      </c>
      <c r="R2281" s="7"/>
      <c r="S2281" s="7"/>
      <c r="T2281" s="7"/>
      <c r="U2281" s="7"/>
      <c r="V2281" s="7"/>
      <c r="W2281" s="7"/>
      <c r="X2281" s="7"/>
      <c r="Y2281" s="7"/>
      <c r="Z2281" s="7"/>
      <c r="AA2281" s="7"/>
      <c r="AB2281" s="7"/>
      <c r="AC2281" s="7"/>
      <c r="AD2281" s="7"/>
      <c r="AE2281" s="7"/>
      <c r="AF2281" s="65"/>
      <c r="AG2281" s="9"/>
      <c r="AH2281" s="9"/>
      <c r="AI2281" s="4"/>
      <c r="AJ2281" s="10"/>
      <c r="AK2281" s="4"/>
      <c r="AL2281" s="65"/>
      <c r="AM2281" s="10"/>
      <c r="AN2281" s="9"/>
      <c r="AO2281" s="7"/>
      <c r="AP2281" s="11"/>
      <c r="AQ2281" s="9"/>
      <c r="AR2281" s="8"/>
      <c r="AS2281" s="65"/>
      <c r="AT2281" s="12"/>
      <c r="AU2281" s="12"/>
      <c r="AV2281" s="22"/>
      <c r="AW2281" s="12"/>
      <c r="AX2281" s="12"/>
      <c r="AY2281" s="12"/>
      <c r="AZ2281" s="12"/>
      <c r="BA2281" s="12"/>
      <c r="BB2281" s="12"/>
      <c r="BC2281" s="12"/>
      <c r="BD2281" s="12"/>
      <c r="BE2281" s="12"/>
      <c r="BF2281" s="12"/>
      <c r="BG2281" s="12"/>
      <c r="BH2281" s="12"/>
      <c r="BI2281" s="12"/>
      <c r="BJ2281" s="12"/>
      <c r="BK2281" s="12"/>
      <c r="BL2281" s="12"/>
      <c r="BM2281" s="12"/>
      <c r="BN2281" s="12"/>
      <c r="BO2281" s="12"/>
      <c r="BP2281" s="12"/>
      <c r="BQ2281" s="12"/>
      <c r="BR2281" s="12"/>
      <c r="BS2281" s="12"/>
      <c r="BT2281" s="12"/>
      <c r="BU2281" s="12"/>
      <c r="BV2281" s="12"/>
      <c r="BW2281" s="12"/>
      <c r="BX2281" s="12"/>
      <c r="BY2281" s="12"/>
      <c r="BZ2281" s="12"/>
      <c r="CA2281" s="12"/>
      <c r="CB2281" s="12"/>
      <c r="CC2281" s="12"/>
      <c r="CD2281" s="12"/>
      <c r="CE2281" s="12"/>
      <c r="CF2281" s="12"/>
      <c r="CG2281" s="12"/>
      <c r="CH2281" s="12"/>
      <c r="CI2281" s="12"/>
      <c r="CJ2281" s="12"/>
      <c r="CK2281" s="12"/>
      <c r="CL2281" s="12"/>
      <c r="CM2281" s="12"/>
      <c r="CN2281" s="12"/>
      <c r="CO2281" s="12"/>
      <c r="CP2281" s="12"/>
      <c r="CQ2281" s="12"/>
      <c r="CR2281" s="12"/>
      <c r="CS2281" s="12"/>
      <c r="CT2281" s="12"/>
      <c r="CU2281" s="12"/>
      <c r="CV2281" s="12"/>
      <c r="CW2281" s="12"/>
      <c r="CX2281" s="12"/>
      <c r="CY2281" s="12"/>
      <c r="CZ2281" s="12"/>
      <c r="DA2281" s="12"/>
      <c r="DB2281" s="12"/>
      <c r="DC2281" s="12"/>
      <c r="DD2281" s="12"/>
      <c r="DE2281" s="12"/>
      <c r="DF2281" s="12"/>
      <c r="DG2281" s="12"/>
      <c r="DH2281" s="12"/>
      <c r="DI2281" s="12"/>
      <c r="DJ2281" s="12"/>
      <c r="DK2281" s="12"/>
      <c r="DL2281" s="12"/>
      <c r="DM2281" s="12"/>
      <c r="DN2281" s="12"/>
      <c r="DO2281" s="12"/>
      <c r="DP2281" s="12"/>
      <c r="DQ2281" s="12"/>
      <c r="DR2281" s="12"/>
      <c r="DS2281" s="12"/>
      <c r="DT2281" s="12"/>
      <c r="DU2281" s="12"/>
      <c r="DV2281" s="12"/>
      <c r="DW2281" s="12"/>
      <c r="DX2281" s="12"/>
      <c r="DY2281" s="12"/>
      <c r="DZ2281" s="12"/>
      <c r="EA2281" s="12"/>
      <c r="EB2281" s="12"/>
      <c r="EC2281" s="12"/>
      <c r="ED2281" s="12"/>
      <c r="EE2281" s="12"/>
      <c r="EF2281" s="12"/>
      <c r="EG2281" s="12"/>
      <c r="EH2281" s="12"/>
      <c r="EI2281" s="12"/>
      <c r="EJ2281" s="12"/>
      <c r="EK2281" s="12"/>
      <c r="EL2281" s="12"/>
      <c r="EM2281" s="12"/>
      <c r="EN2281" s="12"/>
      <c r="EO2281" s="12"/>
      <c r="EP2281" s="12"/>
      <c r="EQ2281" s="12"/>
      <c r="ER2281" s="12"/>
      <c r="ES2281" s="12"/>
      <c r="ET2281" s="12"/>
      <c r="EU2281" s="12"/>
      <c r="EV2281" s="12"/>
      <c r="EW2281" s="12"/>
      <c r="EX2281" s="12"/>
      <c r="EY2281" s="12"/>
      <c r="EZ2281" s="12"/>
      <c r="FA2281" s="12"/>
      <c r="FB2281" s="12"/>
      <c r="FC2281" s="12"/>
      <c r="FD2281" s="12"/>
      <c r="FE2281" s="12"/>
      <c r="FF2281" s="12"/>
      <c r="FG2281" s="12"/>
      <c r="FH2281" s="12"/>
      <c r="FI2281" s="12"/>
      <c r="FJ2281" s="12"/>
      <c r="FK2281" s="12"/>
      <c r="FL2281" s="12"/>
      <c r="FM2281" s="12"/>
      <c r="FN2281" s="12"/>
      <c r="FO2281" s="12"/>
      <c r="FP2281" s="12"/>
      <c r="FQ2281" s="12"/>
      <c r="FR2281" s="12"/>
      <c r="FS2281" s="12"/>
      <c r="FT2281" s="12"/>
      <c r="FU2281" s="12"/>
      <c r="FV2281" s="12"/>
      <c r="FW2281" s="12"/>
      <c r="FX2281" s="12"/>
      <c r="FY2281" s="12"/>
      <c r="FZ2281" s="12"/>
      <c r="GA2281" s="12"/>
      <c r="GB2281" s="12"/>
      <c r="GC2281" s="12"/>
      <c r="GD2281" s="12"/>
      <c r="GE2281" s="12"/>
      <c r="GF2281" s="12"/>
      <c r="GG2281" s="12"/>
      <c r="GH2281" s="12"/>
      <c r="GI2281" s="12"/>
      <c r="GJ2281" s="12"/>
      <c r="GK2281" s="12"/>
      <c r="GL2281" s="12"/>
      <c r="GM2281" s="12"/>
      <c r="GN2281" s="12"/>
      <c r="GO2281" s="12"/>
      <c r="GP2281" s="12"/>
      <c r="GQ2281" s="12"/>
      <c r="GR2281" s="12"/>
    </row>
    <row r="2282" spans="1:200" x14ac:dyDescent="0.2">
      <c r="A2282" s="79">
        <f t="shared" si="765"/>
        <v>45354</v>
      </c>
      <c r="B2282" s="80" t="str">
        <f t="shared" ca="1" si="766"/>
        <v>n.d</v>
      </c>
      <c r="C2282" s="81">
        <f t="shared" ca="1" si="767"/>
        <v>1136.6050237500001</v>
      </c>
      <c r="D2282" s="82">
        <f ca="1">IF(A2282&lt;$B$1,VLOOKUP(A2282,[1]DI!$A$4:$B$15000,2,FALSE),0)</f>
        <v>0</v>
      </c>
      <c r="E2282" s="81">
        <f t="shared" ca="1" si="768"/>
        <v>0</v>
      </c>
      <c r="F2282" s="83">
        <f t="shared" si="763"/>
        <v>1.1679999999999999</v>
      </c>
      <c r="G2282" s="84">
        <f t="shared" ca="1" si="769"/>
        <v>1</v>
      </c>
      <c r="H2282" s="81">
        <f ca="1">TRUNC(PRODUCT(G$10:G2281),15)</f>
        <v>1.40945772534528</v>
      </c>
      <c r="I2282" s="81">
        <f t="shared" ca="1" si="770"/>
        <v>1.40945772534528</v>
      </c>
      <c r="J2282" s="81">
        <f t="shared" ca="1" si="771"/>
        <v>1</v>
      </c>
      <c r="K2282" s="81">
        <f t="shared" ca="1" si="772"/>
        <v>0</v>
      </c>
      <c r="L2282" s="85">
        <f>IF(VLOOKUP(A2282,$U$12:$AD$125,8)=VLOOKUP(A2281,$U$12:$AD$125,8),0,VLOOKUP(A2282,U$12:$AD$125,8))</f>
        <v>0</v>
      </c>
      <c r="M2282" s="86">
        <f>IF(L2282&gt;0,VLOOKUP(L2282,T$12:$AC$125,7),0)</f>
        <v>0</v>
      </c>
      <c r="N2282" s="81">
        <f t="shared" si="764"/>
        <v>0</v>
      </c>
      <c r="O2282" s="81">
        <f t="shared" ca="1" si="773"/>
        <v>0</v>
      </c>
      <c r="P2282" s="87" t="str">
        <f t="shared" si="774"/>
        <v>A+J=</v>
      </c>
      <c r="Q2282" s="88">
        <f t="shared" si="775"/>
        <v>45406</v>
      </c>
      <c r="R2282" s="7"/>
      <c r="S2282" s="7"/>
      <c r="T2282" s="7"/>
      <c r="U2282" s="7"/>
      <c r="V2282" s="7"/>
      <c r="W2282" s="7"/>
      <c r="X2282" s="7"/>
      <c r="Y2282" s="7"/>
      <c r="Z2282" s="7"/>
      <c r="AA2282" s="7"/>
      <c r="AB2282" s="7"/>
      <c r="AC2282" s="7"/>
      <c r="AD2282" s="7"/>
      <c r="AE2282" s="7"/>
      <c r="AF2282" s="65"/>
      <c r="AG2282" s="9"/>
      <c r="AH2282" s="9"/>
      <c r="AI2282" s="4"/>
      <c r="AJ2282" s="10"/>
      <c r="AK2282" s="4"/>
      <c r="AL2282" s="65"/>
      <c r="AM2282" s="10"/>
      <c r="AN2282" s="9"/>
      <c r="AO2282" s="7"/>
      <c r="AP2282" s="11"/>
      <c r="AQ2282" s="9"/>
      <c r="AR2282" s="8"/>
      <c r="AS2282" s="65"/>
      <c r="AT2282" s="12"/>
      <c r="AU2282" s="12"/>
      <c r="AV2282" s="22"/>
      <c r="AW2282" s="12"/>
      <c r="AX2282" s="12"/>
      <c r="AY2282" s="12"/>
      <c r="AZ2282" s="12"/>
      <c r="BA2282" s="12"/>
      <c r="BB2282" s="12"/>
      <c r="BC2282" s="12"/>
      <c r="BD2282" s="12"/>
      <c r="BE2282" s="12"/>
      <c r="BF2282" s="12"/>
      <c r="BG2282" s="12"/>
      <c r="BH2282" s="12"/>
      <c r="BI2282" s="12"/>
      <c r="BJ2282" s="12"/>
      <c r="BK2282" s="12"/>
      <c r="BL2282" s="12"/>
      <c r="BM2282" s="12"/>
      <c r="BN2282" s="12"/>
      <c r="BO2282" s="12"/>
      <c r="BP2282" s="12"/>
      <c r="BQ2282" s="12"/>
      <c r="BR2282" s="12"/>
      <c r="BS2282" s="12"/>
      <c r="BT2282" s="12"/>
      <c r="BU2282" s="12"/>
      <c r="BV2282" s="12"/>
      <c r="BW2282" s="12"/>
      <c r="BX2282" s="12"/>
      <c r="BY2282" s="12"/>
      <c r="BZ2282" s="12"/>
      <c r="CA2282" s="12"/>
      <c r="CB2282" s="12"/>
      <c r="CC2282" s="12"/>
      <c r="CD2282" s="12"/>
      <c r="CE2282" s="12"/>
      <c r="CF2282" s="12"/>
      <c r="CG2282" s="12"/>
      <c r="CH2282" s="12"/>
      <c r="CI2282" s="12"/>
      <c r="CJ2282" s="12"/>
      <c r="CK2282" s="12"/>
      <c r="CL2282" s="12"/>
      <c r="CM2282" s="12"/>
      <c r="CN2282" s="12"/>
      <c r="CO2282" s="12"/>
      <c r="CP2282" s="12"/>
      <c r="CQ2282" s="12"/>
      <c r="CR2282" s="12"/>
      <c r="CS2282" s="12"/>
      <c r="CT2282" s="12"/>
      <c r="CU2282" s="12"/>
      <c r="CV2282" s="12"/>
      <c r="CW2282" s="12"/>
      <c r="CX2282" s="12"/>
      <c r="CY2282" s="12"/>
      <c r="CZ2282" s="12"/>
      <c r="DA2282" s="12"/>
      <c r="DB2282" s="12"/>
      <c r="DC2282" s="12"/>
      <c r="DD2282" s="12"/>
      <c r="DE2282" s="12"/>
      <c r="DF2282" s="12"/>
      <c r="DG2282" s="12"/>
      <c r="DH2282" s="12"/>
      <c r="DI2282" s="12"/>
      <c r="DJ2282" s="12"/>
      <c r="DK2282" s="12"/>
      <c r="DL2282" s="12"/>
      <c r="DM2282" s="12"/>
      <c r="DN2282" s="12"/>
      <c r="DO2282" s="12"/>
      <c r="DP2282" s="12"/>
      <c r="DQ2282" s="12"/>
      <c r="DR2282" s="12"/>
      <c r="DS2282" s="12"/>
      <c r="DT2282" s="12"/>
      <c r="DU2282" s="12"/>
      <c r="DV2282" s="12"/>
      <c r="DW2282" s="12"/>
      <c r="DX2282" s="12"/>
      <c r="DY2282" s="12"/>
      <c r="DZ2282" s="12"/>
      <c r="EA2282" s="12"/>
      <c r="EB2282" s="12"/>
      <c r="EC2282" s="12"/>
      <c r="ED2282" s="12"/>
      <c r="EE2282" s="12"/>
      <c r="EF2282" s="12"/>
      <c r="EG2282" s="12"/>
      <c r="EH2282" s="12"/>
      <c r="EI2282" s="12"/>
      <c r="EJ2282" s="12"/>
      <c r="EK2282" s="12"/>
      <c r="EL2282" s="12"/>
      <c r="EM2282" s="12"/>
      <c r="EN2282" s="12"/>
      <c r="EO2282" s="12"/>
      <c r="EP2282" s="12"/>
      <c r="EQ2282" s="12"/>
      <c r="ER2282" s="12"/>
      <c r="ES2282" s="12"/>
      <c r="ET2282" s="12"/>
      <c r="EU2282" s="12"/>
      <c r="EV2282" s="12"/>
      <c r="EW2282" s="12"/>
      <c r="EX2282" s="12"/>
      <c r="EY2282" s="12"/>
      <c r="EZ2282" s="12"/>
      <c r="FA2282" s="12"/>
      <c r="FB2282" s="12"/>
      <c r="FC2282" s="12"/>
      <c r="FD2282" s="12"/>
      <c r="FE2282" s="12"/>
      <c r="FF2282" s="12"/>
      <c r="FG2282" s="12"/>
      <c r="FH2282" s="12"/>
      <c r="FI2282" s="12"/>
      <c r="FJ2282" s="12"/>
      <c r="FK2282" s="12"/>
      <c r="FL2282" s="12"/>
      <c r="FM2282" s="12"/>
      <c r="FN2282" s="12"/>
      <c r="FO2282" s="12"/>
      <c r="FP2282" s="12"/>
      <c r="FQ2282" s="12"/>
      <c r="FR2282" s="12"/>
      <c r="FS2282" s="12"/>
      <c r="FT2282" s="12"/>
      <c r="FU2282" s="12"/>
      <c r="FV2282" s="12"/>
      <c r="FW2282" s="12"/>
      <c r="FX2282" s="12"/>
      <c r="FY2282" s="12"/>
      <c r="FZ2282" s="12"/>
      <c r="GA2282" s="12"/>
      <c r="GB2282" s="12"/>
      <c r="GC2282" s="12"/>
      <c r="GD2282" s="12"/>
      <c r="GE2282" s="12"/>
      <c r="GF2282" s="12"/>
      <c r="GG2282" s="12"/>
      <c r="GH2282" s="12"/>
      <c r="GI2282" s="12"/>
      <c r="GJ2282" s="12"/>
      <c r="GK2282" s="12"/>
      <c r="GL2282" s="12"/>
      <c r="GM2282" s="12"/>
      <c r="GN2282" s="12"/>
      <c r="GO2282" s="12"/>
      <c r="GP2282" s="12"/>
      <c r="GQ2282" s="12"/>
      <c r="GR2282" s="12"/>
    </row>
    <row r="2283" spans="1:200" x14ac:dyDescent="0.2">
      <c r="A2283" s="79">
        <f t="shared" si="765"/>
        <v>45355</v>
      </c>
      <c r="B2283" s="80" t="str">
        <f t="shared" ca="1" si="766"/>
        <v>n.d</v>
      </c>
      <c r="C2283" s="81">
        <f t="shared" ca="1" si="767"/>
        <v>1136.6050237500001</v>
      </c>
      <c r="D2283" s="82">
        <f ca="1">IF(A2283&lt;$B$1,VLOOKUP(A2283,[1]DI!$A$4:$B$15000,2,FALSE),0)</f>
        <v>0</v>
      </c>
      <c r="E2283" s="81">
        <f t="shared" ca="1" si="768"/>
        <v>0</v>
      </c>
      <c r="F2283" s="83">
        <f t="shared" si="763"/>
        <v>1.1679999999999999</v>
      </c>
      <c r="G2283" s="84">
        <f t="shared" ca="1" si="769"/>
        <v>1</v>
      </c>
      <c r="H2283" s="81">
        <f ca="1">TRUNC(PRODUCT(G$10:G2282),15)</f>
        <v>1.40945772534528</v>
      </c>
      <c r="I2283" s="81">
        <f t="shared" ca="1" si="770"/>
        <v>1.40945772534528</v>
      </c>
      <c r="J2283" s="81">
        <f t="shared" ca="1" si="771"/>
        <v>1</v>
      </c>
      <c r="K2283" s="81">
        <f t="shared" ca="1" si="772"/>
        <v>0</v>
      </c>
      <c r="L2283" s="85">
        <f>IF(VLOOKUP(A2283,$U$12:$AD$125,8)=VLOOKUP(A2282,$U$12:$AD$125,8),0,VLOOKUP(A2283,U$12:$AD$125,8))</f>
        <v>0</v>
      </c>
      <c r="M2283" s="86">
        <f>IF(L2283&gt;0,VLOOKUP(L2283,T$12:$AC$125,7),0)</f>
        <v>0</v>
      </c>
      <c r="N2283" s="81">
        <f t="shared" si="764"/>
        <v>0</v>
      </c>
      <c r="O2283" s="81">
        <f t="shared" ca="1" si="773"/>
        <v>0</v>
      </c>
      <c r="P2283" s="87" t="str">
        <f t="shared" si="774"/>
        <v>A+J=</v>
      </c>
      <c r="Q2283" s="88">
        <f t="shared" si="775"/>
        <v>45406</v>
      </c>
      <c r="R2283" s="7"/>
      <c r="S2283" s="7"/>
      <c r="T2283" s="7"/>
      <c r="U2283" s="7"/>
      <c r="V2283" s="7"/>
      <c r="W2283" s="7"/>
      <c r="X2283" s="7"/>
      <c r="Y2283" s="7"/>
      <c r="Z2283" s="7"/>
      <c r="AA2283" s="7"/>
      <c r="AB2283" s="7"/>
      <c r="AC2283" s="7"/>
      <c r="AD2283" s="7"/>
      <c r="AE2283" s="7"/>
      <c r="AF2283" s="65"/>
      <c r="AG2283" s="9"/>
      <c r="AH2283" s="9"/>
      <c r="AI2283" s="4"/>
      <c r="AJ2283" s="10"/>
      <c r="AK2283" s="4"/>
      <c r="AL2283" s="65"/>
      <c r="AM2283" s="10"/>
      <c r="AN2283" s="9"/>
      <c r="AO2283" s="7"/>
      <c r="AP2283" s="11"/>
      <c r="AQ2283" s="9"/>
      <c r="AR2283" s="8"/>
      <c r="AS2283" s="65"/>
      <c r="AT2283" s="12"/>
      <c r="AU2283" s="12"/>
      <c r="AV2283" s="22"/>
      <c r="AW2283" s="12"/>
      <c r="AX2283" s="12"/>
      <c r="AY2283" s="12"/>
      <c r="AZ2283" s="12"/>
      <c r="BA2283" s="12"/>
      <c r="BB2283" s="12"/>
      <c r="BC2283" s="12"/>
      <c r="BD2283" s="12"/>
      <c r="BE2283" s="12"/>
      <c r="BF2283" s="12"/>
      <c r="BG2283" s="12"/>
      <c r="BH2283" s="12"/>
      <c r="BI2283" s="12"/>
      <c r="BJ2283" s="12"/>
      <c r="BK2283" s="12"/>
      <c r="BL2283" s="12"/>
      <c r="BM2283" s="12"/>
      <c r="BN2283" s="12"/>
      <c r="BO2283" s="12"/>
      <c r="BP2283" s="12"/>
      <c r="BQ2283" s="12"/>
      <c r="BR2283" s="12"/>
      <c r="BS2283" s="12"/>
      <c r="BT2283" s="12"/>
      <c r="BU2283" s="12"/>
      <c r="BV2283" s="12"/>
      <c r="BW2283" s="12"/>
      <c r="BX2283" s="12"/>
      <c r="BY2283" s="12"/>
      <c r="BZ2283" s="12"/>
      <c r="CA2283" s="12"/>
      <c r="CB2283" s="12"/>
      <c r="CC2283" s="12"/>
      <c r="CD2283" s="12"/>
      <c r="CE2283" s="12"/>
      <c r="CF2283" s="12"/>
      <c r="CG2283" s="12"/>
      <c r="CH2283" s="12"/>
      <c r="CI2283" s="12"/>
      <c r="CJ2283" s="12"/>
      <c r="CK2283" s="12"/>
      <c r="CL2283" s="12"/>
      <c r="CM2283" s="12"/>
      <c r="CN2283" s="12"/>
      <c r="CO2283" s="12"/>
      <c r="CP2283" s="12"/>
      <c r="CQ2283" s="12"/>
      <c r="CR2283" s="12"/>
      <c r="CS2283" s="12"/>
      <c r="CT2283" s="12"/>
      <c r="CU2283" s="12"/>
      <c r="CV2283" s="12"/>
      <c r="CW2283" s="12"/>
      <c r="CX2283" s="12"/>
      <c r="CY2283" s="12"/>
      <c r="CZ2283" s="12"/>
      <c r="DA2283" s="12"/>
      <c r="DB2283" s="12"/>
      <c r="DC2283" s="12"/>
      <c r="DD2283" s="12"/>
      <c r="DE2283" s="12"/>
      <c r="DF2283" s="12"/>
      <c r="DG2283" s="12"/>
      <c r="DH2283" s="12"/>
      <c r="DI2283" s="12"/>
      <c r="DJ2283" s="12"/>
      <c r="DK2283" s="12"/>
      <c r="DL2283" s="12"/>
      <c r="DM2283" s="12"/>
      <c r="DN2283" s="12"/>
      <c r="DO2283" s="12"/>
      <c r="DP2283" s="12"/>
      <c r="DQ2283" s="12"/>
      <c r="DR2283" s="12"/>
      <c r="DS2283" s="12"/>
      <c r="DT2283" s="12"/>
      <c r="DU2283" s="12"/>
      <c r="DV2283" s="12"/>
      <c r="DW2283" s="12"/>
      <c r="DX2283" s="12"/>
      <c r="DY2283" s="12"/>
      <c r="DZ2283" s="12"/>
      <c r="EA2283" s="12"/>
      <c r="EB2283" s="12"/>
      <c r="EC2283" s="12"/>
      <c r="ED2283" s="12"/>
      <c r="EE2283" s="12"/>
      <c r="EF2283" s="12"/>
      <c r="EG2283" s="12"/>
      <c r="EH2283" s="12"/>
      <c r="EI2283" s="12"/>
      <c r="EJ2283" s="12"/>
      <c r="EK2283" s="12"/>
      <c r="EL2283" s="12"/>
      <c r="EM2283" s="12"/>
      <c r="EN2283" s="12"/>
      <c r="EO2283" s="12"/>
      <c r="EP2283" s="12"/>
      <c r="EQ2283" s="12"/>
      <c r="ER2283" s="12"/>
      <c r="ES2283" s="12"/>
      <c r="ET2283" s="12"/>
      <c r="EU2283" s="12"/>
      <c r="EV2283" s="12"/>
      <c r="EW2283" s="12"/>
      <c r="EX2283" s="12"/>
      <c r="EY2283" s="12"/>
      <c r="EZ2283" s="12"/>
      <c r="FA2283" s="12"/>
      <c r="FB2283" s="12"/>
      <c r="FC2283" s="12"/>
      <c r="FD2283" s="12"/>
      <c r="FE2283" s="12"/>
      <c r="FF2283" s="12"/>
      <c r="FG2283" s="12"/>
      <c r="FH2283" s="12"/>
      <c r="FI2283" s="12"/>
      <c r="FJ2283" s="12"/>
      <c r="FK2283" s="12"/>
      <c r="FL2283" s="12"/>
      <c r="FM2283" s="12"/>
      <c r="FN2283" s="12"/>
      <c r="FO2283" s="12"/>
      <c r="FP2283" s="12"/>
      <c r="FQ2283" s="12"/>
      <c r="FR2283" s="12"/>
      <c r="FS2283" s="12"/>
      <c r="FT2283" s="12"/>
      <c r="FU2283" s="12"/>
      <c r="FV2283" s="12"/>
      <c r="FW2283" s="12"/>
      <c r="FX2283" s="12"/>
      <c r="FY2283" s="12"/>
      <c r="FZ2283" s="12"/>
      <c r="GA2283" s="12"/>
      <c r="GB2283" s="12"/>
      <c r="GC2283" s="12"/>
      <c r="GD2283" s="12"/>
      <c r="GE2283" s="12"/>
      <c r="GF2283" s="12"/>
      <c r="GG2283" s="12"/>
      <c r="GH2283" s="12"/>
      <c r="GI2283" s="12"/>
      <c r="GJ2283" s="12"/>
      <c r="GK2283" s="12"/>
      <c r="GL2283" s="12"/>
      <c r="GM2283" s="12"/>
      <c r="GN2283" s="12"/>
      <c r="GO2283" s="12"/>
      <c r="GP2283" s="12"/>
      <c r="GQ2283" s="12"/>
      <c r="GR2283" s="12"/>
    </row>
    <row r="2284" spans="1:200" x14ac:dyDescent="0.2">
      <c r="A2284" s="79">
        <f t="shared" si="765"/>
        <v>45356</v>
      </c>
      <c r="B2284" s="80" t="str">
        <f t="shared" ca="1" si="766"/>
        <v>n.d</v>
      </c>
      <c r="C2284" s="81">
        <f t="shared" ca="1" si="767"/>
        <v>1136.6050237500001</v>
      </c>
      <c r="D2284" s="82">
        <f ca="1">IF(A2284&lt;$B$1,VLOOKUP(A2284,[1]DI!$A$4:$B$15000,2,FALSE),0)</f>
        <v>0</v>
      </c>
      <c r="E2284" s="81">
        <f t="shared" ca="1" si="768"/>
        <v>0</v>
      </c>
      <c r="F2284" s="83">
        <f t="shared" si="763"/>
        <v>1.1679999999999999</v>
      </c>
      <c r="G2284" s="84">
        <f t="shared" ca="1" si="769"/>
        <v>1</v>
      </c>
      <c r="H2284" s="81">
        <f ca="1">TRUNC(PRODUCT(G$10:G2283),15)</f>
        <v>1.40945772534528</v>
      </c>
      <c r="I2284" s="81">
        <f t="shared" ca="1" si="770"/>
        <v>1.40945772534528</v>
      </c>
      <c r="J2284" s="81">
        <f t="shared" ca="1" si="771"/>
        <v>1</v>
      </c>
      <c r="K2284" s="81">
        <f t="shared" ca="1" si="772"/>
        <v>0</v>
      </c>
      <c r="L2284" s="85">
        <f>IF(VLOOKUP(A2284,$U$12:$AD$125,8)=VLOOKUP(A2283,$U$12:$AD$125,8),0,VLOOKUP(A2284,U$12:$AD$125,8))</f>
        <v>0</v>
      </c>
      <c r="M2284" s="86">
        <f>IF(L2284&gt;0,VLOOKUP(L2284,T$12:$AC$125,7),0)</f>
        <v>0</v>
      </c>
      <c r="N2284" s="81">
        <f t="shared" si="764"/>
        <v>0</v>
      </c>
      <c r="O2284" s="81">
        <f t="shared" ca="1" si="773"/>
        <v>0</v>
      </c>
      <c r="P2284" s="87" t="str">
        <f t="shared" si="774"/>
        <v>A+J=</v>
      </c>
      <c r="Q2284" s="88">
        <f t="shared" si="775"/>
        <v>45406</v>
      </c>
      <c r="R2284" s="7"/>
      <c r="S2284" s="7"/>
      <c r="T2284" s="7"/>
      <c r="U2284" s="7"/>
      <c r="V2284" s="7"/>
      <c r="W2284" s="7"/>
      <c r="X2284" s="7"/>
      <c r="Y2284" s="7"/>
      <c r="Z2284" s="7"/>
      <c r="AA2284" s="7"/>
      <c r="AB2284" s="7"/>
      <c r="AC2284" s="7"/>
      <c r="AD2284" s="7"/>
      <c r="AE2284" s="7"/>
      <c r="AF2284" s="65"/>
      <c r="AG2284" s="9"/>
      <c r="AH2284" s="9"/>
      <c r="AI2284" s="4"/>
      <c r="AJ2284" s="10"/>
      <c r="AK2284" s="4"/>
      <c r="AL2284" s="65"/>
      <c r="AM2284" s="10"/>
      <c r="AN2284" s="9"/>
      <c r="AO2284" s="7"/>
      <c r="AP2284" s="11"/>
      <c r="AQ2284" s="9"/>
      <c r="AR2284" s="8"/>
      <c r="AS2284" s="65"/>
      <c r="AT2284" s="12"/>
      <c r="AU2284" s="12"/>
      <c r="AV2284" s="22"/>
      <c r="AW2284" s="12"/>
      <c r="AX2284" s="12"/>
      <c r="AY2284" s="12"/>
      <c r="AZ2284" s="12"/>
      <c r="BA2284" s="12"/>
      <c r="BB2284" s="12"/>
      <c r="BC2284" s="12"/>
      <c r="BD2284" s="12"/>
      <c r="BE2284" s="12"/>
      <c r="BF2284" s="12"/>
      <c r="BG2284" s="12"/>
      <c r="BH2284" s="12"/>
      <c r="BI2284" s="12"/>
      <c r="BJ2284" s="12"/>
      <c r="BK2284" s="12"/>
      <c r="BL2284" s="12"/>
      <c r="BM2284" s="12"/>
      <c r="BN2284" s="12"/>
      <c r="BO2284" s="12"/>
      <c r="BP2284" s="12"/>
      <c r="BQ2284" s="12"/>
      <c r="BR2284" s="12"/>
      <c r="BS2284" s="12"/>
      <c r="BT2284" s="12"/>
      <c r="BU2284" s="12"/>
      <c r="BV2284" s="12"/>
      <c r="BW2284" s="12"/>
      <c r="BX2284" s="12"/>
      <c r="BY2284" s="12"/>
      <c r="BZ2284" s="12"/>
      <c r="CA2284" s="12"/>
      <c r="CB2284" s="12"/>
      <c r="CC2284" s="12"/>
      <c r="CD2284" s="12"/>
      <c r="CE2284" s="12"/>
      <c r="CF2284" s="12"/>
      <c r="CG2284" s="12"/>
      <c r="CH2284" s="12"/>
      <c r="CI2284" s="12"/>
      <c r="CJ2284" s="12"/>
      <c r="CK2284" s="12"/>
      <c r="CL2284" s="12"/>
      <c r="CM2284" s="12"/>
      <c r="CN2284" s="12"/>
      <c r="CO2284" s="12"/>
      <c r="CP2284" s="12"/>
      <c r="CQ2284" s="12"/>
      <c r="CR2284" s="12"/>
      <c r="CS2284" s="12"/>
      <c r="CT2284" s="12"/>
      <c r="CU2284" s="12"/>
      <c r="CV2284" s="12"/>
      <c r="CW2284" s="12"/>
      <c r="CX2284" s="12"/>
      <c r="CY2284" s="12"/>
      <c r="CZ2284" s="12"/>
      <c r="DA2284" s="12"/>
      <c r="DB2284" s="12"/>
      <c r="DC2284" s="12"/>
      <c r="DD2284" s="12"/>
      <c r="DE2284" s="12"/>
      <c r="DF2284" s="12"/>
      <c r="DG2284" s="12"/>
      <c r="DH2284" s="12"/>
      <c r="DI2284" s="12"/>
      <c r="DJ2284" s="12"/>
      <c r="DK2284" s="12"/>
      <c r="DL2284" s="12"/>
      <c r="DM2284" s="12"/>
      <c r="DN2284" s="12"/>
      <c r="DO2284" s="12"/>
      <c r="DP2284" s="12"/>
      <c r="DQ2284" s="12"/>
      <c r="DR2284" s="12"/>
      <c r="DS2284" s="12"/>
      <c r="DT2284" s="12"/>
      <c r="DU2284" s="12"/>
      <c r="DV2284" s="12"/>
      <c r="DW2284" s="12"/>
      <c r="DX2284" s="12"/>
      <c r="DY2284" s="12"/>
      <c r="DZ2284" s="12"/>
      <c r="EA2284" s="12"/>
      <c r="EB2284" s="12"/>
      <c r="EC2284" s="12"/>
      <c r="ED2284" s="12"/>
      <c r="EE2284" s="12"/>
      <c r="EF2284" s="12"/>
      <c r="EG2284" s="12"/>
      <c r="EH2284" s="12"/>
      <c r="EI2284" s="12"/>
      <c r="EJ2284" s="12"/>
      <c r="EK2284" s="12"/>
      <c r="EL2284" s="12"/>
      <c r="EM2284" s="12"/>
      <c r="EN2284" s="12"/>
      <c r="EO2284" s="12"/>
      <c r="EP2284" s="12"/>
      <c r="EQ2284" s="12"/>
      <c r="ER2284" s="12"/>
      <c r="ES2284" s="12"/>
      <c r="ET2284" s="12"/>
      <c r="EU2284" s="12"/>
      <c r="EV2284" s="12"/>
      <c r="EW2284" s="12"/>
      <c r="EX2284" s="12"/>
      <c r="EY2284" s="12"/>
      <c r="EZ2284" s="12"/>
      <c r="FA2284" s="12"/>
      <c r="FB2284" s="12"/>
      <c r="FC2284" s="12"/>
      <c r="FD2284" s="12"/>
      <c r="FE2284" s="12"/>
      <c r="FF2284" s="12"/>
      <c r="FG2284" s="12"/>
      <c r="FH2284" s="12"/>
      <c r="FI2284" s="12"/>
      <c r="FJ2284" s="12"/>
      <c r="FK2284" s="12"/>
      <c r="FL2284" s="12"/>
      <c r="FM2284" s="12"/>
      <c r="FN2284" s="12"/>
      <c r="FO2284" s="12"/>
      <c r="FP2284" s="12"/>
      <c r="FQ2284" s="12"/>
      <c r="FR2284" s="12"/>
      <c r="FS2284" s="12"/>
      <c r="FT2284" s="12"/>
      <c r="FU2284" s="12"/>
      <c r="FV2284" s="12"/>
      <c r="FW2284" s="12"/>
      <c r="FX2284" s="12"/>
      <c r="FY2284" s="12"/>
      <c r="FZ2284" s="12"/>
      <c r="GA2284" s="12"/>
      <c r="GB2284" s="12"/>
      <c r="GC2284" s="12"/>
      <c r="GD2284" s="12"/>
      <c r="GE2284" s="12"/>
      <c r="GF2284" s="12"/>
      <c r="GG2284" s="12"/>
      <c r="GH2284" s="12"/>
      <c r="GI2284" s="12"/>
      <c r="GJ2284" s="12"/>
      <c r="GK2284" s="12"/>
      <c r="GL2284" s="12"/>
      <c r="GM2284" s="12"/>
      <c r="GN2284" s="12"/>
      <c r="GO2284" s="12"/>
      <c r="GP2284" s="12"/>
      <c r="GQ2284" s="12"/>
      <c r="GR2284" s="12"/>
    </row>
    <row r="2285" spans="1:200" x14ac:dyDescent="0.2">
      <c r="A2285" s="79">
        <f t="shared" si="765"/>
        <v>45357</v>
      </c>
      <c r="B2285" s="80" t="str">
        <f t="shared" ca="1" si="766"/>
        <v>n.d</v>
      </c>
      <c r="C2285" s="81">
        <f t="shared" ca="1" si="767"/>
        <v>1136.6050237500001</v>
      </c>
      <c r="D2285" s="82">
        <f ca="1">IF(A2285&lt;$B$1,VLOOKUP(A2285,[1]DI!$A$4:$B$15000,2,FALSE),0)</f>
        <v>0</v>
      </c>
      <c r="E2285" s="81">
        <f t="shared" ca="1" si="768"/>
        <v>0</v>
      </c>
      <c r="F2285" s="83">
        <f t="shared" si="763"/>
        <v>1.1679999999999999</v>
      </c>
      <c r="G2285" s="84">
        <f t="shared" ca="1" si="769"/>
        <v>1</v>
      </c>
      <c r="H2285" s="81">
        <f ca="1">TRUNC(PRODUCT(G$10:G2284),15)</f>
        <v>1.40945772534528</v>
      </c>
      <c r="I2285" s="81">
        <f t="shared" ca="1" si="770"/>
        <v>1.40945772534528</v>
      </c>
      <c r="J2285" s="81">
        <f t="shared" ca="1" si="771"/>
        <v>1</v>
      </c>
      <c r="K2285" s="81">
        <f t="shared" ca="1" si="772"/>
        <v>0</v>
      </c>
      <c r="L2285" s="85">
        <f>IF(VLOOKUP(A2285,$U$12:$AD$125,8)=VLOOKUP(A2284,$U$12:$AD$125,8),0,VLOOKUP(A2285,U$12:$AD$125,8))</f>
        <v>0</v>
      </c>
      <c r="M2285" s="86">
        <f>IF(L2285&gt;0,VLOOKUP(L2285,T$12:$AC$125,7),0)</f>
        <v>0</v>
      </c>
      <c r="N2285" s="81">
        <f t="shared" si="764"/>
        <v>0</v>
      </c>
      <c r="O2285" s="81">
        <f t="shared" ca="1" si="773"/>
        <v>0</v>
      </c>
      <c r="P2285" s="87" t="str">
        <f t="shared" si="774"/>
        <v>A+J=</v>
      </c>
      <c r="Q2285" s="88">
        <f t="shared" si="775"/>
        <v>45406</v>
      </c>
      <c r="R2285" s="7"/>
      <c r="S2285" s="7"/>
      <c r="T2285" s="7"/>
      <c r="U2285" s="7"/>
      <c r="V2285" s="7"/>
      <c r="W2285" s="7"/>
      <c r="X2285" s="7"/>
      <c r="Y2285" s="7"/>
      <c r="Z2285" s="7"/>
      <c r="AA2285" s="7"/>
      <c r="AB2285" s="7"/>
      <c r="AC2285" s="7"/>
      <c r="AD2285" s="7"/>
      <c r="AE2285" s="7"/>
      <c r="AF2285" s="65"/>
      <c r="AG2285" s="9"/>
      <c r="AH2285" s="9"/>
      <c r="AI2285" s="4"/>
      <c r="AJ2285" s="10"/>
      <c r="AK2285" s="4"/>
      <c r="AL2285" s="65"/>
      <c r="AM2285" s="10"/>
      <c r="AN2285" s="9"/>
      <c r="AO2285" s="7"/>
      <c r="AP2285" s="11"/>
      <c r="AQ2285" s="9"/>
      <c r="AR2285" s="8"/>
      <c r="AS2285" s="65"/>
      <c r="AT2285" s="12"/>
      <c r="AU2285" s="12"/>
      <c r="AV2285" s="22"/>
      <c r="AW2285" s="12"/>
      <c r="AX2285" s="12"/>
      <c r="AY2285" s="12"/>
      <c r="AZ2285" s="12"/>
      <c r="BA2285" s="12"/>
      <c r="BB2285" s="12"/>
      <c r="BC2285" s="12"/>
      <c r="BD2285" s="12"/>
      <c r="BE2285" s="12"/>
      <c r="BF2285" s="12"/>
      <c r="BG2285" s="12"/>
      <c r="BH2285" s="12"/>
      <c r="BI2285" s="12"/>
      <c r="BJ2285" s="12"/>
      <c r="BK2285" s="12"/>
      <c r="BL2285" s="12"/>
      <c r="BM2285" s="12"/>
      <c r="BN2285" s="12"/>
      <c r="BO2285" s="12"/>
      <c r="BP2285" s="12"/>
      <c r="BQ2285" s="12"/>
      <c r="BR2285" s="12"/>
      <c r="BS2285" s="12"/>
      <c r="BT2285" s="12"/>
      <c r="BU2285" s="12"/>
      <c r="BV2285" s="12"/>
      <c r="BW2285" s="12"/>
      <c r="BX2285" s="12"/>
      <c r="BY2285" s="12"/>
      <c r="BZ2285" s="12"/>
      <c r="CA2285" s="12"/>
      <c r="CB2285" s="12"/>
      <c r="CC2285" s="12"/>
      <c r="CD2285" s="12"/>
      <c r="CE2285" s="12"/>
      <c r="CF2285" s="12"/>
      <c r="CG2285" s="12"/>
      <c r="CH2285" s="12"/>
      <c r="CI2285" s="12"/>
      <c r="CJ2285" s="12"/>
      <c r="CK2285" s="12"/>
      <c r="CL2285" s="12"/>
      <c r="CM2285" s="12"/>
      <c r="CN2285" s="12"/>
      <c r="CO2285" s="12"/>
      <c r="CP2285" s="12"/>
      <c r="CQ2285" s="12"/>
      <c r="CR2285" s="12"/>
      <c r="CS2285" s="12"/>
      <c r="CT2285" s="12"/>
      <c r="CU2285" s="12"/>
      <c r="CV2285" s="12"/>
      <c r="CW2285" s="12"/>
      <c r="CX2285" s="12"/>
      <c r="CY2285" s="12"/>
      <c r="CZ2285" s="12"/>
      <c r="DA2285" s="12"/>
      <c r="DB2285" s="12"/>
      <c r="DC2285" s="12"/>
      <c r="DD2285" s="12"/>
      <c r="DE2285" s="12"/>
      <c r="DF2285" s="12"/>
      <c r="DG2285" s="12"/>
      <c r="DH2285" s="12"/>
      <c r="DI2285" s="12"/>
      <c r="DJ2285" s="12"/>
      <c r="DK2285" s="12"/>
      <c r="DL2285" s="12"/>
      <c r="DM2285" s="12"/>
      <c r="DN2285" s="12"/>
      <c r="DO2285" s="12"/>
      <c r="DP2285" s="12"/>
      <c r="DQ2285" s="12"/>
      <c r="DR2285" s="12"/>
      <c r="DS2285" s="12"/>
      <c r="DT2285" s="12"/>
      <c r="DU2285" s="12"/>
      <c r="DV2285" s="12"/>
      <c r="DW2285" s="12"/>
      <c r="DX2285" s="12"/>
      <c r="DY2285" s="12"/>
      <c r="DZ2285" s="12"/>
      <c r="EA2285" s="12"/>
      <c r="EB2285" s="12"/>
      <c r="EC2285" s="12"/>
      <c r="ED2285" s="12"/>
      <c r="EE2285" s="12"/>
      <c r="EF2285" s="12"/>
      <c r="EG2285" s="12"/>
      <c r="EH2285" s="12"/>
      <c r="EI2285" s="12"/>
      <c r="EJ2285" s="12"/>
      <c r="EK2285" s="12"/>
      <c r="EL2285" s="12"/>
      <c r="EM2285" s="12"/>
      <c r="EN2285" s="12"/>
      <c r="EO2285" s="12"/>
      <c r="EP2285" s="12"/>
      <c r="EQ2285" s="12"/>
      <c r="ER2285" s="12"/>
      <c r="ES2285" s="12"/>
      <c r="ET2285" s="12"/>
      <c r="EU2285" s="12"/>
      <c r="EV2285" s="12"/>
      <c r="EW2285" s="12"/>
      <c r="EX2285" s="12"/>
      <c r="EY2285" s="12"/>
      <c r="EZ2285" s="12"/>
      <c r="FA2285" s="12"/>
      <c r="FB2285" s="12"/>
      <c r="FC2285" s="12"/>
      <c r="FD2285" s="12"/>
      <c r="FE2285" s="12"/>
      <c r="FF2285" s="12"/>
      <c r="FG2285" s="12"/>
      <c r="FH2285" s="12"/>
      <c r="FI2285" s="12"/>
      <c r="FJ2285" s="12"/>
      <c r="FK2285" s="12"/>
      <c r="FL2285" s="12"/>
      <c r="FM2285" s="12"/>
      <c r="FN2285" s="12"/>
      <c r="FO2285" s="12"/>
      <c r="FP2285" s="12"/>
      <c r="FQ2285" s="12"/>
      <c r="FR2285" s="12"/>
      <c r="FS2285" s="12"/>
      <c r="FT2285" s="12"/>
      <c r="FU2285" s="12"/>
      <c r="FV2285" s="12"/>
      <c r="FW2285" s="12"/>
      <c r="FX2285" s="12"/>
      <c r="FY2285" s="12"/>
      <c r="FZ2285" s="12"/>
      <c r="GA2285" s="12"/>
      <c r="GB2285" s="12"/>
      <c r="GC2285" s="12"/>
      <c r="GD2285" s="12"/>
      <c r="GE2285" s="12"/>
      <c r="GF2285" s="12"/>
      <c r="GG2285" s="12"/>
      <c r="GH2285" s="12"/>
      <c r="GI2285" s="12"/>
      <c r="GJ2285" s="12"/>
      <c r="GK2285" s="12"/>
      <c r="GL2285" s="12"/>
      <c r="GM2285" s="12"/>
      <c r="GN2285" s="12"/>
      <c r="GO2285" s="12"/>
      <c r="GP2285" s="12"/>
      <c r="GQ2285" s="12"/>
      <c r="GR2285" s="12"/>
    </row>
    <row r="2286" spans="1:200" x14ac:dyDescent="0.2">
      <c r="A2286" s="79">
        <f t="shared" si="765"/>
        <v>45358</v>
      </c>
      <c r="B2286" s="80" t="str">
        <f t="shared" ca="1" si="766"/>
        <v>n.d</v>
      </c>
      <c r="C2286" s="81">
        <f t="shared" ca="1" si="767"/>
        <v>1136.6050237500001</v>
      </c>
      <c r="D2286" s="82">
        <f ca="1">IF(A2286&lt;$B$1,VLOOKUP(A2286,[1]DI!$A$4:$B$15000,2,FALSE),0)</f>
        <v>0</v>
      </c>
      <c r="E2286" s="81">
        <f t="shared" ca="1" si="768"/>
        <v>0</v>
      </c>
      <c r="F2286" s="83">
        <f t="shared" si="763"/>
        <v>1.1679999999999999</v>
      </c>
      <c r="G2286" s="84">
        <f t="shared" ca="1" si="769"/>
        <v>1</v>
      </c>
      <c r="H2286" s="81">
        <f ca="1">TRUNC(PRODUCT(G$10:G2285),15)</f>
        <v>1.40945772534528</v>
      </c>
      <c r="I2286" s="81">
        <f t="shared" ca="1" si="770"/>
        <v>1.40945772534528</v>
      </c>
      <c r="J2286" s="81">
        <f t="shared" ca="1" si="771"/>
        <v>1</v>
      </c>
      <c r="K2286" s="81">
        <f t="shared" ca="1" si="772"/>
        <v>0</v>
      </c>
      <c r="L2286" s="85">
        <f>IF(VLOOKUP(A2286,$U$12:$AD$125,8)=VLOOKUP(A2285,$U$12:$AD$125,8),0,VLOOKUP(A2286,U$12:$AD$125,8))</f>
        <v>0</v>
      </c>
      <c r="M2286" s="86">
        <f>IF(L2286&gt;0,VLOOKUP(L2286,T$12:$AC$125,7),0)</f>
        <v>0</v>
      </c>
      <c r="N2286" s="81">
        <f t="shared" si="764"/>
        <v>0</v>
      </c>
      <c r="O2286" s="81">
        <f t="shared" ca="1" si="773"/>
        <v>0</v>
      </c>
      <c r="P2286" s="87" t="str">
        <f t="shared" si="774"/>
        <v>A+J=</v>
      </c>
      <c r="Q2286" s="88">
        <f t="shared" si="775"/>
        <v>45406</v>
      </c>
      <c r="R2286" s="7"/>
      <c r="S2286" s="7"/>
      <c r="T2286" s="7"/>
      <c r="U2286" s="7"/>
      <c r="V2286" s="7"/>
      <c r="W2286" s="7"/>
      <c r="X2286" s="7"/>
      <c r="Y2286" s="7"/>
      <c r="Z2286" s="7"/>
      <c r="AA2286" s="7"/>
      <c r="AB2286" s="7"/>
      <c r="AC2286" s="7"/>
      <c r="AD2286" s="7"/>
      <c r="AE2286" s="7"/>
      <c r="AF2286" s="65"/>
      <c r="AG2286" s="9"/>
      <c r="AH2286" s="9"/>
      <c r="AI2286" s="4"/>
      <c r="AJ2286" s="10"/>
      <c r="AK2286" s="4"/>
      <c r="AL2286" s="65"/>
      <c r="AM2286" s="10"/>
      <c r="AN2286" s="9"/>
      <c r="AO2286" s="7"/>
      <c r="AP2286" s="11"/>
      <c r="AQ2286" s="9"/>
      <c r="AR2286" s="8"/>
      <c r="AS2286" s="65"/>
      <c r="AT2286" s="12"/>
      <c r="AU2286" s="12"/>
      <c r="AV2286" s="22"/>
      <c r="AW2286" s="12"/>
      <c r="AX2286" s="12"/>
      <c r="AY2286" s="12"/>
      <c r="AZ2286" s="12"/>
      <c r="BA2286" s="12"/>
      <c r="BB2286" s="12"/>
      <c r="BC2286" s="12"/>
      <c r="BD2286" s="12"/>
      <c r="BE2286" s="12"/>
      <c r="BF2286" s="12"/>
      <c r="BG2286" s="12"/>
      <c r="BH2286" s="12"/>
      <c r="BI2286" s="12"/>
      <c r="BJ2286" s="12"/>
      <c r="BK2286" s="12"/>
      <c r="BL2286" s="12"/>
      <c r="BM2286" s="12"/>
      <c r="BN2286" s="12"/>
      <c r="BO2286" s="12"/>
      <c r="BP2286" s="12"/>
      <c r="BQ2286" s="12"/>
      <c r="BR2286" s="12"/>
      <c r="BS2286" s="12"/>
      <c r="BT2286" s="12"/>
      <c r="BU2286" s="12"/>
      <c r="BV2286" s="12"/>
      <c r="BW2286" s="12"/>
      <c r="BX2286" s="12"/>
      <c r="BY2286" s="12"/>
      <c r="BZ2286" s="12"/>
      <c r="CA2286" s="12"/>
      <c r="CB2286" s="12"/>
      <c r="CC2286" s="12"/>
      <c r="CD2286" s="12"/>
      <c r="CE2286" s="12"/>
      <c r="CF2286" s="12"/>
      <c r="CG2286" s="12"/>
      <c r="CH2286" s="12"/>
      <c r="CI2286" s="12"/>
      <c r="CJ2286" s="12"/>
      <c r="CK2286" s="12"/>
      <c r="CL2286" s="12"/>
      <c r="CM2286" s="12"/>
      <c r="CN2286" s="12"/>
      <c r="CO2286" s="12"/>
      <c r="CP2286" s="12"/>
      <c r="CQ2286" s="12"/>
      <c r="CR2286" s="12"/>
      <c r="CS2286" s="12"/>
      <c r="CT2286" s="12"/>
      <c r="CU2286" s="12"/>
      <c r="CV2286" s="12"/>
      <c r="CW2286" s="12"/>
      <c r="CX2286" s="12"/>
      <c r="CY2286" s="12"/>
      <c r="CZ2286" s="12"/>
      <c r="DA2286" s="12"/>
      <c r="DB2286" s="12"/>
      <c r="DC2286" s="12"/>
      <c r="DD2286" s="12"/>
      <c r="DE2286" s="12"/>
      <c r="DF2286" s="12"/>
      <c r="DG2286" s="12"/>
      <c r="DH2286" s="12"/>
      <c r="DI2286" s="12"/>
      <c r="DJ2286" s="12"/>
      <c r="DK2286" s="12"/>
      <c r="DL2286" s="12"/>
      <c r="DM2286" s="12"/>
      <c r="DN2286" s="12"/>
      <c r="DO2286" s="12"/>
      <c r="DP2286" s="12"/>
      <c r="DQ2286" s="12"/>
      <c r="DR2286" s="12"/>
      <c r="DS2286" s="12"/>
      <c r="DT2286" s="12"/>
      <c r="DU2286" s="12"/>
      <c r="DV2286" s="12"/>
      <c r="DW2286" s="12"/>
      <c r="DX2286" s="12"/>
      <c r="DY2286" s="12"/>
      <c r="DZ2286" s="12"/>
      <c r="EA2286" s="12"/>
      <c r="EB2286" s="12"/>
      <c r="EC2286" s="12"/>
      <c r="ED2286" s="12"/>
      <c r="EE2286" s="12"/>
      <c r="EF2286" s="12"/>
      <c r="EG2286" s="12"/>
      <c r="EH2286" s="12"/>
      <c r="EI2286" s="12"/>
      <c r="EJ2286" s="12"/>
      <c r="EK2286" s="12"/>
      <c r="EL2286" s="12"/>
      <c r="EM2286" s="12"/>
      <c r="EN2286" s="12"/>
      <c r="EO2286" s="12"/>
      <c r="EP2286" s="12"/>
      <c r="EQ2286" s="12"/>
      <c r="ER2286" s="12"/>
      <c r="ES2286" s="12"/>
      <c r="ET2286" s="12"/>
      <c r="EU2286" s="12"/>
      <c r="EV2286" s="12"/>
      <c r="EW2286" s="12"/>
      <c r="EX2286" s="12"/>
      <c r="EY2286" s="12"/>
      <c r="EZ2286" s="12"/>
      <c r="FA2286" s="12"/>
      <c r="FB2286" s="12"/>
      <c r="FC2286" s="12"/>
      <c r="FD2286" s="12"/>
      <c r="FE2286" s="12"/>
      <c r="FF2286" s="12"/>
      <c r="FG2286" s="12"/>
      <c r="FH2286" s="12"/>
      <c r="FI2286" s="12"/>
      <c r="FJ2286" s="12"/>
      <c r="FK2286" s="12"/>
      <c r="FL2286" s="12"/>
      <c r="FM2286" s="12"/>
      <c r="FN2286" s="12"/>
      <c r="FO2286" s="12"/>
      <c r="FP2286" s="12"/>
      <c r="FQ2286" s="12"/>
      <c r="FR2286" s="12"/>
      <c r="FS2286" s="12"/>
      <c r="FT2286" s="12"/>
      <c r="FU2286" s="12"/>
      <c r="FV2286" s="12"/>
      <c r="FW2286" s="12"/>
      <c r="FX2286" s="12"/>
      <c r="FY2286" s="12"/>
      <c r="FZ2286" s="12"/>
      <c r="GA2286" s="12"/>
      <c r="GB2286" s="12"/>
      <c r="GC2286" s="12"/>
      <c r="GD2286" s="12"/>
      <c r="GE2286" s="12"/>
      <c r="GF2286" s="12"/>
      <c r="GG2286" s="12"/>
      <c r="GH2286" s="12"/>
      <c r="GI2286" s="12"/>
      <c r="GJ2286" s="12"/>
      <c r="GK2286" s="12"/>
      <c r="GL2286" s="12"/>
      <c r="GM2286" s="12"/>
      <c r="GN2286" s="12"/>
      <c r="GO2286" s="12"/>
      <c r="GP2286" s="12"/>
      <c r="GQ2286" s="12"/>
      <c r="GR2286" s="12"/>
    </row>
    <row r="2287" spans="1:200" x14ac:dyDescent="0.2">
      <c r="A2287" s="79">
        <f t="shared" si="765"/>
        <v>45359</v>
      </c>
      <c r="B2287" s="80" t="str">
        <f t="shared" ca="1" si="766"/>
        <v>n.d</v>
      </c>
      <c r="C2287" s="81">
        <f t="shared" ca="1" si="767"/>
        <v>1136.6050237500001</v>
      </c>
      <c r="D2287" s="82">
        <f ca="1">IF(A2287&lt;$B$1,VLOOKUP(A2287,[1]DI!$A$4:$B$15000,2,FALSE),0)</f>
        <v>0</v>
      </c>
      <c r="E2287" s="81">
        <f t="shared" ca="1" si="768"/>
        <v>0</v>
      </c>
      <c r="F2287" s="83">
        <f t="shared" si="763"/>
        <v>1.1679999999999999</v>
      </c>
      <c r="G2287" s="84">
        <f t="shared" ca="1" si="769"/>
        <v>1</v>
      </c>
      <c r="H2287" s="81">
        <f ca="1">TRUNC(PRODUCT(G$10:G2286),15)</f>
        <v>1.40945772534528</v>
      </c>
      <c r="I2287" s="81">
        <f t="shared" ca="1" si="770"/>
        <v>1.40945772534528</v>
      </c>
      <c r="J2287" s="81">
        <f t="shared" ca="1" si="771"/>
        <v>1</v>
      </c>
      <c r="K2287" s="81">
        <f t="shared" ca="1" si="772"/>
        <v>0</v>
      </c>
      <c r="L2287" s="85">
        <f>IF(VLOOKUP(A2287,$U$12:$AD$125,8)=VLOOKUP(A2286,$U$12:$AD$125,8),0,VLOOKUP(A2287,U$12:$AD$125,8))</f>
        <v>0</v>
      </c>
      <c r="M2287" s="86">
        <f>IF(L2287&gt;0,VLOOKUP(L2287,T$12:$AC$125,7),0)</f>
        <v>0</v>
      </c>
      <c r="N2287" s="81">
        <f t="shared" si="764"/>
        <v>0</v>
      </c>
      <c r="O2287" s="81">
        <f t="shared" ca="1" si="773"/>
        <v>0</v>
      </c>
      <c r="P2287" s="87" t="str">
        <f t="shared" si="774"/>
        <v>A+J=</v>
      </c>
      <c r="Q2287" s="88">
        <f t="shared" si="775"/>
        <v>45406</v>
      </c>
      <c r="R2287" s="7"/>
      <c r="S2287" s="7"/>
      <c r="T2287" s="7"/>
      <c r="U2287" s="7"/>
      <c r="V2287" s="7"/>
      <c r="W2287" s="7"/>
      <c r="X2287" s="7"/>
      <c r="Y2287" s="7"/>
      <c r="Z2287" s="7"/>
      <c r="AA2287" s="7"/>
      <c r="AB2287" s="7"/>
      <c r="AC2287" s="7"/>
      <c r="AD2287" s="7"/>
      <c r="AE2287" s="7"/>
      <c r="AF2287" s="65"/>
      <c r="AG2287" s="9"/>
      <c r="AH2287" s="9"/>
      <c r="AI2287" s="4"/>
      <c r="AJ2287" s="10"/>
      <c r="AK2287" s="4"/>
      <c r="AL2287" s="65"/>
      <c r="AM2287" s="10"/>
      <c r="AN2287" s="9"/>
      <c r="AO2287" s="7"/>
      <c r="AP2287" s="11"/>
      <c r="AQ2287" s="9"/>
      <c r="AR2287" s="8"/>
      <c r="AS2287" s="65"/>
      <c r="AT2287" s="12"/>
      <c r="AU2287" s="12"/>
      <c r="AV2287" s="22"/>
      <c r="AW2287" s="12"/>
      <c r="AX2287" s="12"/>
      <c r="AY2287" s="12"/>
      <c r="AZ2287" s="12"/>
      <c r="BA2287" s="12"/>
      <c r="BB2287" s="12"/>
      <c r="BC2287" s="12"/>
      <c r="BD2287" s="12"/>
      <c r="BE2287" s="12"/>
      <c r="BF2287" s="12"/>
      <c r="BG2287" s="12"/>
      <c r="BH2287" s="12"/>
      <c r="BI2287" s="12"/>
      <c r="BJ2287" s="12"/>
      <c r="BK2287" s="12"/>
      <c r="BL2287" s="12"/>
      <c r="BM2287" s="12"/>
      <c r="BN2287" s="12"/>
      <c r="BO2287" s="12"/>
      <c r="BP2287" s="12"/>
      <c r="BQ2287" s="12"/>
      <c r="BR2287" s="12"/>
      <c r="BS2287" s="12"/>
      <c r="BT2287" s="12"/>
      <c r="BU2287" s="12"/>
      <c r="BV2287" s="12"/>
      <c r="BW2287" s="12"/>
      <c r="BX2287" s="12"/>
      <c r="BY2287" s="12"/>
      <c r="BZ2287" s="12"/>
      <c r="CA2287" s="12"/>
      <c r="CB2287" s="12"/>
      <c r="CC2287" s="12"/>
      <c r="CD2287" s="12"/>
      <c r="CE2287" s="12"/>
      <c r="CF2287" s="12"/>
      <c r="CG2287" s="12"/>
      <c r="CH2287" s="12"/>
      <c r="CI2287" s="12"/>
      <c r="CJ2287" s="12"/>
      <c r="CK2287" s="12"/>
      <c r="CL2287" s="12"/>
      <c r="CM2287" s="12"/>
      <c r="CN2287" s="12"/>
      <c r="CO2287" s="12"/>
      <c r="CP2287" s="12"/>
      <c r="CQ2287" s="12"/>
      <c r="CR2287" s="12"/>
      <c r="CS2287" s="12"/>
      <c r="CT2287" s="12"/>
      <c r="CU2287" s="12"/>
      <c r="CV2287" s="12"/>
      <c r="CW2287" s="12"/>
      <c r="CX2287" s="12"/>
      <c r="CY2287" s="12"/>
      <c r="CZ2287" s="12"/>
      <c r="DA2287" s="12"/>
      <c r="DB2287" s="12"/>
      <c r="DC2287" s="12"/>
      <c r="DD2287" s="12"/>
      <c r="DE2287" s="12"/>
      <c r="DF2287" s="12"/>
      <c r="DG2287" s="12"/>
      <c r="DH2287" s="12"/>
      <c r="DI2287" s="12"/>
      <c r="DJ2287" s="12"/>
      <c r="DK2287" s="12"/>
      <c r="DL2287" s="12"/>
      <c r="DM2287" s="12"/>
      <c r="DN2287" s="12"/>
      <c r="DO2287" s="12"/>
      <c r="DP2287" s="12"/>
      <c r="DQ2287" s="12"/>
      <c r="DR2287" s="12"/>
      <c r="DS2287" s="12"/>
      <c r="DT2287" s="12"/>
      <c r="DU2287" s="12"/>
      <c r="DV2287" s="12"/>
      <c r="DW2287" s="12"/>
      <c r="DX2287" s="12"/>
      <c r="DY2287" s="12"/>
      <c r="DZ2287" s="12"/>
      <c r="EA2287" s="12"/>
      <c r="EB2287" s="12"/>
      <c r="EC2287" s="12"/>
      <c r="ED2287" s="12"/>
      <c r="EE2287" s="12"/>
      <c r="EF2287" s="12"/>
      <c r="EG2287" s="12"/>
      <c r="EH2287" s="12"/>
      <c r="EI2287" s="12"/>
      <c r="EJ2287" s="12"/>
      <c r="EK2287" s="12"/>
      <c r="EL2287" s="12"/>
      <c r="EM2287" s="12"/>
      <c r="EN2287" s="12"/>
      <c r="EO2287" s="12"/>
      <c r="EP2287" s="12"/>
      <c r="EQ2287" s="12"/>
      <c r="ER2287" s="12"/>
      <c r="ES2287" s="12"/>
      <c r="ET2287" s="12"/>
      <c r="EU2287" s="12"/>
      <c r="EV2287" s="12"/>
      <c r="EW2287" s="12"/>
      <c r="EX2287" s="12"/>
      <c r="EY2287" s="12"/>
      <c r="EZ2287" s="12"/>
      <c r="FA2287" s="12"/>
      <c r="FB2287" s="12"/>
      <c r="FC2287" s="12"/>
      <c r="FD2287" s="12"/>
      <c r="FE2287" s="12"/>
      <c r="FF2287" s="12"/>
      <c r="FG2287" s="12"/>
      <c r="FH2287" s="12"/>
      <c r="FI2287" s="12"/>
      <c r="FJ2287" s="12"/>
      <c r="FK2287" s="12"/>
      <c r="FL2287" s="12"/>
      <c r="FM2287" s="12"/>
      <c r="FN2287" s="12"/>
      <c r="FO2287" s="12"/>
      <c r="FP2287" s="12"/>
      <c r="FQ2287" s="12"/>
      <c r="FR2287" s="12"/>
      <c r="FS2287" s="12"/>
      <c r="FT2287" s="12"/>
      <c r="FU2287" s="12"/>
      <c r="FV2287" s="12"/>
      <c r="FW2287" s="12"/>
      <c r="FX2287" s="12"/>
      <c r="FY2287" s="12"/>
      <c r="FZ2287" s="12"/>
      <c r="GA2287" s="12"/>
      <c r="GB2287" s="12"/>
      <c r="GC2287" s="12"/>
      <c r="GD2287" s="12"/>
      <c r="GE2287" s="12"/>
      <c r="GF2287" s="12"/>
      <c r="GG2287" s="12"/>
      <c r="GH2287" s="12"/>
      <c r="GI2287" s="12"/>
      <c r="GJ2287" s="12"/>
      <c r="GK2287" s="12"/>
      <c r="GL2287" s="12"/>
      <c r="GM2287" s="12"/>
      <c r="GN2287" s="12"/>
      <c r="GO2287" s="12"/>
      <c r="GP2287" s="12"/>
      <c r="GQ2287" s="12"/>
      <c r="GR2287" s="12"/>
    </row>
    <row r="2288" spans="1:200" x14ac:dyDescent="0.2">
      <c r="A2288" s="79">
        <f t="shared" si="765"/>
        <v>45360</v>
      </c>
      <c r="B2288" s="80" t="str">
        <f t="shared" ca="1" si="766"/>
        <v>n.d</v>
      </c>
      <c r="C2288" s="81">
        <f t="shared" ca="1" si="767"/>
        <v>1136.6050237500001</v>
      </c>
      <c r="D2288" s="82">
        <f ca="1">IF(A2288&lt;$B$1,VLOOKUP(A2288,[1]DI!$A$4:$B$15000,2,FALSE),0)</f>
        <v>0</v>
      </c>
      <c r="E2288" s="81">
        <f t="shared" ca="1" si="768"/>
        <v>0</v>
      </c>
      <c r="F2288" s="83">
        <f t="shared" si="763"/>
        <v>1.1679999999999999</v>
      </c>
      <c r="G2288" s="84">
        <f t="shared" ca="1" si="769"/>
        <v>1</v>
      </c>
      <c r="H2288" s="81">
        <f ca="1">TRUNC(PRODUCT(G$10:G2287),15)</f>
        <v>1.40945772534528</v>
      </c>
      <c r="I2288" s="81">
        <f t="shared" ca="1" si="770"/>
        <v>1.40945772534528</v>
      </c>
      <c r="J2288" s="81">
        <f t="shared" ca="1" si="771"/>
        <v>1</v>
      </c>
      <c r="K2288" s="81">
        <f t="shared" ca="1" si="772"/>
        <v>0</v>
      </c>
      <c r="L2288" s="85">
        <f>IF(VLOOKUP(A2288,$U$12:$AD$125,8)=VLOOKUP(A2287,$U$12:$AD$125,8),0,VLOOKUP(A2288,U$12:$AD$125,8))</f>
        <v>0</v>
      </c>
      <c r="M2288" s="86">
        <f>IF(L2288&gt;0,VLOOKUP(L2288,T$12:$AC$125,7),0)</f>
        <v>0</v>
      </c>
      <c r="N2288" s="81">
        <f t="shared" si="764"/>
        <v>0</v>
      </c>
      <c r="O2288" s="81">
        <f t="shared" ca="1" si="773"/>
        <v>0</v>
      </c>
      <c r="P2288" s="87" t="str">
        <f t="shared" si="774"/>
        <v>A+J=</v>
      </c>
      <c r="Q2288" s="88">
        <f t="shared" si="775"/>
        <v>45406</v>
      </c>
      <c r="R2288" s="7"/>
      <c r="S2288" s="7"/>
      <c r="T2288" s="7"/>
      <c r="U2288" s="7"/>
      <c r="V2288" s="7"/>
      <c r="W2288" s="7"/>
      <c r="X2288" s="7"/>
      <c r="Y2288" s="7"/>
      <c r="Z2288" s="7"/>
      <c r="AA2288" s="7"/>
      <c r="AB2288" s="7"/>
      <c r="AC2288" s="7"/>
      <c r="AD2288" s="7"/>
      <c r="AE2288" s="7"/>
      <c r="AF2288" s="65"/>
      <c r="AG2288" s="9"/>
      <c r="AH2288" s="9"/>
      <c r="AI2288" s="4"/>
      <c r="AJ2288" s="10"/>
      <c r="AK2288" s="4"/>
      <c r="AL2288" s="65"/>
      <c r="AM2288" s="10"/>
      <c r="AN2288" s="9"/>
      <c r="AO2288" s="7"/>
      <c r="AP2288" s="11"/>
      <c r="AQ2288" s="9"/>
      <c r="AR2288" s="8"/>
      <c r="AS2288" s="65"/>
      <c r="AT2288" s="12"/>
      <c r="AU2288" s="12"/>
      <c r="AV2288" s="22"/>
      <c r="AW2288" s="12"/>
      <c r="AX2288" s="12"/>
      <c r="AY2288" s="12"/>
      <c r="AZ2288" s="12"/>
      <c r="BA2288" s="12"/>
      <c r="BB2288" s="12"/>
      <c r="BC2288" s="12"/>
      <c r="BD2288" s="12"/>
      <c r="BE2288" s="12"/>
      <c r="BF2288" s="12"/>
      <c r="BG2288" s="12"/>
      <c r="BH2288" s="12"/>
      <c r="BI2288" s="12"/>
      <c r="BJ2288" s="12"/>
      <c r="BK2288" s="12"/>
      <c r="BL2288" s="12"/>
      <c r="BM2288" s="12"/>
      <c r="BN2288" s="12"/>
      <c r="BO2288" s="12"/>
      <c r="BP2288" s="12"/>
      <c r="BQ2288" s="12"/>
      <c r="BR2288" s="12"/>
      <c r="BS2288" s="12"/>
      <c r="BT2288" s="12"/>
      <c r="BU2288" s="12"/>
      <c r="BV2288" s="12"/>
      <c r="BW2288" s="12"/>
      <c r="BX2288" s="12"/>
      <c r="BY2288" s="12"/>
      <c r="BZ2288" s="12"/>
      <c r="CA2288" s="12"/>
      <c r="CB2288" s="12"/>
      <c r="CC2288" s="12"/>
      <c r="CD2288" s="12"/>
      <c r="CE2288" s="12"/>
      <c r="CF2288" s="12"/>
      <c r="CG2288" s="12"/>
      <c r="CH2288" s="12"/>
      <c r="CI2288" s="12"/>
      <c r="CJ2288" s="12"/>
      <c r="CK2288" s="12"/>
      <c r="CL2288" s="12"/>
      <c r="CM2288" s="12"/>
      <c r="CN2288" s="12"/>
      <c r="CO2288" s="12"/>
      <c r="CP2288" s="12"/>
      <c r="CQ2288" s="12"/>
      <c r="CR2288" s="12"/>
      <c r="CS2288" s="12"/>
      <c r="CT2288" s="12"/>
      <c r="CU2288" s="12"/>
      <c r="CV2288" s="12"/>
      <c r="CW2288" s="12"/>
      <c r="CX2288" s="12"/>
      <c r="CY2288" s="12"/>
      <c r="CZ2288" s="12"/>
      <c r="DA2288" s="12"/>
      <c r="DB2288" s="12"/>
      <c r="DC2288" s="12"/>
      <c r="DD2288" s="12"/>
      <c r="DE2288" s="12"/>
      <c r="DF2288" s="12"/>
      <c r="DG2288" s="12"/>
      <c r="DH2288" s="12"/>
      <c r="DI2288" s="12"/>
      <c r="DJ2288" s="12"/>
      <c r="DK2288" s="12"/>
      <c r="DL2288" s="12"/>
      <c r="DM2288" s="12"/>
      <c r="DN2288" s="12"/>
      <c r="DO2288" s="12"/>
      <c r="DP2288" s="12"/>
      <c r="DQ2288" s="12"/>
      <c r="DR2288" s="12"/>
      <c r="DS2288" s="12"/>
      <c r="DT2288" s="12"/>
      <c r="DU2288" s="12"/>
      <c r="DV2288" s="12"/>
      <c r="DW2288" s="12"/>
      <c r="DX2288" s="12"/>
      <c r="DY2288" s="12"/>
      <c r="DZ2288" s="12"/>
      <c r="EA2288" s="12"/>
      <c r="EB2288" s="12"/>
      <c r="EC2288" s="12"/>
      <c r="ED2288" s="12"/>
      <c r="EE2288" s="12"/>
      <c r="EF2288" s="12"/>
      <c r="EG2288" s="12"/>
      <c r="EH2288" s="12"/>
      <c r="EI2288" s="12"/>
      <c r="EJ2288" s="12"/>
      <c r="EK2288" s="12"/>
      <c r="EL2288" s="12"/>
      <c r="EM2288" s="12"/>
      <c r="EN2288" s="12"/>
      <c r="EO2288" s="12"/>
      <c r="EP2288" s="12"/>
      <c r="EQ2288" s="12"/>
      <c r="ER2288" s="12"/>
      <c r="ES2288" s="12"/>
      <c r="ET2288" s="12"/>
      <c r="EU2288" s="12"/>
      <c r="EV2288" s="12"/>
      <c r="EW2288" s="12"/>
      <c r="EX2288" s="12"/>
      <c r="EY2288" s="12"/>
      <c r="EZ2288" s="12"/>
      <c r="FA2288" s="12"/>
      <c r="FB2288" s="12"/>
      <c r="FC2288" s="12"/>
      <c r="FD2288" s="12"/>
      <c r="FE2288" s="12"/>
      <c r="FF2288" s="12"/>
      <c r="FG2288" s="12"/>
      <c r="FH2288" s="12"/>
      <c r="FI2288" s="12"/>
      <c r="FJ2288" s="12"/>
      <c r="FK2288" s="12"/>
      <c r="FL2288" s="12"/>
      <c r="FM2288" s="12"/>
      <c r="FN2288" s="12"/>
      <c r="FO2288" s="12"/>
      <c r="FP2288" s="12"/>
      <c r="FQ2288" s="12"/>
      <c r="FR2288" s="12"/>
      <c r="FS2288" s="12"/>
      <c r="FT2288" s="12"/>
      <c r="FU2288" s="12"/>
      <c r="FV2288" s="12"/>
      <c r="FW2288" s="12"/>
      <c r="FX2288" s="12"/>
      <c r="FY2288" s="12"/>
      <c r="FZ2288" s="12"/>
      <c r="GA2288" s="12"/>
      <c r="GB2288" s="12"/>
      <c r="GC2288" s="12"/>
      <c r="GD2288" s="12"/>
      <c r="GE2288" s="12"/>
      <c r="GF2288" s="12"/>
      <c r="GG2288" s="12"/>
      <c r="GH2288" s="12"/>
      <c r="GI2288" s="12"/>
      <c r="GJ2288" s="12"/>
      <c r="GK2288" s="12"/>
      <c r="GL2288" s="12"/>
      <c r="GM2288" s="12"/>
      <c r="GN2288" s="12"/>
      <c r="GO2288" s="12"/>
      <c r="GP2288" s="12"/>
      <c r="GQ2288" s="12"/>
      <c r="GR2288" s="12"/>
    </row>
    <row r="2289" spans="1:200" x14ac:dyDescent="0.2">
      <c r="A2289" s="79">
        <f t="shared" si="765"/>
        <v>45361</v>
      </c>
      <c r="B2289" s="80" t="str">
        <f t="shared" ca="1" si="766"/>
        <v>n.d</v>
      </c>
      <c r="C2289" s="81">
        <f t="shared" ca="1" si="767"/>
        <v>1136.6050237500001</v>
      </c>
      <c r="D2289" s="82">
        <f ca="1">IF(A2289&lt;$B$1,VLOOKUP(A2289,[1]DI!$A$4:$B$15000,2,FALSE),0)</f>
        <v>0</v>
      </c>
      <c r="E2289" s="81">
        <f t="shared" ca="1" si="768"/>
        <v>0</v>
      </c>
      <c r="F2289" s="83">
        <f t="shared" si="763"/>
        <v>1.1679999999999999</v>
      </c>
      <c r="G2289" s="84">
        <f t="shared" ca="1" si="769"/>
        <v>1</v>
      </c>
      <c r="H2289" s="81">
        <f ca="1">TRUNC(PRODUCT(G$10:G2288),15)</f>
        <v>1.40945772534528</v>
      </c>
      <c r="I2289" s="81">
        <f t="shared" ca="1" si="770"/>
        <v>1.40945772534528</v>
      </c>
      <c r="J2289" s="81">
        <f t="shared" ca="1" si="771"/>
        <v>1</v>
      </c>
      <c r="K2289" s="81">
        <f t="shared" ca="1" si="772"/>
        <v>0</v>
      </c>
      <c r="L2289" s="85">
        <f>IF(VLOOKUP(A2289,$U$12:$AD$125,8)=VLOOKUP(A2288,$U$12:$AD$125,8),0,VLOOKUP(A2289,U$12:$AD$125,8))</f>
        <v>0</v>
      </c>
      <c r="M2289" s="86">
        <f>IF(L2289&gt;0,VLOOKUP(L2289,T$12:$AC$125,7),0)</f>
        <v>0</v>
      </c>
      <c r="N2289" s="81">
        <f t="shared" si="764"/>
        <v>0</v>
      </c>
      <c r="O2289" s="81">
        <f t="shared" ca="1" si="773"/>
        <v>0</v>
      </c>
      <c r="P2289" s="87" t="str">
        <f t="shared" si="774"/>
        <v>A+J=</v>
      </c>
      <c r="Q2289" s="88">
        <f t="shared" si="775"/>
        <v>45406</v>
      </c>
      <c r="R2289" s="7"/>
      <c r="S2289" s="7"/>
      <c r="T2289" s="7"/>
      <c r="U2289" s="7"/>
      <c r="V2289" s="7"/>
      <c r="W2289" s="7"/>
      <c r="X2289" s="7"/>
      <c r="Y2289" s="7"/>
      <c r="Z2289" s="7"/>
      <c r="AA2289" s="7"/>
      <c r="AB2289" s="7"/>
      <c r="AC2289" s="7"/>
      <c r="AD2289" s="7"/>
      <c r="AE2289" s="7"/>
      <c r="AF2289" s="65"/>
      <c r="AG2289" s="9"/>
      <c r="AH2289" s="9"/>
      <c r="AI2289" s="4"/>
      <c r="AJ2289" s="10"/>
      <c r="AK2289" s="4"/>
      <c r="AL2289" s="65"/>
      <c r="AM2289" s="10"/>
      <c r="AN2289" s="9"/>
      <c r="AO2289" s="7"/>
      <c r="AP2289" s="11"/>
      <c r="AQ2289" s="9"/>
      <c r="AR2289" s="8"/>
      <c r="AS2289" s="65"/>
      <c r="AT2289" s="12"/>
      <c r="AU2289" s="12"/>
      <c r="AV2289" s="22"/>
      <c r="AW2289" s="12"/>
      <c r="AX2289" s="12"/>
      <c r="AY2289" s="12"/>
      <c r="AZ2289" s="12"/>
      <c r="BA2289" s="12"/>
      <c r="BB2289" s="12"/>
      <c r="BC2289" s="12"/>
      <c r="BD2289" s="12"/>
      <c r="BE2289" s="12"/>
      <c r="BF2289" s="12"/>
      <c r="BG2289" s="12"/>
      <c r="BH2289" s="12"/>
      <c r="BI2289" s="12"/>
      <c r="BJ2289" s="12"/>
      <c r="BK2289" s="12"/>
      <c r="BL2289" s="12"/>
      <c r="BM2289" s="12"/>
      <c r="BN2289" s="12"/>
      <c r="BO2289" s="12"/>
      <c r="BP2289" s="12"/>
      <c r="BQ2289" s="12"/>
      <c r="BR2289" s="12"/>
      <c r="BS2289" s="12"/>
      <c r="BT2289" s="12"/>
      <c r="BU2289" s="12"/>
      <c r="BV2289" s="12"/>
      <c r="BW2289" s="12"/>
      <c r="BX2289" s="12"/>
      <c r="BY2289" s="12"/>
      <c r="BZ2289" s="12"/>
      <c r="CA2289" s="12"/>
      <c r="CB2289" s="12"/>
      <c r="CC2289" s="12"/>
      <c r="CD2289" s="12"/>
      <c r="CE2289" s="12"/>
      <c r="CF2289" s="12"/>
      <c r="CG2289" s="12"/>
      <c r="CH2289" s="12"/>
      <c r="CI2289" s="12"/>
      <c r="CJ2289" s="12"/>
      <c r="CK2289" s="12"/>
      <c r="CL2289" s="12"/>
      <c r="CM2289" s="12"/>
      <c r="CN2289" s="12"/>
      <c r="CO2289" s="12"/>
      <c r="CP2289" s="12"/>
      <c r="CQ2289" s="12"/>
      <c r="CR2289" s="12"/>
      <c r="CS2289" s="12"/>
      <c r="CT2289" s="12"/>
      <c r="CU2289" s="12"/>
      <c r="CV2289" s="12"/>
      <c r="CW2289" s="12"/>
      <c r="CX2289" s="12"/>
      <c r="CY2289" s="12"/>
      <c r="CZ2289" s="12"/>
      <c r="DA2289" s="12"/>
      <c r="DB2289" s="12"/>
      <c r="DC2289" s="12"/>
      <c r="DD2289" s="12"/>
      <c r="DE2289" s="12"/>
      <c r="DF2289" s="12"/>
      <c r="DG2289" s="12"/>
      <c r="DH2289" s="12"/>
      <c r="DI2289" s="12"/>
      <c r="DJ2289" s="12"/>
      <c r="DK2289" s="12"/>
      <c r="DL2289" s="12"/>
      <c r="DM2289" s="12"/>
      <c r="DN2289" s="12"/>
      <c r="DO2289" s="12"/>
      <c r="DP2289" s="12"/>
      <c r="DQ2289" s="12"/>
      <c r="DR2289" s="12"/>
      <c r="DS2289" s="12"/>
      <c r="DT2289" s="12"/>
      <c r="DU2289" s="12"/>
      <c r="DV2289" s="12"/>
      <c r="DW2289" s="12"/>
      <c r="DX2289" s="12"/>
      <c r="DY2289" s="12"/>
      <c r="DZ2289" s="12"/>
      <c r="EA2289" s="12"/>
      <c r="EB2289" s="12"/>
      <c r="EC2289" s="12"/>
      <c r="ED2289" s="12"/>
      <c r="EE2289" s="12"/>
      <c r="EF2289" s="12"/>
      <c r="EG2289" s="12"/>
      <c r="EH2289" s="12"/>
      <c r="EI2289" s="12"/>
      <c r="EJ2289" s="12"/>
      <c r="EK2289" s="12"/>
      <c r="EL2289" s="12"/>
      <c r="EM2289" s="12"/>
      <c r="EN2289" s="12"/>
      <c r="EO2289" s="12"/>
      <c r="EP2289" s="12"/>
      <c r="EQ2289" s="12"/>
      <c r="ER2289" s="12"/>
      <c r="ES2289" s="12"/>
      <c r="ET2289" s="12"/>
      <c r="EU2289" s="12"/>
      <c r="EV2289" s="12"/>
      <c r="EW2289" s="12"/>
      <c r="EX2289" s="12"/>
      <c r="EY2289" s="12"/>
      <c r="EZ2289" s="12"/>
      <c r="FA2289" s="12"/>
      <c r="FB2289" s="12"/>
      <c r="FC2289" s="12"/>
      <c r="FD2289" s="12"/>
      <c r="FE2289" s="12"/>
      <c r="FF2289" s="12"/>
      <c r="FG2289" s="12"/>
      <c r="FH2289" s="12"/>
      <c r="FI2289" s="12"/>
      <c r="FJ2289" s="12"/>
      <c r="FK2289" s="12"/>
      <c r="FL2289" s="12"/>
      <c r="FM2289" s="12"/>
      <c r="FN2289" s="12"/>
      <c r="FO2289" s="12"/>
      <c r="FP2289" s="12"/>
      <c r="FQ2289" s="12"/>
      <c r="FR2289" s="12"/>
      <c r="FS2289" s="12"/>
      <c r="FT2289" s="12"/>
      <c r="FU2289" s="12"/>
      <c r="FV2289" s="12"/>
      <c r="FW2289" s="12"/>
      <c r="FX2289" s="12"/>
      <c r="FY2289" s="12"/>
      <c r="FZ2289" s="12"/>
      <c r="GA2289" s="12"/>
      <c r="GB2289" s="12"/>
      <c r="GC2289" s="12"/>
      <c r="GD2289" s="12"/>
      <c r="GE2289" s="12"/>
      <c r="GF2289" s="12"/>
      <c r="GG2289" s="12"/>
      <c r="GH2289" s="12"/>
      <c r="GI2289" s="12"/>
      <c r="GJ2289" s="12"/>
      <c r="GK2289" s="12"/>
      <c r="GL2289" s="12"/>
      <c r="GM2289" s="12"/>
      <c r="GN2289" s="12"/>
      <c r="GO2289" s="12"/>
      <c r="GP2289" s="12"/>
      <c r="GQ2289" s="12"/>
      <c r="GR2289" s="12"/>
    </row>
    <row r="2290" spans="1:200" x14ac:dyDescent="0.2">
      <c r="A2290" s="79">
        <f t="shared" si="765"/>
        <v>45362</v>
      </c>
      <c r="B2290" s="80" t="str">
        <f t="shared" ca="1" si="766"/>
        <v>n.d</v>
      </c>
      <c r="C2290" s="81">
        <f t="shared" ca="1" si="767"/>
        <v>1136.6050237500001</v>
      </c>
      <c r="D2290" s="82">
        <f ca="1">IF(A2290&lt;$B$1,VLOOKUP(A2290,[1]DI!$A$4:$B$15000,2,FALSE),0)</f>
        <v>0</v>
      </c>
      <c r="E2290" s="81">
        <f t="shared" ca="1" si="768"/>
        <v>0</v>
      </c>
      <c r="F2290" s="83">
        <f t="shared" si="763"/>
        <v>1.1679999999999999</v>
      </c>
      <c r="G2290" s="84">
        <f t="shared" ca="1" si="769"/>
        <v>1</v>
      </c>
      <c r="H2290" s="81">
        <f ca="1">TRUNC(PRODUCT(G$10:G2289),15)</f>
        <v>1.40945772534528</v>
      </c>
      <c r="I2290" s="81">
        <f t="shared" ca="1" si="770"/>
        <v>1.40945772534528</v>
      </c>
      <c r="J2290" s="81">
        <f t="shared" ca="1" si="771"/>
        <v>1</v>
      </c>
      <c r="K2290" s="81">
        <f t="shared" ca="1" si="772"/>
        <v>0</v>
      </c>
      <c r="L2290" s="85">
        <f>IF(VLOOKUP(A2290,$U$12:$AD$125,8)=VLOOKUP(A2289,$U$12:$AD$125,8),0,VLOOKUP(A2290,U$12:$AD$125,8))</f>
        <v>0</v>
      </c>
      <c r="M2290" s="86">
        <f>IF(L2290&gt;0,VLOOKUP(L2290,T$12:$AC$125,7),0)</f>
        <v>0</v>
      </c>
      <c r="N2290" s="81">
        <f t="shared" si="764"/>
        <v>0</v>
      </c>
      <c r="O2290" s="81">
        <f t="shared" ca="1" si="773"/>
        <v>0</v>
      </c>
      <c r="P2290" s="87" t="str">
        <f t="shared" si="774"/>
        <v>A+J=</v>
      </c>
      <c r="Q2290" s="88">
        <f t="shared" si="775"/>
        <v>45406</v>
      </c>
      <c r="R2290" s="7"/>
      <c r="S2290" s="7"/>
      <c r="T2290" s="7"/>
      <c r="U2290" s="7"/>
      <c r="V2290" s="7"/>
      <c r="W2290" s="7"/>
      <c r="X2290" s="7"/>
      <c r="Y2290" s="7"/>
      <c r="Z2290" s="7"/>
      <c r="AA2290" s="7"/>
      <c r="AB2290" s="7"/>
      <c r="AC2290" s="7"/>
      <c r="AD2290" s="7"/>
      <c r="AE2290" s="7"/>
      <c r="AF2290" s="65"/>
      <c r="AG2290" s="9"/>
      <c r="AH2290" s="9"/>
      <c r="AI2290" s="4"/>
      <c r="AJ2290" s="10"/>
      <c r="AK2290" s="4"/>
      <c r="AL2290" s="65"/>
      <c r="AM2290" s="10"/>
      <c r="AN2290" s="9"/>
      <c r="AO2290" s="7"/>
      <c r="AP2290" s="11"/>
      <c r="AQ2290" s="9"/>
      <c r="AR2290" s="8"/>
      <c r="AS2290" s="65"/>
      <c r="AT2290" s="12"/>
      <c r="AU2290" s="12"/>
      <c r="AV2290" s="22"/>
      <c r="AW2290" s="12"/>
      <c r="AX2290" s="12"/>
      <c r="AY2290" s="12"/>
      <c r="AZ2290" s="12"/>
      <c r="BA2290" s="12"/>
      <c r="BB2290" s="12"/>
      <c r="BC2290" s="12"/>
      <c r="BD2290" s="12"/>
      <c r="BE2290" s="12"/>
      <c r="BF2290" s="12"/>
      <c r="BG2290" s="12"/>
      <c r="BH2290" s="12"/>
      <c r="BI2290" s="12"/>
      <c r="BJ2290" s="12"/>
      <c r="BK2290" s="12"/>
      <c r="BL2290" s="12"/>
      <c r="BM2290" s="12"/>
      <c r="BN2290" s="12"/>
      <c r="BO2290" s="12"/>
      <c r="BP2290" s="12"/>
      <c r="BQ2290" s="12"/>
      <c r="BR2290" s="12"/>
      <c r="BS2290" s="12"/>
      <c r="BT2290" s="12"/>
      <c r="BU2290" s="12"/>
      <c r="BV2290" s="12"/>
      <c r="BW2290" s="12"/>
      <c r="BX2290" s="12"/>
      <c r="BY2290" s="12"/>
      <c r="BZ2290" s="12"/>
      <c r="CA2290" s="12"/>
      <c r="CB2290" s="12"/>
      <c r="CC2290" s="12"/>
      <c r="CD2290" s="12"/>
      <c r="CE2290" s="12"/>
      <c r="CF2290" s="12"/>
      <c r="CG2290" s="12"/>
      <c r="CH2290" s="12"/>
      <c r="CI2290" s="12"/>
      <c r="CJ2290" s="12"/>
      <c r="CK2290" s="12"/>
      <c r="CL2290" s="12"/>
      <c r="CM2290" s="12"/>
      <c r="CN2290" s="12"/>
      <c r="CO2290" s="12"/>
      <c r="CP2290" s="12"/>
      <c r="CQ2290" s="12"/>
      <c r="CR2290" s="12"/>
      <c r="CS2290" s="12"/>
      <c r="CT2290" s="12"/>
      <c r="CU2290" s="12"/>
      <c r="CV2290" s="12"/>
      <c r="CW2290" s="12"/>
      <c r="CX2290" s="12"/>
      <c r="CY2290" s="12"/>
      <c r="CZ2290" s="12"/>
      <c r="DA2290" s="12"/>
      <c r="DB2290" s="12"/>
      <c r="DC2290" s="12"/>
      <c r="DD2290" s="12"/>
      <c r="DE2290" s="12"/>
      <c r="DF2290" s="12"/>
      <c r="DG2290" s="12"/>
      <c r="DH2290" s="12"/>
      <c r="DI2290" s="12"/>
      <c r="DJ2290" s="12"/>
      <c r="DK2290" s="12"/>
      <c r="DL2290" s="12"/>
      <c r="DM2290" s="12"/>
      <c r="DN2290" s="12"/>
      <c r="DO2290" s="12"/>
      <c r="DP2290" s="12"/>
      <c r="DQ2290" s="12"/>
      <c r="DR2290" s="12"/>
      <c r="DS2290" s="12"/>
      <c r="DT2290" s="12"/>
      <c r="DU2290" s="12"/>
      <c r="DV2290" s="12"/>
      <c r="DW2290" s="12"/>
      <c r="DX2290" s="12"/>
      <c r="DY2290" s="12"/>
      <c r="DZ2290" s="12"/>
      <c r="EA2290" s="12"/>
      <c r="EB2290" s="12"/>
      <c r="EC2290" s="12"/>
      <c r="ED2290" s="12"/>
      <c r="EE2290" s="12"/>
      <c r="EF2290" s="12"/>
      <c r="EG2290" s="12"/>
      <c r="EH2290" s="12"/>
      <c r="EI2290" s="12"/>
      <c r="EJ2290" s="12"/>
      <c r="EK2290" s="12"/>
      <c r="EL2290" s="12"/>
      <c r="EM2290" s="12"/>
      <c r="EN2290" s="12"/>
      <c r="EO2290" s="12"/>
      <c r="EP2290" s="12"/>
      <c r="EQ2290" s="12"/>
      <c r="ER2290" s="12"/>
      <c r="ES2290" s="12"/>
      <c r="ET2290" s="12"/>
      <c r="EU2290" s="12"/>
      <c r="EV2290" s="12"/>
      <c r="EW2290" s="12"/>
      <c r="EX2290" s="12"/>
      <c r="EY2290" s="12"/>
      <c r="EZ2290" s="12"/>
      <c r="FA2290" s="12"/>
      <c r="FB2290" s="12"/>
      <c r="FC2290" s="12"/>
      <c r="FD2290" s="12"/>
      <c r="FE2290" s="12"/>
      <c r="FF2290" s="12"/>
      <c r="FG2290" s="12"/>
      <c r="FH2290" s="12"/>
      <c r="FI2290" s="12"/>
      <c r="FJ2290" s="12"/>
      <c r="FK2290" s="12"/>
      <c r="FL2290" s="12"/>
      <c r="FM2290" s="12"/>
      <c r="FN2290" s="12"/>
      <c r="FO2290" s="12"/>
      <c r="FP2290" s="12"/>
      <c r="FQ2290" s="12"/>
      <c r="FR2290" s="12"/>
      <c r="FS2290" s="12"/>
      <c r="FT2290" s="12"/>
      <c r="FU2290" s="12"/>
      <c r="FV2290" s="12"/>
      <c r="FW2290" s="12"/>
      <c r="FX2290" s="12"/>
      <c r="FY2290" s="12"/>
      <c r="FZ2290" s="12"/>
      <c r="GA2290" s="12"/>
      <c r="GB2290" s="12"/>
      <c r="GC2290" s="12"/>
      <c r="GD2290" s="12"/>
      <c r="GE2290" s="12"/>
      <c r="GF2290" s="12"/>
      <c r="GG2290" s="12"/>
      <c r="GH2290" s="12"/>
      <c r="GI2290" s="12"/>
      <c r="GJ2290" s="12"/>
      <c r="GK2290" s="12"/>
      <c r="GL2290" s="12"/>
      <c r="GM2290" s="12"/>
      <c r="GN2290" s="12"/>
      <c r="GO2290" s="12"/>
      <c r="GP2290" s="12"/>
      <c r="GQ2290" s="12"/>
      <c r="GR2290" s="12"/>
    </row>
    <row r="2291" spans="1:200" x14ac:dyDescent="0.2">
      <c r="A2291" s="79">
        <f t="shared" si="765"/>
        <v>45363</v>
      </c>
      <c r="B2291" s="80" t="str">
        <f t="shared" ca="1" si="766"/>
        <v>n.d</v>
      </c>
      <c r="C2291" s="81">
        <f t="shared" ca="1" si="767"/>
        <v>1136.6050237500001</v>
      </c>
      <c r="D2291" s="82">
        <f ca="1">IF(A2291&lt;$B$1,VLOOKUP(A2291,[1]DI!$A$4:$B$15000,2,FALSE),0)</f>
        <v>0</v>
      </c>
      <c r="E2291" s="81">
        <f t="shared" ca="1" si="768"/>
        <v>0</v>
      </c>
      <c r="F2291" s="83">
        <f t="shared" si="763"/>
        <v>1.1679999999999999</v>
      </c>
      <c r="G2291" s="84">
        <f t="shared" ca="1" si="769"/>
        <v>1</v>
      </c>
      <c r="H2291" s="81">
        <f ca="1">TRUNC(PRODUCT(G$10:G2290),15)</f>
        <v>1.40945772534528</v>
      </c>
      <c r="I2291" s="81">
        <f t="shared" ca="1" si="770"/>
        <v>1.40945772534528</v>
      </c>
      <c r="J2291" s="81">
        <f t="shared" ca="1" si="771"/>
        <v>1</v>
      </c>
      <c r="K2291" s="81">
        <f t="shared" ca="1" si="772"/>
        <v>0</v>
      </c>
      <c r="L2291" s="85">
        <f>IF(VLOOKUP(A2291,$U$12:$AD$125,8)=VLOOKUP(A2290,$U$12:$AD$125,8),0,VLOOKUP(A2291,U$12:$AD$125,8))</f>
        <v>0</v>
      </c>
      <c r="M2291" s="86">
        <f>IF(L2291&gt;0,VLOOKUP(L2291,T$12:$AC$125,7),0)</f>
        <v>0</v>
      </c>
      <c r="N2291" s="81">
        <f t="shared" si="764"/>
        <v>0</v>
      </c>
      <c r="O2291" s="81">
        <f t="shared" ca="1" si="773"/>
        <v>0</v>
      </c>
      <c r="P2291" s="87" t="str">
        <f t="shared" si="774"/>
        <v>A+J=</v>
      </c>
      <c r="Q2291" s="88">
        <f t="shared" si="775"/>
        <v>45406</v>
      </c>
      <c r="R2291" s="7"/>
      <c r="S2291" s="7"/>
      <c r="T2291" s="7"/>
      <c r="U2291" s="7"/>
      <c r="V2291" s="7"/>
      <c r="W2291" s="7"/>
      <c r="X2291" s="7"/>
      <c r="Y2291" s="7"/>
      <c r="Z2291" s="7"/>
      <c r="AA2291" s="7"/>
      <c r="AB2291" s="7"/>
      <c r="AC2291" s="7"/>
      <c r="AD2291" s="7"/>
      <c r="AE2291" s="7"/>
      <c r="AF2291" s="65"/>
      <c r="AG2291" s="9"/>
      <c r="AH2291" s="9"/>
      <c r="AI2291" s="4"/>
      <c r="AJ2291" s="10"/>
      <c r="AK2291" s="4"/>
      <c r="AL2291" s="65"/>
      <c r="AM2291" s="10"/>
      <c r="AN2291" s="9"/>
      <c r="AO2291" s="7"/>
      <c r="AP2291" s="11"/>
      <c r="AQ2291" s="9"/>
      <c r="AR2291" s="8"/>
      <c r="AS2291" s="65"/>
      <c r="AT2291" s="12"/>
      <c r="AU2291" s="12"/>
      <c r="AV2291" s="22"/>
      <c r="AW2291" s="12"/>
      <c r="AX2291" s="12"/>
      <c r="AY2291" s="12"/>
      <c r="AZ2291" s="12"/>
      <c r="BA2291" s="12"/>
      <c r="BB2291" s="12"/>
      <c r="BC2291" s="12"/>
      <c r="BD2291" s="12"/>
      <c r="BE2291" s="12"/>
      <c r="BF2291" s="12"/>
      <c r="BG2291" s="12"/>
      <c r="BH2291" s="12"/>
      <c r="BI2291" s="12"/>
      <c r="BJ2291" s="12"/>
      <c r="BK2291" s="12"/>
      <c r="BL2291" s="12"/>
      <c r="BM2291" s="12"/>
      <c r="BN2291" s="12"/>
      <c r="BO2291" s="12"/>
      <c r="BP2291" s="12"/>
      <c r="BQ2291" s="12"/>
      <c r="BR2291" s="12"/>
      <c r="BS2291" s="12"/>
      <c r="BT2291" s="12"/>
      <c r="BU2291" s="12"/>
      <c r="BV2291" s="12"/>
      <c r="BW2291" s="12"/>
      <c r="BX2291" s="12"/>
      <c r="BY2291" s="12"/>
      <c r="BZ2291" s="12"/>
      <c r="CA2291" s="12"/>
      <c r="CB2291" s="12"/>
      <c r="CC2291" s="12"/>
      <c r="CD2291" s="12"/>
      <c r="CE2291" s="12"/>
      <c r="CF2291" s="12"/>
      <c r="CG2291" s="12"/>
      <c r="CH2291" s="12"/>
      <c r="CI2291" s="12"/>
      <c r="CJ2291" s="12"/>
      <c r="CK2291" s="12"/>
      <c r="CL2291" s="12"/>
      <c r="CM2291" s="12"/>
      <c r="CN2291" s="12"/>
      <c r="CO2291" s="12"/>
      <c r="CP2291" s="12"/>
      <c r="CQ2291" s="12"/>
      <c r="CR2291" s="12"/>
      <c r="CS2291" s="12"/>
      <c r="CT2291" s="12"/>
      <c r="CU2291" s="12"/>
      <c r="CV2291" s="12"/>
      <c r="CW2291" s="12"/>
      <c r="CX2291" s="12"/>
      <c r="CY2291" s="12"/>
      <c r="CZ2291" s="12"/>
      <c r="DA2291" s="12"/>
      <c r="DB2291" s="12"/>
      <c r="DC2291" s="12"/>
      <c r="DD2291" s="12"/>
      <c r="DE2291" s="12"/>
      <c r="DF2291" s="12"/>
      <c r="DG2291" s="12"/>
      <c r="DH2291" s="12"/>
      <c r="DI2291" s="12"/>
      <c r="DJ2291" s="12"/>
      <c r="DK2291" s="12"/>
      <c r="DL2291" s="12"/>
      <c r="DM2291" s="12"/>
      <c r="DN2291" s="12"/>
      <c r="DO2291" s="12"/>
      <c r="DP2291" s="12"/>
      <c r="DQ2291" s="12"/>
      <c r="DR2291" s="12"/>
      <c r="DS2291" s="12"/>
      <c r="DT2291" s="12"/>
      <c r="DU2291" s="12"/>
      <c r="DV2291" s="12"/>
      <c r="DW2291" s="12"/>
      <c r="DX2291" s="12"/>
      <c r="DY2291" s="12"/>
      <c r="DZ2291" s="12"/>
      <c r="EA2291" s="12"/>
      <c r="EB2291" s="12"/>
      <c r="EC2291" s="12"/>
      <c r="ED2291" s="12"/>
      <c r="EE2291" s="12"/>
      <c r="EF2291" s="12"/>
      <c r="EG2291" s="12"/>
      <c r="EH2291" s="12"/>
      <c r="EI2291" s="12"/>
      <c r="EJ2291" s="12"/>
      <c r="EK2291" s="12"/>
      <c r="EL2291" s="12"/>
      <c r="EM2291" s="12"/>
      <c r="EN2291" s="12"/>
      <c r="EO2291" s="12"/>
      <c r="EP2291" s="12"/>
      <c r="EQ2291" s="12"/>
      <c r="ER2291" s="12"/>
      <c r="ES2291" s="12"/>
      <c r="ET2291" s="12"/>
      <c r="EU2291" s="12"/>
      <c r="EV2291" s="12"/>
      <c r="EW2291" s="12"/>
      <c r="EX2291" s="12"/>
      <c r="EY2291" s="12"/>
      <c r="EZ2291" s="12"/>
      <c r="FA2291" s="12"/>
      <c r="FB2291" s="12"/>
      <c r="FC2291" s="12"/>
      <c r="FD2291" s="12"/>
      <c r="FE2291" s="12"/>
      <c r="FF2291" s="12"/>
      <c r="FG2291" s="12"/>
      <c r="FH2291" s="12"/>
      <c r="FI2291" s="12"/>
      <c r="FJ2291" s="12"/>
      <c r="FK2291" s="12"/>
      <c r="FL2291" s="12"/>
      <c r="FM2291" s="12"/>
      <c r="FN2291" s="12"/>
      <c r="FO2291" s="12"/>
      <c r="FP2291" s="12"/>
      <c r="FQ2291" s="12"/>
      <c r="FR2291" s="12"/>
      <c r="FS2291" s="12"/>
      <c r="FT2291" s="12"/>
      <c r="FU2291" s="12"/>
      <c r="FV2291" s="12"/>
      <c r="FW2291" s="12"/>
      <c r="FX2291" s="12"/>
      <c r="FY2291" s="12"/>
      <c r="FZ2291" s="12"/>
      <c r="GA2291" s="12"/>
      <c r="GB2291" s="12"/>
      <c r="GC2291" s="12"/>
      <c r="GD2291" s="12"/>
      <c r="GE2291" s="12"/>
      <c r="GF2291" s="12"/>
      <c r="GG2291" s="12"/>
      <c r="GH2291" s="12"/>
      <c r="GI2291" s="12"/>
      <c r="GJ2291" s="12"/>
      <c r="GK2291" s="12"/>
      <c r="GL2291" s="12"/>
      <c r="GM2291" s="12"/>
      <c r="GN2291" s="12"/>
      <c r="GO2291" s="12"/>
      <c r="GP2291" s="12"/>
      <c r="GQ2291" s="12"/>
      <c r="GR2291" s="12"/>
    </row>
    <row r="2292" spans="1:200" x14ac:dyDescent="0.2">
      <c r="A2292" s="79">
        <f t="shared" si="765"/>
        <v>45364</v>
      </c>
      <c r="B2292" s="80" t="str">
        <f t="shared" ca="1" si="766"/>
        <v>n.d</v>
      </c>
      <c r="C2292" s="81">
        <f t="shared" ca="1" si="767"/>
        <v>1136.6050237500001</v>
      </c>
      <c r="D2292" s="82">
        <f ca="1">IF(A2292&lt;$B$1,VLOOKUP(A2292,[1]DI!$A$4:$B$15000,2,FALSE),0)</f>
        <v>0</v>
      </c>
      <c r="E2292" s="81">
        <f t="shared" ca="1" si="768"/>
        <v>0</v>
      </c>
      <c r="F2292" s="83">
        <f t="shared" si="763"/>
        <v>1.1679999999999999</v>
      </c>
      <c r="G2292" s="84">
        <f t="shared" ca="1" si="769"/>
        <v>1</v>
      </c>
      <c r="H2292" s="81">
        <f ca="1">TRUNC(PRODUCT(G$10:G2291),15)</f>
        <v>1.40945772534528</v>
      </c>
      <c r="I2292" s="81">
        <f t="shared" ca="1" si="770"/>
        <v>1.40945772534528</v>
      </c>
      <c r="J2292" s="81">
        <f t="shared" ca="1" si="771"/>
        <v>1</v>
      </c>
      <c r="K2292" s="81">
        <f t="shared" ca="1" si="772"/>
        <v>0</v>
      </c>
      <c r="L2292" s="85">
        <f>IF(VLOOKUP(A2292,$U$12:$AD$125,8)=VLOOKUP(A2291,$U$12:$AD$125,8),0,VLOOKUP(A2292,U$12:$AD$125,8))</f>
        <v>0</v>
      </c>
      <c r="M2292" s="86">
        <f>IF(L2292&gt;0,VLOOKUP(L2292,T$12:$AC$125,7),0)</f>
        <v>0</v>
      </c>
      <c r="N2292" s="81">
        <f t="shared" si="764"/>
        <v>0</v>
      </c>
      <c r="O2292" s="81">
        <f t="shared" ca="1" si="773"/>
        <v>0</v>
      </c>
      <c r="P2292" s="87" t="str">
        <f t="shared" si="774"/>
        <v>A+J=</v>
      </c>
      <c r="Q2292" s="88">
        <f t="shared" si="775"/>
        <v>45406</v>
      </c>
      <c r="R2292" s="7"/>
      <c r="S2292" s="7"/>
      <c r="T2292" s="7"/>
      <c r="U2292" s="7"/>
      <c r="V2292" s="7"/>
      <c r="W2292" s="7"/>
      <c r="X2292" s="7"/>
      <c r="Y2292" s="7"/>
      <c r="Z2292" s="7"/>
      <c r="AA2292" s="7"/>
      <c r="AB2292" s="7"/>
      <c r="AC2292" s="7"/>
      <c r="AD2292" s="7"/>
      <c r="AE2292" s="7"/>
      <c r="AF2292" s="65"/>
      <c r="AG2292" s="9"/>
      <c r="AH2292" s="9"/>
      <c r="AI2292" s="4"/>
      <c r="AJ2292" s="10"/>
      <c r="AK2292" s="4"/>
      <c r="AL2292" s="65"/>
      <c r="AM2292" s="10"/>
      <c r="AN2292" s="9"/>
      <c r="AO2292" s="7"/>
      <c r="AP2292" s="11"/>
      <c r="AQ2292" s="9"/>
      <c r="AR2292" s="8"/>
      <c r="AS2292" s="65"/>
      <c r="AT2292" s="12"/>
      <c r="AU2292" s="12"/>
      <c r="AV2292" s="22"/>
      <c r="AW2292" s="12"/>
      <c r="AX2292" s="12"/>
      <c r="AY2292" s="12"/>
      <c r="AZ2292" s="12"/>
      <c r="BA2292" s="12"/>
      <c r="BB2292" s="12"/>
      <c r="BC2292" s="12"/>
      <c r="BD2292" s="12"/>
      <c r="BE2292" s="12"/>
      <c r="BF2292" s="12"/>
      <c r="BG2292" s="12"/>
      <c r="BH2292" s="12"/>
      <c r="BI2292" s="12"/>
      <c r="BJ2292" s="12"/>
      <c r="BK2292" s="12"/>
      <c r="BL2292" s="12"/>
      <c r="BM2292" s="12"/>
      <c r="BN2292" s="12"/>
      <c r="BO2292" s="12"/>
      <c r="BP2292" s="12"/>
      <c r="BQ2292" s="12"/>
      <c r="BR2292" s="12"/>
      <c r="BS2292" s="12"/>
      <c r="BT2292" s="12"/>
      <c r="BU2292" s="12"/>
      <c r="BV2292" s="12"/>
      <c r="BW2292" s="12"/>
      <c r="BX2292" s="12"/>
      <c r="BY2292" s="12"/>
      <c r="BZ2292" s="12"/>
      <c r="CA2292" s="12"/>
      <c r="CB2292" s="12"/>
      <c r="CC2292" s="12"/>
      <c r="CD2292" s="12"/>
      <c r="CE2292" s="12"/>
      <c r="CF2292" s="12"/>
      <c r="CG2292" s="12"/>
      <c r="CH2292" s="12"/>
      <c r="CI2292" s="12"/>
      <c r="CJ2292" s="12"/>
      <c r="CK2292" s="12"/>
      <c r="CL2292" s="12"/>
      <c r="CM2292" s="12"/>
      <c r="CN2292" s="12"/>
      <c r="CO2292" s="12"/>
      <c r="CP2292" s="12"/>
      <c r="CQ2292" s="12"/>
      <c r="CR2292" s="12"/>
      <c r="CS2292" s="12"/>
      <c r="CT2292" s="12"/>
      <c r="CU2292" s="12"/>
      <c r="CV2292" s="12"/>
      <c r="CW2292" s="12"/>
      <c r="CX2292" s="12"/>
      <c r="CY2292" s="12"/>
      <c r="CZ2292" s="12"/>
      <c r="DA2292" s="12"/>
      <c r="DB2292" s="12"/>
      <c r="DC2292" s="12"/>
      <c r="DD2292" s="12"/>
      <c r="DE2292" s="12"/>
      <c r="DF2292" s="12"/>
      <c r="DG2292" s="12"/>
      <c r="DH2292" s="12"/>
      <c r="DI2292" s="12"/>
      <c r="DJ2292" s="12"/>
      <c r="DK2292" s="12"/>
      <c r="DL2292" s="12"/>
      <c r="DM2292" s="12"/>
      <c r="DN2292" s="12"/>
      <c r="DO2292" s="12"/>
      <c r="DP2292" s="12"/>
      <c r="DQ2292" s="12"/>
      <c r="DR2292" s="12"/>
      <c r="DS2292" s="12"/>
      <c r="DT2292" s="12"/>
      <c r="DU2292" s="12"/>
      <c r="DV2292" s="12"/>
      <c r="DW2292" s="12"/>
      <c r="DX2292" s="12"/>
      <c r="DY2292" s="12"/>
      <c r="DZ2292" s="12"/>
      <c r="EA2292" s="12"/>
      <c r="EB2292" s="12"/>
      <c r="EC2292" s="12"/>
      <c r="ED2292" s="12"/>
      <c r="EE2292" s="12"/>
      <c r="EF2292" s="12"/>
      <c r="EG2292" s="12"/>
      <c r="EH2292" s="12"/>
      <c r="EI2292" s="12"/>
      <c r="EJ2292" s="12"/>
      <c r="EK2292" s="12"/>
      <c r="EL2292" s="12"/>
      <c r="EM2292" s="12"/>
      <c r="EN2292" s="12"/>
      <c r="EO2292" s="12"/>
      <c r="EP2292" s="12"/>
      <c r="EQ2292" s="12"/>
      <c r="ER2292" s="12"/>
      <c r="ES2292" s="12"/>
      <c r="ET2292" s="12"/>
      <c r="EU2292" s="12"/>
      <c r="EV2292" s="12"/>
      <c r="EW2292" s="12"/>
      <c r="EX2292" s="12"/>
      <c r="EY2292" s="12"/>
      <c r="EZ2292" s="12"/>
      <c r="FA2292" s="12"/>
      <c r="FB2292" s="12"/>
      <c r="FC2292" s="12"/>
      <c r="FD2292" s="12"/>
      <c r="FE2292" s="12"/>
      <c r="FF2292" s="12"/>
      <c r="FG2292" s="12"/>
      <c r="FH2292" s="12"/>
      <c r="FI2292" s="12"/>
      <c r="FJ2292" s="12"/>
      <c r="FK2292" s="12"/>
      <c r="FL2292" s="12"/>
      <c r="FM2292" s="12"/>
      <c r="FN2292" s="12"/>
      <c r="FO2292" s="12"/>
      <c r="FP2292" s="12"/>
      <c r="FQ2292" s="12"/>
      <c r="FR2292" s="12"/>
      <c r="FS2292" s="12"/>
      <c r="FT2292" s="12"/>
      <c r="FU2292" s="12"/>
      <c r="FV2292" s="12"/>
      <c r="FW2292" s="12"/>
      <c r="FX2292" s="12"/>
      <c r="FY2292" s="12"/>
      <c r="FZ2292" s="12"/>
      <c r="GA2292" s="12"/>
      <c r="GB2292" s="12"/>
      <c r="GC2292" s="12"/>
      <c r="GD2292" s="12"/>
      <c r="GE2292" s="12"/>
      <c r="GF2292" s="12"/>
      <c r="GG2292" s="12"/>
      <c r="GH2292" s="12"/>
      <c r="GI2292" s="12"/>
      <c r="GJ2292" s="12"/>
      <c r="GK2292" s="12"/>
      <c r="GL2292" s="12"/>
      <c r="GM2292" s="12"/>
      <c r="GN2292" s="12"/>
      <c r="GO2292" s="12"/>
      <c r="GP2292" s="12"/>
      <c r="GQ2292" s="12"/>
      <c r="GR2292" s="12"/>
    </row>
    <row r="2293" spans="1:200" x14ac:dyDescent="0.2">
      <c r="A2293" s="79">
        <f t="shared" si="765"/>
        <v>45365</v>
      </c>
      <c r="B2293" s="80" t="str">
        <f t="shared" ca="1" si="766"/>
        <v>n.d</v>
      </c>
      <c r="C2293" s="81">
        <f t="shared" ca="1" si="767"/>
        <v>1136.6050237500001</v>
      </c>
      <c r="D2293" s="82">
        <f ca="1">IF(A2293&lt;$B$1,VLOOKUP(A2293,[1]DI!$A$4:$B$15000,2,FALSE),0)</f>
        <v>0</v>
      </c>
      <c r="E2293" s="81">
        <f t="shared" ca="1" si="768"/>
        <v>0</v>
      </c>
      <c r="F2293" s="83">
        <f t="shared" si="763"/>
        <v>1.1679999999999999</v>
      </c>
      <c r="G2293" s="84">
        <f t="shared" ca="1" si="769"/>
        <v>1</v>
      </c>
      <c r="H2293" s="81">
        <f ca="1">TRUNC(PRODUCT(G$10:G2292),15)</f>
        <v>1.40945772534528</v>
      </c>
      <c r="I2293" s="81">
        <f t="shared" ca="1" si="770"/>
        <v>1.40945772534528</v>
      </c>
      <c r="J2293" s="81">
        <f t="shared" ca="1" si="771"/>
        <v>1</v>
      </c>
      <c r="K2293" s="81">
        <f t="shared" ca="1" si="772"/>
        <v>0</v>
      </c>
      <c r="L2293" s="85">
        <f>IF(VLOOKUP(A2293,$U$12:$AD$125,8)=VLOOKUP(A2292,$U$12:$AD$125,8),0,VLOOKUP(A2293,U$12:$AD$125,8))</f>
        <v>0</v>
      </c>
      <c r="M2293" s="86">
        <f>IF(L2293&gt;0,VLOOKUP(L2293,T$12:$AC$125,7),0)</f>
        <v>0</v>
      </c>
      <c r="N2293" s="81">
        <f t="shared" si="764"/>
        <v>0</v>
      </c>
      <c r="O2293" s="81">
        <f t="shared" ca="1" si="773"/>
        <v>0</v>
      </c>
      <c r="P2293" s="87" t="str">
        <f t="shared" si="774"/>
        <v>A+J=</v>
      </c>
      <c r="Q2293" s="88">
        <f t="shared" si="775"/>
        <v>45406</v>
      </c>
      <c r="R2293" s="7"/>
      <c r="S2293" s="7"/>
      <c r="T2293" s="7"/>
      <c r="U2293" s="7"/>
      <c r="V2293" s="7"/>
      <c r="W2293" s="7"/>
      <c r="X2293" s="7"/>
      <c r="Y2293" s="7"/>
      <c r="Z2293" s="7"/>
      <c r="AA2293" s="7"/>
      <c r="AB2293" s="7"/>
      <c r="AC2293" s="7"/>
      <c r="AD2293" s="7"/>
      <c r="AE2293" s="7"/>
      <c r="AF2293" s="65"/>
      <c r="AG2293" s="9"/>
      <c r="AH2293" s="9"/>
      <c r="AI2293" s="4"/>
      <c r="AJ2293" s="10"/>
      <c r="AK2293" s="4"/>
      <c r="AL2293" s="65"/>
      <c r="AM2293" s="10"/>
      <c r="AN2293" s="9"/>
      <c r="AO2293" s="7"/>
      <c r="AP2293" s="11"/>
      <c r="AQ2293" s="9"/>
      <c r="AR2293" s="8"/>
      <c r="AS2293" s="65"/>
      <c r="AT2293" s="12"/>
      <c r="AU2293" s="12"/>
      <c r="AV2293" s="22"/>
      <c r="AW2293" s="12"/>
      <c r="AX2293" s="12"/>
      <c r="AY2293" s="12"/>
      <c r="AZ2293" s="12"/>
      <c r="BA2293" s="12"/>
      <c r="BB2293" s="12"/>
      <c r="BC2293" s="12"/>
      <c r="BD2293" s="12"/>
      <c r="BE2293" s="12"/>
      <c r="BF2293" s="12"/>
      <c r="BG2293" s="12"/>
      <c r="BH2293" s="12"/>
      <c r="BI2293" s="12"/>
      <c r="BJ2293" s="12"/>
      <c r="BK2293" s="12"/>
      <c r="BL2293" s="12"/>
      <c r="BM2293" s="12"/>
      <c r="BN2293" s="12"/>
      <c r="BO2293" s="12"/>
      <c r="BP2293" s="12"/>
      <c r="BQ2293" s="12"/>
      <c r="BR2293" s="12"/>
      <c r="BS2293" s="12"/>
      <c r="BT2293" s="12"/>
      <c r="BU2293" s="12"/>
      <c r="BV2293" s="12"/>
      <c r="BW2293" s="12"/>
      <c r="BX2293" s="12"/>
      <c r="BY2293" s="12"/>
      <c r="BZ2293" s="12"/>
      <c r="CA2293" s="12"/>
      <c r="CB2293" s="12"/>
      <c r="CC2293" s="12"/>
      <c r="CD2293" s="12"/>
      <c r="CE2293" s="12"/>
      <c r="CF2293" s="12"/>
      <c r="CG2293" s="12"/>
      <c r="CH2293" s="12"/>
      <c r="CI2293" s="12"/>
      <c r="CJ2293" s="12"/>
      <c r="CK2293" s="12"/>
      <c r="CL2293" s="12"/>
      <c r="CM2293" s="12"/>
      <c r="CN2293" s="12"/>
      <c r="CO2293" s="12"/>
      <c r="CP2293" s="12"/>
      <c r="CQ2293" s="12"/>
      <c r="CR2293" s="12"/>
      <c r="CS2293" s="12"/>
      <c r="CT2293" s="12"/>
      <c r="CU2293" s="12"/>
      <c r="CV2293" s="12"/>
      <c r="CW2293" s="12"/>
      <c r="CX2293" s="12"/>
      <c r="CY2293" s="12"/>
      <c r="CZ2293" s="12"/>
      <c r="DA2293" s="12"/>
      <c r="DB2293" s="12"/>
      <c r="DC2293" s="12"/>
      <c r="DD2293" s="12"/>
      <c r="DE2293" s="12"/>
      <c r="DF2293" s="12"/>
      <c r="DG2293" s="12"/>
      <c r="DH2293" s="12"/>
      <c r="DI2293" s="12"/>
      <c r="DJ2293" s="12"/>
      <c r="DK2293" s="12"/>
      <c r="DL2293" s="12"/>
      <c r="DM2293" s="12"/>
      <c r="DN2293" s="12"/>
      <c r="DO2293" s="12"/>
      <c r="DP2293" s="12"/>
      <c r="DQ2293" s="12"/>
      <c r="DR2293" s="12"/>
      <c r="DS2293" s="12"/>
      <c r="DT2293" s="12"/>
      <c r="DU2293" s="12"/>
      <c r="DV2293" s="12"/>
      <c r="DW2293" s="12"/>
      <c r="DX2293" s="12"/>
      <c r="DY2293" s="12"/>
      <c r="DZ2293" s="12"/>
      <c r="EA2293" s="12"/>
      <c r="EB2293" s="12"/>
      <c r="EC2293" s="12"/>
      <c r="ED2293" s="12"/>
      <c r="EE2293" s="12"/>
      <c r="EF2293" s="12"/>
      <c r="EG2293" s="12"/>
      <c r="EH2293" s="12"/>
      <c r="EI2293" s="12"/>
      <c r="EJ2293" s="12"/>
      <c r="EK2293" s="12"/>
      <c r="EL2293" s="12"/>
      <c r="EM2293" s="12"/>
      <c r="EN2293" s="12"/>
      <c r="EO2293" s="12"/>
      <c r="EP2293" s="12"/>
      <c r="EQ2293" s="12"/>
      <c r="ER2293" s="12"/>
      <c r="ES2293" s="12"/>
      <c r="ET2293" s="12"/>
      <c r="EU2293" s="12"/>
      <c r="EV2293" s="12"/>
      <c r="EW2293" s="12"/>
      <c r="EX2293" s="12"/>
      <c r="EY2293" s="12"/>
      <c r="EZ2293" s="12"/>
      <c r="FA2293" s="12"/>
      <c r="FB2293" s="12"/>
      <c r="FC2293" s="12"/>
      <c r="FD2293" s="12"/>
      <c r="FE2293" s="12"/>
      <c r="FF2293" s="12"/>
      <c r="FG2293" s="12"/>
      <c r="FH2293" s="12"/>
      <c r="FI2293" s="12"/>
      <c r="FJ2293" s="12"/>
      <c r="FK2293" s="12"/>
      <c r="FL2293" s="12"/>
      <c r="FM2293" s="12"/>
      <c r="FN2293" s="12"/>
      <c r="FO2293" s="12"/>
      <c r="FP2293" s="12"/>
      <c r="FQ2293" s="12"/>
      <c r="FR2293" s="12"/>
      <c r="FS2293" s="12"/>
      <c r="FT2293" s="12"/>
      <c r="FU2293" s="12"/>
      <c r="FV2293" s="12"/>
      <c r="FW2293" s="12"/>
      <c r="FX2293" s="12"/>
      <c r="FY2293" s="12"/>
      <c r="FZ2293" s="12"/>
      <c r="GA2293" s="12"/>
      <c r="GB2293" s="12"/>
      <c r="GC2293" s="12"/>
      <c r="GD2293" s="12"/>
      <c r="GE2293" s="12"/>
      <c r="GF2293" s="12"/>
      <c r="GG2293" s="12"/>
      <c r="GH2293" s="12"/>
      <c r="GI2293" s="12"/>
      <c r="GJ2293" s="12"/>
      <c r="GK2293" s="12"/>
      <c r="GL2293" s="12"/>
      <c r="GM2293" s="12"/>
      <c r="GN2293" s="12"/>
      <c r="GO2293" s="12"/>
      <c r="GP2293" s="12"/>
      <c r="GQ2293" s="12"/>
      <c r="GR2293" s="12"/>
    </row>
    <row r="2294" spans="1:200" x14ac:dyDescent="0.2">
      <c r="A2294" s="79">
        <f t="shared" si="765"/>
        <v>45366</v>
      </c>
      <c r="B2294" s="80" t="str">
        <f t="shared" ca="1" si="766"/>
        <v>n.d</v>
      </c>
      <c r="C2294" s="81">
        <f t="shared" ca="1" si="767"/>
        <v>1136.6050237500001</v>
      </c>
      <c r="D2294" s="82">
        <f ca="1">IF(A2294&lt;$B$1,VLOOKUP(A2294,[1]DI!$A$4:$B$15000,2,FALSE),0)</f>
        <v>0</v>
      </c>
      <c r="E2294" s="81">
        <f t="shared" ca="1" si="768"/>
        <v>0</v>
      </c>
      <c r="F2294" s="83">
        <f t="shared" si="763"/>
        <v>1.1679999999999999</v>
      </c>
      <c r="G2294" s="84">
        <f t="shared" ca="1" si="769"/>
        <v>1</v>
      </c>
      <c r="H2294" s="81">
        <f ca="1">TRUNC(PRODUCT(G$10:G2293),15)</f>
        <v>1.40945772534528</v>
      </c>
      <c r="I2294" s="81">
        <f t="shared" ca="1" si="770"/>
        <v>1.40945772534528</v>
      </c>
      <c r="J2294" s="81">
        <f t="shared" ca="1" si="771"/>
        <v>1</v>
      </c>
      <c r="K2294" s="81">
        <f t="shared" ca="1" si="772"/>
        <v>0</v>
      </c>
      <c r="L2294" s="85">
        <f>IF(VLOOKUP(A2294,$U$12:$AD$125,8)=VLOOKUP(A2293,$U$12:$AD$125,8),0,VLOOKUP(A2294,U$12:$AD$125,8))</f>
        <v>0</v>
      </c>
      <c r="M2294" s="86">
        <f>IF(L2294&gt;0,VLOOKUP(L2294,T$12:$AC$125,7),0)</f>
        <v>0</v>
      </c>
      <c r="N2294" s="81">
        <f t="shared" si="764"/>
        <v>0</v>
      </c>
      <c r="O2294" s="81">
        <f t="shared" ca="1" si="773"/>
        <v>0</v>
      </c>
      <c r="P2294" s="87" t="str">
        <f t="shared" si="774"/>
        <v>A+J=</v>
      </c>
      <c r="Q2294" s="88">
        <f t="shared" si="775"/>
        <v>45406</v>
      </c>
      <c r="R2294" s="7"/>
      <c r="S2294" s="7"/>
      <c r="T2294" s="7"/>
      <c r="U2294" s="7"/>
      <c r="V2294" s="7"/>
      <c r="W2294" s="7"/>
      <c r="X2294" s="7"/>
      <c r="Y2294" s="7"/>
      <c r="Z2294" s="7"/>
      <c r="AA2294" s="7"/>
      <c r="AB2294" s="7"/>
      <c r="AC2294" s="7"/>
      <c r="AD2294" s="7"/>
      <c r="AE2294" s="7"/>
      <c r="AF2294" s="65"/>
      <c r="AG2294" s="9"/>
      <c r="AH2294" s="9"/>
      <c r="AI2294" s="4"/>
      <c r="AJ2294" s="10"/>
      <c r="AK2294" s="4"/>
      <c r="AL2294" s="65"/>
      <c r="AM2294" s="10"/>
      <c r="AN2294" s="9"/>
      <c r="AO2294" s="7"/>
      <c r="AP2294" s="11"/>
      <c r="AQ2294" s="9"/>
      <c r="AR2294" s="8"/>
      <c r="AS2294" s="65"/>
      <c r="AT2294" s="12"/>
      <c r="AU2294" s="12"/>
      <c r="AV2294" s="22"/>
      <c r="AW2294" s="12"/>
      <c r="AX2294" s="12"/>
      <c r="AY2294" s="12"/>
      <c r="AZ2294" s="12"/>
      <c r="BA2294" s="12"/>
      <c r="BB2294" s="12"/>
      <c r="BC2294" s="12"/>
      <c r="BD2294" s="12"/>
      <c r="BE2294" s="12"/>
      <c r="BF2294" s="12"/>
      <c r="BG2294" s="12"/>
      <c r="BH2294" s="12"/>
      <c r="BI2294" s="12"/>
      <c r="BJ2294" s="12"/>
      <c r="BK2294" s="12"/>
      <c r="BL2294" s="12"/>
      <c r="BM2294" s="12"/>
      <c r="BN2294" s="12"/>
      <c r="BO2294" s="12"/>
      <c r="BP2294" s="12"/>
      <c r="BQ2294" s="12"/>
      <c r="BR2294" s="12"/>
      <c r="BS2294" s="12"/>
      <c r="BT2294" s="12"/>
      <c r="BU2294" s="12"/>
      <c r="BV2294" s="12"/>
      <c r="BW2294" s="12"/>
      <c r="BX2294" s="12"/>
      <c r="BY2294" s="12"/>
      <c r="BZ2294" s="12"/>
      <c r="CA2294" s="12"/>
      <c r="CB2294" s="12"/>
      <c r="CC2294" s="12"/>
      <c r="CD2294" s="12"/>
      <c r="CE2294" s="12"/>
      <c r="CF2294" s="12"/>
      <c r="CG2294" s="12"/>
      <c r="CH2294" s="12"/>
      <c r="CI2294" s="12"/>
      <c r="CJ2294" s="12"/>
      <c r="CK2294" s="12"/>
      <c r="CL2294" s="12"/>
      <c r="CM2294" s="12"/>
      <c r="CN2294" s="12"/>
      <c r="CO2294" s="12"/>
      <c r="CP2294" s="12"/>
      <c r="CQ2294" s="12"/>
      <c r="CR2294" s="12"/>
      <c r="CS2294" s="12"/>
      <c r="CT2294" s="12"/>
      <c r="CU2294" s="12"/>
      <c r="CV2294" s="12"/>
      <c r="CW2294" s="12"/>
      <c r="CX2294" s="12"/>
      <c r="CY2294" s="12"/>
      <c r="CZ2294" s="12"/>
      <c r="DA2294" s="12"/>
      <c r="DB2294" s="12"/>
      <c r="DC2294" s="12"/>
      <c r="DD2294" s="12"/>
      <c r="DE2294" s="12"/>
      <c r="DF2294" s="12"/>
      <c r="DG2294" s="12"/>
      <c r="DH2294" s="12"/>
      <c r="DI2294" s="12"/>
      <c r="DJ2294" s="12"/>
      <c r="DK2294" s="12"/>
      <c r="DL2294" s="12"/>
      <c r="DM2294" s="12"/>
      <c r="DN2294" s="12"/>
      <c r="DO2294" s="12"/>
      <c r="DP2294" s="12"/>
      <c r="DQ2294" s="12"/>
      <c r="DR2294" s="12"/>
      <c r="DS2294" s="12"/>
      <c r="DT2294" s="12"/>
      <c r="DU2294" s="12"/>
      <c r="DV2294" s="12"/>
      <c r="DW2294" s="12"/>
      <c r="DX2294" s="12"/>
      <c r="DY2294" s="12"/>
      <c r="DZ2294" s="12"/>
      <c r="EA2294" s="12"/>
      <c r="EB2294" s="12"/>
      <c r="EC2294" s="12"/>
      <c r="ED2294" s="12"/>
      <c r="EE2294" s="12"/>
      <c r="EF2294" s="12"/>
      <c r="EG2294" s="12"/>
      <c r="EH2294" s="12"/>
      <c r="EI2294" s="12"/>
      <c r="EJ2294" s="12"/>
      <c r="EK2294" s="12"/>
      <c r="EL2294" s="12"/>
      <c r="EM2294" s="12"/>
      <c r="EN2294" s="12"/>
      <c r="EO2294" s="12"/>
      <c r="EP2294" s="12"/>
      <c r="EQ2294" s="12"/>
      <c r="ER2294" s="12"/>
      <c r="ES2294" s="12"/>
      <c r="ET2294" s="12"/>
      <c r="EU2294" s="12"/>
      <c r="EV2294" s="12"/>
      <c r="EW2294" s="12"/>
      <c r="EX2294" s="12"/>
      <c r="EY2294" s="12"/>
      <c r="EZ2294" s="12"/>
      <c r="FA2294" s="12"/>
      <c r="FB2294" s="12"/>
      <c r="FC2294" s="12"/>
      <c r="FD2294" s="12"/>
      <c r="FE2294" s="12"/>
      <c r="FF2294" s="12"/>
      <c r="FG2294" s="12"/>
      <c r="FH2294" s="12"/>
      <c r="FI2294" s="12"/>
      <c r="FJ2294" s="12"/>
      <c r="FK2294" s="12"/>
      <c r="FL2294" s="12"/>
      <c r="FM2294" s="12"/>
      <c r="FN2294" s="12"/>
      <c r="FO2294" s="12"/>
      <c r="FP2294" s="12"/>
      <c r="FQ2294" s="12"/>
      <c r="FR2294" s="12"/>
      <c r="FS2294" s="12"/>
      <c r="FT2294" s="12"/>
      <c r="FU2294" s="12"/>
      <c r="FV2294" s="12"/>
      <c r="FW2294" s="12"/>
      <c r="FX2294" s="12"/>
      <c r="FY2294" s="12"/>
      <c r="FZ2294" s="12"/>
      <c r="GA2294" s="12"/>
      <c r="GB2294" s="12"/>
      <c r="GC2294" s="12"/>
      <c r="GD2294" s="12"/>
      <c r="GE2294" s="12"/>
      <c r="GF2294" s="12"/>
      <c r="GG2294" s="12"/>
      <c r="GH2294" s="12"/>
      <c r="GI2294" s="12"/>
      <c r="GJ2294" s="12"/>
      <c r="GK2294" s="12"/>
      <c r="GL2294" s="12"/>
      <c r="GM2294" s="12"/>
      <c r="GN2294" s="12"/>
      <c r="GO2294" s="12"/>
      <c r="GP2294" s="12"/>
      <c r="GQ2294" s="12"/>
      <c r="GR2294" s="12"/>
    </row>
    <row r="2295" spans="1:200" x14ac:dyDescent="0.2">
      <c r="A2295" s="79">
        <f t="shared" si="765"/>
        <v>45367</v>
      </c>
      <c r="B2295" s="80" t="str">
        <f t="shared" ca="1" si="766"/>
        <v>n.d</v>
      </c>
      <c r="C2295" s="81">
        <f t="shared" ca="1" si="767"/>
        <v>1136.6050237500001</v>
      </c>
      <c r="D2295" s="82">
        <f ca="1">IF(A2295&lt;$B$1,VLOOKUP(A2295,[1]DI!$A$4:$B$15000,2,FALSE),0)</f>
        <v>0</v>
      </c>
      <c r="E2295" s="81">
        <f t="shared" ca="1" si="768"/>
        <v>0</v>
      </c>
      <c r="F2295" s="83">
        <f t="shared" si="763"/>
        <v>1.1679999999999999</v>
      </c>
      <c r="G2295" s="84">
        <f t="shared" ca="1" si="769"/>
        <v>1</v>
      </c>
      <c r="H2295" s="81">
        <f ca="1">TRUNC(PRODUCT(G$10:G2294),15)</f>
        <v>1.40945772534528</v>
      </c>
      <c r="I2295" s="81">
        <f t="shared" ca="1" si="770"/>
        <v>1.40945772534528</v>
      </c>
      <c r="J2295" s="81">
        <f t="shared" ca="1" si="771"/>
        <v>1</v>
      </c>
      <c r="K2295" s="81">
        <f t="shared" ca="1" si="772"/>
        <v>0</v>
      </c>
      <c r="L2295" s="85">
        <f>IF(VLOOKUP(A2295,$U$12:$AD$125,8)=VLOOKUP(A2294,$U$12:$AD$125,8),0,VLOOKUP(A2295,U$12:$AD$125,8))</f>
        <v>0</v>
      </c>
      <c r="M2295" s="86">
        <f>IF(L2295&gt;0,VLOOKUP(L2295,T$12:$AC$125,7),0)</f>
        <v>0</v>
      </c>
      <c r="N2295" s="81">
        <f t="shared" si="764"/>
        <v>0</v>
      </c>
      <c r="O2295" s="81">
        <f t="shared" ca="1" si="773"/>
        <v>0</v>
      </c>
      <c r="P2295" s="87" t="str">
        <f t="shared" si="774"/>
        <v>A+J=</v>
      </c>
      <c r="Q2295" s="88">
        <f t="shared" si="775"/>
        <v>45406</v>
      </c>
      <c r="R2295" s="7"/>
      <c r="S2295" s="7"/>
      <c r="T2295" s="7"/>
      <c r="U2295" s="7"/>
      <c r="V2295" s="7"/>
      <c r="W2295" s="7"/>
      <c r="X2295" s="7"/>
      <c r="Y2295" s="7"/>
      <c r="Z2295" s="7"/>
      <c r="AA2295" s="7"/>
      <c r="AB2295" s="7"/>
      <c r="AC2295" s="7"/>
      <c r="AD2295" s="7"/>
      <c r="AE2295" s="7"/>
      <c r="AF2295" s="65"/>
      <c r="AG2295" s="9"/>
      <c r="AH2295" s="9"/>
      <c r="AI2295" s="4"/>
      <c r="AJ2295" s="10"/>
      <c r="AK2295" s="4"/>
      <c r="AL2295" s="65"/>
      <c r="AM2295" s="10"/>
      <c r="AN2295" s="9"/>
      <c r="AO2295" s="7"/>
      <c r="AP2295" s="11"/>
      <c r="AQ2295" s="9"/>
      <c r="AR2295" s="8"/>
      <c r="AS2295" s="65"/>
      <c r="AT2295" s="12"/>
      <c r="AU2295" s="12"/>
      <c r="AV2295" s="22"/>
      <c r="AW2295" s="12"/>
      <c r="AX2295" s="12"/>
      <c r="AY2295" s="12"/>
      <c r="AZ2295" s="12"/>
      <c r="BA2295" s="12"/>
      <c r="BB2295" s="12"/>
      <c r="BC2295" s="12"/>
      <c r="BD2295" s="12"/>
      <c r="BE2295" s="12"/>
      <c r="BF2295" s="12"/>
      <c r="BG2295" s="12"/>
      <c r="BH2295" s="12"/>
      <c r="BI2295" s="12"/>
      <c r="BJ2295" s="12"/>
      <c r="BK2295" s="12"/>
      <c r="BL2295" s="12"/>
      <c r="BM2295" s="12"/>
      <c r="BN2295" s="12"/>
      <c r="BO2295" s="12"/>
      <c r="BP2295" s="12"/>
      <c r="BQ2295" s="12"/>
      <c r="BR2295" s="12"/>
      <c r="BS2295" s="12"/>
      <c r="BT2295" s="12"/>
      <c r="BU2295" s="12"/>
      <c r="BV2295" s="12"/>
      <c r="BW2295" s="12"/>
      <c r="BX2295" s="12"/>
      <c r="BY2295" s="12"/>
      <c r="BZ2295" s="12"/>
      <c r="CA2295" s="12"/>
      <c r="CB2295" s="12"/>
      <c r="CC2295" s="12"/>
      <c r="CD2295" s="12"/>
      <c r="CE2295" s="12"/>
      <c r="CF2295" s="12"/>
      <c r="CG2295" s="12"/>
      <c r="CH2295" s="12"/>
      <c r="CI2295" s="12"/>
      <c r="CJ2295" s="12"/>
      <c r="CK2295" s="12"/>
      <c r="CL2295" s="12"/>
      <c r="CM2295" s="12"/>
      <c r="CN2295" s="12"/>
      <c r="CO2295" s="12"/>
      <c r="CP2295" s="12"/>
      <c r="CQ2295" s="12"/>
      <c r="CR2295" s="12"/>
      <c r="CS2295" s="12"/>
      <c r="CT2295" s="12"/>
      <c r="CU2295" s="12"/>
      <c r="CV2295" s="12"/>
      <c r="CW2295" s="12"/>
      <c r="CX2295" s="12"/>
      <c r="CY2295" s="12"/>
      <c r="CZ2295" s="12"/>
      <c r="DA2295" s="12"/>
      <c r="DB2295" s="12"/>
      <c r="DC2295" s="12"/>
      <c r="DD2295" s="12"/>
      <c r="DE2295" s="12"/>
      <c r="DF2295" s="12"/>
      <c r="DG2295" s="12"/>
      <c r="DH2295" s="12"/>
      <c r="DI2295" s="12"/>
      <c r="DJ2295" s="12"/>
      <c r="DK2295" s="12"/>
      <c r="DL2295" s="12"/>
      <c r="DM2295" s="12"/>
      <c r="DN2295" s="12"/>
      <c r="DO2295" s="12"/>
      <c r="DP2295" s="12"/>
      <c r="DQ2295" s="12"/>
      <c r="DR2295" s="12"/>
      <c r="DS2295" s="12"/>
      <c r="DT2295" s="12"/>
      <c r="DU2295" s="12"/>
      <c r="DV2295" s="12"/>
      <c r="DW2295" s="12"/>
      <c r="DX2295" s="12"/>
      <c r="DY2295" s="12"/>
      <c r="DZ2295" s="12"/>
      <c r="EA2295" s="12"/>
      <c r="EB2295" s="12"/>
      <c r="EC2295" s="12"/>
      <c r="ED2295" s="12"/>
      <c r="EE2295" s="12"/>
      <c r="EF2295" s="12"/>
      <c r="EG2295" s="12"/>
      <c r="EH2295" s="12"/>
      <c r="EI2295" s="12"/>
      <c r="EJ2295" s="12"/>
      <c r="EK2295" s="12"/>
      <c r="EL2295" s="12"/>
      <c r="EM2295" s="12"/>
      <c r="EN2295" s="12"/>
      <c r="EO2295" s="12"/>
      <c r="EP2295" s="12"/>
      <c r="EQ2295" s="12"/>
      <c r="ER2295" s="12"/>
      <c r="ES2295" s="12"/>
      <c r="ET2295" s="12"/>
      <c r="EU2295" s="12"/>
      <c r="EV2295" s="12"/>
      <c r="EW2295" s="12"/>
      <c r="EX2295" s="12"/>
      <c r="EY2295" s="12"/>
      <c r="EZ2295" s="12"/>
      <c r="FA2295" s="12"/>
      <c r="FB2295" s="12"/>
      <c r="FC2295" s="12"/>
      <c r="FD2295" s="12"/>
      <c r="FE2295" s="12"/>
      <c r="FF2295" s="12"/>
      <c r="FG2295" s="12"/>
      <c r="FH2295" s="12"/>
      <c r="FI2295" s="12"/>
      <c r="FJ2295" s="12"/>
      <c r="FK2295" s="12"/>
      <c r="FL2295" s="12"/>
      <c r="FM2295" s="12"/>
      <c r="FN2295" s="12"/>
      <c r="FO2295" s="12"/>
      <c r="FP2295" s="12"/>
      <c r="FQ2295" s="12"/>
      <c r="FR2295" s="12"/>
      <c r="FS2295" s="12"/>
      <c r="FT2295" s="12"/>
      <c r="FU2295" s="12"/>
      <c r="FV2295" s="12"/>
      <c r="FW2295" s="12"/>
      <c r="FX2295" s="12"/>
      <c r="FY2295" s="12"/>
      <c r="FZ2295" s="12"/>
      <c r="GA2295" s="12"/>
      <c r="GB2295" s="12"/>
      <c r="GC2295" s="12"/>
      <c r="GD2295" s="12"/>
      <c r="GE2295" s="12"/>
      <c r="GF2295" s="12"/>
      <c r="GG2295" s="12"/>
      <c r="GH2295" s="12"/>
      <c r="GI2295" s="12"/>
      <c r="GJ2295" s="12"/>
      <c r="GK2295" s="12"/>
      <c r="GL2295" s="12"/>
      <c r="GM2295" s="12"/>
      <c r="GN2295" s="12"/>
      <c r="GO2295" s="12"/>
      <c r="GP2295" s="12"/>
      <c r="GQ2295" s="12"/>
      <c r="GR2295" s="12"/>
    </row>
    <row r="2296" spans="1:200" x14ac:dyDescent="0.2">
      <c r="A2296" s="79">
        <f t="shared" si="765"/>
        <v>45368</v>
      </c>
      <c r="B2296" s="80" t="str">
        <f t="shared" ca="1" si="766"/>
        <v>n.d</v>
      </c>
      <c r="C2296" s="81">
        <f t="shared" ca="1" si="767"/>
        <v>1136.6050237500001</v>
      </c>
      <c r="D2296" s="82">
        <f ca="1">IF(A2296&lt;$B$1,VLOOKUP(A2296,[1]DI!$A$4:$B$15000,2,FALSE),0)</f>
        <v>0</v>
      </c>
      <c r="E2296" s="81">
        <f t="shared" ca="1" si="768"/>
        <v>0</v>
      </c>
      <c r="F2296" s="83">
        <f t="shared" si="763"/>
        <v>1.1679999999999999</v>
      </c>
      <c r="G2296" s="84">
        <f t="shared" ca="1" si="769"/>
        <v>1</v>
      </c>
      <c r="H2296" s="81">
        <f ca="1">TRUNC(PRODUCT(G$10:G2295),15)</f>
        <v>1.40945772534528</v>
      </c>
      <c r="I2296" s="81">
        <f t="shared" ca="1" si="770"/>
        <v>1.40945772534528</v>
      </c>
      <c r="J2296" s="81">
        <f t="shared" ca="1" si="771"/>
        <v>1</v>
      </c>
      <c r="K2296" s="81">
        <f t="shared" ca="1" si="772"/>
        <v>0</v>
      </c>
      <c r="L2296" s="85">
        <f>IF(VLOOKUP(A2296,$U$12:$AD$125,8)=VLOOKUP(A2295,$U$12:$AD$125,8),0,VLOOKUP(A2296,U$12:$AD$125,8))</f>
        <v>0</v>
      </c>
      <c r="M2296" s="86">
        <f>IF(L2296&gt;0,VLOOKUP(L2296,T$12:$AC$125,7),0)</f>
        <v>0</v>
      </c>
      <c r="N2296" s="81">
        <f t="shared" si="764"/>
        <v>0</v>
      </c>
      <c r="O2296" s="81">
        <f t="shared" ca="1" si="773"/>
        <v>0</v>
      </c>
      <c r="P2296" s="87" t="str">
        <f t="shared" si="774"/>
        <v>A+J=</v>
      </c>
      <c r="Q2296" s="88">
        <f t="shared" si="775"/>
        <v>45406</v>
      </c>
      <c r="R2296" s="7"/>
      <c r="S2296" s="7"/>
      <c r="T2296" s="7"/>
      <c r="U2296" s="7"/>
      <c r="V2296" s="7"/>
      <c r="W2296" s="7"/>
      <c r="X2296" s="7"/>
      <c r="Y2296" s="7"/>
      <c r="Z2296" s="7"/>
      <c r="AA2296" s="7"/>
      <c r="AB2296" s="7"/>
      <c r="AC2296" s="7"/>
      <c r="AD2296" s="7"/>
      <c r="AE2296" s="7"/>
      <c r="AF2296" s="65"/>
      <c r="AG2296" s="9"/>
      <c r="AH2296" s="9"/>
      <c r="AI2296" s="4"/>
      <c r="AJ2296" s="10"/>
      <c r="AK2296" s="4"/>
      <c r="AL2296" s="65"/>
      <c r="AM2296" s="10"/>
      <c r="AN2296" s="9"/>
      <c r="AO2296" s="7"/>
      <c r="AP2296" s="11"/>
      <c r="AQ2296" s="9"/>
      <c r="AR2296" s="8"/>
      <c r="AS2296" s="65"/>
      <c r="AT2296" s="12"/>
      <c r="AU2296" s="12"/>
      <c r="AV2296" s="22"/>
      <c r="AW2296" s="12"/>
      <c r="AX2296" s="12"/>
      <c r="AY2296" s="12"/>
      <c r="AZ2296" s="12"/>
      <c r="BA2296" s="12"/>
      <c r="BB2296" s="12"/>
      <c r="BC2296" s="12"/>
      <c r="BD2296" s="12"/>
      <c r="BE2296" s="12"/>
      <c r="BF2296" s="12"/>
      <c r="BG2296" s="12"/>
      <c r="BH2296" s="12"/>
      <c r="BI2296" s="12"/>
      <c r="BJ2296" s="12"/>
      <c r="BK2296" s="12"/>
      <c r="BL2296" s="12"/>
      <c r="BM2296" s="12"/>
      <c r="BN2296" s="12"/>
      <c r="BO2296" s="12"/>
      <c r="BP2296" s="12"/>
      <c r="BQ2296" s="12"/>
      <c r="BR2296" s="12"/>
      <c r="BS2296" s="12"/>
      <c r="BT2296" s="12"/>
      <c r="BU2296" s="12"/>
      <c r="BV2296" s="12"/>
      <c r="BW2296" s="12"/>
      <c r="BX2296" s="12"/>
      <c r="BY2296" s="12"/>
      <c r="BZ2296" s="12"/>
      <c r="CA2296" s="12"/>
      <c r="CB2296" s="12"/>
      <c r="CC2296" s="12"/>
      <c r="CD2296" s="12"/>
      <c r="CE2296" s="12"/>
      <c r="CF2296" s="12"/>
      <c r="CG2296" s="12"/>
      <c r="CH2296" s="12"/>
      <c r="CI2296" s="12"/>
      <c r="CJ2296" s="12"/>
      <c r="CK2296" s="12"/>
      <c r="CL2296" s="12"/>
      <c r="CM2296" s="12"/>
      <c r="CN2296" s="12"/>
      <c r="CO2296" s="12"/>
      <c r="CP2296" s="12"/>
      <c r="CQ2296" s="12"/>
      <c r="CR2296" s="12"/>
      <c r="CS2296" s="12"/>
      <c r="CT2296" s="12"/>
      <c r="CU2296" s="12"/>
      <c r="CV2296" s="12"/>
      <c r="CW2296" s="12"/>
      <c r="CX2296" s="12"/>
      <c r="CY2296" s="12"/>
      <c r="CZ2296" s="12"/>
      <c r="DA2296" s="12"/>
      <c r="DB2296" s="12"/>
      <c r="DC2296" s="12"/>
      <c r="DD2296" s="12"/>
      <c r="DE2296" s="12"/>
      <c r="DF2296" s="12"/>
      <c r="DG2296" s="12"/>
      <c r="DH2296" s="12"/>
      <c r="DI2296" s="12"/>
      <c r="DJ2296" s="12"/>
      <c r="DK2296" s="12"/>
      <c r="DL2296" s="12"/>
      <c r="DM2296" s="12"/>
      <c r="DN2296" s="12"/>
      <c r="DO2296" s="12"/>
      <c r="DP2296" s="12"/>
      <c r="DQ2296" s="12"/>
      <c r="DR2296" s="12"/>
      <c r="DS2296" s="12"/>
      <c r="DT2296" s="12"/>
      <c r="DU2296" s="12"/>
      <c r="DV2296" s="12"/>
      <c r="DW2296" s="12"/>
      <c r="DX2296" s="12"/>
      <c r="DY2296" s="12"/>
      <c r="DZ2296" s="12"/>
      <c r="EA2296" s="12"/>
      <c r="EB2296" s="12"/>
      <c r="EC2296" s="12"/>
      <c r="ED2296" s="12"/>
      <c r="EE2296" s="12"/>
      <c r="EF2296" s="12"/>
      <c r="EG2296" s="12"/>
      <c r="EH2296" s="12"/>
      <c r="EI2296" s="12"/>
      <c r="EJ2296" s="12"/>
      <c r="EK2296" s="12"/>
      <c r="EL2296" s="12"/>
      <c r="EM2296" s="12"/>
      <c r="EN2296" s="12"/>
      <c r="EO2296" s="12"/>
      <c r="EP2296" s="12"/>
      <c r="EQ2296" s="12"/>
      <c r="ER2296" s="12"/>
      <c r="ES2296" s="12"/>
      <c r="ET2296" s="12"/>
      <c r="EU2296" s="12"/>
      <c r="EV2296" s="12"/>
      <c r="EW2296" s="12"/>
      <c r="EX2296" s="12"/>
      <c r="EY2296" s="12"/>
      <c r="EZ2296" s="12"/>
      <c r="FA2296" s="12"/>
      <c r="FB2296" s="12"/>
      <c r="FC2296" s="12"/>
      <c r="FD2296" s="12"/>
      <c r="FE2296" s="12"/>
      <c r="FF2296" s="12"/>
      <c r="FG2296" s="12"/>
      <c r="FH2296" s="12"/>
      <c r="FI2296" s="12"/>
      <c r="FJ2296" s="12"/>
      <c r="FK2296" s="12"/>
      <c r="FL2296" s="12"/>
      <c r="FM2296" s="12"/>
      <c r="FN2296" s="12"/>
      <c r="FO2296" s="12"/>
      <c r="FP2296" s="12"/>
      <c r="FQ2296" s="12"/>
      <c r="FR2296" s="12"/>
      <c r="FS2296" s="12"/>
      <c r="FT2296" s="12"/>
      <c r="FU2296" s="12"/>
      <c r="FV2296" s="12"/>
      <c r="FW2296" s="12"/>
      <c r="FX2296" s="12"/>
      <c r="FY2296" s="12"/>
      <c r="FZ2296" s="12"/>
      <c r="GA2296" s="12"/>
      <c r="GB2296" s="12"/>
      <c r="GC2296" s="12"/>
      <c r="GD2296" s="12"/>
      <c r="GE2296" s="12"/>
      <c r="GF2296" s="12"/>
      <c r="GG2296" s="12"/>
      <c r="GH2296" s="12"/>
      <c r="GI2296" s="12"/>
      <c r="GJ2296" s="12"/>
      <c r="GK2296" s="12"/>
      <c r="GL2296" s="12"/>
      <c r="GM2296" s="12"/>
      <c r="GN2296" s="12"/>
      <c r="GO2296" s="12"/>
      <c r="GP2296" s="12"/>
      <c r="GQ2296" s="12"/>
      <c r="GR2296" s="12"/>
    </row>
    <row r="2297" spans="1:200" x14ac:dyDescent="0.2">
      <c r="A2297" s="79">
        <f t="shared" si="765"/>
        <v>45369</v>
      </c>
      <c r="B2297" s="80" t="str">
        <f t="shared" ca="1" si="766"/>
        <v>n.d</v>
      </c>
      <c r="C2297" s="81">
        <f t="shared" ca="1" si="767"/>
        <v>1136.6050237500001</v>
      </c>
      <c r="D2297" s="82">
        <f ca="1">IF(A2297&lt;$B$1,VLOOKUP(A2297,[1]DI!$A$4:$B$15000,2,FALSE),0)</f>
        <v>0</v>
      </c>
      <c r="E2297" s="81">
        <f t="shared" ca="1" si="768"/>
        <v>0</v>
      </c>
      <c r="F2297" s="83">
        <f t="shared" si="763"/>
        <v>1.1679999999999999</v>
      </c>
      <c r="G2297" s="84">
        <f t="shared" ca="1" si="769"/>
        <v>1</v>
      </c>
      <c r="H2297" s="81">
        <f ca="1">TRUNC(PRODUCT(G$10:G2296),15)</f>
        <v>1.40945772534528</v>
      </c>
      <c r="I2297" s="81">
        <f t="shared" ca="1" si="770"/>
        <v>1.40945772534528</v>
      </c>
      <c r="J2297" s="81">
        <f t="shared" ca="1" si="771"/>
        <v>1</v>
      </c>
      <c r="K2297" s="81">
        <f t="shared" ca="1" si="772"/>
        <v>0</v>
      </c>
      <c r="L2297" s="85">
        <f>IF(VLOOKUP(A2297,$U$12:$AD$125,8)=VLOOKUP(A2296,$U$12:$AD$125,8),0,VLOOKUP(A2297,U$12:$AD$125,8))</f>
        <v>0</v>
      </c>
      <c r="M2297" s="86">
        <f>IF(L2297&gt;0,VLOOKUP(L2297,T$12:$AC$125,7),0)</f>
        <v>0</v>
      </c>
      <c r="N2297" s="81">
        <f t="shared" si="764"/>
        <v>0</v>
      </c>
      <c r="O2297" s="81">
        <f t="shared" ca="1" si="773"/>
        <v>0</v>
      </c>
      <c r="P2297" s="87" t="str">
        <f t="shared" si="774"/>
        <v>A+J=</v>
      </c>
      <c r="Q2297" s="88">
        <f t="shared" si="775"/>
        <v>45406</v>
      </c>
      <c r="R2297" s="7"/>
      <c r="S2297" s="7"/>
      <c r="T2297" s="7"/>
      <c r="U2297" s="7"/>
      <c r="V2297" s="7"/>
      <c r="W2297" s="7"/>
      <c r="X2297" s="7"/>
      <c r="Y2297" s="7"/>
      <c r="Z2297" s="7"/>
      <c r="AA2297" s="7"/>
      <c r="AB2297" s="7"/>
      <c r="AC2297" s="7"/>
      <c r="AD2297" s="7"/>
      <c r="AE2297" s="7"/>
      <c r="AF2297" s="65"/>
      <c r="AG2297" s="9"/>
      <c r="AH2297" s="9"/>
      <c r="AI2297" s="4"/>
      <c r="AJ2297" s="10"/>
      <c r="AK2297" s="4"/>
      <c r="AL2297" s="65"/>
      <c r="AM2297" s="10"/>
      <c r="AN2297" s="9"/>
      <c r="AO2297" s="7"/>
      <c r="AP2297" s="11"/>
      <c r="AQ2297" s="9"/>
      <c r="AR2297" s="8"/>
      <c r="AS2297" s="65"/>
      <c r="AT2297" s="12"/>
      <c r="AU2297" s="12"/>
      <c r="AV2297" s="22"/>
      <c r="AW2297" s="12"/>
      <c r="AX2297" s="12"/>
      <c r="AY2297" s="12"/>
      <c r="AZ2297" s="12"/>
      <c r="BA2297" s="12"/>
      <c r="BB2297" s="12"/>
      <c r="BC2297" s="12"/>
      <c r="BD2297" s="12"/>
      <c r="BE2297" s="12"/>
      <c r="BF2297" s="12"/>
      <c r="BG2297" s="12"/>
      <c r="BH2297" s="12"/>
      <c r="BI2297" s="12"/>
      <c r="BJ2297" s="12"/>
      <c r="BK2297" s="12"/>
      <c r="BL2297" s="12"/>
      <c r="BM2297" s="12"/>
      <c r="BN2297" s="12"/>
      <c r="BO2297" s="12"/>
      <c r="BP2297" s="12"/>
      <c r="BQ2297" s="12"/>
      <c r="BR2297" s="12"/>
      <c r="BS2297" s="12"/>
      <c r="BT2297" s="12"/>
      <c r="BU2297" s="12"/>
      <c r="BV2297" s="12"/>
      <c r="BW2297" s="12"/>
      <c r="BX2297" s="12"/>
      <c r="BY2297" s="12"/>
      <c r="BZ2297" s="12"/>
      <c r="CA2297" s="12"/>
      <c r="CB2297" s="12"/>
      <c r="CC2297" s="12"/>
      <c r="CD2297" s="12"/>
      <c r="CE2297" s="12"/>
      <c r="CF2297" s="12"/>
      <c r="CG2297" s="12"/>
      <c r="CH2297" s="12"/>
      <c r="CI2297" s="12"/>
      <c r="CJ2297" s="12"/>
      <c r="CK2297" s="12"/>
      <c r="CL2297" s="12"/>
      <c r="CM2297" s="12"/>
      <c r="CN2297" s="12"/>
      <c r="CO2297" s="12"/>
      <c r="CP2297" s="12"/>
      <c r="CQ2297" s="12"/>
      <c r="CR2297" s="12"/>
      <c r="CS2297" s="12"/>
      <c r="CT2297" s="12"/>
      <c r="CU2297" s="12"/>
      <c r="CV2297" s="12"/>
      <c r="CW2297" s="12"/>
      <c r="CX2297" s="12"/>
      <c r="CY2297" s="12"/>
      <c r="CZ2297" s="12"/>
      <c r="DA2297" s="12"/>
      <c r="DB2297" s="12"/>
      <c r="DC2297" s="12"/>
      <c r="DD2297" s="12"/>
      <c r="DE2297" s="12"/>
      <c r="DF2297" s="12"/>
      <c r="DG2297" s="12"/>
      <c r="DH2297" s="12"/>
      <c r="DI2297" s="12"/>
      <c r="DJ2297" s="12"/>
      <c r="DK2297" s="12"/>
      <c r="DL2297" s="12"/>
      <c r="DM2297" s="12"/>
      <c r="DN2297" s="12"/>
      <c r="DO2297" s="12"/>
      <c r="DP2297" s="12"/>
      <c r="DQ2297" s="12"/>
      <c r="DR2297" s="12"/>
      <c r="DS2297" s="12"/>
      <c r="DT2297" s="12"/>
      <c r="DU2297" s="12"/>
      <c r="DV2297" s="12"/>
      <c r="DW2297" s="12"/>
      <c r="DX2297" s="12"/>
      <c r="DY2297" s="12"/>
      <c r="DZ2297" s="12"/>
      <c r="EA2297" s="12"/>
      <c r="EB2297" s="12"/>
      <c r="EC2297" s="12"/>
      <c r="ED2297" s="12"/>
      <c r="EE2297" s="12"/>
      <c r="EF2297" s="12"/>
      <c r="EG2297" s="12"/>
      <c r="EH2297" s="12"/>
      <c r="EI2297" s="12"/>
      <c r="EJ2297" s="12"/>
      <c r="EK2297" s="12"/>
      <c r="EL2297" s="12"/>
      <c r="EM2297" s="12"/>
      <c r="EN2297" s="12"/>
      <c r="EO2297" s="12"/>
      <c r="EP2297" s="12"/>
      <c r="EQ2297" s="12"/>
      <c r="ER2297" s="12"/>
      <c r="ES2297" s="12"/>
      <c r="ET2297" s="12"/>
      <c r="EU2297" s="12"/>
      <c r="EV2297" s="12"/>
      <c r="EW2297" s="12"/>
      <c r="EX2297" s="12"/>
      <c r="EY2297" s="12"/>
      <c r="EZ2297" s="12"/>
      <c r="FA2297" s="12"/>
      <c r="FB2297" s="12"/>
      <c r="FC2297" s="12"/>
      <c r="FD2297" s="12"/>
      <c r="FE2297" s="12"/>
      <c r="FF2297" s="12"/>
      <c r="FG2297" s="12"/>
      <c r="FH2297" s="12"/>
      <c r="FI2297" s="12"/>
      <c r="FJ2297" s="12"/>
      <c r="FK2297" s="12"/>
      <c r="FL2297" s="12"/>
      <c r="FM2297" s="12"/>
      <c r="FN2297" s="12"/>
      <c r="FO2297" s="12"/>
      <c r="FP2297" s="12"/>
      <c r="FQ2297" s="12"/>
      <c r="FR2297" s="12"/>
      <c r="FS2297" s="12"/>
      <c r="FT2297" s="12"/>
      <c r="FU2297" s="12"/>
      <c r="FV2297" s="12"/>
      <c r="FW2297" s="12"/>
      <c r="FX2297" s="12"/>
      <c r="FY2297" s="12"/>
      <c r="FZ2297" s="12"/>
      <c r="GA2297" s="12"/>
      <c r="GB2297" s="12"/>
      <c r="GC2297" s="12"/>
      <c r="GD2297" s="12"/>
      <c r="GE2297" s="12"/>
      <c r="GF2297" s="12"/>
      <c r="GG2297" s="12"/>
      <c r="GH2297" s="12"/>
      <c r="GI2297" s="12"/>
      <c r="GJ2297" s="12"/>
      <c r="GK2297" s="12"/>
      <c r="GL2297" s="12"/>
      <c r="GM2297" s="12"/>
      <c r="GN2297" s="12"/>
      <c r="GO2297" s="12"/>
      <c r="GP2297" s="12"/>
      <c r="GQ2297" s="12"/>
      <c r="GR2297" s="12"/>
    </row>
    <row r="2298" spans="1:200" x14ac:dyDescent="0.2">
      <c r="A2298" s="79">
        <f t="shared" si="765"/>
        <v>45370</v>
      </c>
      <c r="B2298" s="80" t="str">
        <f t="shared" ca="1" si="766"/>
        <v>n.d</v>
      </c>
      <c r="C2298" s="81">
        <f t="shared" ca="1" si="767"/>
        <v>1136.6050237500001</v>
      </c>
      <c r="D2298" s="82">
        <f ca="1">IF(A2298&lt;$B$1,VLOOKUP(A2298,[1]DI!$A$4:$B$15000,2,FALSE),0)</f>
        <v>0</v>
      </c>
      <c r="E2298" s="81">
        <f t="shared" ca="1" si="768"/>
        <v>0</v>
      </c>
      <c r="F2298" s="83">
        <f t="shared" si="763"/>
        <v>1.1679999999999999</v>
      </c>
      <c r="G2298" s="84">
        <f t="shared" ca="1" si="769"/>
        <v>1</v>
      </c>
      <c r="H2298" s="81">
        <f ca="1">TRUNC(PRODUCT(G$10:G2297),15)</f>
        <v>1.40945772534528</v>
      </c>
      <c r="I2298" s="81">
        <f t="shared" ca="1" si="770"/>
        <v>1.40945772534528</v>
      </c>
      <c r="J2298" s="81">
        <f t="shared" ca="1" si="771"/>
        <v>1</v>
      </c>
      <c r="K2298" s="81">
        <f t="shared" ca="1" si="772"/>
        <v>0</v>
      </c>
      <c r="L2298" s="85">
        <f>IF(VLOOKUP(A2298,$U$12:$AD$125,8)=VLOOKUP(A2297,$U$12:$AD$125,8),0,VLOOKUP(A2298,U$12:$AD$125,8))</f>
        <v>0</v>
      </c>
      <c r="M2298" s="86">
        <f>IF(L2298&gt;0,VLOOKUP(L2298,T$12:$AC$125,7),0)</f>
        <v>0</v>
      </c>
      <c r="N2298" s="81">
        <f t="shared" si="764"/>
        <v>0</v>
      </c>
      <c r="O2298" s="81">
        <f t="shared" ca="1" si="773"/>
        <v>0</v>
      </c>
      <c r="P2298" s="87" t="str">
        <f t="shared" si="774"/>
        <v>A+J=</v>
      </c>
      <c r="Q2298" s="88">
        <f t="shared" si="775"/>
        <v>45406</v>
      </c>
      <c r="R2298" s="7"/>
      <c r="S2298" s="7"/>
      <c r="T2298" s="7"/>
      <c r="U2298" s="7"/>
      <c r="V2298" s="7"/>
      <c r="W2298" s="7"/>
      <c r="X2298" s="7"/>
      <c r="Y2298" s="7"/>
      <c r="Z2298" s="7"/>
      <c r="AA2298" s="7"/>
      <c r="AB2298" s="7"/>
      <c r="AC2298" s="7"/>
      <c r="AD2298" s="7"/>
      <c r="AE2298" s="7"/>
      <c r="AF2298" s="65"/>
      <c r="AG2298" s="7"/>
      <c r="AH2298" s="7"/>
      <c r="AI2298" s="7"/>
      <c r="AJ2298" s="7"/>
      <c r="AK2298" s="4"/>
      <c r="AL2298" s="65"/>
      <c r="AM2298" s="7"/>
      <c r="AN2298" s="7"/>
      <c r="AO2298" s="7"/>
      <c r="AP2298" s="11"/>
      <c r="AQ2298" s="7"/>
      <c r="AR2298" s="8"/>
      <c r="AS2298" s="65"/>
      <c r="AT2298" s="12"/>
      <c r="AU2298" s="12"/>
      <c r="AV2298" s="22"/>
      <c r="AW2298" s="12"/>
      <c r="AX2298" s="12"/>
      <c r="AY2298" s="12"/>
      <c r="AZ2298" s="12"/>
      <c r="BA2298" s="12"/>
      <c r="BB2298" s="12"/>
      <c r="BC2298" s="12"/>
      <c r="BD2298" s="12"/>
      <c r="BE2298" s="12"/>
      <c r="BF2298" s="12"/>
      <c r="BG2298" s="12"/>
      <c r="BH2298" s="12"/>
      <c r="BI2298" s="12"/>
      <c r="BJ2298" s="12"/>
      <c r="BK2298" s="12"/>
      <c r="BL2298" s="12"/>
      <c r="BM2298" s="12"/>
      <c r="BN2298" s="12"/>
      <c r="BO2298" s="12"/>
      <c r="BP2298" s="12"/>
      <c r="BQ2298" s="12"/>
      <c r="BR2298" s="12"/>
      <c r="BS2298" s="12"/>
      <c r="BT2298" s="12"/>
      <c r="BU2298" s="12"/>
      <c r="BV2298" s="12"/>
      <c r="BW2298" s="12"/>
      <c r="BX2298" s="12"/>
      <c r="BY2298" s="12"/>
      <c r="BZ2298" s="12"/>
      <c r="CA2298" s="12"/>
      <c r="CB2298" s="12"/>
      <c r="CC2298" s="12"/>
      <c r="CD2298" s="12"/>
      <c r="CE2298" s="12"/>
      <c r="CF2298" s="12"/>
      <c r="CG2298" s="12"/>
      <c r="CH2298" s="12"/>
      <c r="CI2298" s="12"/>
      <c r="CJ2298" s="12"/>
      <c r="CK2298" s="12"/>
      <c r="CL2298" s="12"/>
      <c r="CM2298" s="12"/>
      <c r="CN2298" s="12"/>
      <c r="CO2298" s="12"/>
      <c r="CP2298" s="12"/>
      <c r="CQ2298" s="12"/>
      <c r="CR2298" s="12"/>
      <c r="CS2298" s="12"/>
      <c r="CT2298" s="12"/>
      <c r="CU2298" s="12"/>
      <c r="CV2298" s="12"/>
      <c r="CW2298" s="12"/>
      <c r="CX2298" s="12"/>
      <c r="CY2298" s="12"/>
      <c r="CZ2298" s="12"/>
      <c r="DA2298" s="12"/>
      <c r="DB2298" s="12"/>
      <c r="DC2298" s="12"/>
      <c r="DD2298" s="12"/>
      <c r="DE2298" s="12"/>
      <c r="DF2298" s="12"/>
      <c r="DG2298" s="12"/>
      <c r="DH2298" s="12"/>
      <c r="DI2298" s="12"/>
      <c r="DJ2298" s="12"/>
      <c r="DK2298" s="12"/>
      <c r="DL2298" s="12"/>
      <c r="DM2298" s="12"/>
      <c r="DN2298" s="12"/>
      <c r="DO2298" s="12"/>
      <c r="DP2298" s="12"/>
      <c r="DQ2298" s="12"/>
      <c r="DR2298" s="12"/>
      <c r="DS2298" s="12"/>
      <c r="DT2298" s="12"/>
      <c r="DU2298" s="12"/>
      <c r="DV2298" s="12"/>
      <c r="DW2298" s="12"/>
      <c r="DX2298" s="12"/>
      <c r="DY2298" s="12"/>
      <c r="DZ2298" s="12"/>
      <c r="EA2298" s="12"/>
      <c r="EB2298" s="12"/>
      <c r="EC2298" s="12"/>
      <c r="ED2298" s="12"/>
      <c r="EE2298" s="12"/>
      <c r="EF2298" s="12"/>
      <c r="EG2298" s="12"/>
      <c r="EH2298" s="12"/>
      <c r="EI2298" s="12"/>
      <c r="EJ2298" s="12"/>
      <c r="EK2298" s="12"/>
      <c r="EL2298" s="12"/>
      <c r="EM2298" s="12"/>
      <c r="EN2298" s="12"/>
      <c r="EO2298" s="12"/>
      <c r="EP2298" s="12"/>
      <c r="EQ2298" s="12"/>
      <c r="ER2298" s="12"/>
      <c r="ES2298" s="12"/>
      <c r="ET2298" s="12"/>
      <c r="EU2298" s="12"/>
      <c r="EV2298" s="12"/>
      <c r="EW2298" s="12"/>
      <c r="EX2298" s="12"/>
      <c r="EY2298" s="12"/>
      <c r="EZ2298" s="12"/>
      <c r="FA2298" s="12"/>
      <c r="FB2298" s="12"/>
      <c r="FC2298" s="12"/>
      <c r="FD2298" s="12"/>
      <c r="FE2298" s="12"/>
      <c r="FF2298" s="12"/>
      <c r="FG2298" s="12"/>
      <c r="FH2298" s="12"/>
      <c r="FI2298" s="12"/>
      <c r="FJ2298" s="12"/>
      <c r="FK2298" s="12"/>
      <c r="FL2298" s="12"/>
      <c r="FM2298" s="12"/>
      <c r="FN2298" s="12"/>
      <c r="FO2298" s="12"/>
      <c r="FP2298" s="12"/>
      <c r="FQ2298" s="12"/>
      <c r="FR2298" s="12"/>
      <c r="FS2298" s="12"/>
      <c r="FT2298" s="12"/>
      <c r="FU2298" s="12"/>
      <c r="FV2298" s="12"/>
      <c r="FW2298" s="12"/>
      <c r="FX2298" s="12"/>
      <c r="FY2298" s="12"/>
      <c r="FZ2298" s="12"/>
      <c r="GA2298" s="12"/>
      <c r="GB2298" s="12"/>
      <c r="GC2298" s="12"/>
      <c r="GD2298" s="12"/>
      <c r="GE2298" s="12"/>
      <c r="GF2298" s="12"/>
      <c r="GG2298" s="12"/>
      <c r="GH2298" s="12"/>
      <c r="GI2298" s="12"/>
      <c r="GJ2298" s="12"/>
      <c r="GK2298" s="12"/>
      <c r="GL2298" s="12"/>
      <c r="GM2298" s="12"/>
      <c r="GN2298" s="12"/>
      <c r="GO2298" s="12"/>
      <c r="GP2298" s="12"/>
      <c r="GQ2298" s="12"/>
      <c r="GR2298" s="12"/>
    </row>
    <row r="2299" spans="1:200" x14ac:dyDescent="0.2">
      <c r="A2299" s="79">
        <f t="shared" si="765"/>
        <v>45371</v>
      </c>
      <c r="B2299" s="80" t="str">
        <f t="shared" ca="1" si="766"/>
        <v>n.d</v>
      </c>
      <c r="C2299" s="81">
        <f t="shared" ca="1" si="767"/>
        <v>1136.6050237500001</v>
      </c>
      <c r="D2299" s="82">
        <f ca="1">IF(A2299&lt;$B$1,VLOOKUP(A2299,[1]DI!$A$4:$B$15000,2,FALSE),0)</f>
        <v>0</v>
      </c>
      <c r="E2299" s="81">
        <f t="shared" ca="1" si="768"/>
        <v>0</v>
      </c>
      <c r="F2299" s="83">
        <f t="shared" si="763"/>
        <v>1.1679999999999999</v>
      </c>
      <c r="G2299" s="84">
        <f t="shared" ca="1" si="769"/>
        <v>1</v>
      </c>
      <c r="H2299" s="81">
        <f ca="1">TRUNC(PRODUCT(G$10:G2298),15)</f>
        <v>1.40945772534528</v>
      </c>
      <c r="I2299" s="81">
        <f t="shared" ca="1" si="770"/>
        <v>1.40945772534528</v>
      </c>
      <c r="J2299" s="81">
        <f t="shared" ca="1" si="771"/>
        <v>1</v>
      </c>
      <c r="K2299" s="81">
        <f t="shared" ca="1" si="772"/>
        <v>0</v>
      </c>
      <c r="L2299" s="85">
        <f>IF(VLOOKUP(A2299,$U$12:$AD$125,8)=VLOOKUP(A2298,$U$12:$AD$125,8),0,VLOOKUP(A2299,U$12:$AD$125,8))</f>
        <v>0</v>
      </c>
      <c r="M2299" s="86">
        <f>IF(L2299&gt;0,VLOOKUP(L2299,T$12:$AC$125,7),0)</f>
        <v>0</v>
      </c>
      <c r="N2299" s="81">
        <f t="shared" si="764"/>
        <v>0</v>
      </c>
      <c r="O2299" s="81">
        <f t="shared" ca="1" si="773"/>
        <v>0</v>
      </c>
      <c r="P2299" s="87" t="str">
        <f t="shared" si="774"/>
        <v>A+J=</v>
      </c>
      <c r="Q2299" s="88">
        <f t="shared" si="775"/>
        <v>45406</v>
      </c>
      <c r="R2299" s="7"/>
      <c r="S2299" s="7"/>
      <c r="T2299" s="7"/>
      <c r="U2299" s="7"/>
      <c r="V2299" s="7"/>
      <c r="W2299" s="7"/>
      <c r="X2299" s="7"/>
      <c r="Y2299" s="7"/>
      <c r="Z2299" s="7"/>
      <c r="AA2299" s="7"/>
      <c r="AB2299" s="7"/>
      <c r="AC2299" s="7"/>
      <c r="AD2299" s="7"/>
      <c r="AE2299" s="7"/>
      <c r="AF2299" s="37"/>
      <c r="AG2299" s="3"/>
      <c r="AH2299" s="3"/>
      <c r="AI2299" s="18"/>
      <c r="AJ2299" s="19"/>
      <c r="AK2299" s="18"/>
      <c r="AL2299" s="67"/>
      <c r="AM2299" s="19"/>
      <c r="AN2299" s="3"/>
      <c r="AO2299" s="6"/>
      <c r="AP2299" s="20"/>
      <c r="AQ2299" s="3"/>
      <c r="AR2299" s="21"/>
      <c r="AS2299" s="37"/>
      <c r="AT2299" s="12"/>
      <c r="AU2299" s="12"/>
      <c r="AV2299" s="22"/>
      <c r="AW2299" s="12"/>
      <c r="AX2299" s="12"/>
      <c r="AY2299" s="12"/>
      <c r="AZ2299" s="12"/>
      <c r="BA2299" s="12"/>
      <c r="BB2299" s="12"/>
      <c r="BC2299" s="12"/>
      <c r="BD2299" s="12"/>
      <c r="BE2299" s="12"/>
      <c r="BF2299" s="12"/>
      <c r="BG2299" s="12"/>
      <c r="BH2299" s="12"/>
      <c r="BI2299" s="12"/>
      <c r="BJ2299" s="12"/>
      <c r="BK2299" s="12"/>
      <c r="BL2299" s="12"/>
      <c r="BM2299" s="12"/>
      <c r="BN2299" s="12"/>
      <c r="BO2299" s="12"/>
      <c r="BP2299" s="12"/>
      <c r="BQ2299" s="12"/>
      <c r="BR2299" s="12"/>
      <c r="BS2299" s="12"/>
      <c r="BT2299" s="12"/>
      <c r="BU2299" s="12"/>
      <c r="BV2299" s="12"/>
      <c r="BW2299" s="12"/>
      <c r="BX2299" s="12"/>
      <c r="BY2299" s="12"/>
      <c r="BZ2299" s="12"/>
      <c r="CA2299" s="12"/>
      <c r="CB2299" s="12"/>
      <c r="CC2299" s="12"/>
      <c r="CD2299" s="12"/>
      <c r="CE2299" s="12"/>
      <c r="CF2299" s="12"/>
      <c r="CG2299" s="12"/>
      <c r="CH2299" s="12"/>
      <c r="CI2299" s="12"/>
      <c r="CJ2299" s="12"/>
      <c r="CK2299" s="12"/>
      <c r="CL2299" s="12"/>
      <c r="CM2299" s="12"/>
      <c r="CN2299" s="12"/>
      <c r="CO2299" s="12"/>
      <c r="CP2299" s="12"/>
      <c r="CQ2299" s="12"/>
      <c r="CR2299" s="12"/>
      <c r="CS2299" s="12"/>
      <c r="CT2299" s="12"/>
      <c r="CU2299" s="12"/>
      <c r="CV2299" s="12"/>
      <c r="CW2299" s="12"/>
      <c r="CX2299" s="12"/>
      <c r="CY2299" s="12"/>
      <c r="CZ2299" s="12"/>
      <c r="DA2299" s="12"/>
      <c r="DB2299" s="12"/>
      <c r="DC2299" s="12"/>
      <c r="DD2299" s="12"/>
      <c r="DE2299" s="12"/>
      <c r="DF2299" s="12"/>
      <c r="DG2299" s="12"/>
      <c r="DH2299" s="12"/>
      <c r="DI2299" s="12"/>
      <c r="DJ2299" s="12"/>
      <c r="DK2299" s="12"/>
      <c r="DL2299" s="12"/>
      <c r="DM2299" s="12"/>
      <c r="DN2299" s="12"/>
      <c r="DO2299" s="12"/>
      <c r="DP2299" s="12"/>
      <c r="DQ2299" s="12"/>
      <c r="DR2299" s="12"/>
      <c r="DS2299" s="12"/>
      <c r="DT2299" s="12"/>
      <c r="DU2299" s="12"/>
      <c r="DV2299" s="12"/>
      <c r="DW2299" s="12"/>
      <c r="DX2299" s="12"/>
      <c r="DY2299" s="12"/>
      <c r="DZ2299" s="12"/>
      <c r="EA2299" s="12"/>
      <c r="EB2299" s="12"/>
      <c r="EC2299" s="12"/>
      <c r="ED2299" s="12"/>
      <c r="EE2299" s="12"/>
      <c r="EF2299" s="12"/>
      <c r="EG2299" s="12"/>
      <c r="EH2299" s="12"/>
      <c r="EI2299" s="12"/>
      <c r="EJ2299" s="12"/>
      <c r="EK2299" s="12"/>
      <c r="EL2299" s="12"/>
      <c r="EM2299" s="12"/>
      <c r="EN2299" s="12"/>
      <c r="EO2299" s="12"/>
      <c r="EP2299" s="12"/>
      <c r="EQ2299" s="12"/>
      <c r="ER2299" s="12"/>
      <c r="ES2299" s="12"/>
      <c r="ET2299" s="12"/>
      <c r="EU2299" s="12"/>
      <c r="EV2299" s="12"/>
      <c r="EW2299" s="12"/>
      <c r="EX2299" s="12"/>
      <c r="EY2299" s="12"/>
      <c r="EZ2299" s="12"/>
      <c r="FA2299" s="12"/>
      <c r="FB2299" s="12"/>
      <c r="FC2299" s="12"/>
      <c r="FD2299" s="12"/>
      <c r="FE2299" s="12"/>
      <c r="FF2299" s="12"/>
      <c r="FG2299" s="12"/>
      <c r="FH2299" s="12"/>
      <c r="FI2299" s="12"/>
      <c r="FJ2299" s="12"/>
      <c r="FK2299" s="12"/>
      <c r="FL2299" s="12"/>
      <c r="FM2299" s="12"/>
      <c r="FN2299" s="12"/>
      <c r="FO2299" s="12"/>
      <c r="FP2299" s="12"/>
      <c r="FQ2299" s="12"/>
      <c r="FR2299" s="12"/>
      <c r="FS2299" s="12"/>
      <c r="FT2299" s="12"/>
      <c r="FU2299" s="12"/>
      <c r="FV2299" s="12"/>
      <c r="FW2299" s="12"/>
      <c r="FX2299" s="12"/>
      <c r="FY2299" s="12"/>
      <c r="FZ2299" s="12"/>
      <c r="GA2299" s="12"/>
      <c r="GB2299" s="12"/>
      <c r="GC2299" s="12"/>
      <c r="GD2299" s="12"/>
      <c r="GE2299" s="12"/>
      <c r="GF2299" s="12"/>
      <c r="GG2299" s="12"/>
      <c r="GH2299" s="12"/>
      <c r="GI2299" s="12"/>
      <c r="GJ2299" s="12"/>
      <c r="GK2299" s="12"/>
      <c r="GL2299" s="12"/>
      <c r="GM2299" s="12"/>
      <c r="GN2299" s="12"/>
      <c r="GO2299" s="12"/>
      <c r="GP2299" s="12"/>
      <c r="GQ2299" s="12"/>
      <c r="GR2299" s="12"/>
    </row>
    <row r="2300" spans="1:200" x14ac:dyDescent="0.2">
      <c r="A2300" s="79">
        <f t="shared" si="765"/>
        <v>45372</v>
      </c>
      <c r="B2300" s="80" t="str">
        <f t="shared" ca="1" si="766"/>
        <v>n.d</v>
      </c>
      <c r="C2300" s="81">
        <f t="shared" ca="1" si="767"/>
        <v>1136.6050237500001</v>
      </c>
      <c r="D2300" s="82">
        <f ca="1">IF(A2300&lt;$B$1,VLOOKUP(A2300,[1]DI!$A$4:$B$15000,2,FALSE),0)</f>
        <v>0</v>
      </c>
      <c r="E2300" s="81">
        <f t="shared" ca="1" si="768"/>
        <v>0</v>
      </c>
      <c r="F2300" s="83">
        <f t="shared" si="763"/>
        <v>1.1679999999999999</v>
      </c>
      <c r="G2300" s="84">
        <f t="shared" ca="1" si="769"/>
        <v>1</v>
      </c>
      <c r="H2300" s="81">
        <f ca="1">TRUNC(PRODUCT(G$10:G2299),15)</f>
        <v>1.40945772534528</v>
      </c>
      <c r="I2300" s="81">
        <f t="shared" ca="1" si="770"/>
        <v>1.40945772534528</v>
      </c>
      <c r="J2300" s="81">
        <f t="shared" ca="1" si="771"/>
        <v>1</v>
      </c>
      <c r="K2300" s="81">
        <f t="shared" ca="1" si="772"/>
        <v>0</v>
      </c>
      <c r="L2300" s="85">
        <f>IF(VLOOKUP(A2300,$U$12:$AD$125,8)=VLOOKUP(A2299,$U$12:$AD$125,8),0,VLOOKUP(A2300,U$12:$AD$125,8))</f>
        <v>0</v>
      </c>
      <c r="M2300" s="86">
        <f>IF(L2300&gt;0,VLOOKUP(L2300,T$12:$AC$125,7),0)</f>
        <v>0</v>
      </c>
      <c r="N2300" s="81">
        <f t="shared" si="764"/>
        <v>0</v>
      </c>
      <c r="O2300" s="81">
        <f t="shared" ca="1" si="773"/>
        <v>0</v>
      </c>
      <c r="P2300" s="87" t="str">
        <f t="shared" si="774"/>
        <v>A+J=</v>
      </c>
      <c r="Q2300" s="88">
        <f t="shared" si="775"/>
        <v>45406</v>
      </c>
      <c r="R2300" s="7"/>
      <c r="S2300" s="7"/>
      <c r="T2300" s="7"/>
      <c r="U2300" s="7"/>
      <c r="V2300" s="7"/>
      <c r="W2300" s="7"/>
      <c r="X2300" s="7"/>
      <c r="Y2300" s="7"/>
      <c r="Z2300" s="7"/>
      <c r="AA2300" s="7"/>
      <c r="AB2300" s="7"/>
      <c r="AC2300" s="7"/>
      <c r="AD2300" s="7"/>
      <c r="AE2300" s="7"/>
      <c r="AF2300" s="37"/>
      <c r="AG2300" s="9"/>
      <c r="AH2300" s="3"/>
      <c r="AI2300" s="13"/>
      <c r="AJ2300" s="5"/>
      <c r="AK2300" s="13"/>
      <c r="AL2300" s="37"/>
      <c r="AM2300" s="5"/>
      <c r="AN2300" s="3"/>
      <c r="AO2300" s="6"/>
      <c r="AP2300" s="20"/>
      <c r="AQ2300" s="3"/>
      <c r="AR2300" s="21"/>
      <c r="AS2300" s="37"/>
      <c r="AT2300" s="12"/>
      <c r="AU2300" s="12"/>
      <c r="AV2300" s="22"/>
      <c r="AW2300" s="12"/>
      <c r="AX2300" s="12"/>
      <c r="AY2300" s="12"/>
      <c r="AZ2300" s="12"/>
      <c r="BA2300" s="12"/>
      <c r="BB2300" s="12"/>
      <c r="BC2300" s="12"/>
      <c r="BD2300" s="12"/>
      <c r="BE2300" s="12"/>
      <c r="BF2300" s="12"/>
      <c r="BG2300" s="12"/>
      <c r="BH2300" s="12"/>
      <c r="BI2300" s="12"/>
      <c r="BJ2300" s="12"/>
      <c r="BK2300" s="12"/>
      <c r="BL2300" s="12"/>
      <c r="BM2300" s="12"/>
      <c r="BN2300" s="12"/>
      <c r="BO2300" s="12"/>
      <c r="BP2300" s="12"/>
      <c r="BQ2300" s="12"/>
      <c r="BR2300" s="12"/>
      <c r="BS2300" s="12"/>
      <c r="BT2300" s="12"/>
      <c r="BU2300" s="12"/>
      <c r="BV2300" s="12"/>
      <c r="BW2300" s="12"/>
      <c r="BX2300" s="12"/>
      <c r="BY2300" s="12"/>
      <c r="BZ2300" s="12"/>
      <c r="CA2300" s="12"/>
      <c r="CB2300" s="12"/>
      <c r="CC2300" s="12"/>
      <c r="CD2300" s="12"/>
      <c r="CE2300" s="12"/>
      <c r="CF2300" s="12"/>
      <c r="CG2300" s="12"/>
      <c r="CH2300" s="12"/>
      <c r="CI2300" s="12"/>
      <c r="CJ2300" s="12"/>
      <c r="CK2300" s="12"/>
      <c r="CL2300" s="12"/>
      <c r="CM2300" s="12"/>
      <c r="CN2300" s="12"/>
      <c r="CO2300" s="12"/>
      <c r="CP2300" s="12"/>
      <c r="CQ2300" s="12"/>
      <c r="CR2300" s="12"/>
      <c r="CS2300" s="12"/>
      <c r="CT2300" s="12"/>
      <c r="CU2300" s="12"/>
      <c r="CV2300" s="12"/>
      <c r="CW2300" s="12"/>
      <c r="CX2300" s="12"/>
      <c r="CY2300" s="12"/>
      <c r="CZ2300" s="12"/>
      <c r="DA2300" s="12"/>
      <c r="DB2300" s="12"/>
      <c r="DC2300" s="12"/>
      <c r="DD2300" s="12"/>
      <c r="DE2300" s="12"/>
      <c r="DF2300" s="12"/>
      <c r="DG2300" s="12"/>
      <c r="DH2300" s="12"/>
      <c r="DI2300" s="12"/>
      <c r="DJ2300" s="12"/>
      <c r="DK2300" s="12"/>
      <c r="DL2300" s="12"/>
      <c r="DM2300" s="12"/>
      <c r="DN2300" s="12"/>
      <c r="DO2300" s="12"/>
      <c r="DP2300" s="12"/>
      <c r="DQ2300" s="12"/>
      <c r="DR2300" s="12"/>
      <c r="DS2300" s="12"/>
      <c r="DT2300" s="12"/>
      <c r="DU2300" s="12"/>
      <c r="DV2300" s="12"/>
      <c r="DW2300" s="12"/>
      <c r="DX2300" s="12"/>
      <c r="DY2300" s="12"/>
      <c r="DZ2300" s="12"/>
      <c r="EA2300" s="12"/>
      <c r="EB2300" s="12"/>
      <c r="EC2300" s="12"/>
      <c r="ED2300" s="12"/>
      <c r="EE2300" s="12"/>
      <c r="EF2300" s="12"/>
      <c r="EG2300" s="12"/>
      <c r="EH2300" s="12"/>
      <c r="EI2300" s="12"/>
      <c r="EJ2300" s="12"/>
      <c r="EK2300" s="12"/>
      <c r="EL2300" s="12"/>
      <c r="EM2300" s="12"/>
      <c r="EN2300" s="12"/>
      <c r="EO2300" s="12"/>
      <c r="EP2300" s="12"/>
      <c r="EQ2300" s="12"/>
      <c r="ER2300" s="12"/>
      <c r="ES2300" s="12"/>
      <c r="ET2300" s="12"/>
      <c r="EU2300" s="12"/>
      <c r="EV2300" s="12"/>
      <c r="EW2300" s="12"/>
      <c r="EX2300" s="12"/>
      <c r="EY2300" s="12"/>
      <c r="EZ2300" s="12"/>
      <c r="FA2300" s="12"/>
      <c r="FB2300" s="12"/>
      <c r="FC2300" s="12"/>
      <c r="FD2300" s="12"/>
      <c r="FE2300" s="12"/>
      <c r="FF2300" s="12"/>
      <c r="FG2300" s="12"/>
      <c r="FH2300" s="12"/>
      <c r="FI2300" s="12"/>
      <c r="FJ2300" s="12"/>
      <c r="FK2300" s="12"/>
      <c r="FL2300" s="12"/>
      <c r="FM2300" s="12"/>
      <c r="FN2300" s="12"/>
      <c r="FO2300" s="12"/>
      <c r="FP2300" s="12"/>
      <c r="FQ2300" s="12"/>
      <c r="FR2300" s="12"/>
      <c r="FS2300" s="12"/>
      <c r="FT2300" s="12"/>
      <c r="FU2300" s="12"/>
      <c r="FV2300" s="12"/>
      <c r="FW2300" s="12"/>
      <c r="FX2300" s="12"/>
      <c r="FY2300" s="12"/>
      <c r="FZ2300" s="12"/>
      <c r="GA2300" s="12"/>
      <c r="GB2300" s="12"/>
      <c r="GC2300" s="12"/>
      <c r="GD2300" s="12"/>
      <c r="GE2300" s="12"/>
      <c r="GF2300" s="12"/>
      <c r="GG2300" s="12"/>
      <c r="GH2300" s="12"/>
      <c r="GI2300" s="12"/>
      <c r="GJ2300" s="12"/>
      <c r="GK2300" s="12"/>
      <c r="GL2300" s="12"/>
      <c r="GM2300" s="12"/>
      <c r="GN2300" s="12"/>
      <c r="GO2300" s="12"/>
      <c r="GP2300" s="12"/>
      <c r="GQ2300" s="12"/>
      <c r="GR2300" s="12"/>
    </row>
    <row r="2301" spans="1:200" x14ac:dyDescent="0.2">
      <c r="A2301" s="79">
        <f t="shared" si="765"/>
        <v>45373</v>
      </c>
      <c r="B2301" s="80" t="str">
        <f t="shared" ca="1" si="766"/>
        <v>n.d</v>
      </c>
      <c r="C2301" s="81">
        <f t="shared" ca="1" si="767"/>
        <v>1136.6050237500001</v>
      </c>
      <c r="D2301" s="82">
        <f ca="1">IF(A2301&lt;$B$1,VLOOKUP(A2301,[1]DI!$A$4:$B$15000,2,FALSE),0)</f>
        <v>0</v>
      </c>
      <c r="E2301" s="81">
        <f t="shared" ca="1" si="768"/>
        <v>0</v>
      </c>
      <c r="F2301" s="83">
        <f t="shared" si="763"/>
        <v>1.1679999999999999</v>
      </c>
      <c r="G2301" s="84">
        <f t="shared" ca="1" si="769"/>
        <v>1</v>
      </c>
      <c r="H2301" s="81">
        <f ca="1">TRUNC(PRODUCT(G$10:G2300),15)</f>
        <v>1.40945772534528</v>
      </c>
      <c r="I2301" s="81">
        <f t="shared" ca="1" si="770"/>
        <v>1.40945772534528</v>
      </c>
      <c r="J2301" s="81">
        <f t="shared" ca="1" si="771"/>
        <v>1</v>
      </c>
      <c r="K2301" s="81">
        <f t="shared" ca="1" si="772"/>
        <v>0</v>
      </c>
      <c r="L2301" s="85">
        <f>IF(VLOOKUP(A2301,$U$12:$AD$125,8)=VLOOKUP(A2300,$U$12:$AD$125,8),0,VLOOKUP(A2301,U$12:$AD$125,8))</f>
        <v>0</v>
      </c>
      <c r="M2301" s="86">
        <f>IF(L2301&gt;0,VLOOKUP(L2301,T$12:$AC$125,7),0)</f>
        <v>0</v>
      </c>
      <c r="N2301" s="81">
        <f t="shared" si="764"/>
        <v>0</v>
      </c>
      <c r="O2301" s="81">
        <f t="shared" ca="1" si="773"/>
        <v>0</v>
      </c>
      <c r="P2301" s="87" t="str">
        <f t="shared" si="774"/>
        <v>A+J=</v>
      </c>
      <c r="Q2301" s="88">
        <f t="shared" si="775"/>
        <v>45406</v>
      </c>
      <c r="R2301" s="7"/>
      <c r="S2301" s="7"/>
      <c r="T2301" s="7"/>
      <c r="U2301" s="7"/>
      <c r="V2301" s="7"/>
      <c r="W2301" s="7"/>
      <c r="X2301" s="7"/>
      <c r="Y2301" s="7"/>
      <c r="Z2301" s="7"/>
      <c r="AA2301" s="7"/>
      <c r="AB2301" s="7"/>
      <c r="AC2301" s="7"/>
      <c r="AD2301" s="7"/>
      <c r="AE2301" s="7"/>
      <c r="AF2301" s="37"/>
      <c r="AG2301" s="9"/>
      <c r="AH2301" s="3"/>
      <c r="AI2301" s="13"/>
      <c r="AJ2301" s="5"/>
      <c r="AK2301" s="13"/>
      <c r="AL2301" s="37"/>
      <c r="AM2301" s="5"/>
      <c r="AN2301" s="3"/>
      <c r="AO2301" s="6"/>
      <c r="AP2301" s="20"/>
      <c r="AQ2301" s="3"/>
      <c r="AR2301" s="21"/>
      <c r="AS2301" s="37"/>
      <c r="AT2301" s="12"/>
      <c r="AU2301" s="12"/>
      <c r="AV2301" s="22"/>
      <c r="AW2301" s="12"/>
      <c r="AX2301" s="12"/>
      <c r="AY2301" s="12"/>
      <c r="AZ2301" s="12"/>
      <c r="BA2301" s="12"/>
      <c r="BB2301" s="12"/>
      <c r="BC2301" s="12"/>
      <c r="BD2301" s="12"/>
      <c r="BE2301" s="12"/>
      <c r="BF2301" s="12"/>
      <c r="BG2301" s="12"/>
      <c r="BH2301" s="12"/>
      <c r="BI2301" s="12"/>
      <c r="BJ2301" s="12"/>
      <c r="BK2301" s="12"/>
      <c r="BL2301" s="12"/>
      <c r="BM2301" s="12"/>
      <c r="BN2301" s="12"/>
      <c r="BO2301" s="12"/>
      <c r="BP2301" s="12"/>
      <c r="BQ2301" s="12"/>
      <c r="BR2301" s="12"/>
      <c r="BS2301" s="12"/>
      <c r="BT2301" s="12"/>
      <c r="BU2301" s="12"/>
      <c r="BV2301" s="12"/>
      <c r="BW2301" s="12"/>
      <c r="BX2301" s="12"/>
      <c r="BY2301" s="12"/>
      <c r="BZ2301" s="12"/>
      <c r="CA2301" s="12"/>
      <c r="CB2301" s="12"/>
      <c r="CC2301" s="12"/>
      <c r="CD2301" s="12"/>
      <c r="CE2301" s="12"/>
      <c r="CF2301" s="12"/>
      <c r="CG2301" s="12"/>
      <c r="CH2301" s="12"/>
      <c r="CI2301" s="12"/>
      <c r="CJ2301" s="12"/>
      <c r="CK2301" s="12"/>
      <c r="CL2301" s="12"/>
      <c r="CM2301" s="12"/>
      <c r="CN2301" s="12"/>
      <c r="CO2301" s="12"/>
      <c r="CP2301" s="12"/>
      <c r="CQ2301" s="12"/>
      <c r="CR2301" s="12"/>
      <c r="CS2301" s="12"/>
      <c r="CT2301" s="12"/>
      <c r="CU2301" s="12"/>
      <c r="CV2301" s="12"/>
      <c r="CW2301" s="12"/>
      <c r="CX2301" s="12"/>
      <c r="CY2301" s="12"/>
      <c r="CZ2301" s="12"/>
      <c r="DA2301" s="12"/>
      <c r="DB2301" s="12"/>
      <c r="DC2301" s="12"/>
      <c r="DD2301" s="12"/>
      <c r="DE2301" s="12"/>
      <c r="DF2301" s="12"/>
      <c r="DG2301" s="12"/>
      <c r="DH2301" s="12"/>
      <c r="DI2301" s="12"/>
      <c r="DJ2301" s="12"/>
      <c r="DK2301" s="12"/>
      <c r="DL2301" s="12"/>
      <c r="DM2301" s="12"/>
      <c r="DN2301" s="12"/>
      <c r="DO2301" s="12"/>
      <c r="DP2301" s="12"/>
      <c r="DQ2301" s="12"/>
      <c r="DR2301" s="12"/>
      <c r="DS2301" s="12"/>
      <c r="DT2301" s="12"/>
      <c r="DU2301" s="12"/>
      <c r="DV2301" s="12"/>
      <c r="DW2301" s="12"/>
      <c r="DX2301" s="12"/>
      <c r="DY2301" s="12"/>
      <c r="DZ2301" s="12"/>
      <c r="EA2301" s="12"/>
      <c r="EB2301" s="12"/>
      <c r="EC2301" s="12"/>
      <c r="ED2301" s="12"/>
      <c r="EE2301" s="12"/>
      <c r="EF2301" s="12"/>
      <c r="EG2301" s="12"/>
      <c r="EH2301" s="12"/>
      <c r="EI2301" s="12"/>
      <c r="EJ2301" s="12"/>
      <c r="EK2301" s="12"/>
      <c r="EL2301" s="12"/>
      <c r="EM2301" s="12"/>
      <c r="EN2301" s="12"/>
      <c r="EO2301" s="12"/>
      <c r="EP2301" s="12"/>
      <c r="EQ2301" s="12"/>
      <c r="ER2301" s="12"/>
      <c r="ES2301" s="12"/>
      <c r="ET2301" s="12"/>
      <c r="EU2301" s="12"/>
      <c r="EV2301" s="12"/>
      <c r="EW2301" s="12"/>
      <c r="EX2301" s="12"/>
      <c r="EY2301" s="12"/>
      <c r="EZ2301" s="12"/>
      <c r="FA2301" s="12"/>
      <c r="FB2301" s="12"/>
      <c r="FC2301" s="12"/>
      <c r="FD2301" s="12"/>
      <c r="FE2301" s="12"/>
      <c r="FF2301" s="12"/>
      <c r="FG2301" s="12"/>
      <c r="FH2301" s="12"/>
      <c r="FI2301" s="12"/>
      <c r="FJ2301" s="12"/>
      <c r="FK2301" s="12"/>
      <c r="FL2301" s="12"/>
      <c r="FM2301" s="12"/>
      <c r="FN2301" s="12"/>
      <c r="FO2301" s="12"/>
      <c r="FP2301" s="12"/>
      <c r="FQ2301" s="12"/>
      <c r="FR2301" s="12"/>
      <c r="FS2301" s="12"/>
      <c r="FT2301" s="12"/>
      <c r="FU2301" s="12"/>
      <c r="FV2301" s="12"/>
      <c r="FW2301" s="12"/>
      <c r="FX2301" s="12"/>
      <c r="FY2301" s="12"/>
      <c r="FZ2301" s="12"/>
      <c r="GA2301" s="12"/>
      <c r="GB2301" s="12"/>
      <c r="GC2301" s="12"/>
      <c r="GD2301" s="12"/>
      <c r="GE2301" s="12"/>
      <c r="GF2301" s="12"/>
      <c r="GG2301" s="12"/>
      <c r="GH2301" s="12"/>
      <c r="GI2301" s="12"/>
      <c r="GJ2301" s="12"/>
      <c r="GK2301" s="12"/>
      <c r="GL2301" s="12"/>
      <c r="GM2301" s="12"/>
      <c r="GN2301" s="12"/>
      <c r="GO2301" s="12"/>
      <c r="GP2301" s="12"/>
      <c r="GQ2301" s="12"/>
      <c r="GR2301" s="12"/>
    </row>
    <row r="2302" spans="1:200" x14ac:dyDescent="0.2">
      <c r="A2302" s="79">
        <f t="shared" si="765"/>
        <v>45374</v>
      </c>
      <c r="B2302" s="80" t="str">
        <f t="shared" ca="1" si="766"/>
        <v>n.d</v>
      </c>
      <c r="C2302" s="81">
        <f t="shared" ca="1" si="767"/>
        <v>1136.6050237500001</v>
      </c>
      <c r="D2302" s="82">
        <f ca="1">IF(A2302&lt;$B$1,VLOOKUP(A2302,[1]DI!$A$4:$B$15000,2,FALSE),0)</f>
        <v>0</v>
      </c>
      <c r="E2302" s="81">
        <f t="shared" ca="1" si="768"/>
        <v>0</v>
      </c>
      <c r="F2302" s="83">
        <f t="shared" si="763"/>
        <v>1.1679999999999999</v>
      </c>
      <c r="G2302" s="84">
        <f t="shared" ca="1" si="769"/>
        <v>1</v>
      </c>
      <c r="H2302" s="81">
        <f ca="1">TRUNC(PRODUCT(G$10:G2301),15)</f>
        <v>1.40945772534528</v>
      </c>
      <c r="I2302" s="81">
        <f t="shared" ca="1" si="770"/>
        <v>1.40945772534528</v>
      </c>
      <c r="J2302" s="81">
        <f t="shared" ca="1" si="771"/>
        <v>1</v>
      </c>
      <c r="K2302" s="81">
        <f t="shared" ca="1" si="772"/>
        <v>0</v>
      </c>
      <c r="L2302" s="85">
        <f>IF(VLOOKUP(A2302,$U$12:$AD$125,8)=VLOOKUP(A2301,$U$12:$AD$125,8),0,VLOOKUP(A2302,U$12:$AD$125,8))</f>
        <v>0</v>
      </c>
      <c r="M2302" s="86">
        <f>IF(L2302&gt;0,VLOOKUP(L2302,T$12:$AC$125,7),0)</f>
        <v>0</v>
      </c>
      <c r="N2302" s="81">
        <f t="shared" si="764"/>
        <v>0</v>
      </c>
      <c r="O2302" s="81">
        <f t="shared" ca="1" si="773"/>
        <v>0</v>
      </c>
      <c r="P2302" s="87" t="str">
        <f t="shared" si="774"/>
        <v>A+J=</v>
      </c>
      <c r="Q2302" s="88">
        <f t="shared" si="775"/>
        <v>45406</v>
      </c>
      <c r="R2302" s="7"/>
      <c r="S2302" s="7"/>
      <c r="T2302" s="7"/>
      <c r="U2302" s="7"/>
      <c r="V2302" s="7"/>
      <c r="W2302" s="7"/>
      <c r="X2302" s="7"/>
      <c r="Y2302" s="7"/>
      <c r="Z2302" s="7"/>
      <c r="AA2302" s="7"/>
      <c r="AB2302" s="7"/>
      <c r="AC2302" s="7"/>
      <c r="AD2302" s="7"/>
      <c r="AE2302" s="7"/>
      <c r="AF2302" s="37"/>
      <c r="AG2302" s="3"/>
      <c r="AH2302" s="3"/>
      <c r="AI2302" s="13"/>
      <c r="AJ2302" s="5"/>
      <c r="AK2302" s="4"/>
      <c r="AL2302" s="65"/>
      <c r="AM2302" s="10"/>
      <c r="AN2302" s="3"/>
      <c r="AO2302" s="6"/>
      <c r="AP2302" s="20"/>
      <c r="AQ2302" s="3"/>
      <c r="AR2302" s="21"/>
      <c r="AS2302" s="65"/>
      <c r="AT2302" s="12"/>
      <c r="AU2302" s="12"/>
      <c r="AV2302" s="22"/>
      <c r="AW2302" s="12"/>
      <c r="AX2302" s="12"/>
      <c r="AY2302" s="12"/>
      <c r="AZ2302" s="12"/>
      <c r="BA2302" s="12"/>
      <c r="BB2302" s="12"/>
      <c r="BC2302" s="12"/>
      <c r="BD2302" s="12"/>
      <c r="BE2302" s="12"/>
      <c r="BF2302" s="12"/>
      <c r="BG2302" s="12"/>
      <c r="BH2302" s="12"/>
      <c r="BI2302" s="12"/>
      <c r="BJ2302" s="12"/>
      <c r="BK2302" s="12"/>
      <c r="BL2302" s="12"/>
      <c r="BM2302" s="12"/>
      <c r="BN2302" s="12"/>
      <c r="BO2302" s="12"/>
      <c r="BP2302" s="12"/>
      <c r="BQ2302" s="12"/>
      <c r="BR2302" s="12"/>
      <c r="BS2302" s="12"/>
      <c r="BT2302" s="12"/>
      <c r="BU2302" s="12"/>
      <c r="BV2302" s="12"/>
      <c r="BW2302" s="12"/>
      <c r="BX2302" s="12"/>
      <c r="BY2302" s="12"/>
      <c r="BZ2302" s="12"/>
      <c r="CA2302" s="12"/>
      <c r="CB2302" s="12"/>
      <c r="CC2302" s="12"/>
      <c r="CD2302" s="12"/>
      <c r="CE2302" s="12"/>
      <c r="CF2302" s="12"/>
      <c r="CG2302" s="12"/>
      <c r="CH2302" s="12"/>
      <c r="CI2302" s="12"/>
      <c r="CJ2302" s="12"/>
      <c r="CK2302" s="12"/>
      <c r="CL2302" s="12"/>
      <c r="CM2302" s="12"/>
      <c r="CN2302" s="12"/>
      <c r="CO2302" s="12"/>
      <c r="CP2302" s="12"/>
      <c r="CQ2302" s="12"/>
      <c r="CR2302" s="12"/>
      <c r="CS2302" s="12"/>
      <c r="CT2302" s="12"/>
      <c r="CU2302" s="12"/>
      <c r="CV2302" s="12"/>
      <c r="CW2302" s="12"/>
      <c r="CX2302" s="12"/>
      <c r="CY2302" s="12"/>
      <c r="CZ2302" s="12"/>
      <c r="DA2302" s="12"/>
      <c r="DB2302" s="12"/>
      <c r="DC2302" s="12"/>
      <c r="DD2302" s="12"/>
      <c r="DE2302" s="12"/>
      <c r="DF2302" s="12"/>
      <c r="DG2302" s="12"/>
      <c r="DH2302" s="12"/>
      <c r="DI2302" s="12"/>
      <c r="DJ2302" s="12"/>
      <c r="DK2302" s="12"/>
      <c r="DL2302" s="12"/>
      <c r="DM2302" s="12"/>
      <c r="DN2302" s="12"/>
      <c r="DO2302" s="12"/>
      <c r="DP2302" s="12"/>
      <c r="DQ2302" s="12"/>
      <c r="DR2302" s="12"/>
      <c r="DS2302" s="12"/>
      <c r="DT2302" s="12"/>
      <c r="DU2302" s="12"/>
      <c r="DV2302" s="12"/>
      <c r="DW2302" s="12"/>
      <c r="DX2302" s="12"/>
      <c r="DY2302" s="12"/>
      <c r="DZ2302" s="12"/>
      <c r="EA2302" s="12"/>
      <c r="EB2302" s="12"/>
      <c r="EC2302" s="12"/>
      <c r="ED2302" s="12"/>
      <c r="EE2302" s="12"/>
      <c r="EF2302" s="12"/>
      <c r="EG2302" s="12"/>
      <c r="EH2302" s="12"/>
      <c r="EI2302" s="12"/>
      <c r="EJ2302" s="12"/>
      <c r="EK2302" s="12"/>
      <c r="EL2302" s="12"/>
      <c r="EM2302" s="12"/>
      <c r="EN2302" s="12"/>
      <c r="EO2302" s="12"/>
      <c r="EP2302" s="12"/>
      <c r="EQ2302" s="12"/>
      <c r="ER2302" s="12"/>
      <c r="ES2302" s="12"/>
      <c r="ET2302" s="12"/>
      <c r="EU2302" s="12"/>
      <c r="EV2302" s="12"/>
      <c r="EW2302" s="12"/>
      <c r="EX2302" s="12"/>
      <c r="EY2302" s="12"/>
      <c r="EZ2302" s="12"/>
      <c r="FA2302" s="12"/>
      <c r="FB2302" s="12"/>
      <c r="FC2302" s="12"/>
      <c r="FD2302" s="12"/>
      <c r="FE2302" s="12"/>
      <c r="FF2302" s="12"/>
      <c r="FG2302" s="12"/>
      <c r="FH2302" s="12"/>
      <c r="FI2302" s="12"/>
      <c r="FJ2302" s="12"/>
      <c r="FK2302" s="12"/>
      <c r="FL2302" s="12"/>
      <c r="FM2302" s="12"/>
      <c r="FN2302" s="12"/>
      <c r="FO2302" s="12"/>
      <c r="FP2302" s="12"/>
      <c r="FQ2302" s="12"/>
      <c r="FR2302" s="12"/>
      <c r="FS2302" s="12"/>
      <c r="FT2302" s="12"/>
      <c r="FU2302" s="12"/>
      <c r="FV2302" s="12"/>
      <c r="FW2302" s="12"/>
      <c r="FX2302" s="12"/>
      <c r="FY2302" s="12"/>
      <c r="FZ2302" s="12"/>
      <c r="GA2302" s="12"/>
      <c r="GB2302" s="12"/>
      <c r="GC2302" s="12"/>
      <c r="GD2302" s="12"/>
      <c r="GE2302" s="12"/>
      <c r="GF2302" s="12"/>
      <c r="GG2302" s="12"/>
      <c r="GH2302" s="12"/>
      <c r="GI2302" s="12"/>
      <c r="GJ2302" s="12"/>
      <c r="GK2302" s="12"/>
      <c r="GL2302" s="12"/>
      <c r="GM2302" s="12"/>
      <c r="GN2302" s="12"/>
      <c r="GO2302" s="12"/>
      <c r="GP2302" s="12"/>
      <c r="GQ2302" s="12"/>
      <c r="GR2302" s="12"/>
    </row>
    <row r="2303" spans="1:200" x14ac:dyDescent="0.2">
      <c r="A2303" s="79">
        <f t="shared" si="765"/>
        <v>45375</v>
      </c>
      <c r="B2303" s="80" t="str">
        <f t="shared" ca="1" si="766"/>
        <v>n.d</v>
      </c>
      <c r="C2303" s="81">
        <f t="shared" ca="1" si="767"/>
        <v>1136.6050237500001</v>
      </c>
      <c r="D2303" s="82">
        <f ca="1">IF(A2303&lt;$B$1,VLOOKUP(A2303,[1]DI!$A$4:$B$15000,2,FALSE),0)</f>
        <v>0</v>
      </c>
      <c r="E2303" s="81">
        <f t="shared" ca="1" si="768"/>
        <v>0</v>
      </c>
      <c r="F2303" s="83">
        <f t="shared" si="763"/>
        <v>1.1679999999999999</v>
      </c>
      <c r="G2303" s="84">
        <f t="shared" ca="1" si="769"/>
        <v>1</v>
      </c>
      <c r="H2303" s="81">
        <f ca="1">TRUNC(PRODUCT(G$10:G2302),15)</f>
        <v>1.40945772534528</v>
      </c>
      <c r="I2303" s="81">
        <f t="shared" ca="1" si="770"/>
        <v>1.40945772534528</v>
      </c>
      <c r="J2303" s="81">
        <f t="shared" ca="1" si="771"/>
        <v>1</v>
      </c>
      <c r="K2303" s="81">
        <f t="shared" ca="1" si="772"/>
        <v>0</v>
      </c>
      <c r="L2303" s="85">
        <f>IF(VLOOKUP(A2303,$U$12:$AD$125,8)=VLOOKUP(A2302,$U$12:$AD$125,8),0,VLOOKUP(A2303,U$12:$AD$125,8))</f>
        <v>0</v>
      </c>
      <c r="M2303" s="86">
        <f>IF(L2303&gt;0,VLOOKUP(L2303,T$12:$AC$125,7),0)</f>
        <v>0</v>
      </c>
      <c r="N2303" s="81">
        <f t="shared" si="764"/>
        <v>0</v>
      </c>
      <c r="O2303" s="81">
        <f t="shared" ca="1" si="773"/>
        <v>0</v>
      </c>
      <c r="P2303" s="87" t="str">
        <f t="shared" si="774"/>
        <v>A+J=</v>
      </c>
      <c r="Q2303" s="88">
        <f t="shared" si="775"/>
        <v>45406</v>
      </c>
      <c r="R2303" s="7"/>
      <c r="S2303" s="7"/>
      <c r="T2303" s="7"/>
      <c r="U2303" s="7"/>
      <c r="V2303" s="7"/>
      <c r="W2303" s="7"/>
      <c r="X2303" s="7"/>
      <c r="Y2303" s="7"/>
      <c r="Z2303" s="7"/>
      <c r="AA2303" s="7"/>
      <c r="AB2303" s="7"/>
      <c r="AC2303" s="7"/>
      <c r="AD2303" s="7"/>
      <c r="AE2303" s="7"/>
      <c r="AF2303" s="65"/>
      <c r="AG2303" s="9"/>
      <c r="AH2303" s="9"/>
      <c r="AI2303" s="4"/>
      <c r="AJ2303" s="10"/>
      <c r="AK2303" s="4"/>
      <c r="AL2303" s="65"/>
      <c r="AM2303" s="10"/>
      <c r="AN2303" s="9"/>
      <c r="AO2303" s="7"/>
      <c r="AP2303" s="11"/>
      <c r="AQ2303" s="9"/>
      <c r="AR2303" s="8"/>
      <c r="AS2303" s="68"/>
      <c r="AT2303" s="12"/>
      <c r="AU2303" s="12"/>
      <c r="AV2303" s="22"/>
      <c r="AW2303" s="12"/>
      <c r="AX2303" s="12"/>
      <c r="AY2303" s="12"/>
      <c r="AZ2303" s="12"/>
      <c r="BA2303" s="12"/>
      <c r="BB2303" s="12"/>
      <c r="BC2303" s="12"/>
      <c r="BD2303" s="12"/>
      <c r="BE2303" s="12"/>
      <c r="BF2303" s="12"/>
      <c r="BG2303" s="12"/>
      <c r="BH2303" s="12"/>
      <c r="BI2303" s="12"/>
      <c r="BJ2303" s="12"/>
      <c r="BK2303" s="12"/>
      <c r="BL2303" s="12"/>
      <c r="BM2303" s="12"/>
      <c r="BN2303" s="12"/>
      <c r="BO2303" s="12"/>
      <c r="BP2303" s="12"/>
      <c r="BQ2303" s="12"/>
      <c r="BR2303" s="12"/>
      <c r="BS2303" s="12"/>
      <c r="BT2303" s="12"/>
      <c r="BU2303" s="12"/>
      <c r="BV2303" s="12"/>
      <c r="BW2303" s="12"/>
      <c r="BX2303" s="12"/>
      <c r="BY2303" s="12"/>
      <c r="BZ2303" s="12"/>
      <c r="CA2303" s="12"/>
      <c r="CB2303" s="12"/>
      <c r="CC2303" s="12"/>
      <c r="CD2303" s="12"/>
      <c r="CE2303" s="12"/>
      <c r="CF2303" s="12"/>
      <c r="CG2303" s="12"/>
      <c r="CH2303" s="12"/>
      <c r="CI2303" s="12"/>
      <c r="CJ2303" s="12"/>
      <c r="CK2303" s="12"/>
      <c r="CL2303" s="12"/>
      <c r="CM2303" s="12"/>
      <c r="CN2303" s="12"/>
      <c r="CO2303" s="12"/>
      <c r="CP2303" s="12"/>
      <c r="CQ2303" s="12"/>
      <c r="CR2303" s="12"/>
      <c r="CS2303" s="12"/>
      <c r="CT2303" s="12"/>
      <c r="CU2303" s="12"/>
      <c r="CV2303" s="12"/>
      <c r="CW2303" s="12"/>
      <c r="CX2303" s="12"/>
      <c r="CY2303" s="12"/>
      <c r="CZ2303" s="12"/>
      <c r="DA2303" s="12"/>
      <c r="DB2303" s="12"/>
      <c r="DC2303" s="12"/>
      <c r="DD2303" s="12"/>
      <c r="DE2303" s="12"/>
      <c r="DF2303" s="12"/>
      <c r="DG2303" s="12"/>
      <c r="DH2303" s="12"/>
      <c r="DI2303" s="12"/>
      <c r="DJ2303" s="12"/>
      <c r="DK2303" s="12"/>
      <c r="DL2303" s="12"/>
      <c r="DM2303" s="12"/>
      <c r="DN2303" s="12"/>
      <c r="DO2303" s="12"/>
      <c r="DP2303" s="12"/>
      <c r="DQ2303" s="12"/>
      <c r="DR2303" s="12"/>
      <c r="DS2303" s="12"/>
      <c r="DT2303" s="12"/>
      <c r="DU2303" s="12"/>
      <c r="DV2303" s="12"/>
      <c r="DW2303" s="12"/>
      <c r="DX2303" s="12"/>
      <c r="DY2303" s="12"/>
      <c r="DZ2303" s="12"/>
      <c r="EA2303" s="12"/>
      <c r="EB2303" s="12"/>
      <c r="EC2303" s="12"/>
      <c r="ED2303" s="12"/>
      <c r="EE2303" s="12"/>
      <c r="EF2303" s="12"/>
      <c r="EG2303" s="12"/>
      <c r="EH2303" s="12"/>
      <c r="EI2303" s="12"/>
      <c r="EJ2303" s="12"/>
      <c r="EK2303" s="12"/>
      <c r="EL2303" s="12"/>
      <c r="EM2303" s="12"/>
      <c r="EN2303" s="12"/>
      <c r="EO2303" s="12"/>
      <c r="EP2303" s="12"/>
      <c r="EQ2303" s="12"/>
      <c r="ER2303" s="12"/>
      <c r="ES2303" s="12"/>
      <c r="ET2303" s="12"/>
      <c r="EU2303" s="12"/>
      <c r="EV2303" s="12"/>
      <c r="EW2303" s="12"/>
      <c r="EX2303" s="12"/>
      <c r="EY2303" s="12"/>
      <c r="EZ2303" s="12"/>
      <c r="FA2303" s="12"/>
      <c r="FB2303" s="12"/>
      <c r="FC2303" s="12"/>
      <c r="FD2303" s="12"/>
      <c r="FE2303" s="12"/>
      <c r="FF2303" s="12"/>
      <c r="FG2303" s="12"/>
      <c r="FH2303" s="12"/>
      <c r="FI2303" s="12"/>
      <c r="FJ2303" s="12"/>
      <c r="FK2303" s="12"/>
      <c r="FL2303" s="12"/>
      <c r="FM2303" s="12"/>
      <c r="FN2303" s="12"/>
      <c r="FO2303" s="12"/>
      <c r="FP2303" s="12"/>
      <c r="FQ2303" s="12"/>
      <c r="FR2303" s="12"/>
      <c r="FS2303" s="12"/>
      <c r="FT2303" s="12"/>
      <c r="FU2303" s="12"/>
      <c r="FV2303" s="12"/>
      <c r="FW2303" s="12"/>
      <c r="FX2303" s="12"/>
      <c r="FY2303" s="12"/>
      <c r="FZ2303" s="12"/>
      <c r="GA2303" s="12"/>
      <c r="GB2303" s="12"/>
      <c r="GC2303" s="12"/>
      <c r="GD2303" s="12"/>
      <c r="GE2303" s="12"/>
      <c r="GF2303" s="12"/>
      <c r="GG2303" s="12"/>
      <c r="GH2303" s="12"/>
      <c r="GI2303" s="12"/>
      <c r="GJ2303" s="12"/>
      <c r="GK2303" s="12"/>
      <c r="GL2303" s="12"/>
      <c r="GM2303" s="12"/>
      <c r="GN2303" s="12"/>
      <c r="GO2303" s="12"/>
      <c r="GP2303" s="12"/>
      <c r="GQ2303" s="12"/>
      <c r="GR2303" s="12"/>
    </row>
    <row r="2304" spans="1:200" x14ac:dyDescent="0.2">
      <c r="A2304" s="79">
        <f t="shared" si="765"/>
        <v>45376</v>
      </c>
      <c r="B2304" s="80" t="str">
        <f t="shared" ca="1" si="766"/>
        <v>n.d</v>
      </c>
      <c r="C2304" s="81">
        <f t="shared" ca="1" si="767"/>
        <v>1136.6050237500001</v>
      </c>
      <c r="D2304" s="82">
        <f ca="1">IF(A2304&lt;$B$1,VLOOKUP(A2304,[1]DI!$A$4:$B$15000,2,FALSE),0)</f>
        <v>0</v>
      </c>
      <c r="E2304" s="81">
        <f t="shared" ca="1" si="768"/>
        <v>0</v>
      </c>
      <c r="F2304" s="83">
        <f t="shared" si="763"/>
        <v>1.1679999999999999</v>
      </c>
      <c r="G2304" s="84">
        <f t="shared" ca="1" si="769"/>
        <v>1</v>
      </c>
      <c r="H2304" s="81">
        <f ca="1">TRUNC(PRODUCT(G$10:G2303),15)</f>
        <v>1.40945772534528</v>
      </c>
      <c r="I2304" s="81">
        <f t="shared" ca="1" si="770"/>
        <v>1.40945772534528</v>
      </c>
      <c r="J2304" s="81">
        <f t="shared" ca="1" si="771"/>
        <v>1</v>
      </c>
      <c r="K2304" s="81">
        <f t="shared" ca="1" si="772"/>
        <v>0</v>
      </c>
      <c r="L2304" s="85">
        <f>IF(VLOOKUP(A2304,$U$12:$AD$125,8)=VLOOKUP(A2303,$U$12:$AD$125,8),0,VLOOKUP(A2304,U$12:$AD$125,8))</f>
        <v>0</v>
      </c>
      <c r="M2304" s="86">
        <f>IF(L2304&gt;0,VLOOKUP(L2304,T$12:$AC$125,7),0)</f>
        <v>0</v>
      </c>
      <c r="N2304" s="81">
        <f t="shared" si="764"/>
        <v>0</v>
      </c>
      <c r="O2304" s="81">
        <f t="shared" ca="1" si="773"/>
        <v>0</v>
      </c>
      <c r="P2304" s="87" t="str">
        <f t="shared" si="774"/>
        <v>A+J=</v>
      </c>
      <c r="Q2304" s="88">
        <f t="shared" si="775"/>
        <v>45406</v>
      </c>
      <c r="R2304" s="7"/>
      <c r="S2304" s="7"/>
      <c r="T2304" s="7"/>
      <c r="U2304" s="7"/>
      <c r="V2304" s="7"/>
      <c r="W2304" s="7"/>
      <c r="X2304" s="7"/>
      <c r="Y2304" s="7"/>
      <c r="Z2304" s="7"/>
      <c r="AA2304" s="7"/>
      <c r="AB2304" s="7"/>
      <c r="AC2304" s="7"/>
      <c r="AD2304" s="7"/>
      <c r="AE2304" s="7"/>
      <c r="AF2304" s="65"/>
      <c r="AG2304" s="9"/>
      <c r="AH2304" s="9"/>
      <c r="AI2304" s="4"/>
      <c r="AJ2304" s="10"/>
      <c r="AK2304" s="4"/>
      <c r="AL2304" s="65"/>
      <c r="AM2304" s="10"/>
      <c r="AN2304" s="9"/>
      <c r="AO2304" s="7"/>
      <c r="AP2304" s="11"/>
      <c r="AQ2304" s="9"/>
      <c r="AR2304" s="8"/>
      <c r="AS2304" s="65"/>
      <c r="AT2304" s="12"/>
      <c r="AU2304" s="12"/>
      <c r="AV2304" s="22"/>
      <c r="AW2304" s="12"/>
      <c r="AX2304" s="12"/>
      <c r="AY2304" s="12"/>
      <c r="AZ2304" s="12"/>
      <c r="BA2304" s="12"/>
      <c r="BB2304" s="12"/>
      <c r="BC2304" s="12"/>
      <c r="BD2304" s="12"/>
      <c r="BE2304" s="12"/>
      <c r="BF2304" s="12"/>
      <c r="BG2304" s="12"/>
      <c r="BH2304" s="12"/>
      <c r="BI2304" s="12"/>
      <c r="BJ2304" s="12"/>
      <c r="BK2304" s="12"/>
      <c r="BL2304" s="12"/>
      <c r="BM2304" s="12"/>
      <c r="BN2304" s="12"/>
      <c r="BO2304" s="12"/>
      <c r="BP2304" s="12"/>
      <c r="BQ2304" s="12"/>
      <c r="BR2304" s="12"/>
      <c r="BS2304" s="12"/>
      <c r="BT2304" s="12"/>
      <c r="BU2304" s="12"/>
      <c r="BV2304" s="12"/>
      <c r="BW2304" s="12"/>
      <c r="BX2304" s="12"/>
      <c r="BY2304" s="12"/>
      <c r="BZ2304" s="12"/>
      <c r="CA2304" s="12"/>
      <c r="CB2304" s="12"/>
      <c r="CC2304" s="12"/>
      <c r="CD2304" s="12"/>
      <c r="CE2304" s="12"/>
      <c r="CF2304" s="12"/>
      <c r="CG2304" s="12"/>
      <c r="CH2304" s="12"/>
      <c r="CI2304" s="12"/>
      <c r="CJ2304" s="12"/>
      <c r="CK2304" s="12"/>
      <c r="CL2304" s="12"/>
      <c r="CM2304" s="12"/>
      <c r="CN2304" s="12"/>
      <c r="CO2304" s="12"/>
      <c r="CP2304" s="12"/>
      <c r="CQ2304" s="12"/>
      <c r="CR2304" s="12"/>
      <c r="CS2304" s="12"/>
      <c r="CT2304" s="12"/>
      <c r="CU2304" s="12"/>
      <c r="CV2304" s="12"/>
      <c r="CW2304" s="12"/>
      <c r="CX2304" s="12"/>
      <c r="CY2304" s="12"/>
      <c r="CZ2304" s="12"/>
      <c r="DA2304" s="12"/>
      <c r="DB2304" s="12"/>
      <c r="DC2304" s="12"/>
      <c r="DD2304" s="12"/>
      <c r="DE2304" s="12"/>
      <c r="DF2304" s="12"/>
      <c r="DG2304" s="12"/>
      <c r="DH2304" s="12"/>
      <c r="DI2304" s="12"/>
      <c r="DJ2304" s="12"/>
      <c r="DK2304" s="12"/>
      <c r="DL2304" s="12"/>
      <c r="DM2304" s="12"/>
      <c r="DN2304" s="12"/>
      <c r="DO2304" s="12"/>
      <c r="DP2304" s="12"/>
      <c r="DQ2304" s="12"/>
      <c r="DR2304" s="12"/>
      <c r="DS2304" s="12"/>
      <c r="DT2304" s="12"/>
      <c r="DU2304" s="12"/>
      <c r="DV2304" s="12"/>
      <c r="DW2304" s="12"/>
      <c r="DX2304" s="12"/>
      <c r="DY2304" s="12"/>
      <c r="DZ2304" s="12"/>
      <c r="EA2304" s="12"/>
      <c r="EB2304" s="12"/>
      <c r="EC2304" s="12"/>
      <c r="ED2304" s="12"/>
      <c r="EE2304" s="12"/>
      <c r="EF2304" s="12"/>
      <c r="EG2304" s="12"/>
      <c r="EH2304" s="12"/>
      <c r="EI2304" s="12"/>
      <c r="EJ2304" s="12"/>
      <c r="EK2304" s="12"/>
      <c r="EL2304" s="12"/>
      <c r="EM2304" s="12"/>
      <c r="EN2304" s="12"/>
      <c r="EO2304" s="12"/>
      <c r="EP2304" s="12"/>
      <c r="EQ2304" s="12"/>
      <c r="ER2304" s="12"/>
      <c r="ES2304" s="12"/>
      <c r="ET2304" s="12"/>
      <c r="EU2304" s="12"/>
      <c r="EV2304" s="12"/>
      <c r="EW2304" s="12"/>
      <c r="EX2304" s="12"/>
      <c r="EY2304" s="12"/>
      <c r="EZ2304" s="12"/>
      <c r="FA2304" s="12"/>
      <c r="FB2304" s="12"/>
      <c r="FC2304" s="12"/>
      <c r="FD2304" s="12"/>
      <c r="FE2304" s="12"/>
      <c r="FF2304" s="12"/>
      <c r="FG2304" s="12"/>
      <c r="FH2304" s="12"/>
      <c r="FI2304" s="12"/>
      <c r="FJ2304" s="12"/>
      <c r="FK2304" s="12"/>
      <c r="FL2304" s="12"/>
      <c r="FM2304" s="12"/>
      <c r="FN2304" s="12"/>
      <c r="FO2304" s="12"/>
      <c r="FP2304" s="12"/>
      <c r="FQ2304" s="12"/>
      <c r="FR2304" s="12"/>
      <c r="FS2304" s="12"/>
      <c r="FT2304" s="12"/>
      <c r="FU2304" s="12"/>
      <c r="FV2304" s="12"/>
      <c r="FW2304" s="12"/>
      <c r="FX2304" s="12"/>
      <c r="FY2304" s="12"/>
      <c r="FZ2304" s="12"/>
      <c r="GA2304" s="12"/>
      <c r="GB2304" s="12"/>
      <c r="GC2304" s="12"/>
      <c r="GD2304" s="12"/>
      <c r="GE2304" s="12"/>
      <c r="GF2304" s="12"/>
      <c r="GG2304" s="12"/>
      <c r="GH2304" s="12"/>
      <c r="GI2304" s="12"/>
      <c r="GJ2304" s="12"/>
      <c r="GK2304" s="12"/>
      <c r="GL2304" s="12"/>
      <c r="GM2304" s="12"/>
      <c r="GN2304" s="12"/>
      <c r="GO2304" s="12"/>
      <c r="GP2304" s="12"/>
      <c r="GQ2304" s="12"/>
      <c r="GR2304" s="12"/>
    </row>
    <row r="2305" spans="1:200" x14ac:dyDescent="0.2">
      <c r="A2305" s="79">
        <f t="shared" si="765"/>
        <v>45377</v>
      </c>
      <c r="B2305" s="80" t="str">
        <f t="shared" ca="1" si="766"/>
        <v>n.d</v>
      </c>
      <c r="C2305" s="81">
        <f t="shared" ca="1" si="767"/>
        <v>1136.6050237500001</v>
      </c>
      <c r="D2305" s="82">
        <f ca="1">IF(A2305&lt;$B$1,VLOOKUP(A2305,[1]DI!$A$4:$B$15000,2,FALSE),0)</f>
        <v>0</v>
      </c>
      <c r="E2305" s="81">
        <f t="shared" ca="1" si="768"/>
        <v>0</v>
      </c>
      <c r="F2305" s="83">
        <f t="shared" si="763"/>
        <v>1.1679999999999999</v>
      </c>
      <c r="G2305" s="84">
        <f t="shared" ca="1" si="769"/>
        <v>1</v>
      </c>
      <c r="H2305" s="81">
        <f ca="1">TRUNC(PRODUCT(G$10:G2304),15)</f>
        <v>1.40945772534528</v>
      </c>
      <c r="I2305" s="81">
        <f t="shared" ca="1" si="770"/>
        <v>1.40945772534528</v>
      </c>
      <c r="J2305" s="81">
        <f t="shared" ca="1" si="771"/>
        <v>1</v>
      </c>
      <c r="K2305" s="81">
        <f t="shared" ca="1" si="772"/>
        <v>0</v>
      </c>
      <c r="L2305" s="85">
        <f>IF(VLOOKUP(A2305,$U$12:$AD$125,8)=VLOOKUP(A2304,$U$12:$AD$125,8),0,VLOOKUP(A2305,U$12:$AD$125,8))</f>
        <v>0</v>
      </c>
      <c r="M2305" s="86">
        <f>IF(L2305&gt;0,VLOOKUP(L2305,T$12:$AC$125,7),0)</f>
        <v>0</v>
      </c>
      <c r="N2305" s="81">
        <f t="shared" si="764"/>
        <v>0</v>
      </c>
      <c r="O2305" s="81">
        <f t="shared" ca="1" si="773"/>
        <v>0</v>
      </c>
      <c r="P2305" s="87" t="str">
        <f t="shared" si="774"/>
        <v>A+J=</v>
      </c>
      <c r="Q2305" s="88">
        <f t="shared" si="775"/>
        <v>45406</v>
      </c>
      <c r="R2305" s="7"/>
      <c r="S2305" s="7"/>
      <c r="T2305" s="7"/>
      <c r="U2305" s="7"/>
      <c r="V2305" s="7"/>
      <c r="W2305" s="7"/>
      <c r="X2305" s="7"/>
      <c r="Y2305" s="7"/>
      <c r="Z2305" s="7"/>
      <c r="AA2305" s="7"/>
      <c r="AB2305" s="7"/>
      <c r="AC2305" s="7"/>
      <c r="AD2305" s="7"/>
      <c r="AE2305" s="7"/>
      <c r="AF2305" s="65"/>
      <c r="AG2305" s="9"/>
      <c r="AH2305" s="9"/>
      <c r="AI2305" s="4"/>
      <c r="AJ2305" s="10"/>
      <c r="AK2305" s="4"/>
      <c r="AL2305" s="65"/>
      <c r="AM2305" s="10"/>
      <c r="AN2305" s="9"/>
      <c r="AO2305" s="7"/>
      <c r="AP2305" s="11"/>
      <c r="AQ2305" s="9"/>
      <c r="AR2305" s="8"/>
      <c r="AS2305" s="65"/>
      <c r="AT2305" s="12"/>
      <c r="AU2305" s="12"/>
      <c r="AV2305" s="22"/>
      <c r="AW2305" s="12"/>
      <c r="AX2305" s="12"/>
      <c r="AY2305" s="12"/>
      <c r="AZ2305" s="12"/>
      <c r="BA2305" s="12"/>
      <c r="BB2305" s="12"/>
      <c r="BC2305" s="12"/>
      <c r="BD2305" s="12"/>
      <c r="BE2305" s="12"/>
      <c r="BF2305" s="12"/>
      <c r="BG2305" s="12"/>
      <c r="BH2305" s="12"/>
      <c r="BI2305" s="12"/>
      <c r="BJ2305" s="12"/>
      <c r="BK2305" s="12"/>
      <c r="BL2305" s="12"/>
      <c r="BM2305" s="12"/>
      <c r="BN2305" s="12"/>
      <c r="BO2305" s="12"/>
      <c r="BP2305" s="12"/>
      <c r="BQ2305" s="12"/>
      <c r="BR2305" s="12"/>
      <c r="BS2305" s="12"/>
      <c r="BT2305" s="12"/>
      <c r="BU2305" s="12"/>
      <c r="BV2305" s="12"/>
      <c r="BW2305" s="12"/>
      <c r="BX2305" s="12"/>
      <c r="BY2305" s="12"/>
      <c r="BZ2305" s="12"/>
      <c r="CA2305" s="12"/>
      <c r="CB2305" s="12"/>
      <c r="CC2305" s="12"/>
      <c r="CD2305" s="12"/>
      <c r="CE2305" s="12"/>
      <c r="CF2305" s="12"/>
      <c r="CG2305" s="12"/>
      <c r="CH2305" s="12"/>
      <c r="CI2305" s="12"/>
      <c r="CJ2305" s="12"/>
      <c r="CK2305" s="12"/>
      <c r="CL2305" s="12"/>
      <c r="CM2305" s="12"/>
      <c r="CN2305" s="12"/>
      <c r="CO2305" s="12"/>
      <c r="CP2305" s="12"/>
      <c r="CQ2305" s="12"/>
      <c r="CR2305" s="12"/>
      <c r="CS2305" s="12"/>
      <c r="CT2305" s="12"/>
      <c r="CU2305" s="12"/>
      <c r="CV2305" s="12"/>
      <c r="CW2305" s="12"/>
      <c r="CX2305" s="12"/>
      <c r="CY2305" s="12"/>
      <c r="CZ2305" s="12"/>
      <c r="DA2305" s="12"/>
      <c r="DB2305" s="12"/>
      <c r="DC2305" s="12"/>
      <c r="DD2305" s="12"/>
      <c r="DE2305" s="12"/>
      <c r="DF2305" s="12"/>
      <c r="DG2305" s="12"/>
      <c r="DH2305" s="12"/>
      <c r="DI2305" s="12"/>
      <c r="DJ2305" s="12"/>
      <c r="DK2305" s="12"/>
      <c r="DL2305" s="12"/>
      <c r="DM2305" s="12"/>
      <c r="DN2305" s="12"/>
      <c r="DO2305" s="12"/>
      <c r="DP2305" s="12"/>
      <c r="DQ2305" s="12"/>
      <c r="DR2305" s="12"/>
      <c r="DS2305" s="12"/>
      <c r="DT2305" s="12"/>
      <c r="DU2305" s="12"/>
      <c r="DV2305" s="12"/>
      <c r="DW2305" s="12"/>
      <c r="DX2305" s="12"/>
      <c r="DY2305" s="12"/>
      <c r="DZ2305" s="12"/>
      <c r="EA2305" s="12"/>
      <c r="EB2305" s="12"/>
      <c r="EC2305" s="12"/>
      <c r="ED2305" s="12"/>
      <c r="EE2305" s="12"/>
      <c r="EF2305" s="12"/>
      <c r="EG2305" s="12"/>
      <c r="EH2305" s="12"/>
      <c r="EI2305" s="12"/>
      <c r="EJ2305" s="12"/>
      <c r="EK2305" s="12"/>
      <c r="EL2305" s="12"/>
      <c r="EM2305" s="12"/>
      <c r="EN2305" s="12"/>
      <c r="EO2305" s="12"/>
      <c r="EP2305" s="12"/>
      <c r="EQ2305" s="12"/>
      <c r="ER2305" s="12"/>
      <c r="ES2305" s="12"/>
      <c r="ET2305" s="12"/>
      <c r="EU2305" s="12"/>
      <c r="EV2305" s="12"/>
      <c r="EW2305" s="12"/>
      <c r="EX2305" s="12"/>
      <c r="EY2305" s="12"/>
      <c r="EZ2305" s="12"/>
      <c r="FA2305" s="12"/>
      <c r="FB2305" s="12"/>
      <c r="FC2305" s="12"/>
      <c r="FD2305" s="12"/>
      <c r="FE2305" s="12"/>
      <c r="FF2305" s="12"/>
      <c r="FG2305" s="12"/>
      <c r="FH2305" s="12"/>
      <c r="FI2305" s="12"/>
      <c r="FJ2305" s="12"/>
      <c r="FK2305" s="12"/>
      <c r="FL2305" s="12"/>
      <c r="FM2305" s="12"/>
      <c r="FN2305" s="12"/>
      <c r="FO2305" s="12"/>
      <c r="FP2305" s="12"/>
      <c r="FQ2305" s="12"/>
      <c r="FR2305" s="12"/>
      <c r="FS2305" s="12"/>
      <c r="FT2305" s="12"/>
      <c r="FU2305" s="12"/>
      <c r="FV2305" s="12"/>
      <c r="FW2305" s="12"/>
      <c r="FX2305" s="12"/>
      <c r="FY2305" s="12"/>
      <c r="FZ2305" s="12"/>
      <c r="GA2305" s="12"/>
      <c r="GB2305" s="12"/>
      <c r="GC2305" s="12"/>
      <c r="GD2305" s="12"/>
      <c r="GE2305" s="12"/>
      <c r="GF2305" s="12"/>
      <c r="GG2305" s="12"/>
      <c r="GH2305" s="12"/>
      <c r="GI2305" s="12"/>
      <c r="GJ2305" s="12"/>
      <c r="GK2305" s="12"/>
      <c r="GL2305" s="12"/>
      <c r="GM2305" s="12"/>
      <c r="GN2305" s="12"/>
      <c r="GO2305" s="12"/>
      <c r="GP2305" s="12"/>
      <c r="GQ2305" s="12"/>
      <c r="GR2305" s="12"/>
    </row>
    <row r="2306" spans="1:200" x14ac:dyDescent="0.2">
      <c r="A2306" s="79">
        <f t="shared" si="765"/>
        <v>45378</v>
      </c>
      <c r="B2306" s="80" t="str">
        <f t="shared" ca="1" si="766"/>
        <v>n.d</v>
      </c>
      <c r="C2306" s="81">
        <f t="shared" ca="1" si="767"/>
        <v>1136.6050237500001</v>
      </c>
      <c r="D2306" s="82">
        <f ca="1">IF(A2306&lt;$B$1,VLOOKUP(A2306,[1]DI!$A$4:$B$15000,2,FALSE),0)</f>
        <v>0</v>
      </c>
      <c r="E2306" s="81">
        <f t="shared" ca="1" si="768"/>
        <v>0</v>
      </c>
      <c r="F2306" s="83">
        <f t="shared" si="763"/>
        <v>1.1679999999999999</v>
      </c>
      <c r="G2306" s="84">
        <f t="shared" ca="1" si="769"/>
        <v>1</v>
      </c>
      <c r="H2306" s="81">
        <f ca="1">TRUNC(PRODUCT(G$10:G2305),15)</f>
        <v>1.40945772534528</v>
      </c>
      <c r="I2306" s="81">
        <f t="shared" ca="1" si="770"/>
        <v>1.40945772534528</v>
      </c>
      <c r="J2306" s="81">
        <f t="shared" ca="1" si="771"/>
        <v>1</v>
      </c>
      <c r="K2306" s="81">
        <f t="shared" ca="1" si="772"/>
        <v>0</v>
      </c>
      <c r="L2306" s="85">
        <f>IF(VLOOKUP(A2306,$U$12:$AD$125,8)=VLOOKUP(A2305,$U$12:$AD$125,8),0,VLOOKUP(A2306,U$12:$AD$125,8))</f>
        <v>0</v>
      </c>
      <c r="M2306" s="86">
        <f>IF(L2306&gt;0,VLOOKUP(L2306,T$12:$AC$125,7),0)</f>
        <v>0</v>
      </c>
      <c r="N2306" s="81">
        <f t="shared" si="764"/>
        <v>0</v>
      </c>
      <c r="O2306" s="81">
        <f t="shared" ca="1" si="773"/>
        <v>0</v>
      </c>
      <c r="P2306" s="87" t="str">
        <f t="shared" si="774"/>
        <v>A+J=</v>
      </c>
      <c r="Q2306" s="88">
        <f t="shared" si="775"/>
        <v>45406</v>
      </c>
      <c r="R2306" s="7"/>
      <c r="S2306" s="7"/>
      <c r="T2306" s="7"/>
      <c r="U2306" s="7"/>
      <c r="V2306" s="7"/>
      <c r="W2306" s="7"/>
      <c r="X2306" s="7"/>
      <c r="Y2306" s="7"/>
      <c r="Z2306" s="7"/>
      <c r="AA2306" s="7"/>
      <c r="AB2306" s="7"/>
      <c r="AC2306" s="7"/>
      <c r="AD2306" s="7"/>
      <c r="AE2306" s="7"/>
      <c r="AF2306" s="65"/>
      <c r="AG2306" s="9"/>
      <c r="AH2306" s="9"/>
      <c r="AI2306" s="4"/>
      <c r="AJ2306" s="10"/>
      <c r="AK2306" s="4"/>
      <c r="AL2306" s="65"/>
      <c r="AM2306" s="10"/>
      <c r="AN2306" s="9"/>
      <c r="AO2306" s="7"/>
      <c r="AP2306" s="11"/>
      <c r="AQ2306" s="9"/>
      <c r="AR2306" s="8"/>
      <c r="AS2306" s="65"/>
      <c r="AT2306" s="12"/>
      <c r="AU2306" s="12"/>
      <c r="AV2306" s="22"/>
      <c r="AW2306" s="12"/>
      <c r="AX2306" s="12"/>
      <c r="AY2306" s="12"/>
      <c r="AZ2306" s="12"/>
      <c r="BA2306" s="12"/>
      <c r="BB2306" s="12"/>
      <c r="BC2306" s="12"/>
      <c r="BD2306" s="12"/>
      <c r="BE2306" s="12"/>
      <c r="BF2306" s="12"/>
      <c r="BG2306" s="12"/>
      <c r="BH2306" s="12"/>
      <c r="BI2306" s="12"/>
      <c r="BJ2306" s="12"/>
      <c r="BK2306" s="12"/>
      <c r="BL2306" s="12"/>
      <c r="BM2306" s="12"/>
      <c r="BN2306" s="12"/>
      <c r="BO2306" s="12"/>
      <c r="BP2306" s="12"/>
      <c r="BQ2306" s="12"/>
      <c r="BR2306" s="12"/>
      <c r="BS2306" s="12"/>
      <c r="BT2306" s="12"/>
      <c r="BU2306" s="12"/>
      <c r="BV2306" s="12"/>
      <c r="BW2306" s="12"/>
      <c r="BX2306" s="12"/>
      <c r="BY2306" s="12"/>
      <c r="BZ2306" s="12"/>
      <c r="CA2306" s="12"/>
      <c r="CB2306" s="12"/>
      <c r="CC2306" s="12"/>
      <c r="CD2306" s="12"/>
      <c r="CE2306" s="12"/>
      <c r="CF2306" s="12"/>
      <c r="CG2306" s="12"/>
      <c r="CH2306" s="12"/>
      <c r="CI2306" s="12"/>
      <c r="CJ2306" s="12"/>
      <c r="CK2306" s="12"/>
      <c r="CL2306" s="12"/>
      <c r="CM2306" s="12"/>
      <c r="CN2306" s="12"/>
      <c r="CO2306" s="12"/>
      <c r="CP2306" s="12"/>
      <c r="CQ2306" s="12"/>
      <c r="CR2306" s="12"/>
      <c r="CS2306" s="12"/>
      <c r="CT2306" s="12"/>
      <c r="CU2306" s="12"/>
      <c r="CV2306" s="12"/>
      <c r="CW2306" s="12"/>
      <c r="CX2306" s="12"/>
      <c r="CY2306" s="12"/>
      <c r="CZ2306" s="12"/>
      <c r="DA2306" s="12"/>
      <c r="DB2306" s="12"/>
      <c r="DC2306" s="12"/>
      <c r="DD2306" s="12"/>
      <c r="DE2306" s="12"/>
      <c r="DF2306" s="12"/>
      <c r="DG2306" s="12"/>
      <c r="DH2306" s="12"/>
      <c r="DI2306" s="12"/>
      <c r="DJ2306" s="12"/>
      <c r="DK2306" s="12"/>
      <c r="DL2306" s="12"/>
      <c r="DM2306" s="12"/>
      <c r="DN2306" s="12"/>
      <c r="DO2306" s="12"/>
      <c r="DP2306" s="12"/>
      <c r="DQ2306" s="12"/>
      <c r="DR2306" s="12"/>
      <c r="DS2306" s="12"/>
      <c r="DT2306" s="12"/>
      <c r="DU2306" s="12"/>
      <c r="DV2306" s="12"/>
      <c r="DW2306" s="12"/>
      <c r="DX2306" s="12"/>
      <c r="DY2306" s="12"/>
      <c r="DZ2306" s="12"/>
      <c r="EA2306" s="12"/>
      <c r="EB2306" s="12"/>
      <c r="EC2306" s="12"/>
      <c r="ED2306" s="12"/>
      <c r="EE2306" s="12"/>
      <c r="EF2306" s="12"/>
      <c r="EG2306" s="12"/>
      <c r="EH2306" s="12"/>
      <c r="EI2306" s="12"/>
      <c r="EJ2306" s="12"/>
      <c r="EK2306" s="12"/>
      <c r="EL2306" s="12"/>
      <c r="EM2306" s="12"/>
      <c r="EN2306" s="12"/>
      <c r="EO2306" s="12"/>
      <c r="EP2306" s="12"/>
      <c r="EQ2306" s="12"/>
      <c r="ER2306" s="12"/>
      <c r="ES2306" s="12"/>
      <c r="ET2306" s="12"/>
      <c r="EU2306" s="12"/>
      <c r="EV2306" s="12"/>
      <c r="EW2306" s="12"/>
      <c r="EX2306" s="12"/>
      <c r="EY2306" s="12"/>
      <c r="EZ2306" s="12"/>
      <c r="FA2306" s="12"/>
      <c r="FB2306" s="12"/>
      <c r="FC2306" s="12"/>
      <c r="FD2306" s="12"/>
      <c r="FE2306" s="12"/>
      <c r="FF2306" s="12"/>
      <c r="FG2306" s="12"/>
      <c r="FH2306" s="12"/>
      <c r="FI2306" s="12"/>
      <c r="FJ2306" s="12"/>
      <c r="FK2306" s="12"/>
      <c r="FL2306" s="12"/>
      <c r="FM2306" s="12"/>
      <c r="FN2306" s="12"/>
      <c r="FO2306" s="12"/>
      <c r="FP2306" s="12"/>
      <c r="FQ2306" s="12"/>
      <c r="FR2306" s="12"/>
      <c r="FS2306" s="12"/>
      <c r="FT2306" s="12"/>
      <c r="FU2306" s="12"/>
      <c r="FV2306" s="12"/>
      <c r="FW2306" s="12"/>
      <c r="FX2306" s="12"/>
      <c r="FY2306" s="12"/>
      <c r="FZ2306" s="12"/>
      <c r="GA2306" s="12"/>
      <c r="GB2306" s="12"/>
      <c r="GC2306" s="12"/>
      <c r="GD2306" s="12"/>
      <c r="GE2306" s="12"/>
      <c r="GF2306" s="12"/>
      <c r="GG2306" s="12"/>
      <c r="GH2306" s="12"/>
      <c r="GI2306" s="12"/>
      <c r="GJ2306" s="12"/>
      <c r="GK2306" s="12"/>
      <c r="GL2306" s="12"/>
      <c r="GM2306" s="12"/>
      <c r="GN2306" s="12"/>
      <c r="GO2306" s="12"/>
      <c r="GP2306" s="12"/>
      <c r="GQ2306" s="12"/>
      <c r="GR2306" s="12"/>
    </row>
    <row r="2307" spans="1:200" x14ac:dyDescent="0.2">
      <c r="A2307" s="79">
        <f t="shared" si="765"/>
        <v>45379</v>
      </c>
      <c r="B2307" s="80" t="str">
        <f t="shared" ca="1" si="766"/>
        <v>n.d</v>
      </c>
      <c r="C2307" s="81">
        <f t="shared" ca="1" si="767"/>
        <v>1136.6050237500001</v>
      </c>
      <c r="D2307" s="82">
        <f ca="1">IF(A2307&lt;$B$1,VLOOKUP(A2307,[1]DI!$A$4:$B$15000,2,FALSE),0)</f>
        <v>0</v>
      </c>
      <c r="E2307" s="81">
        <f t="shared" ca="1" si="768"/>
        <v>0</v>
      </c>
      <c r="F2307" s="83">
        <f t="shared" si="763"/>
        <v>1.1679999999999999</v>
      </c>
      <c r="G2307" s="84">
        <f t="shared" ca="1" si="769"/>
        <v>1</v>
      </c>
      <c r="H2307" s="81">
        <f ca="1">TRUNC(PRODUCT(G$10:G2306),15)</f>
        <v>1.40945772534528</v>
      </c>
      <c r="I2307" s="81">
        <f t="shared" ca="1" si="770"/>
        <v>1.40945772534528</v>
      </c>
      <c r="J2307" s="81">
        <f t="shared" ca="1" si="771"/>
        <v>1</v>
      </c>
      <c r="K2307" s="81">
        <f t="shared" ca="1" si="772"/>
        <v>0</v>
      </c>
      <c r="L2307" s="85">
        <f>IF(VLOOKUP(A2307,$U$12:$AD$125,8)=VLOOKUP(A2306,$U$12:$AD$125,8),0,VLOOKUP(A2307,U$12:$AD$125,8))</f>
        <v>0</v>
      </c>
      <c r="M2307" s="86">
        <f>IF(L2307&gt;0,VLOOKUP(L2307,T$12:$AC$125,7),0)</f>
        <v>0</v>
      </c>
      <c r="N2307" s="81">
        <f t="shared" si="764"/>
        <v>0</v>
      </c>
      <c r="O2307" s="81">
        <f t="shared" ca="1" si="773"/>
        <v>0</v>
      </c>
      <c r="P2307" s="87" t="str">
        <f t="shared" si="774"/>
        <v>A+J=</v>
      </c>
      <c r="Q2307" s="88">
        <f t="shared" si="775"/>
        <v>45406</v>
      </c>
      <c r="R2307" s="7"/>
      <c r="S2307" s="7"/>
      <c r="T2307" s="7"/>
      <c r="U2307" s="7"/>
      <c r="V2307" s="7"/>
      <c r="W2307" s="7"/>
      <c r="X2307" s="7"/>
      <c r="Y2307" s="7"/>
      <c r="Z2307" s="7"/>
      <c r="AA2307" s="7"/>
      <c r="AB2307" s="7"/>
      <c r="AC2307" s="7"/>
      <c r="AD2307" s="7"/>
      <c r="AE2307" s="7"/>
      <c r="AF2307" s="65"/>
      <c r="AG2307" s="9"/>
      <c r="AH2307" s="9"/>
      <c r="AI2307" s="4"/>
      <c r="AJ2307" s="10"/>
      <c r="AK2307" s="4"/>
      <c r="AL2307" s="65"/>
      <c r="AM2307" s="10"/>
      <c r="AN2307" s="9"/>
      <c r="AO2307" s="7"/>
      <c r="AP2307" s="11"/>
      <c r="AQ2307" s="9"/>
      <c r="AR2307" s="8"/>
      <c r="AS2307" s="65"/>
      <c r="AT2307" s="12"/>
      <c r="AU2307" s="12"/>
      <c r="AV2307" s="22"/>
      <c r="AW2307" s="12"/>
      <c r="AX2307" s="12"/>
      <c r="AY2307" s="12"/>
      <c r="AZ2307" s="12"/>
      <c r="BA2307" s="12"/>
      <c r="BB2307" s="12"/>
      <c r="BC2307" s="12"/>
      <c r="BD2307" s="12"/>
      <c r="BE2307" s="12"/>
      <c r="BF2307" s="12"/>
      <c r="BG2307" s="12"/>
      <c r="BH2307" s="12"/>
      <c r="BI2307" s="12"/>
      <c r="BJ2307" s="12"/>
      <c r="BK2307" s="12"/>
      <c r="BL2307" s="12"/>
      <c r="BM2307" s="12"/>
      <c r="BN2307" s="12"/>
      <c r="BO2307" s="12"/>
      <c r="BP2307" s="12"/>
      <c r="BQ2307" s="12"/>
      <c r="BR2307" s="12"/>
      <c r="BS2307" s="12"/>
      <c r="BT2307" s="12"/>
      <c r="BU2307" s="12"/>
      <c r="BV2307" s="12"/>
      <c r="BW2307" s="12"/>
      <c r="BX2307" s="12"/>
      <c r="BY2307" s="12"/>
      <c r="BZ2307" s="12"/>
      <c r="CA2307" s="12"/>
      <c r="CB2307" s="12"/>
      <c r="CC2307" s="12"/>
      <c r="CD2307" s="12"/>
      <c r="CE2307" s="12"/>
      <c r="CF2307" s="12"/>
      <c r="CG2307" s="12"/>
      <c r="CH2307" s="12"/>
      <c r="CI2307" s="12"/>
      <c r="CJ2307" s="12"/>
      <c r="CK2307" s="12"/>
      <c r="CL2307" s="12"/>
      <c r="CM2307" s="12"/>
      <c r="CN2307" s="12"/>
      <c r="CO2307" s="12"/>
      <c r="CP2307" s="12"/>
      <c r="CQ2307" s="12"/>
      <c r="CR2307" s="12"/>
      <c r="CS2307" s="12"/>
      <c r="CT2307" s="12"/>
      <c r="CU2307" s="12"/>
      <c r="CV2307" s="12"/>
      <c r="CW2307" s="12"/>
      <c r="CX2307" s="12"/>
      <c r="CY2307" s="12"/>
      <c r="CZ2307" s="12"/>
      <c r="DA2307" s="12"/>
      <c r="DB2307" s="12"/>
      <c r="DC2307" s="12"/>
      <c r="DD2307" s="12"/>
      <c r="DE2307" s="12"/>
      <c r="DF2307" s="12"/>
      <c r="DG2307" s="12"/>
      <c r="DH2307" s="12"/>
      <c r="DI2307" s="12"/>
      <c r="DJ2307" s="12"/>
      <c r="DK2307" s="12"/>
      <c r="DL2307" s="12"/>
      <c r="DM2307" s="12"/>
      <c r="DN2307" s="12"/>
      <c r="DO2307" s="12"/>
      <c r="DP2307" s="12"/>
      <c r="DQ2307" s="12"/>
      <c r="DR2307" s="12"/>
      <c r="DS2307" s="12"/>
      <c r="DT2307" s="12"/>
      <c r="DU2307" s="12"/>
      <c r="DV2307" s="12"/>
      <c r="DW2307" s="12"/>
      <c r="DX2307" s="12"/>
      <c r="DY2307" s="12"/>
      <c r="DZ2307" s="12"/>
      <c r="EA2307" s="12"/>
      <c r="EB2307" s="12"/>
      <c r="EC2307" s="12"/>
      <c r="ED2307" s="12"/>
      <c r="EE2307" s="12"/>
      <c r="EF2307" s="12"/>
      <c r="EG2307" s="12"/>
      <c r="EH2307" s="12"/>
      <c r="EI2307" s="12"/>
      <c r="EJ2307" s="12"/>
      <c r="EK2307" s="12"/>
      <c r="EL2307" s="12"/>
      <c r="EM2307" s="12"/>
      <c r="EN2307" s="12"/>
      <c r="EO2307" s="12"/>
      <c r="EP2307" s="12"/>
      <c r="EQ2307" s="12"/>
      <c r="ER2307" s="12"/>
      <c r="ES2307" s="12"/>
      <c r="ET2307" s="12"/>
      <c r="EU2307" s="12"/>
      <c r="EV2307" s="12"/>
      <c r="EW2307" s="12"/>
      <c r="EX2307" s="12"/>
      <c r="EY2307" s="12"/>
      <c r="EZ2307" s="12"/>
      <c r="FA2307" s="12"/>
      <c r="FB2307" s="12"/>
      <c r="FC2307" s="12"/>
      <c r="FD2307" s="12"/>
      <c r="FE2307" s="12"/>
      <c r="FF2307" s="12"/>
      <c r="FG2307" s="12"/>
      <c r="FH2307" s="12"/>
      <c r="FI2307" s="12"/>
      <c r="FJ2307" s="12"/>
      <c r="FK2307" s="12"/>
      <c r="FL2307" s="12"/>
      <c r="FM2307" s="12"/>
      <c r="FN2307" s="12"/>
      <c r="FO2307" s="12"/>
      <c r="FP2307" s="12"/>
      <c r="FQ2307" s="12"/>
      <c r="FR2307" s="12"/>
      <c r="FS2307" s="12"/>
      <c r="FT2307" s="12"/>
      <c r="FU2307" s="12"/>
      <c r="FV2307" s="12"/>
      <c r="FW2307" s="12"/>
      <c r="FX2307" s="12"/>
      <c r="FY2307" s="12"/>
      <c r="FZ2307" s="12"/>
      <c r="GA2307" s="12"/>
      <c r="GB2307" s="12"/>
      <c r="GC2307" s="12"/>
      <c r="GD2307" s="12"/>
      <c r="GE2307" s="12"/>
      <c r="GF2307" s="12"/>
      <c r="GG2307" s="12"/>
      <c r="GH2307" s="12"/>
      <c r="GI2307" s="12"/>
      <c r="GJ2307" s="12"/>
      <c r="GK2307" s="12"/>
      <c r="GL2307" s="12"/>
      <c r="GM2307" s="12"/>
      <c r="GN2307" s="12"/>
      <c r="GO2307" s="12"/>
      <c r="GP2307" s="12"/>
      <c r="GQ2307" s="12"/>
      <c r="GR2307" s="12"/>
    </row>
    <row r="2308" spans="1:200" x14ac:dyDescent="0.2">
      <c r="A2308" s="79">
        <f t="shared" si="765"/>
        <v>45380</v>
      </c>
      <c r="B2308" s="80" t="str">
        <f t="shared" ca="1" si="766"/>
        <v>n.d</v>
      </c>
      <c r="C2308" s="81">
        <f t="shared" ca="1" si="767"/>
        <v>1136.6050237500001</v>
      </c>
      <c r="D2308" s="82">
        <f ca="1">IF(A2308&lt;$B$1,VLOOKUP(A2308,[1]DI!$A$4:$B$15000,2,FALSE),0)</f>
        <v>0</v>
      </c>
      <c r="E2308" s="81">
        <f t="shared" ca="1" si="768"/>
        <v>0</v>
      </c>
      <c r="F2308" s="83">
        <f t="shared" si="763"/>
        <v>1.1679999999999999</v>
      </c>
      <c r="G2308" s="84">
        <f t="shared" ca="1" si="769"/>
        <v>1</v>
      </c>
      <c r="H2308" s="81">
        <f ca="1">TRUNC(PRODUCT(G$10:G2307),15)</f>
        <v>1.40945772534528</v>
      </c>
      <c r="I2308" s="81">
        <f t="shared" ca="1" si="770"/>
        <v>1.40945772534528</v>
      </c>
      <c r="J2308" s="81">
        <f t="shared" ca="1" si="771"/>
        <v>1</v>
      </c>
      <c r="K2308" s="81">
        <f t="shared" ca="1" si="772"/>
        <v>0</v>
      </c>
      <c r="L2308" s="85">
        <f>IF(VLOOKUP(A2308,$U$12:$AD$125,8)=VLOOKUP(A2307,$U$12:$AD$125,8),0,VLOOKUP(A2308,U$12:$AD$125,8))</f>
        <v>0</v>
      </c>
      <c r="M2308" s="86">
        <f>IF(L2308&gt;0,VLOOKUP(L2308,T$12:$AC$125,7),0)</f>
        <v>0</v>
      </c>
      <c r="N2308" s="81">
        <f t="shared" si="764"/>
        <v>0</v>
      </c>
      <c r="O2308" s="81">
        <f t="shared" ca="1" si="773"/>
        <v>0</v>
      </c>
      <c r="P2308" s="87" t="str">
        <f t="shared" si="774"/>
        <v>A+J=</v>
      </c>
      <c r="Q2308" s="88">
        <f t="shared" si="775"/>
        <v>45406</v>
      </c>
      <c r="R2308" s="7"/>
      <c r="S2308" s="7"/>
      <c r="T2308" s="7"/>
      <c r="U2308" s="7"/>
      <c r="V2308" s="7"/>
      <c r="W2308" s="7"/>
      <c r="X2308" s="7"/>
      <c r="Y2308" s="7"/>
      <c r="Z2308" s="7"/>
      <c r="AA2308" s="7"/>
      <c r="AB2308" s="7"/>
      <c r="AC2308" s="7"/>
      <c r="AD2308" s="7"/>
      <c r="AE2308" s="7"/>
      <c r="AF2308" s="65"/>
      <c r="AG2308" s="9"/>
      <c r="AH2308" s="9"/>
      <c r="AI2308" s="4"/>
      <c r="AJ2308" s="10"/>
      <c r="AK2308" s="4"/>
      <c r="AL2308" s="65"/>
      <c r="AM2308" s="10"/>
      <c r="AN2308" s="9"/>
      <c r="AO2308" s="7"/>
      <c r="AP2308" s="11"/>
      <c r="AQ2308" s="9"/>
      <c r="AR2308" s="8"/>
      <c r="AS2308" s="65"/>
      <c r="AT2308" s="12"/>
      <c r="AU2308" s="12"/>
      <c r="AV2308" s="22"/>
      <c r="AW2308" s="12"/>
      <c r="AX2308" s="12"/>
      <c r="AY2308" s="12"/>
      <c r="AZ2308" s="12"/>
      <c r="BA2308" s="12"/>
      <c r="BB2308" s="12"/>
      <c r="BC2308" s="12"/>
      <c r="BD2308" s="12"/>
      <c r="BE2308" s="12"/>
      <c r="BF2308" s="12"/>
      <c r="BG2308" s="12"/>
      <c r="BH2308" s="12"/>
      <c r="BI2308" s="12"/>
      <c r="BJ2308" s="12"/>
      <c r="BK2308" s="12"/>
      <c r="BL2308" s="12"/>
      <c r="BM2308" s="12"/>
      <c r="BN2308" s="12"/>
      <c r="BO2308" s="12"/>
      <c r="BP2308" s="12"/>
      <c r="BQ2308" s="12"/>
      <c r="BR2308" s="12"/>
      <c r="BS2308" s="12"/>
      <c r="BT2308" s="12"/>
      <c r="BU2308" s="12"/>
      <c r="BV2308" s="12"/>
      <c r="BW2308" s="12"/>
      <c r="BX2308" s="12"/>
      <c r="BY2308" s="12"/>
      <c r="BZ2308" s="12"/>
      <c r="CA2308" s="12"/>
      <c r="CB2308" s="12"/>
      <c r="CC2308" s="12"/>
      <c r="CD2308" s="12"/>
      <c r="CE2308" s="12"/>
      <c r="CF2308" s="12"/>
      <c r="CG2308" s="12"/>
      <c r="CH2308" s="12"/>
      <c r="CI2308" s="12"/>
      <c r="CJ2308" s="12"/>
      <c r="CK2308" s="12"/>
      <c r="CL2308" s="12"/>
      <c r="CM2308" s="12"/>
      <c r="CN2308" s="12"/>
      <c r="CO2308" s="12"/>
      <c r="CP2308" s="12"/>
      <c r="CQ2308" s="12"/>
      <c r="CR2308" s="12"/>
      <c r="CS2308" s="12"/>
      <c r="CT2308" s="12"/>
      <c r="CU2308" s="12"/>
      <c r="CV2308" s="12"/>
      <c r="CW2308" s="12"/>
      <c r="CX2308" s="12"/>
      <c r="CY2308" s="12"/>
      <c r="CZ2308" s="12"/>
      <c r="DA2308" s="12"/>
      <c r="DB2308" s="12"/>
      <c r="DC2308" s="12"/>
      <c r="DD2308" s="12"/>
      <c r="DE2308" s="12"/>
      <c r="DF2308" s="12"/>
      <c r="DG2308" s="12"/>
      <c r="DH2308" s="12"/>
      <c r="DI2308" s="12"/>
      <c r="DJ2308" s="12"/>
      <c r="DK2308" s="12"/>
      <c r="DL2308" s="12"/>
      <c r="DM2308" s="12"/>
      <c r="DN2308" s="12"/>
      <c r="DO2308" s="12"/>
      <c r="DP2308" s="12"/>
      <c r="DQ2308" s="12"/>
      <c r="DR2308" s="12"/>
      <c r="DS2308" s="12"/>
      <c r="DT2308" s="12"/>
      <c r="DU2308" s="12"/>
      <c r="DV2308" s="12"/>
      <c r="DW2308" s="12"/>
      <c r="DX2308" s="12"/>
      <c r="DY2308" s="12"/>
      <c r="DZ2308" s="12"/>
      <c r="EA2308" s="12"/>
      <c r="EB2308" s="12"/>
      <c r="EC2308" s="12"/>
      <c r="ED2308" s="12"/>
      <c r="EE2308" s="12"/>
      <c r="EF2308" s="12"/>
      <c r="EG2308" s="12"/>
      <c r="EH2308" s="12"/>
      <c r="EI2308" s="12"/>
      <c r="EJ2308" s="12"/>
      <c r="EK2308" s="12"/>
      <c r="EL2308" s="12"/>
      <c r="EM2308" s="12"/>
      <c r="EN2308" s="12"/>
      <c r="EO2308" s="12"/>
      <c r="EP2308" s="12"/>
      <c r="EQ2308" s="12"/>
      <c r="ER2308" s="12"/>
      <c r="ES2308" s="12"/>
      <c r="ET2308" s="12"/>
      <c r="EU2308" s="12"/>
      <c r="EV2308" s="12"/>
      <c r="EW2308" s="12"/>
      <c r="EX2308" s="12"/>
      <c r="EY2308" s="12"/>
      <c r="EZ2308" s="12"/>
      <c r="FA2308" s="12"/>
      <c r="FB2308" s="12"/>
      <c r="FC2308" s="12"/>
      <c r="FD2308" s="12"/>
      <c r="FE2308" s="12"/>
      <c r="FF2308" s="12"/>
      <c r="FG2308" s="12"/>
      <c r="FH2308" s="12"/>
      <c r="FI2308" s="12"/>
      <c r="FJ2308" s="12"/>
      <c r="FK2308" s="12"/>
      <c r="FL2308" s="12"/>
      <c r="FM2308" s="12"/>
      <c r="FN2308" s="12"/>
      <c r="FO2308" s="12"/>
      <c r="FP2308" s="12"/>
      <c r="FQ2308" s="12"/>
      <c r="FR2308" s="12"/>
      <c r="FS2308" s="12"/>
      <c r="FT2308" s="12"/>
      <c r="FU2308" s="12"/>
      <c r="FV2308" s="12"/>
      <c r="FW2308" s="12"/>
      <c r="FX2308" s="12"/>
      <c r="FY2308" s="12"/>
      <c r="FZ2308" s="12"/>
      <c r="GA2308" s="12"/>
      <c r="GB2308" s="12"/>
      <c r="GC2308" s="12"/>
      <c r="GD2308" s="12"/>
      <c r="GE2308" s="12"/>
      <c r="GF2308" s="12"/>
      <c r="GG2308" s="12"/>
      <c r="GH2308" s="12"/>
      <c r="GI2308" s="12"/>
      <c r="GJ2308" s="12"/>
      <c r="GK2308" s="12"/>
      <c r="GL2308" s="12"/>
      <c r="GM2308" s="12"/>
      <c r="GN2308" s="12"/>
      <c r="GO2308" s="12"/>
      <c r="GP2308" s="12"/>
      <c r="GQ2308" s="12"/>
      <c r="GR2308" s="12"/>
    </row>
    <row r="2309" spans="1:200" x14ac:dyDescent="0.2">
      <c r="A2309" s="79">
        <f t="shared" si="765"/>
        <v>45381</v>
      </c>
      <c r="B2309" s="80" t="str">
        <f t="shared" ca="1" si="766"/>
        <v>n.d</v>
      </c>
      <c r="C2309" s="81">
        <f t="shared" ca="1" si="767"/>
        <v>1136.6050237500001</v>
      </c>
      <c r="D2309" s="82">
        <f ca="1">IF(A2309&lt;$B$1,VLOOKUP(A2309,[1]DI!$A$4:$B$15000,2,FALSE),0)</f>
        <v>0</v>
      </c>
      <c r="E2309" s="81">
        <f t="shared" ca="1" si="768"/>
        <v>0</v>
      </c>
      <c r="F2309" s="83">
        <f t="shared" si="763"/>
        <v>1.1679999999999999</v>
      </c>
      <c r="G2309" s="84">
        <f t="shared" ca="1" si="769"/>
        <v>1</v>
      </c>
      <c r="H2309" s="81">
        <f ca="1">TRUNC(PRODUCT(G$10:G2308),15)</f>
        <v>1.40945772534528</v>
      </c>
      <c r="I2309" s="81">
        <f t="shared" ca="1" si="770"/>
        <v>1.40945772534528</v>
      </c>
      <c r="J2309" s="81">
        <f t="shared" ca="1" si="771"/>
        <v>1</v>
      </c>
      <c r="K2309" s="81">
        <f t="shared" ca="1" si="772"/>
        <v>0</v>
      </c>
      <c r="L2309" s="85">
        <f>IF(VLOOKUP(A2309,$U$12:$AD$125,8)=VLOOKUP(A2308,$U$12:$AD$125,8),0,VLOOKUP(A2309,U$12:$AD$125,8))</f>
        <v>0</v>
      </c>
      <c r="M2309" s="86">
        <f>IF(L2309&gt;0,VLOOKUP(L2309,T$12:$AC$125,7),0)</f>
        <v>0</v>
      </c>
      <c r="N2309" s="81">
        <f t="shared" si="764"/>
        <v>0</v>
      </c>
      <c r="O2309" s="81">
        <f t="shared" ca="1" si="773"/>
        <v>0</v>
      </c>
      <c r="P2309" s="87" t="str">
        <f t="shared" si="774"/>
        <v>A+J=</v>
      </c>
      <c r="Q2309" s="88">
        <f t="shared" si="775"/>
        <v>45406</v>
      </c>
      <c r="R2309" s="7"/>
      <c r="S2309" s="7"/>
      <c r="T2309" s="7"/>
      <c r="U2309" s="7"/>
      <c r="V2309" s="7"/>
      <c r="W2309" s="7"/>
      <c r="X2309" s="7"/>
      <c r="Y2309" s="7"/>
      <c r="Z2309" s="7"/>
      <c r="AA2309" s="7"/>
      <c r="AB2309" s="7"/>
      <c r="AC2309" s="7"/>
      <c r="AD2309" s="7"/>
      <c r="AE2309" s="7"/>
      <c r="AF2309" s="65"/>
      <c r="AG2309" s="9"/>
      <c r="AH2309" s="9"/>
      <c r="AI2309" s="4"/>
      <c r="AJ2309" s="10"/>
      <c r="AK2309" s="4"/>
      <c r="AL2309" s="65"/>
      <c r="AM2309" s="10"/>
      <c r="AN2309" s="9"/>
      <c r="AO2309" s="7"/>
      <c r="AP2309" s="11"/>
      <c r="AQ2309" s="9"/>
      <c r="AR2309" s="8"/>
      <c r="AS2309" s="65"/>
      <c r="AT2309" s="12"/>
      <c r="AU2309" s="12"/>
      <c r="AV2309" s="22"/>
      <c r="AW2309" s="12"/>
      <c r="AX2309" s="12"/>
      <c r="AY2309" s="12"/>
      <c r="AZ2309" s="12"/>
      <c r="BA2309" s="12"/>
      <c r="BB2309" s="12"/>
      <c r="BC2309" s="12"/>
      <c r="BD2309" s="12"/>
      <c r="BE2309" s="12"/>
      <c r="BF2309" s="12"/>
      <c r="BG2309" s="12"/>
      <c r="BH2309" s="12"/>
      <c r="BI2309" s="12"/>
      <c r="BJ2309" s="12"/>
      <c r="BK2309" s="12"/>
      <c r="BL2309" s="12"/>
      <c r="BM2309" s="12"/>
      <c r="BN2309" s="12"/>
      <c r="BO2309" s="12"/>
      <c r="BP2309" s="12"/>
      <c r="BQ2309" s="12"/>
      <c r="BR2309" s="12"/>
      <c r="BS2309" s="12"/>
      <c r="BT2309" s="12"/>
      <c r="BU2309" s="12"/>
      <c r="BV2309" s="12"/>
      <c r="BW2309" s="12"/>
      <c r="BX2309" s="12"/>
      <c r="BY2309" s="12"/>
      <c r="BZ2309" s="12"/>
      <c r="CA2309" s="12"/>
      <c r="CB2309" s="12"/>
      <c r="CC2309" s="12"/>
      <c r="CD2309" s="12"/>
      <c r="CE2309" s="12"/>
      <c r="CF2309" s="12"/>
      <c r="CG2309" s="12"/>
      <c r="CH2309" s="12"/>
      <c r="CI2309" s="12"/>
      <c r="CJ2309" s="12"/>
      <c r="CK2309" s="12"/>
      <c r="CL2309" s="12"/>
      <c r="CM2309" s="12"/>
      <c r="CN2309" s="12"/>
      <c r="CO2309" s="12"/>
      <c r="CP2309" s="12"/>
      <c r="CQ2309" s="12"/>
      <c r="CR2309" s="12"/>
      <c r="CS2309" s="12"/>
      <c r="CT2309" s="12"/>
      <c r="CU2309" s="12"/>
      <c r="CV2309" s="12"/>
      <c r="CW2309" s="12"/>
      <c r="CX2309" s="12"/>
      <c r="CY2309" s="12"/>
      <c r="CZ2309" s="12"/>
      <c r="DA2309" s="12"/>
      <c r="DB2309" s="12"/>
      <c r="DC2309" s="12"/>
      <c r="DD2309" s="12"/>
      <c r="DE2309" s="12"/>
      <c r="DF2309" s="12"/>
      <c r="DG2309" s="12"/>
      <c r="DH2309" s="12"/>
      <c r="DI2309" s="12"/>
      <c r="DJ2309" s="12"/>
      <c r="DK2309" s="12"/>
      <c r="DL2309" s="12"/>
      <c r="DM2309" s="12"/>
      <c r="DN2309" s="12"/>
      <c r="DO2309" s="12"/>
      <c r="DP2309" s="12"/>
      <c r="DQ2309" s="12"/>
      <c r="DR2309" s="12"/>
      <c r="DS2309" s="12"/>
      <c r="DT2309" s="12"/>
      <c r="DU2309" s="12"/>
      <c r="DV2309" s="12"/>
      <c r="DW2309" s="12"/>
      <c r="DX2309" s="12"/>
      <c r="DY2309" s="12"/>
      <c r="DZ2309" s="12"/>
      <c r="EA2309" s="12"/>
      <c r="EB2309" s="12"/>
      <c r="EC2309" s="12"/>
      <c r="ED2309" s="12"/>
      <c r="EE2309" s="12"/>
      <c r="EF2309" s="12"/>
      <c r="EG2309" s="12"/>
      <c r="EH2309" s="12"/>
      <c r="EI2309" s="12"/>
      <c r="EJ2309" s="12"/>
      <c r="EK2309" s="12"/>
      <c r="EL2309" s="12"/>
      <c r="EM2309" s="12"/>
      <c r="EN2309" s="12"/>
      <c r="EO2309" s="12"/>
      <c r="EP2309" s="12"/>
      <c r="EQ2309" s="12"/>
      <c r="ER2309" s="12"/>
      <c r="ES2309" s="12"/>
      <c r="ET2309" s="12"/>
      <c r="EU2309" s="12"/>
      <c r="EV2309" s="12"/>
      <c r="EW2309" s="12"/>
      <c r="EX2309" s="12"/>
      <c r="EY2309" s="12"/>
      <c r="EZ2309" s="12"/>
      <c r="FA2309" s="12"/>
      <c r="FB2309" s="12"/>
      <c r="FC2309" s="12"/>
      <c r="FD2309" s="12"/>
      <c r="FE2309" s="12"/>
      <c r="FF2309" s="12"/>
      <c r="FG2309" s="12"/>
      <c r="FH2309" s="12"/>
      <c r="FI2309" s="12"/>
      <c r="FJ2309" s="12"/>
      <c r="FK2309" s="12"/>
      <c r="FL2309" s="12"/>
      <c r="FM2309" s="12"/>
      <c r="FN2309" s="12"/>
      <c r="FO2309" s="12"/>
      <c r="FP2309" s="12"/>
      <c r="FQ2309" s="12"/>
      <c r="FR2309" s="12"/>
      <c r="FS2309" s="12"/>
      <c r="FT2309" s="12"/>
      <c r="FU2309" s="12"/>
      <c r="FV2309" s="12"/>
      <c r="FW2309" s="12"/>
      <c r="FX2309" s="12"/>
      <c r="FY2309" s="12"/>
      <c r="FZ2309" s="12"/>
      <c r="GA2309" s="12"/>
      <c r="GB2309" s="12"/>
      <c r="GC2309" s="12"/>
      <c r="GD2309" s="12"/>
      <c r="GE2309" s="12"/>
      <c r="GF2309" s="12"/>
      <c r="GG2309" s="12"/>
      <c r="GH2309" s="12"/>
      <c r="GI2309" s="12"/>
      <c r="GJ2309" s="12"/>
      <c r="GK2309" s="12"/>
      <c r="GL2309" s="12"/>
      <c r="GM2309" s="12"/>
      <c r="GN2309" s="12"/>
      <c r="GO2309" s="12"/>
      <c r="GP2309" s="12"/>
      <c r="GQ2309" s="12"/>
      <c r="GR2309" s="12"/>
    </row>
    <row r="2310" spans="1:200" x14ac:dyDescent="0.2">
      <c r="A2310" s="79">
        <f t="shared" si="765"/>
        <v>45382</v>
      </c>
      <c r="B2310" s="80" t="str">
        <f t="shared" ca="1" si="766"/>
        <v>n.d</v>
      </c>
      <c r="C2310" s="81">
        <f t="shared" ca="1" si="767"/>
        <v>1136.6050237500001</v>
      </c>
      <c r="D2310" s="82">
        <f ca="1">IF(A2310&lt;$B$1,VLOOKUP(A2310,[1]DI!$A$4:$B$15000,2,FALSE),0)</f>
        <v>0</v>
      </c>
      <c r="E2310" s="81">
        <f t="shared" ca="1" si="768"/>
        <v>0</v>
      </c>
      <c r="F2310" s="83">
        <f t="shared" si="763"/>
        <v>1.1679999999999999</v>
      </c>
      <c r="G2310" s="84">
        <f t="shared" ca="1" si="769"/>
        <v>1</v>
      </c>
      <c r="H2310" s="81">
        <f ca="1">TRUNC(PRODUCT(G$10:G2309),15)</f>
        <v>1.40945772534528</v>
      </c>
      <c r="I2310" s="81">
        <f t="shared" ca="1" si="770"/>
        <v>1.40945772534528</v>
      </c>
      <c r="J2310" s="81">
        <f t="shared" ca="1" si="771"/>
        <v>1</v>
      </c>
      <c r="K2310" s="81">
        <f t="shared" ca="1" si="772"/>
        <v>0</v>
      </c>
      <c r="L2310" s="85">
        <f>IF(VLOOKUP(A2310,$U$12:$AD$125,8)=VLOOKUP(A2309,$U$12:$AD$125,8),0,VLOOKUP(A2310,U$12:$AD$125,8))</f>
        <v>0</v>
      </c>
      <c r="M2310" s="86">
        <f>IF(L2310&gt;0,VLOOKUP(L2310,T$12:$AC$125,7),0)</f>
        <v>0</v>
      </c>
      <c r="N2310" s="81">
        <f t="shared" si="764"/>
        <v>0</v>
      </c>
      <c r="O2310" s="81">
        <f t="shared" ca="1" si="773"/>
        <v>0</v>
      </c>
      <c r="P2310" s="87" t="str">
        <f t="shared" si="774"/>
        <v>A+J=</v>
      </c>
      <c r="Q2310" s="88">
        <f t="shared" si="775"/>
        <v>45406</v>
      </c>
      <c r="R2310" s="7"/>
      <c r="S2310" s="7"/>
      <c r="T2310" s="7"/>
      <c r="U2310" s="7"/>
      <c r="V2310" s="7"/>
      <c r="W2310" s="7"/>
      <c r="X2310" s="7"/>
      <c r="Y2310" s="7"/>
      <c r="Z2310" s="7"/>
      <c r="AA2310" s="7"/>
      <c r="AB2310" s="7"/>
      <c r="AC2310" s="7"/>
      <c r="AD2310" s="7"/>
      <c r="AE2310" s="7"/>
      <c r="AF2310" s="65"/>
      <c r="AG2310" s="9"/>
      <c r="AH2310" s="9"/>
      <c r="AI2310" s="4"/>
      <c r="AJ2310" s="10"/>
      <c r="AK2310" s="4"/>
      <c r="AL2310" s="65"/>
      <c r="AM2310" s="10"/>
      <c r="AN2310" s="9"/>
      <c r="AO2310" s="7"/>
      <c r="AP2310" s="11"/>
      <c r="AQ2310" s="9"/>
      <c r="AR2310" s="8"/>
      <c r="AS2310" s="65"/>
      <c r="AT2310" s="12"/>
      <c r="AU2310" s="12"/>
      <c r="AV2310" s="22"/>
      <c r="AW2310" s="12"/>
      <c r="AX2310" s="12"/>
      <c r="AY2310" s="12"/>
      <c r="AZ2310" s="12"/>
      <c r="BA2310" s="12"/>
      <c r="BB2310" s="12"/>
      <c r="BC2310" s="12"/>
      <c r="BD2310" s="12"/>
      <c r="BE2310" s="12"/>
      <c r="BF2310" s="12"/>
      <c r="BG2310" s="12"/>
      <c r="BH2310" s="12"/>
      <c r="BI2310" s="12"/>
      <c r="BJ2310" s="12"/>
      <c r="BK2310" s="12"/>
      <c r="BL2310" s="12"/>
      <c r="BM2310" s="12"/>
      <c r="BN2310" s="12"/>
      <c r="BO2310" s="12"/>
      <c r="BP2310" s="12"/>
      <c r="BQ2310" s="12"/>
      <c r="BR2310" s="12"/>
      <c r="BS2310" s="12"/>
      <c r="BT2310" s="12"/>
      <c r="BU2310" s="12"/>
      <c r="BV2310" s="12"/>
      <c r="BW2310" s="12"/>
      <c r="BX2310" s="12"/>
      <c r="BY2310" s="12"/>
      <c r="BZ2310" s="12"/>
      <c r="CA2310" s="12"/>
      <c r="CB2310" s="12"/>
      <c r="CC2310" s="12"/>
      <c r="CD2310" s="12"/>
      <c r="CE2310" s="12"/>
      <c r="CF2310" s="12"/>
      <c r="CG2310" s="12"/>
      <c r="CH2310" s="12"/>
      <c r="CI2310" s="12"/>
      <c r="CJ2310" s="12"/>
      <c r="CK2310" s="12"/>
      <c r="CL2310" s="12"/>
      <c r="CM2310" s="12"/>
      <c r="CN2310" s="12"/>
      <c r="CO2310" s="12"/>
      <c r="CP2310" s="12"/>
      <c r="CQ2310" s="12"/>
      <c r="CR2310" s="12"/>
      <c r="CS2310" s="12"/>
      <c r="CT2310" s="12"/>
      <c r="CU2310" s="12"/>
      <c r="CV2310" s="12"/>
      <c r="CW2310" s="12"/>
      <c r="CX2310" s="12"/>
      <c r="CY2310" s="12"/>
      <c r="CZ2310" s="12"/>
      <c r="DA2310" s="12"/>
      <c r="DB2310" s="12"/>
      <c r="DC2310" s="12"/>
      <c r="DD2310" s="12"/>
      <c r="DE2310" s="12"/>
      <c r="DF2310" s="12"/>
      <c r="DG2310" s="12"/>
      <c r="DH2310" s="12"/>
      <c r="DI2310" s="12"/>
      <c r="DJ2310" s="12"/>
      <c r="DK2310" s="12"/>
      <c r="DL2310" s="12"/>
      <c r="DM2310" s="12"/>
      <c r="DN2310" s="12"/>
      <c r="DO2310" s="12"/>
      <c r="DP2310" s="12"/>
      <c r="DQ2310" s="12"/>
      <c r="DR2310" s="12"/>
      <c r="DS2310" s="12"/>
      <c r="DT2310" s="12"/>
      <c r="DU2310" s="12"/>
      <c r="DV2310" s="12"/>
      <c r="DW2310" s="12"/>
      <c r="DX2310" s="12"/>
      <c r="DY2310" s="12"/>
      <c r="DZ2310" s="12"/>
      <c r="EA2310" s="12"/>
      <c r="EB2310" s="12"/>
      <c r="EC2310" s="12"/>
      <c r="ED2310" s="12"/>
      <c r="EE2310" s="12"/>
      <c r="EF2310" s="12"/>
      <c r="EG2310" s="12"/>
      <c r="EH2310" s="12"/>
      <c r="EI2310" s="12"/>
      <c r="EJ2310" s="12"/>
      <c r="EK2310" s="12"/>
      <c r="EL2310" s="12"/>
      <c r="EM2310" s="12"/>
      <c r="EN2310" s="12"/>
      <c r="EO2310" s="12"/>
      <c r="EP2310" s="12"/>
      <c r="EQ2310" s="12"/>
      <c r="ER2310" s="12"/>
      <c r="ES2310" s="12"/>
      <c r="ET2310" s="12"/>
      <c r="EU2310" s="12"/>
      <c r="EV2310" s="12"/>
      <c r="EW2310" s="12"/>
      <c r="EX2310" s="12"/>
      <c r="EY2310" s="12"/>
      <c r="EZ2310" s="12"/>
      <c r="FA2310" s="12"/>
      <c r="FB2310" s="12"/>
      <c r="FC2310" s="12"/>
      <c r="FD2310" s="12"/>
      <c r="FE2310" s="12"/>
      <c r="FF2310" s="12"/>
      <c r="FG2310" s="12"/>
      <c r="FH2310" s="12"/>
      <c r="FI2310" s="12"/>
      <c r="FJ2310" s="12"/>
      <c r="FK2310" s="12"/>
      <c r="FL2310" s="12"/>
      <c r="FM2310" s="12"/>
      <c r="FN2310" s="12"/>
      <c r="FO2310" s="12"/>
      <c r="FP2310" s="12"/>
      <c r="FQ2310" s="12"/>
      <c r="FR2310" s="12"/>
      <c r="FS2310" s="12"/>
      <c r="FT2310" s="12"/>
      <c r="FU2310" s="12"/>
      <c r="FV2310" s="12"/>
      <c r="FW2310" s="12"/>
      <c r="FX2310" s="12"/>
      <c r="FY2310" s="12"/>
      <c r="FZ2310" s="12"/>
      <c r="GA2310" s="12"/>
      <c r="GB2310" s="12"/>
      <c r="GC2310" s="12"/>
      <c r="GD2310" s="12"/>
      <c r="GE2310" s="12"/>
      <c r="GF2310" s="12"/>
      <c r="GG2310" s="12"/>
      <c r="GH2310" s="12"/>
      <c r="GI2310" s="12"/>
      <c r="GJ2310" s="12"/>
      <c r="GK2310" s="12"/>
      <c r="GL2310" s="12"/>
      <c r="GM2310" s="12"/>
      <c r="GN2310" s="12"/>
      <c r="GO2310" s="12"/>
      <c r="GP2310" s="12"/>
      <c r="GQ2310" s="12"/>
      <c r="GR2310" s="12"/>
    </row>
    <row r="2311" spans="1:200" x14ac:dyDescent="0.2">
      <c r="A2311" s="79">
        <f t="shared" si="765"/>
        <v>45383</v>
      </c>
      <c r="B2311" s="80" t="str">
        <f t="shared" ca="1" si="766"/>
        <v>n.d</v>
      </c>
      <c r="C2311" s="81">
        <f t="shared" ca="1" si="767"/>
        <v>1136.6050237500001</v>
      </c>
      <c r="D2311" s="82">
        <f ca="1">IF(A2311&lt;$B$1,VLOOKUP(A2311,[1]DI!$A$4:$B$15000,2,FALSE),0)</f>
        <v>0</v>
      </c>
      <c r="E2311" s="81">
        <f t="shared" ca="1" si="768"/>
        <v>0</v>
      </c>
      <c r="F2311" s="83">
        <f t="shared" si="763"/>
        <v>1.1679999999999999</v>
      </c>
      <c r="G2311" s="84">
        <f t="shared" ca="1" si="769"/>
        <v>1</v>
      </c>
      <c r="H2311" s="81">
        <f ca="1">TRUNC(PRODUCT(G$10:G2310),15)</f>
        <v>1.40945772534528</v>
      </c>
      <c r="I2311" s="81">
        <f t="shared" ca="1" si="770"/>
        <v>1.40945772534528</v>
      </c>
      <c r="J2311" s="81">
        <f t="shared" ca="1" si="771"/>
        <v>1</v>
      </c>
      <c r="K2311" s="81">
        <f t="shared" ca="1" si="772"/>
        <v>0</v>
      </c>
      <c r="L2311" s="85">
        <f>IF(VLOOKUP(A2311,$U$12:$AD$125,8)=VLOOKUP(A2310,$U$12:$AD$125,8),0,VLOOKUP(A2311,U$12:$AD$125,8))</f>
        <v>0</v>
      </c>
      <c r="M2311" s="86">
        <f>IF(L2311&gt;0,VLOOKUP(L2311,T$12:$AC$125,7),0)</f>
        <v>0</v>
      </c>
      <c r="N2311" s="81">
        <f t="shared" si="764"/>
        <v>0</v>
      </c>
      <c r="O2311" s="81">
        <f t="shared" ca="1" si="773"/>
        <v>0</v>
      </c>
      <c r="P2311" s="87" t="str">
        <f t="shared" si="774"/>
        <v>A+J=</v>
      </c>
      <c r="Q2311" s="88">
        <f t="shared" si="775"/>
        <v>45406</v>
      </c>
      <c r="R2311" s="7"/>
      <c r="S2311" s="7"/>
      <c r="T2311" s="7"/>
      <c r="U2311" s="7"/>
      <c r="V2311" s="7"/>
      <c r="W2311" s="7"/>
      <c r="X2311" s="7"/>
      <c r="Y2311" s="7"/>
      <c r="Z2311" s="7"/>
      <c r="AA2311" s="7"/>
      <c r="AB2311" s="7"/>
      <c r="AC2311" s="7"/>
      <c r="AD2311" s="7"/>
      <c r="AE2311" s="7"/>
      <c r="AF2311" s="65"/>
      <c r="AG2311" s="9"/>
      <c r="AH2311" s="9"/>
      <c r="AI2311" s="4"/>
      <c r="AJ2311" s="10"/>
      <c r="AK2311" s="4"/>
      <c r="AL2311" s="65"/>
      <c r="AM2311" s="10"/>
      <c r="AN2311" s="9"/>
      <c r="AO2311" s="7"/>
      <c r="AP2311" s="11"/>
      <c r="AQ2311" s="9"/>
      <c r="AR2311" s="8"/>
      <c r="AS2311" s="65"/>
      <c r="AT2311" s="12"/>
      <c r="AU2311" s="12"/>
      <c r="AV2311" s="22"/>
      <c r="AW2311" s="12"/>
      <c r="AX2311" s="12"/>
      <c r="AY2311" s="12"/>
      <c r="AZ2311" s="12"/>
      <c r="BA2311" s="12"/>
      <c r="BB2311" s="12"/>
      <c r="BC2311" s="12"/>
      <c r="BD2311" s="12"/>
      <c r="BE2311" s="12"/>
      <c r="BF2311" s="12"/>
      <c r="BG2311" s="12"/>
      <c r="BH2311" s="12"/>
      <c r="BI2311" s="12"/>
      <c r="BJ2311" s="12"/>
      <c r="BK2311" s="12"/>
      <c r="BL2311" s="12"/>
      <c r="BM2311" s="12"/>
      <c r="BN2311" s="12"/>
      <c r="BO2311" s="12"/>
      <c r="BP2311" s="12"/>
      <c r="BQ2311" s="12"/>
      <c r="BR2311" s="12"/>
      <c r="BS2311" s="12"/>
      <c r="BT2311" s="12"/>
      <c r="BU2311" s="12"/>
      <c r="BV2311" s="12"/>
      <c r="BW2311" s="12"/>
      <c r="BX2311" s="12"/>
      <c r="BY2311" s="12"/>
      <c r="BZ2311" s="12"/>
      <c r="CA2311" s="12"/>
      <c r="CB2311" s="12"/>
      <c r="CC2311" s="12"/>
      <c r="CD2311" s="12"/>
      <c r="CE2311" s="12"/>
      <c r="CF2311" s="12"/>
      <c r="CG2311" s="12"/>
      <c r="CH2311" s="12"/>
      <c r="CI2311" s="12"/>
      <c r="CJ2311" s="12"/>
      <c r="CK2311" s="12"/>
      <c r="CL2311" s="12"/>
      <c r="CM2311" s="12"/>
      <c r="CN2311" s="12"/>
      <c r="CO2311" s="12"/>
      <c r="CP2311" s="12"/>
      <c r="CQ2311" s="12"/>
      <c r="CR2311" s="12"/>
      <c r="CS2311" s="12"/>
      <c r="CT2311" s="12"/>
      <c r="CU2311" s="12"/>
      <c r="CV2311" s="12"/>
      <c r="CW2311" s="12"/>
      <c r="CX2311" s="12"/>
      <c r="CY2311" s="12"/>
      <c r="CZ2311" s="12"/>
      <c r="DA2311" s="12"/>
      <c r="DB2311" s="12"/>
      <c r="DC2311" s="12"/>
      <c r="DD2311" s="12"/>
      <c r="DE2311" s="12"/>
      <c r="DF2311" s="12"/>
      <c r="DG2311" s="12"/>
      <c r="DH2311" s="12"/>
      <c r="DI2311" s="12"/>
      <c r="DJ2311" s="12"/>
      <c r="DK2311" s="12"/>
      <c r="DL2311" s="12"/>
      <c r="DM2311" s="12"/>
      <c r="DN2311" s="12"/>
      <c r="DO2311" s="12"/>
      <c r="DP2311" s="12"/>
      <c r="DQ2311" s="12"/>
      <c r="DR2311" s="12"/>
      <c r="DS2311" s="12"/>
      <c r="DT2311" s="12"/>
      <c r="DU2311" s="12"/>
      <c r="DV2311" s="12"/>
      <c r="DW2311" s="12"/>
      <c r="DX2311" s="12"/>
      <c r="DY2311" s="12"/>
      <c r="DZ2311" s="12"/>
      <c r="EA2311" s="12"/>
      <c r="EB2311" s="12"/>
      <c r="EC2311" s="12"/>
      <c r="ED2311" s="12"/>
      <c r="EE2311" s="12"/>
      <c r="EF2311" s="12"/>
      <c r="EG2311" s="12"/>
      <c r="EH2311" s="12"/>
      <c r="EI2311" s="12"/>
      <c r="EJ2311" s="12"/>
      <c r="EK2311" s="12"/>
      <c r="EL2311" s="12"/>
      <c r="EM2311" s="12"/>
      <c r="EN2311" s="12"/>
      <c r="EO2311" s="12"/>
      <c r="EP2311" s="12"/>
      <c r="EQ2311" s="12"/>
      <c r="ER2311" s="12"/>
      <c r="ES2311" s="12"/>
      <c r="ET2311" s="12"/>
      <c r="EU2311" s="12"/>
      <c r="EV2311" s="12"/>
      <c r="EW2311" s="12"/>
      <c r="EX2311" s="12"/>
      <c r="EY2311" s="12"/>
      <c r="EZ2311" s="12"/>
      <c r="FA2311" s="12"/>
      <c r="FB2311" s="12"/>
      <c r="FC2311" s="12"/>
      <c r="FD2311" s="12"/>
      <c r="FE2311" s="12"/>
      <c r="FF2311" s="12"/>
      <c r="FG2311" s="12"/>
      <c r="FH2311" s="12"/>
      <c r="FI2311" s="12"/>
      <c r="FJ2311" s="12"/>
      <c r="FK2311" s="12"/>
      <c r="FL2311" s="12"/>
      <c r="FM2311" s="12"/>
      <c r="FN2311" s="12"/>
      <c r="FO2311" s="12"/>
      <c r="FP2311" s="12"/>
      <c r="FQ2311" s="12"/>
      <c r="FR2311" s="12"/>
      <c r="FS2311" s="12"/>
      <c r="FT2311" s="12"/>
      <c r="FU2311" s="12"/>
      <c r="FV2311" s="12"/>
      <c r="FW2311" s="12"/>
      <c r="FX2311" s="12"/>
      <c r="FY2311" s="12"/>
      <c r="FZ2311" s="12"/>
      <c r="GA2311" s="12"/>
      <c r="GB2311" s="12"/>
      <c r="GC2311" s="12"/>
      <c r="GD2311" s="12"/>
      <c r="GE2311" s="12"/>
      <c r="GF2311" s="12"/>
      <c r="GG2311" s="12"/>
      <c r="GH2311" s="12"/>
      <c r="GI2311" s="12"/>
      <c r="GJ2311" s="12"/>
      <c r="GK2311" s="12"/>
      <c r="GL2311" s="12"/>
      <c r="GM2311" s="12"/>
      <c r="GN2311" s="12"/>
      <c r="GO2311" s="12"/>
      <c r="GP2311" s="12"/>
      <c r="GQ2311" s="12"/>
      <c r="GR2311" s="12"/>
    </row>
    <row r="2312" spans="1:200" x14ac:dyDescent="0.2">
      <c r="A2312" s="79">
        <f t="shared" si="765"/>
        <v>45384</v>
      </c>
      <c r="B2312" s="80" t="str">
        <f t="shared" ca="1" si="766"/>
        <v>n.d</v>
      </c>
      <c r="C2312" s="81">
        <f t="shared" ca="1" si="767"/>
        <v>1136.6050237500001</v>
      </c>
      <c r="D2312" s="82">
        <f ca="1">IF(A2312&lt;$B$1,VLOOKUP(A2312,[1]DI!$A$4:$B$15000,2,FALSE),0)</f>
        <v>0</v>
      </c>
      <c r="E2312" s="81">
        <f t="shared" ca="1" si="768"/>
        <v>0</v>
      </c>
      <c r="F2312" s="83">
        <f t="shared" si="763"/>
        <v>1.1679999999999999</v>
      </c>
      <c r="G2312" s="84">
        <f t="shared" ca="1" si="769"/>
        <v>1</v>
      </c>
      <c r="H2312" s="81">
        <f ca="1">TRUNC(PRODUCT(G$10:G2311),15)</f>
        <v>1.40945772534528</v>
      </c>
      <c r="I2312" s="81">
        <f t="shared" ca="1" si="770"/>
        <v>1.40945772534528</v>
      </c>
      <c r="J2312" s="81">
        <f t="shared" ca="1" si="771"/>
        <v>1</v>
      </c>
      <c r="K2312" s="81">
        <f t="shared" ca="1" si="772"/>
        <v>0</v>
      </c>
      <c r="L2312" s="85">
        <f>IF(VLOOKUP(A2312,$U$12:$AD$125,8)=VLOOKUP(A2311,$U$12:$AD$125,8),0,VLOOKUP(A2312,U$12:$AD$125,8))</f>
        <v>0</v>
      </c>
      <c r="M2312" s="86">
        <f>IF(L2312&gt;0,VLOOKUP(L2312,T$12:$AC$125,7),0)</f>
        <v>0</v>
      </c>
      <c r="N2312" s="81">
        <f t="shared" si="764"/>
        <v>0</v>
      </c>
      <c r="O2312" s="81">
        <f t="shared" ca="1" si="773"/>
        <v>0</v>
      </c>
      <c r="P2312" s="87" t="str">
        <f t="shared" si="774"/>
        <v>A+J=</v>
      </c>
      <c r="Q2312" s="88">
        <f t="shared" si="775"/>
        <v>45406</v>
      </c>
      <c r="R2312" s="7"/>
      <c r="S2312" s="7"/>
      <c r="T2312" s="7"/>
      <c r="U2312" s="7"/>
      <c r="V2312" s="7"/>
      <c r="W2312" s="7"/>
      <c r="X2312" s="7"/>
      <c r="Y2312" s="7"/>
      <c r="Z2312" s="7"/>
      <c r="AA2312" s="7"/>
      <c r="AB2312" s="7"/>
      <c r="AC2312" s="7"/>
      <c r="AD2312" s="7"/>
      <c r="AE2312" s="7"/>
      <c r="AF2312" s="65"/>
      <c r="AG2312" s="9"/>
      <c r="AH2312" s="9"/>
      <c r="AI2312" s="4"/>
      <c r="AJ2312" s="10"/>
      <c r="AK2312" s="4"/>
      <c r="AL2312" s="65"/>
      <c r="AM2312" s="10"/>
      <c r="AN2312" s="9"/>
      <c r="AO2312" s="7"/>
      <c r="AP2312" s="11"/>
      <c r="AQ2312" s="9"/>
      <c r="AR2312" s="8"/>
      <c r="AS2312" s="65"/>
      <c r="AT2312" s="12"/>
      <c r="AU2312" s="12"/>
      <c r="AV2312" s="22"/>
      <c r="AW2312" s="12"/>
      <c r="AX2312" s="12"/>
      <c r="AY2312" s="12"/>
      <c r="AZ2312" s="12"/>
      <c r="BA2312" s="12"/>
      <c r="BB2312" s="12"/>
      <c r="BC2312" s="12"/>
      <c r="BD2312" s="12"/>
      <c r="BE2312" s="12"/>
      <c r="BF2312" s="12"/>
      <c r="BG2312" s="12"/>
      <c r="BH2312" s="12"/>
      <c r="BI2312" s="12"/>
      <c r="BJ2312" s="12"/>
      <c r="BK2312" s="12"/>
      <c r="BL2312" s="12"/>
      <c r="BM2312" s="12"/>
      <c r="BN2312" s="12"/>
      <c r="BO2312" s="12"/>
      <c r="BP2312" s="12"/>
      <c r="BQ2312" s="12"/>
      <c r="BR2312" s="12"/>
      <c r="BS2312" s="12"/>
      <c r="BT2312" s="12"/>
      <c r="BU2312" s="12"/>
      <c r="BV2312" s="12"/>
      <c r="BW2312" s="12"/>
      <c r="BX2312" s="12"/>
      <c r="BY2312" s="12"/>
      <c r="BZ2312" s="12"/>
      <c r="CA2312" s="12"/>
      <c r="CB2312" s="12"/>
      <c r="CC2312" s="12"/>
      <c r="CD2312" s="12"/>
      <c r="CE2312" s="12"/>
      <c r="CF2312" s="12"/>
      <c r="CG2312" s="12"/>
      <c r="CH2312" s="12"/>
      <c r="CI2312" s="12"/>
      <c r="CJ2312" s="12"/>
      <c r="CK2312" s="12"/>
      <c r="CL2312" s="12"/>
      <c r="CM2312" s="12"/>
      <c r="CN2312" s="12"/>
      <c r="CO2312" s="12"/>
      <c r="CP2312" s="12"/>
      <c r="CQ2312" s="12"/>
      <c r="CR2312" s="12"/>
      <c r="CS2312" s="12"/>
      <c r="CT2312" s="12"/>
      <c r="CU2312" s="12"/>
      <c r="CV2312" s="12"/>
      <c r="CW2312" s="12"/>
      <c r="CX2312" s="12"/>
      <c r="CY2312" s="12"/>
      <c r="CZ2312" s="12"/>
      <c r="DA2312" s="12"/>
      <c r="DB2312" s="12"/>
      <c r="DC2312" s="12"/>
      <c r="DD2312" s="12"/>
      <c r="DE2312" s="12"/>
      <c r="DF2312" s="12"/>
      <c r="DG2312" s="12"/>
      <c r="DH2312" s="12"/>
      <c r="DI2312" s="12"/>
      <c r="DJ2312" s="12"/>
      <c r="DK2312" s="12"/>
      <c r="DL2312" s="12"/>
      <c r="DM2312" s="12"/>
      <c r="DN2312" s="12"/>
      <c r="DO2312" s="12"/>
      <c r="DP2312" s="12"/>
      <c r="DQ2312" s="12"/>
      <c r="DR2312" s="12"/>
      <c r="DS2312" s="12"/>
      <c r="DT2312" s="12"/>
      <c r="DU2312" s="12"/>
      <c r="DV2312" s="12"/>
      <c r="DW2312" s="12"/>
      <c r="DX2312" s="12"/>
      <c r="DY2312" s="12"/>
      <c r="DZ2312" s="12"/>
      <c r="EA2312" s="12"/>
      <c r="EB2312" s="12"/>
      <c r="EC2312" s="12"/>
      <c r="ED2312" s="12"/>
      <c r="EE2312" s="12"/>
      <c r="EF2312" s="12"/>
      <c r="EG2312" s="12"/>
      <c r="EH2312" s="12"/>
      <c r="EI2312" s="12"/>
      <c r="EJ2312" s="12"/>
      <c r="EK2312" s="12"/>
      <c r="EL2312" s="12"/>
      <c r="EM2312" s="12"/>
      <c r="EN2312" s="12"/>
      <c r="EO2312" s="12"/>
      <c r="EP2312" s="12"/>
      <c r="EQ2312" s="12"/>
      <c r="ER2312" s="12"/>
      <c r="ES2312" s="12"/>
      <c r="ET2312" s="12"/>
      <c r="EU2312" s="12"/>
      <c r="EV2312" s="12"/>
      <c r="EW2312" s="12"/>
      <c r="EX2312" s="12"/>
      <c r="EY2312" s="12"/>
      <c r="EZ2312" s="12"/>
      <c r="FA2312" s="12"/>
      <c r="FB2312" s="12"/>
      <c r="FC2312" s="12"/>
      <c r="FD2312" s="12"/>
      <c r="FE2312" s="12"/>
      <c r="FF2312" s="12"/>
      <c r="FG2312" s="12"/>
      <c r="FH2312" s="12"/>
      <c r="FI2312" s="12"/>
      <c r="FJ2312" s="12"/>
      <c r="FK2312" s="12"/>
      <c r="FL2312" s="12"/>
      <c r="FM2312" s="12"/>
      <c r="FN2312" s="12"/>
      <c r="FO2312" s="12"/>
      <c r="FP2312" s="12"/>
      <c r="FQ2312" s="12"/>
      <c r="FR2312" s="12"/>
      <c r="FS2312" s="12"/>
      <c r="FT2312" s="12"/>
      <c r="FU2312" s="12"/>
      <c r="FV2312" s="12"/>
      <c r="FW2312" s="12"/>
      <c r="FX2312" s="12"/>
      <c r="FY2312" s="12"/>
      <c r="FZ2312" s="12"/>
      <c r="GA2312" s="12"/>
      <c r="GB2312" s="12"/>
      <c r="GC2312" s="12"/>
      <c r="GD2312" s="12"/>
      <c r="GE2312" s="12"/>
      <c r="GF2312" s="12"/>
      <c r="GG2312" s="12"/>
      <c r="GH2312" s="12"/>
      <c r="GI2312" s="12"/>
      <c r="GJ2312" s="12"/>
      <c r="GK2312" s="12"/>
      <c r="GL2312" s="12"/>
      <c r="GM2312" s="12"/>
      <c r="GN2312" s="12"/>
      <c r="GO2312" s="12"/>
      <c r="GP2312" s="12"/>
      <c r="GQ2312" s="12"/>
      <c r="GR2312" s="12"/>
    </row>
    <row r="2313" spans="1:200" x14ac:dyDescent="0.2">
      <c r="A2313" s="79">
        <f t="shared" si="765"/>
        <v>45385</v>
      </c>
      <c r="B2313" s="80" t="str">
        <f t="shared" ca="1" si="766"/>
        <v>n.d</v>
      </c>
      <c r="C2313" s="81">
        <f t="shared" ca="1" si="767"/>
        <v>1136.6050237500001</v>
      </c>
      <c r="D2313" s="82">
        <f ca="1">IF(A2313&lt;$B$1,VLOOKUP(A2313,[1]DI!$A$4:$B$15000,2,FALSE),0)</f>
        <v>0</v>
      </c>
      <c r="E2313" s="81">
        <f t="shared" ca="1" si="768"/>
        <v>0</v>
      </c>
      <c r="F2313" s="83">
        <f t="shared" si="763"/>
        <v>1.1679999999999999</v>
      </c>
      <c r="G2313" s="84">
        <f t="shared" ca="1" si="769"/>
        <v>1</v>
      </c>
      <c r="H2313" s="81">
        <f ca="1">TRUNC(PRODUCT(G$10:G2312),15)</f>
        <v>1.40945772534528</v>
      </c>
      <c r="I2313" s="81">
        <f t="shared" ca="1" si="770"/>
        <v>1.40945772534528</v>
      </c>
      <c r="J2313" s="81">
        <f t="shared" ca="1" si="771"/>
        <v>1</v>
      </c>
      <c r="K2313" s="81">
        <f t="shared" ca="1" si="772"/>
        <v>0</v>
      </c>
      <c r="L2313" s="85">
        <f>IF(VLOOKUP(A2313,$U$12:$AD$125,8)=VLOOKUP(A2312,$U$12:$AD$125,8),0,VLOOKUP(A2313,U$12:$AD$125,8))</f>
        <v>0</v>
      </c>
      <c r="M2313" s="86">
        <f>IF(L2313&gt;0,VLOOKUP(L2313,T$12:$AC$125,7),0)</f>
        <v>0</v>
      </c>
      <c r="N2313" s="81">
        <f t="shared" si="764"/>
        <v>0</v>
      </c>
      <c r="O2313" s="81">
        <f t="shared" ca="1" si="773"/>
        <v>0</v>
      </c>
      <c r="P2313" s="87" t="str">
        <f t="shared" si="774"/>
        <v>A+J=</v>
      </c>
      <c r="Q2313" s="88">
        <f t="shared" si="775"/>
        <v>45406</v>
      </c>
      <c r="R2313" s="7"/>
      <c r="S2313" s="7"/>
      <c r="T2313" s="7"/>
      <c r="U2313" s="7"/>
      <c r="V2313" s="7"/>
      <c r="W2313" s="7"/>
      <c r="X2313" s="7"/>
      <c r="Y2313" s="7"/>
      <c r="Z2313" s="7"/>
      <c r="AA2313" s="7"/>
      <c r="AB2313" s="7"/>
      <c r="AC2313" s="7"/>
      <c r="AD2313" s="7"/>
      <c r="AE2313" s="7"/>
      <c r="AF2313" s="65"/>
      <c r="AG2313" s="9"/>
      <c r="AH2313" s="9"/>
      <c r="AI2313" s="4"/>
      <c r="AJ2313" s="10"/>
      <c r="AK2313" s="4"/>
      <c r="AL2313" s="65"/>
      <c r="AM2313" s="10"/>
      <c r="AN2313" s="9"/>
      <c r="AO2313" s="7"/>
      <c r="AP2313" s="11"/>
      <c r="AQ2313" s="9"/>
      <c r="AR2313" s="8"/>
      <c r="AS2313" s="65"/>
      <c r="AT2313" s="12"/>
      <c r="AU2313" s="12"/>
      <c r="AV2313" s="22"/>
      <c r="AW2313" s="12"/>
      <c r="AX2313" s="12"/>
      <c r="AY2313" s="12"/>
      <c r="AZ2313" s="12"/>
      <c r="BA2313" s="12"/>
      <c r="BB2313" s="12"/>
      <c r="BC2313" s="12"/>
      <c r="BD2313" s="12"/>
      <c r="BE2313" s="12"/>
      <c r="BF2313" s="12"/>
      <c r="BG2313" s="12"/>
      <c r="BH2313" s="12"/>
      <c r="BI2313" s="12"/>
      <c r="BJ2313" s="12"/>
      <c r="BK2313" s="12"/>
      <c r="BL2313" s="12"/>
      <c r="BM2313" s="12"/>
      <c r="BN2313" s="12"/>
      <c r="BO2313" s="12"/>
      <c r="BP2313" s="12"/>
      <c r="BQ2313" s="12"/>
      <c r="BR2313" s="12"/>
      <c r="BS2313" s="12"/>
      <c r="BT2313" s="12"/>
      <c r="BU2313" s="12"/>
      <c r="BV2313" s="12"/>
      <c r="BW2313" s="12"/>
      <c r="BX2313" s="12"/>
      <c r="BY2313" s="12"/>
      <c r="BZ2313" s="12"/>
      <c r="CA2313" s="12"/>
      <c r="CB2313" s="12"/>
      <c r="CC2313" s="12"/>
      <c r="CD2313" s="12"/>
      <c r="CE2313" s="12"/>
      <c r="CF2313" s="12"/>
      <c r="CG2313" s="12"/>
      <c r="CH2313" s="12"/>
      <c r="CI2313" s="12"/>
      <c r="CJ2313" s="12"/>
      <c r="CK2313" s="12"/>
      <c r="CL2313" s="12"/>
      <c r="CM2313" s="12"/>
      <c r="CN2313" s="12"/>
      <c r="CO2313" s="12"/>
      <c r="CP2313" s="12"/>
      <c r="CQ2313" s="12"/>
      <c r="CR2313" s="12"/>
      <c r="CS2313" s="12"/>
      <c r="CT2313" s="12"/>
      <c r="CU2313" s="12"/>
      <c r="CV2313" s="12"/>
      <c r="CW2313" s="12"/>
      <c r="CX2313" s="12"/>
      <c r="CY2313" s="12"/>
      <c r="CZ2313" s="12"/>
      <c r="DA2313" s="12"/>
      <c r="DB2313" s="12"/>
      <c r="DC2313" s="12"/>
      <c r="DD2313" s="12"/>
      <c r="DE2313" s="12"/>
      <c r="DF2313" s="12"/>
      <c r="DG2313" s="12"/>
      <c r="DH2313" s="12"/>
      <c r="DI2313" s="12"/>
      <c r="DJ2313" s="12"/>
      <c r="DK2313" s="12"/>
      <c r="DL2313" s="12"/>
      <c r="DM2313" s="12"/>
      <c r="DN2313" s="12"/>
      <c r="DO2313" s="12"/>
      <c r="DP2313" s="12"/>
      <c r="DQ2313" s="12"/>
      <c r="DR2313" s="12"/>
      <c r="DS2313" s="12"/>
      <c r="DT2313" s="12"/>
      <c r="DU2313" s="12"/>
      <c r="DV2313" s="12"/>
      <c r="DW2313" s="12"/>
      <c r="DX2313" s="12"/>
      <c r="DY2313" s="12"/>
      <c r="DZ2313" s="12"/>
      <c r="EA2313" s="12"/>
      <c r="EB2313" s="12"/>
      <c r="EC2313" s="12"/>
      <c r="ED2313" s="12"/>
      <c r="EE2313" s="12"/>
      <c r="EF2313" s="12"/>
      <c r="EG2313" s="12"/>
      <c r="EH2313" s="12"/>
      <c r="EI2313" s="12"/>
      <c r="EJ2313" s="12"/>
      <c r="EK2313" s="12"/>
      <c r="EL2313" s="12"/>
      <c r="EM2313" s="12"/>
      <c r="EN2313" s="12"/>
      <c r="EO2313" s="12"/>
      <c r="EP2313" s="12"/>
      <c r="EQ2313" s="12"/>
      <c r="ER2313" s="12"/>
      <c r="ES2313" s="12"/>
      <c r="ET2313" s="12"/>
      <c r="EU2313" s="12"/>
      <c r="EV2313" s="12"/>
      <c r="EW2313" s="12"/>
      <c r="EX2313" s="12"/>
      <c r="EY2313" s="12"/>
      <c r="EZ2313" s="12"/>
      <c r="FA2313" s="12"/>
      <c r="FB2313" s="12"/>
      <c r="FC2313" s="12"/>
      <c r="FD2313" s="12"/>
      <c r="FE2313" s="12"/>
      <c r="FF2313" s="12"/>
      <c r="FG2313" s="12"/>
      <c r="FH2313" s="12"/>
      <c r="FI2313" s="12"/>
      <c r="FJ2313" s="12"/>
      <c r="FK2313" s="12"/>
      <c r="FL2313" s="12"/>
      <c r="FM2313" s="12"/>
      <c r="FN2313" s="12"/>
      <c r="FO2313" s="12"/>
      <c r="FP2313" s="12"/>
      <c r="FQ2313" s="12"/>
      <c r="FR2313" s="12"/>
      <c r="FS2313" s="12"/>
      <c r="FT2313" s="12"/>
      <c r="FU2313" s="12"/>
      <c r="FV2313" s="12"/>
      <c r="FW2313" s="12"/>
      <c r="FX2313" s="12"/>
      <c r="FY2313" s="12"/>
      <c r="FZ2313" s="12"/>
      <c r="GA2313" s="12"/>
      <c r="GB2313" s="12"/>
      <c r="GC2313" s="12"/>
      <c r="GD2313" s="12"/>
      <c r="GE2313" s="12"/>
      <c r="GF2313" s="12"/>
      <c r="GG2313" s="12"/>
      <c r="GH2313" s="12"/>
      <c r="GI2313" s="12"/>
      <c r="GJ2313" s="12"/>
      <c r="GK2313" s="12"/>
      <c r="GL2313" s="12"/>
      <c r="GM2313" s="12"/>
      <c r="GN2313" s="12"/>
      <c r="GO2313" s="12"/>
      <c r="GP2313" s="12"/>
      <c r="GQ2313" s="12"/>
      <c r="GR2313" s="12"/>
    </row>
    <row r="2314" spans="1:200" x14ac:dyDescent="0.2">
      <c r="A2314" s="79">
        <f t="shared" si="765"/>
        <v>45386</v>
      </c>
      <c r="B2314" s="80" t="str">
        <f t="shared" ca="1" si="766"/>
        <v>n.d</v>
      </c>
      <c r="C2314" s="81">
        <f t="shared" ca="1" si="767"/>
        <v>1136.6050237500001</v>
      </c>
      <c r="D2314" s="82">
        <f ca="1">IF(A2314&lt;$B$1,VLOOKUP(A2314,[1]DI!$A$4:$B$15000,2,FALSE),0)</f>
        <v>0</v>
      </c>
      <c r="E2314" s="81">
        <f t="shared" ca="1" si="768"/>
        <v>0</v>
      </c>
      <c r="F2314" s="83">
        <f t="shared" ref="F2314:F2377" si="776">IF(A2314&gt;$H$2,$I$3,$I$2)</f>
        <v>1.1679999999999999</v>
      </c>
      <c r="G2314" s="84">
        <f t="shared" ca="1" si="769"/>
        <v>1</v>
      </c>
      <c r="H2314" s="81">
        <f ca="1">TRUNC(PRODUCT(G$10:G2313),15)</f>
        <v>1.40945772534528</v>
      </c>
      <c r="I2314" s="81">
        <f t="shared" ca="1" si="770"/>
        <v>1.40945772534528</v>
      </c>
      <c r="J2314" s="81">
        <f t="shared" ca="1" si="771"/>
        <v>1</v>
      </c>
      <c r="K2314" s="81">
        <f t="shared" ca="1" si="772"/>
        <v>0</v>
      </c>
      <c r="L2314" s="85">
        <f>IF(VLOOKUP(A2314,$U$12:$AD$125,8)=VLOOKUP(A2313,$U$12:$AD$125,8),0,VLOOKUP(A2314,U$12:$AD$125,8))</f>
        <v>0</v>
      </c>
      <c r="M2314" s="86">
        <f>IF(L2314&gt;0,VLOOKUP(L2314,T$12:$AC$125,7),0)</f>
        <v>0</v>
      </c>
      <c r="N2314" s="81">
        <f t="shared" si="764"/>
        <v>0</v>
      </c>
      <c r="O2314" s="81">
        <f t="shared" ca="1" si="773"/>
        <v>0</v>
      </c>
      <c r="P2314" s="87" t="str">
        <f t="shared" si="774"/>
        <v>A+J=</v>
      </c>
      <c r="Q2314" s="88">
        <f t="shared" si="775"/>
        <v>45406</v>
      </c>
      <c r="R2314" s="7"/>
      <c r="S2314" s="7"/>
      <c r="T2314" s="7"/>
      <c r="U2314" s="7"/>
      <c r="V2314" s="7"/>
      <c r="W2314" s="7"/>
      <c r="X2314" s="7"/>
      <c r="Y2314" s="7"/>
      <c r="Z2314" s="7"/>
      <c r="AA2314" s="7"/>
      <c r="AB2314" s="7"/>
      <c r="AC2314" s="7"/>
      <c r="AD2314" s="7"/>
      <c r="AE2314" s="7"/>
      <c r="AF2314" s="65"/>
      <c r="AG2314" s="9"/>
      <c r="AH2314" s="9"/>
      <c r="AI2314" s="4"/>
      <c r="AJ2314" s="10"/>
      <c r="AK2314" s="4"/>
      <c r="AL2314" s="65"/>
      <c r="AM2314" s="10"/>
      <c r="AN2314" s="9"/>
      <c r="AO2314" s="7"/>
      <c r="AP2314" s="11"/>
      <c r="AQ2314" s="9"/>
      <c r="AR2314" s="8"/>
      <c r="AS2314" s="65"/>
      <c r="AT2314" s="12"/>
      <c r="AU2314" s="12"/>
      <c r="AV2314" s="22"/>
      <c r="AW2314" s="12"/>
      <c r="AX2314" s="12"/>
      <c r="AY2314" s="12"/>
      <c r="AZ2314" s="12"/>
      <c r="BA2314" s="12"/>
      <c r="BB2314" s="12"/>
      <c r="BC2314" s="12"/>
      <c r="BD2314" s="12"/>
      <c r="BE2314" s="12"/>
      <c r="BF2314" s="12"/>
      <c r="BG2314" s="12"/>
      <c r="BH2314" s="12"/>
      <c r="BI2314" s="12"/>
      <c r="BJ2314" s="12"/>
      <c r="BK2314" s="12"/>
      <c r="BL2314" s="12"/>
      <c r="BM2314" s="12"/>
      <c r="BN2314" s="12"/>
      <c r="BO2314" s="12"/>
      <c r="BP2314" s="12"/>
      <c r="BQ2314" s="12"/>
      <c r="BR2314" s="12"/>
      <c r="BS2314" s="12"/>
      <c r="BT2314" s="12"/>
      <c r="BU2314" s="12"/>
      <c r="BV2314" s="12"/>
      <c r="BW2314" s="12"/>
      <c r="BX2314" s="12"/>
      <c r="BY2314" s="12"/>
      <c r="BZ2314" s="12"/>
      <c r="CA2314" s="12"/>
      <c r="CB2314" s="12"/>
      <c r="CC2314" s="12"/>
      <c r="CD2314" s="12"/>
      <c r="CE2314" s="12"/>
      <c r="CF2314" s="12"/>
      <c r="CG2314" s="12"/>
      <c r="CH2314" s="12"/>
      <c r="CI2314" s="12"/>
      <c r="CJ2314" s="12"/>
      <c r="CK2314" s="12"/>
      <c r="CL2314" s="12"/>
      <c r="CM2314" s="12"/>
      <c r="CN2314" s="12"/>
      <c r="CO2314" s="12"/>
      <c r="CP2314" s="12"/>
      <c r="CQ2314" s="12"/>
      <c r="CR2314" s="12"/>
      <c r="CS2314" s="12"/>
      <c r="CT2314" s="12"/>
      <c r="CU2314" s="12"/>
      <c r="CV2314" s="12"/>
      <c r="CW2314" s="12"/>
      <c r="CX2314" s="12"/>
      <c r="CY2314" s="12"/>
      <c r="CZ2314" s="12"/>
      <c r="DA2314" s="12"/>
      <c r="DB2314" s="12"/>
      <c r="DC2314" s="12"/>
      <c r="DD2314" s="12"/>
      <c r="DE2314" s="12"/>
      <c r="DF2314" s="12"/>
      <c r="DG2314" s="12"/>
      <c r="DH2314" s="12"/>
      <c r="DI2314" s="12"/>
      <c r="DJ2314" s="12"/>
      <c r="DK2314" s="12"/>
      <c r="DL2314" s="12"/>
      <c r="DM2314" s="12"/>
      <c r="DN2314" s="12"/>
      <c r="DO2314" s="12"/>
      <c r="DP2314" s="12"/>
      <c r="DQ2314" s="12"/>
      <c r="DR2314" s="12"/>
      <c r="DS2314" s="12"/>
      <c r="DT2314" s="12"/>
      <c r="DU2314" s="12"/>
      <c r="DV2314" s="12"/>
      <c r="DW2314" s="12"/>
      <c r="DX2314" s="12"/>
      <c r="DY2314" s="12"/>
      <c r="DZ2314" s="12"/>
      <c r="EA2314" s="12"/>
      <c r="EB2314" s="12"/>
      <c r="EC2314" s="12"/>
      <c r="ED2314" s="12"/>
      <c r="EE2314" s="12"/>
      <c r="EF2314" s="12"/>
      <c r="EG2314" s="12"/>
      <c r="EH2314" s="12"/>
      <c r="EI2314" s="12"/>
      <c r="EJ2314" s="12"/>
      <c r="EK2314" s="12"/>
      <c r="EL2314" s="12"/>
      <c r="EM2314" s="12"/>
      <c r="EN2314" s="12"/>
      <c r="EO2314" s="12"/>
      <c r="EP2314" s="12"/>
      <c r="EQ2314" s="12"/>
      <c r="ER2314" s="12"/>
      <c r="ES2314" s="12"/>
      <c r="ET2314" s="12"/>
      <c r="EU2314" s="12"/>
      <c r="EV2314" s="12"/>
      <c r="EW2314" s="12"/>
      <c r="EX2314" s="12"/>
      <c r="EY2314" s="12"/>
      <c r="EZ2314" s="12"/>
      <c r="FA2314" s="12"/>
      <c r="FB2314" s="12"/>
      <c r="FC2314" s="12"/>
      <c r="FD2314" s="12"/>
      <c r="FE2314" s="12"/>
      <c r="FF2314" s="12"/>
      <c r="FG2314" s="12"/>
      <c r="FH2314" s="12"/>
      <c r="FI2314" s="12"/>
      <c r="FJ2314" s="12"/>
      <c r="FK2314" s="12"/>
      <c r="FL2314" s="12"/>
      <c r="FM2314" s="12"/>
      <c r="FN2314" s="12"/>
      <c r="FO2314" s="12"/>
      <c r="FP2314" s="12"/>
      <c r="FQ2314" s="12"/>
      <c r="FR2314" s="12"/>
      <c r="FS2314" s="12"/>
      <c r="FT2314" s="12"/>
      <c r="FU2314" s="12"/>
      <c r="FV2314" s="12"/>
      <c r="FW2314" s="12"/>
      <c r="FX2314" s="12"/>
      <c r="FY2314" s="12"/>
      <c r="FZ2314" s="12"/>
      <c r="GA2314" s="12"/>
      <c r="GB2314" s="12"/>
      <c r="GC2314" s="12"/>
      <c r="GD2314" s="12"/>
      <c r="GE2314" s="12"/>
      <c r="GF2314" s="12"/>
      <c r="GG2314" s="12"/>
      <c r="GH2314" s="12"/>
      <c r="GI2314" s="12"/>
      <c r="GJ2314" s="12"/>
      <c r="GK2314" s="12"/>
      <c r="GL2314" s="12"/>
      <c r="GM2314" s="12"/>
      <c r="GN2314" s="12"/>
      <c r="GO2314" s="12"/>
      <c r="GP2314" s="12"/>
      <c r="GQ2314" s="12"/>
      <c r="GR2314" s="12"/>
    </row>
    <row r="2315" spans="1:200" x14ac:dyDescent="0.2">
      <c r="A2315" s="79">
        <f t="shared" si="765"/>
        <v>45387</v>
      </c>
      <c r="B2315" s="80" t="str">
        <f t="shared" ca="1" si="766"/>
        <v>n.d</v>
      </c>
      <c r="C2315" s="81">
        <f t="shared" ca="1" si="767"/>
        <v>1136.6050237500001</v>
      </c>
      <c r="D2315" s="82">
        <f ca="1">IF(A2315&lt;$B$1,VLOOKUP(A2315,[1]DI!$A$4:$B$15000,2,FALSE),0)</f>
        <v>0</v>
      </c>
      <c r="E2315" s="81">
        <f t="shared" ca="1" si="768"/>
        <v>0</v>
      </c>
      <c r="F2315" s="83">
        <f t="shared" si="776"/>
        <v>1.1679999999999999</v>
      </c>
      <c r="G2315" s="84">
        <f t="shared" ca="1" si="769"/>
        <v>1</v>
      </c>
      <c r="H2315" s="81">
        <f ca="1">TRUNC(PRODUCT(G$10:G2314),15)</f>
        <v>1.40945772534528</v>
      </c>
      <c r="I2315" s="81">
        <f t="shared" ca="1" si="770"/>
        <v>1.40945772534528</v>
      </c>
      <c r="J2315" s="81">
        <f t="shared" ca="1" si="771"/>
        <v>1</v>
      </c>
      <c r="K2315" s="81">
        <f t="shared" ca="1" si="772"/>
        <v>0</v>
      </c>
      <c r="L2315" s="85">
        <f>IF(VLOOKUP(A2315,$U$12:$AD$125,8)=VLOOKUP(A2314,$U$12:$AD$125,8),0,VLOOKUP(A2315,U$12:$AD$125,8))</f>
        <v>0</v>
      </c>
      <c r="M2315" s="86">
        <f>IF(L2315&gt;0,VLOOKUP(L2315,T$12:$AC$125,7),0)</f>
        <v>0</v>
      </c>
      <c r="N2315" s="81">
        <f t="shared" ref="N2315:N2378" si="777">IF(M2315&gt;0,(C2315*M2315),0)</f>
        <v>0</v>
      </c>
      <c r="O2315" s="81">
        <f t="shared" ca="1" si="773"/>
        <v>0</v>
      </c>
      <c r="P2315" s="87" t="str">
        <f t="shared" si="774"/>
        <v>A+J=</v>
      </c>
      <c r="Q2315" s="88">
        <f t="shared" si="775"/>
        <v>45406</v>
      </c>
      <c r="R2315" s="7"/>
      <c r="S2315" s="7"/>
      <c r="T2315" s="7"/>
      <c r="U2315" s="7"/>
      <c r="V2315" s="7"/>
      <c r="W2315" s="7"/>
      <c r="X2315" s="7"/>
      <c r="Y2315" s="7"/>
      <c r="Z2315" s="7"/>
      <c r="AA2315" s="7"/>
      <c r="AB2315" s="7"/>
      <c r="AC2315" s="7"/>
      <c r="AD2315" s="7"/>
      <c r="AE2315" s="7"/>
      <c r="AF2315" s="65"/>
      <c r="AG2315" s="9"/>
      <c r="AH2315" s="9"/>
      <c r="AI2315" s="4"/>
      <c r="AJ2315" s="10"/>
      <c r="AK2315" s="4"/>
      <c r="AL2315" s="65"/>
      <c r="AM2315" s="10"/>
      <c r="AN2315" s="9"/>
      <c r="AO2315" s="7"/>
      <c r="AP2315" s="11"/>
      <c r="AQ2315" s="9"/>
      <c r="AR2315" s="8"/>
      <c r="AS2315" s="65"/>
      <c r="AT2315" s="12"/>
      <c r="AU2315" s="12"/>
      <c r="AV2315" s="22"/>
      <c r="AW2315" s="12"/>
      <c r="AX2315" s="12"/>
      <c r="AY2315" s="12"/>
      <c r="AZ2315" s="12"/>
      <c r="BA2315" s="12"/>
      <c r="BB2315" s="12"/>
      <c r="BC2315" s="12"/>
      <c r="BD2315" s="12"/>
      <c r="BE2315" s="12"/>
      <c r="BF2315" s="12"/>
      <c r="BG2315" s="12"/>
      <c r="BH2315" s="12"/>
      <c r="BI2315" s="12"/>
      <c r="BJ2315" s="12"/>
      <c r="BK2315" s="12"/>
      <c r="BL2315" s="12"/>
      <c r="BM2315" s="12"/>
      <c r="BN2315" s="12"/>
      <c r="BO2315" s="12"/>
      <c r="BP2315" s="12"/>
      <c r="BQ2315" s="12"/>
      <c r="BR2315" s="12"/>
      <c r="BS2315" s="12"/>
      <c r="BT2315" s="12"/>
      <c r="BU2315" s="12"/>
      <c r="BV2315" s="12"/>
      <c r="BW2315" s="12"/>
      <c r="BX2315" s="12"/>
      <c r="BY2315" s="12"/>
      <c r="BZ2315" s="12"/>
      <c r="CA2315" s="12"/>
      <c r="CB2315" s="12"/>
      <c r="CC2315" s="12"/>
      <c r="CD2315" s="12"/>
      <c r="CE2315" s="12"/>
      <c r="CF2315" s="12"/>
      <c r="CG2315" s="12"/>
      <c r="CH2315" s="12"/>
      <c r="CI2315" s="12"/>
      <c r="CJ2315" s="12"/>
      <c r="CK2315" s="12"/>
      <c r="CL2315" s="12"/>
      <c r="CM2315" s="12"/>
      <c r="CN2315" s="12"/>
      <c r="CO2315" s="12"/>
      <c r="CP2315" s="12"/>
      <c r="CQ2315" s="12"/>
      <c r="CR2315" s="12"/>
      <c r="CS2315" s="12"/>
      <c r="CT2315" s="12"/>
      <c r="CU2315" s="12"/>
      <c r="CV2315" s="12"/>
      <c r="CW2315" s="12"/>
      <c r="CX2315" s="12"/>
      <c r="CY2315" s="12"/>
      <c r="CZ2315" s="12"/>
      <c r="DA2315" s="12"/>
      <c r="DB2315" s="12"/>
      <c r="DC2315" s="12"/>
      <c r="DD2315" s="12"/>
      <c r="DE2315" s="12"/>
      <c r="DF2315" s="12"/>
      <c r="DG2315" s="12"/>
      <c r="DH2315" s="12"/>
      <c r="DI2315" s="12"/>
      <c r="DJ2315" s="12"/>
      <c r="DK2315" s="12"/>
      <c r="DL2315" s="12"/>
      <c r="DM2315" s="12"/>
      <c r="DN2315" s="12"/>
      <c r="DO2315" s="12"/>
      <c r="DP2315" s="12"/>
      <c r="DQ2315" s="12"/>
      <c r="DR2315" s="12"/>
      <c r="DS2315" s="12"/>
      <c r="DT2315" s="12"/>
      <c r="DU2315" s="12"/>
      <c r="DV2315" s="12"/>
      <c r="DW2315" s="12"/>
      <c r="DX2315" s="12"/>
      <c r="DY2315" s="12"/>
      <c r="DZ2315" s="12"/>
      <c r="EA2315" s="12"/>
      <c r="EB2315" s="12"/>
      <c r="EC2315" s="12"/>
      <c r="ED2315" s="12"/>
      <c r="EE2315" s="12"/>
      <c r="EF2315" s="12"/>
      <c r="EG2315" s="12"/>
      <c r="EH2315" s="12"/>
      <c r="EI2315" s="12"/>
      <c r="EJ2315" s="12"/>
      <c r="EK2315" s="12"/>
      <c r="EL2315" s="12"/>
      <c r="EM2315" s="12"/>
      <c r="EN2315" s="12"/>
      <c r="EO2315" s="12"/>
      <c r="EP2315" s="12"/>
      <c r="EQ2315" s="12"/>
      <c r="ER2315" s="12"/>
      <c r="ES2315" s="12"/>
      <c r="ET2315" s="12"/>
      <c r="EU2315" s="12"/>
      <c r="EV2315" s="12"/>
      <c r="EW2315" s="12"/>
      <c r="EX2315" s="12"/>
      <c r="EY2315" s="12"/>
      <c r="EZ2315" s="12"/>
      <c r="FA2315" s="12"/>
      <c r="FB2315" s="12"/>
      <c r="FC2315" s="12"/>
      <c r="FD2315" s="12"/>
      <c r="FE2315" s="12"/>
      <c r="FF2315" s="12"/>
      <c r="FG2315" s="12"/>
      <c r="FH2315" s="12"/>
      <c r="FI2315" s="12"/>
      <c r="FJ2315" s="12"/>
      <c r="FK2315" s="12"/>
      <c r="FL2315" s="12"/>
      <c r="FM2315" s="12"/>
      <c r="FN2315" s="12"/>
      <c r="FO2315" s="12"/>
      <c r="FP2315" s="12"/>
      <c r="FQ2315" s="12"/>
      <c r="FR2315" s="12"/>
      <c r="FS2315" s="12"/>
      <c r="FT2315" s="12"/>
      <c r="FU2315" s="12"/>
      <c r="FV2315" s="12"/>
      <c r="FW2315" s="12"/>
      <c r="FX2315" s="12"/>
      <c r="FY2315" s="12"/>
      <c r="FZ2315" s="12"/>
      <c r="GA2315" s="12"/>
      <c r="GB2315" s="12"/>
      <c r="GC2315" s="12"/>
      <c r="GD2315" s="12"/>
      <c r="GE2315" s="12"/>
      <c r="GF2315" s="12"/>
      <c r="GG2315" s="12"/>
      <c r="GH2315" s="12"/>
      <c r="GI2315" s="12"/>
      <c r="GJ2315" s="12"/>
      <c r="GK2315" s="12"/>
      <c r="GL2315" s="12"/>
      <c r="GM2315" s="12"/>
      <c r="GN2315" s="12"/>
      <c r="GO2315" s="12"/>
      <c r="GP2315" s="12"/>
      <c r="GQ2315" s="12"/>
      <c r="GR2315" s="12"/>
    </row>
    <row r="2316" spans="1:200" x14ac:dyDescent="0.2">
      <c r="A2316" s="79">
        <f t="shared" si="765"/>
        <v>45388</v>
      </c>
      <c r="B2316" s="80" t="str">
        <f t="shared" ca="1" si="766"/>
        <v>n.d</v>
      </c>
      <c r="C2316" s="81">
        <f t="shared" ca="1" si="767"/>
        <v>1136.6050237500001</v>
      </c>
      <c r="D2316" s="82">
        <f ca="1">IF(A2316&lt;$B$1,VLOOKUP(A2316,[1]DI!$A$4:$B$15000,2,FALSE),0)</f>
        <v>0</v>
      </c>
      <c r="E2316" s="81">
        <f t="shared" ca="1" si="768"/>
        <v>0</v>
      </c>
      <c r="F2316" s="83">
        <f t="shared" si="776"/>
        <v>1.1679999999999999</v>
      </c>
      <c r="G2316" s="84">
        <f t="shared" ca="1" si="769"/>
        <v>1</v>
      </c>
      <c r="H2316" s="81">
        <f ca="1">TRUNC(PRODUCT(G$10:G2315),15)</f>
        <v>1.40945772534528</v>
      </c>
      <c r="I2316" s="81">
        <f t="shared" ca="1" si="770"/>
        <v>1.40945772534528</v>
      </c>
      <c r="J2316" s="81">
        <f t="shared" ca="1" si="771"/>
        <v>1</v>
      </c>
      <c r="K2316" s="81">
        <f t="shared" ca="1" si="772"/>
        <v>0</v>
      </c>
      <c r="L2316" s="85">
        <f>IF(VLOOKUP(A2316,$U$12:$AD$125,8)=VLOOKUP(A2315,$U$12:$AD$125,8),0,VLOOKUP(A2316,U$12:$AD$125,8))</f>
        <v>0</v>
      </c>
      <c r="M2316" s="86">
        <f>IF(L2316&gt;0,VLOOKUP(L2316,T$12:$AC$125,7),0)</f>
        <v>0</v>
      </c>
      <c r="N2316" s="81">
        <f t="shared" si="777"/>
        <v>0</v>
      </c>
      <c r="O2316" s="81">
        <f t="shared" ca="1" si="773"/>
        <v>0</v>
      </c>
      <c r="P2316" s="87" t="str">
        <f t="shared" si="774"/>
        <v>A+J=</v>
      </c>
      <c r="Q2316" s="88">
        <f t="shared" si="775"/>
        <v>45406</v>
      </c>
      <c r="R2316" s="7"/>
      <c r="S2316" s="7"/>
      <c r="T2316" s="7"/>
      <c r="U2316" s="7"/>
      <c r="V2316" s="7"/>
      <c r="W2316" s="7"/>
      <c r="X2316" s="7"/>
      <c r="Y2316" s="7"/>
      <c r="Z2316" s="7"/>
      <c r="AA2316" s="7"/>
      <c r="AB2316" s="7"/>
      <c r="AC2316" s="7"/>
      <c r="AD2316" s="7"/>
      <c r="AE2316" s="7"/>
      <c r="AF2316" s="65"/>
      <c r="AG2316" s="9"/>
      <c r="AH2316" s="9"/>
      <c r="AI2316" s="4"/>
      <c r="AJ2316" s="10"/>
      <c r="AK2316" s="4"/>
      <c r="AL2316" s="65"/>
      <c r="AM2316" s="10"/>
      <c r="AN2316" s="9"/>
      <c r="AO2316" s="7"/>
      <c r="AP2316" s="11"/>
      <c r="AQ2316" s="9"/>
      <c r="AR2316" s="8"/>
      <c r="AS2316" s="65"/>
      <c r="AT2316" s="12"/>
      <c r="AU2316" s="12"/>
      <c r="AV2316" s="22"/>
      <c r="AW2316" s="12"/>
      <c r="AX2316" s="12"/>
      <c r="AY2316" s="12"/>
      <c r="AZ2316" s="12"/>
      <c r="BA2316" s="12"/>
      <c r="BB2316" s="12"/>
      <c r="BC2316" s="12"/>
      <c r="BD2316" s="12"/>
      <c r="BE2316" s="12"/>
      <c r="BF2316" s="12"/>
      <c r="BG2316" s="12"/>
      <c r="BH2316" s="12"/>
      <c r="BI2316" s="12"/>
      <c r="BJ2316" s="12"/>
      <c r="BK2316" s="12"/>
      <c r="BL2316" s="12"/>
      <c r="BM2316" s="12"/>
      <c r="BN2316" s="12"/>
      <c r="BO2316" s="12"/>
      <c r="BP2316" s="12"/>
      <c r="BQ2316" s="12"/>
      <c r="BR2316" s="12"/>
      <c r="BS2316" s="12"/>
      <c r="BT2316" s="12"/>
      <c r="BU2316" s="12"/>
      <c r="BV2316" s="12"/>
      <c r="BW2316" s="12"/>
      <c r="BX2316" s="12"/>
      <c r="BY2316" s="12"/>
      <c r="BZ2316" s="12"/>
      <c r="CA2316" s="12"/>
      <c r="CB2316" s="12"/>
      <c r="CC2316" s="12"/>
      <c r="CD2316" s="12"/>
      <c r="CE2316" s="12"/>
      <c r="CF2316" s="12"/>
      <c r="CG2316" s="12"/>
      <c r="CH2316" s="12"/>
      <c r="CI2316" s="12"/>
      <c r="CJ2316" s="12"/>
      <c r="CK2316" s="12"/>
      <c r="CL2316" s="12"/>
      <c r="CM2316" s="12"/>
      <c r="CN2316" s="12"/>
      <c r="CO2316" s="12"/>
      <c r="CP2316" s="12"/>
      <c r="CQ2316" s="12"/>
      <c r="CR2316" s="12"/>
      <c r="CS2316" s="12"/>
      <c r="CT2316" s="12"/>
      <c r="CU2316" s="12"/>
      <c r="CV2316" s="12"/>
      <c r="CW2316" s="12"/>
      <c r="CX2316" s="12"/>
      <c r="CY2316" s="12"/>
      <c r="CZ2316" s="12"/>
      <c r="DA2316" s="12"/>
      <c r="DB2316" s="12"/>
      <c r="DC2316" s="12"/>
      <c r="DD2316" s="12"/>
      <c r="DE2316" s="12"/>
      <c r="DF2316" s="12"/>
      <c r="DG2316" s="12"/>
      <c r="DH2316" s="12"/>
      <c r="DI2316" s="12"/>
      <c r="DJ2316" s="12"/>
      <c r="DK2316" s="12"/>
      <c r="DL2316" s="12"/>
      <c r="DM2316" s="12"/>
      <c r="DN2316" s="12"/>
      <c r="DO2316" s="12"/>
      <c r="DP2316" s="12"/>
      <c r="DQ2316" s="12"/>
      <c r="DR2316" s="12"/>
      <c r="DS2316" s="12"/>
      <c r="DT2316" s="12"/>
      <c r="DU2316" s="12"/>
      <c r="DV2316" s="12"/>
      <c r="DW2316" s="12"/>
      <c r="DX2316" s="12"/>
      <c r="DY2316" s="12"/>
      <c r="DZ2316" s="12"/>
      <c r="EA2316" s="12"/>
      <c r="EB2316" s="12"/>
      <c r="EC2316" s="12"/>
      <c r="ED2316" s="12"/>
      <c r="EE2316" s="12"/>
      <c r="EF2316" s="12"/>
      <c r="EG2316" s="12"/>
      <c r="EH2316" s="12"/>
      <c r="EI2316" s="12"/>
      <c r="EJ2316" s="12"/>
      <c r="EK2316" s="12"/>
      <c r="EL2316" s="12"/>
      <c r="EM2316" s="12"/>
      <c r="EN2316" s="12"/>
      <c r="EO2316" s="12"/>
      <c r="EP2316" s="12"/>
      <c r="EQ2316" s="12"/>
      <c r="ER2316" s="12"/>
      <c r="ES2316" s="12"/>
      <c r="ET2316" s="12"/>
      <c r="EU2316" s="12"/>
      <c r="EV2316" s="12"/>
      <c r="EW2316" s="12"/>
      <c r="EX2316" s="12"/>
      <c r="EY2316" s="12"/>
      <c r="EZ2316" s="12"/>
      <c r="FA2316" s="12"/>
      <c r="FB2316" s="12"/>
      <c r="FC2316" s="12"/>
      <c r="FD2316" s="12"/>
      <c r="FE2316" s="12"/>
      <c r="FF2316" s="12"/>
      <c r="FG2316" s="12"/>
      <c r="FH2316" s="12"/>
      <c r="FI2316" s="12"/>
      <c r="FJ2316" s="12"/>
      <c r="FK2316" s="12"/>
      <c r="FL2316" s="12"/>
      <c r="FM2316" s="12"/>
      <c r="FN2316" s="12"/>
      <c r="FO2316" s="12"/>
      <c r="FP2316" s="12"/>
      <c r="FQ2316" s="12"/>
      <c r="FR2316" s="12"/>
      <c r="FS2316" s="12"/>
      <c r="FT2316" s="12"/>
      <c r="FU2316" s="12"/>
      <c r="FV2316" s="12"/>
      <c r="FW2316" s="12"/>
      <c r="FX2316" s="12"/>
      <c r="FY2316" s="12"/>
      <c r="FZ2316" s="12"/>
      <c r="GA2316" s="12"/>
      <c r="GB2316" s="12"/>
      <c r="GC2316" s="12"/>
      <c r="GD2316" s="12"/>
      <c r="GE2316" s="12"/>
      <c r="GF2316" s="12"/>
      <c r="GG2316" s="12"/>
      <c r="GH2316" s="12"/>
      <c r="GI2316" s="12"/>
      <c r="GJ2316" s="12"/>
      <c r="GK2316" s="12"/>
      <c r="GL2316" s="12"/>
      <c r="GM2316" s="12"/>
      <c r="GN2316" s="12"/>
      <c r="GO2316" s="12"/>
      <c r="GP2316" s="12"/>
      <c r="GQ2316" s="12"/>
      <c r="GR2316" s="12"/>
    </row>
    <row r="2317" spans="1:200" x14ac:dyDescent="0.2">
      <c r="A2317" s="79">
        <f t="shared" si="765"/>
        <v>45389</v>
      </c>
      <c r="B2317" s="80" t="str">
        <f t="shared" ca="1" si="766"/>
        <v>n.d</v>
      </c>
      <c r="C2317" s="81">
        <f t="shared" ca="1" si="767"/>
        <v>1136.6050237500001</v>
      </c>
      <c r="D2317" s="82">
        <f ca="1">IF(A2317&lt;$B$1,VLOOKUP(A2317,[1]DI!$A$4:$B$15000,2,FALSE),0)</f>
        <v>0</v>
      </c>
      <c r="E2317" s="81">
        <f t="shared" ca="1" si="768"/>
        <v>0</v>
      </c>
      <c r="F2317" s="83">
        <f t="shared" si="776"/>
        <v>1.1679999999999999</v>
      </c>
      <c r="G2317" s="84">
        <f t="shared" ca="1" si="769"/>
        <v>1</v>
      </c>
      <c r="H2317" s="81">
        <f ca="1">TRUNC(PRODUCT(G$10:G2316),15)</f>
        <v>1.40945772534528</v>
      </c>
      <c r="I2317" s="81">
        <f t="shared" ca="1" si="770"/>
        <v>1.40945772534528</v>
      </c>
      <c r="J2317" s="81">
        <f t="shared" ca="1" si="771"/>
        <v>1</v>
      </c>
      <c r="K2317" s="81">
        <f t="shared" ca="1" si="772"/>
        <v>0</v>
      </c>
      <c r="L2317" s="85">
        <f>IF(VLOOKUP(A2317,$U$12:$AD$125,8)=VLOOKUP(A2316,$U$12:$AD$125,8),0,VLOOKUP(A2317,U$12:$AD$125,8))</f>
        <v>0</v>
      </c>
      <c r="M2317" s="86">
        <f>IF(L2317&gt;0,VLOOKUP(L2317,T$12:$AC$125,7),0)</f>
        <v>0</v>
      </c>
      <c r="N2317" s="81">
        <f t="shared" si="777"/>
        <v>0</v>
      </c>
      <c r="O2317" s="81">
        <f t="shared" ca="1" si="773"/>
        <v>0</v>
      </c>
      <c r="P2317" s="87" t="str">
        <f t="shared" si="774"/>
        <v>A+J=</v>
      </c>
      <c r="Q2317" s="88">
        <f t="shared" si="775"/>
        <v>45406</v>
      </c>
      <c r="R2317" s="7"/>
      <c r="S2317" s="7"/>
      <c r="T2317" s="7"/>
      <c r="U2317" s="7"/>
      <c r="V2317" s="7"/>
      <c r="W2317" s="7"/>
      <c r="X2317" s="7"/>
      <c r="Y2317" s="7"/>
      <c r="Z2317" s="7"/>
      <c r="AA2317" s="7"/>
      <c r="AB2317" s="7"/>
      <c r="AC2317" s="7"/>
      <c r="AD2317" s="7"/>
      <c r="AE2317" s="7"/>
      <c r="AF2317" s="65"/>
      <c r="AG2317" s="9"/>
      <c r="AH2317" s="9"/>
      <c r="AI2317" s="4"/>
      <c r="AJ2317" s="10"/>
      <c r="AK2317" s="4"/>
      <c r="AL2317" s="65"/>
      <c r="AM2317" s="10"/>
      <c r="AN2317" s="9"/>
      <c r="AO2317" s="7"/>
      <c r="AP2317" s="11"/>
      <c r="AQ2317" s="9"/>
      <c r="AR2317" s="8"/>
      <c r="AS2317" s="65"/>
      <c r="AT2317" s="12"/>
      <c r="AU2317" s="12"/>
      <c r="AV2317" s="22"/>
      <c r="AW2317" s="12"/>
      <c r="AX2317" s="12"/>
      <c r="AY2317" s="12"/>
      <c r="AZ2317" s="12"/>
      <c r="BA2317" s="12"/>
      <c r="BB2317" s="12"/>
      <c r="BC2317" s="12"/>
      <c r="BD2317" s="12"/>
      <c r="BE2317" s="12"/>
      <c r="BF2317" s="12"/>
      <c r="BG2317" s="12"/>
      <c r="BH2317" s="12"/>
      <c r="BI2317" s="12"/>
      <c r="BJ2317" s="12"/>
      <c r="BK2317" s="12"/>
      <c r="BL2317" s="12"/>
      <c r="BM2317" s="12"/>
      <c r="BN2317" s="12"/>
      <c r="BO2317" s="12"/>
      <c r="BP2317" s="12"/>
      <c r="BQ2317" s="12"/>
      <c r="BR2317" s="12"/>
      <c r="BS2317" s="12"/>
      <c r="BT2317" s="12"/>
      <c r="BU2317" s="12"/>
      <c r="BV2317" s="12"/>
      <c r="BW2317" s="12"/>
      <c r="BX2317" s="12"/>
      <c r="BY2317" s="12"/>
      <c r="BZ2317" s="12"/>
      <c r="CA2317" s="12"/>
      <c r="CB2317" s="12"/>
      <c r="CC2317" s="12"/>
      <c r="CD2317" s="12"/>
      <c r="CE2317" s="12"/>
      <c r="CF2317" s="12"/>
      <c r="CG2317" s="12"/>
      <c r="CH2317" s="12"/>
      <c r="CI2317" s="12"/>
      <c r="CJ2317" s="12"/>
      <c r="CK2317" s="12"/>
      <c r="CL2317" s="12"/>
      <c r="CM2317" s="12"/>
      <c r="CN2317" s="12"/>
      <c r="CO2317" s="12"/>
      <c r="CP2317" s="12"/>
      <c r="CQ2317" s="12"/>
      <c r="CR2317" s="12"/>
      <c r="CS2317" s="12"/>
      <c r="CT2317" s="12"/>
      <c r="CU2317" s="12"/>
      <c r="CV2317" s="12"/>
      <c r="CW2317" s="12"/>
      <c r="CX2317" s="12"/>
      <c r="CY2317" s="12"/>
      <c r="CZ2317" s="12"/>
      <c r="DA2317" s="12"/>
      <c r="DB2317" s="12"/>
      <c r="DC2317" s="12"/>
      <c r="DD2317" s="12"/>
      <c r="DE2317" s="12"/>
      <c r="DF2317" s="12"/>
      <c r="DG2317" s="12"/>
      <c r="DH2317" s="12"/>
      <c r="DI2317" s="12"/>
      <c r="DJ2317" s="12"/>
      <c r="DK2317" s="12"/>
      <c r="DL2317" s="12"/>
      <c r="DM2317" s="12"/>
      <c r="DN2317" s="12"/>
      <c r="DO2317" s="12"/>
      <c r="DP2317" s="12"/>
      <c r="DQ2317" s="12"/>
      <c r="DR2317" s="12"/>
      <c r="DS2317" s="12"/>
      <c r="DT2317" s="12"/>
      <c r="DU2317" s="12"/>
      <c r="DV2317" s="12"/>
      <c r="DW2317" s="12"/>
      <c r="DX2317" s="12"/>
      <c r="DY2317" s="12"/>
      <c r="DZ2317" s="12"/>
      <c r="EA2317" s="12"/>
      <c r="EB2317" s="12"/>
      <c r="EC2317" s="12"/>
      <c r="ED2317" s="12"/>
      <c r="EE2317" s="12"/>
      <c r="EF2317" s="12"/>
      <c r="EG2317" s="12"/>
      <c r="EH2317" s="12"/>
      <c r="EI2317" s="12"/>
      <c r="EJ2317" s="12"/>
      <c r="EK2317" s="12"/>
      <c r="EL2317" s="12"/>
      <c r="EM2317" s="12"/>
      <c r="EN2317" s="12"/>
      <c r="EO2317" s="12"/>
      <c r="EP2317" s="12"/>
      <c r="EQ2317" s="12"/>
      <c r="ER2317" s="12"/>
      <c r="ES2317" s="12"/>
      <c r="ET2317" s="12"/>
      <c r="EU2317" s="12"/>
      <c r="EV2317" s="12"/>
      <c r="EW2317" s="12"/>
      <c r="EX2317" s="12"/>
      <c r="EY2317" s="12"/>
      <c r="EZ2317" s="12"/>
      <c r="FA2317" s="12"/>
      <c r="FB2317" s="12"/>
      <c r="FC2317" s="12"/>
      <c r="FD2317" s="12"/>
      <c r="FE2317" s="12"/>
      <c r="FF2317" s="12"/>
      <c r="FG2317" s="12"/>
      <c r="FH2317" s="12"/>
      <c r="FI2317" s="12"/>
      <c r="FJ2317" s="12"/>
      <c r="FK2317" s="12"/>
      <c r="FL2317" s="12"/>
      <c r="FM2317" s="12"/>
      <c r="FN2317" s="12"/>
      <c r="FO2317" s="12"/>
      <c r="FP2317" s="12"/>
      <c r="FQ2317" s="12"/>
      <c r="FR2317" s="12"/>
      <c r="FS2317" s="12"/>
      <c r="FT2317" s="12"/>
      <c r="FU2317" s="12"/>
      <c r="FV2317" s="12"/>
      <c r="FW2317" s="12"/>
      <c r="FX2317" s="12"/>
      <c r="FY2317" s="12"/>
      <c r="FZ2317" s="12"/>
      <c r="GA2317" s="12"/>
      <c r="GB2317" s="12"/>
      <c r="GC2317" s="12"/>
      <c r="GD2317" s="12"/>
      <c r="GE2317" s="12"/>
      <c r="GF2317" s="12"/>
      <c r="GG2317" s="12"/>
      <c r="GH2317" s="12"/>
      <c r="GI2317" s="12"/>
      <c r="GJ2317" s="12"/>
      <c r="GK2317" s="12"/>
      <c r="GL2317" s="12"/>
      <c r="GM2317" s="12"/>
      <c r="GN2317" s="12"/>
      <c r="GO2317" s="12"/>
      <c r="GP2317" s="12"/>
      <c r="GQ2317" s="12"/>
      <c r="GR2317" s="12"/>
    </row>
    <row r="2318" spans="1:200" x14ac:dyDescent="0.2">
      <c r="A2318" s="79">
        <f t="shared" ref="A2318:A2381" si="778">(A2317+1)</f>
        <v>45390</v>
      </c>
      <c r="B2318" s="80" t="str">
        <f t="shared" ca="1" si="766"/>
        <v>n.d</v>
      </c>
      <c r="C2318" s="81">
        <f t="shared" ca="1" si="767"/>
        <v>1136.6050237500001</v>
      </c>
      <c r="D2318" s="82">
        <f ca="1">IF(A2318&lt;$B$1,VLOOKUP(A2318,[1]DI!$A$4:$B$15000,2,FALSE),0)</f>
        <v>0</v>
      </c>
      <c r="E2318" s="81">
        <f t="shared" ca="1" si="768"/>
        <v>0</v>
      </c>
      <c r="F2318" s="83">
        <f t="shared" si="776"/>
        <v>1.1679999999999999</v>
      </c>
      <c r="G2318" s="84">
        <f t="shared" ca="1" si="769"/>
        <v>1</v>
      </c>
      <c r="H2318" s="81">
        <f ca="1">TRUNC(PRODUCT(G$10:G2317),15)</f>
        <v>1.40945772534528</v>
      </c>
      <c r="I2318" s="81">
        <f t="shared" ca="1" si="770"/>
        <v>1.40945772534528</v>
      </c>
      <c r="J2318" s="81">
        <f t="shared" ca="1" si="771"/>
        <v>1</v>
      </c>
      <c r="K2318" s="81">
        <f t="shared" ca="1" si="772"/>
        <v>0</v>
      </c>
      <c r="L2318" s="85">
        <f>IF(VLOOKUP(A2318,$U$12:$AD$125,8)=VLOOKUP(A2317,$U$12:$AD$125,8),0,VLOOKUP(A2318,U$12:$AD$125,8))</f>
        <v>0</v>
      </c>
      <c r="M2318" s="86">
        <f>IF(L2318&gt;0,VLOOKUP(L2318,T$12:$AC$125,7),0)</f>
        <v>0</v>
      </c>
      <c r="N2318" s="81">
        <f t="shared" si="777"/>
        <v>0</v>
      </c>
      <c r="O2318" s="81">
        <f t="shared" ca="1" si="773"/>
        <v>0</v>
      </c>
      <c r="P2318" s="87" t="str">
        <f t="shared" si="774"/>
        <v>A+J=</v>
      </c>
      <c r="Q2318" s="88">
        <f t="shared" si="775"/>
        <v>45406</v>
      </c>
      <c r="R2318" s="7"/>
      <c r="S2318" s="7"/>
      <c r="T2318" s="7"/>
      <c r="U2318" s="7"/>
      <c r="V2318" s="7"/>
      <c r="W2318" s="7"/>
      <c r="X2318" s="7"/>
      <c r="Y2318" s="7"/>
      <c r="Z2318" s="7"/>
      <c r="AA2318" s="7"/>
      <c r="AB2318" s="7"/>
      <c r="AC2318" s="7"/>
      <c r="AD2318" s="7"/>
      <c r="AE2318" s="7"/>
      <c r="AF2318" s="65"/>
      <c r="AG2318" s="9"/>
      <c r="AH2318" s="9"/>
      <c r="AI2318" s="4"/>
      <c r="AJ2318" s="10"/>
      <c r="AK2318" s="4"/>
      <c r="AL2318" s="65"/>
      <c r="AM2318" s="10"/>
      <c r="AN2318" s="9"/>
      <c r="AO2318" s="7"/>
      <c r="AP2318" s="11"/>
      <c r="AQ2318" s="9"/>
      <c r="AR2318" s="8"/>
      <c r="AS2318" s="65"/>
      <c r="AT2318" s="12"/>
      <c r="AU2318" s="12"/>
      <c r="AV2318" s="22"/>
      <c r="AW2318" s="12"/>
      <c r="AX2318" s="12"/>
      <c r="AY2318" s="12"/>
      <c r="AZ2318" s="12"/>
      <c r="BA2318" s="12"/>
      <c r="BB2318" s="12"/>
      <c r="BC2318" s="12"/>
      <c r="BD2318" s="12"/>
      <c r="BE2318" s="12"/>
      <c r="BF2318" s="12"/>
      <c r="BG2318" s="12"/>
      <c r="BH2318" s="12"/>
      <c r="BI2318" s="12"/>
      <c r="BJ2318" s="12"/>
      <c r="BK2318" s="12"/>
      <c r="BL2318" s="12"/>
      <c r="BM2318" s="12"/>
      <c r="BN2318" s="12"/>
      <c r="BO2318" s="12"/>
      <c r="BP2318" s="12"/>
      <c r="BQ2318" s="12"/>
      <c r="BR2318" s="12"/>
      <c r="BS2318" s="12"/>
      <c r="BT2318" s="12"/>
      <c r="BU2318" s="12"/>
      <c r="BV2318" s="12"/>
      <c r="BW2318" s="12"/>
      <c r="BX2318" s="12"/>
      <c r="BY2318" s="12"/>
      <c r="BZ2318" s="12"/>
      <c r="CA2318" s="12"/>
      <c r="CB2318" s="12"/>
      <c r="CC2318" s="12"/>
      <c r="CD2318" s="12"/>
      <c r="CE2318" s="12"/>
      <c r="CF2318" s="12"/>
      <c r="CG2318" s="12"/>
      <c r="CH2318" s="12"/>
      <c r="CI2318" s="12"/>
      <c r="CJ2318" s="12"/>
      <c r="CK2318" s="12"/>
      <c r="CL2318" s="12"/>
      <c r="CM2318" s="12"/>
      <c r="CN2318" s="12"/>
      <c r="CO2318" s="12"/>
      <c r="CP2318" s="12"/>
      <c r="CQ2318" s="12"/>
      <c r="CR2318" s="12"/>
      <c r="CS2318" s="12"/>
      <c r="CT2318" s="12"/>
      <c r="CU2318" s="12"/>
      <c r="CV2318" s="12"/>
      <c r="CW2318" s="12"/>
      <c r="CX2318" s="12"/>
      <c r="CY2318" s="12"/>
      <c r="CZ2318" s="12"/>
      <c r="DA2318" s="12"/>
      <c r="DB2318" s="12"/>
      <c r="DC2318" s="12"/>
      <c r="DD2318" s="12"/>
      <c r="DE2318" s="12"/>
      <c r="DF2318" s="12"/>
      <c r="DG2318" s="12"/>
      <c r="DH2318" s="12"/>
      <c r="DI2318" s="12"/>
      <c r="DJ2318" s="12"/>
      <c r="DK2318" s="12"/>
      <c r="DL2318" s="12"/>
      <c r="DM2318" s="12"/>
      <c r="DN2318" s="12"/>
      <c r="DO2318" s="12"/>
      <c r="DP2318" s="12"/>
      <c r="DQ2318" s="12"/>
      <c r="DR2318" s="12"/>
      <c r="DS2318" s="12"/>
      <c r="DT2318" s="12"/>
      <c r="DU2318" s="12"/>
      <c r="DV2318" s="12"/>
      <c r="DW2318" s="12"/>
      <c r="DX2318" s="12"/>
      <c r="DY2318" s="12"/>
      <c r="DZ2318" s="12"/>
      <c r="EA2318" s="12"/>
      <c r="EB2318" s="12"/>
      <c r="EC2318" s="12"/>
      <c r="ED2318" s="12"/>
      <c r="EE2318" s="12"/>
      <c r="EF2318" s="12"/>
      <c r="EG2318" s="12"/>
      <c r="EH2318" s="12"/>
      <c r="EI2318" s="12"/>
      <c r="EJ2318" s="12"/>
      <c r="EK2318" s="12"/>
      <c r="EL2318" s="12"/>
      <c r="EM2318" s="12"/>
      <c r="EN2318" s="12"/>
      <c r="EO2318" s="12"/>
      <c r="EP2318" s="12"/>
      <c r="EQ2318" s="12"/>
      <c r="ER2318" s="12"/>
      <c r="ES2318" s="12"/>
      <c r="ET2318" s="12"/>
      <c r="EU2318" s="12"/>
      <c r="EV2318" s="12"/>
      <c r="EW2318" s="12"/>
      <c r="EX2318" s="12"/>
      <c r="EY2318" s="12"/>
      <c r="EZ2318" s="12"/>
      <c r="FA2318" s="12"/>
      <c r="FB2318" s="12"/>
      <c r="FC2318" s="12"/>
      <c r="FD2318" s="12"/>
      <c r="FE2318" s="12"/>
      <c r="FF2318" s="12"/>
      <c r="FG2318" s="12"/>
      <c r="FH2318" s="12"/>
      <c r="FI2318" s="12"/>
      <c r="FJ2318" s="12"/>
      <c r="FK2318" s="12"/>
      <c r="FL2318" s="12"/>
      <c r="FM2318" s="12"/>
      <c r="FN2318" s="12"/>
      <c r="FO2318" s="12"/>
      <c r="FP2318" s="12"/>
      <c r="FQ2318" s="12"/>
      <c r="FR2318" s="12"/>
      <c r="FS2318" s="12"/>
      <c r="FT2318" s="12"/>
      <c r="FU2318" s="12"/>
      <c r="FV2318" s="12"/>
      <c r="FW2318" s="12"/>
      <c r="FX2318" s="12"/>
      <c r="FY2318" s="12"/>
      <c r="FZ2318" s="12"/>
      <c r="GA2318" s="12"/>
      <c r="GB2318" s="12"/>
      <c r="GC2318" s="12"/>
      <c r="GD2318" s="12"/>
      <c r="GE2318" s="12"/>
      <c r="GF2318" s="12"/>
      <c r="GG2318" s="12"/>
      <c r="GH2318" s="12"/>
      <c r="GI2318" s="12"/>
      <c r="GJ2318" s="12"/>
      <c r="GK2318" s="12"/>
      <c r="GL2318" s="12"/>
      <c r="GM2318" s="12"/>
      <c r="GN2318" s="12"/>
      <c r="GO2318" s="12"/>
      <c r="GP2318" s="12"/>
      <c r="GQ2318" s="12"/>
      <c r="GR2318" s="12"/>
    </row>
    <row r="2319" spans="1:200" x14ac:dyDescent="0.2">
      <c r="A2319" s="79">
        <f t="shared" si="778"/>
        <v>45391</v>
      </c>
      <c r="B2319" s="80" t="str">
        <f t="shared" ca="1" si="766"/>
        <v>n.d</v>
      </c>
      <c r="C2319" s="81">
        <f t="shared" ca="1" si="767"/>
        <v>1136.6050237500001</v>
      </c>
      <c r="D2319" s="82">
        <f ca="1">IF(A2319&lt;$B$1,VLOOKUP(A2319,[1]DI!$A$4:$B$15000,2,FALSE),0)</f>
        <v>0</v>
      </c>
      <c r="E2319" s="81">
        <f t="shared" ca="1" si="768"/>
        <v>0</v>
      </c>
      <c r="F2319" s="83">
        <f t="shared" si="776"/>
        <v>1.1679999999999999</v>
      </c>
      <c r="G2319" s="84">
        <f t="shared" ca="1" si="769"/>
        <v>1</v>
      </c>
      <c r="H2319" s="81">
        <f ca="1">TRUNC(PRODUCT(G$10:G2318),15)</f>
        <v>1.40945772534528</v>
      </c>
      <c r="I2319" s="81">
        <f t="shared" ca="1" si="770"/>
        <v>1.40945772534528</v>
      </c>
      <c r="J2319" s="81">
        <f t="shared" ca="1" si="771"/>
        <v>1</v>
      </c>
      <c r="K2319" s="81">
        <f t="shared" ca="1" si="772"/>
        <v>0</v>
      </c>
      <c r="L2319" s="85">
        <f>IF(VLOOKUP(A2319,$U$12:$AD$125,8)=VLOOKUP(A2318,$U$12:$AD$125,8),0,VLOOKUP(A2319,U$12:$AD$125,8))</f>
        <v>0</v>
      </c>
      <c r="M2319" s="86">
        <f>IF(L2319&gt;0,VLOOKUP(L2319,T$12:$AC$125,7),0)</f>
        <v>0</v>
      </c>
      <c r="N2319" s="81">
        <f t="shared" si="777"/>
        <v>0</v>
      </c>
      <c r="O2319" s="81">
        <f t="shared" ca="1" si="773"/>
        <v>0</v>
      </c>
      <c r="P2319" s="87" t="str">
        <f t="shared" si="774"/>
        <v>A+J=</v>
      </c>
      <c r="Q2319" s="88">
        <f t="shared" si="775"/>
        <v>45406</v>
      </c>
      <c r="R2319" s="7"/>
      <c r="S2319" s="7"/>
      <c r="T2319" s="7"/>
      <c r="U2319" s="7"/>
      <c r="V2319" s="7"/>
      <c r="W2319" s="7"/>
      <c r="X2319" s="7"/>
      <c r="Y2319" s="7"/>
      <c r="Z2319" s="7"/>
      <c r="AA2319" s="7"/>
      <c r="AB2319" s="7"/>
      <c r="AC2319" s="7"/>
      <c r="AD2319" s="7"/>
      <c r="AE2319" s="7"/>
      <c r="AF2319" s="65"/>
      <c r="AG2319" s="9"/>
      <c r="AH2319" s="9"/>
      <c r="AI2319" s="4"/>
      <c r="AJ2319" s="10"/>
      <c r="AK2319" s="4"/>
      <c r="AL2319" s="65"/>
      <c r="AM2319" s="10"/>
      <c r="AN2319" s="9"/>
      <c r="AO2319" s="7"/>
      <c r="AP2319" s="11"/>
      <c r="AQ2319" s="9"/>
      <c r="AR2319" s="8"/>
      <c r="AS2319" s="65"/>
      <c r="AT2319" s="12"/>
      <c r="AU2319" s="12"/>
      <c r="AV2319" s="22"/>
      <c r="AW2319" s="12"/>
      <c r="AX2319" s="12"/>
      <c r="AY2319" s="12"/>
      <c r="AZ2319" s="12"/>
      <c r="BA2319" s="12"/>
      <c r="BB2319" s="12"/>
      <c r="BC2319" s="12"/>
      <c r="BD2319" s="12"/>
      <c r="BE2319" s="12"/>
      <c r="BF2319" s="12"/>
      <c r="BG2319" s="12"/>
      <c r="BH2319" s="12"/>
      <c r="BI2319" s="12"/>
      <c r="BJ2319" s="12"/>
      <c r="BK2319" s="12"/>
      <c r="BL2319" s="12"/>
      <c r="BM2319" s="12"/>
      <c r="BN2319" s="12"/>
      <c r="BO2319" s="12"/>
      <c r="BP2319" s="12"/>
      <c r="BQ2319" s="12"/>
      <c r="BR2319" s="12"/>
      <c r="BS2319" s="12"/>
      <c r="BT2319" s="12"/>
      <c r="BU2319" s="12"/>
      <c r="BV2319" s="12"/>
      <c r="BW2319" s="12"/>
      <c r="BX2319" s="12"/>
      <c r="BY2319" s="12"/>
      <c r="BZ2319" s="12"/>
      <c r="CA2319" s="12"/>
      <c r="CB2319" s="12"/>
      <c r="CC2319" s="12"/>
      <c r="CD2319" s="12"/>
      <c r="CE2319" s="12"/>
      <c r="CF2319" s="12"/>
      <c r="CG2319" s="12"/>
      <c r="CH2319" s="12"/>
      <c r="CI2319" s="12"/>
      <c r="CJ2319" s="12"/>
      <c r="CK2319" s="12"/>
      <c r="CL2319" s="12"/>
      <c r="CM2319" s="12"/>
      <c r="CN2319" s="12"/>
      <c r="CO2319" s="12"/>
      <c r="CP2319" s="12"/>
      <c r="CQ2319" s="12"/>
      <c r="CR2319" s="12"/>
      <c r="CS2319" s="12"/>
      <c r="CT2319" s="12"/>
      <c r="CU2319" s="12"/>
      <c r="CV2319" s="12"/>
      <c r="CW2319" s="12"/>
      <c r="CX2319" s="12"/>
      <c r="CY2319" s="12"/>
      <c r="CZ2319" s="12"/>
      <c r="DA2319" s="12"/>
      <c r="DB2319" s="12"/>
      <c r="DC2319" s="12"/>
      <c r="DD2319" s="12"/>
      <c r="DE2319" s="12"/>
      <c r="DF2319" s="12"/>
      <c r="DG2319" s="12"/>
      <c r="DH2319" s="12"/>
      <c r="DI2319" s="12"/>
      <c r="DJ2319" s="12"/>
      <c r="DK2319" s="12"/>
      <c r="DL2319" s="12"/>
      <c r="DM2319" s="12"/>
      <c r="DN2319" s="12"/>
      <c r="DO2319" s="12"/>
      <c r="DP2319" s="12"/>
      <c r="DQ2319" s="12"/>
      <c r="DR2319" s="12"/>
      <c r="DS2319" s="12"/>
      <c r="DT2319" s="12"/>
      <c r="DU2319" s="12"/>
      <c r="DV2319" s="12"/>
      <c r="DW2319" s="12"/>
      <c r="DX2319" s="12"/>
      <c r="DY2319" s="12"/>
      <c r="DZ2319" s="12"/>
      <c r="EA2319" s="12"/>
      <c r="EB2319" s="12"/>
      <c r="EC2319" s="12"/>
      <c r="ED2319" s="12"/>
      <c r="EE2319" s="12"/>
      <c r="EF2319" s="12"/>
      <c r="EG2319" s="12"/>
      <c r="EH2319" s="12"/>
      <c r="EI2319" s="12"/>
      <c r="EJ2319" s="12"/>
      <c r="EK2319" s="12"/>
      <c r="EL2319" s="12"/>
      <c r="EM2319" s="12"/>
      <c r="EN2319" s="12"/>
      <c r="EO2319" s="12"/>
      <c r="EP2319" s="12"/>
      <c r="EQ2319" s="12"/>
      <c r="ER2319" s="12"/>
      <c r="ES2319" s="12"/>
      <c r="ET2319" s="12"/>
      <c r="EU2319" s="12"/>
      <c r="EV2319" s="12"/>
      <c r="EW2319" s="12"/>
      <c r="EX2319" s="12"/>
      <c r="EY2319" s="12"/>
      <c r="EZ2319" s="12"/>
      <c r="FA2319" s="12"/>
      <c r="FB2319" s="12"/>
      <c r="FC2319" s="12"/>
      <c r="FD2319" s="12"/>
      <c r="FE2319" s="12"/>
      <c r="FF2319" s="12"/>
      <c r="FG2319" s="12"/>
      <c r="FH2319" s="12"/>
      <c r="FI2319" s="12"/>
      <c r="FJ2319" s="12"/>
      <c r="FK2319" s="12"/>
      <c r="FL2319" s="12"/>
      <c r="FM2319" s="12"/>
      <c r="FN2319" s="12"/>
      <c r="FO2319" s="12"/>
      <c r="FP2319" s="12"/>
      <c r="FQ2319" s="12"/>
      <c r="FR2319" s="12"/>
      <c r="FS2319" s="12"/>
      <c r="FT2319" s="12"/>
      <c r="FU2319" s="12"/>
      <c r="FV2319" s="12"/>
      <c r="FW2319" s="12"/>
      <c r="FX2319" s="12"/>
      <c r="FY2319" s="12"/>
      <c r="FZ2319" s="12"/>
      <c r="GA2319" s="12"/>
      <c r="GB2319" s="12"/>
      <c r="GC2319" s="12"/>
      <c r="GD2319" s="12"/>
      <c r="GE2319" s="12"/>
      <c r="GF2319" s="12"/>
      <c r="GG2319" s="12"/>
      <c r="GH2319" s="12"/>
      <c r="GI2319" s="12"/>
      <c r="GJ2319" s="12"/>
      <c r="GK2319" s="12"/>
      <c r="GL2319" s="12"/>
      <c r="GM2319" s="12"/>
      <c r="GN2319" s="12"/>
      <c r="GO2319" s="12"/>
      <c r="GP2319" s="12"/>
      <c r="GQ2319" s="12"/>
      <c r="GR2319" s="12"/>
    </row>
    <row r="2320" spans="1:200" x14ac:dyDescent="0.2">
      <c r="A2320" s="79">
        <f t="shared" si="778"/>
        <v>45392</v>
      </c>
      <c r="B2320" s="80" t="str">
        <f t="shared" ca="1" si="766"/>
        <v>n.d</v>
      </c>
      <c r="C2320" s="81">
        <f t="shared" ca="1" si="767"/>
        <v>1136.6050237500001</v>
      </c>
      <c r="D2320" s="82">
        <f ca="1">IF(A2320&lt;$B$1,VLOOKUP(A2320,[1]DI!$A$4:$B$15000,2,FALSE),0)</f>
        <v>0</v>
      </c>
      <c r="E2320" s="81">
        <f t="shared" ca="1" si="768"/>
        <v>0</v>
      </c>
      <c r="F2320" s="83">
        <f t="shared" si="776"/>
        <v>1.1679999999999999</v>
      </c>
      <c r="G2320" s="84">
        <f t="shared" ca="1" si="769"/>
        <v>1</v>
      </c>
      <c r="H2320" s="81">
        <f ca="1">TRUNC(PRODUCT(G$10:G2319),15)</f>
        <v>1.40945772534528</v>
      </c>
      <c r="I2320" s="81">
        <f t="shared" ca="1" si="770"/>
        <v>1.40945772534528</v>
      </c>
      <c r="J2320" s="81">
        <f t="shared" ca="1" si="771"/>
        <v>1</v>
      </c>
      <c r="K2320" s="81">
        <f t="shared" ca="1" si="772"/>
        <v>0</v>
      </c>
      <c r="L2320" s="85">
        <f>IF(VLOOKUP(A2320,$U$12:$AD$125,8)=VLOOKUP(A2319,$U$12:$AD$125,8),0,VLOOKUP(A2320,U$12:$AD$125,8))</f>
        <v>0</v>
      </c>
      <c r="M2320" s="86">
        <f>IF(L2320&gt;0,VLOOKUP(L2320,T$12:$AC$125,7),0)</f>
        <v>0</v>
      </c>
      <c r="N2320" s="81">
        <f t="shared" si="777"/>
        <v>0</v>
      </c>
      <c r="O2320" s="81">
        <f t="shared" ca="1" si="773"/>
        <v>0</v>
      </c>
      <c r="P2320" s="87" t="str">
        <f t="shared" si="774"/>
        <v>A+J=</v>
      </c>
      <c r="Q2320" s="88">
        <f t="shared" si="775"/>
        <v>45406</v>
      </c>
      <c r="R2320" s="7"/>
      <c r="S2320" s="7"/>
      <c r="T2320" s="7"/>
      <c r="U2320" s="7"/>
      <c r="V2320" s="7"/>
      <c r="W2320" s="7"/>
      <c r="X2320" s="7"/>
      <c r="Y2320" s="7"/>
      <c r="Z2320" s="7"/>
      <c r="AA2320" s="7"/>
      <c r="AB2320" s="7"/>
      <c r="AC2320" s="7"/>
      <c r="AD2320" s="7"/>
      <c r="AE2320" s="7"/>
      <c r="AF2320" s="65"/>
      <c r="AG2320" s="9"/>
      <c r="AH2320" s="9"/>
      <c r="AI2320" s="4"/>
      <c r="AJ2320" s="10"/>
      <c r="AK2320" s="4"/>
      <c r="AL2320" s="65"/>
      <c r="AM2320" s="10"/>
      <c r="AN2320" s="9"/>
      <c r="AO2320" s="7"/>
      <c r="AP2320" s="11"/>
      <c r="AQ2320" s="9"/>
      <c r="AR2320" s="8"/>
      <c r="AS2320" s="65"/>
      <c r="AT2320" s="12"/>
      <c r="AU2320" s="12"/>
      <c r="AV2320" s="22"/>
      <c r="AW2320" s="12"/>
      <c r="AX2320" s="12"/>
      <c r="AY2320" s="12"/>
      <c r="AZ2320" s="12"/>
      <c r="BA2320" s="12"/>
      <c r="BB2320" s="12"/>
      <c r="BC2320" s="12"/>
      <c r="BD2320" s="12"/>
      <c r="BE2320" s="12"/>
      <c r="BF2320" s="12"/>
      <c r="BG2320" s="12"/>
      <c r="BH2320" s="12"/>
      <c r="BI2320" s="12"/>
      <c r="BJ2320" s="12"/>
      <c r="BK2320" s="12"/>
      <c r="BL2320" s="12"/>
      <c r="BM2320" s="12"/>
      <c r="BN2320" s="12"/>
      <c r="BO2320" s="12"/>
      <c r="BP2320" s="12"/>
      <c r="BQ2320" s="12"/>
      <c r="BR2320" s="12"/>
      <c r="BS2320" s="12"/>
      <c r="BT2320" s="12"/>
      <c r="BU2320" s="12"/>
      <c r="BV2320" s="12"/>
      <c r="BW2320" s="12"/>
      <c r="BX2320" s="12"/>
      <c r="BY2320" s="12"/>
      <c r="BZ2320" s="12"/>
      <c r="CA2320" s="12"/>
      <c r="CB2320" s="12"/>
      <c r="CC2320" s="12"/>
      <c r="CD2320" s="12"/>
      <c r="CE2320" s="12"/>
      <c r="CF2320" s="12"/>
      <c r="CG2320" s="12"/>
      <c r="CH2320" s="12"/>
      <c r="CI2320" s="12"/>
      <c r="CJ2320" s="12"/>
      <c r="CK2320" s="12"/>
      <c r="CL2320" s="12"/>
      <c r="CM2320" s="12"/>
      <c r="CN2320" s="12"/>
      <c r="CO2320" s="12"/>
      <c r="CP2320" s="12"/>
      <c r="CQ2320" s="12"/>
      <c r="CR2320" s="12"/>
      <c r="CS2320" s="12"/>
      <c r="CT2320" s="12"/>
      <c r="CU2320" s="12"/>
      <c r="CV2320" s="12"/>
      <c r="CW2320" s="12"/>
      <c r="CX2320" s="12"/>
      <c r="CY2320" s="12"/>
      <c r="CZ2320" s="12"/>
      <c r="DA2320" s="12"/>
      <c r="DB2320" s="12"/>
      <c r="DC2320" s="12"/>
      <c r="DD2320" s="12"/>
      <c r="DE2320" s="12"/>
      <c r="DF2320" s="12"/>
      <c r="DG2320" s="12"/>
      <c r="DH2320" s="12"/>
      <c r="DI2320" s="12"/>
      <c r="DJ2320" s="12"/>
      <c r="DK2320" s="12"/>
      <c r="DL2320" s="12"/>
      <c r="DM2320" s="12"/>
      <c r="DN2320" s="12"/>
      <c r="DO2320" s="12"/>
      <c r="DP2320" s="12"/>
      <c r="DQ2320" s="12"/>
      <c r="DR2320" s="12"/>
      <c r="DS2320" s="12"/>
      <c r="DT2320" s="12"/>
      <c r="DU2320" s="12"/>
      <c r="DV2320" s="12"/>
      <c r="DW2320" s="12"/>
      <c r="DX2320" s="12"/>
      <c r="DY2320" s="12"/>
      <c r="DZ2320" s="12"/>
      <c r="EA2320" s="12"/>
      <c r="EB2320" s="12"/>
      <c r="EC2320" s="12"/>
      <c r="ED2320" s="12"/>
      <c r="EE2320" s="12"/>
      <c r="EF2320" s="12"/>
      <c r="EG2320" s="12"/>
      <c r="EH2320" s="12"/>
      <c r="EI2320" s="12"/>
      <c r="EJ2320" s="12"/>
      <c r="EK2320" s="12"/>
      <c r="EL2320" s="12"/>
      <c r="EM2320" s="12"/>
      <c r="EN2320" s="12"/>
      <c r="EO2320" s="12"/>
      <c r="EP2320" s="12"/>
      <c r="EQ2320" s="12"/>
      <c r="ER2320" s="12"/>
      <c r="ES2320" s="12"/>
      <c r="ET2320" s="12"/>
      <c r="EU2320" s="12"/>
      <c r="EV2320" s="12"/>
      <c r="EW2320" s="12"/>
      <c r="EX2320" s="12"/>
      <c r="EY2320" s="12"/>
      <c r="EZ2320" s="12"/>
      <c r="FA2320" s="12"/>
      <c r="FB2320" s="12"/>
      <c r="FC2320" s="12"/>
      <c r="FD2320" s="12"/>
      <c r="FE2320" s="12"/>
      <c r="FF2320" s="12"/>
      <c r="FG2320" s="12"/>
      <c r="FH2320" s="12"/>
      <c r="FI2320" s="12"/>
      <c r="FJ2320" s="12"/>
      <c r="FK2320" s="12"/>
      <c r="FL2320" s="12"/>
      <c r="FM2320" s="12"/>
      <c r="FN2320" s="12"/>
      <c r="FO2320" s="12"/>
      <c r="FP2320" s="12"/>
      <c r="FQ2320" s="12"/>
      <c r="FR2320" s="12"/>
      <c r="FS2320" s="12"/>
      <c r="FT2320" s="12"/>
      <c r="FU2320" s="12"/>
      <c r="FV2320" s="12"/>
      <c r="FW2320" s="12"/>
      <c r="FX2320" s="12"/>
      <c r="FY2320" s="12"/>
      <c r="FZ2320" s="12"/>
      <c r="GA2320" s="12"/>
      <c r="GB2320" s="12"/>
      <c r="GC2320" s="12"/>
      <c r="GD2320" s="12"/>
      <c r="GE2320" s="12"/>
      <c r="GF2320" s="12"/>
      <c r="GG2320" s="12"/>
      <c r="GH2320" s="12"/>
      <c r="GI2320" s="12"/>
      <c r="GJ2320" s="12"/>
      <c r="GK2320" s="12"/>
      <c r="GL2320" s="12"/>
      <c r="GM2320" s="12"/>
      <c r="GN2320" s="12"/>
      <c r="GO2320" s="12"/>
      <c r="GP2320" s="12"/>
      <c r="GQ2320" s="12"/>
      <c r="GR2320" s="12"/>
    </row>
    <row r="2321" spans="1:200" x14ac:dyDescent="0.2">
      <c r="A2321" s="79">
        <f t="shared" si="778"/>
        <v>45393</v>
      </c>
      <c r="B2321" s="80" t="str">
        <f t="shared" ca="1" si="766"/>
        <v>n.d</v>
      </c>
      <c r="C2321" s="81">
        <f t="shared" ca="1" si="767"/>
        <v>1136.6050237500001</v>
      </c>
      <c r="D2321" s="82">
        <f ca="1">IF(A2321&lt;$B$1,VLOOKUP(A2321,[1]DI!$A$4:$B$15000,2,FALSE),0)</f>
        <v>0</v>
      </c>
      <c r="E2321" s="81">
        <f t="shared" ca="1" si="768"/>
        <v>0</v>
      </c>
      <c r="F2321" s="83">
        <f t="shared" si="776"/>
        <v>1.1679999999999999</v>
      </c>
      <c r="G2321" s="84">
        <f t="shared" ca="1" si="769"/>
        <v>1</v>
      </c>
      <c r="H2321" s="81">
        <f ca="1">TRUNC(PRODUCT(G$10:G2320),15)</f>
        <v>1.40945772534528</v>
      </c>
      <c r="I2321" s="81">
        <f t="shared" ca="1" si="770"/>
        <v>1.40945772534528</v>
      </c>
      <c r="J2321" s="81">
        <f t="shared" ca="1" si="771"/>
        <v>1</v>
      </c>
      <c r="K2321" s="81">
        <f t="shared" ca="1" si="772"/>
        <v>0</v>
      </c>
      <c r="L2321" s="85">
        <f>IF(VLOOKUP(A2321,$U$12:$AD$125,8)=VLOOKUP(A2320,$U$12:$AD$125,8),0,VLOOKUP(A2321,U$12:$AD$125,8))</f>
        <v>0</v>
      </c>
      <c r="M2321" s="86">
        <f>IF(L2321&gt;0,VLOOKUP(L2321,T$12:$AC$125,7),0)</f>
        <v>0</v>
      </c>
      <c r="N2321" s="81">
        <f t="shared" si="777"/>
        <v>0</v>
      </c>
      <c r="O2321" s="81">
        <f t="shared" ca="1" si="773"/>
        <v>0</v>
      </c>
      <c r="P2321" s="87" t="str">
        <f t="shared" si="774"/>
        <v>A+J=</v>
      </c>
      <c r="Q2321" s="88">
        <f t="shared" si="775"/>
        <v>45406</v>
      </c>
      <c r="R2321" s="7"/>
      <c r="S2321" s="7"/>
      <c r="T2321" s="7"/>
      <c r="U2321" s="7"/>
      <c r="V2321" s="7"/>
      <c r="W2321" s="7"/>
      <c r="X2321" s="7"/>
      <c r="Y2321" s="7"/>
      <c r="Z2321" s="7"/>
      <c r="AA2321" s="7"/>
      <c r="AB2321" s="7"/>
      <c r="AC2321" s="7"/>
      <c r="AD2321" s="7"/>
      <c r="AE2321" s="7"/>
      <c r="AF2321" s="65"/>
      <c r="AG2321" s="9"/>
      <c r="AH2321" s="9"/>
      <c r="AI2321" s="4"/>
      <c r="AJ2321" s="10"/>
      <c r="AK2321" s="4"/>
      <c r="AL2321" s="65"/>
      <c r="AM2321" s="10"/>
      <c r="AN2321" s="9"/>
      <c r="AO2321" s="7"/>
      <c r="AP2321" s="11"/>
      <c r="AQ2321" s="9"/>
      <c r="AR2321" s="8"/>
      <c r="AS2321" s="65"/>
      <c r="AT2321" s="12"/>
      <c r="AU2321" s="12"/>
      <c r="AV2321" s="22"/>
      <c r="AW2321" s="12"/>
      <c r="AX2321" s="12"/>
      <c r="AY2321" s="12"/>
      <c r="AZ2321" s="12"/>
      <c r="BA2321" s="12"/>
      <c r="BB2321" s="12"/>
      <c r="BC2321" s="12"/>
      <c r="BD2321" s="12"/>
      <c r="BE2321" s="12"/>
      <c r="BF2321" s="12"/>
      <c r="BG2321" s="12"/>
      <c r="BH2321" s="12"/>
      <c r="BI2321" s="12"/>
      <c r="BJ2321" s="12"/>
      <c r="BK2321" s="12"/>
      <c r="BL2321" s="12"/>
      <c r="BM2321" s="12"/>
      <c r="BN2321" s="12"/>
      <c r="BO2321" s="12"/>
      <c r="BP2321" s="12"/>
      <c r="BQ2321" s="12"/>
      <c r="BR2321" s="12"/>
      <c r="BS2321" s="12"/>
      <c r="BT2321" s="12"/>
      <c r="BU2321" s="12"/>
      <c r="BV2321" s="12"/>
      <c r="BW2321" s="12"/>
      <c r="BX2321" s="12"/>
      <c r="BY2321" s="12"/>
      <c r="BZ2321" s="12"/>
      <c r="CA2321" s="12"/>
      <c r="CB2321" s="12"/>
      <c r="CC2321" s="12"/>
      <c r="CD2321" s="12"/>
      <c r="CE2321" s="12"/>
      <c r="CF2321" s="12"/>
      <c r="CG2321" s="12"/>
      <c r="CH2321" s="12"/>
      <c r="CI2321" s="12"/>
      <c r="CJ2321" s="12"/>
      <c r="CK2321" s="12"/>
      <c r="CL2321" s="12"/>
      <c r="CM2321" s="12"/>
      <c r="CN2321" s="12"/>
      <c r="CO2321" s="12"/>
      <c r="CP2321" s="12"/>
      <c r="CQ2321" s="12"/>
      <c r="CR2321" s="12"/>
      <c r="CS2321" s="12"/>
      <c r="CT2321" s="12"/>
      <c r="CU2321" s="12"/>
      <c r="CV2321" s="12"/>
      <c r="CW2321" s="12"/>
      <c r="CX2321" s="12"/>
      <c r="CY2321" s="12"/>
      <c r="CZ2321" s="12"/>
      <c r="DA2321" s="12"/>
      <c r="DB2321" s="12"/>
      <c r="DC2321" s="12"/>
      <c r="DD2321" s="12"/>
      <c r="DE2321" s="12"/>
      <c r="DF2321" s="12"/>
      <c r="DG2321" s="12"/>
      <c r="DH2321" s="12"/>
      <c r="DI2321" s="12"/>
      <c r="DJ2321" s="12"/>
      <c r="DK2321" s="12"/>
      <c r="DL2321" s="12"/>
      <c r="DM2321" s="12"/>
      <c r="DN2321" s="12"/>
      <c r="DO2321" s="12"/>
      <c r="DP2321" s="12"/>
      <c r="DQ2321" s="12"/>
      <c r="DR2321" s="12"/>
      <c r="DS2321" s="12"/>
      <c r="DT2321" s="12"/>
      <c r="DU2321" s="12"/>
      <c r="DV2321" s="12"/>
      <c r="DW2321" s="12"/>
      <c r="DX2321" s="12"/>
      <c r="DY2321" s="12"/>
      <c r="DZ2321" s="12"/>
      <c r="EA2321" s="12"/>
      <c r="EB2321" s="12"/>
      <c r="EC2321" s="12"/>
      <c r="ED2321" s="12"/>
      <c r="EE2321" s="12"/>
      <c r="EF2321" s="12"/>
      <c r="EG2321" s="12"/>
      <c r="EH2321" s="12"/>
      <c r="EI2321" s="12"/>
      <c r="EJ2321" s="12"/>
      <c r="EK2321" s="12"/>
      <c r="EL2321" s="12"/>
      <c r="EM2321" s="12"/>
      <c r="EN2321" s="12"/>
      <c r="EO2321" s="12"/>
      <c r="EP2321" s="12"/>
      <c r="EQ2321" s="12"/>
      <c r="ER2321" s="12"/>
      <c r="ES2321" s="12"/>
      <c r="ET2321" s="12"/>
      <c r="EU2321" s="12"/>
      <c r="EV2321" s="12"/>
      <c r="EW2321" s="12"/>
      <c r="EX2321" s="12"/>
      <c r="EY2321" s="12"/>
      <c r="EZ2321" s="12"/>
      <c r="FA2321" s="12"/>
      <c r="FB2321" s="12"/>
      <c r="FC2321" s="12"/>
      <c r="FD2321" s="12"/>
      <c r="FE2321" s="12"/>
      <c r="FF2321" s="12"/>
      <c r="FG2321" s="12"/>
      <c r="FH2321" s="12"/>
      <c r="FI2321" s="12"/>
      <c r="FJ2321" s="12"/>
      <c r="FK2321" s="12"/>
      <c r="FL2321" s="12"/>
      <c r="FM2321" s="12"/>
      <c r="FN2321" s="12"/>
      <c r="FO2321" s="12"/>
      <c r="FP2321" s="12"/>
      <c r="FQ2321" s="12"/>
      <c r="FR2321" s="12"/>
      <c r="FS2321" s="12"/>
      <c r="FT2321" s="12"/>
      <c r="FU2321" s="12"/>
      <c r="FV2321" s="12"/>
      <c r="FW2321" s="12"/>
      <c r="FX2321" s="12"/>
      <c r="FY2321" s="12"/>
      <c r="FZ2321" s="12"/>
      <c r="GA2321" s="12"/>
      <c r="GB2321" s="12"/>
      <c r="GC2321" s="12"/>
      <c r="GD2321" s="12"/>
      <c r="GE2321" s="12"/>
      <c r="GF2321" s="12"/>
      <c r="GG2321" s="12"/>
      <c r="GH2321" s="12"/>
      <c r="GI2321" s="12"/>
      <c r="GJ2321" s="12"/>
      <c r="GK2321" s="12"/>
      <c r="GL2321" s="12"/>
      <c r="GM2321" s="12"/>
      <c r="GN2321" s="12"/>
      <c r="GO2321" s="12"/>
      <c r="GP2321" s="12"/>
      <c r="GQ2321" s="12"/>
      <c r="GR2321" s="12"/>
    </row>
    <row r="2322" spans="1:200" x14ac:dyDescent="0.2">
      <c r="A2322" s="79">
        <f t="shared" si="778"/>
        <v>45394</v>
      </c>
      <c r="B2322" s="80" t="str">
        <f t="shared" ca="1" si="766"/>
        <v>n.d</v>
      </c>
      <c r="C2322" s="81">
        <f t="shared" ca="1" si="767"/>
        <v>1136.6050237500001</v>
      </c>
      <c r="D2322" s="82">
        <f ca="1">IF(A2322&lt;$B$1,VLOOKUP(A2322,[1]DI!$A$4:$B$15000,2,FALSE),0)</f>
        <v>0</v>
      </c>
      <c r="E2322" s="81">
        <f t="shared" ca="1" si="768"/>
        <v>0</v>
      </c>
      <c r="F2322" s="83">
        <f t="shared" si="776"/>
        <v>1.1679999999999999</v>
      </c>
      <c r="G2322" s="84">
        <f t="shared" ca="1" si="769"/>
        <v>1</v>
      </c>
      <c r="H2322" s="81">
        <f ca="1">TRUNC(PRODUCT(G$10:G2321),15)</f>
        <v>1.40945772534528</v>
      </c>
      <c r="I2322" s="81">
        <f t="shared" ca="1" si="770"/>
        <v>1.40945772534528</v>
      </c>
      <c r="J2322" s="81">
        <f t="shared" ca="1" si="771"/>
        <v>1</v>
      </c>
      <c r="K2322" s="81">
        <f t="shared" ca="1" si="772"/>
        <v>0</v>
      </c>
      <c r="L2322" s="85">
        <f>IF(VLOOKUP(A2322,$U$12:$AD$125,8)=VLOOKUP(A2321,$U$12:$AD$125,8),0,VLOOKUP(A2322,U$12:$AD$125,8))</f>
        <v>0</v>
      </c>
      <c r="M2322" s="86">
        <f>IF(L2322&gt;0,VLOOKUP(L2322,T$12:$AC$125,7),0)</f>
        <v>0</v>
      </c>
      <c r="N2322" s="81">
        <f t="shared" si="777"/>
        <v>0</v>
      </c>
      <c r="O2322" s="81">
        <f t="shared" ca="1" si="773"/>
        <v>0</v>
      </c>
      <c r="P2322" s="87" t="str">
        <f t="shared" si="774"/>
        <v>A+J=</v>
      </c>
      <c r="Q2322" s="88">
        <f t="shared" si="775"/>
        <v>45406</v>
      </c>
      <c r="R2322" s="7"/>
      <c r="S2322" s="7"/>
      <c r="T2322" s="7"/>
      <c r="U2322" s="7"/>
      <c r="V2322" s="7"/>
      <c r="W2322" s="7"/>
      <c r="X2322" s="7"/>
      <c r="Y2322" s="7"/>
      <c r="Z2322" s="7"/>
      <c r="AA2322" s="7"/>
      <c r="AB2322" s="7"/>
      <c r="AC2322" s="7"/>
      <c r="AD2322" s="7"/>
      <c r="AE2322" s="7"/>
      <c r="AF2322" s="65"/>
      <c r="AG2322" s="9"/>
      <c r="AH2322" s="9"/>
      <c r="AI2322" s="4"/>
      <c r="AJ2322" s="10"/>
      <c r="AK2322" s="4"/>
      <c r="AL2322" s="65"/>
      <c r="AM2322" s="10"/>
      <c r="AN2322" s="9"/>
      <c r="AO2322" s="7"/>
      <c r="AP2322" s="11"/>
      <c r="AQ2322" s="9"/>
      <c r="AR2322" s="8"/>
      <c r="AS2322" s="65"/>
      <c r="AT2322" s="12"/>
      <c r="AU2322" s="12"/>
      <c r="AV2322" s="22"/>
      <c r="AW2322" s="12"/>
      <c r="AX2322" s="12"/>
      <c r="AY2322" s="12"/>
      <c r="AZ2322" s="12"/>
      <c r="BA2322" s="12"/>
      <c r="BB2322" s="12"/>
      <c r="BC2322" s="12"/>
      <c r="BD2322" s="12"/>
      <c r="BE2322" s="12"/>
      <c r="BF2322" s="12"/>
      <c r="BG2322" s="12"/>
      <c r="BH2322" s="12"/>
      <c r="BI2322" s="12"/>
      <c r="BJ2322" s="12"/>
      <c r="BK2322" s="12"/>
      <c r="BL2322" s="12"/>
      <c r="BM2322" s="12"/>
      <c r="BN2322" s="12"/>
      <c r="BO2322" s="12"/>
      <c r="BP2322" s="12"/>
      <c r="BQ2322" s="12"/>
      <c r="BR2322" s="12"/>
      <c r="BS2322" s="12"/>
      <c r="BT2322" s="12"/>
      <c r="BU2322" s="12"/>
      <c r="BV2322" s="12"/>
      <c r="BW2322" s="12"/>
      <c r="BX2322" s="12"/>
      <c r="BY2322" s="12"/>
      <c r="BZ2322" s="12"/>
      <c r="CA2322" s="12"/>
      <c r="CB2322" s="12"/>
      <c r="CC2322" s="12"/>
      <c r="CD2322" s="12"/>
      <c r="CE2322" s="12"/>
      <c r="CF2322" s="12"/>
      <c r="CG2322" s="12"/>
      <c r="CH2322" s="12"/>
      <c r="CI2322" s="12"/>
      <c r="CJ2322" s="12"/>
      <c r="CK2322" s="12"/>
      <c r="CL2322" s="12"/>
      <c r="CM2322" s="12"/>
      <c r="CN2322" s="12"/>
      <c r="CO2322" s="12"/>
      <c r="CP2322" s="12"/>
      <c r="CQ2322" s="12"/>
      <c r="CR2322" s="12"/>
      <c r="CS2322" s="12"/>
      <c r="CT2322" s="12"/>
      <c r="CU2322" s="12"/>
      <c r="CV2322" s="12"/>
      <c r="CW2322" s="12"/>
      <c r="CX2322" s="12"/>
      <c r="CY2322" s="12"/>
      <c r="CZ2322" s="12"/>
      <c r="DA2322" s="12"/>
      <c r="DB2322" s="12"/>
      <c r="DC2322" s="12"/>
      <c r="DD2322" s="12"/>
      <c r="DE2322" s="12"/>
      <c r="DF2322" s="12"/>
      <c r="DG2322" s="12"/>
      <c r="DH2322" s="12"/>
      <c r="DI2322" s="12"/>
      <c r="DJ2322" s="12"/>
      <c r="DK2322" s="12"/>
      <c r="DL2322" s="12"/>
      <c r="DM2322" s="12"/>
      <c r="DN2322" s="12"/>
      <c r="DO2322" s="12"/>
      <c r="DP2322" s="12"/>
      <c r="DQ2322" s="12"/>
      <c r="DR2322" s="12"/>
      <c r="DS2322" s="12"/>
      <c r="DT2322" s="12"/>
      <c r="DU2322" s="12"/>
      <c r="DV2322" s="12"/>
      <c r="DW2322" s="12"/>
      <c r="DX2322" s="12"/>
      <c r="DY2322" s="12"/>
      <c r="DZ2322" s="12"/>
      <c r="EA2322" s="12"/>
      <c r="EB2322" s="12"/>
      <c r="EC2322" s="12"/>
      <c r="ED2322" s="12"/>
      <c r="EE2322" s="12"/>
      <c r="EF2322" s="12"/>
      <c r="EG2322" s="12"/>
      <c r="EH2322" s="12"/>
      <c r="EI2322" s="12"/>
      <c r="EJ2322" s="12"/>
      <c r="EK2322" s="12"/>
      <c r="EL2322" s="12"/>
      <c r="EM2322" s="12"/>
      <c r="EN2322" s="12"/>
      <c r="EO2322" s="12"/>
      <c r="EP2322" s="12"/>
      <c r="EQ2322" s="12"/>
      <c r="ER2322" s="12"/>
      <c r="ES2322" s="12"/>
      <c r="ET2322" s="12"/>
      <c r="EU2322" s="12"/>
      <c r="EV2322" s="12"/>
      <c r="EW2322" s="12"/>
      <c r="EX2322" s="12"/>
      <c r="EY2322" s="12"/>
      <c r="EZ2322" s="12"/>
      <c r="FA2322" s="12"/>
      <c r="FB2322" s="12"/>
      <c r="FC2322" s="12"/>
      <c r="FD2322" s="12"/>
      <c r="FE2322" s="12"/>
      <c r="FF2322" s="12"/>
      <c r="FG2322" s="12"/>
      <c r="FH2322" s="12"/>
      <c r="FI2322" s="12"/>
      <c r="FJ2322" s="12"/>
      <c r="FK2322" s="12"/>
      <c r="FL2322" s="12"/>
      <c r="FM2322" s="12"/>
      <c r="FN2322" s="12"/>
      <c r="FO2322" s="12"/>
      <c r="FP2322" s="12"/>
      <c r="FQ2322" s="12"/>
      <c r="FR2322" s="12"/>
      <c r="FS2322" s="12"/>
      <c r="FT2322" s="12"/>
      <c r="FU2322" s="12"/>
      <c r="FV2322" s="12"/>
      <c r="FW2322" s="12"/>
      <c r="FX2322" s="12"/>
      <c r="FY2322" s="12"/>
      <c r="FZ2322" s="12"/>
      <c r="GA2322" s="12"/>
      <c r="GB2322" s="12"/>
      <c r="GC2322" s="12"/>
      <c r="GD2322" s="12"/>
      <c r="GE2322" s="12"/>
      <c r="GF2322" s="12"/>
      <c r="GG2322" s="12"/>
      <c r="GH2322" s="12"/>
      <c r="GI2322" s="12"/>
      <c r="GJ2322" s="12"/>
      <c r="GK2322" s="12"/>
      <c r="GL2322" s="12"/>
      <c r="GM2322" s="12"/>
      <c r="GN2322" s="12"/>
      <c r="GO2322" s="12"/>
      <c r="GP2322" s="12"/>
      <c r="GQ2322" s="12"/>
      <c r="GR2322" s="12"/>
    </row>
    <row r="2323" spans="1:200" x14ac:dyDescent="0.2">
      <c r="A2323" s="79">
        <f t="shared" si="778"/>
        <v>45395</v>
      </c>
      <c r="B2323" s="80" t="str">
        <f t="shared" ref="B2323:B2349" ca="1" si="779">IF(A2323&lt;=TODAY(),C2323+K2323,IF(AND(A2323&gt;TODAY(),A2323&lt;=$B$1),IF(VLOOKUP(TODAY(),$A$10:$D$5000,4,FALSE)=0,"n.d",C2323+K2323),"n.d"))</f>
        <v>n.d</v>
      </c>
      <c r="C2323" s="81">
        <f t="shared" ref="C2323:C2349" ca="1" si="780">TRUNC(C2322-N2322,8)</f>
        <v>1136.6050237500001</v>
      </c>
      <c r="D2323" s="82">
        <f ca="1">IF(A2323&lt;$B$1,VLOOKUP(A2323,[1]DI!$A$4:$B$15000,2,FALSE),0)</f>
        <v>0</v>
      </c>
      <c r="E2323" s="81">
        <f t="shared" ref="E2323:E2349" ca="1" si="781">ROUND((((1+D2323)^(1/252)-1)),8)</f>
        <v>0</v>
      </c>
      <c r="F2323" s="83">
        <f t="shared" si="776"/>
        <v>1.1679999999999999</v>
      </c>
      <c r="G2323" s="84">
        <f t="shared" ref="G2323:G2349" ca="1" si="782">TRUNC((1+(E2323*F2323)),15)</f>
        <v>1</v>
      </c>
      <c r="H2323" s="81">
        <f ca="1">TRUNC(PRODUCT(G$10:G2322),15)</f>
        <v>1.40945772534528</v>
      </c>
      <c r="I2323" s="81">
        <f t="shared" ref="I2323:I2349" ca="1" si="783">IF(OR(L2322&gt;0,L2322="E"),H2322,I2322)</f>
        <v>1.40945772534528</v>
      </c>
      <c r="J2323" s="81">
        <f t="shared" ref="J2323:J2349" ca="1" si="784">ROUND(TRUNC(H2323/I2323,15),8)</f>
        <v>1</v>
      </c>
      <c r="K2323" s="81">
        <f t="shared" ref="K2323:K2349" ca="1" si="785">TRUNC((C2323*(J2323-1)),8)</f>
        <v>0</v>
      </c>
      <c r="L2323" s="85">
        <f>IF(VLOOKUP(A2323,$U$12:$AD$125,8)=VLOOKUP(A2322,$U$12:$AD$125,8),0,VLOOKUP(A2323,U$12:$AD$125,8))</f>
        <v>0</v>
      </c>
      <c r="M2323" s="86">
        <f>IF(L2323&gt;0,VLOOKUP(L2323,T$12:$AC$125,7),0)</f>
        <v>0</v>
      </c>
      <c r="N2323" s="81">
        <f t="shared" si="777"/>
        <v>0</v>
      </c>
      <c r="O2323" s="81">
        <f t="shared" ref="O2323:O2349" ca="1" si="786">(K2323+N2323)</f>
        <v>0</v>
      </c>
      <c r="P2323" s="87" t="str">
        <f t="shared" ref="P2323:P2349" si="787">IF(L2322&gt;0,VLOOKUP(A2322,$U$12:$AD$125,9),P2322)</f>
        <v>A+J=</v>
      </c>
      <c r="Q2323" s="88">
        <f t="shared" ref="Q2323:Q2349" si="788">IF(L2322&gt;0,VLOOKUP(A2322,$U$12:$AD$125,10),Q2322)</f>
        <v>45406</v>
      </c>
      <c r="R2323" s="7"/>
      <c r="S2323" s="7"/>
      <c r="T2323" s="7"/>
      <c r="U2323" s="7"/>
      <c r="V2323" s="7"/>
      <c r="W2323" s="7"/>
      <c r="X2323" s="7"/>
      <c r="Y2323" s="7"/>
      <c r="Z2323" s="7"/>
      <c r="AA2323" s="7"/>
      <c r="AB2323" s="7"/>
      <c r="AC2323" s="7"/>
      <c r="AD2323" s="7"/>
      <c r="AE2323" s="7"/>
      <c r="AF2323" s="65"/>
      <c r="AG2323" s="9"/>
      <c r="AH2323" s="9"/>
      <c r="AI2323" s="4"/>
      <c r="AJ2323" s="10"/>
      <c r="AK2323" s="4"/>
      <c r="AL2323" s="65"/>
      <c r="AM2323" s="10"/>
      <c r="AN2323" s="9"/>
      <c r="AO2323" s="7"/>
      <c r="AP2323" s="11"/>
      <c r="AQ2323" s="9"/>
      <c r="AR2323" s="8"/>
      <c r="AS2323" s="65"/>
      <c r="AT2323" s="12"/>
      <c r="AU2323" s="12"/>
      <c r="AV2323" s="22"/>
      <c r="AW2323" s="12"/>
      <c r="AX2323" s="12"/>
      <c r="AY2323" s="12"/>
      <c r="AZ2323" s="12"/>
      <c r="BA2323" s="12"/>
      <c r="BB2323" s="12"/>
      <c r="BC2323" s="12"/>
      <c r="BD2323" s="12"/>
      <c r="BE2323" s="12"/>
      <c r="BF2323" s="12"/>
      <c r="BG2323" s="12"/>
      <c r="BH2323" s="12"/>
      <c r="BI2323" s="12"/>
      <c r="BJ2323" s="12"/>
      <c r="BK2323" s="12"/>
      <c r="BL2323" s="12"/>
      <c r="BM2323" s="12"/>
      <c r="BN2323" s="12"/>
      <c r="BO2323" s="12"/>
      <c r="BP2323" s="12"/>
      <c r="BQ2323" s="12"/>
      <c r="BR2323" s="12"/>
      <c r="BS2323" s="12"/>
      <c r="BT2323" s="12"/>
      <c r="BU2323" s="12"/>
      <c r="BV2323" s="12"/>
      <c r="BW2323" s="12"/>
      <c r="BX2323" s="12"/>
      <c r="BY2323" s="12"/>
      <c r="BZ2323" s="12"/>
      <c r="CA2323" s="12"/>
      <c r="CB2323" s="12"/>
      <c r="CC2323" s="12"/>
      <c r="CD2323" s="12"/>
      <c r="CE2323" s="12"/>
      <c r="CF2323" s="12"/>
      <c r="CG2323" s="12"/>
      <c r="CH2323" s="12"/>
      <c r="CI2323" s="12"/>
      <c r="CJ2323" s="12"/>
      <c r="CK2323" s="12"/>
      <c r="CL2323" s="12"/>
      <c r="CM2323" s="12"/>
      <c r="CN2323" s="12"/>
      <c r="CO2323" s="12"/>
      <c r="CP2323" s="12"/>
      <c r="CQ2323" s="12"/>
      <c r="CR2323" s="12"/>
      <c r="CS2323" s="12"/>
      <c r="CT2323" s="12"/>
      <c r="CU2323" s="12"/>
      <c r="CV2323" s="12"/>
      <c r="CW2323" s="12"/>
      <c r="CX2323" s="12"/>
      <c r="CY2323" s="12"/>
      <c r="CZ2323" s="12"/>
      <c r="DA2323" s="12"/>
      <c r="DB2323" s="12"/>
      <c r="DC2323" s="12"/>
      <c r="DD2323" s="12"/>
      <c r="DE2323" s="12"/>
      <c r="DF2323" s="12"/>
      <c r="DG2323" s="12"/>
      <c r="DH2323" s="12"/>
      <c r="DI2323" s="12"/>
      <c r="DJ2323" s="12"/>
      <c r="DK2323" s="12"/>
      <c r="DL2323" s="12"/>
      <c r="DM2323" s="12"/>
      <c r="DN2323" s="12"/>
      <c r="DO2323" s="12"/>
      <c r="DP2323" s="12"/>
      <c r="DQ2323" s="12"/>
      <c r="DR2323" s="12"/>
      <c r="DS2323" s="12"/>
      <c r="DT2323" s="12"/>
      <c r="DU2323" s="12"/>
      <c r="DV2323" s="12"/>
      <c r="DW2323" s="12"/>
      <c r="DX2323" s="12"/>
      <c r="DY2323" s="12"/>
      <c r="DZ2323" s="12"/>
      <c r="EA2323" s="12"/>
      <c r="EB2323" s="12"/>
      <c r="EC2323" s="12"/>
      <c r="ED2323" s="12"/>
      <c r="EE2323" s="12"/>
      <c r="EF2323" s="12"/>
      <c r="EG2323" s="12"/>
      <c r="EH2323" s="12"/>
      <c r="EI2323" s="12"/>
      <c r="EJ2323" s="12"/>
      <c r="EK2323" s="12"/>
      <c r="EL2323" s="12"/>
      <c r="EM2323" s="12"/>
      <c r="EN2323" s="12"/>
      <c r="EO2323" s="12"/>
      <c r="EP2323" s="12"/>
      <c r="EQ2323" s="12"/>
      <c r="ER2323" s="12"/>
      <c r="ES2323" s="12"/>
      <c r="ET2323" s="12"/>
      <c r="EU2323" s="12"/>
      <c r="EV2323" s="12"/>
      <c r="EW2323" s="12"/>
      <c r="EX2323" s="12"/>
      <c r="EY2323" s="12"/>
      <c r="EZ2323" s="12"/>
      <c r="FA2323" s="12"/>
      <c r="FB2323" s="12"/>
      <c r="FC2323" s="12"/>
      <c r="FD2323" s="12"/>
      <c r="FE2323" s="12"/>
      <c r="FF2323" s="12"/>
      <c r="FG2323" s="12"/>
      <c r="FH2323" s="12"/>
      <c r="FI2323" s="12"/>
      <c r="FJ2323" s="12"/>
      <c r="FK2323" s="12"/>
      <c r="FL2323" s="12"/>
      <c r="FM2323" s="12"/>
      <c r="FN2323" s="12"/>
      <c r="FO2323" s="12"/>
      <c r="FP2323" s="12"/>
      <c r="FQ2323" s="12"/>
      <c r="FR2323" s="12"/>
      <c r="FS2323" s="12"/>
      <c r="FT2323" s="12"/>
      <c r="FU2323" s="12"/>
      <c r="FV2323" s="12"/>
      <c r="FW2323" s="12"/>
      <c r="FX2323" s="12"/>
      <c r="FY2323" s="12"/>
      <c r="FZ2323" s="12"/>
      <c r="GA2323" s="12"/>
      <c r="GB2323" s="12"/>
      <c r="GC2323" s="12"/>
      <c r="GD2323" s="12"/>
      <c r="GE2323" s="12"/>
      <c r="GF2323" s="12"/>
      <c r="GG2323" s="12"/>
      <c r="GH2323" s="12"/>
      <c r="GI2323" s="12"/>
      <c r="GJ2323" s="12"/>
      <c r="GK2323" s="12"/>
      <c r="GL2323" s="12"/>
      <c r="GM2323" s="12"/>
      <c r="GN2323" s="12"/>
      <c r="GO2323" s="12"/>
      <c r="GP2323" s="12"/>
      <c r="GQ2323" s="12"/>
      <c r="GR2323" s="12"/>
    </row>
    <row r="2324" spans="1:200" x14ac:dyDescent="0.2">
      <c r="A2324" s="79">
        <f t="shared" si="778"/>
        <v>45396</v>
      </c>
      <c r="B2324" s="80" t="str">
        <f t="shared" ca="1" si="779"/>
        <v>n.d</v>
      </c>
      <c r="C2324" s="81">
        <f t="shared" ca="1" si="780"/>
        <v>1136.6050237500001</v>
      </c>
      <c r="D2324" s="82">
        <f ca="1">IF(A2324&lt;$B$1,VLOOKUP(A2324,[1]DI!$A$4:$B$15000,2,FALSE),0)</f>
        <v>0</v>
      </c>
      <c r="E2324" s="81">
        <f t="shared" ca="1" si="781"/>
        <v>0</v>
      </c>
      <c r="F2324" s="83">
        <f t="shared" si="776"/>
        <v>1.1679999999999999</v>
      </c>
      <c r="G2324" s="84">
        <f t="shared" ca="1" si="782"/>
        <v>1</v>
      </c>
      <c r="H2324" s="81">
        <f ca="1">TRUNC(PRODUCT(G$10:G2323),15)</f>
        <v>1.40945772534528</v>
      </c>
      <c r="I2324" s="81">
        <f t="shared" ca="1" si="783"/>
        <v>1.40945772534528</v>
      </c>
      <c r="J2324" s="81">
        <f t="shared" ca="1" si="784"/>
        <v>1</v>
      </c>
      <c r="K2324" s="81">
        <f t="shared" ca="1" si="785"/>
        <v>0</v>
      </c>
      <c r="L2324" s="85">
        <f>IF(VLOOKUP(A2324,$U$12:$AD$125,8)=VLOOKUP(A2323,$U$12:$AD$125,8),0,VLOOKUP(A2324,U$12:$AD$125,8))</f>
        <v>0</v>
      </c>
      <c r="M2324" s="86">
        <f>IF(L2324&gt;0,VLOOKUP(L2324,T$12:$AC$125,7),0)</f>
        <v>0</v>
      </c>
      <c r="N2324" s="81">
        <f t="shared" si="777"/>
        <v>0</v>
      </c>
      <c r="O2324" s="81">
        <f t="shared" ca="1" si="786"/>
        <v>0</v>
      </c>
      <c r="P2324" s="87" t="str">
        <f t="shared" si="787"/>
        <v>A+J=</v>
      </c>
      <c r="Q2324" s="88">
        <f t="shared" si="788"/>
        <v>45406</v>
      </c>
      <c r="R2324" s="7"/>
      <c r="S2324" s="7"/>
      <c r="T2324" s="7"/>
      <c r="U2324" s="7"/>
      <c r="V2324" s="7"/>
      <c r="W2324" s="7"/>
      <c r="X2324" s="7"/>
      <c r="Y2324" s="7"/>
      <c r="Z2324" s="7"/>
      <c r="AA2324" s="7"/>
      <c r="AB2324" s="7"/>
      <c r="AC2324" s="7"/>
      <c r="AD2324" s="7"/>
      <c r="AE2324" s="7"/>
      <c r="AF2324" s="65"/>
      <c r="AG2324" s="9"/>
      <c r="AH2324" s="9"/>
      <c r="AI2324" s="4"/>
      <c r="AJ2324" s="10"/>
      <c r="AK2324" s="4"/>
      <c r="AL2324" s="65"/>
      <c r="AM2324" s="10"/>
      <c r="AN2324" s="9"/>
      <c r="AO2324" s="7"/>
      <c r="AP2324" s="11"/>
      <c r="AQ2324" s="9"/>
      <c r="AR2324" s="8"/>
      <c r="AS2324" s="65"/>
      <c r="AT2324" s="12"/>
      <c r="AU2324" s="12"/>
      <c r="AV2324" s="22"/>
      <c r="AW2324" s="12"/>
      <c r="AX2324" s="12"/>
      <c r="AY2324" s="12"/>
      <c r="AZ2324" s="12"/>
      <c r="BA2324" s="12"/>
      <c r="BB2324" s="12"/>
      <c r="BC2324" s="12"/>
      <c r="BD2324" s="12"/>
      <c r="BE2324" s="12"/>
      <c r="BF2324" s="12"/>
      <c r="BG2324" s="12"/>
      <c r="BH2324" s="12"/>
      <c r="BI2324" s="12"/>
      <c r="BJ2324" s="12"/>
      <c r="BK2324" s="12"/>
      <c r="BL2324" s="12"/>
      <c r="BM2324" s="12"/>
      <c r="BN2324" s="12"/>
      <c r="BO2324" s="12"/>
      <c r="BP2324" s="12"/>
      <c r="BQ2324" s="12"/>
      <c r="BR2324" s="12"/>
      <c r="BS2324" s="12"/>
      <c r="BT2324" s="12"/>
      <c r="BU2324" s="12"/>
      <c r="BV2324" s="12"/>
      <c r="BW2324" s="12"/>
      <c r="BX2324" s="12"/>
      <c r="BY2324" s="12"/>
      <c r="BZ2324" s="12"/>
      <c r="CA2324" s="12"/>
      <c r="CB2324" s="12"/>
      <c r="CC2324" s="12"/>
      <c r="CD2324" s="12"/>
      <c r="CE2324" s="12"/>
      <c r="CF2324" s="12"/>
      <c r="CG2324" s="12"/>
      <c r="CH2324" s="12"/>
      <c r="CI2324" s="12"/>
      <c r="CJ2324" s="12"/>
      <c r="CK2324" s="12"/>
      <c r="CL2324" s="12"/>
      <c r="CM2324" s="12"/>
      <c r="CN2324" s="12"/>
      <c r="CO2324" s="12"/>
      <c r="CP2324" s="12"/>
      <c r="CQ2324" s="12"/>
      <c r="CR2324" s="12"/>
      <c r="CS2324" s="12"/>
      <c r="CT2324" s="12"/>
      <c r="CU2324" s="12"/>
      <c r="CV2324" s="12"/>
      <c r="CW2324" s="12"/>
      <c r="CX2324" s="12"/>
      <c r="CY2324" s="12"/>
      <c r="CZ2324" s="12"/>
      <c r="DA2324" s="12"/>
      <c r="DB2324" s="12"/>
      <c r="DC2324" s="12"/>
      <c r="DD2324" s="12"/>
      <c r="DE2324" s="12"/>
      <c r="DF2324" s="12"/>
      <c r="DG2324" s="12"/>
      <c r="DH2324" s="12"/>
      <c r="DI2324" s="12"/>
      <c r="DJ2324" s="12"/>
      <c r="DK2324" s="12"/>
      <c r="DL2324" s="12"/>
      <c r="DM2324" s="12"/>
      <c r="DN2324" s="12"/>
      <c r="DO2324" s="12"/>
      <c r="DP2324" s="12"/>
      <c r="DQ2324" s="12"/>
      <c r="DR2324" s="12"/>
      <c r="DS2324" s="12"/>
      <c r="DT2324" s="12"/>
      <c r="DU2324" s="12"/>
      <c r="DV2324" s="12"/>
      <c r="DW2324" s="12"/>
      <c r="DX2324" s="12"/>
      <c r="DY2324" s="12"/>
      <c r="DZ2324" s="12"/>
      <c r="EA2324" s="12"/>
      <c r="EB2324" s="12"/>
      <c r="EC2324" s="12"/>
      <c r="ED2324" s="12"/>
      <c r="EE2324" s="12"/>
      <c r="EF2324" s="12"/>
      <c r="EG2324" s="12"/>
      <c r="EH2324" s="12"/>
      <c r="EI2324" s="12"/>
      <c r="EJ2324" s="12"/>
      <c r="EK2324" s="12"/>
      <c r="EL2324" s="12"/>
      <c r="EM2324" s="12"/>
      <c r="EN2324" s="12"/>
      <c r="EO2324" s="12"/>
      <c r="EP2324" s="12"/>
      <c r="EQ2324" s="12"/>
      <c r="ER2324" s="12"/>
      <c r="ES2324" s="12"/>
      <c r="ET2324" s="12"/>
      <c r="EU2324" s="12"/>
      <c r="EV2324" s="12"/>
      <c r="EW2324" s="12"/>
      <c r="EX2324" s="12"/>
      <c r="EY2324" s="12"/>
      <c r="EZ2324" s="12"/>
      <c r="FA2324" s="12"/>
      <c r="FB2324" s="12"/>
      <c r="FC2324" s="12"/>
      <c r="FD2324" s="12"/>
      <c r="FE2324" s="12"/>
      <c r="FF2324" s="12"/>
      <c r="FG2324" s="12"/>
      <c r="FH2324" s="12"/>
      <c r="FI2324" s="12"/>
      <c r="FJ2324" s="12"/>
      <c r="FK2324" s="12"/>
      <c r="FL2324" s="12"/>
      <c r="FM2324" s="12"/>
      <c r="FN2324" s="12"/>
      <c r="FO2324" s="12"/>
      <c r="FP2324" s="12"/>
      <c r="FQ2324" s="12"/>
      <c r="FR2324" s="12"/>
      <c r="FS2324" s="12"/>
      <c r="FT2324" s="12"/>
      <c r="FU2324" s="12"/>
      <c r="FV2324" s="12"/>
      <c r="FW2324" s="12"/>
      <c r="FX2324" s="12"/>
      <c r="FY2324" s="12"/>
      <c r="FZ2324" s="12"/>
      <c r="GA2324" s="12"/>
      <c r="GB2324" s="12"/>
      <c r="GC2324" s="12"/>
      <c r="GD2324" s="12"/>
      <c r="GE2324" s="12"/>
      <c r="GF2324" s="12"/>
      <c r="GG2324" s="12"/>
      <c r="GH2324" s="12"/>
      <c r="GI2324" s="12"/>
      <c r="GJ2324" s="12"/>
      <c r="GK2324" s="12"/>
      <c r="GL2324" s="12"/>
      <c r="GM2324" s="12"/>
      <c r="GN2324" s="12"/>
      <c r="GO2324" s="12"/>
      <c r="GP2324" s="12"/>
      <c r="GQ2324" s="12"/>
      <c r="GR2324" s="12"/>
    </row>
    <row r="2325" spans="1:200" x14ac:dyDescent="0.2">
      <c r="A2325" s="79">
        <f t="shared" si="778"/>
        <v>45397</v>
      </c>
      <c r="B2325" s="80" t="str">
        <f t="shared" ca="1" si="779"/>
        <v>n.d</v>
      </c>
      <c r="C2325" s="81">
        <f t="shared" ca="1" si="780"/>
        <v>1136.6050237500001</v>
      </c>
      <c r="D2325" s="82">
        <f ca="1">IF(A2325&lt;$B$1,VLOOKUP(A2325,[1]DI!$A$4:$B$15000,2,FALSE),0)</f>
        <v>0</v>
      </c>
      <c r="E2325" s="81">
        <f t="shared" ca="1" si="781"/>
        <v>0</v>
      </c>
      <c r="F2325" s="83">
        <f t="shared" si="776"/>
        <v>1.1679999999999999</v>
      </c>
      <c r="G2325" s="84">
        <f t="shared" ca="1" si="782"/>
        <v>1</v>
      </c>
      <c r="H2325" s="81">
        <f ca="1">TRUNC(PRODUCT(G$10:G2324),15)</f>
        <v>1.40945772534528</v>
      </c>
      <c r="I2325" s="81">
        <f t="shared" ca="1" si="783"/>
        <v>1.40945772534528</v>
      </c>
      <c r="J2325" s="81">
        <f t="shared" ca="1" si="784"/>
        <v>1</v>
      </c>
      <c r="K2325" s="81">
        <f t="shared" ca="1" si="785"/>
        <v>0</v>
      </c>
      <c r="L2325" s="85">
        <f>IF(VLOOKUP(A2325,$U$12:$AD$125,8)=VLOOKUP(A2324,$U$12:$AD$125,8),0,VLOOKUP(A2325,U$12:$AD$125,8))</f>
        <v>0</v>
      </c>
      <c r="M2325" s="86">
        <f>IF(L2325&gt;0,VLOOKUP(L2325,T$12:$AC$125,7),0)</f>
        <v>0</v>
      </c>
      <c r="N2325" s="81">
        <f t="shared" si="777"/>
        <v>0</v>
      </c>
      <c r="O2325" s="81">
        <f t="shared" ca="1" si="786"/>
        <v>0</v>
      </c>
      <c r="P2325" s="87" t="str">
        <f t="shared" si="787"/>
        <v>A+J=</v>
      </c>
      <c r="Q2325" s="88">
        <f t="shared" si="788"/>
        <v>45406</v>
      </c>
      <c r="R2325" s="7"/>
      <c r="S2325" s="7"/>
      <c r="T2325" s="7"/>
      <c r="U2325" s="7"/>
      <c r="V2325" s="7"/>
      <c r="W2325" s="7"/>
      <c r="X2325" s="7"/>
      <c r="Y2325" s="7"/>
      <c r="Z2325" s="7"/>
      <c r="AA2325" s="7"/>
      <c r="AB2325" s="7"/>
      <c r="AC2325" s="7"/>
      <c r="AD2325" s="7"/>
      <c r="AE2325" s="7"/>
      <c r="AF2325" s="65"/>
      <c r="AG2325" s="9"/>
      <c r="AH2325" s="9"/>
      <c r="AI2325" s="4"/>
      <c r="AJ2325" s="10"/>
      <c r="AK2325" s="4"/>
      <c r="AL2325" s="65"/>
      <c r="AM2325" s="10"/>
      <c r="AN2325" s="9"/>
      <c r="AO2325" s="7"/>
      <c r="AP2325" s="11"/>
      <c r="AQ2325" s="9"/>
      <c r="AR2325" s="8"/>
      <c r="AS2325" s="65"/>
      <c r="AT2325" s="12"/>
      <c r="AU2325" s="12"/>
      <c r="AV2325" s="22"/>
      <c r="AW2325" s="12"/>
      <c r="AX2325" s="12"/>
      <c r="AY2325" s="12"/>
      <c r="AZ2325" s="12"/>
      <c r="BA2325" s="12"/>
      <c r="BB2325" s="12"/>
      <c r="BC2325" s="12"/>
      <c r="BD2325" s="12"/>
      <c r="BE2325" s="12"/>
      <c r="BF2325" s="12"/>
      <c r="BG2325" s="12"/>
      <c r="BH2325" s="12"/>
      <c r="BI2325" s="12"/>
      <c r="BJ2325" s="12"/>
      <c r="BK2325" s="12"/>
      <c r="BL2325" s="12"/>
      <c r="BM2325" s="12"/>
      <c r="BN2325" s="12"/>
      <c r="BO2325" s="12"/>
      <c r="BP2325" s="12"/>
      <c r="BQ2325" s="12"/>
      <c r="BR2325" s="12"/>
      <c r="BS2325" s="12"/>
      <c r="BT2325" s="12"/>
      <c r="BU2325" s="12"/>
      <c r="BV2325" s="12"/>
      <c r="BW2325" s="12"/>
      <c r="BX2325" s="12"/>
      <c r="BY2325" s="12"/>
      <c r="BZ2325" s="12"/>
      <c r="CA2325" s="12"/>
      <c r="CB2325" s="12"/>
      <c r="CC2325" s="12"/>
      <c r="CD2325" s="12"/>
      <c r="CE2325" s="12"/>
      <c r="CF2325" s="12"/>
      <c r="CG2325" s="12"/>
      <c r="CH2325" s="12"/>
      <c r="CI2325" s="12"/>
      <c r="CJ2325" s="12"/>
      <c r="CK2325" s="12"/>
      <c r="CL2325" s="12"/>
      <c r="CM2325" s="12"/>
      <c r="CN2325" s="12"/>
      <c r="CO2325" s="12"/>
      <c r="CP2325" s="12"/>
      <c r="CQ2325" s="12"/>
      <c r="CR2325" s="12"/>
      <c r="CS2325" s="12"/>
      <c r="CT2325" s="12"/>
      <c r="CU2325" s="12"/>
      <c r="CV2325" s="12"/>
      <c r="CW2325" s="12"/>
      <c r="CX2325" s="12"/>
      <c r="CY2325" s="12"/>
      <c r="CZ2325" s="12"/>
      <c r="DA2325" s="12"/>
      <c r="DB2325" s="12"/>
      <c r="DC2325" s="12"/>
      <c r="DD2325" s="12"/>
      <c r="DE2325" s="12"/>
      <c r="DF2325" s="12"/>
      <c r="DG2325" s="12"/>
      <c r="DH2325" s="12"/>
      <c r="DI2325" s="12"/>
      <c r="DJ2325" s="12"/>
      <c r="DK2325" s="12"/>
      <c r="DL2325" s="12"/>
      <c r="DM2325" s="12"/>
      <c r="DN2325" s="12"/>
      <c r="DO2325" s="12"/>
      <c r="DP2325" s="12"/>
      <c r="DQ2325" s="12"/>
      <c r="DR2325" s="12"/>
      <c r="DS2325" s="12"/>
      <c r="DT2325" s="12"/>
      <c r="DU2325" s="12"/>
      <c r="DV2325" s="12"/>
      <c r="DW2325" s="12"/>
      <c r="DX2325" s="12"/>
      <c r="DY2325" s="12"/>
      <c r="DZ2325" s="12"/>
      <c r="EA2325" s="12"/>
      <c r="EB2325" s="12"/>
      <c r="EC2325" s="12"/>
      <c r="ED2325" s="12"/>
      <c r="EE2325" s="12"/>
      <c r="EF2325" s="12"/>
      <c r="EG2325" s="12"/>
      <c r="EH2325" s="12"/>
      <c r="EI2325" s="12"/>
      <c r="EJ2325" s="12"/>
      <c r="EK2325" s="12"/>
      <c r="EL2325" s="12"/>
      <c r="EM2325" s="12"/>
      <c r="EN2325" s="12"/>
      <c r="EO2325" s="12"/>
      <c r="EP2325" s="12"/>
      <c r="EQ2325" s="12"/>
      <c r="ER2325" s="12"/>
      <c r="ES2325" s="12"/>
      <c r="ET2325" s="12"/>
      <c r="EU2325" s="12"/>
      <c r="EV2325" s="12"/>
      <c r="EW2325" s="12"/>
      <c r="EX2325" s="12"/>
      <c r="EY2325" s="12"/>
      <c r="EZ2325" s="12"/>
      <c r="FA2325" s="12"/>
      <c r="FB2325" s="12"/>
      <c r="FC2325" s="12"/>
      <c r="FD2325" s="12"/>
      <c r="FE2325" s="12"/>
      <c r="FF2325" s="12"/>
      <c r="FG2325" s="12"/>
      <c r="FH2325" s="12"/>
      <c r="FI2325" s="12"/>
      <c r="FJ2325" s="12"/>
      <c r="FK2325" s="12"/>
      <c r="FL2325" s="12"/>
      <c r="FM2325" s="12"/>
      <c r="FN2325" s="12"/>
      <c r="FO2325" s="12"/>
      <c r="FP2325" s="12"/>
      <c r="FQ2325" s="12"/>
      <c r="FR2325" s="12"/>
      <c r="FS2325" s="12"/>
      <c r="FT2325" s="12"/>
      <c r="FU2325" s="12"/>
      <c r="FV2325" s="12"/>
      <c r="FW2325" s="12"/>
      <c r="FX2325" s="12"/>
      <c r="FY2325" s="12"/>
      <c r="FZ2325" s="12"/>
      <c r="GA2325" s="12"/>
      <c r="GB2325" s="12"/>
      <c r="GC2325" s="12"/>
      <c r="GD2325" s="12"/>
      <c r="GE2325" s="12"/>
      <c r="GF2325" s="12"/>
      <c r="GG2325" s="12"/>
      <c r="GH2325" s="12"/>
      <c r="GI2325" s="12"/>
      <c r="GJ2325" s="12"/>
      <c r="GK2325" s="12"/>
      <c r="GL2325" s="12"/>
      <c r="GM2325" s="12"/>
      <c r="GN2325" s="12"/>
      <c r="GO2325" s="12"/>
      <c r="GP2325" s="12"/>
      <c r="GQ2325" s="12"/>
      <c r="GR2325" s="12"/>
    </row>
    <row r="2326" spans="1:200" x14ac:dyDescent="0.2">
      <c r="A2326" s="79">
        <f t="shared" si="778"/>
        <v>45398</v>
      </c>
      <c r="B2326" s="80" t="str">
        <f t="shared" ca="1" si="779"/>
        <v>n.d</v>
      </c>
      <c r="C2326" s="81">
        <f t="shared" ca="1" si="780"/>
        <v>1136.6050237500001</v>
      </c>
      <c r="D2326" s="82">
        <f ca="1">IF(A2326&lt;$B$1,VLOOKUP(A2326,[1]DI!$A$4:$B$15000,2,FALSE),0)</f>
        <v>0</v>
      </c>
      <c r="E2326" s="81">
        <f t="shared" ca="1" si="781"/>
        <v>0</v>
      </c>
      <c r="F2326" s="83">
        <f t="shared" si="776"/>
        <v>1.1679999999999999</v>
      </c>
      <c r="G2326" s="84">
        <f t="shared" ca="1" si="782"/>
        <v>1</v>
      </c>
      <c r="H2326" s="81">
        <f ca="1">TRUNC(PRODUCT(G$10:G2325),15)</f>
        <v>1.40945772534528</v>
      </c>
      <c r="I2326" s="81">
        <f t="shared" ca="1" si="783"/>
        <v>1.40945772534528</v>
      </c>
      <c r="J2326" s="81">
        <f t="shared" ca="1" si="784"/>
        <v>1</v>
      </c>
      <c r="K2326" s="81">
        <f t="shared" ca="1" si="785"/>
        <v>0</v>
      </c>
      <c r="L2326" s="85">
        <f>IF(VLOOKUP(A2326,$U$12:$AD$125,8)=VLOOKUP(A2325,$U$12:$AD$125,8),0,VLOOKUP(A2326,U$12:$AD$125,8))</f>
        <v>0</v>
      </c>
      <c r="M2326" s="86">
        <f>IF(L2326&gt;0,VLOOKUP(L2326,T$12:$AC$125,7),0)</f>
        <v>0</v>
      </c>
      <c r="N2326" s="81">
        <f t="shared" si="777"/>
        <v>0</v>
      </c>
      <c r="O2326" s="81">
        <f t="shared" ca="1" si="786"/>
        <v>0</v>
      </c>
      <c r="P2326" s="87" t="str">
        <f t="shared" si="787"/>
        <v>A+J=</v>
      </c>
      <c r="Q2326" s="88">
        <f t="shared" si="788"/>
        <v>45406</v>
      </c>
      <c r="R2326" s="7"/>
      <c r="S2326" s="7"/>
      <c r="T2326" s="7"/>
      <c r="U2326" s="7"/>
      <c r="V2326" s="7"/>
      <c r="W2326" s="7"/>
      <c r="X2326" s="7"/>
      <c r="Y2326" s="7"/>
      <c r="Z2326" s="7"/>
      <c r="AA2326" s="7"/>
      <c r="AB2326" s="7"/>
      <c r="AC2326" s="7"/>
      <c r="AD2326" s="7"/>
      <c r="AE2326" s="7"/>
      <c r="AF2326" s="65"/>
      <c r="AG2326" s="9"/>
      <c r="AH2326" s="9"/>
      <c r="AI2326" s="4"/>
      <c r="AJ2326" s="10"/>
      <c r="AK2326" s="4"/>
      <c r="AL2326" s="65"/>
      <c r="AM2326" s="10"/>
      <c r="AN2326" s="9"/>
      <c r="AO2326" s="7"/>
      <c r="AP2326" s="11"/>
      <c r="AQ2326" s="9"/>
      <c r="AR2326" s="8"/>
      <c r="AS2326" s="65"/>
      <c r="AT2326" s="12"/>
      <c r="AU2326" s="12"/>
      <c r="AV2326" s="22"/>
      <c r="AW2326" s="12"/>
      <c r="AX2326" s="12"/>
      <c r="AY2326" s="12"/>
      <c r="AZ2326" s="12"/>
      <c r="BA2326" s="12"/>
      <c r="BB2326" s="12"/>
      <c r="BC2326" s="12"/>
      <c r="BD2326" s="12"/>
      <c r="BE2326" s="12"/>
      <c r="BF2326" s="12"/>
      <c r="BG2326" s="12"/>
      <c r="BH2326" s="12"/>
      <c r="BI2326" s="12"/>
      <c r="BJ2326" s="12"/>
      <c r="BK2326" s="12"/>
      <c r="BL2326" s="12"/>
      <c r="BM2326" s="12"/>
      <c r="BN2326" s="12"/>
      <c r="BO2326" s="12"/>
      <c r="BP2326" s="12"/>
      <c r="BQ2326" s="12"/>
      <c r="BR2326" s="12"/>
      <c r="BS2326" s="12"/>
      <c r="BT2326" s="12"/>
      <c r="BU2326" s="12"/>
      <c r="BV2326" s="12"/>
      <c r="BW2326" s="12"/>
      <c r="BX2326" s="12"/>
      <c r="BY2326" s="12"/>
      <c r="BZ2326" s="12"/>
      <c r="CA2326" s="12"/>
      <c r="CB2326" s="12"/>
      <c r="CC2326" s="12"/>
      <c r="CD2326" s="12"/>
      <c r="CE2326" s="12"/>
      <c r="CF2326" s="12"/>
      <c r="CG2326" s="12"/>
      <c r="CH2326" s="12"/>
      <c r="CI2326" s="12"/>
      <c r="CJ2326" s="12"/>
      <c r="CK2326" s="12"/>
      <c r="CL2326" s="12"/>
      <c r="CM2326" s="12"/>
      <c r="CN2326" s="12"/>
      <c r="CO2326" s="12"/>
      <c r="CP2326" s="12"/>
      <c r="CQ2326" s="12"/>
      <c r="CR2326" s="12"/>
      <c r="CS2326" s="12"/>
      <c r="CT2326" s="12"/>
      <c r="CU2326" s="12"/>
      <c r="CV2326" s="12"/>
      <c r="CW2326" s="12"/>
      <c r="CX2326" s="12"/>
      <c r="CY2326" s="12"/>
      <c r="CZ2326" s="12"/>
      <c r="DA2326" s="12"/>
      <c r="DB2326" s="12"/>
      <c r="DC2326" s="12"/>
      <c r="DD2326" s="12"/>
      <c r="DE2326" s="12"/>
      <c r="DF2326" s="12"/>
      <c r="DG2326" s="12"/>
      <c r="DH2326" s="12"/>
      <c r="DI2326" s="12"/>
      <c r="DJ2326" s="12"/>
      <c r="DK2326" s="12"/>
      <c r="DL2326" s="12"/>
      <c r="DM2326" s="12"/>
      <c r="DN2326" s="12"/>
      <c r="DO2326" s="12"/>
      <c r="DP2326" s="12"/>
      <c r="DQ2326" s="12"/>
      <c r="DR2326" s="12"/>
      <c r="DS2326" s="12"/>
      <c r="DT2326" s="12"/>
      <c r="DU2326" s="12"/>
      <c r="DV2326" s="12"/>
      <c r="DW2326" s="12"/>
      <c r="DX2326" s="12"/>
      <c r="DY2326" s="12"/>
      <c r="DZ2326" s="12"/>
      <c r="EA2326" s="12"/>
      <c r="EB2326" s="12"/>
      <c r="EC2326" s="12"/>
      <c r="ED2326" s="12"/>
      <c r="EE2326" s="12"/>
      <c r="EF2326" s="12"/>
      <c r="EG2326" s="12"/>
      <c r="EH2326" s="12"/>
      <c r="EI2326" s="12"/>
      <c r="EJ2326" s="12"/>
      <c r="EK2326" s="12"/>
      <c r="EL2326" s="12"/>
      <c r="EM2326" s="12"/>
      <c r="EN2326" s="12"/>
      <c r="EO2326" s="12"/>
      <c r="EP2326" s="12"/>
      <c r="EQ2326" s="12"/>
      <c r="ER2326" s="12"/>
      <c r="ES2326" s="12"/>
      <c r="ET2326" s="12"/>
      <c r="EU2326" s="12"/>
      <c r="EV2326" s="12"/>
      <c r="EW2326" s="12"/>
      <c r="EX2326" s="12"/>
      <c r="EY2326" s="12"/>
      <c r="EZ2326" s="12"/>
      <c r="FA2326" s="12"/>
      <c r="FB2326" s="12"/>
      <c r="FC2326" s="12"/>
      <c r="FD2326" s="12"/>
      <c r="FE2326" s="12"/>
      <c r="FF2326" s="12"/>
      <c r="FG2326" s="12"/>
      <c r="FH2326" s="12"/>
      <c r="FI2326" s="12"/>
      <c r="FJ2326" s="12"/>
      <c r="FK2326" s="12"/>
      <c r="FL2326" s="12"/>
      <c r="FM2326" s="12"/>
      <c r="FN2326" s="12"/>
      <c r="FO2326" s="12"/>
      <c r="FP2326" s="12"/>
      <c r="FQ2326" s="12"/>
      <c r="FR2326" s="12"/>
      <c r="FS2326" s="12"/>
      <c r="FT2326" s="12"/>
      <c r="FU2326" s="12"/>
      <c r="FV2326" s="12"/>
      <c r="FW2326" s="12"/>
      <c r="FX2326" s="12"/>
      <c r="FY2326" s="12"/>
      <c r="FZ2326" s="12"/>
      <c r="GA2326" s="12"/>
      <c r="GB2326" s="12"/>
      <c r="GC2326" s="12"/>
      <c r="GD2326" s="12"/>
      <c r="GE2326" s="12"/>
      <c r="GF2326" s="12"/>
      <c r="GG2326" s="12"/>
      <c r="GH2326" s="12"/>
      <c r="GI2326" s="12"/>
      <c r="GJ2326" s="12"/>
      <c r="GK2326" s="12"/>
      <c r="GL2326" s="12"/>
      <c r="GM2326" s="12"/>
      <c r="GN2326" s="12"/>
      <c r="GO2326" s="12"/>
      <c r="GP2326" s="12"/>
      <c r="GQ2326" s="12"/>
      <c r="GR2326" s="12"/>
    </row>
    <row r="2327" spans="1:200" x14ac:dyDescent="0.2">
      <c r="A2327" s="79">
        <f t="shared" si="778"/>
        <v>45399</v>
      </c>
      <c r="B2327" s="80" t="str">
        <f t="shared" ca="1" si="779"/>
        <v>n.d</v>
      </c>
      <c r="C2327" s="81">
        <f t="shared" ca="1" si="780"/>
        <v>1136.6050237500001</v>
      </c>
      <c r="D2327" s="82">
        <f ca="1">IF(A2327&lt;$B$1,VLOOKUP(A2327,[1]DI!$A$4:$B$15000,2,FALSE),0)</f>
        <v>0</v>
      </c>
      <c r="E2327" s="81">
        <f t="shared" ca="1" si="781"/>
        <v>0</v>
      </c>
      <c r="F2327" s="83">
        <f t="shared" si="776"/>
        <v>1.1679999999999999</v>
      </c>
      <c r="G2327" s="84">
        <f t="shared" ca="1" si="782"/>
        <v>1</v>
      </c>
      <c r="H2327" s="81">
        <f ca="1">TRUNC(PRODUCT(G$10:G2326),15)</f>
        <v>1.40945772534528</v>
      </c>
      <c r="I2327" s="81">
        <f t="shared" ca="1" si="783"/>
        <v>1.40945772534528</v>
      </c>
      <c r="J2327" s="81">
        <f t="shared" ca="1" si="784"/>
        <v>1</v>
      </c>
      <c r="K2327" s="81">
        <f t="shared" ca="1" si="785"/>
        <v>0</v>
      </c>
      <c r="L2327" s="85">
        <f>IF(VLOOKUP(A2327,$U$12:$AD$125,8)=VLOOKUP(A2326,$U$12:$AD$125,8),0,VLOOKUP(A2327,U$12:$AD$125,8))</f>
        <v>0</v>
      </c>
      <c r="M2327" s="86">
        <f>IF(L2327&gt;0,VLOOKUP(L2327,T$12:$AC$125,7),0)</f>
        <v>0</v>
      </c>
      <c r="N2327" s="81">
        <f t="shared" si="777"/>
        <v>0</v>
      </c>
      <c r="O2327" s="81">
        <f t="shared" ca="1" si="786"/>
        <v>0</v>
      </c>
      <c r="P2327" s="87" t="str">
        <f t="shared" si="787"/>
        <v>A+J=</v>
      </c>
      <c r="Q2327" s="88">
        <f t="shared" si="788"/>
        <v>45406</v>
      </c>
      <c r="R2327" s="7"/>
      <c r="S2327" s="7"/>
      <c r="T2327" s="7"/>
      <c r="U2327" s="7"/>
      <c r="V2327" s="7"/>
      <c r="W2327" s="7"/>
      <c r="X2327" s="7"/>
      <c r="Y2327" s="7"/>
      <c r="Z2327" s="7"/>
      <c r="AA2327" s="7"/>
      <c r="AB2327" s="7"/>
      <c r="AC2327" s="7"/>
      <c r="AD2327" s="7"/>
      <c r="AE2327" s="7"/>
      <c r="AF2327" s="65"/>
      <c r="AG2327" s="9"/>
      <c r="AH2327" s="9"/>
      <c r="AI2327" s="4"/>
      <c r="AJ2327" s="10"/>
      <c r="AK2327" s="4"/>
      <c r="AL2327" s="65"/>
      <c r="AM2327" s="10"/>
      <c r="AN2327" s="9"/>
      <c r="AO2327" s="7"/>
      <c r="AP2327" s="11"/>
      <c r="AQ2327" s="9"/>
      <c r="AR2327" s="8"/>
      <c r="AS2327" s="65"/>
      <c r="AT2327" s="12"/>
      <c r="AU2327" s="12"/>
      <c r="AV2327" s="22"/>
      <c r="AW2327" s="12"/>
      <c r="AX2327" s="12"/>
      <c r="AY2327" s="12"/>
      <c r="AZ2327" s="12"/>
      <c r="BA2327" s="12"/>
      <c r="BB2327" s="12"/>
      <c r="BC2327" s="12"/>
      <c r="BD2327" s="12"/>
      <c r="BE2327" s="12"/>
      <c r="BF2327" s="12"/>
      <c r="BG2327" s="12"/>
      <c r="BH2327" s="12"/>
      <c r="BI2327" s="12"/>
      <c r="BJ2327" s="12"/>
      <c r="BK2327" s="12"/>
      <c r="BL2327" s="12"/>
      <c r="BM2327" s="12"/>
      <c r="BN2327" s="12"/>
      <c r="BO2327" s="12"/>
      <c r="BP2327" s="12"/>
      <c r="BQ2327" s="12"/>
      <c r="BR2327" s="12"/>
      <c r="BS2327" s="12"/>
      <c r="BT2327" s="12"/>
      <c r="BU2327" s="12"/>
      <c r="BV2327" s="12"/>
      <c r="BW2327" s="12"/>
      <c r="BX2327" s="12"/>
      <c r="BY2327" s="12"/>
      <c r="BZ2327" s="12"/>
      <c r="CA2327" s="12"/>
      <c r="CB2327" s="12"/>
      <c r="CC2327" s="12"/>
      <c r="CD2327" s="12"/>
      <c r="CE2327" s="12"/>
      <c r="CF2327" s="12"/>
      <c r="CG2327" s="12"/>
      <c r="CH2327" s="12"/>
      <c r="CI2327" s="12"/>
      <c r="CJ2327" s="12"/>
      <c r="CK2327" s="12"/>
      <c r="CL2327" s="12"/>
      <c r="CM2327" s="12"/>
      <c r="CN2327" s="12"/>
      <c r="CO2327" s="12"/>
      <c r="CP2327" s="12"/>
      <c r="CQ2327" s="12"/>
      <c r="CR2327" s="12"/>
      <c r="CS2327" s="12"/>
      <c r="CT2327" s="12"/>
      <c r="CU2327" s="12"/>
      <c r="CV2327" s="12"/>
      <c r="CW2327" s="12"/>
      <c r="CX2327" s="12"/>
      <c r="CY2327" s="12"/>
      <c r="CZ2327" s="12"/>
      <c r="DA2327" s="12"/>
      <c r="DB2327" s="12"/>
      <c r="DC2327" s="12"/>
      <c r="DD2327" s="12"/>
      <c r="DE2327" s="12"/>
      <c r="DF2327" s="12"/>
      <c r="DG2327" s="12"/>
      <c r="DH2327" s="12"/>
      <c r="DI2327" s="12"/>
      <c r="DJ2327" s="12"/>
      <c r="DK2327" s="12"/>
      <c r="DL2327" s="12"/>
      <c r="DM2327" s="12"/>
      <c r="DN2327" s="12"/>
      <c r="DO2327" s="12"/>
      <c r="DP2327" s="12"/>
      <c r="DQ2327" s="12"/>
      <c r="DR2327" s="12"/>
      <c r="DS2327" s="12"/>
      <c r="DT2327" s="12"/>
      <c r="DU2327" s="12"/>
      <c r="DV2327" s="12"/>
      <c r="DW2327" s="12"/>
      <c r="DX2327" s="12"/>
      <c r="DY2327" s="12"/>
      <c r="DZ2327" s="12"/>
      <c r="EA2327" s="12"/>
      <c r="EB2327" s="12"/>
      <c r="EC2327" s="12"/>
      <c r="ED2327" s="12"/>
      <c r="EE2327" s="12"/>
      <c r="EF2327" s="12"/>
      <c r="EG2327" s="12"/>
      <c r="EH2327" s="12"/>
      <c r="EI2327" s="12"/>
      <c r="EJ2327" s="12"/>
      <c r="EK2327" s="12"/>
      <c r="EL2327" s="12"/>
      <c r="EM2327" s="12"/>
      <c r="EN2327" s="12"/>
      <c r="EO2327" s="12"/>
      <c r="EP2327" s="12"/>
      <c r="EQ2327" s="12"/>
      <c r="ER2327" s="12"/>
      <c r="ES2327" s="12"/>
      <c r="ET2327" s="12"/>
      <c r="EU2327" s="12"/>
      <c r="EV2327" s="12"/>
      <c r="EW2327" s="12"/>
      <c r="EX2327" s="12"/>
      <c r="EY2327" s="12"/>
      <c r="EZ2327" s="12"/>
      <c r="FA2327" s="12"/>
      <c r="FB2327" s="12"/>
      <c r="FC2327" s="12"/>
      <c r="FD2327" s="12"/>
      <c r="FE2327" s="12"/>
      <c r="FF2327" s="12"/>
      <c r="FG2327" s="12"/>
      <c r="FH2327" s="12"/>
      <c r="FI2327" s="12"/>
      <c r="FJ2327" s="12"/>
      <c r="FK2327" s="12"/>
      <c r="FL2327" s="12"/>
      <c r="FM2327" s="12"/>
      <c r="FN2327" s="12"/>
      <c r="FO2327" s="12"/>
      <c r="FP2327" s="12"/>
      <c r="FQ2327" s="12"/>
      <c r="FR2327" s="12"/>
      <c r="FS2327" s="12"/>
      <c r="FT2327" s="12"/>
      <c r="FU2327" s="12"/>
      <c r="FV2327" s="12"/>
      <c r="FW2327" s="12"/>
      <c r="FX2327" s="12"/>
      <c r="FY2327" s="12"/>
      <c r="FZ2327" s="12"/>
      <c r="GA2327" s="12"/>
      <c r="GB2327" s="12"/>
      <c r="GC2327" s="12"/>
      <c r="GD2327" s="12"/>
      <c r="GE2327" s="12"/>
      <c r="GF2327" s="12"/>
      <c r="GG2327" s="12"/>
      <c r="GH2327" s="12"/>
      <c r="GI2327" s="12"/>
      <c r="GJ2327" s="12"/>
      <c r="GK2327" s="12"/>
      <c r="GL2327" s="12"/>
      <c r="GM2327" s="12"/>
      <c r="GN2327" s="12"/>
      <c r="GO2327" s="12"/>
      <c r="GP2327" s="12"/>
      <c r="GQ2327" s="12"/>
      <c r="GR2327" s="12"/>
    </row>
    <row r="2328" spans="1:200" x14ac:dyDescent="0.2">
      <c r="A2328" s="79">
        <f t="shared" si="778"/>
        <v>45400</v>
      </c>
      <c r="B2328" s="80" t="str">
        <f t="shared" ca="1" si="779"/>
        <v>n.d</v>
      </c>
      <c r="C2328" s="81">
        <f t="shared" ca="1" si="780"/>
        <v>1136.6050237500001</v>
      </c>
      <c r="D2328" s="82">
        <f ca="1">IF(A2328&lt;$B$1,VLOOKUP(A2328,[1]DI!$A$4:$B$15000,2,FALSE),0)</f>
        <v>0</v>
      </c>
      <c r="E2328" s="81">
        <f t="shared" ca="1" si="781"/>
        <v>0</v>
      </c>
      <c r="F2328" s="83">
        <f t="shared" si="776"/>
        <v>1.1679999999999999</v>
      </c>
      <c r="G2328" s="84">
        <f t="shared" ca="1" si="782"/>
        <v>1</v>
      </c>
      <c r="H2328" s="81">
        <f ca="1">TRUNC(PRODUCT(G$10:G2327),15)</f>
        <v>1.40945772534528</v>
      </c>
      <c r="I2328" s="81">
        <f t="shared" ca="1" si="783"/>
        <v>1.40945772534528</v>
      </c>
      <c r="J2328" s="81">
        <f t="shared" ca="1" si="784"/>
        <v>1</v>
      </c>
      <c r="K2328" s="81">
        <f t="shared" ca="1" si="785"/>
        <v>0</v>
      </c>
      <c r="L2328" s="85">
        <f>IF(VLOOKUP(A2328,$U$12:$AD$125,8)=VLOOKUP(A2327,$U$12:$AD$125,8),0,VLOOKUP(A2328,U$12:$AD$125,8))</f>
        <v>0</v>
      </c>
      <c r="M2328" s="86">
        <f>IF(L2328&gt;0,VLOOKUP(L2328,T$12:$AC$125,7),0)</f>
        <v>0</v>
      </c>
      <c r="N2328" s="81">
        <f t="shared" si="777"/>
        <v>0</v>
      </c>
      <c r="O2328" s="81">
        <f t="shared" ca="1" si="786"/>
        <v>0</v>
      </c>
      <c r="P2328" s="87" t="str">
        <f t="shared" si="787"/>
        <v>A+J=</v>
      </c>
      <c r="Q2328" s="88">
        <f t="shared" si="788"/>
        <v>45406</v>
      </c>
      <c r="R2328" s="7"/>
      <c r="S2328" s="7"/>
      <c r="T2328" s="7"/>
      <c r="U2328" s="7"/>
      <c r="V2328" s="7"/>
      <c r="W2328" s="7"/>
      <c r="X2328" s="7"/>
      <c r="Y2328" s="7"/>
      <c r="Z2328" s="7"/>
      <c r="AA2328" s="7"/>
      <c r="AB2328" s="7"/>
      <c r="AC2328" s="7"/>
      <c r="AD2328" s="7"/>
      <c r="AE2328" s="7"/>
      <c r="AF2328" s="65"/>
      <c r="AG2328" s="9"/>
      <c r="AH2328" s="9"/>
      <c r="AI2328" s="4"/>
      <c r="AJ2328" s="10"/>
      <c r="AK2328" s="4"/>
      <c r="AL2328" s="65"/>
      <c r="AM2328" s="10"/>
      <c r="AN2328" s="9"/>
      <c r="AO2328" s="7"/>
      <c r="AP2328" s="11"/>
      <c r="AQ2328" s="9"/>
      <c r="AR2328" s="8"/>
      <c r="AS2328" s="65"/>
      <c r="AT2328" s="12"/>
      <c r="AU2328" s="12"/>
      <c r="AV2328" s="22"/>
      <c r="AW2328" s="12"/>
      <c r="AX2328" s="12"/>
      <c r="AY2328" s="12"/>
      <c r="AZ2328" s="12"/>
      <c r="BA2328" s="12"/>
      <c r="BB2328" s="12"/>
      <c r="BC2328" s="12"/>
      <c r="BD2328" s="12"/>
      <c r="BE2328" s="12"/>
      <c r="BF2328" s="12"/>
      <c r="BG2328" s="12"/>
      <c r="BH2328" s="12"/>
      <c r="BI2328" s="12"/>
      <c r="BJ2328" s="12"/>
      <c r="BK2328" s="12"/>
      <c r="BL2328" s="12"/>
      <c r="BM2328" s="12"/>
      <c r="BN2328" s="12"/>
      <c r="BO2328" s="12"/>
      <c r="BP2328" s="12"/>
      <c r="BQ2328" s="12"/>
      <c r="BR2328" s="12"/>
      <c r="BS2328" s="12"/>
      <c r="BT2328" s="12"/>
      <c r="BU2328" s="12"/>
      <c r="BV2328" s="12"/>
      <c r="BW2328" s="12"/>
      <c r="BX2328" s="12"/>
      <c r="BY2328" s="12"/>
      <c r="BZ2328" s="12"/>
      <c r="CA2328" s="12"/>
      <c r="CB2328" s="12"/>
      <c r="CC2328" s="12"/>
      <c r="CD2328" s="12"/>
      <c r="CE2328" s="12"/>
      <c r="CF2328" s="12"/>
      <c r="CG2328" s="12"/>
      <c r="CH2328" s="12"/>
      <c r="CI2328" s="12"/>
      <c r="CJ2328" s="12"/>
      <c r="CK2328" s="12"/>
      <c r="CL2328" s="12"/>
      <c r="CM2328" s="12"/>
      <c r="CN2328" s="12"/>
      <c r="CO2328" s="12"/>
      <c r="CP2328" s="12"/>
      <c r="CQ2328" s="12"/>
      <c r="CR2328" s="12"/>
      <c r="CS2328" s="12"/>
      <c r="CT2328" s="12"/>
      <c r="CU2328" s="12"/>
      <c r="CV2328" s="12"/>
      <c r="CW2328" s="12"/>
      <c r="CX2328" s="12"/>
      <c r="CY2328" s="12"/>
      <c r="CZ2328" s="12"/>
      <c r="DA2328" s="12"/>
      <c r="DB2328" s="12"/>
      <c r="DC2328" s="12"/>
      <c r="DD2328" s="12"/>
      <c r="DE2328" s="12"/>
      <c r="DF2328" s="12"/>
      <c r="DG2328" s="12"/>
      <c r="DH2328" s="12"/>
      <c r="DI2328" s="12"/>
      <c r="DJ2328" s="12"/>
      <c r="DK2328" s="12"/>
      <c r="DL2328" s="12"/>
      <c r="DM2328" s="12"/>
      <c r="DN2328" s="12"/>
      <c r="DO2328" s="12"/>
      <c r="DP2328" s="12"/>
      <c r="DQ2328" s="12"/>
      <c r="DR2328" s="12"/>
      <c r="DS2328" s="12"/>
      <c r="DT2328" s="12"/>
      <c r="DU2328" s="12"/>
      <c r="DV2328" s="12"/>
      <c r="DW2328" s="12"/>
      <c r="DX2328" s="12"/>
      <c r="DY2328" s="12"/>
      <c r="DZ2328" s="12"/>
      <c r="EA2328" s="12"/>
      <c r="EB2328" s="12"/>
      <c r="EC2328" s="12"/>
      <c r="ED2328" s="12"/>
      <c r="EE2328" s="12"/>
      <c r="EF2328" s="12"/>
      <c r="EG2328" s="12"/>
      <c r="EH2328" s="12"/>
      <c r="EI2328" s="12"/>
      <c r="EJ2328" s="12"/>
      <c r="EK2328" s="12"/>
      <c r="EL2328" s="12"/>
      <c r="EM2328" s="12"/>
      <c r="EN2328" s="12"/>
      <c r="EO2328" s="12"/>
      <c r="EP2328" s="12"/>
      <c r="EQ2328" s="12"/>
      <c r="ER2328" s="12"/>
      <c r="ES2328" s="12"/>
      <c r="ET2328" s="12"/>
      <c r="EU2328" s="12"/>
      <c r="EV2328" s="12"/>
      <c r="EW2328" s="12"/>
      <c r="EX2328" s="12"/>
      <c r="EY2328" s="12"/>
      <c r="EZ2328" s="12"/>
      <c r="FA2328" s="12"/>
      <c r="FB2328" s="12"/>
      <c r="FC2328" s="12"/>
      <c r="FD2328" s="12"/>
      <c r="FE2328" s="12"/>
      <c r="FF2328" s="12"/>
      <c r="FG2328" s="12"/>
      <c r="FH2328" s="12"/>
      <c r="FI2328" s="12"/>
      <c r="FJ2328" s="12"/>
      <c r="FK2328" s="12"/>
      <c r="FL2328" s="12"/>
      <c r="FM2328" s="12"/>
      <c r="FN2328" s="12"/>
      <c r="FO2328" s="12"/>
      <c r="FP2328" s="12"/>
      <c r="FQ2328" s="12"/>
      <c r="FR2328" s="12"/>
      <c r="FS2328" s="12"/>
      <c r="FT2328" s="12"/>
      <c r="FU2328" s="12"/>
      <c r="FV2328" s="12"/>
      <c r="FW2328" s="12"/>
      <c r="FX2328" s="12"/>
      <c r="FY2328" s="12"/>
      <c r="FZ2328" s="12"/>
      <c r="GA2328" s="12"/>
      <c r="GB2328" s="12"/>
      <c r="GC2328" s="12"/>
      <c r="GD2328" s="12"/>
      <c r="GE2328" s="12"/>
      <c r="GF2328" s="12"/>
      <c r="GG2328" s="12"/>
      <c r="GH2328" s="12"/>
      <c r="GI2328" s="12"/>
      <c r="GJ2328" s="12"/>
      <c r="GK2328" s="12"/>
      <c r="GL2328" s="12"/>
      <c r="GM2328" s="12"/>
      <c r="GN2328" s="12"/>
      <c r="GO2328" s="12"/>
      <c r="GP2328" s="12"/>
      <c r="GQ2328" s="12"/>
      <c r="GR2328" s="12"/>
    </row>
    <row r="2329" spans="1:200" x14ac:dyDescent="0.2">
      <c r="A2329" s="79">
        <f t="shared" si="778"/>
        <v>45401</v>
      </c>
      <c r="B2329" s="80" t="str">
        <f t="shared" ca="1" si="779"/>
        <v>n.d</v>
      </c>
      <c r="C2329" s="81">
        <f t="shared" ca="1" si="780"/>
        <v>1136.6050237500001</v>
      </c>
      <c r="D2329" s="82">
        <f ca="1">IF(A2329&lt;$B$1,VLOOKUP(A2329,[1]DI!$A$4:$B$15000,2,FALSE),0)</f>
        <v>0</v>
      </c>
      <c r="E2329" s="81">
        <f t="shared" ca="1" si="781"/>
        <v>0</v>
      </c>
      <c r="F2329" s="83">
        <f t="shared" si="776"/>
        <v>1.1679999999999999</v>
      </c>
      <c r="G2329" s="84">
        <f t="shared" ca="1" si="782"/>
        <v>1</v>
      </c>
      <c r="H2329" s="81">
        <f ca="1">TRUNC(PRODUCT(G$10:G2328),15)</f>
        <v>1.40945772534528</v>
      </c>
      <c r="I2329" s="81">
        <f t="shared" ca="1" si="783"/>
        <v>1.40945772534528</v>
      </c>
      <c r="J2329" s="81">
        <f t="shared" ca="1" si="784"/>
        <v>1</v>
      </c>
      <c r="K2329" s="81">
        <f t="shared" ca="1" si="785"/>
        <v>0</v>
      </c>
      <c r="L2329" s="85">
        <f>IF(VLOOKUP(A2329,$U$12:$AD$125,8)=VLOOKUP(A2328,$U$12:$AD$125,8),0,VLOOKUP(A2329,U$12:$AD$125,8))</f>
        <v>0</v>
      </c>
      <c r="M2329" s="86">
        <f>IF(L2329&gt;0,VLOOKUP(L2329,T$12:$AC$125,7),0)</f>
        <v>0</v>
      </c>
      <c r="N2329" s="81">
        <f t="shared" si="777"/>
        <v>0</v>
      </c>
      <c r="O2329" s="81">
        <f t="shared" ca="1" si="786"/>
        <v>0</v>
      </c>
      <c r="P2329" s="87" t="str">
        <f t="shared" si="787"/>
        <v>A+J=</v>
      </c>
      <c r="Q2329" s="88">
        <f t="shared" si="788"/>
        <v>45406</v>
      </c>
      <c r="R2329" s="7"/>
      <c r="S2329" s="7"/>
      <c r="T2329" s="7"/>
      <c r="U2329" s="7"/>
      <c r="V2329" s="7"/>
      <c r="W2329" s="7"/>
      <c r="X2329" s="7"/>
      <c r="Y2329" s="7"/>
      <c r="Z2329" s="7"/>
      <c r="AA2329" s="7"/>
      <c r="AB2329" s="7"/>
      <c r="AC2329" s="7"/>
      <c r="AD2329" s="7"/>
      <c r="AE2329" s="7"/>
      <c r="AF2329" s="65"/>
      <c r="AG2329" s="9"/>
      <c r="AH2329" s="9"/>
      <c r="AI2329" s="4"/>
      <c r="AJ2329" s="10"/>
      <c r="AK2329" s="4"/>
      <c r="AL2329" s="65"/>
      <c r="AM2329" s="10"/>
      <c r="AN2329" s="9"/>
      <c r="AO2329" s="7"/>
      <c r="AP2329" s="11"/>
      <c r="AQ2329" s="9"/>
      <c r="AR2329" s="8"/>
      <c r="AS2329" s="65"/>
      <c r="AT2329" s="12"/>
      <c r="AU2329" s="12"/>
      <c r="AV2329" s="22"/>
      <c r="AW2329" s="12"/>
      <c r="AX2329" s="12"/>
      <c r="AY2329" s="12"/>
      <c r="AZ2329" s="12"/>
      <c r="BA2329" s="12"/>
      <c r="BB2329" s="12"/>
      <c r="BC2329" s="12"/>
      <c r="BD2329" s="12"/>
      <c r="BE2329" s="12"/>
      <c r="BF2329" s="12"/>
      <c r="BG2329" s="12"/>
      <c r="BH2329" s="12"/>
      <c r="BI2329" s="12"/>
      <c r="BJ2329" s="12"/>
      <c r="BK2329" s="12"/>
      <c r="BL2329" s="12"/>
      <c r="BM2329" s="12"/>
      <c r="BN2329" s="12"/>
      <c r="BO2329" s="12"/>
      <c r="BP2329" s="12"/>
      <c r="BQ2329" s="12"/>
      <c r="BR2329" s="12"/>
      <c r="BS2329" s="12"/>
      <c r="BT2329" s="12"/>
      <c r="BU2329" s="12"/>
      <c r="BV2329" s="12"/>
      <c r="BW2329" s="12"/>
      <c r="BX2329" s="12"/>
      <c r="BY2329" s="12"/>
      <c r="BZ2329" s="12"/>
      <c r="CA2329" s="12"/>
      <c r="CB2329" s="12"/>
      <c r="CC2329" s="12"/>
      <c r="CD2329" s="12"/>
      <c r="CE2329" s="12"/>
      <c r="CF2329" s="12"/>
      <c r="CG2329" s="12"/>
      <c r="CH2329" s="12"/>
      <c r="CI2329" s="12"/>
      <c r="CJ2329" s="12"/>
      <c r="CK2329" s="12"/>
      <c r="CL2329" s="12"/>
      <c r="CM2329" s="12"/>
      <c r="CN2329" s="12"/>
      <c r="CO2329" s="12"/>
      <c r="CP2329" s="12"/>
      <c r="CQ2329" s="12"/>
      <c r="CR2329" s="12"/>
      <c r="CS2329" s="12"/>
      <c r="CT2329" s="12"/>
      <c r="CU2329" s="12"/>
      <c r="CV2329" s="12"/>
      <c r="CW2329" s="12"/>
      <c r="CX2329" s="12"/>
      <c r="CY2329" s="12"/>
      <c r="CZ2329" s="12"/>
      <c r="DA2329" s="12"/>
      <c r="DB2329" s="12"/>
      <c r="DC2329" s="12"/>
      <c r="DD2329" s="12"/>
      <c r="DE2329" s="12"/>
      <c r="DF2329" s="12"/>
      <c r="DG2329" s="12"/>
      <c r="DH2329" s="12"/>
      <c r="DI2329" s="12"/>
      <c r="DJ2329" s="12"/>
      <c r="DK2329" s="12"/>
      <c r="DL2329" s="12"/>
      <c r="DM2329" s="12"/>
      <c r="DN2329" s="12"/>
      <c r="DO2329" s="12"/>
      <c r="DP2329" s="12"/>
      <c r="DQ2329" s="12"/>
      <c r="DR2329" s="12"/>
      <c r="DS2329" s="12"/>
      <c r="DT2329" s="12"/>
      <c r="DU2329" s="12"/>
      <c r="DV2329" s="12"/>
      <c r="DW2329" s="12"/>
      <c r="DX2329" s="12"/>
      <c r="DY2329" s="12"/>
      <c r="DZ2329" s="12"/>
      <c r="EA2329" s="12"/>
      <c r="EB2329" s="12"/>
      <c r="EC2329" s="12"/>
      <c r="ED2329" s="12"/>
      <c r="EE2329" s="12"/>
      <c r="EF2329" s="12"/>
      <c r="EG2329" s="12"/>
      <c r="EH2329" s="12"/>
      <c r="EI2329" s="12"/>
      <c r="EJ2329" s="12"/>
      <c r="EK2329" s="12"/>
      <c r="EL2329" s="12"/>
      <c r="EM2329" s="12"/>
      <c r="EN2329" s="12"/>
      <c r="EO2329" s="12"/>
      <c r="EP2329" s="12"/>
      <c r="EQ2329" s="12"/>
      <c r="ER2329" s="12"/>
      <c r="ES2329" s="12"/>
      <c r="ET2329" s="12"/>
      <c r="EU2329" s="12"/>
      <c r="EV2329" s="12"/>
      <c r="EW2329" s="12"/>
      <c r="EX2329" s="12"/>
      <c r="EY2329" s="12"/>
      <c r="EZ2329" s="12"/>
      <c r="FA2329" s="12"/>
      <c r="FB2329" s="12"/>
      <c r="FC2329" s="12"/>
      <c r="FD2329" s="12"/>
      <c r="FE2329" s="12"/>
      <c r="FF2329" s="12"/>
      <c r="FG2329" s="12"/>
      <c r="FH2329" s="12"/>
      <c r="FI2329" s="12"/>
      <c r="FJ2329" s="12"/>
      <c r="FK2329" s="12"/>
      <c r="FL2329" s="12"/>
      <c r="FM2329" s="12"/>
      <c r="FN2329" s="12"/>
      <c r="FO2329" s="12"/>
      <c r="FP2329" s="12"/>
      <c r="FQ2329" s="12"/>
      <c r="FR2329" s="12"/>
      <c r="FS2329" s="12"/>
      <c r="FT2329" s="12"/>
      <c r="FU2329" s="12"/>
      <c r="FV2329" s="12"/>
      <c r="FW2329" s="12"/>
      <c r="FX2329" s="12"/>
      <c r="FY2329" s="12"/>
      <c r="FZ2329" s="12"/>
      <c r="GA2329" s="12"/>
      <c r="GB2329" s="12"/>
      <c r="GC2329" s="12"/>
      <c r="GD2329" s="12"/>
      <c r="GE2329" s="12"/>
      <c r="GF2329" s="12"/>
      <c r="GG2329" s="12"/>
      <c r="GH2329" s="12"/>
      <c r="GI2329" s="12"/>
      <c r="GJ2329" s="12"/>
      <c r="GK2329" s="12"/>
      <c r="GL2329" s="12"/>
      <c r="GM2329" s="12"/>
      <c r="GN2329" s="12"/>
      <c r="GO2329" s="12"/>
      <c r="GP2329" s="12"/>
      <c r="GQ2329" s="12"/>
      <c r="GR2329" s="12"/>
    </row>
    <row r="2330" spans="1:200" x14ac:dyDescent="0.2">
      <c r="A2330" s="79">
        <f t="shared" si="778"/>
        <v>45402</v>
      </c>
      <c r="B2330" s="80" t="str">
        <f t="shared" ca="1" si="779"/>
        <v>n.d</v>
      </c>
      <c r="C2330" s="81">
        <f t="shared" ca="1" si="780"/>
        <v>1136.6050237500001</v>
      </c>
      <c r="D2330" s="82">
        <f ca="1">IF(A2330&lt;$B$1,VLOOKUP(A2330,[1]DI!$A$4:$B$15000,2,FALSE),0)</f>
        <v>0</v>
      </c>
      <c r="E2330" s="81">
        <f t="shared" ca="1" si="781"/>
        <v>0</v>
      </c>
      <c r="F2330" s="83">
        <f t="shared" si="776"/>
        <v>1.1679999999999999</v>
      </c>
      <c r="G2330" s="84">
        <f t="shared" ca="1" si="782"/>
        <v>1</v>
      </c>
      <c r="H2330" s="81">
        <f ca="1">TRUNC(PRODUCT(G$10:G2329),15)</f>
        <v>1.40945772534528</v>
      </c>
      <c r="I2330" s="81">
        <f t="shared" ca="1" si="783"/>
        <v>1.40945772534528</v>
      </c>
      <c r="J2330" s="81">
        <f t="shared" ca="1" si="784"/>
        <v>1</v>
      </c>
      <c r="K2330" s="81">
        <f t="shared" ca="1" si="785"/>
        <v>0</v>
      </c>
      <c r="L2330" s="85">
        <f>IF(VLOOKUP(A2330,$U$12:$AD$125,8)=VLOOKUP(A2329,$U$12:$AD$125,8),0,VLOOKUP(A2330,U$12:$AD$125,8))</f>
        <v>0</v>
      </c>
      <c r="M2330" s="86">
        <f>IF(L2330&gt;0,VLOOKUP(L2330,T$12:$AC$125,7),0)</f>
        <v>0</v>
      </c>
      <c r="N2330" s="81">
        <f t="shared" si="777"/>
        <v>0</v>
      </c>
      <c r="O2330" s="81">
        <f t="shared" ca="1" si="786"/>
        <v>0</v>
      </c>
      <c r="P2330" s="87" t="str">
        <f t="shared" si="787"/>
        <v>A+J=</v>
      </c>
      <c r="Q2330" s="88">
        <f t="shared" si="788"/>
        <v>45406</v>
      </c>
      <c r="R2330" s="7"/>
      <c r="S2330" s="7"/>
      <c r="T2330" s="7"/>
      <c r="U2330" s="7"/>
      <c r="V2330" s="7"/>
      <c r="W2330" s="7"/>
      <c r="X2330" s="7"/>
      <c r="Y2330" s="7"/>
      <c r="Z2330" s="7"/>
      <c r="AA2330" s="7"/>
      <c r="AB2330" s="7"/>
      <c r="AC2330" s="7"/>
      <c r="AD2330" s="7"/>
      <c r="AE2330" s="7"/>
      <c r="AF2330" s="65"/>
      <c r="AG2330" s="9"/>
      <c r="AH2330" s="9"/>
      <c r="AI2330" s="4"/>
      <c r="AJ2330" s="10"/>
      <c r="AK2330" s="4"/>
      <c r="AL2330" s="65"/>
      <c r="AM2330" s="10"/>
      <c r="AN2330" s="9"/>
      <c r="AO2330" s="7"/>
      <c r="AP2330" s="11"/>
      <c r="AQ2330" s="9"/>
      <c r="AR2330" s="8"/>
      <c r="AS2330" s="65"/>
      <c r="AT2330" s="12"/>
      <c r="AU2330" s="12"/>
      <c r="AV2330" s="22"/>
      <c r="AW2330" s="12"/>
      <c r="AX2330" s="12"/>
      <c r="AY2330" s="12"/>
      <c r="AZ2330" s="12"/>
      <c r="BA2330" s="12"/>
      <c r="BB2330" s="12"/>
      <c r="BC2330" s="12"/>
      <c r="BD2330" s="12"/>
      <c r="BE2330" s="12"/>
      <c r="BF2330" s="12"/>
      <c r="BG2330" s="12"/>
      <c r="BH2330" s="12"/>
      <c r="BI2330" s="12"/>
      <c r="BJ2330" s="12"/>
      <c r="BK2330" s="12"/>
      <c r="BL2330" s="12"/>
      <c r="BM2330" s="12"/>
      <c r="BN2330" s="12"/>
      <c r="BO2330" s="12"/>
      <c r="BP2330" s="12"/>
      <c r="BQ2330" s="12"/>
      <c r="BR2330" s="12"/>
      <c r="BS2330" s="12"/>
      <c r="BT2330" s="12"/>
      <c r="BU2330" s="12"/>
      <c r="BV2330" s="12"/>
      <c r="BW2330" s="12"/>
      <c r="BX2330" s="12"/>
      <c r="BY2330" s="12"/>
      <c r="BZ2330" s="12"/>
      <c r="CA2330" s="12"/>
      <c r="CB2330" s="12"/>
      <c r="CC2330" s="12"/>
      <c r="CD2330" s="12"/>
      <c r="CE2330" s="12"/>
      <c r="CF2330" s="12"/>
      <c r="CG2330" s="12"/>
      <c r="CH2330" s="12"/>
      <c r="CI2330" s="12"/>
      <c r="CJ2330" s="12"/>
      <c r="CK2330" s="12"/>
      <c r="CL2330" s="12"/>
      <c r="CM2330" s="12"/>
      <c r="CN2330" s="12"/>
      <c r="CO2330" s="12"/>
      <c r="CP2330" s="12"/>
      <c r="CQ2330" s="12"/>
      <c r="CR2330" s="12"/>
      <c r="CS2330" s="12"/>
      <c r="CT2330" s="12"/>
      <c r="CU2330" s="12"/>
      <c r="CV2330" s="12"/>
      <c r="CW2330" s="12"/>
      <c r="CX2330" s="12"/>
      <c r="CY2330" s="12"/>
      <c r="CZ2330" s="12"/>
      <c r="DA2330" s="12"/>
      <c r="DB2330" s="12"/>
      <c r="DC2330" s="12"/>
      <c r="DD2330" s="12"/>
      <c r="DE2330" s="12"/>
      <c r="DF2330" s="12"/>
      <c r="DG2330" s="12"/>
      <c r="DH2330" s="12"/>
      <c r="DI2330" s="12"/>
      <c r="DJ2330" s="12"/>
      <c r="DK2330" s="12"/>
      <c r="DL2330" s="12"/>
      <c r="DM2330" s="12"/>
      <c r="DN2330" s="12"/>
      <c r="DO2330" s="12"/>
      <c r="DP2330" s="12"/>
      <c r="DQ2330" s="12"/>
      <c r="DR2330" s="12"/>
      <c r="DS2330" s="12"/>
      <c r="DT2330" s="12"/>
      <c r="DU2330" s="12"/>
      <c r="DV2330" s="12"/>
      <c r="DW2330" s="12"/>
      <c r="DX2330" s="12"/>
      <c r="DY2330" s="12"/>
      <c r="DZ2330" s="12"/>
      <c r="EA2330" s="12"/>
      <c r="EB2330" s="12"/>
      <c r="EC2330" s="12"/>
      <c r="ED2330" s="12"/>
      <c r="EE2330" s="12"/>
      <c r="EF2330" s="12"/>
      <c r="EG2330" s="12"/>
      <c r="EH2330" s="12"/>
      <c r="EI2330" s="12"/>
      <c r="EJ2330" s="12"/>
      <c r="EK2330" s="12"/>
      <c r="EL2330" s="12"/>
      <c r="EM2330" s="12"/>
      <c r="EN2330" s="12"/>
      <c r="EO2330" s="12"/>
      <c r="EP2330" s="12"/>
      <c r="EQ2330" s="12"/>
      <c r="ER2330" s="12"/>
      <c r="ES2330" s="12"/>
      <c r="ET2330" s="12"/>
      <c r="EU2330" s="12"/>
      <c r="EV2330" s="12"/>
      <c r="EW2330" s="12"/>
      <c r="EX2330" s="12"/>
      <c r="EY2330" s="12"/>
      <c r="EZ2330" s="12"/>
      <c r="FA2330" s="12"/>
      <c r="FB2330" s="12"/>
      <c r="FC2330" s="12"/>
      <c r="FD2330" s="12"/>
      <c r="FE2330" s="12"/>
      <c r="FF2330" s="12"/>
      <c r="FG2330" s="12"/>
      <c r="FH2330" s="12"/>
      <c r="FI2330" s="12"/>
      <c r="FJ2330" s="12"/>
      <c r="FK2330" s="12"/>
      <c r="FL2330" s="12"/>
      <c r="FM2330" s="12"/>
      <c r="FN2330" s="12"/>
      <c r="FO2330" s="12"/>
      <c r="FP2330" s="12"/>
      <c r="FQ2330" s="12"/>
      <c r="FR2330" s="12"/>
      <c r="FS2330" s="12"/>
      <c r="FT2330" s="12"/>
      <c r="FU2330" s="12"/>
      <c r="FV2330" s="12"/>
      <c r="FW2330" s="12"/>
      <c r="FX2330" s="12"/>
      <c r="FY2330" s="12"/>
      <c r="FZ2330" s="12"/>
      <c r="GA2330" s="12"/>
      <c r="GB2330" s="12"/>
      <c r="GC2330" s="12"/>
      <c r="GD2330" s="12"/>
      <c r="GE2330" s="12"/>
      <c r="GF2330" s="12"/>
      <c r="GG2330" s="12"/>
      <c r="GH2330" s="12"/>
      <c r="GI2330" s="12"/>
      <c r="GJ2330" s="12"/>
      <c r="GK2330" s="12"/>
      <c r="GL2330" s="12"/>
      <c r="GM2330" s="12"/>
      <c r="GN2330" s="12"/>
      <c r="GO2330" s="12"/>
      <c r="GP2330" s="12"/>
      <c r="GQ2330" s="12"/>
      <c r="GR2330" s="12"/>
    </row>
    <row r="2331" spans="1:200" x14ac:dyDescent="0.2">
      <c r="A2331" s="79">
        <f t="shared" si="778"/>
        <v>45403</v>
      </c>
      <c r="B2331" s="80" t="str">
        <f t="shared" ca="1" si="779"/>
        <v>n.d</v>
      </c>
      <c r="C2331" s="81">
        <f t="shared" ca="1" si="780"/>
        <v>1136.6050237500001</v>
      </c>
      <c r="D2331" s="82">
        <f ca="1">IF(A2331&lt;$B$1,VLOOKUP(A2331,[1]DI!$A$4:$B$15000,2,FALSE),0)</f>
        <v>0</v>
      </c>
      <c r="E2331" s="81">
        <f t="shared" ca="1" si="781"/>
        <v>0</v>
      </c>
      <c r="F2331" s="83">
        <f t="shared" si="776"/>
        <v>1.1679999999999999</v>
      </c>
      <c r="G2331" s="84">
        <f t="shared" ca="1" si="782"/>
        <v>1</v>
      </c>
      <c r="H2331" s="81">
        <f ca="1">TRUNC(PRODUCT(G$10:G2330),15)</f>
        <v>1.40945772534528</v>
      </c>
      <c r="I2331" s="81">
        <f t="shared" ca="1" si="783"/>
        <v>1.40945772534528</v>
      </c>
      <c r="J2331" s="81">
        <f t="shared" ca="1" si="784"/>
        <v>1</v>
      </c>
      <c r="K2331" s="81">
        <f t="shared" ca="1" si="785"/>
        <v>0</v>
      </c>
      <c r="L2331" s="85">
        <f>IF(VLOOKUP(A2331,$U$12:$AD$125,8)=VLOOKUP(A2330,$U$12:$AD$125,8),0,VLOOKUP(A2331,U$12:$AD$125,8))</f>
        <v>0</v>
      </c>
      <c r="M2331" s="86">
        <f>IF(L2331&gt;0,VLOOKUP(L2331,T$12:$AC$125,7),0)</f>
        <v>0</v>
      </c>
      <c r="N2331" s="81">
        <f t="shared" si="777"/>
        <v>0</v>
      </c>
      <c r="O2331" s="81">
        <f t="shared" ca="1" si="786"/>
        <v>0</v>
      </c>
      <c r="P2331" s="87" t="str">
        <f t="shared" si="787"/>
        <v>A+J=</v>
      </c>
      <c r="Q2331" s="88">
        <f t="shared" si="788"/>
        <v>45406</v>
      </c>
      <c r="R2331" s="7"/>
      <c r="S2331" s="7"/>
      <c r="T2331" s="7"/>
      <c r="U2331" s="7"/>
      <c r="V2331" s="7"/>
      <c r="W2331" s="7"/>
      <c r="X2331" s="7"/>
      <c r="Y2331" s="7"/>
      <c r="Z2331" s="7"/>
      <c r="AA2331" s="7"/>
      <c r="AB2331" s="7"/>
      <c r="AC2331" s="7"/>
      <c r="AD2331" s="7"/>
      <c r="AE2331" s="7"/>
      <c r="AF2331" s="65"/>
      <c r="AG2331" s="9"/>
      <c r="AH2331" s="9"/>
      <c r="AI2331" s="4"/>
      <c r="AJ2331" s="10"/>
      <c r="AK2331" s="4"/>
      <c r="AL2331" s="65"/>
      <c r="AM2331" s="10"/>
      <c r="AN2331" s="9"/>
      <c r="AO2331" s="7"/>
      <c r="AP2331" s="11"/>
      <c r="AQ2331" s="9"/>
      <c r="AR2331" s="8"/>
      <c r="AS2331" s="65"/>
      <c r="AT2331" s="12"/>
      <c r="AU2331" s="12"/>
      <c r="AV2331" s="22"/>
      <c r="AW2331" s="12"/>
      <c r="AX2331" s="12"/>
      <c r="AY2331" s="12"/>
      <c r="AZ2331" s="12"/>
      <c r="BA2331" s="12"/>
      <c r="BB2331" s="12"/>
      <c r="BC2331" s="12"/>
      <c r="BD2331" s="12"/>
      <c r="BE2331" s="12"/>
      <c r="BF2331" s="12"/>
      <c r="BG2331" s="12"/>
      <c r="BH2331" s="12"/>
      <c r="BI2331" s="12"/>
      <c r="BJ2331" s="12"/>
      <c r="BK2331" s="12"/>
      <c r="BL2331" s="12"/>
      <c r="BM2331" s="12"/>
      <c r="BN2331" s="12"/>
      <c r="BO2331" s="12"/>
      <c r="BP2331" s="12"/>
      <c r="BQ2331" s="12"/>
      <c r="BR2331" s="12"/>
      <c r="BS2331" s="12"/>
      <c r="BT2331" s="12"/>
      <c r="BU2331" s="12"/>
      <c r="BV2331" s="12"/>
      <c r="BW2331" s="12"/>
      <c r="BX2331" s="12"/>
      <c r="BY2331" s="12"/>
      <c r="BZ2331" s="12"/>
      <c r="CA2331" s="12"/>
      <c r="CB2331" s="12"/>
      <c r="CC2331" s="12"/>
      <c r="CD2331" s="12"/>
      <c r="CE2331" s="12"/>
      <c r="CF2331" s="12"/>
      <c r="CG2331" s="12"/>
      <c r="CH2331" s="12"/>
      <c r="CI2331" s="12"/>
      <c r="CJ2331" s="12"/>
      <c r="CK2331" s="12"/>
      <c r="CL2331" s="12"/>
      <c r="CM2331" s="12"/>
      <c r="CN2331" s="12"/>
      <c r="CO2331" s="12"/>
      <c r="CP2331" s="12"/>
      <c r="CQ2331" s="12"/>
      <c r="CR2331" s="12"/>
      <c r="CS2331" s="12"/>
      <c r="CT2331" s="12"/>
      <c r="CU2331" s="12"/>
      <c r="CV2331" s="12"/>
      <c r="CW2331" s="12"/>
      <c r="CX2331" s="12"/>
      <c r="CY2331" s="12"/>
      <c r="CZ2331" s="12"/>
      <c r="DA2331" s="12"/>
      <c r="DB2331" s="12"/>
      <c r="DC2331" s="12"/>
      <c r="DD2331" s="12"/>
      <c r="DE2331" s="12"/>
      <c r="DF2331" s="12"/>
      <c r="DG2331" s="12"/>
      <c r="DH2331" s="12"/>
      <c r="DI2331" s="12"/>
      <c r="DJ2331" s="12"/>
      <c r="DK2331" s="12"/>
      <c r="DL2331" s="12"/>
      <c r="DM2331" s="12"/>
      <c r="DN2331" s="12"/>
      <c r="DO2331" s="12"/>
      <c r="DP2331" s="12"/>
      <c r="DQ2331" s="12"/>
      <c r="DR2331" s="12"/>
      <c r="DS2331" s="12"/>
      <c r="DT2331" s="12"/>
      <c r="DU2331" s="12"/>
      <c r="DV2331" s="12"/>
      <c r="DW2331" s="12"/>
      <c r="DX2331" s="12"/>
      <c r="DY2331" s="12"/>
      <c r="DZ2331" s="12"/>
      <c r="EA2331" s="12"/>
      <c r="EB2331" s="12"/>
      <c r="EC2331" s="12"/>
      <c r="ED2331" s="12"/>
      <c r="EE2331" s="12"/>
      <c r="EF2331" s="12"/>
      <c r="EG2331" s="12"/>
      <c r="EH2331" s="12"/>
      <c r="EI2331" s="12"/>
      <c r="EJ2331" s="12"/>
      <c r="EK2331" s="12"/>
      <c r="EL2331" s="12"/>
      <c r="EM2331" s="12"/>
      <c r="EN2331" s="12"/>
      <c r="EO2331" s="12"/>
      <c r="EP2331" s="12"/>
      <c r="EQ2331" s="12"/>
      <c r="ER2331" s="12"/>
      <c r="ES2331" s="12"/>
      <c r="ET2331" s="12"/>
      <c r="EU2331" s="12"/>
      <c r="EV2331" s="12"/>
      <c r="EW2331" s="12"/>
      <c r="EX2331" s="12"/>
      <c r="EY2331" s="12"/>
      <c r="EZ2331" s="12"/>
      <c r="FA2331" s="12"/>
      <c r="FB2331" s="12"/>
      <c r="FC2331" s="12"/>
      <c r="FD2331" s="12"/>
      <c r="FE2331" s="12"/>
      <c r="FF2331" s="12"/>
      <c r="FG2331" s="12"/>
      <c r="FH2331" s="12"/>
      <c r="FI2331" s="12"/>
      <c r="FJ2331" s="12"/>
      <c r="FK2331" s="12"/>
      <c r="FL2331" s="12"/>
      <c r="FM2331" s="12"/>
      <c r="FN2331" s="12"/>
      <c r="FO2331" s="12"/>
      <c r="FP2331" s="12"/>
      <c r="FQ2331" s="12"/>
      <c r="FR2331" s="12"/>
      <c r="FS2331" s="12"/>
      <c r="FT2331" s="12"/>
      <c r="FU2331" s="12"/>
      <c r="FV2331" s="12"/>
      <c r="FW2331" s="12"/>
      <c r="FX2331" s="12"/>
      <c r="FY2331" s="12"/>
      <c r="FZ2331" s="12"/>
      <c r="GA2331" s="12"/>
      <c r="GB2331" s="12"/>
      <c r="GC2331" s="12"/>
      <c r="GD2331" s="12"/>
      <c r="GE2331" s="12"/>
      <c r="GF2331" s="12"/>
      <c r="GG2331" s="12"/>
      <c r="GH2331" s="12"/>
      <c r="GI2331" s="12"/>
      <c r="GJ2331" s="12"/>
      <c r="GK2331" s="12"/>
      <c r="GL2331" s="12"/>
      <c r="GM2331" s="12"/>
      <c r="GN2331" s="12"/>
      <c r="GO2331" s="12"/>
      <c r="GP2331" s="12"/>
      <c r="GQ2331" s="12"/>
      <c r="GR2331" s="12"/>
    </row>
    <row r="2332" spans="1:200" x14ac:dyDescent="0.2">
      <c r="A2332" s="79">
        <f t="shared" si="778"/>
        <v>45404</v>
      </c>
      <c r="B2332" s="80" t="str">
        <f t="shared" ca="1" si="779"/>
        <v>n.d</v>
      </c>
      <c r="C2332" s="81">
        <f t="shared" ca="1" si="780"/>
        <v>1136.6050237500001</v>
      </c>
      <c r="D2332" s="82">
        <f ca="1">IF(A2332&lt;$B$1,VLOOKUP(A2332,[1]DI!$A$4:$B$15000,2,FALSE),0)</f>
        <v>0</v>
      </c>
      <c r="E2332" s="81">
        <f t="shared" ca="1" si="781"/>
        <v>0</v>
      </c>
      <c r="F2332" s="83">
        <f t="shared" si="776"/>
        <v>1.1679999999999999</v>
      </c>
      <c r="G2332" s="84">
        <f t="shared" ca="1" si="782"/>
        <v>1</v>
      </c>
      <c r="H2332" s="81">
        <f ca="1">TRUNC(PRODUCT(G$10:G2331),15)</f>
        <v>1.40945772534528</v>
      </c>
      <c r="I2332" s="81">
        <f t="shared" ca="1" si="783"/>
        <v>1.40945772534528</v>
      </c>
      <c r="J2332" s="81">
        <f t="shared" ca="1" si="784"/>
        <v>1</v>
      </c>
      <c r="K2332" s="81">
        <f t="shared" ca="1" si="785"/>
        <v>0</v>
      </c>
      <c r="L2332" s="85">
        <f>IF(VLOOKUP(A2332,$U$12:$AD$125,8)=VLOOKUP(A2331,$U$12:$AD$125,8),0,VLOOKUP(A2332,U$12:$AD$125,8))</f>
        <v>0</v>
      </c>
      <c r="M2332" s="86">
        <f>IF(L2332&gt;0,VLOOKUP(L2332,T$12:$AC$125,7),0)</f>
        <v>0</v>
      </c>
      <c r="N2332" s="81">
        <f t="shared" si="777"/>
        <v>0</v>
      </c>
      <c r="O2332" s="81">
        <f t="shared" ca="1" si="786"/>
        <v>0</v>
      </c>
      <c r="P2332" s="87" t="str">
        <f t="shared" si="787"/>
        <v>A+J=</v>
      </c>
      <c r="Q2332" s="88">
        <f t="shared" si="788"/>
        <v>45406</v>
      </c>
      <c r="R2332" s="7"/>
      <c r="S2332" s="7"/>
      <c r="T2332" s="7"/>
      <c r="U2332" s="7"/>
      <c r="V2332" s="7"/>
      <c r="W2332" s="7"/>
      <c r="X2332" s="7"/>
      <c r="Y2332" s="7"/>
      <c r="Z2332" s="7"/>
      <c r="AA2332" s="7"/>
      <c r="AB2332" s="7"/>
      <c r="AC2332" s="7"/>
      <c r="AD2332" s="7"/>
      <c r="AE2332" s="7"/>
      <c r="AF2332" s="65"/>
      <c r="AG2332" s="9"/>
      <c r="AH2332" s="9"/>
      <c r="AI2332" s="4"/>
      <c r="AJ2332" s="10"/>
      <c r="AK2332" s="4"/>
      <c r="AL2332" s="65"/>
      <c r="AM2332" s="10"/>
      <c r="AN2332" s="9"/>
      <c r="AO2332" s="7"/>
      <c r="AP2332" s="11"/>
      <c r="AQ2332" s="9"/>
      <c r="AR2332" s="8"/>
      <c r="AS2332" s="65"/>
      <c r="AT2332" s="12"/>
      <c r="AU2332" s="12"/>
      <c r="AV2332" s="22"/>
      <c r="AW2332" s="12"/>
      <c r="AX2332" s="12"/>
      <c r="AY2332" s="12"/>
      <c r="AZ2332" s="12"/>
      <c r="BA2332" s="12"/>
      <c r="BB2332" s="12"/>
      <c r="BC2332" s="12"/>
      <c r="BD2332" s="12"/>
      <c r="BE2332" s="12"/>
      <c r="BF2332" s="12"/>
      <c r="BG2332" s="12"/>
      <c r="BH2332" s="12"/>
      <c r="BI2332" s="12"/>
      <c r="BJ2332" s="12"/>
      <c r="BK2332" s="12"/>
      <c r="BL2332" s="12"/>
      <c r="BM2332" s="12"/>
      <c r="BN2332" s="12"/>
      <c r="BO2332" s="12"/>
      <c r="BP2332" s="12"/>
      <c r="BQ2332" s="12"/>
      <c r="BR2332" s="12"/>
      <c r="BS2332" s="12"/>
      <c r="BT2332" s="12"/>
      <c r="BU2332" s="12"/>
      <c r="BV2332" s="12"/>
      <c r="BW2332" s="12"/>
      <c r="BX2332" s="12"/>
      <c r="BY2332" s="12"/>
      <c r="BZ2332" s="12"/>
      <c r="CA2332" s="12"/>
      <c r="CB2332" s="12"/>
      <c r="CC2332" s="12"/>
      <c r="CD2332" s="12"/>
      <c r="CE2332" s="12"/>
      <c r="CF2332" s="12"/>
      <c r="CG2332" s="12"/>
      <c r="CH2332" s="12"/>
      <c r="CI2332" s="12"/>
      <c r="CJ2332" s="12"/>
      <c r="CK2332" s="12"/>
      <c r="CL2332" s="12"/>
      <c r="CM2332" s="12"/>
      <c r="CN2332" s="12"/>
      <c r="CO2332" s="12"/>
      <c r="CP2332" s="12"/>
      <c r="CQ2332" s="12"/>
      <c r="CR2332" s="12"/>
      <c r="CS2332" s="12"/>
      <c r="CT2332" s="12"/>
      <c r="CU2332" s="12"/>
      <c r="CV2332" s="12"/>
      <c r="CW2332" s="12"/>
      <c r="CX2332" s="12"/>
      <c r="CY2332" s="12"/>
      <c r="CZ2332" s="12"/>
      <c r="DA2332" s="12"/>
      <c r="DB2332" s="12"/>
      <c r="DC2332" s="12"/>
      <c r="DD2332" s="12"/>
      <c r="DE2332" s="12"/>
      <c r="DF2332" s="12"/>
      <c r="DG2332" s="12"/>
      <c r="DH2332" s="12"/>
      <c r="DI2332" s="12"/>
      <c r="DJ2332" s="12"/>
      <c r="DK2332" s="12"/>
      <c r="DL2332" s="12"/>
      <c r="DM2332" s="12"/>
      <c r="DN2332" s="12"/>
      <c r="DO2332" s="12"/>
      <c r="DP2332" s="12"/>
      <c r="DQ2332" s="12"/>
      <c r="DR2332" s="12"/>
      <c r="DS2332" s="12"/>
      <c r="DT2332" s="12"/>
      <c r="DU2332" s="12"/>
      <c r="DV2332" s="12"/>
      <c r="DW2332" s="12"/>
      <c r="DX2332" s="12"/>
      <c r="DY2332" s="12"/>
      <c r="DZ2332" s="12"/>
      <c r="EA2332" s="12"/>
      <c r="EB2332" s="12"/>
      <c r="EC2332" s="12"/>
      <c r="ED2332" s="12"/>
      <c r="EE2332" s="12"/>
      <c r="EF2332" s="12"/>
      <c r="EG2332" s="12"/>
      <c r="EH2332" s="12"/>
      <c r="EI2332" s="12"/>
      <c r="EJ2332" s="12"/>
      <c r="EK2332" s="12"/>
      <c r="EL2332" s="12"/>
      <c r="EM2332" s="12"/>
      <c r="EN2332" s="12"/>
      <c r="EO2332" s="12"/>
      <c r="EP2332" s="12"/>
      <c r="EQ2332" s="12"/>
      <c r="ER2332" s="12"/>
      <c r="ES2332" s="12"/>
      <c r="ET2332" s="12"/>
      <c r="EU2332" s="12"/>
      <c r="EV2332" s="12"/>
      <c r="EW2332" s="12"/>
      <c r="EX2332" s="12"/>
      <c r="EY2332" s="12"/>
      <c r="EZ2332" s="12"/>
      <c r="FA2332" s="12"/>
      <c r="FB2332" s="12"/>
      <c r="FC2332" s="12"/>
      <c r="FD2332" s="12"/>
      <c r="FE2332" s="12"/>
      <c r="FF2332" s="12"/>
      <c r="FG2332" s="12"/>
      <c r="FH2332" s="12"/>
      <c r="FI2332" s="12"/>
      <c r="FJ2332" s="12"/>
      <c r="FK2332" s="12"/>
      <c r="FL2332" s="12"/>
      <c r="FM2332" s="12"/>
      <c r="FN2332" s="12"/>
      <c r="FO2332" s="12"/>
      <c r="FP2332" s="12"/>
      <c r="FQ2332" s="12"/>
      <c r="FR2332" s="12"/>
      <c r="FS2332" s="12"/>
      <c r="FT2332" s="12"/>
      <c r="FU2332" s="12"/>
      <c r="FV2332" s="12"/>
      <c r="FW2332" s="12"/>
      <c r="FX2332" s="12"/>
      <c r="FY2332" s="12"/>
      <c r="FZ2332" s="12"/>
      <c r="GA2332" s="12"/>
      <c r="GB2332" s="12"/>
      <c r="GC2332" s="12"/>
      <c r="GD2332" s="12"/>
      <c r="GE2332" s="12"/>
      <c r="GF2332" s="12"/>
      <c r="GG2332" s="12"/>
      <c r="GH2332" s="12"/>
      <c r="GI2332" s="12"/>
      <c r="GJ2332" s="12"/>
      <c r="GK2332" s="12"/>
      <c r="GL2332" s="12"/>
      <c r="GM2332" s="12"/>
      <c r="GN2332" s="12"/>
      <c r="GO2332" s="12"/>
      <c r="GP2332" s="12"/>
      <c r="GQ2332" s="12"/>
      <c r="GR2332" s="12"/>
    </row>
    <row r="2333" spans="1:200" x14ac:dyDescent="0.2">
      <c r="A2333" s="79">
        <f t="shared" si="778"/>
        <v>45405</v>
      </c>
      <c r="B2333" s="80" t="str">
        <f t="shared" ca="1" si="779"/>
        <v>n.d</v>
      </c>
      <c r="C2333" s="81">
        <f t="shared" ca="1" si="780"/>
        <v>1136.6050237500001</v>
      </c>
      <c r="D2333" s="82">
        <f ca="1">IF(A2333&lt;$B$1,VLOOKUP(A2333,[1]DI!$A$4:$B$15000,2,FALSE),0)</f>
        <v>0</v>
      </c>
      <c r="E2333" s="81">
        <f t="shared" ca="1" si="781"/>
        <v>0</v>
      </c>
      <c r="F2333" s="83">
        <f t="shared" si="776"/>
        <v>1.1679999999999999</v>
      </c>
      <c r="G2333" s="84">
        <f t="shared" ca="1" si="782"/>
        <v>1</v>
      </c>
      <c r="H2333" s="81">
        <f ca="1">TRUNC(PRODUCT(G$10:G2332),15)</f>
        <v>1.40945772534528</v>
      </c>
      <c r="I2333" s="81">
        <f t="shared" ca="1" si="783"/>
        <v>1.40945772534528</v>
      </c>
      <c r="J2333" s="81">
        <f t="shared" ca="1" si="784"/>
        <v>1</v>
      </c>
      <c r="K2333" s="81">
        <f t="shared" ca="1" si="785"/>
        <v>0</v>
      </c>
      <c r="L2333" s="85">
        <f>IF(VLOOKUP(A2333,$U$12:$AD$125,8)=VLOOKUP(A2332,$U$12:$AD$125,8),0,VLOOKUP(A2333,U$12:$AD$125,8))</f>
        <v>0</v>
      </c>
      <c r="M2333" s="86">
        <f>IF(L2333&gt;0,VLOOKUP(L2333,T$12:$AC$125,7),0)</f>
        <v>0</v>
      </c>
      <c r="N2333" s="81">
        <f t="shared" si="777"/>
        <v>0</v>
      </c>
      <c r="O2333" s="81">
        <f t="shared" ca="1" si="786"/>
        <v>0</v>
      </c>
      <c r="P2333" s="87" t="str">
        <f t="shared" si="787"/>
        <v>A+J=</v>
      </c>
      <c r="Q2333" s="88">
        <f t="shared" si="788"/>
        <v>45406</v>
      </c>
      <c r="R2333" s="7"/>
      <c r="S2333" s="7"/>
      <c r="T2333" s="7"/>
      <c r="U2333" s="7"/>
      <c r="V2333" s="7"/>
      <c r="W2333" s="7"/>
      <c r="X2333" s="7"/>
      <c r="Y2333" s="7"/>
      <c r="Z2333" s="7"/>
      <c r="AA2333" s="7"/>
      <c r="AB2333" s="7"/>
      <c r="AC2333" s="7"/>
      <c r="AD2333" s="7"/>
      <c r="AE2333" s="7"/>
      <c r="AF2333" s="65"/>
      <c r="AG2333" s="9"/>
      <c r="AH2333" s="9"/>
      <c r="AI2333" s="4"/>
      <c r="AJ2333" s="10"/>
      <c r="AK2333" s="4"/>
      <c r="AL2333" s="65"/>
      <c r="AM2333" s="10"/>
      <c r="AN2333" s="9"/>
      <c r="AO2333" s="7"/>
      <c r="AP2333" s="11"/>
      <c r="AQ2333" s="9"/>
      <c r="AR2333" s="8"/>
      <c r="AS2333" s="65"/>
      <c r="AT2333" s="12"/>
      <c r="AU2333" s="12"/>
      <c r="AV2333" s="22"/>
      <c r="AW2333" s="12"/>
      <c r="AX2333" s="12"/>
      <c r="AY2333" s="12"/>
      <c r="AZ2333" s="12"/>
      <c r="BA2333" s="12"/>
      <c r="BB2333" s="12"/>
      <c r="BC2333" s="12"/>
      <c r="BD2333" s="12"/>
      <c r="BE2333" s="12"/>
      <c r="BF2333" s="12"/>
      <c r="BG2333" s="12"/>
      <c r="BH2333" s="12"/>
      <c r="BI2333" s="12"/>
      <c r="BJ2333" s="12"/>
      <c r="BK2333" s="12"/>
      <c r="BL2333" s="12"/>
      <c r="BM2333" s="12"/>
      <c r="BN2333" s="12"/>
      <c r="BO2333" s="12"/>
      <c r="BP2333" s="12"/>
      <c r="BQ2333" s="12"/>
      <c r="BR2333" s="12"/>
      <c r="BS2333" s="12"/>
      <c r="BT2333" s="12"/>
      <c r="BU2333" s="12"/>
      <c r="BV2333" s="12"/>
      <c r="BW2333" s="12"/>
      <c r="BX2333" s="12"/>
      <c r="BY2333" s="12"/>
      <c r="BZ2333" s="12"/>
      <c r="CA2333" s="12"/>
      <c r="CB2333" s="12"/>
      <c r="CC2333" s="12"/>
      <c r="CD2333" s="12"/>
      <c r="CE2333" s="12"/>
      <c r="CF2333" s="12"/>
      <c r="CG2333" s="12"/>
      <c r="CH2333" s="12"/>
      <c r="CI2333" s="12"/>
      <c r="CJ2333" s="12"/>
      <c r="CK2333" s="12"/>
      <c r="CL2333" s="12"/>
      <c r="CM2333" s="12"/>
      <c r="CN2333" s="12"/>
      <c r="CO2333" s="12"/>
      <c r="CP2333" s="12"/>
      <c r="CQ2333" s="12"/>
      <c r="CR2333" s="12"/>
      <c r="CS2333" s="12"/>
      <c r="CT2333" s="12"/>
      <c r="CU2333" s="12"/>
      <c r="CV2333" s="12"/>
      <c r="CW2333" s="12"/>
      <c r="CX2333" s="12"/>
      <c r="CY2333" s="12"/>
      <c r="CZ2333" s="12"/>
      <c r="DA2333" s="12"/>
      <c r="DB2333" s="12"/>
      <c r="DC2333" s="12"/>
      <c r="DD2333" s="12"/>
      <c r="DE2333" s="12"/>
      <c r="DF2333" s="12"/>
      <c r="DG2333" s="12"/>
      <c r="DH2333" s="12"/>
      <c r="DI2333" s="12"/>
      <c r="DJ2333" s="12"/>
      <c r="DK2333" s="12"/>
      <c r="DL2333" s="12"/>
      <c r="DM2333" s="12"/>
      <c r="DN2333" s="12"/>
      <c r="DO2333" s="12"/>
      <c r="DP2333" s="12"/>
      <c r="DQ2333" s="12"/>
      <c r="DR2333" s="12"/>
      <c r="DS2333" s="12"/>
      <c r="DT2333" s="12"/>
      <c r="DU2333" s="12"/>
      <c r="DV2333" s="12"/>
      <c r="DW2333" s="12"/>
      <c r="DX2333" s="12"/>
      <c r="DY2333" s="12"/>
      <c r="DZ2333" s="12"/>
      <c r="EA2333" s="12"/>
      <c r="EB2333" s="12"/>
      <c r="EC2333" s="12"/>
      <c r="ED2333" s="12"/>
      <c r="EE2333" s="12"/>
      <c r="EF2333" s="12"/>
      <c r="EG2333" s="12"/>
      <c r="EH2333" s="12"/>
      <c r="EI2333" s="12"/>
      <c r="EJ2333" s="12"/>
      <c r="EK2333" s="12"/>
      <c r="EL2333" s="12"/>
      <c r="EM2333" s="12"/>
      <c r="EN2333" s="12"/>
      <c r="EO2333" s="12"/>
      <c r="EP2333" s="12"/>
      <c r="EQ2333" s="12"/>
      <c r="ER2333" s="12"/>
      <c r="ES2333" s="12"/>
      <c r="ET2333" s="12"/>
      <c r="EU2333" s="12"/>
      <c r="EV2333" s="12"/>
      <c r="EW2333" s="12"/>
      <c r="EX2333" s="12"/>
      <c r="EY2333" s="12"/>
      <c r="EZ2333" s="12"/>
      <c r="FA2333" s="12"/>
      <c r="FB2333" s="12"/>
      <c r="FC2333" s="12"/>
      <c r="FD2333" s="12"/>
      <c r="FE2333" s="12"/>
      <c r="FF2333" s="12"/>
      <c r="FG2333" s="12"/>
      <c r="FH2333" s="12"/>
      <c r="FI2333" s="12"/>
      <c r="FJ2333" s="12"/>
      <c r="FK2333" s="12"/>
      <c r="FL2333" s="12"/>
      <c r="FM2333" s="12"/>
      <c r="FN2333" s="12"/>
      <c r="FO2333" s="12"/>
      <c r="FP2333" s="12"/>
      <c r="FQ2333" s="12"/>
      <c r="FR2333" s="12"/>
      <c r="FS2333" s="12"/>
      <c r="FT2333" s="12"/>
      <c r="FU2333" s="12"/>
      <c r="FV2333" s="12"/>
      <c r="FW2333" s="12"/>
      <c r="FX2333" s="12"/>
      <c r="FY2333" s="12"/>
      <c r="FZ2333" s="12"/>
      <c r="GA2333" s="12"/>
      <c r="GB2333" s="12"/>
      <c r="GC2333" s="12"/>
      <c r="GD2333" s="12"/>
      <c r="GE2333" s="12"/>
      <c r="GF2333" s="12"/>
      <c r="GG2333" s="12"/>
      <c r="GH2333" s="12"/>
      <c r="GI2333" s="12"/>
      <c r="GJ2333" s="12"/>
      <c r="GK2333" s="12"/>
      <c r="GL2333" s="12"/>
      <c r="GM2333" s="12"/>
      <c r="GN2333" s="12"/>
      <c r="GO2333" s="12"/>
      <c r="GP2333" s="12"/>
      <c r="GQ2333" s="12"/>
      <c r="GR2333" s="12"/>
    </row>
    <row r="2334" spans="1:200" x14ac:dyDescent="0.2">
      <c r="A2334" s="79">
        <f t="shared" si="778"/>
        <v>45406</v>
      </c>
      <c r="B2334" s="80" t="str">
        <f t="shared" ca="1" si="779"/>
        <v>n.d</v>
      </c>
      <c r="C2334" s="81">
        <f t="shared" ca="1" si="780"/>
        <v>1136.6050237500001</v>
      </c>
      <c r="D2334" s="82">
        <f ca="1">IF(A2334&lt;$B$1,VLOOKUP(A2334,[1]DI!$A$4:$B$15000,2,FALSE),0)</f>
        <v>0</v>
      </c>
      <c r="E2334" s="81">
        <f t="shared" ca="1" si="781"/>
        <v>0</v>
      </c>
      <c r="F2334" s="83">
        <f t="shared" si="776"/>
        <v>1.1679999999999999</v>
      </c>
      <c r="G2334" s="84">
        <f t="shared" ca="1" si="782"/>
        <v>1</v>
      </c>
      <c r="H2334" s="81">
        <f ca="1">TRUNC(PRODUCT(G$10:G2333),15)</f>
        <v>1.40945772534528</v>
      </c>
      <c r="I2334" s="81">
        <f t="shared" ca="1" si="783"/>
        <v>1.40945772534528</v>
      </c>
      <c r="J2334" s="81">
        <f t="shared" ca="1" si="784"/>
        <v>1</v>
      </c>
      <c r="K2334" s="81">
        <f t="shared" ca="1" si="785"/>
        <v>0</v>
      </c>
      <c r="L2334" s="85">
        <f>IF(VLOOKUP(A2334,$U$12:$AD$125,8)=VLOOKUP(A2333,$U$12:$AD$125,8),0,VLOOKUP(A2334,U$12:$AD$125,8))</f>
        <v>5</v>
      </c>
      <c r="M2334" s="86">
        <f>IF(L2334&gt;0,VLOOKUP(L2334,T$12:$AC$125,7),0)</f>
        <v>0.1429</v>
      </c>
      <c r="N2334" s="81">
        <f t="shared" ca="1" si="777"/>
        <v>162.42085789387502</v>
      </c>
      <c r="O2334" s="81">
        <f t="shared" ca="1" si="786"/>
        <v>162.42085789387502</v>
      </c>
      <c r="P2334" s="87" t="str">
        <f t="shared" si="787"/>
        <v>A+J=</v>
      </c>
      <c r="Q2334" s="88">
        <f t="shared" si="788"/>
        <v>45406</v>
      </c>
      <c r="R2334" s="7"/>
      <c r="S2334" s="7"/>
      <c r="T2334" s="7"/>
      <c r="U2334" s="7"/>
      <c r="V2334" s="7"/>
      <c r="W2334" s="7"/>
      <c r="X2334" s="7"/>
      <c r="Y2334" s="7"/>
      <c r="Z2334" s="7"/>
      <c r="AA2334" s="7"/>
      <c r="AB2334" s="7"/>
      <c r="AC2334" s="7"/>
      <c r="AD2334" s="7"/>
      <c r="AE2334" s="7"/>
      <c r="AF2334" s="65"/>
      <c r="AG2334" s="9"/>
      <c r="AH2334" s="9"/>
      <c r="AI2334" s="4"/>
      <c r="AJ2334" s="10"/>
      <c r="AK2334" s="4"/>
      <c r="AL2334" s="65"/>
      <c r="AM2334" s="10"/>
      <c r="AN2334" s="9"/>
      <c r="AO2334" s="7"/>
      <c r="AP2334" s="11"/>
      <c r="AQ2334" s="9"/>
      <c r="AR2334" s="24"/>
      <c r="AS2334" s="65"/>
      <c r="AT2334" s="12"/>
      <c r="AU2334" s="12"/>
      <c r="AV2334" s="22"/>
      <c r="AW2334" s="12"/>
      <c r="AX2334" s="12"/>
      <c r="AY2334" s="12"/>
      <c r="AZ2334" s="12"/>
      <c r="BA2334" s="12"/>
      <c r="BB2334" s="12"/>
      <c r="BC2334" s="12"/>
      <c r="BD2334" s="12"/>
      <c r="BE2334" s="12"/>
      <c r="BF2334" s="12"/>
      <c r="BG2334" s="12"/>
      <c r="BH2334" s="12"/>
      <c r="BI2334" s="12"/>
      <c r="BJ2334" s="12"/>
      <c r="BK2334" s="12"/>
      <c r="BL2334" s="12"/>
      <c r="BM2334" s="12"/>
      <c r="BN2334" s="12"/>
      <c r="BO2334" s="12"/>
      <c r="BP2334" s="12"/>
      <c r="BQ2334" s="12"/>
      <c r="BR2334" s="12"/>
      <c r="BS2334" s="12"/>
      <c r="BT2334" s="12"/>
      <c r="BU2334" s="12"/>
      <c r="BV2334" s="12"/>
      <c r="BW2334" s="12"/>
      <c r="BX2334" s="12"/>
      <c r="BY2334" s="12"/>
      <c r="BZ2334" s="12"/>
      <c r="CA2334" s="12"/>
      <c r="CB2334" s="12"/>
      <c r="CC2334" s="12"/>
      <c r="CD2334" s="12"/>
      <c r="CE2334" s="12"/>
      <c r="CF2334" s="12"/>
      <c r="CG2334" s="12"/>
      <c r="CH2334" s="12"/>
      <c r="CI2334" s="12"/>
      <c r="CJ2334" s="12"/>
      <c r="CK2334" s="12"/>
      <c r="CL2334" s="12"/>
      <c r="CM2334" s="12"/>
      <c r="CN2334" s="12"/>
      <c r="CO2334" s="12"/>
      <c r="CP2334" s="12"/>
      <c r="CQ2334" s="12"/>
      <c r="CR2334" s="12"/>
      <c r="CS2334" s="12"/>
      <c r="CT2334" s="12"/>
      <c r="CU2334" s="12"/>
      <c r="CV2334" s="12"/>
      <c r="CW2334" s="12"/>
      <c r="CX2334" s="12"/>
      <c r="CY2334" s="12"/>
      <c r="CZ2334" s="12"/>
      <c r="DA2334" s="12"/>
      <c r="DB2334" s="12"/>
      <c r="DC2334" s="12"/>
      <c r="DD2334" s="12"/>
      <c r="DE2334" s="12"/>
      <c r="DF2334" s="12"/>
      <c r="DG2334" s="12"/>
      <c r="DH2334" s="12"/>
      <c r="DI2334" s="12"/>
      <c r="DJ2334" s="12"/>
      <c r="DK2334" s="12"/>
      <c r="DL2334" s="12"/>
      <c r="DM2334" s="12"/>
      <c r="DN2334" s="12"/>
      <c r="DO2334" s="12"/>
      <c r="DP2334" s="12"/>
      <c r="DQ2334" s="12"/>
      <c r="DR2334" s="12"/>
      <c r="DS2334" s="12"/>
      <c r="DT2334" s="12"/>
      <c r="DU2334" s="12"/>
      <c r="DV2334" s="12"/>
      <c r="DW2334" s="12"/>
      <c r="DX2334" s="12"/>
      <c r="DY2334" s="12"/>
      <c r="DZ2334" s="12"/>
      <c r="EA2334" s="12"/>
      <c r="EB2334" s="12"/>
      <c r="EC2334" s="12"/>
      <c r="ED2334" s="12"/>
      <c r="EE2334" s="12"/>
      <c r="EF2334" s="12"/>
      <c r="EG2334" s="12"/>
      <c r="EH2334" s="12"/>
      <c r="EI2334" s="12"/>
      <c r="EJ2334" s="12"/>
      <c r="EK2334" s="12"/>
      <c r="EL2334" s="12"/>
      <c r="EM2334" s="12"/>
      <c r="EN2334" s="12"/>
      <c r="EO2334" s="12"/>
      <c r="EP2334" s="12"/>
      <c r="EQ2334" s="12"/>
      <c r="ER2334" s="12"/>
      <c r="ES2334" s="12"/>
      <c r="ET2334" s="12"/>
      <c r="EU2334" s="12"/>
      <c r="EV2334" s="12"/>
      <c r="EW2334" s="12"/>
      <c r="EX2334" s="12"/>
      <c r="EY2334" s="12"/>
      <c r="EZ2334" s="12"/>
      <c r="FA2334" s="12"/>
      <c r="FB2334" s="12"/>
      <c r="FC2334" s="12"/>
      <c r="FD2334" s="12"/>
      <c r="FE2334" s="12"/>
      <c r="FF2334" s="12"/>
      <c r="FG2334" s="12"/>
      <c r="FH2334" s="12"/>
      <c r="FI2334" s="12"/>
      <c r="FJ2334" s="12"/>
      <c r="FK2334" s="12"/>
      <c r="FL2334" s="12"/>
      <c r="FM2334" s="12"/>
      <c r="FN2334" s="12"/>
      <c r="FO2334" s="12"/>
      <c r="FP2334" s="12"/>
      <c r="FQ2334" s="12"/>
      <c r="FR2334" s="12"/>
      <c r="FS2334" s="12"/>
      <c r="FT2334" s="12"/>
      <c r="FU2334" s="12"/>
      <c r="FV2334" s="12"/>
      <c r="FW2334" s="12"/>
      <c r="FX2334" s="12"/>
      <c r="FY2334" s="12"/>
      <c r="FZ2334" s="12"/>
      <c r="GA2334" s="12"/>
      <c r="GB2334" s="12"/>
      <c r="GC2334" s="12"/>
      <c r="GD2334" s="12"/>
      <c r="GE2334" s="12"/>
      <c r="GF2334" s="12"/>
      <c r="GG2334" s="12"/>
      <c r="GH2334" s="12"/>
      <c r="GI2334" s="12"/>
      <c r="GJ2334" s="12"/>
      <c r="GK2334" s="12"/>
      <c r="GL2334" s="12"/>
      <c r="GM2334" s="12"/>
      <c r="GN2334" s="12"/>
      <c r="GO2334" s="12"/>
      <c r="GP2334" s="12"/>
      <c r="GQ2334" s="12"/>
      <c r="GR2334" s="12"/>
    </row>
    <row r="2335" spans="1:200" x14ac:dyDescent="0.2">
      <c r="A2335" s="79">
        <f t="shared" si="778"/>
        <v>45407</v>
      </c>
      <c r="B2335" s="80" t="str">
        <f t="shared" ca="1" si="779"/>
        <v>n.d</v>
      </c>
      <c r="C2335" s="81">
        <f t="shared" ca="1" si="780"/>
        <v>974.18416585</v>
      </c>
      <c r="D2335" s="82">
        <f ca="1">IF(A2335&lt;$B$1,VLOOKUP(A2335,[1]DI!$A$4:$B$15000,2,FALSE),0)</f>
        <v>0</v>
      </c>
      <c r="E2335" s="81">
        <f t="shared" ca="1" si="781"/>
        <v>0</v>
      </c>
      <c r="F2335" s="83">
        <f t="shared" si="776"/>
        <v>1.1679999999999999</v>
      </c>
      <c r="G2335" s="84">
        <f t="shared" ca="1" si="782"/>
        <v>1</v>
      </c>
      <c r="H2335" s="81">
        <f ca="1">TRUNC(PRODUCT(G$10:G2334),15)</f>
        <v>1.40945772534528</v>
      </c>
      <c r="I2335" s="81">
        <f t="shared" ca="1" si="783"/>
        <v>1.40945772534528</v>
      </c>
      <c r="J2335" s="81">
        <f t="shared" ca="1" si="784"/>
        <v>1</v>
      </c>
      <c r="K2335" s="81">
        <f t="shared" ca="1" si="785"/>
        <v>0</v>
      </c>
      <c r="L2335" s="85">
        <f>IF(VLOOKUP(A2335,$U$12:$AD$125,8)=VLOOKUP(A2334,$U$12:$AD$125,8),0,VLOOKUP(A2335,U$12:$AD$125,8))</f>
        <v>0</v>
      </c>
      <c r="M2335" s="86">
        <f>IF(L2335&gt;0,VLOOKUP(L2335,T$12:$AC$125,7),0)</f>
        <v>0</v>
      </c>
      <c r="N2335" s="81">
        <f t="shared" si="777"/>
        <v>0</v>
      </c>
      <c r="O2335" s="81">
        <f t="shared" ca="1" si="786"/>
        <v>0</v>
      </c>
      <c r="P2335" s="87" t="str">
        <f t="shared" si="787"/>
        <v>J=</v>
      </c>
      <c r="Q2335" s="88">
        <f t="shared" si="788"/>
        <v>45589</v>
      </c>
      <c r="R2335" s="7"/>
      <c r="S2335" s="7"/>
      <c r="T2335" s="7"/>
      <c r="U2335" s="7"/>
      <c r="V2335" s="7"/>
      <c r="W2335" s="7"/>
      <c r="X2335" s="7"/>
      <c r="Y2335" s="7"/>
      <c r="Z2335" s="7"/>
      <c r="AA2335" s="7"/>
      <c r="AB2335" s="7"/>
      <c r="AC2335" s="7"/>
      <c r="AD2335" s="7"/>
      <c r="AE2335" s="7"/>
      <c r="AF2335" s="65"/>
      <c r="AG2335" s="7"/>
      <c r="AH2335" s="7"/>
      <c r="AI2335" s="7"/>
      <c r="AJ2335" s="7"/>
      <c r="AK2335" s="4"/>
      <c r="AL2335" s="65"/>
      <c r="AM2335" s="7"/>
      <c r="AN2335" s="7"/>
      <c r="AO2335" s="7"/>
      <c r="AP2335" s="11"/>
      <c r="AQ2335" s="7"/>
      <c r="AR2335" s="8"/>
      <c r="AS2335" s="65"/>
      <c r="AT2335" s="12"/>
      <c r="AU2335" s="12"/>
      <c r="AV2335" s="22"/>
      <c r="AW2335" s="12"/>
      <c r="AX2335" s="12"/>
      <c r="AY2335" s="12"/>
      <c r="AZ2335" s="12"/>
      <c r="BA2335" s="12"/>
      <c r="BB2335" s="12"/>
      <c r="BC2335" s="12"/>
      <c r="BD2335" s="12"/>
      <c r="BE2335" s="12"/>
      <c r="BF2335" s="12"/>
      <c r="BG2335" s="12"/>
      <c r="BH2335" s="12"/>
      <c r="BI2335" s="12"/>
      <c r="BJ2335" s="12"/>
      <c r="BK2335" s="12"/>
      <c r="BL2335" s="12"/>
      <c r="BM2335" s="12"/>
      <c r="BN2335" s="12"/>
      <c r="BO2335" s="12"/>
      <c r="BP2335" s="12"/>
      <c r="BQ2335" s="12"/>
      <c r="BR2335" s="12"/>
      <c r="BS2335" s="12"/>
      <c r="BT2335" s="12"/>
      <c r="BU2335" s="12"/>
      <c r="BV2335" s="12"/>
      <c r="BW2335" s="12"/>
      <c r="BX2335" s="12"/>
      <c r="BY2335" s="12"/>
      <c r="BZ2335" s="12"/>
      <c r="CA2335" s="12"/>
      <c r="CB2335" s="12"/>
      <c r="CC2335" s="12"/>
      <c r="CD2335" s="12"/>
      <c r="CE2335" s="12"/>
      <c r="CF2335" s="12"/>
      <c r="CG2335" s="12"/>
      <c r="CH2335" s="12"/>
      <c r="CI2335" s="12"/>
      <c r="CJ2335" s="12"/>
      <c r="CK2335" s="12"/>
      <c r="CL2335" s="12"/>
      <c r="CM2335" s="12"/>
      <c r="CN2335" s="12"/>
      <c r="CO2335" s="12"/>
      <c r="CP2335" s="12"/>
      <c r="CQ2335" s="12"/>
      <c r="CR2335" s="12"/>
      <c r="CS2335" s="12"/>
      <c r="CT2335" s="12"/>
      <c r="CU2335" s="12"/>
      <c r="CV2335" s="12"/>
      <c r="CW2335" s="12"/>
      <c r="CX2335" s="12"/>
      <c r="CY2335" s="12"/>
      <c r="CZ2335" s="12"/>
      <c r="DA2335" s="12"/>
      <c r="DB2335" s="12"/>
      <c r="DC2335" s="12"/>
      <c r="DD2335" s="12"/>
      <c r="DE2335" s="12"/>
      <c r="DF2335" s="12"/>
      <c r="DG2335" s="12"/>
      <c r="DH2335" s="12"/>
      <c r="DI2335" s="12"/>
      <c r="DJ2335" s="12"/>
      <c r="DK2335" s="12"/>
      <c r="DL2335" s="12"/>
      <c r="DM2335" s="12"/>
      <c r="DN2335" s="12"/>
      <c r="DO2335" s="12"/>
      <c r="DP2335" s="12"/>
      <c r="DQ2335" s="12"/>
      <c r="DR2335" s="12"/>
      <c r="DS2335" s="12"/>
      <c r="DT2335" s="12"/>
      <c r="DU2335" s="12"/>
      <c r="DV2335" s="12"/>
      <c r="DW2335" s="12"/>
      <c r="DX2335" s="12"/>
      <c r="DY2335" s="12"/>
      <c r="DZ2335" s="12"/>
      <c r="EA2335" s="12"/>
      <c r="EB2335" s="12"/>
      <c r="EC2335" s="12"/>
      <c r="ED2335" s="12"/>
      <c r="EE2335" s="12"/>
      <c r="EF2335" s="12"/>
      <c r="EG2335" s="12"/>
      <c r="EH2335" s="12"/>
      <c r="EI2335" s="12"/>
      <c r="EJ2335" s="12"/>
      <c r="EK2335" s="12"/>
      <c r="EL2335" s="12"/>
      <c r="EM2335" s="12"/>
      <c r="EN2335" s="12"/>
      <c r="EO2335" s="12"/>
      <c r="EP2335" s="12"/>
      <c r="EQ2335" s="12"/>
      <c r="ER2335" s="12"/>
      <c r="ES2335" s="12"/>
      <c r="ET2335" s="12"/>
      <c r="EU2335" s="12"/>
      <c r="EV2335" s="12"/>
      <c r="EW2335" s="12"/>
      <c r="EX2335" s="12"/>
      <c r="EY2335" s="12"/>
      <c r="EZ2335" s="12"/>
      <c r="FA2335" s="12"/>
      <c r="FB2335" s="12"/>
      <c r="FC2335" s="12"/>
      <c r="FD2335" s="12"/>
      <c r="FE2335" s="12"/>
      <c r="FF2335" s="12"/>
      <c r="FG2335" s="12"/>
      <c r="FH2335" s="12"/>
      <c r="FI2335" s="12"/>
      <c r="FJ2335" s="12"/>
      <c r="FK2335" s="12"/>
      <c r="FL2335" s="12"/>
      <c r="FM2335" s="12"/>
      <c r="FN2335" s="12"/>
      <c r="FO2335" s="12"/>
      <c r="FP2335" s="12"/>
      <c r="FQ2335" s="12"/>
      <c r="FR2335" s="12"/>
      <c r="FS2335" s="12"/>
      <c r="FT2335" s="12"/>
      <c r="FU2335" s="12"/>
      <c r="FV2335" s="12"/>
      <c r="FW2335" s="12"/>
      <c r="FX2335" s="12"/>
      <c r="FY2335" s="12"/>
      <c r="FZ2335" s="12"/>
      <c r="GA2335" s="12"/>
      <c r="GB2335" s="12"/>
      <c r="GC2335" s="12"/>
      <c r="GD2335" s="12"/>
      <c r="GE2335" s="12"/>
      <c r="GF2335" s="12"/>
      <c r="GG2335" s="12"/>
      <c r="GH2335" s="12"/>
      <c r="GI2335" s="12"/>
      <c r="GJ2335" s="12"/>
      <c r="GK2335" s="12"/>
      <c r="GL2335" s="12"/>
      <c r="GM2335" s="12"/>
      <c r="GN2335" s="12"/>
      <c r="GO2335" s="12"/>
      <c r="GP2335" s="12"/>
      <c r="GQ2335" s="12"/>
      <c r="GR2335" s="12"/>
    </row>
    <row r="2336" spans="1:200" x14ac:dyDescent="0.2">
      <c r="A2336" s="79">
        <f t="shared" si="778"/>
        <v>45408</v>
      </c>
      <c r="B2336" s="80" t="str">
        <f t="shared" ca="1" si="779"/>
        <v>n.d</v>
      </c>
      <c r="C2336" s="81">
        <f t="shared" ca="1" si="780"/>
        <v>974.18416585</v>
      </c>
      <c r="D2336" s="82">
        <f ca="1">IF(A2336&lt;$B$1,VLOOKUP(A2336,[1]DI!$A$4:$B$15000,2,FALSE),0)</f>
        <v>0</v>
      </c>
      <c r="E2336" s="81">
        <f t="shared" ca="1" si="781"/>
        <v>0</v>
      </c>
      <c r="F2336" s="83">
        <f t="shared" si="776"/>
        <v>1.1679999999999999</v>
      </c>
      <c r="G2336" s="84">
        <f t="shared" ca="1" si="782"/>
        <v>1</v>
      </c>
      <c r="H2336" s="81">
        <f ca="1">TRUNC(PRODUCT(G$10:G2335),15)</f>
        <v>1.40945772534528</v>
      </c>
      <c r="I2336" s="81">
        <f t="shared" ca="1" si="783"/>
        <v>1.40945772534528</v>
      </c>
      <c r="J2336" s="81">
        <f t="shared" ca="1" si="784"/>
        <v>1</v>
      </c>
      <c r="K2336" s="81">
        <f t="shared" ca="1" si="785"/>
        <v>0</v>
      </c>
      <c r="L2336" s="85">
        <f>IF(VLOOKUP(A2336,$U$12:$AD$125,8)=VLOOKUP(A2335,$U$12:$AD$125,8),0,VLOOKUP(A2336,U$12:$AD$125,8))</f>
        <v>0</v>
      </c>
      <c r="M2336" s="86">
        <f>IF(L2336&gt;0,VLOOKUP(L2336,T$12:$AC$125,7),0)</f>
        <v>0</v>
      </c>
      <c r="N2336" s="81">
        <f t="shared" si="777"/>
        <v>0</v>
      </c>
      <c r="O2336" s="81">
        <f t="shared" ca="1" si="786"/>
        <v>0</v>
      </c>
      <c r="P2336" s="87" t="str">
        <f t="shared" si="787"/>
        <v>J=</v>
      </c>
      <c r="Q2336" s="88">
        <f t="shared" si="788"/>
        <v>45589</v>
      </c>
      <c r="R2336" s="7"/>
      <c r="S2336" s="7"/>
      <c r="T2336" s="7"/>
      <c r="U2336" s="7"/>
      <c r="V2336" s="7"/>
      <c r="W2336" s="7"/>
      <c r="X2336" s="7"/>
      <c r="Y2336" s="7"/>
      <c r="Z2336" s="7"/>
      <c r="AA2336" s="7"/>
      <c r="AB2336" s="7"/>
      <c r="AC2336" s="7"/>
      <c r="AD2336" s="7"/>
      <c r="AE2336" s="7"/>
      <c r="AF2336" s="37"/>
      <c r="AG2336" s="3"/>
      <c r="AH2336" s="3"/>
      <c r="AI2336" s="18"/>
      <c r="AJ2336" s="19"/>
      <c r="AK2336" s="18"/>
      <c r="AL2336" s="67"/>
      <c r="AM2336" s="19"/>
      <c r="AN2336" s="3"/>
      <c r="AO2336" s="6"/>
      <c r="AP2336" s="20"/>
      <c r="AQ2336" s="3"/>
      <c r="AR2336" s="21"/>
      <c r="AS2336" s="37"/>
      <c r="AT2336" s="12"/>
      <c r="AU2336" s="12"/>
      <c r="AV2336" s="22"/>
      <c r="AW2336" s="12"/>
      <c r="AX2336" s="12"/>
      <c r="AY2336" s="12"/>
      <c r="AZ2336" s="12"/>
      <c r="BA2336" s="12"/>
      <c r="BB2336" s="12"/>
      <c r="BC2336" s="12"/>
      <c r="BD2336" s="12"/>
      <c r="BE2336" s="12"/>
      <c r="BF2336" s="12"/>
      <c r="BG2336" s="12"/>
      <c r="BH2336" s="12"/>
      <c r="BI2336" s="12"/>
      <c r="BJ2336" s="12"/>
      <c r="BK2336" s="12"/>
      <c r="BL2336" s="12"/>
      <c r="BM2336" s="12"/>
      <c r="BN2336" s="12"/>
      <c r="BO2336" s="12"/>
      <c r="BP2336" s="12"/>
      <c r="BQ2336" s="12"/>
      <c r="BR2336" s="12"/>
      <c r="BS2336" s="12"/>
      <c r="BT2336" s="12"/>
      <c r="BU2336" s="12"/>
      <c r="BV2336" s="12"/>
      <c r="BW2336" s="12"/>
      <c r="BX2336" s="12"/>
      <c r="BY2336" s="12"/>
      <c r="BZ2336" s="12"/>
      <c r="CA2336" s="12"/>
      <c r="CB2336" s="12"/>
      <c r="CC2336" s="12"/>
      <c r="CD2336" s="12"/>
      <c r="CE2336" s="12"/>
      <c r="CF2336" s="12"/>
      <c r="CG2336" s="12"/>
      <c r="CH2336" s="12"/>
      <c r="CI2336" s="12"/>
      <c r="CJ2336" s="12"/>
      <c r="CK2336" s="12"/>
      <c r="CL2336" s="12"/>
      <c r="CM2336" s="12"/>
      <c r="CN2336" s="12"/>
      <c r="CO2336" s="12"/>
      <c r="CP2336" s="12"/>
      <c r="CQ2336" s="12"/>
      <c r="CR2336" s="12"/>
      <c r="CS2336" s="12"/>
      <c r="CT2336" s="12"/>
      <c r="CU2336" s="12"/>
      <c r="CV2336" s="12"/>
      <c r="CW2336" s="12"/>
      <c r="CX2336" s="12"/>
      <c r="CY2336" s="12"/>
      <c r="CZ2336" s="12"/>
      <c r="DA2336" s="12"/>
      <c r="DB2336" s="12"/>
      <c r="DC2336" s="12"/>
      <c r="DD2336" s="12"/>
      <c r="DE2336" s="12"/>
      <c r="DF2336" s="12"/>
      <c r="DG2336" s="12"/>
      <c r="DH2336" s="12"/>
      <c r="DI2336" s="12"/>
      <c r="DJ2336" s="12"/>
      <c r="DK2336" s="12"/>
      <c r="DL2336" s="12"/>
      <c r="DM2336" s="12"/>
      <c r="DN2336" s="12"/>
      <c r="DO2336" s="12"/>
      <c r="DP2336" s="12"/>
      <c r="DQ2336" s="12"/>
      <c r="DR2336" s="12"/>
      <c r="DS2336" s="12"/>
      <c r="DT2336" s="12"/>
      <c r="DU2336" s="12"/>
      <c r="DV2336" s="12"/>
      <c r="DW2336" s="12"/>
      <c r="DX2336" s="12"/>
      <c r="DY2336" s="12"/>
      <c r="DZ2336" s="12"/>
      <c r="EA2336" s="12"/>
      <c r="EB2336" s="12"/>
      <c r="EC2336" s="12"/>
      <c r="ED2336" s="12"/>
      <c r="EE2336" s="12"/>
      <c r="EF2336" s="12"/>
      <c r="EG2336" s="12"/>
      <c r="EH2336" s="12"/>
      <c r="EI2336" s="12"/>
      <c r="EJ2336" s="12"/>
      <c r="EK2336" s="12"/>
      <c r="EL2336" s="12"/>
      <c r="EM2336" s="12"/>
      <c r="EN2336" s="12"/>
      <c r="EO2336" s="12"/>
      <c r="EP2336" s="12"/>
      <c r="EQ2336" s="12"/>
      <c r="ER2336" s="12"/>
      <c r="ES2336" s="12"/>
      <c r="ET2336" s="12"/>
      <c r="EU2336" s="12"/>
      <c r="EV2336" s="12"/>
      <c r="EW2336" s="12"/>
      <c r="EX2336" s="12"/>
      <c r="EY2336" s="12"/>
      <c r="EZ2336" s="12"/>
      <c r="FA2336" s="12"/>
      <c r="FB2336" s="12"/>
      <c r="FC2336" s="12"/>
      <c r="FD2336" s="12"/>
      <c r="FE2336" s="12"/>
      <c r="FF2336" s="12"/>
      <c r="FG2336" s="12"/>
      <c r="FH2336" s="12"/>
      <c r="FI2336" s="12"/>
      <c r="FJ2336" s="12"/>
      <c r="FK2336" s="12"/>
      <c r="FL2336" s="12"/>
      <c r="FM2336" s="12"/>
      <c r="FN2336" s="12"/>
      <c r="FO2336" s="12"/>
      <c r="FP2336" s="12"/>
      <c r="FQ2336" s="12"/>
      <c r="FR2336" s="12"/>
      <c r="FS2336" s="12"/>
      <c r="FT2336" s="12"/>
      <c r="FU2336" s="12"/>
      <c r="FV2336" s="12"/>
      <c r="FW2336" s="12"/>
      <c r="FX2336" s="12"/>
      <c r="FY2336" s="12"/>
      <c r="FZ2336" s="12"/>
      <c r="GA2336" s="12"/>
      <c r="GB2336" s="12"/>
      <c r="GC2336" s="12"/>
      <c r="GD2336" s="12"/>
      <c r="GE2336" s="12"/>
      <c r="GF2336" s="12"/>
      <c r="GG2336" s="12"/>
      <c r="GH2336" s="12"/>
      <c r="GI2336" s="12"/>
      <c r="GJ2336" s="12"/>
      <c r="GK2336" s="12"/>
      <c r="GL2336" s="12"/>
      <c r="GM2336" s="12"/>
      <c r="GN2336" s="12"/>
      <c r="GO2336" s="12"/>
      <c r="GP2336" s="12"/>
      <c r="GQ2336" s="12"/>
      <c r="GR2336" s="12"/>
    </row>
    <row r="2337" spans="1:200" x14ac:dyDescent="0.2">
      <c r="A2337" s="79">
        <f t="shared" si="778"/>
        <v>45409</v>
      </c>
      <c r="B2337" s="80" t="str">
        <f t="shared" ca="1" si="779"/>
        <v>n.d</v>
      </c>
      <c r="C2337" s="81">
        <f t="shared" ca="1" si="780"/>
        <v>974.18416585</v>
      </c>
      <c r="D2337" s="82">
        <f ca="1">IF(A2337&lt;$B$1,VLOOKUP(A2337,[1]DI!$A$4:$B$15000,2,FALSE),0)</f>
        <v>0</v>
      </c>
      <c r="E2337" s="81">
        <f t="shared" ca="1" si="781"/>
        <v>0</v>
      </c>
      <c r="F2337" s="83">
        <f t="shared" si="776"/>
        <v>1.1679999999999999</v>
      </c>
      <c r="G2337" s="84">
        <f t="shared" ca="1" si="782"/>
        <v>1</v>
      </c>
      <c r="H2337" s="81">
        <f ca="1">TRUNC(PRODUCT(G$10:G2336),15)</f>
        <v>1.40945772534528</v>
      </c>
      <c r="I2337" s="81">
        <f t="shared" ca="1" si="783"/>
        <v>1.40945772534528</v>
      </c>
      <c r="J2337" s="81">
        <f t="shared" ca="1" si="784"/>
        <v>1</v>
      </c>
      <c r="K2337" s="81">
        <f t="shared" ca="1" si="785"/>
        <v>0</v>
      </c>
      <c r="L2337" s="85">
        <f>IF(VLOOKUP(A2337,$U$12:$AD$125,8)=VLOOKUP(A2336,$U$12:$AD$125,8),0,VLOOKUP(A2337,U$12:$AD$125,8))</f>
        <v>0</v>
      </c>
      <c r="M2337" s="86">
        <f>IF(L2337&gt;0,VLOOKUP(L2337,T$12:$AC$125,7),0)</f>
        <v>0</v>
      </c>
      <c r="N2337" s="81">
        <f t="shared" si="777"/>
        <v>0</v>
      </c>
      <c r="O2337" s="81">
        <f t="shared" ca="1" si="786"/>
        <v>0</v>
      </c>
      <c r="P2337" s="87" t="str">
        <f t="shared" si="787"/>
        <v>J=</v>
      </c>
      <c r="Q2337" s="88">
        <f t="shared" si="788"/>
        <v>45589</v>
      </c>
      <c r="R2337" s="7"/>
      <c r="S2337" s="7"/>
      <c r="T2337" s="7"/>
      <c r="U2337" s="7"/>
      <c r="V2337" s="7"/>
      <c r="W2337" s="7"/>
      <c r="X2337" s="7"/>
      <c r="Y2337" s="7"/>
      <c r="Z2337" s="7"/>
      <c r="AA2337" s="7"/>
      <c r="AB2337" s="7"/>
      <c r="AC2337" s="7"/>
      <c r="AD2337" s="7"/>
      <c r="AE2337" s="7"/>
      <c r="AF2337" s="37"/>
      <c r="AG2337" s="9"/>
      <c r="AH2337" s="3"/>
      <c r="AI2337" s="13"/>
      <c r="AJ2337" s="5"/>
      <c r="AK2337" s="13"/>
      <c r="AL2337" s="37"/>
      <c r="AM2337" s="5"/>
      <c r="AN2337" s="3"/>
      <c r="AO2337" s="6"/>
      <c r="AP2337" s="20"/>
      <c r="AQ2337" s="3"/>
      <c r="AR2337" s="21"/>
      <c r="AS2337" s="37"/>
      <c r="AT2337" s="12"/>
      <c r="AU2337" s="12"/>
      <c r="AV2337" s="22"/>
      <c r="AW2337" s="12"/>
      <c r="AX2337" s="12"/>
      <c r="AY2337" s="12"/>
      <c r="AZ2337" s="12"/>
      <c r="BA2337" s="12"/>
      <c r="BB2337" s="12"/>
      <c r="BC2337" s="12"/>
      <c r="BD2337" s="12"/>
      <c r="BE2337" s="12"/>
      <c r="BF2337" s="12"/>
      <c r="BG2337" s="12"/>
      <c r="BH2337" s="12"/>
      <c r="BI2337" s="12"/>
      <c r="BJ2337" s="12"/>
      <c r="BK2337" s="12"/>
      <c r="BL2337" s="12"/>
      <c r="BM2337" s="12"/>
      <c r="BN2337" s="12"/>
      <c r="BO2337" s="12"/>
      <c r="BP2337" s="12"/>
      <c r="BQ2337" s="12"/>
      <c r="BR2337" s="12"/>
      <c r="BS2337" s="12"/>
      <c r="BT2337" s="12"/>
      <c r="BU2337" s="12"/>
      <c r="BV2337" s="12"/>
      <c r="BW2337" s="12"/>
      <c r="BX2337" s="12"/>
      <c r="BY2337" s="12"/>
      <c r="BZ2337" s="12"/>
      <c r="CA2337" s="12"/>
      <c r="CB2337" s="12"/>
      <c r="CC2337" s="12"/>
      <c r="CD2337" s="12"/>
      <c r="CE2337" s="12"/>
      <c r="CF2337" s="12"/>
      <c r="CG2337" s="12"/>
      <c r="CH2337" s="12"/>
      <c r="CI2337" s="12"/>
      <c r="CJ2337" s="12"/>
      <c r="CK2337" s="12"/>
      <c r="CL2337" s="12"/>
      <c r="CM2337" s="12"/>
      <c r="CN2337" s="12"/>
      <c r="CO2337" s="12"/>
      <c r="CP2337" s="12"/>
      <c r="CQ2337" s="12"/>
      <c r="CR2337" s="12"/>
      <c r="CS2337" s="12"/>
      <c r="CT2337" s="12"/>
      <c r="CU2337" s="12"/>
      <c r="CV2337" s="12"/>
      <c r="CW2337" s="12"/>
      <c r="CX2337" s="12"/>
      <c r="CY2337" s="12"/>
      <c r="CZ2337" s="12"/>
      <c r="DA2337" s="12"/>
      <c r="DB2337" s="12"/>
      <c r="DC2337" s="12"/>
      <c r="DD2337" s="12"/>
      <c r="DE2337" s="12"/>
      <c r="DF2337" s="12"/>
      <c r="DG2337" s="12"/>
      <c r="DH2337" s="12"/>
      <c r="DI2337" s="12"/>
      <c r="DJ2337" s="12"/>
      <c r="DK2337" s="12"/>
      <c r="DL2337" s="12"/>
      <c r="DM2337" s="12"/>
      <c r="DN2337" s="12"/>
      <c r="DO2337" s="12"/>
      <c r="DP2337" s="12"/>
      <c r="DQ2337" s="12"/>
      <c r="DR2337" s="12"/>
      <c r="DS2337" s="12"/>
      <c r="DT2337" s="12"/>
      <c r="DU2337" s="12"/>
      <c r="DV2337" s="12"/>
      <c r="DW2337" s="12"/>
      <c r="DX2337" s="12"/>
      <c r="DY2337" s="12"/>
      <c r="DZ2337" s="12"/>
      <c r="EA2337" s="12"/>
      <c r="EB2337" s="12"/>
      <c r="EC2337" s="12"/>
      <c r="ED2337" s="12"/>
      <c r="EE2337" s="12"/>
      <c r="EF2337" s="12"/>
      <c r="EG2337" s="12"/>
      <c r="EH2337" s="12"/>
      <c r="EI2337" s="12"/>
      <c r="EJ2337" s="12"/>
      <c r="EK2337" s="12"/>
      <c r="EL2337" s="12"/>
      <c r="EM2337" s="12"/>
      <c r="EN2337" s="12"/>
      <c r="EO2337" s="12"/>
      <c r="EP2337" s="12"/>
      <c r="EQ2337" s="12"/>
      <c r="ER2337" s="12"/>
      <c r="ES2337" s="12"/>
      <c r="ET2337" s="12"/>
      <c r="EU2337" s="12"/>
      <c r="EV2337" s="12"/>
      <c r="EW2337" s="12"/>
      <c r="EX2337" s="12"/>
      <c r="EY2337" s="12"/>
      <c r="EZ2337" s="12"/>
      <c r="FA2337" s="12"/>
      <c r="FB2337" s="12"/>
      <c r="FC2337" s="12"/>
      <c r="FD2337" s="12"/>
      <c r="FE2337" s="12"/>
      <c r="FF2337" s="12"/>
      <c r="FG2337" s="12"/>
      <c r="FH2337" s="12"/>
      <c r="FI2337" s="12"/>
      <c r="FJ2337" s="12"/>
      <c r="FK2337" s="12"/>
      <c r="FL2337" s="12"/>
      <c r="FM2337" s="12"/>
      <c r="FN2337" s="12"/>
      <c r="FO2337" s="12"/>
      <c r="FP2337" s="12"/>
      <c r="FQ2337" s="12"/>
      <c r="FR2337" s="12"/>
      <c r="FS2337" s="12"/>
      <c r="FT2337" s="12"/>
      <c r="FU2337" s="12"/>
      <c r="FV2337" s="12"/>
      <c r="FW2337" s="12"/>
      <c r="FX2337" s="12"/>
      <c r="FY2337" s="12"/>
      <c r="FZ2337" s="12"/>
      <c r="GA2337" s="12"/>
      <c r="GB2337" s="12"/>
      <c r="GC2337" s="12"/>
      <c r="GD2337" s="12"/>
      <c r="GE2337" s="12"/>
      <c r="GF2337" s="12"/>
      <c r="GG2337" s="12"/>
      <c r="GH2337" s="12"/>
      <c r="GI2337" s="12"/>
      <c r="GJ2337" s="12"/>
      <c r="GK2337" s="12"/>
      <c r="GL2337" s="12"/>
      <c r="GM2337" s="12"/>
      <c r="GN2337" s="12"/>
      <c r="GO2337" s="12"/>
      <c r="GP2337" s="12"/>
      <c r="GQ2337" s="12"/>
      <c r="GR2337" s="12"/>
    </row>
    <row r="2338" spans="1:200" x14ac:dyDescent="0.2">
      <c r="A2338" s="79">
        <f t="shared" si="778"/>
        <v>45410</v>
      </c>
      <c r="B2338" s="80" t="str">
        <f t="shared" ca="1" si="779"/>
        <v>n.d</v>
      </c>
      <c r="C2338" s="81">
        <f t="shared" ca="1" si="780"/>
        <v>974.18416585</v>
      </c>
      <c r="D2338" s="82">
        <f ca="1">IF(A2338&lt;$B$1,VLOOKUP(A2338,[1]DI!$A$4:$B$15000,2,FALSE),0)</f>
        <v>0</v>
      </c>
      <c r="E2338" s="81">
        <f t="shared" ca="1" si="781"/>
        <v>0</v>
      </c>
      <c r="F2338" s="83">
        <f t="shared" si="776"/>
        <v>1.1679999999999999</v>
      </c>
      <c r="G2338" s="84">
        <f t="shared" ca="1" si="782"/>
        <v>1</v>
      </c>
      <c r="H2338" s="81">
        <f ca="1">TRUNC(PRODUCT(G$10:G2337),15)</f>
        <v>1.40945772534528</v>
      </c>
      <c r="I2338" s="81">
        <f t="shared" ca="1" si="783"/>
        <v>1.40945772534528</v>
      </c>
      <c r="J2338" s="81">
        <f t="shared" ca="1" si="784"/>
        <v>1</v>
      </c>
      <c r="K2338" s="81">
        <f t="shared" ca="1" si="785"/>
        <v>0</v>
      </c>
      <c r="L2338" s="85">
        <f>IF(VLOOKUP(A2338,$U$12:$AD$125,8)=VLOOKUP(A2337,$U$12:$AD$125,8),0,VLOOKUP(A2338,U$12:$AD$125,8))</f>
        <v>0</v>
      </c>
      <c r="M2338" s="86">
        <f>IF(L2338&gt;0,VLOOKUP(L2338,T$12:$AC$125,7),0)</f>
        <v>0</v>
      </c>
      <c r="N2338" s="81">
        <f t="shared" si="777"/>
        <v>0</v>
      </c>
      <c r="O2338" s="81">
        <f t="shared" ca="1" si="786"/>
        <v>0</v>
      </c>
      <c r="P2338" s="87" t="str">
        <f t="shared" si="787"/>
        <v>J=</v>
      </c>
      <c r="Q2338" s="88">
        <f t="shared" si="788"/>
        <v>45589</v>
      </c>
      <c r="R2338" s="7"/>
      <c r="S2338" s="7"/>
      <c r="T2338" s="7"/>
      <c r="U2338" s="7"/>
      <c r="V2338" s="7"/>
      <c r="W2338" s="7"/>
      <c r="X2338" s="7"/>
      <c r="Y2338" s="7"/>
      <c r="Z2338" s="7"/>
      <c r="AA2338" s="7"/>
      <c r="AB2338" s="7"/>
      <c r="AC2338" s="7"/>
      <c r="AD2338" s="7"/>
      <c r="AE2338" s="7"/>
      <c r="AF2338" s="37"/>
      <c r="AG2338" s="9"/>
      <c r="AH2338" s="3"/>
      <c r="AI2338" s="13"/>
      <c r="AJ2338" s="5"/>
      <c r="AK2338" s="13"/>
      <c r="AL2338" s="37"/>
      <c r="AM2338" s="5"/>
      <c r="AN2338" s="3"/>
      <c r="AO2338" s="6"/>
      <c r="AP2338" s="20"/>
      <c r="AQ2338" s="3"/>
      <c r="AR2338" s="21"/>
      <c r="AS2338" s="37"/>
      <c r="AT2338" s="12"/>
      <c r="AU2338" s="12"/>
      <c r="AV2338" s="22"/>
      <c r="AW2338" s="12"/>
      <c r="AX2338" s="12"/>
      <c r="AY2338" s="12"/>
      <c r="AZ2338" s="12"/>
      <c r="BA2338" s="12"/>
      <c r="BB2338" s="12"/>
      <c r="BC2338" s="12"/>
      <c r="BD2338" s="12"/>
      <c r="BE2338" s="12"/>
      <c r="BF2338" s="12"/>
      <c r="BG2338" s="12"/>
      <c r="BH2338" s="12"/>
      <c r="BI2338" s="12"/>
      <c r="BJ2338" s="12"/>
      <c r="BK2338" s="12"/>
      <c r="BL2338" s="12"/>
      <c r="BM2338" s="12"/>
      <c r="BN2338" s="12"/>
      <c r="BO2338" s="12"/>
      <c r="BP2338" s="12"/>
      <c r="BQ2338" s="12"/>
      <c r="BR2338" s="12"/>
      <c r="BS2338" s="12"/>
      <c r="BT2338" s="12"/>
      <c r="BU2338" s="12"/>
      <c r="BV2338" s="12"/>
      <c r="BW2338" s="12"/>
      <c r="BX2338" s="12"/>
      <c r="BY2338" s="12"/>
      <c r="BZ2338" s="12"/>
      <c r="CA2338" s="12"/>
      <c r="CB2338" s="12"/>
      <c r="CC2338" s="12"/>
      <c r="CD2338" s="12"/>
      <c r="CE2338" s="12"/>
      <c r="CF2338" s="12"/>
      <c r="CG2338" s="12"/>
      <c r="CH2338" s="12"/>
      <c r="CI2338" s="12"/>
      <c r="CJ2338" s="12"/>
      <c r="CK2338" s="12"/>
      <c r="CL2338" s="12"/>
      <c r="CM2338" s="12"/>
      <c r="CN2338" s="12"/>
      <c r="CO2338" s="12"/>
      <c r="CP2338" s="12"/>
      <c r="CQ2338" s="12"/>
      <c r="CR2338" s="12"/>
      <c r="CS2338" s="12"/>
      <c r="CT2338" s="12"/>
      <c r="CU2338" s="12"/>
      <c r="CV2338" s="12"/>
      <c r="CW2338" s="12"/>
      <c r="CX2338" s="12"/>
      <c r="CY2338" s="12"/>
      <c r="CZ2338" s="12"/>
      <c r="DA2338" s="12"/>
      <c r="DB2338" s="12"/>
      <c r="DC2338" s="12"/>
      <c r="DD2338" s="12"/>
      <c r="DE2338" s="12"/>
      <c r="DF2338" s="12"/>
      <c r="DG2338" s="12"/>
      <c r="DH2338" s="12"/>
      <c r="DI2338" s="12"/>
      <c r="DJ2338" s="12"/>
      <c r="DK2338" s="12"/>
      <c r="DL2338" s="12"/>
      <c r="DM2338" s="12"/>
      <c r="DN2338" s="12"/>
      <c r="DO2338" s="12"/>
      <c r="DP2338" s="12"/>
      <c r="DQ2338" s="12"/>
      <c r="DR2338" s="12"/>
      <c r="DS2338" s="12"/>
      <c r="DT2338" s="12"/>
      <c r="DU2338" s="12"/>
      <c r="DV2338" s="12"/>
      <c r="DW2338" s="12"/>
      <c r="DX2338" s="12"/>
      <c r="DY2338" s="12"/>
      <c r="DZ2338" s="12"/>
      <c r="EA2338" s="12"/>
      <c r="EB2338" s="12"/>
      <c r="EC2338" s="12"/>
      <c r="ED2338" s="12"/>
      <c r="EE2338" s="12"/>
      <c r="EF2338" s="12"/>
      <c r="EG2338" s="12"/>
      <c r="EH2338" s="12"/>
      <c r="EI2338" s="12"/>
      <c r="EJ2338" s="12"/>
      <c r="EK2338" s="12"/>
      <c r="EL2338" s="12"/>
      <c r="EM2338" s="12"/>
      <c r="EN2338" s="12"/>
      <c r="EO2338" s="12"/>
      <c r="EP2338" s="12"/>
      <c r="EQ2338" s="12"/>
      <c r="ER2338" s="12"/>
      <c r="ES2338" s="12"/>
      <c r="ET2338" s="12"/>
      <c r="EU2338" s="12"/>
      <c r="EV2338" s="12"/>
      <c r="EW2338" s="12"/>
      <c r="EX2338" s="12"/>
      <c r="EY2338" s="12"/>
      <c r="EZ2338" s="12"/>
      <c r="FA2338" s="12"/>
      <c r="FB2338" s="12"/>
      <c r="FC2338" s="12"/>
      <c r="FD2338" s="12"/>
      <c r="FE2338" s="12"/>
      <c r="FF2338" s="12"/>
      <c r="FG2338" s="12"/>
      <c r="FH2338" s="12"/>
      <c r="FI2338" s="12"/>
      <c r="FJ2338" s="12"/>
      <c r="FK2338" s="12"/>
      <c r="FL2338" s="12"/>
      <c r="FM2338" s="12"/>
      <c r="FN2338" s="12"/>
      <c r="FO2338" s="12"/>
      <c r="FP2338" s="12"/>
      <c r="FQ2338" s="12"/>
      <c r="FR2338" s="12"/>
      <c r="FS2338" s="12"/>
      <c r="FT2338" s="12"/>
      <c r="FU2338" s="12"/>
      <c r="FV2338" s="12"/>
      <c r="FW2338" s="12"/>
      <c r="FX2338" s="12"/>
      <c r="FY2338" s="12"/>
      <c r="FZ2338" s="12"/>
      <c r="GA2338" s="12"/>
      <c r="GB2338" s="12"/>
      <c r="GC2338" s="12"/>
      <c r="GD2338" s="12"/>
      <c r="GE2338" s="12"/>
      <c r="GF2338" s="12"/>
      <c r="GG2338" s="12"/>
      <c r="GH2338" s="12"/>
      <c r="GI2338" s="12"/>
      <c r="GJ2338" s="12"/>
      <c r="GK2338" s="12"/>
      <c r="GL2338" s="12"/>
      <c r="GM2338" s="12"/>
      <c r="GN2338" s="12"/>
      <c r="GO2338" s="12"/>
      <c r="GP2338" s="12"/>
      <c r="GQ2338" s="12"/>
      <c r="GR2338" s="12"/>
    </row>
    <row r="2339" spans="1:200" x14ac:dyDescent="0.2">
      <c r="A2339" s="79">
        <f t="shared" si="778"/>
        <v>45411</v>
      </c>
      <c r="B2339" s="80" t="str">
        <f t="shared" ca="1" si="779"/>
        <v>n.d</v>
      </c>
      <c r="C2339" s="81">
        <f t="shared" ca="1" si="780"/>
        <v>974.18416585</v>
      </c>
      <c r="D2339" s="82">
        <f ca="1">IF(A2339&lt;$B$1,VLOOKUP(A2339,[1]DI!$A$4:$B$15000,2,FALSE),0)</f>
        <v>0</v>
      </c>
      <c r="E2339" s="81">
        <f t="shared" ca="1" si="781"/>
        <v>0</v>
      </c>
      <c r="F2339" s="83">
        <f t="shared" si="776"/>
        <v>1.1679999999999999</v>
      </c>
      <c r="G2339" s="84">
        <f t="shared" ca="1" si="782"/>
        <v>1</v>
      </c>
      <c r="H2339" s="81">
        <f ca="1">TRUNC(PRODUCT(G$10:G2338),15)</f>
        <v>1.40945772534528</v>
      </c>
      <c r="I2339" s="81">
        <f t="shared" ca="1" si="783"/>
        <v>1.40945772534528</v>
      </c>
      <c r="J2339" s="81">
        <f t="shared" ca="1" si="784"/>
        <v>1</v>
      </c>
      <c r="K2339" s="81">
        <f t="shared" ca="1" si="785"/>
        <v>0</v>
      </c>
      <c r="L2339" s="85">
        <f>IF(VLOOKUP(A2339,$U$12:$AD$125,8)=VLOOKUP(A2338,$U$12:$AD$125,8),0,VLOOKUP(A2339,U$12:$AD$125,8))</f>
        <v>0</v>
      </c>
      <c r="M2339" s="86">
        <f>IF(L2339&gt;0,VLOOKUP(L2339,T$12:$AC$125,7),0)</f>
        <v>0</v>
      </c>
      <c r="N2339" s="81">
        <f t="shared" si="777"/>
        <v>0</v>
      </c>
      <c r="O2339" s="81">
        <f t="shared" ca="1" si="786"/>
        <v>0</v>
      </c>
      <c r="P2339" s="87" t="str">
        <f t="shared" si="787"/>
        <v>J=</v>
      </c>
      <c r="Q2339" s="88">
        <f t="shared" si="788"/>
        <v>45589</v>
      </c>
      <c r="R2339" s="7"/>
      <c r="S2339" s="7"/>
      <c r="T2339" s="7"/>
      <c r="U2339" s="7"/>
      <c r="V2339" s="7"/>
      <c r="W2339" s="7"/>
      <c r="X2339" s="7"/>
      <c r="Y2339" s="7"/>
      <c r="Z2339" s="7"/>
      <c r="AA2339" s="7"/>
      <c r="AB2339" s="7"/>
      <c r="AC2339" s="7"/>
      <c r="AD2339" s="7"/>
      <c r="AE2339" s="7"/>
      <c r="AF2339" s="37"/>
      <c r="AG2339" s="3"/>
      <c r="AH2339" s="3"/>
      <c r="AI2339" s="13"/>
      <c r="AJ2339" s="5"/>
      <c r="AK2339" s="4"/>
      <c r="AL2339" s="65"/>
      <c r="AM2339" s="10"/>
      <c r="AN2339" s="3"/>
      <c r="AO2339" s="6"/>
      <c r="AP2339" s="20"/>
      <c r="AQ2339" s="3"/>
      <c r="AR2339" s="21"/>
      <c r="AS2339" s="65"/>
      <c r="AT2339" s="12"/>
      <c r="AU2339" s="12"/>
      <c r="AV2339" s="22"/>
      <c r="AW2339" s="12"/>
      <c r="AX2339" s="12"/>
      <c r="AY2339" s="12"/>
      <c r="AZ2339" s="12"/>
      <c r="BA2339" s="12"/>
      <c r="BB2339" s="12"/>
      <c r="BC2339" s="12"/>
      <c r="BD2339" s="12"/>
      <c r="BE2339" s="12"/>
      <c r="BF2339" s="12"/>
      <c r="BG2339" s="12"/>
      <c r="BH2339" s="12"/>
      <c r="BI2339" s="12"/>
      <c r="BJ2339" s="12"/>
      <c r="BK2339" s="12"/>
      <c r="BL2339" s="12"/>
      <c r="BM2339" s="12"/>
      <c r="BN2339" s="12"/>
      <c r="BO2339" s="12"/>
      <c r="BP2339" s="12"/>
      <c r="BQ2339" s="12"/>
      <c r="BR2339" s="12"/>
      <c r="BS2339" s="12"/>
      <c r="BT2339" s="12"/>
      <c r="BU2339" s="12"/>
      <c r="BV2339" s="12"/>
      <c r="BW2339" s="12"/>
      <c r="BX2339" s="12"/>
      <c r="BY2339" s="12"/>
      <c r="BZ2339" s="12"/>
      <c r="CA2339" s="12"/>
      <c r="CB2339" s="12"/>
      <c r="CC2339" s="12"/>
      <c r="CD2339" s="12"/>
      <c r="CE2339" s="12"/>
      <c r="CF2339" s="12"/>
      <c r="CG2339" s="12"/>
      <c r="CH2339" s="12"/>
      <c r="CI2339" s="12"/>
      <c r="CJ2339" s="12"/>
      <c r="CK2339" s="12"/>
      <c r="CL2339" s="12"/>
      <c r="CM2339" s="12"/>
      <c r="CN2339" s="12"/>
      <c r="CO2339" s="12"/>
      <c r="CP2339" s="12"/>
      <c r="CQ2339" s="12"/>
      <c r="CR2339" s="12"/>
      <c r="CS2339" s="12"/>
      <c r="CT2339" s="12"/>
      <c r="CU2339" s="12"/>
      <c r="CV2339" s="12"/>
      <c r="CW2339" s="12"/>
      <c r="CX2339" s="12"/>
      <c r="CY2339" s="12"/>
      <c r="CZ2339" s="12"/>
      <c r="DA2339" s="12"/>
      <c r="DB2339" s="12"/>
      <c r="DC2339" s="12"/>
      <c r="DD2339" s="12"/>
      <c r="DE2339" s="12"/>
      <c r="DF2339" s="12"/>
      <c r="DG2339" s="12"/>
      <c r="DH2339" s="12"/>
      <c r="DI2339" s="12"/>
      <c r="DJ2339" s="12"/>
      <c r="DK2339" s="12"/>
      <c r="DL2339" s="12"/>
      <c r="DM2339" s="12"/>
      <c r="DN2339" s="12"/>
      <c r="DO2339" s="12"/>
      <c r="DP2339" s="12"/>
      <c r="DQ2339" s="12"/>
      <c r="DR2339" s="12"/>
      <c r="DS2339" s="12"/>
      <c r="DT2339" s="12"/>
      <c r="DU2339" s="12"/>
      <c r="DV2339" s="12"/>
      <c r="DW2339" s="12"/>
      <c r="DX2339" s="12"/>
      <c r="DY2339" s="12"/>
      <c r="DZ2339" s="12"/>
      <c r="EA2339" s="12"/>
      <c r="EB2339" s="12"/>
      <c r="EC2339" s="12"/>
      <c r="ED2339" s="12"/>
      <c r="EE2339" s="12"/>
      <c r="EF2339" s="12"/>
      <c r="EG2339" s="12"/>
      <c r="EH2339" s="12"/>
      <c r="EI2339" s="12"/>
      <c r="EJ2339" s="12"/>
      <c r="EK2339" s="12"/>
      <c r="EL2339" s="12"/>
      <c r="EM2339" s="12"/>
      <c r="EN2339" s="12"/>
      <c r="EO2339" s="12"/>
      <c r="EP2339" s="12"/>
      <c r="EQ2339" s="12"/>
      <c r="ER2339" s="12"/>
      <c r="ES2339" s="12"/>
      <c r="ET2339" s="12"/>
      <c r="EU2339" s="12"/>
      <c r="EV2339" s="12"/>
      <c r="EW2339" s="12"/>
      <c r="EX2339" s="12"/>
      <c r="EY2339" s="12"/>
      <c r="EZ2339" s="12"/>
      <c r="FA2339" s="12"/>
      <c r="FB2339" s="12"/>
      <c r="FC2339" s="12"/>
      <c r="FD2339" s="12"/>
      <c r="FE2339" s="12"/>
      <c r="FF2339" s="12"/>
      <c r="FG2339" s="12"/>
      <c r="FH2339" s="12"/>
      <c r="FI2339" s="12"/>
      <c r="FJ2339" s="12"/>
      <c r="FK2339" s="12"/>
      <c r="FL2339" s="12"/>
      <c r="FM2339" s="12"/>
      <c r="FN2339" s="12"/>
      <c r="FO2339" s="12"/>
      <c r="FP2339" s="12"/>
      <c r="FQ2339" s="12"/>
      <c r="FR2339" s="12"/>
      <c r="FS2339" s="12"/>
      <c r="FT2339" s="12"/>
      <c r="FU2339" s="12"/>
      <c r="FV2339" s="12"/>
      <c r="FW2339" s="12"/>
      <c r="FX2339" s="12"/>
      <c r="FY2339" s="12"/>
      <c r="FZ2339" s="12"/>
      <c r="GA2339" s="12"/>
      <c r="GB2339" s="12"/>
      <c r="GC2339" s="12"/>
      <c r="GD2339" s="12"/>
      <c r="GE2339" s="12"/>
      <c r="GF2339" s="12"/>
      <c r="GG2339" s="12"/>
      <c r="GH2339" s="12"/>
      <c r="GI2339" s="12"/>
      <c r="GJ2339" s="12"/>
      <c r="GK2339" s="12"/>
      <c r="GL2339" s="12"/>
      <c r="GM2339" s="12"/>
      <c r="GN2339" s="12"/>
      <c r="GO2339" s="12"/>
      <c r="GP2339" s="12"/>
      <c r="GQ2339" s="12"/>
      <c r="GR2339" s="12"/>
    </row>
    <row r="2340" spans="1:200" x14ac:dyDescent="0.2">
      <c r="A2340" s="79">
        <f t="shared" si="778"/>
        <v>45412</v>
      </c>
      <c r="B2340" s="80" t="str">
        <f t="shared" ca="1" si="779"/>
        <v>n.d</v>
      </c>
      <c r="C2340" s="81">
        <f t="shared" ca="1" si="780"/>
        <v>974.18416585</v>
      </c>
      <c r="D2340" s="82">
        <f ca="1">IF(A2340&lt;$B$1,VLOOKUP(A2340,[1]DI!$A$4:$B$15000,2,FALSE),0)</f>
        <v>0</v>
      </c>
      <c r="E2340" s="81">
        <f t="shared" ca="1" si="781"/>
        <v>0</v>
      </c>
      <c r="F2340" s="83">
        <f t="shared" si="776"/>
        <v>1.1679999999999999</v>
      </c>
      <c r="G2340" s="84">
        <f t="shared" ca="1" si="782"/>
        <v>1</v>
      </c>
      <c r="H2340" s="81">
        <f ca="1">TRUNC(PRODUCT(G$10:G2339),15)</f>
        <v>1.40945772534528</v>
      </c>
      <c r="I2340" s="81">
        <f t="shared" ca="1" si="783"/>
        <v>1.40945772534528</v>
      </c>
      <c r="J2340" s="81">
        <f t="shared" ca="1" si="784"/>
        <v>1</v>
      </c>
      <c r="K2340" s="81">
        <f t="shared" ca="1" si="785"/>
        <v>0</v>
      </c>
      <c r="L2340" s="85">
        <f>IF(VLOOKUP(A2340,$U$12:$AD$125,8)=VLOOKUP(A2339,$U$12:$AD$125,8),0,VLOOKUP(A2340,U$12:$AD$125,8))</f>
        <v>0</v>
      </c>
      <c r="M2340" s="86">
        <f>IF(L2340&gt;0,VLOOKUP(L2340,T$12:$AC$125,7),0)</f>
        <v>0</v>
      </c>
      <c r="N2340" s="81">
        <f t="shared" si="777"/>
        <v>0</v>
      </c>
      <c r="O2340" s="81">
        <f t="shared" ca="1" si="786"/>
        <v>0</v>
      </c>
      <c r="P2340" s="87" t="str">
        <f t="shared" si="787"/>
        <v>J=</v>
      </c>
      <c r="Q2340" s="88">
        <f t="shared" si="788"/>
        <v>45589</v>
      </c>
      <c r="R2340" s="7"/>
      <c r="S2340" s="7"/>
      <c r="T2340" s="7"/>
      <c r="U2340" s="7"/>
      <c r="V2340" s="7"/>
      <c r="W2340" s="7"/>
      <c r="X2340" s="7"/>
      <c r="Y2340" s="7"/>
      <c r="Z2340" s="7"/>
      <c r="AA2340" s="7"/>
      <c r="AB2340" s="7"/>
      <c r="AC2340" s="7"/>
      <c r="AD2340" s="7"/>
      <c r="AE2340" s="7"/>
      <c r="AF2340" s="65"/>
      <c r="AG2340" s="9"/>
      <c r="AH2340" s="9"/>
      <c r="AI2340" s="4"/>
      <c r="AJ2340" s="10"/>
      <c r="AK2340" s="4"/>
      <c r="AL2340" s="65"/>
      <c r="AM2340" s="10"/>
      <c r="AN2340" s="9"/>
      <c r="AO2340" s="7"/>
      <c r="AP2340" s="11"/>
      <c r="AQ2340" s="9"/>
      <c r="AR2340" s="8"/>
      <c r="AS2340" s="68"/>
      <c r="AT2340" s="12"/>
      <c r="AU2340" s="12"/>
      <c r="AV2340" s="22"/>
      <c r="AW2340" s="12"/>
      <c r="AX2340" s="12"/>
      <c r="AY2340" s="12"/>
      <c r="AZ2340" s="12"/>
      <c r="BA2340" s="12"/>
      <c r="BB2340" s="12"/>
      <c r="BC2340" s="12"/>
      <c r="BD2340" s="12"/>
      <c r="BE2340" s="12"/>
      <c r="BF2340" s="12"/>
      <c r="BG2340" s="12"/>
      <c r="BH2340" s="12"/>
      <c r="BI2340" s="12"/>
      <c r="BJ2340" s="12"/>
      <c r="BK2340" s="12"/>
      <c r="BL2340" s="12"/>
      <c r="BM2340" s="12"/>
      <c r="BN2340" s="12"/>
      <c r="BO2340" s="12"/>
      <c r="BP2340" s="12"/>
      <c r="BQ2340" s="12"/>
      <c r="BR2340" s="12"/>
      <c r="BS2340" s="12"/>
      <c r="BT2340" s="12"/>
      <c r="BU2340" s="12"/>
      <c r="BV2340" s="12"/>
      <c r="BW2340" s="12"/>
      <c r="BX2340" s="12"/>
      <c r="BY2340" s="12"/>
      <c r="BZ2340" s="12"/>
      <c r="CA2340" s="12"/>
      <c r="CB2340" s="12"/>
      <c r="CC2340" s="12"/>
      <c r="CD2340" s="12"/>
      <c r="CE2340" s="12"/>
      <c r="CF2340" s="12"/>
      <c r="CG2340" s="12"/>
      <c r="CH2340" s="12"/>
      <c r="CI2340" s="12"/>
      <c r="CJ2340" s="12"/>
      <c r="CK2340" s="12"/>
      <c r="CL2340" s="12"/>
      <c r="CM2340" s="12"/>
      <c r="CN2340" s="12"/>
      <c r="CO2340" s="12"/>
      <c r="CP2340" s="12"/>
      <c r="CQ2340" s="12"/>
      <c r="CR2340" s="12"/>
      <c r="CS2340" s="12"/>
      <c r="CT2340" s="12"/>
      <c r="CU2340" s="12"/>
      <c r="CV2340" s="12"/>
      <c r="CW2340" s="12"/>
      <c r="CX2340" s="12"/>
      <c r="CY2340" s="12"/>
      <c r="CZ2340" s="12"/>
      <c r="DA2340" s="12"/>
      <c r="DB2340" s="12"/>
      <c r="DC2340" s="12"/>
      <c r="DD2340" s="12"/>
      <c r="DE2340" s="12"/>
      <c r="DF2340" s="12"/>
      <c r="DG2340" s="12"/>
      <c r="DH2340" s="12"/>
      <c r="DI2340" s="12"/>
      <c r="DJ2340" s="12"/>
      <c r="DK2340" s="12"/>
      <c r="DL2340" s="12"/>
      <c r="DM2340" s="12"/>
      <c r="DN2340" s="12"/>
      <c r="DO2340" s="12"/>
      <c r="DP2340" s="12"/>
      <c r="DQ2340" s="12"/>
      <c r="DR2340" s="12"/>
      <c r="DS2340" s="12"/>
      <c r="DT2340" s="12"/>
      <c r="DU2340" s="12"/>
      <c r="DV2340" s="12"/>
      <c r="DW2340" s="12"/>
      <c r="DX2340" s="12"/>
      <c r="DY2340" s="12"/>
      <c r="DZ2340" s="12"/>
      <c r="EA2340" s="12"/>
      <c r="EB2340" s="12"/>
      <c r="EC2340" s="12"/>
      <c r="ED2340" s="12"/>
      <c r="EE2340" s="12"/>
      <c r="EF2340" s="12"/>
      <c r="EG2340" s="12"/>
      <c r="EH2340" s="12"/>
      <c r="EI2340" s="12"/>
      <c r="EJ2340" s="12"/>
      <c r="EK2340" s="12"/>
      <c r="EL2340" s="12"/>
      <c r="EM2340" s="12"/>
      <c r="EN2340" s="12"/>
      <c r="EO2340" s="12"/>
      <c r="EP2340" s="12"/>
      <c r="EQ2340" s="12"/>
      <c r="ER2340" s="12"/>
      <c r="ES2340" s="12"/>
      <c r="ET2340" s="12"/>
      <c r="EU2340" s="12"/>
      <c r="EV2340" s="12"/>
      <c r="EW2340" s="12"/>
      <c r="EX2340" s="12"/>
      <c r="EY2340" s="12"/>
      <c r="EZ2340" s="12"/>
      <c r="FA2340" s="12"/>
      <c r="FB2340" s="12"/>
      <c r="FC2340" s="12"/>
      <c r="FD2340" s="12"/>
      <c r="FE2340" s="12"/>
      <c r="FF2340" s="12"/>
      <c r="FG2340" s="12"/>
      <c r="FH2340" s="12"/>
      <c r="FI2340" s="12"/>
      <c r="FJ2340" s="12"/>
      <c r="FK2340" s="12"/>
      <c r="FL2340" s="12"/>
      <c r="FM2340" s="12"/>
      <c r="FN2340" s="12"/>
      <c r="FO2340" s="12"/>
      <c r="FP2340" s="12"/>
      <c r="FQ2340" s="12"/>
      <c r="FR2340" s="12"/>
      <c r="FS2340" s="12"/>
      <c r="FT2340" s="12"/>
      <c r="FU2340" s="12"/>
      <c r="FV2340" s="12"/>
      <c r="FW2340" s="12"/>
      <c r="FX2340" s="12"/>
      <c r="FY2340" s="12"/>
      <c r="FZ2340" s="12"/>
      <c r="GA2340" s="12"/>
      <c r="GB2340" s="12"/>
      <c r="GC2340" s="12"/>
      <c r="GD2340" s="12"/>
      <c r="GE2340" s="12"/>
      <c r="GF2340" s="12"/>
      <c r="GG2340" s="12"/>
      <c r="GH2340" s="12"/>
      <c r="GI2340" s="12"/>
      <c r="GJ2340" s="12"/>
      <c r="GK2340" s="12"/>
      <c r="GL2340" s="12"/>
      <c r="GM2340" s="12"/>
      <c r="GN2340" s="12"/>
      <c r="GO2340" s="12"/>
      <c r="GP2340" s="12"/>
      <c r="GQ2340" s="12"/>
      <c r="GR2340" s="12"/>
    </row>
    <row r="2341" spans="1:200" x14ac:dyDescent="0.2">
      <c r="A2341" s="79">
        <f t="shared" si="778"/>
        <v>45413</v>
      </c>
      <c r="B2341" s="80" t="str">
        <f t="shared" ca="1" si="779"/>
        <v>n.d</v>
      </c>
      <c r="C2341" s="81">
        <f t="shared" ca="1" si="780"/>
        <v>974.18416585</v>
      </c>
      <c r="D2341" s="82">
        <f ca="1">IF(A2341&lt;$B$1,VLOOKUP(A2341,[1]DI!$A$4:$B$15000,2,FALSE),0)</f>
        <v>0</v>
      </c>
      <c r="E2341" s="81">
        <f t="shared" ca="1" si="781"/>
        <v>0</v>
      </c>
      <c r="F2341" s="83">
        <f t="shared" si="776"/>
        <v>1.1679999999999999</v>
      </c>
      <c r="G2341" s="84">
        <f t="shared" ca="1" si="782"/>
        <v>1</v>
      </c>
      <c r="H2341" s="81">
        <f ca="1">TRUNC(PRODUCT(G$10:G2340),15)</f>
        <v>1.40945772534528</v>
      </c>
      <c r="I2341" s="81">
        <f t="shared" ca="1" si="783"/>
        <v>1.40945772534528</v>
      </c>
      <c r="J2341" s="81">
        <f t="shared" ca="1" si="784"/>
        <v>1</v>
      </c>
      <c r="K2341" s="81">
        <f t="shared" ca="1" si="785"/>
        <v>0</v>
      </c>
      <c r="L2341" s="85">
        <f>IF(VLOOKUP(A2341,$U$12:$AD$125,8)=VLOOKUP(A2340,$U$12:$AD$125,8),0,VLOOKUP(A2341,U$12:$AD$125,8))</f>
        <v>0</v>
      </c>
      <c r="M2341" s="86">
        <f>IF(L2341&gt;0,VLOOKUP(L2341,T$12:$AC$125,7),0)</f>
        <v>0</v>
      </c>
      <c r="N2341" s="81">
        <f t="shared" si="777"/>
        <v>0</v>
      </c>
      <c r="O2341" s="81">
        <f t="shared" ca="1" si="786"/>
        <v>0</v>
      </c>
      <c r="P2341" s="87" t="str">
        <f t="shared" si="787"/>
        <v>J=</v>
      </c>
      <c r="Q2341" s="88">
        <f t="shared" si="788"/>
        <v>45589</v>
      </c>
      <c r="R2341" s="7"/>
      <c r="S2341" s="7"/>
      <c r="T2341" s="7"/>
      <c r="U2341" s="7"/>
      <c r="V2341" s="7"/>
      <c r="W2341" s="7"/>
      <c r="X2341" s="7"/>
      <c r="Y2341" s="7"/>
      <c r="Z2341" s="7"/>
      <c r="AA2341" s="7"/>
      <c r="AB2341" s="7"/>
      <c r="AC2341" s="7"/>
      <c r="AD2341" s="7"/>
      <c r="AE2341" s="7"/>
      <c r="AF2341" s="65"/>
      <c r="AG2341" s="9"/>
      <c r="AH2341" s="9"/>
      <c r="AI2341" s="4"/>
      <c r="AJ2341" s="10"/>
      <c r="AK2341" s="4"/>
      <c r="AL2341" s="65"/>
      <c r="AM2341" s="10"/>
      <c r="AN2341" s="9"/>
      <c r="AO2341" s="7"/>
      <c r="AP2341" s="11"/>
      <c r="AQ2341" s="9"/>
      <c r="AR2341" s="8"/>
      <c r="AS2341" s="65"/>
      <c r="AT2341" s="12"/>
      <c r="AU2341" s="12"/>
      <c r="AV2341" s="22"/>
      <c r="AW2341" s="12"/>
      <c r="AX2341" s="12"/>
      <c r="AY2341" s="12"/>
      <c r="AZ2341" s="12"/>
      <c r="BA2341" s="12"/>
      <c r="BB2341" s="12"/>
      <c r="BC2341" s="12"/>
      <c r="BD2341" s="12"/>
      <c r="BE2341" s="12"/>
      <c r="BF2341" s="12"/>
      <c r="BG2341" s="12"/>
      <c r="BH2341" s="12"/>
      <c r="BI2341" s="12"/>
      <c r="BJ2341" s="12"/>
      <c r="BK2341" s="12"/>
      <c r="BL2341" s="12"/>
      <c r="BM2341" s="12"/>
      <c r="BN2341" s="12"/>
      <c r="BO2341" s="12"/>
      <c r="BP2341" s="12"/>
      <c r="BQ2341" s="12"/>
      <c r="BR2341" s="12"/>
      <c r="BS2341" s="12"/>
      <c r="BT2341" s="12"/>
      <c r="BU2341" s="12"/>
      <c r="BV2341" s="12"/>
      <c r="BW2341" s="12"/>
      <c r="BX2341" s="12"/>
      <c r="BY2341" s="12"/>
      <c r="BZ2341" s="12"/>
      <c r="CA2341" s="12"/>
      <c r="CB2341" s="12"/>
      <c r="CC2341" s="12"/>
      <c r="CD2341" s="12"/>
      <c r="CE2341" s="12"/>
      <c r="CF2341" s="12"/>
      <c r="CG2341" s="12"/>
      <c r="CH2341" s="12"/>
      <c r="CI2341" s="12"/>
      <c r="CJ2341" s="12"/>
      <c r="CK2341" s="12"/>
      <c r="CL2341" s="12"/>
      <c r="CM2341" s="12"/>
      <c r="CN2341" s="12"/>
      <c r="CO2341" s="12"/>
      <c r="CP2341" s="12"/>
      <c r="CQ2341" s="12"/>
      <c r="CR2341" s="12"/>
      <c r="CS2341" s="12"/>
      <c r="CT2341" s="12"/>
      <c r="CU2341" s="12"/>
      <c r="CV2341" s="12"/>
      <c r="CW2341" s="12"/>
      <c r="CX2341" s="12"/>
      <c r="CY2341" s="12"/>
      <c r="CZ2341" s="12"/>
      <c r="DA2341" s="12"/>
      <c r="DB2341" s="12"/>
      <c r="DC2341" s="12"/>
      <c r="DD2341" s="12"/>
      <c r="DE2341" s="12"/>
      <c r="DF2341" s="12"/>
      <c r="DG2341" s="12"/>
      <c r="DH2341" s="12"/>
      <c r="DI2341" s="12"/>
      <c r="DJ2341" s="12"/>
      <c r="DK2341" s="12"/>
      <c r="DL2341" s="12"/>
      <c r="DM2341" s="12"/>
      <c r="DN2341" s="12"/>
      <c r="DO2341" s="12"/>
      <c r="DP2341" s="12"/>
      <c r="DQ2341" s="12"/>
      <c r="DR2341" s="12"/>
      <c r="DS2341" s="12"/>
      <c r="DT2341" s="12"/>
      <c r="DU2341" s="12"/>
      <c r="DV2341" s="12"/>
      <c r="DW2341" s="12"/>
      <c r="DX2341" s="12"/>
      <c r="DY2341" s="12"/>
      <c r="DZ2341" s="12"/>
      <c r="EA2341" s="12"/>
      <c r="EB2341" s="12"/>
      <c r="EC2341" s="12"/>
      <c r="ED2341" s="12"/>
      <c r="EE2341" s="12"/>
      <c r="EF2341" s="12"/>
      <c r="EG2341" s="12"/>
      <c r="EH2341" s="12"/>
      <c r="EI2341" s="12"/>
      <c r="EJ2341" s="12"/>
      <c r="EK2341" s="12"/>
      <c r="EL2341" s="12"/>
      <c r="EM2341" s="12"/>
      <c r="EN2341" s="12"/>
      <c r="EO2341" s="12"/>
      <c r="EP2341" s="12"/>
      <c r="EQ2341" s="12"/>
      <c r="ER2341" s="12"/>
      <c r="ES2341" s="12"/>
      <c r="ET2341" s="12"/>
      <c r="EU2341" s="12"/>
      <c r="EV2341" s="12"/>
      <c r="EW2341" s="12"/>
      <c r="EX2341" s="12"/>
      <c r="EY2341" s="12"/>
      <c r="EZ2341" s="12"/>
      <c r="FA2341" s="12"/>
      <c r="FB2341" s="12"/>
      <c r="FC2341" s="12"/>
      <c r="FD2341" s="12"/>
      <c r="FE2341" s="12"/>
      <c r="FF2341" s="12"/>
      <c r="FG2341" s="12"/>
      <c r="FH2341" s="12"/>
      <c r="FI2341" s="12"/>
      <c r="FJ2341" s="12"/>
      <c r="FK2341" s="12"/>
      <c r="FL2341" s="12"/>
      <c r="FM2341" s="12"/>
      <c r="FN2341" s="12"/>
      <c r="FO2341" s="12"/>
      <c r="FP2341" s="12"/>
      <c r="FQ2341" s="12"/>
      <c r="FR2341" s="12"/>
      <c r="FS2341" s="12"/>
      <c r="FT2341" s="12"/>
      <c r="FU2341" s="12"/>
      <c r="FV2341" s="12"/>
      <c r="FW2341" s="12"/>
      <c r="FX2341" s="12"/>
      <c r="FY2341" s="12"/>
      <c r="FZ2341" s="12"/>
      <c r="GA2341" s="12"/>
      <c r="GB2341" s="12"/>
      <c r="GC2341" s="12"/>
      <c r="GD2341" s="12"/>
      <c r="GE2341" s="12"/>
      <c r="GF2341" s="12"/>
      <c r="GG2341" s="12"/>
      <c r="GH2341" s="12"/>
      <c r="GI2341" s="12"/>
      <c r="GJ2341" s="12"/>
      <c r="GK2341" s="12"/>
      <c r="GL2341" s="12"/>
      <c r="GM2341" s="12"/>
      <c r="GN2341" s="12"/>
      <c r="GO2341" s="12"/>
      <c r="GP2341" s="12"/>
      <c r="GQ2341" s="12"/>
      <c r="GR2341" s="12"/>
    </row>
    <row r="2342" spans="1:200" x14ac:dyDescent="0.2">
      <c r="A2342" s="79">
        <f t="shared" si="778"/>
        <v>45414</v>
      </c>
      <c r="B2342" s="80" t="str">
        <f t="shared" ca="1" si="779"/>
        <v>n.d</v>
      </c>
      <c r="C2342" s="81">
        <f t="shared" ca="1" si="780"/>
        <v>974.18416585</v>
      </c>
      <c r="D2342" s="82">
        <f ca="1">IF(A2342&lt;$B$1,VLOOKUP(A2342,[1]DI!$A$4:$B$15000,2,FALSE),0)</f>
        <v>0</v>
      </c>
      <c r="E2342" s="81">
        <f t="shared" ca="1" si="781"/>
        <v>0</v>
      </c>
      <c r="F2342" s="83">
        <f t="shared" si="776"/>
        <v>1.1679999999999999</v>
      </c>
      <c r="G2342" s="84">
        <f t="shared" ca="1" si="782"/>
        <v>1</v>
      </c>
      <c r="H2342" s="81">
        <f ca="1">TRUNC(PRODUCT(G$10:G2341),15)</f>
        <v>1.40945772534528</v>
      </c>
      <c r="I2342" s="81">
        <f t="shared" ca="1" si="783"/>
        <v>1.40945772534528</v>
      </c>
      <c r="J2342" s="81">
        <f t="shared" ca="1" si="784"/>
        <v>1</v>
      </c>
      <c r="K2342" s="81">
        <f t="shared" ca="1" si="785"/>
        <v>0</v>
      </c>
      <c r="L2342" s="85">
        <f>IF(VLOOKUP(A2342,$U$12:$AD$125,8)=VLOOKUP(A2341,$U$12:$AD$125,8),0,VLOOKUP(A2342,U$12:$AD$125,8))</f>
        <v>0</v>
      </c>
      <c r="M2342" s="86">
        <f>IF(L2342&gt;0,VLOOKUP(L2342,T$12:$AC$125,7),0)</f>
        <v>0</v>
      </c>
      <c r="N2342" s="81">
        <f t="shared" si="777"/>
        <v>0</v>
      </c>
      <c r="O2342" s="81">
        <f t="shared" ca="1" si="786"/>
        <v>0</v>
      </c>
      <c r="P2342" s="87" t="str">
        <f t="shared" si="787"/>
        <v>J=</v>
      </c>
      <c r="Q2342" s="88">
        <f t="shared" si="788"/>
        <v>45589</v>
      </c>
      <c r="R2342" s="7"/>
      <c r="S2342" s="7"/>
      <c r="T2342" s="7"/>
      <c r="U2342" s="7"/>
      <c r="V2342" s="7"/>
      <c r="W2342" s="7"/>
      <c r="X2342" s="7"/>
      <c r="Y2342" s="7"/>
      <c r="Z2342" s="7"/>
      <c r="AA2342" s="7"/>
      <c r="AB2342" s="7"/>
      <c r="AC2342" s="7"/>
      <c r="AD2342" s="7"/>
      <c r="AE2342" s="7"/>
      <c r="AF2342" s="65"/>
      <c r="AG2342" s="9"/>
      <c r="AH2342" s="9"/>
      <c r="AI2342" s="4"/>
      <c r="AJ2342" s="10"/>
      <c r="AK2342" s="4"/>
      <c r="AL2342" s="65"/>
      <c r="AM2342" s="10"/>
      <c r="AN2342" s="9"/>
      <c r="AO2342" s="7"/>
      <c r="AP2342" s="11"/>
      <c r="AQ2342" s="9"/>
      <c r="AR2342" s="8"/>
      <c r="AS2342" s="65"/>
      <c r="AT2342" s="12"/>
      <c r="AU2342" s="12"/>
      <c r="AV2342" s="22"/>
      <c r="AW2342" s="12"/>
      <c r="AX2342" s="12"/>
      <c r="AY2342" s="12"/>
      <c r="AZ2342" s="12"/>
      <c r="BA2342" s="12"/>
      <c r="BB2342" s="12"/>
      <c r="BC2342" s="12"/>
      <c r="BD2342" s="12"/>
      <c r="BE2342" s="12"/>
      <c r="BF2342" s="12"/>
      <c r="BG2342" s="12"/>
      <c r="BH2342" s="12"/>
      <c r="BI2342" s="12"/>
      <c r="BJ2342" s="12"/>
      <c r="BK2342" s="12"/>
      <c r="BL2342" s="12"/>
      <c r="BM2342" s="12"/>
      <c r="BN2342" s="12"/>
      <c r="BO2342" s="12"/>
      <c r="BP2342" s="12"/>
      <c r="BQ2342" s="12"/>
      <c r="BR2342" s="12"/>
      <c r="BS2342" s="12"/>
      <c r="BT2342" s="12"/>
      <c r="BU2342" s="12"/>
      <c r="BV2342" s="12"/>
      <c r="BW2342" s="12"/>
      <c r="BX2342" s="12"/>
      <c r="BY2342" s="12"/>
      <c r="BZ2342" s="12"/>
      <c r="CA2342" s="12"/>
      <c r="CB2342" s="12"/>
      <c r="CC2342" s="12"/>
      <c r="CD2342" s="12"/>
      <c r="CE2342" s="12"/>
      <c r="CF2342" s="12"/>
      <c r="CG2342" s="12"/>
      <c r="CH2342" s="12"/>
      <c r="CI2342" s="12"/>
      <c r="CJ2342" s="12"/>
      <c r="CK2342" s="12"/>
      <c r="CL2342" s="12"/>
      <c r="CM2342" s="12"/>
      <c r="CN2342" s="12"/>
      <c r="CO2342" s="12"/>
      <c r="CP2342" s="12"/>
      <c r="CQ2342" s="12"/>
      <c r="CR2342" s="12"/>
      <c r="CS2342" s="12"/>
      <c r="CT2342" s="12"/>
      <c r="CU2342" s="12"/>
      <c r="CV2342" s="12"/>
      <c r="CW2342" s="12"/>
      <c r="CX2342" s="12"/>
      <c r="CY2342" s="12"/>
      <c r="CZ2342" s="12"/>
      <c r="DA2342" s="12"/>
      <c r="DB2342" s="12"/>
      <c r="DC2342" s="12"/>
      <c r="DD2342" s="12"/>
      <c r="DE2342" s="12"/>
      <c r="DF2342" s="12"/>
      <c r="DG2342" s="12"/>
      <c r="DH2342" s="12"/>
      <c r="DI2342" s="12"/>
      <c r="DJ2342" s="12"/>
      <c r="DK2342" s="12"/>
      <c r="DL2342" s="12"/>
      <c r="DM2342" s="12"/>
      <c r="DN2342" s="12"/>
      <c r="DO2342" s="12"/>
      <c r="DP2342" s="12"/>
      <c r="DQ2342" s="12"/>
      <c r="DR2342" s="12"/>
      <c r="DS2342" s="12"/>
      <c r="DT2342" s="12"/>
      <c r="DU2342" s="12"/>
      <c r="DV2342" s="12"/>
      <c r="DW2342" s="12"/>
      <c r="DX2342" s="12"/>
      <c r="DY2342" s="12"/>
      <c r="DZ2342" s="12"/>
      <c r="EA2342" s="12"/>
      <c r="EB2342" s="12"/>
      <c r="EC2342" s="12"/>
      <c r="ED2342" s="12"/>
      <c r="EE2342" s="12"/>
      <c r="EF2342" s="12"/>
      <c r="EG2342" s="12"/>
      <c r="EH2342" s="12"/>
      <c r="EI2342" s="12"/>
      <c r="EJ2342" s="12"/>
      <c r="EK2342" s="12"/>
      <c r="EL2342" s="12"/>
      <c r="EM2342" s="12"/>
      <c r="EN2342" s="12"/>
      <c r="EO2342" s="12"/>
      <c r="EP2342" s="12"/>
      <c r="EQ2342" s="12"/>
      <c r="ER2342" s="12"/>
      <c r="ES2342" s="12"/>
      <c r="ET2342" s="12"/>
      <c r="EU2342" s="12"/>
      <c r="EV2342" s="12"/>
      <c r="EW2342" s="12"/>
      <c r="EX2342" s="12"/>
      <c r="EY2342" s="12"/>
      <c r="EZ2342" s="12"/>
      <c r="FA2342" s="12"/>
      <c r="FB2342" s="12"/>
      <c r="FC2342" s="12"/>
      <c r="FD2342" s="12"/>
      <c r="FE2342" s="12"/>
      <c r="FF2342" s="12"/>
      <c r="FG2342" s="12"/>
      <c r="FH2342" s="12"/>
      <c r="FI2342" s="12"/>
      <c r="FJ2342" s="12"/>
      <c r="FK2342" s="12"/>
      <c r="FL2342" s="12"/>
      <c r="FM2342" s="12"/>
      <c r="FN2342" s="12"/>
      <c r="FO2342" s="12"/>
      <c r="FP2342" s="12"/>
      <c r="FQ2342" s="12"/>
      <c r="FR2342" s="12"/>
      <c r="FS2342" s="12"/>
      <c r="FT2342" s="12"/>
      <c r="FU2342" s="12"/>
      <c r="FV2342" s="12"/>
      <c r="FW2342" s="12"/>
      <c r="FX2342" s="12"/>
      <c r="FY2342" s="12"/>
      <c r="FZ2342" s="12"/>
      <c r="GA2342" s="12"/>
      <c r="GB2342" s="12"/>
      <c r="GC2342" s="12"/>
      <c r="GD2342" s="12"/>
      <c r="GE2342" s="12"/>
      <c r="GF2342" s="12"/>
      <c r="GG2342" s="12"/>
      <c r="GH2342" s="12"/>
      <c r="GI2342" s="12"/>
      <c r="GJ2342" s="12"/>
      <c r="GK2342" s="12"/>
      <c r="GL2342" s="12"/>
      <c r="GM2342" s="12"/>
      <c r="GN2342" s="12"/>
      <c r="GO2342" s="12"/>
      <c r="GP2342" s="12"/>
      <c r="GQ2342" s="12"/>
      <c r="GR2342" s="12"/>
    </row>
    <row r="2343" spans="1:200" x14ac:dyDescent="0.2">
      <c r="A2343" s="79">
        <f t="shared" si="778"/>
        <v>45415</v>
      </c>
      <c r="B2343" s="80" t="str">
        <f t="shared" ca="1" si="779"/>
        <v>n.d</v>
      </c>
      <c r="C2343" s="81">
        <f t="shared" ca="1" si="780"/>
        <v>974.18416585</v>
      </c>
      <c r="D2343" s="82">
        <f ca="1">IF(A2343&lt;$B$1,VLOOKUP(A2343,[1]DI!$A$4:$B$15000,2,FALSE),0)</f>
        <v>0</v>
      </c>
      <c r="E2343" s="81">
        <f t="shared" ca="1" si="781"/>
        <v>0</v>
      </c>
      <c r="F2343" s="83">
        <f t="shared" si="776"/>
        <v>1.1679999999999999</v>
      </c>
      <c r="G2343" s="84">
        <f t="shared" ca="1" si="782"/>
        <v>1</v>
      </c>
      <c r="H2343" s="81">
        <f ca="1">TRUNC(PRODUCT(G$10:G2342),15)</f>
        <v>1.40945772534528</v>
      </c>
      <c r="I2343" s="81">
        <f t="shared" ca="1" si="783"/>
        <v>1.40945772534528</v>
      </c>
      <c r="J2343" s="81">
        <f t="shared" ca="1" si="784"/>
        <v>1</v>
      </c>
      <c r="K2343" s="81">
        <f t="shared" ca="1" si="785"/>
        <v>0</v>
      </c>
      <c r="L2343" s="85">
        <f>IF(VLOOKUP(A2343,$U$12:$AD$125,8)=VLOOKUP(A2342,$U$12:$AD$125,8),0,VLOOKUP(A2343,U$12:$AD$125,8))</f>
        <v>0</v>
      </c>
      <c r="M2343" s="86">
        <f>IF(L2343&gt;0,VLOOKUP(L2343,T$12:$AC$125,7),0)</f>
        <v>0</v>
      </c>
      <c r="N2343" s="81">
        <f t="shared" si="777"/>
        <v>0</v>
      </c>
      <c r="O2343" s="81">
        <f t="shared" ca="1" si="786"/>
        <v>0</v>
      </c>
      <c r="P2343" s="87" t="str">
        <f t="shared" si="787"/>
        <v>J=</v>
      </c>
      <c r="Q2343" s="88">
        <f t="shared" si="788"/>
        <v>45589</v>
      </c>
      <c r="R2343" s="7"/>
      <c r="S2343" s="7"/>
      <c r="T2343" s="7"/>
      <c r="U2343" s="7"/>
      <c r="V2343" s="7"/>
      <c r="W2343" s="7"/>
      <c r="X2343" s="7"/>
      <c r="Y2343" s="7"/>
      <c r="Z2343" s="7"/>
      <c r="AA2343" s="7"/>
      <c r="AB2343" s="7"/>
      <c r="AC2343" s="7"/>
      <c r="AD2343" s="7"/>
      <c r="AE2343" s="7"/>
      <c r="AF2343" s="65"/>
      <c r="AG2343" s="9"/>
      <c r="AH2343" s="9"/>
      <c r="AI2343" s="4"/>
      <c r="AJ2343" s="10"/>
      <c r="AK2343" s="4"/>
      <c r="AL2343" s="65"/>
      <c r="AM2343" s="10"/>
      <c r="AN2343" s="9"/>
      <c r="AO2343" s="7"/>
      <c r="AP2343" s="11"/>
      <c r="AQ2343" s="9"/>
      <c r="AR2343" s="8"/>
      <c r="AS2343" s="65"/>
      <c r="AT2343" s="12"/>
      <c r="AU2343" s="12"/>
      <c r="AV2343" s="22"/>
      <c r="AW2343" s="12"/>
      <c r="AX2343" s="12"/>
      <c r="AY2343" s="12"/>
      <c r="AZ2343" s="12"/>
      <c r="BA2343" s="12"/>
      <c r="BB2343" s="12"/>
      <c r="BC2343" s="12"/>
      <c r="BD2343" s="12"/>
      <c r="BE2343" s="12"/>
      <c r="BF2343" s="12"/>
      <c r="BG2343" s="12"/>
      <c r="BH2343" s="12"/>
      <c r="BI2343" s="12"/>
      <c r="BJ2343" s="12"/>
      <c r="BK2343" s="12"/>
      <c r="BL2343" s="12"/>
      <c r="BM2343" s="12"/>
      <c r="BN2343" s="12"/>
      <c r="BO2343" s="12"/>
      <c r="BP2343" s="12"/>
      <c r="BQ2343" s="12"/>
      <c r="BR2343" s="12"/>
      <c r="BS2343" s="12"/>
      <c r="BT2343" s="12"/>
      <c r="BU2343" s="12"/>
      <c r="BV2343" s="12"/>
      <c r="BW2343" s="12"/>
      <c r="BX2343" s="12"/>
      <c r="BY2343" s="12"/>
      <c r="BZ2343" s="12"/>
      <c r="CA2343" s="12"/>
      <c r="CB2343" s="12"/>
      <c r="CC2343" s="12"/>
      <c r="CD2343" s="12"/>
      <c r="CE2343" s="12"/>
      <c r="CF2343" s="12"/>
      <c r="CG2343" s="12"/>
      <c r="CH2343" s="12"/>
      <c r="CI2343" s="12"/>
      <c r="CJ2343" s="12"/>
      <c r="CK2343" s="12"/>
      <c r="CL2343" s="12"/>
      <c r="CM2343" s="12"/>
      <c r="CN2343" s="12"/>
      <c r="CO2343" s="12"/>
      <c r="CP2343" s="12"/>
      <c r="CQ2343" s="12"/>
      <c r="CR2343" s="12"/>
      <c r="CS2343" s="12"/>
      <c r="CT2343" s="12"/>
      <c r="CU2343" s="12"/>
      <c r="CV2343" s="12"/>
      <c r="CW2343" s="12"/>
      <c r="CX2343" s="12"/>
      <c r="CY2343" s="12"/>
      <c r="CZ2343" s="12"/>
      <c r="DA2343" s="12"/>
      <c r="DB2343" s="12"/>
      <c r="DC2343" s="12"/>
      <c r="DD2343" s="12"/>
      <c r="DE2343" s="12"/>
      <c r="DF2343" s="12"/>
      <c r="DG2343" s="12"/>
      <c r="DH2343" s="12"/>
      <c r="DI2343" s="12"/>
      <c r="DJ2343" s="12"/>
      <c r="DK2343" s="12"/>
      <c r="DL2343" s="12"/>
      <c r="DM2343" s="12"/>
      <c r="DN2343" s="12"/>
      <c r="DO2343" s="12"/>
      <c r="DP2343" s="12"/>
      <c r="DQ2343" s="12"/>
      <c r="DR2343" s="12"/>
      <c r="DS2343" s="12"/>
      <c r="DT2343" s="12"/>
      <c r="DU2343" s="12"/>
      <c r="DV2343" s="12"/>
      <c r="DW2343" s="12"/>
      <c r="DX2343" s="12"/>
      <c r="DY2343" s="12"/>
      <c r="DZ2343" s="12"/>
      <c r="EA2343" s="12"/>
      <c r="EB2343" s="12"/>
      <c r="EC2343" s="12"/>
      <c r="ED2343" s="12"/>
      <c r="EE2343" s="12"/>
      <c r="EF2343" s="12"/>
      <c r="EG2343" s="12"/>
      <c r="EH2343" s="12"/>
      <c r="EI2343" s="12"/>
      <c r="EJ2343" s="12"/>
      <c r="EK2343" s="12"/>
      <c r="EL2343" s="12"/>
      <c r="EM2343" s="12"/>
      <c r="EN2343" s="12"/>
      <c r="EO2343" s="12"/>
      <c r="EP2343" s="12"/>
      <c r="EQ2343" s="12"/>
      <c r="ER2343" s="12"/>
      <c r="ES2343" s="12"/>
      <c r="ET2343" s="12"/>
      <c r="EU2343" s="12"/>
      <c r="EV2343" s="12"/>
      <c r="EW2343" s="12"/>
      <c r="EX2343" s="12"/>
      <c r="EY2343" s="12"/>
      <c r="EZ2343" s="12"/>
      <c r="FA2343" s="12"/>
      <c r="FB2343" s="12"/>
      <c r="FC2343" s="12"/>
      <c r="FD2343" s="12"/>
      <c r="FE2343" s="12"/>
      <c r="FF2343" s="12"/>
      <c r="FG2343" s="12"/>
      <c r="FH2343" s="12"/>
      <c r="FI2343" s="12"/>
      <c r="FJ2343" s="12"/>
      <c r="FK2343" s="12"/>
      <c r="FL2343" s="12"/>
      <c r="FM2343" s="12"/>
      <c r="FN2343" s="12"/>
      <c r="FO2343" s="12"/>
      <c r="FP2343" s="12"/>
      <c r="FQ2343" s="12"/>
      <c r="FR2343" s="12"/>
      <c r="FS2343" s="12"/>
      <c r="FT2343" s="12"/>
      <c r="FU2343" s="12"/>
      <c r="FV2343" s="12"/>
      <c r="FW2343" s="12"/>
      <c r="FX2343" s="12"/>
      <c r="FY2343" s="12"/>
      <c r="FZ2343" s="12"/>
      <c r="GA2343" s="12"/>
      <c r="GB2343" s="12"/>
      <c r="GC2343" s="12"/>
      <c r="GD2343" s="12"/>
      <c r="GE2343" s="12"/>
      <c r="GF2343" s="12"/>
      <c r="GG2343" s="12"/>
      <c r="GH2343" s="12"/>
      <c r="GI2343" s="12"/>
      <c r="GJ2343" s="12"/>
      <c r="GK2343" s="12"/>
      <c r="GL2343" s="12"/>
      <c r="GM2343" s="12"/>
      <c r="GN2343" s="12"/>
      <c r="GO2343" s="12"/>
      <c r="GP2343" s="12"/>
      <c r="GQ2343" s="12"/>
      <c r="GR2343" s="12"/>
    </row>
    <row r="2344" spans="1:200" x14ac:dyDescent="0.2">
      <c r="A2344" s="79">
        <f t="shared" si="778"/>
        <v>45416</v>
      </c>
      <c r="B2344" s="80" t="str">
        <f t="shared" ca="1" si="779"/>
        <v>n.d</v>
      </c>
      <c r="C2344" s="81">
        <f t="shared" ca="1" si="780"/>
        <v>974.18416585</v>
      </c>
      <c r="D2344" s="82">
        <f ca="1">IF(A2344&lt;$B$1,VLOOKUP(A2344,[1]DI!$A$4:$B$15000,2,FALSE),0)</f>
        <v>0</v>
      </c>
      <c r="E2344" s="81">
        <f t="shared" ca="1" si="781"/>
        <v>0</v>
      </c>
      <c r="F2344" s="83">
        <f t="shared" si="776"/>
        <v>1.1679999999999999</v>
      </c>
      <c r="G2344" s="84">
        <f t="shared" ca="1" si="782"/>
        <v>1</v>
      </c>
      <c r="H2344" s="81">
        <f ca="1">TRUNC(PRODUCT(G$10:G2343),15)</f>
        <v>1.40945772534528</v>
      </c>
      <c r="I2344" s="81">
        <f t="shared" ca="1" si="783"/>
        <v>1.40945772534528</v>
      </c>
      <c r="J2344" s="81">
        <f t="shared" ca="1" si="784"/>
        <v>1</v>
      </c>
      <c r="K2344" s="81">
        <f t="shared" ca="1" si="785"/>
        <v>0</v>
      </c>
      <c r="L2344" s="85">
        <f>IF(VLOOKUP(A2344,$U$12:$AD$125,8)=VLOOKUP(A2343,$U$12:$AD$125,8),0,VLOOKUP(A2344,U$12:$AD$125,8))</f>
        <v>0</v>
      </c>
      <c r="M2344" s="86">
        <f>IF(L2344&gt;0,VLOOKUP(L2344,T$12:$AC$125,7),0)</f>
        <v>0</v>
      </c>
      <c r="N2344" s="81">
        <f t="shared" si="777"/>
        <v>0</v>
      </c>
      <c r="O2344" s="81">
        <f t="shared" ca="1" si="786"/>
        <v>0</v>
      </c>
      <c r="P2344" s="87" t="str">
        <f t="shared" si="787"/>
        <v>J=</v>
      </c>
      <c r="Q2344" s="88">
        <f t="shared" si="788"/>
        <v>45589</v>
      </c>
      <c r="R2344" s="7"/>
      <c r="S2344" s="7"/>
      <c r="T2344" s="7"/>
      <c r="U2344" s="7"/>
      <c r="V2344" s="7"/>
      <c r="W2344" s="7"/>
      <c r="X2344" s="7"/>
      <c r="Y2344" s="7"/>
      <c r="Z2344" s="7"/>
      <c r="AA2344" s="7"/>
      <c r="AB2344" s="7"/>
      <c r="AC2344" s="7"/>
      <c r="AD2344" s="7"/>
      <c r="AE2344" s="7"/>
      <c r="AF2344" s="65"/>
      <c r="AG2344" s="9"/>
      <c r="AH2344" s="9"/>
      <c r="AI2344" s="4"/>
      <c r="AJ2344" s="10"/>
      <c r="AK2344" s="4"/>
      <c r="AL2344" s="65"/>
      <c r="AM2344" s="10"/>
      <c r="AN2344" s="9"/>
      <c r="AO2344" s="7"/>
      <c r="AP2344" s="11"/>
      <c r="AQ2344" s="9"/>
      <c r="AR2344" s="8"/>
      <c r="AS2344" s="65"/>
      <c r="AT2344" s="12"/>
      <c r="AU2344" s="12"/>
      <c r="AV2344" s="22"/>
      <c r="AW2344" s="12"/>
      <c r="AX2344" s="12"/>
      <c r="AY2344" s="12"/>
      <c r="AZ2344" s="12"/>
      <c r="BA2344" s="12"/>
      <c r="BB2344" s="12"/>
      <c r="BC2344" s="12"/>
      <c r="BD2344" s="12"/>
      <c r="BE2344" s="12"/>
      <c r="BF2344" s="12"/>
      <c r="BG2344" s="12"/>
      <c r="BH2344" s="12"/>
      <c r="BI2344" s="12"/>
      <c r="BJ2344" s="12"/>
      <c r="BK2344" s="12"/>
      <c r="BL2344" s="12"/>
      <c r="BM2344" s="12"/>
      <c r="BN2344" s="12"/>
      <c r="BO2344" s="12"/>
      <c r="BP2344" s="12"/>
      <c r="BQ2344" s="12"/>
      <c r="BR2344" s="12"/>
      <c r="BS2344" s="12"/>
      <c r="BT2344" s="12"/>
      <c r="BU2344" s="12"/>
      <c r="BV2344" s="12"/>
      <c r="BW2344" s="12"/>
      <c r="BX2344" s="12"/>
      <c r="BY2344" s="12"/>
      <c r="BZ2344" s="12"/>
      <c r="CA2344" s="12"/>
      <c r="CB2344" s="12"/>
      <c r="CC2344" s="12"/>
      <c r="CD2344" s="12"/>
      <c r="CE2344" s="12"/>
      <c r="CF2344" s="12"/>
      <c r="CG2344" s="12"/>
      <c r="CH2344" s="12"/>
      <c r="CI2344" s="12"/>
      <c r="CJ2344" s="12"/>
      <c r="CK2344" s="12"/>
      <c r="CL2344" s="12"/>
      <c r="CM2344" s="12"/>
      <c r="CN2344" s="12"/>
      <c r="CO2344" s="12"/>
      <c r="CP2344" s="12"/>
      <c r="CQ2344" s="12"/>
      <c r="CR2344" s="12"/>
      <c r="CS2344" s="12"/>
      <c r="CT2344" s="12"/>
      <c r="CU2344" s="12"/>
      <c r="CV2344" s="12"/>
      <c r="CW2344" s="12"/>
      <c r="CX2344" s="12"/>
      <c r="CY2344" s="12"/>
      <c r="CZ2344" s="12"/>
      <c r="DA2344" s="12"/>
      <c r="DB2344" s="12"/>
      <c r="DC2344" s="12"/>
      <c r="DD2344" s="12"/>
      <c r="DE2344" s="12"/>
      <c r="DF2344" s="12"/>
      <c r="DG2344" s="12"/>
      <c r="DH2344" s="12"/>
      <c r="DI2344" s="12"/>
      <c r="DJ2344" s="12"/>
      <c r="DK2344" s="12"/>
      <c r="DL2344" s="12"/>
      <c r="DM2344" s="12"/>
      <c r="DN2344" s="12"/>
      <c r="DO2344" s="12"/>
      <c r="DP2344" s="12"/>
      <c r="DQ2344" s="12"/>
      <c r="DR2344" s="12"/>
      <c r="DS2344" s="12"/>
      <c r="DT2344" s="12"/>
      <c r="DU2344" s="12"/>
      <c r="DV2344" s="12"/>
      <c r="DW2344" s="12"/>
      <c r="DX2344" s="12"/>
      <c r="DY2344" s="12"/>
      <c r="DZ2344" s="12"/>
      <c r="EA2344" s="12"/>
      <c r="EB2344" s="12"/>
      <c r="EC2344" s="12"/>
      <c r="ED2344" s="12"/>
      <c r="EE2344" s="12"/>
      <c r="EF2344" s="12"/>
      <c r="EG2344" s="12"/>
      <c r="EH2344" s="12"/>
      <c r="EI2344" s="12"/>
      <c r="EJ2344" s="12"/>
      <c r="EK2344" s="12"/>
      <c r="EL2344" s="12"/>
      <c r="EM2344" s="12"/>
      <c r="EN2344" s="12"/>
      <c r="EO2344" s="12"/>
      <c r="EP2344" s="12"/>
      <c r="EQ2344" s="12"/>
      <c r="ER2344" s="12"/>
      <c r="ES2344" s="12"/>
      <c r="ET2344" s="12"/>
      <c r="EU2344" s="12"/>
      <c r="EV2344" s="12"/>
      <c r="EW2344" s="12"/>
      <c r="EX2344" s="12"/>
      <c r="EY2344" s="12"/>
      <c r="EZ2344" s="12"/>
      <c r="FA2344" s="12"/>
      <c r="FB2344" s="12"/>
      <c r="FC2344" s="12"/>
      <c r="FD2344" s="12"/>
      <c r="FE2344" s="12"/>
      <c r="FF2344" s="12"/>
      <c r="FG2344" s="12"/>
      <c r="FH2344" s="12"/>
      <c r="FI2344" s="12"/>
      <c r="FJ2344" s="12"/>
      <c r="FK2344" s="12"/>
      <c r="FL2344" s="12"/>
      <c r="FM2344" s="12"/>
      <c r="FN2344" s="12"/>
      <c r="FO2344" s="12"/>
      <c r="FP2344" s="12"/>
      <c r="FQ2344" s="12"/>
      <c r="FR2344" s="12"/>
      <c r="FS2344" s="12"/>
      <c r="FT2344" s="12"/>
      <c r="FU2344" s="12"/>
      <c r="FV2344" s="12"/>
      <c r="FW2344" s="12"/>
      <c r="FX2344" s="12"/>
      <c r="FY2344" s="12"/>
      <c r="FZ2344" s="12"/>
      <c r="GA2344" s="12"/>
      <c r="GB2344" s="12"/>
      <c r="GC2344" s="12"/>
      <c r="GD2344" s="12"/>
      <c r="GE2344" s="12"/>
      <c r="GF2344" s="12"/>
      <c r="GG2344" s="12"/>
      <c r="GH2344" s="12"/>
      <c r="GI2344" s="12"/>
      <c r="GJ2344" s="12"/>
      <c r="GK2344" s="12"/>
      <c r="GL2344" s="12"/>
      <c r="GM2344" s="12"/>
      <c r="GN2344" s="12"/>
      <c r="GO2344" s="12"/>
      <c r="GP2344" s="12"/>
      <c r="GQ2344" s="12"/>
      <c r="GR2344" s="12"/>
    </row>
    <row r="2345" spans="1:200" x14ac:dyDescent="0.2">
      <c r="A2345" s="79">
        <f t="shared" si="778"/>
        <v>45417</v>
      </c>
      <c r="B2345" s="80" t="str">
        <f t="shared" ca="1" si="779"/>
        <v>n.d</v>
      </c>
      <c r="C2345" s="81">
        <f t="shared" ca="1" si="780"/>
        <v>974.18416585</v>
      </c>
      <c r="D2345" s="82">
        <f ca="1">IF(A2345&lt;$B$1,VLOOKUP(A2345,[1]DI!$A$4:$B$15000,2,FALSE),0)</f>
        <v>0</v>
      </c>
      <c r="E2345" s="81">
        <f t="shared" ca="1" si="781"/>
        <v>0</v>
      </c>
      <c r="F2345" s="83">
        <f t="shared" si="776"/>
        <v>1.1679999999999999</v>
      </c>
      <c r="G2345" s="84">
        <f t="shared" ca="1" si="782"/>
        <v>1</v>
      </c>
      <c r="H2345" s="81">
        <f ca="1">TRUNC(PRODUCT(G$10:G2344),15)</f>
        <v>1.40945772534528</v>
      </c>
      <c r="I2345" s="81">
        <f t="shared" ca="1" si="783"/>
        <v>1.40945772534528</v>
      </c>
      <c r="J2345" s="81">
        <f t="shared" ca="1" si="784"/>
        <v>1</v>
      </c>
      <c r="K2345" s="81">
        <f t="shared" ca="1" si="785"/>
        <v>0</v>
      </c>
      <c r="L2345" s="85">
        <f>IF(VLOOKUP(A2345,$U$12:$AD$125,8)=VLOOKUP(A2344,$U$12:$AD$125,8),0,VLOOKUP(A2345,U$12:$AD$125,8))</f>
        <v>0</v>
      </c>
      <c r="M2345" s="86">
        <f>IF(L2345&gt;0,VLOOKUP(L2345,T$12:$AC$125,7),0)</f>
        <v>0</v>
      </c>
      <c r="N2345" s="81">
        <f t="shared" si="777"/>
        <v>0</v>
      </c>
      <c r="O2345" s="81">
        <f t="shared" ca="1" si="786"/>
        <v>0</v>
      </c>
      <c r="P2345" s="87" t="str">
        <f t="shared" si="787"/>
        <v>J=</v>
      </c>
      <c r="Q2345" s="88">
        <f t="shared" si="788"/>
        <v>45589</v>
      </c>
      <c r="R2345" s="7"/>
      <c r="S2345" s="7"/>
      <c r="T2345" s="7"/>
      <c r="U2345" s="7"/>
      <c r="V2345" s="7"/>
      <c r="W2345" s="7"/>
      <c r="X2345" s="7"/>
      <c r="Y2345" s="7"/>
      <c r="Z2345" s="7"/>
      <c r="AA2345" s="7"/>
      <c r="AB2345" s="7"/>
      <c r="AC2345" s="7"/>
      <c r="AD2345" s="7"/>
      <c r="AE2345" s="7"/>
      <c r="AF2345" s="65"/>
      <c r="AG2345" s="9"/>
      <c r="AH2345" s="9"/>
      <c r="AI2345" s="4"/>
      <c r="AJ2345" s="10"/>
      <c r="AK2345" s="4"/>
      <c r="AL2345" s="65"/>
      <c r="AM2345" s="10"/>
      <c r="AN2345" s="9"/>
      <c r="AO2345" s="7"/>
      <c r="AP2345" s="11"/>
      <c r="AQ2345" s="9"/>
      <c r="AR2345" s="8"/>
      <c r="AS2345" s="65"/>
      <c r="AT2345" s="12"/>
      <c r="AU2345" s="12"/>
      <c r="AV2345" s="22"/>
      <c r="AW2345" s="12"/>
      <c r="AX2345" s="12"/>
      <c r="AY2345" s="12"/>
      <c r="AZ2345" s="12"/>
      <c r="BA2345" s="12"/>
      <c r="BB2345" s="12"/>
      <c r="BC2345" s="12"/>
      <c r="BD2345" s="12"/>
      <c r="BE2345" s="12"/>
      <c r="BF2345" s="12"/>
      <c r="BG2345" s="12"/>
      <c r="BH2345" s="12"/>
      <c r="BI2345" s="12"/>
      <c r="BJ2345" s="12"/>
      <c r="BK2345" s="12"/>
      <c r="BL2345" s="12"/>
      <c r="BM2345" s="12"/>
      <c r="BN2345" s="12"/>
      <c r="BO2345" s="12"/>
      <c r="BP2345" s="12"/>
      <c r="BQ2345" s="12"/>
      <c r="BR2345" s="12"/>
      <c r="BS2345" s="12"/>
      <c r="BT2345" s="12"/>
      <c r="BU2345" s="12"/>
      <c r="BV2345" s="12"/>
      <c r="BW2345" s="12"/>
      <c r="BX2345" s="12"/>
      <c r="BY2345" s="12"/>
      <c r="BZ2345" s="12"/>
      <c r="CA2345" s="12"/>
      <c r="CB2345" s="12"/>
      <c r="CC2345" s="12"/>
      <c r="CD2345" s="12"/>
      <c r="CE2345" s="12"/>
      <c r="CF2345" s="12"/>
      <c r="CG2345" s="12"/>
      <c r="CH2345" s="12"/>
      <c r="CI2345" s="12"/>
      <c r="CJ2345" s="12"/>
      <c r="CK2345" s="12"/>
      <c r="CL2345" s="12"/>
      <c r="CM2345" s="12"/>
      <c r="CN2345" s="12"/>
      <c r="CO2345" s="12"/>
      <c r="CP2345" s="12"/>
      <c r="CQ2345" s="12"/>
      <c r="CR2345" s="12"/>
      <c r="CS2345" s="12"/>
      <c r="CT2345" s="12"/>
      <c r="CU2345" s="12"/>
      <c r="CV2345" s="12"/>
      <c r="CW2345" s="12"/>
      <c r="CX2345" s="12"/>
      <c r="CY2345" s="12"/>
      <c r="CZ2345" s="12"/>
      <c r="DA2345" s="12"/>
      <c r="DB2345" s="12"/>
      <c r="DC2345" s="12"/>
      <c r="DD2345" s="12"/>
      <c r="DE2345" s="12"/>
      <c r="DF2345" s="12"/>
      <c r="DG2345" s="12"/>
      <c r="DH2345" s="12"/>
      <c r="DI2345" s="12"/>
      <c r="DJ2345" s="12"/>
      <c r="DK2345" s="12"/>
      <c r="DL2345" s="12"/>
      <c r="DM2345" s="12"/>
      <c r="DN2345" s="12"/>
      <c r="DO2345" s="12"/>
      <c r="DP2345" s="12"/>
      <c r="DQ2345" s="12"/>
      <c r="DR2345" s="12"/>
      <c r="DS2345" s="12"/>
      <c r="DT2345" s="12"/>
      <c r="DU2345" s="12"/>
      <c r="DV2345" s="12"/>
      <c r="DW2345" s="12"/>
      <c r="DX2345" s="12"/>
      <c r="DY2345" s="12"/>
      <c r="DZ2345" s="12"/>
      <c r="EA2345" s="12"/>
      <c r="EB2345" s="12"/>
      <c r="EC2345" s="12"/>
      <c r="ED2345" s="12"/>
      <c r="EE2345" s="12"/>
      <c r="EF2345" s="12"/>
      <c r="EG2345" s="12"/>
      <c r="EH2345" s="12"/>
      <c r="EI2345" s="12"/>
      <c r="EJ2345" s="12"/>
      <c r="EK2345" s="12"/>
      <c r="EL2345" s="12"/>
      <c r="EM2345" s="12"/>
      <c r="EN2345" s="12"/>
      <c r="EO2345" s="12"/>
      <c r="EP2345" s="12"/>
      <c r="EQ2345" s="12"/>
      <c r="ER2345" s="12"/>
      <c r="ES2345" s="12"/>
      <c r="ET2345" s="12"/>
      <c r="EU2345" s="12"/>
      <c r="EV2345" s="12"/>
      <c r="EW2345" s="12"/>
      <c r="EX2345" s="12"/>
      <c r="EY2345" s="12"/>
      <c r="EZ2345" s="12"/>
      <c r="FA2345" s="12"/>
      <c r="FB2345" s="12"/>
      <c r="FC2345" s="12"/>
      <c r="FD2345" s="12"/>
      <c r="FE2345" s="12"/>
      <c r="FF2345" s="12"/>
      <c r="FG2345" s="12"/>
      <c r="FH2345" s="12"/>
      <c r="FI2345" s="12"/>
      <c r="FJ2345" s="12"/>
      <c r="FK2345" s="12"/>
      <c r="FL2345" s="12"/>
      <c r="FM2345" s="12"/>
      <c r="FN2345" s="12"/>
      <c r="FO2345" s="12"/>
      <c r="FP2345" s="12"/>
      <c r="FQ2345" s="12"/>
      <c r="FR2345" s="12"/>
      <c r="FS2345" s="12"/>
      <c r="FT2345" s="12"/>
      <c r="FU2345" s="12"/>
      <c r="FV2345" s="12"/>
      <c r="FW2345" s="12"/>
      <c r="FX2345" s="12"/>
      <c r="FY2345" s="12"/>
      <c r="FZ2345" s="12"/>
      <c r="GA2345" s="12"/>
      <c r="GB2345" s="12"/>
      <c r="GC2345" s="12"/>
      <c r="GD2345" s="12"/>
      <c r="GE2345" s="12"/>
      <c r="GF2345" s="12"/>
      <c r="GG2345" s="12"/>
      <c r="GH2345" s="12"/>
      <c r="GI2345" s="12"/>
      <c r="GJ2345" s="12"/>
      <c r="GK2345" s="12"/>
      <c r="GL2345" s="12"/>
      <c r="GM2345" s="12"/>
      <c r="GN2345" s="12"/>
      <c r="GO2345" s="12"/>
      <c r="GP2345" s="12"/>
      <c r="GQ2345" s="12"/>
      <c r="GR2345" s="12"/>
    </row>
    <row r="2346" spans="1:200" x14ac:dyDescent="0.2">
      <c r="A2346" s="79">
        <f t="shared" si="778"/>
        <v>45418</v>
      </c>
      <c r="B2346" s="80" t="str">
        <f t="shared" ca="1" si="779"/>
        <v>n.d</v>
      </c>
      <c r="C2346" s="81">
        <f t="shared" ca="1" si="780"/>
        <v>974.18416585</v>
      </c>
      <c r="D2346" s="82">
        <f ca="1">IF(A2346&lt;$B$1,VLOOKUP(A2346,[1]DI!$A$4:$B$15000,2,FALSE),0)</f>
        <v>0</v>
      </c>
      <c r="E2346" s="81">
        <f t="shared" ca="1" si="781"/>
        <v>0</v>
      </c>
      <c r="F2346" s="83">
        <f t="shared" si="776"/>
        <v>1.1679999999999999</v>
      </c>
      <c r="G2346" s="84">
        <f t="shared" ca="1" si="782"/>
        <v>1</v>
      </c>
      <c r="H2346" s="81">
        <f ca="1">TRUNC(PRODUCT(G$10:G2345),15)</f>
        <v>1.40945772534528</v>
      </c>
      <c r="I2346" s="81">
        <f t="shared" ca="1" si="783"/>
        <v>1.40945772534528</v>
      </c>
      <c r="J2346" s="81">
        <f t="shared" ca="1" si="784"/>
        <v>1</v>
      </c>
      <c r="K2346" s="81">
        <f t="shared" ca="1" si="785"/>
        <v>0</v>
      </c>
      <c r="L2346" s="85">
        <f>IF(VLOOKUP(A2346,$U$12:$AD$125,8)=VLOOKUP(A2345,$U$12:$AD$125,8),0,VLOOKUP(A2346,U$12:$AD$125,8))</f>
        <v>0</v>
      </c>
      <c r="M2346" s="86">
        <f>IF(L2346&gt;0,VLOOKUP(L2346,T$12:$AC$125,7),0)</f>
        <v>0</v>
      </c>
      <c r="N2346" s="81">
        <f t="shared" si="777"/>
        <v>0</v>
      </c>
      <c r="O2346" s="81">
        <f t="shared" ca="1" si="786"/>
        <v>0</v>
      </c>
      <c r="P2346" s="87" t="str">
        <f t="shared" si="787"/>
        <v>J=</v>
      </c>
      <c r="Q2346" s="88">
        <f t="shared" si="788"/>
        <v>45589</v>
      </c>
      <c r="R2346" s="7"/>
      <c r="S2346" s="7"/>
      <c r="T2346" s="7"/>
      <c r="U2346" s="7"/>
      <c r="V2346" s="7"/>
      <c r="W2346" s="7"/>
      <c r="X2346" s="7"/>
      <c r="Y2346" s="7"/>
      <c r="Z2346" s="7"/>
      <c r="AA2346" s="7"/>
      <c r="AB2346" s="7"/>
      <c r="AC2346" s="7"/>
      <c r="AD2346" s="7"/>
      <c r="AE2346" s="7"/>
      <c r="AF2346" s="65"/>
      <c r="AG2346" s="9"/>
      <c r="AH2346" s="9"/>
      <c r="AI2346" s="4"/>
      <c r="AJ2346" s="10"/>
      <c r="AK2346" s="4"/>
      <c r="AL2346" s="65"/>
      <c r="AM2346" s="10"/>
      <c r="AN2346" s="9"/>
      <c r="AO2346" s="7"/>
      <c r="AP2346" s="11"/>
      <c r="AQ2346" s="9"/>
      <c r="AR2346" s="8"/>
      <c r="AS2346" s="65"/>
      <c r="AT2346" s="12"/>
      <c r="AU2346" s="12"/>
      <c r="AV2346" s="22"/>
      <c r="AW2346" s="12"/>
      <c r="AX2346" s="12"/>
      <c r="AY2346" s="12"/>
      <c r="AZ2346" s="12"/>
      <c r="BA2346" s="12"/>
      <c r="BB2346" s="12"/>
      <c r="BC2346" s="12"/>
      <c r="BD2346" s="12"/>
      <c r="BE2346" s="12"/>
      <c r="BF2346" s="12"/>
      <c r="BG2346" s="12"/>
      <c r="BH2346" s="12"/>
      <c r="BI2346" s="12"/>
      <c r="BJ2346" s="12"/>
      <c r="BK2346" s="12"/>
      <c r="BL2346" s="12"/>
      <c r="BM2346" s="12"/>
      <c r="BN2346" s="12"/>
      <c r="BO2346" s="12"/>
      <c r="BP2346" s="12"/>
      <c r="BQ2346" s="12"/>
      <c r="BR2346" s="12"/>
      <c r="BS2346" s="12"/>
      <c r="BT2346" s="12"/>
      <c r="BU2346" s="12"/>
      <c r="BV2346" s="12"/>
      <c r="BW2346" s="12"/>
      <c r="BX2346" s="12"/>
      <c r="BY2346" s="12"/>
      <c r="BZ2346" s="12"/>
      <c r="CA2346" s="12"/>
      <c r="CB2346" s="12"/>
      <c r="CC2346" s="12"/>
      <c r="CD2346" s="12"/>
      <c r="CE2346" s="12"/>
      <c r="CF2346" s="12"/>
      <c r="CG2346" s="12"/>
      <c r="CH2346" s="12"/>
      <c r="CI2346" s="12"/>
      <c r="CJ2346" s="12"/>
      <c r="CK2346" s="12"/>
      <c r="CL2346" s="12"/>
      <c r="CM2346" s="12"/>
      <c r="CN2346" s="12"/>
      <c r="CO2346" s="12"/>
      <c r="CP2346" s="12"/>
      <c r="CQ2346" s="12"/>
      <c r="CR2346" s="12"/>
      <c r="CS2346" s="12"/>
      <c r="CT2346" s="12"/>
      <c r="CU2346" s="12"/>
      <c r="CV2346" s="12"/>
      <c r="CW2346" s="12"/>
      <c r="CX2346" s="12"/>
      <c r="CY2346" s="12"/>
      <c r="CZ2346" s="12"/>
      <c r="DA2346" s="12"/>
      <c r="DB2346" s="12"/>
      <c r="DC2346" s="12"/>
      <c r="DD2346" s="12"/>
      <c r="DE2346" s="12"/>
      <c r="DF2346" s="12"/>
      <c r="DG2346" s="12"/>
      <c r="DH2346" s="12"/>
      <c r="DI2346" s="12"/>
      <c r="DJ2346" s="12"/>
      <c r="DK2346" s="12"/>
      <c r="DL2346" s="12"/>
      <c r="DM2346" s="12"/>
      <c r="DN2346" s="12"/>
      <c r="DO2346" s="12"/>
      <c r="DP2346" s="12"/>
      <c r="DQ2346" s="12"/>
      <c r="DR2346" s="12"/>
      <c r="DS2346" s="12"/>
      <c r="DT2346" s="12"/>
      <c r="DU2346" s="12"/>
      <c r="DV2346" s="12"/>
      <c r="DW2346" s="12"/>
      <c r="DX2346" s="12"/>
      <c r="DY2346" s="12"/>
      <c r="DZ2346" s="12"/>
      <c r="EA2346" s="12"/>
      <c r="EB2346" s="12"/>
      <c r="EC2346" s="12"/>
      <c r="ED2346" s="12"/>
      <c r="EE2346" s="12"/>
      <c r="EF2346" s="12"/>
      <c r="EG2346" s="12"/>
      <c r="EH2346" s="12"/>
      <c r="EI2346" s="12"/>
      <c r="EJ2346" s="12"/>
      <c r="EK2346" s="12"/>
      <c r="EL2346" s="12"/>
      <c r="EM2346" s="12"/>
      <c r="EN2346" s="12"/>
      <c r="EO2346" s="12"/>
      <c r="EP2346" s="12"/>
      <c r="EQ2346" s="12"/>
      <c r="ER2346" s="12"/>
      <c r="ES2346" s="12"/>
      <c r="ET2346" s="12"/>
      <c r="EU2346" s="12"/>
      <c r="EV2346" s="12"/>
      <c r="EW2346" s="12"/>
      <c r="EX2346" s="12"/>
      <c r="EY2346" s="12"/>
      <c r="EZ2346" s="12"/>
      <c r="FA2346" s="12"/>
      <c r="FB2346" s="12"/>
      <c r="FC2346" s="12"/>
      <c r="FD2346" s="12"/>
      <c r="FE2346" s="12"/>
      <c r="FF2346" s="12"/>
      <c r="FG2346" s="12"/>
      <c r="FH2346" s="12"/>
      <c r="FI2346" s="12"/>
      <c r="FJ2346" s="12"/>
      <c r="FK2346" s="12"/>
      <c r="FL2346" s="12"/>
      <c r="FM2346" s="12"/>
      <c r="FN2346" s="12"/>
      <c r="FO2346" s="12"/>
      <c r="FP2346" s="12"/>
      <c r="FQ2346" s="12"/>
      <c r="FR2346" s="12"/>
      <c r="FS2346" s="12"/>
      <c r="FT2346" s="12"/>
      <c r="FU2346" s="12"/>
      <c r="FV2346" s="12"/>
      <c r="FW2346" s="12"/>
      <c r="FX2346" s="12"/>
      <c r="FY2346" s="12"/>
      <c r="FZ2346" s="12"/>
      <c r="GA2346" s="12"/>
      <c r="GB2346" s="12"/>
      <c r="GC2346" s="12"/>
      <c r="GD2346" s="12"/>
      <c r="GE2346" s="12"/>
      <c r="GF2346" s="12"/>
      <c r="GG2346" s="12"/>
      <c r="GH2346" s="12"/>
      <c r="GI2346" s="12"/>
      <c r="GJ2346" s="12"/>
      <c r="GK2346" s="12"/>
      <c r="GL2346" s="12"/>
      <c r="GM2346" s="12"/>
      <c r="GN2346" s="12"/>
      <c r="GO2346" s="12"/>
      <c r="GP2346" s="12"/>
      <c r="GQ2346" s="12"/>
      <c r="GR2346" s="12"/>
    </row>
    <row r="2347" spans="1:200" x14ac:dyDescent="0.2">
      <c r="A2347" s="79">
        <f t="shared" si="778"/>
        <v>45419</v>
      </c>
      <c r="B2347" s="80" t="str">
        <f t="shared" ca="1" si="779"/>
        <v>n.d</v>
      </c>
      <c r="C2347" s="81">
        <f t="shared" ca="1" si="780"/>
        <v>974.18416585</v>
      </c>
      <c r="D2347" s="82">
        <f ca="1">IF(A2347&lt;$B$1,VLOOKUP(A2347,[1]DI!$A$4:$B$15000,2,FALSE),0)</f>
        <v>0</v>
      </c>
      <c r="E2347" s="81">
        <f t="shared" ca="1" si="781"/>
        <v>0</v>
      </c>
      <c r="F2347" s="83">
        <f t="shared" si="776"/>
        <v>1.1679999999999999</v>
      </c>
      <c r="G2347" s="84">
        <f t="shared" ca="1" si="782"/>
        <v>1</v>
      </c>
      <c r="H2347" s="81">
        <f ca="1">TRUNC(PRODUCT(G$10:G2346),15)</f>
        <v>1.40945772534528</v>
      </c>
      <c r="I2347" s="81">
        <f t="shared" ca="1" si="783"/>
        <v>1.40945772534528</v>
      </c>
      <c r="J2347" s="81">
        <f t="shared" ca="1" si="784"/>
        <v>1</v>
      </c>
      <c r="K2347" s="81">
        <f t="shared" ca="1" si="785"/>
        <v>0</v>
      </c>
      <c r="L2347" s="85">
        <f>IF(VLOOKUP(A2347,$U$12:$AD$125,8)=VLOOKUP(A2346,$U$12:$AD$125,8),0,VLOOKUP(A2347,U$12:$AD$125,8))</f>
        <v>0</v>
      </c>
      <c r="M2347" s="86">
        <f>IF(L2347&gt;0,VLOOKUP(L2347,T$12:$AC$125,7),0)</f>
        <v>0</v>
      </c>
      <c r="N2347" s="81">
        <f t="shared" si="777"/>
        <v>0</v>
      </c>
      <c r="O2347" s="81">
        <f t="shared" ca="1" si="786"/>
        <v>0</v>
      </c>
      <c r="P2347" s="87" t="str">
        <f t="shared" si="787"/>
        <v>J=</v>
      </c>
      <c r="Q2347" s="88">
        <f t="shared" si="788"/>
        <v>45589</v>
      </c>
      <c r="R2347" s="7"/>
      <c r="S2347" s="7"/>
      <c r="T2347" s="7"/>
      <c r="U2347" s="7"/>
      <c r="V2347" s="7"/>
      <c r="W2347" s="7"/>
      <c r="X2347" s="7"/>
      <c r="Y2347" s="7"/>
      <c r="Z2347" s="7"/>
      <c r="AA2347" s="7"/>
      <c r="AB2347" s="7"/>
      <c r="AC2347" s="7"/>
      <c r="AD2347" s="7"/>
      <c r="AE2347" s="7"/>
      <c r="AF2347" s="65"/>
      <c r="AG2347" s="9"/>
      <c r="AH2347" s="9"/>
      <c r="AI2347" s="4"/>
      <c r="AJ2347" s="10"/>
      <c r="AK2347" s="4"/>
      <c r="AL2347" s="65"/>
      <c r="AM2347" s="10"/>
      <c r="AN2347" s="9"/>
      <c r="AO2347" s="7"/>
      <c r="AP2347" s="11"/>
      <c r="AQ2347" s="9"/>
      <c r="AR2347" s="8"/>
      <c r="AS2347" s="65"/>
      <c r="AT2347" s="12"/>
      <c r="AU2347" s="12"/>
      <c r="AV2347" s="22"/>
      <c r="AW2347" s="12"/>
      <c r="AX2347" s="12"/>
      <c r="AY2347" s="12"/>
      <c r="AZ2347" s="12"/>
      <c r="BA2347" s="12"/>
      <c r="BB2347" s="12"/>
      <c r="BC2347" s="12"/>
      <c r="BD2347" s="12"/>
      <c r="BE2347" s="12"/>
      <c r="BF2347" s="12"/>
      <c r="BG2347" s="12"/>
      <c r="BH2347" s="12"/>
      <c r="BI2347" s="12"/>
      <c r="BJ2347" s="12"/>
      <c r="BK2347" s="12"/>
      <c r="BL2347" s="12"/>
      <c r="BM2347" s="12"/>
      <c r="BN2347" s="12"/>
      <c r="BO2347" s="12"/>
      <c r="BP2347" s="12"/>
      <c r="BQ2347" s="12"/>
      <c r="BR2347" s="12"/>
      <c r="BS2347" s="12"/>
      <c r="BT2347" s="12"/>
      <c r="BU2347" s="12"/>
      <c r="BV2347" s="12"/>
      <c r="BW2347" s="12"/>
      <c r="BX2347" s="12"/>
      <c r="BY2347" s="12"/>
      <c r="BZ2347" s="12"/>
      <c r="CA2347" s="12"/>
      <c r="CB2347" s="12"/>
      <c r="CC2347" s="12"/>
      <c r="CD2347" s="12"/>
      <c r="CE2347" s="12"/>
      <c r="CF2347" s="12"/>
      <c r="CG2347" s="12"/>
      <c r="CH2347" s="12"/>
      <c r="CI2347" s="12"/>
      <c r="CJ2347" s="12"/>
      <c r="CK2347" s="12"/>
      <c r="CL2347" s="12"/>
      <c r="CM2347" s="12"/>
      <c r="CN2347" s="12"/>
      <c r="CO2347" s="12"/>
      <c r="CP2347" s="12"/>
      <c r="CQ2347" s="12"/>
      <c r="CR2347" s="12"/>
      <c r="CS2347" s="12"/>
      <c r="CT2347" s="12"/>
      <c r="CU2347" s="12"/>
      <c r="CV2347" s="12"/>
      <c r="CW2347" s="12"/>
      <c r="CX2347" s="12"/>
      <c r="CY2347" s="12"/>
      <c r="CZ2347" s="12"/>
      <c r="DA2347" s="12"/>
      <c r="DB2347" s="12"/>
      <c r="DC2347" s="12"/>
      <c r="DD2347" s="12"/>
      <c r="DE2347" s="12"/>
      <c r="DF2347" s="12"/>
      <c r="DG2347" s="12"/>
      <c r="DH2347" s="12"/>
      <c r="DI2347" s="12"/>
      <c r="DJ2347" s="12"/>
      <c r="DK2347" s="12"/>
      <c r="DL2347" s="12"/>
      <c r="DM2347" s="12"/>
      <c r="DN2347" s="12"/>
      <c r="DO2347" s="12"/>
      <c r="DP2347" s="12"/>
      <c r="DQ2347" s="12"/>
      <c r="DR2347" s="12"/>
      <c r="DS2347" s="12"/>
      <c r="DT2347" s="12"/>
      <c r="DU2347" s="12"/>
      <c r="DV2347" s="12"/>
      <c r="DW2347" s="12"/>
      <c r="DX2347" s="12"/>
      <c r="DY2347" s="12"/>
      <c r="DZ2347" s="12"/>
      <c r="EA2347" s="12"/>
      <c r="EB2347" s="12"/>
      <c r="EC2347" s="12"/>
      <c r="ED2347" s="12"/>
      <c r="EE2347" s="12"/>
      <c r="EF2347" s="12"/>
      <c r="EG2347" s="12"/>
      <c r="EH2347" s="12"/>
      <c r="EI2347" s="12"/>
      <c r="EJ2347" s="12"/>
      <c r="EK2347" s="12"/>
      <c r="EL2347" s="12"/>
      <c r="EM2347" s="12"/>
      <c r="EN2347" s="12"/>
      <c r="EO2347" s="12"/>
      <c r="EP2347" s="12"/>
      <c r="EQ2347" s="12"/>
      <c r="ER2347" s="12"/>
      <c r="ES2347" s="12"/>
      <c r="ET2347" s="12"/>
      <c r="EU2347" s="12"/>
      <c r="EV2347" s="12"/>
      <c r="EW2347" s="12"/>
      <c r="EX2347" s="12"/>
      <c r="EY2347" s="12"/>
      <c r="EZ2347" s="12"/>
      <c r="FA2347" s="12"/>
      <c r="FB2347" s="12"/>
      <c r="FC2347" s="12"/>
      <c r="FD2347" s="12"/>
      <c r="FE2347" s="12"/>
      <c r="FF2347" s="12"/>
      <c r="FG2347" s="12"/>
      <c r="FH2347" s="12"/>
      <c r="FI2347" s="12"/>
      <c r="FJ2347" s="12"/>
      <c r="FK2347" s="12"/>
      <c r="FL2347" s="12"/>
      <c r="FM2347" s="12"/>
      <c r="FN2347" s="12"/>
      <c r="FO2347" s="12"/>
      <c r="FP2347" s="12"/>
      <c r="FQ2347" s="12"/>
      <c r="FR2347" s="12"/>
      <c r="FS2347" s="12"/>
      <c r="FT2347" s="12"/>
      <c r="FU2347" s="12"/>
      <c r="FV2347" s="12"/>
      <c r="FW2347" s="12"/>
      <c r="FX2347" s="12"/>
      <c r="FY2347" s="12"/>
      <c r="FZ2347" s="12"/>
      <c r="GA2347" s="12"/>
      <c r="GB2347" s="12"/>
      <c r="GC2347" s="12"/>
      <c r="GD2347" s="12"/>
      <c r="GE2347" s="12"/>
      <c r="GF2347" s="12"/>
      <c r="GG2347" s="12"/>
      <c r="GH2347" s="12"/>
      <c r="GI2347" s="12"/>
      <c r="GJ2347" s="12"/>
      <c r="GK2347" s="12"/>
      <c r="GL2347" s="12"/>
      <c r="GM2347" s="12"/>
      <c r="GN2347" s="12"/>
      <c r="GO2347" s="12"/>
      <c r="GP2347" s="12"/>
      <c r="GQ2347" s="12"/>
      <c r="GR2347" s="12"/>
    </row>
    <row r="2348" spans="1:200" x14ac:dyDescent="0.2">
      <c r="A2348" s="79">
        <f t="shared" si="778"/>
        <v>45420</v>
      </c>
      <c r="B2348" s="80" t="str">
        <f t="shared" ca="1" si="779"/>
        <v>n.d</v>
      </c>
      <c r="C2348" s="81">
        <f t="shared" ca="1" si="780"/>
        <v>974.18416585</v>
      </c>
      <c r="D2348" s="82">
        <f ca="1">IF(A2348&lt;$B$1,VLOOKUP(A2348,[1]DI!$A$4:$B$15000,2,FALSE),0)</f>
        <v>0</v>
      </c>
      <c r="E2348" s="81">
        <f t="shared" ca="1" si="781"/>
        <v>0</v>
      </c>
      <c r="F2348" s="83">
        <f t="shared" si="776"/>
        <v>1.1679999999999999</v>
      </c>
      <c r="G2348" s="84">
        <f t="shared" ca="1" si="782"/>
        <v>1</v>
      </c>
      <c r="H2348" s="81">
        <f ca="1">TRUNC(PRODUCT(G$10:G2347),15)</f>
        <v>1.40945772534528</v>
      </c>
      <c r="I2348" s="81">
        <f t="shared" ca="1" si="783"/>
        <v>1.40945772534528</v>
      </c>
      <c r="J2348" s="81">
        <f t="shared" ca="1" si="784"/>
        <v>1</v>
      </c>
      <c r="K2348" s="81">
        <f t="shared" ca="1" si="785"/>
        <v>0</v>
      </c>
      <c r="L2348" s="85">
        <f>IF(VLOOKUP(A2348,$U$12:$AD$125,8)=VLOOKUP(A2347,$U$12:$AD$125,8),0,VLOOKUP(A2348,U$12:$AD$125,8))</f>
        <v>0</v>
      </c>
      <c r="M2348" s="86">
        <f>IF(L2348&gt;0,VLOOKUP(L2348,T$12:$AC$125,7),0)</f>
        <v>0</v>
      </c>
      <c r="N2348" s="81">
        <f t="shared" si="777"/>
        <v>0</v>
      </c>
      <c r="O2348" s="81">
        <f t="shared" ca="1" si="786"/>
        <v>0</v>
      </c>
      <c r="P2348" s="87" t="str">
        <f t="shared" si="787"/>
        <v>J=</v>
      </c>
      <c r="Q2348" s="88">
        <f t="shared" si="788"/>
        <v>45589</v>
      </c>
      <c r="R2348" s="7"/>
      <c r="S2348" s="7"/>
      <c r="T2348" s="7"/>
      <c r="U2348" s="7"/>
      <c r="V2348" s="7"/>
      <c r="W2348" s="7"/>
      <c r="X2348" s="7"/>
      <c r="Y2348" s="7"/>
      <c r="Z2348" s="7"/>
      <c r="AA2348" s="7"/>
      <c r="AB2348" s="7"/>
      <c r="AC2348" s="7"/>
      <c r="AD2348" s="7"/>
      <c r="AE2348" s="7"/>
      <c r="AF2348" s="65"/>
      <c r="AG2348" s="9"/>
      <c r="AH2348" s="9"/>
      <c r="AI2348" s="4"/>
      <c r="AJ2348" s="10"/>
      <c r="AK2348" s="4"/>
      <c r="AL2348" s="65"/>
      <c r="AM2348" s="10"/>
      <c r="AN2348" s="9"/>
      <c r="AO2348" s="7"/>
      <c r="AP2348" s="11"/>
      <c r="AQ2348" s="9"/>
      <c r="AR2348" s="8"/>
      <c r="AS2348" s="65"/>
      <c r="AT2348" s="12"/>
      <c r="AU2348" s="12"/>
      <c r="AV2348" s="22"/>
      <c r="AW2348" s="12"/>
      <c r="AX2348" s="12"/>
      <c r="AY2348" s="12"/>
      <c r="AZ2348" s="12"/>
      <c r="BA2348" s="12"/>
      <c r="BB2348" s="12"/>
      <c r="BC2348" s="12"/>
      <c r="BD2348" s="12"/>
      <c r="BE2348" s="12"/>
      <c r="BF2348" s="12"/>
      <c r="BG2348" s="12"/>
      <c r="BH2348" s="12"/>
      <c r="BI2348" s="12"/>
      <c r="BJ2348" s="12"/>
      <c r="BK2348" s="12"/>
      <c r="BL2348" s="12"/>
      <c r="BM2348" s="12"/>
      <c r="BN2348" s="12"/>
      <c r="BO2348" s="12"/>
      <c r="BP2348" s="12"/>
      <c r="BQ2348" s="12"/>
      <c r="BR2348" s="12"/>
      <c r="BS2348" s="12"/>
      <c r="BT2348" s="12"/>
      <c r="BU2348" s="12"/>
      <c r="BV2348" s="12"/>
      <c r="BW2348" s="12"/>
      <c r="BX2348" s="12"/>
      <c r="BY2348" s="12"/>
      <c r="BZ2348" s="12"/>
      <c r="CA2348" s="12"/>
      <c r="CB2348" s="12"/>
      <c r="CC2348" s="12"/>
      <c r="CD2348" s="12"/>
      <c r="CE2348" s="12"/>
      <c r="CF2348" s="12"/>
      <c r="CG2348" s="12"/>
      <c r="CH2348" s="12"/>
      <c r="CI2348" s="12"/>
      <c r="CJ2348" s="12"/>
      <c r="CK2348" s="12"/>
      <c r="CL2348" s="12"/>
      <c r="CM2348" s="12"/>
      <c r="CN2348" s="12"/>
      <c r="CO2348" s="12"/>
      <c r="CP2348" s="12"/>
      <c r="CQ2348" s="12"/>
      <c r="CR2348" s="12"/>
      <c r="CS2348" s="12"/>
      <c r="CT2348" s="12"/>
      <c r="CU2348" s="12"/>
      <c r="CV2348" s="12"/>
      <c r="CW2348" s="12"/>
      <c r="CX2348" s="12"/>
      <c r="CY2348" s="12"/>
      <c r="CZ2348" s="12"/>
      <c r="DA2348" s="12"/>
      <c r="DB2348" s="12"/>
      <c r="DC2348" s="12"/>
      <c r="DD2348" s="12"/>
      <c r="DE2348" s="12"/>
      <c r="DF2348" s="12"/>
      <c r="DG2348" s="12"/>
      <c r="DH2348" s="12"/>
      <c r="DI2348" s="12"/>
      <c r="DJ2348" s="12"/>
      <c r="DK2348" s="12"/>
      <c r="DL2348" s="12"/>
      <c r="DM2348" s="12"/>
      <c r="DN2348" s="12"/>
      <c r="DO2348" s="12"/>
      <c r="DP2348" s="12"/>
      <c r="DQ2348" s="12"/>
      <c r="DR2348" s="12"/>
      <c r="DS2348" s="12"/>
      <c r="DT2348" s="12"/>
      <c r="DU2348" s="12"/>
      <c r="DV2348" s="12"/>
      <c r="DW2348" s="12"/>
      <c r="DX2348" s="12"/>
      <c r="DY2348" s="12"/>
      <c r="DZ2348" s="12"/>
      <c r="EA2348" s="12"/>
      <c r="EB2348" s="12"/>
      <c r="EC2348" s="12"/>
      <c r="ED2348" s="12"/>
      <c r="EE2348" s="12"/>
      <c r="EF2348" s="12"/>
      <c r="EG2348" s="12"/>
      <c r="EH2348" s="12"/>
      <c r="EI2348" s="12"/>
      <c r="EJ2348" s="12"/>
      <c r="EK2348" s="12"/>
      <c r="EL2348" s="12"/>
      <c r="EM2348" s="12"/>
      <c r="EN2348" s="12"/>
      <c r="EO2348" s="12"/>
      <c r="EP2348" s="12"/>
      <c r="EQ2348" s="12"/>
      <c r="ER2348" s="12"/>
      <c r="ES2348" s="12"/>
      <c r="ET2348" s="12"/>
      <c r="EU2348" s="12"/>
      <c r="EV2348" s="12"/>
      <c r="EW2348" s="12"/>
      <c r="EX2348" s="12"/>
      <c r="EY2348" s="12"/>
      <c r="EZ2348" s="12"/>
      <c r="FA2348" s="12"/>
      <c r="FB2348" s="12"/>
      <c r="FC2348" s="12"/>
      <c r="FD2348" s="12"/>
      <c r="FE2348" s="12"/>
      <c r="FF2348" s="12"/>
      <c r="FG2348" s="12"/>
      <c r="FH2348" s="12"/>
      <c r="FI2348" s="12"/>
      <c r="FJ2348" s="12"/>
      <c r="FK2348" s="12"/>
      <c r="FL2348" s="12"/>
      <c r="FM2348" s="12"/>
      <c r="FN2348" s="12"/>
      <c r="FO2348" s="12"/>
      <c r="FP2348" s="12"/>
      <c r="FQ2348" s="12"/>
      <c r="FR2348" s="12"/>
      <c r="FS2348" s="12"/>
      <c r="FT2348" s="12"/>
      <c r="FU2348" s="12"/>
      <c r="FV2348" s="12"/>
      <c r="FW2348" s="12"/>
      <c r="FX2348" s="12"/>
      <c r="FY2348" s="12"/>
      <c r="FZ2348" s="12"/>
      <c r="GA2348" s="12"/>
      <c r="GB2348" s="12"/>
      <c r="GC2348" s="12"/>
      <c r="GD2348" s="12"/>
      <c r="GE2348" s="12"/>
      <c r="GF2348" s="12"/>
      <c r="GG2348" s="12"/>
      <c r="GH2348" s="12"/>
      <c r="GI2348" s="12"/>
      <c r="GJ2348" s="12"/>
      <c r="GK2348" s="12"/>
      <c r="GL2348" s="12"/>
      <c r="GM2348" s="12"/>
      <c r="GN2348" s="12"/>
      <c r="GO2348" s="12"/>
      <c r="GP2348" s="12"/>
      <c r="GQ2348" s="12"/>
      <c r="GR2348" s="12"/>
    </row>
    <row r="2349" spans="1:200" x14ac:dyDescent="0.2">
      <c r="A2349" s="79">
        <f t="shared" si="778"/>
        <v>45421</v>
      </c>
      <c r="B2349" s="80" t="str">
        <f t="shared" ca="1" si="779"/>
        <v>n.d</v>
      </c>
      <c r="C2349" s="81">
        <f t="shared" ca="1" si="780"/>
        <v>974.18416585</v>
      </c>
      <c r="D2349" s="82">
        <f ca="1">IF(A2349&lt;$B$1,VLOOKUP(A2349,[1]DI!$A$4:$B$15000,2,FALSE),0)</f>
        <v>0</v>
      </c>
      <c r="E2349" s="81">
        <f t="shared" ca="1" si="781"/>
        <v>0</v>
      </c>
      <c r="F2349" s="83">
        <f t="shared" si="776"/>
        <v>1.1679999999999999</v>
      </c>
      <c r="G2349" s="84">
        <f t="shared" ca="1" si="782"/>
        <v>1</v>
      </c>
      <c r="H2349" s="81">
        <f ca="1">TRUNC(PRODUCT(G$10:G2348),15)</f>
        <v>1.40945772534528</v>
      </c>
      <c r="I2349" s="81">
        <f t="shared" ca="1" si="783"/>
        <v>1.40945772534528</v>
      </c>
      <c r="J2349" s="81">
        <f t="shared" ca="1" si="784"/>
        <v>1</v>
      </c>
      <c r="K2349" s="81">
        <f t="shared" ca="1" si="785"/>
        <v>0</v>
      </c>
      <c r="L2349" s="85">
        <f>IF(VLOOKUP(A2349,$U$12:$AD$125,8)=VLOOKUP(A2348,$U$12:$AD$125,8),0,VLOOKUP(A2349,U$12:$AD$125,8))</f>
        <v>0</v>
      </c>
      <c r="M2349" s="86">
        <f>IF(L2349&gt;0,VLOOKUP(L2349,T$12:$AC$125,7),0)</f>
        <v>0</v>
      </c>
      <c r="N2349" s="81">
        <f t="shared" si="777"/>
        <v>0</v>
      </c>
      <c r="O2349" s="81">
        <f t="shared" ca="1" si="786"/>
        <v>0</v>
      </c>
      <c r="P2349" s="87" t="str">
        <f t="shared" si="787"/>
        <v>J=</v>
      </c>
      <c r="Q2349" s="88">
        <f t="shared" si="788"/>
        <v>45589</v>
      </c>
      <c r="R2349" s="7"/>
      <c r="S2349" s="7"/>
      <c r="T2349" s="7"/>
      <c r="U2349" s="7"/>
      <c r="V2349" s="7"/>
      <c r="W2349" s="7"/>
      <c r="X2349" s="7"/>
      <c r="Y2349" s="7"/>
      <c r="Z2349" s="7"/>
      <c r="AA2349" s="7"/>
      <c r="AB2349" s="7"/>
      <c r="AC2349" s="7"/>
      <c r="AD2349" s="7"/>
      <c r="AE2349" s="7"/>
      <c r="AF2349" s="65"/>
      <c r="AG2349" s="9"/>
      <c r="AH2349" s="9"/>
      <c r="AI2349" s="4"/>
      <c r="AJ2349" s="10"/>
      <c r="AK2349" s="4"/>
      <c r="AL2349" s="65"/>
      <c r="AM2349" s="10"/>
      <c r="AN2349" s="9"/>
      <c r="AO2349" s="7"/>
      <c r="AP2349" s="11"/>
      <c r="AQ2349" s="9"/>
      <c r="AR2349" s="8"/>
      <c r="AS2349" s="65"/>
      <c r="AT2349" s="12"/>
      <c r="AU2349" s="12"/>
      <c r="AV2349" s="22"/>
      <c r="AW2349" s="12"/>
      <c r="AX2349" s="12"/>
      <c r="AY2349" s="12"/>
      <c r="AZ2349" s="12"/>
      <c r="BA2349" s="12"/>
      <c r="BB2349" s="12"/>
      <c r="BC2349" s="12"/>
      <c r="BD2349" s="12"/>
      <c r="BE2349" s="12"/>
      <c r="BF2349" s="12"/>
      <c r="BG2349" s="12"/>
      <c r="BH2349" s="12"/>
      <c r="BI2349" s="12"/>
      <c r="BJ2349" s="12"/>
      <c r="BK2349" s="12"/>
      <c r="BL2349" s="12"/>
      <c r="BM2349" s="12"/>
      <c r="BN2349" s="12"/>
      <c r="BO2349" s="12"/>
      <c r="BP2349" s="12"/>
      <c r="BQ2349" s="12"/>
      <c r="BR2349" s="12"/>
      <c r="BS2349" s="12"/>
      <c r="BT2349" s="12"/>
      <c r="BU2349" s="12"/>
      <c r="BV2349" s="12"/>
      <c r="BW2349" s="12"/>
      <c r="BX2349" s="12"/>
      <c r="BY2349" s="12"/>
      <c r="BZ2349" s="12"/>
      <c r="CA2349" s="12"/>
      <c r="CB2349" s="12"/>
      <c r="CC2349" s="12"/>
      <c r="CD2349" s="12"/>
      <c r="CE2349" s="12"/>
      <c r="CF2349" s="12"/>
      <c r="CG2349" s="12"/>
      <c r="CH2349" s="12"/>
      <c r="CI2349" s="12"/>
      <c r="CJ2349" s="12"/>
      <c r="CK2349" s="12"/>
      <c r="CL2349" s="12"/>
      <c r="CM2349" s="12"/>
      <c r="CN2349" s="12"/>
      <c r="CO2349" s="12"/>
      <c r="CP2349" s="12"/>
      <c r="CQ2349" s="12"/>
      <c r="CR2349" s="12"/>
      <c r="CS2349" s="12"/>
      <c r="CT2349" s="12"/>
      <c r="CU2349" s="12"/>
      <c r="CV2349" s="12"/>
      <c r="CW2349" s="12"/>
      <c r="CX2349" s="12"/>
      <c r="CY2349" s="12"/>
      <c r="CZ2349" s="12"/>
      <c r="DA2349" s="12"/>
      <c r="DB2349" s="12"/>
      <c r="DC2349" s="12"/>
      <c r="DD2349" s="12"/>
      <c r="DE2349" s="12"/>
      <c r="DF2349" s="12"/>
      <c r="DG2349" s="12"/>
      <c r="DH2349" s="12"/>
      <c r="DI2349" s="12"/>
      <c r="DJ2349" s="12"/>
      <c r="DK2349" s="12"/>
      <c r="DL2349" s="12"/>
      <c r="DM2349" s="12"/>
      <c r="DN2349" s="12"/>
      <c r="DO2349" s="12"/>
      <c r="DP2349" s="12"/>
      <c r="DQ2349" s="12"/>
      <c r="DR2349" s="12"/>
      <c r="DS2349" s="12"/>
      <c r="DT2349" s="12"/>
      <c r="DU2349" s="12"/>
      <c r="DV2349" s="12"/>
      <c r="DW2349" s="12"/>
      <c r="DX2349" s="12"/>
      <c r="DY2349" s="12"/>
      <c r="DZ2349" s="12"/>
      <c r="EA2349" s="12"/>
      <c r="EB2349" s="12"/>
      <c r="EC2349" s="12"/>
      <c r="ED2349" s="12"/>
      <c r="EE2349" s="12"/>
      <c r="EF2349" s="12"/>
      <c r="EG2349" s="12"/>
      <c r="EH2349" s="12"/>
      <c r="EI2349" s="12"/>
      <c r="EJ2349" s="12"/>
      <c r="EK2349" s="12"/>
      <c r="EL2349" s="12"/>
      <c r="EM2349" s="12"/>
      <c r="EN2349" s="12"/>
      <c r="EO2349" s="12"/>
      <c r="EP2349" s="12"/>
      <c r="EQ2349" s="12"/>
      <c r="ER2349" s="12"/>
      <c r="ES2349" s="12"/>
      <c r="ET2349" s="12"/>
      <c r="EU2349" s="12"/>
      <c r="EV2349" s="12"/>
      <c r="EW2349" s="12"/>
      <c r="EX2349" s="12"/>
      <c r="EY2349" s="12"/>
      <c r="EZ2349" s="12"/>
      <c r="FA2349" s="12"/>
      <c r="FB2349" s="12"/>
      <c r="FC2349" s="12"/>
      <c r="FD2349" s="12"/>
      <c r="FE2349" s="12"/>
      <c r="FF2349" s="12"/>
      <c r="FG2349" s="12"/>
      <c r="FH2349" s="12"/>
      <c r="FI2349" s="12"/>
      <c r="FJ2349" s="12"/>
      <c r="FK2349" s="12"/>
      <c r="FL2349" s="12"/>
      <c r="FM2349" s="12"/>
      <c r="FN2349" s="12"/>
      <c r="FO2349" s="12"/>
      <c r="FP2349" s="12"/>
      <c r="FQ2349" s="12"/>
      <c r="FR2349" s="12"/>
      <c r="FS2349" s="12"/>
      <c r="FT2349" s="12"/>
      <c r="FU2349" s="12"/>
      <c r="FV2349" s="12"/>
      <c r="FW2349" s="12"/>
      <c r="FX2349" s="12"/>
      <c r="FY2349" s="12"/>
      <c r="FZ2349" s="12"/>
      <c r="GA2349" s="12"/>
      <c r="GB2349" s="12"/>
      <c r="GC2349" s="12"/>
      <c r="GD2349" s="12"/>
      <c r="GE2349" s="12"/>
      <c r="GF2349" s="12"/>
      <c r="GG2349" s="12"/>
      <c r="GH2349" s="12"/>
      <c r="GI2349" s="12"/>
      <c r="GJ2349" s="12"/>
      <c r="GK2349" s="12"/>
      <c r="GL2349" s="12"/>
      <c r="GM2349" s="12"/>
      <c r="GN2349" s="12"/>
      <c r="GO2349" s="12"/>
      <c r="GP2349" s="12"/>
      <c r="GQ2349" s="12"/>
      <c r="GR2349" s="12"/>
    </row>
    <row r="2350" spans="1:200" x14ac:dyDescent="0.2">
      <c r="A2350" s="79">
        <f t="shared" si="778"/>
        <v>45422</v>
      </c>
      <c r="B2350" s="80" t="str">
        <f t="shared" ref="B2350:B2413" ca="1" si="789">IF(A2350&lt;=TODAY(),C2350+K2350,IF(AND(A2350&gt;TODAY(),A2350&lt;=$B$1),IF(VLOOKUP(TODAY(),$A$10:$D$5000,4,FALSE)=0,"n.d",C2350+K2350),"n.d"))</f>
        <v>n.d</v>
      </c>
      <c r="C2350" s="81">
        <f t="shared" ref="C2350:C2413" ca="1" si="790">TRUNC(C2349-N2349,8)</f>
        <v>974.18416585</v>
      </c>
      <c r="D2350" s="82">
        <f ca="1">IF(A2350&lt;$B$1,VLOOKUP(A2350,[1]DI!$A$4:$B$15000,2,FALSE),0)</f>
        <v>0</v>
      </c>
      <c r="E2350" s="81">
        <f t="shared" ref="E2350:E2413" ca="1" si="791">ROUND((((1+D2350)^(1/252)-1)),8)</f>
        <v>0</v>
      </c>
      <c r="F2350" s="83">
        <f t="shared" si="776"/>
        <v>1.1679999999999999</v>
      </c>
      <c r="G2350" s="84">
        <f t="shared" ref="G2350:G2413" ca="1" si="792">TRUNC((1+(E2350*F2350)),15)</f>
        <v>1</v>
      </c>
      <c r="H2350" s="81">
        <f ca="1">TRUNC(PRODUCT(G$10:G2349),15)</f>
        <v>1.40945772534528</v>
      </c>
      <c r="I2350" s="81">
        <f t="shared" ref="I2350:I2413" ca="1" si="793">IF(OR(L2349&gt;0,L2349="E"),H2349,I2349)</f>
        <v>1.40945772534528</v>
      </c>
      <c r="J2350" s="81">
        <f t="shared" ref="J2350:J2413" ca="1" si="794">ROUND(TRUNC(H2350/I2350,15),8)</f>
        <v>1</v>
      </c>
      <c r="K2350" s="81">
        <f t="shared" ref="K2350:K2413" ca="1" si="795">TRUNC((C2350*(J2350-1)),8)</f>
        <v>0</v>
      </c>
      <c r="L2350" s="85">
        <f>IF(VLOOKUP(A2350,$U$12:$AD$125,8)=VLOOKUP(A2349,$U$12:$AD$125,8),0,VLOOKUP(A2350,U$12:$AD$125,8))</f>
        <v>0</v>
      </c>
      <c r="M2350" s="86">
        <f>IF(L2350&gt;0,VLOOKUP(L2350,T$12:$AC$125,7),0)</f>
        <v>0</v>
      </c>
      <c r="N2350" s="81">
        <f t="shared" si="777"/>
        <v>0</v>
      </c>
      <c r="O2350" s="81">
        <f t="shared" ref="O2350:O2413" ca="1" si="796">(K2350+N2350)</f>
        <v>0</v>
      </c>
      <c r="P2350" s="87" t="str">
        <f t="shared" ref="P2350:P2413" si="797">IF(L2349&gt;0,VLOOKUP(A2349,$U$12:$AD$125,9),P2349)</f>
        <v>J=</v>
      </c>
      <c r="Q2350" s="88">
        <f t="shared" ref="Q2350:Q2413" si="798">IF(L2349&gt;0,VLOOKUP(A2349,$U$12:$AD$125,10),Q2349)</f>
        <v>45589</v>
      </c>
      <c r="R2350" s="7"/>
      <c r="S2350" s="7"/>
      <c r="T2350" s="7"/>
      <c r="U2350" s="7"/>
      <c r="V2350" s="7"/>
      <c r="W2350" s="7"/>
      <c r="X2350" s="7"/>
      <c r="Y2350" s="7"/>
      <c r="Z2350" s="7"/>
      <c r="AA2350" s="7"/>
      <c r="AB2350" s="7"/>
      <c r="AC2350" s="7"/>
      <c r="AD2350" s="7"/>
      <c r="AE2350" s="7"/>
      <c r="AF2350" s="65"/>
      <c r="AG2350" s="9"/>
      <c r="AH2350" s="9"/>
      <c r="AI2350" s="4"/>
      <c r="AJ2350" s="10"/>
      <c r="AK2350" s="4"/>
      <c r="AL2350" s="65"/>
      <c r="AM2350" s="10"/>
      <c r="AN2350" s="9"/>
      <c r="AO2350" s="7"/>
      <c r="AP2350" s="11"/>
      <c r="AQ2350" s="9"/>
      <c r="AR2350" s="8"/>
      <c r="AS2350" s="65"/>
      <c r="AT2350" s="12"/>
      <c r="AU2350" s="12"/>
      <c r="AV2350" s="22"/>
      <c r="AW2350" s="12"/>
      <c r="AX2350" s="12"/>
      <c r="AY2350" s="12"/>
      <c r="AZ2350" s="12"/>
      <c r="BA2350" s="12"/>
      <c r="BB2350" s="12"/>
      <c r="BC2350" s="12"/>
      <c r="BD2350" s="12"/>
      <c r="BE2350" s="12"/>
      <c r="BF2350" s="12"/>
      <c r="BG2350" s="12"/>
      <c r="BH2350" s="12"/>
      <c r="BI2350" s="12"/>
      <c r="BJ2350" s="12"/>
      <c r="BK2350" s="12"/>
      <c r="BL2350" s="12"/>
      <c r="BM2350" s="12"/>
      <c r="BN2350" s="12"/>
      <c r="BO2350" s="12"/>
      <c r="BP2350" s="12"/>
      <c r="BQ2350" s="12"/>
      <c r="BR2350" s="12"/>
      <c r="BS2350" s="12"/>
      <c r="BT2350" s="12"/>
      <c r="BU2350" s="12"/>
      <c r="BV2350" s="12"/>
      <c r="BW2350" s="12"/>
      <c r="BX2350" s="12"/>
      <c r="BY2350" s="12"/>
      <c r="BZ2350" s="12"/>
      <c r="CA2350" s="12"/>
      <c r="CB2350" s="12"/>
      <c r="CC2350" s="12"/>
      <c r="CD2350" s="12"/>
      <c r="CE2350" s="12"/>
      <c r="CF2350" s="12"/>
      <c r="CG2350" s="12"/>
      <c r="CH2350" s="12"/>
      <c r="CI2350" s="12"/>
      <c r="CJ2350" s="12"/>
      <c r="CK2350" s="12"/>
      <c r="CL2350" s="12"/>
      <c r="CM2350" s="12"/>
      <c r="CN2350" s="12"/>
      <c r="CO2350" s="12"/>
      <c r="CP2350" s="12"/>
      <c r="CQ2350" s="12"/>
      <c r="CR2350" s="12"/>
      <c r="CS2350" s="12"/>
      <c r="CT2350" s="12"/>
      <c r="CU2350" s="12"/>
      <c r="CV2350" s="12"/>
      <c r="CW2350" s="12"/>
      <c r="CX2350" s="12"/>
      <c r="CY2350" s="12"/>
      <c r="CZ2350" s="12"/>
      <c r="DA2350" s="12"/>
      <c r="DB2350" s="12"/>
      <c r="DC2350" s="12"/>
      <c r="DD2350" s="12"/>
      <c r="DE2350" s="12"/>
      <c r="DF2350" s="12"/>
      <c r="DG2350" s="12"/>
      <c r="DH2350" s="12"/>
      <c r="DI2350" s="12"/>
      <c r="DJ2350" s="12"/>
      <c r="DK2350" s="12"/>
      <c r="DL2350" s="12"/>
      <c r="DM2350" s="12"/>
      <c r="DN2350" s="12"/>
      <c r="DO2350" s="12"/>
      <c r="DP2350" s="12"/>
      <c r="DQ2350" s="12"/>
      <c r="DR2350" s="12"/>
      <c r="DS2350" s="12"/>
      <c r="DT2350" s="12"/>
      <c r="DU2350" s="12"/>
      <c r="DV2350" s="12"/>
      <c r="DW2350" s="12"/>
      <c r="DX2350" s="12"/>
      <c r="DY2350" s="12"/>
      <c r="DZ2350" s="12"/>
      <c r="EA2350" s="12"/>
      <c r="EB2350" s="12"/>
      <c r="EC2350" s="12"/>
      <c r="ED2350" s="12"/>
      <c r="EE2350" s="12"/>
      <c r="EF2350" s="12"/>
      <c r="EG2350" s="12"/>
      <c r="EH2350" s="12"/>
      <c r="EI2350" s="12"/>
      <c r="EJ2350" s="12"/>
      <c r="EK2350" s="12"/>
      <c r="EL2350" s="12"/>
      <c r="EM2350" s="12"/>
      <c r="EN2350" s="12"/>
      <c r="EO2350" s="12"/>
      <c r="EP2350" s="12"/>
      <c r="EQ2350" s="12"/>
      <c r="ER2350" s="12"/>
      <c r="ES2350" s="12"/>
      <c r="ET2350" s="12"/>
      <c r="EU2350" s="12"/>
      <c r="EV2350" s="12"/>
      <c r="EW2350" s="12"/>
      <c r="EX2350" s="12"/>
      <c r="EY2350" s="12"/>
      <c r="EZ2350" s="12"/>
      <c r="FA2350" s="12"/>
      <c r="FB2350" s="12"/>
      <c r="FC2350" s="12"/>
      <c r="FD2350" s="12"/>
      <c r="FE2350" s="12"/>
      <c r="FF2350" s="12"/>
      <c r="FG2350" s="12"/>
      <c r="FH2350" s="12"/>
      <c r="FI2350" s="12"/>
      <c r="FJ2350" s="12"/>
      <c r="FK2350" s="12"/>
      <c r="FL2350" s="12"/>
      <c r="FM2350" s="12"/>
      <c r="FN2350" s="12"/>
      <c r="FO2350" s="12"/>
      <c r="FP2350" s="12"/>
      <c r="FQ2350" s="12"/>
      <c r="FR2350" s="12"/>
      <c r="FS2350" s="12"/>
      <c r="FT2350" s="12"/>
      <c r="FU2350" s="12"/>
      <c r="FV2350" s="12"/>
      <c r="FW2350" s="12"/>
      <c r="FX2350" s="12"/>
      <c r="FY2350" s="12"/>
      <c r="FZ2350" s="12"/>
      <c r="GA2350" s="12"/>
      <c r="GB2350" s="12"/>
      <c r="GC2350" s="12"/>
      <c r="GD2350" s="12"/>
      <c r="GE2350" s="12"/>
      <c r="GF2350" s="12"/>
      <c r="GG2350" s="12"/>
      <c r="GH2350" s="12"/>
      <c r="GI2350" s="12"/>
      <c r="GJ2350" s="12"/>
      <c r="GK2350" s="12"/>
      <c r="GL2350" s="12"/>
      <c r="GM2350" s="12"/>
      <c r="GN2350" s="12"/>
      <c r="GO2350" s="12"/>
      <c r="GP2350" s="12"/>
      <c r="GQ2350" s="12"/>
      <c r="GR2350" s="12"/>
    </row>
    <row r="2351" spans="1:200" x14ac:dyDescent="0.2">
      <c r="A2351" s="79">
        <f t="shared" si="778"/>
        <v>45423</v>
      </c>
      <c r="B2351" s="80" t="str">
        <f t="shared" ca="1" si="789"/>
        <v>n.d</v>
      </c>
      <c r="C2351" s="81">
        <f t="shared" ca="1" si="790"/>
        <v>974.18416585</v>
      </c>
      <c r="D2351" s="82">
        <f ca="1">IF(A2351&lt;$B$1,VLOOKUP(A2351,[1]DI!$A$4:$B$15000,2,FALSE),0)</f>
        <v>0</v>
      </c>
      <c r="E2351" s="81">
        <f t="shared" ca="1" si="791"/>
        <v>0</v>
      </c>
      <c r="F2351" s="83">
        <f t="shared" si="776"/>
        <v>1.1679999999999999</v>
      </c>
      <c r="G2351" s="84">
        <f t="shared" ca="1" si="792"/>
        <v>1</v>
      </c>
      <c r="H2351" s="81">
        <f ca="1">TRUNC(PRODUCT(G$10:G2350),15)</f>
        <v>1.40945772534528</v>
      </c>
      <c r="I2351" s="81">
        <f t="shared" ca="1" si="793"/>
        <v>1.40945772534528</v>
      </c>
      <c r="J2351" s="81">
        <f t="shared" ca="1" si="794"/>
        <v>1</v>
      </c>
      <c r="K2351" s="81">
        <f t="shared" ca="1" si="795"/>
        <v>0</v>
      </c>
      <c r="L2351" s="85">
        <f>IF(VLOOKUP(A2351,$U$12:$AD$125,8)=VLOOKUP(A2350,$U$12:$AD$125,8),0,VLOOKUP(A2351,U$12:$AD$125,8))</f>
        <v>0</v>
      </c>
      <c r="M2351" s="86">
        <f>IF(L2351&gt;0,VLOOKUP(L2351,T$12:$AC$125,7),0)</f>
        <v>0</v>
      </c>
      <c r="N2351" s="81">
        <f t="shared" si="777"/>
        <v>0</v>
      </c>
      <c r="O2351" s="81">
        <f t="shared" ca="1" si="796"/>
        <v>0</v>
      </c>
      <c r="P2351" s="87" t="str">
        <f t="shared" si="797"/>
        <v>J=</v>
      </c>
      <c r="Q2351" s="88">
        <f t="shared" si="798"/>
        <v>45589</v>
      </c>
      <c r="R2351" s="7"/>
      <c r="S2351" s="7"/>
      <c r="T2351" s="7"/>
      <c r="U2351" s="7"/>
      <c r="V2351" s="7"/>
      <c r="W2351" s="7"/>
      <c r="X2351" s="7"/>
      <c r="Y2351" s="7"/>
      <c r="Z2351" s="7"/>
      <c r="AA2351" s="7"/>
      <c r="AB2351" s="7"/>
      <c r="AC2351" s="7"/>
      <c r="AD2351" s="7"/>
      <c r="AE2351" s="7"/>
      <c r="AF2351" s="65"/>
      <c r="AG2351" s="9"/>
      <c r="AH2351" s="9"/>
      <c r="AI2351" s="4"/>
      <c r="AJ2351" s="10"/>
      <c r="AK2351" s="4"/>
      <c r="AL2351" s="65"/>
      <c r="AM2351" s="10"/>
      <c r="AN2351" s="9"/>
      <c r="AO2351" s="7"/>
      <c r="AP2351" s="11"/>
      <c r="AQ2351" s="9"/>
      <c r="AR2351" s="8"/>
      <c r="AS2351" s="65"/>
      <c r="AT2351" s="12"/>
      <c r="AU2351" s="12"/>
      <c r="AV2351" s="22"/>
      <c r="AW2351" s="12"/>
      <c r="AX2351" s="12"/>
      <c r="AY2351" s="12"/>
      <c r="AZ2351" s="12"/>
      <c r="BA2351" s="12"/>
      <c r="BB2351" s="12"/>
      <c r="BC2351" s="12"/>
      <c r="BD2351" s="12"/>
      <c r="BE2351" s="12"/>
      <c r="BF2351" s="12"/>
      <c r="BG2351" s="12"/>
      <c r="BH2351" s="12"/>
      <c r="BI2351" s="12"/>
      <c r="BJ2351" s="12"/>
      <c r="BK2351" s="12"/>
      <c r="BL2351" s="12"/>
      <c r="BM2351" s="12"/>
      <c r="BN2351" s="12"/>
      <c r="BO2351" s="12"/>
      <c r="BP2351" s="12"/>
      <c r="BQ2351" s="12"/>
      <c r="BR2351" s="12"/>
      <c r="BS2351" s="12"/>
      <c r="BT2351" s="12"/>
      <c r="BU2351" s="12"/>
      <c r="BV2351" s="12"/>
      <c r="BW2351" s="12"/>
      <c r="BX2351" s="12"/>
      <c r="BY2351" s="12"/>
      <c r="BZ2351" s="12"/>
      <c r="CA2351" s="12"/>
      <c r="CB2351" s="12"/>
      <c r="CC2351" s="12"/>
      <c r="CD2351" s="12"/>
      <c r="CE2351" s="12"/>
      <c r="CF2351" s="12"/>
      <c r="CG2351" s="12"/>
      <c r="CH2351" s="12"/>
      <c r="CI2351" s="12"/>
      <c r="CJ2351" s="12"/>
      <c r="CK2351" s="12"/>
      <c r="CL2351" s="12"/>
      <c r="CM2351" s="12"/>
      <c r="CN2351" s="12"/>
      <c r="CO2351" s="12"/>
      <c r="CP2351" s="12"/>
      <c r="CQ2351" s="12"/>
      <c r="CR2351" s="12"/>
      <c r="CS2351" s="12"/>
      <c r="CT2351" s="12"/>
      <c r="CU2351" s="12"/>
      <c r="CV2351" s="12"/>
      <c r="CW2351" s="12"/>
      <c r="CX2351" s="12"/>
      <c r="CY2351" s="12"/>
      <c r="CZ2351" s="12"/>
      <c r="DA2351" s="12"/>
      <c r="DB2351" s="12"/>
      <c r="DC2351" s="12"/>
      <c r="DD2351" s="12"/>
      <c r="DE2351" s="12"/>
      <c r="DF2351" s="12"/>
      <c r="DG2351" s="12"/>
      <c r="DH2351" s="12"/>
      <c r="DI2351" s="12"/>
      <c r="DJ2351" s="12"/>
      <c r="DK2351" s="12"/>
      <c r="DL2351" s="12"/>
      <c r="DM2351" s="12"/>
      <c r="DN2351" s="12"/>
      <c r="DO2351" s="12"/>
      <c r="DP2351" s="12"/>
      <c r="DQ2351" s="12"/>
      <c r="DR2351" s="12"/>
      <c r="DS2351" s="12"/>
      <c r="DT2351" s="12"/>
      <c r="DU2351" s="12"/>
      <c r="DV2351" s="12"/>
      <c r="DW2351" s="12"/>
      <c r="DX2351" s="12"/>
      <c r="DY2351" s="12"/>
      <c r="DZ2351" s="12"/>
      <c r="EA2351" s="12"/>
      <c r="EB2351" s="12"/>
      <c r="EC2351" s="12"/>
      <c r="ED2351" s="12"/>
      <c r="EE2351" s="12"/>
      <c r="EF2351" s="12"/>
      <c r="EG2351" s="12"/>
      <c r="EH2351" s="12"/>
      <c r="EI2351" s="12"/>
      <c r="EJ2351" s="12"/>
      <c r="EK2351" s="12"/>
      <c r="EL2351" s="12"/>
      <c r="EM2351" s="12"/>
      <c r="EN2351" s="12"/>
      <c r="EO2351" s="12"/>
      <c r="EP2351" s="12"/>
      <c r="EQ2351" s="12"/>
      <c r="ER2351" s="12"/>
      <c r="ES2351" s="12"/>
      <c r="ET2351" s="12"/>
      <c r="EU2351" s="12"/>
      <c r="EV2351" s="12"/>
      <c r="EW2351" s="12"/>
      <c r="EX2351" s="12"/>
      <c r="EY2351" s="12"/>
      <c r="EZ2351" s="12"/>
      <c r="FA2351" s="12"/>
      <c r="FB2351" s="12"/>
      <c r="FC2351" s="12"/>
      <c r="FD2351" s="12"/>
      <c r="FE2351" s="12"/>
      <c r="FF2351" s="12"/>
      <c r="FG2351" s="12"/>
      <c r="FH2351" s="12"/>
      <c r="FI2351" s="12"/>
      <c r="FJ2351" s="12"/>
      <c r="FK2351" s="12"/>
      <c r="FL2351" s="12"/>
      <c r="FM2351" s="12"/>
      <c r="FN2351" s="12"/>
      <c r="FO2351" s="12"/>
      <c r="FP2351" s="12"/>
      <c r="FQ2351" s="12"/>
      <c r="FR2351" s="12"/>
      <c r="FS2351" s="12"/>
      <c r="FT2351" s="12"/>
      <c r="FU2351" s="12"/>
      <c r="FV2351" s="12"/>
      <c r="FW2351" s="12"/>
      <c r="FX2351" s="12"/>
      <c r="FY2351" s="12"/>
      <c r="FZ2351" s="12"/>
      <c r="GA2351" s="12"/>
      <c r="GB2351" s="12"/>
      <c r="GC2351" s="12"/>
      <c r="GD2351" s="12"/>
      <c r="GE2351" s="12"/>
      <c r="GF2351" s="12"/>
      <c r="GG2351" s="12"/>
      <c r="GH2351" s="12"/>
      <c r="GI2351" s="12"/>
      <c r="GJ2351" s="12"/>
      <c r="GK2351" s="12"/>
      <c r="GL2351" s="12"/>
      <c r="GM2351" s="12"/>
      <c r="GN2351" s="12"/>
      <c r="GO2351" s="12"/>
      <c r="GP2351" s="12"/>
      <c r="GQ2351" s="12"/>
      <c r="GR2351" s="12"/>
    </row>
    <row r="2352" spans="1:200" x14ac:dyDescent="0.2">
      <c r="A2352" s="79">
        <f t="shared" si="778"/>
        <v>45424</v>
      </c>
      <c r="B2352" s="80" t="str">
        <f t="shared" ca="1" si="789"/>
        <v>n.d</v>
      </c>
      <c r="C2352" s="81">
        <f t="shared" ca="1" si="790"/>
        <v>974.18416585</v>
      </c>
      <c r="D2352" s="82">
        <f ca="1">IF(A2352&lt;$B$1,VLOOKUP(A2352,[1]DI!$A$4:$B$15000,2,FALSE),0)</f>
        <v>0</v>
      </c>
      <c r="E2352" s="81">
        <f t="shared" ca="1" si="791"/>
        <v>0</v>
      </c>
      <c r="F2352" s="83">
        <f t="shared" si="776"/>
        <v>1.1679999999999999</v>
      </c>
      <c r="G2352" s="84">
        <f t="shared" ca="1" si="792"/>
        <v>1</v>
      </c>
      <c r="H2352" s="81">
        <f ca="1">TRUNC(PRODUCT(G$10:G2351),15)</f>
        <v>1.40945772534528</v>
      </c>
      <c r="I2352" s="81">
        <f t="shared" ca="1" si="793"/>
        <v>1.40945772534528</v>
      </c>
      <c r="J2352" s="81">
        <f t="shared" ca="1" si="794"/>
        <v>1</v>
      </c>
      <c r="K2352" s="81">
        <f t="shared" ca="1" si="795"/>
        <v>0</v>
      </c>
      <c r="L2352" s="85">
        <f>IF(VLOOKUP(A2352,$U$12:$AD$125,8)=VLOOKUP(A2351,$U$12:$AD$125,8),0,VLOOKUP(A2352,U$12:$AD$125,8))</f>
        <v>0</v>
      </c>
      <c r="M2352" s="86">
        <f>IF(L2352&gt;0,VLOOKUP(L2352,T$12:$AC$125,7),0)</f>
        <v>0</v>
      </c>
      <c r="N2352" s="81">
        <f t="shared" si="777"/>
        <v>0</v>
      </c>
      <c r="O2352" s="81">
        <f t="shared" ca="1" si="796"/>
        <v>0</v>
      </c>
      <c r="P2352" s="87" t="str">
        <f t="shared" si="797"/>
        <v>J=</v>
      </c>
      <c r="Q2352" s="88">
        <f t="shared" si="798"/>
        <v>45589</v>
      </c>
      <c r="R2352" s="7"/>
      <c r="S2352" s="7"/>
      <c r="T2352" s="7"/>
      <c r="U2352" s="7"/>
      <c r="V2352" s="7"/>
      <c r="W2352" s="7"/>
      <c r="X2352" s="7"/>
      <c r="Y2352" s="7"/>
      <c r="Z2352" s="7"/>
      <c r="AA2352" s="7"/>
      <c r="AB2352" s="7"/>
      <c r="AC2352" s="7"/>
      <c r="AD2352" s="7"/>
      <c r="AE2352" s="7"/>
      <c r="AF2352" s="65"/>
      <c r="AG2352" s="9"/>
      <c r="AH2352" s="9"/>
      <c r="AI2352" s="4"/>
      <c r="AJ2352" s="10"/>
      <c r="AK2352" s="4"/>
      <c r="AL2352" s="65"/>
      <c r="AM2352" s="10"/>
      <c r="AN2352" s="9"/>
      <c r="AO2352" s="7"/>
      <c r="AP2352" s="11"/>
      <c r="AQ2352" s="9"/>
      <c r="AR2352" s="8"/>
      <c r="AS2352" s="65"/>
      <c r="AT2352" s="12"/>
      <c r="AU2352" s="12"/>
      <c r="AV2352" s="22"/>
      <c r="AW2352" s="12"/>
      <c r="AX2352" s="12"/>
      <c r="AY2352" s="12"/>
      <c r="AZ2352" s="12"/>
      <c r="BA2352" s="12"/>
      <c r="BB2352" s="12"/>
      <c r="BC2352" s="12"/>
      <c r="BD2352" s="12"/>
      <c r="BE2352" s="12"/>
      <c r="BF2352" s="12"/>
      <c r="BG2352" s="12"/>
      <c r="BH2352" s="12"/>
      <c r="BI2352" s="12"/>
      <c r="BJ2352" s="12"/>
      <c r="BK2352" s="12"/>
      <c r="BL2352" s="12"/>
      <c r="BM2352" s="12"/>
      <c r="BN2352" s="12"/>
      <c r="BO2352" s="12"/>
      <c r="BP2352" s="12"/>
      <c r="BQ2352" s="12"/>
      <c r="BR2352" s="12"/>
      <c r="BS2352" s="12"/>
      <c r="BT2352" s="12"/>
      <c r="BU2352" s="12"/>
      <c r="BV2352" s="12"/>
      <c r="BW2352" s="12"/>
      <c r="BX2352" s="12"/>
      <c r="BY2352" s="12"/>
      <c r="BZ2352" s="12"/>
      <c r="CA2352" s="12"/>
      <c r="CB2352" s="12"/>
      <c r="CC2352" s="12"/>
      <c r="CD2352" s="12"/>
      <c r="CE2352" s="12"/>
      <c r="CF2352" s="12"/>
      <c r="CG2352" s="12"/>
      <c r="CH2352" s="12"/>
      <c r="CI2352" s="12"/>
      <c r="CJ2352" s="12"/>
      <c r="CK2352" s="12"/>
      <c r="CL2352" s="12"/>
      <c r="CM2352" s="12"/>
      <c r="CN2352" s="12"/>
      <c r="CO2352" s="12"/>
      <c r="CP2352" s="12"/>
      <c r="CQ2352" s="12"/>
      <c r="CR2352" s="12"/>
      <c r="CS2352" s="12"/>
      <c r="CT2352" s="12"/>
      <c r="CU2352" s="12"/>
      <c r="CV2352" s="12"/>
      <c r="CW2352" s="12"/>
      <c r="CX2352" s="12"/>
      <c r="CY2352" s="12"/>
      <c r="CZ2352" s="12"/>
      <c r="DA2352" s="12"/>
      <c r="DB2352" s="12"/>
      <c r="DC2352" s="12"/>
      <c r="DD2352" s="12"/>
      <c r="DE2352" s="12"/>
      <c r="DF2352" s="12"/>
      <c r="DG2352" s="12"/>
      <c r="DH2352" s="12"/>
      <c r="DI2352" s="12"/>
      <c r="DJ2352" s="12"/>
      <c r="DK2352" s="12"/>
      <c r="DL2352" s="12"/>
      <c r="DM2352" s="12"/>
      <c r="DN2352" s="12"/>
      <c r="DO2352" s="12"/>
      <c r="DP2352" s="12"/>
      <c r="DQ2352" s="12"/>
      <c r="DR2352" s="12"/>
      <c r="DS2352" s="12"/>
      <c r="DT2352" s="12"/>
      <c r="DU2352" s="12"/>
      <c r="DV2352" s="12"/>
      <c r="DW2352" s="12"/>
      <c r="DX2352" s="12"/>
      <c r="DY2352" s="12"/>
      <c r="DZ2352" s="12"/>
      <c r="EA2352" s="12"/>
      <c r="EB2352" s="12"/>
      <c r="EC2352" s="12"/>
      <c r="ED2352" s="12"/>
      <c r="EE2352" s="12"/>
      <c r="EF2352" s="12"/>
      <c r="EG2352" s="12"/>
      <c r="EH2352" s="12"/>
      <c r="EI2352" s="12"/>
      <c r="EJ2352" s="12"/>
      <c r="EK2352" s="12"/>
      <c r="EL2352" s="12"/>
      <c r="EM2352" s="12"/>
      <c r="EN2352" s="12"/>
      <c r="EO2352" s="12"/>
      <c r="EP2352" s="12"/>
      <c r="EQ2352" s="12"/>
      <c r="ER2352" s="12"/>
      <c r="ES2352" s="12"/>
      <c r="ET2352" s="12"/>
      <c r="EU2352" s="12"/>
      <c r="EV2352" s="12"/>
      <c r="EW2352" s="12"/>
      <c r="EX2352" s="12"/>
      <c r="EY2352" s="12"/>
      <c r="EZ2352" s="12"/>
      <c r="FA2352" s="12"/>
      <c r="FB2352" s="12"/>
      <c r="FC2352" s="12"/>
      <c r="FD2352" s="12"/>
      <c r="FE2352" s="12"/>
      <c r="FF2352" s="12"/>
      <c r="FG2352" s="12"/>
      <c r="FH2352" s="12"/>
      <c r="FI2352" s="12"/>
      <c r="FJ2352" s="12"/>
      <c r="FK2352" s="12"/>
      <c r="FL2352" s="12"/>
      <c r="FM2352" s="12"/>
      <c r="FN2352" s="12"/>
      <c r="FO2352" s="12"/>
      <c r="FP2352" s="12"/>
      <c r="FQ2352" s="12"/>
      <c r="FR2352" s="12"/>
      <c r="FS2352" s="12"/>
      <c r="FT2352" s="12"/>
      <c r="FU2352" s="12"/>
      <c r="FV2352" s="12"/>
      <c r="FW2352" s="12"/>
      <c r="FX2352" s="12"/>
      <c r="FY2352" s="12"/>
      <c r="FZ2352" s="12"/>
      <c r="GA2352" s="12"/>
      <c r="GB2352" s="12"/>
      <c r="GC2352" s="12"/>
      <c r="GD2352" s="12"/>
      <c r="GE2352" s="12"/>
      <c r="GF2352" s="12"/>
      <c r="GG2352" s="12"/>
      <c r="GH2352" s="12"/>
      <c r="GI2352" s="12"/>
      <c r="GJ2352" s="12"/>
      <c r="GK2352" s="12"/>
      <c r="GL2352" s="12"/>
      <c r="GM2352" s="12"/>
      <c r="GN2352" s="12"/>
      <c r="GO2352" s="12"/>
      <c r="GP2352" s="12"/>
      <c r="GQ2352" s="12"/>
      <c r="GR2352" s="12"/>
    </row>
    <row r="2353" spans="1:200" x14ac:dyDescent="0.2">
      <c r="A2353" s="79">
        <f t="shared" si="778"/>
        <v>45425</v>
      </c>
      <c r="B2353" s="80" t="str">
        <f t="shared" ca="1" si="789"/>
        <v>n.d</v>
      </c>
      <c r="C2353" s="81">
        <f t="shared" ca="1" si="790"/>
        <v>974.18416585</v>
      </c>
      <c r="D2353" s="82">
        <f ca="1">IF(A2353&lt;$B$1,VLOOKUP(A2353,[1]DI!$A$4:$B$15000,2,FALSE),0)</f>
        <v>0</v>
      </c>
      <c r="E2353" s="81">
        <f t="shared" ca="1" si="791"/>
        <v>0</v>
      </c>
      <c r="F2353" s="83">
        <f t="shared" si="776"/>
        <v>1.1679999999999999</v>
      </c>
      <c r="G2353" s="84">
        <f t="shared" ca="1" si="792"/>
        <v>1</v>
      </c>
      <c r="H2353" s="81">
        <f ca="1">TRUNC(PRODUCT(G$10:G2352),15)</f>
        <v>1.40945772534528</v>
      </c>
      <c r="I2353" s="81">
        <f t="shared" ca="1" si="793"/>
        <v>1.40945772534528</v>
      </c>
      <c r="J2353" s="81">
        <f t="shared" ca="1" si="794"/>
        <v>1</v>
      </c>
      <c r="K2353" s="81">
        <f t="shared" ca="1" si="795"/>
        <v>0</v>
      </c>
      <c r="L2353" s="85">
        <f>IF(VLOOKUP(A2353,$U$12:$AD$125,8)=VLOOKUP(A2352,$U$12:$AD$125,8),0,VLOOKUP(A2353,U$12:$AD$125,8))</f>
        <v>0</v>
      </c>
      <c r="M2353" s="86">
        <f>IF(L2353&gt;0,VLOOKUP(L2353,T$12:$AC$125,7),0)</f>
        <v>0</v>
      </c>
      <c r="N2353" s="81">
        <f t="shared" si="777"/>
        <v>0</v>
      </c>
      <c r="O2353" s="81">
        <f t="shared" ca="1" si="796"/>
        <v>0</v>
      </c>
      <c r="P2353" s="87" t="str">
        <f t="shared" si="797"/>
        <v>J=</v>
      </c>
      <c r="Q2353" s="88">
        <f t="shared" si="798"/>
        <v>45589</v>
      </c>
      <c r="R2353" s="7"/>
      <c r="S2353" s="7"/>
      <c r="T2353" s="7"/>
      <c r="U2353" s="7"/>
      <c r="V2353" s="7"/>
      <c r="W2353" s="7"/>
      <c r="X2353" s="7"/>
      <c r="Y2353" s="7"/>
      <c r="Z2353" s="7"/>
      <c r="AA2353" s="7"/>
      <c r="AB2353" s="7"/>
      <c r="AC2353" s="7"/>
      <c r="AD2353" s="7"/>
      <c r="AE2353" s="7"/>
      <c r="AF2353" s="65"/>
      <c r="AG2353" s="9"/>
      <c r="AH2353" s="9"/>
      <c r="AI2353" s="4"/>
      <c r="AJ2353" s="10"/>
      <c r="AK2353" s="4"/>
      <c r="AL2353" s="65"/>
      <c r="AM2353" s="10"/>
      <c r="AN2353" s="9"/>
      <c r="AO2353" s="7"/>
      <c r="AP2353" s="11"/>
      <c r="AQ2353" s="9"/>
      <c r="AR2353" s="8"/>
      <c r="AS2353" s="65"/>
      <c r="AT2353" s="12"/>
      <c r="AU2353" s="12"/>
      <c r="AV2353" s="22"/>
      <c r="AW2353" s="12"/>
      <c r="AX2353" s="12"/>
      <c r="AY2353" s="12"/>
      <c r="AZ2353" s="12"/>
      <c r="BA2353" s="12"/>
      <c r="BB2353" s="12"/>
      <c r="BC2353" s="12"/>
      <c r="BD2353" s="12"/>
      <c r="BE2353" s="12"/>
      <c r="BF2353" s="12"/>
      <c r="BG2353" s="12"/>
      <c r="BH2353" s="12"/>
      <c r="BI2353" s="12"/>
      <c r="BJ2353" s="12"/>
      <c r="BK2353" s="12"/>
      <c r="BL2353" s="12"/>
      <c r="BM2353" s="12"/>
      <c r="BN2353" s="12"/>
      <c r="BO2353" s="12"/>
      <c r="BP2353" s="12"/>
      <c r="BQ2353" s="12"/>
      <c r="BR2353" s="12"/>
      <c r="BS2353" s="12"/>
      <c r="BT2353" s="12"/>
      <c r="BU2353" s="12"/>
      <c r="BV2353" s="12"/>
      <c r="BW2353" s="12"/>
      <c r="BX2353" s="12"/>
      <c r="BY2353" s="12"/>
      <c r="BZ2353" s="12"/>
      <c r="CA2353" s="12"/>
      <c r="CB2353" s="12"/>
      <c r="CC2353" s="12"/>
      <c r="CD2353" s="12"/>
      <c r="CE2353" s="12"/>
      <c r="CF2353" s="12"/>
      <c r="CG2353" s="12"/>
      <c r="CH2353" s="12"/>
      <c r="CI2353" s="12"/>
      <c r="CJ2353" s="12"/>
      <c r="CK2353" s="12"/>
      <c r="CL2353" s="12"/>
      <c r="CM2353" s="12"/>
      <c r="CN2353" s="12"/>
      <c r="CO2353" s="12"/>
      <c r="CP2353" s="12"/>
      <c r="CQ2353" s="12"/>
      <c r="CR2353" s="12"/>
      <c r="CS2353" s="12"/>
      <c r="CT2353" s="12"/>
      <c r="CU2353" s="12"/>
      <c r="CV2353" s="12"/>
      <c r="CW2353" s="12"/>
      <c r="CX2353" s="12"/>
      <c r="CY2353" s="12"/>
      <c r="CZ2353" s="12"/>
      <c r="DA2353" s="12"/>
      <c r="DB2353" s="12"/>
      <c r="DC2353" s="12"/>
      <c r="DD2353" s="12"/>
      <c r="DE2353" s="12"/>
      <c r="DF2353" s="12"/>
      <c r="DG2353" s="12"/>
      <c r="DH2353" s="12"/>
      <c r="DI2353" s="12"/>
      <c r="DJ2353" s="12"/>
      <c r="DK2353" s="12"/>
      <c r="DL2353" s="12"/>
      <c r="DM2353" s="12"/>
      <c r="DN2353" s="12"/>
      <c r="DO2353" s="12"/>
      <c r="DP2353" s="12"/>
      <c r="DQ2353" s="12"/>
      <c r="DR2353" s="12"/>
      <c r="DS2353" s="12"/>
      <c r="DT2353" s="12"/>
      <c r="DU2353" s="12"/>
      <c r="DV2353" s="12"/>
      <c r="DW2353" s="12"/>
      <c r="DX2353" s="12"/>
      <c r="DY2353" s="12"/>
      <c r="DZ2353" s="12"/>
      <c r="EA2353" s="12"/>
      <c r="EB2353" s="12"/>
      <c r="EC2353" s="12"/>
      <c r="ED2353" s="12"/>
      <c r="EE2353" s="12"/>
      <c r="EF2353" s="12"/>
      <c r="EG2353" s="12"/>
      <c r="EH2353" s="12"/>
      <c r="EI2353" s="12"/>
      <c r="EJ2353" s="12"/>
      <c r="EK2353" s="12"/>
      <c r="EL2353" s="12"/>
      <c r="EM2353" s="12"/>
      <c r="EN2353" s="12"/>
      <c r="EO2353" s="12"/>
      <c r="EP2353" s="12"/>
      <c r="EQ2353" s="12"/>
      <c r="ER2353" s="12"/>
      <c r="ES2353" s="12"/>
      <c r="ET2353" s="12"/>
      <c r="EU2353" s="12"/>
      <c r="EV2353" s="12"/>
      <c r="EW2353" s="12"/>
      <c r="EX2353" s="12"/>
      <c r="EY2353" s="12"/>
      <c r="EZ2353" s="12"/>
      <c r="FA2353" s="12"/>
      <c r="FB2353" s="12"/>
      <c r="FC2353" s="12"/>
      <c r="FD2353" s="12"/>
      <c r="FE2353" s="12"/>
      <c r="FF2353" s="12"/>
      <c r="FG2353" s="12"/>
      <c r="FH2353" s="12"/>
      <c r="FI2353" s="12"/>
      <c r="FJ2353" s="12"/>
      <c r="FK2353" s="12"/>
      <c r="FL2353" s="12"/>
      <c r="FM2353" s="12"/>
      <c r="FN2353" s="12"/>
      <c r="FO2353" s="12"/>
      <c r="FP2353" s="12"/>
      <c r="FQ2353" s="12"/>
      <c r="FR2353" s="12"/>
      <c r="FS2353" s="12"/>
      <c r="FT2353" s="12"/>
      <c r="FU2353" s="12"/>
      <c r="FV2353" s="12"/>
      <c r="FW2353" s="12"/>
      <c r="FX2353" s="12"/>
      <c r="FY2353" s="12"/>
      <c r="FZ2353" s="12"/>
      <c r="GA2353" s="12"/>
      <c r="GB2353" s="12"/>
      <c r="GC2353" s="12"/>
      <c r="GD2353" s="12"/>
      <c r="GE2353" s="12"/>
      <c r="GF2353" s="12"/>
      <c r="GG2353" s="12"/>
      <c r="GH2353" s="12"/>
      <c r="GI2353" s="12"/>
      <c r="GJ2353" s="12"/>
      <c r="GK2353" s="12"/>
      <c r="GL2353" s="12"/>
      <c r="GM2353" s="12"/>
      <c r="GN2353" s="12"/>
      <c r="GO2353" s="12"/>
      <c r="GP2353" s="12"/>
      <c r="GQ2353" s="12"/>
      <c r="GR2353" s="12"/>
    </row>
    <row r="2354" spans="1:200" x14ac:dyDescent="0.2">
      <c r="A2354" s="79">
        <f t="shared" si="778"/>
        <v>45426</v>
      </c>
      <c r="B2354" s="80" t="str">
        <f t="shared" ca="1" si="789"/>
        <v>n.d</v>
      </c>
      <c r="C2354" s="81">
        <f t="shared" ca="1" si="790"/>
        <v>974.18416585</v>
      </c>
      <c r="D2354" s="82">
        <f ca="1">IF(A2354&lt;$B$1,VLOOKUP(A2354,[1]DI!$A$4:$B$15000,2,FALSE),0)</f>
        <v>0</v>
      </c>
      <c r="E2354" s="81">
        <f t="shared" ca="1" si="791"/>
        <v>0</v>
      </c>
      <c r="F2354" s="83">
        <f t="shared" si="776"/>
        <v>1.1679999999999999</v>
      </c>
      <c r="G2354" s="84">
        <f t="shared" ca="1" si="792"/>
        <v>1</v>
      </c>
      <c r="H2354" s="81">
        <f ca="1">TRUNC(PRODUCT(G$10:G2353),15)</f>
        <v>1.40945772534528</v>
      </c>
      <c r="I2354" s="81">
        <f t="shared" ca="1" si="793"/>
        <v>1.40945772534528</v>
      </c>
      <c r="J2354" s="81">
        <f t="shared" ca="1" si="794"/>
        <v>1</v>
      </c>
      <c r="K2354" s="81">
        <f t="shared" ca="1" si="795"/>
        <v>0</v>
      </c>
      <c r="L2354" s="85">
        <f>IF(VLOOKUP(A2354,$U$12:$AD$125,8)=VLOOKUP(A2353,$U$12:$AD$125,8),0,VLOOKUP(A2354,U$12:$AD$125,8))</f>
        <v>0</v>
      </c>
      <c r="M2354" s="86">
        <f>IF(L2354&gt;0,VLOOKUP(L2354,T$12:$AC$125,7),0)</f>
        <v>0</v>
      </c>
      <c r="N2354" s="81">
        <f t="shared" si="777"/>
        <v>0</v>
      </c>
      <c r="O2354" s="81">
        <f t="shared" ca="1" si="796"/>
        <v>0</v>
      </c>
      <c r="P2354" s="87" t="str">
        <f t="shared" si="797"/>
        <v>J=</v>
      </c>
      <c r="Q2354" s="88">
        <f t="shared" si="798"/>
        <v>45589</v>
      </c>
      <c r="R2354" s="7"/>
      <c r="S2354" s="7"/>
      <c r="T2354" s="7"/>
      <c r="U2354" s="7"/>
      <c r="V2354" s="7"/>
      <c r="W2354" s="7"/>
      <c r="X2354" s="7"/>
      <c r="Y2354" s="7"/>
      <c r="Z2354" s="7"/>
      <c r="AA2354" s="7"/>
      <c r="AB2354" s="7"/>
      <c r="AC2354" s="7"/>
      <c r="AD2354" s="7"/>
      <c r="AE2354" s="7"/>
      <c r="AF2354" s="65"/>
      <c r="AG2354" s="9"/>
      <c r="AH2354" s="9"/>
      <c r="AI2354" s="4"/>
      <c r="AJ2354" s="10"/>
      <c r="AK2354" s="4"/>
      <c r="AL2354" s="65"/>
      <c r="AM2354" s="10"/>
      <c r="AN2354" s="9"/>
      <c r="AO2354" s="7"/>
      <c r="AP2354" s="11"/>
      <c r="AQ2354" s="9"/>
      <c r="AR2354" s="8"/>
      <c r="AS2354" s="65"/>
      <c r="AT2354" s="12"/>
      <c r="AU2354" s="12"/>
      <c r="AV2354" s="22"/>
      <c r="AW2354" s="12"/>
      <c r="AX2354" s="12"/>
      <c r="AY2354" s="12"/>
      <c r="AZ2354" s="12"/>
      <c r="BA2354" s="12"/>
      <c r="BB2354" s="12"/>
      <c r="BC2354" s="12"/>
      <c r="BD2354" s="12"/>
      <c r="BE2354" s="12"/>
      <c r="BF2354" s="12"/>
      <c r="BG2354" s="12"/>
      <c r="BH2354" s="12"/>
      <c r="BI2354" s="12"/>
      <c r="BJ2354" s="12"/>
      <c r="BK2354" s="12"/>
      <c r="BL2354" s="12"/>
      <c r="BM2354" s="12"/>
      <c r="BN2354" s="12"/>
      <c r="BO2354" s="12"/>
      <c r="BP2354" s="12"/>
      <c r="BQ2354" s="12"/>
      <c r="BR2354" s="12"/>
      <c r="BS2354" s="12"/>
      <c r="BT2354" s="12"/>
      <c r="BU2354" s="12"/>
      <c r="BV2354" s="12"/>
      <c r="BW2354" s="12"/>
      <c r="BX2354" s="12"/>
      <c r="BY2354" s="12"/>
      <c r="BZ2354" s="12"/>
      <c r="CA2354" s="12"/>
      <c r="CB2354" s="12"/>
      <c r="CC2354" s="12"/>
      <c r="CD2354" s="12"/>
      <c r="CE2354" s="12"/>
      <c r="CF2354" s="12"/>
      <c r="CG2354" s="12"/>
      <c r="CH2354" s="12"/>
      <c r="CI2354" s="12"/>
      <c r="CJ2354" s="12"/>
      <c r="CK2354" s="12"/>
      <c r="CL2354" s="12"/>
      <c r="CM2354" s="12"/>
      <c r="CN2354" s="12"/>
      <c r="CO2354" s="12"/>
      <c r="CP2354" s="12"/>
      <c r="CQ2354" s="12"/>
      <c r="CR2354" s="12"/>
      <c r="CS2354" s="12"/>
      <c r="CT2354" s="12"/>
      <c r="CU2354" s="12"/>
      <c r="CV2354" s="12"/>
      <c r="CW2354" s="12"/>
      <c r="CX2354" s="12"/>
      <c r="CY2354" s="12"/>
      <c r="CZ2354" s="12"/>
      <c r="DA2354" s="12"/>
      <c r="DB2354" s="12"/>
      <c r="DC2354" s="12"/>
      <c r="DD2354" s="12"/>
      <c r="DE2354" s="12"/>
      <c r="DF2354" s="12"/>
      <c r="DG2354" s="12"/>
      <c r="DH2354" s="12"/>
      <c r="DI2354" s="12"/>
      <c r="DJ2354" s="12"/>
      <c r="DK2354" s="12"/>
      <c r="DL2354" s="12"/>
      <c r="DM2354" s="12"/>
      <c r="DN2354" s="12"/>
      <c r="DO2354" s="12"/>
      <c r="DP2354" s="12"/>
      <c r="DQ2354" s="12"/>
      <c r="DR2354" s="12"/>
      <c r="DS2354" s="12"/>
      <c r="DT2354" s="12"/>
      <c r="DU2354" s="12"/>
      <c r="DV2354" s="12"/>
      <c r="DW2354" s="12"/>
      <c r="DX2354" s="12"/>
      <c r="DY2354" s="12"/>
      <c r="DZ2354" s="12"/>
      <c r="EA2354" s="12"/>
      <c r="EB2354" s="12"/>
      <c r="EC2354" s="12"/>
      <c r="ED2354" s="12"/>
      <c r="EE2354" s="12"/>
      <c r="EF2354" s="12"/>
      <c r="EG2354" s="12"/>
      <c r="EH2354" s="12"/>
      <c r="EI2354" s="12"/>
      <c r="EJ2354" s="12"/>
      <c r="EK2354" s="12"/>
      <c r="EL2354" s="12"/>
      <c r="EM2354" s="12"/>
      <c r="EN2354" s="12"/>
      <c r="EO2354" s="12"/>
      <c r="EP2354" s="12"/>
      <c r="EQ2354" s="12"/>
      <c r="ER2354" s="12"/>
      <c r="ES2354" s="12"/>
      <c r="ET2354" s="12"/>
      <c r="EU2354" s="12"/>
      <c r="EV2354" s="12"/>
      <c r="EW2354" s="12"/>
      <c r="EX2354" s="12"/>
      <c r="EY2354" s="12"/>
      <c r="EZ2354" s="12"/>
      <c r="FA2354" s="12"/>
      <c r="FB2354" s="12"/>
      <c r="FC2354" s="12"/>
      <c r="FD2354" s="12"/>
      <c r="FE2354" s="12"/>
      <c r="FF2354" s="12"/>
      <c r="FG2354" s="12"/>
      <c r="FH2354" s="12"/>
      <c r="FI2354" s="12"/>
      <c r="FJ2354" s="12"/>
      <c r="FK2354" s="12"/>
      <c r="FL2354" s="12"/>
      <c r="FM2354" s="12"/>
      <c r="FN2354" s="12"/>
      <c r="FO2354" s="12"/>
      <c r="FP2354" s="12"/>
      <c r="FQ2354" s="12"/>
      <c r="FR2354" s="12"/>
      <c r="FS2354" s="12"/>
      <c r="FT2354" s="12"/>
      <c r="FU2354" s="12"/>
      <c r="FV2354" s="12"/>
      <c r="FW2354" s="12"/>
      <c r="FX2354" s="12"/>
      <c r="FY2354" s="12"/>
      <c r="FZ2354" s="12"/>
      <c r="GA2354" s="12"/>
      <c r="GB2354" s="12"/>
      <c r="GC2354" s="12"/>
      <c r="GD2354" s="12"/>
      <c r="GE2354" s="12"/>
      <c r="GF2354" s="12"/>
      <c r="GG2354" s="12"/>
      <c r="GH2354" s="12"/>
      <c r="GI2354" s="12"/>
      <c r="GJ2354" s="12"/>
      <c r="GK2354" s="12"/>
      <c r="GL2354" s="12"/>
      <c r="GM2354" s="12"/>
      <c r="GN2354" s="12"/>
      <c r="GO2354" s="12"/>
      <c r="GP2354" s="12"/>
      <c r="GQ2354" s="12"/>
      <c r="GR2354" s="12"/>
    </row>
    <row r="2355" spans="1:200" x14ac:dyDescent="0.2">
      <c r="A2355" s="79">
        <f t="shared" si="778"/>
        <v>45427</v>
      </c>
      <c r="B2355" s="80" t="str">
        <f t="shared" ca="1" si="789"/>
        <v>n.d</v>
      </c>
      <c r="C2355" s="81">
        <f t="shared" ca="1" si="790"/>
        <v>974.18416585</v>
      </c>
      <c r="D2355" s="82">
        <f ca="1">IF(A2355&lt;$B$1,VLOOKUP(A2355,[1]DI!$A$4:$B$15000,2,FALSE),0)</f>
        <v>0</v>
      </c>
      <c r="E2355" s="81">
        <f t="shared" ca="1" si="791"/>
        <v>0</v>
      </c>
      <c r="F2355" s="83">
        <f t="shared" si="776"/>
        <v>1.1679999999999999</v>
      </c>
      <c r="G2355" s="84">
        <f t="shared" ca="1" si="792"/>
        <v>1</v>
      </c>
      <c r="H2355" s="81">
        <f ca="1">TRUNC(PRODUCT(G$10:G2354),15)</f>
        <v>1.40945772534528</v>
      </c>
      <c r="I2355" s="81">
        <f t="shared" ca="1" si="793"/>
        <v>1.40945772534528</v>
      </c>
      <c r="J2355" s="81">
        <f t="shared" ca="1" si="794"/>
        <v>1</v>
      </c>
      <c r="K2355" s="81">
        <f t="shared" ca="1" si="795"/>
        <v>0</v>
      </c>
      <c r="L2355" s="85">
        <f>IF(VLOOKUP(A2355,$U$12:$AD$125,8)=VLOOKUP(A2354,$U$12:$AD$125,8),0,VLOOKUP(A2355,U$12:$AD$125,8))</f>
        <v>0</v>
      </c>
      <c r="M2355" s="86">
        <f>IF(L2355&gt;0,VLOOKUP(L2355,T$12:$AC$125,7),0)</f>
        <v>0</v>
      </c>
      <c r="N2355" s="81">
        <f t="shared" si="777"/>
        <v>0</v>
      </c>
      <c r="O2355" s="81">
        <f t="shared" ca="1" si="796"/>
        <v>0</v>
      </c>
      <c r="P2355" s="87" t="str">
        <f t="shared" si="797"/>
        <v>J=</v>
      </c>
      <c r="Q2355" s="88">
        <f t="shared" si="798"/>
        <v>45589</v>
      </c>
      <c r="R2355" s="7"/>
      <c r="S2355" s="7"/>
      <c r="T2355" s="7"/>
      <c r="U2355" s="7"/>
      <c r="V2355" s="7"/>
      <c r="W2355" s="7"/>
      <c r="X2355" s="7"/>
      <c r="Y2355" s="7"/>
      <c r="Z2355" s="7"/>
      <c r="AA2355" s="7"/>
      <c r="AB2355" s="7"/>
      <c r="AC2355" s="7"/>
      <c r="AD2355" s="7"/>
      <c r="AE2355" s="7"/>
      <c r="AF2355" s="65"/>
      <c r="AG2355" s="9"/>
      <c r="AH2355" s="9"/>
      <c r="AI2355" s="4"/>
      <c r="AJ2355" s="10"/>
      <c r="AK2355" s="4"/>
      <c r="AL2355" s="65"/>
      <c r="AM2355" s="10"/>
      <c r="AN2355" s="9"/>
      <c r="AO2355" s="7"/>
      <c r="AP2355" s="11"/>
      <c r="AQ2355" s="9"/>
      <c r="AR2355" s="8"/>
      <c r="AS2355" s="65"/>
      <c r="AT2355" s="12"/>
      <c r="AU2355" s="12"/>
      <c r="AV2355" s="22"/>
      <c r="AW2355" s="12"/>
      <c r="AX2355" s="12"/>
      <c r="AY2355" s="12"/>
      <c r="AZ2355" s="12"/>
      <c r="BA2355" s="12"/>
      <c r="BB2355" s="12"/>
      <c r="BC2355" s="12"/>
      <c r="BD2355" s="12"/>
      <c r="BE2355" s="12"/>
      <c r="BF2355" s="12"/>
      <c r="BG2355" s="12"/>
      <c r="BH2355" s="12"/>
      <c r="BI2355" s="12"/>
      <c r="BJ2355" s="12"/>
      <c r="BK2355" s="12"/>
      <c r="BL2355" s="12"/>
      <c r="BM2355" s="12"/>
      <c r="BN2355" s="12"/>
      <c r="BO2355" s="12"/>
      <c r="BP2355" s="12"/>
      <c r="BQ2355" s="12"/>
      <c r="BR2355" s="12"/>
      <c r="BS2355" s="12"/>
      <c r="BT2355" s="12"/>
      <c r="BU2355" s="12"/>
      <c r="BV2355" s="12"/>
      <c r="BW2355" s="12"/>
      <c r="BX2355" s="12"/>
      <c r="BY2355" s="12"/>
      <c r="BZ2355" s="12"/>
      <c r="CA2355" s="12"/>
      <c r="CB2355" s="12"/>
      <c r="CC2355" s="12"/>
      <c r="CD2355" s="12"/>
      <c r="CE2355" s="12"/>
      <c r="CF2355" s="12"/>
      <c r="CG2355" s="12"/>
      <c r="CH2355" s="12"/>
      <c r="CI2355" s="12"/>
      <c r="CJ2355" s="12"/>
      <c r="CK2355" s="12"/>
      <c r="CL2355" s="12"/>
      <c r="CM2355" s="12"/>
      <c r="CN2355" s="12"/>
      <c r="CO2355" s="12"/>
      <c r="CP2355" s="12"/>
      <c r="CQ2355" s="12"/>
      <c r="CR2355" s="12"/>
      <c r="CS2355" s="12"/>
      <c r="CT2355" s="12"/>
      <c r="CU2355" s="12"/>
      <c r="CV2355" s="12"/>
      <c r="CW2355" s="12"/>
      <c r="CX2355" s="12"/>
      <c r="CY2355" s="12"/>
      <c r="CZ2355" s="12"/>
      <c r="DA2355" s="12"/>
      <c r="DB2355" s="12"/>
      <c r="DC2355" s="12"/>
      <c r="DD2355" s="12"/>
      <c r="DE2355" s="12"/>
      <c r="DF2355" s="12"/>
      <c r="DG2355" s="12"/>
      <c r="DH2355" s="12"/>
      <c r="DI2355" s="12"/>
      <c r="DJ2355" s="12"/>
      <c r="DK2355" s="12"/>
      <c r="DL2355" s="12"/>
      <c r="DM2355" s="12"/>
      <c r="DN2355" s="12"/>
      <c r="DO2355" s="12"/>
      <c r="DP2355" s="12"/>
      <c r="DQ2355" s="12"/>
      <c r="DR2355" s="12"/>
      <c r="DS2355" s="12"/>
      <c r="DT2355" s="12"/>
      <c r="DU2355" s="12"/>
      <c r="DV2355" s="12"/>
      <c r="DW2355" s="12"/>
      <c r="DX2355" s="12"/>
      <c r="DY2355" s="12"/>
      <c r="DZ2355" s="12"/>
      <c r="EA2355" s="12"/>
      <c r="EB2355" s="12"/>
      <c r="EC2355" s="12"/>
      <c r="ED2355" s="12"/>
      <c r="EE2355" s="12"/>
      <c r="EF2355" s="12"/>
      <c r="EG2355" s="12"/>
      <c r="EH2355" s="12"/>
      <c r="EI2355" s="12"/>
      <c r="EJ2355" s="12"/>
      <c r="EK2355" s="12"/>
      <c r="EL2355" s="12"/>
      <c r="EM2355" s="12"/>
      <c r="EN2355" s="12"/>
      <c r="EO2355" s="12"/>
      <c r="EP2355" s="12"/>
      <c r="EQ2355" s="12"/>
      <c r="ER2355" s="12"/>
      <c r="ES2355" s="12"/>
      <c r="ET2355" s="12"/>
      <c r="EU2355" s="12"/>
      <c r="EV2355" s="12"/>
      <c r="EW2355" s="12"/>
      <c r="EX2355" s="12"/>
      <c r="EY2355" s="12"/>
      <c r="EZ2355" s="12"/>
      <c r="FA2355" s="12"/>
      <c r="FB2355" s="12"/>
      <c r="FC2355" s="12"/>
      <c r="FD2355" s="12"/>
      <c r="FE2355" s="12"/>
      <c r="FF2355" s="12"/>
      <c r="FG2355" s="12"/>
      <c r="FH2355" s="12"/>
      <c r="FI2355" s="12"/>
      <c r="FJ2355" s="12"/>
      <c r="FK2355" s="12"/>
      <c r="FL2355" s="12"/>
      <c r="FM2355" s="12"/>
      <c r="FN2355" s="12"/>
      <c r="FO2355" s="12"/>
      <c r="FP2355" s="12"/>
      <c r="FQ2355" s="12"/>
      <c r="FR2355" s="12"/>
      <c r="FS2355" s="12"/>
      <c r="FT2355" s="12"/>
      <c r="FU2355" s="12"/>
      <c r="FV2355" s="12"/>
      <c r="FW2355" s="12"/>
      <c r="FX2355" s="12"/>
      <c r="FY2355" s="12"/>
      <c r="FZ2355" s="12"/>
      <c r="GA2355" s="12"/>
      <c r="GB2355" s="12"/>
      <c r="GC2355" s="12"/>
      <c r="GD2355" s="12"/>
      <c r="GE2355" s="12"/>
      <c r="GF2355" s="12"/>
      <c r="GG2355" s="12"/>
      <c r="GH2355" s="12"/>
      <c r="GI2355" s="12"/>
      <c r="GJ2355" s="12"/>
      <c r="GK2355" s="12"/>
      <c r="GL2355" s="12"/>
      <c r="GM2355" s="12"/>
      <c r="GN2355" s="12"/>
      <c r="GO2355" s="12"/>
      <c r="GP2355" s="12"/>
      <c r="GQ2355" s="12"/>
      <c r="GR2355" s="12"/>
    </row>
    <row r="2356" spans="1:200" x14ac:dyDescent="0.2">
      <c r="A2356" s="79">
        <f t="shared" si="778"/>
        <v>45428</v>
      </c>
      <c r="B2356" s="80" t="str">
        <f t="shared" ca="1" si="789"/>
        <v>n.d</v>
      </c>
      <c r="C2356" s="81">
        <f t="shared" ca="1" si="790"/>
        <v>974.18416585</v>
      </c>
      <c r="D2356" s="82">
        <f ca="1">IF(A2356&lt;$B$1,VLOOKUP(A2356,[1]DI!$A$4:$B$15000,2,FALSE),0)</f>
        <v>0</v>
      </c>
      <c r="E2356" s="81">
        <f t="shared" ca="1" si="791"/>
        <v>0</v>
      </c>
      <c r="F2356" s="83">
        <f t="shared" si="776"/>
        <v>1.1679999999999999</v>
      </c>
      <c r="G2356" s="84">
        <f t="shared" ca="1" si="792"/>
        <v>1</v>
      </c>
      <c r="H2356" s="81">
        <f ca="1">TRUNC(PRODUCT(G$10:G2355),15)</f>
        <v>1.40945772534528</v>
      </c>
      <c r="I2356" s="81">
        <f t="shared" ca="1" si="793"/>
        <v>1.40945772534528</v>
      </c>
      <c r="J2356" s="81">
        <f t="shared" ca="1" si="794"/>
        <v>1</v>
      </c>
      <c r="K2356" s="81">
        <f t="shared" ca="1" si="795"/>
        <v>0</v>
      </c>
      <c r="L2356" s="85">
        <f>IF(VLOOKUP(A2356,$U$12:$AD$125,8)=VLOOKUP(A2355,$U$12:$AD$125,8),0,VLOOKUP(A2356,U$12:$AD$125,8))</f>
        <v>0</v>
      </c>
      <c r="M2356" s="86">
        <f>IF(L2356&gt;0,VLOOKUP(L2356,T$12:$AC$125,7),0)</f>
        <v>0</v>
      </c>
      <c r="N2356" s="81">
        <f t="shared" si="777"/>
        <v>0</v>
      </c>
      <c r="O2356" s="81">
        <f t="shared" ca="1" si="796"/>
        <v>0</v>
      </c>
      <c r="P2356" s="87" t="str">
        <f t="shared" si="797"/>
        <v>J=</v>
      </c>
      <c r="Q2356" s="88">
        <f t="shared" si="798"/>
        <v>45589</v>
      </c>
      <c r="R2356" s="7"/>
      <c r="S2356" s="7"/>
      <c r="T2356" s="7"/>
      <c r="U2356" s="7"/>
      <c r="V2356" s="7"/>
      <c r="W2356" s="7"/>
      <c r="X2356" s="7"/>
      <c r="Y2356" s="7"/>
      <c r="Z2356" s="7"/>
      <c r="AA2356" s="7"/>
      <c r="AB2356" s="7"/>
      <c r="AC2356" s="7"/>
      <c r="AD2356" s="7"/>
      <c r="AE2356" s="7"/>
      <c r="AF2356" s="65"/>
      <c r="AG2356" s="9"/>
      <c r="AH2356" s="9"/>
      <c r="AI2356" s="4"/>
      <c r="AJ2356" s="10"/>
      <c r="AK2356" s="4"/>
      <c r="AL2356" s="65"/>
      <c r="AM2356" s="10"/>
      <c r="AN2356" s="9"/>
      <c r="AO2356" s="7"/>
      <c r="AP2356" s="11"/>
      <c r="AQ2356" s="9"/>
      <c r="AR2356" s="8"/>
      <c r="AS2356" s="65"/>
      <c r="AT2356" s="12"/>
      <c r="AU2356" s="12"/>
      <c r="AV2356" s="22"/>
      <c r="AW2356" s="12"/>
      <c r="AX2356" s="12"/>
      <c r="AY2356" s="12"/>
      <c r="AZ2356" s="12"/>
      <c r="BA2356" s="12"/>
      <c r="BB2356" s="12"/>
      <c r="BC2356" s="12"/>
      <c r="BD2356" s="12"/>
      <c r="BE2356" s="12"/>
      <c r="BF2356" s="12"/>
      <c r="BG2356" s="12"/>
      <c r="BH2356" s="12"/>
      <c r="BI2356" s="12"/>
      <c r="BJ2356" s="12"/>
      <c r="BK2356" s="12"/>
      <c r="BL2356" s="12"/>
      <c r="BM2356" s="12"/>
      <c r="BN2356" s="12"/>
      <c r="BO2356" s="12"/>
      <c r="BP2356" s="12"/>
      <c r="BQ2356" s="12"/>
      <c r="BR2356" s="12"/>
      <c r="BS2356" s="12"/>
      <c r="BT2356" s="12"/>
      <c r="BU2356" s="12"/>
      <c r="BV2356" s="12"/>
      <c r="BW2356" s="12"/>
      <c r="BX2356" s="12"/>
      <c r="BY2356" s="12"/>
      <c r="BZ2356" s="12"/>
      <c r="CA2356" s="12"/>
      <c r="CB2356" s="12"/>
      <c r="CC2356" s="12"/>
      <c r="CD2356" s="12"/>
      <c r="CE2356" s="12"/>
      <c r="CF2356" s="12"/>
      <c r="CG2356" s="12"/>
      <c r="CH2356" s="12"/>
      <c r="CI2356" s="12"/>
      <c r="CJ2356" s="12"/>
      <c r="CK2356" s="12"/>
      <c r="CL2356" s="12"/>
      <c r="CM2356" s="12"/>
      <c r="CN2356" s="12"/>
      <c r="CO2356" s="12"/>
      <c r="CP2356" s="12"/>
      <c r="CQ2356" s="12"/>
      <c r="CR2356" s="12"/>
      <c r="CS2356" s="12"/>
      <c r="CT2356" s="12"/>
      <c r="CU2356" s="12"/>
      <c r="CV2356" s="12"/>
      <c r="CW2356" s="12"/>
      <c r="CX2356" s="12"/>
      <c r="CY2356" s="12"/>
      <c r="CZ2356" s="12"/>
      <c r="DA2356" s="12"/>
      <c r="DB2356" s="12"/>
      <c r="DC2356" s="12"/>
      <c r="DD2356" s="12"/>
      <c r="DE2356" s="12"/>
      <c r="DF2356" s="12"/>
      <c r="DG2356" s="12"/>
      <c r="DH2356" s="12"/>
      <c r="DI2356" s="12"/>
      <c r="DJ2356" s="12"/>
      <c r="DK2356" s="12"/>
      <c r="DL2356" s="12"/>
      <c r="DM2356" s="12"/>
      <c r="DN2356" s="12"/>
      <c r="DO2356" s="12"/>
      <c r="DP2356" s="12"/>
      <c r="DQ2356" s="12"/>
      <c r="DR2356" s="12"/>
      <c r="DS2356" s="12"/>
      <c r="DT2356" s="12"/>
      <c r="DU2356" s="12"/>
      <c r="DV2356" s="12"/>
      <c r="DW2356" s="12"/>
      <c r="DX2356" s="12"/>
      <c r="DY2356" s="12"/>
      <c r="DZ2356" s="12"/>
      <c r="EA2356" s="12"/>
      <c r="EB2356" s="12"/>
      <c r="EC2356" s="12"/>
      <c r="ED2356" s="12"/>
      <c r="EE2356" s="12"/>
      <c r="EF2356" s="12"/>
      <c r="EG2356" s="12"/>
      <c r="EH2356" s="12"/>
      <c r="EI2356" s="12"/>
      <c r="EJ2356" s="12"/>
      <c r="EK2356" s="12"/>
      <c r="EL2356" s="12"/>
      <c r="EM2356" s="12"/>
      <c r="EN2356" s="12"/>
      <c r="EO2356" s="12"/>
      <c r="EP2356" s="12"/>
      <c r="EQ2356" s="12"/>
      <c r="ER2356" s="12"/>
      <c r="ES2356" s="12"/>
      <c r="ET2356" s="12"/>
      <c r="EU2356" s="12"/>
      <c r="EV2356" s="12"/>
      <c r="EW2356" s="12"/>
      <c r="EX2356" s="12"/>
      <c r="EY2356" s="12"/>
      <c r="EZ2356" s="12"/>
      <c r="FA2356" s="12"/>
      <c r="FB2356" s="12"/>
      <c r="FC2356" s="12"/>
      <c r="FD2356" s="12"/>
      <c r="FE2356" s="12"/>
      <c r="FF2356" s="12"/>
      <c r="FG2356" s="12"/>
      <c r="FH2356" s="12"/>
      <c r="FI2356" s="12"/>
      <c r="FJ2356" s="12"/>
      <c r="FK2356" s="12"/>
      <c r="FL2356" s="12"/>
      <c r="FM2356" s="12"/>
      <c r="FN2356" s="12"/>
      <c r="FO2356" s="12"/>
      <c r="FP2356" s="12"/>
      <c r="FQ2356" s="12"/>
      <c r="FR2356" s="12"/>
      <c r="FS2356" s="12"/>
      <c r="FT2356" s="12"/>
      <c r="FU2356" s="12"/>
      <c r="FV2356" s="12"/>
      <c r="FW2356" s="12"/>
      <c r="FX2356" s="12"/>
      <c r="FY2356" s="12"/>
      <c r="FZ2356" s="12"/>
      <c r="GA2356" s="12"/>
      <c r="GB2356" s="12"/>
      <c r="GC2356" s="12"/>
      <c r="GD2356" s="12"/>
      <c r="GE2356" s="12"/>
      <c r="GF2356" s="12"/>
      <c r="GG2356" s="12"/>
      <c r="GH2356" s="12"/>
      <c r="GI2356" s="12"/>
      <c r="GJ2356" s="12"/>
      <c r="GK2356" s="12"/>
      <c r="GL2356" s="12"/>
      <c r="GM2356" s="12"/>
      <c r="GN2356" s="12"/>
      <c r="GO2356" s="12"/>
      <c r="GP2356" s="12"/>
      <c r="GQ2356" s="12"/>
      <c r="GR2356" s="12"/>
    </row>
    <row r="2357" spans="1:200" x14ac:dyDescent="0.2">
      <c r="A2357" s="79">
        <f t="shared" si="778"/>
        <v>45429</v>
      </c>
      <c r="B2357" s="80" t="str">
        <f t="shared" ca="1" si="789"/>
        <v>n.d</v>
      </c>
      <c r="C2357" s="81">
        <f t="shared" ca="1" si="790"/>
        <v>974.18416585</v>
      </c>
      <c r="D2357" s="82">
        <f ca="1">IF(A2357&lt;$B$1,VLOOKUP(A2357,[1]DI!$A$4:$B$15000,2,FALSE),0)</f>
        <v>0</v>
      </c>
      <c r="E2357" s="81">
        <f t="shared" ca="1" si="791"/>
        <v>0</v>
      </c>
      <c r="F2357" s="83">
        <f t="shared" si="776"/>
        <v>1.1679999999999999</v>
      </c>
      <c r="G2357" s="84">
        <f t="shared" ca="1" si="792"/>
        <v>1</v>
      </c>
      <c r="H2357" s="81">
        <f ca="1">TRUNC(PRODUCT(G$10:G2356),15)</f>
        <v>1.40945772534528</v>
      </c>
      <c r="I2357" s="81">
        <f t="shared" ca="1" si="793"/>
        <v>1.40945772534528</v>
      </c>
      <c r="J2357" s="81">
        <f t="shared" ca="1" si="794"/>
        <v>1</v>
      </c>
      <c r="K2357" s="81">
        <f t="shared" ca="1" si="795"/>
        <v>0</v>
      </c>
      <c r="L2357" s="85">
        <f>IF(VLOOKUP(A2357,$U$12:$AD$125,8)=VLOOKUP(A2356,$U$12:$AD$125,8),0,VLOOKUP(A2357,U$12:$AD$125,8))</f>
        <v>0</v>
      </c>
      <c r="M2357" s="86">
        <f>IF(L2357&gt;0,VLOOKUP(L2357,T$12:$AC$125,7),0)</f>
        <v>0</v>
      </c>
      <c r="N2357" s="81">
        <f t="shared" si="777"/>
        <v>0</v>
      </c>
      <c r="O2357" s="81">
        <f t="shared" ca="1" si="796"/>
        <v>0</v>
      </c>
      <c r="P2357" s="87" t="str">
        <f t="shared" si="797"/>
        <v>J=</v>
      </c>
      <c r="Q2357" s="88">
        <f t="shared" si="798"/>
        <v>45589</v>
      </c>
      <c r="R2357" s="7"/>
      <c r="S2357" s="7"/>
      <c r="T2357" s="7"/>
      <c r="U2357" s="7"/>
      <c r="V2357" s="7"/>
      <c r="W2357" s="7"/>
      <c r="X2357" s="7"/>
      <c r="Y2357" s="7"/>
      <c r="Z2357" s="7"/>
      <c r="AA2357" s="7"/>
      <c r="AB2357" s="7"/>
      <c r="AC2357" s="7"/>
      <c r="AD2357" s="7"/>
      <c r="AE2357" s="7"/>
      <c r="AF2357" s="65"/>
      <c r="AG2357" s="9"/>
      <c r="AH2357" s="9"/>
      <c r="AI2357" s="4"/>
      <c r="AJ2357" s="10"/>
      <c r="AK2357" s="4"/>
      <c r="AL2357" s="65"/>
      <c r="AM2357" s="10"/>
      <c r="AN2357" s="9"/>
      <c r="AO2357" s="7"/>
      <c r="AP2357" s="11"/>
      <c r="AQ2357" s="9"/>
      <c r="AR2357" s="8"/>
      <c r="AS2357" s="65"/>
      <c r="AT2357" s="12"/>
      <c r="AU2357" s="12"/>
      <c r="AV2357" s="22"/>
      <c r="AW2357" s="12"/>
      <c r="AX2357" s="12"/>
      <c r="AY2357" s="12"/>
      <c r="AZ2357" s="12"/>
      <c r="BA2357" s="12"/>
      <c r="BB2357" s="12"/>
      <c r="BC2357" s="12"/>
      <c r="BD2357" s="12"/>
      <c r="BE2357" s="12"/>
      <c r="BF2357" s="12"/>
      <c r="BG2357" s="12"/>
      <c r="BH2357" s="12"/>
      <c r="BI2357" s="12"/>
      <c r="BJ2357" s="12"/>
      <c r="BK2357" s="12"/>
      <c r="BL2357" s="12"/>
      <c r="BM2357" s="12"/>
      <c r="BN2357" s="12"/>
      <c r="BO2357" s="12"/>
      <c r="BP2357" s="12"/>
      <c r="BQ2357" s="12"/>
      <c r="BR2357" s="12"/>
      <c r="BS2357" s="12"/>
      <c r="BT2357" s="12"/>
      <c r="BU2357" s="12"/>
      <c r="BV2357" s="12"/>
      <c r="BW2357" s="12"/>
      <c r="BX2357" s="12"/>
      <c r="BY2357" s="12"/>
      <c r="BZ2357" s="12"/>
      <c r="CA2357" s="12"/>
      <c r="CB2357" s="12"/>
      <c r="CC2357" s="12"/>
      <c r="CD2357" s="12"/>
      <c r="CE2357" s="12"/>
      <c r="CF2357" s="12"/>
      <c r="CG2357" s="12"/>
      <c r="CH2357" s="12"/>
      <c r="CI2357" s="12"/>
      <c r="CJ2357" s="12"/>
      <c r="CK2357" s="12"/>
      <c r="CL2357" s="12"/>
      <c r="CM2357" s="12"/>
      <c r="CN2357" s="12"/>
      <c r="CO2357" s="12"/>
      <c r="CP2357" s="12"/>
      <c r="CQ2357" s="12"/>
      <c r="CR2357" s="12"/>
      <c r="CS2357" s="12"/>
      <c r="CT2357" s="12"/>
      <c r="CU2357" s="12"/>
      <c r="CV2357" s="12"/>
      <c r="CW2357" s="12"/>
      <c r="CX2357" s="12"/>
      <c r="CY2357" s="12"/>
      <c r="CZ2357" s="12"/>
      <c r="DA2357" s="12"/>
      <c r="DB2357" s="12"/>
      <c r="DC2357" s="12"/>
      <c r="DD2357" s="12"/>
      <c r="DE2357" s="12"/>
      <c r="DF2357" s="12"/>
      <c r="DG2357" s="12"/>
      <c r="DH2357" s="12"/>
      <c r="DI2357" s="12"/>
      <c r="DJ2357" s="12"/>
      <c r="DK2357" s="12"/>
      <c r="DL2357" s="12"/>
      <c r="DM2357" s="12"/>
      <c r="DN2357" s="12"/>
      <c r="DO2357" s="12"/>
      <c r="DP2357" s="12"/>
      <c r="DQ2357" s="12"/>
      <c r="DR2357" s="12"/>
      <c r="DS2357" s="12"/>
      <c r="DT2357" s="12"/>
      <c r="DU2357" s="12"/>
      <c r="DV2357" s="12"/>
      <c r="DW2357" s="12"/>
      <c r="DX2357" s="12"/>
      <c r="DY2357" s="12"/>
      <c r="DZ2357" s="12"/>
      <c r="EA2357" s="12"/>
      <c r="EB2357" s="12"/>
      <c r="EC2357" s="12"/>
      <c r="ED2357" s="12"/>
      <c r="EE2357" s="12"/>
      <c r="EF2357" s="12"/>
      <c r="EG2357" s="12"/>
      <c r="EH2357" s="12"/>
      <c r="EI2357" s="12"/>
      <c r="EJ2357" s="12"/>
      <c r="EK2357" s="12"/>
      <c r="EL2357" s="12"/>
      <c r="EM2357" s="12"/>
      <c r="EN2357" s="12"/>
      <c r="EO2357" s="12"/>
      <c r="EP2357" s="12"/>
      <c r="EQ2357" s="12"/>
      <c r="ER2357" s="12"/>
      <c r="ES2357" s="12"/>
      <c r="ET2357" s="12"/>
      <c r="EU2357" s="12"/>
      <c r="EV2357" s="12"/>
      <c r="EW2357" s="12"/>
      <c r="EX2357" s="12"/>
      <c r="EY2357" s="12"/>
      <c r="EZ2357" s="12"/>
      <c r="FA2357" s="12"/>
      <c r="FB2357" s="12"/>
      <c r="FC2357" s="12"/>
      <c r="FD2357" s="12"/>
      <c r="FE2357" s="12"/>
      <c r="FF2357" s="12"/>
      <c r="FG2357" s="12"/>
      <c r="FH2357" s="12"/>
      <c r="FI2357" s="12"/>
      <c r="FJ2357" s="12"/>
      <c r="FK2357" s="12"/>
      <c r="FL2357" s="12"/>
      <c r="FM2357" s="12"/>
      <c r="FN2357" s="12"/>
      <c r="FO2357" s="12"/>
      <c r="FP2357" s="12"/>
      <c r="FQ2357" s="12"/>
      <c r="FR2357" s="12"/>
      <c r="FS2357" s="12"/>
      <c r="FT2357" s="12"/>
      <c r="FU2357" s="12"/>
      <c r="FV2357" s="12"/>
      <c r="FW2357" s="12"/>
      <c r="FX2357" s="12"/>
      <c r="FY2357" s="12"/>
      <c r="FZ2357" s="12"/>
      <c r="GA2357" s="12"/>
      <c r="GB2357" s="12"/>
      <c r="GC2357" s="12"/>
      <c r="GD2357" s="12"/>
      <c r="GE2357" s="12"/>
      <c r="GF2357" s="12"/>
      <c r="GG2357" s="12"/>
      <c r="GH2357" s="12"/>
      <c r="GI2357" s="12"/>
      <c r="GJ2357" s="12"/>
      <c r="GK2357" s="12"/>
      <c r="GL2357" s="12"/>
      <c r="GM2357" s="12"/>
      <c r="GN2357" s="12"/>
      <c r="GO2357" s="12"/>
      <c r="GP2357" s="12"/>
      <c r="GQ2357" s="12"/>
      <c r="GR2357" s="12"/>
    </row>
    <row r="2358" spans="1:200" x14ac:dyDescent="0.2">
      <c r="A2358" s="79">
        <f t="shared" si="778"/>
        <v>45430</v>
      </c>
      <c r="B2358" s="80" t="str">
        <f t="shared" ca="1" si="789"/>
        <v>n.d</v>
      </c>
      <c r="C2358" s="81">
        <f t="shared" ca="1" si="790"/>
        <v>974.18416585</v>
      </c>
      <c r="D2358" s="82">
        <f ca="1">IF(A2358&lt;$B$1,VLOOKUP(A2358,[1]DI!$A$4:$B$15000,2,FALSE),0)</f>
        <v>0</v>
      </c>
      <c r="E2358" s="81">
        <f t="shared" ca="1" si="791"/>
        <v>0</v>
      </c>
      <c r="F2358" s="83">
        <f t="shared" si="776"/>
        <v>1.1679999999999999</v>
      </c>
      <c r="G2358" s="84">
        <f t="shared" ca="1" si="792"/>
        <v>1</v>
      </c>
      <c r="H2358" s="81">
        <f ca="1">TRUNC(PRODUCT(G$10:G2357),15)</f>
        <v>1.40945772534528</v>
      </c>
      <c r="I2358" s="81">
        <f t="shared" ca="1" si="793"/>
        <v>1.40945772534528</v>
      </c>
      <c r="J2358" s="81">
        <f t="shared" ca="1" si="794"/>
        <v>1</v>
      </c>
      <c r="K2358" s="81">
        <f t="shared" ca="1" si="795"/>
        <v>0</v>
      </c>
      <c r="L2358" s="85">
        <f>IF(VLOOKUP(A2358,$U$12:$AD$125,8)=VLOOKUP(A2357,$U$12:$AD$125,8),0,VLOOKUP(A2358,U$12:$AD$125,8))</f>
        <v>0</v>
      </c>
      <c r="M2358" s="86">
        <f>IF(L2358&gt;0,VLOOKUP(L2358,T$12:$AC$125,7),0)</f>
        <v>0</v>
      </c>
      <c r="N2358" s="81">
        <f t="shared" si="777"/>
        <v>0</v>
      </c>
      <c r="O2358" s="81">
        <f t="shared" ca="1" si="796"/>
        <v>0</v>
      </c>
      <c r="P2358" s="87" t="str">
        <f t="shared" si="797"/>
        <v>J=</v>
      </c>
      <c r="Q2358" s="88">
        <f t="shared" si="798"/>
        <v>45589</v>
      </c>
      <c r="R2358" s="7"/>
      <c r="S2358" s="7"/>
      <c r="T2358" s="7"/>
      <c r="U2358" s="7"/>
      <c r="V2358" s="7"/>
      <c r="W2358" s="7"/>
      <c r="X2358" s="7"/>
      <c r="Y2358" s="7"/>
      <c r="Z2358" s="7"/>
      <c r="AA2358" s="7"/>
      <c r="AB2358" s="7"/>
      <c r="AC2358" s="7"/>
      <c r="AD2358" s="7"/>
      <c r="AE2358" s="7"/>
      <c r="AF2358" s="65"/>
      <c r="AG2358" s="9"/>
      <c r="AH2358" s="9"/>
      <c r="AI2358" s="4"/>
      <c r="AJ2358" s="10"/>
      <c r="AK2358" s="4"/>
      <c r="AL2358" s="65"/>
      <c r="AM2358" s="10"/>
      <c r="AN2358" s="9"/>
      <c r="AO2358" s="7"/>
      <c r="AP2358" s="11"/>
      <c r="AQ2358" s="9"/>
      <c r="AR2358" s="8"/>
      <c r="AS2358" s="65"/>
      <c r="AT2358" s="12"/>
      <c r="AU2358" s="12"/>
      <c r="AV2358" s="22"/>
      <c r="AW2358" s="12"/>
      <c r="AX2358" s="12"/>
      <c r="AY2358" s="12"/>
      <c r="AZ2358" s="12"/>
      <c r="BA2358" s="12"/>
      <c r="BB2358" s="12"/>
      <c r="BC2358" s="12"/>
      <c r="BD2358" s="12"/>
      <c r="BE2358" s="12"/>
      <c r="BF2358" s="12"/>
      <c r="BG2358" s="12"/>
      <c r="BH2358" s="12"/>
      <c r="BI2358" s="12"/>
      <c r="BJ2358" s="12"/>
      <c r="BK2358" s="12"/>
      <c r="BL2358" s="12"/>
      <c r="BM2358" s="12"/>
      <c r="BN2358" s="12"/>
      <c r="BO2358" s="12"/>
      <c r="BP2358" s="12"/>
      <c r="BQ2358" s="12"/>
      <c r="BR2358" s="12"/>
      <c r="BS2358" s="12"/>
      <c r="BT2358" s="12"/>
      <c r="BU2358" s="12"/>
      <c r="BV2358" s="12"/>
      <c r="BW2358" s="12"/>
      <c r="BX2358" s="12"/>
      <c r="BY2358" s="12"/>
      <c r="BZ2358" s="12"/>
      <c r="CA2358" s="12"/>
      <c r="CB2358" s="12"/>
      <c r="CC2358" s="12"/>
      <c r="CD2358" s="12"/>
      <c r="CE2358" s="12"/>
      <c r="CF2358" s="12"/>
      <c r="CG2358" s="12"/>
      <c r="CH2358" s="12"/>
      <c r="CI2358" s="12"/>
      <c r="CJ2358" s="12"/>
      <c r="CK2358" s="12"/>
      <c r="CL2358" s="12"/>
      <c r="CM2358" s="12"/>
      <c r="CN2358" s="12"/>
      <c r="CO2358" s="12"/>
      <c r="CP2358" s="12"/>
      <c r="CQ2358" s="12"/>
      <c r="CR2358" s="12"/>
      <c r="CS2358" s="12"/>
      <c r="CT2358" s="12"/>
      <c r="CU2358" s="12"/>
      <c r="CV2358" s="12"/>
      <c r="CW2358" s="12"/>
      <c r="CX2358" s="12"/>
      <c r="CY2358" s="12"/>
      <c r="CZ2358" s="12"/>
      <c r="DA2358" s="12"/>
      <c r="DB2358" s="12"/>
      <c r="DC2358" s="12"/>
      <c r="DD2358" s="12"/>
      <c r="DE2358" s="12"/>
      <c r="DF2358" s="12"/>
      <c r="DG2358" s="12"/>
      <c r="DH2358" s="12"/>
      <c r="DI2358" s="12"/>
      <c r="DJ2358" s="12"/>
      <c r="DK2358" s="12"/>
      <c r="DL2358" s="12"/>
      <c r="DM2358" s="12"/>
      <c r="DN2358" s="12"/>
      <c r="DO2358" s="12"/>
      <c r="DP2358" s="12"/>
      <c r="DQ2358" s="12"/>
      <c r="DR2358" s="12"/>
      <c r="DS2358" s="12"/>
      <c r="DT2358" s="12"/>
      <c r="DU2358" s="12"/>
      <c r="DV2358" s="12"/>
      <c r="DW2358" s="12"/>
      <c r="DX2358" s="12"/>
      <c r="DY2358" s="12"/>
      <c r="DZ2358" s="12"/>
      <c r="EA2358" s="12"/>
      <c r="EB2358" s="12"/>
      <c r="EC2358" s="12"/>
      <c r="ED2358" s="12"/>
      <c r="EE2358" s="12"/>
      <c r="EF2358" s="12"/>
      <c r="EG2358" s="12"/>
      <c r="EH2358" s="12"/>
      <c r="EI2358" s="12"/>
      <c r="EJ2358" s="12"/>
      <c r="EK2358" s="12"/>
      <c r="EL2358" s="12"/>
      <c r="EM2358" s="12"/>
      <c r="EN2358" s="12"/>
      <c r="EO2358" s="12"/>
      <c r="EP2358" s="12"/>
      <c r="EQ2358" s="12"/>
      <c r="ER2358" s="12"/>
      <c r="ES2358" s="12"/>
      <c r="ET2358" s="12"/>
      <c r="EU2358" s="12"/>
      <c r="EV2358" s="12"/>
      <c r="EW2358" s="12"/>
      <c r="EX2358" s="12"/>
      <c r="EY2358" s="12"/>
      <c r="EZ2358" s="12"/>
      <c r="FA2358" s="12"/>
      <c r="FB2358" s="12"/>
      <c r="FC2358" s="12"/>
      <c r="FD2358" s="12"/>
      <c r="FE2358" s="12"/>
      <c r="FF2358" s="12"/>
      <c r="FG2358" s="12"/>
      <c r="FH2358" s="12"/>
      <c r="FI2358" s="12"/>
      <c r="FJ2358" s="12"/>
      <c r="FK2358" s="12"/>
      <c r="FL2358" s="12"/>
      <c r="FM2358" s="12"/>
      <c r="FN2358" s="12"/>
      <c r="FO2358" s="12"/>
      <c r="FP2358" s="12"/>
      <c r="FQ2358" s="12"/>
      <c r="FR2358" s="12"/>
      <c r="FS2358" s="12"/>
      <c r="FT2358" s="12"/>
      <c r="FU2358" s="12"/>
      <c r="FV2358" s="12"/>
      <c r="FW2358" s="12"/>
      <c r="FX2358" s="12"/>
      <c r="FY2358" s="12"/>
      <c r="FZ2358" s="12"/>
      <c r="GA2358" s="12"/>
      <c r="GB2358" s="12"/>
      <c r="GC2358" s="12"/>
      <c r="GD2358" s="12"/>
      <c r="GE2358" s="12"/>
      <c r="GF2358" s="12"/>
      <c r="GG2358" s="12"/>
      <c r="GH2358" s="12"/>
      <c r="GI2358" s="12"/>
      <c r="GJ2358" s="12"/>
      <c r="GK2358" s="12"/>
      <c r="GL2358" s="12"/>
      <c r="GM2358" s="12"/>
      <c r="GN2358" s="12"/>
      <c r="GO2358" s="12"/>
      <c r="GP2358" s="12"/>
      <c r="GQ2358" s="12"/>
      <c r="GR2358" s="12"/>
    </row>
    <row r="2359" spans="1:200" x14ac:dyDescent="0.2">
      <c r="A2359" s="79">
        <f t="shared" si="778"/>
        <v>45431</v>
      </c>
      <c r="B2359" s="80" t="str">
        <f t="shared" ca="1" si="789"/>
        <v>n.d</v>
      </c>
      <c r="C2359" s="81">
        <f t="shared" ca="1" si="790"/>
        <v>974.18416585</v>
      </c>
      <c r="D2359" s="82">
        <f ca="1">IF(A2359&lt;$B$1,VLOOKUP(A2359,[1]DI!$A$4:$B$15000,2,FALSE),0)</f>
        <v>0</v>
      </c>
      <c r="E2359" s="81">
        <f t="shared" ca="1" si="791"/>
        <v>0</v>
      </c>
      <c r="F2359" s="83">
        <f t="shared" si="776"/>
        <v>1.1679999999999999</v>
      </c>
      <c r="G2359" s="84">
        <f t="shared" ca="1" si="792"/>
        <v>1</v>
      </c>
      <c r="H2359" s="81">
        <f ca="1">TRUNC(PRODUCT(G$10:G2358),15)</f>
        <v>1.40945772534528</v>
      </c>
      <c r="I2359" s="81">
        <f t="shared" ca="1" si="793"/>
        <v>1.40945772534528</v>
      </c>
      <c r="J2359" s="81">
        <f t="shared" ca="1" si="794"/>
        <v>1</v>
      </c>
      <c r="K2359" s="81">
        <f t="shared" ca="1" si="795"/>
        <v>0</v>
      </c>
      <c r="L2359" s="85">
        <f>IF(VLOOKUP(A2359,$U$12:$AD$125,8)=VLOOKUP(A2358,$U$12:$AD$125,8),0,VLOOKUP(A2359,U$12:$AD$125,8))</f>
        <v>0</v>
      </c>
      <c r="M2359" s="86">
        <f>IF(L2359&gt;0,VLOOKUP(L2359,T$12:$AC$125,7),0)</f>
        <v>0</v>
      </c>
      <c r="N2359" s="81">
        <f t="shared" si="777"/>
        <v>0</v>
      </c>
      <c r="O2359" s="81">
        <f t="shared" ca="1" si="796"/>
        <v>0</v>
      </c>
      <c r="P2359" s="87" t="str">
        <f t="shared" si="797"/>
        <v>J=</v>
      </c>
      <c r="Q2359" s="88">
        <f t="shared" si="798"/>
        <v>45589</v>
      </c>
      <c r="R2359" s="7"/>
      <c r="S2359" s="7"/>
      <c r="T2359" s="7"/>
      <c r="U2359" s="7"/>
      <c r="V2359" s="7"/>
      <c r="W2359" s="7"/>
      <c r="X2359" s="7"/>
      <c r="Y2359" s="7"/>
      <c r="Z2359" s="7"/>
      <c r="AA2359" s="7"/>
      <c r="AB2359" s="7"/>
      <c r="AC2359" s="7"/>
      <c r="AD2359" s="7"/>
      <c r="AE2359" s="7"/>
      <c r="AF2359" s="65"/>
      <c r="AG2359" s="9"/>
      <c r="AH2359" s="9"/>
      <c r="AI2359" s="4"/>
      <c r="AJ2359" s="10"/>
      <c r="AK2359" s="4"/>
      <c r="AL2359" s="65"/>
      <c r="AM2359" s="10"/>
      <c r="AN2359" s="9"/>
      <c r="AO2359" s="7"/>
      <c r="AP2359" s="11"/>
      <c r="AQ2359" s="9"/>
      <c r="AR2359" s="8"/>
      <c r="AS2359" s="65"/>
      <c r="AT2359" s="12"/>
      <c r="AU2359" s="12"/>
      <c r="AV2359" s="22"/>
      <c r="AW2359" s="12"/>
      <c r="AX2359" s="12"/>
      <c r="AY2359" s="12"/>
      <c r="AZ2359" s="12"/>
      <c r="BA2359" s="12"/>
      <c r="BB2359" s="12"/>
      <c r="BC2359" s="12"/>
      <c r="BD2359" s="12"/>
      <c r="BE2359" s="12"/>
      <c r="BF2359" s="12"/>
      <c r="BG2359" s="12"/>
      <c r="BH2359" s="12"/>
      <c r="BI2359" s="12"/>
      <c r="BJ2359" s="12"/>
      <c r="BK2359" s="12"/>
      <c r="BL2359" s="12"/>
      <c r="BM2359" s="12"/>
      <c r="BN2359" s="12"/>
      <c r="BO2359" s="12"/>
      <c r="BP2359" s="12"/>
      <c r="BQ2359" s="12"/>
      <c r="BR2359" s="12"/>
      <c r="BS2359" s="12"/>
      <c r="BT2359" s="12"/>
      <c r="BU2359" s="12"/>
      <c r="BV2359" s="12"/>
      <c r="BW2359" s="12"/>
      <c r="BX2359" s="12"/>
      <c r="BY2359" s="12"/>
      <c r="BZ2359" s="12"/>
      <c r="CA2359" s="12"/>
      <c r="CB2359" s="12"/>
      <c r="CC2359" s="12"/>
      <c r="CD2359" s="12"/>
      <c r="CE2359" s="12"/>
      <c r="CF2359" s="12"/>
      <c r="CG2359" s="12"/>
      <c r="CH2359" s="12"/>
      <c r="CI2359" s="12"/>
      <c r="CJ2359" s="12"/>
      <c r="CK2359" s="12"/>
      <c r="CL2359" s="12"/>
      <c r="CM2359" s="12"/>
      <c r="CN2359" s="12"/>
      <c r="CO2359" s="12"/>
      <c r="CP2359" s="12"/>
      <c r="CQ2359" s="12"/>
      <c r="CR2359" s="12"/>
      <c r="CS2359" s="12"/>
      <c r="CT2359" s="12"/>
      <c r="CU2359" s="12"/>
      <c r="CV2359" s="12"/>
      <c r="CW2359" s="12"/>
      <c r="CX2359" s="12"/>
      <c r="CY2359" s="12"/>
      <c r="CZ2359" s="12"/>
      <c r="DA2359" s="12"/>
      <c r="DB2359" s="12"/>
      <c r="DC2359" s="12"/>
      <c r="DD2359" s="12"/>
      <c r="DE2359" s="12"/>
      <c r="DF2359" s="12"/>
      <c r="DG2359" s="12"/>
      <c r="DH2359" s="12"/>
      <c r="DI2359" s="12"/>
      <c r="DJ2359" s="12"/>
      <c r="DK2359" s="12"/>
      <c r="DL2359" s="12"/>
      <c r="DM2359" s="12"/>
      <c r="DN2359" s="12"/>
      <c r="DO2359" s="12"/>
      <c r="DP2359" s="12"/>
      <c r="DQ2359" s="12"/>
      <c r="DR2359" s="12"/>
      <c r="DS2359" s="12"/>
      <c r="DT2359" s="12"/>
      <c r="DU2359" s="12"/>
      <c r="DV2359" s="12"/>
      <c r="DW2359" s="12"/>
      <c r="DX2359" s="12"/>
      <c r="DY2359" s="12"/>
      <c r="DZ2359" s="12"/>
      <c r="EA2359" s="12"/>
      <c r="EB2359" s="12"/>
      <c r="EC2359" s="12"/>
      <c r="ED2359" s="12"/>
      <c r="EE2359" s="12"/>
      <c r="EF2359" s="12"/>
      <c r="EG2359" s="12"/>
      <c r="EH2359" s="12"/>
      <c r="EI2359" s="12"/>
      <c r="EJ2359" s="12"/>
      <c r="EK2359" s="12"/>
      <c r="EL2359" s="12"/>
      <c r="EM2359" s="12"/>
      <c r="EN2359" s="12"/>
      <c r="EO2359" s="12"/>
      <c r="EP2359" s="12"/>
      <c r="EQ2359" s="12"/>
      <c r="ER2359" s="12"/>
      <c r="ES2359" s="12"/>
      <c r="ET2359" s="12"/>
      <c r="EU2359" s="12"/>
      <c r="EV2359" s="12"/>
      <c r="EW2359" s="12"/>
      <c r="EX2359" s="12"/>
      <c r="EY2359" s="12"/>
      <c r="EZ2359" s="12"/>
      <c r="FA2359" s="12"/>
      <c r="FB2359" s="12"/>
      <c r="FC2359" s="12"/>
      <c r="FD2359" s="12"/>
      <c r="FE2359" s="12"/>
      <c r="FF2359" s="12"/>
      <c r="FG2359" s="12"/>
      <c r="FH2359" s="12"/>
      <c r="FI2359" s="12"/>
      <c r="FJ2359" s="12"/>
      <c r="FK2359" s="12"/>
      <c r="FL2359" s="12"/>
      <c r="FM2359" s="12"/>
      <c r="FN2359" s="12"/>
      <c r="FO2359" s="12"/>
      <c r="FP2359" s="12"/>
      <c r="FQ2359" s="12"/>
      <c r="FR2359" s="12"/>
      <c r="FS2359" s="12"/>
      <c r="FT2359" s="12"/>
      <c r="FU2359" s="12"/>
      <c r="FV2359" s="12"/>
      <c r="FW2359" s="12"/>
      <c r="FX2359" s="12"/>
      <c r="FY2359" s="12"/>
      <c r="FZ2359" s="12"/>
      <c r="GA2359" s="12"/>
      <c r="GB2359" s="12"/>
      <c r="GC2359" s="12"/>
      <c r="GD2359" s="12"/>
      <c r="GE2359" s="12"/>
      <c r="GF2359" s="12"/>
      <c r="GG2359" s="12"/>
      <c r="GH2359" s="12"/>
      <c r="GI2359" s="12"/>
      <c r="GJ2359" s="12"/>
      <c r="GK2359" s="12"/>
      <c r="GL2359" s="12"/>
      <c r="GM2359" s="12"/>
      <c r="GN2359" s="12"/>
      <c r="GO2359" s="12"/>
      <c r="GP2359" s="12"/>
      <c r="GQ2359" s="12"/>
      <c r="GR2359" s="12"/>
    </row>
    <row r="2360" spans="1:200" x14ac:dyDescent="0.2">
      <c r="A2360" s="79">
        <f t="shared" si="778"/>
        <v>45432</v>
      </c>
      <c r="B2360" s="80" t="str">
        <f t="shared" ca="1" si="789"/>
        <v>n.d</v>
      </c>
      <c r="C2360" s="81">
        <f t="shared" ca="1" si="790"/>
        <v>974.18416585</v>
      </c>
      <c r="D2360" s="82">
        <f ca="1">IF(A2360&lt;$B$1,VLOOKUP(A2360,[1]DI!$A$4:$B$15000,2,FALSE),0)</f>
        <v>0</v>
      </c>
      <c r="E2360" s="81">
        <f t="shared" ca="1" si="791"/>
        <v>0</v>
      </c>
      <c r="F2360" s="83">
        <f t="shared" si="776"/>
        <v>1.1679999999999999</v>
      </c>
      <c r="G2360" s="84">
        <f t="shared" ca="1" si="792"/>
        <v>1</v>
      </c>
      <c r="H2360" s="81">
        <f ca="1">TRUNC(PRODUCT(G$10:G2359),15)</f>
        <v>1.40945772534528</v>
      </c>
      <c r="I2360" s="81">
        <f t="shared" ca="1" si="793"/>
        <v>1.40945772534528</v>
      </c>
      <c r="J2360" s="81">
        <f t="shared" ca="1" si="794"/>
        <v>1</v>
      </c>
      <c r="K2360" s="81">
        <f t="shared" ca="1" si="795"/>
        <v>0</v>
      </c>
      <c r="L2360" s="85">
        <f>IF(VLOOKUP(A2360,$U$12:$AD$125,8)=VLOOKUP(A2359,$U$12:$AD$125,8),0,VLOOKUP(A2360,U$12:$AD$125,8))</f>
        <v>0</v>
      </c>
      <c r="M2360" s="86">
        <f>IF(L2360&gt;0,VLOOKUP(L2360,T$12:$AC$125,7),0)</f>
        <v>0</v>
      </c>
      <c r="N2360" s="81">
        <f t="shared" si="777"/>
        <v>0</v>
      </c>
      <c r="O2360" s="81">
        <f t="shared" ca="1" si="796"/>
        <v>0</v>
      </c>
      <c r="P2360" s="87" t="str">
        <f t="shared" si="797"/>
        <v>J=</v>
      </c>
      <c r="Q2360" s="88">
        <f t="shared" si="798"/>
        <v>45589</v>
      </c>
      <c r="R2360" s="7"/>
      <c r="S2360" s="7"/>
      <c r="T2360" s="7"/>
      <c r="U2360" s="7"/>
      <c r="V2360" s="7"/>
      <c r="W2360" s="7"/>
      <c r="X2360" s="7"/>
      <c r="Y2360" s="7"/>
      <c r="Z2360" s="7"/>
      <c r="AA2360" s="7"/>
      <c r="AB2360" s="7"/>
      <c r="AC2360" s="7"/>
      <c r="AD2360" s="7"/>
      <c r="AE2360" s="7"/>
      <c r="AF2360" s="65"/>
      <c r="AG2360" s="9"/>
      <c r="AH2360" s="9"/>
      <c r="AI2360" s="4"/>
      <c r="AJ2360" s="10"/>
      <c r="AK2360" s="4"/>
      <c r="AL2360" s="65"/>
      <c r="AM2360" s="10"/>
      <c r="AN2360" s="9"/>
      <c r="AO2360" s="7"/>
      <c r="AP2360" s="11"/>
      <c r="AQ2360" s="9"/>
      <c r="AR2360" s="8"/>
      <c r="AS2360" s="65"/>
      <c r="AT2360" s="12"/>
      <c r="AU2360" s="12"/>
      <c r="AV2360" s="22"/>
      <c r="AW2360" s="12"/>
      <c r="AX2360" s="12"/>
      <c r="AY2360" s="12"/>
      <c r="AZ2360" s="12"/>
      <c r="BA2360" s="12"/>
      <c r="BB2360" s="12"/>
      <c r="BC2360" s="12"/>
      <c r="BD2360" s="12"/>
      <c r="BE2360" s="12"/>
      <c r="BF2360" s="12"/>
      <c r="BG2360" s="12"/>
      <c r="BH2360" s="12"/>
      <c r="BI2360" s="12"/>
      <c r="BJ2360" s="12"/>
      <c r="BK2360" s="12"/>
      <c r="BL2360" s="12"/>
      <c r="BM2360" s="12"/>
      <c r="BN2360" s="12"/>
      <c r="BO2360" s="12"/>
      <c r="BP2360" s="12"/>
      <c r="BQ2360" s="12"/>
      <c r="BR2360" s="12"/>
      <c r="BS2360" s="12"/>
      <c r="BT2360" s="12"/>
      <c r="BU2360" s="12"/>
      <c r="BV2360" s="12"/>
      <c r="BW2360" s="12"/>
      <c r="BX2360" s="12"/>
      <c r="BY2360" s="12"/>
      <c r="BZ2360" s="12"/>
      <c r="CA2360" s="12"/>
      <c r="CB2360" s="12"/>
      <c r="CC2360" s="12"/>
      <c r="CD2360" s="12"/>
      <c r="CE2360" s="12"/>
      <c r="CF2360" s="12"/>
      <c r="CG2360" s="12"/>
      <c r="CH2360" s="12"/>
      <c r="CI2360" s="12"/>
      <c r="CJ2360" s="12"/>
      <c r="CK2360" s="12"/>
      <c r="CL2360" s="12"/>
      <c r="CM2360" s="12"/>
      <c r="CN2360" s="12"/>
      <c r="CO2360" s="12"/>
      <c r="CP2360" s="12"/>
      <c r="CQ2360" s="12"/>
      <c r="CR2360" s="12"/>
      <c r="CS2360" s="12"/>
      <c r="CT2360" s="12"/>
      <c r="CU2360" s="12"/>
      <c r="CV2360" s="12"/>
      <c r="CW2360" s="12"/>
      <c r="CX2360" s="12"/>
      <c r="CY2360" s="12"/>
      <c r="CZ2360" s="12"/>
      <c r="DA2360" s="12"/>
      <c r="DB2360" s="12"/>
      <c r="DC2360" s="12"/>
      <c r="DD2360" s="12"/>
      <c r="DE2360" s="12"/>
      <c r="DF2360" s="12"/>
      <c r="DG2360" s="12"/>
      <c r="DH2360" s="12"/>
      <c r="DI2360" s="12"/>
      <c r="DJ2360" s="12"/>
      <c r="DK2360" s="12"/>
      <c r="DL2360" s="12"/>
      <c r="DM2360" s="12"/>
      <c r="DN2360" s="12"/>
      <c r="DO2360" s="12"/>
      <c r="DP2360" s="12"/>
      <c r="DQ2360" s="12"/>
      <c r="DR2360" s="12"/>
      <c r="DS2360" s="12"/>
      <c r="DT2360" s="12"/>
      <c r="DU2360" s="12"/>
      <c r="DV2360" s="12"/>
      <c r="DW2360" s="12"/>
      <c r="DX2360" s="12"/>
      <c r="DY2360" s="12"/>
      <c r="DZ2360" s="12"/>
      <c r="EA2360" s="12"/>
      <c r="EB2360" s="12"/>
      <c r="EC2360" s="12"/>
      <c r="ED2360" s="12"/>
      <c r="EE2360" s="12"/>
      <c r="EF2360" s="12"/>
      <c r="EG2360" s="12"/>
      <c r="EH2360" s="12"/>
      <c r="EI2360" s="12"/>
      <c r="EJ2360" s="12"/>
      <c r="EK2360" s="12"/>
      <c r="EL2360" s="12"/>
      <c r="EM2360" s="12"/>
      <c r="EN2360" s="12"/>
      <c r="EO2360" s="12"/>
      <c r="EP2360" s="12"/>
      <c r="EQ2360" s="12"/>
      <c r="ER2360" s="12"/>
      <c r="ES2360" s="12"/>
      <c r="ET2360" s="12"/>
      <c r="EU2360" s="12"/>
      <c r="EV2360" s="12"/>
      <c r="EW2360" s="12"/>
      <c r="EX2360" s="12"/>
      <c r="EY2360" s="12"/>
      <c r="EZ2360" s="12"/>
      <c r="FA2360" s="12"/>
      <c r="FB2360" s="12"/>
      <c r="FC2360" s="12"/>
      <c r="FD2360" s="12"/>
      <c r="FE2360" s="12"/>
      <c r="FF2360" s="12"/>
      <c r="FG2360" s="12"/>
      <c r="FH2360" s="12"/>
      <c r="FI2360" s="12"/>
      <c r="FJ2360" s="12"/>
      <c r="FK2360" s="12"/>
      <c r="FL2360" s="12"/>
      <c r="FM2360" s="12"/>
      <c r="FN2360" s="12"/>
      <c r="FO2360" s="12"/>
      <c r="FP2360" s="12"/>
      <c r="FQ2360" s="12"/>
      <c r="FR2360" s="12"/>
      <c r="FS2360" s="12"/>
      <c r="FT2360" s="12"/>
      <c r="FU2360" s="12"/>
      <c r="FV2360" s="12"/>
      <c r="FW2360" s="12"/>
      <c r="FX2360" s="12"/>
      <c r="FY2360" s="12"/>
      <c r="FZ2360" s="12"/>
      <c r="GA2360" s="12"/>
      <c r="GB2360" s="12"/>
      <c r="GC2360" s="12"/>
      <c r="GD2360" s="12"/>
      <c r="GE2360" s="12"/>
      <c r="GF2360" s="12"/>
      <c r="GG2360" s="12"/>
      <c r="GH2360" s="12"/>
      <c r="GI2360" s="12"/>
      <c r="GJ2360" s="12"/>
      <c r="GK2360" s="12"/>
      <c r="GL2360" s="12"/>
      <c r="GM2360" s="12"/>
      <c r="GN2360" s="12"/>
      <c r="GO2360" s="12"/>
      <c r="GP2360" s="12"/>
      <c r="GQ2360" s="12"/>
      <c r="GR2360" s="12"/>
    </row>
    <row r="2361" spans="1:200" x14ac:dyDescent="0.2">
      <c r="A2361" s="79">
        <f t="shared" si="778"/>
        <v>45433</v>
      </c>
      <c r="B2361" s="80" t="str">
        <f t="shared" ca="1" si="789"/>
        <v>n.d</v>
      </c>
      <c r="C2361" s="81">
        <f t="shared" ca="1" si="790"/>
        <v>974.18416585</v>
      </c>
      <c r="D2361" s="82">
        <f ca="1">IF(A2361&lt;$B$1,VLOOKUP(A2361,[1]DI!$A$4:$B$15000,2,FALSE),0)</f>
        <v>0</v>
      </c>
      <c r="E2361" s="81">
        <f t="shared" ca="1" si="791"/>
        <v>0</v>
      </c>
      <c r="F2361" s="83">
        <f t="shared" si="776"/>
        <v>1.1679999999999999</v>
      </c>
      <c r="G2361" s="84">
        <f t="shared" ca="1" si="792"/>
        <v>1</v>
      </c>
      <c r="H2361" s="81">
        <f ca="1">TRUNC(PRODUCT(G$10:G2360),15)</f>
        <v>1.40945772534528</v>
      </c>
      <c r="I2361" s="81">
        <f t="shared" ca="1" si="793"/>
        <v>1.40945772534528</v>
      </c>
      <c r="J2361" s="81">
        <f t="shared" ca="1" si="794"/>
        <v>1</v>
      </c>
      <c r="K2361" s="81">
        <f t="shared" ca="1" si="795"/>
        <v>0</v>
      </c>
      <c r="L2361" s="85">
        <f>IF(VLOOKUP(A2361,$U$12:$AD$125,8)=VLOOKUP(A2360,$U$12:$AD$125,8),0,VLOOKUP(A2361,U$12:$AD$125,8))</f>
        <v>0</v>
      </c>
      <c r="M2361" s="86">
        <f>IF(L2361&gt;0,VLOOKUP(L2361,T$12:$AC$125,7),0)</f>
        <v>0</v>
      </c>
      <c r="N2361" s="81">
        <f t="shared" si="777"/>
        <v>0</v>
      </c>
      <c r="O2361" s="81">
        <f t="shared" ca="1" si="796"/>
        <v>0</v>
      </c>
      <c r="P2361" s="87" t="str">
        <f t="shared" si="797"/>
        <v>J=</v>
      </c>
      <c r="Q2361" s="88">
        <f t="shared" si="798"/>
        <v>45589</v>
      </c>
      <c r="R2361" s="7"/>
      <c r="S2361" s="7"/>
      <c r="T2361" s="7"/>
      <c r="U2361" s="7"/>
      <c r="V2361" s="7"/>
      <c r="W2361" s="7"/>
      <c r="X2361" s="7"/>
      <c r="Y2361" s="7"/>
      <c r="Z2361" s="7"/>
      <c r="AA2361" s="7"/>
      <c r="AB2361" s="7"/>
      <c r="AC2361" s="7"/>
      <c r="AD2361" s="7"/>
      <c r="AE2361" s="7"/>
      <c r="AF2361" s="65"/>
      <c r="AG2361" s="9"/>
      <c r="AH2361" s="9"/>
      <c r="AI2361" s="4"/>
      <c r="AJ2361" s="10"/>
      <c r="AK2361" s="4"/>
      <c r="AL2361" s="65"/>
      <c r="AM2361" s="10"/>
      <c r="AN2361" s="9"/>
      <c r="AO2361" s="7"/>
      <c r="AP2361" s="11"/>
      <c r="AQ2361" s="9"/>
      <c r="AR2361" s="8"/>
      <c r="AS2361" s="65"/>
      <c r="AT2361" s="12"/>
      <c r="AU2361" s="12"/>
      <c r="AV2361" s="22"/>
      <c r="AW2361" s="12"/>
      <c r="AX2361" s="12"/>
      <c r="AY2361" s="12"/>
      <c r="AZ2361" s="12"/>
      <c r="BA2361" s="12"/>
      <c r="BB2361" s="12"/>
      <c r="BC2361" s="12"/>
      <c r="BD2361" s="12"/>
      <c r="BE2361" s="12"/>
      <c r="BF2361" s="12"/>
      <c r="BG2361" s="12"/>
      <c r="BH2361" s="12"/>
      <c r="BI2361" s="12"/>
      <c r="BJ2361" s="12"/>
      <c r="BK2361" s="12"/>
      <c r="BL2361" s="12"/>
      <c r="BM2361" s="12"/>
      <c r="BN2361" s="12"/>
      <c r="BO2361" s="12"/>
      <c r="BP2361" s="12"/>
      <c r="BQ2361" s="12"/>
      <c r="BR2361" s="12"/>
      <c r="BS2361" s="12"/>
      <c r="BT2361" s="12"/>
      <c r="BU2361" s="12"/>
      <c r="BV2361" s="12"/>
      <c r="BW2361" s="12"/>
      <c r="BX2361" s="12"/>
      <c r="BY2361" s="12"/>
      <c r="BZ2361" s="12"/>
      <c r="CA2361" s="12"/>
      <c r="CB2361" s="12"/>
      <c r="CC2361" s="12"/>
      <c r="CD2361" s="12"/>
      <c r="CE2361" s="12"/>
      <c r="CF2361" s="12"/>
      <c r="CG2361" s="12"/>
      <c r="CH2361" s="12"/>
      <c r="CI2361" s="12"/>
      <c r="CJ2361" s="12"/>
      <c r="CK2361" s="12"/>
      <c r="CL2361" s="12"/>
      <c r="CM2361" s="12"/>
      <c r="CN2361" s="12"/>
      <c r="CO2361" s="12"/>
      <c r="CP2361" s="12"/>
      <c r="CQ2361" s="12"/>
      <c r="CR2361" s="12"/>
      <c r="CS2361" s="12"/>
      <c r="CT2361" s="12"/>
      <c r="CU2361" s="12"/>
      <c r="CV2361" s="12"/>
      <c r="CW2361" s="12"/>
      <c r="CX2361" s="12"/>
      <c r="CY2361" s="12"/>
      <c r="CZ2361" s="12"/>
      <c r="DA2361" s="12"/>
      <c r="DB2361" s="12"/>
      <c r="DC2361" s="12"/>
      <c r="DD2361" s="12"/>
      <c r="DE2361" s="12"/>
      <c r="DF2361" s="12"/>
      <c r="DG2361" s="12"/>
      <c r="DH2361" s="12"/>
      <c r="DI2361" s="12"/>
      <c r="DJ2361" s="12"/>
      <c r="DK2361" s="12"/>
      <c r="DL2361" s="12"/>
      <c r="DM2361" s="12"/>
      <c r="DN2361" s="12"/>
      <c r="DO2361" s="12"/>
      <c r="DP2361" s="12"/>
      <c r="DQ2361" s="12"/>
      <c r="DR2361" s="12"/>
      <c r="DS2361" s="12"/>
      <c r="DT2361" s="12"/>
      <c r="DU2361" s="12"/>
      <c r="DV2361" s="12"/>
      <c r="DW2361" s="12"/>
      <c r="DX2361" s="12"/>
      <c r="DY2361" s="12"/>
      <c r="DZ2361" s="12"/>
      <c r="EA2361" s="12"/>
      <c r="EB2361" s="12"/>
      <c r="EC2361" s="12"/>
      <c r="ED2361" s="12"/>
      <c r="EE2361" s="12"/>
      <c r="EF2361" s="12"/>
      <c r="EG2361" s="12"/>
      <c r="EH2361" s="12"/>
      <c r="EI2361" s="12"/>
      <c r="EJ2361" s="12"/>
      <c r="EK2361" s="12"/>
      <c r="EL2361" s="12"/>
      <c r="EM2361" s="12"/>
      <c r="EN2361" s="12"/>
      <c r="EO2361" s="12"/>
      <c r="EP2361" s="12"/>
      <c r="EQ2361" s="12"/>
      <c r="ER2361" s="12"/>
      <c r="ES2361" s="12"/>
      <c r="ET2361" s="12"/>
      <c r="EU2361" s="12"/>
      <c r="EV2361" s="12"/>
      <c r="EW2361" s="12"/>
      <c r="EX2361" s="12"/>
      <c r="EY2361" s="12"/>
      <c r="EZ2361" s="12"/>
      <c r="FA2361" s="12"/>
      <c r="FB2361" s="12"/>
      <c r="FC2361" s="12"/>
      <c r="FD2361" s="12"/>
      <c r="FE2361" s="12"/>
      <c r="FF2361" s="12"/>
      <c r="FG2361" s="12"/>
      <c r="FH2361" s="12"/>
      <c r="FI2361" s="12"/>
      <c r="FJ2361" s="12"/>
      <c r="FK2361" s="12"/>
      <c r="FL2361" s="12"/>
      <c r="FM2361" s="12"/>
      <c r="FN2361" s="12"/>
      <c r="FO2361" s="12"/>
      <c r="FP2361" s="12"/>
      <c r="FQ2361" s="12"/>
      <c r="FR2361" s="12"/>
      <c r="FS2361" s="12"/>
      <c r="FT2361" s="12"/>
      <c r="FU2361" s="12"/>
      <c r="FV2361" s="12"/>
      <c r="FW2361" s="12"/>
      <c r="FX2361" s="12"/>
      <c r="FY2361" s="12"/>
      <c r="FZ2361" s="12"/>
      <c r="GA2361" s="12"/>
      <c r="GB2361" s="12"/>
      <c r="GC2361" s="12"/>
      <c r="GD2361" s="12"/>
      <c r="GE2361" s="12"/>
      <c r="GF2361" s="12"/>
      <c r="GG2361" s="12"/>
      <c r="GH2361" s="12"/>
      <c r="GI2361" s="12"/>
      <c r="GJ2361" s="12"/>
      <c r="GK2361" s="12"/>
      <c r="GL2361" s="12"/>
      <c r="GM2361" s="12"/>
      <c r="GN2361" s="12"/>
      <c r="GO2361" s="12"/>
      <c r="GP2361" s="12"/>
      <c r="GQ2361" s="12"/>
      <c r="GR2361" s="12"/>
    </row>
    <row r="2362" spans="1:200" x14ac:dyDescent="0.2">
      <c r="A2362" s="79">
        <f t="shared" si="778"/>
        <v>45434</v>
      </c>
      <c r="B2362" s="80" t="str">
        <f t="shared" ca="1" si="789"/>
        <v>n.d</v>
      </c>
      <c r="C2362" s="81">
        <f t="shared" ca="1" si="790"/>
        <v>974.18416585</v>
      </c>
      <c r="D2362" s="82">
        <f ca="1">IF(A2362&lt;$B$1,VLOOKUP(A2362,[1]DI!$A$4:$B$15000,2,FALSE),0)</f>
        <v>0</v>
      </c>
      <c r="E2362" s="81">
        <f t="shared" ca="1" si="791"/>
        <v>0</v>
      </c>
      <c r="F2362" s="83">
        <f t="shared" si="776"/>
        <v>1.1679999999999999</v>
      </c>
      <c r="G2362" s="84">
        <f t="shared" ca="1" si="792"/>
        <v>1</v>
      </c>
      <c r="H2362" s="81">
        <f ca="1">TRUNC(PRODUCT(G$10:G2361),15)</f>
        <v>1.40945772534528</v>
      </c>
      <c r="I2362" s="81">
        <f t="shared" ca="1" si="793"/>
        <v>1.40945772534528</v>
      </c>
      <c r="J2362" s="81">
        <f t="shared" ca="1" si="794"/>
        <v>1</v>
      </c>
      <c r="K2362" s="81">
        <f t="shared" ca="1" si="795"/>
        <v>0</v>
      </c>
      <c r="L2362" s="85">
        <f>IF(VLOOKUP(A2362,$U$12:$AD$125,8)=VLOOKUP(A2361,$U$12:$AD$125,8),0,VLOOKUP(A2362,U$12:$AD$125,8))</f>
        <v>0</v>
      </c>
      <c r="M2362" s="86">
        <f>IF(L2362&gt;0,VLOOKUP(L2362,T$12:$AC$125,7),0)</f>
        <v>0</v>
      </c>
      <c r="N2362" s="81">
        <f t="shared" si="777"/>
        <v>0</v>
      </c>
      <c r="O2362" s="81">
        <f t="shared" ca="1" si="796"/>
        <v>0</v>
      </c>
      <c r="P2362" s="87" t="str">
        <f t="shared" si="797"/>
        <v>J=</v>
      </c>
      <c r="Q2362" s="88">
        <f t="shared" si="798"/>
        <v>45589</v>
      </c>
      <c r="R2362" s="7"/>
      <c r="S2362" s="7"/>
      <c r="T2362" s="7"/>
      <c r="U2362" s="7"/>
      <c r="V2362" s="7"/>
      <c r="W2362" s="7"/>
      <c r="X2362" s="7"/>
      <c r="Y2362" s="7"/>
      <c r="Z2362" s="7"/>
      <c r="AA2362" s="7"/>
      <c r="AB2362" s="7"/>
      <c r="AC2362" s="7"/>
      <c r="AD2362" s="7"/>
      <c r="AE2362" s="7"/>
      <c r="AF2362" s="65"/>
      <c r="AG2362" s="9"/>
      <c r="AH2362" s="9"/>
      <c r="AI2362" s="4"/>
      <c r="AJ2362" s="10"/>
      <c r="AK2362" s="4"/>
      <c r="AL2362" s="65"/>
      <c r="AM2362" s="10"/>
      <c r="AN2362" s="9"/>
      <c r="AO2362" s="7"/>
      <c r="AP2362" s="11"/>
      <c r="AQ2362" s="9"/>
      <c r="AR2362" s="8"/>
      <c r="AS2362" s="65"/>
      <c r="AT2362" s="12"/>
      <c r="AU2362" s="12"/>
      <c r="AV2362" s="22"/>
      <c r="AW2362" s="12"/>
      <c r="AX2362" s="12"/>
      <c r="AY2362" s="12"/>
      <c r="AZ2362" s="12"/>
      <c r="BA2362" s="12"/>
      <c r="BB2362" s="12"/>
      <c r="BC2362" s="12"/>
      <c r="BD2362" s="12"/>
      <c r="BE2362" s="12"/>
      <c r="BF2362" s="12"/>
      <c r="BG2362" s="12"/>
      <c r="BH2362" s="12"/>
      <c r="BI2362" s="12"/>
      <c r="BJ2362" s="12"/>
      <c r="BK2362" s="12"/>
      <c r="BL2362" s="12"/>
      <c r="BM2362" s="12"/>
      <c r="BN2362" s="12"/>
      <c r="BO2362" s="12"/>
      <c r="BP2362" s="12"/>
      <c r="BQ2362" s="12"/>
      <c r="BR2362" s="12"/>
      <c r="BS2362" s="12"/>
      <c r="BT2362" s="12"/>
      <c r="BU2362" s="12"/>
      <c r="BV2362" s="12"/>
      <c r="BW2362" s="12"/>
      <c r="BX2362" s="12"/>
      <c r="BY2362" s="12"/>
      <c r="BZ2362" s="12"/>
      <c r="CA2362" s="12"/>
      <c r="CB2362" s="12"/>
      <c r="CC2362" s="12"/>
      <c r="CD2362" s="12"/>
      <c r="CE2362" s="12"/>
      <c r="CF2362" s="12"/>
      <c r="CG2362" s="12"/>
      <c r="CH2362" s="12"/>
      <c r="CI2362" s="12"/>
      <c r="CJ2362" s="12"/>
      <c r="CK2362" s="12"/>
      <c r="CL2362" s="12"/>
      <c r="CM2362" s="12"/>
      <c r="CN2362" s="12"/>
      <c r="CO2362" s="12"/>
      <c r="CP2362" s="12"/>
      <c r="CQ2362" s="12"/>
      <c r="CR2362" s="12"/>
      <c r="CS2362" s="12"/>
      <c r="CT2362" s="12"/>
      <c r="CU2362" s="12"/>
      <c r="CV2362" s="12"/>
      <c r="CW2362" s="12"/>
      <c r="CX2362" s="12"/>
      <c r="CY2362" s="12"/>
      <c r="CZ2362" s="12"/>
      <c r="DA2362" s="12"/>
      <c r="DB2362" s="12"/>
      <c r="DC2362" s="12"/>
      <c r="DD2362" s="12"/>
      <c r="DE2362" s="12"/>
      <c r="DF2362" s="12"/>
      <c r="DG2362" s="12"/>
      <c r="DH2362" s="12"/>
      <c r="DI2362" s="12"/>
      <c r="DJ2362" s="12"/>
      <c r="DK2362" s="12"/>
      <c r="DL2362" s="12"/>
      <c r="DM2362" s="12"/>
      <c r="DN2362" s="12"/>
      <c r="DO2362" s="12"/>
      <c r="DP2362" s="12"/>
      <c r="DQ2362" s="12"/>
      <c r="DR2362" s="12"/>
      <c r="DS2362" s="12"/>
      <c r="DT2362" s="12"/>
      <c r="DU2362" s="12"/>
      <c r="DV2362" s="12"/>
      <c r="DW2362" s="12"/>
      <c r="DX2362" s="12"/>
      <c r="DY2362" s="12"/>
      <c r="DZ2362" s="12"/>
      <c r="EA2362" s="12"/>
      <c r="EB2362" s="12"/>
      <c r="EC2362" s="12"/>
      <c r="ED2362" s="12"/>
      <c r="EE2362" s="12"/>
      <c r="EF2362" s="12"/>
      <c r="EG2362" s="12"/>
      <c r="EH2362" s="12"/>
      <c r="EI2362" s="12"/>
      <c r="EJ2362" s="12"/>
      <c r="EK2362" s="12"/>
      <c r="EL2362" s="12"/>
      <c r="EM2362" s="12"/>
      <c r="EN2362" s="12"/>
      <c r="EO2362" s="12"/>
      <c r="EP2362" s="12"/>
      <c r="EQ2362" s="12"/>
      <c r="ER2362" s="12"/>
      <c r="ES2362" s="12"/>
      <c r="ET2362" s="12"/>
      <c r="EU2362" s="12"/>
      <c r="EV2362" s="12"/>
      <c r="EW2362" s="12"/>
      <c r="EX2362" s="12"/>
      <c r="EY2362" s="12"/>
      <c r="EZ2362" s="12"/>
      <c r="FA2362" s="12"/>
      <c r="FB2362" s="12"/>
      <c r="FC2362" s="12"/>
      <c r="FD2362" s="12"/>
      <c r="FE2362" s="12"/>
      <c r="FF2362" s="12"/>
      <c r="FG2362" s="12"/>
      <c r="FH2362" s="12"/>
      <c r="FI2362" s="12"/>
      <c r="FJ2362" s="12"/>
      <c r="FK2362" s="12"/>
      <c r="FL2362" s="12"/>
      <c r="FM2362" s="12"/>
      <c r="FN2362" s="12"/>
      <c r="FO2362" s="12"/>
      <c r="FP2362" s="12"/>
      <c r="FQ2362" s="12"/>
      <c r="FR2362" s="12"/>
      <c r="FS2362" s="12"/>
      <c r="FT2362" s="12"/>
      <c r="FU2362" s="12"/>
      <c r="FV2362" s="12"/>
      <c r="FW2362" s="12"/>
      <c r="FX2362" s="12"/>
      <c r="FY2362" s="12"/>
      <c r="FZ2362" s="12"/>
      <c r="GA2362" s="12"/>
      <c r="GB2362" s="12"/>
      <c r="GC2362" s="12"/>
      <c r="GD2362" s="12"/>
      <c r="GE2362" s="12"/>
      <c r="GF2362" s="12"/>
      <c r="GG2362" s="12"/>
      <c r="GH2362" s="12"/>
      <c r="GI2362" s="12"/>
      <c r="GJ2362" s="12"/>
      <c r="GK2362" s="12"/>
      <c r="GL2362" s="12"/>
      <c r="GM2362" s="12"/>
      <c r="GN2362" s="12"/>
      <c r="GO2362" s="12"/>
      <c r="GP2362" s="12"/>
      <c r="GQ2362" s="12"/>
      <c r="GR2362" s="12"/>
    </row>
    <row r="2363" spans="1:200" x14ac:dyDescent="0.2">
      <c r="A2363" s="79">
        <f t="shared" si="778"/>
        <v>45435</v>
      </c>
      <c r="B2363" s="80" t="str">
        <f t="shared" ca="1" si="789"/>
        <v>n.d</v>
      </c>
      <c r="C2363" s="81">
        <f t="shared" ca="1" si="790"/>
        <v>974.18416585</v>
      </c>
      <c r="D2363" s="82">
        <f ca="1">IF(A2363&lt;$B$1,VLOOKUP(A2363,[1]DI!$A$4:$B$15000,2,FALSE),0)</f>
        <v>0</v>
      </c>
      <c r="E2363" s="81">
        <f t="shared" ca="1" si="791"/>
        <v>0</v>
      </c>
      <c r="F2363" s="83">
        <f t="shared" si="776"/>
        <v>1.1679999999999999</v>
      </c>
      <c r="G2363" s="84">
        <f t="shared" ca="1" si="792"/>
        <v>1</v>
      </c>
      <c r="H2363" s="81">
        <f ca="1">TRUNC(PRODUCT(G$10:G2362),15)</f>
        <v>1.40945772534528</v>
      </c>
      <c r="I2363" s="81">
        <f t="shared" ca="1" si="793"/>
        <v>1.40945772534528</v>
      </c>
      <c r="J2363" s="81">
        <f t="shared" ca="1" si="794"/>
        <v>1</v>
      </c>
      <c r="K2363" s="81">
        <f t="shared" ca="1" si="795"/>
        <v>0</v>
      </c>
      <c r="L2363" s="85">
        <f>IF(VLOOKUP(A2363,$U$12:$AD$125,8)=VLOOKUP(A2362,$U$12:$AD$125,8),0,VLOOKUP(A2363,U$12:$AD$125,8))</f>
        <v>0</v>
      </c>
      <c r="M2363" s="86">
        <f>IF(L2363&gt;0,VLOOKUP(L2363,T$12:$AC$125,7),0)</f>
        <v>0</v>
      </c>
      <c r="N2363" s="81">
        <f t="shared" si="777"/>
        <v>0</v>
      </c>
      <c r="O2363" s="81">
        <f t="shared" ca="1" si="796"/>
        <v>0</v>
      </c>
      <c r="P2363" s="87" t="str">
        <f t="shared" si="797"/>
        <v>J=</v>
      </c>
      <c r="Q2363" s="88">
        <f t="shared" si="798"/>
        <v>45589</v>
      </c>
      <c r="R2363" s="7"/>
      <c r="S2363" s="7"/>
      <c r="T2363" s="7"/>
      <c r="U2363" s="7"/>
      <c r="V2363" s="7"/>
      <c r="W2363" s="7"/>
      <c r="X2363" s="7"/>
      <c r="Y2363" s="7"/>
      <c r="Z2363" s="7"/>
      <c r="AA2363" s="7"/>
      <c r="AB2363" s="7"/>
      <c r="AC2363" s="7"/>
      <c r="AD2363" s="7"/>
      <c r="AE2363" s="7"/>
      <c r="AF2363" s="65"/>
      <c r="AG2363" s="9"/>
      <c r="AH2363" s="9"/>
      <c r="AI2363" s="4"/>
      <c r="AJ2363" s="10"/>
      <c r="AK2363" s="4"/>
      <c r="AL2363" s="65"/>
      <c r="AM2363" s="10"/>
      <c r="AN2363" s="9"/>
      <c r="AO2363" s="7"/>
      <c r="AP2363" s="11"/>
      <c r="AQ2363" s="9"/>
      <c r="AR2363" s="8"/>
      <c r="AS2363" s="65"/>
      <c r="AT2363" s="12"/>
      <c r="AU2363" s="12"/>
      <c r="AV2363" s="22"/>
      <c r="AW2363" s="12"/>
      <c r="AX2363" s="12"/>
      <c r="AY2363" s="12"/>
      <c r="AZ2363" s="12"/>
      <c r="BA2363" s="12"/>
      <c r="BB2363" s="12"/>
      <c r="BC2363" s="12"/>
      <c r="BD2363" s="12"/>
      <c r="BE2363" s="12"/>
      <c r="BF2363" s="12"/>
      <c r="BG2363" s="12"/>
      <c r="BH2363" s="12"/>
      <c r="BI2363" s="12"/>
      <c r="BJ2363" s="12"/>
      <c r="BK2363" s="12"/>
      <c r="BL2363" s="12"/>
      <c r="BM2363" s="12"/>
      <c r="BN2363" s="12"/>
      <c r="BO2363" s="12"/>
      <c r="BP2363" s="12"/>
      <c r="BQ2363" s="12"/>
      <c r="BR2363" s="12"/>
      <c r="BS2363" s="12"/>
      <c r="BT2363" s="12"/>
      <c r="BU2363" s="12"/>
      <c r="BV2363" s="12"/>
      <c r="BW2363" s="12"/>
      <c r="BX2363" s="12"/>
      <c r="BY2363" s="12"/>
      <c r="BZ2363" s="12"/>
      <c r="CA2363" s="12"/>
      <c r="CB2363" s="12"/>
      <c r="CC2363" s="12"/>
      <c r="CD2363" s="12"/>
      <c r="CE2363" s="12"/>
      <c r="CF2363" s="12"/>
      <c r="CG2363" s="12"/>
      <c r="CH2363" s="12"/>
      <c r="CI2363" s="12"/>
      <c r="CJ2363" s="12"/>
      <c r="CK2363" s="12"/>
      <c r="CL2363" s="12"/>
      <c r="CM2363" s="12"/>
      <c r="CN2363" s="12"/>
      <c r="CO2363" s="12"/>
      <c r="CP2363" s="12"/>
      <c r="CQ2363" s="12"/>
      <c r="CR2363" s="12"/>
      <c r="CS2363" s="12"/>
      <c r="CT2363" s="12"/>
      <c r="CU2363" s="12"/>
      <c r="CV2363" s="12"/>
      <c r="CW2363" s="12"/>
      <c r="CX2363" s="12"/>
      <c r="CY2363" s="12"/>
      <c r="CZ2363" s="12"/>
      <c r="DA2363" s="12"/>
      <c r="DB2363" s="12"/>
      <c r="DC2363" s="12"/>
      <c r="DD2363" s="12"/>
      <c r="DE2363" s="12"/>
      <c r="DF2363" s="12"/>
      <c r="DG2363" s="12"/>
      <c r="DH2363" s="12"/>
      <c r="DI2363" s="12"/>
      <c r="DJ2363" s="12"/>
      <c r="DK2363" s="12"/>
      <c r="DL2363" s="12"/>
      <c r="DM2363" s="12"/>
      <c r="DN2363" s="12"/>
      <c r="DO2363" s="12"/>
      <c r="DP2363" s="12"/>
      <c r="DQ2363" s="12"/>
      <c r="DR2363" s="12"/>
      <c r="DS2363" s="12"/>
      <c r="DT2363" s="12"/>
      <c r="DU2363" s="12"/>
      <c r="DV2363" s="12"/>
      <c r="DW2363" s="12"/>
      <c r="DX2363" s="12"/>
      <c r="DY2363" s="12"/>
      <c r="DZ2363" s="12"/>
      <c r="EA2363" s="12"/>
      <c r="EB2363" s="12"/>
      <c r="EC2363" s="12"/>
      <c r="ED2363" s="12"/>
      <c r="EE2363" s="12"/>
      <c r="EF2363" s="12"/>
      <c r="EG2363" s="12"/>
      <c r="EH2363" s="12"/>
      <c r="EI2363" s="12"/>
      <c r="EJ2363" s="12"/>
      <c r="EK2363" s="12"/>
      <c r="EL2363" s="12"/>
      <c r="EM2363" s="12"/>
      <c r="EN2363" s="12"/>
      <c r="EO2363" s="12"/>
      <c r="EP2363" s="12"/>
      <c r="EQ2363" s="12"/>
      <c r="ER2363" s="12"/>
      <c r="ES2363" s="12"/>
      <c r="ET2363" s="12"/>
      <c r="EU2363" s="12"/>
      <c r="EV2363" s="12"/>
      <c r="EW2363" s="12"/>
      <c r="EX2363" s="12"/>
      <c r="EY2363" s="12"/>
      <c r="EZ2363" s="12"/>
      <c r="FA2363" s="12"/>
      <c r="FB2363" s="12"/>
      <c r="FC2363" s="12"/>
      <c r="FD2363" s="12"/>
      <c r="FE2363" s="12"/>
      <c r="FF2363" s="12"/>
      <c r="FG2363" s="12"/>
      <c r="FH2363" s="12"/>
      <c r="FI2363" s="12"/>
      <c r="FJ2363" s="12"/>
      <c r="FK2363" s="12"/>
      <c r="FL2363" s="12"/>
      <c r="FM2363" s="12"/>
      <c r="FN2363" s="12"/>
      <c r="FO2363" s="12"/>
      <c r="FP2363" s="12"/>
      <c r="FQ2363" s="12"/>
      <c r="FR2363" s="12"/>
      <c r="FS2363" s="12"/>
      <c r="FT2363" s="12"/>
      <c r="FU2363" s="12"/>
      <c r="FV2363" s="12"/>
      <c r="FW2363" s="12"/>
      <c r="FX2363" s="12"/>
      <c r="FY2363" s="12"/>
      <c r="FZ2363" s="12"/>
      <c r="GA2363" s="12"/>
      <c r="GB2363" s="12"/>
      <c r="GC2363" s="12"/>
      <c r="GD2363" s="12"/>
      <c r="GE2363" s="12"/>
      <c r="GF2363" s="12"/>
      <c r="GG2363" s="12"/>
      <c r="GH2363" s="12"/>
      <c r="GI2363" s="12"/>
      <c r="GJ2363" s="12"/>
      <c r="GK2363" s="12"/>
      <c r="GL2363" s="12"/>
      <c r="GM2363" s="12"/>
      <c r="GN2363" s="12"/>
      <c r="GO2363" s="12"/>
      <c r="GP2363" s="12"/>
      <c r="GQ2363" s="12"/>
      <c r="GR2363" s="12"/>
    </row>
    <row r="2364" spans="1:200" x14ac:dyDescent="0.2">
      <c r="A2364" s="79">
        <f t="shared" si="778"/>
        <v>45436</v>
      </c>
      <c r="B2364" s="80" t="str">
        <f t="shared" ca="1" si="789"/>
        <v>n.d</v>
      </c>
      <c r="C2364" s="81">
        <f t="shared" ca="1" si="790"/>
        <v>974.18416585</v>
      </c>
      <c r="D2364" s="82">
        <f ca="1">IF(A2364&lt;$B$1,VLOOKUP(A2364,[1]DI!$A$4:$B$15000,2,FALSE),0)</f>
        <v>0</v>
      </c>
      <c r="E2364" s="81">
        <f t="shared" ca="1" si="791"/>
        <v>0</v>
      </c>
      <c r="F2364" s="83">
        <f t="shared" si="776"/>
        <v>1.1679999999999999</v>
      </c>
      <c r="G2364" s="84">
        <f t="shared" ca="1" si="792"/>
        <v>1</v>
      </c>
      <c r="H2364" s="81">
        <f ca="1">TRUNC(PRODUCT(G$10:G2363),15)</f>
        <v>1.40945772534528</v>
      </c>
      <c r="I2364" s="81">
        <f t="shared" ca="1" si="793"/>
        <v>1.40945772534528</v>
      </c>
      <c r="J2364" s="81">
        <f t="shared" ca="1" si="794"/>
        <v>1</v>
      </c>
      <c r="K2364" s="81">
        <f t="shared" ca="1" si="795"/>
        <v>0</v>
      </c>
      <c r="L2364" s="85">
        <f>IF(VLOOKUP(A2364,$U$12:$AD$125,8)=VLOOKUP(A2363,$U$12:$AD$125,8),0,VLOOKUP(A2364,U$12:$AD$125,8))</f>
        <v>0</v>
      </c>
      <c r="M2364" s="86">
        <f>IF(L2364&gt;0,VLOOKUP(L2364,T$12:$AC$125,7),0)</f>
        <v>0</v>
      </c>
      <c r="N2364" s="81">
        <f t="shared" si="777"/>
        <v>0</v>
      </c>
      <c r="O2364" s="81">
        <f t="shared" ca="1" si="796"/>
        <v>0</v>
      </c>
      <c r="P2364" s="87" t="str">
        <f t="shared" si="797"/>
        <v>J=</v>
      </c>
      <c r="Q2364" s="88">
        <f t="shared" si="798"/>
        <v>45589</v>
      </c>
      <c r="R2364" s="7"/>
      <c r="S2364" s="7"/>
      <c r="T2364" s="7"/>
      <c r="U2364" s="7"/>
      <c r="V2364" s="7"/>
      <c r="W2364" s="7"/>
      <c r="X2364" s="7"/>
      <c r="Y2364" s="7"/>
      <c r="Z2364" s="7"/>
      <c r="AA2364" s="7"/>
      <c r="AB2364" s="7"/>
      <c r="AC2364" s="7"/>
      <c r="AD2364" s="7"/>
      <c r="AE2364" s="7"/>
      <c r="AF2364" s="65"/>
      <c r="AG2364" s="9"/>
      <c r="AH2364" s="9"/>
      <c r="AI2364" s="4"/>
      <c r="AJ2364" s="10"/>
      <c r="AK2364" s="4"/>
      <c r="AL2364" s="65"/>
      <c r="AM2364" s="10"/>
      <c r="AN2364" s="9"/>
      <c r="AO2364" s="7"/>
      <c r="AP2364" s="11"/>
      <c r="AQ2364" s="9"/>
      <c r="AR2364" s="8"/>
      <c r="AS2364" s="65"/>
      <c r="AT2364" s="12"/>
      <c r="AU2364" s="12"/>
      <c r="AV2364" s="22"/>
      <c r="AW2364" s="12"/>
      <c r="AX2364" s="12"/>
      <c r="AY2364" s="12"/>
      <c r="AZ2364" s="12"/>
      <c r="BA2364" s="12"/>
      <c r="BB2364" s="12"/>
      <c r="BC2364" s="12"/>
      <c r="BD2364" s="12"/>
      <c r="BE2364" s="12"/>
      <c r="BF2364" s="12"/>
      <c r="BG2364" s="12"/>
      <c r="BH2364" s="12"/>
      <c r="BI2364" s="12"/>
      <c r="BJ2364" s="12"/>
      <c r="BK2364" s="12"/>
      <c r="BL2364" s="12"/>
      <c r="BM2364" s="12"/>
      <c r="BN2364" s="12"/>
      <c r="BO2364" s="12"/>
      <c r="BP2364" s="12"/>
      <c r="BQ2364" s="12"/>
      <c r="BR2364" s="12"/>
      <c r="BS2364" s="12"/>
      <c r="BT2364" s="12"/>
      <c r="BU2364" s="12"/>
      <c r="BV2364" s="12"/>
      <c r="BW2364" s="12"/>
      <c r="BX2364" s="12"/>
      <c r="BY2364" s="12"/>
      <c r="BZ2364" s="12"/>
      <c r="CA2364" s="12"/>
      <c r="CB2364" s="12"/>
      <c r="CC2364" s="12"/>
      <c r="CD2364" s="12"/>
      <c r="CE2364" s="12"/>
      <c r="CF2364" s="12"/>
      <c r="CG2364" s="12"/>
      <c r="CH2364" s="12"/>
      <c r="CI2364" s="12"/>
      <c r="CJ2364" s="12"/>
      <c r="CK2364" s="12"/>
      <c r="CL2364" s="12"/>
      <c r="CM2364" s="12"/>
      <c r="CN2364" s="12"/>
      <c r="CO2364" s="12"/>
      <c r="CP2364" s="12"/>
      <c r="CQ2364" s="12"/>
      <c r="CR2364" s="12"/>
      <c r="CS2364" s="12"/>
      <c r="CT2364" s="12"/>
      <c r="CU2364" s="12"/>
      <c r="CV2364" s="12"/>
      <c r="CW2364" s="12"/>
      <c r="CX2364" s="12"/>
      <c r="CY2364" s="12"/>
      <c r="CZ2364" s="12"/>
      <c r="DA2364" s="12"/>
      <c r="DB2364" s="12"/>
      <c r="DC2364" s="12"/>
      <c r="DD2364" s="12"/>
      <c r="DE2364" s="12"/>
      <c r="DF2364" s="12"/>
      <c r="DG2364" s="12"/>
      <c r="DH2364" s="12"/>
      <c r="DI2364" s="12"/>
      <c r="DJ2364" s="12"/>
      <c r="DK2364" s="12"/>
      <c r="DL2364" s="12"/>
      <c r="DM2364" s="12"/>
      <c r="DN2364" s="12"/>
      <c r="DO2364" s="12"/>
      <c r="DP2364" s="12"/>
      <c r="DQ2364" s="12"/>
      <c r="DR2364" s="12"/>
      <c r="DS2364" s="12"/>
      <c r="DT2364" s="12"/>
      <c r="DU2364" s="12"/>
      <c r="DV2364" s="12"/>
      <c r="DW2364" s="12"/>
      <c r="DX2364" s="12"/>
      <c r="DY2364" s="12"/>
      <c r="DZ2364" s="12"/>
      <c r="EA2364" s="12"/>
      <c r="EB2364" s="12"/>
      <c r="EC2364" s="12"/>
      <c r="ED2364" s="12"/>
      <c r="EE2364" s="12"/>
      <c r="EF2364" s="12"/>
      <c r="EG2364" s="12"/>
      <c r="EH2364" s="12"/>
      <c r="EI2364" s="12"/>
      <c r="EJ2364" s="12"/>
      <c r="EK2364" s="12"/>
      <c r="EL2364" s="12"/>
      <c r="EM2364" s="12"/>
      <c r="EN2364" s="12"/>
      <c r="EO2364" s="12"/>
      <c r="EP2364" s="12"/>
      <c r="EQ2364" s="12"/>
      <c r="ER2364" s="12"/>
      <c r="ES2364" s="12"/>
      <c r="ET2364" s="12"/>
      <c r="EU2364" s="12"/>
      <c r="EV2364" s="12"/>
      <c r="EW2364" s="12"/>
      <c r="EX2364" s="12"/>
      <c r="EY2364" s="12"/>
      <c r="EZ2364" s="12"/>
      <c r="FA2364" s="12"/>
      <c r="FB2364" s="12"/>
      <c r="FC2364" s="12"/>
      <c r="FD2364" s="12"/>
      <c r="FE2364" s="12"/>
      <c r="FF2364" s="12"/>
      <c r="FG2364" s="12"/>
      <c r="FH2364" s="12"/>
      <c r="FI2364" s="12"/>
      <c r="FJ2364" s="12"/>
      <c r="FK2364" s="12"/>
      <c r="FL2364" s="12"/>
      <c r="FM2364" s="12"/>
      <c r="FN2364" s="12"/>
      <c r="FO2364" s="12"/>
      <c r="FP2364" s="12"/>
      <c r="FQ2364" s="12"/>
      <c r="FR2364" s="12"/>
      <c r="FS2364" s="12"/>
      <c r="FT2364" s="12"/>
      <c r="FU2364" s="12"/>
      <c r="FV2364" s="12"/>
      <c r="FW2364" s="12"/>
      <c r="FX2364" s="12"/>
      <c r="FY2364" s="12"/>
      <c r="FZ2364" s="12"/>
      <c r="GA2364" s="12"/>
      <c r="GB2364" s="12"/>
      <c r="GC2364" s="12"/>
      <c r="GD2364" s="12"/>
      <c r="GE2364" s="12"/>
      <c r="GF2364" s="12"/>
      <c r="GG2364" s="12"/>
      <c r="GH2364" s="12"/>
      <c r="GI2364" s="12"/>
      <c r="GJ2364" s="12"/>
      <c r="GK2364" s="12"/>
      <c r="GL2364" s="12"/>
      <c r="GM2364" s="12"/>
      <c r="GN2364" s="12"/>
      <c r="GO2364" s="12"/>
      <c r="GP2364" s="12"/>
      <c r="GQ2364" s="12"/>
      <c r="GR2364" s="12"/>
    </row>
    <row r="2365" spans="1:200" x14ac:dyDescent="0.2">
      <c r="A2365" s="79">
        <f t="shared" si="778"/>
        <v>45437</v>
      </c>
      <c r="B2365" s="80" t="str">
        <f t="shared" ca="1" si="789"/>
        <v>n.d</v>
      </c>
      <c r="C2365" s="81">
        <f t="shared" ca="1" si="790"/>
        <v>974.18416585</v>
      </c>
      <c r="D2365" s="82">
        <f ca="1">IF(A2365&lt;$B$1,VLOOKUP(A2365,[1]DI!$A$4:$B$15000,2,FALSE),0)</f>
        <v>0</v>
      </c>
      <c r="E2365" s="81">
        <f t="shared" ca="1" si="791"/>
        <v>0</v>
      </c>
      <c r="F2365" s="83">
        <f t="shared" si="776"/>
        <v>1.1679999999999999</v>
      </c>
      <c r="G2365" s="84">
        <f t="shared" ca="1" si="792"/>
        <v>1</v>
      </c>
      <c r="H2365" s="81">
        <f ca="1">TRUNC(PRODUCT(G$10:G2364),15)</f>
        <v>1.40945772534528</v>
      </c>
      <c r="I2365" s="81">
        <f t="shared" ca="1" si="793"/>
        <v>1.40945772534528</v>
      </c>
      <c r="J2365" s="81">
        <f t="shared" ca="1" si="794"/>
        <v>1</v>
      </c>
      <c r="K2365" s="81">
        <f t="shared" ca="1" si="795"/>
        <v>0</v>
      </c>
      <c r="L2365" s="85">
        <f>IF(VLOOKUP(A2365,$U$12:$AD$125,8)=VLOOKUP(A2364,$U$12:$AD$125,8),0,VLOOKUP(A2365,U$12:$AD$125,8))</f>
        <v>0</v>
      </c>
      <c r="M2365" s="86">
        <f>IF(L2365&gt;0,VLOOKUP(L2365,T$12:$AC$125,7),0)</f>
        <v>0</v>
      </c>
      <c r="N2365" s="81">
        <f t="shared" si="777"/>
        <v>0</v>
      </c>
      <c r="O2365" s="81">
        <f t="shared" ca="1" si="796"/>
        <v>0</v>
      </c>
      <c r="P2365" s="87" t="str">
        <f t="shared" si="797"/>
        <v>J=</v>
      </c>
      <c r="Q2365" s="88">
        <f t="shared" si="798"/>
        <v>45589</v>
      </c>
      <c r="R2365" s="7"/>
      <c r="S2365" s="7"/>
      <c r="T2365" s="7"/>
      <c r="U2365" s="7"/>
      <c r="V2365" s="7"/>
      <c r="W2365" s="7"/>
      <c r="X2365" s="7"/>
      <c r="Y2365" s="7"/>
      <c r="Z2365" s="7"/>
      <c r="AA2365" s="7"/>
      <c r="AB2365" s="7"/>
      <c r="AC2365" s="7"/>
      <c r="AD2365" s="7"/>
      <c r="AE2365" s="7"/>
      <c r="AF2365" s="65"/>
      <c r="AG2365" s="9"/>
      <c r="AH2365" s="9"/>
      <c r="AI2365" s="4"/>
      <c r="AJ2365" s="10"/>
      <c r="AK2365" s="4"/>
      <c r="AL2365" s="65"/>
      <c r="AM2365" s="10"/>
      <c r="AN2365" s="9"/>
      <c r="AO2365" s="7"/>
      <c r="AP2365" s="11"/>
      <c r="AQ2365" s="9"/>
      <c r="AR2365" s="8"/>
      <c r="AS2365" s="65"/>
      <c r="AT2365" s="12"/>
      <c r="AU2365" s="12"/>
      <c r="AV2365" s="22"/>
      <c r="AW2365" s="12"/>
      <c r="AX2365" s="12"/>
      <c r="AY2365" s="12"/>
      <c r="AZ2365" s="12"/>
      <c r="BA2365" s="12"/>
      <c r="BB2365" s="12"/>
      <c r="BC2365" s="12"/>
      <c r="BD2365" s="12"/>
      <c r="BE2365" s="12"/>
      <c r="BF2365" s="12"/>
      <c r="BG2365" s="12"/>
      <c r="BH2365" s="12"/>
      <c r="BI2365" s="12"/>
      <c r="BJ2365" s="12"/>
      <c r="BK2365" s="12"/>
      <c r="BL2365" s="12"/>
      <c r="BM2365" s="12"/>
      <c r="BN2365" s="12"/>
      <c r="BO2365" s="12"/>
      <c r="BP2365" s="12"/>
      <c r="BQ2365" s="12"/>
      <c r="BR2365" s="12"/>
      <c r="BS2365" s="12"/>
      <c r="BT2365" s="12"/>
      <c r="BU2365" s="12"/>
      <c r="BV2365" s="12"/>
      <c r="BW2365" s="12"/>
      <c r="BX2365" s="12"/>
      <c r="BY2365" s="12"/>
      <c r="BZ2365" s="12"/>
      <c r="CA2365" s="12"/>
      <c r="CB2365" s="12"/>
      <c r="CC2365" s="12"/>
      <c r="CD2365" s="12"/>
      <c r="CE2365" s="12"/>
      <c r="CF2365" s="12"/>
      <c r="CG2365" s="12"/>
      <c r="CH2365" s="12"/>
      <c r="CI2365" s="12"/>
      <c r="CJ2365" s="12"/>
      <c r="CK2365" s="12"/>
      <c r="CL2365" s="12"/>
      <c r="CM2365" s="12"/>
      <c r="CN2365" s="12"/>
      <c r="CO2365" s="12"/>
      <c r="CP2365" s="12"/>
      <c r="CQ2365" s="12"/>
      <c r="CR2365" s="12"/>
      <c r="CS2365" s="12"/>
      <c r="CT2365" s="12"/>
      <c r="CU2365" s="12"/>
      <c r="CV2365" s="12"/>
      <c r="CW2365" s="12"/>
      <c r="CX2365" s="12"/>
      <c r="CY2365" s="12"/>
      <c r="CZ2365" s="12"/>
      <c r="DA2365" s="12"/>
      <c r="DB2365" s="12"/>
      <c r="DC2365" s="12"/>
      <c r="DD2365" s="12"/>
      <c r="DE2365" s="12"/>
      <c r="DF2365" s="12"/>
      <c r="DG2365" s="12"/>
      <c r="DH2365" s="12"/>
      <c r="DI2365" s="12"/>
      <c r="DJ2365" s="12"/>
      <c r="DK2365" s="12"/>
      <c r="DL2365" s="12"/>
      <c r="DM2365" s="12"/>
      <c r="DN2365" s="12"/>
      <c r="DO2365" s="12"/>
      <c r="DP2365" s="12"/>
      <c r="DQ2365" s="12"/>
      <c r="DR2365" s="12"/>
      <c r="DS2365" s="12"/>
      <c r="DT2365" s="12"/>
      <c r="DU2365" s="12"/>
      <c r="DV2365" s="12"/>
      <c r="DW2365" s="12"/>
      <c r="DX2365" s="12"/>
      <c r="DY2365" s="12"/>
      <c r="DZ2365" s="12"/>
      <c r="EA2365" s="12"/>
      <c r="EB2365" s="12"/>
      <c r="EC2365" s="12"/>
      <c r="ED2365" s="12"/>
      <c r="EE2365" s="12"/>
      <c r="EF2365" s="12"/>
      <c r="EG2365" s="12"/>
      <c r="EH2365" s="12"/>
      <c r="EI2365" s="12"/>
      <c r="EJ2365" s="12"/>
      <c r="EK2365" s="12"/>
      <c r="EL2365" s="12"/>
      <c r="EM2365" s="12"/>
      <c r="EN2365" s="12"/>
      <c r="EO2365" s="12"/>
      <c r="EP2365" s="12"/>
      <c r="EQ2365" s="12"/>
      <c r="ER2365" s="12"/>
      <c r="ES2365" s="12"/>
      <c r="ET2365" s="12"/>
      <c r="EU2365" s="12"/>
      <c r="EV2365" s="12"/>
      <c r="EW2365" s="12"/>
      <c r="EX2365" s="12"/>
      <c r="EY2365" s="12"/>
      <c r="EZ2365" s="12"/>
      <c r="FA2365" s="12"/>
      <c r="FB2365" s="12"/>
      <c r="FC2365" s="12"/>
      <c r="FD2365" s="12"/>
      <c r="FE2365" s="12"/>
      <c r="FF2365" s="12"/>
      <c r="FG2365" s="12"/>
      <c r="FH2365" s="12"/>
      <c r="FI2365" s="12"/>
      <c r="FJ2365" s="12"/>
      <c r="FK2365" s="12"/>
      <c r="FL2365" s="12"/>
      <c r="FM2365" s="12"/>
      <c r="FN2365" s="12"/>
      <c r="FO2365" s="12"/>
      <c r="FP2365" s="12"/>
      <c r="FQ2365" s="12"/>
      <c r="FR2365" s="12"/>
      <c r="FS2365" s="12"/>
      <c r="FT2365" s="12"/>
      <c r="FU2365" s="12"/>
      <c r="FV2365" s="12"/>
      <c r="FW2365" s="12"/>
      <c r="FX2365" s="12"/>
      <c r="FY2365" s="12"/>
      <c r="FZ2365" s="12"/>
      <c r="GA2365" s="12"/>
      <c r="GB2365" s="12"/>
      <c r="GC2365" s="12"/>
      <c r="GD2365" s="12"/>
      <c r="GE2365" s="12"/>
      <c r="GF2365" s="12"/>
      <c r="GG2365" s="12"/>
      <c r="GH2365" s="12"/>
      <c r="GI2365" s="12"/>
      <c r="GJ2365" s="12"/>
      <c r="GK2365" s="12"/>
      <c r="GL2365" s="12"/>
      <c r="GM2365" s="12"/>
      <c r="GN2365" s="12"/>
      <c r="GO2365" s="12"/>
      <c r="GP2365" s="12"/>
      <c r="GQ2365" s="12"/>
      <c r="GR2365" s="12"/>
    </row>
    <row r="2366" spans="1:200" x14ac:dyDescent="0.2">
      <c r="A2366" s="79">
        <f t="shared" si="778"/>
        <v>45438</v>
      </c>
      <c r="B2366" s="80" t="str">
        <f t="shared" ca="1" si="789"/>
        <v>n.d</v>
      </c>
      <c r="C2366" s="81">
        <f t="shared" ca="1" si="790"/>
        <v>974.18416585</v>
      </c>
      <c r="D2366" s="82">
        <f ca="1">IF(A2366&lt;$B$1,VLOOKUP(A2366,[1]DI!$A$4:$B$15000,2,FALSE),0)</f>
        <v>0</v>
      </c>
      <c r="E2366" s="81">
        <f t="shared" ca="1" si="791"/>
        <v>0</v>
      </c>
      <c r="F2366" s="83">
        <f t="shared" si="776"/>
        <v>1.1679999999999999</v>
      </c>
      <c r="G2366" s="84">
        <f t="shared" ca="1" si="792"/>
        <v>1</v>
      </c>
      <c r="H2366" s="81">
        <f ca="1">TRUNC(PRODUCT(G$10:G2365),15)</f>
        <v>1.40945772534528</v>
      </c>
      <c r="I2366" s="81">
        <f t="shared" ca="1" si="793"/>
        <v>1.40945772534528</v>
      </c>
      <c r="J2366" s="81">
        <f t="shared" ca="1" si="794"/>
        <v>1</v>
      </c>
      <c r="K2366" s="81">
        <f t="shared" ca="1" si="795"/>
        <v>0</v>
      </c>
      <c r="L2366" s="85">
        <f>IF(VLOOKUP(A2366,$U$12:$AD$125,8)=VLOOKUP(A2365,$U$12:$AD$125,8),0,VLOOKUP(A2366,U$12:$AD$125,8))</f>
        <v>0</v>
      </c>
      <c r="M2366" s="86">
        <f>IF(L2366&gt;0,VLOOKUP(L2366,T$12:$AC$125,7),0)</f>
        <v>0</v>
      </c>
      <c r="N2366" s="81">
        <f t="shared" si="777"/>
        <v>0</v>
      </c>
      <c r="O2366" s="81">
        <f t="shared" ca="1" si="796"/>
        <v>0</v>
      </c>
      <c r="P2366" s="87" t="str">
        <f t="shared" si="797"/>
        <v>J=</v>
      </c>
      <c r="Q2366" s="88">
        <f t="shared" si="798"/>
        <v>45589</v>
      </c>
      <c r="R2366" s="7"/>
      <c r="S2366" s="7"/>
      <c r="T2366" s="7"/>
      <c r="U2366" s="7"/>
      <c r="V2366" s="7"/>
      <c r="W2366" s="7"/>
      <c r="X2366" s="7"/>
      <c r="Y2366" s="7"/>
      <c r="Z2366" s="7"/>
      <c r="AA2366" s="7"/>
      <c r="AB2366" s="7"/>
      <c r="AC2366" s="7"/>
      <c r="AD2366" s="7"/>
      <c r="AE2366" s="7"/>
      <c r="AF2366" s="65"/>
      <c r="AG2366" s="9"/>
      <c r="AH2366" s="9"/>
      <c r="AI2366" s="4"/>
      <c r="AJ2366" s="10"/>
      <c r="AK2366" s="4"/>
      <c r="AL2366" s="65"/>
      <c r="AM2366" s="10"/>
      <c r="AN2366" s="9"/>
      <c r="AO2366" s="7"/>
      <c r="AP2366" s="11"/>
      <c r="AQ2366" s="9"/>
      <c r="AR2366" s="8"/>
      <c r="AS2366" s="65"/>
      <c r="AT2366" s="12"/>
      <c r="AU2366" s="12"/>
      <c r="AV2366" s="22"/>
      <c r="AW2366" s="12"/>
      <c r="AX2366" s="12"/>
      <c r="AY2366" s="12"/>
      <c r="AZ2366" s="12"/>
      <c r="BA2366" s="12"/>
      <c r="BB2366" s="12"/>
      <c r="BC2366" s="12"/>
      <c r="BD2366" s="12"/>
      <c r="BE2366" s="12"/>
      <c r="BF2366" s="12"/>
      <c r="BG2366" s="12"/>
      <c r="BH2366" s="12"/>
      <c r="BI2366" s="12"/>
      <c r="BJ2366" s="12"/>
      <c r="BK2366" s="12"/>
      <c r="BL2366" s="12"/>
      <c r="BM2366" s="12"/>
      <c r="BN2366" s="12"/>
      <c r="BO2366" s="12"/>
      <c r="BP2366" s="12"/>
      <c r="BQ2366" s="12"/>
      <c r="BR2366" s="12"/>
      <c r="BS2366" s="12"/>
      <c r="BT2366" s="12"/>
      <c r="BU2366" s="12"/>
      <c r="BV2366" s="12"/>
      <c r="BW2366" s="12"/>
      <c r="BX2366" s="12"/>
      <c r="BY2366" s="12"/>
      <c r="BZ2366" s="12"/>
      <c r="CA2366" s="12"/>
      <c r="CB2366" s="12"/>
      <c r="CC2366" s="12"/>
      <c r="CD2366" s="12"/>
      <c r="CE2366" s="12"/>
      <c r="CF2366" s="12"/>
      <c r="CG2366" s="12"/>
      <c r="CH2366" s="12"/>
      <c r="CI2366" s="12"/>
      <c r="CJ2366" s="12"/>
      <c r="CK2366" s="12"/>
      <c r="CL2366" s="12"/>
      <c r="CM2366" s="12"/>
      <c r="CN2366" s="12"/>
      <c r="CO2366" s="12"/>
      <c r="CP2366" s="12"/>
      <c r="CQ2366" s="12"/>
      <c r="CR2366" s="12"/>
      <c r="CS2366" s="12"/>
      <c r="CT2366" s="12"/>
      <c r="CU2366" s="12"/>
      <c r="CV2366" s="12"/>
      <c r="CW2366" s="12"/>
      <c r="CX2366" s="12"/>
      <c r="CY2366" s="12"/>
      <c r="CZ2366" s="12"/>
      <c r="DA2366" s="12"/>
      <c r="DB2366" s="12"/>
      <c r="DC2366" s="12"/>
      <c r="DD2366" s="12"/>
      <c r="DE2366" s="12"/>
      <c r="DF2366" s="12"/>
      <c r="DG2366" s="12"/>
      <c r="DH2366" s="12"/>
      <c r="DI2366" s="12"/>
      <c r="DJ2366" s="12"/>
      <c r="DK2366" s="12"/>
      <c r="DL2366" s="12"/>
      <c r="DM2366" s="12"/>
      <c r="DN2366" s="12"/>
      <c r="DO2366" s="12"/>
      <c r="DP2366" s="12"/>
      <c r="DQ2366" s="12"/>
      <c r="DR2366" s="12"/>
      <c r="DS2366" s="12"/>
      <c r="DT2366" s="12"/>
      <c r="DU2366" s="12"/>
      <c r="DV2366" s="12"/>
      <c r="DW2366" s="12"/>
      <c r="DX2366" s="12"/>
      <c r="DY2366" s="12"/>
      <c r="DZ2366" s="12"/>
      <c r="EA2366" s="12"/>
      <c r="EB2366" s="12"/>
      <c r="EC2366" s="12"/>
      <c r="ED2366" s="12"/>
      <c r="EE2366" s="12"/>
      <c r="EF2366" s="12"/>
      <c r="EG2366" s="12"/>
      <c r="EH2366" s="12"/>
      <c r="EI2366" s="12"/>
      <c r="EJ2366" s="12"/>
      <c r="EK2366" s="12"/>
      <c r="EL2366" s="12"/>
      <c r="EM2366" s="12"/>
      <c r="EN2366" s="12"/>
      <c r="EO2366" s="12"/>
      <c r="EP2366" s="12"/>
      <c r="EQ2366" s="12"/>
      <c r="ER2366" s="12"/>
      <c r="ES2366" s="12"/>
      <c r="ET2366" s="12"/>
      <c r="EU2366" s="12"/>
      <c r="EV2366" s="12"/>
      <c r="EW2366" s="12"/>
      <c r="EX2366" s="12"/>
      <c r="EY2366" s="12"/>
      <c r="EZ2366" s="12"/>
      <c r="FA2366" s="12"/>
      <c r="FB2366" s="12"/>
      <c r="FC2366" s="12"/>
      <c r="FD2366" s="12"/>
      <c r="FE2366" s="12"/>
      <c r="FF2366" s="12"/>
      <c r="FG2366" s="12"/>
      <c r="FH2366" s="12"/>
      <c r="FI2366" s="12"/>
      <c r="FJ2366" s="12"/>
      <c r="FK2366" s="12"/>
      <c r="FL2366" s="12"/>
      <c r="FM2366" s="12"/>
      <c r="FN2366" s="12"/>
      <c r="FO2366" s="12"/>
      <c r="FP2366" s="12"/>
      <c r="FQ2366" s="12"/>
      <c r="FR2366" s="12"/>
      <c r="FS2366" s="12"/>
      <c r="FT2366" s="12"/>
      <c r="FU2366" s="12"/>
      <c r="FV2366" s="12"/>
      <c r="FW2366" s="12"/>
      <c r="FX2366" s="12"/>
      <c r="FY2366" s="12"/>
      <c r="FZ2366" s="12"/>
      <c r="GA2366" s="12"/>
      <c r="GB2366" s="12"/>
      <c r="GC2366" s="12"/>
      <c r="GD2366" s="12"/>
      <c r="GE2366" s="12"/>
      <c r="GF2366" s="12"/>
      <c r="GG2366" s="12"/>
      <c r="GH2366" s="12"/>
      <c r="GI2366" s="12"/>
      <c r="GJ2366" s="12"/>
      <c r="GK2366" s="12"/>
      <c r="GL2366" s="12"/>
      <c r="GM2366" s="12"/>
      <c r="GN2366" s="12"/>
      <c r="GO2366" s="12"/>
      <c r="GP2366" s="12"/>
      <c r="GQ2366" s="12"/>
      <c r="GR2366" s="12"/>
    </row>
    <row r="2367" spans="1:200" x14ac:dyDescent="0.2">
      <c r="A2367" s="79">
        <f t="shared" si="778"/>
        <v>45439</v>
      </c>
      <c r="B2367" s="80" t="str">
        <f t="shared" ca="1" si="789"/>
        <v>n.d</v>
      </c>
      <c r="C2367" s="81">
        <f t="shared" ca="1" si="790"/>
        <v>974.18416585</v>
      </c>
      <c r="D2367" s="82">
        <f ca="1">IF(A2367&lt;$B$1,VLOOKUP(A2367,[1]DI!$A$4:$B$15000,2,FALSE),0)</f>
        <v>0</v>
      </c>
      <c r="E2367" s="81">
        <f t="shared" ca="1" si="791"/>
        <v>0</v>
      </c>
      <c r="F2367" s="83">
        <f t="shared" si="776"/>
        <v>1.1679999999999999</v>
      </c>
      <c r="G2367" s="84">
        <f t="shared" ca="1" si="792"/>
        <v>1</v>
      </c>
      <c r="H2367" s="81">
        <f ca="1">TRUNC(PRODUCT(G$10:G2366),15)</f>
        <v>1.40945772534528</v>
      </c>
      <c r="I2367" s="81">
        <f t="shared" ca="1" si="793"/>
        <v>1.40945772534528</v>
      </c>
      <c r="J2367" s="81">
        <f t="shared" ca="1" si="794"/>
        <v>1</v>
      </c>
      <c r="K2367" s="81">
        <f t="shared" ca="1" si="795"/>
        <v>0</v>
      </c>
      <c r="L2367" s="85">
        <f>IF(VLOOKUP(A2367,$U$12:$AD$125,8)=VLOOKUP(A2366,$U$12:$AD$125,8),0,VLOOKUP(A2367,U$12:$AD$125,8))</f>
        <v>0</v>
      </c>
      <c r="M2367" s="86">
        <f>IF(L2367&gt;0,VLOOKUP(L2367,T$12:$AC$125,7),0)</f>
        <v>0</v>
      </c>
      <c r="N2367" s="81">
        <f t="shared" si="777"/>
        <v>0</v>
      </c>
      <c r="O2367" s="81">
        <f t="shared" ca="1" si="796"/>
        <v>0</v>
      </c>
      <c r="P2367" s="87" t="str">
        <f t="shared" si="797"/>
        <v>J=</v>
      </c>
      <c r="Q2367" s="88">
        <f t="shared" si="798"/>
        <v>45589</v>
      </c>
      <c r="R2367" s="7"/>
      <c r="S2367" s="7"/>
      <c r="T2367" s="7"/>
      <c r="U2367" s="7"/>
      <c r="V2367" s="7"/>
      <c r="W2367" s="7"/>
      <c r="X2367" s="7"/>
      <c r="Y2367" s="7"/>
      <c r="Z2367" s="7"/>
      <c r="AA2367" s="7"/>
      <c r="AB2367" s="7"/>
      <c r="AC2367" s="7"/>
      <c r="AD2367" s="7"/>
      <c r="AE2367" s="7"/>
      <c r="AF2367" s="65"/>
      <c r="AG2367" s="9"/>
      <c r="AH2367" s="9"/>
      <c r="AI2367" s="4"/>
      <c r="AJ2367" s="10"/>
      <c r="AK2367" s="4"/>
      <c r="AL2367" s="65"/>
      <c r="AM2367" s="10"/>
      <c r="AN2367" s="9"/>
      <c r="AO2367" s="7"/>
      <c r="AP2367" s="11"/>
      <c r="AQ2367" s="9"/>
      <c r="AR2367" s="8"/>
      <c r="AS2367" s="65"/>
      <c r="AT2367" s="12"/>
      <c r="AU2367" s="12"/>
      <c r="AV2367" s="22"/>
      <c r="AW2367" s="12"/>
      <c r="AX2367" s="12"/>
      <c r="AY2367" s="12"/>
      <c r="AZ2367" s="12"/>
      <c r="BA2367" s="12"/>
      <c r="BB2367" s="12"/>
      <c r="BC2367" s="12"/>
      <c r="BD2367" s="12"/>
      <c r="BE2367" s="12"/>
      <c r="BF2367" s="12"/>
      <c r="BG2367" s="12"/>
      <c r="BH2367" s="12"/>
      <c r="BI2367" s="12"/>
      <c r="BJ2367" s="12"/>
      <c r="BK2367" s="12"/>
      <c r="BL2367" s="12"/>
      <c r="BM2367" s="12"/>
      <c r="BN2367" s="12"/>
      <c r="BO2367" s="12"/>
      <c r="BP2367" s="12"/>
      <c r="BQ2367" s="12"/>
      <c r="BR2367" s="12"/>
      <c r="BS2367" s="12"/>
      <c r="BT2367" s="12"/>
      <c r="BU2367" s="12"/>
      <c r="BV2367" s="12"/>
      <c r="BW2367" s="12"/>
      <c r="BX2367" s="12"/>
      <c r="BY2367" s="12"/>
      <c r="BZ2367" s="12"/>
      <c r="CA2367" s="12"/>
      <c r="CB2367" s="12"/>
      <c r="CC2367" s="12"/>
      <c r="CD2367" s="12"/>
      <c r="CE2367" s="12"/>
      <c r="CF2367" s="12"/>
      <c r="CG2367" s="12"/>
      <c r="CH2367" s="12"/>
      <c r="CI2367" s="12"/>
      <c r="CJ2367" s="12"/>
      <c r="CK2367" s="12"/>
      <c r="CL2367" s="12"/>
      <c r="CM2367" s="12"/>
      <c r="CN2367" s="12"/>
      <c r="CO2367" s="12"/>
      <c r="CP2367" s="12"/>
      <c r="CQ2367" s="12"/>
      <c r="CR2367" s="12"/>
      <c r="CS2367" s="12"/>
      <c r="CT2367" s="12"/>
      <c r="CU2367" s="12"/>
      <c r="CV2367" s="12"/>
      <c r="CW2367" s="12"/>
      <c r="CX2367" s="12"/>
      <c r="CY2367" s="12"/>
      <c r="CZ2367" s="12"/>
      <c r="DA2367" s="12"/>
      <c r="DB2367" s="12"/>
      <c r="DC2367" s="12"/>
      <c r="DD2367" s="12"/>
      <c r="DE2367" s="12"/>
      <c r="DF2367" s="12"/>
      <c r="DG2367" s="12"/>
      <c r="DH2367" s="12"/>
      <c r="DI2367" s="12"/>
      <c r="DJ2367" s="12"/>
      <c r="DK2367" s="12"/>
      <c r="DL2367" s="12"/>
      <c r="DM2367" s="12"/>
      <c r="DN2367" s="12"/>
      <c r="DO2367" s="12"/>
      <c r="DP2367" s="12"/>
      <c r="DQ2367" s="12"/>
      <c r="DR2367" s="12"/>
      <c r="DS2367" s="12"/>
      <c r="DT2367" s="12"/>
      <c r="DU2367" s="12"/>
      <c r="DV2367" s="12"/>
      <c r="DW2367" s="12"/>
      <c r="DX2367" s="12"/>
      <c r="DY2367" s="12"/>
      <c r="DZ2367" s="12"/>
      <c r="EA2367" s="12"/>
      <c r="EB2367" s="12"/>
      <c r="EC2367" s="12"/>
      <c r="ED2367" s="12"/>
      <c r="EE2367" s="12"/>
      <c r="EF2367" s="12"/>
      <c r="EG2367" s="12"/>
      <c r="EH2367" s="12"/>
      <c r="EI2367" s="12"/>
      <c r="EJ2367" s="12"/>
      <c r="EK2367" s="12"/>
      <c r="EL2367" s="12"/>
      <c r="EM2367" s="12"/>
      <c r="EN2367" s="12"/>
      <c r="EO2367" s="12"/>
      <c r="EP2367" s="12"/>
      <c r="EQ2367" s="12"/>
      <c r="ER2367" s="12"/>
      <c r="ES2367" s="12"/>
      <c r="ET2367" s="12"/>
      <c r="EU2367" s="12"/>
      <c r="EV2367" s="12"/>
      <c r="EW2367" s="12"/>
      <c r="EX2367" s="12"/>
      <c r="EY2367" s="12"/>
      <c r="EZ2367" s="12"/>
      <c r="FA2367" s="12"/>
      <c r="FB2367" s="12"/>
      <c r="FC2367" s="12"/>
      <c r="FD2367" s="12"/>
      <c r="FE2367" s="12"/>
      <c r="FF2367" s="12"/>
      <c r="FG2367" s="12"/>
      <c r="FH2367" s="12"/>
      <c r="FI2367" s="12"/>
      <c r="FJ2367" s="12"/>
      <c r="FK2367" s="12"/>
      <c r="FL2367" s="12"/>
      <c r="FM2367" s="12"/>
      <c r="FN2367" s="12"/>
      <c r="FO2367" s="12"/>
      <c r="FP2367" s="12"/>
      <c r="FQ2367" s="12"/>
      <c r="FR2367" s="12"/>
      <c r="FS2367" s="12"/>
      <c r="FT2367" s="12"/>
      <c r="FU2367" s="12"/>
      <c r="FV2367" s="12"/>
      <c r="FW2367" s="12"/>
      <c r="FX2367" s="12"/>
      <c r="FY2367" s="12"/>
      <c r="FZ2367" s="12"/>
      <c r="GA2367" s="12"/>
      <c r="GB2367" s="12"/>
      <c r="GC2367" s="12"/>
      <c r="GD2367" s="12"/>
      <c r="GE2367" s="12"/>
      <c r="GF2367" s="12"/>
      <c r="GG2367" s="12"/>
      <c r="GH2367" s="12"/>
      <c r="GI2367" s="12"/>
      <c r="GJ2367" s="12"/>
      <c r="GK2367" s="12"/>
      <c r="GL2367" s="12"/>
      <c r="GM2367" s="12"/>
      <c r="GN2367" s="12"/>
      <c r="GO2367" s="12"/>
      <c r="GP2367" s="12"/>
      <c r="GQ2367" s="12"/>
      <c r="GR2367" s="12"/>
    </row>
    <row r="2368" spans="1:200" x14ac:dyDescent="0.2">
      <c r="A2368" s="79">
        <f t="shared" si="778"/>
        <v>45440</v>
      </c>
      <c r="B2368" s="80" t="str">
        <f t="shared" ca="1" si="789"/>
        <v>n.d</v>
      </c>
      <c r="C2368" s="81">
        <f t="shared" ca="1" si="790"/>
        <v>974.18416585</v>
      </c>
      <c r="D2368" s="82">
        <f ca="1">IF(A2368&lt;$B$1,VLOOKUP(A2368,[1]DI!$A$4:$B$15000,2,FALSE),0)</f>
        <v>0</v>
      </c>
      <c r="E2368" s="81">
        <f t="shared" ca="1" si="791"/>
        <v>0</v>
      </c>
      <c r="F2368" s="83">
        <f t="shared" si="776"/>
        <v>1.1679999999999999</v>
      </c>
      <c r="G2368" s="84">
        <f t="shared" ca="1" si="792"/>
        <v>1</v>
      </c>
      <c r="H2368" s="81">
        <f ca="1">TRUNC(PRODUCT(G$10:G2367),15)</f>
        <v>1.40945772534528</v>
      </c>
      <c r="I2368" s="81">
        <f t="shared" ca="1" si="793"/>
        <v>1.40945772534528</v>
      </c>
      <c r="J2368" s="81">
        <f t="shared" ca="1" si="794"/>
        <v>1</v>
      </c>
      <c r="K2368" s="81">
        <f t="shared" ca="1" si="795"/>
        <v>0</v>
      </c>
      <c r="L2368" s="85">
        <f>IF(VLOOKUP(A2368,$U$12:$AD$125,8)=VLOOKUP(A2367,$U$12:$AD$125,8),0,VLOOKUP(A2368,U$12:$AD$125,8))</f>
        <v>0</v>
      </c>
      <c r="M2368" s="86">
        <f>IF(L2368&gt;0,VLOOKUP(L2368,T$12:$AC$125,7),0)</f>
        <v>0</v>
      </c>
      <c r="N2368" s="81">
        <f t="shared" si="777"/>
        <v>0</v>
      </c>
      <c r="O2368" s="81">
        <f t="shared" ca="1" si="796"/>
        <v>0</v>
      </c>
      <c r="P2368" s="87" t="str">
        <f t="shared" si="797"/>
        <v>J=</v>
      </c>
      <c r="Q2368" s="88">
        <f t="shared" si="798"/>
        <v>45589</v>
      </c>
      <c r="R2368" s="7"/>
      <c r="S2368" s="7"/>
      <c r="T2368" s="7"/>
      <c r="U2368" s="7"/>
      <c r="V2368" s="7"/>
      <c r="W2368" s="7"/>
      <c r="X2368" s="7"/>
      <c r="Y2368" s="7"/>
      <c r="Z2368" s="7"/>
      <c r="AA2368" s="7"/>
      <c r="AB2368" s="7"/>
      <c r="AC2368" s="7"/>
      <c r="AD2368" s="7"/>
      <c r="AE2368" s="7"/>
      <c r="AF2368" s="65"/>
      <c r="AG2368" s="9"/>
      <c r="AH2368" s="9"/>
      <c r="AI2368" s="4"/>
      <c r="AJ2368" s="10"/>
      <c r="AK2368" s="4"/>
      <c r="AL2368" s="65"/>
      <c r="AM2368" s="10"/>
      <c r="AN2368" s="9"/>
      <c r="AO2368" s="7"/>
      <c r="AP2368" s="11"/>
      <c r="AQ2368" s="9"/>
      <c r="AR2368" s="8"/>
      <c r="AS2368" s="65"/>
      <c r="AT2368" s="12"/>
      <c r="AU2368" s="12"/>
      <c r="AV2368" s="22"/>
      <c r="AW2368" s="12"/>
      <c r="AX2368" s="12"/>
      <c r="AY2368" s="12"/>
      <c r="AZ2368" s="12"/>
      <c r="BA2368" s="12"/>
      <c r="BB2368" s="12"/>
      <c r="BC2368" s="12"/>
      <c r="BD2368" s="12"/>
      <c r="BE2368" s="12"/>
      <c r="BF2368" s="12"/>
      <c r="BG2368" s="12"/>
      <c r="BH2368" s="12"/>
      <c r="BI2368" s="12"/>
      <c r="BJ2368" s="12"/>
      <c r="BK2368" s="12"/>
      <c r="BL2368" s="12"/>
      <c r="BM2368" s="12"/>
      <c r="BN2368" s="12"/>
      <c r="BO2368" s="12"/>
      <c r="BP2368" s="12"/>
      <c r="BQ2368" s="12"/>
      <c r="BR2368" s="12"/>
      <c r="BS2368" s="12"/>
      <c r="BT2368" s="12"/>
      <c r="BU2368" s="12"/>
      <c r="BV2368" s="12"/>
      <c r="BW2368" s="12"/>
      <c r="BX2368" s="12"/>
      <c r="BY2368" s="12"/>
      <c r="BZ2368" s="12"/>
      <c r="CA2368" s="12"/>
      <c r="CB2368" s="12"/>
      <c r="CC2368" s="12"/>
      <c r="CD2368" s="12"/>
      <c r="CE2368" s="12"/>
      <c r="CF2368" s="12"/>
      <c r="CG2368" s="12"/>
      <c r="CH2368" s="12"/>
      <c r="CI2368" s="12"/>
      <c r="CJ2368" s="12"/>
      <c r="CK2368" s="12"/>
      <c r="CL2368" s="12"/>
      <c r="CM2368" s="12"/>
      <c r="CN2368" s="12"/>
      <c r="CO2368" s="12"/>
      <c r="CP2368" s="12"/>
      <c r="CQ2368" s="12"/>
      <c r="CR2368" s="12"/>
      <c r="CS2368" s="12"/>
      <c r="CT2368" s="12"/>
      <c r="CU2368" s="12"/>
      <c r="CV2368" s="12"/>
      <c r="CW2368" s="12"/>
      <c r="CX2368" s="12"/>
      <c r="CY2368" s="12"/>
      <c r="CZ2368" s="12"/>
      <c r="DA2368" s="12"/>
      <c r="DB2368" s="12"/>
      <c r="DC2368" s="12"/>
      <c r="DD2368" s="12"/>
      <c r="DE2368" s="12"/>
      <c r="DF2368" s="12"/>
      <c r="DG2368" s="12"/>
      <c r="DH2368" s="12"/>
      <c r="DI2368" s="12"/>
      <c r="DJ2368" s="12"/>
      <c r="DK2368" s="12"/>
      <c r="DL2368" s="12"/>
      <c r="DM2368" s="12"/>
      <c r="DN2368" s="12"/>
      <c r="DO2368" s="12"/>
      <c r="DP2368" s="12"/>
      <c r="DQ2368" s="12"/>
      <c r="DR2368" s="12"/>
      <c r="DS2368" s="12"/>
      <c r="DT2368" s="12"/>
      <c r="DU2368" s="12"/>
      <c r="DV2368" s="12"/>
      <c r="DW2368" s="12"/>
      <c r="DX2368" s="12"/>
      <c r="DY2368" s="12"/>
      <c r="DZ2368" s="12"/>
      <c r="EA2368" s="12"/>
      <c r="EB2368" s="12"/>
      <c r="EC2368" s="12"/>
      <c r="ED2368" s="12"/>
      <c r="EE2368" s="12"/>
      <c r="EF2368" s="12"/>
      <c r="EG2368" s="12"/>
      <c r="EH2368" s="12"/>
      <c r="EI2368" s="12"/>
      <c r="EJ2368" s="12"/>
      <c r="EK2368" s="12"/>
      <c r="EL2368" s="12"/>
      <c r="EM2368" s="12"/>
      <c r="EN2368" s="12"/>
      <c r="EO2368" s="12"/>
      <c r="EP2368" s="12"/>
      <c r="EQ2368" s="12"/>
      <c r="ER2368" s="12"/>
      <c r="ES2368" s="12"/>
      <c r="ET2368" s="12"/>
      <c r="EU2368" s="12"/>
      <c r="EV2368" s="12"/>
      <c r="EW2368" s="12"/>
      <c r="EX2368" s="12"/>
      <c r="EY2368" s="12"/>
      <c r="EZ2368" s="12"/>
      <c r="FA2368" s="12"/>
      <c r="FB2368" s="12"/>
      <c r="FC2368" s="12"/>
      <c r="FD2368" s="12"/>
      <c r="FE2368" s="12"/>
      <c r="FF2368" s="12"/>
      <c r="FG2368" s="12"/>
      <c r="FH2368" s="12"/>
      <c r="FI2368" s="12"/>
      <c r="FJ2368" s="12"/>
      <c r="FK2368" s="12"/>
      <c r="FL2368" s="12"/>
      <c r="FM2368" s="12"/>
      <c r="FN2368" s="12"/>
      <c r="FO2368" s="12"/>
      <c r="FP2368" s="12"/>
      <c r="FQ2368" s="12"/>
      <c r="FR2368" s="12"/>
      <c r="FS2368" s="12"/>
      <c r="FT2368" s="12"/>
      <c r="FU2368" s="12"/>
      <c r="FV2368" s="12"/>
      <c r="FW2368" s="12"/>
      <c r="FX2368" s="12"/>
      <c r="FY2368" s="12"/>
      <c r="FZ2368" s="12"/>
      <c r="GA2368" s="12"/>
      <c r="GB2368" s="12"/>
      <c r="GC2368" s="12"/>
      <c r="GD2368" s="12"/>
      <c r="GE2368" s="12"/>
      <c r="GF2368" s="12"/>
      <c r="GG2368" s="12"/>
      <c r="GH2368" s="12"/>
      <c r="GI2368" s="12"/>
      <c r="GJ2368" s="12"/>
      <c r="GK2368" s="12"/>
      <c r="GL2368" s="12"/>
      <c r="GM2368" s="12"/>
      <c r="GN2368" s="12"/>
      <c r="GO2368" s="12"/>
      <c r="GP2368" s="12"/>
      <c r="GQ2368" s="12"/>
      <c r="GR2368" s="12"/>
    </row>
    <row r="2369" spans="1:200" x14ac:dyDescent="0.2">
      <c r="A2369" s="79">
        <f t="shared" si="778"/>
        <v>45441</v>
      </c>
      <c r="B2369" s="80" t="str">
        <f t="shared" ca="1" si="789"/>
        <v>n.d</v>
      </c>
      <c r="C2369" s="81">
        <f t="shared" ca="1" si="790"/>
        <v>974.18416585</v>
      </c>
      <c r="D2369" s="82">
        <f ca="1">IF(A2369&lt;$B$1,VLOOKUP(A2369,[1]DI!$A$4:$B$15000,2,FALSE),0)</f>
        <v>0</v>
      </c>
      <c r="E2369" s="81">
        <f t="shared" ca="1" si="791"/>
        <v>0</v>
      </c>
      <c r="F2369" s="83">
        <f t="shared" si="776"/>
        <v>1.1679999999999999</v>
      </c>
      <c r="G2369" s="84">
        <f t="shared" ca="1" si="792"/>
        <v>1</v>
      </c>
      <c r="H2369" s="81">
        <f ca="1">TRUNC(PRODUCT(G$10:G2368),15)</f>
        <v>1.40945772534528</v>
      </c>
      <c r="I2369" s="81">
        <f t="shared" ca="1" si="793"/>
        <v>1.40945772534528</v>
      </c>
      <c r="J2369" s="81">
        <f t="shared" ca="1" si="794"/>
        <v>1</v>
      </c>
      <c r="K2369" s="81">
        <f t="shared" ca="1" si="795"/>
        <v>0</v>
      </c>
      <c r="L2369" s="85">
        <f>IF(VLOOKUP(A2369,$U$12:$AD$125,8)=VLOOKUP(A2368,$U$12:$AD$125,8),0,VLOOKUP(A2369,U$12:$AD$125,8))</f>
        <v>0</v>
      </c>
      <c r="M2369" s="86">
        <f>IF(L2369&gt;0,VLOOKUP(L2369,T$12:$AC$125,7),0)</f>
        <v>0</v>
      </c>
      <c r="N2369" s="81">
        <f t="shared" si="777"/>
        <v>0</v>
      </c>
      <c r="O2369" s="81">
        <f t="shared" ca="1" si="796"/>
        <v>0</v>
      </c>
      <c r="P2369" s="87" t="str">
        <f t="shared" si="797"/>
        <v>J=</v>
      </c>
      <c r="Q2369" s="88">
        <f t="shared" si="798"/>
        <v>45589</v>
      </c>
      <c r="R2369" s="7"/>
      <c r="S2369" s="7"/>
      <c r="T2369" s="7"/>
      <c r="U2369" s="7"/>
      <c r="V2369" s="7"/>
      <c r="W2369" s="7"/>
      <c r="X2369" s="7"/>
      <c r="Y2369" s="7"/>
      <c r="Z2369" s="7"/>
      <c r="AA2369" s="7"/>
      <c r="AB2369" s="7"/>
      <c r="AC2369" s="7"/>
      <c r="AD2369" s="7"/>
      <c r="AE2369" s="7"/>
      <c r="AF2369" s="65"/>
      <c r="AG2369" s="9"/>
      <c r="AH2369" s="9"/>
      <c r="AI2369" s="4"/>
      <c r="AJ2369" s="10"/>
      <c r="AK2369" s="4"/>
      <c r="AL2369" s="65"/>
      <c r="AM2369" s="10"/>
      <c r="AN2369" s="9"/>
      <c r="AO2369" s="7"/>
      <c r="AP2369" s="11"/>
      <c r="AQ2369" s="9"/>
      <c r="AR2369" s="8"/>
      <c r="AS2369" s="65"/>
      <c r="AT2369" s="12"/>
      <c r="AU2369" s="12"/>
      <c r="AV2369" s="22"/>
      <c r="AW2369" s="12"/>
      <c r="AX2369" s="12"/>
      <c r="AY2369" s="12"/>
      <c r="AZ2369" s="12"/>
      <c r="BA2369" s="12"/>
      <c r="BB2369" s="12"/>
      <c r="BC2369" s="12"/>
      <c r="BD2369" s="12"/>
      <c r="BE2369" s="12"/>
      <c r="BF2369" s="12"/>
      <c r="BG2369" s="12"/>
      <c r="BH2369" s="12"/>
      <c r="BI2369" s="12"/>
      <c r="BJ2369" s="12"/>
      <c r="BK2369" s="12"/>
      <c r="BL2369" s="12"/>
      <c r="BM2369" s="12"/>
      <c r="BN2369" s="12"/>
      <c r="BO2369" s="12"/>
      <c r="BP2369" s="12"/>
      <c r="BQ2369" s="12"/>
      <c r="BR2369" s="12"/>
      <c r="BS2369" s="12"/>
      <c r="BT2369" s="12"/>
      <c r="BU2369" s="12"/>
      <c r="BV2369" s="12"/>
      <c r="BW2369" s="12"/>
      <c r="BX2369" s="12"/>
      <c r="BY2369" s="12"/>
      <c r="BZ2369" s="12"/>
      <c r="CA2369" s="12"/>
      <c r="CB2369" s="12"/>
      <c r="CC2369" s="12"/>
      <c r="CD2369" s="12"/>
      <c r="CE2369" s="12"/>
      <c r="CF2369" s="12"/>
      <c r="CG2369" s="12"/>
      <c r="CH2369" s="12"/>
      <c r="CI2369" s="12"/>
      <c r="CJ2369" s="12"/>
      <c r="CK2369" s="12"/>
      <c r="CL2369" s="12"/>
      <c r="CM2369" s="12"/>
      <c r="CN2369" s="12"/>
      <c r="CO2369" s="12"/>
      <c r="CP2369" s="12"/>
      <c r="CQ2369" s="12"/>
      <c r="CR2369" s="12"/>
      <c r="CS2369" s="12"/>
      <c r="CT2369" s="12"/>
      <c r="CU2369" s="12"/>
      <c r="CV2369" s="12"/>
      <c r="CW2369" s="12"/>
      <c r="CX2369" s="12"/>
      <c r="CY2369" s="12"/>
      <c r="CZ2369" s="12"/>
      <c r="DA2369" s="12"/>
      <c r="DB2369" s="12"/>
      <c r="DC2369" s="12"/>
      <c r="DD2369" s="12"/>
      <c r="DE2369" s="12"/>
      <c r="DF2369" s="12"/>
      <c r="DG2369" s="12"/>
      <c r="DH2369" s="12"/>
      <c r="DI2369" s="12"/>
      <c r="DJ2369" s="12"/>
      <c r="DK2369" s="12"/>
      <c r="DL2369" s="12"/>
      <c r="DM2369" s="12"/>
      <c r="DN2369" s="12"/>
      <c r="DO2369" s="12"/>
      <c r="DP2369" s="12"/>
      <c r="DQ2369" s="12"/>
      <c r="DR2369" s="12"/>
      <c r="DS2369" s="12"/>
      <c r="DT2369" s="12"/>
      <c r="DU2369" s="12"/>
      <c r="DV2369" s="12"/>
      <c r="DW2369" s="12"/>
      <c r="DX2369" s="12"/>
      <c r="DY2369" s="12"/>
      <c r="DZ2369" s="12"/>
      <c r="EA2369" s="12"/>
      <c r="EB2369" s="12"/>
      <c r="EC2369" s="12"/>
      <c r="ED2369" s="12"/>
      <c r="EE2369" s="12"/>
      <c r="EF2369" s="12"/>
      <c r="EG2369" s="12"/>
      <c r="EH2369" s="12"/>
      <c r="EI2369" s="12"/>
      <c r="EJ2369" s="12"/>
      <c r="EK2369" s="12"/>
      <c r="EL2369" s="12"/>
      <c r="EM2369" s="12"/>
      <c r="EN2369" s="12"/>
      <c r="EO2369" s="12"/>
      <c r="EP2369" s="12"/>
      <c r="EQ2369" s="12"/>
      <c r="ER2369" s="12"/>
      <c r="ES2369" s="12"/>
      <c r="ET2369" s="12"/>
      <c r="EU2369" s="12"/>
      <c r="EV2369" s="12"/>
      <c r="EW2369" s="12"/>
      <c r="EX2369" s="12"/>
      <c r="EY2369" s="12"/>
      <c r="EZ2369" s="12"/>
      <c r="FA2369" s="12"/>
      <c r="FB2369" s="12"/>
      <c r="FC2369" s="12"/>
      <c r="FD2369" s="12"/>
      <c r="FE2369" s="12"/>
      <c r="FF2369" s="12"/>
      <c r="FG2369" s="12"/>
      <c r="FH2369" s="12"/>
      <c r="FI2369" s="12"/>
      <c r="FJ2369" s="12"/>
      <c r="FK2369" s="12"/>
      <c r="FL2369" s="12"/>
      <c r="FM2369" s="12"/>
      <c r="FN2369" s="12"/>
      <c r="FO2369" s="12"/>
      <c r="FP2369" s="12"/>
      <c r="FQ2369" s="12"/>
      <c r="FR2369" s="12"/>
      <c r="FS2369" s="12"/>
      <c r="FT2369" s="12"/>
      <c r="FU2369" s="12"/>
      <c r="FV2369" s="12"/>
      <c r="FW2369" s="12"/>
      <c r="FX2369" s="12"/>
      <c r="FY2369" s="12"/>
      <c r="FZ2369" s="12"/>
      <c r="GA2369" s="12"/>
      <c r="GB2369" s="12"/>
      <c r="GC2369" s="12"/>
      <c r="GD2369" s="12"/>
      <c r="GE2369" s="12"/>
      <c r="GF2369" s="12"/>
      <c r="GG2369" s="12"/>
      <c r="GH2369" s="12"/>
      <c r="GI2369" s="12"/>
      <c r="GJ2369" s="12"/>
      <c r="GK2369" s="12"/>
      <c r="GL2369" s="12"/>
      <c r="GM2369" s="12"/>
      <c r="GN2369" s="12"/>
      <c r="GO2369" s="12"/>
      <c r="GP2369" s="12"/>
      <c r="GQ2369" s="12"/>
      <c r="GR2369" s="12"/>
    </row>
    <row r="2370" spans="1:200" x14ac:dyDescent="0.2">
      <c r="A2370" s="79">
        <f t="shared" si="778"/>
        <v>45442</v>
      </c>
      <c r="B2370" s="80" t="str">
        <f t="shared" ca="1" si="789"/>
        <v>n.d</v>
      </c>
      <c r="C2370" s="81">
        <f t="shared" ca="1" si="790"/>
        <v>974.18416585</v>
      </c>
      <c r="D2370" s="82">
        <f ca="1">IF(A2370&lt;$B$1,VLOOKUP(A2370,[1]DI!$A$4:$B$15000,2,FALSE),0)</f>
        <v>0</v>
      </c>
      <c r="E2370" s="81">
        <f t="shared" ca="1" si="791"/>
        <v>0</v>
      </c>
      <c r="F2370" s="83">
        <f t="shared" si="776"/>
        <v>1.1679999999999999</v>
      </c>
      <c r="G2370" s="84">
        <f t="shared" ca="1" si="792"/>
        <v>1</v>
      </c>
      <c r="H2370" s="81">
        <f ca="1">TRUNC(PRODUCT(G$10:G2369),15)</f>
        <v>1.40945772534528</v>
      </c>
      <c r="I2370" s="81">
        <f t="shared" ca="1" si="793"/>
        <v>1.40945772534528</v>
      </c>
      <c r="J2370" s="81">
        <f t="shared" ca="1" si="794"/>
        <v>1</v>
      </c>
      <c r="K2370" s="81">
        <f t="shared" ca="1" si="795"/>
        <v>0</v>
      </c>
      <c r="L2370" s="85">
        <f>IF(VLOOKUP(A2370,$U$12:$AD$125,8)=VLOOKUP(A2369,$U$12:$AD$125,8),0,VLOOKUP(A2370,U$12:$AD$125,8))</f>
        <v>0</v>
      </c>
      <c r="M2370" s="86">
        <f>IF(L2370&gt;0,VLOOKUP(L2370,T$12:$AC$125,7),0)</f>
        <v>0</v>
      </c>
      <c r="N2370" s="81">
        <f t="shared" si="777"/>
        <v>0</v>
      </c>
      <c r="O2370" s="81">
        <f t="shared" ca="1" si="796"/>
        <v>0</v>
      </c>
      <c r="P2370" s="87" t="str">
        <f t="shared" si="797"/>
        <v>J=</v>
      </c>
      <c r="Q2370" s="88">
        <f t="shared" si="798"/>
        <v>45589</v>
      </c>
      <c r="R2370" s="7"/>
      <c r="S2370" s="7"/>
      <c r="T2370" s="7"/>
      <c r="U2370" s="7"/>
      <c r="V2370" s="7"/>
      <c r="W2370" s="7"/>
      <c r="X2370" s="7"/>
      <c r="Y2370" s="7"/>
      <c r="Z2370" s="7"/>
      <c r="AA2370" s="7"/>
      <c r="AB2370" s="7"/>
      <c r="AC2370" s="7"/>
      <c r="AD2370" s="7"/>
      <c r="AE2370" s="7"/>
      <c r="AF2370" s="65"/>
      <c r="AG2370" s="9"/>
      <c r="AH2370" s="9"/>
      <c r="AI2370" s="4"/>
      <c r="AJ2370" s="10"/>
      <c r="AK2370" s="4"/>
      <c r="AL2370" s="65"/>
      <c r="AM2370" s="10"/>
      <c r="AN2370" s="9"/>
      <c r="AO2370" s="7"/>
      <c r="AP2370" s="11"/>
      <c r="AQ2370" s="9"/>
      <c r="AR2370" s="8"/>
      <c r="AS2370" s="65"/>
      <c r="AT2370" s="12"/>
      <c r="AU2370" s="12"/>
      <c r="AV2370" s="22"/>
      <c r="AW2370" s="12"/>
      <c r="AX2370" s="12"/>
      <c r="AY2370" s="12"/>
      <c r="AZ2370" s="12"/>
      <c r="BA2370" s="12"/>
      <c r="BB2370" s="12"/>
      <c r="BC2370" s="12"/>
      <c r="BD2370" s="12"/>
      <c r="BE2370" s="12"/>
      <c r="BF2370" s="12"/>
      <c r="BG2370" s="12"/>
      <c r="BH2370" s="12"/>
      <c r="BI2370" s="12"/>
      <c r="BJ2370" s="12"/>
      <c r="BK2370" s="12"/>
      <c r="BL2370" s="12"/>
      <c r="BM2370" s="12"/>
      <c r="BN2370" s="12"/>
      <c r="BO2370" s="12"/>
      <c r="BP2370" s="12"/>
      <c r="BQ2370" s="12"/>
      <c r="BR2370" s="12"/>
      <c r="BS2370" s="12"/>
      <c r="BT2370" s="12"/>
      <c r="BU2370" s="12"/>
      <c r="BV2370" s="12"/>
      <c r="BW2370" s="12"/>
      <c r="BX2370" s="12"/>
      <c r="BY2370" s="12"/>
      <c r="BZ2370" s="12"/>
      <c r="CA2370" s="12"/>
      <c r="CB2370" s="12"/>
      <c r="CC2370" s="12"/>
      <c r="CD2370" s="12"/>
      <c r="CE2370" s="12"/>
      <c r="CF2370" s="12"/>
      <c r="CG2370" s="12"/>
      <c r="CH2370" s="12"/>
      <c r="CI2370" s="12"/>
      <c r="CJ2370" s="12"/>
      <c r="CK2370" s="12"/>
      <c r="CL2370" s="12"/>
      <c r="CM2370" s="12"/>
      <c r="CN2370" s="12"/>
      <c r="CO2370" s="12"/>
      <c r="CP2370" s="12"/>
      <c r="CQ2370" s="12"/>
      <c r="CR2370" s="12"/>
      <c r="CS2370" s="12"/>
      <c r="CT2370" s="12"/>
      <c r="CU2370" s="12"/>
      <c r="CV2370" s="12"/>
      <c r="CW2370" s="12"/>
      <c r="CX2370" s="12"/>
      <c r="CY2370" s="12"/>
      <c r="CZ2370" s="12"/>
      <c r="DA2370" s="12"/>
      <c r="DB2370" s="12"/>
      <c r="DC2370" s="12"/>
      <c r="DD2370" s="12"/>
      <c r="DE2370" s="12"/>
      <c r="DF2370" s="12"/>
      <c r="DG2370" s="12"/>
      <c r="DH2370" s="12"/>
      <c r="DI2370" s="12"/>
      <c r="DJ2370" s="12"/>
      <c r="DK2370" s="12"/>
      <c r="DL2370" s="12"/>
      <c r="DM2370" s="12"/>
      <c r="DN2370" s="12"/>
      <c r="DO2370" s="12"/>
      <c r="DP2370" s="12"/>
      <c r="DQ2370" s="12"/>
      <c r="DR2370" s="12"/>
      <c r="DS2370" s="12"/>
      <c r="DT2370" s="12"/>
      <c r="DU2370" s="12"/>
      <c r="DV2370" s="12"/>
      <c r="DW2370" s="12"/>
      <c r="DX2370" s="12"/>
      <c r="DY2370" s="12"/>
      <c r="DZ2370" s="12"/>
      <c r="EA2370" s="12"/>
      <c r="EB2370" s="12"/>
      <c r="EC2370" s="12"/>
      <c r="ED2370" s="12"/>
      <c r="EE2370" s="12"/>
      <c r="EF2370" s="12"/>
      <c r="EG2370" s="12"/>
      <c r="EH2370" s="12"/>
      <c r="EI2370" s="12"/>
      <c r="EJ2370" s="12"/>
      <c r="EK2370" s="12"/>
      <c r="EL2370" s="12"/>
      <c r="EM2370" s="12"/>
      <c r="EN2370" s="12"/>
      <c r="EO2370" s="12"/>
      <c r="EP2370" s="12"/>
      <c r="EQ2370" s="12"/>
      <c r="ER2370" s="12"/>
      <c r="ES2370" s="12"/>
      <c r="ET2370" s="12"/>
      <c r="EU2370" s="12"/>
      <c r="EV2370" s="12"/>
      <c r="EW2370" s="12"/>
      <c r="EX2370" s="12"/>
      <c r="EY2370" s="12"/>
      <c r="EZ2370" s="12"/>
      <c r="FA2370" s="12"/>
      <c r="FB2370" s="12"/>
      <c r="FC2370" s="12"/>
      <c r="FD2370" s="12"/>
      <c r="FE2370" s="12"/>
      <c r="FF2370" s="12"/>
      <c r="FG2370" s="12"/>
      <c r="FH2370" s="12"/>
      <c r="FI2370" s="12"/>
      <c r="FJ2370" s="12"/>
      <c r="FK2370" s="12"/>
      <c r="FL2370" s="12"/>
      <c r="FM2370" s="12"/>
      <c r="FN2370" s="12"/>
      <c r="FO2370" s="12"/>
      <c r="FP2370" s="12"/>
      <c r="FQ2370" s="12"/>
      <c r="FR2370" s="12"/>
      <c r="FS2370" s="12"/>
      <c r="FT2370" s="12"/>
      <c r="FU2370" s="12"/>
      <c r="FV2370" s="12"/>
      <c r="FW2370" s="12"/>
      <c r="FX2370" s="12"/>
      <c r="FY2370" s="12"/>
      <c r="FZ2370" s="12"/>
      <c r="GA2370" s="12"/>
      <c r="GB2370" s="12"/>
      <c r="GC2370" s="12"/>
      <c r="GD2370" s="12"/>
      <c r="GE2370" s="12"/>
      <c r="GF2370" s="12"/>
      <c r="GG2370" s="12"/>
      <c r="GH2370" s="12"/>
      <c r="GI2370" s="12"/>
      <c r="GJ2370" s="12"/>
      <c r="GK2370" s="12"/>
      <c r="GL2370" s="12"/>
      <c r="GM2370" s="12"/>
      <c r="GN2370" s="12"/>
      <c r="GO2370" s="12"/>
      <c r="GP2370" s="12"/>
      <c r="GQ2370" s="12"/>
      <c r="GR2370" s="12"/>
    </row>
    <row r="2371" spans="1:200" x14ac:dyDescent="0.2">
      <c r="A2371" s="79">
        <f t="shared" si="778"/>
        <v>45443</v>
      </c>
      <c r="B2371" s="80" t="str">
        <f t="shared" ca="1" si="789"/>
        <v>n.d</v>
      </c>
      <c r="C2371" s="81">
        <f t="shared" ca="1" si="790"/>
        <v>974.18416585</v>
      </c>
      <c r="D2371" s="82">
        <f ca="1">IF(A2371&lt;$B$1,VLOOKUP(A2371,[1]DI!$A$4:$B$15000,2,FALSE),0)</f>
        <v>0</v>
      </c>
      <c r="E2371" s="81">
        <f t="shared" ca="1" si="791"/>
        <v>0</v>
      </c>
      <c r="F2371" s="83">
        <f t="shared" si="776"/>
        <v>1.1679999999999999</v>
      </c>
      <c r="G2371" s="84">
        <f t="shared" ca="1" si="792"/>
        <v>1</v>
      </c>
      <c r="H2371" s="81">
        <f ca="1">TRUNC(PRODUCT(G$10:G2370),15)</f>
        <v>1.40945772534528</v>
      </c>
      <c r="I2371" s="81">
        <f t="shared" ca="1" si="793"/>
        <v>1.40945772534528</v>
      </c>
      <c r="J2371" s="81">
        <f t="shared" ca="1" si="794"/>
        <v>1</v>
      </c>
      <c r="K2371" s="81">
        <f t="shared" ca="1" si="795"/>
        <v>0</v>
      </c>
      <c r="L2371" s="85">
        <f>IF(VLOOKUP(A2371,$U$12:$AD$125,8)=VLOOKUP(A2370,$U$12:$AD$125,8),0,VLOOKUP(A2371,U$12:$AD$125,8))</f>
        <v>0</v>
      </c>
      <c r="M2371" s="86">
        <f>IF(L2371&gt;0,VLOOKUP(L2371,T$12:$AC$125,7),0)</f>
        <v>0</v>
      </c>
      <c r="N2371" s="81">
        <f t="shared" si="777"/>
        <v>0</v>
      </c>
      <c r="O2371" s="81">
        <f t="shared" ca="1" si="796"/>
        <v>0</v>
      </c>
      <c r="P2371" s="87" t="str">
        <f t="shared" si="797"/>
        <v>J=</v>
      </c>
      <c r="Q2371" s="88">
        <f t="shared" si="798"/>
        <v>45589</v>
      </c>
      <c r="R2371" s="7"/>
      <c r="S2371" s="7"/>
      <c r="T2371" s="7"/>
      <c r="U2371" s="7"/>
      <c r="V2371" s="7"/>
      <c r="W2371" s="7"/>
      <c r="X2371" s="7"/>
      <c r="Y2371" s="7"/>
      <c r="Z2371" s="7"/>
      <c r="AA2371" s="7"/>
      <c r="AB2371" s="7"/>
      <c r="AC2371" s="7"/>
      <c r="AD2371" s="7"/>
      <c r="AE2371" s="7"/>
      <c r="AF2371" s="65"/>
      <c r="AG2371" s="9"/>
      <c r="AH2371" s="9"/>
      <c r="AI2371" s="4"/>
      <c r="AJ2371" s="10"/>
      <c r="AK2371" s="4"/>
      <c r="AL2371" s="65"/>
      <c r="AM2371" s="10"/>
      <c r="AN2371" s="9"/>
      <c r="AO2371" s="7"/>
      <c r="AP2371" s="11"/>
      <c r="AQ2371" s="9"/>
      <c r="AR2371" s="8"/>
      <c r="AS2371" s="65"/>
      <c r="AT2371" s="12"/>
      <c r="AU2371" s="12"/>
      <c r="AV2371" s="22"/>
      <c r="AW2371" s="12"/>
      <c r="AX2371" s="12"/>
      <c r="AY2371" s="12"/>
      <c r="AZ2371" s="12"/>
      <c r="BA2371" s="12"/>
      <c r="BB2371" s="12"/>
      <c r="BC2371" s="12"/>
      <c r="BD2371" s="12"/>
      <c r="BE2371" s="12"/>
      <c r="BF2371" s="12"/>
      <c r="BG2371" s="12"/>
      <c r="BH2371" s="12"/>
      <c r="BI2371" s="12"/>
      <c r="BJ2371" s="12"/>
      <c r="BK2371" s="12"/>
      <c r="BL2371" s="12"/>
      <c r="BM2371" s="12"/>
      <c r="BN2371" s="12"/>
      <c r="BO2371" s="12"/>
      <c r="BP2371" s="12"/>
      <c r="BQ2371" s="12"/>
      <c r="BR2371" s="12"/>
      <c r="BS2371" s="12"/>
      <c r="BT2371" s="12"/>
      <c r="BU2371" s="12"/>
      <c r="BV2371" s="12"/>
      <c r="BW2371" s="12"/>
      <c r="BX2371" s="12"/>
      <c r="BY2371" s="12"/>
      <c r="BZ2371" s="12"/>
      <c r="CA2371" s="12"/>
      <c r="CB2371" s="12"/>
      <c r="CC2371" s="12"/>
      <c r="CD2371" s="12"/>
      <c r="CE2371" s="12"/>
      <c r="CF2371" s="12"/>
      <c r="CG2371" s="12"/>
      <c r="CH2371" s="12"/>
      <c r="CI2371" s="12"/>
      <c r="CJ2371" s="12"/>
      <c r="CK2371" s="12"/>
      <c r="CL2371" s="12"/>
      <c r="CM2371" s="12"/>
      <c r="CN2371" s="12"/>
      <c r="CO2371" s="12"/>
      <c r="CP2371" s="12"/>
      <c r="CQ2371" s="12"/>
      <c r="CR2371" s="12"/>
      <c r="CS2371" s="12"/>
      <c r="CT2371" s="12"/>
      <c r="CU2371" s="12"/>
      <c r="CV2371" s="12"/>
      <c r="CW2371" s="12"/>
      <c r="CX2371" s="12"/>
      <c r="CY2371" s="12"/>
      <c r="CZ2371" s="12"/>
      <c r="DA2371" s="12"/>
      <c r="DB2371" s="12"/>
      <c r="DC2371" s="12"/>
      <c r="DD2371" s="12"/>
      <c r="DE2371" s="12"/>
      <c r="DF2371" s="12"/>
      <c r="DG2371" s="12"/>
      <c r="DH2371" s="12"/>
      <c r="DI2371" s="12"/>
      <c r="DJ2371" s="12"/>
      <c r="DK2371" s="12"/>
      <c r="DL2371" s="12"/>
      <c r="DM2371" s="12"/>
      <c r="DN2371" s="12"/>
      <c r="DO2371" s="12"/>
      <c r="DP2371" s="12"/>
      <c r="DQ2371" s="12"/>
      <c r="DR2371" s="12"/>
      <c r="DS2371" s="12"/>
      <c r="DT2371" s="12"/>
      <c r="DU2371" s="12"/>
      <c r="DV2371" s="12"/>
      <c r="DW2371" s="12"/>
      <c r="DX2371" s="12"/>
      <c r="DY2371" s="12"/>
      <c r="DZ2371" s="12"/>
      <c r="EA2371" s="12"/>
      <c r="EB2371" s="12"/>
      <c r="EC2371" s="12"/>
      <c r="ED2371" s="12"/>
      <c r="EE2371" s="12"/>
      <c r="EF2371" s="12"/>
      <c r="EG2371" s="12"/>
      <c r="EH2371" s="12"/>
      <c r="EI2371" s="12"/>
      <c r="EJ2371" s="12"/>
      <c r="EK2371" s="12"/>
      <c r="EL2371" s="12"/>
      <c r="EM2371" s="12"/>
      <c r="EN2371" s="12"/>
      <c r="EO2371" s="12"/>
      <c r="EP2371" s="12"/>
      <c r="EQ2371" s="12"/>
      <c r="ER2371" s="12"/>
      <c r="ES2371" s="12"/>
      <c r="ET2371" s="12"/>
      <c r="EU2371" s="12"/>
      <c r="EV2371" s="12"/>
      <c r="EW2371" s="12"/>
      <c r="EX2371" s="12"/>
      <c r="EY2371" s="12"/>
      <c r="EZ2371" s="12"/>
      <c r="FA2371" s="12"/>
      <c r="FB2371" s="12"/>
      <c r="FC2371" s="12"/>
      <c r="FD2371" s="12"/>
      <c r="FE2371" s="12"/>
      <c r="FF2371" s="12"/>
      <c r="FG2371" s="12"/>
      <c r="FH2371" s="12"/>
      <c r="FI2371" s="12"/>
      <c r="FJ2371" s="12"/>
      <c r="FK2371" s="12"/>
      <c r="FL2371" s="12"/>
      <c r="FM2371" s="12"/>
      <c r="FN2371" s="12"/>
      <c r="FO2371" s="12"/>
      <c r="FP2371" s="12"/>
      <c r="FQ2371" s="12"/>
      <c r="FR2371" s="12"/>
      <c r="FS2371" s="12"/>
      <c r="FT2371" s="12"/>
      <c r="FU2371" s="12"/>
      <c r="FV2371" s="12"/>
      <c r="FW2371" s="12"/>
      <c r="FX2371" s="12"/>
      <c r="FY2371" s="12"/>
      <c r="FZ2371" s="12"/>
      <c r="GA2371" s="12"/>
      <c r="GB2371" s="12"/>
      <c r="GC2371" s="12"/>
      <c r="GD2371" s="12"/>
      <c r="GE2371" s="12"/>
      <c r="GF2371" s="12"/>
      <c r="GG2371" s="12"/>
      <c r="GH2371" s="12"/>
      <c r="GI2371" s="12"/>
      <c r="GJ2371" s="12"/>
      <c r="GK2371" s="12"/>
      <c r="GL2371" s="12"/>
      <c r="GM2371" s="12"/>
      <c r="GN2371" s="12"/>
      <c r="GO2371" s="12"/>
      <c r="GP2371" s="12"/>
      <c r="GQ2371" s="12"/>
      <c r="GR2371" s="12"/>
    </row>
    <row r="2372" spans="1:200" x14ac:dyDescent="0.2">
      <c r="A2372" s="79">
        <f t="shared" si="778"/>
        <v>45444</v>
      </c>
      <c r="B2372" s="80" t="str">
        <f t="shared" ca="1" si="789"/>
        <v>n.d</v>
      </c>
      <c r="C2372" s="81">
        <f t="shared" ca="1" si="790"/>
        <v>974.18416585</v>
      </c>
      <c r="D2372" s="82">
        <f ca="1">IF(A2372&lt;$B$1,VLOOKUP(A2372,[1]DI!$A$4:$B$15000,2,FALSE),0)</f>
        <v>0</v>
      </c>
      <c r="E2372" s="81">
        <f t="shared" ca="1" si="791"/>
        <v>0</v>
      </c>
      <c r="F2372" s="83">
        <f t="shared" si="776"/>
        <v>1.2</v>
      </c>
      <c r="G2372" s="84">
        <f t="shared" ca="1" si="792"/>
        <v>1</v>
      </c>
      <c r="H2372" s="81">
        <f ca="1">TRUNC(PRODUCT(G$10:G2371),15)</f>
        <v>1.40945772534528</v>
      </c>
      <c r="I2372" s="81">
        <f t="shared" ca="1" si="793"/>
        <v>1.40945772534528</v>
      </c>
      <c r="J2372" s="81">
        <f t="shared" ca="1" si="794"/>
        <v>1</v>
      </c>
      <c r="K2372" s="81">
        <f t="shared" ca="1" si="795"/>
        <v>0</v>
      </c>
      <c r="L2372" s="85">
        <f>IF(VLOOKUP(A2372,$U$12:$AD$125,8)=VLOOKUP(A2371,$U$12:$AD$125,8),0,VLOOKUP(A2372,U$12:$AD$125,8))</f>
        <v>0</v>
      </c>
      <c r="M2372" s="86">
        <f>IF(L2372&gt;0,VLOOKUP(L2372,T$12:$AC$125,7),0)</f>
        <v>0</v>
      </c>
      <c r="N2372" s="81">
        <f t="shared" si="777"/>
        <v>0</v>
      </c>
      <c r="O2372" s="81">
        <f t="shared" ca="1" si="796"/>
        <v>0</v>
      </c>
      <c r="P2372" s="87" t="str">
        <f t="shared" si="797"/>
        <v>J=</v>
      </c>
      <c r="Q2372" s="88">
        <f t="shared" si="798"/>
        <v>45589</v>
      </c>
      <c r="R2372" s="7"/>
      <c r="S2372" s="7"/>
      <c r="T2372" s="7"/>
      <c r="U2372" s="7"/>
      <c r="V2372" s="7"/>
      <c r="W2372" s="7"/>
      <c r="X2372" s="7"/>
      <c r="Y2372" s="7"/>
      <c r="Z2372" s="7"/>
      <c r="AA2372" s="7"/>
      <c r="AB2372" s="7"/>
      <c r="AC2372" s="7"/>
      <c r="AD2372" s="7"/>
      <c r="AE2372" s="7"/>
      <c r="AF2372" s="65"/>
      <c r="AG2372" s="7"/>
      <c r="AH2372" s="7"/>
      <c r="AI2372" s="7"/>
      <c r="AJ2372" s="7"/>
      <c r="AK2372" s="4"/>
      <c r="AL2372" s="65"/>
      <c r="AM2372" s="7"/>
      <c r="AN2372" s="7"/>
      <c r="AO2372" s="7"/>
      <c r="AP2372" s="11"/>
      <c r="AQ2372" s="7"/>
      <c r="AR2372" s="8"/>
      <c r="AS2372" s="65"/>
      <c r="AT2372" s="12"/>
      <c r="AU2372" s="12"/>
      <c r="AV2372" s="22"/>
      <c r="AW2372" s="12"/>
      <c r="AX2372" s="12"/>
      <c r="AY2372" s="12"/>
      <c r="AZ2372" s="12"/>
      <c r="BA2372" s="12"/>
      <c r="BB2372" s="12"/>
      <c r="BC2372" s="12"/>
      <c r="BD2372" s="12"/>
      <c r="BE2372" s="12"/>
      <c r="BF2372" s="12"/>
      <c r="BG2372" s="12"/>
      <c r="BH2372" s="12"/>
      <c r="BI2372" s="12"/>
      <c r="BJ2372" s="12"/>
      <c r="BK2372" s="12"/>
      <c r="BL2372" s="12"/>
      <c r="BM2372" s="12"/>
      <c r="BN2372" s="12"/>
      <c r="BO2372" s="12"/>
      <c r="BP2372" s="12"/>
      <c r="BQ2372" s="12"/>
      <c r="BR2372" s="12"/>
      <c r="BS2372" s="12"/>
      <c r="BT2372" s="12"/>
      <c r="BU2372" s="12"/>
      <c r="BV2372" s="12"/>
      <c r="BW2372" s="12"/>
      <c r="BX2372" s="12"/>
      <c r="BY2372" s="12"/>
      <c r="BZ2372" s="12"/>
      <c r="CA2372" s="12"/>
      <c r="CB2372" s="12"/>
      <c r="CC2372" s="12"/>
      <c r="CD2372" s="12"/>
      <c r="CE2372" s="12"/>
      <c r="CF2372" s="12"/>
      <c r="CG2372" s="12"/>
      <c r="CH2372" s="12"/>
      <c r="CI2372" s="12"/>
      <c r="CJ2372" s="12"/>
      <c r="CK2372" s="12"/>
      <c r="CL2372" s="12"/>
      <c r="CM2372" s="12"/>
      <c r="CN2372" s="12"/>
      <c r="CO2372" s="12"/>
      <c r="CP2372" s="12"/>
      <c r="CQ2372" s="12"/>
      <c r="CR2372" s="12"/>
      <c r="CS2372" s="12"/>
      <c r="CT2372" s="12"/>
      <c r="CU2372" s="12"/>
      <c r="CV2372" s="12"/>
      <c r="CW2372" s="12"/>
      <c r="CX2372" s="12"/>
      <c r="CY2372" s="12"/>
      <c r="CZ2372" s="12"/>
      <c r="DA2372" s="12"/>
      <c r="DB2372" s="12"/>
      <c r="DC2372" s="12"/>
      <c r="DD2372" s="12"/>
      <c r="DE2372" s="12"/>
      <c r="DF2372" s="12"/>
      <c r="DG2372" s="12"/>
      <c r="DH2372" s="12"/>
      <c r="DI2372" s="12"/>
      <c r="DJ2372" s="12"/>
      <c r="DK2372" s="12"/>
      <c r="DL2372" s="12"/>
      <c r="DM2372" s="12"/>
      <c r="DN2372" s="12"/>
      <c r="DO2372" s="12"/>
      <c r="DP2372" s="12"/>
      <c r="DQ2372" s="12"/>
      <c r="DR2372" s="12"/>
      <c r="DS2372" s="12"/>
      <c r="DT2372" s="12"/>
      <c r="DU2372" s="12"/>
      <c r="DV2372" s="12"/>
      <c r="DW2372" s="12"/>
      <c r="DX2372" s="12"/>
      <c r="DY2372" s="12"/>
      <c r="DZ2372" s="12"/>
      <c r="EA2372" s="12"/>
      <c r="EB2372" s="12"/>
      <c r="EC2372" s="12"/>
      <c r="ED2372" s="12"/>
      <c r="EE2372" s="12"/>
      <c r="EF2372" s="12"/>
      <c r="EG2372" s="12"/>
      <c r="EH2372" s="12"/>
      <c r="EI2372" s="12"/>
      <c r="EJ2372" s="12"/>
      <c r="EK2372" s="12"/>
      <c r="EL2372" s="12"/>
      <c r="EM2372" s="12"/>
      <c r="EN2372" s="12"/>
      <c r="EO2372" s="12"/>
      <c r="EP2372" s="12"/>
      <c r="EQ2372" s="12"/>
      <c r="ER2372" s="12"/>
      <c r="ES2372" s="12"/>
      <c r="ET2372" s="12"/>
      <c r="EU2372" s="12"/>
      <c r="EV2372" s="12"/>
      <c r="EW2372" s="12"/>
      <c r="EX2372" s="12"/>
      <c r="EY2372" s="12"/>
      <c r="EZ2372" s="12"/>
      <c r="FA2372" s="12"/>
      <c r="FB2372" s="12"/>
      <c r="FC2372" s="12"/>
      <c r="FD2372" s="12"/>
      <c r="FE2372" s="12"/>
      <c r="FF2372" s="12"/>
      <c r="FG2372" s="12"/>
      <c r="FH2372" s="12"/>
      <c r="FI2372" s="12"/>
      <c r="FJ2372" s="12"/>
      <c r="FK2372" s="12"/>
      <c r="FL2372" s="12"/>
      <c r="FM2372" s="12"/>
      <c r="FN2372" s="12"/>
      <c r="FO2372" s="12"/>
      <c r="FP2372" s="12"/>
      <c r="FQ2372" s="12"/>
      <c r="FR2372" s="12"/>
      <c r="FS2372" s="12"/>
      <c r="FT2372" s="12"/>
      <c r="FU2372" s="12"/>
      <c r="FV2372" s="12"/>
      <c r="FW2372" s="12"/>
      <c r="FX2372" s="12"/>
      <c r="FY2372" s="12"/>
      <c r="FZ2372" s="12"/>
      <c r="GA2372" s="12"/>
      <c r="GB2372" s="12"/>
      <c r="GC2372" s="12"/>
      <c r="GD2372" s="12"/>
      <c r="GE2372" s="12"/>
      <c r="GF2372" s="12"/>
      <c r="GG2372" s="12"/>
      <c r="GH2372" s="12"/>
      <c r="GI2372" s="12"/>
      <c r="GJ2372" s="12"/>
      <c r="GK2372" s="12"/>
      <c r="GL2372" s="12"/>
      <c r="GM2372" s="12"/>
      <c r="GN2372" s="12"/>
      <c r="GO2372" s="12"/>
      <c r="GP2372" s="12"/>
      <c r="GQ2372" s="12"/>
      <c r="GR2372" s="12"/>
    </row>
    <row r="2373" spans="1:200" x14ac:dyDescent="0.2">
      <c r="A2373" s="79">
        <f t="shared" si="778"/>
        <v>45445</v>
      </c>
      <c r="B2373" s="80" t="str">
        <f t="shared" ca="1" si="789"/>
        <v>n.d</v>
      </c>
      <c r="C2373" s="81">
        <f t="shared" ca="1" si="790"/>
        <v>974.18416585</v>
      </c>
      <c r="D2373" s="82">
        <f ca="1">IF(A2373&lt;$B$1,VLOOKUP(A2373,[1]DI!$A$4:$B$15000,2,FALSE),0)</f>
        <v>0</v>
      </c>
      <c r="E2373" s="81">
        <f t="shared" ca="1" si="791"/>
        <v>0</v>
      </c>
      <c r="F2373" s="83">
        <f t="shared" si="776"/>
        <v>1.2</v>
      </c>
      <c r="G2373" s="84">
        <f t="shared" ca="1" si="792"/>
        <v>1</v>
      </c>
      <c r="H2373" s="81">
        <f ca="1">TRUNC(PRODUCT(G$10:G2372),15)</f>
        <v>1.40945772534528</v>
      </c>
      <c r="I2373" s="81">
        <f t="shared" ca="1" si="793"/>
        <v>1.40945772534528</v>
      </c>
      <c r="J2373" s="81">
        <f t="shared" ca="1" si="794"/>
        <v>1</v>
      </c>
      <c r="K2373" s="81">
        <f t="shared" ca="1" si="795"/>
        <v>0</v>
      </c>
      <c r="L2373" s="85">
        <f>IF(VLOOKUP(A2373,$U$12:$AD$125,8)=VLOOKUP(A2372,$U$12:$AD$125,8),0,VLOOKUP(A2373,U$12:$AD$125,8))</f>
        <v>0</v>
      </c>
      <c r="M2373" s="86">
        <f>IF(L2373&gt;0,VLOOKUP(L2373,T$12:$AC$125,7),0)</f>
        <v>0</v>
      </c>
      <c r="N2373" s="81">
        <f t="shared" si="777"/>
        <v>0</v>
      </c>
      <c r="O2373" s="81">
        <f t="shared" ca="1" si="796"/>
        <v>0</v>
      </c>
      <c r="P2373" s="87" t="str">
        <f t="shared" si="797"/>
        <v>J=</v>
      </c>
      <c r="Q2373" s="88">
        <f t="shared" si="798"/>
        <v>45589</v>
      </c>
      <c r="R2373" s="7"/>
      <c r="S2373" s="7"/>
      <c r="T2373" s="7"/>
      <c r="U2373" s="7"/>
      <c r="V2373" s="7"/>
      <c r="W2373" s="7"/>
      <c r="X2373" s="7"/>
      <c r="Y2373" s="7"/>
      <c r="Z2373" s="7"/>
      <c r="AA2373" s="7"/>
      <c r="AB2373" s="7"/>
      <c r="AC2373" s="7"/>
      <c r="AD2373" s="7"/>
      <c r="AE2373" s="7"/>
      <c r="AF2373" s="37"/>
      <c r="AG2373" s="3"/>
      <c r="AH2373" s="3"/>
      <c r="AI2373" s="18"/>
      <c r="AJ2373" s="19"/>
      <c r="AK2373" s="18"/>
      <c r="AL2373" s="67"/>
      <c r="AM2373" s="19"/>
      <c r="AN2373" s="3"/>
      <c r="AO2373" s="6"/>
      <c r="AP2373" s="20"/>
      <c r="AQ2373" s="3"/>
      <c r="AR2373" s="21"/>
      <c r="AS2373" s="37"/>
      <c r="AT2373" s="12"/>
      <c r="AU2373" s="12"/>
      <c r="AV2373" s="22"/>
      <c r="AW2373" s="12"/>
      <c r="AX2373" s="12"/>
      <c r="AY2373" s="12"/>
      <c r="AZ2373" s="12"/>
      <c r="BA2373" s="12"/>
      <c r="BB2373" s="12"/>
      <c r="BC2373" s="12"/>
      <c r="BD2373" s="12"/>
      <c r="BE2373" s="12"/>
      <c r="BF2373" s="12"/>
      <c r="BG2373" s="12"/>
      <c r="BH2373" s="12"/>
      <c r="BI2373" s="12"/>
      <c r="BJ2373" s="12"/>
      <c r="BK2373" s="12"/>
      <c r="BL2373" s="12"/>
      <c r="BM2373" s="12"/>
      <c r="BN2373" s="12"/>
      <c r="BO2373" s="12"/>
      <c r="BP2373" s="12"/>
      <c r="BQ2373" s="12"/>
      <c r="BR2373" s="12"/>
      <c r="BS2373" s="12"/>
      <c r="BT2373" s="12"/>
      <c r="BU2373" s="12"/>
      <c r="BV2373" s="12"/>
      <c r="BW2373" s="12"/>
      <c r="BX2373" s="12"/>
      <c r="BY2373" s="12"/>
      <c r="BZ2373" s="12"/>
      <c r="CA2373" s="12"/>
      <c r="CB2373" s="12"/>
      <c r="CC2373" s="12"/>
      <c r="CD2373" s="12"/>
      <c r="CE2373" s="12"/>
      <c r="CF2373" s="12"/>
      <c r="CG2373" s="12"/>
      <c r="CH2373" s="12"/>
      <c r="CI2373" s="12"/>
      <c r="CJ2373" s="12"/>
      <c r="CK2373" s="12"/>
      <c r="CL2373" s="12"/>
      <c r="CM2373" s="12"/>
      <c r="CN2373" s="12"/>
      <c r="CO2373" s="12"/>
      <c r="CP2373" s="12"/>
      <c r="CQ2373" s="12"/>
      <c r="CR2373" s="12"/>
      <c r="CS2373" s="12"/>
      <c r="CT2373" s="12"/>
      <c r="CU2373" s="12"/>
      <c r="CV2373" s="12"/>
      <c r="CW2373" s="12"/>
      <c r="CX2373" s="12"/>
      <c r="CY2373" s="12"/>
      <c r="CZ2373" s="12"/>
      <c r="DA2373" s="12"/>
      <c r="DB2373" s="12"/>
      <c r="DC2373" s="12"/>
      <c r="DD2373" s="12"/>
      <c r="DE2373" s="12"/>
      <c r="DF2373" s="12"/>
      <c r="DG2373" s="12"/>
      <c r="DH2373" s="12"/>
      <c r="DI2373" s="12"/>
      <c r="DJ2373" s="12"/>
      <c r="DK2373" s="12"/>
      <c r="DL2373" s="12"/>
      <c r="DM2373" s="12"/>
      <c r="DN2373" s="12"/>
      <c r="DO2373" s="12"/>
      <c r="DP2373" s="12"/>
      <c r="DQ2373" s="12"/>
      <c r="DR2373" s="12"/>
      <c r="DS2373" s="12"/>
      <c r="DT2373" s="12"/>
      <c r="DU2373" s="12"/>
      <c r="DV2373" s="12"/>
      <c r="DW2373" s="12"/>
      <c r="DX2373" s="12"/>
      <c r="DY2373" s="12"/>
      <c r="DZ2373" s="12"/>
      <c r="EA2373" s="12"/>
      <c r="EB2373" s="12"/>
      <c r="EC2373" s="12"/>
      <c r="ED2373" s="12"/>
      <c r="EE2373" s="12"/>
      <c r="EF2373" s="12"/>
      <c r="EG2373" s="12"/>
      <c r="EH2373" s="12"/>
      <c r="EI2373" s="12"/>
      <c r="EJ2373" s="12"/>
      <c r="EK2373" s="12"/>
      <c r="EL2373" s="12"/>
      <c r="EM2373" s="12"/>
      <c r="EN2373" s="12"/>
      <c r="EO2373" s="12"/>
      <c r="EP2373" s="12"/>
      <c r="EQ2373" s="12"/>
      <c r="ER2373" s="12"/>
      <c r="ES2373" s="12"/>
      <c r="ET2373" s="12"/>
      <c r="EU2373" s="12"/>
      <c r="EV2373" s="12"/>
      <c r="EW2373" s="12"/>
      <c r="EX2373" s="12"/>
      <c r="EY2373" s="12"/>
      <c r="EZ2373" s="12"/>
      <c r="FA2373" s="12"/>
      <c r="FB2373" s="12"/>
      <c r="FC2373" s="12"/>
      <c r="FD2373" s="12"/>
      <c r="FE2373" s="12"/>
      <c r="FF2373" s="12"/>
      <c r="FG2373" s="12"/>
      <c r="FH2373" s="12"/>
      <c r="FI2373" s="12"/>
      <c r="FJ2373" s="12"/>
      <c r="FK2373" s="12"/>
      <c r="FL2373" s="12"/>
      <c r="FM2373" s="12"/>
      <c r="FN2373" s="12"/>
      <c r="FO2373" s="12"/>
      <c r="FP2373" s="12"/>
      <c r="FQ2373" s="12"/>
      <c r="FR2373" s="12"/>
      <c r="FS2373" s="12"/>
      <c r="FT2373" s="12"/>
      <c r="FU2373" s="12"/>
      <c r="FV2373" s="12"/>
      <c r="FW2373" s="12"/>
      <c r="FX2373" s="12"/>
      <c r="FY2373" s="12"/>
      <c r="FZ2373" s="12"/>
      <c r="GA2373" s="12"/>
      <c r="GB2373" s="12"/>
      <c r="GC2373" s="12"/>
      <c r="GD2373" s="12"/>
      <c r="GE2373" s="12"/>
      <c r="GF2373" s="12"/>
      <c r="GG2373" s="12"/>
      <c r="GH2373" s="12"/>
      <c r="GI2373" s="12"/>
      <c r="GJ2373" s="12"/>
      <c r="GK2373" s="12"/>
      <c r="GL2373" s="12"/>
      <c r="GM2373" s="12"/>
      <c r="GN2373" s="12"/>
      <c r="GO2373" s="12"/>
      <c r="GP2373" s="12"/>
      <c r="GQ2373" s="12"/>
      <c r="GR2373" s="12"/>
    </row>
    <row r="2374" spans="1:200" x14ac:dyDescent="0.2">
      <c r="A2374" s="79">
        <f t="shared" si="778"/>
        <v>45446</v>
      </c>
      <c r="B2374" s="80" t="str">
        <f t="shared" ca="1" si="789"/>
        <v>n.d</v>
      </c>
      <c r="C2374" s="81">
        <f t="shared" ca="1" si="790"/>
        <v>974.18416585</v>
      </c>
      <c r="D2374" s="82">
        <f ca="1">IF(A2374&lt;$B$1,VLOOKUP(A2374,[1]DI!$A$4:$B$15000,2,FALSE),0)</f>
        <v>0</v>
      </c>
      <c r="E2374" s="81">
        <f t="shared" ca="1" si="791"/>
        <v>0</v>
      </c>
      <c r="F2374" s="83">
        <f t="shared" si="776"/>
        <v>1.2</v>
      </c>
      <c r="G2374" s="84">
        <f t="shared" ca="1" si="792"/>
        <v>1</v>
      </c>
      <c r="H2374" s="81">
        <f ca="1">TRUNC(PRODUCT(G$10:G2373),15)</f>
        <v>1.40945772534528</v>
      </c>
      <c r="I2374" s="81">
        <f t="shared" ca="1" si="793"/>
        <v>1.40945772534528</v>
      </c>
      <c r="J2374" s="81">
        <f t="shared" ca="1" si="794"/>
        <v>1</v>
      </c>
      <c r="K2374" s="81">
        <f t="shared" ca="1" si="795"/>
        <v>0</v>
      </c>
      <c r="L2374" s="85">
        <f>IF(VLOOKUP(A2374,$U$12:$AD$125,8)=VLOOKUP(A2373,$U$12:$AD$125,8),0,VLOOKUP(A2374,U$12:$AD$125,8))</f>
        <v>0</v>
      </c>
      <c r="M2374" s="86">
        <f>IF(L2374&gt;0,VLOOKUP(L2374,T$12:$AC$125,7),0)</f>
        <v>0</v>
      </c>
      <c r="N2374" s="81">
        <f t="shared" si="777"/>
        <v>0</v>
      </c>
      <c r="O2374" s="81">
        <f t="shared" ca="1" si="796"/>
        <v>0</v>
      </c>
      <c r="P2374" s="87" t="str">
        <f t="shared" si="797"/>
        <v>J=</v>
      </c>
      <c r="Q2374" s="88">
        <f t="shared" si="798"/>
        <v>45589</v>
      </c>
      <c r="R2374" s="7"/>
      <c r="S2374" s="7"/>
      <c r="T2374" s="7"/>
      <c r="U2374" s="7"/>
      <c r="V2374" s="7"/>
      <c r="W2374" s="7"/>
      <c r="X2374" s="7"/>
      <c r="Y2374" s="7"/>
      <c r="Z2374" s="7"/>
      <c r="AA2374" s="7"/>
      <c r="AB2374" s="7"/>
      <c r="AC2374" s="7"/>
      <c r="AD2374" s="7"/>
      <c r="AE2374" s="7"/>
      <c r="AF2374" s="37"/>
      <c r="AG2374" s="9"/>
      <c r="AH2374" s="3"/>
      <c r="AI2374" s="13"/>
      <c r="AJ2374" s="5"/>
      <c r="AK2374" s="13"/>
      <c r="AL2374" s="37"/>
      <c r="AM2374" s="5"/>
      <c r="AN2374" s="3"/>
      <c r="AO2374" s="6"/>
      <c r="AP2374" s="20"/>
      <c r="AQ2374" s="3"/>
      <c r="AR2374" s="21"/>
      <c r="AS2374" s="37"/>
      <c r="AT2374" s="12"/>
      <c r="AU2374" s="12"/>
      <c r="AV2374" s="22"/>
      <c r="AW2374" s="12"/>
      <c r="AX2374" s="12"/>
      <c r="AY2374" s="12"/>
      <c r="AZ2374" s="12"/>
      <c r="BA2374" s="12"/>
      <c r="BB2374" s="12"/>
      <c r="BC2374" s="12"/>
      <c r="BD2374" s="12"/>
      <c r="BE2374" s="12"/>
      <c r="BF2374" s="12"/>
      <c r="BG2374" s="12"/>
      <c r="BH2374" s="12"/>
      <c r="BI2374" s="12"/>
      <c r="BJ2374" s="12"/>
      <c r="BK2374" s="12"/>
      <c r="BL2374" s="12"/>
      <c r="BM2374" s="12"/>
      <c r="BN2374" s="12"/>
      <c r="BO2374" s="12"/>
      <c r="BP2374" s="12"/>
      <c r="BQ2374" s="12"/>
      <c r="BR2374" s="12"/>
      <c r="BS2374" s="12"/>
      <c r="BT2374" s="12"/>
      <c r="BU2374" s="12"/>
      <c r="BV2374" s="12"/>
      <c r="BW2374" s="12"/>
      <c r="BX2374" s="12"/>
      <c r="BY2374" s="12"/>
      <c r="BZ2374" s="12"/>
      <c r="CA2374" s="12"/>
      <c r="CB2374" s="12"/>
      <c r="CC2374" s="12"/>
      <c r="CD2374" s="12"/>
      <c r="CE2374" s="12"/>
      <c r="CF2374" s="12"/>
      <c r="CG2374" s="12"/>
      <c r="CH2374" s="12"/>
      <c r="CI2374" s="12"/>
      <c r="CJ2374" s="12"/>
      <c r="CK2374" s="12"/>
      <c r="CL2374" s="12"/>
      <c r="CM2374" s="12"/>
      <c r="CN2374" s="12"/>
      <c r="CO2374" s="12"/>
      <c r="CP2374" s="12"/>
      <c r="CQ2374" s="12"/>
      <c r="CR2374" s="12"/>
      <c r="CS2374" s="12"/>
      <c r="CT2374" s="12"/>
      <c r="CU2374" s="12"/>
      <c r="CV2374" s="12"/>
      <c r="CW2374" s="12"/>
      <c r="CX2374" s="12"/>
      <c r="CY2374" s="12"/>
      <c r="CZ2374" s="12"/>
      <c r="DA2374" s="12"/>
      <c r="DB2374" s="12"/>
      <c r="DC2374" s="12"/>
      <c r="DD2374" s="12"/>
      <c r="DE2374" s="12"/>
      <c r="DF2374" s="12"/>
      <c r="DG2374" s="12"/>
      <c r="DH2374" s="12"/>
      <c r="DI2374" s="12"/>
      <c r="DJ2374" s="12"/>
      <c r="DK2374" s="12"/>
      <c r="DL2374" s="12"/>
      <c r="DM2374" s="12"/>
      <c r="DN2374" s="12"/>
      <c r="DO2374" s="12"/>
      <c r="DP2374" s="12"/>
      <c r="DQ2374" s="12"/>
      <c r="DR2374" s="12"/>
      <c r="DS2374" s="12"/>
      <c r="DT2374" s="12"/>
      <c r="DU2374" s="12"/>
      <c r="DV2374" s="12"/>
      <c r="DW2374" s="12"/>
      <c r="DX2374" s="12"/>
      <c r="DY2374" s="12"/>
      <c r="DZ2374" s="12"/>
      <c r="EA2374" s="12"/>
      <c r="EB2374" s="12"/>
      <c r="EC2374" s="12"/>
      <c r="ED2374" s="12"/>
      <c r="EE2374" s="12"/>
      <c r="EF2374" s="12"/>
      <c r="EG2374" s="12"/>
      <c r="EH2374" s="12"/>
      <c r="EI2374" s="12"/>
      <c r="EJ2374" s="12"/>
      <c r="EK2374" s="12"/>
      <c r="EL2374" s="12"/>
      <c r="EM2374" s="12"/>
      <c r="EN2374" s="12"/>
      <c r="EO2374" s="12"/>
      <c r="EP2374" s="12"/>
      <c r="EQ2374" s="12"/>
      <c r="ER2374" s="12"/>
      <c r="ES2374" s="12"/>
      <c r="ET2374" s="12"/>
      <c r="EU2374" s="12"/>
      <c r="EV2374" s="12"/>
      <c r="EW2374" s="12"/>
      <c r="EX2374" s="12"/>
      <c r="EY2374" s="12"/>
      <c r="EZ2374" s="12"/>
      <c r="FA2374" s="12"/>
      <c r="FB2374" s="12"/>
      <c r="FC2374" s="12"/>
      <c r="FD2374" s="12"/>
      <c r="FE2374" s="12"/>
      <c r="FF2374" s="12"/>
      <c r="FG2374" s="12"/>
      <c r="FH2374" s="12"/>
      <c r="FI2374" s="12"/>
      <c r="FJ2374" s="12"/>
      <c r="FK2374" s="12"/>
      <c r="FL2374" s="12"/>
      <c r="FM2374" s="12"/>
      <c r="FN2374" s="12"/>
      <c r="FO2374" s="12"/>
      <c r="FP2374" s="12"/>
      <c r="FQ2374" s="12"/>
      <c r="FR2374" s="12"/>
      <c r="FS2374" s="12"/>
      <c r="FT2374" s="12"/>
      <c r="FU2374" s="12"/>
      <c r="FV2374" s="12"/>
      <c r="FW2374" s="12"/>
      <c r="FX2374" s="12"/>
      <c r="FY2374" s="12"/>
      <c r="FZ2374" s="12"/>
      <c r="GA2374" s="12"/>
      <c r="GB2374" s="12"/>
      <c r="GC2374" s="12"/>
      <c r="GD2374" s="12"/>
      <c r="GE2374" s="12"/>
      <c r="GF2374" s="12"/>
      <c r="GG2374" s="12"/>
      <c r="GH2374" s="12"/>
      <c r="GI2374" s="12"/>
      <c r="GJ2374" s="12"/>
      <c r="GK2374" s="12"/>
      <c r="GL2374" s="12"/>
      <c r="GM2374" s="12"/>
      <c r="GN2374" s="12"/>
      <c r="GO2374" s="12"/>
      <c r="GP2374" s="12"/>
      <c r="GQ2374" s="12"/>
      <c r="GR2374" s="12"/>
    </row>
    <row r="2375" spans="1:200" x14ac:dyDescent="0.2">
      <c r="A2375" s="79">
        <f t="shared" si="778"/>
        <v>45447</v>
      </c>
      <c r="B2375" s="80" t="str">
        <f t="shared" ca="1" si="789"/>
        <v>n.d</v>
      </c>
      <c r="C2375" s="81">
        <f t="shared" ca="1" si="790"/>
        <v>974.18416585</v>
      </c>
      <c r="D2375" s="82">
        <f ca="1">IF(A2375&lt;$B$1,VLOOKUP(A2375,[1]DI!$A$4:$B$15000,2,FALSE),0)</f>
        <v>0</v>
      </c>
      <c r="E2375" s="81">
        <f t="shared" ca="1" si="791"/>
        <v>0</v>
      </c>
      <c r="F2375" s="83">
        <f t="shared" si="776"/>
        <v>1.2</v>
      </c>
      <c r="G2375" s="84">
        <f t="shared" ca="1" si="792"/>
        <v>1</v>
      </c>
      <c r="H2375" s="81">
        <f ca="1">TRUNC(PRODUCT(G$10:G2374),15)</f>
        <v>1.40945772534528</v>
      </c>
      <c r="I2375" s="81">
        <f t="shared" ca="1" si="793"/>
        <v>1.40945772534528</v>
      </c>
      <c r="J2375" s="81">
        <f t="shared" ca="1" si="794"/>
        <v>1</v>
      </c>
      <c r="K2375" s="81">
        <f t="shared" ca="1" si="795"/>
        <v>0</v>
      </c>
      <c r="L2375" s="85">
        <f>IF(VLOOKUP(A2375,$U$12:$AD$125,8)=VLOOKUP(A2374,$U$12:$AD$125,8),0,VLOOKUP(A2375,U$12:$AD$125,8))</f>
        <v>0</v>
      </c>
      <c r="M2375" s="86">
        <f>IF(L2375&gt;0,VLOOKUP(L2375,T$12:$AC$125,7),0)</f>
        <v>0</v>
      </c>
      <c r="N2375" s="81">
        <f t="shared" si="777"/>
        <v>0</v>
      </c>
      <c r="O2375" s="81">
        <f t="shared" ca="1" si="796"/>
        <v>0</v>
      </c>
      <c r="P2375" s="87" t="str">
        <f t="shared" si="797"/>
        <v>J=</v>
      </c>
      <c r="Q2375" s="88">
        <f t="shared" si="798"/>
        <v>45589</v>
      </c>
      <c r="R2375" s="7"/>
      <c r="S2375" s="7"/>
      <c r="T2375" s="7"/>
      <c r="U2375" s="7"/>
      <c r="V2375" s="7"/>
      <c r="W2375" s="7"/>
      <c r="X2375" s="7"/>
      <c r="Y2375" s="7"/>
      <c r="Z2375" s="7"/>
      <c r="AA2375" s="7"/>
      <c r="AB2375" s="7"/>
      <c r="AC2375" s="7"/>
      <c r="AD2375" s="7"/>
      <c r="AE2375" s="7"/>
      <c r="AF2375" s="37"/>
      <c r="AG2375" s="9"/>
      <c r="AH2375" s="3"/>
      <c r="AI2375" s="13"/>
      <c r="AJ2375" s="5"/>
      <c r="AK2375" s="13"/>
      <c r="AL2375" s="37"/>
      <c r="AM2375" s="5"/>
      <c r="AN2375" s="3"/>
      <c r="AO2375" s="6"/>
      <c r="AP2375" s="20"/>
      <c r="AQ2375" s="3"/>
      <c r="AR2375" s="21"/>
      <c r="AS2375" s="37"/>
      <c r="AT2375" s="12"/>
      <c r="AU2375" s="12"/>
      <c r="AV2375" s="22"/>
      <c r="AW2375" s="12"/>
      <c r="AX2375" s="12"/>
      <c r="AY2375" s="12"/>
      <c r="AZ2375" s="12"/>
      <c r="BA2375" s="12"/>
      <c r="BB2375" s="12"/>
      <c r="BC2375" s="12"/>
      <c r="BD2375" s="12"/>
      <c r="BE2375" s="12"/>
      <c r="BF2375" s="12"/>
      <c r="BG2375" s="12"/>
      <c r="BH2375" s="12"/>
      <c r="BI2375" s="12"/>
      <c r="BJ2375" s="12"/>
      <c r="BK2375" s="12"/>
      <c r="BL2375" s="12"/>
      <c r="BM2375" s="12"/>
      <c r="BN2375" s="12"/>
      <c r="BO2375" s="12"/>
      <c r="BP2375" s="12"/>
      <c r="BQ2375" s="12"/>
      <c r="BR2375" s="12"/>
      <c r="BS2375" s="12"/>
      <c r="BT2375" s="12"/>
      <c r="BU2375" s="12"/>
      <c r="BV2375" s="12"/>
      <c r="BW2375" s="12"/>
      <c r="BX2375" s="12"/>
      <c r="BY2375" s="12"/>
      <c r="BZ2375" s="12"/>
      <c r="CA2375" s="12"/>
      <c r="CB2375" s="12"/>
      <c r="CC2375" s="12"/>
      <c r="CD2375" s="12"/>
      <c r="CE2375" s="12"/>
      <c r="CF2375" s="12"/>
      <c r="CG2375" s="12"/>
      <c r="CH2375" s="12"/>
      <c r="CI2375" s="12"/>
      <c r="CJ2375" s="12"/>
      <c r="CK2375" s="12"/>
      <c r="CL2375" s="12"/>
      <c r="CM2375" s="12"/>
      <c r="CN2375" s="12"/>
      <c r="CO2375" s="12"/>
      <c r="CP2375" s="12"/>
      <c r="CQ2375" s="12"/>
      <c r="CR2375" s="12"/>
      <c r="CS2375" s="12"/>
      <c r="CT2375" s="12"/>
      <c r="CU2375" s="12"/>
      <c r="CV2375" s="12"/>
      <c r="CW2375" s="12"/>
      <c r="CX2375" s="12"/>
      <c r="CY2375" s="12"/>
      <c r="CZ2375" s="12"/>
      <c r="DA2375" s="12"/>
      <c r="DB2375" s="12"/>
      <c r="DC2375" s="12"/>
      <c r="DD2375" s="12"/>
      <c r="DE2375" s="12"/>
      <c r="DF2375" s="12"/>
      <c r="DG2375" s="12"/>
      <c r="DH2375" s="12"/>
      <c r="DI2375" s="12"/>
      <c r="DJ2375" s="12"/>
      <c r="DK2375" s="12"/>
      <c r="DL2375" s="12"/>
      <c r="DM2375" s="12"/>
      <c r="DN2375" s="12"/>
      <c r="DO2375" s="12"/>
      <c r="DP2375" s="12"/>
      <c r="DQ2375" s="12"/>
      <c r="DR2375" s="12"/>
      <c r="DS2375" s="12"/>
      <c r="DT2375" s="12"/>
      <c r="DU2375" s="12"/>
      <c r="DV2375" s="12"/>
      <c r="DW2375" s="12"/>
      <c r="DX2375" s="12"/>
      <c r="DY2375" s="12"/>
      <c r="DZ2375" s="12"/>
      <c r="EA2375" s="12"/>
      <c r="EB2375" s="12"/>
      <c r="EC2375" s="12"/>
      <c r="ED2375" s="12"/>
      <c r="EE2375" s="12"/>
      <c r="EF2375" s="12"/>
      <c r="EG2375" s="12"/>
      <c r="EH2375" s="12"/>
      <c r="EI2375" s="12"/>
      <c r="EJ2375" s="12"/>
      <c r="EK2375" s="12"/>
      <c r="EL2375" s="12"/>
      <c r="EM2375" s="12"/>
      <c r="EN2375" s="12"/>
      <c r="EO2375" s="12"/>
      <c r="EP2375" s="12"/>
      <c r="EQ2375" s="12"/>
      <c r="ER2375" s="12"/>
      <c r="ES2375" s="12"/>
      <c r="ET2375" s="12"/>
      <c r="EU2375" s="12"/>
      <c r="EV2375" s="12"/>
      <c r="EW2375" s="12"/>
      <c r="EX2375" s="12"/>
      <c r="EY2375" s="12"/>
      <c r="EZ2375" s="12"/>
      <c r="FA2375" s="12"/>
      <c r="FB2375" s="12"/>
      <c r="FC2375" s="12"/>
      <c r="FD2375" s="12"/>
      <c r="FE2375" s="12"/>
      <c r="FF2375" s="12"/>
      <c r="FG2375" s="12"/>
      <c r="FH2375" s="12"/>
      <c r="FI2375" s="12"/>
      <c r="FJ2375" s="12"/>
      <c r="FK2375" s="12"/>
      <c r="FL2375" s="12"/>
      <c r="FM2375" s="12"/>
      <c r="FN2375" s="12"/>
      <c r="FO2375" s="12"/>
      <c r="FP2375" s="12"/>
      <c r="FQ2375" s="12"/>
      <c r="FR2375" s="12"/>
      <c r="FS2375" s="12"/>
      <c r="FT2375" s="12"/>
      <c r="FU2375" s="12"/>
      <c r="FV2375" s="12"/>
      <c r="FW2375" s="12"/>
      <c r="FX2375" s="12"/>
      <c r="FY2375" s="12"/>
      <c r="FZ2375" s="12"/>
      <c r="GA2375" s="12"/>
      <c r="GB2375" s="12"/>
      <c r="GC2375" s="12"/>
      <c r="GD2375" s="12"/>
      <c r="GE2375" s="12"/>
      <c r="GF2375" s="12"/>
      <c r="GG2375" s="12"/>
      <c r="GH2375" s="12"/>
      <c r="GI2375" s="12"/>
      <c r="GJ2375" s="12"/>
      <c r="GK2375" s="12"/>
      <c r="GL2375" s="12"/>
      <c r="GM2375" s="12"/>
      <c r="GN2375" s="12"/>
      <c r="GO2375" s="12"/>
      <c r="GP2375" s="12"/>
      <c r="GQ2375" s="12"/>
      <c r="GR2375" s="12"/>
    </row>
    <row r="2376" spans="1:200" x14ac:dyDescent="0.2">
      <c r="A2376" s="79">
        <f t="shared" si="778"/>
        <v>45448</v>
      </c>
      <c r="B2376" s="80" t="str">
        <f t="shared" ca="1" si="789"/>
        <v>n.d</v>
      </c>
      <c r="C2376" s="81">
        <f t="shared" ca="1" si="790"/>
        <v>974.18416585</v>
      </c>
      <c r="D2376" s="82">
        <f ca="1">IF(A2376&lt;$B$1,VLOOKUP(A2376,[1]DI!$A$4:$B$15000,2,FALSE),0)</f>
        <v>0</v>
      </c>
      <c r="E2376" s="81">
        <f t="shared" ca="1" si="791"/>
        <v>0</v>
      </c>
      <c r="F2376" s="83">
        <f t="shared" si="776"/>
        <v>1.2</v>
      </c>
      <c r="G2376" s="84">
        <f t="shared" ca="1" si="792"/>
        <v>1</v>
      </c>
      <c r="H2376" s="81">
        <f ca="1">TRUNC(PRODUCT(G$10:G2375),15)</f>
        <v>1.40945772534528</v>
      </c>
      <c r="I2376" s="81">
        <f t="shared" ca="1" si="793"/>
        <v>1.40945772534528</v>
      </c>
      <c r="J2376" s="81">
        <f t="shared" ca="1" si="794"/>
        <v>1</v>
      </c>
      <c r="K2376" s="81">
        <f t="shared" ca="1" si="795"/>
        <v>0</v>
      </c>
      <c r="L2376" s="85">
        <f>IF(VLOOKUP(A2376,$U$12:$AD$125,8)=VLOOKUP(A2375,$U$12:$AD$125,8),0,VLOOKUP(A2376,U$12:$AD$125,8))</f>
        <v>0</v>
      </c>
      <c r="M2376" s="86">
        <f>IF(L2376&gt;0,VLOOKUP(L2376,T$12:$AC$125,7),0)</f>
        <v>0</v>
      </c>
      <c r="N2376" s="81">
        <f t="shared" si="777"/>
        <v>0</v>
      </c>
      <c r="O2376" s="81">
        <f t="shared" ca="1" si="796"/>
        <v>0</v>
      </c>
      <c r="P2376" s="87" t="str">
        <f t="shared" si="797"/>
        <v>J=</v>
      </c>
      <c r="Q2376" s="88">
        <f t="shared" si="798"/>
        <v>45589</v>
      </c>
      <c r="R2376" s="7"/>
      <c r="S2376" s="7"/>
      <c r="T2376" s="7"/>
      <c r="U2376" s="7"/>
      <c r="V2376" s="7"/>
      <c r="W2376" s="7"/>
      <c r="X2376" s="7"/>
      <c r="Y2376" s="7"/>
      <c r="Z2376" s="7"/>
      <c r="AA2376" s="7"/>
      <c r="AB2376" s="7"/>
      <c r="AC2376" s="7"/>
      <c r="AD2376" s="7"/>
      <c r="AE2376" s="7"/>
      <c r="AF2376" s="37"/>
      <c r="AG2376" s="3"/>
      <c r="AH2376" s="3"/>
      <c r="AI2376" s="13"/>
      <c r="AJ2376" s="5"/>
      <c r="AK2376" s="4"/>
      <c r="AL2376" s="65"/>
      <c r="AM2376" s="10"/>
      <c r="AN2376" s="3"/>
      <c r="AO2376" s="6"/>
      <c r="AP2376" s="20"/>
      <c r="AQ2376" s="3"/>
      <c r="AR2376" s="21"/>
      <c r="AS2376" s="65"/>
      <c r="AT2376" s="12"/>
      <c r="AU2376" s="12"/>
      <c r="AV2376" s="22"/>
      <c r="AW2376" s="12"/>
      <c r="AX2376" s="12"/>
      <c r="AY2376" s="12"/>
      <c r="AZ2376" s="12"/>
      <c r="BA2376" s="12"/>
      <c r="BB2376" s="12"/>
      <c r="BC2376" s="12"/>
      <c r="BD2376" s="12"/>
      <c r="BE2376" s="12"/>
      <c r="BF2376" s="12"/>
      <c r="BG2376" s="12"/>
      <c r="BH2376" s="12"/>
      <c r="BI2376" s="12"/>
      <c r="BJ2376" s="12"/>
      <c r="BK2376" s="12"/>
      <c r="BL2376" s="12"/>
      <c r="BM2376" s="12"/>
      <c r="BN2376" s="12"/>
      <c r="BO2376" s="12"/>
      <c r="BP2376" s="12"/>
      <c r="BQ2376" s="12"/>
      <c r="BR2376" s="12"/>
      <c r="BS2376" s="12"/>
      <c r="BT2376" s="12"/>
      <c r="BU2376" s="12"/>
      <c r="BV2376" s="12"/>
      <c r="BW2376" s="12"/>
      <c r="BX2376" s="12"/>
      <c r="BY2376" s="12"/>
      <c r="BZ2376" s="12"/>
      <c r="CA2376" s="12"/>
      <c r="CB2376" s="12"/>
      <c r="CC2376" s="12"/>
      <c r="CD2376" s="12"/>
      <c r="CE2376" s="12"/>
      <c r="CF2376" s="12"/>
      <c r="CG2376" s="12"/>
      <c r="CH2376" s="12"/>
      <c r="CI2376" s="12"/>
      <c r="CJ2376" s="12"/>
      <c r="CK2376" s="12"/>
      <c r="CL2376" s="12"/>
      <c r="CM2376" s="12"/>
      <c r="CN2376" s="12"/>
      <c r="CO2376" s="12"/>
      <c r="CP2376" s="12"/>
      <c r="CQ2376" s="12"/>
      <c r="CR2376" s="12"/>
      <c r="CS2376" s="12"/>
      <c r="CT2376" s="12"/>
      <c r="CU2376" s="12"/>
      <c r="CV2376" s="12"/>
      <c r="CW2376" s="12"/>
      <c r="CX2376" s="12"/>
      <c r="CY2376" s="12"/>
      <c r="CZ2376" s="12"/>
      <c r="DA2376" s="12"/>
      <c r="DB2376" s="12"/>
      <c r="DC2376" s="12"/>
      <c r="DD2376" s="12"/>
      <c r="DE2376" s="12"/>
      <c r="DF2376" s="12"/>
      <c r="DG2376" s="12"/>
      <c r="DH2376" s="12"/>
      <c r="DI2376" s="12"/>
      <c r="DJ2376" s="12"/>
      <c r="DK2376" s="12"/>
      <c r="DL2376" s="12"/>
      <c r="DM2376" s="12"/>
      <c r="DN2376" s="12"/>
      <c r="DO2376" s="12"/>
      <c r="DP2376" s="12"/>
      <c r="DQ2376" s="12"/>
      <c r="DR2376" s="12"/>
      <c r="DS2376" s="12"/>
      <c r="DT2376" s="12"/>
      <c r="DU2376" s="12"/>
      <c r="DV2376" s="12"/>
      <c r="DW2376" s="12"/>
      <c r="DX2376" s="12"/>
      <c r="DY2376" s="12"/>
      <c r="DZ2376" s="12"/>
      <c r="EA2376" s="12"/>
      <c r="EB2376" s="12"/>
      <c r="EC2376" s="12"/>
      <c r="ED2376" s="12"/>
      <c r="EE2376" s="12"/>
      <c r="EF2376" s="12"/>
      <c r="EG2376" s="12"/>
      <c r="EH2376" s="12"/>
      <c r="EI2376" s="12"/>
      <c r="EJ2376" s="12"/>
      <c r="EK2376" s="12"/>
      <c r="EL2376" s="12"/>
      <c r="EM2376" s="12"/>
      <c r="EN2376" s="12"/>
      <c r="EO2376" s="12"/>
      <c r="EP2376" s="12"/>
      <c r="EQ2376" s="12"/>
      <c r="ER2376" s="12"/>
      <c r="ES2376" s="12"/>
      <c r="ET2376" s="12"/>
      <c r="EU2376" s="12"/>
      <c r="EV2376" s="12"/>
      <c r="EW2376" s="12"/>
      <c r="EX2376" s="12"/>
      <c r="EY2376" s="12"/>
      <c r="EZ2376" s="12"/>
      <c r="FA2376" s="12"/>
      <c r="FB2376" s="12"/>
      <c r="FC2376" s="12"/>
      <c r="FD2376" s="12"/>
      <c r="FE2376" s="12"/>
      <c r="FF2376" s="12"/>
      <c r="FG2376" s="12"/>
      <c r="FH2376" s="12"/>
      <c r="FI2376" s="12"/>
      <c r="FJ2376" s="12"/>
      <c r="FK2376" s="12"/>
      <c r="FL2376" s="12"/>
      <c r="FM2376" s="12"/>
      <c r="FN2376" s="12"/>
      <c r="FO2376" s="12"/>
      <c r="FP2376" s="12"/>
      <c r="FQ2376" s="12"/>
      <c r="FR2376" s="12"/>
      <c r="FS2376" s="12"/>
      <c r="FT2376" s="12"/>
      <c r="FU2376" s="12"/>
      <c r="FV2376" s="12"/>
      <c r="FW2376" s="12"/>
      <c r="FX2376" s="12"/>
      <c r="FY2376" s="12"/>
      <c r="FZ2376" s="12"/>
      <c r="GA2376" s="12"/>
      <c r="GB2376" s="12"/>
      <c r="GC2376" s="12"/>
      <c r="GD2376" s="12"/>
      <c r="GE2376" s="12"/>
      <c r="GF2376" s="12"/>
      <c r="GG2376" s="12"/>
      <c r="GH2376" s="12"/>
      <c r="GI2376" s="12"/>
      <c r="GJ2376" s="12"/>
      <c r="GK2376" s="12"/>
      <c r="GL2376" s="12"/>
      <c r="GM2376" s="12"/>
      <c r="GN2376" s="12"/>
      <c r="GO2376" s="12"/>
      <c r="GP2376" s="12"/>
      <c r="GQ2376" s="12"/>
      <c r="GR2376" s="12"/>
    </row>
    <row r="2377" spans="1:200" x14ac:dyDescent="0.2">
      <c r="A2377" s="79">
        <f t="shared" si="778"/>
        <v>45449</v>
      </c>
      <c r="B2377" s="80" t="str">
        <f t="shared" ca="1" si="789"/>
        <v>n.d</v>
      </c>
      <c r="C2377" s="81">
        <f t="shared" ca="1" si="790"/>
        <v>974.18416585</v>
      </c>
      <c r="D2377" s="82">
        <f ca="1">IF(A2377&lt;$B$1,VLOOKUP(A2377,[1]DI!$A$4:$B$15000,2,FALSE),0)</f>
        <v>0</v>
      </c>
      <c r="E2377" s="81">
        <f t="shared" ca="1" si="791"/>
        <v>0</v>
      </c>
      <c r="F2377" s="83">
        <f t="shared" si="776"/>
        <v>1.2</v>
      </c>
      <c r="G2377" s="84">
        <f t="shared" ca="1" si="792"/>
        <v>1</v>
      </c>
      <c r="H2377" s="81">
        <f ca="1">TRUNC(PRODUCT(G$10:G2376),15)</f>
        <v>1.40945772534528</v>
      </c>
      <c r="I2377" s="81">
        <f t="shared" ca="1" si="793"/>
        <v>1.40945772534528</v>
      </c>
      <c r="J2377" s="81">
        <f t="shared" ca="1" si="794"/>
        <v>1</v>
      </c>
      <c r="K2377" s="81">
        <f t="shared" ca="1" si="795"/>
        <v>0</v>
      </c>
      <c r="L2377" s="85">
        <f>IF(VLOOKUP(A2377,$U$12:$AD$125,8)=VLOOKUP(A2376,$U$12:$AD$125,8),0,VLOOKUP(A2377,U$12:$AD$125,8))</f>
        <v>0</v>
      </c>
      <c r="M2377" s="86">
        <f>IF(L2377&gt;0,VLOOKUP(L2377,T$12:$AC$125,7),0)</f>
        <v>0</v>
      </c>
      <c r="N2377" s="81">
        <f t="shared" si="777"/>
        <v>0</v>
      </c>
      <c r="O2377" s="81">
        <f t="shared" ca="1" si="796"/>
        <v>0</v>
      </c>
      <c r="P2377" s="87" t="str">
        <f t="shared" si="797"/>
        <v>J=</v>
      </c>
      <c r="Q2377" s="88">
        <f t="shared" si="798"/>
        <v>45589</v>
      </c>
      <c r="R2377" s="7"/>
      <c r="S2377" s="7"/>
      <c r="T2377" s="7"/>
      <c r="U2377" s="7"/>
      <c r="V2377" s="7"/>
      <c r="W2377" s="7"/>
      <c r="X2377" s="7"/>
      <c r="Y2377" s="7"/>
      <c r="Z2377" s="7"/>
      <c r="AA2377" s="7"/>
      <c r="AB2377" s="7"/>
      <c r="AC2377" s="7"/>
      <c r="AD2377" s="7"/>
      <c r="AE2377" s="7"/>
      <c r="AF2377" s="65"/>
      <c r="AG2377" s="9"/>
      <c r="AH2377" s="9"/>
      <c r="AI2377" s="4"/>
      <c r="AJ2377" s="10"/>
      <c r="AK2377" s="4"/>
      <c r="AL2377" s="65"/>
      <c r="AM2377" s="10"/>
      <c r="AN2377" s="9"/>
      <c r="AO2377" s="7"/>
      <c r="AP2377" s="11"/>
      <c r="AQ2377" s="9"/>
      <c r="AR2377" s="8"/>
      <c r="AS2377" s="68"/>
      <c r="AT2377" s="12"/>
      <c r="AU2377" s="12"/>
      <c r="AV2377" s="22"/>
      <c r="AW2377" s="12"/>
      <c r="AX2377" s="12"/>
      <c r="AY2377" s="12"/>
      <c r="AZ2377" s="12"/>
      <c r="BA2377" s="12"/>
      <c r="BB2377" s="12"/>
      <c r="BC2377" s="12"/>
      <c r="BD2377" s="12"/>
      <c r="BE2377" s="12"/>
      <c r="BF2377" s="12"/>
      <c r="BG2377" s="12"/>
      <c r="BH2377" s="12"/>
      <c r="BI2377" s="12"/>
      <c r="BJ2377" s="12"/>
      <c r="BK2377" s="12"/>
      <c r="BL2377" s="12"/>
      <c r="BM2377" s="12"/>
      <c r="BN2377" s="12"/>
      <c r="BO2377" s="12"/>
      <c r="BP2377" s="12"/>
      <c r="BQ2377" s="12"/>
      <c r="BR2377" s="12"/>
      <c r="BS2377" s="12"/>
      <c r="BT2377" s="12"/>
      <c r="BU2377" s="12"/>
      <c r="BV2377" s="12"/>
      <c r="BW2377" s="12"/>
      <c r="BX2377" s="12"/>
      <c r="BY2377" s="12"/>
      <c r="BZ2377" s="12"/>
      <c r="CA2377" s="12"/>
      <c r="CB2377" s="12"/>
      <c r="CC2377" s="12"/>
      <c r="CD2377" s="12"/>
      <c r="CE2377" s="12"/>
      <c r="CF2377" s="12"/>
      <c r="CG2377" s="12"/>
      <c r="CH2377" s="12"/>
      <c r="CI2377" s="12"/>
      <c r="CJ2377" s="12"/>
      <c r="CK2377" s="12"/>
      <c r="CL2377" s="12"/>
      <c r="CM2377" s="12"/>
      <c r="CN2377" s="12"/>
      <c r="CO2377" s="12"/>
      <c r="CP2377" s="12"/>
      <c r="CQ2377" s="12"/>
      <c r="CR2377" s="12"/>
      <c r="CS2377" s="12"/>
      <c r="CT2377" s="12"/>
      <c r="CU2377" s="12"/>
      <c r="CV2377" s="12"/>
      <c r="CW2377" s="12"/>
      <c r="CX2377" s="12"/>
      <c r="CY2377" s="12"/>
      <c r="CZ2377" s="12"/>
      <c r="DA2377" s="12"/>
      <c r="DB2377" s="12"/>
      <c r="DC2377" s="12"/>
      <c r="DD2377" s="12"/>
      <c r="DE2377" s="12"/>
      <c r="DF2377" s="12"/>
      <c r="DG2377" s="12"/>
      <c r="DH2377" s="12"/>
      <c r="DI2377" s="12"/>
      <c r="DJ2377" s="12"/>
      <c r="DK2377" s="12"/>
      <c r="DL2377" s="12"/>
      <c r="DM2377" s="12"/>
      <c r="DN2377" s="12"/>
      <c r="DO2377" s="12"/>
      <c r="DP2377" s="12"/>
      <c r="DQ2377" s="12"/>
      <c r="DR2377" s="12"/>
      <c r="DS2377" s="12"/>
      <c r="DT2377" s="12"/>
      <c r="DU2377" s="12"/>
      <c r="DV2377" s="12"/>
      <c r="DW2377" s="12"/>
      <c r="DX2377" s="12"/>
      <c r="DY2377" s="12"/>
      <c r="DZ2377" s="12"/>
      <c r="EA2377" s="12"/>
      <c r="EB2377" s="12"/>
      <c r="EC2377" s="12"/>
      <c r="ED2377" s="12"/>
      <c r="EE2377" s="12"/>
      <c r="EF2377" s="12"/>
      <c r="EG2377" s="12"/>
      <c r="EH2377" s="12"/>
      <c r="EI2377" s="12"/>
      <c r="EJ2377" s="12"/>
      <c r="EK2377" s="12"/>
      <c r="EL2377" s="12"/>
      <c r="EM2377" s="12"/>
      <c r="EN2377" s="12"/>
      <c r="EO2377" s="12"/>
      <c r="EP2377" s="12"/>
      <c r="EQ2377" s="12"/>
      <c r="ER2377" s="12"/>
      <c r="ES2377" s="12"/>
      <c r="ET2377" s="12"/>
      <c r="EU2377" s="12"/>
      <c r="EV2377" s="12"/>
      <c r="EW2377" s="12"/>
      <c r="EX2377" s="12"/>
      <c r="EY2377" s="12"/>
      <c r="EZ2377" s="12"/>
      <c r="FA2377" s="12"/>
      <c r="FB2377" s="12"/>
      <c r="FC2377" s="12"/>
      <c r="FD2377" s="12"/>
      <c r="FE2377" s="12"/>
      <c r="FF2377" s="12"/>
      <c r="FG2377" s="12"/>
      <c r="FH2377" s="12"/>
      <c r="FI2377" s="12"/>
      <c r="FJ2377" s="12"/>
      <c r="FK2377" s="12"/>
      <c r="FL2377" s="12"/>
      <c r="FM2377" s="12"/>
      <c r="FN2377" s="12"/>
      <c r="FO2377" s="12"/>
      <c r="FP2377" s="12"/>
      <c r="FQ2377" s="12"/>
      <c r="FR2377" s="12"/>
      <c r="FS2377" s="12"/>
      <c r="FT2377" s="12"/>
      <c r="FU2377" s="12"/>
      <c r="FV2377" s="12"/>
      <c r="FW2377" s="12"/>
      <c r="FX2377" s="12"/>
      <c r="FY2377" s="12"/>
      <c r="FZ2377" s="12"/>
      <c r="GA2377" s="12"/>
      <c r="GB2377" s="12"/>
      <c r="GC2377" s="12"/>
      <c r="GD2377" s="12"/>
      <c r="GE2377" s="12"/>
      <c r="GF2377" s="12"/>
      <c r="GG2377" s="12"/>
      <c r="GH2377" s="12"/>
      <c r="GI2377" s="12"/>
      <c r="GJ2377" s="12"/>
      <c r="GK2377" s="12"/>
      <c r="GL2377" s="12"/>
      <c r="GM2377" s="12"/>
      <c r="GN2377" s="12"/>
      <c r="GO2377" s="12"/>
      <c r="GP2377" s="12"/>
      <c r="GQ2377" s="12"/>
      <c r="GR2377" s="12"/>
    </row>
    <row r="2378" spans="1:200" x14ac:dyDescent="0.2">
      <c r="A2378" s="79">
        <f t="shared" si="778"/>
        <v>45450</v>
      </c>
      <c r="B2378" s="80" t="str">
        <f t="shared" ca="1" si="789"/>
        <v>n.d</v>
      </c>
      <c r="C2378" s="81">
        <f t="shared" ca="1" si="790"/>
        <v>974.18416585</v>
      </c>
      <c r="D2378" s="82">
        <f ca="1">IF(A2378&lt;$B$1,VLOOKUP(A2378,[1]DI!$A$4:$B$15000,2,FALSE),0)</f>
        <v>0</v>
      </c>
      <c r="E2378" s="81">
        <f t="shared" ca="1" si="791"/>
        <v>0</v>
      </c>
      <c r="F2378" s="83">
        <f t="shared" ref="F2378:F2441" si="799">IF(A2378&gt;$H$2,$I$3,$I$2)</f>
        <v>1.2</v>
      </c>
      <c r="G2378" s="84">
        <f t="shared" ca="1" si="792"/>
        <v>1</v>
      </c>
      <c r="H2378" s="81">
        <f ca="1">TRUNC(PRODUCT(G$10:G2377),15)</f>
        <v>1.40945772534528</v>
      </c>
      <c r="I2378" s="81">
        <f t="shared" ca="1" si="793"/>
        <v>1.40945772534528</v>
      </c>
      <c r="J2378" s="81">
        <f t="shared" ca="1" si="794"/>
        <v>1</v>
      </c>
      <c r="K2378" s="81">
        <f t="shared" ca="1" si="795"/>
        <v>0</v>
      </c>
      <c r="L2378" s="85">
        <f>IF(VLOOKUP(A2378,$U$12:$AD$125,8)=VLOOKUP(A2377,$U$12:$AD$125,8),0,VLOOKUP(A2378,U$12:$AD$125,8))</f>
        <v>0</v>
      </c>
      <c r="M2378" s="86">
        <f>IF(L2378&gt;0,VLOOKUP(L2378,T$12:$AC$125,7),0)</f>
        <v>0</v>
      </c>
      <c r="N2378" s="81">
        <f t="shared" si="777"/>
        <v>0</v>
      </c>
      <c r="O2378" s="81">
        <f t="shared" ca="1" si="796"/>
        <v>0</v>
      </c>
      <c r="P2378" s="87" t="str">
        <f t="shared" si="797"/>
        <v>J=</v>
      </c>
      <c r="Q2378" s="88">
        <f t="shared" si="798"/>
        <v>45589</v>
      </c>
      <c r="R2378" s="7"/>
      <c r="S2378" s="7"/>
      <c r="T2378" s="7"/>
      <c r="U2378" s="7"/>
      <c r="V2378" s="7"/>
      <c r="W2378" s="7"/>
      <c r="X2378" s="7"/>
      <c r="Y2378" s="7"/>
      <c r="Z2378" s="7"/>
      <c r="AA2378" s="7"/>
      <c r="AB2378" s="7"/>
      <c r="AC2378" s="7"/>
      <c r="AD2378" s="7"/>
      <c r="AE2378" s="7"/>
      <c r="AF2378" s="65"/>
      <c r="AG2378" s="9"/>
      <c r="AH2378" s="9"/>
      <c r="AI2378" s="4"/>
      <c r="AJ2378" s="10"/>
      <c r="AK2378" s="4"/>
      <c r="AL2378" s="65"/>
      <c r="AM2378" s="10"/>
      <c r="AN2378" s="9"/>
      <c r="AO2378" s="7"/>
      <c r="AP2378" s="11"/>
      <c r="AQ2378" s="9"/>
      <c r="AR2378" s="8"/>
      <c r="AS2378" s="65"/>
      <c r="AT2378" s="12"/>
      <c r="AU2378" s="12"/>
      <c r="AV2378" s="22"/>
      <c r="AW2378" s="12"/>
      <c r="AX2378" s="12"/>
      <c r="AY2378" s="12"/>
      <c r="AZ2378" s="12"/>
      <c r="BA2378" s="12"/>
      <c r="BB2378" s="12"/>
      <c r="BC2378" s="12"/>
      <c r="BD2378" s="12"/>
      <c r="BE2378" s="12"/>
      <c r="BF2378" s="12"/>
      <c r="BG2378" s="12"/>
      <c r="BH2378" s="12"/>
      <c r="BI2378" s="12"/>
      <c r="BJ2378" s="12"/>
      <c r="BK2378" s="12"/>
      <c r="BL2378" s="12"/>
      <c r="BM2378" s="12"/>
      <c r="BN2378" s="12"/>
      <c r="BO2378" s="12"/>
      <c r="BP2378" s="12"/>
      <c r="BQ2378" s="12"/>
      <c r="BR2378" s="12"/>
      <c r="BS2378" s="12"/>
      <c r="BT2378" s="12"/>
      <c r="BU2378" s="12"/>
      <c r="BV2378" s="12"/>
      <c r="BW2378" s="12"/>
      <c r="BX2378" s="12"/>
      <c r="BY2378" s="12"/>
      <c r="BZ2378" s="12"/>
      <c r="CA2378" s="12"/>
      <c r="CB2378" s="12"/>
      <c r="CC2378" s="12"/>
      <c r="CD2378" s="12"/>
      <c r="CE2378" s="12"/>
      <c r="CF2378" s="12"/>
      <c r="CG2378" s="12"/>
      <c r="CH2378" s="12"/>
      <c r="CI2378" s="12"/>
      <c r="CJ2378" s="12"/>
      <c r="CK2378" s="12"/>
      <c r="CL2378" s="12"/>
      <c r="CM2378" s="12"/>
      <c r="CN2378" s="12"/>
      <c r="CO2378" s="12"/>
      <c r="CP2378" s="12"/>
      <c r="CQ2378" s="12"/>
      <c r="CR2378" s="12"/>
      <c r="CS2378" s="12"/>
      <c r="CT2378" s="12"/>
      <c r="CU2378" s="12"/>
      <c r="CV2378" s="12"/>
      <c r="CW2378" s="12"/>
      <c r="CX2378" s="12"/>
      <c r="CY2378" s="12"/>
      <c r="CZ2378" s="12"/>
      <c r="DA2378" s="12"/>
      <c r="DB2378" s="12"/>
      <c r="DC2378" s="12"/>
      <c r="DD2378" s="12"/>
      <c r="DE2378" s="12"/>
      <c r="DF2378" s="12"/>
      <c r="DG2378" s="12"/>
      <c r="DH2378" s="12"/>
      <c r="DI2378" s="12"/>
      <c r="DJ2378" s="12"/>
      <c r="DK2378" s="12"/>
      <c r="DL2378" s="12"/>
      <c r="DM2378" s="12"/>
      <c r="DN2378" s="12"/>
      <c r="DO2378" s="12"/>
      <c r="DP2378" s="12"/>
      <c r="DQ2378" s="12"/>
      <c r="DR2378" s="12"/>
      <c r="DS2378" s="12"/>
      <c r="DT2378" s="12"/>
      <c r="DU2378" s="12"/>
      <c r="DV2378" s="12"/>
      <c r="DW2378" s="12"/>
      <c r="DX2378" s="12"/>
      <c r="DY2378" s="12"/>
      <c r="DZ2378" s="12"/>
      <c r="EA2378" s="12"/>
      <c r="EB2378" s="12"/>
      <c r="EC2378" s="12"/>
      <c r="ED2378" s="12"/>
      <c r="EE2378" s="12"/>
      <c r="EF2378" s="12"/>
      <c r="EG2378" s="12"/>
      <c r="EH2378" s="12"/>
      <c r="EI2378" s="12"/>
      <c r="EJ2378" s="12"/>
      <c r="EK2378" s="12"/>
      <c r="EL2378" s="12"/>
      <c r="EM2378" s="12"/>
      <c r="EN2378" s="12"/>
      <c r="EO2378" s="12"/>
      <c r="EP2378" s="12"/>
      <c r="EQ2378" s="12"/>
      <c r="ER2378" s="12"/>
      <c r="ES2378" s="12"/>
      <c r="ET2378" s="12"/>
      <c r="EU2378" s="12"/>
      <c r="EV2378" s="12"/>
      <c r="EW2378" s="12"/>
      <c r="EX2378" s="12"/>
      <c r="EY2378" s="12"/>
      <c r="EZ2378" s="12"/>
      <c r="FA2378" s="12"/>
      <c r="FB2378" s="12"/>
      <c r="FC2378" s="12"/>
      <c r="FD2378" s="12"/>
      <c r="FE2378" s="12"/>
      <c r="FF2378" s="12"/>
      <c r="FG2378" s="12"/>
      <c r="FH2378" s="12"/>
      <c r="FI2378" s="12"/>
      <c r="FJ2378" s="12"/>
      <c r="FK2378" s="12"/>
      <c r="FL2378" s="12"/>
      <c r="FM2378" s="12"/>
      <c r="FN2378" s="12"/>
      <c r="FO2378" s="12"/>
      <c r="FP2378" s="12"/>
      <c r="FQ2378" s="12"/>
      <c r="FR2378" s="12"/>
      <c r="FS2378" s="12"/>
      <c r="FT2378" s="12"/>
      <c r="FU2378" s="12"/>
      <c r="FV2378" s="12"/>
      <c r="FW2378" s="12"/>
      <c r="FX2378" s="12"/>
      <c r="FY2378" s="12"/>
      <c r="FZ2378" s="12"/>
      <c r="GA2378" s="12"/>
      <c r="GB2378" s="12"/>
      <c r="GC2378" s="12"/>
      <c r="GD2378" s="12"/>
      <c r="GE2378" s="12"/>
      <c r="GF2378" s="12"/>
      <c r="GG2378" s="12"/>
      <c r="GH2378" s="12"/>
      <c r="GI2378" s="12"/>
      <c r="GJ2378" s="12"/>
      <c r="GK2378" s="12"/>
      <c r="GL2378" s="12"/>
      <c r="GM2378" s="12"/>
      <c r="GN2378" s="12"/>
      <c r="GO2378" s="12"/>
      <c r="GP2378" s="12"/>
      <c r="GQ2378" s="12"/>
      <c r="GR2378" s="12"/>
    </row>
    <row r="2379" spans="1:200" x14ac:dyDescent="0.2">
      <c r="A2379" s="79">
        <f t="shared" si="778"/>
        <v>45451</v>
      </c>
      <c r="B2379" s="80" t="str">
        <f t="shared" ca="1" si="789"/>
        <v>n.d</v>
      </c>
      <c r="C2379" s="81">
        <f t="shared" ca="1" si="790"/>
        <v>974.18416585</v>
      </c>
      <c r="D2379" s="82">
        <f ca="1">IF(A2379&lt;$B$1,VLOOKUP(A2379,[1]DI!$A$4:$B$15000,2,FALSE),0)</f>
        <v>0</v>
      </c>
      <c r="E2379" s="81">
        <f t="shared" ca="1" si="791"/>
        <v>0</v>
      </c>
      <c r="F2379" s="83">
        <f t="shared" si="799"/>
        <v>1.2</v>
      </c>
      <c r="G2379" s="84">
        <f t="shared" ca="1" si="792"/>
        <v>1</v>
      </c>
      <c r="H2379" s="81">
        <f ca="1">TRUNC(PRODUCT(G$10:G2378),15)</f>
        <v>1.40945772534528</v>
      </c>
      <c r="I2379" s="81">
        <f t="shared" ca="1" si="793"/>
        <v>1.40945772534528</v>
      </c>
      <c r="J2379" s="81">
        <f t="shared" ca="1" si="794"/>
        <v>1</v>
      </c>
      <c r="K2379" s="81">
        <f t="shared" ca="1" si="795"/>
        <v>0</v>
      </c>
      <c r="L2379" s="85">
        <f>IF(VLOOKUP(A2379,$U$12:$AD$125,8)=VLOOKUP(A2378,$U$12:$AD$125,8),0,VLOOKUP(A2379,U$12:$AD$125,8))</f>
        <v>0</v>
      </c>
      <c r="M2379" s="86">
        <f>IF(L2379&gt;0,VLOOKUP(L2379,T$12:$AC$125,7),0)</f>
        <v>0</v>
      </c>
      <c r="N2379" s="81">
        <f t="shared" ref="N2379:N2442" si="800">IF(M2379&gt;0,(C2379*M2379),0)</f>
        <v>0</v>
      </c>
      <c r="O2379" s="81">
        <f t="shared" ca="1" si="796"/>
        <v>0</v>
      </c>
      <c r="P2379" s="87" t="str">
        <f t="shared" si="797"/>
        <v>J=</v>
      </c>
      <c r="Q2379" s="88">
        <f t="shared" si="798"/>
        <v>45589</v>
      </c>
      <c r="R2379" s="7"/>
      <c r="S2379" s="7"/>
      <c r="T2379" s="7"/>
      <c r="U2379" s="7"/>
      <c r="V2379" s="7"/>
      <c r="W2379" s="7"/>
      <c r="X2379" s="7"/>
      <c r="Y2379" s="7"/>
      <c r="Z2379" s="7"/>
      <c r="AA2379" s="7"/>
      <c r="AB2379" s="7"/>
      <c r="AC2379" s="7"/>
      <c r="AD2379" s="7"/>
      <c r="AE2379" s="7"/>
      <c r="AF2379" s="65"/>
      <c r="AG2379" s="9"/>
      <c r="AH2379" s="9"/>
      <c r="AI2379" s="4"/>
      <c r="AJ2379" s="10"/>
      <c r="AK2379" s="4"/>
      <c r="AL2379" s="65"/>
      <c r="AM2379" s="10"/>
      <c r="AN2379" s="9"/>
      <c r="AO2379" s="7"/>
      <c r="AP2379" s="11"/>
      <c r="AQ2379" s="9"/>
      <c r="AR2379" s="8"/>
      <c r="AS2379" s="65"/>
      <c r="AT2379" s="12"/>
      <c r="AU2379" s="12"/>
      <c r="AV2379" s="22"/>
      <c r="AW2379" s="12"/>
      <c r="AX2379" s="12"/>
      <c r="AY2379" s="12"/>
      <c r="AZ2379" s="12"/>
      <c r="BA2379" s="12"/>
      <c r="BB2379" s="12"/>
      <c r="BC2379" s="12"/>
      <c r="BD2379" s="12"/>
      <c r="BE2379" s="12"/>
      <c r="BF2379" s="12"/>
      <c r="BG2379" s="12"/>
      <c r="BH2379" s="12"/>
      <c r="BI2379" s="12"/>
      <c r="BJ2379" s="12"/>
      <c r="BK2379" s="12"/>
      <c r="BL2379" s="12"/>
      <c r="BM2379" s="12"/>
      <c r="BN2379" s="12"/>
      <c r="BO2379" s="12"/>
      <c r="BP2379" s="12"/>
      <c r="BQ2379" s="12"/>
      <c r="BR2379" s="12"/>
      <c r="BS2379" s="12"/>
      <c r="BT2379" s="12"/>
      <c r="BU2379" s="12"/>
      <c r="BV2379" s="12"/>
      <c r="BW2379" s="12"/>
      <c r="BX2379" s="12"/>
      <c r="BY2379" s="12"/>
      <c r="BZ2379" s="12"/>
      <c r="CA2379" s="12"/>
      <c r="CB2379" s="12"/>
      <c r="CC2379" s="12"/>
      <c r="CD2379" s="12"/>
      <c r="CE2379" s="12"/>
      <c r="CF2379" s="12"/>
      <c r="CG2379" s="12"/>
      <c r="CH2379" s="12"/>
      <c r="CI2379" s="12"/>
      <c r="CJ2379" s="12"/>
      <c r="CK2379" s="12"/>
      <c r="CL2379" s="12"/>
      <c r="CM2379" s="12"/>
      <c r="CN2379" s="12"/>
      <c r="CO2379" s="12"/>
      <c r="CP2379" s="12"/>
      <c r="CQ2379" s="12"/>
      <c r="CR2379" s="12"/>
      <c r="CS2379" s="12"/>
      <c r="CT2379" s="12"/>
      <c r="CU2379" s="12"/>
      <c r="CV2379" s="12"/>
      <c r="CW2379" s="12"/>
      <c r="CX2379" s="12"/>
      <c r="CY2379" s="12"/>
      <c r="CZ2379" s="12"/>
      <c r="DA2379" s="12"/>
      <c r="DB2379" s="12"/>
      <c r="DC2379" s="12"/>
      <c r="DD2379" s="12"/>
      <c r="DE2379" s="12"/>
      <c r="DF2379" s="12"/>
      <c r="DG2379" s="12"/>
      <c r="DH2379" s="12"/>
      <c r="DI2379" s="12"/>
      <c r="DJ2379" s="12"/>
      <c r="DK2379" s="12"/>
      <c r="DL2379" s="12"/>
      <c r="DM2379" s="12"/>
      <c r="DN2379" s="12"/>
      <c r="DO2379" s="12"/>
      <c r="DP2379" s="12"/>
      <c r="DQ2379" s="12"/>
      <c r="DR2379" s="12"/>
      <c r="DS2379" s="12"/>
      <c r="DT2379" s="12"/>
      <c r="DU2379" s="12"/>
      <c r="DV2379" s="12"/>
      <c r="DW2379" s="12"/>
      <c r="DX2379" s="12"/>
      <c r="DY2379" s="12"/>
      <c r="DZ2379" s="12"/>
      <c r="EA2379" s="12"/>
      <c r="EB2379" s="12"/>
      <c r="EC2379" s="12"/>
      <c r="ED2379" s="12"/>
      <c r="EE2379" s="12"/>
      <c r="EF2379" s="12"/>
      <c r="EG2379" s="12"/>
      <c r="EH2379" s="12"/>
      <c r="EI2379" s="12"/>
      <c r="EJ2379" s="12"/>
      <c r="EK2379" s="12"/>
      <c r="EL2379" s="12"/>
      <c r="EM2379" s="12"/>
      <c r="EN2379" s="12"/>
      <c r="EO2379" s="12"/>
      <c r="EP2379" s="12"/>
      <c r="EQ2379" s="12"/>
      <c r="ER2379" s="12"/>
      <c r="ES2379" s="12"/>
      <c r="ET2379" s="12"/>
      <c r="EU2379" s="12"/>
      <c r="EV2379" s="12"/>
      <c r="EW2379" s="12"/>
      <c r="EX2379" s="12"/>
      <c r="EY2379" s="12"/>
      <c r="EZ2379" s="12"/>
      <c r="FA2379" s="12"/>
      <c r="FB2379" s="12"/>
      <c r="FC2379" s="12"/>
      <c r="FD2379" s="12"/>
      <c r="FE2379" s="12"/>
      <c r="FF2379" s="12"/>
      <c r="FG2379" s="12"/>
      <c r="FH2379" s="12"/>
      <c r="FI2379" s="12"/>
      <c r="FJ2379" s="12"/>
      <c r="FK2379" s="12"/>
      <c r="FL2379" s="12"/>
      <c r="FM2379" s="12"/>
      <c r="FN2379" s="12"/>
      <c r="FO2379" s="12"/>
      <c r="FP2379" s="12"/>
      <c r="FQ2379" s="12"/>
      <c r="FR2379" s="12"/>
      <c r="FS2379" s="12"/>
      <c r="FT2379" s="12"/>
      <c r="FU2379" s="12"/>
      <c r="FV2379" s="12"/>
      <c r="FW2379" s="12"/>
      <c r="FX2379" s="12"/>
      <c r="FY2379" s="12"/>
      <c r="FZ2379" s="12"/>
      <c r="GA2379" s="12"/>
      <c r="GB2379" s="12"/>
      <c r="GC2379" s="12"/>
      <c r="GD2379" s="12"/>
      <c r="GE2379" s="12"/>
      <c r="GF2379" s="12"/>
      <c r="GG2379" s="12"/>
      <c r="GH2379" s="12"/>
      <c r="GI2379" s="12"/>
      <c r="GJ2379" s="12"/>
      <c r="GK2379" s="12"/>
      <c r="GL2379" s="12"/>
      <c r="GM2379" s="12"/>
      <c r="GN2379" s="12"/>
      <c r="GO2379" s="12"/>
      <c r="GP2379" s="12"/>
      <c r="GQ2379" s="12"/>
      <c r="GR2379" s="12"/>
    </row>
    <row r="2380" spans="1:200" x14ac:dyDescent="0.2">
      <c r="A2380" s="79">
        <f t="shared" si="778"/>
        <v>45452</v>
      </c>
      <c r="B2380" s="80" t="str">
        <f t="shared" ca="1" si="789"/>
        <v>n.d</v>
      </c>
      <c r="C2380" s="81">
        <f t="shared" ca="1" si="790"/>
        <v>974.18416585</v>
      </c>
      <c r="D2380" s="82">
        <f ca="1">IF(A2380&lt;$B$1,VLOOKUP(A2380,[1]DI!$A$4:$B$15000,2,FALSE),0)</f>
        <v>0</v>
      </c>
      <c r="E2380" s="81">
        <f t="shared" ca="1" si="791"/>
        <v>0</v>
      </c>
      <c r="F2380" s="83">
        <f t="shared" si="799"/>
        <v>1.2</v>
      </c>
      <c r="G2380" s="84">
        <f t="shared" ca="1" si="792"/>
        <v>1</v>
      </c>
      <c r="H2380" s="81">
        <f ca="1">TRUNC(PRODUCT(G$10:G2379),15)</f>
        <v>1.40945772534528</v>
      </c>
      <c r="I2380" s="81">
        <f t="shared" ca="1" si="793"/>
        <v>1.40945772534528</v>
      </c>
      <c r="J2380" s="81">
        <f t="shared" ca="1" si="794"/>
        <v>1</v>
      </c>
      <c r="K2380" s="81">
        <f t="shared" ca="1" si="795"/>
        <v>0</v>
      </c>
      <c r="L2380" s="85">
        <f>IF(VLOOKUP(A2380,$U$12:$AD$125,8)=VLOOKUP(A2379,$U$12:$AD$125,8),0,VLOOKUP(A2380,U$12:$AD$125,8))</f>
        <v>0</v>
      </c>
      <c r="M2380" s="86">
        <f>IF(L2380&gt;0,VLOOKUP(L2380,T$12:$AC$125,7),0)</f>
        <v>0</v>
      </c>
      <c r="N2380" s="81">
        <f t="shared" si="800"/>
        <v>0</v>
      </c>
      <c r="O2380" s="81">
        <f t="shared" ca="1" si="796"/>
        <v>0</v>
      </c>
      <c r="P2380" s="87" t="str">
        <f t="shared" si="797"/>
        <v>J=</v>
      </c>
      <c r="Q2380" s="88">
        <f t="shared" si="798"/>
        <v>45589</v>
      </c>
      <c r="R2380" s="7"/>
      <c r="S2380" s="7"/>
      <c r="T2380" s="7"/>
      <c r="U2380" s="7"/>
      <c r="V2380" s="7"/>
      <c r="W2380" s="7"/>
      <c r="X2380" s="7"/>
      <c r="Y2380" s="7"/>
      <c r="Z2380" s="7"/>
      <c r="AA2380" s="7"/>
      <c r="AB2380" s="7"/>
      <c r="AC2380" s="7"/>
      <c r="AD2380" s="7"/>
      <c r="AE2380" s="7"/>
      <c r="AF2380" s="65"/>
      <c r="AG2380" s="9"/>
      <c r="AH2380" s="9"/>
      <c r="AI2380" s="4"/>
      <c r="AJ2380" s="10"/>
      <c r="AK2380" s="4"/>
      <c r="AL2380" s="65"/>
      <c r="AM2380" s="10"/>
      <c r="AN2380" s="9"/>
      <c r="AO2380" s="7"/>
      <c r="AP2380" s="11"/>
      <c r="AQ2380" s="9"/>
      <c r="AR2380" s="8"/>
      <c r="AS2380" s="65"/>
      <c r="AT2380" s="12"/>
      <c r="AU2380" s="12"/>
      <c r="AV2380" s="22"/>
      <c r="AW2380" s="12"/>
      <c r="AX2380" s="12"/>
      <c r="AY2380" s="12"/>
      <c r="AZ2380" s="12"/>
      <c r="BA2380" s="12"/>
      <c r="BB2380" s="12"/>
      <c r="BC2380" s="12"/>
      <c r="BD2380" s="12"/>
      <c r="BE2380" s="12"/>
      <c r="BF2380" s="12"/>
      <c r="BG2380" s="12"/>
      <c r="BH2380" s="12"/>
      <c r="BI2380" s="12"/>
      <c r="BJ2380" s="12"/>
      <c r="BK2380" s="12"/>
      <c r="BL2380" s="12"/>
      <c r="BM2380" s="12"/>
      <c r="BN2380" s="12"/>
      <c r="BO2380" s="12"/>
      <c r="BP2380" s="12"/>
      <c r="BQ2380" s="12"/>
      <c r="BR2380" s="12"/>
      <c r="BS2380" s="12"/>
      <c r="BT2380" s="12"/>
      <c r="BU2380" s="12"/>
      <c r="BV2380" s="12"/>
      <c r="BW2380" s="12"/>
      <c r="BX2380" s="12"/>
      <c r="BY2380" s="12"/>
      <c r="BZ2380" s="12"/>
      <c r="CA2380" s="12"/>
      <c r="CB2380" s="12"/>
      <c r="CC2380" s="12"/>
      <c r="CD2380" s="12"/>
      <c r="CE2380" s="12"/>
      <c r="CF2380" s="12"/>
      <c r="CG2380" s="12"/>
      <c r="CH2380" s="12"/>
      <c r="CI2380" s="12"/>
      <c r="CJ2380" s="12"/>
      <c r="CK2380" s="12"/>
      <c r="CL2380" s="12"/>
      <c r="CM2380" s="12"/>
      <c r="CN2380" s="12"/>
      <c r="CO2380" s="12"/>
      <c r="CP2380" s="12"/>
      <c r="CQ2380" s="12"/>
      <c r="CR2380" s="12"/>
      <c r="CS2380" s="12"/>
      <c r="CT2380" s="12"/>
      <c r="CU2380" s="12"/>
      <c r="CV2380" s="12"/>
      <c r="CW2380" s="12"/>
      <c r="CX2380" s="12"/>
      <c r="CY2380" s="12"/>
      <c r="CZ2380" s="12"/>
      <c r="DA2380" s="12"/>
      <c r="DB2380" s="12"/>
      <c r="DC2380" s="12"/>
      <c r="DD2380" s="12"/>
      <c r="DE2380" s="12"/>
      <c r="DF2380" s="12"/>
      <c r="DG2380" s="12"/>
      <c r="DH2380" s="12"/>
      <c r="DI2380" s="12"/>
      <c r="DJ2380" s="12"/>
      <c r="DK2380" s="12"/>
      <c r="DL2380" s="12"/>
      <c r="DM2380" s="12"/>
      <c r="DN2380" s="12"/>
      <c r="DO2380" s="12"/>
      <c r="DP2380" s="12"/>
      <c r="DQ2380" s="12"/>
      <c r="DR2380" s="12"/>
      <c r="DS2380" s="12"/>
      <c r="DT2380" s="12"/>
      <c r="DU2380" s="12"/>
      <c r="DV2380" s="12"/>
      <c r="DW2380" s="12"/>
      <c r="DX2380" s="12"/>
      <c r="DY2380" s="12"/>
      <c r="DZ2380" s="12"/>
      <c r="EA2380" s="12"/>
      <c r="EB2380" s="12"/>
      <c r="EC2380" s="12"/>
      <c r="ED2380" s="12"/>
      <c r="EE2380" s="12"/>
      <c r="EF2380" s="12"/>
      <c r="EG2380" s="12"/>
      <c r="EH2380" s="12"/>
      <c r="EI2380" s="12"/>
      <c r="EJ2380" s="12"/>
      <c r="EK2380" s="12"/>
      <c r="EL2380" s="12"/>
      <c r="EM2380" s="12"/>
      <c r="EN2380" s="12"/>
      <c r="EO2380" s="12"/>
      <c r="EP2380" s="12"/>
      <c r="EQ2380" s="12"/>
      <c r="ER2380" s="12"/>
      <c r="ES2380" s="12"/>
      <c r="ET2380" s="12"/>
      <c r="EU2380" s="12"/>
      <c r="EV2380" s="12"/>
      <c r="EW2380" s="12"/>
      <c r="EX2380" s="12"/>
      <c r="EY2380" s="12"/>
      <c r="EZ2380" s="12"/>
      <c r="FA2380" s="12"/>
      <c r="FB2380" s="12"/>
      <c r="FC2380" s="12"/>
      <c r="FD2380" s="12"/>
      <c r="FE2380" s="12"/>
      <c r="FF2380" s="12"/>
      <c r="FG2380" s="12"/>
      <c r="FH2380" s="12"/>
      <c r="FI2380" s="12"/>
      <c r="FJ2380" s="12"/>
      <c r="FK2380" s="12"/>
      <c r="FL2380" s="12"/>
      <c r="FM2380" s="12"/>
      <c r="FN2380" s="12"/>
      <c r="FO2380" s="12"/>
      <c r="FP2380" s="12"/>
      <c r="FQ2380" s="12"/>
      <c r="FR2380" s="12"/>
      <c r="FS2380" s="12"/>
      <c r="FT2380" s="12"/>
      <c r="FU2380" s="12"/>
      <c r="FV2380" s="12"/>
      <c r="FW2380" s="12"/>
      <c r="FX2380" s="12"/>
      <c r="FY2380" s="12"/>
      <c r="FZ2380" s="12"/>
      <c r="GA2380" s="12"/>
      <c r="GB2380" s="12"/>
      <c r="GC2380" s="12"/>
      <c r="GD2380" s="12"/>
      <c r="GE2380" s="12"/>
      <c r="GF2380" s="12"/>
      <c r="GG2380" s="12"/>
      <c r="GH2380" s="12"/>
      <c r="GI2380" s="12"/>
      <c r="GJ2380" s="12"/>
      <c r="GK2380" s="12"/>
      <c r="GL2380" s="12"/>
      <c r="GM2380" s="12"/>
      <c r="GN2380" s="12"/>
      <c r="GO2380" s="12"/>
      <c r="GP2380" s="12"/>
      <c r="GQ2380" s="12"/>
      <c r="GR2380" s="12"/>
    </row>
    <row r="2381" spans="1:200" x14ac:dyDescent="0.2">
      <c r="A2381" s="79">
        <f t="shared" si="778"/>
        <v>45453</v>
      </c>
      <c r="B2381" s="80" t="str">
        <f t="shared" ca="1" si="789"/>
        <v>n.d</v>
      </c>
      <c r="C2381" s="81">
        <f t="shared" ca="1" si="790"/>
        <v>974.18416585</v>
      </c>
      <c r="D2381" s="82">
        <f ca="1">IF(A2381&lt;$B$1,VLOOKUP(A2381,[1]DI!$A$4:$B$15000,2,FALSE),0)</f>
        <v>0</v>
      </c>
      <c r="E2381" s="81">
        <f t="shared" ca="1" si="791"/>
        <v>0</v>
      </c>
      <c r="F2381" s="83">
        <f t="shared" si="799"/>
        <v>1.2</v>
      </c>
      <c r="G2381" s="84">
        <f t="shared" ca="1" si="792"/>
        <v>1</v>
      </c>
      <c r="H2381" s="81">
        <f ca="1">TRUNC(PRODUCT(G$10:G2380),15)</f>
        <v>1.40945772534528</v>
      </c>
      <c r="I2381" s="81">
        <f t="shared" ca="1" si="793"/>
        <v>1.40945772534528</v>
      </c>
      <c r="J2381" s="81">
        <f t="shared" ca="1" si="794"/>
        <v>1</v>
      </c>
      <c r="K2381" s="81">
        <f t="shared" ca="1" si="795"/>
        <v>0</v>
      </c>
      <c r="L2381" s="85">
        <f>IF(VLOOKUP(A2381,$U$12:$AD$125,8)=VLOOKUP(A2380,$U$12:$AD$125,8),0,VLOOKUP(A2381,U$12:$AD$125,8))</f>
        <v>0</v>
      </c>
      <c r="M2381" s="86">
        <f>IF(L2381&gt;0,VLOOKUP(L2381,T$12:$AC$125,7),0)</f>
        <v>0</v>
      </c>
      <c r="N2381" s="81">
        <f t="shared" si="800"/>
        <v>0</v>
      </c>
      <c r="O2381" s="81">
        <f t="shared" ca="1" si="796"/>
        <v>0</v>
      </c>
      <c r="P2381" s="87" t="str">
        <f t="shared" si="797"/>
        <v>J=</v>
      </c>
      <c r="Q2381" s="88">
        <f t="shared" si="798"/>
        <v>45589</v>
      </c>
      <c r="R2381" s="7"/>
      <c r="S2381" s="7"/>
      <c r="T2381" s="7"/>
      <c r="U2381" s="7"/>
      <c r="V2381" s="7"/>
      <c r="W2381" s="7"/>
      <c r="X2381" s="7"/>
      <c r="Y2381" s="7"/>
      <c r="Z2381" s="7"/>
      <c r="AA2381" s="7"/>
      <c r="AB2381" s="7"/>
      <c r="AC2381" s="7"/>
      <c r="AD2381" s="7"/>
      <c r="AE2381" s="7"/>
      <c r="AF2381" s="65"/>
      <c r="AG2381" s="9"/>
      <c r="AH2381" s="9"/>
      <c r="AI2381" s="4"/>
      <c r="AJ2381" s="10"/>
      <c r="AK2381" s="4"/>
      <c r="AL2381" s="65"/>
      <c r="AM2381" s="10"/>
      <c r="AN2381" s="9"/>
      <c r="AO2381" s="7"/>
      <c r="AP2381" s="11"/>
      <c r="AQ2381" s="9"/>
      <c r="AR2381" s="8"/>
      <c r="AS2381" s="65"/>
      <c r="AT2381" s="12"/>
      <c r="AU2381" s="12"/>
      <c r="AV2381" s="22"/>
      <c r="AW2381" s="12"/>
      <c r="AX2381" s="12"/>
      <c r="AY2381" s="12"/>
      <c r="AZ2381" s="12"/>
      <c r="BA2381" s="12"/>
      <c r="BB2381" s="12"/>
      <c r="BC2381" s="12"/>
      <c r="BD2381" s="12"/>
      <c r="BE2381" s="12"/>
      <c r="BF2381" s="12"/>
      <c r="BG2381" s="12"/>
      <c r="BH2381" s="12"/>
      <c r="BI2381" s="12"/>
      <c r="BJ2381" s="12"/>
      <c r="BK2381" s="12"/>
      <c r="BL2381" s="12"/>
      <c r="BM2381" s="12"/>
      <c r="BN2381" s="12"/>
      <c r="BO2381" s="12"/>
      <c r="BP2381" s="12"/>
      <c r="BQ2381" s="12"/>
      <c r="BR2381" s="12"/>
      <c r="BS2381" s="12"/>
      <c r="BT2381" s="12"/>
      <c r="BU2381" s="12"/>
      <c r="BV2381" s="12"/>
      <c r="BW2381" s="12"/>
      <c r="BX2381" s="12"/>
      <c r="BY2381" s="12"/>
      <c r="BZ2381" s="12"/>
      <c r="CA2381" s="12"/>
      <c r="CB2381" s="12"/>
      <c r="CC2381" s="12"/>
      <c r="CD2381" s="12"/>
      <c r="CE2381" s="12"/>
      <c r="CF2381" s="12"/>
      <c r="CG2381" s="12"/>
      <c r="CH2381" s="12"/>
      <c r="CI2381" s="12"/>
      <c r="CJ2381" s="12"/>
      <c r="CK2381" s="12"/>
      <c r="CL2381" s="12"/>
      <c r="CM2381" s="12"/>
      <c r="CN2381" s="12"/>
      <c r="CO2381" s="12"/>
      <c r="CP2381" s="12"/>
      <c r="CQ2381" s="12"/>
      <c r="CR2381" s="12"/>
      <c r="CS2381" s="12"/>
      <c r="CT2381" s="12"/>
      <c r="CU2381" s="12"/>
      <c r="CV2381" s="12"/>
      <c r="CW2381" s="12"/>
      <c r="CX2381" s="12"/>
      <c r="CY2381" s="12"/>
      <c r="CZ2381" s="12"/>
      <c r="DA2381" s="12"/>
      <c r="DB2381" s="12"/>
      <c r="DC2381" s="12"/>
      <c r="DD2381" s="12"/>
      <c r="DE2381" s="12"/>
      <c r="DF2381" s="12"/>
      <c r="DG2381" s="12"/>
      <c r="DH2381" s="12"/>
      <c r="DI2381" s="12"/>
      <c r="DJ2381" s="12"/>
      <c r="DK2381" s="12"/>
      <c r="DL2381" s="12"/>
      <c r="DM2381" s="12"/>
      <c r="DN2381" s="12"/>
      <c r="DO2381" s="12"/>
      <c r="DP2381" s="12"/>
      <c r="DQ2381" s="12"/>
      <c r="DR2381" s="12"/>
      <c r="DS2381" s="12"/>
      <c r="DT2381" s="12"/>
      <c r="DU2381" s="12"/>
      <c r="DV2381" s="12"/>
      <c r="DW2381" s="12"/>
      <c r="DX2381" s="12"/>
      <c r="DY2381" s="12"/>
      <c r="DZ2381" s="12"/>
      <c r="EA2381" s="12"/>
      <c r="EB2381" s="12"/>
      <c r="EC2381" s="12"/>
      <c r="ED2381" s="12"/>
      <c r="EE2381" s="12"/>
      <c r="EF2381" s="12"/>
      <c r="EG2381" s="12"/>
      <c r="EH2381" s="12"/>
      <c r="EI2381" s="12"/>
      <c r="EJ2381" s="12"/>
      <c r="EK2381" s="12"/>
      <c r="EL2381" s="12"/>
      <c r="EM2381" s="12"/>
      <c r="EN2381" s="12"/>
      <c r="EO2381" s="12"/>
      <c r="EP2381" s="12"/>
      <c r="EQ2381" s="12"/>
      <c r="ER2381" s="12"/>
      <c r="ES2381" s="12"/>
      <c r="ET2381" s="12"/>
      <c r="EU2381" s="12"/>
      <c r="EV2381" s="12"/>
      <c r="EW2381" s="12"/>
      <c r="EX2381" s="12"/>
      <c r="EY2381" s="12"/>
      <c r="EZ2381" s="12"/>
      <c r="FA2381" s="12"/>
      <c r="FB2381" s="12"/>
      <c r="FC2381" s="12"/>
      <c r="FD2381" s="12"/>
      <c r="FE2381" s="12"/>
      <c r="FF2381" s="12"/>
      <c r="FG2381" s="12"/>
      <c r="FH2381" s="12"/>
      <c r="FI2381" s="12"/>
      <c r="FJ2381" s="12"/>
      <c r="FK2381" s="12"/>
      <c r="FL2381" s="12"/>
      <c r="FM2381" s="12"/>
      <c r="FN2381" s="12"/>
      <c r="FO2381" s="12"/>
      <c r="FP2381" s="12"/>
      <c r="FQ2381" s="12"/>
      <c r="FR2381" s="12"/>
      <c r="FS2381" s="12"/>
      <c r="FT2381" s="12"/>
      <c r="FU2381" s="12"/>
      <c r="FV2381" s="12"/>
      <c r="FW2381" s="12"/>
      <c r="FX2381" s="12"/>
      <c r="FY2381" s="12"/>
      <c r="FZ2381" s="12"/>
      <c r="GA2381" s="12"/>
      <c r="GB2381" s="12"/>
      <c r="GC2381" s="12"/>
      <c r="GD2381" s="12"/>
      <c r="GE2381" s="12"/>
      <c r="GF2381" s="12"/>
      <c r="GG2381" s="12"/>
      <c r="GH2381" s="12"/>
      <c r="GI2381" s="12"/>
      <c r="GJ2381" s="12"/>
      <c r="GK2381" s="12"/>
      <c r="GL2381" s="12"/>
      <c r="GM2381" s="12"/>
      <c r="GN2381" s="12"/>
      <c r="GO2381" s="12"/>
      <c r="GP2381" s="12"/>
      <c r="GQ2381" s="12"/>
      <c r="GR2381" s="12"/>
    </row>
    <row r="2382" spans="1:200" x14ac:dyDescent="0.2">
      <c r="A2382" s="79">
        <f t="shared" ref="A2382:A2445" si="801">(A2381+1)</f>
        <v>45454</v>
      </c>
      <c r="B2382" s="80" t="str">
        <f t="shared" ca="1" si="789"/>
        <v>n.d</v>
      </c>
      <c r="C2382" s="81">
        <f t="shared" ca="1" si="790"/>
        <v>974.18416585</v>
      </c>
      <c r="D2382" s="82">
        <f ca="1">IF(A2382&lt;$B$1,VLOOKUP(A2382,[1]DI!$A$4:$B$15000,2,FALSE),0)</f>
        <v>0</v>
      </c>
      <c r="E2382" s="81">
        <f t="shared" ca="1" si="791"/>
        <v>0</v>
      </c>
      <c r="F2382" s="83">
        <f t="shared" si="799"/>
        <v>1.2</v>
      </c>
      <c r="G2382" s="84">
        <f t="shared" ca="1" si="792"/>
        <v>1</v>
      </c>
      <c r="H2382" s="81">
        <f ca="1">TRUNC(PRODUCT(G$10:G2381),15)</f>
        <v>1.40945772534528</v>
      </c>
      <c r="I2382" s="81">
        <f t="shared" ca="1" si="793"/>
        <v>1.40945772534528</v>
      </c>
      <c r="J2382" s="81">
        <f t="shared" ca="1" si="794"/>
        <v>1</v>
      </c>
      <c r="K2382" s="81">
        <f t="shared" ca="1" si="795"/>
        <v>0</v>
      </c>
      <c r="L2382" s="85">
        <f>IF(VLOOKUP(A2382,$U$12:$AD$125,8)=VLOOKUP(A2381,$U$12:$AD$125,8),0,VLOOKUP(A2382,U$12:$AD$125,8))</f>
        <v>0</v>
      </c>
      <c r="M2382" s="86">
        <f>IF(L2382&gt;0,VLOOKUP(L2382,T$12:$AC$125,7),0)</f>
        <v>0</v>
      </c>
      <c r="N2382" s="81">
        <f t="shared" si="800"/>
        <v>0</v>
      </c>
      <c r="O2382" s="81">
        <f t="shared" ca="1" si="796"/>
        <v>0</v>
      </c>
      <c r="P2382" s="87" t="str">
        <f t="shared" si="797"/>
        <v>J=</v>
      </c>
      <c r="Q2382" s="88">
        <f t="shared" si="798"/>
        <v>45589</v>
      </c>
      <c r="R2382" s="7"/>
      <c r="S2382" s="7"/>
      <c r="T2382" s="7"/>
      <c r="U2382" s="7"/>
      <c r="V2382" s="7"/>
      <c r="W2382" s="7"/>
      <c r="X2382" s="7"/>
      <c r="Y2382" s="7"/>
      <c r="Z2382" s="7"/>
      <c r="AA2382" s="7"/>
      <c r="AB2382" s="7"/>
      <c r="AC2382" s="7"/>
      <c r="AD2382" s="7"/>
      <c r="AE2382" s="7"/>
      <c r="AF2382" s="65"/>
      <c r="AG2382" s="9"/>
      <c r="AH2382" s="9"/>
      <c r="AI2382" s="4"/>
      <c r="AJ2382" s="10"/>
      <c r="AK2382" s="4"/>
      <c r="AL2382" s="65"/>
      <c r="AM2382" s="10"/>
      <c r="AN2382" s="9"/>
      <c r="AO2382" s="7"/>
      <c r="AP2382" s="11"/>
      <c r="AQ2382" s="9"/>
      <c r="AR2382" s="8"/>
      <c r="AS2382" s="65"/>
      <c r="AT2382" s="12"/>
      <c r="AU2382" s="12"/>
      <c r="AV2382" s="22"/>
      <c r="AW2382" s="12"/>
      <c r="AX2382" s="12"/>
      <c r="AY2382" s="12"/>
      <c r="AZ2382" s="12"/>
      <c r="BA2382" s="12"/>
      <c r="BB2382" s="12"/>
      <c r="BC2382" s="12"/>
      <c r="BD2382" s="12"/>
      <c r="BE2382" s="12"/>
      <c r="BF2382" s="12"/>
      <c r="BG2382" s="12"/>
      <c r="BH2382" s="12"/>
      <c r="BI2382" s="12"/>
      <c r="BJ2382" s="12"/>
      <c r="BK2382" s="12"/>
      <c r="BL2382" s="12"/>
      <c r="BM2382" s="12"/>
      <c r="BN2382" s="12"/>
      <c r="BO2382" s="12"/>
      <c r="BP2382" s="12"/>
      <c r="BQ2382" s="12"/>
      <c r="BR2382" s="12"/>
      <c r="BS2382" s="12"/>
      <c r="BT2382" s="12"/>
      <c r="BU2382" s="12"/>
      <c r="BV2382" s="12"/>
      <c r="BW2382" s="12"/>
      <c r="BX2382" s="12"/>
      <c r="BY2382" s="12"/>
      <c r="BZ2382" s="12"/>
      <c r="CA2382" s="12"/>
      <c r="CB2382" s="12"/>
      <c r="CC2382" s="12"/>
      <c r="CD2382" s="12"/>
      <c r="CE2382" s="12"/>
      <c r="CF2382" s="12"/>
      <c r="CG2382" s="12"/>
      <c r="CH2382" s="12"/>
      <c r="CI2382" s="12"/>
      <c r="CJ2382" s="12"/>
      <c r="CK2382" s="12"/>
      <c r="CL2382" s="12"/>
      <c r="CM2382" s="12"/>
      <c r="CN2382" s="12"/>
      <c r="CO2382" s="12"/>
      <c r="CP2382" s="12"/>
      <c r="CQ2382" s="12"/>
      <c r="CR2382" s="12"/>
      <c r="CS2382" s="12"/>
      <c r="CT2382" s="12"/>
      <c r="CU2382" s="12"/>
      <c r="CV2382" s="12"/>
      <c r="CW2382" s="12"/>
      <c r="CX2382" s="12"/>
      <c r="CY2382" s="12"/>
      <c r="CZ2382" s="12"/>
      <c r="DA2382" s="12"/>
      <c r="DB2382" s="12"/>
      <c r="DC2382" s="12"/>
      <c r="DD2382" s="12"/>
      <c r="DE2382" s="12"/>
      <c r="DF2382" s="12"/>
      <c r="DG2382" s="12"/>
      <c r="DH2382" s="12"/>
      <c r="DI2382" s="12"/>
      <c r="DJ2382" s="12"/>
      <c r="DK2382" s="12"/>
      <c r="DL2382" s="12"/>
      <c r="DM2382" s="12"/>
      <c r="DN2382" s="12"/>
      <c r="DO2382" s="12"/>
      <c r="DP2382" s="12"/>
      <c r="DQ2382" s="12"/>
      <c r="DR2382" s="12"/>
      <c r="DS2382" s="12"/>
      <c r="DT2382" s="12"/>
      <c r="DU2382" s="12"/>
      <c r="DV2382" s="12"/>
      <c r="DW2382" s="12"/>
      <c r="DX2382" s="12"/>
      <c r="DY2382" s="12"/>
      <c r="DZ2382" s="12"/>
      <c r="EA2382" s="12"/>
      <c r="EB2382" s="12"/>
      <c r="EC2382" s="12"/>
      <c r="ED2382" s="12"/>
      <c r="EE2382" s="12"/>
      <c r="EF2382" s="12"/>
      <c r="EG2382" s="12"/>
      <c r="EH2382" s="12"/>
      <c r="EI2382" s="12"/>
      <c r="EJ2382" s="12"/>
      <c r="EK2382" s="12"/>
      <c r="EL2382" s="12"/>
      <c r="EM2382" s="12"/>
      <c r="EN2382" s="12"/>
      <c r="EO2382" s="12"/>
      <c r="EP2382" s="12"/>
      <c r="EQ2382" s="12"/>
      <c r="ER2382" s="12"/>
      <c r="ES2382" s="12"/>
      <c r="ET2382" s="12"/>
      <c r="EU2382" s="12"/>
      <c r="EV2382" s="12"/>
      <c r="EW2382" s="12"/>
      <c r="EX2382" s="12"/>
      <c r="EY2382" s="12"/>
      <c r="EZ2382" s="12"/>
      <c r="FA2382" s="12"/>
      <c r="FB2382" s="12"/>
      <c r="FC2382" s="12"/>
      <c r="FD2382" s="12"/>
      <c r="FE2382" s="12"/>
      <c r="FF2382" s="12"/>
      <c r="FG2382" s="12"/>
      <c r="FH2382" s="12"/>
      <c r="FI2382" s="12"/>
      <c r="FJ2382" s="12"/>
      <c r="FK2382" s="12"/>
      <c r="FL2382" s="12"/>
      <c r="FM2382" s="12"/>
      <c r="FN2382" s="12"/>
      <c r="FO2382" s="12"/>
      <c r="FP2382" s="12"/>
      <c r="FQ2382" s="12"/>
      <c r="FR2382" s="12"/>
      <c r="FS2382" s="12"/>
      <c r="FT2382" s="12"/>
      <c r="FU2382" s="12"/>
      <c r="FV2382" s="12"/>
      <c r="FW2382" s="12"/>
      <c r="FX2382" s="12"/>
      <c r="FY2382" s="12"/>
      <c r="FZ2382" s="12"/>
      <c r="GA2382" s="12"/>
      <c r="GB2382" s="12"/>
      <c r="GC2382" s="12"/>
      <c r="GD2382" s="12"/>
      <c r="GE2382" s="12"/>
      <c r="GF2382" s="12"/>
      <c r="GG2382" s="12"/>
      <c r="GH2382" s="12"/>
      <c r="GI2382" s="12"/>
      <c r="GJ2382" s="12"/>
      <c r="GK2382" s="12"/>
      <c r="GL2382" s="12"/>
      <c r="GM2382" s="12"/>
      <c r="GN2382" s="12"/>
      <c r="GO2382" s="12"/>
      <c r="GP2382" s="12"/>
      <c r="GQ2382" s="12"/>
      <c r="GR2382" s="12"/>
    </row>
    <row r="2383" spans="1:200" x14ac:dyDescent="0.2">
      <c r="A2383" s="79">
        <f t="shared" si="801"/>
        <v>45455</v>
      </c>
      <c r="B2383" s="80" t="str">
        <f t="shared" ca="1" si="789"/>
        <v>n.d</v>
      </c>
      <c r="C2383" s="81">
        <f t="shared" ca="1" si="790"/>
        <v>974.18416585</v>
      </c>
      <c r="D2383" s="82">
        <f ca="1">IF(A2383&lt;$B$1,VLOOKUP(A2383,[1]DI!$A$4:$B$15000,2,FALSE),0)</f>
        <v>0</v>
      </c>
      <c r="E2383" s="81">
        <f t="shared" ca="1" si="791"/>
        <v>0</v>
      </c>
      <c r="F2383" s="83">
        <f t="shared" si="799"/>
        <v>1.2</v>
      </c>
      <c r="G2383" s="84">
        <f t="shared" ca="1" si="792"/>
        <v>1</v>
      </c>
      <c r="H2383" s="81">
        <f ca="1">TRUNC(PRODUCT(G$10:G2382),15)</f>
        <v>1.40945772534528</v>
      </c>
      <c r="I2383" s="81">
        <f t="shared" ca="1" si="793"/>
        <v>1.40945772534528</v>
      </c>
      <c r="J2383" s="81">
        <f t="shared" ca="1" si="794"/>
        <v>1</v>
      </c>
      <c r="K2383" s="81">
        <f t="shared" ca="1" si="795"/>
        <v>0</v>
      </c>
      <c r="L2383" s="85">
        <f>IF(VLOOKUP(A2383,$U$12:$AD$125,8)=VLOOKUP(A2382,$U$12:$AD$125,8),0,VLOOKUP(A2383,U$12:$AD$125,8))</f>
        <v>0</v>
      </c>
      <c r="M2383" s="86">
        <f>IF(L2383&gt;0,VLOOKUP(L2383,T$12:$AC$125,7),0)</f>
        <v>0</v>
      </c>
      <c r="N2383" s="81">
        <f t="shared" si="800"/>
        <v>0</v>
      </c>
      <c r="O2383" s="81">
        <f t="shared" ca="1" si="796"/>
        <v>0</v>
      </c>
      <c r="P2383" s="87" t="str">
        <f t="shared" si="797"/>
        <v>J=</v>
      </c>
      <c r="Q2383" s="88">
        <f t="shared" si="798"/>
        <v>45589</v>
      </c>
      <c r="R2383" s="7"/>
      <c r="S2383" s="7"/>
      <c r="T2383" s="7"/>
      <c r="U2383" s="7"/>
      <c r="V2383" s="7"/>
      <c r="W2383" s="7"/>
      <c r="X2383" s="7"/>
      <c r="Y2383" s="7"/>
      <c r="Z2383" s="7"/>
      <c r="AA2383" s="7"/>
      <c r="AB2383" s="7"/>
      <c r="AC2383" s="7"/>
      <c r="AD2383" s="7"/>
      <c r="AE2383" s="7"/>
      <c r="AF2383" s="65"/>
      <c r="AG2383" s="9"/>
      <c r="AH2383" s="9"/>
      <c r="AI2383" s="4"/>
      <c r="AJ2383" s="10"/>
      <c r="AK2383" s="4"/>
      <c r="AL2383" s="65"/>
      <c r="AM2383" s="10"/>
      <c r="AN2383" s="9"/>
      <c r="AO2383" s="7"/>
      <c r="AP2383" s="11"/>
      <c r="AQ2383" s="9"/>
      <c r="AR2383" s="8"/>
      <c r="AS2383" s="65"/>
      <c r="AT2383" s="12"/>
      <c r="AU2383" s="12"/>
      <c r="AV2383" s="22"/>
      <c r="AW2383" s="12"/>
      <c r="AX2383" s="12"/>
      <c r="AY2383" s="12"/>
      <c r="AZ2383" s="12"/>
      <c r="BA2383" s="12"/>
      <c r="BB2383" s="12"/>
      <c r="BC2383" s="12"/>
      <c r="BD2383" s="12"/>
      <c r="BE2383" s="12"/>
      <c r="BF2383" s="12"/>
      <c r="BG2383" s="12"/>
      <c r="BH2383" s="12"/>
      <c r="BI2383" s="12"/>
      <c r="BJ2383" s="12"/>
      <c r="BK2383" s="12"/>
      <c r="BL2383" s="12"/>
      <c r="BM2383" s="12"/>
      <c r="BN2383" s="12"/>
      <c r="BO2383" s="12"/>
      <c r="BP2383" s="12"/>
      <c r="BQ2383" s="12"/>
      <c r="BR2383" s="12"/>
      <c r="BS2383" s="12"/>
      <c r="BT2383" s="12"/>
      <c r="BU2383" s="12"/>
      <c r="BV2383" s="12"/>
      <c r="BW2383" s="12"/>
      <c r="BX2383" s="12"/>
      <c r="BY2383" s="12"/>
      <c r="BZ2383" s="12"/>
      <c r="CA2383" s="12"/>
      <c r="CB2383" s="12"/>
      <c r="CC2383" s="12"/>
      <c r="CD2383" s="12"/>
      <c r="CE2383" s="12"/>
      <c r="CF2383" s="12"/>
      <c r="CG2383" s="12"/>
      <c r="CH2383" s="12"/>
      <c r="CI2383" s="12"/>
      <c r="CJ2383" s="12"/>
      <c r="CK2383" s="12"/>
      <c r="CL2383" s="12"/>
      <c r="CM2383" s="12"/>
      <c r="CN2383" s="12"/>
      <c r="CO2383" s="12"/>
      <c r="CP2383" s="12"/>
      <c r="CQ2383" s="12"/>
      <c r="CR2383" s="12"/>
      <c r="CS2383" s="12"/>
      <c r="CT2383" s="12"/>
      <c r="CU2383" s="12"/>
      <c r="CV2383" s="12"/>
      <c r="CW2383" s="12"/>
      <c r="CX2383" s="12"/>
      <c r="CY2383" s="12"/>
      <c r="CZ2383" s="12"/>
      <c r="DA2383" s="12"/>
      <c r="DB2383" s="12"/>
      <c r="DC2383" s="12"/>
      <c r="DD2383" s="12"/>
      <c r="DE2383" s="12"/>
      <c r="DF2383" s="12"/>
      <c r="DG2383" s="12"/>
      <c r="DH2383" s="12"/>
      <c r="DI2383" s="12"/>
      <c r="DJ2383" s="12"/>
      <c r="DK2383" s="12"/>
      <c r="DL2383" s="12"/>
      <c r="DM2383" s="12"/>
      <c r="DN2383" s="12"/>
      <c r="DO2383" s="12"/>
      <c r="DP2383" s="12"/>
      <c r="DQ2383" s="12"/>
      <c r="DR2383" s="12"/>
      <c r="DS2383" s="12"/>
      <c r="DT2383" s="12"/>
      <c r="DU2383" s="12"/>
      <c r="DV2383" s="12"/>
      <c r="DW2383" s="12"/>
      <c r="DX2383" s="12"/>
      <c r="DY2383" s="12"/>
      <c r="DZ2383" s="12"/>
      <c r="EA2383" s="12"/>
      <c r="EB2383" s="12"/>
      <c r="EC2383" s="12"/>
      <c r="ED2383" s="12"/>
      <c r="EE2383" s="12"/>
      <c r="EF2383" s="12"/>
      <c r="EG2383" s="12"/>
      <c r="EH2383" s="12"/>
      <c r="EI2383" s="12"/>
      <c r="EJ2383" s="12"/>
      <c r="EK2383" s="12"/>
      <c r="EL2383" s="12"/>
      <c r="EM2383" s="12"/>
      <c r="EN2383" s="12"/>
      <c r="EO2383" s="12"/>
      <c r="EP2383" s="12"/>
      <c r="EQ2383" s="12"/>
      <c r="ER2383" s="12"/>
      <c r="ES2383" s="12"/>
      <c r="ET2383" s="12"/>
      <c r="EU2383" s="12"/>
      <c r="EV2383" s="12"/>
      <c r="EW2383" s="12"/>
      <c r="EX2383" s="12"/>
      <c r="EY2383" s="12"/>
      <c r="EZ2383" s="12"/>
      <c r="FA2383" s="12"/>
      <c r="FB2383" s="12"/>
      <c r="FC2383" s="12"/>
      <c r="FD2383" s="12"/>
      <c r="FE2383" s="12"/>
      <c r="FF2383" s="12"/>
      <c r="FG2383" s="12"/>
      <c r="FH2383" s="12"/>
      <c r="FI2383" s="12"/>
      <c r="FJ2383" s="12"/>
      <c r="FK2383" s="12"/>
      <c r="FL2383" s="12"/>
      <c r="FM2383" s="12"/>
      <c r="FN2383" s="12"/>
      <c r="FO2383" s="12"/>
      <c r="FP2383" s="12"/>
      <c r="FQ2383" s="12"/>
      <c r="FR2383" s="12"/>
      <c r="FS2383" s="12"/>
      <c r="FT2383" s="12"/>
      <c r="FU2383" s="12"/>
      <c r="FV2383" s="12"/>
      <c r="FW2383" s="12"/>
      <c r="FX2383" s="12"/>
      <c r="FY2383" s="12"/>
      <c r="FZ2383" s="12"/>
      <c r="GA2383" s="12"/>
      <c r="GB2383" s="12"/>
      <c r="GC2383" s="12"/>
      <c r="GD2383" s="12"/>
      <c r="GE2383" s="12"/>
      <c r="GF2383" s="12"/>
      <c r="GG2383" s="12"/>
      <c r="GH2383" s="12"/>
      <c r="GI2383" s="12"/>
      <c r="GJ2383" s="12"/>
      <c r="GK2383" s="12"/>
      <c r="GL2383" s="12"/>
      <c r="GM2383" s="12"/>
      <c r="GN2383" s="12"/>
      <c r="GO2383" s="12"/>
      <c r="GP2383" s="12"/>
      <c r="GQ2383" s="12"/>
      <c r="GR2383" s="12"/>
    </row>
    <row r="2384" spans="1:200" x14ac:dyDescent="0.2">
      <c r="A2384" s="79">
        <f t="shared" si="801"/>
        <v>45456</v>
      </c>
      <c r="B2384" s="80" t="str">
        <f t="shared" ca="1" si="789"/>
        <v>n.d</v>
      </c>
      <c r="C2384" s="81">
        <f t="shared" ca="1" si="790"/>
        <v>974.18416585</v>
      </c>
      <c r="D2384" s="82">
        <f ca="1">IF(A2384&lt;$B$1,VLOOKUP(A2384,[1]DI!$A$4:$B$15000,2,FALSE),0)</f>
        <v>0</v>
      </c>
      <c r="E2384" s="81">
        <f t="shared" ca="1" si="791"/>
        <v>0</v>
      </c>
      <c r="F2384" s="83">
        <f t="shared" si="799"/>
        <v>1.2</v>
      </c>
      <c r="G2384" s="84">
        <f t="shared" ca="1" si="792"/>
        <v>1</v>
      </c>
      <c r="H2384" s="81">
        <f ca="1">TRUNC(PRODUCT(G$10:G2383),15)</f>
        <v>1.40945772534528</v>
      </c>
      <c r="I2384" s="81">
        <f t="shared" ca="1" si="793"/>
        <v>1.40945772534528</v>
      </c>
      <c r="J2384" s="81">
        <f t="shared" ca="1" si="794"/>
        <v>1</v>
      </c>
      <c r="K2384" s="81">
        <f t="shared" ca="1" si="795"/>
        <v>0</v>
      </c>
      <c r="L2384" s="85">
        <f>IF(VLOOKUP(A2384,$U$12:$AD$125,8)=VLOOKUP(A2383,$U$12:$AD$125,8),0,VLOOKUP(A2384,U$12:$AD$125,8))</f>
        <v>0</v>
      </c>
      <c r="M2384" s="86">
        <f>IF(L2384&gt;0,VLOOKUP(L2384,T$12:$AC$125,7),0)</f>
        <v>0</v>
      </c>
      <c r="N2384" s="81">
        <f t="shared" si="800"/>
        <v>0</v>
      </c>
      <c r="O2384" s="81">
        <f t="shared" ca="1" si="796"/>
        <v>0</v>
      </c>
      <c r="P2384" s="87" t="str">
        <f t="shared" si="797"/>
        <v>J=</v>
      </c>
      <c r="Q2384" s="88">
        <f t="shared" si="798"/>
        <v>45589</v>
      </c>
      <c r="R2384" s="7"/>
      <c r="S2384" s="7"/>
      <c r="T2384" s="7"/>
      <c r="U2384" s="7"/>
      <c r="V2384" s="7"/>
      <c r="W2384" s="7"/>
      <c r="X2384" s="7"/>
      <c r="Y2384" s="7"/>
      <c r="Z2384" s="7"/>
      <c r="AA2384" s="7"/>
      <c r="AB2384" s="7"/>
      <c r="AC2384" s="7"/>
      <c r="AD2384" s="7"/>
      <c r="AE2384" s="7"/>
      <c r="AF2384" s="65"/>
      <c r="AG2384" s="9"/>
      <c r="AH2384" s="9"/>
      <c r="AI2384" s="4"/>
      <c r="AJ2384" s="10"/>
      <c r="AK2384" s="4"/>
      <c r="AL2384" s="65"/>
      <c r="AM2384" s="10"/>
      <c r="AN2384" s="9"/>
      <c r="AO2384" s="7"/>
      <c r="AP2384" s="11"/>
      <c r="AQ2384" s="9"/>
      <c r="AR2384" s="8"/>
      <c r="AS2384" s="65"/>
      <c r="AT2384" s="12"/>
      <c r="AU2384" s="12"/>
      <c r="AV2384" s="22"/>
      <c r="AW2384" s="12"/>
      <c r="AX2384" s="12"/>
      <c r="AY2384" s="12"/>
      <c r="AZ2384" s="12"/>
      <c r="BA2384" s="12"/>
      <c r="BB2384" s="12"/>
      <c r="BC2384" s="12"/>
      <c r="BD2384" s="12"/>
      <c r="BE2384" s="12"/>
      <c r="BF2384" s="12"/>
      <c r="BG2384" s="12"/>
      <c r="BH2384" s="12"/>
      <c r="BI2384" s="12"/>
      <c r="BJ2384" s="12"/>
      <c r="BK2384" s="12"/>
      <c r="BL2384" s="12"/>
      <c r="BM2384" s="12"/>
      <c r="BN2384" s="12"/>
      <c r="BO2384" s="12"/>
      <c r="BP2384" s="12"/>
      <c r="BQ2384" s="12"/>
      <c r="BR2384" s="12"/>
      <c r="BS2384" s="12"/>
      <c r="BT2384" s="12"/>
      <c r="BU2384" s="12"/>
      <c r="BV2384" s="12"/>
      <c r="BW2384" s="12"/>
      <c r="BX2384" s="12"/>
      <c r="BY2384" s="12"/>
      <c r="BZ2384" s="12"/>
      <c r="CA2384" s="12"/>
      <c r="CB2384" s="12"/>
      <c r="CC2384" s="12"/>
      <c r="CD2384" s="12"/>
      <c r="CE2384" s="12"/>
      <c r="CF2384" s="12"/>
      <c r="CG2384" s="12"/>
      <c r="CH2384" s="12"/>
      <c r="CI2384" s="12"/>
      <c r="CJ2384" s="12"/>
      <c r="CK2384" s="12"/>
      <c r="CL2384" s="12"/>
      <c r="CM2384" s="12"/>
      <c r="CN2384" s="12"/>
      <c r="CO2384" s="12"/>
      <c r="CP2384" s="12"/>
      <c r="CQ2384" s="12"/>
      <c r="CR2384" s="12"/>
      <c r="CS2384" s="12"/>
      <c r="CT2384" s="12"/>
      <c r="CU2384" s="12"/>
      <c r="CV2384" s="12"/>
      <c r="CW2384" s="12"/>
      <c r="CX2384" s="12"/>
      <c r="CY2384" s="12"/>
      <c r="CZ2384" s="12"/>
      <c r="DA2384" s="12"/>
      <c r="DB2384" s="12"/>
      <c r="DC2384" s="12"/>
      <c r="DD2384" s="12"/>
      <c r="DE2384" s="12"/>
      <c r="DF2384" s="12"/>
      <c r="DG2384" s="12"/>
      <c r="DH2384" s="12"/>
      <c r="DI2384" s="12"/>
      <c r="DJ2384" s="12"/>
      <c r="DK2384" s="12"/>
      <c r="DL2384" s="12"/>
      <c r="DM2384" s="12"/>
      <c r="DN2384" s="12"/>
      <c r="DO2384" s="12"/>
      <c r="DP2384" s="12"/>
      <c r="DQ2384" s="12"/>
      <c r="DR2384" s="12"/>
      <c r="DS2384" s="12"/>
      <c r="DT2384" s="12"/>
      <c r="DU2384" s="12"/>
      <c r="DV2384" s="12"/>
      <c r="DW2384" s="12"/>
      <c r="DX2384" s="12"/>
      <c r="DY2384" s="12"/>
      <c r="DZ2384" s="12"/>
      <c r="EA2384" s="12"/>
      <c r="EB2384" s="12"/>
      <c r="EC2384" s="12"/>
      <c r="ED2384" s="12"/>
      <c r="EE2384" s="12"/>
      <c r="EF2384" s="12"/>
      <c r="EG2384" s="12"/>
      <c r="EH2384" s="12"/>
      <c r="EI2384" s="12"/>
      <c r="EJ2384" s="12"/>
      <c r="EK2384" s="12"/>
      <c r="EL2384" s="12"/>
      <c r="EM2384" s="12"/>
      <c r="EN2384" s="12"/>
      <c r="EO2384" s="12"/>
      <c r="EP2384" s="12"/>
      <c r="EQ2384" s="12"/>
      <c r="ER2384" s="12"/>
      <c r="ES2384" s="12"/>
      <c r="ET2384" s="12"/>
      <c r="EU2384" s="12"/>
      <c r="EV2384" s="12"/>
      <c r="EW2384" s="12"/>
      <c r="EX2384" s="12"/>
      <c r="EY2384" s="12"/>
      <c r="EZ2384" s="12"/>
      <c r="FA2384" s="12"/>
      <c r="FB2384" s="12"/>
      <c r="FC2384" s="12"/>
      <c r="FD2384" s="12"/>
      <c r="FE2384" s="12"/>
      <c r="FF2384" s="12"/>
      <c r="FG2384" s="12"/>
      <c r="FH2384" s="12"/>
      <c r="FI2384" s="12"/>
      <c r="FJ2384" s="12"/>
      <c r="FK2384" s="12"/>
      <c r="FL2384" s="12"/>
      <c r="FM2384" s="12"/>
      <c r="FN2384" s="12"/>
      <c r="FO2384" s="12"/>
      <c r="FP2384" s="12"/>
      <c r="FQ2384" s="12"/>
      <c r="FR2384" s="12"/>
      <c r="FS2384" s="12"/>
      <c r="FT2384" s="12"/>
      <c r="FU2384" s="12"/>
      <c r="FV2384" s="12"/>
      <c r="FW2384" s="12"/>
      <c r="FX2384" s="12"/>
      <c r="FY2384" s="12"/>
      <c r="FZ2384" s="12"/>
      <c r="GA2384" s="12"/>
      <c r="GB2384" s="12"/>
      <c r="GC2384" s="12"/>
      <c r="GD2384" s="12"/>
      <c r="GE2384" s="12"/>
      <c r="GF2384" s="12"/>
      <c r="GG2384" s="12"/>
      <c r="GH2384" s="12"/>
      <c r="GI2384" s="12"/>
      <c r="GJ2384" s="12"/>
      <c r="GK2384" s="12"/>
      <c r="GL2384" s="12"/>
      <c r="GM2384" s="12"/>
      <c r="GN2384" s="12"/>
      <c r="GO2384" s="12"/>
      <c r="GP2384" s="12"/>
      <c r="GQ2384" s="12"/>
      <c r="GR2384" s="12"/>
    </row>
    <row r="2385" spans="1:200" x14ac:dyDescent="0.2">
      <c r="A2385" s="79">
        <f t="shared" si="801"/>
        <v>45457</v>
      </c>
      <c r="B2385" s="80" t="str">
        <f t="shared" ca="1" si="789"/>
        <v>n.d</v>
      </c>
      <c r="C2385" s="81">
        <f t="shared" ca="1" si="790"/>
        <v>974.18416585</v>
      </c>
      <c r="D2385" s="82">
        <f ca="1">IF(A2385&lt;$B$1,VLOOKUP(A2385,[1]DI!$A$4:$B$15000,2,FALSE),0)</f>
        <v>0</v>
      </c>
      <c r="E2385" s="81">
        <f t="shared" ca="1" si="791"/>
        <v>0</v>
      </c>
      <c r="F2385" s="83">
        <f t="shared" si="799"/>
        <v>1.2</v>
      </c>
      <c r="G2385" s="84">
        <f t="shared" ca="1" si="792"/>
        <v>1</v>
      </c>
      <c r="H2385" s="81">
        <f ca="1">TRUNC(PRODUCT(G$10:G2384),15)</f>
        <v>1.40945772534528</v>
      </c>
      <c r="I2385" s="81">
        <f t="shared" ca="1" si="793"/>
        <v>1.40945772534528</v>
      </c>
      <c r="J2385" s="81">
        <f t="shared" ca="1" si="794"/>
        <v>1</v>
      </c>
      <c r="K2385" s="81">
        <f t="shared" ca="1" si="795"/>
        <v>0</v>
      </c>
      <c r="L2385" s="85">
        <f>IF(VLOOKUP(A2385,$U$12:$AD$125,8)=VLOOKUP(A2384,$U$12:$AD$125,8),0,VLOOKUP(A2385,U$12:$AD$125,8))</f>
        <v>0</v>
      </c>
      <c r="M2385" s="86">
        <f>IF(L2385&gt;0,VLOOKUP(L2385,T$12:$AC$125,7),0)</f>
        <v>0</v>
      </c>
      <c r="N2385" s="81">
        <f t="shared" si="800"/>
        <v>0</v>
      </c>
      <c r="O2385" s="81">
        <f t="shared" ca="1" si="796"/>
        <v>0</v>
      </c>
      <c r="P2385" s="87" t="str">
        <f t="shared" si="797"/>
        <v>J=</v>
      </c>
      <c r="Q2385" s="88">
        <f t="shared" si="798"/>
        <v>45589</v>
      </c>
      <c r="R2385" s="7"/>
      <c r="S2385" s="7"/>
      <c r="T2385" s="7"/>
      <c r="U2385" s="7"/>
      <c r="V2385" s="7"/>
      <c r="W2385" s="7"/>
      <c r="X2385" s="7"/>
      <c r="Y2385" s="7"/>
      <c r="Z2385" s="7"/>
      <c r="AA2385" s="7"/>
      <c r="AB2385" s="7"/>
      <c r="AC2385" s="7"/>
      <c r="AD2385" s="7"/>
      <c r="AE2385" s="7"/>
      <c r="AF2385" s="65"/>
      <c r="AG2385" s="9"/>
      <c r="AH2385" s="9"/>
      <c r="AI2385" s="4"/>
      <c r="AJ2385" s="10"/>
      <c r="AK2385" s="4"/>
      <c r="AL2385" s="65"/>
      <c r="AM2385" s="10"/>
      <c r="AN2385" s="9"/>
      <c r="AO2385" s="7"/>
      <c r="AP2385" s="11"/>
      <c r="AQ2385" s="9"/>
      <c r="AR2385" s="8"/>
      <c r="AS2385" s="65"/>
      <c r="AT2385" s="12"/>
      <c r="AU2385" s="12"/>
      <c r="AV2385" s="22"/>
      <c r="AW2385" s="12"/>
      <c r="AX2385" s="12"/>
      <c r="AY2385" s="12"/>
      <c r="AZ2385" s="12"/>
      <c r="BA2385" s="12"/>
      <c r="BB2385" s="12"/>
      <c r="BC2385" s="12"/>
      <c r="BD2385" s="12"/>
      <c r="BE2385" s="12"/>
      <c r="BF2385" s="12"/>
      <c r="BG2385" s="12"/>
      <c r="BH2385" s="12"/>
      <c r="BI2385" s="12"/>
      <c r="BJ2385" s="12"/>
      <c r="BK2385" s="12"/>
      <c r="BL2385" s="12"/>
      <c r="BM2385" s="12"/>
      <c r="BN2385" s="12"/>
      <c r="BO2385" s="12"/>
      <c r="BP2385" s="12"/>
      <c r="BQ2385" s="12"/>
      <c r="BR2385" s="12"/>
      <c r="BS2385" s="12"/>
      <c r="BT2385" s="12"/>
      <c r="BU2385" s="12"/>
      <c r="BV2385" s="12"/>
      <c r="BW2385" s="12"/>
      <c r="BX2385" s="12"/>
      <c r="BY2385" s="12"/>
      <c r="BZ2385" s="12"/>
      <c r="CA2385" s="12"/>
      <c r="CB2385" s="12"/>
      <c r="CC2385" s="12"/>
      <c r="CD2385" s="12"/>
      <c r="CE2385" s="12"/>
      <c r="CF2385" s="12"/>
      <c r="CG2385" s="12"/>
      <c r="CH2385" s="12"/>
      <c r="CI2385" s="12"/>
      <c r="CJ2385" s="12"/>
      <c r="CK2385" s="12"/>
      <c r="CL2385" s="12"/>
      <c r="CM2385" s="12"/>
      <c r="CN2385" s="12"/>
      <c r="CO2385" s="12"/>
      <c r="CP2385" s="12"/>
      <c r="CQ2385" s="12"/>
      <c r="CR2385" s="12"/>
      <c r="CS2385" s="12"/>
      <c r="CT2385" s="12"/>
      <c r="CU2385" s="12"/>
      <c r="CV2385" s="12"/>
      <c r="CW2385" s="12"/>
      <c r="CX2385" s="12"/>
      <c r="CY2385" s="12"/>
      <c r="CZ2385" s="12"/>
      <c r="DA2385" s="12"/>
      <c r="DB2385" s="12"/>
      <c r="DC2385" s="12"/>
      <c r="DD2385" s="12"/>
      <c r="DE2385" s="12"/>
      <c r="DF2385" s="12"/>
      <c r="DG2385" s="12"/>
      <c r="DH2385" s="12"/>
      <c r="DI2385" s="12"/>
      <c r="DJ2385" s="12"/>
      <c r="DK2385" s="12"/>
      <c r="DL2385" s="12"/>
      <c r="DM2385" s="12"/>
      <c r="DN2385" s="12"/>
      <c r="DO2385" s="12"/>
      <c r="DP2385" s="12"/>
      <c r="DQ2385" s="12"/>
      <c r="DR2385" s="12"/>
      <c r="DS2385" s="12"/>
      <c r="DT2385" s="12"/>
      <c r="DU2385" s="12"/>
      <c r="DV2385" s="12"/>
      <c r="DW2385" s="12"/>
      <c r="DX2385" s="12"/>
      <c r="DY2385" s="12"/>
      <c r="DZ2385" s="12"/>
      <c r="EA2385" s="12"/>
      <c r="EB2385" s="12"/>
      <c r="EC2385" s="12"/>
      <c r="ED2385" s="12"/>
      <c r="EE2385" s="12"/>
      <c r="EF2385" s="12"/>
      <c r="EG2385" s="12"/>
      <c r="EH2385" s="12"/>
      <c r="EI2385" s="12"/>
      <c r="EJ2385" s="12"/>
      <c r="EK2385" s="12"/>
      <c r="EL2385" s="12"/>
      <c r="EM2385" s="12"/>
      <c r="EN2385" s="12"/>
      <c r="EO2385" s="12"/>
      <c r="EP2385" s="12"/>
      <c r="EQ2385" s="12"/>
      <c r="ER2385" s="12"/>
      <c r="ES2385" s="12"/>
      <c r="ET2385" s="12"/>
      <c r="EU2385" s="12"/>
      <c r="EV2385" s="12"/>
      <c r="EW2385" s="12"/>
      <c r="EX2385" s="12"/>
      <c r="EY2385" s="12"/>
      <c r="EZ2385" s="12"/>
      <c r="FA2385" s="12"/>
      <c r="FB2385" s="12"/>
      <c r="FC2385" s="12"/>
      <c r="FD2385" s="12"/>
      <c r="FE2385" s="12"/>
      <c r="FF2385" s="12"/>
      <c r="FG2385" s="12"/>
      <c r="FH2385" s="12"/>
      <c r="FI2385" s="12"/>
      <c r="FJ2385" s="12"/>
      <c r="FK2385" s="12"/>
      <c r="FL2385" s="12"/>
      <c r="FM2385" s="12"/>
      <c r="FN2385" s="12"/>
      <c r="FO2385" s="12"/>
      <c r="FP2385" s="12"/>
      <c r="FQ2385" s="12"/>
      <c r="FR2385" s="12"/>
      <c r="FS2385" s="12"/>
      <c r="FT2385" s="12"/>
      <c r="FU2385" s="12"/>
      <c r="FV2385" s="12"/>
      <c r="FW2385" s="12"/>
      <c r="FX2385" s="12"/>
      <c r="FY2385" s="12"/>
      <c r="FZ2385" s="12"/>
      <c r="GA2385" s="12"/>
      <c r="GB2385" s="12"/>
      <c r="GC2385" s="12"/>
      <c r="GD2385" s="12"/>
      <c r="GE2385" s="12"/>
      <c r="GF2385" s="12"/>
      <c r="GG2385" s="12"/>
      <c r="GH2385" s="12"/>
      <c r="GI2385" s="12"/>
      <c r="GJ2385" s="12"/>
      <c r="GK2385" s="12"/>
      <c r="GL2385" s="12"/>
      <c r="GM2385" s="12"/>
      <c r="GN2385" s="12"/>
      <c r="GO2385" s="12"/>
      <c r="GP2385" s="12"/>
      <c r="GQ2385" s="12"/>
      <c r="GR2385" s="12"/>
    </row>
    <row r="2386" spans="1:200" x14ac:dyDescent="0.2">
      <c r="A2386" s="79">
        <f t="shared" si="801"/>
        <v>45458</v>
      </c>
      <c r="B2386" s="80" t="str">
        <f t="shared" ca="1" si="789"/>
        <v>n.d</v>
      </c>
      <c r="C2386" s="81">
        <f t="shared" ca="1" si="790"/>
        <v>974.18416585</v>
      </c>
      <c r="D2386" s="82">
        <f ca="1">IF(A2386&lt;$B$1,VLOOKUP(A2386,[1]DI!$A$4:$B$15000,2,FALSE),0)</f>
        <v>0</v>
      </c>
      <c r="E2386" s="81">
        <f t="shared" ca="1" si="791"/>
        <v>0</v>
      </c>
      <c r="F2386" s="83">
        <f t="shared" si="799"/>
        <v>1.2</v>
      </c>
      <c r="G2386" s="84">
        <f t="shared" ca="1" si="792"/>
        <v>1</v>
      </c>
      <c r="H2386" s="81">
        <f ca="1">TRUNC(PRODUCT(G$10:G2385),15)</f>
        <v>1.40945772534528</v>
      </c>
      <c r="I2386" s="81">
        <f t="shared" ca="1" si="793"/>
        <v>1.40945772534528</v>
      </c>
      <c r="J2386" s="81">
        <f t="shared" ca="1" si="794"/>
        <v>1</v>
      </c>
      <c r="K2386" s="81">
        <f t="shared" ca="1" si="795"/>
        <v>0</v>
      </c>
      <c r="L2386" s="85">
        <f>IF(VLOOKUP(A2386,$U$12:$AD$125,8)=VLOOKUP(A2385,$U$12:$AD$125,8),0,VLOOKUP(A2386,U$12:$AD$125,8))</f>
        <v>0</v>
      </c>
      <c r="M2386" s="86">
        <f>IF(L2386&gt;0,VLOOKUP(L2386,T$12:$AC$125,7),0)</f>
        <v>0</v>
      </c>
      <c r="N2386" s="81">
        <f t="shared" si="800"/>
        <v>0</v>
      </c>
      <c r="O2386" s="81">
        <f t="shared" ca="1" si="796"/>
        <v>0</v>
      </c>
      <c r="P2386" s="87" t="str">
        <f t="shared" si="797"/>
        <v>J=</v>
      </c>
      <c r="Q2386" s="88">
        <f t="shared" si="798"/>
        <v>45589</v>
      </c>
      <c r="R2386" s="7"/>
      <c r="S2386" s="7"/>
      <c r="T2386" s="7"/>
      <c r="U2386" s="7"/>
      <c r="V2386" s="7"/>
      <c r="W2386" s="7"/>
      <c r="X2386" s="7"/>
      <c r="Y2386" s="7"/>
      <c r="Z2386" s="7"/>
      <c r="AA2386" s="7"/>
      <c r="AB2386" s="7"/>
      <c r="AC2386" s="7"/>
      <c r="AD2386" s="7"/>
      <c r="AE2386" s="7"/>
      <c r="AF2386" s="65"/>
      <c r="AG2386" s="9"/>
      <c r="AH2386" s="9"/>
      <c r="AI2386" s="4"/>
      <c r="AJ2386" s="10"/>
      <c r="AK2386" s="4"/>
      <c r="AL2386" s="65"/>
      <c r="AM2386" s="10"/>
      <c r="AN2386" s="9"/>
      <c r="AO2386" s="7"/>
      <c r="AP2386" s="11"/>
      <c r="AQ2386" s="9"/>
      <c r="AR2386" s="8"/>
      <c r="AS2386" s="65"/>
      <c r="AT2386" s="12"/>
      <c r="AU2386" s="12"/>
      <c r="AV2386" s="22"/>
      <c r="AW2386" s="12"/>
      <c r="AX2386" s="12"/>
      <c r="AY2386" s="12"/>
      <c r="AZ2386" s="12"/>
      <c r="BA2386" s="12"/>
      <c r="BB2386" s="12"/>
      <c r="BC2386" s="12"/>
      <c r="BD2386" s="12"/>
      <c r="BE2386" s="12"/>
      <c r="BF2386" s="12"/>
      <c r="BG2386" s="12"/>
      <c r="BH2386" s="12"/>
      <c r="BI2386" s="12"/>
      <c r="BJ2386" s="12"/>
      <c r="BK2386" s="12"/>
      <c r="BL2386" s="12"/>
      <c r="BM2386" s="12"/>
      <c r="BN2386" s="12"/>
      <c r="BO2386" s="12"/>
      <c r="BP2386" s="12"/>
      <c r="BQ2386" s="12"/>
      <c r="BR2386" s="12"/>
      <c r="BS2386" s="12"/>
      <c r="BT2386" s="12"/>
      <c r="BU2386" s="12"/>
      <c r="BV2386" s="12"/>
      <c r="BW2386" s="12"/>
      <c r="BX2386" s="12"/>
      <c r="BY2386" s="12"/>
      <c r="BZ2386" s="12"/>
      <c r="CA2386" s="12"/>
      <c r="CB2386" s="12"/>
      <c r="CC2386" s="12"/>
      <c r="CD2386" s="12"/>
      <c r="CE2386" s="12"/>
      <c r="CF2386" s="12"/>
      <c r="CG2386" s="12"/>
      <c r="CH2386" s="12"/>
      <c r="CI2386" s="12"/>
      <c r="CJ2386" s="12"/>
      <c r="CK2386" s="12"/>
      <c r="CL2386" s="12"/>
      <c r="CM2386" s="12"/>
      <c r="CN2386" s="12"/>
      <c r="CO2386" s="12"/>
      <c r="CP2386" s="12"/>
      <c r="CQ2386" s="12"/>
      <c r="CR2386" s="12"/>
      <c r="CS2386" s="12"/>
      <c r="CT2386" s="12"/>
      <c r="CU2386" s="12"/>
      <c r="CV2386" s="12"/>
      <c r="CW2386" s="12"/>
      <c r="CX2386" s="12"/>
      <c r="CY2386" s="12"/>
      <c r="CZ2386" s="12"/>
      <c r="DA2386" s="12"/>
      <c r="DB2386" s="12"/>
      <c r="DC2386" s="12"/>
      <c r="DD2386" s="12"/>
      <c r="DE2386" s="12"/>
      <c r="DF2386" s="12"/>
      <c r="DG2386" s="12"/>
      <c r="DH2386" s="12"/>
      <c r="DI2386" s="12"/>
      <c r="DJ2386" s="12"/>
      <c r="DK2386" s="12"/>
      <c r="DL2386" s="12"/>
      <c r="DM2386" s="12"/>
      <c r="DN2386" s="12"/>
      <c r="DO2386" s="12"/>
      <c r="DP2386" s="12"/>
      <c r="DQ2386" s="12"/>
      <c r="DR2386" s="12"/>
      <c r="DS2386" s="12"/>
      <c r="DT2386" s="12"/>
      <c r="DU2386" s="12"/>
      <c r="DV2386" s="12"/>
      <c r="DW2386" s="12"/>
      <c r="DX2386" s="12"/>
      <c r="DY2386" s="12"/>
      <c r="DZ2386" s="12"/>
      <c r="EA2386" s="12"/>
      <c r="EB2386" s="12"/>
      <c r="EC2386" s="12"/>
      <c r="ED2386" s="12"/>
      <c r="EE2386" s="12"/>
      <c r="EF2386" s="12"/>
      <c r="EG2386" s="12"/>
      <c r="EH2386" s="12"/>
      <c r="EI2386" s="12"/>
      <c r="EJ2386" s="12"/>
      <c r="EK2386" s="12"/>
      <c r="EL2386" s="12"/>
      <c r="EM2386" s="12"/>
      <c r="EN2386" s="12"/>
      <c r="EO2386" s="12"/>
      <c r="EP2386" s="12"/>
      <c r="EQ2386" s="12"/>
      <c r="ER2386" s="12"/>
      <c r="ES2386" s="12"/>
      <c r="ET2386" s="12"/>
      <c r="EU2386" s="12"/>
      <c r="EV2386" s="12"/>
      <c r="EW2386" s="12"/>
      <c r="EX2386" s="12"/>
      <c r="EY2386" s="12"/>
      <c r="EZ2386" s="12"/>
      <c r="FA2386" s="12"/>
      <c r="FB2386" s="12"/>
      <c r="FC2386" s="12"/>
      <c r="FD2386" s="12"/>
      <c r="FE2386" s="12"/>
      <c r="FF2386" s="12"/>
      <c r="FG2386" s="12"/>
      <c r="FH2386" s="12"/>
      <c r="FI2386" s="12"/>
      <c r="FJ2386" s="12"/>
      <c r="FK2386" s="12"/>
      <c r="FL2386" s="12"/>
      <c r="FM2386" s="12"/>
      <c r="FN2386" s="12"/>
      <c r="FO2386" s="12"/>
      <c r="FP2386" s="12"/>
      <c r="FQ2386" s="12"/>
      <c r="FR2386" s="12"/>
      <c r="FS2386" s="12"/>
      <c r="FT2386" s="12"/>
      <c r="FU2386" s="12"/>
      <c r="FV2386" s="12"/>
      <c r="FW2386" s="12"/>
      <c r="FX2386" s="12"/>
      <c r="FY2386" s="12"/>
      <c r="FZ2386" s="12"/>
      <c r="GA2386" s="12"/>
      <c r="GB2386" s="12"/>
      <c r="GC2386" s="12"/>
      <c r="GD2386" s="12"/>
      <c r="GE2386" s="12"/>
      <c r="GF2386" s="12"/>
      <c r="GG2386" s="12"/>
      <c r="GH2386" s="12"/>
      <c r="GI2386" s="12"/>
      <c r="GJ2386" s="12"/>
      <c r="GK2386" s="12"/>
      <c r="GL2386" s="12"/>
      <c r="GM2386" s="12"/>
      <c r="GN2386" s="12"/>
      <c r="GO2386" s="12"/>
      <c r="GP2386" s="12"/>
      <c r="GQ2386" s="12"/>
      <c r="GR2386" s="12"/>
    </row>
    <row r="2387" spans="1:200" x14ac:dyDescent="0.2">
      <c r="A2387" s="79">
        <f t="shared" si="801"/>
        <v>45459</v>
      </c>
      <c r="B2387" s="80" t="str">
        <f t="shared" ca="1" si="789"/>
        <v>n.d</v>
      </c>
      <c r="C2387" s="81">
        <f t="shared" ca="1" si="790"/>
        <v>974.18416585</v>
      </c>
      <c r="D2387" s="82">
        <f ca="1">IF(A2387&lt;$B$1,VLOOKUP(A2387,[1]DI!$A$4:$B$15000,2,FALSE),0)</f>
        <v>0</v>
      </c>
      <c r="E2387" s="81">
        <f t="shared" ca="1" si="791"/>
        <v>0</v>
      </c>
      <c r="F2387" s="83">
        <f t="shared" si="799"/>
        <v>1.2</v>
      </c>
      <c r="G2387" s="84">
        <f t="shared" ca="1" si="792"/>
        <v>1</v>
      </c>
      <c r="H2387" s="81">
        <f ca="1">TRUNC(PRODUCT(G$10:G2386),15)</f>
        <v>1.40945772534528</v>
      </c>
      <c r="I2387" s="81">
        <f t="shared" ca="1" si="793"/>
        <v>1.40945772534528</v>
      </c>
      <c r="J2387" s="81">
        <f t="shared" ca="1" si="794"/>
        <v>1</v>
      </c>
      <c r="K2387" s="81">
        <f t="shared" ca="1" si="795"/>
        <v>0</v>
      </c>
      <c r="L2387" s="85">
        <f>IF(VLOOKUP(A2387,$U$12:$AD$125,8)=VLOOKUP(A2386,$U$12:$AD$125,8),0,VLOOKUP(A2387,U$12:$AD$125,8))</f>
        <v>0</v>
      </c>
      <c r="M2387" s="86">
        <f>IF(L2387&gt;0,VLOOKUP(L2387,T$12:$AC$125,7),0)</f>
        <v>0</v>
      </c>
      <c r="N2387" s="81">
        <f t="shared" si="800"/>
        <v>0</v>
      </c>
      <c r="O2387" s="81">
        <f t="shared" ca="1" si="796"/>
        <v>0</v>
      </c>
      <c r="P2387" s="87" t="str">
        <f t="shared" si="797"/>
        <v>J=</v>
      </c>
      <c r="Q2387" s="88">
        <f t="shared" si="798"/>
        <v>45589</v>
      </c>
      <c r="R2387" s="7"/>
      <c r="S2387" s="7"/>
      <c r="T2387" s="7"/>
      <c r="U2387" s="7"/>
      <c r="V2387" s="7"/>
      <c r="W2387" s="7"/>
      <c r="X2387" s="7"/>
      <c r="Y2387" s="7"/>
      <c r="Z2387" s="7"/>
      <c r="AA2387" s="7"/>
      <c r="AB2387" s="7"/>
      <c r="AC2387" s="7"/>
      <c r="AD2387" s="7"/>
      <c r="AE2387" s="7"/>
      <c r="AF2387" s="65"/>
      <c r="AG2387" s="9"/>
      <c r="AH2387" s="9"/>
      <c r="AI2387" s="4"/>
      <c r="AJ2387" s="10"/>
      <c r="AK2387" s="4"/>
      <c r="AL2387" s="65"/>
      <c r="AM2387" s="10"/>
      <c r="AN2387" s="9"/>
      <c r="AO2387" s="7"/>
      <c r="AP2387" s="11"/>
      <c r="AQ2387" s="9"/>
      <c r="AR2387" s="8"/>
      <c r="AS2387" s="65"/>
      <c r="AT2387" s="12"/>
      <c r="AU2387" s="12"/>
      <c r="AV2387" s="22"/>
      <c r="AW2387" s="12"/>
      <c r="AX2387" s="12"/>
      <c r="AY2387" s="12"/>
      <c r="AZ2387" s="12"/>
      <c r="BA2387" s="12"/>
      <c r="BB2387" s="12"/>
      <c r="BC2387" s="12"/>
      <c r="BD2387" s="12"/>
      <c r="BE2387" s="12"/>
      <c r="BF2387" s="12"/>
      <c r="BG2387" s="12"/>
      <c r="BH2387" s="12"/>
      <c r="BI2387" s="12"/>
      <c r="BJ2387" s="12"/>
      <c r="BK2387" s="12"/>
      <c r="BL2387" s="12"/>
      <c r="BM2387" s="12"/>
      <c r="BN2387" s="12"/>
      <c r="BO2387" s="12"/>
      <c r="BP2387" s="12"/>
      <c r="BQ2387" s="12"/>
      <c r="BR2387" s="12"/>
      <c r="BS2387" s="12"/>
      <c r="BT2387" s="12"/>
      <c r="BU2387" s="12"/>
      <c r="BV2387" s="12"/>
      <c r="BW2387" s="12"/>
      <c r="BX2387" s="12"/>
      <c r="BY2387" s="12"/>
      <c r="BZ2387" s="12"/>
      <c r="CA2387" s="12"/>
      <c r="CB2387" s="12"/>
      <c r="CC2387" s="12"/>
      <c r="CD2387" s="12"/>
      <c r="CE2387" s="12"/>
      <c r="CF2387" s="12"/>
      <c r="CG2387" s="12"/>
      <c r="CH2387" s="12"/>
      <c r="CI2387" s="12"/>
      <c r="CJ2387" s="12"/>
      <c r="CK2387" s="12"/>
      <c r="CL2387" s="12"/>
      <c r="CM2387" s="12"/>
      <c r="CN2387" s="12"/>
      <c r="CO2387" s="12"/>
      <c r="CP2387" s="12"/>
      <c r="CQ2387" s="12"/>
      <c r="CR2387" s="12"/>
      <c r="CS2387" s="12"/>
      <c r="CT2387" s="12"/>
      <c r="CU2387" s="12"/>
      <c r="CV2387" s="12"/>
      <c r="CW2387" s="12"/>
      <c r="CX2387" s="12"/>
      <c r="CY2387" s="12"/>
      <c r="CZ2387" s="12"/>
      <c r="DA2387" s="12"/>
      <c r="DB2387" s="12"/>
      <c r="DC2387" s="12"/>
      <c r="DD2387" s="12"/>
      <c r="DE2387" s="12"/>
      <c r="DF2387" s="12"/>
      <c r="DG2387" s="12"/>
      <c r="DH2387" s="12"/>
      <c r="DI2387" s="12"/>
      <c r="DJ2387" s="12"/>
      <c r="DK2387" s="12"/>
      <c r="DL2387" s="12"/>
      <c r="DM2387" s="12"/>
      <c r="DN2387" s="12"/>
      <c r="DO2387" s="12"/>
      <c r="DP2387" s="12"/>
      <c r="DQ2387" s="12"/>
      <c r="DR2387" s="12"/>
      <c r="DS2387" s="12"/>
      <c r="DT2387" s="12"/>
      <c r="DU2387" s="12"/>
      <c r="DV2387" s="12"/>
      <c r="DW2387" s="12"/>
      <c r="DX2387" s="12"/>
      <c r="DY2387" s="12"/>
      <c r="DZ2387" s="12"/>
      <c r="EA2387" s="12"/>
      <c r="EB2387" s="12"/>
      <c r="EC2387" s="12"/>
      <c r="ED2387" s="12"/>
      <c r="EE2387" s="12"/>
      <c r="EF2387" s="12"/>
      <c r="EG2387" s="12"/>
      <c r="EH2387" s="12"/>
      <c r="EI2387" s="12"/>
      <c r="EJ2387" s="12"/>
      <c r="EK2387" s="12"/>
      <c r="EL2387" s="12"/>
      <c r="EM2387" s="12"/>
      <c r="EN2387" s="12"/>
      <c r="EO2387" s="12"/>
      <c r="EP2387" s="12"/>
      <c r="EQ2387" s="12"/>
      <c r="ER2387" s="12"/>
      <c r="ES2387" s="12"/>
      <c r="ET2387" s="12"/>
      <c r="EU2387" s="12"/>
      <c r="EV2387" s="12"/>
      <c r="EW2387" s="12"/>
      <c r="EX2387" s="12"/>
      <c r="EY2387" s="12"/>
      <c r="EZ2387" s="12"/>
      <c r="FA2387" s="12"/>
      <c r="FB2387" s="12"/>
      <c r="FC2387" s="12"/>
      <c r="FD2387" s="12"/>
      <c r="FE2387" s="12"/>
      <c r="FF2387" s="12"/>
      <c r="FG2387" s="12"/>
      <c r="FH2387" s="12"/>
      <c r="FI2387" s="12"/>
      <c r="FJ2387" s="12"/>
      <c r="FK2387" s="12"/>
      <c r="FL2387" s="12"/>
      <c r="FM2387" s="12"/>
      <c r="FN2387" s="12"/>
      <c r="FO2387" s="12"/>
      <c r="FP2387" s="12"/>
      <c r="FQ2387" s="12"/>
      <c r="FR2387" s="12"/>
      <c r="FS2387" s="12"/>
      <c r="FT2387" s="12"/>
      <c r="FU2387" s="12"/>
      <c r="FV2387" s="12"/>
      <c r="FW2387" s="12"/>
      <c r="FX2387" s="12"/>
      <c r="FY2387" s="12"/>
      <c r="FZ2387" s="12"/>
      <c r="GA2387" s="12"/>
      <c r="GB2387" s="12"/>
      <c r="GC2387" s="12"/>
      <c r="GD2387" s="12"/>
      <c r="GE2387" s="12"/>
      <c r="GF2387" s="12"/>
      <c r="GG2387" s="12"/>
      <c r="GH2387" s="12"/>
      <c r="GI2387" s="12"/>
      <c r="GJ2387" s="12"/>
      <c r="GK2387" s="12"/>
      <c r="GL2387" s="12"/>
      <c r="GM2387" s="12"/>
      <c r="GN2387" s="12"/>
      <c r="GO2387" s="12"/>
      <c r="GP2387" s="12"/>
      <c r="GQ2387" s="12"/>
      <c r="GR2387" s="12"/>
    </row>
    <row r="2388" spans="1:200" x14ac:dyDescent="0.2">
      <c r="A2388" s="79">
        <f t="shared" si="801"/>
        <v>45460</v>
      </c>
      <c r="B2388" s="80" t="str">
        <f t="shared" ca="1" si="789"/>
        <v>n.d</v>
      </c>
      <c r="C2388" s="81">
        <f t="shared" ca="1" si="790"/>
        <v>974.18416585</v>
      </c>
      <c r="D2388" s="82">
        <f ca="1">IF(A2388&lt;$B$1,VLOOKUP(A2388,[1]DI!$A$4:$B$15000,2,FALSE),0)</f>
        <v>0</v>
      </c>
      <c r="E2388" s="81">
        <f t="shared" ca="1" si="791"/>
        <v>0</v>
      </c>
      <c r="F2388" s="83">
        <f t="shared" si="799"/>
        <v>1.2</v>
      </c>
      <c r="G2388" s="84">
        <f t="shared" ca="1" si="792"/>
        <v>1</v>
      </c>
      <c r="H2388" s="81">
        <f ca="1">TRUNC(PRODUCT(G$10:G2387),15)</f>
        <v>1.40945772534528</v>
      </c>
      <c r="I2388" s="81">
        <f t="shared" ca="1" si="793"/>
        <v>1.40945772534528</v>
      </c>
      <c r="J2388" s="81">
        <f t="shared" ca="1" si="794"/>
        <v>1</v>
      </c>
      <c r="K2388" s="81">
        <f t="shared" ca="1" si="795"/>
        <v>0</v>
      </c>
      <c r="L2388" s="85">
        <f>IF(VLOOKUP(A2388,$U$12:$AD$125,8)=VLOOKUP(A2387,$U$12:$AD$125,8),0,VLOOKUP(A2388,U$12:$AD$125,8))</f>
        <v>0</v>
      </c>
      <c r="M2388" s="86">
        <f>IF(L2388&gt;0,VLOOKUP(L2388,T$12:$AC$125,7),0)</f>
        <v>0</v>
      </c>
      <c r="N2388" s="81">
        <f t="shared" si="800"/>
        <v>0</v>
      </c>
      <c r="O2388" s="81">
        <f t="shared" ca="1" si="796"/>
        <v>0</v>
      </c>
      <c r="P2388" s="87" t="str">
        <f t="shared" si="797"/>
        <v>J=</v>
      </c>
      <c r="Q2388" s="88">
        <f t="shared" si="798"/>
        <v>45589</v>
      </c>
      <c r="R2388" s="7"/>
      <c r="S2388" s="7"/>
      <c r="T2388" s="7"/>
      <c r="U2388" s="7"/>
      <c r="V2388" s="7"/>
      <c r="W2388" s="7"/>
      <c r="X2388" s="7"/>
      <c r="Y2388" s="7"/>
      <c r="Z2388" s="7"/>
      <c r="AA2388" s="7"/>
      <c r="AB2388" s="7"/>
      <c r="AC2388" s="7"/>
      <c r="AD2388" s="7"/>
      <c r="AE2388" s="7"/>
      <c r="AF2388" s="65"/>
      <c r="AG2388" s="9"/>
      <c r="AH2388" s="9"/>
      <c r="AI2388" s="4"/>
      <c r="AJ2388" s="10"/>
      <c r="AK2388" s="4"/>
      <c r="AL2388" s="65"/>
      <c r="AM2388" s="10"/>
      <c r="AN2388" s="9"/>
      <c r="AO2388" s="7"/>
      <c r="AP2388" s="11"/>
      <c r="AQ2388" s="9"/>
      <c r="AR2388" s="8"/>
      <c r="AS2388" s="65"/>
      <c r="AT2388" s="12"/>
      <c r="AU2388" s="12"/>
      <c r="AV2388" s="22"/>
      <c r="AW2388" s="12"/>
      <c r="AX2388" s="12"/>
      <c r="AY2388" s="12"/>
      <c r="AZ2388" s="12"/>
      <c r="BA2388" s="12"/>
      <c r="BB2388" s="12"/>
      <c r="BC2388" s="12"/>
      <c r="BD2388" s="12"/>
      <c r="BE2388" s="12"/>
      <c r="BF2388" s="12"/>
      <c r="BG2388" s="12"/>
      <c r="BH2388" s="12"/>
      <c r="BI2388" s="12"/>
      <c r="BJ2388" s="12"/>
      <c r="BK2388" s="12"/>
      <c r="BL2388" s="12"/>
      <c r="BM2388" s="12"/>
      <c r="BN2388" s="12"/>
      <c r="BO2388" s="12"/>
      <c r="BP2388" s="12"/>
      <c r="BQ2388" s="12"/>
      <c r="BR2388" s="12"/>
      <c r="BS2388" s="12"/>
      <c r="BT2388" s="12"/>
      <c r="BU2388" s="12"/>
      <c r="BV2388" s="12"/>
      <c r="BW2388" s="12"/>
      <c r="BX2388" s="12"/>
      <c r="BY2388" s="12"/>
      <c r="BZ2388" s="12"/>
      <c r="CA2388" s="12"/>
      <c r="CB2388" s="12"/>
      <c r="CC2388" s="12"/>
      <c r="CD2388" s="12"/>
      <c r="CE2388" s="12"/>
      <c r="CF2388" s="12"/>
      <c r="CG2388" s="12"/>
      <c r="CH2388" s="12"/>
      <c r="CI2388" s="12"/>
      <c r="CJ2388" s="12"/>
      <c r="CK2388" s="12"/>
      <c r="CL2388" s="12"/>
      <c r="CM2388" s="12"/>
      <c r="CN2388" s="12"/>
      <c r="CO2388" s="12"/>
      <c r="CP2388" s="12"/>
      <c r="CQ2388" s="12"/>
      <c r="CR2388" s="12"/>
      <c r="CS2388" s="12"/>
      <c r="CT2388" s="12"/>
      <c r="CU2388" s="12"/>
      <c r="CV2388" s="12"/>
      <c r="CW2388" s="12"/>
      <c r="CX2388" s="12"/>
      <c r="CY2388" s="12"/>
      <c r="CZ2388" s="12"/>
      <c r="DA2388" s="12"/>
      <c r="DB2388" s="12"/>
      <c r="DC2388" s="12"/>
      <c r="DD2388" s="12"/>
      <c r="DE2388" s="12"/>
      <c r="DF2388" s="12"/>
      <c r="DG2388" s="12"/>
      <c r="DH2388" s="12"/>
      <c r="DI2388" s="12"/>
      <c r="DJ2388" s="12"/>
      <c r="DK2388" s="12"/>
      <c r="DL2388" s="12"/>
      <c r="DM2388" s="12"/>
      <c r="DN2388" s="12"/>
      <c r="DO2388" s="12"/>
      <c r="DP2388" s="12"/>
      <c r="DQ2388" s="12"/>
      <c r="DR2388" s="12"/>
      <c r="DS2388" s="12"/>
      <c r="DT2388" s="12"/>
      <c r="DU2388" s="12"/>
      <c r="DV2388" s="12"/>
      <c r="DW2388" s="12"/>
      <c r="DX2388" s="12"/>
      <c r="DY2388" s="12"/>
      <c r="DZ2388" s="12"/>
      <c r="EA2388" s="12"/>
      <c r="EB2388" s="12"/>
      <c r="EC2388" s="12"/>
      <c r="ED2388" s="12"/>
      <c r="EE2388" s="12"/>
      <c r="EF2388" s="12"/>
      <c r="EG2388" s="12"/>
      <c r="EH2388" s="12"/>
      <c r="EI2388" s="12"/>
      <c r="EJ2388" s="12"/>
      <c r="EK2388" s="12"/>
      <c r="EL2388" s="12"/>
      <c r="EM2388" s="12"/>
      <c r="EN2388" s="12"/>
      <c r="EO2388" s="12"/>
      <c r="EP2388" s="12"/>
      <c r="EQ2388" s="12"/>
      <c r="ER2388" s="12"/>
      <c r="ES2388" s="12"/>
      <c r="ET2388" s="12"/>
      <c r="EU2388" s="12"/>
      <c r="EV2388" s="12"/>
      <c r="EW2388" s="12"/>
      <c r="EX2388" s="12"/>
      <c r="EY2388" s="12"/>
      <c r="EZ2388" s="12"/>
      <c r="FA2388" s="12"/>
      <c r="FB2388" s="12"/>
      <c r="FC2388" s="12"/>
      <c r="FD2388" s="12"/>
      <c r="FE2388" s="12"/>
      <c r="FF2388" s="12"/>
      <c r="FG2388" s="12"/>
      <c r="FH2388" s="12"/>
      <c r="FI2388" s="12"/>
      <c r="FJ2388" s="12"/>
      <c r="FK2388" s="12"/>
      <c r="FL2388" s="12"/>
      <c r="FM2388" s="12"/>
      <c r="FN2388" s="12"/>
      <c r="FO2388" s="12"/>
      <c r="FP2388" s="12"/>
      <c r="FQ2388" s="12"/>
      <c r="FR2388" s="12"/>
      <c r="FS2388" s="12"/>
      <c r="FT2388" s="12"/>
      <c r="FU2388" s="12"/>
      <c r="FV2388" s="12"/>
      <c r="FW2388" s="12"/>
      <c r="FX2388" s="12"/>
      <c r="FY2388" s="12"/>
      <c r="FZ2388" s="12"/>
      <c r="GA2388" s="12"/>
      <c r="GB2388" s="12"/>
      <c r="GC2388" s="12"/>
      <c r="GD2388" s="12"/>
      <c r="GE2388" s="12"/>
      <c r="GF2388" s="12"/>
      <c r="GG2388" s="12"/>
      <c r="GH2388" s="12"/>
      <c r="GI2388" s="12"/>
      <c r="GJ2388" s="12"/>
      <c r="GK2388" s="12"/>
      <c r="GL2388" s="12"/>
      <c r="GM2388" s="12"/>
      <c r="GN2388" s="12"/>
      <c r="GO2388" s="12"/>
      <c r="GP2388" s="12"/>
      <c r="GQ2388" s="12"/>
      <c r="GR2388" s="12"/>
    </row>
    <row r="2389" spans="1:200" x14ac:dyDescent="0.2">
      <c r="A2389" s="79">
        <f t="shared" si="801"/>
        <v>45461</v>
      </c>
      <c r="B2389" s="80" t="str">
        <f t="shared" ca="1" si="789"/>
        <v>n.d</v>
      </c>
      <c r="C2389" s="81">
        <f t="shared" ca="1" si="790"/>
        <v>974.18416585</v>
      </c>
      <c r="D2389" s="82">
        <f ca="1">IF(A2389&lt;$B$1,VLOOKUP(A2389,[1]DI!$A$4:$B$15000,2,FALSE),0)</f>
        <v>0</v>
      </c>
      <c r="E2389" s="81">
        <f t="shared" ca="1" si="791"/>
        <v>0</v>
      </c>
      <c r="F2389" s="83">
        <f t="shared" si="799"/>
        <v>1.2</v>
      </c>
      <c r="G2389" s="84">
        <f t="shared" ca="1" si="792"/>
        <v>1</v>
      </c>
      <c r="H2389" s="81">
        <f ca="1">TRUNC(PRODUCT(G$10:G2388),15)</f>
        <v>1.40945772534528</v>
      </c>
      <c r="I2389" s="81">
        <f t="shared" ca="1" si="793"/>
        <v>1.40945772534528</v>
      </c>
      <c r="J2389" s="81">
        <f t="shared" ca="1" si="794"/>
        <v>1</v>
      </c>
      <c r="K2389" s="81">
        <f t="shared" ca="1" si="795"/>
        <v>0</v>
      </c>
      <c r="L2389" s="85">
        <f>IF(VLOOKUP(A2389,$U$12:$AD$125,8)=VLOOKUP(A2388,$U$12:$AD$125,8),0,VLOOKUP(A2389,U$12:$AD$125,8))</f>
        <v>0</v>
      </c>
      <c r="M2389" s="86">
        <f>IF(L2389&gt;0,VLOOKUP(L2389,T$12:$AC$125,7),0)</f>
        <v>0</v>
      </c>
      <c r="N2389" s="81">
        <f t="shared" si="800"/>
        <v>0</v>
      </c>
      <c r="O2389" s="81">
        <f t="shared" ca="1" si="796"/>
        <v>0</v>
      </c>
      <c r="P2389" s="87" t="str">
        <f t="shared" si="797"/>
        <v>J=</v>
      </c>
      <c r="Q2389" s="88">
        <f t="shared" si="798"/>
        <v>45589</v>
      </c>
      <c r="R2389" s="7"/>
      <c r="S2389" s="7"/>
      <c r="T2389" s="7"/>
      <c r="U2389" s="7"/>
      <c r="V2389" s="7"/>
      <c r="W2389" s="7"/>
      <c r="X2389" s="7"/>
      <c r="Y2389" s="7"/>
      <c r="Z2389" s="7"/>
      <c r="AA2389" s="7"/>
      <c r="AB2389" s="7"/>
      <c r="AC2389" s="7"/>
      <c r="AD2389" s="7"/>
      <c r="AE2389" s="7"/>
      <c r="AF2389" s="65"/>
      <c r="AG2389" s="9"/>
      <c r="AH2389" s="9"/>
      <c r="AI2389" s="4"/>
      <c r="AJ2389" s="10"/>
      <c r="AK2389" s="4"/>
      <c r="AL2389" s="65"/>
      <c r="AM2389" s="10"/>
      <c r="AN2389" s="9"/>
      <c r="AO2389" s="7"/>
      <c r="AP2389" s="11"/>
      <c r="AQ2389" s="9"/>
      <c r="AR2389" s="8"/>
      <c r="AS2389" s="65"/>
      <c r="AT2389" s="12"/>
      <c r="AU2389" s="12"/>
      <c r="AV2389" s="22"/>
      <c r="AW2389" s="12"/>
      <c r="AX2389" s="12"/>
      <c r="AY2389" s="12"/>
      <c r="AZ2389" s="12"/>
      <c r="BA2389" s="12"/>
      <c r="BB2389" s="12"/>
      <c r="BC2389" s="12"/>
      <c r="BD2389" s="12"/>
      <c r="BE2389" s="12"/>
      <c r="BF2389" s="12"/>
      <c r="BG2389" s="12"/>
      <c r="BH2389" s="12"/>
      <c r="BI2389" s="12"/>
      <c r="BJ2389" s="12"/>
      <c r="BK2389" s="12"/>
      <c r="BL2389" s="12"/>
      <c r="BM2389" s="12"/>
      <c r="BN2389" s="12"/>
      <c r="BO2389" s="12"/>
      <c r="BP2389" s="12"/>
      <c r="BQ2389" s="12"/>
      <c r="BR2389" s="12"/>
      <c r="BS2389" s="12"/>
      <c r="BT2389" s="12"/>
      <c r="BU2389" s="12"/>
      <c r="BV2389" s="12"/>
      <c r="BW2389" s="12"/>
      <c r="BX2389" s="12"/>
      <c r="BY2389" s="12"/>
      <c r="BZ2389" s="12"/>
      <c r="CA2389" s="12"/>
      <c r="CB2389" s="12"/>
      <c r="CC2389" s="12"/>
      <c r="CD2389" s="12"/>
      <c r="CE2389" s="12"/>
      <c r="CF2389" s="12"/>
      <c r="CG2389" s="12"/>
      <c r="CH2389" s="12"/>
      <c r="CI2389" s="12"/>
      <c r="CJ2389" s="12"/>
      <c r="CK2389" s="12"/>
      <c r="CL2389" s="12"/>
      <c r="CM2389" s="12"/>
      <c r="CN2389" s="12"/>
      <c r="CO2389" s="12"/>
      <c r="CP2389" s="12"/>
      <c r="CQ2389" s="12"/>
      <c r="CR2389" s="12"/>
      <c r="CS2389" s="12"/>
      <c r="CT2389" s="12"/>
      <c r="CU2389" s="12"/>
      <c r="CV2389" s="12"/>
      <c r="CW2389" s="12"/>
      <c r="CX2389" s="12"/>
      <c r="CY2389" s="12"/>
      <c r="CZ2389" s="12"/>
      <c r="DA2389" s="12"/>
      <c r="DB2389" s="12"/>
      <c r="DC2389" s="12"/>
      <c r="DD2389" s="12"/>
      <c r="DE2389" s="12"/>
      <c r="DF2389" s="12"/>
      <c r="DG2389" s="12"/>
      <c r="DH2389" s="12"/>
      <c r="DI2389" s="12"/>
      <c r="DJ2389" s="12"/>
      <c r="DK2389" s="12"/>
      <c r="DL2389" s="12"/>
      <c r="DM2389" s="12"/>
      <c r="DN2389" s="12"/>
      <c r="DO2389" s="12"/>
      <c r="DP2389" s="12"/>
      <c r="DQ2389" s="12"/>
      <c r="DR2389" s="12"/>
      <c r="DS2389" s="12"/>
      <c r="DT2389" s="12"/>
      <c r="DU2389" s="12"/>
      <c r="DV2389" s="12"/>
      <c r="DW2389" s="12"/>
      <c r="DX2389" s="12"/>
      <c r="DY2389" s="12"/>
      <c r="DZ2389" s="12"/>
      <c r="EA2389" s="12"/>
      <c r="EB2389" s="12"/>
      <c r="EC2389" s="12"/>
      <c r="ED2389" s="12"/>
      <c r="EE2389" s="12"/>
      <c r="EF2389" s="12"/>
      <c r="EG2389" s="12"/>
      <c r="EH2389" s="12"/>
      <c r="EI2389" s="12"/>
      <c r="EJ2389" s="12"/>
      <c r="EK2389" s="12"/>
      <c r="EL2389" s="12"/>
      <c r="EM2389" s="12"/>
      <c r="EN2389" s="12"/>
      <c r="EO2389" s="12"/>
      <c r="EP2389" s="12"/>
      <c r="EQ2389" s="12"/>
      <c r="ER2389" s="12"/>
      <c r="ES2389" s="12"/>
      <c r="ET2389" s="12"/>
      <c r="EU2389" s="12"/>
      <c r="EV2389" s="12"/>
      <c r="EW2389" s="12"/>
      <c r="EX2389" s="12"/>
      <c r="EY2389" s="12"/>
      <c r="EZ2389" s="12"/>
      <c r="FA2389" s="12"/>
      <c r="FB2389" s="12"/>
      <c r="FC2389" s="12"/>
      <c r="FD2389" s="12"/>
      <c r="FE2389" s="12"/>
      <c r="FF2389" s="12"/>
      <c r="FG2389" s="12"/>
      <c r="FH2389" s="12"/>
      <c r="FI2389" s="12"/>
      <c r="FJ2389" s="12"/>
      <c r="FK2389" s="12"/>
      <c r="FL2389" s="12"/>
      <c r="FM2389" s="12"/>
      <c r="FN2389" s="12"/>
      <c r="FO2389" s="12"/>
      <c r="FP2389" s="12"/>
      <c r="FQ2389" s="12"/>
      <c r="FR2389" s="12"/>
      <c r="FS2389" s="12"/>
      <c r="FT2389" s="12"/>
      <c r="FU2389" s="12"/>
      <c r="FV2389" s="12"/>
      <c r="FW2389" s="12"/>
      <c r="FX2389" s="12"/>
      <c r="FY2389" s="12"/>
      <c r="FZ2389" s="12"/>
      <c r="GA2389" s="12"/>
      <c r="GB2389" s="12"/>
      <c r="GC2389" s="12"/>
      <c r="GD2389" s="12"/>
      <c r="GE2389" s="12"/>
      <c r="GF2389" s="12"/>
      <c r="GG2389" s="12"/>
      <c r="GH2389" s="12"/>
      <c r="GI2389" s="12"/>
      <c r="GJ2389" s="12"/>
      <c r="GK2389" s="12"/>
      <c r="GL2389" s="12"/>
      <c r="GM2389" s="12"/>
      <c r="GN2389" s="12"/>
      <c r="GO2389" s="12"/>
      <c r="GP2389" s="12"/>
      <c r="GQ2389" s="12"/>
      <c r="GR2389" s="12"/>
    </row>
    <row r="2390" spans="1:200" x14ac:dyDescent="0.2">
      <c r="A2390" s="79">
        <f t="shared" si="801"/>
        <v>45462</v>
      </c>
      <c r="B2390" s="80" t="str">
        <f t="shared" ca="1" si="789"/>
        <v>n.d</v>
      </c>
      <c r="C2390" s="81">
        <f t="shared" ca="1" si="790"/>
        <v>974.18416585</v>
      </c>
      <c r="D2390" s="82">
        <f ca="1">IF(A2390&lt;$B$1,VLOOKUP(A2390,[1]DI!$A$4:$B$15000,2,FALSE),0)</f>
        <v>0</v>
      </c>
      <c r="E2390" s="81">
        <f t="shared" ca="1" si="791"/>
        <v>0</v>
      </c>
      <c r="F2390" s="83">
        <f t="shared" si="799"/>
        <v>1.2</v>
      </c>
      <c r="G2390" s="84">
        <f t="shared" ca="1" si="792"/>
        <v>1</v>
      </c>
      <c r="H2390" s="81">
        <f ca="1">TRUNC(PRODUCT(G$10:G2389),15)</f>
        <v>1.40945772534528</v>
      </c>
      <c r="I2390" s="81">
        <f t="shared" ca="1" si="793"/>
        <v>1.40945772534528</v>
      </c>
      <c r="J2390" s="81">
        <f t="shared" ca="1" si="794"/>
        <v>1</v>
      </c>
      <c r="K2390" s="81">
        <f t="shared" ca="1" si="795"/>
        <v>0</v>
      </c>
      <c r="L2390" s="85">
        <f>IF(VLOOKUP(A2390,$U$12:$AD$125,8)=VLOOKUP(A2389,$U$12:$AD$125,8),0,VLOOKUP(A2390,U$12:$AD$125,8))</f>
        <v>0</v>
      </c>
      <c r="M2390" s="86">
        <f>IF(L2390&gt;0,VLOOKUP(L2390,T$12:$AC$125,7),0)</f>
        <v>0</v>
      </c>
      <c r="N2390" s="81">
        <f t="shared" si="800"/>
        <v>0</v>
      </c>
      <c r="O2390" s="81">
        <f t="shared" ca="1" si="796"/>
        <v>0</v>
      </c>
      <c r="P2390" s="87" t="str">
        <f t="shared" si="797"/>
        <v>J=</v>
      </c>
      <c r="Q2390" s="88">
        <f t="shared" si="798"/>
        <v>45589</v>
      </c>
      <c r="R2390" s="7"/>
      <c r="S2390" s="7"/>
      <c r="T2390" s="7"/>
      <c r="U2390" s="7"/>
      <c r="V2390" s="7"/>
      <c r="W2390" s="7"/>
      <c r="X2390" s="7"/>
      <c r="Y2390" s="7"/>
      <c r="Z2390" s="7"/>
      <c r="AA2390" s="7"/>
      <c r="AB2390" s="7"/>
      <c r="AC2390" s="7"/>
      <c r="AD2390" s="7"/>
      <c r="AE2390" s="7"/>
      <c r="AF2390" s="65"/>
      <c r="AG2390" s="9"/>
      <c r="AH2390" s="9"/>
      <c r="AI2390" s="4"/>
      <c r="AJ2390" s="10"/>
      <c r="AK2390" s="4"/>
      <c r="AL2390" s="65"/>
      <c r="AM2390" s="10"/>
      <c r="AN2390" s="9"/>
      <c r="AO2390" s="7"/>
      <c r="AP2390" s="11"/>
      <c r="AQ2390" s="9"/>
      <c r="AR2390" s="8"/>
      <c r="AS2390" s="65"/>
      <c r="AT2390" s="12"/>
      <c r="AU2390" s="12"/>
      <c r="AV2390" s="22"/>
      <c r="AW2390" s="12"/>
      <c r="AX2390" s="12"/>
      <c r="AY2390" s="12"/>
      <c r="AZ2390" s="12"/>
      <c r="BA2390" s="12"/>
      <c r="BB2390" s="12"/>
      <c r="BC2390" s="12"/>
      <c r="BD2390" s="12"/>
      <c r="BE2390" s="12"/>
      <c r="BF2390" s="12"/>
      <c r="BG2390" s="12"/>
      <c r="BH2390" s="12"/>
      <c r="BI2390" s="12"/>
      <c r="BJ2390" s="12"/>
      <c r="BK2390" s="12"/>
      <c r="BL2390" s="12"/>
      <c r="BM2390" s="12"/>
      <c r="BN2390" s="12"/>
      <c r="BO2390" s="12"/>
      <c r="BP2390" s="12"/>
      <c r="BQ2390" s="12"/>
      <c r="BR2390" s="12"/>
      <c r="BS2390" s="12"/>
      <c r="BT2390" s="12"/>
      <c r="BU2390" s="12"/>
      <c r="BV2390" s="12"/>
      <c r="BW2390" s="12"/>
      <c r="BX2390" s="12"/>
      <c r="BY2390" s="12"/>
      <c r="BZ2390" s="12"/>
      <c r="CA2390" s="12"/>
      <c r="CB2390" s="12"/>
      <c r="CC2390" s="12"/>
      <c r="CD2390" s="12"/>
      <c r="CE2390" s="12"/>
      <c r="CF2390" s="12"/>
      <c r="CG2390" s="12"/>
      <c r="CH2390" s="12"/>
      <c r="CI2390" s="12"/>
      <c r="CJ2390" s="12"/>
      <c r="CK2390" s="12"/>
      <c r="CL2390" s="12"/>
      <c r="CM2390" s="12"/>
      <c r="CN2390" s="12"/>
      <c r="CO2390" s="12"/>
      <c r="CP2390" s="12"/>
      <c r="CQ2390" s="12"/>
      <c r="CR2390" s="12"/>
      <c r="CS2390" s="12"/>
      <c r="CT2390" s="12"/>
      <c r="CU2390" s="12"/>
      <c r="CV2390" s="12"/>
      <c r="CW2390" s="12"/>
      <c r="CX2390" s="12"/>
      <c r="CY2390" s="12"/>
      <c r="CZ2390" s="12"/>
      <c r="DA2390" s="12"/>
      <c r="DB2390" s="12"/>
      <c r="DC2390" s="12"/>
      <c r="DD2390" s="12"/>
      <c r="DE2390" s="12"/>
      <c r="DF2390" s="12"/>
      <c r="DG2390" s="12"/>
      <c r="DH2390" s="12"/>
      <c r="DI2390" s="12"/>
      <c r="DJ2390" s="12"/>
      <c r="DK2390" s="12"/>
      <c r="DL2390" s="12"/>
      <c r="DM2390" s="12"/>
      <c r="DN2390" s="12"/>
      <c r="DO2390" s="12"/>
      <c r="DP2390" s="12"/>
      <c r="DQ2390" s="12"/>
      <c r="DR2390" s="12"/>
      <c r="DS2390" s="12"/>
      <c r="DT2390" s="12"/>
      <c r="DU2390" s="12"/>
      <c r="DV2390" s="12"/>
      <c r="DW2390" s="12"/>
      <c r="DX2390" s="12"/>
      <c r="DY2390" s="12"/>
      <c r="DZ2390" s="12"/>
      <c r="EA2390" s="12"/>
      <c r="EB2390" s="12"/>
      <c r="EC2390" s="12"/>
      <c r="ED2390" s="12"/>
      <c r="EE2390" s="12"/>
      <c r="EF2390" s="12"/>
      <c r="EG2390" s="12"/>
      <c r="EH2390" s="12"/>
      <c r="EI2390" s="12"/>
      <c r="EJ2390" s="12"/>
      <c r="EK2390" s="12"/>
      <c r="EL2390" s="12"/>
      <c r="EM2390" s="12"/>
      <c r="EN2390" s="12"/>
      <c r="EO2390" s="12"/>
      <c r="EP2390" s="12"/>
      <c r="EQ2390" s="12"/>
      <c r="ER2390" s="12"/>
      <c r="ES2390" s="12"/>
      <c r="ET2390" s="12"/>
      <c r="EU2390" s="12"/>
      <c r="EV2390" s="12"/>
      <c r="EW2390" s="12"/>
      <c r="EX2390" s="12"/>
      <c r="EY2390" s="12"/>
      <c r="EZ2390" s="12"/>
      <c r="FA2390" s="12"/>
      <c r="FB2390" s="12"/>
      <c r="FC2390" s="12"/>
      <c r="FD2390" s="12"/>
      <c r="FE2390" s="12"/>
      <c r="FF2390" s="12"/>
      <c r="FG2390" s="12"/>
      <c r="FH2390" s="12"/>
      <c r="FI2390" s="12"/>
      <c r="FJ2390" s="12"/>
      <c r="FK2390" s="12"/>
      <c r="FL2390" s="12"/>
      <c r="FM2390" s="12"/>
      <c r="FN2390" s="12"/>
      <c r="FO2390" s="12"/>
      <c r="FP2390" s="12"/>
      <c r="FQ2390" s="12"/>
      <c r="FR2390" s="12"/>
      <c r="FS2390" s="12"/>
      <c r="FT2390" s="12"/>
      <c r="FU2390" s="12"/>
      <c r="FV2390" s="12"/>
      <c r="FW2390" s="12"/>
      <c r="FX2390" s="12"/>
      <c r="FY2390" s="12"/>
      <c r="FZ2390" s="12"/>
      <c r="GA2390" s="12"/>
      <c r="GB2390" s="12"/>
      <c r="GC2390" s="12"/>
      <c r="GD2390" s="12"/>
      <c r="GE2390" s="12"/>
      <c r="GF2390" s="12"/>
      <c r="GG2390" s="12"/>
      <c r="GH2390" s="12"/>
      <c r="GI2390" s="12"/>
      <c r="GJ2390" s="12"/>
      <c r="GK2390" s="12"/>
      <c r="GL2390" s="12"/>
      <c r="GM2390" s="12"/>
      <c r="GN2390" s="12"/>
      <c r="GO2390" s="12"/>
      <c r="GP2390" s="12"/>
      <c r="GQ2390" s="12"/>
      <c r="GR2390" s="12"/>
    </row>
    <row r="2391" spans="1:200" x14ac:dyDescent="0.2">
      <c r="A2391" s="79">
        <f t="shared" si="801"/>
        <v>45463</v>
      </c>
      <c r="B2391" s="80" t="str">
        <f t="shared" ca="1" si="789"/>
        <v>n.d</v>
      </c>
      <c r="C2391" s="81">
        <f t="shared" ca="1" si="790"/>
        <v>974.18416585</v>
      </c>
      <c r="D2391" s="82">
        <f ca="1">IF(A2391&lt;$B$1,VLOOKUP(A2391,[1]DI!$A$4:$B$15000,2,FALSE),0)</f>
        <v>0</v>
      </c>
      <c r="E2391" s="81">
        <f t="shared" ca="1" si="791"/>
        <v>0</v>
      </c>
      <c r="F2391" s="83">
        <f t="shared" si="799"/>
        <v>1.2</v>
      </c>
      <c r="G2391" s="84">
        <f t="shared" ca="1" si="792"/>
        <v>1</v>
      </c>
      <c r="H2391" s="81">
        <f ca="1">TRUNC(PRODUCT(G$10:G2390),15)</f>
        <v>1.40945772534528</v>
      </c>
      <c r="I2391" s="81">
        <f t="shared" ca="1" si="793"/>
        <v>1.40945772534528</v>
      </c>
      <c r="J2391" s="81">
        <f t="shared" ca="1" si="794"/>
        <v>1</v>
      </c>
      <c r="K2391" s="81">
        <f t="shared" ca="1" si="795"/>
        <v>0</v>
      </c>
      <c r="L2391" s="85">
        <f>IF(VLOOKUP(A2391,$U$12:$AD$125,8)=VLOOKUP(A2390,$U$12:$AD$125,8),0,VLOOKUP(A2391,U$12:$AD$125,8))</f>
        <v>0</v>
      </c>
      <c r="M2391" s="86">
        <f>IF(L2391&gt;0,VLOOKUP(L2391,T$12:$AC$125,7),0)</f>
        <v>0</v>
      </c>
      <c r="N2391" s="81">
        <f t="shared" si="800"/>
        <v>0</v>
      </c>
      <c r="O2391" s="81">
        <f t="shared" ca="1" si="796"/>
        <v>0</v>
      </c>
      <c r="P2391" s="87" t="str">
        <f t="shared" si="797"/>
        <v>J=</v>
      </c>
      <c r="Q2391" s="88">
        <f t="shared" si="798"/>
        <v>45589</v>
      </c>
      <c r="R2391" s="7"/>
      <c r="S2391" s="7"/>
      <c r="T2391" s="7"/>
      <c r="U2391" s="7"/>
      <c r="V2391" s="7"/>
      <c r="W2391" s="7"/>
      <c r="X2391" s="7"/>
      <c r="Y2391" s="7"/>
      <c r="Z2391" s="7"/>
      <c r="AA2391" s="7"/>
      <c r="AB2391" s="7"/>
      <c r="AC2391" s="7"/>
      <c r="AD2391" s="7"/>
      <c r="AE2391" s="7"/>
      <c r="AF2391" s="65"/>
      <c r="AG2391" s="9"/>
      <c r="AH2391" s="9"/>
      <c r="AI2391" s="4"/>
      <c r="AJ2391" s="10"/>
      <c r="AK2391" s="4"/>
      <c r="AL2391" s="65"/>
      <c r="AM2391" s="10"/>
      <c r="AN2391" s="9"/>
      <c r="AO2391" s="7"/>
      <c r="AP2391" s="11"/>
      <c r="AQ2391" s="9"/>
      <c r="AR2391" s="8"/>
      <c r="AS2391" s="65"/>
      <c r="AT2391" s="12"/>
      <c r="AU2391" s="12"/>
      <c r="AV2391" s="22"/>
      <c r="AW2391" s="12"/>
      <c r="AX2391" s="12"/>
      <c r="AY2391" s="12"/>
      <c r="AZ2391" s="12"/>
      <c r="BA2391" s="12"/>
      <c r="BB2391" s="12"/>
      <c r="BC2391" s="12"/>
      <c r="BD2391" s="12"/>
      <c r="BE2391" s="12"/>
      <c r="BF2391" s="12"/>
      <c r="BG2391" s="12"/>
      <c r="BH2391" s="12"/>
      <c r="BI2391" s="12"/>
      <c r="BJ2391" s="12"/>
      <c r="BK2391" s="12"/>
      <c r="BL2391" s="12"/>
      <c r="BM2391" s="12"/>
      <c r="BN2391" s="12"/>
      <c r="BO2391" s="12"/>
      <c r="BP2391" s="12"/>
      <c r="BQ2391" s="12"/>
      <c r="BR2391" s="12"/>
      <c r="BS2391" s="12"/>
      <c r="BT2391" s="12"/>
      <c r="BU2391" s="12"/>
      <c r="BV2391" s="12"/>
      <c r="BW2391" s="12"/>
      <c r="BX2391" s="12"/>
      <c r="BY2391" s="12"/>
      <c r="BZ2391" s="12"/>
      <c r="CA2391" s="12"/>
      <c r="CB2391" s="12"/>
      <c r="CC2391" s="12"/>
      <c r="CD2391" s="12"/>
      <c r="CE2391" s="12"/>
      <c r="CF2391" s="12"/>
      <c r="CG2391" s="12"/>
      <c r="CH2391" s="12"/>
      <c r="CI2391" s="12"/>
      <c r="CJ2391" s="12"/>
      <c r="CK2391" s="12"/>
      <c r="CL2391" s="12"/>
      <c r="CM2391" s="12"/>
      <c r="CN2391" s="12"/>
      <c r="CO2391" s="12"/>
      <c r="CP2391" s="12"/>
      <c r="CQ2391" s="12"/>
      <c r="CR2391" s="12"/>
      <c r="CS2391" s="12"/>
      <c r="CT2391" s="12"/>
      <c r="CU2391" s="12"/>
      <c r="CV2391" s="12"/>
      <c r="CW2391" s="12"/>
      <c r="CX2391" s="12"/>
      <c r="CY2391" s="12"/>
      <c r="CZ2391" s="12"/>
      <c r="DA2391" s="12"/>
      <c r="DB2391" s="12"/>
      <c r="DC2391" s="12"/>
      <c r="DD2391" s="12"/>
      <c r="DE2391" s="12"/>
      <c r="DF2391" s="12"/>
      <c r="DG2391" s="12"/>
      <c r="DH2391" s="12"/>
      <c r="DI2391" s="12"/>
      <c r="DJ2391" s="12"/>
      <c r="DK2391" s="12"/>
      <c r="DL2391" s="12"/>
      <c r="DM2391" s="12"/>
      <c r="DN2391" s="12"/>
      <c r="DO2391" s="12"/>
      <c r="DP2391" s="12"/>
      <c r="DQ2391" s="12"/>
      <c r="DR2391" s="12"/>
      <c r="DS2391" s="12"/>
      <c r="DT2391" s="12"/>
      <c r="DU2391" s="12"/>
      <c r="DV2391" s="12"/>
      <c r="DW2391" s="12"/>
      <c r="DX2391" s="12"/>
      <c r="DY2391" s="12"/>
      <c r="DZ2391" s="12"/>
      <c r="EA2391" s="12"/>
      <c r="EB2391" s="12"/>
      <c r="EC2391" s="12"/>
      <c r="ED2391" s="12"/>
      <c r="EE2391" s="12"/>
      <c r="EF2391" s="12"/>
      <c r="EG2391" s="12"/>
      <c r="EH2391" s="12"/>
      <c r="EI2391" s="12"/>
      <c r="EJ2391" s="12"/>
      <c r="EK2391" s="12"/>
      <c r="EL2391" s="12"/>
      <c r="EM2391" s="12"/>
      <c r="EN2391" s="12"/>
      <c r="EO2391" s="12"/>
      <c r="EP2391" s="12"/>
      <c r="EQ2391" s="12"/>
      <c r="ER2391" s="12"/>
      <c r="ES2391" s="12"/>
      <c r="ET2391" s="12"/>
      <c r="EU2391" s="12"/>
      <c r="EV2391" s="12"/>
      <c r="EW2391" s="12"/>
      <c r="EX2391" s="12"/>
      <c r="EY2391" s="12"/>
      <c r="EZ2391" s="12"/>
      <c r="FA2391" s="12"/>
      <c r="FB2391" s="12"/>
      <c r="FC2391" s="12"/>
      <c r="FD2391" s="12"/>
      <c r="FE2391" s="12"/>
      <c r="FF2391" s="12"/>
      <c r="FG2391" s="12"/>
      <c r="FH2391" s="12"/>
      <c r="FI2391" s="12"/>
      <c r="FJ2391" s="12"/>
      <c r="FK2391" s="12"/>
      <c r="FL2391" s="12"/>
      <c r="FM2391" s="12"/>
      <c r="FN2391" s="12"/>
      <c r="FO2391" s="12"/>
      <c r="FP2391" s="12"/>
      <c r="FQ2391" s="12"/>
      <c r="FR2391" s="12"/>
      <c r="FS2391" s="12"/>
      <c r="FT2391" s="12"/>
      <c r="FU2391" s="12"/>
      <c r="FV2391" s="12"/>
      <c r="FW2391" s="12"/>
      <c r="FX2391" s="12"/>
      <c r="FY2391" s="12"/>
      <c r="FZ2391" s="12"/>
      <c r="GA2391" s="12"/>
      <c r="GB2391" s="12"/>
      <c r="GC2391" s="12"/>
      <c r="GD2391" s="12"/>
      <c r="GE2391" s="12"/>
      <c r="GF2391" s="12"/>
      <c r="GG2391" s="12"/>
      <c r="GH2391" s="12"/>
      <c r="GI2391" s="12"/>
      <c r="GJ2391" s="12"/>
      <c r="GK2391" s="12"/>
      <c r="GL2391" s="12"/>
      <c r="GM2391" s="12"/>
      <c r="GN2391" s="12"/>
      <c r="GO2391" s="12"/>
      <c r="GP2391" s="12"/>
      <c r="GQ2391" s="12"/>
      <c r="GR2391" s="12"/>
    </row>
    <row r="2392" spans="1:200" x14ac:dyDescent="0.2">
      <c r="A2392" s="79">
        <f t="shared" si="801"/>
        <v>45464</v>
      </c>
      <c r="B2392" s="80" t="str">
        <f t="shared" ca="1" si="789"/>
        <v>n.d</v>
      </c>
      <c r="C2392" s="81">
        <f t="shared" ca="1" si="790"/>
        <v>974.18416585</v>
      </c>
      <c r="D2392" s="82">
        <f ca="1">IF(A2392&lt;$B$1,VLOOKUP(A2392,[1]DI!$A$4:$B$15000,2,FALSE),0)</f>
        <v>0</v>
      </c>
      <c r="E2392" s="81">
        <f t="shared" ca="1" si="791"/>
        <v>0</v>
      </c>
      <c r="F2392" s="83">
        <f t="shared" si="799"/>
        <v>1.2</v>
      </c>
      <c r="G2392" s="84">
        <f t="shared" ca="1" si="792"/>
        <v>1</v>
      </c>
      <c r="H2392" s="81">
        <f ca="1">TRUNC(PRODUCT(G$10:G2391),15)</f>
        <v>1.40945772534528</v>
      </c>
      <c r="I2392" s="81">
        <f t="shared" ca="1" si="793"/>
        <v>1.40945772534528</v>
      </c>
      <c r="J2392" s="81">
        <f t="shared" ca="1" si="794"/>
        <v>1</v>
      </c>
      <c r="K2392" s="81">
        <f t="shared" ca="1" si="795"/>
        <v>0</v>
      </c>
      <c r="L2392" s="85">
        <f>IF(VLOOKUP(A2392,$U$12:$AD$125,8)=VLOOKUP(A2391,$U$12:$AD$125,8),0,VLOOKUP(A2392,U$12:$AD$125,8))</f>
        <v>0</v>
      </c>
      <c r="M2392" s="86">
        <f>IF(L2392&gt;0,VLOOKUP(L2392,T$12:$AC$125,7),0)</f>
        <v>0</v>
      </c>
      <c r="N2392" s="81">
        <f t="shared" si="800"/>
        <v>0</v>
      </c>
      <c r="O2392" s="81">
        <f t="shared" ca="1" si="796"/>
        <v>0</v>
      </c>
      <c r="P2392" s="87" t="str">
        <f t="shared" si="797"/>
        <v>J=</v>
      </c>
      <c r="Q2392" s="88">
        <f t="shared" si="798"/>
        <v>45589</v>
      </c>
      <c r="R2392" s="7"/>
      <c r="S2392" s="7"/>
      <c r="T2392" s="7"/>
      <c r="U2392" s="7"/>
      <c r="V2392" s="7"/>
      <c r="W2392" s="7"/>
      <c r="X2392" s="7"/>
      <c r="Y2392" s="7"/>
      <c r="Z2392" s="7"/>
      <c r="AA2392" s="7"/>
      <c r="AB2392" s="7"/>
      <c r="AC2392" s="7"/>
      <c r="AD2392" s="7"/>
      <c r="AE2392" s="7"/>
      <c r="AF2392" s="65"/>
      <c r="AG2392" s="9"/>
      <c r="AH2392" s="9"/>
      <c r="AI2392" s="4"/>
      <c r="AJ2392" s="10"/>
      <c r="AK2392" s="4"/>
      <c r="AL2392" s="65"/>
      <c r="AM2392" s="10"/>
      <c r="AN2392" s="9"/>
      <c r="AO2392" s="7"/>
      <c r="AP2392" s="11"/>
      <c r="AQ2392" s="9"/>
      <c r="AR2392" s="8"/>
      <c r="AS2392" s="65"/>
      <c r="AT2392" s="12"/>
      <c r="AU2392" s="12"/>
      <c r="AV2392" s="22"/>
      <c r="AW2392" s="12"/>
      <c r="AX2392" s="12"/>
      <c r="AY2392" s="12"/>
      <c r="AZ2392" s="12"/>
      <c r="BA2392" s="12"/>
      <c r="BB2392" s="12"/>
      <c r="BC2392" s="12"/>
      <c r="BD2392" s="12"/>
      <c r="BE2392" s="12"/>
      <c r="BF2392" s="12"/>
      <c r="BG2392" s="12"/>
      <c r="BH2392" s="12"/>
      <c r="BI2392" s="12"/>
      <c r="BJ2392" s="12"/>
      <c r="BK2392" s="12"/>
      <c r="BL2392" s="12"/>
      <c r="BM2392" s="12"/>
      <c r="BN2392" s="12"/>
      <c r="BO2392" s="12"/>
      <c r="BP2392" s="12"/>
      <c r="BQ2392" s="12"/>
      <c r="BR2392" s="12"/>
      <c r="BS2392" s="12"/>
      <c r="BT2392" s="12"/>
      <c r="BU2392" s="12"/>
      <c r="BV2392" s="12"/>
      <c r="BW2392" s="12"/>
      <c r="BX2392" s="12"/>
      <c r="BY2392" s="12"/>
      <c r="BZ2392" s="12"/>
      <c r="CA2392" s="12"/>
      <c r="CB2392" s="12"/>
      <c r="CC2392" s="12"/>
      <c r="CD2392" s="12"/>
      <c r="CE2392" s="12"/>
      <c r="CF2392" s="12"/>
      <c r="CG2392" s="12"/>
      <c r="CH2392" s="12"/>
      <c r="CI2392" s="12"/>
      <c r="CJ2392" s="12"/>
      <c r="CK2392" s="12"/>
      <c r="CL2392" s="12"/>
      <c r="CM2392" s="12"/>
      <c r="CN2392" s="12"/>
      <c r="CO2392" s="12"/>
      <c r="CP2392" s="12"/>
      <c r="CQ2392" s="12"/>
      <c r="CR2392" s="12"/>
      <c r="CS2392" s="12"/>
      <c r="CT2392" s="12"/>
      <c r="CU2392" s="12"/>
      <c r="CV2392" s="12"/>
      <c r="CW2392" s="12"/>
      <c r="CX2392" s="12"/>
      <c r="CY2392" s="12"/>
      <c r="CZ2392" s="12"/>
      <c r="DA2392" s="12"/>
      <c r="DB2392" s="12"/>
      <c r="DC2392" s="12"/>
      <c r="DD2392" s="12"/>
      <c r="DE2392" s="12"/>
      <c r="DF2392" s="12"/>
      <c r="DG2392" s="12"/>
      <c r="DH2392" s="12"/>
      <c r="DI2392" s="12"/>
      <c r="DJ2392" s="12"/>
      <c r="DK2392" s="12"/>
      <c r="DL2392" s="12"/>
      <c r="DM2392" s="12"/>
      <c r="DN2392" s="12"/>
      <c r="DO2392" s="12"/>
      <c r="DP2392" s="12"/>
      <c r="DQ2392" s="12"/>
      <c r="DR2392" s="12"/>
      <c r="DS2392" s="12"/>
      <c r="DT2392" s="12"/>
      <c r="DU2392" s="12"/>
      <c r="DV2392" s="12"/>
      <c r="DW2392" s="12"/>
      <c r="DX2392" s="12"/>
      <c r="DY2392" s="12"/>
      <c r="DZ2392" s="12"/>
      <c r="EA2392" s="12"/>
      <c r="EB2392" s="12"/>
      <c r="EC2392" s="12"/>
      <c r="ED2392" s="12"/>
      <c r="EE2392" s="12"/>
      <c r="EF2392" s="12"/>
      <c r="EG2392" s="12"/>
      <c r="EH2392" s="12"/>
      <c r="EI2392" s="12"/>
      <c r="EJ2392" s="12"/>
      <c r="EK2392" s="12"/>
      <c r="EL2392" s="12"/>
      <c r="EM2392" s="12"/>
      <c r="EN2392" s="12"/>
      <c r="EO2392" s="12"/>
      <c r="EP2392" s="12"/>
      <c r="EQ2392" s="12"/>
      <c r="ER2392" s="12"/>
      <c r="ES2392" s="12"/>
      <c r="ET2392" s="12"/>
      <c r="EU2392" s="12"/>
      <c r="EV2392" s="12"/>
      <c r="EW2392" s="12"/>
      <c r="EX2392" s="12"/>
      <c r="EY2392" s="12"/>
      <c r="EZ2392" s="12"/>
      <c r="FA2392" s="12"/>
      <c r="FB2392" s="12"/>
      <c r="FC2392" s="12"/>
      <c r="FD2392" s="12"/>
      <c r="FE2392" s="12"/>
      <c r="FF2392" s="12"/>
      <c r="FG2392" s="12"/>
      <c r="FH2392" s="12"/>
      <c r="FI2392" s="12"/>
      <c r="FJ2392" s="12"/>
      <c r="FK2392" s="12"/>
      <c r="FL2392" s="12"/>
      <c r="FM2392" s="12"/>
      <c r="FN2392" s="12"/>
      <c r="FO2392" s="12"/>
      <c r="FP2392" s="12"/>
      <c r="FQ2392" s="12"/>
      <c r="FR2392" s="12"/>
      <c r="FS2392" s="12"/>
      <c r="FT2392" s="12"/>
      <c r="FU2392" s="12"/>
      <c r="FV2392" s="12"/>
      <c r="FW2392" s="12"/>
      <c r="FX2392" s="12"/>
      <c r="FY2392" s="12"/>
      <c r="FZ2392" s="12"/>
      <c r="GA2392" s="12"/>
      <c r="GB2392" s="12"/>
      <c r="GC2392" s="12"/>
      <c r="GD2392" s="12"/>
      <c r="GE2392" s="12"/>
      <c r="GF2392" s="12"/>
      <c r="GG2392" s="12"/>
      <c r="GH2392" s="12"/>
      <c r="GI2392" s="12"/>
      <c r="GJ2392" s="12"/>
      <c r="GK2392" s="12"/>
      <c r="GL2392" s="12"/>
      <c r="GM2392" s="12"/>
      <c r="GN2392" s="12"/>
      <c r="GO2392" s="12"/>
      <c r="GP2392" s="12"/>
      <c r="GQ2392" s="12"/>
      <c r="GR2392" s="12"/>
    </row>
    <row r="2393" spans="1:200" x14ac:dyDescent="0.2">
      <c r="A2393" s="79">
        <f t="shared" si="801"/>
        <v>45465</v>
      </c>
      <c r="B2393" s="80" t="str">
        <f t="shared" ca="1" si="789"/>
        <v>n.d</v>
      </c>
      <c r="C2393" s="81">
        <f t="shared" ca="1" si="790"/>
        <v>974.18416585</v>
      </c>
      <c r="D2393" s="82">
        <f ca="1">IF(A2393&lt;$B$1,VLOOKUP(A2393,[1]DI!$A$4:$B$15000,2,FALSE),0)</f>
        <v>0</v>
      </c>
      <c r="E2393" s="81">
        <f t="shared" ca="1" si="791"/>
        <v>0</v>
      </c>
      <c r="F2393" s="83">
        <f t="shared" si="799"/>
        <v>1.2</v>
      </c>
      <c r="G2393" s="84">
        <f t="shared" ca="1" si="792"/>
        <v>1</v>
      </c>
      <c r="H2393" s="81">
        <f ca="1">TRUNC(PRODUCT(G$10:G2392),15)</f>
        <v>1.40945772534528</v>
      </c>
      <c r="I2393" s="81">
        <f t="shared" ca="1" si="793"/>
        <v>1.40945772534528</v>
      </c>
      <c r="J2393" s="81">
        <f t="shared" ca="1" si="794"/>
        <v>1</v>
      </c>
      <c r="K2393" s="81">
        <f t="shared" ca="1" si="795"/>
        <v>0</v>
      </c>
      <c r="L2393" s="85">
        <f>IF(VLOOKUP(A2393,$U$12:$AD$125,8)=VLOOKUP(A2392,$U$12:$AD$125,8),0,VLOOKUP(A2393,U$12:$AD$125,8))</f>
        <v>0</v>
      </c>
      <c r="M2393" s="86">
        <f>IF(L2393&gt;0,VLOOKUP(L2393,T$12:$AC$125,7),0)</f>
        <v>0</v>
      </c>
      <c r="N2393" s="81">
        <f t="shared" si="800"/>
        <v>0</v>
      </c>
      <c r="O2393" s="81">
        <f t="shared" ca="1" si="796"/>
        <v>0</v>
      </c>
      <c r="P2393" s="87" t="str">
        <f t="shared" si="797"/>
        <v>J=</v>
      </c>
      <c r="Q2393" s="88">
        <f t="shared" si="798"/>
        <v>45589</v>
      </c>
      <c r="R2393" s="7"/>
      <c r="S2393" s="7"/>
      <c r="T2393" s="7"/>
      <c r="U2393" s="7"/>
      <c r="V2393" s="7"/>
      <c r="W2393" s="7"/>
      <c r="X2393" s="7"/>
      <c r="Y2393" s="7"/>
      <c r="Z2393" s="7"/>
      <c r="AA2393" s="7"/>
      <c r="AB2393" s="7"/>
      <c r="AC2393" s="7"/>
      <c r="AD2393" s="7"/>
      <c r="AE2393" s="7"/>
      <c r="AF2393" s="65"/>
      <c r="AG2393" s="9"/>
      <c r="AH2393" s="9"/>
      <c r="AI2393" s="4"/>
      <c r="AJ2393" s="10"/>
      <c r="AK2393" s="4"/>
      <c r="AL2393" s="65"/>
      <c r="AM2393" s="10"/>
      <c r="AN2393" s="9"/>
      <c r="AO2393" s="7"/>
      <c r="AP2393" s="11"/>
      <c r="AQ2393" s="9"/>
      <c r="AR2393" s="8"/>
      <c r="AS2393" s="65"/>
      <c r="AT2393" s="12"/>
      <c r="AU2393" s="12"/>
      <c r="AV2393" s="22"/>
      <c r="AW2393" s="12"/>
      <c r="AX2393" s="12"/>
      <c r="AY2393" s="12"/>
      <c r="AZ2393" s="12"/>
      <c r="BA2393" s="12"/>
      <c r="BB2393" s="12"/>
      <c r="BC2393" s="12"/>
      <c r="BD2393" s="12"/>
      <c r="BE2393" s="12"/>
      <c r="BF2393" s="12"/>
      <c r="BG2393" s="12"/>
      <c r="BH2393" s="12"/>
      <c r="BI2393" s="12"/>
      <c r="BJ2393" s="12"/>
      <c r="BK2393" s="12"/>
      <c r="BL2393" s="12"/>
      <c r="BM2393" s="12"/>
      <c r="BN2393" s="12"/>
      <c r="BO2393" s="12"/>
      <c r="BP2393" s="12"/>
      <c r="BQ2393" s="12"/>
      <c r="BR2393" s="12"/>
      <c r="BS2393" s="12"/>
      <c r="BT2393" s="12"/>
      <c r="BU2393" s="12"/>
      <c r="BV2393" s="12"/>
      <c r="BW2393" s="12"/>
      <c r="BX2393" s="12"/>
      <c r="BY2393" s="12"/>
      <c r="BZ2393" s="12"/>
      <c r="CA2393" s="12"/>
      <c r="CB2393" s="12"/>
      <c r="CC2393" s="12"/>
      <c r="CD2393" s="12"/>
      <c r="CE2393" s="12"/>
      <c r="CF2393" s="12"/>
      <c r="CG2393" s="12"/>
      <c r="CH2393" s="12"/>
      <c r="CI2393" s="12"/>
      <c r="CJ2393" s="12"/>
      <c r="CK2393" s="12"/>
      <c r="CL2393" s="12"/>
      <c r="CM2393" s="12"/>
      <c r="CN2393" s="12"/>
      <c r="CO2393" s="12"/>
      <c r="CP2393" s="12"/>
      <c r="CQ2393" s="12"/>
      <c r="CR2393" s="12"/>
      <c r="CS2393" s="12"/>
      <c r="CT2393" s="12"/>
      <c r="CU2393" s="12"/>
      <c r="CV2393" s="12"/>
      <c r="CW2393" s="12"/>
      <c r="CX2393" s="12"/>
      <c r="CY2393" s="12"/>
      <c r="CZ2393" s="12"/>
      <c r="DA2393" s="12"/>
      <c r="DB2393" s="12"/>
      <c r="DC2393" s="12"/>
      <c r="DD2393" s="12"/>
      <c r="DE2393" s="12"/>
      <c r="DF2393" s="12"/>
      <c r="DG2393" s="12"/>
      <c r="DH2393" s="12"/>
      <c r="DI2393" s="12"/>
      <c r="DJ2393" s="12"/>
      <c r="DK2393" s="12"/>
      <c r="DL2393" s="12"/>
      <c r="DM2393" s="12"/>
      <c r="DN2393" s="12"/>
      <c r="DO2393" s="12"/>
      <c r="DP2393" s="12"/>
      <c r="DQ2393" s="12"/>
      <c r="DR2393" s="12"/>
      <c r="DS2393" s="12"/>
      <c r="DT2393" s="12"/>
      <c r="DU2393" s="12"/>
      <c r="DV2393" s="12"/>
      <c r="DW2393" s="12"/>
      <c r="DX2393" s="12"/>
      <c r="DY2393" s="12"/>
      <c r="DZ2393" s="12"/>
      <c r="EA2393" s="12"/>
      <c r="EB2393" s="12"/>
      <c r="EC2393" s="12"/>
      <c r="ED2393" s="12"/>
      <c r="EE2393" s="12"/>
      <c r="EF2393" s="12"/>
      <c r="EG2393" s="12"/>
      <c r="EH2393" s="12"/>
      <c r="EI2393" s="12"/>
      <c r="EJ2393" s="12"/>
      <c r="EK2393" s="12"/>
      <c r="EL2393" s="12"/>
      <c r="EM2393" s="12"/>
      <c r="EN2393" s="12"/>
      <c r="EO2393" s="12"/>
      <c r="EP2393" s="12"/>
      <c r="EQ2393" s="12"/>
      <c r="ER2393" s="12"/>
      <c r="ES2393" s="12"/>
      <c r="ET2393" s="12"/>
      <c r="EU2393" s="12"/>
      <c r="EV2393" s="12"/>
      <c r="EW2393" s="12"/>
      <c r="EX2393" s="12"/>
      <c r="EY2393" s="12"/>
      <c r="EZ2393" s="12"/>
      <c r="FA2393" s="12"/>
      <c r="FB2393" s="12"/>
      <c r="FC2393" s="12"/>
      <c r="FD2393" s="12"/>
      <c r="FE2393" s="12"/>
      <c r="FF2393" s="12"/>
      <c r="FG2393" s="12"/>
      <c r="FH2393" s="12"/>
      <c r="FI2393" s="12"/>
      <c r="FJ2393" s="12"/>
      <c r="FK2393" s="12"/>
      <c r="FL2393" s="12"/>
      <c r="FM2393" s="12"/>
      <c r="FN2393" s="12"/>
      <c r="FO2393" s="12"/>
      <c r="FP2393" s="12"/>
      <c r="FQ2393" s="12"/>
      <c r="FR2393" s="12"/>
      <c r="FS2393" s="12"/>
      <c r="FT2393" s="12"/>
      <c r="FU2393" s="12"/>
      <c r="FV2393" s="12"/>
      <c r="FW2393" s="12"/>
      <c r="FX2393" s="12"/>
      <c r="FY2393" s="12"/>
      <c r="FZ2393" s="12"/>
      <c r="GA2393" s="12"/>
      <c r="GB2393" s="12"/>
      <c r="GC2393" s="12"/>
      <c r="GD2393" s="12"/>
      <c r="GE2393" s="12"/>
      <c r="GF2393" s="12"/>
      <c r="GG2393" s="12"/>
      <c r="GH2393" s="12"/>
      <c r="GI2393" s="12"/>
      <c r="GJ2393" s="12"/>
      <c r="GK2393" s="12"/>
      <c r="GL2393" s="12"/>
      <c r="GM2393" s="12"/>
      <c r="GN2393" s="12"/>
      <c r="GO2393" s="12"/>
      <c r="GP2393" s="12"/>
      <c r="GQ2393" s="12"/>
      <c r="GR2393" s="12"/>
    </row>
    <row r="2394" spans="1:200" x14ac:dyDescent="0.2">
      <c r="A2394" s="79">
        <f t="shared" si="801"/>
        <v>45466</v>
      </c>
      <c r="B2394" s="80" t="str">
        <f t="shared" ca="1" si="789"/>
        <v>n.d</v>
      </c>
      <c r="C2394" s="81">
        <f t="shared" ca="1" si="790"/>
        <v>974.18416585</v>
      </c>
      <c r="D2394" s="82">
        <f ca="1">IF(A2394&lt;$B$1,VLOOKUP(A2394,[1]DI!$A$4:$B$15000,2,FALSE),0)</f>
        <v>0</v>
      </c>
      <c r="E2394" s="81">
        <f t="shared" ca="1" si="791"/>
        <v>0</v>
      </c>
      <c r="F2394" s="83">
        <f t="shared" si="799"/>
        <v>1.2</v>
      </c>
      <c r="G2394" s="84">
        <f t="shared" ca="1" si="792"/>
        <v>1</v>
      </c>
      <c r="H2394" s="81">
        <f ca="1">TRUNC(PRODUCT(G$10:G2393),15)</f>
        <v>1.40945772534528</v>
      </c>
      <c r="I2394" s="81">
        <f t="shared" ca="1" si="793"/>
        <v>1.40945772534528</v>
      </c>
      <c r="J2394" s="81">
        <f t="shared" ca="1" si="794"/>
        <v>1</v>
      </c>
      <c r="K2394" s="81">
        <f t="shared" ca="1" si="795"/>
        <v>0</v>
      </c>
      <c r="L2394" s="85">
        <f>IF(VLOOKUP(A2394,$U$12:$AD$125,8)=VLOOKUP(A2393,$U$12:$AD$125,8),0,VLOOKUP(A2394,U$12:$AD$125,8))</f>
        <v>0</v>
      </c>
      <c r="M2394" s="86">
        <f>IF(L2394&gt;0,VLOOKUP(L2394,T$12:$AC$125,7),0)</f>
        <v>0</v>
      </c>
      <c r="N2394" s="81">
        <f t="shared" si="800"/>
        <v>0</v>
      </c>
      <c r="O2394" s="81">
        <f t="shared" ca="1" si="796"/>
        <v>0</v>
      </c>
      <c r="P2394" s="87" t="str">
        <f t="shared" si="797"/>
        <v>J=</v>
      </c>
      <c r="Q2394" s="88">
        <f t="shared" si="798"/>
        <v>45589</v>
      </c>
      <c r="R2394" s="7"/>
      <c r="S2394" s="7"/>
      <c r="T2394" s="7"/>
      <c r="U2394" s="7"/>
      <c r="V2394" s="7"/>
      <c r="W2394" s="7"/>
      <c r="X2394" s="7"/>
      <c r="Y2394" s="7"/>
      <c r="Z2394" s="7"/>
      <c r="AA2394" s="7"/>
      <c r="AB2394" s="7"/>
      <c r="AC2394" s="7"/>
      <c r="AD2394" s="7"/>
      <c r="AE2394" s="7"/>
      <c r="AF2394" s="65"/>
      <c r="AG2394" s="9"/>
      <c r="AH2394" s="9"/>
      <c r="AI2394" s="4"/>
      <c r="AJ2394" s="10"/>
      <c r="AK2394" s="4"/>
      <c r="AL2394" s="65"/>
      <c r="AM2394" s="10"/>
      <c r="AN2394" s="9"/>
      <c r="AO2394" s="7"/>
      <c r="AP2394" s="11"/>
      <c r="AQ2394" s="9"/>
      <c r="AR2394" s="8"/>
      <c r="AS2394" s="65"/>
      <c r="AT2394" s="12"/>
      <c r="AU2394" s="12"/>
      <c r="AV2394" s="22"/>
      <c r="AW2394" s="12"/>
      <c r="AX2394" s="12"/>
      <c r="AY2394" s="12"/>
      <c r="AZ2394" s="12"/>
      <c r="BA2394" s="12"/>
      <c r="BB2394" s="12"/>
      <c r="BC2394" s="12"/>
      <c r="BD2394" s="12"/>
      <c r="BE2394" s="12"/>
      <c r="BF2394" s="12"/>
      <c r="BG2394" s="12"/>
      <c r="BH2394" s="12"/>
      <c r="BI2394" s="12"/>
      <c r="BJ2394" s="12"/>
      <c r="BK2394" s="12"/>
      <c r="BL2394" s="12"/>
      <c r="BM2394" s="12"/>
      <c r="BN2394" s="12"/>
      <c r="BO2394" s="12"/>
      <c r="BP2394" s="12"/>
      <c r="BQ2394" s="12"/>
      <c r="BR2394" s="12"/>
      <c r="BS2394" s="12"/>
      <c r="BT2394" s="12"/>
      <c r="BU2394" s="12"/>
      <c r="BV2394" s="12"/>
      <c r="BW2394" s="12"/>
      <c r="BX2394" s="12"/>
      <c r="BY2394" s="12"/>
      <c r="BZ2394" s="12"/>
      <c r="CA2394" s="12"/>
      <c r="CB2394" s="12"/>
      <c r="CC2394" s="12"/>
      <c r="CD2394" s="12"/>
      <c r="CE2394" s="12"/>
      <c r="CF2394" s="12"/>
      <c r="CG2394" s="12"/>
      <c r="CH2394" s="12"/>
      <c r="CI2394" s="12"/>
      <c r="CJ2394" s="12"/>
      <c r="CK2394" s="12"/>
      <c r="CL2394" s="12"/>
      <c r="CM2394" s="12"/>
      <c r="CN2394" s="12"/>
      <c r="CO2394" s="12"/>
      <c r="CP2394" s="12"/>
      <c r="CQ2394" s="12"/>
      <c r="CR2394" s="12"/>
      <c r="CS2394" s="12"/>
      <c r="CT2394" s="12"/>
      <c r="CU2394" s="12"/>
      <c r="CV2394" s="12"/>
      <c r="CW2394" s="12"/>
      <c r="CX2394" s="12"/>
      <c r="CY2394" s="12"/>
      <c r="CZ2394" s="12"/>
      <c r="DA2394" s="12"/>
      <c r="DB2394" s="12"/>
      <c r="DC2394" s="12"/>
      <c r="DD2394" s="12"/>
      <c r="DE2394" s="12"/>
      <c r="DF2394" s="12"/>
      <c r="DG2394" s="12"/>
      <c r="DH2394" s="12"/>
      <c r="DI2394" s="12"/>
      <c r="DJ2394" s="12"/>
      <c r="DK2394" s="12"/>
      <c r="DL2394" s="12"/>
      <c r="DM2394" s="12"/>
      <c r="DN2394" s="12"/>
      <c r="DO2394" s="12"/>
      <c r="DP2394" s="12"/>
      <c r="DQ2394" s="12"/>
      <c r="DR2394" s="12"/>
      <c r="DS2394" s="12"/>
      <c r="DT2394" s="12"/>
      <c r="DU2394" s="12"/>
      <c r="DV2394" s="12"/>
      <c r="DW2394" s="12"/>
      <c r="DX2394" s="12"/>
      <c r="DY2394" s="12"/>
      <c r="DZ2394" s="12"/>
      <c r="EA2394" s="12"/>
      <c r="EB2394" s="12"/>
      <c r="EC2394" s="12"/>
      <c r="ED2394" s="12"/>
      <c r="EE2394" s="12"/>
      <c r="EF2394" s="12"/>
      <c r="EG2394" s="12"/>
      <c r="EH2394" s="12"/>
      <c r="EI2394" s="12"/>
      <c r="EJ2394" s="12"/>
      <c r="EK2394" s="12"/>
      <c r="EL2394" s="12"/>
      <c r="EM2394" s="12"/>
      <c r="EN2394" s="12"/>
      <c r="EO2394" s="12"/>
      <c r="EP2394" s="12"/>
      <c r="EQ2394" s="12"/>
      <c r="ER2394" s="12"/>
      <c r="ES2394" s="12"/>
      <c r="ET2394" s="12"/>
      <c r="EU2394" s="12"/>
      <c r="EV2394" s="12"/>
      <c r="EW2394" s="12"/>
      <c r="EX2394" s="12"/>
      <c r="EY2394" s="12"/>
      <c r="EZ2394" s="12"/>
      <c r="FA2394" s="12"/>
      <c r="FB2394" s="12"/>
      <c r="FC2394" s="12"/>
      <c r="FD2394" s="12"/>
      <c r="FE2394" s="12"/>
      <c r="FF2394" s="12"/>
      <c r="FG2394" s="12"/>
      <c r="FH2394" s="12"/>
      <c r="FI2394" s="12"/>
      <c r="FJ2394" s="12"/>
      <c r="FK2394" s="12"/>
      <c r="FL2394" s="12"/>
      <c r="FM2394" s="12"/>
      <c r="FN2394" s="12"/>
      <c r="FO2394" s="12"/>
      <c r="FP2394" s="12"/>
      <c r="FQ2394" s="12"/>
      <c r="FR2394" s="12"/>
      <c r="FS2394" s="12"/>
      <c r="FT2394" s="12"/>
      <c r="FU2394" s="12"/>
      <c r="FV2394" s="12"/>
      <c r="FW2394" s="12"/>
      <c r="FX2394" s="12"/>
      <c r="FY2394" s="12"/>
      <c r="FZ2394" s="12"/>
      <c r="GA2394" s="12"/>
      <c r="GB2394" s="12"/>
      <c r="GC2394" s="12"/>
      <c r="GD2394" s="12"/>
      <c r="GE2394" s="12"/>
      <c r="GF2394" s="12"/>
      <c r="GG2394" s="12"/>
      <c r="GH2394" s="12"/>
      <c r="GI2394" s="12"/>
      <c r="GJ2394" s="12"/>
      <c r="GK2394" s="12"/>
      <c r="GL2394" s="12"/>
      <c r="GM2394" s="12"/>
      <c r="GN2394" s="12"/>
      <c r="GO2394" s="12"/>
      <c r="GP2394" s="12"/>
      <c r="GQ2394" s="12"/>
      <c r="GR2394" s="12"/>
    </row>
    <row r="2395" spans="1:200" x14ac:dyDescent="0.2">
      <c r="A2395" s="79">
        <f t="shared" si="801"/>
        <v>45467</v>
      </c>
      <c r="B2395" s="80" t="str">
        <f t="shared" ca="1" si="789"/>
        <v>n.d</v>
      </c>
      <c r="C2395" s="81">
        <f t="shared" ca="1" si="790"/>
        <v>974.18416585</v>
      </c>
      <c r="D2395" s="82">
        <f ca="1">IF(A2395&lt;$B$1,VLOOKUP(A2395,[1]DI!$A$4:$B$15000,2,FALSE),0)</f>
        <v>0</v>
      </c>
      <c r="E2395" s="81">
        <f t="shared" ca="1" si="791"/>
        <v>0</v>
      </c>
      <c r="F2395" s="83">
        <f t="shared" si="799"/>
        <v>1.2</v>
      </c>
      <c r="G2395" s="84">
        <f t="shared" ca="1" si="792"/>
        <v>1</v>
      </c>
      <c r="H2395" s="81">
        <f ca="1">TRUNC(PRODUCT(G$10:G2394),15)</f>
        <v>1.40945772534528</v>
      </c>
      <c r="I2395" s="81">
        <f t="shared" ca="1" si="793"/>
        <v>1.40945772534528</v>
      </c>
      <c r="J2395" s="81">
        <f t="shared" ca="1" si="794"/>
        <v>1</v>
      </c>
      <c r="K2395" s="81">
        <f t="shared" ca="1" si="795"/>
        <v>0</v>
      </c>
      <c r="L2395" s="85">
        <f>IF(VLOOKUP(A2395,$U$12:$AD$125,8)=VLOOKUP(A2394,$U$12:$AD$125,8),0,VLOOKUP(A2395,U$12:$AD$125,8))</f>
        <v>0</v>
      </c>
      <c r="M2395" s="86">
        <f>IF(L2395&gt;0,VLOOKUP(L2395,T$12:$AC$125,7),0)</f>
        <v>0</v>
      </c>
      <c r="N2395" s="81">
        <f t="shared" si="800"/>
        <v>0</v>
      </c>
      <c r="O2395" s="81">
        <f t="shared" ca="1" si="796"/>
        <v>0</v>
      </c>
      <c r="P2395" s="87" t="str">
        <f t="shared" si="797"/>
        <v>J=</v>
      </c>
      <c r="Q2395" s="88">
        <f t="shared" si="798"/>
        <v>45589</v>
      </c>
      <c r="R2395" s="7"/>
      <c r="S2395" s="7"/>
      <c r="T2395" s="7"/>
      <c r="U2395" s="7"/>
      <c r="V2395" s="7"/>
      <c r="W2395" s="7"/>
      <c r="X2395" s="7"/>
      <c r="Y2395" s="7"/>
      <c r="Z2395" s="7"/>
      <c r="AA2395" s="7"/>
      <c r="AB2395" s="7"/>
      <c r="AC2395" s="7"/>
      <c r="AD2395" s="7"/>
      <c r="AE2395" s="7"/>
      <c r="AF2395" s="65"/>
      <c r="AG2395" s="9"/>
      <c r="AH2395" s="9"/>
      <c r="AI2395" s="4"/>
      <c r="AJ2395" s="10"/>
      <c r="AK2395" s="4"/>
      <c r="AL2395" s="65"/>
      <c r="AM2395" s="10"/>
      <c r="AN2395" s="9"/>
      <c r="AO2395" s="7"/>
      <c r="AP2395" s="11"/>
      <c r="AQ2395" s="9"/>
      <c r="AR2395" s="8"/>
      <c r="AS2395" s="65"/>
      <c r="AT2395" s="12"/>
      <c r="AU2395" s="12"/>
      <c r="AV2395" s="22"/>
      <c r="AW2395" s="12"/>
      <c r="AX2395" s="12"/>
      <c r="AY2395" s="12"/>
      <c r="AZ2395" s="12"/>
      <c r="BA2395" s="12"/>
      <c r="BB2395" s="12"/>
      <c r="BC2395" s="12"/>
      <c r="BD2395" s="12"/>
      <c r="BE2395" s="12"/>
      <c r="BF2395" s="12"/>
      <c r="BG2395" s="12"/>
      <c r="BH2395" s="12"/>
      <c r="BI2395" s="12"/>
      <c r="BJ2395" s="12"/>
      <c r="BK2395" s="12"/>
      <c r="BL2395" s="12"/>
      <c r="BM2395" s="12"/>
      <c r="BN2395" s="12"/>
      <c r="BO2395" s="12"/>
      <c r="BP2395" s="12"/>
      <c r="BQ2395" s="12"/>
      <c r="BR2395" s="12"/>
      <c r="BS2395" s="12"/>
      <c r="BT2395" s="12"/>
      <c r="BU2395" s="12"/>
      <c r="BV2395" s="12"/>
      <c r="BW2395" s="12"/>
      <c r="BX2395" s="12"/>
      <c r="BY2395" s="12"/>
      <c r="BZ2395" s="12"/>
      <c r="CA2395" s="12"/>
      <c r="CB2395" s="12"/>
      <c r="CC2395" s="12"/>
      <c r="CD2395" s="12"/>
      <c r="CE2395" s="12"/>
      <c r="CF2395" s="12"/>
      <c r="CG2395" s="12"/>
      <c r="CH2395" s="12"/>
      <c r="CI2395" s="12"/>
      <c r="CJ2395" s="12"/>
      <c r="CK2395" s="12"/>
      <c r="CL2395" s="12"/>
      <c r="CM2395" s="12"/>
      <c r="CN2395" s="12"/>
      <c r="CO2395" s="12"/>
      <c r="CP2395" s="12"/>
      <c r="CQ2395" s="12"/>
      <c r="CR2395" s="12"/>
      <c r="CS2395" s="12"/>
      <c r="CT2395" s="12"/>
      <c r="CU2395" s="12"/>
      <c r="CV2395" s="12"/>
      <c r="CW2395" s="12"/>
      <c r="CX2395" s="12"/>
      <c r="CY2395" s="12"/>
      <c r="CZ2395" s="12"/>
      <c r="DA2395" s="12"/>
      <c r="DB2395" s="12"/>
      <c r="DC2395" s="12"/>
      <c r="DD2395" s="12"/>
      <c r="DE2395" s="12"/>
      <c r="DF2395" s="12"/>
      <c r="DG2395" s="12"/>
      <c r="DH2395" s="12"/>
      <c r="DI2395" s="12"/>
      <c r="DJ2395" s="12"/>
      <c r="DK2395" s="12"/>
      <c r="DL2395" s="12"/>
      <c r="DM2395" s="12"/>
      <c r="DN2395" s="12"/>
      <c r="DO2395" s="12"/>
      <c r="DP2395" s="12"/>
      <c r="DQ2395" s="12"/>
      <c r="DR2395" s="12"/>
      <c r="DS2395" s="12"/>
      <c r="DT2395" s="12"/>
      <c r="DU2395" s="12"/>
      <c r="DV2395" s="12"/>
      <c r="DW2395" s="12"/>
      <c r="DX2395" s="12"/>
      <c r="DY2395" s="12"/>
      <c r="DZ2395" s="12"/>
      <c r="EA2395" s="12"/>
      <c r="EB2395" s="12"/>
      <c r="EC2395" s="12"/>
      <c r="ED2395" s="12"/>
      <c r="EE2395" s="12"/>
      <c r="EF2395" s="12"/>
      <c r="EG2395" s="12"/>
      <c r="EH2395" s="12"/>
      <c r="EI2395" s="12"/>
      <c r="EJ2395" s="12"/>
      <c r="EK2395" s="12"/>
      <c r="EL2395" s="12"/>
      <c r="EM2395" s="12"/>
      <c r="EN2395" s="12"/>
      <c r="EO2395" s="12"/>
      <c r="EP2395" s="12"/>
      <c r="EQ2395" s="12"/>
      <c r="ER2395" s="12"/>
      <c r="ES2395" s="12"/>
      <c r="ET2395" s="12"/>
      <c r="EU2395" s="12"/>
      <c r="EV2395" s="12"/>
      <c r="EW2395" s="12"/>
      <c r="EX2395" s="12"/>
      <c r="EY2395" s="12"/>
      <c r="EZ2395" s="12"/>
      <c r="FA2395" s="12"/>
      <c r="FB2395" s="12"/>
      <c r="FC2395" s="12"/>
      <c r="FD2395" s="12"/>
      <c r="FE2395" s="12"/>
      <c r="FF2395" s="12"/>
      <c r="FG2395" s="12"/>
      <c r="FH2395" s="12"/>
      <c r="FI2395" s="12"/>
      <c r="FJ2395" s="12"/>
      <c r="FK2395" s="12"/>
      <c r="FL2395" s="12"/>
      <c r="FM2395" s="12"/>
      <c r="FN2395" s="12"/>
      <c r="FO2395" s="12"/>
      <c r="FP2395" s="12"/>
      <c r="FQ2395" s="12"/>
      <c r="FR2395" s="12"/>
      <c r="FS2395" s="12"/>
      <c r="FT2395" s="12"/>
      <c r="FU2395" s="12"/>
      <c r="FV2395" s="12"/>
      <c r="FW2395" s="12"/>
      <c r="FX2395" s="12"/>
      <c r="FY2395" s="12"/>
      <c r="FZ2395" s="12"/>
      <c r="GA2395" s="12"/>
      <c r="GB2395" s="12"/>
      <c r="GC2395" s="12"/>
      <c r="GD2395" s="12"/>
      <c r="GE2395" s="12"/>
      <c r="GF2395" s="12"/>
      <c r="GG2395" s="12"/>
      <c r="GH2395" s="12"/>
      <c r="GI2395" s="12"/>
      <c r="GJ2395" s="12"/>
      <c r="GK2395" s="12"/>
      <c r="GL2395" s="12"/>
      <c r="GM2395" s="12"/>
      <c r="GN2395" s="12"/>
      <c r="GO2395" s="12"/>
      <c r="GP2395" s="12"/>
      <c r="GQ2395" s="12"/>
      <c r="GR2395" s="12"/>
    </row>
    <row r="2396" spans="1:200" x14ac:dyDescent="0.2">
      <c r="A2396" s="79">
        <f t="shared" si="801"/>
        <v>45468</v>
      </c>
      <c r="B2396" s="80" t="str">
        <f t="shared" ca="1" si="789"/>
        <v>n.d</v>
      </c>
      <c r="C2396" s="81">
        <f t="shared" ca="1" si="790"/>
        <v>974.18416585</v>
      </c>
      <c r="D2396" s="82">
        <f ca="1">IF(A2396&lt;$B$1,VLOOKUP(A2396,[1]DI!$A$4:$B$15000,2,FALSE),0)</f>
        <v>0</v>
      </c>
      <c r="E2396" s="81">
        <f t="shared" ca="1" si="791"/>
        <v>0</v>
      </c>
      <c r="F2396" s="83">
        <f t="shared" si="799"/>
        <v>1.2</v>
      </c>
      <c r="G2396" s="84">
        <f t="shared" ca="1" si="792"/>
        <v>1</v>
      </c>
      <c r="H2396" s="81">
        <f ca="1">TRUNC(PRODUCT(G$10:G2395),15)</f>
        <v>1.40945772534528</v>
      </c>
      <c r="I2396" s="81">
        <f t="shared" ca="1" si="793"/>
        <v>1.40945772534528</v>
      </c>
      <c r="J2396" s="81">
        <f t="shared" ca="1" si="794"/>
        <v>1</v>
      </c>
      <c r="K2396" s="81">
        <f t="shared" ca="1" si="795"/>
        <v>0</v>
      </c>
      <c r="L2396" s="85">
        <f>IF(VLOOKUP(A2396,$U$12:$AD$125,8)=VLOOKUP(A2395,$U$12:$AD$125,8),0,VLOOKUP(A2396,U$12:$AD$125,8))</f>
        <v>0</v>
      </c>
      <c r="M2396" s="86">
        <f>IF(L2396&gt;0,VLOOKUP(L2396,T$12:$AC$125,7),0)</f>
        <v>0</v>
      </c>
      <c r="N2396" s="81">
        <f t="shared" si="800"/>
        <v>0</v>
      </c>
      <c r="O2396" s="81">
        <f t="shared" ca="1" si="796"/>
        <v>0</v>
      </c>
      <c r="P2396" s="87" t="str">
        <f t="shared" si="797"/>
        <v>J=</v>
      </c>
      <c r="Q2396" s="88">
        <f t="shared" si="798"/>
        <v>45589</v>
      </c>
      <c r="R2396" s="7"/>
      <c r="S2396" s="7"/>
      <c r="T2396" s="7"/>
      <c r="U2396" s="7"/>
      <c r="V2396" s="7"/>
      <c r="W2396" s="7"/>
      <c r="X2396" s="7"/>
      <c r="Y2396" s="7"/>
      <c r="Z2396" s="7"/>
      <c r="AA2396" s="7"/>
      <c r="AB2396" s="7"/>
      <c r="AC2396" s="7"/>
      <c r="AD2396" s="7"/>
      <c r="AE2396" s="7"/>
      <c r="AF2396" s="65"/>
      <c r="AG2396" s="9"/>
      <c r="AH2396" s="9"/>
      <c r="AI2396" s="4"/>
      <c r="AJ2396" s="10"/>
      <c r="AK2396" s="4"/>
      <c r="AL2396" s="65"/>
      <c r="AM2396" s="10"/>
      <c r="AN2396" s="9"/>
      <c r="AO2396" s="7"/>
      <c r="AP2396" s="11"/>
      <c r="AQ2396" s="9"/>
      <c r="AR2396" s="8"/>
      <c r="AS2396" s="65"/>
      <c r="AT2396" s="12"/>
      <c r="AU2396" s="12"/>
      <c r="AV2396" s="22"/>
      <c r="AW2396" s="12"/>
      <c r="AX2396" s="12"/>
      <c r="AY2396" s="12"/>
      <c r="AZ2396" s="12"/>
      <c r="BA2396" s="12"/>
      <c r="BB2396" s="12"/>
      <c r="BC2396" s="12"/>
      <c r="BD2396" s="12"/>
      <c r="BE2396" s="12"/>
      <c r="BF2396" s="12"/>
      <c r="BG2396" s="12"/>
      <c r="BH2396" s="12"/>
      <c r="BI2396" s="12"/>
      <c r="BJ2396" s="12"/>
      <c r="BK2396" s="12"/>
      <c r="BL2396" s="12"/>
      <c r="BM2396" s="12"/>
      <c r="BN2396" s="12"/>
      <c r="BO2396" s="12"/>
      <c r="BP2396" s="12"/>
      <c r="BQ2396" s="12"/>
      <c r="BR2396" s="12"/>
      <c r="BS2396" s="12"/>
      <c r="BT2396" s="12"/>
      <c r="BU2396" s="12"/>
      <c r="BV2396" s="12"/>
      <c r="BW2396" s="12"/>
      <c r="BX2396" s="12"/>
      <c r="BY2396" s="12"/>
      <c r="BZ2396" s="12"/>
      <c r="CA2396" s="12"/>
      <c r="CB2396" s="12"/>
      <c r="CC2396" s="12"/>
      <c r="CD2396" s="12"/>
      <c r="CE2396" s="12"/>
      <c r="CF2396" s="12"/>
      <c r="CG2396" s="12"/>
      <c r="CH2396" s="12"/>
      <c r="CI2396" s="12"/>
      <c r="CJ2396" s="12"/>
      <c r="CK2396" s="12"/>
      <c r="CL2396" s="12"/>
      <c r="CM2396" s="12"/>
      <c r="CN2396" s="12"/>
      <c r="CO2396" s="12"/>
      <c r="CP2396" s="12"/>
      <c r="CQ2396" s="12"/>
      <c r="CR2396" s="12"/>
      <c r="CS2396" s="12"/>
      <c r="CT2396" s="12"/>
      <c r="CU2396" s="12"/>
      <c r="CV2396" s="12"/>
      <c r="CW2396" s="12"/>
      <c r="CX2396" s="12"/>
      <c r="CY2396" s="12"/>
      <c r="CZ2396" s="12"/>
      <c r="DA2396" s="12"/>
      <c r="DB2396" s="12"/>
      <c r="DC2396" s="12"/>
      <c r="DD2396" s="12"/>
      <c r="DE2396" s="12"/>
      <c r="DF2396" s="12"/>
      <c r="DG2396" s="12"/>
      <c r="DH2396" s="12"/>
      <c r="DI2396" s="12"/>
      <c r="DJ2396" s="12"/>
      <c r="DK2396" s="12"/>
      <c r="DL2396" s="12"/>
      <c r="DM2396" s="12"/>
      <c r="DN2396" s="12"/>
      <c r="DO2396" s="12"/>
      <c r="DP2396" s="12"/>
      <c r="DQ2396" s="12"/>
      <c r="DR2396" s="12"/>
      <c r="DS2396" s="12"/>
      <c r="DT2396" s="12"/>
      <c r="DU2396" s="12"/>
      <c r="DV2396" s="12"/>
      <c r="DW2396" s="12"/>
      <c r="DX2396" s="12"/>
      <c r="DY2396" s="12"/>
      <c r="DZ2396" s="12"/>
      <c r="EA2396" s="12"/>
      <c r="EB2396" s="12"/>
      <c r="EC2396" s="12"/>
      <c r="ED2396" s="12"/>
      <c r="EE2396" s="12"/>
      <c r="EF2396" s="12"/>
      <c r="EG2396" s="12"/>
      <c r="EH2396" s="12"/>
      <c r="EI2396" s="12"/>
      <c r="EJ2396" s="12"/>
      <c r="EK2396" s="12"/>
      <c r="EL2396" s="12"/>
      <c r="EM2396" s="12"/>
      <c r="EN2396" s="12"/>
      <c r="EO2396" s="12"/>
      <c r="EP2396" s="12"/>
      <c r="EQ2396" s="12"/>
      <c r="ER2396" s="12"/>
      <c r="ES2396" s="12"/>
      <c r="ET2396" s="12"/>
      <c r="EU2396" s="12"/>
      <c r="EV2396" s="12"/>
      <c r="EW2396" s="12"/>
      <c r="EX2396" s="12"/>
      <c r="EY2396" s="12"/>
      <c r="EZ2396" s="12"/>
      <c r="FA2396" s="12"/>
      <c r="FB2396" s="12"/>
      <c r="FC2396" s="12"/>
      <c r="FD2396" s="12"/>
      <c r="FE2396" s="12"/>
      <c r="FF2396" s="12"/>
      <c r="FG2396" s="12"/>
      <c r="FH2396" s="12"/>
      <c r="FI2396" s="12"/>
      <c r="FJ2396" s="12"/>
      <c r="FK2396" s="12"/>
      <c r="FL2396" s="12"/>
      <c r="FM2396" s="12"/>
      <c r="FN2396" s="12"/>
      <c r="FO2396" s="12"/>
      <c r="FP2396" s="12"/>
      <c r="FQ2396" s="12"/>
      <c r="FR2396" s="12"/>
      <c r="FS2396" s="12"/>
      <c r="FT2396" s="12"/>
      <c r="FU2396" s="12"/>
      <c r="FV2396" s="12"/>
      <c r="FW2396" s="12"/>
      <c r="FX2396" s="12"/>
      <c r="FY2396" s="12"/>
      <c r="FZ2396" s="12"/>
      <c r="GA2396" s="12"/>
      <c r="GB2396" s="12"/>
      <c r="GC2396" s="12"/>
      <c r="GD2396" s="12"/>
      <c r="GE2396" s="12"/>
      <c r="GF2396" s="12"/>
      <c r="GG2396" s="12"/>
      <c r="GH2396" s="12"/>
      <c r="GI2396" s="12"/>
      <c r="GJ2396" s="12"/>
      <c r="GK2396" s="12"/>
      <c r="GL2396" s="12"/>
      <c r="GM2396" s="12"/>
      <c r="GN2396" s="12"/>
      <c r="GO2396" s="12"/>
      <c r="GP2396" s="12"/>
      <c r="GQ2396" s="12"/>
      <c r="GR2396" s="12"/>
    </row>
    <row r="2397" spans="1:200" x14ac:dyDescent="0.2">
      <c r="A2397" s="79">
        <f t="shared" si="801"/>
        <v>45469</v>
      </c>
      <c r="B2397" s="80" t="str">
        <f t="shared" ca="1" si="789"/>
        <v>n.d</v>
      </c>
      <c r="C2397" s="81">
        <f t="shared" ca="1" si="790"/>
        <v>974.18416585</v>
      </c>
      <c r="D2397" s="82">
        <f ca="1">IF(A2397&lt;$B$1,VLOOKUP(A2397,[1]DI!$A$4:$B$15000,2,FALSE),0)</f>
        <v>0</v>
      </c>
      <c r="E2397" s="81">
        <f t="shared" ca="1" si="791"/>
        <v>0</v>
      </c>
      <c r="F2397" s="83">
        <f t="shared" si="799"/>
        <v>1.2</v>
      </c>
      <c r="G2397" s="84">
        <f t="shared" ca="1" si="792"/>
        <v>1</v>
      </c>
      <c r="H2397" s="81">
        <f ca="1">TRUNC(PRODUCT(G$10:G2396),15)</f>
        <v>1.40945772534528</v>
      </c>
      <c r="I2397" s="81">
        <f t="shared" ca="1" si="793"/>
        <v>1.40945772534528</v>
      </c>
      <c r="J2397" s="81">
        <f t="shared" ca="1" si="794"/>
        <v>1</v>
      </c>
      <c r="K2397" s="81">
        <f t="shared" ca="1" si="795"/>
        <v>0</v>
      </c>
      <c r="L2397" s="85">
        <f>IF(VLOOKUP(A2397,$U$12:$AD$125,8)=VLOOKUP(A2396,$U$12:$AD$125,8),0,VLOOKUP(A2397,U$12:$AD$125,8))</f>
        <v>0</v>
      </c>
      <c r="M2397" s="86">
        <f>IF(L2397&gt;0,VLOOKUP(L2397,T$12:$AC$125,7),0)</f>
        <v>0</v>
      </c>
      <c r="N2397" s="81">
        <f t="shared" si="800"/>
        <v>0</v>
      </c>
      <c r="O2397" s="81">
        <f t="shared" ca="1" si="796"/>
        <v>0</v>
      </c>
      <c r="P2397" s="87" t="str">
        <f t="shared" si="797"/>
        <v>J=</v>
      </c>
      <c r="Q2397" s="88">
        <f t="shared" si="798"/>
        <v>45589</v>
      </c>
      <c r="R2397" s="7"/>
      <c r="S2397" s="7"/>
      <c r="T2397" s="7"/>
      <c r="U2397" s="7"/>
      <c r="V2397" s="7"/>
      <c r="W2397" s="7"/>
      <c r="X2397" s="7"/>
      <c r="Y2397" s="7"/>
      <c r="Z2397" s="7"/>
      <c r="AA2397" s="7"/>
      <c r="AB2397" s="7"/>
      <c r="AC2397" s="7"/>
      <c r="AD2397" s="7"/>
      <c r="AE2397" s="7"/>
      <c r="AF2397" s="65"/>
      <c r="AG2397" s="9"/>
      <c r="AH2397" s="9"/>
      <c r="AI2397" s="4"/>
      <c r="AJ2397" s="10"/>
      <c r="AK2397" s="4"/>
      <c r="AL2397" s="65"/>
      <c r="AM2397" s="10"/>
      <c r="AN2397" s="9"/>
      <c r="AO2397" s="7"/>
      <c r="AP2397" s="11"/>
      <c r="AQ2397" s="9"/>
      <c r="AR2397" s="8"/>
      <c r="AS2397" s="65"/>
      <c r="AT2397" s="12"/>
      <c r="AU2397" s="12"/>
      <c r="AV2397" s="22"/>
      <c r="AW2397" s="12"/>
      <c r="AX2397" s="12"/>
      <c r="AY2397" s="12"/>
      <c r="AZ2397" s="12"/>
      <c r="BA2397" s="12"/>
      <c r="BB2397" s="12"/>
      <c r="BC2397" s="12"/>
      <c r="BD2397" s="12"/>
      <c r="BE2397" s="12"/>
      <c r="BF2397" s="12"/>
      <c r="BG2397" s="12"/>
      <c r="BH2397" s="12"/>
      <c r="BI2397" s="12"/>
      <c r="BJ2397" s="12"/>
      <c r="BK2397" s="12"/>
      <c r="BL2397" s="12"/>
      <c r="BM2397" s="12"/>
      <c r="BN2397" s="12"/>
      <c r="BO2397" s="12"/>
      <c r="BP2397" s="12"/>
      <c r="BQ2397" s="12"/>
      <c r="BR2397" s="12"/>
      <c r="BS2397" s="12"/>
      <c r="BT2397" s="12"/>
      <c r="BU2397" s="12"/>
      <c r="BV2397" s="12"/>
      <c r="BW2397" s="12"/>
      <c r="BX2397" s="12"/>
      <c r="BY2397" s="12"/>
      <c r="BZ2397" s="12"/>
      <c r="CA2397" s="12"/>
      <c r="CB2397" s="12"/>
      <c r="CC2397" s="12"/>
      <c r="CD2397" s="12"/>
      <c r="CE2397" s="12"/>
      <c r="CF2397" s="12"/>
      <c r="CG2397" s="12"/>
      <c r="CH2397" s="12"/>
      <c r="CI2397" s="12"/>
      <c r="CJ2397" s="12"/>
      <c r="CK2397" s="12"/>
      <c r="CL2397" s="12"/>
      <c r="CM2397" s="12"/>
      <c r="CN2397" s="12"/>
      <c r="CO2397" s="12"/>
      <c r="CP2397" s="12"/>
      <c r="CQ2397" s="12"/>
      <c r="CR2397" s="12"/>
      <c r="CS2397" s="12"/>
      <c r="CT2397" s="12"/>
      <c r="CU2397" s="12"/>
      <c r="CV2397" s="12"/>
      <c r="CW2397" s="12"/>
      <c r="CX2397" s="12"/>
      <c r="CY2397" s="12"/>
      <c r="CZ2397" s="12"/>
      <c r="DA2397" s="12"/>
      <c r="DB2397" s="12"/>
      <c r="DC2397" s="12"/>
      <c r="DD2397" s="12"/>
      <c r="DE2397" s="12"/>
      <c r="DF2397" s="12"/>
      <c r="DG2397" s="12"/>
      <c r="DH2397" s="12"/>
      <c r="DI2397" s="12"/>
      <c r="DJ2397" s="12"/>
      <c r="DK2397" s="12"/>
      <c r="DL2397" s="12"/>
      <c r="DM2397" s="12"/>
      <c r="DN2397" s="12"/>
      <c r="DO2397" s="12"/>
      <c r="DP2397" s="12"/>
      <c r="DQ2397" s="12"/>
      <c r="DR2397" s="12"/>
      <c r="DS2397" s="12"/>
      <c r="DT2397" s="12"/>
      <c r="DU2397" s="12"/>
      <c r="DV2397" s="12"/>
      <c r="DW2397" s="12"/>
      <c r="DX2397" s="12"/>
      <c r="DY2397" s="12"/>
      <c r="DZ2397" s="12"/>
      <c r="EA2397" s="12"/>
      <c r="EB2397" s="12"/>
      <c r="EC2397" s="12"/>
      <c r="ED2397" s="12"/>
      <c r="EE2397" s="12"/>
      <c r="EF2397" s="12"/>
      <c r="EG2397" s="12"/>
      <c r="EH2397" s="12"/>
      <c r="EI2397" s="12"/>
      <c r="EJ2397" s="12"/>
      <c r="EK2397" s="12"/>
      <c r="EL2397" s="12"/>
      <c r="EM2397" s="12"/>
      <c r="EN2397" s="12"/>
      <c r="EO2397" s="12"/>
      <c r="EP2397" s="12"/>
      <c r="EQ2397" s="12"/>
      <c r="ER2397" s="12"/>
      <c r="ES2397" s="12"/>
      <c r="ET2397" s="12"/>
      <c r="EU2397" s="12"/>
      <c r="EV2397" s="12"/>
      <c r="EW2397" s="12"/>
      <c r="EX2397" s="12"/>
      <c r="EY2397" s="12"/>
      <c r="EZ2397" s="12"/>
      <c r="FA2397" s="12"/>
      <c r="FB2397" s="12"/>
      <c r="FC2397" s="12"/>
      <c r="FD2397" s="12"/>
      <c r="FE2397" s="12"/>
      <c r="FF2397" s="12"/>
      <c r="FG2397" s="12"/>
      <c r="FH2397" s="12"/>
      <c r="FI2397" s="12"/>
      <c r="FJ2397" s="12"/>
      <c r="FK2397" s="12"/>
      <c r="FL2397" s="12"/>
      <c r="FM2397" s="12"/>
      <c r="FN2397" s="12"/>
      <c r="FO2397" s="12"/>
      <c r="FP2397" s="12"/>
      <c r="FQ2397" s="12"/>
      <c r="FR2397" s="12"/>
      <c r="FS2397" s="12"/>
      <c r="FT2397" s="12"/>
      <c r="FU2397" s="12"/>
      <c r="FV2397" s="12"/>
      <c r="FW2397" s="12"/>
      <c r="FX2397" s="12"/>
      <c r="FY2397" s="12"/>
      <c r="FZ2397" s="12"/>
      <c r="GA2397" s="12"/>
      <c r="GB2397" s="12"/>
      <c r="GC2397" s="12"/>
      <c r="GD2397" s="12"/>
      <c r="GE2397" s="12"/>
      <c r="GF2397" s="12"/>
      <c r="GG2397" s="12"/>
      <c r="GH2397" s="12"/>
      <c r="GI2397" s="12"/>
      <c r="GJ2397" s="12"/>
      <c r="GK2397" s="12"/>
      <c r="GL2397" s="12"/>
      <c r="GM2397" s="12"/>
      <c r="GN2397" s="12"/>
      <c r="GO2397" s="12"/>
      <c r="GP2397" s="12"/>
      <c r="GQ2397" s="12"/>
      <c r="GR2397" s="12"/>
    </row>
    <row r="2398" spans="1:200" x14ac:dyDescent="0.2">
      <c r="A2398" s="79">
        <f t="shared" si="801"/>
        <v>45470</v>
      </c>
      <c r="B2398" s="80" t="str">
        <f t="shared" ca="1" si="789"/>
        <v>n.d</v>
      </c>
      <c r="C2398" s="81">
        <f t="shared" ca="1" si="790"/>
        <v>974.18416585</v>
      </c>
      <c r="D2398" s="82">
        <f ca="1">IF(A2398&lt;$B$1,VLOOKUP(A2398,[1]DI!$A$4:$B$15000,2,FALSE),0)</f>
        <v>0</v>
      </c>
      <c r="E2398" s="81">
        <f t="shared" ca="1" si="791"/>
        <v>0</v>
      </c>
      <c r="F2398" s="83">
        <f t="shared" si="799"/>
        <v>1.2</v>
      </c>
      <c r="G2398" s="84">
        <f t="shared" ca="1" si="792"/>
        <v>1</v>
      </c>
      <c r="H2398" s="81">
        <f ca="1">TRUNC(PRODUCT(G$10:G2397),15)</f>
        <v>1.40945772534528</v>
      </c>
      <c r="I2398" s="81">
        <f t="shared" ca="1" si="793"/>
        <v>1.40945772534528</v>
      </c>
      <c r="J2398" s="81">
        <f t="shared" ca="1" si="794"/>
        <v>1</v>
      </c>
      <c r="K2398" s="81">
        <f t="shared" ca="1" si="795"/>
        <v>0</v>
      </c>
      <c r="L2398" s="85">
        <f>IF(VLOOKUP(A2398,$U$12:$AD$125,8)=VLOOKUP(A2397,$U$12:$AD$125,8),0,VLOOKUP(A2398,U$12:$AD$125,8))</f>
        <v>0</v>
      </c>
      <c r="M2398" s="86">
        <f>IF(L2398&gt;0,VLOOKUP(L2398,T$12:$AC$125,7),0)</f>
        <v>0</v>
      </c>
      <c r="N2398" s="81">
        <f t="shared" si="800"/>
        <v>0</v>
      </c>
      <c r="O2398" s="81">
        <f t="shared" ca="1" si="796"/>
        <v>0</v>
      </c>
      <c r="P2398" s="87" t="str">
        <f t="shared" si="797"/>
        <v>J=</v>
      </c>
      <c r="Q2398" s="88">
        <f t="shared" si="798"/>
        <v>45589</v>
      </c>
      <c r="R2398" s="7"/>
      <c r="S2398" s="7"/>
      <c r="T2398" s="7"/>
      <c r="U2398" s="7"/>
      <c r="V2398" s="7"/>
      <c r="W2398" s="7"/>
      <c r="X2398" s="7"/>
      <c r="Y2398" s="7"/>
      <c r="Z2398" s="7"/>
      <c r="AA2398" s="7"/>
      <c r="AB2398" s="7"/>
      <c r="AC2398" s="7"/>
      <c r="AD2398" s="7"/>
      <c r="AE2398" s="7"/>
      <c r="AF2398" s="65"/>
      <c r="AG2398" s="9"/>
      <c r="AH2398" s="9"/>
      <c r="AI2398" s="4"/>
      <c r="AJ2398" s="10"/>
      <c r="AK2398" s="4"/>
      <c r="AL2398" s="65"/>
      <c r="AM2398" s="10"/>
      <c r="AN2398" s="9"/>
      <c r="AO2398" s="7"/>
      <c r="AP2398" s="11"/>
      <c r="AQ2398" s="9"/>
      <c r="AR2398" s="8"/>
      <c r="AS2398" s="65"/>
      <c r="AT2398" s="12"/>
      <c r="AU2398" s="12"/>
      <c r="AV2398" s="22"/>
      <c r="AW2398" s="12"/>
      <c r="AX2398" s="12"/>
      <c r="AY2398" s="12"/>
      <c r="AZ2398" s="12"/>
      <c r="BA2398" s="12"/>
      <c r="BB2398" s="12"/>
      <c r="BC2398" s="12"/>
      <c r="BD2398" s="12"/>
      <c r="BE2398" s="12"/>
      <c r="BF2398" s="12"/>
      <c r="BG2398" s="12"/>
      <c r="BH2398" s="12"/>
      <c r="BI2398" s="12"/>
      <c r="BJ2398" s="12"/>
      <c r="BK2398" s="12"/>
      <c r="BL2398" s="12"/>
      <c r="BM2398" s="12"/>
      <c r="BN2398" s="12"/>
      <c r="BO2398" s="12"/>
      <c r="BP2398" s="12"/>
      <c r="BQ2398" s="12"/>
      <c r="BR2398" s="12"/>
      <c r="BS2398" s="12"/>
      <c r="BT2398" s="12"/>
      <c r="BU2398" s="12"/>
      <c r="BV2398" s="12"/>
      <c r="BW2398" s="12"/>
      <c r="BX2398" s="12"/>
      <c r="BY2398" s="12"/>
      <c r="BZ2398" s="12"/>
      <c r="CA2398" s="12"/>
      <c r="CB2398" s="12"/>
      <c r="CC2398" s="12"/>
      <c r="CD2398" s="12"/>
      <c r="CE2398" s="12"/>
      <c r="CF2398" s="12"/>
      <c r="CG2398" s="12"/>
      <c r="CH2398" s="12"/>
      <c r="CI2398" s="12"/>
      <c r="CJ2398" s="12"/>
      <c r="CK2398" s="12"/>
      <c r="CL2398" s="12"/>
      <c r="CM2398" s="12"/>
      <c r="CN2398" s="12"/>
      <c r="CO2398" s="12"/>
      <c r="CP2398" s="12"/>
      <c r="CQ2398" s="12"/>
      <c r="CR2398" s="12"/>
      <c r="CS2398" s="12"/>
      <c r="CT2398" s="12"/>
      <c r="CU2398" s="12"/>
      <c r="CV2398" s="12"/>
      <c r="CW2398" s="12"/>
      <c r="CX2398" s="12"/>
      <c r="CY2398" s="12"/>
      <c r="CZ2398" s="12"/>
      <c r="DA2398" s="12"/>
      <c r="DB2398" s="12"/>
      <c r="DC2398" s="12"/>
      <c r="DD2398" s="12"/>
      <c r="DE2398" s="12"/>
      <c r="DF2398" s="12"/>
      <c r="DG2398" s="12"/>
      <c r="DH2398" s="12"/>
      <c r="DI2398" s="12"/>
      <c r="DJ2398" s="12"/>
      <c r="DK2398" s="12"/>
      <c r="DL2398" s="12"/>
      <c r="DM2398" s="12"/>
      <c r="DN2398" s="12"/>
      <c r="DO2398" s="12"/>
      <c r="DP2398" s="12"/>
      <c r="DQ2398" s="12"/>
      <c r="DR2398" s="12"/>
      <c r="DS2398" s="12"/>
      <c r="DT2398" s="12"/>
      <c r="DU2398" s="12"/>
      <c r="DV2398" s="12"/>
      <c r="DW2398" s="12"/>
      <c r="DX2398" s="12"/>
      <c r="DY2398" s="12"/>
      <c r="DZ2398" s="12"/>
      <c r="EA2398" s="12"/>
      <c r="EB2398" s="12"/>
      <c r="EC2398" s="12"/>
      <c r="ED2398" s="12"/>
      <c r="EE2398" s="12"/>
      <c r="EF2398" s="12"/>
      <c r="EG2398" s="12"/>
      <c r="EH2398" s="12"/>
      <c r="EI2398" s="12"/>
      <c r="EJ2398" s="12"/>
      <c r="EK2398" s="12"/>
      <c r="EL2398" s="12"/>
      <c r="EM2398" s="12"/>
      <c r="EN2398" s="12"/>
      <c r="EO2398" s="12"/>
      <c r="EP2398" s="12"/>
      <c r="EQ2398" s="12"/>
      <c r="ER2398" s="12"/>
      <c r="ES2398" s="12"/>
      <c r="ET2398" s="12"/>
      <c r="EU2398" s="12"/>
      <c r="EV2398" s="12"/>
      <c r="EW2398" s="12"/>
      <c r="EX2398" s="12"/>
      <c r="EY2398" s="12"/>
      <c r="EZ2398" s="12"/>
      <c r="FA2398" s="12"/>
      <c r="FB2398" s="12"/>
      <c r="FC2398" s="12"/>
      <c r="FD2398" s="12"/>
      <c r="FE2398" s="12"/>
      <c r="FF2398" s="12"/>
      <c r="FG2398" s="12"/>
      <c r="FH2398" s="12"/>
      <c r="FI2398" s="12"/>
      <c r="FJ2398" s="12"/>
      <c r="FK2398" s="12"/>
      <c r="FL2398" s="12"/>
      <c r="FM2398" s="12"/>
      <c r="FN2398" s="12"/>
      <c r="FO2398" s="12"/>
      <c r="FP2398" s="12"/>
      <c r="FQ2398" s="12"/>
      <c r="FR2398" s="12"/>
      <c r="FS2398" s="12"/>
      <c r="FT2398" s="12"/>
      <c r="FU2398" s="12"/>
      <c r="FV2398" s="12"/>
      <c r="FW2398" s="12"/>
      <c r="FX2398" s="12"/>
      <c r="FY2398" s="12"/>
      <c r="FZ2398" s="12"/>
      <c r="GA2398" s="12"/>
      <c r="GB2398" s="12"/>
      <c r="GC2398" s="12"/>
      <c r="GD2398" s="12"/>
      <c r="GE2398" s="12"/>
      <c r="GF2398" s="12"/>
      <c r="GG2398" s="12"/>
      <c r="GH2398" s="12"/>
      <c r="GI2398" s="12"/>
      <c r="GJ2398" s="12"/>
      <c r="GK2398" s="12"/>
      <c r="GL2398" s="12"/>
      <c r="GM2398" s="12"/>
      <c r="GN2398" s="12"/>
      <c r="GO2398" s="12"/>
      <c r="GP2398" s="12"/>
      <c r="GQ2398" s="12"/>
      <c r="GR2398" s="12"/>
    </row>
    <row r="2399" spans="1:200" x14ac:dyDescent="0.2">
      <c r="A2399" s="79">
        <f t="shared" si="801"/>
        <v>45471</v>
      </c>
      <c r="B2399" s="80" t="str">
        <f t="shared" ca="1" si="789"/>
        <v>n.d</v>
      </c>
      <c r="C2399" s="81">
        <f t="shared" ca="1" si="790"/>
        <v>974.18416585</v>
      </c>
      <c r="D2399" s="82">
        <f ca="1">IF(A2399&lt;$B$1,VLOOKUP(A2399,[1]DI!$A$4:$B$15000,2,FALSE),0)</f>
        <v>0</v>
      </c>
      <c r="E2399" s="81">
        <f t="shared" ca="1" si="791"/>
        <v>0</v>
      </c>
      <c r="F2399" s="83">
        <f t="shared" si="799"/>
        <v>1.2</v>
      </c>
      <c r="G2399" s="84">
        <f t="shared" ca="1" si="792"/>
        <v>1</v>
      </c>
      <c r="H2399" s="81">
        <f ca="1">TRUNC(PRODUCT(G$10:G2398),15)</f>
        <v>1.40945772534528</v>
      </c>
      <c r="I2399" s="81">
        <f t="shared" ca="1" si="793"/>
        <v>1.40945772534528</v>
      </c>
      <c r="J2399" s="81">
        <f t="shared" ca="1" si="794"/>
        <v>1</v>
      </c>
      <c r="K2399" s="81">
        <f t="shared" ca="1" si="795"/>
        <v>0</v>
      </c>
      <c r="L2399" s="85">
        <f>IF(VLOOKUP(A2399,$U$12:$AD$125,8)=VLOOKUP(A2398,$U$12:$AD$125,8),0,VLOOKUP(A2399,U$12:$AD$125,8))</f>
        <v>0</v>
      </c>
      <c r="M2399" s="86">
        <f>IF(L2399&gt;0,VLOOKUP(L2399,T$12:$AC$125,7),0)</f>
        <v>0</v>
      </c>
      <c r="N2399" s="81">
        <f t="shared" si="800"/>
        <v>0</v>
      </c>
      <c r="O2399" s="81">
        <f t="shared" ca="1" si="796"/>
        <v>0</v>
      </c>
      <c r="P2399" s="87" t="str">
        <f t="shared" si="797"/>
        <v>J=</v>
      </c>
      <c r="Q2399" s="88">
        <f t="shared" si="798"/>
        <v>45589</v>
      </c>
      <c r="R2399" s="7"/>
      <c r="S2399" s="7"/>
      <c r="T2399" s="7"/>
      <c r="U2399" s="7"/>
      <c r="V2399" s="7"/>
      <c r="W2399" s="7"/>
      <c r="X2399" s="7"/>
      <c r="Y2399" s="7"/>
      <c r="Z2399" s="7"/>
      <c r="AA2399" s="7"/>
      <c r="AB2399" s="7"/>
      <c r="AC2399" s="7"/>
      <c r="AD2399" s="7"/>
      <c r="AE2399" s="7"/>
      <c r="AF2399" s="65"/>
      <c r="AG2399" s="9"/>
      <c r="AH2399" s="9"/>
      <c r="AI2399" s="4"/>
      <c r="AJ2399" s="10"/>
      <c r="AK2399" s="4"/>
      <c r="AL2399" s="65"/>
      <c r="AM2399" s="10"/>
      <c r="AN2399" s="9"/>
      <c r="AO2399" s="7"/>
      <c r="AP2399" s="11"/>
      <c r="AQ2399" s="9"/>
      <c r="AR2399" s="8"/>
      <c r="AS2399" s="65"/>
      <c r="AT2399" s="12"/>
      <c r="AU2399" s="12"/>
      <c r="AV2399" s="22"/>
      <c r="AW2399" s="12"/>
      <c r="AX2399" s="12"/>
      <c r="AY2399" s="12"/>
      <c r="AZ2399" s="12"/>
      <c r="BA2399" s="12"/>
      <c r="BB2399" s="12"/>
      <c r="BC2399" s="12"/>
      <c r="BD2399" s="12"/>
      <c r="BE2399" s="12"/>
      <c r="BF2399" s="12"/>
      <c r="BG2399" s="12"/>
      <c r="BH2399" s="12"/>
      <c r="BI2399" s="12"/>
      <c r="BJ2399" s="12"/>
      <c r="BK2399" s="12"/>
      <c r="BL2399" s="12"/>
      <c r="BM2399" s="12"/>
      <c r="BN2399" s="12"/>
      <c r="BO2399" s="12"/>
      <c r="BP2399" s="12"/>
      <c r="BQ2399" s="12"/>
      <c r="BR2399" s="12"/>
      <c r="BS2399" s="12"/>
      <c r="BT2399" s="12"/>
      <c r="BU2399" s="12"/>
      <c r="BV2399" s="12"/>
      <c r="BW2399" s="12"/>
      <c r="BX2399" s="12"/>
      <c r="BY2399" s="12"/>
      <c r="BZ2399" s="12"/>
      <c r="CA2399" s="12"/>
      <c r="CB2399" s="12"/>
      <c r="CC2399" s="12"/>
      <c r="CD2399" s="12"/>
      <c r="CE2399" s="12"/>
      <c r="CF2399" s="12"/>
      <c r="CG2399" s="12"/>
      <c r="CH2399" s="12"/>
      <c r="CI2399" s="12"/>
      <c r="CJ2399" s="12"/>
      <c r="CK2399" s="12"/>
      <c r="CL2399" s="12"/>
      <c r="CM2399" s="12"/>
      <c r="CN2399" s="12"/>
      <c r="CO2399" s="12"/>
      <c r="CP2399" s="12"/>
      <c r="CQ2399" s="12"/>
      <c r="CR2399" s="12"/>
      <c r="CS2399" s="12"/>
      <c r="CT2399" s="12"/>
      <c r="CU2399" s="12"/>
      <c r="CV2399" s="12"/>
      <c r="CW2399" s="12"/>
      <c r="CX2399" s="12"/>
      <c r="CY2399" s="12"/>
      <c r="CZ2399" s="12"/>
      <c r="DA2399" s="12"/>
      <c r="DB2399" s="12"/>
      <c r="DC2399" s="12"/>
      <c r="DD2399" s="12"/>
      <c r="DE2399" s="12"/>
      <c r="DF2399" s="12"/>
      <c r="DG2399" s="12"/>
      <c r="DH2399" s="12"/>
      <c r="DI2399" s="12"/>
      <c r="DJ2399" s="12"/>
      <c r="DK2399" s="12"/>
      <c r="DL2399" s="12"/>
      <c r="DM2399" s="12"/>
      <c r="DN2399" s="12"/>
      <c r="DO2399" s="12"/>
      <c r="DP2399" s="12"/>
      <c r="DQ2399" s="12"/>
      <c r="DR2399" s="12"/>
      <c r="DS2399" s="12"/>
      <c r="DT2399" s="12"/>
      <c r="DU2399" s="12"/>
      <c r="DV2399" s="12"/>
      <c r="DW2399" s="12"/>
      <c r="DX2399" s="12"/>
      <c r="DY2399" s="12"/>
      <c r="DZ2399" s="12"/>
      <c r="EA2399" s="12"/>
      <c r="EB2399" s="12"/>
      <c r="EC2399" s="12"/>
      <c r="ED2399" s="12"/>
      <c r="EE2399" s="12"/>
      <c r="EF2399" s="12"/>
      <c r="EG2399" s="12"/>
      <c r="EH2399" s="12"/>
      <c r="EI2399" s="12"/>
      <c r="EJ2399" s="12"/>
      <c r="EK2399" s="12"/>
      <c r="EL2399" s="12"/>
      <c r="EM2399" s="12"/>
      <c r="EN2399" s="12"/>
      <c r="EO2399" s="12"/>
      <c r="EP2399" s="12"/>
      <c r="EQ2399" s="12"/>
      <c r="ER2399" s="12"/>
      <c r="ES2399" s="12"/>
      <c r="ET2399" s="12"/>
      <c r="EU2399" s="12"/>
      <c r="EV2399" s="12"/>
      <c r="EW2399" s="12"/>
      <c r="EX2399" s="12"/>
      <c r="EY2399" s="12"/>
      <c r="EZ2399" s="12"/>
      <c r="FA2399" s="12"/>
      <c r="FB2399" s="12"/>
      <c r="FC2399" s="12"/>
      <c r="FD2399" s="12"/>
      <c r="FE2399" s="12"/>
      <c r="FF2399" s="12"/>
      <c r="FG2399" s="12"/>
      <c r="FH2399" s="12"/>
      <c r="FI2399" s="12"/>
      <c r="FJ2399" s="12"/>
      <c r="FK2399" s="12"/>
      <c r="FL2399" s="12"/>
      <c r="FM2399" s="12"/>
      <c r="FN2399" s="12"/>
      <c r="FO2399" s="12"/>
      <c r="FP2399" s="12"/>
      <c r="FQ2399" s="12"/>
      <c r="FR2399" s="12"/>
      <c r="FS2399" s="12"/>
      <c r="FT2399" s="12"/>
      <c r="FU2399" s="12"/>
      <c r="FV2399" s="12"/>
      <c r="FW2399" s="12"/>
      <c r="FX2399" s="12"/>
      <c r="FY2399" s="12"/>
      <c r="FZ2399" s="12"/>
      <c r="GA2399" s="12"/>
      <c r="GB2399" s="12"/>
      <c r="GC2399" s="12"/>
      <c r="GD2399" s="12"/>
      <c r="GE2399" s="12"/>
      <c r="GF2399" s="12"/>
      <c r="GG2399" s="12"/>
      <c r="GH2399" s="12"/>
      <c r="GI2399" s="12"/>
      <c r="GJ2399" s="12"/>
      <c r="GK2399" s="12"/>
      <c r="GL2399" s="12"/>
      <c r="GM2399" s="12"/>
      <c r="GN2399" s="12"/>
      <c r="GO2399" s="12"/>
      <c r="GP2399" s="12"/>
      <c r="GQ2399" s="12"/>
      <c r="GR2399" s="12"/>
    </row>
    <row r="2400" spans="1:200" x14ac:dyDescent="0.2">
      <c r="A2400" s="79">
        <f t="shared" si="801"/>
        <v>45472</v>
      </c>
      <c r="B2400" s="80" t="str">
        <f t="shared" ca="1" si="789"/>
        <v>n.d</v>
      </c>
      <c r="C2400" s="81">
        <f t="shared" ca="1" si="790"/>
        <v>974.18416585</v>
      </c>
      <c r="D2400" s="82">
        <f ca="1">IF(A2400&lt;$B$1,VLOOKUP(A2400,[1]DI!$A$4:$B$15000,2,FALSE),0)</f>
        <v>0</v>
      </c>
      <c r="E2400" s="81">
        <f t="shared" ca="1" si="791"/>
        <v>0</v>
      </c>
      <c r="F2400" s="83">
        <f t="shared" si="799"/>
        <v>1.2</v>
      </c>
      <c r="G2400" s="84">
        <f t="shared" ca="1" si="792"/>
        <v>1</v>
      </c>
      <c r="H2400" s="81">
        <f ca="1">TRUNC(PRODUCT(G$10:G2399),15)</f>
        <v>1.40945772534528</v>
      </c>
      <c r="I2400" s="81">
        <f t="shared" ca="1" si="793"/>
        <v>1.40945772534528</v>
      </c>
      <c r="J2400" s="81">
        <f t="shared" ca="1" si="794"/>
        <v>1</v>
      </c>
      <c r="K2400" s="81">
        <f t="shared" ca="1" si="795"/>
        <v>0</v>
      </c>
      <c r="L2400" s="85">
        <f>IF(VLOOKUP(A2400,$U$12:$AD$125,8)=VLOOKUP(A2399,$U$12:$AD$125,8),0,VLOOKUP(A2400,U$12:$AD$125,8))</f>
        <v>0</v>
      </c>
      <c r="M2400" s="86">
        <f>IF(L2400&gt;0,VLOOKUP(L2400,T$12:$AC$125,7),0)</f>
        <v>0</v>
      </c>
      <c r="N2400" s="81">
        <f t="shared" si="800"/>
        <v>0</v>
      </c>
      <c r="O2400" s="81">
        <f t="shared" ca="1" si="796"/>
        <v>0</v>
      </c>
      <c r="P2400" s="87" t="str">
        <f t="shared" si="797"/>
        <v>J=</v>
      </c>
      <c r="Q2400" s="88">
        <f t="shared" si="798"/>
        <v>45589</v>
      </c>
      <c r="R2400" s="7"/>
      <c r="S2400" s="7"/>
      <c r="T2400" s="7"/>
      <c r="U2400" s="7"/>
      <c r="V2400" s="7"/>
      <c r="W2400" s="7"/>
      <c r="X2400" s="7"/>
      <c r="Y2400" s="7"/>
      <c r="Z2400" s="7"/>
      <c r="AA2400" s="7"/>
      <c r="AB2400" s="7"/>
      <c r="AC2400" s="7"/>
      <c r="AD2400" s="7"/>
      <c r="AE2400" s="7"/>
      <c r="AF2400" s="65"/>
      <c r="AG2400" s="9"/>
      <c r="AH2400" s="9"/>
      <c r="AI2400" s="4"/>
      <c r="AJ2400" s="10"/>
      <c r="AK2400" s="4"/>
      <c r="AL2400" s="65"/>
      <c r="AM2400" s="10"/>
      <c r="AN2400" s="9"/>
      <c r="AO2400" s="7"/>
      <c r="AP2400" s="11"/>
      <c r="AQ2400" s="9"/>
      <c r="AR2400" s="8"/>
      <c r="AS2400" s="65"/>
      <c r="AT2400" s="12"/>
      <c r="AU2400" s="12"/>
      <c r="AV2400" s="22"/>
      <c r="AW2400" s="12"/>
      <c r="AX2400" s="12"/>
      <c r="AY2400" s="12"/>
      <c r="AZ2400" s="12"/>
      <c r="BA2400" s="12"/>
      <c r="BB2400" s="12"/>
      <c r="BC2400" s="12"/>
      <c r="BD2400" s="12"/>
      <c r="BE2400" s="12"/>
      <c r="BF2400" s="12"/>
      <c r="BG2400" s="12"/>
      <c r="BH2400" s="12"/>
      <c r="BI2400" s="12"/>
      <c r="BJ2400" s="12"/>
      <c r="BK2400" s="12"/>
      <c r="BL2400" s="12"/>
      <c r="BM2400" s="12"/>
      <c r="BN2400" s="12"/>
      <c r="BO2400" s="12"/>
      <c r="BP2400" s="12"/>
      <c r="BQ2400" s="12"/>
      <c r="BR2400" s="12"/>
      <c r="BS2400" s="12"/>
      <c r="BT2400" s="12"/>
      <c r="BU2400" s="12"/>
      <c r="BV2400" s="12"/>
      <c r="BW2400" s="12"/>
      <c r="BX2400" s="12"/>
      <c r="BY2400" s="12"/>
      <c r="BZ2400" s="12"/>
      <c r="CA2400" s="12"/>
      <c r="CB2400" s="12"/>
      <c r="CC2400" s="12"/>
      <c r="CD2400" s="12"/>
      <c r="CE2400" s="12"/>
      <c r="CF2400" s="12"/>
      <c r="CG2400" s="12"/>
      <c r="CH2400" s="12"/>
      <c r="CI2400" s="12"/>
      <c r="CJ2400" s="12"/>
      <c r="CK2400" s="12"/>
      <c r="CL2400" s="12"/>
      <c r="CM2400" s="12"/>
      <c r="CN2400" s="12"/>
      <c r="CO2400" s="12"/>
      <c r="CP2400" s="12"/>
      <c r="CQ2400" s="12"/>
      <c r="CR2400" s="12"/>
      <c r="CS2400" s="12"/>
      <c r="CT2400" s="12"/>
      <c r="CU2400" s="12"/>
      <c r="CV2400" s="12"/>
      <c r="CW2400" s="12"/>
      <c r="CX2400" s="12"/>
      <c r="CY2400" s="12"/>
      <c r="CZ2400" s="12"/>
      <c r="DA2400" s="12"/>
      <c r="DB2400" s="12"/>
      <c r="DC2400" s="12"/>
      <c r="DD2400" s="12"/>
      <c r="DE2400" s="12"/>
      <c r="DF2400" s="12"/>
      <c r="DG2400" s="12"/>
      <c r="DH2400" s="12"/>
      <c r="DI2400" s="12"/>
      <c r="DJ2400" s="12"/>
      <c r="DK2400" s="12"/>
      <c r="DL2400" s="12"/>
      <c r="DM2400" s="12"/>
      <c r="DN2400" s="12"/>
      <c r="DO2400" s="12"/>
      <c r="DP2400" s="12"/>
      <c r="DQ2400" s="12"/>
      <c r="DR2400" s="12"/>
      <c r="DS2400" s="12"/>
      <c r="DT2400" s="12"/>
      <c r="DU2400" s="12"/>
      <c r="DV2400" s="12"/>
      <c r="DW2400" s="12"/>
      <c r="DX2400" s="12"/>
      <c r="DY2400" s="12"/>
      <c r="DZ2400" s="12"/>
      <c r="EA2400" s="12"/>
      <c r="EB2400" s="12"/>
      <c r="EC2400" s="12"/>
      <c r="ED2400" s="12"/>
      <c r="EE2400" s="12"/>
      <c r="EF2400" s="12"/>
      <c r="EG2400" s="12"/>
      <c r="EH2400" s="12"/>
      <c r="EI2400" s="12"/>
      <c r="EJ2400" s="12"/>
      <c r="EK2400" s="12"/>
      <c r="EL2400" s="12"/>
      <c r="EM2400" s="12"/>
      <c r="EN2400" s="12"/>
      <c r="EO2400" s="12"/>
      <c r="EP2400" s="12"/>
      <c r="EQ2400" s="12"/>
      <c r="ER2400" s="12"/>
      <c r="ES2400" s="12"/>
      <c r="ET2400" s="12"/>
      <c r="EU2400" s="12"/>
      <c r="EV2400" s="12"/>
      <c r="EW2400" s="12"/>
      <c r="EX2400" s="12"/>
      <c r="EY2400" s="12"/>
      <c r="EZ2400" s="12"/>
      <c r="FA2400" s="12"/>
      <c r="FB2400" s="12"/>
      <c r="FC2400" s="12"/>
      <c r="FD2400" s="12"/>
      <c r="FE2400" s="12"/>
      <c r="FF2400" s="12"/>
      <c r="FG2400" s="12"/>
      <c r="FH2400" s="12"/>
      <c r="FI2400" s="12"/>
      <c r="FJ2400" s="12"/>
      <c r="FK2400" s="12"/>
      <c r="FL2400" s="12"/>
      <c r="FM2400" s="12"/>
      <c r="FN2400" s="12"/>
      <c r="FO2400" s="12"/>
      <c r="FP2400" s="12"/>
      <c r="FQ2400" s="12"/>
      <c r="FR2400" s="12"/>
      <c r="FS2400" s="12"/>
      <c r="FT2400" s="12"/>
      <c r="FU2400" s="12"/>
      <c r="FV2400" s="12"/>
      <c r="FW2400" s="12"/>
      <c r="FX2400" s="12"/>
      <c r="FY2400" s="12"/>
      <c r="FZ2400" s="12"/>
      <c r="GA2400" s="12"/>
      <c r="GB2400" s="12"/>
      <c r="GC2400" s="12"/>
      <c r="GD2400" s="12"/>
      <c r="GE2400" s="12"/>
      <c r="GF2400" s="12"/>
      <c r="GG2400" s="12"/>
      <c r="GH2400" s="12"/>
      <c r="GI2400" s="12"/>
      <c r="GJ2400" s="12"/>
      <c r="GK2400" s="12"/>
      <c r="GL2400" s="12"/>
      <c r="GM2400" s="12"/>
      <c r="GN2400" s="12"/>
      <c r="GO2400" s="12"/>
      <c r="GP2400" s="12"/>
      <c r="GQ2400" s="12"/>
      <c r="GR2400" s="12"/>
    </row>
    <row r="2401" spans="1:200" x14ac:dyDescent="0.2">
      <c r="A2401" s="79">
        <f t="shared" si="801"/>
        <v>45473</v>
      </c>
      <c r="B2401" s="80" t="str">
        <f t="shared" ca="1" si="789"/>
        <v>n.d</v>
      </c>
      <c r="C2401" s="81">
        <f t="shared" ca="1" si="790"/>
        <v>974.18416585</v>
      </c>
      <c r="D2401" s="82">
        <f ca="1">IF(A2401&lt;$B$1,VLOOKUP(A2401,[1]DI!$A$4:$B$15000,2,FALSE),0)</f>
        <v>0</v>
      </c>
      <c r="E2401" s="81">
        <f t="shared" ca="1" si="791"/>
        <v>0</v>
      </c>
      <c r="F2401" s="83">
        <f t="shared" si="799"/>
        <v>1.2</v>
      </c>
      <c r="G2401" s="84">
        <f t="shared" ca="1" si="792"/>
        <v>1</v>
      </c>
      <c r="H2401" s="81">
        <f ca="1">TRUNC(PRODUCT(G$10:G2400),15)</f>
        <v>1.40945772534528</v>
      </c>
      <c r="I2401" s="81">
        <f t="shared" ca="1" si="793"/>
        <v>1.40945772534528</v>
      </c>
      <c r="J2401" s="81">
        <f t="shared" ca="1" si="794"/>
        <v>1</v>
      </c>
      <c r="K2401" s="81">
        <f t="shared" ca="1" si="795"/>
        <v>0</v>
      </c>
      <c r="L2401" s="85">
        <f>IF(VLOOKUP(A2401,$U$12:$AD$125,8)=VLOOKUP(A2400,$U$12:$AD$125,8),0,VLOOKUP(A2401,U$12:$AD$125,8))</f>
        <v>0</v>
      </c>
      <c r="M2401" s="86">
        <f>IF(L2401&gt;0,VLOOKUP(L2401,T$12:$AC$125,7),0)</f>
        <v>0</v>
      </c>
      <c r="N2401" s="81">
        <f t="shared" si="800"/>
        <v>0</v>
      </c>
      <c r="O2401" s="81">
        <f t="shared" ca="1" si="796"/>
        <v>0</v>
      </c>
      <c r="P2401" s="87" t="str">
        <f t="shared" si="797"/>
        <v>J=</v>
      </c>
      <c r="Q2401" s="88">
        <f t="shared" si="798"/>
        <v>45589</v>
      </c>
      <c r="R2401" s="7"/>
      <c r="S2401" s="7"/>
      <c r="T2401" s="7"/>
      <c r="U2401" s="7"/>
      <c r="V2401" s="7"/>
      <c r="W2401" s="7"/>
      <c r="X2401" s="7"/>
      <c r="Y2401" s="7"/>
      <c r="Z2401" s="7"/>
      <c r="AA2401" s="7"/>
      <c r="AB2401" s="7"/>
      <c r="AC2401" s="7"/>
      <c r="AD2401" s="7"/>
      <c r="AE2401" s="7"/>
      <c r="AF2401" s="65"/>
      <c r="AG2401" s="9"/>
      <c r="AH2401" s="9"/>
      <c r="AI2401" s="4"/>
      <c r="AJ2401" s="10"/>
      <c r="AK2401" s="4"/>
      <c r="AL2401" s="65"/>
      <c r="AM2401" s="10"/>
      <c r="AN2401" s="9"/>
      <c r="AO2401" s="7"/>
      <c r="AP2401" s="11"/>
      <c r="AQ2401" s="9"/>
      <c r="AR2401" s="8"/>
      <c r="AS2401" s="65"/>
      <c r="AT2401" s="12"/>
      <c r="AU2401" s="12"/>
      <c r="AV2401" s="22"/>
      <c r="AW2401" s="12"/>
      <c r="AX2401" s="12"/>
      <c r="AY2401" s="12"/>
      <c r="AZ2401" s="12"/>
      <c r="BA2401" s="12"/>
      <c r="BB2401" s="12"/>
      <c r="BC2401" s="12"/>
      <c r="BD2401" s="12"/>
      <c r="BE2401" s="12"/>
      <c r="BF2401" s="12"/>
      <c r="BG2401" s="12"/>
      <c r="BH2401" s="12"/>
      <c r="BI2401" s="12"/>
      <c r="BJ2401" s="12"/>
      <c r="BK2401" s="12"/>
      <c r="BL2401" s="12"/>
      <c r="BM2401" s="12"/>
      <c r="BN2401" s="12"/>
      <c r="BO2401" s="12"/>
      <c r="BP2401" s="12"/>
      <c r="BQ2401" s="12"/>
      <c r="BR2401" s="12"/>
      <c r="BS2401" s="12"/>
      <c r="BT2401" s="12"/>
      <c r="BU2401" s="12"/>
      <c r="BV2401" s="12"/>
      <c r="BW2401" s="12"/>
      <c r="BX2401" s="12"/>
      <c r="BY2401" s="12"/>
      <c r="BZ2401" s="12"/>
      <c r="CA2401" s="12"/>
      <c r="CB2401" s="12"/>
      <c r="CC2401" s="12"/>
      <c r="CD2401" s="12"/>
      <c r="CE2401" s="12"/>
      <c r="CF2401" s="12"/>
      <c r="CG2401" s="12"/>
      <c r="CH2401" s="12"/>
      <c r="CI2401" s="12"/>
      <c r="CJ2401" s="12"/>
      <c r="CK2401" s="12"/>
      <c r="CL2401" s="12"/>
      <c r="CM2401" s="12"/>
      <c r="CN2401" s="12"/>
      <c r="CO2401" s="12"/>
      <c r="CP2401" s="12"/>
      <c r="CQ2401" s="12"/>
      <c r="CR2401" s="12"/>
      <c r="CS2401" s="12"/>
      <c r="CT2401" s="12"/>
      <c r="CU2401" s="12"/>
      <c r="CV2401" s="12"/>
      <c r="CW2401" s="12"/>
      <c r="CX2401" s="12"/>
      <c r="CY2401" s="12"/>
      <c r="CZ2401" s="12"/>
      <c r="DA2401" s="12"/>
      <c r="DB2401" s="12"/>
      <c r="DC2401" s="12"/>
      <c r="DD2401" s="12"/>
      <c r="DE2401" s="12"/>
      <c r="DF2401" s="12"/>
      <c r="DG2401" s="12"/>
      <c r="DH2401" s="12"/>
      <c r="DI2401" s="12"/>
      <c r="DJ2401" s="12"/>
      <c r="DK2401" s="12"/>
      <c r="DL2401" s="12"/>
      <c r="DM2401" s="12"/>
      <c r="DN2401" s="12"/>
      <c r="DO2401" s="12"/>
      <c r="DP2401" s="12"/>
      <c r="DQ2401" s="12"/>
      <c r="DR2401" s="12"/>
      <c r="DS2401" s="12"/>
      <c r="DT2401" s="12"/>
      <c r="DU2401" s="12"/>
      <c r="DV2401" s="12"/>
      <c r="DW2401" s="12"/>
      <c r="DX2401" s="12"/>
      <c r="DY2401" s="12"/>
      <c r="DZ2401" s="12"/>
      <c r="EA2401" s="12"/>
      <c r="EB2401" s="12"/>
      <c r="EC2401" s="12"/>
      <c r="ED2401" s="12"/>
      <c r="EE2401" s="12"/>
      <c r="EF2401" s="12"/>
      <c r="EG2401" s="12"/>
      <c r="EH2401" s="12"/>
      <c r="EI2401" s="12"/>
      <c r="EJ2401" s="12"/>
      <c r="EK2401" s="12"/>
      <c r="EL2401" s="12"/>
      <c r="EM2401" s="12"/>
      <c r="EN2401" s="12"/>
      <c r="EO2401" s="12"/>
      <c r="EP2401" s="12"/>
      <c r="EQ2401" s="12"/>
      <c r="ER2401" s="12"/>
      <c r="ES2401" s="12"/>
      <c r="ET2401" s="12"/>
      <c r="EU2401" s="12"/>
      <c r="EV2401" s="12"/>
      <c r="EW2401" s="12"/>
      <c r="EX2401" s="12"/>
      <c r="EY2401" s="12"/>
      <c r="EZ2401" s="12"/>
      <c r="FA2401" s="12"/>
      <c r="FB2401" s="12"/>
      <c r="FC2401" s="12"/>
      <c r="FD2401" s="12"/>
      <c r="FE2401" s="12"/>
      <c r="FF2401" s="12"/>
      <c r="FG2401" s="12"/>
      <c r="FH2401" s="12"/>
      <c r="FI2401" s="12"/>
      <c r="FJ2401" s="12"/>
      <c r="FK2401" s="12"/>
      <c r="FL2401" s="12"/>
      <c r="FM2401" s="12"/>
      <c r="FN2401" s="12"/>
      <c r="FO2401" s="12"/>
      <c r="FP2401" s="12"/>
      <c r="FQ2401" s="12"/>
      <c r="FR2401" s="12"/>
      <c r="FS2401" s="12"/>
      <c r="FT2401" s="12"/>
      <c r="FU2401" s="12"/>
      <c r="FV2401" s="12"/>
      <c r="FW2401" s="12"/>
      <c r="FX2401" s="12"/>
      <c r="FY2401" s="12"/>
      <c r="FZ2401" s="12"/>
      <c r="GA2401" s="12"/>
      <c r="GB2401" s="12"/>
      <c r="GC2401" s="12"/>
      <c r="GD2401" s="12"/>
      <c r="GE2401" s="12"/>
      <c r="GF2401" s="12"/>
      <c r="GG2401" s="12"/>
      <c r="GH2401" s="12"/>
      <c r="GI2401" s="12"/>
      <c r="GJ2401" s="12"/>
      <c r="GK2401" s="12"/>
      <c r="GL2401" s="12"/>
      <c r="GM2401" s="12"/>
      <c r="GN2401" s="12"/>
      <c r="GO2401" s="12"/>
      <c r="GP2401" s="12"/>
      <c r="GQ2401" s="12"/>
      <c r="GR2401" s="12"/>
    </row>
    <row r="2402" spans="1:200" x14ac:dyDescent="0.2">
      <c r="A2402" s="79">
        <f t="shared" si="801"/>
        <v>45474</v>
      </c>
      <c r="B2402" s="80" t="str">
        <f t="shared" ca="1" si="789"/>
        <v>n.d</v>
      </c>
      <c r="C2402" s="81">
        <f t="shared" ca="1" si="790"/>
        <v>974.18416585</v>
      </c>
      <c r="D2402" s="82">
        <f ca="1">IF(A2402&lt;$B$1,VLOOKUP(A2402,[1]DI!$A$4:$B$15000,2,FALSE),0)</f>
        <v>0</v>
      </c>
      <c r="E2402" s="81">
        <f t="shared" ca="1" si="791"/>
        <v>0</v>
      </c>
      <c r="F2402" s="83">
        <f t="shared" si="799"/>
        <v>1.2</v>
      </c>
      <c r="G2402" s="84">
        <f t="shared" ca="1" si="792"/>
        <v>1</v>
      </c>
      <c r="H2402" s="81">
        <f ca="1">TRUNC(PRODUCT(G$10:G2401),15)</f>
        <v>1.40945772534528</v>
      </c>
      <c r="I2402" s="81">
        <f t="shared" ca="1" si="793"/>
        <v>1.40945772534528</v>
      </c>
      <c r="J2402" s="81">
        <f t="shared" ca="1" si="794"/>
        <v>1</v>
      </c>
      <c r="K2402" s="81">
        <f t="shared" ca="1" si="795"/>
        <v>0</v>
      </c>
      <c r="L2402" s="85">
        <f>IF(VLOOKUP(A2402,$U$12:$AD$125,8)=VLOOKUP(A2401,$U$12:$AD$125,8),0,VLOOKUP(A2402,U$12:$AD$125,8))</f>
        <v>0</v>
      </c>
      <c r="M2402" s="86">
        <f>IF(L2402&gt;0,VLOOKUP(L2402,T$12:$AC$125,7),0)</f>
        <v>0</v>
      </c>
      <c r="N2402" s="81">
        <f t="shared" si="800"/>
        <v>0</v>
      </c>
      <c r="O2402" s="81">
        <f t="shared" ca="1" si="796"/>
        <v>0</v>
      </c>
      <c r="P2402" s="87" t="str">
        <f t="shared" si="797"/>
        <v>J=</v>
      </c>
      <c r="Q2402" s="88">
        <f t="shared" si="798"/>
        <v>45589</v>
      </c>
      <c r="R2402" s="7"/>
      <c r="S2402" s="7"/>
      <c r="T2402" s="7"/>
      <c r="U2402" s="7"/>
      <c r="V2402" s="7"/>
      <c r="W2402" s="7"/>
      <c r="X2402" s="7"/>
      <c r="Y2402" s="7"/>
      <c r="Z2402" s="7"/>
      <c r="AA2402" s="7"/>
      <c r="AB2402" s="7"/>
      <c r="AC2402" s="7"/>
      <c r="AD2402" s="7"/>
      <c r="AE2402" s="7"/>
      <c r="AF2402" s="65"/>
      <c r="AG2402" s="9"/>
      <c r="AH2402" s="9"/>
      <c r="AI2402" s="4"/>
      <c r="AJ2402" s="10"/>
      <c r="AK2402" s="4"/>
      <c r="AL2402" s="65"/>
      <c r="AM2402" s="10"/>
      <c r="AN2402" s="9"/>
      <c r="AO2402" s="7"/>
      <c r="AP2402" s="11"/>
      <c r="AQ2402" s="9"/>
      <c r="AR2402" s="8"/>
      <c r="AS2402" s="65"/>
      <c r="AT2402" s="12"/>
      <c r="AU2402" s="12"/>
      <c r="AV2402" s="22"/>
      <c r="AW2402" s="12"/>
      <c r="AX2402" s="12"/>
      <c r="AY2402" s="12"/>
      <c r="AZ2402" s="12"/>
      <c r="BA2402" s="12"/>
      <c r="BB2402" s="12"/>
      <c r="BC2402" s="12"/>
      <c r="BD2402" s="12"/>
      <c r="BE2402" s="12"/>
      <c r="BF2402" s="12"/>
      <c r="BG2402" s="12"/>
      <c r="BH2402" s="12"/>
      <c r="BI2402" s="12"/>
      <c r="BJ2402" s="12"/>
      <c r="BK2402" s="12"/>
      <c r="BL2402" s="12"/>
      <c r="BM2402" s="12"/>
      <c r="BN2402" s="12"/>
      <c r="BO2402" s="12"/>
      <c r="BP2402" s="12"/>
      <c r="BQ2402" s="12"/>
      <c r="BR2402" s="12"/>
      <c r="BS2402" s="12"/>
      <c r="BT2402" s="12"/>
      <c r="BU2402" s="12"/>
      <c r="BV2402" s="12"/>
      <c r="BW2402" s="12"/>
      <c r="BX2402" s="12"/>
      <c r="BY2402" s="12"/>
      <c r="BZ2402" s="12"/>
      <c r="CA2402" s="12"/>
      <c r="CB2402" s="12"/>
      <c r="CC2402" s="12"/>
      <c r="CD2402" s="12"/>
      <c r="CE2402" s="12"/>
      <c r="CF2402" s="12"/>
      <c r="CG2402" s="12"/>
      <c r="CH2402" s="12"/>
      <c r="CI2402" s="12"/>
      <c r="CJ2402" s="12"/>
      <c r="CK2402" s="12"/>
      <c r="CL2402" s="12"/>
      <c r="CM2402" s="12"/>
      <c r="CN2402" s="12"/>
      <c r="CO2402" s="12"/>
      <c r="CP2402" s="12"/>
      <c r="CQ2402" s="12"/>
      <c r="CR2402" s="12"/>
      <c r="CS2402" s="12"/>
      <c r="CT2402" s="12"/>
      <c r="CU2402" s="12"/>
      <c r="CV2402" s="12"/>
      <c r="CW2402" s="12"/>
      <c r="CX2402" s="12"/>
      <c r="CY2402" s="12"/>
      <c r="CZ2402" s="12"/>
      <c r="DA2402" s="12"/>
      <c r="DB2402" s="12"/>
      <c r="DC2402" s="12"/>
      <c r="DD2402" s="12"/>
      <c r="DE2402" s="12"/>
      <c r="DF2402" s="12"/>
      <c r="DG2402" s="12"/>
      <c r="DH2402" s="12"/>
      <c r="DI2402" s="12"/>
      <c r="DJ2402" s="12"/>
      <c r="DK2402" s="12"/>
      <c r="DL2402" s="12"/>
      <c r="DM2402" s="12"/>
      <c r="DN2402" s="12"/>
      <c r="DO2402" s="12"/>
      <c r="DP2402" s="12"/>
      <c r="DQ2402" s="12"/>
      <c r="DR2402" s="12"/>
      <c r="DS2402" s="12"/>
      <c r="DT2402" s="12"/>
      <c r="DU2402" s="12"/>
      <c r="DV2402" s="12"/>
      <c r="DW2402" s="12"/>
      <c r="DX2402" s="12"/>
      <c r="DY2402" s="12"/>
      <c r="DZ2402" s="12"/>
      <c r="EA2402" s="12"/>
      <c r="EB2402" s="12"/>
      <c r="EC2402" s="12"/>
      <c r="ED2402" s="12"/>
      <c r="EE2402" s="12"/>
      <c r="EF2402" s="12"/>
      <c r="EG2402" s="12"/>
      <c r="EH2402" s="12"/>
      <c r="EI2402" s="12"/>
      <c r="EJ2402" s="12"/>
      <c r="EK2402" s="12"/>
      <c r="EL2402" s="12"/>
      <c r="EM2402" s="12"/>
      <c r="EN2402" s="12"/>
      <c r="EO2402" s="12"/>
      <c r="EP2402" s="12"/>
      <c r="EQ2402" s="12"/>
      <c r="ER2402" s="12"/>
      <c r="ES2402" s="12"/>
      <c r="ET2402" s="12"/>
      <c r="EU2402" s="12"/>
      <c r="EV2402" s="12"/>
      <c r="EW2402" s="12"/>
      <c r="EX2402" s="12"/>
      <c r="EY2402" s="12"/>
      <c r="EZ2402" s="12"/>
      <c r="FA2402" s="12"/>
      <c r="FB2402" s="12"/>
      <c r="FC2402" s="12"/>
      <c r="FD2402" s="12"/>
      <c r="FE2402" s="12"/>
      <c r="FF2402" s="12"/>
      <c r="FG2402" s="12"/>
      <c r="FH2402" s="12"/>
      <c r="FI2402" s="12"/>
      <c r="FJ2402" s="12"/>
      <c r="FK2402" s="12"/>
      <c r="FL2402" s="12"/>
      <c r="FM2402" s="12"/>
      <c r="FN2402" s="12"/>
      <c r="FO2402" s="12"/>
      <c r="FP2402" s="12"/>
      <c r="FQ2402" s="12"/>
      <c r="FR2402" s="12"/>
      <c r="FS2402" s="12"/>
      <c r="FT2402" s="12"/>
      <c r="FU2402" s="12"/>
      <c r="FV2402" s="12"/>
      <c r="FW2402" s="12"/>
      <c r="FX2402" s="12"/>
      <c r="FY2402" s="12"/>
      <c r="FZ2402" s="12"/>
      <c r="GA2402" s="12"/>
      <c r="GB2402" s="12"/>
      <c r="GC2402" s="12"/>
      <c r="GD2402" s="12"/>
      <c r="GE2402" s="12"/>
      <c r="GF2402" s="12"/>
      <c r="GG2402" s="12"/>
      <c r="GH2402" s="12"/>
      <c r="GI2402" s="12"/>
      <c r="GJ2402" s="12"/>
      <c r="GK2402" s="12"/>
      <c r="GL2402" s="12"/>
      <c r="GM2402" s="12"/>
      <c r="GN2402" s="12"/>
      <c r="GO2402" s="12"/>
      <c r="GP2402" s="12"/>
      <c r="GQ2402" s="12"/>
      <c r="GR2402" s="12"/>
    </row>
    <row r="2403" spans="1:200" x14ac:dyDescent="0.2">
      <c r="A2403" s="79">
        <f t="shared" si="801"/>
        <v>45475</v>
      </c>
      <c r="B2403" s="80" t="str">
        <f t="shared" ca="1" si="789"/>
        <v>n.d</v>
      </c>
      <c r="C2403" s="81">
        <f t="shared" ca="1" si="790"/>
        <v>974.18416585</v>
      </c>
      <c r="D2403" s="82">
        <f ca="1">IF(A2403&lt;$B$1,VLOOKUP(A2403,[1]DI!$A$4:$B$15000,2,FALSE),0)</f>
        <v>0</v>
      </c>
      <c r="E2403" s="81">
        <f t="shared" ca="1" si="791"/>
        <v>0</v>
      </c>
      <c r="F2403" s="83">
        <f t="shared" si="799"/>
        <v>1.2</v>
      </c>
      <c r="G2403" s="84">
        <f t="shared" ca="1" si="792"/>
        <v>1</v>
      </c>
      <c r="H2403" s="81">
        <f ca="1">TRUNC(PRODUCT(G$10:G2402),15)</f>
        <v>1.40945772534528</v>
      </c>
      <c r="I2403" s="81">
        <f t="shared" ca="1" si="793"/>
        <v>1.40945772534528</v>
      </c>
      <c r="J2403" s="81">
        <f t="shared" ca="1" si="794"/>
        <v>1</v>
      </c>
      <c r="K2403" s="81">
        <f t="shared" ca="1" si="795"/>
        <v>0</v>
      </c>
      <c r="L2403" s="85">
        <f>IF(VLOOKUP(A2403,$U$12:$AD$125,8)=VLOOKUP(A2402,$U$12:$AD$125,8),0,VLOOKUP(A2403,U$12:$AD$125,8))</f>
        <v>0</v>
      </c>
      <c r="M2403" s="86">
        <f>IF(L2403&gt;0,VLOOKUP(L2403,T$12:$AC$125,7),0)</f>
        <v>0</v>
      </c>
      <c r="N2403" s="81">
        <f t="shared" si="800"/>
        <v>0</v>
      </c>
      <c r="O2403" s="81">
        <f t="shared" ca="1" si="796"/>
        <v>0</v>
      </c>
      <c r="P2403" s="87" t="str">
        <f t="shared" si="797"/>
        <v>J=</v>
      </c>
      <c r="Q2403" s="88">
        <f t="shared" si="798"/>
        <v>45589</v>
      </c>
      <c r="R2403" s="7"/>
      <c r="S2403" s="7"/>
      <c r="T2403" s="7"/>
      <c r="U2403" s="7"/>
      <c r="V2403" s="7"/>
      <c r="W2403" s="7"/>
      <c r="X2403" s="7"/>
      <c r="Y2403" s="7"/>
      <c r="Z2403" s="7"/>
      <c r="AA2403" s="7"/>
      <c r="AB2403" s="7"/>
      <c r="AC2403" s="7"/>
      <c r="AD2403" s="7"/>
      <c r="AE2403" s="7"/>
      <c r="AF2403" s="65"/>
      <c r="AG2403" s="9"/>
      <c r="AH2403" s="9"/>
      <c r="AI2403" s="4"/>
      <c r="AJ2403" s="10"/>
      <c r="AK2403" s="4"/>
      <c r="AL2403" s="65"/>
      <c r="AM2403" s="10"/>
      <c r="AN2403" s="9"/>
      <c r="AO2403" s="7"/>
      <c r="AP2403" s="11"/>
      <c r="AQ2403" s="9"/>
      <c r="AR2403" s="8"/>
      <c r="AS2403" s="65"/>
      <c r="AT2403" s="12"/>
      <c r="AU2403" s="12"/>
      <c r="AV2403" s="22"/>
      <c r="AW2403" s="12"/>
      <c r="AX2403" s="12"/>
      <c r="AY2403" s="12"/>
      <c r="AZ2403" s="12"/>
      <c r="BA2403" s="12"/>
      <c r="BB2403" s="12"/>
      <c r="BC2403" s="12"/>
      <c r="BD2403" s="12"/>
      <c r="BE2403" s="12"/>
      <c r="BF2403" s="12"/>
      <c r="BG2403" s="12"/>
      <c r="BH2403" s="12"/>
      <c r="BI2403" s="12"/>
      <c r="BJ2403" s="12"/>
      <c r="BK2403" s="12"/>
      <c r="BL2403" s="12"/>
      <c r="BM2403" s="12"/>
      <c r="BN2403" s="12"/>
      <c r="BO2403" s="12"/>
      <c r="BP2403" s="12"/>
      <c r="BQ2403" s="12"/>
      <c r="BR2403" s="12"/>
      <c r="BS2403" s="12"/>
      <c r="BT2403" s="12"/>
      <c r="BU2403" s="12"/>
      <c r="BV2403" s="12"/>
      <c r="BW2403" s="12"/>
      <c r="BX2403" s="12"/>
      <c r="BY2403" s="12"/>
      <c r="BZ2403" s="12"/>
      <c r="CA2403" s="12"/>
      <c r="CB2403" s="12"/>
      <c r="CC2403" s="12"/>
      <c r="CD2403" s="12"/>
      <c r="CE2403" s="12"/>
      <c r="CF2403" s="12"/>
      <c r="CG2403" s="12"/>
      <c r="CH2403" s="12"/>
      <c r="CI2403" s="12"/>
      <c r="CJ2403" s="12"/>
      <c r="CK2403" s="12"/>
      <c r="CL2403" s="12"/>
      <c r="CM2403" s="12"/>
      <c r="CN2403" s="12"/>
      <c r="CO2403" s="12"/>
      <c r="CP2403" s="12"/>
      <c r="CQ2403" s="12"/>
      <c r="CR2403" s="12"/>
      <c r="CS2403" s="12"/>
      <c r="CT2403" s="12"/>
      <c r="CU2403" s="12"/>
      <c r="CV2403" s="12"/>
      <c r="CW2403" s="12"/>
      <c r="CX2403" s="12"/>
      <c r="CY2403" s="12"/>
      <c r="CZ2403" s="12"/>
      <c r="DA2403" s="12"/>
      <c r="DB2403" s="12"/>
      <c r="DC2403" s="12"/>
      <c r="DD2403" s="12"/>
      <c r="DE2403" s="12"/>
      <c r="DF2403" s="12"/>
      <c r="DG2403" s="12"/>
      <c r="DH2403" s="12"/>
      <c r="DI2403" s="12"/>
      <c r="DJ2403" s="12"/>
      <c r="DK2403" s="12"/>
      <c r="DL2403" s="12"/>
      <c r="DM2403" s="12"/>
      <c r="DN2403" s="12"/>
      <c r="DO2403" s="12"/>
      <c r="DP2403" s="12"/>
      <c r="DQ2403" s="12"/>
      <c r="DR2403" s="12"/>
      <c r="DS2403" s="12"/>
      <c r="DT2403" s="12"/>
      <c r="DU2403" s="12"/>
      <c r="DV2403" s="12"/>
      <c r="DW2403" s="12"/>
      <c r="DX2403" s="12"/>
      <c r="DY2403" s="12"/>
      <c r="DZ2403" s="12"/>
      <c r="EA2403" s="12"/>
      <c r="EB2403" s="12"/>
      <c r="EC2403" s="12"/>
      <c r="ED2403" s="12"/>
      <c r="EE2403" s="12"/>
      <c r="EF2403" s="12"/>
      <c r="EG2403" s="12"/>
      <c r="EH2403" s="12"/>
      <c r="EI2403" s="12"/>
      <c r="EJ2403" s="12"/>
      <c r="EK2403" s="12"/>
      <c r="EL2403" s="12"/>
      <c r="EM2403" s="12"/>
      <c r="EN2403" s="12"/>
      <c r="EO2403" s="12"/>
      <c r="EP2403" s="12"/>
      <c r="EQ2403" s="12"/>
      <c r="ER2403" s="12"/>
      <c r="ES2403" s="12"/>
      <c r="ET2403" s="12"/>
      <c r="EU2403" s="12"/>
      <c r="EV2403" s="12"/>
      <c r="EW2403" s="12"/>
      <c r="EX2403" s="12"/>
      <c r="EY2403" s="12"/>
      <c r="EZ2403" s="12"/>
      <c r="FA2403" s="12"/>
      <c r="FB2403" s="12"/>
      <c r="FC2403" s="12"/>
      <c r="FD2403" s="12"/>
      <c r="FE2403" s="12"/>
      <c r="FF2403" s="12"/>
      <c r="FG2403" s="12"/>
      <c r="FH2403" s="12"/>
      <c r="FI2403" s="12"/>
      <c r="FJ2403" s="12"/>
      <c r="FK2403" s="12"/>
      <c r="FL2403" s="12"/>
      <c r="FM2403" s="12"/>
      <c r="FN2403" s="12"/>
      <c r="FO2403" s="12"/>
      <c r="FP2403" s="12"/>
      <c r="FQ2403" s="12"/>
      <c r="FR2403" s="12"/>
      <c r="FS2403" s="12"/>
      <c r="FT2403" s="12"/>
      <c r="FU2403" s="12"/>
      <c r="FV2403" s="12"/>
      <c r="FW2403" s="12"/>
      <c r="FX2403" s="12"/>
      <c r="FY2403" s="12"/>
      <c r="FZ2403" s="12"/>
      <c r="GA2403" s="12"/>
      <c r="GB2403" s="12"/>
      <c r="GC2403" s="12"/>
      <c r="GD2403" s="12"/>
      <c r="GE2403" s="12"/>
      <c r="GF2403" s="12"/>
      <c r="GG2403" s="12"/>
      <c r="GH2403" s="12"/>
      <c r="GI2403" s="12"/>
      <c r="GJ2403" s="12"/>
      <c r="GK2403" s="12"/>
      <c r="GL2403" s="12"/>
      <c r="GM2403" s="12"/>
      <c r="GN2403" s="12"/>
      <c r="GO2403" s="12"/>
      <c r="GP2403" s="12"/>
      <c r="GQ2403" s="12"/>
      <c r="GR2403" s="12"/>
    </row>
    <row r="2404" spans="1:200" x14ac:dyDescent="0.2">
      <c r="A2404" s="79">
        <f t="shared" si="801"/>
        <v>45476</v>
      </c>
      <c r="B2404" s="80" t="str">
        <f t="shared" ca="1" si="789"/>
        <v>n.d</v>
      </c>
      <c r="C2404" s="81">
        <f t="shared" ca="1" si="790"/>
        <v>974.18416585</v>
      </c>
      <c r="D2404" s="82">
        <f ca="1">IF(A2404&lt;$B$1,VLOOKUP(A2404,[1]DI!$A$4:$B$15000,2,FALSE),0)</f>
        <v>0</v>
      </c>
      <c r="E2404" s="81">
        <f t="shared" ca="1" si="791"/>
        <v>0</v>
      </c>
      <c r="F2404" s="83">
        <f t="shared" si="799"/>
        <v>1.2</v>
      </c>
      <c r="G2404" s="84">
        <f t="shared" ca="1" si="792"/>
        <v>1</v>
      </c>
      <c r="H2404" s="81">
        <f ca="1">TRUNC(PRODUCT(G$10:G2403),15)</f>
        <v>1.40945772534528</v>
      </c>
      <c r="I2404" s="81">
        <f t="shared" ca="1" si="793"/>
        <v>1.40945772534528</v>
      </c>
      <c r="J2404" s="81">
        <f t="shared" ca="1" si="794"/>
        <v>1</v>
      </c>
      <c r="K2404" s="81">
        <f t="shared" ca="1" si="795"/>
        <v>0</v>
      </c>
      <c r="L2404" s="85">
        <f>IF(VLOOKUP(A2404,$U$12:$AD$125,8)=VLOOKUP(A2403,$U$12:$AD$125,8),0,VLOOKUP(A2404,U$12:$AD$125,8))</f>
        <v>0</v>
      </c>
      <c r="M2404" s="86">
        <f>IF(L2404&gt;0,VLOOKUP(L2404,T$12:$AC$125,7),0)</f>
        <v>0</v>
      </c>
      <c r="N2404" s="81">
        <f t="shared" si="800"/>
        <v>0</v>
      </c>
      <c r="O2404" s="81">
        <f t="shared" ca="1" si="796"/>
        <v>0</v>
      </c>
      <c r="P2404" s="87" t="str">
        <f t="shared" si="797"/>
        <v>J=</v>
      </c>
      <c r="Q2404" s="88">
        <f t="shared" si="798"/>
        <v>45589</v>
      </c>
      <c r="R2404" s="7"/>
      <c r="S2404" s="7"/>
      <c r="T2404" s="7"/>
      <c r="U2404" s="7"/>
      <c r="V2404" s="7"/>
      <c r="W2404" s="7"/>
      <c r="X2404" s="7"/>
      <c r="Y2404" s="7"/>
      <c r="Z2404" s="7"/>
      <c r="AA2404" s="7"/>
      <c r="AB2404" s="7"/>
      <c r="AC2404" s="7"/>
      <c r="AD2404" s="7"/>
      <c r="AE2404" s="7"/>
      <c r="AF2404" s="65"/>
      <c r="AG2404" s="9"/>
      <c r="AH2404" s="9"/>
      <c r="AI2404" s="4"/>
      <c r="AJ2404" s="10"/>
      <c r="AK2404" s="4"/>
      <c r="AL2404" s="65"/>
      <c r="AM2404" s="10"/>
      <c r="AN2404" s="9"/>
      <c r="AO2404" s="7"/>
      <c r="AP2404" s="11"/>
      <c r="AQ2404" s="9"/>
      <c r="AR2404" s="8"/>
      <c r="AS2404" s="65"/>
      <c r="AT2404" s="12"/>
      <c r="AU2404" s="12"/>
      <c r="AV2404" s="22"/>
      <c r="AW2404" s="12"/>
      <c r="AX2404" s="12"/>
      <c r="AY2404" s="12"/>
      <c r="AZ2404" s="12"/>
      <c r="BA2404" s="12"/>
      <c r="BB2404" s="12"/>
      <c r="BC2404" s="12"/>
      <c r="BD2404" s="12"/>
      <c r="BE2404" s="12"/>
      <c r="BF2404" s="12"/>
      <c r="BG2404" s="12"/>
      <c r="BH2404" s="12"/>
      <c r="BI2404" s="12"/>
      <c r="BJ2404" s="12"/>
      <c r="BK2404" s="12"/>
      <c r="BL2404" s="12"/>
      <c r="BM2404" s="12"/>
      <c r="BN2404" s="12"/>
      <c r="BO2404" s="12"/>
      <c r="BP2404" s="12"/>
      <c r="BQ2404" s="12"/>
      <c r="BR2404" s="12"/>
      <c r="BS2404" s="12"/>
      <c r="BT2404" s="12"/>
      <c r="BU2404" s="12"/>
      <c r="BV2404" s="12"/>
      <c r="BW2404" s="12"/>
      <c r="BX2404" s="12"/>
      <c r="BY2404" s="12"/>
      <c r="BZ2404" s="12"/>
      <c r="CA2404" s="12"/>
      <c r="CB2404" s="12"/>
      <c r="CC2404" s="12"/>
      <c r="CD2404" s="12"/>
      <c r="CE2404" s="12"/>
      <c r="CF2404" s="12"/>
      <c r="CG2404" s="12"/>
      <c r="CH2404" s="12"/>
      <c r="CI2404" s="12"/>
      <c r="CJ2404" s="12"/>
      <c r="CK2404" s="12"/>
      <c r="CL2404" s="12"/>
      <c r="CM2404" s="12"/>
      <c r="CN2404" s="12"/>
      <c r="CO2404" s="12"/>
      <c r="CP2404" s="12"/>
      <c r="CQ2404" s="12"/>
      <c r="CR2404" s="12"/>
      <c r="CS2404" s="12"/>
      <c r="CT2404" s="12"/>
      <c r="CU2404" s="12"/>
      <c r="CV2404" s="12"/>
      <c r="CW2404" s="12"/>
      <c r="CX2404" s="12"/>
      <c r="CY2404" s="12"/>
      <c r="CZ2404" s="12"/>
      <c r="DA2404" s="12"/>
      <c r="DB2404" s="12"/>
      <c r="DC2404" s="12"/>
      <c r="DD2404" s="12"/>
      <c r="DE2404" s="12"/>
      <c r="DF2404" s="12"/>
      <c r="DG2404" s="12"/>
      <c r="DH2404" s="12"/>
      <c r="DI2404" s="12"/>
      <c r="DJ2404" s="12"/>
      <c r="DK2404" s="12"/>
      <c r="DL2404" s="12"/>
      <c r="DM2404" s="12"/>
      <c r="DN2404" s="12"/>
      <c r="DO2404" s="12"/>
      <c r="DP2404" s="12"/>
      <c r="DQ2404" s="12"/>
      <c r="DR2404" s="12"/>
      <c r="DS2404" s="12"/>
      <c r="DT2404" s="12"/>
      <c r="DU2404" s="12"/>
      <c r="DV2404" s="12"/>
      <c r="DW2404" s="12"/>
      <c r="DX2404" s="12"/>
      <c r="DY2404" s="12"/>
      <c r="DZ2404" s="12"/>
      <c r="EA2404" s="12"/>
      <c r="EB2404" s="12"/>
      <c r="EC2404" s="12"/>
      <c r="ED2404" s="12"/>
      <c r="EE2404" s="12"/>
      <c r="EF2404" s="12"/>
      <c r="EG2404" s="12"/>
      <c r="EH2404" s="12"/>
      <c r="EI2404" s="12"/>
      <c r="EJ2404" s="12"/>
      <c r="EK2404" s="12"/>
      <c r="EL2404" s="12"/>
      <c r="EM2404" s="12"/>
      <c r="EN2404" s="12"/>
      <c r="EO2404" s="12"/>
      <c r="EP2404" s="12"/>
      <c r="EQ2404" s="12"/>
      <c r="ER2404" s="12"/>
      <c r="ES2404" s="12"/>
      <c r="ET2404" s="12"/>
      <c r="EU2404" s="12"/>
      <c r="EV2404" s="12"/>
      <c r="EW2404" s="12"/>
      <c r="EX2404" s="12"/>
      <c r="EY2404" s="12"/>
      <c r="EZ2404" s="12"/>
      <c r="FA2404" s="12"/>
      <c r="FB2404" s="12"/>
      <c r="FC2404" s="12"/>
      <c r="FD2404" s="12"/>
      <c r="FE2404" s="12"/>
      <c r="FF2404" s="12"/>
      <c r="FG2404" s="12"/>
      <c r="FH2404" s="12"/>
      <c r="FI2404" s="12"/>
      <c r="FJ2404" s="12"/>
      <c r="FK2404" s="12"/>
      <c r="FL2404" s="12"/>
      <c r="FM2404" s="12"/>
      <c r="FN2404" s="12"/>
      <c r="FO2404" s="12"/>
      <c r="FP2404" s="12"/>
      <c r="FQ2404" s="12"/>
      <c r="FR2404" s="12"/>
      <c r="FS2404" s="12"/>
      <c r="FT2404" s="12"/>
      <c r="FU2404" s="12"/>
      <c r="FV2404" s="12"/>
      <c r="FW2404" s="12"/>
      <c r="FX2404" s="12"/>
      <c r="FY2404" s="12"/>
      <c r="FZ2404" s="12"/>
      <c r="GA2404" s="12"/>
      <c r="GB2404" s="12"/>
      <c r="GC2404" s="12"/>
      <c r="GD2404" s="12"/>
      <c r="GE2404" s="12"/>
      <c r="GF2404" s="12"/>
      <c r="GG2404" s="12"/>
      <c r="GH2404" s="12"/>
      <c r="GI2404" s="12"/>
      <c r="GJ2404" s="12"/>
      <c r="GK2404" s="12"/>
      <c r="GL2404" s="12"/>
      <c r="GM2404" s="12"/>
      <c r="GN2404" s="12"/>
      <c r="GO2404" s="12"/>
      <c r="GP2404" s="12"/>
      <c r="GQ2404" s="12"/>
      <c r="GR2404" s="12"/>
    </row>
    <row r="2405" spans="1:200" x14ac:dyDescent="0.2">
      <c r="A2405" s="79">
        <f t="shared" si="801"/>
        <v>45477</v>
      </c>
      <c r="B2405" s="80" t="str">
        <f t="shared" ca="1" si="789"/>
        <v>n.d</v>
      </c>
      <c r="C2405" s="81">
        <f t="shared" ca="1" si="790"/>
        <v>974.18416585</v>
      </c>
      <c r="D2405" s="82">
        <f ca="1">IF(A2405&lt;$B$1,VLOOKUP(A2405,[1]DI!$A$4:$B$15000,2,FALSE),0)</f>
        <v>0</v>
      </c>
      <c r="E2405" s="81">
        <f t="shared" ca="1" si="791"/>
        <v>0</v>
      </c>
      <c r="F2405" s="83">
        <f t="shared" si="799"/>
        <v>1.2</v>
      </c>
      <c r="G2405" s="84">
        <f t="shared" ca="1" si="792"/>
        <v>1</v>
      </c>
      <c r="H2405" s="81">
        <f ca="1">TRUNC(PRODUCT(G$10:G2404),15)</f>
        <v>1.40945772534528</v>
      </c>
      <c r="I2405" s="81">
        <f t="shared" ca="1" si="793"/>
        <v>1.40945772534528</v>
      </c>
      <c r="J2405" s="81">
        <f t="shared" ca="1" si="794"/>
        <v>1</v>
      </c>
      <c r="K2405" s="81">
        <f t="shared" ca="1" si="795"/>
        <v>0</v>
      </c>
      <c r="L2405" s="85">
        <f>IF(VLOOKUP(A2405,$U$12:$AD$125,8)=VLOOKUP(A2404,$U$12:$AD$125,8),0,VLOOKUP(A2405,U$12:$AD$125,8))</f>
        <v>0</v>
      </c>
      <c r="M2405" s="86">
        <f>IF(L2405&gt;0,VLOOKUP(L2405,T$12:$AC$125,7),0)</f>
        <v>0</v>
      </c>
      <c r="N2405" s="81">
        <f t="shared" si="800"/>
        <v>0</v>
      </c>
      <c r="O2405" s="81">
        <f t="shared" ca="1" si="796"/>
        <v>0</v>
      </c>
      <c r="P2405" s="87" t="str">
        <f t="shared" si="797"/>
        <v>J=</v>
      </c>
      <c r="Q2405" s="88">
        <f t="shared" si="798"/>
        <v>45589</v>
      </c>
      <c r="R2405" s="7"/>
      <c r="S2405" s="7"/>
      <c r="T2405" s="7"/>
      <c r="U2405" s="7"/>
      <c r="V2405" s="7"/>
      <c r="W2405" s="7"/>
      <c r="X2405" s="7"/>
      <c r="Y2405" s="7"/>
      <c r="Z2405" s="7"/>
      <c r="AA2405" s="7"/>
      <c r="AB2405" s="7"/>
      <c r="AC2405" s="7"/>
      <c r="AD2405" s="7"/>
      <c r="AE2405" s="7"/>
      <c r="AF2405" s="65"/>
      <c r="AG2405" s="9"/>
      <c r="AH2405" s="9"/>
      <c r="AI2405" s="4"/>
      <c r="AJ2405" s="10"/>
      <c r="AK2405" s="4"/>
      <c r="AL2405" s="65"/>
      <c r="AM2405" s="10"/>
      <c r="AN2405" s="9"/>
      <c r="AO2405" s="7"/>
      <c r="AP2405" s="11"/>
      <c r="AQ2405" s="9"/>
      <c r="AR2405" s="8"/>
      <c r="AS2405" s="65"/>
      <c r="AT2405" s="12"/>
      <c r="AU2405" s="12"/>
      <c r="AV2405" s="22"/>
      <c r="AW2405" s="12"/>
      <c r="AX2405" s="12"/>
      <c r="AY2405" s="12"/>
      <c r="AZ2405" s="12"/>
      <c r="BA2405" s="12"/>
      <c r="BB2405" s="12"/>
      <c r="BC2405" s="12"/>
      <c r="BD2405" s="12"/>
      <c r="BE2405" s="12"/>
      <c r="BF2405" s="12"/>
      <c r="BG2405" s="12"/>
      <c r="BH2405" s="12"/>
      <c r="BI2405" s="12"/>
      <c r="BJ2405" s="12"/>
      <c r="BK2405" s="12"/>
      <c r="BL2405" s="12"/>
      <c r="BM2405" s="12"/>
      <c r="BN2405" s="12"/>
      <c r="BO2405" s="12"/>
      <c r="BP2405" s="12"/>
      <c r="BQ2405" s="12"/>
      <c r="BR2405" s="12"/>
      <c r="BS2405" s="12"/>
      <c r="BT2405" s="12"/>
      <c r="BU2405" s="12"/>
      <c r="BV2405" s="12"/>
      <c r="BW2405" s="12"/>
      <c r="BX2405" s="12"/>
      <c r="BY2405" s="12"/>
      <c r="BZ2405" s="12"/>
      <c r="CA2405" s="12"/>
      <c r="CB2405" s="12"/>
      <c r="CC2405" s="12"/>
      <c r="CD2405" s="12"/>
      <c r="CE2405" s="12"/>
      <c r="CF2405" s="12"/>
      <c r="CG2405" s="12"/>
      <c r="CH2405" s="12"/>
      <c r="CI2405" s="12"/>
      <c r="CJ2405" s="12"/>
      <c r="CK2405" s="12"/>
      <c r="CL2405" s="12"/>
      <c r="CM2405" s="12"/>
      <c r="CN2405" s="12"/>
      <c r="CO2405" s="12"/>
      <c r="CP2405" s="12"/>
      <c r="CQ2405" s="12"/>
      <c r="CR2405" s="12"/>
      <c r="CS2405" s="12"/>
      <c r="CT2405" s="12"/>
      <c r="CU2405" s="12"/>
      <c r="CV2405" s="12"/>
      <c r="CW2405" s="12"/>
      <c r="CX2405" s="12"/>
      <c r="CY2405" s="12"/>
      <c r="CZ2405" s="12"/>
      <c r="DA2405" s="12"/>
      <c r="DB2405" s="12"/>
      <c r="DC2405" s="12"/>
      <c r="DD2405" s="12"/>
      <c r="DE2405" s="12"/>
      <c r="DF2405" s="12"/>
      <c r="DG2405" s="12"/>
      <c r="DH2405" s="12"/>
      <c r="DI2405" s="12"/>
      <c r="DJ2405" s="12"/>
      <c r="DK2405" s="12"/>
      <c r="DL2405" s="12"/>
      <c r="DM2405" s="12"/>
      <c r="DN2405" s="12"/>
      <c r="DO2405" s="12"/>
      <c r="DP2405" s="12"/>
      <c r="DQ2405" s="12"/>
      <c r="DR2405" s="12"/>
      <c r="DS2405" s="12"/>
      <c r="DT2405" s="12"/>
      <c r="DU2405" s="12"/>
      <c r="DV2405" s="12"/>
      <c r="DW2405" s="12"/>
      <c r="DX2405" s="12"/>
      <c r="DY2405" s="12"/>
      <c r="DZ2405" s="12"/>
      <c r="EA2405" s="12"/>
      <c r="EB2405" s="12"/>
      <c r="EC2405" s="12"/>
      <c r="ED2405" s="12"/>
      <c r="EE2405" s="12"/>
      <c r="EF2405" s="12"/>
      <c r="EG2405" s="12"/>
      <c r="EH2405" s="12"/>
      <c r="EI2405" s="12"/>
      <c r="EJ2405" s="12"/>
      <c r="EK2405" s="12"/>
      <c r="EL2405" s="12"/>
      <c r="EM2405" s="12"/>
      <c r="EN2405" s="12"/>
      <c r="EO2405" s="12"/>
      <c r="EP2405" s="12"/>
      <c r="EQ2405" s="12"/>
      <c r="ER2405" s="12"/>
      <c r="ES2405" s="12"/>
      <c r="ET2405" s="12"/>
      <c r="EU2405" s="12"/>
      <c r="EV2405" s="12"/>
      <c r="EW2405" s="12"/>
      <c r="EX2405" s="12"/>
      <c r="EY2405" s="12"/>
      <c r="EZ2405" s="12"/>
      <c r="FA2405" s="12"/>
      <c r="FB2405" s="12"/>
      <c r="FC2405" s="12"/>
      <c r="FD2405" s="12"/>
      <c r="FE2405" s="12"/>
      <c r="FF2405" s="12"/>
      <c r="FG2405" s="12"/>
      <c r="FH2405" s="12"/>
      <c r="FI2405" s="12"/>
      <c r="FJ2405" s="12"/>
      <c r="FK2405" s="12"/>
      <c r="FL2405" s="12"/>
      <c r="FM2405" s="12"/>
      <c r="FN2405" s="12"/>
      <c r="FO2405" s="12"/>
      <c r="FP2405" s="12"/>
      <c r="FQ2405" s="12"/>
      <c r="FR2405" s="12"/>
      <c r="FS2405" s="12"/>
      <c r="FT2405" s="12"/>
      <c r="FU2405" s="12"/>
      <c r="FV2405" s="12"/>
      <c r="FW2405" s="12"/>
      <c r="FX2405" s="12"/>
      <c r="FY2405" s="12"/>
      <c r="FZ2405" s="12"/>
      <c r="GA2405" s="12"/>
      <c r="GB2405" s="12"/>
      <c r="GC2405" s="12"/>
      <c r="GD2405" s="12"/>
      <c r="GE2405" s="12"/>
      <c r="GF2405" s="12"/>
      <c r="GG2405" s="12"/>
      <c r="GH2405" s="12"/>
      <c r="GI2405" s="12"/>
      <c r="GJ2405" s="12"/>
      <c r="GK2405" s="12"/>
      <c r="GL2405" s="12"/>
      <c r="GM2405" s="12"/>
      <c r="GN2405" s="12"/>
      <c r="GO2405" s="12"/>
      <c r="GP2405" s="12"/>
      <c r="GQ2405" s="12"/>
      <c r="GR2405" s="12"/>
    </row>
    <row r="2406" spans="1:200" x14ac:dyDescent="0.2">
      <c r="A2406" s="79">
        <f t="shared" si="801"/>
        <v>45478</v>
      </c>
      <c r="B2406" s="80" t="str">
        <f t="shared" ca="1" si="789"/>
        <v>n.d</v>
      </c>
      <c r="C2406" s="81">
        <f t="shared" ca="1" si="790"/>
        <v>974.18416585</v>
      </c>
      <c r="D2406" s="82">
        <f ca="1">IF(A2406&lt;$B$1,VLOOKUP(A2406,[1]DI!$A$4:$B$15000,2,FALSE),0)</f>
        <v>0</v>
      </c>
      <c r="E2406" s="81">
        <f t="shared" ca="1" si="791"/>
        <v>0</v>
      </c>
      <c r="F2406" s="83">
        <f t="shared" si="799"/>
        <v>1.2</v>
      </c>
      <c r="G2406" s="84">
        <f t="shared" ca="1" si="792"/>
        <v>1</v>
      </c>
      <c r="H2406" s="81">
        <f ca="1">TRUNC(PRODUCT(G$10:G2405),15)</f>
        <v>1.40945772534528</v>
      </c>
      <c r="I2406" s="81">
        <f t="shared" ca="1" si="793"/>
        <v>1.40945772534528</v>
      </c>
      <c r="J2406" s="81">
        <f t="shared" ca="1" si="794"/>
        <v>1</v>
      </c>
      <c r="K2406" s="81">
        <f t="shared" ca="1" si="795"/>
        <v>0</v>
      </c>
      <c r="L2406" s="85">
        <f>IF(VLOOKUP(A2406,$U$12:$AD$125,8)=VLOOKUP(A2405,$U$12:$AD$125,8),0,VLOOKUP(A2406,U$12:$AD$125,8))</f>
        <v>0</v>
      </c>
      <c r="M2406" s="86">
        <f>IF(L2406&gt;0,VLOOKUP(L2406,T$12:$AC$125,7),0)</f>
        <v>0</v>
      </c>
      <c r="N2406" s="81">
        <f t="shared" si="800"/>
        <v>0</v>
      </c>
      <c r="O2406" s="81">
        <f t="shared" ca="1" si="796"/>
        <v>0</v>
      </c>
      <c r="P2406" s="87" t="str">
        <f t="shared" si="797"/>
        <v>J=</v>
      </c>
      <c r="Q2406" s="88">
        <f t="shared" si="798"/>
        <v>45589</v>
      </c>
      <c r="R2406" s="7"/>
      <c r="S2406" s="7"/>
      <c r="T2406" s="7"/>
      <c r="U2406" s="7"/>
      <c r="V2406" s="7"/>
      <c r="W2406" s="7"/>
      <c r="X2406" s="7"/>
      <c r="Y2406" s="7"/>
      <c r="Z2406" s="7"/>
      <c r="AA2406" s="7"/>
      <c r="AB2406" s="7"/>
      <c r="AC2406" s="7"/>
      <c r="AD2406" s="7"/>
      <c r="AE2406" s="7"/>
      <c r="AF2406" s="65"/>
      <c r="AG2406" s="9"/>
      <c r="AH2406" s="9"/>
      <c r="AI2406" s="4"/>
      <c r="AJ2406" s="10"/>
      <c r="AK2406" s="4"/>
      <c r="AL2406" s="65"/>
      <c r="AM2406" s="10"/>
      <c r="AN2406" s="9"/>
      <c r="AO2406" s="7"/>
      <c r="AP2406" s="11"/>
      <c r="AQ2406" s="9"/>
      <c r="AR2406" s="8"/>
      <c r="AS2406" s="65"/>
      <c r="AT2406" s="12"/>
      <c r="AU2406" s="12"/>
      <c r="AV2406" s="22"/>
      <c r="AW2406" s="12"/>
      <c r="AX2406" s="12"/>
      <c r="AY2406" s="12"/>
      <c r="AZ2406" s="12"/>
      <c r="BA2406" s="12"/>
      <c r="BB2406" s="12"/>
      <c r="BC2406" s="12"/>
      <c r="BD2406" s="12"/>
      <c r="BE2406" s="12"/>
      <c r="BF2406" s="12"/>
      <c r="BG2406" s="12"/>
      <c r="BH2406" s="12"/>
      <c r="BI2406" s="12"/>
      <c r="BJ2406" s="12"/>
      <c r="BK2406" s="12"/>
      <c r="BL2406" s="12"/>
      <c r="BM2406" s="12"/>
      <c r="BN2406" s="12"/>
      <c r="BO2406" s="12"/>
      <c r="BP2406" s="12"/>
      <c r="BQ2406" s="12"/>
      <c r="BR2406" s="12"/>
      <c r="BS2406" s="12"/>
      <c r="BT2406" s="12"/>
      <c r="BU2406" s="12"/>
      <c r="BV2406" s="12"/>
      <c r="BW2406" s="12"/>
      <c r="BX2406" s="12"/>
      <c r="BY2406" s="12"/>
      <c r="BZ2406" s="12"/>
      <c r="CA2406" s="12"/>
      <c r="CB2406" s="12"/>
      <c r="CC2406" s="12"/>
      <c r="CD2406" s="12"/>
      <c r="CE2406" s="12"/>
      <c r="CF2406" s="12"/>
      <c r="CG2406" s="12"/>
      <c r="CH2406" s="12"/>
      <c r="CI2406" s="12"/>
      <c r="CJ2406" s="12"/>
      <c r="CK2406" s="12"/>
      <c r="CL2406" s="12"/>
      <c r="CM2406" s="12"/>
      <c r="CN2406" s="12"/>
      <c r="CO2406" s="12"/>
      <c r="CP2406" s="12"/>
      <c r="CQ2406" s="12"/>
      <c r="CR2406" s="12"/>
      <c r="CS2406" s="12"/>
      <c r="CT2406" s="12"/>
      <c r="CU2406" s="12"/>
      <c r="CV2406" s="12"/>
      <c r="CW2406" s="12"/>
      <c r="CX2406" s="12"/>
      <c r="CY2406" s="12"/>
      <c r="CZ2406" s="12"/>
      <c r="DA2406" s="12"/>
      <c r="DB2406" s="12"/>
      <c r="DC2406" s="12"/>
      <c r="DD2406" s="12"/>
      <c r="DE2406" s="12"/>
      <c r="DF2406" s="12"/>
      <c r="DG2406" s="12"/>
      <c r="DH2406" s="12"/>
      <c r="DI2406" s="12"/>
      <c r="DJ2406" s="12"/>
      <c r="DK2406" s="12"/>
      <c r="DL2406" s="12"/>
      <c r="DM2406" s="12"/>
      <c r="DN2406" s="12"/>
      <c r="DO2406" s="12"/>
      <c r="DP2406" s="12"/>
      <c r="DQ2406" s="12"/>
      <c r="DR2406" s="12"/>
      <c r="DS2406" s="12"/>
      <c r="DT2406" s="12"/>
      <c r="DU2406" s="12"/>
      <c r="DV2406" s="12"/>
      <c r="DW2406" s="12"/>
      <c r="DX2406" s="12"/>
      <c r="DY2406" s="12"/>
      <c r="DZ2406" s="12"/>
      <c r="EA2406" s="12"/>
      <c r="EB2406" s="12"/>
      <c r="EC2406" s="12"/>
      <c r="ED2406" s="12"/>
      <c r="EE2406" s="12"/>
      <c r="EF2406" s="12"/>
      <c r="EG2406" s="12"/>
      <c r="EH2406" s="12"/>
      <c r="EI2406" s="12"/>
      <c r="EJ2406" s="12"/>
      <c r="EK2406" s="12"/>
      <c r="EL2406" s="12"/>
      <c r="EM2406" s="12"/>
      <c r="EN2406" s="12"/>
      <c r="EO2406" s="12"/>
      <c r="EP2406" s="12"/>
      <c r="EQ2406" s="12"/>
      <c r="ER2406" s="12"/>
      <c r="ES2406" s="12"/>
      <c r="ET2406" s="12"/>
      <c r="EU2406" s="12"/>
      <c r="EV2406" s="12"/>
      <c r="EW2406" s="12"/>
      <c r="EX2406" s="12"/>
      <c r="EY2406" s="12"/>
      <c r="EZ2406" s="12"/>
      <c r="FA2406" s="12"/>
      <c r="FB2406" s="12"/>
      <c r="FC2406" s="12"/>
      <c r="FD2406" s="12"/>
      <c r="FE2406" s="12"/>
      <c r="FF2406" s="12"/>
      <c r="FG2406" s="12"/>
      <c r="FH2406" s="12"/>
      <c r="FI2406" s="12"/>
      <c r="FJ2406" s="12"/>
      <c r="FK2406" s="12"/>
      <c r="FL2406" s="12"/>
      <c r="FM2406" s="12"/>
      <c r="FN2406" s="12"/>
      <c r="FO2406" s="12"/>
      <c r="FP2406" s="12"/>
      <c r="FQ2406" s="12"/>
      <c r="FR2406" s="12"/>
      <c r="FS2406" s="12"/>
      <c r="FT2406" s="12"/>
      <c r="FU2406" s="12"/>
      <c r="FV2406" s="12"/>
      <c r="FW2406" s="12"/>
      <c r="FX2406" s="12"/>
      <c r="FY2406" s="12"/>
      <c r="FZ2406" s="12"/>
      <c r="GA2406" s="12"/>
      <c r="GB2406" s="12"/>
      <c r="GC2406" s="12"/>
      <c r="GD2406" s="12"/>
      <c r="GE2406" s="12"/>
      <c r="GF2406" s="12"/>
      <c r="GG2406" s="12"/>
      <c r="GH2406" s="12"/>
      <c r="GI2406" s="12"/>
      <c r="GJ2406" s="12"/>
      <c r="GK2406" s="12"/>
      <c r="GL2406" s="12"/>
      <c r="GM2406" s="12"/>
      <c r="GN2406" s="12"/>
      <c r="GO2406" s="12"/>
      <c r="GP2406" s="12"/>
      <c r="GQ2406" s="12"/>
      <c r="GR2406" s="12"/>
    </row>
    <row r="2407" spans="1:200" x14ac:dyDescent="0.2">
      <c r="A2407" s="79">
        <f t="shared" si="801"/>
        <v>45479</v>
      </c>
      <c r="B2407" s="80" t="str">
        <f t="shared" ca="1" si="789"/>
        <v>n.d</v>
      </c>
      <c r="C2407" s="81">
        <f t="shared" ca="1" si="790"/>
        <v>974.18416585</v>
      </c>
      <c r="D2407" s="82">
        <f ca="1">IF(A2407&lt;$B$1,VLOOKUP(A2407,[1]DI!$A$4:$B$15000,2,FALSE),0)</f>
        <v>0</v>
      </c>
      <c r="E2407" s="81">
        <f t="shared" ca="1" si="791"/>
        <v>0</v>
      </c>
      <c r="F2407" s="83">
        <f t="shared" si="799"/>
        <v>1.2</v>
      </c>
      <c r="G2407" s="84">
        <f t="shared" ca="1" si="792"/>
        <v>1</v>
      </c>
      <c r="H2407" s="81">
        <f ca="1">TRUNC(PRODUCT(G$10:G2406),15)</f>
        <v>1.40945772534528</v>
      </c>
      <c r="I2407" s="81">
        <f t="shared" ca="1" si="793"/>
        <v>1.40945772534528</v>
      </c>
      <c r="J2407" s="81">
        <f t="shared" ca="1" si="794"/>
        <v>1</v>
      </c>
      <c r="K2407" s="81">
        <f t="shared" ca="1" si="795"/>
        <v>0</v>
      </c>
      <c r="L2407" s="85">
        <f>IF(VLOOKUP(A2407,$U$12:$AD$125,8)=VLOOKUP(A2406,$U$12:$AD$125,8),0,VLOOKUP(A2407,U$12:$AD$125,8))</f>
        <v>0</v>
      </c>
      <c r="M2407" s="86">
        <f>IF(L2407&gt;0,VLOOKUP(L2407,T$12:$AC$125,7),0)</f>
        <v>0</v>
      </c>
      <c r="N2407" s="81">
        <f t="shared" si="800"/>
        <v>0</v>
      </c>
      <c r="O2407" s="81">
        <f t="shared" ca="1" si="796"/>
        <v>0</v>
      </c>
      <c r="P2407" s="87" t="str">
        <f t="shared" si="797"/>
        <v>J=</v>
      </c>
      <c r="Q2407" s="88">
        <f t="shared" si="798"/>
        <v>45589</v>
      </c>
      <c r="R2407" s="7"/>
      <c r="S2407" s="7"/>
      <c r="T2407" s="7"/>
      <c r="U2407" s="7"/>
      <c r="V2407" s="7"/>
      <c r="W2407" s="7"/>
      <c r="X2407" s="7"/>
      <c r="Y2407" s="7"/>
      <c r="Z2407" s="7"/>
      <c r="AA2407" s="7"/>
      <c r="AB2407" s="7"/>
      <c r="AC2407" s="7"/>
      <c r="AD2407" s="7"/>
      <c r="AE2407" s="7"/>
      <c r="AF2407" s="65"/>
      <c r="AG2407" s="9"/>
      <c r="AH2407" s="9"/>
      <c r="AI2407" s="4"/>
      <c r="AJ2407" s="10"/>
      <c r="AK2407" s="4"/>
      <c r="AL2407" s="65"/>
      <c r="AM2407" s="10"/>
      <c r="AN2407" s="9"/>
      <c r="AO2407" s="7"/>
      <c r="AP2407" s="11"/>
      <c r="AQ2407" s="9"/>
      <c r="AR2407" s="8"/>
      <c r="AS2407" s="65"/>
      <c r="AT2407" s="12"/>
      <c r="AU2407" s="12"/>
      <c r="AV2407" s="22"/>
      <c r="AW2407" s="12"/>
      <c r="AX2407" s="12"/>
      <c r="AY2407" s="12"/>
      <c r="AZ2407" s="12"/>
      <c r="BA2407" s="12"/>
      <c r="BB2407" s="12"/>
      <c r="BC2407" s="12"/>
      <c r="BD2407" s="12"/>
      <c r="BE2407" s="12"/>
      <c r="BF2407" s="12"/>
      <c r="BG2407" s="12"/>
      <c r="BH2407" s="12"/>
      <c r="BI2407" s="12"/>
      <c r="BJ2407" s="12"/>
      <c r="BK2407" s="12"/>
      <c r="BL2407" s="12"/>
      <c r="BM2407" s="12"/>
      <c r="BN2407" s="12"/>
      <c r="BO2407" s="12"/>
      <c r="BP2407" s="12"/>
      <c r="BQ2407" s="12"/>
      <c r="BR2407" s="12"/>
      <c r="BS2407" s="12"/>
      <c r="BT2407" s="12"/>
      <c r="BU2407" s="12"/>
      <c r="BV2407" s="12"/>
      <c r="BW2407" s="12"/>
      <c r="BX2407" s="12"/>
      <c r="BY2407" s="12"/>
      <c r="BZ2407" s="12"/>
      <c r="CA2407" s="12"/>
      <c r="CB2407" s="12"/>
      <c r="CC2407" s="12"/>
      <c r="CD2407" s="12"/>
      <c r="CE2407" s="12"/>
      <c r="CF2407" s="12"/>
      <c r="CG2407" s="12"/>
      <c r="CH2407" s="12"/>
      <c r="CI2407" s="12"/>
      <c r="CJ2407" s="12"/>
      <c r="CK2407" s="12"/>
      <c r="CL2407" s="12"/>
      <c r="CM2407" s="12"/>
      <c r="CN2407" s="12"/>
      <c r="CO2407" s="12"/>
      <c r="CP2407" s="12"/>
      <c r="CQ2407" s="12"/>
      <c r="CR2407" s="12"/>
      <c r="CS2407" s="12"/>
      <c r="CT2407" s="12"/>
      <c r="CU2407" s="12"/>
      <c r="CV2407" s="12"/>
      <c r="CW2407" s="12"/>
      <c r="CX2407" s="12"/>
      <c r="CY2407" s="12"/>
      <c r="CZ2407" s="12"/>
      <c r="DA2407" s="12"/>
      <c r="DB2407" s="12"/>
      <c r="DC2407" s="12"/>
      <c r="DD2407" s="12"/>
      <c r="DE2407" s="12"/>
      <c r="DF2407" s="12"/>
      <c r="DG2407" s="12"/>
      <c r="DH2407" s="12"/>
      <c r="DI2407" s="12"/>
      <c r="DJ2407" s="12"/>
      <c r="DK2407" s="12"/>
      <c r="DL2407" s="12"/>
      <c r="DM2407" s="12"/>
      <c r="DN2407" s="12"/>
      <c r="DO2407" s="12"/>
      <c r="DP2407" s="12"/>
      <c r="DQ2407" s="12"/>
      <c r="DR2407" s="12"/>
      <c r="DS2407" s="12"/>
      <c r="DT2407" s="12"/>
      <c r="DU2407" s="12"/>
      <c r="DV2407" s="12"/>
      <c r="DW2407" s="12"/>
      <c r="DX2407" s="12"/>
      <c r="DY2407" s="12"/>
      <c r="DZ2407" s="12"/>
      <c r="EA2407" s="12"/>
      <c r="EB2407" s="12"/>
      <c r="EC2407" s="12"/>
      <c r="ED2407" s="12"/>
      <c r="EE2407" s="12"/>
      <c r="EF2407" s="12"/>
      <c r="EG2407" s="12"/>
      <c r="EH2407" s="12"/>
      <c r="EI2407" s="12"/>
      <c r="EJ2407" s="12"/>
      <c r="EK2407" s="12"/>
      <c r="EL2407" s="12"/>
      <c r="EM2407" s="12"/>
      <c r="EN2407" s="12"/>
      <c r="EO2407" s="12"/>
      <c r="EP2407" s="12"/>
      <c r="EQ2407" s="12"/>
      <c r="ER2407" s="12"/>
      <c r="ES2407" s="12"/>
      <c r="ET2407" s="12"/>
      <c r="EU2407" s="12"/>
      <c r="EV2407" s="12"/>
      <c r="EW2407" s="12"/>
      <c r="EX2407" s="12"/>
      <c r="EY2407" s="12"/>
      <c r="EZ2407" s="12"/>
      <c r="FA2407" s="12"/>
      <c r="FB2407" s="12"/>
      <c r="FC2407" s="12"/>
      <c r="FD2407" s="12"/>
      <c r="FE2407" s="12"/>
      <c r="FF2407" s="12"/>
      <c r="FG2407" s="12"/>
      <c r="FH2407" s="12"/>
      <c r="FI2407" s="12"/>
      <c r="FJ2407" s="12"/>
      <c r="FK2407" s="12"/>
      <c r="FL2407" s="12"/>
      <c r="FM2407" s="12"/>
      <c r="FN2407" s="12"/>
      <c r="FO2407" s="12"/>
      <c r="FP2407" s="12"/>
      <c r="FQ2407" s="12"/>
      <c r="FR2407" s="12"/>
      <c r="FS2407" s="12"/>
      <c r="FT2407" s="12"/>
      <c r="FU2407" s="12"/>
      <c r="FV2407" s="12"/>
      <c r="FW2407" s="12"/>
      <c r="FX2407" s="12"/>
      <c r="FY2407" s="12"/>
      <c r="FZ2407" s="12"/>
      <c r="GA2407" s="12"/>
      <c r="GB2407" s="12"/>
      <c r="GC2407" s="12"/>
      <c r="GD2407" s="12"/>
      <c r="GE2407" s="12"/>
      <c r="GF2407" s="12"/>
      <c r="GG2407" s="12"/>
      <c r="GH2407" s="12"/>
      <c r="GI2407" s="12"/>
      <c r="GJ2407" s="12"/>
      <c r="GK2407" s="12"/>
      <c r="GL2407" s="12"/>
      <c r="GM2407" s="12"/>
      <c r="GN2407" s="12"/>
      <c r="GO2407" s="12"/>
      <c r="GP2407" s="12"/>
      <c r="GQ2407" s="12"/>
      <c r="GR2407" s="12"/>
    </row>
    <row r="2408" spans="1:200" x14ac:dyDescent="0.2">
      <c r="A2408" s="79">
        <f t="shared" si="801"/>
        <v>45480</v>
      </c>
      <c r="B2408" s="80" t="str">
        <f t="shared" ca="1" si="789"/>
        <v>n.d</v>
      </c>
      <c r="C2408" s="81">
        <f t="shared" ca="1" si="790"/>
        <v>974.18416585</v>
      </c>
      <c r="D2408" s="82">
        <f ca="1">IF(A2408&lt;$B$1,VLOOKUP(A2408,[1]DI!$A$4:$B$15000,2,FALSE),0)</f>
        <v>0</v>
      </c>
      <c r="E2408" s="81">
        <f t="shared" ca="1" si="791"/>
        <v>0</v>
      </c>
      <c r="F2408" s="83">
        <f t="shared" si="799"/>
        <v>1.2</v>
      </c>
      <c r="G2408" s="84">
        <f t="shared" ca="1" si="792"/>
        <v>1</v>
      </c>
      <c r="H2408" s="81">
        <f ca="1">TRUNC(PRODUCT(G$10:G2407),15)</f>
        <v>1.40945772534528</v>
      </c>
      <c r="I2408" s="81">
        <f t="shared" ca="1" si="793"/>
        <v>1.40945772534528</v>
      </c>
      <c r="J2408" s="81">
        <f t="shared" ca="1" si="794"/>
        <v>1</v>
      </c>
      <c r="K2408" s="81">
        <f t="shared" ca="1" si="795"/>
        <v>0</v>
      </c>
      <c r="L2408" s="85">
        <f>IF(VLOOKUP(A2408,$U$12:$AD$125,8)=VLOOKUP(A2407,$U$12:$AD$125,8),0,VLOOKUP(A2408,U$12:$AD$125,8))</f>
        <v>0</v>
      </c>
      <c r="M2408" s="86">
        <f>IF(L2408&gt;0,VLOOKUP(L2408,T$12:$AC$125,7),0)</f>
        <v>0</v>
      </c>
      <c r="N2408" s="81">
        <f t="shared" si="800"/>
        <v>0</v>
      </c>
      <c r="O2408" s="81">
        <f t="shared" ca="1" si="796"/>
        <v>0</v>
      </c>
      <c r="P2408" s="87" t="str">
        <f t="shared" si="797"/>
        <v>J=</v>
      </c>
      <c r="Q2408" s="88">
        <f t="shared" si="798"/>
        <v>45589</v>
      </c>
      <c r="R2408" s="7"/>
      <c r="S2408" s="7"/>
      <c r="T2408" s="7"/>
      <c r="U2408" s="7"/>
      <c r="V2408" s="7"/>
      <c r="W2408" s="7"/>
      <c r="X2408" s="7"/>
      <c r="Y2408" s="7"/>
      <c r="Z2408" s="7"/>
      <c r="AA2408" s="7"/>
      <c r="AB2408" s="7"/>
      <c r="AC2408" s="7"/>
      <c r="AD2408" s="7"/>
      <c r="AE2408" s="7"/>
      <c r="AF2408" s="65"/>
      <c r="AG2408" s="9"/>
      <c r="AH2408" s="9"/>
      <c r="AI2408" s="4"/>
      <c r="AJ2408" s="10"/>
      <c r="AK2408" s="4"/>
      <c r="AL2408" s="65"/>
      <c r="AM2408" s="10"/>
      <c r="AN2408" s="9"/>
      <c r="AO2408" s="7"/>
      <c r="AP2408" s="11"/>
      <c r="AQ2408" s="9"/>
      <c r="AR2408" s="8"/>
      <c r="AS2408" s="65"/>
      <c r="AT2408" s="12"/>
      <c r="AU2408" s="12"/>
      <c r="AV2408" s="22"/>
      <c r="AW2408" s="12"/>
      <c r="AX2408" s="12"/>
      <c r="AY2408" s="12"/>
      <c r="AZ2408" s="12"/>
      <c r="BA2408" s="12"/>
      <c r="BB2408" s="12"/>
      <c r="BC2408" s="12"/>
      <c r="BD2408" s="12"/>
      <c r="BE2408" s="12"/>
      <c r="BF2408" s="12"/>
      <c r="BG2408" s="12"/>
      <c r="BH2408" s="12"/>
      <c r="BI2408" s="12"/>
      <c r="BJ2408" s="12"/>
      <c r="BK2408" s="12"/>
      <c r="BL2408" s="12"/>
      <c r="BM2408" s="12"/>
      <c r="BN2408" s="12"/>
      <c r="BO2408" s="12"/>
      <c r="BP2408" s="12"/>
      <c r="BQ2408" s="12"/>
      <c r="BR2408" s="12"/>
      <c r="BS2408" s="12"/>
      <c r="BT2408" s="12"/>
      <c r="BU2408" s="12"/>
      <c r="BV2408" s="12"/>
      <c r="BW2408" s="12"/>
      <c r="BX2408" s="12"/>
      <c r="BY2408" s="12"/>
      <c r="BZ2408" s="12"/>
      <c r="CA2408" s="12"/>
      <c r="CB2408" s="12"/>
      <c r="CC2408" s="12"/>
      <c r="CD2408" s="12"/>
      <c r="CE2408" s="12"/>
      <c r="CF2408" s="12"/>
      <c r="CG2408" s="12"/>
      <c r="CH2408" s="12"/>
      <c r="CI2408" s="12"/>
      <c r="CJ2408" s="12"/>
      <c r="CK2408" s="12"/>
      <c r="CL2408" s="12"/>
      <c r="CM2408" s="12"/>
      <c r="CN2408" s="12"/>
      <c r="CO2408" s="12"/>
      <c r="CP2408" s="12"/>
      <c r="CQ2408" s="12"/>
      <c r="CR2408" s="12"/>
      <c r="CS2408" s="12"/>
      <c r="CT2408" s="12"/>
      <c r="CU2408" s="12"/>
      <c r="CV2408" s="12"/>
      <c r="CW2408" s="12"/>
      <c r="CX2408" s="12"/>
      <c r="CY2408" s="12"/>
      <c r="CZ2408" s="12"/>
      <c r="DA2408" s="12"/>
      <c r="DB2408" s="12"/>
      <c r="DC2408" s="12"/>
      <c r="DD2408" s="12"/>
      <c r="DE2408" s="12"/>
      <c r="DF2408" s="12"/>
      <c r="DG2408" s="12"/>
      <c r="DH2408" s="12"/>
      <c r="DI2408" s="12"/>
      <c r="DJ2408" s="12"/>
      <c r="DK2408" s="12"/>
      <c r="DL2408" s="12"/>
      <c r="DM2408" s="12"/>
      <c r="DN2408" s="12"/>
      <c r="DO2408" s="12"/>
      <c r="DP2408" s="12"/>
      <c r="DQ2408" s="12"/>
      <c r="DR2408" s="12"/>
      <c r="DS2408" s="12"/>
      <c r="DT2408" s="12"/>
      <c r="DU2408" s="12"/>
      <c r="DV2408" s="12"/>
      <c r="DW2408" s="12"/>
      <c r="DX2408" s="12"/>
      <c r="DY2408" s="12"/>
      <c r="DZ2408" s="12"/>
      <c r="EA2408" s="12"/>
      <c r="EB2408" s="12"/>
      <c r="EC2408" s="12"/>
      <c r="ED2408" s="12"/>
      <c r="EE2408" s="12"/>
      <c r="EF2408" s="12"/>
      <c r="EG2408" s="12"/>
      <c r="EH2408" s="12"/>
      <c r="EI2408" s="12"/>
      <c r="EJ2408" s="12"/>
      <c r="EK2408" s="12"/>
      <c r="EL2408" s="12"/>
      <c r="EM2408" s="12"/>
      <c r="EN2408" s="12"/>
      <c r="EO2408" s="12"/>
      <c r="EP2408" s="12"/>
      <c r="EQ2408" s="12"/>
      <c r="ER2408" s="12"/>
      <c r="ES2408" s="12"/>
      <c r="ET2408" s="12"/>
      <c r="EU2408" s="12"/>
      <c r="EV2408" s="12"/>
      <c r="EW2408" s="12"/>
      <c r="EX2408" s="12"/>
      <c r="EY2408" s="12"/>
      <c r="EZ2408" s="12"/>
      <c r="FA2408" s="12"/>
      <c r="FB2408" s="12"/>
      <c r="FC2408" s="12"/>
      <c r="FD2408" s="12"/>
      <c r="FE2408" s="12"/>
      <c r="FF2408" s="12"/>
      <c r="FG2408" s="12"/>
      <c r="FH2408" s="12"/>
      <c r="FI2408" s="12"/>
      <c r="FJ2408" s="12"/>
      <c r="FK2408" s="12"/>
      <c r="FL2408" s="12"/>
      <c r="FM2408" s="12"/>
      <c r="FN2408" s="12"/>
      <c r="FO2408" s="12"/>
      <c r="FP2408" s="12"/>
      <c r="FQ2408" s="12"/>
      <c r="FR2408" s="12"/>
      <c r="FS2408" s="12"/>
      <c r="FT2408" s="12"/>
      <c r="FU2408" s="12"/>
      <c r="FV2408" s="12"/>
      <c r="FW2408" s="12"/>
      <c r="FX2408" s="12"/>
      <c r="FY2408" s="12"/>
      <c r="FZ2408" s="12"/>
      <c r="GA2408" s="12"/>
      <c r="GB2408" s="12"/>
      <c r="GC2408" s="12"/>
      <c r="GD2408" s="12"/>
      <c r="GE2408" s="12"/>
      <c r="GF2408" s="12"/>
      <c r="GG2408" s="12"/>
      <c r="GH2408" s="12"/>
      <c r="GI2408" s="12"/>
      <c r="GJ2408" s="12"/>
      <c r="GK2408" s="12"/>
      <c r="GL2408" s="12"/>
      <c r="GM2408" s="12"/>
      <c r="GN2408" s="12"/>
      <c r="GO2408" s="12"/>
      <c r="GP2408" s="12"/>
      <c r="GQ2408" s="12"/>
      <c r="GR2408" s="12"/>
    </row>
    <row r="2409" spans="1:200" x14ac:dyDescent="0.2">
      <c r="A2409" s="79">
        <f t="shared" si="801"/>
        <v>45481</v>
      </c>
      <c r="B2409" s="80" t="str">
        <f t="shared" ca="1" si="789"/>
        <v>n.d</v>
      </c>
      <c r="C2409" s="81">
        <f t="shared" ca="1" si="790"/>
        <v>974.18416585</v>
      </c>
      <c r="D2409" s="82">
        <f ca="1">IF(A2409&lt;$B$1,VLOOKUP(A2409,[1]DI!$A$4:$B$15000,2,FALSE),0)</f>
        <v>0</v>
      </c>
      <c r="E2409" s="81">
        <f t="shared" ca="1" si="791"/>
        <v>0</v>
      </c>
      <c r="F2409" s="83">
        <f t="shared" si="799"/>
        <v>1.2</v>
      </c>
      <c r="G2409" s="84">
        <f t="shared" ca="1" si="792"/>
        <v>1</v>
      </c>
      <c r="H2409" s="81">
        <f ca="1">TRUNC(PRODUCT(G$10:G2408),15)</f>
        <v>1.40945772534528</v>
      </c>
      <c r="I2409" s="81">
        <f t="shared" ca="1" si="793"/>
        <v>1.40945772534528</v>
      </c>
      <c r="J2409" s="81">
        <f t="shared" ca="1" si="794"/>
        <v>1</v>
      </c>
      <c r="K2409" s="81">
        <f t="shared" ca="1" si="795"/>
        <v>0</v>
      </c>
      <c r="L2409" s="85">
        <f>IF(VLOOKUP(A2409,$U$12:$AD$125,8)=VLOOKUP(A2408,$U$12:$AD$125,8),0,VLOOKUP(A2409,U$12:$AD$125,8))</f>
        <v>0</v>
      </c>
      <c r="M2409" s="86">
        <f>IF(L2409&gt;0,VLOOKUP(L2409,T$12:$AC$125,7),0)</f>
        <v>0</v>
      </c>
      <c r="N2409" s="81">
        <f t="shared" si="800"/>
        <v>0</v>
      </c>
      <c r="O2409" s="81">
        <f t="shared" ca="1" si="796"/>
        <v>0</v>
      </c>
      <c r="P2409" s="87" t="str">
        <f t="shared" si="797"/>
        <v>J=</v>
      </c>
      <c r="Q2409" s="88">
        <f t="shared" si="798"/>
        <v>45589</v>
      </c>
      <c r="R2409" s="7"/>
      <c r="S2409" s="7"/>
      <c r="T2409" s="7"/>
      <c r="U2409" s="7"/>
      <c r="V2409" s="7"/>
      <c r="W2409" s="7"/>
      <c r="X2409" s="7"/>
      <c r="Y2409" s="7"/>
      <c r="Z2409" s="7"/>
      <c r="AA2409" s="7"/>
      <c r="AB2409" s="7"/>
      <c r="AC2409" s="7"/>
      <c r="AD2409" s="7"/>
      <c r="AE2409" s="7"/>
      <c r="AF2409" s="65"/>
      <c r="AG2409" s="7"/>
      <c r="AH2409" s="7"/>
      <c r="AI2409" s="7"/>
      <c r="AJ2409" s="7"/>
      <c r="AK2409" s="4"/>
      <c r="AL2409" s="65"/>
      <c r="AM2409" s="7"/>
      <c r="AN2409" s="7"/>
      <c r="AO2409" s="7"/>
      <c r="AP2409" s="11"/>
      <c r="AQ2409" s="7"/>
      <c r="AR2409" s="8"/>
      <c r="AS2409" s="65"/>
      <c r="AT2409" s="12"/>
      <c r="AU2409" s="12"/>
      <c r="AV2409" s="22"/>
      <c r="AW2409" s="12"/>
      <c r="AX2409" s="12"/>
      <c r="AY2409" s="12"/>
      <c r="AZ2409" s="12"/>
      <c r="BA2409" s="12"/>
      <c r="BB2409" s="12"/>
      <c r="BC2409" s="12"/>
      <c r="BD2409" s="12"/>
      <c r="BE2409" s="12"/>
      <c r="BF2409" s="12"/>
      <c r="BG2409" s="12"/>
      <c r="BH2409" s="12"/>
      <c r="BI2409" s="12"/>
      <c r="BJ2409" s="12"/>
      <c r="BK2409" s="12"/>
      <c r="BL2409" s="12"/>
      <c r="BM2409" s="12"/>
      <c r="BN2409" s="12"/>
      <c r="BO2409" s="12"/>
      <c r="BP2409" s="12"/>
      <c r="BQ2409" s="12"/>
      <c r="BR2409" s="12"/>
      <c r="BS2409" s="12"/>
      <c r="BT2409" s="12"/>
      <c r="BU2409" s="12"/>
      <c r="BV2409" s="12"/>
      <c r="BW2409" s="12"/>
      <c r="BX2409" s="12"/>
      <c r="BY2409" s="12"/>
      <c r="BZ2409" s="12"/>
      <c r="CA2409" s="12"/>
      <c r="CB2409" s="12"/>
      <c r="CC2409" s="12"/>
      <c r="CD2409" s="12"/>
      <c r="CE2409" s="12"/>
      <c r="CF2409" s="12"/>
      <c r="CG2409" s="12"/>
      <c r="CH2409" s="12"/>
      <c r="CI2409" s="12"/>
      <c r="CJ2409" s="12"/>
      <c r="CK2409" s="12"/>
      <c r="CL2409" s="12"/>
      <c r="CM2409" s="12"/>
      <c r="CN2409" s="12"/>
      <c r="CO2409" s="12"/>
      <c r="CP2409" s="12"/>
      <c r="CQ2409" s="12"/>
      <c r="CR2409" s="12"/>
      <c r="CS2409" s="12"/>
      <c r="CT2409" s="12"/>
      <c r="CU2409" s="12"/>
      <c r="CV2409" s="12"/>
      <c r="CW2409" s="12"/>
      <c r="CX2409" s="12"/>
      <c r="CY2409" s="12"/>
      <c r="CZ2409" s="12"/>
      <c r="DA2409" s="12"/>
      <c r="DB2409" s="12"/>
      <c r="DC2409" s="12"/>
      <c r="DD2409" s="12"/>
      <c r="DE2409" s="12"/>
      <c r="DF2409" s="12"/>
      <c r="DG2409" s="12"/>
      <c r="DH2409" s="12"/>
      <c r="DI2409" s="12"/>
      <c r="DJ2409" s="12"/>
      <c r="DK2409" s="12"/>
      <c r="DL2409" s="12"/>
      <c r="DM2409" s="12"/>
      <c r="DN2409" s="12"/>
      <c r="DO2409" s="12"/>
      <c r="DP2409" s="12"/>
      <c r="DQ2409" s="12"/>
      <c r="DR2409" s="12"/>
      <c r="DS2409" s="12"/>
      <c r="DT2409" s="12"/>
      <c r="DU2409" s="12"/>
      <c r="DV2409" s="12"/>
      <c r="DW2409" s="12"/>
      <c r="DX2409" s="12"/>
      <c r="DY2409" s="12"/>
      <c r="DZ2409" s="12"/>
      <c r="EA2409" s="12"/>
      <c r="EB2409" s="12"/>
      <c r="EC2409" s="12"/>
      <c r="ED2409" s="12"/>
      <c r="EE2409" s="12"/>
      <c r="EF2409" s="12"/>
      <c r="EG2409" s="12"/>
      <c r="EH2409" s="12"/>
      <c r="EI2409" s="12"/>
      <c r="EJ2409" s="12"/>
      <c r="EK2409" s="12"/>
      <c r="EL2409" s="12"/>
      <c r="EM2409" s="12"/>
      <c r="EN2409" s="12"/>
      <c r="EO2409" s="12"/>
      <c r="EP2409" s="12"/>
      <c r="EQ2409" s="12"/>
      <c r="ER2409" s="12"/>
      <c r="ES2409" s="12"/>
      <c r="ET2409" s="12"/>
      <c r="EU2409" s="12"/>
      <c r="EV2409" s="12"/>
      <c r="EW2409" s="12"/>
      <c r="EX2409" s="12"/>
      <c r="EY2409" s="12"/>
      <c r="EZ2409" s="12"/>
      <c r="FA2409" s="12"/>
      <c r="FB2409" s="12"/>
      <c r="FC2409" s="12"/>
      <c r="FD2409" s="12"/>
      <c r="FE2409" s="12"/>
      <c r="FF2409" s="12"/>
      <c r="FG2409" s="12"/>
      <c r="FH2409" s="12"/>
      <c r="FI2409" s="12"/>
      <c r="FJ2409" s="12"/>
      <c r="FK2409" s="12"/>
      <c r="FL2409" s="12"/>
      <c r="FM2409" s="12"/>
      <c r="FN2409" s="12"/>
      <c r="FO2409" s="12"/>
      <c r="FP2409" s="12"/>
      <c r="FQ2409" s="12"/>
      <c r="FR2409" s="12"/>
      <c r="FS2409" s="12"/>
      <c r="FT2409" s="12"/>
      <c r="FU2409" s="12"/>
      <c r="FV2409" s="12"/>
      <c r="FW2409" s="12"/>
      <c r="FX2409" s="12"/>
      <c r="FY2409" s="12"/>
      <c r="FZ2409" s="12"/>
      <c r="GA2409" s="12"/>
      <c r="GB2409" s="12"/>
      <c r="GC2409" s="12"/>
      <c r="GD2409" s="12"/>
      <c r="GE2409" s="12"/>
      <c r="GF2409" s="12"/>
      <c r="GG2409" s="12"/>
      <c r="GH2409" s="12"/>
      <c r="GI2409" s="12"/>
      <c r="GJ2409" s="12"/>
      <c r="GK2409" s="12"/>
      <c r="GL2409" s="12"/>
      <c r="GM2409" s="12"/>
      <c r="GN2409" s="12"/>
      <c r="GO2409" s="12"/>
      <c r="GP2409" s="12"/>
      <c r="GQ2409" s="12"/>
      <c r="GR2409" s="12"/>
    </row>
    <row r="2410" spans="1:200" x14ac:dyDescent="0.2">
      <c r="A2410" s="79">
        <f t="shared" si="801"/>
        <v>45482</v>
      </c>
      <c r="B2410" s="80" t="str">
        <f t="shared" ca="1" si="789"/>
        <v>n.d</v>
      </c>
      <c r="C2410" s="81">
        <f t="shared" ca="1" si="790"/>
        <v>974.18416585</v>
      </c>
      <c r="D2410" s="82">
        <f ca="1">IF(A2410&lt;$B$1,VLOOKUP(A2410,[1]DI!$A$4:$B$15000,2,FALSE),0)</f>
        <v>0</v>
      </c>
      <c r="E2410" s="81">
        <f t="shared" ca="1" si="791"/>
        <v>0</v>
      </c>
      <c r="F2410" s="83">
        <f t="shared" si="799"/>
        <v>1.2</v>
      </c>
      <c r="G2410" s="84">
        <f t="shared" ca="1" si="792"/>
        <v>1</v>
      </c>
      <c r="H2410" s="81">
        <f ca="1">TRUNC(PRODUCT(G$10:G2409),15)</f>
        <v>1.40945772534528</v>
      </c>
      <c r="I2410" s="81">
        <f t="shared" ca="1" si="793"/>
        <v>1.40945772534528</v>
      </c>
      <c r="J2410" s="81">
        <f t="shared" ca="1" si="794"/>
        <v>1</v>
      </c>
      <c r="K2410" s="81">
        <f t="shared" ca="1" si="795"/>
        <v>0</v>
      </c>
      <c r="L2410" s="85">
        <f>IF(VLOOKUP(A2410,$U$12:$AD$125,8)=VLOOKUP(A2409,$U$12:$AD$125,8),0,VLOOKUP(A2410,U$12:$AD$125,8))</f>
        <v>0</v>
      </c>
      <c r="M2410" s="86">
        <f>IF(L2410&gt;0,VLOOKUP(L2410,T$12:$AC$125,7),0)</f>
        <v>0</v>
      </c>
      <c r="N2410" s="81">
        <f t="shared" si="800"/>
        <v>0</v>
      </c>
      <c r="O2410" s="81">
        <f t="shared" ca="1" si="796"/>
        <v>0</v>
      </c>
      <c r="P2410" s="87" t="str">
        <f t="shared" si="797"/>
        <v>J=</v>
      </c>
      <c r="Q2410" s="88">
        <f t="shared" si="798"/>
        <v>45589</v>
      </c>
      <c r="R2410" s="7"/>
      <c r="S2410" s="7"/>
      <c r="T2410" s="7"/>
      <c r="U2410" s="7"/>
      <c r="V2410" s="7"/>
      <c r="W2410" s="7"/>
      <c r="X2410" s="7"/>
      <c r="Y2410" s="7"/>
      <c r="Z2410" s="7"/>
      <c r="AA2410" s="7"/>
      <c r="AB2410" s="7"/>
      <c r="AC2410" s="7"/>
      <c r="AD2410" s="7"/>
      <c r="AE2410" s="7"/>
      <c r="AF2410" s="37"/>
      <c r="AG2410" s="3"/>
      <c r="AH2410" s="3"/>
      <c r="AI2410" s="18"/>
      <c r="AJ2410" s="19"/>
      <c r="AK2410" s="18"/>
      <c r="AL2410" s="67"/>
      <c r="AM2410" s="19"/>
      <c r="AN2410" s="3"/>
      <c r="AO2410" s="6"/>
      <c r="AP2410" s="20"/>
      <c r="AQ2410" s="3"/>
      <c r="AR2410" s="21"/>
      <c r="AS2410" s="37"/>
      <c r="AT2410" s="12"/>
      <c r="AU2410" s="12"/>
      <c r="AV2410" s="22"/>
      <c r="AW2410" s="12"/>
      <c r="AX2410" s="12"/>
      <c r="AY2410" s="12"/>
      <c r="AZ2410" s="12"/>
      <c r="BA2410" s="12"/>
      <c r="BB2410" s="12"/>
      <c r="BC2410" s="12"/>
      <c r="BD2410" s="12"/>
      <c r="BE2410" s="12"/>
      <c r="BF2410" s="12"/>
      <c r="BG2410" s="12"/>
      <c r="BH2410" s="12"/>
      <c r="BI2410" s="12"/>
      <c r="BJ2410" s="12"/>
      <c r="BK2410" s="12"/>
      <c r="BL2410" s="12"/>
      <c r="BM2410" s="12"/>
      <c r="BN2410" s="12"/>
      <c r="BO2410" s="12"/>
      <c r="BP2410" s="12"/>
      <c r="BQ2410" s="12"/>
      <c r="BR2410" s="12"/>
      <c r="BS2410" s="12"/>
      <c r="BT2410" s="12"/>
      <c r="BU2410" s="12"/>
      <c r="BV2410" s="12"/>
      <c r="BW2410" s="12"/>
      <c r="BX2410" s="12"/>
      <c r="BY2410" s="12"/>
      <c r="BZ2410" s="12"/>
      <c r="CA2410" s="12"/>
      <c r="CB2410" s="12"/>
      <c r="CC2410" s="12"/>
      <c r="CD2410" s="12"/>
      <c r="CE2410" s="12"/>
      <c r="CF2410" s="12"/>
      <c r="CG2410" s="12"/>
      <c r="CH2410" s="12"/>
      <c r="CI2410" s="12"/>
      <c r="CJ2410" s="12"/>
      <c r="CK2410" s="12"/>
      <c r="CL2410" s="12"/>
      <c r="CM2410" s="12"/>
      <c r="CN2410" s="12"/>
      <c r="CO2410" s="12"/>
      <c r="CP2410" s="12"/>
      <c r="CQ2410" s="12"/>
      <c r="CR2410" s="12"/>
      <c r="CS2410" s="12"/>
      <c r="CT2410" s="12"/>
      <c r="CU2410" s="12"/>
      <c r="CV2410" s="12"/>
      <c r="CW2410" s="12"/>
      <c r="CX2410" s="12"/>
      <c r="CY2410" s="12"/>
      <c r="CZ2410" s="12"/>
      <c r="DA2410" s="12"/>
      <c r="DB2410" s="12"/>
      <c r="DC2410" s="12"/>
      <c r="DD2410" s="12"/>
      <c r="DE2410" s="12"/>
      <c r="DF2410" s="12"/>
      <c r="DG2410" s="12"/>
      <c r="DH2410" s="12"/>
      <c r="DI2410" s="12"/>
      <c r="DJ2410" s="12"/>
      <c r="DK2410" s="12"/>
      <c r="DL2410" s="12"/>
      <c r="DM2410" s="12"/>
      <c r="DN2410" s="12"/>
      <c r="DO2410" s="12"/>
      <c r="DP2410" s="12"/>
      <c r="DQ2410" s="12"/>
      <c r="DR2410" s="12"/>
      <c r="DS2410" s="12"/>
      <c r="DT2410" s="12"/>
      <c r="DU2410" s="12"/>
      <c r="DV2410" s="12"/>
      <c r="DW2410" s="12"/>
      <c r="DX2410" s="12"/>
      <c r="DY2410" s="12"/>
      <c r="DZ2410" s="12"/>
      <c r="EA2410" s="12"/>
      <c r="EB2410" s="12"/>
      <c r="EC2410" s="12"/>
      <c r="ED2410" s="12"/>
      <c r="EE2410" s="12"/>
      <c r="EF2410" s="12"/>
      <c r="EG2410" s="12"/>
      <c r="EH2410" s="12"/>
      <c r="EI2410" s="12"/>
      <c r="EJ2410" s="12"/>
      <c r="EK2410" s="12"/>
      <c r="EL2410" s="12"/>
      <c r="EM2410" s="12"/>
      <c r="EN2410" s="12"/>
      <c r="EO2410" s="12"/>
      <c r="EP2410" s="12"/>
      <c r="EQ2410" s="12"/>
      <c r="ER2410" s="12"/>
      <c r="ES2410" s="12"/>
      <c r="ET2410" s="12"/>
      <c r="EU2410" s="12"/>
      <c r="EV2410" s="12"/>
      <c r="EW2410" s="12"/>
      <c r="EX2410" s="12"/>
      <c r="EY2410" s="12"/>
      <c r="EZ2410" s="12"/>
      <c r="FA2410" s="12"/>
      <c r="FB2410" s="12"/>
      <c r="FC2410" s="12"/>
      <c r="FD2410" s="12"/>
      <c r="FE2410" s="12"/>
      <c r="FF2410" s="12"/>
      <c r="FG2410" s="12"/>
      <c r="FH2410" s="12"/>
      <c r="FI2410" s="12"/>
      <c r="FJ2410" s="12"/>
      <c r="FK2410" s="12"/>
      <c r="FL2410" s="12"/>
      <c r="FM2410" s="12"/>
      <c r="FN2410" s="12"/>
      <c r="FO2410" s="12"/>
      <c r="FP2410" s="12"/>
      <c r="FQ2410" s="12"/>
      <c r="FR2410" s="12"/>
      <c r="FS2410" s="12"/>
      <c r="FT2410" s="12"/>
      <c r="FU2410" s="12"/>
      <c r="FV2410" s="12"/>
      <c r="FW2410" s="12"/>
      <c r="FX2410" s="12"/>
      <c r="FY2410" s="12"/>
      <c r="FZ2410" s="12"/>
      <c r="GA2410" s="12"/>
      <c r="GB2410" s="12"/>
      <c r="GC2410" s="12"/>
      <c r="GD2410" s="12"/>
      <c r="GE2410" s="12"/>
      <c r="GF2410" s="12"/>
      <c r="GG2410" s="12"/>
      <c r="GH2410" s="12"/>
      <c r="GI2410" s="12"/>
      <c r="GJ2410" s="12"/>
      <c r="GK2410" s="12"/>
      <c r="GL2410" s="12"/>
      <c r="GM2410" s="12"/>
      <c r="GN2410" s="12"/>
      <c r="GO2410" s="12"/>
      <c r="GP2410" s="12"/>
      <c r="GQ2410" s="12"/>
      <c r="GR2410" s="12"/>
    </row>
    <row r="2411" spans="1:200" x14ac:dyDescent="0.2">
      <c r="A2411" s="79">
        <f t="shared" si="801"/>
        <v>45483</v>
      </c>
      <c r="B2411" s="80" t="str">
        <f t="shared" ca="1" si="789"/>
        <v>n.d</v>
      </c>
      <c r="C2411" s="81">
        <f t="shared" ca="1" si="790"/>
        <v>974.18416585</v>
      </c>
      <c r="D2411" s="82">
        <f ca="1">IF(A2411&lt;$B$1,VLOOKUP(A2411,[1]DI!$A$4:$B$15000,2,FALSE),0)</f>
        <v>0</v>
      </c>
      <c r="E2411" s="81">
        <f t="shared" ca="1" si="791"/>
        <v>0</v>
      </c>
      <c r="F2411" s="83">
        <f t="shared" si="799"/>
        <v>1.2</v>
      </c>
      <c r="G2411" s="84">
        <f t="shared" ca="1" si="792"/>
        <v>1</v>
      </c>
      <c r="H2411" s="81">
        <f ca="1">TRUNC(PRODUCT(G$10:G2410),15)</f>
        <v>1.40945772534528</v>
      </c>
      <c r="I2411" s="81">
        <f t="shared" ca="1" si="793"/>
        <v>1.40945772534528</v>
      </c>
      <c r="J2411" s="81">
        <f t="shared" ca="1" si="794"/>
        <v>1</v>
      </c>
      <c r="K2411" s="81">
        <f t="shared" ca="1" si="795"/>
        <v>0</v>
      </c>
      <c r="L2411" s="85">
        <f>IF(VLOOKUP(A2411,$U$12:$AD$125,8)=VLOOKUP(A2410,$U$12:$AD$125,8),0,VLOOKUP(A2411,U$12:$AD$125,8))</f>
        <v>0</v>
      </c>
      <c r="M2411" s="86">
        <f>IF(L2411&gt;0,VLOOKUP(L2411,T$12:$AC$125,7),0)</f>
        <v>0</v>
      </c>
      <c r="N2411" s="81">
        <f t="shared" si="800"/>
        <v>0</v>
      </c>
      <c r="O2411" s="81">
        <f t="shared" ca="1" si="796"/>
        <v>0</v>
      </c>
      <c r="P2411" s="87" t="str">
        <f t="shared" si="797"/>
        <v>J=</v>
      </c>
      <c r="Q2411" s="88">
        <f t="shared" si="798"/>
        <v>45589</v>
      </c>
      <c r="R2411" s="7"/>
      <c r="S2411" s="7"/>
      <c r="T2411" s="7"/>
      <c r="U2411" s="7"/>
      <c r="V2411" s="7"/>
      <c r="W2411" s="7"/>
      <c r="X2411" s="7"/>
      <c r="Y2411" s="7"/>
      <c r="Z2411" s="7"/>
      <c r="AA2411" s="7"/>
      <c r="AB2411" s="7"/>
      <c r="AC2411" s="7"/>
      <c r="AD2411" s="7"/>
      <c r="AE2411" s="7"/>
      <c r="AF2411" s="37"/>
      <c r="AG2411" s="9"/>
      <c r="AH2411" s="3"/>
      <c r="AI2411" s="13"/>
      <c r="AJ2411" s="5"/>
      <c r="AK2411" s="13"/>
      <c r="AL2411" s="37"/>
      <c r="AM2411" s="5"/>
      <c r="AN2411" s="3"/>
      <c r="AO2411" s="6"/>
      <c r="AP2411" s="20"/>
      <c r="AQ2411" s="3"/>
      <c r="AR2411" s="21"/>
      <c r="AS2411" s="37"/>
      <c r="AT2411" s="12"/>
      <c r="AU2411" s="12"/>
      <c r="AV2411" s="22"/>
      <c r="AW2411" s="12"/>
      <c r="AX2411" s="12"/>
      <c r="AY2411" s="12"/>
      <c r="AZ2411" s="12"/>
      <c r="BA2411" s="12"/>
      <c r="BB2411" s="12"/>
      <c r="BC2411" s="12"/>
      <c r="BD2411" s="12"/>
      <c r="BE2411" s="12"/>
      <c r="BF2411" s="12"/>
      <c r="BG2411" s="12"/>
      <c r="BH2411" s="12"/>
      <c r="BI2411" s="12"/>
      <c r="BJ2411" s="12"/>
      <c r="BK2411" s="12"/>
      <c r="BL2411" s="12"/>
      <c r="BM2411" s="12"/>
      <c r="BN2411" s="12"/>
      <c r="BO2411" s="12"/>
      <c r="BP2411" s="12"/>
      <c r="BQ2411" s="12"/>
      <c r="BR2411" s="12"/>
      <c r="BS2411" s="12"/>
      <c r="BT2411" s="12"/>
      <c r="BU2411" s="12"/>
      <c r="BV2411" s="12"/>
      <c r="BW2411" s="12"/>
      <c r="BX2411" s="12"/>
      <c r="BY2411" s="12"/>
      <c r="BZ2411" s="12"/>
      <c r="CA2411" s="12"/>
      <c r="CB2411" s="12"/>
      <c r="CC2411" s="12"/>
      <c r="CD2411" s="12"/>
      <c r="CE2411" s="12"/>
      <c r="CF2411" s="12"/>
      <c r="CG2411" s="12"/>
      <c r="CH2411" s="12"/>
      <c r="CI2411" s="12"/>
      <c r="CJ2411" s="12"/>
      <c r="CK2411" s="12"/>
      <c r="CL2411" s="12"/>
      <c r="CM2411" s="12"/>
      <c r="CN2411" s="12"/>
      <c r="CO2411" s="12"/>
      <c r="CP2411" s="12"/>
      <c r="CQ2411" s="12"/>
      <c r="CR2411" s="12"/>
      <c r="CS2411" s="12"/>
      <c r="CT2411" s="12"/>
      <c r="CU2411" s="12"/>
      <c r="CV2411" s="12"/>
      <c r="CW2411" s="12"/>
      <c r="CX2411" s="12"/>
      <c r="CY2411" s="12"/>
      <c r="CZ2411" s="12"/>
      <c r="DA2411" s="12"/>
      <c r="DB2411" s="12"/>
      <c r="DC2411" s="12"/>
      <c r="DD2411" s="12"/>
      <c r="DE2411" s="12"/>
      <c r="DF2411" s="12"/>
      <c r="DG2411" s="12"/>
      <c r="DH2411" s="12"/>
      <c r="DI2411" s="12"/>
      <c r="DJ2411" s="12"/>
      <c r="DK2411" s="12"/>
      <c r="DL2411" s="12"/>
      <c r="DM2411" s="12"/>
      <c r="DN2411" s="12"/>
      <c r="DO2411" s="12"/>
      <c r="DP2411" s="12"/>
      <c r="DQ2411" s="12"/>
      <c r="DR2411" s="12"/>
      <c r="DS2411" s="12"/>
      <c r="DT2411" s="12"/>
      <c r="DU2411" s="12"/>
      <c r="DV2411" s="12"/>
      <c r="DW2411" s="12"/>
      <c r="DX2411" s="12"/>
      <c r="DY2411" s="12"/>
      <c r="DZ2411" s="12"/>
      <c r="EA2411" s="12"/>
      <c r="EB2411" s="12"/>
      <c r="EC2411" s="12"/>
      <c r="ED2411" s="12"/>
      <c r="EE2411" s="12"/>
      <c r="EF2411" s="12"/>
      <c r="EG2411" s="12"/>
      <c r="EH2411" s="12"/>
      <c r="EI2411" s="12"/>
      <c r="EJ2411" s="12"/>
      <c r="EK2411" s="12"/>
      <c r="EL2411" s="12"/>
      <c r="EM2411" s="12"/>
      <c r="EN2411" s="12"/>
      <c r="EO2411" s="12"/>
      <c r="EP2411" s="12"/>
      <c r="EQ2411" s="12"/>
      <c r="ER2411" s="12"/>
      <c r="ES2411" s="12"/>
      <c r="ET2411" s="12"/>
      <c r="EU2411" s="12"/>
      <c r="EV2411" s="12"/>
      <c r="EW2411" s="12"/>
      <c r="EX2411" s="12"/>
      <c r="EY2411" s="12"/>
      <c r="EZ2411" s="12"/>
      <c r="FA2411" s="12"/>
      <c r="FB2411" s="12"/>
      <c r="FC2411" s="12"/>
      <c r="FD2411" s="12"/>
      <c r="FE2411" s="12"/>
      <c r="FF2411" s="12"/>
      <c r="FG2411" s="12"/>
      <c r="FH2411" s="12"/>
      <c r="FI2411" s="12"/>
      <c r="FJ2411" s="12"/>
      <c r="FK2411" s="12"/>
      <c r="FL2411" s="12"/>
      <c r="FM2411" s="12"/>
      <c r="FN2411" s="12"/>
      <c r="FO2411" s="12"/>
      <c r="FP2411" s="12"/>
      <c r="FQ2411" s="12"/>
      <c r="FR2411" s="12"/>
      <c r="FS2411" s="12"/>
      <c r="FT2411" s="12"/>
      <c r="FU2411" s="12"/>
      <c r="FV2411" s="12"/>
      <c r="FW2411" s="12"/>
      <c r="FX2411" s="12"/>
      <c r="FY2411" s="12"/>
      <c r="FZ2411" s="12"/>
      <c r="GA2411" s="12"/>
      <c r="GB2411" s="12"/>
      <c r="GC2411" s="12"/>
      <c r="GD2411" s="12"/>
      <c r="GE2411" s="12"/>
      <c r="GF2411" s="12"/>
      <c r="GG2411" s="12"/>
      <c r="GH2411" s="12"/>
      <c r="GI2411" s="12"/>
      <c r="GJ2411" s="12"/>
      <c r="GK2411" s="12"/>
      <c r="GL2411" s="12"/>
      <c r="GM2411" s="12"/>
      <c r="GN2411" s="12"/>
      <c r="GO2411" s="12"/>
      <c r="GP2411" s="12"/>
      <c r="GQ2411" s="12"/>
      <c r="GR2411" s="12"/>
    </row>
    <row r="2412" spans="1:200" x14ac:dyDescent="0.2">
      <c r="A2412" s="79">
        <f t="shared" si="801"/>
        <v>45484</v>
      </c>
      <c r="B2412" s="80" t="str">
        <f t="shared" ca="1" si="789"/>
        <v>n.d</v>
      </c>
      <c r="C2412" s="81">
        <f t="shared" ca="1" si="790"/>
        <v>974.18416585</v>
      </c>
      <c r="D2412" s="82">
        <f ca="1">IF(A2412&lt;$B$1,VLOOKUP(A2412,[1]DI!$A$4:$B$15000,2,FALSE),0)</f>
        <v>0</v>
      </c>
      <c r="E2412" s="81">
        <f t="shared" ca="1" si="791"/>
        <v>0</v>
      </c>
      <c r="F2412" s="83">
        <f t="shared" si="799"/>
        <v>1.2</v>
      </c>
      <c r="G2412" s="84">
        <f t="shared" ca="1" si="792"/>
        <v>1</v>
      </c>
      <c r="H2412" s="81">
        <f ca="1">TRUNC(PRODUCT(G$10:G2411),15)</f>
        <v>1.40945772534528</v>
      </c>
      <c r="I2412" s="81">
        <f t="shared" ca="1" si="793"/>
        <v>1.40945772534528</v>
      </c>
      <c r="J2412" s="81">
        <f t="shared" ca="1" si="794"/>
        <v>1</v>
      </c>
      <c r="K2412" s="81">
        <f t="shared" ca="1" si="795"/>
        <v>0</v>
      </c>
      <c r="L2412" s="85">
        <f>IF(VLOOKUP(A2412,$U$12:$AD$125,8)=VLOOKUP(A2411,$U$12:$AD$125,8),0,VLOOKUP(A2412,U$12:$AD$125,8))</f>
        <v>0</v>
      </c>
      <c r="M2412" s="86">
        <f>IF(L2412&gt;0,VLOOKUP(L2412,T$12:$AC$125,7),0)</f>
        <v>0</v>
      </c>
      <c r="N2412" s="81">
        <f t="shared" si="800"/>
        <v>0</v>
      </c>
      <c r="O2412" s="81">
        <f t="shared" ca="1" si="796"/>
        <v>0</v>
      </c>
      <c r="P2412" s="87" t="str">
        <f t="shared" si="797"/>
        <v>J=</v>
      </c>
      <c r="Q2412" s="88">
        <f t="shared" si="798"/>
        <v>45589</v>
      </c>
      <c r="R2412" s="7"/>
      <c r="S2412" s="7"/>
      <c r="T2412" s="7"/>
      <c r="U2412" s="7"/>
      <c r="V2412" s="7"/>
      <c r="W2412" s="7"/>
      <c r="X2412" s="7"/>
      <c r="Y2412" s="7"/>
      <c r="Z2412" s="7"/>
      <c r="AA2412" s="7"/>
      <c r="AB2412" s="7"/>
      <c r="AC2412" s="7"/>
      <c r="AD2412" s="7"/>
      <c r="AE2412" s="7"/>
      <c r="AF2412" s="37"/>
      <c r="AG2412" s="9"/>
      <c r="AH2412" s="3"/>
      <c r="AI2412" s="13"/>
      <c r="AJ2412" s="5"/>
      <c r="AK2412" s="13"/>
      <c r="AL2412" s="37"/>
      <c r="AM2412" s="5"/>
      <c r="AN2412" s="3"/>
      <c r="AO2412" s="6"/>
      <c r="AP2412" s="20"/>
      <c r="AQ2412" s="3"/>
      <c r="AR2412" s="21"/>
      <c r="AS2412" s="37"/>
      <c r="AT2412" s="12"/>
      <c r="AU2412" s="12"/>
      <c r="AV2412" s="22"/>
      <c r="AW2412" s="12"/>
      <c r="AX2412" s="12"/>
      <c r="AY2412" s="12"/>
      <c r="AZ2412" s="12"/>
      <c r="BA2412" s="12"/>
      <c r="BB2412" s="12"/>
      <c r="BC2412" s="12"/>
      <c r="BD2412" s="12"/>
      <c r="BE2412" s="12"/>
      <c r="BF2412" s="12"/>
      <c r="BG2412" s="12"/>
      <c r="BH2412" s="12"/>
      <c r="BI2412" s="12"/>
      <c r="BJ2412" s="12"/>
      <c r="BK2412" s="12"/>
      <c r="BL2412" s="12"/>
      <c r="BM2412" s="12"/>
      <c r="BN2412" s="12"/>
      <c r="BO2412" s="12"/>
      <c r="BP2412" s="12"/>
      <c r="BQ2412" s="12"/>
      <c r="BR2412" s="12"/>
      <c r="BS2412" s="12"/>
      <c r="BT2412" s="12"/>
      <c r="BU2412" s="12"/>
      <c r="BV2412" s="12"/>
      <c r="BW2412" s="12"/>
      <c r="BX2412" s="12"/>
      <c r="BY2412" s="12"/>
      <c r="BZ2412" s="12"/>
      <c r="CA2412" s="12"/>
      <c r="CB2412" s="12"/>
      <c r="CC2412" s="12"/>
      <c r="CD2412" s="12"/>
      <c r="CE2412" s="12"/>
      <c r="CF2412" s="12"/>
      <c r="CG2412" s="12"/>
      <c r="CH2412" s="12"/>
      <c r="CI2412" s="12"/>
      <c r="CJ2412" s="12"/>
      <c r="CK2412" s="12"/>
      <c r="CL2412" s="12"/>
      <c r="CM2412" s="12"/>
      <c r="CN2412" s="12"/>
      <c r="CO2412" s="12"/>
      <c r="CP2412" s="12"/>
      <c r="CQ2412" s="12"/>
      <c r="CR2412" s="12"/>
      <c r="CS2412" s="12"/>
      <c r="CT2412" s="12"/>
      <c r="CU2412" s="12"/>
      <c r="CV2412" s="12"/>
      <c r="CW2412" s="12"/>
      <c r="CX2412" s="12"/>
      <c r="CY2412" s="12"/>
      <c r="CZ2412" s="12"/>
      <c r="DA2412" s="12"/>
      <c r="DB2412" s="12"/>
      <c r="DC2412" s="12"/>
      <c r="DD2412" s="12"/>
      <c r="DE2412" s="12"/>
      <c r="DF2412" s="12"/>
      <c r="DG2412" s="12"/>
      <c r="DH2412" s="12"/>
      <c r="DI2412" s="12"/>
      <c r="DJ2412" s="12"/>
      <c r="DK2412" s="12"/>
      <c r="DL2412" s="12"/>
      <c r="DM2412" s="12"/>
      <c r="DN2412" s="12"/>
      <c r="DO2412" s="12"/>
      <c r="DP2412" s="12"/>
      <c r="DQ2412" s="12"/>
      <c r="DR2412" s="12"/>
      <c r="DS2412" s="12"/>
      <c r="DT2412" s="12"/>
      <c r="DU2412" s="12"/>
      <c r="DV2412" s="12"/>
      <c r="DW2412" s="12"/>
      <c r="DX2412" s="12"/>
      <c r="DY2412" s="12"/>
      <c r="DZ2412" s="12"/>
      <c r="EA2412" s="12"/>
      <c r="EB2412" s="12"/>
      <c r="EC2412" s="12"/>
      <c r="ED2412" s="12"/>
      <c r="EE2412" s="12"/>
      <c r="EF2412" s="12"/>
      <c r="EG2412" s="12"/>
      <c r="EH2412" s="12"/>
      <c r="EI2412" s="12"/>
      <c r="EJ2412" s="12"/>
      <c r="EK2412" s="12"/>
      <c r="EL2412" s="12"/>
      <c r="EM2412" s="12"/>
      <c r="EN2412" s="12"/>
      <c r="EO2412" s="12"/>
      <c r="EP2412" s="12"/>
      <c r="EQ2412" s="12"/>
      <c r="ER2412" s="12"/>
      <c r="ES2412" s="12"/>
      <c r="ET2412" s="12"/>
      <c r="EU2412" s="12"/>
      <c r="EV2412" s="12"/>
      <c r="EW2412" s="12"/>
      <c r="EX2412" s="12"/>
      <c r="EY2412" s="12"/>
      <c r="EZ2412" s="12"/>
      <c r="FA2412" s="12"/>
      <c r="FB2412" s="12"/>
      <c r="FC2412" s="12"/>
      <c r="FD2412" s="12"/>
      <c r="FE2412" s="12"/>
      <c r="FF2412" s="12"/>
      <c r="FG2412" s="12"/>
      <c r="FH2412" s="12"/>
      <c r="FI2412" s="12"/>
      <c r="FJ2412" s="12"/>
      <c r="FK2412" s="12"/>
      <c r="FL2412" s="12"/>
      <c r="FM2412" s="12"/>
      <c r="FN2412" s="12"/>
      <c r="FO2412" s="12"/>
      <c r="FP2412" s="12"/>
      <c r="FQ2412" s="12"/>
      <c r="FR2412" s="12"/>
      <c r="FS2412" s="12"/>
      <c r="FT2412" s="12"/>
      <c r="FU2412" s="12"/>
      <c r="FV2412" s="12"/>
      <c r="FW2412" s="12"/>
      <c r="FX2412" s="12"/>
      <c r="FY2412" s="12"/>
      <c r="FZ2412" s="12"/>
      <c r="GA2412" s="12"/>
      <c r="GB2412" s="12"/>
      <c r="GC2412" s="12"/>
      <c r="GD2412" s="12"/>
      <c r="GE2412" s="12"/>
      <c r="GF2412" s="12"/>
      <c r="GG2412" s="12"/>
      <c r="GH2412" s="12"/>
      <c r="GI2412" s="12"/>
      <c r="GJ2412" s="12"/>
      <c r="GK2412" s="12"/>
      <c r="GL2412" s="12"/>
      <c r="GM2412" s="12"/>
      <c r="GN2412" s="12"/>
      <c r="GO2412" s="12"/>
      <c r="GP2412" s="12"/>
      <c r="GQ2412" s="12"/>
      <c r="GR2412" s="12"/>
    </row>
    <row r="2413" spans="1:200" x14ac:dyDescent="0.2">
      <c r="A2413" s="79">
        <f t="shared" si="801"/>
        <v>45485</v>
      </c>
      <c r="B2413" s="80" t="str">
        <f t="shared" ca="1" si="789"/>
        <v>n.d</v>
      </c>
      <c r="C2413" s="81">
        <f t="shared" ca="1" si="790"/>
        <v>974.18416585</v>
      </c>
      <c r="D2413" s="82">
        <f ca="1">IF(A2413&lt;$B$1,VLOOKUP(A2413,[1]DI!$A$4:$B$15000,2,FALSE),0)</f>
        <v>0</v>
      </c>
      <c r="E2413" s="81">
        <f t="shared" ca="1" si="791"/>
        <v>0</v>
      </c>
      <c r="F2413" s="83">
        <f t="shared" si="799"/>
        <v>1.2</v>
      </c>
      <c r="G2413" s="84">
        <f t="shared" ca="1" si="792"/>
        <v>1</v>
      </c>
      <c r="H2413" s="81">
        <f ca="1">TRUNC(PRODUCT(G$10:G2412),15)</f>
        <v>1.40945772534528</v>
      </c>
      <c r="I2413" s="81">
        <f t="shared" ca="1" si="793"/>
        <v>1.40945772534528</v>
      </c>
      <c r="J2413" s="81">
        <f t="shared" ca="1" si="794"/>
        <v>1</v>
      </c>
      <c r="K2413" s="81">
        <f t="shared" ca="1" si="795"/>
        <v>0</v>
      </c>
      <c r="L2413" s="85">
        <f>IF(VLOOKUP(A2413,$U$12:$AD$125,8)=VLOOKUP(A2412,$U$12:$AD$125,8),0,VLOOKUP(A2413,U$12:$AD$125,8))</f>
        <v>0</v>
      </c>
      <c r="M2413" s="86">
        <f>IF(L2413&gt;0,VLOOKUP(L2413,T$12:$AC$125,7),0)</f>
        <v>0</v>
      </c>
      <c r="N2413" s="81">
        <f t="shared" si="800"/>
        <v>0</v>
      </c>
      <c r="O2413" s="81">
        <f t="shared" ca="1" si="796"/>
        <v>0</v>
      </c>
      <c r="P2413" s="87" t="str">
        <f t="shared" si="797"/>
        <v>J=</v>
      </c>
      <c r="Q2413" s="88">
        <f t="shared" si="798"/>
        <v>45589</v>
      </c>
      <c r="R2413" s="7"/>
      <c r="S2413" s="7"/>
      <c r="T2413" s="7"/>
      <c r="U2413" s="7"/>
      <c r="V2413" s="7"/>
      <c r="W2413" s="7"/>
      <c r="X2413" s="7"/>
      <c r="Y2413" s="7"/>
      <c r="Z2413" s="7"/>
      <c r="AA2413" s="7"/>
      <c r="AB2413" s="7"/>
      <c r="AC2413" s="7"/>
      <c r="AD2413" s="7"/>
      <c r="AE2413" s="7"/>
      <c r="AF2413" s="37"/>
      <c r="AG2413" s="3"/>
      <c r="AH2413" s="3"/>
      <c r="AI2413" s="13"/>
      <c r="AJ2413" s="5"/>
      <c r="AK2413" s="4"/>
      <c r="AL2413" s="65"/>
      <c r="AM2413" s="10"/>
      <c r="AN2413" s="3"/>
      <c r="AO2413" s="6"/>
      <c r="AP2413" s="20"/>
      <c r="AQ2413" s="3"/>
      <c r="AR2413" s="21"/>
      <c r="AS2413" s="65"/>
      <c r="AT2413" s="12"/>
      <c r="AU2413" s="12"/>
      <c r="AV2413" s="22"/>
      <c r="AW2413" s="12"/>
      <c r="AX2413" s="12"/>
      <c r="AY2413" s="12"/>
      <c r="AZ2413" s="12"/>
      <c r="BA2413" s="12"/>
      <c r="BB2413" s="12"/>
      <c r="BC2413" s="12"/>
      <c r="BD2413" s="12"/>
      <c r="BE2413" s="12"/>
      <c r="BF2413" s="12"/>
      <c r="BG2413" s="12"/>
      <c r="BH2413" s="12"/>
      <c r="BI2413" s="12"/>
      <c r="BJ2413" s="12"/>
      <c r="BK2413" s="12"/>
      <c r="BL2413" s="12"/>
      <c r="BM2413" s="12"/>
      <c r="BN2413" s="12"/>
      <c r="BO2413" s="12"/>
      <c r="BP2413" s="12"/>
      <c r="BQ2413" s="12"/>
      <c r="BR2413" s="12"/>
      <c r="BS2413" s="12"/>
      <c r="BT2413" s="12"/>
      <c r="BU2413" s="12"/>
      <c r="BV2413" s="12"/>
      <c r="BW2413" s="12"/>
      <c r="BX2413" s="12"/>
      <c r="BY2413" s="12"/>
      <c r="BZ2413" s="12"/>
      <c r="CA2413" s="12"/>
      <c r="CB2413" s="12"/>
      <c r="CC2413" s="12"/>
      <c r="CD2413" s="12"/>
      <c r="CE2413" s="12"/>
      <c r="CF2413" s="12"/>
      <c r="CG2413" s="12"/>
      <c r="CH2413" s="12"/>
      <c r="CI2413" s="12"/>
      <c r="CJ2413" s="12"/>
      <c r="CK2413" s="12"/>
      <c r="CL2413" s="12"/>
      <c r="CM2413" s="12"/>
      <c r="CN2413" s="12"/>
      <c r="CO2413" s="12"/>
      <c r="CP2413" s="12"/>
      <c r="CQ2413" s="12"/>
      <c r="CR2413" s="12"/>
      <c r="CS2413" s="12"/>
      <c r="CT2413" s="12"/>
      <c r="CU2413" s="12"/>
      <c r="CV2413" s="12"/>
      <c r="CW2413" s="12"/>
      <c r="CX2413" s="12"/>
      <c r="CY2413" s="12"/>
      <c r="CZ2413" s="12"/>
      <c r="DA2413" s="12"/>
      <c r="DB2413" s="12"/>
      <c r="DC2413" s="12"/>
      <c r="DD2413" s="12"/>
      <c r="DE2413" s="12"/>
      <c r="DF2413" s="12"/>
      <c r="DG2413" s="12"/>
      <c r="DH2413" s="12"/>
      <c r="DI2413" s="12"/>
      <c r="DJ2413" s="12"/>
      <c r="DK2413" s="12"/>
      <c r="DL2413" s="12"/>
      <c r="DM2413" s="12"/>
      <c r="DN2413" s="12"/>
      <c r="DO2413" s="12"/>
      <c r="DP2413" s="12"/>
      <c r="DQ2413" s="12"/>
      <c r="DR2413" s="12"/>
      <c r="DS2413" s="12"/>
      <c r="DT2413" s="12"/>
      <c r="DU2413" s="12"/>
      <c r="DV2413" s="12"/>
      <c r="DW2413" s="12"/>
      <c r="DX2413" s="12"/>
      <c r="DY2413" s="12"/>
      <c r="DZ2413" s="12"/>
      <c r="EA2413" s="12"/>
      <c r="EB2413" s="12"/>
      <c r="EC2413" s="12"/>
      <c r="ED2413" s="12"/>
      <c r="EE2413" s="12"/>
      <c r="EF2413" s="12"/>
      <c r="EG2413" s="12"/>
      <c r="EH2413" s="12"/>
      <c r="EI2413" s="12"/>
      <c r="EJ2413" s="12"/>
      <c r="EK2413" s="12"/>
      <c r="EL2413" s="12"/>
      <c r="EM2413" s="12"/>
      <c r="EN2413" s="12"/>
      <c r="EO2413" s="12"/>
      <c r="EP2413" s="12"/>
      <c r="EQ2413" s="12"/>
      <c r="ER2413" s="12"/>
      <c r="ES2413" s="12"/>
      <c r="ET2413" s="12"/>
      <c r="EU2413" s="12"/>
      <c r="EV2413" s="12"/>
      <c r="EW2413" s="12"/>
      <c r="EX2413" s="12"/>
      <c r="EY2413" s="12"/>
      <c r="EZ2413" s="12"/>
      <c r="FA2413" s="12"/>
      <c r="FB2413" s="12"/>
      <c r="FC2413" s="12"/>
      <c r="FD2413" s="12"/>
      <c r="FE2413" s="12"/>
      <c r="FF2413" s="12"/>
      <c r="FG2413" s="12"/>
      <c r="FH2413" s="12"/>
      <c r="FI2413" s="12"/>
      <c r="FJ2413" s="12"/>
      <c r="FK2413" s="12"/>
      <c r="FL2413" s="12"/>
      <c r="FM2413" s="12"/>
      <c r="FN2413" s="12"/>
      <c r="FO2413" s="12"/>
      <c r="FP2413" s="12"/>
      <c r="FQ2413" s="12"/>
      <c r="FR2413" s="12"/>
      <c r="FS2413" s="12"/>
      <c r="FT2413" s="12"/>
      <c r="FU2413" s="12"/>
      <c r="FV2413" s="12"/>
      <c r="FW2413" s="12"/>
      <c r="FX2413" s="12"/>
      <c r="FY2413" s="12"/>
      <c r="FZ2413" s="12"/>
      <c r="GA2413" s="12"/>
      <c r="GB2413" s="12"/>
      <c r="GC2413" s="12"/>
      <c r="GD2413" s="12"/>
      <c r="GE2413" s="12"/>
      <c r="GF2413" s="12"/>
      <c r="GG2413" s="12"/>
      <c r="GH2413" s="12"/>
      <c r="GI2413" s="12"/>
      <c r="GJ2413" s="12"/>
      <c r="GK2413" s="12"/>
      <c r="GL2413" s="12"/>
      <c r="GM2413" s="12"/>
      <c r="GN2413" s="12"/>
      <c r="GO2413" s="12"/>
      <c r="GP2413" s="12"/>
      <c r="GQ2413" s="12"/>
      <c r="GR2413" s="12"/>
    </row>
    <row r="2414" spans="1:200" x14ac:dyDescent="0.2">
      <c r="A2414" s="79">
        <f t="shared" si="801"/>
        <v>45486</v>
      </c>
      <c r="B2414" s="80" t="str">
        <f t="shared" ref="B2414:B2477" ca="1" si="802">IF(A2414&lt;=TODAY(),C2414+K2414,IF(AND(A2414&gt;TODAY(),A2414&lt;=$B$1),IF(VLOOKUP(TODAY(),$A$10:$D$5000,4,FALSE)=0,"n.d",C2414+K2414),"n.d"))</f>
        <v>n.d</v>
      </c>
      <c r="C2414" s="81">
        <f t="shared" ref="C2414:C2477" ca="1" si="803">TRUNC(C2413-N2413,8)</f>
        <v>974.18416585</v>
      </c>
      <c r="D2414" s="82">
        <f ca="1">IF(A2414&lt;$B$1,VLOOKUP(A2414,[1]DI!$A$4:$B$15000,2,FALSE),0)</f>
        <v>0</v>
      </c>
      <c r="E2414" s="81">
        <f t="shared" ref="E2414:E2477" ca="1" si="804">ROUND((((1+D2414)^(1/252)-1)),8)</f>
        <v>0</v>
      </c>
      <c r="F2414" s="83">
        <f t="shared" si="799"/>
        <v>1.2</v>
      </c>
      <c r="G2414" s="84">
        <f t="shared" ref="G2414:G2477" ca="1" si="805">TRUNC((1+(E2414*F2414)),15)</f>
        <v>1</v>
      </c>
      <c r="H2414" s="81">
        <f ca="1">TRUNC(PRODUCT(G$10:G2413),15)</f>
        <v>1.40945772534528</v>
      </c>
      <c r="I2414" s="81">
        <f t="shared" ref="I2414:I2477" ca="1" si="806">IF(OR(L2413&gt;0,L2413="E"),H2413,I2413)</f>
        <v>1.40945772534528</v>
      </c>
      <c r="J2414" s="81">
        <f t="shared" ref="J2414:J2477" ca="1" si="807">ROUND(TRUNC(H2414/I2414,15),8)</f>
        <v>1</v>
      </c>
      <c r="K2414" s="81">
        <f t="shared" ref="K2414:K2477" ca="1" si="808">TRUNC((C2414*(J2414-1)),8)</f>
        <v>0</v>
      </c>
      <c r="L2414" s="85">
        <f>IF(VLOOKUP(A2414,$U$12:$AD$125,8)=VLOOKUP(A2413,$U$12:$AD$125,8),0,VLOOKUP(A2414,U$12:$AD$125,8))</f>
        <v>0</v>
      </c>
      <c r="M2414" s="86">
        <f>IF(L2414&gt;0,VLOOKUP(L2414,T$12:$AC$125,7),0)</f>
        <v>0</v>
      </c>
      <c r="N2414" s="81">
        <f t="shared" si="800"/>
        <v>0</v>
      </c>
      <c r="O2414" s="81">
        <f t="shared" ref="O2414:O2477" ca="1" si="809">(K2414+N2414)</f>
        <v>0</v>
      </c>
      <c r="P2414" s="87" t="str">
        <f t="shared" ref="P2414:P2477" si="810">IF(L2413&gt;0,VLOOKUP(A2413,$U$12:$AD$125,9),P2413)</f>
        <v>J=</v>
      </c>
      <c r="Q2414" s="88">
        <f t="shared" ref="Q2414:Q2477" si="811">IF(L2413&gt;0,VLOOKUP(A2413,$U$12:$AD$125,10),Q2413)</f>
        <v>45589</v>
      </c>
      <c r="R2414" s="7"/>
      <c r="S2414" s="7"/>
      <c r="T2414" s="7"/>
      <c r="U2414" s="7"/>
      <c r="V2414" s="7"/>
      <c r="W2414" s="7"/>
      <c r="X2414" s="7"/>
      <c r="Y2414" s="7"/>
      <c r="Z2414" s="7"/>
      <c r="AA2414" s="7"/>
      <c r="AB2414" s="7"/>
      <c r="AC2414" s="7"/>
      <c r="AD2414" s="7"/>
      <c r="AE2414" s="7"/>
      <c r="AF2414" s="65"/>
      <c r="AG2414" s="9"/>
      <c r="AH2414" s="9"/>
      <c r="AI2414" s="4"/>
      <c r="AJ2414" s="10"/>
      <c r="AK2414" s="4"/>
      <c r="AL2414" s="65"/>
      <c r="AM2414" s="10"/>
      <c r="AN2414" s="9"/>
      <c r="AO2414" s="7"/>
      <c r="AP2414" s="11"/>
      <c r="AQ2414" s="9"/>
      <c r="AR2414" s="8"/>
      <c r="AS2414" s="68"/>
      <c r="AT2414" s="12"/>
      <c r="AU2414" s="12"/>
      <c r="AV2414" s="22"/>
      <c r="AW2414" s="12"/>
      <c r="AX2414" s="12"/>
      <c r="AY2414" s="12"/>
      <c r="AZ2414" s="12"/>
      <c r="BA2414" s="12"/>
      <c r="BB2414" s="12"/>
      <c r="BC2414" s="12"/>
      <c r="BD2414" s="12"/>
      <c r="BE2414" s="12"/>
      <c r="BF2414" s="12"/>
      <c r="BG2414" s="12"/>
      <c r="BH2414" s="12"/>
      <c r="BI2414" s="12"/>
      <c r="BJ2414" s="12"/>
      <c r="BK2414" s="12"/>
      <c r="BL2414" s="12"/>
      <c r="BM2414" s="12"/>
      <c r="BN2414" s="12"/>
      <c r="BO2414" s="12"/>
      <c r="BP2414" s="12"/>
      <c r="BQ2414" s="12"/>
      <c r="BR2414" s="12"/>
      <c r="BS2414" s="12"/>
      <c r="BT2414" s="12"/>
      <c r="BU2414" s="12"/>
      <c r="BV2414" s="12"/>
      <c r="BW2414" s="12"/>
      <c r="BX2414" s="12"/>
      <c r="BY2414" s="12"/>
      <c r="BZ2414" s="12"/>
      <c r="CA2414" s="12"/>
      <c r="CB2414" s="12"/>
      <c r="CC2414" s="12"/>
      <c r="CD2414" s="12"/>
      <c r="CE2414" s="12"/>
      <c r="CF2414" s="12"/>
      <c r="CG2414" s="12"/>
      <c r="CH2414" s="12"/>
      <c r="CI2414" s="12"/>
      <c r="CJ2414" s="12"/>
      <c r="CK2414" s="12"/>
      <c r="CL2414" s="12"/>
      <c r="CM2414" s="12"/>
      <c r="CN2414" s="12"/>
      <c r="CO2414" s="12"/>
      <c r="CP2414" s="12"/>
      <c r="CQ2414" s="12"/>
      <c r="CR2414" s="12"/>
      <c r="CS2414" s="12"/>
      <c r="CT2414" s="12"/>
      <c r="CU2414" s="12"/>
      <c r="CV2414" s="12"/>
      <c r="CW2414" s="12"/>
      <c r="CX2414" s="12"/>
      <c r="CY2414" s="12"/>
      <c r="CZ2414" s="12"/>
      <c r="DA2414" s="12"/>
      <c r="DB2414" s="12"/>
      <c r="DC2414" s="12"/>
      <c r="DD2414" s="12"/>
      <c r="DE2414" s="12"/>
      <c r="DF2414" s="12"/>
      <c r="DG2414" s="12"/>
      <c r="DH2414" s="12"/>
      <c r="DI2414" s="12"/>
      <c r="DJ2414" s="12"/>
      <c r="DK2414" s="12"/>
      <c r="DL2414" s="12"/>
      <c r="DM2414" s="12"/>
      <c r="DN2414" s="12"/>
      <c r="DO2414" s="12"/>
      <c r="DP2414" s="12"/>
      <c r="DQ2414" s="12"/>
      <c r="DR2414" s="12"/>
      <c r="DS2414" s="12"/>
      <c r="DT2414" s="12"/>
      <c r="DU2414" s="12"/>
      <c r="DV2414" s="12"/>
      <c r="DW2414" s="12"/>
      <c r="DX2414" s="12"/>
      <c r="DY2414" s="12"/>
      <c r="DZ2414" s="12"/>
      <c r="EA2414" s="12"/>
      <c r="EB2414" s="12"/>
      <c r="EC2414" s="12"/>
      <c r="ED2414" s="12"/>
      <c r="EE2414" s="12"/>
      <c r="EF2414" s="12"/>
      <c r="EG2414" s="12"/>
      <c r="EH2414" s="12"/>
      <c r="EI2414" s="12"/>
      <c r="EJ2414" s="12"/>
      <c r="EK2414" s="12"/>
      <c r="EL2414" s="12"/>
      <c r="EM2414" s="12"/>
      <c r="EN2414" s="12"/>
      <c r="EO2414" s="12"/>
      <c r="EP2414" s="12"/>
      <c r="EQ2414" s="12"/>
      <c r="ER2414" s="12"/>
      <c r="ES2414" s="12"/>
      <c r="ET2414" s="12"/>
      <c r="EU2414" s="12"/>
      <c r="EV2414" s="12"/>
      <c r="EW2414" s="12"/>
      <c r="EX2414" s="12"/>
      <c r="EY2414" s="12"/>
      <c r="EZ2414" s="12"/>
      <c r="FA2414" s="12"/>
      <c r="FB2414" s="12"/>
      <c r="FC2414" s="12"/>
      <c r="FD2414" s="12"/>
      <c r="FE2414" s="12"/>
      <c r="FF2414" s="12"/>
      <c r="FG2414" s="12"/>
      <c r="FH2414" s="12"/>
      <c r="FI2414" s="12"/>
      <c r="FJ2414" s="12"/>
      <c r="FK2414" s="12"/>
      <c r="FL2414" s="12"/>
      <c r="FM2414" s="12"/>
      <c r="FN2414" s="12"/>
      <c r="FO2414" s="12"/>
      <c r="FP2414" s="12"/>
      <c r="FQ2414" s="12"/>
      <c r="FR2414" s="12"/>
      <c r="FS2414" s="12"/>
      <c r="FT2414" s="12"/>
      <c r="FU2414" s="12"/>
      <c r="FV2414" s="12"/>
      <c r="FW2414" s="12"/>
      <c r="FX2414" s="12"/>
      <c r="FY2414" s="12"/>
      <c r="FZ2414" s="12"/>
      <c r="GA2414" s="12"/>
      <c r="GB2414" s="12"/>
      <c r="GC2414" s="12"/>
      <c r="GD2414" s="12"/>
      <c r="GE2414" s="12"/>
      <c r="GF2414" s="12"/>
      <c r="GG2414" s="12"/>
      <c r="GH2414" s="12"/>
      <c r="GI2414" s="12"/>
      <c r="GJ2414" s="12"/>
      <c r="GK2414" s="12"/>
      <c r="GL2414" s="12"/>
      <c r="GM2414" s="12"/>
      <c r="GN2414" s="12"/>
      <c r="GO2414" s="12"/>
      <c r="GP2414" s="12"/>
      <c r="GQ2414" s="12"/>
      <c r="GR2414" s="12"/>
    </row>
    <row r="2415" spans="1:200" x14ac:dyDescent="0.2">
      <c r="A2415" s="79">
        <f t="shared" si="801"/>
        <v>45487</v>
      </c>
      <c r="B2415" s="80" t="str">
        <f t="shared" ca="1" si="802"/>
        <v>n.d</v>
      </c>
      <c r="C2415" s="81">
        <f t="shared" ca="1" si="803"/>
        <v>974.18416585</v>
      </c>
      <c r="D2415" s="82">
        <f ca="1">IF(A2415&lt;$B$1,VLOOKUP(A2415,[1]DI!$A$4:$B$15000,2,FALSE),0)</f>
        <v>0</v>
      </c>
      <c r="E2415" s="81">
        <f t="shared" ca="1" si="804"/>
        <v>0</v>
      </c>
      <c r="F2415" s="83">
        <f t="shared" si="799"/>
        <v>1.2</v>
      </c>
      <c r="G2415" s="84">
        <f t="shared" ca="1" si="805"/>
        <v>1</v>
      </c>
      <c r="H2415" s="81">
        <f ca="1">TRUNC(PRODUCT(G$10:G2414),15)</f>
        <v>1.40945772534528</v>
      </c>
      <c r="I2415" s="81">
        <f t="shared" ca="1" si="806"/>
        <v>1.40945772534528</v>
      </c>
      <c r="J2415" s="81">
        <f t="shared" ca="1" si="807"/>
        <v>1</v>
      </c>
      <c r="K2415" s="81">
        <f t="shared" ca="1" si="808"/>
        <v>0</v>
      </c>
      <c r="L2415" s="85">
        <f>IF(VLOOKUP(A2415,$U$12:$AD$125,8)=VLOOKUP(A2414,$U$12:$AD$125,8),0,VLOOKUP(A2415,U$12:$AD$125,8))</f>
        <v>0</v>
      </c>
      <c r="M2415" s="86">
        <f>IF(L2415&gt;0,VLOOKUP(L2415,T$12:$AC$125,7),0)</f>
        <v>0</v>
      </c>
      <c r="N2415" s="81">
        <f t="shared" si="800"/>
        <v>0</v>
      </c>
      <c r="O2415" s="81">
        <f t="shared" ca="1" si="809"/>
        <v>0</v>
      </c>
      <c r="P2415" s="87" t="str">
        <f t="shared" si="810"/>
        <v>J=</v>
      </c>
      <c r="Q2415" s="88">
        <f t="shared" si="811"/>
        <v>45589</v>
      </c>
      <c r="R2415" s="7"/>
      <c r="S2415" s="7"/>
      <c r="T2415" s="7"/>
      <c r="U2415" s="7"/>
      <c r="V2415" s="7"/>
      <c r="W2415" s="7"/>
      <c r="X2415" s="7"/>
      <c r="Y2415" s="7"/>
      <c r="Z2415" s="7"/>
      <c r="AA2415" s="7"/>
      <c r="AB2415" s="7"/>
      <c r="AC2415" s="7"/>
      <c r="AD2415" s="7"/>
      <c r="AE2415" s="7"/>
      <c r="AF2415" s="65"/>
      <c r="AG2415" s="9"/>
      <c r="AH2415" s="9"/>
      <c r="AI2415" s="4"/>
      <c r="AJ2415" s="10"/>
      <c r="AK2415" s="4"/>
      <c r="AL2415" s="65"/>
      <c r="AM2415" s="10"/>
      <c r="AN2415" s="9"/>
      <c r="AO2415" s="7"/>
      <c r="AP2415" s="11"/>
      <c r="AQ2415" s="9"/>
      <c r="AR2415" s="8"/>
      <c r="AS2415" s="65"/>
      <c r="AT2415" s="12"/>
      <c r="AU2415" s="12"/>
      <c r="AV2415" s="22"/>
      <c r="AW2415" s="12"/>
      <c r="AX2415" s="12"/>
      <c r="AY2415" s="12"/>
      <c r="AZ2415" s="12"/>
      <c r="BA2415" s="12"/>
      <c r="BB2415" s="12"/>
      <c r="BC2415" s="12"/>
      <c r="BD2415" s="12"/>
      <c r="BE2415" s="12"/>
      <c r="BF2415" s="12"/>
      <c r="BG2415" s="12"/>
      <c r="BH2415" s="12"/>
      <c r="BI2415" s="12"/>
      <c r="BJ2415" s="12"/>
      <c r="BK2415" s="12"/>
      <c r="BL2415" s="12"/>
      <c r="BM2415" s="12"/>
      <c r="BN2415" s="12"/>
      <c r="BO2415" s="12"/>
      <c r="BP2415" s="12"/>
      <c r="BQ2415" s="12"/>
      <c r="BR2415" s="12"/>
      <c r="BS2415" s="12"/>
      <c r="BT2415" s="12"/>
      <c r="BU2415" s="12"/>
      <c r="BV2415" s="12"/>
      <c r="BW2415" s="12"/>
      <c r="BX2415" s="12"/>
      <c r="BY2415" s="12"/>
      <c r="BZ2415" s="12"/>
      <c r="CA2415" s="12"/>
      <c r="CB2415" s="12"/>
      <c r="CC2415" s="12"/>
      <c r="CD2415" s="12"/>
      <c r="CE2415" s="12"/>
      <c r="CF2415" s="12"/>
      <c r="CG2415" s="12"/>
      <c r="CH2415" s="12"/>
      <c r="CI2415" s="12"/>
      <c r="CJ2415" s="12"/>
      <c r="CK2415" s="12"/>
      <c r="CL2415" s="12"/>
      <c r="CM2415" s="12"/>
      <c r="CN2415" s="12"/>
      <c r="CO2415" s="12"/>
      <c r="CP2415" s="12"/>
      <c r="CQ2415" s="12"/>
      <c r="CR2415" s="12"/>
      <c r="CS2415" s="12"/>
      <c r="CT2415" s="12"/>
      <c r="CU2415" s="12"/>
      <c r="CV2415" s="12"/>
      <c r="CW2415" s="12"/>
      <c r="CX2415" s="12"/>
      <c r="CY2415" s="12"/>
      <c r="CZ2415" s="12"/>
      <c r="DA2415" s="12"/>
      <c r="DB2415" s="12"/>
      <c r="DC2415" s="12"/>
      <c r="DD2415" s="12"/>
      <c r="DE2415" s="12"/>
      <c r="DF2415" s="12"/>
      <c r="DG2415" s="12"/>
      <c r="DH2415" s="12"/>
      <c r="DI2415" s="12"/>
      <c r="DJ2415" s="12"/>
      <c r="DK2415" s="12"/>
      <c r="DL2415" s="12"/>
      <c r="DM2415" s="12"/>
      <c r="DN2415" s="12"/>
      <c r="DO2415" s="12"/>
      <c r="DP2415" s="12"/>
      <c r="DQ2415" s="12"/>
      <c r="DR2415" s="12"/>
      <c r="DS2415" s="12"/>
      <c r="DT2415" s="12"/>
      <c r="DU2415" s="12"/>
      <c r="DV2415" s="12"/>
      <c r="DW2415" s="12"/>
      <c r="DX2415" s="12"/>
      <c r="DY2415" s="12"/>
      <c r="DZ2415" s="12"/>
      <c r="EA2415" s="12"/>
      <c r="EB2415" s="12"/>
      <c r="EC2415" s="12"/>
      <c r="ED2415" s="12"/>
      <c r="EE2415" s="12"/>
      <c r="EF2415" s="12"/>
      <c r="EG2415" s="12"/>
      <c r="EH2415" s="12"/>
      <c r="EI2415" s="12"/>
      <c r="EJ2415" s="12"/>
      <c r="EK2415" s="12"/>
      <c r="EL2415" s="12"/>
      <c r="EM2415" s="12"/>
      <c r="EN2415" s="12"/>
      <c r="EO2415" s="12"/>
      <c r="EP2415" s="12"/>
      <c r="EQ2415" s="12"/>
      <c r="ER2415" s="12"/>
      <c r="ES2415" s="12"/>
      <c r="ET2415" s="12"/>
      <c r="EU2415" s="12"/>
      <c r="EV2415" s="12"/>
      <c r="EW2415" s="12"/>
      <c r="EX2415" s="12"/>
      <c r="EY2415" s="12"/>
      <c r="EZ2415" s="12"/>
      <c r="FA2415" s="12"/>
      <c r="FB2415" s="12"/>
      <c r="FC2415" s="12"/>
      <c r="FD2415" s="12"/>
      <c r="FE2415" s="12"/>
      <c r="FF2415" s="12"/>
      <c r="FG2415" s="12"/>
      <c r="FH2415" s="12"/>
      <c r="FI2415" s="12"/>
      <c r="FJ2415" s="12"/>
      <c r="FK2415" s="12"/>
      <c r="FL2415" s="12"/>
      <c r="FM2415" s="12"/>
      <c r="FN2415" s="12"/>
      <c r="FO2415" s="12"/>
      <c r="FP2415" s="12"/>
      <c r="FQ2415" s="12"/>
      <c r="FR2415" s="12"/>
      <c r="FS2415" s="12"/>
      <c r="FT2415" s="12"/>
      <c r="FU2415" s="12"/>
      <c r="FV2415" s="12"/>
      <c r="FW2415" s="12"/>
      <c r="FX2415" s="12"/>
      <c r="FY2415" s="12"/>
      <c r="FZ2415" s="12"/>
      <c r="GA2415" s="12"/>
      <c r="GB2415" s="12"/>
      <c r="GC2415" s="12"/>
      <c r="GD2415" s="12"/>
      <c r="GE2415" s="12"/>
      <c r="GF2415" s="12"/>
      <c r="GG2415" s="12"/>
      <c r="GH2415" s="12"/>
      <c r="GI2415" s="12"/>
      <c r="GJ2415" s="12"/>
      <c r="GK2415" s="12"/>
      <c r="GL2415" s="12"/>
      <c r="GM2415" s="12"/>
      <c r="GN2415" s="12"/>
      <c r="GO2415" s="12"/>
      <c r="GP2415" s="12"/>
      <c r="GQ2415" s="12"/>
      <c r="GR2415" s="12"/>
    </row>
    <row r="2416" spans="1:200" x14ac:dyDescent="0.2">
      <c r="A2416" s="79">
        <f t="shared" si="801"/>
        <v>45488</v>
      </c>
      <c r="B2416" s="80" t="str">
        <f t="shared" ca="1" si="802"/>
        <v>n.d</v>
      </c>
      <c r="C2416" s="81">
        <f t="shared" ca="1" si="803"/>
        <v>974.18416585</v>
      </c>
      <c r="D2416" s="82">
        <f ca="1">IF(A2416&lt;$B$1,VLOOKUP(A2416,[1]DI!$A$4:$B$15000,2,FALSE),0)</f>
        <v>0</v>
      </c>
      <c r="E2416" s="81">
        <f t="shared" ca="1" si="804"/>
        <v>0</v>
      </c>
      <c r="F2416" s="83">
        <f t="shared" si="799"/>
        <v>1.2</v>
      </c>
      <c r="G2416" s="84">
        <f t="shared" ca="1" si="805"/>
        <v>1</v>
      </c>
      <c r="H2416" s="81">
        <f ca="1">TRUNC(PRODUCT(G$10:G2415),15)</f>
        <v>1.40945772534528</v>
      </c>
      <c r="I2416" s="81">
        <f t="shared" ca="1" si="806"/>
        <v>1.40945772534528</v>
      </c>
      <c r="J2416" s="81">
        <f t="shared" ca="1" si="807"/>
        <v>1</v>
      </c>
      <c r="K2416" s="81">
        <f t="shared" ca="1" si="808"/>
        <v>0</v>
      </c>
      <c r="L2416" s="85">
        <f>IF(VLOOKUP(A2416,$U$12:$AD$125,8)=VLOOKUP(A2415,$U$12:$AD$125,8),0,VLOOKUP(A2416,U$12:$AD$125,8))</f>
        <v>0</v>
      </c>
      <c r="M2416" s="86">
        <f>IF(L2416&gt;0,VLOOKUP(L2416,T$12:$AC$125,7),0)</f>
        <v>0</v>
      </c>
      <c r="N2416" s="81">
        <f t="shared" si="800"/>
        <v>0</v>
      </c>
      <c r="O2416" s="81">
        <f t="shared" ca="1" si="809"/>
        <v>0</v>
      </c>
      <c r="P2416" s="87" t="str">
        <f t="shared" si="810"/>
        <v>J=</v>
      </c>
      <c r="Q2416" s="88">
        <f t="shared" si="811"/>
        <v>45589</v>
      </c>
      <c r="R2416" s="7"/>
      <c r="S2416" s="7"/>
      <c r="T2416" s="7"/>
      <c r="U2416" s="7"/>
      <c r="V2416" s="7"/>
      <c r="W2416" s="7"/>
      <c r="X2416" s="7"/>
      <c r="Y2416" s="7"/>
      <c r="Z2416" s="7"/>
      <c r="AA2416" s="7"/>
      <c r="AB2416" s="7"/>
      <c r="AC2416" s="7"/>
      <c r="AD2416" s="7"/>
      <c r="AE2416" s="7"/>
      <c r="AF2416" s="65"/>
      <c r="AG2416" s="9"/>
      <c r="AH2416" s="9"/>
      <c r="AI2416" s="4"/>
      <c r="AJ2416" s="10"/>
      <c r="AK2416" s="4"/>
      <c r="AL2416" s="65"/>
      <c r="AM2416" s="10"/>
      <c r="AN2416" s="9"/>
      <c r="AO2416" s="7"/>
      <c r="AP2416" s="11"/>
      <c r="AQ2416" s="9"/>
      <c r="AR2416" s="8"/>
      <c r="AS2416" s="65"/>
      <c r="AT2416" s="12"/>
      <c r="AU2416" s="12"/>
      <c r="AV2416" s="22"/>
      <c r="AW2416" s="12"/>
      <c r="AX2416" s="12"/>
      <c r="AY2416" s="12"/>
      <c r="AZ2416" s="12"/>
      <c r="BA2416" s="12"/>
      <c r="BB2416" s="12"/>
      <c r="BC2416" s="12"/>
      <c r="BD2416" s="12"/>
      <c r="BE2416" s="12"/>
      <c r="BF2416" s="12"/>
      <c r="BG2416" s="12"/>
      <c r="BH2416" s="12"/>
      <c r="BI2416" s="12"/>
      <c r="BJ2416" s="12"/>
      <c r="BK2416" s="12"/>
      <c r="BL2416" s="12"/>
      <c r="BM2416" s="12"/>
      <c r="BN2416" s="12"/>
      <c r="BO2416" s="12"/>
      <c r="BP2416" s="12"/>
      <c r="BQ2416" s="12"/>
      <c r="BR2416" s="12"/>
      <c r="BS2416" s="12"/>
      <c r="BT2416" s="12"/>
      <c r="BU2416" s="12"/>
      <c r="BV2416" s="12"/>
      <c r="BW2416" s="12"/>
      <c r="BX2416" s="12"/>
      <c r="BY2416" s="12"/>
      <c r="BZ2416" s="12"/>
      <c r="CA2416" s="12"/>
      <c r="CB2416" s="12"/>
      <c r="CC2416" s="12"/>
      <c r="CD2416" s="12"/>
      <c r="CE2416" s="12"/>
      <c r="CF2416" s="12"/>
      <c r="CG2416" s="12"/>
      <c r="CH2416" s="12"/>
      <c r="CI2416" s="12"/>
      <c r="CJ2416" s="12"/>
      <c r="CK2416" s="12"/>
      <c r="CL2416" s="12"/>
      <c r="CM2416" s="12"/>
      <c r="CN2416" s="12"/>
      <c r="CO2416" s="12"/>
      <c r="CP2416" s="12"/>
      <c r="CQ2416" s="12"/>
      <c r="CR2416" s="12"/>
      <c r="CS2416" s="12"/>
      <c r="CT2416" s="12"/>
      <c r="CU2416" s="12"/>
      <c r="CV2416" s="12"/>
      <c r="CW2416" s="12"/>
      <c r="CX2416" s="12"/>
      <c r="CY2416" s="12"/>
      <c r="CZ2416" s="12"/>
      <c r="DA2416" s="12"/>
      <c r="DB2416" s="12"/>
      <c r="DC2416" s="12"/>
      <c r="DD2416" s="12"/>
      <c r="DE2416" s="12"/>
      <c r="DF2416" s="12"/>
      <c r="DG2416" s="12"/>
      <c r="DH2416" s="12"/>
      <c r="DI2416" s="12"/>
      <c r="DJ2416" s="12"/>
      <c r="DK2416" s="12"/>
      <c r="DL2416" s="12"/>
      <c r="DM2416" s="12"/>
      <c r="DN2416" s="12"/>
      <c r="DO2416" s="12"/>
      <c r="DP2416" s="12"/>
      <c r="DQ2416" s="12"/>
      <c r="DR2416" s="12"/>
      <c r="DS2416" s="12"/>
      <c r="DT2416" s="12"/>
      <c r="DU2416" s="12"/>
      <c r="DV2416" s="12"/>
      <c r="DW2416" s="12"/>
      <c r="DX2416" s="12"/>
      <c r="DY2416" s="12"/>
      <c r="DZ2416" s="12"/>
      <c r="EA2416" s="12"/>
      <c r="EB2416" s="12"/>
      <c r="EC2416" s="12"/>
      <c r="ED2416" s="12"/>
      <c r="EE2416" s="12"/>
      <c r="EF2416" s="12"/>
      <c r="EG2416" s="12"/>
      <c r="EH2416" s="12"/>
      <c r="EI2416" s="12"/>
      <c r="EJ2416" s="12"/>
      <c r="EK2416" s="12"/>
      <c r="EL2416" s="12"/>
      <c r="EM2416" s="12"/>
      <c r="EN2416" s="12"/>
      <c r="EO2416" s="12"/>
      <c r="EP2416" s="12"/>
      <c r="EQ2416" s="12"/>
      <c r="ER2416" s="12"/>
      <c r="ES2416" s="12"/>
      <c r="ET2416" s="12"/>
      <c r="EU2416" s="12"/>
      <c r="EV2416" s="12"/>
      <c r="EW2416" s="12"/>
      <c r="EX2416" s="12"/>
      <c r="EY2416" s="12"/>
      <c r="EZ2416" s="12"/>
      <c r="FA2416" s="12"/>
      <c r="FB2416" s="12"/>
      <c r="FC2416" s="12"/>
      <c r="FD2416" s="12"/>
      <c r="FE2416" s="12"/>
      <c r="FF2416" s="12"/>
      <c r="FG2416" s="12"/>
      <c r="FH2416" s="12"/>
      <c r="FI2416" s="12"/>
      <c r="FJ2416" s="12"/>
      <c r="FK2416" s="12"/>
      <c r="FL2416" s="12"/>
      <c r="FM2416" s="12"/>
      <c r="FN2416" s="12"/>
      <c r="FO2416" s="12"/>
      <c r="FP2416" s="12"/>
      <c r="FQ2416" s="12"/>
      <c r="FR2416" s="12"/>
      <c r="FS2416" s="12"/>
      <c r="FT2416" s="12"/>
      <c r="FU2416" s="12"/>
      <c r="FV2416" s="12"/>
      <c r="FW2416" s="12"/>
      <c r="FX2416" s="12"/>
      <c r="FY2416" s="12"/>
      <c r="FZ2416" s="12"/>
      <c r="GA2416" s="12"/>
      <c r="GB2416" s="12"/>
      <c r="GC2416" s="12"/>
      <c r="GD2416" s="12"/>
      <c r="GE2416" s="12"/>
      <c r="GF2416" s="12"/>
      <c r="GG2416" s="12"/>
      <c r="GH2416" s="12"/>
      <c r="GI2416" s="12"/>
      <c r="GJ2416" s="12"/>
      <c r="GK2416" s="12"/>
      <c r="GL2416" s="12"/>
      <c r="GM2416" s="12"/>
      <c r="GN2416" s="12"/>
      <c r="GO2416" s="12"/>
      <c r="GP2416" s="12"/>
      <c r="GQ2416" s="12"/>
      <c r="GR2416" s="12"/>
    </row>
    <row r="2417" spans="1:200" x14ac:dyDescent="0.2">
      <c r="A2417" s="79">
        <f t="shared" si="801"/>
        <v>45489</v>
      </c>
      <c r="B2417" s="80" t="str">
        <f t="shared" ca="1" si="802"/>
        <v>n.d</v>
      </c>
      <c r="C2417" s="81">
        <f t="shared" ca="1" si="803"/>
        <v>974.18416585</v>
      </c>
      <c r="D2417" s="82">
        <f ca="1">IF(A2417&lt;$B$1,VLOOKUP(A2417,[1]DI!$A$4:$B$15000,2,FALSE),0)</f>
        <v>0</v>
      </c>
      <c r="E2417" s="81">
        <f t="shared" ca="1" si="804"/>
        <v>0</v>
      </c>
      <c r="F2417" s="83">
        <f t="shared" si="799"/>
        <v>1.2</v>
      </c>
      <c r="G2417" s="84">
        <f t="shared" ca="1" si="805"/>
        <v>1</v>
      </c>
      <c r="H2417" s="81">
        <f ca="1">TRUNC(PRODUCT(G$10:G2416),15)</f>
        <v>1.40945772534528</v>
      </c>
      <c r="I2417" s="81">
        <f t="shared" ca="1" si="806"/>
        <v>1.40945772534528</v>
      </c>
      <c r="J2417" s="81">
        <f t="shared" ca="1" si="807"/>
        <v>1</v>
      </c>
      <c r="K2417" s="81">
        <f t="shared" ca="1" si="808"/>
        <v>0</v>
      </c>
      <c r="L2417" s="85">
        <f>IF(VLOOKUP(A2417,$U$12:$AD$125,8)=VLOOKUP(A2416,$U$12:$AD$125,8),0,VLOOKUP(A2417,U$12:$AD$125,8))</f>
        <v>0</v>
      </c>
      <c r="M2417" s="86">
        <f>IF(L2417&gt;0,VLOOKUP(L2417,T$12:$AC$125,7),0)</f>
        <v>0</v>
      </c>
      <c r="N2417" s="81">
        <f t="shared" si="800"/>
        <v>0</v>
      </c>
      <c r="O2417" s="81">
        <f t="shared" ca="1" si="809"/>
        <v>0</v>
      </c>
      <c r="P2417" s="87" t="str">
        <f t="shared" si="810"/>
        <v>J=</v>
      </c>
      <c r="Q2417" s="88">
        <f t="shared" si="811"/>
        <v>45589</v>
      </c>
      <c r="R2417" s="7"/>
      <c r="S2417" s="7"/>
      <c r="T2417" s="7"/>
      <c r="U2417" s="7"/>
      <c r="V2417" s="7"/>
      <c r="W2417" s="7"/>
      <c r="X2417" s="7"/>
      <c r="Y2417" s="7"/>
      <c r="Z2417" s="7"/>
      <c r="AA2417" s="7"/>
      <c r="AB2417" s="7"/>
      <c r="AC2417" s="7"/>
      <c r="AD2417" s="7"/>
      <c r="AE2417" s="7"/>
      <c r="AF2417" s="65"/>
      <c r="AG2417" s="9"/>
      <c r="AH2417" s="9"/>
      <c r="AI2417" s="4"/>
      <c r="AJ2417" s="10"/>
      <c r="AK2417" s="4"/>
      <c r="AL2417" s="65"/>
      <c r="AM2417" s="10"/>
      <c r="AN2417" s="9"/>
      <c r="AO2417" s="7"/>
      <c r="AP2417" s="11"/>
      <c r="AQ2417" s="9"/>
      <c r="AR2417" s="8"/>
      <c r="AS2417" s="65"/>
      <c r="AT2417" s="12"/>
      <c r="AU2417" s="12"/>
      <c r="AV2417" s="22"/>
      <c r="AW2417" s="12"/>
      <c r="AX2417" s="12"/>
      <c r="AY2417" s="12"/>
      <c r="AZ2417" s="12"/>
      <c r="BA2417" s="12"/>
      <c r="BB2417" s="12"/>
      <c r="BC2417" s="12"/>
      <c r="BD2417" s="12"/>
      <c r="BE2417" s="12"/>
      <c r="BF2417" s="12"/>
      <c r="BG2417" s="12"/>
      <c r="BH2417" s="12"/>
      <c r="BI2417" s="12"/>
      <c r="BJ2417" s="12"/>
      <c r="BK2417" s="12"/>
      <c r="BL2417" s="12"/>
      <c r="BM2417" s="12"/>
      <c r="BN2417" s="12"/>
      <c r="BO2417" s="12"/>
      <c r="BP2417" s="12"/>
      <c r="BQ2417" s="12"/>
      <c r="BR2417" s="12"/>
      <c r="BS2417" s="12"/>
      <c r="BT2417" s="12"/>
      <c r="BU2417" s="12"/>
      <c r="BV2417" s="12"/>
      <c r="BW2417" s="12"/>
      <c r="BX2417" s="12"/>
      <c r="BY2417" s="12"/>
      <c r="BZ2417" s="12"/>
      <c r="CA2417" s="12"/>
      <c r="CB2417" s="12"/>
      <c r="CC2417" s="12"/>
      <c r="CD2417" s="12"/>
      <c r="CE2417" s="12"/>
      <c r="CF2417" s="12"/>
      <c r="CG2417" s="12"/>
      <c r="CH2417" s="12"/>
      <c r="CI2417" s="12"/>
      <c r="CJ2417" s="12"/>
      <c r="CK2417" s="12"/>
      <c r="CL2417" s="12"/>
      <c r="CM2417" s="12"/>
      <c r="CN2417" s="12"/>
      <c r="CO2417" s="12"/>
      <c r="CP2417" s="12"/>
      <c r="CQ2417" s="12"/>
      <c r="CR2417" s="12"/>
      <c r="CS2417" s="12"/>
      <c r="CT2417" s="12"/>
      <c r="CU2417" s="12"/>
      <c r="CV2417" s="12"/>
      <c r="CW2417" s="12"/>
      <c r="CX2417" s="12"/>
      <c r="CY2417" s="12"/>
      <c r="CZ2417" s="12"/>
      <c r="DA2417" s="12"/>
      <c r="DB2417" s="12"/>
      <c r="DC2417" s="12"/>
      <c r="DD2417" s="12"/>
      <c r="DE2417" s="12"/>
      <c r="DF2417" s="12"/>
      <c r="DG2417" s="12"/>
      <c r="DH2417" s="12"/>
      <c r="DI2417" s="12"/>
      <c r="DJ2417" s="12"/>
      <c r="DK2417" s="12"/>
      <c r="DL2417" s="12"/>
      <c r="DM2417" s="12"/>
      <c r="DN2417" s="12"/>
      <c r="DO2417" s="12"/>
      <c r="DP2417" s="12"/>
      <c r="DQ2417" s="12"/>
      <c r="DR2417" s="12"/>
      <c r="DS2417" s="12"/>
      <c r="DT2417" s="12"/>
      <c r="DU2417" s="12"/>
      <c r="DV2417" s="12"/>
      <c r="DW2417" s="12"/>
      <c r="DX2417" s="12"/>
      <c r="DY2417" s="12"/>
      <c r="DZ2417" s="12"/>
      <c r="EA2417" s="12"/>
      <c r="EB2417" s="12"/>
      <c r="EC2417" s="12"/>
      <c r="ED2417" s="12"/>
      <c r="EE2417" s="12"/>
      <c r="EF2417" s="12"/>
      <c r="EG2417" s="12"/>
      <c r="EH2417" s="12"/>
      <c r="EI2417" s="12"/>
      <c r="EJ2417" s="12"/>
      <c r="EK2417" s="12"/>
      <c r="EL2417" s="12"/>
      <c r="EM2417" s="12"/>
      <c r="EN2417" s="12"/>
      <c r="EO2417" s="12"/>
      <c r="EP2417" s="12"/>
      <c r="EQ2417" s="12"/>
      <c r="ER2417" s="12"/>
      <c r="ES2417" s="12"/>
      <c r="ET2417" s="12"/>
      <c r="EU2417" s="12"/>
      <c r="EV2417" s="12"/>
      <c r="EW2417" s="12"/>
      <c r="EX2417" s="12"/>
      <c r="EY2417" s="12"/>
      <c r="EZ2417" s="12"/>
      <c r="FA2417" s="12"/>
      <c r="FB2417" s="12"/>
      <c r="FC2417" s="12"/>
      <c r="FD2417" s="12"/>
      <c r="FE2417" s="12"/>
      <c r="FF2417" s="12"/>
      <c r="FG2417" s="12"/>
      <c r="FH2417" s="12"/>
      <c r="FI2417" s="12"/>
      <c r="FJ2417" s="12"/>
      <c r="FK2417" s="12"/>
      <c r="FL2417" s="12"/>
      <c r="FM2417" s="12"/>
      <c r="FN2417" s="12"/>
      <c r="FO2417" s="12"/>
      <c r="FP2417" s="12"/>
      <c r="FQ2417" s="12"/>
      <c r="FR2417" s="12"/>
      <c r="FS2417" s="12"/>
      <c r="FT2417" s="12"/>
      <c r="FU2417" s="12"/>
      <c r="FV2417" s="12"/>
      <c r="FW2417" s="12"/>
      <c r="FX2417" s="12"/>
      <c r="FY2417" s="12"/>
      <c r="FZ2417" s="12"/>
      <c r="GA2417" s="12"/>
      <c r="GB2417" s="12"/>
      <c r="GC2417" s="12"/>
      <c r="GD2417" s="12"/>
      <c r="GE2417" s="12"/>
      <c r="GF2417" s="12"/>
      <c r="GG2417" s="12"/>
      <c r="GH2417" s="12"/>
      <c r="GI2417" s="12"/>
      <c r="GJ2417" s="12"/>
      <c r="GK2417" s="12"/>
      <c r="GL2417" s="12"/>
      <c r="GM2417" s="12"/>
      <c r="GN2417" s="12"/>
      <c r="GO2417" s="12"/>
      <c r="GP2417" s="12"/>
      <c r="GQ2417" s="12"/>
      <c r="GR2417" s="12"/>
    </row>
    <row r="2418" spans="1:200" x14ac:dyDescent="0.2">
      <c r="A2418" s="79">
        <f t="shared" si="801"/>
        <v>45490</v>
      </c>
      <c r="B2418" s="80" t="str">
        <f t="shared" ca="1" si="802"/>
        <v>n.d</v>
      </c>
      <c r="C2418" s="81">
        <f t="shared" ca="1" si="803"/>
        <v>974.18416585</v>
      </c>
      <c r="D2418" s="82">
        <f ca="1">IF(A2418&lt;$B$1,VLOOKUP(A2418,[1]DI!$A$4:$B$15000,2,FALSE),0)</f>
        <v>0</v>
      </c>
      <c r="E2418" s="81">
        <f t="shared" ca="1" si="804"/>
        <v>0</v>
      </c>
      <c r="F2418" s="83">
        <f t="shared" si="799"/>
        <v>1.2</v>
      </c>
      <c r="G2418" s="84">
        <f t="shared" ca="1" si="805"/>
        <v>1</v>
      </c>
      <c r="H2418" s="81">
        <f ca="1">TRUNC(PRODUCT(G$10:G2417),15)</f>
        <v>1.40945772534528</v>
      </c>
      <c r="I2418" s="81">
        <f t="shared" ca="1" si="806"/>
        <v>1.40945772534528</v>
      </c>
      <c r="J2418" s="81">
        <f t="shared" ca="1" si="807"/>
        <v>1</v>
      </c>
      <c r="K2418" s="81">
        <f t="shared" ca="1" si="808"/>
        <v>0</v>
      </c>
      <c r="L2418" s="85">
        <f>IF(VLOOKUP(A2418,$U$12:$AD$125,8)=VLOOKUP(A2417,$U$12:$AD$125,8),0,VLOOKUP(A2418,U$12:$AD$125,8))</f>
        <v>0</v>
      </c>
      <c r="M2418" s="86">
        <f>IF(L2418&gt;0,VLOOKUP(L2418,T$12:$AC$125,7),0)</f>
        <v>0</v>
      </c>
      <c r="N2418" s="81">
        <f t="shared" si="800"/>
        <v>0</v>
      </c>
      <c r="O2418" s="81">
        <f t="shared" ca="1" si="809"/>
        <v>0</v>
      </c>
      <c r="P2418" s="87" t="str">
        <f t="shared" si="810"/>
        <v>J=</v>
      </c>
      <c r="Q2418" s="88">
        <f t="shared" si="811"/>
        <v>45589</v>
      </c>
      <c r="R2418" s="7"/>
      <c r="S2418" s="7"/>
      <c r="T2418" s="7"/>
      <c r="U2418" s="7"/>
      <c r="V2418" s="7"/>
      <c r="W2418" s="7"/>
      <c r="X2418" s="7"/>
      <c r="Y2418" s="7"/>
      <c r="Z2418" s="7"/>
      <c r="AA2418" s="7"/>
      <c r="AB2418" s="7"/>
      <c r="AC2418" s="7"/>
      <c r="AD2418" s="7"/>
      <c r="AE2418" s="7"/>
      <c r="AF2418" s="65"/>
      <c r="AG2418" s="9"/>
      <c r="AH2418" s="9"/>
      <c r="AI2418" s="4"/>
      <c r="AJ2418" s="10"/>
      <c r="AK2418" s="4"/>
      <c r="AL2418" s="65"/>
      <c r="AM2418" s="10"/>
      <c r="AN2418" s="9"/>
      <c r="AO2418" s="7"/>
      <c r="AP2418" s="11"/>
      <c r="AQ2418" s="9"/>
      <c r="AR2418" s="8"/>
      <c r="AS2418" s="65"/>
      <c r="AT2418" s="12"/>
      <c r="AU2418" s="12"/>
      <c r="AV2418" s="22"/>
      <c r="AW2418" s="12"/>
      <c r="AX2418" s="12"/>
      <c r="AY2418" s="12"/>
      <c r="AZ2418" s="12"/>
      <c r="BA2418" s="12"/>
      <c r="BB2418" s="12"/>
      <c r="BC2418" s="12"/>
      <c r="BD2418" s="12"/>
      <c r="BE2418" s="12"/>
      <c r="BF2418" s="12"/>
      <c r="BG2418" s="12"/>
      <c r="BH2418" s="12"/>
      <c r="BI2418" s="12"/>
      <c r="BJ2418" s="12"/>
      <c r="BK2418" s="12"/>
      <c r="BL2418" s="12"/>
      <c r="BM2418" s="12"/>
      <c r="BN2418" s="12"/>
      <c r="BO2418" s="12"/>
      <c r="BP2418" s="12"/>
      <c r="BQ2418" s="12"/>
      <c r="BR2418" s="12"/>
      <c r="BS2418" s="12"/>
      <c r="BT2418" s="12"/>
      <c r="BU2418" s="12"/>
      <c r="BV2418" s="12"/>
      <c r="BW2418" s="12"/>
      <c r="BX2418" s="12"/>
      <c r="BY2418" s="12"/>
      <c r="BZ2418" s="12"/>
      <c r="CA2418" s="12"/>
      <c r="CB2418" s="12"/>
      <c r="CC2418" s="12"/>
      <c r="CD2418" s="12"/>
      <c r="CE2418" s="12"/>
      <c r="CF2418" s="12"/>
      <c r="CG2418" s="12"/>
      <c r="CH2418" s="12"/>
      <c r="CI2418" s="12"/>
      <c r="CJ2418" s="12"/>
      <c r="CK2418" s="12"/>
      <c r="CL2418" s="12"/>
      <c r="CM2418" s="12"/>
      <c r="CN2418" s="12"/>
      <c r="CO2418" s="12"/>
      <c r="CP2418" s="12"/>
      <c r="CQ2418" s="12"/>
      <c r="CR2418" s="12"/>
      <c r="CS2418" s="12"/>
      <c r="CT2418" s="12"/>
      <c r="CU2418" s="12"/>
      <c r="CV2418" s="12"/>
      <c r="CW2418" s="12"/>
      <c r="CX2418" s="12"/>
      <c r="CY2418" s="12"/>
      <c r="CZ2418" s="12"/>
      <c r="DA2418" s="12"/>
      <c r="DB2418" s="12"/>
      <c r="DC2418" s="12"/>
      <c r="DD2418" s="12"/>
      <c r="DE2418" s="12"/>
      <c r="DF2418" s="12"/>
      <c r="DG2418" s="12"/>
      <c r="DH2418" s="12"/>
      <c r="DI2418" s="12"/>
      <c r="DJ2418" s="12"/>
      <c r="DK2418" s="12"/>
      <c r="DL2418" s="12"/>
      <c r="DM2418" s="12"/>
      <c r="DN2418" s="12"/>
      <c r="DO2418" s="12"/>
      <c r="DP2418" s="12"/>
      <c r="DQ2418" s="12"/>
      <c r="DR2418" s="12"/>
      <c r="DS2418" s="12"/>
      <c r="DT2418" s="12"/>
      <c r="DU2418" s="12"/>
      <c r="DV2418" s="12"/>
      <c r="DW2418" s="12"/>
      <c r="DX2418" s="12"/>
      <c r="DY2418" s="12"/>
      <c r="DZ2418" s="12"/>
      <c r="EA2418" s="12"/>
      <c r="EB2418" s="12"/>
      <c r="EC2418" s="12"/>
      <c r="ED2418" s="12"/>
      <c r="EE2418" s="12"/>
      <c r="EF2418" s="12"/>
      <c r="EG2418" s="12"/>
      <c r="EH2418" s="12"/>
      <c r="EI2418" s="12"/>
      <c r="EJ2418" s="12"/>
      <c r="EK2418" s="12"/>
      <c r="EL2418" s="12"/>
      <c r="EM2418" s="12"/>
      <c r="EN2418" s="12"/>
      <c r="EO2418" s="12"/>
      <c r="EP2418" s="12"/>
      <c r="EQ2418" s="12"/>
      <c r="ER2418" s="12"/>
      <c r="ES2418" s="12"/>
      <c r="ET2418" s="12"/>
      <c r="EU2418" s="12"/>
      <c r="EV2418" s="12"/>
      <c r="EW2418" s="12"/>
      <c r="EX2418" s="12"/>
      <c r="EY2418" s="12"/>
      <c r="EZ2418" s="12"/>
      <c r="FA2418" s="12"/>
      <c r="FB2418" s="12"/>
      <c r="FC2418" s="12"/>
      <c r="FD2418" s="12"/>
      <c r="FE2418" s="12"/>
      <c r="FF2418" s="12"/>
      <c r="FG2418" s="12"/>
      <c r="FH2418" s="12"/>
      <c r="FI2418" s="12"/>
      <c r="FJ2418" s="12"/>
      <c r="FK2418" s="12"/>
      <c r="FL2418" s="12"/>
      <c r="FM2418" s="12"/>
      <c r="FN2418" s="12"/>
      <c r="FO2418" s="12"/>
      <c r="FP2418" s="12"/>
      <c r="FQ2418" s="12"/>
      <c r="FR2418" s="12"/>
      <c r="FS2418" s="12"/>
      <c r="FT2418" s="12"/>
      <c r="FU2418" s="12"/>
      <c r="FV2418" s="12"/>
      <c r="FW2418" s="12"/>
      <c r="FX2418" s="12"/>
      <c r="FY2418" s="12"/>
      <c r="FZ2418" s="12"/>
      <c r="GA2418" s="12"/>
      <c r="GB2418" s="12"/>
      <c r="GC2418" s="12"/>
      <c r="GD2418" s="12"/>
      <c r="GE2418" s="12"/>
      <c r="GF2418" s="12"/>
      <c r="GG2418" s="12"/>
      <c r="GH2418" s="12"/>
      <c r="GI2418" s="12"/>
      <c r="GJ2418" s="12"/>
      <c r="GK2418" s="12"/>
      <c r="GL2418" s="12"/>
      <c r="GM2418" s="12"/>
      <c r="GN2418" s="12"/>
      <c r="GO2418" s="12"/>
      <c r="GP2418" s="12"/>
      <c r="GQ2418" s="12"/>
      <c r="GR2418" s="12"/>
    </row>
    <row r="2419" spans="1:200" x14ac:dyDescent="0.2">
      <c r="A2419" s="79">
        <f t="shared" si="801"/>
        <v>45491</v>
      </c>
      <c r="B2419" s="80" t="str">
        <f t="shared" ca="1" si="802"/>
        <v>n.d</v>
      </c>
      <c r="C2419" s="81">
        <f t="shared" ca="1" si="803"/>
        <v>974.18416585</v>
      </c>
      <c r="D2419" s="82">
        <f ca="1">IF(A2419&lt;$B$1,VLOOKUP(A2419,[1]DI!$A$4:$B$15000,2,FALSE),0)</f>
        <v>0</v>
      </c>
      <c r="E2419" s="81">
        <f t="shared" ca="1" si="804"/>
        <v>0</v>
      </c>
      <c r="F2419" s="83">
        <f t="shared" si="799"/>
        <v>1.2</v>
      </c>
      <c r="G2419" s="84">
        <f t="shared" ca="1" si="805"/>
        <v>1</v>
      </c>
      <c r="H2419" s="81">
        <f ca="1">TRUNC(PRODUCT(G$10:G2418),15)</f>
        <v>1.40945772534528</v>
      </c>
      <c r="I2419" s="81">
        <f t="shared" ca="1" si="806"/>
        <v>1.40945772534528</v>
      </c>
      <c r="J2419" s="81">
        <f t="shared" ca="1" si="807"/>
        <v>1</v>
      </c>
      <c r="K2419" s="81">
        <f t="shared" ca="1" si="808"/>
        <v>0</v>
      </c>
      <c r="L2419" s="85">
        <f>IF(VLOOKUP(A2419,$U$12:$AD$125,8)=VLOOKUP(A2418,$U$12:$AD$125,8),0,VLOOKUP(A2419,U$12:$AD$125,8))</f>
        <v>0</v>
      </c>
      <c r="M2419" s="86">
        <f>IF(L2419&gt;0,VLOOKUP(L2419,T$12:$AC$125,7),0)</f>
        <v>0</v>
      </c>
      <c r="N2419" s="81">
        <f t="shared" si="800"/>
        <v>0</v>
      </c>
      <c r="O2419" s="81">
        <f t="shared" ca="1" si="809"/>
        <v>0</v>
      </c>
      <c r="P2419" s="87" t="str">
        <f t="shared" si="810"/>
        <v>J=</v>
      </c>
      <c r="Q2419" s="88">
        <f t="shared" si="811"/>
        <v>45589</v>
      </c>
      <c r="R2419" s="7"/>
      <c r="S2419" s="7"/>
      <c r="T2419" s="7"/>
      <c r="U2419" s="7"/>
      <c r="V2419" s="7"/>
      <c r="W2419" s="7"/>
      <c r="X2419" s="7"/>
      <c r="Y2419" s="7"/>
      <c r="Z2419" s="7"/>
      <c r="AA2419" s="7"/>
      <c r="AB2419" s="7"/>
      <c r="AC2419" s="7"/>
      <c r="AD2419" s="7"/>
      <c r="AE2419" s="7"/>
      <c r="AF2419" s="65"/>
      <c r="AG2419" s="9"/>
      <c r="AH2419" s="9"/>
      <c r="AI2419" s="4"/>
      <c r="AJ2419" s="10"/>
      <c r="AK2419" s="4"/>
      <c r="AL2419" s="65"/>
      <c r="AM2419" s="10"/>
      <c r="AN2419" s="9"/>
      <c r="AO2419" s="7"/>
      <c r="AP2419" s="11"/>
      <c r="AQ2419" s="9"/>
      <c r="AR2419" s="8"/>
      <c r="AS2419" s="65"/>
      <c r="AT2419" s="12"/>
      <c r="AU2419" s="12"/>
      <c r="AV2419" s="22"/>
      <c r="AW2419" s="12"/>
      <c r="AX2419" s="12"/>
      <c r="AY2419" s="12"/>
      <c r="AZ2419" s="12"/>
      <c r="BA2419" s="12"/>
      <c r="BB2419" s="12"/>
      <c r="BC2419" s="12"/>
      <c r="BD2419" s="12"/>
      <c r="BE2419" s="12"/>
      <c r="BF2419" s="12"/>
      <c r="BG2419" s="12"/>
      <c r="BH2419" s="12"/>
      <c r="BI2419" s="12"/>
      <c r="BJ2419" s="12"/>
      <c r="BK2419" s="12"/>
      <c r="BL2419" s="12"/>
      <c r="BM2419" s="12"/>
      <c r="BN2419" s="12"/>
      <c r="BO2419" s="12"/>
      <c r="BP2419" s="12"/>
      <c r="BQ2419" s="12"/>
      <c r="BR2419" s="12"/>
      <c r="BS2419" s="12"/>
      <c r="BT2419" s="12"/>
      <c r="BU2419" s="12"/>
      <c r="BV2419" s="12"/>
      <c r="BW2419" s="12"/>
      <c r="BX2419" s="12"/>
      <c r="BY2419" s="12"/>
      <c r="BZ2419" s="12"/>
      <c r="CA2419" s="12"/>
      <c r="CB2419" s="12"/>
      <c r="CC2419" s="12"/>
      <c r="CD2419" s="12"/>
      <c r="CE2419" s="12"/>
      <c r="CF2419" s="12"/>
      <c r="CG2419" s="12"/>
      <c r="CH2419" s="12"/>
      <c r="CI2419" s="12"/>
      <c r="CJ2419" s="12"/>
      <c r="CK2419" s="12"/>
      <c r="CL2419" s="12"/>
      <c r="CM2419" s="12"/>
      <c r="CN2419" s="12"/>
      <c r="CO2419" s="12"/>
      <c r="CP2419" s="12"/>
      <c r="CQ2419" s="12"/>
      <c r="CR2419" s="12"/>
      <c r="CS2419" s="12"/>
      <c r="CT2419" s="12"/>
      <c r="CU2419" s="12"/>
      <c r="CV2419" s="12"/>
      <c r="CW2419" s="12"/>
      <c r="CX2419" s="12"/>
      <c r="CY2419" s="12"/>
      <c r="CZ2419" s="12"/>
      <c r="DA2419" s="12"/>
      <c r="DB2419" s="12"/>
      <c r="DC2419" s="12"/>
      <c r="DD2419" s="12"/>
      <c r="DE2419" s="12"/>
      <c r="DF2419" s="12"/>
      <c r="DG2419" s="12"/>
      <c r="DH2419" s="12"/>
      <c r="DI2419" s="12"/>
      <c r="DJ2419" s="12"/>
      <c r="DK2419" s="12"/>
      <c r="DL2419" s="12"/>
      <c r="DM2419" s="12"/>
      <c r="DN2419" s="12"/>
      <c r="DO2419" s="12"/>
      <c r="DP2419" s="12"/>
      <c r="DQ2419" s="12"/>
      <c r="DR2419" s="12"/>
      <c r="DS2419" s="12"/>
      <c r="DT2419" s="12"/>
      <c r="DU2419" s="12"/>
      <c r="DV2419" s="12"/>
      <c r="DW2419" s="12"/>
      <c r="DX2419" s="12"/>
      <c r="DY2419" s="12"/>
      <c r="DZ2419" s="12"/>
      <c r="EA2419" s="12"/>
      <c r="EB2419" s="12"/>
      <c r="EC2419" s="12"/>
      <c r="ED2419" s="12"/>
      <c r="EE2419" s="12"/>
      <c r="EF2419" s="12"/>
      <c r="EG2419" s="12"/>
      <c r="EH2419" s="12"/>
      <c r="EI2419" s="12"/>
      <c r="EJ2419" s="12"/>
      <c r="EK2419" s="12"/>
      <c r="EL2419" s="12"/>
      <c r="EM2419" s="12"/>
      <c r="EN2419" s="12"/>
      <c r="EO2419" s="12"/>
      <c r="EP2419" s="12"/>
      <c r="EQ2419" s="12"/>
      <c r="ER2419" s="12"/>
      <c r="ES2419" s="12"/>
      <c r="ET2419" s="12"/>
      <c r="EU2419" s="12"/>
      <c r="EV2419" s="12"/>
      <c r="EW2419" s="12"/>
      <c r="EX2419" s="12"/>
      <c r="EY2419" s="12"/>
      <c r="EZ2419" s="12"/>
      <c r="FA2419" s="12"/>
      <c r="FB2419" s="12"/>
      <c r="FC2419" s="12"/>
      <c r="FD2419" s="12"/>
      <c r="FE2419" s="12"/>
      <c r="FF2419" s="12"/>
      <c r="FG2419" s="12"/>
      <c r="FH2419" s="12"/>
      <c r="FI2419" s="12"/>
      <c r="FJ2419" s="12"/>
      <c r="FK2419" s="12"/>
      <c r="FL2419" s="12"/>
      <c r="FM2419" s="12"/>
      <c r="FN2419" s="12"/>
      <c r="FO2419" s="12"/>
      <c r="FP2419" s="12"/>
      <c r="FQ2419" s="12"/>
      <c r="FR2419" s="12"/>
      <c r="FS2419" s="12"/>
      <c r="FT2419" s="12"/>
      <c r="FU2419" s="12"/>
      <c r="FV2419" s="12"/>
      <c r="FW2419" s="12"/>
      <c r="FX2419" s="12"/>
      <c r="FY2419" s="12"/>
      <c r="FZ2419" s="12"/>
      <c r="GA2419" s="12"/>
      <c r="GB2419" s="12"/>
      <c r="GC2419" s="12"/>
      <c r="GD2419" s="12"/>
      <c r="GE2419" s="12"/>
      <c r="GF2419" s="12"/>
      <c r="GG2419" s="12"/>
      <c r="GH2419" s="12"/>
      <c r="GI2419" s="12"/>
      <c r="GJ2419" s="12"/>
      <c r="GK2419" s="12"/>
      <c r="GL2419" s="12"/>
      <c r="GM2419" s="12"/>
      <c r="GN2419" s="12"/>
      <c r="GO2419" s="12"/>
      <c r="GP2419" s="12"/>
      <c r="GQ2419" s="12"/>
      <c r="GR2419" s="12"/>
    </row>
    <row r="2420" spans="1:200" x14ac:dyDescent="0.2">
      <c r="A2420" s="79">
        <f t="shared" si="801"/>
        <v>45492</v>
      </c>
      <c r="B2420" s="80" t="str">
        <f t="shared" ca="1" si="802"/>
        <v>n.d</v>
      </c>
      <c r="C2420" s="81">
        <f t="shared" ca="1" si="803"/>
        <v>974.18416585</v>
      </c>
      <c r="D2420" s="82">
        <f ca="1">IF(A2420&lt;$B$1,VLOOKUP(A2420,[1]DI!$A$4:$B$15000,2,FALSE),0)</f>
        <v>0</v>
      </c>
      <c r="E2420" s="81">
        <f t="shared" ca="1" si="804"/>
        <v>0</v>
      </c>
      <c r="F2420" s="83">
        <f t="shared" si="799"/>
        <v>1.2</v>
      </c>
      <c r="G2420" s="84">
        <f t="shared" ca="1" si="805"/>
        <v>1</v>
      </c>
      <c r="H2420" s="81">
        <f ca="1">TRUNC(PRODUCT(G$10:G2419),15)</f>
        <v>1.40945772534528</v>
      </c>
      <c r="I2420" s="81">
        <f t="shared" ca="1" si="806"/>
        <v>1.40945772534528</v>
      </c>
      <c r="J2420" s="81">
        <f t="shared" ca="1" si="807"/>
        <v>1</v>
      </c>
      <c r="K2420" s="81">
        <f t="shared" ca="1" si="808"/>
        <v>0</v>
      </c>
      <c r="L2420" s="85">
        <f>IF(VLOOKUP(A2420,$U$12:$AD$125,8)=VLOOKUP(A2419,$U$12:$AD$125,8),0,VLOOKUP(A2420,U$12:$AD$125,8))</f>
        <v>0</v>
      </c>
      <c r="M2420" s="86">
        <f>IF(L2420&gt;0,VLOOKUP(L2420,T$12:$AC$125,7),0)</f>
        <v>0</v>
      </c>
      <c r="N2420" s="81">
        <f t="shared" si="800"/>
        <v>0</v>
      </c>
      <c r="O2420" s="81">
        <f t="shared" ca="1" si="809"/>
        <v>0</v>
      </c>
      <c r="P2420" s="87" t="str">
        <f t="shared" si="810"/>
        <v>J=</v>
      </c>
      <c r="Q2420" s="88">
        <f t="shared" si="811"/>
        <v>45589</v>
      </c>
      <c r="R2420" s="7"/>
      <c r="S2420" s="7"/>
      <c r="T2420" s="7"/>
      <c r="U2420" s="7"/>
      <c r="V2420" s="7"/>
      <c r="W2420" s="7"/>
      <c r="X2420" s="7"/>
      <c r="Y2420" s="7"/>
      <c r="Z2420" s="7"/>
      <c r="AA2420" s="7"/>
      <c r="AB2420" s="7"/>
      <c r="AC2420" s="7"/>
      <c r="AD2420" s="7"/>
      <c r="AE2420" s="7"/>
      <c r="AF2420" s="65"/>
      <c r="AG2420" s="9"/>
      <c r="AH2420" s="9"/>
      <c r="AI2420" s="4"/>
      <c r="AJ2420" s="10"/>
      <c r="AK2420" s="4"/>
      <c r="AL2420" s="65"/>
      <c r="AM2420" s="10"/>
      <c r="AN2420" s="9"/>
      <c r="AO2420" s="7"/>
      <c r="AP2420" s="11"/>
      <c r="AQ2420" s="9"/>
      <c r="AR2420" s="8"/>
      <c r="AS2420" s="65"/>
      <c r="AT2420" s="12"/>
      <c r="AU2420" s="12"/>
      <c r="AV2420" s="22"/>
      <c r="AW2420" s="12"/>
      <c r="AX2420" s="12"/>
      <c r="AY2420" s="12"/>
      <c r="AZ2420" s="12"/>
      <c r="BA2420" s="12"/>
      <c r="BB2420" s="12"/>
      <c r="BC2420" s="12"/>
      <c r="BD2420" s="12"/>
      <c r="BE2420" s="12"/>
      <c r="BF2420" s="12"/>
      <c r="BG2420" s="12"/>
      <c r="BH2420" s="12"/>
      <c r="BI2420" s="12"/>
      <c r="BJ2420" s="12"/>
      <c r="BK2420" s="12"/>
      <c r="BL2420" s="12"/>
      <c r="BM2420" s="12"/>
      <c r="BN2420" s="12"/>
      <c r="BO2420" s="12"/>
      <c r="BP2420" s="12"/>
      <c r="BQ2420" s="12"/>
      <c r="BR2420" s="12"/>
      <c r="BS2420" s="12"/>
      <c r="BT2420" s="12"/>
      <c r="BU2420" s="12"/>
      <c r="BV2420" s="12"/>
      <c r="BW2420" s="12"/>
      <c r="BX2420" s="12"/>
      <c r="BY2420" s="12"/>
      <c r="BZ2420" s="12"/>
      <c r="CA2420" s="12"/>
      <c r="CB2420" s="12"/>
      <c r="CC2420" s="12"/>
      <c r="CD2420" s="12"/>
      <c r="CE2420" s="12"/>
      <c r="CF2420" s="12"/>
      <c r="CG2420" s="12"/>
      <c r="CH2420" s="12"/>
      <c r="CI2420" s="12"/>
      <c r="CJ2420" s="12"/>
      <c r="CK2420" s="12"/>
      <c r="CL2420" s="12"/>
      <c r="CM2420" s="12"/>
      <c r="CN2420" s="12"/>
      <c r="CO2420" s="12"/>
      <c r="CP2420" s="12"/>
      <c r="CQ2420" s="12"/>
      <c r="CR2420" s="12"/>
      <c r="CS2420" s="12"/>
      <c r="CT2420" s="12"/>
      <c r="CU2420" s="12"/>
      <c r="CV2420" s="12"/>
      <c r="CW2420" s="12"/>
      <c r="CX2420" s="12"/>
      <c r="CY2420" s="12"/>
      <c r="CZ2420" s="12"/>
      <c r="DA2420" s="12"/>
      <c r="DB2420" s="12"/>
      <c r="DC2420" s="12"/>
      <c r="DD2420" s="12"/>
      <c r="DE2420" s="12"/>
      <c r="DF2420" s="12"/>
      <c r="DG2420" s="12"/>
      <c r="DH2420" s="12"/>
      <c r="DI2420" s="12"/>
      <c r="DJ2420" s="12"/>
      <c r="DK2420" s="12"/>
      <c r="DL2420" s="12"/>
      <c r="DM2420" s="12"/>
      <c r="DN2420" s="12"/>
      <c r="DO2420" s="12"/>
      <c r="DP2420" s="12"/>
      <c r="DQ2420" s="12"/>
      <c r="DR2420" s="12"/>
      <c r="DS2420" s="12"/>
      <c r="DT2420" s="12"/>
      <c r="DU2420" s="12"/>
      <c r="DV2420" s="12"/>
      <c r="DW2420" s="12"/>
      <c r="DX2420" s="12"/>
      <c r="DY2420" s="12"/>
      <c r="DZ2420" s="12"/>
      <c r="EA2420" s="12"/>
      <c r="EB2420" s="12"/>
      <c r="EC2420" s="12"/>
      <c r="ED2420" s="12"/>
      <c r="EE2420" s="12"/>
      <c r="EF2420" s="12"/>
      <c r="EG2420" s="12"/>
      <c r="EH2420" s="12"/>
      <c r="EI2420" s="12"/>
      <c r="EJ2420" s="12"/>
      <c r="EK2420" s="12"/>
      <c r="EL2420" s="12"/>
      <c r="EM2420" s="12"/>
      <c r="EN2420" s="12"/>
      <c r="EO2420" s="12"/>
      <c r="EP2420" s="12"/>
      <c r="EQ2420" s="12"/>
      <c r="ER2420" s="12"/>
      <c r="ES2420" s="12"/>
      <c r="ET2420" s="12"/>
      <c r="EU2420" s="12"/>
      <c r="EV2420" s="12"/>
      <c r="EW2420" s="12"/>
      <c r="EX2420" s="12"/>
      <c r="EY2420" s="12"/>
      <c r="EZ2420" s="12"/>
      <c r="FA2420" s="12"/>
      <c r="FB2420" s="12"/>
      <c r="FC2420" s="12"/>
      <c r="FD2420" s="12"/>
      <c r="FE2420" s="12"/>
      <c r="FF2420" s="12"/>
      <c r="FG2420" s="12"/>
      <c r="FH2420" s="12"/>
      <c r="FI2420" s="12"/>
      <c r="FJ2420" s="12"/>
      <c r="FK2420" s="12"/>
      <c r="FL2420" s="12"/>
      <c r="FM2420" s="12"/>
      <c r="FN2420" s="12"/>
      <c r="FO2420" s="12"/>
      <c r="FP2420" s="12"/>
      <c r="FQ2420" s="12"/>
      <c r="FR2420" s="12"/>
      <c r="FS2420" s="12"/>
      <c r="FT2420" s="12"/>
      <c r="FU2420" s="12"/>
      <c r="FV2420" s="12"/>
      <c r="FW2420" s="12"/>
      <c r="FX2420" s="12"/>
      <c r="FY2420" s="12"/>
      <c r="FZ2420" s="12"/>
      <c r="GA2420" s="12"/>
      <c r="GB2420" s="12"/>
      <c r="GC2420" s="12"/>
      <c r="GD2420" s="12"/>
      <c r="GE2420" s="12"/>
      <c r="GF2420" s="12"/>
      <c r="GG2420" s="12"/>
      <c r="GH2420" s="12"/>
      <c r="GI2420" s="12"/>
      <c r="GJ2420" s="12"/>
      <c r="GK2420" s="12"/>
      <c r="GL2420" s="12"/>
      <c r="GM2420" s="12"/>
      <c r="GN2420" s="12"/>
      <c r="GO2420" s="12"/>
      <c r="GP2420" s="12"/>
      <c r="GQ2420" s="12"/>
      <c r="GR2420" s="12"/>
    </row>
    <row r="2421" spans="1:200" x14ac:dyDescent="0.2">
      <c r="A2421" s="79">
        <f t="shared" si="801"/>
        <v>45493</v>
      </c>
      <c r="B2421" s="80" t="str">
        <f t="shared" ca="1" si="802"/>
        <v>n.d</v>
      </c>
      <c r="C2421" s="81">
        <f t="shared" ca="1" si="803"/>
        <v>974.18416585</v>
      </c>
      <c r="D2421" s="82">
        <f ca="1">IF(A2421&lt;$B$1,VLOOKUP(A2421,[1]DI!$A$4:$B$15000,2,FALSE),0)</f>
        <v>0</v>
      </c>
      <c r="E2421" s="81">
        <f t="shared" ca="1" si="804"/>
        <v>0</v>
      </c>
      <c r="F2421" s="83">
        <f t="shared" si="799"/>
        <v>1.2</v>
      </c>
      <c r="G2421" s="84">
        <f t="shared" ca="1" si="805"/>
        <v>1</v>
      </c>
      <c r="H2421" s="81">
        <f ca="1">TRUNC(PRODUCT(G$10:G2420),15)</f>
        <v>1.40945772534528</v>
      </c>
      <c r="I2421" s="81">
        <f t="shared" ca="1" si="806"/>
        <v>1.40945772534528</v>
      </c>
      <c r="J2421" s="81">
        <f t="shared" ca="1" si="807"/>
        <v>1</v>
      </c>
      <c r="K2421" s="81">
        <f t="shared" ca="1" si="808"/>
        <v>0</v>
      </c>
      <c r="L2421" s="85">
        <f>IF(VLOOKUP(A2421,$U$12:$AD$125,8)=VLOOKUP(A2420,$U$12:$AD$125,8),0,VLOOKUP(A2421,U$12:$AD$125,8))</f>
        <v>0</v>
      </c>
      <c r="M2421" s="86">
        <f>IF(L2421&gt;0,VLOOKUP(L2421,T$12:$AC$125,7),0)</f>
        <v>0</v>
      </c>
      <c r="N2421" s="81">
        <f t="shared" si="800"/>
        <v>0</v>
      </c>
      <c r="O2421" s="81">
        <f t="shared" ca="1" si="809"/>
        <v>0</v>
      </c>
      <c r="P2421" s="87" t="str">
        <f t="shared" si="810"/>
        <v>J=</v>
      </c>
      <c r="Q2421" s="88">
        <f t="shared" si="811"/>
        <v>45589</v>
      </c>
      <c r="R2421" s="7"/>
      <c r="S2421" s="7"/>
      <c r="T2421" s="7"/>
      <c r="U2421" s="7"/>
      <c r="V2421" s="7"/>
      <c r="W2421" s="7"/>
      <c r="X2421" s="7"/>
      <c r="Y2421" s="7"/>
      <c r="Z2421" s="7"/>
      <c r="AA2421" s="7"/>
      <c r="AB2421" s="7"/>
      <c r="AC2421" s="7"/>
      <c r="AD2421" s="7"/>
      <c r="AE2421" s="7"/>
      <c r="AF2421" s="65"/>
      <c r="AG2421" s="9"/>
      <c r="AH2421" s="9"/>
      <c r="AI2421" s="4"/>
      <c r="AJ2421" s="10"/>
      <c r="AK2421" s="4"/>
      <c r="AL2421" s="65"/>
      <c r="AM2421" s="10"/>
      <c r="AN2421" s="9"/>
      <c r="AO2421" s="7"/>
      <c r="AP2421" s="11"/>
      <c r="AQ2421" s="9"/>
      <c r="AR2421" s="8"/>
      <c r="AS2421" s="65"/>
      <c r="AT2421" s="12"/>
      <c r="AU2421" s="12"/>
      <c r="AV2421" s="22"/>
      <c r="AW2421" s="12"/>
      <c r="AX2421" s="12"/>
      <c r="AY2421" s="12"/>
      <c r="AZ2421" s="12"/>
      <c r="BA2421" s="12"/>
      <c r="BB2421" s="12"/>
      <c r="BC2421" s="12"/>
      <c r="BD2421" s="12"/>
      <c r="BE2421" s="12"/>
      <c r="BF2421" s="12"/>
      <c r="BG2421" s="12"/>
      <c r="BH2421" s="12"/>
      <c r="BI2421" s="12"/>
      <c r="BJ2421" s="12"/>
      <c r="BK2421" s="12"/>
      <c r="BL2421" s="12"/>
      <c r="BM2421" s="12"/>
      <c r="BN2421" s="12"/>
      <c r="BO2421" s="12"/>
      <c r="BP2421" s="12"/>
      <c r="BQ2421" s="12"/>
      <c r="BR2421" s="12"/>
      <c r="BS2421" s="12"/>
      <c r="BT2421" s="12"/>
      <c r="BU2421" s="12"/>
      <c r="BV2421" s="12"/>
      <c r="BW2421" s="12"/>
      <c r="BX2421" s="12"/>
      <c r="BY2421" s="12"/>
      <c r="BZ2421" s="12"/>
      <c r="CA2421" s="12"/>
      <c r="CB2421" s="12"/>
      <c r="CC2421" s="12"/>
      <c r="CD2421" s="12"/>
      <c r="CE2421" s="12"/>
      <c r="CF2421" s="12"/>
      <c r="CG2421" s="12"/>
      <c r="CH2421" s="12"/>
      <c r="CI2421" s="12"/>
      <c r="CJ2421" s="12"/>
      <c r="CK2421" s="12"/>
      <c r="CL2421" s="12"/>
      <c r="CM2421" s="12"/>
      <c r="CN2421" s="12"/>
      <c r="CO2421" s="12"/>
      <c r="CP2421" s="12"/>
      <c r="CQ2421" s="12"/>
      <c r="CR2421" s="12"/>
      <c r="CS2421" s="12"/>
      <c r="CT2421" s="12"/>
      <c r="CU2421" s="12"/>
      <c r="CV2421" s="12"/>
      <c r="CW2421" s="12"/>
      <c r="CX2421" s="12"/>
      <c r="CY2421" s="12"/>
      <c r="CZ2421" s="12"/>
      <c r="DA2421" s="12"/>
      <c r="DB2421" s="12"/>
      <c r="DC2421" s="12"/>
      <c r="DD2421" s="12"/>
      <c r="DE2421" s="12"/>
      <c r="DF2421" s="12"/>
      <c r="DG2421" s="12"/>
      <c r="DH2421" s="12"/>
      <c r="DI2421" s="12"/>
      <c r="DJ2421" s="12"/>
      <c r="DK2421" s="12"/>
      <c r="DL2421" s="12"/>
      <c r="DM2421" s="12"/>
      <c r="DN2421" s="12"/>
      <c r="DO2421" s="12"/>
      <c r="DP2421" s="12"/>
      <c r="DQ2421" s="12"/>
      <c r="DR2421" s="12"/>
      <c r="DS2421" s="12"/>
      <c r="DT2421" s="12"/>
      <c r="DU2421" s="12"/>
      <c r="DV2421" s="12"/>
      <c r="DW2421" s="12"/>
      <c r="DX2421" s="12"/>
      <c r="DY2421" s="12"/>
      <c r="DZ2421" s="12"/>
      <c r="EA2421" s="12"/>
      <c r="EB2421" s="12"/>
      <c r="EC2421" s="12"/>
      <c r="ED2421" s="12"/>
      <c r="EE2421" s="12"/>
      <c r="EF2421" s="12"/>
      <c r="EG2421" s="12"/>
      <c r="EH2421" s="12"/>
      <c r="EI2421" s="12"/>
      <c r="EJ2421" s="12"/>
      <c r="EK2421" s="12"/>
      <c r="EL2421" s="12"/>
      <c r="EM2421" s="12"/>
      <c r="EN2421" s="12"/>
      <c r="EO2421" s="12"/>
      <c r="EP2421" s="12"/>
      <c r="EQ2421" s="12"/>
      <c r="ER2421" s="12"/>
      <c r="ES2421" s="12"/>
      <c r="ET2421" s="12"/>
      <c r="EU2421" s="12"/>
      <c r="EV2421" s="12"/>
      <c r="EW2421" s="12"/>
      <c r="EX2421" s="12"/>
      <c r="EY2421" s="12"/>
      <c r="EZ2421" s="12"/>
      <c r="FA2421" s="12"/>
      <c r="FB2421" s="12"/>
      <c r="FC2421" s="12"/>
      <c r="FD2421" s="12"/>
      <c r="FE2421" s="12"/>
      <c r="FF2421" s="12"/>
      <c r="FG2421" s="12"/>
      <c r="FH2421" s="12"/>
      <c r="FI2421" s="12"/>
      <c r="FJ2421" s="12"/>
      <c r="FK2421" s="12"/>
      <c r="FL2421" s="12"/>
      <c r="FM2421" s="12"/>
      <c r="FN2421" s="12"/>
      <c r="FO2421" s="12"/>
      <c r="FP2421" s="12"/>
      <c r="FQ2421" s="12"/>
      <c r="FR2421" s="12"/>
      <c r="FS2421" s="12"/>
      <c r="FT2421" s="12"/>
      <c r="FU2421" s="12"/>
      <c r="FV2421" s="12"/>
      <c r="FW2421" s="12"/>
      <c r="FX2421" s="12"/>
      <c r="FY2421" s="12"/>
      <c r="FZ2421" s="12"/>
      <c r="GA2421" s="12"/>
      <c r="GB2421" s="12"/>
      <c r="GC2421" s="12"/>
      <c r="GD2421" s="12"/>
      <c r="GE2421" s="12"/>
      <c r="GF2421" s="12"/>
      <c r="GG2421" s="12"/>
      <c r="GH2421" s="12"/>
      <c r="GI2421" s="12"/>
      <c r="GJ2421" s="12"/>
      <c r="GK2421" s="12"/>
      <c r="GL2421" s="12"/>
      <c r="GM2421" s="12"/>
      <c r="GN2421" s="12"/>
      <c r="GO2421" s="12"/>
      <c r="GP2421" s="12"/>
      <c r="GQ2421" s="12"/>
      <c r="GR2421" s="12"/>
    </row>
    <row r="2422" spans="1:200" x14ac:dyDescent="0.2">
      <c r="A2422" s="79">
        <f t="shared" si="801"/>
        <v>45494</v>
      </c>
      <c r="B2422" s="80" t="str">
        <f t="shared" ca="1" si="802"/>
        <v>n.d</v>
      </c>
      <c r="C2422" s="81">
        <f t="shared" ca="1" si="803"/>
        <v>974.18416585</v>
      </c>
      <c r="D2422" s="82">
        <f ca="1">IF(A2422&lt;$B$1,VLOOKUP(A2422,[1]DI!$A$4:$B$15000,2,FALSE),0)</f>
        <v>0</v>
      </c>
      <c r="E2422" s="81">
        <f t="shared" ca="1" si="804"/>
        <v>0</v>
      </c>
      <c r="F2422" s="83">
        <f t="shared" si="799"/>
        <v>1.2</v>
      </c>
      <c r="G2422" s="84">
        <f t="shared" ca="1" si="805"/>
        <v>1</v>
      </c>
      <c r="H2422" s="81">
        <f ca="1">TRUNC(PRODUCT(G$10:G2421),15)</f>
        <v>1.40945772534528</v>
      </c>
      <c r="I2422" s="81">
        <f t="shared" ca="1" si="806"/>
        <v>1.40945772534528</v>
      </c>
      <c r="J2422" s="81">
        <f t="shared" ca="1" si="807"/>
        <v>1</v>
      </c>
      <c r="K2422" s="81">
        <f t="shared" ca="1" si="808"/>
        <v>0</v>
      </c>
      <c r="L2422" s="85">
        <f>IF(VLOOKUP(A2422,$U$12:$AD$125,8)=VLOOKUP(A2421,$U$12:$AD$125,8),0,VLOOKUP(A2422,U$12:$AD$125,8))</f>
        <v>0</v>
      </c>
      <c r="M2422" s="86">
        <f>IF(L2422&gt;0,VLOOKUP(L2422,T$12:$AC$125,7),0)</f>
        <v>0</v>
      </c>
      <c r="N2422" s="81">
        <f t="shared" si="800"/>
        <v>0</v>
      </c>
      <c r="O2422" s="81">
        <f t="shared" ca="1" si="809"/>
        <v>0</v>
      </c>
      <c r="P2422" s="87" t="str">
        <f t="shared" si="810"/>
        <v>J=</v>
      </c>
      <c r="Q2422" s="88">
        <f t="shared" si="811"/>
        <v>45589</v>
      </c>
      <c r="R2422" s="7"/>
      <c r="S2422" s="7"/>
      <c r="T2422" s="7"/>
      <c r="U2422" s="7"/>
      <c r="V2422" s="7"/>
      <c r="W2422" s="7"/>
      <c r="X2422" s="7"/>
      <c r="Y2422" s="7"/>
      <c r="Z2422" s="7"/>
      <c r="AA2422" s="7"/>
      <c r="AB2422" s="7"/>
      <c r="AC2422" s="7"/>
      <c r="AD2422" s="7"/>
      <c r="AE2422" s="7"/>
      <c r="AF2422" s="65"/>
      <c r="AG2422" s="9"/>
      <c r="AH2422" s="9"/>
      <c r="AI2422" s="4"/>
      <c r="AJ2422" s="10"/>
      <c r="AK2422" s="4"/>
      <c r="AL2422" s="65"/>
      <c r="AM2422" s="10"/>
      <c r="AN2422" s="9"/>
      <c r="AO2422" s="7"/>
      <c r="AP2422" s="11"/>
      <c r="AQ2422" s="9"/>
      <c r="AR2422" s="8"/>
      <c r="AS2422" s="65"/>
      <c r="AT2422" s="12"/>
      <c r="AU2422" s="12"/>
      <c r="AV2422" s="22"/>
      <c r="AW2422" s="12"/>
      <c r="AX2422" s="12"/>
      <c r="AY2422" s="12"/>
      <c r="AZ2422" s="12"/>
      <c r="BA2422" s="12"/>
      <c r="BB2422" s="12"/>
      <c r="BC2422" s="12"/>
      <c r="BD2422" s="12"/>
      <c r="BE2422" s="12"/>
      <c r="BF2422" s="12"/>
      <c r="BG2422" s="12"/>
      <c r="BH2422" s="12"/>
      <c r="BI2422" s="12"/>
      <c r="BJ2422" s="12"/>
      <c r="BK2422" s="12"/>
      <c r="BL2422" s="12"/>
      <c r="BM2422" s="12"/>
      <c r="BN2422" s="12"/>
      <c r="BO2422" s="12"/>
      <c r="BP2422" s="12"/>
      <c r="BQ2422" s="12"/>
      <c r="BR2422" s="12"/>
      <c r="BS2422" s="12"/>
      <c r="BT2422" s="12"/>
      <c r="BU2422" s="12"/>
      <c r="BV2422" s="12"/>
      <c r="BW2422" s="12"/>
      <c r="BX2422" s="12"/>
      <c r="BY2422" s="12"/>
      <c r="BZ2422" s="12"/>
      <c r="CA2422" s="12"/>
      <c r="CB2422" s="12"/>
      <c r="CC2422" s="12"/>
      <c r="CD2422" s="12"/>
      <c r="CE2422" s="12"/>
      <c r="CF2422" s="12"/>
      <c r="CG2422" s="12"/>
      <c r="CH2422" s="12"/>
      <c r="CI2422" s="12"/>
      <c r="CJ2422" s="12"/>
      <c r="CK2422" s="12"/>
      <c r="CL2422" s="12"/>
      <c r="CM2422" s="12"/>
      <c r="CN2422" s="12"/>
      <c r="CO2422" s="12"/>
      <c r="CP2422" s="12"/>
      <c r="CQ2422" s="12"/>
      <c r="CR2422" s="12"/>
      <c r="CS2422" s="12"/>
      <c r="CT2422" s="12"/>
      <c r="CU2422" s="12"/>
      <c r="CV2422" s="12"/>
      <c r="CW2422" s="12"/>
      <c r="CX2422" s="12"/>
      <c r="CY2422" s="12"/>
      <c r="CZ2422" s="12"/>
      <c r="DA2422" s="12"/>
      <c r="DB2422" s="12"/>
      <c r="DC2422" s="12"/>
      <c r="DD2422" s="12"/>
      <c r="DE2422" s="12"/>
      <c r="DF2422" s="12"/>
      <c r="DG2422" s="12"/>
      <c r="DH2422" s="12"/>
      <c r="DI2422" s="12"/>
      <c r="DJ2422" s="12"/>
      <c r="DK2422" s="12"/>
      <c r="DL2422" s="12"/>
      <c r="DM2422" s="12"/>
      <c r="DN2422" s="12"/>
      <c r="DO2422" s="12"/>
      <c r="DP2422" s="12"/>
      <c r="DQ2422" s="12"/>
      <c r="DR2422" s="12"/>
      <c r="DS2422" s="12"/>
      <c r="DT2422" s="12"/>
      <c r="DU2422" s="12"/>
      <c r="DV2422" s="12"/>
      <c r="DW2422" s="12"/>
      <c r="DX2422" s="12"/>
      <c r="DY2422" s="12"/>
      <c r="DZ2422" s="12"/>
      <c r="EA2422" s="12"/>
      <c r="EB2422" s="12"/>
      <c r="EC2422" s="12"/>
      <c r="ED2422" s="12"/>
      <c r="EE2422" s="12"/>
      <c r="EF2422" s="12"/>
      <c r="EG2422" s="12"/>
      <c r="EH2422" s="12"/>
      <c r="EI2422" s="12"/>
      <c r="EJ2422" s="12"/>
      <c r="EK2422" s="12"/>
      <c r="EL2422" s="12"/>
      <c r="EM2422" s="12"/>
      <c r="EN2422" s="12"/>
      <c r="EO2422" s="12"/>
      <c r="EP2422" s="12"/>
      <c r="EQ2422" s="12"/>
      <c r="ER2422" s="12"/>
      <c r="ES2422" s="12"/>
      <c r="ET2422" s="12"/>
      <c r="EU2422" s="12"/>
      <c r="EV2422" s="12"/>
      <c r="EW2422" s="12"/>
      <c r="EX2422" s="12"/>
      <c r="EY2422" s="12"/>
      <c r="EZ2422" s="12"/>
      <c r="FA2422" s="12"/>
      <c r="FB2422" s="12"/>
      <c r="FC2422" s="12"/>
      <c r="FD2422" s="12"/>
      <c r="FE2422" s="12"/>
      <c r="FF2422" s="12"/>
      <c r="FG2422" s="12"/>
      <c r="FH2422" s="12"/>
      <c r="FI2422" s="12"/>
      <c r="FJ2422" s="12"/>
      <c r="FK2422" s="12"/>
      <c r="FL2422" s="12"/>
      <c r="FM2422" s="12"/>
      <c r="FN2422" s="12"/>
      <c r="FO2422" s="12"/>
      <c r="FP2422" s="12"/>
      <c r="FQ2422" s="12"/>
      <c r="FR2422" s="12"/>
      <c r="FS2422" s="12"/>
      <c r="FT2422" s="12"/>
      <c r="FU2422" s="12"/>
      <c r="FV2422" s="12"/>
      <c r="FW2422" s="12"/>
      <c r="FX2422" s="12"/>
      <c r="FY2422" s="12"/>
      <c r="FZ2422" s="12"/>
      <c r="GA2422" s="12"/>
      <c r="GB2422" s="12"/>
      <c r="GC2422" s="12"/>
      <c r="GD2422" s="12"/>
      <c r="GE2422" s="12"/>
      <c r="GF2422" s="12"/>
      <c r="GG2422" s="12"/>
      <c r="GH2422" s="12"/>
      <c r="GI2422" s="12"/>
      <c r="GJ2422" s="12"/>
      <c r="GK2422" s="12"/>
      <c r="GL2422" s="12"/>
      <c r="GM2422" s="12"/>
      <c r="GN2422" s="12"/>
      <c r="GO2422" s="12"/>
      <c r="GP2422" s="12"/>
      <c r="GQ2422" s="12"/>
      <c r="GR2422" s="12"/>
    </row>
    <row r="2423" spans="1:200" x14ac:dyDescent="0.2">
      <c r="A2423" s="79">
        <f t="shared" si="801"/>
        <v>45495</v>
      </c>
      <c r="B2423" s="80" t="str">
        <f t="shared" ca="1" si="802"/>
        <v>n.d</v>
      </c>
      <c r="C2423" s="81">
        <f t="shared" ca="1" si="803"/>
        <v>974.18416585</v>
      </c>
      <c r="D2423" s="82">
        <f ca="1">IF(A2423&lt;$B$1,VLOOKUP(A2423,[1]DI!$A$4:$B$15000,2,FALSE),0)</f>
        <v>0</v>
      </c>
      <c r="E2423" s="81">
        <f t="shared" ca="1" si="804"/>
        <v>0</v>
      </c>
      <c r="F2423" s="83">
        <f t="shared" si="799"/>
        <v>1.2</v>
      </c>
      <c r="G2423" s="84">
        <f t="shared" ca="1" si="805"/>
        <v>1</v>
      </c>
      <c r="H2423" s="81">
        <f ca="1">TRUNC(PRODUCT(G$10:G2422),15)</f>
        <v>1.40945772534528</v>
      </c>
      <c r="I2423" s="81">
        <f t="shared" ca="1" si="806"/>
        <v>1.40945772534528</v>
      </c>
      <c r="J2423" s="81">
        <f t="shared" ca="1" si="807"/>
        <v>1</v>
      </c>
      <c r="K2423" s="81">
        <f t="shared" ca="1" si="808"/>
        <v>0</v>
      </c>
      <c r="L2423" s="85">
        <f>IF(VLOOKUP(A2423,$U$12:$AD$125,8)=VLOOKUP(A2422,$U$12:$AD$125,8),0,VLOOKUP(A2423,U$12:$AD$125,8))</f>
        <v>0</v>
      </c>
      <c r="M2423" s="86">
        <f>IF(L2423&gt;0,VLOOKUP(L2423,T$12:$AC$125,7),0)</f>
        <v>0</v>
      </c>
      <c r="N2423" s="81">
        <f t="shared" si="800"/>
        <v>0</v>
      </c>
      <c r="O2423" s="81">
        <f t="shared" ca="1" si="809"/>
        <v>0</v>
      </c>
      <c r="P2423" s="87" t="str">
        <f t="shared" si="810"/>
        <v>J=</v>
      </c>
      <c r="Q2423" s="88">
        <f t="shared" si="811"/>
        <v>45589</v>
      </c>
      <c r="R2423" s="7"/>
      <c r="S2423" s="7"/>
      <c r="T2423" s="7"/>
      <c r="U2423" s="7"/>
      <c r="V2423" s="7"/>
      <c r="W2423" s="7"/>
      <c r="X2423" s="7"/>
      <c r="Y2423" s="7"/>
      <c r="Z2423" s="7"/>
      <c r="AA2423" s="7"/>
      <c r="AB2423" s="7"/>
      <c r="AC2423" s="7"/>
      <c r="AD2423" s="7"/>
      <c r="AE2423" s="7"/>
      <c r="AF2423" s="65"/>
      <c r="AG2423" s="9"/>
      <c r="AH2423" s="9"/>
      <c r="AI2423" s="4"/>
      <c r="AJ2423" s="10"/>
      <c r="AK2423" s="4"/>
      <c r="AL2423" s="65"/>
      <c r="AM2423" s="10"/>
      <c r="AN2423" s="9"/>
      <c r="AO2423" s="7"/>
      <c r="AP2423" s="11"/>
      <c r="AQ2423" s="9"/>
      <c r="AR2423" s="8"/>
      <c r="AS2423" s="65"/>
      <c r="AT2423" s="12"/>
      <c r="AU2423" s="12"/>
      <c r="AV2423" s="22"/>
      <c r="AW2423" s="12"/>
      <c r="AX2423" s="12"/>
      <c r="AY2423" s="12"/>
      <c r="AZ2423" s="12"/>
      <c r="BA2423" s="12"/>
      <c r="BB2423" s="12"/>
      <c r="BC2423" s="12"/>
      <c r="BD2423" s="12"/>
      <c r="BE2423" s="12"/>
      <c r="BF2423" s="12"/>
      <c r="BG2423" s="12"/>
      <c r="BH2423" s="12"/>
      <c r="BI2423" s="12"/>
      <c r="BJ2423" s="12"/>
      <c r="BK2423" s="12"/>
      <c r="BL2423" s="12"/>
      <c r="BM2423" s="12"/>
      <c r="BN2423" s="12"/>
      <c r="BO2423" s="12"/>
      <c r="BP2423" s="12"/>
      <c r="BQ2423" s="12"/>
      <c r="BR2423" s="12"/>
      <c r="BS2423" s="12"/>
      <c r="BT2423" s="12"/>
      <c r="BU2423" s="12"/>
      <c r="BV2423" s="12"/>
      <c r="BW2423" s="12"/>
      <c r="BX2423" s="12"/>
      <c r="BY2423" s="12"/>
      <c r="BZ2423" s="12"/>
      <c r="CA2423" s="12"/>
      <c r="CB2423" s="12"/>
      <c r="CC2423" s="12"/>
      <c r="CD2423" s="12"/>
      <c r="CE2423" s="12"/>
      <c r="CF2423" s="12"/>
      <c r="CG2423" s="12"/>
      <c r="CH2423" s="12"/>
      <c r="CI2423" s="12"/>
      <c r="CJ2423" s="12"/>
      <c r="CK2423" s="12"/>
      <c r="CL2423" s="12"/>
      <c r="CM2423" s="12"/>
      <c r="CN2423" s="12"/>
      <c r="CO2423" s="12"/>
      <c r="CP2423" s="12"/>
      <c r="CQ2423" s="12"/>
      <c r="CR2423" s="12"/>
      <c r="CS2423" s="12"/>
      <c r="CT2423" s="12"/>
      <c r="CU2423" s="12"/>
      <c r="CV2423" s="12"/>
      <c r="CW2423" s="12"/>
      <c r="CX2423" s="12"/>
      <c r="CY2423" s="12"/>
      <c r="CZ2423" s="12"/>
      <c r="DA2423" s="12"/>
      <c r="DB2423" s="12"/>
      <c r="DC2423" s="12"/>
      <c r="DD2423" s="12"/>
      <c r="DE2423" s="12"/>
      <c r="DF2423" s="12"/>
      <c r="DG2423" s="12"/>
      <c r="DH2423" s="12"/>
      <c r="DI2423" s="12"/>
      <c r="DJ2423" s="12"/>
      <c r="DK2423" s="12"/>
      <c r="DL2423" s="12"/>
      <c r="DM2423" s="12"/>
      <c r="DN2423" s="12"/>
      <c r="DO2423" s="12"/>
      <c r="DP2423" s="12"/>
      <c r="DQ2423" s="12"/>
      <c r="DR2423" s="12"/>
      <c r="DS2423" s="12"/>
      <c r="DT2423" s="12"/>
      <c r="DU2423" s="12"/>
      <c r="DV2423" s="12"/>
      <c r="DW2423" s="12"/>
      <c r="DX2423" s="12"/>
      <c r="DY2423" s="12"/>
      <c r="DZ2423" s="12"/>
      <c r="EA2423" s="12"/>
      <c r="EB2423" s="12"/>
      <c r="EC2423" s="12"/>
      <c r="ED2423" s="12"/>
      <c r="EE2423" s="12"/>
      <c r="EF2423" s="12"/>
      <c r="EG2423" s="12"/>
      <c r="EH2423" s="12"/>
      <c r="EI2423" s="12"/>
      <c r="EJ2423" s="12"/>
      <c r="EK2423" s="12"/>
      <c r="EL2423" s="12"/>
      <c r="EM2423" s="12"/>
      <c r="EN2423" s="12"/>
      <c r="EO2423" s="12"/>
      <c r="EP2423" s="12"/>
      <c r="EQ2423" s="12"/>
      <c r="ER2423" s="12"/>
      <c r="ES2423" s="12"/>
      <c r="ET2423" s="12"/>
      <c r="EU2423" s="12"/>
      <c r="EV2423" s="12"/>
      <c r="EW2423" s="12"/>
      <c r="EX2423" s="12"/>
      <c r="EY2423" s="12"/>
      <c r="EZ2423" s="12"/>
      <c r="FA2423" s="12"/>
      <c r="FB2423" s="12"/>
      <c r="FC2423" s="12"/>
      <c r="FD2423" s="12"/>
      <c r="FE2423" s="12"/>
      <c r="FF2423" s="12"/>
      <c r="FG2423" s="12"/>
      <c r="FH2423" s="12"/>
      <c r="FI2423" s="12"/>
      <c r="FJ2423" s="12"/>
      <c r="FK2423" s="12"/>
      <c r="FL2423" s="12"/>
      <c r="FM2423" s="12"/>
      <c r="FN2423" s="12"/>
      <c r="FO2423" s="12"/>
      <c r="FP2423" s="12"/>
      <c r="FQ2423" s="12"/>
      <c r="FR2423" s="12"/>
      <c r="FS2423" s="12"/>
      <c r="FT2423" s="12"/>
      <c r="FU2423" s="12"/>
      <c r="FV2423" s="12"/>
      <c r="FW2423" s="12"/>
      <c r="FX2423" s="12"/>
      <c r="FY2423" s="12"/>
      <c r="FZ2423" s="12"/>
      <c r="GA2423" s="12"/>
      <c r="GB2423" s="12"/>
      <c r="GC2423" s="12"/>
      <c r="GD2423" s="12"/>
      <c r="GE2423" s="12"/>
      <c r="GF2423" s="12"/>
      <c r="GG2423" s="12"/>
      <c r="GH2423" s="12"/>
      <c r="GI2423" s="12"/>
      <c r="GJ2423" s="12"/>
      <c r="GK2423" s="12"/>
      <c r="GL2423" s="12"/>
      <c r="GM2423" s="12"/>
      <c r="GN2423" s="12"/>
      <c r="GO2423" s="12"/>
      <c r="GP2423" s="12"/>
      <c r="GQ2423" s="12"/>
      <c r="GR2423" s="12"/>
    </row>
    <row r="2424" spans="1:200" x14ac:dyDescent="0.2">
      <c r="A2424" s="79">
        <f t="shared" si="801"/>
        <v>45496</v>
      </c>
      <c r="B2424" s="80" t="str">
        <f t="shared" ca="1" si="802"/>
        <v>n.d</v>
      </c>
      <c r="C2424" s="81">
        <f t="shared" ca="1" si="803"/>
        <v>974.18416585</v>
      </c>
      <c r="D2424" s="82">
        <f ca="1">IF(A2424&lt;$B$1,VLOOKUP(A2424,[1]DI!$A$4:$B$15000,2,FALSE),0)</f>
        <v>0</v>
      </c>
      <c r="E2424" s="81">
        <f t="shared" ca="1" si="804"/>
        <v>0</v>
      </c>
      <c r="F2424" s="83">
        <f t="shared" si="799"/>
        <v>1.2</v>
      </c>
      <c r="G2424" s="84">
        <f t="shared" ca="1" si="805"/>
        <v>1</v>
      </c>
      <c r="H2424" s="81">
        <f ca="1">TRUNC(PRODUCT(G$10:G2423),15)</f>
        <v>1.40945772534528</v>
      </c>
      <c r="I2424" s="81">
        <f t="shared" ca="1" si="806"/>
        <v>1.40945772534528</v>
      </c>
      <c r="J2424" s="81">
        <f t="shared" ca="1" si="807"/>
        <v>1</v>
      </c>
      <c r="K2424" s="81">
        <f t="shared" ca="1" si="808"/>
        <v>0</v>
      </c>
      <c r="L2424" s="85">
        <f>IF(VLOOKUP(A2424,$U$12:$AD$125,8)=VLOOKUP(A2423,$U$12:$AD$125,8),0,VLOOKUP(A2424,U$12:$AD$125,8))</f>
        <v>0</v>
      </c>
      <c r="M2424" s="86">
        <f>IF(L2424&gt;0,VLOOKUP(L2424,T$12:$AC$125,7),0)</f>
        <v>0</v>
      </c>
      <c r="N2424" s="81">
        <f t="shared" si="800"/>
        <v>0</v>
      </c>
      <c r="O2424" s="81">
        <f t="shared" ca="1" si="809"/>
        <v>0</v>
      </c>
      <c r="P2424" s="87" t="str">
        <f t="shared" si="810"/>
        <v>J=</v>
      </c>
      <c r="Q2424" s="88">
        <f t="shared" si="811"/>
        <v>45589</v>
      </c>
      <c r="R2424" s="7"/>
      <c r="S2424" s="7"/>
      <c r="T2424" s="7"/>
      <c r="U2424" s="7"/>
      <c r="V2424" s="7"/>
      <c r="W2424" s="7"/>
      <c r="X2424" s="7"/>
      <c r="Y2424" s="7"/>
      <c r="Z2424" s="7"/>
      <c r="AA2424" s="7"/>
      <c r="AB2424" s="7"/>
      <c r="AC2424" s="7"/>
      <c r="AD2424" s="7"/>
      <c r="AE2424" s="7"/>
      <c r="AF2424" s="65"/>
      <c r="AG2424" s="9"/>
      <c r="AH2424" s="9"/>
      <c r="AI2424" s="4"/>
      <c r="AJ2424" s="10"/>
      <c r="AK2424" s="4"/>
      <c r="AL2424" s="65"/>
      <c r="AM2424" s="10"/>
      <c r="AN2424" s="9"/>
      <c r="AO2424" s="7"/>
      <c r="AP2424" s="11"/>
      <c r="AQ2424" s="9"/>
      <c r="AR2424" s="8"/>
      <c r="AS2424" s="65"/>
      <c r="AT2424" s="12"/>
      <c r="AU2424" s="12"/>
      <c r="AV2424" s="22"/>
      <c r="AW2424" s="12"/>
      <c r="AX2424" s="12"/>
      <c r="AY2424" s="12"/>
      <c r="AZ2424" s="12"/>
      <c r="BA2424" s="12"/>
      <c r="BB2424" s="12"/>
      <c r="BC2424" s="12"/>
      <c r="BD2424" s="12"/>
      <c r="BE2424" s="12"/>
      <c r="BF2424" s="12"/>
      <c r="BG2424" s="12"/>
      <c r="BH2424" s="12"/>
      <c r="BI2424" s="12"/>
      <c r="BJ2424" s="12"/>
      <c r="BK2424" s="12"/>
      <c r="BL2424" s="12"/>
      <c r="BM2424" s="12"/>
      <c r="BN2424" s="12"/>
      <c r="BO2424" s="12"/>
      <c r="BP2424" s="12"/>
      <c r="BQ2424" s="12"/>
      <c r="BR2424" s="12"/>
      <c r="BS2424" s="12"/>
      <c r="BT2424" s="12"/>
      <c r="BU2424" s="12"/>
      <c r="BV2424" s="12"/>
      <c r="BW2424" s="12"/>
      <c r="BX2424" s="12"/>
      <c r="BY2424" s="12"/>
      <c r="BZ2424" s="12"/>
      <c r="CA2424" s="12"/>
      <c r="CB2424" s="12"/>
      <c r="CC2424" s="12"/>
      <c r="CD2424" s="12"/>
      <c r="CE2424" s="12"/>
      <c r="CF2424" s="12"/>
      <c r="CG2424" s="12"/>
      <c r="CH2424" s="12"/>
      <c r="CI2424" s="12"/>
      <c r="CJ2424" s="12"/>
      <c r="CK2424" s="12"/>
      <c r="CL2424" s="12"/>
      <c r="CM2424" s="12"/>
      <c r="CN2424" s="12"/>
      <c r="CO2424" s="12"/>
      <c r="CP2424" s="12"/>
      <c r="CQ2424" s="12"/>
      <c r="CR2424" s="12"/>
      <c r="CS2424" s="12"/>
      <c r="CT2424" s="12"/>
      <c r="CU2424" s="12"/>
      <c r="CV2424" s="12"/>
      <c r="CW2424" s="12"/>
      <c r="CX2424" s="12"/>
      <c r="CY2424" s="12"/>
      <c r="CZ2424" s="12"/>
      <c r="DA2424" s="12"/>
      <c r="DB2424" s="12"/>
      <c r="DC2424" s="12"/>
      <c r="DD2424" s="12"/>
      <c r="DE2424" s="12"/>
      <c r="DF2424" s="12"/>
      <c r="DG2424" s="12"/>
      <c r="DH2424" s="12"/>
      <c r="DI2424" s="12"/>
      <c r="DJ2424" s="12"/>
      <c r="DK2424" s="12"/>
      <c r="DL2424" s="12"/>
      <c r="DM2424" s="12"/>
      <c r="DN2424" s="12"/>
      <c r="DO2424" s="12"/>
      <c r="DP2424" s="12"/>
      <c r="DQ2424" s="12"/>
      <c r="DR2424" s="12"/>
      <c r="DS2424" s="12"/>
      <c r="DT2424" s="12"/>
      <c r="DU2424" s="12"/>
      <c r="DV2424" s="12"/>
      <c r="DW2424" s="12"/>
      <c r="DX2424" s="12"/>
      <c r="DY2424" s="12"/>
      <c r="DZ2424" s="12"/>
      <c r="EA2424" s="12"/>
      <c r="EB2424" s="12"/>
      <c r="EC2424" s="12"/>
      <c r="ED2424" s="12"/>
      <c r="EE2424" s="12"/>
      <c r="EF2424" s="12"/>
      <c r="EG2424" s="12"/>
      <c r="EH2424" s="12"/>
      <c r="EI2424" s="12"/>
      <c r="EJ2424" s="12"/>
      <c r="EK2424" s="12"/>
      <c r="EL2424" s="12"/>
      <c r="EM2424" s="12"/>
      <c r="EN2424" s="12"/>
      <c r="EO2424" s="12"/>
      <c r="EP2424" s="12"/>
      <c r="EQ2424" s="12"/>
      <c r="ER2424" s="12"/>
      <c r="ES2424" s="12"/>
      <c r="ET2424" s="12"/>
      <c r="EU2424" s="12"/>
      <c r="EV2424" s="12"/>
      <c r="EW2424" s="12"/>
      <c r="EX2424" s="12"/>
      <c r="EY2424" s="12"/>
      <c r="EZ2424" s="12"/>
      <c r="FA2424" s="12"/>
      <c r="FB2424" s="12"/>
      <c r="FC2424" s="12"/>
      <c r="FD2424" s="12"/>
      <c r="FE2424" s="12"/>
      <c r="FF2424" s="12"/>
      <c r="FG2424" s="12"/>
      <c r="FH2424" s="12"/>
      <c r="FI2424" s="12"/>
      <c r="FJ2424" s="12"/>
      <c r="FK2424" s="12"/>
      <c r="FL2424" s="12"/>
      <c r="FM2424" s="12"/>
      <c r="FN2424" s="12"/>
      <c r="FO2424" s="12"/>
      <c r="FP2424" s="12"/>
      <c r="FQ2424" s="12"/>
      <c r="FR2424" s="12"/>
      <c r="FS2424" s="12"/>
      <c r="FT2424" s="12"/>
      <c r="FU2424" s="12"/>
      <c r="FV2424" s="12"/>
      <c r="FW2424" s="12"/>
      <c r="FX2424" s="12"/>
      <c r="FY2424" s="12"/>
      <c r="FZ2424" s="12"/>
      <c r="GA2424" s="12"/>
      <c r="GB2424" s="12"/>
      <c r="GC2424" s="12"/>
      <c r="GD2424" s="12"/>
      <c r="GE2424" s="12"/>
      <c r="GF2424" s="12"/>
      <c r="GG2424" s="12"/>
      <c r="GH2424" s="12"/>
      <c r="GI2424" s="12"/>
      <c r="GJ2424" s="12"/>
      <c r="GK2424" s="12"/>
      <c r="GL2424" s="12"/>
      <c r="GM2424" s="12"/>
      <c r="GN2424" s="12"/>
      <c r="GO2424" s="12"/>
      <c r="GP2424" s="12"/>
      <c r="GQ2424" s="12"/>
      <c r="GR2424" s="12"/>
    </row>
    <row r="2425" spans="1:200" x14ac:dyDescent="0.2">
      <c r="A2425" s="79">
        <f t="shared" si="801"/>
        <v>45497</v>
      </c>
      <c r="B2425" s="80" t="str">
        <f t="shared" ca="1" si="802"/>
        <v>n.d</v>
      </c>
      <c r="C2425" s="81">
        <f t="shared" ca="1" si="803"/>
        <v>974.18416585</v>
      </c>
      <c r="D2425" s="82">
        <f ca="1">IF(A2425&lt;$B$1,VLOOKUP(A2425,[1]DI!$A$4:$B$15000,2,FALSE),0)</f>
        <v>0</v>
      </c>
      <c r="E2425" s="81">
        <f t="shared" ca="1" si="804"/>
        <v>0</v>
      </c>
      <c r="F2425" s="83">
        <f t="shared" si="799"/>
        <v>1.2</v>
      </c>
      <c r="G2425" s="84">
        <f t="shared" ca="1" si="805"/>
        <v>1</v>
      </c>
      <c r="H2425" s="81">
        <f ca="1">TRUNC(PRODUCT(G$10:G2424),15)</f>
        <v>1.40945772534528</v>
      </c>
      <c r="I2425" s="81">
        <f t="shared" ca="1" si="806"/>
        <v>1.40945772534528</v>
      </c>
      <c r="J2425" s="81">
        <f t="shared" ca="1" si="807"/>
        <v>1</v>
      </c>
      <c r="K2425" s="81">
        <f t="shared" ca="1" si="808"/>
        <v>0</v>
      </c>
      <c r="L2425" s="85">
        <f>IF(VLOOKUP(A2425,$U$12:$AD$125,8)=VLOOKUP(A2424,$U$12:$AD$125,8),0,VLOOKUP(A2425,U$12:$AD$125,8))</f>
        <v>0</v>
      </c>
      <c r="M2425" s="86">
        <f>IF(L2425&gt;0,VLOOKUP(L2425,T$12:$AC$125,7),0)</f>
        <v>0</v>
      </c>
      <c r="N2425" s="81">
        <f t="shared" si="800"/>
        <v>0</v>
      </c>
      <c r="O2425" s="81">
        <f t="shared" ca="1" si="809"/>
        <v>0</v>
      </c>
      <c r="P2425" s="87" t="str">
        <f t="shared" si="810"/>
        <v>J=</v>
      </c>
      <c r="Q2425" s="88">
        <f t="shared" si="811"/>
        <v>45589</v>
      </c>
      <c r="R2425" s="7"/>
      <c r="S2425" s="7"/>
      <c r="T2425" s="7"/>
      <c r="U2425" s="7"/>
      <c r="V2425" s="7"/>
      <c r="W2425" s="7"/>
      <c r="X2425" s="7"/>
      <c r="Y2425" s="7"/>
      <c r="Z2425" s="7"/>
      <c r="AA2425" s="7"/>
      <c r="AB2425" s="7"/>
      <c r="AC2425" s="7"/>
      <c r="AD2425" s="7"/>
      <c r="AE2425" s="7"/>
      <c r="AF2425" s="65"/>
      <c r="AG2425" s="9"/>
      <c r="AH2425" s="9"/>
      <c r="AI2425" s="4"/>
      <c r="AJ2425" s="10"/>
      <c r="AK2425" s="4"/>
      <c r="AL2425" s="65"/>
      <c r="AM2425" s="10"/>
      <c r="AN2425" s="9"/>
      <c r="AO2425" s="7"/>
      <c r="AP2425" s="11"/>
      <c r="AQ2425" s="9"/>
      <c r="AR2425" s="8"/>
      <c r="AS2425" s="65"/>
      <c r="AT2425" s="12"/>
      <c r="AU2425" s="12"/>
      <c r="AV2425" s="22"/>
      <c r="AW2425" s="12"/>
      <c r="AX2425" s="12"/>
      <c r="AY2425" s="12"/>
      <c r="AZ2425" s="12"/>
      <c r="BA2425" s="12"/>
      <c r="BB2425" s="12"/>
      <c r="BC2425" s="12"/>
      <c r="BD2425" s="12"/>
      <c r="BE2425" s="12"/>
      <c r="BF2425" s="12"/>
      <c r="BG2425" s="12"/>
      <c r="BH2425" s="12"/>
      <c r="BI2425" s="12"/>
      <c r="BJ2425" s="12"/>
      <c r="BK2425" s="12"/>
      <c r="BL2425" s="12"/>
      <c r="BM2425" s="12"/>
      <c r="BN2425" s="12"/>
      <c r="BO2425" s="12"/>
      <c r="BP2425" s="12"/>
      <c r="BQ2425" s="12"/>
      <c r="BR2425" s="12"/>
      <c r="BS2425" s="12"/>
      <c r="BT2425" s="12"/>
      <c r="BU2425" s="12"/>
      <c r="BV2425" s="12"/>
      <c r="BW2425" s="12"/>
      <c r="BX2425" s="12"/>
      <c r="BY2425" s="12"/>
      <c r="BZ2425" s="12"/>
      <c r="CA2425" s="12"/>
      <c r="CB2425" s="12"/>
      <c r="CC2425" s="12"/>
      <c r="CD2425" s="12"/>
      <c r="CE2425" s="12"/>
      <c r="CF2425" s="12"/>
      <c r="CG2425" s="12"/>
      <c r="CH2425" s="12"/>
      <c r="CI2425" s="12"/>
      <c r="CJ2425" s="12"/>
      <c r="CK2425" s="12"/>
      <c r="CL2425" s="12"/>
      <c r="CM2425" s="12"/>
      <c r="CN2425" s="12"/>
      <c r="CO2425" s="12"/>
      <c r="CP2425" s="12"/>
      <c r="CQ2425" s="12"/>
      <c r="CR2425" s="12"/>
      <c r="CS2425" s="12"/>
      <c r="CT2425" s="12"/>
      <c r="CU2425" s="12"/>
      <c r="CV2425" s="12"/>
      <c r="CW2425" s="12"/>
      <c r="CX2425" s="12"/>
      <c r="CY2425" s="12"/>
      <c r="CZ2425" s="12"/>
      <c r="DA2425" s="12"/>
      <c r="DB2425" s="12"/>
      <c r="DC2425" s="12"/>
      <c r="DD2425" s="12"/>
      <c r="DE2425" s="12"/>
      <c r="DF2425" s="12"/>
      <c r="DG2425" s="12"/>
      <c r="DH2425" s="12"/>
      <c r="DI2425" s="12"/>
      <c r="DJ2425" s="12"/>
      <c r="DK2425" s="12"/>
      <c r="DL2425" s="12"/>
      <c r="DM2425" s="12"/>
      <c r="DN2425" s="12"/>
      <c r="DO2425" s="12"/>
      <c r="DP2425" s="12"/>
      <c r="DQ2425" s="12"/>
      <c r="DR2425" s="12"/>
      <c r="DS2425" s="12"/>
      <c r="DT2425" s="12"/>
      <c r="DU2425" s="12"/>
      <c r="DV2425" s="12"/>
      <c r="DW2425" s="12"/>
      <c r="DX2425" s="12"/>
      <c r="DY2425" s="12"/>
      <c r="DZ2425" s="12"/>
      <c r="EA2425" s="12"/>
      <c r="EB2425" s="12"/>
      <c r="EC2425" s="12"/>
      <c r="ED2425" s="12"/>
      <c r="EE2425" s="12"/>
      <c r="EF2425" s="12"/>
      <c r="EG2425" s="12"/>
      <c r="EH2425" s="12"/>
      <c r="EI2425" s="12"/>
      <c r="EJ2425" s="12"/>
      <c r="EK2425" s="12"/>
      <c r="EL2425" s="12"/>
      <c r="EM2425" s="12"/>
      <c r="EN2425" s="12"/>
      <c r="EO2425" s="12"/>
      <c r="EP2425" s="12"/>
      <c r="EQ2425" s="12"/>
      <c r="ER2425" s="12"/>
      <c r="ES2425" s="12"/>
      <c r="ET2425" s="12"/>
      <c r="EU2425" s="12"/>
      <c r="EV2425" s="12"/>
      <c r="EW2425" s="12"/>
      <c r="EX2425" s="12"/>
      <c r="EY2425" s="12"/>
      <c r="EZ2425" s="12"/>
      <c r="FA2425" s="12"/>
      <c r="FB2425" s="12"/>
      <c r="FC2425" s="12"/>
      <c r="FD2425" s="12"/>
      <c r="FE2425" s="12"/>
      <c r="FF2425" s="12"/>
      <c r="FG2425" s="12"/>
      <c r="FH2425" s="12"/>
      <c r="FI2425" s="12"/>
      <c r="FJ2425" s="12"/>
      <c r="FK2425" s="12"/>
      <c r="FL2425" s="12"/>
      <c r="FM2425" s="12"/>
      <c r="FN2425" s="12"/>
      <c r="FO2425" s="12"/>
      <c r="FP2425" s="12"/>
      <c r="FQ2425" s="12"/>
      <c r="FR2425" s="12"/>
      <c r="FS2425" s="12"/>
      <c r="FT2425" s="12"/>
      <c r="FU2425" s="12"/>
      <c r="FV2425" s="12"/>
      <c r="FW2425" s="12"/>
      <c r="FX2425" s="12"/>
      <c r="FY2425" s="12"/>
      <c r="FZ2425" s="12"/>
      <c r="GA2425" s="12"/>
      <c r="GB2425" s="12"/>
      <c r="GC2425" s="12"/>
      <c r="GD2425" s="12"/>
      <c r="GE2425" s="12"/>
      <c r="GF2425" s="12"/>
      <c r="GG2425" s="12"/>
      <c r="GH2425" s="12"/>
      <c r="GI2425" s="12"/>
      <c r="GJ2425" s="12"/>
      <c r="GK2425" s="12"/>
      <c r="GL2425" s="12"/>
      <c r="GM2425" s="12"/>
      <c r="GN2425" s="12"/>
      <c r="GO2425" s="12"/>
      <c r="GP2425" s="12"/>
      <c r="GQ2425" s="12"/>
      <c r="GR2425" s="12"/>
    </row>
    <row r="2426" spans="1:200" x14ac:dyDescent="0.2">
      <c r="A2426" s="79">
        <f t="shared" si="801"/>
        <v>45498</v>
      </c>
      <c r="B2426" s="80" t="str">
        <f t="shared" ca="1" si="802"/>
        <v>n.d</v>
      </c>
      <c r="C2426" s="81">
        <f t="shared" ca="1" si="803"/>
        <v>974.18416585</v>
      </c>
      <c r="D2426" s="82">
        <f ca="1">IF(A2426&lt;$B$1,VLOOKUP(A2426,[1]DI!$A$4:$B$15000,2,FALSE),0)</f>
        <v>0</v>
      </c>
      <c r="E2426" s="81">
        <f t="shared" ca="1" si="804"/>
        <v>0</v>
      </c>
      <c r="F2426" s="83">
        <f t="shared" si="799"/>
        <v>1.2</v>
      </c>
      <c r="G2426" s="84">
        <f t="shared" ca="1" si="805"/>
        <v>1</v>
      </c>
      <c r="H2426" s="81">
        <f ca="1">TRUNC(PRODUCT(G$10:G2425),15)</f>
        <v>1.40945772534528</v>
      </c>
      <c r="I2426" s="81">
        <f t="shared" ca="1" si="806"/>
        <v>1.40945772534528</v>
      </c>
      <c r="J2426" s="81">
        <f t="shared" ca="1" si="807"/>
        <v>1</v>
      </c>
      <c r="K2426" s="81">
        <f t="shared" ca="1" si="808"/>
        <v>0</v>
      </c>
      <c r="L2426" s="85">
        <f>IF(VLOOKUP(A2426,$U$12:$AD$125,8)=VLOOKUP(A2425,$U$12:$AD$125,8),0,VLOOKUP(A2426,U$12:$AD$125,8))</f>
        <v>0</v>
      </c>
      <c r="M2426" s="86">
        <f>IF(L2426&gt;0,VLOOKUP(L2426,T$12:$AC$125,7),0)</f>
        <v>0</v>
      </c>
      <c r="N2426" s="81">
        <f t="shared" si="800"/>
        <v>0</v>
      </c>
      <c r="O2426" s="81">
        <f t="shared" ca="1" si="809"/>
        <v>0</v>
      </c>
      <c r="P2426" s="87" t="str">
        <f t="shared" si="810"/>
        <v>J=</v>
      </c>
      <c r="Q2426" s="88">
        <f t="shared" si="811"/>
        <v>45589</v>
      </c>
      <c r="R2426" s="7"/>
      <c r="S2426" s="7"/>
      <c r="T2426" s="7"/>
      <c r="U2426" s="7"/>
      <c r="V2426" s="7"/>
      <c r="W2426" s="7"/>
      <c r="X2426" s="7"/>
      <c r="Y2426" s="7"/>
      <c r="Z2426" s="7"/>
      <c r="AA2426" s="7"/>
      <c r="AB2426" s="7"/>
      <c r="AC2426" s="7"/>
      <c r="AD2426" s="7"/>
      <c r="AE2426" s="7"/>
      <c r="AF2426" s="65"/>
      <c r="AG2426" s="9"/>
      <c r="AH2426" s="9"/>
      <c r="AI2426" s="4"/>
      <c r="AJ2426" s="10"/>
      <c r="AK2426" s="4"/>
      <c r="AL2426" s="65"/>
      <c r="AM2426" s="10"/>
      <c r="AN2426" s="9"/>
      <c r="AO2426" s="7"/>
      <c r="AP2426" s="11"/>
      <c r="AQ2426" s="9"/>
      <c r="AR2426" s="8"/>
      <c r="AS2426" s="65"/>
      <c r="AT2426" s="12"/>
      <c r="AU2426" s="12"/>
      <c r="AV2426" s="22"/>
      <c r="AW2426" s="12"/>
      <c r="AX2426" s="12"/>
      <c r="AY2426" s="12"/>
      <c r="AZ2426" s="12"/>
      <c r="BA2426" s="12"/>
      <c r="BB2426" s="12"/>
      <c r="BC2426" s="12"/>
      <c r="BD2426" s="12"/>
      <c r="BE2426" s="12"/>
      <c r="BF2426" s="12"/>
      <c r="BG2426" s="12"/>
      <c r="BH2426" s="12"/>
      <c r="BI2426" s="12"/>
      <c r="BJ2426" s="12"/>
      <c r="BK2426" s="12"/>
      <c r="BL2426" s="12"/>
      <c r="BM2426" s="12"/>
      <c r="BN2426" s="12"/>
      <c r="BO2426" s="12"/>
      <c r="BP2426" s="12"/>
      <c r="BQ2426" s="12"/>
      <c r="BR2426" s="12"/>
      <c r="BS2426" s="12"/>
      <c r="BT2426" s="12"/>
      <c r="BU2426" s="12"/>
      <c r="BV2426" s="12"/>
      <c r="BW2426" s="12"/>
      <c r="BX2426" s="12"/>
      <c r="BY2426" s="12"/>
      <c r="BZ2426" s="12"/>
      <c r="CA2426" s="12"/>
      <c r="CB2426" s="12"/>
      <c r="CC2426" s="12"/>
      <c r="CD2426" s="12"/>
      <c r="CE2426" s="12"/>
      <c r="CF2426" s="12"/>
      <c r="CG2426" s="12"/>
      <c r="CH2426" s="12"/>
      <c r="CI2426" s="12"/>
      <c r="CJ2426" s="12"/>
      <c r="CK2426" s="12"/>
      <c r="CL2426" s="12"/>
      <c r="CM2426" s="12"/>
      <c r="CN2426" s="12"/>
      <c r="CO2426" s="12"/>
      <c r="CP2426" s="12"/>
      <c r="CQ2426" s="12"/>
      <c r="CR2426" s="12"/>
      <c r="CS2426" s="12"/>
      <c r="CT2426" s="12"/>
      <c r="CU2426" s="12"/>
      <c r="CV2426" s="12"/>
      <c r="CW2426" s="12"/>
      <c r="CX2426" s="12"/>
      <c r="CY2426" s="12"/>
      <c r="CZ2426" s="12"/>
      <c r="DA2426" s="12"/>
      <c r="DB2426" s="12"/>
      <c r="DC2426" s="12"/>
      <c r="DD2426" s="12"/>
      <c r="DE2426" s="12"/>
      <c r="DF2426" s="12"/>
      <c r="DG2426" s="12"/>
      <c r="DH2426" s="12"/>
      <c r="DI2426" s="12"/>
      <c r="DJ2426" s="12"/>
      <c r="DK2426" s="12"/>
      <c r="DL2426" s="12"/>
      <c r="DM2426" s="12"/>
      <c r="DN2426" s="12"/>
      <c r="DO2426" s="12"/>
      <c r="DP2426" s="12"/>
      <c r="DQ2426" s="12"/>
      <c r="DR2426" s="12"/>
      <c r="DS2426" s="12"/>
      <c r="DT2426" s="12"/>
      <c r="DU2426" s="12"/>
      <c r="DV2426" s="12"/>
      <c r="DW2426" s="12"/>
      <c r="DX2426" s="12"/>
      <c r="DY2426" s="12"/>
      <c r="DZ2426" s="12"/>
      <c r="EA2426" s="12"/>
      <c r="EB2426" s="12"/>
      <c r="EC2426" s="12"/>
      <c r="ED2426" s="12"/>
      <c r="EE2426" s="12"/>
      <c r="EF2426" s="12"/>
      <c r="EG2426" s="12"/>
      <c r="EH2426" s="12"/>
      <c r="EI2426" s="12"/>
      <c r="EJ2426" s="12"/>
      <c r="EK2426" s="12"/>
      <c r="EL2426" s="12"/>
      <c r="EM2426" s="12"/>
      <c r="EN2426" s="12"/>
      <c r="EO2426" s="12"/>
      <c r="EP2426" s="12"/>
      <c r="EQ2426" s="12"/>
      <c r="ER2426" s="12"/>
      <c r="ES2426" s="12"/>
      <c r="ET2426" s="12"/>
      <c r="EU2426" s="12"/>
      <c r="EV2426" s="12"/>
      <c r="EW2426" s="12"/>
      <c r="EX2426" s="12"/>
      <c r="EY2426" s="12"/>
      <c r="EZ2426" s="12"/>
      <c r="FA2426" s="12"/>
      <c r="FB2426" s="12"/>
      <c r="FC2426" s="12"/>
      <c r="FD2426" s="12"/>
      <c r="FE2426" s="12"/>
      <c r="FF2426" s="12"/>
      <c r="FG2426" s="12"/>
      <c r="FH2426" s="12"/>
      <c r="FI2426" s="12"/>
      <c r="FJ2426" s="12"/>
      <c r="FK2426" s="12"/>
      <c r="FL2426" s="12"/>
      <c r="FM2426" s="12"/>
      <c r="FN2426" s="12"/>
      <c r="FO2426" s="12"/>
      <c r="FP2426" s="12"/>
      <c r="FQ2426" s="12"/>
      <c r="FR2426" s="12"/>
      <c r="FS2426" s="12"/>
      <c r="FT2426" s="12"/>
      <c r="FU2426" s="12"/>
      <c r="FV2426" s="12"/>
      <c r="FW2426" s="12"/>
      <c r="FX2426" s="12"/>
      <c r="FY2426" s="12"/>
      <c r="FZ2426" s="12"/>
      <c r="GA2426" s="12"/>
      <c r="GB2426" s="12"/>
      <c r="GC2426" s="12"/>
      <c r="GD2426" s="12"/>
      <c r="GE2426" s="12"/>
      <c r="GF2426" s="12"/>
      <c r="GG2426" s="12"/>
      <c r="GH2426" s="12"/>
      <c r="GI2426" s="12"/>
      <c r="GJ2426" s="12"/>
      <c r="GK2426" s="12"/>
      <c r="GL2426" s="12"/>
      <c r="GM2426" s="12"/>
      <c r="GN2426" s="12"/>
      <c r="GO2426" s="12"/>
      <c r="GP2426" s="12"/>
      <c r="GQ2426" s="12"/>
      <c r="GR2426" s="12"/>
    </row>
    <row r="2427" spans="1:200" x14ac:dyDescent="0.2">
      <c r="A2427" s="79">
        <f t="shared" si="801"/>
        <v>45499</v>
      </c>
      <c r="B2427" s="80" t="str">
        <f t="shared" ca="1" si="802"/>
        <v>n.d</v>
      </c>
      <c r="C2427" s="81">
        <f t="shared" ca="1" si="803"/>
        <v>974.18416585</v>
      </c>
      <c r="D2427" s="82">
        <f ca="1">IF(A2427&lt;$B$1,VLOOKUP(A2427,[1]DI!$A$4:$B$15000,2,FALSE),0)</f>
        <v>0</v>
      </c>
      <c r="E2427" s="81">
        <f t="shared" ca="1" si="804"/>
        <v>0</v>
      </c>
      <c r="F2427" s="83">
        <f t="shared" si="799"/>
        <v>1.2</v>
      </c>
      <c r="G2427" s="84">
        <f t="shared" ca="1" si="805"/>
        <v>1</v>
      </c>
      <c r="H2427" s="81">
        <f ca="1">TRUNC(PRODUCT(G$10:G2426),15)</f>
        <v>1.40945772534528</v>
      </c>
      <c r="I2427" s="81">
        <f t="shared" ca="1" si="806"/>
        <v>1.40945772534528</v>
      </c>
      <c r="J2427" s="81">
        <f t="shared" ca="1" si="807"/>
        <v>1</v>
      </c>
      <c r="K2427" s="81">
        <f t="shared" ca="1" si="808"/>
        <v>0</v>
      </c>
      <c r="L2427" s="85">
        <f>IF(VLOOKUP(A2427,$U$12:$AD$125,8)=VLOOKUP(A2426,$U$12:$AD$125,8),0,VLOOKUP(A2427,U$12:$AD$125,8))</f>
        <v>0</v>
      </c>
      <c r="M2427" s="86">
        <f>IF(L2427&gt;0,VLOOKUP(L2427,T$12:$AC$125,7),0)</f>
        <v>0</v>
      </c>
      <c r="N2427" s="81">
        <f t="shared" si="800"/>
        <v>0</v>
      </c>
      <c r="O2427" s="81">
        <f t="shared" ca="1" si="809"/>
        <v>0</v>
      </c>
      <c r="P2427" s="87" t="str">
        <f t="shared" si="810"/>
        <v>J=</v>
      </c>
      <c r="Q2427" s="88">
        <f t="shared" si="811"/>
        <v>45589</v>
      </c>
      <c r="R2427" s="7"/>
      <c r="S2427" s="7"/>
      <c r="T2427" s="7"/>
      <c r="U2427" s="7"/>
      <c r="V2427" s="7"/>
      <c r="W2427" s="7"/>
      <c r="X2427" s="7"/>
      <c r="Y2427" s="7"/>
      <c r="Z2427" s="7"/>
      <c r="AA2427" s="7"/>
      <c r="AB2427" s="7"/>
      <c r="AC2427" s="7"/>
      <c r="AD2427" s="7"/>
      <c r="AE2427" s="7"/>
      <c r="AF2427" s="65"/>
      <c r="AG2427" s="9"/>
      <c r="AH2427" s="9"/>
      <c r="AI2427" s="4"/>
      <c r="AJ2427" s="10"/>
      <c r="AK2427" s="4"/>
      <c r="AL2427" s="65"/>
      <c r="AM2427" s="10"/>
      <c r="AN2427" s="9"/>
      <c r="AO2427" s="7"/>
      <c r="AP2427" s="11"/>
      <c r="AQ2427" s="9"/>
      <c r="AR2427" s="8"/>
      <c r="AS2427" s="65"/>
      <c r="AT2427" s="12"/>
      <c r="AU2427" s="12"/>
      <c r="AV2427" s="22"/>
      <c r="AW2427" s="12"/>
      <c r="AX2427" s="12"/>
      <c r="AY2427" s="12"/>
      <c r="AZ2427" s="12"/>
      <c r="BA2427" s="12"/>
      <c r="BB2427" s="12"/>
      <c r="BC2427" s="12"/>
      <c r="BD2427" s="12"/>
      <c r="BE2427" s="12"/>
      <c r="BF2427" s="12"/>
      <c r="BG2427" s="12"/>
      <c r="BH2427" s="12"/>
      <c r="BI2427" s="12"/>
      <c r="BJ2427" s="12"/>
      <c r="BK2427" s="12"/>
      <c r="BL2427" s="12"/>
      <c r="BM2427" s="12"/>
      <c r="BN2427" s="12"/>
      <c r="BO2427" s="12"/>
      <c r="BP2427" s="12"/>
      <c r="BQ2427" s="12"/>
      <c r="BR2427" s="12"/>
      <c r="BS2427" s="12"/>
      <c r="BT2427" s="12"/>
      <c r="BU2427" s="12"/>
      <c r="BV2427" s="12"/>
      <c r="BW2427" s="12"/>
      <c r="BX2427" s="12"/>
      <c r="BY2427" s="12"/>
      <c r="BZ2427" s="12"/>
      <c r="CA2427" s="12"/>
      <c r="CB2427" s="12"/>
      <c r="CC2427" s="12"/>
      <c r="CD2427" s="12"/>
      <c r="CE2427" s="12"/>
      <c r="CF2427" s="12"/>
      <c r="CG2427" s="12"/>
      <c r="CH2427" s="12"/>
      <c r="CI2427" s="12"/>
      <c r="CJ2427" s="12"/>
      <c r="CK2427" s="12"/>
      <c r="CL2427" s="12"/>
      <c r="CM2427" s="12"/>
      <c r="CN2427" s="12"/>
      <c r="CO2427" s="12"/>
      <c r="CP2427" s="12"/>
      <c r="CQ2427" s="12"/>
      <c r="CR2427" s="12"/>
      <c r="CS2427" s="12"/>
      <c r="CT2427" s="12"/>
      <c r="CU2427" s="12"/>
      <c r="CV2427" s="12"/>
      <c r="CW2427" s="12"/>
      <c r="CX2427" s="12"/>
      <c r="CY2427" s="12"/>
      <c r="CZ2427" s="12"/>
      <c r="DA2427" s="12"/>
      <c r="DB2427" s="12"/>
      <c r="DC2427" s="12"/>
      <c r="DD2427" s="12"/>
      <c r="DE2427" s="12"/>
      <c r="DF2427" s="12"/>
      <c r="DG2427" s="12"/>
      <c r="DH2427" s="12"/>
      <c r="DI2427" s="12"/>
      <c r="DJ2427" s="12"/>
      <c r="DK2427" s="12"/>
      <c r="DL2427" s="12"/>
      <c r="DM2427" s="12"/>
      <c r="DN2427" s="12"/>
      <c r="DO2427" s="12"/>
      <c r="DP2427" s="12"/>
      <c r="DQ2427" s="12"/>
      <c r="DR2427" s="12"/>
      <c r="DS2427" s="12"/>
      <c r="DT2427" s="12"/>
      <c r="DU2427" s="12"/>
      <c r="DV2427" s="12"/>
      <c r="DW2427" s="12"/>
      <c r="DX2427" s="12"/>
      <c r="DY2427" s="12"/>
      <c r="DZ2427" s="12"/>
      <c r="EA2427" s="12"/>
      <c r="EB2427" s="12"/>
      <c r="EC2427" s="12"/>
      <c r="ED2427" s="12"/>
      <c r="EE2427" s="12"/>
      <c r="EF2427" s="12"/>
      <c r="EG2427" s="12"/>
      <c r="EH2427" s="12"/>
      <c r="EI2427" s="12"/>
      <c r="EJ2427" s="12"/>
      <c r="EK2427" s="12"/>
      <c r="EL2427" s="12"/>
      <c r="EM2427" s="12"/>
      <c r="EN2427" s="12"/>
      <c r="EO2427" s="12"/>
      <c r="EP2427" s="12"/>
      <c r="EQ2427" s="12"/>
      <c r="ER2427" s="12"/>
      <c r="ES2427" s="12"/>
      <c r="ET2427" s="12"/>
      <c r="EU2427" s="12"/>
      <c r="EV2427" s="12"/>
      <c r="EW2427" s="12"/>
      <c r="EX2427" s="12"/>
      <c r="EY2427" s="12"/>
      <c r="EZ2427" s="12"/>
      <c r="FA2427" s="12"/>
      <c r="FB2427" s="12"/>
      <c r="FC2427" s="12"/>
      <c r="FD2427" s="12"/>
      <c r="FE2427" s="12"/>
      <c r="FF2427" s="12"/>
      <c r="FG2427" s="12"/>
      <c r="FH2427" s="12"/>
      <c r="FI2427" s="12"/>
      <c r="FJ2427" s="12"/>
      <c r="FK2427" s="12"/>
      <c r="FL2427" s="12"/>
      <c r="FM2427" s="12"/>
      <c r="FN2427" s="12"/>
      <c r="FO2427" s="12"/>
      <c r="FP2427" s="12"/>
      <c r="FQ2427" s="12"/>
      <c r="FR2427" s="12"/>
      <c r="FS2427" s="12"/>
      <c r="FT2427" s="12"/>
      <c r="FU2427" s="12"/>
      <c r="FV2427" s="12"/>
      <c r="FW2427" s="12"/>
      <c r="FX2427" s="12"/>
      <c r="FY2427" s="12"/>
      <c r="FZ2427" s="12"/>
      <c r="GA2427" s="12"/>
      <c r="GB2427" s="12"/>
      <c r="GC2427" s="12"/>
      <c r="GD2427" s="12"/>
      <c r="GE2427" s="12"/>
      <c r="GF2427" s="12"/>
      <c r="GG2427" s="12"/>
      <c r="GH2427" s="12"/>
      <c r="GI2427" s="12"/>
      <c r="GJ2427" s="12"/>
      <c r="GK2427" s="12"/>
      <c r="GL2427" s="12"/>
      <c r="GM2427" s="12"/>
      <c r="GN2427" s="12"/>
      <c r="GO2427" s="12"/>
      <c r="GP2427" s="12"/>
      <c r="GQ2427" s="12"/>
      <c r="GR2427" s="12"/>
    </row>
    <row r="2428" spans="1:200" x14ac:dyDescent="0.2">
      <c r="A2428" s="79">
        <f t="shared" si="801"/>
        <v>45500</v>
      </c>
      <c r="B2428" s="80" t="str">
        <f t="shared" ca="1" si="802"/>
        <v>n.d</v>
      </c>
      <c r="C2428" s="81">
        <f t="shared" ca="1" si="803"/>
        <v>974.18416585</v>
      </c>
      <c r="D2428" s="82">
        <f ca="1">IF(A2428&lt;$B$1,VLOOKUP(A2428,[1]DI!$A$4:$B$15000,2,FALSE),0)</f>
        <v>0</v>
      </c>
      <c r="E2428" s="81">
        <f t="shared" ca="1" si="804"/>
        <v>0</v>
      </c>
      <c r="F2428" s="83">
        <f t="shared" si="799"/>
        <v>1.2</v>
      </c>
      <c r="G2428" s="84">
        <f t="shared" ca="1" si="805"/>
        <v>1</v>
      </c>
      <c r="H2428" s="81">
        <f ca="1">TRUNC(PRODUCT(G$10:G2427),15)</f>
        <v>1.40945772534528</v>
      </c>
      <c r="I2428" s="81">
        <f t="shared" ca="1" si="806"/>
        <v>1.40945772534528</v>
      </c>
      <c r="J2428" s="81">
        <f t="shared" ca="1" si="807"/>
        <v>1</v>
      </c>
      <c r="K2428" s="81">
        <f t="shared" ca="1" si="808"/>
        <v>0</v>
      </c>
      <c r="L2428" s="85">
        <f>IF(VLOOKUP(A2428,$U$12:$AD$125,8)=VLOOKUP(A2427,$U$12:$AD$125,8),0,VLOOKUP(A2428,U$12:$AD$125,8))</f>
        <v>0</v>
      </c>
      <c r="M2428" s="86">
        <f>IF(L2428&gt;0,VLOOKUP(L2428,T$12:$AC$125,7),0)</f>
        <v>0</v>
      </c>
      <c r="N2428" s="81">
        <f t="shared" si="800"/>
        <v>0</v>
      </c>
      <c r="O2428" s="81">
        <f t="shared" ca="1" si="809"/>
        <v>0</v>
      </c>
      <c r="P2428" s="87" t="str">
        <f t="shared" si="810"/>
        <v>J=</v>
      </c>
      <c r="Q2428" s="88">
        <f t="shared" si="811"/>
        <v>45589</v>
      </c>
      <c r="R2428" s="7"/>
      <c r="S2428" s="7"/>
      <c r="T2428" s="7"/>
      <c r="U2428" s="7"/>
      <c r="V2428" s="7"/>
      <c r="W2428" s="7"/>
      <c r="X2428" s="7"/>
      <c r="Y2428" s="7"/>
      <c r="Z2428" s="7"/>
      <c r="AA2428" s="7"/>
      <c r="AB2428" s="7"/>
      <c r="AC2428" s="7"/>
      <c r="AD2428" s="7"/>
      <c r="AE2428" s="7"/>
      <c r="AF2428" s="65"/>
      <c r="AG2428" s="9"/>
      <c r="AH2428" s="9"/>
      <c r="AI2428" s="4"/>
      <c r="AJ2428" s="10"/>
      <c r="AK2428" s="4"/>
      <c r="AL2428" s="65"/>
      <c r="AM2428" s="10"/>
      <c r="AN2428" s="9"/>
      <c r="AO2428" s="7"/>
      <c r="AP2428" s="11"/>
      <c r="AQ2428" s="9"/>
      <c r="AR2428" s="8"/>
      <c r="AS2428" s="65"/>
      <c r="AT2428" s="12"/>
      <c r="AU2428" s="12"/>
      <c r="AV2428" s="22"/>
      <c r="AW2428" s="12"/>
      <c r="AX2428" s="12"/>
      <c r="AY2428" s="12"/>
      <c r="AZ2428" s="12"/>
      <c r="BA2428" s="12"/>
      <c r="BB2428" s="12"/>
      <c r="BC2428" s="12"/>
      <c r="BD2428" s="12"/>
      <c r="BE2428" s="12"/>
      <c r="BF2428" s="12"/>
      <c r="BG2428" s="12"/>
      <c r="BH2428" s="12"/>
      <c r="BI2428" s="12"/>
      <c r="BJ2428" s="12"/>
      <c r="BK2428" s="12"/>
      <c r="BL2428" s="12"/>
      <c r="BM2428" s="12"/>
      <c r="BN2428" s="12"/>
      <c r="BO2428" s="12"/>
      <c r="BP2428" s="12"/>
      <c r="BQ2428" s="12"/>
      <c r="BR2428" s="12"/>
      <c r="BS2428" s="12"/>
      <c r="BT2428" s="12"/>
      <c r="BU2428" s="12"/>
      <c r="BV2428" s="12"/>
      <c r="BW2428" s="12"/>
      <c r="BX2428" s="12"/>
      <c r="BY2428" s="12"/>
      <c r="BZ2428" s="12"/>
      <c r="CA2428" s="12"/>
      <c r="CB2428" s="12"/>
      <c r="CC2428" s="12"/>
      <c r="CD2428" s="12"/>
      <c r="CE2428" s="12"/>
      <c r="CF2428" s="12"/>
      <c r="CG2428" s="12"/>
      <c r="CH2428" s="12"/>
      <c r="CI2428" s="12"/>
      <c r="CJ2428" s="12"/>
      <c r="CK2428" s="12"/>
      <c r="CL2428" s="12"/>
      <c r="CM2428" s="12"/>
      <c r="CN2428" s="12"/>
      <c r="CO2428" s="12"/>
      <c r="CP2428" s="12"/>
      <c r="CQ2428" s="12"/>
      <c r="CR2428" s="12"/>
      <c r="CS2428" s="12"/>
      <c r="CT2428" s="12"/>
      <c r="CU2428" s="12"/>
      <c r="CV2428" s="12"/>
      <c r="CW2428" s="12"/>
      <c r="CX2428" s="12"/>
      <c r="CY2428" s="12"/>
      <c r="CZ2428" s="12"/>
      <c r="DA2428" s="12"/>
      <c r="DB2428" s="12"/>
      <c r="DC2428" s="12"/>
      <c r="DD2428" s="12"/>
      <c r="DE2428" s="12"/>
      <c r="DF2428" s="12"/>
      <c r="DG2428" s="12"/>
      <c r="DH2428" s="12"/>
      <c r="DI2428" s="12"/>
      <c r="DJ2428" s="12"/>
      <c r="DK2428" s="12"/>
      <c r="DL2428" s="12"/>
      <c r="DM2428" s="12"/>
      <c r="DN2428" s="12"/>
      <c r="DO2428" s="12"/>
      <c r="DP2428" s="12"/>
      <c r="DQ2428" s="12"/>
      <c r="DR2428" s="12"/>
      <c r="DS2428" s="12"/>
      <c r="DT2428" s="12"/>
      <c r="DU2428" s="12"/>
      <c r="DV2428" s="12"/>
      <c r="DW2428" s="12"/>
      <c r="DX2428" s="12"/>
      <c r="DY2428" s="12"/>
      <c r="DZ2428" s="12"/>
      <c r="EA2428" s="12"/>
      <c r="EB2428" s="12"/>
      <c r="EC2428" s="12"/>
      <c r="ED2428" s="12"/>
      <c r="EE2428" s="12"/>
      <c r="EF2428" s="12"/>
      <c r="EG2428" s="12"/>
      <c r="EH2428" s="12"/>
      <c r="EI2428" s="12"/>
      <c r="EJ2428" s="12"/>
      <c r="EK2428" s="12"/>
      <c r="EL2428" s="12"/>
      <c r="EM2428" s="12"/>
      <c r="EN2428" s="12"/>
      <c r="EO2428" s="12"/>
      <c r="EP2428" s="12"/>
      <c r="EQ2428" s="12"/>
      <c r="ER2428" s="12"/>
      <c r="ES2428" s="12"/>
      <c r="ET2428" s="12"/>
      <c r="EU2428" s="12"/>
      <c r="EV2428" s="12"/>
      <c r="EW2428" s="12"/>
      <c r="EX2428" s="12"/>
      <c r="EY2428" s="12"/>
      <c r="EZ2428" s="12"/>
      <c r="FA2428" s="12"/>
      <c r="FB2428" s="12"/>
      <c r="FC2428" s="12"/>
      <c r="FD2428" s="12"/>
      <c r="FE2428" s="12"/>
      <c r="FF2428" s="12"/>
      <c r="FG2428" s="12"/>
      <c r="FH2428" s="12"/>
      <c r="FI2428" s="12"/>
      <c r="FJ2428" s="12"/>
      <c r="FK2428" s="12"/>
      <c r="FL2428" s="12"/>
      <c r="FM2428" s="12"/>
      <c r="FN2428" s="12"/>
      <c r="FO2428" s="12"/>
      <c r="FP2428" s="12"/>
      <c r="FQ2428" s="12"/>
      <c r="FR2428" s="12"/>
      <c r="FS2428" s="12"/>
      <c r="FT2428" s="12"/>
      <c r="FU2428" s="12"/>
      <c r="FV2428" s="12"/>
      <c r="FW2428" s="12"/>
      <c r="FX2428" s="12"/>
      <c r="FY2428" s="12"/>
      <c r="FZ2428" s="12"/>
      <c r="GA2428" s="12"/>
      <c r="GB2428" s="12"/>
      <c r="GC2428" s="12"/>
      <c r="GD2428" s="12"/>
      <c r="GE2428" s="12"/>
      <c r="GF2428" s="12"/>
      <c r="GG2428" s="12"/>
      <c r="GH2428" s="12"/>
      <c r="GI2428" s="12"/>
      <c r="GJ2428" s="12"/>
      <c r="GK2428" s="12"/>
      <c r="GL2428" s="12"/>
      <c r="GM2428" s="12"/>
      <c r="GN2428" s="12"/>
      <c r="GO2428" s="12"/>
      <c r="GP2428" s="12"/>
      <c r="GQ2428" s="12"/>
      <c r="GR2428" s="12"/>
    </row>
    <row r="2429" spans="1:200" x14ac:dyDescent="0.2">
      <c r="A2429" s="79">
        <f t="shared" si="801"/>
        <v>45501</v>
      </c>
      <c r="B2429" s="80" t="str">
        <f t="shared" ca="1" si="802"/>
        <v>n.d</v>
      </c>
      <c r="C2429" s="81">
        <f t="shared" ca="1" si="803"/>
        <v>974.18416585</v>
      </c>
      <c r="D2429" s="82">
        <f ca="1">IF(A2429&lt;$B$1,VLOOKUP(A2429,[1]DI!$A$4:$B$15000,2,FALSE),0)</f>
        <v>0</v>
      </c>
      <c r="E2429" s="81">
        <f t="shared" ca="1" si="804"/>
        <v>0</v>
      </c>
      <c r="F2429" s="83">
        <f t="shared" si="799"/>
        <v>1.2</v>
      </c>
      <c r="G2429" s="84">
        <f t="shared" ca="1" si="805"/>
        <v>1</v>
      </c>
      <c r="H2429" s="81">
        <f ca="1">TRUNC(PRODUCT(G$10:G2428),15)</f>
        <v>1.40945772534528</v>
      </c>
      <c r="I2429" s="81">
        <f t="shared" ca="1" si="806"/>
        <v>1.40945772534528</v>
      </c>
      <c r="J2429" s="81">
        <f t="shared" ca="1" si="807"/>
        <v>1</v>
      </c>
      <c r="K2429" s="81">
        <f t="shared" ca="1" si="808"/>
        <v>0</v>
      </c>
      <c r="L2429" s="85">
        <f>IF(VLOOKUP(A2429,$U$12:$AD$125,8)=VLOOKUP(A2428,$U$12:$AD$125,8),0,VLOOKUP(A2429,U$12:$AD$125,8))</f>
        <v>0</v>
      </c>
      <c r="M2429" s="86">
        <f>IF(L2429&gt;0,VLOOKUP(L2429,T$12:$AC$125,7),0)</f>
        <v>0</v>
      </c>
      <c r="N2429" s="81">
        <f t="shared" si="800"/>
        <v>0</v>
      </c>
      <c r="O2429" s="81">
        <f t="shared" ca="1" si="809"/>
        <v>0</v>
      </c>
      <c r="P2429" s="87" t="str">
        <f t="shared" si="810"/>
        <v>J=</v>
      </c>
      <c r="Q2429" s="88">
        <f t="shared" si="811"/>
        <v>45589</v>
      </c>
      <c r="R2429" s="7"/>
      <c r="S2429" s="7"/>
      <c r="T2429" s="7"/>
      <c r="U2429" s="7"/>
      <c r="V2429" s="7"/>
      <c r="W2429" s="7"/>
      <c r="X2429" s="7"/>
      <c r="Y2429" s="7"/>
      <c r="Z2429" s="7"/>
      <c r="AA2429" s="7"/>
      <c r="AB2429" s="7"/>
      <c r="AC2429" s="7"/>
      <c r="AD2429" s="7"/>
      <c r="AE2429" s="7"/>
      <c r="AF2429" s="65"/>
      <c r="AG2429" s="9"/>
      <c r="AH2429" s="9"/>
      <c r="AI2429" s="4"/>
      <c r="AJ2429" s="10"/>
      <c r="AK2429" s="4"/>
      <c r="AL2429" s="65"/>
      <c r="AM2429" s="10"/>
      <c r="AN2429" s="9"/>
      <c r="AO2429" s="7"/>
      <c r="AP2429" s="11"/>
      <c r="AQ2429" s="9"/>
      <c r="AR2429" s="8"/>
      <c r="AS2429" s="65"/>
      <c r="AT2429" s="12"/>
      <c r="AU2429" s="12"/>
      <c r="AV2429" s="22"/>
      <c r="AW2429" s="12"/>
      <c r="AX2429" s="12"/>
      <c r="AY2429" s="12"/>
      <c r="AZ2429" s="12"/>
      <c r="BA2429" s="12"/>
      <c r="BB2429" s="12"/>
      <c r="BC2429" s="12"/>
      <c r="BD2429" s="12"/>
      <c r="BE2429" s="12"/>
      <c r="BF2429" s="12"/>
      <c r="BG2429" s="12"/>
      <c r="BH2429" s="12"/>
      <c r="BI2429" s="12"/>
      <c r="BJ2429" s="12"/>
      <c r="BK2429" s="12"/>
      <c r="BL2429" s="12"/>
      <c r="BM2429" s="12"/>
      <c r="BN2429" s="12"/>
      <c r="BO2429" s="12"/>
      <c r="BP2429" s="12"/>
      <c r="BQ2429" s="12"/>
      <c r="BR2429" s="12"/>
      <c r="BS2429" s="12"/>
      <c r="BT2429" s="12"/>
      <c r="BU2429" s="12"/>
      <c r="BV2429" s="12"/>
      <c r="BW2429" s="12"/>
      <c r="BX2429" s="12"/>
      <c r="BY2429" s="12"/>
      <c r="BZ2429" s="12"/>
      <c r="CA2429" s="12"/>
      <c r="CB2429" s="12"/>
      <c r="CC2429" s="12"/>
      <c r="CD2429" s="12"/>
      <c r="CE2429" s="12"/>
      <c r="CF2429" s="12"/>
      <c r="CG2429" s="12"/>
      <c r="CH2429" s="12"/>
      <c r="CI2429" s="12"/>
      <c r="CJ2429" s="12"/>
      <c r="CK2429" s="12"/>
      <c r="CL2429" s="12"/>
      <c r="CM2429" s="12"/>
      <c r="CN2429" s="12"/>
      <c r="CO2429" s="12"/>
      <c r="CP2429" s="12"/>
      <c r="CQ2429" s="12"/>
      <c r="CR2429" s="12"/>
      <c r="CS2429" s="12"/>
      <c r="CT2429" s="12"/>
      <c r="CU2429" s="12"/>
      <c r="CV2429" s="12"/>
      <c r="CW2429" s="12"/>
      <c r="CX2429" s="12"/>
      <c r="CY2429" s="12"/>
      <c r="CZ2429" s="12"/>
      <c r="DA2429" s="12"/>
      <c r="DB2429" s="12"/>
      <c r="DC2429" s="12"/>
      <c r="DD2429" s="12"/>
      <c r="DE2429" s="12"/>
      <c r="DF2429" s="12"/>
      <c r="DG2429" s="12"/>
      <c r="DH2429" s="12"/>
      <c r="DI2429" s="12"/>
      <c r="DJ2429" s="12"/>
      <c r="DK2429" s="12"/>
      <c r="DL2429" s="12"/>
      <c r="DM2429" s="12"/>
      <c r="DN2429" s="12"/>
      <c r="DO2429" s="12"/>
      <c r="DP2429" s="12"/>
      <c r="DQ2429" s="12"/>
      <c r="DR2429" s="12"/>
      <c r="DS2429" s="12"/>
      <c r="DT2429" s="12"/>
      <c r="DU2429" s="12"/>
      <c r="DV2429" s="12"/>
      <c r="DW2429" s="12"/>
      <c r="DX2429" s="12"/>
      <c r="DY2429" s="12"/>
      <c r="DZ2429" s="12"/>
      <c r="EA2429" s="12"/>
      <c r="EB2429" s="12"/>
      <c r="EC2429" s="12"/>
      <c r="ED2429" s="12"/>
      <c r="EE2429" s="12"/>
      <c r="EF2429" s="12"/>
      <c r="EG2429" s="12"/>
      <c r="EH2429" s="12"/>
      <c r="EI2429" s="12"/>
      <c r="EJ2429" s="12"/>
      <c r="EK2429" s="12"/>
      <c r="EL2429" s="12"/>
      <c r="EM2429" s="12"/>
      <c r="EN2429" s="12"/>
      <c r="EO2429" s="12"/>
      <c r="EP2429" s="12"/>
      <c r="EQ2429" s="12"/>
      <c r="ER2429" s="12"/>
      <c r="ES2429" s="12"/>
      <c r="ET2429" s="12"/>
      <c r="EU2429" s="12"/>
      <c r="EV2429" s="12"/>
      <c r="EW2429" s="12"/>
      <c r="EX2429" s="12"/>
      <c r="EY2429" s="12"/>
      <c r="EZ2429" s="12"/>
      <c r="FA2429" s="12"/>
      <c r="FB2429" s="12"/>
      <c r="FC2429" s="12"/>
      <c r="FD2429" s="12"/>
      <c r="FE2429" s="12"/>
      <c r="FF2429" s="12"/>
      <c r="FG2429" s="12"/>
      <c r="FH2429" s="12"/>
      <c r="FI2429" s="12"/>
      <c r="FJ2429" s="12"/>
      <c r="FK2429" s="12"/>
      <c r="FL2429" s="12"/>
      <c r="FM2429" s="12"/>
      <c r="FN2429" s="12"/>
      <c r="FO2429" s="12"/>
      <c r="FP2429" s="12"/>
      <c r="FQ2429" s="12"/>
      <c r="FR2429" s="12"/>
      <c r="FS2429" s="12"/>
      <c r="FT2429" s="12"/>
      <c r="FU2429" s="12"/>
      <c r="FV2429" s="12"/>
      <c r="FW2429" s="12"/>
      <c r="FX2429" s="12"/>
      <c r="FY2429" s="12"/>
      <c r="FZ2429" s="12"/>
      <c r="GA2429" s="12"/>
      <c r="GB2429" s="12"/>
      <c r="GC2429" s="12"/>
      <c r="GD2429" s="12"/>
      <c r="GE2429" s="12"/>
      <c r="GF2429" s="12"/>
      <c r="GG2429" s="12"/>
      <c r="GH2429" s="12"/>
      <c r="GI2429" s="12"/>
      <c r="GJ2429" s="12"/>
      <c r="GK2429" s="12"/>
      <c r="GL2429" s="12"/>
      <c r="GM2429" s="12"/>
      <c r="GN2429" s="12"/>
      <c r="GO2429" s="12"/>
      <c r="GP2429" s="12"/>
      <c r="GQ2429" s="12"/>
      <c r="GR2429" s="12"/>
    </row>
    <row r="2430" spans="1:200" x14ac:dyDescent="0.2">
      <c r="A2430" s="79">
        <f t="shared" si="801"/>
        <v>45502</v>
      </c>
      <c r="B2430" s="80" t="str">
        <f t="shared" ca="1" si="802"/>
        <v>n.d</v>
      </c>
      <c r="C2430" s="81">
        <f t="shared" ca="1" si="803"/>
        <v>974.18416585</v>
      </c>
      <c r="D2430" s="82">
        <f ca="1">IF(A2430&lt;$B$1,VLOOKUP(A2430,[1]DI!$A$4:$B$15000,2,FALSE),0)</f>
        <v>0</v>
      </c>
      <c r="E2430" s="81">
        <f t="shared" ca="1" si="804"/>
        <v>0</v>
      </c>
      <c r="F2430" s="83">
        <f t="shared" si="799"/>
        <v>1.2</v>
      </c>
      <c r="G2430" s="84">
        <f t="shared" ca="1" si="805"/>
        <v>1</v>
      </c>
      <c r="H2430" s="81">
        <f ca="1">TRUNC(PRODUCT(G$10:G2429),15)</f>
        <v>1.40945772534528</v>
      </c>
      <c r="I2430" s="81">
        <f t="shared" ca="1" si="806"/>
        <v>1.40945772534528</v>
      </c>
      <c r="J2430" s="81">
        <f t="shared" ca="1" si="807"/>
        <v>1</v>
      </c>
      <c r="K2430" s="81">
        <f t="shared" ca="1" si="808"/>
        <v>0</v>
      </c>
      <c r="L2430" s="85">
        <f>IF(VLOOKUP(A2430,$U$12:$AD$125,8)=VLOOKUP(A2429,$U$12:$AD$125,8),0,VLOOKUP(A2430,U$12:$AD$125,8))</f>
        <v>0</v>
      </c>
      <c r="M2430" s="86">
        <f>IF(L2430&gt;0,VLOOKUP(L2430,T$12:$AC$125,7),0)</f>
        <v>0</v>
      </c>
      <c r="N2430" s="81">
        <f t="shared" si="800"/>
        <v>0</v>
      </c>
      <c r="O2430" s="81">
        <f t="shared" ca="1" si="809"/>
        <v>0</v>
      </c>
      <c r="P2430" s="87" t="str">
        <f t="shared" si="810"/>
        <v>J=</v>
      </c>
      <c r="Q2430" s="88">
        <f t="shared" si="811"/>
        <v>45589</v>
      </c>
      <c r="R2430" s="7"/>
      <c r="S2430" s="7"/>
      <c r="T2430" s="7"/>
      <c r="U2430" s="7"/>
      <c r="V2430" s="7"/>
      <c r="W2430" s="7"/>
      <c r="X2430" s="7"/>
      <c r="Y2430" s="7"/>
      <c r="Z2430" s="7"/>
      <c r="AA2430" s="7"/>
      <c r="AB2430" s="7"/>
      <c r="AC2430" s="7"/>
      <c r="AD2430" s="7"/>
      <c r="AE2430" s="7"/>
      <c r="AF2430" s="65"/>
      <c r="AG2430" s="9"/>
      <c r="AH2430" s="9"/>
      <c r="AI2430" s="4"/>
      <c r="AJ2430" s="10"/>
      <c r="AK2430" s="4"/>
      <c r="AL2430" s="65"/>
      <c r="AM2430" s="10"/>
      <c r="AN2430" s="9"/>
      <c r="AO2430" s="7"/>
      <c r="AP2430" s="11"/>
      <c r="AQ2430" s="9"/>
      <c r="AR2430" s="8"/>
      <c r="AS2430" s="65"/>
      <c r="AT2430" s="12"/>
      <c r="AU2430" s="12"/>
      <c r="AV2430" s="22"/>
      <c r="AW2430" s="12"/>
      <c r="AX2430" s="12"/>
      <c r="AY2430" s="12"/>
      <c r="AZ2430" s="12"/>
      <c r="BA2430" s="12"/>
      <c r="BB2430" s="12"/>
      <c r="BC2430" s="12"/>
      <c r="BD2430" s="12"/>
      <c r="BE2430" s="12"/>
      <c r="BF2430" s="12"/>
      <c r="BG2430" s="12"/>
      <c r="BH2430" s="12"/>
      <c r="BI2430" s="12"/>
      <c r="BJ2430" s="12"/>
      <c r="BK2430" s="12"/>
      <c r="BL2430" s="12"/>
      <c r="BM2430" s="12"/>
      <c r="BN2430" s="12"/>
      <c r="BO2430" s="12"/>
      <c r="BP2430" s="12"/>
      <c r="BQ2430" s="12"/>
      <c r="BR2430" s="12"/>
      <c r="BS2430" s="12"/>
      <c r="BT2430" s="12"/>
      <c r="BU2430" s="12"/>
      <c r="BV2430" s="12"/>
      <c r="BW2430" s="12"/>
      <c r="BX2430" s="12"/>
      <c r="BY2430" s="12"/>
      <c r="BZ2430" s="12"/>
      <c r="CA2430" s="12"/>
      <c r="CB2430" s="12"/>
      <c r="CC2430" s="12"/>
      <c r="CD2430" s="12"/>
      <c r="CE2430" s="12"/>
      <c r="CF2430" s="12"/>
      <c r="CG2430" s="12"/>
      <c r="CH2430" s="12"/>
      <c r="CI2430" s="12"/>
      <c r="CJ2430" s="12"/>
      <c r="CK2430" s="12"/>
      <c r="CL2430" s="12"/>
      <c r="CM2430" s="12"/>
      <c r="CN2430" s="12"/>
      <c r="CO2430" s="12"/>
      <c r="CP2430" s="12"/>
      <c r="CQ2430" s="12"/>
      <c r="CR2430" s="12"/>
      <c r="CS2430" s="12"/>
      <c r="CT2430" s="12"/>
      <c r="CU2430" s="12"/>
      <c r="CV2430" s="12"/>
      <c r="CW2430" s="12"/>
      <c r="CX2430" s="12"/>
      <c r="CY2430" s="12"/>
      <c r="CZ2430" s="12"/>
      <c r="DA2430" s="12"/>
      <c r="DB2430" s="12"/>
      <c r="DC2430" s="12"/>
      <c r="DD2430" s="12"/>
      <c r="DE2430" s="12"/>
      <c r="DF2430" s="12"/>
      <c r="DG2430" s="12"/>
      <c r="DH2430" s="12"/>
      <c r="DI2430" s="12"/>
      <c r="DJ2430" s="12"/>
      <c r="DK2430" s="12"/>
      <c r="DL2430" s="12"/>
      <c r="DM2430" s="12"/>
      <c r="DN2430" s="12"/>
      <c r="DO2430" s="12"/>
      <c r="DP2430" s="12"/>
      <c r="DQ2430" s="12"/>
      <c r="DR2430" s="12"/>
      <c r="DS2430" s="12"/>
      <c r="DT2430" s="12"/>
      <c r="DU2430" s="12"/>
      <c r="DV2430" s="12"/>
      <c r="DW2430" s="12"/>
      <c r="DX2430" s="12"/>
      <c r="DY2430" s="12"/>
      <c r="DZ2430" s="12"/>
      <c r="EA2430" s="12"/>
      <c r="EB2430" s="12"/>
      <c r="EC2430" s="12"/>
      <c r="ED2430" s="12"/>
      <c r="EE2430" s="12"/>
      <c r="EF2430" s="12"/>
      <c r="EG2430" s="12"/>
      <c r="EH2430" s="12"/>
      <c r="EI2430" s="12"/>
      <c r="EJ2430" s="12"/>
      <c r="EK2430" s="12"/>
      <c r="EL2430" s="12"/>
      <c r="EM2430" s="12"/>
      <c r="EN2430" s="12"/>
      <c r="EO2430" s="12"/>
      <c r="EP2430" s="12"/>
      <c r="EQ2430" s="12"/>
      <c r="ER2430" s="12"/>
      <c r="ES2430" s="12"/>
      <c r="ET2430" s="12"/>
      <c r="EU2430" s="12"/>
      <c r="EV2430" s="12"/>
      <c r="EW2430" s="12"/>
      <c r="EX2430" s="12"/>
      <c r="EY2430" s="12"/>
      <c r="EZ2430" s="12"/>
      <c r="FA2430" s="12"/>
      <c r="FB2430" s="12"/>
      <c r="FC2430" s="12"/>
      <c r="FD2430" s="12"/>
      <c r="FE2430" s="12"/>
      <c r="FF2430" s="12"/>
      <c r="FG2430" s="12"/>
      <c r="FH2430" s="12"/>
      <c r="FI2430" s="12"/>
      <c r="FJ2430" s="12"/>
      <c r="FK2430" s="12"/>
      <c r="FL2430" s="12"/>
      <c r="FM2430" s="12"/>
      <c r="FN2430" s="12"/>
      <c r="FO2430" s="12"/>
      <c r="FP2430" s="12"/>
      <c r="FQ2430" s="12"/>
      <c r="FR2430" s="12"/>
      <c r="FS2430" s="12"/>
      <c r="FT2430" s="12"/>
      <c r="FU2430" s="12"/>
      <c r="FV2430" s="12"/>
      <c r="FW2430" s="12"/>
      <c r="FX2430" s="12"/>
      <c r="FY2430" s="12"/>
      <c r="FZ2430" s="12"/>
      <c r="GA2430" s="12"/>
      <c r="GB2430" s="12"/>
      <c r="GC2430" s="12"/>
      <c r="GD2430" s="12"/>
      <c r="GE2430" s="12"/>
      <c r="GF2430" s="12"/>
      <c r="GG2430" s="12"/>
      <c r="GH2430" s="12"/>
      <c r="GI2430" s="12"/>
      <c r="GJ2430" s="12"/>
      <c r="GK2430" s="12"/>
      <c r="GL2430" s="12"/>
      <c r="GM2430" s="12"/>
      <c r="GN2430" s="12"/>
      <c r="GO2430" s="12"/>
      <c r="GP2430" s="12"/>
      <c r="GQ2430" s="12"/>
      <c r="GR2430" s="12"/>
    </row>
    <row r="2431" spans="1:200" x14ac:dyDescent="0.2">
      <c r="A2431" s="79">
        <f t="shared" si="801"/>
        <v>45503</v>
      </c>
      <c r="B2431" s="80" t="str">
        <f t="shared" ca="1" si="802"/>
        <v>n.d</v>
      </c>
      <c r="C2431" s="81">
        <f t="shared" ca="1" si="803"/>
        <v>974.18416585</v>
      </c>
      <c r="D2431" s="82">
        <f ca="1">IF(A2431&lt;$B$1,VLOOKUP(A2431,[1]DI!$A$4:$B$15000,2,FALSE),0)</f>
        <v>0</v>
      </c>
      <c r="E2431" s="81">
        <f t="shared" ca="1" si="804"/>
        <v>0</v>
      </c>
      <c r="F2431" s="83">
        <f t="shared" si="799"/>
        <v>1.2</v>
      </c>
      <c r="G2431" s="84">
        <f t="shared" ca="1" si="805"/>
        <v>1</v>
      </c>
      <c r="H2431" s="81">
        <f ca="1">TRUNC(PRODUCT(G$10:G2430),15)</f>
        <v>1.40945772534528</v>
      </c>
      <c r="I2431" s="81">
        <f t="shared" ca="1" si="806"/>
        <v>1.40945772534528</v>
      </c>
      <c r="J2431" s="81">
        <f t="shared" ca="1" si="807"/>
        <v>1</v>
      </c>
      <c r="K2431" s="81">
        <f t="shared" ca="1" si="808"/>
        <v>0</v>
      </c>
      <c r="L2431" s="85">
        <f>IF(VLOOKUP(A2431,$U$12:$AD$125,8)=VLOOKUP(A2430,$U$12:$AD$125,8),0,VLOOKUP(A2431,U$12:$AD$125,8))</f>
        <v>0</v>
      </c>
      <c r="M2431" s="86">
        <f>IF(L2431&gt;0,VLOOKUP(L2431,T$12:$AC$125,7),0)</f>
        <v>0</v>
      </c>
      <c r="N2431" s="81">
        <f t="shared" si="800"/>
        <v>0</v>
      </c>
      <c r="O2431" s="81">
        <f t="shared" ca="1" si="809"/>
        <v>0</v>
      </c>
      <c r="P2431" s="87" t="str">
        <f t="shared" si="810"/>
        <v>J=</v>
      </c>
      <c r="Q2431" s="88">
        <f t="shared" si="811"/>
        <v>45589</v>
      </c>
      <c r="R2431" s="7"/>
      <c r="S2431" s="7"/>
      <c r="T2431" s="7"/>
      <c r="U2431" s="7"/>
      <c r="V2431" s="7"/>
      <c r="W2431" s="7"/>
      <c r="X2431" s="7"/>
      <c r="Y2431" s="7"/>
      <c r="Z2431" s="7"/>
      <c r="AA2431" s="7"/>
      <c r="AB2431" s="7"/>
      <c r="AC2431" s="7"/>
      <c r="AD2431" s="7"/>
      <c r="AE2431" s="7"/>
      <c r="AF2431" s="65"/>
      <c r="AG2431" s="9"/>
      <c r="AH2431" s="9"/>
      <c r="AI2431" s="4"/>
      <c r="AJ2431" s="10"/>
      <c r="AK2431" s="4"/>
      <c r="AL2431" s="65"/>
      <c r="AM2431" s="10"/>
      <c r="AN2431" s="9"/>
      <c r="AO2431" s="7"/>
      <c r="AP2431" s="11"/>
      <c r="AQ2431" s="9"/>
      <c r="AR2431" s="8"/>
      <c r="AS2431" s="65"/>
      <c r="AT2431" s="12"/>
      <c r="AU2431" s="12"/>
      <c r="AV2431" s="22"/>
      <c r="AW2431" s="12"/>
      <c r="AX2431" s="12"/>
      <c r="AY2431" s="12"/>
      <c r="AZ2431" s="12"/>
      <c r="BA2431" s="12"/>
      <c r="BB2431" s="12"/>
      <c r="BC2431" s="12"/>
      <c r="BD2431" s="12"/>
      <c r="BE2431" s="12"/>
      <c r="BF2431" s="12"/>
      <c r="BG2431" s="12"/>
      <c r="BH2431" s="12"/>
      <c r="BI2431" s="12"/>
      <c r="BJ2431" s="12"/>
      <c r="BK2431" s="12"/>
      <c r="BL2431" s="12"/>
      <c r="BM2431" s="12"/>
      <c r="BN2431" s="12"/>
      <c r="BO2431" s="12"/>
      <c r="BP2431" s="12"/>
      <c r="BQ2431" s="12"/>
      <c r="BR2431" s="12"/>
      <c r="BS2431" s="12"/>
      <c r="BT2431" s="12"/>
      <c r="BU2431" s="12"/>
      <c r="BV2431" s="12"/>
      <c r="BW2431" s="12"/>
      <c r="BX2431" s="12"/>
      <c r="BY2431" s="12"/>
      <c r="BZ2431" s="12"/>
      <c r="CA2431" s="12"/>
      <c r="CB2431" s="12"/>
      <c r="CC2431" s="12"/>
      <c r="CD2431" s="12"/>
      <c r="CE2431" s="12"/>
      <c r="CF2431" s="12"/>
      <c r="CG2431" s="12"/>
      <c r="CH2431" s="12"/>
      <c r="CI2431" s="12"/>
      <c r="CJ2431" s="12"/>
      <c r="CK2431" s="12"/>
      <c r="CL2431" s="12"/>
      <c r="CM2431" s="12"/>
      <c r="CN2431" s="12"/>
      <c r="CO2431" s="12"/>
      <c r="CP2431" s="12"/>
      <c r="CQ2431" s="12"/>
      <c r="CR2431" s="12"/>
      <c r="CS2431" s="12"/>
      <c r="CT2431" s="12"/>
      <c r="CU2431" s="12"/>
      <c r="CV2431" s="12"/>
      <c r="CW2431" s="12"/>
      <c r="CX2431" s="12"/>
      <c r="CY2431" s="12"/>
      <c r="CZ2431" s="12"/>
      <c r="DA2431" s="12"/>
      <c r="DB2431" s="12"/>
      <c r="DC2431" s="12"/>
      <c r="DD2431" s="12"/>
      <c r="DE2431" s="12"/>
      <c r="DF2431" s="12"/>
      <c r="DG2431" s="12"/>
      <c r="DH2431" s="12"/>
      <c r="DI2431" s="12"/>
      <c r="DJ2431" s="12"/>
      <c r="DK2431" s="12"/>
      <c r="DL2431" s="12"/>
      <c r="DM2431" s="12"/>
      <c r="DN2431" s="12"/>
      <c r="DO2431" s="12"/>
      <c r="DP2431" s="12"/>
      <c r="DQ2431" s="12"/>
      <c r="DR2431" s="12"/>
      <c r="DS2431" s="12"/>
      <c r="DT2431" s="12"/>
      <c r="DU2431" s="12"/>
      <c r="DV2431" s="12"/>
      <c r="DW2431" s="12"/>
      <c r="DX2431" s="12"/>
      <c r="DY2431" s="12"/>
      <c r="DZ2431" s="12"/>
      <c r="EA2431" s="12"/>
      <c r="EB2431" s="12"/>
      <c r="EC2431" s="12"/>
      <c r="ED2431" s="12"/>
      <c r="EE2431" s="12"/>
      <c r="EF2431" s="12"/>
      <c r="EG2431" s="12"/>
      <c r="EH2431" s="12"/>
      <c r="EI2431" s="12"/>
      <c r="EJ2431" s="12"/>
      <c r="EK2431" s="12"/>
      <c r="EL2431" s="12"/>
      <c r="EM2431" s="12"/>
      <c r="EN2431" s="12"/>
      <c r="EO2431" s="12"/>
      <c r="EP2431" s="12"/>
      <c r="EQ2431" s="12"/>
      <c r="ER2431" s="12"/>
      <c r="ES2431" s="12"/>
      <c r="ET2431" s="12"/>
      <c r="EU2431" s="12"/>
      <c r="EV2431" s="12"/>
      <c r="EW2431" s="12"/>
      <c r="EX2431" s="12"/>
      <c r="EY2431" s="12"/>
      <c r="EZ2431" s="12"/>
      <c r="FA2431" s="12"/>
      <c r="FB2431" s="12"/>
      <c r="FC2431" s="12"/>
      <c r="FD2431" s="12"/>
      <c r="FE2431" s="12"/>
      <c r="FF2431" s="12"/>
      <c r="FG2431" s="12"/>
      <c r="FH2431" s="12"/>
      <c r="FI2431" s="12"/>
      <c r="FJ2431" s="12"/>
      <c r="FK2431" s="12"/>
      <c r="FL2431" s="12"/>
      <c r="FM2431" s="12"/>
      <c r="FN2431" s="12"/>
      <c r="FO2431" s="12"/>
      <c r="FP2431" s="12"/>
      <c r="FQ2431" s="12"/>
      <c r="FR2431" s="12"/>
      <c r="FS2431" s="12"/>
      <c r="FT2431" s="12"/>
      <c r="FU2431" s="12"/>
      <c r="FV2431" s="12"/>
      <c r="FW2431" s="12"/>
      <c r="FX2431" s="12"/>
      <c r="FY2431" s="12"/>
      <c r="FZ2431" s="12"/>
      <c r="GA2431" s="12"/>
      <c r="GB2431" s="12"/>
      <c r="GC2431" s="12"/>
      <c r="GD2431" s="12"/>
      <c r="GE2431" s="12"/>
      <c r="GF2431" s="12"/>
      <c r="GG2431" s="12"/>
      <c r="GH2431" s="12"/>
      <c r="GI2431" s="12"/>
      <c r="GJ2431" s="12"/>
      <c r="GK2431" s="12"/>
      <c r="GL2431" s="12"/>
      <c r="GM2431" s="12"/>
      <c r="GN2431" s="12"/>
      <c r="GO2431" s="12"/>
      <c r="GP2431" s="12"/>
      <c r="GQ2431" s="12"/>
      <c r="GR2431" s="12"/>
    </row>
    <row r="2432" spans="1:200" x14ac:dyDescent="0.2">
      <c r="A2432" s="79">
        <f t="shared" si="801"/>
        <v>45504</v>
      </c>
      <c r="B2432" s="80" t="str">
        <f t="shared" ca="1" si="802"/>
        <v>n.d</v>
      </c>
      <c r="C2432" s="81">
        <f t="shared" ca="1" si="803"/>
        <v>974.18416585</v>
      </c>
      <c r="D2432" s="82">
        <f ca="1">IF(A2432&lt;$B$1,VLOOKUP(A2432,[1]DI!$A$4:$B$15000,2,FALSE),0)</f>
        <v>0</v>
      </c>
      <c r="E2432" s="81">
        <f t="shared" ca="1" si="804"/>
        <v>0</v>
      </c>
      <c r="F2432" s="83">
        <f t="shared" si="799"/>
        <v>1.2</v>
      </c>
      <c r="G2432" s="84">
        <f t="shared" ca="1" si="805"/>
        <v>1</v>
      </c>
      <c r="H2432" s="81">
        <f ca="1">TRUNC(PRODUCT(G$10:G2431),15)</f>
        <v>1.40945772534528</v>
      </c>
      <c r="I2432" s="81">
        <f t="shared" ca="1" si="806"/>
        <v>1.40945772534528</v>
      </c>
      <c r="J2432" s="81">
        <f t="shared" ca="1" si="807"/>
        <v>1</v>
      </c>
      <c r="K2432" s="81">
        <f t="shared" ca="1" si="808"/>
        <v>0</v>
      </c>
      <c r="L2432" s="85">
        <f>IF(VLOOKUP(A2432,$U$12:$AD$125,8)=VLOOKUP(A2431,$U$12:$AD$125,8),0,VLOOKUP(A2432,U$12:$AD$125,8))</f>
        <v>0</v>
      </c>
      <c r="M2432" s="86">
        <f>IF(L2432&gt;0,VLOOKUP(L2432,T$12:$AC$125,7),0)</f>
        <v>0</v>
      </c>
      <c r="N2432" s="81">
        <f t="shared" si="800"/>
        <v>0</v>
      </c>
      <c r="O2432" s="81">
        <f t="shared" ca="1" si="809"/>
        <v>0</v>
      </c>
      <c r="P2432" s="87" t="str">
        <f t="shared" si="810"/>
        <v>J=</v>
      </c>
      <c r="Q2432" s="88">
        <f t="shared" si="811"/>
        <v>45589</v>
      </c>
      <c r="R2432" s="7"/>
      <c r="S2432" s="7"/>
      <c r="T2432" s="7"/>
      <c r="U2432" s="7"/>
      <c r="V2432" s="7"/>
      <c r="W2432" s="7"/>
      <c r="X2432" s="7"/>
      <c r="Y2432" s="7"/>
      <c r="Z2432" s="7"/>
      <c r="AA2432" s="7"/>
      <c r="AB2432" s="7"/>
      <c r="AC2432" s="7"/>
      <c r="AD2432" s="7"/>
      <c r="AE2432" s="7"/>
      <c r="AF2432" s="65"/>
      <c r="AG2432" s="9"/>
      <c r="AH2432" s="9"/>
      <c r="AI2432" s="4"/>
      <c r="AJ2432" s="10"/>
      <c r="AK2432" s="4"/>
      <c r="AL2432" s="65"/>
      <c r="AM2432" s="10"/>
      <c r="AN2432" s="9"/>
      <c r="AO2432" s="7"/>
      <c r="AP2432" s="11"/>
      <c r="AQ2432" s="9"/>
      <c r="AR2432" s="8"/>
      <c r="AS2432" s="65"/>
      <c r="AT2432" s="12"/>
      <c r="AU2432" s="12"/>
      <c r="AV2432" s="22"/>
      <c r="AW2432" s="12"/>
      <c r="AX2432" s="12"/>
      <c r="AY2432" s="12"/>
      <c r="AZ2432" s="12"/>
      <c r="BA2432" s="12"/>
      <c r="BB2432" s="12"/>
      <c r="BC2432" s="12"/>
      <c r="BD2432" s="12"/>
      <c r="BE2432" s="12"/>
      <c r="BF2432" s="12"/>
      <c r="BG2432" s="12"/>
      <c r="BH2432" s="12"/>
      <c r="BI2432" s="12"/>
      <c r="BJ2432" s="12"/>
      <c r="BK2432" s="12"/>
      <c r="BL2432" s="12"/>
      <c r="BM2432" s="12"/>
      <c r="BN2432" s="12"/>
      <c r="BO2432" s="12"/>
      <c r="BP2432" s="12"/>
      <c r="BQ2432" s="12"/>
      <c r="BR2432" s="12"/>
      <c r="BS2432" s="12"/>
      <c r="BT2432" s="12"/>
      <c r="BU2432" s="12"/>
      <c r="BV2432" s="12"/>
      <c r="BW2432" s="12"/>
      <c r="BX2432" s="12"/>
      <c r="BY2432" s="12"/>
      <c r="BZ2432" s="12"/>
      <c r="CA2432" s="12"/>
      <c r="CB2432" s="12"/>
      <c r="CC2432" s="12"/>
      <c r="CD2432" s="12"/>
      <c r="CE2432" s="12"/>
      <c r="CF2432" s="12"/>
      <c r="CG2432" s="12"/>
      <c r="CH2432" s="12"/>
      <c r="CI2432" s="12"/>
      <c r="CJ2432" s="12"/>
      <c r="CK2432" s="12"/>
      <c r="CL2432" s="12"/>
      <c r="CM2432" s="12"/>
      <c r="CN2432" s="12"/>
      <c r="CO2432" s="12"/>
      <c r="CP2432" s="12"/>
      <c r="CQ2432" s="12"/>
      <c r="CR2432" s="12"/>
      <c r="CS2432" s="12"/>
      <c r="CT2432" s="12"/>
      <c r="CU2432" s="12"/>
      <c r="CV2432" s="12"/>
      <c r="CW2432" s="12"/>
      <c r="CX2432" s="12"/>
      <c r="CY2432" s="12"/>
      <c r="CZ2432" s="12"/>
      <c r="DA2432" s="12"/>
      <c r="DB2432" s="12"/>
      <c r="DC2432" s="12"/>
      <c r="DD2432" s="12"/>
      <c r="DE2432" s="12"/>
      <c r="DF2432" s="12"/>
      <c r="DG2432" s="12"/>
      <c r="DH2432" s="12"/>
      <c r="DI2432" s="12"/>
      <c r="DJ2432" s="12"/>
      <c r="DK2432" s="12"/>
      <c r="DL2432" s="12"/>
      <c r="DM2432" s="12"/>
      <c r="DN2432" s="12"/>
      <c r="DO2432" s="12"/>
      <c r="DP2432" s="12"/>
      <c r="DQ2432" s="12"/>
      <c r="DR2432" s="12"/>
      <c r="DS2432" s="12"/>
      <c r="DT2432" s="12"/>
      <c r="DU2432" s="12"/>
      <c r="DV2432" s="12"/>
      <c r="DW2432" s="12"/>
      <c r="DX2432" s="12"/>
      <c r="DY2432" s="12"/>
      <c r="DZ2432" s="12"/>
      <c r="EA2432" s="12"/>
      <c r="EB2432" s="12"/>
      <c r="EC2432" s="12"/>
      <c r="ED2432" s="12"/>
      <c r="EE2432" s="12"/>
      <c r="EF2432" s="12"/>
      <c r="EG2432" s="12"/>
      <c r="EH2432" s="12"/>
      <c r="EI2432" s="12"/>
      <c r="EJ2432" s="12"/>
      <c r="EK2432" s="12"/>
      <c r="EL2432" s="12"/>
      <c r="EM2432" s="12"/>
      <c r="EN2432" s="12"/>
      <c r="EO2432" s="12"/>
      <c r="EP2432" s="12"/>
      <c r="EQ2432" s="12"/>
      <c r="ER2432" s="12"/>
      <c r="ES2432" s="12"/>
      <c r="ET2432" s="12"/>
      <c r="EU2432" s="12"/>
      <c r="EV2432" s="12"/>
      <c r="EW2432" s="12"/>
      <c r="EX2432" s="12"/>
      <c r="EY2432" s="12"/>
      <c r="EZ2432" s="12"/>
      <c r="FA2432" s="12"/>
      <c r="FB2432" s="12"/>
      <c r="FC2432" s="12"/>
      <c r="FD2432" s="12"/>
      <c r="FE2432" s="12"/>
      <c r="FF2432" s="12"/>
      <c r="FG2432" s="12"/>
      <c r="FH2432" s="12"/>
      <c r="FI2432" s="12"/>
      <c r="FJ2432" s="12"/>
      <c r="FK2432" s="12"/>
      <c r="FL2432" s="12"/>
      <c r="FM2432" s="12"/>
      <c r="FN2432" s="12"/>
      <c r="FO2432" s="12"/>
      <c r="FP2432" s="12"/>
      <c r="FQ2432" s="12"/>
      <c r="FR2432" s="12"/>
      <c r="FS2432" s="12"/>
      <c r="FT2432" s="12"/>
      <c r="FU2432" s="12"/>
      <c r="FV2432" s="12"/>
      <c r="FW2432" s="12"/>
      <c r="FX2432" s="12"/>
      <c r="FY2432" s="12"/>
      <c r="FZ2432" s="12"/>
      <c r="GA2432" s="12"/>
      <c r="GB2432" s="12"/>
      <c r="GC2432" s="12"/>
      <c r="GD2432" s="12"/>
      <c r="GE2432" s="12"/>
      <c r="GF2432" s="12"/>
      <c r="GG2432" s="12"/>
      <c r="GH2432" s="12"/>
      <c r="GI2432" s="12"/>
      <c r="GJ2432" s="12"/>
      <c r="GK2432" s="12"/>
      <c r="GL2432" s="12"/>
      <c r="GM2432" s="12"/>
      <c r="GN2432" s="12"/>
      <c r="GO2432" s="12"/>
      <c r="GP2432" s="12"/>
      <c r="GQ2432" s="12"/>
      <c r="GR2432" s="12"/>
    </row>
    <row r="2433" spans="1:200" x14ac:dyDescent="0.2">
      <c r="A2433" s="79">
        <f t="shared" si="801"/>
        <v>45505</v>
      </c>
      <c r="B2433" s="80" t="str">
        <f t="shared" ca="1" si="802"/>
        <v>n.d</v>
      </c>
      <c r="C2433" s="81">
        <f t="shared" ca="1" si="803"/>
        <v>974.18416585</v>
      </c>
      <c r="D2433" s="82">
        <f ca="1">IF(A2433&lt;$B$1,VLOOKUP(A2433,[1]DI!$A$4:$B$15000,2,FALSE),0)</f>
        <v>0</v>
      </c>
      <c r="E2433" s="81">
        <f t="shared" ca="1" si="804"/>
        <v>0</v>
      </c>
      <c r="F2433" s="83">
        <f t="shared" si="799"/>
        <v>1.2</v>
      </c>
      <c r="G2433" s="84">
        <f t="shared" ca="1" si="805"/>
        <v>1</v>
      </c>
      <c r="H2433" s="81">
        <f ca="1">TRUNC(PRODUCT(G$10:G2432),15)</f>
        <v>1.40945772534528</v>
      </c>
      <c r="I2433" s="81">
        <f t="shared" ca="1" si="806"/>
        <v>1.40945772534528</v>
      </c>
      <c r="J2433" s="81">
        <f t="shared" ca="1" si="807"/>
        <v>1</v>
      </c>
      <c r="K2433" s="81">
        <f t="shared" ca="1" si="808"/>
        <v>0</v>
      </c>
      <c r="L2433" s="85">
        <f>IF(VLOOKUP(A2433,$U$12:$AD$125,8)=VLOOKUP(A2432,$U$12:$AD$125,8),0,VLOOKUP(A2433,U$12:$AD$125,8))</f>
        <v>0</v>
      </c>
      <c r="M2433" s="86">
        <f>IF(L2433&gt;0,VLOOKUP(L2433,T$12:$AC$125,7),0)</f>
        <v>0</v>
      </c>
      <c r="N2433" s="81">
        <f t="shared" si="800"/>
        <v>0</v>
      </c>
      <c r="O2433" s="81">
        <f t="shared" ca="1" si="809"/>
        <v>0</v>
      </c>
      <c r="P2433" s="87" t="str">
        <f t="shared" si="810"/>
        <v>J=</v>
      </c>
      <c r="Q2433" s="88">
        <f t="shared" si="811"/>
        <v>45589</v>
      </c>
      <c r="R2433" s="7"/>
      <c r="S2433" s="7"/>
      <c r="T2433" s="7"/>
      <c r="U2433" s="7"/>
      <c r="V2433" s="7"/>
      <c r="W2433" s="7"/>
      <c r="X2433" s="7"/>
      <c r="Y2433" s="7"/>
      <c r="Z2433" s="7"/>
      <c r="AA2433" s="7"/>
      <c r="AB2433" s="7"/>
      <c r="AC2433" s="7"/>
      <c r="AD2433" s="7"/>
      <c r="AE2433" s="7"/>
      <c r="AF2433" s="65"/>
      <c r="AG2433" s="9"/>
      <c r="AH2433" s="9"/>
      <c r="AI2433" s="4"/>
      <c r="AJ2433" s="10"/>
      <c r="AK2433" s="4"/>
      <c r="AL2433" s="65"/>
      <c r="AM2433" s="10"/>
      <c r="AN2433" s="9"/>
      <c r="AO2433" s="7"/>
      <c r="AP2433" s="11"/>
      <c r="AQ2433" s="9"/>
      <c r="AR2433" s="8"/>
      <c r="AS2433" s="65"/>
      <c r="AT2433" s="12"/>
      <c r="AU2433" s="12"/>
      <c r="AV2433" s="22"/>
      <c r="AW2433" s="12"/>
      <c r="AX2433" s="12"/>
      <c r="AY2433" s="12"/>
      <c r="AZ2433" s="12"/>
      <c r="BA2433" s="12"/>
      <c r="BB2433" s="12"/>
      <c r="BC2433" s="12"/>
      <c r="BD2433" s="12"/>
      <c r="BE2433" s="12"/>
      <c r="BF2433" s="12"/>
      <c r="BG2433" s="12"/>
      <c r="BH2433" s="12"/>
      <c r="BI2433" s="12"/>
      <c r="BJ2433" s="12"/>
      <c r="BK2433" s="12"/>
      <c r="BL2433" s="12"/>
      <c r="BM2433" s="12"/>
      <c r="BN2433" s="12"/>
      <c r="BO2433" s="12"/>
      <c r="BP2433" s="12"/>
      <c r="BQ2433" s="12"/>
      <c r="BR2433" s="12"/>
      <c r="BS2433" s="12"/>
      <c r="BT2433" s="12"/>
      <c r="BU2433" s="12"/>
      <c r="BV2433" s="12"/>
      <c r="BW2433" s="12"/>
      <c r="BX2433" s="12"/>
      <c r="BY2433" s="12"/>
      <c r="BZ2433" s="12"/>
      <c r="CA2433" s="12"/>
      <c r="CB2433" s="12"/>
      <c r="CC2433" s="12"/>
      <c r="CD2433" s="12"/>
      <c r="CE2433" s="12"/>
      <c r="CF2433" s="12"/>
      <c r="CG2433" s="12"/>
      <c r="CH2433" s="12"/>
      <c r="CI2433" s="12"/>
      <c r="CJ2433" s="12"/>
      <c r="CK2433" s="12"/>
      <c r="CL2433" s="12"/>
      <c r="CM2433" s="12"/>
      <c r="CN2433" s="12"/>
      <c r="CO2433" s="12"/>
      <c r="CP2433" s="12"/>
      <c r="CQ2433" s="12"/>
      <c r="CR2433" s="12"/>
      <c r="CS2433" s="12"/>
      <c r="CT2433" s="12"/>
      <c r="CU2433" s="12"/>
      <c r="CV2433" s="12"/>
      <c r="CW2433" s="12"/>
      <c r="CX2433" s="12"/>
      <c r="CY2433" s="12"/>
      <c r="CZ2433" s="12"/>
      <c r="DA2433" s="12"/>
      <c r="DB2433" s="12"/>
      <c r="DC2433" s="12"/>
      <c r="DD2433" s="12"/>
      <c r="DE2433" s="12"/>
      <c r="DF2433" s="12"/>
      <c r="DG2433" s="12"/>
      <c r="DH2433" s="12"/>
      <c r="DI2433" s="12"/>
      <c r="DJ2433" s="12"/>
      <c r="DK2433" s="12"/>
      <c r="DL2433" s="12"/>
      <c r="DM2433" s="12"/>
      <c r="DN2433" s="12"/>
      <c r="DO2433" s="12"/>
      <c r="DP2433" s="12"/>
      <c r="DQ2433" s="12"/>
      <c r="DR2433" s="12"/>
      <c r="DS2433" s="12"/>
      <c r="DT2433" s="12"/>
      <c r="DU2433" s="12"/>
      <c r="DV2433" s="12"/>
      <c r="DW2433" s="12"/>
      <c r="DX2433" s="12"/>
      <c r="DY2433" s="12"/>
      <c r="DZ2433" s="12"/>
      <c r="EA2433" s="12"/>
      <c r="EB2433" s="12"/>
      <c r="EC2433" s="12"/>
      <c r="ED2433" s="12"/>
      <c r="EE2433" s="12"/>
      <c r="EF2433" s="12"/>
      <c r="EG2433" s="12"/>
      <c r="EH2433" s="12"/>
      <c r="EI2433" s="12"/>
      <c r="EJ2433" s="12"/>
      <c r="EK2433" s="12"/>
      <c r="EL2433" s="12"/>
      <c r="EM2433" s="12"/>
      <c r="EN2433" s="12"/>
      <c r="EO2433" s="12"/>
      <c r="EP2433" s="12"/>
      <c r="EQ2433" s="12"/>
      <c r="ER2433" s="12"/>
      <c r="ES2433" s="12"/>
      <c r="ET2433" s="12"/>
      <c r="EU2433" s="12"/>
      <c r="EV2433" s="12"/>
      <c r="EW2433" s="12"/>
      <c r="EX2433" s="12"/>
      <c r="EY2433" s="12"/>
      <c r="EZ2433" s="12"/>
      <c r="FA2433" s="12"/>
      <c r="FB2433" s="12"/>
      <c r="FC2433" s="12"/>
      <c r="FD2433" s="12"/>
      <c r="FE2433" s="12"/>
      <c r="FF2433" s="12"/>
      <c r="FG2433" s="12"/>
      <c r="FH2433" s="12"/>
      <c r="FI2433" s="12"/>
      <c r="FJ2433" s="12"/>
      <c r="FK2433" s="12"/>
      <c r="FL2433" s="12"/>
      <c r="FM2433" s="12"/>
      <c r="FN2433" s="12"/>
      <c r="FO2433" s="12"/>
      <c r="FP2433" s="12"/>
      <c r="FQ2433" s="12"/>
      <c r="FR2433" s="12"/>
      <c r="FS2433" s="12"/>
      <c r="FT2433" s="12"/>
      <c r="FU2433" s="12"/>
      <c r="FV2433" s="12"/>
      <c r="FW2433" s="12"/>
      <c r="FX2433" s="12"/>
      <c r="FY2433" s="12"/>
      <c r="FZ2433" s="12"/>
      <c r="GA2433" s="12"/>
      <c r="GB2433" s="12"/>
      <c r="GC2433" s="12"/>
      <c r="GD2433" s="12"/>
      <c r="GE2433" s="12"/>
      <c r="GF2433" s="12"/>
      <c r="GG2433" s="12"/>
      <c r="GH2433" s="12"/>
      <c r="GI2433" s="12"/>
      <c r="GJ2433" s="12"/>
      <c r="GK2433" s="12"/>
      <c r="GL2433" s="12"/>
      <c r="GM2433" s="12"/>
      <c r="GN2433" s="12"/>
      <c r="GO2433" s="12"/>
      <c r="GP2433" s="12"/>
      <c r="GQ2433" s="12"/>
      <c r="GR2433" s="12"/>
    </row>
    <row r="2434" spans="1:200" x14ac:dyDescent="0.2">
      <c r="A2434" s="79">
        <f t="shared" si="801"/>
        <v>45506</v>
      </c>
      <c r="B2434" s="80" t="str">
        <f t="shared" ca="1" si="802"/>
        <v>n.d</v>
      </c>
      <c r="C2434" s="81">
        <f t="shared" ca="1" si="803"/>
        <v>974.18416585</v>
      </c>
      <c r="D2434" s="82">
        <f ca="1">IF(A2434&lt;$B$1,VLOOKUP(A2434,[1]DI!$A$4:$B$15000,2,FALSE),0)</f>
        <v>0</v>
      </c>
      <c r="E2434" s="81">
        <f t="shared" ca="1" si="804"/>
        <v>0</v>
      </c>
      <c r="F2434" s="83">
        <f t="shared" si="799"/>
        <v>1.2</v>
      </c>
      <c r="G2434" s="84">
        <f t="shared" ca="1" si="805"/>
        <v>1</v>
      </c>
      <c r="H2434" s="81">
        <f ca="1">TRUNC(PRODUCT(G$10:G2433),15)</f>
        <v>1.40945772534528</v>
      </c>
      <c r="I2434" s="81">
        <f t="shared" ca="1" si="806"/>
        <v>1.40945772534528</v>
      </c>
      <c r="J2434" s="81">
        <f t="shared" ca="1" si="807"/>
        <v>1</v>
      </c>
      <c r="K2434" s="81">
        <f t="shared" ca="1" si="808"/>
        <v>0</v>
      </c>
      <c r="L2434" s="85">
        <f>IF(VLOOKUP(A2434,$U$12:$AD$125,8)=VLOOKUP(A2433,$U$12:$AD$125,8),0,VLOOKUP(A2434,U$12:$AD$125,8))</f>
        <v>0</v>
      </c>
      <c r="M2434" s="86">
        <f>IF(L2434&gt;0,VLOOKUP(L2434,T$12:$AC$125,7),0)</f>
        <v>0</v>
      </c>
      <c r="N2434" s="81">
        <f t="shared" si="800"/>
        <v>0</v>
      </c>
      <c r="O2434" s="81">
        <f t="shared" ca="1" si="809"/>
        <v>0</v>
      </c>
      <c r="P2434" s="87" t="str">
        <f t="shared" si="810"/>
        <v>J=</v>
      </c>
      <c r="Q2434" s="88">
        <f t="shared" si="811"/>
        <v>45589</v>
      </c>
      <c r="R2434" s="7"/>
      <c r="S2434" s="7"/>
      <c r="T2434" s="7"/>
      <c r="U2434" s="7"/>
      <c r="V2434" s="7"/>
      <c r="W2434" s="7"/>
      <c r="X2434" s="7"/>
      <c r="Y2434" s="7"/>
      <c r="Z2434" s="7"/>
      <c r="AA2434" s="7"/>
      <c r="AB2434" s="7"/>
      <c r="AC2434" s="7"/>
      <c r="AD2434" s="7"/>
      <c r="AE2434" s="7"/>
      <c r="AF2434" s="65"/>
      <c r="AG2434" s="9"/>
      <c r="AH2434" s="9"/>
      <c r="AI2434" s="4"/>
      <c r="AJ2434" s="10"/>
      <c r="AK2434" s="4"/>
      <c r="AL2434" s="65"/>
      <c r="AM2434" s="10"/>
      <c r="AN2434" s="9"/>
      <c r="AO2434" s="7"/>
      <c r="AP2434" s="11"/>
      <c r="AQ2434" s="9"/>
      <c r="AR2434" s="8"/>
      <c r="AS2434" s="65"/>
      <c r="AT2434" s="12"/>
      <c r="AU2434" s="12"/>
      <c r="AV2434" s="22"/>
      <c r="AW2434" s="12"/>
      <c r="AX2434" s="12"/>
      <c r="AY2434" s="12"/>
      <c r="AZ2434" s="12"/>
      <c r="BA2434" s="12"/>
      <c r="BB2434" s="12"/>
      <c r="BC2434" s="12"/>
      <c r="BD2434" s="12"/>
      <c r="BE2434" s="12"/>
      <c r="BF2434" s="12"/>
      <c r="BG2434" s="12"/>
      <c r="BH2434" s="12"/>
      <c r="BI2434" s="12"/>
      <c r="BJ2434" s="12"/>
      <c r="BK2434" s="12"/>
      <c r="BL2434" s="12"/>
      <c r="BM2434" s="12"/>
      <c r="BN2434" s="12"/>
      <c r="BO2434" s="12"/>
      <c r="BP2434" s="12"/>
      <c r="BQ2434" s="12"/>
      <c r="BR2434" s="12"/>
      <c r="BS2434" s="12"/>
      <c r="BT2434" s="12"/>
      <c r="BU2434" s="12"/>
      <c r="BV2434" s="12"/>
      <c r="BW2434" s="12"/>
      <c r="BX2434" s="12"/>
      <c r="BY2434" s="12"/>
      <c r="BZ2434" s="12"/>
      <c r="CA2434" s="12"/>
      <c r="CB2434" s="12"/>
      <c r="CC2434" s="12"/>
      <c r="CD2434" s="12"/>
      <c r="CE2434" s="12"/>
      <c r="CF2434" s="12"/>
      <c r="CG2434" s="12"/>
      <c r="CH2434" s="12"/>
      <c r="CI2434" s="12"/>
      <c r="CJ2434" s="12"/>
      <c r="CK2434" s="12"/>
      <c r="CL2434" s="12"/>
      <c r="CM2434" s="12"/>
      <c r="CN2434" s="12"/>
      <c r="CO2434" s="12"/>
      <c r="CP2434" s="12"/>
      <c r="CQ2434" s="12"/>
      <c r="CR2434" s="12"/>
      <c r="CS2434" s="12"/>
      <c r="CT2434" s="12"/>
      <c r="CU2434" s="12"/>
      <c r="CV2434" s="12"/>
      <c r="CW2434" s="12"/>
      <c r="CX2434" s="12"/>
      <c r="CY2434" s="12"/>
      <c r="CZ2434" s="12"/>
      <c r="DA2434" s="12"/>
      <c r="DB2434" s="12"/>
      <c r="DC2434" s="12"/>
      <c r="DD2434" s="12"/>
      <c r="DE2434" s="12"/>
      <c r="DF2434" s="12"/>
      <c r="DG2434" s="12"/>
      <c r="DH2434" s="12"/>
      <c r="DI2434" s="12"/>
      <c r="DJ2434" s="12"/>
      <c r="DK2434" s="12"/>
      <c r="DL2434" s="12"/>
      <c r="DM2434" s="12"/>
      <c r="DN2434" s="12"/>
      <c r="DO2434" s="12"/>
      <c r="DP2434" s="12"/>
      <c r="DQ2434" s="12"/>
      <c r="DR2434" s="12"/>
      <c r="DS2434" s="12"/>
      <c r="DT2434" s="12"/>
      <c r="DU2434" s="12"/>
      <c r="DV2434" s="12"/>
      <c r="DW2434" s="12"/>
      <c r="DX2434" s="12"/>
      <c r="DY2434" s="12"/>
      <c r="DZ2434" s="12"/>
      <c r="EA2434" s="12"/>
      <c r="EB2434" s="12"/>
      <c r="EC2434" s="12"/>
      <c r="ED2434" s="12"/>
      <c r="EE2434" s="12"/>
      <c r="EF2434" s="12"/>
      <c r="EG2434" s="12"/>
      <c r="EH2434" s="12"/>
      <c r="EI2434" s="12"/>
      <c r="EJ2434" s="12"/>
      <c r="EK2434" s="12"/>
      <c r="EL2434" s="12"/>
      <c r="EM2434" s="12"/>
      <c r="EN2434" s="12"/>
      <c r="EO2434" s="12"/>
      <c r="EP2434" s="12"/>
      <c r="EQ2434" s="12"/>
      <c r="ER2434" s="12"/>
      <c r="ES2434" s="12"/>
      <c r="ET2434" s="12"/>
      <c r="EU2434" s="12"/>
      <c r="EV2434" s="12"/>
      <c r="EW2434" s="12"/>
      <c r="EX2434" s="12"/>
      <c r="EY2434" s="12"/>
      <c r="EZ2434" s="12"/>
      <c r="FA2434" s="12"/>
      <c r="FB2434" s="12"/>
      <c r="FC2434" s="12"/>
      <c r="FD2434" s="12"/>
      <c r="FE2434" s="12"/>
      <c r="FF2434" s="12"/>
      <c r="FG2434" s="12"/>
      <c r="FH2434" s="12"/>
      <c r="FI2434" s="12"/>
      <c r="FJ2434" s="12"/>
      <c r="FK2434" s="12"/>
      <c r="FL2434" s="12"/>
      <c r="FM2434" s="12"/>
      <c r="FN2434" s="12"/>
      <c r="FO2434" s="12"/>
      <c r="FP2434" s="12"/>
      <c r="FQ2434" s="12"/>
      <c r="FR2434" s="12"/>
      <c r="FS2434" s="12"/>
      <c r="FT2434" s="12"/>
      <c r="FU2434" s="12"/>
      <c r="FV2434" s="12"/>
      <c r="FW2434" s="12"/>
      <c r="FX2434" s="12"/>
      <c r="FY2434" s="12"/>
      <c r="FZ2434" s="12"/>
      <c r="GA2434" s="12"/>
      <c r="GB2434" s="12"/>
      <c r="GC2434" s="12"/>
      <c r="GD2434" s="12"/>
      <c r="GE2434" s="12"/>
      <c r="GF2434" s="12"/>
      <c r="GG2434" s="12"/>
      <c r="GH2434" s="12"/>
      <c r="GI2434" s="12"/>
      <c r="GJ2434" s="12"/>
      <c r="GK2434" s="12"/>
      <c r="GL2434" s="12"/>
      <c r="GM2434" s="12"/>
      <c r="GN2434" s="12"/>
      <c r="GO2434" s="12"/>
      <c r="GP2434" s="12"/>
      <c r="GQ2434" s="12"/>
      <c r="GR2434" s="12"/>
    </row>
    <row r="2435" spans="1:200" x14ac:dyDescent="0.2">
      <c r="A2435" s="79">
        <f t="shared" si="801"/>
        <v>45507</v>
      </c>
      <c r="B2435" s="80" t="str">
        <f t="shared" ca="1" si="802"/>
        <v>n.d</v>
      </c>
      <c r="C2435" s="81">
        <f t="shared" ca="1" si="803"/>
        <v>974.18416585</v>
      </c>
      <c r="D2435" s="82">
        <f ca="1">IF(A2435&lt;$B$1,VLOOKUP(A2435,[1]DI!$A$4:$B$15000,2,FALSE),0)</f>
        <v>0</v>
      </c>
      <c r="E2435" s="81">
        <f t="shared" ca="1" si="804"/>
        <v>0</v>
      </c>
      <c r="F2435" s="83">
        <f t="shared" si="799"/>
        <v>1.2</v>
      </c>
      <c r="G2435" s="84">
        <f t="shared" ca="1" si="805"/>
        <v>1</v>
      </c>
      <c r="H2435" s="81">
        <f ca="1">TRUNC(PRODUCT(G$10:G2434),15)</f>
        <v>1.40945772534528</v>
      </c>
      <c r="I2435" s="81">
        <f t="shared" ca="1" si="806"/>
        <v>1.40945772534528</v>
      </c>
      <c r="J2435" s="81">
        <f t="shared" ca="1" si="807"/>
        <v>1</v>
      </c>
      <c r="K2435" s="81">
        <f t="shared" ca="1" si="808"/>
        <v>0</v>
      </c>
      <c r="L2435" s="85">
        <f>IF(VLOOKUP(A2435,$U$12:$AD$125,8)=VLOOKUP(A2434,$U$12:$AD$125,8),0,VLOOKUP(A2435,U$12:$AD$125,8))</f>
        <v>0</v>
      </c>
      <c r="M2435" s="86">
        <f>IF(L2435&gt;0,VLOOKUP(L2435,T$12:$AC$125,7),0)</f>
        <v>0</v>
      </c>
      <c r="N2435" s="81">
        <f t="shared" si="800"/>
        <v>0</v>
      </c>
      <c r="O2435" s="81">
        <f t="shared" ca="1" si="809"/>
        <v>0</v>
      </c>
      <c r="P2435" s="87" t="str">
        <f t="shared" si="810"/>
        <v>J=</v>
      </c>
      <c r="Q2435" s="88">
        <f t="shared" si="811"/>
        <v>45589</v>
      </c>
      <c r="R2435" s="7"/>
      <c r="S2435" s="7"/>
      <c r="T2435" s="7"/>
      <c r="U2435" s="7"/>
      <c r="V2435" s="7"/>
      <c r="W2435" s="7"/>
      <c r="X2435" s="7"/>
      <c r="Y2435" s="7"/>
      <c r="Z2435" s="7"/>
      <c r="AA2435" s="7"/>
      <c r="AB2435" s="7"/>
      <c r="AC2435" s="7"/>
      <c r="AD2435" s="7"/>
      <c r="AE2435" s="7"/>
      <c r="AF2435" s="65"/>
      <c r="AG2435" s="9"/>
      <c r="AH2435" s="9"/>
      <c r="AI2435" s="4"/>
      <c r="AJ2435" s="10"/>
      <c r="AK2435" s="4"/>
      <c r="AL2435" s="65"/>
      <c r="AM2435" s="10"/>
      <c r="AN2435" s="9"/>
      <c r="AO2435" s="7"/>
      <c r="AP2435" s="11"/>
      <c r="AQ2435" s="9"/>
      <c r="AR2435" s="8"/>
      <c r="AS2435" s="65"/>
      <c r="AT2435" s="12"/>
      <c r="AU2435" s="12"/>
      <c r="AV2435" s="22"/>
      <c r="AW2435" s="12"/>
      <c r="AX2435" s="12"/>
      <c r="AY2435" s="12"/>
      <c r="AZ2435" s="12"/>
      <c r="BA2435" s="12"/>
      <c r="BB2435" s="12"/>
      <c r="BC2435" s="12"/>
      <c r="BD2435" s="12"/>
      <c r="BE2435" s="12"/>
      <c r="BF2435" s="12"/>
      <c r="BG2435" s="12"/>
      <c r="BH2435" s="12"/>
      <c r="BI2435" s="12"/>
      <c r="BJ2435" s="12"/>
      <c r="BK2435" s="12"/>
      <c r="BL2435" s="12"/>
      <c r="BM2435" s="12"/>
      <c r="BN2435" s="12"/>
      <c r="BO2435" s="12"/>
      <c r="BP2435" s="12"/>
      <c r="BQ2435" s="12"/>
      <c r="BR2435" s="12"/>
      <c r="BS2435" s="12"/>
      <c r="BT2435" s="12"/>
      <c r="BU2435" s="12"/>
      <c r="BV2435" s="12"/>
      <c r="BW2435" s="12"/>
      <c r="BX2435" s="12"/>
      <c r="BY2435" s="12"/>
      <c r="BZ2435" s="12"/>
      <c r="CA2435" s="12"/>
      <c r="CB2435" s="12"/>
      <c r="CC2435" s="12"/>
      <c r="CD2435" s="12"/>
      <c r="CE2435" s="12"/>
      <c r="CF2435" s="12"/>
      <c r="CG2435" s="12"/>
      <c r="CH2435" s="12"/>
      <c r="CI2435" s="12"/>
      <c r="CJ2435" s="12"/>
      <c r="CK2435" s="12"/>
      <c r="CL2435" s="12"/>
      <c r="CM2435" s="12"/>
      <c r="CN2435" s="12"/>
      <c r="CO2435" s="12"/>
      <c r="CP2435" s="12"/>
      <c r="CQ2435" s="12"/>
      <c r="CR2435" s="12"/>
      <c r="CS2435" s="12"/>
      <c r="CT2435" s="12"/>
      <c r="CU2435" s="12"/>
      <c r="CV2435" s="12"/>
      <c r="CW2435" s="12"/>
      <c r="CX2435" s="12"/>
      <c r="CY2435" s="12"/>
      <c r="CZ2435" s="12"/>
      <c r="DA2435" s="12"/>
      <c r="DB2435" s="12"/>
      <c r="DC2435" s="12"/>
      <c r="DD2435" s="12"/>
      <c r="DE2435" s="12"/>
      <c r="DF2435" s="12"/>
      <c r="DG2435" s="12"/>
      <c r="DH2435" s="12"/>
      <c r="DI2435" s="12"/>
      <c r="DJ2435" s="12"/>
      <c r="DK2435" s="12"/>
      <c r="DL2435" s="12"/>
      <c r="DM2435" s="12"/>
      <c r="DN2435" s="12"/>
      <c r="DO2435" s="12"/>
      <c r="DP2435" s="12"/>
      <c r="DQ2435" s="12"/>
      <c r="DR2435" s="12"/>
      <c r="DS2435" s="12"/>
      <c r="DT2435" s="12"/>
      <c r="DU2435" s="12"/>
      <c r="DV2435" s="12"/>
      <c r="DW2435" s="12"/>
      <c r="DX2435" s="12"/>
      <c r="DY2435" s="12"/>
      <c r="DZ2435" s="12"/>
      <c r="EA2435" s="12"/>
      <c r="EB2435" s="12"/>
      <c r="EC2435" s="12"/>
      <c r="ED2435" s="12"/>
      <c r="EE2435" s="12"/>
      <c r="EF2435" s="12"/>
      <c r="EG2435" s="12"/>
      <c r="EH2435" s="12"/>
      <c r="EI2435" s="12"/>
      <c r="EJ2435" s="12"/>
      <c r="EK2435" s="12"/>
      <c r="EL2435" s="12"/>
      <c r="EM2435" s="12"/>
      <c r="EN2435" s="12"/>
      <c r="EO2435" s="12"/>
      <c r="EP2435" s="12"/>
      <c r="EQ2435" s="12"/>
      <c r="ER2435" s="12"/>
      <c r="ES2435" s="12"/>
      <c r="ET2435" s="12"/>
      <c r="EU2435" s="12"/>
      <c r="EV2435" s="12"/>
      <c r="EW2435" s="12"/>
      <c r="EX2435" s="12"/>
      <c r="EY2435" s="12"/>
      <c r="EZ2435" s="12"/>
      <c r="FA2435" s="12"/>
      <c r="FB2435" s="12"/>
      <c r="FC2435" s="12"/>
      <c r="FD2435" s="12"/>
      <c r="FE2435" s="12"/>
      <c r="FF2435" s="12"/>
      <c r="FG2435" s="12"/>
      <c r="FH2435" s="12"/>
      <c r="FI2435" s="12"/>
      <c r="FJ2435" s="12"/>
      <c r="FK2435" s="12"/>
      <c r="FL2435" s="12"/>
      <c r="FM2435" s="12"/>
      <c r="FN2435" s="12"/>
      <c r="FO2435" s="12"/>
      <c r="FP2435" s="12"/>
      <c r="FQ2435" s="12"/>
      <c r="FR2435" s="12"/>
      <c r="FS2435" s="12"/>
      <c r="FT2435" s="12"/>
      <c r="FU2435" s="12"/>
      <c r="FV2435" s="12"/>
      <c r="FW2435" s="12"/>
      <c r="FX2435" s="12"/>
      <c r="FY2435" s="12"/>
      <c r="FZ2435" s="12"/>
      <c r="GA2435" s="12"/>
      <c r="GB2435" s="12"/>
      <c r="GC2435" s="12"/>
      <c r="GD2435" s="12"/>
      <c r="GE2435" s="12"/>
      <c r="GF2435" s="12"/>
      <c r="GG2435" s="12"/>
      <c r="GH2435" s="12"/>
      <c r="GI2435" s="12"/>
      <c r="GJ2435" s="12"/>
      <c r="GK2435" s="12"/>
      <c r="GL2435" s="12"/>
      <c r="GM2435" s="12"/>
      <c r="GN2435" s="12"/>
      <c r="GO2435" s="12"/>
      <c r="GP2435" s="12"/>
      <c r="GQ2435" s="12"/>
      <c r="GR2435" s="12"/>
    </row>
    <row r="2436" spans="1:200" x14ac:dyDescent="0.2">
      <c r="A2436" s="79">
        <f t="shared" si="801"/>
        <v>45508</v>
      </c>
      <c r="B2436" s="80" t="str">
        <f t="shared" ca="1" si="802"/>
        <v>n.d</v>
      </c>
      <c r="C2436" s="81">
        <f t="shared" ca="1" si="803"/>
        <v>974.18416585</v>
      </c>
      <c r="D2436" s="82">
        <f ca="1">IF(A2436&lt;$B$1,VLOOKUP(A2436,[1]DI!$A$4:$B$15000,2,FALSE),0)</f>
        <v>0</v>
      </c>
      <c r="E2436" s="81">
        <f t="shared" ca="1" si="804"/>
        <v>0</v>
      </c>
      <c r="F2436" s="83">
        <f t="shared" si="799"/>
        <v>1.2</v>
      </c>
      <c r="G2436" s="84">
        <f t="shared" ca="1" si="805"/>
        <v>1</v>
      </c>
      <c r="H2436" s="81">
        <f ca="1">TRUNC(PRODUCT(G$10:G2435),15)</f>
        <v>1.40945772534528</v>
      </c>
      <c r="I2436" s="81">
        <f t="shared" ca="1" si="806"/>
        <v>1.40945772534528</v>
      </c>
      <c r="J2436" s="81">
        <f t="shared" ca="1" si="807"/>
        <v>1</v>
      </c>
      <c r="K2436" s="81">
        <f t="shared" ca="1" si="808"/>
        <v>0</v>
      </c>
      <c r="L2436" s="85">
        <f>IF(VLOOKUP(A2436,$U$12:$AD$125,8)=VLOOKUP(A2435,$U$12:$AD$125,8),0,VLOOKUP(A2436,U$12:$AD$125,8))</f>
        <v>0</v>
      </c>
      <c r="M2436" s="86">
        <f>IF(L2436&gt;0,VLOOKUP(L2436,T$12:$AC$125,7),0)</f>
        <v>0</v>
      </c>
      <c r="N2436" s="81">
        <f t="shared" si="800"/>
        <v>0</v>
      </c>
      <c r="O2436" s="81">
        <f t="shared" ca="1" si="809"/>
        <v>0</v>
      </c>
      <c r="P2436" s="87" t="str">
        <f t="shared" si="810"/>
        <v>J=</v>
      </c>
      <c r="Q2436" s="88">
        <f t="shared" si="811"/>
        <v>45589</v>
      </c>
      <c r="R2436" s="7"/>
      <c r="S2436" s="7"/>
      <c r="T2436" s="7"/>
      <c r="U2436" s="7"/>
      <c r="V2436" s="7"/>
      <c r="W2436" s="7"/>
      <c r="X2436" s="7"/>
      <c r="Y2436" s="7"/>
      <c r="Z2436" s="7"/>
      <c r="AA2436" s="7"/>
      <c r="AB2436" s="7"/>
      <c r="AC2436" s="7"/>
      <c r="AD2436" s="7"/>
      <c r="AE2436" s="7"/>
      <c r="AF2436" s="65"/>
      <c r="AG2436" s="9"/>
      <c r="AH2436" s="9"/>
      <c r="AI2436" s="4"/>
      <c r="AJ2436" s="10"/>
      <c r="AK2436" s="4"/>
      <c r="AL2436" s="65"/>
      <c r="AM2436" s="10"/>
      <c r="AN2436" s="9"/>
      <c r="AO2436" s="7"/>
      <c r="AP2436" s="11"/>
      <c r="AQ2436" s="9"/>
      <c r="AR2436" s="8"/>
      <c r="AS2436" s="65"/>
      <c r="AT2436" s="12"/>
      <c r="AU2436" s="12"/>
      <c r="AV2436" s="22"/>
      <c r="AW2436" s="12"/>
      <c r="AX2436" s="12"/>
      <c r="AY2436" s="12"/>
      <c r="AZ2436" s="12"/>
      <c r="BA2436" s="12"/>
      <c r="BB2436" s="12"/>
      <c r="BC2436" s="12"/>
      <c r="BD2436" s="12"/>
      <c r="BE2436" s="12"/>
      <c r="BF2436" s="12"/>
      <c r="BG2436" s="12"/>
      <c r="BH2436" s="12"/>
      <c r="BI2436" s="12"/>
      <c r="BJ2436" s="12"/>
      <c r="BK2436" s="12"/>
      <c r="BL2436" s="12"/>
      <c r="BM2436" s="12"/>
      <c r="BN2436" s="12"/>
      <c r="BO2436" s="12"/>
      <c r="BP2436" s="12"/>
      <c r="BQ2436" s="12"/>
      <c r="BR2436" s="12"/>
      <c r="BS2436" s="12"/>
      <c r="BT2436" s="12"/>
      <c r="BU2436" s="12"/>
      <c r="BV2436" s="12"/>
      <c r="BW2436" s="12"/>
      <c r="BX2436" s="12"/>
      <c r="BY2436" s="12"/>
      <c r="BZ2436" s="12"/>
      <c r="CA2436" s="12"/>
      <c r="CB2436" s="12"/>
      <c r="CC2436" s="12"/>
      <c r="CD2436" s="12"/>
      <c r="CE2436" s="12"/>
      <c r="CF2436" s="12"/>
      <c r="CG2436" s="12"/>
      <c r="CH2436" s="12"/>
      <c r="CI2436" s="12"/>
      <c r="CJ2436" s="12"/>
      <c r="CK2436" s="12"/>
      <c r="CL2436" s="12"/>
      <c r="CM2436" s="12"/>
      <c r="CN2436" s="12"/>
      <c r="CO2436" s="12"/>
      <c r="CP2436" s="12"/>
      <c r="CQ2436" s="12"/>
      <c r="CR2436" s="12"/>
      <c r="CS2436" s="12"/>
      <c r="CT2436" s="12"/>
      <c r="CU2436" s="12"/>
      <c r="CV2436" s="12"/>
      <c r="CW2436" s="12"/>
      <c r="CX2436" s="12"/>
      <c r="CY2436" s="12"/>
      <c r="CZ2436" s="12"/>
      <c r="DA2436" s="12"/>
      <c r="DB2436" s="12"/>
      <c r="DC2436" s="12"/>
      <c r="DD2436" s="12"/>
      <c r="DE2436" s="12"/>
      <c r="DF2436" s="12"/>
      <c r="DG2436" s="12"/>
      <c r="DH2436" s="12"/>
      <c r="DI2436" s="12"/>
      <c r="DJ2436" s="12"/>
      <c r="DK2436" s="12"/>
      <c r="DL2436" s="12"/>
      <c r="DM2436" s="12"/>
      <c r="DN2436" s="12"/>
      <c r="DO2436" s="12"/>
      <c r="DP2436" s="12"/>
      <c r="DQ2436" s="12"/>
      <c r="DR2436" s="12"/>
      <c r="DS2436" s="12"/>
      <c r="DT2436" s="12"/>
      <c r="DU2436" s="12"/>
      <c r="DV2436" s="12"/>
      <c r="DW2436" s="12"/>
      <c r="DX2436" s="12"/>
      <c r="DY2436" s="12"/>
      <c r="DZ2436" s="12"/>
      <c r="EA2436" s="12"/>
      <c r="EB2436" s="12"/>
      <c r="EC2436" s="12"/>
      <c r="ED2436" s="12"/>
      <c r="EE2436" s="12"/>
      <c r="EF2436" s="12"/>
      <c r="EG2436" s="12"/>
      <c r="EH2436" s="12"/>
      <c r="EI2436" s="12"/>
      <c r="EJ2436" s="12"/>
      <c r="EK2436" s="12"/>
      <c r="EL2436" s="12"/>
      <c r="EM2436" s="12"/>
      <c r="EN2436" s="12"/>
      <c r="EO2436" s="12"/>
      <c r="EP2436" s="12"/>
      <c r="EQ2436" s="12"/>
      <c r="ER2436" s="12"/>
      <c r="ES2436" s="12"/>
      <c r="ET2436" s="12"/>
      <c r="EU2436" s="12"/>
      <c r="EV2436" s="12"/>
      <c r="EW2436" s="12"/>
      <c r="EX2436" s="12"/>
      <c r="EY2436" s="12"/>
      <c r="EZ2436" s="12"/>
      <c r="FA2436" s="12"/>
      <c r="FB2436" s="12"/>
      <c r="FC2436" s="12"/>
      <c r="FD2436" s="12"/>
      <c r="FE2436" s="12"/>
      <c r="FF2436" s="12"/>
      <c r="FG2436" s="12"/>
      <c r="FH2436" s="12"/>
      <c r="FI2436" s="12"/>
      <c r="FJ2436" s="12"/>
      <c r="FK2436" s="12"/>
      <c r="FL2436" s="12"/>
      <c r="FM2436" s="12"/>
      <c r="FN2436" s="12"/>
      <c r="FO2436" s="12"/>
      <c r="FP2436" s="12"/>
      <c r="FQ2436" s="12"/>
      <c r="FR2436" s="12"/>
      <c r="FS2436" s="12"/>
      <c r="FT2436" s="12"/>
      <c r="FU2436" s="12"/>
      <c r="FV2436" s="12"/>
      <c r="FW2436" s="12"/>
      <c r="FX2436" s="12"/>
      <c r="FY2436" s="12"/>
      <c r="FZ2436" s="12"/>
      <c r="GA2436" s="12"/>
      <c r="GB2436" s="12"/>
      <c r="GC2436" s="12"/>
      <c r="GD2436" s="12"/>
      <c r="GE2436" s="12"/>
      <c r="GF2436" s="12"/>
      <c r="GG2436" s="12"/>
      <c r="GH2436" s="12"/>
      <c r="GI2436" s="12"/>
      <c r="GJ2436" s="12"/>
      <c r="GK2436" s="12"/>
      <c r="GL2436" s="12"/>
      <c r="GM2436" s="12"/>
      <c r="GN2436" s="12"/>
      <c r="GO2436" s="12"/>
      <c r="GP2436" s="12"/>
      <c r="GQ2436" s="12"/>
      <c r="GR2436" s="12"/>
    </row>
    <row r="2437" spans="1:200" x14ac:dyDescent="0.2">
      <c r="A2437" s="79">
        <f t="shared" si="801"/>
        <v>45509</v>
      </c>
      <c r="B2437" s="80" t="str">
        <f t="shared" ca="1" si="802"/>
        <v>n.d</v>
      </c>
      <c r="C2437" s="81">
        <f t="shared" ca="1" si="803"/>
        <v>974.18416585</v>
      </c>
      <c r="D2437" s="82">
        <f ca="1">IF(A2437&lt;$B$1,VLOOKUP(A2437,[1]DI!$A$4:$B$15000,2,FALSE),0)</f>
        <v>0</v>
      </c>
      <c r="E2437" s="81">
        <f t="shared" ca="1" si="804"/>
        <v>0</v>
      </c>
      <c r="F2437" s="83">
        <f t="shared" si="799"/>
        <v>1.2</v>
      </c>
      <c r="G2437" s="84">
        <f t="shared" ca="1" si="805"/>
        <v>1</v>
      </c>
      <c r="H2437" s="81">
        <f ca="1">TRUNC(PRODUCT(G$10:G2436),15)</f>
        <v>1.40945772534528</v>
      </c>
      <c r="I2437" s="81">
        <f t="shared" ca="1" si="806"/>
        <v>1.40945772534528</v>
      </c>
      <c r="J2437" s="81">
        <f t="shared" ca="1" si="807"/>
        <v>1</v>
      </c>
      <c r="K2437" s="81">
        <f t="shared" ca="1" si="808"/>
        <v>0</v>
      </c>
      <c r="L2437" s="85">
        <f>IF(VLOOKUP(A2437,$U$12:$AD$125,8)=VLOOKUP(A2436,$U$12:$AD$125,8),0,VLOOKUP(A2437,U$12:$AD$125,8))</f>
        <v>0</v>
      </c>
      <c r="M2437" s="86">
        <f>IF(L2437&gt;0,VLOOKUP(L2437,T$12:$AC$125,7),0)</f>
        <v>0</v>
      </c>
      <c r="N2437" s="81">
        <f t="shared" si="800"/>
        <v>0</v>
      </c>
      <c r="O2437" s="81">
        <f t="shared" ca="1" si="809"/>
        <v>0</v>
      </c>
      <c r="P2437" s="87" t="str">
        <f t="shared" si="810"/>
        <v>J=</v>
      </c>
      <c r="Q2437" s="88">
        <f t="shared" si="811"/>
        <v>45589</v>
      </c>
      <c r="R2437" s="7"/>
      <c r="S2437" s="7"/>
      <c r="T2437" s="7"/>
      <c r="U2437" s="7"/>
      <c r="V2437" s="7"/>
      <c r="W2437" s="7"/>
      <c r="X2437" s="7"/>
      <c r="Y2437" s="7"/>
      <c r="Z2437" s="7"/>
      <c r="AA2437" s="7"/>
      <c r="AB2437" s="7"/>
      <c r="AC2437" s="7"/>
      <c r="AD2437" s="7"/>
      <c r="AE2437" s="7"/>
      <c r="AF2437" s="65"/>
      <c r="AG2437" s="9"/>
      <c r="AH2437" s="9"/>
      <c r="AI2437" s="4"/>
      <c r="AJ2437" s="10"/>
      <c r="AK2437" s="4"/>
      <c r="AL2437" s="65"/>
      <c r="AM2437" s="10"/>
      <c r="AN2437" s="9"/>
      <c r="AO2437" s="7"/>
      <c r="AP2437" s="11"/>
      <c r="AQ2437" s="9"/>
      <c r="AR2437" s="8"/>
      <c r="AS2437" s="65"/>
      <c r="AT2437" s="12"/>
      <c r="AU2437" s="12"/>
      <c r="AV2437" s="22"/>
      <c r="AW2437" s="12"/>
      <c r="AX2437" s="12"/>
      <c r="AY2437" s="12"/>
      <c r="AZ2437" s="12"/>
      <c r="BA2437" s="12"/>
      <c r="BB2437" s="12"/>
      <c r="BC2437" s="12"/>
      <c r="BD2437" s="12"/>
      <c r="BE2437" s="12"/>
      <c r="BF2437" s="12"/>
      <c r="BG2437" s="12"/>
      <c r="BH2437" s="12"/>
      <c r="BI2437" s="12"/>
      <c r="BJ2437" s="12"/>
      <c r="BK2437" s="12"/>
      <c r="BL2437" s="12"/>
      <c r="BM2437" s="12"/>
      <c r="BN2437" s="12"/>
      <c r="BO2437" s="12"/>
      <c r="BP2437" s="12"/>
      <c r="BQ2437" s="12"/>
      <c r="BR2437" s="12"/>
      <c r="BS2437" s="12"/>
      <c r="BT2437" s="12"/>
      <c r="BU2437" s="12"/>
      <c r="BV2437" s="12"/>
      <c r="BW2437" s="12"/>
      <c r="BX2437" s="12"/>
      <c r="BY2437" s="12"/>
      <c r="BZ2437" s="12"/>
      <c r="CA2437" s="12"/>
      <c r="CB2437" s="12"/>
      <c r="CC2437" s="12"/>
      <c r="CD2437" s="12"/>
      <c r="CE2437" s="12"/>
      <c r="CF2437" s="12"/>
      <c r="CG2437" s="12"/>
      <c r="CH2437" s="12"/>
      <c r="CI2437" s="12"/>
      <c r="CJ2437" s="12"/>
      <c r="CK2437" s="12"/>
      <c r="CL2437" s="12"/>
      <c r="CM2437" s="12"/>
      <c r="CN2437" s="12"/>
      <c r="CO2437" s="12"/>
      <c r="CP2437" s="12"/>
      <c r="CQ2437" s="12"/>
      <c r="CR2437" s="12"/>
      <c r="CS2437" s="12"/>
      <c r="CT2437" s="12"/>
      <c r="CU2437" s="12"/>
      <c r="CV2437" s="12"/>
      <c r="CW2437" s="12"/>
      <c r="CX2437" s="12"/>
      <c r="CY2437" s="12"/>
      <c r="CZ2437" s="12"/>
      <c r="DA2437" s="12"/>
      <c r="DB2437" s="12"/>
      <c r="DC2437" s="12"/>
      <c r="DD2437" s="12"/>
      <c r="DE2437" s="12"/>
      <c r="DF2437" s="12"/>
      <c r="DG2437" s="12"/>
      <c r="DH2437" s="12"/>
      <c r="DI2437" s="12"/>
      <c r="DJ2437" s="12"/>
      <c r="DK2437" s="12"/>
      <c r="DL2437" s="12"/>
      <c r="DM2437" s="12"/>
      <c r="DN2437" s="12"/>
      <c r="DO2437" s="12"/>
      <c r="DP2437" s="12"/>
      <c r="DQ2437" s="12"/>
      <c r="DR2437" s="12"/>
      <c r="DS2437" s="12"/>
      <c r="DT2437" s="12"/>
      <c r="DU2437" s="12"/>
      <c r="DV2437" s="12"/>
      <c r="DW2437" s="12"/>
      <c r="DX2437" s="12"/>
      <c r="DY2437" s="12"/>
      <c r="DZ2437" s="12"/>
      <c r="EA2437" s="12"/>
      <c r="EB2437" s="12"/>
      <c r="EC2437" s="12"/>
      <c r="ED2437" s="12"/>
      <c r="EE2437" s="12"/>
      <c r="EF2437" s="12"/>
      <c r="EG2437" s="12"/>
      <c r="EH2437" s="12"/>
      <c r="EI2437" s="12"/>
      <c r="EJ2437" s="12"/>
      <c r="EK2437" s="12"/>
      <c r="EL2437" s="12"/>
      <c r="EM2437" s="12"/>
      <c r="EN2437" s="12"/>
      <c r="EO2437" s="12"/>
      <c r="EP2437" s="12"/>
      <c r="EQ2437" s="12"/>
      <c r="ER2437" s="12"/>
      <c r="ES2437" s="12"/>
      <c r="ET2437" s="12"/>
      <c r="EU2437" s="12"/>
      <c r="EV2437" s="12"/>
      <c r="EW2437" s="12"/>
      <c r="EX2437" s="12"/>
      <c r="EY2437" s="12"/>
      <c r="EZ2437" s="12"/>
      <c r="FA2437" s="12"/>
      <c r="FB2437" s="12"/>
      <c r="FC2437" s="12"/>
      <c r="FD2437" s="12"/>
      <c r="FE2437" s="12"/>
      <c r="FF2437" s="12"/>
      <c r="FG2437" s="12"/>
      <c r="FH2437" s="12"/>
      <c r="FI2437" s="12"/>
      <c r="FJ2437" s="12"/>
      <c r="FK2437" s="12"/>
      <c r="FL2437" s="12"/>
      <c r="FM2437" s="12"/>
      <c r="FN2437" s="12"/>
      <c r="FO2437" s="12"/>
      <c r="FP2437" s="12"/>
      <c r="FQ2437" s="12"/>
      <c r="FR2437" s="12"/>
      <c r="FS2437" s="12"/>
      <c r="FT2437" s="12"/>
      <c r="FU2437" s="12"/>
      <c r="FV2437" s="12"/>
      <c r="FW2437" s="12"/>
      <c r="FX2437" s="12"/>
      <c r="FY2437" s="12"/>
      <c r="FZ2437" s="12"/>
      <c r="GA2437" s="12"/>
      <c r="GB2437" s="12"/>
      <c r="GC2437" s="12"/>
      <c r="GD2437" s="12"/>
      <c r="GE2437" s="12"/>
      <c r="GF2437" s="12"/>
      <c r="GG2437" s="12"/>
      <c r="GH2437" s="12"/>
      <c r="GI2437" s="12"/>
      <c r="GJ2437" s="12"/>
      <c r="GK2437" s="12"/>
      <c r="GL2437" s="12"/>
      <c r="GM2437" s="12"/>
      <c r="GN2437" s="12"/>
      <c r="GO2437" s="12"/>
      <c r="GP2437" s="12"/>
      <c r="GQ2437" s="12"/>
      <c r="GR2437" s="12"/>
    </row>
    <row r="2438" spans="1:200" x14ac:dyDescent="0.2">
      <c r="A2438" s="79">
        <f t="shared" si="801"/>
        <v>45510</v>
      </c>
      <c r="B2438" s="80" t="str">
        <f t="shared" ca="1" si="802"/>
        <v>n.d</v>
      </c>
      <c r="C2438" s="81">
        <f t="shared" ca="1" si="803"/>
        <v>974.18416585</v>
      </c>
      <c r="D2438" s="82">
        <f ca="1">IF(A2438&lt;$B$1,VLOOKUP(A2438,[1]DI!$A$4:$B$15000,2,FALSE),0)</f>
        <v>0</v>
      </c>
      <c r="E2438" s="81">
        <f t="shared" ca="1" si="804"/>
        <v>0</v>
      </c>
      <c r="F2438" s="83">
        <f t="shared" si="799"/>
        <v>1.2</v>
      </c>
      <c r="G2438" s="84">
        <f t="shared" ca="1" si="805"/>
        <v>1</v>
      </c>
      <c r="H2438" s="81">
        <f ca="1">TRUNC(PRODUCT(G$10:G2437),15)</f>
        <v>1.40945772534528</v>
      </c>
      <c r="I2438" s="81">
        <f t="shared" ca="1" si="806"/>
        <v>1.40945772534528</v>
      </c>
      <c r="J2438" s="81">
        <f t="shared" ca="1" si="807"/>
        <v>1</v>
      </c>
      <c r="K2438" s="81">
        <f t="shared" ca="1" si="808"/>
        <v>0</v>
      </c>
      <c r="L2438" s="85">
        <f>IF(VLOOKUP(A2438,$U$12:$AD$125,8)=VLOOKUP(A2437,$U$12:$AD$125,8),0,VLOOKUP(A2438,U$12:$AD$125,8))</f>
        <v>0</v>
      </c>
      <c r="M2438" s="86">
        <f>IF(L2438&gt;0,VLOOKUP(L2438,T$12:$AC$125,7),0)</f>
        <v>0</v>
      </c>
      <c r="N2438" s="81">
        <f t="shared" si="800"/>
        <v>0</v>
      </c>
      <c r="O2438" s="81">
        <f t="shared" ca="1" si="809"/>
        <v>0</v>
      </c>
      <c r="P2438" s="87" t="str">
        <f t="shared" si="810"/>
        <v>J=</v>
      </c>
      <c r="Q2438" s="88">
        <f t="shared" si="811"/>
        <v>45589</v>
      </c>
      <c r="R2438" s="7"/>
      <c r="S2438" s="7"/>
      <c r="T2438" s="7"/>
      <c r="U2438" s="7"/>
      <c r="V2438" s="7"/>
      <c r="W2438" s="7"/>
      <c r="X2438" s="7"/>
      <c r="Y2438" s="7"/>
      <c r="Z2438" s="7"/>
      <c r="AA2438" s="7"/>
      <c r="AB2438" s="7"/>
      <c r="AC2438" s="7"/>
      <c r="AD2438" s="7"/>
      <c r="AE2438" s="7"/>
      <c r="AF2438" s="65"/>
      <c r="AG2438" s="9"/>
      <c r="AH2438" s="9"/>
      <c r="AI2438" s="4"/>
      <c r="AJ2438" s="10"/>
      <c r="AK2438" s="4"/>
      <c r="AL2438" s="65"/>
      <c r="AM2438" s="10"/>
      <c r="AN2438" s="9"/>
      <c r="AO2438" s="7"/>
      <c r="AP2438" s="11"/>
      <c r="AQ2438" s="9"/>
      <c r="AR2438" s="8"/>
      <c r="AS2438" s="65"/>
      <c r="AT2438" s="12"/>
      <c r="AU2438" s="12"/>
      <c r="AV2438" s="22"/>
      <c r="AW2438" s="12"/>
      <c r="AX2438" s="12"/>
      <c r="AY2438" s="12"/>
      <c r="AZ2438" s="12"/>
      <c r="BA2438" s="12"/>
      <c r="BB2438" s="12"/>
      <c r="BC2438" s="12"/>
      <c r="BD2438" s="12"/>
      <c r="BE2438" s="12"/>
      <c r="BF2438" s="12"/>
      <c r="BG2438" s="12"/>
      <c r="BH2438" s="12"/>
      <c r="BI2438" s="12"/>
      <c r="BJ2438" s="12"/>
      <c r="BK2438" s="12"/>
      <c r="BL2438" s="12"/>
      <c r="BM2438" s="12"/>
      <c r="BN2438" s="12"/>
      <c r="BO2438" s="12"/>
      <c r="BP2438" s="12"/>
      <c r="BQ2438" s="12"/>
      <c r="BR2438" s="12"/>
      <c r="BS2438" s="12"/>
      <c r="BT2438" s="12"/>
      <c r="BU2438" s="12"/>
      <c r="BV2438" s="12"/>
      <c r="BW2438" s="12"/>
      <c r="BX2438" s="12"/>
      <c r="BY2438" s="12"/>
      <c r="BZ2438" s="12"/>
      <c r="CA2438" s="12"/>
      <c r="CB2438" s="12"/>
      <c r="CC2438" s="12"/>
      <c r="CD2438" s="12"/>
      <c r="CE2438" s="12"/>
      <c r="CF2438" s="12"/>
      <c r="CG2438" s="12"/>
      <c r="CH2438" s="12"/>
      <c r="CI2438" s="12"/>
      <c r="CJ2438" s="12"/>
      <c r="CK2438" s="12"/>
      <c r="CL2438" s="12"/>
      <c r="CM2438" s="12"/>
      <c r="CN2438" s="12"/>
      <c r="CO2438" s="12"/>
      <c r="CP2438" s="12"/>
      <c r="CQ2438" s="12"/>
      <c r="CR2438" s="12"/>
      <c r="CS2438" s="12"/>
      <c r="CT2438" s="12"/>
      <c r="CU2438" s="12"/>
      <c r="CV2438" s="12"/>
      <c r="CW2438" s="12"/>
      <c r="CX2438" s="12"/>
      <c r="CY2438" s="12"/>
      <c r="CZ2438" s="12"/>
      <c r="DA2438" s="12"/>
      <c r="DB2438" s="12"/>
      <c r="DC2438" s="12"/>
      <c r="DD2438" s="12"/>
      <c r="DE2438" s="12"/>
      <c r="DF2438" s="12"/>
      <c r="DG2438" s="12"/>
      <c r="DH2438" s="12"/>
      <c r="DI2438" s="12"/>
      <c r="DJ2438" s="12"/>
      <c r="DK2438" s="12"/>
      <c r="DL2438" s="12"/>
      <c r="DM2438" s="12"/>
      <c r="DN2438" s="12"/>
      <c r="DO2438" s="12"/>
      <c r="DP2438" s="12"/>
      <c r="DQ2438" s="12"/>
      <c r="DR2438" s="12"/>
      <c r="DS2438" s="12"/>
      <c r="DT2438" s="12"/>
      <c r="DU2438" s="12"/>
      <c r="DV2438" s="12"/>
      <c r="DW2438" s="12"/>
      <c r="DX2438" s="12"/>
      <c r="DY2438" s="12"/>
      <c r="DZ2438" s="12"/>
      <c r="EA2438" s="12"/>
      <c r="EB2438" s="12"/>
      <c r="EC2438" s="12"/>
      <c r="ED2438" s="12"/>
      <c r="EE2438" s="12"/>
      <c r="EF2438" s="12"/>
      <c r="EG2438" s="12"/>
      <c r="EH2438" s="12"/>
      <c r="EI2438" s="12"/>
      <c r="EJ2438" s="12"/>
      <c r="EK2438" s="12"/>
      <c r="EL2438" s="12"/>
      <c r="EM2438" s="12"/>
      <c r="EN2438" s="12"/>
      <c r="EO2438" s="12"/>
      <c r="EP2438" s="12"/>
      <c r="EQ2438" s="12"/>
      <c r="ER2438" s="12"/>
      <c r="ES2438" s="12"/>
      <c r="ET2438" s="12"/>
      <c r="EU2438" s="12"/>
      <c r="EV2438" s="12"/>
      <c r="EW2438" s="12"/>
      <c r="EX2438" s="12"/>
      <c r="EY2438" s="12"/>
      <c r="EZ2438" s="12"/>
      <c r="FA2438" s="12"/>
      <c r="FB2438" s="12"/>
      <c r="FC2438" s="12"/>
      <c r="FD2438" s="12"/>
      <c r="FE2438" s="12"/>
      <c r="FF2438" s="12"/>
      <c r="FG2438" s="12"/>
      <c r="FH2438" s="12"/>
      <c r="FI2438" s="12"/>
      <c r="FJ2438" s="12"/>
      <c r="FK2438" s="12"/>
      <c r="FL2438" s="12"/>
      <c r="FM2438" s="12"/>
      <c r="FN2438" s="12"/>
      <c r="FO2438" s="12"/>
      <c r="FP2438" s="12"/>
      <c r="FQ2438" s="12"/>
      <c r="FR2438" s="12"/>
      <c r="FS2438" s="12"/>
      <c r="FT2438" s="12"/>
      <c r="FU2438" s="12"/>
      <c r="FV2438" s="12"/>
      <c r="FW2438" s="12"/>
      <c r="FX2438" s="12"/>
      <c r="FY2438" s="12"/>
      <c r="FZ2438" s="12"/>
      <c r="GA2438" s="12"/>
      <c r="GB2438" s="12"/>
      <c r="GC2438" s="12"/>
      <c r="GD2438" s="12"/>
      <c r="GE2438" s="12"/>
      <c r="GF2438" s="12"/>
      <c r="GG2438" s="12"/>
      <c r="GH2438" s="12"/>
      <c r="GI2438" s="12"/>
      <c r="GJ2438" s="12"/>
      <c r="GK2438" s="12"/>
      <c r="GL2438" s="12"/>
      <c r="GM2438" s="12"/>
      <c r="GN2438" s="12"/>
      <c r="GO2438" s="12"/>
      <c r="GP2438" s="12"/>
      <c r="GQ2438" s="12"/>
      <c r="GR2438" s="12"/>
    </row>
    <row r="2439" spans="1:200" x14ac:dyDescent="0.2">
      <c r="A2439" s="79">
        <f t="shared" si="801"/>
        <v>45511</v>
      </c>
      <c r="B2439" s="80" t="str">
        <f t="shared" ca="1" si="802"/>
        <v>n.d</v>
      </c>
      <c r="C2439" s="81">
        <f t="shared" ca="1" si="803"/>
        <v>974.18416585</v>
      </c>
      <c r="D2439" s="82">
        <f ca="1">IF(A2439&lt;$B$1,VLOOKUP(A2439,[1]DI!$A$4:$B$15000,2,FALSE),0)</f>
        <v>0</v>
      </c>
      <c r="E2439" s="81">
        <f t="shared" ca="1" si="804"/>
        <v>0</v>
      </c>
      <c r="F2439" s="83">
        <f t="shared" si="799"/>
        <v>1.2</v>
      </c>
      <c r="G2439" s="84">
        <f t="shared" ca="1" si="805"/>
        <v>1</v>
      </c>
      <c r="H2439" s="81">
        <f ca="1">TRUNC(PRODUCT(G$10:G2438),15)</f>
        <v>1.40945772534528</v>
      </c>
      <c r="I2439" s="81">
        <f t="shared" ca="1" si="806"/>
        <v>1.40945772534528</v>
      </c>
      <c r="J2439" s="81">
        <f t="shared" ca="1" si="807"/>
        <v>1</v>
      </c>
      <c r="K2439" s="81">
        <f t="shared" ca="1" si="808"/>
        <v>0</v>
      </c>
      <c r="L2439" s="85">
        <f>IF(VLOOKUP(A2439,$U$12:$AD$125,8)=VLOOKUP(A2438,$U$12:$AD$125,8),0,VLOOKUP(A2439,U$12:$AD$125,8))</f>
        <v>0</v>
      </c>
      <c r="M2439" s="86">
        <f>IF(L2439&gt;0,VLOOKUP(L2439,T$12:$AC$125,7),0)</f>
        <v>0</v>
      </c>
      <c r="N2439" s="81">
        <f t="shared" si="800"/>
        <v>0</v>
      </c>
      <c r="O2439" s="81">
        <f t="shared" ca="1" si="809"/>
        <v>0</v>
      </c>
      <c r="P2439" s="87" t="str">
        <f t="shared" si="810"/>
        <v>J=</v>
      </c>
      <c r="Q2439" s="88">
        <f t="shared" si="811"/>
        <v>45589</v>
      </c>
      <c r="R2439" s="7"/>
      <c r="S2439" s="7"/>
      <c r="T2439" s="7"/>
      <c r="U2439" s="7"/>
      <c r="V2439" s="7"/>
      <c r="W2439" s="7"/>
      <c r="X2439" s="7"/>
      <c r="Y2439" s="7"/>
      <c r="Z2439" s="7"/>
      <c r="AA2439" s="7"/>
      <c r="AB2439" s="7"/>
      <c r="AC2439" s="7"/>
      <c r="AD2439" s="7"/>
      <c r="AE2439" s="7"/>
      <c r="AF2439" s="65"/>
      <c r="AG2439" s="9"/>
      <c r="AH2439" s="9"/>
      <c r="AI2439" s="4"/>
      <c r="AJ2439" s="10"/>
      <c r="AK2439" s="4"/>
      <c r="AL2439" s="65"/>
      <c r="AM2439" s="10"/>
      <c r="AN2439" s="9"/>
      <c r="AO2439" s="7"/>
      <c r="AP2439" s="11"/>
      <c r="AQ2439" s="9"/>
      <c r="AR2439" s="8"/>
      <c r="AS2439" s="65"/>
      <c r="AT2439" s="12"/>
      <c r="AU2439" s="12"/>
      <c r="AV2439" s="22"/>
      <c r="AW2439" s="12"/>
      <c r="AX2439" s="12"/>
      <c r="AY2439" s="12"/>
      <c r="AZ2439" s="12"/>
      <c r="BA2439" s="12"/>
      <c r="BB2439" s="12"/>
      <c r="BC2439" s="12"/>
      <c r="BD2439" s="12"/>
      <c r="BE2439" s="12"/>
      <c r="BF2439" s="12"/>
      <c r="BG2439" s="12"/>
      <c r="BH2439" s="12"/>
      <c r="BI2439" s="12"/>
      <c r="BJ2439" s="12"/>
      <c r="BK2439" s="12"/>
      <c r="BL2439" s="12"/>
      <c r="BM2439" s="12"/>
      <c r="BN2439" s="12"/>
      <c r="BO2439" s="12"/>
      <c r="BP2439" s="12"/>
      <c r="BQ2439" s="12"/>
      <c r="BR2439" s="12"/>
      <c r="BS2439" s="12"/>
      <c r="BT2439" s="12"/>
      <c r="BU2439" s="12"/>
      <c r="BV2439" s="12"/>
      <c r="BW2439" s="12"/>
      <c r="BX2439" s="12"/>
      <c r="BY2439" s="12"/>
      <c r="BZ2439" s="12"/>
      <c r="CA2439" s="12"/>
      <c r="CB2439" s="12"/>
      <c r="CC2439" s="12"/>
      <c r="CD2439" s="12"/>
      <c r="CE2439" s="12"/>
      <c r="CF2439" s="12"/>
      <c r="CG2439" s="12"/>
      <c r="CH2439" s="12"/>
      <c r="CI2439" s="12"/>
      <c r="CJ2439" s="12"/>
      <c r="CK2439" s="12"/>
      <c r="CL2439" s="12"/>
      <c r="CM2439" s="12"/>
      <c r="CN2439" s="12"/>
      <c r="CO2439" s="12"/>
      <c r="CP2439" s="12"/>
      <c r="CQ2439" s="12"/>
      <c r="CR2439" s="12"/>
      <c r="CS2439" s="12"/>
      <c r="CT2439" s="12"/>
      <c r="CU2439" s="12"/>
      <c r="CV2439" s="12"/>
      <c r="CW2439" s="12"/>
      <c r="CX2439" s="12"/>
      <c r="CY2439" s="12"/>
      <c r="CZ2439" s="12"/>
      <c r="DA2439" s="12"/>
      <c r="DB2439" s="12"/>
      <c r="DC2439" s="12"/>
      <c r="DD2439" s="12"/>
      <c r="DE2439" s="12"/>
      <c r="DF2439" s="12"/>
      <c r="DG2439" s="12"/>
      <c r="DH2439" s="12"/>
      <c r="DI2439" s="12"/>
      <c r="DJ2439" s="12"/>
      <c r="DK2439" s="12"/>
      <c r="DL2439" s="12"/>
      <c r="DM2439" s="12"/>
      <c r="DN2439" s="12"/>
      <c r="DO2439" s="12"/>
      <c r="DP2439" s="12"/>
      <c r="DQ2439" s="12"/>
      <c r="DR2439" s="12"/>
      <c r="DS2439" s="12"/>
      <c r="DT2439" s="12"/>
      <c r="DU2439" s="12"/>
      <c r="DV2439" s="12"/>
      <c r="DW2439" s="12"/>
      <c r="DX2439" s="12"/>
      <c r="DY2439" s="12"/>
      <c r="DZ2439" s="12"/>
      <c r="EA2439" s="12"/>
      <c r="EB2439" s="12"/>
      <c r="EC2439" s="12"/>
      <c r="ED2439" s="12"/>
      <c r="EE2439" s="12"/>
      <c r="EF2439" s="12"/>
      <c r="EG2439" s="12"/>
      <c r="EH2439" s="12"/>
      <c r="EI2439" s="12"/>
      <c r="EJ2439" s="12"/>
      <c r="EK2439" s="12"/>
      <c r="EL2439" s="12"/>
      <c r="EM2439" s="12"/>
      <c r="EN2439" s="12"/>
      <c r="EO2439" s="12"/>
      <c r="EP2439" s="12"/>
      <c r="EQ2439" s="12"/>
      <c r="ER2439" s="12"/>
      <c r="ES2439" s="12"/>
      <c r="ET2439" s="12"/>
      <c r="EU2439" s="12"/>
      <c r="EV2439" s="12"/>
      <c r="EW2439" s="12"/>
      <c r="EX2439" s="12"/>
      <c r="EY2439" s="12"/>
      <c r="EZ2439" s="12"/>
      <c r="FA2439" s="12"/>
      <c r="FB2439" s="12"/>
      <c r="FC2439" s="12"/>
      <c r="FD2439" s="12"/>
      <c r="FE2439" s="12"/>
      <c r="FF2439" s="12"/>
      <c r="FG2439" s="12"/>
      <c r="FH2439" s="12"/>
      <c r="FI2439" s="12"/>
      <c r="FJ2439" s="12"/>
      <c r="FK2439" s="12"/>
      <c r="FL2439" s="12"/>
      <c r="FM2439" s="12"/>
      <c r="FN2439" s="12"/>
      <c r="FO2439" s="12"/>
      <c r="FP2439" s="12"/>
      <c r="FQ2439" s="12"/>
      <c r="FR2439" s="12"/>
      <c r="FS2439" s="12"/>
      <c r="FT2439" s="12"/>
      <c r="FU2439" s="12"/>
      <c r="FV2439" s="12"/>
      <c r="FW2439" s="12"/>
      <c r="FX2439" s="12"/>
      <c r="FY2439" s="12"/>
      <c r="FZ2439" s="12"/>
      <c r="GA2439" s="12"/>
      <c r="GB2439" s="12"/>
      <c r="GC2439" s="12"/>
      <c r="GD2439" s="12"/>
      <c r="GE2439" s="12"/>
      <c r="GF2439" s="12"/>
      <c r="GG2439" s="12"/>
      <c r="GH2439" s="12"/>
      <c r="GI2439" s="12"/>
      <c r="GJ2439" s="12"/>
      <c r="GK2439" s="12"/>
      <c r="GL2439" s="12"/>
      <c r="GM2439" s="12"/>
      <c r="GN2439" s="12"/>
      <c r="GO2439" s="12"/>
      <c r="GP2439" s="12"/>
      <c r="GQ2439" s="12"/>
      <c r="GR2439" s="12"/>
    </row>
    <row r="2440" spans="1:200" x14ac:dyDescent="0.2">
      <c r="A2440" s="79">
        <f t="shared" si="801"/>
        <v>45512</v>
      </c>
      <c r="B2440" s="80" t="str">
        <f t="shared" ca="1" si="802"/>
        <v>n.d</v>
      </c>
      <c r="C2440" s="81">
        <f t="shared" ca="1" si="803"/>
        <v>974.18416585</v>
      </c>
      <c r="D2440" s="82">
        <f ca="1">IF(A2440&lt;$B$1,VLOOKUP(A2440,[1]DI!$A$4:$B$15000,2,FALSE),0)</f>
        <v>0</v>
      </c>
      <c r="E2440" s="81">
        <f t="shared" ca="1" si="804"/>
        <v>0</v>
      </c>
      <c r="F2440" s="83">
        <f t="shared" si="799"/>
        <v>1.2</v>
      </c>
      <c r="G2440" s="84">
        <f t="shared" ca="1" si="805"/>
        <v>1</v>
      </c>
      <c r="H2440" s="81">
        <f ca="1">TRUNC(PRODUCT(G$10:G2439),15)</f>
        <v>1.40945772534528</v>
      </c>
      <c r="I2440" s="81">
        <f t="shared" ca="1" si="806"/>
        <v>1.40945772534528</v>
      </c>
      <c r="J2440" s="81">
        <f t="shared" ca="1" si="807"/>
        <v>1</v>
      </c>
      <c r="K2440" s="81">
        <f t="shared" ca="1" si="808"/>
        <v>0</v>
      </c>
      <c r="L2440" s="85">
        <f>IF(VLOOKUP(A2440,$U$12:$AD$125,8)=VLOOKUP(A2439,$U$12:$AD$125,8),0,VLOOKUP(A2440,U$12:$AD$125,8))</f>
        <v>0</v>
      </c>
      <c r="M2440" s="86">
        <f>IF(L2440&gt;0,VLOOKUP(L2440,T$12:$AC$125,7),0)</f>
        <v>0</v>
      </c>
      <c r="N2440" s="81">
        <f t="shared" si="800"/>
        <v>0</v>
      </c>
      <c r="O2440" s="81">
        <f t="shared" ca="1" si="809"/>
        <v>0</v>
      </c>
      <c r="P2440" s="87" t="str">
        <f t="shared" si="810"/>
        <v>J=</v>
      </c>
      <c r="Q2440" s="88">
        <f t="shared" si="811"/>
        <v>45589</v>
      </c>
      <c r="R2440" s="7"/>
      <c r="S2440" s="7"/>
      <c r="T2440" s="7"/>
      <c r="U2440" s="7"/>
      <c r="V2440" s="7"/>
      <c r="W2440" s="7"/>
      <c r="X2440" s="7"/>
      <c r="Y2440" s="7"/>
      <c r="Z2440" s="7"/>
      <c r="AA2440" s="7"/>
      <c r="AB2440" s="7"/>
      <c r="AC2440" s="7"/>
      <c r="AD2440" s="7"/>
      <c r="AE2440" s="7"/>
      <c r="AF2440" s="65"/>
      <c r="AG2440" s="9"/>
      <c r="AH2440" s="9"/>
      <c r="AI2440" s="4"/>
      <c r="AJ2440" s="10"/>
      <c r="AK2440" s="4"/>
      <c r="AL2440" s="65"/>
      <c r="AM2440" s="10"/>
      <c r="AN2440" s="9"/>
      <c r="AO2440" s="7"/>
      <c r="AP2440" s="11"/>
      <c r="AQ2440" s="9"/>
      <c r="AR2440" s="8"/>
      <c r="AS2440" s="65"/>
      <c r="AT2440" s="12"/>
      <c r="AU2440" s="12"/>
      <c r="AV2440" s="22"/>
      <c r="AW2440" s="12"/>
      <c r="AX2440" s="12"/>
      <c r="AY2440" s="12"/>
      <c r="AZ2440" s="12"/>
      <c r="BA2440" s="12"/>
      <c r="BB2440" s="12"/>
      <c r="BC2440" s="12"/>
      <c r="BD2440" s="12"/>
      <c r="BE2440" s="12"/>
      <c r="BF2440" s="12"/>
      <c r="BG2440" s="12"/>
      <c r="BH2440" s="12"/>
      <c r="BI2440" s="12"/>
      <c r="BJ2440" s="12"/>
      <c r="BK2440" s="12"/>
      <c r="BL2440" s="12"/>
      <c r="BM2440" s="12"/>
      <c r="BN2440" s="12"/>
      <c r="BO2440" s="12"/>
      <c r="BP2440" s="12"/>
      <c r="BQ2440" s="12"/>
      <c r="BR2440" s="12"/>
      <c r="BS2440" s="12"/>
      <c r="BT2440" s="12"/>
      <c r="BU2440" s="12"/>
      <c r="BV2440" s="12"/>
      <c r="BW2440" s="12"/>
      <c r="BX2440" s="12"/>
      <c r="BY2440" s="12"/>
      <c r="BZ2440" s="12"/>
      <c r="CA2440" s="12"/>
      <c r="CB2440" s="12"/>
      <c r="CC2440" s="12"/>
      <c r="CD2440" s="12"/>
      <c r="CE2440" s="12"/>
      <c r="CF2440" s="12"/>
      <c r="CG2440" s="12"/>
      <c r="CH2440" s="12"/>
      <c r="CI2440" s="12"/>
      <c r="CJ2440" s="12"/>
      <c r="CK2440" s="12"/>
      <c r="CL2440" s="12"/>
      <c r="CM2440" s="12"/>
      <c r="CN2440" s="12"/>
      <c r="CO2440" s="12"/>
      <c r="CP2440" s="12"/>
      <c r="CQ2440" s="12"/>
      <c r="CR2440" s="12"/>
      <c r="CS2440" s="12"/>
      <c r="CT2440" s="12"/>
      <c r="CU2440" s="12"/>
      <c r="CV2440" s="12"/>
      <c r="CW2440" s="12"/>
      <c r="CX2440" s="12"/>
      <c r="CY2440" s="12"/>
      <c r="CZ2440" s="12"/>
      <c r="DA2440" s="12"/>
      <c r="DB2440" s="12"/>
      <c r="DC2440" s="12"/>
      <c r="DD2440" s="12"/>
      <c r="DE2440" s="12"/>
      <c r="DF2440" s="12"/>
      <c r="DG2440" s="12"/>
      <c r="DH2440" s="12"/>
      <c r="DI2440" s="12"/>
      <c r="DJ2440" s="12"/>
      <c r="DK2440" s="12"/>
      <c r="DL2440" s="12"/>
      <c r="DM2440" s="12"/>
      <c r="DN2440" s="12"/>
      <c r="DO2440" s="12"/>
      <c r="DP2440" s="12"/>
      <c r="DQ2440" s="12"/>
      <c r="DR2440" s="12"/>
      <c r="DS2440" s="12"/>
      <c r="DT2440" s="12"/>
      <c r="DU2440" s="12"/>
      <c r="DV2440" s="12"/>
      <c r="DW2440" s="12"/>
      <c r="DX2440" s="12"/>
      <c r="DY2440" s="12"/>
      <c r="DZ2440" s="12"/>
      <c r="EA2440" s="12"/>
      <c r="EB2440" s="12"/>
      <c r="EC2440" s="12"/>
      <c r="ED2440" s="12"/>
      <c r="EE2440" s="12"/>
      <c r="EF2440" s="12"/>
      <c r="EG2440" s="12"/>
      <c r="EH2440" s="12"/>
      <c r="EI2440" s="12"/>
      <c r="EJ2440" s="12"/>
      <c r="EK2440" s="12"/>
      <c r="EL2440" s="12"/>
      <c r="EM2440" s="12"/>
      <c r="EN2440" s="12"/>
      <c r="EO2440" s="12"/>
      <c r="EP2440" s="12"/>
      <c r="EQ2440" s="12"/>
      <c r="ER2440" s="12"/>
      <c r="ES2440" s="12"/>
      <c r="ET2440" s="12"/>
      <c r="EU2440" s="12"/>
      <c r="EV2440" s="12"/>
      <c r="EW2440" s="12"/>
      <c r="EX2440" s="12"/>
      <c r="EY2440" s="12"/>
      <c r="EZ2440" s="12"/>
      <c r="FA2440" s="12"/>
      <c r="FB2440" s="12"/>
      <c r="FC2440" s="12"/>
      <c r="FD2440" s="12"/>
      <c r="FE2440" s="12"/>
      <c r="FF2440" s="12"/>
      <c r="FG2440" s="12"/>
      <c r="FH2440" s="12"/>
      <c r="FI2440" s="12"/>
      <c r="FJ2440" s="12"/>
      <c r="FK2440" s="12"/>
      <c r="FL2440" s="12"/>
      <c r="FM2440" s="12"/>
      <c r="FN2440" s="12"/>
      <c r="FO2440" s="12"/>
      <c r="FP2440" s="12"/>
      <c r="FQ2440" s="12"/>
      <c r="FR2440" s="12"/>
      <c r="FS2440" s="12"/>
      <c r="FT2440" s="12"/>
      <c r="FU2440" s="12"/>
      <c r="FV2440" s="12"/>
      <c r="FW2440" s="12"/>
      <c r="FX2440" s="12"/>
      <c r="FY2440" s="12"/>
      <c r="FZ2440" s="12"/>
      <c r="GA2440" s="12"/>
      <c r="GB2440" s="12"/>
      <c r="GC2440" s="12"/>
      <c r="GD2440" s="12"/>
      <c r="GE2440" s="12"/>
      <c r="GF2440" s="12"/>
      <c r="GG2440" s="12"/>
      <c r="GH2440" s="12"/>
      <c r="GI2440" s="12"/>
      <c r="GJ2440" s="12"/>
      <c r="GK2440" s="12"/>
      <c r="GL2440" s="12"/>
      <c r="GM2440" s="12"/>
      <c r="GN2440" s="12"/>
      <c r="GO2440" s="12"/>
      <c r="GP2440" s="12"/>
      <c r="GQ2440" s="12"/>
      <c r="GR2440" s="12"/>
    </row>
    <row r="2441" spans="1:200" x14ac:dyDescent="0.2">
      <c r="A2441" s="79">
        <f t="shared" si="801"/>
        <v>45513</v>
      </c>
      <c r="B2441" s="80" t="str">
        <f t="shared" ca="1" si="802"/>
        <v>n.d</v>
      </c>
      <c r="C2441" s="81">
        <f t="shared" ca="1" si="803"/>
        <v>974.18416585</v>
      </c>
      <c r="D2441" s="82">
        <f ca="1">IF(A2441&lt;$B$1,VLOOKUP(A2441,[1]DI!$A$4:$B$15000,2,FALSE),0)</f>
        <v>0</v>
      </c>
      <c r="E2441" s="81">
        <f t="shared" ca="1" si="804"/>
        <v>0</v>
      </c>
      <c r="F2441" s="83">
        <f t="shared" si="799"/>
        <v>1.2</v>
      </c>
      <c r="G2441" s="84">
        <f t="shared" ca="1" si="805"/>
        <v>1</v>
      </c>
      <c r="H2441" s="81">
        <f ca="1">TRUNC(PRODUCT(G$10:G2440),15)</f>
        <v>1.40945772534528</v>
      </c>
      <c r="I2441" s="81">
        <f t="shared" ca="1" si="806"/>
        <v>1.40945772534528</v>
      </c>
      <c r="J2441" s="81">
        <f t="shared" ca="1" si="807"/>
        <v>1</v>
      </c>
      <c r="K2441" s="81">
        <f t="shared" ca="1" si="808"/>
        <v>0</v>
      </c>
      <c r="L2441" s="85">
        <f>IF(VLOOKUP(A2441,$U$12:$AD$125,8)=VLOOKUP(A2440,$U$12:$AD$125,8),0,VLOOKUP(A2441,U$12:$AD$125,8))</f>
        <v>0</v>
      </c>
      <c r="M2441" s="86">
        <f>IF(L2441&gt;0,VLOOKUP(L2441,T$12:$AC$125,7),0)</f>
        <v>0</v>
      </c>
      <c r="N2441" s="81">
        <f t="shared" si="800"/>
        <v>0</v>
      </c>
      <c r="O2441" s="81">
        <f t="shared" ca="1" si="809"/>
        <v>0</v>
      </c>
      <c r="P2441" s="87" t="str">
        <f t="shared" si="810"/>
        <v>J=</v>
      </c>
      <c r="Q2441" s="88">
        <f t="shared" si="811"/>
        <v>45589</v>
      </c>
      <c r="R2441" s="7"/>
      <c r="S2441" s="7"/>
      <c r="T2441" s="7"/>
      <c r="U2441" s="7"/>
      <c r="V2441" s="7"/>
      <c r="W2441" s="7"/>
      <c r="X2441" s="7"/>
      <c r="Y2441" s="7"/>
      <c r="Z2441" s="7"/>
      <c r="AA2441" s="7"/>
      <c r="AB2441" s="7"/>
      <c r="AC2441" s="7"/>
      <c r="AD2441" s="7"/>
      <c r="AE2441" s="7"/>
      <c r="AF2441" s="65"/>
      <c r="AG2441" s="9"/>
      <c r="AH2441" s="9"/>
      <c r="AI2441" s="4"/>
      <c r="AJ2441" s="10"/>
      <c r="AK2441" s="4"/>
      <c r="AL2441" s="65"/>
      <c r="AM2441" s="10"/>
      <c r="AN2441" s="9"/>
      <c r="AO2441" s="7"/>
      <c r="AP2441" s="11"/>
      <c r="AQ2441" s="9"/>
      <c r="AR2441" s="8"/>
      <c r="AS2441" s="65"/>
      <c r="AT2441" s="12"/>
      <c r="AU2441" s="12"/>
      <c r="AV2441" s="22"/>
      <c r="AW2441" s="12"/>
      <c r="AX2441" s="12"/>
      <c r="AY2441" s="12"/>
      <c r="AZ2441" s="12"/>
      <c r="BA2441" s="12"/>
      <c r="BB2441" s="12"/>
      <c r="BC2441" s="12"/>
      <c r="BD2441" s="12"/>
      <c r="BE2441" s="12"/>
      <c r="BF2441" s="12"/>
      <c r="BG2441" s="12"/>
      <c r="BH2441" s="12"/>
      <c r="BI2441" s="12"/>
      <c r="BJ2441" s="12"/>
      <c r="BK2441" s="12"/>
      <c r="BL2441" s="12"/>
      <c r="BM2441" s="12"/>
      <c r="BN2441" s="12"/>
      <c r="BO2441" s="12"/>
      <c r="BP2441" s="12"/>
      <c r="BQ2441" s="12"/>
      <c r="BR2441" s="12"/>
      <c r="BS2441" s="12"/>
      <c r="BT2441" s="12"/>
      <c r="BU2441" s="12"/>
      <c r="BV2441" s="12"/>
      <c r="BW2441" s="12"/>
      <c r="BX2441" s="12"/>
      <c r="BY2441" s="12"/>
      <c r="BZ2441" s="12"/>
      <c r="CA2441" s="12"/>
      <c r="CB2441" s="12"/>
      <c r="CC2441" s="12"/>
      <c r="CD2441" s="12"/>
      <c r="CE2441" s="12"/>
      <c r="CF2441" s="12"/>
      <c r="CG2441" s="12"/>
      <c r="CH2441" s="12"/>
      <c r="CI2441" s="12"/>
      <c r="CJ2441" s="12"/>
      <c r="CK2441" s="12"/>
      <c r="CL2441" s="12"/>
      <c r="CM2441" s="12"/>
      <c r="CN2441" s="12"/>
      <c r="CO2441" s="12"/>
      <c r="CP2441" s="12"/>
      <c r="CQ2441" s="12"/>
      <c r="CR2441" s="12"/>
      <c r="CS2441" s="12"/>
      <c r="CT2441" s="12"/>
      <c r="CU2441" s="12"/>
      <c r="CV2441" s="12"/>
      <c r="CW2441" s="12"/>
      <c r="CX2441" s="12"/>
      <c r="CY2441" s="12"/>
      <c r="CZ2441" s="12"/>
      <c r="DA2441" s="12"/>
      <c r="DB2441" s="12"/>
      <c r="DC2441" s="12"/>
      <c r="DD2441" s="12"/>
      <c r="DE2441" s="12"/>
      <c r="DF2441" s="12"/>
      <c r="DG2441" s="12"/>
      <c r="DH2441" s="12"/>
      <c r="DI2441" s="12"/>
      <c r="DJ2441" s="12"/>
      <c r="DK2441" s="12"/>
      <c r="DL2441" s="12"/>
      <c r="DM2441" s="12"/>
      <c r="DN2441" s="12"/>
      <c r="DO2441" s="12"/>
      <c r="DP2441" s="12"/>
      <c r="DQ2441" s="12"/>
      <c r="DR2441" s="12"/>
      <c r="DS2441" s="12"/>
      <c r="DT2441" s="12"/>
      <c r="DU2441" s="12"/>
      <c r="DV2441" s="12"/>
      <c r="DW2441" s="12"/>
      <c r="DX2441" s="12"/>
      <c r="DY2441" s="12"/>
      <c r="DZ2441" s="12"/>
      <c r="EA2441" s="12"/>
      <c r="EB2441" s="12"/>
      <c r="EC2441" s="12"/>
      <c r="ED2441" s="12"/>
      <c r="EE2441" s="12"/>
      <c r="EF2441" s="12"/>
      <c r="EG2441" s="12"/>
      <c r="EH2441" s="12"/>
      <c r="EI2441" s="12"/>
      <c r="EJ2441" s="12"/>
      <c r="EK2441" s="12"/>
      <c r="EL2441" s="12"/>
      <c r="EM2441" s="12"/>
      <c r="EN2441" s="12"/>
      <c r="EO2441" s="12"/>
      <c r="EP2441" s="12"/>
      <c r="EQ2441" s="12"/>
      <c r="ER2441" s="12"/>
      <c r="ES2441" s="12"/>
      <c r="ET2441" s="12"/>
      <c r="EU2441" s="12"/>
      <c r="EV2441" s="12"/>
      <c r="EW2441" s="12"/>
      <c r="EX2441" s="12"/>
      <c r="EY2441" s="12"/>
      <c r="EZ2441" s="12"/>
      <c r="FA2441" s="12"/>
      <c r="FB2441" s="12"/>
      <c r="FC2441" s="12"/>
      <c r="FD2441" s="12"/>
      <c r="FE2441" s="12"/>
      <c r="FF2441" s="12"/>
      <c r="FG2441" s="12"/>
      <c r="FH2441" s="12"/>
      <c r="FI2441" s="12"/>
      <c r="FJ2441" s="12"/>
      <c r="FK2441" s="12"/>
      <c r="FL2441" s="12"/>
      <c r="FM2441" s="12"/>
      <c r="FN2441" s="12"/>
      <c r="FO2441" s="12"/>
      <c r="FP2441" s="12"/>
      <c r="FQ2441" s="12"/>
      <c r="FR2441" s="12"/>
      <c r="FS2441" s="12"/>
      <c r="FT2441" s="12"/>
      <c r="FU2441" s="12"/>
      <c r="FV2441" s="12"/>
      <c r="FW2441" s="12"/>
      <c r="FX2441" s="12"/>
      <c r="FY2441" s="12"/>
      <c r="FZ2441" s="12"/>
      <c r="GA2441" s="12"/>
      <c r="GB2441" s="12"/>
      <c r="GC2441" s="12"/>
      <c r="GD2441" s="12"/>
      <c r="GE2441" s="12"/>
      <c r="GF2441" s="12"/>
      <c r="GG2441" s="12"/>
      <c r="GH2441" s="12"/>
      <c r="GI2441" s="12"/>
      <c r="GJ2441" s="12"/>
      <c r="GK2441" s="12"/>
      <c r="GL2441" s="12"/>
      <c r="GM2441" s="12"/>
      <c r="GN2441" s="12"/>
      <c r="GO2441" s="12"/>
      <c r="GP2441" s="12"/>
      <c r="GQ2441" s="12"/>
      <c r="GR2441" s="12"/>
    </row>
    <row r="2442" spans="1:200" x14ac:dyDescent="0.2">
      <c r="A2442" s="79">
        <f t="shared" si="801"/>
        <v>45514</v>
      </c>
      <c r="B2442" s="80" t="str">
        <f t="shared" ca="1" si="802"/>
        <v>n.d</v>
      </c>
      <c r="C2442" s="81">
        <f t="shared" ca="1" si="803"/>
        <v>974.18416585</v>
      </c>
      <c r="D2442" s="82">
        <f ca="1">IF(A2442&lt;$B$1,VLOOKUP(A2442,[1]DI!$A$4:$B$15000,2,FALSE),0)</f>
        <v>0</v>
      </c>
      <c r="E2442" s="81">
        <f t="shared" ca="1" si="804"/>
        <v>0</v>
      </c>
      <c r="F2442" s="83">
        <f t="shared" ref="F2442:F2505" si="812">IF(A2442&gt;$H$2,$I$3,$I$2)</f>
        <v>1.2</v>
      </c>
      <c r="G2442" s="84">
        <f t="shared" ca="1" si="805"/>
        <v>1</v>
      </c>
      <c r="H2442" s="81">
        <f ca="1">TRUNC(PRODUCT(G$10:G2441),15)</f>
        <v>1.40945772534528</v>
      </c>
      <c r="I2442" s="81">
        <f t="shared" ca="1" si="806"/>
        <v>1.40945772534528</v>
      </c>
      <c r="J2442" s="81">
        <f t="shared" ca="1" si="807"/>
        <v>1</v>
      </c>
      <c r="K2442" s="81">
        <f t="shared" ca="1" si="808"/>
        <v>0</v>
      </c>
      <c r="L2442" s="85">
        <f>IF(VLOOKUP(A2442,$U$12:$AD$125,8)=VLOOKUP(A2441,$U$12:$AD$125,8),0,VLOOKUP(A2442,U$12:$AD$125,8))</f>
        <v>0</v>
      </c>
      <c r="M2442" s="86">
        <f>IF(L2442&gt;0,VLOOKUP(L2442,T$12:$AC$125,7),0)</f>
        <v>0</v>
      </c>
      <c r="N2442" s="81">
        <f t="shared" si="800"/>
        <v>0</v>
      </c>
      <c r="O2442" s="81">
        <f t="shared" ca="1" si="809"/>
        <v>0</v>
      </c>
      <c r="P2442" s="87" t="str">
        <f t="shared" si="810"/>
        <v>J=</v>
      </c>
      <c r="Q2442" s="88">
        <f t="shared" si="811"/>
        <v>45589</v>
      </c>
      <c r="R2442" s="7"/>
      <c r="S2442" s="7"/>
      <c r="T2442" s="7"/>
      <c r="U2442" s="7"/>
      <c r="V2442" s="7"/>
      <c r="W2442" s="7"/>
      <c r="X2442" s="7"/>
      <c r="Y2442" s="7"/>
      <c r="Z2442" s="7"/>
      <c r="AA2442" s="7"/>
      <c r="AB2442" s="7"/>
      <c r="AC2442" s="7"/>
      <c r="AD2442" s="7"/>
      <c r="AE2442" s="7"/>
      <c r="AF2442" s="65"/>
      <c r="AG2442" s="9"/>
      <c r="AH2442" s="9"/>
      <c r="AI2442" s="4"/>
      <c r="AJ2442" s="10"/>
      <c r="AK2442" s="4"/>
      <c r="AL2442" s="65"/>
      <c r="AM2442" s="10"/>
      <c r="AN2442" s="9"/>
      <c r="AO2442" s="7"/>
      <c r="AP2442" s="11"/>
      <c r="AQ2442" s="9"/>
      <c r="AR2442" s="8"/>
      <c r="AS2442" s="65"/>
      <c r="AT2442" s="12"/>
      <c r="AU2442" s="12"/>
      <c r="AV2442" s="22"/>
      <c r="AW2442" s="12"/>
      <c r="AX2442" s="12"/>
      <c r="AY2442" s="12"/>
      <c r="AZ2442" s="12"/>
      <c r="BA2442" s="12"/>
      <c r="BB2442" s="12"/>
      <c r="BC2442" s="12"/>
      <c r="BD2442" s="12"/>
      <c r="BE2442" s="12"/>
      <c r="BF2442" s="12"/>
      <c r="BG2442" s="12"/>
      <c r="BH2442" s="12"/>
      <c r="BI2442" s="12"/>
      <c r="BJ2442" s="12"/>
      <c r="BK2442" s="12"/>
      <c r="BL2442" s="12"/>
      <c r="BM2442" s="12"/>
      <c r="BN2442" s="12"/>
      <c r="BO2442" s="12"/>
      <c r="BP2442" s="12"/>
      <c r="BQ2442" s="12"/>
      <c r="BR2442" s="12"/>
      <c r="BS2442" s="12"/>
      <c r="BT2442" s="12"/>
      <c r="BU2442" s="12"/>
      <c r="BV2442" s="12"/>
      <c r="BW2442" s="12"/>
      <c r="BX2442" s="12"/>
      <c r="BY2442" s="12"/>
      <c r="BZ2442" s="12"/>
      <c r="CA2442" s="12"/>
      <c r="CB2442" s="12"/>
      <c r="CC2442" s="12"/>
      <c r="CD2442" s="12"/>
      <c r="CE2442" s="12"/>
      <c r="CF2442" s="12"/>
      <c r="CG2442" s="12"/>
      <c r="CH2442" s="12"/>
      <c r="CI2442" s="12"/>
      <c r="CJ2442" s="12"/>
      <c r="CK2442" s="12"/>
      <c r="CL2442" s="12"/>
      <c r="CM2442" s="12"/>
      <c r="CN2442" s="12"/>
      <c r="CO2442" s="12"/>
      <c r="CP2442" s="12"/>
      <c r="CQ2442" s="12"/>
      <c r="CR2442" s="12"/>
      <c r="CS2442" s="12"/>
      <c r="CT2442" s="12"/>
      <c r="CU2442" s="12"/>
      <c r="CV2442" s="12"/>
      <c r="CW2442" s="12"/>
      <c r="CX2442" s="12"/>
      <c r="CY2442" s="12"/>
      <c r="CZ2442" s="12"/>
      <c r="DA2442" s="12"/>
      <c r="DB2442" s="12"/>
      <c r="DC2442" s="12"/>
      <c r="DD2442" s="12"/>
      <c r="DE2442" s="12"/>
      <c r="DF2442" s="12"/>
      <c r="DG2442" s="12"/>
      <c r="DH2442" s="12"/>
      <c r="DI2442" s="12"/>
      <c r="DJ2442" s="12"/>
      <c r="DK2442" s="12"/>
      <c r="DL2442" s="12"/>
      <c r="DM2442" s="12"/>
      <c r="DN2442" s="12"/>
      <c r="DO2442" s="12"/>
      <c r="DP2442" s="12"/>
      <c r="DQ2442" s="12"/>
      <c r="DR2442" s="12"/>
      <c r="DS2442" s="12"/>
      <c r="DT2442" s="12"/>
      <c r="DU2442" s="12"/>
      <c r="DV2442" s="12"/>
      <c r="DW2442" s="12"/>
      <c r="DX2442" s="12"/>
      <c r="DY2442" s="12"/>
      <c r="DZ2442" s="12"/>
      <c r="EA2442" s="12"/>
      <c r="EB2442" s="12"/>
      <c r="EC2442" s="12"/>
      <c r="ED2442" s="12"/>
      <c r="EE2442" s="12"/>
      <c r="EF2442" s="12"/>
      <c r="EG2442" s="12"/>
      <c r="EH2442" s="12"/>
      <c r="EI2442" s="12"/>
      <c r="EJ2442" s="12"/>
      <c r="EK2442" s="12"/>
      <c r="EL2442" s="12"/>
      <c r="EM2442" s="12"/>
      <c r="EN2442" s="12"/>
      <c r="EO2442" s="12"/>
      <c r="EP2442" s="12"/>
      <c r="EQ2442" s="12"/>
      <c r="ER2442" s="12"/>
      <c r="ES2442" s="12"/>
      <c r="ET2442" s="12"/>
      <c r="EU2442" s="12"/>
      <c r="EV2442" s="12"/>
      <c r="EW2442" s="12"/>
      <c r="EX2442" s="12"/>
      <c r="EY2442" s="12"/>
      <c r="EZ2442" s="12"/>
      <c r="FA2442" s="12"/>
      <c r="FB2442" s="12"/>
      <c r="FC2442" s="12"/>
      <c r="FD2442" s="12"/>
      <c r="FE2442" s="12"/>
      <c r="FF2442" s="12"/>
      <c r="FG2442" s="12"/>
      <c r="FH2442" s="12"/>
      <c r="FI2442" s="12"/>
      <c r="FJ2442" s="12"/>
      <c r="FK2442" s="12"/>
      <c r="FL2442" s="12"/>
      <c r="FM2442" s="12"/>
      <c r="FN2442" s="12"/>
      <c r="FO2442" s="12"/>
      <c r="FP2442" s="12"/>
      <c r="FQ2442" s="12"/>
      <c r="FR2442" s="12"/>
      <c r="FS2442" s="12"/>
      <c r="FT2442" s="12"/>
      <c r="FU2442" s="12"/>
      <c r="FV2442" s="12"/>
      <c r="FW2442" s="12"/>
      <c r="FX2442" s="12"/>
      <c r="FY2442" s="12"/>
      <c r="FZ2442" s="12"/>
      <c r="GA2442" s="12"/>
      <c r="GB2442" s="12"/>
      <c r="GC2442" s="12"/>
      <c r="GD2442" s="12"/>
      <c r="GE2442" s="12"/>
      <c r="GF2442" s="12"/>
      <c r="GG2442" s="12"/>
      <c r="GH2442" s="12"/>
      <c r="GI2442" s="12"/>
      <c r="GJ2442" s="12"/>
      <c r="GK2442" s="12"/>
      <c r="GL2442" s="12"/>
      <c r="GM2442" s="12"/>
      <c r="GN2442" s="12"/>
      <c r="GO2442" s="12"/>
      <c r="GP2442" s="12"/>
      <c r="GQ2442" s="12"/>
      <c r="GR2442" s="12"/>
    </row>
    <row r="2443" spans="1:200" x14ac:dyDescent="0.2">
      <c r="A2443" s="79">
        <f t="shared" si="801"/>
        <v>45515</v>
      </c>
      <c r="B2443" s="80" t="str">
        <f t="shared" ca="1" si="802"/>
        <v>n.d</v>
      </c>
      <c r="C2443" s="81">
        <f t="shared" ca="1" si="803"/>
        <v>974.18416585</v>
      </c>
      <c r="D2443" s="82">
        <f ca="1">IF(A2443&lt;$B$1,VLOOKUP(A2443,[1]DI!$A$4:$B$15000,2,FALSE),0)</f>
        <v>0</v>
      </c>
      <c r="E2443" s="81">
        <f t="shared" ca="1" si="804"/>
        <v>0</v>
      </c>
      <c r="F2443" s="83">
        <f t="shared" si="812"/>
        <v>1.2</v>
      </c>
      <c r="G2443" s="84">
        <f t="shared" ca="1" si="805"/>
        <v>1</v>
      </c>
      <c r="H2443" s="81">
        <f ca="1">TRUNC(PRODUCT(G$10:G2442),15)</f>
        <v>1.40945772534528</v>
      </c>
      <c r="I2443" s="81">
        <f t="shared" ca="1" si="806"/>
        <v>1.40945772534528</v>
      </c>
      <c r="J2443" s="81">
        <f t="shared" ca="1" si="807"/>
        <v>1</v>
      </c>
      <c r="K2443" s="81">
        <f t="shared" ca="1" si="808"/>
        <v>0</v>
      </c>
      <c r="L2443" s="85">
        <f>IF(VLOOKUP(A2443,$U$12:$AD$125,8)=VLOOKUP(A2442,$U$12:$AD$125,8),0,VLOOKUP(A2443,U$12:$AD$125,8))</f>
        <v>0</v>
      </c>
      <c r="M2443" s="86">
        <f>IF(L2443&gt;0,VLOOKUP(L2443,T$12:$AC$125,7),0)</f>
        <v>0</v>
      </c>
      <c r="N2443" s="81">
        <f t="shared" ref="N2443:N2506" si="813">IF(M2443&gt;0,(C2443*M2443),0)</f>
        <v>0</v>
      </c>
      <c r="O2443" s="81">
        <f t="shared" ca="1" si="809"/>
        <v>0</v>
      </c>
      <c r="P2443" s="87" t="str">
        <f t="shared" si="810"/>
        <v>J=</v>
      </c>
      <c r="Q2443" s="88">
        <f t="shared" si="811"/>
        <v>45589</v>
      </c>
      <c r="R2443" s="7"/>
      <c r="S2443" s="7"/>
      <c r="T2443" s="7"/>
      <c r="U2443" s="7"/>
      <c r="V2443" s="7"/>
      <c r="W2443" s="7"/>
      <c r="X2443" s="7"/>
      <c r="Y2443" s="7"/>
      <c r="Z2443" s="7"/>
      <c r="AA2443" s="7"/>
      <c r="AB2443" s="7"/>
      <c r="AC2443" s="7"/>
      <c r="AD2443" s="7"/>
      <c r="AE2443" s="7"/>
      <c r="AF2443" s="65"/>
      <c r="AG2443" s="9"/>
      <c r="AH2443" s="9"/>
      <c r="AI2443" s="4"/>
      <c r="AJ2443" s="10"/>
      <c r="AK2443" s="4"/>
      <c r="AL2443" s="65"/>
      <c r="AM2443" s="10"/>
      <c r="AN2443" s="9"/>
      <c r="AO2443" s="7"/>
      <c r="AP2443" s="11"/>
      <c r="AQ2443" s="9"/>
      <c r="AR2443" s="8"/>
      <c r="AS2443" s="65"/>
      <c r="AT2443" s="12"/>
      <c r="AU2443" s="12"/>
      <c r="AV2443" s="22"/>
      <c r="AW2443" s="12"/>
      <c r="AX2443" s="12"/>
      <c r="AY2443" s="12"/>
      <c r="AZ2443" s="12"/>
      <c r="BA2443" s="12"/>
      <c r="BB2443" s="12"/>
      <c r="BC2443" s="12"/>
      <c r="BD2443" s="12"/>
      <c r="BE2443" s="12"/>
      <c r="BF2443" s="12"/>
      <c r="BG2443" s="12"/>
      <c r="BH2443" s="12"/>
      <c r="BI2443" s="12"/>
      <c r="BJ2443" s="12"/>
      <c r="BK2443" s="12"/>
      <c r="BL2443" s="12"/>
      <c r="BM2443" s="12"/>
      <c r="BN2443" s="12"/>
      <c r="BO2443" s="12"/>
      <c r="BP2443" s="12"/>
      <c r="BQ2443" s="12"/>
      <c r="BR2443" s="12"/>
      <c r="BS2443" s="12"/>
      <c r="BT2443" s="12"/>
      <c r="BU2443" s="12"/>
      <c r="BV2443" s="12"/>
      <c r="BW2443" s="12"/>
      <c r="BX2443" s="12"/>
      <c r="BY2443" s="12"/>
      <c r="BZ2443" s="12"/>
      <c r="CA2443" s="12"/>
      <c r="CB2443" s="12"/>
      <c r="CC2443" s="12"/>
      <c r="CD2443" s="12"/>
      <c r="CE2443" s="12"/>
      <c r="CF2443" s="12"/>
      <c r="CG2443" s="12"/>
      <c r="CH2443" s="12"/>
      <c r="CI2443" s="12"/>
      <c r="CJ2443" s="12"/>
      <c r="CK2443" s="12"/>
      <c r="CL2443" s="12"/>
      <c r="CM2443" s="12"/>
      <c r="CN2443" s="12"/>
      <c r="CO2443" s="12"/>
      <c r="CP2443" s="12"/>
      <c r="CQ2443" s="12"/>
      <c r="CR2443" s="12"/>
      <c r="CS2443" s="12"/>
      <c r="CT2443" s="12"/>
      <c r="CU2443" s="12"/>
      <c r="CV2443" s="12"/>
      <c r="CW2443" s="12"/>
      <c r="CX2443" s="12"/>
      <c r="CY2443" s="12"/>
      <c r="CZ2443" s="12"/>
      <c r="DA2443" s="12"/>
      <c r="DB2443" s="12"/>
      <c r="DC2443" s="12"/>
      <c r="DD2443" s="12"/>
      <c r="DE2443" s="12"/>
      <c r="DF2443" s="12"/>
      <c r="DG2443" s="12"/>
      <c r="DH2443" s="12"/>
      <c r="DI2443" s="12"/>
      <c r="DJ2443" s="12"/>
      <c r="DK2443" s="12"/>
      <c r="DL2443" s="12"/>
      <c r="DM2443" s="12"/>
      <c r="DN2443" s="12"/>
      <c r="DO2443" s="12"/>
      <c r="DP2443" s="12"/>
      <c r="DQ2443" s="12"/>
      <c r="DR2443" s="12"/>
      <c r="DS2443" s="12"/>
      <c r="DT2443" s="12"/>
      <c r="DU2443" s="12"/>
      <c r="DV2443" s="12"/>
      <c r="DW2443" s="12"/>
      <c r="DX2443" s="12"/>
      <c r="DY2443" s="12"/>
      <c r="DZ2443" s="12"/>
      <c r="EA2443" s="12"/>
      <c r="EB2443" s="12"/>
      <c r="EC2443" s="12"/>
      <c r="ED2443" s="12"/>
      <c r="EE2443" s="12"/>
      <c r="EF2443" s="12"/>
      <c r="EG2443" s="12"/>
      <c r="EH2443" s="12"/>
      <c r="EI2443" s="12"/>
      <c r="EJ2443" s="12"/>
      <c r="EK2443" s="12"/>
      <c r="EL2443" s="12"/>
      <c r="EM2443" s="12"/>
      <c r="EN2443" s="12"/>
      <c r="EO2443" s="12"/>
      <c r="EP2443" s="12"/>
      <c r="EQ2443" s="12"/>
      <c r="ER2443" s="12"/>
      <c r="ES2443" s="12"/>
      <c r="ET2443" s="12"/>
      <c r="EU2443" s="12"/>
      <c r="EV2443" s="12"/>
      <c r="EW2443" s="12"/>
      <c r="EX2443" s="12"/>
      <c r="EY2443" s="12"/>
      <c r="EZ2443" s="12"/>
      <c r="FA2443" s="12"/>
      <c r="FB2443" s="12"/>
      <c r="FC2443" s="12"/>
      <c r="FD2443" s="12"/>
      <c r="FE2443" s="12"/>
      <c r="FF2443" s="12"/>
      <c r="FG2443" s="12"/>
      <c r="FH2443" s="12"/>
      <c r="FI2443" s="12"/>
      <c r="FJ2443" s="12"/>
      <c r="FK2443" s="12"/>
      <c r="FL2443" s="12"/>
      <c r="FM2443" s="12"/>
      <c r="FN2443" s="12"/>
      <c r="FO2443" s="12"/>
      <c r="FP2443" s="12"/>
      <c r="FQ2443" s="12"/>
      <c r="FR2443" s="12"/>
      <c r="FS2443" s="12"/>
      <c r="FT2443" s="12"/>
      <c r="FU2443" s="12"/>
      <c r="FV2443" s="12"/>
      <c r="FW2443" s="12"/>
      <c r="FX2443" s="12"/>
      <c r="FY2443" s="12"/>
      <c r="FZ2443" s="12"/>
      <c r="GA2443" s="12"/>
      <c r="GB2443" s="12"/>
      <c r="GC2443" s="12"/>
      <c r="GD2443" s="12"/>
      <c r="GE2443" s="12"/>
      <c r="GF2443" s="12"/>
      <c r="GG2443" s="12"/>
      <c r="GH2443" s="12"/>
      <c r="GI2443" s="12"/>
      <c r="GJ2443" s="12"/>
      <c r="GK2443" s="12"/>
      <c r="GL2443" s="12"/>
      <c r="GM2443" s="12"/>
      <c r="GN2443" s="12"/>
      <c r="GO2443" s="12"/>
      <c r="GP2443" s="12"/>
      <c r="GQ2443" s="12"/>
      <c r="GR2443" s="12"/>
    </row>
    <row r="2444" spans="1:200" x14ac:dyDescent="0.2">
      <c r="A2444" s="79">
        <f t="shared" si="801"/>
        <v>45516</v>
      </c>
      <c r="B2444" s="80" t="str">
        <f t="shared" ca="1" si="802"/>
        <v>n.d</v>
      </c>
      <c r="C2444" s="81">
        <f t="shared" ca="1" si="803"/>
        <v>974.18416585</v>
      </c>
      <c r="D2444" s="82">
        <f ca="1">IF(A2444&lt;$B$1,VLOOKUP(A2444,[1]DI!$A$4:$B$15000,2,FALSE),0)</f>
        <v>0</v>
      </c>
      <c r="E2444" s="81">
        <f t="shared" ca="1" si="804"/>
        <v>0</v>
      </c>
      <c r="F2444" s="83">
        <f t="shared" si="812"/>
        <v>1.2</v>
      </c>
      <c r="G2444" s="84">
        <f t="shared" ca="1" si="805"/>
        <v>1</v>
      </c>
      <c r="H2444" s="81">
        <f ca="1">TRUNC(PRODUCT(G$10:G2443),15)</f>
        <v>1.40945772534528</v>
      </c>
      <c r="I2444" s="81">
        <f t="shared" ca="1" si="806"/>
        <v>1.40945772534528</v>
      </c>
      <c r="J2444" s="81">
        <f t="shared" ca="1" si="807"/>
        <v>1</v>
      </c>
      <c r="K2444" s="81">
        <f t="shared" ca="1" si="808"/>
        <v>0</v>
      </c>
      <c r="L2444" s="85">
        <f>IF(VLOOKUP(A2444,$U$12:$AD$125,8)=VLOOKUP(A2443,$U$12:$AD$125,8),0,VLOOKUP(A2444,U$12:$AD$125,8))</f>
        <v>0</v>
      </c>
      <c r="M2444" s="86">
        <f>IF(L2444&gt;0,VLOOKUP(L2444,T$12:$AC$125,7),0)</f>
        <v>0</v>
      </c>
      <c r="N2444" s="81">
        <f t="shared" si="813"/>
        <v>0</v>
      </c>
      <c r="O2444" s="81">
        <f t="shared" ca="1" si="809"/>
        <v>0</v>
      </c>
      <c r="P2444" s="87" t="str">
        <f t="shared" si="810"/>
        <v>J=</v>
      </c>
      <c r="Q2444" s="88">
        <f t="shared" si="811"/>
        <v>45589</v>
      </c>
      <c r="R2444" s="7"/>
      <c r="S2444" s="7"/>
      <c r="T2444" s="7"/>
      <c r="U2444" s="7"/>
      <c r="V2444" s="7"/>
      <c r="W2444" s="7"/>
      <c r="X2444" s="7"/>
      <c r="Y2444" s="7"/>
      <c r="Z2444" s="7"/>
      <c r="AA2444" s="7"/>
      <c r="AB2444" s="7"/>
      <c r="AC2444" s="7"/>
      <c r="AD2444" s="7"/>
      <c r="AE2444" s="7"/>
      <c r="AF2444" s="65"/>
      <c r="AG2444" s="9"/>
      <c r="AH2444" s="9"/>
      <c r="AI2444" s="4"/>
      <c r="AJ2444" s="10"/>
      <c r="AK2444" s="4"/>
      <c r="AL2444" s="65"/>
      <c r="AM2444" s="10"/>
      <c r="AN2444" s="9"/>
      <c r="AO2444" s="7"/>
      <c r="AP2444" s="11"/>
      <c r="AQ2444" s="9"/>
      <c r="AR2444" s="8"/>
      <c r="AS2444" s="65"/>
      <c r="AT2444" s="12"/>
      <c r="AU2444" s="12"/>
      <c r="AV2444" s="22"/>
      <c r="AW2444" s="12"/>
      <c r="AX2444" s="12"/>
      <c r="AY2444" s="12"/>
      <c r="AZ2444" s="12"/>
      <c r="BA2444" s="12"/>
      <c r="BB2444" s="12"/>
      <c r="BC2444" s="12"/>
      <c r="BD2444" s="12"/>
      <c r="BE2444" s="12"/>
      <c r="BF2444" s="12"/>
      <c r="BG2444" s="12"/>
      <c r="BH2444" s="12"/>
      <c r="BI2444" s="12"/>
      <c r="BJ2444" s="12"/>
      <c r="BK2444" s="12"/>
      <c r="BL2444" s="12"/>
      <c r="BM2444" s="12"/>
      <c r="BN2444" s="12"/>
      <c r="BO2444" s="12"/>
      <c r="BP2444" s="12"/>
      <c r="BQ2444" s="12"/>
      <c r="BR2444" s="12"/>
      <c r="BS2444" s="12"/>
      <c r="BT2444" s="12"/>
      <c r="BU2444" s="12"/>
      <c r="BV2444" s="12"/>
      <c r="BW2444" s="12"/>
      <c r="BX2444" s="12"/>
      <c r="BY2444" s="12"/>
      <c r="BZ2444" s="12"/>
      <c r="CA2444" s="12"/>
      <c r="CB2444" s="12"/>
      <c r="CC2444" s="12"/>
      <c r="CD2444" s="12"/>
      <c r="CE2444" s="12"/>
      <c r="CF2444" s="12"/>
      <c r="CG2444" s="12"/>
      <c r="CH2444" s="12"/>
      <c r="CI2444" s="12"/>
      <c r="CJ2444" s="12"/>
      <c r="CK2444" s="12"/>
      <c r="CL2444" s="12"/>
      <c r="CM2444" s="12"/>
      <c r="CN2444" s="12"/>
      <c r="CO2444" s="12"/>
      <c r="CP2444" s="12"/>
      <c r="CQ2444" s="12"/>
      <c r="CR2444" s="12"/>
      <c r="CS2444" s="12"/>
      <c r="CT2444" s="12"/>
      <c r="CU2444" s="12"/>
      <c r="CV2444" s="12"/>
      <c r="CW2444" s="12"/>
      <c r="CX2444" s="12"/>
      <c r="CY2444" s="12"/>
      <c r="CZ2444" s="12"/>
      <c r="DA2444" s="12"/>
      <c r="DB2444" s="12"/>
      <c r="DC2444" s="12"/>
      <c r="DD2444" s="12"/>
      <c r="DE2444" s="12"/>
      <c r="DF2444" s="12"/>
      <c r="DG2444" s="12"/>
      <c r="DH2444" s="12"/>
      <c r="DI2444" s="12"/>
      <c r="DJ2444" s="12"/>
      <c r="DK2444" s="12"/>
      <c r="DL2444" s="12"/>
      <c r="DM2444" s="12"/>
      <c r="DN2444" s="12"/>
      <c r="DO2444" s="12"/>
      <c r="DP2444" s="12"/>
      <c r="DQ2444" s="12"/>
      <c r="DR2444" s="12"/>
      <c r="DS2444" s="12"/>
      <c r="DT2444" s="12"/>
      <c r="DU2444" s="12"/>
      <c r="DV2444" s="12"/>
      <c r="DW2444" s="12"/>
      <c r="DX2444" s="12"/>
      <c r="DY2444" s="12"/>
      <c r="DZ2444" s="12"/>
      <c r="EA2444" s="12"/>
      <c r="EB2444" s="12"/>
      <c r="EC2444" s="12"/>
      <c r="ED2444" s="12"/>
      <c r="EE2444" s="12"/>
      <c r="EF2444" s="12"/>
      <c r="EG2444" s="12"/>
      <c r="EH2444" s="12"/>
      <c r="EI2444" s="12"/>
      <c r="EJ2444" s="12"/>
      <c r="EK2444" s="12"/>
      <c r="EL2444" s="12"/>
      <c r="EM2444" s="12"/>
      <c r="EN2444" s="12"/>
      <c r="EO2444" s="12"/>
      <c r="EP2444" s="12"/>
      <c r="EQ2444" s="12"/>
      <c r="ER2444" s="12"/>
      <c r="ES2444" s="12"/>
      <c r="ET2444" s="12"/>
      <c r="EU2444" s="12"/>
      <c r="EV2444" s="12"/>
      <c r="EW2444" s="12"/>
      <c r="EX2444" s="12"/>
      <c r="EY2444" s="12"/>
      <c r="EZ2444" s="12"/>
      <c r="FA2444" s="12"/>
      <c r="FB2444" s="12"/>
      <c r="FC2444" s="12"/>
      <c r="FD2444" s="12"/>
      <c r="FE2444" s="12"/>
      <c r="FF2444" s="12"/>
      <c r="FG2444" s="12"/>
      <c r="FH2444" s="12"/>
      <c r="FI2444" s="12"/>
      <c r="FJ2444" s="12"/>
      <c r="FK2444" s="12"/>
      <c r="FL2444" s="12"/>
      <c r="FM2444" s="12"/>
      <c r="FN2444" s="12"/>
      <c r="FO2444" s="12"/>
      <c r="FP2444" s="12"/>
      <c r="FQ2444" s="12"/>
      <c r="FR2444" s="12"/>
      <c r="FS2444" s="12"/>
      <c r="FT2444" s="12"/>
      <c r="FU2444" s="12"/>
      <c r="FV2444" s="12"/>
      <c r="FW2444" s="12"/>
      <c r="FX2444" s="12"/>
      <c r="FY2444" s="12"/>
      <c r="FZ2444" s="12"/>
      <c r="GA2444" s="12"/>
      <c r="GB2444" s="12"/>
      <c r="GC2444" s="12"/>
      <c r="GD2444" s="12"/>
      <c r="GE2444" s="12"/>
      <c r="GF2444" s="12"/>
      <c r="GG2444" s="12"/>
      <c r="GH2444" s="12"/>
      <c r="GI2444" s="12"/>
      <c r="GJ2444" s="12"/>
      <c r="GK2444" s="12"/>
      <c r="GL2444" s="12"/>
      <c r="GM2444" s="12"/>
      <c r="GN2444" s="12"/>
      <c r="GO2444" s="12"/>
      <c r="GP2444" s="12"/>
      <c r="GQ2444" s="12"/>
      <c r="GR2444" s="12"/>
    </row>
    <row r="2445" spans="1:200" x14ac:dyDescent="0.2">
      <c r="A2445" s="79">
        <f t="shared" si="801"/>
        <v>45517</v>
      </c>
      <c r="B2445" s="80" t="str">
        <f t="shared" ca="1" si="802"/>
        <v>n.d</v>
      </c>
      <c r="C2445" s="81">
        <f t="shared" ca="1" si="803"/>
        <v>974.18416585</v>
      </c>
      <c r="D2445" s="82">
        <f ca="1">IF(A2445&lt;$B$1,VLOOKUP(A2445,[1]DI!$A$4:$B$15000,2,FALSE),0)</f>
        <v>0</v>
      </c>
      <c r="E2445" s="81">
        <f t="shared" ca="1" si="804"/>
        <v>0</v>
      </c>
      <c r="F2445" s="83">
        <f t="shared" si="812"/>
        <v>1.2</v>
      </c>
      <c r="G2445" s="84">
        <f t="shared" ca="1" si="805"/>
        <v>1</v>
      </c>
      <c r="H2445" s="81">
        <f ca="1">TRUNC(PRODUCT(G$10:G2444),15)</f>
        <v>1.40945772534528</v>
      </c>
      <c r="I2445" s="81">
        <f t="shared" ca="1" si="806"/>
        <v>1.40945772534528</v>
      </c>
      <c r="J2445" s="81">
        <f t="shared" ca="1" si="807"/>
        <v>1</v>
      </c>
      <c r="K2445" s="81">
        <f t="shared" ca="1" si="808"/>
        <v>0</v>
      </c>
      <c r="L2445" s="85">
        <f>IF(VLOOKUP(A2445,$U$12:$AD$125,8)=VLOOKUP(A2444,$U$12:$AD$125,8),0,VLOOKUP(A2445,U$12:$AD$125,8))</f>
        <v>0</v>
      </c>
      <c r="M2445" s="86">
        <f>IF(L2445&gt;0,VLOOKUP(L2445,T$12:$AC$125,7),0)</f>
        <v>0</v>
      </c>
      <c r="N2445" s="81">
        <f t="shared" si="813"/>
        <v>0</v>
      </c>
      <c r="O2445" s="81">
        <f t="shared" ca="1" si="809"/>
        <v>0</v>
      </c>
      <c r="P2445" s="87" t="str">
        <f t="shared" si="810"/>
        <v>J=</v>
      </c>
      <c r="Q2445" s="88">
        <f t="shared" si="811"/>
        <v>45589</v>
      </c>
      <c r="R2445" s="7"/>
      <c r="S2445" s="7"/>
      <c r="T2445" s="7"/>
      <c r="U2445" s="7"/>
      <c r="V2445" s="7"/>
      <c r="W2445" s="7"/>
      <c r="X2445" s="7"/>
      <c r="Y2445" s="7"/>
      <c r="Z2445" s="7"/>
      <c r="AA2445" s="7"/>
      <c r="AB2445" s="7"/>
      <c r="AC2445" s="7"/>
      <c r="AD2445" s="7"/>
      <c r="AE2445" s="7"/>
      <c r="AF2445" s="65"/>
      <c r="AG2445" s="9"/>
      <c r="AH2445" s="9"/>
      <c r="AI2445" s="4"/>
      <c r="AJ2445" s="10"/>
      <c r="AK2445" s="4"/>
      <c r="AL2445" s="65"/>
      <c r="AM2445" s="10"/>
      <c r="AN2445" s="9"/>
      <c r="AO2445" s="7"/>
      <c r="AP2445" s="11"/>
      <c r="AQ2445" s="9"/>
      <c r="AR2445" s="24"/>
      <c r="AS2445" s="65"/>
      <c r="AT2445" s="12"/>
      <c r="AU2445" s="12"/>
      <c r="AV2445" s="22"/>
      <c r="AW2445" s="12"/>
      <c r="AX2445" s="12"/>
      <c r="AY2445" s="12"/>
      <c r="AZ2445" s="12"/>
      <c r="BA2445" s="12"/>
      <c r="BB2445" s="12"/>
      <c r="BC2445" s="12"/>
      <c r="BD2445" s="12"/>
      <c r="BE2445" s="12"/>
      <c r="BF2445" s="12"/>
      <c r="BG2445" s="12"/>
      <c r="BH2445" s="12"/>
      <c r="BI2445" s="12"/>
      <c r="BJ2445" s="12"/>
      <c r="BK2445" s="12"/>
      <c r="BL2445" s="12"/>
      <c r="BM2445" s="12"/>
      <c r="BN2445" s="12"/>
      <c r="BO2445" s="12"/>
      <c r="BP2445" s="12"/>
      <c r="BQ2445" s="12"/>
      <c r="BR2445" s="12"/>
      <c r="BS2445" s="12"/>
      <c r="BT2445" s="12"/>
      <c r="BU2445" s="12"/>
      <c r="BV2445" s="12"/>
      <c r="BW2445" s="12"/>
      <c r="BX2445" s="12"/>
      <c r="BY2445" s="12"/>
      <c r="BZ2445" s="12"/>
      <c r="CA2445" s="12"/>
      <c r="CB2445" s="12"/>
      <c r="CC2445" s="12"/>
      <c r="CD2445" s="12"/>
      <c r="CE2445" s="12"/>
      <c r="CF2445" s="12"/>
      <c r="CG2445" s="12"/>
      <c r="CH2445" s="12"/>
      <c r="CI2445" s="12"/>
      <c r="CJ2445" s="12"/>
      <c r="CK2445" s="12"/>
      <c r="CL2445" s="12"/>
      <c r="CM2445" s="12"/>
      <c r="CN2445" s="12"/>
      <c r="CO2445" s="12"/>
      <c r="CP2445" s="12"/>
      <c r="CQ2445" s="12"/>
      <c r="CR2445" s="12"/>
      <c r="CS2445" s="12"/>
      <c r="CT2445" s="12"/>
      <c r="CU2445" s="12"/>
      <c r="CV2445" s="12"/>
      <c r="CW2445" s="12"/>
      <c r="CX2445" s="12"/>
      <c r="CY2445" s="12"/>
      <c r="CZ2445" s="12"/>
      <c r="DA2445" s="12"/>
      <c r="DB2445" s="12"/>
      <c r="DC2445" s="12"/>
      <c r="DD2445" s="12"/>
      <c r="DE2445" s="12"/>
      <c r="DF2445" s="12"/>
      <c r="DG2445" s="12"/>
      <c r="DH2445" s="12"/>
      <c r="DI2445" s="12"/>
      <c r="DJ2445" s="12"/>
      <c r="DK2445" s="12"/>
      <c r="DL2445" s="12"/>
      <c r="DM2445" s="12"/>
      <c r="DN2445" s="12"/>
      <c r="DO2445" s="12"/>
      <c r="DP2445" s="12"/>
      <c r="DQ2445" s="12"/>
      <c r="DR2445" s="12"/>
      <c r="DS2445" s="12"/>
      <c r="DT2445" s="12"/>
      <c r="DU2445" s="12"/>
      <c r="DV2445" s="12"/>
      <c r="DW2445" s="12"/>
      <c r="DX2445" s="12"/>
      <c r="DY2445" s="12"/>
      <c r="DZ2445" s="12"/>
      <c r="EA2445" s="12"/>
      <c r="EB2445" s="12"/>
      <c r="EC2445" s="12"/>
      <c r="ED2445" s="12"/>
      <c r="EE2445" s="12"/>
      <c r="EF2445" s="12"/>
      <c r="EG2445" s="12"/>
      <c r="EH2445" s="12"/>
      <c r="EI2445" s="12"/>
      <c r="EJ2445" s="12"/>
      <c r="EK2445" s="12"/>
      <c r="EL2445" s="12"/>
      <c r="EM2445" s="12"/>
      <c r="EN2445" s="12"/>
      <c r="EO2445" s="12"/>
      <c r="EP2445" s="12"/>
      <c r="EQ2445" s="12"/>
      <c r="ER2445" s="12"/>
      <c r="ES2445" s="12"/>
      <c r="ET2445" s="12"/>
      <c r="EU2445" s="12"/>
      <c r="EV2445" s="12"/>
      <c r="EW2445" s="12"/>
      <c r="EX2445" s="12"/>
      <c r="EY2445" s="12"/>
      <c r="EZ2445" s="12"/>
      <c r="FA2445" s="12"/>
      <c r="FB2445" s="12"/>
      <c r="FC2445" s="12"/>
      <c r="FD2445" s="12"/>
      <c r="FE2445" s="12"/>
      <c r="FF2445" s="12"/>
      <c r="FG2445" s="12"/>
      <c r="FH2445" s="12"/>
      <c r="FI2445" s="12"/>
      <c r="FJ2445" s="12"/>
      <c r="FK2445" s="12"/>
      <c r="FL2445" s="12"/>
      <c r="FM2445" s="12"/>
      <c r="FN2445" s="12"/>
      <c r="FO2445" s="12"/>
      <c r="FP2445" s="12"/>
      <c r="FQ2445" s="12"/>
      <c r="FR2445" s="12"/>
      <c r="FS2445" s="12"/>
      <c r="FT2445" s="12"/>
      <c r="FU2445" s="12"/>
      <c r="FV2445" s="12"/>
      <c r="FW2445" s="12"/>
      <c r="FX2445" s="12"/>
      <c r="FY2445" s="12"/>
      <c r="FZ2445" s="12"/>
      <c r="GA2445" s="12"/>
      <c r="GB2445" s="12"/>
      <c r="GC2445" s="12"/>
      <c r="GD2445" s="12"/>
      <c r="GE2445" s="12"/>
      <c r="GF2445" s="12"/>
      <c r="GG2445" s="12"/>
      <c r="GH2445" s="12"/>
      <c r="GI2445" s="12"/>
      <c r="GJ2445" s="12"/>
      <c r="GK2445" s="12"/>
      <c r="GL2445" s="12"/>
      <c r="GM2445" s="12"/>
      <c r="GN2445" s="12"/>
      <c r="GO2445" s="12"/>
      <c r="GP2445" s="12"/>
      <c r="GQ2445" s="12"/>
      <c r="GR2445" s="12"/>
    </row>
    <row r="2446" spans="1:200" x14ac:dyDescent="0.2">
      <c r="A2446" s="79">
        <f t="shared" ref="A2446:A2509" si="814">(A2445+1)</f>
        <v>45518</v>
      </c>
      <c r="B2446" s="80" t="str">
        <f t="shared" ca="1" si="802"/>
        <v>n.d</v>
      </c>
      <c r="C2446" s="81">
        <f t="shared" ca="1" si="803"/>
        <v>974.18416585</v>
      </c>
      <c r="D2446" s="82">
        <f ca="1">IF(A2446&lt;$B$1,VLOOKUP(A2446,[1]DI!$A$4:$B$15000,2,FALSE),0)</f>
        <v>0</v>
      </c>
      <c r="E2446" s="81">
        <f t="shared" ca="1" si="804"/>
        <v>0</v>
      </c>
      <c r="F2446" s="83">
        <f t="shared" si="812"/>
        <v>1.2</v>
      </c>
      <c r="G2446" s="84">
        <f t="shared" ca="1" si="805"/>
        <v>1</v>
      </c>
      <c r="H2446" s="81">
        <f ca="1">TRUNC(PRODUCT(G$10:G2445),15)</f>
        <v>1.40945772534528</v>
      </c>
      <c r="I2446" s="81">
        <f t="shared" ca="1" si="806"/>
        <v>1.40945772534528</v>
      </c>
      <c r="J2446" s="81">
        <f t="shared" ca="1" si="807"/>
        <v>1</v>
      </c>
      <c r="K2446" s="81">
        <f t="shared" ca="1" si="808"/>
        <v>0</v>
      </c>
      <c r="L2446" s="85">
        <f>IF(VLOOKUP(A2446,$U$12:$AD$125,8)=VLOOKUP(A2445,$U$12:$AD$125,8),0,VLOOKUP(A2446,U$12:$AD$125,8))</f>
        <v>0</v>
      </c>
      <c r="M2446" s="86">
        <f>IF(L2446&gt;0,VLOOKUP(L2446,T$12:$AC$125,7),0)</f>
        <v>0</v>
      </c>
      <c r="N2446" s="81">
        <f t="shared" si="813"/>
        <v>0</v>
      </c>
      <c r="O2446" s="81">
        <f t="shared" ca="1" si="809"/>
        <v>0</v>
      </c>
      <c r="P2446" s="87" t="str">
        <f t="shared" si="810"/>
        <v>J=</v>
      </c>
      <c r="Q2446" s="88">
        <f t="shared" si="811"/>
        <v>45589</v>
      </c>
      <c r="R2446" s="7"/>
      <c r="S2446" s="7"/>
      <c r="T2446" s="7"/>
      <c r="U2446" s="7"/>
      <c r="V2446" s="7"/>
      <c r="W2446" s="7"/>
      <c r="X2446" s="7"/>
      <c r="Y2446" s="7"/>
      <c r="Z2446" s="7"/>
      <c r="AA2446" s="7"/>
      <c r="AB2446" s="7"/>
      <c r="AC2446" s="7"/>
      <c r="AD2446" s="7"/>
      <c r="AE2446" s="7"/>
      <c r="AF2446" s="65"/>
      <c r="AG2446" s="7"/>
      <c r="AH2446" s="7"/>
      <c r="AI2446" s="7"/>
      <c r="AJ2446" s="7"/>
      <c r="AK2446" s="4"/>
      <c r="AL2446" s="65"/>
      <c r="AM2446" s="7"/>
      <c r="AN2446" s="7"/>
      <c r="AO2446" s="7"/>
      <c r="AP2446" s="11"/>
      <c r="AQ2446" s="7"/>
      <c r="AR2446" s="8"/>
      <c r="AS2446" s="65"/>
      <c r="AT2446" s="12"/>
      <c r="AU2446" s="12"/>
      <c r="AV2446" s="22"/>
      <c r="AW2446" s="12"/>
      <c r="AX2446" s="12"/>
      <c r="AY2446" s="12"/>
      <c r="AZ2446" s="12"/>
      <c r="BA2446" s="12"/>
      <c r="BB2446" s="12"/>
      <c r="BC2446" s="12"/>
      <c r="BD2446" s="12"/>
      <c r="BE2446" s="12"/>
      <c r="BF2446" s="12"/>
      <c r="BG2446" s="12"/>
      <c r="BH2446" s="12"/>
      <c r="BI2446" s="12"/>
      <c r="BJ2446" s="12"/>
      <c r="BK2446" s="12"/>
      <c r="BL2446" s="12"/>
      <c r="BM2446" s="12"/>
      <c r="BN2446" s="12"/>
      <c r="BO2446" s="12"/>
      <c r="BP2446" s="12"/>
      <c r="BQ2446" s="12"/>
      <c r="BR2446" s="12"/>
      <c r="BS2446" s="12"/>
      <c r="BT2446" s="12"/>
      <c r="BU2446" s="12"/>
      <c r="BV2446" s="12"/>
      <c r="BW2446" s="12"/>
      <c r="BX2446" s="12"/>
      <c r="BY2446" s="12"/>
      <c r="BZ2446" s="12"/>
      <c r="CA2446" s="12"/>
      <c r="CB2446" s="12"/>
      <c r="CC2446" s="12"/>
      <c r="CD2446" s="12"/>
      <c r="CE2446" s="12"/>
      <c r="CF2446" s="12"/>
      <c r="CG2446" s="12"/>
      <c r="CH2446" s="12"/>
      <c r="CI2446" s="12"/>
      <c r="CJ2446" s="12"/>
      <c r="CK2446" s="12"/>
      <c r="CL2446" s="12"/>
      <c r="CM2446" s="12"/>
      <c r="CN2446" s="12"/>
      <c r="CO2446" s="12"/>
      <c r="CP2446" s="12"/>
      <c r="CQ2446" s="12"/>
      <c r="CR2446" s="12"/>
      <c r="CS2446" s="12"/>
      <c r="CT2446" s="12"/>
      <c r="CU2446" s="12"/>
      <c r="CV2446" s="12"/>
      <c r="CW2446" s="12"/>
      <c r="CX2446" s="12"/>
      <c r="CY2446" s="12"/>
      <c r="CZ2446" s="12"/>
      <c r="DA2446" s="12"/>
      <c r="DB2446" s="12"/>
      <c r="DC2446" s="12"/>
      <c r="DD2446" s="12"/>
      <c r="DE2446" s="12"/>
      <c r="DF2446" s="12"/>
      <c r="DG2446" s="12"/>
      <c r="DH2446" s="12"/>
      <c r="DI2446" s="12"/>
      <c r="DJ2446" s="12"/>
      <c r="DK2446" s="12"/>
      <c r="DL2446" s="12"/>
      <c r="DM2446" s="12"/>
      <c r="DN2446" s="12"/>
      <c r="DO2446" s="12"/>
      <c r="DP2446" s="12"/>
      <c r="DQ2446" s="12"/>
      <c r="DR2446" s="12"/>
      <c r="DS2446" s="12"/>
      <c r="DT2446" s="12"/>
      <c r="DU2446" s="12"/>
      <c r="DV2446" s="12"/>
      <c r="DW2446" s="12"/>
      <c r="DX2446" s="12"/>
      <c r="DY2446" s="12"/>
      <c r="DZ2446" s="12"/>
      <c r="EA2446" s="12"/>
      <c r="EB2446" s="12"/>
      <c r="EC2446" s="12"/>
      <c r="ED2446" s="12"/>
      <c r="EE2446" s="12"/>
      <c r="EF2446" s="12"/>
      <c r="EG2446" s="12"/>
      <c r="EH2446" s="12"/>
      <c r="EI2446" s="12"/>
      <c r="EJ2446" s="12"/>
      <c r="EK2446" s="12"/>
      <c r="EL2446" s="12"/>
      <c r="EM2446" s="12"/>
      <c r="EN2446" s="12"/>
      <c r="EO2446" s="12"/>
      <c r="EP2446" s="12"/>
      <c r="EQ2446" s="12"/>
      <c r="ER2446" s="12"/>
      <c r="ES2446" s="12"/>
      <c r="ET2446" s="12"/>
      <c r="EU2446" s="12"/>
      <c r="EV2446" s="12"/>
      <c r="EW2446" s="12"/>
      <c r="EX2446" s="12"/>
      <c r="EY2446" s="12"/>
      <c r="EZ2446" s="12"/>
      <c r="FA2446" s="12"/>
      <c r="FB2446" s="12"/>
      <c r="FC2446" s="12"/>
      <c r="FD2446" s="12"/>
      <c r="FE2446" s="12"/>
      <c r="FF2446" s="12"/>
      <c r="FG2446" s="12"/>
      <c r="FH2446" s="12"/>
      <c r="FI2446" s="12"/>
      <c r="FJ2446" s="12"/>
      <c r="FK2446" s="12"/>
      <c r="FL2446" s="12"/>
      <c r="FM2446" s="12"/>
      <c r="FN2446" s="12"/>
      <c r="FO2446" s="12"/>
      <c r="FP2446" s="12"/>
      <c r="FQ2446" s="12"/>
      <c r="FR2446" s="12"/>
      <c r="FS2446" s="12"/>
      <c r="FT2446" s="12"/>
      <c r="FU2446" s="12"/>
      <c r="FV2446" s="12"/>
      <c r="FW2446" s="12"/>
      <c r="FX2446" s="12"/>
      <c r="FY2446" s="12"/>
      <c r="FZ2446" s="12"/>
      <c r="GA2446" s="12"/>
      <c r="GB2446" s="12"/>
      <c r="GC2446" s="12"/>
      <c r="GD2446" s="12"/>
      <c r="GE2446" s="12"/>
      <c r="GF2446" s="12"/>
      <c r="GG2446" s="12"/>
      <c r="GH2446" s="12"/>
      <c r="GI2446" s="12"/>
      <c r="GJ2446" s="12"/>
      <c r="GK2446" s="12"/>
      <c r="GL2446" s="12"/>
      <c r="GM2446" s="12"/>
      <c r="GN2446" s="12"/>
      <c r="GO2446" s="12"/>
      <c r="GP2446" s="12"/>
      <c r="GQ2446" s="12"/>
      <c r="GR2446" s="12"/>
    </row>
    <row r="2447" spans="1:200" x14ac:dyDescent="0.2">
      <c r="A2447" s="79">
        <f t="shared" si="814"/>
        <v>45519</v>
      </c>
      <c r="B2447" s="80" t="str">
        <f t="shared" ca="1" si="802"/>
        <v>n.d</v>
      </c>
      <c r="C2447" s="81">
        <f t="shared" ca="1" si="803"/>
        <v>974.18416585</v>
      </c>
      <c r="D2447" s="82">
        <f ca="1">IF(A2447&lt;$B$1,VLOOKUP(A2447,[1]DI!$A$4:$B$15000,2,FALSE),0)</f>
        <v>0</v>
      </c>
      <c r="E2447" s="81">
        <f t="shared" ca="1" si="804"/>
        <v>0</v>
      </c>
      <c r="F2447" s="83">
        <f t="shared" si="812"/>
        <v>1.2</v>
      </c>
      <c r="G2447" s="84">
        <f t="shared" ca="1" si="805"/>
        <v>1</v>
      </c>
      <c r="H2447" s="81">
        <f ca="1">TRUNC(PRODUCT(G$10:G2446),15)</f>
        <v>1.40945772534528</v>
      </c>
      <c r="I2447" s="81">
        <f t="shared" ca="1" si="806"/>
        <v>1.40945772534528</v>
      </c>
      <c r="J2447" s="81">
        <f t="shared" ca="1" si="807"/>
        <v>1</v>
      </c>
      <c r="K2447" s="81">
        <f t="shared" ca="1" si="808"/>
        <v>0</v>
      </c>
      <c r="L2447" s="85">
        <f>IF(VLOOKUP(A2447,$U$12:$AD$125,8)=VLOOKUP(A2446,$U$12:$AD$125,8),0,VLOOKUP(A2447,U$12:$AD$125,8))</f>
        <v>0</v>
      </c>
      <c r="M2447" s="86">
        <f>IF(L2447&gt;0,VLOOKUP(L2447,T$12:$AC$125,7),0)</f>
        <v>0</v>
      </c>
      <c r="N2447" s="81">
        <f t="shared" si="813"/>
        <v>0</v>
      </c>
      <c r="O2447" s="81">
        <f t="shared" ca="1" si="809"/>
        <v>0</v>
      </c>
      <c r="P2447" s="87" t="str">
        <f t="shared" si="810"/>
        <v>J=</v>
      </c>
      <c r="Q2447" s="88">
        <f t="shared" si="811"/>
        <v>45589</v>
      </c>
      <c r="R2447" s="7"/>
      <c r="S2447" s="7"/>
      <c r="T2447" s="7"/>
      <c r="U2447" s="7"/>
      <c r="V2447" s="7"/>
      <c r="W2447" s="7"/>
      <c r="X2447" s="7"/>
      <c r="Y2447" s="7"/>
      <c r="Z2447" s="7"/>
      <c r="AA2447" s="7"/>
      <c r="AB2447" s="7"/>
      <c r="AC2447" s="7"/>
      <c r="AD2447" s="7"/>
      <c r="AE2447" s="7"/>
      <c r="AF2447" s="37"/>
      <c r="AG2447" s="3"/>
      <c r="AH2447" s="3"/>
      <c r="AI2447" s="18"/>
      <c r="AJ2447" s="19"/>
      <c r="AK2447" s="18"/>
      <c r="AL2447" s="67"/>
      <c r="AM2447" s="19"/>
      <c r="AN2447" s="3"/>
      <c r="AO2447" s="6"/>
      <c r="AP2447" s="20"/>
      <c r="AQ2447" s="3"/>
      <c r="AR2447" s="21"/>
      <c r="AS2447" s="37"/>
      <c r="AT2447" s="12"/>
      <c r="AU2447" s="12"/>
      <c r="AV2447" s="22"/>
      <c r="AW2447" s="12"/>
      <c r="AX2447" s="12"/>
      <c r="AY2447" s="12"/>
      <c r="AZ2447" s="12"/>
      <c r="BA2447" s="12"/>
      <c r="BB2447" s="12"/>
      <c r="BC2447" s="12"/>
      <c r="BD2447" s="12"/>
      <c r="BE2447" s="12"/>
      <c r="BF2447" s="12"/>
      <c r="BG2447" s="12"/>
      <c r="BH2447" s="12"/>
      <c r="BI2447" s="12"/>
      <c r="BJ2447" s="12"/>
      <c r="BK2447" s="12"/>
      <c r="BL2447" s="12"/>
      <c r="BM2447" s="12"/>
      <c r="BN2447" s="12"/>
      <c r="BO2447" s="12"/>
      <c r="BP2447" s="12"/>
      <c r="BQ2447" s="12"/>
      <c r="BR2447" s="12"/>
      <c r="BS2447" s="12"/>
      <c r="BT2447" s="12"/>
      <c r="BU2447" s="12"/>
      <c r="BV2447" s="12"/>
      <c r="BW2447" s="12"/>
      <c r="BX2447" s="12"/>
      <c r="BY2447" s="12"/>
      <c r="BZ2447" s="12"/>
      <c r="CA2447" s="12"/>
      <c r="CB2447" s="12"/>
      <c r="CC2447" s="12"/>
      <c r="CD2447" s="12"/>
      <c r="CE2447" s="12"/>
      <c r="CF2447" s="12"/>
      <c r="CG2447" s="12"/>
      <c r="CH2447" s="12"/>
      <c r="CI2447" s="12"/>
      <c r="CJ2447" s="12"/>
      <c r="CK2447" s="12"/>
      <c r="CL2447" s="12"/>
      <c r="CM2447" s="12"/>
      <c r="CN2447" s="12"/>
      <c r="CO2447" s="12"/>
      <c r="CP2447" s="12"/>
      <c r="CQ2447" s="12"/>
      <c r="CR2447" s="12"/>
      <c r="CS2447" s="12"/>
      <c r="CT2447" s="12"/>
      <c r="CU2447" s="12"/>
      <c r="CV2447" s="12"/>
      <c r="CW2447" s="12"/>
      <c r="CX2447" s="12"/>
      <c r="CY2447" s="12"/>
      <c r="CZ2447" s="12"/>
      <c r="DA2447" s="12"/>
      <c r="DB2447" s="12"/>
      <c r="DC2447" s="12"/>
      <c r="DD2447" s="12"/>
      <c r="DE2447" s="12"/>
      <c r="DF2447" s="12"/>
      <c r="DG2447" s="12"/>
      <c r="DH2447" s="12"/>
      <c r="DI2447" s="12"/>
      <c r="DJ2447" s="12"/>
      <c r="DK2447" s="12"/>
      <c r="DL2447" s="12"/>
      <c r="DM2447" s="12"/>
      <c r="DN2447" s="12"/>
      <c r="DO2447" s="12"/>
      <c r="DP2447" s="12"/>
      <c r="DQ2447" s="12"/>
      <c r="DR2447" s="12"/>
      <c r="DS2447" s="12"/>
      <c r="DT2447" s="12"/>
      <c r="DU2447" s="12"/>
      <c r="DV2447" s="12"/>
      <c r="DW2447" s="12"/>
      <c r="DX2447" s="12"/>
      <c r="DY2447" s="12"/>
      <c r="DZ2447" s="12"/>
      <c r="EA2447" s="12"/>
      <c r="EB2447" s="12"/>
      <c r="EC2447" s="12"/>
      <c r="ED2447" s="12"/>
      <c r="EE2447" s="12"/>
      <c r="EF2447" s="12"/>
      <c r="EG2447" s="12"/>
      <c r="EH2447" s="12"/>
      <c r="EI2447" s="12"/>
      <c r="EJ2447" s="12"/>
      <c r="EK2447" s="12"/>
      <c r="EL2447" s="12"/>
      <c r="EM2447" s="12"/>
      <c r="EN2447" s="12"/>
      <c r="EO2447" s="12"/>
      <c r="EP2447" s="12"/>
      <c r="EQ2447" s="12"/>
      <c r="ER2447" s="12"/>
      <c r="ES2447" s="12"/>
      <c r="ET2447" s="12"/>
      <c r="EU2447" s="12"/>
      <c r="EV2447" s="12"/>
      <c r="EW2447" s="12"/>
      <c r="EX2447" s="12"/>
      <c r="EY2447" s="12"/>
      <c r="EZ2447" s="12"/>
      <c r="FA2447" s="12"/>
      <c r="FB2447" s="12"/>
      <c r="FC2447" s="12"/>
      <c r="FD2447" s="12"/>
      <c r="FE2447" s="12"/>
      <c r="FF2447" s="12"/>
      <c r="FG2447" s="12"/>
      <c r="FH2447" s="12"/>
      <c r="FI2447" s="12"/>
      <c r="FJ2447" s="12"/>
      <c r="FK2447" s="12"/>
      <c r="FL2447" s="12"/>
      <c r="FM2447" s="12"/>
      <c r="FN2447" s="12"/>
      <c r="FO2447" s="12"/>
      <c r="FP2447" s="12"/>
      <c r="FQ2447" s="12"/>
      <c r="FR2447" s="12"/>
      <c r="FS2447" s="12"/>
      <c r="FT2447" s="12"/>
      <c r="FU2447" s="12"/>
      <c r="FV2447" s="12"/>
      <c r="FW2447" s="12"/>
      <c r="FX2447" s="12"/>
      <c r="FY2447" s="12"/>
      <c r="FZ2447" s="12"/>
      <c r="GA2447" s="12"/>
      <c r="GB2447" s="12"/>
      <c r="GC2447" s="12"/>
      <c r="GD2447" s="12"/>
      <c r="GE2447" s="12"/>
      <c r="GF2447" s="12"/>
      <c r="GG2447" s="12"/>
      <c r="GH2447" s="12"/>
      <c r="GI2447" s="12"/>
      <c r="GJ2447" s="12"/>
      <c r="GK2447" s="12"/>
      <c r="GL2447" s="12"/>
      <c r="GM2447" s="12"/>
      <c r="GN2447" s="12"/>
      <c r="GO2447" s="12"/>
      <c r="GP2447" s="12"/>
      <c r="GQ2447" s="12"/>
      <c r="GR2447" s="12"/>
    </row>
    <row r="2448" spans="1:200" x14ac:dyDescent="0.2">
      <c r="A2448" s="79">
        <f t="shared" si="814"/>
        <v>45520</v>
      </c>
      <c r="B2448" s="80" t="str">
        <f t="shared" ca="1" si="802"/>
        <v>n.d</v>
      </c>
      <c r="C2448" s="81">
        <f t="shared" ca="1" si="803"/>
        <v>974.18416585</v>
      </c>
      <c r="D2448" s="82">
        <f ca="1">IF(A2448&lt;$B$1,VLOOKUP(A2448,[1]DI!$A$4:$B$15000,2,FALSE),0)</f>
        <v>0</v>
      </c>
      <c r="E2448" s="81">
        <f t="shared" ca="1" si="804"/>
        <v>0</v>
      </c>
      <c r="F2448" s="83">
        <f t="shared" si="812"/>
        <v>1.2</v>
      </c>
      <c r="G2448" s="84">
        <f t="shared" ca="1" si="805"/>
        <v>1</v>
      </c>
      <c r="H2448" s="81">
        <f ca="1">TRUNC(PRODUCT(G$10:G2447),15)</f>
        <v>1.40945772534528</v>
      </c>
      <c r="I2448" s="81">
        <f t="shared" ca="1" si="806"/>
        <v>1.40945772534528</v>
      </c>
      <c r="J2448" s="81">
        <f t="shared" ca="1" si="807"/>
        <v>1</v>
      </c>
      <c r="K2448" s="81">
        <f t="shared" ca="1" si="808"/>
        <v>0</v>
      </c>
      <c r="L2448" s="85">
        <f>IF(VLOOKUP(A2448,$U$12:$AD$125,8)=VLOOKUP(A2447,$U$12:$AD$125,8),0,VLOOKUP(A2448,U$12:$AD$125,8))</f>
        <v>0</v>
      </c>
      <c r="M2448" s="86">
        <f>IF(L2448&gt;0,VLOOKUP(L2448,T$12:$AC$125,7),0)</f>
        <v>0</v>
      </c>
      <c r="N2448" s="81">
        <f t="shared" si="813"/>
        <v>0</v>
      </c>
      <c r="O2448" s="81">
        <f t="shared" ca="1" si="809"/>
        <v>0</v>
      </c>
      <c r="P2448" s="87" t="str">
        <f t="shared" si="810"/>
        <v>J=</v>
      </c>
      <c r="Q2448" s="88">
        <f t="shared" si="811"/>
        <v>45589</v>
      </c>
      <c r="R2448" s="7"/>
      <c r="S2448" s="7"/>
      <c r="T2448" s="7"/>
      <c r="U2448" s="7"/>
      <c r="V2448" s="7"/>
      <c r="W2448" s="7"/>
      <c r="X2448" s="7"/>
      <c r="Y2448" s="7"/>
      <c r="Z2448" s="7"/>
      <c r="AA2448" s="7"/>
      <c r="AB2448" s="7"/>
      <c r="AC2448" s="7"/>
      <c r="AD2448" s="7"/>
      <c r="AE2448" s="7"/>
      <c r="AF2448" s="37"/>
      <c r="AG2448" s="9"/>
      <c r="AH2448" s="3"/>
      <c r="AI2448" s="13"/>
      <c r="AJ2448" s="5"/>
      <c r="AK2448" s="13"/>
      <c r="AL2448" s="37"/>
      <c r="AM2448" s="5"/>
      <c r="AN2448" s="3"/>
      <c r="AO2448" s="6"/>
      <c r="AP2448" s="20"/>
      <c r="AQ2448" s="3"/>
      <c r="AR2448" s="21"/>
      <c r="AS2448" s="37"/>
      <c r="AT2448" s="12"/>
      <c r="AU2448" s="12"/>
      <c r="AV2448" s="22"/>
      <c r="AW2448" s="12"/>
      <c r="AX2448" s="12"/>
      <c r="AY2448" s="12"/>
      <c r="AZ2448" s="12"/>
      <c r="BA2448" s="12"/>
      <c r="BB2448" s="12"/>
      <c r="BC2448" s="12"/>
      <c r="BD2448" s="12"/>
      <c r="BE2448" s="12"/>
      <c r="BF2448" s="12"/>
      <c r="BG2448" s="12"/>
      <c r="BH2448" s="12"/>
      <c r="BI2448" s="12"/>
      <c r="BJ2448" s="12"/>
      <c r="BK2448" s="12"/>
      <c r="BL2448" s="12"/>
      <c r="BM2448" s="12"/>
      <c r="BN2448" s="12"/>
      <c r="BO2448" s="12"/>
      <c r="BP2448" s="12"/>
      <c r="BQ2448" s="12"/>
      <c r="BR2448" s="12"/>
      <c r="BS2448" s="12"/>
      <c r="BT2448" s="12"/>
      <c r="BU2448" s="12"/>
      <c r="BV2448" s="12"/>
      <c r="BW2448" s="12"/>
      <c r="BX2448" s="12"/>
      <c r="BY2448" s="12"/>
      <c r="BZ2448" s="12"/>
      <c r="CA2448" s="12"/>
      <c r="CB2448" s="12"/>
      <c r="CC2448" s="12"/>
      <c r="CD2448" s="12"/>
      <c r="CE2448" s="12"/>
      <c r="CF2448" s="12"/>
      <c r="CG2448" s="12"/>
      <c r="CH2448" s="12"/>
      <c r="CI2448" s="12"/>
      <c r="CJ2448" s="12"/>
      <c r="CK2448" s="12"/>
      <c r="CL2448" s="12"/>
      <c r="CM2448" s="12"/>
      <c r="CN2448" s="12"/>
      <c r="CO2448" s="12"/>
      <c r="CP2448" s="12"/>
      <c r="CQ2448" s="12"/>
      <c r="CR2448" s="12"/>
      <c r="CS2448" s="12"/>
      <c r="CT2448" s="12"/>
      <c r="CU2448" s="12"/>
      <c r="CV2448" s="12"/>
      <c r="CW2448" s="12"/>
      <c r="CX2448" s="12"/>
      <c r="CY2448" s="12"/>
      <c r="CZ2448" s="12"/>
      <c r="DA2448" s="12"/>
      <c r="DB2448" s="12"/>
      <c r="DC2448" s="12"/>
      <c r="DD2448" s="12"/>
      <c r="DE2448" s="12"/>
      <c r="DF2448" s="12"/>
      <c r="DG2448" s="12"/>
      <c r="DH2448" s="12"/>
      <c r="DI2448" s="12"/>
      <c r="DJ2448" s="12"/>
      <c r="DK2448" s="12"/>
      <c r="DL2448" s="12"/>
      <c r="DM2448" s="12"/>
      <c r="DN2448" s="12"/>
      <c r="DO2448" s="12"/>
      <c r="DP2448" s="12"/>
      <c r="DQ2448" s="12"/>
      <c r="DR2448" s="12"/>
      <c r="DS2448" s="12"/>
      <c r="DT2448" s="12"/>
      <c r="DU2448" s="12"/>
      <c r="DV2448" s="12"/>
      <c r="DW2448" s="12"/>
      <c r="DX2448" s="12"/>
      <c r="DY2448" s="12"/>
      <c r="DZ2448" s="12"/>
      <c r="EA2448" s="12"/>
      <c r="EB2448" s="12"/>
      <c r="EC2448" s="12"/>
      <c r="ED2448" s="12"/>
      <c r="EE2448" s="12"/>
      <c r="EF2448" s="12"/>
      <c r="EG2448" s="12"/>
      <c r="EH2448" s="12"/>
      <c r="EI2448" s="12"/>
      <c r="EJ2448" s="12"/>
      <c r="EK2448" s="12"/>
      <c r="EL2448" s="12"/>
      <c r="EM2448" s="12"/>
      <c r="EN2448" s="12"/>
      <c r="EO2448" s="12"/>
      <c r="EP2448" s="12"/>
      <c r="EQ2448" s="12"/>
      <c r="ER2448" s="12"/>
      <c r="ES2448" s="12"/>
      <c r="ET2448" s="12"/>
      <c r="EU2448" s="12"/>
      <c r="EV2448" s="12"/>
      <c r="EW2448" s="12"/>
      <c r="EX2448" s="12"/>
      <c r="EY2448" s="12"/>
      <c r="EZ2448" s="12"/>
      <c r="FA2448" s="12"/>
      <c r="FB2448" s="12"/>
      <c r="FC2448" s="12"/>
      <c r="FD2448" s="12"/>
      <c r="FE2448" s="12"/>
      <c r="FF2448" s="12"/>
      <c r="FG2448" s="12"/>
      <c r="FH2448" s="12"/>
      <c r="FI2448" s="12"/>
      <c r="FJ2448" s="12"/>
      <c r="FK2448" s="12"/>
      <c r="FL2448" s="12"/>
      <c r="FM2448" s="12"/>
      <c r="FN2448" s="12"/>
      <c r="FO2448" s="12"/>
      <c r="FP2448" s="12"/>
      <c r="FQ2448" s="12"/>
      <c r="FR2448" s="12"/>
      <c r="FS2448" s="12"/>
      <c r="FT2448" s="12"/>
      <c r="FU2448" s="12"/>
      <c r="FV2448" s="12"/>
      <c r="FW2448" s="12"/>
      <c r="FX2448" s="12"/>
      <c r="FY2448" s="12"/>
      <c r="FZ2448" s="12"/>
      <c r="GA2448" s="12"/>
      <c r="GB2448" s="12"/>
      <c r="GC2448" s="12"/>
      <c r="GD2448" s="12"/>
      <c r="GE2448" s="12"/>
      <c r="GF2448" s="12"/>
      <c r="GG2448" s="12"/>
      <c r="GH2448" s="12"/>
      <c r="GI2448" s="12"/>
      <c r="GJ2448" s="12"/>
      <c r="GK2448" s="12"/>
      <c r="GL2448" s="12"/>
      <c r="GM2448" s="12"/>
      <c r="GN2448" s="12"/>
      <c r="GO2448" s="12"/>
      <c r="GP2448" s="12"/>
      <c r="GQ2448" s="12"/>
      <c r="GR2448" s="12"/>
    </row>
    <row r="2449" spans="1:200" x14ac:dyDescent="0.2">
      <c r="A2449" s="79">
        <f t="shared" si="814"/>
        <v>45521</v>
      </c>
      <c r="B2449" s="80" t="str">
        <f t="shared" ca="1" si="802"/>
        <v>n.d</v>
      </c>
      <c r="C2449" s="81">
        <f t="shared" ca="1" si="803"/>
        <v>974.18416585</v>
      </c>
      <c r="D2449" s="82">
        <f ca="1">IF(A2449&lt;$B$1,VLOOKUP(A2449,[1]DI!$A$4:$B$15000,2,FALSE),0)</f>
        <v>0</v>
      </c>
      <c r="E2449" s="81">
        <f t="shared" ca="1" si="804"/>
        <v>0</v>
      </c>
      <c r="F2449" s="83">
        <f t="shared" si="812"/>
        <v>1.2</v>
      </c>
      <c r="G2449" s="84">
        <f t="shared" ca="1" si="805"/>
        <v>1</v>
      </c>
      <c r="H2449" s="81">
        <f ca="1">TRUNC(PRODUCT(G$10:G2448),15)</f>
        <v>1.40945772534528</v>
      </c>
      <c r="I2449" s="81">
        <f t="shared" ca="1" si="806"/>
        <v>1.40945772534528</v>
      </c>
      <c r="J2449" s="81">
        <f t="shared" ca="1" si="807"/>
        <v>1</v>
      </c>
      <c r="K2449" s="81">
        <f t="shared" ca="1" si="808"/>
        <v>0</v>
      </c>
      <c r="L2449" s="85">
        <f>IF(VLOOKUP(A2449,$U$12:$AD$125,8)=VLOOKUP(A2448,$U$12:$AD$125,8),0,VLOOKUP(A2449,U$12:$AD$125,8))</f>
        <v>0</v>
      </c>
      <c r="M2449" s="86">
        <f>IF(L2449&gt;0,VLOOKUP(L2449,T$12:$AC$125,7),0)</f>
        <v>0</v>
      </c>
      <c r="N2449" s="81">
        <f t="shared" si="813"/>
        <v>0</v>
      </c>
      <c r="O2449" s="81">
        <f t="shared" ca="1" si="809"/>
        <v>0</v>
      </c>
      <c r="P2449" s="87" t="str">
        <f t="shared" si="810"/>
        <v>J=</v>
      </c>
      <c r="Q2449" s="88">
        <f t="shared" si="811"/>
        <v>45589</v>
      </c>
      <c r="R2449" s="7"/>
      <c r="S2449" s="7"/>
      <c r="T2449" s="7"/>
      <c r="U2449" s="7"/>
      <c r="V2449" s="7"/>
      <c r="W2449" s="7"/>
      <c r="X2449" s="7"/>
      <c r="Y2449" s="7"/>
      <c r="Z2449" s="7"/>
      <c r="AA2449" s="7"/>
      <c r="AB2449" s="7"/>
      <c r="AC2449" s="7"/>
      <c r="AD2449" s="7"/>
      <c r="AE2449" s="7"/>
      <c r="AF2449" s="37"/>
      <c r="AG2449" s="9"/>
      <c r="AH2449" s="3"/>
      <c r="AI2449" s="13"/>
      <c r="AJ2449" s="5"/>
      <c r="AK2449" s="13"/>
      <c r="AL2449" s="37"/>
      <c r="AM2449" s="5"/>
      <c r="AN2449" s="3"/>
      <c r="AO2449" s="6"/>
      <c r="AP2449" s="20"/>
      <c r="AQ2449" s="3"/>
      <c r="AR2449" s="21"/>
      <c r="AS2449" s="37"/>
      <c r="AT2449" s="12"/>
      <c r="AU2449" s="12"/>
      <c r="AV2449" s="22"/>
      <c r="AW2449" s="12"/>
      <c r="AX2449" s="12"/>
      <c r="AY2449" s="12"/>
      <c r="AZ2449" s="12"/>
      <c r="BA2449" s="12"/>
      <c r="BB2449" s="12"/>
      <c r="BC2449" s="12"/>
      <c r="BD2449" s="12"/>
      <c r="BE2449" s="12"/>
      <c r="BF2449" s="12"/>
      <c r="BG2449" s="12"/>
      <c r="BH2449" s="12"/>
      <c r="BI2449" s="12"/>
      <c r="BJ2449" s="12"/>
      <c r="BK2449" s="12"/>
      <c r="BL2449" s="12"/>
      <c r="BM2449" s="12"/>
      <c r="BN2449" s="12"/>
      <c r="BO2449" s="12"/>
      <c r="BP2449" s="12"/>
      <c r="BQ2449" s="12"/>
      <c r="BR2449" s="12"/>
      <c r="BS2449" s="12"/>
      <c r="BT2449" s="12"/>
      <c r="BU2449" s="12"/>
      <c r="BV2449" s="12"/>
      <c r="BW2449" s="12"/>
      <c r="BX2449" s="12"/>
      <c r="BY2449" s="12"/>
      <c r="BZ2449" s="12"/>
      <c r="CA2449" s="12"/>
      <c r="CB2449" s="12"/>
      <c r="CC2449" s="12"/>
      <c r="CD2449" s="12"/>
      <c r="CE2449" s="12"/>
      <c r="CF2449" s="12"/>
      <c r="CG2449" s="12"/>
      <c r="CH2449" s="12"/>
      <c r="CI2449" s="12"/>
      <c r="CJ2449" s="12"/>
      <c r="CK2449" s="12"/>
      <c r="CL2449" s="12"/>
      <c r="CM2449" s="12"/>
      <c r="CN2449" s="12"/>
      <c r="CO2449" s="12"/>
      <c r="CP2449" s="12"/>
      <c r="CQ2449" s="12"/>
      <c r="CR2449" s="12"/>
      <c r="CS2449" s="12"/>
      <c r="CT2449" s="12"/>
      <c r="CU2449" s="12"/>
      <c r="CV2449" s="12"/>
      <c r="CW2449" s="12"/>
      <c r="CX2449" s="12"/>
      <c r="CY2449" s="12"/>
      <c r="CZ2449" s="12"/>
      <c r="DA2449" s="12"/>
      <c r="DB2449" s="12"/>
      <c r="DC2449" s="12"/>
      <c r="DD2449" s="12"/>
      <c r="DE2449" s="12"/>
      <c r="DF2449" s="12"/>
      <c r="DG2449" s="12"/>
      <c r="DH2449" s="12"/>
      <c r="DI2449" s="12"/>
      <c r="DJ2449" s="12"/>
      <c r="DK2449" s="12"/>
      <c r="DL2449" s="12"/>
      <c r="DM2449" s="12"/>
      <c r="DN2449" s="12"/>
      <c r="DO2449" s="12"/>
      <c r="DP2449" s="12"/>
      <c r="DQ2449" s="12"/>
      <c r="DR2449" s="12"/>
      <c r="DS2449" s="12"/>
      <c r="DT2449" s="12"/>
      <c r="DU2449" s="12"/>
      <c r="DV2449" s="12"/>
      <c r="DW2449" s="12"/>
      <c r="DX2449" s="12"/>
      <c r="DY2449" s="12"/>
      <c r="DZ2449" s="12"/>
      <c r="EA2449" s="12"/>
      <c r="EB2449" s="12"/>
      <c r="EC2449" s="12"/>
      <c r="ED2449" s="12"/>
      <c r="EE2449" s="12"/>
      <c r="EF2449" s="12"/>
      <c r="EG2449" s="12"/>
      <c r="EH2449" s="12"/>
      <c r="EI2449" s="12"/>
      <c r="EJ2449" s="12"/>
      <c r="EK2449" s="12"/>
      <c r="EL2449" s="12"/>
      <c r="EM2449" s="12"/>
      <c r="EN2449" s="12"/>
      <c r="EO2449" s="12"/>
      <c r="EP2449" s="12"/>
      <c r="EQ2449" s="12"/>
      <c r="ER2449" s="12"/>
      <c r="ES2449" s="12"/>
      <c r="ET2449" s="12"/>
      <c r="EU2449" s="12"/>
      <c r="EV2449" s="12"/>
      <c r="EW2449" s="12"/>
      <c r="EX2449" s="12"/>
      <c r="EY2449" s="12"/>
      <c r="EZ2449" s="12"/>
      <c r="FA2449" s="12"/>
      <c r="FB2449" s="12"/>
      <c r="FC2449" s="12"/>
      <c r="FD2449" s="12"/>
      <c r="FE2449" s="12"/>
      <c r="FF2449" s="12"/>
      <c r="FG2449" s="12"/>
      <c r="FH2449" s="12"/>
      <c r="FI2449" s="12"/>
      <c r="FJ2449" s="12"/>
      <c r="FK2449" s="12"/>
      <c r="FL2449" s="12"/>
      <c r="FM2449" s="12"/>
      <c r="FN2449" s="12"/>
      <c r="FO2449" s="12"/>
      <c r="FP2449" s="12"/>
      <c r="FQ2449" s="12"/>
      <c r="FR2449" s="12"/>
      <c r="FS2449" s="12"/>
      <c r="FT2449" s="12"/>
      <c r="FU2449" s="12"/>
      <c r="FV2449" s="12"/>
      <c r="FW2449" s="12"/>
      <c r="FX2449" s="12"/>
      <c r="FY2449" s="12"/>
      <c r="FZ2449" s="12"/>
      <c r="GA2449" s="12"/>
      <c r="GB2449" s="12"/>
      <c r="GC2449" s="12"/>
      <c r="GD2449" s="12"/>
      <c r="GE2449" s="12"/>
      <c r="GF2449" s="12"/>
      <c r="GG2449" s="12"/>
      <c r="GH2449" s="12"/>
      <c r="GI2449" s="12"/>
      <c r="GJ2449" s="12"/>
      <c r="GK2449" s="12"/>
      <c r="GL2449" s="12"/>
      <c r="GM2449" s="12"/>
      <c r="GN2449" s="12"/>
      <c r="GO2449" s="12"/>
      <c r="GP2449" s="12"/>
      <c r="GQ2449" s="12"/>
      <c r="GR2449" s="12"/>
    </row>
    <row r="2450" spans="1:200" x14ac:dyDescent="0.2">
      <c r="A2450" s="79">
        <f t="shared" si="814"/>
        <v>45522</v>
      </c>
      <c r="B2450" s="80" t="str">
        <f t="shared" ca="1" si="802"/>
        <v>n.d</v>
      </c>
      <c r="C2450" s="81">
        <f t="shared" ca="1" si="803"/>
        <v>974.18416585</v>
      </c>
      <c r="D2450" s="82">
        <f ca="1">IF(A2450&lt;$B$1,VLOOKUP(A2450,[1]DI!$A$4:$B$15000,2,FALSE),0)</f>
        <v>0</v>
      </c>
      <c r="E2450" s="81">
        <f t="shared" ca="1" si="804"/>
        <v>0</v>
      </c>
      <c r="F2450" s="83">
        <f t="shared" si="812"/>
        <v>1.2</v>
      </c>
      <c r="G2450" s="84">
        <f t="shared" ca="1" si="805"/>
        <v>1</v>
      </c>
      <c r="H2450" s="81">
        <f ca="1">TRUNC(PRODUCT(G$10:G2449),15)</f>
        <v>1.40945772534528</v>
      </c>
      <c r="I2450" s="81">
        <f t="shared" ca="1" si="806"/>
        <v>1.40945772534528</v>
      </c>
      <c r="J2450" s="81">
        <f t="shared" ca="1" si="807"/>
        <v>1</v>
      </c>
      <c r="K2450" s="81">
        <f t="shared" ca="1" si="808"/>
        <v>0</v>
      </c>
      <c r="L2450" s="85">
        <f>IF(VLOOKUP(A2450,$U$12:$AD$125,8)=VLOOKUP(A2449,$U$12:$AD$125,8),0,VLOOKUP(A2450,U$12:$AD$125,8))</f>
        <v>0</v>
      </c>
      <c r="M2450" s="86">
        <f>IF(L2450&gt;0,VLOOKUP(L2450,T$12:$AC$125,7),0)</f>
        <v>0</v>
      </c>
      <c r="N2450" s="81">
        <f t="shared" si="813"/>
        <v>0</v>
      </c>
      <c r="O2450" s="81">
        <f t="shared" ca="1" si="809"/>
        <v>0</v>
      </c>
      <c r="P2450" s="87" t="str">
        <f t="shared" si="810"/>
        <v>J=</v>
      </c>
      <c r="Q2450" s="88">
        <f t="shared" si="811"/>
        <v>45589</v>
      </c>
      <c r="R2450" s="7"/>
      <c r="S2450" s="7"/>
      <c r="T2450" s="7"/>
      <c r="U2450" s="7"/>
      <c r="V2450" s="7"/>
      <c r="W2450" s="7"/>
      <c r="X2450" s="7"/>
      <c r="Y2450" s="7"/>
      <c r="Z2450" s="7"/>
      <c r="AA2450" s="7"/>
      <c r="AB2450" s="7"/>
      <c r="AC2450" s="7"/>
      <c r="AD2450" s="7"/>
      <c r="AE2450" s="7"/>
      <c r="AF2450" s="37"/>
      <c r="AG2450" s="3"/>
      <c r="AH2450" s="3"/>
      <c r="AI2450" s="13"/>
      <c r="AJ2450" s="5"/>
      <c r="AK2450" s="4"/>
      <c r="AL2450" s="65"/>
      <c r="AM2450" s="10"/>
      <c r="AN2450" s="3"/>
      <c r="AO2450" s="6"/>
      <c r="AP2450" s="20"/>
      <c r="AQ2450" s="3"/>
      <c r="AR2450" s="21"/>
      <c r="AS2450" s="65"/>
      <c r="AT2450" s="12"/>
      <c r="AU2450" s="12"/>
      <c r="AV2450" s="22"/>
      <c r="AW2450" s="12"/>
      <c r="AX2450" s="12"/>
      <c r="AY2450" s="12"/>
      <c r="AZ2450" s="12"/>
      <c r="BA2450" s="12"/>
      <c r="BB2450" s="12"/>
      <c r="BC2450" s="12"/>
      <c r="BD2450" s="12"/>
      <c r="BE2450" s="12"/>
      <c r="BF2450" s="12"/>
      <c r="BG2450" s="12"/>
      <c r="BH2450" s="12"/>
      <c r="BI2450" s="12"/>
      <c r="BJ2450" s="12"/>
      <c r="BK2450" s="12"/>
      <c r="BL2450" s="12"/>
      <c r="BM2450" s="12"/>
      <c r="BN2450" s="12"/>
      <c r="BO2450" s="12"/>
      <c r="BP2450" s="12"/>
      <c r="BQ2450" s="12"/>
      <c r="BR2450" s="12"/>
      <c r="BS2450" s="12"/>
      <c r="BT2450" s="12"/>
      <c r="BU2450" s="12"/>
      <c r="BV2450" s="12"/>
      <c r="BW2450" s="12"/>
      <c r="BX2450" s="12"/>
      <c r="BY2450" s="12"/>
      <c r="BZ2450" s="12"/>
      <c r="CA2450" s="12"/>
      <c r="CB2450" s="12"/>
      <c r="CC2450" s="12"/>
      <c r="CD2450" s="12"/>
      <c r="CE2450" s="12"/>
      <c r="CF2450" s="12"/>
      <c r="CG2450" s="12"/>
      <c r="CH2450" s="12"/>
      <c r="CI2450" s="12"/>
      <c r="CJ2450" s="12"/>
      <c r="CK2450" s="12"/>
      <c r="CL2450" s="12"/>
      <c r="CM2450" s="12"/>
      <c r="CN2450" s="12"/>
      <c r="CO2450" s="12"/>
      <c r="CP2450" s="12"/>
      <c r="CQ2450" s="12"/>
      <c r="CR2450" s="12"/>
      <c r="CS2450" s="12"/>
      <c r="CT2450" s="12"/>
      <c r="CU2450" s="12"/>
      <c r="CV2450" s="12"/>
      <c r="CW2450" s="12"/>
      <c r="CX2450" s="12"/>
      <c r="CY2450" s="12"/>
      <c r="CZ2450" s="12"/>
      <c r="DA2450" s="12"/>
      <c r="DB2450" s="12"/>
      <c r="DC2450" s="12"/>
      <c r="DD2450" s="12"/>
      <c r="DE2450" s="12"/>
      <c r="DF2450" s="12"/>
      <c r="DG2450" s="12"/>
      <c r="DH2450" s="12"/>
      <c r="DI2450" s="12"/>
      <c r="DJ2450" s="12"/>
      <c r="DK2450" s="12"/>
      <c r="DL2450" s="12"/>
      <c r="DM2450" s="12"/>
      <c r="DN2450" s="12"/>
      <c r="DO2450" s="12"/>
      <c r="DP2450" s="12"/>
      <c r="DQ2450" s="12"/>
      <c r="DR2450" s="12"/>
      <c r="DS2450" s="12"/>
      <c r="DT2450" s="12"/>
      <c r="DU2450" s="12"/>
      <c r="DV2450" s="12"/>
      <c r="DW2450" s="12"/>
      <c r="DX2450" s="12"/>
      <c r="DY2450" s="12"/>
      <c r="DZ2450" s="12"/>
      <c r="EA2450" s="12"/>
      <c r="EB2450" s="12"/>
      <c r="EC2450" s="12"/>
      <c r="ED2450" s="12"/>
      <c r="EE2450" s="12"/>
      <c r="EF2450" s="12"/>
      <c r="EG2450" s="12"/>
      <c r="EH2450" s="12"/>
      <c r="EI2450" s="12"/>
      <c r="EJ2450" s="12"/>
      <c r="EK2450" s="12"/>
      <c r="EL2450" s="12"/>
      <c r="EM2450" s="12"/>
      <c r="EN2450" s="12"/>
      <c r="EO2450" s="12"/>
      <c r="EP2450" s="12"/>
      <c r="EQ2450" s="12"/>
      <c r="ER2450" s="12"/>
      <c r="ES2450" s="12"/>
      <c r="ET2450" s="12"/>
      <c r="EU2450" s="12"/>
      <c r="EV2450" s="12"/>
      <c r="EW2450" s="12"/>
      <c r="EX2450" s="12"/>
      <c r="EY2450" s="12"/>
      <c r="EZ2450" s="12"/>
      <c r="FA2450" s="12"/>
      <c r="FB2450" s="12"/>
      <c r="FC2450" s="12"/>
      <c r="FD2450" s="12"/>
      <c r="FE2450" s="12"/>
      <c r="FF2450" s="12"/>
      <c r="FG2450" s="12"/>
      <c r="FH2450" s="12"/>
      <c r="FI2450" s="12"/>
      <c r="FJ2450" s="12"/>
      <c r="FK2450" s="12"/>
      <c r="FL2450" s="12"/>
      <c r="FM2450" s="12"/>
      <c r="FN2450" s="12"/>
      <c r="FO2450" s="12"/>
      <c r="FP2450" s="12"/>
      <c r="FQ2450" s="12"/>
      <c r="FR2450" s="12"/>
      <c r="FS2450" s="12"/>
      <c r="FT2450" s="12"/>
      <c r="FU2450" s="12"/>
      <c r="FV2450" s="12"/>
      <c r="FW2450" s="12"/>
      <c r="FX2450" s="12"/>
      <c r="FY2450" s="12"/>
      <c r="FZ2450" s="12"/>
      <c r="GA2450" s="12"/>
      <c r="GB2450" s="12"/>
      <c r="GC2450" s="12"/>
      <c r="GD2450" s="12"/>
      <c r="GE2450" s="12"/>
      <c r="GF2450" s="12"/>
      <c r="GG2450" s="12"/>
      <c r="GH2450" s="12"/>
      <c r="GI2450" s="12"/>
      <c r="GJ2450" s="12"/>
      <c r="GK2450" s="12"/>
      <c r="GL2450" s="12"/>
      <c r="GM2450" s="12"/>
      <c r="GN2450" s="12"/>
      <c r="GO2450" s="12"/>
      <c r="GP2450" s="12"/>
      <c r="GQ2450" s="12"/>
      <c r="GR2450" s="12"/>
    </row>
    <row r="2451" spans="1:200" x14ac:dyDescent="0.2">
      <c r="A2451" s="79">
        <f t="shared" si="814"/>
        <v>45523</v>
      </c>
      <c r="B2451" s="80" t="str">
        <f t="shared" ca="1" si="802"/>
        <v>n.d</v>
      </c>
      <c r="C2451" s="81">
        <f t="shared" ca="1" si="803"/>
        <v>974.18416585</v>
      </c>
      <c r="D2451" s="82">
        <f ca="1">IF(A2451&lt;$B$1,VLOOKUP(A2451,[1]DI!$A$4:$B$15000,2,FALSE),0)</f>
        <v>0</v>
      </c>
      <c r="E2451" s="81">
        <f t="shared" ca="1" si="804"/>
        <v>0</v>
      </c>
      <c r="F2451" s="83">
        <f t="shared" si="812"/>
        <v>1.2</v>
      </c>
      <c r="G2451" s="84">
        <f t="shared" ca="1" si="805"/>
        <v>1</v>
      </c>
      <c r="H2451" s="81">
        <f ca="1">TRUNC(PRODUCT(G$10:G2450),15)</f>
        <v>1.40945772534528</v>
      </c>
      <c r="I2451" s="81">
        <f t="shared" ca="1" si="806"/>
        <v>1.40945772534528</v>
      </c>
      <c r="J2451" s="81">
        <f t="shared" ca="1" si="807"/>
        <v>1</v>
      </c>
      <c r="K2451" s="81">
        <f t="shared" ca="1" si="808"/>
        <v>0</v>
      </c>
      <c r="L2451" s="85">
        <f>IF(VLOOKUP(A2451,$U$12:$AD$125,8)=VLOOKUP(A2450,$U$12:$AD$125,8),0,VLOOKUP(A2451,U$12:$AD$125,8))</f>
        <v>0</v>
      </c>
      <c r="M2451" s="86">
        <f>IF(L2451&gt;0,VLOOKUP(L2451,T$12:$AC$125,7),0)</f>
        <v>0</v>
      </c>
      <c r="N2451" s="81">
        <f t="shared" si="813"/>
        <v>0</v>
      </c>
      <c r="O2451" s="81">
        <f t="shared" ca="1" si="809"/>
        <v>0</v>
      </c>
      <c r="P2451" s="87" t="str">
        <f t="shared" si="810"/>
        <v>J=</v>
      </c>
      <c r="Q2451" s="88">
        <f t="shared" si="811"/>
        <v>45589</v>
      </c>
      <c r="R2451" s="7"/>
      <c r="S2451" s="7"/>
      <c r="T2451" s="7"/>
      <c r="U2451" s="7"/>
      <c r="V2451" s="7"/>
      <c r="W2451" s="7"/>
      <c r="X2451" s="7"/>
      <c r="Y2451" s="7"/>
      <c r="Z2451" s="7"/>
      <c r="AA2451" s="7"/>
      <c r="AB2451" s="7"/>
      <c r="AC2451" s="7"/>
      <c r="AD2451" s="7"/>
      <c r="AE2451" s="7"/>
      <c r="AF2451" s="65"/>
      <c r="AG2451" s="9"/>
      <c r="AH2451" s="9"/>
      <c r="AI2451" s="4"/>
      <c r="AJ2451" s="10"/>
      <c r="AK2451" s="4"/>
      <c r="AL2451" s="65"/>
      <c r="AM2451" s="10"/>
      <c r="AN2451" s="9"/>
      <c r="AO2451" s="7"/>
      <c r="AP2451" s="11"/>
      <c r="AQ2451" s="9"/>
      <c r="AR2451" s="8"/>
      <c r="AS2451" s="68"/>
      <c r="AT2451" s="12"/>
      <c r="AU2451" s="12"/>
      <c r="AV2451" s="22"/>
      <c r="AW2451" s="12"/>
      <c r="AX2451" s="12"/>
      <c r="AY2451" s="12"/>
      <c r="AZ2451" s="12"/>
      <c r="BA2451" s="12"/>
      <c r="BB2451" s="12"/>
      <c r="BC2451" s="12"/>
      <c r="BD2451" s="12"/>
      <c r="BE2451" s="12"/>
      <c r="BF2451" s="12"/>
      <c r="BG2451" s="12"/>
      <c r="BH2451" s="12"/>
      <c r="BI2451" s="12"/>
      <c r="BJ2451" s="12"/>
      <c r="BK2451" s="12"/>
      <c r="BL2451" s="12"/>
      <c r="BM2451" s="12"/>
      <c r="BN2451" s="12"/>
      <c r="BO2451" s="12"/>
      <c r="BP2451" s="12"/>
      <c r="BQ2451" s="12"/>
      <c r="BR2451" s="12"/>
      <c r="BS2451" s="12"/>
      <c r="BT2451" s="12"/>
      <c r="BU2451" s="12"/>
      <c r="BV2451" s="12"/>
      <c r="BW2451" s="12"/>
      <c r="BX2451" s="12"/>
      <c r="BY2451" s="12"/>
      <c r="BZ2451" s="12"/>
      <c r="CA2451" s="12"/>
      <c r="CB2451" s="12"/>
      <c r="CC2451" s="12"/>
      <c r="CD2451" s="12"/>
      <c r="CE2451" s="12"/>
      <c r="CF2451" s="12"/>
      <c r="CG2451" s="12"/>
      <c r="CH2451" s="12"/>
      <c r="CI2451" s="12"/>
      <c r="CJ2451" s="12"/>
      <c r="CK2451" s="12"/>
      <c r="CL2451" s="12"/>
      <c r="CM2451" s="12"/>
      <c r="CN2451" s="12"/>
      <c r="CO2451" s="12"/>
      <c r="CP2451" s="12"/>
      <c r="CQ2451" s="12"/>
      <c r="CR2451" s="12"/>
      <c r="CS2451" s="12"/>
      <c r="CT2451" s="12"/>
      <c r="CU2451" s="12"/>
      <c r="CV2451" s="12"/>
      <c r="CW2451" s="12"/>
      <c r="CX2451" s="12"/>
      <c r="CY2451" s="12"/>
      <c r="CZ2451" s="12"/>
      <c r="DA2451" s="12"/>
      <c r="DB2451" s="12"/>
      <c r="DC2451" s="12"/>
      <c r="DD2451" s="12"/>
      <c r="DE2451" s="12"/>
      <c r="DF2451" s="12"/>
      <c r="DG2451" s="12"/>
      <c r="DH2451" s="12"/>
      <c r="DI2451" s="12"/>
      <c r="DJ2451" s="12"/>
      <c r="DK2451" s="12"/>
      <c r="DL2451" s="12"/>
      <c r="DM2451" s="12"/>
      <c r="DN2451" s="12"/>
      <c r="DO2451" s="12"/>
      <c r="DP2451" s="12"/>
      <c r="DQ2451" s="12"/>
      <c r="DR2451" s="12"/>
      <c r="DS2451" s="12"/>
      <c r="DT2451" s="12"/>
      <c r="DU2451" s="12"/>
      <c r="DV2451" s="12"/>
      <c r="DW2451" s="12"/>
      <c r="DX2451" s="12"/>
      <c r="DY2451" s="12"/>
      <c r="DZ2451" s="12"/>
      <c r="EA2451" s="12"/>
      <c r="EB2451" s="12"/>
      <c r="EC2451" s="12"/>
      <c r="ED2451" s="12"/>
      <c r="EE2451" s="12"/>
      <c r="EF2451" s="12"/>
      <c r="EG2451" s="12"/>
      <c r="EH2451" s="12"/>
      <c r="EI2451" s="12"/>
      <c r="EJ2451" s="12"/>
      <c r="EK2451" s="12"/>
      <c r="EL2451" s="12"/>
      <c r="EM2451" s="12"/>
      <c r="EN2451" s="12"/>
      <c r="EO2451" s="12"/>
      <c r="EP2451" s="12"/>
      <c r="EQ2451" s="12"/>
      <c r="ER2451" s="12"/>
      <c r="ES2451" s="12"/>
      <c r="ET2451" s="12"/>
      <c r="EU2451" s="12"/>
      <c r="EV2451" s="12"/>
      <c r="EW2451" s="12"/>
      <c r="EX2451" s="12"/>
      <c r="EY2451" s="12"/>
      <c r="EZ2451" s="12"/>
      <c r="FA2451" s="12"/>
      <c r="FB2451" s="12"/>
      <c r="FC2451" s="12"/>
      <c r="FD2451" s="12"/>
      <c r="FE2451" s="12"/>
      <c r="FF2451" s="12"/>
      <c r="FG2451" s="12"/>
      <c r="FH2451" s="12"/>
      <c r="FI2451" s="12"/>
      <c r="FJ2451" s="12"/>
      <c r="FK2451" s="12"/>
      <c r="FL2451" s="12"/>
      <c r="FM2451" s="12"/>
      <c r="FN2451" s="12"/>
      <c r="FO2451" s="12"/>
      <c r="FP2451" s="12"/>
      <c r="FQ2451" s="12"/>
      <c r="FR2451" s="12"/>
      <c r="FS2451" s="12"/>
      <c r="FT2451" s="12"/>
      <c r="FU2451" s="12"/>
      <c r="FV2451" s="12"/>
      <c r="FW2451" s="12"/>
      <c r="FX2451" s="12"/>
      <c r="FY2451" s="12"/>
      <c r="FZ2451" s="12"/>
      <c r="GA2451" s="12"/>
      <c r="GB2451" s="12"/>
      <c r="GC2451" s="12"/>
      <c r="GD2451" s="12"/>
      <c r="GE2451" s="12"/>
      <c r="GF2451" s="12"/>
      <c r="GG2451" s="12"/>
      <c r="GH2451" s="12"/>
      <c r="GI2451" s="12"/>
      <c r="GJ2451" s="12"/>
      <c r="GK2451" s="12"/>
      <c r="GL2451" s="12"/>
      <c r="GM2451" s="12"/>
      <c r="GN2451" s="12"/>
      <c r="GO2451" s="12"/>
      <c r="GP2451" s="12"/>
      <c r="GQ2451" s="12"/>
      <c r="GR2451" s="12"/>
    </row>
    <row r="2452" spans="1:200" x14ac:dyDescent="0.2">
      <c r="A2452" s="79">
        <f t="shared" si="814"/>
        <v>45524</v>
      </c>
      <c r="B2452" s="80" t="str">
        <f t="shared" ca="1" si="802"/>
        <v>n.d</v>
      </c>
      <c r="C2452" s="81">
        <f t="shared" ca="1" si="803"/>
        <v>974.18416585</v>
      </c>
      <c r="D2452" s="82">
        <f ca="1">IF(A2452&lt;$B$1,VLOOKUP(A2452,[1]DI!$A$4:$B$15000,2,FALSE),0)</f>
        <v>0</v>
      </c>
      <c r="E2452" s="81">
        <f t="shared" ca="1" si="804"/>
        <v>0</v>
      </c>
      <c r="F2452" s="83">
        <f t="shared" si="812"/>
        <v>1.2</v>
      </c>
      <c r="G2452" s="84">
        <f t="shared" ca="1" si="805"/>
        <v>1</v>
      </c>
      <c r="H2452" s="81">
        <f ca="1">TRUNC(PRODUCT(G$10:G2451),15)</f>
        <v>1.40945772534528</v>
      </c>
      <c r="I2452" s="81">
        <f t="shared" ca="1" si="806"/>
        <v>1.40945772534528</v>
      </c>
      <c r="J2452" s="81">
        <f t="shared" ca="1" si="807"/>
        <v>1</v>
      </c>
      <c r="K2452" s="81">
        <f t="shared" ca="1" si="808"/>
        <v>0</v>
      </c>
      <c r="L2452" s="85">
        <f>IF(VLOOKUP(A2452,$U$12:$AD$125,8)=VLOOKUP(A2451,$U$12:$AD$125,8),0,VLOOKUP(A2452,U$12:$AD$125,8))</f>
        <v>0</v>
      </c>
      <c r="M2452" s="86">
        <f>IF(L2452&gt;0,VLOOKUP(L2452,T$12:$AC$125,7),0)</f>
        <v>0</v>
      </c>
      <c r="N2452" s="81">
        <f t="shared" si="813"/>
        <v>0</v>
      </c>
      <c r="O2452" s="81">
        <f t="shared" ca="1" si="809"/>
        <v>0</v>
      </c>
      <c r="P2452" s="87" t="str">
        <f t="shared" si="810"/>
        <v>J=</v>
      </c>
      <c r="Q2452" s="88">
        <f t="shared" si="811"/>
        <v>45589</v>
      </c>
      <c r="R2452" s="7"/>
      <c r="S2452" s="7"/>
      <c r="T2452" s="7"/>
      <c r="U2452" s="7"/>
      <c r="V2452" s="7"/>
      <c r="W2452" s="7"/>
      <c r="X2452" s="7"/>
      <c r="Y2452" s="7"/>
      <c r="Z2452" s="7"/>
      <c r="AA2452" s="7"/>
      <c r="AB2452" s="7"/>
      <c r="AC2452" s="7"/>
      <c r="AD2452" s="7"/>
      <c r="AE2452" s="7"/>
      <c r="AF2452" s="65"/>
      <c r="AG2452" s="9"/>
      <c r="AH2452" s="9"/>
      <c r="AI2452" s="4"/>
      <c r="AJ2452" s="10"/>
      <c r="AK2452" s="4"/>
      <c r="AL2452" s="65"/>
      <c r="AM2452" s="10"/>
      <c r="AN2452" s="9"/>
      <c r="AO2452" s="7"/>
      <c r="AP2452" s="11"/>
      <c r="AQ2452" s="9"/>
      <c r="AR2452" s="8"/>
      <c r="AS2452" s="65"/>
      <c r="AT2452" s="12"/>
      <c r="AU2452" s="12"/>
      <c r="AV2452" s="22"/>
      <c r="AW2452" s="12"/>
      <c r="AX2452" s="12"/>
      <c r="AY2452" s="12"/>
      <c r="AZ2452" s="12"/>
      <c r="BA2452" s="12"/>
      <c r="BB2452" s="12"/>
      <c r="BC2452" s="12"/>
      <c r="BD2452" s="12"/>
      <c r="BE2452" s="12"/>
      <c r="BF2452" s="12"/>
      <c r="BG2452" s="12"/>
      <c r="BH2452" s="12"/>
      <c r="BI2452" s="12"/>
      <c r="BJ2452" s="12"/>
      <c r="BK2452" s="12"/>
      <c r="BL2452" s="12"/>
      <c r="BM2452" s="12"/>
      <c r="BN2452" s="12"/>
      <c r="BO2452" s="12"/>
      <c r="BP2452" s="12"/>
      <c r="BQ2452" s="12"/>
      <c r="BR2452" s="12"/>
      <c r="BS2452" s="12"/>
      <c r="BT2452" s="12"/>
      <c r="BU2452" s="12"/>
      <c r="BV2452" s="12"/>
      <c r="BW2452" s="12"/>
      <c r="BX2452" s="12"/>
      <c r="BY2452" s="12"/>
      <c r="BZ2452" s="12"/>
      <c r="CA2452" s="12"/>
      <c r="CB2452" s="12"/>
      <c r="CC2452" s="12"/>
      <c r="CD2452" s="12"/>
      <c r="CE2452" s="12"/>
      <c r="CF2452" s="12"/>
      <c r="CG2452" s="12"/>
      <c r="CH2452" s="12"/>
      <c r="CI2452" s="12"/>
      <c r="CJ2452" s="12"/>
      <c r="CK2452" s="12"/>
      <c r="CL2452" s="12"/>
      <c r="CM2452" s="12"/>
      <c r="CN2452" s="12"/>
      <c r="CO2452" s="12"/>
      <c r="CP2452" s="12"/>
      <c r="CQ2452" s="12"/>
      <c r="CR2452" s="12"/>
      <c r="CS2452" s="12"/>
      <c r="CT2452" s="12"/>
      <c r="CU2452" s="12"/>
      <c r="CV2452" s="12"/>
      <c r="CW2452" s="12"/>
      <c r="CX2452" s="12"/>
      <c r="CY2452" s="12"/>
      <c r="CZ2452" s="12"/>
      <c r="DA2452" s="12"/>
      <c r="DB2452" s="12"/>
      <c r="DC2452" s="12"/>
      <c r="DD2452" s="12"/>
      <c r="DE2452" s="12"/>
      <c r="DF2452" s="12"/>
      <c r="DG2452" s="12"/>
      <c r="DH2452" s="12"/>
      <c r="DI2452" s="12"/>
      <c r="DJ2452" s="12"/>
      <c r="DK2452" s="12"/>
      <c r="DL2452" s="12"/>
      <c r="DM2452" s="12"/>
      <c r="DN2452" s="12"/>
      <c r="DO2452" s="12"/>
      <c r="DP2452" s="12"/>
      <c r="DQ2452" s="12"/>
      <c r="DR2452" s="12"/>
      <c r="DS2452" s="12"/>
      <c r="DT2452" s="12"/>
      <c r="DU2452" s="12"/>
      <c r="DV2452" s="12"/>
      <c r="DW2452" s="12"/>
      <c r="DX2452" s="12"/>
      <c r="DY2452" s="12"/>
      <c r="DZ2452" s="12"/>
      <c r="EA2452" s="12"/>
      <c r="EB2452" s="12"/>
      <c r="EC2452" s="12"/>
      <c r="ED2452" s="12"/>
      <c r="EE2452" s="12"/>
      <c r="EF2452" s="12"/>
      <c r="EG2452" s="12"/>
      <c r="EH2452" s="12"/>
      <c r="EI2452" s="12"/>
      <c r="EJ2452" s="12"/>
      <c r="EK2452" s="12"/>
      <c r="EL2452" s="12"/>
      <c r="EM2452" s="12"/>
      <c r="EN2452" s="12"/>
      <c r="EO2452" s="12"/>
      <c r="EP2452" s="12"/>
      <c r="EQ2452" s="12"/>
      <c r="ER2452" s="12"/>
      <c r="ES2452" s="12"/>
      <c r="ET2452" s="12"/>
      <c r="EU2452" s="12"/>
      <c r="EV2452" s="12"/>
      <c r="EW2452" s="12"/>
      <c r="EX2452" s="12"/>
      <c r="EY2452" s="12"/>
      <c r="EZ2452" s="12"/>
      <c r="FA2452" s="12"/>
      <c r="FB2452" s="12"/>
      <c r="FC2452" s="12"/>
      <c r="FD2452" s="12"/>
      <c r="FE2452" s="12"/>
      <c r="FF2452" s="12"/>
      <c r="FG2452" s="12"/>
      <c r="FH2452" s="12"/>
      <c r="FI2452" s="12"/>
      <c r="FJ2452" s="12"/>
      <c r="FK2452" s="12"/>
      <c r="FL2452" s="12"/>
      <c r="FM2452" s="12"/>
      <c r="FN2452" s="12"/>
      <c r="FO2452" s="12"/>
      <c r="FP2452" s="12"/>
      <c r="FQ2452" s="12"/>
      <c r="FR2452" s="12"/>
      <c r="FS2452" s="12"/>
      <c r="FT2452" s="12"/>
      <c r="FU2452" s="12"/>
      <c r="FV2452" s="12"/>
      <c r="FW2452" s="12"/>
      <c r="FX2452" s="12"/>
      <c r="FY2452" s="12"/>
      <c r="FZ2452" s="12"/>
      <c r="GA2452" s="12"/>
      <c r="GB2452" s="12"/>
      <c r="GC2452" s="12"/>
      <c r="GD2452" s="12"/>
      <c r="GE2452" s="12"/>
      <c r="GF2452" s="12"/>
      <c r="GG2452" s="12"/>
      <c r="GH2452" s="12"/>
      <c r="GI2452" s="12"/>
      <c r="GJ2452" s="12"/>
      <c r="GK2452" s="12"/>
      <c r="GL2452" s="12"/>
      <c r="GM2452" s="12"/>
      <c r="GN2452" s="12"/>
      <c r="GO2452" s="12"/>
      <c r="GP2452" s="12"/>
      <c r="GQ2452" s="12"/>
      <c r="GR2452" s="12"/>
    </row>
    <row r="2453" spans="1:200" x14ac:dyDescent="0.2">
      <c r="A2453" s="79">
        <f t="shared" si="814"/>
        <v>45525</v>
      </c>
      <c r="B2453" s="80" t="str">
        <f t="shared" ca="1" si="802"/>
        <v>n.d</v>
      </c>
      <c r="C2453" s="81">
        <f t="shared" ca="1" si="803"/>
        <v>974.18416585</v>
      </c>
      <c r="D2453" s="82">
        <f ca="1">IF(A2453&lt;$B$1,VLOOKUP(A2453,[1]DI!$A$4:$B$15000,2,FALSE),0)</f>
        <v>0</v>
      </c>
      <c r="E2453" s="81">
        <f t="shared" ca="1" si="804"/>
        <v>0</v>
      </c>
      <c r="F2453" s="83">
        <f t="shared" si="812"/>
        <v>1.2</v>
      </c>
      <c r="G2453" s="84">
        <f t="shared" ca="1" si="805"/>
        <v>1</v>
      </c>
      <c r="H2453" s="81">
        <f ca="1">TRUNC(PRODUCT(G$10:G2452),15)</f>
        <v>1.40945772534528</v>
      </c>
      <c r="I2453" s="81">
        <f t="shared" ca="1" si="806"/>
        <v>1.40945772534528</v>
      </c>
      <c r="J2453" s="81">
        <f t="shared" ca="1" si="807"/>
        <v>1</v>
      </c>
      <c r="K2453" s="81">
        <f t="shared" ca="1" si="808"/>
        <v>0</v>
      </c>
      <c r="L2453" s="85">
        <f>IF(VLOOKUP(A2453,$U$12:$AD$125,8)=VLOOKUP(A2452,$U$12:$AD$125,8),0,VLOOKUP(A2453,U$12:$AD$125,8))</f>
        <v>0</v>
      </c>
      <c r="M2453" s="86">
        <f>IF(L2453&gt;0,VLOOKUP(L2453,T$12:$AC$125,7),0)</f>
        <v>0</v>
      </c>
      <c r="N2453" s="81">
        <f t="shared" si="813"/>
        <v>0</v>
      </c>
      <c r="O2453" s="81">
        <f t="shared" ca="1" si="809"/>
        <v>0</v>
      </c>
      <c r="P2453" s="87" t="str">
        <f t="shared" si="810"/>
        <v>J=</v>
      </c>
      <c r="Q2453" s="88">
        <f t="shared" si="811"/>
        <v>45589</v>
      </c>
      <c r="R2453" s="7"/>
      <c r="S2453" s="7"/>
      <c r="T2453" s="7"/>
      <c r="U2453" s="7"/>
      <c r="V2453" s="7"/>
      <c r="W2453" s="7"/>
      <c r="X2453" s="7"/>
      <c r="Y2453" s="7"/>
      <c r="Z2453" s="7"/>
      <c r="AA2453" s="7"/>
      <c r="AB2453" s="7"/>
      <c r="AC2453" s="7"/>
      <c r="AD2453" s="7"/>
      <c r="AE2453" s="7"/>
      <c r="AF2453" s="65"/>
      <c r="AG2453" s="9"/>
      <c r="AH2453" s="9"/>
      <c r="AI2453" s="4"/>
      <c r="AJ2453" s="10"/>
      <c r="AK2453" s="4"/>
      <c r="AL2453" s="65"/>
      <c r="AM2453" s="10"/>
      <c r="AN2453" s="9"/>
      <c r="AO2453" s="7"/>
      <c r="AP2453" s="11"/>
      <c r="AQ2453" s="9"/>
      <c r="AR2453" s="8"/>
      <c r="AS2453" s="65"/>
      <c r="AT2453" s="12"/>
      <c r="AU2453" s="12"/>
      <c r="AV2453" s="22"/>
      <c r="AW2453" s="12"/>
      <c r="AX2453" s="12"/>
      <c r="AY2453" s="12"/>
      <c r="AZ2453" s="12"/>
      <c r="BA2453" s="12"/>
      <c r="BB2453" s="12"/>
      <c r="BC2453" s="12"/>
      <c r="BD2453" s="12"/>
      <c r="BE2453" s="12"/>
      <c r="BF2453" s="12"/>
      <c r="BG2453" s="12"/>
      <c r="BH2453" s="12"/>
      <c r="BI2453" s="12"/>
      <c r="BJ2453" s="12"/>
      <c r="BK2453" s="12"/>
      <c r="BL2453" s="12"/>
      <c r="BM2453" s="12"/>
      <c r="BN2453" s="12"/>
      <c r="BO2453" s="12"/>
      <c r="BP2453" s="12"/>
      <c r="BQ2453" s="12"/>
      <c r="BR2453" s="12"/>
      <c r="BS2453" s="12"/>
      <c r="BT2453" s="12"/>
      <c r="BU2453" s="12"/>
      <c r="BV2453" s="12"/>
      <c r="BW2453" s="12"/>
      <c r="BX2453" s="12"/>
      <c r="BY2453" s="12"/>
      <c r="BZ2453" s="12"/>
      <c r="CA2453" s="12"/>
      <c r="CB2453" s="12"/>
      <c r="CC2453" s="12"/>
      <c r="CD2453" s="12"/>
      <c r="CE2453" s="12"/>
      <c r="CF2453" s="12"/>
      <c r="CG2453" s="12"/>
      <c r="CH2453" s="12"/>
      <c r="CI2453" s="12"/>
      <c r="CJ2453" s="12"/>
      <c r="CK2453" s="12"/>
      <c r="CL2453" s="12"/>
      <c r="CM2453" s="12"/>
      <c r="CN2453" s="12"/>
      <c r="CO2453" s="12"/>
      <c r="CP2453" s="12"/>
      <c r="CQ2453" s="12"/>
      <c r="CR2453" s="12"/>
      <c r="CS2453" s="12"/>
      <c r="CT2453" s="12"/>
      <c r="CU2453" s="12"/>
      <c r="CV2453" s="12"/>
      <c r="CW2453" s="12"/>
      <c r="CX2453" s="12"/>
      <c r="CY2453" s="12"/>
      <c r="CZ2453" s="12"/>
      <c r="DA2453" s="12"/>
      <c r="DB2453" s="12"/>
      <c r="DC2453" s="12"/>
      <c r="DD2453" s="12"/>
      <c r="DE2453" s="12"/>
      <c r="DF2453" s="12"/>
      <c r="DG2453" s="12"/>
      <c r="DH2453" s="12"/>
      <c r="DI2453" s="12"/>
      <c r="DJ2453" s="12"/>
      <c r="DK2453" s="12"/>
      <c r="DL2453" s="12"/>
      <c r="DM2453" s="12"/>
      <c r="DN2453" s="12"/>
      <c r="DO2453" s="12"/>
      <c r="DP2453" s="12"/>
      <c r="DQ2453" s="12"/>
      <c r="DR2453" s="12"/>
      <c r="DS2453" s="12"/>
      <c r="DT2453" s="12"/>
      <c r="DU2453" s="12"/>
      <c r="DV2453" s="12"/>
      <c r="DW2453" s="12"/>
      <c r="DX2453" s="12"/>
      <c r="DY2453" s="12"/>
      <c r="DZ2453" s="12"/>
      <c r="EA2453" s="12"/>
      <c r="EB2453" s="12"/>
      <c r="EC2453" s="12"/>
      <c r="ED2453" s="12"/>
      <c r="EE2453" s="12"/>
      <c r="EF2453" s="12"/>
      <c r="EG2453" s="12"/>
      <c r="EH2453" s="12"/>
      <c r="EI2453" s="12"/>
      <c r="EJ2453" s="12"/>
      <c r="EK2453" s="12"/>
      <c r="EL2453" s="12"/>
      <c r="EM2453" s="12"/>
      <c r="EN2453" s="12"/>
      <c r="EO2453" s="12"/>
      <c r="EP2453" s="12"/>
      <c r="EQ2453" s="12"/>
      <c r="ER2453" s="12"/>
      <c r="ES2453" s="12"/>
      <c r="ET2453" s="12"/>
      <c r="EU2453" s="12"/>
      <c r="EV2453" s="12"/>
      <c r="EW2453" s="12"/>
      <c r="EX2453" s="12"/>
      <c r="EY2453" s="12"/>
      <c r="EZ2453" s="12"/>
      <c r="FA2453" s="12"/>
      <c r="FB2453" s="12"/>
      <c r="FC2453" s="12"/>
      <c r="FD2453" s="12"/>
      <c r="FE2453" s="12"/>
      <c r="FF2453" s="12"/>
      <c r="FG2453" s="12"/>
      <c r="FH2453" s="12"/>
      <c r="FI2453" s="12"/>
      <c r="FJ2453" s="12"/>
      <c r="FK2453" s="12"/>
      <c r="FL2453" s="12"/>
      <c r="FM2453" s="12"/>
      <c r="FN2453" s="12"/>
      <c r="FO2453" s="12"/>
      <c r="FP2453" s="12"/>
      <c r="FQ2453" s="12"/>
      <c r="FR2453" s="12"/>
      <c r="FS2453" s="12"/>
      <c r="FT2453" s="12"/>
      <c r="FU2453" s="12"/>
      <c r="FV2453" s="12"/>
      <c r="FW2453" s="12"/>
      <c r="FX2453" s="12"/>
      <c r="FY2453" s="12"/>
      <c r="FZ2453" s="12"/>
      <c r="GA2453" s="12"/>
      <c r="GB2453" s="12"/>
      <c r="GC2453" s="12"/>
      <c r="GD2453" s="12"/>
      <c r="GE2453" s="12"/>
      <c r="GF2453" s="12"/>
      <c r="GG2453" s="12"/>
      <c r="GH2453" s="12"/>
      <c r="GI2453" s="12"/>
      <c r="GJ2453" s="12"/>
      <c r="GK2453" s="12"/>
      <c r="GL2453" s="12"/>
      <c r="GM2453" s="12"/>
      <c r="GN2453" s="12"/>
      <c r="GO2453" s="12"/>
      <c r="GP2453" s="12"/>
      <c r="GQ2453" s="12"/>
      <c r="GR2453" s="12"/>
    </row>
    <row r="2454" spans="1:200" x14ac:dyDescent="0.2">
      <c r="A2454" s="79">
        <f t="shared" si="814"/>
        <v>45526</v>
      </c>
      <c r="B2454" s="80" t="str">
        <f t="shared" ca="1" si="802"/>
        <v>n.d</v>
      </c>
      <c r="C2454" s="81">
        <f t="shared" ca="1" si="803"/>
        <v>974.18416585</v>
      </c>
      <c r="D2454" s="82">
        <f ca="1">IF(A2454&lt;$B$1,VLOOKUP(A2454,[1]DI!$A$4:$B$15000,2,FALSE),0)</f>
        <v>0</v>
      </c>
      <c r="E2454" s="81">
        <f t="shared" ca="1" si="804"/>
        <v>0</v>
      </c>
      <c r="F2454" s="83">
        <f t="shared" si="812"/>
        <v>1.2</v>
      </c>
      <c r="G2454" s="84">
        <f t="shared" ca="1" si="805"/>
        <v>1</v>
      </c>
      <c r="H2454" s="81">
        <f ca="1">TRUNC(PRODUCT(G$10:G2453),15)</f>
        <v>1.40945772534528</v>
      </c>
      <c r="I2454" s="81">
        <f t="shared" ca="1" si="806"/>
        <v>1.40945772534528</v>
      </c>
      <c r="J2454" s="81">
        <f t="shared" ca="1" si="807"/>
        <v>1</v>
      </c>
      <c r="K2454" s="81">
        <f t="shared" ca="1" si="808"/>
        <v>0</v>
      </c>
      <c r="L2454" s="85">
        <f>IF(VLOOKUP(A2454,$U$12:$AD$125,8)=VLOOKUP(A2453,$U$12:$AD$125,8),0,VLOOKUP(A2454,U$12:$AD$125,8))</f>
        <v>0</v>
      </c>
      <c r="M2454" s="86">
        <f>IF(L2454&gt;0,VLOOKUP(L2454,T$12:$AC$125,7),0)</f>
        <v>0</v>
      </c>
      <c r="N2454" s="81">
        <f t="shared" si="813"/>
        <v>0</v>
      </c>
      <c r="O2454" s="81">
        <f t="shared" ca="1" si="809"/>
        <v>0</v>
      </c>
      <c r="P2454" s="87" t="str">
        <f t="shared" si="810"/>
        <v>J=</v>
      </c>
      <c r="Q2454" s="88">
        <f t="shared" si="811"/>
        <v>45589</v>
      </c>
      <c r="R2454" s="7"/>
      <c r="S2454" s="7"/>
      <c r="T2454" s="7"/>
      <c r="U2454" s="7"/>
      <c r="V2454" s="7"/>
      <c r="W2454" s="7"/>
      <c r="X2454" s="7"/>
      <c r="Y2454" s="7"/>
      <c r="Z2454" s="7"/>
      <c r="AA2454" s="7"/>
      <c r="AB2454" s="7"/>
      <c r="AC2454" s="7"/>
      <c r="AD2454" s="7"/>
      <c r="AE2454" s="7"/>
      <c r="AF2454" s="65"/>
      <c r="AG2454" s="9"/>
      <c r="AH2454" s="9"/>
      <c r="AI2454" s="4"/>
      <c r="AJ2454" s="10"/>
      <c r="AK2454" s="4"/>
      <c r="AL2454" s="65"/>
      <c r="AM2454" s="10"/>
      <c r="AN2454" s="9"/>
      <c r="AO2454" s="7"/>
      <c r="AP2454" s="11"/>
      <c r="AQ2454" s="9"/>
      <c r="AR2454" s="8"/>
      <c r="AS2454" s="65"/>
      <c r="AT2454" s="12"/>
      <c r="AU2454" s="12"/>
      <c r="AV2454" s="22"/>
      <c r="AW2454" s="12"/>
      <c r="AX2454" s="12"/>
      <c r="AY2454" s="12"/>
      <c r="AZ2454" s="12"/>
      <c r="BA2454" s="12"/>
      <c r="BB2454" s="12"/>
      <c r="BC2454" s="12"/>
      <c r="BD2454" s="12"/>
      <c r="BE2454" s="12"/>
      <c r="BF2454" s="12"/>
      <c r="BG2454" s="12"/>
      <c r="BH2454" s="12"/>
      <c r="BI2454" s="12"/>
      <c r="BJ2454" s="12"/>
      <c r="BK2454" s="12"/>
      <c r="BL2454" s="12"/>
      <c r="BM2454" s="12"/>
      <c r="BN2454" s="12"/>
      <c r="BO2454" s="12"/>
      <c r="BP2454" s="12"/>
      <c r="BQ2454" s="12"/>
      <c r="BR2454" s="12"/>
      <c r="BS2454" s="12"/>
      <c r="BT2454" s="12"/>
      <c r="BU2454" s="12"/>
      <c r="BV2454" s="12"/>
      <c r="BW2454" s="12"/>
      <c r="BX2454" s="12"/>
      <c r="BY2454" s="12"/>
      <c r="BZ2454" s="12"/>
      <c r="CA2454" s="12"/>
      <c r="CB2454" s="12"/>
      <c r="CC2454" s="12"/>
      <c r="CD2454" s="12"/>
      <c r="CE2454" s="12"/>
      <c r="CF2454" s="12"/>
      <c r="CG2454" s="12"/>
      <c r="CH2454" s="12"/>
      <c r="CI2454" s="12"/>
      <c r="CJ2454" s="12"/>
      <c r="CK2454" s="12"/>
      <c r="CL2454" s="12"/>
      <c r="CM2454" s="12"/>
      <c r="CN2454" s="12"/>
      <c r="CO2454" s="12"/>
      <c r="CP2454" s="12"/>
      <c r="CQ2454" s="12"/>
      <c r="CR2454" s="12"/>
      <c r="CS2454" s="12"/>
      <c r="CT2454" s="12"/>
      <c r="CU2454" s="12"/>
      <c r="CV2454" s="12"/>
      <c r="CW2454" s="12"/>
      <c r="CX2454" s="12"/>
      <c r="CY2454" s="12"/>
      <c r="CZ2454" s="12"/>
      <c r="DA2454" s="12"/>
      <c r="DB2454" s="12"/>
      <c r="DC2454" s="12"/>
      <c r="DD2454" s="12"/>
      <c r="DE2454" s="12"/>
      <c r="DF2454" s="12"/>
      <c r="DG2454" s="12"/>
      <c r="DH2454" s="12"/>
      <c r="DI2454" s="12"/>
      <c r="DJ2454" s="12"/>
      <c r="DK2454" s="12"/>
      <c r="DL2454" s="12"/>
      <c r="DM2454" s="12"/>
      <c r="DN2454" s="12"/>
      <c r="DO2454" s="12"/>
      <c r="DP2454" s="12"/>
      <c r="DQ2454" s="12"/>
      <c r="DR2454" s="12"/>
      <c r="DS2454" s="12"/>
      <c r="DT2454" s="12"/>
      <c r="DU2454" s="12"/>
      <c r="DV2454" s="12"/>
      <c r="DW2454" s="12"/>
      <c r="DX2454" s="12"/>
      <c r="DY2454" s="12"/>
      <c r="DZ2454" s="12"/>
      <c r="EA2454" s="12"/>
      <c r="EB2454" s="12"/>
      <c r="EC2454" s="12"/>
      <c r="ED2454" s="12"/>
      <c r="EE2454" s="12"/>
      <c r="EF2454" s="12"/>
      <c r="EG2454" s="12"/>
      <c r="EH2454" s="12"/>
      <c r="EI2454" s="12"/>
      <c r="EJ2454" s="12"/>
      <c r="EK2454" s="12"/>
      <c r="EL2454" s="12"/>
      <c r="EM2454" s="12"/>
      <c r="EN2454" s="12"/>
      <c r="EO2454" s="12"/>
      <c r="EP2454" s="12"/>
      <c r="EQ2454" s="12"/>
      <c r="ER2454" s="12"/>
      <c r="ES2454" s="12"/>
      <c r="ET2454" s="12"/>
      <c r="EU2454" s="12"/>
      <c r="EV2454" s="12"/>
      <c r="EW2454" s="12"/>
      <c r="EX2454" s="12"/>
      <c r="EY2454" s="12"/>
      <c r="EZ2454" s="12"/>
      <c r="FA2454" s="12"/>
      <c r="FB2454" s="12"/>
      <c r="FC2454" s="12"/>
      <c r="FD2454" s="12"/>
      <c r="FE2454" s="12"/>
      <c r="FF2454" s="12"/>
      <c r="FG2454" s="12"/>
      <c r="FH2454" s="12"/>
      <c r="FI2454" s="12"/>
      <c r="FJ2454" s="12"/>
      <c r="FK2454" s="12"/>
      <c r="FL2454" s="12"/>
      <c r="FM2454" s="12"/>
      <c r="FN2454" s="12"/>
      <c r="FO2454" s="12"/>
      <c r="FP2454" s="12"/>
      <c r="FQ2454" s="12"/>
      <c r="FR2454" s="12"/>
      <c r="FS2454" s="12"/>
      <c r="FT2454" s="12"/>
      <c r="FU2454" s="12"/>
      <c r="FV2454" s="12"/>
      <c r="FW2454" s="12"/>
      <c r="FX2454" s="12"/>
      <c r="FY2454" s="12"/>
      <c r="FZ2454" s="12"/>
      <c r="GA2454" s="12"/>
      <c r="GB2454" s="12"/>
      <c r="GC2454" s="12"/>
      <c r="GD2454" s="12"/>
      <c r="GE2454" s="12"/>
      <c r="GF2454" s="12"/>
      <c r="GG2454" s="12"/>
      <c r="GH2454" s="12"/>
      <c r="GI2454" s="12"/>
      <c r="GJ2454" s="12"/>
      <c r="GK2454" s="12"/>
      <c r="GL2454" s="12"/>
      <c r="GM2454" s="12"/>
      <c r="GN2454" s="12"/>
      <c r="GO2454" s="12"/>
      <c r="GP2454" s="12"/>
      <c r="GQ2454" s="12"/>
      <c r="GR2454" s="12"/>
    </row>
    <row r="2455" spans="1:200" x14ac:dyDescent="0.2">
      <c r="A2455" s="79">
        <f t="shared" si="814"/>
        <v>45527</v>
      </c>
      <c r="B2455" s="80" t="str">
        <f t="shared" ca="1" si="802"/>
        <v>n.d</v>
      </c>
      <c r="C2455" s="81">
        <f t="shared" ca="1" si="803"/>
        <v>974.18416585</v>
      </c>
      <c r="D2455" s="82">
        <f ca="1">IF(A2455&lt;$B$1,VLOOKUP(A2455,[1]DI!$A$4:$B$15000,2,FALSE),0)</f>
        <v>0</v>
      </c>
      <c r="E2455" s="81">
        <f t="shared" ca="1" si="804"/>
        <v>0</v>
      </c>
      <c r="F2455" s="83">
        <f t="shared" si="812"/>
        <v>1.2</v>
      </c>
      <c r="G2455" s="84">
        <f t="shared" ca="1" si="805"/>
        <v>1</v>
      </c>
      <c r="H2455" s="81">
        <f ca="1">TRUNC(PRODUCT(G$10:G2454),15)</f>
        <v>1.40945772534528</v>
      </c>
      <c r="I2455" s="81">
        <f t="shared" ca="1" si="806"/>
        <v>1.40945772534528</v>
      </c>
      <c r="J2455" s="81">
        <f t="shared" ca="1" si="807"/>
        <v>1</v>
      </c>
      <c r="K2455" s="81">
        <f t="shared" ca="1" si="808"/>
        <v>0</v>
      </c>
      <c r="L2455" s="85">
        <f>IF(VLOOKUP(A2455,$U$12:$AD$125,8)=VLOOKUP(A2454,$U$12:$AD$125,8),0,VLOOKUP(A2455,U$12:$AD$125,8))</f>
        <v>0</v>
      </c>
      <c r="M2455" s="86">
        <f>IF(L2455&gt;0,VLOOKUP(L2455,T$12:$AC$125,7),0)</f>
        <v>0</v>
      </c>
      <c r="N2455" s="81">
        <f t="shared" si="813"/>
        <v>0</v>
      </c>
      <c r="O2455" s="81">
        <f t="shared" ca="1" si="809"/>
        <v>0</v>
      </c>
      <c r="P2455" s="87" t="str">
        <f t="shared" si="810"/>
        <v>J=</v>
      </c>
      <c r="Q2455" s="88">
        <f t="shared" si="811"/>
        <v>45589</v>
      </c>
      <c r="R2455" s="7"/>
      <c r="S2455" s="7"/>
      <c r="T2455" s="7"/>
      <c r="U2455" s="7"/>
      <c r="V2455" s="7"/>
      <c r="W2455" s="7"/>
      <c r="X2455" s="7"/>
      <c r="Y2455" s="7"/>
      <c r="Z2455" s="7"/>
      <c r="AA2455" s="7"/>
      <c r="AB2455" s="7"/>
      <c r="AC2455" s="7"/>
      <c r="AD2455" s="7"/>
      <c r="AE2455" s="7"/>
      <c r="AF2455" s="65"/>
      <c r="AG2455" s="9"/>
      <c r="AH2455" s="9"/>
      <c r="AI2455" s="4"/>
      <c r="AJ2455" s="10"/>
      <c r="AK2455" s="4"/>
      <c r="AL2455" s="65"/>
      <c r="AM2455" s="10"/>
      <c r="AN2455" s="9"/>
      <c r="AO2455" s="7"/>
      <c r="AP2455" s="11"/>
      <c r="AQ2455" s="9"/>
      <c r="AR2455" s="8"/>
      <c r="AS2455" s="65"/>
      <c r="AT2455" s="12"/>
      <c r="AU2455" s="12"/>
      <c r="AV2455" s="22"/>
      <c r="AW2455" s="12"/>
      <c r="AX2455" s="12"/>
      <c r="AY2455" s="12"/>
      <c r="AZ2455" s="12"/>
      <c r="BA2455" s="12"/>
      <c r="BB2455" s="12"/>
      <c r="BC2455" s="12"/>
      <c r="BD2455" s="12"/>
      <c r="BE2455" s="12"/>
      <c r="BF2455" s="12"/>
      <c r="BG2455" s="12"/>
      <c r="BH2455" s="12"/>
      <c r="BI2455" s="12"/>
      <c r="BJ2455" s="12"/>
      <c r="BK2455" s="12"/>
      <c r="BL2455" s="12"/>
      <c r="BM2455" s="12"/>
      <c r="BN2455" s="12"/>
      <c r="BO2455" s="12"/>
      <c r="BP2455" s="12"/>
      <c r="BQ2455" s="12"/>
      <c r="BR2455" s="12"/>
      <c r="BS2455" s="12"/>
      <c r="BT2455" s="12"/>
      <c r="BU2455" s="12"/>
      <c r="BV2455" s="12"/>
      <c r="BW2455" s="12"/>
      <c r="BX2455" s="12"/>
      <c r="BY2455" s="12"/>
      <c r="BZ2455" s="12"/>
      <c r="CA2455" s="12"/>
      <c r="CB2455" s="12"/>
      <c r="CC2455" s="12"/>
      <c r="CD2455" s="12"/>
      <c r="CE2455" s="12"/>
      <c r="CF2455" s="12"/>
      <c r="CG2455" s="12"/>
      <c r="CH2455" s="12"/>
      <c r="CI2455" s="12"/>
      <c r="CJ2455" s="12"/>
      <c r="CK2455" s="12"/>
      <c r="CL2455" s="12"/>
      <c r="CM2455" s="12"/>
      <c r="CN2455" s="12"/>
      <c r="CO2455" s="12"/>
      <c r="CP2455" s="12"/>
      <c r="CQ2455" s="12"/>
      <c r="CR2455" s="12"/>
      <c r="CS2455" s="12"/>
      <c r="CT2455" s="12"/>
      <c r="CU2455" s="12"/>
      <c r="CV2455" s="12"/>
      <c r="CW2455" s="12"/>
      <c r="CX2455" s="12"/>
      <c r="CY2455" s="12"/>
      <c r="CZ2455" s="12"/>
      <c r="DA2455" s="12"/>
      <c r="DB2455" s="12"/>
      <c r="DC2455" s="12"/>
      <c r="DD2455" s="12"/>
      <c r="DE2455" s="12"/>
      <c r="DF2455" s="12"/>
      <c r="DG2455" s="12"/>
      <c r="DH2455" s="12"/>
      <c r="DI2455" s="12"/>
      <c r="DJ2455" s="12"/>
      <c r="DK2455" s="12"/>
      <c r="DL2455" s="12"/>
      <c r="DM2455" s="12"/>
      <c r="DN2455" s="12"/>
      <c r="DO2455" s="12"/>
      <c r="DP2455" s="12"/>
      <c r="DQ2455" s="12"/>
      <c r="DR2455" s="12"/>
      <c r="DS2455" s="12"/>
      <c r="DT2455" s="12"/>
      <c r="DU2455" s="12"/>
      <c r="DV2455" s="12"/>
      <c r="DW2455" s="12"/>
      <c r="DX2455" s="12"/>
      <c r="DY2455" s="12"/>
      <c r="DZ2455" s="12"/>
      <c r="EA2455" s="12"/>
      <c r="EB2455" s="12"/>
      <c r="EC2455" s="12"/>
      <c r="ED2455" s="12"/>
      <c r="EE2455" s="12"/>
      <c r="EF2455" s="12"/>
      <c r="EG2455" s="12"/>
      <c r="EH2455" s="12"/>
      <c r="EI2455" s="12"/>
      <c r="EJ2455" s="12"/>
      <c r="EK2455" s="12"/>
      <c r="EL2455" s="12"/>
      <c r="EM2455" s="12"/>
      <c r="EN2455" s="12"/>
      <c r="EO2455" s="12"/>
      <c r="EP2455" s="12"/>
      <c r="EQ2455" s="12"/>
      <c r="ER2455" s="12"/>
      <c r="ES2455" s="12"/>
      <c r="ET2455" s="12"/>
      <c r="EU2455" s="12"/>
      <c r="EV2455" s="12"/>
      <c r="EW2455" s="12"/>
      <c r="EX2455" s="12"/>
      <c r="EY2455" s="12"/>
      <c r="EZ2455" s="12"/>
      <c r="FA2455" s="12"/>
      <c r="FB2455" s="12"/>
      <c r="FC2455" s="12"/>
      <c r="FD2455" s="12"/>
      <c r="FE2455" s="12"/>
      <c r="FF2455" s="12"/>
      <c r="FG2455" s="12"/>
      <c r="FH2455" s="12"/>
      <c r="FI2455" s="12"/>
      <c r="FJ2455" s="12"/>
      <c r="FK2455" s="12"/>
      <c r="FL2455" s="12"/>
      <c r="FM2455" s="12"/>
      <c r="FN2455" s="12"/>
      <c r="FO2455" s="12"/>
      <c r="FP2455" s="12"/>
      <c r="FQ2455" s="12"/>
      <c r="FR2455" s="12"/>
      <c r="FS2455" s="12"/>
      <c r="FT2455" s="12"/>
      <c r="FU2455" s="12"/>
      <c r="FV2455" s="12"/>
      <c r="FW2455" s="12"/>
      <c r="FX2455" s="12"/>
      <c r="FY2455" s="12"/>
      <c r="FZ2455" s="12"/>
      <c r="GA2455" s="12"/>
      <c r="GB2455" s="12"/>
      <c r="GC2455" s="12"/>
      <c r="GD2455" s="12"/>
      <c r="GE2455" s="12"/>
      <c r="GF2455" s="12"/>
      <c r="GG2455" s="12"/>
      <c r="GH2455" s="12"/>
      <c r="GI2455" s="12"/>
      <c r="GJ2455" s="12"/>
      <c r="GK2455" s="12"/>
      <c r="GL2455" s="12"/>
      <c r="GM2455" s="12"/>
      <c r="GN2455" s="12"/>
      <c r="GO2455" s="12"/>
      <c r="GP2455" s="12"/>
      <c r="GQ2455" s="12"/>
      <c r="GR2455" s="12"/>
    </row>
    <row r="2456" spans="1:200" x14ac:dyDescent="0.2">
      <c r="A2456" s="79">
        <f t="shared" si="814"/>
        <v>45528</v>
      </c>
      <c r="B2456" s="80" t="str">
        <f t="shared" ca="1" si="802"/>
        <v>n.d</v>
      </c>
      <c r="C2456" s="81">
        <f t="shared" ca="1" si="803"/>
        <v>974.18416585</v>
      </c>
      <c r="D2456" s="82">
        <f ca="1">IF(A2456&lt;$B$1,VLOOKUP(A2456,[1]DI!$A$4:$B$15000,2,FALSE),0)</f>
        <v>0</v>
      </c>
      <c r="E2456" s="81">
        <f t="shared" ca="1" si="804"/>
        <v>0</v>
      </c>
      <c r="F2456" s="83">
        <f t="shared" si="812"/>
        <v>1.2</v>
      </c>
      <c r="G2456" s="84">
        <f t="shared" ca="1" si="805"/>
        <v>1</v>
      </c>
      <c r="H2456" s="81">
        <f ca="1">TRUNC(PRODUCT(G$10:G2455),15)</f>
        <v>1.40945772534528</v>
      </c>
      <c r="I2456" s="81">
        <f t="shared" ca="1" si="806"/>
        <v>1.40945772534528</v>
      </c>
      <c r="J2456" s="81">
        <f t="shared" ca="1" si="807"/>
        <v>1</v>
      </c>
      <c r="K2456" s="81">
        <f t="shared" ca="1" si="808"/>
        <v>0</v>
      </c>
      <c r="L2456" s="85">
        <f>IF(VLOOKUP(A2456,$U$12:$AD$125,8)=VLOOKUP(A2455,$U$12:$AD$125,8),0,VLOOKUP(A2456,U$12:$AD$125,8))</f>
        <v>0</v>
      </c>
      <c r="M2456" s="86">
        <f>IF(L2456&gt;0,VLOOKUP(L2456,T$12:$AC$125,7),0)</f>
        <v>0</v>
      </c>
      <c r="N2456" s="81">
        <f t="shared" si="813"/>
        <v>0</v>
      </c>
      <c r="O2456" s="81">
        <f t="shared" ca="1" si="809"/>
        <v>0</v>
      </c>
      <c r="P2456" s="87" t="str">
        <f t="shared" si="810"/>
        <v>J=</v>
      </c>
      <c r="Q2456" s="88">
        <f t="shared" si="811"/>
        <v>45589</v>
      </c>
      <c r="R2456" s="7"/>
      <c r="S2456" s="7"/>
      <c r="T2456" s="7"/>
      <c r="U2456" s="7"/>
      <c r="V2456" s="7"/>
      <c r="W2456" s="7"/>
      <c r="X2456" s="7"/>
      <c r="Y2456" s="7"/>
      <c r="Z2456" s="7"/>
      <c r="AA2456" s="7"/>
      <c r="AB2456" s="7"/>
      <c r="AC2456" s="7"/>
      <c r="AD2456" s="7"/>
      <c r="AE2456" s="7"/>
      <c r="AF2456" s="65"/>
      <c r="AG2456" s="9"/>
      <c r="AH2456" s="9"/>
      <c r="AI2456" s="4"/>
      <c r="AJ2456" s="10"/>
      <c r="AK2456" s="4"/>
      <c r="AL2456" s="65"/>
      <c r="AM2456" s="10"/>
      <c r="AN2456" s="9"/>
      <c r="AO2456" s="7"/>
      <c r="AP2456" s="11"/>
      <c r="AQ2456" s="9"/>
      <c r="AR2456" s="8"/>
      <c r="AS2456" s="65"/>
      <c r="AT2456" s="12"/>
      <c r="AU2456" s="12"/>
      <c r="AV2456" s="22"/>
      <c r="AW2456" s="12"/>
      <c r="AX2456" s="12"/>
      <c r="AY2456" s="12"/>
      <c r="AZ2456" s="12"/>
      <c r="BA2456" s="12"/>
      <c r="BB2456" s="12"/>
      <c r="BC2456" s="12"/>
      <c r="BD2456" s="12"/>
      <c r="BE2456" s="12"/>
      <c r="BF2456" s="12"/>
      <c r="BG2456" s="12"/>
      <c r="BH2456" s="12"/>
      <c r="BI2456" s="12"/>
      <c r="BJ2456" s="12"/>
      <c r="BK2456" s="12"/>
      <c r="BL2456" s="12"/>
      <c r="BM2456" s="12"/>
      <c r="BN2456" s="12"/>
      <c r="BO2456" s="12"/>
      <c r="BP2456" s="12"/>
      <c r="BQ2456" s="12"/>
      <c r="BR2456" s="12"/>
      <c r="BS2456" s="12"/>
      <c r="BT2456" s="12"/>
      <c r="BU2456" s="12"/>
      <c r="BV2456" s="12"/>
      <c r="BW2456" s="12"/>
      <c r="BX2456" s="12"/>
      <c r="BY2456" s="12"/>
      <c r="BZ2456" s="12"/>
      <c r="CA2456" s="12"/>
      <c r="CB2456" s="12"/>
      <c r="CC2456" s="12"/>
      <c r="CD2456" s="12"/>
      <c r="CE2456" s="12"/>
      <c r="CF2456" s="12"/>
      <c r="CG2456" s="12"/>
      <c r="CH2456" s="12"/>
      <c r="CI2456" s="12"/>
      <c r="CJ2456" s="12"/>
      <c r="CK2456" s="12"/>
      <c r="CL2456" s="12"/>
      <c r="CM2456" s="12"/>
      <c r="CN2456" s="12"/>
      <c r="CO2456" s="12"/>
      <c r="CP2456" s="12"/>
      <c r="CQ2456" s="12"/>
      <c r="CR2456" s="12"/>
      <c r="CS2456" s="12"/>
      <c r="CT2456" s="12"/>
      <c r="CU2456" s="12"/>
      <c r="CV2456" s="12"/>
      <c r="CW2456" s="12"/>
      <c r="CX2456" s="12"/>
      <c r="CY2456" s="12"/>
      <c r="CZ2456" s="12"/>
      <c r="DA2456" s="12"/>
      <c r="DB2456" s="12"/>
      <c r="DC2456" s="12"/>
      <c r="DD2456" s="12"/>
      <c r="DE2456" s="12"/>
      <c r="DF2456" s="12"/>
      <c r="DG2456" s="12"/>
      <c r="DH2456" s="12"/>
      <c r="DI2456" s="12"/>
      <c r="DJ2456" s="12"/>
      <c r="DK2456" s="12"/>
      <c r="DL2456" s="12"/>
      <c r="DM2456" s="12"/>
      <c r="DN2456" s="12"/>
      <c r="DO2456" s="12"/>
      <c r="DP2456" s="12"/>
      <c r="DQ2456" s="12"/>
      <c r="DR2456" s="12"/>
      <c r="DS2456" s="12"/>
      <c r="DT2456" s="12"/>
      <c r="DU2456" s="12"/>
      <c r="DV2456" s="12"/>
      <c r="DW2456" s="12"/>
      <c r="DX2456" s="12"/>
      <c r="DY2456" s="12"/>
      <c r="DZ2456" s="12"/>
      <c r="EA2456" s="12"/>
      <c r="EB2456" s="12"/>
      <c r="EC2456" s="12"/>
      <c r="ED2456" s="12"/>
      <c r="EE2456" s="12"/>
      <c r="EF2456" s="12"/>
      <c r="EG2456" s="12"/>
      <c r="EH2456" s="12"/>
      <c r="EI2456" s="12"/>
      <c r="EJ2456" s="12"/>
      <c r="EK2456" s="12"/>
      <c r="EL2456" s="12"/>
      <c r="EM2456" s="12"/>
      <c r="EN2456" s="12"/>
      <c r="EO2456" s="12"/>
      <c r="EP2456" s="12"/>
      <c r="EQ2456" s="12"/>
      <c r="ER2456" s="12"/>
      <c r="ES2456" s="12"/>
      <c r="ET2456" s="12"/>
      <c r="EU2456" s="12"/>
      <c r="EV2456" s="12"/>
      <c r="EW2456" s="12"/>
      <c r="EX2456" s="12"/>
      <c r="EY2456" s="12"/>
      <c r="EZ2456" s="12"/>
      <c r="FA2456" s="12"/>
      <c r="FB2456" s="12"/>
      <c r="FC2456" s="12"/>
      <c r="FD2456" s="12"/>
      <c r="FE2456" s="12"/>
      <c r="FF2456" s="12"/>
      <c r="FG2456" s="12"/>
      <c r="FH2456" s="12"/>
      <c r="FI2456" s="12"/>
      <c r="FJ2456" s="12"/>
      <c r="FK2456" s="12"/>
      <c r="FL2456" s="12"/>
      <c r="FM2456" s="12"/>
      <c r="FN2456" s="12"/>
      <c r="FO2456" s="12"/>
      <c r="FP2456" s="12"/>
      <c r="FQ2456" s="12"/>
      <c r="FR2456" s="12"/>
      <c r="FS2456" s="12"/>
      <c r="FT2456" s="12"/>
      <c r="FU2456" s="12"/>
      <c r="FV2456" s="12"/>
      <c r="FW2456" s="12"/>
      <c r="FX2456" s="12"/>
      <c r="FY2456" s="12"/>
      <c r="FZ2456" s="12"/>
      <c r="GA2456" s="12"/>
      <c r="GB2456" s="12"/>
      <c r="GC2456" s="12"/>
      <c r="GD2456" s="12"/>
      <c r="GE2456" s="12"/>
      <c r="GF2456" s="12"/>
      <c r="GG2456" s="12"/>
      <c r="GH2456" s="12"/>
      <c r="GI2456" s="12"/>
      <c r="GJ2456" s="12"/>
      <c r="GK2456" s="12"/>
      <c r="GL2456" s="12"/>
      <c r="GM2456" s="12"/>
      <c r="GN2456" s="12"/>
      <c r="GO2456" s="12"/>
      <c r="GP2456" s="12"/>
      <c r="GQ2456" s="12"/>
      <c r="GR2456" s="12"/>
    </row>
    <row r="2457" spans="1:200" x14ac:dyDescent="0.2">
      <c r="A2457" s="79">
        <f t="shared" si="814"/>
        <v>45529</v>
      </c>
      <c r="B2457" s="80" t="str">
        <f t="shared" ca="1" si="802"/>
        <v>n.d</v>
      </c>
      <c r="C2457" s="81">
        <f t="shared" ca="1" si="803"/>
        <v>974.18416585</v>
      </c>
      <c r="D2457" s="82">
        <f ca="1">IF(A2457&lt;$B$1,VLOOKUP(A2457,[1]DI!$A$4:$B$15000,2,FALSE),0)</f>
        <v>0</v>
      </c>
      <c r="E2457" s="81">
        <f t="shared" ca="1" si="804"/>
        <v>0</v>
      </c>
      <c r="F2457" s="83">
        <f t="shared" si="812"/>
        <v>1.2</v>
      </c>
      <c r="G2457" s="84">
        <f t="shared" ca="1" si="805"/>
        <v>1</v>
      </c>
      <c r="H2457" s="81">
        <f ca="1">TRUNC(PRODUCT(G$10:G2456),15)</f>
        <v>1.40945772534528</v>
      </c>
      <c r="I2457" s="81">
        <f t="shared" ca="1" si="806"/>
        <v>1.40945772534528</v>
      </c>
      <c r="J2457" s="81">
        <f t="shared" ca="1" si="807"/>
        <v>1</v>
      </c>
      <c r="K2457" s="81">
        <f t="shared" ca="1" si="808"/>
        <v>0</v>
      </c>
      <c r="L2457" s="85">
        <f>IF(VLOOKUP(A2457,$U$12:$AD$125,8)=VLOOKUP(A2456,$U$12:$AD$125,8),0,VLOOKUP(A2457,U$12:$AD$125,8))</f>
        <v>0</v>
      </c>
      <c r="M2457" s="86">
        <f>IF(L2457&gt;0,VLOOKUP(L2457,T$12:$AC$125,7),0)</f>
        <v>0</v>
      </c>
      <c r="N2457" s="81">
        <f t="shared" si="813"/>
        <v>0</v>
      </c>
      <c r="O2457" s="81">
        <f t="shared" ca="1" si="809"/>
        <v>0</v>
      </c>
      <c r="P2457" s="87" t="str">
        <f t="shared" si="810"/>
        <v>J=</v>
      </c>
      <c r="Q2457" s="88">
        <f t="shared" si="811"/>
        <v>45589</v>
      </c>
      <c r="R2457" s="7"/>
      <c r="S2457" s="7"/>
      <c r="T2457" s="7"/>
      <c r="U2457" s="7"/>
      <c r="V2457" s="7"/>
      <c r="W2457" s="7"/>
      <c r="X2457" s="7"/>
      <c r="Y2457" s="7"/>
      <c r="Z2457" s="7"/>
      <c r="AA2457" s="7"/>
      <c r="AB2457" s="7"/>
      <c r="AC2457" s="7"/>
      <c r="AD2457" s="7"/>
      <c r="AE2457" s="7"/>
      <c r="AF2457" s="65"/>
      <c r="AG2457" s="9"/>
      <c r="AH2457" s="9"/>
      <c r="AI2457" s="4"/>
      <c r="AJ2457" s="10"/>
      <c r="AK2457" s="4"/>
      <c r="AL2457" s="65"/>
      <c r="AM2457" s="10"/>
      <c r="AN2457" s="9"/>
      <c r="AO2457" s="7"/>
      <c r="AP2457" s="11"/>
      <c r="AQ2457" s="9"/>
      <c r="AR2457" s="8"/>
      <c r="AS2457" s="65"/>
      <c r="AT2457" s="12"/>
      <c r="AU2457" s="12"/>
      <c r="AV2457" s="22"/>
      <c r="AW2457" s="12"/>
      <c r="AX2457" s="12"/>
      <c r="AY2457" s="12"/>
      <c r="AZ2457" s="12"/>
      <c r="BA2457" s="12"/>
      <c r="BB2457" s="12"/>
      <c r="BC2457" s="12"/>
      <c r="BD2457" s="12"/>
      <c r="BE2457" s="12"/>
      <c r="BF2457" s="12"/>
      <c r="BG2457" s="12"/>
      <c r="BH2457" s="12"/>
      <c r="BI2457" s="12"/>
      <c r="BJ2457" s="12"/>
      <c r="BK2457" s="12"/>
      <c r="BL2457" s="12"/>
      <c r="BM2457" s="12"/>
      <c r="BN2457" s="12"/>
      <c r="BO2457" s="12"/>
      <c r="BP2457" s="12"/>
      <c r="BQ2457" s="12"/>
      <c r="BR2457" s="12"/>
      <c r="BS2457" s="12"/>
      <c r="BT2457" s="12"/>
      <c r="BU2457" s="12"/>
      <c r="BV2457" s="12"/>
      <c r="BW2457" s="12"/>
      <c r="BX2457" s="12"/>
      <c r="BY2457" s="12"/>
      <c r="BZ2457" s="12"/>
      <c r="CA2457" s="12"/>
      <c r="CB2457" s="12"/>
      <c r="CC2457" s="12"/>
      <c r="CD2457" s="12"/>
      <c r="CE2457" s="12"/>
      <c r="CF2457" s="12"/>
      <c r="CG2457" s="12"/>
      <c r="CH2457" s="12"/>
      <c r="CI2457" s="12"/>
      <c r="CJ2457" s="12"/>
      <c r="CK2457" s="12"/>
      <c r="CL2457" s="12"/>
      <c r="CM2457" s="12"/>
      <c r="CN2457" s="12"/>
      <c r="CO2457" s="12"/>
      <c r="CP2457" s="12"/>
      <c r="CQ2457" s="12"/>
      <c r="CR2457" s="12"/>
      <c r="CS2457" s="12"/>
      <c r="CT2457" s="12"/>
      <c r="CU2457" s="12"/>
      <c r="CV2457" s="12"/>
      <c r="CW2457" s="12"/>
      <c r="CX2457" s="12"/>
      <c r="CY2457" s="12"/>
      <c r="CZ2457" s="12"/>
      <c r="DA2457" s="12"/>
      <c r="DB2457" s="12"/>
      <c r="DC2457" s="12"/>
      <c r="DD2457" s="12"/>
      <c r="DE2457" s="12"/>
      <c r="DF2457" s="12"/>
      <c r="DG2457" s="12"/>
      <c r="DH2457" s="12"/>
      <c r="DI2457" s="12"/>
      <c r="DJ2457" s="12"/>
      <c r="DK2457" s="12"/>
      <c r="DL2457" s="12"/>
      <c r="DM2457" s="12"/>
      <c r="DN2457" s="12"/>
      <c r="DO2457" s="12"/>
      <c r="DP2457" s="12"/>
      <c r="DQ2457" s="12"/>
      <c r="DR2457" s="12"/>
      <c r="DS2457" s="12"/>
      <c r="DT2457" s="12"/>
      <c r="DU2457" s="12"/>
      <c r="DV2457" s="12"/>
      <c r="DW2457" s="12"/>
      <c r="DX2457" s="12"/>
      <c r="DY2457" s="12"/>
      <c r="DZ2457" s="12"/>
      <c r="EA2457" s="12"/>
      <c r="EB2457" s="12"/>
      <c r="EC2457" s="12"/>
      <c r="ED2457" s="12"/>
      <c r="EE2457" s="12"/>
      <c r="EF2457" s="12"/>
      <c r="EG2457" s="12"/>
      <c r="EH2457" s="12"/>
      <c r="EI2457" s="12"/>
      <c r="EJ2457" s="12"/>
      <c r="EK2457" s="12"/>
      <c r="EL2457" s="12"/>
      <c r="EM2457" s="12"/>
      <c r="EN2457" s="12"/>
      <c r="EO2457" s="12"/>
      <c r="EP2457" s="12"/>
      <c r="EQ2457" s="12"/>
      <c r="ER2457" s="12"/>
      <c r="ES2457" s="12"/>
      <c r="ET2457" s="12"/>
      <c r="EU2457" s="12"/>
      <c r="EV2457" s="12"/>
      <c r="EW2457" s="12"/>
      <c r="EX2457" s="12"/>
      <c r="EY2457" s="12"/>
      <c r="EZ2457" s="12"/>
      <c r="FA2457" s="12"/>
      <c r="FB2457" s="12"/>
      <c r="FC2457" s="12"/>
      <c r="FD2457" s="12"/>
      <c r="FE2457" s="12"/>
      <c r="FF2457" s="12"/>
      <c r="FG2457" s="12"/>
      <c r="FH2457" s="12"/>
      <c r="FI2457" s="12"/>
      <c r="FJ2457" s="12"/>
      <c r="FK2457" s="12"/>
      <c r="FL2457" s="12"/>
      <c r="FM2457" s="12"/>
      <c r="FN2457" s="12"/>
      <c r="FO2457" s="12"/>
      <c r="FP2457" s="12"/>
      <c r="FQ2457" s="12"/>
      <c r="FR2457" s="12"/>
      <c r="FS2457" s="12"/>
      <c r="FT2457" s="12"/>
      <c r="FU2457" s="12"/>
      <c r="FV2457" s="12"/>
      <c r="FW2457" s="12"/>
      <c r="FX2457" s="12"/>
      <c r="FY2457" s="12"/>
      <c r="FZ2457" s="12"/>
      <c r="GA2457" s="12"/>
      <c r="GB2457" s="12"/>
      <c r="GC2457" s="12"/>
      <c r="GD2457" s="12"/>
      <c r="GE2457" s="12"/>
      <c r="GF2457" s="12"/>
      <c r="GG2457" s="12"/>
      <c r="GH2457" s="12"/>
      <c r="GI2457" s="12"/>
      <c r="GJ2457" s="12"/>
      <c r="GK2457" s="12"/>
      <c r="GL2457" s="12"/>
      <c r="GM2457" s="12"/>
      <c r="GN2457" s="12"/>
      <c r="GO2457" s="12"/>
      <c r="GP2457" s="12"/>
      <c r="GQ2457" s="12"/>
      <c r="GR2457" s="12"/>
    </row>
    <row r="2458" spans="1:200" x14ac:dyDescent="0.2">
      <c r="A2458" s="79">
        <f t="shared" si="814"/>
        <v>45530</v>
      </c>
      <c r="B2458" s="80" t="str">
        <f t="shared" ca="1" si="802"/>
        <v>n.d</v>
      </c>
      <c r="C2458" s="81">
        <f t="shared" ca="1" si="803"/>
        <v>974.18416585</v>
      </c>
      <c r="D2458" s="82">
        <f ca="1">IF(A2458&lt;$B$1,VLOOKUP(A2458,[1]DI!$A$4:$B$15000,2,FALSE),0)</f>
        <v>0</v>
      </c>
      <c r="E2458" s="81">
        <f t="shared" ca="1" si="804"/>
        <v>0</v>
      </c>
      <c r="F2458" s="83">
        <f t="shared" si="812"/>
        <v>1.2</v>
      </c>
      <c r="G2458" s="84">
        <f t="shared" ca="1" si="805"/>
        <v>1</v>
      </c>
      <c r="H2458" s="81">
        <f ca="1">TRUNC(PRODUCT(G$10:G2457),15)</f>
        <v>1.40945772534528</v>
      </c>
      <c r="I2458" s="81">
        <f t="shared" ca="1" si="806"/>
        <v>1.40945772534528</v>
      </c>
      <c r="J2458" s="81">
        <f t="shared" ca="1" si="807"/>
        <v>1</v>
      </c>
      <c r="K2458" s="81">
        <f t="shared" ca="1" si="808"/>
        <v>0</v>
      </c>
      <c r="L2458" s="85">
        <f>IF(VLOOKUP(A2458,$U$12:$AD$125,8)=VLOOKUP(A2457,$U$12:$AD$125,8),0,VLOOKUP(A2458,U$12:$AD$125,8))</f>
        <v>0</v>
      </c>
      <c r="M2458" s="86">
        <f>IF(L2458&gt;0,VLOOKUP(L2458,T$12:$AC$125,7),0)</f>
        <v>0</v>
      </c>
      <c r="N2458" s="81">
        <f t="shared" si="813"/>
        <v>0</v>
      </c>
      <c r="O2458" s="81">
        <f t="shared" ca="1" si="809"/>
        <v>0</v>
      </c>
      <c r="P2458" s="87" t="str">
        <f t="shared" si="810"/>
        <v>J=</v>
      </c>
      <c r="Q2458" s="88">
        <f t="shared" si="811"/>
        <v>45589</v>
      </c>
      <c r="R2458" s="7"/>
      <c r="S2458" s="7"/>
      <c r="T2458" s="7"/>
      <c r="U2458" s="7"/>
      <c r="V2458" s="7"/>
      <c r="W2458" s="7"/>
      <c r="X2458" s="7"/>
      <c r="Y2458" s="7"/>
      <c r="Z2458" s="7"/>
      <c r="AA2458" s="7"/>
      <c r="AB2458" s="7"/>
      <c r="AC2458" s="7"/>
      <c r="AD2458" s="7"/>
      <c r="AE2458" s="7"/>
      <c r="AF2458" s="65"/>
      <c r="AG2458" s="9"/>
      <c r="AH2458" s="9"/>
      <c r="AI2458" s="4"/>
      <c r="AJ2458" s="10"/>
      <c r="AK2458" s="4"/>
      <c r="AL2458" s="65"/>
      <c r="AM2458" s="10"/>
      <c r="AN2458" s="9"/>
      <c r="AO2458" s="7"/>
      <c r="AP2458" s="11"/>
      <c r="AQ2458" s="9"/>
      <c r="AR2458" s="8"/>
      <c r="AS2458" s="65"/>
      <c r="AT2458" s="12"/>
      <c r="AU2458" s="12"/>
      <c r="AV2458" s="22"/>
      <c r="AW2458" s="12"/>
      <c r="AX2458" s="12"/>
      <c r="AY2458" s="12"/>
      <c r="AZ2458" s="12"/>
      <c r="BA2458" s="12"/>
      <c r="BB2458" s="12"/>
      <c r="BC2458" s="12"/>
      <c r="BD2458" s="12"/>
      <c r="BE2458" s="12"/>
      <c r="BF2458" s="12"/>
      <c r="BG2458" s="12"/>
      <c r="BH2458" s="12"/>
      <c r="BI2458" s="12"/>
      <c r="BJ2458" s="12"/>
      <c r="BK2458" s="12"/>
      <c r="BL2458" s="12"/>
      <c r="BM2458" s="12"/>
      <c r="BN2458" s="12"/>
      <c r="BO2458" s="12"/>
      <c r="BP2458" s="12"/>
      <c r="BQ2458" s="12"/>
      <c r="BR2458" s="12"/>
      <c r="BS2458" s="12"/>
      <c r="BT2458" s="12"/>
      <c r="BU2458" s="12"/>
      <c r="BV2458" s="12"/>
      <c r="BW2458" s="12"/>
      <c r="BX2458" s="12"/>
      <c r="BY2458" s="12"/>
      <c r="BZ2458" s="12"/>
      <c r="CA2458" s="12"/>
      <c r="CB2458" s="12"/>
      <c r="CC2458" s="12"/>
      <c r="CD2458" s="12"/>
      <c r="CE2458" s="12"/>
      <c r="CF2458" s="12"/>
      <c r="CG2458" s="12"/>
      <c r="CH2458" s="12"/>
      <c r="CI2458" s="12"/>
      <c r="CJ2458" s="12"/>
      <c r="CK2458" s="12"/>
      <c r="CL2458" s="12"/>
      <c r="CM2458" s="12"/>
      <c r="CN2458" s="12"/>
      <c r="CO2458" s="12"/>
      <c r="CP2458" s="12"/>
      <c r="CQ2458" s="12"/>
      <c r="CR2458" s="12"/>
      <c r="CS2458" s="12"/>
      <c r="CT2458" s="12"/>
      <c r="CU2458" s="12"/>
      <c r="CV2458" s="12"/>
      <c r="CW2458" s="12"/>
      <c r="CX2458" s="12"/>
      <c r="CY2458" s="12"/>
      <c r="CZ2458" s="12"/>
      <c r="DA2458" s="12"/>
      <c r="DB2458" s="12"/>
      <c r="DC2458" s="12"/>
      <c r="DD2458" s="12"/>
      <c r="DE2458" s="12"/>
      <c r="DF2458" s="12"/>
      <c r="DG2458" s="12"/>
      <c r="DH2458" s="12"/>
      <c r="DI2458" s="12"/>
      <c r="DJ2458" s="12"/>
      <c r="DK2458" s="12"/>
      <c r="DL2458" s="12"/>
      <c r="DM2458" s="12"/>
      <c r="DN2458" s="12"/>
      <c r="DO2458" s="12"/>
      <c r="DP2458" s="12"/>
      <c r="DQ2458" s="12"/>
      <c r="DR2458" s="12"/>
      <c r="DS2458" s="12"/>
      <c r="DT2458" s="12"/>
      <c r="DU2458" s="12"/>
      <c r="DV2458" s="12"/>
      <c r="DW2458" s="12"/>
      <c r="DX2458" s="12"/>
      <c r="DY2458" s="12"/>
      <c r="DZ2458" s="12"/>
      <c r="EA2458" s="12"/>
      <c r="EB2458" s="12"/>
      <c r="EC2458" s="12"/>
      <c r="ED2458" s="12"/>
      <c r="EE2458" s="12"/>
      <c r="EF2458" s="12"/>
      <c r="EG2458" s="12"/>
      <c r="EH2458" s="12"/>
      <c r="EI2458" s="12"/>
      <c r="EJ2458" s="12"/>
      <c r="EK2458" s="12"/>
      <c r="EL2458" s="12"/>
      <c r="EM2458" s="12"/>
      <c r="EN2458" s="12"/>
      <c r="EO2458" s="12"/>
      <c r="EP2458" s="12"/>
      <c r="EQ2458" s="12"/>
      <c r="ER2458" s="12"/>
      <c r="ES2458" s="12"/>
      <c r="ET2458" s="12"/>
      <c r="EU2458" s="12"/>
      <c r="EV2458" s="12"/>
      <c r="EW2458" s="12"/>
      <c r="EX2458" s="12"/>
      <c r="EY2458" s="12"/>
      <c r="EZ2458" s="12"/>
      <c r="FA2458" s="12"/>
      <c r="FB2458" s="12"/>
      <c r="FC2458" s="12"/>
      <c r="FD2458" s="12"/>
      <c r="FE2458" s="12"/>
      <c r="FF2458" s="12"/>
      <c r="FG2458" s="12"/>
      <c r="FH2458" s="12"/>
      <c r="FI2458" s="12"/>
      <c r="FJ2458" s="12"/>
      <c r="FK2458" s="12"/>
      <c r="FL2458" s="12"/>
      <c r="FM2458" s="12"/>
      <c r="FN2458" s="12"/>
      <c r="FO2458" s="12"/>
      <c r="FP2458" s="12"/>
      <c r="FQ2458" s="12"/>
      <c r="FR2458" s="12"/>
      <c r="FS2458" s="12"/>
      <c r="FT2458" s="12"/>
      <c r="FU2458" s="12"/>
      <c r="FV2458" s="12"/>
      <c r="FW2458" s="12"/>
      <c r="FX2458" s="12"/>
      <c r="FY2458" s="12"/>
      <c r="FZ2458" s="12"/>
      <c r="GA2458" s="12"/>
      <c r="GB2458" s="12"/>
      <c r="GC2458" s="12"/>
      <c r="GD2458" s="12"/>
      <c r="GE2458" s="12"/>
      <c r="GF2458" s="12"/>
      <c r="GG2458" s="12"/>
      <c r="GH2458" s="12"/>
      <c r="GI2458" s="12"/>
      <c r="GJ2458" s="12"/>
      <c r="GK2458" s="12"/>
      <c r="GL2458" s="12"/>
      <c r="GM2458" s="12"/>
      <c r="GN2458" s="12"/>
      <c r="GO2458" s="12"/>
      <c r="GP2458" s="12"/>
      <c r="GQ2458" s="12"/>
      <c r="GR2458" s="12"/>
    </row>
    <row r="2459" spans="1:200" x14ac:dyDescent="0.2">
      <c r="A2459" s="79">
        <f t="shared" si="814"/>
        <v>45531</v>
      </c>
      <c r="B2459" s="80" t="str">
        <f t="shared" ca="1" si="802"/>
        <v>n.d</v>
      </c>
      <c r="C2459" s="81">
        <f t="shared" ca="1" si="803"/>
        <v>974.18416585</v>
      </c>
      <c r="D2459" s="82">
        <f ca="1">IF(A2459&lt;$B$1,VLOOKUP(A2459,[1]DI!$A$4:$B$15000,2,FALSE),0)</f>
        <v>0</v>
      </c>
      <c r="E2459" s="81">
        <f t="shared" ca="1" si="804"/>
        <v>0</v>
      </c>
      <c r="F2459" s="83">
        <f t="shared" si="812"/>
        <v>1.2</v>
      </c>
      <c r="G2459" s="84">
        <f t="shared" ca="1" si="805"/>
        <v>1</v>
      </c>
      <c r="H2459" s="81">
        <f ca="1">TRUNC(PRODUCT(G$10:G2458),15)</f>
        <v>1.40945772534528</v>
      </c>
      <c r="I2459" s="81">
        <f t="shared" ca="1" si="806"/>
        <v>1.40945772534528</v>
      </c>
      <c r="J2459" s="81">
        <f t="shared" ca="1" si="807"/>
        <v>1</v>
      </c>
      <c r="K2459" s="81">
        <f t="shared" ca="1" si="808"/>
        <v>0</v>
      </c>
      <c r="L2459" s="85">
        <f>IF(VLOOKUP(A2459,$U$12:$AD$125,8)=VLOOKUP(A2458,$U$12:$AD$125,8),0,VLOOKUP(A2459,U$12:$AD$125,8))</f>
        <v>0</v>
      </c>
      <c r="M2459" s="86">
        <f>IF(L2459&gt;0,VLOOKUP(L2459,T$12:$AC$125,7),0)</f>
        <v>0</v>
      </c>
      <c r="N2459" s="81">
        <f t="shared" si="813"/>
        <v>0</v>
      </c>
      <c r="O2459" s="81">
        <f t="shared" ca="1" si="809"/>
        <v>0</v>
      </c>
      <c r="P2459" s="87" t="str">
        <f t="shared" si="810"/>
        <v>J=</v>
      </c>
      <c r="Q2459" s="88">
        <f t="shared" si="811"/>
        <v>45589</v>
      </c>
      <c r="R2459" s="7"/>
      <c r="S2459" s="7"/>
      <c r="T2459" s="7"/>
      <c r="U2459" s="7"/>
      <c r="V2459" s="7"/>
      <c r="W2459" s="7"/>
      <c r="X2459" s="7"/>
      <c r="Y2459" s="7"/>
      <c r="Z2459" s="7"/>
      <c r="AA2459" s="7"/>
      <c r="AB2459" s="7"/>
      <c r="AC2459" s="7"/>
      <c r="AD2459" s="7"/>
      <c r="AE2459" s="7"/>
      <c r="AF2459" s="65"/>
      <c r="AG2459" s="9"/>
      <c r="AH2459" s="9"/>
      <c r="AI2459" s="4"/>
      <c r="AJ2459" s="10"/>
      <c r="AK2459" s="4"/>
      <c r="AL2459" s="65"/>
      <c r="AM2459" s="10"/>
      <c r="AN2459" s="9"/>
      <c r="AO2459" s="7"/>
      <c r="AP2459" s="11"/>
      <c r="AQ2459" s="9"/>
      <c r="AR2459" s="8"/>
      <c r="AS2459" s="65"/>
      <c r="AT2459" s="12"/>
      <c r="AU2459" s="12"/>
      <c r="AV2459" s="22"/>
      <c r="AW2459" s="12"/>
      <c r="AX2459" s="12"/>
      <c r="AY2459" s="12"/>
      <c r="AZ2459" s="12"/>
      <c r="BA2459" s="12"/>
      <c r="BB2459" s="12"/>
      <c r="BC2459" s="12"/>
      <c r="BD2459" s="12"/>
      <c r="BE2459" s="12"/>
      <c r="BF2459" s="12"/>
      <c r="BG2459" s="12"/>
      <c r="BH2459" s="12"/>
      <c r="BI2459" s="12"/>
      <c r="BJ2459" s="12"/>
      <c r="BK2459" s="12"/>
      <c r="BL2459" s="12"/>
      <c r="BM2459" s="12"/>
      <c r="BN2459" s="12"/>
      <c r="BO2459" s="12"/>
      <c r="BP2459" s="12"/>
      <c r="BQ2459" s="12"/>
      <c r="BR2459" s="12"/>
      <c r="BS2459" s="12"/>
      <c r="BT2459" s="12"/>
      <c r="BU2459" s="12"/>
      <c r="BV2459" s="12"/>
      <c r="BW2459" s="12"/>
      <c r="BX2459" s="12"/>
      <c r="BY2459" s="12"/>
      <c r="BZ2459" s="12"/>
      <c r="CA2459" s="12"/>
      <c r="CB2459" s="12"/>
      <c r="CC2459" s="12"/>
      <c r="CD2459" s="12"/>
      <c r="CE2459" s="12"/>
      <c r="CF2459" s="12"/>
      <c r="CG2459" s="12"/>
      <c r="CH2459" s="12"/>
      <c r="CI2459" s="12"/>
      <c r="CJ2459" s="12"/>
      <c r="CK2459" s="12"/>
      <c r="CL2459" s="12"/>
      <c r="CM2459" s="12"/>
      <c r="CN2459" s="12"/>
      <c r="CO2459" s="12"/>
      <c r="CP2459" s="12"/>
      <c r="CQ2459" s="12"/>
      <c r="CR2459" s="12"/>
      <c r="CS2459" s="12"/>
      <c r="CT2459" s="12"/>
      <c r="CU2459" s="12"/>
      <c r="CV2459" s="12"/>
      <c r="CW2459" s="12"/>
      <c r="CX2459" s="12"/>
      <c r="CY2459" s="12"/>
      <c r="CZ2459" s="12"/>
      <c r="DA2459" s="12"/>
      <c r="DB2459" s="12"/>
      <c r="DC2459" s="12"/>
      <c r="DD2459" s="12"/>
      <c r="DE2459" s="12"/>
      <c r="DF2459" s="12"/>
      <c r="DG2459" s="12"/>
      <c r="DH2459" s="12"/>
      <c r="DI2459" s="12"/>
      <c r="DJ2459" s="12"/>
      <c r="DK2459" s="12"/>
      <c r="DL2459" s="12"/>
      <c r="DM2459" s="12"/>
      <c r="DN2459" s="12"/>
      <c r="DO2459" s="12"/>
      <c r="DP2459" s="12"/>
      <c r="DQ2459" s="12"/>
      <c r="DR2459" s="12"/>
      <c r="DS2459" s="12"/>
      <c r="DT2459" s="12"/>
      <c r="DU2459" s="12"/>
      <c r="DV2459" s="12"/>
      <c r="DW2459" s="12"/>
      <c r="DX2459" s="12"/>
      <c r="DY2459" s="12"/>
      <c r="DZ2459" s="12"/>
      <c r="EA2459" s="12"/>
      <c r="EB2459" s="12"/>
      <c r="EC2459" s="12"/>
      <c r="ED2459" s="12"/>
      <c r="EE2459" s="12"/>
      <c r="EF2459" s="12"/>
      <c r="EG2459" s="12"/>
      <c r="EH2459" s="12"/>
      <c r="EI2459" s="12"/>
      <c r="EJ2459" s="12"/>
      <c r="EK2459" s="12"/>
      <c r="EL2459" s="12"/>
      <c r="EM2459" s="12"/>
      <c r="EN2459" s="12"/>
      <c r="EO2459" s="12"/>
      <c r="EP2459" s="12"/>
      <c r="EQ2459" s="12"/>
      <c r="ER2459" s="12"/>
      <c r="ES2459" s="12"/>
      <c r="ET2459" s="12"/>
      <c r="EU2459" s="12"/>
      <c r="EV2459" s="12"/>
      <c r="EW2459" s="12"/>
      <c r="EX2459" s="12"/>
      <c r="EY2459" s="12"/>
      <c r="EZ2459" s="12"/>
      <c r="FA2459" s="12"/>
      <c r="FB2459" s="12"/>
      <c r="FC2459" s="12"/>
      <c r="FD2459" s="12"/>
      <c r="FE2459" s="12"/>
      <c r="FF2459" s="12"/>
      <c r="FG2459" s="12"/>
      <c r="FH2459" s="12"/>
      <c r="FI2459" s="12"/>
      <c r="FJ2459" s="12"/>
      <c r="FK2459" s="12"/>
      <c r="FL2459" s="12"/>
      <c r="FM2459" s="12"/>
      <c r="FN2459" s="12"/>
      <c r="FO2459" s="12"/>
      <c r="FP2459" s="12"/>
      <c r="FQ2459" s="12"/>
      <c r="FR2459" s="12"/>
      <c r="FS2459" s="12"/>
      <c r="FT2459" s="12"/>
      <c r="FU2459" s="12"/>
      <c r="FV2459" s="12"/>
      <c r="FW2459" s="12"/>
      <c r="FX2459" s="12"/>
      <c r="FY2459" s="12"/>
      <c r="FZ2459" s="12"/>
      <c r="GA2459" s="12"/>
      <c r="GB2459" s="12"/>
      <c r="GC2459" s="12"/>
      <c r="GD2459" s="12"/>
      <c r="GE2459" s="12"/>
      <c r="GF2459" s="12"/>
      <c r="GG2459" s="12"/>
      <c r="GH2459" s="12"/>
      <c r="GI2459" s="12"/>
      <c r="GJ2459" s="12"/>
      <c r="GK2459" s="12"/>
      <c r="GL2459" s="12"/>
      <c r="GM2459" s="12"/>
      <c r="GN2459" s="12"/>
      <c r="GO2459" s="12"/>
      <c r="GP2459" s="12"/>
      <c r="GQ2459" s="12"/>
      <c r="GR2459" s="12"/>
    </row>
    <row r="2460" spans="1:200" x14ac:dyDescent="0.2">
      <c r="A2460" s="79">
        <f t="shared" si="814"/>
        <v>45532</v>
      </c>
      <c r="B2460" s="80" t="str">
        <f t="shared" ca="1" si="802"/>
        <v>n.d</v>
      </c>
      <c r="C2460" s="81">
        <f t="shared" ca="1" si="803"/>
        <v>974.18416585</v>
      </c>
      <c r="D2460" s="82">
        <f ca="1">IF(A2460&lt;$B$1,VLOOKUP(A2460,[1]DI!$A$4:$B$15000,2,FALSE),0)</f>
        <v>0</v>
      </c>
      <c r="E2460" s="81">
        <f t="shared" ca="1" si="804"/>
        <v>0</v>
      </c>
      <c r="F2460" s="83">
        <f t="shared" si="812"/>
        <v>1.2</v>
      </c>
      <c r="G2460" s="84">
        <f t="shared" ca="1" si="805"/>
        <v>1</v>
      </c>
      <c r="H2460" s="81">
        <f ca="1">TRUNC(PRODUCT(G$10:G2459),15)</f>
        <v>1.40945772534528</v>
      </c>
      <c r="I2460" s="81">
        <f t="shared" ca="1" si="806"/>
        <v>1.40945772534528</v>
      </c>
      <c r="J2460" s="81">
        <f t="shared" ca="1" si="807"/>
        <v>1</v>
      </c>
      <c r="K2460" s="81">
        <f t="shared" ca="1" si="808"/>
        <v>0</v>
      </c>
      <c r="L2460" s="85">
        <f>IF(VLOOKUP(A2460,$U$12:$AD$125,8)=VLOOKUP(A2459,$U$12:$AD$125,8),0,VLOOKUP(A2460,U$12:$AD$125,8))</f>
        <v>0</v>
      </c>
      <c r="M2460" s="86">
        <f>IF(L2460&gt;0,VLOOKUP(L2460,T$12:$AC$125,7),0)</f>
        <v>0</v>
      </c>
      <c r="N2460" s="81">
        <f t="shared" si="813"/>
        <v>0</v>
      </c>
      <c r="O2460" s="81">
        <f t="shared" ca="1" si="809"/>
        <v>0</v>
      </c>
      <c r="P2460" s="87" t="str">
        <f t="shared" si="810"/>
        <v>J=</v>
      </c>
      <c r="Q2460" s="88">
        <f t="shared" si="811"/>
        <v>45589</v>
      </c>
      <c r="R2460" s="7"/>
      <c r="S2460" s="7"/>
      <c r="T2460" s="7"/>
      <c r="U2460" s="7"/>
      <c r="V2460" s="7"/>
      <c r="W2460" s="7"/>
      <c r="X2460" s="7"/>
      <c r="Y2460" s="7"/>
      <c r="Z2460" s="7"/>
      <c r="AA2460" s="7"/>
      <c r="AB2460" s="7"/>
      <c r="AC2460" s="7"/>
      <c r="AD2460" s="7"/>
      <c r="AE2460" s="7"/>
      <c r="AF2460" s="65"/>
      <c r="AG2460" s="9"/>
      <c r="AH2460" s="9"/>
      <c r="AI2460" s="4"/>
      <c r="AJ2460" s="10"/>
      <c r="AK2460" s="4"/>
      <c r="AL2460" s="65"/>
      <c r="AM2460" s="10"/>
      <c r="AN2460" s="9"/>
      <c r="AO2460" s="7"/>
      <c r="AP2460" s="11"/>
      <c r="AQ2460" s="9"/>
      <c r="AR2460" s="8"/>
      <c r="AS2460" s="65"/>
      <c r="AT2460" s="12"/>
      <c r="AU2460" s="12"/>
      <c r="AV2460" s="22"/>
      <c r="AW2460" s="12"/>
      <c r="AX2460" s="12"/>
      <c r="AY2460" s="12"/>
      <c r="AZ2460" s="12"/>
      <c r="BA2460" s="12"/>
      <c r="BB2460" s="12"/>
      <c r="BC2460" s="12"/>
      <c r="BD2460" s="12"/>
      <c r="BE2460" s="12"/>
      <c r="BF2460" s="12"/>
      <c r="BG2460" s="12"/>
      <c r="BH2460" s="12"/>
      <c r="BI2460" s="12"/>
      <c r="BJ2460" s="12"/>
      <c r="BK2460" s="12"/>
      <c r="BL2460" s="12"/>
      <c r="BM2460" s="12"/>
      <c r="BN2460" s="12"/>
      <c r="BO2460" s="12"/>
      <c r="BP2460" s="12"/>
      <c r="BQ2460" s="12"/>
      <c r="BR2460" s="12"/>
      <c r="BS2460" s="12"/>
      <c r="BT2460" s="12"/>
      <c r="BU2460" s="12"/>
      <c r="BV2460" s="12"/>
      <c r="BW2460" s="12"/>
      <c r="BX2460" s="12"/>
      <c r="BY2460" s="12"/>
      <c r="BZ2460" s="12"/>
      <c r="CA2460" s="12"/>
      <c r="CB2460" s="12"/>
      <c r="CC2460" s="12"/>
      <c r="CD2460" s="12"/>
      <c r="CE2460" s="12"/>
      <c r="CF2460" s="12"/>
      <c r="CG2460" s="12"/>
      <c r="CH2460" s="12"/>
      <c r="CI2460" s="12"/>
      <c r="CJ2460" s="12"/>
      <c r="CK2460" s="12"/>
      <c r="CL2460" s="12"/>
      <c r="CM2460" s="12"/>
      <c r="CN2460" s="12"/>
      <c r="CO2460" s="12"/>
      <c r="CP2460" s="12"/>
      <c r="CQ2460" s="12"/>
      <c r="CR2460" s="12"/>
      <c r="CS2460" s="12"/>
      <c r="CT2460" s="12"/>
      <c r="CU2460" s="12"/>
      <c r="CV2460" s="12"/>
      <c r="CW2460" s="12"/>
      <c r="CX2460" s="12"/>
      <c r="CY2460" s="12"/>
      <c r="CZ2460" s="12"/>
      <c r="DA2460" s="12"/>
      <c r="DB2460" s="12"/>
      <c r="DC2460" s="12"/>
      <c r="DD2460" s="12"/>
      <c r="DE2460" s="12"/>
      <c r="DF2460" s="12"/>
      <c r="DG2460" s="12"/>
      <c r="DH2460" s="12"/>
      <c r="DI2460" s="12"/>
      <c r="DJ2460" s="12"/>
      <c r="DK2460" s="12"/>
      <c r="DL2460" s="12"/>
      <c r="DM2460" s="12"/>
      <c r="DN2460" s="12"/>
      <c r="DO2460" s="12"/>
      <c r="DP2460" s="12"/>
      <c r="DQ2460" s="12"/>
      <c r="DR2460" s="12"/>
      <c r="DS2460" s="12"/>
      <c r="DT2460" s="12"/>
      <c r="DU2460" s="12"/>
      <c r="DV2460" s="12"/>
      <c r="DW2460" s="12"/>
      <c r="DX2460" s="12"/>
      <c r="DY2460" s="12"/>
      <c r="DZ2460" s="12"/>
      <c r="EA2460" s="12"/>
      <c r="EB2460" s="12"/>
      <c r="EC2460" s="12"/>
      <c r="ED2460" s="12"/>
      <c r="EE2460" s="12"/>
      <c r="EF2460" s="12"/>
      <c r="EG2460" s="12"/>
      <c r="EH2460" s="12"/>
      <c r="EI2460" s="12"/>
      <c r="EJ2460" s="12"/>
      <c r="EK2460" s="12"/>
      <c r="EL2460" s="12"/>
      <c r="EM2460" s="12"/>
      <c r="EN2460" s="12"/>
      <c r="EO2460" s="12"/>
      <c r="EP2460" s="12"/>
      <c r="EQ2460" s="12"/>
      <c r="ER2460" s="12"/>
      <c r="ES2460" s="12"/>
      <c r="ET2460" s="12"/>
      <c r="EU2460" s="12"/>
      <c r="EV2460" s="12"/>
      <c r="EW2460" s="12"/>
      <c r="EX2460" s="12"/>
      <c r="EY2460" s="12"/>
      <c r="EZ2460" s="12"/>
      <c r="FA2460" s="12"/>
      <c r="FB2460" s="12"/>
      <c r="FC2460" s="12"/>
      <c r="FD2460" s="12"/>
      <c r="FE2460" s="12"/>
      <c r="FF2460" s="12"/>
      <c r="FG2460" s="12"/>
      <c r="FH2460" s="12"/>
      <c r="FI2460" s="12"/>
      <c r="FJ2460" s="12"/>
      <c r="FK2460" s="12"/>
      <c r="FL2460" s="12"/>
      <c r="FM2460" s="12"/>
      <c r="FN2460" s="12"/>
      <c r="FO2460" s="12"/>
      <c r="FP2460" s="12"/>
      <c r="FQ2460" s="12"/>
      <c r="FR2460" s="12"/>
      <c r="FS2460" s="12"/>
      <c r="FT2460" s="12"/>
      <c r="FU2460" s="12"/>
      <c r="FV2460" s="12"/>
      <c r="FW2460" s="12"/>
      <c r="FX2460" s="12"/>
      <c r="FY2460" s="12"/>
      <c r="FZ2460" s="12"/>
      <c r="GA2460" s="12"/>
      <c r="GB2460" s="12"/>
      <c r="GC2460" s="12"/>
      <c r="GD2460" s="12"/>
      <c r="GE2460" s="12"/>
      <c r="GF2460" s="12"/>
      <c r="GG2460" s="12"/>
      <c r="GH2460" s="12"/>
      <c r="GI2460" s="12"/>
      <c r="GJ2460" s="12"/>
      <c r="GK2460" s="12"/>
      <c r="GL2460" s="12"/>
      <c r="GM2460" s="12"/>
      <c r="GN2460" s="12"/>
      <c r="GO2460" s="12"/>
      <c r="GP2460" s="12"/>
      <c r="GQ2460" s="12"/>
      <c r="GR2460" s="12"/>
    </row>
    <row r="2461" spans="1:200" x14ac:dyDescent="0.2">
      <c r="A2461" s="79">
        <f t="shared" si="814"/>
        <v>45533</v>
      </c>
      <c r="B2461" s="80" t="str">
        <f t="shared" ca="1" si="802"/>
        <v>n.d</v>
      </c>
      <c r="C2461" s="81">
        <f t="shared" ca="1" si="803"/>
        <v>974.18416585</v>
      </c>
      <c r="D2461" s="82">
        <f ca="1">IF(A2461&lt;$B$1,VLOOKUP(A2461,[1]DI!$A$4:$B$15000,2,FALSE),0)</f>
        <v>0</v>
      </c>
      <c r="E2461" s="81">
        <f t="shared" ca="1" si="804"/>
        <v>0</v>
      </c>
      <c r="F2461" s="83">
        <f t="shared" si="812"/>
        <v>1.2</v>
      </c>
      <c r="G2461" s="84">
        <f t="shared" ca="1" si="805"/>
        <v>1</v>
      </c>
      <c r="H2461" s="81">
        <f ca="1">TRUNC(PRODUCT(G$10:G2460),15)</f>
        <v>1.40945772534528</v>
      </c>
      <c r="I2461" s="81">
        <f t="shared" ca="1" si="806"/>
        <v>1.40945772534528</v>
      </c>
      <c r="J2461" s="81">
        <f t="shared" ca="1" si="807"/>
        <v>1</v>
      </c>
      <c r="K2461" s="81">
        <f t="shared" ca="1" si="808"/>
        <v>0</v>
      </c>
      <c r="L2461" s="85">
        <f>IF(VLOOKUP(A2461,$U$12:$AD$125,8)=VLOOKUP(A2460,$U$12:$AD$125,8),0,VLOOKUP(A2461,U$12:$AD$125,8))</f>
        <v>0</v>
      </c>
      <c r="M2461" s="86">
        <f>IF(L2461&gt;0,VLOOKUP(L2461,T$12:$AC$125,7),0)</f>
        <v>0</v>
      </c>
      <c r="N2461" s="81">
        <f t="shared" si="813"/>
        <v>0</v>
      </c>
      <c r="O2461" s="81">
        <f t="shared" ca="1" si="809"/>
        <v>0</v>
      </c>
      <c r="P2461" s="87" t="str">
        <f t="shared" si="810"/>
        <v>J=</v>
      </c>
      <c r="Q2461" s="88">
        <f t="shared" si="811"/>
        <v>45589</v>
      </c>
      <c r="R2461" s="7"/>
      <c r="S2461" s="7"/>
      <c r="T2461" s="7"/>
      <c r="U2461" s="7"/>
      <c r="V2461" s="7"/>
      <c r="W2461" s="7"/>
      <c r="X2461" s="7"/>
      <c r="Y2461" s="7"/>
      <c r="Z2461" s="7"/>
      <c r="AA2461" s="7"/>
      <c r="AB2461" s="7"/>
      <c r="AC2461" s="7"/>
      <c r="AD2461" s="7"/>
      <c r="AE2461" s="7"/>
      <c r="AF2461" s="65"/>
      <c r="AG2461" s="9"/>
      <c r="AH2461" s="9"/>
      <c r="AI2461" s="4"/>
      <c r="AJ2461" s="10"/>
      <c r="AK2461" s="4"/>
      <c r="AL2461" s="65"/>
      <c r="AM2461" s="10"/>
      <c r="AN2461" s="9"/>
      <c r="AO2461" s="7"/>
      <c r="AP2461" s="11"/>
      <c r="AQ2461" s="9"/>
      <c r="AR2461" s="8"/>
      <c r="AS2461" s="65"/>
      <c r="AT2461" s="12"/>
      <c r="AU2461" s="12"/>
      <c r="AV2461" s="22"/>
      <c r="AW2461" s="12"/>
      <c r="AX2461" s="12"/>
      <c r="AY2461" s="12"/>
      <c r="AZ2461" s="12"/>
      <c r="BA2461" s="12"/>
      <c r="BB2461" s="12"/>
      <c r="BC2461" s="12"/>
      <c r="BD2461" s="12"/>
      <c r="BE2461" s="12"/>
      <c r="BF2461" s="12"/>
      <c r="BG2461" s="12"/>
      <c r="BH2461" s="12"/>
      <c r="BI2461" s="12"/>
      <c r="BJ2461" s="12"/>
      <c r="BK2461" s="12"/>
      <c r="BL2461" s="12"/>
      <c r="BM2461" s="12"/>
      <c r="BN2461" s="12"/>
      <c r="BO2461" s="12"/>
      <c r="BP2461" s="12"/>
      <c r="BQ2461" s="12"/>
      <c r="BR2461" s="12"/>
      <c r="BS2461" s="12"/>
      <c r="BT2461" s="12"/>
      <c r="BU2461" s="12"/>
      <c r="BV2461" s="12"/>
      <c r="BW2461" s="12"/>
      <c r="BX2461" s="12"/>
      <c r="BY2461" s="12"/>
      <c r="BZ2461" s="12"/>
      <c r="CA2461" s="12"/>
      <c r="CB2461" s="12"/>
      <c r="CC2461" s="12"/>
      <c r="CD2461" s="12"/>
      <c r="CE2461" s="12"/>
      <c r="CF2461" s="12"/>
      <c r="CG2461" s="12"/>
      <c r="CH2461" s="12"/>
      <c r="CI2461" s="12"/>
      <c r="CJ2461" s="12"/>
      <c r="CK2461" s="12"/>
      <c r="CL2461" s="12"/>
      <c r="CM2461" s="12"/>
      <c r="CN2461" s="12"/>
      <c r="CO2461" s="12"/>
      <c r="CP2461" s="12"/>
      <c r="CQ2461" s="12"/>
      <c r="CR2461" s="12"/>
      <c r="CS2461" s="12"/>
      <c r="CT2461" s="12"/>
      <c r="CU2461" s="12"/>
      <c r="CV2461" s="12"/>
      <c r="CW2461" s="12"/>
      <c r="CX2461" s="12"/>
      <c r="CY2461" s="12"/>
      <c r="CZ2461" s="12"/>
      <c r="DA2461" s="12"/>
      <c r="DB2461" s="12"/>
      <c r="DC2461" s="12"/>
      <c r="DD2461" s="12"/>
      <c r="DE2461" s="12"/>
      <c r="DF2461" s="12"/>
      <c r="DG2461" s="12"/>
      <c r="DH2461" s="12"/>
      <c r="DI2461" s="12"/>
      <c r="DJ2461" s="12"/>
      <c r="DK2461" s="12"/>
      <c r="DL2461" s="12"/>
      <c r="DM2461" s="12"/>
      <c r="DN2461" s="12"/>
      <c r="DO2461" s="12"/>
      <c r="DP2461" s="12"/>
      <c r="DQ2461" s="12"/>
      <c r="DR2461" s="12"/>
      <c r="DS2461" s="12"/>
      <c r="DT2461" s="12"/>
      <c r="DU2461" s="12"/>
      <c r="DV2461" s="12"/>
      <c r="DW2461" s="12"/>
      <c r="DX2461" s="12"/>
      <c r="DY2461" s="12"/>
      <c r="DZ2461" s="12"/>
      <c r="EA2461" s="12"/>
      <c r="EB2461" s="12"/>
      <c r="EC2461" s="12"/>
      <c r="ED2461" s="12"/>
      <c r="EE2461" s="12"/>
      <c r="EF2461" s="12"/>
      <c r="EG2461" s="12"/>
      <c r="EH2461" s="12"/>
      <c r="EI2461" s="12"/>
      <c r="EJ2461" s="12"/>
      <c r="EK2461" s="12"/>
      <c r="EL2461" s="12"/>
      <c r="EM2461" s="12"/>
      <c r="EN2461" s="12"/>
      <c r="EO2461" s="12"/>
      <c r="EP2461" s="12"/>
      <c r="EQ2461" s="12"/>
      <c r="ER2461" s="12"/>
      <c r="ES2461" s="12"/>
      <c r="ET2461" s="12"/>
      <c r="EU2461" s="12"/>
      <c r="EV2461" s="12"/>
      <c r="EW2461" s="12"/>
      <c r="EX2461" s="12"/>
      <c r="EY2461" s="12"/>
      <c r="EZ2461" s="12"/>
      <c r="FA2461" s="12"/>
      <c r="FB2461" s="12"/>
      <c r="FC2461" s="12"/>
      <c r="FD2461" s="12"/>
      <c r="FE2461" s="12"/>
      <c r="FF2461" s="12"/>
      <c r="FG2461" s="12"/>
      <c r="FH2461" s="12"/>
      <c r="FI2461" s="12"/>
      <c r="FJ2461" s="12"/>
      <c r="FK2461" s="12"/>
      <c r="FL2461" s="12"/>
      <c r="FM2461" s="12"/>
      <c r="FN2461" s="12"/>
      <c r="FO2461" s="12"/>
      <c r="FP2461" s="12"/>
      <c r="FQ2461" s="12"/>
      <c r="FR2461" s="12"/>
      <c r="FS2461" s="12"/>
      <c r="FT2461" s="12"/>
      <c r="FU2461" s="12"/>
      <c r="FV2461" s="12"/>
      <c r="FW2461" s="12"/>
      <c r="FX2461" s="12"/>
      <c r="FY2461" s="12"/>
      <c r="FZ2461" s="12"/>
      <c r="GA2461" s="12"/>
      <c r="GB2461" s="12"/>
      <c r="GC2461" s="12"/>
      <c r="GD2461" s="12"/>
      <c r="GE2461" s="12"/>
      <c r="GF2461" s="12"/>
      <c r="GG2461" s="12"/>
      <c r="GH2461" s="12"/>
      <c r="GI2461" s="12"/>
      <c r="GJ2461" s="12"/>
      <c r="GK2461" s="12"/>
      <c r="GL2461" s="12"/>
      <c r="GM2461" s="12"/>
      <c r="GN2461" s="12"/>
      <c r="GO2461" s="12"/>
      <c r="GP2461" s="12"/>
      <c r="GQ2461" s="12"/>
      <c r="GR2461" s="12"/>
    </row>
    <row r="2462" spans="1:200" x14ac:dyDescent="0.2">
      <c r="A2462" s="79">
        <f t="shared" si="814"/>
        <v>45534</v>
      </c>
      <c r="B2462" s="80" t="str">
        <f t="shared" ca="1" si="802"/>
        <v>n.d</v>
      </c>
      <c r="C2462" s="81">
        <f t="shared" ca="1" si="803"/>
        <v>974.18416585</v>
      </c>
      <c r="D2462" s="82">
        <f ca="1">IF(A2462&lt;$B$1,VLOOKUP(A2462,[1]DI!$A$4:$B$15000,2,FALSE),0)</f>
        <v>0</v>
      </c>
      <c r="E2462" s="81">
        <f t="shared" ca="1" si="804"/>
        <v>0</v>
      </c>
      <c r="F2462" s="83">
        <f t="shared" si="812"/>
        <v>1.2</v>
      </c>
      <c r="G2462" s="84">
        <f t="shared" ca="1" si="805"/>
        <v>1</v>
      </c>
      <c r="H2462" s="81">
        <f ca="1">TRUNC(PRODUCT(G$10:G2461),15)</f>
        <v>1.40945772534528</v>
      </c>
      <c r="I2462" s="81">
        <f t="shared" ca="1" si="806"/>
        <v>1.40945772534528</v>
      </c>
      <c r="J2462" s="81">
        <f t="shared" ca="1" si="807"/>
        <v>1</v>
      </c>
      <c r="K2462" s="81">
        <f t="shared" ca="1" si="808"/>
        <v>0</v>
      </c>
      <c r="L2462" s="85">
        <f>IF(VLOOKUP(A2462,$U$12:$AD$125,8)=VLOOKUP(A2461,$U$12:$AD$125,8),0,VLOOKUP(A2462,U$12:$AD$125,8))</f>
        <v>0</v>
      </c>
      <c r="M2462" s="86">
        <f>IF(L2462&gt;0,VLOOKUP(L2462,T$12:$AC$125,7),0)</f>
        <v>0</v>
      </c>
      <c r="N2462" s="81">
        <f t="shared" si="813"/>
        <v>0</v>
      </c>
      <c r="O2462" s="81">
        <f t="shared" ca="1" si="809"/>
        <v>0</v>
      </c>
      <c r="P2462" s="87" t="str">
        <f t="shared" si="810"/>
        <v>J=</v>
      </c>
      <c r="Q2462" s="88">
        <f t="shared" si="811"/>
        <v>45589</v>
      </c>
      <c r="R2462" s="7"/>
      <c r="S2462" s="7"/>
      <c r="T2462" s="7"/>
      <c r="U2462" s="7"/>
      <c r="V2462" s="7"/>
      <c r="W2462" s="7"/>
      <c r="X2462" s="7"/>
      <c r="Y2462" s="7"/>
      <c r="Z2462" s="7"/>
      <c r="AA2462" s="7"/>
      <c r="AB2462" s="7"/>
      <c r="AC2462" s="7"/>
      <c r="AD2462" s="7"/>
      <c r="AE2462" s="7"/>
      <c r="AF2462" s="65"/>
      <c r="AG2462" s="9"/>
      <c r="AH2462" s="9"/>
      <c r="AI2462" s="4"/>
      <c r="AJ2462" s="10"/>
      <c r="AK2462" s="4"/>
      <c r="AL2462" s="65"/>
      <c r="AM2462" s="10"/>
      <c r="AN2462" s="9"/>
      <c r="AO2462" s="7"/>
      <c r="AP2462" s="11"/>
      <c r="AQ2462" s="9"/>
      <c r="AR2462" s="8"/>
      <c r="AS2462" s="65"/>
      <c r="AT2462" s="12"/>
      <c r="AU2462" s="12"/>
      <c r="AV2462" s="22"/>
      <c r="AW2462" s="12"/>
      <c r="AX2462" s="12"/>
      <c r="AY2462" s="12"/>
      <c r="AZ2462" s="12"/>
      <c r="BA2462" s="12"/>
      <c r="BB2462" s="12"/>
      <c r="BC2462" s="12"/>
      <c r="BD2462" s="12"/>
      <c r="BE2462" s="12"/>
      <c r="BF2462" s="12"/>
      <c r="BG2462" s="12"/>
      <c r="BH2462" s="12"/>
      <c r="BI2462" s="12"/>
      <c r="BJ2462" s="12"/>
      <c r="BK2462" s="12"/>
      <c r="BL2462" s="12"/>
      <c r="BM2462" s="12"/>
      <c r="BN2462" s="12"/>
      <c r="BO2462" s="12"/>
      <c r="BP2462" s="12"/>
      <c r="BQ2462" s="12"/>
      <c r="BR2462" s="12"/>
      <c r="BS2462" s="12"/>
      <c r="BT2462" s="12"/>
      <c r="BU2462" s="12"/>
      <c r="BV2462" s="12"/>
      <c r="BW2462" s="12"/>
      <c r="BX2462" s="12"/>
      <c r="BY2462" s="12"/>
      <c r="BZ2462" s="12"/>
      <c r="CA2462" s="12"/>
      <c r="CB2462" s="12"/>
      <c r="CC2462" s="12"/>
      <c r="CD2462" s="12"/>
      <c r="CE2462" s="12"/>
      <c r="CF2462" s="12"/>
      <c r="CG2462" s="12"/>
      <c r="CH2462" s="12"/>
      <c r="CI2462" s="12"/>
      <c r="CJ2462" s="12"/>
      <c r="CK2462" s="12"/>
      <c r="CL2462" s="12"/>
      <c r="CM2462" s="12"/>
      <c r="CN2462" s="12"/>
      <c r="CO2462" s="12"/>
      <c r="CP2462" s="12"/>
      <c r="CQ2462" s="12"/>
      <c r="CR2462" s="12"/>
      <c r="CS2462" s="12"/>
      <c r="CT2462" s="12"/>
      <c r="CU2462" s="12"/>
      <c r="CV2462" s="12"/>
      <c r="CW2462" s="12"/>
      <c r="CX2462" s="12"/>
      <c r="CY2462" s="12"/>
      <c r="CZ2462" s="12"/>
      <c r="DA2462" s="12"/>
      <c r="DB2462" s="12"/>
      <c r="DC2462" s="12"/>
      <c r="DD2462" s="12"/>
      <c r="DE2462" s="12"/>
      <c r="DF2462" s="12"/>
      <c r="DG2462" s="12"/>
      <c r="DH2462" s="12"/>
      <c r="DI2462" s="12"/>
      <c r="DJ2462" s="12"/>
      <c r="DK2462" s="12"/>
      <c r="DL2462" s="12"/>
      <c r="DM2462" s="12"/>
      <c r="DN2462" s="12"/>
      <c r="DO2462" s="12"/>
      <c r="DP2462" s="12"/>
      <c r="DQ2462" s="12"/>
      <c r="DR2462" s="12"/>
      <c r="DS2462" s="12"/>
      <c r="DT2462" s="12"/>
      <c r="DU2462" s="12"/>
      <c r="DV2462" s="12"/>
      <c r="DW2462" s="12"/>
      <c r="DX2462" s="12"/>
      <c r="DY2462" s="12"/>
      <c r="DZ2462" s="12"/>
      <c r="EA2462" s="12"/>
      <c r="EB2462" s="12"/>
      <c r="EC2462" s="12"/>
      <c r="ED2462" s="12"/>
      <c r="EE2462" s="12"/>
      <c r="EF2462" s="12"/>
      <c r="EG2462" s="12"/>
      <c r="EH2462" s="12"/>
      <c r="EI2462" s="12"/>
      <c r="EJ2462" s="12"/>
      <c r="EK2462" s="12"/>
      <c r="EL2462" s="12"/>
      <c r="EM2462" s="12"/>
      <c r="EN2462" s="12"/>
      <c r="EO2462" s="12"/>
      <c r="EP2462" s="12"/>
      <c r="EQ2462" s="12"/>
      <c r="ER2462" s="12"/>
      <c r="ES2462" s="12"/>
      <c r="ET2462" s="12"/>
      <c r="EU2462" s="12"/>
      <c r="EV2462" s="12"/>
      <c r="EW2462" s="12"/>
      <c r="EX2462" s="12"/>
      <c r="EY2462" s="12"/>
      <c r="EZ2462" s="12"/>
      <c r="FA2462" s="12"/>
      <c r="FB2462" s="12"/>
      <c r="FC2462" s="12"/>
      <c r="FD2462" s="12"/>
      <c r="FE2462" s="12"/>
      <c r="FF2462" s="12"/>
      <c r="FG2462" s="12"/>
      <c r="FH2462" s="12"/>
      <c r="FI2462" s="12"/>
      <c r="FJ2462" s="12"/>
      <c r="FK2462" s="12"/>
      <c r="FL2462" s="12"/>
      <c r="FM2462" s="12"/>
      <c r="FN2462" s="12"/>
      <c r="FO2462" s="12"/>
      <c r="FP2462" s="12"/>
      <c r="FQ2462" s="12"/>
      <c r="FR2462" s="12"/>
      <c r="FS2462" s="12"/>
      <c r="FT2462" s="12"/>
      <c r="FU2462" s="12"/>
      <c r="FV2462" s="12"/>
      <c r="FW2462" s="12"/>
      <c r="FX2462" s="12"/>
      <c r="FY2462" s="12"/>
      <c r="FZ2462" s="12"/>
      <c r="GA2462" s="12"/>
      <c r="GB2462" s="12"/>
      <c r="GC2462" s="12"/>
      <c r="GD2462" s="12"/>
      <c r="GE2462" s="12"/>
      <c r="GF2462" s="12"/>
      <c r="GG2462" s="12"/>
      <c r="GH2462" s="12"/>
      <c r="GI2462" s="12"/>
      <c r="GJ2462" s="12"/>
      <c r="GK2462" s="12"/>
      <c r="GL2462" s="12"/>
      <c r="GM2462" s="12"/>
      <c r="GN2462" s="12"/>
      <c r="GO2462" s="12"/>
      <c r="GP2462" s="12"/>
      <c r="GQ2462" s="12"/>
      <c r="GR2462" s="12"/>
    </row>
    <row r="2463" spans="1:200" x14ac:dyDescent="0.2">
      <c r="A2463" s="79">
        <f t="shared" si="814"/>
        <v>45535</v>
      </c>
      <c r="B2463" s="80" t="str">
        <f t="shared" ca="1" si="802"/>
        <v>n.d</v>
      </c>
      <c r="C2463" s="81">
        <f t="shared" ca="1" si="803"/>
        <v>974.18416585</v>
      </c>
      <c r="D2463" s="82">
        <f ca="1">IF(A2463&lt;$B$1,VLOOKUP(A2463,[1]DI!$A$4:$B$15000,2,FALSE),0)</f>
        <v>0</v>
      </c>
      <c r="E2463" s="81">
        <f t="shared" ca="1" si="804"/>
        <v>0</v>
      </c>
      <c r="F2463" s="83">
        <f t="shared" si="812"/>
        <v>1.2</v>
      </c>
      <c r="G2463" s="84">
        <f t="shared" ca="1" si="805"/>
        <v>1</v>
      </c>
      <c r="H2463" s="81">
        <f ca="1">TRUNC(PRODUCT(G$10:G2462),15)</f>
        <v>1.40945772534528</v>
      </c>
      <c r="I2463" s="81">
        <f t="shared" ca="1" si="806"/>
        <v>1.40945772534528</v>
      </c>
      <c r="J2463" s="81">
        <f t="shared" ca="1" si="807"/>
        <v>1</v>
      </c>
      <c r="K2463" s="81">
        <f t="shared" ca="1" si="808"/>
        <v>0</v>
      </c>
      <c r="L2463" s="85">
        <f>IF(VLOOKUP(A2463,$U$12:$AD$125,8)=VLOOKUP(A2462,$U$12:$AD$125,8),0,VLOOKUP(A2463,U$12:$AD$125,8))</f>
        <v>0</v>
      </c>
      <c r="M2463" s="86">
        <f>IF(L2463&gt;0,VLOOKUP(L2463,T$12:$AC$125,7),0)</f>
        <v>0</v>
      </c>
      <c r="N2463" s="81">
        <f t="shared" si="813"/>
        <v>0</v>
      </c>
      <c r="O2463" s="81">
        <f t="shared" ca="1" si="809"/>
        <v>0</v>
      </c>
      <c r="P2463" s="87" t="str">
        <f t="shared" si="810"/>
        <v>J=</v>
      </c>
      <c r="Q2463" s="88">
        <f t="shared" si="811"/>
        <v>45589</v>
      </c>
      <c r="R2463" s="7"/>
      <c r="S2463" s="7"/>
      <c r="T2463" s="7"/>
      <c r="U2463" s="7"/>
      <c r="V2463" s="7"/>
      <c r="W2463" s="7"/>
      <c r="X2463" s="7"/>
      <c r="Y2463" s="7"/>
      <c r="Z2463" s="7"/>
      <c r="AA2463" s="7"/>
      <c r="AB2463" s="7"/>
      <c r="AC2463" s="7"/>
      <c r="AD2463" s="7"/>
      <c r="AE2463" s="7"/>
      <c r="AF2463" s="65"/>
      <c r="AG2463" s="9"/>
      <c r="AH2463" s="9"/>
      <c r="AI2463" s="4"/>
      <c r="AJ2463" s="10"/>
      <c r="AK2463" s="4"/>
      <c r="AL2463" s="65"/>
      <c r="AM2463" s="10"/>
      <c r="AN2463" s="9"/>
      <c r="AO2463" s="7"/>
      <c r="AP2463" s="11"/>
      <c r="AQ2463" s="9"/>
      <c r="AR2463" s="8"/>
      <c r="AS2463" s="65"/>
      <c r="AT2463" s="12"/>
      <c r="AU2463" s="12"/>
      <c r="AV2463" s="22"/>
      <c r="AW2463" s="12"/>
      <c r="AX2463" s="12"/>
      <c r="AY2463" s="12"/>
      <c r="AZ2463" s="12"/>
      <c r="BA2463" s="12"/>
      <c r="BB2463" s="12"/>
      <c r="BC2463" s="12"/>
      <c r="BD2463" s="12"/>
      <c r="BE2463" s="12"/>
      <c r="BF2463" s="12"/>
      <c r="BG2463" s="12"/>
      <c r="BH2463" s="12"/>
      <c r="BI2463" s="12"/>
      <c r="BJ2463" s="12"/>
      <c r="BK2463" s="12"/>
      <c r="BL2463" s="12"/>
      <c r="BM2463" s="12"/>
      <c r="BN2463" s="12"/>
      <c r="BO2463" s="12"/>
      <c r="BP2463" s="12"/>
      <c r="BQ2463" s="12"/>
      <c r="BR2463" s="12"/>
      <c r="BS2463" s="12"/>
      <c r="BT2463" s="12"/>
      <c r="BU2463" s="12"/>
      <c r="BV2463" s="12"/>
      <c r="BW2463" s="12"/>
      <c r="BX2463" s="12"/>
      <c r="BY2463" s="12"/>
      <c r="BZ2463" s="12"/>
      <c r="CA2463" s="12"/>
      <c r="CB2463" s="12"/>
      <c r="CC2463" s="12"/>
      <c r="CD2463" s="12"/>
      <c r="CE2463" s="12"/>
      <c r="CF2463" s="12"/>
      <c r="CG2463" s="12"/>
      <c r="CH2463" s="12"/>
      <c r="CI2463" s="12"/>
      <c r="CJ2463" s="12"/>
      <c r="CK2463" s="12"/>
      <c r="CL2463" s="12"/>
      <c r="CM2463" s="12"/>
      <c r="CN2463" s="12"/>
      <c r="CO2463" s="12"/>
      <c r="CP2463" s="12"/>
      <c r="CQ2463" s="12"/>
      <c r="CR2463" s="12"/>
      <c r="CS2463" s="12"/>
      <c r="CT2463" s="12"/>
      <c r="CU2463" s="12"/>
      <c r="CV2463" s="12"/>
      <c r="CW2463" s="12"/>
      <c r="CX2463" s="12"/>
      <c r="CY2463" s="12"/>
      <c r="CZ2463" s="12"/>
      <c r="DA2463" s="12"/>
      <c r="DB2463" s="12"/>
      <c r="DC2463" s="12"/>
      <c r="DD2463" s="12"/>
      <c r="DE2463" s="12"/>
      <c r="DF2463" s="12"/>
      <c r="DG2463" s="12"/>
      <c r="DH2463" s="12"/>
      <c r="DI2463" s="12"/>
      <c r="DJ2463" s="12"/>
      <c r="DK2463" s="12"/>
      <c r="DL2463" s="12"/>
      <c r="DM2463" s="12"/>
      <c r="DN2463" s="12"/>
      <c r="DO2463" s="12"/>
      <c r="DP2463" s="12"/>
      <c r="DQ2463" s="12"/>
      <c r="DR2463" s="12"/>
      <c r="DS2463" s="12"/>
      <c r="DT2463" s="12"/>
      <c r="DU2463" s="12"/>
      <c r="DV2463" s="12"/>
      <c r="DW2463" s="12"/>
      <c r="DX2463" s="12"/>
      <c r="DY2463" s="12"/>
      <c r="DZ2463" s="12"/>
      <c r="EA2463" s="12"/>
      <c r="EB2463" s="12"/>
      <c r="EC2463" s="12"/>
      <c r="ED2463" s="12"/>
      <c r="EE2463" s="12"/>
      <c r="EF2463" s="12"/>
      <c r="EG2463" s="12"/>
      <c r="EH2463" s="12"/>
      <c r="EI2463" s="12"/>
      <c r="EJ2463" s="12"/>
      <c r="EK2463" s="12"/>
      <c r="EL2463" s="12"/>
      <c r="EM2463" s="12"/>
      <c r="EN2463" s="12"/>
      <c r="EO2463" s="12"/>
      <c r="EP2463" s="12"/>
      <c r="EQ2463" s="12"/>
      <c r="ER2463" s="12"/>
      <c r="ES2463" s="12"/>
      <c r="ET2463" s="12"/>
      <c r="EU2463" s="12"/>
      <c r="EV2463" s="12"/>
      <c r="EW2463" s="12"/>
      <c r="EX2463" s="12"/>
      <c r="EY2463" s="12"/>
      <c r="EZ2463" s="12"/>
      <c r="FA2463" s="12"/>
      <c r="FB2463" s="12"/>
      <c r="FC2463" s="12"/>
      <c r="FD2463" s="12"/>
      <c r="FE2463" s="12"/>
      <c r="FF2463" s="12"/>
      <c r="FG2463" s="12"/>
      <c r="FH2463" s="12"/>
      <c r="FI2463" s="12"/>
      <c r="FJ2463" s="12"/>
      <c r="FK2463" s="12"/>
      <c r="FL2463" s="12"/>
      <c r="FM2463" s="12"/>
      <c r="FN2463" s="12"/>
      <c r="FO2463" s="12"/>
      <c r="FP2463" s="12"/>
      <c r="FQ2463" s="12"/>
      <c r="FR2463" s="12"/>
      <c r="FS2463" s="12"/>
      <c r="FT2463" s="12"/>
      <c r="FU2463" s="12"/>
      <c r="FV2463" s="12"/>
      <c r="FW2463" s="12"/>
      <c r="FX2463" s="12"/>
      <c r="FY2463" s="12"/>
      <c r="FZ2463" s="12"/>
      <c r="GA2463" s="12"/>
      <c r="GB2463" s="12"/>
      <c r="GC2463" s="12"/>
      <c r="GD2463" s="12"/>
      <c r="GE2463" s="12"/>
      <c r="GF2463" s="12"/>
      <c r="GG2463" s="12"/>
      <c r="GH2463" s="12"/>
      <c r="GI2463" s="12"/>
      <c r="GJ2463" s="12"/>
      <c r="GK2463" s="12"/>
      <c r="GL2463" s="12"/>
      <c r="GM2463" s="12"/>
      <c r="GN2463" s="12"/>
      <c r="GO2463" s="12"/>
      <c r="GP2463" s="12"/>
      <c r="GQ2463" s="12"/>
      <c r="GR2463" s="12"/>
    </row>
    <row r="2464" spans="1:200" x14ac:dyDescent="0.2">
      <c r="A2464" s="79">
        <f t="shared" si="814"/>
        <v>45536</v>
      </c>
      <c r="B2464" s="80" t="str">
        <f t="shared" ca="1" si="802"/>
        <v>n.d</v>
      </c>
      <c r="C2464" s="81">
        <f t="shared" ca="1" si="803"/>
        <v>974.18416585</v>
      </c>
      <c r="D2464" s="82">
        <f ca="1">IF(A2464&lt;$B$1,VLOOKUP(A2464,[1]DI!$A$4:$B$15000,2,FALSE),0)</f>
        <v>0</v>
      </c>
      <c r="E2464" s="81">
        <f t="shared" ca="1" si="804"/>
        <v>0</v>
      </c>
      <c r="F2464" s="83">
        <f t="shared" si="812"/>
        <v>1.2</v>
      </c>
      <c r="G2464" s="84">
        <f t="shared" ca="1" si="805"/>
        <v>1</v>
      </c>
      <c r="H2464" s="81">
        <f ca="1">TRUNC(PRODUCT(G$10:G2463),15)</f>
        <v>1.40945772534528</v>
      </c>
      <c r="I2464" s="81">
        <f t="shared" ca="1" si="806"/>
        <v>1.40945772534528</v>
      </c>
      <c r="J2464" s="81">
        <f t="shared" ca="1" si="807"/>
        <v>1</v>
      </c>
      <c r="K2464" s="81">
        <f t="shared" ca="1" si="808"/>
        <v>0</v>
      </c>
      <c r="L2464" s="85">
        <f>IF(VLOOKUP(A2464,$U$12:$AD$125,8)=VLOOKUP(A2463,$U$12:$AD$125,8),0,VLOOKUP(A2464,U$12:$AD$125,8))</f>
        <v>0</v>
      </c>
      <c r="M2464" s="86">
        <f>IF(L2464&gt;0,VLOOKUP(L2464,T$12:$AC$125,7),0)</f>
        <v>0</v>
      </c>
      <c r="N2464" s="81">
        <f t="shared" si="813"/>
        <v>0</v>
      </c>
      <c r="O2464" s="81">
        <f t="shared" ca="1" si="809"/>
        <v>0</v>
      </c>
      <c r="P2464" s="87" t="str">
        <f t="shared" si="810"/>
        <v>J=</v>
      </c>
      <c r="Q2464" s="88">
        <f t="shared" si="811"/>
        <v>45589</v>
      </c>
      <c r="R2464" s="7"/>
      <c r="S2464" s="7"/>
      <c r="T2464" s="7"/>
      <c r="U2464" s="7"/>
      <c r="V2464" s="7"/>
      <c r="W2464" s="7"/>
      <c r="X2464" s="7"/>
      <c r="Y2464" s="7"/>
      <c r="Z2464" s="7"/>
      <c r="AA2464" s="7"/>
      <c r="AB2464" s="7"/>
      <c r="AC2464" s="7"/>
      <c r="AD2464" s="7"/>
      <c r="AE2464" s="7"/>
      <c r="AF2464" s="65"/>
      <c r="AG2464" s="9"/>
      <c r="AH2464" s="9"/>
      <c r="AI2464" s="4"/>
      <c r="AJ2464" s="10"/>
      <c r="AK2464" s="4"/>
      <c r="AL2464" s="65"/>
      <c r="AM2464" s="10"/>
      <c r="AN2464" s="9"/>
      <c r="AO2464" s="7"/>
      <c r="AP2464" s="11"/>
      <c r="AQ2464" s="9"/>
      <c r="AR2464" s="8"/>
      <c r="AS2464" s="65"/>
      <c r="AT2464" s="12"/>
      <c r="AU2464" s="12"/>
      <c r="AV2464" s="22"/>
      <c r="AW2464" s="12"/>
      <c r="AX2464" s="12"/>
      <c r="AY2464" s="12"/>
      <c r="AZ2464" s="12"/>
      <c r="BA2464" s="12"/>
      <c r="BB2464" s="12"/>
      <c r="BC2464" s="12"/>
      <c r="BD2464" s="12"/>
      <c r="BE2464" s="12"/>
      <c r="BF2464" s="12"/>
      <c r="BG2464" s="12"/>
      <c r="BH2464" s="12"/>
      <c r="BI2464" s="12"/>
      <c r="BJ2464" s="12"/>
      <c r="BK2464" s="12"/>
      <c r="BL2464" s="12"/>
      <c r="BM2464" s="12"/>
      <c r="BN2464" s="12"/>
      <c r="BO2464" s="12"/>
      <c r="BP2464" s="12"/>
      <c r="BQ2464" s="12"/>
      <c r="BR2464" s="12"/>
      <c r="BS2464" s="12"/>
      <c r="BT2464" s="12"/>
      <c r="BU2464" s="12"/>
      <c r="BV2464" s="12"/>
      <c r="BW2464" s="12"/>
      <c r="BX2464" s="12"/>
      <c r="BY2464" s="12"/>
      <c r="BZ2464" s="12"/>
      <c r="CA2464" s="12"/>
      <c r="CB2464" s="12"/>
      <c r="CC2464" s="12"/>
      <c r="CD2464" s="12"/>
      <c r="CE2464" s="12"/>
      <c r="CF2464" s="12"/>
      <c r="CG2464" s="12"/>
      <c r="CH2464" s="12"/>
      <c r="CI2464" s="12"/>
      <c r="CJ2464" s="12"/>
      <c r="CK2464" s="12"/>
      <c r="CL2464" s="12"/>
      <c r="CM2464" s="12"/>
      <c r="CN2464" s="12"/>
      <c r="CO2464" s="12"/>
      <c r="CP2464" s="12"/>
      <c r="CQ2464" s="12"/>
      <c r="CR2464" s="12"/>
      <c r="CS2464" s="12"/>
      <c r="CT2464" s="12"/>
      <c r="CU2464" s="12"/>
      <c r="CV2464" s="12"/>
      <c r="CW2464" s="12"/>
      <c r="CX2464" s="12"/>
      <c r="CY2464" s="12"/>
      <c r="CZ2464" s="12"/>
      <c r="DA2464" s="12"/>
      <c r="DB2464" s="12"/>
      <c r="DC2464" s="12"/>
      <c r="DD2464" s="12"/>
      <c r="DE2464" s="12"/>
      <c r="DF2464" s="12"/>
      <c r="DG2464" s="12"/>
      <c r="DH2464" s="12"/>
      <c r="DI2464" s="12"/>
      <c r="DJ2464" s="12"/>
      <c r="DK2464" s="12"/>
      <c r="DL2464" s="12"/>
      <c r="DM2464" s="12"/>
      <c r="DN2464" s="12"/>
      <c r="DO2464" s="12"/>
      <c r="DP2464" s="12"/>
      <c r="DQ2464" s="12"/>
      <c r="DR2464" s="12"/>
      <c r="DS2464" s="12"/>
      <c r="DT2464" s="12"/>
      <c r="DU2464" s="12"/>
      <c r="DV2464" s="12"/>
      <c r="DW2464" s="12"/>
      <c r="DX2464" s="12"/>
      <c r="DY2464" s="12"/>
      <c r="DZ2464" s="12"/>
      <c r="EA2464" s="12"/>
      <c r="EB2464" s="12"/>
      <c r="EC2464" s="12"/>
      <c r="ED2464" s="12"/>
      <c r="EE2464" s="12"/>
      <c r="EF2464" s="12"/>
      <c r="EG2464" s="12"/>
      <c r="EH2464" s="12"/>
      <c r="EI2464" s="12"/>
      <c r="EJ2464" s="12"/>
      <c r="EK2464" s="12"/>
      <c r="EL2464" s="12"/>
      <c r="EM2464" s="12"/>
      <c r="EN2464" s="12"/>
      <c r="EO2464" s="12"/>
      <c r="EP2464" s="12"/>
      <c r="EQ2464" s="12"/>
      <c r="ER2464" s="12"/>
      <c r="ES2464" s="12"/>
      <c r="ET2464" s="12"/>
      <c r="EU2464" s="12"/>
      <c r="EV2464" s="12"/>
      <c r="EW2464" s="12"/>
      <c r="EX2464" s="12"/>
      <c r="EY2464" s="12"/>
      <c r="EZ2464" s="12"/>
      <c r="FA2464" s="12"/>
      <c r="FB2464" s="12"/>
      <c r="FC2464" s="12"/>
      <c r="FD2464" s="12"/>
      <c r="FE2464" s="12"/>
      <c r="FF2464" s="12"/>
      <c r="FG2464" s="12"/>
      <c r="FH2464" s="12"/>
      <c r="FI2464" s="12"/>
      <c r="FJ2464" s="12"/>
      <c r="FK2464" s="12"/>
      <c r="FL2464" s="12"/>
      <c r="FM2464" s="12"/>
      <c r="FN2464" s="12"/>
      <c r="FO2464" s="12"/>
      <c r="FP2464" s="12"/>
      <c r="FQ2464" s="12"/>
      <c r="FR2464" s="12"/>
      <c r="FS2464" s="12"/>
      <c r="FT2464" s="12"/>
      <c r="FU2464" s="12"/>
      <c r="FV2464" s="12"/>
      <c r="FW2464" s="12"/>
      <c r="FX2464" s="12"/>
      <c r="FY2464" s="12"/>
      <c r="FZ2464" s="12"/>
      <c r="GA2464" s="12"/>
      <c r="GB2464" s="12"/>
      <c r="GC2464" s="12"/>
      <c r="GD2464" s="12"/>
      <c r="GE2464" s="12"/>
      <c r="GF2464" s="12"/>
      <c r="GG2464" s="12"/>
      <c r="GH2464" s="12"/>
      <c r="GI2464" s="12"/>
      <c r="GJ2464" s="12"/>
      <c r="GK2464" s="12"/>
      <c r="GL2464" s="12"/>
      <c r="GM2464" s="12"/>
      <c r="GN2464" s="12"/>
      <c r="GO2464" s="12"/>
      <c r="GP2464" s="12"/>
      <c r="GQ2464" s="12"/>
      <c r="GR2464" s="12"/>
    </row>
    <row r="2465" spans="1:200" x14ac:dyDescent="0.2">
      <c r="A2465" s="79">
        <f t="shared" si="814"/>
        <v>45537</v>
      </c>
      <c r="B2465" s="80" t="str">
        <f t="shared" ca="1" si="802"/>
        <v>n.d</v>
      </c>
      <c r="C2465" s="81">
        <f t="shared" ca="1" si="803"/>
        <v>974.18416585</v>
      </c>
      <c r="D2465" s="82">
        <f ca="1">IF(A2465&lt;$B$1,VLOOKUP(A2465,[1]DI!$A$4:$B$15000,2,FALSE),0)</f>
        <v>0</v>
      </c>
      <c r="E2465" s="81">
        <f t="shared" ca="1" si="804"/>
        <v>0</v>
      </c>
      <c r="F2465" s="83">
        <f t="shared" si="812"/>
        <v>1.2</v>
      </c>
      <c r="G2465" s="84">
        <f t="shared" ca="1" si="805"/>
        <v>1</v>
      </c>
      <c r="H2465" s="81">
        <f ca="1">TRUNC(PRODUCT(G$10:G2464),15)</f>
        <v>1.40945772534528</v>
      </c>
      <c r="I2465" s="81">
        <f t="shared" ca="1" si="806"/>
        <v>1.40945772534528</v>
      </c>
      <c r="J2465" s="81">
        <f t="shared" ca="1" si="807"/>
        <v>1</v>
      </c>
      <c r="K2465" s="81">
        <f t="shared" ca="1" si="808"/>
        <v>0</v>
      </c>
      <c r="L2465" s="85">
        <f>IF(VLOOKUP(A2465,$U$12:$AD$125,8)=VLOOKUP(A2464,$U$12:$AD$125,8),0,VLOOKUP(A2465,U$12:$AD$125,8))</f>
        <v>0</v>
      </c>
      <c r="M2465" s="86">
        <f>IF(L2465&gt;0,VLOOKUP(L2465,T$12:$AC$125,7),0)</f>
        <v>0</v>
      </c>
      <c r="N2465" s="81">
        <f t="shared" si="813"/>
        <v>0</v>
      </c>
      <c r="O2465" s="81">
        <f t="shared" ca="1" si="809"/>
        <v>0</v>
      </c>
      <c r="P2465" s="87" t="str">
        <f t="shared" si="810"/>
        <v>J=</v>
      </c>
      <c r="Q2465" s="88">
        <f t="shared" si="811"/>
        <v>45589</v>
      </c>
      <c r="R2465" s="7"/>
      <c r="S2465" s="7"/>
      <c r="T2465" s="7"/>
      <c r="U2465" s="7"/>
      <c r="V2465" s="7"/>
      <c r="W2465" s="7"/>
      <c r="X2465" s="7"/>
      <c r="Y2465" s="7"/>
      <c r="Z2465" s="7"/>
      <c r="AA2465" s="7"/>
      <c r="AB2465" s="7"/>
      <c r="AC2465" s="7"/>
      <c r="AD2465" s="7"/>
      <c r="AE2465" s="7"/>
      <c r="AF2465" s="65"/>
      <c r="AG2465" s="9"/>
      <c r="AH2465" s="9"/>
      <c r="AI2465" s="4"/>
      <c r="AJ2465" s="10"/>
      <c r="AK2465" s="4"/>
      <c r="AL2465" s="65"/>
      <c r="AM2465" s="10"/>
      <c r="AN2465" s="9"/>
      <c r="AO2465" s="7"/>
      <c r="AP2465" s="11"/>
      <c r="AQ2465" s="9"/>
      <c r="AR2465" s="8"/>
      <c r="AS2465" s="65"/>
      <c r="AT2465" s="12"/>
      <c r="AU2465" s="12"/>
      <c r="AV2465" s="22"/>
      <c r="AW2465" s="12"/>
      <c r="AX2465" s="12"/>
      <c r="AY2465" s="12"/>
      <c r="AZ2465" s="12"/>
      <c r="BA2465" s="12"/>
      <c r="BB2465" s="12"/>
      <c r="BC2465" s="12"/>
      <c r="BD2465" s="12"/>
      <c r="BE2465" s="12"/>
      <c r="BF2465" s="12"/>
      <c r="BG2465" s="12"/>
      <c r="BH2465" s="12"/>
      <c r="BI2465" s="12"/>
      <c r="BJ2465" s="12"/>
      <c r="BK2465" s="12"/>
      <c r="BL2465" s="12"/>
      <c r="BM2465" s="12"/>
      <c r="BN2465" s="12"/>
      <c r="BO2465" s="12"/>
      <c r="BP2465" s="12"/>
      <c r="BQ2465" s="12"/>
      <c r="BR2465" s="12"/>
      <c r="BS2465" s="12"/>
      <c r="BT2465" s="12"/>
      <c r="BU2465" s="12"/>
      <c r="BV2465" s="12"/>
      <c r="BW2465" s="12"/>
      <c r="BX2465" s="12"/>
      <c r="BY2465" s="12"/>
      <c r="BZ2465" s="12"/>
      <c r="CA2465" s="12"/>
      <c r="CB2465" s="12"/>
      <c r="CC2465" s="12"/>
      <c r="CD2465" s="12"/>
      <c r="CE2465" s="12"/>
      <c r="CF2465" s="12"/>
      <c r="CG2465" s="12"/>
      <c r="CH2465" s="12"/>
      <c r="CI2465" s="12"/>
      <c r="CJ2465" s="12"/>
      <c r="CK2465" s="12"/>
      <c r="CL2465" s="12"/>
      <c r="CM2465" s="12"/>
      <c r="CN2465" s="12"/>
      <c r="CO2465" s="12"/>
      <c r="CP2465" s="12"/>
      <c r="CQ2465" s="12"/>
      <c r="CR2465" s="12"/>
      <c r="CS2465" s="12"/>
      <c r="CT2465" s="12"/>
      <c r="CU2465" s="12"/>
      <c r="CV2465" s="12"/>
      <c r="CW2465" s="12"/>
      <c r="CX2465" s="12"/>
      <c r="CY2465" s="12"/>
      <c r="CZ2465" s="12"/>
      <c r="DA2465" s="12"/>
      <c r="DB2465" s="12"/>
      <c r="DC2465" s="12"/>
      <c r="DD2465" s="12"/>
      <c r="DE2465" s="12"/>
      <c r="DF2465" s="12"/>
      <c r="DG2465" s="12"/>
      <c r="DH2465" s="12"/>
      <c r="DI2465" s="12"/>
      <c r="DJ2465" s="12"/>
      <c r="DK2465" s="12"/>
      <c r="DL2465" s="12"/>
      <c r="DM2465" s="12"/>
      <c r="DN2465" s="12"/>
      <c r="DO2465" s="12"/>
      <c r="DP2465" s="12"/>
      <c r="DQ2465" s="12"/>
      <c r="DR2465" s="12"/>
      <c r="DS2465" s="12"/>
      <c r="DT2465" s="12"/>
      <c r="DU2465" s="12"/>
      <c r="DV2465" s="12"/>
      <c r="DW2465" s="12"/>
      <c r="DX2465" s="12"/>
      <c r="DY2465" s="12"/>
      <c r="DZ2465" s="12"/>
      <c r="EA2465" s="12"/>
      <c r="EB2465" s="12"/>
      <c r="EC2465" s="12"/>
      <c r="ED2465" s="12"/>
      <c r="EE2465" s="12"/>
      <c r="EF2465" s="12"/>
      <c r="EG2465" s="12"/>
      <c r="EH2465" s="12"/>
      <c r="EI2465" s="12"/>
      <c r="EJ2465" s="12"/>
      <c r="EK2465" s="12"/>
      <c r="EL2465" s="12"/>
      <c r="EM2465" s="12"/>
      <c r="EN2465" s="12"/>
      <c r="EO2465" s="12"/>
      <c r="EP2465" s="12"/>
      <c r="EQ2465" s="12"/>
      <c r="ER2465" s="12"/>
      <c r="ES2465" s="12"/>
      <c r="ET2465" s="12"/>
      <c r="EU2465" s="12"/>
      <c r="EV2465" s="12"/>
      <c r="EW2465" s="12"/>
      <c r="EX2465" s="12"/>
      <c r="EY2465" s="12"/>
      <c r="EZ2465" s="12"/>
      <c r="FA2465" s="12"/>
      <c r="FB2465" s="12"/>
      <c r="FC2465" s="12"/>
      <c r="FD2465" s="12"/>
      <c r="FE2465" s="12"/>
      <c r="FF2465" s="12"/>
      <c r="FG2465" s="12"/>
      <c r="FH2465" s="12"/>
      <c r="FI2465" s="12"/>
      <c r="FJ2465" s="12"/>
      <c r="FK2465" s="12"/>
      <c r="FL2465" s="12"/>
      <c r="FM2465" s="12"/>
      <c r="FN2465" s="12"/>
      <c r="FO2465" s="12"/>
      <c r="FP2465" s="12"/>
      <c r="FQ2465" s="12"/>
      <c r="FR2465" s="12"/>
      <c r="FS2465" s="12"/>
      <c r="FT2465" s="12"/>
      <c r="FU2465" s="12"/>
      <c r="FV2465" s="12"/>
      <c r="FW2465" s="12"/>
      <c r="FX2465" s="12"/>
      <c r="FY2465" s="12"/>
      <c r="FZ2465" s="12"/>
      <c r="GA2465" s="12"/>
      <c r="GB2465" s="12"/>
      <c r="GC2465" s="12"/>
      <c r="GD2465" s="12"/>
      <c r="GE2465" s="12"/>
      <c r="GF2465" s="12"/>
      <c r="GG2465" s="12"/>
      <c r="GH2465" s="12"/>
      <c r="GI2465" s="12"/>
      <c r="GJ2465" s="12"/>
      <c r="GK2465" s="12"/>
      <c r="GL2465" s="12"/>
      <c r="GM2465" s="12"/>
      <c r="GN2465" s="12"/>
      <c r="GO2465" s="12"/>
      <c r="GP2465" s="12"/>
      <c r="GQ2465" s="12"/>
      <c r="GR2465" s="12"/>
    </row>
    <row r="2466" spans="1:200" x14ac:dyDescent="0.2">
      <c r="A2466" s="79">
        <f t="shared" si="814"/>
        <v>45538</v>
      </c>
      <c r="B2466" s="80" t="str">
        <f t="shared" ca="1" si="802"/>
        <v>n.d</v>
      </c>
      <c r="C2466" s="81">
        <f t="shared" ca="1" si="803"/>
        <v>974.18416585</v>
      </c>
      <c r="D2466" s="82">
        <f ca="1">IF(A2466&lt;$B$1,VLOOKUP(A2466,[1]DI!$A$4:$B$15000,2,FALSE),0)</f>
        <v>0</v>
      </c>
      <c r="E2466" s="81">
        <f t="shared" ca="1" si="804"/>
        <v>0</v>
      </c>
      <c r="F2466" s="83">
        <f t="shared" si="812"/>
        <v>1.2</v>
      </c>
      <c r="G2466" s="84">
        <f t="shared" ca="1" si="805"/>
        <v>1</v>
      </c>
      <c r="H2466" s="81">
        <f ca="1">TRUNC(PRODUCT(G$10:G2465),15)</f>
        <v>1.40945772534528</v>
      </c>
      <c r="I2466" s="81">
        <f t="shared" ca="1" si="806"/>
        <v>1.40945772534528</v>
      </c>
      <c r="J2466" s="81">
        <f t="shared" ca="1" si="807"/>
        <v>1</v>
      </c>
      <c r="K2466" s="81">
        <f t="shared" ca="1" si="808"/>
        <v>0</v>
      </c>
      <c r="L2466" s="85">
        <f>IF(VLOOKUP(A2466,$U$12:$AD$125,8)=VLOOKUP(A2465,$U$12:$AD$125,8),0,VLOOKUP(A2466,U$12:$AD$125,8))</f>
        <v>0</v>
      </c>
      <c r="M2466" s="86">
        <f>IF(L2466&gt;0,VLOOKUP(L2466,T$12:$AC$125,7),0)</f>
        <v>0</v>
      </c>
      <c r="N2466" s="81">
        <f t="shared" si="813"/>
        <v>0</v>
      </c>
      <c r="O2466" s="81">
        <f t="shared" ca="1" si="809"/>
        <v>0</v>
      </c>
      <c r="P2466" s="87" t="str">
        <f t="shared" si="810"/>
        <v>J=</v>
      </c>
      <c r="Q2466" s="88">
        <f t="shared" si="811"/>
        <v>45589</v>
      </c>
      <c r="R2466" s="7"/>
      <c r="S2466" s="7"/>
      <c r="T2466" s="7"/>
      <c r="U2466" s="7"/>
      <c r="V2466" s="7"/>
      <c r="W2466" s="7"/>
      <c r="X2466" s="7"/>
      <c r="Y2466" s="7"/>
      <c r="Z2466" s="7"/>
      <c r="AA2466" s="7"/>
      <c r="AB2466" s="7"/>
      <c r="AC2466" s="7"/>
      <c r="AD2466" s="7"/>
      <c r="AE2466" s="7"/>
      <c r="AF2466" s="65"/>
      <c r="AG2466" s="9"/>
      <c r="AH2466" s="9"/>
      <c r="AI2466" s="4"/>
      <c r="AJ2466" s="10"/>
      <c r="AK2466" s="4"/>
      <c r="AL2466" s="65"/>
      <c r="AM2466" s="10"/>
      <c r="AN2466" s="9"/>
      <c r="AO2466" s="7"/>
      <c r="AP2466" s="11"/>
      <c r="AQ2466" s="9"/>
      <c r="AR2466" s="8"/>
      <c r="AS2466" s="65"/>
      <c r="AT2466" s="12"/>
      <c r="AU2466" s="12"/>
      <c r="AV2466" s="22"/>
      <c r="AW2466" s="12"/>
      <c r="AX2466" s="12"/>
      <c r="AY2466" s="12"/>
      <c r="AZ2466" s="12"/>
      <c r="BA2466" s="12"/>
      <c r="BB2466" s="12"/>
      <c r="BC2466" s="12"/>
      <c r="BD2466" s="12"/>
      <c r="BE2466" s="12"/>
      <c r="BF2466" s="12"/>
      <c r="BG2466" s="12"/>
      <c r="BH2466" s="12"/>
      <c r="BI2466" s="12"/>
      <c r="BJ2466" s="12"/>
      <c r="BK2466" s="12"/>
      <c r="BL2466" s="12"/>
      <c r="BM2466" s="12"/>
      <c r="BN2466" s="12"/>
      <c r="BO2466" s="12"/>
      <c r="BP2466" s="12"/>
      <c r="BQ2466" s="12"/>
      <c r="BR2466" s="12"/>
      <c r="BS2466" s="12"/>
      <c r="BT2466" s="12"/>
      <c r="BU2466" s="12"/>
      <c r="BV2466" s="12"/>
      <c r="BW2466" s="12"/>
      <c r="BX2466" s="12"/>
      <c r="BY2466" s="12"/>
      <c r="BZ2466" s="12"/>
      <c r="CA2466" s="12"/>
      <c r="CB2466" s="12"/>
      <c r="CC2466" s="12"/>
      <c r="CD2466" s="12"/>
      <c r="CE2466" s="12"/>
      <c r="CF2466" s="12"/>
      <c r="CG2466" s="12"/>
      <c r="CH2466" s="12"/>
      <c r="CI2466" s="12"/>
      <c r="CJ2466" s="12"/>
      <c r="CK2466" s="12"/>
      <c r="CL2466" s="12"/>
      <c r="CM2466" s="12"/>
      <c r="CN2466" s="12"/>
      <c r="CO2466" s="12"/>
      <c r="CP2466" s="12"/>
      <c r="CQ2466" s="12"/>
      <c r="CR2466" s="12"/>
      <c r="CS2466" s="12"/>
      <c r="CT2466" s="12"/>
      <c r="CU2466" s="12"/>
      <c r="CV2466" s="12"/>
      <c r="CW2466" s="12"/>
      <c r="CX2466" s="12"/>
      <c r="CY2466" s="12"/>
      <c r="CZ2466" s="12"/>
      <c r="DA2466" s="12"/>
      <c r="DB2466" s="12"/>
      <c r="DC2466" s="12"/>
      <c r="DD2466" s="12"/>
      <c r="DE2466" s="12"/>
      <c r="DF2466" s="12"/>
      <c r="DG2466" s="12"/>
      <c r="DH2466" s="12"/>
      <c r="DI2466" s="12"/>
      <c r="DJ2466" s="12"/>
      <c r="DK2466" s="12"/>
      <c r="DL2466" s="12"/>
      <c r="DM2466" s="12"/>
      <c r="DN2466" s="12"/>
      <c r="DO2466" s="12"/>
      <c r="DP2466" s="12"/>
      <c r="DQ2466" s="12"/>
      <c r="DR2466" s="12"/>
      <c r="DS2466" s="12"/>
      <c r="DT2466" s="12"/>
      <c r="DU2466" s="12"/>
      <c r="DV2466" s="12"/>
      <c r="DW2466" s="12"/>
      <c r="DX2466" s="12"/>
      <c r="DY2466" s="12"/>
      <c r="DZ2466" s="12"/>
      <c r="EA2466" s="12"/>
      <c r="EB2466" s="12"/>
      <c r="EC2466" s="12"/>
      <c r="ED2466" s="12"/>
      <c r="EE2466" s="12"/>
      <c r="EF2466" s="12"/>
      <c r="EG2466" s="12"/>
      <c r="EH2466" s="12"/>
      <c r="EI2466" s="12"/>
      <c r="EJ2466" s="12"/>
      <c r="EK2466" s="12"/>
      <c r="EL2466" s="12"/>
      <c r="EM2466" s="12"/>
      <c r="EN2466" s="12"/>
      <c r="EO2466" s="12"/>
      <c r="EP2466" s="12"/>
      <c r="EQ2466" s="12"/>
      <c r="ER2466" s="12"/>
      <c r="ES2466" s="12"/>
      <c r="ET2466" s="12"/>
      <c r="EU2466" s="12"/>
      <c r="EV2466" s="12"/>
      <c r="EW2466" s="12"/>
      <c r="EX2466" s="12"/>
      <c r="EY2466" s="12"/>
      <c r="EZ2466" s="12"/>
      <c r="FA2466" s="12"/>
      <c r="FB2466" s="12"/>
      <c r="FC2466" s="12"/>
      <c r="FD2466" s="12"/>
      <c r="FE2466" s="12"/>
      <c r="FF2466" s="12"/>
      <c r="FG2466" s="12"/>
      <c r="FH2466" s="12"/>
      <c r="FI2466" s="12"/>
      <c r="FJ2466" s="12"/>
      <c r="FK2466" s="12"/>
      <c r="FL2466" s="12"/>
      <c r="FM2466" s="12"/>
      <c r="FN2466" s="12"/>
      <c r="FO2466" s="12"/>
      <c r="FP2466" s="12"/>
      <c r="FQ2466" s="12"/>
      <c r="FR2466" s="12"/>
      <c r="FS2466" s="12"/>
      <c r="FT2466" s="12"/>
      <c r="FU2466" s="12"/>
      <c r="FV2466" s="12"/>
      <c r="FW2466" s="12"/>
      <c r="FX2466" s="12"/>
      <c r="FY2466" s="12"/>
      <c r="FZ2466" s="12"/>
      <c r="GA2466" s="12"/>
      <c r="GB2466" s="12"/>
      <c r="GC2466" s="12"/>
      <c r="GD2466" s="12"/>
      <c r="GE2466" s="12"/>
      <c r="GF2466" s="12"/>
      <c r="GG2466" s="12"/>
      <c r="GH2466" s="12"/>
      <c r="GI2466" s="12"/>
      <c r="GJ2466" s="12"/>
      <c r="GK2466" s="12"/>
      <c r="GL2466" s="12"/>
      <c r="GM2466" s="12"/>
      <c r="GN2466" s="12"/>
      <c r="GO2466" s="12"/>
      <c r="GP2466" s="12"/>
      <c r="GQ2466" s="12"/>
      <c r="GR2466" s="12"/>
    </row>
    <row r="2467" spans="1:200" x14ac:dyDescent="0.2">
      <c r="A2467" s="79">
        <f t="shared" si="814"/>
        <v>45539</v>
      </c>
      <c r="B2467" s="80" t="str">
        <f t="shared" ca="1" si="802"/>
        <v>n.d</v>
      </c>
      <c r="C2467" s="81">
        <f t="shared" ca="1" si="803"/>
        <v>974.18416585</v>
      </c>
      <c r="D2467" s="82">
        <f ca="1">IF(A2467&lt;$B$1,VLOOKUP(A2467,[1]DI!$A$4:$B$15000,2,FALSE),0)</f>
        <v>0</v>
      </c>
      <c r="E2467" s="81">
        <f t="shared" ca="1" si="804"/>
        <v>0</v>
      </c>
      <c r="F2467" s="83">
        <f t="shared" si="812"/>
        <v>1.2</v>
      </c>
      <c r="G2467" s="84">
        <f t="shared" ca="1" si="805"/>
        <v>1</v>
      </c>
      <c r="H2467" s="81">
        <f ca="1">TRUNC(PRODUCT(G$10:G2466),15)</f>
        <v>1.40945772534528</v>
      </c>
      <c r="I2467" s="81">
        <f t="shared" ca="1" si="806"/>
        <v>1.40945772534528</v>
      </c>
      <c r="J2467" s="81">
        <f t="shared" ca="1" si="807"/>
        <v>1</v>
      </c>
      <c r="K2467" s="81">
        <f t="shared" ca="1" si="808"/>
        <v>0</v>
      </c>
      <c r="L2467" s="85">
        <f>IF(VLOOKUP(A2467,$U$12:$AD$125,8)=VLOOKUP(A2466,$U$12:$AD$125,8),0,VLOOKUP(A2467,U$12:$AD$125,8))</f>
        <v>0</v>
      </c>
      <c r="M2467" s="86">
        <f>IF(L2467&gt;0,VLOOKUP(L2467,T$12:$AC$125,7),0)</f>
        <v>0</v>
      </c>
      <c r="N2467" s="81">
        <f t="shared" si="813"/>
        <v>0</v>
      </c>
      <c r="O2467" s="81">
        <f t="shared" ca="1" si="809"/>
        <v>0</v>
      </c>
      <c r="P2467" s="87" t="str">
        <f t="shared" si="810"/>
        <v>J=</v>
      </c>
      <c r="Q2467" s="88">
        <f t="shared" si="811"/>
        <v>45589</v>
      </c>
      <c r="R2467" s="7"/>
      <c r="S2467" s="7"/>
      <c r="T2467" s="7"/>
      <c r="U2467" s="7"/>
      <c r="V2467" s="7"/>
      <c r="W2467" s="7"/>
      <c r="X2467" s="7"/>
      <c r="Y2467" s="7"/>
      <c r="Z2467" s="7"/>
      <c r="AA2467" s="7"/>
      <c r="AB2467" s="7"/>
      <c r="AC2467" s="7"/>
      <c r="AD2467" s="7"/>
      <c r="AE2467" s="7"/>
      <c r="AF2467" s="65"/>
      <c r="AG2467" s="9"/>
      <c r="AH2467" s="9"/>
      <c r="AI2467" s="4"/>
      <c r="AJ2467" s="10"/>
      <c r="AK2467" s="4"/>
      <c r="AL2467" s="65"/>
      <c r="AM2467" s="10"/>
      <c r="AN2467" s="9"/>
      <c r="AO2467" s="7"/>
      <c r="AP2467" s="11"/>
      <c r="AQ2467" s="9"/>
      <c r="AR2467" s="8"/>
      <c r="AS2467" s="65"/>
      <c r="AT2467" s="12"/>
      <c r="AU2467" s="12"/>
      <c r="AV2467" s="22"/>
      <c r="AW2467" s="12"/>
      <c r="AX2467" s="12"/>
      <c r="AY2467" s="12"/>
      <c r="AZ2467" s="12"/>
      <c r="BA2467" s="12"/>
      <c r="BB2467" s="12"/>
      <c r="BC2467" s="12"/>
      <c r="BD2467" s="12"/>
      <c r="BE2467" s="12"/>
      <c r="BF2467" s="12"/>
      <c r="BG2467" s="12"/>
      <c r="BH2467" s="12"/>
      <c r="BI2467" s="12"/>
      <c r="BJ2467" s="12"/>
      <c r="BK2467" s="12"/>
      <c r="BL2467" s="12"/>
      <c r="BM2467" s="12"/>
      <c r="BN2467" s="12"/>
      <c r="BO2467" s="12"/>
      <c r="BP2467" s="12"/>
      <c r="BQ2467" s="12"/>
      <c r="BR2467" s="12"/>
      <c r="BS2467" s="12"/>
      <c r="BT2467" s="12"/>
      <c r="BU2467" s="12"/>
      <c r="BV2467" s="12"/>
      <c r="BW2467" s="12"/>
      <c r="BX2467" s="12"/>
      <c r="BY2467" s="12"/>
      <c r="BZ2467" s="12"/>
      <c r="CA2467" s="12"/>
      <c r="CB2467" s="12"/>
      <c r="CC2467" s="12"/>
      <c r="CD2467" s="12"/>
      <c r="CE2467" s="12"/>
      <c r="CF2467" s="12"/>
      <c r="CG2467" s="12"/>
      <c r="CH2467" s="12"/>
      <c r="CI2467" s="12"/>
      <c r="CJ2467" s="12"/>
      <c r="CK2467" s="12"/>
      <c r="CL2467" s="12"/>
      <c r="CM2467" s="12"/>
      <c r="CN2467" s="12"/>
      <c r="CO2467" s="12"/>
      <c r="CP2467" s="12"/>
      <c r="CQ2467" s="12"/>
      <c r="CR2467" s="12"/>
      <c r="CS2467" s="12"/>
      <c r="CT2467" s="12"/>
      <c r="CU2467" s="12"/>
      <c r="CV2467" s="12"/>
      <c r="CW2467" s="12"/>
      <c r="CX2467" s="12"/>
      <c r="CY2467" s="12"/>
      <c r="CZ2467" s="12"/>
      <c r="DA2467" s="12"/>
      <c r="DB2467" s="12"/>
      <c r="DC2467" s="12"/>
      <c r="DD2467" s="12"/>
      <c r="DE2467" s="12"/>
      <c r="DF2467" s="12"/>
      <c r="DG2467" s="12"/>
      <c r="DH2467" s="12"/>
      <c r="DI2467" s="12"/>
      <c r="DJ2467" s="12"/>
      <c r="DK2467" s="12"/>
      <c r="DL2467" s="12"/>
      <c r="DM2467" s="12"/>
      <c r="DN2467" s="12"/>
      <c r="DO2467" s="12"/>
      <c r="DP2467" s="12"/>
      <c r="DQ2467" s="12"/>
      <c r="DR2467" s="12"/>
      <c r="DS2467" s="12"/>
      <c r="DT2467" s="12"/>
      <c r="DU2467" s="12"/>
      <c r="DV2467" s="12"/>
      <c r="DW2467" s="12"/>
      <c r="DX2467" s="12"/>
      <c r="DY2467" s="12"/>
      <c r="DZ2467" s="12"/>
      <c r="EA2467" s="12"/>
      <c r="EB2467" s="12"/>
      <c r="EC2467" s="12"/>
      <c r="ED2467" s="12"/>
      <c r="EE2467" s="12"/>
      <c r="EF2467" s="12"/>
      <c r="EG2467" s="12"/>
      <c r="EH2467" s="12"/>
      <c r="EI2467" s="12"/>
      <c r="EJ2467" s="12"/>
      <c r="EK2467" s="12"/>
      <c r="EL2467" s="12"/>
      <c r="EM2467" s="12"/>
      <c r="EN2467" s="12"/>
      <c r="EO2467" s="12"/>
      <c r="EP2467" s="12"/>
      <c r="EQ2467" s="12"/>
      <c r="ER2467" s="12"/>
      <c r="ES2467" s="12"/>
      <c r="ET2467" s="12"/>
      <c r="EU2467" s="12"/>
      <c r="EV2467" s="12"/>
      <c r="EW2467" s="12"/>
      <c r="EX2467" s="12"/>
      <c r="EY2467" s="12"/>
      <c r="EZ2467" s="12"/>
      <c r="FA2467" s="12"/>
      <c r="FB2467" s="12"/>
      <c r="FC2467" s="12"/>
      <c r="FD2467" s="12"/>
      <c r="FE2467" s="12"/>
      <c r="FF2467" s="12"/>
      <c r="FG2467" s="12"/>
      <c r="FH2467" s="12"/>
      <c r="FI2467" s="12"/>
      <c r="FJ2467" s="12"/>
      <c r="FK2467" s="12"/>
      <c r="FL2467" s="12"/>
      <c r="FM2467" s="12"/>
      <c r="FN2467" s="12"/>
      <c r="FO2467" s="12"/>
      <c r="FP2467" s="12"/>
      <c r="FQ2467" s="12"/>
      <c r="FR2467" s="12"/>
      <c r="FS2467" s="12"/>
      <c r="FT2467" s="12"/>
      <c r="FU2467" s="12"/>
      <c r="FV2467" s="12"/>
      <c r="FW2467" s="12"/>
      <c r="FX2467" s="12"/>
      <c r="FY2467" s="12"/>
      <c r="FZ2467" s="12"/>
      <c r="GA2467" s="12"/>
      <c r="GB2467" s="12"/>
      <c r="GC2467" s="12"/>
      <c r="GD2467" s="12"/>
      <c r="GE2467" s="12"/>
      <c r="GF2467" s="12"/>
      <c r="GG2467" s="12"/>
      <c r="GH2467" s="12"/>
      <c r="GI2467" s="12"/>
      <c r="GJ2467" s="12"/>
      <c r="GK2467" s="12"/>
      <c r="GL2467" s="12"/>
      <c r="GM2467" s="12"/>
      <c r="GN2467" s="12"/>
      <c r="GO2467" s="12"/>
      <c r="GP2467" s="12"/>
      <c r="GQ2467" s="12"/>
      <c r="GR2467" s="12"/>
    </row>
    <row r="2468" spans="1:200" x14ac:dyDescent="0.2">
      <c r="A2468" s="79">
        <f t="shared" si="814"/>
        <v>45540</v>
      </c>
      <c r="B2468" s="80" t="str">
        <f t="shared" ca="1" si="802"/>
        <v>n.d</v>
      </c>
      <c r="C2468" s="81">
        <f t="shared" ca="1" si="803"/>
        <v>974.18416585</v>
      </c>
      <c r="D2468" s="82">
        <f ca="1">IF(A2468&lt;$B$1,VLOOKUP(A2468,[1]DI!$A$4:$B$15000,2,FALSE),0)</f>
        <v>0</v>
      </c>
      <c r="E2468" s="81">
        <f t="shared" ca="1" si="804"/>
        <v>0</v>
      </c>
      <c r="F2468" s="83">
        <f t="shared" si="812"/>
        <v>1.2</v>
      </c>
      <c r="G2468" s="84">
        <f t="shared" ca="1" si="805"/>
        <v>1</v>
      </c>
      <c r="H2468" s="81">
        <f ca="1">TRUNC(PRODUCT(G$10:G2467),15)</f>
        <v>1.40945772534528</v>
      </c>
      <c r="I2468" s="81">
        <f t="shared" ca="1" si="806"/>
        <v>1.40945772534528</v>
      </c>
      <c r="J2468" s="81">
        <f t="shared" ca="1" si="807"/>
        <v>1</v>
      </c>
      <c r="K2468" s="81">
        <f t="shared" ca="1" si="808"/>
        <v>0</v>
      </c>
      <c r="L2468" s="85">
        <f>IF(VLOOKUP(A2468,$U$12:$AD$125,8)=VLOOKUP(A2467,$U$12:$AD$125,8),0,VLOOKUP(A2468,U$12:$AD$125,8))</f>
        <v>0</v>
      </c>
      <c r="M2468" s="86">
        <f>IF(L2468&gt;0,VLOOKUP(L2468,T$12:$AC$125,7),0)</f>
        <v>0</v>
      </c>
      <c r="N2468" s="81">
        <f t="shared" si="813"/>
        <v>0</v>
      </c>
      <c r="O2468" s="81">
        <f t="shared" ca="1" si="809"/>
        <v>0</v>
      </c>
      <c r="P2468" s="87" t="str">
        <f t="shared" si="810"/>
        <v>J=</v>
      </c>
      <c r="Q2468" s="88">
        <f t="shared" si="811"/>
        <v>45589</v>
      </c>
      <c r="R2468" s="7"/>
      <c r="S2468" s="7"/>
      <c r="T2468" s="7"/>
      <c r="U2468" s="7"/>
      <c r="V2468" s="7"/>
      <c r="W2468" s="7"/>
      <c r="X2468" s="7"/>
      <c r="Y2468" s="7"/>
      <c r="Z2468" s="7"/>
      <c r="AA2468" s="7"/>
      <c r="AB2468" s="7"/>
      <c r="AC2468" s="7"/>
      <c r="AD2468" s="7"/>
      <c r="AE2468" s="7"/>
      <c r="AF2468" s="65"/>
      <c r="AG2468" s="9"/>
      <c r="AH2468" s="9"/>
      <c r="AI2468" s="4"/>
      <c r="AJ2468" s="10"/>
      <c r="AK2468" s="4"/>
      <c r="AL2468" s="65"/>
      <c r="AM2468" s="10"/>
      <c r="AN2468" s="9"/>
      <c r="AO2468" s="7"/>
      <c r="AP2468" s="11"/>
      <c r="AQ2468" s="9"/>
      <c r="AR2468" s="8"/>
      <c r="AS2468" s="65"/>
      <c r="AT2468" s="12"/>
      <c r="AU2468" s="12"/>
      <c r="AV2468" s="22"/>
      <c r="AW2468" s="12"/>
      <c r="AX2468" s="12"/>
      <c r="AY2468" s="12"/>
      <c r="AZ2468" s="12"/>
      <c r="BA2468" s="12"/>
      <c r="BB2468" s="12"/>
      <c r="BC2468" s="12"/>
      <c r="BD2468" s="12"/>
      <c r="BE2468" s="12"/>
      <c r="BF2468" s="12"/>
      <c r="BG2468" s="12"/>
      <c r="BH2468" s="12"/>
      <c r="BI2468" s="12"/>
      <c r="BJ2468" s="12"/>
      <c r="BK2468" s="12"/>
      <c r="BL2468" s="12"/>
      <c r="BM2468" s="12"/>
      <c r="BN2468" s="12"/>
      <c r="BO2468" s="12"/>
      <c r="BP2468" s="12"/>
      <c r="BQ2468" s="12"/>
      <c r="BR2468" s="12"/>
      <c r="BS2468" s="12"/>
      <c r="BT2468" s="12"/>
      <c r="BU2468" s="12"/>
      <c r="BV2468" s="12"/>
      <c r="BW2468" s="12"/>
      <c r="BX2468" s="12"/>
      <c r="BY2468" s="12"/>
      <c r="BZ2468" s="12"/>
      <c r="CA2468" s="12"/>
      <c r="CB2468" s="12"/>
      <c r="CC2468" s="12"/>
      <c r="CD2468" s="12"/>
      <c r="CE2468" s="12"/>
      <c r="CF2468" s="12"/>
      <c r="CG2468" s="12"/>
      <c r="CH2468" s="12"/>
      <c r="CI2468" s="12"/>
      <c r="CJ2468" s="12"/>
      <c r="CK2468" s="12"/>
      <c r="CL2468" s="12"/>
      <c r="CM2468" s="12"/>
      <c r="CN2468" s="12"/>
      <c r="CO2468" s="12"/>
      <c r="CP2468" s="12"/>
      <c r="CQ2468" s="12"/>
      <c r="CR2468" s="12"/>
      <c r="CS2468" s="12"/>
      <c r="CT2468" s="12"/>
      <c r="CU2468" s="12"/>
      <c r="CV2468" s="12"/>
      <c r="CW2468" s="12"/>
      <c r="CX2468" s="12"/>
      <c r="CY2468" s="12"/>
      <c r="CZ2468" s="12"/>
      <c r="DA2468" s="12"/>
      <c r="DB2468" s="12"/>
      <c r="DC2468" s="12"/>
      <c r="DD2468" s="12"/>
      <c r="DE2468" s="12"/>
      <c r="DF2468" s="12"/>
      <c r="DG2468" s="12"/>
      <c r="DH2468" s="12"/>
      <c r="DI2468" s="12"/>
      <c r="DJ2468" s="12"/>
      <c r="DK2468" s="12"/>
      <c r="DL2468" s="12"/>
      <c r="DM2468" s="12"/>
      <c r="DN2468" s="12"/>
      <c r="DO2468" s="12"/>
      <c r="DP2468" s="12"/>
      <c r="DQ2468" s="12"/>
      <c r="DR2468" s="12"/>
      <c r="DS2468" s="12"/>
      <c r="DT2468" s="12"/>
      <c r="DU2468" s="12"/>
      <c r="DV2468" s="12"/>
      <c r="DW2468" s="12"/>
      <c r="DX2468" s="12"/>
      <c r="DY2468" s="12"/>
      <c r="DZ2468" s="12"/>
      <c r="EA2468" s="12"/>
      <c r="EB2468" s="12"/>
      <c r="EC2468" s="12"/>
      <c r="ED2468" s="12"/>
      <c r="EE2468" s="12"/>
      <c r="EF2468" s="12"/>
      <c r="EG2468" s="12"/>
      <c r="EH2468" s="12"/>
      <c r="EI2468" s="12"/>
      <c r="EJ2468" s="12"/>
      <c r="EK2468" s="12"/>
      <c r="EL2468" s="12"/>
      <c r="EM2468" s="12"/>
      <c r="EN2468" s="12"/>
      <c r="EO2468" s="12"/>
      <c r="EP2468" s="12"/>
      <c r="EQ2468" s="12"/>
      <c r="ER2468" s="12"/>
      <c r="ES2468" s="12"/>
      <c r="ET2468" s="12"/>
      <c r="EU2468" s="12"/>
      <c r="EV2468" s="12"/>
      <c r="EW2468" s="12"/>
      <c r="EX2468" s="12"/>
      <c r="EY2468" s="12"/>
      <c r="EZ2468" s="12"/>
      <c r="FA2468" s="12"/>
      <c r="FB2468" s="12"/>
      <c r="FC2468" s="12"/>
      <c r="FD2468" s="12"/>
      <c r="FE2468" s="12"/>
      <c r="FF2468" s="12"/>
      <c r="FG2468" s="12"/>
      <c r="FH2468" s="12"/>
      <c r="FI2468" s="12"/>
      <c r="FJ2468" s="12"/>
      <c r="FK2468" s="12"/>
      <c r="FL2468" s="12"/>
      <c r="FM2468" s="12"/>
      <c r="FN2468" s="12"/>
      <c r="FO2468" s="12"/>
      <c r="FP2468" s="12"/>
      <c r="FQ2468" s="12"/>
      <c r="FR2468" s="12"/>
      <c r="FS2468" s="12"/>
      <c r="FT2468" s="12"/>
      <c r="FU2468" s="12"/>
      <c r="FV2468" s="12"/>
      <c r="FW2468" s="12"/>
      <c r="FX2468" s="12"/>
      <c r="FY2468" s="12"/>
      <c r="FZ2468" s="12"/>
      <c r="GA2468" s="12"/>
      <c r="GB2468" s="12"/>
      <c r="GC2468" s="12"/>
      <c r="GD2468" s="12"/>
      <c r="GE2468" s="12"/>
      <c r="GF2468" s="12"/>
      <c r="GG2468" s="12"/>
      <c r="GH2468" s="12"/>
      <c r="GI2468" s="12"/>
      <c r="GJ2468" s="12"/>
      <c r="GK2468" s="12"/>
      <c r="GL2468" s="12"/>
      <c r="GM2468" s="12"/>
      <c r="GN2468" s="12"/>
      <c r="GO2468" s="12"/>
      <c r="GP2468" s="12"/>
      <c r="GQ2468" s="12"/>
      <c r="GR2468" s="12"/>
    </row>
    <row r="2469" spans="1:200" x14ac:dyDescent="0.2">
      <c r="A2469" s="79">
        <f t="shared" si="814"/>
        <v>45541</v>
      </c>
      <c r="B2469" s="80" t="str">
        <f t="shared" ca="1" si="802"/>
        <v>n.d</v>
      </c>
      <c r="C2469" s="81">
        <f t="shared" ca="1" si="803"/>
        <v>974.18416585</v>
      </c>
      <c r="D2469" s="82">
        <f ca="1">IF(A2469&lt;$B$1,VLOOKUP(A2469,[1]DI!$A$4:$B$15000,2,FALSE),0)</f>
        <v>0</v>
      </c>
      <c r="E2469" s="81">
        <f t="shared" ca="1" si="804"/>
        <v>0</v>
      </c>
      <c r="F2469" s="83">
        <f t="shared" si="812"/>
        <v>1.2</v>
      </c>
      <c r="G2469" s="84">
        <f t="shared" ca="1" si="805"/>
        <v>1</v>
      </c>
      <c r="H2469" s="81">
        <f ca="1">TRUNC(PRODUCT(G$10:G2468),15)</f>
        <v>1.40945772534528</v>
      </c>
      <c r="I2469" s="81">
        <f t="shared" ca="1" si="806"/>
        <v>1.40945772534528</v>
      </c>
      <c r="J2469" s="81">
        <f t="shared" ca="1" si="807"/>
        <v>1</v>
      </c>
      <c r="K2469" s="81">
        <f t="shared" ca="1" si="808"/>
        <v>0</v>
      </c>
      <c r="L2469" s="85">
        <f>IF(VLOOKUP(A2469,$U$12:$AD$125,8)=VLOOKUP(A2468,$U$12:$AD$125,8),0,VLOOKUP(A2469,U$12:$AD$125,8))</f>
        <v>0</v>
      </c>
      <c r="M2469" s="86">
        <f>IF(L2469&gt;0,VLOOKUP(L2469,T$12:$AC$125,7),0)</f>
        <v>0</v>
      </c>
      <c r="N2469" s="81">
        <f t="shared" si="813"/>
        <v>0</v>
      </c>
      <c r="O2469" s="81">
        <f t="shared" ca="1" si="809"/>
        <v>0</v>
      </c>
      <c r="P2469" s="87" t="str">
        <f t="shared" si="810"/>
        <v>J=</v>
      </c>
      <c r="Q2469" s="88">
        <f t="shared" si="811"/>
        <v>45589</v>
      </c>
      <c r="R2469" s="7"/>
      <c r="S2469" s="7"/>
      <c r="T2469" s="7"/>
      <c r="U2469" s="7"/>
      <c r="V2469" s="7"/>
      <c r="W2469" s="7"/>
      <c r="X2469" s="7"/>
      <c r="Y2469" s="7"/>
      <c r="Z2469" s="7"/>
      <c r="AA2469" s="7"/>
      <c r="AB2469" s="7"/>
      <c r="AC2469" s="7"/>
      <c r="AD2469" s="7"/>
      <c r="AE2469" s="7"/>
      <c r="AF2469" s="65"/>
      <c r="AG2469" s="9"/>
      <c r="AH2469" s="9"/>
      <c r="AI2469" s="4"/>
      <c r="AJ2469" s="10"/>
      <c r="AK2469" s="4"/>
      <c r="AL2469" s="65"/>
      <c r="AM2469" s="10"/>
      <c r="AN2469" s="9"/>
      <c r="AO2469" s="7"/>
      <c r="AP2469" s="11"/>
      <c r="AQ2469" s="9"/>
      <c r="AR2469" s="8"/>
      <c r="AS2469" s="65"/>
      <c r="AT2469" s="12"/>
      <c r="AU2469" s="12"/>
      <c r="AV2469" s="22"/>
      <c r="AW2469" s="12"/>
      <c r="AX2469" s="12"/>
      <c r="AY2469" s="12"/>
      <c r="AZ2469" s="12"/>
      <c r="BA2469" s="12"/>
      <c r="BB2469" s="12"/>
      <c r="BC2469" s="12"/>
      <c r="BD2469" s="12"/>
      <c r="BE2469" s="12"/>
      <c r="BF2469" s="12"/>
      <c r="BG2469" s="12"/>
      <c r="BH2469" s="12"/>
      <c r="BI2469" s="12"/>
      <c r="BJ2469" s="12"/>
      <c r="BK2469" s="12"/>
      <c r="BL2469" s="12"/>
      <c r="BM2469" s="12"/>
      <c r="BN2469" s="12"/>
      <c r="BO2469" s="12"/>
      <c r="BP2469" s="12"/>
      <c r="BQ2469" s="12"/>
      <c r="BR2469" s="12"/>
      <c r="BS2469" s="12"/>
      <c r="BT2469" s="12"/>
      <c r="BU2469" s="12"/>
      <c r="BV2469" s="12"/>
      <c r="BW2469" s="12"/>
      <c r="BX2469" s="12"/>
      <c r="BY2469" s="12"/>
      <c r="BZ2469" s="12"/>
      <c r="CA2469" s="12"/>
      <c r="CB2469" s="12"/>
      <c r="CC2469" s="12"/>
      <c r="CD2469" s="12"/>
      <c r="CE2469" s="12"/>
      <c r="CF2469" s="12"/>
      <c r="CG2469" s="12"/>
      <c r="CH2469" s="12"/>
      <c r="CI2469" s="12"/>
      <c r="CJ2469" s="12"/>
      <c r="CK2469" s="12"/>
      <c r="CL2469" s="12"/>
      <c r="CM2469" s="12"/>
      <c r="CN2469" s="12"/>
      <c r="CO2469" s="12"/>
      <c r="CP2469" s="12"/>
      <c r="CQ2469" s="12"/>
      <c r="CR2469" s="12"/>
      <c r="CS2469" s="12"/>
      <c r="CT2469" s="12"/>
      <c r="CU2469" s="12"/>
      <c r="CV2469" s="12"/>
      <c r="CW2469" s="12"/>
      <c r="CX2469" s="12"/>
      <c r="CY2469" s="12"/>
      <c r="CZ2469" s="12"/>
      <c r="DA2469" s="12"/>
      <c r="DB2469" s="12"/>
      <c r="DC2469" s="12"/>
      <c r="DD2469" s="12"/>
      <c r="DE2469" s="12"/>
      <c r="DF2469" s="12"/>
      <c r="DG2469" s="12"/>
      <c r="DH2469" s="12"/>
      <c r="DI2469" s="12"/>
      <c r="DJ2469" s="12"/>
      <c r="DK2469" s="12"/>
      <c r="DL2469" s="12"/>
      <c r="DM2469" s="12"/>
      <c r="DN2469" s="12"/>
      <c r="DO2469" s="12"/>
      <c r="DP2469" s="12"/>
      <c r="DQ2469" s="12"/>
      <c r="DR2469" s="12"/>
      <c r="DS2469" s="12"/>
      <c r="DT2469" s="12"/>
      <c r="DU2469" s="12"/>
      <c r="DV2469" s="12"/>
      <c r="DW2469" s="12"/>
      <c r="DX2469" s="12"/>
      <c r="DY2469" s="12"/>
      <c r="DZ2469" s="12"/>
      <c r="EA2469" s="12"/>
      <c r="EB2469" s="12"/>
      <c r="EC2469" s="12"/>
      <c r="ED2469" s="12"/>
      <c r="EE2469" s="12"/>
      <c r="EF2469" s="12"/>
      <c r="EG2469" s="12"/>
      <c r="EH2469" s="12"/>
      <c r="EI2469" s="12"/>
      <c r="EJ2469" s="12"/>
      <c r="EK2469" s="12"/>
      <c r="EL2469" s="12"/>
      <c r="EM2469" s="12"/>
      <c r="EN2469" s="12"/>
      <c r="EO2469" s="12"/>
      <c r="EP2469" s="12"/>
      <c r="EQ2469" s="12"/>
      <c r="ER2469" s="12"/>
      <c r="ES2469" s="12"/>
      <c r="ET2469" s="12"/>
      <c r="EU2469" s="12"/>
      <c r="EV2469" s="12"/>
      <c r="EW2469" s="12"/>
      <c r="EX2469" s="12"/>
      <c r="EY2469" s="12"/>
      <c r="EZ2469" s="12"/>
      <c r="FA2469" s="12"/>
      <c r="FB2469" s="12"/>
      <c r="FC2469" s="12"/>
      <c r="FD2469" s="12"/>
      <c r="FE2469" s="12"/>
      <c r="FF2469" s="12"/>
      <c r="FG2469" s="12"/>
      <c r="FH2469" s="12"/>
      <c r="FI2469" s="12"/>
      <c r="FJ2469" s="12"/>
      <c r="FK2469" s="12"/>
      <c r="FL2469" s="12"/>
      <c r="FM2469" s="12"/>
      <c r="FN2469" s="12"/>
      <c r="FO2469" s="12"/>
      <c r="FP2469" s="12"/>
      <c r="FQ2469" s="12"/>
      <c r="FR2469" s="12"/>
      <c r="FS2469" s="12"/>
      <c r="FT2469" s="12"/>
      <c r="FU2469" s="12"/>
      <c r="FV2469" s="12"/>
      <c r="FW2469" s="12"/>
      <c r="FX2469" s="12"/>
      <c r="FY2469" s="12"/>
      <c r="FZ2469" s="12"/>
      <c r="GA2469" s="12"/>
      <c r="GB2469" s="12"/>
      <c r="GC2469" s="12"/>
      <c r="GD2469" s="12"/>
      <c r="GE2469" s="12"/>
      <c r="GF2469" s="12"/>
      <c r="GG2469" s="12"/>
      <c r="GH2469" s="12"/>
      <c r="GI2469" s="12"/>
      <c r="GJ2469" s="12"/>
      <c r="GK2469" s="12"/>
      <c r="GL2469" s="12"/>
      <c r="GM2469" s="12"/>
      <c r="GN2469" s="12"/>
      <c r="GO2469" s="12"/>
      <c r="GP2469" s="12"/>
      <c r="GQ2469" s="12"/>
      <c r="GR2469" s="12"/>
    </row>
    <row r="2470" spans="1:200" x14ac:dyDescent="0.2">
      <c r="A2470" s="79">
        <f t="shared" si="814"/>
        <v>45542</v>
      </c>
      <c r="B2470" s="80" t="str">
        <f t="shared" ca="1" si="802"/>
        <v>n.d</v>
      </c>
      <c r="C2470" s="81">
        <f t="shared" ca="1" si="803"/>
        <v>974.18416585</v>
      </c>
      <c r="D2470" s="82">
        <f ca="1">IF(A2470&lt;$B$1,VLOOKUP(A2470,[1]DI!$A$4:$B$15000,2,FALSE),0)</f>
        <v>0</v>
      </c>
      <c r="E2470" s="81">
        <f t="shared" ca="1" si="804"/>
        <v>0</v>
      </c>
      <c r="F2470" s="83">
        <f t="shared" si="812"/>
        <v>1.2</v>
      </c>
      <c r="G2470" s="84">
        <f t="shared" ca="1" si="805"/>
        <v>1</v>
      </c>
      <c r="H2470" s="81">
        <f ca="1">TRUNC(PRODUCT(G$10:G2469),15)</f>
        <v>1.40945772534528</v>
      </c>
      <c r="I2470" s="81">
        <f t="shared" ca="1" si="806"/>
        <v>1.40945772534528</v>
      </c>
      <c r="J2470" s="81">
        <f t="shared" ca="1" si="807"/>
        <v>1</v>
      </c>
      <c r="K2470" s="81">
        <f t="shared" ca="1" si="808"/>
        <v>0</v>
      </c>
      <c r="L2470" s="85">
        <f>IF(VLOOKUP(A2470,$U$12:$AD$125,8)=VLOOKUP(A2469,$U$12:$AD$125,8),0,VLOOKUP(A2470,U$12:$AD$125,8))</f>
        <v>0</v>
      </c>
      <c r="M2470" s="86">
        <f>IF(L2470&gt;0,VLOOKUP(L2470,T$12:$AC$125,7),0)</f>
        <v>0</v>
      </c>
      <c r="N2470" s="81">
        <f t="shared" si="813"/>
        <v>0</v>
      </c>
      <c r="O2470" s="81">
        <f t="shared" ca="1" si="809"/>
        <v>0</v>
      </c>
      <c r="P2470" s="87" t="str">
        <f t="shared" si="810"/>
        <v>J=</v>
      </c>
      <c r="Q2470" s="88">
        <f t="shared" si="811"/>
        <v>45589</v>
      </c>
      <c r="R2470" s="7"/>
      <c r="S2470" s="7"/>
      <c r="T2470" s="7"/>
      <c r="U2470" s="7"/>
      <c r="V2470" s="7"/>
      <c r="W2470" s="7"/>
      <c r="X2470" s="7"/>
      <c r="Y2470" s="7"/>
      <c r="Z2470" s="7"/>
      <c r="AA2470" s="7"/>
      <c r="AB2470" s="7"/>
      <c r="AC2470" s="7"/>
      <c r="AD2470" s="7"/>
      <c r="AE2470" s="7"/>
      <c r="AF2470" s="65"/>
      <c r="AG2470" s="9"/>
      <c r="AH2470" s="9"/>
      <c r="AI2470" s="4"/>
      <c r="AJ2470" s="10"/>
      <c r="AK2470" s="4"/>
      <c r="AL2470" s="65"/>
      <c r="AM2470" s="10"/>
      <c r="AN2470" s="9"/>
      <c r="AO2470" s="7"/>
      <c r="AP2470" s="11"/>
      <c r="AQ2470" s="9"/>
      <c r="AR2470" s="8"/>
      <c r="AS2470" s="65"/>
      <c r="AT2470" s="12"/>
      <c r="AU2470" s="12"/>
      <c r="AV2470" s="22"/>
      <c r="AW2470" s="12"/>
      <c r="AX2470" s="12"/>
      <c r="AY2470" s="12"/>
      <c r="AZ2470" s="12"/>
      <c r="BA2470" s="12"/>
      <c r="BB2470" s="12"/>
      <c r="BC2470" s="12"/>
      <c r="BD2470" s="12"/>
      <c r="BE2470" s="12"/>
      <c r="BF2470" s="12"/>
      <c r="BG2470" s="12"/>
      <c r="BH2470" s="12"/>
      <c r="BI2470" s="12"/>
      <c r="BJ2470" s="12"/>
      <c r="BK2470" s="12"/>
      <c r="BL2470" s="12"/>
      <c r="BM2470" s="12"/>
      <c r="BN2470" s="12"/>
      <c r="BO2470" s="12"/>
      <c r="BP2470" s="12"/>
      <c r="BQ2470" s="12"/>
      <c r="BR2470" s="12"/>
      <c r="BS2470" s="12"/>
      <c r="BT2470" s="12"/>
      <c r="BU2470" s="12"/>
      <c r="BV2470" s="12"/>
      <c r="BW2470" s="12"/>
      <c r="BX2470" s="12"/>
      <c r="BY2470" s="12"/>
      <c r="BZ2470" s="12"/>
      <c r="CA2470" s="12"/>
      <c r="CB2470" s="12"/>
      <c r="CC2470" s="12"/>
      <c r="CD2470" s="12"/>
      <c r="CE2470" s="12"/>
      <c r="CF2470" s="12"/>
      <c r="CG2470" s="12"/>
      <c r="CH2470" s="12"/>
      <c r="CI2470" s="12"/>
      <c r="CJ2470" s="12"/>
      <c r="CK2470" s="12"/>
      <c r="CL2470" s="12"/>
      <c r="CM2470" s="12"/>
      <c r="CN2470" s="12"/>
      <c r="CO2470" s="12"/>
      <c r="CP2470" s="12"/>
      <c r="CQ2470" s="12"/>
      <c r="CR2470" s="12"/>
      <c r="CS2470" s="12"/>
      <c r="CT2470" s="12"/>
      <c r="CU2470" s="12"/>
      <c r="CV2470" s="12"/>
      <c r="CW2470" s="12"/>
      <c r="CX2470" s="12"/>
      <c r="CY2470" s="12"/>
      <c r="CZ2470" s="12"/>
      <c r="DA2470" s="12"/>
      <c r="DB2470" s="12"/>
      <c r="DC2470" s="12"/>
      <c r="DD2470" s="12"/>
      <c r="DE2470" s="12"/>
      <c r="DF2470" s="12"/>
      <c r="DG2470" s="12"/>
      <c r="DH2470" s="12"/>
      <c r="DI2470" s="12"/>
      <c r="DJ2470" s="12"/>
      <c r="DK2470" s="12"/>
      <c r="DL2470" s="12"/>
      <c r="DM2470" s="12"/>
      <c r="DN2470" s="12"/>
      <c r="DO2470" s="12"/>
      <c r="DP2470" s="12"/>
      <c r="DQ2470" s="12"/>
      <c r="DR2470" s="12"/>
      <c r="DS2470" s="12"/>
      <c r="DT2470" s="12"/>
      <c r="DU2470" s="12"/>
      <c r="DV2470" s="12"/>
      <c r="DW2470" s="12"/>
      <c r="DX2470" s="12"/>
      <c r="DY2470" s="12"/>
      <c r="DZ2470" s="12"/>
      <c r="EA2470" s="12"/>
      <c r="EB2470" s="12"/>
      <c r="EC2470" s="12"/>
      <c r="ED2470" s="12"/>
      <c r="EE2470" s="12"/>
      <c r="EF2470" s="12"/>
      <c r="EG2470" s="12"/>
      <c r="EH2470" s="12"/>
      <c r="EI2470" s="12"/>
      <c r="EJ2470" s="12"/>
      <c r="EK2470" s="12"/>
      <c r="EL2470" s="12"/>
      <c r="EM2470" s="12"/>
      <c r="EN2470" s="12"/>
      <c r="EO2470" s="12"/>
      <c r="EP2470" s="12"/>
      <c r="EQ2470" s="12"/>
      <c r="ER2470" s="12"/>
      <c r="ES2470" s="12"/>
      <c r="ET2470" s="12"/>
      <c r="EU2470" s="12"/>
      <c r="EV2470" s="12"/>
      <c r="EW2470" s="12"/>
      <c r="EX2470" s="12"/>
      <c r="EY2470" s="12"/>
      <c r="EZ2470" s="12"/>
      <c r="FA2470" s="12"/>
      <c r="FB2470" s="12"/>
      <c r="FC2470" s="12"/>
      <c r="FD2470" s="12"/>
      <c r="FE2470" s="12"/>
      <c r="FF2470" s="12"/>
      <c r="FG2470" s="12"/>
      <c r="FH2470" s="12"/>
      <c r="FI2470" s="12"/>
      <c r="FJ2470" s="12"/>
      <c r="FK2470" s="12"/>
      <c r="FL2470" s="12"/>
      <c r="FM2470" s="12"/>
      <c r="FN2470" s="12"/>
      <c r="FO2470" s="12"/>
      <c r="FP2470" s="12"/>
      <c r="FQ2470" s="12"/>
      <c r="FR2470" s="12"/>
      <c r="FS2470" s="12"/>
      <c r="FT2470" s="12"/>
      <c r="FU2470" s="12"/>
      <c r="FV2470" s="12"/>
      <c r="FW2470" s="12"/>
      <c r="FX2470" s="12"/>
      <c r="FY2470" s="12"/>
      <c r="FZ2470" s="12"/>
      <c r="GA2470" s="12"/>
      <c r="GB2470" s="12"/>
      <c r="GC2470" s="12"/>
      <c r="GD2470" s="12"/>
      <c r="GE2470" s="12"/>
      <c r="GF2470" s="12"/>
      <c r="GG2470" s="12"/>
      <c r="GH2470" s="12"/>
      <c r="GI2470" s="12"/>
      <c r="GJ2470" s="12"/>
      <c r="GK2470" s="12"/>
      <c r="GL2470" s="12"/>
      <c r="GM2470" s="12"/>
      <c r="GN2470" s="12"/>
      <c r="GO2470" s="12"/>
      <c r="GP2470" s="12"/>
      <c r="GQ2470" s="12"/>
      <c r="GR2470" s="12"/>
    </row>
    <row r="2471" spans="1:200" x14ac:dyDescent="0.2">
      <c r="A2471" s="79">
        <f t="shared" si="814"/>
        <v>45543</v>
      </c>
      <c r="B2471" s="80" t="str">
        <f t="shared" ca="1" si="802"/>
        <v>n.d</v>
      </c>
      <c r="C2471" s="81">
        <f t="shared" ca="1" si="803"/>
        <v>974.18416585</v>
      </c>
      <c r="D2471" s="82">
        <f ca="1">IF(A2471&lt;$B$1,VLOOKUP(A2471,[1]DI!$A$4:$B$15000,2,FALSE),0)</f>
        <v>0</v>
      </c>
      <c r="E2471" s="81">
        <f t="shared" ca="1" si="804"/>
        <v>0</v>
      </c>
      <c r="F2471" s="83">
        <f t="shared" si="812"/>
        <v>1.2</v>
      </c>
      <c r="G2471" s="84">
        <f t="shared" ca="1" si="805"/>
        <v>1</v>
      </c>
      <c r="H2471" s="81">
        <f ca="1">TRUNC(PRODUCT(G$10:G2470),15)</f>
        <v>1.40945772534528</v>
      </c>
      <c r="I2471" s="81">
        <f t="shared" ca="1" si="806"/>
        <v>1.40945772534528</v>
      </c>
      <c r="J2471" s="81">
        <f t="shared" ca="1" si="807"/>
        <v>1</v>
      </c>
      <c r="K2471" s="81">
        <f t="shared" ca="1" si="808"/>
        <v>0</v>
      </c>
      <c r="L2471" s="85">
        <f>IF(VLOOKUP(A2471,$U$12:$AD$125,8)=VLOOKUP(A2470,$U$12:$AD$125,8),0,VLOOKUP(A2471,U$12:$AD$125,8))</f>
        <v>0</v>
      </c>
      <c r="M2471" s="86">
        <f>IF(L2471&gt;0,VLOOKUP(L2471,T$12:$AC$125,7),0)</f>
        <v>0</v>
      </c>
      <c r="N2471" s="81">
        <f t="shared" si="813"/>
        <v>0</v>
      </c>
      <c r="O2471" s="81">
        <f t="shared" ca="1" si="809"/>
        <v>0</v>
      </c>
      <c r="P2471" s="87" t="str">
        <f t="shared" si="810"/>
        <v>J=</v>
      </c>
      <c r="Q2471" s="88">
        <f t="shared" si="811"/>
        <v>45589</v>
      </c>
      <c r="R2471" s="7"/>
      <c r="S2471" s="7"/>
      <c r="T2471" s="7"/>
      <c r="U2471" s="7"/>
      <c r="V2471" s="7"/>
      <c r="W2471" s="7"/>
      <c r="X2471" s="7"/>
      <c r="Y2471" s="7"/>
      <c r="Z2471" s="7"/>
      <c r="AA2471" s="7"/>
      <c r="AB2471" s="7"/>
      <c r="AC2471" s="7"/>
      <c r="AD2471" s="7"/>
      <c r="AE2471" s="7"/>
      <c r="AF2471" s="65"/>
      <c r="AG2471" s="9"/>
      <c r="AH2471" s="9"/>
      <c r="AI2471" s="4"/>
      <c r="AJ2471" s="10"/>
      <c r="AK2471" s="4"/>
      <c r="AL2471" s="65"/>
      <c r="AM2471" s="10"/>
      <c r="AN2471" s="9"/>
      <c r="AO2471" s="7"/>
      <c r="AP2471" s="11"/>
      <c r="AQ2471" s="9"/>
      <c r="AR2471" s="8"/>
      <c r="AS2471" s="65"/>
      <c r="AT2471" s="12"/>
      <c r="AU2471" s="12"/>
      <c r="AV2471" s="22"/>
      <c r="AW2471" s="12"/>
      <c r="AX2471" s="12"/>
      <c r="AY2471" s="12"/>
      <c r="AZ2471" s="12"/>
      <c r="BA2471" s="12"/>
      <c r="BB2471" s="12"/>
      <c r="BC2471" s="12"/>
      <c r="BD2471" s="12"/>
      <c r="BE2471" s="12"/>
      <c r="BF2471" s="12"/>
      <c r="BG2471" s="12"/>
      <c r="BH2471" s="12"/>
      <c r="BI2471" s="12"/>
      <c r="BJ2471" s="12"/>
      <c r="BK2471" s="12"/>
      <c r="BL2471" s="12"/>
      <c r="BM2471" s="12"/>
      <c r="BN2471" s="12"/>
      <c r="BO2471" s="12"/>
      <c r="BP2471" s="12"/>
      <c r="BQ2471" s="12"/>
      <c r="BR2471" s="12"/>
      <c r="BS2471" s="12"/>
      <c r="BT2471" s="12"/>
      <c r="BU2471" s="12"/>
      <c r="BV2471" s="12"/>
      <c r="BW2471" s="12"/>
      <c r="BX2471" s="12"/>
      <c r="BY2471" s="12"/>
      <c r="BZ2471" s="12"/>
      <c r="CA2471" s="12"/>
      <c r="CB2471" s="12"/>
      <c r="CC2471" s="12"/>
      <c r="CD2471" s="12"/>
      <c r="CE2471" s="12"/>
      <c r="CF2471" s="12"/>
      <c r="CG2471" s="12"/>
      <c r="CH2471" s="12"/>
      <c r="CI2471" s="12"/>
      <c r="CJ2471" s="12"/>
      <c r="CK2471" s="12"/>
      <c r="CL2471" s="12"/>
      <c r="CM2471" s="12"/>
      <c r="CN2471" s="12"/>
      <c r="CO2471" s="12"/>
      <c r="CP2471" s="12"/>
      <c r="CQ2471" s="12"/>
      <c r="CR2471" s="12"/>
      <c r="CS2471" s="12"/>
      <c r="CT2471" s="12"/>
      <c r="CU2471" s="12"/>
      <c r="CV2471" s="12"/>
      <c r="CW2471" s="12"/>
      <c r="CX2471" s="12"/>
      <c r="CY2471" s="12"/>
      <c r="CZ2471" s="12"/>
      <c r="DA2471" s="12"/>
      <c r="DB2471" s="12"/>
      <c r="DC2471" s="12"/>
      <c r="DD2471" s="12"/>
      <c r="DE2471" s="12"/>
      <c r="DF2471" s="12"/>
      <c r="DG2471" s="12"/>
      <c r="DH2471" s="12"/>
      <c r="DI2471" s="12"/>
      <c r="DJ2471" s="12"/>
      <c r="DK2471" s="12"/>
      <c r="DL2471" s="12"/>
      <c r="DM2471" s="12"/>
      <c r="DN2471" s="12"/>
      <c r="DO2471" s="12"/>
      <c r="DP2471" s="12"/>
      <c r="DQ2471" s="12"/>
      <c r="DR2471" s="12"/>
      <c r="DS2471" s="12"/>
      <c r="DT2471" s="12"/>
      <c r="DU2471" s="12"/>
      <c r="DV2471" s="12"/>
      <c r="DW2471" s="12"/>
      <c r="DX2471" s="12"/>
      <c r="DY2471" s="12"/>
      <c r="DZ2471" s="12"/>
      <c r="EA2471" s="12"/>
      <c r="EB2471" s="12"/>
      <c r="EC2471" s="12"/>
      <c r="ED2471" s="12"/>
      <c r="EE2471" s="12"/>
      <c r="EF2471" s="12"/>
      <c r="EG2471" s="12"/>
      <c r="EH2471" s="12"/>
      <c r="EI2471" s="12"/>
      <c r="EJ2471" s="12"/>
      <c r="EK2471" s="12"/>
      <c r="EL2471" s="12"/>
      <c r="EM2471" s="12"/>
      <c r="EN2471" s="12"/>
      <c r="EO2471" s="12"/>
      <c r="EP2471" s="12"/>
      <c r="EQ2471" s="12"/>
      <c r="ER2471" s="12"/>
      <c r="ES2471" s="12"/>
      <c r="ET2471" s="12"/>
      <c r="EU2471" s="12"/>
      <c r="EV2471" s="12"/>
      <c r="EW2471" s="12"/>
      <c r="EX2471" s="12"/>
      <c r="EY2471" s="12"/>
      <c r="EZ2471" s="12"/>
      <c r="FA2471" s="12"/>
      <c r="FB2471" s="12"/>
      <c r="FC2471" s="12"/>
      <c r="FD2471" s="12"/>
      <c r="FE2471" s="12"/>
      <c r="FF2471" s="12"/>
      <c r="FG2471" s="12"/>
      <c r="FH2471" s="12"/>
      <c r="FI2471" s="12"/>
      <c r="FJ2471" s="12"/>
      <c r="FK2471" s="12"/>
      <c r="FL2471" s="12"/>
      <c r="FM2471" s="12"/>
      <c r="FN2471" s="12"/>
      <c r="FO2471" s="12"/>
      <c r="FP2471" s="12"/>
      <c r="FQ2471" s="12"/>
      <c r="FR2471" s="12"/>
      <c r="FS2471" s="12"/>
      <c r="FT2471" s="12"/>
      <c r="FU2471" s="12"/>
      <c r="FV2471" s="12"/>
      <c r="FW2471" s="12"/>
      <c r="FX2471" s="12"/>
      <c r="FY2471" s="12"/>
      <c r="FZ2471" s="12"/>
      <c r="GA2471" s="12"/>
      <c r="GB2471" s="12"/>
      <c r="GC2471" s="12"/>
      <c r="GD2471" s="12"/>
      <c r="GE2471" s="12"/>
      <c r="GF2471" s="12"/>
      <c r="GG2471" s="12"/>
      <c r="GH2471" s="12"/>
      <c r="GI2471" s="12"/>
      <c r="GJ2471" s="12"/>
      <c r="GK2471" s="12"/>
      <c r="GL2471" s="12"/>
      <c r="GM2471" s="12"/>
      <c r="GN2471" s="12"/>
      <c r="GO2471" s="12"/>
      <c r="GP2471" s="12"/>
      <c r="GQ2471" s="12"/>
      <c r="GR2471" s="12"/>
    </row>
    <row r="2472" spans="1:200" x14ac:dyDescent="0.2">
      <c r="A2472" s="79">
        <f t="shared" si="814"/>
        <v>45544</v>
      </c>
      <c r="B2472" s="80" t="str">
        <f t="shared" ca="1" si="802"/>
        <v>n.d</v>
      </c>
      <c r="C2472" s="81">
        <f t="shared" ca="1" si="803"/>
        <v>974.18416585</v>
      </c>
      <c r="D2472" s="82">
        <f ca="1">IF(A2472&lt;$B$1,VLOOKUP(A2472,[1]DI!$A$4:$B$15000,2,FALSE),0)</f>
        <v>0</v>
      </c>
      <c r="E2472" s="81">
        <f t="shared" ca="1" si="804"/>
        <v>0</v>
      </c>
      <c r="F2472" s="83">
        <f t="shared" si="812"/>
        <v>1.2</v>
      </c>
      <c r="G2472" s="84">
        <f t="shared" ca="1" si="805"/>
        <v>1</v>
      </c>
      <c r="H2472" s="81">
        <f ca="1">TRUNC(PRODUCT(G$10:G2471),15)</f>
        <v>1.40945772534528</v>
      </c>
      <c r="I2472" s="81">
        <f t="shared" ca="1" si="806"/>
        <v>1.40945772534528</v>
      </c>
      <c r="J2472" s="81">
        <f t="shared" ca="1" si="807"/>
        <v>1</v>
      </c>
      <c r="K2472" s="81">
        <f t="shared" ca="1" si="808"/>
        <v>0</v>
      </c>
      <c r="L2472" s="85">
        <f>IF(VLOOKUP(A2472,$U$12:$AD$125,8)=VLOOKUP(A2471,$U$12:$AD$125,8),0,VLOOKUP(A2472,U$12:$AD$125,8))</f>
        <v>0</v>
      </c>
      <c r="M2472" s="86">
        <f>IF(L2472&gt;0,VLOOKUP(L2472,T$12:$AC$125,7),0)</f>
        <v>0</v>
      </c>
      <c r="N2472" s="81">
        <f t="shared" si="813"/>
        <v>0</v>
      </c>
      <c r="O2472" s="81">
        <f t="shared" ca="1" si="809"/>
        <v>0</v>
      </c>
      <c r="P2472" s="87" t="str">
        <f t="shared" si="810"/>
        <v>J=</v>
      </c>
      <c r="Q2472" s="88">
        <f t="shared" si="811"/>
        <v>45589</v>
      </c>
      <c r="R2472" s="7"/>
      <c r="S2472" s="7"/>
      <c r="T2472" s="7"/>
      <c r="U2472" s="7"/>
      <c r="V2472" s="7"/>
      <c r="W2472" s="7"/>
      <c r="X2472" s="7"/>
      <c r="Y2472" s="7"/>
      <c r="Z2472" s="7"/>
      <c r="AA2472" s="7"/>
      <c r="AB2472" s="7"/>
      <c r="AC2472" s="7"/>
      <c r="AD2472" s="7"/>
      <c r="AE2472" s="7"/>
      <c r="AF2472" s="65"/>
      <c r="AG2472" s="9"/>
      <c r="AH2472" s="9"/>
      <c r="AI2472" s="4"/>
      <c r="AJ2472" s="10"/>
      <c r="AK2472" s="4"/>
      <c r="AL2472" s="65"/>
      <c r="AM2472" s="10"/>
      <c r="AN2472" s="9"/>
      <c r="AO2472" s="7"/>
      <c r="AP2472" s="11"/>
      <c r="AQ2472" s="9"/>
      <c r="AR2472" s="8"/>
      <c r="AS2472" s="65"/>
      <c r="AT2472" s="12"/>
      <c r="AU2472" s="12"/>
      <c r="AV2472" s="22"/>
      <c r="AW2472" s="12"/>
      <c r="AX2472" s="12"/>
      <c r="AY2472" s="12"/>
      <c r="AZ2472" s="12"/>
      <c r="BA2472" s="12"/>
      <c r="BB2472" s="12"/>
      <c r="BC2472" s="12"/>
      <c r="BD2472" s="12"/>
      <c r="BE2472" s="12"/>
      <c r="BF2472" s="12"/>
      <c r="BG2472" s="12"/>
      <c r="BH2472" s="12"/>
      <c r="BI2472" s="12"/>
      <c r="BJ2472" s="12"/>
      <c r="BK2472" s="12"/>
      <c r="BL2472" s="12"/>
      <c r="BM2472" s="12"/>
      <c r="BN2472" s="12"/>
      <c r="BO2472" s="12"/>
      <c r="BP2472" s="12"/>
      <c r="BQ2472" s="12"/>
      <c r="BR2472" s="12"/>
      <c r="BS2472" s="12"/>
      <c r="BT2472" s="12"/>
      <c r="BU2472" s="12"/>
      <c r="BV2472" s="12"/>
      <c r="BW2472" s="12"/>
      <c r="BX2472" s="12"/>
      <c r="BY2472" s="12"/>
      <c r="BZ2472" s="12"/>
      <c r="CA2472" s="12"/>
      <c r="CB2472" s="12"/>
      <c r="CC2472" s="12"/>
      <c r="CD2472" s="12"/>
      <c r="CE2472" s="12"/>
      <c r="CF2472" s="12"/>
      <c r="CG2472" s="12"/>
      <c r="CH2472" s="12"/>
      <c r="CI2472" s="12"/>
      <c r="CJ2472" s="12"/>
      <c r="CK2472" s="12"/>
      <c r="CL2472" s="12"/>
      <c r="CM2472" s="12"/>
      <c r="CN2472" s="12"/>
      <c r="CO2472" s="12"/>
      <c r="CP2472" s="12"/>
      <c r="CQ2472" s="12"/>
      <c r="CR2472" s="12"/>
      <c r="CS2472" s="12"/>
      <c r="CT2472" s="12"/>
      <c r="CU2472" s="12"/>
      <c r="CV2472" s="12"/>
      <c r="CW2472" s="12"/>
      <c r="CX2472" s="12"/>
      <c r="CY2472" s="12"/>
      <c r="CZ2472" s="12"/>
      <c r="DA2472" s="12"/>
      <c r="DB2472" s="12"/>
      <c r="DC2472" s="12"/>
      <c r="DD2472" s="12"/>
      <c r="DE2472" s="12"/>
      <c r="DF2472" s="12"/>
      <c r="DG2472" s="12"/>
      <c r="DH2472" s="12"/>
      <c r="DI2472" s="12"/>
      <c r="DJ2472" s="12"/>
      <c r="DK2472" s="12"/>
      <c r="DL2472" s="12"/>
      <c r="DM2472" s="12"/>
      <c r="DN2472" s="12"/>
      <c r="DO2472" s="12"/>
      <c r="DP2472" s="12"/>
      <c r="DQ2472" s="12"/>
      <c r="DR2472" s="12"/>
      <c r="DS2472" s="12"/>
      <c r="DT2472" s="12"/>
      <c r="DU2472" s="12"/>
      <c r="DV2472" s="12"/>
      <c r="DW2472" s="12"/>
      <c r="DX2472" s="12"/>
      <c r="DY2472" s="12"/>
      <c r="DZ2472" s="12"/>
      <c r="EA2472" s="12"/>
      <c r="EB2472" s="12"/>
      <c r="EC2472" s="12"/>
      <c r="ED2472" s="12"/>
      <c r="EE2472" s="12"/>
      <c r="EF2472" s="12"/>
      <c r="EG2472" s="12"/>
      <c r="EH2472" s="12"/>
      <c r="EI2472" s="12"/>
      <c r="EJ2472" s="12"/>
      <c r="EK2472" s="12"/>
      <c r="EL2472" s="12"/>
      <c r="EM2472" s="12"/>
      <c r="EN2472" s="12"/>
      <c r="EO2472" s="12"/>
      <c r="EP2472" s="12"/>
      <c r="EQ2472" s="12"/>
      <c r="ER2472" s="12"/>
      <c r="ES2472" s="12"/>
      <c r="ET2472" s="12"/>
      <c r="EU2472" s="12"/>
      <c r="EV2472" s="12"/>
      <c r="EW2472" s="12"/>
      <c r="EX2472" s="12"/>
      <c r="EY2472" s="12"/>
      <c r="EZ2472" s="12"/>
      <c r="FA2472" s="12"/>
      <c r="FB2472" s="12"/>
      <c r="FC2472" s="12"/>
      <c r="FD2472" s="12"/>
      <c r="FE2472" s="12"/>
      <c r="FF2472" s="12"/>
      <c r="FG2472" s="12"/>
      <c r="FH2472" s="12"/>
      <c r="FI2472" s="12"/>
      <c r="FJ2472" s="12"/>
      <c r="FK2472" s="12"/>
      <c r="FL2472" s="12"/>
      <c r="FM2472" s="12"/>
      <c r="FN2472" s="12"/>
      <c r="FO2472" s="12"/>
      <c r="FP2472" s="12"/>
      <c r="FQ2472" s="12"/>
      <c r="FR2472" s="12"/>
      <c r="FS2472" s="12"/>
      <c r="FT2472" s="12"/>
      <c r="FU2472" s="12"/>
      <c r="FV2472" s="12"/>
      <c r="FW2472" s="12"/>
      <c r="FX2472" s="12"/>
      <c r="FY2472" s="12"/>
      <c r="FZ2472" s="12"/>
      <c r="GA2472" s="12"/>
      <c r="GB2472" s="12"/>
      <c r="GC2472" s="12"/>
      <c r="GD2472" s="12"/>
      <c r="GE2472" s="12"/>
      <c r="GF2472" s="12"/>
      <c r="GG2472" s="12"/>
      <c r="GH2472" s="12"/>
      <c r="GI2472" s="12"/>
      <c r="GJ2472" s="12"/>
      <c r="GK2472" s="12"/>
      <c r="GL2472" s="12"/>
      <c r="GM2472" s="12"/>
      <c r="GN2472" s="12"/>
      <c r="GO2472" s="12"/>
      <c r="GP2472" s="12"/>
      <c r="GQ2472" s="12"/>
      <c r="GR2472" s="12"/>
    </row>
    <row r="2473" spans="1:200" x14ac:dyDescent="0.2">
      <c r="A2473" s="79">
        <f t="shared" si="814"/>
        <v>45545</v>
      </c>
      <c r="B2473" s="80" t="str">
        <f t="shared" ca="1" si="802"/>
        <v>n.d</v>
      </c>
      <c r="C2473" s="81">
        <f t="shared" ca="1" si="803"/>
        <v>974.18416585</v>
      </c>
      <c r="D2473" s="82">
        <f ca="1">IF(A2473&lt;$B$1,VLOOKUP(A2473,[1]DI!$A$4:$B$15000,2,FALSE),0)</f>
        <v>0</v>
      </c>
      <c r="E2473" s="81">
        <f t="shared" ca="1" si="804"/>
        <v>0</v>
      </c>
      <c r="F2473" s="83">
        <f t="shared" si="812"/>
        <v>1.2</v>
      </c>
      <c r="G2473" s="84">
        <f t="shared" ca="1" si="805"/>
        <v>1</v>
      </c>
      <c r="H2473" s="81">
        <f ca="1">TRUNC(PRODUCT(G$10:G2472),15)</f>
        <v>1.40945772534528</v>
      </c>
      <c r="I2473" s="81">
        <f t="shared" ca="1" si="806"/>
        <v>1.40945772534528</v>
      </c>
      <c r="J2473" s="81">
        <f t="shared" ca="1" si="807"/>
        <v>1</v>
      </c>
      <c r="K2473" s="81">
        <f t="shared" ca="1" si="808"/>
        <v>0</v>
      </c>
      <c r="L2473" s="85">
        <f>IF(VLOOKUP(A2473,$U$12:$AD$125,8)=VLOOKUP(A2472,$U$12:$AD$125,8),0,VLOOKUP(A2473,U$12:$AD$125,8))</f>
        <v>0</v>
      </c>
      <c r="M2473" s="86">
        <f>IF(L2473&gt;0,VLOOKUP(L2473,T$12:$AC$125,7),0)</f>
        <v>0</v>
      </c>
      <c r="N2473" s="81">
        <f t="shared" si="813"/>
        <v>0</v>
      </c>
      <c r="O2473" s="81">
        <f t="shared" ca="1" si="809"/>
        <v>0</v>
      </c>
      <c r="P2473" s="87" t="str">
        <f t="shared" si="810"/>
        <v>J=</v>
      </c>
      <c r="Q2473" s="88">
        <f t="shared" si="811"/>
        <v>45589</v>
      </c>
      <c r="R2473" s="7"/>
      <c r="S2473" s="7"/>
      <c r="T2473" s="7"/>
      <c r="U2473" s="7"/>
      <c r="V2473" s="7"/>
      <c r="W2473" s="7"/>
      <c r="X2473" s="7"/>
      <c r="Y2473" s="7"/>
      <c r="Z2473" s="7"/>
      <c r="AA2473" s="7"/>
      <c r="AB2473" s="7"/>
      <c r="AC2473" s="7"/>
      <c r="AD2473" s="7"/>
      <c r="AE2473" s="7"/>
      <c r="AF2473" s="65"/>
      <c r="AG2473" s="9"/>
      <c r="AH2473" s="9"/>
      <c r="AI2473" s="4"/>
      <c r="AJ2473" s="10"/>
      <c r="AK2473" s="4"/>
      <c r="AL2473" s="65"/>
      <c r="AM2473" s="10"/>
      <c r="AN2473" s="9"/>
      <c r="AO2473" s="7"/>
      <c r="AP2473" s="11"/>
      <c r="AQ2473" s="9"/>
      <c r="AR2473" s="8"/>
      <c r="AS2473" s="65"/>
      <c r="AT2473" s="12"/>
      <c r="AU2473" s="12"/>
      <c r="AV2473" s="22"/>
      <c r="AW2473" s="12"/>
      <c r="AX2473" s="12"/>
      <c r="AY2473" s="12"/>
      <c r="AZ2473" s="12"/>
      <c r="BA2473" s="12"/>
      <c r="BB2473" s="12"/>
      <c r="BC2473" s="12"/>
      <c r="BD2473" s="12"/>
      <c r="BE2473" s="12"/>
      <c r="BF2473" s="12"/>
      <c r="BG2473" s="12"/>
      <c r="BH2473" s="12"/>
      <c r="BI2473" s="12"/>
      <c r="BJ2473" s="12"/>
      <c r="BK2473" s="12"/>
      <c r="BL2473" s="12"/>
      <c r="BM2473" s="12"/>
      <c r="BN2473" s="12"/>
      <c r="BO2473" s="12"/>
      <c r="BP2473" s="12"/>
      <c r="BQ2473" s="12"/>
      <c r="BR2473" s="12"/>
      <c r="BS2473" s="12"/>
      <c r="BT2473" s="12"/>
      <c r="BU2473" s="12"/>
      <c r="BV2473" s="12"/>
      <c r="BW2473" s="12"/>
      <c r="BX2473" s="12"/>
      <c r="BY2473" s="12"/>
      <c r="BZ2473" s="12"/>
      <c r="CA2473" s="12"/>
      <c r="CB2473" s="12"/>
      <c r="CC2473" s="12"/>
      <c r="CD2473" s="12"/>
      <c r="CE2473" s="12"/>
      <c r="CF2473" s="12"/>
      <c r="CG2473" s="12"/>
      <c r="CH2473" s="12"/>
      <c r="CI2473" s="12"/>
      <c r="CJ2473" s="12"/>
      <c r="CK2473" s="12"/>
      <c r="CL2473" s="12"/>
      <c r="CM2473" s="12"/>
      <c r="CN2473" s="12"/>
      <c r="CO2473" s="12"/>
      <c r="CP2473" s="12"/>
      <c r="CQ2473" s="12"/>
      <c r="CR2473" s="12"/>
      <c r="CS2473" s="12"/>
      <c r="CT2473" s="12"/>
      <c r="CU2473" s="12"/>
      <c r="CV2473" s="12"/>
      <c r="CW2473" s="12"/>
      <c r="CX2473" s="12"/>
      <c r="CY2473" s="12"/>
      <c r="CZ2473" s="12"/>
      <c r="DA2473" s="12"/>
      <c r="DB2473" s="12"/>
      <c r="DC2473" s="12"/>
      <c r="DD2473" s="12"/>
      <c r="DE2473" s="12"/>
      <c r="DF2473" s="12"/>
      <c r="DG2473" s="12"/>
      <c r="DH2473" s="12"/>
      <c r="DI2473" s="12"/>
      <c r="DJ2473" s="12"/>
      <c r="DK2473" s="12"/>
      <c r="DL2473" s="12"/>
      <c r="DM2473" s="12"/>
      <c r="DN2473" s="12"/>
      <c r="DO2473" s="12"/>
      <c r="DP2473" s="12"/>
      <c r="DQ2473" s="12"/>
      <c r="DR2473" s="12"/>
      <c r="DS2473" s="12"/>
      <c r="DT2473" s="12"/>
      <c r="DU2473" s="12"/>
      <c r="DV2473" s="12"/>
      <c r="DW2473" s="12"/>
      <c r="DX2473" s="12"/>
      <c r="DY2473" s="12"/>
      <c r="DZ2473" s="12"/>
      <c r="EA2473" s="12"/>
      <c r="EB2473" s="12"/>
      <c r="EC2473" s="12"/>
      <c r="ED2473" s="12"/>
      <c r="EE2473" s="12"/>
      <c r="EF2473" s="12"/>
      <c r="EG2473" s="12"/>
      <c r="EH2473" s="12"/>
      <c r="EI2473" s="12"/>
      <c r="EJ2473" s="12"/>
      <c r="EK2473" s="12"/>
      <c r="EL2473" s="12"/>
      <c r="EM2473" s="12"/>
      <c r="EN2473" s="12"/>
      <c r="EO2473" s="12"/>
      <c r="EP2473" s="12"/>
      <c r="EQ2473" s="12"/>
      <c r="ER2473" s="12"/>
      <c r="ES2473" s="12"/>
      <c r="ET2473" s="12"/>
      <c r="EU2473" s="12"/>
      <c r="EV2473" s="12"/>
      <c r="EW2473" s="12"/>
      <c r="EX2473" s="12"/>
      <c r="EY2473" s="12"/>
      <c r="EZ2473" s="12"/>
      <c r="FA2473" s="12"/>
      <c r="FB2473" s="12"/>
      <c r="FC2473" s="12"/>
      <c r="FD2473" s="12"/>
      <c r="FE2473" s="12"/>
      <c r="FF2473" s="12"/>
      <c r="FG2473" s="12"/>
      <c r="FH2473" s="12"/>
      <c r="FI2473" s="12"/>
      <c r="FJ2473" s="12"/>
      <c r="FK2473" s="12"/>
      <c r="FL2473" s="12"/>
      <c r="FM2473" s="12"/>
      <c r="FN2473" s="12"/>
      <c r="FO2473" s="12"/>
      <c r="FP2473" s="12"/>
      <c r="FQ2473" s="12"/>
      <c r="FR2473" s="12"/>
      <c r="FS2473" s="12"/>
      <c r="FT2473" s="12"/>
      <c r="FU2473" s="12"/>
      <c r="FV2473" s="12"/>
      <c r="FW2473" s="12"/>
      <c r="FX2473" s="12"/>
      <c r="FY2473" s="12"/>
      <c r="FZ2473" s="12"/>
      <c r="GA2473" s="12"/>
      <c r="GB2473" s="12"/>
      <c r="GC2473" s="12"/>
      <c r="GD2473" s="12"/>
      <c r="GE2473" s="12"/>
      <c r="GF2473" s="12"/>
      <c r="GG2473" s="12"/>
      <c r="GH2473" s="12"/>
      <c r="GI2473" s="12"/>
      <c r="GJ2473" s="12"/>
      <c r="GK2473" s="12"/>
      <c r="GL2473" s="12"/>
      <c r="GM2473" s="12"/>
      <c r="GN2473" s="12"/>
      <c r="GO2473" s="12"/>
      <c r="GP2473" s="12"/>
      <c r="GQ2473" s="12"/>
      <c r="GR2473" s="12"/>
    </row>
    <row r="2474" spans="1:200" x14ac:dyDescent="0.2">
      <c r="A2474" s="79">
        <f t="shared" si="814"/>
        <v>45546</v>
      </c>
      <c r="B2474" s="80" t="str">
        <f t="shared" ca="1" si="802"/>
        <v>n.d</v>
      </c>
      <c r="C2474" s="81">
        <f t="shared" ca="1" si="803"/>
        <v>974.18416585</v>
      </c>
      <c r="D2474" s="82">
        <f ca="1">IF(A2474&lt;$B$1,VLOOKUP(A2474,[1]DI!$A$4:$B$15000,2,FALSE),0)</f>
        <v>0</v>
      </c>
      <c r="E2474" s="81">
        <f t="shared" ca="1" si="804"/>
        <v>0</v>
      </c>
      <c r="F2474" s="83">
        <f t="shared" si="812"/>
        <v>1.2</v>
      </c>
      <c r="G2474" s="84">
        <f t="shared" ca="1" si="805"/>
        <v>1</v>
      </c>
      <c r="H2474" s="81">
        <f ca="1">TRUNC(PRODUCT(G$10:G2473),15)</f>
        <v>1.40945772534528</v>
      </c>
      <c r="I2474" s="81">
        <f t="shared" ca="1" si="806"/>
        <v>1.40945772534528</v>
      </c>
      <c r="J2474" s="81">
        <f t="shared" ca="1" si="807"/>
        <v>1</v>
      </c>
      <c r="K2474" s="81">
        <f t="shared" ca="1" si="808"/>
        <v>0</v>
      </c>
      <c r="L2474" s="85">
        <f>IF(VLOOKUP(A2474,$U$12:$AD$125,8)=VLOOKUP(A2473,$U$12:$AD$125,8),0,VLOOKUP(A2474,U$12:$AD$125,8))</f>
        <v>0</v>
      </c>
      <c r="M2474" s="86">
        <f>IF(L2474&gt;0,VLOOKUP(L2474,T$12:$AC$125,7),0)</f>
        <v>0</v>
      </c>
      <c r="N2474" s="81">
        <f t="shared" si="813"/>
        <v>0</v>
      </c>
      <c r="O2474" s="81">
        <f t="shared" ca="1" si="809"/>
        <v>0</v>
      </c>
      <c r="P2474" s="87" t="str">
        <f t="shared" si="810"/>
        <v>J=</v>
      </c>
      <c r="Q2474" s="88">
        <f t="shared" si="811"/>
        <v>45589</v>
      </c>
      <c r="R2474" s="7"/>
      <c r="S2474" s="7"/>
      <c r="T2474" s="7"/>
      <c r="U2474" s="7"/>
      <c r="V2474" s="7"/>
      <c r="W2474" s="7"/>
      <c r="X2474" s="7"/>
      <c r="Y2474" s="7"/>
      <c r="Z2474" s="7"/>
      <c r="AA2474" s="7"/>
      <c r="AB2474" s="7"/>
      <c r="AC2474" s="7"/>
      <c r="AD2474" s="7"/>
      <c r="AE2474" s="7"/>
      <c r="AF2474" s="65"/>
      <c r="AG2474" s="9"/>
      <c r="AH2474" s="9"/>
      <c r="AI2474" s="4"/>
      <c r="AJ2474" s="10"/>
      <c r="AK2474" s="4"/>
      <c r="AL2474" s="65"/>
      <c r="AM2474" s="10"/>
      <c r="AN2474" s="9"/>
      <c r="AO2474" s="7"/>
      <c r="AP2474" s="11"/>
      <c r="AQ2474" s="9"/>
      <c r="AR2474" s="8"/>
      <c r="AS2474" s="65"/>
      <c r="AT2474" s="12"/>
      <c r="AU2474" s="12"/>
      <c r="AV2474" s="22"/>
      <c r="AW2474" s="12"/>
      <c r="AX2474" s="12"/>
      <c r="AY2474" s="12"/>
      <c r="AZ2474" s="12"/>
      <c r="BA2474" s="12"/>
      <c r="BB2474" s="12"/>
      <c r="BC2474" s="12"/>
      <c r="BD2474" s="12"/>
      <c r="BE2474" s="12"/>
      <c r="BF2474" s="12"/>
      <c r="BG2474" s="12"/>
      <c r="BH2474" s="12"/>
      <c r="BI2474" s="12"/>
      <c r="BJ2474" s="12"/>
      <c r="BK2474" s="12"/>
      <c r="BL2474" s="12"/>
      <c r="BM2474" s="12"/>
      <c r="BN2474" s="12"/>
      <c r="BO2474" s="12"/>
      <c r="BP2474" s="12"/>
      <c r="BQ2474" s="12"/>
      <c r="BR2474" s="12"/>
      <c r="BS2474" s="12"/>
      <c r="BT2474" s="12"/>
      <c r="BU2474" s="12"/>
      <c r="BV2474" s="12"/>
      <c r="BW2474" s="12"/>
      <c r="BX2474" s="12"/>
      <c r="BY2474" s="12"/>
      <c r="BZ2474" s="12"/>
      <c r="CA2474" s="12"/>
      <c r="CB2474" s="12"/>
      <c r="CC2474" s="12"/>
      <c r="CD2474" s="12"/>
      <c r="CE2474" s="12"/>
      <c r="CF2474" s="12"/>
      <c r="CG2474" s="12"/>
      <c r="CH2474" s="12"/>
      <c r="CI2474" s="12"/>
      <c r="CJ2474" s="12"/>
      <c r="CK2474" s="12"/>
      <c r="CL2474" s="12"/>
      <c r="CM2474" s="12"/>
      <c r="CN2474" s="12"/>
      <c r="CO2474" s="12"/>
      <c r="CP2474" s="12"/>
      <c r="CQ2474" s="12"/>
      <c r="CR2474" s="12"/>
      <c r="CS2474" s="12"/>
      <c r="CT2474" s="12"/>
      <c r="CU2474" s="12"/>
      <c r="CV2474" s="12"/>
      <c r="CW2474" s="12"/>
      <c r="CX2474" s="12"/>
      <c r="CY2474" s="12"/>
      <c r="CZ2474" s="12"/>
      <c r="DA2474" s="12"/>
      <c r="DB2474" s="12"/>
      <c r="DC2474" s="12"/>
      <c r="DD2474" s="12"/>
      <c r="DE2474" s="12"/>
      <c r="DF2474" s="12"/>
      <c r="DG2474" s="12"/>
      <c r="DH2474" s="12"/>
      <c r="DI2474" s="12"/>
      <c r="DJ2474" s="12"/>
      <c r="DK2474" s="12"/>
      <c r="DL2474" s="12"/>
      <c r="DM2474" s="12"/>
      <c r="DN2474" s="12"/>
      <c r="DO2474" s="12"/>
      <c r="DP2474" s="12"/>
      <c r="DQ2474" s="12"/>
      <c r="DR2474" s="12"/>
      <c r="DS2474" s="12"/>
      <c r="DT2474" s="12"/>
      <c r="DU2474" s="12"/>
      <c r="DV2474" s="12"/>
      <c r="DW2474" s="12"/>
      <c r="DX2474" s="12"/>
      <c r="DY2474" s="12"/>
      <c r="DZ2474" s="12"/>
      <c r="EA2474" s="12"/>
      <c r="EB2474" s="12"/>
      <c r="EC2474" s="12"/>
      <c r="ED2474" s="12"/>
      <c r="EE2474" s="12"/>
      <c r="EF2474" s="12"/>
      <c r="EG2474" s="12"/>
      <c r="EH2474" s="12"/>
      <c r="EI2474" s="12"/>
      <c r="EJ2474" s="12"/>
      <c r="EK2474" s="12"/>
      <c r="EL2474" s="12"/>
      <c r="EM2474" s="12"/>
      <c r="EN2474" s="12"/>
      <c r="EO2474" s="12"/>
      <c r="EP2474" s="12"/>
      <c r="EQ2474" s="12"/>
      <c r="ER2474" s="12"/>
      <c r="ES2474" s="12"/>
      <c r="ET2474" s="12"/>
      <c r="EU2474" s="12"/>
      <c r="EV2474" s="12"/>
      <c r="EW2474" s="12"/>
      <c r="EX2474" s="12"/>
      <c r="EY2474" s="12"/>
      <c r="EZ2474" s="12"/>
      <c r="FA2474" s="12"/>
      <c r="FB2474" s="12"/>
      <c r="FC2474" s="12"/>
      <c r="FD2474" s="12"/>
      <c r="FE2474" s="12"/>
      <c r="FF2474" s="12"/>
      <c r="FG2474" s="12"/>
      <c r="FH2474" s="12"/>
      <c r="FI2474" s="12"/>
      <c r="FJ2474" s="12"/>
      <c r="FK2474" s="12"/>
      <c r="FL2474" s="12"/>
      <c r="FM2474" s="12"/>
      <c r="FN2474" s="12"/>
      <c r="FO2474" s="12"/>
      <c r="FP2474" s="12"/>
      <c r="FQ2474" s="12"/>
      <c r="FR2474" s="12"/>
      <c r="FS2474" s="12"/>
      <c r="FT2474" s="12"/>
      <c r="FU2474" s="12"/>
      <c r="FV2474" s="12"/>
      <c r="FW2474" s="12"/>
      <c r="FX2474" s="12"/>
      <c r="FY2474" s="12"/>
      <c r="FZ2474" s="12"/>
      <c r="GA2474" s="12"/>
      <c r="GB2474" s="12"/>
      <c r="GC2474" s="12"/>
      <c r="GD2474" s="12"/>
      <c r="GE2474" s="12"/>
      <c r="GF2474" s="12"/>
      <c r="GG2474" s="12"/>
      <c r="GH2474" s="12"/>
      <c r="GI2474" s="12"/>
      <c r="GJ2474" s="12"/>
      <c r="GK2474" s="12"/>
      <c r="GL2474" s="12"/>
      <c r="GM2474" s="12"/>
      <c r="GN2474" s="12"/>
      <c r="GO2474" s="12"/>
      <c r="GP2474" s="12"/>
      <c r="GQ2474" s="12"/>
      <c r="GR2474" s="12"/>
    </row>
    <row r="2475" spans="1:200" x14ac:dyDescent="0.2">
      <c r="A2475" s="79">
        <f t="shared" si="814"/>
        <v>45547</v>
      </c>
      <c r="B2475" s="80" t="str">
        <f t="shared" ca="1" si="802"/>
        <v>n.d</v>
      </c>
      <c r="C2475" s="81">
        <f t="shared" ca="1" si="803"/>
        <v>974.18416585</v>
      </c>
      <c r="D2475" s="82">
        <f ca="1">IF(A2475&lt;$B$1,VLOOKUP(A2475,[1]DI!$A$4:$B$15000,2,FALSE),0)</f>
        <v>0</v>
      </c>
      <c r="E2475" s="81">
        <f t="shared" ca="1" si="804"/>
        <v>0</v>
      </c>
      <c r="F2475" s="83">
        <f t="shared" si="812"/>
        <v>1.2</v>
      </c>
      <c r="G2475" s="84">
        <f t="shared" ca="1" si="805"/>
        <v>1</v>
      </c>
      <c r="H2475" s="81">
        <f ca="1">TRUNC(PRODUCT(G$10:G2474),15)</f>
        <v>1.40945772534528</v>
      </c>
      <c r="I2475" s="81">
        <f t="shared" ca="1" si="806"/>
        <v>1.40945772534528</v>
      </c>
      <c r="J2475" s="81">
        <f t="shared" ca="1" si="807"/>
        <v>1</v>
      </c>
      <c r="K2475" s="81">
        <f t="shared" ca="1" si="808"/>
        <v>0</v>
      </c>
      <c r="L2475" s="85">
        <f>IF(VLOOKUP(A2475,$U$12:$AD$125,8)=VLOOKUP(A2474,$U$12:$AD$125,8),0,VLOOKUP(A2475,U$12:$AD$125,8))</f>
        <v>0</v>
      </c>
      <c r="M2475" s="86">
        <f>IF(L2475&gt;0,VLOOKUP(L2475,T$12:$AC$125,7),0)</f>
        <v>0</v>
      </c>
      <c r="N2475" s="81">
        <f t="shared" si="813"/>
        <v>0</v>
      </c>
      <c r="O2475" s="81">
        <f t="shared" ca="1" si="809"/>
        <v>0</v>
      </c>
      <c r="P2475" s="87" t="str">
        <f t="shared" si="810"/>
        <v>J=</v>
      </c>
      <c r="Q2475" s="88">
        <f t="shared" si="811"/>
        <v>45589</v>
      </c>
      <c r="R2475" s="7"/>
      <c r="S2475" s="7"/>
      <c r="T2475" s="7"/>
      <c r="U2475" s="7"/>
      <c r="V2475" s="7"/>
      <c r="W2475" s="7"/>
      <c r="X2475" s="7"/>
      <c r="Y2475" s="7"/>
      <c r="Z2475" s="7"/>
      <c r="AA2475" s="7"/>
      <c r="AB2475" s="7"/>
      <c r="AC2475" s="7"/>
      <c r="AD2475" s="7"/>
      <c r="AE2475" s="7"/>
      <c r="AF2475" s="65"/>
      <c r="AG2475" s="9"/>
      <c r="AH2475" s="9"/>
      <c r="AI2475" s="4"/>
      <c r="AJ2475" s="10"/>
      <c r="AK2475" s="4"/>
      <c r="AL2475" s="65"/>
      <c r="AM2475" s="10"/>
      <c r="AN2475" s="9"/>
      <c r="AO2475" s="7"/>
      <c r="AP2475" s="11"/>
      <c r="AQ2475" s="9"/>
      <c r="AR2475" s="8"/>
      <c r="AS2475" s="65"/>
      <c r="AT2475" s="12"/>
      <c r="AU2475" s="12"/>
      <c r="AV2475" s="22"/>
      <c r="AW2475" s="12"/>
      <c r="AX2475" s="12"/>
      <c r="AY2475" s="12"/>
      <c r="AZ2475" s="12"/>
      <c r="BA2475" s="12"/>
      <c r="BB2475" s="12"/>
      <c r="BC2475" s="12"/>
      <c r="BD2475" s="12"/>
      <c r="BE2475" s="12"/>
      <c r="BF2475" s="12"/>
      <c r="BG2475" s="12"/>
      <c r="BH2475" s="12"/>
      <c r="BI2475" s="12"/>
      <c r="BJ2475" s="12"/>
      <c r="BK2475" s="12"/>
      <c r="BL2475" s="12"/>
      <c r="BM2475" s="12"/>
      <c r="BN2475" s="12"/>
      <c r="BO2475" s="12"/>
      <c r="BP2475" s="12"/>
      <c r="BQ2475" s="12"/>
      <c r="BR2475" s="12"/>
      <c r="BS2475" s="12"/>
      <c r="BT2475" s="12"/>
      <c r="BU2475" s="12"/>
      <c r="BV2475" s="12"/>
      <c r="BW2475" s="12"/>
      <c r="BX2475" s="12"/>
      <c r="BY2475" s="12"/>
      <c r="BZ2475" s="12"/>
      <c r="CA2475" s="12"/>
      <c r="CB2475" s="12"/>
      <c r="CC2475" s="12"/>
      <c r="CD2475" s="12"/>
      <c r="CE2475" s="12"/>
      <c r="CF2475" s="12"/>
      <c r="CG2475" s="12"/>
      <c r="CH2475" s="12"/>
      <c r="CI2475" s="12"/>
      <c r="CJ2475" s="12"/>
      <c r="CK2475" s="12"/>
      <c r="CL2475" s="12"/>
      <c r="CM2475" s="12"/>
      <c r="CN2475" s="12"/>
      <c r="CO2475" s="12"/>
      <c r="CP2475" s="12"/>
      <c r="CQ2475" s="12"/>
      <c r="CR2475" s="12"/>
      <c r="CS2475" s="12"/>
      <c r="CT2475" s="12"/>
      <c r="CU2475" s="12"/>
      <c r="CV2475" s="12"/>
      <c r="CW2475" s="12"/>
      <c r="CX2475" s="12"/>
      <c r="CY2475" s="12"/>
      <c r="CZ2475" s="12"/>
      <c r="DA2475" s="12"/>
      <c r="DB2475" s="12"/>
      <c r="DC2475" s="12"/>
      <c r="DD2475" s="12"/>
      <c r="DE2475" s="12"/>
      <c r="DF2475" s="12"/>
      <c r="DG2475" s="12"/>
      <c r="DH2475" s="12"/>
      <c r="DI2475" s="12"/>
      <c r="DJ2475" s="12"/>
      <c r="DK2475" s="12"/>
      <c r="DL2475" s="12"/>
      <c r="DM2475" s="12"/>
      <c r="DN2475" s="12"/>
      <c r="DO2475" s="12"/>
      <c r="DP2475" s="12"/>
      <c r="DQ2475" s="12"/>
      <c r="DR2475" s="12"/>
      <c r="DS2475" s="12"/>
      <c r="DT2475" s="12"/>
      <c r="DU2475" s="12"/>
      <c r="DV2475" s="12"/>
      <c r="DW2475" s="12"/>
      <c r="DX2475" s="12"/>
      <c r="DY2475" s="12"/>
      <c r="DZ2475" s="12"/>
      <c r="EA2475" s="12"/>
      <c r="EB2475" s="12"/>
      <c r="EC2475" s="12"/>
      <c r="ED2475" s="12"/>
      <c r="EE2475" s="12"/>
      <c r="EF2475" s="12"/>
      <c r="EG2475" s="12"/>
      <c r="EH2475" s="12"/>
      <c r="EI2475" s="12"/>
      <c r="EJ2475" s="12"/>
      <c r="EK2475" s="12"/>
      <c r="EL2475" s="12"/>
      <c r="EM2475" s="12"/>
      <c r="EN2475" s="12"/>
      <c r="EO2475" s="12"/>
      <c r="EP2475" s="12"/>
      <c r="EQ2475" s="12"/>
      <c r="ER2475" s="12"/>
      <c r="ES2475" s="12"/>
      <c r="ET2475" s="12"/>
      <c r="EU2475" s="12"/>
      <c r="EV2475" s="12"/>
      <c r="EW2475" s="12"/>
      <c r="EX2475" s="12"/>
      <c r="EY2475" s="12"/>
      <c r="EZ2475" s="12"/>
      <c r="FA2475" s="12"/>
      <c r="FB2475" s="12"/>
      <c r="FC2475" s="12"/>
      <c r="FD2475" s="12"/>
      <c r="FE2475" s="12"/>
      <c r="FF2475" s="12"/>
      <c r="FG2475" s="12"/>
      <c r="FH2475" s="12"/>
      <c r="FI2475" s="12"/>
      <c r="FJ2475" s="12"/>
      <c r="FK2475" s="12"/>
      <c r="FL2475" s="12"/>
      <c r="FM2475" s="12"/>
      <c r="FN2475" s="12"/>
      <c r="FO2475" s="12"/>
      <c r="FP2475" s="12"/>
      <c r="FQ2475" s="12"/>
      <c r="FR2475" s="12"/>
      <c r="FS2475" s="12"/>
      <c r="FT2475" s="12"/>
      <c r="FU2475" s="12"/>
      <c r="FV2475" s="12"/>
      <c r="FW2475" s="12"/>
      <c r="FX2475" s="12"/>
      <c r="FY2475" s="12"/>
      <c r="FZ2475" s="12"/>
      <c r="GA2475" s="12"/>
      <c r="GB2475" s="12"/>
      <c r="GC2475" s="12"/>
      <c r="GD2475" s="12"/>
      <c r="GE2475" s="12"/>
      <c r="GF2475" s="12"/>
      <c r="GG2475" s="12"/>
      <c r="GH2475" s="12"/>
      <c r="GI2475" s="12"/>
      <c r="GJ2475" s="12"/>
      <c r="GK2475" s="12"/>
      <c r="GL2475" s="12"/>
      <c r="GM2475" s="12"/>
      <c r="GN2475" s="12"/>
      <c r="GO2475" s="12"/>
      <c r="GP2475" s="12"/>
      <c r="GQ2475" s="12"/>
      <c r="GR2475" s="12"/>
    </row>
    <row r="2476" spans="1:200" x14ac:dyDescent="0.2">
      <c r="A2476" s="79">
        <f t="shared" si="814"/>
        <v>45548</v>
      </c>
      <c r="B2476" s="80" t="str">
        <f t="shared" ca="1" si="802"/>
        <v>n.d</v>
      </c>
      <c r="C2476" s="81">
        <f t="shared" ca="1" si="803"/>
        <v>974.18416585</v>
      </c>
      <c r="D2476" s="82">
        <f ca="1">IF(A2476&lt;$B$1,VLOOKUP(A2476,[1]DI!$A$4:$B$15000,2,FALSE),0)</f>
        <v>0</v>
      </c>
      <c r="E2476" s="81">
        <f t="shared" ca="1" si="804"/>
        <v>0</v>
      </c>
      <c r="F2476" s="83">
        <f t="shared" si="812"/>
        <v>1.2</v>
      </c>
      <c r="G2476" s="84">
        <f t="shared" ca="1" si="805"/>
        <v>1</v>
      </c>
      <c r="H2476" s="81">
        <f ca="1">TRUNC(PRODUCT(G$10:G2475),15)</f>
        <v>1.40945772534528</v>
      </c>
      <c r="I2476" s="81">
        <f t="shared" ca="1" si="806"/>
        <v>1.40945772534528</v>
      </c>
      <c r="J2476" s="81">
        <f t="shared" ca="1" si="807"/>
        <v>1</v>
      </c>
      <c r="K2476" s="81">
        <f t="shared" ca="1" si="808"/>
        <v>0</v>
      </c>
      <c r="L2476" s="85">
        <f>IF(VLOOKUP(A2476,$U$12:$AD$125,8)=VLOOKUP(A2475,$U$12:$AD$125,8),0,VLOOKUP(A2476,U$12:$AD$125,8))</f>
        <v>0</v>
      </c>
      <c r="M2476" s="86">
        <f>IF(L2476&gt;0,VLOOKUP(L2476,T$12:$AC$125,7),0)</f>
        <v>0</v>
      </c>
      <c r="N2476" s="81">
        <f t="shared" si="813"/>
        <v>0</v>
      </c>
      <c r="O2476" s="81">
        <f t="shared" ca="1" si="809"/>
        <v>0</v>
      </c>
      <c r="P2476" s="87" t="str">
        <f t="shared" si="810"/>
        <v>J=</v>
      </c>
      <c r="Q2476" s="88">
        <f t="shared" si="811"/>
        <v>45589</v>
      </c>
      <c r="R2476" s="7"/>
      <c r="S2476" s="7"/>
      <c r="T2476" s="7"/>
      <c r="U2476" s="7"/>
      <c r="V2476" s="7"/>
      <c r="W2476" s="7"/>
      <c r="X2476" s="7"/>
      <c r="Y2476" s="7"/>
      <c r="Z2476" s="7"/>
      <c r="AA2476" s="7"/>
      <c r="AB2476" s="7"/>
      <c r="AC2476" s="7"/>
      <c r="AD2476" s="7"/>
      <c r="AE2476" s="7"/>
      <c r="AF2476" s="65"/>
      <c r="AG2476" s="9"/>
      <c r="AH2476" s="9"/>
      <c r="AI2476" s="4"/>
      <c r="AJ2476" s="10"/>
      <c r="AK2476" s="4"/>
      <c r="AL2476" s="65"/>
      <c r="AM2476" s="10"/>
      <c r="AN2476" s="9"/>
      <c r="AO2476" s="7"/>
      <c r="AP2476" s="11"/>
      <c r="AQ2476" s="9"/>
      <c r="AR2476" s="8"/>
      <c r="AS2476" s="65"/>
      <c r="AT2476" s="12"/>
      <c r="AU2476" s="12"/>
      <c r="AV2476" s="22"/>
      <c r="AW2476" s="12"/>
      <c r="AX2476" s="12"/>
      <c r="AY2476" s="12"/>
      <c r="AZ2476" s="12"/>
      <c r="BA2476" s="12"/>
      <c r="BB2476" s="12"/>
      <c r="BC2476" s="12"/>
      <c r="BD2476" s="12"/>
      <c r="BE2476" s="12"/>
      <c r="BF2476" s="12"/>
      <c r="BG2476" s="12"/>
      <c r="BH2476" s="12"/>
      <c r="BI2476" s="12"/>
      <c r="BJ2476" s="12"/>
      <c r="BK2476" s="12"/>
      <c r="BL2476" s="12"/>
      <c r="BM2476" s="12"/>
      <c r="BN2476" s="12"/>
      <c r="BO2476" s="12"/>
      <c r="BP2476" s="12"/>
      <c r="BQ2476" s="12"/>
      <c r="BR2476" s="12"/>
      <c r="BS2476" s="12"/>
      <c r="BT2476" s="12"/>
      <c r="BU2476" s="12"/>
      <c r="BV2476" s="12"/>
      <c r="BW2476" s="12"/>
      <c r="BX2476" s="12"/>
      <c r="BY2476" s="12"/>
      <c r="BZ2476" s="12"/>
      <c r="CA2476" s="12"/>
      <c r="CB2476" s="12"/>
      <c r="CC2476" s="12"/>
      <c r="CD2476" s="12"/>
      <c r="CE2476" s="12"/>
      <c r="CF2476" s="12"/>
      <c r="CG2476" s="12"/>
      <c r="CH2476" s="12"/>
      <c r="CI2476" s="12"/>
      <c r="CJ2476" s="12"/>
      <c r="CK2476" s="12"/>
      <c r="CL2476" s="12"/>
      <c r="CM2476" s="12"/>
      <c r="CN2476" s="12"/>
      <c r="CO2476" s="12"/>
      <c r="CP2476" s="12"/>
      <c r="CQ2476" s="12"/>
      <c r="CR2476" s="12"/>
      <c r="CS2476" s="12"/>
      <c r="CT2476" s="12"/>
      <c r="CU2476" s="12"/>
      <c r="CV2476" s="12"/>
      <c r="CW2476" s="12"/>
      <c r="CX2476" s="12"/>
      <c r="CY2476" s="12"/>
      <c r="CZ2476" s="12"/>
      <c r="DA2476" s="12"/>
      <c r="DB2476" s="12"/>
      <c r="DC2476" s="12"/>
      <c r="DD2476" s="12"/>
      <c r="DE2476" s="12"/>
      <c r="DF2476" s="12"/>
      <c r="DG2476" s="12"/>
      <c r="DH2476" s="12"/>
      <c r="DI2476" s="12"/>
      <c r="DJ2476" s="12"/>
      <c r="DK2476" s="12"/>
      <c r="DL2476" s="12"/>
      <c r="DM2476" s="12"/>
      <c r="DN2476" s="12"/>
      <c r="DO2476" s="12"/>
      <c r="DP2476" s="12"/>
      <c r="DQ2476" s="12"/>
      <c r="DR2476" s="12"/>
      <c r="DS2476" s="12"/>
      <c r="DT2476" s="12"/>
      <c r="DU2476" s="12"/>
      <c r="DV2476" s="12"/>
      <c r="DW2476" s="12"/>
      <c r="DX2476" s="12"/>
      <c r="DY2476" s="12"/>
      <c r="DZ2476" s="12"/>
      <c r="EA2476" s="12"/>
      <c r="EB2476" s="12"/>
      <c r="EC2476" s="12"/>
      <c r="ED2476" s="12"/>
      <c r="EE2476" s="12"/>
      <c r="EF2476" s="12"/>
      <c r="EG2476" s="12"/>
      <c r="EH2476" s="12"/>
      <c r="EI2476" s="12"/>
      <c r="EJ2476" s="12"/>
      <c r="EK2476" s="12"/>
      <c r="EL2476" s="12"/>
      <c r="EM2476" s="12"/>
      <c r="EN2476" s="12"/>
      <c r="EO2476" s="12"/>
      <c r="EP2476" s="12"/>
      <c r="EQ2476" s="12"/>
      <c r="ER2476" s="12"/>
      <c r="ES2476" s="12"/>
      <c r="ET2476" s="12"/>
      <c r="EU2476" s="12"/>
      <c r="EV2476" s="12"/>
      <c r="EW2476" s="12"/>
      <c r="EX2476" s="12"/>
      <c r="EY2476" s="12"/>
      <c r="EZ2476" s="12"/>
      <c r="FA2476" s="12"/>
      <c r="FB2476" s="12"/>
      <c r="FC2476" s="12"/>
      <c r="FD2476" s="12"/>
      <c r="FE2476" s="12"/>
      <c r="FF2476" s="12"/>
      <c r="FG2476" s="12"/>
      <c r="FH2476" s="12"/>
      <c r="FI2476" s="12"/>
      <c r="FJ2476" s="12"/>
      <c r="FK2476" s="12"/>
      <c r="FL2476" s="12"/>
      <c r="FM2476" s="12"/>
      <c r="FN2476" s="12"/>
      <c r="FO2476" s="12"/>
      <c r="FP2476" s="12"/>
      <c r="FQ2476" s="12"/>
      <c r="FR2476" s="12"/>
      <c r="FS2476" s="12"/>
      <c r="FT2476" s="12"/>
      <c r="FU2476" s="12"/>
      <c r="FV2476" s="12"/>
      <c r="FW2476" s="12"/>
      <c r="FX2476" s="12"/>
      <c r="FY2476" s="12"/>
      <c r="FZ2476" s="12"/>
      <c r="GA2476" s="12"/>
      <c r="GB2476" s="12"/>
      <c r="GC2476" s="12"/>
      <c r="GD2476" s="12"/>
      <c r="GE2476" s="12"/>
      <c r="GF2476" s="12"/>
      <c r="GG2476" s="12"/>
      <c r="GH2476" s="12"/>
      <c r="GI2476" s="12"/>
      <c r="GJ2476" s="12"/>
      <c r="GK2476" s="12"/>
      <c r="GL2476" s="12"/>
      <c r="GM2476" s="12"/>
      <c r="GN2476" s="12"/>
      <c r="GO2476" s="12"/>
      <c r="GP2476" s="12"/>
      <c r="GQ2476" s="12"/>
      <c r="GR2476" s="12"/>
    </row>
    <row r="2477" spans="1:200" x14ac:dyDescent="0.2">
      <c r="A2477" s="79">
        <f t="shared" si="814"/>
        <v>45549</v>
      </c>
      <c r="B2477" s="80" t="str">
        <f t="shared" ca="1" si="802"/>
        <v>n.d</v>
      </c>
      <c r="C2477" s="81">
        <f t="shared" ca="1" si="803"/>
        <v>974.18416585</v>
      </c>
      <c r="D2477" s="82">
        <f ca="1">IF(A2477&lt;$B$1,VLOOKUP(A2477,[1]DI!$A$4:$B$15000,2,FALSE),0)</f>
        <v>0</v>
      </c>
      <c r="E2477" s="81">
        <f t="shared" ca="1" si="804"/>
        <v>0</v>
      </c>
      <c r="F2477" s="83">
        <f t="shared" si="812"/>
        <v>1.2</v>
      </c>
      <c r="G2477" s="84">
        <f t="shared" ca="1" si="805"/>
        <v>1</v>
      </c>
      <c r="H2477" s="81">
        <f ca="1">TRUNC(PRODUCT(G$10:G2476),15)</f>
        <v>1.40945772534528</v>
      </c>
      <c r="I2477" s="81">
        <f t="shared" ca="1" si="806"/>
        <v>1.40945772534528</v>
      </c>
      <c r="J2477" s="81">
        <f t="shared" ca="1" si="807"/>
        <v>1</v>
      </c>
      <c r="K2477" s="81">
        <f t="shared" ca="1" si="808"/>
        <v>0</v>
      </c>
      <c r="L2477" s="85">
        <f>IF(VLOOKUP(A2477,$U$12:$AD$125,8)=VLOOKUP(A2476,$U$12:$AD$125,8),0,VLOOKUP(A2477,U$12:$AD$125,8))</f>
        <v>0</v>
      </c>
      <c r="M2477" s="86">
        <f>IF(L2477&gt;0,VLOOKUP(L2477,T$12:$AC$125,7),0)</f>
        <v>0</v>
      </c>
      <c r="N2477" s="81">
        <f t="shared" si="813"/>
        <v>0</v>
      </c>
      <c r="O2477" s="81">
        <f t="shared" ca="1" si="809"/>
        <v>0</v>
      </c>
      <c r="P2477" s="87" t="str">
        <f t="shared" si="810"/>
        <v>J=</v>
      </c>
      <c r="Q2477" s="88">
        <f t="shared" si="811"/>
        <v>45589</v>
      </c>
      <c r="R2477" s="7"/>
      <c r="S2477" s="7"/>
      <c r="T2477" s="7"/>
      <c r="U2477" s="7"/>
      <c r="V2477" s="7"/>
      <c r="W2477" s="7"/>
      <c r="X2477" s="7"/>
      <c r="Y2477" s="7"/>
      <c r="Z2477" s="7"/>
      <c r="AA2477" s="7"/>
      <c r="AB2477" s="7"/>
      <c r="AC2477" s="7"/>
      <c r="AD2477" s="7"/>
      <c r="AE2477" s="7"/>
      <c r="AF2477" s="65"/>
      <c r="AG2477" s="9"/>
      <c r="AH2477" s="9"/>
      <c r="AI2477" s="4"/>
      <c r="AJ2477" s="10"/>
      <c r="AK2477" s="4"/>
      <c r="AL2477" s="65"/>
      <c r="AM2477" s="10"/>
      <c r="AN2477" s="9"/>
      <c r="AO2477" s="7"/>
      <c r="AP2477" s="11"/>
      <c r="AQ2477" s="9"/>
      <c r="AR2477" s="8"/>
      <c r="AS2477" s="65"/>
      <c r="AT2477" s="12"/>
      <c r="AU2477" s="12"/>
      <c r="AV2477" s="22"/>
      <c r="AW2477" s="12"/>
      <c r="AX2477" s="12"/>
      <c r="AY2477" s="12"/>
      <c r="AZ2477" s="12"/>
      <c r="BA2477" s="12"/>
      <c r="BB2477" s="12"/>
      <c r="BC2477" s="12"/>
      <c r="BD2477" s="12"/>
      <c r="BE2477" s="12"/>
      <c r="BF2477" s="12"/>
      <c r="BG2477" s="12"/>
      <c r="BH2477" s="12"/>
      <c r="BI2477" s="12"/>
      <c r="BJ2477" s="12"/>
      <c r="BK2477" s="12"/>
      <c r="BL2477" s="12"/>
      <c r="BM2477" s="12"/>
      <c r="BN2477" s="12"/>
      <c r="BO2477" s="12"/>
      <c r="BP2477" s="12"/>
      <c r="BQ2477" s="12"/>
      <c r="BR2477" s="12"/>
      <c r="BS2477" s="12"/>
      <c r="BT2477" s="12"/>
      <c r="BU2477" s="12"/>
      <c r="BV2477" s="12"/>
      <c r="BW2477" s="12"/>
      <c r="BX2477" s="12"/>
      <c r="BY2477" s="12"/>
      <c r="BZ2477" s="12"/>
      <c r="CA2477" s="12"/>
      <c r="CB2477" s="12"/>
      <c r="CC2477" s="12"/>
      <c r="CD2477" s="12"/>
      <c r="CE2477" s="12"/>
      <c r="CF2477" s="12"/>
      <c r="CG2477" s="12"/>
      <c r="CH2477" s="12"/>
      <c r="CI2477" s="12"/>
      <c r="CJ2477" s="12"/>
      <c r="CK2477" s="12"/>
      <c r="CL2477" s="12"/>
      <c r="CM2477" s="12"/>
      <c r="CN2477" s="12"/>
      <c r="CO2477" s="12"/>
      <c r="CP2477" s="12"/>
      <c r="CQ2477" s="12"/>
      <c r="CR2477" s="12"/>
      <c r="CS2477" s="12"/>
      <c r="CT2477" s="12"/>
      <c r="CU2477" s="12"/>
      <c r="CV2477" s="12"/>
      <c r="CW2477" s="12"/>
      <c r="CX2477" s="12"/>
      <c r="CY2477" s="12"/>
      <c r="CZ2477" s="12"/>
      <c r="DA2477" s="12"/>
      <c r="DB2477" s="12"/>
      <c r="DC2477" s="12"/>
      <c r="DD2477" s="12"/>
      <c r="DE2477" s="12"/>
      <c r="DF2477" s="12"/>
      <c r="DG2477" s="12"/>
      <c r="DH2477" s="12"/>
      <c r="DI2477" s="12"/>
      <c r="DJ2477" s="12"/>
      <c r="DK2477" s="12"/>
      <c r="DL2477" s="12"/>
      <c r="DM2477" s="12"/>
      <c r="DN2477" s="12"/>
      <c r="DO2477" s="12"/>
      <c r="DP2477" s="12"/>
      <c r="DQ2477" s="12"/>
      <c r="DR2477" s="12"/>
      <c r="DS2477" s="12"/>
      <c r="DT2477" s="12"/>
      <c r="DU2477" s="12"/>
      <c r="DV2477" s="12"/>
      <c r="DW2477" s="12"/>
      <c r="DX2477" s="12"/>
      <c r="DY2477" s="12"/>
      <c r="DZ2477" s="12"/>
      <c r="EA2477" s="12"/>
      <c r="EB2477" s="12"/>
      <c r="EC2477" s="12"/>
      <c r="ED2477" s="12"/>
      <c r="EE2477" s="12"/>
      <c r="EF2477" s="12"/>
      <c r="EG2477" s="12"/>
      <c r="EH2477" s="12"/>
      <c r="EI2477" s="12"/>
      <c r="EJ2477" s="12"/>
      <c r="EK2477" s="12"/>
      <c r="EL2477" s="12"/>
      <c r="EM2477" s="12"/>
      <c r="EN2477" s="12"/>
      <c r="EO2477" s="12"/>
      <c r="EP2477" s="12"/>
      <c r="EQ2477" s="12"/>
      <c r="ER2477" s="12"/>
      <c r="ES2477" s="12"/>
      <c r="ET2477" s="12"/>
      <c r="EU2477" s="12"/>
      <c r="EV2477" s="12"/>
      <c r="EW2477" s="12"/>
      <c r="EX2477" s="12"/>
      <c r="EY2477" s="12"/>
      <c r="EZ2477" s="12"/>
      <c r="FA2477" s="12"/>
      <c r="FB2477" s="12"/>
      <c r="FC2477" s="12"/>
      <c r="FD2477" s="12"/>
      <c r="FE2477" s="12"/>
      <c r="FF2477" s="12"/>
      <c r="FG2477" s="12"/>
      <c r="FH2477" s="12"/>
      <c r="FI2477" s="12"/>
      <c r="FJ2477" s="12"/>
      <c r="FK2477" s="12"/>
      <c r="FL2477" s="12"/>
      <c r="FM2477" s="12"/>
      <c r="FN2477" s="12"/>
      <c r="FO2477" s="12"/>
      <c r="FP2477" s="12"/>
      <c r="FQ2477" s="12"/>
      <c r="FR2477" s="12"/>
      <c r="FS2477" s="12"/>
      <c r="FT2477" s="12"/>
      <c r="FU2477" s="12"/>
      <c r="FV2477" s="12"/>
      <c r="FW2477" s="12"/>
      <c r="FX2477" s="12"/>
      <c r="FY2477" s="12"/>
      <c r="FZ2477" s="12"/>
      <c r="GA2477" s="12"/>
      <c r="GB2477" s="12"/>
      <c r="GC2477" s="12"/>
      <c r="GD2477" s="12"/>
      <c r="GE2477" s="12"/>
      <c r="GF2477" s="12"/>
      <c r="GG2477" s="12"/>
      <c r="GH2477" s="12"/>
      <c r="GI2477" s="12"/>
      <c r="GJ2477" s="12"/>
      <c r="GK2477" s="12"/>
      <c r="GL2477" s="12"/>
      <c r="GM2477" s="12"/>
      <c r="GN2477" s="12"/>
      <c r="GO2477" s="12"/>
      <c r="GP2477" s="12"/>
      <c r="GQ2477" s="12"/>
      <c r="GR2477" s="12"/>
    </row>
    <row r="2478" spans="1:200" x14ac:dyDescent="0.2">
      <c r="A2478" s="79">
        <f t="shared" si="814"/>
        <v>45550</v>
      </c>
      <c r="B2478" s="80" t="str">
        <f t="shared" ref="B2478:B2541" ca="1" si="815">IF(A2478&lt;=TODAY(),C2478+K2478,IF(AND(A2478&gt;TODAY(),A2478&lt;=$B$1),IF(VLOOKUP(TODAY(),$A$10:$D$5000,4,FALSE)=0,"n.d",C2478+K2478),"n.d"))</f>
        <v>n.d</v>
      </c>
      <c r="C2478" s="81">
        <f t="shared" ref="C2478:C2541" ca="1" si="816">TRUNC(C2477-N2477,8)</f>
        <v>974.18416585</v>
      </c>
      <c r="D2478" s="82">
        <f ca="1">IF(A2478&lt;$B$1,VLOOKUP(A2478,[1]DI!$A$4:$B$15000,2,FALSE),0)</f>
        <v>0</v>
      </c>
      <c r="E2478" s="81">
        <f t="shared" ref="E2478:E2541" ca="1" si="817">ROUND((((1+D2478)^(1/252)-1)),8)</f>
        <v>0</v>
      </c>
      <c r="F2478" s="83">
        <f t="shared" si="812"/>
        <v>1.2</v>
      </c>
      <c r="G2478" s="84">
        <f t="shared" ref="G2478:G2541" ca="1" si="818">TRUNC((1+(E2478*F2478)),15)</f>
        <v>1</v>
      </c>
      <c r="H2478" s="81">
        <f ca="1">TRUNC(PRODUCT(G$10:G2477),15)</f>
        <v>1.40945772534528</v>
      </c>
      <c r="I2478" s="81">
        <f t="shared" ref="I2478:I2541" ca="1" si="819">IF(OR(L2477&gt;0,L2477="E"),H2477,I2477)</f>
        <v>1.40945772534528</v>
      </c>
      <c r="J2478" s="81">
        <f t="shared" ref="J2478:J2541" ca="1" si="820">ROUND(TRUNC(H2478/I2478,15),8)</f>
        <v>1</v>
      </c>
      <c r="K2478" s="81">
        <f t="shared" ref="K2478:K2541" ca="1" si="821">TRUNC((C2478*(J2478-1)),8)</f>
        <v>0</v>
      </c>
      <c r="L2478" s="85">
        <f>IF(VLOOKUP(A2478,$U$12:$AD$125,8)=VLOOKUP(A2477,$U$12:$AD$125,8),0,VLOOKUP(A2478,U$12:$AD$125,8))</f>
        <v>0</v>
      </c>
      <c r="M2478" s="86">
        <f>IF(L2478&gt;0,VLOOKUP(L2478,T$12:$AC$125,7),0)</f>
        <v>0</v>
      </c>
      <c r="N2478" s="81">
        <f t="shared" si="813"/>
        <v>0</v>
      </c>
      <c r="O2478" s="81">
        <f t="shared" ref="O2478:O2541" ca="1" si="822">(K2478+N2478)</f>
        <v>0</v>
      </c>
      <c r="P2478" s="87" t="str">
        <f t="shared" ref="P2478:P2541" si="823">IF(L2477&gt;0,VLOOKUP(A2477,$U$12:$AD$125,9),P2477)</f>
        <v>J=</v>
      </c>
      <c r="Q2478" s="88">
        <f t="shared" ref="Q2478:Q2541" si="824">IF(L2477&gt;0,VLOOKUP(A2477,$U$12:$AD$125,10),Q2477)</f>
        <v>45589</v>
      </c>
      <c r="R2478" s="7"/>
      <c r="S2478" s="7"/>
      <c r="T2478" s="7"/>
      <c r="U2478" s="7"/>
      <c r="V2478" s="7"/>
      <c r="W2478" s="7"/>
      <c r="X2478" s="7"/>
      <c r="Y2478" s="7"/>
      <c r="Z2478" s="7"/>
      <c r="AA2478" s="7"/>
      <c r="AB2478" s="7"/>
      <c r="AC2478" s="7"/>
      <c r="AD2478" s="7"/>
      <c r="AE2478" s="7"/>
      <c r="AF2478" s="65"/>
      <c r="AG2478" s="9"/>
      <c r="AH2478" s="9"/>
      <c r="AI2478" s="4"/>
      <c r="AJ2478" s="10"/>
      <c r="AK2478" s="4"/>
      <c r="AL2478" s="65"/>
      <c r="AM2478" s="10"/>
      <c r="AN2478" s="9"/>
      <c r="AO2478" s="7"/>
      <c r="AP2478" s="11"/>
      <c r="AQ2478" s="9"/>
      <c r="AR2478" s="8"/>
      <c r="AS2478" s="65"/>
      <c r="AT2478" s="12"/>
      <c r="AU2478" s="12"/>
      <c r="AV2478" s="22"/>
      <c r="AW2478" s="12"/>
      <c r="AX2478" s="12"/>
      <c r="AY2478" s="12"/>
      <c r="AZ2478" s="12"/>
      <c r="BA2478" s="12"/>
      <c r="BB2478" s="12"/>
      <c r="BC2478" s="12"/>
      <c r="BD2478" s="12"/>
      <c r="BE2478" s="12"/>
      <c r="BF2478" s="12"/>
      <c r="BG2478" s="12"/>
      <c r="BH2478" s="12"/>
      <c r="BI2478" s="12"/>
      <c r="BJ2478" s="12"/>
      <c r="BK2478" s="12"/>
      <c r="BL2478" s="12"/>
      <c r="BM2478" s="12"/>
      <c r="BN2478" s="12"/>
      <c r="BO2478" s="12"/>
      <c r="BP2478" s="12"/>
      <c r="BQ2478" s="12"/>
      <c r="BR2478" s="12"/>
      <c r="BS2478" s="12"/>
      <c r="BT2478" s="12"/>
      <c r="BU2478" s="12"/>
      <c r="BV2478" s="12"/>
      <c r="BW2478" s="12"/>
      <c r="BX2478" s="12"/>
      <c r="BY2478" s="12"/>
      <c r="BZ2478" s="12"/>
      <c r="CA2478" s="12"/>
      <c r="CB2478" s="12"/>
      <c r="CC2478" s="12"/>
      <c r="CD2478" s="12"/>
      <c r="CE2478" s="12"/>
      <c r="CF2478" s="12"/>
      <c r="CG2478" s="12"/>
      <c r="CH2478" s="12"/>
      <c r="CI2478" s="12"/>
      <c r="CJ2478" s="12"/>
      <c r="CK2478" s="12"/>
      <c r="CL2478" s="12"/>
      <c r="CM2478" s="12"/>
      <c r="CN2478" s="12"/>
      <c r="CO2478" s="12"/>
      <c r="CP2478" s="12"/>
      <c r="CQ2478" s="12"/>
      <c r="CR2478" s="12"/>
      <c r="CS2478" s="12"/>
      <c r="CT2478" s="12"/>
      <c r="CU2478" s="12"/>
      <c r="CV2478" s="12"/>
      <c r="CW2478" s="12"/>
      <c r="CX2478" s="12"/>
      <c r="CY2478" s="12"/>
      <c r="CZ2478" s="12"/>
      <c r="DA2478" s="12"/>
      <c r="DB2478" s="12"/>
      <c r="DC2478" s="12"/>
      <c r="DD2478" s="12"/>
      <c r="DE2478" s="12"/>
      <c r="DF2478" s="12"/>
      <c r="DG2478" s="12"/>
      <c r="DH2478" s="12"/>
      <c r="DI2478" s="12"/>
      <c r="DJ2478" s="12"/>
      <c r="DK2478" s="12"/>
      <c r="DL2478" s="12"/>
      <c r="DM2478" s="12"/>
      <c r="DN2478" s="12"/>
      <c r="DO2478" s="12"/>
      <c r="DP2478" s="12"/>
      <c r="DQ2478" s="12"/>
      <c r="DR2478" s="12"/>
      <c r="DS2478" s="12"/>
      <c r="DT2478" s="12"/>
      <c r="DU2478" s="12"/>
      <c r="DV2478" s="12"/>
      <c r="DW2478" s="12"/>
      <c r="DX2478" s="12"/>
      <c r="DY2478" s="12"/>
      <c r="DZ2478" s="12"/>
      <c r="EA2478" s="12"/>
      <c r="EB2478" s="12"/>
      <c r="EC2478" s="12"/>
      <c r="ED2478" s="12"/>
      <c r="EE2478" s="12"/>
      <c r="EF2478" s="12"/>
      <c r="EG2478" s="12"/>
      <c r="EH2478" s="12"/>
      <c r="EI2478" s="12"/>
      <c r="EJ2478" s="12"/>
      <c r="EK2478" s="12"/>
      <c r="EL2478" s="12"/>
      <c r="EM2478" s="12"/>
      <c r="EN2478" s="12"/>
      <c r="EO2478" s="12"/>
      <c r="EP2478" s="12"/>
      <c r="EQ2478" s="12"/>
      <c r="ER2478" s="12"/>
      <c r="ES2478" s="12"/>
      <c r="ET2478" s="12"/>
      <c r="EU2478" s="12"/>
      <c r="EV2478" s="12"/>
      <c r="EW2478" s="12"/>
      <c r="EX2478" s="12"/>
      <c r="EY2478" s="12"/>
      <c r="EZ2478" s="12"/>
      <c r="FA2478" s="12"/>
      <c r="FB2478" s="12"/>
      <c r="FC2478" s="12"/>
      <c r="FD2478" s="12"/>
      <c r="FE2478" s="12"/>
      <c r="FF2478" s="12"/>
      <c r="FG2478" s="12"/>
      <c r="FH2478" s="12"/>
      <c r="FI2478" s="12"/>
      <c r="FJ2478" s="12"/>
      <c r="FK2478" s="12"/>
      <c r="FL2478" s="12"/>
      <c r="FM2478" s="12"/>
      <c r="FN2478" s="12"/>
      <c r="FO2478" s="12"/>
      <c r="FP2478" s="12"/>
      <c r="FQ2478" s="12"/>
      <c r="FR2478" s="12"/>
      <c r="FS2478" s="12"/>
      <c r="FT2478" s="12"/>
      <c r="FU2478" s="12"/>
      <c r="FV2478" s="12"/>
      <c r="FW2478" s="12"/>
      <c r="FX2478" s="12"/>
      <c r="FY2478" s="12"/>
      <c r="FZ2478" s="12"/>
      <c r="GA2478" s="12"/>
      <c r="GB2478" s="12"/>
      <c r="GC2478" s="12"/>
      <c r="GD2478" s="12"/>
      <c r="GE2478" s="12"/>
      <c r="GF2478" s="12"/>
      <c r="GG2478" s="12"/>
      <c r="GH2478" s="12"/>
      <c r="GI2478" s="12"/>
      <c r="GJ2478" s="12"/>
      <c r="GK2478" s="12"/>
      <c r="GL2478" s="12"/>
      <c r="GM2478" s="12"/>
      <c r="GN2478" s="12"/>
      <c r="GO2478" s="12"/>
      <c r="GP2478" s="12"/>
      <c r="GQ2478" s="12"/>
      <c r="GR2478" s="12"/>
    </row>
    <row r="2479" spans="1:200" x14ac:dyDescent="0.2">
      <c r="A2479" s="79">
        <f t="shared" si="814"/>
        <v>45551</v>
      </c>
      <c r="B2479" s="80" t="str">
        <f t="shared" ca="1" si="815"/>
        <v>n.d</v>
      </c>
      <c r="C2479" s="81">
        <f t="shared" ca="1" si="816"/>
        <v>974.18416585</v>
      </c>
      <c r="D2479" s="82">
        <f ca="1">IF(A2479&lt;$B$1,VLOOKUP(A2479,[1]DI!$A$4:$B$15000,2,FALSE),0)</f>
        <v>0</v>
      </c>
      <c r="E2479" s="81">
        <f t="shared" ca="1" si="817"/>
        <v>0</v>
      </c>
      <c r="F2479" s="83">
        <f t="shared" si="812"/>
        <v>1.2</v>
      </c>
      <c r="G2479" s="84">
        <f t="shared" ca="1" si="818"/>
        <v>1</v>
      </c>
      <c r="H2479" s="81">
        <f ca="1">TRUNC(PRODUCT(G$10:G2478),15)</f>
        <v>1.40945772534528</v>
      </c>
      <c r="I2479" s="81">
        <f t="shared" ca="1" si="819"/>
        <v>1.40945772534528</v>
      </c>
      <c r="J2479" s="81">
        <f t="shared" ca="1" si="820"/>
        <v>1</v>
      </c>
      <c r="K2479" s="81">
        <f t="shared" ca="1" si="821"/>
        <v>0</v>
      </c>
      <c r="L2479" s="85">
        <f>IF(VLOOKUP(A2479,$U$12:$AD$125,8)=VLOOKUP(A2478,$U$12:$AD$125,8),0,VLOOKUP(A2479,U$12:$AD$125,8))</f>
        <v>0</v>
      </c>
      <c r="M2479" s="86">
        <f>IF(L2479&gt;0,VLOOKUP(L2479,T$12:$AC$125,7),0)</f>
        <v>0</v>
      </c>
      <c r="N2479" s="81">
        <f t="shared" si="813"/>
        <v>0</v>
      </c>
      <c r="O2479" s="81">
        <f t="shared" ca="1" si="822"/>
        <v>0</v>
      </c>
      <c r="P2479" s="87" t="str">
        <f t="shared" si="823"/>
        <v>J=</v>
      </c>
      <c r="Q2479" s="88">
        <f t="shared" si="824"/>
        <v>45589</v>
      </c>
      <c r="R2479" s="7"/>
      <c r="S2479" s="7"/>
      <c r="T2479" s="7"/>
      <c r="U2479" s="7"/>
      <c r="V2479" s="7"/>
      <c r="W2479" s="7"/>
      <c r="X2479" s="7"/>
      <c r="Y2479" s="7"/>
      <c r="Z2479" s="7"/>
      <c r="AA2479" s="7"/>
      <c r="AB2479" s="7"/>
      <c r="AC2479" s="7"/>
      <c r="AD2479" s="7"/>
      <c r="AE2479" s="7"/>
      <c r="AF2479" s="65"/>
      <c r="AG2479" s="9"/>
      <c r="AH2479" s="9"/>
      <c r="AI2479" s="4"/>
      <c r="AJ2479" s="10"/>
      <c r="AK2479" s="4"/>
      <c r="AL2479" s="65"/>
      <c r="AM2479" s="10"/>
      <c r="AN2479" s="9"/>
      <c r="AO2479" s="7"/>
      <c r="AP2479" s="11"/>
      <c r="AQ2479" s="9"/>
      <c r="AR2479" s="8"/>
      <c r="AS2479" s="65"/>
      <c r="AT2479" s="12"/>
      <c r="AU2479" s="12"/>
      <c r="AV2479" s="22"/>
      <c r="AW2479" s="12"/>
      <c r="AX2479" s="12"/>
      <c r="AY2479" s="12"/>
      <c r="AZ2479" s="12"/>
      <c r="BA2479" s="12"/>
      <c r="BB2479" s="12"/>
      <c r="BC2479" s="12"/>
      <c r="BD2479" s="12"/>
      <c r="BE2479" s="12"/>
      <c r="BF2479" s="12"/>
      <c r="BG2479" s="12"/>
      <c r="BH2479" s="12"/>
      <c r="BI2479" s="12"/>
      <c r="BJ2479" s="12"/>
      <c r="BK2479" s="12"/>
      <c r="BL2479" s="12"/>
      <c r="BM2479" s="12"/>
      <c r="BN2479" s="12"/>
      <c r="BO2479" s="12"/>
      <c r="BP2479" s="12"/>
      <c r="BQ2479" s="12"/>
      <c r="BR2479" s="12"/>
      <c r="BS2479" s="12"/>
      <c r="BT2479" s="12"/>
      <c r="BU2479" s="12"/>
      <c r="BV2479" s="12"/>
      <c r="BW2479" s="12"/>
      <c r="BX2479" s="12"/>
      <c r="BY2479" s="12"/>
      <c r="BZ2479" s="12"/>
      <c r="CA2479" s="12"/>
      <c r="CB2479" s="12"/>
      <c r="CC2479" s="12"/>
      <c r="CD2479" s="12"/>
      <c r="CE2479" s="12"/>
      <c r="CF2479" s="12"/>
      <c r="CG2479" s="12"/>
      <c r="CH2479" s="12"/>
      <c r="CI2479" s="12"/>
      <c r="CJ2479" s="12"/>
      <c r="CK2479" s="12"/>
      <c r="CL2479" s="12"/>
      <c r="CM2479" s="12"/>
      <c r="CN2479" s="12"/>
      <c r="CO2479" s="12"/>
      <c r="CP2479" s="12"/>
      <c r="CQ2479" s="12"/>
      <c r="CR2479" s="12"/>
      <c r="CS2479" s="12"/>
      <c r="CT2479" s="12"/>
      <c r="CU2479" s="12"/>
      <c r="CV2479" s="12"/>
      <c r="CW2479" s="12"/>
      <c r="CX2479" s="12"/>
      <c r="CY2479" s="12"/>
      <c r="CZ2479" s="12"/>
      <c r="DA2479" s="12"/>
      <c r="DB2479" s="12"/>
      <c r="DC2479" s="12"/>
      <c r="DD2479" s="12"/>
      <c r="DE2479" s="12"/>
      <c r="DF2479" s="12"/>
      <c r="DG2479" s="12"/>
      <c r="DH2479" s="12"/>
      <c r="DI2479" s="12"/>
      <c r="DJ2479" s="12"/>
      <c r="DK2479" s="12"/>
      <c r="DL2479" s="12"/>
      <c r="DM2479" s="12"/>
      <c r="DN2479" s="12"/>
      <c r="DO2479" s="12"/>
      <c r="DP2479" s="12"/>
      <c r="DQ2479" s="12"/>
      <c r="DR2479" s="12"/>
      <c r="DS2479" s="12"/>
      <c r="DT2479" s="12"/>
      <c r="DU2479" s="12"/>
      <c r="DV2479" s="12"/>
      <c r="DW2479" s="12"/>
      <c r="DX2479" s="12"/>
      <c r="DY2479" s="12"/>
      <c r="DZ2479" s="12"/>
      <c r="EA2479" s="12"/>
      <c r="EB2479" s="12"/>
      <c r="EC2479" s="12"/>
      <c r="ED2479" s="12"/>
      <c r="EE2479" s="12"/>
      <c r="EF2479" s="12"/>
      <c r="EG2479" s="12"/>
      <c r="EH2479" s="12"/>
      <c r="EI2479" s="12"/>
      <c r="EJ2479" s="12"/>
      <c r="EK2479" s="12"/>
      <c r="EL2479" s="12"/>
      <c r="EM2479" s="12"/>
      <c r="EN2479" s="12"/>
      <c r="EO2479" s="12"/>
      <c r="EP2479" s="12"/>
      <c r="EQ2479" s="12"/>
      <c r="ER2479" s="12"/>
      <c r="ES2479" s="12"/>
      <c r="ET2479" s="12"/>
      <c r="EU2479" s="12"/>
      <c r="EV2479" s="12"/>
      <c r="EW2479" s="12"/>
      <c r="EX2479" s="12"/>
      <c r="EY2479" s="12"/>
      <c r="EZ2479" s="12"/>
      <c r="FA2479" s="12"/>
      <c r="FB2479" s="12"/>
      <c r="FC2479" s="12"/>
      <c r="FD2479" s="12"/>
      <c r="FE2479" s="12"/>
      <c r="FF2479" s="12"/>
      <c r="FG2479" s="12"/>
      <c r="FH2479" s="12"/>
      <c r="FI2479" s="12"/>
      <c r="FJ2479" s="12"/>
      <c r="FK2479" s="12"/>
      <c r="FL2479" s="12"/>
      <c r="FM2479" s="12"/>
      <c r="FN2479" s="12"/>
      <c r="FO2479" s="12"/>
      <c r="FP2479" s="12"/>
      <c r="FQ2479" s="12"/>
      <c r="FR2479" s="12"/>
      <c r="FS2479" s="12"/>
      <c r="FT2479" s="12"/>
      <c r="FU2479" s="12"/>
      <c r="FV2479" s="12"/>
      <c r="FW2479" s="12"/>
      <c r="FX2479" s="12"/>
      <c r="FY2479" s="12"/>
      <c r="FZ2479" s="12"/>
      <c r="GA2479" s="12"/>
      <c r="GB2479" s="12"/>
      <c r="GC2479" s="12"/>
      <c r="GD2479" s="12"/>
      <c r="GE2479" s="12"/>
      <c r="GF2479" s="12"/>
      <c r="GG2479" s="12"/>
      <c r="GH2479" s="12"/>
      <c r="GI2479" s="12"/>
      <c r="GJ2479" s="12"/>
      <c r="GK2479" s="12"/>
      <c r="GL2479" s="12"/>
      <c r="GM2479" s="12"/>
      <c r="GN2479" s="12"/>
      <c r="GO2479" s="12"/>
      <c r="GP2479" s="12"/>
      <c r="GQ2479" s="12"/>
      <c r="GR2479" s="12"/>
    </row>
    <row r="2480" spans="1:200" x14ac:dyDescent="0.2">
      <c r="A2480" s="79">
        <f t="shared" si="814"/>
        <v>45552</v>
      </c>
      <c r="B2480" s="80" t="str">
        <f t="shared" ca="1" si="815"/>
        <v>n.d</v>
      </c>
      <c r="C2480" s="81">
        <f t="shared" ca="1" si="816"/>
        <v>974.18416585</v>
      </c>
      <c r="D2480" s="82">
        <f ca="1">IF(A2480&lt;$B$1,VLOOKUP(A2480,[1]DI!$A$4:$B$15000,2,FALSE),0)</f>
        <v>0</v>
      </c>
      <c r="E2480" s="81">
        <f t="shared" ca="1" si="817"/>
        <v>0</v>
      </c>
      <c r="F2480" s="83">
        <f t="shared" si="812"/>
        <v>1.2</v>
      </c>
      <c r="G2480" s="84">
        <f t="shared" ca="1" si="818"/>
        <v>1</v>
      </c>
      <c r="H2480" s="81">
        <f ca="1">TRUNC(PRODUCT(G$10:G2479),15)</f>
        <v>1.40945772534528</v>
      </c>
      <c r="I2480" s="81">
        <f t="shared" ca="1" si="819"/>
        <v>1.40945772534528</v>
      </c>
      <c r="J2480" s="81">
        <f t="shared" ca="1" si="820"/>
        <v>1</v>
      </c>
      <c r="K2480" s="81">
        <f t="shared" ca="1" si="821"/>
        <v>0</v>
      </c>
      <c r="L2480" s="85">
        <f>IF(VLOOKUP(A2480,$U$12:$AD$125,8)=VLOOKUP(A2479,$U$12:$AD$125,8),0,VLOOKUP(A2480,U$12:$AD$125,8))</f>
        <v>0</v>
      </c>
      <c r="M2480" s="86">
        <f>IF(L2480&gt;0,VLOOKUP(L2480,T$12:$AC$125,7),0)</f>
        <v>0</v>
      </c>
      <c r="N2480" s="81">
        <f t="shared" si="813"/>
        <v>0</v>
      </c>
      <c r="O2480" s="81">
        <f t="shared" ca="1" si="822"/>
        <v>0</v>
      </c>
      <c r="P2480" s="87" t="str">
        <f t="shared" si="823"/>
        <v>J=</v>
      </c>
      <c r="Q2480" s="88">
        <f t="shared" si="824"/>
        <v>45589</v>
      </c>
      <c r="R2480" s="7"/>
      <c r="S2480" s="7"/>
      <c r="T2480" s="7"/>
      <c r="U2480" s="7"/>
      <c r="V2480" s="7"/>
      <c r="W2480" s="7"/>
      <c r="X2480" s="7"/>
      <c r="Y2480" s="7"/>
      <c r="Z2480" s="7"/>
      <c r="AA2480" s="7"/>
      <c r="AB2480" s="7"/>
      <c r="AC2480" s="7"/>
      <c r="AD2480" s="7"/>
      <c r="AE2480" s="7"/>
      <c r="AF2480" s="65"/>
      <c r="AG2480" s="9"/>
      <c r="AH2480" s="9"/>
      <c r="AI2480" s="4"/>
      <c r="AJ2480" s="10"/>
      <c r="AK2480" s="4"/>
      <c r="AL2480" s="65"/>
      <c r="AM2480" s="10"/>
      <c r="AN2480" s="9"/>
      <c r="AO2480" s="7"/>
      <c r="AP2480" s="11"/>
      <c r="AQ2480" s="9"/>
      <c r="AR2480" s="8"/>
      <c r="AS2480" s="65"/>
      <c r="AT2480" s="12"/>
      <c r="AU2480" s="12"/>
      <c r="AV2480" s="22"/>
      <c r="AW2480" s="12"/>
      <c r="AX2480" s="12"/>
      <c r="AY2480" s="12"/>
      <c r="AZ2480" s="12"/>
      <c r="BA2480" s="12"/>
      <c r="BB2480" s="12"/>
      <c r="BC2480" s="12"/>
      <c r="BD2480" s="12"/>
      <c r="BE2480" s="12"/>
      <c r="BF2480" s="12"/>
      <c r="BG2480" s="12"/>
      <c r="BH2480" s="12"/>
      <c r="BI2480" s="12"/>
      <c r="BJ2480" s="12"/>
      <c r="BK2480" s="12"/>
      <c r="BL2480" s="12"/>
      <c r="BM2480" s="12"/>
      <c r="BN2480" s="12"/>
      <c r="BO2480" s="12"/>
      <c r="BP2480" s="12"/>
      <c r="BQ2480" s="12"/>
      <c r="BR2480" s="12"/>
      <c r="BS2480" s="12"/>
      <c r="BT2480" s="12"/>
      <c r="BU2480" s="12"/>
      <c r="BV2480" s="12"/>
      <c r="BW2480" s="12"/>
      <c r="BX2480" s="12"/>
      <c r="BY2480" s="12"/>
      <c r="BZ2480" s="12"/>
      <c r="CA2480" s="12"/>
      <c r="CB2480" s="12"/>
      <c r="CC2480" s="12"/>
      <c r="CD2480" s="12"/>
      <c r="CE2480" s="12"/>
      <c r="CF2480" s="12"/>
      <c r="CG2480" s="12"/>
      <c r="CH2480" s="12"/>
      <c r="CI2480" s="12"/>
      <c r="CJ2480" s="12"/>
      <c r="CK2480" s="12"/>
      <c r="CL2480" s="12"/>
      <c r="CM2480" s="12"/>
      <c r="CN2480" s="12"/>
      <c r="CO2480" s="12"/>
      <c r="CP2480" s="12"/>
      <c r="CQ2480" s="12"/>
      <c r="CR2480" s="12"/>
      <c r="CS2480" s="12"/>
      <c r="CT2480" s="12"/>
      <c r="CU2480" s="12"/>
      <c r="CV2480" s="12"/>
      <c r="CW2480" s="12"/>
      <c r="CX2480" s="12"/>
      <c r="CY2480" s="12"/>
      <c r="CZ2480" s="12"/>
      <c r="DA2480" s="12"/>
      <c r="DB2480" s="12"/>
      <c r="DC2480" s="12"/>
      <c r="DD2480" s="12"/>
      <c r="DE2480" s="12"/>
      <c r="DF2480" s="12"/>
      <c r="DG2480" s="12"/>
      <c r="DH2480" s="12"/>
      <c r="DI2480" s="12"/>
      <c r="DJ2480" s="12"/>
      <c r="DK2480" s="12"/>
      <c r="DL2480" s="12"/>
      <c r="DM2480" s="12"/>
      <c r="DN2480" s="12"/>
      <c r="DO2480" s="12"/>
      <c r="DP2480" s="12"/>
      <c r="DQ2480" s="12"/>
      <c r="DR2480" s="12"/>
      <c r="DS2480" s="12"/>
      <c r="DT2480" s="12"/>
      <c r="DU2480" s="12"/>
      <c r="DV2480" s="12"/>
      <c r="DW2480" s="12"/>
      <c r="DX2480" s="12"/>
      <c r="DY2480" s="12"/>
      <c r="DZ2480" s="12"/>
      <c r="EA2480" s="12"/>
      <c r="EB2480" s="12"/>
      <c r="EC2480" s="12"/>
      <c r="ED2480" s="12"/>
      <c r="EE2480" s="12"/>
      <c r="EF2480" s="12"/>
      <c r="EG2480" s="12"/>
      <c r="EH2480" s="12"/>
      <c r="EI2480" s="12"/>
      <c r="EJ2480" s="12"/>
      <c r="EK2480" s="12"/>
      <c r="EL2480" s="12"/>
      <c r="EM2480" s="12"/>
      <c r="EN2480" s="12"/>
      <c r="EO2480" s="12"/>
      <c r="EP2480" s="12"/>
      <c r="EQ2480" s="12"/>
      <c r="ER2480" s="12"/>
      <c r="ES2480" s="12"/>
      <c r="ET2480" s="12"/>
      <c r="EU2480" s="12"/>
      <c r="EV2480" s="12"/>
      <c r="EW2480" s="12"/>
      <c r="EX2480" s="12"/>
      <c r="EY2480" s="12"/>
      <c r="EZ2480" s="12"/>
      <c r="FA2480" s="12"/>
      <c r="FB2480" s="12"/>
      <c r="FC2480" s="12"/>
      <c r="FD2480" s="12"/>
      <c r="FE2480" s="12"/>
      <c r="FF2480" s="12"/>
      <c r="FG2480" s="12"/>
      <c r="FH2480" s="12"/>
      <c r="FI2480" s="12"/>
      <c r="FJ2480" s="12"/>
      <c r="FK2480" s="12"/>
      <c r="FL2480" s="12"/>
      <c r="FM2480" s="12"/>
      <c r="FN2480" s="12"/>
      <c r="FO2480" s="12"/>
      <c r="FP2480" s="12"/>
      <c r="FQ2480" s="12"/>
      <c r="FR2480" s="12"/>
      <c r="FS2480" s="12"/>
      <c r="FT2480" s="12"/>
      <c r="FU2480" s="12"/>
      <c r="FV2480" s="12"/>
      <c r="FW2480" s="12"/>
      <c r="FX2480" s="12"/>
      <c r="FY2480" s="12"/>
      <c r="FZ2480" s="12"/>
      <c r="GA2480" s="12"/>
      <c r="GB2480" s="12"/>
      <c r="GC2480" s="12"/>
      <c r="GD2480" s="12"/>
      <c r="GE2480" s="12"/>
      <c r="GF2480" s="12"/>
      <c r="GG2480" s="12"/>
      <c r="GH2480" s="12"/>
      <c r="GI2480" s="12"/>
      <c r="GJ2480" s="12"/>
      <c r="GK2480" s="12"/>
      <c r="GL2480" s="12"/>
      <c r="GM2480" s="12"/>
      <c r="GN2480" s="12"/>
      <c r="GO2480" s="12"/>
      <c r="GP2480" s="12"/>
      <c r="GQ2480" s="12"/>
      <c r="GR2480" s="12"/>
    </row>
    <row r="2481" spans="1:200" x14ac:dyDescent="0.2">
      <c r="A2481" s="79">
        <f t="shared" si="814"/>
        <v>45553</v>
      </c>
      <c r="B2481" s="80" t="str">
        <f t="shared" ca="1" si="815"/>
        <v>n.d</v>
      </c>
      <c r="C2481" s="81">
        <f t="shared" ca="1" si="816"/>
        <v>974.18416585</v>
      </c>
      <c r="D2481" s="82">
        <f ca="1">IF(A2481&lt;$B$1,VLOOKUP(A2481,[1]DI!$A$4:$B$15000,2,FALSE),0)</f>
        <v>0</v>
      </c>
      <c r="E2481" s="81">
        <f t="shared" ca="1" si="817"/>
        <v>0</v>
      </c>
      <c r="F2481" s="83">
        <f t="shared" si="812"/>
        <v>1.2</v>
      </c>
      <c r="G2481" s="84">
        <f t="shared" ca="1" si="818"/>
        <v>1</v>
      </c>
      <c r="H2481" s="81">
        <f ca="1">TRUNC(PRODUCT(G$10:G2480),15)</f>
        <v>1.40945772534528</v>
      </c>
      <c r="I2481" s="81">
        <f t="shared" ca="1" si="819"/>
        <v>1.40945772534528</v>
      </c>
      <c r="J2481" s="81">
        <f t="shared" ca="1" si="820"/>
        <v>1</v>
      </c>
      <c r="K2481" s="81">
        <f t="shared" ca="1" si="821"/>
        <v>0</v>
      </c>
      <c r="L2481" s="85">
        <f>IF(VLOOKUP(A2481,$U$12:$AD$125,8)=VLOOKUP(A2480,$U$12:$AD$125,8),0,VLOOKUP(A2481,U$12:$AD$125,8))</f>
        <v>0</v>
      </c>
      <c r="M2481" s="86">
        <f>IF(L2481&gt;0,VLOOKUP(L2481,T$12:$AC$125,7),0)</f>
        <v>0</v>
      </c>
      <c r="N2481" s="81">
        <f t="shared" si="813"/>
        <v>0</v>
      </c>
      <c r="O2481" s="81">
        <f t="shared" ca="1" si="822"/>
        <v>0</v>
      </c>
      <c r="P2481" s="87" t="str">
        <f t="shared" si="823"/>
        <v>J=</v>
      </c>
      <c r="Q2481" s="88">
        <f t="shared" si="824"/>
        <v>45589</v>
      </c>
      <c r="R2481" s="7"/>
      <c r="S2481" s="7"/>
      <c r="T2481" s="7"/>
      <c r="U2481" s="7"/>
      <c r="V2481" s="7"/>
      <c r="W2481" s="7"/>
      <c r="X2481" s="7"/>
      <c r="Y2481" s="7"/>
      <c r="Z2481" s="7"/>
      <c r="AA2481" s="7"/>
      <c r="AB2481" s="7"/>
      <c r="AC2481" s="7"/>
      <c r="AD2481" s="7"/>
      <c r="AE2481" s="7"/>
      <c r="AF2481" s="65"/>
      <c r="AG2481" s="9"/>
      <c r="AH2481" s="9"/>
      <c r="AI2481" s="4"/>
      <c r="AJ2481" s="10"/>
      <c r="AK2481" s="4"/>
      <c r="AL2481" s="65"/>
      <c r="AM2481" s="10"/>
      <c r="AN2481" s="9"/>
      <c r="AO2481" s="7"/>
      <c r="AP2481" s="11"/>
      <c r="AQ2481" s="9"/>
      <c r="AR2481" s="8"/>
      <c r="AS2481" s="65"/>
      <c r="AT2481" s="12"/>
      <c r="AU2481" s="12"/>
      <c r="AV2481" s="22"/>
      <c r="AW2481" s="12"/>
      <c r="AX2481" s="12"/>
      <c r="AY2481" s="12"/>
      <c r="AZ2481" s="12"/>
      <c r="BA2481" s="12"/>
      <c r="BB2481" s="12"/>
      <c r="BC2481" s="12"/>
      <c r="BD2481" s="12"/>
      <c r="BE2481" s="12"/>
      <c r="BF2481" s="12"/>
      <c r="BG2481" s="12"/>
      <c r="BH2481" s="12"/>
      <c r="BI2481" s="12"/>
      <c r="BJ2481" s="12"/>
      <c r="BK2481" s="12"/>
      <c r="BL2481" s="12"/>
      <c r="BM2481" s="12"/>
      <c r="BN2481" s="12"/>
      <c r="BO2481" s="12"/>
      <c r="BP2481" s="12"/>
      <c r="BQ2481" s="12"/>
      <c r="BR2481" s="12"/>
      <c r="BS2481" s="12"/>
      <c r="BT2481" s="12"/>
      <c r="BU2481" s="12"/>
      <c r="BV2481" s="12"/>
      <c r="BW2481" s="12"/>
      <c r="BX2481" s="12"/>
      <c r="BY2481" s="12"/>
      <c r="BZ2481" s="12"/>
      <c r="CA2481" s="12"/>
      <c r="CB2481" s="12"/>
      <c r="CC2481" s="12"/>
      <c r="CD2481" s="12"/>
      <c r="CE2481" s="12"/>
      <c r="CF2481" s="12"/>
      <c r="CG2481" s="12"/>
      <c r="CH2481" s="12"/>
      <c r="CI2481" s="12"/>
      <c r="CJ2481" s="12"/>
      <c r="CK2481" s="12"/>
      <c r="CL2481" s="12"/>
      <c r="CM2481" s="12"/>
      <c r="CN2481" s="12"/>
      <c r="CO2481" s="12"/>
      <c r="CP2481" s="12"/>
      <c r="CQ2481" s="12"/>
      <c r="CR2481" s="12"/>
      <c r="CS2481" s="12"/>
      <c r="CT2481" s="12"/>
      <c r="CU2481" s="12"/>
      <c r="CV2481" s="12"/>
      <c r="CW2481" s="12"/>
      <c r="CX2481" s="12"/>
      <c r="CY2481" s="12"/>
      <c r="CZ2481" s="12"/>
      <c r="DA2481" s="12"/>
      <c r="DB2481" s="12"/>
      <c r="DC2481" s="12"/>
      <c r="DD2481" s="12"/>
      <c r="DE2481" s="12"/>
      <c r="DF2481" s="12"/>
      <c r="DG2481" s="12"/>
      <c r="DH2481" s="12"/>
      <c r="DI2481" s="12"/>
      <c r="DJ2481" s="12"/>
      <c r="DK2481" s="12"/>
      <c r="DL2481" s="12"/>
      <c r="DM2481" s="12"/>
      <c r="DN2481" s="12"/>
      <c r="DO2481" s="12"/>
      <c r="DP2481" s="12"/>
      <c r="DQ2481" s="12"/>
      <c r="DR2481" s="12"/>
      <c r="DS2481" s="12"/>
      <c r="DT2481" s="12"/>
      <c r="DU2481" s="12"/>
      <c r="DV2481" s="12"/>
      <c r="DW2481" s="12"/>
      <c r="DX2481" s="12"/>
      <c r="DY2481" s="12"/>
      <c r="DZ2481" s="12"/>
      <c r="EA2481" s="12"/>
      <c r="EB2481" s="12"/>
      <c r="EC2481" s="12"/>
      <c r="ED2481" s="12"/>
      <c r="EE2481" s="12"/>
      <c r="EF2481" s="12"/>
      <c r="EG2481" s="12"/>
      <c r="EH2481" s="12"/>
      <c r="EI2481" s="12"/>
      <c r="EJ2481" s="12"/>
      <c r="EK2481" s="12"/>
      <c r="EL2481" s="12"/>
      <c r="EM2481" s="12"/>
      <c r="EN2481" s="12"/>
      <c r="EO2481" s="12"/>
      <c r="EP2481" s="12"/>
      <c r="EQ2481" s="12"/>
      <c r="ER2481" s="12"/>
      <c r="ES2481" s="12"/>
      <c r="ET2481" s="12"/>
      <c r="EU2481" s="12"/>
      <c r="EV2481" s="12"/>
      <c r="EW2481" s="12"/>
      <c r="EX2481" s="12"/>
      <c r="EY2481" s="12"/>
      <c r="EZ2481" s="12"/>
      <c r="FA2481" s="12"/>
      <c r="FB2481" s="12"/>
      <c r="FC2481" s="12"/>
      <c r="FD2481" s="12"/>
      <c r="FE2481" s="12"/>
      <c r="FF2481" s="12"/>
      <c r="FG2481" s="12"/>
      <c r="FH2481" s="12"/>
      <c r="FI2481" s="12"/>
      <c r="FJ2481" s="12"/>
      <c r="FK2481" s="12"/>
      <c r="FL2481" s="12"/>
      <c r="FM2481" s="12"/>
      <c r="FN2481" s="12"/>
      <c r="FO2481" s="12"/>
      <c r="FP2481" s="12"/>
      <c r="FQ2481" s="12"/>
      <c r="FR2481" s="12"/>
      <c r="FS2481" s="12"/>
      <c r="FT2481" s="12"/>
      <c r="FU2481" s="12"/>
      <c r="FV2481" s="12"/>
      <c r="FW2481" s="12"/>
      <c r="FX2481" s="12"/>
      <c r="FY2481" s="12"/>
      <c r="FZ2481" s="12"/>
      <c r="GA2481" s="12"/>
      <c r="GB2481" s="12"/>
      <c r="GC2481" s="12"/>
      <c r="GD2481" s="12"/>
      <c r="GE2481" s="12"/>
      <c r="GF2481" s="12"/>
      <c r="GG2481" s="12"/>
      <c r="GH2481" s="12"/>
      <c r="GI2481" s="12"/>
      <c r="GJ2481" s="12"/>
      <c r="GK2481" s="12"/>
      <c r="GL2481" s="12"/>
      <c r="GM2481" s="12"/>
      <c r="GN2481" s="12"/>
      <c r="GO2481" s="12"/>
      <c r="GP2481" s="12"/>
      <c r="GQ2481" s="12"/>
      <c r="GR2481" s="12"/>
    </row>
    <row r="2482" spans="1:200" x14ac:dyDescent="0.2">
      <c r="A2482" s="79">
        <f t="shared" si="814"/>
        <v>45554</v>
      </c>
      <c r="B2482" s="80" t="str">
        <f t="shared" ca="1" si="815"/>
        <v>n.d</v>
      </c>
      <c r="C2482" s="81">
        <f t="shared" ca="1" si="816"/>
        <v>974.18416585</v>
      </c>
      <c r="D2482" s="82">
        <f ca="1">IF(A2482&lt;$B$1,VLOOKUP(A2482,[1]DI!$A$4:$B$15000,2,FALSE),0)</f>
        <v>0</v>
      </c>
      <c r="E2482" s="81">
        <f t="shared" ca="1" si="817"/>
        <v>0</v>
      </c>
      <c r="F2482" s="83">
        <f t="shared" si="812"/>
        <v>1.2</v>
      </c>
      <c r="G2482" s="84">
        <f t="shared" ca="1" si="818"/>
        <v>1</v>
      </c>
      <c r="H2482" s="81">
        <f ca="1">TRUNC(PRODUCT(G$10:G2481),15)</f>
        <v>1.40945772534528</v>
      </c>
      <c r="I2482" s="81">
        <f t="shared" ca="1" si="819"/>
        <v>1.40945772534528</v>
      </c>
      <c r="J2482" s="81">
        <f t="shared" ca="1" si="820"/>
        <v>1</v>
      </c>
      <c r="K2482" s="81">
        <f t="shared" ca="1" si="821"/>
        <v>0</v>
      </c>
      <c r="L2482" s="85">
        <f>IF(VLOOKUP(A2482,$U$12:$AD$125,8)=VLOOKUP(A2481,$U$12:$AD$125,8),0,VLOOKUP(A2482,U$12:$AD$125,8))</f>
        <v>0</v>
      </c>
      <c r="M2482" s="86">
        <f>IF(L2482&gt;0,VLOOKUP(L2482,T$12:$AC$125,7),0)</f>
        <v>0</v>
      </c>
      <c r="N2482" s="81">
        <f t="shared" si="813"/>
        <v>0</v>
      </c>
      <c r="O2482" s="81">
        <f t="shared" ca="1" si="822"/>
        <v>0</v>
      </c>
      <c r="P2482" s="87" t="str">
        <f t="shared" si="823"/>
        <v>J=</v>
      </c>
      <c r="Q2482" s="88">
        <f t="shared" si="824"/>
        <v>45589</v>
      </c>
      <c r="R2482" s="7"/>
      <c r="S2482" s="7"/>
      <c r="T2482" s="7"/>
      <c r="U2482" s="7"/>
      <c r="V2482" s="7"/>
      <c r="W2482" s="7"/>
      <c r="X2482" s="7"/>
      <c r="Y2482" s="7"/>
      <c r="Z2482" s="7"/>
      <c r="AA2482" s="7"/>
      <c r="AB2482" s="7"/>
      <c r="AC2482" s="7"/>
      <c r="AD2482" s="7"/>
      <c r="AE2482" s="7"/>
      <c r="AF2482" s="65"/>
      <c r="AG2482" s="9"/>
      <c r="AH2482" s="9"/>
      <c r="AI2482" s="4"/>
      <c r="AJ2482" s="10"/>
      <c r="AK2482" s="4"/>
      <c r="AL2482" s="65"/>
      <c r="AM2482" s="10"/>
      <c r="AN2482" s="9"/>
      <c r="AO2482" s="7"/>
      <c r="AP2482" s="11"/>
      <c r="AQ2482" s="9"/>
      <c r="AR2482" s="8"/>
      <c r="AS2482" s="65"/>
      <c r="AT2482" s="12"/>
      <c r="AU2482" s="12"/>
      <c r="AV2482" s="22"/>
      <c r="AW2482" s="12"/>
      <c r="AX2482" s="12"/>
      <c r="AY2482" s="12"/>
      <c r="AZ2482" s="12"/>
      <c r="BA2482" s="12"/>
      <c r="BB2482" s="12"/>
      <c r="BC2482" s="12"/>
      <c r="BD2482" s="12"/>
      <c r="BE2482" s="12"/>
      <c r="BF2482" s="12"/>
      <c r="BG2482" s="12"/>
      <c r="BH2482" s="12"/>
      <c r="BI2482" s="12"/>
      <c r="BJ2482" s="12"/>
      <c r="BK2482" s="12"/>
      <c r="BL2482" s="12"/>
      <c r="BM2482" s="12"/>
      <c r="BN2482" s="12"/>
      <c r="BO2482" s="12"/>
      <c r="BP2482" s="12"/>
      <c r="BQ2482" s="12"/>
      <c r="BR2482" s="12"/>
      <c r="BS2482" s="12"/>
      <c r="BT2482" s="12"/>
      <c r="BU2482" s="12"/>
      <c r="BV2482" s="12"/>
      <c r="BW2482" s="12"/>
      <c r="BX2482" s="12"/>
      <c r="BY2482" s="12"/>
      <c r="BZ2482" s="12"/>
      <c r="CA2482" s="12"/>
      <c r="CB2482" s="12"/>
      <c r="CC2482" s="12"/>
      <c r="CD2482" s="12"/>
      <c r="CE2482" s="12"/>
      <c r="CF2482" s="12"/>
      <c r="CG2482" s="12"/>
      <c r="CH2482" s="12"/>
      <c r="CI2482" s="12"/>
      <c r="CJ2482" s="12"/>
      <c r="CK2482" s="12"/>
      <c r="CL2482" s="12"/>
      <c r="CM2482" s="12"/>
      <c r="CN2482" s="12"/>
      <c r="CO2482" s="12"/>
      <c r="CP2482" s="12"/>
      <c r="CQ2482" s="12"/>
      <c r="CR2482" s="12"/>
      <c r="CS2482" s="12"/>
      <c r="CT2482" s="12"/>
      <c r="CU2482" s="12"/>
      <c r="CV2482" s="12"/>
      <c r="CW2482" s="12"/>
      <c r="CX2482" s="12"/>
      <c r="CY2482" s="12"/>
      <c r="CZ2482" s="12"/>
      <c r="DA2482" s="12"/>
      <c r="DB2482" s="12"/>
      <c r="DC2482" s="12"/>
      <c r="DD2482" s="12"/>
      <c r="DE2482" s="12"/>
      <c r="DF2482" s="12"/>
      <c r="DG2482" s="12"/>
      <c r="DH2482" s="12"/>
      <c r="DI2482" s="12"/>
      <c r="DJ2482" s="12"/>
      <c r="DK2482" s="12"/>
      <c r="DL2482" s="12"/>
      <c r="DM2482" s="12"/>
      <c r="DN2482" s="12"/>
      <c r="DO2482" s="12"/>
      <c r="DP2482" s="12"/>
      <c r="DQ2482" s="12"/>
      <c r="DR2482" s="12"/>
      <c r="DS2482" s="12"/>
      <c r="DT2482" s="12"/>
      <c r="DU2482" s="12"/>
      <c r="DV2482" s="12"/>
      <c r="DW2482" s="12"/>
      <c r="DX2482" s="12"/>
      <c r="DY2482" s="12"/>
      <c r="DZ2482" s="12"/>
      <c r="EA2482" s="12"/>
      <c r="EB2482" s="12"/>
      <c r="EC2482" s="12"/>
      <c r="ED2482" s="12"/>
      <c r="EE2482" s="12"/>
      <c r="EF2482" s="12"/>
      <c r="EG2482" s="12"/>
      <c r="EH2482" s="12"/>
      <c r="EI2482" s="12"/>
      <c r="EJ2482" s="12"/>
      <c r="EK2482" s="12"/>
      <c r="EL2482" s="12"/>
      <c r="EM2482" s="12"/>
      <c r="EN2482" s="12"/>
      <c r="EO2482" s="12"/>
      <c r="EP2482" s="12"/>
      <c r="EQ2482" s="12"/>
      <c r="ER2482" s="12"/>
      <c r="ES2482" s="12"/>
      <c r="ET2482" s="12"/>
      <c r="EU2482" s="12"/>
      <c r="EV2482" s="12"/>
      <c r="EW2482" s="12"/>
      <c r="EX2482" s="12"/>
      <c r="EY2482" s="12"/>
      <c r="EZ2482" s="12"/>
      <c r="FA2482" s="12"/>
      <c r="FB2482" s="12"/>
      <c r="FC2482" s="12"/>
      <c r="FD2482" s="12"/>
      <c r="FE2482" s="12"/>
      <c r="FF2482" s="12"/>
      <c r="FG2482" s="12"/>
      <c r="FH2482" s="12"/>
      <c r="FI2482" s="12"/>
      <c r="FJ2482" s="12"/>
      <c r="FK2482" s="12"/>
      <c r="FL2482" s="12"/>
      <c r="FM2482" s="12"/>
      <c r="FN2482" s="12"/>
      <c r="FO2482" s="12"/>
      <c r="FP2482" s="12"/>
      <c r="FQ2482" s="12"/>
      <c r="FR2482" s="12"/>
      <c r="FS2482" s="12"/>
      <c r="FT2482" s="12"/>
      <c r="FU2482" s="12"/>
      <c r="FV2482" s="12"/>
      <c r="FW2482" s="12"/>
      <c r="FX2482" s="12"/>
      <c r="FY2482" s="12"/>
      <c r="FZ2482" s="12"/>
      <c r="GA2482" s="12"/>
      <c r="GB2482" s="12"/>
      <c r="GC2482" s="12"/>
      <c r="GD2482" s="12"/>
      <c r="GE2482" s="12"/>
      <c r="GF2482" s="12"/>
      <c r="GG2482" s="12"/>
      <c r="GH2482" s="12"/>
      <c r="GI2482" s="12"/>
      <c r="GJ2482" s="12"/>
      <c r="GK2482" s="12"/>
      <c r="GL2482" s="12"/>
      <c r="GM2482" s="12"/>
      <c r="GN2482" s="12"/>
      <c r="GO2482" s="12"/>
      <c r="GP2482" s="12"/>
      <c r="GQ2482" s="12"/>
      <c r="GR2482" s="12"/>
    </row>
    <row r="2483" spans="1:200" x14ac:dyDescent="0.2">
      <c r="A2483" s="79">
        <f t="shared" si="814"/>
        <v>45555</v>
      </c>
      <c r="B2483" s="80" t="str">
        <f t="shared" ca="1" si="815"/>
        <v>n.d</v>
      </c>
      <c r="C2483" s="81">
        <f t="shared" ca="1" si="816"/>
        <v>974.18416585</v>
      </c>
      <c r="D2483" s="82">
        <f ca="1">IF(A2483&lt;$B$1,VLOOKUP(A2483,[1]DI!$A$4:$B$15000,2,FALSE),0)</f>
        <v>0</v>
      </c>
      <c r="E2483" s="81">
        <f t="shared" ca="1" si="817"/>
        <v>0</v>
      </c>
      <c r="F2483" s="83">
        <f t="shared" si="812"/>
        <v>1.2</v>
      </c>
      <c r="G2483" s="84">
        <f t="shared" ca="1" si="818"/>
        <v>1</v>
      </c>
      <c r="H2483" s="81">
        <f ca="1">TRUNC(PRODUCT(G$10:G2482),15)</f>
        <v>1.40945772534528</v>
      </c>
      <c r="I2483" s="81">
        <f t="shared" ca="1" si="819"/>
        <v>1.40945772534528</v>
      </c>
      <c r="J2483" s="81">
        <f t="shared" ca="1" si="820"/>
        <v>1</v>
      </c>
      <c r="K2483" s="81">
        <f t="shared" ca="1" si="821"/>
        <v>0</v>
      </c>
      <c r="L2483" s="85">
        <f>IF(VLOOKUP(A2483,$U$12:$AD$125,8)=VLOOKUP(A2482,$U$12:$AD$125,8),0,VLOOKUP(A2483,U$12:$AD$125,8))</f>
        <v>0</v>
      </c>
      <c r="M2483" s="86">
        <f>IF(L2483&gt;0,VLOOKUP(L2483,T$12:$AC$125,7),0)</f>
        <v>0</v>
      </c>
      <c r="N2483" s="81">
        <f t="shared" si="813"/>
        <v>0</v>
      </c>
      <c r="O2483" s="81">
        <f t="shared" ca="1" si="822"/>
        <v>0</v>
      </c>
      <c r="P2483" s="87" t="str">
        <f t="shared" si="823"/>
        <v>J=</v>
      </c>
      <c r="Q2483" s="88">
        <f t="shared" si="824"/>
        <v>45589</v>
      </c>
      <c r="R2483" s="7"/>
      <c r="S2483" s="7"/>
      <c r="T2483" s="7"/>
      <c r="U2483" s="7"/>
      <c r="V2483" s="7"/>
      <c r="W2483" s="7"/>
      <c r="X2483" s="7"/>
      <c r="Y2483" s="7"/>
      <c r="Z2483" s="7"/>
      <c r="AA2483" s="7"/>
      <c r="AB2483" s="7"/>
      <c r="AC2483" s="7"/>
      <c r="AD2483" s="7"/>
      <c r="AE2483" s="7"/>
      <c r="AF2483" s="65"/>
      <c r="AG2483" s="7"/>
      <c r="AH2483" s="7"/>
      <c r="AI2483" s="7"/>
      <c r="AJ2483" s="7"/>
      <c r="AK2483" s="4"/>
      <c r="AL2483" s="65"/>
      <c r="AM2483" s="7"/>
      <c r="AN2483" s="7"/>
      <c r="AO2483" s="7"/>
      <c r="AP2483" s="11"/>
      <c r="AQ2483" s="7"/>
      <c r="AR2483" s="8"/>
      <c r="AS2483" s="65"/>
      <c r="AT2483" s="12"/>
      <c r="AU2483" s="12"/>
      <c r="AV2483" s="22"/>
      <c r="AW2483" s="12"/>
      <c r="AX2483" s="12"/>
      <c r="AY2483" s="12"/>
      <c r="AZ2483" s="12"/>
      <c r="BA2483" s="12"/>
      <c r="BB2483" s="12"/>
      <c r="BC2483" s="12"/>
      <c r="BD2483" s="12"/>
      <c r="BE2483" s="12"/>
      <c r="BF2483" s="12"/>
      <c r="BG2483" s="12"/>
      <c r="BH2483" s="12"/>
      <c r="BI2483" s="12"/>
      <c r="BJ2483" s="12"/>
      <c r="BK2483" s="12"/>
      <c r="BL2483" s="12"/>
      <c r="BM2483" s="12"/>
      <c r="BN2483" s="12"/>
      <c r="BO2483" s="12"/>
      <c r="BP2483" s="12"/>
      <c r="BQ2483" s="12"/>
      <c r="BR2483" s="12"/>
      <c r="BS2483" s="12"/>
      <c r="BT2483" s="12"/>
      <c r="BU2483" s="12"/>
      <c r="BV2483" s="12"/>
      <c r="BW2483" s="12"/>
      <c r="BX2483" s="12"/>
      <c r="BY2483" s="12"/>
      <c r="BZ2483" s="12"/>
      <c r="CA2483" s="12"/>
      <c r="CB2483" s="12"/>
      <c r="CC2483" s="12"/>
      <c r="CD2483" s="12"/>
      <c r="CE2483" s="12"/>
      <c r="CF2483" s="12"/>
      <c r="CG2483" s="12"/>
      <c r="CH2483" s="12"/>
      <c r="CI2483" s="12"/>
      <c r="CJ2483" s="12"/>
      <c r="CK2483" s="12"/>
      <c r="CL2483" s="12"/>
      <c r="CM2483" s="12"/>
      <c r="CN2483" s="12"/>
      <c r="CO2483" s="12"/>
      <c r="CP2483" s="12"/>
      <c r="CQ2483" s="12"/>
      <c r="CR2483" s="12"/>
      <c r="CS2483" s="12"/>
      <c r="CT2483" s="12"/>
      <c r="CU2483" s="12"/>
      <c r="CV2483" s="12"/>
      <c r="CW2483" s="12"/>
      <c r="CX2483" s="12"/>
      <c r="CY2483" s="12"/>
      <c r="CZ2483" s="12"/>
      <c r="DA2483" s="12"/>
      <c r="DB2483" s="12"/>
      <c r="DC2483" s="12"/>
      <c r="DD2483" s="12"/>
      <c r="DE2483" s="12"/>
      <c r="DF2483" s="12"/>
      <c r="DG2483" s="12"/>
      <c r="DH2483" s="12"/>
      <c r="DI2483" s="12"/>
      <c r="DJ2483" s="12"/>
      <c r="DK2483" s="12"/>
      <c r="DL2483" s="12"/>
      <c r="DM2483" s="12"/>
      <c r="DN2483" s="12"/>
      <c r="DO2483" s="12"/>
      <c r="DP2483" s="12"/>
      <c r="DQ2483" s="12"/>
      <c r="DR2483" s="12"/>
      <c r="DS2483" s="12"/>
      <c r="DT2483" s="12"/>
      <c r="DU2483" s="12"/>
      <c r="DV2483" s="12"/>
      <c r="DW2483" s="12"/>
      <c r="DX2483" s="12"/>
      <c r="DY2483" s="12"/>
      <c r="DZ2483" s="12"/>
      <c r="EA2483" s="12"/>
      <c r="EB2483" s="12"/>
      <c r="EC2483" s="12"/>
      <c r="ED2483" s="12"/>
      <c r="EE2483" s="12"/>
      <c r="EF2483" s="12"/>
      <c r="EG2483" s="12"/>
      <c r="EH2483" s="12"/>
      <c r="EI2483" s="12"/>
      <c r="EJ2483" s="12"/>
      <c r="EK2483" s="12"/>
      <c r="EL2483" s="12"/>
      <c r="EM2483" s="12"/>
      <c r="EN2483" s="12"/>
      <c r="EO2483" s="12"/>
      <c r="EP2483" s="12"/>
      <c r="EQ2483" s="12"/>
      <c r="ER2483" s="12"/>
      <c r="ES2483" s="12"/>
      <c r="ET2483" s="12"/>
      <c r="EU2483" s="12"/>
      <c r="EV2483" s="12"/>
      <c r="EW2483" s="12"/>
      <c r="EX2483" s="12"/>
      <c r="EY2483" s="12"/>
      <c r="EZ2483" s="12"/>
      <c r="FA2483" s="12"/>
      <c r="FB2483" s="12"/>
      <c r="FC2483" s="12"/>
      <c r="FD2483" s="12"/>
      <c r="FE2483" s="12"/>
      <c r="FF2483" s="12"/>
      <c r="FG2483" s="12"/>
      <c r="FH2483" s="12"/>
      <c r="FI2483" s="12"/>
      <c r="FJ2483" s="12"/>
      <c r="FK2483" s="12"/>
      <c r="FL2483" s="12"/>
      <c r="FM2483" s="12"/>
      <c r="FN2483" s="12"/>
      <c r="FO2483" s="12"/>
      <c r="FP2483" s="12"/>
      <c r="FQ2483" s="12"/>
      <c r="FR2483" s="12"/>
      <c r="FS2483" s="12"/>
      <c r="FT2483" s="12"/>
      <c r="FU2483" s="12"/>
      <c r="FV2483" s="12"/>
      <c r="FW2483" s="12"/>
      <c r="FX2483" s="12"/>
      <c r="FY2483" s="12"/>
      <c r="FZ2483" s="12"/>
      <c r="GA2483" s="12"/>
      <c r="GB2483" s="12"/>
      <c r="GC2483" s="12"/>
      <c r="GD2483" s="12"/>
      <c r="GE2483" s="12"/>
      <c r="GF2483" s="12"/>
      <c r="GG2483" s="12"/>
      <c r="GH2483" s="12"/>
      <c r="GI2483" s="12"/>
      <c r="GJ2483" s="12"/>
      <c r="GK2483" s="12"/>
      <c r="GL2483" s="12"/>
      <c r="GM2483" s="12"/>
      <c r="GN2483" s="12"/>
      <c r="GO2483" s="12"/>
      <c r="GP2483" s="12"/>
      <c r="GQ2483" s="12"/>
      <c r="GR2483" s="12"/>
    </row>
    <row r="2484" spans="1:200" x14ac:dyDescent="0.2">
      <c r="A2484" s="79">
        <f t="shared" si="814"/>
        <v>45556</v>
      </c>
      <c r="B2484" s="80" t="str">
        <f t="shared" ca="1" si="815"/>
        <v>n.d</v>
      </c>
      <c r="C2484" s="81">
        <f t="shared" ca="1" si="816"/>
        <v>974.18416585</v>
      </c>
      <c r="D2484" s="82">
        <f ca="1">IF(A2484&lt;$B$1,VLOOKUP(A2484,[1]DI!$A$4:$B$15000,2,FALSE),0)</f>
        <v>0</v>
      </c>
      <c r="E2484" s="81">
        <f t="shared" ca="1" si="817"/>
        <v>0</v>
      </c>
      <c r="F2484" s="83">
        <f t="shared" si="812"/>
        <v>1.2</v>
      </c>
      <c r="G2484" s="84">
        <f t="shared" ca="1" si="818"/>
        <v>1</v>
      </c>
      <c r="H2484" s="81">
        <f ca="1">TRUNC(PRODUCT(G$10:G2483),15)</f>
        <v>1.40945772534528</v>
      </c>
      <c r="I2484" s="81">
        <f t="shared" ca="1" si="819"/>
        <v>1.40945772534528</v>
      </c>
      <c r="J2484" s="81">
        <f t="shared" ca="1" si="820"/>
        <v>1</v>
      </c>
      <c r="K2484" s="81">
        <f t="shared" ca="1" si="821"/>
        <v>0</v>
      </c>
      <c r="L2484" s="85">
        <f>IF(VLOOKUP(A2484,$U$12:$AD$125,8)=VLOOKUP(A2483,$U$12:$AD$125,8),0,VLOOKUP(A2484,U$12:$AD$125,8))</f>
        <v>0</v>
      </c>
      <c r="M2484" s="86">
        <f>IF(L2484&gt;0,VLOOKUP(L2484,T$12:$AC$125,7),0)</f>
        <v>0</v>
      </c>
      <c r="N2484" s="81">
        <f t="shared" si="813"/>
        <v>0</v>
      </c>
      <c r="O2484" s="81">
        <f t="shared" ca="1" si="822"/>
        <v>0</v>
      </c>
      <c r="P2484" s="87" t="str">
        <f t="shared" si="823"/>
        <v>J=</v>
      </c>
      <c r="Q2484" s="88">
        <f t="shared" si="824"/>
        <v>45589</v>
      </c>
      <c r="R2484" s="7"/>
      <c r="S2484" s="7"/>
      <c r="T2484" s="7"/>
      <c r="U2484" s="7"/>
      <c r="V2484" s="7"/>
      <c r="W2484" s="7"/>
      <c r="X2484" s="7"/>
      <c r="Y2484" s="7"/>
      <c r="Z2484" s="7"/>
      <c r="AA2484" s="7"/>
      <c r="AB2484" s="7"/>
      <c r="AC2484" s="7"/>
      <c r="AD2484" s="7"/>
      <c r="AE2484" s="7"/>
      <c r="AF2484" s="37"/>
      <c r="AG2484" s="3"/>
      <c r="AH2484" s="3"/>
      <c r="AI2484" s="18"/>
      <c r="AJ2484" s="19"/>
      <c r="AK2484" s="18"/>
      <c r="AL2484" s="67"/>
      <c r="AM2484" s="19"/>
      <c r="AN2484" s="3"/>
      <c r="AO2484" s="6"/>
      <c r="AP2484" s="20"/>
      <c r="AQ2484" s="3"/>
      <c r="AR2484" s="21"/>
      <c r="AS2484" s="37"/>
      <c r="AT2484" s="12"/>
      <c r="AU2484" s="12"/>
      <c r="AV2484" s="22"/>
      <c r="AW2484" s="12"/>
      <c r="AX2484" s="12"/>
      <c r="AY2484" s="12"/>
      <c r="AZ2484" s="12"/>
      <c r="BA2484" s="12"/>
      <c r="BB2484" s="12"/>
      <c r="BC2484" s="12"/>
      <c r="BD2484" s="12"/>
      <c r="BE2484" s="12"/>
      <c r="BF2484" s="12"/>
      <c r="BG2484" s="12"/>
      <c r="BH2484" s="12"/>
      <c r="BI2484" s="12"/>
      <c r="BJ2484" s="12"/>
      <c r="BK2484" s="12"/>
      <c r="BL2484" s="12"/>
      <c r="BM2484" s="12"/>
      <c r="BN2484" s="12"/>
      <c r="BO2484" s="12"/>
      <c r="BP2484" s="12"/>
      <c r="BQ2484" s="12"/>
      <c r="BR2484" s="12"/>
      <c r="BS2484" s="12"/>
      <c r="BT2484" s="12"/>
      <c r="BU2484" s="12"/>
      <c r="BV2484" s="12"/>
      <c r="BW2484" s="12"/>
      <c r="BX2484" s="12"/>
      <c r="BY2484" s="12"/>
      <c r="BZ2484" s="12"/>
      <c r="CA2484" s="12"/>
      <c r="CB2484" s="12"/>
      <c r="CC2484" s="12"/>
      <c r="CD2484" s="12"/>
      <c r="CE2484" s="12"/>
      <c r="CF2484" s="12"/>
      <c r="CG2484" s="12"/>
      <c r="CH2484" s="12"/>
      <c r="CI2484" s="12"/>
      <c r="CJ2484" s="12"/>
      <c r="CK2484" s="12"/>
      <c r="CL2484" s="12"/>
      <c r="CM2484" s="12"/>
      <c r="CN2484" s="12"/>
      <c r="CO2484" s="12"/>
      <c r="CP2484" s="12"/>
      <c r="CQ2484" s="12"/>
      <c r="CR2484" s="12"/>
      <c r="CS2484" s="12"/>
      <c r="CT2484" s="12"/>
      <c r="CU2484" s="12"/>
      <c r="CV2484" s="12"/>
      <c r="CW2484" s="12"/>
      <c r="CX2484" s="12"/>
      <c r="CY2484" s="12"/>
      <c r="CZ2484" s="12"/>
      <c r="DA2484" s="12"/>
      <c r="DB2484" s="12"/>
      <c r="DC2484" s="12"/>
      <c r="DD2484" s="12"/>
      <c r="DE2484" s="12"/>
      <c r="DF2484" s="12"/>
      <c r="DG2484" s="12"/>
      <c r="DH2484" s="12"/>
      <c r="DI2484" s="12"/>
      <c r="DJ2484" s="12"/>
      <c r="DK2484" s="12"/>
      <c r="DL2484" s="12"/>
      <c r="DM2484" s="12"/>
      <c r="DN2484" s="12"/>
      <c r="DO2484" s="12"/>
      <c r="DP2484" s="12"/>
      <c r="DQ2484" s="12"/>
      <c r="DR2484" s="12"/>
      <c r="DS2484" s="12"/>
      <c r="DT2484" s="12"/>
      <c r="DU2484" s="12"/>
      <c r="DV2484" s="12"/>
      <c r="DW2484" s="12"/>
      <c r="DX2484" s="12"/>
      <c r="DY2484" s="12"/>
      <c r="DZ2484" s="12"/>
      <c r="EA2484" s="12"/>
      <c r="EB2484" s="12"/>
      <c r="EC2484" s="12"/>
      <c r="ED2484" s="12"/>
      <c r="EE2484" s="12"/>
      <c r="EF2484" s="12"/>
      <c r="EG2484" s="12"/>
      <c r="EH2484" s="12"/>
      <c r="EI2484" s="12"/>
      <c r="EJ2484" s="12"/>
      <c r="EK2484" s="12"/>
      <c r="EL2484" s="12"/>
      <c r="EM2484" s="12"/>
      <c r="EN2484" s="12"/>
      <c r="EO2484" s="12"/>
      <c r="EP2484" s="12"/>
      <c r="EQ2484" s="12"/>
      <c r="ER2484" s="12"/>
      <c r="ES2484" s="12"/>
      <c r="ET2484" s="12"/>
      <c r="EU2484" s="12"/>
      <c r="EV2484" s="12"/>
      <c r="EW2484" s="12"/>
      <c r="EX2484" s="12"/>
      <c r="EY2484" s="12"/>
      <c r="EZ2484" s="12"/>
      <c r="FA2484" s="12"/>
      <c r="FB2484" s="12"/>
      <c r="FC2484" s="12"/>
      <c r="FD2484" s="12"/>
      <c r="FE2484" s="12"/>
      <c r="FF2484" s="12"/>
      <c r="FG2484" s="12"/>
      <c r="FH2484" s="12"/>
      <c r="FI2484" s="12"/>
      <c r="FJ2484" s="12"/>
      <c r="FK2484" s="12"/>
      <c r="FL2484" s="12"/>
      <c r="FM2484" s="12"/>
      <c r="FN2484" s="12"/>
      <c r="FO2484" s="12"/>
      <c r="FP2484" s="12"/>
      <c r="FQ2484" s="12"/>
      <c r="FR2484" s="12"/>
      <c r="FS2484" s="12"/>
      <c r="FT2484" s="12"/>
      <c r="FU2484" s="12"/>
      <c r="FV2484" s="12"/>
      <c r="FW2484" s="12"/>
      <c r="FX2484" s="12"/>
      <c r="FY2484" s="12"/>
      <c r="FZ2484" s="12"/>
      <c r="GA2484" s="12"/>
      <c r="GB2484" s="12"/>
      <c r="GC2484" s="12"/>
      <c r="GD2484" s="12"/>
      <c r="GE2484" s="12"/>
      <c r="GF2484" s="12"/>
      <c r="GG2484" s="12"/>
      <c r="GH2484" s="12"/>
      <c r="GI2484" s="12"/>
      <c r="GJ2484" s="12"/>
      <c r="GK2484" s="12"/>
      <c r="GL2484" s="12"/>
      <c r="GM2484" s="12"/>
      <c r="GN2484" s="12"/>
      <c r="GO2484" s="12"/>
      <c r="GP2484" s="12"/>
      <c r="GQ2484" s="12"/>
      <c r="GR2484" s="12"/>
    </row>
    <row r="2485" spans="1:200" x14ac:dyDescent="0.2">
      <c r="A2485" s="79">
        <f t="shared" si="814"/>
        <v>45557</v>
      </c>
      <c r="B2485" s="80" t="str">
        <f t="shared" ca="1" si="815"/>
        <v>n.d</v>
      </c>
      <c r="C2485" s="81">
        <f t="shared" ca="1" si="816"/>
        <v>974.18416585</v>
      </c>
      <c r="D2485" s="82">
        <f ca="1">IF(A2485&lt;$B$1,VLOOKUP(A2485,[1]DI!$A$4:$B$15000,2,FALSE),0)</f>
        <v>0</v>
      </c>
      <c r="E2485" s="81">
        <f t="shared" ca="1" si="817"/>
        <v>0</v>
      </c>
      <c r="F2485" s="83">
        <f t="shared" si="812"/>
        <v>1.2</v>
      </c>
      <c r="G2485" s="84">
        <f t="shared" ca="1" si="818"/>
        <v>1</v>
      </c>
      <c r="H2485" s="81">
        <f ca="1">TRUNC(PRODUCT(G$10:G2484),15)</f>
        <v>1.40945772534528</v>
      </c>
      <c r="I2485" s="81">
        <f t="shared" ca="1" si="819"/>
        <v>1.40945772534528</v>
      </c>
      <c r="J2485" s="81">
        <f t="shared" ca="1" si="820"/>
        <v>1</v>
      </c>
      <c r="K2485" s="81">
        <f t="shared" ca="1" si="821"/>
        <v>0</v>
      </c>
      <c r="L2485" s="85">
        <f>IF(VLOOKUP(A2485,$U$12:$AD$125,8)=VLOOKUP(A2484,$U$12:$AD$125,8),0,VLOOKUP(A2485,U$12:$AD$125,8))</f>
        <v>0</v>
      </c>
      <c r="M2485" s="86">
        <f>IF(L2485&gt;0,VLOOKUP(L2485,T$12:$AC$125,7),0)</f>
        <v>0</v>
      </c>
      <c r="N2485" s="81">
        <f t="shared" si="813"/>
        <v>0</v>
      </c>
      <c r="O2485" s="81">
        <f t="shared" ca="1" si="822"/>
        <v>0</v>
      </c>
      <c r="P2485" s="87" t="str">
        <f t="shared" si="823"/>
        <v>J=</v>
      </c>
      <c r="Q2485" s="88">
        <f t="shared" si="824"/>
        <v>45589</v>
      </c>
      <c r="R2485" s="7"/>
      <c r="S2485" s="7"/>
      <c r="T2485" s="7"/>
      <c r="U2485" s="7"/>
      <c r="V2485" s="7"/>
      <c r="W2485" s="7"/>
      <c r="X2485" s="7"/>
      <c r="Y2485" s="7"/>
      <c r="Z2485" s="7"/>
      <c r="AA2485" s="7"/>
      <c r="AB2485" s="7"/>
      <c r="AC2485" s="7"/>
      <c r="AD2485" s="7"/>
      <c r="AE2485" s="7"/>
      <c r="AF2485" s="37"/>
      <c r="AG2485" s="9"/>
      <c r="AH2485" s="3"/>
      <c r="AI2485" s="13"/>
      <c r="AJ2485" s="5"/>
      <c r="AK2485" s="13"/>
      <c r="AL2485" s="37"/>
      <c r="AM2485" s="5"/>
      <c r="AN2485" s="3"/>
      <c r="AO2485" s="6"/>
      <c r="AP2485" s="20"/>
      <c r="AQ2485" s="3"/>
      <c r="AR2485" s="21"/>
      <c r="AS2485" s="37"/>
      <c r="AT2485" s="12"/>
      <c r="AU2485" s="12"/>
      <c r="AV2485" s="22"/>
      <c r="AW2485" s="12"/>
      <c r="AX2485" s="12"/>
      <c r="AY2485" s="12"/>
      <c r="AZ2485" s="12"/>
      <c r="BA2485" s="12"/>
      <c r="BB2485" s="12"/>
      <c r="BC2485" s="12"/>
      <c r="BD2485" s="12"/>
      <c r="BE2485" s="12"/>
      <c r="BF2485" s="12"/>
      <c r="BG2485" s="12"/>
      <c r="BH2485" s="12"/>
      <c r="BI2485" s="12"/>
      <c r="BJ2485" s="12"/>
      <c r="BK2485" s="12"/>
      <c r="BL2485" s="12"/>
      <c r="BM2485" s="12"/>
      <c r="BN2485" s="12"/>
      <c r="BO2485" s="12"/>
      <c r="BP2485" s="12"/>
      <c r="BQ2485" s="12"/>
      <c r="BR2485" s="12"/>
      <c r="BS2485" s="12"/>
      <c r="BT2485" s="12"/>
      <c r="BU2485" s="12"/>
      <c r="BV2485" s="12"/>
      <c r="BW2485" s="12"/>
      <c r="BX2485" s="12"/>
      <c r="BY2485" s="12"/>
      <c r="BZ2485" s="12"/>
      <c r="CA2485" s="12"/>
      <c r="CB2485" s="12"/>
      <c r="CC2485" s="12"/>
      <c r="CD2485" s="12"/>
      <c r="CE2485" s="12"/>
      <c r="CF2485" s="12"/>
      <c r="CG2485" s="12"/>
      <c r="CH2485" s="12"/>
      <c r="CI2485" s="12"/>
      <c r="CJ2485" s="12"/>
      <c r="CK2485" s="12"/>
      <c r="CL2485" s="12"/>
      <c r="CM2485" s="12"/>
      <c r="CN2485" s="12"/>
      <c r="CO2485" s="12"/>
      <c r="CP2485" s="12"/>
      <c r="CQ2485" s="12"/>
      <c r="CR2485" s="12"/>
      <c r="CS2485" s="12"/>
      <c r="CT2485" s="12"/>
      <c r="CU2485" s="12"/>
      <c r="CV2485" s="12"/>
      <c r="CW2485" s="12"/>
      <c r="CX2485" s="12"/>
      <c r="CY2485" s="12"/>
      <c r="CZ2485" s="12"/>
      <c r="DA2485" s="12"/>
      <c r="DB2485" s="12"/>
      <c r="DC2485" s="12"/>
      <c r="DD2485" s="12"/>
      <c r="DE2485" s="12"/>
      <c r="DF2485" s="12"/>
      <c r="DG2485" s="12"/>
      <c r="DH2485" s="12"/>
      <c r="DI2485" s="12"/>
      <c r="DJ2485" s="12"/>
      <c r="DK2485" s="12"/>
      <c r="DL2485" s="12"/>
      <c r="DM2485" s="12"/>
      <c r="DN2485" s="12"/>
      <c r="DO2485" s="12"/>
      <c r="DP2485" s="12"/>
      <c r="DQ2485" s="12"/>
      <c r="DR2485" s="12"/>
      <c r="DS2485" s="12"/>
      <c r="DT2485" s="12"/>
      <c r="DU2485" s="12"/>
      <c r="DV2485" s="12"/>
      <c r="DW2485" s="12"/>
      <c r="DX2485" s="12"/>
      <c r="DY2485" s="12"/>
      <c r="DZ2485" s="12"/>
      <c r="EA2485" s="12"/>
      <c r="EB2485" s="12"/>
      <c r="EC2485" s="12"/>
      <c r="ED2485" s="12"/>
      <c r="EE2485" s="12"/>
      <c r="EF2485" s="12"/>
      <c r="EG2485" s="12"/>
      <c r="EH2485" s="12"/>
      <c r="EI2485" s="12"/>
      <c r="EJ2485" s="12"/>
      <c r="EK2485" s="12"/>
      <c r="EL2485" s="12"/>
      <c r="EM2485" s="12"/>
      <c r="EN2485" s="12"/>
      <c r="EO2485" s="12"/>
      <c r="EP2485" s="12"/>
      <c r="EQ2485" s="12"/>
      <c r="ER2485" s="12"/>
      <c r="ES2485" s="12"/>
      <c r="ET2485" s="12"/>
      <c r="EU2485" s="12"/>
      <c r="EV2485" s="12"/>
      <c r="EW2485" s="12"/>
      <c r="EX2485" s="12"/>
      <c r="EY2485" s="12"/>
      <c r="EZ2485" s="12"/>
      <c r="FA2485" s="12"/>
      <c r="FB2485" s="12"/>
      <c r="FC2485" s="12"/>
      <c r="FD2485" s="12"/>
      <c r="FE2485" s="12"/>
      <c r="FF2485" s="12"/>
      <c r="FG2485" s="12"/>
      <c r="FH2485" s="12"/>
      <c r="FI2485" s="12"/>
      <c r="FJ2485" s="12"/>
      <c r="FK2485" s="12"/>
      <c r="FL2485" s="12"/>
      <c r="FM2485" s="12"/>
      <c r="FN2485" s="12"/>
      <c r="FO2485" s="12"/>
      <c r="FP2485" s="12"/>
      <c r="FQ2485" s="12"/>
      <c r="FR2485" s="12"/>
      <c r="FS2485" s="12"/>
      <c r="FT2485" s="12"/>
      <c r="FU2485" s="12"/>
      <c r="FV2485" s="12"/>
      <c r="FW2485" s="12"/>
      <c r="FX2485" s="12"/>
      <c r="FY2485" s="12"/>
      <c r="FZ2485" s="12"/>
      <c r="GA2485" s="12"/>
      <c r="GB2485" s="12"/>
      <c r="GC2485" s="12"/>
      <c r="GD2485" s="12"/>
      <c r="GE2485" s="12"/>
      <c r="GF2485" s="12"/>
      <c r="GG2485" s="12"/>
      <c r="GH2485" s="12"/>
      <c r="GI2485" s="12"/>
      <c r="GJ2485" s="12"/>
      <c r="GK2485" s="12"/>
      <c r="GL2485" s="12"/>
      <c r="GM2485" s="12"/>
      <c r="GN2485" s="12"/>
      <c r="GO2485" s="12"/>
      <c r="GP2485" s="12"/>
      <c r="GQ2485" s="12"/>
      <c r="GR2485" s="12"/>
    </row>
    <row r="2486" spans="1:200" x14ac:dyDescent="0.2">
      <c r="A2486" s="79">
        <f t="shared" si="814"/>
        <v>45558</v>
      </c>
      <c r="B2486" s="80" t="str">
        <f t="shared" ca="1" si="815"/>
        <v>n.d</v>
      </c>
      <c r="C2486" s="81">
        <f t="shared" ca="1" si="816"/>
        <v>974.18416585</v>
      </c>
      <c r="D2486" s="82">
        <f ca="1">IF(A2486&lt;$B$1,VLOOKUP(A2486,[1]DI!$A$4:$B$15000,2,FALSE),0)</f>
        <v>0</v>
      </c>
      <c r="E2486" s="81">
        <f t="shared" ca="1" si="817"/>
        <v>0</v>
      </c>
      <c r="F2486" s="83">
        <f t="shared" si="812"/>
        <v>1.2</v>
      </c>
      <c r="G2486" s="84">
        <f t="shared" ca="1" si="818"/>
        <v>1</v>
      </c>
      <c r="H2486" s="81">
        <f ca="1">TRUNC(PRODUCT(G$10:G2485),15)</f>
        <v>1.40945772534528</v>
      </c>
      <c r="I2486" s="81">
        <f t="shared" ca="1" si="819"/>
        <v>1.40945772534528</v>
      </c>
      <c r="J2486" s="81">
        <f t="shared" ca="1" si="820"/>
        <v>1</v>
      </c>
      <c r="K2486" s="81">
        <f t="shared" ca="1" si="821"/>
        <v>0</v>
      </c>
      <c r="L2486" s="85">
        <f>IF(VLOOKUP(A2486,$U$12:$AD$125,8)=VLOOKUP(A2485,$U$12:$AD$125,8),0,VLOOKUP(A2486,U$12:$AD$125,8))</f>
        <v>0</v>
      </c>
      <c r="M2486" s="86">
        <f>IF(L2486&gt;0,VLOOKUP(L2486,T$12:$AC$125,7),0)</f>
        <v>0</v>
      </c>
      <c r="N2486" s="81">
        <f t="shared" si="813"/>
        <v>0</v>
      </c>
      <c r="O2486" s="81">
        <f t="shared" ca="1" si="822"/>
        <v>0</v>
      </c>
      <c r="P2486" s="87" t="str">
        <f t="shared" si="823"/>
        <v>J=</v>
      </c>
      <c r="Q2486" s="88">
        <f t="shared" si="824"/>
        <v>45589</v>
      </c>
      <c r="R2486" s="7"/>
      <c r="S2486" s="7"/>
      <c r="T2486" s="7"/>
      <c r="U2486" s="7"/>
      <c r="V2486" s="7"/>
      <c r="W2486" s="7"/>
      <c r="X2486" s="7"/>
      <c r="Y2486" s="7"/>
      <c r="Z2486" s="7"/>
      <c r="AA2486" s="7"/>
      <c r="AB2486" s="7"/>
      <c r="AC2486" s="7"/>
      <c r="AD2486" s="7"/>
      <c r="AE2486" s="7"/>
      <c r="AF2486" s="37"/>
      <c r="AG2486" s="9"/>
      <c r="AH2486" s="3"/>
      <c r="AI2486" s="13"/>
      <c r="AJ2486" s="5"/>
      <c r="AK2486" s="13"/>
      <c r="AL2486" s="37"/>
      <c r="AM2486" s="5"/>
      <c r="AN2486" s="3"/>
      <c r="AO2486" s="6"/>
      <c r="AP2486" s="20"/>
      <c r="AQ2486" s="3"/>
      <c r="AR2486" s="21"/>
      <c r="AS2486" s="37"/>
      <c r="AT2486" s="12"/>
      <c r="AU2486" s="12"/>
      <c r="AV2486" s="22"/>
      <c r="AW2486" s="12"/>
      <c r="AX2486" s="12"/>
      <c r="AY2486" s="12"/>
      <c r="AZ2486" s="12"/>
      <c r="BA2486" s="12"/>
      <c r="BB2486" s="12"/>
      <c r="BC2486" s="12"/>
      <c r="BD2486" s="12"/>
      <c r="BE2486" s="12"/>
      <c r="BF2486" s="12"/>
      <c r="BG2486" s="12"/>
      <c r="BH2486" s="12"/>
      <c r="BI2486" s="12"/>
      <c r="BJ2486" s="12"/>
      <c r="BK2486" s="12"/>
      <c r="BL2486" s="12"/>
      <c r="BM2486" s="12"/>
      <c r="BN2486" s="12"/>
      <c r="BO2486" s="12"/>
      <c r="BP2486" s="12"/>
      <c r="BQ2486" s="12"/>
      <c r="BR2486" s="12"/>
      <c r="BS2486" s="12"/>
      <c r="BT2486" s="12"/>
      <c r="BU2486" s="12"/>
      <c r="BV2486" s="12"/>
      <c r="BW2486" s="12"/>
      <c r="BX2486" s="12"/>
      <c r="BY2486" s="12"/>
      <c r="BZ2486" s="12"/>
      <c r="CA2486" s="12"/>
      <c r="CB2486" s="12"/>
      <c r="CC2486" s="12"/>
      <c r="CD2486" s="12"/>
      <c r="CE2486" s="12"/>
      <c r="CF2486" s="12"/>
      <c r="CG2486" s="12"/>
      <c r="CH2486" s="12"/>
      <c r="CI2486" s="12"/>
      <c r="CJ2486" s="12"/>
      <c r="CK2486" s="12"/>
      <c r="CL2486" s="12"/>
      <c r="CM2486" s="12"/>
      <c r="CN2486" s="12"/>
      <c r="CO2486" s="12"/>
      <c r="CP2486" s="12"/>
      <c r="CQ2486" s="12"/>
      <c r="CR2486" s="12"/>
      <c r="CS2486" s="12"/>
      <c r="CT2486" s="12"/>
      <c r="CU2486" s="12"/>
      <c r="CV2486" s="12"/>
      <c r="CW2486" s="12"/>
      <c r="CX2486" s="12"/>
      <c r="CY2486" s="12"/>
      <c r="CZ2486" s="12"/>
      <c r="DA2486" s="12"/>
      <c r="DB2486" s="12"/>
      <c r="DC2486" s="12"/>
      <c r="DD2486" s="12"/>
      <c r="DE2486" s="12"/>
      <c r="DF2486" s="12"/>
      <c r="DG2486" s="12"/>
      <c r="DH2486" s="12"/>
      <c r="DI2486" s="12"/>
      <c r="DJ2486" s="12"/>
      <c r="DK2486" s="12"/>
      <c r="DL2486" s="12"/>
      <c r="DM2486" s="12"/>
      <c r="DN2486" s="12"/>
      <c r="DO2486" s="12"/>
      <c r="DP2486" s="12"/>
      <c r="DQ2486" s="12"/>
      <c r="DR2486" s="12"/>
      <c r="DS2486" s="12"/>
      <c r="DT2486" s="12"/>
      <c r="DU2486" s="12"/>
      <c r="DV2486" s="12"/>
      <c r="DW2486" s="12"/>
      <c r="DX2486" s="12"/>
      <c r="DY2486" s="12"/>
      <c r="DZ2486" s="12"/>
      <c r="EA2486" s="12"/>
      <c r="EB2486" s="12"/>
      <c r="EC2486" s="12"/>
      <c r="ED2486" s="12"/>
      <c r="EE2486" s="12"/>
      <c r="EF2486" s="12"/>
      <c r="EG2486" s="12"/>
      <c r="EH2486" s="12"/>
      <c r="EI2486" s="12"/>
      <c r="EJ2486" s="12"/>
      <c r="EK2486" s="12"/>
      <c r="EL2486" s="12"/>
      <c r="EM2486" s="12"/>
      <c r="EN2486" s="12"/>
      <c r="EO2486" s="12"/>
      <c r="EP2486" s="12"/>
      <c r="EQ2486" s="12"/>
      <c r="ER2486" s="12"/>
      <c r="ES2486" s="12"/>
      <c r="ET2486" s="12"/>
      <c r="EU2486" s="12"/>
      <c r="EV2486" s="12"/>
      <c r="EW2486" s="12"/>
      <c r="EX2486" s="12"/>
      <c r="EY2486" s="12"/>
      <c r="EZ2486" s="12"/>
      <c r="FA2486" s="12"/>
      <c r="FB2486" s="12"/>
      <c r="FC2486" s="12"/>
      <c r="FD2486" s="12"/>
      <c r="FE2486" s="12"/>
      <c r="FF2486" s="12"/>
      <c r="FG2486" s="12"/>
      <c r="FH2486" s="12"/>
      <c r="FI2486" s="12"/>
      <c r="FJ2486" s="12"/>
      <c r="FK2486" s="12"/>
      <c r="FL2486" s="12"/>
      <c r="FM2486" s="12"/>
      <c r="FN2486" s="12"/>
      <c r="FO2486" s="12"/>
      <c r="FP2486" s="12"/>
      <c r="FQ2486" s="12"/>
      <c r="FR2486" s="12"/>
      <c r="FS2486" s="12"/>
      <c r="FT2486" s="12"/>
      <c r="FU2486" s="12"/>
      <c r="FV2486" s="12"/>
      <c r="FW2486" s="12"/>
      <c r="FX2486" s="12"/>
      <c r="FY2486" s="12"/>
      <c r="FZ2486" s="12"/>
      <c r="GA2486" s="12"/>
      <c r="GB2486" s="12"/>
      <c r="GC2486" s="12"/>
      <c r="GD2486" s="12"/>
      <c r="GE2486" s="12"/>
      <c r="GF2486" s="12"/>
      <c r="GG2486" s="12"/>
      <c r="GH2486" s="12"/>
      <c r="GI2486" s="12"/>
      <c r="GJ2486" s="12"/>
      <c r="GK2486" s="12"/>
      <c r="GL2486" s="12"/>
      <c r="GM2486" s="12"/>
      <c r="GN2486" s="12"/>
      <c r="GO2486" s="12"/>
      <c r="GP2486" s="12"/>
      <c r="GQ2486" s="12"/>
      <c r="GR2486" s="12"/>
    </row>
    <row r="2487" spans="1:200" x14ac:dyDescent="0.2">
      <c r="A2487" s="79">
        <f t="shared" si="814"/>
        <v>45559</v>
      </c>
      <c r="B2487" s="80" t="str">
        <f t="shared" ca="1" si="815"/>
        <v>n.d</v>
      </c>
      <c r="C2487" s="81">
        <f t="shared" ca="1" si="816"/>
        <v>974.18416585</v>
      </c>
      <c r="D2487" s="82">
        <f ca="1">IF(A2487&lt;$B$1,VLOOKUP(A2487,[1]DI!$A$4:$B$15000,2,FALSE),0)</f>
        <v>0</v>
      </c>
      <c r="E2487" s="81">
        <f t="shared" ca="1" si="817"/>
        <v>0</v>
      </c>
      <c r="F2487" s="83">
        <f t="shared" si="812"/>
        <v>1.2</v>
      </c>
      <c r="G2487" s="84">
        <f t="shared" ca="1" si="818"/>
        <v>1</v>
      </c>
      <c r="H2487" s="81">
        <f ca="1">TRUNC(PRODUCT(G$10:G2486),15)</f>
        <v>1.40945772534528</v>
      </c>
      <c r="I2487" s="81">
        <f t="shared" ca="1" si="819"/>
        <v>1.40945772534528</v>
      </c>
      <c r="J2487" s="81">
        <f t="shared" ca="1" si="820"/>
        <v>1</v>
      </c>
      <c r="K2487" s="81">
        <f t="shared" ca="1" si="821"/>
        <v>0</v>
      </c>
      <c r="L2487" s="85">
        <f>IF(VLOOKUP(A2487,$U$12:$AD$125,8)=VLOOKUP(A2486,$U$12:$AD$125,8),0,VLOOKUP(A2487,U$12:$AD$125,8))</f>
        <v>0</v>
      </c>
      <c r="M2487" s="86">
        <f>IF(L2487&gt;0,VLOOKUP(L2487,T$12:$AC$125,7),0)</f>
        <v>0</v>
      </c>
      <c r="N2487" s="81">
        <f t="shared" si="813"/>
        <v>0</v>
      </c>
      <c r="O2487" s="81">
        <f t="shared" ca="1" si="822"/>
        <v>0</v>
      </c>
      <c r="P2487" s="87" t="str">
        <f t="shared" si="823"/>
        <v>J=</v>
      </c>
      <c r="Q2487" s="88">
        <f t="shared" si="824"/>
        <v>45589</v>
      </c>
      <c r="R2487" s="7"/>
      <c r="S2487" s="7"/>
      <c r="T2487" s="7"/>
      <c r="U2487" s="7"/>
      <c r="V2487" s="7"/>
      <c r="W2487" s="7"/>
      <c r="X2487" s="7"/>
      <c r="Y2487" s="7"/>
      <c r="Z2487" s="7"/>
      <c r="AA2487" s="7"/>
      <c r="AB2487" s="7"/>
      <c r="AC2487" s="7"/>
      <c r="AD2487" s="7"/>
      <c r="AE2487" s="7"/>
      <c r="AF2487" s="37"/>
      <c r="AG2487" s="3"/>
      <c r="AH2487" s="3"/>
      <c r="AI2487" s="13"/>
      <c r="AJ2487" s="5"/>
      <c r="AK2487" s="4"/>
      <c r="AL2487" s="65"/>
      <c r="AM2487" s="10"/>
      <c r="AN2487" s="3"/>
      <c r="AO2487" s="6"/>
      <c r="AP2487" s="20"/>
      <c r="AQ2487" s="3"/>
      <c r="AR2487" s="21"/>
      <c r="AS2487" s="65"/>
      <c r="AT2487" s="12"/>
      <c r="AU2487" s="12"/>
      <c r="AV2487" s="22"/>
      <c r="AW2487" s="12"/>
      <c r="AX2487" s="12"/>
      <c r="AY2487" s="12"/>
      <c r="AZ2487" s="12"/>
      <c r="BA2487" s="12"/>
      <c r="BB2487" s="12"/>
      <c r="BC2487" s="12"/>
      <c r="BD2487" s="12"/>
      <c r="BE2487" s="12"/>
      <c r="BF2487" s="12"/>
      <c r="BG2487" s="12"/>
      <c r="BH2487" s="12"/>
      <c r="BI2487" s="12"/>
      <c r="BJ2487" s="12"/>
      <c r="BK2487" s="12"/>
      <c r="BL2487" s="12"/>
      <c r="BM2487" s="12"/>
      <c r="BN2487" s="12"/>
      <c r="BO2487" s="12"/>
      <c r="BP2487" s="12"/>
      <c r="BQ2487" s="12"/>
      <c r="BR2487" s="12"/>
      <c r="BS2487" s="12"/>
      <c r="BT2487" s="12"/>
      <c r="BU2487" s="12"/>
      <c r="BV2487" s="12"/>
      <c r="BW2487" s="12"/>
      <c r="BX2487" s="12"/>
      <c r="BY2487" s="12"/>
      <c r="BZ2487" s="12"/>
      <c r="CA2487" s="12"/>
      <c r="CB2487" s="12"/>
      <c r="CC2487" s="12"/>
      <c r="CD2487" s="12"/>
      <c r="CE2487" s="12"/>
      <c r="CF2487" s="12"/>
      <c r="CG2487" s="12"/>
      <c r="CH2487" s="12"/>
      <c r="CI2487" s="12"/>
      <c r="CJ2487" s="12"/>
      <c r="CK2487" s="12"/>
      <c r="CL2487" s="12"/>
      <c r="CM2487" s="12"/>
      <c r="CN2487" s="12"/>
      <c r="CO2487" s="12"/>
      <c r="CP2487" s="12"/>
      <c r="CQ2487" s="12"/>
      <c r="CR2487" s="12"/>
      <c r="CS2487" s="12"/>
      <c r="CT2487" s="12"/>
      <c r="CU2487" s="12"/>
      <c r="CV2487" s="12"/>
      <c r="CW2487" s="12"/>
      <c r="CX2487" s="12"/>
      <c r="CY2487" s="12"/>
      <c r="CZ2487" s="12"/>
      <c r="DA2487" s="12"/>
      <c r="DB2487" s="12"/>
      <c r="DC2487" s="12"/>
      <c r="DD2487" s="12"/>
      <c r="DE2487" s="12"/>
      <c r="DF2487" s="12"/>
      <c r="DG2487" s="12"/>
      <c r="DH2487" s="12"/>
      <c r="DI2487" s="12"/>
      <c r="DJ2487" s="12"/>
      <c r="DK2487" s="12"/>
      <c r="DL2487" s="12"/>
      <c r="DM2487" s="12"/>
      <c r="DN2487" s="12"/>
      <c r="DO2487" s="12"/>
      <c r="DP2487" s="12"/>
      <c r="DQ2487" s="12"/>
      <c r="DR2487" s="12"/>
      <c r="DS2487" s="12"/>
      <c r="DT2487" s="12"/>
      <c r="DU2487" s="12"/>
      <c r="DV2487" s="12"/>
      <c r="DW2487" s="12"/>
      <c r="DX2487" s="12"/>
      <c r="DY2487" s="12"/>
      <c r="DZ2487" s="12"/>
      <c r="EA2487" s="12"/>
      <c r="EB2487" s="12"/>
      <c r="EC2487" s="12"/>
      <c r="ED2487" s="12"/>
      <c r="EE2487" s="12"/>
      <c r="EF2487" s="12"/>
      <c r="EG2487" s="12"/>
      <c r="EH2487" s="12"/>
      <c r="EI2487" s="12"/>
      <c r="EJ2487" s="12"/>
      <c r="EK2487" s="12"/>
      <c r="EL2487" s="12"/>
      <c r="EM2487" s="12"/>
      <c r="EN2487" s="12"/>
      <c r="EO2487" s="12"/>
      <c r="EP2487" s="12"/>
      <c r="EQ2487" s="12"/>
      <c r="ER2487" s="12"/>
      <c r="ES2487" s="12"/>
      <c r="ET2487" s="12"/>
      <c r="EU2487" s="12"/>
      <c r="EV2487" s="12"/>
      <c r="EW2487" s="12"/>
      <c r="EX2487" s="12"/>
      <c r="EY2487" s="12"/>
      <c r="EZ2487" s="12"/>
      <c r="FA2487" s="12"/>
      <c r="FB2487" s="12"/>
      <c r="FC2487" s="12"/>
      <c r="FD2487" s="12"/>
      <c r="FE2487" s="12"/>
      <c r="FF2487" s="12"/>
      <c r="FG2487" s="12"/>
      <c r="FH2487" s="12"/>
      <c r="FI2487" s="12"/>
      <c r="FJ2487" s="12"/>
      <c r="FK2487" s="12"/>
      <c r="FL2487" s="12"/>
      <c r="FM2487" s="12"/>
      <c r="FN2487" s="12"/>
      <c r="FO2487" s="12"/>
      <c r="FP2487" s="12"/>
      <c r="FQ2487" s="12"/>
      <c r="FR2487" s="12"/>
      <c r="FS2487" s="12"/>
      <c r="FT2487" s="12"/>
      <c r="FU2487" s="12"/>
      <c r="FV2487" s="12"/>
      <c r="FW2487" s="12"/>
      <c r="FX2487" s="12"/>
      <c r="FY2487" s="12"/>
      <c r="FZ2487" s="12"/>
      <c r="GA2487" s="12"/>
      <c r="GB2487" s="12"/>
      <c r="GC2487" s="12"/>
      <c r="GD2487" s="12"/>
      <c r="GE2487" s="12"/>
      <c r="GF2487" s="12"/>
      <c r="GG2487" s="12"/>
      <c r="GH2487" s="12"/>
      <c r="GI2487" s="12"/>
      <c r="GJ2487" s="12"/>
      <c r="GK2487" s="12"/>
      <c r="GL2487" s="12"/>
      <c r="GM2487" s="12"/>
      <c r="GN2487" s="12"/>
      <c r="GO2487" s="12"/>
      <c r="GP2487" s="12"/>
      <c r="GQ2487" s="12"/>
      <c r="GR2487" s="12"/>
    </row>
    <row r="2488" spans="1:200" x14ac:dyDescent="0.2">
      <c r="A2488" s="79">
        <f t="shared" si="814"/>
        <v>45560</v>
      </c>
      <c r="B2488" s="80" t="str">
        <f t="shared" ca="1" si="815"/>
        <v>n.d</v>
      </c>
      <c r="C2488" s="81">
        <f t="shared" ca="1" si="816"/>
        <v>974.18416585</v>
      </c>
      <c r="D2488" s="82">
        <f ca="1">IF(A2488&lt;$B$1,VLOOKUP(A2488,[1]DI!$A$4:$B$15000,2,FALSE),0)</f>
        <v>0</v>
      </c>
      <c r="E2488" s="81">
        <f t="shared" ca="1" si="817"/>
        <v>0</v>
      </c>
      <c r="F2488" s="83">
        <f t="shared" si="812"/>
        <v>1.2</v>
      </c>
      <c r="G2488" s="84">
        <f t="shared" ca="1" si="818"/>
        <v>1</v>
      </c>
      <c r="H2488" s="81">
        <f ca="1">TRUNC(PRODUCT(G$10:G2487),15)</f>
        <v>1.40945772534528</v>
      </c>
      <c r="I2488" s="81">
        <f t="shared" ca="1" si="819"/>
        <v>1.40945772534528</v>
      </c>
      <c r="J2488" s="81">
        <f t="shared" ca="1" si="820"/>
        <v>1</v>
      </c>
      <c r="K2488" s="81">
        <f t="shared" ca="1" si="821"/>
        <v>0</v>
      </c>
      <c r="L2488" s="85">
        <f>IF(VLOOKUP(A2488,$U$12:$AD$125,8)=VLOOKUP(A2487,$U$12:$AD$125,8),0,VLOOKUP(A2488,U$12:$AD$125,8))</f>
        <v>0</v>
      </c>
      <c r="M2488" s="86">
        <f>IF(L2488&gt;0,VLOOKUP(L2488,T$12:$AC$125,7),0)</f>
        <v>0</v>
      </c>
      <c r="N2488" s="81">
        <f t="shared" si="813"/>
        <v>0</v>
      </c>
      <c r="O2488" s="81">
        <f t="shared" ca="1" si="822"/>
        <v>0</v>
      </c>
      <c r="P2488" s="87" t="str">
        <f t="shared" si="823"/>
        <v>J=</v>
      </c>
      <c r="Q2488" s="88">
        <f t="shared" si="824"/>
        <v>45589</v>
      </c>
      <c r="R2488" s="7"/>
      <c r="S2488" s="7"/>
      <c r="T2488" s="7"/>
      <c r="U2488" s="7"/>
      <c r="V2488" s="7"/>
      <c r="W2488" s="7"/>
      <c r="X2488" s="7"/>
      <c r="Y2488" s="7"/>
      <c r="Z2488" s="7"/>
      <c r="AA2488" s="7"/>
      <c r="AB2488" s="7"/>
      <c r="AC2488" s="7"/>
      <c r="AD2488" s="7"/>
      <c r="AE2488" s="7"/>
      <c r="AF2488" s="65"/>
      <c r="AG2488" s="9"/>
      <c r="AH2488" s="9"/>
      <c r="AI2488" s="4"/>
      <c r="AJ2488" s="10"/>
      <c r="AK2488" s="4"/>
      <c r="AL2488" s="65"/>
      <c r="AM2488" s="10"/>
      <c r="AN2488" s="9"/>
      <c r="AO2488" s="7"/>
      <c r="AP2488" s="11"/>
      <c r="AQ2488" s="9"/>
      <c r="AR2488" s="8"/>
      <c r="AS2488" s="68"/>
      <c r="AT2488" s="12"/>
      <c r="AU2488" s="12"/>
      <c r="AV2488" s="22"/>
      <c r="AW2488" s="12"/>
      <c r="AX2488" s="12"/>
      <c r="AY2488" s="12"/>
      <c r="AZ2488" s="12"/>
      <c r="BA2488" s="12"/>
      <c r="BB2488" s="12"/>
      <c r="BC2488" s="12"/>
      <c r="BD2488" s="12"/>
      <c r="BE2488" s="12"/>
      <c r="BF2488" s="12"/>
      <c r="BG2488" s="12"/>
      <c r="BH2488" s="12"/>
      <c r="BI2488" s="12"/>
      <c r="BJ2488" s="12"/>
      <c r="BK2488" s="12"/>
      <c r="BL2488" s="12"/>
      <c r="BM2488" s="12"/>
      <c r="BN2488" s="12"/>
      <c r="BO2488" s="12"/>
      <c r="BP2488" s="12"/>
      <c r="BQ2488" s="12"/>
      <c r="BR2488" s="12"/>
      <c r="BS2488" s="12"/>
      <c r="BT2488" s="12"/>
      <c r="BU2488" s="12"/>
      <c r="BV2488" s="12"/>
      <c r="BW2488" s="12"/>
      <c r="BX2488" s="12"/>
      <c r="BY2488" s="12"/>
      <c r="BZ2488" s="12"/>
      <c r="CA2488" s="12"/>
      <c r="CB2488" s="12"/>
      <c r="CC2488" s="12"/>
      <c r="CD2488" s="12"/>
      <c r="CE2488" s="12"/>
      <c r="CF2488" s="12"/>
      <c r="CG2488" s="12"/>
      <c r="CH2488" s="12"/>
      <c r="CI2488" s="12"/>
      <c r="CJ2488" s="12"/>
      <c r="CK2488" s="12"/>
      <c r="CL2488" s="12"/>
      <c r="CM2488" s="12"/>
      <c r="CN2488" s="12"/>
      <c r="CO2488" s="12"/>
      <c r="CP2488" s="12"/>
      <c r="CQ2488" s="12"/>
      <c r="CR2488" s="12"/>
      <c r="CS2488" s="12"/>
      <c r="CT2488" s="12"/>
      <c r="CU2488" s="12"/>
      <c r="CV2488" s="12"/>
      <c r="CW2488" s="12"/>
      <c r="CX2488" s="12"/>
      <c r="CY2488" s="12"/>
      <c r="CZ2488" s="12"/>
      <c r="DA2488" s="12"/>
      <c r="DB2488" s="12"/>
      <c r="DC2488" s="12"/>
      <c r="DD2488" s="12"/>
      <c r="DE2488" s="12"/>
      <c r="DF2488" s="12"/>
      <c r="DG2488" s="12"/>
      <c r="DH2488" s="12"/>
      <c r="DI2488" s="12"/>
      <c r="DJ2488" s="12"/>
      <c r="DK2488" s="12"/>
      <c r="DL2488" s="12"/>
      <c r="DM2488" s="12"/>
      <c r="DN2488" s="12"/>
      <c r="DO2488" s="12"/>
      <c r="DP2488" s="12"/>
      <c r="DQ2488" s="12"/>
      <c r="DR2488" s="12"/>
      <c r="DS2488" s="12"/>
      <c r="DT2488" s="12"/>
      <c r="DU2488" s="12"/>
      <c r="DV2488" s="12"/>
      <c r="DW2488" s="12"/>
      <c r="DX2488" s="12"/>
      <c r="DY2488" s="12"/>
      <c r="DZ2488" s="12"/>
      <c r="EA2488" s="12"/>
      <c r="EB2488" s="12"/>
      <c r="EC2488" s="12"/>
      <c r="ED2488" s="12"/>
      <c r="EE2488" s="12"/>
      <c r="EF2488" s="12"/>
      <c r="EG2488" s="12"/>
      <c r="EH2488" s="12"/>
      <c r="EI2488" s="12"/>
      <c r="EJ2488" s="12"/>
      <c r="EK2488" s="12"/>
      <c r="EL2488" s="12"/>
      <c r="EM2488" s="12"/>
      <c r="EN2488" s="12"/>
      <c r="EO2488" s="12"/>
      <c r="EP2488" s="12"/>
      <c r="EQ2488" s="12"/>
      <c r="ER2488" s="12"/>
      <c r="ES2488" s="12"/>
      <c r="ET2488" s="12"/>
      <c r="EU2488" s="12"/>
      <c r="EV2488" s="12"/>
      <c r="EW2488" s="12"/>
      <c r="EX2488" s="12"/>
      <c r="EY2488" s="12"/>
      <c r="EZ2488" s="12"/>
      <c r="FA2488" s="12"/>
      <c r="FB2488" s="12"/>
      <c r="FC2488" s="12"/>
      <c r="FD2488" s="12"/>
      <c r="FE2488" s="12"/>
      <c r="FF2488" s="12"/>
      <c r="FG2488" s="12"/>
      <c r="FH2488" s="12"/>
      <c r="FI2488" s="12"/>
      <c r="FJ2488" s="12"/>
      <c r="FK2488" s="12"/>
      <c r="FL2488" s="12"/>
      <c r="FM2488" s="12"/>
      <c r="FN2488" s="12"/>
      <c r="FO2488" s="12"/>
      <c r="FP2488" s="12"/>
      <c r="FQ2488" s="12"/>
      <c r="FR2488" s="12"/>
      <c r="FS2488" s="12"/>
      <c r="FT2488" s="12"/>
      <c r="FU2488" s="12"/>
      <c r="FV2488" s="12"/>
      <c r="FW2488" s="12"/>
      <c r="FX2488" s="12"/>
      <c r="FY2488" s="12"/>
      <c r="FZ2488" s="12"/>
      <c r="GA2488" s="12"/>
      <c r="GB2488" s="12"/>
      <c r="GC2488" s="12"/>
      <c r="GD2488" s="12"/>
      <c r="GE2488" s="12"/>
      <c r="GF2488" s="12"/>
      <c r="GG2488" s="12"/>
      <c r="GH2488" s="12"/>
      <c r="GI2488" s="12"/>
      <c r="GJ2488" s="12"/>
      <c r="GK2488" s="12"/>
      <c r="GL2488" s="12"/>
      <c r="GM2488" s="12"/>
      <c r="GN2488" s="12"/>
      <c r="GO2488" s="12"/>
      <c r="GP2488" s="12"/>
      <c r="GQ2488" s="12"/>
      <c r="GR2488" s="12"/>
    </row>
    <row r="2489" spans="1:200" x14ac:dyDescent="0.2">
      <c r="A2489" s="79">
        <f t="shared" si="814"/>
        <v>45561</v>
      </c>
      <c r="B2489" s="80" t="str">
        <f t="shared" ca="1" si="815"/>
        <v>n.d</v>
      </c>
      <c r="C2489" s="81">
        <f t="shared" ca="1" si="816"/>
        <v>974.18416585</v>
      </c>
      <c r="D2489" s="82">
        <f ca="1">IF(A2489&lt;$B$1,VLOOKUP(A2489,[1]DI!$A$4:$B$15000,2,FALSE),0)</f>
        <v>0</v>
      </c>
      <c r="E2489" s="81">
        <f t="shared" ca="1" si="817"/>
        <v>0</v>
      </c>
      <c r="F2489" s="83">
        <f t="shared" si="812"/>
        <v>1.2</v>
      </c>
      <c r="G2489" s="84">
        <f t="shared" ca="1" si="818"/>
        <v>1</v>
      </c>
      <c r="H2489" s="81">
        <f ca="1">TRUNC(PRODUCT(G$10:G2488),15)</f>
        <v>1.40945772534528</v>
      </c>
      <c r="I2489" s="81">
        <f t="shared" ca="1" si="819"/>
        <v>1.40945772534528</v>
      </c>
      <c r="J2489" s="81">
        <f t="shared" ca="1" si="820"/>
        <v>1</v>
      </c>
      <c r="K2489" s="81">
        <f t="shared" ca="1" si="821"/>
        <v>0</v>
      </c>
      <c r="L2489" s="85">
        <f>IF(VLOOKUP(A2489,$U$12:$AD$125,8)=VLOOKUP(A2488,$U$12:$AD$125,8),0,VLOOKUP(A2489,U$12:$AD$125,8))</f>
        <v>0</v>
      </c>
      <c r="M2489" s="86">
        <f>IF(L2489&gt;0,VLOOKUP(L2489,T$12:$AC$125,7),0)</f>
        <v>0</v>
      </c>
      <c r="N2489" s="81">
        <f t="shared" si="813"/>
        <v>0</v>
      </c>
      <c r="O2489" s="81">
        <f t="shared" ca="1" si="822"/>
        <v>0</v>
      </c>
      <c r="P2489" s="87" t="str">
        <f t="shared" si="823"/>
        <v>J=</v>
      </c>
      <c r="Q2489" s="88">
        <f t="shared" si="824"/>
        <v>45589</v>
      </c>
      <c r="R2489" s="7"/>
      <c r="S2489" s="7"/>
      <c r="T2489" s="7"/>
      <c r="U2489" s="7"/>
      <c r="V2489" s="7"/>
      <c r="W2489" s="7"/>
      <c r="X2489" s="7"/>
      <c r="Y2489" s="7"/>
      <c r="Z2489" s="7"/>
      <c r="AA2489" s="7"/>
      <c r="AB2489" s="7"/>
      <c r="AC2489" s="7"/>
      <c r="AD2489" s="7"/>
      <c r="AE2489" s="7"/>
      <c r="AF2489" s="65"/>
      <c r="AG2489" s="9"/>
      <c r="AH2489" s="9"/>
      <c r="AI2489" s="4"/>
      <c r="AJ2489" s="10"/>
      <c r="AK2489" s="4"/>
      <c r="AL2489" s="65"/>
      <c r="AM2489" s="10"/>
      <c r="AN2489" s="9"/>
      <c r="AO2489" s="7"/>
      <c r="AP2489" s="11"/>
      <c r="AQ2489" s="9"/>
      <c r="AR2489" s="8"/>
      <c r="AS2489" s="65"/>
      <c r="AT2489" s="12"/>
      <c r="AU2489" s="12"/>
      <c r="AV2489" s="22"/>
      <c r="AW2489" s="12"/>
      <c r="AX2489" s="12"/>
      <c r="AY2489" s="12"/>
      <c r="AZ2489" s="12"/>
      <c r="BA2489" s="12"/>
      <c r="BB2489" s="12"/>
      <c r="BC2489" s="12"/>
      <c r="BD2489" s="12"/>
      <c r="BE2489" s="12"/>
      <c r="BF2489" s="12"/>
      <c r="BG2489" s="12"/>
      <c r="BH2489" s="12"/>
      <c r="BI2489" s="12"/>
      <c r="BJ2489" s="12"/>
      <c r="BK2489" s="12"/>
      <c r="BL2489" s="12"/>
      <c r="BM2489" s="12"/>
      <c r="BN2489" s="12"/>
      <c r="BO2489" s="12"/>
      <c r="BP2489" s="12"/>
      <c r="BQ2489" s="12"/>
      <c r="BR2489" s="12"/>
      <c r="BS2489" s="12"/>
      <c r="BT2489" s="12"/>
      <c r="BU2489" s="12"/>
      <c r="BV2489" s="12"/>
      <c r="BW2489" s="12"/>
      <c r="BX2489" s="12"/>
      <c r="BY2489" s="12"/>
      <c r="BZ2489" s="12"/>
      <c r="CA2489" s="12"/>
      <c r="CB2489" s="12"/>
      <c r="CC2489" s="12"/>
      <c r="CD2489" s="12"/>
      <c r="CE2489" s="12"/>
      <c r="CF2489" s="12"/>
      <c r="CG2489" s="12"/>
      <c r="CH2489" s="12"/>
      <c r="CI2489" s="12"/>
      <c r="CJ2489" s="12"/>
      <c r="CK2489" s="12"/>
      <c r="CL2489" s="12"/>
      <c r="CM2489" s="12"/>
      <c r="CN2489" s="12"/>
      <c r="CO2489" s="12"/>
      <c r="CP2489" s="12"/>
      <c r="CQ2489" s="12"/>
      <c r="CR2489" s="12"/>
      <c r="CS2489" s="12"/>
      <c r="CT2489" s="12"/>
      <c r="CU2489" s="12"/>
      <c r="CV2489" s="12"/>
      <c r="CW2489" s="12"/>
      <c r="CX2489" s="12"/>
      <c r="CY2489" s="12"/>
      <c r="CZ2489" s="12"/>
      <c r="DA2489" s="12"/>
      <c r="DB2489" s="12"/>
      <c r="DC2489" s="12"/>
      <c r="DD2489" s="12"/>
      <c r="DE2489" s="12"/>
      <c r="DF2489" s="12"/>
      <c r="DG2489" s="12"/>
      <c r="DH2489" s="12"/>
      <c r="DI2489" s="12"/>
      <c r="DJ2489" s="12"/>
      <c r="DK2489" s="12"/>
      <c r="DL2489" s="12"/>
      <c r="DM2489" s="12"/>
      <c r="DN2489" s="12"/>
      <c r="DO2489" s="12"/>
      <c r="DP2489" s="12"/>
      <c r="DQ2489" s="12"/>
      <c r="DR2489" s="12"/>
      <c r="DS2489" s="12"/>
      <c r="DT2489" s="12"/>
      <c r="DU2489" s="12"/>
      <c r="DV2489" s="12"/>
      <c r="DW2489" s="12"/>
      <c r="DX2489" s="12"/>
      <c r="DY2489" s="12"/>
      <c r="DZ2489" s="12"/>
      <c r="EA2489" s="12"/>
      <c r="EB2489" s="12"/>
      <c r="EC2489" s="12"/>
      <c r="ED2489" s="12"/>
      <c r="EE2489" s="12"/>
      <c r="EF2489" s="12"/>
      <c r="EG2489" s="12"/>
      <c r="EH2489" s="12"/>
      <c r="EI2489" s="12"/>
      <c r="EJ2489" s="12"/>
      <c r="EK2489" s="12"/>
      <c r="EL2489" s="12"/>
      <c r="EM2489" s="12"/>
      <c r="EN2489" s="12"/>
      <c r="EO2489" s="12"/>
      <c r="EP2489" s="12"/>
      <c r="EQ2489" s="12"/>
      <c r="ER2489" s="12"/>
      <c r="ES2489" s="12"/>
      <c r="ET2489" s="12"/>
      <c r="EU2489" s="12"/>
      <c r="EV2489" s="12"/>
      <c r="EW2489" s="12"/>
      <c r="EX2489" s="12"/>
      <c r="EY2489" s="12"/>
      <c r="EZ2489" s="12"/>
      <c r="FA2489" s="12"/>
      <c r="FB2489" s="12"/>
      <c r="FC2489" s="12"/>
      <c r="FD2489" s="12"/>
      <c r="FE2489" s="12"/>
      <c r="FF2489" s="12"/>
      <c r="FG2489" s="12"/>
      <c r="FH2489" s="12"/>
      <c r="FI2489" s="12"/>
      <c r="FJ2489" s="12"/>
      <c r="FK2489" s="12"/>
      <c r="FL2489" s="12"/>
      <c r="FM2489" s="12"/>
      <c r="FN2489" s="12"/>
      <c r="FO2489" s="12"/>
      <c r="FP2489" s="12"/>
      <c r="FQ2489" s="12"/>
      <c r="FR2489" s="12"/>
      <c r="FS2489" s="12"/>
      <c r="FT2489" s="12"/>
      <c r="FU2489" s="12"/>
      <c r="FV2489" s="12"/>
      <c r="FW2489" s="12"/>
      <c r="FX2489" s="12"/>
      <c r="FY2489" s="12"/>
      <c r="FZ2489" s="12"/>
      <c r="GA2489" s="12"/>
      <c r="GB2489" s="12"/>
      <c r="GC2489" s="12"/>
      <c r="GD2489" s="12"/>
      <c r="GE2489" s="12"/>
      <c r="GF2489" s="12"/>
      <c r="GG2489" s="12"/>
      <c r="GH2489" s="12"/>
      <c r="GI2489" s="12"/>
      <c r="GJ2489" s="12"/>
      <c r="GK2489" s="12"/>
      <c r="GL2489" s="12"/>
      <c r="GM2489" s="12"/>
      <c r="GN2489" s="12"/>
      <c r="GO2489" s="12"/>
      <c r="GP2489" s="12"/>
      <c r="GQ2489" s="12"/>
      <c r="GR2489" s="12"/>
    </row>
    <row r="2490" spans="1:200" x14ac:dyDescent="0.2">
      <c r="A2490" s="79">
        <f t="shared" si="814"/>
        <v>45562</v>
      </c>
      <c r="B2490" s="80" t="str">
        <f t="shared" ca="1" si="815"/>
        <v>n.d</v>
      </c>
      <c r="C2490" s="81">
        <f t="shared" ca="1" si="816"/>
        <v>974.18416585</v>
      </c>
      <c r="D2490" s="82">
        <f ca="1">IF(A2490&lt;$B$1,VLOOKUP(A2490,[1]DI!$A$4:$B$15000,2,FALSE),0)</f>
        <v>0</v>
      </c>
      <c r="E2490" s="81">
        <f t="shared" ca="1" si="817"/>
        <v>0</v>
      </c>
      <c r="F2490" s="83">
        <f t="shared" si="812"/>
        <v>1.2</v>
      </c>
      <c r="G2490" s="84">
        <f t="shared" ca="1" si="818"/>
        <v>1</v>
      </c>
      <c r="H2490" s="81">
        <f ca="1">TRUNC(PRODUCT(G$10:G2489),15)</f>
        <v>1.40945772534528</v>
      </c>
      <c r="I2490" s="81">
        <f t="shared" ca="1" si="819"/>
        <v>1.40945772534528</v>
      </c>
      <c r="J2490" s="81">
        <f t="shared" ca="1" si="820"/>
        <v>1</v>
      </c>
      <c r="K2490" s="81">
        <f t="shared" ca="1" si="821"/>
        <v>0</v>
      </c>
      <c r="L2490" s="85">
        <f>IF(VLOOKUP(A2490,$U$12:$AD$125,8)=VLOOKUP(A2489,$U$12:$AD$125,8),0,VLOOKUP(A2490,U$12:$AD$125,8))</f>
        <v>0</v>
      </c>
      <c r="M2490" s="86">
        <f>IF(L2490&gt;0,VLOOKUP(L2490,T$12:$AC$125,7),0)</f>
        <v>0</v>
      </c>
      <c r="N2490" s="81">
        <f t="shared" si="813"/>
        <v>0</v>
      </c>
      <c r="O2490" s="81">
        <f t="shared" ca="1" si="822"/>
        <v>0</v>
      </c>
      <c r="P2490" s="87" t="str">
        <f t="shared" si="823"/>
        <v>J=</v>
      </c>
      <c r="Q2490" s="88">
        <f t="shared" si="824"/>
        <v>45589</v>
      </c>
      <c r="R2490" s="7"/>
      <c r="S2490" s="7"/>
      <c r="T2490" s="7"/>
      <c r="U2490" s="7"/>
      <c r="V2490" s="7"/>
      <c r="W2490" s="7"/>
      <c r="X2490" s="7"/>
      <c r="Y2490" s="7"/>
      <c r="Z2490" s="7"/>
      <c r="AA2490" s="7"/>
      <c r="AB2490" s="7"/>
      <c r="AC2490" s="7"/>
      <c r="AD2490" s="7"/>
      <c r="AE2490" s="7"/>
      <c r="AF2490" s="65"/>
      <c r="AG2490" s="9"/>
      <c r="AH2490" s="9"/>
      <c r="AI2490" s="4"/>
      <c r="AJ2490" s="10"/>
      <c r="AK2490" s="4"/>
      <c r="AL2490" s="65"/>
      <c r="AM2490" s="10"/>
      <c r="AN2490" s="9"/>
      <c r="AO2490" s="7"/>
      <c r="AP2490" s="11"/>
      <c r="AQ2490" s="9"/>
      <c r="AR2490" s="8"/>
      <c r="AS2490" s="65"/>
      <c r="AT2490" s="12"/>
      <c r="AU2490" s="12"/>
      <c r="AV2490" s="22"/>
      <c r="AW2490" s="12"/>
      <c r="AX2490" s="12"/>
      <c r="AY2490" s="12"/>
      <c r="AZ2490" s="12"/>
      <c r="BA2490" s="12"/>
      <c r="BB2490" s="12"/>
      <c r="BC2490" s="12"/>
      <c r="BD2490" s="12"/>
      <c r="BE2490" s="12"/>
      <c r="BF2490" s="12"/>
      <c r="BG2490" s="12"/>
      <c r="BH2490" s="12"/>
      <c r="BI2490" s="12"/>
      <c r="BJ2490" s="12"/>
      <c r="BK2490" s="12"/>
      <c r="BL2490" s="12"/>
      <c r="BM2490" s="12"/>
      <c r="BN2490" s="12"/>
      <c r="BO2490" s="12"/>
      <c r="BP2490" s="12"/>
      <c r="BQ2490" s="12"/>
      <c r="BR2490" s="12"/>
      <c r="BS2490" s="12"/>
      <c r="BT2490" s="12"/>
      <c r="BU2490" s="12"/>
      <c r="BV2490" s="12"/>
      <c r="BW2490" s="12"/>
      <c r="BX2490" s="12"/>
      <c r="BY2490" s="12"/>
      <c r="BZ2490" s="12"/>
      <c r="CA2490" s="12"/>
      <c r="CB2490" s="12"/>
      <c r="CC2490" s="12"/>
      <c r="CD2490" s="12"/>
      <c r="CE2490" s="12"/>
      <c r="CF2490" s="12"/>
      <c r="CG2490" s="12"/>
      <c r="CH2490" s="12"/>
      <c r="CI2490" s="12"/>
      <c r="CJ2490" s="12"/>
      <c r="CK2490" s="12"/>
      <c r="CL2490" s="12"/>
      <c r="CM2490" s="12"/>
      <c r="CN2490" s="12"/>
      <c r="CO2490" s="12"/>
      <c r="CP2490" s="12"/>
      <c r="CQ2490" s="12"/>
      <c r="CR2490" s="12"/>
      <c r="CS2490" s="12"/>
      <c r="CT2490" s="12"/>
      <c r="CU2490" s="12"/>
      <c r="CV2490" s="12"/>
      <c r="CW2490" s="12"/>
      <c r="CX2490" s="12"/>
      <c r="CY2490" s="12"/>
      <c r="CZ2490" s="12"/>
      <c r="DA2490" s="12"/>
      <c r="DB2490" s="12"/>
      <c r="DC2490" s="12"/>
      <c r="DD2490" s="12"/>
      <c r="DE2490" s="12"/>
      <c r="DF2490" s="12"/>
      <c r="DG2490" s="12"/>
      <c r="DH2490" s="12"/>
      <c r="DI2490" s="12"/>
      <c r="DJ2490" s="12"/>
      <c r="DK2490" s="12"/>
      <c r="DL2490" s="12"/>
      <c r="DM2490" s="12"/>
      <c r="DN2490" s="12"/>
      <c r="DO2490" s="12"/>
      <c r="DP2490" s="12"/>
      <c r="DQ2490" s="12"/>
      <c r="DR2490" s="12"/>
      <c r="DS2490" s="12"/>
      <c r="DT2490" s="12"/>
      <c r="DU2490" s="12"/>
      <c r="DV2490" s="12"/>
      <c r="DW2490" s="12"/>
      <c r="DX2490" s="12"/>
      <c r="DY2490" s="12"/>
      <c r="DZ2490" s="12"/>
      <c r="EA2490" s="12"/>
      <c r="EB2490" s="12"/>
      <c r="EC2490" s="12"/>
      <c r="ED2490" s="12"/>
      <c r="EE2490" s="12"/>
      <c r="EF2490" s="12"/>
      <c r="EG2490" s="12"/>
      <c r="EH2490" s="12"/>
      <c r="EI2490" s="12"/>
      <c r="EJ2490" s="12"/>
      <c r="EK2490" s="12"/>
      <c r="EL2490" s="12"/>
      <c r="EM2490" s="12"/>
      <c r="EN2490" s="12"/>
      <c r="EO2490" s="12"/>
      <c r="EP2490" s="12"/>
      <c r="EQ2490" s="12"/>
      <c r="ER2490" s="12"/>
      <c r="ES2490" s="12"/>
      <c r="ET2490" s="12"/>
      <c r="EU2490" s="12"/>
      <c r="EV2490" s="12"/>
      <c r="EW2490" s="12"/>
      <c r="EX2490" s="12"/>
      <c r="EY2490" s="12"/>
      <c r="EZ2490" s="12"/>
      <c r="FA2490" s="12"/>
      <c r="FB2490" s="12"/>
      <c r="FC2490" s="12"/>
      <c r="FD2490" s="12"/>
      <c r="FE2490" s="12"/>
      <c r="FF2490" s="12"/>
      <c r="FG2490" s="12"/>
      <c r="FH2490" s="12"/>
      <c r="FI2490" s="12"/>
      <c r="FJ2490" s="12"/>
      <c r="FK2490" s="12"/>
      <c r="FL2490" s="12"/>
      <c r="FM2490" s="12"/>
      <c r="FN2490" s="12"/>
      <c r="FO2490" s="12"/>
      <c r="FP2490" s="12"/>
      <c r="FQ2490" s="12"/>
      <c r="FR2490" s="12"/>
      <c r="FS2490" s="12"/>
      <c r="FT2490" s="12"/>
      <c r="FU2490" s="12"/>
      <c r="FV2490" s="12"/>
      <c r="FW2490" s="12"/>
      <c r="FX2490" s="12"/>
      <c r="FY2490" s="12"/>
      <c r="FZ2490" s="12"/>
      <c r="GA2490" s="12"/>
      <c r="GB2490" s="12"/>
      <c r="GC2490" s="12"/>
      <c r="GD2490" s="12"/>
      <c r="GE2490" s="12"/>
      <c r="GF2490" s="12"/>
      <c r="GG2490" s="12"/>
      <c r="GH2490" s="12"/>
      <c r="GI2490" s="12"/>
      <c r="GJ2490" s="12"/>
      <c r="GK2490" s="12"/>
      <c r="GL2490" s="12"/>
      <c r="GM2490" s="12"/>
      <c r="GN2490" s="12"/>
      <c r="GO2490" s="12"/>
      <c r="GP2490" s="12"/>
      <c r="GQ2490" s="12"/>
      <c r="GR2490" s="12"/>
    </row>
    <row r="2491" spans="1:200" x14ac:dyDescent="0.2">
      <c r="A2491" s="79">
        <f t="shared" si="814"/>
        <v>45563</v>
      </c>
      <c r="B2491" s="80" t="str">
        <f t="shared" ca="1" si="815"/>
        <v>n.d</v>
      </c>
      <c r="C2491" s="81">
        <f t="shared" ca="1" si="816"/>
        <v>974.18416585</v>
      </c>
      <c r="D2491" s="82">
        <f ca="1">IF(A2491&lt;$B$1,VLOOKUP(A2491,[1]DI!$A$4:$B$15000,2,FALSE),0)</f>
        <v>0</v>
      </c>
      <c r="E2491" s="81">
        <f t="shared" ca="1" si="817"/>
        <v>0</v>
      </c>
      <c r="F2491" s="83">
        <f t="shared" si="812"/>
        <v>1.2</v>
      </c>
      <c r="G2491" s="84">
        <f t="shared" ca="1" si="818"/>
        <v>1</v>
      </c>
      <c r="H2491" s="81">
        <f ca="1">TRUNC(PRODUCT(G$10:G2490),15)</f>
        <v>1.40945772534528</v>
      </c>
      <c r="I2491" s="81">
        <f t="shared" ca="1" si="819"/>
        <v>1.40945772534528</v>
      </c>
      <c r="J2491" s="81">
        <f t="shared" ca="1" si="820"/>
        <v>1</v>
      </c>
      <c r="K2491" s="81">
        <f t="shared" ca="1" si="821"/>
        <v>0</v>
      </c>
      <c r="L2491" s="85">
        <f>IF(VLOOKUP(A2491,$U$12:$AD$125,8)=VLOOKUP(A2490,$U$12:$AD$125,8),0,VLOOKUP(A2491,U$12:$AD$125,8))</f>
        <v>0</v>
      </c>
      <c r="M2491" s="86">
        <f>IF(L2491&gt;0,VLOOKUP(L2491,T$12:$AC$125,7),0)</f>
        <v>0</v>
      </c>
      <c r="N2491" s="81">
        <f t="shared" si="813"/>
        <v>0</v>
      </c>
      <c r="O2491" s="81">
        <f t="shared" ca="1" si="822"/>
        <v>0</v>
      </c>
      <c r="P2491" s="87" t="str">
        <f t="shared" si="823"/>
        <v>J=</v>
      </c>
      <c r="Q2491" s="88">
        <f t="shared" si="824"/>
        <v>45589</v>
      </c>
      <c r="R2491" s="7"/>
      <c r="S2491" s="7"/>
      <c r="T2491" s="7"/>
      <c r="U2491" s="7"/>
      <c r="V2491" s="7"/>
      <c r="W2491" s="7"/>
      <c r="X2491" s="7"/>
      <c r="Y2491" s="7"/>
      <c r="Z2491" s="7"/>
      <c r="AA2491" s="7"/>
      <c r="AB2491" s="7"/>
      <c r="AC2491" s="7"/>
      <c r="AD2491" s="7"/>
      <c r="AE2491" s="7"/>
      <c r="AF2491" s="65"/>
      <c r="AG2491" s="9"/>
      <c r="AH2491" s="9"/>
      <c r="AI2491" s="4"/>
      <c r="AJ2491" s="10"/>
      <c r="AK2491" s="4"/>
      <c r="AL2491" s="65"/>
      <c r="AM2491" s="10"/>
      <c r="AN2491" s="9"/>
      <c r="AO2491" s="7"/>
      <c r="AP2491" s="11"/>
      <c r="AQ2491" s="9"/>
      <c r="AR2491" s="8"/>
      <c r="AS2491" s="65"/>
      <c r="AT2491" s="12"/>
      <c r="AU2491" s="12"/>
      <c r="AV2491" s="22"/>
      <c r="AW2491" s="12"/>
      <c r="AX2491" s="12"/>
      <c r="AY2491" s="12"/>
      <c r="AZ2491" s="12"/>
      <c r="BA2491" s="12"/>
      <c r="BB2491" s="12"/>
      <c r="BC2491" s="12"/>
      <c r="BD2491" s="12"/>
      <c r="BE2491" s="12"/>
      <c r="BF2491" s="12"/>
      <c r="BG2491" s="12"/>
      <c r="BH2491" s="12"/>
      <c r="BI2491" s="12"/>
      <c r="BJ2491" s="12"/>
      <c r="BK2491" s="12"/>
      <c r="BL2491" s="12"/>
      <c r="BM2491" s="12"/>
      <c r="BN2491" s="12"/>
      <c r="BO2491" s="12"/>
      <c r="BP2491" s="12"/>
      <c r="BQ2491" s="12"/>
      <c r="BR2491" s="12"/>
      <c r="BS2491" s="12"/>
      <c r="BT2491" s="12"/>
      <c r="BU2491" s="12"/>
      <c r="BV2491" s="12"/>
      <c r="BW2491" s="12"/>
      <c r="BX2491" s="12"/>
      <c r="BY2491" s="12"/>
      <c r="BZ2491" s="12"/>
      <c r="CA2491" s="12"/>
      <c r="CB2491" s="12"/>
      <c r="CC2491" s="12"/>
      <c r="CD2491" s="12"/>
      <c r="CE2491" s="12"/>
      <c r="CF2491" s="12"/>
      <c r="CG2491" s="12"/>
      <c r="CH2491" s="12"/>
      <c r="CI2491" s="12"/>
      <c r="CJ2491" s="12"/>
      <c r="CK2491" s="12"/>
      <c r="CL2491" s="12"/>
      <c r="CM2491" s="12"/>
      <c r="CN2491" s="12"/>
      <c r="CO2491" s="12"/>
      <c r="CP2491" s="12"/>
      <c r="CQ2491" s="12"/>
      <c r="CR2491" s="12"/>
      <c r="CS2491" s="12"/>
      <c r="CT2491" s="12"/>
      <c r="CU2491" s="12"/>
      <c r="CV2491" s="12"/>
      <c r="CW2491" s="12"/>
      <c r="CX2491" s="12"/>
      <c r="CY2491" s="12"/>
      <c r="CZ2491" s="12"/>
      <c r="DA2491" s="12"/>
      <c r="DB2491" s="12"/>
      <c r="DC2491" s="12"/>
      <c r="DD2491" s="12"/>
      <c r="DE2491" s="12"/>
      <c r="DF2491" s="12"/>
      <c r="DG2491" s="12"/>
      <c r="DH2491" s="12"/>
      <c r="DI2491" s="12"/>
      <c r="DJ2491" s="12"/>
      <c r="DK2491" s="12"/>
      <c r="DL2491" s="12"/>
      <c r="DM2491" s="12"/>
      <c r="DN2491" s="12"/>
      <c r="DO2491" s="12"/>
      <c r="DP2491" s="12"/>
      <c r="DQ2491" s="12"/>
      <c r="DR2491" s="12"/>
      <c r="DS2491" s="12"/>
      <c r="DT2491" s="12"/>
      <c r="DU2491" s="12"/>
      <c r="DV2491" s="12"/>
      <c r="DW2491" s="12"/>
      <c r="DX2491" s="12"/>
      <c r="DY2491" s="12"/>
      <c r="DZ2491" s="12"/>
      <c r="EA2491" s="12"/>
      <c r="EB2491" s="12"/>
      <c r="EC2491" s="12"/>
      <c r="ED2491" s="12"/>
      <c r="EE2491" s="12"/>
      <c r="EF2491" s="12"/>
      <c r="EG2491" s="12"/>
      <c r="EH2491" s="12"/>
      <c r="EI2491" s="12"/>
      <c r="EJ2491" s="12"/>
      <c r="EK2491" s="12"/>
      <c r="EL2491" s="12"/>
      <c r="EM2491" s="12"/>
      <c r="EN2491" s="12"/>
      <c r="EO2491" s="12"/>
      <c r="EP2491" s="12"/>
      <c r="EQ2491" s="12"/>
      <c r="ER2491" s="12"/>
      <c r="ES2491" s="12"/>
      <c r="ET2491" s="12"/>
      <c r="EU2491" s="12"/>
      <c r="EV2491" s="12"/>
      <c r="EW2491" s="12"/>
      <c r="EX2491" s="12"/>
      <c r="EY2491" s="12"/>
      <c r="EZ2491" s="12"/>
      <c r="FA2491" s="12"/>
      <c r="FB2491" s="12"/>
      <c r="FC2491" s="12"/>
      <c r="FD2491" s="12"/>
      <c r="FE2491" s="12"/>
      <c r="FF2491" s="12"/>
      <c r="FG2491" s="12"/>
      <c r="FH2491" s="12"/>
      <c r="FI2491" s="12"/>
      <c r="FJ2491" s="12"/>
      <c r="FK2491" s="12"/>
      <c r="FL2491" s="12"/>
      <c r="FM2491" s="12"/>
      <c r="FN2491" s="12"/>
      <c r="FO2491" s="12"/>
      <c r="FP2491" s="12"/>
      <c r="FQ2491" s="12"/>
      <c r="FR2491" s="12"/>
      <c r="FS2491" s="12"/>
      <c r="FT2491" s="12"/>
      <c r="FU2491" s="12"/>
      <c r="FV2491" s="12"/>
      <c r="FW2491" s="12"/>
      <c r="FX2491" s="12"/>
      <c r="FY2491" s="12"/>
      <c r="FZ2491" s="12"/>
      <c r="GA2491" s="12"/>
      <c r="GB2491" s="12"/>
      <c r="GC2491" s="12"/>
      <c r="GD2491" s="12"/>
      <c r="GE2491" s="12"/>
      <c r="GF2491" s="12"/>
      <c r="GG2491" s="12"/>
      <c r="GH2491" s="12"/>
      <c r="GI2491" s="12"/>
      <c r="GJ2491" s="12"/>
      <c r="GK2491" s="12"/>
      <c r="GL2491" s="12"/>
      <c r="GM2491" s="12"/>
      <c r="GN2491" s="12"/>
      <c r="GO2491" s="12"/>
      <c r="GP2491" s="12"/>
      <c r="GQ2491" s="12"/>
      <c r="GR2491" s="12"/>
    </row>
    <row r="2492" spans="1:200" x14ac:dyDescent="0.2">
      <c r="A2492" s="79">
        <f t="shared" si="814"/>
        <v>45564</v>
      </c>
      <c r="B2492" s="80" t="str">
        <f t="shared" ca="1" si="815"/>
        <v>n.d</v>
      </c>
      <c r="C2492" s="81">
        <f t="shared" ca="1" si="816"/>
        <v>974.18416585</v>
      </c>
      <c r="D2492" s="82">
        <f ca="1">IF(A2492&lt;$B$1,VLOOKUP(A2492,[1]DI!$A$4:$B$15000,2,FALSE),0)</f>
        <v>0</v>
      </c>
      <c r="E2492" s="81">
        <f t="shared" ca="1" si="817"/>
        <v>0</v>
      </c>
      <c r="F2492" s="83">
        <f t="shared" si="812"/>
        <v>1.2</v>
      </c>
      <c r="G2492" s="84">
        <f t="shared" ca="1" si="818"/>
        <v>1</v>
      </c>
      <c r="H2492" s="81">
        <f ca="1">TRUNC(PRODUCT(G$10:G2491),15)</f>
        <v>1.40945772534528</v>
      </c>
      <c r="I2492" s="81">
        <f t="shared" ca="1" si="819"/>
        <v>1.40945772534528</v>
      </c>
      <c r="J2492" s="81">
        <f t="shared" ca="1" si="820"/>
        <v>1</v>
      </c>
      <c r="K2492" s="81">
        <f t="shared" ca="1" si="821"/>
        <v>0</v>
      </c>
      <c r="L2492" s="85">
        <f>IF(VLOOKUP(A2492,$U$12:$AD$125,8)=VLOOKUP(A2491,$U$12:$AD$125,8),0,VLOOKUP(A2492,U$12:$AD$125,8))</f>
        <v>0</v>
      </c>
      <c r="M2492" s="86">
        <f>IF(L2492&gt;0,VLOOKUP(L2492,T$12:$AC$125,7),0)</f>
        <v>0</v>
      </c>
      <c r="N2492" s="81">
        <f t="shared" si="813"/>
        <v>0</v>
      </c>
      <c r="O2492" s="81">
        <f t="shared" ca="1" si="822"/>
        <v>0</v>
      </c>
      <c r="P2492" s="87" t="str">
        <f t="shared" si="823"/>
        <v>J=</v>
      </c>
      <c r="Q2492" s="88">
        <f t="shared" si="824"/>
        <v>45589</v>
      </c>
      <c r="R2492" s="7"/>
      <c r="S2492" s="7"/>
      <c r="T2492" s="7"/>
      <c r="U2492" s="7"/>
      <c r="V2492" s="7"/>
      <c r="W2492" s="7"/>
      <c r="X2492" s="7"/>
      <c r="Y2492" s="7"/>
      <c r="Z2492" s="7"/>
      <c r="AA2492" s="7"/>
      <c r="AB2492" s="7"/>
      <c r="AC2492" s="7"/>
      <c r="AD2492" s="7"/>
      <c r="AE2492" s="7"/>
      <c r="AF2492" s="65"/>
      <c r="AG2492" s="9"/>
      <c r="AH2492" s="9"/>
      <c r="AI2492" s="4"/>
      <c r="AJ2492" s="10"/>
      <c r="AK2492" s="4"/>
      <c r="AL2492" s="65"/>
      <c r="AM2492" s="10"/>
      <c r="AN2492" s="9"/>
      <c r="AO2492" s="7"/>
      <c r="AP2492" s="11"/>
      <c r="AQ2492" s="9"/>
      <c r="AR2492" s="8"/>
      <c r="AS2492" s="65"/>
      <c r="AT2492" s="12"/>
      <c r="AU2492" s="12"/>
      <c r="AV2492" s="22"/>
      <c r="AW2492" s="12"/>
      <c r="AX2492" s="12"/>
      <c r="AY2492" s="12"/>
      <c r="AZ2492" s="12"/>
      <c r="BA2492" s="12"/>
      <c r="BB2492" s="12"/>
      <c r="BC2492" s="12"/>
      <c r="BD2492" s="12"/>
      <c r="BE2492" s="12"/>
      <c r="BF2492" s="12"/>
      <c r="BG2492" s="12"/>
      <c r="BH2492" s="12"/>
      <c r="BI2492" s="12"/>
      <c r="BJ2492" s="12"/>
      <c r="BK2492" s="12"/>
      <c r="BL2492" s="12"/>
      <c r="BM2492" s="12"/>
      <c r="BN2492" s="12"/>
      <c r="BO2492" s="12"/>
      <c r="BP2492" s="12"/>
      <c r="BQ2492" s="12"/>
      <c r="BR2492" s="12"/>
      <c r="BS2492" s="12"/>
      <c r="BT2492" s="12"/>
      <c r="BU2492" s="12"/>
      <c r="BV2492" s="12"/>
      <c r="BW2492" s="12"/>
      <c r="BX2492" s="12"/>
      <c r="BY2492" s="12"/>
      <c r="BZ2492" s="12"/>
      <c r="CA2492" s="12"/>
      <c r="CB2492" s="12"/>
      <c r="CC2492" s="12"/>
      <c r="CD2492" s="12"/>
      <c r="CE2492" s="12"/>
      <c r="CF2492" s="12"/>
      <c r="CG2492" s="12"/>
      <c r="CH2492" s="12"/>
      <c r="CI2492" s="12"/>
      <c r="CJ2492" s="12"/>
      <c r="CK2492" s="12"/>
      <c r="CL2492" s="12"/>
      <c r="CM2492" s="12"/>
      <c r="CN2492" s="12"/>
      <c r="CO2492" s="12"/>
      <c r="CP2492" s="12"/>
      <c r="CQ2492" s="12"/>
      <c r="CR2492" s="12"/>
      <c r="CS2492" s="12"/>
      <c r="CT2492" s="12"/>
      <c r="CU2492" s="12"/>
      <c r="CV2492" s="12"/>
      <c r="CW2492" s="12"/>
      <c r="CX2492" s="12"/>
      <c r="CY2492" s="12"/>
      <c r="CZ2492" s="12"/>
      <c r="DA2492" s="12"/>
      <c r="DB2492" s="12"/>
      <c r="DC2492" s="12"/>
      <c r="DD2492" s="12"/>
      <c r="DE2492" s="12"/>
      <c r="DF2492" s="12"/>
      <c r="DG2492" s="12"/>
      <c r="DH2492" s="12"/>
      <c r="DI2492" s="12"/>
      <c r="DJ2492" s="12"/>
      <c r="DK2492" s="12"/>
      <c r="DL2492" s="12"/>
      <c r="DM2492" s="12"/>
      <c r="DN2492" s="12"/>
      <c r="DO2492" s="12"/>
      <c r="DP2492" s="12"/>
      <c r="DQ2492" s="12"/>
      <c r="DR2492" s="12"/>
      <c r="DS2492" s="12"/>
      <c r="DT2492" s="12"/>
      <c r="DU2492" s="12"/>
      <c r="DV2492" s="12"/>
      <c r="DW2492" s="12"/>
      <c r="DX2492" s="12"/>
      <c r="DY2492" s="12"/>
      <c r="DZ2492" s="12"/>
      <c r="EA2492" s="12"/>
      <c r="EB2492" s="12"/>
      <c r="EC2492" s="12"/>
      <c r="ED2492" s="12"/>
      <c r="EE2492" s="12"/>
      <c r="EF2492" s="12"/>
      <c r="EG2492" s="12"/>
      <c r="EH2492" s="12"/>
      <c r="EI2492" s="12"/>
      <c r="EJ2492" s="12"/>
      <c r="EK2492" s="12"/>
      <c r="EL2492" s="12"/>
      <c r="EM2492" s="12"/>
      <c r="EN2492" s="12"/>
      <c r="EO2492" s="12"/>
      <c r="EP2492" s="12"/>
      <c r="EQ2492" s="12"/>
      <c r="ER2492" s="12"/>
      <c r="ES2492" s="12"/>
      <c r="ET2492" s="12"/>
      <c r="EU2492" s="12"/>
      <c r="EV2492" s="12"/>
      <c r="EW2492" s="12"/>
      <c r="EX2492" s="12"/>
      <c r="EY2492" s="12"/>
      <c r="EZ2492" s="12"/>
      <c r="FA2492" s="12"/>
      <c r="FB2492" s="12"/>
      <c r="FC2492" s="12"/>
      <c r="FD2492" s="12"/>
      <c r="FE2492" s="12"/>
      <c r="FF2492" s="12"/>
      <c r="FG2492" s="12"/>
      <c r="FH2492" s="12"/>
      <c r="FI2492" s="12"/>
      <c r="FJ2492" s="12"/>
      <c r="FK2492" s="12"/>
      <c r="FL2492" s="12"/>
      <c r="FM2492" s="12"/>
      <c r="FN2492" s="12"/>
      <c r="FO2492" s="12"/>
      <c r="FP2492" s="12"/>
      <c r="FQ2492" s="12"/>
      <c r="FR2492" s="12"/>
      <c r="FS2492" s="12"/>
      <c r="FT2492" s="12"/>
      <c r="FU2492" s="12"/>
      <c r="FV2492" s="12"/>
      <c r="FW2492" s="12"/>
      <c r="FX2492" s="12"/>
      <c r="FY2492" s="12"/>
      <c r="FZ2492" s="12"/>
      <c r="GA2492" s="12"/>
      <c r="GB2492" s="12"/>
      <c r="GC2492" s="12"/>
      <c r="GD2492" s="12"/>
      <c r="GE2492" s="12"/>
      <c r="GF2492" s="12"/>
      <c r="GG2492" s="12"/>
      <c r="GH2492" s="12"/>
      <c r="GI2492" s="12"/>
      <c r="GJ2492" s="12"/>
      <c r="GK2492" s="12"/>
      <c r="GL2492" s="12"/>
      <c r="GM2492" s="12"/>
      <c r="GN2492" s="12"/>
      <c r="GO2492" s="12"/>
      <c r="GP2492" s="12"/>
      <c r="GQ2492" s="12"/>
      <c r="GR2492" s="12"/>
    </row>
    <row r="2493" spans="1:200" x14ac:dyDescent="0.2">
      <c r="A2493" s="79">
        <f t="shared" si="814"/>
        <v>45565</v>
      </c>
      <c r="B2493" s="80" t="str">
        <f t="shared" ca="1" si="815"/>
        <v>n.d</v>
      </c>
      <c r="C2493" s="81">
        <f t="shared" ca="1" si="816"/>
        <v>974.18416585</v>
      </c>
      <c r="D2493" s="82">
        <f ca="1">IF(A2493&lt;$B$1,VLOOKUP(A2493,[1]DI!$A$4:$B$15000,2,FALSE),0)</f>
        <v>0</v>
      </c>
      <c r="E2493" s="81">
        <f t="shared" ca="1" si="817"/>
        <v>0</v>
      </c>
      <c r="F2493" s="83">
        <f t="shared" si="812"/>
        <v>1.2</v>
      </c>
      <c r="G2493" s="84">
        <f t="shared" ca="1" si="818"/>
        <v>1</v>
      </c>
      <c r="H2493" s="81">
        <f ca="1">TRUNC(PRODUCT(G$10:G2492),15)</f>
        <v>1.40945772534528</v>
      </c>
      <c r="I2493" s="81">
        <f t="shared" ca="1" si="819"/>
        <v>1.40945772534528</v>
      </c>
      <c r="J2493" s="81">
        <f t="shared" ca="1" si="820"/>
        <v>1</v>
      </c>
      <c r="K2493" s="81">
        <f t="shared" ca="1" si="821"/>
        <v>0</v>
      </c>
      <c r="L2493" s="85">
        <f>IF(VLOOKUP(A2493,$U$12:$AD$125,8)=VLOOKUP(A2492,$U$12:$AD$125,8),0,VLOOKUP(A2493,U$12:$AD$125,8))</f>
        <v>0</v>
      </c>
      <c r="M2493" s="86">
        <f>IF(L2493&gt;0,VLOOKUP(L2493,T$12:$AC$125,7),0)</f>
        <v>0</v>
      </c>
      <c r="N2493" s="81">
        <f t="shared" si="813"/>
        <v>0</v>
      </c>
      <c r="O2493" s="81">
        <f t="shared" ca="1" si="822"/>
        <v>0</v>
      </c>
      <c r="P2493" s="87" t="str">
        <f t="shared" si="823"/>
        <v>J=</v>
      </c>
      <c r="Q2493" s="88">
        <f t="shared" si="824"/>
        <v>45589</v>
      </c>
      <c r="R2493" s="7"/>
      <c r="S2493" s="7"/>
      <c r="T2493" s="7"/>
      <c r="U2493" s="7"/>
      <c r="V2493" s="7"/>
      <c r="W2493" s="7"/>
      <c r="X2493" s="7"/>
      <c r="Y2493" s="7"/>
      <c r="Z2493" s="7"/>
      <c r="AA2493" s="7"/>
      <c r="AB2493" s="7"/>
      <c r="AC2493" s="7"/>
      <c r="AD2493" s="7"/>
      <c r="AE2493" s="7"/>
      <c r="AF2493" s="65"/>
      <c r="AG2493" s="9"/>
      <c r="AH2493" s="9"/>
      <c r="AI2493" s="4"/>
      <c r="AJ2493" s="10"/>
      <c r="AK2493" s="4"/>
      <c r="AL2493" s="65"/>
      <c r="AM2493" s="10"/>
      <c r="AN2493" s="9"/>
      <c r="AO2493" s="7"/>
      <c r="AP2493" s="11"/>
      <c r="AQ2493" s="9"/>
      <c r="AR2493" s="8"/>
      <c r="AS2493" s="65"/>
      <c r="AT2493" s="12"/>
      <c r="AU2493" s="12"/>
      <c r="AV2493" s="22"/>
      <c r="AW2493" s="12"/>
      <c r="AX2493" s="12"/>
      <c r="AY2493" s="12"/>
      <c r="AZ2493" s="12"/>
      <c r="BA2493" s="12"/>
      <c r="BB2493" s="12"/>
      <c r="BC2493" s="12"/>
      <c r="BD2493" s="12"/>
      <c r="BE2493" s="12"/>
      <c r="BF2493" s="12"/>
      <c r="BG2493" s="12"/>
      <c r="BH2493" s="12"/>
      <c r="BI2493" s="12"/>
      <c r="BJ2493" s="12"/>
      <c r="BK2493" s="12"/>
      <c r="BL2493" s="12"/>
      <c r="BM2493" s="12"/>
      <c r="BN2493" s="12"/>
      <c r="BO2493" s="12"/>
      <c r="BP2493" s="12"/>
      <c r="BQ2493" s="12"/>
      <c r="BR2493" s="12"/>
      <c r="BS2493" s="12"/>
      <c r="BT2493" s="12"/>
      <c r="BU2493" s="12"/>
      <c r="BV2493" s="12"/>
      <c r="BW2493" s="12"/>
      <c r="BX2493" s="12"/>
      <c r="BY2493" s="12"/>
      <c r="BZ2493" s="12"/>
      <c r="CA2493" s="12"/>
      <c r="CB2493" s="12"/>
      <c r="CC2493" s="12"/>
      <c r="CD2493" s="12"/>
      <c r="CE2493" s="12"/>
      <c r="CF2493" s="12"/>
      <c r="CG2493" s="12"/>
      <c r="CH2493" s="12"/>
      <c r="CI2493" s="12"/>
      <c r="CJ2493" s="12"/>
      <c r="CK2493" s="12"/>
      <c r="CL2493" s="12"/>
      <c r="CM2493" s="12"/>
      <c r="CN2493" s="12"/>
      <c r="CO2493" s="12"/>
      <c r="CP2493" s="12"/>
      <c r="CQ2493" s="12"/>
      <c r="CR2493" s="12"/>
      <c r="CS2493" s="12"/>
      <c r="CT2493" s="12"/>
      <c r="CU2493" s="12"/>
      <c r="CV2493" s="12"/>
      <c r="CW2493" s="12"/>
      <c r="CX2493" s="12"/>
      <c r="CY2493" s="12"/>
      <c r="CZ2493" s="12"/>
      <c r="DA2493" s="12"/>
      <c r="DB2493" s="12"/>
      <c r="DC2493" s="12"/>
      <c r="DD2493" s="12"/>
      <c r="DE2493" s="12"/>
      <c r="DF2493" s="12"/>
      <c r="DG2493" s="12"/>
      <c r="DH2493" s="12"/>
      <c r="DI2493" s="12"/>
      <c r="DJ2493" s="12"/>
      <c r="DK2493" s="12"/>
      <c r="DL2493" s="12"/>
      <c r="DM2493" s="12"/>
      <c r="DN2493" s="12"/>
      <c r="DO2493" s="12"/>
      <c r="DP2493" s="12"/>
      <c r="DQ2493" s="12"/>
      <c r="DR2493" s="12"/>
      <c r="DS2493" s="12"/>
      <c r="DT2493" s="12"/>
      <c r="DU2493" s="12"/>
      <c r="DV2493" s="12"/>
      <c r="DW2493" s="12"/>
      <c r="DX2493" s="12"/>
      <c r="DY2493" s="12"/>
      <c r="DZ2493" s="12"/>
      <c r="EA2493" s="12"/>
      <c r="EB2493" s="12"/>
      <c r="EC2493" s="12"/>
      <c r="ED2493" s="12"/>
      <c r="EE2493" s="12"/>
      <c r="EF2493" s="12"/>
      <c r="EG2493" s="12"/>
      <c r="EH2493" s="12"/>
      <c r="EI2493" s="12"/>
      <c r="EJ2493" s="12"/>
      <c r="EK2493" s="12"/>
      <c r="EL2493" s="12"/>
      <c r="EM2493" s="12"/>
      <c r="EN2493" s="12"/>
      <c r="EO2493" s="12"/>
      <c r="EP2493" s="12"/>
      <c r="EQ2493" s="12"/>
      <c r="ER2493" s="12"/>
      <c r="ES2493" s="12"/>
      <c r="ET2493" s="12"/>
      <c r="EU2493" s="12"/>
      <c r="EV2493" s="12"/>
      <c r="EW2493" s="12"/>
      <c r="EX2493" s="12"/>
      <c r="EY2493" s="12"/>
      <c r="EZ2493" s="12"/>
      <c r="FA2493" s="12"/>
      <c r="FB2493" s="12"/>
      <c r="FC2493" s="12"/>
      <c r="FD2493" s="12"/>
      <c r="FE2493" s="12"/>
      <c r="FF2493" s="12"/>
      <c r="FG2493" s="12"/>
      <c r="FH2493" s="12"/>
      <c r="FI2493" s="12"/>
      <c r="FJ2493" s="12"/>
      <c r="FK2493" s="12"/>
      <c r="FL2493" s="12"/>
      <c r="FM2493" s="12"/>
      <c r="FN2493" s="12"/>
      <c r="FO2493" s="12"/>
      <c r="FP2493" s="12"/>
      <c r="FQ2493" s="12"/>
      <c r="FR2493" s="12"/>
      <c r="FS2493" s="12"/>
      <c r="FT2493" s="12"/>
      <c r="FU2493" s="12"/>
      <c r="FV2493" s="12"/>
      <c r="FW2493" s="12"/>
      <c r="FX2493" s="12"/>
      <c r="FY2493" s="12"/>
      <c r="FZ2493" s="12"/>
      <c r="GA2493" s="12"/>
      <c r="GB2493" s="12"/>
      <c r="GC2493" s="12"/>
      <c r="GD2493" s="12"/>
      <c r="GE2493" s="12"/>
      <c r="GF2493" s="12"/>
      <c r="GG2493" s="12"/>
      <c r="GH2493" s="12"/>
      <c r="GI2493" s="12"/>
      <c r="GJ2493" s="12"/>
      <c r="GK2493" s="12"/>
      <c r="GL2493" s="12"/>
      <c r="GM2493" s="12"/>
      <c r="GN2493" s="12"/>
      <c r="GO2493" s="12"/>
      <c r="GP2493" s="12"/>
      <c r="GQ2493" s="12"/>
      <c r="GR2493" s="12"/>
    </row>
    <row r="2494" spans="1:200" x14ac:dyDescent="0.2">
      <c r="A2494" s="79">
        <f t="shared" si="814"/>
        <v>45566</v>
      </c>
      <c r="B2494" s="80" t="str">
        <f t="shared" ca="1" si="815"/>
        <v>n.d</v>
      </c>
      <c r="C2494" s="81">
        <f t="shared" ca="1" si="816"/>
        <v>974.18416585</v>
      </c>
      <c r="D2494" s="82">
        <f ca="1">IF(A2494&lt;$B$1,VLOOKUP(A2494,[1]DI!$A$4:$B$15000,2,FALSE),0)</f>
        <v>0</v>
      </c>
      <c r="E2494" s="81">
        <f t="shared" ca="1" si="817"/>
        <v>0</v>
      </c>
      <c r="F2494" s="83">
        <f t="shared" si="812"/>
        <v>1.2</v>
      </c>
      <c r="G2494" s="84">
        <f t="shared" ca="1" si="818"/>
        <v>1</v>
      </c>
      <c r="H2494" s="81">
        <f ca="1">TRUNC(PRODUCT(G$10:G2493),15)</f>
        <v>1.40945772534528</v>
      </c>
      <c r="I2494" s="81">
        <f t="shared" ca="1" si="819"/>
        <v>1.40945772534528</v>
      </c>
      <c r="J2494" s="81">
        <f t="shared" ca="1" si="820"/>
        <v>1</v>
      </c>
      <c r="K2494" s="81">
        <f t="shared" ca="1" si="821"/>
        <v>0</v>
      </c>
      <c r="L2494" s="85">
        <f>IF(VLOOKUP(A2494,$U$12:$AD$125,8)=VLOOKUP(A2493,$U$12:$AD$125,8),0,VLOOKUP(A2494,U$12:$AD$125,8))</f>
        <v>0</v>
      </c>
      <c r="M2494" s="86">
        <f>IF(L2494&gt;0,VLOOKUP(L2494,T$12:$AC$125,7),0)</f>
        <v>0</v>
      </c>
      <c r="N2494" s="81">
        <f t="shared" si="813"/>
        <v>0</v>
      </c>
      <c r="O2494" s="81">
        <f t="shared" ca="1" si="822"/>
        <v>0</v>
      </c>
      <c r="P2494" s="87" t="str">
        <f t="shared" si="823"/>
        <v>J=</v>
      </c>
      <c r="Q2494" s="88">
        <f t="shared" si="824"/>
        <v>45589</v>
      </c>
      <c r="R2494" s="7"/>
      <c r="S2494" s="7"/>
      <c r="T2494" s="7"/>
      <c r="U2494" s="7"/>
      <c r="V2494" s="7"/>
      <c r="W2494" s="7"/>
      <c r="X2494" s="7"/>
      <c r="Y2494" s="7"/>
      <c r="Z2494" s="7"/>
      <c r="AA2494" s="7"/>
      <c r="AB2494" s="7"/>
      <c r="AC2494" s="7"/>
      <c r="AD2494" s="7"/>
      <c r="AE2494" s="7"/>
      <c r="AF2494" s="65"/>
      <c r="AG2494" s="9"/>
      <c r="AH2494" s="9"/>
      <c r="AI2494" s="4"/>
      <c r="AJ2494" s="10"/>
      <c r="AK2494" s="4"/>
      <c r="AL2494" s="65"/>
      <c r="AM2494" s="10"/>
      <c r="AN2494" s="9"/>
      <c r="AO2494" s="7"/>
      <c r="AP2494" s="11"/>
      <c r="AQ2494" s="9"/>
      <c r="AR2494" s="8"/>
      <c r="AS2494" s="65"/>
      <c r="AT2494" s="12"/>
      <c r="AU2494" s="12"/>
      <c r="AV2494" s="22"/>
      <c r="AW2494" s="12"/>
      <c r="AX2494" s="12"/>
      <c r="AY2494" s="12"/>
      <c r="AZ2494" s="12"/>
      <c r="BA2494" s="12"/>
      <c r="BB2494" s="12"/>
      <c r="BC2494" s="12"/>
      <c r="BD2494" s="12"/>
      <c r="BE2494" s="12"/>
      <c r="BF2494" s="12"/>
      <c r="BG2494" s="12"/>
      <c r="BH2494" s="12"/>
      <c r="BI2494" s="12"/>
      <c r="BJ2494" s="12"/>
      <c r="BK2494" s="12"/>
      <c r="BL2494" s="12"/>
      <c r="BM2494" s="12"/>
      <c r="BN2494" s="12"/>
      <c r="BO2494" s="12"/>
      <c r="BP2494" s="12"/>
      <c r="BQ2494" s="12"/>
      <c r="BR2494" s="12"/>
      <c r="BS2494" s="12"/>
      <c r="BT2494" s="12"/>
      <c r="BU2494" s="12"/>
      <c r="BV2494" s="12"/>
      <c r="BW2494" s="12"/>
      <c r="BX2494" s="12"/>
      <c r="BY2494" s="12"/>
      <c r="BZ2494" s="12"/>
      <c r="CA2494" s="12"/>
      <c r="CB2494" s="12"/>
      <c r="CC2494" s="12"/>
      <c r="CD2494" s="12"/>
      <c r="CE2494" s="12"/>
      <c r="CF2494" s="12"/>
      <c r="CG2494" s="12"/>
      <c r="CH2494" s="12"/>
      <c r="CI2494" s="12"/>
      <c r="CJ2494" s="12"/>
      <c r="CK2494" s="12"/>
      <c r="CL2494" s="12"/>
      <c r="CM2494" s="12"/>
      <c r="CN2494" s="12"/>
      <c r="CO2494" s="12"/>
      <c r="CP2494" s="12"/>
      <c r="CQ2494" s="12"/>
      <c r="CR2494" s="12"/>
      <c r="CS2494" s="12"/>
      <c r="CT2494" s="12"/>
      <c r="CU2494" s="12"/>
      <c r="CV2494" s="12"/>
      <c r="CW2494" s="12"/>
      <c r="CX2494" s="12"/>
      <c r="CY2494" s="12"/>
      <c r="CZ2494" s="12"/>
      <c r="DA2494" s="12"/>
      <c r="DB2494" s="12"/>
      <c r="DC2494" s="12"/>
      <c r="DD2494" s="12"/>
      <c r="DE2494" s="12"/>
      <c r="DF2494" s="12"/>
      <c r="DG2494" s="12"/>
      <c r="DH2494" s="12"/>
      <c r="DI2494" s="12"/>
      <c r="DJ2494" s="12"/>
      <c r="DK2494" s="12"/>
      <c r="DL2494" s="12"/>
      <c r="DM2494" s="12"/>
      <c r="DN2494" s="12"/>
      <c r="DO2494" s="12"/>
      <c r="DP2494" s="12"/>
      <c r="DQ2494" s="12"/>
      <c r="DR2494" s="12"/>
      <c r="DS2494" s="12"/>
      <c r="DT2494" s="12"/>
      <c r="DU2494" s="12"/>
      <c r="DV2494" s="12"/>
      <c r="DW2494" s="12"/>
      <c r="DX2494" s="12"/>
      <c r="DY2494" s="12"/>
      <c r="DZ2494" s="12"/>
      <c r="EA2494" s="12"/>
      <c r="EB2494" s="12"/>
      <c r="EC2494" s="12"/>
      <c r="ED2494" s="12"/>
      <c r="EE2494" s="12"/>
      <c r="EF2494" s="12"/>
      <c r="EG2494" s="12"/>
      <c r="EH2494" s="12"/>
      <c r="EI2494" s="12"/>
      <c r="EJ2494" s="12"/>
      <c r="EK2494" s="12"/>
      <c r="EL2494" s="12"/>
      <c r="EM2494" s="12"/>
      <c r="EN2494" s="12"/>
      <c r="EO2494" s="12"/>
      <c r="EP2494" s="12"/>
      <c r="EQ2494" s="12"/>
      <c r="ER2494" s="12"/>
      <c r="ES2494" s="12"/>
      <c r="ET2494" s="12"/>
      <c r="EU2494" s="12"/>
      <c r="EV2494" s="12"/>
      <c r="EW2494" s="12"/>
      <c r="EX2494" s="12"/>
      <c r="EY2494" s="12"/>
      <c r="EZ2494" s="12"/>
      <c r="FA2494" s="12"/>
      <c r="FB2494" s="12"/>
      <c r="FC2494" s="12"/>
      <c r="FD2494" s="12"/>
      <c r="FE2494" s="12"/>
      <c r="FF2494" s="12"/>
      <c r="FG2494" s="12"/>
      <c r="FH2494" s="12"/>
      <c r="FI2494" s="12"/>
      <c r="FJ2494" s="12"/>
      <c r="FK2494" s="12"/>
      <c r="FL2494" s="12"/>
      <c r="FM2494" s="12"/>
      <c r="FN2494" s="12"/>
      <c r="FO2494" s="12"/>
      <c r="FP2494" s="12"/>
      <c r="FQ2494" s="12"/>
      <c r="FR2494" s="12"/>
      <c r="FS2494" s="12"/>
      <c r="FT2494" s="12"/>
      <c r="FU2494" s="12"/>
      <c r="FV2494" s="12"/>
      <c r="FW2494" s="12"/>
      <c r="FX2494" s="12"/>
      <c r="FY2494" s="12"/>
      <c r="FZ2494" s="12"/>
      <c r="GA2494" s="12"/>
      <c r="GB2494" s="12"/>
      <c r="GC2494" s="12"/>
      <c r="GD2494" s="12"/>
      <c r="GE2494" s="12"/>
      <c r="GF2494" s="12"/>
      <c r="GG2494" s="12"/>
      <c r="GH2494" s="12"/>
      <c r="GI2494" s="12"/>
      <c r="GJ2494" s="12"/>
      <c r="GK2494" s="12"/>
      <c r="GL2494" s="12"/>
      <c r="GM2494" s="12"/>
      <c r="GN2494" s="12"/>
      <c r="GO2494" s="12"/>
      <c r="GP2494" s="12"/>
      <c r="GQ2494" s="12"/>
      <c r="GR2494" s="12"/>
    </row>
    <row r="2495" spans="1:200" x14ac:dyDescent="0.2">
      <c r="A2495" s="79">
        <f t="shared" si="814"/>
        <v>45567</v>
      </c>
      <c r="B2495" s="80" t="str">
        <f t="shared" ca="1" si="815"/>
        <v>n.d</v>
      </c>
      <c r="C2495" s="81">
        <f t="shared" ca="1" si="816"/>
        <v>974.18416585</v>
      </c>
      <c r="D2495" s="82">
        <f ca="1">IF(A2495&lt;$B$1,VLOOKUP(A2495,[1]DI!$A$4:$B$15000,2,FALSE),0)</f>
        <v>0</v>
      </c>
      <c r="E2495" s="81">
        <f t="shared" ca="1" si="817"/>
        <v>0</v>
      </c>
      <c r="F2495" s="83">
        <f t="shared" si="812"/>
        <v>1.2</v>
      </c>
      <c r="G2495" s="84">
        <f t="shared" ca="1" si="818"/>
        <v>1</v>
      </c>
      <c r="H2495" s="81">
        <f ca="1">TRUNC(PRODUCT(G$10:G2494),15)</f>
        <v>1.40945772534528</v>
      </c>
      <c r="I2495" s="81">
        <f t="shared" ca="1" si="819"/>
        <v>1.40945772534528</v>
      </c>
      <c r="J2495" s="81">
        <f t="shared" ca="1" si="820"/>
        <v>1</v>
      </c>
      <c r="K2495" s="81">
        <f t="shared" ca="1" si="821"/>
        <v>0</v>
      </c>
      <c r="L2495" s="85">
        <f>IF(VLOOKUP(A2495,$U$12:$AD$125,8)=VLOOKUP(A2494,$U$12:$AD$125,8),0,VLOOKUP(A2495,U$12:$AD$125,8))</f>
        <v>0</v>
      </c>
      <c r="M2495" s="86">
        <f>IF(L2495&gt;0,VLOOKUP(L2495,T$12:$AC$125,7),0)</f>
        <v>0</v>
      </c>
      <c r="N2495" s="81">
        <f t="shared" si="813"/>
        <v>0</v>
      </c>
      <c r="O2495" s="81">
        <f t="shared" ca="1" si="822"/>
        <v>0</v>
      </c>
      <c r="P2495" s="87" t="str">
        <f t="shared" si="823"/>
        <v>J=</v>
      </c>
      <c r="Q2495" s="88">
        <f t="shared" si="824"/>
        <v>45589</v>
      </c>
      <c r="R2495" s="7"/>
      <c r="S2495" s="7"/>
      <c r="T2495" s="7"/>
      <c r="U2495" s="7"/>
      <c r="V2495" s="7"/>
      <c r="W2495" s="7"/>
      <c r="X2495" s="7"/>
      <c r="Y2495" s="7"/>
      <c r="Z2495" s="7"/>
      <c r="AA2495" s="7"/>
      <c r="AB2495" s="7"/>
      <c r="AC2495" s="7"/>
      <c r="AD2495" s="7"/>
      <c r="AE2495" s="7"/>
      <c r="AF2495" s="65"/>
      <c r="AG2495" s="9"/>
      <c r="AH2495" s="9"/>
      <c r="AI2495" s="4"/>
      <c r="AJ2495" s="10"/>
      <c r="AK2495" s="4"/>
      <c r="AL2495" s="65"/>
      <c r="AM2495" s="10"/>
      <c r="AN2495" s="9"/>
      <c r="AO2495" s="7"/>
      <c r="AP2495" s="11"/>
      <c r="AQ2495" s="9"/>
      <c r="AR2495" s="8"/>
      <c r="AS2495" s="65"/>
      <c r="AT2495" s="12"/>
      <c r="AU2495" s="12"/>
      <c r="AV2495" s="22"/>
      <c r="AW2495" s="12"/>
      <c r="AX2495" s="12"/>
      <c r="AY2495" s="12"/>
      <c r="AZ2495" s="12"/>
      <c r="BA2495" s="12"/>
      <c r="BB2495" s="12"/>
      <c r="BC2495" s="12"/>
      <c r="BD2495" s="12"/>
      <c r="BE2495" s="12"/>
      <c r="BF2495" s="12"/>
      <c r="BG2495" s="12"/>
      <c r="BH2495" s="12"/>
      <c r="BI2495" s="12"/>
      <c r="BJ2495" s="12"/>
      <c r="BK2495" s="12"/>
      <c r="BL2495" s="12"/>
      <c r="BM2495" s="12"/>
      <c r="BN2495" s="12"/>
      <c r="BO2495" s="12"/>
      <c r="BP2495" s="12"/>
      <c r="BQ2495" s="12"/>
      <c r="BR2495" s="12"/>
      <c r="BS2495" s="12"/>
      <c r="BT2495" s="12"/>
      <c r="BU2495" s="12"/>
      <c r="BV2495" s="12"/>
      <c r="BW2495" s="12"/>
      <c r="BX2495" s="12"/>
      <c r="BY2495" s="12"/>
      <c r="BZ2495" s="12"/>
      <c r="CA2495" s="12"/>
      <c r="CB2495" s="12"/>
      <c r="CC2495" s="12"/>
      <c r="CD2495" s="12"/>
      <c r="CE2495" s="12"/>
      <c r="CF2495" s="12"/>
      <c r="CG2495" s="12"/>
      <c r="CH2495" s="12"/>
      <c r="CI2495" s="12"/>
      <c r="CJ2495" s="12"/>
      <c r="CK2495" s="12"/>
      <c r="CL2495" s="12"/>
      <c r="CM2495" s="12"/>
      <c r="CN2495" s="12"/>
      <c r="CO2495" s="12"/>
      <c r="CP2495" s="12"/>
      <c r="CQ2495" s="12"/>
      <c r="CR2495" s="12"/>
      <c r="CS2495" s="12"/>
      <c r="CT2495" s="12"/>
      <c r="CU2495" s="12"/>
      <c r="CV2495" s="12"/>
      <c r="CW2495" s="12"/>
      <c r="CX2495" s="12"/>
      <c r="CY2495" s="12"/>
      <c r="CZ2495" s="12"/>
      <c r="DA2495" s="12"/>
      <c r="DB2495" s="12"/>
      <c r="DC2495" s="12"/>
      <c r="DD2495" s="12"/>
      <c r="DE2495" s="12"/>
      <c r="DF2495" s="12"/>
      <c r="DG2495" s="12"/>
      <c r="DH2495" s="12"/>
      <c r="DI2495" s="12"/>
      <c r="DJ2495" s="12"/>
      <c r="DK2495" s="12"/>
      <c r="DL2495" s="12"/>
      <c r="DM2495" s="12"/>
      <c r="DN2495" s="12"/>
      <c r="DO2495" s="12"/>
      <c r="DP2495" s="12"/>
      <c r="DQ2495" s="12"/>
      <c r="DR2495" s="12"/>
      <c r="DS2495" s="12"/>
      <c r="DT2495" s="12"/>
      <c r="DU2495" s="12"/>
      <c r="DV2495" s="12"/>
      <c r="DW2495" s="12"/>
      <c r="DX2495" s="12"/>
      <c r="DY2495" s="12"/>
      <c r="DZ2495" s="12"/>
      <c r="EA2495" s="12"/>
      <c r="EB2495" s="12"/>
      <c r="EC2495" s="12"/>
      <c r="ED2495" s="12"/>
      <c r="EE2495" s="12"/>
      <c r="EF2495" s="12"/>
      <c r="EG2495" s="12"/>
      <c r="EH2495" s="12"/>
      <c r="EI2495" s="12"/>
      <c r="EJ2495" s="12"/>
      <c r="EK2495" s="12"/>
      <c r="EL2495" s="12"/>
      <c r="EM2495" s="12"/>
      <c r="EN2495" s="12"/>
      <c r="EO2495" s="12"/>
      <c r="EP2495" s="12"/>
      <c r="EQ2495" s="12"/>
      <c r="ER2495" s="12"/>
      <c r="ES2495" s="12"/>
      <c r="ET2495" s="12"/>
      <c r="EU2495" s="12"/>
      <c r="EV2495" s="12"/>
      <c r="EW2495" s="12"/>
      <c r="EX2495" s="12"/>
      <c r="EY2495" s="12"/>
      <c r="EZ2495" s="12"/>
      <c r="FA2495" s="12"/>
      <c r="FB2495" s="12"/>
      <c r="FC2495" s="12"/>
      <c r="FD2495" s="12"/>
      <c r="FE2495" s="12"/>
      <c r="FF2495" s="12"/>
      <c r="FG2495" s="12"/>
      <c r="FH2495" s="12"/>
      <c r="FI2495" s="12"/>
      <c r="FJ2495" s="12"/>
      <c r="FK2495" s="12"/>
      <c r="FL2495" s="12"/>
      <c r="FM2495" s="12"/>
      <c r="FN2495" s="12"/>
      <c r="FO2495" s="12"/>
      <c r="FP2495" s="12"/>
      <c r="FQ2495" s="12"/>
      <c r="FR2495" s="12"/>
      <c r="FS2495" s="12"/>
      <c r="FT2495" s="12"/>
      <c r="FU2495" s="12"/>
      <c r="FV2495" s="12"/>
      <c r="FW2495" s="12"/>
      <c r="FX2495" s="12"/>
      <c r="FY2495" s="12"/>
      <c r="FZ2495" s="12"/>
      <c r="GA2495" s="12"/>
      <c r="GB2495" s="12"/>
      <c r="GC2495" s="12"/>
      <c r="GD2495" s="12"/>
      <c r="GE2495" s="12"/>
      <c r="GF2495" s="12"/>
      <c r="GG2495" s="12"/>
      <c r="GH2495" s="12"/>
      <c r="GI2495" s="12"/>
      <c r="GJ2495" s="12"/>
      <c r="GK2495" s="12"/>
      <c r="GL2495" s="12"/>
      <c r="GM2495" s="12"/>
      <c r="GN2495" s="12"/>
      <c r="GO2495" s="12"/>
      <c r="GP2495" s="12"/>
      <c r="GQ2495" s="12"/>
      <c r="GR2495" s="12"/>
    </row>
    <row r="2496" spans="1:200" x14ac:dyDescent="0.2">
      <c r="A2496" s="79">
        <f t="shared" si="814"/>
        <v>45568</v>
      </c>
      <c r="B2496" s="80" t="str">
        <f t="shared" ca="1" si="815"/>
        <v>n.d</v>
      </c>
      <c r="C2496" s="81">
        <f t="shared" ca="1" si="816"/>
        <v>974.18416585</v>
      </c>
      <c r="D2496" s="82">
        <f ca="1">IF(A2496&lt;$B$1,VLOOKUP(A2496,[1]DI!$A$4:$B$15000,2,FALSE),0)</f>
        <v>0</v>
      </c>
      <c r="E2496" s="81">
        <f t="shared" ca="1" si="817"/>
        <v>0</v>
      </c>
      <c r="F2496" s="83">
        <f t="shared" si="812"/>
        <v>1.2</v>
      </c>
      <c r="G2496" s="84">
        <f t="shared" ca="1" si="818"/>
        <v>1</v>
      </c>
      <c r="H2496" s="81">
        <f ca="1">TRUNC(PRODUCT(G$10:G2495),15)</f>
        <v>1.40945772534528</v>
      </c>
      <c r="I2496" s="81">
        <f t="shared" ca="1" si="819"/>
        <v>1.40945772534528</v>
      </c>
      <c r="J2496" s="81">
        <f t="shared" ca="1" si="820"/>
        <v>1</v>
      </c>
      <c r="K2496" s="81">
        <f t="shared" ca="1" si="821"/>
        <v>0</v>
      </c>
      <c r="L2496" s="85">
        <f>IF(VLOOKUP(A2496,$U$12:$AD$125,8)=VLOOKUP(A2495,$U$12:$AD$125,8),0,VLOOKUP(A2496,U$12:$AD$125,8))</f>
        <v>0</v>
      </c>
      <c r="M2496" s="86">
        <f>IF(L2496&gt;0,VLOOKUP(L2496,T$12:$AC$125,7),0)</f>
        <v>0</v>
      </c>
      <c r="N2496" s="81">
        <f t="shared" si="813"/>
        <v>0</v>
      </c>
      <c r="O2496" s="81">
        <f t="shared" ca="1" si="822"/>
        <v>0</v>
      </c>
      <c r="P2496" s="87" t="str">
        <f t="shared" si="823"/>
        <v>J=</v>
      </c>
      <c r="Q2496" s="88">
        <f t="shared" si="824"/>
        <v>45589</v>
      </c>
      <c r="R2496" s="7"/>
      <c r="S2496" s="7"/>
      <c r="T2496" s="7"/>
      <c r="U2496" s="7"/>
      <c r="V2496" s="7"/>
      <c r="W2496" s="7"/>
      <c r="X2496" s="7"/>
      <c r="Y2496" s="7"/>
      <c r="Z2496" s="7"/>
      <c r="AA2496" s="7"/>
      <c r="AB2496" s="7"/>
      <c r="AC2496" s="7"/>
      <c r="AD2496" s="7"/>
      <c r="AE2496" s="7"/>
      <c r="AF2496" s="65"/>
      <c r="AG2496" s="9"/>
      <c r="AH2496" s="9"/>
      <c r="AI2496" s="4"/>
      <c r="AJ2496" s="10"/>
      <c r="AK2496" s="4"/>
      <c r="AL2496" s="65"/>
      <c r="AM2496" s="10"/>
      <c r="AN2496" s="9"/>
      <c r="AO2496" s="7"/>
      <c r="AP2496" s="11"/>
      <c r="AQ2496" s="9"/>
      <c r="AR2496" s="8"/>
      <c r="AS2496" s="65"/>
      <c r="AT2496" s="12"/>
      <c r="AU2496" s="12"/>
      <c r="AV2496" s="22"/>
      <c r="AW2496" s="12"/>
      <c r="AX2496" s="12"/>
      <c r="AY2496" s="12"/>
      <c r="AZ2496" s="12"/>
      <c r="BA2496" s="12"/>
      <c r="BB2496" s="12"/>
      <c r="BC2496" s="12"/>
      <c r="BD2496" s="12"/>
      <c r="BE2496" s="12"/>
      <c r="BF2496" s="12"/>
      <c r="BG2496" s="12"/>
      <c r="BH2496" s="12"/>
      <c r="BI2496" s="12"/>
      <c r="BJ2496" s="12"/>
      <c r="BK2496" s="12"/>
      <c r="BL2496" s="12"/>
      <c r="BM2496" s="12"/>
      <c r="BN2496" s="12"/>
      <c r="BO2496" s="12"/>
      <c r="BP2496" s="12"/>
      <c r="BQ2496" s="12"/>
      <c r="BR2496" s="12"/>
      <c r="BS2496" s="12"/>
      <c r="BT2496" s="12"/>
      <c r="BU2496" s="12"/>
      <c r="BV2496" s="12"/>
      <c r="BW2496" s="12"/>
      <c r="BX2496" s="12"/>
      <c r="BY2496" s="12"/>
      <c r="BZ2496" s="12"/>
      <c r="CA2496" s="12"/>
      <c r="CB2496" s="12"/>
      <c r="CC2496" s="12"/>
      <c r="CD2496" s="12"/>
      <c r="CE2496" s="12"/>
      <c r="CF2496" s="12"/>
      <c r="CG2496" s="12"/>
      <c r="CH2496" s="12"/>
      <c r="CI2496" s="12"/>
      <c r="CJ2496" s="12"/>
      <c r="CK2496" s="12"/>
      <c r="CL2496" s="12"/>
      <c r="CM2496" s="12"/>
      <c r="CN2496" s="12"/>
      <c r="CO2496" s="12"/>
      <c r="CP2496" s="12"/>
      <c r="CQ2496" s="12"/>
      <c r="CR2496" s="12"/>
      <c r="CS2496" s="12"/>
      <c r="CT2496" s="12"/>
      <c r="CU2496" s="12"/>
      <c r="CV2496" s="12"/>
      <c r="CW2496" s="12"/>
      <c r="CX2496" s="12"/>
      <c r="CY2496" s="12"/>
      <c r="CZ2496" s="12"/>
      <c r="DA2496" s="12"/>
      <c r="DB2496" s="12"/>
      <c r="DC2496" s="12"/>
      <c r="DD2496" s="12"/>
      <c r="DE2496" s="12"/>
      <c r="DF2496" s="12"/>
      <c r="DG2496" s="12"/>
      <c r="DH2496" s="12"/>
      <c r="DI2496" s="12"/>
      <c r="DJ2496" s="12"/>
      <c r="DK2496" s="12"/>
      <c r="DL2496" s="12"/>
      <c r="DM2496" s="12"/>
      <c r="DN2496" s="12"/>
      <c r="DO2496" s="12"/>
      <c r="DP2496" s="12"/>
      <c r="DQ2496" s="12"/>
      <c r="DR2496" s="12"/>
      <c r="DS2496" s="12"/>
      <c r="DT2496" s="12"/>
      <c r="DU2496" s="12"/>
      <c r="DV2496" s="12"/>
      <c r="DW2496" s="12"/>
      <c r="DX2496" s="12"/>
      <c r="DY2496" s="12"/>
      <c r="DZ2496" s="12"/>
      <c r="EA2496" s="12"/>
      <c r="EB2496" s="12"/>
      <c r="EC2496" s="12"/>
      <c r="ED2496" s="12"/>
      <c r="EE2496" s="12"/>
      <c r="EF2496" s="12"/>
      <c r="EG2496" s="12"/>
      <c r="EH2496" s="12"/>
      <c r="EI2496" s="12"/>
      <c r="EJ2496" s="12"/>
      <c r="EK2496" s="12"/>
      <c r="EL2496" s="12"/>
      <c r="EM2496" s="12"/>
      <c r="EN2496" s="12"/>
      <c r="EO2496" s="12"/>
      <c r="EP2496" s="12"/>
      <c r="EQ2496" s="12"/>
      <c r="ER2496" s="12"/>
      <c r="ES2496" s="12"/>
      <c r="ET2496" s="12"/>
      <c r="EU2496" s="12"/>
      <c r="EV2496" s="12"/>
      <c r="EW2496" s="12"/>
      <c r="EX2496" s="12"/>
      <c r="EY2496" s="12"/>
      <c r="EZ2496" s="12"/>
      <c r="FA2496" s="12"/>
      <c r="FB2496" s="12"/>
      <c r="FC2496" s="12"/>
      <c r="FD2496" s="12"/>
      <c r="FE2496" s="12"/>
      <c r="FF2496" s="12"/>
      <c r="FG2496" s="12"/>
      <c r="FH2496" s="12"/>
      <c r="FI2496" s="12"/>
      <c r="FJ2496" s="12"/>
      <c r="FK2496" s="12"/>
      <c r="FL2496" s="12"/>
      <c r="FM2496" s="12"/>
      <c r="FN2496" s="12"/>
      <c r="FO2496" s="12"/>
      <c r="FP2496" s="12"/>
      <c r="FQ2496" s="12"/>
      <c r="FR2496" s="12"/>
      <c r="FS2496" s="12"/>
      <c r="FT2496" s="12"/>
      <c r="FU2496" s="12"/>
      <c r="FV2496" s="12"/>
      <c r="FW2496" s="12"/>
      <c r="FX2496" s="12"/>
      <c r="FY2496" s="12"/>
      <c r="FZ2496" s="12"/>
      <c r="GA2496" s="12"/>
      <c r="GB2496" s="12"/>
      <c r="GC2496" s="12"/>
      <c r="GD2496" s="12"/>
      <c r="GE2496" s="12"/>
      <c r="GF2496" s="12"/>
      <c r="GG2496" s="12"/>
      <c r="GH2496" s="12"/>
      <c r="GI2496" s="12"/>
      <c r="GJ2496" s="12"/>
      <c r="GK2496" s="12"/>
      <c r="GL2496" s="12"/>
      <c r="GM2496" s="12"/>
      <c r="GN2496" s="12"/>
      <c r="GO2496" s="12"/>
      <c r="GP2496" s="12"/>
      <c r="GQ2496" s="12"/>
      <c r="GR2496" s="12"/>
    </row>
    <row r="2497" spans="1:200" x14ac:dyDescent="0.2">
      <c r="A2497" s="79">
        <f t="shared" si="814"/>
        <v>45569</v>
      </c>
      <c r="B2497" s="80" t="str">
        <f t="shared" ca="1" si="815"/>
        <v>n.d</v>
      </c>
      <c r="C2497" s="81">
        <f t="shared" ca="1" si="816"/>
        <v>974.18416585</v>
      </c>
      <c r="D2497" s="82">
        <f ca="1">IF(A2497&lt;$B$1,VLOOKUP(A2497,[1]DI!$A$4:$B$15000,2,FALSE),0)</f>
        <v>0</v>
      </c>
      <c r="E2497" s="81">
        <f t="shared" ca="1" si="817"/>
        <v>0</v>
      </c>
      <c r="F2497" s="83">
        <f t="shared" si="812"/>
        <v>1.2</v>
      </c>
      <c r="G2497" s="84">
        <f t="shared" ca="1" si="818"/>
        <v>1</v>
      </c>
      <c r="H2497" s="81">
        <f ca="1">TRUNC(PRODUCT(G$10:G2496),15)</f>
        <v>1.40945772534528</v>
      </c>
      <c r="I2497" s="81">
        <f t="shared" ca="1" si="819"/>
        <v>1.40945772534528</v>
      </c>
      <c r="J2497" s="81">
        <f t="shared" ca="1" si="820"/>
        <v>1</v>
      </c>
      <c r="K2497" s="81">
        <f t="shared" ca="1" si="821"/>
        <v>0</v>
      </c>
      <c r="L2497" s="85">
        <f>IF(VLOOKUP(A2497,$U$12:$AD$125,8)=VLOOKUP(A2496,$U$12:$AD$125,8),0,VLOOKUP(A2497,U$12:$AD$125,8))</f>
        <v>0</v>
      </c>
      <c r="M2497" s="86">
        <f>IF(L2497&gt;0,VLOOKUP(L2497,T$12:$AC$125,7),0)</f>
        <v>0</v>
      </c>
      <c r="N2497" s="81">
        <f t="shared" si="813"/>
        <v>0</v>
      </c>
      <c r="O2497" s="81">
        <f t="shared" ca="1" si="822"/>
        <v>0</v>
      </c>
      <c r="P2497" s="87" t="str">
        <f t="shared" si="823"/>
        <v>J=</v>
      </c>
      <c r="Q2497" s="88">
        <f t="shared" si="824"/>
        <v>45589</v>
      </c>
      <c r="R2497" s="7"/>
      <c r="S2497" s="7"/>
      <c r="T2497" s="7"/>
      <c r="U2497" s="7"/>
      <c r="V2497" s="7"/>
      <c r="W2497" s="7"/>
      <c r="X2497" s="7"/>
      <c r="Y2497" s="7"/>
      <c r="Z2497" s="7"/>
      <c r="AA2497" s="7"/>
      <c r="AB2497" s="7"/>
      <c r="AC2497" s="7"/>
      <c r="AD2497" s="7"/>
      <c r="AE2497" s="7"/>
      <c r="AF2497" s="65"/>
      <c r="AG2497" s="9"/>
      <c r="AH2497" s="9"/>
      <c r="AI2497" s="4"/>
      <c r="AJ2497" s="10"/>
      <c r="AK2497" s="4"/>
      <c r="AL2497" s="65"/>
      <c r="AM2497" s="10"/>
      <c r="AN2497" s="9"/>
      <c r="AO2497" s="7"/>
      <c r="AP2497" s="11"/>
      <c r="AQ2497" s="9"/>
      <c r="AR2497" s="8"/>
      <c r="AS2497" s="65"/>
      <c r="AT2497" s="12"/>
      <c r="AU2497" s="12"/>
      <c r="AV2497" s="22"/>
      <c r="AW2497" s="12"/>
      <c r="AX2497" s="12"/>
      <c r="AY2497" s="12"/>
      <c r="AZ2497" s="12"/>
      <c r="BA2497" s="12"/>
      <c r="BB2497" s="12"/>
      <c r="BC2497" s="12"/>
      <c r="BD2497" s="12"/>
      <c r="BE2497" s="12"/>
      <c r="BF2497" s="12"/>
      <c r="BG2497" s="12"/>
      <c r="BH2497" s="12"/>
      <c r="BI2497" s="12"/>
      <c r="BJ2497" s="12"/>
      <c r="BK2497" s="12"/>
      <c r="BL2497" s="12"/>
      <c r="BM2497" s="12"/>
      <c r="BN2497" s="12"/>
      <c r="BO2497" s="12"/>
      <c r="BP2497" s="12"/>
      <c r="BQ2497" s="12"/>
      <c r="BR2497" s="12"/>
      <c r="BS2497" s="12"/>
      <c r="BT2497" s="12"/>
      <c r="BU2497" s="12"/>
      <c r="BV2497" s="12"/>
      <c r="BW2497" s="12"/>
      <c r="BX2497" s="12"/>
      <c r="BY2497" s="12"/>
      <c r="BZ2497" s="12"/>
      <c r="CA2497" s="12"/>
      <c r="CB2497" s="12"/>
      <c r="CC2497" s="12"/>
      <c r="CD2497" s="12"/>
      <c r="CE2497" s="12"/>
      <c r="CF2497" s="12"/>
      <c r="CG2497" s="12"/>
      <c r="CH2497" s="12"/>
      <c r="CI2497" s="12"/>
      <c r="CJ2497" s="12"/>
      <c r="CK2497" s="12"/>
      <c r="CL2497" s="12"/>
      <c r="CM2497" s="12"/>
      <c r="CN2497" s="12"/>
      <c r="CO2497" s="12"/>
      <c r="CP2497" s="12"/>
      <c r="CQ2497" s="12"/>
      <c r="CR2497" s="12"/>
      <c r="CS2497" s="12"/>
      <c r="CT2497" s="12"/>
      <c r="CU2497" s="12"/>
      <c r="CV2497" s="12"/>
      <c r="CW2497" s="12"/>
      <c r="CX2497" s="12"/>
      <c r="CY2497" s="12"/>
      <c r="CZ2497" s="12"/>
      <c r="DA2497" s="12"/>
      <c r="DB2497" s="12"/>
      <c r="DC2497" s="12"/>
      <c r="DD2497" s="12"/>
      <c r="DE2497" s="12"/>
      <c r="DF2497" s="12"/>
      <c r="DG2497" s="12"/>
      <c r="DH2497" s="12"/>
      <c r="DI2497" s="12"/>
      <c r="DJ2497" s="12"/>
      <c r="DK2497" s="12"/>
      <c r="DL2497" s="12"/>
      <c r="DM2497" s="12"/>
      <c r="DN2497" s="12"/>
      <c r="DO2497" s="12"/>
      <c r="DP2497" s="12"/>
      <c r="DQ2497" s="12"/>
      <c r="DR2497" s="12"/>
      <c r="DS2497" s="12"/>
      <c r="DT2497" s="12"/>
      <c r="DU2497" s="12"/>
      <c r="DV2497" s="12"/>
      <c r="DW2497" s="12"/>
      <c r="DX2497" s="12"/>
      <c r="DY2497" s="12"/>
      <c r="DZ2497" s="12"/>
      <c r="EA2497" s="12"/>
      <c r="EB2497" s="12"/>
      <c r="EC2497" s="12"/>
      <c r="ED2497" s="12"/>
      <c r="EE2497" s="12"/>
      <c r="EF2497" s="12"/>
      <c r="EG2497" s="12"/>
      <c r="EH2497" s="12"/>
      <c r="EI2497" s="12"/>
      <c r="EJ2497" s="12"/>
      <c r="EK2497" s="12"/>
      <c r="EL2497" s="12"/>
      <c r="EM2497" s="12"/>
      <c r="EN2497" s="12"/>
      <c r="EO2497" s="12"/>
      <c r="EP2497" s="12"/>
      <c r="EQ2497" s="12"/>
      <c r="ER2497" s="12"/>
      <c r="ES2497" s="12"/>
      <c r="ET2497" s="12"/>
      <c r="EU2497" s="12"/>
      <c r="EV2497" s="12"/>
      <c r="EW2497" s="12"/>
      <c r="EX2497" s="12"/>
      <c r="EY2497" s="12"/>
      <c r="EZ2497" s="12"/>
      <c r="FA2497" s="12"/>
      <c r="FB2497" s="12"/>
      <c r="FC2497" s="12"/>
      <c r="FD2497" s="12"/>
      <c r="FE2497" s="12"/>
      <c r="FF2497" s="12"/>
      <c r="FG2497" s="12"/>
      <c r="FH2497" s="12"/>
      <c r="FI2497" s="12"/>
      <c r="FJ2497" s="12"/>
      <c r="FK2497" s="12"/>
      <c r="FL2497" s="12"/>
      <c r="FM2497" s="12"/>
      <c r="FN2497" s="12"/>
      <c r="FO2497" s="12"/>
      <c r="FP2497" s="12"/>
      <c r="FQ2497" s="12"/>
      <c r="FR2497" s="12"/>
      <c r="FS2497" s="12"/>
      <c r="FT2497" s="12"/>
      <c r="FU2497" s="12"/>
      <c r="FV2497" s="12"/>
      <c r="FW2497" s="12"/>
      <c r="FX2497" s="12"/>
      <c r="FY2497" s="12"/>
      <c r="FZ2497" s="12"/>
      <c r="GA2497" s="12"/>
      <c r="GB2497" s="12"/>
      <c r="GC2497" s="12"/>
      <c r="GD2497" s="12"/>
      <c r="GE2497" s="12"/>
      <c r="GF2497" s="12"/>
      <c r="GG2497" s="12"/>
      <c r="GH2497" s="12"/>
      <c r="GI2497" s="12"/>
      <c r="GJ2497" s="12"/>
      <c r="GK2497" s="12"/>
      <c r="GL2497" s="12"/>
      <c r="GM2497" s="12"/>
      <c r="GN2497" s="12"/>
      <c r="GO2497" s="12"/>
      <c r="GP2497" s="12"/>
      <c r="GQ2497" s="12"/>
      <c r="GR2497" s="12"/>
    </row>
    <row r="2498" spans="1:200" x14ac:dyDescent="0.2">
      <c r="A2498" s="79">
        <f t="shared" si="814"/>
        <v>45570</v>
      </c>
      <c r="B2498" s="80" t="str">
        <f t="shared" ca="1" si="815"/>
        <v>n.d</v>
      </c>
      <c r="C2498" s="81">
        <f t="shared" ca="1" si="816"/>
        <v>974.18416585</v>
      </c>
      <c r="D2498" s="82">
        <f ca="1">IF(A2498&lt;$B$1,VLOOKUP(A2498,[1]DI!$A$4:$B$15000,2,FALSE),0)</f>
        <v>0</v>
      </c>
      <c r="E2498" s="81">
        <f t="shared" ca="1" si="817"/>
        <v>0</v>
      </c>
      <c r="F2498" s="83">
        <f t="shared" si="812"/>
        <v>1.2</v>
      </c>
      <c r="G2498" s="84">
        <f t="shared" ca="1" si="818"/>
        <v>1</v>
      </c>
      <c r="H2498" s="81">
        <f ca="1">TRUNC(PRODUCT(G$10:G2497),15)</f>
        <v>1.40945772534528</v>
      </c>
      <c r="I2498" s="81">
        <f t="shared" ca="1" si="819"/>
        <v>1.40945772534528</v>
      </c>
      <c r="J2498" s="81">
        <f t="shared" ca="1" si="820"/>
        <v>1</v>
      </c>
      <c r="K2498" s="81">
        <f t="shared" ca="1" si="821"/>
        <v>0</v>
      </c>
      <c r="L2498" s="85">
        <f>IF(VLOOKUP(A2498,$U$12:$AD$125,8)=VLOOKUP(A2497,$U$12:$AD$125,8),0,VLOOKUP(A2498,U$12:$AD$125,8))</f>
        <v>0</v>
      </c>
      <c r="M2498" s="86">
        <f>IF(L2498&gt;0,VLOOKUP(L2498,T$12:$AC$125,7),0)</f>
        <v>0</v>
      </c>
      <c r="N2498" s="81">
        <f t="shared" si="813"/>
        <v>0</v>
      </c>
      <c r="O2498" s="81">
        <f t="shared" ca="1" si="822"/>
        <v>0</v>
      </c>
      <c r="P2498" s="87" t="str">
        <f t="shared" si="823"/>
        <v>J=</v>
      </c>
      <c r="Q2498" s="88">
        <f t="shared" si="824"/>
        <v>45589</v>
      </c>
      <c r="R2498" s="7"/>
      <c r="S2498" s="7"/>
      <c r="T2498" s="7"/>
      <c r="U2498" s="7"/>
      <c r="V2498" s="7"/>
      <c r="W2498" s="7"/>
      <c r="X2498" s="7"/>
      <c r="Y2498" s="7"/>
      <c r="Z2498" s="7"/>
      <c r="AA2498" s="7"/>
      <c r="AB2498" s="7"/>
      <c r="AC2498" s="7"/>
      <c r="AD2498" s="7"/>
      <c r="AE2498" s="7"/>
      <c r="AF2498" s="65"/>
      <c r="AG2498" s="9"/>
      <c r="AH2498" s="9"/>
      <c r="AI2498" s="4"/>
      <c r="AJ2498" s="10"/>
      <c r="AK2498" s="4"/>
      <c r="AL2498" s="65"/>
      <c r="AM2498" s="10"/>
      <c r="AN2498" s="9"/>
      <c r="AO2498" s="7"/>
      <c r="AP2498" s="11"/>
      <c r="AQ2498" s="9"/>
      <c r="AR2498" s="8"/>
      <c r="AS2498" s="65"/>
      <c r="AT2498" s="12"/>
      <c r="AU2498" s="12"/>
      <c r="AV2498" s="22"/>
      <c r="AW2498" s="12"/>
      <c r="AX2498" s="12"/>
      <c r="AY2498" s="12"/>
      <c r="AZ2498" s="12"/>
      <c r="BA2498" s="12"/>
      <c r="BB2498" s="12"/>
      <c r="BC2498" s="12"/>
      <c r="BD2498" s="12"/>
      <c r="BE2498" s="12"/>
      <c r="BF2498" s="12"/>
      <c r="BG2498" s="12"/>
      <c r="BH2498" s="12"/>
      <c r="BI2498" s="12"/>
      <c r="BJ2498" s="12"/>
      <c r="BK2498" s="12"/>
      <c r="BL2498" s="12"/>
      <c r="BM2498" s="12"/>
      <c r="BN2498" s="12"/>
      <c r="BO2498" s="12"/>
      <c r="BP2498" s="12"/>
      <c r="BQ2498" s="12"/>
      <c r="BR2498" s="12"/>
      <c r="BS2498" s="12"/>
      <c r="BT2498" s="12"/>
      <c r="BU2498" s="12"/>
      <c r="BV2498" s="12"/>
      <c r="BW2498" s="12"/>
      <c r="BX2498" s="12"/>
      <c r="BY2498" s="12"/>
      <c r="BZ2498" s="12"/>
      <c r="CA2498" s="12"/>
      <c r="CB2498" s="12"/>
      <c r="CC2498" s="12"/>
      <c r="CD2498" s="12"/>
      <c r="CE2498" s="12"/>
      <c r="CF2498" s="12"/>
      <c r="CG2498" s="12"/>
      <c r="CH2498" s="12"/>
      <c r="CI2498" s="12"/>
      <c r="CJ2498" s="12"/>
      <c r="CK2498" s="12"/>
      <c r="CL2498" s="12"/>
      <c r="CM2498" s="12"/>
      <c r="CN2498" s="12"/>
      <c r="CO2498" s="12"/>
      <c r="CP2498" s="12"/>
      <c r="CQ2498" s="12"/>
      <c r="CR2498" s="12"/>
      <c r="CS2498" s="12"/>
      <c r="CT2498" s="12"/>
      <c r="CU2498" s="12"/>
      <c r="CV2498" s="12"/>
      <c r="CW2498" s="12"/>
      <c r="CX2498" s="12"/>
      <c r="CY2498" s="12"/>
      <c r="CZ2498" s="12"/>
      <c r="DA2498" s="12"/>
      <c r="DB2498" s="12"/>
      <c r="DC2498" s="12"/>
      <c r="DD2498" s="12"/>
      <c r="DE2498" s="12"/>
      <c r="DF2498" s="12"/>
      <c r="DG2498" s="12"/>
      <c r="DH2498" s="12"/>
      <c r="DI2498" s="12"/>
      <c r="DJ2498" s="12"/>
      <c r="DK2498" s="12"/>
      <c r="DL2498" s="12"/>
      <c r="DM2498" s="12"/>
      <c r="DN2498" s="12"/>
      <c r="DO2498" s="12"/>
      <c r="DP2498" s="12"/>
      <c r="DQ2498" s="12"/>
      <c r="DR2498" s="12"/>
      <c r="DS2498" s="12"/>
      <c r="DT2498" s="12"/>
      <c r="DU2498" s="12"/>
      <c r="DV2498" s="12"/>
      <c r="DW2498" s="12"/>
      <c r="DX2498" s="12"/>
      <c r="DY2498" s="12"/>
      <c r="DZ2498" s="12"/>
      <c r="EA2498" s="12"/>
      <c r="EB2498" s="12"/>
      <c r="EC2498" s="12"/>
      <c r="ED2498" s="12"/>
      <c r="EE2498" s="12"/>
      <c r="EF2498" s="12"/>
      <c r="EG2498" s="12"/>
      <c r="EH2498" s="12"/>
      <c r="EI2498" s="12"/>
      <c r="EJ2498" s="12"/>
      <c r="EK2498" s="12"/>
      <c r="EL2498" s="12"/>
      <c r="EM2498" s="12"/>
      <c r="EN2498" s="12"/>
      <c r="EO2498" s="12"/>
      <c r="EP2498" s="12"/>
      <c r="EQ2498" s="12"/>
      <c r="ER2498" s="12"/>
      <c r="ES2498" s="12"/>
      <c r="ET2498" s="12"/>
      <c r="EU2498" s="12"/>
      <c r="EV2498" s="12"/>
      <c r="EW2498" s="12"/>
      <c r="EX2498" s="12"/>
      <c r="EY2498" s="12"/>
      <c r="EZ2498" s="12"/>
      <c r="FA2498" s="12"/>
      <c r="FB2498" s="12"/>
      <c r="FC2498" s="12"/>
      <c r="FD2498" s="12"/>
      <c r="FE2498" s="12"/>
      <c r="FF2498" s="12"/>
      <c r="FG2498" s="12"/>
      <c r="FH2498" s="12"/>
      <c r="FI2498" s="12"/>
      <c r="FJ2498" s="12"/>
      <c r="FK2498" s="12"/>
      <c r="FL2498" s="12"/>
      <c r="FM2498" s="12"/>
      <c r="FN2498" s="12"/>
      <c r="FO2498" s="12"/>
      <c r="FP2498" s="12"/>
      <c r="FQ2498" s="12"/>
      <c r="FR2498" s="12"/>
      <c r="FS2498" s="12"/>
      <c r="FT2498" s="12"/>
      <c r="FU2498" s="12"/>
      <c r="FV2498" s="12"/>
      <c r="FW2498" s="12"/>
      <c r="FX2498" s="12"/>
      <c r="FY2498" s="12"/>
      <c r="FZ2498" s="12"/>
      <c r="GA2498" s="12"/>
      <c r="GB2498" s="12"/>
      <c r="GC2498" s="12"/>
      <c r="GD2498" s="12"/>
      <c r="GE2498" s="12"/>
      <c r="GF2498" s="12"/>
      <c r="GG2498" s="12"/>
      <c r="GH2498" s="12"/>
      <c r="GI2498" s="12"/>
      <c r="GJ2498" s="12"/>
      <c r="GK2498" s="12"/>
      <c r="GL2498" s="12"/>
      <c r="GM2498" s="12"/>
      <c r="GN2498" s="12"/>
      <c r="GO2498" s="12"/>
      <c r="GP2498" s="12"/>
      <c r="GQ2498" s="12"/>
      <c r="GR2498" s="12"/>
    </row>
    <row r="2499" spans="1:200" x14ac:dyDescent="0.2">
      <c r="A2499" s="79">
        <f t="shared" si="814"/>
        <v>45571</v>
      </c>
      <c r="B2499" s="80" t="str">
        <f t="shared" ca="1" si="815"/>
        <v>n.d</v>
      </c>
      <c r="C2499" s="81">
        <f t="shared" ca="1" si="816"/>
        <v>974.18416585</v>
      </c>
      <c r="D2499" s="82">
        <f ca="1">IF(A2499&lt;$B$1,VLOOKUP(A2499,[1]DI!$A$4:$B$15000,2,FALSE),0)</f>
        <v>0</v>
      </c>
      <c r="E2499" s="81">
        <f t="shared" ca="1" si="817"/>
        <v>0</v>
      </c>
      <c r="F2499" s="83">
        <f t="shared" si="812"/>
        <v>1.2</v>
      </c>
      <c r="G2499" s="84">
        <f t="shared" ca="1" si="818"/>
        <v>1</v>
      </c>
      <c r="H2499" s="81">
        <f ca="1">TRUNC(PRODUCT(G$10:G2498),15)</f>
        <v>1.40945772534528</v>
      </c>
      <c r="I2499" s="81">
        <f t="shared" ca="1" si="819"/>
        <v>1.40945772534528</v>
      </c>
      <c r="J2499" s="81">
        <f t="shared" ca="1" si="820"/>
        <v>1</v>
      </c>
      <c r="K2499" s="81">
        <f t="shared" ca="1" si="821"/>
        <v>0</v>
      </c>
      <c r="L2499" s="85">
        <f>IF(VLOOKUP(A2499,$U$12:$AD$125,8)=VLOOKUP(A2498,$U$12:$AD$125,8),0,VLOOKUP(A2499,U$12:$AD$125,8))</f>
        <v>0</v>
      </c>
      <c r="M2499" s="86">
        <f>IF(L2499&gt;0,VLOOKUP(L2499,T$12:$AC$125,7),0)</f>
        <v>0</v>
      </c>
      <c r="N2499" s="81">
        <f t="shared" si="813"/>
        <v>0</v>
      </c>
      <c r="O2499" s="81">
        <f t="shared" ca="1" si="822"/>
        <v>0</v>
      </c>
      <c r="P2499" s="87" t="str">
        <f t="shared" si="823"/>
        <v>J=</v>
      </c>
      <c r="Q2499" s="88">
        <f t="shared" si="824"/>
        <v>45589</v>
      </c>
      <c r="R2499" s="7"/>
      <c r="S2499" s="7"/>
      <c r="T2499" s="7"/>
      <c r="U2499" s="7"/>
      <c r="V2499" s="7"/>
      <c r="W2499" s="7"/>
      <c r="X2499" s="7"/>
      <c r="Y2499" s="7"/>
      <c r="Z2499" s="7"/>
      <c r="AA2499" s="7"/>
      <c r="AB2499" s="7"/>
      <c r="AC2499" s="7"/>
      <c r="AD2499" s="7"/>
      <c r="AE2499" s="7"/>
      <c r="AF2499" s="65"/>
      <c r="AG2499" s="9"/>
      <c r="AH2499" s="9"/>
      <c r="AI2499" s="4"/>
      <c r="AJ2499" s="10"/>
      <c r="AK2499" s="4"/>
      <c r="AL2499" s="65"/>
      <c r="AM2499" s="10"/>
      <c r="AN2499" s="9"/>
      <c r="AO2499" s="7"/>
      <c r="AP2499" s="11"/>
      <c r="AQ2499" s="9"/>
      <c r="AR2499" s="8"/>
      <c r="AS2499" s="65"/>
      <c r="AT2499" s="12"/>
      <c r="AU2499" s="12"/>
      <c r="AV2499" s="22"/>
      <c r="AW2499" s="12"/>
      <c r="AX2499" s="12"/>
      <c r="AY2499" s="12"/>
      <c r="AZ2499" s="12"/>
      <c r="BA2499" s="12"/>
      <c r="BB2499" s="12"/>
      <c r="BC2499" s="12"/>
      <c r="BD2499" s="12"/>
      <c r="BE2499" s="12"/>
      <c r="BF2499" s="12"/>
      <c r="BG2499" s="12"/>
      <c r="BH2499" s="12"/>
      <c r="BI2499" s="12"/>
      <c r="BJ2499" s="12"/>
      <c r="BK2499" s="12"/>
      <c r="BL2499" s="12"/>
      <c r="BM2499" s="12"/>
      <c r="BN2499" s="12"/>
      <c r="BO2499" s="12"/>
      <c r="BP2499" s="12"/>
      <c r="BQ2499" s="12"/>
      <c r="BR2499" s="12"/>
      <c r="BS2499" s="12"/>
      <c r="BT2499" s="12"/>
      <c r="BU2499" s="12"/>
      <c r="BV2499" s="12"/>
      <c r="BW2499" s="12"/>
      <c r="BX2499" s="12"/>
      <c r="BY2499" s="12"/>
      <c r="BZ2499" s="12"/>
      <c r="CA2499" s="12"/>
      <c r="CB2499" s="12"/>
      <c r="CC2499" s="12"/>
      <c r="CD2499" s="12"/>
      <c r="CE2499" s="12"/>
      <c r="CF2499" s="12"/>
      <c r="CG2499" s="12"/>
      <c r="CH2499" s="12"/>
      <c r="CI2499" s="12"/>
      <c r="CJ2499" s="12"/>
      <c r="CK2499" s="12"/>
      <c r="CL2499" s="12"/>
      <c r="CM2499" s="12"/>
      <c r="CN2499" s="12"/>
      <c r="CO2499" s="12"/>
      <c r="CP2499" s="12"/>
      <c r="CQ2499" s="12"/>
      <c r="CR2499" s="12"/>
      <c r="CS2499" s="12"/>
      <c r="CT2499" s="12"/>
      <c r="CU2499" s="12"/>
      <c r="CV2499" s="12"/>
      <c r="CW2499" s="12"/>
      <c r="CX2499" s="12"/>
      <c r="CY2499" s="12"/>
      <c r="CZ2499" s="12"/>
      <c r="DA2499" s="12"/>
      <c r="DB2499" s="12"/>
      <c r="DC2499" s="12"/>
      <c r="DD2499" s="12"/>
      <c r="DE2499" s="12"/>
      <c r="DF2499" s="12"/>
      <c r="DG2499" s="12"/>
      <c r="DH2499" s="12"/>
      <c r="DI2499" s="12"/>
      <c r="DJ2499" s="12"/>
      <c r="DK2499" s="12"/>
      <c r="DL2499" s="12"/>
      <c r="DM2499" s="12"/>
      <c r="DN2499" s="12"/>
      <c r="DO2499" s="12"/>
      <c r="DP2499" s="12"/>
      <c r="DQ2499" s="12"/>
      <c r="DR2499" s="12"/>
      <c r="DS2499" s="12"/>
      <c r="DT2499" s="12"/>
      <c r="DU2499" s="12"/>
      <c r="DV2499" s="12"/>
      <c r="DW2499" s="12"/>
      <c r="DX2499" s="12"/>
      <c r="DY2499" s="12"/>
      <c r="DZ2499" s="12"/>
      <c r="EA2499" s="12"/>
      <c r="EB2499" s="12"/>
      <c r="EC2499" s="12"/>
      <c r="ED2499" s="12"/>
      <c r="EE2499" s="12"/>
      <c r="EF2499" s="12"/>
      <c r="EG2499" s="12"/>
      <c r="EH2499" s="12"/>
      <c r="EI2499" s="12"/>
      <c r="EJ2499" s="12"/>
      <c r="EK2499" s="12"/>
      <c r="EL2499" s="12"/>
      <c r="EM2499" s="12"/>
      <c r="EN2499" s="12"/>
      <c r="EO2499" s="12"/>
      <c r="EP2499" s="12"/>
      <c r="EQ2499" s="12"/>
      <c r="ER2499" s="12"/>
      <c r="ES2499" s="12"/>
      <c r="ET2499" s="12"/>
      <c r="EU2499" s="12"/>
      <c r="EV2499" s="12"/>
      <c r="EW2499" s="12"/>
      <c r="EX2499" s="12"/>
      <c r="EY2499" s="12"/>
      <c r="EZ2499" s="12"/>
      <c r="FA2499" s="12"/>
      <c r="FB2499" s="12"/>
      <c r="FC2499" s="12"/>
      <c r="FD2499" s="12"/>
      <c r="FE2499" s="12"/>
      <c r="FF2499" s="12"/>
      <c r="FG2499" s="12"/>
      <c r="FH2499" s="12"/>
      <c r="FI2499" s="12"/>
      <c r="FJ2499" s="12"/>
      <c r="FK2499" s="12"/>
      <c r="FL2499" s="12"/>
      <c r="FM2499" s="12"/>
      <c r="FN2499" s="12"/>
      <c r="FO2499" s="12"/>
      <c r="FP2499" s="12"/>
      <c r="FQ2499" s="12"/>
      <c r="FR2499" s="12"/>
      <c r="FS2499" s="12"/>
      <c r="FT2499" s="12"/>
      <c r="FU2499" s="12"/>
      <c r="FV2499" s="12"/>
      <c r="FW2499" s="12"/>
      <c r="FX2499" s="12"/>
      <c r="FY2499" s="12"/>
      <c r="FZ2499" s="12"/>
      <c r="GA2499" s="12"/>
      <c r="GB2499" s="12"/>
      <c r="GC2499" s="12"/>
      <c r="GD2499" s="12"/>
      <c r="GE2499" s="12"/>
      <c r="GF2499" s="12"/>
      <c r="GG2499" s="12"/>
      <c r="GH2499" s="12"/>
      <c r="GI2499" s="12"/>
      <c r="GJ2499" s="12"/>
      <c r="GK2499" s="12"/>
      <c r="GL2499" s="12"/>
      <c r="GM2499" s="12"/>
      <c r="GN2499" s="12"/>
      <c r="GO2499" s="12"/>
      <c r="GP2499" s="12"/>
      <c r="GQ2499" s="12"/>
      <c r="GR2499" s="12"/>
    </row>
    <row r="2500" spans="1:200" x14ac:dyDescent="0.2">
      <c r="A2500" s="79">
        <f t="shared" si="814"/>
        <v>45572</v>
      </c>
      <c r="B2500" s="80" t="str">
        <f t="shared" ca="1" si="815"/>
        <v>n.d</v>
      </c>
      <c r="C2500" s="81">
        <f t="shared" ca="1" si="816"/>
        <v>974.18416585</v>
      </c>
      <c r="D2500" s="82">
        <f ca="1">IF(A2500&lt;$B$1,VLOOKUP(A2500,[1]DI!$A$4:$B$15000,2,FALSE),0)</f>
        <v>0</v>
      </c>
      <c r="E2500" s="81">
        <f t="shared" ca="1" si="817"/>
        <v>0</v>
      </c>
      <c r="F2500" s="83">
        <f t="shared" si="812"/>
        <v>1.2</v>
      </c>
      <c r="G2500" s="84">
        <f t="shared" ca="1" si="818"/>
        <v>1</v>
      </c>
      <c r="H2500" s="81">
        <f ca="1">TRUNC(PRODUCT(G$10:G2499),15)</f>
        <v>1.40945772534528</v>
      </c>
      <c r="I2500" s="81">
        <f t="shared" ca="1" si="819"/>
        <v>1.40945772534528</v>
      </c>
      <c r="J2500" s="81">
        <f t="shared" ca="1" si="820"/>
        <v>1</v>
      </c>
      <c r="K2500" s="81">
        <f t="shared" ca="1" si="821"/>
        <v>0</v>
      </c>
      <c r="L2500" s="85">
        <f>IF(VLOOKUP(A2500,$U$12:$AD$125,8)=VLOOKUP(A2499,$U$12:$AD$125,8),0,VLOOKUP(A2500,U$12:$AD$125,8))</f>
        <v>0</v>
      </c>
      <c r="M2500" s="86">
        <f>IF(L2500&gt;0,VLOOKUP(L2500,T$12:$AC$125,7),0)</f>
        <v>0</v>
      </c>
      <c r="N2500" s="81">
        <f t="shared" si="813"/>
        <v>0</v>
      </c>
      <c r="O2500" s="81">
        <f t="shared" ca="1" si="822"/>
        <v>0</v>
      </c>
      <c r="P2500" s="87" t="str">
        <f t="shared" si="823"/>
        <v>J=</v>
      </c>
      <c r="Q2500" s="88">
        <f t="shared" si="824"/>
        <v>45589</v>
      </c>
      <c r="R2500" s="7"/>
      <c r="S2500" s="7"/>
      <c r="T2500" s="7"/>
      <c r="U2500" s="7"/>
      <c r="V2500" s="7"/>
      <c r="W2500" s="7"/>
      <c r="X2500" s="7"/>
      <c r="Y2500" s="7"/>
      <c r="Z2500" s="7"/>
      <c r="AA2500" s="7"/>
      <c r="AB2500" s="7"/>
      <c r="AC2500" s="7"/>
      <c r="AD2500" s="7"/>
      <c r="AE2500" s="7"/>
      <c r="AF2500" s="65"/>
      <c r="AG2500" s="9"/>
      <c r="AH2500" s="9"/>
      <c r="AI2500" s="4"/>
      <c r="AJ2500" s="10"/>
      <c r="AK2500" s="4"/>
      <c r="AL2500" s="65"/>
      <c r="AM2500" s="10"/>
      <c r="AN2500" s="9"/>
      <c r="AO2500" s="7"/>
      <c r="AP2500" s="11"/>
      <c r="AQ2500" s="9"/>
      <c r="AR2500" s="8"/>
      <c r="AS2500" s="65"/>
      <c r="AT2500" s="12"/>
      <c r="AU2500" s="12"/>
      <c r="AV2500" s="22"/>
      <c r="AW2500" s="12"/>
      <c r="AX2500" s="12"/>
      <c r="AY2500" s="12"/>
      <c r="AZ2500" s="12"/>
      <c r="BA2500" s="12"/>
      <c r="BB2500" s="12"/>
      <c r="BC2500" s="12"/>
      <c r="BD2500" s="12"/>
      <c r="BE2500" s="12"/>
      <c r="BF2500" s="12"/>
      <c r="BG2500" s="12"/>
      <c r="BH2500" s="12"/>
      <c r="BI2500" s="12"/>
      <c r="BJ2500" s="12"/>
      <c r="BK2500" s="12"/>
      <c r="BL2500" s="12"/>
      <c r="BM2500" s="12"/>
      <c r="BN2500" s="12"/>
      <c r="BO2500" s="12"/>
      <c r="BP2500" s="12"/>
      <c r="BQ2500" s="12"/>
      <c r="BR2500" s="12"/>
      <c r="BS2500" s="12"/>
      <c r="BT2500" s="12"/>
      <c r="BU2500" s="12"/>
      <c r="BV2500" s="12"/>
      <c r="BW2500" s="12"/>
      <c r="BX2500" s="12"/>
      <c r="BY2500" s="12"/>
      <c r="BZ2500" s="12"/>
      <c r="CA2500" s="12"/>
      <c r="CB2500" s="12"/>
      <c r="CC2500" s="12"/>
      <c r="CD2500" s="12"/>
      <c r="CE2500" s="12"/>
      <c r="CF2500" s="12"/>
      <c r="CG2500" s="12"/>
      <c r="CH2500" s="12"/>
      <c r="CI2500" s="12"/>
      <c r="CJ2500" s="12"/>
      <c r="CK2500" s="12"/>
      <c r="CL2500" s="12"/>
      <c r="CM2500" s="12"/>
      <c r="CN2500" s="12"/>
      <c r="CO2500" s="12"/>
      <c r="CP2500" s="12"/>
      <c r="CQ2500" s="12"/>
      <c r="CR2500" s="12"/>
      <c r="CS2500" s="12"/>
      <c r="CT2500" s="12"/>
      <c r="CU2500" s="12"/>
      <c r="CV2500" s="12"/>
      <c r="CW2500" s="12"/>
      <c r="CX2500" s="12"/>
      <c r="CY2500" s="12"/>
      <c r="CZ2500" s="12"/>
      <c r="DA2500" s="12"/>
      <c r="DB2500" s="12"/>
      <c r="DC2500" s="12"/>
      <c r="DD2500" s="12"/>
      <c r="DE2500" s="12"/>
      <c r="DF2500" s="12"/>
      <c r="DG2500" s="12"/>
      <c r="DH2500" s="12"/>
      <c r="DI2500" s="12"/>
      <c r="DJ2500" s="12"/>
      <c r="DK2500" s="12"/>
      <c r="DL2500" s="12"/>
      <c r="DM2500" s="12"/>
      <c r="DN2500" s="12"/>
      <c r="DO2500" s="12"/>
      <c r="DP2500" s="12"/>
      <c r="DQ2500" s="12"/>
      <c r="DR2500" s="12"/>
      <c r="DS2500" s="12"/>
      <c r="DT2500" s="12"/>
      <c r="DU2500" s="12"/>
      <c r="DV2500" s="12"/>
      <c r="DW2500" s="12"/>
      <c r="DX2500" s="12"/>
      <c r="DY2500" s="12"/>
      <c r="DZ2500" s="12"/>
      <c r="EA2500" s="12"/>
      <c r="EB2500" s="12"/>
      <c r="EC2500" s="12"/>
      <c r="ED2500" s="12"/>
      <c r="EE2500" s="12"/>
      <c r="EF2500" s="12"/>
      <c r="EG2500" s="12"/>
      <c r="EH2500" s="12"/>
      <c r="EI2500" s="12"/>
      <c r="EJ2500" s="12"/>
      <c r="EK2500" s="12"/>
      <c r="EL2500" s="12"/>
      <c r="EM2500" s="12"/>
      <c r="EN2500" s="12"/>
      <c r="EO2500" s="12"/>
      <c r="EP2500" s="12"/>
      <c r="EQ2500" s="12"/>
      <c r="ER2500" s="12"/>
      <c r="ES2500" s="12"/>
      <c r="ET2500" s="12"/>
      <c r="EU2500" s="12"/>
      <c r="EV2500" s="12"/>
      <c r="EW2500" s="12"/>
      <c r="EX2500" s="12"/>
      <c r="EY2500" s="12"/>
      <c r="EZ2500" s="12"/>
      <c r="FA2500" s="12"/>
      <c r="FB2500" s="12"/>
      <c r="FC2500" s="12"/>
      <c r="FD2500" s="12"/>
      <c r="FE2500" s="12"/>
      <c r="FF2500" s="12"/>
      <c r="FG2500" s="12"/>
      <c r="FH2500" s="12"/>
      <c r="FI2500" s="12"/>
      <c r="FJ2500" s="12"/>
      <c r="FK2500" s="12"/>
      <c r="FL2500" s="12"/>
      <c r="FM2500" s="12"/>
      <c r="FN2500" s="12"/>
      <c r="FO2500" s="12"/>
      <c r="FP2500" s="12"/>
      <c r="FQ2500" s="12"/>
      <c r="FR2500" s="12"/>
      <c r="FS2500" s="12"/>
      <c r="FT2500" s="12"/>
      <c r="FU2500" s="12"/>
      <c r="FV2500" s="12"/>
      <c r="FW2500" s="12"/>
      <c r="FX2500" s="12"/>
      <c r="FY2500" s="12"/>
      <c r="FZ2500" s="12"/>
      <c r="GA2500" s="12"/>
      <c r="GB2500" s="12"/>
      <c r="GC2500" s="12"/>
      <c r="GD2500" s="12"/>
      <c r="GE2500" s="12"/>
      <c r="GF2500" s="12"/>
      <c r="GG2500" s="12"/>
      <c r="GH2500" s="12"/>
      <c r="GI2500" s="12"/>
      <c r="GJ2500" s="12"/>
      <c r="GK2500" s="12"/>
      <c r="GL2500" s="12"/>
      <c r="GM2500" s="12"/>
      <c r="GN2500" s="12"/>
      <c r="GO2500" s="12"/>
      <c r="GP2500" s="12"/>
      <c r="GQ2500" s="12"/>
      <c r="GR2500" s="12"/>
    </row>
    <row r="2501" spans="1:200" x14ac:dyDescent="0.2">
      <c r="A2501" s="79">
        <f t="shared" si="814"/>
        <v>45573</v>
      </c>
      <c r="B2501" s="80" t="str">
        <f t="shared" ca="1" si="815"/>
        <v>n.d</v>
      </c>
      <c r="C2501" s="81">
        <f t="shared" ca="1" si="816"/>
        <v>974.18416585</v>
      </c>
      <c r="D2501" s="82">
        <f ca="1">IF(A2501&lt;$B$1,VLOOKUP(A2501,[1]DI!$A$4:$B$15000,2,FALSE),0)</f>
        <v>0</v>
      </c>
      <c r="E2501" s="81">
        <f t="shared" ca="1" si="817"/>
        <v>0</v>
      </c>
      <c r="F2501" s="83">
        <f t="shared" si="812"/>
        <v>1.2</v>
      </c>
      <c r="G2501" s="84">
        <f t="shared" ca="1" si="818"/>
        <v>1</v>
      </c>
      <c r="H2501" s="81">
        <f ca="1">TRUNC(PRODUCT(G$10:G2500),15)</f>
        <v>1.40945772534528</v>
      </c>
      <c r="I2501" s="81">
        <f t="shared" ca="1" si="819"/>
        <v>1.40945772534528</v>
      </c>
      <c r="J2501" s="81">
        <f t="shared" ca="1" si="820"/>
        <v>1</v>
      </c>
      <c r="K2501" s="81">
        <f t="shared" ca="1" si="821"/>
        <v>0</v>
      </c>
      <c r="L2501" s="85">
        <f>IF(VLOOKUP(A2501,$U$12:$AD$125,8)=VLOOKUP(A2500,$U$12:$AD$125,8),0,VLOOKUP(A2501,U$12:$AD$125,8))</f>
        <v>0</v>
      </c>
      <c r="M2501" s="86">
        <f>IF(L2501&gt;0,VLOOKUP(L2501,T$12:$AC$125,7),0)</f>
        <v>0</v>
      </c>
      <c r="N2501" s="81">
        <f t="shared" si="813"/>
        <v>0</v>
      </c>
      <c r="O2501" s="81">
        <f t="shared" ca="1" si="822"/>
        <v>0</v>
      </c>
      <c r="P2501" s="87" t="str">
        <f t="shared" si="823"/>
        <v>J=</v>
      </c>
      <c r="Q2501" s="88">
        <f t="shared" si="824"/>
        <v>45589</v>
      </c>
      <c r="R2501" s="7"/>
      <c r="S2501" s="7"/>
      <c r="T2501" s="7"/>
      <c r="U2501" s="7"/>
      <c r="V2501" s="7"/>
      <c r="W2501" s="7"/>
      <c r="X2501" s="7"/>
      <c r="Y2501" s="7"/>
      <c r="Z2501" s="7"/>
      <c r="AA2501" s="7"/>
      <c r="AB2501" s="7"/>
      <c r="AC2501" s="7"/>
      <c r="AD2501" s="7"/>
      <c r="AE2501" s="7"/>
      <c r="AF2501" s="65"/>
      <c r="AG2501" s="9"/>
      <c r="AH2501" s="9"/>
      <c r="AI2501" s="4"/>
      <c r="AJ2501" s="10"/>
      <c r="AK2501" s="4"/>
      <c r="AL2501" s="65"/>
      <c r="AM2501" s="10"/>
      <c r="AN2501" s="9"/>
      <c r="AO2501" s="7"/>
      <c r="AP2501" s="11"/>
      <c r="AQ2501" s="9"/>
      <c r="AR2501" s="8"/>
      <c r="AS2501" s="65"/>
      <c r="AT2501" s="12"/>
      <c r="AU2501" s="12"/>
      <c r="AV2501" s="22"/>
      <c r="AW2501" s="12"/>
      <c r="AX2501" s="12"/>
      <c r="AY2501" s="12"/>
      <c r="AZ2501" s="12"/>
      <c r="BA2501" s="12"/>
      <c r="BB2501" s="12"/>
      <c r="BC2501" s="12"/>
      <c r="BD2501" s="12"/>
      <c r="BE2501" s="12"/>
      <c r="BF2501" s="12"/>
      <c r="BG2501" s="12"/>
      <c r="BH2501" s="12"/>
      <c r="BI2501" s="12"/>
      <c r="BJ2501" s="12"/>
      <c r="BK2501" s="12"/>
      <c r="BL2501" s="12"/>
      <c r="BM2501" s="12"/>
      <c r="BN2501" s="12"/>
      <c r="BO2501" s="12"/>
      <c r="BP2501" s="12"/>
      <c r="BQ2501" s="12"/>
      <c r="BR2501" s="12"/>
      <c r="BS2501" s="12"/>
      <c r="BT2501" s="12"/>
      <c r="BU2501" s="12"/>
      <c r="BV2501" s="12"/>
      <c r="BW2501" s="12"/>
      <c r="BX2501" s="12"/>
      <c r="BY2501" s="12"/>
      <c r="BZ2501" s="12"/>
      <c r="CA2501" s="12"/>
      <c r="CB2501" s="12"/>
      <c r="CC2501" s="12"/>
      <c r="CD2501" s="12"/>
      <c r="CE2501" s="12"/>
      <c r="CF2501" s="12"/>
      <c r="CG2501" s="12"/>
      <c r="CH2501" s="12"/>
      <c r="CI2501" s="12"/>
      <c r="CJ2501" s="12"/>
      <c r="CK2501" s="12"/>
      <c r="CL2501" s="12"/>
      <c r="CM2501" s="12"/>
      <c r="CN2501" s="12"/>
      <c r="CO2501" s="12"/>
      <c r="CP2501" s="12"/>
      <c r="CQ2501" s="12"/>
      <c r="CR2501" s="12"/>
      <c r="CS2501" s="12"/>
      <c r="CT2501" s="12"/>
      <c r="CU2501" s="12"/>
      <c r="CV2501" s="12"/>
      <c r="CW2501" s="12"/>
      <c r="CX2501" s="12"/>
      <c r="CY2501" s="12"/>
      <c r="CZ2501" s="12"/>
      <c r="DA2501" s="12"/>
      <c r="DB2501" s="12"/>
      <c r="DC2501" s="12"/>
      <c r="DD2501" s="12"/>
      <c r="DE2501" s="12"/>
      <c r="DF2501" s="12"/>
      <c r="DG2501" s="12"/>
      <c r="DH2501" s="12"/>
      <c r="DI2501" s="12"/>
      <c r="DJ2501" s="12"/>
      <c r="DK2501" s="12"/>
      <c r="DL2501" s="12"/>
      <c r="DM2501" s="12"/>
      <c r="DN2501" s="12"/>
      <c r="DO2501" s="12"/>
      <c r="DP2501" s="12"/>
      <c r="DQ2501" s="12"/>
      <c r="DR2501" s="12"/>
      <c r="DS2501" s="12"/>
      <c r="DT2501" s="12"/>
      <c r="DU2501" s="12"/>
      <c r="DV2501" s="12"/>
      <c r="DW2501" s="12"/>
      <c r="DX2501" s="12"/>
      <c r="DY2501" s="12"/>
      <c r="DZ2501" s="12"/>
      <c r="EA2501" s="12"/>
      <c r="EB2501" s="12"/>
      <c r="EC2501" s="12"/>
      <c r="ED2501" s="12"/>
      <c r="EE2501" s="12"/>
      <c r="EF2501" s="12"/>
      <c r="EG2501" s="12"/>
      <c r="EH2501" s="12"/>
      <c r="EI2501" s="12"/>
      <c r="EJ2501" s="12"/>
      <c r="EK2501" s="12"/>
      <c r="EL2501" s="12"/>
      <c r="EM2501" s="12"/>
      <c r="EN2501" s="12"/>
      <c r="EO2501" s="12"/>
      <c r="EP2501" s="12"/>
      <c r="EQ2501" s="12"/>
      <c r="ER2501" s="12"/>
      <c r="ES2501" s="12"/>
      <c r="ET2501" s="12"/>
      <c r="EU2501" s="12"/>
      <c r="EV2501" s="12"/>
      <c r="EW2501" s="12"/>
      <c r="EX2501" s="12"/>
      <c r="EY2501" s="12"/>
      <c r="EZ2501" s="12"/>
      <c r="FA2501" s="12"/>
      <c r="FB2501" s="12"/>
      <c r="FC2501" s="12"/>
      <c r="FD2501" s="12"/>
      <c r="FE2501" s="12"/>
      <c r="FF2501" s="12"/>
      <c r="FG2501" s="12"/>
      <c r="FH2501" s="12"/>
      <c r="FI2501" s="12"/>
      <c r="FJ2501" s="12"/>
      <c r="FK2501" s="12"/>
      <c r="FL2501" s="12"/>
      <c r="FM2501" s="12"/>
      <c r="FN2501" s="12"/>
      <c r="FO2501" s="12"/>
      <c r="FP2501" s="12"/>
      <c r="FQ2501" s="12"/>
      <c r="FR2501" s="12"/>
      <c r="FS2501" s="12"/>
      <c r="FT2501" s="12"/>
      <c r="FU2501" s="12"/>
      <c r="FV2501" s="12"/>
      <c r="FW2501" s="12"/>
      <c r="FX2501" s="12"/>
      <c r="FY2501" s="12"/>
      <c r="FZ2501" s="12"/>
      <c r="GA2501" s="12"/>
      <c r="GB2501" s="12"/>
      <c r="GC2501" s="12"/>
      <c r="GD2501" s="12"/>
      <c r="GE2501" s="12"/>
      <c r="GF2501" s="12"/>
      <c r="GG2501" s="12"/>
      <c r="GH2501" s="12"/>
      <c r="GI2501" s="12"/>
      <c r="GJ2501" s="12"/>
      <c r="GK2501" s="12"/>
      <c r="GL2501" s="12"/>
      <c r="GM2501" s="12"/>
      <c r="GN2501" s="12"/>
      <c r="GO2501" s="12"/>
      <c r="GP2501" s="12"/>
      <c r="GQ2501" s="12"/>
      <c r="GR2501" s="12"/>
    </row>
    <row r="2502" spans="1:200" x14ac:dyDescent="0.2">
      <c r="A2502" s="79">
        <f t="shared" si="814"/>
        <v>45574</v>
      </c>
      <c r="B2502" s="80" t="str">
        <f t="shared" ca="1" si="815"/>
        <v>n.d</v>
      </c>
      <c r="C2502" s="81">
        <f t="shared" ca="1" si="816"/>
        <v>974.18416585</v>
      </c>
      <c r="D2502" s="82">
        <f ca="1">IF(A2502&lt;$B$1,VLOOKUP(A2502,[1]DI!$A$4:$B$15000,2,FALSE),0)</f>
        <v>0</v>
      </c>
      <c r="E2502" s="81">
        <f t="shared" ca="1" si="817"/>
        <v>0</v>
      </c>
      <c r="F2502" s="83">
        <f t="shared" si="812"/>
        <v>1.2</v>
      </c>
      <c r="G2502" s="84">
        <f t="shared" ca="1" si="818"/>
        <v>1</v>
      </c>
      <c r="H2502" s="81">
        <f ca="1">TRUNC(PRODUCT(G$10:G2501),15)</f>
        <v>1.40945772534528</v>
      </c>
      <c r="I2502" s="81">
        <f t="shared" ca="1" si="819"/>
        <v>1.40945772534528</v>
      </c>
      <c r="J2502" s="81">
        <f t="shared" ca="1" si="820"/>
        <v>1</v>
      </c>
      <c r="K2502" s="81">
        <f t="shared" ca="1" si="821"/>
        <v>0</v>
      </c>
      <c r="L2502" s="85">
        <f>IF(VLOOKUP(A2502,$U$12:$AD$125,8)=VLOOKUP(A2501,$U$12:$AD$125,8),0,VLOOKUP(A2502,U$12:$AD$125,8))</f>
        <v>0</v>
      </c>
      <c r="M2502" s="86">
        <f>IF(L2502&gt;0,VLOOKUP(L2502,T$12:$AC$125,7),0)</f>
        <v>0</v>
      </c>
      <c r="N2502" s="81">
        <f t="shared" si="813"/>
        <v>0</v>
      </c>
      <c r="O2502" s="81">
        <f t="shared" ca="1" si="822"/>
        <v>0</v>
      </c>
      <c r="P2502" s="87" t="str">
        <f t="shared" si="823"/>
        <v>J=</v>
      </c>
      <c r="Q2502" s="88">
        <f t="shared" si="824"/>
        <v>45589</v>
      </c>
      <c r="R2502" s="7"/>
      <c r="S2502" s="7"/>
      <c r="T2502" s="7"/>
      <c r="U2502" s="7"/>
      <c r="V2502" s="7"/>
      <c r="W2502" s="7"/>
      <c r="X2502" s="7"/>
      <c r="Y2502" s="7"/>
      <c r="Z2502" s="7"/>
      <c r="AA2502" s="7"/>
      <c r="AB2502" s="7"/>
      <c r="AC2502" s="7"/>
      <c r="AD2502" s="7"/>
      <c r="AE2502" s="7"/>
      <c r="AF2502" s="65"/>
      <c r="AG2502" s="9"/>
      <c r="AH2502" s="9"/>
      <c r="AI2502" s="4"/>
      <c r="AJ2502" s="10"/>
      <c r="AK2502" s="4"/>
      <c r="AL2502" s="65"/>
      <c r="AM2502" s="10"/>
      <c r="AN2502" s="9"/>
      <c r="AO2502" s="7"/>
      <c r="AP2502" s="11"/>
      <c r="AQ2502" s="9"/>
      <c r="AR2502" s="8"/>
      <c r="AS2502" s="65"/>
      <c r="AT2502" s="12"/>
      <c r="AU2502" s="12"/>
      <c r="AV2502" s="22"/>
      <c r="AW2502" s="12"/>
      <c r="AX2502" s="12"/>
      <c r="AY2502" s="12"/>
      <c r="AZ2502" s="12"/>
      <c r="BA2502" s="12"/>
      <c r="BB2502" s="12"/>
      <c r="BC2502" s="12"/>
      <c r="BD2502" s="12"/>
      <c r="BE2502" s="12"/>
      <c r="BF2502" s="12"/>
      <c r="BG2502" s="12"/>
      <c r="BH2502" s="12"/>
      <c r="BI2502" s="12"/>
      <c r="BJ2502" s="12"/>
      <c r="BK2502" s="12"/>
      <c r="BL2502" s="12"/>
      <c r="BM2502" s="12"/>
      <c r="BN2502" s="12"/>
      <c r="BO2502" s="12"/>
      <c r="BP2502" s="12"/>
      <c r="BQ2502" s="12"/>
      <c r="BR2502" s="12"/>
      <c r="BS2502" s="12"/>
      <c r="BT2502" s="12"/>
      <c r="BU2502" s="12"/>
      <c r="BV2502" s="12"/>
      <c r="BW2502" s="12"/>
      <c r="BX2502" s="12"/>
      <c r="BY2502" s="12"/>
      <c r="BZ2502" s="12"/>
      <c r="CA2502" s="12"/>
      <c r="CB2502" s="12"/>
      <c r="CC2502" s="12"/>
      <c r="CD2502" s="12"/>
      <c r="CE2502" s="12"/>
      <c r="CF2502" s="12"/>
      <c r="CG2502" s="12"/>
      <c r="CH2502" s="12"/>
      <c r="CI2502" s="12"/>
      <c r="CJ2502" s="12"/>
      <c r="CK2502" s="12"/>
      <c r="CL2502" s="12"/>
      <c r="CM2502" s="12"/>
      <c r="CN2502" s="12"/>
      <c r="CO2502" s="12"/>
      <c r="CP2502" s="12"/>
      <c r="CQ2502" s="12"/>
      <c r="CR2502" s="12"/>
      <c r="CS2502" s="12"/>
      <c r="CT2502" s="12"/>
      <c r="CU2502" s="12"/>
      <c r="CV2502" s="12"/>
      <c r="CW2502" s="12"/>
      <c r="CX2502" s="12"/>
      <c r="CY2502" s="12"/>
      <c r="CZ2502" s="12"/>
      <c r="DA2502" s="12"/>
      <c r="DB2502" s="12"/>
      <c r="DC2502" s="12"/>
      <c r="DD2502" s="12"/>
      <c r="DE2502" s="12"/>
      <c r="DF2502" s="12"/>
      <c r="DG2502" s="12"/>
      <c r="DH2502" s="12"/>
      <c r="DI2502" s="12"/>
      <c r="DJ2502" s="12"/>
      <c r="DK2502" s="12"/>
      <c r="DL2502" s="12"/>
      <c r="DM2502" s="12"/>
      <c r="DN2502" s="12"/>
      <c r="DO2502" s="12"/>
      <c r="DP2502" s="12"/>
      <c r="DQ2502" s="12"/>
      <c r="DR2502" s="12"/>
      <c r="DS2502" s="12"/>
      <c r="DT2502" s="12"/>
      <c r="DU2502" s="12"/>
      <c r="DV2502" s="12"/>
      <c r="DW2502" s="12"/>
      <c r="DX2502" s="12"/>
      <c r="DY2502" s="12"/>
      <c r="DZ2502" s="12"/>
      <c r="EA2502" s="12"/>
      <c r="EB2502" s="12"/>
      <c r="EC2502" s="12"/>
      <c r="ED2502" s="12"/>
      <c r="EE2502" s="12"/>
      <c r="EF2502" s="12"/>
      <c r="EG2502" s="12"/>
      <c r="EH2502" s="12"/>
      <c r="EI2502" s="12"/>
      <c r="EJ2502" s="12"/>
      <c r="EK2502" s="12"/>
      <c r="EL2502" s="12"/>
      <c r="EM2502" s="12"/>
      <c r="EN2502" s="12"/>
      <c r="EO2502" s="12"/>
      <c r="EP2502" s="12"/>
      <c r="EQ2502" s="12"/>
      <c r="ER2502" s="12"/>
      <c r="ES2502" s="12"/>
      <c r="ET2502" s="12"/>
      <c r="EU2502" s="12"/>
      <c r="EV2502" s="12"/>
      <c r="EW2502" s="12"/>
      <c r="EX2502" s="12"/>
      <c r="EY2502" s="12"/>
      <c r="EZ2502" s="12"/>
      <c r="FA2502" s="12"/>
      <c r="FB2502" s="12"/>
      <c r="FC2502" s="12"/>
      <c r="FD2502" s="12"/>
      <c r="FE2502" s="12"/>
      <c r="FF2502" s="12"/>
      <c r="FG2502" s="12"/>
      <c r="FH2502" s="12"/>
      <c r="FI2502" s="12"/>
      <c r="FJ2502" s="12"/>
      <c r="FK2502" s="12"/>
      <c r="FL2502" s="12"/>
      <c r="FM2502" s="12"/>
      <c r="FN2502" s="12"/>
      <c r="FO2502" s="12"/>
      <c r="FP2502" s="12"/>
      <c r="FQ2502" s="12"/>
      <c r="FR2502" s="12"/>
      <c r="FS2502" s="12"/>
      <c r="FT2502" s="12"/>
      <c r="FU2502" s="12"/>
      <c r="FV2502" s="12"/>
      <c r="FW2502" s="12"/>
      <c r="FX2502" s="12"/>
      <c r="FY2502" s="12"/>
      <c r="FZ2502" s="12"/>
      <c r="GA2502" s="12"/>
      <c r="GB2502" s="12"/>
      <c r="GC2502" s="12"/>
      <c r="GD2502" s="12"/>
      <c r="GE2502" s="12"/>
      <c r="GF2502" s="12"/>
      <c r="GG2502" s="12"/>
      <c r="GH2502" s="12"/>
      <c r="GI2502" s="12"/>
      <c r="GJ2502" s="12"/>
      <c r="GK2502" s="12"/>
      <c r="GL2502" s="12"/>
      <c r="GM2502" s="12"/>
      <c r="GN2502" s="12"/>
      <c r="GO2502" s="12"/>
      <c r="GP2502" s="12"/>
      <c r="GQ2502" s="12"/>
      <c r="GR2502" s="12"/>
    </row>
    <row r="2503" spans="1:200" x14ac:dyDescent="0.2">
      <c r="A2503" s="79">
        <f t="shared" si="814"/>
        <v>45575</v>
      </c>
      <c r="B2503" s="80" t="str">
        <f t="shared" ca="1" si="815"/>
        <v>n.d</v>
      </c>
      <c r="C2503" s="81">
        <f t="shared" ca="1" si="816"/>
        <v>974.18416585</v>
      </c>
      <c r="D2503" s="82">
        <f ca="1">IF(A2503&lt;$B$1,VLOOKUP(A2503,[1]DI!$A$4:$B$15000,2,FALSE),0)</f>
        <v>0</v>
      </c>
      <c r="E2503" s="81">
        <f t="shared" ca="1" si="817"/>
        <v>0</v>
      </c>
      <c r="F2503" s="83">
        <f t="shared" si="812"/>
        <v>1.2</v>
      </c>
      <c r="G2503" s="84">
        <f t="shared" ca="1" si="818"/>
        <v>1</v>
      </c>
      <c r="H2503" s="81">
        <f ca="1">TRUNC(PRODUCT(G$10:G2502),15)</f>
        <v>1.40945772534528</v>
      </c>
      <c r="I2503" s="81">
        <f t="shared" ca="1" si="819"/>
        <v>1.40945772534528</v>
      </c>
      <c r="J2503" s="81">
        <f t="shared" ca="1" si="820"/>
        <v>1</v>
      </c>
      <c r="K2503" s="81">
        <f t="shared" ca="1" si="821"/>
        <v>0</v>
      </c>
      <c r="L2503" s="85">
        <f>IF(VLOOKUP(A2503,$U$12:$AD$125,8)=VLOOKUP(A2502,$U$12:$AD$125,8),0,VLOOKUP(A2503,U$12:$AD$125,8))</f>
        <v>0</v>
      </c>
      <c r="M2503" s="86">
        <f>IF(L2503&gt;0,VLOOKUP(L2503,T$12:$AC$125,7),0)</f>
        <v>0</v>
      </c>
      <c r="N2503" s="81">
        <f t="shared" si="813"/>
        <v>0</v>
      </c>
      <c r="O2503" s="81">
        <f t="shared" ca="1" si="822"/>
        <v>0</v>
      </c>
      <c r="P2503" s="87" t="str">
        <f t="shared" si="823"/>
        <v>J=</v>
      </c>
      <c r="Q2503" s="88">
        <f t="shared" si="824"/>
        <v>45589</v>
      </c>
      <c r="R2503" s="7"/>
      <c r="S2503" s="7"/>
      <c r="T2503" s="7"/>
      <c r="U2503" s="7"/>
      <c r="V2503" s="7"/>
      <c r="W2503" s="7"/>
      <c r="X2503" s="7"/>
      <c r="Y2503" s="7"/>
      <c r="Z2503" s="7"/>
      <c r="AA2503" s="7"/>
      <c r="AB2503" s="7"/>
      <c r="AC2503" s="7"/>
      <c r="AD2503" s="7"/>
      <c r="AE2503" s="7"/>
      <c r="AF2503" s="65"/>
      <c r="AG2503" s="9"/>
      <c r="AH2503" s="9"/>
      <c r="AI2503" s="4"/>
      <c r="AJ2503" s="10"/>
      <c r="AK2503" s="4"/>
      <c r="AL2503" s="65"/>
      <c r="AM2503" s="10"/>
      <c r="AN2503" s="9"/>
      <c r="AO2503" s="7"/>
      <c r="AP2503" s="11"/>
      <c r="AQ2503" s="9"/>
      <c r="AR2503" s="8"/>
      <c r="AS2503" s="65"/>
      <c r="AT2503" s="12"/>
      <c r="AU2503" s="12"/>
      <c r="AV2503" s="22"/>
      <c r="AW2503" s="12"/>
      <c r="AX2503" s="12"/>
      <c r="AY2503" s="12"/>
      <c r="AZ2503" s="12"/>
      <c r="BA2503" s="12"/>
      <c r="BB2503" s="12"/>
      <c r="BC2503" s="12"/>
      <c r="BD2503" s="12"/>
      <c r="BE2503" s="12"/>
      <c r="BF2503" s="12"/>
      <c r="BG2503" s="12"/>
      <c r="BH2503" s="12"/>
      <c r="BI2503" s="12"/>
      <c r="BJ2503" s="12"/>
      <c r="BK2503" s="12"/>
      <c r="BL2503" s="12"/>
      <c r="BM2503" s="12"/>
      <c r="BN2503" s="12"/>
      <c r="BO2503" s="12"/>
      <c r="BP2503" s="12"/>
      <c r="BQ2503" s="12"/>
      <c r="BR2503" s="12"/>
      <c r="BS2503" s="12"/>
      <c r="BT2503" s="12"/>
      <c r="BU2503" s="12"/>
      <c r="BV2503" s="12"/>
      <c r="BW2503" s="12"/>
      <c r="BX2503" s="12"/>
      <c r="BY2503" s="12"/>
      <c r="BZ2503" s="12"/>
      <c r="CA2503" s="12"/>
      <c r="CB2503" s="12"/>
      <c r="CC2503" s="12"/>
      <c r="CD2503" s="12"/>
      <c r="CE2503" s="12"/>
      <c r="CF2503" s="12"/>
      <c r="CG2503" s="12"/>
      <c r="CH2503" s="12"/>
      <c r="CI2503" s="12"/>
      <c r="CJ2503" s="12"/>
      <c r="CK2503" s="12"/>
      <c r="CL2503" s="12"/>
      <c r="CM2503" s="12"/>
      <c r="CN2503" s="12"/>
      <c r="CO2503" s="12"/>
      <c r="CP2503" s="12"/>
      <c r="CQ2503" s="12"/>
      <c r="CR2503" s="12"/>
      <c r="CS2503" s="12"/>
      <c r="CT2503" s="12"/>
      <c r="CU2503" s="12"/>
      <c r="CV2503" s="12"/>
      <c r="CW2503" s="12"/>
      <c r="CX2503" s="12"/>
      <c r="CY2503" s="12"/>
      <c r="CZ2503" s="12"/>
      <c r="DA2503" s="12"/>
      <c r="DB2503" s="12"/>
      <c r="DC2503" s="12"/>
      <c r="DD2503" s="12"/>
      <c r="DE2503" s="12"/>
      <c r="DF2503" s="12"/>
      <c r="DG2503" s="12"/>
      <c r="DH2503" s="12"/>
      <c r="DI2503" s="12"/>
      <c r="DJ2503" s="12"/>
      <c r="DK2503" s="12"/>
      <c r="DL2503" s="12"/>
      <c r="DM2503" s="12"/>
      <c r="DN2503" s="12"/>
      <c r="DO2503" s="12"/>
      <c r="DP2503" s="12"/>
      <c r="DQ2503" s="12"/>
      <c r="DR2503" s="12"/>
      <c r="DS2503" s="12"/>
      <c r="DT2503" s="12"/>
      <c r="DU2503" s="12"/>
      <c r="DV2503" s="12"/>
      <c r="DW2503" s="12"/>
      <c r="DX2503" s="12"/>
      <c r="DY2503" s="12"/>
      <c r="DZ2503" s="12"/>
      <c r="EA2503" s="12"/>
      <c r="EB2503" s="12"/>
      <c r="EC2503" s="12"/>
      <c r="ED2503" s="12"/>
      <c r="EE2503" s="12"/>
      <c r="EF2503" s="12"/>
      <c r="EG2503" s="12"/>
      <c r="EH2503" s="12"/>
      <c r="EI2503" s="12"/>
      <c r="EJ2503" s="12"/>
      <c r="EK2503" s="12"/>
      <c r="EL2503" s="12"/>
      <c r="EM2503" s="12"/>
      <c r="EN2503" s="12"/>
      <c r="EO2503" s="12"/>
      <c r="EP2503" s="12"/>
      <c r="EQ2503" s="12"/>
      <c r="ER2503" s="12"/>
      <c r="ES2503" s="12"/>
      <c r="ET2503" s="12"/>
      <c r="EU2503" s="12"/>
      <c r="EV2503" s="12"/>
      <c r="EW2503" s="12"/>
      <c r="EX2503" s="12"/>
      <c r="EY2503" s="12"/>
      <c r="EZ2503" s="12"/>
      <c r="FA2503" s="12"/>
      <c r="FB2503" s="12"/>
      <c r="FC2503" s="12"/>
      <c r="FD2503" s="12"/>
      <c r="FE2503" s="12"/>
      <c r="FF2503" s="12"/>
      <c r="FG2503" s="12"/>
      <c r="FH2503" s="12"/>
      <c r="FI2503" s="12"/>
      <c r="FJ2503" s="12"/>
      <c r="FK2503" s="12"/>
      <c r="FL2503" s="12"/>
      <c r="FM2503" s="12"/>
      <c r="FN2503" s="12"/>
      <c r="FO2503" s="12"/>
      <c r="FP2503" s="12"/>
      <c r="FQ2503" s="12"/>
      <c r="FR2503" s="12"/>
      <c r="FS2503" s="12"/>
      <c r="FT2503" s="12"/>
      <c r="FU2503" s="12"/>
      <c r="FV2503" s="12"/>
      <c r="FW2503" s="12"/>
      <c r="FX2503" s="12"/>
      <c r="FY2503" s="12"/>
      <c r="FZ2503" s="12"/>
      <c r="GA2503" s="12"/>
      <c r="GB2503" s="12"/>
      <c r="GC2503" s="12"/>
      <c r="GD2503" s="12"/>
      <c r="GE2503" s="12"/>
      <c r="GF2503" s="12"/>
      <c r="GG2503" s="12"/>
      <c r="GH2503" s="12"/>
      <c r="GI2503" s="12"/>
      <c r="GJ2503" s="12"/>
      <c r="GK2503" s="12"/>
      <c r="GL2503" s="12"/>
      <c r="GM2503" s="12"/>
      <c r="GN2503" s="12"/>
      <c r="GO2503" s="12"/>
      <c r="GP2503" s="12"/>
      <c r="GQ2503" s="12"/>
      <c r="GR2503" s="12"/>
    </row>
    <row r="2504" spans="1:200" x14ac:dyDescent="0.2">
      <c r="A2504" s="79">
        <f t="shared" si="814"/>
        <v>45576</v>
      </c>
      <c r="B2504" s="80" t="str">
        <f t="shared" ca="1" si="815"/>
        <v>n.d</v>
      </c>
      <c r="C2504" s="81">
        <f t="shared" ca="1" si="816"/>
        <v>974.18416585</v>
      </c>
      <c r="D2504" s="82">
        <f ca="1">IF(A2504&lt;$B$1,VLOOKUP(A2504,[1]DI!$A$4:$B$15000,2,FALSE),0)</f>
        <v>0</v>
      </c>
      <c r="E2504" s="81">
        <f t="shared" ca="1" si="817"/>
        <v>0</v>
      </c>
      <c r="F2504" s="83">
        <f t="shared" si="812"/>
        <v>1.2</v>
      </c>
      <c r="G2504" s="84">
        <f t="shared" ca="1" si="818"/>
        <v>1</v>
      </c>
      <c r="H2504" s="81">
        <f ca="1">TRUNC(PRODUCT(G$10:G2503),15)</f>
        <v>1.40945772534528</v>
      </c>
      <c r="I2504" s="81">
        <f t="shared" ca="1" si="819"/>
        <v>1.40945772534528</v>
      </c>
      <c r="J2504" s="81">
        <f t="shared" ca="1" si="820"/>
        <v>1</v>
      </c>
      <c r="K2504" s="81">
        <f t="shared" ca="1" si="821"/>
        <v>0</v>
      </c>
      <c r="L2504" s="85">
        <f>IF(VLOOKUP(A2504,$U$12:$AD$125,8)=VLOOKUP(A2503,$U$12:$AD$125,8),0,VLOOKUP(A2504,U$12:$AD$125,8))</f>
        <v>0</v>
      </c>
      <c r="M2504" s="86">
        <f>IF(L2504&gt;0,VLOOKUP(L2504,T$12:$AC$125,7),0)</f>
        <v>0</v>
      </c>
      <c r="N2504" s="81">
        <f t="shared" si="813"/>
        <v>0</v>
      </c>
      <c r="O2504" s="81">
        <f t="shared" ca="1" si="822"/>
        <v>0</v>
      </c>
      <c r="P2504" s="87" t="str">
        <f t="shared" si="823"/>
        <v>J=</v>
      </c>
      <c r="Q2504" s="88">
        <f t="shared" si="824"/>
        <v>45589</v>
      </c>
      <c r="R2504" s="7"/>
      <c r="S2504" s="7"/>
      <c r="T2504" s="7"/>
      <c r="U2504" s="7"/>
      <c r="V2504" s="7"/>
      <c r="W2504" s="7"/>
      <c r="X2504" s="7"/>
      <c r="Y2504" s="7"/>
      <c r="Z2504" s="7"/>
      <c r="AA2504" s="7"/>
      <c r="AB2504" s="7"/>
      <c r="AC2504" s="7"/>
      <c r="AD2504" s="7"/>
      <c r="AE2504" s="7"/>
      <c r="AF2504" s="65"/>
      <c r="AG2504" s="9"/>
      <c r="AH2504" s="9"/>
      <c r="AI2504" s="4"/>
      <c r="AJ2504" s="10"/>
      <c r="AK2504" s="4"/>
      <c r="AL2504" s="65"/>
      <c r="AM2504" s="10"/>
      <c r="AN2504" s="9"/>
      <c r="AO2504" s="7"/>
      <c r="AP2504" s="11"/>
      <c r="AQ2504" s="9"/>
      <c r="AR2504" s="8"/>
      <c r="AS2504" s="65"/>
      <c r="AT2504" s="12"/>
      <c r="AU2504" s="12"/>
      <c r="AV2504" s="22"/>
      <c r="AW2504" s="12"/>
      <c r="AX2504" s="12"/>
      <c r="AY2504" s="12"/>
      <c r="AZ2504" s="12"/>
      <c r="BA2504" s="12"/>
      <c r="BB2504" s="12"/>
      <c r="BC2504" s="12"/>
      <c r="BD2504" s="12"/>
      <c r="BE2504" s="12"/>
      <c r="BF2504" s="12"/>
      <c r="BG2504" s="12"/>
      <c r="BH2504" s="12"/>
      <c r="BI2504" s="12"/>
      <c r="BJ2504" s="12"/>
      <c r="BK2504" s="12"/>
      <c r="BL2504" s="12"/>
      <c r="BM2504" s="12"/>
      <c r="BN2504" s="12"/>
      <c r="BO2504" s="12"/>
      <c r="BP2504" s="12"/>
      <c r="BQ2504" s="12"/>
      <c r="BR2504" s="12"/>
      <c r="BS2504" s="12"/>
      <c r="BT2504" s="12"/>
      <c r="BU2504" s="12"/>
      <c r="BV2504" s="12"/>
      <c r="BW2504" s="12"/>
      <c r="BX2504" s="12"/>
      <c r="BY2504" s="12"/>
      <c r="BZ2504" s="12"/>
      <c r="CA2504" s="12"/>
      <c r="CB2504" s="12"/>
      <c r="CC2504" s="12"/>
      <c r="CD2504" s="12"/>
      <c r="CE2504" s="12"/>
      <c r="CF2504" s="12"/>
      <c r="CG2504" s="12"/>
      <c r="CH2504" s="12"/>
      <c r="CI2504" s="12"/>
      <c r="CJ2504" s="12"/>
      <c r="CK2504" s="12"/>
      <c r="CL2504" s="12"/>
      <c r="CM2504" s="12"/>
      <c r="CN2504" s="12"/>
      <c r="CO2504" s="12"/>
      <c r="CP2504" s="12"/>
      <c r="CQ2504" s="12"/>
      <c r="CR2504" s="12"/>
      <c r="CS2504" s="12"/>
      <c r="CT2504" s="12"/>
      <c r="CU2504" s="12"/>
      <c r="CV2504" s="12"/>
      <c r="CW2504" s="12"/>
      <c r="CX2504" s="12"/>
      <c r="CY2504" s="12"/>
      <c r="CZ2504" s="12"/>
      <c r="DA2504" s="12"/>
      <c r="DB2504" s="12"/>
      <c r="DC2504" s="12"/>
      <c r="DD2504" s="12"/>
      <c r="DE2504" s="12"/>
      <c r="DF2504" s="12"/>
      <c r="DG2504" s="12"/>
      <c r="DH2504" s="12"/>
      <c r="DI2504" s="12"/>
      <c r="DJ2504" s="12"/>
      <c r="DK2504" s="12"/>
      <c r="DL2504" s="12"/>
      <c r="DM2504" s="12"/>
      <c r="DN2504" s="12"/>
      <c r="DO2504" s="12"/>
      <c r="DP2504" s="12"/>
      <c r="DQ2504" s="12"/>
      <c r="DR2504" s="12"/>
      <c r="DS2504" s="12"/>
      <c r="DT2504" s="12"/>
      <c r="DU2504" s="12"/>
      <c r="DV2504" s="12"/>
      <c r="DW2504" s="12"/>
      <c r="DX2504" s="12"/>
      <c r="DY2504" s="12"/>
      <c r="DZ2504" s="12"/>
      <c r="EA2504" s="12"/>
      <c r="EB2504" s="12"/>
      <c r="EC2504" s="12"/>
      <c r="ED2504" s="12"/>
      <c r="EE2504" s="12"/>
      <c r="EF2504" s="12"/>
      <c r="EG2504" s="12"/>
      <c r="EH2504" s="12"/>
      <c r="EI2504" s="12"/>
      <c r="EJ2504" s="12"/>
      <c r="EK2504" s="12"/>
      <c r="EL2504" s="12"/>
      <c r="EM2504" s="12"/>
      <c r="EN2504" s="12"/>
      <c r="EO2504" s="12"/>
      <c r="EP2504" s="12"/>
      <c r="EQ2504" s="12"/>
      <c r="ER2504" s="12"/>
      <c r="ES2504" s="12"/>
      <c r="ET2504" s="12"/>
      <c r="EU2504" s="12"/>
      <c r="EV2504" s="12"/>
      <c r="EW2504" s="12"/>
      <c r="EX2504" s="12"/>
      <c r="EY2504" s="12"/>
      <c r="EZ2504" s="12"/>
      <c r="FA2504" s="12"/>
      <c r="FB2504" s="12"/>
      <c r="FC2504" s="12"/>
      <c r="FD2504" s="12"/>
      <c r="FE2504" s="12"/>
      <c r="FF2504" s="12"/>
      <c r="FG2504" s="12"/>
      <c r="FH2504" s="12"/>
      <c r="FI2504" s="12"/>
      <c r="FJ2504" s="12"/>
      <c r="FK2504" s="12"/>
      <c r="FL2504" s="12"/>
      <c r="FM2504" s="12"/>
      <c r="FN2504" s="12"/>
      <c r="FO2504" s="12"/>
      <c r="FP2504" s="12"/>
      <c r="FQ2504" s="12"/>
      <c r="FR2504" s="12"/>
      <c r="FS2504" s="12"/>
      <c r="FT2504" s="12"/>
      <c r="FU2504" s="12"/>
      <c r="FV2504" s="12"/>
      <c r="FW2504" s="12"/>
      <c r="FX2504" s="12"/>
      <c r="FY2504" s="12"/>
      <c r="FZ2504" s="12"/>
      <c r="GA2504" s="12"/>
      <c r="GB2504" s="12"/>
      <c r="GC2504" s="12"/>
      <c r="GD2504" s="12"/>
      <c r="GE2504" s="12"/>
      <c r="GF2504" s="12"/>
      <c r="GG2504" s="12"/>
      <c r="GH2504" s="12"/>
      <c r="GI2504" s="12"/>
      <c r="GJ2504" s="12"/>
      <c r="GK2504" s="12"/>
      <c r="GL2504" s="12"/>
      <c r="GM2504" s="12"/>
      <c r="GN2504" s="12"/>
      <c r="GO2504" s="12"/>
      <c r="GP2504" s="12"/>
      <c r="GQ2504" s="12"/>
      <c r="GR2504" s="12"/>
    </row>
    <row r="2505" spans="1:200" x14ac:dyDescent="0.2">
      <c r="A2505" s="79">
        <f t="shared" si="814"/>
        <v>45577</v>
      </c>
      <c r="B2505" s="80" t="str">
        <f t="shared" ca="1" si="815"/>
        <v>n.d</v>
      </c>
      <c r="C2505" s="81">
        <f t="shared" ca="1" si="816"/>
        <v>974.18416585</v>
      </c>
      <c r="D2505" s="82">
        <f ca="1">IF(A2505&lt;$B$1,VLOOKUP(A2505,[1]DI!$A$4:$B$15000,2,FALSE),0)</f>
        <v>0</v>
      </c>
      <c r="E2505" s="81">
        <f t="shared" ca="1" si="817"/>
        <v>0</v>
      </c>
      <c r="F2505" s="83">
        <f t="shared" si="812"/>
        <v>1.2</v>
      </c>
      <c r="G2505" s="84">
        <f t="shared" ca="1" si="818"/>
        <v>1</v>
      </c>
      <c r="H2505" s="81">
        <f ca="1">TRUNC(PRODUCT(G$10:G2504),15)</f>
        <v>1.40945772534528</v>
      </c>
      <c r="I2505" s="81">
        <f t="shared" ca="1" si="819"/>
        <v>1.40945772534528</v>
      </c>
      <c r="J2505" s="81">
        <f t="shared" ca="1" si="820"/>
        <v>1</v>
      </c>
      <c r="K2505" s="81">
        <f t="shared" ca="1" si="821"/>
        <v>0</v>
      </c>
      <c r="L2505" s="85">
        <f>IF(VLOOKUP(A2505,$U$12:$AD$125,8)=VLOOKUP(A2504,$U$12:$AD$125,8),0,VLOOKUP(A2505,U$12:$AD$125,8))</f>
        <v>0</v>
      </c>
      <c r="M2505" s="86">
        <f>IF(L2505&gt;0,VLOOKUP(L2505,T$12:$AC$125,7),0)</f>
        <v>0</v>
      </c>
      <c r="N2505" s="81">
        <f t="shared" si="813"/>
        <v>0</v>
      </c>
      <c r="O2505" s="81">
        <f t="shared" ca="1" si="822"/>
        <v>0</v>
      </c>
      <c r="P2505" s="87" t="str">
        <f t="shared" si="823"/>
        <v>J=</v>
      </c>
      <c r="Q2505" s="88">
        <f t="shared" si="824"/>
        <v>45589</v>
      </c>
      <c r="R2505" s="7"/>
      <c r="S2505" s="7"/>
      <c r="T2505" s="7"/>
      <c r="U2505" s="7"/>
      <c r="V2505" s="7"/>
      <c r="W2505" s="7"/>
      <c r="X2505" s="7"/>
      <c r="Y2505" s="7"/>
      <c r="Z2505" s="7"/>
      <c r="AA2505" s="7"/>
      <c r="AB2505" s="7"/>
      <c r="AC2505" s="7"/>
      <c r="AD2505" s="7"/>
      <c r="AE2505" s="7"/>
      <c r="AF2505" s="65"/>
      <c r="AG2505" s="9"/>
      <c r="AH2505" s="9"/>
      <c r="AI2505" s="4"/>
      <c r="AJ2505" s="10"/>
      <c r="AK2505" s="4"/>
      <c r="AL2505" s="65"/>
      <c r="AM2505" s="10"/>
      <c r="AN2505" s="9"/>
      <c r="AO2505" s="7"/>
      <c r="AP2505" s="11"/>
      <c r="AQ2505" s="9"/>
      <c r="AR2505" s="8"/>
      <c r="AS2505" s="65"/>
      <c r="AT2505" s="12"/>
      <c r="AU2505" s="12"/>
      <c r="AV2505" s="22"/>
      <c r="AW2505" s="12"/>
      <c r="AX2505" s="12"/>
      <c r="AY2505" s="12"/>
      <c r="AZ2505" s="12"/>
      <c r="BA2505" s="12"/>
      <c r="BB2505" s="12"/>
      <c r="BC2505" s="12"/>
      <c r="BD2505" s="12"/>
      <c r="BE2505" s="12"/>
      <c r="BF2505" s="12"/>
      <c r="BG2505" s="12"/>
      <c r="BH2505" s="12"/>
      <c r="BI2505" s="12"/>
      <c r="BJ2505" s="12"/>
      <c r="BK2505" s="12"/>
      <c r="BL2505" s="12"/>
      <c r="BM2505" s="12"/>
      <c r="BN2505" s="12"/>
      <c r="BO2505" s="12"/>
      <c r="BP2505" s="12"/>
      <c r="BQ2505" s="12"/>
      <c r="BR2505" s="12"/>
      <c r="BS2505" s="12"/>
      <c r="BT2505" s="12"/>
      <c r="BU2505" s="12"/>
      <c r="BV2505" s="12"/>
      <c r="BW2505" s="12"/>
      <c r="BX2505" s="12"/>
      <c r="BY2505" s="12"/>
      <c r="BZ2505" s="12"/>
      <c r="CA2505" s="12"/>
      <c r="CB2505" s="12"/>
      <c r="CC2505" s="12"/>
      <c r="CD2505" s="12"/>
      <c r="CE2505" s="12"/>
      <c r="CF2505" s="12"/>
      <c r="CG2505" s="12"/>
      <c r="CH2505" s="12"/>
      <c r="CI2505" s="12"/>
      <c r="CJ2505" s="12"/>
      <c r="CK2505" s="12"/>
      <c r="CL2505" s="12"/>
      <c r="CM2505" s="12"/>
      <c r="CN2505" s="12"/>
      <c r="CO2505" s="12"/>
      <c r="CP2505" s="12"/>
      <c r="CQ2505" s="12"/>
      <c r="CR2505" s="12"/>
      <c r="CS2505" s="12"/>
      <c r="CT2505" s="12"/>
      <c r="CU2505" s="12"/>
      <c r="CV2505" s="12"/>
      <c r="CW2505" s="12"/>
      <c r="CX2505" s="12"/>
      <c r="CY2505" s="12"/>
      <c r="CZ2505" s="12"/>
      <c r="DA2505" s="12"/>
      <c r="DB2505" s="12"/>
      <c r="DC2505" s="12"/>
      <c r="DD2505" s="12"/>
      <c r="DE2505" s="12"/>
      <c r="DF2505" s="12"/>
      <c r="DG2505" s="12"/>
      <c r="DH2505" s="12"/>
      <c r="DI2505" s="12"/>
      <c r="DJ2505" s="12"/>
      <c r="DK2505" s="12"/>
      <c r="DL2505" s="12"/>
      <c r="DM2505" s="12"/>
      <c r="DN2505" s="12"/>
      <c r="DO2505" s="12"/>
      <c r="DP2505" s="12"/>
      <c r="DQ2505" s="12"/>
      <c r="DR2505" s="12"/>
      <c r="DS2505" s="12"/>
      <c r="DT2505" s="12"/>
      <c r="DU2505" s="12"/>
      <c r="DV2505" s="12"/>
      <c r="DW2505" s="12"/>
      <c r="DX2505" s="12"/>
      <c r="DY2505" s="12"/>
      <c r="DZ2505" s="12"/>
      <c r="EA2505" s="12"/>
      <c r="EB2505" s="12"/>
      <c r="EC2505" s="12"/>
      <c r="ED2505" s="12"/>
      <c r="EE2505" s="12"/>
      <c r="EF2505" s="12"/>
      <c r="EG2505" s="12"/>
      <c r="EH2505" s="12"/>
      <c r="EI2505" s="12"/>
      <c r="EJ2505" s="12"/>
      <c r="EK2505" s="12"/>
      <c r="EL2505" s="12"/>
      <c r="EM2505" s="12"/>
      <c r="EN2505" s="12"/>
      <c r="EO2505" s="12"/>
      <c r="EP2505" s="12"/>
      <c r="EQ2505" s="12"/>
      <c r="ER2505" s="12"/>
      <c r="ES2505" s="12"/>
      <c r="ET2505" s="12"/>
      <c r="EU2505" s="12"/>
      <c r="EV2505" s="12"/>
      <c r="EW2505" s="12"/>
      <c r="EX2505" s="12"/>
      <c r="EY2505" s="12"/>
      <c r="EZ2505" s="12"/>
      <c r="FA2505" s="12"/>
      <c r="FB2505" s="12"/>
      <c r="FC2505" s="12"/>
      <c r="FD2505" s="12"/>
      <c r="FE2505" s="12"/>
      <c r="FF2505" s="12"/>
      <c r="FG2505" s="12"/>
      <c r="FH2505" s="12"/>
      <c r="FI2505" s="12"/>
      <c r="FJ2505" s="12"/>
      <c r="FK2505" s="12"/>
      <c r="FL2505" s="12"/>
      <c r="FM2505" s="12"/>
      <c r="FN2505" s="12"/>
      <c r="FO2505" s="12"/>
      <c r="FP2505" s="12"/>
      <c r="FQ2505" s="12"/>
      <c r="FR2505" s="12"/>
      <c r="FS2505" s="12"/>
      <c r="FT2505" s="12"/>
      <c r="FU2505" s="12"/>
      <c r="FV2505" s="12"/>
      <c r="FW2505" s="12"/>
      <c r="FX2505" s="12"/>
      <c r="FY2505" s="12"/>
      <c r="FZ2505" s="12"/>
      <c r="GA2505" s="12"/>
      <c r="GB2505" s="12"/>
      <c r="GC2505" s="12"/>
      <c r="GD2505" s="12"/>
      <c r="GE2505" s="12"/>
      <c r="GF2505" s="12"/>
      <c r="GG2505" s="12"/>
      <c r="GH2505" s="12"/>
      <c r="GI2505" s="12"/>
      <c r="GJ2505" s="12"/>
      <c r="GK2505" s="12"/>
      <c r="GL2505" s="12"/>
      <c r="GM2505" s="12"/>
      <c r="GN2505" s="12"/>
      <c r="GO2505" s="12"/>
      <c r="GP2505" s="12"/>
      <c r="GQ2505" s="12"/>
      <c r="GR2505" s="12"/>
    </row>
    <row r="2506" spans="1:200" x14ac:dyDescent="0.2">
      <c r="A2506" s="79">
        <f t="shared" si="814"/>
        <v>45578</v>
      </c>
      <c r="B2506" s="80" t="str">
        <f t="shared" ca="1" si="815"/>
        <v>n.d</v>
      </c>
      <c r="C2506" s="81">
        <f t="shared" ca="1" si="816"/>
        <v>974.18416585</v>
      </c>
      <c r="D2506" s="82">
        <f ca="1">IF(A2506&lt;$B$1,VLOOKUP(A2506,[1]DI!$A$4:$B$15000,2,FALSE),0)</f>
        <v>0</v>
      </c>
      <c r="E2506" s="81">
        <f t="shared" ca="1" si="817"/>
        <v>0</v>
      </c>
      <c r="F2506" s="83">
        <f t="shared" ref="F2506:F2569" si="825">IF(A2506&gt;$H$2,$I$3,$I$2)</f>
        <v>1.2</v>
      </c>
      <c r="G2506" s="84">
        <f t="shared" ca="1" si="818"/>
        <v>1</v>
      </c>
      <c r="H2506" s="81">
        <f ca="1">TRUNC(PRODUCT(G$10:G2505),15)</f>
        <v>1.40945772534528</v>
      </c>
      <c r="I2506" s="81">
        <f t="shared" ca="1" si="819"/>
        <v>1.40945772534528</v>
      </c>
      <c r="J2506" s="81">
        <f t="shared" ca="1" si="820"/>
        <v>1</v>
      </c>
      <c r="K2506" s="81">
        <f t="shared" ca="1" si="821"/>
        <v>0</v>
      </c>
      <c r="L2506" s="85">
        <f>IF(VLOOKUP(A2506,$U$12:$AD$125,8)=VLOOKUP(A2505,$U$12:$AD$125,8),0,VLOOKUP(A2506,U$12:$AD$125,8))</f>
        <v>0</v>
      </c>
      <c r="M2506" s="86">
        <f>IF(L2506&gt;0,VLOOKUP(L2506,T$12:$AC$125,7),0)</f>
        <v>0</v>
      </c>
      <c r="N2506" s="81">
        <f t="shared" si="813"/>
        <v>0</v>
      </c>
      <c r="O2506" s="81">
        <f t="shared" ca="1" si="822"/>
        <v>0</v>
      </c>
      <c r="P2506" s="87" t="str">
        <f t="shared" si="823"/>
        <v>J=</v>
      </c>
      <c r="Q2506" s="88">
        <f t="shared" si="824"/>
        <v>45589</v>
      </c>
      <c r="R2506" s="7"/>
      <c r="S2506" s="7"/>
      <c r="T2506" s="7"/>
      <c r="U2506" s="7"/>
      <c r="V2506" s="7"/>
      <c r="W2506" s="7"/>
      <c r="X2506" s="7"/>
      <c r="Y2506" s="7"/>
      <c r="Z2506" s="7"/>
      <c r="AA2506" s="7"/>
      <c r="AB2506" s="7"/>
      <c r="AC2506" s="7"/>
      <c r="AD2506" s="7"/>
      <c r="AE2506" s="7"/>
      <c r="AF2506" s="65"/>
      <c r="AG2506" s="9"/>
      <c r="AH2506" s="9"/>
      <c r="AI2506" s="4"/>
      <c r="AJ2506" s="10"/>
      <c r="AK2506" s="4"/>
      <c r="AL2506" s="65"/>
      <c r="AM2506" s="10"/>
      <c r="AN2506" s="9"/>
      <c r="AO2506" s="7"/>
      <c r="AP2506" s="11"/>
      <c r="AQ2506" s="9"/>
      <c r="AR2506" s="8"/>
      <c r="AS2506" s="65"/>
      <c r="AT2506" s="12"/>
      <c r="AU2506" s="12"/>
      <c r="AV2506" s="22"/>
      <c r="AW2506" s="12"/>
      <c r="AX2506" s="12"/>
      <c r="AY2506" s="12"/>
      <c r="AZ2506" s="12"/>
      <c r="BA2506" s="12"/>
      <c r="BB2506" s="12"/>
      <c r="BC2506" s="12"/>
      <c r="BD2506" s="12"/>
      <c r="BE2506" s="12"/>
      <c r="BF2506" s="12"/>
      <c r="BG2506" s="12"/>
      <c r="BH2506" s="12"/>
      <c r="BI2506" s="12"/>
      <c r="BJ2506" s="12"/>
      <c r="BK2506" s="12"/>
      <c r="BL2506" s="12"/>
      <c r="BM2506" s="12"/>
      <c r="BN2506" s="12"/>
      <c r="BO2506" s="12"/>
      <c r="BP2506" s="12"/>
      <c r="BQ2506" s="12"/>
      <c r="BR2506" s="12"/>
      <c r="BS2506" s="12"/>
      <c r="BT2506" s="12"/>
      <c r="BU2506" s="12"/>
      <c r="BV2506" s="12"/>
      <c r="BW2506" s="12"/>
      <c r="BX2506" s="12"/>
      <c r="BY2506" s="12"/>
      <c r="BZ2506" s="12"/>
      <c r="CA2506" s="12"/>
      <c r="CB2506" s="12"/>
      <c r="CC2506" s="12"/>
      <c r="CD2506" s="12"/>
      <c r="CE2506" s="12"/>
      <c r="CF2506" s="12"/>
      <c r="CG2506" s="12"/>
      <c r="CH2506" s="12"/>
      <c r="CI2506" s="12"/>
      <c r="CJ2506" s="12"/>
      <c r="CK2506" s="12"/>
      <c r="CL2506" s="12"/>
      <c r="CM2506" s="12"/>
      <c r="CN2506" s="12"/>
      <c r="CO2506" s="12"/>
      <c r="CP2506" s="12"/>
      <c r="CQ2506" s="12"/>
      <c r="CR2506" s="12"/>
      <c r="CS2506" s="12"/>
      <c r="CT2506" s="12"/>
      <c r="CU2506" s="12"/>
      <c r="CV2506" s="12"/>
      <c r="CW2506" s="12"/>
      <c r="CX2506" s="12"/>
      <c r="CY2506" s="12"/>
      <c r="CZ2506" s="12"/>
      <c r="DA2506" s="12"/>
      <c r="DB2506" s="12"/>
      <c r="DC2506" s="12"/>
      <c r="DD2506" s="12"/>
      <c r="DE2506" s="12"/>
      <c r="DF2506" s="12"/>
      <c r="DG2506" s="12"/>
      <c r="DH2506" s="12"/>
      <c r="DI2506" s="12"/>
      <c r="DJ2506" s="12"/>
      <c r="DK2506" s="12"/>
      <c r="DL2506" s="12"/>
      <c r="DM2506" s="12"/>
      <c r="DN2506" s="12"/>
      <c r="DO2506" s="12"/>
      <c r="DP2506" s="12"/>
      <c r="DQ2506" s="12"/>
      <c r="DR2506" s="12"/>
      <c r="DS2506" s="12"/>
      <c r="DT2506" s="12"/>
      <c r="DU2506" s="12"/>
      <c r="DV2506" s="12"/>
      <c r="DW2506" s="12"/>
      <c r="DX2506" s="12"/>
      <c r="DY2506" s="12"/>
      <c r="DZ2506" s="12"/>
      <c r="EA2506" s="12"/>
      <c r="EB2506" s="12"/>
      <c r="EC2506" s="12"/>
      <c r="ED2506" s="12"/>
      <c r="EE2506" s="12"/>
      <c r="EF2506" s="12"/>
      <c r="EG2506" s="12"/>
      <c r="EH2506" s="12"/>
      <c r="EI2506" s="12"/>
      <c r="EJ2506" s="12"/>
      <c r="EK2506" s="12"/>
      <c r="EL2506" s="12"/>
      <c r="EM2506" s="12"/>
      <c r="EN2506" s="12"/>
      <c r="EO2506" s="12"/>
      <c r="EP2506" s="12"/>
      <c r="EQ2506" s="12"/>
      <c r="ER2506" s="12"/>
      <c r="ES2506" s="12"/>
      <c r="ET2506" s="12"/>
      <c r="EU2506" s="12"/>
      <c r="EV2506" s="12"/>
      <c r="EW2506" s="12"/>
      <c r="EX2506" s="12"/>
      <c r="EY2506" s="12"/>
      <c r="EZ2506" s="12"/>
      <c r="FA2506" s="12"/>
      <c r="FB2506" s="12"/>
      <c r="FC2506" s="12"/>
      <c r="FD2506" s="12"/>
      <c r="FE2506" s="12"/>
      <c r="FF2506" s="12"/>
      <c r="FG2506" s="12"/>
      <c r="FH2506" s="12"/>
      <c r="FI2506" s="12"/>
      <c r="FJ2506" s="12"/>
      <c r="FK2506" s="12"/>
      <c r="FL2506" s="12"/>
      <c r="FM2506" s="12"/>
      <c r="FN2506" s="12"/>
      <c r="FO2506" s="12"/>
      <c r="FP2506" s="12"/>
      <c r="FQ2506" s="12"/>
      <c r="FR2506" s="12"/>
      <c r="FS2506" s="12"/>
      <c r="FT2506" s="12"/>
      <c r="FU2506" s="12"/>
      <c r="FV2506" s="12"/>
      <c r="FW2506" s="12"/>
      <c r="FX2506" s="12"/>
      <c r="FY2506" s="12"/>
      <c r="FZ2506" s="12"/>
      <c r="GA2506" s="12"/>
      <c r="GB2506" s="12"/>
      <c r="GC2506" s="12"/>
      <c r="GD2506" s="12"/>
      <c r="GE2506" s="12"/>
      <c r="GF2506" s="12"/>
      <c r="GG2506" s="12"/>
      <c r="GH2506" s="12"/>
      <c r="GI2506" s="12"/>
      <c r="GJ2506" s="12"/>
      <c r="GK2506" s="12"/>
      <c r="GL2506" s="12"/>
      <c r="GM2506" s="12"/>
      <c r="GN2506" s="12"/>
      <c r="GO2506" s="12"/>
      <c r="GP2506" s="12"/>
      <c r="GQ2506" s="12"/>
      <c r="GR2506" s="12"/>
    </row>
    <row r="2507" spans="1:200" x14ac:dyDescent="0.2">
      <c r="A2507" s="79">
        <f t="shared" si="814"/>
        <v>45579</v>
      </c>
      <c r="B2507" s="80" t="str">
        <f t="shared" ca="1" si="815"/>
        <v>n.d</v>
      </c>
      <c r="C2507" s="81">
        <f t="shared" ca="1" si="816"/>
        <v>974.18416585</v>
      </c>
      <c r="D2507" s="82">
        <f ca="1">IF(A2507&lt;$B$1,VLOOKUP(A2507,[1]DI!$A$4:$B$15000,2,FALSE),0)</f>
        <v>0</v>
      </c>
      <c r="E2507" s="81">
        <f t="shared" ca="1" si="817"/>
        <v>0</v>
      </c>
      <c r="F2507" s="83">
        <f t="shared" si="825"/>
        <v>1.2</v>
      </c>
      <c r="G2507" s="84">
        <f t="shared" ca="1" si="818"/>
        <v>1</v>
      </c>
      <c r="H2507" s="81">
        <f ca="1">TRUNC(PRODUCT(G$10:G2506),15)</f>
        <v>1.40945772534528</v>
      </c>
      <c r="I2507" s="81">
        <f t="shared" ca="1" si="819"/>
        <v>1.40945772534528</v>
      </c>
      <c r="J2507" s="81">
        <f t="shared" ca="1" si="820"/>
        <v>1</v>
      </c>
      <c r="K2507" s="81">
        <f t="shared" ca="1" si="821"/>
        <v>0</v>
      </c>
      <c r="L2507" s="85">
        <f>IF(VLOOKUP(A2507,$U$12:$AD$125,8)=VLOOKUP(A2506,$U$12:$AD$125,8),0,VLOOKUP(A2507,U$12:$AD$125,8))</f>
        <v>0</v>
      </c>
      <c r="M2507" s="86">
        <f>IF(L2507&gt;0,VLOOKUP(L2507,T$12:$AC$125,7),0)</f>
        <v>0</v>
      </c>
      <c r="N2507" s="81">
        <f t="shared" ref="N2507:N2570" si="826">IF(M2507&gt;0,(C2507*M2507),0)</f>
        <v>0</v>
      </c>
      <c r="O2507" s="81">
        <f t="shared" ca="1" si="822"/>
        <v>0</v>
      </c>
      <c r="P2507" s="87" t="str">
        <f t="shared" si="823"/>
        <v>J=</v>
      </c>
      <c r="Q2507" s="88">
        <f t="shared" si="824"/>
        <v>45589</v>
      </c>
      <c r="R2507" s="7"/>
      <c r="S2507" s="7"/>
      <c r="T2507" s="7"/>
      <c r="U2507" s="7"/>
      <c r="V2507" s="7"/>
      <c r="W2507" s="7"/>
      <c r="X2507" s="7"/>
      <c r="Y2507" s="7"/>
      <c r="Z2507" s="7"/>
      <c r="AA2507" s="7"/>
      <c r="AB2507" s="7"/>
      <c r="AC2507" s="7"/>
      <c r="AD2507" s="7"/>
      <c r="AE2507" s="7"/>
      <c r="AF2507" s="65"/>
      <c r="AG2507" s="9"/>
      <c r="AH2507" s="9"/>
      <c r="AI2507" s="4"/>
      <c r="AJ2507" s="10"/>
      <c r="AK2507" s="4"/>
      <c r="AL2507" s="65"/>
      <c r="AM2507" s="10"/>
      <c r="AN2507" s="9"/>
      <c r="AO2507" s="7"/>
      <c r="AP2507" s="11"/>
      <c r="AQ2507" s="9"/>
      <c r="AR2507" s="8"/>
      <c r="AS2507" s="65"/>
      <c r="AT2507" s="12"/>
      <c r="AU2507" s="12"/>
      <c r="AV2507" s="22"/>
      <c r="AW2507" s="12"/>
      <c r="AX2507" s="12"/>
      <c r="AY2507" s="12"/>
      <c r="AZ2507" s="12"/>
      <c r="BA2507" s="12"/>
      <c r="BB2507" s="12"/>
      <c r="BC2507" s="12"/>
      <c r="BD2507" s="12"/>
      <c r="BE2507" s="12"/>
      <c r="BF2507" s="12"/>
      <c r="BG2507" s="12"/>
      <c r="BH2507" s="12"/>
      <c r="BI2507" s="12"/>
      <c r="BJ2507" s="12"/>
      <c r="BK2507" s="12"/>
      <c r="BL2507" s="12"/>
      <c r="BM2507" s="12"/>
      <c r="BN2507" s="12"/>
      <c r="BO2507" s="12"/>
      <c r="BP2507" s="12"/>
      <c r="BQ2507" s="12"/>
      <c r="BR2507" s="12"/>
      <c r="BS2507" s="12"/>
      <c r="BT2507" s="12"/>
      <c r="BU2507" s="12"/>
      <c r="BV2507" s="12"/>
      <c r="BW2507" s="12"/>
      <c r="BX2507" s="12"/>
      <c r="BY2507" s="12"/>
      <c r="BZ2507" s="12"/>
      <c r="CA2507" s="12"/>
      <c r="CB2507" s="12"/>
      <c r="CC2507" s="12"/>
      <c r="CD2507" s="12"/>
      <c r="CE2507" s="12"/>
      <c r="CF2507" s="12"/>
      <c r="CG2507" s="12"/>
      <c r="CH2507" s="12"/>
      <c r="CI2507" s="12"/>
      <c r="CJ2507" s="12"/>
      <c r="CK2507" s="12"/>
      <c r="CL2507" s="12"/>
      <c r="CM2507" s="12"/>
      <c r="CN2507" s="12"/>
      <c r="CO2507" s="12"/>
      <c r="CP2507" s="12"/>
      <c r="CQ2507" s="12"/>
      <c r="CR2507" s="12"/>
      <c r="CS2507" s="12"/>
      <c r="CT2507" s="12"/>
      <c r="CU2507" s="12"/>
      <c r="CV2507" s="12"/>
      <c r="CW2507" s="12"/>
      <c r="CX2507" s="12"/>
      <c r="CY2507" s="12"/>
      <c r="CZ2507" s="12"/>
      <c r="DA2507" s="12"/>
      <c r="DB2507" s="12"/>
      <c r="DC2507" s="12"/>
      <c r="DD2507" s="12"/>
      <c r="DE2507" s="12"/>
      <c r="DF2507" s="12"/>
      <c r="DG2507" s="12"/>
      <c r="DH2507" s="12"/>
      <c r="DI2507" s="12"/>
      <c r="DJ2507" s="12"/>
      <c r="DK2507" s="12"/>
      <c r="DL2507" s="12"/>
      <c r="DM2507" s="12"/>
      <c r="DN2507" s="12"/>
      <c r="DO2507" s="12"/>
      <c r="DP2507" s="12"/>
      <c r="DQ2507" s="12"/>
      <c r="DR2507" s="12"/>
      <c r="DS2507" s="12"/>
      <c r="DT2507" s="12"/>
      <c r="DU2507" s="12"/>
      <c r="DV2507" s="12"/>
      <c r="DW2507" s="12"/>
      <c r="DX2507" s="12"/>
      <c r="DY2507" s="12"/>
      <c r="DZ2507" s="12"/>
      <c r="EA2507" s="12"/>
      <c r="EB2507" s="12"/>
      <c r="EC2507" s="12"/>
      <c r="ED2507" s="12"/>
      <c r="EE2507" s="12"/>
      <c r="EF2507" s="12"/>
      <c r="EG2507" s="12"/>
      <c r="EH2507" s="12"/>
      <c r="EI2507" s="12"/>
      <c r="EJ2507" s="12"/>
      <c r="EK2507" s="12"/>
      <c r="EL2507" s="12"/>
      <c r="EM2507" s="12"/>
      <c r="EN2507" s="12"/>
      <c r="EO2507" s="12"/>
      <c r="EP2507" s="12"/>
      <c r="EQ2507" s="12"/>
      <c r="ER2507" s="12"/>
      <c r="ES2507" s="12"/>
      <c r="ET2507" s="12"/>
      <c r="EU2507" s="12"/>
      <c r="EV2507" s="12"/>
      <c r="EW2507" s="12"/>
      <c r="EX2507" s="12"/>
      <c r="EY2507" s="12"/>
      <c r="EZ2507" s="12"/>
      <c r="FA2507" s="12"/>
      <c r="FB2507" s="12"/>
      <c r="FC2507" s="12"/>
      <c r="FD2507" s="12"/>
      <c r="FE2507" s="12"/>
      <c r="FF2507" s="12"/>
      <c r="FG2507" s="12"/>
      <c r="FH2507" s="12"/>
      <c r="FI2507" s="12"/>
      <c r="FJ2507" s="12"/>
      <c r="FK2507" s="12"/>
      <c r="FL2507" s="12"/>
      <c r="FM2507" s="12"/>
      <c r="FN2507" s="12"/>
      <c r="FO2507" s="12"/>
      <c r="FP2507" s="12"/>
      <c r="FQ2507" s="12"/>
      <c r="FR2507" s="12"/>
      <c r="FS2507" s="12"/>
      <c r="FT2507" s="12"/>
      <c r="FU2507" s="12"/>
      <c r="FV2507" s="12"/>
      <c r="FW2507" s="12"/>
      <c r="FX2507" s="12"/>
      <c r="FY2507" s="12"/>
      <c r="FZ2507" s="12"/>
      <c r="GA2507" s="12"/>
      <c r="GB2507" s="12"/>
      <c r="GC2507" s="12"/>
      <c r="GD2507" s="12"/>
      <c r="GE2507" s="12"/>
      <c r="GF2507" s="12"/>
      <c r="GG2507" s="12"/>
      <c r="GH2507" s="12"/>
      <c r="GI2507" s="12"/>
      <c r="GJ2507" s="12"/>
      <c r="GK2507" s="12"/>
      <c r="GL2507" s="12"/>
      <c r="GM2507" s="12"/>
      <c r="GN2507" s="12"/>
      <c r="GO2507" s="12"/>
      <c r="GP2507" s="12"/>
      <c r="GQ2507" s="12"/>
      <c r="GR2507" s="12"/>
    </row>
    <row r="2508" spans="1:200" x14ac:dyDescent="0.2">
      <c r="A2508" s="79">
        <f t="shared" si="814"/>
        <v>45580</v>
      </c>
      <c r="B2508" s="80" t="str">
        <f t="shared" ca="1" si="815"/>
        <v>n.d</v>
      </c>
      <c r="C2508" s="81">
        <f t="shared" ca="1" si="816"/>
        <v>974.18416585</v>
      </c>
      <c r="D2508" s="82">
        <f ca="1">IF(A2508&lt;$B$1,VLOOKUP(A2508,[1]DI!$A$4:$B$15000,2,FALSE),0)</f>
        <v>0</v>
      </c>
      <c r="E2508" s="81">
        <f t="shared" ca="1" si="817"/>
        <v>0</v>
      </c>
      <c r="F2508" s="83">
        <f t="shared" si="825"/>
        <v>1.2</v>
      </c>
      <c r="G2508" s="84">
        <f t="shared" ca="1" si="818"/>
        <v>1</v>
      </c>
      <c r="H2508" s="81">
        <f ca="1">TRUNC(PRODUCT(G$10:G2507),15)</f>
        <v>1.40945772534528</v>
      </c>
      <c r="I2508" s="81">
        <f t="shared" ca="1" si="819"/>
        <v>1.40945772534528</v>
      </c>
      <c r="J2508" s="81">
        <f t="shared" ca="1" si="820"/>
        <v>1</v>
      </c>
      <c r="K2508" s="81">
        <f t="shared" ca="1" si="821"/>
        <v>0</v>
      </c>
      <c r="L2508" s="85">
        <f>IF(VLOOKUP(A2508,$U$12:$AD$125,8)=VLOOKUP(A2507,$U$12:$AD$125,8),0,VLOOKUP(A2508,U$12:$AD$125,8))</f>
        <v>0</v>
      </c>
      <c r="M2508" s="86">
        <f>IF(L2508&gt;0,VLOOKUP(L2508,T$12:$AC$125,7),0)</f>
        <v>0</v>
      </c>
      <c r="N2508" s="81">
        <f t="shared" si="826"/>
        <v>0</v>
      </c>
      <c r="O2508" s="81">
        <f t="shared" ca="1" si="822"/>
        <v>0</v>
      </c>
      <c r="P2508" s="87" t="str">
        <f t="shared" si="823"/>
        <v>J=</v>
      </c>
      <c r="Q2508" s="88">
        <f t="shared" si="824"/>
        <v>45589</v>
      </c>
      <c r="R2508" s="7"/>
      <c r="S2508" s="7"/>
      <c r="T2508" s="7"/>
      <c r="U2508" s="7"/>
      <c r="V2508" s="7"/>
      <c r="W2508" s="7"/>
      <c r="X2508" s="7"/>
      <c r="Y2508" s="7"/>
      <c r="Z2508" s="7"/>
      <c r="AA2508" s="7"/>
      <c r="AB2508" s="7"/>
      <c r="AC2508" s="7"/>
      <c r="AD2508" s="7"/>
      <c r="AE2508" s="7"/>
      <c r="AF2508" s="65"/>
      <c r="AG2508" s="9"/>
      <c r="AH2508" s="9"/>
      <c r="AI2508" s="4"/>
      <c r="AJ2508" s="10"/>
      <c r="AK2508" s="4"/>
      <c r="AL2508" s="65"/>
      <c r="AM2508" s="10"/>
      <c r="AN2508" s="9"/>
      <c r="AO2508" s="7"/>
      <c r="AP2508" s="11"/>
      <c r="AQ2508" s="9"/>
      <c r="AR2508" s="8"/>
      <c r="AS2508" s="65"/>
      <c r="AT2508" s="12"/>
      <c r="AU2508" s="12"/>
      <c r="AV2508" s="22"/>
      <c r="AW2508" s="12"/>
      <c r="AX2508" s="12"/>
      <c r="AY2508" s="12"/>
      <c r="AZ2508" s="12"/>
      <c r="BA2508" s="12"/>
      <c r="BB2508" s="12"/>
      <c r="BC2508" s="12"/>
      <c r="BD2508" s="12"/>
      <c r="BE2508" s="12"/>
      <c r="BF2508" s="12"/>
      <c r="BG2508" s="12"/>
      <c r="BH2508" s="12"/>
      <c r="BI2508" s="12"/>
      <c r="BJ2508" s="12"/>
      <c r="BK2508" s="12"/>
      <c r="BL2508" s="12"/>
      <c r="BM2508" s="12"/>
      <c r="BN2508" s="12"/>
      <c r="BO2508" s="12"/>
      <c r="BP2508" s="12"/>
      <c r="BQ2508" s="12"/>
      <c r="BR2508" s="12"/>
      <c r="BS2508" s="12"/>
      <c r="BT2508" s="12"/>
      <c r="BU2508" s="12"/>
      <c r="BV2508" s="12"/>
      <c r="BW2508" s="12"/>
      <c r="BX2508" s="12"/>
      <c r="BY2508" s="12"/>
      <c r="BZ2508" s="12"/>
      <c r="CA2508" s="12"/>
      <c r="CB2508" s="12"/>
      <c r="CC2508" s="12"/>
      <c r="CD2508" s="12"/>
      <c r="CE2508" s="12"/>
      <c r="CF2508" s="12"/>
      <c r="CG2508" s="12"/>
      <c r="CH2508" s="12"/>
      <c r="CI2508" s="12"/>
      <c r="CJ2508" s="12"/>
      <c r="CK2508" s="12"/>
      <c r="CL2508" s="12"/>
      <c r="CM2508" s="12"/>
      <c r="CN2508" s="12"/>
      <c r="CO2508" s="12"/>
      <c r="CP2508" s="12"/>
      <c r="CQ2508" s="12"/>
      <c r="CR2508" s="12"/>
      <c r="CS2508" s="12"/>
      <c r="CT2508" s="12"/>
      <c r="CU2508" s="12"/>
      <c r="CV2508" s="12"/>
      <c r="CW2508" s="12"/>
      <c r="CX2508" s="12"/>
      <c r="CY2508" s="12"/>
      <c r="CZ2508" s="12"/>
      <c r="DA2508" s="12"/>
      <c r="DB2508" s="12"/>
      <c r="DC2508" s="12"/>
      <c r="DD2508" s="12"/>
      <c r="DE2508" s="12"/>
      <c r="DF2508" s="12"/>
      <c r="DG2508" s="12"/>
      <c r="DH2508" s="12"/>
      <c r="DI2508" s="12"/>
      <c r="DJ2508" s="12"/>
      <c r="DK2508" s="12"/>
      <c r="DL2508" s="12"/>
      <c r="DM2508" s="12"/>
      <c r="DN2508" s="12"/>
      <c r="DO2508" s="12"/>
      <c r="DP2508" s="12"/>
      <c r="DQ2508" s="12"/>
      <c r="DR2508" s="12"/>
      <c r="DS2508" s="12"/>
      <c r="DT2508" s="12"/>
      <c r="DU2508" s="12"/>
      <c r="DV2508" s="12"/>
      <c r="DW2508" s="12"/>
      <c r="DX2508" s="12"/>
      <c r="DY2508" s="12"/>
      <c r="DZ2508" s="12"/>
      <c r="EA2508" s="12"/>
      <c r="EB2508" s="12"/>
      <c r="EC2508" s="12"/>
      <c r="ED2508" s="12"/>
      <c r="EE2508" s="12"/>
      <c r="EF2508" s="12"/>
      <c r="EG2508" s="12"/>
      <c r="EH2508" s="12"/>
      <c r="EI2508" s="12"/>
      <c r="EJ2508" s="12"/>
      <c r="EK2508" s="12"/>
      <c r="EL2508" s="12"/>
      <c r="EM2508" s="12"/>
      <c r="EN2508" s="12"/>
      <c r="EO2508" s="12"/>
      <c r="EP2508" s="12"/>
      <c r="EQ2508" s="12"/>
      <c r="ER2508" s="12"/>
      <c r="ES2508" s="12"/>
      <c r="ET2508" s="12"/>
      <c r="EU2508" s="12"/>
      <c r="EV2508" s="12"/>
      <c r="EW2508" s="12"/>
      <c r="EX2508" s="12"/>
      <c r="EY2508" s="12"/>
      <c r="EZ2508" s="12"/>
      <c r="FA2508" s="12"/>
      <c r="FB2508" s="12"/>
      <c r="FC2508" s="12"/>
      <c r="FD2508" s="12"/>
      <c r="FE2508" s="12"/>
      <c r="FF2508" s="12"/>
      <c r="FG2508" s="12"/>
      <c r="FH2508" s="12"/>
      <c r="FI2508" s="12"/>
      <c r="FJ2508" s="12"/>
      <c r="FK2508" s="12"/>
      <c r="FL2508" s="12"/>
      <c r="FM2508" s="12"/>
      <c r="FN2508" s="12"/>
      <c r="FO2508" s="12"/>
      <c r="FP2508" s="12"/>
      <c r="FQ2508" s="12"/>
      <c r="FR2508" s="12"/>
      <c r="FS2508" s="12"/>
      <c r="FT2508" s="12"/>
      <c r="FU2508" s="12"/>
      <c r="FV2508" s="12"/>
      <c r="FW2508" s="12"/>
      <c r="FX2508" s="12"/>
      <c r="FY2508" s="12"/>
      <c r="FZ2508" s="12"/>
      <c r="GA2508" s="12"/>
      <c r="GB2508" s="12"/>
      <c r="GC2508" s="12"/>
      <c r="GD2508" s="12"/>
      <c r="GE2508" s="12"/>
      <c r="GF2508" s="12"/>
      <c r="GG2508" s="12"/>
      <c r="GH2508" s="12"/>
      <c r="GI2508" s="12"/>
      <c r="GJ2508" s="12"/>
      <c r="GK2508" s="12"/>
      <c r="GL2508" s="12"/>
      <c r="GM2508" s="12"/>
      <c r="GN2508" s="12"/>
      <c r="GO2508" s="12"/>
      <c r="GP2508" s="12"/>
      <c r="GQ2508" s="12"/>
      <c r="GR2508" s="12"/>
    </row>
    <row r="2509" spans="1:200" x14ac:dyDescent="0.2">
      <c r="A2509" s="79">
        <f t="shared" si="814"/>
        <v>45581</v>
      </c>
      <c r="B2509" s="80" t="str">
        <f t="shared" ca="1" si="815"/>
        <v>n.d</v>
      </c>
      <c r="C2509" s="81">
        <f t="shared" ca="1" si="816"/>
        <v>974.18416585</v>
      </c>
      <c r="D2509" s="82">
        <f ca="1">IF(A2509&lt;$B$1,VLOOKUP(A2509,[1]DI!$A$4:$B$15000,2,FALSE),0)</f>
        <v>0</v>
      </c>
      <c r="E2509" s="81">
        <f t="shared" ca="1" si="817"/>
        <v>0</v>
      </c>
      <c r="F2509" s="83">
        <f t="shared" si="825"/>
        <v>1.2</v>
      </c>
      <c r="G2509" s="84">
        <f t="shared" ca="1" si="818"/>
        <v>1</v>
      </c>
      <c r="H2509" s="81">
        <f ca="1">TRUNC(PRODUCT(G$10:G2508),15)</f>
        <v>1.40945772534528</v>
      </c>
      <c r="I2509" s="81">
        <f t="shared" ca="1" si="819"/>
        <v>1.40945772534528</v>
      </c>
      <c r="J2509" s="81">
        <f t="shared" ca="1" si="820"/>
        <v>1</v>
      </c>
      <c r="K2509" s="81">
        <f t="shared" ca="1" si="821"/>
        <v>0</v>
      </c>
      <c r="L2509" s="85">
        <f>IF(VLOOKUP(A2509,$U$12:$AD$125,8)=VLOOKUP(A2508,$U$12:$AD$125,8),0,VLOOKUP(A2509,U$12:$AD$125,8))</f>
        <v>0</v>
      </c>
      <c r="M2509" s="86">
        <f>IF(L2509&gt;0,VLOOKUP(L2509,T$12:$AC$125,7),0)</f>
        <v>0</v>
      </c>
      <c r="N2509" s="81">
        <f t="shared" si="826"/>
        <v>0</v>
      </c>
      <c r="O2509" s="81">
        <f t="shared" ca="1" si="822"/>
        <v>0</v>
      </c>
      <c r="P2509" s="87" t="str">
        <f t="shared" si="823"/>
        <v>J=</v>
      </c>
      <c r="Q2509" s="88">
        <f t="shared" si="824"/>
        <v>45589</v>
      </c>
      <c r="R2509" s="7"/>
      <c r="S2509" s="7"/>
      <c r="T2509" s="7"/>
      <c r="U2509" s="7"/>
      <c r="V2509" s="7"/>
      <c r="W2509" s="7"/>
      <c r="X2509" s="7"/>
      <c r="Y2509" s="7"/>
      <c r="Z2509" s="7"/>
      <c r="AA2509" s="7"/>
      <c r="AB2509" s="7"/>
      <c r="AC2509" s="7"/>
      <c r="AD2509" s="7"/>
      <c r="AE2509" s="7"/>
      <c r="AF2509" s="65"/>
      <c r="AG2509" s="9"/>
      <c r="AH2509" s="9"/>
      <c r="AI2509" s="4"/>
      <c r="AJ2509" s="10"/>
      <c r="AK2509" s="4"/>
      <c r="AL2509" s="65"/>
      <c r="AM2509" s="10"/>
      <c r="AN2509" s="9"/>
      <c r="AO2509" s="7"/>
      <c r="AP2509" s="11"/>
      <c r="AQ2509" s="9"/>
      <c r="AR2509" s="8"/>
      <c r="AS2509" s="65"/>
      <c r="AT2509" s="12"/>
      <c r="AU2509" s="12"/>
      <c r="AV2509" s="22"/>
      <c r="AW2509" s="12"/>
      <c r="AX2509" s="12"/>
      <c r="AY2509" s="12"/>
      <c r="AZ2509" s="12"/>
      <c r="BA2509" s="12"/>
      <c r="BB2509" s="12"/>
      <c r="BC2509" s="12"/>
      <c r="BD2509" s="12"/>
      <c r="BE2509" s="12"/>
      <c r="BF2509" s="12"/>
      <c r="BG2509" s="12"/>
      <c r="BH2509" s="12"/>
      <c r="BI2509" s="12"/>
      <c r="BJ2509" s="12"/>
      <c r="BK2509" s="12"/>
      <c r="BL2509" s="12"/>
      <c r="BM2509" s="12"/>
      <c r="BN2509" s="12"/>
      <c r="BO2509" s="12"/>
      <c r="BP2509" s="12"/>
      <c r="BQ2509" s="12"/>
      <c r="BR2509" s="12"/>
      <c r="BS2509" s="12"/>
      <c r="BT2509" s="12"/>
      <c r="BU2509" s="12"/>
      <c r="BV2509" s="12"/>
      <c r="BW2509" s="12"/>
      <c r="BX2509" s="12"/>
      <c r="BY2509" s="12"/>
      <c r="BZ2509" s="12"/>
      <c r="CA2509" s="12"/>
      <c r="CB2509" s="12"/>
      <c r="CC2509" s="12"/>
      <c r="CD2509" s="12"/>
      <c r="CE2509" s="12"/>
      <c r="CF2509" s="12"/>
      <c r="CG2509" s="12"/>
      <c r="CH2509" s="12"/>
      <c r="CI2509" s="12"/>
      <c r="CJ2509" s="12"/>
      <c r="CK2509" s="12"/>
      <c r="CL2509" s="12"/>
      <c r="CM2509" s="12"/>
      <c r="CN2509" s="12"/>
      <c r="CO2509" s="12"/>
      <c r="CP2509" s="12"/>
      <c r="CQ2509" s="12"/>
      <c r="CR2509" s="12"/>
      <c r="CS2509" s="12"/>
      <c r="CT2509" s="12"/>
      <c r="CU2509" s="12"/>
      <c r="CV2509" s="12"/>
      <c r="CW2509" s="12"/>
      <c r="CX2509" s="12"/>
      <c r="CY2509" s="12"/>
      <c r="CZ2509" s="12"/>
      <c r="DA2509" s="12"/>
      <c r="DB2509" s="12"/>
      <c r="DC2509" s="12"/>
      <c r="DD2509" s="12"/>
      <c r="DE2509" s="12"/>
      <c r="DF2509" s="12"/>
      <c r="DG2509" s="12"/>
      <c r="DH2509" s="12"/>
      <c r="DI2509" s="12"/>
      <c r="DJ2509" s="12"/>
      <c r="DK2509" s="12"/>
      <c r="DL2509" s="12"/>
      <c r="DM2509" s="12"/>
      <c r="DN2509" s="12"/>
      <c r="DO2509" s="12"/>
      <c r="DP2509" s="12"/>
      <c r="DQ2509" s="12"/>
      <c r="DR2509" s="12"/>
      <c r="DS2509" s="12"/>
      <c r="DT2509" s="12"/>
      <c r="DU2509" s="12"/>
      <c r="DV2509" s="12"/>
      <c r="DW2509" s="12"/>
      <c r="DX2509" s="12"/>
      <c r="DY2509" s="12"/>
      <c r="DZ2509" s="12"/>
      <c r="EA2509" s="12"/>
      <c r="EB2509" s="12"/>
      <c r="EC2509" s="12"/>
      <c r="ED2509" s="12"/>
      <c r="EE2509" s="12"/>
      <c r="EF2509" s="12"/>
      <c r="EG2509" s="12"/>
      <c r="EH2509" s="12"/>
      <c r="EI2509" s="12"/>
      <c r="EJ2509" s="12"/>
      <c r="EK2509" s="12"/>
      <c r="EL2509" s="12"/>
      <c r="EM2509" s="12"/>
      <c r="EN2509" s="12"/>
      <c r="EO2509" s="12"/>
      <c r="EP2509" s="12"/>
      <c r="EQ2509" s="12"/>
      <c r="ER2509" s="12"/>
      <c r="ES2509" s="12"/>
      <c r="ET2509" s="12"/>
      <c r="EU2509" s="12"/>
      <c r="EV2509" s="12"/>
      <c r="EW2509" s="12"/>
      <c r="EX2509" s="12"/>
      <c r="EY2509" s="12"/>
      <c r="EZ2509" s="12"/>
      <c r="FA2509" s="12"/>
      <c r="FB2509" s="12"/>
      <c r="FC2509" s="12"/>
      <c r="FD2509" s="12"/>
      <c r="FE2509" s="12"/>
      <c r="FF2509" s="12"/>
      <c r="FG2509" s="12"/>
      <c r="FH2509" s="12"/>
      <c r="FI2509" s="12"/>
      <c r="FJ2509" s="12"/>
      <c r="FK2509" s="12"/>
      <c r="FL2509" s="12"/>
      <c r="FM2509" s="12"/>
      <c r="FN2509" s="12"/>
      <c r="FO2509" s="12"/>
      <c r="FP2509" s="12"/>
      <c r="FQ2509" s="12"/>
      <c r="FR2509" s="12"/>
      <c r="FS2509" s="12"/>
      <c r="FT2509" s="12"/>
      <c r="FU2509" s="12"/>
      <c r="FV2509" s="12"/>
      <c r="FW2509" s="12"/>
      <c r="FX2509" s="12"/>
      <c r="FY2509" s="12"/>
      <c r="FZ2509" s="12"/>
      <c r="GA2509" s="12"/>
      <c r="GB2509" s="12"/>
      <c r="GC2509" s="12"/>
      <c r="GD2509" s="12"/>
      <c r="GE2509" s="12"/>
      <c r="GF2509" s="12"/>
      <c r="GG2509" s="12"/>
      <c r="GH2509" s="12"/>
      <c r="GI2509" s="12"/>
      <c r="GJ2509" s="12"/>
      <c r="GK2509" s="12"/>
      <c r="GL2509" s="12"/>
      <c r="GM2509" s="12"/>
      <c r="GN2509" s="12"/>
      <c r="GO2509" s="12"/>
      <c r="GP2509" s="12"/>
      <c r="GQ2509" s="12"/>
      <c r="GR2509" s="12"/>
    </row>
    <row r="2510" spans="1:200" x14ac:dyDescent="0.2">
      <c r="A2510" s="79">
        <f t="shared" ref="A2510:A2573" si="827">(A2509+1)</f>
        <v>45582</v>
      </c>
      <c r="B2510" s="80" t="str">
        <f t="shared" ca="1" si="815"/>
        <v>n.d</v>
      </c>
      <c r="C2510" s="81">
        <f t="shared" ca="1" si="816"/>
        <v>974.18416585</v>
      </c>
      <c r="D2510" s="82">
        <f ca="1">IF(A2510&lt;$B$1,VLOOKUP(A2510,[1]DI!$A$4:$B$15000,2,FALSE),0)</f>
        <v>0</v>
      </c>
      <c r="E2510" s="81">
        <f t="shared" ca="1" si="817"/>
        <v>0</v>
      </c>
      <c r="F2510" s="83">
        <f t="shared" si="825"/>
        <v>1.2</v>
      </c>
      <c r="G2510" s="84">
        <f t="shared" ca="1" si="818"/>
        <v>1</v>
      </c>
      <c r="H2510" s="81">
        <f ca="1">TRUNC(PRODUCT(G$10:G2509),15)</f>
        <v>1.40945772534528</v>
      </c>
      <c r="I2510" s="81">
        <f t="shared" ca="1" si="819"/>
        <v>1.40945772534528</v>
      </c>
      <c r="J2510" s="81">
        <f t="shared" ca="1" si="820"/>
        <v>1</v>
      </c>
      <c r="K2510" s="81">
        <f t="shared" ca="1" si="821"/>
        <v>0</v>
      </c>
      <c r="L2510" s="85">
        <f>IF(VLOOKUP(A2510,$U$12:$AD$125,8)=VLOOKUP(A2509,$U$12:$AD$125,8),0,VLOOKUP(A2510,U$12:$AD$125,8))</f>
        <v>0</v>
      </c>
      <c r="M2510" s="86">
        <f>IF(L2510&gt;0,VLOOKUP(L2510,T$12:$AC$125,7),0)</f>
        <v>0</v>
      </c>
      <c r="N2510" s="81">
        <f t="shared" si="826"/>
        <v>0</v>
      </c>
      <c r="O2510" s="81">
        <f t="shared" ca="1" si="822"/>
        <v>0</v>
      </c>
      <c r="P2510" s="87" t="str">
        <f t="shared" si="823"/>
        <v>J=</v>
      </c>
      <c r="Q2510" s="88">
        <f t="shared" si="824"/>
        <v>45589</v>
      </c>
      <c r="R2510" s="7"/>
      <c r="S2510" s="7"/>
      <c r="T2510" s="7"/>
      <c r="U2510" s="7"/>
      <c r="V2510" s="7"/>
      <c r="W2510" s="7"/>
      <c r="X2510" s="7"/>
      <c r="Y2510" s="7"/>
      <c r="Z2510" s="7"/>
      <c r="AA2510" s="7"/>
      <c r="AB2510" s="7"/>
      <c r="AC2510" s="7"/>
      <c r="AD2510" s="7"/>
      <c r="AE2510" s="7"/>
      <c r="AF2510" s="65"/>
      <c r="AG2510" s="9"/>
      <c r="AH2510" s="9"/>
      <c r="AI2510" s="4"/>
      <c r="AJ2510" s="10"/>
      <c r="AK2510" s="4"/>
      <c r="AL2510" s="65"/>
      <c r="AM2510" s="10"/>
      <c r="AN2510" s="9"/>
      <c r="AO2510" s="7"/>
      <c r="AP2510" s="11"/>
      <c r="AQ2510" s="9"/>
      <c r="AR2510" s="8"/>
      <c r="AS2510" s="65"/>
      <c r="AT2510" s="12"/>
      <c r="AU2510" s="12"/>
      <c r="AV2510" s="22"/>
      <c r="AW2510" s="12"/>
      <c r="AX2510" s="12"/>
      <c r="AY2510" s="12"/>
      <c r="AZ2510" s="12"/>
      <c r="BA2510" s="12"/>
      <c r="BB2510" s="12"/>
      <c r="BC2510" s="12"/>
      <c r="BD2510" s="12"/>
      <c r="BE2510" s="12"/>
      <c r="BF2510" s="12"/>
      <c r="BG2510" s="12"/>
      <c r="BH2510" s="12"/>
      <c r="BI2510" s="12"/>
      <c r="BJ2510" s="12"/>
      <c r="BK2510" s="12"/>
      <c r="BL2510" s="12"/>
      <c r="BM2510" s="12"/>
      <c r="BN2510" s="12"/>
      <c r="BO2510" s="12"/>
      <c r="BP2510" s="12"/>
      <c r="BQ2510" s="12"/>
      <c r="BR2510" s="12"/>
      <c r="BS2510" s="12"/>
      <c r="BT2510" s="12"/>
      <c r="BU2510" s="12"/>
      <c r="BV2510" s="12"/>
      <c r="BW2510" s="12"/>
      <c r="BX2510" s="12"/>
      <c r="BY2510" s="12"/>
      <c r="BZ2510" s="12"/>
      <c r="CA2510" s="12"/>
      <c r="CB2510" s="12"/>
      <c r="CC2510" s="12"/>
      <c r="CD2510" s="12"/>
      <c r="CE2510" s="12"/>
      <c r="CF2510" s="12"/>
      <c r="CG2510" s="12"/>
      <c r="CH2510" s="12"/>
      <c r="CI2510" s="12"/>
      <c r="CJ2510" s="12"/>
      <c r="CK2510" s="12"/>
      <c r="CL2510" s="12"/>
      <c r="CM2510" s="12"/>
      <c r="CN2510" s="12"/>
      <c r="CO2510" s="12"/>
      <c r="CP2510" s="12"/>
      <c r="CQ2510" s="12"/>
      <c r="CR2510" s="12"/>
      <c r="CS2510" s="12"/>
      <c r="CT2510" s="12"/>
      <c r="CU2510" s="12"/>
      <c r="CV2510" s="12"/>
      <c r="CW2510" s="12"/>
      <c r="CX2510" s="12"/>
      <c r="CY2510" s="12"/>
      <c r="CZ2510" s="12"/>
      <c r="DA2510" s="12"/>
      <c r="DB2510" s="12"/>
      <c r="DC2510" s="12"/>
      <c r="DD2510" s="12"/>
      <c r="DE2510" s="12"/>
      <c r="DF2510" s="12"/>
      <c r="DG2510" s="12"/>
      <c r="DH2510" s="12"/>
      <c r="DI2510" s="12"/>
      <c r="DJ2510" s="12"/>
      <c r="DK2510" s="12"/>
      <c r="DL2510" s="12"/>
      <c r="DM2510" s="12"/>
      <c r="DN2510" s="12"/>
      <c r="DO2510" s="12"/>
      <c r="DP2510" s="12"/>
      <c r="DQ2510" s="12"/>
      <c r="DR2510" s="12"/>
      <c r="DS2510" s="12"/>
      <c r="DT2510" s="12"/>
      <c r="DU2510" s="12"/>
      <c r="DV2510" s="12"/>
      <c r="DW2510" s="12"/>
      <c r="DX2510" s="12"/>
      <c r="DY2510" s="12"/>
      <c r="DZ2510" s="12"/>
      <c r="EA2510" s="12"/>
      <c r="EB2510" s="12"/>
      <c r="EC2510" s="12"/>
      <c r="ED2510" s="12"/>
      <c r="EE2510" s="12"/>
      <c r="EF2510" s="12"/>
      <c r="EG2510" s="12"/>
      <c r="EH2510" s="12"/>
      <c r="EI2510" s="12"/>
      <c r="EJ2510" s="12"/>
      <c r="EK2510" s="12"/>
      <c r="EL2510" s="12"/>
      <c r="EM2510" s="12"/>
      <c r="EN2510" s="12"/>
      <c r="EO2510" s="12"/>
      <c r="EP2510" s="12"/>
      <c r="EQ2510" s="12"/>
      <c r="ER2510" s="12"/>
      <c r="ES2510" s="12"/>
      <c r="ET2510" s="12"/>
      <c r="EU2510" s="12"/>
      <c r="EV2510" s="12"/>
      <c r="EW2510" s="12"/>
      <c r="EX2510" s="12"/>
      <c r="EY2510" s="12"/>
      <c r="EZ2510" s="12"/>
      <c r="FA2510" s="12"/>
      <c r="FB2510" s="12"/>
      <c r="FC2510" s="12"/>
      <c r="FD2510" s="12"/>
      <c r="FE2510" s="12"/>
      <c r="FF2510" s="12"/>
      <c r="FG2510" s="12"/>
      <c r="FH2510" s="12"/>
      <c r="FI2510" s="12"/>
      <c r="FJ2510" s="12"/>
      <c r="FK2510" s="12"/>
      <c r="FL2510" s="12"/>
      <c r="FM2510" s="12"/>
      <c r="FN2510" s="12"/>
      <c r="FO2510" s="12"/>
      <c r="FP2510" s="12"/>
      <c r="FQ2510" s="12"/>
      <c r="FR2510" s="12"/>
      <c r="FS2510" s="12"/>
      <c r="FT2510" s="12"/>
      <c r="FU2510" s="12"/>
      <c r="FV2510" s="12"/>
      <c r="FW2510" s="12"/>
      <c r="FX2510" s="12"/>
      <c r="FY2510" s="12"/>
      <c r="FZ2510" s="12"/>
      <c r="GA2510" s="12"/>
      <c r="GB2510" s="12"/>
      <c r="GC2510" s="12"/>
      <c r="GD2510" s="12"/>
      <c r="GE2510" s="12"/>
      <c r="GF2510" s="12"/>
      <c r="GG2510" s="12"/>
      <c r="GH2510" s="12"/>
      <c r="GI2510" s="12"/>
      <c r="GJ2510" s="12"/>
      <c r="GK2510" s="12"/>
      <c r="GL2510" s="12"/>
      <c r="GM2510" s="12"/>
      <c r="GN2510" s="12"/>
      <c r="GO2510" s="12"/>
      <c r="GP2510" s="12"/>
      <c r="GQ2510" s="12"/>
      <c r="GR2510" s="12"/>
    </row>
    <row r="2511" spans="1:200" x14ac:dyDescent="0.2">
      <c r="A2511" s="79">
        <f t="shared" si="827"/>
        <v>45583</v>
      </c>
      <c r="B2511" s="80" t="str">
        <f t="shared" ca="1" si="815"/>
        <v>n.d</v>
      </c>
      <c r="C2511" s="81">
        <f t="shared" ca="1" si="816"/>
        <v>974.18416585</v>
      </c>
      <c r="D2511" s="82">
        <f ca="1">IF(A2511&lt;$B$1,VLOOKUP(A2511,[1]DI!$A$4:$B$15000,2,FALSE),0)</f>
        <v>0</v>
      </c>
      <c r="E2511" s="81">
        <f t="shared" ca="1" si="817"/>
        <v>0</v>
      </c>
      <c r="F2511" s="83">
        <f t="shared" si="825"/>
        <v>1.2</v>
      </c>
      <c r="G2511" s="84">
        <f t="shared" ca="1" si="818"/>
        <v>1</v>
      </c>
      <c r="H2511" s="81">
        <f ca="1">TRUNC(PRODUCT(G$10:G2510),15)</f>
        <v>1.40945772534528</v>
      </c>
      <c r="I2511" s="81">
        <f t="shared" ca="1" si="819"/>
        <v>1.40945772534528</v>
      </c>
      <c r="J2511" s="81">
        <f t="shared" ca="1" si="820"/>
        <v>1</v>
      </c>
      <c r="K2511" s="81">
        <f t="shared" ca="1" si="821"/>
        <v>0</v>
      </c>
      <c r="L2511" s="85">
        <f>IF(VLOOKUP(A2511,$U$12:$AD$125,8)=VLOOKUP(A2510,$U$12:$AD$125,8),0,VLOOKUP(A2511,U$12:$AD$125,8))</f>
        <v>0</v>
      </c>
      <c r="M2511" s="86">
        <f>IF(L2511&gt;0,VLOOKUP(L2511,T$12:$AC$125,7),0)</f>
        <v>0</v>
      </c>
      <c r="N2511" s="81">
        <f t="shared" si="826"/>
        <v>0</v>
      </c>
      <c r="O2511" s="81">
        <f t="shared" ca="1" si="822"/>
        <v>0</v>
      </c>
      <c r="P2511" s="87" t="str">
        <f t="shared" si="823"/>
        <v>J=</v>
      </c>
      <c r="Q2511" s="88">
        <f t="shared" si="824"/>
        <v>45589</v>
      </c>
      <c r="R2511" s="7"/>
      <c r="S2511" s="7"/>
      <c r="T2511" s="7"/>
      <c r="U2511" s="7"/>
      <c r="V2511" s="7"/>
      <c r="W2511" s="7"/>
      <c r="X2511" s="7"/>
      <c r="Y2511" s="7"/>
      <c r="Z2511" s="7"/>
      <c r="AA2511" s="7"/>
      <c r="AB2511" s="7"/>
      <c r="AC2511" s="7"/>
      <c r="AD2511" s="7"/>
      <c r="AE2511" s="7"/>
      <c r="AF2511" s="65"/>
      <c r="AG2511" s="9"/>
      <c r="AH2511" s="9"/>
      <c r="AI2511" s="4"/>
      <c r="AJ2511" s="10"/>
      <c r="AK2511" s="4"/>
      <c r="AL2511" s="65"/>
      <c r="AM2511" s="10"/>
      <c r="AN2511" s="9"/>
      <c r="AO2511" s="7"/>
      <c r="AP2511" s="11"/>
      <c r="AQ2511" s="9"/>
      <c r="AR2511" s="8"/>
      <c r="AS2511" s="65"/>
      <c r="AT2511" s="12"/>
      <c r="AU2511" s="12"/>
      <c r="AV2511" s="22"/>
      <c r="AW2511" s="12"/>
      <c r="AX2511" s="12"/>
      <c r="AY2511" s="12"/>
      <c r="AZ2511" s="12"/>
      <c r="BA2511" s="12"/>
      <c r="BB2511" s="12"/>
      <c r="BC2511" s="12"/>
      <c r="BD2511" s="12"/>
      <c r="BE2511" s="12"/>
      <c r="BF2511" s="12"/>
      <c r="BG2511" s="12"/>
      <c r="BH2511" s="12"/>
      <c r="BI2511" s="12"/>
      <c r="BJ2511" s="12"/>
      <c r="BK2511" s="12"/>
      <c r="BL2511" s="12"/>
      <c r="BM2511" s="12"/>
      <c r="BN2511" s="12"/>
      <c r="BO2511" s="12"/>
      <c r="BP2511" s="12"/>
      <c r="BQ2511" s="12"/>
      <c r="BR2511" s="12"/>
      <c r="BS2511" s="12"/>
      <c r="BT2511" s="12"/>
      <c r="BU2511" s="12"/>
      <c r="BV2511" s="12"/>
      <c r="BW2511" s="12"/>
      <c r="BX2511" s="12"/>
      <c r="BY2511" s="12"/>
      <c r="BZ2511" s="12"/>
      <c r="CA2511" s="12"/>
      <c r="CB2511" s="12"/>
      <c r="CC2511" s="12"/>
      <c r="CD2511" s="12"/>
      <c r="CE2511" s="12"/>
      <c r="CF2511" s="12"/>
      <c r="CG2511" s="12"/>
      <c r="CH2511" s="12"/>
      <c r="CI2511" s="12"/>
      <c r="CJ2511" s="12"/>
      <c r="CK2511" s="12"/>
      <c r="CL2511" s="12"/>
      <c r="CM2511" s="12"/>
      <c r="CN2511" s="12"/>
      <c r="CO2511" s="12"/>
      <c r="CP2511" s="12"/>
      <c r="CQ2511" s="12"/>
      <c r="CR2511" s="12"/>
      <c r="CS2511" s="12"/>
      <c r="CT2511" s="12"/>
      <c r="CU2511" s="12"/>
      <c r="CV2511" s="12"/>
      <c r="CW2511" s="12"/>
      <c r="CX2511" s="12"/>
      <c r="CY2511" s="12"/>
      <c r="CZ2511" s="12"/>
      <c r="DA2511" s="12"/>
      <c r="DB2511" s="12"/>
      <c r="DC2511" s="12"/>
      <c r="DD2511" s="12"/>
      <c r="DE2511" s="12"/>
      <c r="DF2511" s="12"/>
      <c r="DG2511" s="12"/>
      <c r="DH2511" s="12"/>
      <c r="DI2511" s="12"/>
      <c r="DJ2511" s="12"/>
      <c r="DK2511" s="12"/>
      <c r="DL2511" s="12"/>
      <c r="DM2511" s="12"/>
      <c r="DN2511" s="12"/>
      <c r="DO2511" s="12"/>
      <c r="DP2511" s="12"/>
      <c r="DQ2511" s="12"/>
      <c r="DR2511" s="12"/>
      <c r="DS2511" s="12"/>
      <c r="DT2511" s="12"/>
      <c r="DU2511" s="12"/>
      <c r="DV2511" s="12"/>
      <c r="DW2511" s="12"/>
      <c r="DX2511" s="12"/>
      <c r="DY2511" s="12"/>
      <c r="DZ2511" s="12"/>
      <c r="EA2511" s="12"/>
      <c r="EB2511" s="12"/>
      <c r="EC2511" s="12"/>
      <c r="ED2511" s="12"/>
      <c r="EE2511" s="12"/>
      <c r="EF2511" s="12"/>
      <c r="EG2511" s="12"/>
      <c r="EH2511" s="12"/>
      <c r="EI2511" s="12"/>
      <c r="EJ2511" s="12"/>
      <c r="EK2511" s="12"/>
      <c r="EL2511" s="12"/>
      <c r="EM2511" s="12"/>
      <c r="EN2511" s="12"/>
      <c r="EO2511" s="12"/>
      <c r="EP2511" s="12"/>
      <c r="EQ2511" s="12"/>
      <c r="ER2511" s="12"/>
      <c r="ES2511" s="12"/>
      <c r="ET2511" s="12"/>
      <c r="EU2511" s="12"/>
      <c r="EV2511" s="12"/>
      <c r="EW2511" s="12"/>
      <c r="EX2511" s="12"/>
      <c r="EY2511" s="12"/>
      <c r="EZ2511" s="12"/>
      <c r="FA2511" s="12"/>
      <c r="FB2511" s="12"/>
      <c r="FC2511" s="12"/>
      <c r="FD2511" s="12"/>
      <c r="FE2511" s="12"/>
      <c r="FF2511" s="12"/>
      <c r="FG2511" s="12"/>
      <c r="FH2511" s="12"/>
      <c r="FI2511" s="12"/>
      <c r="FJ2511" s="12"/>
      <c r="FK2511" s="12"/>
      <c r="FL2511" s="12"/>
      <c r="FM2511" s="12"/>
      <c r="FN2511" s="12"/>
      <c r="FO2511" s="12"/>
      <c r="FP2511" s="12"/>
      <c r="FQ2511" s="12"/>
      <c r="FR2511" s="12"/>
      <c r="FS2511" s="12"/>
      <c r="FT2511" s="12"/>
      <c r="FU2511" s="12"/>
      <c r="FV2511" s="12"/>
      <c r="FW2511" s="12"/>
      <c r="FX2511" s="12"/>
      <c r="FY2511" s="12"/>
      <c r="FZ2511" s="12"/>
      <c r="GA2511" s="12"/>
      <c r="GB2511" s="12"/>
      <c r="GC2511" s="12"/>
      <c r="GD2511" s="12"/>
      <c r="GE2511" s="12"/>
      <c r="GF2511" s="12"/>
      <c r="GG2511" s="12"/>
      <c r="GH2511" s="12"/>
      <c r="GI2511" s="12"/>
      <c r="GJ2511" s="12"/>
      <c r="GK2511" s="12"/>
      <c r="GL2511" s="12"/>
      <c r="GM2511" s="12"/>
      <c r="GN2511" s="12"/>
      <c r="GO2511" s="12"/>
      <c r="GP2511" s="12"/>
      <c r="GQ2511" s="12"/>
      <c r="GR2511" s="12"/>
    </row>
    <row r="2512" spans="1:200" x14ac:dyDescent="0.2">
      <c r="A2512" s="79">
        <f t="shared" si="827"/>
        <v>45584</v>
      </c>
      <c r="B2512" s="80" t="str">
        <f t="shared" ca="1" si="815"/>
        <v>n.d</v>
      </c>
      <c r="C2512" s="81">
        <f t="shared" ca="1" si="816"/>
        <v>974.18416585</v>
      </c>
      <c r="D2512" s="82">
        <f ca="1">IF(A2512&lt;$B$1,VLOOKUP(A2512,[1]DI!$A$4:$B$15000,2,FALSE),0)</f>
        <v>0</v>
      </c>
      <c r="E2512" s="81">
        <f t="shared" ca="1" si="817"/>
        <v>0</v>
      </c>
      <c r="F2512" s="83">
        <f t="shared" si="825"/>
        <v>1.2</v>
      </c>
      <c r="G2512" s="84">
        <f t="shared" ca="1" si="818"/>
        <v>1</v>
      </c>
      <c r="H2512" s="81">
        <f ca="1">TRUNC(PRODUCT(G$10:G2511),15)</f>
        <v>1.40945772534528</v>
      </c>
      <c r="I2512" s="81">
        <f t="shared" ca="1" si="819"/>
        <v>1.40945772534528</v>
      </c>
      <c r="J2512" s="81">
        <f t="shared" ca="1" si="820"/>
        <v>1</v>
      </c>
      <c r="K2512" s="81">
        <f t="shared" ca="1" si="821"/>
        <v>0</v>
      </c>
      <c r="L2512" s="85">
        <f>IF(VLOOKUP(A2512,$U$12:$AD$125,8)=VLOOKUP(A2511,$U$12:$AD$125,8),0,VLOOKUP(A2512,U$12:$AD$125,8))</f>
        <v>0</v>
      </c>
      <c r="M2512" s="86">
        <f>IF(L2512&gt;0,VLOOKUP(L2512,T$12:$AC$125,7),0)</f>
        <v>0</v>
      </c>
      <c r="N2512" s="81">
        <f t="shared" si="826"/>
        <v>0</v>
      </c>
      <c r="O2512" s="81">
        <f t="shared" ca="1" si="822"/>
        <v>0</v>
      </c>
      <c r="P2512" s="87" t="str">
        <f t="shared" si="823"/>
        <v>J=</v>
      </c>
      <c r="Q2512" s="88">
        <f t="shared" si="824"/>
        <v>45589</v>
      </c>
      <c r="R2512" s="7"/>
      <c r="S2512" s="7"/>
      <c r="T2512" s="7"/>
      <c r="U2512" s="7"/>
      <c r="V2512" s="7"/>
      <c r="W2512" s="7"/>
      <c r="X2512" s="7"/>
      <c r="Y2512" s="7"/>
      <c r="Z2512" s="7"/>
      <c r="AA2512" s="7"/>
      <c r="AB2512" s="7"/>
      <c r="AC2512" s="7"/>
      <c r="AD2512" s="7"/>
      <c r="AE2512" s="7"/>
      <c r="AF2512" s="65"/>
      <c r="AG2512" s="9"/>
      <c r="AH2512" s="9"/>
      <c r="AI2512" s="4"/>
      <c r="AJ2512" s="10"/>
      <c r="AK2512" s="4"/>
      <c r="AL2512" s="65"/>
      <c r="AM2512" s="10"/>
      <c r="AN2512" s="9"/>
      <c r="AO2512" s="7"/>
      <c r="AP2512" s="11"/>
      <c r="AQ2512" s="9"/>
      <c r="AR2512" s="8"/>
      <c r="AS2512" s="65"/>
      <c r="AT2512" s="12"/>
      <c r="AU2512" s="12"/>
      <c r="AV2512" s="22"/>
      <c r="AW2512" s="12"/>
      <c r="AX2512" s="12"/>
      <c r="AY2512" s="12"/>
      <c r="AZ2512" s="12"/>
      <c r="BA2512" s="12"/>
      <c r="BB2512" s="12"/>
      <c r="BC2512" s="12"/>
      <c r="BD2512" s="12"/>
      <c r="BE2512" s="12"/>
      <c r="BF2512" s="12"/>
      <c r="BG2512" s="12"/>
      <c r="BH2512" s="12"/>
      <c r="BI2512" s="12"/>
      <c r="BJ2512" s="12"/>
      <c r="BK2512" s="12"/>
      <c r="BL2512" s="12"/>
      <c r="BM2512" s="12"/>
      <c r="BN2512" s="12"/>
      <c r="BO2512" s="12"/>
      <c r="BP2512" s="12"/>
      <c r="BQ2512" s="12"/>
      <c r="BR2512" s="12"/>
      <c r="BS2512" s="12"/>
      <c r="BT2512" s="12"/>
      <c r="BU2512" s="12"/>
      <c r="BV2512" s="12"/>
      <c r="BW2512" s="12"/>
      <c r="BX2512" s="12"/>
      <c r="BY2512" s="12"/>
      <c r="BZ2512" s="12"/>
      <c r="CA2512" s="12"/>
      <c r="CB2512" s="12"/>
      <c r="CC2512" s="12"/>
      <c r="CD2512" s="12"/>
      <c r="CE2512" s="12"/>
      <c r="CF2512" s="12"/>
      <c r="CG2512" s="12"/>
      <c r="CH2512" s="12"/>
      <c r="CI2512" s="12"/>
      <c r="CJ2512" s="12"/>
      <c r="CK2512" s="12"/>
      <c r="CL2512" s="12"/>
      <c r="CM2512" s="12"/>
      <c r="CN2512" s="12"/>
      <c r="CO2512" s="12"/>
      <c r="CP2512" s="12"/>
      <c r="CQ2512" s="12"/>
      <c r="CR2512" s="12"/>
      <c r="CS2512" s="12"/>
      <c r="CT2512" s="12"/>
      <c r="CU2512" s="12"/>
      <c r="CV2512" s="12"/>
      <c r="CW2512" s="12"/>
      <c r="CX2512" s="12"/>
      <c r="CY2512" s="12"/>
      <c r="CZ2512" s="12"/>
      <c r="DA2512" s="12"/>
      <c r="DB2512" s="12"/>
      <c r="DC2512" s="12"/>
      <c r="DD2512" s="12"/>
      <c r="DE2512" s="12"/>
      <c r="DF2512" s="12"/>
      <c r="DG2512" s="12"/>
      <c r="DH2512" s="12"/>
      <c r="DI2512" s="12"/>
      <c r="DJ2512" s="12"/>
      <c r="DK2512" s="12"/>
      <c r="DL2512" s="12"/>
      <c r="DM2512" s="12"/>
      <c r="DN2512" s="12"/>
      <c r="DO2512" s="12"/>
      <c r="DP2512" s="12"/>
      <c r="DQ2512" s="12"/>
      <c r="DR2512" s="12"/>
      <c r="DS2512" s="12"/>
      <c r="DT2512" s="12"/>
      <c r="DU2512" s="12"/>
      <c r="DV2512" s="12"/>
      <c r="DW2512" s="12"/>
      <c r="DX2512" s="12"/>
      <c r="DY2512" s="12"/>
      <c r="DZ2512" s="12"/>
      <c r="EA2512" s="12"/>
      <c r="EB2512" s="12"/>
      <c r="EC2512" s="12"/>
      <c r="ED2512" s="12"/>
      <c r="EE2512" s="12"/>
      <c r="EF2512" s="12"/>
      <c r="EG2512" s="12"/>
      <c r="EH2512" s="12"/>
      <c r="EI2512" s="12"/>
      <c r="EJ2512" s="12"/>
      <c r="EK2512" s="12"/>
      <c r="EL2512" s="12"/>
      <c r="EM2512" s="12"/>
      <c r="EN2512" s="12"/>
      <c r="EO2512" s="12"/>
      <c r="EP2512" s="12"/>
      <c r="EQ2512" s="12"/>
      <c r="ER2512" s="12"/>
      <c r="ES2512" s="12"/>
      <c r="ET2512" s="12"/>
      <c r="EU2512" s="12"/>
      <c r="EV2512" s="12"/>
      <c r="EW2512" s="12"/>
      <c r="EX2512" s="12"/>
      <c r="EY2512" s="12"/>
      <c r="EZ2512" s="12"/>
      <c r="FA2512" s="12"/>
      <c r="FB2512" s="12"/>
      <c r="FC2512" s="12"/>
      <c r="FD2512" s="12"/>
      <c r="FE2512" s="12"/>
      <c r="FF2512" s="12"/>
      <c r="FG2512" s="12"/>
      <c r="FH2512" s="12"/>
      <c r="FI2512" s="12"/>
      <c r="FJ2512" s="12"/>
      <c r="FK2512" s="12"/>
      <c r="FL2512" s="12"/>
      <c r="FM2512" s="12"/>
      <c r="FN2512" s="12"/>
      <c r="FO2512" s="12"/>
      <c r="FP2512" s="12"/>
      <c r="FQ2512" s="12"/>
      <c r="FR2512" s="12"/>
      <c r="FS2512" s="12"/>
      <c r="FT2512" s="12"/>
      <c r="FU2512" s="12"/>
      <c r="FV2512" s="12"/>
      <c r="FW2512" s="12"/>
      <c r="FX2512" s="12"/>
      <c r="FY2512" s="12"/>
      <c r="FZ2512" s="12"/>
      <c r="GA2512" s="12"/>
      <c r="GB2512" s="12"/>
      <c r="GC2512" s="12"/>
      <c r="GD2512" s="12"/>
      <c r="GE2512" s="12"/>
      <c r="GF2512" s="12"/>
      <c r="GG2512" s="12"/>
      <c r="GH2512" s="12"/>
      <c r="GI2512" s="12"/>
      <c r="GJ2512" s="12"/>
      <c r="GK2512" s="12"/>
      <c r="GL2512" s="12"/>
      <c r="GM2512" s="12"/>
      <c r="GN2512" s="12"/>
      <c r="GO2512" s="12"/>
      <c r="GP2512" s="12"/>
      <c r="GQ2512" s="12"/>
      <c r="GR2512" s="12"/>
    </row>
    <row r="2513" spans="1:200" x14ac:dyDescent="0.2">
      <c r="A2513" s="79">
        <f t="shared" si="827"/>
        <v>45585</v>
      </c>
      <c r="B2513" s="80" t="str">
        <f t="shared" ca="1" si="815"/>
        <v>n.d</v>
      </c>
      <c r="C2513" s="81">
        <f t="shared" ca="1" si="816"/>
        <v>974.18416585</v>
      </c>
      <c r="D2513" s="82">
        <f ca="1">IF(A2513&lt;$B$1,VLOOKUP(A2513,[1]DI!$A$4:$B$15000,2,FALSE),0)</f>
        <v>0</v>
      </c>
      <c r="E2513" s="81">
        <f t="shared" ca="1" si="817"/>
        <v>0</v>
      </c>
      <c r="F2513" s="83">
        <f t="shared" si="825"/>
        <v>1.2</v>
      </c>
      <c r="G2513" s="84">
        <f t="shared" ca="1" si="818"/>
        <v>1</v>
      </c>
      <c r="H2513" s="81">
        <f ca="1">TRUNC(PRODUCT(G$10:G2512),15)</f>
        <v>1.40945772534528</v>
      </c>
      <c r="I2513" s="81">
        <f t="shared" ca="1" si="819"/>
        <v>1.40945772534528</v>
      </c>
      <c r="J2513" s="81">
        <f t="shared" ca="1" si="820"/>
        <v>1</v>
      </c>
      <c r="K2513" s="81">
        <f t="shared" ca="1" si="821"/>
        <v>0</v>
      </c>
      <c r="L2513" s="85">
        <f>IF(VLOOKUP(A2513,$U$12:$AD$125,8)=VLOOKUP(A2512,$U$12:$AD$125,8),0,VLOOKUP(A2513,U$12:$AD$125,8))</f>
        <v>0</v>
      </c>
      <c r="M2513" s="86">
        <f>IF(L2513&gt;0,VLOOKUP(L2513,T$12:$AC$125,7),0)</f>
        <v>0</v>
      </c>
      <c r="N2513" s="81">
        <f t="shared" si="826"/>
        <v>0</v>
      </c>
      <c r="O2513" s="81">
        <f t="shared" ca="1" si="822"/>
        <v>0</v>
      </c>
      <c r="P2513" s="87" t="str">
        <f t="shared" si="823"/>
        <v>J=</v>
      </c>
      <c r="Q2513" s="88">
        <f t="shared" si="824"/>
        <v>45589</v>
      </c>
      <c r="R2513" s="7"/>
      <c r="S2513" s="7"/>
      <c r="T2513" s="7"/>
      <c r="U2513" s="7"/>
      <c r="V2513" s="7"/>
      <c r="W2513" s="7"/>
      <c r="X2513" s="7"/>
      <c r="Y2513" s="7"/>
      <c r="Z2513" s="7"/>
      <c r="AA2513" s="7"/>
      <c r="AB2513" s="7"/>
      <c r="AC2513" s="7"/>
      <c r="AD2513" s="7"/>
      <c r="AE2513" s="7"/>
      <c r="AF2513" s="65"/>
      <c r="AG2513" s="9"/>
      <c r="AH2513" s="9"/>
      <c r="AI2513" s="4"/>
      <c r="AJ2513" s="10"/>
      <c r="AK2513" s="4"/>
      <c r="AL2513" s="65"/>
      <c r="AM2513" s="10"/>
      <c r="AN2513" s="9"/>
      <c r="AO2513" s="7"/>
      <c r="AP2513" s="11"/>
      <c r="AQ2513" s="9"/>
      <c r="AR2513" s="8"/>
      <c r="AS2513" s="65"/>
      <c r="AT2513" s="12"/>
      <c r="AU2513" s="12"/>
      <c r="AV2513" s="22"/>
      <c r="AW2513" s="12"/>
      <c r="AX2513" s="12"/>
      <c r="AY2513" s="12"/>
      <c r="AZ2513" s="12"/>
      <c r="BA2513" s="12"/>
      <c r="BB2513" s="12"/>
      <c r="BC2513" s="12"/>
      <c r="BD2513" s="12"/>
      <c r="BE2513" s="12"/>
      <c r="BF2513" s="12"/>
      <c r="BG2513" s="12"/>
      <c r="BH2513" s="12"/>
      <c r="BI2513" s="12"/>
      <c r="BJ2513" s="12"/>
      <c r="BK2513" s="12"/>
      <c r="BL2513" s="12"/>
      <c r="BM2513" s="12"/>
      <c r="BN2513" s="12"/>
      <c r="BO2513" s="12"/>
      <c r="BP2513" s="12"/>
      <c r="BQ2513" s="12"/>
      <c r="BR2513" s="12"/>
      <c r="BS2513" s="12"/>
      <c r="BT2513" s="12"/>
      <c r="BU2513" s="12"/>
      <c r="BV2513" s="12"/>
      <c r="BW2513" s="12"/>
      <c r="BX2513" s="12"/>
      <c r="BY2513" s="12"/>
      <c r="BZ2513" s="12"/>
      <c r="CA2513" s="12"/>
      <c r="CB2513" s="12"/>
      <c r="CC2513" s="12"/>
      <c r="CD2513" s="12"/>
      <c r="CE2513" s="12"/>
      <c r="CF2513" s="12"/>
      <c r="CG2513" s="12"/>
      <c r="CH2513" s="12"/>
      <c r="CI2513" s="12"/>
      <c r="CJ2513" s="12"/>
      <c r="CK2513" s="12"/>
      <c r="CL2513" s="12"/>
      <c r="CM2513" s="12"/>
      <c r="CN2513" s="12"/>
      <c r="CO2513" s="12"/>
      <c r="CP2513" s="12"/>
      <c r="CQ2513" s="12"/>
      <c r="CR2513" s="12"/>
      <c r="CS2513" s="12"/>
      <c r="CT2513" s="12"/>
      <c r="CU2513" s="12"/>
      <c r="CV2513" s="12"/>
      <c r="CW2513" s="12"/>
      <c r="CX2513" s="12"/>
      <c r="CY2513" s="12"/>
      <c r="CZ2513" s="12"/>
      <c r="DA2513" s="12"/>
      <c r="DB2513" s="12"/>
      <c r="DC2513" s="12"/>
      <c r="DD2513" s="12"/>
      <c r="DE2513" s="12"/>
      <c r="DF2513" s="12"/>
      <c r="DG2513" s="12"/>
      <c r="DH2513" s="12"/>
      <c r="DI2513" s="12"/>
      <c r="DJ2513" s="12"/>
      <c r="DK2513" s="12"/>
      <c r="DL2513" s="12"/>
      <c r="DM2513" s="12"/>
      <c r="DN2513" s="12"/>
      <c r="DO2513" s="12"/>
      <c r="DP2513" s="12"/>
      <c r="DQ2513" s="12"/>
      <c r="DR2513" s="12"/>
      <c r="DS2513" s="12"/>
      <c r="DT2513" s="12"/>
      <c r="DU2513" s="12"/>
      <c r="DV2513" s="12"/>
      <c r="DW2513" s="12"/>
      <c r="DX2513" s="12"/>
      <c r="DY2513" s="12"/>
      <c r="DZ2513" s="12"/>
      <c r="EA2513" s="12"/>
      <c r="EB2513" s="12"/>
      <c r="EC2513" s="12"/>
      <c r="ED2513" s="12"/>
      <c r="EE2513" s="12"/>
      <c r="EF2513" s="12"/>
      <c r="EG2513" s="12"/>
      <c r="EH2513" s="12"/>
      <c r="EI2513" s="12"/>
      <c r="EJ2513" s="12"/>
      <c r="EK2513" s="12"/>
      <c r="EL2513" s="12"/>
      <c r="EM2513" s="12"/>
      <c r="EN2513" s="12"/>
      <c r="EO2513" s="12"/>
      <c r="EP2513" s="12"/>
      <c r="EQ2513" s="12"/>
      <c r="ER2513" s="12"/>
      <c r="ES2513" s="12"/>
      <c r="ET2513" s="12"/>
      <c r="EU2513" s="12"/>
      <c r="EV2513" s="12"/>
      <c r="EW2513" s="12"/>
      <c r="EX2513" s="12"/>
      <c r="EY2513" s="12"/>
      <c r="EZ2513" s="12"/>
      <c r="FA2513" s="12"/>
      <c r="FB2513" s="12"/>
      <c r="FC2513" s="12"/>
      <c r="FD2513" s="12"/>
      <c r="FE2513" s="12"/>
      <c r="FF2513" s="12"/>
      <c r="FG2513" s="12"/>
      <c r="FH2513" s="12"/>
      <c r="FI2513" s="12"/>
      <c r="FJ2513" s="12"/>
      <c r="FK2513" s="12"/>
      <c r="FL2513" s="12"/>
      <c r="FM2513" s="12"/>
      <c r="FN2513" s="12"/>
      <c r="FO2513" s="12"/>
      <c r="FP2513" s="12"/>
      <c r="FQ2513" s="12"/>
      <c r="FR2513" s="12"/>
      <c r="FS2513" s="12"/>
      <c r="FT2513" s="12"/>
      <c r="FU2513" s="12"/>
      <c r="FV2513" s="12"/>
      <c r="FW2513" s="12"/>
      <c r="FX2513" s="12"/>
      <c r="FY2513" s="12"/>
      <c r="FZ2513" s="12"/>
      <c r="GA2513" s="12"/>
      <c r="GB2513" s="12"/>
      <c r="GC2513" s="12"/>
      <c r="GD2513" s="12"/>
      <c r="GE2513" s="12"/>
      <c r="GF2513" s="12"/>
      <c r="GG2513" s="12"/>
      <c r="GH2513" s="12"/>
      <c r="GI2513" s="12"/>
      <c r="GJ2513" s="12"/>
      <c r="GK2513" s="12"/>
      <c r="GL2513" s="12"/>
      <c r="GM2513" s="12"/>
      <c r="GN2513" s="12"/>
      <c r="GO2513" s="12"/>
      <c r="GP2513" s="12"/>
      <c r="GQ2513" s="12"/>
      <c r="GR2513" s="12"/>
    </row>
    <row r="2514" spans="1:200" x14ac:dyDescent="0.2">
      <c r="A2514" s="79">
        <f t="shared" si="827"/>
        <v>45586</v>
      </c>
      <c r="B2514" s="80" t="str">
        <f t="shared" ca="1" si="815"/>
        <v>n.d</v>
      </c>
      <c r="C2514" s="81">
        <f t="shared" ca="1" si="816"/>
        <v>974.18416585</v>
      </c>
      <c r="D2514" s="82">
        <f ca="1">IF(A2514&lt;$B$1,VLOOKUP(A2514,[1]DI!$A$4:$B$15000,2,FALSE),0)</f>
        <v>0</v>
      </c>
      <c r="E2514" s="81">
        <f t="shared" ca="1" si="817"/>
        <v>0</v>
      </c>
      <c r="F2514" s="83">
        <f t="shared" si="825"/>
        <v>1.2</v>
      </c>
      <c r="G2514" s="84">
        <f t="shared" ca="1" si="818"/>
        <v>1</v>
      </c>
      <c r="H2514" s="81">
        <f ca="1">TRUNC(PRODUCT(G$10:G2513),15)</f>
        <v>1.40945772534528</v>
      </c>
      <c r="I2514" s="81">
        <f t="shared" ca="1" si="819"/>
        <v>1.40945772534528</v>
      </c>
      <c r="J2514" s="81">
        <f t="shared" ca="1" si="820"/>
        <v>1</v>
      </c>
      <c r="K2514" s="81">
        <f t="shared" ca="1" si="821"/>
        <v>0</v>
      </c>
      <c r="L2514" s="85">
        <f>IF(VLOOKUP(A2514,$U$12:$AD$125,8)=VLOOKUP(A2513,$U$12:$AD$125,8),0,VLOOKUP(A2514,U$12:$AD$125,8))</f>
        <v>0</v>
      </c>
      <c r="M2514" s="86">
        <f>IF(L2514&gt;0,VLOOKUP(L2514,T$12:$AC$125,7),0)</f>
        <v>0</v>
      </c>
      <c r="N2514" s="81">
        <f t="shared" si="826"/>
        <v>0</v>
      </c>
      <c r="O2514" s="81">
        <f t="shared" ca="1" si="822"/>
        <v>0</v>
      </c>
      <c r="P2514" s="87" t="str">
        <f t="shared" si="823"/>
        <v>J=</v>
      </c>
      <c r="Q2514" s="88">
        <f t="shared" si="824"/>
        <v>45589</v>
      </c>
      <c r="R2514" s="7"/>
      <c r="S2514" s="7"/>
      <c r="T2514" s="7"/>
      <c r="U2514" s="7"/>
      <c r="V2514" s="7"/>
      <c r="W2514" s="7"/>
      <c r="X2514" s="7"/>
      <c r="Y2514" s="7"/>
      <c r="Z2514" s="7"/>
      <c r="AA2514" s="7"/>
      <c r="AB2514" s="7"/>
      <c r="AC2514" s="7"/>
      <c r="AD2514" s="7"/>
      <c r="AE2514" s="7"/>
      <c r="AF2514" s="65"/>
      <c r="AG2514" s="9"/>
      <c r="AH2514" s="9"/>
      <c r="AI2514" s="4"/>
      <c r="AJ2514" s="10"/>
      <c r="AK2514" s="4"/>
      <c r="AL2514" s="65"/>
      <c r="AM2514" s="10"/>
      <c r="AN2514" s="9"/>
      <c r="AO2514" s="7"/>
      <c r="AP2514" s="11"/>
      <c r="AQ2514" s="9"/>
      <c r="AR2514" s="8"/>
      <c r="AS2514" s="65"/>
      <c r="AT2514" s="12"/>
      <c r="AU2514" s="12"/>
      <c r="AV2514" s="22"/>
      <c r="AW2514" s="12"/>
      <c r="AX2514" s="12"/>
      <c r="AY2514" s="12"/>
      <c r="AZ2514" s="12"/>
      <c r="BA2514" s="12"/>
      <c r="BB2514" s="12"/>
      <c r="BC2514" s="12"/>
      <c r="BD2514" s="12"/>
      <c r="BE2514" s="12"/>
      <c r="BF2514" s="12"/>
      <c r="BG2514" s="12"/>
      <c r="BH2514" s="12"/>
      <c r="BI2514" s="12"/>
      <c r="BJ2514" s="12"/>
      <c r="BK2514" s="12"/>
      <c r="BL2514" s="12"/>
      <c r="BM2514" s="12"/>
      <c r="BN2514" s="12"/>
      <c r="BO2514" s="12"/>
      <c r="BP2514" s="12"/>
      <c r="BQ2514" s="12"/>
      <c r="BR2514" s="12"/>
      <c r="BS2514" s="12"/>
      <c r="BT2514" s="12"/>
      <c r="BU2514" s="12"/>
      <c r="BV2514" s="12"/>
      <c r="BW2514" s="12"/>
      <c r="BX2514" s="12"/>
      <c r="BY2514" s="12"/>
      <c r="BZ2514" s="12"/>
      <c r="CA2514" s="12"/>
      <c r="CB2514" s="12"/>
      <c r="CC2514" s="12"/>
      <c r="CD2514" s="12"/>
      <c r="CE2514" s="12"/>
      <c r="CF2514" s="12"/>
      <c r="CG2514" s="12"/>
      <c r="CH2514" s="12"/>
      <c r="CI2514" s="12"/>
      <c r="CJ2514" s="12"/>
      <c r="CK2514" s="12"/>
      <c r="CL2514" s="12"/>
      <c r="CM2514" s="12"/>
      <c r="CN2514" s="12"/>
      <c r="CO2514" s="12"/>
      <c r="CP2514" s="12"/>
      <c r="CQ2514" s="12"/>
      <c r="CR2514" s="12"/>
      <c r="CS2514" s="12"/>
      <c r="CT2514" s="12"/>
      <c r="CU2514" s="12"/>
      <c r="CV2514" s="12"/>
      <c r="CW2514" s="12"/>
      <c r="CX2514" s="12"/>
      <c r="CY2514" s="12"/>
      <c r="CZ2514" s="12"/>
      <c r="DA2514" s="12"/>
      <c r="DB2514" s="12"/>
      <c r="DC2514" s="12"/>
      <c r="DD2514" s="12"/>
      <c r="DE2514" s="12"/>
      <c r="DF2514" s="12"/>
      <c r="DG2514" s="12"/>
      <c r="DH2514" s="12"/>
      <c r="DI2514" s="12"/>
      <c r="DJ2514" s="12"/>
      <c r="DK2514" s="12"/>
      <c r="DL2514" s="12"/>
      <c r="DM2514" s="12"/>
      <c r="DN2514" s="12"/>
      <c r="DO2514" s="12"/>
      <c r="DP2514" s="12"/>
      <c r="DQ2514" s="12"/>
      <c r="DR2514" s="12"/>
      <c r="DS2514" s="12"/>
      <c r="DT2514" s="12"/>
      <c r="DU2514" s="12"/>
      <c r="DV2514" s="12"/>
      <c r="DW2514" s="12"/>
      <c r="DX2514" s="12"/>
      <c r="DY2514" s="12"/>
      <c r="DZ2514" s="12"/>
      <c r="EA2514" s="12"/>
      <c r="EB2514" s="12"/>
      <c r="EC2514" s="12"/>
      <c r="ED2514" s="12"/>
      <c r="EE2514" s="12"/>
      <c r="EF2514" s="12"/>
      <c r="EG2514" s="12"/>
      <c r="EH2514" s="12"/>
      <c r="EI2514" s="12"/>
      <c r="EJ2514" s="12"/>
      <c r="EK2514" s="12"/>
      <c r="EL2514" s="12"/>
      <c r="EM2514" s="12"/>
      <c r="EN2514" s="12"/>
      <c r="EO2514" s="12"/>
      <c r="EP2514" s="12"/>
      <c r="EQ2514" s="12"/>
      <c r="ER2514" s="12"/>
      <c r="ES2514" s="12"/>
      <c r="ET2514" s="12"/>
      <c r="EU2514" s="12"/>
      <c r="EV2514" s="12"/>
      <c r="EW2514" s="12"/>
      <c r="EX2514" s="12"/>
      <c r="EY2514" s="12"/>
      <c r="EZ2514" s="12"/>
      <c r="FA2514" s="12"/>
      <c r="FB2514" s="12"/>
      <c r="FC2514" s="12"/>
      <c r="FD2514" s="12"/>
      <c r="FE2514" s="12"/>
      <c r="FF2514" s="12"/>
      <c r="FG2514" s="12"/>
      <c r="FH2514" s="12"/>
      <c r="FI2514" s="12"/>
      <c r="FJ2514" s="12"/>
      <c r="FK2514" s="12"/>
      <c r="FL2514" s="12"/>
      <c r="FM2514" s="12"/>
      <c r="FN2514" s="12"/>
      <c r="FO2514" s="12"/>
      <c r="FP2514" s="12"/>
      <c r="FQ2514" s="12"/>
      <c r="FR2514" s="12"/>
      <c r="FS2514" s="12"/>
      <c r="FT2514" s="12"/>
      <c r="FU2514" s="12"/>
      <c r="FV2514" s="12"/>
      <c r="FW2514" s="12"/>
      <c r="FX2514" s="12"/>
      <c r="FY2514" s="12"/>
      <c r="FZ2514" s="12"/>
      <c r="GA2514" s="12"/>
      <c r="GB2514" s="12"/>
      <c r="GC2514" s="12"/>
      <c r="GD2514" s="12"/>
      <c r="GE2514" s="12"/>
      <c r="GF2514" s="12"/>
      <c r="GG2514" s="12"/>
      <c r="GH2514" s="12"/>
      <c r="GI2514" s="12"/>
      <c r="GJ2514" s="12"/>
      <c r="GK2514" s="12"/>
      <c r="GL2514" s="12"/>
      <c r="GM2514" s="12"/>
      <c r="GN2514" s="12"/>
      <c r="GO2514" s="12"/>
      <c r="GP2514" s="12"/>
      <c r="GQ2514" s="12"/>
      <c r="GR2514" s="12"/>
    </row>
    <row r="2515" spans="1:200" x14ac:dyDescent="0.2">
      <c r="A2515" s="79">
        <f t="shared" si="827"/>
        <v>45587</v>
      </c>
      <c r="B2515" s="80" t="str">
        <f t="shared" ca="1" si="815"/>
        <v>n.d</v>
      </c>
      <c r="C2515" s="81">
        <f t="shared" ca="1" si="816"/>
        <v>974.18416585</v>
      </c>
      <c r="D2515" s="82">
        <f ca="1">IF(A2515&lt;$B$1,VLOOKUP(A2515,[1]DI!$A$4:$B$15000,2,FALSE),0)</f>
        <v>0</v>
      </c>
      <c r="E2515" s="81">
        <f t="shared" ca="1" si="817"/>
        <v>0</v>
      </c>
      <c r="F2515" s="83">
        <f t="shared" si="825"/>
        <v>1.2</v>
      </c>
      <c r="G2515" s="84">
        <f t="shared" ca="1" si="818"/>
        <v>1</v>
      </c>
      <c r="H2515" s="81">
        <f ca="1">TRUNC(PRODUCT(G$10:G2514),15)</f>
        <v>1.40945772534528</v>
      </c>
      <c r="I2515" s="81">
        <f t="shared" ca="1" si="819"/>
        <v>1.40945772534528</v>
      </c>
      <c r="J2515" s="81">
        <f t="shared" ca="1" si="820"/>
        <v>1</v>
      </c>
      <c r="K2515" s="81">
        <f t="shared" ca="1" si="821"/>
        <v>0</v>
      </c>
      <c r="L2515" s="85">
        <f>IF(VLOOKUP(A2515,$U$12:$AD$125,8)=VLOOKUP(A2514,$U$12:$AD$125,8),0,VLOOKUP(A2515,U$12:$AD$125,8))</f>
        <v>0</v>
      </c>
      <c r="M2515" s="86">
        <f>IF(L2515&gt;0,VLOOKUP(L2515,T$12:$AC$125,7),0)</f>
        <v>0</v>
      </c>
      <c r="N2515" s="81">
        <f t="shared" si="826"/>
        <v>0</v>
      </c>
      <c r="O2515" s="81">
        <f t="shared" ca="1" si="822"/>
        <v>0</v>
      </c>
      <c r="P2515" s="87" t="str">
        <f t="shared" si="823"/>
        <v>J=</v>
      </c>
      <c r="Q2515" s="88">
        <f t="shared" si="824"/>
        <v>45589</v>
      </c>
      <c r="R2515" s="7"/>
      <c r="S2515" s="7"/>
      <c r="T2515" s="7"/>
      <c r="U2515" s="7"/>
      <c r="V2515" s="7"/>
      <c r="W2515" s="7"/>
      <c r="X2515" s="7"/>
      <c r="Y2515" s="7"/>
      <c r="Z2515" s="7"/>
      <c r="AA2515" s="7"/>
      <c r="AB2515" s="7"/>
      <c r="AC2515" s="7"/>
      <c r="AD2515" s="7"/>
      <c r="AE2515" s="7"/>
      <c r="AF2515" s="65"/>
      <c r="AG2515" s="9"/>
      <c r="AH2515" s="9"/>
      <c r="AI2515" s="4"/>
      <c r="AJ2515" s="10"/>
      <c r="AK2515" s="4"/>
      <c r="AL2515" s="65"/>
      <c r="AM2515" s="10"/>
      <c r="AN2515" s="9"/>
      <c r="AO2515" s="7"/>
      <c r="AP2515" s="11"/>
      <c r="AQ2515" s="9"/>
      <c r="AR2515" s="8"/>
      <c r="AS2515" s="65"/>
      <c r="AT2515" s="12"/>
      <c r="AU2515" s="12"/>
      <c r="AV2515" s="22"/>
      <c r="AW2515" s="12"/>
      <c r="AX2515" s="12"/>
      <c r="AY2515" s="12"/>
      <c r="AZ2515" s="12"/>
      <c r="BA2515" s="12"/>
      <c r="BB2515" s="12"/>
      <c r="BC2515" s="12"/>
      <c r="BD2515" s="12"/>
      <c r="BE2515" s="12"/>
      <c r="BF2515" s="12"/>
      <c r="BG2515" s="12"/>
      <c r="BH2515" s="12"/>
      <c r="BI2515" s="12"/>
      <c r="BJ2515" s="12"/>
      <c r="BK2515" s="12"/>
      <c r="BL2515" s="12"/>
      <c r="BM2515" s="12"/>
      <c r="BN2515" s="12"/>
      <c r="BO2515" s="12"/>
      <c r="BP2515" s="12"/>
      <c r="BQ2515" s="12"/>
      <c r="BR2515" s="12"/>
      <c r="BS2515" s="12"/>
      <c r="BT2515" s="12"/>
      <c r="BU2515" s="12"/>
      <c r="BV2515" s="12"/>
      <c r="BW2515" s="12"/>
      <c r="BX2515" s="12"/>
      <c r="BY2515" s="12"/>
      <c r="BZ2515" s="12"/>
      <c r="CA2515" s="12"/>
      <c r="CB2515" s="12"/>
      <c r="CC2515" s="12"/>
      <c r="CD2515" s="12"/>
      <c r="CE2515" s="12"/>
      <c r="CF2515" s="12"/>
      <c r="CG2515" s="12"/>
      <c r="CH2515" s="12"/>
      <c r="CI2515" s="12"/>
      <c r="CJ2515" s="12"/>
      <c r="CK2515" s="12"/>
      <c r="CL2515" s="12"/>
      <c r="CM2515" s="12"/>
      <c r="CN2515" s="12"/>
      <c r="CO2515" s="12"/>
      <c r="CP2515" s="12"/>
      <c r="CQ2515" s="12"/>
      <c r="CR2515" s="12"/>
      <c r="CS2515" s="12"/>
      <c r="CT2515" s="12"/>
      <c r="CU2515" s="12"/>
      <c r="CV2515" s="12"/>
      <c r="CW2515" s="12"/>
      <c r="CX2515" s="12"/>
      <c r="CY2515" s="12"/>
      <c r="CZ2515" s="12"/>
      <c r="DA2515" s="12"/>
      <c r="DB2515" s="12"/>
      <c r="DC2515" s="12"/>
      <c r="DD2515" s="12"/>
      <c r="DE2515" s="12"/>
      <c r="DF2515" s="12"/>
      <c r="DG2515" s="12"/>
      <c r="DH2515" s="12"/>
      <c r="DI2515" s="12"/>
      <c r="DJ2515" s="12"/>
      <c r="DK2515" s="12"/>
      <c r="DL2515" s="12"/>
      <c r="DM2515" s="12"/>
      <c r="DN2515" s="12"/>
      <c r="DO2515" s="12"/>
      <c r="DP2515" s="12"/>
      <c r="DQ2515" s="12"/>
      <c r="DR2515" s="12"/>
      <c r="DS2515" s="12"/>
      <c r="DT2515" s="12"/>
      <c r="DU2515" s="12"/>
      <c r="DV2515" s="12"/>
      <c r="DW2515" s="12"/>
      <c r="DX2515" s="12"/>
      <c r="DY2515" s="12"/>
      <c r="DZ2515" s="12"/>
      <c r="EA2515" s="12"/>
      <c r="EB2515" s="12"/>
      <c r="EC2515" s="12"/>
      <c r="ED2515" s="12"/>
      <c r="EE2515" s="12"/>
      <c r="EF2515" s="12"/>
      <c r="EG2515" s="12"/>
      <c r="EH2515" s="12"/>
      <c r="EI2515" s="12"/>
      <c r="EJ2515" s="12"/>
      <c r="EK2515" s="12"/>
      <c r="EL2515" s="12"/>
      <c r="EM2515" s="12"/>
      <c r="EN2515" s="12"/>
      <c r="EO2515" s="12"/>
      <c r="EP2515" s="12"/>
      <c r="EQ2515" s="12"/>
      <c r="ER2515" s="12"/>
      <c r="ES2515" s="12"/>
      <c r="ET2515" s="12"/>
      <c r="EU2515" s="12"/>
      <c r="EV2515" s="12"/>
      <c r="EW2515" s="12"/>
      <c r="EX2515" s="12"/>
      <c r="EY2515" s="12"/>
      <c r="EZ2515" s="12"/>
      <c r="FA2515" s="12"/>
      <c r="FB2515" s="12"/>
      <c r="FC2515" s="12"/>
      <c r="FD2515" s="12"/>
      <c r="FE2515" s="12"/>
      <c r="FF2515" s="12"/>
      <c r="FG2515" s="12"/>
      <c r="FH2515" s="12"/>
      <c r="FI2515" s="12"/>
      <c r="FJ2515" s="12"/>
      <c r="FK2515" s="12"/>
      <c r="FL2515" s="12"/>
      <c r="FM2515" s="12"/>
      <c r="FN2515" s="12"/>
      <c r="FO2515" s="12"/>
      <c r="FP2515" s="12"/>
      <c r="FQ2515" s="12"/>
      <c r="FR2515" s="12"/>
      <c r="FS2515" s="12"/>
      <c r="FT2515" s="12"/>
      <c r="FU2515" s="12"/>
      <c r="FV2515" s="12"/>
      <c r="FW2515" s="12"/>
      <c r="FX2515" s="12"/>
      <c r="FY2515" s="12"/>
      <c r="FZ2515" s="12"/>
      <c r="GA2515" s="12"/>
      <c r="GB2515" s="12"/>
      <c r="GC2515" s="12"/>
      <c r="GD2515" s="12"/>
      <c r="GE2515" s="12"/>
      <c r="GF2515" s="12"/>
      <c r="GG2515" s="12"/>
      <c r="GH2515" s="12"/>
      <c r="GI2515" s="12"/>
      <c r="GJ2515" s="12"/>
      <c r="GK2515" s="12"/>
      <c r="GL2515" s="12"/>
      <c r="GM2515" s="12"/>
      <c r="GN2515" s="12"/>
      <c r="GO2515" s="12"/>
      <c r="GP2515" s="12"/>
      <c r="GQ2515" s="12"/>
      <c r="GR2515" s="12"/>
    </row>
    <row r="2516" spans="1:200" x14ac:dyDescent="0.2">
      <c r="A2516" s="79">
        <f t="shared" si="827"/>
        <v>45588</v>
      </c>
      <c r="B2516" s="80" t="str">
        <f t="shared" ca="1" si="815"/>
        <v>n.d</v>
      </c>
      <c r="C2516" s="81">
        <f t="shared" ca="1" si="816"/>
        <v>974.18416585</v>
      </c>
      <c r="D2516" s="82">
        <f ca="1">IF(A2516&lt;$B$1,VLOOKUP(A2516,[1]DI!$A$4:$B$15000,2,FALSE),0)</f>
        <v>0</v>
      </c>
      <c r="E2516" s="81">
        <f t="shared" ca="1" si="817"/>
        <v>0</v>
      </c>
      <c r="F2516" s="83">
        <f t="shared" si="825"/>
        <v>1.2</v>
      </c>
      <c r="G2516" s="84">
        <f t="shared" ca="1" si="818"/>
        <v>1</v>
      </c>
      <c r="H2516" s="81">
        <f ca="1">TRUNC(PRODUCT(G$10:G2515),15)</f>
        <v>1.40945772534528</v>
      </c>
      <c r="I2516" s="81">
        <f t="shared" ca="1" si="819"/>
        <v>1.40945772534528</v>
      </c>
      <c r="J2516" s="81">
        <f t="shared" ca="1" si="820"/>
        <v>1</v>
      </c>
      <c r="K2516" s="81">
        <f t="shared" ca="1" si="821"/>
        <v>0</v>
      </c>
      <c r="L2516" s="85">
        <f>IF(VLOOKUP(A2516,$U$12:$AD$125,8)=VLOOKUP(A2515,$U$12:$AD$125,8),0,VLOOKUP(A2516,U$12:$AD$125,8))</f>
        <v>0</v>
      </c>
      <c r="M2516" s="86">
        <f>IF(L2516&gt;0,VLOOKUP(L2516,T$12:$AC$125,7),0)</f>
        <v>0</v>
      </c>
      <c r="N2516" s="81">
        <f t="shared" si="826"/>
        <v>0</v>
      </c>
      <c r="O2516" s="81">
        <f t="shared" ca="1" si="822"/>
        <v>0</v>
      </c>
      <c r="P2516" s="87" t="str">
        <f t="shared" si="823"/>
        <v>J=</v>
      </c>
      <c r="Q2516" s="88">
        <f t="shared" si="824"/>
        <v>45589</v>
      </c>
      <c r="R2516" s="7"/>
      <c r="S2516" s="7"/>
      <c r="T2516" s="7"/>
      <c r="U2516" s="7"/>
      <c r="V2516" s="7"/>
      <c r="W2516" s="7"/>
      <c r="X2516" s="7"/>
      <c r="Y2516" s="7"/>
      <c r="Z2516" s="7"/>
      <c r="AA2516" s="7"/>
      <c r="AB2516" s="7"/>
      <c r="AC2516" s="7"/>
      <c r="AD2516" s="7"/>
      <c r="AE2516" s="7"/>
      <c r="AF2516" s="65"/>
      <c r="AG2516" s="9"/>
      <c r="AH2516" s="9"/>
      <c r="AI2516" s="4"/>
      <c r="AJ2516" s="10"/>
      <c r="AK2516" s="4"/>
      <c r="AL2516" s="65"/>
      <c r="AM2516" s="10"/>
      <c r="AN2516" s="9"/>
      <c r="AO2516" s="7"/>
      <c r="AP2516" s="11"/>
      <c r="AQ2516" s="9"/>
      <c r="AR2516" s="8"/>
      <c r="AS2516" s="65"/>
      <c r="AT2516" s="12"/>
      <c r="AU2516" s="12"/>
      <c r="AV2516" s="22"/>
      <c r="AW2516" s="12"/>
      <c r="AX2516" s="12"/>
      <c r="AY2516" s="12"/>
      <c r="AZ2516" s="12"/>
      <c r="BA2516" s="12"/>
      <c r="BB2516" s="12"/>
      <c r="BC2516" s="12"/>
      <c r="BD2516" s="12"/>
      <c r="BE2516" s="12"/>
      <c r="BF2516" s="12"/>
      <c r="BG2516" s="12"/>
      <c r="BH2516" s="12"/>
      <c r="BI2516" s="12"/>
      <c r="BJ2516" s="12"/>
      <c r="BK2516" s="12"/>
      <c r="BL2516" s="12"/>
      <c r="BM2516" s="12"/>
      <c r="BN2516" s="12"/>
      <c r="BO2516" s="12"/>
      <c r="BP2516" s="12"/>
      <c r="BQ2516" s="12"/>
      <c r="BR2516" s="12"/>
      <c r="BS2516" s="12"/>
      <c r="BT2516" s="12"/>
      <c r="BU2516" s="12"/>
      <c r="BV2516" s="12"/>
      <c r="BW2516" s="12"/>
      <c r="BX2516" s="12"/>
      <c r="BY2516" s="12"/>
      <c r="BZ2516" s="12"/>
      <c r="CA2516" s="12"/>
      <c r="CB2516" s="12"/>
      <c r="CC2516" s="12"/>
      <c r="CD2516" s="12"/>
      <c r="CE2516" s="12"/>
      <c r="CF2516" s="12"/>
      <c r="CG2516" s="12"/>
      <c r="CH2516" s="12"/>
      <c r="CI2516" s="12"/>
      <c r="CJ2516" s="12"/>
      <c r="CK2516" s="12"/>
      <c r="CL2516" s="12"/>
      <c r="CM2516" s="12"/>
      <c r="CN2516" s="12"/>
      <c r="CO2516" s="12"/>
      <c r="CP2516" s="12"/>
      <c r="CQ2516" s="12"/>
      <c r="CR2516" s="12"/>
      <c r="CS2516" s="12"/>
      <c r="CT2516" s="12"/>
      <c r="CU2516" s="12"/>
      <c r="CV2516" s="12"/>
      <c r="CW2516" s="12"/>
      <c r="CX2516" s="12"/>
      <c r="CY2516" s="12"/>
      <c r="CZ2516" s="12"/>
      <c r="DA2516" s="12"/>
      <c r="DB2516" s="12"/>
      <c r="DC2516" s="12"/>
      <c r="DD2516" s="12"/>
      <c r="DE2516" s="12"/>
      <c r="DF2516" s="12"/>
      <c r="DG2516" s="12"/>
      <c r="DH2516" s="12"/>
      <c r="DI2516" s="12"/>
      <c r="DJ2516" s="12"/>
      <c r="DK2516" s="12"/>
      <c r="DL2516" s="12"/>
      <c r="DM2516" s="12"/>
      <c r="DN2516" s="12"/>
      <c r="DO2516" s="12"/>
      <c r="DP2516" s="12"/>
      <c r="DQ2516" s="12"/>
      <c r="DR2516" s="12"/>
      <c r="DS2516" s="12"/>
      <c r="DT2516" s="12"/>
      <c r="DU2516" s="12"/>
      <c r="DV2516" s="12"/>
      <c r="DW2516" s="12"/>
      <c r="DX2516" s="12"/>
      <c r="DY2516" s="12"/>
      <c r="DZ2516" s="12"/>
      <c r="EA2516" s="12"/>
      <c r="EB2516" s="12"/>
      <c r="EC2516" s="12"/>
      <c r="ED2516" s="12"/>
      <c r="EE2516" s="12"/>
      <c r="EF2516" s="12"/>
      <c r="EG2516" s="12"/>
      <c r="EH2516" s="12"/>
      <c r="EI2516" s="12"/>
      <c r="EJ2516" s="12"/>
      <c r="EK2516" s="12"/>
      <c r="EL2516" s="12"/>
      <c r="EM2516" s="12"/>
      <c r="EN2516" s="12"/>
      <c r="EO2516" s="12"/>
      <c r="EP2516" s="12"/>
      <c r="EQ2516" s="12"/>
      <c r="ER2516" s="12"/>
      <c r="ES2516" s="12"/>
      <c r="ET2516" s="12"/>
      <c r="EU2516" s="12"/>
      <c r="EV2516" s="12"/>
      <c r="EW2516" s="12"/>
      <c r="EX2516" s="12"/>
      <c r="EY2516" s="12"/>
      <c r="EZ2516" s="12"/>
      <c r="FA2516" s="12"/>
      <c r="FB2516" s="12"/>
      <c r="FC2516" s="12"/>
      <c r="FD2516" s="12"/>
      <c r="FE2516" s="12"/>
      <c r="FF2516" s="12"/>
      <c r="FG2516" s="12"/>
      <c r="FH2516" s="12"/>
      <c r="FI2516" s="12"/>
      <c r="FJ2516" s="12"/>
      <c r="FK2516" s="12"/>
      <c r="FL2516" s="12"/>
      <c r="FM2516" s="12"/>
      <c r="FN2516" s="12"/>
      <c r="FO2516" s="12"/>
      <c r="FP2516" s="12"/>
      <c r="FQ2516" s="12"/>
      <c r="FR2516" s="12"/>
      <c r="FS2516" s="12"/>
      <c r="FT2516" s="12"/>
      <c r="FU2516" s="12"/>
      <c r="FV2516" s="12"/>
      <c r="FW2516" s="12"/>
      <c r="FX2516" s="12"/>
      <c r="FY2516" s="12"/>
      <c r="FZ2516" s="12"/>
      <c r="GA2516" s="12"/>
      <c r="GB2516" s="12"/>
      <c r="GC2516" s="12"/>
      <c r="GD2516" s="12"/>
      <c r="GE2516" s="12"/>
      <c r="GF2516" s="12"/>
      <c r="GG2516" s="12"/>
      <c r="GH2516" s="12"/>
      <c r="GI2516" s="12"/>
      <c r="GJ2516" s="12"/>
      <c r="GK2516" s="12"/>
      <c r="GL2516" s="12"/>
      <c r="GM2516" s="12"/>
      <c r="GN2516" s="12"/>
      <c r="GO2516" s="12"/>
      <c r="GP2516" s="12"/>
      <c r="GQ2516" s="12"/>
      <c r="GR2516" s="12"/>
    </row>
    <row r="2517" spans="1:200" x14ac:dyDescent="0.2">
      <c r="A2517" s="79">
        <f t="shared" si="827"/>
        <v>45589</v>
      </c>
      <c r="B2517" s="80" t="str">
        <f t="shared" ca="1" si="815"/>
        <v>n.d</v>
      </c>
      <c r="C2517" s="81">
        <f t="shared" ca="1" si="816"/>
        <v>974.18416585</v>
      </c>
      <c r="D2517" s="82">
        <f ca="1">IF(A2517&lt;$B$1,VLOOKUP(A2517,[1]DI!$A$4:$B$15000,2,FALSE),0)</f>
        <v>0</v>
      </c>
      <c r="E2517" s="81">
        <f t="shared" ca="1" si="817"/>
        <v>0</v>
      </c>
      <c r="F2517" s="83">
        <f t="shared" si="825"/>
        <v>1.2</v>
      </c>
      <c r="G2517" s="84">
        <f t="shared" ca="1" si="818"/>
        <v>1</v>
      </c>
      <c r="H2517" s="81">
        <f ca="1">TRUNC(PRODUCT(G$10:G2516),15)</f>
        <v>1.40945772534528</v>
      </c>
      <c r="I2517" s="81">
        <f t="shared" ca="1" si="819"/>
        <v>1.40945772534528</v>
      </c>
      <c r="J2517" s="81">
        <f t="shared" ca="1" si="820"/>
        <v>1</v>
      </c>
      <c r="K2517" s="81">
        <f t="shared" ca="1" si="821"/>
        <v>0</v>
      </c>
      <c r="L2517" s="85">
        <f>IF(VLOOKUP(A2517,$U$12:$AD$125,8)=VLOOKUP(A2516,$U$12:$AD$125,8),0,VLOOKUP(A2517,U$12:$AD$125,8))</f>
        <v>6</v>
      </c>
      <c r="M2517" s="86">
        <f>IF(L2517&gt;0,VLOOKUP(L2517,T$12:$AC$125,7),0)</f>
        <v>0</v>
      </c>
      <c r="N2517" s="81">
        <f t="shared" si="826"/>
        <v>0</v>
      </c>
      <c r="O2517" s="81">
        <f t="shared" ca="1" si="822"/>
        <v>0</v>
      </c>
      <c r="P2517" s="87" t="str">
        <f t="shared" si="823"/>
        <v>J=</v>
      </c>
      <c r="Q2517" s="88">
        <f t="shared" si="824"/>
        <v>45589</v>
      </c>
      <c r="R2517" s="7"/>
      <c r="S2517" s="7"/>
      <c r="T2517" s="7"/>
      <c r="U2517" s="7"/>
      <c r="V2517" s="7"/>
      <c r="W2517" s="7"/>
      <c r="X2517" s="7"/>
      <c r="Y2517" s="7"/>
      <c r="Z2517" s="7"/>
      <c r="AA2517" s="7"/>
      <c r="AB2517" s="7"/>
      <c r="AC2517" s="7"/>
      <c r="AD2517" s="7"/>
      <c r="AE2517" s="7"/>
      <c r="AF2517" s="65"/>
      <c r="AG2517" s="9"/>
      <c r="AH2517" s="9"/>
      <c r="AI2517" s="4"/>
      <c r="AJ2517" s="10"/>
      <c r="AK2517" s="4"/>
      <c r="AL2517" s="65"/>
      <c r="AM2517" s="10"/>
      <c r="AN2517" s="9"/>
      <c r="AO2517" s="7"/>
      <c r="AP2517" s="11"/>
      <c r="AQ2517" s="9"/>
      <c r="AR2517" s="8"/>
      <c r="AS2517" s="65"/>
      <c r="AT2517" s="12"/>
      <c r="AU2517" s="12"/>
      <c r="AV2517" s="22"/>
      <c r="AW2517" s="12"/>
      <c r="AX2517" s="12"/>
      <c r="AY2517" s="12"/>
      <c r="AZ2517" s="12"/>
      <c r="BA2517" s="12"/>
      <c r="BB2517" s="12"/>
      <c r="BC2517" s="12"/>
      <c r="BD2517" s="12"/>
      <c r="BE2517" s="12"/>
      <c r="BF2517" s="12"/>
      <c r="BG2517" s="12"/>
      <c r="BH2517" s="12"/>
      <c r="BI2517" s="12"/>
      <c r="BJ2517" s="12"/>
      <c r="BK2517" s="12"/>
      <c r="BL2517" s="12"/>
      <c r="BM2517" s="12"/>
      <c r="BN2517" s="12"/>
      <c r="BO2517" s="12"/>
      <c r="BP2517" s="12"/>
      <c r="BQ2517" s="12"/>
      <c r="BR2517" s="12"/>
      <c r="BS2517" s="12"/>
      <c r="BT2517" s="12"/>
      <c r="BU2517" s="12"/>
      <c r="BV2517" s="12"/>
      <c r="BW2517" s="12"/>
      <c r="BX2517" s="12"/>
      <c r="BY2517" s="12"/>
      <c r="BZ2517" s="12"/>
      <c r="CA2517" s="12"/>
      <c r="CB2517" s="12"/>
      <c r="CC2517" s="12"/>
      <c r="CD2517" s="12"/>
      <c r="CE2517" s="12"/>
      <c r="CF2517" s="12"/>
      <c r="CG2517" s="12"/>
      <c r="CH2517" s="12"/>
      <c r="CI2517" s="12"/>
      <c r="CJ2517" s="12"/>
      <c r="CK2517" s="12"/>
      <c r="CL2517" s="12"/>
      <c r="CM2517" s="12"/>
      <c r="CN2517" s="12"/>
      <c r="CO2517" s="12"/>
      <c r="CP2517" s="12"/>
      <c r="CQ2517" s="12"/>
      <c r="CR2517" s="12"/>
      <c r="CS2517" s="12"/>
      <c r="CT2517" s="12"/>
      <c r="CU2517" s="12"/>
      <c r="CV2517" s="12"/>
      <c r="CW2517" s="12"/>
      <c r="CX2517" s="12"/>
      <c r="CY2517" s="12"/>
      <c r="CZ2517" s="12"/>
      <c r="DA2517" s="12"/>
      <c r="DB2517" s="12"/>
      <c r="DC2517" s="12"/>
      <c r="DD2517" s="12"/>
      <c r="DE2517" s="12"/>
      <c r="DF2517" s="12"/>
      <c r="DG2517" s="12"/>
      <c r="DH2517" s="12"/>
      <c r="DI2517" s="12"/>
      <c r="DJ2517" s="12"/>
      <c r="DK2517" s="12"/>
      <c r="DL2517" s="12"/>
      <c r="DM2517" s="12"/>
      <c r="DN2517" s="12"/>
      <c r="DO2517" s="12"/>
      <c r="DP2517" s="12"/>
      <c r="DQ2517" s="12"/>
      <c r="DR2517" s="12"/>
      <c r="DS2517" s="12"/>
      <c r="DT2517" s="12"/>
      <c r="DU2517" s="12"/>
      <c r="DV2517" s="12"/>
      <c r="DW2517" s="12"/>
      <c r="DX2517" s="12"/>
      <c r="DY2517" s="12"/>
      <c r="DZ2517" s="12"/>
      <c r="EA2517" s="12"/>
      <c r="EB2517" s="12"/>
      <c r="EC2517" s="12"/>
      <c r="ED2517" s="12"/>
      <c r="EE2517" s="12"/>
      <c r="EF2517" s="12"/>
      <c r="EG2517" s="12"/>
      <c r="EH2517" s="12"/>
      <c r="EI2517" s="12"/>
      <c r="EJ2517" s="12"/>
      <c r="EK2517" s="12"/>
      <c r="EL2517" s="12"/>
      <c r="EM2517" s="12"/>
      <c r="EN2517" s="12"/>
      <c r="EO2517" s="12"/>
      <c r="EP2517" s="12"/>
      <c r="EQ2517" s="12"/>
      <c r="ER2517" s="12"/>
      <c r="ES2517" s="12"/>
      <c r="ET2517" s="12"/>
      <c r="EU2517" s="12"/>
      <c r="EV2517" s="12"/>
      <c r="EW2517" s="12"/>
      <c r="EX2517" s="12"/>
      <c r="EY2517" s="12"/>
      <c r="EZ2517" s="12"/>
      <c r="FA2517" s="12"/>
      <c r="FB2517" s="12"/>
      <c r="FC2517" s="12"/>
      <c r="FD2517" s="12"/>
      <c r="FE2517" s="12"/>
      <c r="FF2517" s="12"/>
      <c r="FG2517" s="12"/>
      <c r="FH2517" s="12"/>
      <c r="FI2517" s="12"/>
      <c r="FJ2517" s="12"/>
      <c r="FK2517" s="12"/>
      <c r="FL2517" s="12"/>
      <c r="FM2517" s="12"/>
      <c r="FN2517" s="12"/>
      <c r="FO2517" s="12"/>
      <c r="FP2517" s="12"/>
      <c r="FQ2517" s="12"/>
      <c r="FR2517" s="12"/>
      <c r="FS2517" s="12"/>
      <c r="FT2517" s="12"/>
      <c r="FU2517" s="12"/>
      <c r="FV2517" s="12"/>
      <c r="FW2517" s="12"/>
      <c r="FX2517" s="12"/>
      <c r="FY2517" s="12"/>
      <c r="FZ2517" s="12"/>
      <c r="GA2517" s="12"/>
      <c r="GB2517" s="12"/>
      <c r="GC2517" s="12"/>
      <c r="GD2517" s="12"/>
      <c r="GE2517" s="12"/>
      <c r="GF2517" s="12"/>
      <c r="GG2517" s="12"/>
      <c r="GH2517" s="12"/>
      <c r="GI2517" s="12"/>
      <c r="GJ2517" s="12"/>
      <c r="GK2517" s="12"/>
      <c r="GL2517" s="12"/>
      <c r="GM2517" s="12"/>
      <c r="GN2517" s="12"/>
      <c r="GO2517" s="12"/>
      <c r="GP2517" s="12"/>
      <c r="GQ2517" s="12"/>
      <c r="GR2517" s="12"/>
    </row>
    <row r="2518" spans="1:200" x14ac:dyDescent="0.2">
      <c r="A2518" s="79">
        <f t="shared" si="827"/>
        <v>45590</v>
      </c>
      <c r="B2518" s="80" t="str">
        <f t="shared" ca="1" si="815"/>
        <v>n.d</v>
      </c>
      <c r="C2518" s="81">
        <f t="shared" ca="1" si="816"/>
        <v>974.18416585</v>
      </c>
      <c r="D2518" s="82">
        <f ca="1">IF(A2518&lt;$B$1,VLOOKUP(A2518,[1]DI!$A$4:$B$15000,2,FALSE),0)</f>
        <v>0</v>
      </c>
      <c r="E2518" s="81">
        <f t="shared" ca="1" si="817"/>
        <v>0</v>
      </c>
      <c r="F2518" s="83">
        <f t="shared" si="825"/>
        <v>1.2</v>
      </c>
      <c r="G2518" s="84">
        <f t="shared" ca="1" si="818"/>
        <v>1</v>
      </c>
      <c r="H2518" s="81">
        <f ca="1">TRUNC(PRODUCT(G$10:G2517),15)</f>
        <v>1.40945772534528</v>
      </c>
      <c r="I2518" s="81">
        <f t="shared" ca="1" si="819"/>
        <v>1.40945772534528</v>
      </c>
      <c r="J2518" s="81">
        <f t="shared" ca="1" si="820"/>
        <v>1</v>
      </c>
      <c r="K2518" s="81">
        <f t="shared" ca="1" si="821"/>
        <v>0</v>
      </c>
      <c r="L2518" s="85">
        <f>IF(VLOOKUP(A2518,$U$12:$AD$125,8)=VLOOKUP(A2517,$U$12:$AD$125,8),0,VLOOKUP(A2518,U$12:$AD$125,8))</f>
        <v>0</v>
      </c>
      <c r="M2518" s="86">
        <f>IF(L2518&gt;0,VLOOKUP(L2518,T$12:$AC$125,7),0)</f>
        <v>0</v>
      </c>
      <c r="N2518" s="81">
        <f t="shared" si="826"/>
        <v>0</v>
      </c>
      <c r="O2518" s="81">
        <f t="shared" ca="1" si="822"/>
        <v>0</v>
      </c>
      <c r="P2518" s="87" t="str">
        <f t="shared" si="823"/>
        <v>A+J=</v>
      </c>
      <c r="Q2518" s="88">
        <f t="shared" si="824"/>
        <v>45771</v>
      </c>
      <c r="R2518" s="7"/>
      <c r="S2518" s="7"/>
      <c r="T2518" s="7"/>
      <c r="U2518" s="7"/>
      <c r="V2518" s="7"/>
      <c r="W2518" s="7"/>
      <c r="X2518" s="7"/>
      <c r="Y2518" s="7"/>
      <c r="Z2518" s="7"/>
      <c r="AA2518" s="7"/>
      <c r="AB2518" s="7"/>
      <c r="AC2518" s="7"/>
      <c r="AD2518" s="7"/>
      <c r="AE2518" s="7"/>
      <c r="AF2518" s="65"/>
      <c r="AG2518" s="9"/>
      <c r="AH2518" s="9"/>
      <c r="AI2518" s="4"/>
      <c r="AJ2518" s="10"/>
      <c r="AK2518" s="4"/>
      <c r="AL2518" s="65"/>
      <c r="AM2518" s="10"/>
      <c r="AN2518" s="9"/>
      <c r="AO2518" s="7"/>
      <c r="AP2518" s="11"/>
      <c r="AQ2518" s="9"/>
      <c r="AR2518" s="8"/>
      <c r="AS2518" s="65"/>
      <c r="AT2518" s="12"/>
      <c r="AU2518" s="12"/>
      <c r="AV2518" s="22"/>
      <c r="AW2518" s="12"/>
      <c r="AX2518" s="12"/>
      <c r="AY2518" s="12"/>
      <c r="AZ2518" s="12"/>
      <c r="BA2518" s="12"/>
      <c r="BB2518" s="12"/>
      <c r="BC2518" s="12"/>
      <c r="BD2518" s="12"/>
      <c r="BE2518" s="12"/>
      <c r="BF2518" s="12"/>
      <c r="BG2518" s="12"/>
      <c r="BH2518" s="12"/>
      <c r="BI2518" s="12"/>
      <c r="BJ2518" s="12"/>
      <c r="BK2518" s="12"/>
      <c r="BL2518" s="12"/>
      <c r="BM2518" s="12"/>
      <c r="BN2518" s="12"/>
      <c r="BO2518" s="12"/>
      <c r="BP2518" s="12"/>
      <c r="BQ2518" s="12"/>
      <c r="BR2518" s="12"/>
      <c r="BS2518" s="12"/>
      <c r="BT2518" s="12"/>
      <c r="BU2518" s="12"/>
      <c r="BV2518" s="12"/>
      <c r="BW2518" s="12"/>
      <c r="BX2518" s="12"/>
      <c r="BY2518" s="12"/>
      <c r="BZ2518" s="12"/>
      <c r="CA2518" s="12"/>
      <c r="CB2518" s="12"/>
      <c r="CC2518" s="12"/>
      <c r="CD2518" s="12"/>
      <c r="CE2518" s="12"/>
      <c r="CF2518" s="12"/>
      <c r="CG2518" s="12"/>
      <c r="CH2518" s="12"/>
      <c r="CI2518" s="12"/>
      <c r="CJ2518" s="12"/>
      <c r="CK2518" s="12"/>
      <c r="CL2518" s="12"/>
      <c r="CM2518" s="12"/>
      <c r="CN2518" s="12"/>
      <c r="CO2518" s="12"/>
      <c r="CP2518" s="12"/>
      <c r="CQ2518" s="12"/>
      <c r="CR2518" s="12"/>
      <c r="CS2518" s="12"/>
      <c r="CT2518" s="12"/>
      <c r="CU2518" s="12"/>
      <c r="CV2518" s="12"/>
      <c r="CW2518" s="12"/>
      <c r="CX2518" s="12"/>
      <c r="CY2518" s="12"/>
      <c r="CZ2518" s="12"/>
      <c r="DA2518" s="12"/>
      <c r="DB2518" s="12"/>
      <c r="DC2518" s="12"/>
      <c r="DD2518" s="12"/>
      <c r="DE2518" s="12"/>
      <c r="DF2518" s="12"/>
      <c r="DG2518" s="12"/>
      <c r="DH2518" s="12"/>
      <c r="DI2518" s="12"/>
      <c r="DJ2518" s="12"/>
      <c r="DK2518" s="12"/>
      <c r="DL2518" s="12"/>
      <c r="DM2518" s="12"/>
      <c r="DN2518" s="12"/>
      <c r="DO2518" s="12"/>
      <c r="DP2518" s="12"/>
      <c r="DQ2518" s="12"/>
      <c r="DR2518" s="12"/>
      <c r="DS2518" s="12"/>
      <c r="DT2518" s="12"/>
      <c r="DU2518" s="12"/>
      <c r="DV2518" s="12"/>
      <c r="DW2518" s="12"/>
      <c r="DX2518" s="12"/>
      <c r="DY2518" s="12"/>
      <c r="DZ2518" s="12"/>
      <c r="EA2518" s="12"/>
      <c r="EB2518" s="12"/>
      <c r="EC2518" s="12"/>
      <c r="ED2518" s="12"/>
      <c r="EE2518" s="12"/>
      <c r="EF2518" s="12"/>
      <c r="EG2518" s="12"/>
      <c r="EH2518" s="12"/>
      <c r="EI2518" s="12"/>
      <c r="EJ2518" s="12"/>
      <c r="EK2518" s="12"/>
      <c r="EL2518" s="12"/>
      <c r="EM2518" s="12"/>
      <c r="EN2518" s="12"/>
      <c r="EO2518" s="12"/>
      <c r="EP2518" s="12"/>
      <c r="EQ2518" s="12"/>
      <c r="ER2518" s="12"/>
      <c r="ES2518" s="12"/>
      <c r="ET2518" s="12"/>
      <c r="EU2518" s="12"/>
      <c r="EV2518" s="12"/>
      <c r="EW2518" s="12"/>
      <c r="EX2518" s="12"/>
      <c r="EY2518" s="12"/>
      <c r="EZ2518" s="12"/>
      <c r="FA2518" s="12"/>
      <c r="FB2518" s="12"/>
      <c r="FC2518" s="12"/>
      <c r="FD2518" s="12"/>
      <c r="FE2518" s="12"/>
      <c r="FF2518" s="12"/>
      <c r="FG2518" s="12"/>
      <c r="FH2518" s="12"/>
      <c r="FI2518" s="12"/>
      <c r="FJ2518" s="12"/>
      <c r="FK2518" s="12"/>
      <c r="FL2518" s="12"/>
      <c r="FM2518" s="12"/>
      <c r="FN2518" s="12"/>
      <c r="FO2518" s="12"/>
      <c r="FP2518" s="12"/>
      <c r="FQ2518" s="12"/>
      <c r="FR2518" s="12"/>
      <c r="FS2518" s="12"/>
      <c r="FT2518" s="12"/>
      <c r="FU2518" s="12"/>
      <c r="FV2518" s="12"/>
      <c r="FW2518" s="12"/>
      <c r="FX2518" s="12"/>
      <c r="FY2518" s="12"/>
      <c r="FZ2518" s="12"/>
      <c r="GA2518" s="12"/>
      <c r="GB2518" s="12"/>
      <c r="GC2518" s="12"/>
      <c r="GD2518" s="12"/>
      <c r="GE2518" s="12"/>
      <c r="GF2518" s="12"/>
      <c r="GG2518" s="12"/>
      <c r="GH2518" s="12"/>
      <c r="GI2518" s="12"/>
      <c r="GJ2518" s="12"/>
      <c r="GK2518" s="12"/>
      <c r="GL2518" s="12"/>
      <c r="GM2518" s="12"/>
      <c r="GN2518" s="12"/>
      <c r="GO2518" s="12"/>
      <c r="GP2518" s="12"/>
      <c r="GQ2518" s="12"/>
      <c r="GR2518" s="12"/>
    </row>
    <row r="2519" spans="1:200" x14ac:dyDescent="0.2">
      <c r="A2519" s="79">
        <f t="shared" si="827"/>
        <v>45591</v>
      </c>
      <c r="B2519" s="80" t="str">
        <f t="shared" ca="1" si="815"/>
        <v>n.d</v>
      </c>
      <c r="C2519" s="81">
        <f t="shared" ca="1" si="816"/>
        <v>974.18416585</v>
      </c>
      <c r="D2519" s="82">
        <f ca="1">IF(A2519&lt;$B$1,VLOOKUP(A2519,[1]DI!$A$4:$B$15000,2,FALSE),0)</f>
        <v>0</v>
      </c>
      <c r="E2519" s="81">
        <f t="shared" ca="1" si="817"/>
        <v>0</v>
      </c>
      <c r="F2519" s="83">
        <f t="shared" si="825"/>
        <v>1.2</v>
      </c>
      <c r="G2519" s="84">
        <f t="shared" ca="1" si="818"/>
        <v>1</v>
      </c>
      <c r="H2519" s="81">
        <f ca="1">TRUNC(PRODUCT(G$10:G2518),15)</f>
        <v>1.40945772534528</v>
      </c>
      <c r="I2519" s="81">
        <f t="shared" ca="1" si="819"/>
        <v>1.40945772534528</v>
      </c>
      <c r="J2519" s="81">
        <f t="shared" ca="1" si="820"/>
        <v>1</v>
      </c>
      <c r="K2519" s="81">
        <f t="shared" ca="1" si="821"/>
        <v>0</v>
      </c>
      <c r="L2519" s="85">
        <f>IF(VLOOKUP(A2519,$U$12:$AD$125,8)=VLOOKUP(A2518,$U$12:$AD$125,8),0,VLOOKUP(A2519,U$12:$AD$125,8))</f>
        <v>0</v>
      </c>
      <c r="M2519" s="86">
        <f>IF(L2519&gt;0,VLOOKUP(L2519,T$12:$AC$125,7),0)</f>
        <v>0</v>
      </c>
      <c r="N2519" s="81">
        <f t="shared" si="826"/>
        <v>0</v>
      </c>
      <c r="O2519" s="81">
        <f t="shared" ca="1" si="822"/>
        <v>0</v>
      </c>
      <c r="P2519" s="87" t="str">
        <f t="shared" si="823"/>
        <v>A+J=</v>
      </c>
      <c r="Q2519" s="88">
        <f t="shared" si="824"/>
        <v>45771</v>
      </c>
      <c r="R2519" s="7"/>
      <c r="S2519" s="7"/>
      <c r="T2519" s="7"/>
      <c r="U2519" s="7"/>
      <c r="V2519" s="7"/>
      <c r="W2519" s="7"/>
      <c r="X2519" s="7"/>
      <c r="Y2519" s="7"/>
      <c r="Z2519" s="7"/>
      <c r="AA2519" s="7"/>
      <c r="AB2519" s="7"/>
      <c r="AC2519" s="7"/>
      <c r="AD2519" s="7"/>
      <c r="AE2519" s="7"/>
      <c r="AF2519" s="65"/>
      <c r="AG2519" s="9"/>
      <c r="AH2519" s="9"/>
      <c r="AI2519" s="4"/>
      <c r="AJ2519" s="10"/>
      <c r="AK2519" s="4"/>
      <c r="AL2519" s="65"/>
      <c r="AM2519" s="10"/>
      <c r="AN2519" s="9"/>
      <c r="AO2519" s="7"/>
      <c r="AP2519" s="11"/>
      <c r="AQ2519" s="9"/>
      <c r="AR2519" s="8"/>
      <c r="AS2519" s="65"/>
      <c r="AT2519" s="12"/>
      <c r="AU2519" s="12"/>
      <c r="AV2519" s="22"/>
      <c r="AW2519" s="12"/>
      <c r="AX2519" s="12"/>
      <c r="AY2519" s="12"/>
      <c r="AZ2519" s="12"/>
      <c r="BA2519" s="12"/>
      <c r="BB2519" s="12"/>
      <c r="BC2519" s="12"/>
      <c r="BD2519" s="12"/>
      <c r="BE2519" s="12"/>
      <c r="BF2519" s="12"/>
      <c r="BG2519" s="12"/>
      <c r="BH2519" s="12"/>
      <c r="BI2519" s="12"/>
      <c r="BJ2519" s="12"/>
      <c r="BK2519" s="12"/>
      <c r="BL2519" s="12"/>
      <c r="BM2519" s="12"/>
      <c r="BN2519" s="12"/>
      <c r="BO2519" s="12"/>
      <c r="BP2519" s="12"/>
      <c r="BQ2519" s="12"/>
      <c r="BR2519" s="12"/>
      <c r="BS2519" s="12"/>
      <c r="BT2519" s="12"/>
      <c r="BU2519" s="12"/>
      <c r="BV2519" s="12"/>
      <c r="BW2519" s="12"/>
      <c r="BX2519" s="12"/>
      <c r="BY2519" s="12"/>
      <c r="BZ2519" s="12"/>
      <c r="CA2519" s="12"/>
      <c r="CB2519" s="12"/>
      <c r="CC2519" s="12"/>
      <c r="CD2519" s="12"/>
      <c r="CE2519" s="12"/>
      <c r="CF2519" s="12"/>
      <c r="CG2519" s="12"/>
      <c r="CH2519" s="12"/>
      <c r="CI2519" s="12"/>
      <c r="CJ2519" s="12"/>
      <c r="CK2519" s="12"/>
      <c r="CL2519" s="12"/>
      <c r="CM2519" s="12"/>
      <c r="CN2519" s="12"/>
      <c r="CO2519" s="12"/>
      <c r="CP2519" s="12"/>
      <c r="CQ2519" s="12"/>
      <c r="CR2519" s="12"/>
      <c r="CS2519" s="12"/>
      <c r="CT2519" s="12"/>
      <c r="CU2519" s="12"/>
      <c r="CV2519" s="12"/>
      <c r="CW2519" s="12"/>
      <c r="CX2519" s="12"/>
      <c r="CY2519" s="12"/>
      <c r="CZ2519" s="12"/>
      <c r="DA2519" s="12"/>
      <c r="DB2519" s="12"/>
      <c r="DC2519" s="12"/>
      <c r="DD2519" s="12"/>
      <c r="DE2519" s="12"/>
      <c r="DF2519" s="12"/>
      <c r="DG2519" s="12"/>
      <c r="DH2519" s="12"/>
      <c r="DI2519" s="12"/>
      <c r="DJ2519" s="12"/>
      <c r="DK2519" s="12"/>
      <c r="DL2519" s="12"/>
      <c r="DM2519" s="12"/>
      <c r="DN2519" s="12"/>
      <c r="DO2519" s="12"/>
      <c r="DP2519" s="12"/>
      <c r="DQ2519" s="12"/>
      <c r="DR2519" s="12"/>
      <c r="DS2519" s="12"/>
      <c r="DT2519" s="12"/>
      <c r="DU2519" s="12"/>
      <c r="DV2519" s="12"/>
      <c r="DW2519" s="12"/>
      <c r="DX2519" s="12"/>
      <c r="DY2519" s="12"/>
      <c r="DZ2519" s="12"/>
      <c r="EA2519" s="12"/>
      <c r="EB2519" s="12"/>
      <c r="EC2519" s="12"/>
      <c r="ED2519" s="12"/>
      <c r="EE2519" s="12"/>
      <c r="EF2519" s="12"/>
      <c r="EG2519" s="12"/>
      <c r="EH2519" s="12"/>
      <c r="EI2519" s="12"/>
      <c r="EJ2519" s="12"/>
      <c r="EK2519" s="12"/>
      <c r="EL2519" s="12"/>
      <c r="EM2519" s="12"/>
      <c r="EN2519" s="12"/>
      <c r="EO2519" s="12"/>
      <c r="EP2519" s="12"/>
      <c r="EQ2519" s="12"/>
      <c r="ER2519" s="12"/>
      <c r="ES2519" s="12"/>
      <c r="ET2519" s="12"/>
      <c r="EU2519" s="12"/>
      <c r="EV2519" s="12"/>
      <c r="EW2519" s="12"/>
      <c r="EX2519" s="12"/>
      <c r="EY2519" s="12"/>
      <c r="EZ2519" s="12"/>
      <c r="FA2519" s="12"/>
      <c r="FB2519" s="12"/>
      <c r="FC2519" s="12"/>
      <c r="FD2519" s="12"/>
      <c r="FE2519" s="12"/>
      <c r="FF2519" s="12"/>
      <c r="FG2519" s="12"/>
      <c r="FH2519" s="12"/>
      <c r="FI2519" s="12"/>
      <c r="FJ2519" s="12"/>
      <c r="FK2519" s="12"/>
      <c r="FL2519" s="12"/>
      <c r="FM2519" s="12"/>
      <c r="FN2519" s="12"/>
      <c r="FO2519" s="12"/>
      <c r="FP2519" s="12"/>
      <c r="FQ2519" s="12"/>
      <c r="FR2519" s="12"/>
      <c r="FS2519" s="12"/>
      <c r="FT2519" s="12"/>
      <c r="FU2519" s="12"/>
      <c r="FV2519" s="12"/>
      <c r="FW2519" s="12"/>
      <c r="FX2519" s="12"/>
      <c r="FY2519" s="12"/>
      <c r="FZ2519" s="12"/>
      <c r="GA2519" s="12"/>
      <c r="GB2519" s="12"/>
      <c r="GC2519" s="12"/>
      <c r="GD2519" s="12"/>
      <c r="GE2519" s="12"/>
      <c r="GF2519" s="12"/>
      <c r="GG2519" s="12"/>
      <c r="GH2519" s="12"/>
      <c r="GI2519" s="12"/>
      <c r="GJ2519" s="12"/>
      <c r="GK2519" s="12"/>
      <c r="GL2519" s="12"/>
      <c r="GM2519" s="12"/>
      <c r="GN2519" s="12"/>
      <c r="GO2519" s="12"/>
      <c r="GP2519" s="12"/>
      <c r="GQ2519" s="12"/>
      <c r="GR2519" s="12"/>
    </row>
    <row r="2520" spans="1:200" x14ac:dyDescent="0.2">
      <c r="A2520" s="79">
        <f t="shared" si="827"/>
        <v>45592</v>
      </c>
      <c r="B2520" s="80" t="str">
        <f t="shared" ca="1" si="815"/>
        <v>n.d</v>
      </c>
      <c r="C2520" s="81">
        <f t="shared" ca="1" si="816"/>
        <v>974.18416585</v>
      </c>
      <c r="D2520" s="82">
        <f ca="1">IF(A2520&lt;$B$1,VLOOKUP(A2520,[1]DI!$A$4:$B$15000,2,FALSE),0)</f>
        <v>0</v>
      </c>
      <c r="E2520" s="81">
        <f t="shared" ca="1" si="817"/>
        <v>0</v>
      </c>
      <c r="F2520" s="83">
        <f t="shared" si="825"/>
        <v>1.2</v>
      </c>
      <c r="G2520" s="84">
        <f t="shared" ca="1" si="818"/>
        <v>1</v>
      </c>
      <c r="H2520" s="81">
        <f ca="1">TRUNC(PRODUCT(G$10:G2519),15)</f>
        <v>1.40945772534528</v>
      </c>
      <c r="I2520" s="81">
        <f t="shared" ca="1" si="819"/>
        <v>1.40945772534528</v>
      </c>
      <c r="J2520" s="81">
        <f t="shared" ca="1" si="820"/>
        <v>1</v>
      </c>
      <c r="K2520" s="81">
        <f t="shared" ca="1" si="821"/>
        <v>0</v>
      </c>
      <c r="L2520" s="85">
        <f>IF(VLOOKUP(A2520,$U$12:$AD$125,8)=VLOOKUP(A2519,$U$12:$AD$125,8),0,VLOOKUP(A2520,U$12:$AD$125,8))</f>
        <v>0</v>
      </c>
      <c r="M2520" s="86">
        <f>IF(L2520&gt;0,VLOOKUP(L2520,T$12:$AC$125,7),0)</f>
        <v>0</v>
      </c>
      <c r="N2520" s="81">
        <f t="shared" si="826"/>
        <v>0</v>
      </c>
      <c r="O2520" s="81">
        <f t="shared" ca="1" si="822"/>
        <v>0</v>
      </c>
      <c r="P2520" s="87" t="str">
        <f t="shared" si="823"/>
        <v>A+J=</v>
      </c>
      <c r="Q2520" s="88">
        <f t="shared" si="824"/>
        <v>45771</v>
      </c>
      <c r="R2520" s="7"/>
      <c r="S2520" s="7"/>
      <c r="T2520" s="7"/>
      <c r="U2520" s="7"/>
      <c r="V2520" s="7"/>
      <c r="W2520" s="7"/>
      <c r="X2520" s="7"/>
      <c r="Y2520" s="7"/>
      <c r="Z2520" s="7"/>
      <c r="AA2520" s="7"/>
      <c r="AB2520" s="7"/>
      <c r="AC2520" s="7"/>
      <c r="AD2520" s="7"/>
      <c r="AE2520" s="7"/>
      <c r="AF2520" s="65"/>
      <c r="AG2520" s="7"/>
      <c r="AH2520" s="7"/>
      <c r="AI2520" s="7"/>
      <c r="AJ2520" s="7"/>
      <c r="AK2520" s="4"/>
      <c r="AL2520" s="65"/>
      <c r="AM2520" s="7"/>
      <c r="AN2520" s="7"/>
      <c r="AO2520" s="7"/>
      <c r="AP2520" s="11"/>
      <c r="AQ2520" s="7"/>
      <c r="AR2520" s="8"/>
      <c r="AS2520" s="65"/>
      <c r="AT2520" s="12"/>
      <c r="AU2520" s="12"/>
      <c r="AV2520" s="22"/>
      <c r="AW2520" s="12"/>
      <c r="AX2520" s="12"/>
      <c r="AY2520" s="12"/>
      <c r="AZ2520" s="12"/>
      <c r="BA2520" s="12"/>
      <c r="BB2520" s="12"/>
      <c r="BC2520" s="12"/>
      <c r="BD2520" s="12"/>
      <c r="BE2520" s="12"/>
      <c r="BF2520" s="12"/>
      <c r="BG2520" s="12"/>
      <c r="BH2520" s="12"/>
      <c r="BI2520" s="12"/>
      <c r="BJ2520" s="12"/>
      <c r="BK2520" s="12"/>
      <c r="BL2520" s="12"/>
      <c r="BM2520" s="12"/>
      <c r="BN2520" s="12"/>
      <c r="BO2520" s="12"/>
      <c r="BP2520" s="12"/>
      <c r="BQ2520" s="12"/>
      <c r="BR2520" s="12"/>
      <c r="BS2520" s="12"/>
      <c r="BT2520" s="12"/>
      <c r="BU2520" s="12"/>
      <c r="BV2520" s="12"/>
      <c r="BW2520" s="12"/>
      <c r="BX2520" s="12"/>
      <c r="BY2520" s="12"/>
      <c r="BZ2520" s="12"/>
      <c r="CA2520" s="12"/>
      <c r="CB2520" s="12"/>
      <c r="CC2520" s="12"/>
      <c r="CD2520" s="12"/>
      <c r="CE2520" s="12"/>
      <c r="CF2520" s="12"/>
      <c r="CG2520" s="12"/>
      <c r="CH2520" s="12"/>
      <c r="CI2520" s="12"/>
      <c r="CJ2520" s="12"/>
      <c r="CK2520" s="12"/>
      <c r="CL2520" s="12"/>
      <c r="CM2520" s="12"/>
      <c r="CN2520" s="12"/>
      <c r="CO2520" s="12"/>
      <c r="CP2520" s="12"/>
      <c r="CQ2520" s="12"/>
      <c r="CR2520" s="12"/>
      <c r="CS2520" s="12"/>
      <c r="CT2520" s="12"/>
      <c r="CU2520" s="12"/>
      <c r="CV2520" s="12"/>
      <c r="CW2520" s="12"/>
      <c r="CX2520" s="12"/>
      <c r="CY2520" s="12"/>
      <c r="CZ2520" s="12"/>
      <c r="DA2520" s="12"/>
      <c r="DB2520" s="12"/>
      <c r="DC2520" s="12"/>
      <c r="DD2520" s="12"/>
      <c r="DE2520" s="12"/>
      <c r="DF2520" s="12"/>
      <c r="DG2520" s="12"/>
      <c r="DH2520" s="12"/>
      <c r="DI2520" s="12"/>
      <c r="DJ2520" s="12"/>
      <c r="DK2520" s="12"/>
      <c r="DL2520" s="12"/>
      <c r="DM2520" s="12"/>
      <c r="DN2520" s="12"/>
      <c r="DO2520" s="12"/>
      <c r="DP2520" s="12"/>
      <c r="DQ2520" s="12"/>
      <c r="DR2520" s="12"/>
      <c r="DS2520" s="12"/>
      <c r="DT2520" s="12"/>
      <c r="DU2520" s="12"/>
      <c r="DV2520" s="12"/>
      <c r="DW2520" s="12"/>
      <c r="DX2520" s="12"/>
      <c r="DY2520" s="12"/>
      <c r="DZ2520" s="12"/>
      <c r="EA2520" s="12"/>
      <c r="EB2520" s="12"/>
      <c r="EC2520" s="12"/>
      <c r="ED2520" s="12"/>
      <c r="EE2520" s="12"/>
      <c r="EF2520" s="12"/>
      <c r="EG2520" s="12"/>
      <c r="EH2520" s="12"/>
      <c r="EI2520" s="12"/>
      <c r="EJ2520" s="12"/>
      <c r="EK2520" s="12"/>
      <c r="EL2520" s="12"/>
      <c r="EM2520" s="12"/>
      <c r="EN2520" s="12"/>
      <c r="EO2520" s="12"/>
      <c r="EP2520" s="12"/>
      <c r="EQ2520" s="12"/>
      <c r="ER2520" s="12"/>
      <c r="ES2520" s="12"/>
      <c r="ET2520" s="12"/>
      <c r="EU2520" s="12"/>
      <c r="EV2520" s="12"/>
      <c r="EW2520" s="12"/>
      <c r="EX2520" s="12"/>
      <c r="EY2520" s="12"/>
      <c r="EZ2520" s="12"/>
      <c r="FA2520" s="12"/>
      <c r="FB2520" s="12"/>
      <c r="FC2520" s="12"/>
      <c r="FD2520" s="12"/>
      <c r="FE2520" s="12"/>
      <c r="FF2520" s="12"/>
      <c r="FG2520" s="12"/>
      <c r="FH2520" s="12"/>
      <c r="FI2520" s="12"/>
      <c r="FJ2520" s="12"/>
      <c r="FK2520" s="12"/>
      <c r="FL2520" s="12"/>
      <c r="FM2520" s="12"/>
      <c r="FN2520" s="12"/>
      <c r="FO2520" s="12"/>
      <c r="FP2520" s="12"/>
      <c r="FQ2520" s="12"/>
      <c r="FR2520" s="12"/>
      <c r="FS2520" s="12"/>
      <c r="FT2520" s="12"/>
      <c r="FU2520" s="12"/>
      <c r="FV2520" s="12"/>
      <c r="FW2520" s="12"/>
      <c r="FX2520" s="12"/>
      <c r="FY2520" s="12"/>
      <c r="FZ2520" s="12"/>
      <c r="GA2520" s="12"/>
      <c r="GB2520" s="12"/>
      <c r="GC2520" s="12"/>
      <c r="GD2520" s="12"/>
      <c r="GE2520" s="12"/>
      <c r="GF2520" s="12"/>
      <c r="GG2520" s="12"/>
      <c r="GH2520" s="12"/>
      <c r="GI2520" s="12"/>
      <c r="GJ2520" s="12"/>
      <c r="GK2520" s="12"/>
      <c r="GL2520" s="12"/>
      <c r="GM2520" s="12"/>
      <c r="GN2520" s="12"/>
      <c r="GO2520" s="12"/>
      <c r="GP2520" s="12"/>
      <c r="GQ2520" s="12"/>
      <c r="GR2520" s="12"/>
    </row>
    <row r="2521" spans="1:200" x14ac:dyDescent="0.2">
      <c r="A2521" s="79">
        <f t="shared" si="827"/>
        <v>45593</v>
      </c>
      <c r="B2521" s="80" t="str">
        <f t="shared" ca="1" si="815"/>
        <v>n.d</v>
      </c>
      <c r="C2521" s="81">
        <f t="shared" ca="1" si="816"/>
        <v>974.18416585</v>
      </c>
      <c r="D2521" s="82">
        <f ca="1">IF(A2521&lt;$B$1,VLOOKUP(A2521,[1]DI!$A$4:$B$15000,2,FALSE),0)</f>
        <v>0</v>
      </c>
      <c r="E2521" s="81">
        <f t="shared" ca="1" si="817"/>
        <v>0</v>
      </c>
      <c r="F2521" s="83">
        <f t="shared" si="825"/>
        <v>1.2</v>
      </c>
      <c r="G2521" s="84">
        <f t="shared" ca="1" si="818"/>
        <v>1</v>
      </c>
      <c r="H2521" s="81">
        <f ca="1">TRUNC(PRODUCT(G$10:G2520),15)</f>
        <v>1.40945772534528</v>
      </c>
      <c r="I2521" s="81">
        <f t="shared" ca="1" si="819"/>
        <v>1.40945772534528</v>
      </c>
      <c r="J2521" s="81">
        <f t="shared" ca="1" si="820"/>
        <v>1</v>
      </c>
      <c r="K2521" s="81">
        <f t="shared" ca="1" si="821"/>
        <v>0</v>
      </c>
      <c r="L2521" s="85">
        <f>IF(VLOOKUP(A2521,$U$12:$AD$125,8)=VLOOKUP(A2520,$U$12:$AD$125,8),0,VLOOKUP(A2521,U$12:$AD$125,8))</f>
        <v>0</v>
      </c>
      <c r="M2521" s="86">
        <f>IF(L2521&gt;0,VLOOKUP(L2521,T$12:$AC$125,7),0)</f>
        <v>0</v>
      </c>
      <c r="N2521" s="81">
        <f t="shared" si="826"/>
        <v>0</v>
      </c>
      <c r="O2521" s="81">
        <f t="shared" ca="1" si="822"/>
        <v>0</v>
      </c>
      <c r="P2521" s="87" t="str">
        <f t="shared" si="823"/>
        <v>A+J=</v>
      </c>
      <c r="Q2521" s="88">
        <f t="shared" si="824"/>
        <v>45771</v>
      </c>
      <c r="R2521" s="7"/>
      <c r="S2521" s="7"/>
      <c r="T2521" s="7"/>
      <c r="U2521" s="7"/>
      <c r="V2521" s="7"/>
      <c r="W2521" s="7"/>
      <c r="X2521" s="7"/>
      <c r="Y2521" s="7"/>
      <c r="Z2521" s="7"/>
      <c r="AA2521" s="7"/>
      <c r="AB2521" s="7"/>
      <c r="AC2521" s="7"/>
      <c r="AD2521" s="7"/>
      <c r="AE2521" s="7"/>
      <c r="AF2521" s="37"/>
      <c r="AG2521" s="3"/>
      <c r="AH2521" s="3"/>
      <c r="AI2521" s="18"/>
      <c r="AJ2521" s="19"/>
      <c r="AK2521" s="18"/>
      <c r="AL2521" s="67"/>
      <c r="AM2521" s="19"/>
      <c r="AN2521" s="3"/>
      <c r="AO2521" s="6"/>
      <c r="AP2521" s="20"/>
      <c r="AQ2521" s="3"/>
      <c r="AR2521" s="21"/>
      <c r="AS2521" s="37"/>
      <c r="AT2521" s="12"/>
      <c r="AU2521" s="12"/>
      <c r="AV2521" s="22"/>
      <c r="AW2521" s="12"/>
      <c r="AX2521" s="12"/>
      <c r="AY2521" s="12"/>
      <c r="AZ2521" s="12"/>
      <c r="BA2521" s="12"/>
      <c r="BB2521" s="12"/>
      <c r="BC2521" s="12"/>
      <c r="BD2521" s="12"/>
      <c r="BE2521" s="12"/>
      <c r="BF2521" s="12"/>
      <c r="BG2521" s="12"/>
      <c r="BH2521" s="12"/>
      <c r="BI2521" s="12"/>
      <c r="BJ2521" s="12"/>
      <c r="BK2521" s="12"/>
      <c r="BL2521" s="12"/>
      <c r="BM2521" s="12"/>
      <c r="BN2521" s="12"/>
      <c r="BO2521" s="12"/>
      <c r="BP2521" s="12"/>
      <c r="BQ2521" s="12"/>
      <c r="BR2521" s="12"/>
      <c r="BS2521" s="12"/>
      <c r="BT2521" s="12"/>
      <c r="BU2521" s="12"/>
      <c r="BV2521" s="12"/>
      <c r="BW2521" s="12"/>
      <c r="BX2521" s="12"/>
      <c r="BY2521" s="12"/>
      <c r="BZ2521" s="12"/>
      <c r="CA2521" s="12"/>
      <c r="CB2521" s="12"/>
      <c r="CC2521" s="12"/>
      <c r="CD2521" s="12"/>
      <c r="CE2521" s="12"/>
      <c r="CF2521" s="12"/>
      <c r="CG2521" s="12"/>
      <c r="CH2521" s="12"/>
      <c r="CI2521" s="12"/>
      <c r="CJ2521" s="12"/>
      <c r="CK2521" s="12"/>
      <c r="CL2521" s="12"/>
      <c r="CM2521" s="12"/>
      <c r="CN2521" s="12"/>
      <c r="CO2521" s="12"/>
      <c r="CP2521" s="12"/>
      <c r="CQ2521" s="12"/>
      <c r="CR2521" s="12"/>
      <c r="CS2521" s="12"/>
      <c r="CT2521" s="12"/>
      <c r="CU2521" s="12"/>
      <c r="CV2521" s="12"/>
      <c r="CW2521" s="12"/>
      <c r="CX2521" s="12"/>
      <c r="CY2521" s="12"/>
      <c r="CZ2521" s="12"/>
      <c r="DA2521" s="12"/>
      <c r="DB2521" s="12"/>
      <c r="DC2521" s="12"/>
      <c r="DD2521" s="12"/>
      <c r="DE2521" s="12"/>
      <c r="DF2521" s="12"/>
      <c r="DG2521" s="12"/>
      <c r="DH2521" s="12"/>
      <c r="DI2521" s="12"/>
      <c r="DJ2521" s="12"/>
      <c r="DK2521" s="12"/>
      <c r="DL2521" s="12"/>
      <c r="DM2521" s="12"/>
      <c r="DN2521" s="12"/>
      <c r="DO2521" s="12"/>
      <c r="DP2521" s="12"/>
      <c r="DQ2521" s="12"/>
      <c r="DR2521" s="12"/>
      <c r="DS2521" s="12"/>
      <c r="DT2521" s="12"/>
      <c r="DU2521" s="12"/>
      <c r="DV2521" s="12"/>
      <c r="DW2521" s="12"/>
      <c r="DX2521" s="12"/>
      <c r="DY2521" s="12"/>
      <c r="DZ2521" s="12"/>
      <c r="EA2521" s="12"/>
      <c r="EB2521" s="12"/>
      <c r="EC2521" s="12"/>
      <c r="ED2521" s="12"/>
      <c r="EE2521" s="12"/>
      <c r="EF2521" s="12"/>
      <c r="EG2521" s="12"/>
      <c r="EH2521" s="12"/>
      <c r="EI2521" s="12"/>
      <c r="EJ2521" s="12"/>
      <c r="EK2521" s="12"/>
      <c r="EL2521" s="12"/>
      <c r="EM2521" s="12"/>
      <c r="EN2521" s="12"/>
      <c r="EO2521" s="12"/>
      <c r="EP2521" s="12"/>
      <c r="EQ2521" s="12"/>
      <c r="ER2521" s="12"/>
      <c r="ES2521" s="12"/>
      <c r="ET2521" s="12"/>
      <c r="EU2521" s="12"/>
      <c r="EV2521" s="12"/>
      <c r="EW2521" s="12"/>
      <c r="EX2521" s="12"/>
      <c r="EY2521" s="12"/>
      <c r="EZ2521" s="12"/>
      <c r="FA2521" s="12"/>
      <c r="FB2521" s="12"/>
      <c r="FC2521" s="12"/>
      <c r="FD2521" s="12"/>
      <c r="FE2521" s="12"/>
      <c r="FF2521" s="12"/>
      <c r="FG2521" s="12"/>
      <c r="FH2521" s="12"/>
      <c r="FI2521" s="12"/>
      <c r="FJ2521" s="12"/>
      <c r="FK2521" s="12"/>
      <c r="FL2521" s="12"/>
      <c r="FM2521" s="12"/>
      <c r="FN2521" s="12"/>
      <c r="FO2521" s="12"/>
      <c r="FP2521" s="12"/>
      <c r="FQ2521" s="12"/>
      <c r="FR2521" s="12"/>
      <c r="FS2521" s="12"/>
      <c r="FT2521" s="12"/>
      <c r="FU2521" s="12"/>
      <c r="FV2521" s="12"/>
      <c r="FW2521" s="12"/>
      <c r="FX2521" s="12"/>
      <c r="FY2521" s="12"/>
      <c r="FZ2521" s="12"/>
      <c r="GA2521" s="12"/>
      <c r="GB2521" s="12"/>
      <c r="GC2521" s="12"/>
      <c r="GD2521" s="12"/>
      <c r="GE2521" s="12"/>
      <c r="GF2521" s="12"/>
      <c r="GG2521" s="12"/>
      <c r="GH2521" s="12"/>
      <c r="GI2521" s="12"/>
      <c r="GJ2521" s="12"/>
      <c r="GK2521" s="12"/>
      <c r="GL2521" s="12"/>
      <c r="GM2521" s="12"/>
      <c r="GN2521" s="12"/>
      <c r="GO2521" s="12"/>
      <c r="GP2521" s="12"/>
      <c r="GQ2521" s="12"/>
      <c r="GR2521" s="12"/>
    </row>
    <row r="2522" spans="1:200" x14ac:dyDescent="0.2">
      <c r="A2522" s="79">
        <f t="shared" si="827"/>
        <v>45594</v>
      </c>
      <c r="B2522" s="80" t="str">
        <f t="shared" ca="1" si="815"/>
        <v>n.d</v>
      </c>
      <c r="C2522" s="81">
        <f t="shared" ca="1" si="816"/>
        <v>974.18416585</v>
      </c>
      <c r="D2522" s="82">
        <f ca="1">IF(A2522&lt;$B$1,VLOOKUP(A2522,[1]DI!$A$4:$B$15000,2,FALSE),0)</f>
        <v>0</v>
      </c>
      <c r="E2522" s="81">
        <f t="shared" ca="1" si="817"/>
        <v>0</v>
      </c>
      <c r="F2522" s="83">
        <f t="shared" si="825"/>
        <v>1.2</v>
      </c>
      <c r="G2522" s="84">
        <f t="shared" ca="1" si="818"/>
        <v>1</v>
      </c>
      <c r="H2522" s="81">
        <f ca="1">TRUNC(PRODUCT(G$10:G2521),15)</f>
        <v>1.40945772534528</v>
      </c>
      <c r="I2522" s="81">
        <f t="shared" ca="1" si="819"/>
        <v>1.40945772534528</v>
      </c>
      <c r="J2522" s="81">
        <f t="shared" ca="1" si="820"/>
        <v>1</v>
      </c>
      <c r="K2522" s="81">
        <f t="shared" ca="1" si="821"/>
        <v>0</v>
      </c>
      <c r="L2522" s="85">
        <f>IF(VLOOKUP(A2522,$U$12:$AD$125,8)=VLOOKUP(A2521,$U$12:$AD$125,8),0,VLOOKUP(A2522,U$12:$AD$125,8))</f>
        <v>0</v>
      </c>
      <c r="M2522" s="86">
        <f>IF(L2522&gt;0,VLOOKUP(L2522,T$12:$AC$125,7),0)</f>
        <v>0</v>
      </c>
      <c r="N2522" s="81">
        <f t="shared" si="826"/>
        <v>0</v>
      </c>
      <c r="O2522" s="81">
        <f t="shared" ca="1" si="822"/>
        <v>0</v>
      </c>
      <c r="P2522" s="87" t="str">
        <f t="shared" si="823"/>
        <v>A+J=</v>
      </c>
      <c r="Q2522" s="88">
        <f t="shared" si="824"/>
        <v>45771</v>
      </c>
      <c r="R2522" s="7"/>
      <c r="S2522" s="7"/>
      <c r="T2522" s="7"/>
      <c r="U2522" s="7"/>
      <c r="V2522" s="7"/>
      <c r="W2522" s="7"/>
      <c r="X2522" s="7"/>
      <c r="Y2522" s="7"/>
      <c r="Z2522" s="7"/>
      <c r="AA2522" s="7"/>
      <c r="AB2522" s="7"/>
      <c r="AC2522" s="7"/>
      <c r="AD2522" s="7"/>
      <c r="AE2522" s="7"/>
      <c r="AF2522" s="37"/>
      <c r="AG2522" s="9"/>
      <c r="AH2522" s="3"/>
      <c r="AI2522" s="13"/>
      <c r="AJ2522" s="5"/>
      <c r="AK2522" s="13"/>
      <c r="AL2522" s="37"/>
      <c r="AM2522" s="5"/>
      <c r="AN2522" s="3"/>
      <c r="AO2522" s="6"/>
      <c r="AP2522" s="20"/>
      <c r="AQ2522" s="3"/>
      <c r="AR2522" s="21"/>
      <c r="AS2522" s="37"/>
      <c r="AT2522" s="12"/>
      <c r="AU2522" s="12"/>
      <c r="AV2522" s="22"/>
      <c r="AW2522" s="12"/>
      <c r="AX2522" s="12"/>
      <c r="AY2522" s="12"/>
      <c r="AZ2522" s="12"/>
      <c r="BA2522" s="12"/>
      <c r="BB2522" s="12"/>
      <c r="BC2522" s="12"/>
      <c r="BD2522" s="12"/>
      <c r="BE2522" s="12"/>
      <c r="BF2522" s="12"/>
      <c r="BG2522" s="12"/>
      <c r="BH2522" s="12"/>
      <c r="BI2522" s="12"/>
      <c r="BJ2522" s="12"/>
      <c r="BK2522" s="12"/>
      <c r="BL2522" s="12"/>
      <c r="BM2522" s="12"/>
      <c r="BN2522" s="12"/>
      <c r="BO2522" s="12"/>
      <c r="BP2522" s="12"/>
      <c r="BQ2522" s="12"/>
      <c r="BR2522" s="12"/>
      <c r="BS2522" s="12"/>
      <c r="BT2522" s="12"/>
      <c r="BU2522" s="12"/>
      <c r="BV2522" s="12"/>
      <c r="BW2522" s="12"/>
      <c r="BX2522" s="12"/>
      <c r="BY2522" s="12"/>
      <c r="BZ2522" s="12"/>
      <c r="CA2522" s="12"/>
      <c r="CB2522" s="12"/>
      <c r="CC2522" s="12"/>
      <c r="CD2522" s="12"/>
      <c r="CE2522" s="12"/>
      <c r="CF2522" s="12"/>
      <c r="CG2522" s="12"/>
      <c r="CH2522" s="12"/>
      <c r="CI2522" s="12"/>
      <c r="CJ2522" s="12"/>
      <c r="CK2522" s="12"/>
      <c r="CL2522" s="12"/>
      <c r="CM2522" s="12"/>
      <c r="CN2522" s="12"/>
      <c r="CO2522" s="12"/>
      <c r="CP2522" s="12"/>
      <c r="CQ2522" s="12"/>
      <c r="CR2522" s="12"/>
      <c r="CS2522" s="12"/>
      <c r="CT2522" s="12"/>
      <c r="CU2522" s="12"/>
      <c r="CV2522" s="12"/>
      <c r="CW2522" s="12"/>
      <c r="CX2522" s="12"/>
      <c r="CY2522" s="12"/>
      <c r="CZ2522" s="12"/>
      <c r="DA2522" s="12"/>
      <c r="DB2522" s="12"/>
      <c r="DC2522" s="12"/>
      <c r="DD2522" s="12"/>
      <c r="DE2522" s="12"/>
      <c r="DF2522" s="12"/>
      <c r="DG2522" s="12"/>
      <c r="DH2522" s="12"/>
      <c r="DI2522" s="12"/>
      <c r="DJ2522" s="12"/>
      <c r="DK2522" s="12"/>
      <c r="DL2522" s="12"/>
      <c r="DM2522" s="12"/>
      <c r="DN2522" s="12"/>
      <c r="DO2522" s="12"/>
      <c r="DP2522" s="12"/>
      <c r="DQ2522" s="12"/>
      <c r="DR2522" s="12"/>
      <c r="DS2522" s="12"/>
      <c r="DT2522" s="12"/>
      <c r="DU2522" s="12"/>
      <c r="DV2522" s="12"/>
      <c r="DW2522" s="12"/>
      <c r="DX2522" s="12"/>
      <c r="DY2522" s="12"/>
      <c r="DZ2522" s="12"/>
      <c r="EA2522" s="12"/>
      <c r="EB2522" s="12"/>
      <c r="EC2522" s="12"/>
      <c r="ED2522" s="12"/>
      <c r="EE2522" s="12"/>
      <c r="EF2522" s="12"/>
      <c r="EG2522" s="12"/>
      <c r="EH2522" s="12"/>
      <c r="EI2522" s="12"/>
      <c r="EJ2522" s="12"/>
      <c r="EK2522" s="12"/>
      <c r="EL2522" s="12"/>
      <c r="EM2522" s="12"/>
      <c r="EN2522" s="12"/>
      <c r="EO2522" s="12"/>
      <c r="EP2522" s="12"/>
      <c r="EQ2522" s="12"/>
      <c r="ER2522" s="12"/>
      <c r="ES2522" s="12"/>
      <c r="ET2522" s="12"/>
      <c r="EU2522" s="12"/>
      <c r="EV2522" s="12"/>
      <c r="EW2522" s="12"/>
      <c r="EX2522" s="12"/>
      <c r="EY2522" s="12"/>
      <c r="EZ2522" s="12"/>
      <c r="FA2522" s="12"/>
      <c r="FB2522" s="12"/>
      <c r="FC2522" s="12"/>
      <c r="FD2522" s="12"/>
      <c r="FE2522" s="12"/>
      <c r="FF2522" s="12"/>
      <c r="FG2522" s="12"/>
      <c r="FH2522" s="12"/>
      <c r="FI2522" s="12"/>
      <c r="FJ2522" s="12"/>
      <c r="FK2522" s="12"/>
      <c r="FL2522" s="12"/>
      <c r="FM2522" s="12"/>
      <c r="FN2522" s="12"/>
      <c r="FO2522" s="12"/>
      <c r="FP2522" s="12"/>
      <c r="FQ2522" s="12"/>
      <c r="FR2522" s="12"/>
      <c r="FS2522" s="12"/>
      <c r="FT2522" s="12"/>
      <c r="FU2522" s="12"/>
      <c r="FV2522" s="12"/>
      <c r="FW2522" s="12"/>
      <c r="FX2522" s="12"/>
      <c r="FY2522" s="12"/>
      <c r="FZ2522" s="12"/>
      <c r="GA2522" s="12"/>
      <c r="GB2522" s="12"/>
      <c r="GC2522" s="12"/>
      <c r="GD2522" s="12"/>
      <c r="GE2522" s="12"/>
      <c r="GF2522" s="12"/>
      <c r="GG2522" s="12"/>
      <c r="GH2522" s="12"/>
      <c r="GI2522" s="12"/>
      <c r="GJ2522" s="12"/>
      <c r="GK2522" s="12"/>
      <c r="GL2522" s="12"/>
      <c r="GM2522" s="12"/>
      <c r="GN2522" s="12"/>
      <c r="GO2522" s="12"/>
      <c r="GP2522" s="12"/>
      <c r="GQ2522" s="12"/>
      <c r="GR2522" s="12"/>
    </row>
    <row r="2523" spans="1:200" x14ac:dyDescent="0.2">
      <c r="A2523" s="79">
        <f t="shared" si="827"/>
        <v>45595</v>
      </c>
      <c r="B2523" s="80" t="str">
        <f t="shared" ca="1" si="815"/>
        <v>n.d</v>
      </c>
      <c r="C2523" s="81">
        <f t="shared" ca="1" si="816"/>
        <v>974.18416585</v>
      </c>
      <c r="D2523" s="82">
        <f ca="1">IF(A2523&lt;$B$1,VLOOKUP(A2523,[1]DI!$A$4:$B$15000,2,FALSE),0)</f>
        <v>0</v>
      </c>
      <c r="E2523" s="81">
        <f t="shared" ca="1" si="817"/>
        <v>0</v>
      </c>
      <c r="F2523" s="83">
        <f t="shared" si="825"/>
        <v>1.2</v>
      </c>
      <c r="G2523" s="84">
        <f t="shared" ca="1" si="818"/>
        <v>1</v>
      </c>
      <c r="H2523" s="81">
        <f ca="1">TRUNC(PRODUCT(G$10:G2522),15)</f>
        <v>1.40945772534528</v>
      </c>
      <c r="I2523" s="81">
        <f t="shared" ca="1" si="819"/>
        <v>1.40945772534528</v>
      </c>
      <c r="J2523" s="81">
        <f t="shared" ca="1" si="820"/>
        <v>1</v>
      </c>
      <c r="K2523" s="81">
        <f t="shared" ca="1" si="821"/>
        <v>0</v>
      </c>
      <c r="L2523" s="85">
        <f>IF(VLOOKUP(A2523,$U$12:$AD$125,8)=VLOOKUP(A2522,$U$12:$AD$125,8),0,VLOOKUP(A2523,U$12:$AD$125,8))</f>
        <v>0</v>
      </c>
      <c r="M2523" s="86">
        <f>IF(L2523&gt;0,VLOOKUP(L2523,T$12:$AC$125,7),0)</f>
        <v>0</v>
      </c>
      <c r="N2523" s="81">
        <f t="shared" si="826"/>
        <v>0</v>
      </c>
      <c r="O2523" s="81">
        <f t="shared" ca="1" si="822"/>
        <v>0</v>
      </c>
      <c r="P2523" s="87" t="str">
        <f t="shared" si="823"/>
        <v>A+J=</v>
      </c>
      <c r="Q2523" s="88">
        <f t="shared" si="824"/>
        <v>45771</v>
      </c>
      <c r="R2523" s="7"/>
      <c r="S2523" s="7"/>
      <c r="T2523" s="7"/>
      <c r="U2523" s="7"/>
      <c r="V2523" s="7"/>
      <c r="W2523" s="7"/>
      <c r="X2523" s="7"/>
      <c r="Y2523" s="7"/>
      <c r="Z2523" s="7"/>
      <c r="AA2523" s="7"/>
      <c r="AB2523" s="7"/>
      <c r="AC2523" s="7"/>
      <c r="AD2523" s="7"/>
      <c r="AE2523" s="7"/>
      <c r="AF2523" s="37"/>
      <c r="AG2523" s="9"/>
      <c r="AH2523" s="3"/>
      <c r="AI2523" s="13"/>
      <c r="AJ2523" s="5"/>
      <c r="AK2523" s="13"/>
      <c r="AL2523" s="37"/>
      <c r="AM2523" s="5"/>
      <c r="AN2523" s="3"/>
      <c r="AO2523" s="6"/>
      <c r="AP2523" s="20"/>
      <c r="AQ2523" s="3"/>
      <c r="AR2523" s="21"/>
      <c r="AS2523" s="37"/>
      <c r="AT2523" s="12"/>
      <c r="AU2523" s="12"/>
      <c r="AV2523" s="22"/>
      <c r="AW2523" s="12"/>
      <c r="AX2523" s="12"/>
      <c r="AY2523" s="12"/>
      <c r="AZ2523" s="12"/>
      <c r="BA2523" s="12"/>
      <c r="BB2523" s="12"/>
      <c r="BC2523" s="12"/>
      <c r="BD2523" s="12"/>
      <c r="BE2523" s="12"/>
      <c r="BF2523" s="12"/>
      <c r="BG2523" s="12"/>
      <c r="BH2523" s="12"/>
      <c r="BI2523" s="12"/>
      <c r="BJ2523" s="12"/>
      <c r="BK2523" s="12"/>
      <c r="BL2523" s="12"/>
      <c r="BM2523" s="12"/>
      <c r="BN2523" s="12"/>
      <c r="BO2523" s="12"/>
      <c r="BP2523" s="12"/>
      <c r="BQ2523" s="12"/>
      <c r="BR2523" s="12"/>
      <c r="BS2523" s="12"/>
      <c r="BT2523" s="12"/>
      <c r="BU2523" s="12"/>
      <c r="BV2523" s="12"/>
      <c r="BW2523" s="12"/>
      <c r="BX2523" s="12"/>
      <c r="BY2523" s="12"/>
      <c r="BZ2523" s="12"/>
      <c r="CA2523" s="12"/>
      <c r="CB2523" s="12"/>
      <c r="CC2523" s="12"/>
      <c r="CD2523" s="12"/>
      <c r="CE2523" s="12"/>
      <c r="CF2523" s="12"/>
      <c r="CG2523" s="12"/>
      <c r="CH2523" s="12"/>
      <c r="CI2523" s="12"/>
      <c r="CJ2523" s="12"/>
      <c r="CK2523" s="12"/>
      <c r="CL2523" s="12"/>
      <c r="CM2523" s="12"/>
      <c r="CN2523" s="12"/>
      <c r="CO2523" s="12"/>
      <c r="CP2523" s="12"/>
      <c r="CQ2523" s="12"/>
      <c r="CR2523" s="12"/>
      <c r="CS2523" s="12"/>
      <c r="CT2523" s="12"/>
      <c r="CU2523" s="12"/>
      <c r="CV2523" s="12"/>
      <c r="CW2523" s="12"/>
      <c r="CX2523" s="12"/>
      <c r="CY2523" s="12"/>
      <c r="CZ2523" s="12"/>
      <c r="DA2523" s="12"/>
      <c r="DB2523" s="12"/>
      <c r="DC2523" s="12"/>
      <c r="DD2523" s="12"/>
      <c r="DE2523" s="12"/>
      <c r="DF2523" s="12"/>
      <c r="DG2523" s="12"/>
      <c r="DH2523" s="12"/>
      <c r="DI2523" s="12"/>
      <c r="DJ2523" s="12"/>
      <c r="DK2523" s="12"/>
      <c r="DL2523" s="12"/>
      <c r="DM2523" s="12"/>
      <c r="DN2523" s="12"/>
      <c r="DO2523" s="12"/>
      <c r="DP2523" s="12"/>
      <c r="DQ2523" s="12"/>
      <c r="DR2523" s="12"/>
      <c r="DS2523" s="12"/>
      <c r="DT2523" s="12"/>
      <c r="DU2523" s="12"/>
      <c r="DV2523" s="12"/>
      <c r="DW2523" s="12"/>
      <c r="DX2523" s="12"/>
      <c r="DY2523" s="12"/>
      <c r="DZ2523" s="12"/>
      <c r="EA2523" s="12"/>
      <c r="EB2523" s="12"/>
      <c r="EC2523" s="12"/>
      <c r="ED2523" s="12"/>
      <c r="EE2523" s="12"/>
      <c r="EF2523" s="12"/>
      <c r="EG2523" s="12"/>
      <c r="EH2523" s="12"/>
      <c r="EI2523" s="12"/>
      <c r="EJ2523" s="12"/>
      <c r="EK2523" s="12"/>
      <c r="EL2523" s="12"/>
      <c r="EM2523" s="12"/>
      <c r="EN2523" s="12"/>
      <c r="EO2523" s="12"/>
      <c r="EP2523" s="12"/>
      <c r="EQ2523" s="12"/>
      <c r="ER2523" s="12"/>
      <c r="ES2523" s="12"/>
      <c r="ET2523" s="12"/>
      <c r="EU2523" s="12"/>
      <c r="EV2523" s="12"/>
      <c r="EW2523" s="12"/>
      <c r="EX2523" s="12"/>
      <c r="EY2523" s="12"/>
      <c r="EZ2523" s="12"/>
      <c r="FA2523" s="12"/>
      <c r="FB2523" s="12"/>
      <c r="FC2523" s="12"/>
      <c r="FD2523" s="12"/>
      <c r="FE2523" s="12"/>
      <c r="FF2523" s="12"/>
      <c r="FG2523" s="12"/>
      <c r="FH2523" s="12"/>
      <c r="FI2523" s="12"/>
      <c r="FJ2523" s="12"/>
      <c r="FK2523" s="12"/>
      <c r="FL2523" s="12"/>
      <c r="FM2523" s="12"/>
      <c r="FN2523" s="12"/>
      <c r="FO2523" s="12"/>
      <c r="FP2523" s="12"/>
      <c r="FQ2523" s="12"/>
      <c r="FR2523" s="12"/>
      <c r="FS2523" s="12"/>
      <c r="FT2523" s="12"/>
      <c r="FU2523" s="12"/>
      <c r="FV2523" s="12"/>
      <c r="FW2523" s="12"/>
      <c r="FX2523" s="12"/>
      <c r="FY2523" s="12"/>
      <c r="FZ2523" s="12"/>
      <c r="GA2523" s="12"/>
      <c r="GB2523" s="12"/>
      <c r="GC2523" s="12"/>
      <c r="GD2523" s="12"/>
      <c r="GE2523" s="12"/>
      <c r="GF2523" s="12"/>
      <c r="GG2523" s="12"/>
      <c r="GH2523" s="12"/>
      <c r="GI2523" s="12"/>
      <c r="GJ2523" s="12"/>
      <c r="GK2523" s="12"/>
      <c r="GL2523" s="12"/>
      <c r="GM2523" s="12"/>
      <c r="GN2523" s="12"/>
      <c r="GO2523" s="12"/>
      <c r="GP2523" s="12"/>
      <c r="GQ2523" s="12"/>
      <c r="GR2523" s="12"/>
    </row>
    <row r="2524" spans="1:200" x14ac:dyDescent="0.2">
      <c r="A2524" s="79">
        <f t="shared" si="827"/>
        <v>45596</v>
      </c>
      <c r="B2524" s="80" t="str">
        <f t="shared" ca="1" si="815"/>
        <v>n.d</v>
      </c>
      <c r="C2524" s="81">
        <f t="shared" ca="1" si="816"/>
        <v>974.18416585</v>
      </c>
      <c r="D2524" s="82">
        <f ca="1">IF(A2524&lt;$B$1,VLOOKUP(A2524,[1]DI!$A$4:$B$15000,2,FALSE),0)</f>
        <v>0</v>
      </c>
      <c r="E2524" s="81">
        <f t="shared" ca="1" si="817"/>
        <v>0</v>
      </c>
      <c r="F2524" s="83">
        <f t="shared" si="825"/>
        <v>1.2</v>
      </c>
      <c r="G2524" s="84">
        <f t="shared" ca="1" si="818"/>
        <v>1</v>
      </c>
      <c r="H2524" s="81">
        <f ca="1">TRUNC(PRODUCT(G$10:G2523),15)</f>
        <v>1.40945772534528</v>
      </c>
      <c r="I2524" s="81">
        <f t="shared" ca="1" si="819"/>
        <v>1.40945772534528</v>
      </c>
      <c r="J2524" s="81">
        <f t="shared" ca="1" si="820"/>
        <v>1</v>
      </c>
      <c r="K2524" s="81">
        <f t="shared" ca="1" si="821"/>
        <v>0</v>
      </c>
      <c r="L2524" s="85">
        <f>IF(VLOOKUP(A2524,$U$12:$AD$125,8)=VLOOKUP(A2523,$U$12:$AD$125,8),0,VLOOKUP(A2524,U$12:$AD$125,8))</f>
        <v>0</v>
      </c>
      <c r="M2524" s="86">
        <f>IF(L2524&gt;0,VLOOKUP(L2524,T$12:$AC$125,7),0)</f>
        <v>0</v>
      </c>
      <c r="N2524" s="81">
        <f t="shared" si="826"/>
        <v>0</v>
      </c>
      <c r="O2524" s="81">
        <f t="shared" ca="1" si="822"/>
        <v>0</v>
      </c>
      <c r="P2524" s="87" t="str">
        <f t="shared" si="823"/>
        <v>A+J=</v>
      </c>
      <c r="Q2524" s="88">
        <f t="shared" si="824"/>
        <v>45771</v>
      </c>
      <c r="R2524" s="7"/>
      <c r="S2524" s="7"/>
      <c r="T2524" s="7"/>
      <c r="U2524" s="7"/>
      <c r="V2524" s="7"/>
      <c r="W2524" s="7"/>
      <c r="X2524" s="7"/>
      <c r="Y2524" s="7"/>
      <c r="Z2524" s="7"/>
      <c r="AA2524" s="7"/>
      <c r="AB2524" s="7"/>
      <c r="AC2524" s="7"/>
      <c r="AD2524" s="7"/>
      <c r="AE2524" s="7"/>
      <c r="AF2524" s="37"/>
      <c r="AG2524" s="3"/>
      <c r="AH2524" s="3"/>
      <c r="AI2524" s="13"/>
      <c r="AJ2524" s="5"/>
      <c r="AK2524" s="4"/>
      <c r="AL2524" s="65"/>
      <c r="AM2524" s="10"/>
      <c r="AN2524" s="3"/>
      <c r="AO2524" s="6"/>
      <c r="AP2524" s="20"/>
      <c r="AQ2524" s="3"/>
      <c r="AR2524" s="21"/>
      <c r="AS2524" s="65"/>
      <c r="AT2524" s="12"/>
      <c r="AU2524" s="12"/>
      <c r="AV2524" s="22"/>
      <c r="AW2524" s="12"/>
      <c r="AX2524" s="12"/>
      <c r="AY2524" s="12"/>
      <c r="AZ2524" s="12"/>
      <c r="BA2524" s="12"/>
      <c r="BB2524" s="12"/>
      <c r="BC2524" s="12"/>
      <c r="BD2524" s="12"/>
      <c r="BE2524" s="12"/>
      <c r="BF2524" s="12"/>
      <c r="BG2524" s="12"/>
      <c r="BH2524" s="12"/>
      <c r="BI2524" s="12"/>
      <c r="BJ2524" s="12"/>
      <c r="BK2524" s="12"/>
      <c r="BL2524" s="12"/>
      <c r="BM2524" s="12"/>
      <c r="BN2524" s="12"/>
      <c r="BO2524" s="12"/>
      <c r="BP2524" s="12"/>
      <c r="BQ2524" s="12"/>
      <c r="BR2524" s="12"/>
      <c r="BS2524" s="12"/>
      <c r="BT2524" s="12"/>
      <c r="BU2524" s="12"/>
      <c r="BV2524" s="12"/>
      <c r="BW2524" s="12"/>
      <c r="BX2524" s="12"/>
      <c r="BY2524" s="12"/>
      <c r="BZ2524" s="12"/>
      <c r="CA2524" s="12"/>
      <c r="CB2524" s="12"/>
      <c r="CC2524" s="12"/>
      <c r="CD2524" s="12"/>
      <c r="CE2524" s="12"/>
      <c r="CF2524" s="12"/>
      <c r="CG2524" s="12"/>
      <c r="CH2524" s="12"/>
      <c r="CI2524" s="12"/>
      <c r="CJ2524" s="12"/>
      <c r="CK2524" s="12"/>
      <c r="CL2524" s="12"/>
      <c r="CM2524" s="12"/>
      <c r="CN2524" s="12"/>
      <c r="CO2524" s="12"/>
      <c r="CP2524" s="12"/>
      <c r="CQ2524" s="12"/>
      <c r="CR2524" s="12"/>
      <c r="CS2524" s="12"/>
      <c r="CT2524" s="12"/>
      <c r="CU2524" s="12"/>
      <c r="CV2524" s="12"/>
      <c r="CW2524" s="12"/>
      <c r="CX2524" s="12"/>
      <c r="CY2524" s="12"/>
      <c r="CZ2524" s="12"/>
      <c r="DA2524" s="12"/>
      <c r="DB2524" s="12"/>
      <c r="DC2524" s="12"/>
      <c r="DD2524" s="12"/>
      <c r="DE2524" s="12"/>
      <c r="DF2524" s="12"/>
      <c r="DG2524" s="12"/>
      <c r="DH2524" s="12"/>
      <c r="DI2524" s="12"/>
      <c r="DJ2524" s="12"/>
      <c r="DK2524" s="12"/>
      <c r="DL2524" s="12"/>
      <c r="DM2524" s="12"/>
      <c r="DN2524" s="12"/>
      <c r="DO2524" s="12"/>
      <c r="DP2524" s="12"/>
      <c r="DQ2524" s="12"/>
      <c r="DR2524" s="12"/>
      <c r="DS2524" s="12"/>
      <c r="DT2524" s="12"/>
      <c r="DU2524" s="12"/>
      <c r="DV2524" s="12"/>
      <c r="DW2524" s="12"/>
      <c r="DX2524" s="12"/>
      <c r="DY2524" s="12"/>
      <c r="DZ2524" s="12"/>
      <c r="EA2524" s="12"/>
      <c r="EB2524" s="12"/>
      <c r="EC2524" s="12"/>
      <c r="ED2524" s="12"/>
      <c r="EE2524" s="12"/>
      <c r="EF2524" s="12"/>
      <c r="EG2524" s="12"/>
      <c r="EH2524" s="12"/>
      <c r="EI2524" s="12"/>
      <c r="EJ2524" s="12"/>
      <c r="EK2524" s="12"/>
      <c r="EL2524" s="12"/>
      <c r="EM2524" s="12"/>
      <c r="EN2524" s="12"/>
      <c r="EO2524" s="12"/>
      <c r="EP2524" s="12"/>
      <c r="EQ2524" s="12"/>
      <c r="ER2524" s="12"/>
      <c r="ES2524" s="12"/>
      <c r="ET2524" s="12"/>
      <c r="EU2524" s="12"/>
      <c r="EV2524" s="12"/>
      <c r="EW2524" s="12"/>
      <c r="EX2524" s="12"/>
      <c r="EY2524" s="12"/>
      <c r="EZ2524" s="12"/>
      <c r="FA2524" s="12"/>
      <c r="FB2524" s="12"/>
      <c r="FC2524" s="12"/>
      <c r="FD2524" s="12"/>
      <c r="FE2524" s="12"/>
      <c r="FF2524" s="12"/>
      <c r="FG2524" s="12"/>
      <c r="FH2524" s="12"/>
      <c r="FI2524" s="12"/>
      <c r="FJ2524" s="12"/>
      <c r="FK2524" s="12"/>
      <c r="FL2524" s="12"/>
      <c r="FM2524" s="12"/>
      <c r="FN2524" s="12"/>
      <c r="FO2524" s="12"/>
      <c r="FP2524" s="12"/>
      <c r="FQ2524" s="12"/>
      <c r="FR2524" s="12"/>
      <c r="FS2524" s="12"/>
      <c r="FT2524" s="12"/>
      <c r="FU2524" s="12"/>
      <c r="FV2524" s="12"/>
      <c r="FW2524" s="12"/>
      <c r="FX2524" s="12"/>
      <c r="FY2524" s="12"/>
      <c r="FZ2524" s="12"/>
      <c r="GA2524" s="12"/>
      <c r="GB2524" s="12"/>
      <c r="GC2524" s="12"/>
      <c r="GD2524" s="12"/>
      <c r="GE2524" s="12"/>
      <c r="GF2524" s="12"/>
      <c r="GG2524" s="12"/>
      <c r="GH2524" s="12"/>
      <c r="GI2524" s="12"/>
      <c r="GJ2524" s="12"/>
      <c r="GK2524" s="12"/>
      <c r="GL2524" s="12"/>
      <c r="GM2524" s="12"/>
      <c r="GN2524" s="12"/>
      <c r="GO2524" s="12"/>
      <c r="GP2524" s="12"/>
      <c r="GQ2524" s="12"/>
      <c r="GR2524" s="12"/>
    </row>
    <row r="2525" spans="1:200" x14ac:dyDescent="0.2">
      <c r="A2525" s="79">
        <f t="shared" si="827"/>
        <v>45597</v>
      </c>
      <c r="B2525" s="80" t="str">
        <f t="shared" ca="1" si="815"/>
        <v>n.d</v>
      </c>
      <c r="C2525" s="81">
        <f t="shared" ca="1" si="816"/>
        <v>974.18416585</v>
      </c>
      <c r="D2525" s="82">
        <f ca="1">IF(A2525&lt;$B$1,VLOOKUP(A2525,[1]DI!$A$4:$B$15000,2,FALSE),0)</f>
        <v>0</v>
      </c>
      <c r="E2525" s="81">
        <f t="shared" ca="1" si="817"/>
        <v>0</v>
      </c>
      <c r="F2525" s="83">
        <f t="shared" si="825"/>
        <v>1.2</v>
      </c>
      <c r="G2525" s="84">
        <f t="shared" ca="1" si="818"/>
        <v>1</v>
      </c>
      <c r="H2525" s="81">
        <f ca="1">TRUNC(PRODUCT(G$10:G2524),15)</f>
        <v>1.40945772534528</v>
      </c>
      <c r="I2525" s="81">
        <f t="shared" ca="1" si="819"/>
        <v>1.40945772534528</v>
      </c>
      <c r="J2525" s="81">
        <f t="shared" ca="1" si="820"/>
        <v>1</v>
      </c>
      <c r="K2525" s="81">
        <f t="shared" ca="1" si="821"/>
        <v>0</v>
      </c>
      <c r="L2525" s="85">
        <f>IF(VLOOKUP(A2525,$U$12:$AD$125,8)=VLOOKUP(A2524,$U$12:$AD$125,8),0,VLOOKUP(A2525,U$12:$AD$125,8))</f>
        <v>0</v>
      </c>
      <c r="M2525" s="86">
        <f>IF(L2525&gt;0,VLOOKUP(L2525,T$12:$AC$125,7),0)</f>
        <v>0</v>
      </c>
      <c r="N2525" s="81">
        <f t="shared" si="826"/>
        <v>0</v>
      </c>
      <c r="O2525" s="81">
        <f t="shared" ca="1" si="822"/>
        <v>0</v>
      </c>
      <c r="P2525" s="87" t="str">
        <f t="shared" si="823"/>
        <v>A+J=</v>
      </c>
      <c r="Q2525" s="88">
        <f t="shared" si="824"/>
        <v>45771</v>
      </c>
      <c r="R2525" s="7"/>
      <c r="S2525" s="7"/>
      <c r="T2525" s="7"/>
      <c r="U2525" s="7"/>
      <c r="V2525" s="7"/>
      <c r="W2525" s="7"/>
      <c r="X2525" s="7"/>
      <c r="Y2525" s="7"/>
      <c r="Z2525" s="7"/>
      <c r="AA2525" s="7"/>
      <c r="AB2525" s="7"/>
      <c r="AC2525" s="7"/>
      <c r="AD2525" s="7"/>
      <c r="AE2525" s="7"/>
      <c r="AF2525" s="65"/>
      <c r="AG2525" s="9"/>
      <c r="AH2525" s="9"/>
      <c r="AI2525" s="4"/>
      <c r="AJ2525" s="10"/>
      <c r="AK2525" s="4"/>
      <c r="AL2525" s="65"/>
      <c r="AM2525" s="10"/>
      <c r="AN2525" s="9"/>
      <c r="AO2525" s="7"/>
      <c r="AP2525" s="11"/>
      <c r="AQ2525" s="9"/>
      <c r="AR2525" s="8"/>
      <c r="AS2525" s="68"/>
      <c r="AT2525" s="12"/>
      <c r="AU2525" s="12"/>
      <c r="AV2525" s="22"/>
      <c r="AW2525" s="12"/>
      <c r="AX2525" s="12"/>
      <c r="AY2525" s="12"/>
      <c r="AZ2525" s="12"/>
      <c r="BA2525" s="12"/>
      <c r="BB2525" s="12"/>
      <c r="BC2525" s="12"/>
      <c r="BD2525" s="12"/>
      <c r="BE2525" s="12"/>
      <c r="BF2525" s="12"/>
      <c r="BG2525" s="12"/>
      <c r="BH2525" s="12"/>
      <c r="BI2525" s="12"/>
      <c r="BJ2525" s="12"/>
      <c r="BK2525" s="12"/>
      <c r="BL2525" s="12"/>
      <c r="BM2525" s="12"/>
      <c r="BN2525" s="12"/>
      <c r="BO2525" s="12"/>
      <c r="BP2525" s="12"/>
      <c r="BQ2525" s="12"/>
      <c r="BR2525" s="12"/>
      <c r="BS2525" s="12"/>
      <c r="BT2525" s="12"/>
      <c r="BU2525" s="12"/>
      <c r="BV2525" s="12"/>
      <c r="BW2525" s="12"/>
      <c r="BX2525" s="12"/>
      <c r="BY2525" s="12"/>
      <c r="BZ2525" s="12"/>
      <c r="CA2525" s="12"/>
      <c r="CB2525" s="12"/>
      <c r="CC2525" s="12"/>
      <c r="CD2525" s="12"/>
      <c r="CE2525" s="12"/>
      <c r="CF2525" s="12"/>
      <c r="CG2525" s="12"/>
      <c r="CH2525" s="12"/>
      <c r="CI2525" s="12"/>
      <c r="CJ2525" s="12"/>
      <c r="CK2525" s="12"/>
      <c r="CL2525" s="12"/>
      <c r="CM2525" s="12"/>
      <c r="CN2525" s="12"/>
      <c r="CO2525" s="12"/>
      <c r="CP2525" s="12"/>
      <c r="CQ2525" s="12"/>
      <c r="CR2525" s="12"/>
      <c r="CS2525" s="12"/>
      <c r="CT2525" s="12"/>
      <c r="CU2525" s="12"/>
      <c r="CV2525" s="12"/>
      <c r="CW2525" s="12"/>
      <c r="CX2525" s="12"/>
      <c r="CY2525" s="12"/>
      <c r="CZ2525" s="12"/>
      <c r="DA2525" s="12"/>
      <c r="DB2525" s="12"/>
      <c r="DC2525" s="12"/>
      <c r="DD2525" s="12"/>
      <c r="DE2525" s="12"/>
      <c r="DF2525" s="12"/>
      <c r="DG2525" s="12"/>
      <c r="DH2525" s="12"/>
      <c r="DI2525" s="12"/>
      <c r="DJ2525" s="12"/>
      <c r="DK2525" s="12"/>
      <c r="DL2525" s="12"/>
      <c r="DM2525" s="12"/>
      <c r="DN2525" s="12"/>
      <c r="DO2525" s="12"/>
      <c r="DP2525" s="12"/>
      <c r="DQ2525" s="12"/>
      <c r="DR2525" s="12"/>
      <c r="DS2525" s="12"/>
      <c r="DT2525" s="12"/>
      <c r="DU2525" s="12"/>
      <c r="DV2525" s="12"/>
      <c r="DW2525" s="12"/>
      <c r="DX2525" s="12"/>
      <c r="DY2525" s="12"/>
      <c r="DZ2525" s="12"/>
      <c r="EA2525" s="12"/>
      <c r="EB2525" s="12"/>
      <c r="EC2525" s="12"/>
      <c r="ED2525" s="12"/>
      <c r="EE2525" s="12"/>
      <c r="EF2525" s="12"/>
      <c r="EG2525" s="12"/>
      <c r="EH2525" s="12"/>
      <c r="EI2525" s="12"/>
      <c r="EJ2525" s="12"/>
      <c r="EK2525" s="12"/>
      <c r="EL2525" s="12"/>
      <c r="EM2525" s="12"/>
      <c r="EN2525" s="12"/>
      <c r="EO2525" s="12"/>
      <c r="EP2525" s="12"/>
      <c r="EQ2525" s="12"/>
      <c r="ER2525" s="12"/>
      <c r="ES2525" s="12"/>
      <c r="ET2525" s="12"/>
      <c r="EU2525" s="12"/>
      <c r="EV2525" s="12"/>
      <c r="EW2525" s="12"/>
      <c r="EX2525" s="12"/>
      <c r="EY2525" s="12"/>
      <c r="EZ2525" s="12"/>
      <c r="FA2525" s="12"/>
      <c r="FB2525" s="12"/>
      <c r="FC2525" s="12"/>
      <c r="FD2525" s="12"/>
      <c r="FE2525" s="12"/>
      <c r="FF2525" s="12"/>
      <c r="FG2525" s="12"/>
      <c r="FH2525" s="12"/>
      <c r="FI2525" s="12"/>
      <c r="FJ2525" s="12"/>
      <c r="FK2525" s="12"/>
      <c r="FL2525" s="12"/>
      <c r="FM2525" s="12"/>
      <c r="FN2525" s="12"/>
      <c r="FO2525" s="12"/>
      <c r="FP2525" s="12"/>
      <c r="FQ2525" s="12"/>
      <c r="FR2525" s="12"/>
      <c r="FS2525" s="12"/>
      <c r="FT2525" s="12"/>
      <c r="FU2525" s="12"/>
      <c r="FV2525" s="12"/>
      <c r="FW2525" s="12"/>
      <c r="FX2525" s="12"/>
      <c r="FY2525" s="12"/>
      <c r="FZ2525" s="12"/>
      <c r="GA2525" s="12"/>
      <c r="GB2525" s="12"/>
      <c r="GC2525" s="12"/>
      <c r="GD2525" s="12"/>
      <c r="GE2525" s="12"/>
      <c r="GF2525" s="12"/>
      <c r="GG2525" s="12"/>
      <c r="GH2525" s="12"/>
      <c r="GI2525" s="12"/>
      <c r="GJ2525" s="12"/>
      <c r="GK2525" s="12"/>
      <c r="GL2525" s="12"/>
      <c r="GM2525" s="12"/>
      <c r="GN2525" s="12"/>
      <c r="GO2525" s="12"/>
      <c r="GP2525" s="12"/>
      <c r="GQ2525" s="12"/>
      <c r="GR2525" s="12"/>
    </row>
    <row r="2526" spans="1:200" x14ac:dyDescent="0.2">
      <c r="A2526" s="79">
        <f t="shared" si="827"/>
        <v>45598</v>
      </c>
      <c r="B2526" s="80" t="str">
        <f t="shared" ca="1" si="815"/>
        <v>n.d</v>
      </c>
      <c r="C2526" s="81">
        <f t="shared" ca="1" si="816"/>
        <v>974.18416585</v>
      </c>
      <c r="D2526" s="82">
        <f ca="1">IF(A2526&lt;$B$1,VLOOKUP(A2526,[1]DI!$A$4:$B$15000,2,FALSE),0)</f>
        <v>0</v>
      </c>
      <c r="E2526" s="81">
        <f t="shared" ca="1" si="817"/>
        <v>0</v>
      </c>
      <c r="F2526" s="83">
        <f t="shared" si="825"/>
        <v>1.2</v>
      </c>
      <c r="G2526" s="84">
        <f t="shared" ca="1" si="818"/>
        <v>1</v>
      </c>
      <c r="H2526" s="81">
        <f ca="1">TRUNC(PRODUCT(G$10:G2525),15)</f>
        <v>1.40945772534528</v>
      </c>
      <c r="I2526" s="81">
        <f t="shared" ca="1" si="819"/>
        <v>1.40945772534528</v>
      </c>
      <c r="J2526" s="81">
        <f t="shared" ca="1" si="820"/>
        <v>1</v>
      </c>
      <c r="K2526" s="81">
        <f t="shared" ca="1" si="821"/>
        <v>0</v>
      </c>
      <c r="L2526" s="85">
        <f>IF(VLOOKUP(A2526,$U$12:$AD$125,8)=VLOOKUP(A2525,$U$12:$AD$125,8),0,VLOOKUP(A2526,U$12:$AD$125,8))</f>
        <v>0</v>
      </c>
      <c r="M2526" s="86">
        <f>IF(L2526&gt;0,VLOOKUP(L2526,T$12:$AC$125,7),0)</f>
        <v>0</v>
      </c>
      <c r="N2526" s="81">
        <f t="shared" si="826"/>
        <v>0</v>
      </c>
      <c r="O2526" s="81">
        <f t="shared" ca="1" si="822"/>
        <v>0</v>
      </c>
      <c r="P2526" s="87" t="str">
        <f t="shared" si="823"/>
        <v>A+J=</v>
      </c>
      <c r="Q2526" s="88">
        <f t="shared" si="824"/>
        <v>45771</v>
      </c>
      <c r="R2526" s="7"/>
      <c r="S2526" s="7"/>
      <c r="T2526" s="7"/>
      <c r="U2526" s="7"/>
      <c r="V2526" s="7"/>
      <c r="W2526" s="7"/>
      <c r="X2526" s="7"/>
      <c r="Y2526" s="7"/>
      <c r="Z2526" s="7"/>
      <c r="AA2526" s="7"/>
      <c r="AB2526" s="7"/>
      <c r="AC2526" s="7"/>
      <c r="AD2526" s="7"/>
      <c r="AE2526" s="7"/>
      <c r="AF2526" s="65"/>
      <c r="AG2526" s="9"/>
      <c r="AH2526" s="9"/>
      <c r="AI2526" s="4"/>
      <c r="AJ2526" s="10"/>
      <c r="AK2526" s="4"/>
      <c r="AL2526" s="65"/>
      <c r="AM2526" s="10"/>
      <c r="AN2526" s="9"/>
      <c r="AO2526" s="7"/>
      <c r="AP2526" s="11"/>
      <c r="AQ2526" s="9"/>
      <c r="AR2526" s="8"/>
      <c r="AS2526" s="65"/>
      <c r="AT2526" s="12"/>
      <c r="AU2526" s="12"/>
      <c r="AV2526" s="22"/>
      <c r="AW2526" s="12"/>
      <c r="AX2526" s="12"/>
      <c r="AY2526" s="12"/>
      <c r="AZ2526" s="12"/>
      <c r="BA2526" s="12"/>
      <c r="BB2526" s="12"/>
      <c r="BC2526" s="12"/>
      <c r="BD2526" s="12"/>
      <c r="BE2526" s="12"/>
      <c r="BF2526" s="12"/>
      <c r="BG2526" s="12"/>
      <c r="BH2526" s="12"/>
      <c r="BI2526" s="12"/>
      <c r="BJ2526" s="12"/>
      <c r="BK2526" s="12"/>
      <c r="BL2526" s="12"/>
      <c r="BM2526" s="12"/>
      <c r="BN2526" s="12"/>
      <c r="BO2526" s="12"/>
      <c r="BP2526" s="12"/>
      <c r="BQ2526" s="12"/>
      <c r="BR2526" s="12"/>
      <c r="BS2526" s="12"/>
      <c r="BT2526" s="12"/>
      <c r="BU2526" s="12"/>
      <c r="BV2526" s="12"/>
      <c r="BW2526" s="12"/>
      <c r="BX2526" s="12"/>
      <c r="BY2526" s="12"/>
      <c r="BZ2526" s="12"/>
      <c r="CA2526" s="12"/>
      <c r="CB2526" s="12"/>
      <c r="CC2526" s="12"/>
      <c r="CD2526" s="12"/>
      <c r="CE2526" s="12"/>
      <c r="CF2526" s="12"/>
      <c r="CG2526" s="12"/>
      <c r="CH2526" s="12"/>
      <c r="CI2526" s="12"/>
      <c r="CJ2526" s="12"/>
      <c r="CK2526" s="12"/>
      <c r="CL2526" s="12"/>
      <c r="CM2526" s="12"/>
      <c r="CN2526" s="12"/>
      <c r="CO2526" s="12"/>
      <c r="CP2526" s="12"/>
      <c r="CQ2526" s="12"/>
      <c r="CR2526" s="12"/>
      <c r="CS2526" s="12"/>
      <c r="CT2526" s="12"/>
      <c r="CU2526" s="12"/>
      <c r="CV2526" s="12"/>
      <c r="CW2526" s="12"/>
      <c r="CX2526" s="12"/>
      <c r="CY2526" s="12"/>
      <c r="CZ2526" s="12"/>
      <c r="DA2526" s="12"/>
      <c r="DB2526" s="12"/>
      <c r="DC2526" s="12"/>
      <c r="DD2526" s="12"/>
      <c r="DE2526" s="12"/>
      <c r="DF2526" s="12"/>
      <c r="DG2526" s="12"/>
      <c r="DH2526" s="12"/>
      <c r="DI2526" s="12"/>
      <c r="DJ2526" s="12"/>
      <c r="DK2526" s="12"/>
      <c r="DL2526" s="12"/>
      <c r="DM2526" s="12"/>
      <c r="DN2526" s="12"/>
      <c r="DO2526" s="12"/>
      <c r="DP2526" s="12"/>
      <c r="DQ2526" s="12"/>
      <c r="DR2526" s="12"/>
      <c r="DS2526" s="12"/>
      <c r="DT2526" s="12"/>
      <c r="DU2526" s="12"/>
      <c r="DV2526" s="12"/>
      <c r="DW2526" s="12"/>
      <c r="DX2526" s="12"/>
      <c r="DY2526" s="12"/>
      <c r="DZ2526" s="12"/>
      <c r="EA2526" s="12"/>
      <c r="EB2526" s="12"/>
      <c r="EC2526" s="12"/>
      <c r="ED2526" s="12"/>
      <c r="EE2526" s="12"/>
      <c r="EF2526" s="12"/>
      <c r="EG2526" s="12"/>
      <c r="EH2526" s="12"/>
      <c r="EI2526" s="12"/>
      <c r="EJ2526" s="12"/>
      <c r="EK2526" s="12"/>
      <c r="EL2526" s="12"/>
      <c r="EM2526" s="12"/>
      <c r="EN2526" s="12"/>
      <c r="EO2526" s="12"/>
      <c r="EP2526" s="12"/>
      <c r="EQ2526" s="12"/>
      <c r="ER2526" s="12"/>
      <c r="ES2526" s="12"/>
      <c r="ET2526" s="12"/>
      <c r="EU2526" s="12"/>
      <c r="EV2526" s="12"/>
      <c r="EW2526" s="12"/>
      <c r="EX2526" s="12"/>
      <c r="EY2526" s="12"/>
      <c r="EZ2526" s="12"/>
      <c r="FA2526" s="12"/>
      <c r="FB2526" s="12"/>
      <c r="FC2526" s="12"/>
      <c r="FD2526" s="12"/>
      <c r="FE2526" s="12"/>
      <c r="FF2526" s="12"/>
      <c r="FG2526" s="12"/>
      <c r="FH2526" s="12"/>
      <c r="FI2526" s="12"/>
      <c r="FJ2526" s="12"/>
      <c r="FK2526" s="12"/>
      <c r="FL2526" s="12"/>
      <c r="FM2526" s="12"/>
      <c r="FN2526" s="12"/>
      <c r="FO2526" s="12"/>
      <c r="FP2526" s="12"/>
      <c r="FQ2526" s="12"/>
      <c r="FR2526" s="12"/>
      <c r="FS2526" s="12"/>
      <c r="FT2526" s="12"/>
      <c r="FU2526" s="12"/>
      <c r="FV2526" s="12"/>
      <c r="FW2526" s="12"/>
      <c r="FX2526" s="12"/>
      <c r="FY2526" s="12"/>
      <c r="FZ2526" s="12"/>
      <c r="GA2526" s="12"/>
      <c r="GB2526" s="12"/>
      <c r="GC2526" s="12"/>
      <c r="GD2526" s="12"/>
      <c r="GE2526" s="12"/>
      <c r="GF2526" s="12"/>
      <c r="GG2526" s="12"/>
      <c r="GH2526" s="12"/>
      <c r="GI2526" s="12"/>
      <c r="GJ2526" s="12"/>
      <c r="GK2526" s="12"/>
      <c r="GL2526" s="12"/>
      <c r="GM2526" s="12"/>
      <c r="GN2526" s="12"/>
      <c r="GO2526" s="12"/>
      <c r="GP2526" s="12"/>
      <c r="GQ2526" s="12"/>
      <c r="GR2526" s="12"/>
    </row>
    <row r="2527" spans="1:200" x14ac:dyDescent="0.2">
      <c r="A2527" s="79">
        <f t="shared" si="827"/>
        <v>45599</v>
      </c>
      <c r="B2527" s="80" t="str">
        <f t="shared" ca="1" si="815"/>
        <v>n.d</v>
      </c>
      <c r="C2527" s="81">
        <f t="shared" ca="1" si="816"/>
        <v>974.18416585</v>
      </c>
      <c r="D2527" s="82">
        <f ca="1">IF(A2527&lt;$B$1,VLOOKUP(A2527,[1]DI!$A$4:$B$15000,2,FALSE),0)</f>
        <v>0</v>
      </c>
      <c r="E2527" s="81">
        <f t="shared" ca="1" si="817"/>
        <v>0</v>
      </c>
      <c r="F2527" s="83">
        <f t="shared" si="825"/>
        <v>1.2</v>
      </c>
      <c r="G2527" s="84">
        <f t="shared" ca="1" si="818"/>
        <v>1</v>
      </c>
      <c r="H2527" s="81">
        <f ca="1">TRUNC(PRODUCT(G$10:G2526),15)</f>
        <v>1.40945772534528</v>
      </c>
      <c r="I2527" s="81">
        <f t="shared" ca="1" si="819"/>
        <v>1.40945772534528</v>
      </c>
      <c r="J2527" s="81">
        <f t="shared" ca="1" si="820"/>
        <v>1</v>
      </c>
      <c r="K2527" s="81">
        <f t="shared" ca="1" si="821"/>
        <v>0</v>
      </c>
      <c r="L2527" s="85">
        <f>IF(VLOOKUP(A2527,$U$12:$AD$125,8)=VLOOKUP(A2526,$U$12:$AD$125,8),0,VLOOKUP(A2527,U$12:$AD$125,8))</f>
        <v>0</v>
      </c>
      <c r="M2527" s="86">
        <f>IF(L2527&gt;0,VLOOKUP(L2527,T$12:$AC$125,7),0)</f>
        <v>0</v>
      </c>
      <c r="N2527" s="81">
        <f t="shared" si="826"/>
        <v>0</v>
      </c>
      <c r="O2527" s="81">
        <f t="shared" ca="1" si="822"/>
        <v>0</v>
      </c>
      <c r="P2527" s="87" t="str">
        <f t="shared" si="823"/>
        <v>A+J=</v>
      </c>
      <c r="Q2527" s="88">
        <f t="shared" si="824"/>
        <v>45771</v>
      </c>
      <c r="R2527" s="7"/>
      <c r="S2527" s="7"/>
      <c r="T2527" s="7"/>
      <c r="U2527" s="7"/>
      <c r="V2527" s="7"/>
      <c r="W2527" s="7"/>
      <c r="X2527" s="7"/>
      <c r="Y2527" s="7"/>
      <c r="Z2527" s="7"/>
      <c r="AA2527" s="7"/>
      <c r="AB2527" s="7"/>
      <c r="AC2527" s="7"/>
      <c r="AD2527" s="7"/>
      <c r="AE2527" s="7"/>
      <c r="AF2527" s="65"/>
      <c r="AG2527" s="9"/>
      <c r="AH2527" s="9"/>
      <c r="AI2527" s="4"/>
      <c r="AJ2527" s="10"/>
      <c r="AK2527" s="4"/>
      <c r="AL2527" s="65"/>
      <c r="AM2527" s="10"/>
      <c r="AN2527" s="9"/>
      <c r="AO2527" s="7"/>
      <c r="AP2527" s="11"/>
      <c r="AQ2527" s="9"/>
      <c r="AR2527" s="8"/>
      <c r="AS2527" s="65"/>
      <c r="AT2527" s="12"/>
      <c r="AU2527" s="12"/>
      <c r="AV2527" s="22"/>
      <c r="AW2527" s="12"/>
      <c r="AX2527" s="12"/>
      <c r="AY2527" s="12"/>
      <c r="AZ2527" s="12"/>
      <c r="BA2527" s="12"/>
      <c r="BB2527" s="12"/>
      <c r="BC2527" s="12"/>
      <c r="BD2527" s="12"/>
      <c r="BE2527" s="12"/>
      <c r="BF2527" s="12"/>
      <c r="BG2527" s="12"/>
      <c r="BH2527" s="12"/>
      <c r="BI2527" s="12"/>
      <c r="BJ2527" s="12"/>
      <c r="BK2527" s="12"/>
      <c r="BL2527" s="12"/>
      <c r="BM2527" s="12"/>
      <c r="BN2527" s="12"/>
      <c r="BO2527" s="12"/>
      <c r="BP2527" s="12"/>
      <c r="BQ2527" s="12"/>
      <c r="BR2527" s="12"/>
      <c r="BS2527" s="12"/>
      <c r="BT2527" s="12"/>
      <c r="BU2527" s="12"/>
      <c r="BV2527" s="12"/>
      <c r="BW2527" s="12"/>
      <c r="BX2527" s="12"/>
      <c r="BY2527" s="12"/>
      <c r="BZ2527" s="12"/>
      <c r="CA2527" s="12"/>
      <c r="CB2527" s="12"/>
      <c r="CC2527" s="12"/>
      <c r="CD2527" s="12"/>
      <c r="CE2527" s="12"/>
      <c r="CF2527" s="12"/>
      <c r="CG2527" s="12"/>
      <c r="CH2527" s="12"/>
      <c r="CI2527" s="12"/>
      <c r="CJ2527" s="12"/>
      <c r="CK2527" s="12"/>
      <c r="CL2527" s="12"/>
      <c r="CM2527" s="12"/>
      <c r="CN2527" s="12"/>
      <c r="CO2527" s="12"/>
      <c r="CP2527" s="12"/>
      <c r="CQ2527" s="12"/>
      <c r="CR2527" s="12"/>
      <c r="CS2527" s="12"/>
      <c r="CT2527" s="12"/>
      <c r="CU2527" s="12"/>
      <c r="CV2527" s="12"/>
      <c r="CW2527" s="12"/>
      <c r="CX2527" s="12"/>
      <c r="CY2527" s="12"/>
      <c r="CZ2527" s="12"/>
      <c r="DA2527" s="12"/>
      <c r="DB2527" s="12"/>
      <c r="DC2527" s="12"/>
      <c r="DD2527" s="12"/>
      <c r="DE2527" s="12"/>
      <c r="DF2527" s="12"/>
      <c r="DG2527" s="12"/>
      <c r="DH2527" s="12"/>
      <c r="DI2527" s="12"/>
      <c r="DJ2527" s="12"/>
      <c r="DK2527" s="12"/>
      <c r="DL2527" s="12"/>
      <c r="DM2527" s="12"/>
      <c r="DN2527" s="12"/>
      <c r="DO2527" s="12"/>
      <c r="DP2527" s="12"/>
      <c r="DQ2527" s="12"/>
      <c r="DR2527" s="12"/>
      <c r="DS2527" s="12"/>
      <c r="DT2527" s="12"/>
      <c r="DU2527" s="12"/>
      <c r="DV2527" s="12"/>
      <c r="DW2527" s="12"/>
      <c r="DX2527" s="12"/>
      <c r="DY2527" s="12"/>
      <c r="DZ2527" s="12"/>
      <c r="EA2527" s="12"/>
      <c r="EB2527" s="12"/>
      <c r="EC2527" s="12"/>
      <c r="ED2527" s="12"/>
      <c r="EE2527" s="12"/>
      <c r="EF2527" s="12"/>
      <c r="EG2527" s="12"/>
      <c r="EH2527" s="12"/>
      <c r="EI2527" s="12"/>
      <c r="EJ2527" s="12"/>
      <c r="EK2527" s="12"/>
      <c r="EL2527" s="12"/>
      <c r="EM2527" s="12"/>
      <c r="EN2527" s="12"/>
      <c r="EO2527" s="12"/>
      <c r="EP2527" s="12"/>
      <c r="EQ2527" s="12"/>
      <c r="ER2527" s="12"/>
      <c r="ES2527" s="12"/>
      <c r="ET2527" s="12"/>
      <c r="EU2527" s="12"/>
      <c r="EV2527" s="12"/>
      <c r="EW2527" s="12"/>
      <c r="EX2527" s="12"/>
      <c r="EY2527" s="12"/>
      <c r="EZ2527" s="12"/>
      <c r="FA2527" s="12"/>
      <c r="FB2527" s="12"/>
      <c r="FC2527" s="12"/>
      <c r="FD2527" s="12"/>
      <c r="FE2527" s="12"/>
      <c r="FF2527" s="12"/>
      <c r="FG2527" s="12"/>
      <c r="FH2527" s="12"/>
      <c r="FI2527" s="12"/>
      <c r="FJ2527" s="12"/>
      <c r="FK2527" s="12"/>
      <c r="FL2527" s="12"/>
      <c r="FM2527" s="12"/>
      <c r="FN2527" s="12"/>
      <c r="FO2527" s="12"/>
      <c r="FP2527" s="12"/>
      <c r="FQ2527" s="12"/>
      <c r="FR2527" s="12"/>
      <c r="FS2527" s="12"/>
      <c r="FT2527" s="12"/>
      <c r="FU2527" s="12"/>
      <c r="FV2527" s="12"/>
      <c r="FW2527" s="12"/>
      <c r="FX2527" s="12"/>
      <c r="FY2527" s="12"/>
      <c r="FZ2527" s="12"/>
      <c r="GA2527" s="12"/>
      <c r="GB2527" s="12"/>
      <c r="GC2527" s="12"/>
      <c r="GD2527" s="12"/>
      <c r="GE2527" s="12"/>
      <c r="GF2527" s="12"/>
      <c r="GG2527" s="12"/>
      <c r="GH2527" s="12"/>
      <c r="GI2527" s="12"/>
      <c r="GJ2527" s="12"/>
      <c r="GK2527" s="12"/>
      <c r="GL2527" s="12"/>
      <c r="GM2527" s="12"/>
      <c r="GN2527" s="12"/>
      <c r="GO2527" s="12"/>
      <c r="GP2527" s="12"/>
      <c r="GQ2527" s="12"/>
      <c r="GR2527" s="12"/>
    </row>
    <row r="2528" spans="1:200" x14ac:dyDescent="0.2">
      <c r="A2528" s="79">
        <f t="shared" si="827"/>
        <v>45600</v>
      </c>
      <c r="B2528" s="80" t="str">
        <f t="shared" ca="1" si="815"/>
        <v>n.d</v>
      </c>
      <c r="C2528" s="81">
        <f t="shared" ca="1" si="816"/>
        <v>974.18416585</v>
      </c>
      <c r="D2528" s="82">
        <f ca="1">IF(A2528&lt;$B$1,VLOOKUP(A2528,[1]DI!$A$4:$B$15000,2,FALSE),0)</f>
        <v>0</v>
      </c>
      <c r="E2528" s="81">
        <f t="shared" ca="1" si="817"/>
        <v>0</v>
      </c>
      <c r="F2528" s="83">
        <f t="shared" si="825"/>
        <v>1.2</v>
      </c>
      <c r="G2528" s="84">
        <f t="shared" ca="1" si="818"/>
        <v>1</v>
      </c>
      <c r="H2528" s="81">
        <f ca="1">TRUNC(PRODUCT(G$10:G2527),15)</f>
        <v>1.40945772534528</v>
      </c>
      <c r="I2528" s="81">
        <f t="shared" ca="1" si="819"/>
        <v>1.40945772534528</v>
      </c>
      <c r="J2528" s="81">
        <f t="shared" ca="1" si="820"/>
        <v>1</v>
      </c>
      <c r="K2528" s="81">
        <f t="shared" ca="1" si="821"/>
        <v>0</v>
      </c>
      <c r="L2528" s="85">
        <f>IF(VLOOKUP(A2528,$U$12:$AD$125,8)=VLOOKUP(A2527,$U$12:$AD$125,8),0,VLOOKUP(A2528,U$12:$AD$125,8))</f>
        <v>0</v>
      </c>
      <c r="M2528" s="86">
        <f>IF(L2528&gt;0,VLOOKUP(L2528,T$12:$AC$125,7),0)</f>
        <v>0</v>
      </c>
      <c r="N2528" s="81">
        <f t="shared" si="826"/>
        <v>0</v>
      </c>
      <c r="O2528" s="81">
        <f t="shared" ca="1" si="822"/>
        <v>0</v>
      </c>
      <c r="P2528" s="87" t="str">
        <f t="shared" si="823"/>
        <v>A+J=</v>
      </c>
      <c r="Q2528" s="88">
        <f t="shared" si="824"/>
        <v>45771</v>
      </c>
      <c r="R2528" s="7"/>
      <c r="S2528" s="7"/>
      <c r="T2528" s="7"/>
      <c r="U2528" s="7"/>
      <c r="V2528" s="7"/>
      <c r="W2528" s="7"/>
      <c r="X2528" s="7"/>
      <c r="Y2528" s="7"/>
      <c r="Z2528" s="7"/>
      <c r="AA2528" s="7"/>
      <c r="AB2528" s="7"/>
      <c r="AC2528" s="7"/>
      <c r="AD2528" s="7"/>
      <c r="AE2528" s="7"/>
      <c r="AF2528" s="65"/>
      <c r="AG2528" s="9"/>
      <c r="AH2528" s="9"/>
      <c r="AI2528" s="4"/>
      <c r="AJ2528" s="10"/>
      <c r="AK2528" s="4"/>
      <c r="AL2528" s="65"/>
      <c r="AM2528" s="10"/>
      <c r="AN2528" s="9"/>
      <c r="AO2528" s="7"/>
      <c r="AP2528" s="11"/>
      <c r="AQ2528" s="9"/>
      <c r="AR2528" s="8"/>
      <c r="AS2528" s="65"/>
      <c r="AT2528" s="12"/>
      <c r="AU2528" s="12"/>
      <c r="AV2528" s="22"/>
      <c r="AW2528" s="12"/>
      <c r="AX2528" s="12"/>
      <c r="AY2528" s="12"/>
      <c r="AZ2528" s="12"/>
      <c r="BA2528" s="12"/>
      <c r="BB2528" s="12"/>
      <c r="BC2528" s="12"/>
      <c r="BD2528" s="12"/>
      <c r="BE2528" s="12"/>
      <c r="BF2528" s="12"/>
      <c r="BG2528" s="12"/>
      <c r="BH2528" s="12"/>
      <c r="BI2528" s="12"/>
      <c r="BJ2528" s="12"/>
      <c r="BK2528" s="12"/>
      <c r="BL2528" s="12"/>
      <c r="BM2528" s="12"/>
      <c r="BN2528" s="12"/>
      <c r="BO2528" s="12"/>
      <c r="BP2528" s="12"/>
      <c r="BQ2528" s="12"/>
      <c r="BR2528" s="12"/>
      <c r="BS2528" s="12"/>
      <c r="BT2528" s="12"/>
      <c r="BU2528" s="12"/>
      <c r="BV2528" s="12"/>
      <c r="BW2528" s="12"/>
      <c r="BX2528" s="12"/>
      <c r="BY2528" s="12"/>
      <c r="BZ2528" s="12"/>
      <c r="CA2528" s="12"/>
      <c r="CB2528" s="12"/>
      <c r="CC2528" s="12"/>
      <c r="CD2528" s="12"/>
      <c r="CE2528" s="12"/>
      <c r="CF2528" s="12"/>
      <c r="CG2528" s="12"/>
      <c r="CH2528" s="12"/>
      <c r="CI2528" s="12"/>
      <c r="CJ2528" s="12"/>
      <c r="CK2528" s="12"/>
      <c r="CL2528" s="12"/>
      <c r="CM2528" s="12"/>
      <c r="CN2528" s="12"/>
      <c r="CO2528" s="12"/>
      <c r="CP2528" s="12"/>
      <c r="CQ2528" s="12"/>
      <c r="CR2528" s="12"/>
      <c r="CS2528" s="12"/>
      <c r="CT2528" s="12"/>
      <c r="CU2528" s="12"/>
      <c r="CV2528" s="12"/>
      <c r="CW2528" s="12"/>
      <c r="CX2528" s="12"/>
      <c r="CY2528" s="12"/>
      <c r="CZ2528" s="12"/>
      <c r="DA2528" s="12"/>
      <c r="DB2528" s="12"/>
      <c r="DC2528" s="12"/>
      <c r="DD2528" s="12"/>
      <c r="DE2528" s="12"/>
      <c r="DF2528" s="12"/>
      <c r="DG2528" s="12"/>
      <c r="DH2528" s="12"/>
      <c r="DI2528" s="12"/>
      <c r="DJ2528" s="12"/>
      <c r="DK2528" s="12"/>
      <c r="DL2528" s="12"/>
      <c r="DM2528" s="12"/>
      <c r="DN2528" s="12"/>
      <c r="DO2528" s="12"/>
      <c r="DP2528" s="12"/>
      <c r="DQ2528" s="12"/>
      <c r="DR2528" s="12"/>
      <c r="DS2528" s="12"/>
      <c r="DT2528" s="12"/>
      <c r="DU2528" s="12"/>
      <c r="DV2528" s="12"/>
      <c r="DW2528" s="12"/>
      <c r="DX2528" s="12"/>
      <c r="DY2528" s="12"/>
      <c r="DZ2528" s="12"/>
      <c r="EA2528" s="12"/>
      <c r="EB2528" s="12"/>
      <c r="EC2528" s="12"/>
      <c r="ED2528" s="12"/>
      <c r="EE2528" s="12"/>
      <c r="EF2528" s="12"/>
      <c r="EG2528" s="12"/>
      <c r="EH2528" s="12"/>
      <c r="EI2528" s="12"/>
      <c r="EJ2528" s="12"/>
      <c r="EK2528" s="12"/>
      <c r="EL2528" s="12"/>
      <c r="EM2528" s="12"/>
      <c r="EN2528" s="12"/>
      <c r="EO2528" s="12"/>
      <c r="EP2528" s="12"/>
      <c r="EQ2528" s="12"/>
      <c r="ER2528" s="12"/>
      <c r="ES2528" s="12"/>
      <c r="ET2528" s="12"/>
      <c r="EU2528" s="12"/>
      <c r="EV2528" s="12"/>
      <c r="EW2528" s="12"/>
      <c r="EX2528" s="12"/>
      <c r="EY2528" s="12"/>
      <c r="EZ2528" s="12"/>
      <c r="FA2528" s="12"/>
      <c r="FB2528" s="12"/>
      <c r="FC2528" s="12"/>
      <c r="FD2528" s="12"/>
      <c r="FE2528" s="12"/>
      <c r="FF2528" s="12"/>
      <c r="FG2528" s="12"/>
      <c r="FH2528" s="12"/>
      <c r="FI2528" s="12"/>
      <c r="FJ2528" s="12"/>
      <c r="FK2528" s="12"/>
      <c r="FL2528" s="12"/>
      <c r="FM2528" s="12"/>
      <c r="FN2528" s="12"/>
      <c r="FO2528" s="12"/>
      <c r="FP2528" s="12"/>
      <c r="FQ2528" s="12"/>
      <c r="FR2528" s="12"/>
      <c r="FS2528" s="12"/>
      <c r="FT2528" s="12"/>
      <c r="FU2528" s="12"/>
      <c r="FV2528" s="12"/>
      <c r="FW2528" s="12"/>
      <c r="FX2528" s="12"/>
      <c r="FY2528" s="12"/>
      <c r="FZ2528" s="12"/>
      <c r="GA2528" s="12"/>
      <c r="GB2528" s="12"/>
      <c r="GC2528" s="12"/>
      <c r="GD2528" s="12"/>
      <c r="GE2528" s="12"/>
      <c r="GF2528" s="12"/>
      <c r="GG2528" s="12"/>
      <c r="GH2528" s="12"/>
      <c r="GI2528" s="12"/>
      <c r="GJ2528" s="12"/>
      <c r="GK2528" s="12"/>
      <c r="GL2528" s="12"/>
      <c r="GM2528" s="12"/>
      <c r="GN2528" s="12"/>
      <c r="GO2528" s="12"/>
      <c r="GP2528" s="12"/>
      <c r="GQ2528" s="12"/>
      <c r="GR2528" s="12"/>
    </row>
    <row r="2529" spans="1:200" x14ac:dyDescent="0.2">
      <c r="A2529" s="79">
        <f t="shared" si="827"/>
        <v>45601</v>
      </c>
      <c r="B2529" s="80" t="str">
        <f t="shared" ca="1" si="815"/>
        <v>n.d</v>
      </c>
      <c r="C2529" s="81">
        <f t="shared" ca="1" si="816"/>
        <v>974.18416585</v>
      </c>
      <c r="D2529" s="82">
        <f ca="1">IF(A2529&lt;$B$1,VLOOKUP(A2529,[1]DI!$A$4:$B$15000,2,FALSE),0)</f>
        <v>0</v>
      </c>
      <c r="E2529" s="81">
        <f t="shared" ca="1" si="817"/>
        <v>0</v>
      </c>
      <c r="F2529" s="83">
        <f t="shared" si="825"/>
        <v>1.2</v>
      </c>
      <c r="G2529" s="84">
        <f t="shared" ca="1" si="818"/>
        <v>1</v>
      </c>
      <c r="H2529" s="81">
        <f ca="1">TRUNC(PRODUCT(G$10:G2528),15)</f>
        <v>1.40945772534528</v>
      </c>
      <c r="I2529" s="81">
        <f t="shared" ca="1" si="819"/>
        <v>1.40945772534528</v>
      </c>
      <c r="J2529" s="81">
        <f t="shared" ca="1" si="820"/>
        <v>1</v>
      </c>
      <c r="K2529" s="81">
        <f t="shared" ca="1" si="821"/>
        <v>0</v>
      </c>
      <c r="L2529" s="85">
        <f>IF(VLOOKUP(A2529,$U$12:$AD$125,8)=VLOOKUP(A2528,$U$12:$AD$125,8),0,VLOOKUP(A2529,U$12:$AD$125,8))</f>
        <v>0</v>
      </c>
      <c r="M2529" s="86">
        <f>IF(L2529&gt;0,VLOOKUP(L2529,T$12:$AC$125,7),0)</f>
        <v>0</v>
      </c>
      <c r="N2529" s="81">
        <f t="shared" si="826"/>
        <v>0</v>
      </c>
      <c r="O2529" s="81">
        <f t="shared" ca="1" si="822"/>
        <v>0</v>
      </c>
      <c r="P2529" s="87" t="str">
        <f t="shared" si="823"/>
        <v>A+J=</v>
      </c>
      <c r="Q2529" s="88">
        <f t="shared" si="824"/>
        <v>45771</v>
      </c>
      <c r="R2529" s="7"/>
      <c r="S2529" s="7"/>
      <c r="T2529" s="7"/>
      <c r="U2529" s="7"/>
      <c r="V2529" s="7"/>
      <c r="W2529" s="7"/>
      <c r="X2529" s="7"/>
      <c r="Y2529" s="7"/>
      <c r="Z2529" s="7"/>
      <c r="AA2529" s="7"/>
      <c r="AB2529" s="7"/>
      <c r="AC2529" s="7"/>
      <c r="AD2529" s="7"/>
      <c r="AE2529" s="7"/>
      <c r="AF2529" s="65"/>
      <c r="AG2529" s="9"/>
      <c r="AH2529" s="9"/>
      <c r="AI2529" s="4"/>
      <c r="AJ2529" s="10"/>
      <c r="AK2529" s="4"/>
      <c r="AL2529" s="65"/>
      <c r="AM2529" s="10"/>
      <c r="AN2529" s="9"/>
      <c r="AO2529" s="7"/>
      <c r="AP2529" s="11"/>
      <c r="AQ2529" s="9"/>
      <c r="AR2529" s="8"/>
      <c r="AS2529" s="65"/>
      <c r="AT2529" s="12"/>
      <c r="AU2529" s="12"/>
      <c r="AV2529" s="22"/>
      <c r="AW2529" s="12"/>
      <c r="AX2529" s="12"/>
      <c r="AY2529" s="12"/>
      <c r="AZ2529" s="12"/>
      <c r="BA2529" s="12"/>
      <c r="BB2529" s="12"/>
      <c r="BC2529" s="12"/>
      <c r="BD2529" s="12"/>
      <c r="BE2529" s="12"/>
      <c r="BF2529" s="12"/>
      <c r="BG2529" s="12"/>
      <c r="BH2529" s="12"/>
      <c r="BI2529" s="12"/>
      <c r="BJ2529" s="12"/>
      <c r="BK2529" s="12"/>
      <c r="BL2529" s="12"/>
      <c r="BM2529" s="12"/>
      <c r="BN2529" s="12"/>
      <c r="BO2529" s="12"/>
      <c r="BP2529" s="12"/>
      <c r="BQ2529" s="12"/>
      <c r="BR2529" s="12"/>
      <c r="BS2529" s="12"/>
      <c r="BT2529" s="12"/>
      <c r="BU2529" s="12"/>
      <c r="BV2529" s="12"/>
      <c r="BW2529" s="12"/>
      <c r="BX2529" s="12"/>
      <c r="BY2529" s="12"/>
      <c r="BZ2529" s="12"/>
      <c r="CA2529" s="12"/>
      <c r="CB2529" s="12"/>
      <c r="CC2529" s="12"/>
      <c r="CD2529" s="12"/>
      <c r="CE2529" s="12"/>
      <c r="CF2529" s="12"/>
      <c r="CG2529" s="12"/>
      <c r="CH2529" s="12"/>
      <c r="CI2529" s="12"/>
      <c r="CJ2529" s="12"/>
      <c r="CK2529" s="12"/>
      <c r="CL2529" s="12"/>
      <c r="CM2529" s="12"/>
      <c r="CN2529" s="12"/>
      <c r="CO2529" s="12"/>
      <c r="CP2529" s="12"/>
      <c r="CQ2529" s="12"/>
      <c r="CR2529" s="12"/>
      <c r="CS2529" s="12"/>
      <c r="CT2529" s="12"/>
      <c r="CU2529" s="12"/>
      <c r="CV2529" s="12"/>
      <c r="CW2529" s="12"/>
      <c r="CX2529" s="12"/>
      <c r="CY2529" s="12"/>
      <c r="CZ2529" s="12"/>
      <c r="DA2529" s="12"/>
      <c r="DB2529" s="12"/>
      <c r="DC2529" s="12"/>
      <c r="DD2529" s="12"/>
      <c r="DE2529" s="12"/>
      <c r="DF2529" s="12"/>
      <c r="DG2529" s="12"/>
      <c r="DH2529" s="12"/>
      <c r="DI2529" s="12"/>
      <c r="DJ2529" s="12"/>
      <c r="DK2529" s="12"/>
      <c r="DL2529" s="12"/>
      <c r="DM2529" s="12"/>
      <c r="DN2529" s="12"/>
      <c r="DO2529" s="12"/>
      <c r="DP2529" s="12"/>
      <c r="DQ2529" s="12"/>
      <c r="DR2529" s="12"/>
      <c r="DS2529" s="12"/>
      <c r="DT2529" s="12"/>
      <c r="DU2529" s="12"/>
      <c r="DV2529" s="12"/>
      <c r="DW2529" s="12"/>
      <c r="DX2529" s="12"/>
      <c r="DY2529" s="12"/>
      <c r="DZ2529" s="12"/>
      <c r="EA2529" s="12"/>
      <c r="EB2529" s="12"/>
      <c r="EC2529" s="12"/>
      <c r="ED2529" s="12"/>
      <c r="EE2529" s="12"/>
      <c r="EF2529" s="12"/>
      <c r="EG2529" s="12"/>
      <c r="EH2529" s="12"/>
      <c r="EI2529" s="12"/>
      <c r="EJ2529" s="12"/>
      <c r="EK2529" s="12"/>
      <c r="EL2529" s="12"/>
      <c r="EM2529" s="12"/>
      <c r="EN2529" s="12"/>
      <c r="EO2529" s="12"/>
      <c r="EP2529" s="12"/>
      <c r="EQ2529" s="12"/>
      <c r="ER2529" s="12"/>
      <c r="ES2529" s="12"/>
      <c r="ET2529" s="12"/>
      <c r="EU2529" s="12"/>
      <c r="EV2529" s="12"/>
      <c r="EW2529" s="12"/>
      <c r="EX2529" s="12"/>
      <c r="EY2529" s="12"/>
      <c r="EZ2529" s="12"/>
      <c r="FA2529" s="12"/>
      <c r="FB2529" s="12"/>
      <c r="FC2529" s="12"/>
      <c r="FD2529" s="12"/>
      <c r="FE2529" s="12"/>
      <c r="FF2529" s="12"/>
      <c r="FG2529" s="12"/>
      <c r="FH2529" s="12"/>
      <c r="FI2529" s="12"/>
      <c r="FJ2529" s="12"/>
      <c r="FK2529" s="12"/>
      <c r="FL2529" s="12"/>
      <c r="FM2529" s="12"/>
      <c r="FN2529" s="12"/>
      <c r="FO2529" s="12"/>
      <c r="FP2529" s="12"/>
      <c r="FQ2529" s="12"/>
      <c r="FR2529" s="12"/>
      <c r="FS2529" s="12"/>
      <c r="FT2529" s="12"/>
      <c r="FU2529" s="12"/>
      <c r="FV2529" s="12"/>
      <c r="FW2529" s="12"/>
      <c r="FX2529" s="12"/>
      <c r="FY2529" s="12"/>
      <c r="FZ2529" s="12"/>
      <c r="GA2529" s="12"/>
      <c r="GB2529" s="12"/>
      <c r="GC2529" s="12"/>
      <c r="GD2529" s="12"/>
      <c r="GE2529" s="12"/>
      <c r="GF2529" s="12"/>
      <c r="GG2529" s="12"/>
      <c r="GH2529" s="12"/>
      <c r="GI2529" s="12"/>
      <c r="GJ2529" s="12"/>
      <c r="GK2529" s="12"/>
      <c r="GL2529" s="12"/>
      <c r="GM2529" s="12"/>
      <c r="GN2529" s="12"/>
      <c r="GO2529" s="12"/>
      <c r="GP2529" s="12"/>
      <c r="GQ2529" s="12"/>
      <c r="GR2529" s="12"/>
    </row>
    <row r="2530" spans="1:200" x14ac:dyDescent="0.2">
      <c r="A2530" s="79">
        <f t="shared" si="827"/>
        <v>45602</v>
      </c>
      <c r="B2530" s="80" t="str">
        <f t="shared" ca="1" si="815"/>
        <v>n.d</v>
      </c>
      <c r="C2530" s="81">
        <f t="shared" ca="1" si="816"/>
        <v>974.18416585</v>
      </c>
      <c r="D2530" s="82">
        <f ca="1">IF(A2530&lt;$B$1,VLOOKUP(A2530,[1]DI!$A$4:$B$15000,2,FALSE),0)</f>
        <v>0</v>
      </c>
      <c r="E2530" s="81">
        <f t="shared" ca="1" si="817"/>
        <v>0</v>
      </c>
      <c r="F2530" s="83">
        <f t="shared" si="825"/>
        <v>1.2</v>
      </c>
      <c r="G2530" s="84">
        <f t="shared" ca="1" si="818"/>
        <v>1</v>
      </c>
      <c r="H2530" s="81">
        <f ca="1">TRUNC(PRODUCT(G$10:G2529),15)</f>
        <v>1.40945772534528</v>
      </c>
      <c r="I2530" s="81">
        <f t="shared" ca="1" si="819"/>
        <v>1.40945772534528</v>
      </c>
      <c r="J2530" s="81">
        <f t="shared" ca="1" si="820"/>
        <v>1</v>
      </c>
      <c r="K2530" s="81">
        <f t="shared" ca="1" si="821"/>
        <v>0</v>
      </c>
      <c r="L2530" s="85">
        <f>IF(VLOOKUP(A2530,$U$12:$AD$125,8)=VLOOKUP(A2529,$U$12:$AD$125,8),0,VLOOKUP(A2530,U$12:$AD$125,8))</f>
        <v>0</v>
      </c>
      <c r="M2530" s="86">
        <f>IF(L2530&gt;0,VLOOKUP(L2530,T$12:$AC$125,7),0)</f>
        <v>0</v>
      </c>
      <c r="N2530" s="81">
        <f t="shared" si="826"/>
        <v>0</v>
      </c>
      <c r="O2530" s="81">
        <f t="shared" ca="1" si="822"/>
        <v>0</v>
      </c>
      <c r="P2530" s="87" t="str">
        <f t="shared" si="823"/>
        <v>A+J=</v>
      </c>
      <c r="Q2530" s="88">
        <f t="shared" si="824"/>
        <v>45771</v>
      </c>
      <c r="R2530" s="7"/>
      <c r="S2530" s="7"/>
      <c r="T2530" s="7"/>
      <c r="U2530" s="7"/>
      <c r="V2530" s="7"/>
      <c r="W2530" s="7"/>
      <c r="X2530" s="7"/>
      <c r="Y2530" s="7"/>
      <c r="Z2530" s="7"/>
      <c r="AA2530" s="7"/>
      <c r="AB2530" s="7"/>
      <c r="AC2530" s="7"/>
      <c r="AD2530" s="7"/>
      <c r="AE2530" s="7"/>
      <c r="AF2530" s="65"/>
      <c r="AG2530" s="9"/>
      <c r="AH2530" s="9"/>
      <c r="AI2530" s="4"/>
      <c r="AJ2530" s="10"/>
      <c r="AK2530" s="4"/>
      <c r="AL2530" s="65"/>
      <c r="AM2530" s="10"/>
      <c r="AN2530" s="9"/>
      <c r="AO2530" s="7"/>
      <c r="AP2530" s="11"/>
      <c r="AQ2530" s="9"/>
      <c r="AR2530" s="8"/>
      <c r="AS2530" s="65"/>
      <c r="AT2530" s="12"/>
      <c r="AU2530" s="12"/>
      <c r="AV2530" s="22"/>
      <c r="AW2530" s="12"/>
      <c r="AX2530" s="12"/>
      <c r="AY2530" s="12"/>
      <c r="AZ2530" s="12"/>
      <c r="BA2530" s="12"/>
      <c r="BB2530" s="12"/>
      <c r="BC2530" s="12"/>
      <c r="BD2530" s="12"/>
      <c r="BE2530" s="12"/>
      <c r="BF2530" s="12"/>
      <c r="BG2530" s="12"/>
      <c r="BH2530" s="12"/>
      <c r="BI2530" s="12"/>
      <c r="BJ2530" s="12"/>
      <c r="BK2530" s="12"/>
      <c r="BL2530" s="12"/>
      <c r="BM2530" s="12"/>
      <c r="BN2530" s="12"/>
      <c r="BO2530" s="12"/>
      <c r="BP2530" s="12"/>
      <c r="BQ2530" s="12"/>
      <c r="BR2530" s="12"/>
      <c r="BS2530" s="12"/>
      <c r="BT2530" s="12"/>
      <c r="BU2530" s="12"/>
      <c r="BV2530" s="12"/>
      <c r="BW2530" s="12"/>
      <c r="BX2530" s="12"/>
      <c r="BY2530" s="12"/>
      <c r="BZ2530" s="12"/>
      <c r="CA2530" s="12"/>
      <c r="CB2530" s="12"/>
      <c r="CC2530" s="12"/>
      <c r="CD2530" s="12"/>
      <c r="CE2530" s="12"/>
      <c r="CF2530" s="12"/>
      <c r="CG2530" s="12"/>
      <c r="CH2530" s="12"/>
      <c r="CI2530" s="12"/>
      <c r="CJ2530" s="12"/>
      <c r="CK2530" s="12"/>
      <c r="CL2530" s="12"/>
      <c r="CM2530" s="12"/>
      <c r="CN2530" s="12"/>
      <c r="CO2530" s="12"/>
      <c r="CP2530" s="12"/>
      <c r="CQ2530" s="12"/>
      <c r="CR2530" s="12"/>
      <c r="CS2530" s="12"/>
      <c r="CT2530" s="12"/>
      <c r="CU2530" s="12"/>
      <c r="CV2530" s="12"/>
      <c r="CW2530" s="12"/>
      <c r="CX2530" s="12"/>
      <c r="CY2530" s="12"/>
      <c r="CZ2530" s="12"/>
      <c r="DA2530" s="12"/>
      <c r="DB2530" s="12"/>
      <c r="DC2530" s="12"/>
      <c r="DD2530" s="12"/>
      <c r="DE2530" s="12"/>
      <c r="DF2530" s="12"/>
      <c r="DG2530" s="12"/>
      <c r="DH2530" s="12"/>
      <c r="DI2530" s="12"/>
      <c r="DJ2530" s="12"/>
      <c r="DK2530" s="12"/>
      <c r="DL2530" s="12"/>
      <c r="DM2530" s="12"/>
      <c r="DN2530" s="12"/>
      <c r="DO2530" s="12"/>
      <c r="DP2530" s="12"/>
      <c r="DQ2530" s="12"/>
      <c r="DR2530" s="12"/>
      <c r="DS2530" s="12"/>
      <c r="DT2530" s="12"/>
      <c r="DU2530" s="12"/>
      <c r="DV2530" s="12"/>
      <c r="DW2530" s="12"/>
      <c r="DX2530" s="12"/>
      <c r="DY2530" s="12"/>
      <c r="DZ2530" s="12"/>
      <c r="EA2530" s="12"/>
      <c r="EB2530" s="12"/>
      <c r="EC2530" s="12"/>
      <c r="ED2530" s="12"/>
      <c r="EE2530" s="12"/>
      <c r="EF2530" s="12"/>
      <c r="EG2530" s="12"/>
      <c r="EH2530" s="12"/>
      <c r="EI2530" s="12"/>
      <c r="EJ2530" s="12"/>
      <c r="EK2530" s="12"/>
      <c r="EL2530" s="12"/>
      <c r="EM2530" s="12"/>
      <c r="EN2530" s="12"/>
      <c r="EO2530" s="12"/>
      <c r="EP2530" s="12"/>
      <c r="EQ2530" s="12"/>
      <c r="ER2530" s="12"/>
      <c r="ES2530" s="12"/>
      <c r="ET2530" s="12"/>
      <c r="EU2530" s="12"/>
      <c r="EV2530" s="12"/>
      <c r="EW2530" s="12"/>
      <c r="EX2530" s="12"/>
      <c r="EY2530" s="12"/>
      <c r="EZ2530" s="12"/>
      <c r="FA2530" s="12"/>
      <c r="FB2530" s="12"/>
      <c r="FC2530" s="12"/>
      <c r="FD2530" s="12"/>
      <c r="FE2530" s="12"/>
      <c r="FF2530" s="12"/>
      <c r="FG2530" s="12"/>
      <c r="FH2530" s="12"/>
      <c r="FI2530" s="12"/>
      <c r="FJ2530" s="12"/>
      <c r="FK2530" s="12"/>
      <c r="FL2530" s="12"/>
      <c r="FM2530" s="12"/>
      <c r="FN2530" s="12"/>
      <c r="FO2530" s="12"/>
      <c r="FP2530" s="12"/>
      <c r="FQ2530" s="12"/>
      <c r="FR2530" s="12"/>
      <c r="FS2530" s="12"/>
      <c r="FT2530" s="12"/>
      <c r="FU2530" s="12"/>
      <c r="FV2530" s="12"/>
      <c r="FW2530" s="12"/>
      <c r="FX2530" s="12"/>
      <c r="FY2530" s="12"/>
      <c r="FZ2530" s="12"/>
      <c r="GA2530" s="12"/>
      <c r="GB2530" s="12"/>
      <c r="GC2530" s="12"/>
      <c r="GD2530" s="12"/>
      <c r="GE2530" s="12"/>
      <c r="GF2530" s="12"/>
      <c r="GG2530" s="12"/>
      <c r="GH2530" s="12"/>
      <c r="GI2530" s="12"/>
      <c r="GJ2530" s="12"/>
      <c r="GK2530" s="12"/>
      <c r="GL2530" s="12"/>
      <c r="GM2530" s="12"/>
      <c r="GN2530" s="12"/>
      <c r="GO2530" s="12"/>
      <c r="GP2530" s="12"/>
      <c r="GQ2530" s="12"/>
      <c r="GR2530" s="12"/>
    </row>
    <row r="2531" spans="1:200" x14ac:dyDescent="0.2">
      <c r="A2531" s="79">
        <f t="shared" si="827"/>
        <v>45603</v>
      </c>
      <c r="B2531" s="80" t="str">
        <f t="shared" ca="1" si="815"/>
        <v>n.d</v>
      </c>
      <c r="C2531" s="81">
        <f t="shared" ca="1" si="816"/>
        <v>974.18416585</v>
      </c>
      <c r="D2531" s="82">
        <f ca="1">IF(A2531&lt;$B$1,VLOOKUP(A2531,[1]DI!$A$4:$B$15000,2,FALSE),0)</f>
        <v>0</v>
      </c>
      <c r="E2531" s="81">
        <f t="shared" ca="1" si="817"/>
        <v>0</v>
      </c>
      <c r="F2531" s="83">
        <f t="shared" si="825"/>
        <v>1.2</v>
      </c>
      <c r="G2531" s="84">
        <f t="shared" ca="1" si="818"/>
        <v>1</v>
      </c>
      <c r="H2531" s="81">
        <f ca="1">TRUNC(PRODUCT(G$10:G2530),15)</f>
        <v>1.40945772534528</v>
      </c>
      <c r="I2531" s="81">
        <f t="shared" ca="1" si="819"/>
        <v>1.40945772534528</v>
      </c>
      <c r="J2531" s="81">
        <f t="shared" ca="1" si="820"/>
        <v>1</v>
      </c>
      <c r="K2531" s="81">
        <f t="shared" ca="1" si="821"/>
        <v>0</v>
      </c>
      <c r="L2531" s="85">
        <f>IF(VLOOKUP(A2531,$U$12:$AD$125,8)=VLOOKUP(A2530,$U$12:$AD$125,8),0,VLOOKUP(A2531,U$12:$AD$125,8))</f>
        <v>0</v>
      </c>
      <c r="M2531" s="86">
        <f>IF(L2531&gt;0,VLOOKUP(L2531,T$12:$AC$125,7),0)</f>
        <v>0</v>
      </c>
      <c r="N2531" s="81">
        <f t="shared" si="826"/>
        <v>0</v>
      </c>
      <c r="O2531" s="81">
        <f t="shared" ca="1" si="822"/>
        <v>0</v>
      </c>
      <c r="P2531" s="87" t="str">
        <f t="shared" si="823"/>
        <v>A+J=</v>
      </c>
      <c r="Q2531" s="88">
        <f t="shared" si="824"/>
        <v>45771</v>
      </c>
      <c r="R2531" s="7"/>
      <c r="S2531" s="7"/>
      <c r="T2531" s="7"/>
      <c r="U2531" s="7"/>
      <c r="V2531" s="7"/>
      <c r="W2531" s="7"/>
      <c r="X2531" s="7"/>
      <c r="Y2531" s="7"/>
      <c r="Z2531" s="7"/>
      <c r="AA2531" s="7"/>
      <c r="AB2531" s="7"/>
      <c r="AC2531" s="7"/>
      <c r="AD2531" s="7"/>
      <c r="AE2531" s="7"/>
      <c r="AF2531" s="65"/>
      <c r="AG2531" s="9"/>
      <c r="AH2531" s="9"/>
      <c r="AI2531" s="4"/>
      <c r="AJ2531" s="10"/>
      <c r="AK2531" s="4"/>
      <c r="AL2531" s="65"/>
      <c r="AM2531" s="10"/>
      <c r="AN2531" s="9"/>
      <c r="AO2531" s="7"/>
      <c r="AP2531" s="11"/>
      <c r="AQ2531" s="9"/>
      <c r="AR2531" s="8"/>
      <c r="AS2531" s="65"/>
      <c r="AT2531" s="12"/>
      <c r="AU2531" s="12"/>
      <c r="AV2531" s="22"/>
      <c r="AW2531" s="12"/>
      <c r="AX2531" s="12"/>
      <c r="AY2531" s="12"/>
      <c r="AZ2531" s="12"/>
      <c r="BA2531" s="12"/>
      <c r="BB2531" s="12"/>
      <c r="BC2531" s="12"/>
      <c r="BD2531" s="12"/>
      <c r="BE2531" s="12"/>
      <c r="BF2531" s="12"/>
      <c r="BG2531" s="12"/>
      <c r="BH2531" s="12"/>
      <c r="BI2531" s="12"/>
      <c r="BJ2531" s="12"/>
      <c r="BK2531" s="12"/>
      <c r="BL2531" s="12"/>
      <c r="BM2531" s="12"/>
      <c r="BN2531" s="12"/>
      <c r="BO2531" s="12"/>
      <c r="BP2531" s="12"/>
      <c r="BQ2531" s="12"/>
      <c r="BR2531" s="12"/>
      <c r="BS2531" s="12"/>
      <c r="BT2531" s="12"/>
      <c r="BU2531" s="12"/>
      <c r="BV2531" s="12"/>
      <c r="BW2531" s="12"/>
      <c r="BX2531" s="12"/>
      <c r="BY2531" s="12"/>
      <c r="BZ2531" s="12"/>
      <c r="CA2531" s="12"/>
      <c r="CB2531" s="12"/>
      <c r="CC2531" s="12"/>
      <c r="CD2531" s="12"/>
      <c r="CE2531" s="12"/>
      <c r="CF2531" s="12"/>
      <c r="CG2531" s="12"/>
      <c r="CH2531" s="12"/>
      <c r="CI2531" s="12"/>
      <c r="CJ2531" s="12"/>
      <c r="CK2531" s="12"/>
      <c r="CL2531" s="12"/>
      <c r="CM2531" s="12"/>
      <c r="CN2531" s="12"/>
      <c r="CO2531" s="12"/>
      <c r="CP2531" s="12"/>
      <c r="CQ2531" s="12"/>
      <c r="CR2531" s="12"/>
      <c r="CS2531" s="12"/>
      <c r="CT2531" s="12"/>
      <c r="CU2531" s="12"/>
      <c r="CV2531" s="12"/>
      <c r="CW2531" s="12"/>
      <c r="CX2531" s="12"/>
      <c r="CY2531" s="12"/>
      <c r="CZ2531" s="12"/>
      <c r="DA2531" s="12"/>
      <c r="DB2531" s="12"/>
      <c r="DC2531" s="12"/>
      <c r="DD2531" s="12"/>
      <c r="DE2531" s="12"/>
      <c r="DF2531" s="12"/>
      <c r="DG2531" s="12"/>
      <c r="DH2531" s="12"/>
      <c r="DI2531" s="12"/>
      <c r="DJ2531" s="12"/>
      <c r="DK2531" s="12"/>
      <c r="DL2531" s="12"/>
      <c r="DM2531" s="12"/>
      <c r="DN2531" s="12"/>
      <c r="DO2531" s="12"/>
      <c r="DP2531" s="12"/>
      <c r="DQ2531" s="12"/>
      <c r="DR2531" s="12"/>
      <c r="DS2531" s="12"/>
      <c r="DT2531" s="12"/>
      <c r="DU2531" s="12"/>
      <c r="DV2531" s="12"/>
      <c r="DW2531" s="12"/>
      <c r="DX2531" s="12"/>
      <c r="DY2531" s="12"/>
      <c r="DZ2531" s="12"/>
      <c r="EA2531" s="12"/>
      <c r="EB2531" s="12"/>
      <c r="EC2531" s="12"/>
      <c r="ED2531" s="12"/>
      <c r="EE2531" s="12"/>
      <c r="EF2531" s="12"/>
      <c r="EG2531" s="12"/>
      <c r="EH2531" s="12"/>
      <c r="EI2531" s="12"/>
      <c r="EJ2531" s="12"/>
      <c r="EK2531" s="12"/>
      <c r="EL2531" s="12"/>
      <c r="EM2531" s="12"/>
      <c r="EN2531" s="12"/>
      <c r="EO2531" s="12"/>
      <c r="EP2531" s="12"/>
      <c r="EQ2531" s="12"/>
      <c r="ER2531" s="12"/>
      <c r="ES2531" s="12"/>
      <c r="ET2531" s="12"/>
      <c r="EU2531" s="12"/>
      <c r="EV2531" s="12"/>
      <c r="EW2531" s="12"/>
      <c r="EX2531" s="12"/>
      <c r="EY2531" s="12"/>
      <c r="EZ2531" s="12"/>
      <c r="FA2531" s="12"/>
      <c r="FB2531" s="12"/>
      <c r="FC2531" s="12"/>
      <c r="FD2531" s="12"/>
      <c r="FE2531" s="12"/>
      <c r="FF2531" s="12"/>
      <c r="FG2531" s="12"/>
      <c r="FH2531" s="12"/>
      <c r="FI2531" s="12"/>
      <c r="FJ2531" s="12"/>
      <c r="FK2531" s="12"/>
      <c r="FL2531" s="12"/>
      <c r="FM2531" s="12"/>
      <c r="FN2531" s="12"/>
      <c r="FO2531" s="12"/>
      <c r="FP2531" s="12"/>
      <c r="FQ2531" s="12"/>
      <c r="FR2531" s="12"/>
      <c r="FS2531" s="12"/>
      <c r="FT2531" s="12"/>
      <c r="FU2531" s="12"/>
      <c r="FV2531" s="12"/>
      <c r="FW2531" s="12"/>
      <c r="FX2531" s="12"/>
      <c r="FY2531" s="12"/>
      <c r="FZ2531" s="12"/>
      <c r="GA2531" s="12"/>
      <c r="GB2531" s="12"/>
      <c r="GC2531" s="12"/>
      <c r="GD2531" s="12"/>
      <c r="GE2531" s="12"/>
      <c r="GF2531" s="12"/>
      <c r="GG2531" s="12"/>
      <c r="GH2531" s="12"/>
      <c r="GI2531" s="12"/>
      <c r="GJ2531" s="12"/>
      <c r="GK2531" s="12"/>
      <c r="GL2531" s="12"/>
      <c r="GM2531" s="12"/>
      <c r="GN2531" s="12"/>
      <c r="GO2531" s="12"/>
      <c r="GP2531" s="12"/>
      <c r="GQ2531" s="12"/>
      <c r="GR2531" s="12"/>
    </row>
    <row r="2532" spans="1:200" x14ac:dyDescent="0.2">
      <c r="A2532" s="79">
        <f t="shared" si="827"/>
        <v>45604</v>
      </c>
      <c r="B2532" s="80" t="str">
        <f t="shared" ca="1" si="815"/>
        <v>n.d</v>
      </c>
      <c r="C2532" s="81">
        <f t="shared" ca="1" si="816"/>
        <v>974.18416585</v>
      </c>
      <c r="D2532" s="82">
        <f ca="1">IF(A2532&lt;$B$1,VLOOKUP(A2532,[1]DI!$A$4:$B$15000,2,FALSE),0)</f>
        <v>0</v>
      </c>
      <c r="E2532" s="81">
        <f t="shared" ca="1" si="817"/>
        <v>0</v>
      </c>
      <c r="F2532" s="83">
        <f t="shared" si="825"/>
        <v>1.2</v>
      </c>
      <c r="G2532" s="84">
        <f t="shared" ca="1" si="818"/>
        <v>1</v>
      </c>
      <c r="H2532" s="81">
        <f ca="1">TRUNC(PRODUCT(G$10:G2531),15)</f>
        <v>1.40945772534528</v>
      </c>
      <c r="I2532" s="81">
        <f t="shared" ca="1" si="819"/>
        <v>1.40945772534528</v>
      </c>
      <c r="J2532" s="81">
        <f t="shared" ca="1" si="820"/>
        <v>1</v>
      </c>
      <c r="K2532" s="81">
        <f t="shared" ca="1" si="821"/>
        <v>0</v>
      </c>
      <c r="L2532" s="85">
        <f>IF(VLOOKUP(A2532,$U$12:$AD$125,8)=VLOOKUP(A2531,$U$12:$AD$125,8),0,VLOOKUP(A2532,U$12:$AD$125,8))</f>
        <v>0</v>
      </c>
      <c r="M2532" s="86">
        <f>IF(L2532&gt;0,VLOOKUP(L2532,T$12:$AC$125,7),0)</f>
        <v>0</v>
      </c>
      <c r="N2532" s="81">
        <f t="shared" si="826"/>
        <v>0</v>
      </c>
      <c r="O2532" s="81">
        <f t="shared" ca="1" si="822"/>
        <v>0</v>
      </c>
      <c r="P2532" s="87" t="str">
        <f t="shared" si="823"/>
        <v>A+J=</v>
      </c>
      <c r="Q2532" s="88">
        <f t="shared" si="824"/>
        <v>45771</v>
      </c>
      <c r="R2532" s="7"/>
      <c r="S2532" s="7"/>
      <c r="T2532" s="7"/>
      <c r="U2532" s="7"/>
      <c r="V2532" s="7"/>
      <c r="W2532" s="7"/>
      <c r="X2532" s="7"/>
      <c r="Y2532" s="7"/>
      <c r="Z2532" s="7"/>
      <c r="AA2532" s="7"/>
      <c r="AB2532" s="7"/>
      <c r="AC2532" s="7"/>
      <c r="AD2532" s="7"/>
      <c r="AE2532" s="7"/>
      <c r="AF2532" s="65"/>
      <c r="AG2532" s="9"/>
      <c r="AH2532" s="9"/>
      <c r="AI2532" s="4"/>
      <c r="AJ2532" s="10"/>
      <c r="AK2532" s="4"/>
      <c r="AL2532" s="65"/>
      <c r="AM2532" s="10"/>
      <c r="AN2532" s="9"/>
      <c r="AO2532" s="7"/>
      <c r="AP2532" s="11"/>
      <c r="AQ2532" s="9"/>
      <c r="AR2532" s="8"/>
      <c r="AS2532" s="65"/>
      <c r="AT2532" s="12"/>
      <c r="AU2532" s="12"/>
      <c r="AV2532" s="22"/>
      <c r="AW2532" s="12"/>
      <c r="AX2532" s="12"/>
      <c r="AY2532" s="12"/>
      <c r="AZ2532" s="12"/>
      <c r="BA2532" s="12"/>
      <c r="BB2532" s="12"/>
      <c r="BC2532" s="12"/>
      <c r="BD2532" s="12"/>
      <c r="BE2532" s="12"/>
      <c r="BF2532" s="12"/>
      <c r="BG2532" s="12"/>
      <c r="BH2532" s="12"/>
      <c r="BI2532" s="12"/>
      <c r="BJ2532" s="12"/>
      <c r="BK2532" s="12"/>
      <c r="BL2532" s="12"/>
      <c r="BM2532" s="12"/>
      <c r="BN2532" s="12"/>
      <c r="BO2532" s="12"/>
      <c r="BP2532" s="12"/>
      <c r="BQ2532" s="12"/>
      <c r="BR2532" s="12"/>
      <c r="BS2532" s="12"/>
      <c r="BT2532" s="12"/>
      <c r="BU2532" s="12"/>
      <c r="BV2532" s="12"/>
      <c r="BW2532" s="12"/>
      <c r="BX2532" s="12"/>
      <c r="BY2532" s="12"/>
      <c r="BZ2532" s="12"/>
      <c r="CA2532" s="12"/>
      <c r="CB2532" s="12"/>
      <c r="CC2532" s="12"/>
      <c r="CD2532" s="12"/>
      <c r="CE2532" s="12"/>
      <c r="CF2532" s="12"/>
      <c r="CG2532" s="12"/>
      <c r="CH2532" s="12"/>
      <c r="CI2532" s="12"/>
      <c r="CJ2532" s="12"/>
      <c r="CK2532" s="12"/>
      <c r="CL2532" s="12"/>
      <c r="CM2532" s="12"/>
      <c r="CN2532" s="12"/>
      <c r="CO2532" s="12"/>
      <c r="CP2532" s="12"/>
      <c r="CQ2532" s="12"/>
      <c r="CR2532" s="12"/>
      <c r="CS2532" s="12"/>
      <c r="CT2532" s="12"/>
      <c r="CU2532" s="12"/>
      <c r="CV2532" s="12"/>
      <c r="CW2532" s="12"/>
      <c r="CX2532" s="12"/>
      <c r="CY2532" s="12"/>
      <c r="CZ2532" s="12"/>
      <c r="DA2532" s="12"/>
      <c r="DB2532" s="12"/>
      <c r="DC2532" s="12"/>
      <c r="DD2532" s="12"/>
      <c r="DE2532" s="12"/>
      <c r="DF2532" s="12"/>
      <c r="DG2532" s="12"/>
      <c r="DH2532" s="12"/>
      <c r="DI2532" s="12"/>
      <c r="DJ2532" s="12"/>
      <c r="DK2532" s="12"/>
      <c r="DL2532" s="12"/>
      <c r="DM2532" s="12"/>
      <c r="DN2532" s="12"/>
      <c r="DO2532" s="12"/>
      <c r="DP2532" s="12"/>
      <c r="DQ2532" s="12"/>
      <c r="DR2532" s="12"/>
      <c r="DS2532" s="12"/>
      <c r="DT2532" s="12"/>
      <c r="DU2532" s="12"/>
      <c r="DV2532" s="12"/>
      <c r="DW2532" s="12"/>
      <c r="DX2532" s="12"/>
      <c r="DY2532" s="12"/>
      <c r="DZ2532" s="12"/>
      <c r="EA2532" s="12"/>
      <c r="EB2532" s="12"/>
      <c r="EC2532" s="12"/>
      <c r="ED2532" s="12"/>
      <c r="EE2532" s="12"/>
      <c r="EF2532" s="12"/>
      <c r="EG2532" s="12"/>
      <c r="EH2532" s="12"/>
      <c r="EI2532" s="12"/>
      <c r="EJ2532" s="12"/>
      <c r="EK2532" s="12"/>
      <c r="EL2532" s="12"/>
      <c r="EM2532" s="12"/>
      <c r="EN2532" s="12"/>
      <c r="EO2532" s="12"/>
      <c r="EP2532" s="12"/>
      <c r="EQ2532" s="12"/>
      <c r="ER2532" s="12"/>
      <c r="ES2532" s="12"/>
      <c r="ET2532" s="12"/>
      <c r="EU2532" s="12"/>
      <c r="EV2532" s="12"/>
      <c r="EW2532" s="12"/>
      <c r="EX2532" s="12"/>
      <c r="EY2532" s="12"/>
      <c r="EZ2532" s="12"/>
      <c r="FA2532" s="12"/>
      <c r="FB2532" s="12"/>
      <c r="FC2532" s="12"/>
      <c r="FD2532" s="12"/>
      <c r="FE2532" s="12"/>
      <c r="FF2532" s="12"/>
      <c r="FG2532" s="12"/>
      <c r="FH2532" s="12"/>
      <c r="FI2532" s="12"/>
      <c r="FJ2532" s="12"/>
      <c r="FK2532" s="12"/>
      <c r="FL2532" s="12"/>
      <c r="FM2532" s="12"/>
      <c r="FN2532" s="12"/>
      <c r="FO2532" s="12"/>
      <c r="FP2532" s="12"/>
      <c r="FQ2532" s="12"/>
      <c r="FR2532" s="12"/>
      <c r="FS2532" s="12"/>
      <c r="FT2532" s="12"/>
      <c r="FU2532" s="12"/>
      <c r="FV2532" s="12"/>
      <c r="FW2532" s="12"/>
      <c r="FX2532" s="12"/>
      <c r="FY2532" s="12"/>
      <c r="FZ2532" s="12"/>
      <c r="GA2532" s="12"/>
      <c r="GB2532" s="12"/>
      <c r="GC2532" s="12"/>
      <c r="GD2532" s="12"/>
      <c r="GE2532" s="12"/>
      <c r="GF2532" s="12"/>
      <c r="GG2532" s="12"/>
      <c r="GH2532" s="12"/>
      <c r="GI2532" s="12"/>
      <c r="GJ2532" s="12"/>
      <c r="GK2532" s="12"/>
      <c r="GL2532" s="12"/>
      <c r="GM2532" s="12"/>
      <c r="GN2532" s="12"/>
      <c r="GO2532" s="12"/>
      <c r="GP2532" s="12"/>
      <c r="GQ2532" s="12"/>
      <c r="GR2532" s="12"/>
    </row>
    <row r="2533" spans="1:200" x14ac:dyDescent="0.2">
      <c r="A2533" s="79">
        <f t="shared" si="827"/>
        <v>45605</v>
      </c>
      <c r="B2533" s="80" t="str">
        <f t="shared" ca="1" si="815"/>
        <v>n.d</v>
      </c>
      <c r="C2533" s="81">
        <f t="shared" ca="1" si="816"/>
        <v>974.18416585</v>
      </c>
      <c r="D2533" s="82">
        <f ca="1">IF(A2533&lt;$B$1,VLOOKUP(A2533,[1]DI!$A$4:$B$15000,2,FALSE),0)</f>
        <v>0</v>
      </c>
      <c r="E2533" s="81">
        <f t="shared" ca="1" si="817"/>
        <v>0</v>
      </c>
      <c r="F2533" s="83">
        <f t="shared" si="825"/>
        <v>1.2</v>
      </c>
      <c r="G2533" s="84">
        <f t="shared" ca="1" si="818"/>
        <v>1</v>
      </c>
      <c r="H2533" s="81">
        <f ca="1">TRUNC(PRODUCT(G$10:G2532),15)</f>
        <v>1.40945772534528</v>
      </c>
      <c r="I2533" s="81">
        <f t="shared" ca="1" si="819"/>
        <v>1.40945772534528</v>
      </c>
      <c r="J2533" s="81">
        <f t="shared" ca="1" si="820"/>
        <v>1</v>
      </c>
      <c r="K2533" s="81">
        <f t="shared" ca="1" si="821"/>
        <v>0</v>
      </c>
      <c r="L2533" s="85">
        <f>IF(VLOOKUP(A2533,$U$12:$AD$125,8)=VLOOKUP(A2532,$U$12:$AD$125,8),0,VLOOKUP(A2533,U$12:$AD$125,8))</f>
        <v>0</v>
      </c>
      <c r="M2533" s="86">
        <f>IF(L2533&gt;0,VLOOKUP(L2533,T$12:$AC$125,7),0)</f>
        <v>0</v>
      </c>
      <c r="N2533" s="81">
        <f t="shared" si="826"/>
        <v>0</v>
      </c>
      <c r="O2533" s="81">
        <f t="shared" ca="1" si="822"/>
        <v>0</v>
      </c>
      <c r="P2533" s="87" t="str">
        <f t="shared" si="823"/>
        <v>A+J=</v>
      </c>
      <c r="Q2533" s="88">
        <f t="shared" si="824"/>
        <v>45771</v>
      </c>
      <c r="R2533" s="7"/>
      <c r="S2533" s="7"/>
      <c r="T2533" s="7"/>
      <c r="U2533" s="7"/>
      <c r="V2533" s="7"/>
      <c r="W2533" s="7"/>
      <c r="X2533" s="7"/>
      <c r="Y2533" s="7"/>
      <c r="Z2533" s="7"/>
      <c r="AA2533" s="7"/>
      <c r="AB2533" s="7"/>
      <c r="AC2533" s="7"/>
      <c r="AD2533" s="7"/>
      <c r="AE2533" s="7"/>
      <c r="AF2533" s="65"/>
      <c r="AG2533" s="9"/>
      <c r="AH2533" s="9"/>
      <c r="AI2533" s="4"/>
      <c r="AJ2533" s="10"/>
      <c r="AK2533" s="4"/>
      <c r="AL2533" s="65"/>
      <c r="AM2533" s="10"/>
      <c r="AN2533" s="9"/>
      <c r="AO2533" s="7"/>
      <c r="AP2533" s="11"/>
      <c r="AQ2533" s="9"/>
      <c r="AR2533" s="8"/>
      <c r="AS2533" s="65"/>
      <c r="AT2533" s="12"/>
      <c r="AU2533" s="12"/>
      <c r="AV2533" s="22"/>
      <c r="AW2533" s="12"/>
      <c r="AX2533" s="12"/>
      <c r="AY2533" s="12"/>
      <c r="AZ2533" s="12"/>
      <c r="BA2533" s="12"/>
      <c r="BB2533" s="12"/>
      <c r="BC2533" s="12"/>
      <c r="BD2533" s="12"/>
      <c r="BE2533" s="12"/>
      <c r="BF2533" s="12"/>
      <c r="BG2533" s="12"/>
      <c r="BH2533" s="12"/>
      <c r="BI2533" s="12"/>
      <c r="BJ2533" s="12"/>
      <c r="BK2533" s="12"/>
      <c r="BL2533" s="12"/>
      <c r="BM2533" s="12"/>
      <c r="BN2533" s="12"/>
      <c r="BO2533" s="12"/>
      <c r="BP2533" s="12"/>
      <c r="BQ2533" s="12"/>
      <c r="BR2533" s="12"/>
      <c r="BS2533" s="12"/>
      <c r="BT2533" s="12"/>
      <c r="BU2533" s="12"/>
      <c r="BV2533" s="12"/>
      <c r="BW2533" s="12"/>
      <c r="BX2533" s="12"/>
      <c r="BY2533" s="12"/>
      <c r="BZ2533" s="12"/>
      <c r="CA2533" s="12"/>
      <c r="CB2533" s="12"/>
      <c r="CC2533" s="12"/>
      <c r="CD2533" s="12"/>
      <c r="CE2533" s="12"/>
      <c r="CF2533" s="12"/>
      <c r="CG2533" s="12"/>
      <c r="CH2533" s="12"/>
      <c r="CI2533" s="12"/>
      <c r="CJ2533" s="12"/>
      <c r="CK2533" s="12"/>
      <c r="CL2533" s="12"/>
      <c r="CM2533" s="12"/>
      <c r="CN2533" s="12"/>
      <c r="CO2533" s="12"/>
      <c r="CP2533" s="12"/>
      <c r="CQ2533" s="12"/>
      <c r="CR2533" s="12"/>
      <c r="CS2533" s="12"/>
      <c r="CT2533" s="12"/>
      <c r="CU2533" s="12"/>
      <c r="CV2533" s="12"/>
      <c r="CW2533" s="12"/>
      <c r="CX2533" s="12"/>
      <c r="CY2533" s="12"/>
      <c r="CZ2533" s="12"/>
      <c r="DA2533" s="12"/>
      <c r="DB2533" s="12"/>
      <c r="DC2533" s="12"/>
      <c r="DD2533" s="12"/>
      <c r="DE2533" s="12"/>
      <c r="DF2533" s="12"/>
      <c r="DG2533" s="12"/>
      <c r="DH2533" s="12"/>
      <c r="DI2533" s="12"/>
      <c r="DJ2533" s="12"/>
      <c r="DK2533" s="12"/>
      <c r="DL2533" s="12"/>
      <c r="DM2533" s="12"/>
      <c r="DN2533" s="12"/>
      <c r="DO2533" s="12"/>
      <c r="DP2533" s="12"/>
      <c r="DQ2533" s="12"/>
      <c r="DR2533" s="12"/>
      <c r="DS2533" s="12"/>
      <c r="DT2533" s="12"/>
      <c r="DU2533" s="12"/>
      <c r="DV2533" s="12"/>
      <c r="DW2533" s="12"/>
      <c r="DX2533" s="12"/>
      <c r="DY2533" s="12"/>
      <c r="DZ2533" s="12"/>
      <c r="EA2533" s="12"/>
      <c r="EB2533" s="12"/>
      <c r="EC2533" s="12"/>
      <c r="ED2533" s="12"/>
      <c r="EE2533" s="12"/>
      <c r="EF2533" s="12"/>
      <c r="EG2533" s="12"/>
      <c r="EH2533" s="12"/>
      <c r="EI2533" s="12"/>
      <c r="EJ2533" s="12"/>
      <c r="EK2533" s="12"/>
      <c r="EL2533" s="12"/>
      <c r="EM2533" s="12"/>
      <c r="EN2533" s="12"/>
      <c r="EO2533" s="12"/>
      <c r="EP2533" s="12"/>
      <c r="EQ2533" s="12"/>
      <c r="ER2533" s="12"/>
      <c r="ES2533" s="12"/>
      <c r="ET2533" s="12"/>
      <c r="EU2533" s="12"/>
      <c r="EV2533" s="12"/>
      <c r="EW2533" s="12"/>
      <c r="EX2533" s="12"/>
      <c r="EY2533" s="12"/>
      <c r="EZ2533" s="12"/>
      <c r="FA2533" s="12"/>
      <c r="FB2533" s="12"/>
      <c r="FC2533" s="12"/>
      <c r="FD2533" s="12"/>
      <c r="FE2533" s="12"/>
      <c r="FF2533" s="12"/>
      <c r="FG2533" s="12"/>
      <c r="FH2533" s="12"/>
      <c r="FI2533" s="12"/>
      <c r="FJ2533" s="12"/>
      <c r="FK2533" s="12"/>
      <c r="FL2533" s="12"/>
      <c r="FM2533" s="12"/>
      <c r="FN2533" s="12"/>
      <c r="FO2533" s="12"/>
      <c r="FP2533" s="12"/>
      <c r="FQ2533" s="12"/>
      <c r="FR2533" s="12"/>
      <c r="FS2533" s="12"/>
      <c r="FT2533" s="12"/>
      <c r="FU2533" s="12"/>
      <c r="FV2533" s="12"/>
      <c r="FW2533" s="12"/>
      <c r="FX2533" s="12"/>
      <c r="FY2533" s="12"/>
      <c r="FZ2533" s="12"/>
      <c r="GA2533" s="12"/>
      <c r="GB2533" s="12"/>
      <c r="GC2533" s="12"/>
      <c r="GD2533" s="12"/>
      <c r="GE2533" s="12"/>
      <c r="GF2533" s="12"/>
      <c r="GG2533" s="12"/>
      <c r="GH2533" s="12"/>
      <c r="GI2533" s="12"/>
      <c r="GJ2533" s="12"/>
      <c r="GK2533" s="12"/>
      <c r="GL2533" s="12"/>
      <c r="GM2533" s="12"/>
      <c r="GN2533" s="12"/>
      <c r="GO2533" s="12"/>
      <c r="GP2533" s="12"/>
      <c r="GQ2533" s="12"/>
      <c r="GR2533" s="12"/>
    </row>
    <row r="2534" spans="1:200" x14ac:dyDescent="0.2">
      <c r="A2534" s="79">
        <f t="shared" si="827"/>
        <v>45606</v>
      </c>
      <c r="B2534" s="80" t="str">
        <f t="shared" ca="1" si="815"/>
        <v>n.d</v>
      </c>
      <c r="C2534" s="81">
        <f t="shared" ca="1" si="816"/>
        <v>974.18416585</v>
      </c>
      <c r="D2534" s="82">
        <f ca="1">IF(A2534&lt;$B$1,VLOOKUP(A2534,[1]DI!$A$4:$B$15000,2,FALSE),0)</f>
        <v>0</v>
      </c>
      <c r="E2534" s="81">
        <f t="shared" ca="1" si="817"/>
        <v>0</v>
      </c>
      <c r="F2534" s="83">
        <f t="shared" si="825"/>
        <v>1.2</v>
      </c>
      <c r="G2534" s="84">
        <f t="shared" ca="1" si="818"/>
        <v>1</v>
      </c>
      <c r="H2534" s="81">
        <f ca="1">TRUNC(PRODUCT(G$10:G2533),15)</f>
        <v>1.40945772534528</v>
      </c>
      <c r="I2534" s="81">
        <f t="shared" ca="1" si="819"/>
        <v>1.40945772534528</v>
      </c>
      <c r="J2534" s="81">
        <f t="shared" ca="1" si="820"/>
        <v>1</v>
      </c>
      <c r="K2534" s="81">
        <f t="shared" ca="1" si="821"/>
        <v>0</v>
      </c>
      <c r="L2534" s="85">
        <f>IF(VLOOKUP(A2534,$U$12:$AD$125,8)=VLOOKUP(A2533,$U$12:$AD$125,8),0,VLOOKUP(A2534,U$12:$AD$125,8))</f>
        <v>0</v>
      </c>
      <c r="M2534" s="86">
        <f>IF(L2534&gt;0,VLOOKUP(L2534,T$12:$AC$125,7),0)</f>
        <v>0</v>
      </c>
      <c r="N2534" s="81">
        <f t="shared" si="826"/>
        <v>0</v>
      </c>
      <c r="O2534" s="81">
        <f t="shared" ca="1" si="822"/>
        <v>0</v>
      </c>
      <c r="P2534" s="87" t="str">
        <f t="shared" si="823"/>
        <v>A+J=</v>
      </c>
      <c r="Q2534" s="88">
        <f t="shared" si="824"/>
        <v>45771</v>
      </c>
      <c r="R2534" s="7"/>
      <c r="S2534" s="7"/>
      <c r="T2534" s="7"/>
      <c r="U2534" s="7"/>
      <c r="V2534" s="7"/>
      <c r="W2534" s="7"/>
      <c r="X2534" s="7"/>
      <c r="Y2534" s="7"/>
      <c r="Z2534" s="7"/>
      <c r="AA2534" s="7"/>
      <c r="AB2534" s="7"/>
      <c r="AC2534" s="7"/>
      <c r="AD2534" s="7"/>
      <c r="AE2534" s="7"/>
      <c r="AF2534" s="65"/>
      <c r="AG2534" s="9"/>
      <c r="AH2534" s="9"/>
      <c r="AI2534" s="4"/>
      <c r="AJ2534" s="10"/>
      <c r="AK2534" s="4"/>
      <c r="AL2534" s="65"/>
      <c r="AM2534" s="10"/>
      <c r="AN2534" s="9"/>
      <c r="AO2534" s="7"/>
      <c r="AP2534" s="11"/>
      <c r="AQ2534" s="9"/>
      <c r="AR2534" s="8"/>
      <c r="AS2534" s="65"/>
      <c r="AT2534" s="12"/>
      <c r="AU2534" s="12"/>
      <c r="AV2534" s="22"/>
      <c r="AW2534" s="12"/>
      <c r="AX2534" s="12"/>
      <c r="AY2534" s="12"/>
      <c r="AZ2534" s="12"/>
      <c r="BA2534" s="12"/>
      <c r="BB2534" s="12"/>
      <c r="BC2534" s="12"/>
      <c r="BD2534" s="12"/>
      <c r="BE2534" s="12"/>
      <c r="BF2534" s="12"/>
      <c r="BG2534" s="12"/>
      <c r="BH2534" s="12"/>
      <c r="BI2534" s="12"/>
      <c r="BJ2534" s="12"/>
      <c r="BK2534" s="12"/>
      <c r="BL2534" s="12"/>
      <c r="BM2534" s="12"/>
      <c r="BN2534" s="12"/>
      <c r="BO2534" s="12"/>
      <c r="BP2534" s="12"/>
      <c r="BQ2534" s="12"/>
      <c r="BR2534" s="12"/>
      <c r="BS2534" s="12"/>
      <c r="BT2534" s="12"/>
      <c r="BU2534" s="12"/>
      <c r="BV2534" s="12"/>
      <c r="BW2534" s="12"/>
      <c r="BX2534" s="12"/>
      <c r="BY2534" s="12"/>
      <c r="BZ2534" s="12"/>
      <c r="CA2534" s="12"/>
      <c r="CB2534" s="12"/>
      <c r="CC2534" s="12"/>
      <c r="CD2534" s="12"/>
      <c r="CE2534" s="12"/>
      <c r="CF2534" s="12"/>
      <c r="CG2534" s="12"/>
      <c r="CH2534" s="12"/>
      <c r="CI2534" s="12"/>
      <c r="CJ2534" s="12"/>
      <c r="CK2534" s="12"/>
      <c r="CL2534" s="12"/>
      <c r="CM2534" s="12"/>
      <c r="CN2534" s="12"/>
      <c r="CO2534" s="12"/>
      <c r="CP2534" s="12"/>
      <c r="CQ2534" s="12"/>
      <c r="CR2534" s="12"/>
      <c r="CS2534" s="12"/>
      <c r="CT2534" s="12"/>
      <c r="CU2534" s="12"/>
      <c r="CV2534" s="12"/>
      <c r="CW2534" s="12"/>
      <c r="CX2534" s="12"/>
      <c r="CY2534" s="12"/>
      <c r="CZ2534" s="12"/>
      <c r="DA2534" s="12"/>
      <c r="DB2534" s="12"/>
      <c r="DC2534" s="12"/>
      <c r="DD2534" s="12"/>
      <c r="DE2534" s="12"/>
      <c r="DF2534" s="12"/>
      <c r="DG2534" s="12"/>
      <c r="DH2534" s="12"/>
      <c r="DI2534" s="12"/>
      <c r="DJ2534" s="12"/>
      <c r="DK2534" s="12"/>
      <c r="DL2534" s="12"/>
      <c r="DM2534" s="12"/>
      <c r="DN2534" s="12"/>
      <c r="DO2534" s="12"/>
      <c r="DP2534" s="12"/>
      <c r="DQ2534" s="12"/>
      <c r="DR2534" s="12"/>
      <c r="DS2534" s="12"/>
      <c r="DT2534" s="12"/>
      <c r="DU2534" s="12"/>
      <c r="DV2534" s="12"/>
      <c r="DW2534" s="12"/>
      <c r="DX2534" s="12"/>
      <c r="DY2534" s="12"/>
      <c r="DZ2534" s="12"/>
      <c r="EA2534" s="12"/>
      <c r="EB2534" s="12"/>
      <c r="EC2534" s="12"/>
      <c r="ED2534" s="12"/>
      <c r="EE2534" s="12"/>
      <c r="EF2534" s="12"/>
      <c r="EG2534" s="12"/>
      <c r="EH2534" s="12"/>
      <c r="EI2534" s="12"/>
      <c r="EJ2534" s="12"/>
      <c r="EK2534" s="12"/>
      <c r="EL2534" s="12"/>
      <c r="EM2534" s="12"/>
      <c r="EN2534" s="12"/>
      <c r="EO2534" s="12"/>
      <c r="EP2534" s="12"/>
      <c r="EQ2534" s="12"/>
      <c r="ER2534" s="12"/>
      <c r="ES2534" s="12"/>
      <c r="ET2534" s="12"/>
      <c r="EU2534" s="12"/>
      <c r="EV2534" s="12"/>
      <c r="EW2534" s="12"/>
      <c r="EX2534" s="12"/>
      <c r="EY2534" s="12"/>
      <c r="EZ2534" s="12"/>
      <c r="FA2534" s="12"/>
      <c r="FB2534" s="12"/>
      <c r="FC2534" s="12"/>
      <c r="FD2534" s="12"/>
      <c r="FE2534" s="12"/>
      <c r="FF2534" s="12"/>
      <c r="FG2534" s="12"/>
      <c r="FH2534" s="12"/>
      <c r="FI2534" s="12"/>
      <c r="FJ2534" s="12"/>
      <c r="FK2534" s="12"/>
      <c r="FL2534" s="12"/>
      <c r="FM2534" s="12"/>
      <c r="FN2534" s="12"/>
      <c r="FO2534" s="12"/>
      <c r="FP2534" s="12"/>
      <c r="FQ2534" s="12"/>
      <c r="FR2534" s="12"/>
      <c r="FS2534" s="12"/>
      <c r="FT2534" s="12"/>
      <c r="FU2534" s="12"/>
      <c r="FV2534" s="12"/>
      <c r="FW2534" s="12"/>
      <c r="FX2534" s="12"/>
      <c r="FY2534" s="12"/>
      <c r="FZ2534" s="12"/>
      <c r="GA2534" s="12"/>
      <c r="GB2534" s="12"/>
      <c r="GC2534" s="12"/>
      <c r="GD2534" s="12"/>
      <c r="GE2534" s="12"/>
      <c r="GF2534" s="12"/>
      <c r="GG2534" s="12"/>
      <c r="GH2534" s="12"/>
      <c r="GI2534" s="12"/>
      <c r="GJ2534" s="12"/>
      <c r="GK2534" s="12"/>
      <c r="GL2534" s="12"/>
      <c r="GM2534" s="12"/>
      <c r="GN2534" s="12"/>
      <c r="GO2534" s="12"/>
      <c r="GP2534" s="12"/>
      <c r="GQ2534" s="12"/>
      <c r="GR2534" s="12"/>
    </row>
    <row r="2535" spans="1:200" x14ac:dyDescent="0.2">
      <c r="A2535" s="79">
        <f t="shared" si="827"/>
        <v>45607</v>
      </c>
      <c r="B2535" s="80" t="str">
        <f t="shared" ca="1" si="815"/>
        <v>n.d</v>
      </c>
      <c r="C2535" s="81">
        <f t="shared" ca="1" si="816"/>
        <v>974.18416585</v>
      </c>
      <c r="D2535" s="82">
        <f ca="1">IF(A2535&lt;$B$1,VLOOKUP(A2535,[1]DI!$A$4:$B$15000,2,FALSE),0)</f>
        <v>0</v>
      </c>
      <c r="E2535" s="81">
        <f t="shared" ca="1" si="817"/>
        <v>0</v>
      </c>
      <c r="F2535" s="83">
        <f t="shared" si="825"/>
        <v>1.2</v>
      </c>
      <c r="G2535" s="84">
        <f t="shared" ca="1" si="818"/>
        <v>1</v>
      </c>
      <c r="H2535" s="81">
        <f ca="1">TRUNC(PRODUCT(G$10:G2534),15)</f>
        <v>1.40945772534528</v>
      </c>
      <c r="I2535" s="81">
        <f t="shared" ca="1" si="819"/>
        <v>1.40945772534528</v>
      </c>
      <c r="J2535" s="81">
        <f t="shared" ca="1" si="820"/>
        <v>1</v>
      </c>
      <c r="K2535" s="81">
        <f t="shared" ca="1" si="821"/>
        <v>0</v>
      </c>
      <c r="L2535" s="85">
        <f>IF(VLOOKUP(A2535,$U$12:$AD$125,8)=VLOOKUP(A2534,$U$12:$AD$125,8),0,VLOOKUP(A2535,U$12:$AD$125,8))</f>
        <v>0</v>
      </c>
      <c r="M2535" s="86">
        <f>IF(L2535&gt;0,VLOOKUP(L2535,T$12:$AC$125,7),0)</f>
        <v>0</v>
      </c>
      <c r="N2535" s="81">
        <f t="shared" si="826"/>
        <v>0</v>
      </c>
      <c r="O2535" s="81">
        <f t="shared" ca="1" si="822"/>
        <v>0</v>
      </c>
      <c r="P2535" s="87" t="str">
        <f t="shared" si="823"/>
        <v>A+J=</v>
      </c>
      <c r="Q2535" s="88">
        <f t="shared" si="824"/>
        <v>45771</v>
      </c>
      <c r="R2535" s="7"/>
      <c r="S2535" s="7"/>
      <c r="T2535" s="7"/>
      <c r="U2535" s="7"/>
      <c r="V2535" s="7"/>
      <c r="W2535" s="7"/>
      <c r="X2535" s="7"/>
      <c r="Y2535" s="7"/>
      <c r="Z2535" s="7"/>
      <c r="AA2535" s="7"/>
      <c r="AB2535" s="7"/>
      <c r="AC2535" s="7"/>
      <c r="AD2535" s="7"/>
      <c r="AE2535" s="7"/>
      <c r="AF2535" s="65"/>
      <c r="AG2535" s="9"/>
      <c r="AH2535" s="9"/>
      <c r="AI2535" s="4"/>
      <c r="AJ2535" s="10"/>
      <c r="AK2535" s="4"/>
      <c r="AL2535" s="65"/>
      <c r="AM2535" s="10"/>
      <c r="AN2535" s="9"/>
      <c r="AO2535" s="7"/>
      <c r="AP2535" s="11"/>
      <c r="AQ2535" s="9"/>
      <c r="AR2535" s="8"/>
      <c r="AS2535" s="65"/>
      <c r="AT2535" s="12"/>
      <c r="AU2535" s="12"/>
      <c r="AV2535" s="22"/>
      <c r="AW2535" s="12"/>
      <c r="AX2535" s="12"/>
      <c r="AY2535" s="12"/>
      <c r="AZ2535" s="12"/>
      <c r="BA2535" s="12"/>
      <c r="BB2535" s="12"/>
      <c r="BC2535" s="12"/>
      <c r="BD2535" s="12"/>
      <c r="BE2535" s="12"/>
      <c r="BF2535" s="12"/>
      <c r="BG2535" s="12"/>
      <c r="BH2535" s="12"/>
      <c r="BI2535" s="12"/>
      <c r="BJ2535" s="12"/>
      <c r="BK2535" s="12"/>
      <c r="BL2535" s="12"/>
      <c r="BM2535" s="12"/>
      <c r="BN2535" s="12"/>
      <c r="BO2535" s="12"/>
      <c r="BP2535" s="12"/>
      <c r="BQ2535" s="12"/>
      <c r="BR2535" s="12"/>
      <c r="BS2535" s="12"/>
      <c r="BT2535" s="12"/>
      <c r="BU2535" s="12"/>
      <c r="BV2535" s="12"/>
      <c r="BW2535" s="12"/>
      <c r="BX2535" s="12"/>
      <c r="BY2535" s="12"/>
      <c r="BZ2535" s="12"/>
      <c r="CA2535" s="12"/>
      <c r="CB2535" s="12"/>
      <c r="CC2535" s="12"/>
      <c r="CD2535" s="12"/>
      <c r="CE2535" s="12"/>
      <c r="CF2535" s="12"/>
      <c r="CG2535" s="12"/>
      <c r="CH2535" s="12"/>
      <c r="CI2535" s="12"/>
      <c r="CJ2535" s="12"/>
      <c r="CK2535" s="12"/>
      <c r="CL2535" s="12"/>
      <c r="CM2535" s="12"/>
      <c r="CN2535" s="12"/>
      <c r="CO2535" s="12"/>
      <c r="CP2535" s="12"/>
      <c r="CQ2535" s="12"/>
      <c r="CR2535" s="12"/>
      <c r="CS2535" s="12"/>
      <c r="CT2535" s="12"/>
      <c r="CU2535" s="12"/>
      <c r="CV2535" s="12"/>
      <c r="CW2535" s="12"/>
      <c r="CX2535" s="12"/>
      <c r="CY2535" s="12"/>
      <c r="CZ2535" s="12"/>
      <c r="DA2535" s="12"/>
      <c r="DB2535" s="12"/>
      <c r="DC2535" s="12"/>
      <c r="DD2535" s="12"/>
      <c r="DE2535" s="12"/>
      <c r="DF2535" s="12"/>
      <c r="DG2535" s="12"/>
      <c r="DH2535" s="12"/>
      <c r="DI2535" s="12"/>
      <c r="DJ2535" s="12"/>
      <c r="DK2535" s="12"/>
      <c r="DL2535" s="12"/>
      <c r="DM2535" s="12"/>
      <c r="DN2535" s="12"/>
      <c r="DO2535" s="12"/>
      <c r="DP2535" s="12"/>
      <c r="DQ2535" s="12"/>
      <c r="DR2535" s="12"/>
      <c r="DS2535" s="12"/>
      <c r="DT2535" s="12"/>
      <c r="DU2535" s="12"/>
      <c r="DV2535" s="12"/>
      <c r="DW2535" s="12"/>
      <c r="DX2535" s="12"/>
      <c r="DY2535" s="12"/>
      <c r="DZ2535" s="12"/>
      <c r="EA2535" s="12"/>
      <c r="EB2535" s="12"/>
      <c r="EC2535" s="12"/>
      <c r="ED2535" s="12"/>
      <c r="EE2535" s="12"/>
      <c r="EF2535" s="12"/>
      <c r="EG2535" s="12"/>
      <c r="EH2535" s="12"/>
      <c r="EI2535" s="12"/>
      <c r="EJ2535" s="12"/>
      <c r="EK2535" s="12"/>
      <c r="EL2535" s="12"/>
      <c r="EM2535" s="12"/>
      <c r="EN2535" s="12"/>
      <c r="EO2535" s="12"/>
      <c r="EP2535" s="12"/>
      <c r="EQ2535" s="12"/>
      <c r="ER2535" s="12"/>
      <c r="ES2535" s="12"/>
      <c r="ET2535" s="12"/>
      <c r="EU2535" s="12"/>
      <c r="EV2535" s="12"/>
      <c r="EW2535" s="12"/>
      <c r="EX2535" s="12"/>
      <c r="EY2535" s="12"/>
      <c r="EZ2535" s="12"/>
      <c r="FA2535" s="12"/>
      <c r="FB2535" s="12"/>
      <c r="FC2535" s="12"/>
      <c r="FD2535" s="12"/>
      <c r="FE2535" s="12"/>
      <c r="FF2535" s="12"/>
      <c r="FG2535" s="12"/>
      <c r="FH2535" s="12"/>
      <c r="FI2535" s="12"/>
      <c r="FJ2535" s="12"/>
      <c r="FK2535" s="12"/>
      <c r="FL2535" s="12"/>
      <c r="FM2535" s="12"/>
      <c r="FN2535" s="12"/>
      <c r="FO2535" s="12"/>
      <c r="FP2535" s="12"/>
      <c r="FQ2535" s="12"/>
      <c r="FR2535" s="12"/>
      <c r="FS2535" s="12"/>
      <c r="FT2535" s="12"/>
      <c r="FU2535" s="12"/>
      <c r="FV2535" s="12"/>
      <c r="FW2535" s="12"/>
      <c r="FX2535" s="12"/>
      <c r="FY2535" s="12"/>
      <c r="FZ2535" s="12"/>
      <c r="GA2535" s="12"/>
      <c r="GB2535" s="12"/>
      <c r="GC2535" s="12"/>
      <c r="GD2535" s="12"/>
      <c r="GE2535" s="12"/>
      <c r="GF2535" s="12"/>
      <c r="GG2535" s="12"/>
      <c r="GH2535" s="12"/>
      <c r="GI2535" s="12"/>
      <c r="GJ2535" s="12"/>
      <c r="GK2535" s="12"/>
      <c r="GL2535" s="12"/>
      <c r="GM2535" s="12"/>
      <c r="GN2535" s="12"/>
      <c r="GO2535" s="12"/>
      <c r="GP2535" s="12"/>
      <c r="GQ2535" s="12"/>
      <c r="GR2535" s="12"/>
    </row>
    <row r="2536" spans="1:200" x14ac:dyDescent="0.2">
      <c r="A2536" s="79">
        <f t="shared" si="827"/>
        <v>45608</v>
      </c>
      <c r="B2536" s="80" t="str">
        <f t="shared" ca="1" si="815"/>
        <v>n.d</v>
      </c>
      <c r="C2536" s="81">
        <f t="shared" ca="1" si="816"/>
        <v>974.18416585</v>
      </c>
      <c r="D2536" s="82">
        <f ca="1">IF(A2536&lt;$B$1,VLOOKUP(A2536,[1]DI!$A$4:$B$15000,2,FALSE),0)</f>
        <v>0</v>
      </c>
      <c r="E2536" s="81">
        <f t="shared" ca="1" si="817"/>
        <v>0</v>
      </c>
      <c r="F2536" s="83">
        <f t="shared" si="825"/>
        <v>1.2</v>
      </c>
      <c r="G2536" s="84">
        <f t="shared" ca="1" si="818"/>
        <v>1</v>
      </c>
      <c r="H2536" s="81">
        <f ca="1">TRUNC(PRODUCT(G$10:G2535),15)</f>
        <v>1.40945772534528</v>
      </c>
      <c r="I2536" s="81">
        <f t="shared" ca="1" si="819"/>
        <v>1.40945772534528</v>
      </c>
      <c r="J2536" s="81">
        <f t="shared" ca="1" si="820"/>
        <v>1</v>
      </c>
      <c r="K2536" s="81">
        <f t="shared" ca="1" si="821"/>
        <v>0</v>
      </c>
      <c r="L2536" s="85">
        <f>IF(VLOOKUP(A2536,$U$12:$AD$125,8)=VLOOKUP(A2535,$U$12:$AD$125,8),0,VLOOKUP(A2536,U$12:$AD$125,8))</f>
        <v>0</v>
      </c>
      <c r="M2536" s="86">
        <f>IF(L2536&gt;0,VLOOKUP(L2536,T$12:$AC$125,7),0)</f>
        <v>0</v>
      </c>
      <c r="N2536" s="81">
        <f t="shared" si="826"/>
        <v>0</v>
      </c>
      <c r="O2536" s="81">
        <f t="shared" ca="1" si="822"/>
        <v>0</v>
      </c>
      <c r="P2536" s="87" t="str">
        <f t="shared" si="823"/>
        <v>A+J=</v>
      </c>
      <c r="Q2536" s="88">
        <f t="shared" si="824"/>
        <v>45771</v>
      </c>
      <c r="R2536" s="7"/>
      <c r="S2536" s="7"/>
      <c r="T2536" s="7"/>
      <c r="U2536" s="7"/>
      <c r="V2536" s="7"/>
      <c r="W2536" s="7"/>
      <c r="X2536" s="7"/>
      <c r="Y2536" s="7"/>
      <c r="Z2536" s="7"/>
      <c r="AA2536" s="7"/>
      <c r="AB2536" s="7"/>
      <c r="AC2536" s="7"/>
      <c r="AD2536" s="7"/>
      <c r="AE2536" s="7"/>
      <c r="AF2536" s="65"/>
      <c r="AG2536" s="9"/>
      <c r="AH2536" s="9"/>
      <c r="AI2536" s="4"/>
      <c r="AJ2536" s="10"/>
      <c r="AK2536" s="4"/>
      <c r="AL2536" s="65"/>
      <c r="AM2536" s="10"/>
      <c r="AN2536" s="9"/>
      <c r="AO2536" s="7"/>
      <c r="AP2536" s="11"/>
      <c r="AQ2536" s="9"/>
      <c r="AR2536" s="8"/>
      <c r="AS2536" s="65"/>
      <c r="AT2536" s="12"/>
      <c r="AU2536" s="12"/>
      <c r="AV2536" s="22"/>
      <c r="AW2536" s="12"/>
      <c r="AX2536" s="12"/>
      <c r="AY2536" s="12"/>
      <c r="AZ2536" s="12"/>
      <c r="BA2536" s="12"/>
      <c r="BB2536" s="12"/>
      <c r="BC2536" s="12"/>
      <c r="BD2536" s="12"/>
      <c r="BE2536" s="12"/>
      <c r="BF2536" s="12"/>
      <c r="BG2536" s="12"/>
      <c r="BH2536" s="12"/>
      <c r="BI2536" s="12"/>
      <c r="BJ2536" s="12"/>
      <c r="BK2536" s="12"/>
      <c r="BL2536" s="12"/>
      <c r="BM2536" s="12"/>
      <c r="BN2536" s="12"/>
      <c r="BO2536" s="12"/>
      <c r="BP2536" s="12"/>
      <c r="BQ2536" s="12"/>
      <c r="BR2536" s="12"/>
      <c r="BS2536" s="12"/>
      <c r="BT2536" s="12"/>
      <c r="BU2536" s="12"/>
      <c r="BV2536" s="12"/>
      <c r="BW2536" s="12"/>
      <c r="BX2536" s="12"/>
      <c r="BY2536" s="12"/>
      <c r="BZ2536" s="12"/>
      <c r="CA2536" s="12"/>
      <c r="CB2536" s="12"/>
      <c r="CC2536" s="12"/>
      <c r="CD2536" s="12"/>
      <c r="CE2536" s="12"/>
      <c r="CF2536" s="12"/>
      <c r="CG2536" s="12"/>
      <c r="CH2536" s="12"/>
      <c r="CI2536" s="12"/>
      <c r="CJ2536" s="12"/>
      <c r="CK2536" s="12"/>
      <c r="CL2536" s="12"/>
      <c r="CM2536" s="12"/>
      <c r="CN2536" s="12"/>
      <c r="CO2536" s="12"/>
      <c r="CP2536" s="12"/>
      <c r="CQ2536" s="12"/>
      <c r="CR2536" s="12"/>
      <c r="CS2536" s="12"/>
      <c r="CT2536" s="12"/>
      <c r="CU2536" s="12"/>
      <c r="CV2536" s="12"/>
      <c r="CW2536" s="12"/>
      <c r="CX2536" s="12"/>
      <c r="CY2536" s="12"/>
      <c r="CZ2536" s="12"/>
      <c r="DA2536" s="12"/>
      <c r="DB2536" s="12"/>
      <c r="DC2536" s="12"/>
      <c r="DD2536" s="12"/>
      <c r="DE2536" s="12"/>
      <c r="DF2536" s="12"/>
      <c r="DG2536" s="12"/>
      <c r="DH2536" s="12"/>
      <c r="DI2536" s="12"/>
      <c r="DJ2536" s="12"/>
      <c r="DK2536" s="12"/>
      <c r="DL2536" s="12"/>
      <c r="DM2536" s="12"/>
      <c r="DN2536" s="12"/>
      <c r="DO2536" s="12"/>
      <c r="DP2536" s="12"/>
      <c r="DQ2536" s="12"/>
      <c r="DR2536" s="12"/>
      <c r="DS2536" s="12"/>
      <c r="DT2536" s="12"/>
      <c r="DU2536" s="12"/>
      <c r="DV2536" s="12"/>
      <c r="DW2536" s="12"/>
      <c r="DX2536" s="12"/>
      <c r="DY2536" s="12"/>
      <c r="DZ2536" s="12"/>
      <c r="EA2536" s="12"/>
      <c r="EB2536" s="12"/>
      <c r="EC2536" s="12"/>
      <c r="ED2536" s="12"/>
      <c r="EE2536" s="12"/>
      <c r="EF2536" s="12"/>
      <c r="EG2536" s="12"/>
      <c r="EH2536" s="12"/>
      <c r="EI2536" s="12"/>
      <c r="EJ2536" s="12"/>
      <c r="EK2536" s="12"/>
      <c r="EL2536" s="12"/>
      <c r="EM2536" s="12"/>
      <c r="EN2536" s="12"/>
      <c r="EO2536" s="12"/>
      <c r="EP2536" s="12"/>
      <c r="EQ2536" s="12"/>
      <c r="ER2536" s="12"/>
      <c r="ES2536" s="12"/>
      <c r="ET2536" s="12"/>
      <c r="EU2536" s="12"/>
      <c r="EV2536" s="12"/>
      <c r="EW2536" s="12"/>
      <c r="EX2536" s="12"/>
      <c r="EY2536" s="12"/>
      <c r="EZ2536" s="12"/>
      <c r="FA2536" s="12"/>
      <c r="FB2536" s="12"/>
      <c r="FC2536" s="12"/>
      <c r="FD2536" s="12"/>
      <c r="FE2536" s="12"/>
      <c r="FF2536" s="12"/>
      <c r="FG2536" s="12"/>
      <c r="FH2536" s="12"/>
      <c r="FI2536" s="12"/>
      <c r="FJ2536" s="12"/>
      <c r="FK2536" s="12"/>
      <c r="FL2536" s="12"/>
      <c r="FM2536" s="12"/>
      <c r="FN2536" s="12"/>
      <c r="FO2536" s="12"/>
      <c r="FP2536" s="12"/>
      <c r="FQ2536" s="12"/>
      <c r="FR2536" s="12"/>
      <c r="FS2536" s="12"/>
      <c r="FT2536" s="12"/>
      <c r="FU2536" s="12"/>
      <c r="FV2536" s="12"/>
      <c r="FW2536" s="12"/>
      <c r="FX2536" s="12"/>
      <c r="FY2536" s="12"/>
      <c r="FZ2536" s="12"/>
      <c r="GA2536" s="12"/>
      <c r="GB2536" s="12"/>
      <c r="GC2536" s="12"/>
      <c r="GD2536" s="12"/>
      <c r="GE2536" s="12"/>
      <c r="GF2536" s="12"/>
      <c r="GG2536" s="12"/>
      <c r="GH2536" s="12"/>
      <c r="GI2536" s="12"/>
      <c r="GJ2536" s="12"/>
      <c r="GK2536" s="12"/>
      <c r="GL2536" s="12"/>
      <c r="GM2536" s="12"/>
      <c r="GN2536" s="12"/>
      <c r="GO2536" s="12"/>
      <c r="GP2536" s="12"/>
      <c r="GQ2536" s="12"/>
      <c r="GR2536" s="12"/>
    </row>
    <row r="2537" spans="1:200" x14ac:dyDescent="0.2">
      <c r="A2537" s="79">
        <f t="shared" si="827"/>
        <v>45609</v>
      </c>
      <c r="B2537" s="80" t="str">
        <f t="shared" ca="1" si="815"/>
        <v>n.d</v>
      </c>
      <c r="C2537" s="81">
        <f t="shared" ca="1" si="816"/>
        <v>974.18416585</v>
      </c>
      <c r="D2537" s="82">
        <f ca="1">IF(A2537&lt;$B$1,VLOOKUP(A2537,[1]DI!$A$4:$B$15000,2,FALSE),0)</f>
        <v>0</v>
      </c>
      <c r="E2537" s="81">
        <f t="shared" ca="1" si="817"/>
        <v>0</v>
      </c>
      <c r="F2537" s="83">
        <f t="shared" si="825"/>
        <v>1.2</v>
      </c>
      <c r="G2537" s="84">
        <f t="shared" ca="1" si="818"/>
        <v>1</v>
      </c>
      <c r="H2537" s="81">
        <f ca="1">TRUNC(PRODUCT(G$10:G2536),15)</f>
        <v>1.40945772534528</v>
      </c>
      <c r="I2537" s="81">
        <f t="shared" ca="1" si="819"/>
        <v>1.40945772534528</v>
      </c>
      <c r="J2537" s="81">
        <f t="shared" ca="1" si="820"/>
        <v>1</v>
      </c>
      <c r="K2537" s="81">
        <f t="shared" ca="1" si="821"/>
        <v>0</v>
      </c>
      <c r="L2537" s="85">
        <f>IF(VLOOKUP(A2537,$U$12:$AD$125,8)=VLOOKUP(A2536,$U$12:$AD$125,8),0,VLOOKUP(A2537,U$12:$AD$125,8))</f>
        <v>0</v>
      </c>
      <c r="M2537" s="86">
        <f>IF(L2537&gt;0,VLOOKUP(L2537,T$12:$AC$125,7),0)</f>
        <v>0</v>
      </c>
      <c r="N2537" s="81">
        <f t="shared" si="826"/>
        <v>0</v>
      </c>
      <c r="O2537" s="81">
        <f t="shared" ca="1" si="822"/>
        <v>0</v>
      </c>
      <c r="P2537" s="87" t="str">
        <f t="shared" si="823"/>
        <v>A+J=</v>
      </c>
      <c r="Q2537" s="88">
        <f t="shared" si="824"/>
        <v>45771</v>
      </c>
      <c r="R2537" s="7"/>
      <c r="S2537" s="7"/>
      <c r="T2537" s="7"/>
      <c r="U2537" s="7"/>
      <c r="V2537" s="7"/>
      <c r="W2537" s="7"/>
      <c r="X2537" s="7"/>
      <c r="Y2537" s="7"/>
      <c r="Z2537" s="7"/>
      <c r="AA2537" s="7"/>
      <c r="AB2537" s="7"/>
      <c r="AC2537" s="7"/>
      <c r="AD2537" s="7"/>
      <c r="AE2537" s="7"/>
      <c r="AF2537" s="65"/>
      <c r="AG2537" s="9"/>
      <c r="AH2537" s="9"/>
      <c r="AI2537" s="4"/>
      <c r="AJ2537" s="10"/>
      <c r="AK2537" s="4"/>
      <c r="AL2537" s="65"/>
      <c r="AM2537" s="10"/>
      <c r="AN2537" s="9"/>
      <c r="AO2537" s="7"/>
      <c r="AP2537" s="11"/>
      <c r="AQ2537" s="9"/>
      <c r="AR2537" s="8"/>
      <c r="AS2537" s="65"/>
      <c r="AT2537" s="12"/>
      <c r="AU2537" s="12"/>
      <c r="AV2537" s="22"/>
      <c r="AW2537" s="12"/>
      <c r="AX2537" s="12"/>
      <c r="AY2537" s="12"/>
      <c r="AZ2537" s="12"/>
      <c r="BA2537" s="12"/>
      <c r="BB2537" s="12"/>
      <c r="BC2537" s="12"/>
      <c r="BD2537" s="12"/>
      <c r="BE2537" s="12"/>
      <c r="BF2537" s="12"/>
      <c r="BG2537" s="12"/>
      <c r="BH2537" s="12"/>
      <c r="BI2537" s="12"/>
      <c r="BJ2537" s="12"/>
      <c r="BK2537" s="12"/>
      <c r="BL2537" s="12"/>
      <c r="BM2537" s="12"/>
      <c r="BN2537" s="12"/>
      <c r="BO2537" s="12"/>
      <c r="BP2537" s="12"/>
      <c r="BQ2537" s="12"/>
      <c r="BR2537" s="12"/>
      <c r="BS2537" s="12"/>
      <c r="BT2537" s="12"/>
      <c r="BU2537" s="12"/>
      <c r="BV2537" s="12"/>
      <c r="BW2537" s="12"/>
      <c r="BX2537" s="12"/>
      <c r="BY2537" s="12"/>
      <c r="BZ2537" s="12"/>
      <c r="CA2537" s="12"/>
      <c r="CB2537" s="12"/>
      <c r="CC2537" s="12"/>
      <c r="CD2537" s="12"/>
      <c r="CE2537" s="12"/>
      <c r="CF2537" s="12"/>
      <c r="CG2537" s="12"/>
      <c r="CH2537" s="12"/>
      <c r="CI2537" s="12"/>
      <c r="CJ2537" s="12"/>
      <c r="CK2537" s="12"/>
      <c r="CL2537" s="12"/>
      <c r="CM2537" s="12"/>
      <c r="CN2537" s="12"/>
      <c r="CO2537" s="12"/>
      <c r="CP2537" s="12"/>
      <c r="CQ2537" s="12"/>
      <c r="CR2537" s="12"/>
      <c r="CS2537" s="12"/>
      <c r="CT2537" s="12"/>
      <c r="CU2537" s="12"/>
      <c r="CV2537" s="12"/>
      <c r="CW2537" s="12"/>
      <c r="CX2537" s="12"/>
      <c r="CY2537" s="12"/>
      <c r="CZ2537" s="12"/>
      <c r="DA2537" s="12"/>
      <c r="DB2537" s="12"/>
      <c r="DC2537" s="12"/>
      <c r="DD2537" s="12"/>
      <c r="DE2537" s="12"/>
      <c r="DF2537" s="12"/>
      <c r="DG2537" s="12"/>
      <c r="DH2537" s="12"/>
      <c r="DI2537" s="12"/>
      <c r="DJ2537" s="12"/>
      <c r="DK2537" s="12"/>
      <c r="DL2537" s="12"/>
      <c r="DM2537" s="12"/>
      <c r="DN2537" s="12"/>
      <c r="DO2537" s="12"/>
      <c r="DP2537" s="12"/>
      <c r="DQ2537" s="12"/>
      <c r="DR2537" s="12"/>
      <c r="DS2537" s="12"/>
      <c r="DT2537" s="12"/>
      <c r="DU2537" s="12"/>
      <c r="DV2537" s="12"/>
      <c r="DW2537" s="12"/>
      <c r="DX2537" s="12"/>
      <c r="DY2537" s="12"/>
      <c r="DZ2537" s="12"/>
      <c r="EA2537" s="12"/>
      <c r="EB2537" s="12"/>
      <c r="EC2537" s="12"/>
      <c r="ED2537" s="12"/>
      <c r="EE2537" s="12"/>
      <c r="EF2537" s="12"/>
      <c r="EG2537" s="12"/>
      <c r="EH2537" s="12"/>
      <c r="EI2537" s="12"/>
      <c r="EJ2537" s="12"/>
      <c r="EK2537" s="12"/>
      <c r="EL2537" s="12"/>
      <c r="EM2537" s="12"/>
      <c r="EN2537" s="12"/>
      <c r="EO2537" s="12"/>
      <c r="EP2537" s="12"/>
      <c r="EQ2537" s="12"/>
      <c r="ER2537" s="12"/>
      <c r="ES2537" s="12"/>
      <c r="ET2537" s="12"/>
      <c r="EU2537" s="12"/>
      <c r="EV2537" s="12"/>
      <c r="EW2537" s="12"/>
      <c r="EX2537" s="12"/>
      <c r="EY2537" s="12"/>
      <c r="EZ2537" s="12"/>
      <c r="FA2537" s="12"/>
      <c r="FB2537" s="12"/>
      <c r="FC2537" s="12"/>
      <c r="FD2537" s="12"/>
      <c r="FE2537" s="12"/>
      <c r="FF2537" s="12"/>
      <c r="FG2537" s="12"/>
      <c r="FH2537" s="12"/>
      <c r="FI2537" s="12"/>
      <c r="FJ2537" s="12"/>
      <c r="FK2537" s="12"/>
      <c r="FL2537" s="12"/>
      <c r="FM2537" s="12"/>
      <c r="FN2537" s="12"/>
      <c r="FO2537" s="12"/>
      <c r="FP2537" s="12"/>
      <c r="FQ2537" s="12"/>
      <c r="FR2537" s="12"/>
      <c r="FS2537" s="12"/>
      <c r="FT2537" s="12"/>
      <c r="FU2537" s="12"/>
      <c r="FV2537" s="12"/>
      <c r="FW2537" s="12"/>
      <c r="FX2537" s="12"/>
      <c r="FY2537" s="12"/>
      <c r="FZ2537" s="12"/>
      <c r="GA2537" s="12"/>
      <c r="GB2537" s="12"/>
      <c r="GC2537" s="12"/>
      <c r="GD2537" s="12"/>
      <c r="GE2537" s="12"/>
      <c r="GF2537" s="12"/>
      <c r="GG2537" s="12"/>
      <c r="GH2537" s="12"/>
      <c r="GI2537" s="12"/>
      <c r="GJ2537" s="12"/>
      <c r="GK2537" s="12"/>
      <c r="GL2537" s="12"/>
      <c r="GM2537" s="12"/>
      <c r="GN2537" s="12"/>
      <c r="GO2537" s="12"/>
      <c r="GP2537" s="12"/>
      <c r="GQ2537" s="12"/>
      <c r="GR2537" s="12"/>
    </row>
    <row r="2538" spans="1:200" x14ac:dyDescent="0.2">
      <c r="A2538" s="79">
        <f t="shared" si="827"/>
        <v>45610</v>
      </c>
      <c r="B2538" s="80" t="str">
        <f t="shared" ca="1" si="815"/>
        <v>n.d</v>
      </c>
      <c r="C2538" s="81">
        <f t="shared" ca="1" si="816"/>
        <v>974.18416585</v>
      </c>
      <c r="D2538" s="82">
        <f ca="1">IF(A2538&lt;$B$1,VLOOKUP(A2538,[1]DI!$A$4:$B$15000,2,FALSE),0)</f>
        <v>0</v>
      </c>
      <c r="E2538" s="81">
        <f t="shared" ca="1" si="817"/>
        <v>0</v>
      </c>
      <c r="F2538" s="83">
        <f t="shared" si="825"/>
        <v>1.2</v>
      </c>
      <c r="G2538" s="84">
        <f t="shared" ca="1" si="818"/>
        <v>1</v>
      </c>
      <c r="H2538" s="81">
        <f ca="1">TRUNC(PRODUCT(G$10:G2537),15)</f>
        <v>1.40945772534528</v>
      </c>
      <c r="I2538" s="81">
        <f t="shared" ca="1" si="819"/>
        <v>1.40945772534528</v>
      </c>
      <c r="J2538" s="81">
        <f t="shared" ca="1" si="820"/>
        <v>1</v>
      </c>
      <c r="K2538" s="81">
        <f t="shared" ca="1" si="821"/>
        <v>0</v>
      </c>
      <c r="L2538" s="85">
        <f>IF(VLOOKUP(A2538,$U$12:$AD$125,8)=VLOOKUP(A2537,$U$12:$AD$125,8),0,VLOOKUP(A2538,U$12:$AD$125,8))</f>
        <v>0</v>
      </c>
      <c r="M2538" s="86">
        <f>IF(L2538&gt;0,VLOOKUP(L2538,T$12:$AC$125,7),0)</f>
        <v>0</v>
      </c>
      <c r="N2538" s="81">
        <f t="shared" si="826"/>
        <v>0</v>
      </c>
      <c r="O2538" s="81">
        <f t="shared" ca="1" si="822"/>
        <v>0</v>
      </c>
      <c r="P2538" s="87" t="str">
        <f t="shared" si="823"/>
        <v>A+J=</v>
      </c>
      <c r="Q2538" s="88">
        <f t="shared" si="824"/>
        <v>45771</v>
      </c>
      <c r="R2538" s="7"/>
      <c r="S2538" s="7"/>
      <c r="T2538" s="7"/>
      <c r="U2538" s="7"/>
      <c r="V2538" s="7"/>
      <c r="W2538" s="7"/>
      <c r="X2538" s="7"/>
      <c r="Y2538" s="7"/>
      <c r="Z2538" s="7"/>
      <c r="AA2538" s="7"/>
      <c r="AB2538" s="7"/>
      <c r="AC2538" s="7"/>
      <c r="AD2538" s="7"/>
      <c r="AE2538" s="7"/>
      <c r="AF2538" s="65"/>
      <c r="AG2538" s="9"/>
      <c r="AH2538" s="9"/>
      <c r="AI2538" s="4"/>
      <c r="AJ2538" s="10"/>
      <c r="AK2538" s="4"/>
      <c r="AL2538" s="65"/>
      <c r="AM2538" s="10"/>
      <c r="AN2538" s="9"/>
      <c r="AO2538" s="7"/>
      <c r="AP2538" s="11"/>
      <c r="AQ2538" s="9"/>
      <c r="AR2538" s="8"/>
      <c r="AS2538" s="65"/>
      <c r="AT2538" s="12"/>
      <c r="AU2538" s="12"/>
      <c r="AV2538" s="22"/>
      <c r="AW2538" s="12"/>
      <c r="AX2538" s="12"/>
      <c r="AY2538" s="12"/>
      <c r="AZ2538" s="12"/>
      <c r="BA2538" s="12"/>
      <c r="BB2538" s="12"/>
      <c r="BC2538" s="12"/>
      <c r="BD2538" s="12"/>
      <c r="BE2538" s="12"/>
      <c r="BF2538" s="12"/>
      <c r="BG2538" s="12"/>
      <c r="BH2538" s="12"/>
      <c r="BI2538" s="12"/>
      <c r="BJ2538" s="12"/>
      <c r="BK2538" s="12"/>
      <c r="BL2538" s="12"/>
      <c r="BM2538" s="12"/>
      <c r="BN2538" s="12"/>
      <c r="BO2538" s="12"/>
      <c r="BP2538" s="12"/>
      <c r="BQ2538" s="12"/>
      <c r="BR2538" s="12"/>
      <c r="BS2538" s="12"/>
      <c r="BT2538" s="12"/>
      <c r="BU2538" s="12"/>
      <c r="BV2538" s="12"/>
      <c r="BW2538" s="12"/>
      <c r="BX2538" s="12"/>
      <c r="BY2538" s="12"/>
      <c r="BZ2538" s="12"/>
      <c r="CA2538" s="12"/>
      <c r="CB2538" s="12"/>
      <c r="CC2538" s="12"/>
      <c r="CD2538" s="12"/>
      <c r="CE2538" s="12"/>
      <c r="CF2538" s="12"/>
      <c r="CG2538" s="12"/>
      <c r="CH2538" s="12"/>
      <c r="CI2538" s="12"/>
      <c r="CJ2538" s="12"/>
      <c r="CK2538" s="12"/>
      <c r="CL2538" s="12"/>
      <c r="CM2538" s="12"/>
      <c r="CN2538" s="12"/>
      <c r="CO2538" s="12"/>
      <c r="CP2538" s="12"/>
      <c r="CQ2538" s="12"/>
      <c r="CR2538" s="12"/>
      <c r="CS2538" s="12"/>
      <c r="CT2538" s="12"/>
      <c r="CU2538" s="12"/>
      <c r="CV2538" s="12"/>
      <c r="CW2538" s="12"/>
      <c r="CX2538" s="12"/>
      <c r="CY2538" s="12"/>
      <c r="CZ2538" s="12"/>
      <c r="DA2538" s="12"/>
      <c r="DB2538" s="12"/>
      <c r="DC2538" s="12"/>
      <c r="DD2538" s="12"/>
      <c r="DE2538" s="12"/>
      <c r="DF2538" s="12"/>
      <c r="DG2538" s="12"/>
      <c r="DH2538" s="12"/>
      <c r="DI2538" s="12"/>
      <c r="DJ2538" s="12"/>
      <c r="DK2538" s="12"/>
      <c r="DL2538" s="12"/>
      <c r="DM2538" s="12"/>
      <c r="DN2538" s="12"/>
      <c r="DO2538" s="12"/>
      <c r="DP2538" s="12"/>
      <c r="DQ2538" s="12"/>
      <c r="DR2538" s="12"/>
      <c r="DS2538" s="12"/>
      <c r="DT2538" s="12"/>
      <c r="DU2538" s="12"/>
      <c r="DV2538" s="12"/>
      <c r="DW2538" s="12"/>
      <c r="DX2538" s="12"/>
      <c r="DY2538" s="12"/>
      <c r="DZ2538" s="12"/>
      <c r="EA2538" s="12"/>
      <c r="EB2538" s="12"/>
      <c r="EC2538" s="12"/>
      <c r="ED2538" s="12"/>
      <c r="EE2538" s="12"/>
      <c r="EF2538" s="12"/>
      <c r="EG2538" s="12"/>
      <c r="EH2538" s="12"/>
      <c r="EI2538" s="12"/>
      <c r="EJ2538" s="12"/>
      <c r="EK2538" s="12"/>
      <c r="EL2538" s="12"/>
      <c r="EM2538" s="12"/>
      <c r="EN2538" s="12"/>
      <c r="EO2538" s="12"/>
      <c r="EP2538" s="12"/>
      <c r="EQ2538" s="12"/>
      <c r="ER2538" s="12"/>
      <c r="ES2538" s="12"/>
      <c r="ET2538" s="12"/>
      <c r="EU2538" s="12"/>
      <c r="EV2538" s="12"/>
      <c r="EW2538" s="12"/>
      <c r="EX2538" s="12"/>
      <c r="EY2538" s="12"/>
      <c r="EZ2538" s="12"/>
      <c r="FA2538" s="12"/>
      <c r="FB2538" s="12"/>
      <c r="FC2538" s="12"/>
      <c r="FD2538" s="12"/>
      <c r="FE2538" s="12"/>
      <c r="FF2538" s="12"/>
      <c r="FG2538" s="12"/>
      <c r="FH2538" s="12"/>
      <c r="FI2538" s="12"/>
      <c r="FJ2538" s="12"/>
      <c r="FK2538" s="12"/>
      <c r="FL2538" s="12"/>
      <c r="FM2538" s="12"/>
      <c r="FN2538" s="12"/>
      <c r="FO2538" s="12"/>
      <c r="FP2538" s="12"/>
      <c r="FQ2538" s="12"/>
      <c r="FR2538" s="12"/>
      <c r="FS2538" s="12"/>
      <c r="FT2538" s="12"/>
      <c r="FU2538" s="12"/>
      <c r="FV2538" s="12"/>
      <c r="FW2538" s="12"/>
      <c r="FX2538" s="12"/>
      <c r="FY2538" s="12"/>
      <c r="FZ2538" s="12"/>
      <c r="GA2538" s="12"/>
      <c r="GB2538" s="12"/>
      <c r="GC2538" s="12"/>
      <c r="GD2538" s="12"/>
      <c r="GE2538" s="12"/>
      <c r="GF2538" s="12"/>
      <c r="GG2538" s="12"/>
      <c r="GH2538" s="12"/>
      <c r="GI2538" s="12"/>
      <c r="GJ2538" s="12"/>
      <c r="GK2538" s="12"/>
      <c r="GL2538" s="12"/>
      <c r="GM2538" s="12"/>
      <c r="GN2538" s="12"/>
      <c r="GO2538" s="12"/>
      <c r="GP2538" s="12"/>
      <c r="GQ2538" s="12"/>
      <c r="GR2538" s="12"/>
    </row>
    <row r="2539" spans="1:200" x14ac:dyDescent="0.2">
      <c r="A2539" s="79">
        <f t="shared" si="827"/>
        <v>45611</v>
      </c>
      <c r="B2539" s="80" t="str">
        <f t="shared" ca="1" si="815"/>
        <v>n.d</v>
      </c>
      <c r="C2539" s="81">
        <f t="shared" ca="1" si="816"/>
        <v>974.18416585</v>
      </c>
      <c r="D2539" s="82">
        <f ca="1">IF(A2539&lt;$B$1,VLOOKUP(A2539,[1]DI!$A$4:$B$15000,2,FALSE),0)</f>
        <v>0</v>
      </c>
      <c r="E2539" s="81">
        <f t="shared" ca="1" si="817"/>
        <v>0</v>
      </c>
      <c r="F2539" s="83">
        <f t="shared" si="825"/>
        <v>1.2</v>
      </c>
      <c r="G2539" s="84">
        <f t="shared" ca="1" si="818"/>
        <v>1</v>
      </c>
      <c r="H2539" s="81">
        <f ca="1">TRUNC(PRODUCT(G$10:G2538),15)</f>
        <v>1.40945772534528</v>
      </c>
      <c r="I2539" s="81">
        <f t="shared" ca="1" si="819"/>
        <v>1.40945772534528</v>
      </c>
      <c r="J2539" s="81">
        <f t="shared" ca="1" si="820"/>
        <v>1</v>
      </c>
      <c r="K2539" s="81">
        <f t="shared" ca="1" si="821"/>
        <v>0</v>
      </c>
      <c r="L2539" s="85">
        <f>IF(VLOOKUP(A2539,$U$12:$AD$125,8)=VLOOKUP(A2538,$U$12:$AD$125,8),0,VLOOKUP(A2539,U$12:$AD$125,8))</f>
        <v>0</v>
      </c>
      <c r="M2539" s="86">
        <f>IF(L2539&gt;0,VLOOKUP(L2539,T$12:$AC$125,7),0)</f>
        <v>0</v>
      </c>
      <c r="N2539" s="81">
        <f t="shared" si="826"/>
        <v>0</v>
      </c>
      <c r="O2539" s="81">
        <f t="shared" ca="1" si="822"/>
        <v>0</v>
      </c>
      <c r="P2539" s="87" t="str">
        <f t="shared" si="823"/>
        <v>A+J=</v>
      </c>
      <c r="Q2539" s="88">
        <f t="shared" si="824"/>
        <v>45771</v>
      </c>
      <c r="R2539" s="7"/>
      <c r="S2539" s="7"/>
      <c r="T2539" s="7"/>
      <c r="U2539" s="7"/>
      <c r="V2539" s="7"/>
      <c r="W2539" s="7"/>
      <c r="X2539" s="7"/>
      <c r="Y2539" s="7"/>
      <c r="Z2539" s="7"/>
      <c r="AA2539" s="7"/>
      <c r="AB2539" s="7"/>
      <c r="AC2539" s="7"/>
      <c r="AD2539" s="7"/>
      <c r="AE2539" s="7"/>
      <c r="AF2539" s="65"/>
      <c r="AG2539" s="9"/>
      <c r="AH2539" s="9"/>
      <c r="AI2539" s="4"/>
      <c r="AJ2539" s="10"/>
      <c r="AK2539" s="4"/>
      <c r="AL2539" s="65"/>
      <c r="AM2539" s="10"/>
      <c r="AN2539" s="9"/>
      <c r="AO2539" s="7"/>
      <c r="AP2539" s="11"/>
      <c r="AQ2539" s="9"/>
      <c r="AR2539" s="8"/>
      <c r="AS2539" s="65"/>
      <c r="AT2539" s="12"/>
      <c r="AU2539" s="12"/>
      <c r="AV2539" s="22"/>
      <c r="AW2539" s="12"/>
      <c r="AX2539" s="12"/>
      <c r="AY2539" s="12"/>
      <c r="AZ2539" s="12"/>
      <c r="BA2539" s="12"/>
      <c r="BB2539" s="12"/>
      <c r="BC2539" s="12"/>
      <c r="BD2539" s="12"/>
      <c r="BE2539" s="12"/>
      <c r="BF2539" s="12"/>
      <c r="BG2539" s="12"/>
      <c r="BH2539" s="12"/>
      <c r="BI2539" s="12"/>
      <c r="BJ2539" s="12"/>
      <c r="BK2539" s="12"/>
      <c r="BL2539" s="12"/>
      <c r="BM2539" s="12"/>
      <c r="BN2539" s="12"/>
      <c r="BO2539" s="12"/>
      <c r="BP2539" s="12"/>
      <c r="BQ2539" s="12"/>
      <c r="BR2539" s="12"/>
      <c r="BS2539" s="12"/>
      <c r="BT2539" s="12"/>
      <c r="BU2539" s="12"/>
      <c r="BV2539" s="12"/>
      <c r="BW2539" s="12"/>
      <c r="BX2539" s="12"/>
      <c r="BY2539" s="12"/>
      <c r="BZ2539" s="12"/>
      <c r="CA2539" s="12"/>
      <c r="CB2539" s="12"/>
      <c r="CC2539" s="12"/>
      <c r="CD2539" s="12"/>
      <c r="CE2539" s="12"/>
      <c r="CF2539" s="12"/>
      <c r="CG2539" s="12"/>
      <c r="CH2539" s="12"/>
      <c r="CI2539" s="12"/>
      <c r="CJ2539" s="12"/>
      <c r="CK2539" s="12"/>
      <c r="CL2539" s="12"/>
      <c r="CM2539" s="12"/>
      <c r="CN2539" s="12"/>
      <c r="CO2539" s="12"/>
      <c r="CP2539" s="12"/>
      <c r="CQ2539" s="12"/>
      <c r="CR2539" s="12"/>
      <c r="CS2539" s="12"/>
      <c r="CT2539" s="12"/>
      <c r="CU2539" s="12"/>
      <c r="CV2539" s="12"/>
      <c r="CW2539" s="12"/>
      <c r="CX2539" s="12"/>
      <c r="CY2539" s="12"/>
      <c r="CZ2539" s="12"/>
      <c r="DA2539" s="12"/>
      <c r="DB2539" s="12"/>
      <c r="DC2539" s="12"/>
      <c r="DD2539" s="12"/>
      <c r="DE2539" s="12"/>
      <c r="DF2539" s="12"/>
      <c r="DG2539" s="12"/>
      <c r="DH2539" s="12"/>
      <c r="DI2539" s="12"/>
      <c r="DJ2539" s="12"/>
      <c r="DK2539" s="12"/>
      <c r="DL2539" s="12"/>
      <c r="DM2539" s="12"/>
      <c r="DN2539" s="12"/>
      <c r="DO2539" s="12"/>
      <c r="DP2539" s="12"/>
      <c r="DQ2539" s="12"/>
      <c r="DR2539" s="12"/>
      <c r="DS2539" s="12"/>
      <c r="DT2539" s="12"/>
      <c r="DU2539" s="12"/>
      <c r="DV2539" s="12"/>
      <c r="DW2539" s="12"/>
      <c r="DX2539" s="12"/>
      <c r="DY2539" s="12"/>
      <c r="DZ2539" s="12"/>
      <c r="EA2539" s="12"/>
      <c r="EB2539" s="12"/>
      <c r="EC2539" s="12"/>
      <c r="ED2539" s="12"/>
      <c r="EE2539" s="12"/>
      <c r="EF2539" s="12"/>
      <c r="EG2539" s="12"/>
      <c r="EH2539" s="12"/>
      <c r="EI2539" s="12"/>
      <c r="EJ2539" s="12"/>
      <c r="EK2539" s="12"/>
      <c r="EL2539" s="12"/>
      <c r="EM2539" s="12"/>
      <c r="EN2539" s="12"/>
      <c r="EO2539" s="12"/>
      <c r="EP2539" s="12"/>
      <c r="EQ2539" s="12"/>
      <c r="ER2539" s="12"/>
      <c r="ES2539" s="12"/>
      <c r="ET2539" s="12"/>
      <c r="EU2539" s="12"/>
      <c r="EV2539" s="12"/>
      <c r="EW2539" s="12"/>
      <c r="EX2539" s="12"/>
      <c r="EY2539" s="12"/>
      <c r="EZ2539" s="12"/>
      <c r="FA2539" s="12"/>
      <c r="FB2539" s="12"/>
      <c r="FC2539" s="12"/>
      <c r="FD2539" s="12"/>
      <c r="FE2539" s="12"/>
      <c r="FF2539" s="12"/>
      <c r="FG2539" s="12"/>
      <c r="FH2539" s="12"/>
      <c r="FI2539" s="12"/>
      <c r="FJ2539" s="12"/>
      <c r="FK2539" s="12"/>
      <c r="FL2539" s="12"/>
      <c r="FM2539" s="12"/>
      <c r="FN2539" s="12"/>
      <c r="FO2539" s="12"/>
      <c r="FP2539" s="12"/>
      <c r="FQ2539" s="12"/>
      <c r="FR2539" s="12"/>
      <c r="FS2539" s="12"/>
      <c r="FT2539" s="12"/>
      <c r="FU2539" s="12"/>
      <c r="FV2539" s="12"/>
      <c r="FW2539" s="12"/>
      <c r="FX2539" s="12"/>
      <c r="FY2539" s="12"/>
      <c r="FZ2539" s="12"/>
      <c r="GA2539" s="12"/>
      <c r="GB2539" s="12"/>
      <c r="GC2539" s="12"/>
      <c r="GD2539" s="12"/>
      <c r="GE2539" s="12"/>
      <c r="GF2539" s="12"/>
      <c r="GG2539" s="12"/>
      <c r="GH2539" s="12"/>
      <c r="GI2539" s="12"/>
      <c r="GJ2539" s="12"/>
      <c r="GK2539" s="12"/>
      <c r="GL2539" s="12"/>
      <c r="GM2539" s="12"/>
      <c r="GN2539" s="12"/>
      <c r="GO2539" s="12"/>
      <c r="GP2539" s="12"/>
      <c r="GQ2539" s="12"/>
      <c r="GR2539" s="12"/>
    </row>
    <row r="2540" spans="1:200" x14ac:dyDescent="0.2">
      <c r="A2540" s="79">
        <f t="shared" si="827"/>
        <v>45612</v>
      </c>
      <c r="B2540" s="80" t="str">
        <f t="shared" ca="1" si="815"/>
        <v>n.d</v>
      </c>
      <c r="C2540" s="81">
        <f t="shared" ca="1" si="816"/>
        <v>974.18416585</v>
      </c>
      <c r="D2540" s="82">
        <f ca="1">IF(A2540&lt;$B$1,VLOOKUP(A2540,[1]DI!$A$4:$B$15000,2,FALSE),0)</f>
        <v>0</v>
      </c>
      <c r="E2540" s="81">
        <f t="shared" ca="1" si="817"/>
        <v>0</v>
      </c>
      <c r="F2540" s="83">
        <f t="shared" si="825"/>
        <v>1.2</v>
      </c>
      <c r="G2540" s="84">
        <f t="shared" ca="1" si="818"/>
        <v>1</v>
      </c>
      <c r="H2540" s="81">
        <f ca="1">TRUNC(PRODUCT(G$10:G2539),15)</f>
        <v>1.40945772534528</v>
      </c>
      <c r="I2540" s="81">
        <f t="shared" ca="1" si="819"/>
        <v>1.40945772534528</v>
      </c>
      <c r="J2540" s="81">
        <f t="shared" ca="1" si="820"/>
        <v>1</v>
      </c>
      <c r="K2540" s="81">
        <f t="shared" ca="1" si="821"/>
        <v>0</v>
      </c>
      <c r="L2540" s="85">
        <f>IF(VLOOKUP(A2540,$U$12:$AD$125,8)=VLOOKUP(A2539,$U$12:$AD$125,8),0,VLOOKUP(A2540,U$12:$AD$125,8))</f>
        <v>0</v>
      </c>
      <c r="M2540" s="86">
        <f>IF(L2540&gt;0,VLOOKUP(L2540,T$12:$AC$125,7),0)</f>
        <v>0</v>
      </c>
      <c r="N2540" s="81">
        <f t="shared" si="826"/>
        <v>0</v>
      </c>
      <c r="O2540" s="81">
        <f t="shared" ca="1" si="822"/>
        <v>0</v>
      </c>
      <c r="P2540" s="87" t="str">
        <f t="shared" si="823"/>
        <v>A+J=</v>
      </c>
      <c r="Q2540" s="88">
        <f t="shared" si="824"/>
        <v>45771</v>
      </c>
      <c r="R2540" s="7"/>
      <c r="S2540" s="7"/>
      <c r="T2540" s="7"/>
      <c r="U2540" s="7"/>
      <c r="V2540" s="7"/>
      <c r="W2540" s="7"/>
      <c r="X2540" s="7"/>
      <c r="Y2540" s="7"/>
      <c r="Z2540" s="7"/>
      <c r="AA2540" s="7"/>
      <c r="AB2540" s="7"/>
      <c r="AC2540" s="7"/>
      <c r="AD2540" s="7"/>
      <c r="AE2540" s="7"/>
      <c r="AF2540" s="65"/>
      <c r="AG2540" s="9"/>
      <c r="AH2540" s="9"/>
      <c r="AI2540" s="4"/>
      <c r="AJ2540" s="10"/>
      <c r="AK2540" s="4"/>
      <c r="AL2540" s="65"/>
      <c r="AM2540" s="10"/>
      <c r="AN2540" s="9"/>
      <c r="AO2540" s="7"/>
      <c r="AP2540" s="11"/>
      <c r="AQ2540" s="9"/>
      <c r="AR2540" s="8"/>
      <c r="AS2540" s="65"/>
      <c r="AT2540" s="12"/>
      <c r="AU2540" s="12"/>
      <c r="AV2540" s="22"/>
      <c r="AW2540" s="12"/>
      <c r="AX2540" s="12"/>
      <c r="AY2540" s="12"/>
      <c r="AZ2540" s="12"/>
      <c r="BA2540" s="12"/>
      <c r="BB2540" s="12"/>
      <c r="BC2540" s="12"/>
      <c r="BD2540" s="12"/>
      <c r="BE2540" s="12"/>
      <c r="BF2540" s="12"/>
      <c r="BG2540" s="12"/>
      <c r="BH2540" s="12"/>
      <c r="BI2540" s="12"/>
      <c r="BJ2540" s="12"/>
      <c r="BK2540" s="12"/>
      <c r="BL2540" s="12"/>
      <c r="BM2540" s="12"/>
      <c r="BN2540" s="12"/>
      <c r="BO2540" s="12"/>
      <c r="BP2540" s="12"/>
      <c r="BQ2540" s="12"/>
      <c r="BR2540" s="12"/>
      <c r="BS2540" s="12"/>
      <c r="BT2540" s="12"/>
      <c r="BU2540" s="12"/>
      <c r="BV2540" s="12"/>
      <c r="BW2540" s="12"/>
      <c r="BX2540" s="12"/>
      <c r="BY2540" s="12"/>
      <c r="BZ2540" s="12"/>
      <c r="CA2540" s="12"/>
      <c r="CB2540" s="12"/>
      <c r="CC2540" s="12"/>
      <c r="CD2540" s="12"/>
      <c r="CE2540" s="12"/>
      <c r="CF2540" s="12"/>
      <c r="CG2540" s="12"/>
      <c r="CH2540" s="12"/>
      <c r="CI2540" s="12"/>
      <c r="CJ2540" s="12"/>
      <c r="CK2540" s="12"/>
      <c r="CL2540" s="12"/>
      <c r="CM2540" s="12"/>
      <c r="CN2540" s="12"/>
      <c r="CO2540" s="12"/>
      <c r="CP2540" s="12"/>
      <c r="CQ2540" s="12"/>
      <c r="CR2540" s="12"/>
      <c r="CS2540" s="12"/>
      <c r="CT2540" s="12"/>
      <c r="CU2540" s="12"/>
      <c r="CV2540" s="12"/>
      <c r="CW2540" s="12"/>
      <c r="CX2540" s="12"/>
      <c r="CY2540" s="12"/>
      <c r="CZ2540" s="12"/>
      <c r="DA2540" s="12"/>
      <c r="DB2540" s="12"/>
      <c r="DC2540" s="12"/>
      <c r="DD2540" s="12"/>
      <c r="DE2540" s="12"/>
      <c r="DF2540" s="12"/>
      <c r="DG2540" s="12"/>
      <c r="DH2540" s="12"/>
      <c r="DI2540" s="12"/>
      <c r="DJ2540" s="12"/>
      <c r="DK2540" s="12"/>
      <c r="DL2540" s="12"/>
      <c r="DM2540" s="12"/>
      <c r="DN2540" s="12"/>
      <c r="DO2540" s="12"/>
      <c r="DP2540" s="12"/>
      <c r="DQ2540" s="12"/>
      <c r="DR2540" s="12"/>
      <c r="DS2540" s="12"/>
      <c r="DT2540" s="12"/>
      <c r="DU2540" s="12"/>
      <c r="DV2540" s="12"/>
      <c r="DW2540" s="12"/>
      <c r="DX2540" s="12"/>
      <c r="DY2540" s="12"/>
      <c r="DZ2540" s="12"/>
      <c r="EA2540" s="12"/>
      <c r="EB2540" s="12"/>
      <c r="EC2540" s="12"/>
      <c r="ED2540" s="12"/>
      <c r="EE2540" s="12"/>
      <c r="EF2540" s="12"/>
      <c r="EG2540" s="12"/>
      <c r="EH2540" s="12"/>
      <c r="EI2540" s="12"/>
      <c r="EJ2540" s="12"/>
      <c r="EK2540" s="12"/>
      <c r="EL2540" s="12"/>
      <c r="EM2540" s="12"/>
      <c r="EN2540" s="12"/>
      <c r="EO2540" s="12"/>
      <c r="EP2540" s="12"/>
      <c r="EQ2540" s="12"/>
      <c r="ER2540" s="12"/>
      <c r="ES2540" s="12"/>
      <c r="ET2540" s="12"/>
      <c r="EU2540" s="12"/>
      <c r="EV2540" s="12"/>
      <c r="EW2540" s="12"/>
      <c r="EX2540" s="12"/>
      <c r="EY2540" s="12"/>
      <c r="EZ2540" s="12"/>
      <c r="FA2540" s="12"/>
      <c r="FB2540" s="12"/>
      <c r="FC2540" s="12"/>
      <c r="FD2540" s="12"/>
      <c r="FE2540" s="12"/>
      <c r="FF2540" s="12"/>
      <c r="FG2540" s="12"/>
      <c r="FH2540" s="12"/>
      <c r="FI2540" s="12"/>
      <c r="FJ2540" s="12"/>
      <c r="FK2540" s="12"/>
      <c r="FL2540" s="12"/>
      <c r="FM2540" s="12"/>
      <c r="FN2540" s="12"/>
      <c r="FO2540" s="12"/>
      <c r="FP2540" s="12"/>
      <c r="FQ2540" s="12"/>
      <c r="FR2540" s="12"/>
      <c r="FS2540" s="12"/>
      <c r="FT2540" s="12"/>
      <c r="FU2540" s="12"/>
      <c r="FV2540" s="12"/>
      <c r="FW2540" s="12"/>
      <c r="FX2540" s="12"/>
      <c r="FY2540" s="12"/>
      <c r="FZ2540" s="12"/>
      <c r="GA2540" s="12"/>
      <c r="GB2540" s="12"/>
      <c r="GC2540" s="12"/>
      <c r="GD2540" s="12"/>
      <c r="GE2540" s="12"/>
      <c r="GF2540" s="12"/>
      <c r="GG2540" s="12"/>
      <c r="GH2540" s="12"/>
      <c r="GI2540" s="12"/>
      <c r="GJ2540" s="12"/>
      <c r="GK2540" s="12"/>
      <c r="GL2540" s="12"/>
      <c r="GM2540" s="12"/>
      <c r="GN2540" s="12"/>
      <c r="GO2540" s="12"/>
      <c r="GP2540" s="12"/>
      <c r="GQ2540" s="12"/>
      <c r="GR2540" s="12"/>
    </row>
    <row r="2541" spans="1:200" x14ac:dyDescent="0.2">
      <c r="A2541" s="79">
        <f t="shared" si="827"/>
        <v>45613</v>
      </c>
      <c r="B2541" s="80" t="str">
        <f t="shared" ca="1" si="815"/>
        <v>n.d</v>
      </c>
      <c r="C2541" s="81">
        <f t="shared" ca="1" si="816"/>
        <v>974.18416585</v>
      </c>
      <c r="D2541" s="82">
        <f ca="1">IF(A2541&lt;$B$1,VLOOKUP(A2541,[1]DI!$A$4:$B$15000,2,FALSE),0)</f>
        <v>0</v>
      </c>
      <c r="E2541" s="81">
        <f t="shared" ca="1" si="817"/>
        <v>0</v>
      </c>
      <c r="F2541" s="83">
        <f t="shared" si="825"/>
        <v>1.2</v>
      </c>
      <c r="G2541" s="84">
        <f t="shared" ca="1" si="818"/>
        <v>1</v>
      </c>
      <c r="H2541" s="81">
        <f ca="1">TRUNC(PRODUCT(G$10:G2540),15)</f>
        <v>1.40945772534528</v>
      </c>
      <c r="I2541" s="81">
        <f t="shared" ca="1" si="819"/>
        <v>1.40945772534528</v>
      </c>
      <c r="J2541" s="81">
        <f t="shared" ca="1" si="820"/>
        <v>1</v>
      </c>
      <c r="K2541" s="81">
        <f t="shared" ca="1" si="821"/>
        <v>0</v>
      </c>
      <c r="L2541" s="85">
        <f>IF(VLOOKUP(A2541,$U$12:$AD$125,8)=VLOOKUP(A2540,$U$12:$AD$125,8),0,VLOOKUP(A2541,U$12:$AD$125,8))</f>
        <v>0</v>
      </c>
      <c r="M2541" s="86">
        <f>IF(L2541&gt;0,VLOOKUP(L2541,T$12:$AC$125,7),0)</f>
        <v>0</v>
      </c>
      <c r="N2541" s="81">
        <f t="shared" si="826"/>
        <v>0</v>
      </c>
      <c r="O2541" s="81">
        <f t="shared" ca="1" si="822"/>
        <v>0</v>
      </c>
      <c r="P2541" s="87" t="str">
        <f t="shared" si="823"/>
        <v>A+J=</v>
      </c>
      <c r="Q2541" s="88">
        <f t="shared" si="824"/>
        <v>45771</v>
      </c>
      <c r="R2541" s="7"/>
      <c r="S2541" s="7"/>
      <c r="T2541" s="7"/>
      <c r="U2541" s="7"/>
      <c r="V2541" s="7"/>
      <c r="W2541" s="7"/>
      <c r="X2541" s="7"/>
      <c r="Y2541" s="7"/>
      <c r="Z2541" s="7"/>
      <c r="AA2541" s="7"/>
      <c r="AB2541" s="7"/>
      <c r="AC2541" s="7"/>
      <c r="AD2541" s="7"/>
      <c r="AE2541" s="7"/>
      <c r="AF2541" s="65"/>
      <c r="AG2541" s="9"/>
      <c r="AH2541" s="9"/>
      <c r="AI2541" s="4"/>
      <c r="AJ2541" s="10"/>
      <c r="AK2541" s="4"/>
      <c r="AL2541" s="65"/>
      <c r="AM2541" s="10"/>
      <c r="AN2541" s="9"/>
      <c r="AO2541" s="7"/>
      <c r="AP2541" s="11"/>
      <c r="AQ2541" s="9"/>
      <c r="AR2541" s="8"/>
      <c r="AS2541" s="65"/>
      <c r="AT2541" s="12"/>
      <c r="AU2541" s="12"/>
      <c r="AV2541" s="22"/>
      <c r="AW2541" s="12"/>
      <c r="AX2541" s="12"/>
      <c r="AY2541" s="12"/>
      <c r="AZ2541" s="12"/>
      <c r="BA2541" s="12"/>
      <c r="BB2541" s="12"/>
      <c r="BC2541" s="12"/>
      <c r="BD2541" s="12"/>
      <c r="BE2541" s="12"/>
      <c r="BF2541" s="12"/>
      <c r="BG2541" s="12"/>
      <c r="BH2541" s="12"/>
      <c r="BI2541" s="12"/>
      <c r="BJ2541" s="12"/>
      <c r="BK2541" s="12"/>
      <c r="BL2541" s="12"/>
      <c r="BM2541" s="12"/>
      <c r="BN2541" s="12"/>
      <c r="BO2541" s="12"/>
      <c r="BP2541" s="12"/>
      <c r="BQ2541" s="12"/>
      <c r="BR2541" s="12"/>
      <c r="BS2541" s="12"/>
      <c r="BT2541" s="12"/>
      <c r="BU2541" s="12"/>
      <c r="BV2541" s="12"/>
      <c r="BW2541" s="12"/>
      <c r="BX2541" s="12"/>
      <c r="BY2541" s="12"/>
      <c r="BZ2541" s="12"/>
      <c r="CA2541" s="12"/>
      <c r="CB2541" s="12"/>
      <c r="CC2541" s="12"/>
      <c r="CD2541" s="12"/>
      <c r="CE2541" s="12"/>
      <c r="CF2541" s="12"/>
      <c r="CG2541" s="12"/>
      <c r="CH2541" s="12"/>
      <c r="CI2541" s="12"/>
      <c r="CJ2541" s="12"/>
      <c r="CK2541" s="12"/>
      <c r="CL2541" s="12"/>
      <c r="CM2541" s="12"/>
      <c r="CN2541" s="12"/>
      <c r="CO2541" s="12"/>
      <c r="CP2541" s="12"/>
      <c r="CQ2541" s="12"/>
      <c r="CR2541" s="12"/>
      <c r="CS2541" s="12"/>
      <c r="CT2541" s="12"/>
      <c r="CU2541" s="12"/>
      <c r="CV2541" s="12"/>
      <c r="CW2541" s="12"/>
      <c r="CX2541" s="12"/>
      <c r="CY2541" s="12"/>
      <c r="CZ2541" s="12"/>
      <c r="DA2541" s="12"/>
      <c r="DB2541" s="12"/>
      <c r="DC2541" s="12"/>
      <c r="DD2541" s="12"/>
      <c r="DE2541" s="12"/>
      <c r="DF2541" s="12"/>
      <c r="DG2541" s="12"/>
      <c r="DH2541" s="12"/>
      <c r="DI2541" s="12"/>
      <c r="DJ2541" s="12"/>
      <c r="DK2541" s="12"/>
      <c r="DL2541" s="12"/>
      <c r="DM2541" s="12"/>
      <c r="DN2541" s="12"/>
      <c r="DO2541" s="12"/>
      <c r="DP2541" s="12"/>
      <c r="DQ2541" s="12"/>
      <c r="DR2541" s="12"/>
      <c r="DS2541" s="12"/>
      <c r="DT2541" s="12"/>
      <c r="DU2541" s="12"/>
      <c r="DV2541" s="12"/>
      <c r="DW2541" s="12"/>
      <c r="DX2541" s="12"/>
      <c r="DY2541" s="12"/>
      <c r="DZ2541" s="12"/>
      <c r="EA2541" s="12"/>
      <c r="EB2541" s="12"/>
      <c r="EC2541" s="12"/>
      <c r="ED2541" s="12"/>
      <c r="EE2541" s="12"/>
      <c r="EF2541" s="12"/>
      <c r="EG2541" s="12"/>
      <c r="EH2541" s="12"/>
      <c r="EI2541" s="12"/>
      <c r="EJ2541" s="12"/>
      <c r="EK2541" s="12"/>
      <c r="EL2541" s="12"/>
      <c r="EM2541" s="12"/>
      <c r="EN2541" s="12"/>
      <c r="EO2541" s="12"/>
      <c r="EP2541" s="12"/>
      <c r="EQ2541" s="12"/>
      <c r="ER2541" s="12"/>
      <c r="ES2541" s="12"/>
      <c r="ET2541" s="12"/>
      <c r="EU2541" s="12"/>
      <c r="EV2541" s="12"/>
      <c r="EW2541" s="12"/>
      <c r="EX2541" s="12"/>
      <c r="EY2541" s="12"/>
      <c r="EZ2541" s="12"/>
      <c r="FA2541" s="12"/>
      <c r="FB2541" s="12"/>
      <c r="FC2541" s="12"/>
      <c r="FD2541" s="12"/>
      <c r="FE2541" s="12"/>
      <c r="FF2541" s="12"/>
      <c r="FG2541" s="12"/>
      <c r="FH2541" s="12"/>
      <c r="FI2541" s="12"/>
      <c r="FJ2541" s="12"/>
      <c r="FK2541" s="12"/>
      <c r="FL2541" s="12"/>
      <c r="FM2541" s="12"/>
      <c r="FN2541" s="12"/>
      <c r="FO2541" s="12"/>
      <c r="FP2541" s="12"/>
      <c r="FQ2541" s="12"/>
      <c r="FR2541" s="12"/>
      <c r="FS2541" s="12"/>
      <c r="FT2541" s="12"/>
      <c r="FU2541" s="12"/>
      <c r="FV2541" s="12"/>
      <c r="FW2541" s="12"/>
      <c r="FX2541" s="12"/>
      <c r="FY2541" s="12"/>
      <c r="FZ2541" s="12"/>
      <c r="GA2541" s="12"/>
      <c r="GB2541" s="12"/>
      <c r="GC2541" s="12"/>
      <c r="GD2541" s="12"/>
      <c r="GE2541" s="12"/>
      <c r="GF2541" s="12"/>
      <c r="GG2541" s="12"/>
      <c r="GH2541" s="12"/>
      <c r="GI2541" s="12"/>
      <c r="GJ2541" s="12"/>
      <c r="GK2541" s="12"/>
      <c r="GL2541" s="12"/>
      <c r="GM2541" s="12"/>
      <c r="GN2541" s="12"/>
      <c r="GO2541" s="12"/>
      <c r="GP2541" s="12"/>
      <c r="GQ2541" s="12"/>
      <c r="GR2541" s="12"/>
    </row>
    <row r="2542" spans="1:200" x14ac:dyDescent="0.2">
      <c r="A2542" s="79">
        <f t="shared" si="827"/>
        <v>45614</v>
      </c>
      <c r="B2542" s="80" t="str">
        <f t="shared" ref="B2542:B2605" ca="1" si="828">IF(A2542&lt;=TODAY(),C2542+K2542,IF(AND(A2542&gt;TODAY(),A2542&lt;=$B$1),IF(VLOOKUP(TODAY(),$A$10:$D$5000,4,FALSE)=0,"n.d",C2542+K2542),"n.d"))</f>
        <v>n.d</v>
      </c>
      <c r="C2542" s="81">
        <f t="shared" ref="C2542:C2605" ca="1" si="829">TRUNC(C2541-N2541,8)</f>
        <v>974.18416585</v>
      </c>
      <c r="D2542" s="82">
        <f ca="1">IF(A2542&lt;$B$1,VLOOKUP(A2542,[1]DI!$A$4:$B$15000,2,FALSE),0)</f>
        <v>0</v>
      </c>
      <c r="E2542" s="81">
        <f t="shared" ref="E2542:E2605" ca="1" si="830">ROUND((((1+D2542)^(1/252)-1)),8)</f>
        <v>0</v>
      </c>
      <c r="F2542" s="83">
        <f t="shared" si="825"/>
        <v>1.2</v>
      </c>
      <c r="G2542" s="84">
        <f t="shared" ref="G2542:G2605" ca="1" si="831">TRUNC((1+(E2542*F2542)),15)</f>
        <v>1</v>
      </c>
      <c r="H2542" s="81">
        <f ca="1">TRUNC(PRODUCT(G$10:G2541),15)</f>
        <v>1.40945772534528</v>
      </c>
      <c r="I2542" s="81">
        <f t="shared" ref="I2542:I2605" ca="1" si="832">IF(OR(L2541&gt;0,L2541="E"),H2541,I2541)</f>
        <v>1.40945772534528</v>
      </c>
      <c r="J2542" s="81">
        <f t="shared" ref="J2542:J2605" ca="1" si="833">ROUND(TRUNC(H2542/I2542,15),8)</f>
        <v>1</v>
      </c>
      <c r="K2542" s="81">
        <f t="shared" ref="K2542:K2605" ca="1" si="834">TRUNC((C2542*(J2542-1)),8)</f>
        <v>0</v>
      </c>
      <c r="L2542" s="85">
        <f>IF(VLOOKUP(A2542,$U$12:$AD$125,8)=VLOOKUP(A2541,$U$12:$AD$125,8),0,VLOOKUP(A2542,U$12:$AD$125,8))</f>
        <v>0</v>
      </c>
      <c r="M2542" s="86">
        <f>IF(L2542&gt;0,VLOOKUP(L2542,T$12:$AC$125,7),0)</f>
        <v>0</v>
      </c>
      <c r="N2542" s="81">
        <f t="shared" si="826"/>
        <v>0</v>
      </c>
      <c r="O2542" s="81">
        <f t="shared" ref="O2542:O2605" ca="1" si="835">(K2542+N2542)</f>
        <v>0</v>
      </c>
      <c r="P2542" s="87" t="str">
        <f t="shared" ref="P2542:P2605" si="836">IF(L2541&gt;0,VLOOKUP(A2541,$U$12:$AD$125,9),P2541)</f>
        <v>A+J=</v>
      </c>
      <c r="Q2542" s="88">
        <f t="shared" ref="Q2542:Q2605" si="837">IF(L2541&gt;0,VLOOKUP(A2541,$U$12:$AD$125,10),Q2541)</f>
        <v>45771</v>
      </c>
      <c r="R2542" s="7"/>
      <c r="S2542" s="7"/>
      <c r="T2542" s="7"/>
      <c r="U2542" s="7"/>
      <c r="V2542" s="7"/>
      <c r="W2542" s="7"/>
      <c r="X2542" s="7"/>
      <c r="Y2542" s="7"/>
      <c r="Z2542" s="7"/>
      <c r="AA2542" s="7"/>
      <c r="AB2542" s="7"/>
      <c r="AC2542" s="7"/>
      <c r="AD2542" s="7"/>
      <c r="AE2542" s="7"/>
      <c r="AF2542" s="65"/>
      <c r="AG2542" s="9"/>
      <c r="AH2542" s="9"/>
      <c r="AI2542" s="4"/>
      <c r="AJ2542" s="10"/>
      <c r="AK2542" s="4"/>
      <c r="AL2542" s="65"/>
      <c r="AM2542" s="10"/>
      <c r="AN2542" s="9"/>
      <c r="AO2542" s="7"/>
      <c r="AP2542" s="11"/>
      <c r="AQ2542" s="9"/>
      <c r="AR2542" s="8"/>
      <c r="AS2542" s="65"/>
      <c r="AT2542" s="12"/>
      <c r="AU2542" s="12"/>
      <c r="AV2542" s="22"/>
      <c r="AW2542" s="12"/>
      <c r="AX2542" s="12"/>
      <c r="AY2542" s="12"/>
      <c r="AZ2542" s="12"/>
      <c r="BA2542" s="12"/>
      <c r="BB2542" s="12"/>
      <c r="BC2542" s="12"/>
      <c r="BD2542" s="12"/>
      <c r="BE2542" s="12"/>
      <c r="BF2542" s="12"/>
      <c r="BG2542" s="12"/>
      <c r="BH2542" s="12"/>
      <c r="BI2542" s="12"/>
      <c r="BJ2542" s="12"/>
      <c r="BK2542" s="12"/>
      <c r="BL2542" s="12"/>
      <c r="BM2542" s="12"/>
      <c r="BN2542" s="12"/>
      <c r="BO2542" s="12"/>
      <c r="BP2542" s="12"/>
      <c r="BQ2542" s="12"/>
      <c r="BR2542" s="12"/>
      <c r="BS2542" s="12"/>
      <c r="BT2542" s="12"/>
      <c r="BU2542" s="12"/>
      <c r="BV2542" s="12"/>
      <c r="BW2542" s="12"/>
      <c r="BX2542" s="12"/>
      <c r="BY2542" s="12"/>
      <c r="BZ2542" s="12"/>
      <c r="CA2542" s="12"/>
      <c r="CB2542" s="12"/>
      <c r="CC2542" s="12"/>
      <c r="CD2542" s="12"/>
      <c r="CE2542" s="12"/>
      <c r="CF2542" s="12"/>
      <c r="CG2542" s="12"/>
      <c r="CH2542" s="12"/>
      <c r="CI2542" s="12"/>
      <c r="CJ2542" s="12"/>
      <c r="CK2542" s="12"/>
      <c r="CL2542" s="12"/>
      <c r="CM2542" s="12"/>
      <c r="CN2542" s="12"/>
      <c r="CO2542" s="12"/>
      <c r="CP2542" s="12"/>
      <c r="CQ2542" s="12"/>
      <c r="CR2542" s="12"/>
      <c r="CS2542" s="12"/>
      <c r="CT2542" s="12"/>
      <c r="CU2542" s="12"/>
      <c r="CV2542" s="12"/>
      <c r="CW2542" s="12"/>
      <c r="CX2542" s="12"/>
      <c r="CY2542" s="12"/>
      <c r="CZ2542" s="12"/>
      <c r="DA2542" s="12"/>
      <c r="DB2542" s="12"/>
      <c r="DC2542" s="12"/>
      <c r="DD2542" s="12"/>
      <c r="DE2542" s="12"/>
      <c r="DF2542" s="12"/>
      <c r="DG2542" s="12"/>
      <c r="DH2542" s="12"/>
      <c r="DI2542" s="12"/>
      <c r="DJ2542" s="12"/>
      <c r="DK2542" s="12"/>
      <c r="DL2542" s="12"/>
      <c r="DM2542" s="12"/>
      <c r="DN2542" s="12"/>
      <c r="DO2542" s="12"/>
      <c r="DP2542" s="12"/>
      <c r="DQ2542" s="12"/>
      <c r="DR2542" s="12"/>
      <c r="DS2542" s="12"/>
      <c r="DT2542" s="12"/>
      <c r="DU2542" s="12"/>
      <c r="DV2542" s="12"/>
      <c r="DW2542" s="12"/>
      <c r="DX2542" s="12"/>
      <c r="DY2542" s="12"/>
      <c r="DZ2542" s="12"/>
      <c r="EA2542" s="12"/>
      <c r="EB2542" s="12"/>
      <c r="EC2542" s="12"/>
      <c r="ED2542" s="12"/>
      <c r="EE2542" s="12"/>
      <c r="EF2542" s="12"/>
      <c r="EG2542" s="12"/>
      <c r="EH2542" s="12"/>
      <c r="EI2542" s="12"/>
      <c r="EJ2542" s="12"/>
      <c r="EK2542" s="12"/>
      <c r="EL2542" s="12"/>
      <c r="EM2542" s="12"/>
      <c r="EN2542" s="12"/>
      <c r="EO2542" s="12"/>
      <c r="EP2542" s="12"/>
      <c r="EQ2542" s="12"/>
      <c r="ER2542" s="12"/>
      <c r="ES2542" s="12"/>
      <c r="ET2542" s="12"/>
      <c r="EU2542" s="12"/>
      <c r="EV2542" s="12"/>
      <c r="EW2542" s="12"/>
      <c r="EX2542" s="12"/>
      <c r="EY2542" s="12"/>
      <c r="EZ2542" s="12"/>
      <c r="FA2542" s="12"/>
      <c r="FB2542" s="12"/>
      <c r="FC2542" s="12"/>
      <c r="FD2542" s="12"/>
      <c r="FE2542" s="12"/>
      <c r="FF2542" s="12"/>
      <c r="FG2542" s="12"/>
      <c r="FH2542" s="12"/>
      <c r="FI2542" s="12"/>
      <c r="FJ2542" s="12"/>
      <c r="FK2542" s="12"/>
      <c r="FL2542" s="12"/>
      <c r="FM2542" s="12"/>
      <c r="FN2542" s="12"/>
      <c r="FO2542" s="12"/>
      <c r="FP2542" s="12"/>
      <c r="FQ2542" s="12"/>
      <c r="FR2542" s="12"/>
      <c r="FS2542" s="12"/>
      <c r="FT2542" s="12"/>
      <c r="FU2542" s="12"/>
      <c r="FV2542" s="12"/>
      <c r="FW2542" s="12"/>
      <c r="FX2542" s="12"/>
      <c r="FY2542" s="12"/>
      <c r="FZ2542" s="12"/>
      <c r="GA2542" s="12"/>
      <c r="GB2542" s="12"/>
      <c r="GC2542" s="12"/>
      <c r="GD2542" s="12"/>
      <c r="GE2542" s="12"/>
      <c r="GF2542" s="12"/>
      <c r="GG2542" s="12"/>
      <c r="GH2542" s="12"/>
      <c r="GI2542" s="12"/>
      <c r="GJ2542" s="12"/>
      <c r="GK2542" s="12"/>
      <c r="GL2542" s="12"/>
      <c r="GM2542" s="12"/>
      <c r="GN2542" s="12"/>
      <c r="GO2542" s="12"/>
      <c r="GP2542" s="12"/>
      <c r="GQ2542" s="12"/>
      <c r="GR2542" s="12"/>
    </row>
    <row r="2543" spans="1:200" x14ac:dyDescent="0.2">
      <c r="A2543" s="79">
        <f t="shared" si="827"/>
        <v>45615</v>
      </c>
      <c r="B2543" s="80" t="str">
        <f t="shared" ca="1" si="828"/>
        <v>n.d</v>
      </c>
      <c r="C2543" s="81">
        <f t="shared" ca="1" si="829"/>
        <v>974.18416585</v>
      </c>
      <c r="D2543" s="82">
        <f ca="1">IF(A2543&lt;$B$1,VLOOKUP(A2543,[1]DI!$A$4:$B$15000,2,FALSE),0)</f>
        <v>0</v>
      </c>
      <c r="E2543" s="81">
        <f t="shared" ca="1" si="830"/>
        <v>0</v>
      </c>
      <c r="F2543" s="83">
        <f t="shared" si="825"/>
        <v>1.2</v>
      </c>
      <c r="G2543" s="84">
        <f t="shared" ca="1" si="831"/>
        <v>1</v>
      </c>
      <c r="H2543" s="81">
        <f ca="1">TRUNC(PRODUCT(G$10:G2542),15)</f>
        <v>1.40945772534528</v>
      </c>
      <c r="I2543" s="81">
        <f t="shared" ca="1" si="832"/>
        <v>1.40945772534528</v>
      </c>
      <c r="J2543" s="81">
        <f t="shared" ca="1" si="833"/>
        <v>1</v>
      </c>
      <c r="K2543" s="81">
        <f t="shared" ca="1" si="834"/>
        <v>0</v>
      </c>
      <c r="L2543" s="85">
        <f>IF(VLOOKUP(A2543,$U$12:$AD$125,8)=VLOOKUP(A2542,$U$12:$AD$125,8),0,VLOOKUP(A2543,U$12:$AD$125,8))</f>
        <v>0</v>
      </c>
      <c r="M2543" s="86">
        <f>IF(L2543&gt;0,VLOOKUP(L2543,T$12:$AC$125,7),0)</f>
        <v>0</v>
      </c>
      <c r="N2543" s="81">
        <f t="shared" si="826"/>
        <v>0</v>
      </c>
      <c r="O2543" s="81">
        <f t="shared" ca="1" si="835"/>
        <v>0</v>
      </c>
      <c r="P2543" s="87" t="str">
        <f t="shared" si="836"/>
        <v>A+J=</v>
      </c>
      <c r="Q2543" s="88">
        <f t="shared" si="837"/>
        <v>45771</v>
      </c>
      <c r="R2543" s="7"/>
      <c r="S2543" s="7"/>
      <c r="T2543" s="7"/>
      <c r="U2543" s="7"/>
      <c r="V2543" s="7"/>
      <c r="W2543" s="7"/>
      <c r="X2543" s="7"/>
      <c r="Y2543" s="7"/>
      <c r="Z2543" s="7"/>
      <c r="AA2543" s="7"/>
      <c r="AB2543" s="7"/>
      <c r="AC2543" s="7"/>
      <c r="AD2543" s="7"/>
      <c r="AE2543" s="7"/>
      <c r="AF2543" s="65"/>
      <c r="AG2543" s="9"/>
      <c r="AH2543" s="9"/>
      <c r="AI2543" s="4"/>
      <c r="AJ2543" s="10"/>
      <c r="AK2543" s="4"/>
      <c r="AL2543" s="65"/>
      <c r="AM2543" s="10"/>
      <c r="AN2543" s="9"/>
      <c r="AO2543" s="7"/>
      <c r="AP2543" s="11"/>
      <c r="AQ2543" s="9"/>
      <c r="AR2543" s="8"/>
      <c r="AS2543" s="65"/>
      <c r="AT2543" s="12"/>
      <c r="AU2543" s="12"/>
      <c r="AV2543" s="22"/>
      <c r="AW2543" s="12"/>
      <c r="AX2543" s="12"/>
      <c r="AY2543" s="12"/>
      <c r="AZ2543" s="12"/>
      <c r="BA2543" s="12"/>
      <c r="BB2543" s="12"/>
      <c r="BC2543" s="12"/>
      <c r="BD2543" s="12"/>
      <c r="BE2543" s="12"/>
      <c r="BF2543" s="12"/>
      <c r="BG2543" s="12"/>
      <c r="BH2543" s="12"/>
      <c r="BI2543" s="12"/>
      <c r="BJ2543" s="12"/>
      <c r="BK2543" s="12"/>
      <c r="BL2543" s="12"/>
      <c r="BM2543" s="12"/>
      <c r="BN2543" s="12"/>
      <c r="BO2543" s="12"/>
      <c r="BP2543" s="12"/>
      <c r="BQ2543" s="12"/>
      <c r="BR2543" s="12"/>
      <c r="BS2543" s="12"/>
      <c r="BT2543" s="12"/>
      <c r="BU2543" s="12"/>
      <c r="BV2543" s="12"/>
      <c r="BW2543" s="12"/>
      <c r="BX2543" s="12"/>
      <c r="BY2543" s="12"/>
      <c r="BZ2543" s="12"/>
      <c r="CA2543" s="12"/>
      <c r="CB2543" s="12"/>
      <c r="CC2543" s="12"/>
      <c r="CD2543" s="12"/>
      <c r="CE2543" s="12"/>
      <c r="CF2543" s="12"/>
      <c r="CG2543" s="12"/>
      <c r="CH2543" s="12"/>
      <c r="CI2543" s="12"/>
      <c r="CJ2543" s="12"/>
      <c r="CK2543" s="12"/>
      <c r="CL2543" s="12"/>
      <c r="CM2543" s="12"/>
      <c r="CN2543" s="12"/>
      <c r="CO2543" s="12"/>
      <c r="CP2543" s="12"/>
      <c r="CQ2543" s="12"/>
      <c r="CR2543" s="12"/>
      <c r="CS2543" s="12"/>
      <c r="CT2543" s="12"/>
      <c r="CU2543" s="12"/>
      <c r="CV2543" s="12"/>
      <c r="CW2543" s="12"/>
      <c r="CX2543" s="12"/>
      <c r="CY2543" s="12"/>
      <c r="CZ2543" s="12"/>
      <c r="DA2543" s="12"/>
      <c r="DB2543" s="12"/>
      <c r="DC2543" s="12"/>
      <c r="DD2543" s="12"/>
      <c r="DE2543" s="12"/>
      <c r="DF2543" s="12"/>
      <c r="DG2543" s="12"/>
      <c r="DH2543" s="12"/>
      <c r="DI2543" s="12"/>
      <c r="DJ2543" s="12"/>
      <c r="DK2543" s="12"/>
      <c r="DL2543" s="12"/>
      <c r="DM2543" s="12"/>
      <c r="DN2543" s="12"/>
      <c r="DO2543" s="12"/>
      <c r="DP2543" s="12"/>
      <c r="DQ2543" s="12"/>
      <c r="DR2543" s="12"/>
      <c r="DS2543" s="12"/>
      <c r="DT2543" s="12"/>
      <c r="DU2543" s="12"/>
      <c r="DV2543" s="12"/>
      <c r="DW2543" s="12"/>
      <c r="DX2543" s="12"/>
      <c r="DY2543" s="12"/>
      <c r="DZ2543" s="12"/>
      <c r="EA2543" s="12"/>
      <c r="EB2543" s="12"/>
      <c r="EC2543" s="12"/>
      <c r="ED2543" s="12"/>
      <c r="EE2543" s="12"/>
      <c r="EF2543" s="12"/>
      <c r="EG2543" s="12"/>
      <c r="EH2543" s="12"/>
      <c r="EI2543" s="12"/>
      <c r="EJ2543" s="12"/>
      <c r="EK2543" s="12"/>
      <c r="EL2543" s="12"/>
      <c r="EM2543" s="12"/>
      <c r="EN2543" s="12"/>
      <c r="EO2543" s="12"/>
      <c r="EP2543" s="12"/>
      <c r="EQ2543" s="12"/>
      <c r="ER2543" s="12"/>
      <c r="ES2543" s="12"/>
      <c r="ET2543" s="12"/>
      <c r="EU2543" s="12"/>
      <c r="EV2543" s="12"/>
      <c r="EW2543" s="12"/>
      <c r="EX2543" s="12"/>
      <c r="EY2543" s="12"/>
      <c r="EZ2543" s="12"/>
      <c r="FA2543" s="12"/>
      <c r="FB2543" s="12"/>
      <c r="FC2543" s="12"/>
      <c r="FD2543" s="12"/>
      <c r="FE2543" s="12"/>
      <c r="FF2543" s="12"/>
      <c r="FG2543" s="12"/>
      <c r="FH2543" s="12"/>
      <c r="FI2543" s="12"/>
      <c r="FJ2543" s="12"/>
      <c r="FK2543" s="12"/>
      <c r="FL2543" s="12"/>
      <c r="FM2543" s="12"/>
      <c r="FN2543" s="12"/>
      <c r="FO2543" s="12"/>
      <c r="FP2543" s="12"/>
      <c r="FQ2543" s="12"/>
      <c r="FR2543" s="12"/>
      <c r="FS2543" s="12"/>
      <c r="FT2543" s="12"/>
      <c r="FU2543" s="12"/>
      <c r="FV2543" s="12"/>
      <c r="FW2543" s="12"/>
      <c r="FX2543" s="12"/>
      <c r="FY2543" s="12"/>
      <c r="FZ2543" s="12"/>
      <c r="GA2543" s="12"/>
      <c r="GB2543" s="12"/>
      <c r="GC2543" s="12"/>
      <c r="GD2543" s="12"/>
      <c r="GE2543" s="12"/>
      <c r="GF2543" s="12"/>
      <c r="GG2543" s="12"/>
      <c r="GH2543" s="12"/>
      <c r="GI2543" s="12"/>
      <c r="GJ2543" s="12"/>
      <c r="GK2543" s="12"/>
      <c r="GL2543" s="12"/>
      <c r="GM2543" s="12"/>
      <c r="GN2543" s="12"/>
      <c r="GO2543" s="12"/>
      <c r="GP2543" s="12"/>
      <c r="GQ2543" s="12"/>
      <c r="GR2543" s="12"/>
    </row>
    <row r="2544" spans="1:200" x14ac:dyDescent="0.2">
      <c r="A2544" s="79">
        <f t="shared" si="827"/>
        <v>45616</v>
      </c>
      <c r="B2544" s="80" t="str">
        <f t="shared" ca="1" si="828"/>
        <v>n.d</v>
      </c>
      <c r="C2544" s="81">
        <f t="shared" ca="1" si="829"/>
        <v>974.18416585</v>
      </c>
      <c r="D2544" s="82">
        <f ca="1">IF(A2544&lt;$B$1,VLOOKUP(A2544,[1]DI!$A$4:$B$15000,2,FALSE),0)</f>
        <v>0</v>
      </c>
      <c r="E2544" s="81">
        <f t="shared" ca="1" si="830"/>
        <v>0</v>
      </c>
      <c r="F2544" s="83">
        <f t="shared" si="825"/>
        <v>1.2</v>
      </c>
      <c r="G2544" s="84">
        <f t="shared" ca="1" si="831"/>
        <v>1</v>
      </c>
      <c r="H2544" s="81">
        <f ca="1">TRUNC(PRODUCT(G$10:G2543),15)</f>
        <v>1.40945772534528</v>
      </c>
      <c r="I2544" s="81">
        <f t="shared" ca="1" si="832"/>
        <v>1.40945772534528</v>
      </c>
      <c r="J2544" s="81">
        <f t="shared" ca="1" si="833"/>
        <v>1</v>
      </c>
      <c r="K2544" s="81">
        <f t="shared" ca="1" si="834"/>
        <v>0</v>
      </c>
      <c r="L2544" s="85">
        <f>IF(VLOOKUP(A2544,$U$12:$AD$125,8)=VLOOKUP(A2543,$U$12:$AD$125,8),0,VLOOKUP(A2544,U$12:$AD$125,8))</f>
        <v>0</v>
      </c>
      <c r="M2544" s="86">
        <f>IF(L2544&gt;0,VLOOKUP(L2544,T$12:$AC$125,7),0)</f>
        <v>0</v>
      </c>
      <c r="N2544" s="81">
        <f t="shared" si="826"/>
        <v>0</v>
      </c>
      <c r="O2544" s="81">
        <f t="shared" ca="1" si="835"/>
        <v>0</v>
      </c>
      <c r="P2544" s="87" t="str">
        <f t="shared" si="836"/>
        <v>A+J=</v>
      </c>
      <c r="Q2544" s="88">
        <f t="shared" si="837"/>
        <v>45771</v>
      </c>
      <c r="R2544" s="7"/>
      <c r="S2544" s="7"/>
      <c r="T2544" s="7"/>
      <c r="U2544" s="7"/>
      <c r="V2544" s="7"/>
      <c r="W2544" s="7"/>
      <c r="X2544" s="7"/>
      <c r="Y2544" s="7"/>
      <c r="Z2544" s="7"/>
      <c r="AA2544" s="7"/>
      <c r="AB2544" s="7"/>
      <c r="AC2544" s="7"/>
      <c r="AD2544" s="7"/>
      <c r="AE2544" s="7"/>
      <c r="AF2544" s="65"/>
      <c r="AG2544" s="9"/>
      <c r="AH2544" s="9"/>
      <c r="AI2544" s="4"/>
      <c r="AJ2544" s="10"/>
      <c r="AK2544" s="4"/>
      <c r="AL2544" s="65"/>
      <c r="AM2544" s="10"/>
      <c r="AN2544" s="9"/>
      <c r="AO2544" s="7"/>
      <c r="AP2544" s="11"/>
      <c r="AQ2544" s="9"/>
      <c r="AR2544" s="8"/>
      <c r="AS2544" s="65"/>
      <c r="AT2544" s="12"/>
      <c r="AU2544" s="12"/>
      <c r="AV2544" s="22"/>
      <c r="AW2544" s="12"/>
      <c r="AX2544" s="12"/>
      <c r="AY2544" s="12"/>
      <c r="AZ2544" s="12"/>
      <c r="BA2544" s="12"/>
      <c r="BB2544" s="12"/>
      <c r="BC2544" s="12"/>
      <c r="BD2544" s="12"/>
      <c r="BE2544" s="12"/>
      <c r="BF2544" s="12"/>
      <c r="BG2544" s="12"/>
      <c r="BH2544" s="12"/>
      <c r="BI2544" s="12"/>
      <c r="BJ2544" s="12"/>
      <c r="BK2544" s="12"/>
      <c r="BL2544" s="12"/>
      <c r="BM2544" s="12"/>
      <c r="BN2544" s="12"/>
      <c r="BO2544" s="12"/>
      <c r="BP2544" s="12"/>
      <c r="BQ2544" s="12"/>
      <c r="BR2544" s="12"/>
      <c r="BS2544" s="12"/>
      <c r="BT2544" s="12"/>
      <c r="BU2544" s="12"/>
      <c r="BV2544" s="12"/>
      <c r="BW2544" s="12"/>
      <c r="BX2544" s="12"/>
      <c r="BY2544" s="12"/>
      <c r="BZ2544" s="12"/>
      <c r="CA2544" s="12"/>
      <c r="CB2544" s="12"/>
      <c r="CC2544" s="12"/>
      <c r="CD2544" s="12"/>
      <c r="CE2544" s="12"/>
      <c r="CF2544" s="12"/>
      <c r="CG2544" s="12"/>
      <c r="CH2544" s="12"/>
      <c r="CI2544" s="12"/>
      <c r="CJ2544" s="12"/>
      <c r="CK2544" s="12"/>
      <c r="CL2544" s="12"/>
      <c r="CM2544" s="12"/>
      <c r="CN2544" s="12"/>
      <c r="CO2544" s="12"/>
      <c r="CP2544" s="12"/>
      <c r="CQ2544" s="12"/>
      <c r="CR2544" s="12"/>
      <c r="CS2544" s="12"/>
      <c r="CT2544" s="12"/>
      <c r="CU2544" s="12"/>
      <c r="CV2544" s="12"/>
      <c r="CW2544" s="12"/>
      <c r="CX2544" s="12"/>
      <c r="CY2544" s="12"/>
      <c r="CZ2544" s="12"/>
      <c r="DA2544" s="12"/>
      <c r="DB2544" s="12"/>
      <c r="DC2544" s="12"/>
      <c r="DD2544" s="12"/>
      <c r="DE2544" s="12"/>
      <c r="DF2544" s="12"/>
      <c r="DG2544" s="12"/>
      <c r="DH2544" s="12"/>
      <c r="DI2544" s="12"/>
      <c r="DJ2544" s="12"/>
      <c r="DK2544" s="12"/>
      <c r="DL2544" s="12"/>
      <c r="DM2544" s="12"/>
      <c r="DN2544" s="12"/>
      <c r="DO2544" s="12"/>
      <c r="DP2544" s="12"/>
      <c r="DQ2544" s="12"/>
      <c r="DR2544" s="12"/>
      <c r="DS2544" s="12"/>
      <c r="DT2544" s="12"/>
      <c r="DU2544" s="12"/>
      <c r="DV2544" s="12"/>
      <c r="DW2544" s="12"/>
      <c r="DX2544" s="12"/>
      <c r="DY2544" s="12"/>
      <c r="DZ2544" s="12"/>
      <c r="EA2544" s="12"/>
      <c r="EB2544" s="12"/>
      <c r="EC2544" s="12"/>
      <c r="ED2544" s="12"/>
      <c r="EE2544" s="12"/>
      <c r="EF2544" s="12"/>
      <c r="EG2544" s="12"/>
      <c r="EH2544" s="12"/>
      <c r="EI2544" s="12"/>
      <c r="EJ2544" s="12"/>
      <c r="EK2544" s="12"/>
      <c r="EL2544" s="12"/>
      <c r="EM2544" s="12"/>
      <c r="EN2544" s="12"/>
      <c r="EO2544" s="12"/>
      <c r="EP2544" s="12"/>
      <c r="EQ2544" s="12"/>
      <c r="ER2544" s="12"/>
      <c r="ES2544" s="12"/>
      <c r="ET2544" s="12"/>
      <c r="EU2544" s="12"/>
      <c r="EV2544" s="12"/>
      <c r="EW2544" s="12"/>
      <c r="EX2544" s="12"/>
      <c r="EY2544" s="12"/>
      <c r="EZ2544" s="12"/>
      <c r="FA2544" s="12"/>
      <c r="FB2544" s="12"/>
      <c r="FC2544" s="12"/>
      <c r="FD2544" s="12"/>
      <c r="FE2544" s="12"/>
      <c r="FF2544" s="12"/>
      <c r="FG2544" s="12"/>
      <c r="FH2544" s="12"/>
      <c r="FI2544" s="12"/>
      <c r="FJ2544" s="12"/>
      <c r="FK2544" s="12"/>
      <c r="FL2544" s="12"/>
      <c r="FM2544" s="12"/>
      <c r="FN2544" s="12"/>
      <c r="FO2544" s="12"/>
      <c r="FP2544" s="12"/>
      <c r="FQ2544" s="12"/>
      <c r="FR2544" s="12"/>
      <c r="FS2544" s="12"/>
      <c r="FT2544" s="12"/>
      <c r="FU2544" s="12"/>
      <c r="FV2544" s="12"/>
      <c r="FW2544" s="12"/>
      <c r="FX2544" s="12"/>
      <c r="FY2544" s="12"/>
      <c r="FZ2544" s="12"/>
      <c r="GA2544" s="12"/>
      <c r="GB2544" s="12"/>
      <c r="GC2544" s="12"/>
      <c r="GD2544" s="12"/>
      <c r="GE2544" s="12"/>
      <c r="GF2544" s="12"/>
      <c r="GG2544" s="12"/>
      <c r="GH2544" s="12"/>
      <c r="GI2544" s="12"/>
      <c r="GJ2544" s="12"/>
      <c r="GK2544" s="12"/>
      <c r="GL2544" s="12"/>
      <c r="GM2544" s="12"/>
      <c r="GN2544" s="12"/>
      <c r="GO2544" s="12"/>
      <c r="GP2544" s="12"/>
      <c r="GQ2544" s="12"/>
      <c r="GR2544" s="12"/>
    </row>
    <row r="2545" spans="1:200" x14ac:dyDescent="0.2">
      <c r="A2545" s="79">
        <f t="shared" si="827"/>
        <v>45617</v>
      </c>
      <c r="B2545" s="80" t="str">
        <f t="shared" ca="1" si="828"/>
        <v>n.d</v>
      </c>
      <c r="C2545" s="81">
        <f t="shared" ca="1" si="829"/>
        <v>974.18416585</v>
      </c>
      <c r="D2545" s="82">
        <f ca="1">IF(A2545&lt;$B$1,VLOOKUP(A2545,[1]DI!$A$4:$B$15000,2,FALSE),0)</f>
        <v>0</v>
      </c>
      <c r="E2545" s="81">
        <f t="shared" ca="1" si="830"/>
        <v>0</v>
      </c>
      <c r="F2545" s="83">
        <f t="shared" si="825"/>
        <v>1.2</v>
      </c>
      <c r="G2545" s="84">
        <f t="shared" ca="1" si="831"/>
        <v>1</v>
      </c>
      <c r="H2545" s="81">
        <f ca="1">TRUNC(PRODUCT(G$10:G2544),15)</f>
        <v>1.40945772534528</v>
      </c>
      <c r="I2545" s="81">
        <f t="shared" ca="1" si="832"/>
        <v>1.40945772534528</v>
      </c>
      <c r="J2545" s="81">
        <f t="shared" ca="1" si="833"/>
        <v>1</v>
      </c>
      <c r="K2545" s="81">
        <f t="shared" ca="1" si="834"/>
        <v>0</v>
      </c>
      <c r="L2545" s="85">
        <f>IF(VLOOKUP(A2545,$U$12:$AD$125,8)=VLOOKUP(A2544,$U$12:$AD$125,8),0,VLOOKUP(A2545,U$12:$AD$125,8))</f>
        <v>0</v>
      </c>
      <c r="M2545" s="86">
        <f>IF(L2545&gt;0,VLOOKUP(L2545,T$12:$AC$125,7),0)</f>
        <v>0</v>
      </c>
      <c r="N2545" s="81">
        <f t="shared" si="826"/>
        <v>0</v>
      </c>
      <c r="O2545" s="81">
        <f t="shared" ca="1" si="835"/>
        <v>0</v>
      </c>
      <c r="P2545" s="87" t="str">
        <f t="shared" si="836"/>
        <v>A+J=</v>
      </c>
      <c r="Q2545" s="88">
        <f t="shared" si="837"/>
        <v>45771</v>
      </c>
      <c r="R2545" s="7"/>
      <c r="S2545" s="7"/>
      <c r="T2545" s="7"/>
      <c r="U2545" s="7"/>
      <c r="V2545" s="7"/>
      <c r="W2545" s="7"/>
      <c r="X2545" s="7"/>
      <c r="Y2545" s="7"/>
      <c r="Z2545" s="7"/>
      <c r="AA2545" s="7"/>
      <c r="AB2545" s="7"/>
      <c r="AC2545" s="7"/>
      <c r="AD2545" s="7"/>
      <c r="AE2545" s="7"/>
      <c r="AF2545" s="65"/>
      <c r="AG2545" s="9"/>
      <c r="AH2545" s="9"/>
      <c r="AI2545" s="4"/>
      <c r="AJ2545" s="10"/>
      <c r="AK2545" s="4"/>
      <c r="AL2545" s="65"/>
      <c r="AM2545" s="10"/>
      <c r="AN2545" s="9"/>
      <c r="AO2545" s="7"/>
      <c r="AP2545" s="11"/>
      <c r="AQ2545" s="9"/>
      <c r="AR2545" s="8"/>
      <c r="AS2545" s="65"/>
      <c r="AT2545" s="12"/>
      <c r="AU2545" s="12"/>
      <c r="AV2545" s="22"/>
      <c r="AW2545" s="12"/>
      <c r="AX2545" s="12"/>
      <c r="AY2545" s="12"/>
      <c r="AZ2545" s="12"/>
      <c r="BA2545" s="12"/>
      <c r="BB2545" s="12"/>
      <c r="BC2545" s="12"/>
      <c r="BD2545" s="12"/>
      <c r="BE2545" s="12"/>
      <c r="BF2545" s="12"/>
      <c r="BG2545" s="12"/>
      <c r="BH2545" s="12"/>
      <c r="BI2545" s="12"/>
      <c r="BJ2545" s="12"/>
      <c r="BK2545" s="12"/>
      <c r="BL2545" s="12"/>
      <c r="BM2545" s="12"/>
      <c r="BN2545" s="12"/>
      <c r="BO2545" s="12"/>
      <c r="BP2545" s="12"/>
      <c r="BQ2545" s="12"/>
      <c r="BR2545" s="12"/>
      <c r="BS2545" s="12"/>
      <c r="BT2545" s="12"/>
      <c r="BU2545" s="12"/>
      <c r="BV2545" s="12"/>
      <c r="BW2545" s="12"/>
      <c r="BX2545" s="12"/>
      <c r="BY2545" s="12"/>
      <c r="BZ2545" s="12"/>
      <c r="CA2545" s="12"/>
      <c r="CB2545" s="12"/>
      <c r="CC2545" s="12"/>
      <c r="CD2545" s="12"/>
      <c r="CE2545" s="12"/>
      <c r="CF2545" s="12"/>
      <c r="CG2545" s="12"/>
      <c r="CH2545" s="12"/>
      <c r="CI2545" s="12"/>
      <c r="CJ2545" s="12"/>
      <c r="CK2545" s="12"/>
      <c r="CL2545" s="12"/>
      <c r="CM2545" s="12"/>
      <c r="CN2545" s="12"/>
      <c r="CO2545" s="12"/>
      <c r="CP2545" s="12"/>
      <c r="CQ2545" s="12"/>
      <c r="CR2545" s="12"/>
      <c r="CS2545" s="12"/>
      <c r="CT2545" s="12"/>
      <c r="CU2545" s="12"/>
      <c r="CV2545" s="12"/>
      <c r="CW2545" s="12"/>
      <c r="CX2545" s="12"/>
      <c r="CY2545" s="12"/>
      <c r="CZ2545" s="12"/>
      <c r="DA2545" s="12"/>
      <c r="DB2545" s="12"/>
      <c r="DC2545" s="12"/>
      <c r="DD2545" s="12"/>
      <c r="DE2545" s="12"/>
      <c r="DF2545" s="12"/>
      <c r="DG2545" s="12"/>
      <c r="DH2545" s="12"/>
      <c r="DI2545" s="12"/>
      <c r="DJ2545" s="12"/>
      <c r="DK2545" s="12"/>
      <c r="DL2545" s="12"/>
      <c r="DM2545" s="12"/>
      <c r="DN2545" s="12"/>
      <c r="DO2545" s="12"/>
      <c r="DP2545" s="12"/>
      <c r="DQ2545" s="12"/>
      <c r="DR2545" s="12"/>
      <c r="DS2545" s="12"/>
      <c r="DT2545" s="12"/>
      <c r="DU2545" s="12"/>
      <c r="DV2545" s="12"/>
      <c r="DW2545" s="12"/>
      <c r="DX2545" s="12"/>
      <c r="DY2545" s="12"/>
      <c r="DZ2545" s="12"/>
      <c r="EA2545" s="12"/>
      <c r="EB2545" s="12"/>
      <c r="EC2545" s="12"/>
      <c r="ED2545" s="12"/>
      <c r="EE2545" s="12"/>
      <c r="EF2545" s="12"/>
      <c r="EG2545" s="12"/>
      <c r="EH2545" s="12"/>
      <c r="EI2545" s="12"/>
      <c r="EJ2545" s="12"/>
      <c r="EK2545" s="12"/>
      <c r="EL2545" s="12"/>
      <c r="EM2545" s="12"/>
      <c r="EN2545" s="12"/>
      <c r="EO2545" s="12"/>
      <c r="EP2545" s="12"/>
      <c r="EQ2545" s="12"/>
      <c r="ER2545" s="12"/>
      <c r="ES2545" s="12"/>
      <c r="ET2545" s="12"/>
      <c r="EU2545" s="12"/>
      <c r="EV2545" s="12"/>
      <c r="EW2545" s="12"/>
      <c r="EX2545" s="12"/>
      <c r="EY2545" s="12"/>
      <c r="EZ2545" s="12"/>
      <c r="FA2545" s="12"/>
      <c r="FB2545" s="12"/>
      <c r="FC2545" s="12"/>
      <c r="FD2545" s="12"/>
      <c r="FE2545" s="12"/>
      <c r="FF2545" s="12"/>
      <c r="FG2545" s="12"/>
      <c r="FH2545" s="12"/>
      <c r="FI2545" s="12"/>
      <c r="FJ2545" s="12"/>
      <c r="FK2545" s="12"/>
      <c r="FL2545" s="12"/>
      <c r="FM2545" s="12"/>
      <c r="FN2545" s="12"/>
      <c r="FO2545" s="12"/>
      <c r="FP2545" s="12"/>
      <c r="FQ2545" s="12"/>
      <c r="FR2545" s="12"/>
      <c r="FS2545" s="12"/>
      <c r="FT2545" s="12"/>
      <c r="FU2545" s="12"/>
      <c r="FV2545" s="12"/>
      <c r="FW2545" s="12"/>
      <c r="FX2545" s="12"/>
      <c r="FY2545" s="12"/>
      <c r="FZ2545" s="12"/>
      <c r="GA2545" s="12"/>
      <c r="GB2545" s="12"/>
      <c r="GC2545" s="12"/>
      <c r="GD2545" s="12"/>
      <c r="GE2545" s="12"/>
      <c r="GF2545" s="12"/>
      <c r="GG2545" s="12"/>
      <c r="GH2545" s="12"/>
      <c r="GI2545" s="12"/>
      <c r="GJ2545" s="12"/>
      <c r="GK2545" s="12"/>
      <c r="GL2545" s="12"/>
      <c r="GM2545" s="12"/>
      <c r="GN2545" s="12"/>
      <c r="GO2545" s="12"/>
      <c r="GP2545" s="12"/>
      <c r="GQ2545" s="12"/>
      <c r="GR2545" s="12"/>
    </row>
    <row r="2546" spans="1:200" x14ac:dyDescent="0.2">
      <c r="A2546" s="79">
        <f t="shared" si="827"/>
        <v>45618</v>
      </c>
      <c r="B2546" s="80" t="str">
        <f t="shared" ca="1" si="828"/>
        <v>n.d</v>
      </c>
      <c r="C2546" s="81">
        <f t="shared" ca="1" si="829"/>
        <v>974.18416585</v>
      </c>
      <c r="D2546" s="82">
        <f ca="1">IF(A2546&lt;$B$1,VLOOKUP(A2546,[1]DI!$A$4:$B$15000,2,FALSE),0)</f>
        <v>0</v>
      </c>
      <c r="E2546" s="81">
        <f t="shared" ca="1" si="830"/>
        <v>0</v>
      </c>
      <c r="F2546" s="83">
        <f t="shared" si="825"/>
        <v>1.2</v>
      </c>
      <c r="G2546" s="84">
        <f t="shared" ca="1" si="831"/>
        <v>1</v>
      </c>
      <c r="H2546" s="81">
        <f ca="1">TRUNC(PRODUCT(G$10:G2545),15)</f>
        <v>1.40945772534528</v>
      </c>
      <c r="I2546" s="81">
        <f t="shared" ca="1" si="832"/>
        <v>1.40945772534528</v>
      </c>
      <c r="J2546" s="81">
        <f t="shared" ca="1" si="833"/>
        <v>1</v>
      </c>
      <c r="K2546" s="81">
        <f t="shared" ca="1" si="834"/>
        <v>0</v>
      </c>
      <c r="L2546" s="85">
        <f>IF(VLOOKUP(A2546,$U$12:$AD$125,8)=VLOOKUP(A2545,$U$12:$AD$125,8),0,VLOOKUP(A2546,U$12:$AD$125,8))</f>
        <v>0</v>
      </c>
      <c r="M2546" s="86">
        <f>IF(L2546&gt;0,VLOOKUP(L2546,T$12:$AC$125,7),0)</f>
        <v>0</v>
      </c>
      <c r="N2546" s="81">
        <f t="shared" si="826"/>
        <v>0</v>
      </c>
      <c r="O2546" s="81">
        <f t="shared" ca="1" si="835"/>
        <v>0</v>
      </c>
      <c r="P2546" s="87" t="str">
        <f t="shared" si="836"/>
        <v>A+J=</v>
      </c>
      <c r="Q2546" s="88">
        <f t="shared" si="837"/>
        <v>45771</v>
      </c>
      <c r="R2546" s="7"/>
      <c r="S2546" s="7"/>
      <c r="T2546" s="7"/>
      <c r="U2546" s="7"/>
      <c r="V2546" s="7"/>
      <c r="W2546" s="7"/>
      <c r="X2546" s="7"/>
      <c r="Y2546" s="7"/>
      <c r="Z2546" s="7"/>
      <c r="AA2546" s="7"/>
      <c r="AB2546" s="7"/>
      <c r="AC2546" s="7"/>
      <c r="AD2546" s="7"/>
      <c r="AE2546" s="7"/>
      <c r="AF2546" s="65"/>
      <c r="AG2546" s="9"/>
      <c r="AH2546" s="9"/>
      <c r="AI2546" s="4"/>
      <c r="AJ2546" s="10"/>
      <c r="AK2546" s="4"/>
      <c r="AL2546" s="65"/>
      <c r="AM2546" s="10"/>
      <c r="AN2546" s="9"/>
      <c r="AO2546" s="7"/>
      <c r="AP2546" s="11"/>
      <c r="AQ2546" s="9"/>
      <c r="AR2546" s="8"/>
      <c r="AS2546" s="65"/>
      <c r="AT2546" s="12"/>
      <c r="AU2546" s="12"/>
      <c r="AV2546" s="22"/>
      <c r="AW2546" s="12"/>
      <c r="AX2546" s="12"/>
      <c r="AY2546" s="12"/>
      <c r="AZ2546" s="12"/>
      <c r="BA2546" s="12"/>
      <c r="BB2546" s="12"/>
      <c r="BC2546" s="12"/>
      <c r="BD2546" s="12"/>
      <c r="BE2546" s="12"/>
      <c r="BF2546" s="12"/>
      <c r="BG2546" s="12"/>
      <c r="BH2546" s="12"/>
      <c r="BI2546" s="12"/>
      <c r="BJ2546" s="12"/>
      <c r="BK2546" s="12"/>
      <c r="BL2546" s="12"/>
      <c r="BM2546" s="12"/>
      <c r="BN2546" s="12"/>
      <c r="BO2546" s="12"/>
      <c r="BP2546" s="12"/>
      <c r="BQ2546" s="12"/>
      <c r="BR2546" s="12"/>
      <c r="BS2546" s="12"/>
      <c r="BT2546" s="12"/>
      <c r="BU2546" s="12"/>
      <c r="BV2546" s="12"/>
      <c r="BW2546" s="12"/>
      <c r="BX2546" s="12"/>
      <c r="BY2546" s="12"/>
      <c r="BZ2546" s="12"/>
      <c r="CA2546" s="12"/>
      <c r="CB2546" s="12"/>
      <c r="CC2546" s="12"/>
      <c r="CD2546" s="12"/>
      <c r="CE2546" s="12"/>
      <c r="CF2546" s="12"/>
      <c r="CG2546" s="12"/>
      <c r="CH2546" s="12"/>
      <c r="CI2546" s="12"/>
      <c r="CJ2546" s="12"/>
      <c r="CK2546" s="12"/>
      <c r="CL2546" s="12"/>
      <c r="CM2546" s="12"/>
      <c r="CN2546" s="12"/>
      <c r="CO2546" s="12"/>
      <c r="CP2546" s="12"/>
      <c r="CQ2546" s="12"/>
      <c r="CR2546" s="12"/>
      <c r="CS2546" s="12"/>
      <c r="CT2546" s="12"/>
      <c r="CU2546" s="12"/>
      <c r="CV2546" s="12"/>
      <c r="CW2546" s="12"/>
      <c r="CX2546" s="12"/>
      <c r="CY2546" s="12"/>
      <c r="CZ2546" s="12"/>
      <c r="DA2546" s="12"/>
      <c r="DB2546" s="12"/>
      <c r="DC2546" s="12"/>
      <c r="DD2546" s="12"/>
      <c r="DE2546" s="12"/>
      <c r="DF2546" s="12"/>
      <c r="DG2546" s="12"/>
      <c r="DH2546" s="12"/>
      <c r="DI2546" s="12"/>
      <c r="DJ2546" s="12"/>
      <c r="DK2546" s="12"/>
      <c r="DL2546" s="12"/>
      <c r="DM2546" s="12"/>
      <c r="DN2546" s="12"/>
      <c r="DO2546" s="12"/>
      <c r="DP2546" s="12"/>
      <c r="DQ2546" s="12"/>
      <c r="DR2546" s="12"/>
      <c r="DS2546" s="12"/>
      <c r="DT2546" s="12"/>
      <c r="DU2546" s="12"/>
      <c r="DV2546" s="12"/>
      <c r="DW2546" s="12"/>
      <c r="DX2546" s="12"/>
      <c r="DY2546" s="12"/>
      <c r="DZ2546" s="12"/>
      <c r="EA2546" s="12"/>
      <c r="EB2546" s="12"/>
      <c r="EC2546" s="12"/>
      <c r="ED2546" s="12"/>
      <c r="EE2546" s="12"/>
      <c r="EF2546" s="12"/>
      <c r="EG2546" s="12"/>
      <c r="EH2546" s="12"/>
      <c r="EI2546" s="12"/>
      <c r="EJ2546" s="12"/>
      <c r="EK2546" s="12"/>
      <c r="EL2546" s="12"/>
      <c r="EM2546" s="12"/>
      <c r="EN2546" s="12"/>
      <c r="EO2546" s="12"/>
      <c r="EP2546" s="12"/>
      <c r="EQ2546" s="12"/>
      <c r="ER2546" s="12"/>
      <c r="ES2546" s="12"/>
      <c r="ET2546" s="12"/>
      <c r="EU2546" s="12"/>
      <c r="EV2546" s="12"/>
      <c r="EW2546" s="12"/>
      <c r="EX2546" s="12"/>
      <c r="EY2546" s="12"/>
      <c r="EZ2546" s="12"/>
      <c r="FA2546" s="12"/>
      <c r="FB2546" s="12"/>
      <c r="FC2546" s="12"/>
      <c r="FD2546" s="12"/>
      <c r="FE2546" s="12"/>
      <c r="FF2546" s="12"/>
      <c r="FG2546" s="12"/>
      <c r="FH2546" s="12"/>
      <c r="FI2546" s="12"/>
      <c r="FJ2546" s="12"/>
      <c r="FK2546" s="12"/>
      <c r="FL2546" s="12"/>
      <c r="FM2546" s="12"/>
      <c r="FN2546" s="12"/>
      <c r="FO2546" s="12"/>
      <c r="FP2546" s="12"/>
      <c r="FQ2546" s="12"/>
      <c r="FR2546" s="12"/>
      <c r="FS2546" s="12"/>
      <c r="FT2546" s="12"/>
      <c r="FU2546" s="12"/>
      <c r="FV2546" s="12"/>
      <c r="FW2546" s="12"/>
      <c r="FX2546" s="12"/>
      <c r="FY2546" s="12"/>
      <c r="FZ2546" s="12"/>
      <c r="GA2546" s="12"/>
      <c r="GB2546" s="12"/>
      <c r="GC2546" s="12"/>
      <c r="GD2546" s="12"/>
      <c r="GE2546" s="12"/>
      <c r="GF2546" s="12"/>
      <c r="GG2546" s="12"/>
      <c r="GH2546" s="12"/>
      <c r="GI2546" s="12"/>
      <c r="GJ2546" s="12"/>
      <c r="GK2546" s="12"/>
      <c r="GL2546" s="12"/>
      <c r="GM2546" s="12"/>
      <c r="GN2546" s="12"/>
      <c r="GO2546" s="12"/>
      <c r="GP2546" s="12"/>
      <c r="GQ2546" s="12"/>
      <c r="GR2546" s="12"/>
    </row>
    <row r="2547" spans="1:200" x14ac:dyDescent="0.2">
      <c r="A2547" s="79">
        <f t="shared" si="827"/>
        <v>45619</v>
      </c>
      <c r="B2547" s="80" t="str">
        <f t="shared" ca="1" si="828"/>
        <v>n.d</v>
      </c>
      <c r="C2547" s="81">
        <f t="shared" ca="1" si="829"/>
        <v>974.18416585</v>
      </c>
      <c r="D2547" s="82">
        <f ca="1">IF(A2547&lt;$B$1,VLOOKUP(A2547,[1]DI!$A$4:$B$15000,2,FALSE),0)</f>
        <v>0</v>
      </c>
      <c r="E2547" s="81">
        <f t="shared" ca="1" si="830"/>
        <v>0</v>
      </c>
      <c r="F2547" s="83">
        <f t="shared" si="825"/>
        <v>1.2</v>
      </c>
      <c r="G2547" s="84">
        <f t="shared" ca="1" si="831"/>
        <v>1</v>
      </c>
      <c r="H2547" s="81">
        <f ca="1">TRUNC(PRODUCT(G$10:G2546),15)</f>
        <v>1.40945772534528</v>
      </c>
      <c r="I2547" s="81">
        <f t="shared" ca="1" si="832"/>
        <v>1.40945772534528</v>
      </c>
      <c r="J2547" s="81">
        <f t="shared" ca="1" si="833"/>
        <v>1</v>
      </c>
      <c r="K2547" s="81">
        <f t="shared" ca="1" si="834"/>
        <v>0</v>
      </c>
      <c r="L2547" s="85">
        <f>IF(VLOOKUP(A2547,$U$12:$AD$125,8)=VLOOKUP(A2546,$U$12:$AD$125,8),0,VLOOKUP(A2547,U$12:$AD$125,8))</f>
        <v>0</v>
      </c>
      <c r="M2547" s="86">
        <f>IF(L2547&gt;0,VLOOKUP(L2547,T$12:$AC$125,7),0)</f>
        <v>0</v>
      </c>
      <c r="N2547" s="81">
        <f t="shared" si="826"/>
        <v>0</v>
      </c>
      <c r="O2547" s="81">
        <f t="shared" ca="1" si="835"/>
        <v>0</v>
      </c>
      <c r="P2547" s="87" t="str">
        <f t="shared" si="836"/>
        <v>A+J=</v>
      </c>
      <c r="Q2547" s="88">
        <f t="shared" si="837"/>
        <v>45771</v>
      </c>
      <c r="R2547" s="7"/>
      <c r="S2547" s="7"/>
      <c r="T2547" s="7"/>
      <c r="U2547" s="7"/>
      <c r="V2547" s="7"/>
      <c r="W2547" s="7"/>
      <c r="X2547" s="7"/>
      <c r="Y2547" s="7"/>
      <c r="Z2547" s="7"/>
      <c r="AA2547" s="7"/>
      <c r="AB2547" s="7"/>
      <c r="AC2547" s="7"/>
      <c r="AD2547" s="7"/>
      <c r="AE2547" s="7"/>
      <c r="AF2547" s="65"/>
      <c r="AG2547" s="9"/>
      <c r="AH2547" s="9"/>
      <c r="AI2547" s="4"/>
      <c r="AJ2547" s="10"/>
      <c r="AK2547" s="4"/>
      <c r="AL2547" s="65"/>
      <c r="AM2547" s="10"/>
      <c r="AN2547" s="9"/>
      <c r="AO2547" s="7"/>
      <c r="AP2547" s="11"/>
      <c r="AQ2547" s="9"/>
      <c r="AR2547" s="8"/>
      <c r="AS2547" s="65"/>
      <c r="AT2547" s="12"/>
      <c r="AU2547" s="12"/>
      <c r="AV2547" s="22"/>
      <c r="AW2547" s="12"/>
      <c r="AX2547" s="12"/>
      <c r="AY2547" s="12"/>
      <c r="AZ2547" s="12"/>
      <c r="BA2547" s="12"/>
      <c r="BB2547" s="12"/>
      <c r="BC2547" s="12"/>
      <c r="BD2547" s="12"/>
      <c r="BE2547" s="12"/>
      <c r="BF2547" s="12"/>
      <c r="BG2547" s="12"/>
      <c r="BH2547" s="12"/>
      <c r="BI2547" s="12"/>
      <c r="BJ2547" s="12"/>
      <c r="BK2547" s="12"/>
      <c r="BL2547" s="12"/>
      <c r="BM2547" s="12"/>
      <c r="BN2547" s="12"/>
      <c r="BO2547" s="12"/>
      <c r="BP2547" s="12"/>
      <c r="BQ2547" s="12"/>
      <c r="BR2547" s="12"/>
      <c r="BS2547" s="12"/>
      <c r="BT2547" s="12"/>
      <c r="BU2547" s="12"/>
      <c r="BV2547" s="12"/>
      <c r="BW2547" s="12"/>
      <c r="BX2547" s="12"/>
      <c r="BY2547" s="12"/>
      <c r="BZ2547" s="12"/>
      <c r="CA2547" s="12"/>
      <c r="CB2547" s="12"/>
      <c r="CC2547" s="12"/>
      <c r="CD2547" s="12"/>
      <c r="CE2547" s="12"/>
      <c r="CF2547" s="12"/>
      <c r="CG2547" s="12"/>
      <c r="CH2547" s="12"/>
      <c r="CI2547" s="12"/>
      <c r="CJ2547" s="12"/>
      <c r="CK2547" s="12"/>
      <c r="CL2547" s="12"/>
      <c r="CM2547" s="12"/>
      <c r="CN2547" s="12"/>
      <c r="CO2547" s="12"/>
      <c r="CP2547" s="12"/>
      <c r="CQ2547" s="12"/>
      <c r="CR2547" s="12"/>
      <c r="CS2547" s="12"/>
      <c r="CT2547" s="12"/>
      <c r="CU2547" s="12"/>
      <c r="CV2547" s="12"/>
      <c r="CW2547" s="12"/>
      <c r="CX2547" s="12"/>
      <c r="CY2547" s="12"/>
      <c r="CZ2547" s="12"/>
      <c r="DA2547" s="12"/>
      <c r="DB2547" s="12"/>
      <c r="DC2547" s="12"/>
      <c r="DD2547" s="12"/>
      <c r="DE2547" s="12"/>
      <c r="DF2547" s="12"/>
      <c r="DG2547" s="12"/>
      <c r="DH2547" s="12"/>
      <c r="DI2547" s="12"/>
      <c r="DJ2547" s="12"/>
      <c r="DK2547" s="12"/>
      <c r="DL2547" s="12"/>
      <c r="DM2547" s="12"/>
      <c r="DN2547" s="12"/>
      <c r="DO2547" s="12"/>
      <c r="DP2547" s="12"/>
      <c r="DQ2547" s="12"/>
      <c r="DR2547" s="12"/>
      <c r="DS2547" s="12"/>
      <c r="DT2547" s="12"/>
      <c r="DU2547" s="12"/>
      <c r="DV2547" s="12"/>
      <c r="DW2547" s="12"/>
      <c r="DX2547" s="12"/>
      <c r="DY2547" s="12"/>
      <c r="DZ2547" s="12"/>
      <c r="EA2547" s="12"/>
      <c r="EB2547" s="12"/>
      <c r="EC2547" s="12"/>
      <c r="ED2547" s="12"/>
      <c r="EE2547" s="12"/>
      <c r="EF2547" s="12"/>
      <c r="EG2547" s="12"/>
      <c r="EH2547" s="12"/>
      <c r="EI2547" s="12"/>
      <c r="EJ2547" s="12"/>
      <c r="EK2547" s="12"/>
      <c r="EL2547" s="12"/>
      <c r="EM2547" s="12"/>
      <c r="EN2547" s="12"/>
      <c r="EO2547" s="12"/>
      <c r="EP2547" s="12"/>
      <c r="EQ2547" s="12"/>
      <c r="ER2547" s="12"/>
      <c r="ES2547" s="12"/>
      <c r="ET2547" s="12"/>
      <c r="EU2547" s="12"/>
      <c r="EV2547" s="12"/>
      <c r="EW2547" s="12"/>
      <c r="EX2547" s="12"/>
      <c r="EY2547" s="12"/>
      <c r="EZ2547" s="12"/>
      <c r="FA2547" s="12"/>
      <c r="FB2547" s="12"/>
      <c r="FC2547" s="12"/>
      <c r="FD2547" s="12"/>
      <c r="FE2547" s="12"/>
      <c r="FF2547" s="12"/>
      <c r="FG2547" s="12"/>
      <c r="FH2547" s="12"/>
      <c r="FI2547" s="12"/>
      <c r="FJ2547" s="12"/>
      <c r="FK2547" s="12"/>
      <c r="FL2547" s="12"/>
      <c r="FM2547" s="12"/>
      <c r="FN2547" s="12"/>
      <c r="FO2547" s="12"/>
      <c r="FP2547" s="12"/>
      <c r="FQ2547" s="12"/>
      <c r="FR2547" s="12"/>
      <c r="FS2547" s="12"/>
      <c r="FT2547" s="12"/>
      <c r="FU2547" s="12"/>
      <c r="FV2547" s="12"/>
      <c r="FW2547" s="12"/>
      <c r="FX2547" s="12"/>
      <c r="FY2547" s="12"/>
      <c r="FZ2547" s="12"/>
      <c r="GA2547" s="12"/>
      <c r="GB2547" s="12"/>
      <c r="GC2547" s="12"/>
      <c r="GD2547" s="12"/>
      <c r="GE2547" s="12"/>
      <c r="GF2547" s="12"/>
      <c r="GG2547" s="12"/>
      <c r="GH2547" s="12"/>
      <c r="GI2547" s="12"/>
      <c r="GJ2547" s="12"/>
      <c r="GK2547" s="12"/>
      <c r="GL2547" s="12"/>
      <c r="GM2547" s="12"/>
      <c r="GN2547" s="12"/>
      <c r="GO2547" s="12"/>
      <c r="GP2547" s="12"/>
      <c r="GQ2547" s="12"/>
      <c r="GR2547" s="12"/>
    </row>
    <row r="2548" spans="1:200" x14ac:dyDescent="0.2">
      <c r="A2548" s="79">
        <f t="shared" si="827"/>
        <v>45620</v>
      </c>
      <c r="B2548" s="80" t="str">
        <f t="shared" ca="1" si="828"/>
        <v>n.d</v>
      </c>
      <c r="C2548" s="81">
        <f t="shared" ca="1" si="829"/>
        <v>974.18416585</v>
      </c>
      <c r="D2548" s="82">
        <f ca="1">IF(A2548&lt;$B$1,VLOOKUP(A2548,[1]DI!$A$4:$B$15000,2,FALSE),0)</f>
        <v>0</v>
      </c>
      <c r="E2548" s="81">
        <f t="shared" ca="1" si="830"/>
        <v>0</v>
      </c>
      <c r="F2548" s="83">
        <f t="shared" si="825"/>
        <v>1.2</v>
      </c>
      <c r="G2548" s="84">
        <f t="shared" ca="1" si="831"/>
        <v>1</v>
      </c>
      <c r="H2548" s="81">
        <f ca="1">TRUNC(PRODUCT(G$10:G2547),15)</f>
        <v>1.40945772534528</v>
      </c>
      <c r="I2548" s="81">
        <f t="shared" ca="1" si="832"/>
        <v>1.40945772534528</v>
      </c>
      <c r="J2548" s="81">
        <f t="shared" ca="1" si="833"/>
        <v>1</v>
      </c>
      <c r="K2548" s="81">
        <f t="shared" ca="1" si="834"/>
        <v>0</v>
      </c>
      <c r="L2548" s="85">
        <f>IF(VLOOKUP(A2548,$U$12:$AD$125,8)=VLOOKUP(A2547,$U$12:$AD$125,8),0,VLOOKUP(A2548,U$12:$AD$125,8))</f>
        <v>0</v>
      </c>
      <c r="M2548" s="86">
        <f>IF(L2548&gt;0,VLOOKUP(L2548,T$12:$AC$125,7),0)</f>
        <v>0</v>
      </c>
      <c r="N2548" s="81">
        <f t="shared" si="826"/>
        <v>0</v>
      </c>
      <c r="O2548" s="81">
        <f t="shared" ca="1" si="835"/>
        <v>0</v>
      </c>
      <c r="P2548" s="87" t="str">
        <f t="shared" si="836"/>
        <v>A+J=</v>
      </c>
      <c r="Q2548" s="88">
        <f t="shared" si="837"/>
        <v>45771</v>
      </c>
      <c r="R2548" s="7"/>
      <c r="S2548" s="7"/>
      <c r="T2548" s="7"/>
      <c r="U2548" s="7"/>
      <c r="V2548" s="7"/>
      <c r="W2548" s="7"/>
      <c r="X2548" s="7"/>
      <c r="Y2548" s="7"/>
      <c r="Z2548" s="7"/>
      <c r="AA2548" s="7"/>
      <c r="AB2548" s="7"/>
      <c r="AC2548" s="7"/>
      <c r="AD2548" s="7"/>
      <c r="AE2548" s="7"/>
      <c r="AF2548" s="65"/>
      <c r="AG2548" s="9"/>
      <c r="AH2548" s="9"/>
      <c r="AI2548" s="4"/>
      <c r="AJ2548" s="10"/>
      <c r="AK2548" s="4"/>
      <c r="AL2548" s="65"/>
      <c r="AM2548" s="10"/>
      <c r="AN2548" s="9"/>
      <c r="AO2548" s="7"/>
      <c r="AP2548" s="11"/>
      <c r="AQ2548" s="9"/>
      <c r="AR2548" s="8"/>
      <c r="AS2548" s="65"/>
      <c r="AT2548" s="12"/>
      <c r="AU2548" s="12"/>
      <c r="AV2548" s="22"/>
      <c r="AW2548" s="12"/>
      <c r="AX2548" s="12"/>
      <c r="AY2548" s="12"/>
      <c r="AZ2548" s="12"/>
      <c r="BA2548" s="12"/>
      <c r="BB2548" s="12"/>
      <c r="BC2548" s="12"/>
      <c r="BD2548" s="12"/>
      <c r="BE2548" s="12"/>
      <c r="BF2548" s="12"/>
      <c r="BG2548" s="12"/>
      <c r="BH2548" s="12"/>
      <c r="BI2548" s="12"/>
      <c r="BJ2548" s="12"/>
      <c r="BK2548" s="12"/>
      <c r="BL2548" s="12"/>
      <c r="BM2548" s="12"/>
      <c r="BN2548" s="12"/>
      <c r="BO2548" s="12"/>
      <c r="BP2548" s="12"/>
      <c r="BQ2548" s="12"/>
      <c r="BR2548" s="12"/>
      <c r="BS2548" s="12"/>
      <c r="BT2548" s="12"/>
      <c r="BU2548" s="12"/>
      <c r="BV2548" s="12"/>
      <c r="BW2548" s="12"/>
      <c r="BX2548" s="12"/>
      <c r="BY2548" s="12"/>
      <c r="BZ2548" s="12"/>
      <c r="CA2548" s="12"/>
      <c r="CB2548" s="12"/>
      <c r="CC2548" s="12"/>
      <c r="CD2548" s="12"/>
      <c r="CE2548" s="12"/>
      <c r="CF2548" s="12"/>
      <c r="CG2548" s="12"/>
      <c r="CH2548" s="12"/>
      <c r="CI2548" s="12"/>
      <c r="CJ2548" s="12"/>
      <c r="CK2548" s="12"/>
      <c r="CL2548" s="12"/>
      <c r="CM2548" s="12"/>
      <c r="CN2548" s="12"/>
      <c r="CO2548" s="12"/>
      <c r="CP2548" s="12"/>
      <c r="CQ2548" s="12"/>
      <c r="CR2548" s="12"/>
      <c r="CS2548" s="12"/>
      <c r="CT2548" s="12"/>
      <c r="CU2548" s="12"/>
      <c r="CV2548" s="12"/>
      <c r="CW2548" s="12"/>
      <c r="CX2548" s="12"/>
      <c r="CY2548" s="12"/>
      <c r="CZ2548" s="12"/>
      <c r="DA2548" s="12"/>
      <c r="DB2548" s="12"/>
      <c r="DC2548" s="12"/>
      <c r="DD2548" s="12"/>
      <c r="DE2548" s="12"/>
      <c r="DF2548" s="12"/>
      <c r="DG2548" s="12"/>
      <c r="DH2548" s="12"/>
      <c r="DI2548" s="12"/>
      <c r="DJ2548" s="12"/>
      <c r="DK2548" s="12"/>
      <c r="DL2548" s="12"/>
      <c r="DM2548" s="12"/>
      <c r="DN2548" s="12"/>
      <c r="DO2548" s="12"/>
      <c r="DP2548" s="12"/>
      <c r="DQ2548" s="12"/>
      <c r="DR2548" s="12"/>
      <c r="DS2548" s="12"/>
      <c r="DT2548" s="12"/>
      <c r="DU2548" s="12"/>
      <c r="DV2548" s="12"/>
      <c r="DW2548" s="12"/>
      <c r="DX2548" s="12"/>
      <c r="DY2548" s="12"/>
      <c r="DZ2548" s="12"/>
      <c r="EA2548" s="12"/>
      <c r="EB2548" s="12"/>
      <c r="EC2548" s="12"/>
      <c r="ED2548" s="12"/>
      <c r="EE2548" s="12"/>
      <c r="EF2548" s="12"/>
      <c r="EG2548" s="12"/>
      <c r="EH2548" s="12"/>
      <c r="EI2548" s="12"/>
      <c r="EJ2548" s="12"/>
      <c r="EK2548" s="12"/>
      <c r="EL2548" s="12"/>
      <c r="EM2548" s="12"/>
      <c r="EN2548" s="12"/>
      <c r="EO2548" s="12"/>
      <c r="EP2548" s="12"/>
      <c r="EQ2548" s="12"/>
      <c r="ER2548" s="12"/>
      <c r="ES2548" s="12"/>
      <c r="ET2548" s="12"/>
      <c r="EU2548" s="12"/>
      <c r="EV2548" s="12"/>
      <c r="EW2548" s="12"/>
      <c r="EX2548" s="12"/>
      <c r="EY2548" s="12"/>
      <c r="EZ2548" s="12"/>
      <c r="FA2548" s="12"/>
      <c r="FB2548" s="12"/>
      <c r="FC2548" s="12"/>
      <c r="FD2548" s="12"/>
      <c r="FE2548" s="12"/>
      <c r="FF2548" s="12"/>
      <c r="FG2548" s="12"/>
      <c r="FH2548" s="12"/>
      <c r="FI2548" s="12"/>
      <c r="FJ2548" s="12"/>
      <c r="FK2548" s="12"/>
      <c r="FL2548" s="12"/>
      <c r="FM2548" s="12"/>
      <c r="FN2548" s="12"/>
      <c r="FO2548" s="12"/>
      <c r="FP2548" s="12"/>
      <c r="FQ2548" s="12"/>
      <c r="FR2548" s="12"/>
      <c r="FS2548" s="12"/>
      <c r="FT2548" s="12"/>
      <c r="FU2548" s="12"/>
      <c r="FV2548" s="12"/>
      <c r="FW2548" s="12"/>
      <c r="FX2548" s="12"/>
      <c r="FY2548" s="12"/>
      <c r="FZ2548" s="12"/>
      <c r="GA2548" s="12"/>
      <c r="GB2548" s="12"/>
      <c r="GC2548" s="12"/>
      <c r="GD2548" s="12"/>
      <c r="GE2548" s="12"/>
      <c r="GF2548" s="12"/>
      <c r="GG2548" s="12"/>
      <c r="GH2548" s="12"/>
      <c r="GI2548" s="12"/>
      <c r="GJ2548" s="12"/>
      <c r="GK2548" s="12"/>
      <c r="GL2548" s="12"/>
      <c r="GM2548" s="12"/>
      <c r="GN2548" s="12"/>
      <c r="GO2548" s="12"/>
      <c r="GP2548" s="12"/>
      <c r="GQ2548" s="12"/>
      <c r="GR2548" s="12"/>
    </row>
    <row r="2549" spans="1:200" x14ac:dyDescent="0.2">
      <c r="A2549" s="79">
        <f t="shared" si="827"/>
        <v>45621</v>
      </c>
      <c r="B2549" s="80" t="str">
        <f t="shared" ca="1" si="828"/>
        <v>n.d</v>
      </c>
      <c r="C2549" s="81">
        <f t="shared" ca="1" si="829"/>
        <v>974.18416585</v>
      </c>
      <c r="D2549" s="82">
        <f ca="1">IF(A2549&lt;$B$1,VLOOKUP(A2549,[1]DI!$A$4:$B$15000,2,FALSE),0)</f>
        <v>0</v>
      </c>
      <c r="E2549" s="81">
        <f t="shared" ca="1" si="830"/>
        <v>0</v>
      </c>
      <c r="F2549" s="83">
        <f t="shared" si="825"/>
        <v>1.2</v>
      </c>
      <c r="G2549" s="84">
        <f t="shared" ca="1" si="831"/>
        <v>1</v>
      </c>
      <c r="H2549" s="81">
        <f ca="1">TRUNC(PRODUCT(G$10:G2548),15)</f>
        <v>1.40945772534528</v>
      </c>
      <c r="I2549" s="81">
        <f t="shared" ca="1" si="832"/>
        <v>1.40945772534528</v>
      </c>
      <c r="J2549" s="81">
        <f t="shared" ca="1" si="833"/>
        <v>1</v>
      </c>
      <c r="K2549" s="81">
        <f t="shared" ca="1" si="834"/>
        <v>0</v>
      </c>
      <c r="L2549" s="85">
        <f>IF(VLOOKUP(A2549,$U$12:$AD$125,8)=VLOOKUP(A2548,$U$12:$AD$125,8),0,VLOOKUP(A2549,U$12:$AD$125,8))</f>
        <v>0</v>
      </c>
      <c r="M2549" s="86">
        <f>IF(L2549&gt;0,VLOOKUP(L2549,T$12:$AC$125,7),0)</f>
        <v>0</v>
      </c>
      <c r="N2549" s="81">
        <f t="shared" si="826"/>
        <v>0</v>
      </c>
      <c r="O2549" s="81">
        <f t="shared" ca="1" si="835"/>
        <v>0</v>
      </c>
      <c r="P2549" s="87" t="str">
        <f t="shared" si="836"/>
        <v>A+J=</v>
      </c>
      <c r="Q2549" s="88">
        <f t="shared" si="837"/>
        <v>45771</v>
      </c>
      <c r="R2549" s="7"/>
      <c r="S2549" s="7"/>
      <c r="T2549" s="7"/>
      <c r="U2549" s="7"/>
      <c r="V2549" s="7"/>
      <c r="W2549" s="7"/>
      <c r="X2549" s="7"/>
      <c r="Y2549" s="7"/>
      <c r="Z2549" s="7"/>
      <c r="AA2549" s="7"/>
      <c r="AB2549" s="7"/>
      <c r="AC2549" s="7"/>
      <c r="AD2549" s="7"/>
      <c r="AE2549" s="7"/>
      <c r="AF2549" s="65"/>
      <c r="AG2549" s="9"/>
      <c r="AH2549" s="9"/>
      <c r="AI2549" s="4"/>
      <c r="AJ2549" s="10"/>
      <c r="AK2549" s="4"/>
      <c r="AL2549" s="65"/>
      <c r="AM2549" s="10"/>
      <c r="AN2549" s="9"/>
      <c r="AO2549" s="7"/>
      <c r="AP2549" s="11"/>
      <c r="AQ2549" s="9"/>
      <c r="AR2549" s="8"/>
      <c r="AS2549" s="65"/>
      <c r="AT2549" s="12"/>
      <c r="AU2549" s="12"/>
      <c r="AV2549" s="22"/>
      <c r="AW2549" s="12"/>
      <c r="AX2549" s="12"/>
      <c r="AY2549" s="12"/>
      <c r="AZ2549" s="12"/>
      <c r="BA2549" s="12"/>
      <c r="BB2549" s="12"/>
      <c r="BC2549" s="12"/>
      <c r="BD2549" s="12"/>
      <c r="BE2549" s="12"/>
      <c r="BF2549" s="12"/>
      <c r="BG2549" s="12"/>
      <c r="BH2549" s="12"/>
      <c r="BI2549" s="12"/>
      <c r="BJ2549" s="12"/>
      <c r="BK2549" s="12"/>
      <c r="BL2549" s="12"/>
      <c r="BM2549" s="12"/>
      <c r="BN2549" s="12"/>
      <c r="BO2549" s="12"/>
      <c r="BP2549" s="12"/>
      <c r="BQ2549" s="12"/>
      <c r="BR2549" s="12"/>
      <c r="BS2549" s="12"/>
      <c r="BT2549" s="12"/>
      <c r="BU2549" s="12"/>
      <c r="BV2549" s="12"/>
      <c r="BW2549" s="12"/>
      <c r="BX2549" s="12"/>
      <c r="BY2549" s="12"/>
      <c r="BZ2549" s="12"/>
      <c r="CA2549" s="12"/>
      <c r="CB2549" s="12"/>
      <c r="CC2549" s="12"/>
      <c r="CD2549" s="12"/>
      <c r="CE2549" s="12"/>
      <c r="CF2549" s="12"/>
      <c r="CG2549" s="12"/>
      <c r="CH2549" s="12"/>
      <c r="CI2549" s="12"/>
      <c r="CJ2549" s="12"/>
      <c r="CK2549" s="12"/>
      <c r="CL2549" s="12"/>
      <c r="CM2549" s="12"/>
      <c r="CN2549" s="12"/>
      <c r="CO2549" s="12"/>
      <c r="CP2549" s="12"/>
      <c r="CQ2549" s="12"/>
      <c r="CR2549" s="12"/>
      <c r="CS2549" s="12"/>
      <c r="CT2549" s="12"/>
      <c r="CU2549" s="12"/>
      <c r="CV2549" s="12"/>
      <c r="CW2549" s="12"/>
      <c r="CX2549" s="12"/>
      <c r="CY2549" s="12"/>
      <c r="CZ2549" s="12"/>
      <c r="DA2549" s="12"/>
      <c r="DB2549" s="12"/>
      <c r="DC2549" s="12"/>
      <c r="DD2549" s="12"/>
      <c r="DE2549" s="12"/>
      <c r="DF2549" s="12"/>
      <c r="DG2549" s="12"/>
      <c r="DH2549" s="12"/>
      <c r="DI2549" s="12"/>
      <c r="DJ2549" s="12"/>
      <c r="DK2549" s="12"/>
      <c r="DL2549" s="12"/>
      <c r="DM2549" s="12"/>
      <c r="DN2549" s="12"/>
      <c r="DO2549" s="12"/>
      <c r="DP2549" s="12"/>
      <c r="DQ2549" s="12"/>
      <c r="DR2549" s="12"/>
      <c r="DS2549" s="12"/>
      <c r="DT2549" s="12"/>
      <c r="DU2549" s="12"/>
      <c r="DV2549" s="12"/>
      <c r="DW2549" s="12"/>
      <c r="DX2549" s="12"/>
      <c r="DY2549" s="12"/>
      <c r="DZ2549" s="12"/>
      <c r="EA2549" s="12"/>
      <c r="EB2549" s="12"/>
      <c r="EC2549" s="12"/>
      <c r="ED2549" s="12"/>
      <c r="EE2549" s="12"/>
      <c r="EF2549" s="12"/>
      <c r="EG2549" s="12"/>
      <c r="EH2549" s="12"/>
      <c r="EI2549" s="12"/>
      <c r="EJ2549" s="12"/>
      <c r="EK2549" s="12"/>
      <c r="EL2549" s="12"/>
      <c r="EM2549" s="12"/>
      <c r="EN2549" s="12"/>
      <c r="EO2549" s="12"/>
      <c r="EP2549" s="12"/>
      <c r="EQ2549" s="12"/>
      <c r="ER2549" s="12"/>
      <c r="ES2549" s="12"/>
      <c r="ET2549" s="12"/>
      <c r="EU2549" s="12"/>
      <c r="EV2549" s="12"/>
      <c r="EW2549" s="12"/>
      <c r="EX2549" s="12"/>
      <c r="EY2549" s="12"/>
      <c r="EZ2549" s="12"/>
      <c r="FA2549" s="12"/>
      <c r="FB2549" s="12"/>
      <c r="FC2549" s="12"/>
      <c r="FD2549" s="12"/>
      <c r="FE2549" s="12"/>
      <c r="FF2549" s="12"/>
      <c r="FG2549" s="12"/>
      <c r="FH2549" s="12"/>
      <c r="FI2549" s="12"/>
      <c r="FJ2549" s="12"/>
      <c r="FK2549" s="12"/>
      <c r="FL2549" s="12"/>
      <c r="FM2549" s="12"/>
      <c r="FN2549" s="12"/>
      <c r="FO2549" s="12"/>
      <c r="FP2549" s="12"/>
      <c r="FQ2549" s="12"/>
      <c r="FR2549" s="12"/>
      <c r="FS2549" s="12"/>
      <c r="FT2549" s="12"/>
      <c r="FU2549" s="12"/>
      <c r="FV2549" s="12"/>
      <c r="FW2549" s="12"/>
      <c r="FX2549" s="12"/>
      <c r="FY2549" s="12"/>
      <c r="FZ2549" s="12"/>
      <c r="GA2549" s="12"/>
      <c r="GB2549" s="12"/>
      <c r="GC2549" s="12"/>
      <c r="GD2549" s="12"/>
      <c r="GE2549" s="12"/>
      <c r="GF2549" s="12"/>
      <c r="GG2549" s="12"/>
      <c r="GH2549" s="12"/>
      <c r="GI2549" s="12"/>
      <c r="GJ2549" s="12"/>
      <c r="GK2549" s="12"/>
      <c r="GL2549" s="12"/>
      <c r="GM2549" s="12"/>
      <c r="GN2549" s="12"/>
      <c r="GO2549" s="12"/>
      <c r="GP2549" s="12"/>
      <c r="GQ2549" s="12"/>
      <c r="GR2549" s="12"/>
    </row>
    <row r="2550" spans="1:200" x14ac:dyDescent="0.2">
      <c r="A2550" s="79">
        <f t="shared" si="827"/>
        <v>45622</v>
      </c>
      <c r="B2550" s="80" t="str">
        <f t="shared" ca="1" si="828"/>
        <v>n.d</v>
      </c>
      <c r="C2550" s="81">
        <f t="shared" ca="1" si="829"/>
        <v>974.18416585</v>
      </c>
      <c r="D2550" s="82">
        <f ca="1">IF(A2550&lt;$B$1,VLOOKUP(A2550,[1]DI!$A$4:$B$15000,2,FALSE),0)</f>
        <v>0</v>
      </c>
      <c r="E2550" s="81">
        <f t="shared" ca="1" si="830"/>
        <v>0</v>
      </c>
      <c r="F2550" s="83">
        <f t="shared" si="825"/>
        <v>1.2</v>
      </c>
      <c r="G2550" s="84">
        <f t="shared" ca="1" si="831"/>
        <v>1</v>
      </c>
      <c r="H2550" s="81">
        <f ca="1">TRUNC(PRODUCT(G$10:G2549),15)</f>
        <v>1.40945772534528</v>
      </c>
      <c r="I2550" s="81">
        <f t="shared" ca="1" si="832"/>
        <v>1.40945772534528</v>
      </c>
      <c r="J2550" s="81">
        <f t="shared" ca="1" si="833"/>
        <v>1</v>
      </c>
      <c r="K2550" s="81">
        <f t="shared" ca="1" si="834"/>
        <v>0</v>
      </c>
      <c r="L2550" s="85">
        <f>IF(VLOOKUP(A2550,$U$12:$AD$125,8)=VLOOKUP(A2549,$U$12:$AD$125,8),0,VLOOKUP(A2550,U$12:$AD$125,8))</f>
        <v>0</v>
      </c>
      <c r="M2550" s="86">
        <f>IF(L2550&gt;0,VLOOKUP(L2550,T$12:$AC$125,7),0)</f>
        <v>0</v>
      </c>
      <c r="N2550" s="81">
        <f t="shared" si="826"/>
        <v>0</v>
      </c>
      <c r="O2550" s="81">
        <f t="shared" ca="1" si="835"/>
        <v>0</v>
      </c>
      <c r="P2550" s="87" t="str">
        <f t="shared" si="836"/>
        <v>A+J=</v>
      </c>
      <c r="Q2550" s="88">
        <f t="shared" si="837"/>
        <v>45771</v>
      </c>
      <c r="R2550" s="7"/>
      <c r="S2550" s="7"/>
      <c r="T2550" s="7"/>
      <c r="U2550" s="7"/>
      <c r="V2550" s="7"/>
      <c r="W2550" s="7"/>
      <c r="X2550" s="7"/>
      <c r="Y2550" s="7"/>
      <c r="Z2550" s="7"/>
      <c r="AA2550" s="7"/>
      <c r="AB2550" s="7"/>
      <c r="AC2550" s="7"/>
      <c r="AD2550" s="7"/>
      <c r="AE2550" s="7"/>
      <c r="AF2550" s="65"/>
      <c r="AG2550" s="9"/>
      <c r="AH2550" s="9"/>
      <c r="AI2550" s="4"/>
      <c r="AJ2550" s="10"/>
      <c r="AK2550" s="4"/>
      <c r="AL2550" s="65"/>
      <c r="AM2550" s="10"/>
      <c r="AN2550" s="9"/>
      <c r="AO2550" s="7"/>
      <c r="AP2550" s="11"/>
      <c r="AQ2550" s="9"/>
      <c r="AR2550" s="8"/>
      <c r="AS2550" s="65"/>
      <c r="AT2550" s="12"/>
      <c r="AU2550" s="12"/>
      <c r="AV2550" s="22"/>
      <c r="AW2550" s="12"/>
      <c r="AX2550" s="12"/>
      <c r="AY2550" s="12"/>
      <c r="AZ2550" s="12"/>
      <c r="BA2550" s="12"/>
      <c r="BB2550" s="12"/>
      <c r="BC2550" s="12"/>
      <c r="BD2550" s="12"/>
      <c r="BE2550" s="12"/>
      <c r="BF2550" s="12"/>
      <c r="BG2550" s="12"/>
      <c r="BH2550" s="12"/>
      <c r="BI2550" s="12"/>
      <c r="BJ2550" s="12"/>
      <c r="BK2550" s="12"/>
      <c r="BL2550" s="12"/>
      <c r="BM2550" s="12"/>
      <c r="BN2550" s="12"/>
      <c r="BO2550" s="12"/>
      <c r="BP2550" s="12"/>
      <c r="BQ2550" s="12"/>
      <c r="BR2550" s="12"/>
      <c r="BS2550" s="12"/>
      <c r="BT2550" s="12"/>
      <c r="BU2550" s="12"/>
      <c r="BV2550" s="12"/>
      <c r="BW2550" s="12"/>
      <c r="BX2550" s="12"/>
      <c r="BY2550" s="12"/>
      <c r="BZ2550" s="12"/>
      <c r="CA2550" s="12"/>
      <c r="CB2550" s="12"/>
      <c r="CC2550" s="12"/>
      <c r="CD2550" s="12"/>
      <c r="CE2550" s="12"/>
      <c r="CF2550" s="12"/>
      <c r="CG2550" s="12"/>
      <c r="CH2550" s="12"/>
      <c r="CI2550" s="12"/>
      <c r="CJ2550" s="12"/>
      <c r="CK2550" s="12"/>
      <c r="CL2550" s="12"/>
      <c r="CM2550" s="12"/>
      <c r="CN2550" s="12"/>
      <c r="CO2550" s="12"/>
      <c r="CP2550" s="12"/>
      <c r="CQ2550" s="12"/>
      <c r="CR2550" s="12"/>
      <c r="CS2550" s="12"/>
      <c r="CT2550" s="12"/>
      <c r="CU2550" s="12"/>
      <c r="CV2550" s="12"/>
      <c r="CW2550" s="12"/>
      <c r="CX2550" s="12"/>
      <c r="CY2550" s="12"/>
      <c r="CZ2550" s="12"/>
      <c r="DA2550" s="12"/>
      <c r="DB2550" s="12"/>
      <c r="DC2550" s="12"/>
      <c r="DD2550" s="12"/>
      <c r="DE2550" s="12"/>
      <c r="DF2550" s="12"/>
      <c r="DG2550" s="12"/>
      <c r="DH2550" s="12"/>
      <c r="DI2550" s="12"/>
      <c r="DJ2550" s="12"/>
      <c r="DK2550" s="12"/>
      <c r="DL2550" s="12"/>
      <c r="DM2550" s="12"/>
      <c r="DN2550" s="12"/>
      <c r="DO2550" s="12"/>
      <c r="DP2550" s="12"/>
      <c r="DQ2550" s="12"/>
      <c r="DR2550" s="12"/>
      <c r="DS2550" s="12"/>
      <c r="DT2550" s="12"/>
      <c r="DU2550" s="12"/>
      <c r="DV2550" s="12"/>
      <c r="DW2550" s="12"/>
      <c r="DX2550" s="12"/>
      <c r="DY2550" s="12"/>
      <c r="DZ2550" s="12"/>
      <c r="EA2550" s="12"/>
      <c r="EB2550" s="12"/>
      <c r="EC2550" s="12"/>
      <c r="ED2550" s="12"/>
      <c r="EE2550" s="12"/>
      <c r="EF2550" s="12"/>
      <c r="EG2550" s="12"/>
      <c r="EH2550" s="12"/>
      <c r="EI2550" s="12"/>
      <c r="EJ2550" s="12"/>
      <c r="EK2550" s="12"/>
      <c r="EL2550" s="12"/>
      <c r="EM2550" s="12"/>
      <c r="EN2550" s="12"/>
      <c r="EO2550" s="12"/>
      <c r="EP2550" s="12"/>
      <c r="EQ2550" s="12"/>
      <c r="ER2550" s="12"/>
      <c r="ES2550" s="12"/>
      <c r="ET2550" s="12"/>
      <c r="EU2550" s="12"/>
      <c r="EV2550" s="12"/>
      <c r="EW2550" s="12"/>
      <c r="EX2550" s="12"/>
      <c r="EY2550" s="12"/>
      <c r="EZ2550" s="12"/>
      <c r="FA2550" s="12"/>
      <c r="FB2550" s="12"/>
      <c r="FC2550" s="12"/>
      <c r="FD2550" s="12"/>
      <c r="FE2550" s="12"/>
      <c r="FF2550" s="12"/>
      <c r="FG2550" s="12"/>
      <c r="FH2550" s="12"/>
      <c r="FI2550" s="12"/>
      <c r="FJ2550" s="12"/>
      <c r="FK2550" s="12"/>
      <c r="FL2550" s="12"/>
      <c r="FM2550" s="12"/>
      <c r="FN2550" s="12"/>
      <c r="FO2550" s="12"/>
      <c r="FP2550" s="12"/>
      <c r="FQ2550" s="12"/>
      <c r="FR2550" s="12"/>
      <c r="FS2550" s="12"/>
      <c r="FT2550" s="12"/>
      <c r="FU2550" s="12"/>
      <c r="FV2550" s="12"/>
      <c r="FW2550" s="12"/>
      <c r="FX2550" s="12"/>
      <c r="FY2550" s="12"/>
      <c r="FZ2550" s="12"/>
      <c r="GA2550" s="12"/>
      <c r="GB2550" s="12"/>
      <c r="GC2550" s="12"/>
      <c r="GD2550" s="12"/>
      <c r="GE2550" s="12"/>
      <c r="GF2550" s="12"/>
      <c r="GG2550" s="12"/>
      <c r="GH2550" s="12"/>
      <c r="GI2550" s="12"/>
      <c r="GJ2550" s="12"/>
      <c r="GK2550" s="12"/>
      <c r="GL2550" s="12"/>
      <c r="GM2550" s="12"/>
      <c r="GN2550" s="12"/>
      <c r="GO2550" s="12"/>
      <c r="GP2550" s="12"/>
      <c r="GQ2550" s="12"/>
      <c r="GR2550" s="12"/>
    </row>
    <row r="2551" spans="1:200" x14ac:dyDescent="0.2">
      <c r="A2551" s="79">
        <f t="shared" si="827"/>
        <v>45623</v>
      </c>
      <c r="B2551" s="80" t="str">
        <f t="shared" ca="1" si="828"/>
        <v>n.d</v>
      </c>
      <c r="C2551" s="81">
        <f t="shared" ca="1" si="829"/>
        <v>974.18416585</v>
      </c>
      <c r="D2551" s="82">
        <f ca="1">IF(A2551&lt;$B$1,VLOOKUP(A2551,[1]DI!$A$4:$B$15000,2,FALSE),0)</f>
        <v>0</v>
      </c>
      <c r="E2551" s="81">
        <f t="shared" ca="1" si="830"/>
        <v>0</v>
      </c>
      <c r="F2551" s="83">
        <f t="shared" si="825"/>
        <v>1.2</v>
      </c>
      <c r="G2551" s="84">
        <f t="shared" ca="1" si="831"/>
        <v>1</v>
      </c>
      <c r="H2551" s="81">
        <f ca="1">TRUNC(PRODUCT(G$10:G2550),15)</f>
        <v>1.40945772534528</v>
      </c>
      <c r="I2551" s="81">
        <f t="shared" ca="1" si="832"/>
        <v>1.40945772534528</v>
      </c>
      <c r="J2551" s="81">
        <f t="shared" ca="1" si="833"/>
        <v>1</v>
      </c>
      <c r="K2551" s="81">
        <f t="shared" ca="1" si="834"/>
        <v>0</v>
      </c>
      <c r="L2551" s="85">
        <f>IF(VLOOKUP(A2551,$U$12:$AD$125,8)=VLOOKUP(A2550,$U$12:$AD$125,8),0,VLOOKUP(A2551,U$12:$AD$125,8))</f>
        <v>0</v>
      </c>
      <c r="M2551" s="86">
        <f>IF(L2551&gt;0,VLOOKUP(L2551,T$12:$AC$125,7),0)</f>
        <v>0</v>
      </c>
      <c r="N2551" s="81">
        <f t="shared" si="826"/>
        <v>0</v>
      </c>
      <c r="O2551" s="81">
        <f t="shared" ca="1" si="835"/>
        <v>0</v>
      </c>
      <c r="P2551" s="87" t="str">
        <f t="shared" si="836"/>
        <v>A+J=</v>
      </c>
      <c r="Q2551" s="88">
        <f t="shared" si="837"/>
        <v>45771</v>
      </c>
      <c r="R2551" s="7"/>
      <c r="S2551" s="7"/>
      <c r="T2551" s="7"/>
      <c r="U2551" s="7"/>
      <c r="V2551" s="7"/>
      <c r="W2551" s="7"/>
      <c r="X2551" s="7"/>
      <c r="Y2551" s="7"/>
      <c r="Z2551" s="7"/>
      <c r="AA2551" s="7"/>
      <c r="AB2551" s="7"/>
      <c r="AC2551" s="7"/>
      <c r="AD2551" s="7"/>
      <c r="AE2551" s="7"/>
      <c r="AF2551" s="65"/>
      <c r="AG2551" s="9"/>
      <c r="AH2551" s="9"/>
      <c r="AI2551" s="4"/>
      <c r="AJ2551" s="10"/>
      <c r="AK2551" s="4"/>
      <c r="AL2551" s="65"/>
      <c r="AM2551" s="10"/>
      <c r="AN2551" s="9"/>
      <c r="AO2551" s="7"/>
      <c r="AP2551" s="11"/>
      <c r="AQ2551" s="9"/>
      <c r="AR2551" s="8"/>
      <c r="AS2551" s="65"/>
      <c r="AT2551" s="12"/>
      <c r="AU2551" s="12"/>
      <c r="AV2551" s="22"/>
      <c r="AW2551" s="12"/>
      <c r="AX2551" s="12"/>
      <c r="AY2551" s="12"/>
      <c r="AZ2551" s="12"/>
      <c r="BA2551" s="12"/>
      <c r="BB2551" s="12"/>
      <c r="BC2551" s="12"/>
      <c r="BD2551" s="12"/>
      <c r="BE2551" s="12"/>
      <c r="BF2551" s="12"/>
      <c r="BG2551" s="12"/>
      <c r="BH2551" s="12"/>
      <c r="BI2551" s="12"/>
      <c r="BJ2551" s="12"/>
      <c r="BK2551" s="12"/>
      <c r="BL2551" s="12"/>
      <c r="BM2551" s="12"/>
      <c r="BN2551" s="12"/>
      <c r="BO2551" s="12"/>
      <c r="BP2551" s="12"/>
      <c r="BQ2551" s="12"/>
      <c r="BR2551" s="12"/>
      <c r="BS2551" s="12"/>
      <c r="BT2551" s="12"/>
      <c r="BU2551" s="12"/>
      <c r="BV2551" s="12"/>
      <c r="BW2551" s="12"/>
      <c r="BX2551" s="12"/>
      <c r="BY2551" s="12"/>
      <c r="BZ2551" s="12"/>
      <c r="CA2551" s="12"/>
      <c r="CB2551" s="12"/>
      <c r="CC2551" s="12"/>
      <c r="CD2551" s="12"/>
      <c r="CE2551" s="12"/>
      <c r="CF2551" s="12"/>
      <c r="CG2551" s="12"/>
      <c r="CH2551" s="12"/>
      <c r="CI2551" s="12"/>
      <c r="CJ2551" s="12"/>
      <c r="CK2551" s="12"/>
      <c r="CL2551" s="12"/>
      <c r="CM2551" s="12"/>
      <c r="CN2551" s="12"/>
      <c r="CO2551" s="12"/>
      <c r="CP2551" s="12"/>
      <c r="CQ2551" s="12"/>
      <c r="CR2551" s="12"/>
      <c r="CS2551" s="12"/>
      <c r="CT2551" s="12"/>
      <c r="CU2551" s="12"/>
      <c r="CV2551" s="12"/>
      <c r="CW2551" s="12"/>
      <c r="CX2551" s="12"/>
      <c r="CY2551" s="12"/>
      <c r="CZ2551" s="12"/>
      <c r="DA2551" s="12"/>
      <c r="DB2551" s="12"/>
      <c r="DC2551" s="12"/>
      <c r="DD2551" s="12"/>
      <c r="DE2551" s="12"/>
      <c r="DF2551" s="12"/>
      <c r="DG2551" s="12"/>
      <c r="DH2551" s="12"/>
      <c r="DI2551" s="12"/>
      <c r="DJ2551" s="12"/>
      <c r="DK2551" s="12"/>
      <c r="DL2551" s="12"/>
      <c r="DM2551" s="12"/>
      <c r="DN2551" s="12"/>
      <c r="DO2551" s="12"/>
      <c r="DP2551" s="12"/>
      <c r="DQ2551" s="12"/>
      <c r="DR2551" s="12"/>
      <c r="DS2551" s="12"/>
      <c r="DT2551" s="12"/>
      <c r="DU2551" s="12"/>
      <c r="DV2551" s="12"/>
      <c r="DW2551" s="12"/>
      <c r="DX2551" s="12"/>
      <c r="DY2551" s="12"/>
      <c r="DZ2551" s="12"/>
      <c r="EA2551" s="12"/>
      <c r="EB2551" s="12"/>
      <c r="EC2551" s="12"/>
      <c r="ED2551" s="12"/>
      <c r="EE2551" s="12"/>
      <c r="EF2551" s="12"/>
      <c r="EG2551" s="12"/>
      <c r="EH2551" s="12"/>
      <c r="EI2551" s="12"/>
      <c r="EJ2551" s="12"/>
      <c r="EK2551" s="12"/>
      <c r="EL2551" s="12"/>
      <c r="EM2551" s="12"/>
      <c r="EN2551" s="12"/>
      <c r="EO2551" s="12"/>
      <c r="EP2551" s="12"/>
      <c r="EQ2551" s="12"/>
      <c r="ER2551" s="12"/>
      <c r="ES2551" s="12"/>
      <c r="ET2551" s="12"/>
      <c r="EU2551" s="12"/>
      <c r="EV2551" s="12"/>
      <c r="EW2551" s="12"/>
      <c r="EX2551" s="12"/>
      <c r="EY2551" s="12"/>
      <c r="EZ2551" s="12"/>
      <c r="FA2551" s="12"/>
      <c r="FB2551" s="12"/>
      <c r="FC2551" s="12"/>
      <c r="FD2551" s="12"/>
      <c r="FE2551" s="12"/>
      <c r="FF2551" s="12"/>
      <c r="FG2551" s="12"/>
      <c r="FH2551" s="12"/>
      <c r="FI2551" s="12"/>
      <c r="FJ2551" s="12"/>
      <c r="FK2551" s="12"/>
      <c r="FL2551" s="12"/>
      <c r="FM2551" s="12"/>
      <c r="FN2551" s="12"/>
      <c r="FO2551" s="12"/>
      <c r="FP2551" s="12"/>
      <c r="FQ2551" s="12"/>
      <c r="FR2551" s="12"/>
      <c r="FS2551" s="12"/>
      <c r="FT2551" s="12"/>
      <c r="FU2551" s="12"/>
      <c r="FV2551" s="12"/>
      <c r="FW2551" s="12"/>
      <c r="FX2551" s="12"/>
      <c r="FY2551" s="12"/>
      <c r="FZ2551" s="12"/>
      <c r="GA2551" s="12"/>
      <c r="GB2551" s="12"/>
      <c r="GC2551" s="12"/>
      <c r="GD2551" s="12"/>
      <c r="GE2551" s="12"/>
      <c r="GF2551" s="12"/>
      <c r="GG2551" s="12"/>
      <c r="GH2551" s="12"/>
      <c r="GI2551" s="12"/>
      <c r="GJ2551" s="12"/>
      <c r="GK2551" s="12"/>
      <c r="GL2551" s="12"/>
      <c r="GM2551" s="12"/>
      <c r="GN2551" s="12"/>
      <c r="GO2551" s="12"/>
      <c r="GP2551" s="12"/>
      <c r="GQ2551" s="12"/>
      <c r="GR2551" s="12"/>
    </row>
    <row r="2552" spans="1:200" x14ac:dyDescent="0.2">
      <c r="A2552" s="79">
        <f t="shared" si="827"/>
        <v>45624</v>
      </c>
      <c r="B2552" s="80" t="str">
        <f t="shared" ca="1" si="828"/>
        <v>n.d</v>
      </c>
      <c r="C2552" s="81">
        <f t="shared" ca="1" si="829"/>
        <v>974.18416585</v>
      </c>
      <c r="D2552" s="82">
        <f ca="1">IF(A2552&lt;$B$1,VLOOKUP(A2552,[1]DI!$A$4:$B$15000,2,FALSE),0)</f>
        <v>0</v>
      </c>
      <c r="E2552" s="81">
        <f t="shared" ca="1" si="830"/>
        <v>0</v>
      </c>
      <c r="F2552" s="83">
        <f t="shared" si="825"/>
        <v>1.2</v>
      </c>
      <c r="G2552" s="84">
        <f t="shared" ca="1" si="831"/>
        <v>1</v>
      </c>
      <c r="H2552" s="81">
        <f ca="1">TRUNC(PRODUCT(G$10:G2551),15)</f>
        <v>1.40945772534528</v>
      </c>
      <c r="I2552" s="81">
        <f t="shared" ca="1" si="832"/>
        <v>1.40945772534528</v>
      </c>
      <c r="J2552" s="81">
        <f t="shared" ca="1" si="833"/>
        <v>1</v>
      </c>
      <c r="K2552" s="81">
        <f t="shared" ca="1" si="834"/>
        <v>0</v>
      </c>
      <c r="L2552" s="85">
        <f>IF(VLOOKUP(A2552,$U$12:$AD$125,8)=VLOOKUP(A2551,$U$12:$AD$125,8),0,VLOOKUP(A2552,U$12:$AD$125,8))</f>
        <v>0</v>
      </c>
      <c r="M2552" s="86">
        <f>IF(L2552&gt;0,VLOOKUP(L2552,T$12:$AC$125,7),0)</f>
        <v>0</v>
      </c>
      <c r="N2552" s="81">
        <f t="shared" si="826"/>
        <v>0</v>
      </c>
      <c r="O2552" s="81">
        <f t="shared" ca="1" si="835"/>
        <v>0</v>
      </c>
      <c r="P2552" s="87" t="str">
        <f t="shared" si="836"/>
        <v>A+J=</v>
      </c>
      <c r="Q2552" s="88">
        <f t="shared" si="837"/>
        <v>45771</v>
      </c>
      <c r="R2552" s="7"/>
      <c r="S2552" s="7"/>
      <c r="T2552" s="7"/>
      <c r="U2552" s="7"/>
      <c r="V2552" s="7"/>
      <c r="W2552" s="7"/>
      <c r="X2552" s="7"/>
      <c r="Y2552" s="7"/>
      <c r="Z2552" s="7"/>
      <c r="AA2552" s="7"/>
      <c r="AB2552" s="7"/>
      <c r="AC2552" s="7"/>
      <c r="AD2552" s="7"/>
      <c r="AE2552" s="7"/>
      <c r="AF2552" s="65"/>
      <c r="AG2552" s="9"/>
      <c r="AH2552" s="9"/>
      <c r="AI2552" s="4"/>
      <c r="AJ2552" s="10"/>
      <c r="AK2552" s="4"/>
      <c r="AL2552" s="65"/>
      <c r="AM2552" s="10"/>
      <c r="AN2552" s="9"/>
      <c r="AO2552" s="7"/>
      <c r="AP2552" s="11"/>
      <c r="AQ2552" s="9"/>
      <c r="AR2552" s="8"/>
      <c r="AS2552" s="65"/>
      <c r="AT2552" s="12"/>
      <c r="AU2552" s="12"/>
      <c r="AV2552" s="22"/>
      <c r="AW2552" s="12"/>
      <c r="AX2552" s="12"/>
      <c r="AY2552" s="12"/>
      <c r="AZ2552" s="12"/>
      <c r="BA2552" s="12"/>
      <c r="BB2552" s="12"/>
      <c r="BC2552" s="12"/>
      <c r="BD2552" s="12"/>
      <c r="BE2552" s="12"/>
      <c r="BF2552" s="12"/>
      <c r="BG2552" s="12"/>
      <c r="BH2552" s="12"/>
      <c r="BI2552" s="12"/>
      <c r="BJ2552" s="12"/>
      <c r="BK2552" s="12"/>
      <c r="BL2552" s="12"/>
      <c r="BM2552" s="12"/>
      <c r="BN2552" s="12"/>
      <c r="BO2552" s="12"/>
      <c r="BP2552" s="12"/>
      <c r="BQ2552" s="12"/>
      <c r="BR2552" s="12"/>
      <c r="BS2552" s="12"/>
      <c r="BT2552" s="12"/>
      <c r="BU2552" s="12"/>
      <c r="BV2552" s="12"/>
      <c r="BW2552" s="12"/>
      <c r="BX2552" s="12"/>
      <c r="BY2552" s="12"/>
      <c r="BZ2552" s="12"/>
      <c r="CA2552" s="12"/>
      <c r="CB2552" s="12"/>
      <c r="CC2552" s="12"/>
      <c r="CD2552" s="12"/>
      <c r="CE2552" s="12"/>
      <c r="CF2552" s="12"/>
      <c r="CG2552" s="12"/>
      <c r="CH2552" s="12"/>
      <c r="CI2552" s="12"/>
      <c r="CJ2552" s="12"/>
      <c r="CK2552" s="12"/>
      <c r="CL2552" s="12"/>
      <c r="CM2552" s="12"/>
      <c r="CN2552" s="12"/>
      <c r="CO2552" s="12"/>
      <c r="CP2552" s="12"/>
      <c r="CQ2552" s="12"/>
      <c r="CR2552" s="12"/>
      <c r="CS2552" s="12"/>
      <c r="CT2552" s="12"/>
      <c r="CU2552" s="12"/>
      <c r="CV2552" s="12"/>
      <c r="CW2552" s="12"/>
      <c r="CX2552" s="12"/>
      <c r="CY2552" s="12"/>
      <c r="CZ2552" s="12"/>
      <c r="DA2552" s="12"/>
      <c r="DB2552" s="12"/>
      <c r="DC2552" s="12"/>
      <c r="DD2552" s="12"/>
      <c r="DE2552" s="12"/>
      <c r="DF2552" s="12"/>
      <c r="DG2552" s="12"/>
      <c r="DH2552" s="12"/>
      <c r="DI2552" s="12"/>
      <c r="DJ2552" s="12"/>
      <c r="DK2552" s="12"/>
      <c r="DL2552" s="12"/>
      <c r="DM2552" s="12"/>
      <c r="DN2552" s="12"/>
      <c r="DO2552" s="12"/>
      <c r="DP2552" s="12"/>
      <c r="DQ2552" s="12"/>
      <c r="DR2552" s="12"/>
      <c r="DS2552" s="12"/>
      <c r="DT2552" s="12"/>
      <c r="DU2552" s="12"/>
      <c r="DV2552" s="12"/>
      <c r="DW2552" s="12"/>
      <c r="DX2552" s="12"/>
      <c r="DY2552" s="12"/>
      <c r="DZ2552" s="12"/>
      <c r="EA2552" s="12"/>
      <c r="EB2552" s="12"/>
      <c r="EC2552" s="12"/>
      <c r="ED2552" s="12"/>
      <c r="EE2552" s="12"/>
      <c r="EF2552" s="12"/>
      <c r="EG2552" s="12"/>
      <c r="EH2552" s="12"/>
      <c r="EI2552" s="12"/>
      <c r="EJ2552" s="12"/>
      <c r="EK2552" s="12"/>
      <c r="EL2552" s="12"/>
      <c r="EM2552" s="12"/>
      <c r="EN2552" s="12"/>
      <c r="EO2552" s="12"/>
      <c r="EP2552" s="12"/>
      <c r="EQ2552" s="12"/>
      <c r="ER2552" s="12"/>
      <c r="ES2552" s="12"/>
      <c r="ET2552" s="12"/>
      <c r="EU2552" s="12"/>
      <c r="EV2552" s="12"/>
      <c r="EW2552" s="12"/>
      <c r="EX2552" s="12"/>
      <c r="EY2552" s="12"/>
      <c r="EZ2552" s="12"/>
      <c r="FA2552" s="12"/>
      <c r="FB2552" s="12"/>
      <c r="FC2552" s="12"/>
      <c r="FD2552" s="12"/>
      <c r="FE2552" s="12"/>
      <c r="FF2552" s="12"/>
      <c r="FG2552" s="12"/>
      <c r="FH2552" s="12"/>
      <c r="FI2552" s="12"/>
      <c r="FJ2552" s="12"/>
      <c r="FK2552" s="12"/>
      <c r="FL2552" s="12"/>
      <c r="FM2552" s="12"/>
      <c r="FN2552" s="12"/>
      <c r="FO2552" s="12"/>
      <c r="FP2552" s="12"/>
      <c r="FQ2552" s="12"/>
      <c r="FR2552" s="12"/>
      <c r="FS2552" s="12"/>
      <c r="FT2552" s="12"/>
      <c r="FU2552" s="12"/>
      <c r="FV2552" s="12"/>
      <c r="FW2552" s="12"/>
      <c r="FX2552" s="12"/>
      <c r="FY2552" s="12"/>
      <c r="FZ2552" s="12"/>
      <c r="GA2552" s="12"/>
      <c r="GB2552" s="12"/>
      <c r="GC2552" s="12"/>
      <c r="GD2552" s="12"/>
      <c r="GE2552" s="12"/>
      <c r="GF2552" s="12"/>
      <c r="GG2552" s="12"/>
      <c r="GH2552" s="12"/>
      <c r="GI2552" s="12"/>
      <c r="GJ2552" s="12"/>
      <c r="GK2552" s="12"/>
      <c r="GL2552" s="12"/>
      <c r="GM2552" s="12"/>
      <c r="GN2552" s="12"/>
      <c r="GO2552" s="12"/>
      <c r="GP2552" s="12"/>
      <c r="GQ2552" s="12"/>
      <c r="GR2552" s="12"/>
    </row>
    <row r="2553" spans="1:200" x14ac:dyDescent="0.2">
      <c r="A2553" s="79">
        <f t="shared" si="827"/>
        <v>45625</v>
      </c>
      <c r="B2553" s="80" t="str">
        <f t="shared" ca="1" si="828"/>
        <v>n.d</v>
      </c>
      <c r="C2553" s="81">
        <f t="shared" ca="1" si="829"/>
        <v>974.18416585</v>
      </c>
      <c r="D2553" s="82">
        <f ca="1">IF(A2553&lt;$B$1,VLOOKUP(A2553,[1]DI!$A$4:$B$15000,2,FALSE),0)</f>
        <v>0</v>
      </c>
      <c r="E2553" s="81">
        <f t="shared" ca="1" si="830"/>
        <v>0</v>
      </c>
      <c r="F2553" s="83">
        <f t="shared" si="825"/>
        <v>1.2</v>
      </c>
      <c r="G2553" s="84">
        <f t="shared" ca="1" si="831"/>
        <v>1</v>
      </c>
      <c r="H2553" s="81">
        <f ca="1">TRUNC(PRODUCT(G$10:G2552),15)</f>
        <v>1.40945772534528</v>
      </c>
      <c r="I2553" s="81">
        <f t="shared" ca="1" si="832"/>
        <v>1.40945772534528</v>
      </c>
      <c r="J2553" s="81">
        <f t="shared" ca="1" si="833"/>
        <v>1</v>
      </c>
      <c r="K2553" s="81">
        <f t="shared" ca="1" si="834"/>
        <v>0</v>
      </c>
      <c r="L2553" s="85">
        <f>IF(VLOOKUP(A2553,$U$12:$AD$125,8)=VLOOKUP(A2552,$U$12:$AD$125,8),0,VLOOKUP(A2553,U$12:$AD$125,8))</f>
        <v>0</v>
      </c>
      <c r="M2553" s="86">
        <f>IF(L2553&gt;0,VLOOKUP(L2553,T$12:$AC$125,7),0)</f>
        <v>0</v>
      </c>
      <c r="N2553" s="81">
        <f t="shared" si="826"/>
        <v>0</v>
      </c>
      <c r="O2553" s="81">
        <f t="shared" ca="1" si="835"/>
        <v>0</v>
      </c>
      <c r="P2553" s="87" t="str">
        <f t="shared" si="836"/>
        <v>A+J=</v>
      </c>
      <c r="Q2553" s="88">
        <f t="shared" si="837"/>
        <v>45771</v>
      </c>
      <c r="R2553" s="7"/>
      <c r="S2553" s="7"/>
      <c r="T2553" s="7"/>
      <c r="U2553" s="7"/>
      <c r="V2553" s="7"/>
      <c r="W2553" s="7"/>
      <c r="X2553" s="7"/>
      <c r="Y2553" s="7"/>
      <c r="Z2553" s="7"/>
      <c r="AA2553" s="7"/>
      <c r="AB2553" s="7"/>
      <c r="AC2553" s="7"/>
      <c r="AD2553" s="7"/>
      <c r="AE2553" s="7"/>
      <c r="AF2553" s="65"/>
      <c r="AG2553" s="9"/>
      <c r="AH2553" s="9"/>
      <c r="AI2553" s="4"/>
      <c r="AJ2553" s="10"/>
      <c r="AK2553" s="4"/>
      <c r="AL2553" s="65"/>
      <c r="AM2553" s="10"/>
      <c r="AN2553" s="9"/>
      <c r="AO2553" s="7"/>
      <c r="AP2553" s="11"/>
      <c r="AQ2553" s="9"/>
      <c r="AR2553" s="8"/>
      <c r="AS2553" s="65"/>
      <c r="AT2553" s="12"/>
      <c r="AU2553" s="12"/>
      <c r="AV2553" s="22"/>
      <c r="AW2553" s="12"/>
      <c r="AX2553" s="12"/>
      <c r="AY2553" s="12"/>
      <c r="AZ2553" s="12"/>
      <c r="BA2553" s="12"/>
      <c r="BB2553" s="12"/>
      <c r="BC2553" s="12"/>
      <c r="BD2553" s="12"/>
      <c r="BE2553" s="12"/>
      <c r="BF2553" s="12"/>
      <c r="BG2553" s="12"/>
      <c r="BH2553" s="12"/>
      <c r="BI2553" s="12"/>
      <c r="BJ2553" s="12"/>
      <c r="BK2553" s="12"/>
      <c r="BL2553" s="12"/>
      <c r="BM2553" s="12"/>
      <c r="BN2553" s="12"/>
      <c r="BO2553" s="12"/>
      <c r="BP2553" s="12"/>
      <c r="BQ2553" s="12"/>
      <c r="BR2553" s="12"/>
      <c r="BS2553" s="12"/>
      <c r="BT2553" s="12"/>
      <c r="BU2553" s="12"/>
      <c r="BV2553" s="12"/>
      <c r="BW2553" s="12"/>
      <c r="BX2553" s="12"/>
      <c r="BY2553" s="12"/>
      <c r="BZ2553" s="12"/>
      <c r="CA2553" s="12"/>
      <c r="CB2553" s="12"/>
      <c r="CC2553" s="12"/>
      <c r="CD2553" s="12"/>
      <c r="CE2553" s="12"/>
      <c r="CF2553" s="12"/>
      <c r="CG2553" s="12"/>
      <c r="CH2553" s="12"/>
      <c r="CI2553" s="12"/>
      <c r="CJ2553" s="12"/>
      <c r="CK2553" s="12"/>
      <c r="CL2553" s="12"/>
      <c r="CM2553" s="12"/>
      <c r="CN2553" s="12"/>
      <c r="CO2553" s="12"/>
      <c r="CP2553" s="12"/>
      <c r="CQ2553" s="12"/>
      <c r="CR2553" s="12"/>
      <c r="CS2553" s="12"/>
      <c r="CT2553" s="12"/>
      <c r="CU2553" s="12"/>
      <c r="CV2553" s="12"/>
      <c r="CW2553" s="12"/>
      <c r="CX2553" s="12"/>
      <c r="CY2553" s="12"/>
      <c r="CZ2553" s="12"/>
      <c r="DA2553" s="12"/>
      <c r="DB2553" s="12"/>
      <c r="DC2553" s="12"/>
      <c r="DD2553" s="12"/>
      <c r="DE2553" s="12"/>
      <c r="DF2553" s="12"/>
      <c r="DG2553" s="12"/>
      <c r="DH2553" s="12"/>
      <c r="DI2553" s="12"/>
      <c r="DJ2553" s="12"/>
      <c r="DK2553" s="12"/>
      <c r="DL2553" s="12"/>
      <c r="DM2553" s="12"/>
      <c r="DN2553" s="12"/>
      <c r="DO2553" s="12"/>
      <c r="DP2553" s="12"/>
      <c r="DQ2553" s="12"/>
      <c r="DR2553" s="12"/>
      <c r="DS2553" s="12"/>
      <c r="DT2553" s="12"/>
      <c r="DU2553" s="12"/>
      <c r="DV2553" s="12"/>
      <c r="DW2553" s="12"/>
      <c r="DX2553" s="12"/>
      <c r="DY2553" s="12"/>
      <c r="DZ2553" s="12"/>
      <c r="EA2553" s="12"/>
      <c r="EB2553" s="12"/>
      <c r="EC2553" s="12"/>
      <c r="ED2553" s="12"/>
      <c r="EE2553" s="12"/>
      <c r="EF2553" s="12"/>
      <c r="EG2553" s="12"/>
      <c r="EH2553" s="12"/>
      <c r="EI2553" s="12"/>
      <c r="EJ2553" s="12"/>
      <c r="EK2553" s="12"/>
      <c r="EL2553" s="12"/>
      <c r="EM2553" s="12"/>
      <c r="EN2553" s="12"/>
      <c r="EO2553" s="12"/>
      <c r="EP2553" s="12"/>
      <c r="EQ2553" s="12"/>
      <c r="ER2553" s="12"/>
      <c r="ES2553" s="12"/>
      <c r="ET2553" s="12"/>
      <c r="EU2553" s="12"/>
      <c r="EV2553" s="12"/>
      <c r="EW2553" s="12"/>
      <c r="EX2553" s="12"/>
      <c r="EY2553" s="12"/>
      <c r="EZ2553" s="12"/>
      <c r="FA2553" s="12"/>
      <c r="FB2553" s="12"/>
      <c r="FC2553" s="12"/>
      <c r="FD2553" s="12"/>
      <c r="FE2553" s="12"/>
      <c r="FF2553" s="12"/>
      <c r="FG2553" s="12"/>
      <c r="FH2553" s="12"/>
      <c r="FI2553" s="12"/>
      <c r="FJ2553" s="12"/>
      <c r="FK2553" s="12"/>
      <c r="FL2553" s="12"/>
      <c r="FM2553" s="12"/>
      <c r="FN2553" s="12"/>
      <c r="FO2553" s="12"/>
      <c r="FP2553" s="12"/>
      <c r="FQ2553" s="12"/>
      <c r="FR2553" s="12"/>
      <c r="FS2553" s="12"/>
      <c r="FT2553" s="12"/>
      <c r="FU2553" s="12"/>
      <c r="FV2553" s="12"/>
      <c r="FW2553" s="12"/>
      <c r="FX2553" s="12"/>
      <c r="FY2553" s="12"/>
      <c r="FZ2553" s="12"/>
      <c r="GA2553" s="12"/>
      <c r="GB2553" s="12"/>
      <c r="GC2553" s="12"/>
      <c r="GD2553" s="12"/>
      <c r="GE2553" s="12"/>
      <c r="GF2553" s="12"/>
      <c r="GG2553" s="12"/>
      <c r="GH2553" s="12"/>
      <c r="GI2553" s="12"/>
      <c r="GJ2553" s="12"/>
      <c r="GK2553" s="12"/>
      <c r="GL2553" s="12"/>
      <c r="GM2553" s="12"/>
      <c r="GN2553" s="12"/>
      <c r="GO2553" s="12"/>
      <c r="GP2553" s="12"/>
      <c r="GQ2553" s="12"/>
      <c r="GR2553" s="12"/>
    </row>
    <row r="2554" spans="1:200" x14ac:dyDescent="0.2">
      <c r="A2554" s="79">
        <f t="shared" si="827"/>
        <v>45626</v>
      </c>
      <c r="B2554" s="80" t="str">
        <f t="shared" ca="1" si="828"/>
        <v>n.d</v>
      </c>
      <c r="C2554" s="81">
        <f t="shared" ca="1" si="829"/>
        <v>974.18416585</v>
      </c>
      <c r="D2554" s="82">
        <f ca="1">IF(A2554&lt;$B$1,VLOOKUP(A2554,[1]DI!$A$4:$B$15000,2,FALSE),0)</f>
        <v>0</v>
      </c>
      <c r="E2554" s="81">
        <f t="shared" ca="1" si="830"/>
        <v>0</v>
      </c>
      <c r="F2554" s="83">
        <f t="shared" si="825"/>
        <v>1.2</v>
      </c>
      <c r="G2554" s="84">
        <f t="shared" ca="1" si="831"/>
        <v>1</v>
      </c>
      <c r="H2554" s="81">
        <f ca="1">TRUNC(PRODUCT(G$10:G2553),15)</f>
        <v>1.40945772534528</v>
      </c>
      <c r="I2554" s="81">
        <f t="shared" ca="1" si="832"/>
        <v>1.40945772534528</v>
      </c>
      <c r="J2554" s="81">
        <f t="shared" ca="1" si="833"/>
        <v>1</v>
      </c>
      <c r="K2554" s="81">
        <f t="shared" ca="1" si="834"/>
        <v>0</v>
      </c>
      <c r="L2554" s="85">
        <f>IF(VLOOKUP(A2554,$U$12:$AD$125,8)=VLOOKUP(A2553,$U$12:$AD$125,8),0,VLOOKUP(A2554,U$12:$AD$125,8))</f>
        <v>0</v>
      </c>
      <c r="M2554" s="86">
        <f>IF(L2554&gt;0,VLOOKUP(L2554,T$12:$AC$125,7),0)</f>
        <v>0</v>
      </c>
      <c r="N2554" s="81">
        <f t="shared" si="826"/>
        <v>0</v>
      </c>
      <c r="O2554" s="81">
        <f t="shared" ca="1" si="835"/>
        <v>0</v>
      </c>
      <c r="P2554" s="87" t="str">
        <f t="shared" si="836"/>
        <v>A+J=</v>
      </c>
      <c r="Q2554" s="88">
        <f t="shared" si="837"/>
        <v>45771</v>
      </c>
      <c r="R2554" s="7"/>
      <c r="S2554" s="7"/>
      <c r="T2554" s="7"/>
      <c r="U2554" s="7"/>
      <c r="V2554" s="7"/>
      <c r="W2554" s="7"/>
      <c r="X2554" s="7"/>
      <c r="Y2554" s="7"/>
      <c r="Z2554" s="7"/>
      <c r="AA2554" s="7"/>
      <c r="AB2554" s="7"/>
      <c r="AC2554" s="7"/>
      <c r="AD2554" s="7"/>
      <c r="AE2554" s="7"/>
      <c r="AF2554" s="65"/>
      <c r="AG2554" s="9"/>
      <c r="AH2554" s="9"/>
      <c r="AI2554" s="4"/>
      <c r="AJ2554" s="10"/>
      <c r="AK2554" s="4"/>
      <c r="AL2554" s="65"/>
      <c r="AM2554" s="10"/>
      <c r="AN2554" s="9"/>
      <c r="AO2554" s="7"/>
      <c r="AP2554" s="11"/>
      <c r="AQ2554" s="9"/>
      <c r="AR2554" s="8"/>
      <c r="AS2554" s="65"/>
      <c r="AT2554" s="12"/>
      <c r="AU2554" s="12"/>
      <c r="AV2554" s="22"/>
      <c r="AW2554" s="12"/>
      <c r="AX2554" s="12"/>
      <c r="AY2554" s="12"/>
      <c r="AZ2554" s="12"/>
      <c r="BA2554" s="12"/>
      <c r="BB2554" s="12"/>
      <c r="BC2554" s="12"/>
      <c r="BD2554" s="12"/>
      <c r="BE2554" s="12"/>
      <c r="BF2554" s="12"/>
      <c r="BG2554" s="12"/>
      <c r="BH2554" s="12"/>
      <c r="BI2554" s="12"/>
      <c r="BJ2554" s="12"/>
      <c r="BK2554" s="12"/>
      <c r="BL2554" s="12"/>
      <c r="BM2554" s="12"/>
      <c r="BN2554" s="12"/>
      <c r="BO2554" s="12"/>
      <c r="BP2554" s="12"/>
      <c r="BQ2554" s="12"/>
      <c r="BR2554" s="12"/>
      <c r="BS2554" s="12"/>
      <c r="BT2554" s="12"/>
      <c r="BU2554" s="12"/>
      <c r="BV2554" s="12"/>
      <c r="BW2554" s="12"/>
      <c r="BX2554" s="12"/>
      <c r="BY2554" s="12"/>
      <c r="BZ2554" s="12"/>
      <c r="CA2554" s="12"/>
      <c r="CB2554" s="12"/>
      <c r="CC2554" s="12"/>
      <c r="CD2554" s="12"/>
      <c r="CE2554" s="12"/>
      <c r="CF2554" s="12"/>
      <c r="CG2554" s="12"/>
      <c r="CH2554" s="12"/>
      <c r="CI2554" s="12"/>
      <c r="CJ2554" s="12"/>
      <c r="CK2554" s="12"/>
      <c r="CL2554" s="12"/>
      <c r="CM2554" s="12"/>
      <c r="CN2554" s="12"/>
      <c r="CO2554" s="12"/>
      <c r="CP2554" s="12"/>
      <c r="CQ2554" s="12"/>
      <c r="CR2554" s="12"/>
      <c r="CS2554" s="12"/>
      <c r="CT2554" s="12"/>
      <c r="CU2554" s="12"/>
      <c r="CV2554" s="12"/>
      <c r="CW2554" s="12"/>
      <c r="CX2554" s="12"/>
      <c r="CY2554" s="12"/>
      <c r="CZ2554" s="12"/>
      <c r="DA2554" s="12"/>
      <c r="DB2554" s="12"/>
      <c r="DC2554" s="12"/>
      <c r="DD2554" s="12"/>
      <c r="DE2554" s="12"/>
      <c r="DF2554" s="12"/>
      <c r="DG2554" s="12"/>
      <c r="DH2554" s="12"/>
      <c r="DI2554" s="12"/>
      <c r="DJ2554" s="12"/>
      <c r="DK2554" s="12"/>
      <c r="DL2554" s="12"/>
      <c r="DM2554" s="12"/>
      <c r="DN2554" s="12"/>
      <c r="DO2554" s="12"/>
      <c r="DP2554" s="12"/>
      <c r="DQ2554" s="12"/>
      <c r="DR2554" s="12"/>
      <c r="DS2554" s="12"/>
      <c r="DT2554" s="12"/>
      <c r="DU2554" s="12"/>
      <c r="DV2554" s="12"/>
      <c r="DW2554" s="12"/>
      <c r="DX2554" s="12"/>
      <c r="DY2554" s="12"/>
      <c r="DZ2554" s="12"/>
      <c r="EA2554" s="12"/>
      <c r="EB2554" s="12"/>
      <c r="EC2554" s="12"/>
      <c r="ED2554" s="12"/>
      <c r="EE2554" s="12"/>
      <c r="EF2554" s="12"/>
      <c r="EG2554" s="12"/>
      <c r="EH2554" s="12"/>
      <c r="EI2554" s="12"/>
      <c r="EJ2554" s="12"/>
      <c r="EK2554" s="12"/>
      <c r="EL2554" s="12"/>
      <c r="EM2554" s="12"/>
      <c r="EN2554" s="12"/>
      <c r="EO2554" s="12"/>
      <c r="EP2554" s="12"/>
      <c r="EQ2554" s="12"/>
      <c r="ER2554" s="12"/>
      <c r="ES2554" s="12"/>
      <c r="ET2554" s="12"/>
      <c r="EU2554" s="12"/>
      <c r="EV2554" s="12"/>
      <c r="EW2554" s="12"/>
      <c r="EX2554" s="12"/>
      <c r="EY2554" s="12"/>
      <c r="EZ2554" s="12"/>
      <c r="FA2554" s="12"/>
      <c r="FB2554" s="12"/>
      <c r="FC2554" s="12"/>
      <c r="FD2554" s="12"/>
      <c r="FE2554" s="12"/>
      <c r="FF2554" s="12"/>
      <c r="FG2554" s="12"/>
      <c r="FH2554" s="12"/>
      <c r="FI2554" s="12"/>
      <c r="FJ2554" s="12"/>
      <c r="FK2554" s="12"/>
      <c r="FL2554" s="12"/>
      <c r="FM2554" s="12"/>
      <c r="FN2554" s="12"/>
      <c r="FO2554" s="12"/>
      <c r="FP2554" s="12"/>
      <c r="FQ2554" s="12"/>
      <c r="FR2554" s="12"/>
      <c r="FS2554" s="12"/>
      <c r="FT2554" s="12"/>
      <c r="FU2554" s="12"/>
      <c r="FV2554" s="12"/>
      <c r="FW2554" s="12"/>
      <c r="FX2554" s="12"/>
      <c r="FY2554" s="12"/>
      <c r="FZ2554" s="12"/>
      <c r="GA2554" s="12"/>
      <c r="GB2554" s="12"/>
      <c r="GC2554" s="12"/>
      <c r="GD2554" s="12"/>
      <c r="GE2554" s="12"/>
      <c r="GF2554" s="12"/>
      <c r="GG2554" s="12"/>
      <c r="GH2554" s="12"/>
      <c r="GI2554" s="12"/>
      <c r="GJ2554" s="12"/>
      <c r="GK2554" s="12"/>
      <c r="GL2554" s="12"/>
      <c r="GM2554" s="12"/>
      <c r="GN2554" s="12"/>
      <c r="GO2554" s="12"/>
      <c r="GP2554" s="12"/>
      <c r="GQ2554" s="12"/>
      <c r="GR2554" s="12"/>
    </row>
    <row r="2555" spans="1:200" x14ac:dyDescent="0.2">
      <c r="A2555" s="79">
        <f t="shared" si="827"/>
        <v>45627</v>
      </c>
      <c r="B2555" s="80" t="str">
        <f t="shared" ca="1" si="828"/>
        <v>n.d</v>
      </c>
      <c r="C2555" s="81">
        <f t="shared" ca="1" si="829"/>
        <v>974.18416585</v>
      </c>
      <c r="D2555" s="82">
        <f ca="1">IF(A2555&lt;$B$1,VLOOKUP(A2555,[1]DI!$A$4:$B$15000,2,FALSE),0)</f>
        <v>0</v>
      </c>
      <c r="E2555" s="81">
        <f t="shared" ca="1" si="830"/>
        <v>0</v>
      </c>
      <c r="F2555" s="83">
        <f t="shared" si="825"/>
        <v>1.2</v>
      </c>
      <c r="G2555" s="84">
        <f t="shared" ca="1" si="831"/>
        <v>1</v>
      </c>
      <c r="H2555" s="81">
        <f ca="1">TRUNC(PRODUCT(G$10:G2554),15)</f>
        <v>1.40945772534528</v>
      </c>
      <c r="I2555" s="81">
        <f t="shared" ca="1" si="832"/>
        <v>1.40945772534528</v>
      </c>
      <c r="J2555" s="81">
        <f t="shared" ca="1" si="833"/>
        <v>1</v>
      </c>
      <c r="K2555" s="81">
        <f t="shared" ca="1" si="834"/>
        <v>0</v>
      </c>
      <c r="L2555" s="85">
        <f>IF(VLOOKUP(A2555,$U$12:$AD$125,8)=VLOOKUP(A2554,$U$12:$AD$125,8),0,VLOOKUP(A2555,U$12:$AD$125,8))</f>
        <v>0</v>
      </c>
      <c r="M2555" s="86">
        <f>IF(L2555&gt;0,VLOOKUP(L2555,T$12:$AC$125,7),0)</f>
        <v>0</v>
      </c>
      <c r="N2555" s="81">
        <f t="shared" si="826"/>
        <v>0</v>
      </c>
      <c r="O2555" s="81">
        <f t="shared" ca="1" si="835"/>
        <v>0</v>
      </c>
      <c r="P2555" s="87" t="str">
        <f t="shared" si="836"/>
        <v>A+J=</v>
      </c>
      <c r="Q2555" s="88">
        <f t="shared" si="837"/>
        <v>45771</v>
      </c>
      <c r="R2555" s="7"/>
      <c r="S2555" s="7"/>
      <c r="T2555" s="7"/>
      <c r="U2555" s="7"/>
      <c r="V2555" s="7"/>
      <c r="W2555" s="7"/>
      <c r="X2555" s="7"/>
      <c r="Y2555" s="7"/>
      <c r="Z2555" s="7"/>
      <c r="AA2555" s="7"/>
      <c r="AB2555" s="7"/>
      <c r="AC2555" s="7"/>
      <c r="AD2555" s="7"/>
      <c r="AE2555" s="7"/>
      <c r="AF2555" s="65"/>
      <c r="AG2555" s="9"/>
      <c r="AH2555" s="9"/>
      <c r="AI2555" s="4"/>
      <c r="AJ2555" s="10"/>
      <c r="AK2555" s="4"/>
      <c r="AL2555" s="65"/>
      <c r="AM2555" s="10"/>
      <c r="AN2555" s="9"/>
      <c r="AO2555" s="7"/>
      <c r="AP2555" s="11"/>
      <c r="AQ2555" s="9"/>
      <c r="AR2555" s="8"/>
      <c r="AS2555" s="65"/>
      <c r="AT2555" s="12"/>
      <c r="AU2555" s="12"/>
      <c r="AV2555" s="22"/>
      <c r="AW2555" s="12"/>
      <c r="AX2555" s="12"/>
      <c r="AY2555" s="12"/>
      <c r="AZ2555" s="12"/>
      <c r="BA2555" s="12"/>
      <c r="BB2555" s="12"/>
      <c r="BC2555" s="12"/>
      <c r="BD2555" s="12"/>
      <c r="BE2555" s="12"/>
      <c r="BF2555" s="12"/>
      <c r="BG2555" s="12"/>
      <c r="BH2555" s="12"/>
      <c r="BI2555" s="12"/>
      <c r="BJ2555" s="12"/>
      <c r="BK2555" s="12"/>
      <c r="BL2555" s="12"/>
      <c r="BM2555" s="12"/>
      <c r="BN2555" s="12"/>
      <c r="BO2555" s="12"/>
      <c r="BP2555" s="12"/>
      <c r="BQ2555" s="12"/>
      <c r="BR2555" s="12"/>
      <c r="BS2555" s="12"/>
      <c r="BT2555" s="12"/>
      <c r="BU2555" s="12"/>
      <c r="BV2555" s="12"/>
      <c r="BW2555" s="12"/>
      <c r="BX2555" s="12"/>
      <c r="BY2555" s="12"/>
      <c r="BZ2555" s="12"/>
      <c r="CA2555" s="12"/>
      <c r="CB2555" s="12"/>
      <c r="CC2555" s="12"/>
      <c r="CD2555" s="12"/>
      <c r="CE2555" s="12"/>
      <c r="CF2555" s="12"/>
      <c r="CG2555" s="12"/>
      <c r="CH2555" s="12"/>
      <c r="CI2555" s="12"/>
      <c r="CJ2555" s="12"/>
      <c r="CK2555" s="12"/>
      <c r="CL2555" s="12"/>
      <c r="CM2555" s="12"/>
      <c r="CN2555" s="12"/>
      <c r="CO2555" s="12"/>
      <c r="CP2555" s="12"/>
      <c r="CQ2555" s="12"/>
      <c r="CR2555" s="12"/>
      <c r="CS2555" s="12"/>
      <c r="CT2555" s="12"/>
      <c r="CU2555" s="12"/>
      <c r="CV2555" s="12"/>
      <c r="CW2555" s="12"/>
      <c r="CX2555" s="12"/>
      <c r="CY2555" s="12"/>
      <c r="CZ2555" s="12"/>
      <c r="DA2555" s="12"/>
      <c r="DB2555" s="12"/>
      <c r="DC2555" s="12"/>
      <c r="DD2555" s="12"/>
      <c r="DE2555" s="12"/>
      <c r="DF2555" s="12"/>
      <c r="DG2555" s="12"/>
      <c r="DH2555" s="12"/>
      <c r="DI2555" s="12"/>
      <c r="DJ2555" s="12"/>
      <c r="DK2555" s="12"/>
      <c r="DL2555" s="12"/>
      <c r="DM2555" s="12"/>
      <c r="DN2555" s="12"/>
      <c r="DO2555" s="12"/>
      <c r="DP2555" s="12"/>
      <c r="DQ2555" s="12"/>
      <c r="DR2555" s="12"/>
      <c r="DS2555" s="12"/>
      <c r="DT2555" s="12"/>
      <c r="DU2555" s="12"/>
      <c r="DV2555" s="12"/>
      <c r="DW2555" s="12"/>
      <c r="DX2555" s="12"/>
      <c r="DY2555" s="12"/>
      <c r="DZ2555" s="12"/>
      <c r="EA2555" s="12"/>
      <c r="EB2555" s="12"/>
      <c r="EC2555" s="12"/>
      <c r="ED2555" s="12"/>
      <c r="EE2555" s="12"/>
      <c r="EF2555" s="12"/>
      <c r="EG2555" s="12"/>
      <c r="EH2555" s="12"/>
      <c r="EI2555" s="12"/>
      <c r="EJ2555" s="12"/>
      <c r="EK2555" s="12"/>
      <c r="EL2555" s="12"/>
      <c r="EM2555" s="12"/>
      <c r="EN2555" s="12"/>
      <c r="EO2555" s="12"/>
      <c r="EP2555" s="12"/>
      <c r="EQ2555" s="12"/>
      <c r="ER2555" s="12"/>
      <c r="ES2555" s="12"/>
      <c r="ET2555" s="12"/>
      <c r="EU2555" s="12"/>
      <c r="EV2555" s="12"/>
      <c r="EW2555" s="12"/>
      <c r="EX2555" s="12"/>
      <c r="EY2555" s="12"/>
      <c r="EZ2555" s="12"/>
      <c r="FA2555" s="12"/>
      <c r="FB2555" s="12"/>
      <c r="FC2555" s="12"/>
      <c r="FD2555" s="12"/>
      <c r="FE2555" s="12"/>
      <c r="FF2555" s="12"/>
      <c r="FG2555" s="12"/>
      <c r="FH2555" s="12"/>
      <c r="FI2555" s="12"/>
      <c r="FJ2555" s="12"/>
      <c r="FK2555" s="12"/>
      <c r="FL2555" s="12"/>
      <c r="FM2555" s="12"/>
      <c r="FN2555" s="12"/>
      <c r="FO2555" s="12"/>
      <c r="FP2555" s="12"/>
      <c r="FQ2555" s="12"/>
      <c r="FR2555" s="12"/>
      <c r="FS2555" s="12"/>
      <c r="FT2555" s="12"/>
      <c r="FU2555" s="12"/>
      <c r="FV2555" s="12"/>
      <c r="FW2555" s="12"/>
      <c r="FX2555" s="12"/>
      <c r="FY2555" s="12"/>
      <c r="FZ2555" s="12"/>
      <c r="GA2555" s="12"/>
      <c r="GB2555" s="12"/>
      <c r="GC2555" s="12"/>
      <c r="GD2555" s="12"/>
      <c r="GE2555" s="12"/>
      <c r="GF2555" s="12"/>
      <c r="GG2555" s="12"/>
      <c r="GH2555" s="12"/>
      <c r="GI2555" s="12"/>
      <c r="GJ2555" s="12"/>
      <c r="GK2555" s="12"/>
      <c r="GL2555" s="12"/>
      <c r="GM2555" s="12"/>
      <c r="GN2555" s="12"/>
      <c r="GO2555" s="12"/>
      <c r="GP2555" s="12"/>
      <c r="GQ2555" s="12"/>
      <c r="GR2555" s="12"/>
    </row>
    <row r="2556" spans="1:200" x14ac:dyDescent="0.2">
      <c r="A2556" s="79">
        <f t="shared" si="827"/>
        <v>45628</v>
      </c>
      <c r="B2556" s="80" t="str">
        <f t="shared" ca="1" si="828"/>
        <v>n.d</v>
      </c>
      <c r="C2556" s="81">
        <f t="shared" ca="1" si="829"/>
        <v>974.18416585</v>
      </c>
      <c r="D2556" s="82">
        <f ca="1">IF(A2556&lt;$B$1,VLOOKUP(A2556,[1]DI!$A$4:$B$15000,2,FALSE),0)</f>
        <v>0</v>
      </c>
      <c r="E2556" s="81">
        <f t="shared" ca="1" si="830"/>
        <v>0</v>
      </c>
      <c r="F2556" s="83">
        <f t="shared" si="825"/>
        <v>1.2</v>
      </c>
      <c r="G2556" s="84">
        <f t="shared" ca="1" si="831"/>
        <v>1</v>
      </c>
      <c r="H2556" s="81">
        <f ca="1">TRUNC(PRODUCT(G$10:G2555),15)</f>
        <v>1.40945772534528</v>
      </c>
      <c r="I2556" s="81">
        <f t="shared" ca="1" si="832"/>
        <v>1.40945772534528</v>
      </c>
      <c r="J2556" s="81">
        <f t="shared" ca="1" si="833"/>
        <v>1</v>
      </c>
      <c r="K2556" s="81">
        <f t="shared" ca="1" si="834"/>
        <v>0</v>
      </c>
      <c r="L2556" s="85">
        <f>IF(VLOOKUP(A2556,$U$12:$AD$125,8)=VLOOKUP(A2555,$U$12:$AD$125,8),0,VLOOKUP(A2556,U$12:$AD$125,8))</f>
        <v>0</v>
      </c>
      <c r="M2556" s="86">
        <f>IF(L2556&gt;0,VLOOKUP(L2556,T$12:$AC$125,7),0)</f>
        <v>0</v>
      </c>
      <c r="N2556" s="81">
        <f t="shared" si="826"/>
        <v>0</v>
      </c>
      <c r="O2556" s="81">
        <f t="shared" ca="1" si="835"/>
        <v>0</v>
      </c>
      <c r="P2556" s="87" t="str">
        <f t="shared" si="836"/>
        <v>A+J=</v>
      </c>
      <c r="Q2556" s="88">
        <f t="shared" si="837"/>
        <v>45771</v>
      </c>
      <c r="R2556" s="7"/>
      <c r="S2556" s="7"/>
      <c r="T2556" s="7"/>
      <c r="U2556" s="7"/>
      <c r="V2556" s="7"/>
      <c r="W2556" s="7"/>
      <c r="X2556" s="7"/>
      <c r="Y2556" s="7"/>
      <c r="Z2556" s="7"/>
      <c r="AA2556" s="7"/>
      <c r="AB2556" s="7"/>
      <c r="AC2556" s="7"/>
      <c r="AD2556" s="7"/>
      <c r="AE2556" s="7"/>
      <c r="AF2556" s="65"/>
      <c r="AG2556" s="9"/>
      <c r="AH2556" s="9"/>
      <c r="AI2556" s="4"/>
      <c r="AJ2556" s="10"/>
      <c r="AK2556" s="4"/>
      <c r="AL2556" s="65"/>
      <c r="AM2556" s="10"/>
      <c r="AN2556" s="9"/>
      <c r="AO2556" s="7"/>
      <c r="AP2556" s="11"/>
      <c r="AQ2556" s="9"/>
      <c r="AR2556" s="8"/>
      <c r="AS2556" s="65"/>
      <c r="AT2556" s="12"/>
      <c r="AU2556" s="12"/>
      <c r="AV2556" s="22"/>
      <c r="AW2556" s="12"/>
      <c r="AX2556" s="12"/>
      <c r="AY2556" s="12"/>
      <c r="AZ2556" s="12"/>
      <c r="BA2556" s="12"/>
      <c r="BB2556" s="12"/>
      <c r="BC2556" s="12"/>
      <c r="BD2556" s="12"/>
      <c r="BE2556" s="12"/>
      <c r="BF2556" s="12"/>
      <c r="BG2556" s="12"/>
      <c r="BH2556" s="12"/>
      <c r="BI2556" s="12"/>
      <c r="BJ2556" s="12"/>
      <c r="BK2556" s="12"/>
      <c r="BL2556" s="12"/>
      <c r="BM2556" s="12"/>
      <c r="BN2556" s="12"/>
      <c r="BO2556" s="12"/>
      <c r="BP2556" s="12"/>
      <c r="BQ2556" s="12"/>
      <c r="BR2556" s="12"/>
      <c r="BS2556" s="12"/>
      <c r="BT2556" s="12"/>
      <c r="BU2556" s="12"/>
      <c r="BV2556" s="12"/>
      <c r="BW2556" s="12"/>
      <c r="BX2556" s="12"/>
      <c r="BY2556" s="12"/>
      <c r="BZ2556" s="12"/>
      <c r="CA2556" s="12"/>
      <c r="CB2556" s="12"/>
      <c r="CC2556" s="12"/>
      <c r="CD2556" s="12"/>
      <c r="CE2556" s="12"/>
      <c r="CF2556" s="12"/>
      <c r="CG2556" s="12"/>
      <c r="CH2556" s="12"/>
      <c r="CI2556" s="12"/>
      <c r="CJ2556" s="12"/>
      <c r="CK2556" s="12"/>
      <c r="CL2556" s="12"/>
      <c r="CM2556" s="12"/>
      <c r="CN2556" s="12"/>
      <c r="CO2556" s="12"/>
      <c r="CP2556" s="12"/>
      <c r="CQ2556" s="12"/>
      <c r="CR2556" s="12"/>
      <c r="CS2556" s="12"/>
      <c r="CT2556" s="12"/>
      <c r="CU2556" s="12"/>
      <c r="CV2556" s="12"/>
      <c r="CW2556" s="12"/>
      <c r="CX2556" s="12"/>
      <c r="CY2556" s="12"/>
      <c r="CZ2556" s="12"/>
      <c r="DA2556" s="12"/>
      <c r="DB2556" s="12"/>
      <c r="DC2556" s="12"/>
      <c r="DD2556" s="12"/>
      <c r="DE2556" s="12"/>
      <c r="DF2556" s="12"/>
      <c r="DG2556" s="12"/>
      <c r="DH2556" s="12"/>
      <c r="DI2556" s="12"/>
      <c r="DJ2556" s="12"/>
      <c r="DK2556" s="12"/>
      <c r="DL2556" s="12"/>
      <c r="DM2556" s="12"/>
      <c r="DN2556" s="12"/>
      <c r="DO2556" s="12"/>
      <c r="DP2556" s="12"/>
      <c r="DQ2556" s="12"/>
      <c r="DR2556" s="12"/>
      <c r="DS2556" s="12"/>
      <c r="DT2556" s="12"/>
      <c r="DU2556" s="12"/>
      <c r="DV2556" s="12"/>
      <c r="DW2556" s="12"/>
      <c r="DX2556" s="12"/>
      <c r="DY2556" s="12"/>
      <c r="DZ2556" s="12"/>
      <c r="EA2556" s="12"/>
      <c r="EB2556" s="12"/>
      <c r="EC2556" s="12"/>
      <c r="ED2556" s="12"/>
      <c r="EE2556" s="12"/>
      <c r="EF2556" s="12"/>
      <c r="EG2556" s="12"/>
      <c r="EH2556" s="12"/>
      <c r="EI2556" s="12"/>
      <c r="EJ2556" s="12"/>
      <c r="EK2556" s="12"/>
      <c r="EL2556" s="12"/>
      <c r="EM2556" s="12"/>
      <c r="EN2556" s="12"/>
      <c r="EO2556" s="12"/>
      <c r="EP2556" s="12"/>
      <c r="EQ2556" s="12"/>
      <c r="ER2556" s="12"/>
      <c r="ES2556" s="12"/>
      <c r="ET2556" s="12"/>
      <c r="EU2556" s="12"/>
      <c r="EV2556" s="12"/>
      <c r="EW2556" s="12"/>
      <c r="EX2556" s="12"/>
      <c r="EY2556" s="12"/>
      <c r="EZ2556" s="12"/>
      <c r="FA2556" s="12"/>
      <c r="FB2556" s="12"/>
      <c r="FC2556" s="12"/>
      <c r="FD2556" s="12"/>
      <c r="FE2556" s="12"/>
      <c r="FF2556" s="12"/>
      <c r="FG2556" s="12"/>
      <c r="FH2556" s="12"/>
      <c r="FI2556" s="12"/>
      <c r="FJ2556" s="12"/>
      <c r="FK2556" s="12"/>
      <c r="FL2556" s="12"/>
      <c r="FM2556" s="12"/>
      <c r="FN2556" s="12"/>
      <c r="FO2556" s="12"/>
      <c r="FP2556" s="12"/>
      <c r="FQ2556" s="12"/>
      <c r="FR2556" s="12"/>
      <c r="FS2556" s="12"/>
      <c r="FT2556" s="12"/>
      <c r="FU2556" s="12"/>
      <c r="FV2556" s="12"/>
      <c r="FW2556" s="12"/>
      <c r="FX2556" s="12"/>
      <c r="FY2556" s="12"/>
      <c r="FZ2556" s="12"/>
      <c r="GA2556" s="12"/>
      <c r="GB2556" s="12"/>
      <c r="GC2556" s="12"/>
      <c r="GD2556" s="12"/>
      <c r="GE2556" s="12"/>
      <c r="GF2556" s="12"/>
      <c r="GG2556" s="12"/>
      <c r="GH2556" s="12"/>
      <c r="GI2556" s="12"/>
      <c r="GJ2556" s="12"/>
      <c r="GK2556" s="12"/>
      <c r="GL2556" s="12"/>
      <c r="GM2556" s="12"/>
      <c r="GN2556" s="12"/>
      <c r="GO2556" s="12"/>
      <c r="GP2556" s="12"/>
      <c r="GQ2556" s="12"/>
      <c r="GR2556" s="12"/>
    </row>
    <row r="2557" spans="1:200" x14ac:dyDescent="0.2">
      <c r="A2557" s="79">
        <f t="shared" si="827"/>
        <v>45629</v>
      </c>
      <c r="B2557" s="80" t="str">
        <f t="shared" ca="1" si="828"/>
        <v>n.d</v>
      </c>
      <c r="C2557" s="81">
        <f t="shared" ca="1" si="829"/>
        <v>974.18416585</v>
      </c>
      <c r="D2557" s="82">
        <f ca="1">IF(A2557&lt;$B$1,VLOOKUP(A2557,[1]DI!$A$4:$B$15000,2,FALSE),0)</f>
        <v>0</v>
      </c>
      <c r="E2557" s="81">
        <f t="shared" ca="1" si="830"/>
        <v>0</v>
      </c>
      <c r="F2557" s="83">
        <f t="shared" si="825"/>
        <v>1.2</v>
      </c>
      <c r="G2557" s="84">
        <f t="shared" ca="1" si="831"/>
        <v>1</v>
      </c>
      <c r="H2557" s="81">
        <f ca="1">TRUNC(PRODUCT(G$10:G2556),15)</f>
        <v>1.40945772534528</v>
      </c>
      <c r="I2557" s="81">
        <f t="shared" ca="1" si="832"/>
        <v>1.40945772534528</v>
      </c>
      <c r="J2557" s="81">
        <f t="shared" ca="1" si="833"/>
        <v>1</v>
      </c>
      <c r="K2557" s="81">
        <f t="shared" ca="1" si="834"/>
        <v>0</v>
      </c>
      <c r="L2557" s="85">
        <f>IF(VLOOKUP(A2557,$U$12:$AD$125,8)=VLOOKUP(A2556,$U$12:$AD$125,8),0,VLOOKUP(A2557,U$12:$AD$125,8))</f>
        <v>0</v>
      </c>
      <c r="M2557" s="86">
        <f>IF(L2557&gt;0,VLOOKUP(L2557,T$12:$AC$125,7),0)</f>
        <v>0</v>
      </c>
      <c r="N2557" s="81">
        <f t="shared" si="826"/>
        <v>0</v>
      </c>
      <c r="O2557" s="81">
        <f t="shared" ca="1" si="835"/>
        <v>0</v>
      </c>
      <c r="P2557" s="87" t="str">
        <f t="shared" si="836"/>
        <v>A+J=</v>
      </c>
      <c r="Q2557" s="88">
        <f t="shared" si="837"/>
        <v>45771</v>
      </c>
      <c r="R2557" s="7"/>
      <c r="S2557" s="7"/>
      <c r="T2557" s="7"/>
      <c r="U2557" s="7"/>
      <c r="V2557" s="7"/>
      <c r="W2557" s="7"/>
      <c r="X2557" s="7"/>
      <c r="Y2557" s="7"/>
      <c r="Z2557" s="7"/>
      <c r="AA2557" s="7"/>
      <c r="AB2557" s="7"/>
      <c r="AC2557" s="7"/>
      <c r="AD2557" s="7"/>
      <c r="AE2557" s="7"/>
      <c r="AF2557" s="65"/>
      <c r="AG2557" s="7"/>
      <c r="AH2557" s="7"/>
      <c r="AI2557" s="7"/>
      <c r="AJ2557" s="7"/>
      <c r="AK2557" s="4"/>
      <c r="AL2557" s="65"/>
      <c r="AM2557" s="7"/>
      <c r="AN2557" s="7"/>
      <c r="AO2557" s="7"/>
      <c r="AP2557" s="11"/>
      <c r="AQ2557" s="7"/>
      <c r="AR2557" s="8"/>
      <c r="AS2557" s="65"/>
      <c r="AT2557" s="12"/>
      <c r="AU2557" s="12"/>
      <c r="AV2557" s="22"/>
      <c r="AW2557" s="12"/>
      <c r="AX2557" s="12"/>
      <c r="AY2557" s="12"/>
      <c r="AZ2557" s="12"/>
      <c r="BA2557" s="12"/>
      <c r="BB2557" s="12"/>
      <c r="BC2557" s="12"/>
      <c r="BD2557" s="12"/>
      <c r="BE2557" s="12"/>
      <c r="BF2557" s="12"/>
      <c r="BG2557" s="12"/>
      <c r="BH2557" s="12"/>
      <c r="BI2557" s="12"/>
      <c r="BJ2557" s="12"/>
      <c r="BK2557" s="12"/>
      <c r="BL2557" s="12"/>
      <c r="BM2557" s="12"/>
      <c r="BN2557" s="12"/>
      <c r="BO2557" s="12"/>
      <c r="BP2557" s="12"/>
      <c r="BQ2557" s="12"/>
      <c r="BR2557" s="12"/>
      <c r="BS2557" s="12"/>
      <c r="BT2557" s="12"/>
      <c r="BU2557" s="12"/>
      <c r="BV2557" s="12"/>
      <c r="BW2557" s="12"/>
      <c r="BX2557" s="12"/>
      <c r="BY2557" s="12"/>
      <c r="BZ2557" s="12"/>
      <c r="CA2557" s="12"/>
      <c r="CB2557" s="12"/>
      <c r="CC2557" s="12"/>
      <c r="CD2557" s="12"/>
      <c r="CE2557" s="12"/>
      <c r="CF2557" s="12"/>
      <c r="CG2557" s="12"/>
      <c r="CH2557" s="12"/>
      <c r="CI2557" s="12"/>
      <c r="CJ2557" s="12"/>
      <c r="CK2557" s="12"/>
      <c r="CL2557" s="12"/>
      <c r="CM2557" s="12"/>
      <c r="CN2557" s="12"/>
      <c r="CO2557" s="12"/>
      <c r="CP2557" s="12"/>
      <c r="CQ2557" s="12"/>
      <c r="CR2557" s="12"/>
      <c r="CS2557" s="12"/>
      <c r="CT2557" s="12"/>
      <c r="CU2557" s="12"/>
      <c r="CV2557" s="12"/>
      <c r="CW2557" s="12"/>
      <c r="CX2557" s="12"/>
      <c r="CY2557" s="12"/>
      <c r="CZ2557" s="12"/>
      <c r="DA2557" s="12"/>
      <c r="DB2557" s="12"/>
      <c r="DC2557" s="12"/>
      <c r="DD2557" s="12"/>
      <c r="DE2557" s="12"/>
      <c r="DF2557" s="12"/>
      <c r="DG2557" s="12"/>
      <c r="DH2557" s="12"/>
      <c r="DI2557" s="12"/>
      <c r="DJ2557" s="12"/>
      <c r="DK2557" s="12"/>
      <c r="DL2557" s="12"/>
      <c r="DM2557" s="12"/>
      <c r="DN2557" s="12"/>
      <c r="DO2557" s="12"/>
      <c r="DP2557" s="12"/>
      <c r="DQ2557" s="12"/>
      <c r="DR2557" s="12"/>
      <c r="DS2557" s="12"/>
      <c r="DT2557" s="12"/>
      <c r="DU2557" s="12"/>
      <c r="DV2557" s="12"/>
      <c r="DW2557" s="12"/>
      <c r="DX2557" s="12"/>
      <c r="DY2557" s="12"/>
      <c r="DZ2557" s="12"/>
      <c r="EA2557" s="12"/>
      <c r="EB2557" s="12"/>
      <c r="EC2557" s="12"/>
      <c r="ED2557" s="12"/>
      <c r="EE2557" s="12"/>
      <c r="EF2557" s="12"/>
      <c r="EG2557" s="12"/>
      <c r="EH2557" s="12"/>
      <c r="EI2557" s="12"/>
      <c r="EJ2557" s="12"/>
      <c r="EK2557" s="12"/>
      <c r="EL2557" s="12"/>
      <c r="EM2557" s="12"/>
      <c r="EN2557" s="12"/>
      <c r="EO2557" s="12"/>
      <c r="EP2557" s="12"/>
      <c r="EQ2557" s="12"/>
      <c r="ER2557" s="12"/>
      <c r="ES2557" s="12"/>
      <c r="ET2557" s="12"/>
      <c r="EU2557" s="12"/>
      <c r="EV2557" s="12"/>
      <c r="EW2557" s="12"/>
      <c r="EX2557" s="12"/>
      <c r="EY2557" s="12"/>
      <c r="EZ2557" s="12"/>
      <c r="FA2557" s="12"/>
      <c r="FB2557" s="12"/>
      <c r="FC2557" s="12"/>
      <c r="FD2557" s="12"/>
      <c r="FE2557" s="12"/>
      <c r="FF2557" s="12"/>
      <c r="FG2557" s="12"/>
      <c r="FH2557" s="12"/>
      <c r="FI2557" s="12"/>
      <c r="FJ2557" s="12"/>
      <c r="FK2557" s="12"/>
      <c r="FL2557" s="12"/>
      <c r="FM2557" s="12"/>
      <c r="FN2557" s="12"/>
      <c r="FO2557" s="12"/>
      <c r="FP2557" s="12"/>
      <c r="FQ2557" s="12"/>
      <c r="FR2557" s="12"/>
      <c r="FS2557" s="12"/>
      <c r="FT2557" s="12"/>
      <c r="FU2557" s="12"/>
      <c r="FV2557" s="12"/>
      <c r="FW2557" s="12"/>
      <c r="FX2557" s="12"/>
      <c r="FY2557" s="12"/>
      <c r="FZ2557" s="12"/>
      <c r="GA2557" s="12"/>
      <c r="GB2557" s="12"/>
      <c r="GC2557" s="12"/>
      <c r="GD2557" s="12"/>
      <c r="GE2557" s="12"/>
      <c r="GF2557" s="12"/>
      <c r="GG2557" s="12"/>
      <c r="GH2557" s="12"/>
      <c r="GI2557" s="12"/>
      <c r="GJ2557" s="12"/>
      <c r="GK2557" s="12"/>
      <c r="GL2557" s="12"/>
      <c r="GM2557" s="12"/>
      <c r="GN2557" s="12"/>
      <c r="GO2557" s="12"/>
      <c r="GP2557" s="12"/>
      <c r="GQ2557" s="12"/>
      <c r="GR2557" s="12"/>
    </row>
    <row r="2558" spans="1:200" x14ac:dyDescent="0.2">
      <c r="A2558" s="79">
        <f t="shared" si="827"/>
        <v>45630</v>
      </c>
      <c r="B2558" s="80" t="str">
        <f t="shared" ca="1" si="828"/>
        <v>n.d</v>
      </c>
      <c r="C2558" s="81">
        <f t="shared" ca="1" si="829"/>
        <v>974.18416585</v>
      </c>
      <c r="D2558" s="82">
        <f ca="1">IF(A2558&lt;$B$1,VLOOKUP(A2558,[1]DI!$A$4:$B$15000,2,FALSE),0)</f>
        <v>0</v>
      </c>
      <c r="E2558" s="81">
        <f t="shared" ca="1" si="830"/>
        <v>0</v>
      </c>
      <c r="F2558" s="83">
        <f t="shared" si="825"/>
        <v>1.2</v>
      </c>
      <c r="G2558" s="84">
        <f t="shared" ca="1" si="831"/>
        <v>1</v>
      </c>
      <c r="H2558" s="81">
        <f ca="1">TRUNC(PRODUCT(G$10:G2557),15)</f>
        <v>1.40945772534528</v>
      </c>
      <c r="I2558" s="81">
        <f t="shared" ca="1" si="832"/>
        <v>1.40945772534528</v>
      </c>
      <c r="J2558" s="81">
        <f t="shared" ca="1" si="833"/>
        <v>1</v>
      </c>
      <c r="K2558" s="81">
        <f t="shared" ca="1" si="834"/>
        <v>0</v>
      </c>
      <c r="L2558" s="85">
        <f>IF(VLOOKUP(A2558,$U$12:$AD$125,8)=VLOOKUP(A2557,$U$12:$AD$125,8),0,VLOOKUP(A2558,U$12:$AD$125,8))</f>
        <v>0</v>
      </c>
      <c r="M2558" s="86">
        <f>IF(L2558&gt;0,VLOOKUP(L2558,T$12:$AC$125,7),0)</f>
        <v>0</v>
      </c>
      <c r="N2558" s="81">
        <f t="shared" si="826"/>
        <v>0</v>
      </c>
      <c r="O2558" s="81">
        <f t="shared" ca="1" si="835"/>
        <v>0</v>
      </c>
      <c r="P2558" s="87" t="str">
        <f t="shared" si="836"/>
        <v>A+J=</v>
      </c>
      <c r="Q2558" s="88">
        <f t="shared" si="837"/>
        <v>45771</v>
      </c>
      <c r="R2558" s="7"/>
      <c r="S2558" s="7"/>
      <c r="T2558" s="7"/>
      <c r="U2558" s="7"/>
      <c r="V2558" s="7"/>
      <c r="W2558" s="7"/>
      <c r="X2558" s="7"/>
      <c r="Y2558" s="7"/>
      <c r="Z2558" s="7"/>
      <c r="AA2558" s="7"/>
      <c r="AB2558" s="7"/>
      <c r="AC2558" s="7"/>
      <c r="AD2558" s="7"/>
      <c r="AE2558" s="7"/>
      <c r="AF2558" s="37"/>
      <c r="AG2558" s="3"/>
      <c r="AH2558" s="3"/>
      <c r="AI2558" s="18"/>
      <c r="AJ2558" s="19"/>
      <c r="AK2558" s="18"/>
      <c r="AL2558" s="67"/>
      <c r="AM2558" s="19"/>
      <c r="AN2558" s="3"/>
      <c r="AO2558" s="6"/>
      <c r="AP2558" s="20"/>
      <c r="AQ2558" s="3"/>
      <c r="AR2558" s="21"/>
      <c r="AS2558" s="37"/>
      <c r="AT2558" s="12"/>
      <c r="AU2558" s="12"/>
      <c r="AV2558" s="22"/>
      <c r="AW2558" s="12"/>
      <c r="AX2558" s="12"/>
      <c r="AY2558" s="12"/>
      <c r="AZ2558" s="12"/>
      <c r="BA2558" s="12"/>
      <c r="BB2558" s="12"/>
      <c r="BC2558" s="12"/>
      <c r="BD2558" s="12"/>
      <c r="BE2558" s="12"/>
      <c r="BF2558" s="12"/>
      <c r="BG2558" s="12"/>
      <c r="BH2558" s="12"/>
      <c r="BI2558" s="12"/>
      <c r="BJ2558" s="12"/>
      <c r="BK2558" s="12"/>
      <c r="BL2558" s="12"/>
      <c r="BM2558" s="12"/>
      <c r="BN2558" s="12"/>
      <c r="BO2558" s="12"/>
      <c r="BP2558" s="12"/>
      <c r="BQ2558" s="12"/>
      <c r="BR2558" s="12"/>
      <c r="BS2558" s="12"/>
      <c r="BT2558" s="12"/>
      <c r="BU2558" s="12"/>
      <c r="BV2558" s="12"/>
      <c r="BW2558" s="12"/>
      <c r="BX2558" s="12"/>
      <c r="BY2558" s="12"/>
      <c r="BZ2558" s="12"/>
      <c r="CA2558" s="12"/>
      <c r="CB2558" s="12"/>
      <c r="CC2558" s="12"/>
      <c r="CD2558" s="12"/>
      <c r="CE2558" s="12"/>
      <c r="CF2558" s="12"/>
      <c r="CG2558" s="12"/>
      <c r="CH2558" s="12"/>
      <c r="CI2558" s="12"/>
      <c r="CJ2558" s="12"/>
      <c r="CK2558" s="12"/>
      <c r="CL2558" s="12"/>
      <c r="CM2558" s="12"/>
      <c r="CN2558" s="12"/>
      <c r="CO2558" s="12"/>
      <c r="CP2558" s="12"/>
      <c r="CQ2558" s="12"/>
      <c r="CR2558" s="12"/>
      <c r="CS2558" s="12"/>
      <c r="CT2558" s="12"/>
      <c r="CU2558" s="12"/>
      <c r="CV2558" s="12"/>
      <c r="CW2558" s="12"/>
      <c r="CX2558" s="12"/>
      <c r="CY2558" s="12"/>
      <c r="CZ2558" s="12"/>
      <c r="DA2558" s="12"/>
      <c r="DB2558" s="12"/>
      <c r="DC2558" s="12"/>
      <c r="DD2558" s="12"/>
      <c r="DE2558" s="12"/>
      <c r="DF2558" s="12"/>
      <c r="DG2558" s="12"/>
      <c r="DH2558" s="12"/>
      <c r="DI2558" s="12"/>
      <c r="DJ2558" s="12"/>
      <c r="DK2558" s="12"/>
      <c r="DL2558" s="12"/>
      <c r="DM2558" s="12"/>
      <c r="DN2558" s="12"/>
      <c r="DO2558" s="12"/>
      <c r="DP2558" s="12"/>
      <c r="DQ2558" s="12"/>
      <c r="DR2558" s="12"/>
      <c r="DS2558" s="12"/>
      <c r="DT2558" s="12"/>
      <c r="DU2558" s="12"/>
      <c r="DV2558" s="12"/>
      <c r="DW2558" s="12"/>
      <c r="DX2558" s="12"/>
      <c r="DY2558" s="12"/>
      <c r="DZ2558" s="12"/>
      <c r="EA2558" s="12"/>
      <c r="EB2558" s="12"/>
      <c r="EC2558" s="12"/>
      <c r="ED2558" s="12"/>
      <c r="EE2558" s="12"/>
      <c r="EF2558" s="12"/>
      <c r="EG2558" s="12"/>
      <c r="EH2558" s="12"/>
      <c r="EI2558" s="12"/>
      <c r="EJ2558" s="12"/>
      <c r="EK2558" s="12"/>
      <c r="EL2558" s="12"/>
      <c r="EM2558" s="12"/>
      <c r="EN2558" s="12"/>
      <c r="EO2558" s="12"/>
      <c r="EP2558" s="12"/>
      <c r="EQ2558" s="12"/>
      <c r="ER2558" s="12"/>
      <c r="ES2558" s="12"/>
      <c r="ET2558" s="12"/>
      <c r="EU2558" s="12"/>
      <c r="EV2558" s="12"/>
      <c r="EW2558" s="12"/>
      <c r="EX2558" s="12"/>
      <c r="EY2558" s="12"/>
      <c r="EZ2558" s="12"/>
      <c r="FA2558" s="12"/>
      <c r="FB2558" s="12"/>
      <c r="FC2558" s="12"/>
      <c r="FD2558" s="12"/>
      <c r="FE2558" s="12"/>
      <c r="FF2558" s="12"/>
      <c r="FG2558" s="12"/>
      <c r="FH2558" s="12"/>
      <c r="FI2558" s="12"/>
      <c r="FJ2558" s="12"/>
      <c r="FK2558" s="12"/>
      <c r="FL2558" s="12"/>
      <c r="FM2558" s="12"/>
      <c r="FN2558" s="12"/>
      <c r="FO2558" s="12"/>
      <c r="FP2558" s="12"/>
      <c r="FQ2558" s="12"/>
      <c r="FR2558" s="12"/>
      <c r="FS2558" s="12"/>
      <c r="FT2558" s="12"/>
      <c r="FU2558" s="12"/>
      <c r="FV2558" s="12"/>
      <c r="FW2558" s="12"/>
      <c r="FX2558" s="12"/>
      <c r="FY2558" s="12"/>
      <c r="FZ2558" s="12"/>
      <c r="GA2558" s="12"/>
      <c r="GB2558" s="12"/>
      <c r="GC2558" s="12"/>
      <c r="GD2558" s="12"/>
      <c r="GE2558" s="12"/>
      <c r="GF2558" s="12"/>
      <c r="GG2558" s="12"/>
      <c r="GH2558" s="12"/>
      <c r="GI2558" s="12"/>
      <c r="GJ2558" s="12"/>
      <c r="GK2558" s="12"/>
      <c r="GL2558" s="12"/>
      <c r="GM2558" s="12"/>
      <c r="GN2558" s="12"/>
      <c r="GO2558" s="12"/>
      <c r="GP2558" s="12"/>
      <c r="GQ2558" s="12"/>
      <c r="GR2558" s="12"/>
    </row>
    <row r="2559" spans="1:200" x14ac:dyDescent="0.2">
      <c r="A2559" s="79">
        <f t="shared" si="827"/>
        <v>45631</v>
      </c>
      <c r="B2559" s="80" t="str">
        <f t="shared" ca="1" si="828"/>
        <v>n.d</v>
      </c>
      <c r="C2559" s="81">
        <f t="shared" ca="1" si="829"/>
        <v>974.18416585</v>
      </c>
      <c r="D2559" s="82">
        <f ca="1">IF(A2559&lt;$B$1,VLOOKUP(A2559,[1]DI!$A$4:$B$15000,2,FALSE),0)</f>
        <v>0</v>
      </c>
      <c r="E2559" s="81">
        <f t="shared" ca="1" si="830"/>
        <v>0</v>
      </c>
      <c r="F2559" s="83">
        <f t="shared" si="825"/>
        <v>1.2</v>
      </c>
      <c r="G2559" s="84">
        <f t="shared" ca="1" si="831"/>
        <v>1</v>
      </c>
      <c r="H2559" s="81">
        <f ca="1">TRUNC(PRODUCT(G$10:G2558),15)</f>
        <v>1.40945772534528</v>
      </c>
      <c r="I2559" s="81">
        <f t="shared" ca="1" si="832"/>
        <v>1.40945772534528</v>
      </c>
      <c r="J2559" s="81">
        <f t="shared" ca="1" si="833"/>
        <v>1</v>
      </c>
      <c r="K2559" s="81">
        <f t="shared" ca="1" si="834"/>
        <v>0</v>
      </c>
      <c r="L2559" s="85">
        <f>IF(VLOOKUP(A2559,$U$12:$AD$125,8)=VLOOKUP(A2558,$U$12:$AD$125,8),0,VLOOKUP(A2559,U$12:$AD$125,8))</f>
        <v>0</v>
      </c>
      <c r="M2559" s="86">
        <f>IF(L2559&gt;0,VLOOKUP(L2559,T$12:$AC$125,7),0)</f>
        <v>0</v>
      </c>
      <c r="N2559" s="81">
        <f t="shared" si="826"/>
        <v>0</v>
      </c>
      <c r="O2559" s="81">
        <f t="shared" ca="1" si="835"/>
        <v>0</v>
      </c>
      <c r="P2559" s="87" t="str">
        <f t="shared" si="836"/>
        <v>A+J=</v>
      </c>
      <c r="Q2559" s="88">
        <f t="shared" si="837"/>
        <v>45771</v>
      </c>
      <c r="R2559" s="7"/>
      <c r="S2559" s="7"/>
      <c r="T2559" s="7"/>
      <c r="U2559" s="7"/>
      <c r="V2559" s="7"/>
      <c r="W2559" s="7"/>
      <c r="X2559" s="7"/>
      <c r="Y2559" s="7"/>
      <c r="Z2559" s="7"/>
      <c r="AA2559" s="7"/>
      <c r="AB2559" s="7"/>
      <c r="AC2559" s="7"/>
      <c r="AD2559" s="7"/>
      <c r="AE2559" s="7"/>
      <c r="AF2559" s="37"/>
      <c r="AG2559" s="9"/>
      <c r="AH2559" s="3"/>
      <c r="AI2559" s="13"/>
      <c r="AJ2559" s="5"/>
      <c r="AK2559" s="13"/>
      <c r="AL2559" s="37"/>
      <c r="AM2559" s="5"/>
      <c r="AN2559" s="3"/>
      <c r="AO2559" s="6"/>
      <c r="AP2559" s="20"/>
      <c r="AQ2559" s="3"/>
      <c r="AR2559" s="21"/>
      <c r="AS2559" s="37"/>
      <c r="AT2559" s="12"/>
      <c r="AU2559" s="12"/>
      <c r="AV2559" s="22"/>
      <c r="AW2559" s="12"/>
      <c r="AX2559" s="12"/>
      <c r="AY2559" s="12"/>
      <c r="AZ2559" s="12"/>
      <c r="BA2559" s="12"/>
      <c r="BB2559" s="12"/>
      <c r="BC2559" s="12"/>
      <c r="BD2559" s="12"/>
      <c r="BE2559" s="12"/>
      <c r="BF2559" s="12"/>
      <c r="BG2559" s="12"/>
      <c r="BH2559" s="12"/>
      <c r="BI2559" s="12"/>
      <c r="BJ2559" s="12"/>
      <c r="BK2559" s="12"/>
      <c r="BL2559" s="12"/>
      <c r="BM2559" s="12"/>
      <c r="BN2559" s="12"/>
      <c r="BO2559" s="12"/>
      <c r="BP2559" s="12"/>
      <c r="BQ2559" s="12"/>
      <c r="BR2559" s="12"/>
      <c r="BS2559" s="12"/>
      <c r="BT2559" s="12"/>
      <c r="BU2559" s="12"/>
      <c r="BV2559" s="12"/>
      <c r="BW2559" s="12"/>
      <c r="BX2559" s="12"/>
      <c r="BY2559" s="12"/>
      <c r="BZ2559" s="12"/>
      <c r="CA2559" s="12"/>
      <c r="CB2559" s="12"/>
      <c r="CC2559" s="12"/>
      <c r="CD2559" s="12"/>
      <c r="CE2559" s="12"/>
      <c r="CF2559" s="12"/>
      <c r="CG2559" s="12"/>
      <c r="CH2559" s="12"/>
      <c r="CI2559" s="12"/>
      <c r="CJ2559" s="12"/>
      <c r="CK2559" s="12"/>
      <c r="CL2559" s="12"/>
      <c r="CM2559" s="12"/>
      <c r="CN2559" s="12"/>
      <c r="CO2559" s="12"/>
      <c r="CP2559" s="12"/>
      <c r="CQ2559" s="12"/>
      <c r="CR2559" s="12"/>
      <c r="CS2559" s="12"/>
      <c r="CT2559" s="12"/>
      <c r="CU2559" s="12"/>
      <c r="CV2559" s="12"/>
      <c r="CW2559" s="12"/>
      <c r="CX2559" s="12"/>
      <c r="CY2559" s="12"/>
      <c r="CZ2559" s="12"/>
      <c r="DA2559" s="12"/>
      <c r="DB2559" s="12"/>
      <c r="DC2559" s="12"/>
      <c r="DD2559" s="12"/>
      <c r="DE2559" s="12"/>
      <c r="DF2559" s="12"/>
      <c r="DG2559" s="12"/>
      <c r="DH2559" s="12"/>
      <c r="DI2559" s="12"/>
      <c r="DJ2559" s="12"/>
      <c r="DK2559" s="12"/>
      <c r="DL2559" s="12"/>
      <c r="DM2559" s="12"/>
      <c r="DN2559" s="12"/>
      <c r="DO2559" s="12"/>
      <c r="DP2559" s="12"/>
      <c r="DQ2559" s="12"/>
      <c r="DR2559" s="12"/>
      <c r="DS2559" s="12"/>
      <c r="DT2559" s="12"/>
      <c r="DU2559" s="12"/>
      <c r="DV2559" s="12"/>
      <c r="DW2559" s="12"/>
      <c r="DX2559" s="12"/>
      <c r="DY2559" s="12"/>
      <c r="DZ2559" s="12"/>
      <c r="EA2559" s="12"/>
      <c r="EB2559" s="12"/>
      <c r="EC2559" s="12"/>
      <c r="ED2559" s="12"/>
      <c r="EE2559" s="12"/>
      <c r="EF2559" s="12"/>
      <c r="EG2559" s="12"/>
      <c r="EH2559" s="12"/>
      <c r="EI2559" s="12"/>
      <c r="EJ2559" s="12"/>
      <c r="EK2559" s="12"/>
      <c r="EL2559" s="12"/>
      <c r="EM2559" s="12"/>
      <c r="EN2559" s="12"/>
      <c r="EO2559" s="12"/>
      <c r="EP2559" s="12"/>
      <c r="EQ2559" s="12"/>
      <c r="ER2559" s="12"/>
      <c r="ES2559" s="12"/>
      <c r="ET2559" s="12"/>
      <c r="EU2559" s="12"/>
      <c r="EV2559" s="12"/>
      <c r="EW2559" s="12"/>
      <c r="EX2559" s="12"/>
      <c r="EY2559" s="12"/>
      <c r="EZ2559" s="12"/>
      <c r="FA2559" s="12"/>
      <c r="FB2559" s="12"/>
      <c r="FC2559" s="12"/>
      <c r="FD2559" s="12"/>
      <c r="FE2559" s="12"/>
      <c r="FF2559" s="12"/>
      <c r="FG2559" s="12"/>
      <c r="FH2559" s="12"/>
      <c r="FI2559" s="12"/>
      <c r="FJ2559" s="12"/>
      <c r="FK2559" s="12"/>
      <c r="FL2559" s="12"/>
      <c r="FM2559" s="12"/>
      <c r="FN2559" s="12"/>
      <c r="FO2559" s="12"/>
      <c r="FP2559" s="12"/>
      <c r="FQ2559" s="12"/>
      <c r="FR2559" s="12"/>
      <c r="FS2559" s="12"/>
      <c r="FT2559" s="12"/>
      <c r="FU2559" s="12"/>
      <c r="FV2559" s="12"/>
      <c r="FW2559" s="12"/>
      <c r="FX2559" s="12"/>
      <c r="FY2559" s="12"/>
      <c r="FZ2559" s="12"/>
      <c r="GA2559" s="12"/>
      <c r="GB2559" s="12"/>
      <c r="GC2559" s="12"/>
      <c r="GD2559" s="12"/>
      <c r="GE2559" s="12"/>
      <c r="GF2559" s="12"/>
      <c r="GG2559" s="12"/>
      <c r="GH2559" s="12"/>
      <c r="GI2559" s="12"/>
      <c r="GJ2559" s="12"/>
      <c r="GK2559" s="12"/>
      <c r="GL2559" s="12"/>
      <c r="GM2559" s="12"/>
      <c r="GN2559" s="12"/>
      <c r="GO2559" s="12"/>
      <c r="GP2559" s="12"/>
      <c r="GQ2559" s="12"/>
      <c r="GR2559" s="12"/>
    </row>
    <row r="2560" spans="1:200" x14ac:dyDescent="0.2">
      <c r="A2560" s="79">
        <f t="shared" si="827"/>
        <v>45632</v>
      </c>
      <c r="B2560" s="80" t="str">
        <f t="shared" ca="1" si="828"/>
        <v>n.d</v>
      </c>
      <c r="C2560" s="81">
        <f t="shared" ca="1" si="829"/>
        <v>974.18416585</v>
      </c>
      <c r="D2560" s="82">
        <f ca="1">IF(A2560&lt;$B$1,VLOOKUP(A2560,[1]DI!$A$4:$B$15000,2,FALSE),0)</f>
        <v>0</v>
      </c>
      <c r="E2560" s="81">
        <f t="shared" ca="1" si="830"/>
        <v>0</v>
      </c>
      <c r="F2560" s="83">
        <f t="shared" si="825"/>
        <v>1.2</v>
      </c>
      <c r="G2560" s="84">
        <f t="shared" ca="1" si="831"/>
        <v>1</v>
      </c>
      <c r="H2560" s="81">
        <f ca="1">TRUNC(PRODUCT(G$10:G2559),15)</f>
        <v>1.40945772534528</v>
      </c>
      <c r="I2560" s="81">
        <f t="shared" ca="1" si="832"/>
        <v>1.40945772534528</v>
      </c>
      <c r="J2560" s="81">
        <f t="shared" ca="1" si="833"/>
        <v>1</v>
      </c>
      <c r="K2560" s="81">
        <f t="shared" ca="1" si="834"/>
        <v>0</v>
      </c>
      <c r="L2560" s="85">
        <f>IF(VLOOKUP(A2560,$U$12:$AD$125,8)=VLOOKUP(A2559,$U$12:$AD$125,8),0,VLOOKUP(A2560,U$12:$AD$125,8))</f>
        <v>0</v>
      </c>
      <c r="M2560" s="86">
        <f>IF(L2560&gt;0,VLOOKUP(L2560,T$12:$AC$125,7),0)</f>
        <v>0</v>
      </c>
      <c r="N2560" s="81">
        <f t="shared" si="826"/>
        <v>0</v>
      </c>
      <c r="O2560" s="81">
        <f t="shared" ca="1" si="835"/>
        <v>0</v>
      </c>
      <c r="P2560" s="87" t="str">
        <f t="shared" si="836"/>
        <v>A+J=</v>
      </c>
      <c r="Q2560" s="88">
        <f t="shared" si="837"/>
        <v>45771</v>
      </c>
      <c r="R2560" s="7"/>
      <c r="S2560" s="7"/>
      <c r="T2560" s="7"/>
      <c r="U2560" s="7"/>
      <c r="V2560" s="7"/>
      <c r="W2560" s="7"/>
      <c r="X2560" s="7"/>
      <c r="Y2560" s="7"/>
      <c r="Z2560" s="7"/>
      <c r="AA2560" s="7"/>
      <c r="AB2560" s="7"/>
      <c r="AC2560" s="7"/>
      <c r="AD2560" s="7"/>
      <c r="AE2560" s="7"/>
      <c r="AF2560" s="37"/>
      <c r="AG2560" s="9"/>
      <c r="AH2560" s="3"/>
      <c r="AI2560" s="13"/>
      <c r="AJ2560" s="5"/>
      <c r="AK2560" s="13"/>
      <c r="AL2560" s="37"/>
      <c r="AM2560" s="5"/>
      <c r="AN2560" s="3"/>
      <c r="AO2560" s="6"/>
      <c r="AP2560" s="20"/>
      <c r="AQ2560" s="3"/>
      <c r="AR2560" s="21"/>
      <c r="AS2560" s="37"/>
      <c r="AT2560" s="12"/>
      <c r="AU2560" s="12"/>
      <c r="AV2560" s="22"/>
      <c r="AW2560" s="12"/>
      <c r="AX2560" s="12"/>
      <c r="AY2560" s="12"/>
      <c r="AZ2560" s="12"/>
      <c r="BA2560" s="12"/>
      <c r="BB2560" s="12"/>
      <c r="BC2560" s="12"/>
      <c r="BD2560" s="12"/>
      <c r="BE2560" s="12"/>
      <c r="BF2560" s="12"/>
      <c r="BG2560" s="12"/>
      <c r="BH2560" s="12"/>
      <c r="BI2560" s="12"/>
      <c r="BJ2560" s="12"/>
      <c r="BK2560" s="12"/>
      <c r="BL2560" s="12"/>
      <c r="BM2560" s="12"/>
      <c r="BN2560" s="12"/>
      <c r="BO2560" s="12"/>
      <c r="BP2560" s="12"/>
      <c r="BQ2560" s="12"/>
      <c r="BR2560" s="12"/>
      <c r="BS2560" s="12"/>
      <c r="BT2560" s="12"/>
      <c r="BU2560" s="12"/>
      <c r="BV2560" s="12"/>
      <c r="BW2560" s="12"/>
      <c r="BX2560" s="12"/>
      <c r="BY2560" s="12"/>
      <c r="BZ2560" s="12"/>
      <c r="CA2560" s="12"/>
      <c r="CB2560" s="12"/>
      <c r="CC2560" s="12"/>
      <c r="CD2560" s="12"/>
      <c r="CE2560" s="12"/>
      <c r="CF2560" s="12"/>
      <c r="CG2560" s="12"/>
      <c r="CH2560" s="12"/>
      <c r="CI2560" s="12"/>
      <c r="CJ2560" s="12"/>
      <c r="CK2560" s="12"/>
      <c r="CL2560" s="12"/>
      <c r="CM2560" s="12"/>
      <c r="CN2560" s="12"/>
      <c r="CO2560" s="12"/>
      <c r="CP2560" s="12"/>
      <c r="CQ2560" s="12"/>
      <c r="CR2560" s="12"/>
      <c r="CS2560" s="12"/>
      <c r="CT2560" s="12"/>
      <c r="CU2560" s="12"/>
      <c r="CV2560" s="12"/>
      <c r="CW2560" s="12"/>
      <c r="CX2560" s="12"/>
      <c r="CY2560" s="12"/>
      <c r="CZ2560" s="12"/>
      <c r="DA2560" s="12"/>
      <c r="DB2560" s="12"/>
      <c r="DC2560" s="12"/>
      <c r="DD2560" s="12"/>
      <c r="DE2560" s="12"/>
      <c r="DF2560" s="12"/>
      <c r="DG2560" s="12"/>
      <c r="DH2560" s="12"/>
      <c r="DI2560" s="12"/>
      <c r="DJ2560" s="12"/>
      <c r="DK2560" s="12"/>
      <c r="DL2560" s="12"/>
      <c r="DM2560" s="12"/>
      <c r="DN2560" s="12"/>
      <c r="DO2560" s="12"/>
      <c r="DP2560" s="12"/>
      <c r="DQ2560" s="12"/>
      <c r="DR2560" s="12"/>
      <c r="DS2560" s="12"/>
      <c r="DT2560" s="12"/>
      <c r="DU2560" s="12"/>
      <c r="DV2560" s="12"/>
      <c r="DW2560" s="12"/>
      <c r="DX2560" s="12"/>
      <c r="DY2560" s="12"/>
      <c r="DZ2560" s="12"/>
      <c r="EA2560" s="12"/>
      <c r="EB2560" s="12"/>
      <c r="EC2560" s="12"/>
      <c r="ED2560" s="12"/>
      <c r="EE2560" s="12"/>
      <c r="EF2560" s="12"/>
      <c r="EG2560" s="12"/>
      <c r="EH2560" s="12"/>
      <c r="EI2560" s="12"/>
      <c r="EJ2560" s="12"/>
      <c r="EK2560" s="12"/>
      <c r="EL2560" s="12"/>
      <c r="EM2560" s="12"/>
      <c r="EN2560" s="12"/>
      <c r="EO2560" s="12"/>
      <c r="EP2560" s="12"/>
      <c r="EQ2560" s="12"/>
      <c r="ER2560" s="12"/>
      <c r="ES2560" s="12"/>
      <c r="ET2560" s="12"/>
      <c r="EU2560" s="12"/>
      <c r="EV2560" s="12"/>
      <c r="EW2560" s="12"/>
      <c r="EX2560" s="12"/>
      <c r="EY2560" s="12"/>
      <c r="EZ2560" s="12"/>
      <c r="FA2560" s="12"/>
      <c r="FB2560" s="12"/>
      <c r="FC2560" s="12"/>
      <c r="FD2560" s="12"/>
      <c r="FE2560" s="12"/>
      <c r="FF2560" s="12"/>
      <c r="FG2560" s="12"/>
      <c r="FH2560" s="12"/>
      <c r="FI2560" s="12"/>
      <c r="FJ2560" s="12"/>
      <c r="FK2560" s="12"/>
      <c r="FL2560" s="12"/>
      <c r="FM2560" s="12"/>
      <c r="FN2560" s="12"/>
      <c r="FO2560" s="12"/>
      <c r="FP2560" s="12"/>
      <c r="FQ2560" s="12"/>
      <c r="FR2560" s="12"/>
      <c r="FS2560" s="12"/>
      <c r="FT2560" s="12"/>
      <c r="FU2560" s="12"/>
      <c r="FV2560" s="12"/>
      <c r="FW2560" s="12"/>
      <c r="FX2560" s="12"/>
      <c r="FY2560" s="12"/>
      <c r="FZ2560" s="12"/>
      <c r="GA2560" s="12"/>
      <c r="GB2560" s="12"/>
      <c r="GC2560" s="12"/>
      <c r="GD2560" s="12"/>
      <c r="GE2560" s="12"/>
      <c r="GF2560" s="12"/>
      <c r="GG2560" s="12"/>
      <c r="GH2560" s="12"/>
      <c r="GI2560" s="12"/>
      <c r="GJ2560" s="12"/>
      <c r="GK2560" s="12"/>
      <c r="GL2560" s="12"/>
      <c r="GM2560" s="12"/>
      <c r="GN2560" s="12"/>
      <c r="GO2560" s="12"/>
      <c r="GP2560" s="12"/>
      <c r="GQ2560" s="12"/>
      <c r="GR2560" s="12"/>
    </row>
    <row r="2561" spans="1:200" x14ac:dyDescent="0.2">
      <c r="A2561" s="79">
        <f t="shared" si="827"/>
        <v>45633</v>
      </c>
      <c r="B2561" s="80" t="str">
        <f t="shared" ca="1" si="828"/>
        <v>n.d</v>
      </c>
      <c r="C2561" s="81">
        <f t="shared" ca="1" si="829"/>
        <v>974.18416585</v>
      </c>
      <c r="D2561" s="82">
        <f ca="1">IF(A2561&lt;$B$1,VLOOKUP(A2561,[1]DI!$A$4:$B$15000,2,FALSE),0)</f>
        <v>0</v>
      </c>
      <c r="E2561" s="81">
        <f t="shared" ca="1" si="830"/>
        <v>0</v>
      </c>
      <c r="F2561" s="83">
        <f t="shared" si="825"/>
        <v>1.2</v>
      </c>
      <c r="G2561" s="84">
        <f t="shared" ca="1" si="831"/>
        <v>1</v>
      </c>
      <c r="H2561" s="81">
        <f ca="1">TRUNC(PRODUCT(G$10:G2560),15)</f>
        <v>1.40945772534528</v>
      </c>
      <c r="I2561" s="81">
        <f t="shared" ca="1" si="832"/>
        <v>1.40945772534528</v>
      </c>
      <c r="J2561" s="81">
        <f t="shared" ca="1" si="833"/>
        <v>1</v>
      </c>
      <c r="K2561" s="81">
        <f t="shared" ca="1" si="834"/>
        <v>0</v>
      </c>
      <c r="L2561" s="85">
        <f>IF(VLOOKUP(A2561,$U$12:$AD$125,8)=VLOOKUP(A2560,$U$12:$AD$125,8),0,VLOOKUP(A2561,U$12:$AD$125,8))</f>
        <v>0</v>
      </c>
      <c r="M2561" s="86">
        <f>IF(L2561&gt;0,VLOOKUP(L2561,T$12:$AC$125,7),0)</f>
        <v>0</v>
      </c>
      <c r="N2561" s="81">
        <f t="shared" si="826"/>
        <v>0</v>
      </c>
      <c r="O2561" s="81">
        <f t="shared" ca="1" si="835"/>
        <v>0</v>
      </c>
      <c r="P2561" s="87" t="str">
        <f t="shared" si="836"/>
        <v>A+J=</v>
      </c>
      <c r="Q2561" s="88">
        <f t="shared" si="837"/>
        <v>45771</v>
      </c>
      <c r="R2561" s="7"/>
      <c r="S2561" s="7"/>
      <c r="T2561" s="7"/>
      <c r="U2561" s="7"/>
      <c r="V2561" s="7"/>
      <c r="W2561" s="7"/>
      <c r="X2561" s="7"/>
      <c r="Y2561" s="7"/>
      <c r="Z2561" s="7"/>
      <c r="AA2561" s="7"/>
      <c r="AB2561" s="7"/>
      <c r="AC2561" s="7"/>
      <c r="AD2561" s="7"/>
      <c r="AE2561" s="7"/>
      <c r="AF2561" s="37"/>
      <c r="AG2561" s="3"/>
      <c r="AH2561" s="3"/>
      <c r="AI2561" s="13"/>
      <c r="AJ2561" s="5"/>
      <c r="AK2561" s="4"/>
      <c r="AL2561" s="65"/>
      <c r="AM2561" s="10"/>
      <c r="AN2561" s="3"/>
      <c r="AO2561" s="6"/>
      <c r="AP2561" s="20"/>
      <c r="AQ2561" s="3"/>
      <c r="AR2561" s="21"/>
      <c r="AS2561" s="65"/>
      <c r="AT2561" s="12"/>
      <c r="AU2561" s="12"/>
      <c r="AV2561" s="22"/>
      <c r="AW2561" s="12"/>
      <c r="AX2561" s="12"/>
      <c r="AY2561" s="12"/>
      <c r="AZ2561" s="12"/>
      <c r="BA2561" s="12"/>
      <c r="BB2561" s="12"/>
      <c r="BC2561" s="12"/>
      <c r="BD2561" s="12"/>
      <c r="BE2561" s="12"/>
      <c r="BF2561" s="12"/>
      <c r="BG2561" s="12"/>
      <c r="BH2561" s="12"/>
      <c r="BI2561" s="12"/>
      <c r="BJ2561" s="12"/>
      <c r="BK2561" s="12"/>
      <c r="BL2561" s="12"/>
      <c r="BM2561" s="12"/>
      <c r="BN2561" s="12"/>
      <c r="BO2561" s="12"/>
      <c r="BP2561" s="12"/>
      <c r="BQ2561" s="12"/>
      <c r="BR2561" s="12"/>
      <c r="BS2561" s="12"/>
      <c r="BT2561" s="12"/>
      <c r="BU2561" s="12"/>
      <c r="BV2561" s="12"/>
      <c r="BW2561" s="12"/>
      <c r="BX2561" s="12"/>
      <c r="BY2561" s="12"/>
      <c r="BZ2561" s="12"/>
      <c r="CA2561" s="12"/>
      <c r="CB2561" s="12"/>
      <c r="CC2561" s="12"/>
      <c r="CD2561" s="12"/>
      <c r="CE2561" s="12"/>
      <c r="CF2561" s="12"/>
      <c r="CG2561" s="12"/>
      <c r="CH2561" s="12"/>
      <c r="CI2561" s="12"/>
      <c r="CJ2561" s="12"/>
      <c r="CK2561" s="12"/>
      <c r="CL2561" s="12"/>
      <c r="CM2561" s="12"/>
      <c r="CN2561" s="12"/>
      <c r="CO2561" s="12"/>
      <c r="CP2561" s="12"/>
      <c r="CQ2561" s="12"/>
      <c r="CR2561" s="12"/>
      <c r="CS2561" s="12"/>
      <c r="CT2561" s="12"/>
      <c r="CU2561" s="12"/>
      <c r="CV2561" s="12"/>
      <c r="CW2561" s="12"/>
      <c r="CX2561" s="12"/>
      <c r="CY2561" s="12"/>
      <c r="CZ2561" s="12"/>
      <c r="DA2561" s="12"/>
      <c r="DB2561" s="12"/>
      <c r="DC2561" s="12"/>
      <c r="DD2561" s="12"/>
      <c r="DE2561" s="12"/>
      <c r="DF2561" s="12"/>
      <c r="DG2561" s="12"/>
      <c r="DH2561" s="12"/>
      <c r="DI2561" s="12"/>
      <c r="DJ2561" s="12"/>
      <c r="DK2561" s="12"/>
      <c r="DL2561" s="12"/>
      <c r="DM2561" s="12"/>
      <c r="DN2561" s="12"/>
      <c r="DO2561" s="12"/>
      <c r="DP2561" s="12"/>
      <c r="DQ2561" s="12"/>
      <c r="DR2561" s="12"/>
      <c r="DS2561" s="12"/>
      <c r="DT2561" s="12"/>
      <c r="DU2561" s="12"/>
      <c r="DV2561" s="12"/>
      <c r="DW2561" s="12"/>
      <c r="DX2561" s="12"/>
      <c r="DY2561" s="12"/>
      <c r="DZ2561" s="12"/>
      <c r="EA2561" s="12"/>
      <c r="EB2561" s="12"/>
      <c r="EC2561" s="12"/>
      <c r="ED2561" s="12"/>
      <c r="EE2561" s="12"/>
      <c r="EF2561" s="12"/>
      <c r="EG2561" s="12"/>
      <c r="EH2561" s="12"/>
      <c r="EI2561" s="12"/>
      <c r="EJ2561" s="12"/>
      <c r="EK2561" s="12"/>
      <c r="EL2561" s="12"/>
      <c r="EM2561" s="12"/>
      <c r="EN2561" s="12"/>
      <c r="EO2561" s="12"/>
      <c r="EP2561" s="12"/>
      <c r="EQ2561" s="12"/>
      <c r="ER2561" s="12"/>
      <c r="ES2561" s="12"/>
      <c r="ET2561" s="12"/>
      <c r="EU2561" s="12"/>
      <c r="EV2561" s="12"/>
      <c r="EW2561" s="12"/>
      <c r="EX2561" s="12"/>
      <c r="EY2561" s="12"/>
      <c r="EZ2561" s="12"/>
      <c r="FA2561" s="12"/>
      <c r="FB2561" s="12"/>
      <c r="FC2561" s="12"/>
      <c r="FD2561" s="12"/>
      <c r="FE2561" s="12"/>
      <c r="FF2561" s="12"/>
      <c r="FG2561" s="12"/>
      <c r="FH2561" s="12"/>
      <c r="FI2561" s="12"/>
      <c r="FJ2561" s="12"/>
      <c r="FK2561" s="12"/>
      <c r="FL2561" s="12"/>
      <c r="FM2561" s="12"/>
      <c r="FN2561" s="12"/>
      <c r="FO2561" s="12"/>
      <c r="FP2561" s="12"/>
      <c r="FQ2561" s="12"/>
      <c r="FR2561" s="12"/>
      <c r="FS2561" s="12"/>
      <c r="FT2561" s="12"/>
      <c r="FU2561" s="12"/>
      <c r="FV2561" s="12"/>
      <c r="FW2561" s="12"/>
      <c r="FX2561" s="12"/>
      <c r="FY2561" s="12"/>
      <c r="FZ2561" s="12"/>
      <c r="GA2561" s="12"/>
      <c r="GB2561" s="12"/>
      <c r="GC2561" s="12"/>
      <c r="GD2561" s="12"/>
      <c r="GE2561" s="12"/>
      <c r="GF2561" s="12"/>
      <c r="GG2561" s="12"/>
      <c r="GH2561" s="12"/>
      <c r="GI2561" s="12"/>
      <c r="GJ2561" s="12"/>
      <c r="GK2561" s="12"/>
      <c r="GL2561" s="12"/>
      <c r="GM2561" s="12"/>
      <c r="GN2561" s="12"/>
      <c r="GO2561" s="12"/>
      <c r="GP2561" s="12"/>
      <c r="GQ2561" s="12"/>
      <c r="GR2561" s="12"/>
    </row>
    <row r="2562" spans="1:200" x14ac:dyDescent="0.2">
      <c r="A2562" s="79">
        <f t="shared" si="827"/>
        <v>45634</v>
      </c>
      <c r="B2562" s="80" t="str">
        <f t="shared" ca="1" si="828"/>
        <v>n.d</v>
      </c>
      <c r="C2562" s="81">
        <f t="shared" ca="1" si="829"/>
        <v>974.18416585</v>
      </c>
      <c r="D2562" s="82">
        <f ca="1">IF(A2562&lt;$B$1,VLOOKUP(A2562,[1]DI!$A$4:$B$15000,2,FALSE),0)</f>
        <v>0</v>
      </c>
      <c r="E2562" s="81">
        <f t="shared" ca="1" si="830"/>
        <v>0</v>
      </c>
      <c r="F2562" s="83">
        <f t="shared" si="825"/>
        <v>1.2</v>
      </c>
      <c r="G2562" s="84">
        <f t="shared" ca="1" si="831"/>
        <v>1</v>
      </c>
      <c r="H2562" s="81">
        <f ca="1">TRUNC(PRODUCT(G$10:G2561),15)</f>
        <v>1.40945772534528</v>
      </c>
      <c r="I2562" s="81">
        <f t="shared" ca="1" si="832"/>
        <v>1.40945772534528</v>
      </c>
      <c r="J2562" s="81">
        <f t="shared" ca="1" si="833"/>
        <v>1</v>
      </c>
      <c r="K2562" s="81">
        <f t="shared" ca="1" si="834"/>
        <v>0</v>
      </c>
      <c r="L2562" s="85">
        <f>IF(VLOOKUP(A2562,$U$12:$AD$125,8)=VLOOKUP(A2561,$U$12:$AD$125,8),0,VLOOKUP(A2562,U$12:$AD$125,8))</f>
        <v>0</v>
      </c>
      <c r="M2562" s="86">
        <f>IF(L2562&gt;0,VLOOKUP(L2562,T$12:$AC$125,7),0)</f>
        <v>0</v>
      </c>
      <c r="N2562" s="81">
        <f t="shared" si="826"/>
        <v>0</v>
      </c>
      <c r="O2562" s="81">
        <f t="shared" ca="1" si="835"/>
        <v>0</v>
      </c>
      <c r="P2562" s="87" t="str">
        <f t="shared" si="836"/>
        <v>A+J=</v>
      </c>
      <c r="Q2562" s="88">
        <f t="shared" si="837"/>
        <v>45771</v>
      </c>
      <c r="R2562" s="7"/>
      <c r="S2562" s="7"/>
      <c r="T2562" s="7"/>
      <c r="U2562" s="7"/>
      <c r="V2562" s="7"/>
      <c r="W2562" s="7"/>
      <c r="X2562" s="7"/>
      <c r="Y2562" s="7"/>
      <c r="Z2562" s="7"/>
      <c r="AA2562" s="7"/>
      <c r="AB2562" s="7"/>
      <c r="AC2562" s="7"/>
      <c r="AD2562" s="7"/>
      <c r="AE2562" s="7"/>
      <c r="AF2562" s="65"/>
      <c r="AG2562" s="9"/>
      <c r="AH2562" s="9"/>
      <c r="AI2562" s="4"/>
      <c r="AJ2562" s="10"/>
      <c r="AK2562" s="4"/>
      <c r="AL2562" s="65"/>
      <c r="AM2562" s="10"/>
      <c r="AN2562" s="9"/>
      <c r="AO2562" s="7"/>
      <c r="AP2562" s="11"/>
      <c r="AQ2562" s="9"/>
      <c r="AR2562" s="8"/>
      <c r="AS2562" s="68"/>
      <c r="AT2562" s="12"/>
      <c r="AU2562" s="12"/>
      <c r="AV2562" s="22"/>
      <c r="AW2562" s="12"/>
      <c r="AX2562" s="12"/>
      <c r="AY2562" s="12"/>
      <c r="AZ2562" s="12"/>
      <c r="BA2562" s="12"/>
      <c r="BB2562" s="12"/>
      <c r="BC2562" s="12"/>
      <c r="BD2562" s="12"/>
      <c r="BE2562" s="12"/>
      <c r="BF2562" s="12"/>
      <c r="BG2562" s="12"/>
      <c r="BH2562" s="12"/>
      <c r="BI2562" s="12"/>
      <c r="BJ2562" s="12"/>
      <c r="BK2562" s="12"/>
      <c r="BL2562" s="12"/>
      <c r="BM2562" s="12"/>
      <c r="BN2562" s="12"/>
      <c r="BO2562" s="12"/>
      <c r="BP2562" s="12"/>
      <c r="BQ2562" s="12"/>
      <c r="BR2562" s="12"/>
      <c r="BS2562" s="12"/>
      <c r="BT2562" s="12"/>
      <c r="BU2562" s="12"/>
      <c r="BV2562" s="12"/>
      <c r="BW2562" s="12"/>
      <c r="BX2562" s="12"/>
      <c r="BY2562" s="12"/>
      <c r="BZ2562" s="12"/>
      <c r="CA2562" s="12"/>
      <c r="CB2562" s="12"/>
      <c r="CC2562" s="12"/>
      <c r="CD2562" s="12"/>
      <c r="CE2562" s="12"/>
      <c r="CF2562" s="12"/>
      <c r="CG2562" s="12"/>
      <c r="CH2562" s="12"/>
      <c r="CI2562" s="12"/>
      <c r="CJ2562" s="12"/>
      <c r="CK2562" s="12"/>
      <c r="CL2562" s="12"/>
      <c r="CM2562" s="12"/>
      <c r="CN2562" s="12"/>
      <c r="CO2562" s="12"/>
      <c r="CP2562" s="12"/>
      <c r="CQ2562" s="12"/>
      <c r="CR2562" s="12"/>
      <c r="CS2562" s="12"/>
      <c r="CT2562" s="12"/>
      <c r="CU2562" s="12"/>
      <c r="CV2562" s="12"/>
      <c r="CW2562" s="12"/>
      <c r="CX2562" s="12"/>
      <c r="CY2562" s="12"/>
      <c r="CZ2562" s="12"/>
      <c r="DA2562" s="12"/>
      <c r="DB2562" s="12"/>
      <c r="DC2562" s="12"/>
      <c r="DD2562" s="12"/>
      <c r="DE2562" s="12"/>
      <c r="DF2562" s="12"/>
      <c r="DG2562" s="12"/>
      <c r="DH2562" s="12"/>
      <c r="DI2562" s="12"/>
      <c r="DJ2562" s="12"/>
      <c r="DK2562" s="12"/>
      <c r="DL2562" s="12"/>
      <c r="DM2562" s="12"/>
      <c r="DN2562" s="12"/>
      <c r="DO2562" s="12"/>
      <c r="DP2562" s="12"/>
      <c r="DQ2562" s="12"/>
      <c r="DR2562" s="12"/>
      <c r="DS2562" s="12"/>
      <c r="DT2562" s="12"/>
      <c r="DU2562" s="12"/>
      <c r="DV2562" s="12"/>
      <c r="DW2562" s="12"/>
      <c r="DX2562" s="12"/>
      <c r="DY2562" s="12"/>
      <c r="DZ2562" s="12"/>
      <c r="EA2562" s="12"/>
      <c r="EB2562" s="12"/>
      <c r="EC2562" s="12"/>
      <c r="ED2562" s="12"/>
      <c r="EE2562" s="12"/>
      <c r="EF2562" s="12"/>
      <c r="EG2562" s="12"/>
      <c r="EH2562" s="12"/>
      <c r="EI2562" s="12"/>
      <c r="EJ2562" s="12"/>
      <c r="EK2562" s="12"/>
      <c r="EL2562" s="12"/>
      <c r="EM2562" s="12"/>
      <c r="EN2562" s="12"/>
      <c r="EO2562" s="12"/>
      <c r="EP2562" s="12"/>
      <c r="EQ2562" s="12"/>
      <c r="ER2562" s="12"/>
      <c r="ES2562" s="12"/>
      <c r="ET2562" s="12"/>
      <c r="EU2562" s="12"/>
      <c r="EV2562" s="12"/>
      <c r="EW2562" s="12"/>
      <c r="EX2562" s="12"/>
      <c r="EY2562" s="12"/>
      <c r="EZ2562" s="12"/>
      <c r="FA2562" s="12"/>
      <c r="FB2562" s="12"/>
      <c r="FC2562" s="12"/>
      <c r="FD2562" s="12"/>
      <c r="FE2562" s="12"/>
      <c r="FF2562" s="12"/>
      <c r="FG2562" s="12"/>
      <c r="FH2562" s="12"/>
      <c r="FI2562" s="12"/>
      <c r="FJ2562" s="12"/>
      <c r="FK2562" s="12"/>
      <c r="FL2562" s="12"/>
      <c r="FM2562" s="12"/>
      <c r="FN2562" s="12"/>
      <c r="FO2562" s="12"/>
      <c r="FP2562" s="12"/>
      <c r="FQ2562" s="12"/>
      <c r="FR2562" s="12"/>
      <c r="FS2562" s="12"/>
      <c r="FT2562" s="12"/>
      <c r="FU2562" s="12"/>
      <c r="FV2562" s="12"/>
      <c r="FW2562" s="12"/>
      <c r="FX2562" s="12"/>
      <c r="FY2562" s="12"/>
      <c r="FZ2562" s="12"/>
      <c r="GA2562" s="12"/>
      <c r="GB2562" s="12"/>
      <c r="GC2562" s="12"/>
      <c r="GD2562" s="12"/>
      <c r="GE2562" s="12"/>
      <c r="GF2562" s="12"/>
      <c r="GG2562" s="12"/>
      <c r="GH2562" s="12"/>
      <c r="GI2562" s="12"/>
      <c r="GJ2562" s="12"/>
      <c r="GK2562" s="12"/>
      <c r="GL2562" s="12"/>
      <c r="GM2562" s="12"/>
      <c r="GN2562" s="12"/>
      <c r="GO2562" s="12"/>
      <c r="GP2562" s="12"/>
      <c r="GQ2562" s="12"/>
      <c r="GR2562" s="12"/>
    </row>
    <row r="2563" spans="1:200" x14ac:dyDescent="0.2">
      <c r="A2563" s="79">
        <f t="shared" si="827"/>
        <v>45635</v>
      </c>
      <c r="B2563" s="80" t="str">
        <f t="shared" ca="1" si="828"/>
        <v>n.d</v>
      </c>
      <c r="C2563" s="81">
        <f t="shared" ca="1" si="829"/>
        <v>974.18416585</v>
      </c>
      <c r="D2563" s="82">
        <f ca="1">IF(A2563&lt;$B$1,VLOOKUP(A2563,[1]DI!$A$4:$B$15000,2,FALSE),0)</f>
        <v>0</v>
      </c>
      <c r="E2563" s="81">
        <f t="shared" ca="1" si="830"/>
        <v>0</v>
      </c>
      <c r="F2563" s="83">
        <f t="shared" si="825"/>
        <v>1.2</v>
      </c>
      <c r="G2563" s="84">
        <f t="shared" ca="1" si="831"/>
        <v>1</v>
      </c>
      <c r="H2563" s="81">
        <f ca="1">TRUNC(PRODUCT(G$10:G2562),15)</f>
        <v>1.40945772534528</v>
      </c>
      <c r="I2563" s="81">
        <f t="shared" ca="1" si="832"/>
        <v>1.40945772534528</v>
      </c>
      <c r="J2563" s="81">
        <f t="shared" ca="1" si="833"/>
        <v>1</v>
      </c>
      <c r="K2563" s="81">
        <f t="shared" ca="1" si="834"/>
        <v>0</v>
      </c>
      <c r="L2563" s="85">
        <f>IF(VLOOKUP(A2563,$U$12:$AD$125,8)=VLOOKUP(A2562,$U$12:$AD$125,8),0,VLOOKUP(A2563,U$12:$AD$125,8))</f>
        <v>0</v>
      </c>
      <c r="M2563" s="86">
        <f>IF(L2563&gt;0,VLOOKUP(L2563,T$12:$AC$125,7),0)</f>
        <v>0</v>
      </c>
      <c r="N2563" s="81">
        <f t="shared" si="826"/>
        <v>0</v>
      </c>
      <c r="O2563" s="81">
        <f t="shared" ca="1" si="835"/>
        <v>0</v>
      </c>
      <c r="P2563" s="87" t="str">
        <f t="shared" si="836"/>
        <v>A+J=</v>
      </c>
      <c r="Q2563" s="88">
        <f t="shared" si="837"/>
        <v>45771</v>
      </c>
      <c r="R2563" s="7"/>
      <c r="S2563" s="7"/>
      <c r="T2563" s="7"/>
      <c r="U2563" s="7"/>
      <c r="V2563" s="7"/>
      <c r="W2563" s="7"/>
      <c r="X2563" s="7"/>
      <c r="Y2563" s="7"/>
      <c r="Z2563" s="7"/>
      <c r="AA2563" s="7"/>
      <c r="AB2563" s="7"/>
      <c r="AC2563" s="7"/>
      <c r="AD2563" s="7"/>
      <c r="AE2563" s="7"/>
      <c r="AF2563" s="65"/>
      <c r="AG2563" s="9"/>
      <c r="AH2563" s="9"/>
      <c r="AI2563" s="4"/>
      <c r="AJ2563" s="10"/>
      <c r="AK2563" s="4"/>
      <c r="AL2563" s="65"/>
      <c r="AM2563" s="10"/>
      <c r="AN2563" s="9"/>
      <c r="AO2563" s="7"/>
      <c r="AP2563" s="11"/>
      <c r="AQ2563" s="9"/>
      <c r="AR2563" s="8"/>
      <c r="AS2563" s="65"/>
      <c r="AT2563" s="12"/>
      <c r="AU2563" s="12"/>
      <c r="AV2563" s="22"/>
      <c r="AW2563" s="12"/>
      <c r="AX2563" s="12"/>
      <c r="AY2563" s="12"/>
      <c r="AZ2563" s="12"/>
      <c r="BA2563" s="12"/>
      <c r="BB2563" s="12"/>
      <c r="BC2563" s="12"/>
      <c r="BD2563" s="12"/>
      <c r="BE2563" s="12"/>
      <c r="BF2563" s="12"/>
      <c r="BG2563" s="12"/>
      <c r="BH2563" s="12"/>
      <c r="BI2563" s="12"/>
      <c r="BJ2563" s="12"/>
      <c r="BK2563" s="12"/>
      <c r="BL2563" s="12"/>
      <c r="BM2563" s="12"/>
      <c r="BN2563" s="12"/>
      <c r="BO2563" s="12"/>
      <c r="BP2563" s="12"/>
      <c r="BQ2563" s="12"/>
      <c r="BR2563" s="12"/>
      <c r="BS2563" s="12"/>
      <c r="BT2563" s="12"/>
      <c r="BU2563" s="12"/>
      <c r="BV2563" s="12"/>
      <c r="BW2563" s="12"/>
      <c r="BX2563" s="12"/>
      <c r="BY2563" s="12"/>
      <c r="BZ2563" s="12"/>
      <c r="CA2563" s="12"/>
      <c r="CB2563" s="12"/>
      <c r="CC2563" s="12"/>
      <c r="CD2563" s="12"/>
      <c r="CE2563" s="12"/>
      <c r="CF2563" s="12"/>
      <c r="CG2563" s="12"/>
      <c r="CH2563" s="12"/>
      <c r="CI2563" s="12"/>
      <c r="CJ2563" s="12"/>
      <c r="CK2563" s="12"/>
      <c r="CL2563" s="12"/>
      <c r="CM2563" s="12"/>
      <c r="CN2563" s="12"/>
      <c r="CO2563" s="12"/>
      <c r="CP2563" s="12"/>
      <c r="CQ2563" s="12"/>
      <c r="CR2563" s="12"/>
      <c r="CS2563" s="12"/>
      <c r="CT2563" s="12"/>
      <c r="CU2563" s="12"/>
      <c r="CV2563" s="12"/>
      <c r="CW2563" s="12"/>
      <c r="CX2563" s="12"/>
      <c r="CY2563" s="12"/>
      <c r="CZ2563" s="12"/>
      <c r="DA2563" s="12"/>
      <c r="DB2563" s="12"/>
      <c r="DC2563" s="12"/>
      <c r="DD2563" s="12"/>
      <c r="DE2563" s="12"/>
      <c r="DF2563" s="12"/>
      <c r="DG2563" s="12"/>
      <c r="DH2563" s="12"/>
      <c r="DI2563" s="12"/>
      <c r="DJ2563" s="12"/>
      <c r="DK2563" s="12"/>
      <c r="DL2563" s="12"/>
      <c r="DM2563" s="12"/>
      <c r="DN2563" s="12"/>
      <c r="DO2563" s="12"/>
      <c r="DP2563" s="12"/>
      <c r="DQ2563" s="12"/>
      <c r="DR2563" s="12"/>
      <c r="DS2563" s="12"/>
      <c r="DT2563" s="12"/>
      <c r="DU2563" s="12"/>
      <c r="DV2563" s="12"/>
      <c r="DW2563" s="12"/>
      <c r="DX2563" s="12"/>
      <c r="DY2563" s="12"/>
      <c r="DZ2563" s="12"/>
      <c r="EA2563" s="12"/>
      <c r="EB2563" s="12"/>
      <c r="EC2563" s="12"/>
      <c r="ED2563" s="12"/>
      <c r="EE2563" s="12"/>
      <c r="EF2563" s="12"/>
      <c r="EG2563" s="12"/>
      <c r="EH2563" s="12"/>
      <c r="EI2563" s="12"/>
      <c r="EJ2563" s="12"/>
      <c r="EK2563" s="12"/>
      <c r="EL2563" s="12"/>
      <c r="EM2563" s="12"/>
      <c r="EN2563" s="12"/>
      <c r="EO2563" s="12"/>
      <c r="EP2563" s="12"/>
      <c r="EQ2563" s="12"/>
      <c r="ER2563" s="12"/>
      <c r="ES2563" s="12"/>
      <c r="ET2563" s="12"/>
      <c r="EU2563" s="12"/>
      <c r="EV2563" s="12"/>
      <c r="EW2563" s="12"/>
      <c r="EX2563" s="12"/>
      <c r="EY2563" s="12"/>
      <c r="EZ2563" s="12"/>
      <c r="FA2563" s="12"/>
      <c r="FB2563" s="12"/>
      <c r="FC2563" s="12"/>
      <c r="FD2563" s="12"/>
      <c r="FE2563" s="12"/>
      <c r="FF2563" s="12"/>
      <c r="FG2563" s="12"/>
      <c r="FH2563" s="12"/>
      <c r="FI2563" s="12"/>
      <c r="FJ2563" s="12"/>
      <c r="FK2563" s="12"/>
      <c r="FL2563" s="12"/>
      <c r="FM2563" s="12"/>
      <c r="FN2563" s="12"/>
      <c r="FO2563" s="12"/>
      <c r="FP2563" s="12"/>
      <c r="FQ2563" s="12"/>
      <c r="FR2563" s="12"/>
      <c r="FS2563" s="12"/>
      <c r="FT2563" s="12"/>
      <c r="FU2563" s="12"/>
      <c r="FV2563" s="12"/>
      <c r="FW2563" s="12"/>
      <c r="FX2563" s="12"/>
      <c r="FY2563" s="12"/>
      <c r="FZ2563" s="12"/>
      <c r="GA2563" s="12"/>
      <c r="GB2563" s="12"/>
      <c r="GC2563" s="12"/>
      <c r="GD2563" s="12"/>
      <c r="GE2563" s="12"/>
      <c r="GF2563" s="12"/>
      <c r="GG2563" s="12"/>
      <c r="GH2563" s="12"/>
      <c r="GI2563" s="12"/>
      <c r="GJ2563" s="12"/>
      <c r="GK2563" s="12"/>
      <c r="GL2563" s="12"/>
      <c r="GM2563" s="12"/>
      <c r="GN2563" s="12"/>
      <c r="GO2563" s="12"/>
      <c r="GP2563" s="12"/>
      <c r="GQ2563" s="12"/>
      <c r="GR2563" s="12"/>
    </row>
    <row r="2564" spans="1:200" x14ac:dyDescent="0.2">
      <c r="A2564" s="79">
        <f t="shared" si="827"/>
        <v>45636</v>
      </c>
      <c r="B2564" s="80" t="str">
        <f t="shared" ca="1" si="828"/>
        <v>n.d</v>
      </c>
      <c r="C2564" s="81">
        <f t="shared" ca="1" si="829"/>
        <v>974.18416585</v>
      </c>
      <c r="D2564" s="82">
        <f ca="1">IF(A2564&lt;$B$1,VLOOKUP(A2564,[1]DI!$A$4:$B$15000,2,FALSE),0)</f>
        <v>0</v>
      </c>
      <c r="E2564" s="81">
        <f t="shared" ca="1" si="830"/>
        <v>0</v>
      </c>
      <c r="F2564" s="83">
        <f t="shared" si="825"/>
        <v>1.2</v>
      </c>
      <c r="G2564" s="84">
        <f t="shared" ca="1" si="831"/>
        <v>1</v>
      </c>
      <c r="H2564" s="81">
        <f ca="1">TRUNC(PRODUCT(G$10:G2563),15)</f>
        <v>1.40945772534528</v>
      </c>
      <c r="I2564" s="81">
        <f t="shared" ca="1" si="832"/>
        <v>1.40945772534528</v>
      </c>
      <c r="J2564" s="81">
        <f t="shared" ca="1" si="833"/>
        <v>1</v>
      </c>
      <c r="K2564" s="81">
        <f t="shared" ca="1" si="834"/>
        <v>0</v>
      </c>
      <c r="L2564" s="85">
        <f>IF(VLOOKUP(A2564,$U$12:$AD$125,8)=VLOOKUP(A2563,$U$12:$AD$125,8),0,VLOOKUP(A2564,U$12:$AD$125,8))</f>
        <v>0</v>
      </c>
      <c r="M2564" s="86">
        <f>IF(L2564&gt;0,VLOOKUP(L2564,T$12:$AC$125,7),0)</f>
        <v>0</v>
      </c>
      <c r="N2564" s="81">
        <f t="shared" si="826"/>
        <v>0</v>
      </c>
      <c r="O2564" s="81">
        <f t="shared" ca="1" si="835"/>
        <v>0</v>
      </c>
      <c r="P2564" s="87" t="str">
        <f t="shared" si="836"/>
        <v>A+J=</v>
      </c>
      <c r="Q2564" s="88">
        <f t="shared" si="837"/>
        <v>45771</v>
      </c>
      <c r="R2564" s="7"/>
      <c r="S2564" s="7"/>
      <c r="T2564" s="7"/>
      <c r="U2564" s="7"/>
      <c r="V2564" s="7"/>
      <c r="W2564" s="7"/>
      <c r="X2564" s="7"/>
      <c r="Y2564" s="7"/>
      <c r="Z2564" s="7"/>
      <c r="AA2564" s="7"/>
      <c r="AB2564" s="7"/>
      <c r="AC2564" s="7"/>
      <c r="AD2564" s="7"/>
      <c r="AE2564" s="7"/>
      <c r="AF2564" s="65"/>
      <c r="AG2564" s="9"/>
      <c r="AH2564" s="9"/>
      <c r="AI2564" s="4"/>
      <c r="AJ2564" s="10"/>
      <c r="AK2564" s="4"/>
      <c r="AL2564" s="65"/>
      <c r="AM2564" s="10"/>
      <c r="AN2564" s="9"/>
      <c r="AO2564" s="7"/>
      <c r="AP2564" s="11"/>
      <c r="AQ2564" s="9"/>
      <c r="AR2564" s="8"/>
      <c r="AS2564" s="65"/>
      <c r="AT2564" s="12"/>
      <c r="AU2564" s="12"/>
      <c r="AV2564" s="22"/>
      <c r="AW2564" s="12"/>
      <c r="AX2564" s="12"/>
      <c r="AY2564" s="12"/>
      <c r="AZ2564" s="12"/>
      <c r="BA2564" s="12"/>
      <c r="BB2564" s="12"/>
      <c r="BC2564" s="12"/>
      <c r="BD2564" s="12"/>
      <c r="BE2564" s="12"/>
      <c r="BF2564" s="12"/>
      <c r="BG2564" s="12"/>
      <c r="BH2564" s="12"/>
      <c r="BI2564" s="12"/>
      <c r="BJ2564" s="12"/>
      <c r="BK2564" s="12"/>
      <c r="BL2564" s="12"/>
      <c r="BM2564" s="12"/>
      <c r="BN2564" s="12"/>
      <c r="BO2564" s="12"/>
      <c r="BP2564" s="12"/>
      <c r="BQ2564" s="12"/>
      <c r="BR2564" s="12"/>
      <c r="BS2564" s="12"/>
      <c r="BT2564" s="12"/>
      <c r="BU2564" s="12"/>
      <c r="BV2564" s="12"/>
      <c r="BW2564" s="12"/>
      <c r="BX2564" s="12"/>
      <c r="BY2564" s="12"/>
      <c r="BZ2564" s="12"/>
      <c r="CA2564" s="12"/>
      <c r="CB2564" s="12"/>
      <c r="CC2564" s="12"/>
      <c r="CD2564" s="12"/>
      <c r="CE2564" s="12"/>
      <c r="CF2564" s="12"/>
      <c r="CG2564" s="12"/>
      <c r="CH2564" s="12"/>
      <c r="CI2564" s="12"/>
      <c r="CJ2564" s="12"/>
      <c r="CK2564" s="12"/>
      <c r="CL2564" s="12"/>
      <c r="CM2564" s="12"/>
      <c r="CN2564" s="12"/>
      <c r="CO2564" s="12"/>
      <c r="CP2564" s="12"/>
      <c r="CQ2564" s="12"/>
      <c r="CR2564" s="12"/>
      <c r="CS2564" s="12"/>
      <c r="CT2564" s="12"/>
      <c r="CU2564" s="12"/>
      <c r="CV2564" s="12"/>
      <c r="CW2564" s="12"/>
      <c r="CX2564" s="12"/>
      <c r="CY2564" s="12"/>
      <c r="CZ2564" s="12"/>
      <c r="DA2564" s="12"/>
      <c r="DB2564" s="12"/>
      <c r="DC2564" s="12"/>
      <c r="DD2564" s="12"/>
      <c r="DE2564" s="12"/>
      <c r="DF2564" s="12"/>
      <c r="DG2564" s="12"/>
      <c r="DH2564" s="12"/>
      <c r="DI2564" s="12"/>
      <c r="DJ2564" s="12"/>
      <c r="DK2564" s="12"/>
      <c r="DL2564" s="12"/>
      <c r="DM2564" s="12"/>
      <c r="DN2564" s="12"/>
      <c r="DO2564" s="12"/>
      <c r="DP2564" s="12"/>
      <c r="DQ2564" s="12"/>
      <c r="DR2564" s="12"/>
      <c r="DS2564" s="12"/>
      <c r="DT2564" s="12"/>
      <c r="DU2564" s="12"/>
      <c r="DV2564" s="12"/>
      <c r="DW2564" s="12"/>
      <c r="DX2564" s="12"/>
      <c r="DY2564" s="12"/>
      <c r="DZ2564" s="12"/>
      <c r="EA2564" s="12"/>
      <c r="EB2564" s="12"/>
      <c r="EC2564" s="12"/>
      <c r="ED2564" s="12"/>
      <c r="EE2564" s="12"/>
      <c r="EF2564" s="12"/>
      <c r="EG2564" s="12"/>
      <c r="EH2564" s="12"/>
      <c r="EI2564" s="12"/>
      <c r="EJ2564" s="12"/>
      <c r="EK2564" s="12"/>
      <c r="EL2564" s="12"/>
      <c r="EM2564" s="12"/>
      <c r="EN2564" s="12"/>
      <c r="EO2564" s="12"/>
      <c r="EP2564" s="12"/>
      <c r="EQ2564" s="12"/>
      <c r="ER2564" s="12"/>
      <c r="ES2564" s="12"/>
      <c r="ET2564" s="12"/>
      <c r="EU2564" s="12"/>
      <c r="EV2564" s="12"/>
      <c r="EW2564" s="12"/>
      <c r="EX2564" s="12"/>
      <c r="EY2564" s="12"/>
      <c r="EZ2564" s="12"/>
      <c r="FA2564" s="12"/>
      <c r="FB2564" s="12"/>
      <c r="FC2564" s="12"/>
      <c r="FD2564" s="12"/>
      <c r="FE2564" s="12"/>
      <c r="FF2564" s="12"/>
      <c r="FG2564" s="12"/>
      <c r="FH2564" s="12"/>
      <c r="FI2564" s="12"/>
      <c r="FJ2564" s="12"/>
      <c r="FK2564" s="12"/>
      <c r="FL2564" s="12"/>
      <c r="FM2564" s="12"/>
      <c r="FN2564" s="12"/>
      <c r="FO2564" s="12"/>
      <c r="FP2564" s="12"/>
      <c r="FQ2564" s="12"/>
      <c r="FR2564" s="12"/>
      <c r="FS2564" s="12"/>
      <c r="FT2564" s="12"/>
      <c r="FU2564" s="12"/>
      <c r="FV2564" s="12"/>
      <c r="FW2564" s="12"/>
      <c r="FX2564" s="12"/>
      <c r="FY2564" s="12"/>
      <c r="FZ2564" s="12"/>
      <c r="GA2564" s="12"/>
      <c r="GB2564" s="12"/>
      <c r="GC2564" s="12"/>
      <c r="GD2564" s="12"/>
      <c r="GE2564" s="12"/>
      <c r="GF2564" s="12"/>
      <c r="GG2564" s="12"/>
      <c r="GH2564" s="12"/>
      <c r="GI2564" s="12"/>
      <c r="GJ2564" s="12"/>
      <c r="GK2564" s="12"/>
      <c r="GL2564" s="12"/>
      <c r="GM2564" s="12"/>
      <c r="GN2564" s="12"/>
      <c r="GO2564" s="12"/>
      <c r="GP2564" s="12"/>
      <c r="GQ2564" s="12"/>
      <c r="GR2564" s="12"/>
    </row>
    <row r="2565" spans="1:200" x14ac:dyDescent="0.2">
      <c r="A2565" s="79">
        <f t="shared" si="827"/>
        <v>45637</v>
      </c>
      <c r="B2565" s="80" t="str">
        <f t="shared" ca="1" si="828"/>
        <v>n.d</v>
      </c>
      <c r="C2565" s="81">
        <f t="shared" ca="1" si="829"/>
        <v>974.18416585</v>
      </c>
      <c r="D2565" s="82">
        <f ca="1">IF(A2565&lt;$B$1,VLOOKUP(A2565,[1]DI!$A$4:$B$15000,2,FALSE),0)</f>
        <v>0</v>
      </c>
      <c r="E2565" s="81">
        <f t="shared" ca="1" si="830"/>
        <v>0</v>
      </c>
      <c r="F2565" s="83">
        <f t="shared" si="825"/>
        <v>1.2</v>
      </c>
      <c r="G2565" s="84">
        <f t="shared" ca="1" si="831"/>
        <v>1</v>
      </c>
      <c r="H2565" s="81">
        <f ca="1">TRUNC(PRODUCT(G$10:G2564),15)</f>
        <v>1.40945772534528</v>
      </c>
      <c r="I2565" s="81">
        <f t="shared" ca="1" si="832"/>
        <v>1.40945772534528</v>
      </c>
      <c r="J2565" s="81">
        <f t="shared" ca="1" si="833"/>
        <v>1</v>
      </c>
      <c r="K2565" s="81">
        <f t="shared" ca="1" si="834"/>
        <v>0</v>
      </c>
      <c r="L2565" s="85">
        <f>IF(VLOOKUP(A2565,$U$12:$AD$125,8)=VLOOKUP(A2564,$U$12:$AD$125,8),0,VLOOKUP(A2565,U$12:$AD$125,8))</f>
        <v>0</v>
      </c>
      <c r="M2565" s="86">
        <f>IF(L2565&gt;0,VLOOKUP(L2565,T$12:$AC$125,7),0)</f>
        <v>0</v>
      </c>
      <c r="N2565" s="81">
        <f t="shared" si="826"/>
        <v>0</v>
      </c>
      <c r="O2565" s="81">
        <f t="shared" ca="1" si="835"/>
        <v>0</v>
      </c>
      <c r="P2565" s="87" t="str">
        <f t="shared" si="836"/>
        <v>A+J=</v>
      </c>
      <c r="Q2565" s="88">
        <f t="shared" si="837"/>
        <v>45771</v>
      </c>
      <c r="R2565" s="7"/>
      <c r="S2565" s="7"/>
      <c r="T2565" s="7"/>
      <c r="U2565" s="7"/>
      <c r="V2565" s="7"/>
      <c r="W2565" s="7"/>
      <c r="X2565" s="7"/>
      <c r="Y2565" s="7"/>
      <c r="Z2565" s="7"/>
      <c r="AA2565" s="7"/>
      <c r="AB2565" s="7"/>
      <c r="AC2565" s="7"/>
      <c r="AD2565" s="7"/>
      <c r="AE2565" s="7"/>
      <c r="AF2565" s="65"/>
      <c r="AG2565" s="9"/>
      <c r="AH2565" s="9"/>
      <c r="AI2565" s="4"/>
      <c r="AJ2565" s="10"/>
      <c r="AK2565" s="4"/>
      <c r="AL2565" s="65"/>
      <c r="AM2565" s="10"/>
      <c r="AN2565" s="9"/>
      <c r="AO2565" s="7"/>
      <c r="AP2565" s="11"/>
      <c r="AQ2565" s="9"/>
      <c r="AR2565" s="8"/>
      <c r="AS2565" s="65"/>
      <c r="AT2565" s="12"/>
      <c r="AU2565" s="12"/>
      <c r="AV2565" s="22"/>
      <c r="AW2565" s="12"/>
      <c r="AX2565" s="12"/>
      <c r="AY2565" s="12"/>
      <c r="AZ2565" s="12"/>
      <c r="BA2565" s="12"/>
      <c r="BB2565" s="12"/>
      <c r="BC2565" s="12"/>
      <c r="BD2565" s="12"/>
      <c r="BE2565" s="12"/>
      <c r="BF2565" s="12"/>
      <c r="BG2565" s="12"/>
      <c r="BH2565" s="12"/>
      <c r="BI2565" s="12"/>
      <c r="BJ2565" s="12"/>
      <c r="BK2565" s="12"/>
      <c r="BL2565" s="12"/>
      <c r="BM2565" s="12"/>
      <c r="BN2565" s="12"/>
      <c r="BO2565" s="12"/>
      <c r="BP2565" s="12"/>
      <c r="BQ2565" s="12"/>
      <c r="BR2565" s="12"/>
      <c r="BS2565" s="12"/>
      <c r="BT2565" s="12"/>
      <c r="BU2565" s="12"/>
      <c r="BV2565" s="12"/>
      <c r="BW2565" s="12"/>
      <c r="BX2565" s="12"/>
      <c r="BY2565" s="12"/>
      <c r="BZ2565" s="12"/>
      <c r="CA2565" s="12"/>
      <c r="CB2565" s="12"/>
      <c r="CC2565" s="12"/>
      <c r="CD2565" s="12"/>
      <c r="CE2565" s="12"/>
      <c r="CF2565" s="12"/>
      <c r="CG2565" s="12"/>
      <c r="CH2565" s="12"/>
      <c r="CI2565" s="12"/>
      <c r="CJ2565" s="12"/>
      <c r="CK2565" s="12"/>
      <c r="CL2565" s="12"/>
      <c r="CM2565" s="12"/>
      <c r="CN2565" s="12"/>
      <c r="CO2565" s="12"/>
      <c r="CP2565" s="12"/>
      <c r="CQ2565" s="12"/>
      <c r="CR2565" s="12"/>
      <c r="CS2565" s="12"/>
      <c r="CT2565" s="12"/>
      <c r="CU2565" s="12"/>
      <c r="CV2565" s="12"/>
      <c r="CW2565" s="12"/>
      <c r="CX2565" s="12"/>
      <c r="CY2565" s="12"/>
      <c r="CZ2565" s="12"/>
      <c r="DA2565" s="12"/>
      <c r="DB2565" s="12"/>
      <c r="DC2565" s="12"/>
      <c r="DD2565" s="12"/>
      <c r="DE2565" s="12"/>
      <c r="DF2565" s="12"/>
      <c r="DG2565" s="12"/>
      <c r="DH2565" s="12"/>
      <c r="DI2565" s="12"/>
      <c r="DJ2565" s="12"/>
      <c r="DK2565" s="12"/>
      <c r="DL2565" s="12"/>
      <c r="DM2565" s="12"/>
      <c r="DN2565" s="12"/>
      <c r="DO2565" s="12"/>
      <c r="DP2565" s="12"/>
      <c r="DQ2565" s="12"/>
      <c r="DR2565" s="12"/>
      <c r="DS2565" s="12"/>
      <c r="DT2565" s="12"/>
      <c r="DU2565" s="12"/>
      <c r="DV2565" s="12"/>
      <c r="DW2565" s="12"/>
      <c r="DX2565" s="12"/>
      <c r="DY2565" s="12"/>
      <c r="DZ2565" s="12"/>
      <c r="EA2565" s="12"/>
      <c r="EB2565" s="12"/>
      <c r="EC2565" s="12"/>
      <c r="ED2565" s="12"/>
      <c r="EE2565" s="12"/>
      <c r="EF2565" s="12"/>
      <c r="EG2565" s="12"/>
      <c r="EH2565" s="12"/>
      <c r="EI2565" s="12"/>
      <c r="EJ2565" s="12"/>
      <c r="EK2565" s="12"/>
      <c r="EL2565" s="12"/>
      <c r="EM2565" s="12"/>
      <c r="EN2565" s="12"/>
      <c r="EO2565" s="12"/>
      <c r="EP2565" s="12"/>
      <c r="EQ2565" s="12"/>
      <c r="ER2565" s="12"/>
      <c r="ES2565" s="12"/>
      <c r="ET2565" s="12"/>
      <c r="EU2565" s="12"/>
      <c r="EV2565" s="12"/>
      <c r="EW2565" s="12"/>
      <c r="EX2565" s="12"/>
      <c r="EY2565" s="12"/>
      <c r="EZ2565" s="12"/>
      <c r="FA2565" s="12"/>
      <c r="FB2565" s="12"/>
      <c r="FC2565" s="12"/>
      <c r="FD2565" s="12"/>
      <c r="FE2565" s="12"/>
      <c r="FF2565" s="12"/>
      <c r="FG2565" s="12"/>
      <c r="FH2565" s="12"/>
      <c r="FI2565" s="12"/>
      <c r="FJ2565" s="12"/>
      <c r="FK2565" s="12"/>
      <c r="FL2565" s="12"/>
      <c r="FM2565" s="12"/>
      <c r="FN2565" s="12"/>
      <c r="FO2565" s="12"/>
      <c r="FP2565" s="12"/>
      <c r="FQ2565" s="12"/>
      <c r="FR2565" s="12"/>
      <c r="FS2565" s="12"/>
      <c r="FT2565" s="12"/>
      <c r="FU2565" s="12"/>
      <c r="FV2565" s="12"/>
      <c r="FW2565" s="12"/>
      <c r="FX2565" s="12"/>
      <c r="FY2565" s="12"/>
      <c r="FZ2565" s="12"/>
      <c r="GA2565" s="12"/>
      <c r="GB2565" s="12"/>
      <c r="GC2565" s="12"/>
      <c r="GD2565" s="12"/>
      <c r="GE2565" s="12"/>
      <c r="GF2565" s="12"/>
      <c r="GG2565" s="12"/>
      <c r="GH2565" s="12"/>
      <c r="GI2565" s="12"/>
      <c r="GJ2565" s="12"/>
      <c r="GK2565" s="12"/>
      <c r="GL2565" s="12"/>
      <c r="GM2565" s="12"/>
      <c r="GN2565" s="12"/>
      <c r="GO2565" s="12"/>
      <c r="GP2565" s="12"/>
      <c r="GQ2565" s="12"/>
      <c r="GR2565" s="12"/>
    </row>
    <row r="2566" spans="1:200" x14ac:dyDescent="0.2">
      <c r="A2566" s="79">
        <f t="shared" si="827"/>
        <v>45638</v>
      </c>
      <c r="B2566" s="80" t="str">
        <f t="shared" ca="1" si="828"/>
        <v>n.d</v>
      </c>
      <c r="C2566" s="81">
        <f t="shared" ca="1" si="829"/>
        <v>974.18416585</v>
      </c>
      <c r="D2566" s="82">
        <f ca="1">IF(A2566&lt;$B$1,VLOOKUP(A2566,[1]DI!$A$4:$B$15000,2,FALSE),0)</f>
        <v>0</v>
      </c>
      <c r="E2566" s="81">
        <f t="shared" ca="1" si="830"/>
        <v>0</v>
      </c>
      <c r="F2566" s="83">
        <f t="shared" si="825"/>
        <v>1.2</v>
      </c>
      <c r="G2566" s="84">
        <f t="shared" ca="1" si="831"/>
        <v>1</v>
      </c>
      <c r="H2566" s="81">
        <f ca="1">TRUNC(PRODUCT(G$10:G2565),15)</f>
        <v>1.40945772534528</v>
      </c>
      <c r="I2566" s="81">
        <f t="shared" ca="1" si="832"/>
        <v>1.40945772534528</v>
      </c>
      <c r="J2566" s="81">
        <f t="shared" ca="1" si="833"/>
        <v>1</v>
      </c>
      <c r="K2566" s="81">
        <f t="shared" ca="1" si="834"/>
        <v>0</v>
      </c>
      <c r="L2566" s="85">
        <f>IF(VLOOKUP(A2566,$U$12:$AD$125,8)=VLOOKUP(A2565,$U$12:$AD$125,8),0,VLOOKUP(A2566,U$12:$AD$125,8))</f>
        <v>0</v>
      </c>
      <c r="M2566" s="86">
        <f>IF(L2566&gt;0,VLOOKUP(L2566,T$12:$AC$125,7),0)</f>
        <v>0</v>
      </c>
      <c r="N2566" s="81">
        <f t="shared" si="826"/>
        <v>0</v>
      </c>
      <c r="O2566" s="81">
        <f t="shared" ca="1" si="835"/>
        <v>0</v>
      </c>
      <c r="P2566" s="87" t="str">
        <f t="shared" si="836"/>
        <v>A+J=</v>
      </c>
      <c r="Q2566" s="88">
        <f t="shared" si="837"/>
        <v>45771</v>
      </c>
      <c r="R2566" s="7"/>
      <c r="S2566" s="7"/>
      <c r="T2566" s="7"/>
      <c r="U2566" s="7"/>
      <c r="V2566" s="7"/>
      <c r="W2566" s="7"/>
      <c r="X2566" s="7"/>
      <c r="Y2566" s="7"/>
      <c r="Z2566" s="7"/>
      <c r="AA2566" s="7"/>
      <c r="AB2566" s="7"/>
      <c r="AC2566" s="7"/>
      <c r="AD2566" s="7"/>
      <c r="AE2566" s="7"/>
      <c r="AF2566" s="65"/>
      <c r="AG2566" s="9"/>
      <c r="AH2566" s="9"/>
      <c r="AI2566" s="4"/>
      <c r="AJ2566" s="10"/>
      <c r="AK2566" s="4"/>
      <c r="AL2566" s="65"/>
      <c r="AM2566" s="10"/>
      <c r="AN2566" s="9"/>
      <c r="AO2566" s="7"/>
      <c r="AP2566" s="11"/>
      <c r="AQ2566" s="9"/>
      <c r="AR2566" s="8"/>
      <c r="AS2566" s="65"/>
      <c r="AT2566" s="12"/>
      <c r="AU2566" s="12"/>
      <c r="AV2566" s="22"/>
      <c r="AW2566" s="12"/>
      <c r="AX2566" s="12"/>
      <c r="AY2566" s="12"/>
      <c r="AZ2566" s="12"/>
      <c r="BA2566" s="12"/>
      <c r="BB2566" s="12"/>
      <c r="BC2566" s="12"/>
      <c r="BD2566" s="12"/>
      <c r="BE2566" s="12"/>
      <c r="BF2566" s="12"/>
      <c r="BG2566" s="12"/>
      <c r="BH2566" s="12"/>
      <c r="BI2566" s="12"/>
      <c r="BJ2566" s="12"/>
      <c r="BK2566" s="12"/>
      <c r="BL2566" s="12"/>
      <c r="BM2566" s="12"/>
      <c r="BN2566" s="12"/>
      <c r="BO2566" s="12"/>
      <c r="BP2566" s="12"/>
      <c r="BQ2566" s="12"/>
      <c r="BR2566" s="12"/>
      <c r="BS2566" s="12"/>
      <c r="BT2566" s="12"/>
      <c r="BU2566" s="12"/>
      <c r="BV2566" s="12"/>
      <c r="BW2566" s="12"/>
      <c r="BX2566" s="12"/>
      <c r="BY2566" s="12"/>
      <c r="BZ2566" s="12"/>
      <c r="CA2566" s="12"/>
      <c r="CB2566" s="12"/>
      <c r="CC2566" s="12"/>
      <c r="CD2566" s="12"/>
      <c r="CE2566" s="12"/>
      <c r="CF2566" s="12"/>
      <c r="CG2566" s="12"/>
      <c r="CH2566" s="12"/>
      <c r="CI2566" s="12"/>
      <c r="CJ2566" s="12"/>
      <c r="CK2566" s="12"/>
      <c r="CL2566" s="12"/>
      <c r="CM2566" s="12"/>
      <c r="CN2566" s="12"/>
      <c r="CO2566" s="12"/>
      <c r="CP2566" s="12"/>
      <c r="CQ2566" s="12"/>
      <c r="CR2566" s="12"/>
      <c r="CS2566" s="12"/>
      <c r="CT2566" s="12"/>
      <c r="CU2566" s="12"/>
      <c r="CV2566" s="12"/>
      <c r="CW2566" s="12"/>
      <c r="CX2566" s="12"/>
      <c r="CY2566" s="12"/>
      <c r="CZ2566" s="12"/>
      <c r="DA2566" s="12"/>
      <c r="DB2566" s="12"/>
      <c r="DC2566" s="12"/>
      <c r="DD2566" s="12"/>
      <c r="DE2566" s="12"/>
      <c r="DF2566" s="12"/>
      <c r="DG2566" s="12"/>
      <c r="DH2566" s="12"/>
      <c r="DI2566" s="12"/>
      <c r="DJ2566" s="12"/>
      <c r="DK2566" s="12"/>
      <c r="DL2566" s="12"/>
      <c r="DM2566" s="12"/>
      <c r="DN2566" s="12"/>
      <c r="DO2566" s="12"/>
      <c r="DP2566" s="12"/>
      <c r="DQ2566" s="12"/>
      <c r="DR2566" s="12"/>
      <c r="DS2566" s="12"/>
      <c r="DT2566" s="12"/>
      <c r="DU2566" s="12"/>
      <c r="DV2566" s="12"/>
      <c r="DW2566" s="12"/>
      <c r="DX2566" s="12"/>
      <c r="DY2566" s="12"/>
      <c r="DZ2566" s="12"/>
      <c r="EA2566" s="12"/>
      <c r="EB2566" s="12"/>
      <c r="EC2566" s="12"/>
      <c r="ED2566" s="12"/>
      <c r="EE2566" s="12"/>
      <c r="EF2566" s="12"/>
      <c r="EG2566" s="12"/>
      <c r="EH2566" s="12"/>
      <c r="EI2566" s="12"/>
      <c r="EJ2566" s="12"/>
      <c r="EK2566" s="12"/>
      <c r="EL2566" s="12"/>
      <c r="EM2566" s="12"/>
      <c r="EN2566" s="12"/>
      <c r="EO2566" s="12"/>
      <c r="EP2566" s="12"/>
      <c r="EQ2566" s="12"/>
      <c r="ER2566" s="12"/>
      <c r="ES2566" s="12"/>
      <c r="ET2566" s="12"/>
      <c r="EU2566" s="12"/>
      <c r="EV2566" s="12"/>
      <c r="EW2566" s="12"/>
      <c r="EX2566" s="12"/>
      <c r="EY2566" s="12"/>
      <c r="EZ2566" s="12"/>
      <c r="FA2566" s="12"/>
      <c r="FB2566" s="12"/>
      <c r="FC2566" s="12"/>
      <c r="FD2566" s="12"/>
      <c r="FE2566" s="12"/>
      <c r="FF2566" s="12"/>
      <c r="FG2566" s="12"/>
      <c r="FH2566" s="12"/>
      <c r="FI2566" s="12"/>
      <c r="FJ2566" s="12"/>
      <c r="FK2566" s="12"/>
      <c r="FL2566" s="12"/>
      <c r="FM2566" s="12"/>
      <c r="FN2566" s="12"/>
      <c r="FO2566" s="12"/>
      <c r="FP2566" s="12"/>
      <c r="FQ2566" s="12"/>
      <c r="FR2566" s="12"/>
      <c r="FS2566" s="12"/>
      <c r="FT2566" s="12"/>
      <c r="FU2566" s="12"/>
      <c r="FV2566" s="12"/>
      <c r="FW2566" s="12"/>
      <c r="FX2566" s="12"/>
      <c r="FY2566" s="12"/>
      <c r="FZ2566" s="12"/>
      <c r="GA2566" s="12"/>
      <c r="GB2566" s="12"/>
      <c r="GC2566" s="12"/>
      <c r="GD2566" s="12"/>
      <c r="GE2566" s="12"/>
      <c r="GF2566" s="12"/>
      <c r="GG2566" s="12"/>
      <c r="GH2566" s="12"/>
      <c r="GI2566" s="12"/>
      <c r="GJ2566" s="12"/>
      <c r="GK2566" s="12"/>
      <c r="GL2566" s="12"/>
      <c r="GM2566" s="12"/>
      <c r="GN2566" s="12"/>
      <c r="GO2566" s="12"/>
      <c r="GP2566" s="12"/>
      <c r="GQ2566" s="12"/>
      <c r="GR2566" s="12"/>
    </row>
    <row r="2567" spans="1:200" x14ac:dyDescent="0.2">
      <c r="A2567" s="79">
        <f t="shared" si="827"/>
        <v>45639</v>
      </c>
      <c r="B2567" s="80" t="str">
        <f t="shared" ca="1" si="828"/>
        <v>n.d</v>
      </c>
      <c r="C2567" s="81">
        <f t="shared" ca="1" si="829"/>
        <v>974.18416585</v>
      </c>
      <c r="D2567" s="82">
        <f ca="1">IF(A2567&lt;$B$1,VLOOKUP(A2567,[1]DI!$A$4:$B$15000,2,FALSE),0)</f>
        <v>0</v>
      </c>
      <c r="E2567" s="81">
        <f t="shared" ca="1" si="830"/>
        <v>0</v>
      </c>
      <c r="F2567" s="83">
        <f t="shared" si="825"/>
        <v>1.2</v>
      </c>
      <c r="G2567" s="84">
        <f t="shared" ca="1" si="831"/>
        <v>1</v>
      </c>
      <c r="H2567" s="81">
        <f ca="1">TRUNC(PRODUCT(G$10:G2566),15)</f>
        <v>1.40945772534528</v>
      </c>
      <c r="I2567" s="81">
        <f t="shared" ca="1" si="832"/>
        <v>1.40945772534528</v>
      </c>
      <c r="J2567" s="81">
        <f t="shared" ca="1" si="833"/>
        <v>1</v>
      </c>
      <c r="K2567" s="81">
        <f t="shared" ca="1" si="834"/>
        <v>0</v>
      </c>
      <c r="L2567" s="85">
        <f>IF(VLOOKUP(A2567,$U$12:$AD$125,8)=VLOOKUP(A2566,$U$12:$AD$125,8),0,VLOOKUP(A2567,U$12:$AD$125,8))</f>
        <v>0</v>
      </c>
      <c r="M2567" s="86">
        <f>IF(L2567&gt;0,VLOOKUP(L2567,T$12:$AC$125,7),0)</f>
        <v>0</v>
      </c>
      <c r="N2567" s="81">
        <f t="shared" si="826"/>
        <v>0</v>
      </c>
      <c r="O2567" s="81">
        <f t="shared" ca="1" si="835"/>
        <v>0</v>
      </c>
      <c r="P2567" s="87" t="str">
        <f t="shared" si="836"/>
        <v>A+J=</v>
      </c>
      <c r="Q2567" s="88">
        <f t="shared" si="837"/>
        <v>45771</v>
      </c>
      <c r="R2567" s="7"/>
      <c r="S2567" s="7"/>
      <c r="T2567" s="7"/>
      <c r="U2567" s="7"/>
      <c r="V2567" s="7"/>
      <c r="W2567" s="7"/>
      <c r="X2567" s="7"/>
      <c r="Y2567" s="7"/>
      <c r="Z2567" s="7"/>
      <c r="AA2567" s="7"/>
      <c r="AB2567" s="7"/>
      <c r="AC2567" s="7"/>
      <c r="AD2567" s="7"/>
      <c r="AE2567" s="7"/>
      <c r="AF2567" s="65"/>
      <c r="AG2567" s="9"/>
      <c r="AH2567" s="9"/>
      <c r="AI2567" s="4"/>
      <c r="AJ2567" s="10"/>
      <c r="AK2567" s="4"/>
      <c r="AL2567" s="65"/>
      <c r="AM2567" s="10"/>
      <c r="AN2567" s="9"/>
      <c r="AO2567" s="7"/>
      <c r="AP2567" s="11"/>
      <c r="AQ2567" s="9"/>
      <c r="AR2567" s="8"/>
      <c r="AS2567" s="65"/>
      <c r="AT2567" s="12"/>
      <c r="AU2567" s="12"/>
      <c r="AV2567" s="22"/>
      <c r="AW2567" s="12"/>
      <c r="AX2567" s="12"/>
      <c r="AY2567" s="12"/>
      <c r="AZ2567" s="12"/>
      <c r="BA2567" s="12"/>
      <c r="BB2567" s="12"/>
      <c r="BC2567" s="12"/>
      <c r="BD2567" s="12"/>
      <c r="BE2567" s="12"/>
      <c r="BF2567" s="12"/>
      <c r="BG2567" s="12"/>
      <c r="BH2567" s="12"/>
      <c r="BI2567" s="12"/>
      <c r="BJ2567" s="12"/>
      <c r="BK2567" s="12"/>
      <c r="BL2567" s="12"/>
      <c r="BM2567" s="12"/>
      <c r="BN2567" s="12"/>
      <c r="BO2567" s="12"/>
      <c r="BP2567" s="12"/>
      <c r="BQ2567" s="12"/>
      <c r="BR2567" s="12"/>
      <c r="BS2567" s="12"/>
      <c r="BT2567" s="12"/>
      <c r="BU2567" s="12"/>
      <c r="BV2567" s="12"/>
      <c r="BW2567" s="12"/>
      <c r="BX2567" s="12"/>
      <c r="BY2567" s="12"/>
      <c r="BZ2567" s="12"/>
      <c r="CA2567" s="12"/>
      <c r="CB2567" s="12"/>
      <c r="CC2567" s="12"/>
      <c r="CD2567" s="12"/>
      <c r="CE2567" s="12"/>
      <c r="CF2567" s="12"/>
      <c r="CG2567" s="12"/>
      <c r="CH2567" s="12"/>
      <c r="CI2567" s="12"/>
      <c r="CJ2567" s="12"/>
      <c r="CK2567" s="12"/>
      <c r="CL2567" s="12"/>
      <c r="CM2567" s="12"/>
      <c r="CN2567" s="12"/>
      <c r="CO2567" s="12"/>
      <c r="CP2567" s="12"/>
      <c r="CQ2567" s="12"/>
      <c r="CR2567" s="12"/>
      <c r="CS2567" s="12"/>
      <c r="CT2567" s="12"/>
      <c r="CU2567" s="12"/>
      <c r="CV2567" s="12"/>
      <c r="CW2567" s="12"/>
      <c r="CX2567" s="12"/>
      <c r="CY2567" s="12"/>
      <c r="CZ2567" s="12"/>
      <c r="DA2567" s="12"/>
      <c r="DB2567" s="12"/>
      <c r="DC2567" s="12"/>
      <c r="DD2567" s="12"/>
      <c r="DE2567" s="12"/>
      <c r="DF2567" s="12"/>
      <c r="DG2567" s="12"/>
      <c r="DH2567" s="12"/>
      <c r="DI2567" s="12"/>
      <c r="DJ2567" s="12"/>
      <c r="DK2567" s="12"/>
      <c r="DL2567" s="12"/>
      <c r="DM2567" s="12"/>
      <c r="DN2567" s="12"/>
      <c r="DO2567" s="12"/>
      <c r="DP2567" s="12"/>
      <c r="DQ2567" s="12"/>
      <c r="DR2567" s="12"/>
      <c r="DS2567" s="12"/>
      <c r="DT2567" s="12"/>
      <c r="DU2567" s="12"/>
      <c r="DV2567" s="12"/>
      <c r="DW2567" s="12"/>
      <c r="DX2567" s="12"/>
      <c r="DY2567" s="12"/>
      <c r="DZ2567" s="12"/>
      <c r="EA2567" s="12"/>
      <c r="EB2567" s="12"/>
      <c r="EC2567" s="12"/>
      <c r="ED2567" s="12"/>
      <c r="EE2567" s="12"/>
      <c r="EF2567" s="12"/>
      <c r="EG2567" s="12"/>
      <c r="EH2567" s="12"/>
      <c r="EI2567" s="12"/>
      <c r="EJ2567" s="12"/>
      <c r="EK2567" s="12"/>
      <c r="EL2567" s="12"/>
      <c r="EM2567" s="12"/>
      <c r="EN2567" s="12"/>
      <c r="EO2567" s="12"/>
      <c r="EP2567" s="12"/>
      <c r="EQ2567" s="12"/>
      <c r="ER2567" s="12"/>
      <c r="ES2567" s="12"/>
      <c r="ET2567" s="12"/>
      <c r="EU2567" s="12"/>
      <c r="EV2567" s="12"/>
      <c r="EW2567" s="12"/>
      <c r="EX2567" s="12"/>
      <c r="EY2567" s="12"/>
      <c r="EZ2567" s="12"/>
      <c r="FA2567" s="12"/>
      <c r="FB2567" s="12"/>
      <c r="FC2567" s="12"/>
      <c r="FD2567" s="12"/>
      <c r="FE2567" s="12"/>
      <c r="FF2567" s="12"/>
      <c r="FG2567" s="12"/>
      <c r="FH2567" s="12"/>
      <c r="FI2567" s="12"/>
      <c r="FJ2567" s="12"/>
      <c r="FK2567" s="12"/>
      <c r="FL2567" s="12"/>
      <c r="FM2567" s="12"/>
      <c r="FN2567" s="12"/>
      <c r="FO2567" s="12"/>
      <c r="FP2567" s="12"/>
      <c r="FQ2567" s="12"/>
      <c r="FR2567" s="12"/>
      <c r="FS2567" s="12"/>
      <c r="FT2567" s="12"/>
      <c r="FU2567" s="12"/>
      <c r="FV2567" s="12"/>
      <c r="FW2567" s="12"/>
      <c r="FX2567" s="12"/>
      <c r="FY2567" s="12"/>
      <c r="FZ2567" s="12"/>
      <c r="GA2567" s="12"/>
      <c r="GB2567" s="12"/>
      <c r="GC2567" s="12"/>
      <c r="GD2567" s="12"/>
      <c r="GE2567" s="12"/>
      <c r="GF2567" s="12"/>
      <c r="GG2567" s="12"/>
      <c r="GH2567" s="12"/>
      <c r="GI2567" s="12"/>
      <c r="GJ2567" s="12"/>
      <c r="GK2567" s="12"/>
      <c r="GL2567" s="12"/>
      <c r="GM2567" s="12"/>
      <c r="GN2567" s="12"/>
      <c r="GO2567" s="12"/>
      <c r="GP2567" s="12"/>
      <c r="GQ2567" s="12"/>
      <c r="GR2567" s="12"/>
    </row>
    <row r="2568" spans="1:200" x14ac:dyDescent="0.2">
      <c r="A2568" s="79">
        <f t="shared" si="827"/>
        <v>45640</v>
      </c>
      <c r="B2568" s="80" t="str">
        <f t="shared" ca="1" si="828"/>
        <v>n.d</v>
      </c>
      <c r="C2568" s="81">
        <f t="shared" ca="1" si="829"/>
        <v>974.18416585</v>
      </c>
      <c r="D2568" s="82">
        <f ca="1">IF(A2568&lt;$B$1,VLOOKUP(A2568,[1]DI!$A$4:$B$15000,2,FALSE),0)</f>
        <v>0</v>
      </c>
      <c r="E2568" s="81">
        <f t="shared" ca="1" si="830"/>
        <v>0</v>
      </c>
      <c r="F2568" s="83">
        <f t="shared" si="825"/>
        <v>1.2</v>
      </c>
      <c r="G2568" s="84">
        <f t="shared" ca="1" si="831"/>
        <v>1</v>
      </c>
      <c r="H2568" s="81">
        <f ca="1">TRUNC(PRODUCT(G$10:G2567),15)</f>
        <v>1.40945772534528</v>
      </c>
      <c r="I2568" s="81">
        <f t="shared" ca="1" si="832"/>
        <v>1.40945772534528</v>
      </c>
      <c r="J2568" s="81">
        <f t="shared" ca="1" si="833"/>
        <v>1</v>
      </c>
      <c r="K2568" s="81">
        <f t="shared" ca="1" si="834"/>
        <v>0</v>
      </c>
      <c r="L2568" s="85">
        <f>IF(VLOOKUP(A2568,$U$12:$AD$125,8)=VLOOKUP(A2567,$U$12:$AD$125,8),0,VLOOKUP(A2568,U$12:$AD$125,8))</f>
        <v>0</v>
      </c>
      <c r="M2568" s="86">
        <f>IF(L2568&gt;0,VLOOKUP(L2568,T$12:$AC$125,7),0)</f>
        <v>0</v>
      </c>
      <c r="N2568" s="81">
        <f t="shared" si="826"/>
        <v>0</v>
      </c>
      <c r="O2568" s="81">
        <f t="shared" ca="1" si="835"/>
        <v>0</v>
      </c>
      <c r="P2568" s="87" t="str">
        <f t="shared" si="836"/>
        <v>A+J=</v>
      </c>
      <c r="Q2568" s="88">
        <f t="shared" si="837"/>
        <v>45771</v>
      </c>
      <c r="R2568" s="7"/>
      <c r="S2568" s="7"/>
      <c r="T2568" s="7"/>
      <c r="U2568" s="7"/>
      <c r="V2568" s="7"/>
      <c r="W2568" s="7"/>
      <c r="X2568" s="7"/>
      <c r="Y2568" s="7"/>
      <c r="Z2568" s="7"/>
      <c r="AA2568" s="7"/>
      <c r="AB2568" s="7"/>
      <c r="AC2568" s="7"/>
      <c r="AD2568" s="7"/>
      <c r="AE2568" s="7"/>
      <c r="AF2568" s="65"/>
      <c r="AG2568" s="9"/>
      <c r="AH2568" s="9"/>
      <c r="AI2568" s="4"/>
      <c r="AJ2568" s="10"/>
      <c r="AK2568" s="4"/>
      <c r="AL2568" s="65"/>
      <c r="AM2568" s="10"/>
      <c r="AN2568" s="9"/>
      <c r="AO2568" s="7"/>
      <c r="AP2568" s="11"/>
      <c r="AQ2568" s="9"/>
      <c r="AR2568" s="8"/>
      <c r="AS2568" s="65"/>
      <c r="AT2568" s="12"/>
      <c r="AU2568" s="12"/>
      <c r="AV2568" s="22"/>
      <c r="AW2568" s="12"/>
      <c r="AX2568" s="12"/>
      <c r="AY2568" s="12"/>
      <c r="AZ2568" s="12"/>
      <c r="BA2568" s="12"/>
      <c r="BB2568" s="12"/>
      <c r="BC2568" s="12"/>
      <c r="BD2568" s="12"/>
      <c r="BE2568" s="12"/>
      <c r="BF2568" s="12"/>
      <c r="BG2568" s="12"/>
      <c r="BH2568" s="12"/>
      <c r="BI2568" s="12"/>
      <c r="BJ2568" s="12"/>
      <c r="BK2568" s="12"/>
      <c r="BL2568" s="12"/>
      <c r="BM2568" s="12"/>
      <c r="BN2568" s="12"/>
      <c r="BO2568" s="12"/>
      <c r="BP2568" s="12"/>
      <c r="BQ2568" s="12"/>
      <c r="BR2568" s="12"/>
      <c r="BS2568" s="12"/>
      <c r="BT2568" s="12"/>
      <c r="BU2568" s="12"/>
      <c r="BV2568" s="12"/>
      <c r="BW2568" s="12"/>
      <c r="BX2568" s="12"/>
      <c r="BY2568" s="12"/>
      <c r="BZ2568" s="12"/>
      <c r="CA2568" s="12"/>
      <c r="CB2568" s="12"/>
      <c r="CC2568" s="12"/>
      <c r="CD2568" s="12"/>
      <c r="CE2568" s="12"/>
      <c r="CF2568" s="12"/>
      <c r="CG2568" s="12"/>
      <c r="CH2568" s="12"/>
      <c r="CI2568" s="12"/>
      <c r="CJ2568" s="12"/>
      <c r="CK2568" s="12"/>
      <c r="CL2568" s="12"/>
      <c r="CM2568" s="12"/>
      <c r="CN2568" s="12"/>
      <c r="CO2568" s="12"/>
      <c r="CP2568" s="12"/>
      <c r="CQ2568" s="12"/>
      <c r="CR2568" s="12"/>
      <c r="CS2568" s="12"/>
      <c r="CT2568" s="12"/>
      <c r="CU2568" s="12"/>
      <c r="CV2568" s="12"/>
      <c r="CW2568" s="12"/>
      <c r="CX2568" s="12"/>
      <c r="CY2568" s="12"/>
      <c r="CZ2568" s="12"/>
      <c r="DA2568" s="12"/>
      <c r="DB2568" s="12"/>
      <c r="DC2568" s="12"/>
      <c r="DD2568" s="12"/>
      <c r="DE2568" s="12"/>
      <c r="DF2568" s="12"/>
      <c r="DG2568" s="12"/>
      <c r="DH2568" s="12"/>
      <c r="DI2568" s="12"/>
      <c r="DJ2568" s="12"/>
      <c r="DK2568" s="12"/>
      <c r="DL2568" s="12"/>
      <c r="DM2568" s="12"/>
      <c r="DN2568" s="12"/>
      <c r="DO2568" s="12"/>
      <c r="DP2568" s="12"/>
      <c r="DQ2568" s="12"/>
      <c r="DR2568" s="12"/>
      <c r="DS2568" s="12"/>
      <c r="DT2568" s="12"/>
      <c r="DU2568" s="12"/>
      <c r="DV2568" s="12"/>
      <c r="DW2568" s="12"/>
      <c r="DX2568" s="12"/>
      <c r="DY2568" s="12"/>
      <c r="DZ2568" s="12"/>
      <c r="EA2568" s="12"/>
      <c r="EB2568" s="12"/>
      <c r="EC2568" s="12"/>
      <c r="ED2568" s="12"/>
      <c r="EE2568" s="12"/>
      <c r="EF2568" s="12"/>
      <c r="EG2568" s="12"/>
      <c r="EH2568" s="12"/>
      <c r="EI2568" s="12"/>
      <c r="EJ2568" s="12"/>
      <c r="EK2568" s="12"/>
      <c r="EL2568" s="12"/>
      <c r="EM2568" s="12"/>
      <c r="EN2568" s="12"/>
      <c r="EO2568" s="12"/>
      <c r="EP2568" s="12"/>
      <c r="EQ2568" s="12"/>
      <c r="ER2568" s="12"/>
      <c r="ES2568" s="12"/>
      <c r="ET2568" s="12"/>
      <c r="EU2568" s="12"/>
      <c r="EV2568" s="12"/>
      <c r="EW2568" s="12"/>
      <c r="EX2568" s="12"/>
      <c r="EY2568" s="12"/>
      <c r="EZ2568" s="12"/>
      <c r="FA2568" s="12"/>
      <c r="FB2568" s="12"/>
      <c r="FC2568" s="12"/>
      <c r="FD2568" s="12"/>
      <c r="FE2568" s="12"/>
      <c r="FF2568" s="12"/>
      <c r="FG2568" s="12"/>
      <c r="FH2568" s="12"/>
      <c r="FI2568" s="12"/>
      <c r="FJ2568" s="12"/>
      <c r="FK2568" s="12"/>
      <c r="FL2568" s="12"/>
      <c r="FM2568" s="12"/>
      <c r="FN2568" s="12"/>
      <c r="FO2568" s="12"/>
      <c r="FP2568" s="12"/>
      <c r="FQ2568" s="12"/>
      <c r="FR2568" s="12"/>
      <c r="FS2568" s="12"/>
      <c r="FT2568" s="12"/>
      <c r="FU2568" s="12"/>
      <c r="FV2568" s="12"/>
      <c r="FW2568" s="12"/>
      <c r="FX2568" s="12"/>
      <c r="FY2568" s="12"/>
      <c r="FZ2568" s="12"/>
      <c r="GA2568" s="12"/>
      <c r="GB2568" s="12"/>
      <c r="GC2568" s="12"/>
      <c r="GD2568" s="12"/>
      <c r="GE2568" s="12"/>
      <c r="GF2568" s="12"/>
      <c r="GG2568" s="12"/>
      <c r="GH2568" s="12"/>
      <c r="GI2568" s="12"/>
      <c r="GJ2568" s="12"/>
      <c r="GK2568" s="12"/>
      <c r="GL2568" s="12"/>
      <c r="GM2568" s="12"/>
      <c r="GN2568" s="12"/>
      <c r="GO2568" s="12"/>
      <c r="GP2568" s="12"/>
      <c r="GQ2568" s="12"/>
      <c r="GR2568" s="12"/>
    </row>
    <row r="2569" spans="1:200" x14ac:dyDescent="0.2">
      <c r="A2569" s="79">
        <f t="shared" si="827"/>
        <v>45641</v>
      </c>
      <c r="B2569" s="80" t="str">
        <f t="shared" ca="1" si="828"/>
        <v>n.d</v>
      </c>
      <c r="C2569" s="81">
        <f t="shared" ca="1" si="829"/>
        <v>974.18416585</v>
      </c>
      <c r="D2569" s="82">
        <f ca="1">IF(A2569&lt;$B$1,VLOOKUP(A2569,[1]DI!$A$4:$B$15000,2,FALSE),0)</f>
        <v>0</v>
      </c>
      <c r="E2569" s="81">
        <f t="shared" ca="1" si="830"/>
        <v>0</v>
      </c>
      <c r="F2569" s="83">
        <f t="shared" si="825"/>
        <v>1.2</v>
      </c>
      <c r="G2569" s="84">
        <f t="shared" ca="1" si="831"/>
        <v>1</v>
      </c>
      <c r="H2569" s="81">
        <f ca="1">TRUNC(PRODUCT(G$10:G2568),15)</f>
        <v>1.40945772534528</v>
      </c>
      <c r="I2569" s="81">
        <f t="shared" ca="1" si="832"/>
        <v>1.40945772534528</v>
      </c>
      <c r="J2569" s="81">
        <f t="shared" ca="1" si="833"/>
        <v>1</v>
      </c>
      <c r="K2569" s="81">
        <f t="shared" ca="1" si="834"/>
        <v>0</v>
      </c>
      <c r="L2569" s="85">
        <f>IF(VLOOKUP(A2569,$U$12:$AD$125,8)=VLOOKUP(A2568,$U$12:$AD$125,8),0,VLOOKUP(A2569,U$12:$AD$125,8))</f>
        <v>0</v>
      </c>
      <c r="M2569" s="86">
        <f>IF(L2569&gt;0,VLOOKUP(L2569,T$12:$AC$125,7),0)</f>
        <v>0</v>
      </c>
      <c r="N2569" s="81">
        <f t="shared" si="826"/>
        <v>0</v>
      </c>
      <c r="O2569" s="81">
        <f t="shared" ca="1" si="835"/>
        <v>0</v>
      </c>
      <c r="P2569" s="87" t="str">
        <f t="shared" si="836"/>
        <v>A+J=</v>
      </c>
      <c r="Q2569" s="88">
        <f t="shared" si="837"/>
        <v>45771</v>
      </c>
      <c r="R2569" s="7"/>
      <c r="S2569" s="7"/>
      <c r="T2569" s="7"/>
      <c r="U2569" s="7"/>
      <c r="V2569" s="7"/>
      <c r="W2569" s="7"/>
      <c r="X2569" s="7"/>
      <c r="Y2569" s="7"/>
      <c r="Z2569" s="7"/>
      <c r="AA2569" s="7"/>
      <c r="AB2569" s="7"/>
      <c r="AC2569" s="7"/>
      <c r="AD2569" s="7"/>
      <c r="AE2569" s="7"/>
      <c r="AF2569" s="65"/>
      <c r="AG2569" s="9"/>
      <c r="AH2569" s="9"/>
      <c r="AI2569" s="4"/>
      <c r="AJ2569" s="10"/>
      <c r="AK2569" s="4"/>
      <c r="AL2569" s="65"/>
      <c r="AM2569" s="10"/>
      <c r="AN2569" s="9"/>
      <c r="AO2569" s="7"/>
      <c r="AP2569" s="11"/>
      <c r="AQ2569" s="9"/>
      <c r="AR2569" s="8"/>
      <c r="AS2569" s="65"/>
      <c r="AT2569" s="12"/>
      <c r="AU2569" s="12"/>
      <c r="AV2569" s="22"/>
      <c r="AW2569" s="12"/>
      <c r="AX2569" s="12"/>
      <c r="AY2569" s="12"/>
      <c r="AZ2569" s="12"/>
      <c r="BA2569" s="12"/>
      <c r="BB2569" s="12"/>
      <c r="BC2569" s="12"/>
      <c r="BD2569" s="12"/>
      <c r="BE2569" s="12"/>
      <c r="BF2569" s="12"/>
      <c r="BG2569" s="12"/>
      <c r="BH2569" s="12"/>
      <c r="BI2569" s="12"/>
      <c r="BJ2569" s="12"/>
      <c r="BK2569" s="12"/>
      <c r="BL2569" s="12"/>
      <c r="BM2569" s="12"/>
      <c r="BN2569" s="12"/>
      <c r="BO2569" s="12"/>
      <c r="BP2569" s="12"/>
      <c r="BQ2569" s="12"/>
      <c r="BR2569" s="12"/>
      <c r="BS2569" s="12"/>
      <c r="BT2569" s="12"/>
      <c r="BU2569" s="12"/>
      <c r="BV2569" s="12"/>
      <c r="BW2569" s="12"/>
      <c r="BX2569" s="12"/>
      <c r="BY2569" s="12"/>
      <c r="BZ2569" s="12"/>
      <c r="CA2569" s="12"/>
      <c r="CB2569" s="12"/>
      <c r="CC2569" s="12"/>
      <c r="CD2569" s="12"/>
      <c r="CE2569" s="12"/>
      <c r="CF2569" s="12"/>
      <c r="CG2569" s="12"/>
      <c r="CH2569" s="12"/>
      <c r="CI2569" s="12"/>
      <c r="CJ2569" s="12"/>
      <c r="CK2569" s="12"/>
      <c r="CL2569" s="12"/>
      <c r="CM2569" s="12"/>
      <c r="CN2569" s="12"/>
      <c r="CO2569" s="12"/>
      <c r="CP2569" s="12"/>
      <c r="CQ2569" s="12"/>
      <c r="CR2569" s="12"/>
      <c r="CS2569" s="12"/>
      <c r="CT2569" s="12"/>
      <c r="CU2569" s="12"/>
      <c r="CV2569" s="12"/>
      <c r="CW2569" s="12"/>
      <c r="CX2569" s="12"/>
      <c r="CY2569" s="12"/>
      <c r="CZ2569" s="12"/>
      <c r="DA2569" s="12"/>
      <c r="DB2569" s="12"/>
      <c r="DC2569" s="12"/>
      <c r="DD2569" s="12"/>
      <c r="DE2569" s="12"/>
      <c r="DF2569" s="12"/>
      <c r="DG2569" s="12"/>
      <c r="DH2569" s="12"/>
      <c r="DI2569" s="12"/>
      <c r="DJ2569" s="12"/>
      <c r="DK2569" s="12"/>
      <c r="DL2569" s="12"/>
      <c r="DM2569" s="12"/>
      <c r="DN2569" s="12"/>
      <c r="DO2569" s="12"/>
      <c r="DP2569" s="12"/>
      <c r="DQ2569" s="12"/>
      <c r="DR2569" s="12"/>
      <c r="DS2569" s="12"/>
      <c r="DT2569" s="12"/>
      <c r="DU2569" s="12"/>
      <c r="DV2569" s="12"/>
      <c r="DW2569" s="12"/>
      <c r="DX2569" s="12"/>
      <c r="DY2569" s="12"/>
      <c r="DZ2569" s="12"/>
      <c r="EA2569" s="12"/>
      <c r="EB2569" s="12"/>
      <c r="EC2569" s="12"/>
      <c r="ED2569" s="12"/>
      <c r="EE2569" s="12"/>
      <c r="EF2569" s="12"/>
      <c r="EG2569" s="12"/>
      <c r="EH2569" s="12"/>
      <c r="EI2569" s="12"/>
      <c r="EJ2569" s="12"/>
      <c r="EK2569" s="12"/>
      <c r="EL2569" s="12"/>
      <c r="EM2569" s="12"/>
      <c r="EN2569" s="12"/>
      <c r="EO2569" s="12"/>
      <c r="EP2569" s="12"/>
      <c r="EQ2569" s="12"/>
      <c r="ER2569" s="12"/>
      <c r="ES2569" s="12"/>
      <c r="ET2569" s="12"/>
      <c r="EU2569" s="12"/>
      <c r="EV2569" s="12"/>
      <c r="EW2569" s="12"/>
      <c r="EX2569" s="12"/>
      <c r="EY2569" s="12"/>
      <c r="EZ2569" s="12"/>
      <c r="FA2569" s="12"/>
      <c r="FB2569" s="12"/>
      <c r="FC2569" s="12"/>
      <c r="FD2569" s="12"/>
      <c r="FE2569" s="12"/>
      <c r="FF2569" s="12"/>
      <c r="FG2569" s="12"/>
      <c r="FH2569" s="12"/>
      <c r="FI2569" s="12"/>
      <c r="FJ2569" s="12"/>
      <c r="FK2569" s="12"/>
      <c r="FL2569" s="12"/>
      <c r="FM2569" s="12"/>
      <c r="FN2569" s="12"/>
      <c r="FO2569" s="12"/>
      <c r="FP2569" s="12"/>
      <c r="FQ2569" s="12"/>
      <c r="FR2569" s="12"/>
      <c r="FS2569" s="12"/>
      <c r="FT2569" s="12"/>
      <c r="FU2569" s="12"/>
      <c r="FV2569" s="12"/>
      <c r="FW2569" s="12"/>
      <c r="FX2569" s="12"/>
      <c r="FY2569" s="12"/>
      <c r="FZ2569" s="12"/>
      <c r="GA2569" s="12"/>
      <c r="GB2569" s="12"/>
      <c r="GC2569" s="12"/>
      <c r="GD2569" s="12"/>
      <c r="GE2569" s="12"/>
      <c r="GF2569" s="12"/>
      <c r="GG2569" s="12"/>
      <c r="GH2569" s="12"/>
      <c r="GI2569" s="12"/>
      <c r="GJ2569" s="12"/>
      <c r="GK2569" s="12"/>
      <c r="GL2569" s="12"/>
      <c r="GM2569" s="12"/>
      <c r="GN2569" s="12"/>
      <c r="GO2569" s="12"/>
      <c r="GP2569" s="12"/>
      <c r="GQ2569" s="12"/>
      <c r="GR2569" s="12"/>
    </row>
    <row r="2570" spans="1:200" x14ac:dyDescent="0.2">
      <c r="A2570" s="79">
        <f t="shared" si="827"/>
        <v>45642</v>
      </c>
      <c r="B2570" s="80" t="str">
        <f t="shared" ca="1" si="828"/>
        <v>n.d</v>
      </c>
      <c r="C2570" s="81">
        <f t="shared" ca="1" si="829"/>
        <v>974.18416585</v>
      </c>
      <c r="D2570" s="82">
        <f ca="1">IF(A2570&lt;$B$1,VLOOKUP(A2570,[1]DI!$A$4:$B$15000,2,FALSE),0)</f>
        <v>0</v>
      </c>
      <c r="E2570" s="81">
        <f t="shared" ca="1" si="830"/>
        <v>0</v>
      </c>
      <c r="F2570" s="83">
        <f t="shared" ref="F2570:F2633" si="838">IF(A2570&gt;$H$2,$I$3,$I$2)</f>
        <v>1.2</v>
      </c>
      <c r="G2570" s="84">
        <f t="shared" ca="1" si="831"/>
        <v>1</v>
      </c>
      <c r="H2570" s="81">
        <f ca="1">TRUNC(PRODUCT(G$10:G2569),15)</f>
        <v>1.40945772534528</v>
      </c>
      <c r="I2570" s="81">
        <f t="shared" ca="1" si="832"/>
        <v>1.40945772534528</v>
      </c>
      <c r="J2570" s="81">
        <f t="shared" ca="1" si="833"/>
        <v>1</v>
      </c>
      <c r="K2570" s="81">
        <f t="shared" ca="1" si="834"/>
        <v>0</v>
      </c>
      <c r="L2570" s="85">
        <f>IF(VLOOKUP(A2570,$U$12:$AD$125,8)=VLOOKUP(A2569,$U$12:$AD$125,8),0,VLOOKUP(A2570,U$12:$AD$125,8))</f>
        <v>0</v>
      </c>
      <c r="M2570" s="86">
        <f>IF(L2570&gt;0,VLOOKUP(L2570,T$12:$AC$125,7),0)</f>
        <v>0</v>
      </c>
      <c r="N2570" s="81">
        <f t="shared" si="826"/>
        <v>0</v>
      </c>
      <c r="O2570" s="81">
        <f t="shared" ca="1" si="835"/>
        <v>0</v>
      </c>
      <c r="P2570" s="87" t="str">
        <f t="shared" si="836"/>
        <v>A+J=</v>
      </c>
      <c r="Q2570" s="88">
        <f t="shared" si="837"/>
        <v>45771</v>
      </c>
      <c r="R2570" s="7"/>
      <c r="S2570" s="7"/>
      <c r="T2570" s="7"/>
      <c r="U2570" s="7"/>
      <c r="V2570" s="7"/>
      <c r="W2570" s="7"/>
      <c r="X2570" s="7"/>
      <c r="Y2570" s="7"/>
      <c r="Z2570" s="7"/>
      <c r="AA2570" s="7"/>
      <c r="AB2570" s="7"/>
      <c r="AC2570" s="7"/>
      <c r="AD2570" s="7"/>
      <c r="AE2570" s="7"/>
      <c r="AF2570" s="65"/>
      <c r="AG2570" s="9"/>
      <c r="AH2570" s="9"/>
      <c r="AI2570" s="4"/>
      <c r="AJ2570" s="10"/>
      <c r="AK2570" s="4"/>
      <c r="AL2570" s="65"/>
      <c r="AM2570" s="10"/>
      <c r="AN2570" s="9"/>
      <c r="AO2570" s="7"/>
      <c r="AP2570" s="11"/>
      <c r="AQ2570" s="9"/>
      <c r="AR2570" s="8"/>
      <c r="AS2570" s="65"/>
      <c r="AT2570" s="12"/>
      <c r="AU2570" s="12"/>
      <c r="AV2570" s="22"/>
      <c r="AW2570" s="12"/>
      <c r="AX2570" s="12"/>
      <c r="AY2570" s="12"/>
      <c r="AZ2570" s="12"/>
      <c r="BA2570" s="12"/>
      <c r="BB2570" s="12"/>
      <c r="BC2570" s="12"/>
      <c r="BD2570" s="12"/>
      <c r="BE2570" s="12"/>
      <c r="BF2570" s="12"/>
      <c r="BG2570" s="12"/>
      <c r="BH2570" s="12"/>
      <c r="BI2570" s="12"/>
      <c r="BJ2570" s="12"/>
      <c r="BK2570" s="12"/>
      <c r="BL2570" s="12"/>
      <c r="BM2570" s="12"/>
      <c r="BN2570" s="12"/>
      <c r="BO2570" s="12"/>
      <c r="BP2570" s="12"/>
      <c r="BQ2570" s="12"/>
      <c r="BR2570" s="12"/>
      <c r="BS2570" s="12"/>
      <c r="BT2570" s="12"/>
      <c r="BU2570" s="12"/>
      <c r="BV2570" s="12"/>
      <c r="BW2570" s="12"/>
      <c r="BX2570" s="12"/>
      <c r="BY2570" s="12"/>
      <c r="BZ2570" s="12"/>
      <c r="CA2570" s="12"/>
      <c r="CB2570" s="12"/>
      <c r="CC2570" s="12"/>
      <c r="CD2570" s="12"/>
      <c r="CE2570" s="12"/>
      <c r="CF2570" s="12"/>
      <c r="CG2570" s="12"/>
      <c r="CH2570" s="12"/>
      <c r="CI2570" s="12"/>
      <c r="CJ2570" s="12"/>
      <c r="CK2570" s="12"/>
      <c r="CL2570" s="12"/>
      <c r="CM2570" s="12"/>
      <c r="CN2570" s="12"/>
      <c r="CO2570" s="12"/>
      <c r="CP2570" s="12"/>
      <c r="CQ2570" s="12"/>
      <c r="CR2570" s="12"/>
      <c r="CS2570" s="12"/>
      <c r="CT2570" s="12"/>
      <c r="CU2570" s="12"/>
      <c r="CV2570" s="12"/>
      <c r="CW2570" s="12"/>
      <c r="CX2570" s="12"/>
      <c r="CY2570" s="12"/>
      <c r="CZ2570" s="12"/>
      <c r="DA2570" s="12"/>
      <c r="DB2570" s="12"/>
      <c r="DC2570" s="12"/>
      <c r="DD2570" s="12"/>
      <c r="DE2570" s="12"/>
      <c r="DF2570" s="12"/>
      <c r="DG2570" s="12"/>
      <c r="DH2570" s="12"/>
      <c r="DI2570" s="12"/>
      <c r="DJ2570" s="12"/>
      <c r="DK2570" s="12"/>
      <c r="DL2570" s="12"/>
      <c r="DM2570" s="12"/>
      <c r="DN2570" s="12"/>
      <c r="DO2570" s="12"/>
      <c r="DP2570" s="12"/>
      <c r="DQ2570" s="12"/>
      <c r="DR2570" s="12"/>
      <c r="DS2570" s="12"/>
      <c r="DT2570" s="12"/>
      <c r="DU2570" s="12"/>
      <c r="DV2570" s="12"/>
      <c r="DW2570" s="12"/>
      <c r="DX2570" s="12"/>
      <c r="DY2570" s="12"/>
      <c r="DZ2570" s="12"/>
      <c r="EA2570" s="12"/>
      <c r="EB2570" s="12"/>
      <c r="EC2570" s="12"/>
      <c r="ED2570" s="12"/>
      <c r="EE2570" s="12"/>
      <c r="EF2570" s="12"/>
      <c r="EG2570" s="12"/>
      <c r="EH2570" s="12"/>
      <c r="EI2570" s="12"/>
      <c r="EJ2570" s="12"/>
      <c r="EK2570" s="12"/>
      <c r="EL2570" s="12"/>
      <c r="EM2570" s="12"/>
      <c r="EN2570" s="12"/>
      <c r="EO2570" s="12"/>
      <c r="EP2570" s="12"/>
      <c r="EQ2570" s="12"/>
      <c r="ER2570" s="12"/>
      <c r="ES2570" s="12"/>
      <c r="ET2570" s="12"/>
      <c r="EU2570" s="12"/>
      <c r="EV2570" s="12"/>
      <c r="EW2570" s="12"/>
      <c r="EX2570" s="12"/>
      <c r="EY2570" s="12"/>
      <c r="EZ2570" s="12"/>
      <c r="FA2570" s="12"/>
      <c r="FB2570" s="12"/>
      <c r="FC2570" s="12"/>
      <c r="FD2570" s="12"/>
      <c r="FE2570" s="12"/>
      <c r="FF2570" s="12"/>
      <c r="FG2570" s="12"/>
      <c r="FH2570" s="12"/>
      <c r="FI2570" s="12"/>
      <c r="FJ2570" s="12"/>
      <c r="FK2570" s="12"/>
      <c r="FL2570" s="12"/>
      <c r="FM2570" s="12"/>
      <c r="FN2570" s="12"/>
      <c r="FO2570" s="12"/>
      <c r="FP2570" s="12"/>
      <c r="FQ2570" s="12"/>
      <c r="FR2570" s="12"/>
      <c r="FS2570" s="12"/>
      <c r="FT2570" s="12"/>
      <c r="FU2570" s="12"/>
      <c r="FV2570" s="12"/>
      <c r="FW2570" s="12"/>
      <c r="FX2570" s="12"/>
      <c r="FY2570" s="12"/>
      <c r="FZ2570" s="12"/>
      <c r="GA2570" s="12"/>
      <c r="GB2570" s="12"/>
      <c r="GC2570" s="12"/>
      <c r="GD2570" s="12"/>
      <c r="GE2570" s="12"/>
      <c r="GF2570" s="12"/>
      <c r="GG2570" s="12"/>
      <c r="GH2570" s="12"/>
      <c r="GI2570" s="12"/>
      <c r="GJ2570" s="12"/>
      <c r="GK2570" s="12"/>
      <c r="GL2570" s="12"/>
      <c r="GM2570" s="12"/>
      <c r="GN2570" s="12"/>
      <c r="GO2570" s="12"/>
      <c r="GP2570" s="12"/>
      <c r="GQ2570" s="12"/>
      <c r="GR2570" s="12"/>
    </row>
    <row r="2571" spans="1:200" x14ac:dyDescent="0.2">
      <c r="A2571" s="79">
        <f t="shared" si="827"/>
        <v>45643</v>
      </c>
      <c r="B2571" s="80" t="str">
        <f t="shared" ca="1" si="828"/>
        <v>n.d</v>
      </c>
      <c r="C2571" s="81">
        <f t="shared" ca="1" si="829"/>
        <v>974.18416585</v>
      </c>
      <c r="D2571" s="82">
        <f ca="1">IF(A2571&lt;$B$1,VLOOKUP(A2571,[1]DI!$A$4:$B$15000,2,FALSE),0)</f>
        <v>0</v>
      </c>
      <c r="E2571" s="81">
        <f t="shared" ca="1" si="830"/>
        <v>0</v>
      </c>
      <c r="F2571" s="83">
        <f t="shared" si="838"/>
        <v>1.2</v>
      </c>
      <c r="G2571" s="84">
        <f t="shared" ca="1" si="831"/>
        <v>1</v>
      </c>
      <c r="H2571" s="81">
        <f ca="1">TRUNC(PRODUCT(G$10:G2570),15)</f>
        <v>1.40945772534528</v>
      </c>
      <c r="I2571" s="81">
        <f t="shared" ca="1" si="832"/>
        <v>1.40945772534528</v>
      </c>
      <c r="J2571" s="81">
        <f t="shared" ca="1" si="833"/>
        <v>1</v>
      </c>
      <c r="K2571" s="81">
        <f t="shared" ca="1" si="834"/>
        <v>0</v>
      </c>
      <c r="L2571" s="85">
        <f>IF(VLOOKUP(A2571,$U$12:$AD$125,8)=VLOOKUP(A2570,$U$12:$AD$125,8),0,VLOOKUP(A2571,U$12:$AD$125,8))</f>
        <v>0</v>
      </c>
      <c r="M2571" s="86">
        <f>IF(L2571&gt;0,VLOOKUP(L2571,T$12:$AC$125,7),0)</f>
        <v>0</v>
      </c>
      <c r="N2571" s="81">
        <f t="shared" ref="N2571:N2634" si="839">IF(M2571&gt;0,(C2571*M2571),0)</f>
        <v>0</v>
      </c>
      <c r="O2571" s="81">
        <f t="shared" ca="1" si="835"/>
        <v>0</v>
      </c>
      <c r="P2571" s="87" t="str">
        <f t="shared" si="836"/>
        <v>A+J=</v>
      </c>
      <c r="Q2571" s="88">
        <f t="shared" si="837"/>
        <v>45771</v>
      </c>
      <c r="R2571" s="7"/>
      <c r="S2571" s="7"/>
      <c r="T2571" s="7"/>
      <c r="U2571" s="7"/>
      <c r="V2571" s="7"/>
      <c r="W2571" s="7"/>
      <c r="X2571" s="7"/>
      <c r="Y2571" s="7"/>
      <c r="Z2571" s="7"/>
      <c r="AA2571" s="7"/>
      <c r="AB2571" s="7"/>
      <c r="AC2571" s="7"/>
      <c r="AD2571" s="7"/>
      <c r="AE2571" s="7"/>
      <c r="AF2571" s="65"/>
      <c r="AG2571" s="9"/>
      <c r="AH2571" s="9"/>
      <c r="AI2571" s="4"/>
      <c r="AJ2571" s="10"/>
      <c r="AK2571" s="4"/>
      <c r="AL2571" s="65"/>
      <c r="AM2571" s="10"/>
      <c r="AN2571" s="9"/>
      <c r="AO2571" s="7"/>
      <c r="AP2571" s="11"/>
      <c r="AQ2571" s="9"/>
      <c r="AR2571" s="8"/>
      <c r="AS2571" s="65"/>
      <c r="AT2571" s="12"/>
      <c r="AU2571" s="12"/>
      <c r="AV2571" s="22"/>
      <c r="AW2571" s="12"/>
      <c r="AX2571" s="12"/>
      <c r="AY2571" s="12"/>
      <c r="AZ2571" s="12"/>
      <c r="BA2571" s="12"/>
      <c r="BB2571" s="12"/>
      <c r="BC2571" s="12"/>
      <c r="BD2571" s="12"/>
      <c r="BE2571" s="12"/>
      <c r="BF2571" s="12"/>
      <c r="BG2571" s="12"/>
      <c r="BH2571" s="12"/>
      <c r="BI2571" s="12"/>
      <c r="BJ2571" s="12"/>
      <c r="BK2571" s="12"/>
      <c r="BL2571" s="12"/>
      <c r="BM2571" s="12"/>
      <c r="BN2571" s="12"/>
      <c r="BO2571" s="12"/>
      <c r="BP2571" s="12"/>
      <c r="BQ2571" s="12"/>
      <c r="BR2571" s="12"/>
      <c r="BS2571" s="12"/>
      <c r="BT2571" s="12"/>
      <c r="BU2571" s="12"/>
      <c r="BV2571" s="12"/>
      <c r="BW2571" s="12"/>
      <c r="BX2571" s="12"/>
      <c r="BY2571" s="12"/>
      <c r="BZ2571" s="12"/>
      <c r="CA2571" s="12"/>
      <c r="CB2571" s="12"/>
      <c r="CC2571" s="12"/>
      <c r="CD2571" s="12"/>
      <c r="CE2571" s="12"/>
      <c r="CF2571" s="12"/>
      <c r="CG2571" s="12"/>
      <c r="CH2571" s="12"/>
      <c r="CI2571" s="12"/>
      <c r="CJ2571" s="12"/>
      <c r="CK2571" s="12"/>
      <c r="CL2571" s="12"/>
      <c r="CM2571" s="12"/>
      <c r="CN2571" s="12"/>
      <c r="CO2571" s="12"/>
      <c r="CP2571" s="12"/>
      <c r="CQ2571" s="12"/>
      <c r="CR2571" s="12"/>
      <c r="CS2571" s="12"/>
      <c r="CT2571" s="12"/>
      <c r="CU2571" s="12"/>
      <c r="CV2571" s="12"/>
      <c r="CW2571" s="12"/>
      <c r="CX2571" s="12"/>
      <c r="CY2571" s="12"/>
      <c r="CZ2571" s="12"/>
      <c r="DA2571" s="12"/>
      <c r="DB2571" s="12"/>
      <c r="DC2571" s="12"/>
      <c r="DD2571" s="12"/>
      <c r="DE2571" s="12"/>
      <c r="DF2571" s="12"/>
      <c r="DG2571" s="12"/>
      <c r="DH2571" s="12"/>
      <c r="DI2571" s="12"/>
      <c r="DJ2571" s="12"/>
      <c r="DK2571" s="12"/>
      <c r="DL2571" s="12"/>
      <c r="DM2571" s="12"/>
      <c r="DN2571" s="12"/>
      <c r="DO2571" s="12"/>
      <c r="DP2571" s="12"/>
      <c r="DQ2571" s="12"/>
      <c r="DR2571" s="12"/>
      <c r="DS2571" s="12"/>
      <c r="DT2571" s="12"/>
      <c r="DU2571" s="12"/>
      <c r="DV2571" s="12"/>
      <c r="DW2571" s="12"/>
      <c r="DX2571" s="12"/>
      <c r="DY2571" s="12"/>
      <c r="DZ2571" s="12"/>
      <c r="EA2571" s="12"/>
      <c r="EB2571" s="12"/>
      <c r="EC2571" s="12"/>
      <c r="ED2571" s="12"/>
      <c r="EE2571" s="12"/>
      <c r="EF2571" s="12"/>
      <c r="EG2571" s="12"/>
      <c r="EH2571" s="12"/>
      <c r="EI2571" s="12"/>
      <c r="EJ2571" s="12"/>
      <c r="EK2571" s="12"/>
      <c r="EL2571" s="12"/>
      <c r="EM2571" s="12"/>
      <c r="EN2571" s="12"/>
      <c r="EO2571" s="12"/>
      <c r="EP2571" s="12"/>
      <c r="EQ2571" s="12"/>
      <c r="ER2571" s="12"/>
      <c r="ES2571" s="12"/>
      <c r="ET2571" s="12"/>
      <c r="EU2571" s="12"/>
      <c r="EV2571" s="12"/>
      <c r="EW2571" s="12"/>
      <c r="EX2571" s="12"/>
      <c r="EY2571" s="12"/>
      <c r="EZ2571" s="12"/>
      <c r="FA2571" s="12"/>
      <c r="FB2571" s="12"/>
      <c r="FC2571" s="12"/>
      <c r="FD2571" s="12"/>
      <c r="FE2571" s="12"/>
      <c r="FF2571" s="12"/>
      <c r="FG2571" s="12"/>
      <c r="FH2571" s="12"/>
      <c r="FI2571" s="12"/>
      <c r="FJ2571" s="12"/>
      <c r="FK2571" s="12"/>
      <c r="FL2571" s="12"/>
      <c r="FM2571" s="12"/>
      <c r="FN2571" s="12"/>
      <c r="FO2571" s="12"/>
      <c r="FP2571" s="12"/>
      <c r="FQ2571" s="12"/>
      <c r="FR2571" s="12"/>
      <c r="FS2571" s="12"/>
      <c r="FT2571" s="12"/>
      <c r="FU2571" s="12"/>
      <c r="FV2571" s="12"/>
      <c r="FW2571" s="12"/>
      <c r="FX2571" s="12"/>
      <c r="FY2571" s="12"/>
      <c r="FZ2571" s="12"/>
      <c r="GA2571" s="12"/>
      <c r="GB2571" s="12"/>
      <c r="GC2571" s="12"/>
      <c r="GD2571" s="12"/>
      <c r="GE2571" s="12"/>
      <c r="GF2571" s="12"/>
      <c r="GG2571" s="12"/>
      <c r="GH2571" s="12"/>
      <c r="GI2571" s="12"/>
      <c r="GJ2571" s="12"/>
      <c r="GK2571" s="12"/>
      <c r="GL2571" s="12"/>
      <c r="GM2571" s="12"/>
      <c r="GN2571" s="12"/>
      <c r="GO2571" s="12"/>
      <c r="GP2571" s="12"/>
      <c r="GQ2571" s="12"/>
      <c r="GR2571" s="12"/>
    </row>
    <row r="2572" spans="1:200" x14ac:dyDescent="0.2">
      <c r="A2572" s="79">
        <f t="shared" si="827"/>
        <v>45644</v>
      </c>
      <c r="B2572" s="80" t="str">
        <f t="shared" ca="1" si="828"/>
        <v>n.d</v>
      </c>
      <c r="C2572" s="81">
        <f t="shared" ca="1" si="829"/>
        <v>974.18416585</v>
      </c>
      <c r="D2572" s="82">
        <f ca="1">IF(A2572&lt;$B$1,VLOOKUP(A2572,[1]DI!$A$4:$B$15000,2,FALSE),0)</f>
        <v>0</v>
      </c>
      <c r="E2572" s="81">
        <f t="shared" ca="1" si="830"/>
        <v>0</v>
      </c>
      <c r="F2572" s="83">
        <f t="shared" si="838"/>
        <v>1.2</v>
      </c>
      <c r="G2572" s="84">
        <f t="shared" ca="1" si="831"/>
        <v>1</v>
      </c>
      <c r="H2572" s="81">
        <f ca="1">TRUNC(PRODUCT(G$10:G2571),15)</f>
        <v>1.40945772534528</v>
      </c>
      <c r="I2572" s="81">
        <f t="shared" ca="1" si="832"/>
        <v>1.40945772534528</v>
      </c>
      <c r="J2572" s="81">
        <f t="shared" ca="1" si="833"/>
        <v>1</v>
      </c>
      <c r="K2572" s="81">
        <f t="shared" ca="1" si="834"/>
        <v>0</v>
      </c>
      <c r="L2572" s="85">
        <f>IF(VLOOKUP(A2572,$U$12:$AD$125,8)=VLOOKUP(A2571,$U$12:$AD$125,8),0,VLOOKUP(A2572,U$12:$AD$125,8))</f>
        <v>0</v>
      </c>
      <c r="M2572" s="86">
        <f>IF(L2572&gt;0,VLOOKUP(L2572,T$12:$AC$125,7),0)</f>
        <v>0</v>
      </c>
      <c r="N2572" s="81">
        <f t="shared" si="839"/>
        <v>0</v>
      </c>
      <c r="O2572" s="81">
        <f t="shared" ca="1" si="835"/>
        <v>0</v>
      </c>
      <c r="P2572" s="87" t="str">
        <f t="shared" si="836"/>
        <v>A+J=</v>
      </c>
      <c r="Q2572" s="88">
        <f t="shared" si="837"/>
        <v>45771</v>
      </c>
      <c r="R2572" s="7"/>
      <c r="S2572" s="7"/>
      <c r="T2572" s="7"/>
      <c r="U2572" s="7"/>
      <c r="V2572" s="7"/>
      <c r="W2572" s="7"/>
      <c r="X2572" s="7"/>
      <c r="Y2572" s="7"/>
      <c r="Z2572" s="7"/>
      <c r="AA2572" s="7"/>
      <c r="AB2572" s="7"/>
      <c r="AC2572" s="7"/>
      <c r="AD2572" s="7"/>
      <c r="AE2572" s="7"/>
      <c r="AF2572" s="65"/>
      <c r="AG2572" s="9"/>
      <c r="AH2572" s="9"/>
      <c r="AI2572" s="4"/>
      <c r="AJ2572" s="10"/>
      <c r="AK2572" s="4"/>
      <c r="AL2572" s="65"/>
      <c r="AM2572" s="10"/>
      <c r="AN2572" s="9"/>
      <c r="AO2572" s="7"/>
      <c r="AP2572" s="11"/>
      <c r="AQ2572" s="9"/>
      <c r="AR2572" s="8"/>
      <c r="AS2572" s="65"/>
      <c r="AT2572" s="12"/>
      <c r="AU2572" s="12"/>
      <c r="AV2572" s="22"/>
      <c r="AW2572" s="12"/>
      <c r="AX2572" s="12"/>
      <c r="AY2572" s="12"/>
      <c r="AZ2572" s="12"/>
      <c r="BA2572" s="12"/>
      <c r="BB2572" s="12"/>
      <c r="BC2572" s="12"/>
      <c r="BD2572" s="12"/>
      <c r="BE2572" s="12"/>
      <c r="BF2572" s="12"/>
      <c r="BG2572" s="12"/>
      <c r="BH2572" s="12"/>
      <c r="BI2572" s="12"/>
      <c r="BJ2572" s="12"/>
      <c r="BK2572" s="12"/>
      <c r="BL2572" s="12"/>
      <c r="BM2572" s="12"/>
      <c r="BN2572" s="12"/>
      <c r="BO2572" s="12"/>
      <c r="BP2572" s="12"/>
      <c r="BQ2572" s="12"/>
      <c r="BR2572" s="12"/>
      <c r="BS2572" s="12"/>
      <c r="BT2572" s="12"/>
      <c r="BU2572" s="12"/>
      <c r="BV2572" s="12"/>
      <c r="BW2572" s="12"/>
      <c r="BX2572" s="12"/>
      <c r="BY2572" s="12"/>
      <c r="BZ2572" s="12"/>
      <c r="CA2572" s="12"/>
      <c r="CB2572" s="12"/>
      <c r="CC2572" s="12"/>
      <c r="CD2572" s="12"/>
      <c r="CE2572" s="12"/>
      <c r="CF2572" s="12"/>
      <c r="CG2572" s="12"/>
      <c r="CH2572" s="12"/>
      <c r="CI2572" s="12"/>
      <c r="CJ2572" s="12"/>
      <c r="CK2572" s="12"/>
      <c r="CL2572" s="12"/>
      <c r="CM2572" s="12"/>
      <c r="CN2572" s="12"/>
      <c r="CO2572" s="12"/>
      <c r="CP2572" s="12"/>
      <c r="CQ2572" s="12"/>
      <c r="CR2572" s="12"/>
      <c r="CS2572" s="12"/>
      <c r="CT2572" s="12"/>
      <c r="CU2572" s="12"/>
      <c r="CV2572" s="12"/>
      <c r="CW2572" s="12"/>
      <c r="CX2572" s="12"/>
      <c r="CY2572" s="12"/>
      <c r="CZ2572" s="12"/>
      <c r="DA2572" s="12"/>
      <c r="DB2572" s="12"/>
      <c r="DC2572" s="12"/>
      <c r="DD2572" s="12"/>
      <c r="DE2572" s="12"/>
      <c r="DF2572" s="12"/>
      <c r="DG2572" s="12"/>
      <c r="DH2572" s="12"/>
      <c r="DI2572" s="12"/>
      <c r="DJ2572" s="12"/>
      <c r="DK2572" s="12"/>
      <c r="DL2572" s="12"/>
      <c r="DM2572" s="12"/>
      <c r="DN2572" s="12"/>
      <c r="DO2572" s="12"/>
      <c r="DP2572" s="12"/>
      <c r="DQ2572" s="12"/>
      <c r="DR2572" s="12"/>
      <c r="DS2572" s="12"/>
      <c r="DT2572" s="12"/>
      <c r="DU2572" s="12"/>
      <c r="DV2572" s="12"/>
      <c r="DW2572" s="12"/>
      <c r="DX2572" s="12"/>
      <c r="DY2572" s="12"/>
      <c r="DZ2572" s="12"/>
      <c r="EA2572" s="12"/>
      <c r="EB2572" s="12"/>
      <c r="EC2572" s="12"/>
      <c r="ED2572" s="12"/>
      <c r="EE2572" s="12"/>
      <c r="EF2572" s="12"/>
      <c r="EG2572" s="12"/>
      <c r="EH2572" s="12"/>
      <c r="EI2572" s="12"/>
      <c r="EJ2572" s="12"/>
      <c r="EK2572" s="12"/>
      <c r="EL2572" s="12"/>
      <c r="EM2572" s="12"/>
      <c r="EN2572" s="12"/>
      <c r="EO2572" s="12"/>
      <c r="EP2572" s="12"/>
      <c r="EQ2572" s="12"/>
      <c r="ER2572" s="12"/>
      <c r="ES2572" s="12"/>
      <c r="ET2572" s="12"/>
      <c r="EU2572" s="12"/>
      <c r="EV2572" s="12"/>
      <c r="EW2572" s="12"/>
      <c r="EX2572" s="12"/>
      <c r="EY2572" s="12"/>
      <c r="EZ2572" s="12"/>
      <c r="FA2572" s="12"/>
      <c r="FB2572" s="12"/>
      <c r="FC2572" s="12"/>
      <c r="FD2572" s="12"/>
      <c r="FE2572" s="12"/>
      <c r="FF2572" s="12"/>
      <c r="FG2572" s="12"/>
      <c r="FH2572" s="12"/>
      <c r="FI2572" s="12"/>
      <c r="FJ2572" s="12"/>
      <c r="FK2572" s="12"/>
      <c r="FL2572" s="12"/>
      <c r="FM2572" s="12"/>
      <c r="FN2572" s="12"/>
      <c r="FO2572" s="12"/>
      <c r="FP2572" s="12"/>
      <c r="FQ2572" s="12"/>
      <c r="FR2572" s="12"/>
      <c r="FS2572" s="12"/>
      <c r="FT2572" s="12"/>
      <c r="FU2572" s="12"/>
      <c r="FV2572" s="12"/>
      <c r="FW2572" s="12"/>
      <c r="FX2572" s="12"/>
      <c r="FY2572" s="12"/>
      <c r="FZ2572" s="12"/>
      <c r="GA2572" s="12"/>
      <c r="GB2572" s="12"/>
      <c r="GC2572" s="12"/>
      <c r="GD2572" s="12"/>
      <c r="GE2572" s="12"/>
      <c r="GF2572" s="12"/>
      <c r="GG2572" s="12"/>
      <c r="GH2572" s="12"/>
      <c r="GI2572" s="12"/>
      <c r="GJ2572" s="12"/>
      <c r="GK2572" s="12"/>
      <c r="GL2572" s="12"/>
      <c r="GM2572" s="12"/>
      <c r="GN2572" s="12"/>
      <c r="GO2572" s="12"/>
      <c r="GP2572" s="12"/>
      <c r="GQ2572" s="12"/>
      <c r="GR2572" s="12"/>
    </row>
    <row r="2573" spans="1:200" x14ac:dyDescent="0.2">
      <c r="A2573" s="79">
        <f t="shared" si="827"/>
        <v>45645</v>
      </c>
      <c r="B2573" s="80" t="str">
        <f t="shared" ca="1" si="828"/>
        <v>n.d</v>
      </c>
      <c r="C2573" s="81">
        <f t="shared" ca="1" si="829"/>
        <v>974.18416585</v>
      </c>
      <c r="D2573" s="82">
        <f ca="1">IF(A2573&lt;$B$1,VLOOKUP(A2573,[1]DI!$A$4:$B$15000,2,FALSE),0)</f>
        <v>0</v>
      </c>
      <c r="E2573" s="81">
        <f t="shared" ca="1" si="830"/>
        <v>0</v>
      </c>
      <c r="F2573" s="83">
        <f t="shared" si="838"/>
        <v>1.2</v>
      </c>
      <c r="G2573" s="84">
        <f t="shared" ca="1" si="831"/>
        <v>1</v>
      </c>
      <c r="H2573" s="81">
        <f ca="1">TRUNC(PRODUCT(G$10:G2572),15)</f>
        <v>1.40945772534528</v>
      </c>
      <c r="I2573" s="81">
        <f t="shared" ca="1" si="832"/>
        <v>1.40945772534528</v>
      </c>
      <c r="J2573" s="81">
        <f t="shared" ca="1" si="833"/>
        <v>1</v>
      </c>
      <c r="K2573" s="81">
        <f t="shared" ca="1" si="834"/>
        <v>0</v>
      </c>
      <c r="L2573" s="85">
        <f>IF(VLOOKUP(A2573,$U$12:$AD$125,8)=VLOOKUP(A2572,$U$12:$AD$125,8),0,VLOOKUP(A2573,U$12:$AD$125,8))</f>
        <v>0</v>
      </c>
      <c r="M2573" s="86">
        <f>IF(L2573&gt;0,VLOOKUP(L2573,T$12:$AC$125,7),0)</f>
        <v>0</v>
      </c>
      <c r="N2573" s="81">
        <f t="shared" si="839"/>
        <v>0</v>
      </c>
      <c r="O2573" s="81">
        <f t="shared" ca="1" si="835"/>
        <v>0</v>
      </c>
      <c r="P2573" s="87" t="str">
        <f t="shared" si="836"/>
        <v>A+J=</v>
      </c>
      <c r="Q2573" s="88">
        <f t="shared" si="837"/>
        <v>45771</v>
      </c>
      <c r="R2573" s="7"/>
      <c r="S2573" s="7"/>
      <c r="T2573" s="7"/>
      <c r="U2573" s="7"/>
      <c r="V2573" s="7"/>
      <c r="W2573" s="7"/>
      <c r="X2573" s="7"/>
      <c r="Y2573" s="7"/>
      <c r="Z2573" s="7"/>
      <c r="AA2573" s="7"/>
      <c r="AB2573" s="7"/>
      <c r="AC2573" s="7"/>
      <c r="AD2573" s="7"/>
      <c r="AE2573" s="7"/>
      <c r="AF2573" s="65"/>
      <c r="AG2573" s="9"/>
      <c r="AH2573" s="9"/>
      <c r="AI2573" s="4"/>
      <c r="AJ2573" s="10"/>
      <c r="AK2573" s="4"/>
      <c r="AL2573" s="65"/>
      <c r="AM2573" s="10"/>
      <c r="AN2573" s="9"/>
      <c r="AO2573" s="7"/>
      <c r="AP2573" s="11"/>
      <c r="AQ2573" s="9"/>
      <c r="AR2573" s="8"/>
      <c r="AS2573" s="65"/>
      <c r="AT2573" s="12"/>
      <c r="AU2573" s="12"/>
      <c r="AV2573" s="22"/>
      <c r="AW2573" s="12"/>
      <c r="AX2573" s="12"/>
      <c r="AY2573" s="12"/>
      <c r="AZ2573" s="12"/>
      <c r="BA2573" s="12"/>
      <c r="BB2573" s="12"/>
      <c r="BC2573" s="12"/>
      <c r="BD2573" s="12"/>
      <c r="BE2573" s="12"/>
      <c r="BF2573" s="12"/>
      <c r="BG2573" s="12"/>
      <c r="BH2573" s="12"/>
      <c r="BI2573" s="12"/>
      <c r="BJ2573" s="12"/>
      <c r="BK2573" s="12"/>
      <c r="BL2573" s="12"/>
      <c r="BM2573" s="12"/>
      <c r="BN2573" s="12"/>
      <c r="BO2573" s="12"/>
      <c r="BP2573" s="12"/>
      <c r="BQ2573" s="12"/>
      <c r="BR2573" s="12"/>
      <c r="BS2573" s="12"/>
      <c r="BT2573" s="12"/>
      <c r="BU2573" s="12"/>
      <c r="BV2573" s="12"/>
      <c r="BW2573" s="12"/>
      <c r="BX2573" s="12"/>
      <c r="BY2573" s="12"/>
      <c r="BZ2573" s="12"/>
      <c r="CA2573" s="12"/>
      <c r="CB2573" s="12"/>
      <c r="CC2573" s="12"/>
      <c r="CD2573" s="12"/>
      <c r="CE2573" s="12"/>
      <c r="CF2573" s="12"/>
      <c r="CG2573" s="12"/>
      <c r="CH2573" s="12"/>
      <c r="CI2573" s="12"/>
      <c r="CJ2573" s="12"/>
      <c r="CK2573" s="12"/>
      <c r="CL2573" s="12"/>
      <c r="CM2573" s="12"/>
      <c r="CN2573" s="12"/>
      <c r="CO2573" s="12"/>
      <c r="CP2573" s="12"/>
      <c r="CQ2573" s="12"/>
      <c r="CR2573" s="12"/>
      <c r="CS2573" s="12"/>
      <c r="CT2573" s="12"/>
      <c r="CU2573" s="12"/>
      <c r="CV2573" s="12"/>
      <c r="CW2573" s="12"/>
      <c r="CX2573" s="12"/>
      <c r="CY2573" s="12"/>
      <c r="CZ2573" s="12"/>
      <c r="DA2573" s="12"/>
      <c r="DB2573" s="12"/>
      <c r="DC2573" s="12"/>
      <c r="DD2573" s="12"/>
      <c r="DE2573" s="12"/>
      <c r="DF2573" s="12"/>
      <c r="DG2573" s="12"/>
      <c r="DH2573" s="12"/>
      <c r="DI2573" s="12"/>
      <c r="DJ2573" s="12"/>
      <c r="DK2573" s="12"/>
      <c r="DL2573" s="12"/>
      <c r="DM2573" s="12"/>
      <c r="DN2573" s="12"/>
      <c r="DO2573" s="12"/>
      <c r="DP2573" s="12"/>
      <c r="DQ2573" s="12"/>
      <c r="DR2573" s="12"/>
      <c r="DS2573" s="12"/>
      <c r="DT2573" s="12"/>
      <c r="DU2573" s="12"/>
      <c r="DV2573" s="12"/>
      <c r="DW2573" s="12"/>
      <c r="DX2573" s="12"/>
      <c r="DY2573" s="12"/>
      <c r="DZ2573" s="12"/>
      <c r="EA2573" s="12"/>
      <c r="EB2573" s="12"/>
      <c r="EC2573" s="12"/>
      <c r="ED2573" s="12"/>
      <c r="EE2573" s="12"/>
      <c r="EF2573" s="12"/>
      <c r="EG2573" s="12"/>
      <c r="EH2573" s="12"/>
      <c r="EI2573" s="12"/>
      <c r="EJ2573" s="12"/>
      <c r="EK2573" s="12"/>
      <c r="EL2573" s="12"/>
      <c r="EM2573" s="12"/>
      <c r="EN2573" s="12"/>
      <c r="EO2573" s="12"/>
      <c r="EP2573" s="12"/>
      <c r="EQ2573" s="12"/>
      <c r="ER2573" s="12"/>
      <c r="ES2573" s="12"/>
      <c r="ET2573" s="12"/>
      <c r="EU2573" s="12"/>
      <c r="EV2573" s="12"/>
      <c r="EW2573" s="12"/>
      <c r="EX2573" s="12"/>
      <c r="EY2573" s="12"/>
      <c r="EZ2573" s="12"/>
      <c r="FA2573" s="12"/>
      <c r="FB2573" s="12"/>
      <c r="FC2573" s="12"/>
      <c r="FD2573" s="12"/>
      <c r="FE2573" s="12"/>
      <c r="FF2573" s="12"/>
      <c r="FG2573" s="12"/>
      <c r="FH2573" s="12"/>
      <c r="FI2573" s="12"/>
      <c r="FJ2573" s="12"/>
      <c r="FK2573" s="12"/>
      <c r="FL2573" s="12"/>
      <c r="FM2573" s="12"/>
      <c r="FN2573" s="12"/>
      <c r="FO2573" s="12"/>
      <c r="FP2573" s="12"/>
      <c r="FQ2573" s="12"/>
      <c r="FR2573" s="12"/>
      <c r="FS2573" s="12"/>
      <c r="FT2573" s="12"/>
      <c r="FU2573" s="12"/>
      <c r="FV2573" s="12"/>
      <c r="FW2573" s="12"/>
      <c r="FX2573" s="12"/>
      <c r="FY2573" s="12"/>
      <c r="FZ2573" s="12"/>
      <c r="GA2573" s="12"/>
      <c r="GB2573" s="12"/>
      <c r="GC2573" s="12"/>
      <c r="GD2573" s="12"/>
      <c r="GE2573" s="12"/>
      <c r="GF2573" s="12"/>
      <c r="GG2573" s="12"/>
      <c r="GH2573" s="12"/>
      <c r="GI2573" s="12"/>
      <c r="GJ2573" s="12"/>
      <c r="GK2573" s="12"/>
      <c r="GL2573" s="12"/>
      <c r="GM2573" s="12"/>
      <c r="GN2573" s="12"/>
      <c r="GO2573" s="12"/>
      <c r="GP2573" s="12"/>
      <c r="GQ2573" s="12"/>
      <c r="GR2573" s="12"/>
    </row>
    <row r="2574" spans="1:200" x14ac:dyDescent="0.2">
      <c r="A2574" s="79">
        <f t="shared" ref="A2574:A2637" si="840">(A2573+1)</f>
        <v>45646</v>
      </c>
      <c r="B2574" s="80" t="str">
        <f t="shared" ca="1" si="828"/>
        <v>n.d</v>
      </c>
      <c r="C2574" s="81">
        <f t="shared" ca="1" si="829"/>
        <v>974.18416585</v>
      </c>
      <c r="D2574" s="82">
        <f ca="1">IF(A2574&lt;$B$1,VLOOKUP(A2574,[1]DI!$A$4:$B$15000,2,FALSE),0)</f>
        <v>0</v>
      </c>
      <c r="E2574" s="81">
        <f t="shared" ca="1" si="830"/>
        <v>0</v>
      </c>
      <c r="F2574" s="83">
        <f t="shared" si="838"/>
        <v>1.2</v>
      </c>
      <c r="G2574" s="84">
        <f t="shared" ca="1" si="831"/>
        <v>1</v>
      </c>
      <c r="H2574" s="81">
        <f ca="1">TRUNC(PRODUCT(G$10:G2573),15)</f>
        <v>1.40945772534528</v>
      </c>
      <c r="I2574" s="81">
        <f t="shared" ca="1" si="832"/>
        <v>1.40945772534528</v>
      </c>
      <c r="J2574" s="81">
        <f t="shared" ca="1" si="833"/>
        <v>1</v>
      </c>
      <c r="K2574" s="81">
        <f t="shared" ca="1" si="834"/>
        <v>0</v>
      </c>
      <c r="L2574" s="85">
        <f>IF(VLOOKUP(A2574,$U$12:$AD$125,8)=VLOOKUP(A2573,$U$12:$AD$125,8),0,VLOOKUP(A2574,U$12:$AD$125,8))</f>
        <v>0</v>
      </c>
      <c r="M2574" s="86">
        <f>IF(L2574&gt;0,VLOOKUP(L2574,T$12:$AC$125,7),0)</f>
        <v>0</v>
      </c>
      <c r="N2574" s="81">
        <f t="shared" si="839"/>
        <v>0</v>
      </c>
      <c r="O2574" s="81">
        <f t="shared" ca="1" si="835"/>
        <v>0</v>
      </c>
      <c r="P2574" s="87" t="str">
        <f t="shared" si="836"/>
        <v>A+J=</v>
      </c>
      <c r="Q2574" s="88">
        <f t="shared" si="837"/>
        <v>45771</v>
      </c>
      <c r="R2574" s="7"/>
      <c r="S2574" s="7"/>
      <c r="T2574" s="7"/>
      <c r="U2574" s="7"/>
      <c r="V2574" s="7"/>
      <c r="W2574" s="7"/>
      <c r="X2574" s="7"/>
      <c r="Y2574" s="7"/>
      <c r="Z2574" s="7"/>
      <c r="AA2574" s="7"/>
      <c r="AB2574" s="7"/>
      <c r="AC2574" s="7"/>
      <c r="AD2574" s="7"/>
      <c r="AE2574" s="7"/>
      <c r="AF2574" s="65"/>
      <c r="AG2574" s="9"/>
      <c r="AH2574" s="9"/>
      <c r="AI2574" s="4"/>
      <c r="AJ2574" s="10"/>
      <c r="AK2574" s="4"/>
      <c r="AL2574" s="65"/>
      <c r="AM2574" s="10"/>
      <c r="AN2574" s="9"/>
      <c r="AO2574" s="7"/>
      <c r="AP2574" s="11"/>
      <c r="AQ2574" s="9"/>
      <c r="AR2574" s="8"/>
      <c r="AS2574" s="65"/>
      <c r="AT2574" s="12"/>
      <c r="AU2574" s="12"/>
      <c r="AV2574" s="22"/>
      <c r="AW2574" s="12"/>
      <c r="AX2574" s="12"/>
      <c r="AY2574" s="12"/>
      <c r="AZ2574" s="12"/>
      <c r="BA2574" s="12"/>
      <c r="BB2574" s="12"/>
      <c r="BC2574" s="12"/>
      <c r="BD2574" s="12"/>
      <c r="BE2574" s="12"/>
      <c r="BF2574" s="12"/>
      <c r="BG2574" s="12"/>
      <c r="BH2574" s="12"/>
      <c r="BI2574" s="12"/>
      <c r="BJ2574" s="12"/>
      <c r="BK2574" s="12"/>
      <c r="BL2574" s="12"/>
      <c r="BM2574" s="12"/>
      <c r="BN2574" s="12"/>
      <c r="BO2574" s="12"/>
      <c r="BP2574" s="12"/>
      <c r="BQ2574" s="12"/>
      <c r="BR2574" s="12"/>
      <c r="BS2574" s="12"/>
      <c r="BT2574" s="12"/>
      <c r="BU2574" s="12"/>
      <c r="BV2574" s="12"/>
      <c r="BW2574" s="12"/>
      <c r="BX2574" s="12"/>
      <c r="BY2574" s="12"/>
      <c r="BZ2574" s="12"/>
      <c r="CA2574" s="12"/>
      <c r="CB2574" s="12"/>
      <c r="CC2574" s="12"/>
      <c r="CD2574" s="12"/>
      <c r="CE2574" s="12"/>
      <c r="CF2574" s="12"/>
      <c r="CG2574" s="12"/>
      <c r="CH2574" s="12"/>
      <c r="CI2574" s="12"/>
      <c r="CJ2574" s="12"/>
      <c r="CK2574" s="12"/>
      <c r="CL2574" s="12"/>
      <c r="CM2574" s="12"/>
      <c r="CN2574" s="12"/>
      <c r="CO2574" s="12"/>
      <c r="CP2574" s="12"/>
      <c r="CQ2574" s="12"/>
      <c r="CR2574" s="12"/>
      <c r="CS2574" s="12"/>
      <c r="CT2574" s="12"/>
      <c r="CU2574" s="12"/>
      <c r="CV2574" s="12"/>
      <c r="CW2574" s="12"/>
      <c r="CX2574" s="12"/>
      <c r="CY2574" s="12"/>
      <c r="CZ2574" s="12"/>
      <c r="DA2574" s="12"/>
      <c r="DB2574" s="12"/>
      <c r="DC2574" s="12"/>
      <c r="DD2574" s="12"/>
      <c r="DE2574" s="12"/>
      <c r="DF2574" s="12"/>
      <c r="DG2574" s="12"/>
      <c r="DH2574" s="12"/>
      <c r="DI2574" s="12"/>
      <c r="DJ2574" s="12"/>
      <c r="DK2574" s="12"/>
      <c r="DL2574" s="12"/>
      <c r="DM2574" s="12"/>
      <c r="DN2574" s="12"/>
      <c r="DO2574" s="12"/>
      <c r="DP2574" s="12"/>
      <c r="DQ2574" s="12"/>
      <c r="DR2574" s="12"/>
      <c r="DS2574" s="12"/>
      <c r="DT2574" s="12"/>
      <c r="DU2574" s="12"/>
      <c r="DV2574" s="12"/>
      <c r="DW2574" s="12"/>
      <c r="DX2574" s="12"/>
      <c r="DY2574" s="12"/>
      <c r="DZ2574" s="12"/>
      <c r="EA2574" s="12"/>
      <c r="EB2574" s="12"/>
      <c r="EC2574" s="12"/>
      <c r="ED2574" s="12"/>
      <c r="EE2574" s="12"/>
      <c r="EF2574" s="12"/>
      <c r="EG2574" s="12"/>
      <c r="EH2574" s="12"/>
      <c r="EI2574" s="12"/>
      <c r="EJ2574" s="12"/>
      <c r="EK2574" s="12"/>
      <c r="EL2574" s="12"/>
      <c r="EM2574" s="12"/>
      <c r="EN2574" s="12"/>
      <c r="EO2574" s="12"/>
      <c r="EP2574" s="12"/>
      <c r="EQ2574" s="12"/>
      <c r="ER2574" s="12"/>
      <c r="ES2574" s="12"/>
      <c r="ET2574" s="12"/>
      <c r="EU2574" s="12"/>
      <c r="EV2574" s="12"/>
      <c r="EW2574" s="12"/>
      <c r="EX2574" s="12"/>
      <c r="EY2574" s="12"/>
      <c r="EZ2574" s="12"/>
      <c r="FA2574" s="12"/>
      <c r="FB2574" s="12"/>
      <c r="FC2574" s="12"/>
      <c r="FD2574" s="12"/>
      <c r="FE2574" s="12"/>
      <c r="FF2574" s="12"/>
      <c r="FG2574" s="12"/>
      <c r="FH2574" s="12"/>
      <c r="FI2574" s="12"/>
      <c r="FJ2574" s="12"/>
      <c r="FK2574" s="12"/>
      <c r="FL2574" s="12"/>
      <c r="FM2574" s="12"/>
      <c r="FN2574" s="12"/>
      <c r="FO2574" s="12"/>
      <c r="FP2574" s="12"/>
      <c r="FQ2574" s="12"/>
      <c r="FR2574" s="12"/>
      <c r="FS2574" s="12"/>
      <c r="FT2574" s="12"/>
      <c r="FU2574" s="12"/>
      <c r="FV2574" s="12"/>
      <c r="FW2574" s="12"/>
      <c r="FX2574" s="12"/>
      <c r="FY2574" s="12"/>
      <c r="FZ2574" s="12"/>
      <c r="GA2574" s="12"/>
      <c r="GB2574" s="12"/>
      <c r="GC2574" s="12"/>
      <c r="GD2574" s="12"/>
      <c r="GE2574" s="12"/>
      <c r="GF2574" s="12"/>
      <c r="GG2574" s="12"/>
      <c r="GH2574" s="12"/>
      <c r="GI2574" s="12"/>
      <c r="GJ2574" s="12"/>
      <c r="GK2574" s="12"/>
      <c r="GL2574" s="12"/>
      <c r="GM2574" s="12"/>
      <c r="GN2574" s="12"/>
      <c r="GO2574" s="12"/>
      <c r="GP2574" s="12"/>
      <c r="GQ2574" s="12"/>
      <c r="GR2574" s="12"/>
    </row>
    <row r="2575" spans="1:200" x14ac:dyDescent="0.2">
      <c r="A2575" s="79">
        <f t="shared" si="840"/>
        <v>45647</v>
      </c>
      <c r="B2575" s="80" t="str">
        <f t="shared" ca="1" si="828"/>
        <v>n.d</v>
      </c>
      <c r="C2575" s="81">
        <f t="shared" ca="1" si="829"/>
        <v>974.18416585</v>
      </c>
      <c r="D2575" s="82">
        <f ca="1">IF(A2575&lt;$B$1,VLOOKUP(A2575,[1]DI!$A$4:$B$15000,2,FALSE),0)</f>
        <v>0</v>
      </c>
      <c r="E2575" s="81">
        <f t="shared" ca="1" si="830"/>
        <v>0</v>
      </c>
      <c r="F2575" s="83">
        <f t="shared" si="838"/>
        <v>1.2</v>
      </c>
      <c r="G2575" s="84">
        <f t="shared" ca="1" si="831"/>
        <v>1</v>
      </c>
      <c r="H2575" s="81">
        <f ca="1">TRUNC(PRODUCT(G$10:G2574),15)</f>
        <v>1.40945772534528</v>
      </c>
      <c r="I2575" s="81">
        <f t="shared" ca="1" si="832"/>
        <v>1.40945772534528</v>
      </c>
      <c r="J2575" s="81">
        <f t="shared" ca="1" si="833"/>
        <v>1</v>
      </c>
      <c r="K2575" s="81">
        <f t="shared" ca="1" si="834"/>
        <v>0</v>
      </c>
      <c r="L2575" s="85">
        <f>IF(VLOOKUP(A2575,$U$12:$AD$125,8)=VLOOKUP(A2574,$U$12:$AD$125,8),0,VLOOKUP(A2575,U$12:$AD$125,8))</f>
        <v>0</v>
      </c>
      <c r="M2575" s="86">
        <f>IF(L2575&gt;0,VLOOKUP(L2575,T$12:$AC$125,7),0)</f>
        <v>0</v>
      </c>
      <c r="N2575" s="81">
        <f t="shared" si="839"/>
        <v>0</v>
      </c>
      <c r="O2575" s="81">
        <f t="shared" ca="1" si="835"/>
        <v>0</v>
      </c>
      <c r="P2575" s="87" t="str">
        <f t="shared" si="836"/>
        <v>A+J=</v>
      </c>
      <c r="Q2575" s="88">
        <f t="shared" si="837"/>
        <v>45771</v>
      </c>
      <c r="R2575" s="7"/>
      <c r="S2575" s="7"/>
      <c r="T2575" s="7"/>
      <c r="U2575" s="7"/>
      <c r="V2575" s="7"/>
      <c r="W2575" s="7"/>
      <c r="X2575" s="7"/>
      <c r="Y2575" s="7"/>
      <c r="Z2575" s="7"/>
      <c r="AA2575" s="7"/>
      <c r="AB2575" s="7"/>
      <c r="AC2575" s="7"/>
      <c r="AD2575" s="7"/>
      <c r="AE2575" s="7"/>
      <c r="AF2575" s="65"/>
      <c r="AG2575" s="9"/>
      <c r="AH2575" s="9"/>
      <c r="AI2575" s="4"/>
      <c r="AJ2575" s="10"/>
      <c r="AK2575" s="4"/>
      <c r="AL2575" s="65"/>
      <c r="AM2575" s="10"/>
      <c r="AN2575" s="9"/>
      <c r="AO2575" s="7"/>
      <c r="AP2575" s="11"/>
      <c r="AQ2575" s="9"/>
      <c r="AR2575" s="8"/>
      <c r="AS2575" s="65"/>
      <c r="AT2575" s="12"/>
      <c r="AU2575" s="12"/>
      <c r="AV2575" s="22"/>
      <c r="AW2575" s="12"/>
      <c r="AX2575" s="12"/>
      <c r="AY2575" s="12"/>
      <c r="AZ2575" s="12"/>
      <c r="BA2575" s="12"/>
      <c r="BB2575" s="12"/>
      <c r="BC2575" s="12"/>
      <c r="BD2575" s="12"/>
      <c r="BE2575" s="12"/>
      <c r="BF2575" s="12"/>
      <c r="BG2575" s="12"/>
      <c r="BH2575" s="12"/>
      <c r="BI2575" s="12"/>
      <c r="BJ2575" s="12"/>
      <c r="BK2575" s="12"/>
      <c r="BL2575" s="12"/>
      <c r="BM2575" s="12"/>
      <c r="BN2575" s="12"/>
      <c r="BO2575" s="12"/>
      <c r="BP2575" s="12"/>
      <c r="BQ2575" s="12"/>
      <c r="BR2575" s="12"/>
      <c r="BS2575" s="12"/>
      <c r="BT2575" s="12"/>
      <c r="BU2575" s="12"/>
      <c r="BV2575" s="12"/>
      <c r="BW2575" s="12"/>
      <c r="BX2575" s="12"/>
      <c r="BY2575" s="12"/>
      <c r="BZ2575" s="12"/>
      <c r="CA2575" s="12"/>
      <c r="CB2575" s="12"/>
      <c r="CC2575" s="12"/>
      <c r="CD2575" s="12"/>
      <c r="CE2575" s="12"/>
      <c r="CF2575" s="12"/>
      <c r="CG2575" s="12"/>
      <c r="CH2575" s="12"/>
      <c r="CI2575" s="12"/>
      <c r="CJ2575" s="12"/>
      <c r="CK2575" s="12"/>
      <c r="CL2575" s="12"/>
      <c r="CM2575" s="12"/>
      <c r="CN2575" s="12"/>
      <c r="CO2575" s="12"/>
      <c r="CP2575" s="12"/>
      <c r="CQ2575" s="12"/>
      <c r="CR2575" s="12"/>
      <c r="CS2575" s="12"/>
      <c r="CT2575" s="12"/>
      <c r="CU2575" s="12"/>
      <c r="CV2575" s="12"/>
      <c r="CW2575" s="12"/>
      <c r="CX2575" s="12"/>
      <c r="CY2575" s="12"/>
      <c r="CZ2575" s="12"/>
      <c r="DA2575" s="12"/>
      <c r="DB2575" s="12"/>
      <c r="DC2575" s="12"/>
      <c r="DD2575" s="12"/>
      <c r="DE2575" s="12"/>
      <c r="DF2575" s="12"/>
      <c r="DG2575" s="12"/>
      <c r="DH2575" s="12"/>
      <c r="DI2575" s="12"/>
      <c r="DJ2575" s="12"/>
      <c r="DK2575" s="12"/>
      <c r="DL2575" s="12"/>
      <c r="DM2575" s="12"/>
      <c r="DN2575" s="12"/>
      <c r="DO2575" s="12"/>
      <c r="DP2575" s="12"/>
      <c r="DQ2575" s="12"/>
      <c r="DR2575" s="12"/>
      <c r="DS2575" s="12"/>
      <c r="DT2575" s="12"/>
      <c r="DU2575" s="12"/>
      <c r="DV2575" s="12"/>
      <c r="DW2575" s="12"/>
      <c r="DX2575" s="12"/>
      <c r="DY2575" s="12"/>
      <c r="DZ2575" s="12"/>
      <c r="EA2575" s="12"/>
      <c r="EB2575" s="12"/>
      <c r="EC2575" s="12"/>
      <c r="ED2575" s="12"/>
      <c r="EE2575" s="12"/>
      <c r="EF2575" s="12"/>
      <c r="EG2575" s="12"/>
      <c r="EH2575" s="12"/>
      <c r="EI2575" s="12"/>
      <c r="EJ2575" s="12"/>
      <c r="EK2575" s="12"/>
      <c r="EL2575" s="12"/>
      <c r="EM2575" s="12"/>
      <c r="EN2575" s="12"/>
      <c r="EO2575" s="12"/>
      <c r="EP2575" s="12"/>
      <c r="EQ2575" s="12"/>
      <c r="ER2575" s="12"/>
      <c r="ES2575" s="12"/>
      <c r="ET2575" s="12"/>
      <c r="EU2575" s="12"/>
      <c r="EV2575" s="12"/>
      <c r="EW2575" s="12"/>
      <c r="EX2575" s="12"/>
      <c r="EY2575" s="12"/>
      <c r="EZ2575" s="12"/>
      <c r="FA2575" s="12"/>
      <c r="FB2575" s="12"/>
      <c r="FC2575" s="12"/>
      <c r="FD2575" s="12"/>
      <c r="FE2575" s="12"/>
      <c r="FF2575" s="12"/>
      <c r="FG2575" s="12"/>
      <c r="FH2575" s="12"/>
      <c r="FI2575" s="12"/>
      <c r="FJ2575" s="12"/>
      <c r="FK2575" s="12"/>
      <c r="FL2575" s="12"/>
      <c r="FM2575" s="12"/>
      <c r="FN2575" s="12"/>
      <c r="FO2575" s="12"/>
      <c r="FP2575" s="12"/>
      <c r="FQ2575" s="12"/>
      <c r="FR2575" s="12"/>
      <c r="FS2575" s="12"/>
      <c r="FT2575" s="12"/>
      <c r="FU2575" s="12"/>
      <c r="FV2575" s="12"/>
      <c r="FW2575" s="12"/>
      <c r="FX2575" s="12"/>
      <c r="FY2575" s="12"/>
      <c r="FZ2575" s="12"/>
      <c r="GA2575" s="12"/>
      <c r="GB2575" s="12"/>
      <c r="GC2575" s="12"/>
      <c r="GD2575" s="12"/>
      <c r="GE2575" s="12"/>
      <c r="GF2575" s="12"/>
      <c r="GG2575" s="12"/>
      <c r="GH2575" s="12"/>
      <c r="GI2575" s="12"/>
      <c r="GJ2575" s="12"/>
      <c r="GK2575" s="12"/>
      <c r="GL2575" s="12"/>
      <c r="GM2575" s="12"/>
      <c r="GN2575" s="12"/>
      <c r="GO2575" s="12"/>
      <c r="GP2575" s="12"/>
      <c r="GQ2575" s="12"/>
      <c r="GR2575" s="12"/>
    </row>
    <row r="2576" spans="1:200" x14ac:dyDescent="0.2">
      <c r="A2576" s="79">
        <f t="shared" si="840"/>
        <v>45648</v>
      </c>
      <c r="B2576" s="80" t="str">
        <f t="shared" ca="1" si="828"/>
        <v>n.d</v>
      </c>
      <c r="C2576" s="81">
        <f t="shared" ca="1" si="829"/>
        <v>974.18416585</v>
      </c>
      <c r="D2576" s="82">
        <f ca="1">IF(A2576&lt;$B$1,VLOOKUP(A2576,[1]DI!$A$4:$B$15000,2,FALSE),0)</f>
        <v>0</v>
      </c>
      <c r="E2576" s="81">
        <f t="shared" ca="1" si="830"/>
        <v>0</v>
      </c>
      <c r="F2576" s="83">
        <f t="shared" si="838"/>
        <v>1.2</v>
      </c>
      <c r="G2576" s="84">
        <f t="shared" ca="1" si="831"/>
        <v>1</v>
      </c>
      <c r="H2576" s="81">
        <f ca="1">TRUNC(PRODUCT(G$10:G2575),15)</f>
        <v>1.40945772534528</v>
      </c>
      <c r="I2576" s="81">
        <f t="shared" ca="1" si="832"/>
        <v>1.40945772534528</v>
      </c>
      <c r="J2576" s="81">
        <f t="shared" ca="1" si="833"/>
        <v>1</v>
      </c>
      <c r="K2576" s="81">
        <f t="shared" ca="1" si="834"/>
        <v>0</v>
      </c>
      <c r="L2576" s="85">
        <f>IF(VLOOKUP(A2576,$U$12:$AD$125,8)=VLOOKUP(A2575,$U$12:$AD$125,8),0,VLOOKUP(A2576,U$12:$AD$125,8))</f>
        <v>0</v>
      </c>
      <c r="M2576" s="86">
        <f>IF(L2576&gt;0,VLOOKUP(L2576,T$12:$AC$125,7),0)</f>
        <v>0</v>
      </c>
      <c r="N2576" s="81">
        <f t="shared" si="839"/>
        <v>0</v>
      </c>
      <c r="O2576" s="81">
        <f t="shared" ca="1" si="835"/>
        <v>0</v>
      </c>
      <c r="P2576" s="87" t="str">
        <f t="shared" si="836"/>
        <v>A+J=</v>
      </c>
      <c r="Q2576" s="88">
        <f t="shared" si="837"/>
        <v>45771</v>
      </c>
      <c r="R2576" s="7"/>
      <c r="S2576" s="7"/>
      <c r="T2576" s="7"/>
      <c r="U2576" s="7"/>
      <c r="V2576" s="7"/>
      <c r="W2576" s="7"/>
      <c r="X2576" s="7"/>
      <c r="Y2576" s="7"/>
      <c r="Z2576" s="7"/>
      <c r="AA2576" s="7"/>
      <c r="AB2576" s="7"/>
      <c r="AC2576" s="7"/>
      <c r="AD2576" s="7"/>
      <c r="AE2576" s="7"/>
      <c r="AF2576" s="65"/>
      <c r="AG2576" s="9"/>
      <c r="AH2576" s="9"/>
      <c r="AI2576" s="4"/>
      <c r="AJ2576" s="10"/>
      <c r="AK2576" s="4"/>
      <c r="AL2576" s="65"/>
      <c r="AM2576" s="10"/>
      <c r="AN2576" s="9"/>
      <c r="AO2576" s="7"/>
      <c r="AP2576" s="11"/>
      <c r="AQ2576" s="9"/>
      <c r="AR2576" s="8"/>
      <c r="AS2576" s="65"/>
      <c r="AT2576" s="12"/>
      <c r="AU2576" s="12"/>
      <c r="AV2576" s="22"/>
      <c r="AW2576" s="12"/>
      <c r="AX2576" s="12"/>
      <c r="AY2576" s="12"/>
      <c r="AZ2576" s="12"/>
      <c r="BA2576" s="12"/>
      <c r="BB2576" s="12"/>
      <c r="BC2576" s="12"/>
      <c r="BD2576" s="12"/>
      <c r="BE2576" s="12"/>
      <c r="BF2576" s="12"/>
      <c r="BG2576" s="12"/>
      <c r="BH2576" s="12"/>
      <c r="BI2576" s="12"/>
      <c r="BJ2576" s="12"/>
      <c r="BK2576" s="12"/>
      <c r="BL2576" s="12"/>
      <c r="BM2576" s="12"/>
      <c r="BN2576" s="12"/>
      <c r="BO2576" s="12"/>
      <c r="BP2576" s="12"/>
      <c r="BQ2576" s="12"/>
      <c r="BR2576" s="12"/>
      <c r="BS2576" s="12"/>
      <c r="BT2576" s="12"/>
      <c r="BU2576" s="12"/>
      <c r="BV2576" s="12"/>
      <c r="BW2576" s="12"/>
      <c r="BX2576" s="12"/>
      <c r="BY2576" s="12"/>
      <c r="BZ2576" s="12"/>
      <c r="CA2576" s="12"/>
      <c r="CB2576" s="12"/>
      <c r="CC2576" s="12"/>
      <c r="CD2576" s="12"/>
      <c r="CE2576" s="12"/>
      <c r="CF2576" s="12"/>
      <c r="CG2576" s="12"/>
      <c r="CH2576" s="12"/>
      <c r="CI2576" s="12"/>
      <c r="CJ2576" s="12"/>
      <c r="CK2576" s="12"/>
      <c r="CL2576" s="12"/>
      <c r="CM2576" s="12"/>
      <c r="CN2576" s="12"/>
      <c r="CO2576" s="12"/>
      <c r="CP2576" s="12"/>
      <c r="CQ2576" s="12"/>
      <c r="CR2576" s="12"/>
      <c r="CS2576" s="12"/>
      <c r="CT2576" s="12"/>
      <c r="CU2576" s="12"/>
      <c r="CV2576" s="12"/>
      <c r="CW2576" s="12"/>
      <c r="CX2576" s="12"/>
      <c r="CY2576" s="12"/>
      <c r="CZ2576" s="12"/>
      <c r="DA2576" s="12"/>
      <c r="DB2576" s="12"/>
      <c r="DC2576" s="12"/>
      <c r="DD2576" s="12"/>
      <c r="DE2576" s="12"/>
      <c r="DF2576" s="12"/>
      <c r="DG2576" s="12"/>
      <c r="DH2576" s="12"/>
      <c r="DI2576" s="12"/>
      <c r="DJ2576" s="12"/>
      <c r="DK2576" s="12"/>
      <c r="DL2576" s="12"/>
      <c r="DM2576" s="12"/>
      <c r="DN2576" s="12"/>
      <c r="DO2576" s="12"/>
      <c r="DP2576" s="12"/>
      <c r="DQ2576" s="12"/>
      <c r="DR2576" s="12"/>
      <c r="DS2576" s="12"/>
      <c r="DT2576" s="12"/>
      <c r="DU2576" s="12"/>
      <c r="DV2576" s="12"/>
      <c r="DW2576" s="12"/>
      <c r="DX2576" s="12"/>
      <c r="DY2576" s="12"/>
      <c r="DZ2576" s="12"/>
      <c r="EA2576" s="12"/>
      <c r="EB2576" s="12"/>
      <c r="EC2576" s="12"/>
      <c r="ED2576" s="12"/>
      <c r="EE2576" s="12"/>
      <c r="EF2576" s="12"/>
      <c r="EG2576" s="12"/>
      <c r="EH2576" s="12"/>
      <c r="EI2576" s="12"/>
      <c r="EJ2576" s="12"/>
      <c r="EK2576" s="12"/>
      <c r="EL2576" s="12"/>
      <c r="EM2576" s="12"/>
      <c r="EN2576" s="12"/>
      <c r="EO2576" s="12"/>
      <c r="EP2576" s="12"/>
      <c r="EQ2576" s="12"/>
      <c r="ER2576" s="12"/>
      <c r="ES2576" s="12"/>
      <c r="ET2576" s="12"/>
      <c r="EU2576" s="12"/>
      <c r="EV2576" s="12"/>
      <c r="EW2576" s="12"/>
      <c r="EX2576" s="12"/>
      <c r="EY2576" s="12"/>
      <c r="EZ2576" s="12"/>
      <c r="FA2576" s="12"/>
      <c r="FB2576" s="12"/>
      <c r="FC2576" s="12"/>
      <c r="FD2576" s="12"/>
      <c r="FE2576" s="12"/>
      <c r="FF2576" s="12"/>
      <c r="FG2576" s="12"/>
      <c r="FH2576" s="12"/>
      <c r="FI2576" s="12"/>
      <c r="FJ2576" s="12"/>
      <c r="FK2576" s="12"/>
      <c r="FL2576" s="12"/>
      <c r="FM2576" s="12"/>
      <c r="FN2576" s="12"/>
      <c r="FO2576" s="12"/>
      <c r="FP2576" s="12"/>
      <c r="FQ2576" s="12"/>
      <c r="FR2576" s="12"/>
      <c r="FS2576" s="12"/>
      <c r="FT2576" s="12"/>
      <c r="FU2576" s="12"/>
      <c r="FV2576" s="12"/>
      <c r="FW2576" s="12"/>
      <c r="FX2576" s="12"/>
      <c r="FY2576" s="12"/>
      <c r="FZ2576" s="12"/>
      <c r="GA2576" s="12"/>
      <c r="GB2576" s="12"/>
      <c r="GC2576" s="12"/>
      <c r="GD2576" s="12"/>
      <c r="GE2576" s="12"/>
      <c r="GF2576" s="12"/>
      <c r="GG2576" s="12"/>
      <c r="GH2576" s="12"/>
      <c r="GI2576" s="12"/>
      <c r="GJ2576" s="12"/>
      <c r="GK2576" s="12"/>
      <c r="GL2576" s="12"/>
      <c r="GM2576" s="12"/>
      <c r="GN2576" s="12"/>
      <c r="GO2576" s="12"/>
      <c r="GP2576" s="12"/>
      <c r="GQ2576" s="12"/>
      <c r="GR2576" s="12"/>
    </row>
    <row r="2577" spans="1:200" x14ac:dyDescent="0.2">
      <c r="A2577" s="79">
        <f t="shared" si="840"/>
        <v>45649</v>
      </c>
      <c r="B2577" s="80" t="str">
        <f t="shared" ca="1" si="828"/>
        <v>n.d</v>
      </c>
      <c r="C2577" s="81">
        <f t="shared" ca="1" si="829"/>
        <v>974.18416585</v>
      </c>
      <c r="D2577" s="82">
        <f ca="1">IF(A2577&lt;$B$1,VLOOKUP(A2577,[1]DI!$A$4:$B$15000,2,FALSE),0)</f>
        <v>0</v>
      </c>
      <c r="E2577" s="81">
        <f t="shared" ca="1" si="830"/>
        <v>0</v>
      </c>
      <c r="F2577" s="83">
        <f t="shared" si="838"/>
        <v>1.2</v>
      </c>
      <c r="G2577" s="84">
        <f t="shared" ca="1" si="831"/>
        <v>1</v>
      </c>
      <c r="H2577" s="81">
        <f ca="1">TRUNC(PRODUCT(G$10:G2576),15)</f>
        <v>1.40945772534528</v>
      </c>
      <c r="I2577" s="81">
        <f t="shared" ca="1" si="832"/>
        <v>1.40945772534528</v>
      </c>
      <c r="J2577" s="81">
        <f t="shared" ca="1" si="833"/>
        <v>1</v>
      </c>
      <c r="K2577" s="81">
        <f t="shared" ca="1" si="834"/>
        <v>0</v>
      </c>
      <c r="L2577" s="85">
        <f>IF(VLOOKUP(A2577,$U$12:$AD$125,8)=VLOOKUP(A2576,$U$12:$AD$125,8),0,VLOOKUP(A2577,U$12:$AD$125,8))</f>
        <v>0</v>
      </c>
      <c r="M2577" s="86">
        <f>IF(L2577&gt;0,VLOOKUP(L2577,T$12:$AC$125,7),0)</f>
        <v>0</v>
      </c>
      <c r="N2577" s="81">
        <f t="shared" si="839"/>
        <v>0</v>
      </c>
      <c r="O2577" s="81">
        <f t="shared" ca="1" si="835"/>
        <v>0</v>
      </c>
      <c r="P2577" s="87" t="str">
        <f t="shared" si="836"/>
        <v>A+J=</v>
      </c>
      <c r="Q2577" s="88">
        <f t="shared" si="837"/>
        <v>45771</v>
      </c>
      <c r="R2577" s="7"/>
      <c r="S2577" s="7"/>
      <c r="T2577" s="7"/>
      <c r="U2577" s="7"/>
      <c r="V2577" s="7"/>
      <c r="W2577" s="7"/>
      <c r="X2577" s="7"/>
      <c r="Y2577" s="7"/>
      <c r="Z2577" s="7"/>
      <c r="AA2577" s="7"/>
      <c r="AB2577" s="7"/>
      <c r="AC2577" s="7"/>
      <c r="AD2577" s="7"/>
      <c r="AE2577" s="7"/>
      <c r="AF2577" s="65"/>
      <c r="AG2577" s="9"/>
      <c r="AH2577" s="9"/>
      <c r="AI2577" s="4"/>
      <c r="AJ2577" s="10"/>
      <c r="AK2577" s="4"/>
      <c r="AL2577" s="65"/>
      <c r="AM2577" s="10"/>
      <c r="AN2577" s="9"/>
      <c r="AO2577" s="7"/>
      <c r="AP2577" s="11"/>
      <c r="AQ2577" s="9"/>
      <c r="AR2577" s="8"/>
      <c r="AS2577" s="65"/>
      <c r="AT2577" s="12"/>
      <c r="AU2577" s="12"/>
      <c r="AV2577" s="22"/>
      <c r="AW2577" s="12"/>
      <c r="AX2577" s="12"/>
      <c r="AY2577" s="12"/>
      <c r="AZ2577" s="12"/>
      <c r="BA2577" s="12"/>
      <c r="BB2577" s="12"/>
      <c r="BC2577" s="12"/>
      <c r="BD2577" s="12"/>
      <c r="BE2577" s="12"/>
      <c r="BF2577" s="12"/>
      <c r="BG2577" s="12"/>
      <c r="BH2577" s="12"/>
      <c r="BI2577" s="12"/>
      <c r="BJ2577" s="12"/>
      <c r="BK2577" s="12"/>
      <c r="BL2577" s="12"/>
      <c r="BM2577" s="12"/>
      <c r="BN2577" s="12"/>
      <c r="BO2577" s="12"/>
      <c r="BP2577" s="12"/>
      <c r="BQ2577" s="12"/>
      <c r="BR2577" s="12"/>
      <c r="BS2577" s="12"/>
      <c r="BT2577" s="12"/>
      <c r="BU2577" s="12"/>
      <c r="BV2577" s="12"/>
      <c r="BW2577" s="12"/>
      <c r="BX2577" s="12"/>
      <c r="BY2577" s="12"/>
      <c r="BZ2577" s="12"/>
      <c r="CA2577" s="12"/>
      <c r="CB2577" s="12"/>
      <c r="CC2577" s="12"/>
      <c r="CD2577" s="12"/>
      <c r="CE2577" s="12"/>
      <c r="CF2577" s="12"/>
      <c r="CG2577" s="12"/>
      <c r="CH2577" s="12"/>
      <c r="CI2577" s="12"/>
      <c r="CJ2577" s="12"/>
      <c r="CK2577" s="12"/>
      <c r="CL2577" s="12"/>
      <c r="CM2577" s="12"/>
      <c r="CN2577" s="12"/>
      <c r="CO2577" s="12"/>
      <c r="CP2577" s="12"/>
      <c r="CQ2577" s="12"/>
      <c r="CR2577" s="12"/>
      <c r="CS2577" s="12"/>
      <c r="CT2577" s="12"/>
      <c r="CU2577" s="12"/>
      <c r="CV2577" s="12"/>
      <c r="CW2577" s="12"/>
      <c r="CX2577" s="12"/>
      <c r="CY2577" s="12"/>
      <c r="CZ2577" s="12"/>
      <c r="DA2577" s="12"/>
      <c r="DB2577" s="12"/>
      <c r="DC2577" s="12"/>
      <c r="DD2577" s="12"/>
      <c r="DE2577" s="12"/>
      <c r="DF2577" s="12"/>
      <c r="DG2577" s="12"/>
      <c r="DH2577" s="12"/>
      <c r="DI2577" s="12"/>
      <c r="DJ2577" s="12"/>
      <c r="DK2577" s="12"/>
      <c r="DL2577" s="12"/>
      <c r="DM2577" s="12"/>
      <c r="DN2577" s="12"/>
      <c r="DO2577" s="12"/>
      <c r="DP2577" s="12"/>
      <c r="DQ2577" s="12"/>
      <c r="DR2577" s="12"/>
      <c r="DS2577" s="12"/>
      <c r="DT2577" s="12"/>
      <c r="DU2577" s="12"/>
      <c r="DV2577" s="12"/>
      <c r="DW2577" s="12"/>
      <c r="DX2577" s="12"/>
      <c r="DY2577" s="12"/>
      <c r="DZ2577" s="12"/>
      <c r="EA2577" s="12"/>
      <c r="EB2577" s="12"/>
      <c r="EC2577" s="12"/>
      <c r="ED2577" s="12"/>
      <c r="EE2577" s="12"/>
      <c r="EF2577" s="12"/>
      <c r="EG2577" s="12"/>
      <c r="EH2577" s="12"/>
      <c r="EI2577" s="12"/>
      <c r="EJ2577" s="12"/>
      <c r="EK2577" s="12"/>
      <c r="EL2577" s="12"/>
      <c r="EM2577" s="12"/>
      <c r="EN2577" s="12"/>
      <c r="EO2577" s="12"/>
      <c r="EP2577" s="12"/>
      <c r="EQ2577" s="12"/>
      <c r="ER2577" s="12"/>
      <c r="ES2577" s="12"/>
      <c r="ET2577" s="12"/>
      <c r="EU2577" s="12"/>
      <c r="EV2577" s="12"/>
      <c r="EW2577" s="12"/>
      <c r="EX2577" s="12"/>
      <c r="EY2577" s="12"/>
      <c r="EZ2577" s="12"/>
      <c r="FA2577" s="12"/>
      <c r="FB2577" s="12"/>
      <c r="FC2577" s="12"/>
      <c r="FD2577" s="12"/>
      <c r="FE2577" s="12"/>
      <c r="FF2577" s="12"/>
      <c r="FG2577" s="12"/>
      <c r="FH2577" s="12"/>
      <c r="FI2577" s="12"/>
      <c r="FJ2577" s="12"/>
      <c r="FK2577" s="12"/>
      <c r="FL2577" s="12"/>
      <c r="FM2577" s="12"/>
      <c r="FN2577" s="12"/>
      <c r="FO2577" s="12"/>
      <c r="FP2577" s="12"/>
      <c r="FQ2577" s="12"/>
      <c r="FR2577" s="12"/>
      <c r="FS2577" s="12"/>
      <c r="FT2577" s="12"/>
      <c r="FU2577" s="12"/>
      <c r="FV2577" s="12"/>
      <c r="FW2577" s="12"/>
      <c r="FX2577" s="12"/>
      <c r="FY2577" s="12"/>
      <c r="FZ2577" s="12"/>
      <c r="GA2577" s="12"/>
      <c r="GB2577" s="12"/>
      <c r="GC2577" s="12"/>
      <c r="GD2577" s="12"/>
      <c r="GE2577" s="12"/>
      <c r="GF2577" s="12"/>
      <c r="GG2577" s="12"/>
      <c r="GH2577" s="12"/>
      <c r="GI2577" s="12"/>
      <c r="GJ2577" s="12"/>
      <c r="GK2577" s="12"/>
      <c r="GL2577" s="12"/>
      <c r="GM2577" s="12"/>
      <c r="GN2577" s="12"/>
      <c r="GO2577" s="12"/>
      <c r="GP2577" s="12"/>
      <c r="GQ2577" s="12"/>
      <c r="GR2577" s="12"/>
    </row>
    <row r="2578" spans="1:200" x14ac:dyDescent="0.2">
      <c r="A2578" s="79">
        <f t="shared" si="840"/>
        <v>45650</v>
      </c>
      <c r="B2578" s="80" t="str">
        <f t="shared" ca="1" si="828"/>
        <v>n.d</v>
      </c>
      <c r="C2578" s="81">
        <f t="shared" ca="1" si="829"/>
        <v>974.18416585</v>
      </c>
      <c r="D2578" s="82">
        <f ca="1">IF(A2578&lt;$B$1,VLOOKUP(A2578,[1]DI!$A$4:$B$15000,2,FALSE),0)</f>
        <v>0</v>
      </c>
      <c r="E2578" s="81">
        <f t="shared" ca="1" si="830"/>
        <v>0</v>
      </c>
      <c r="F2578" s="83">
        <f t="shared" si="838"/>
        <v>1.2</v>
      </c>
      <c r="G2578" s="84">
        <f t="shared" ca="1" si="831"/>
        <v>1</v>
      </c>
      <c r="H2578" s="81">
        <f ca="1">TRUNC(PRODUCT(G$10:G2577),15)</f>
        <v>1.40945772534528</v>
      </c>
      <c r="I2578" s="81">
        <f t="shared" ca="1" si="832"/>
        <v>1.40945772534528</v>
      </c>
      <c r="J2578" s="81">
        <f t="shared" ca="1" si="833"/>
        <v>1</v>
      </c>
      <c r="K2578" s="81">
        <f t="shared" ca="1" si="834"/>
        <v>0</v>
      </c>
      <c r="L2578" s="85">
        <f>IF(VLOOKUP(A2578,$U$12:$AD$125,8)=VLOOKUP(A2577,$U$12:$AD$125,8),0,VLOOKUP(A2578,U$12:$AD$125,8))</f>
        <v>0</v>
      </c>
      <c r="M2578" s="86">
        <f>IF(L2578&gt;0,VLOOKUP(L2578,T$12:$AC$125,7),0)</f>
        <v>0</v>
      </c>
      <c r="N2578" s="81">
        <f t="shared" si="839"/>
        <v>0</v>
      </c>
      <c r="O2578" s="81">
        <f t="shared" ca="1" si="835"/>
        <v>0</v>
      </c>
      <c r="P2578" s="87" t="str">
        <f t="shared" si="836"/>
        <v>A+J=</v>
      </c>
      <c r="Q2578" s="88">
        <f t="shared" si="837"/>
        <v>45771</v>
      </c>
      <c r="R2578" s="7"/>
      <c r="S2578" s="7"/>
      <c r="T2578" s="7"/>
      <c r="U2578" s="7"/>
      <c r="V2578" s="7"/>
      <c r="W2578" s="7"/>
      <c r="X2578" s="7"/>
      <c r="Y2578" s="7"/>
      <c r="Z2578" s="7"/>
      <c r="AA2578" s="7"/>
      <c r="AB2578" s="7"/>
      <c r="AC2578" s="7"/>
      <c r="AD2578" s="7"/>
      <c r="AE2578" s="7"/>
      <c r="AF2578" s="65"/>
      <c r="AG2578" s="9"/>
      <c r="AH2578" s="9"/>
      <c r="AI2578" s="4"/>
      <c r="AJ2578" s="10"/>
      <c r="AK2578" s="4"/>
      <c r="AL2578" s="65"/>
      <c r="AM2578" s="10"/>
      <c r="AN2578" s="9"/>
      <c r="AO2578" s="7"/>
      <c r="AP2578" s="11"/>
      <c r="AQ2578" s="9"/>
      <c r="AR2578" s="8"/>
      <c r="AS2578" s="65"/>
      <c r="AT2578" s="12"/>
      <c r="AU2578" s="12"/>
      <c r="AV2578" s="22"/>
      <c r="AW2578" s="12"/>
      <c r="AX2578" s="12"/>
      <c r="AY2578" s="12"/>
      <c r="AZ2578" s="12"/>
      <c r="BA2578" s="12"/>
      <c r="BB2578" s="12"/>
      <c r="BC2578" s="12"/>
      <c r="BD2578" s="12"/>
      <c r="BE2578" s="12"/>
      <c r="BF2578" s="12"/>
      <c r="BG2578" s="12"/>
      <c r="BH2578" s="12"/>
      <c r="BI2578" s="12"/>
      <c r="BJ2578" s="12"/>
      <c r="BK2578" s="12"/>
      <c r="BL2578" s="12"/>
      <c r="BM2578" s="12"/>
      <c r="BN2578" s="12"/>
      <c r="BO2578" s="12"/>
      <c r="BP2578" s="12"/>
      <c r="BQ2578" s="12"/>
      <c r="BR2578" s="12"/>
      <c r="BS2578" s="12"/>
      <c r="BT2578" s="12"/>
      <c r="BU2578" s="12"/>
      <c r="BV2578" s="12"/>
      <c r="BW2578" s="12"/>
      <c r="BX2578" s="12"/>
      <c r="BY2578" s="12"/>
      <c r="BZ2578" s="12"/>
      <c r="CA2578" s="12"/>
      <c r="CB2578" s="12"/>
      <c r="CC2578" s="12"/>
      <c r="CD2578" s="12"/>
      <c r="CE2578" s="12"/>
      <c r="CF2578" s="12"/>
      <c r="CG2578" s="12"/>
      <c r="CH2578" s="12"/>
      <c r="CI2578" s="12"/>
      <c r="CJ2578" s="12"/>
      <c r="CK2578" s="12"/>
      <c r="CL2578" s="12"/>
      <c r="CM2578" s="12"/>
      <c r="CN2578" s="12"/>
      <c r="CO2578" s="12"/>
      <c r="CP2578" s="12"/>
      <c r="CQ2578" s="12"/>
      <c r="CR2578" s="12"/>
      <c r="CS2578" s="12"/>
      <c r="CT2578" s="12"/>
      <c r="CU2578" s="12"/>
      <c r="CV2578" s="12"/>
      <c r="CW2578" s="12"/>
      <c r="CX2578" s="12"/>
      <c r="CY2578" s="12"/>
      <c r="CZ2578" s="12"/>
      <c r="DA2578" s="12"/>
      <c r="DB2578" s="12"/>
      <c r="DC2578" s="12"/>
      <c r="DD2578" s="12"/>
      <c r="DE2578" s="12"/>
      <c r="DF2578" s="12"/>
      <c r="DG2578" s="12"/>
      <c r="DH2578" s="12"/>
      <c r="DI2578" s="12"/>
      <c r="DJ2578" s="12"/>
      <c r="DK2578" s="12"/>
      <c r="DL2578" s="12"/>
      <c r="DM2578" s="12"/>
      <c r="DN2578" s="12"/>
      <c r="DO2578" s="12"/>
      <c r="DP2578" s="12"/>
      <c r="DQ2578" s="12"/>
      <c r="DR2578" s="12"/>
      <c r="DS2578" s="12"/>
      <c r="DT2578" s="12"/>
      <c r="DU2578" s="12"/>
      <c r="DV2578" s="12"/>
      <c r="DW2578" s="12"/>
      <c r="DX2578" s="12"/>
      <c r="DY2578" s="12"/>
      <c r="DZ2578" s="12"/>
      <c r="EA2578" s="12"/>
      <c r="EB2578" s="12"/>
      <c r="EC2578" s="12"/>
      <c r="ED2578" s="12"/>
      <c r="EE2578" s="12"/>
      <c r="EF2578" s="12"/>
      <c r="EG2578" s="12"/>
      <c r="EH2578" s="12"/>
      <c r="EI2578" s="12"/>
      <c r="EJ2578" s="12"/>
      <c r="EK2578" s="12"/>
      <c r="EL2578" s="12"/>
      <c r="EM2578" s="12"/>
      <c r="EN2578" s="12"/>
      <c r="EO2578" s="12"/>
      <c r="EP2578" s="12"/>
      <c r="EQ2578" s="12"/>
      <c r="ER2578" s="12"/>
      <c r="ES2578" s="12"/>
      <c r="ET2578" s="12"/>
      <c r="EU2578" s="12"/>
      <c r="EV2578" s="12"/>
      <c r="EW2578" s="12"/>
      <c r="EX2578" s="12"/>
      <c r="EY2578" s="12"/>
      <c r="EZ2578" s="12"/>
      <c r="FA2578" s="12"/>
      <c r="FB2578" s="12"/>
      <c r="FC2578" s="12"/>
      <c r="FD2578" s="12"/>
      <c r="FE2578" s="12"/>
      <c r="FF2578" s="12"/>
      <c r="FG2578" s="12"/>
      <c r="FH2578" s="12"/>
      <c r="FI2578" s="12"/>
      <c r="FJ2578" s="12"/>
      <c r="FK2578" s="12"/>
      <c r="FL2578" s="12"/>
      <c r="FM2578" s="12"/>
      <c r="FN2578" s="12"/>
      <c r="FO2578" s="12"/>
      <c r="FP2578" s="12"/>
      <c r="FQ2578" s="12"/>
      <c r="FR2578" s="12"/>
      <c r="FS2578" s="12"/>
      <c r="FT2578" s="12"/>
      <c r="FU2578" s="12"/>
      <c r="FV2578" s="12"/>
      <c r="FW2578" s="12"/>
      <c r="FX2578" s="12"/>
      <c r="FY2578" s="12"/>
      <c r="FZ2578" s="12"/>
      <c r="GA2578" s="12"/>
      <c r="GB2578" s="12"/>
      <c r="GC2578" s="12"/>
      <c r="GD2578" s="12"/>
      <c r="GE2578" s="12"/>
      <c r="GF2578" s="12"/>
      <c r="GG2578" s="12"/>
      <c r="GH2578" s="12"/>
      <c r="GI2578" s="12"/>
      <c r="GJ2578" s="12"/>
      <c r="GK2578" s="12"/>
      <c r="GL2578" s="12"/>
      <c r="GM2578" s="12"/>
      <c r="GN2578" s="12"/>
      <c r="GO2578" s="12"/>
      <c r="GP2578" s="12"/>
      <c r="GQ2578" s="12"/>
      <c r="GR2578" s="12"/>
    </row>
    <row r="2579" spans="1:200" x14ac:dyDescent="0.2">
      <c r="A2579" s="79">
        <f t="shared" si="840"/>
        <v>45651</v>
      </c>
      <c r="B2579" s="80" t="str">
        <f t="shared" ca="1" si="828"/>
        <v>n.d</v>
      </c>
      <c r="C2579" s="81">
        <f t="shared" ca="1" si="829"/>
        <v>974.18416585</v>
      </c>
      <c r="D2579" s="82">
        <f ca="1">IF(A2579&lt;$B$1,VLOOKUP(A2579,[1]DI!$A$4:$B$15000,2,FALSE),0)</f>
        <v>0</v>
      </c>
      <c r="E2579" s="81">
        <f t="shared" ca="1" si="830"/>
        <v>0</v>
      </c>
      <c r="F2579" s="83">
        <f t="shared" si="838"/>
        <v>1.2</v>
      </c>
      <c r="G2579" s="84">
        <f t="shared" ca="1" si="831"/>
        <v>1</v>
      </c>
      <c r="H2579" s="81">
        <f ca="1">TRUNC(PRODUCT(G$10:G2578),15)</f>
        <v>1.40945772534528</v>
      </c>
      <c r="I2579" s="81">
        <f t="shared" ca="1" si="832"/>
        <v>1.40945772534528</v>
      </c>
      <c r="J2579" s="81">
        <f t="shared" ca="1" si="833"/>
        <v>1</v>
      </c>
      <c r="K2579" s="81">
        <f t="shared" ca="1" si="834"/>
        <v>0</v>
      </c>
      <c r="L2579" s="85">
        <f>IF(VLOOKUP(A2579,$U$12:$AD$125,8)=VLOOKUP(A2578,$U$12:$AD$125,8),0,VLOOKUP(A2579,U$12:$AD$125,8))</f>
        <v>0</v>
      </c>
      <c r="M2579" s="86">
        <f>IF(L2579&gt;0,VLOOKUP(L2579,T$12:$AC$125,7),0)</f>
        <v>0</v>
      </c>
      <c r="N2579" s="81">
        <f t="shared" si="839"/>
        <v>0</v>
      </c>
      <c r="O2579" s="81">
        <f t="shared" ca="1" si="835"/>
        <v>0</v>
      </c>
      <c r="P2579" s="87" t="str">
        <f t="shared" si="836"/>
        <v>A+J=</v>
      </c>
      <c r="Q2579" s="88">
        <f t="shared" si="837"/>
        <v>45771</v>
      </c>
      <c r="R2579" s="7"/>
      <c r="S2579" s="7"/>
      <c r="T2579" s="7"/>
      <c r="U2579" s="7"/>
      <c r="V2579" s="7"/>
      <c r="W2579" s="7"/>
      <c r="X2579" s="7"/>
      <c r="Y2579" s="7"/>
      <c r="Z2579" s="7"/>
      <c r="AA2579" s="7"/>
      <c r="AB2579" s="7"/>
      <c r="AC2579" s="7"/>
      <c r="AD2579" s="7"/>
      <c r="AE2579" s="7"/>
      <c r="AF2579" s="65"/>
      <c r="AG2579" s="9"/>
      <c r="AH2579" s="9"/>
      <c r="AI2579" s="4"/>
      <c r="AJ2579" s="10"/>
      <c r="AK2579" s="4"/>
      <c r="AL2579" s="65"/>
      <c r="AM2579" s="10"/>
      <c r="AN2579" s="9"/>
      <c r="AO2579" s="7"/>
      <c r="AP2579" s="11"/>
      <c r="AQ2579" s="9"/>
      <c r="AR2579" s="8"/>
      <c r="AS2579" s="65"/>
      <c r="AT2579" s="12"/>
      <c r="AU2579" s="12"/>
      <c r="AV2579" s="22"/>
      <c r="AW2579" s="12"/>
      <c r="AX2579" s="12"/>
      <c r="AY2579" s="12"/>
      <c r="AZ2579" s="12"/>
      <c r="BA2579" s="12"/>
      <c r="BB2579" s="12"/>
      <c r="BC2579" s="12"/>
      <c r="BD2579" s="12"/>
      <c r="BE2579" s="12"/>
      <c r="BF2579" s="12"/>
      <c r="BG2579" s="12"/>
      <c r="BH2579" s="12"/>
      <c r="BI2579" s="12"/>
      <c r="BJ2579" s="12"/>
      <c r="BK2579" s="12"/>
      <c r="BL2579" s="12"/>
      <c r="BM2579" s="12"/>
      <c r="BN2579" s="12"/>
      <c r="BO2579" s="12"/>
      <c r="BP2579" s="12"/>
      <c r="BQ2579" s="12"/>
      <c r="BR2579" s="12"/>
      <c r="BS2579" s="12"/>
      <c r="BT2579" s="12"/>
      <c r="BU2579" s="12"/>
      <c r="BV2579" s="12"/>
      <c r="BW2579" s="12"/>
      <c r="BX2579" s="12"/>
      <c r="BY2579" s="12"/>
      <c r="BZ2579" s="12"/>
      <c r="CA2579" s="12"/>
      <c r="CB2579" s="12"/>
      <c r="CC2579" s="12"/>
      <c r="CD2579" s="12"/>
      <c r="CE2579" s="12"/>
      <c r="CF2579" s="12"/>
      <c r="CG2579" s="12"/>
      <c r="CH2579" s="12"/>
      <c r="CI2579" s="12"/>
      <c r="CJ2579" s="12"/>
      <c r="CK2579" s="12"/>
      <c r="CL2579" s="12"/>
      <c r="CM2579" s="12"/>
      <c r="CN2579" s="12"/>
      <c r="CO2579" s="12"/>
      <c r="CP2579" s="12"/>
      <c r="CQ2579" s="12"/>
      <c r="CR2579" s="12"/>
      <c r="CS2579" s="12"/>
      <c r="CT2579" s="12"/>
      <c r="CU2579" s="12"/>
      <c r="CV2579" s="12"/>
      <c r="CW2579" s="12"/>
      <c r="CX2579" s="12"/>
      <c r="CY2579" s="12"/>
      <c r="CZ2579" s="12"/>
      <c r="DA2579" s="12"/>
      <c r="DB2579" s="12"/>
      <c r="DC2579" s="12"/>
      <c r="DD2579" s="12"/>
      <c r="DE2579" s="12"/>
      <c r="DF2579" s="12"/>
      <c r="DG2579" s="12"/>
      <c r="DH2579" s="12"/>
      <c r="DI2579" s="12"/>
      <c r="DJ2579" s="12"/>
      <c r="DK2579" s="12"/>
      <c r="DL2579" s="12"/>
      <c r="DM2579" s="12"/>
      <c r="DN2579" s="12"/>
      <c r="DO2579" s="12"/>
      <c r="DP2579" s="12"/>
      <c r="DQ2579" s="12"/>
      <c r="DR2579" s="12"/>
      <c r="DS2579" s="12"/>
      <c r="DT2579" s="12"/>
      <c r="DU2579" s="12"/>
      <c r="DV2579" s="12"/>
      <c r="DW2579" s="12"/>
      <c r="DX2579" s="12"/>
      <c r="DY2579" s="12"/>
      <c r="DZ2579" s="12"/>
      <c r="EA2579" s="12"/>
      <c r="EB2579" s="12"/>
      <c r="EC2579" s="12"/>
      <c r="ED2579" s="12"/>
      <c r="EE2579" s="12"/>
      <c r="EF2579" s="12"/>
      <c r="EG2579" s="12"/>
      <c r="EH2579" s="12"/>
      <c r="EI2579" s="12"/>
      <c r="EJ2579" s="12"/>
      <c r="EK2579" s="12"/>
      <c r="EL2579" s="12"/>
      <c r="EM2579" s="12"/>
      <c r="EN2579" s="12"/>
      <c r="EO2579" s="12"/>
      <c r="EP2579" s="12"/>
      <c r="EQ2579" s="12"/>
      <c r="ER2579" s="12"/>
      <c r="ES2579" s="12"/>
      <c r="ET2579" s="12"/>
      <c r="EU2579" s="12"/>
      <c r="EV2579" s="12"/>
      <c r="EW2579" s="12"/>
      <c r="EX2579" s="12"/>
      <c r="EY2579" s="12"/>
      <c r="EZ2579" s="12"/>
      <c r="FA2579" s="12"/>
      <c r="FB2579" s="12"/>
      <c r="FC2579" s="12"/>
      <c r="FD2579" s="12"/>
      <c r="FE2579" s="12"/>
      <c r="FF2579" s="12"/>
      <c r="FG2579" s="12"/>
      <c r="FH2579" s="12"/>
      <c r="FI2579" s="12"/>
      <c r="FJ2579" s="12"/>
      <c r="FK2579" s="12"/>
      <c r="FL2579" s="12"/>
      <c r="FM2579" s="12"/>
      <c r="FN2579" s="12"/>
      <c r="FO2579" s="12"/>
      <c r="FP2579" s="12"/>
      <c r="FQ2579" s="12"/>
      <c r="FR2579" s="12"/>
      <c r="FS2579" s="12"/>
      <c r="FT2579" s="12"/>
      <c r="FU2579" s="12"/>
      <c r="FV2579" s="12"/>
      <c r="FW2579" s="12"/>
      <c r="FX2579" s="12"/>
      <c r="FY2579" s="12"/>
      <c r="FZ2579" s="12"/>
      <c r="GA2579" s="12"/>
      <c r="GB2579" s="12"/>
      <c r="GC2579" s="12"/>
      <c r="GD2579" s="12"/>
      <c r="GE2579" s="12"/>
      <c r="GF2579" s="12"/>
      <c r="GG2579" s="12"/>
      <c r="GH2579" s="12"/>
      <c r="GI2579" s="12"/>
      <c r="GJ2579" s="12"/>
      <c r="GK2579" s="12"/>
      <c r="GL2579" s="12"/>
      <c r="GM2579" s="12"/>
      <c r="GN2579" s="12"/>
      <c r="GO2579" s="12"/>
      <c r="GP2579" s="12"/>
      <c r="GQ2579" s="12"/>
      <c r="GR2579" s="12"/>
    </row>
    <row r="2580" spans="1:200" x14ac:dyDescent="0.2">
      <c r="A2580" s="79">
        <f t="shared" si="840"/>
        <v>45652</v>
      </c>
      <c r="B2580" s="80" t="str">
        <f t="shared" ca="1" si="828"/>
        <v>n.d</v>
      </c>
      <c r="C2580" s="81">
        <f t="shared" ca="1" si="829"/>
        <v>974.18416585</v>
      </c>
      <c r="D2580" s="82">
        <f ca="1">IF(A2580&lt;$B$1,VLOOKUP(A2580,[1]DI!$A$4:$B$15000,2,FALSE),0)</f>
        <v>0</v>
      </c>
      <c r="E2580" s="81">
        <f t="shared" ca="1" si="830"/>
        <v>0</v>
      </c>
      <c r="F2580" s="83">
        <f t="shared" si="838"/>
        <v>1.2</v>
      </c>
      <c r="G2580" s="84">
        <f t="shared" ca="1" si="831"/>
        <v>1</v>
      </c>
      <c r="H2580" s="81">
        <f ca="1">TRUNC(PRODUCT(G$10:G2579),15)</f>
        <v>1.40945772534528</v>
      </c>
      <c r="I2580" s="81">
        <f t="shared" ca="1" si="832"/>
        <v>1.40945772534528</v>
      </c>
      <c r="J2580" s="81">
        <f t="shared" ca="1" si="833"/>
        <v>1</v>
      </c>
      <c r="K2580" s="81">
        <f t="shared" ca="1" si="834"/>
        <v>0</v>
      </c>
      <c r="L2580" s="85">
        <f>IF(VLOOKUP(A2580,$U$12:$AD$125,8)=VLOOKUP(A2579,$U$12:$AD$125,8),0,VLOOKUP(A2580,U$12:$AD$125,8))</f>
        <v>0</v>
      </c>
      <c r="M2580" s="86">
        <f>IF(L2580&gt;0,VLOOKUP(L2580,T$12:$AC$125,7),0)</f>
        <v>0</v>
      </c>
      <c r="N2580" s="81">
        <f t="shared" si="839"/>
        <v>0</v>
      </c>
      <c r="O2580" s="81">
        <f t="shared" ca="1" si="835"/>
        <v>0</v>
      </c>
      <c r="P2580" s="87" t="str">
        <f t="shared" si="836"/>
        <v>A+J=</v>
      </c>
      <c r="Q2580" s="88">
        <f t="shared" si="837"/>
        <v>45771</v>
      </c>
      <c r="R2580" s="7"/>
      <c r="S2580" s="7"/>
      <c r="T2580" s="7"/>
      <c r="U2580" s="7"/>
      <c r="V2580" s="7"/>
      <c r="W2580" s="7"/>
      <c r="X2580" s="7"/>
      <c r="Y2580" s="7"/>
      <c r="Z2580" s="7"/>
      <c r="AA2580" s="7"/>
      <c r="AB2580" s="7"/>
      <c r="AC2580" s="7"/>
      <c r="AD2580" s="7"/>
      <c r="AE2580" s="7"/>
      <c r="AF2580" s="65"/>
      <c r="AG2580" s="9"/>
      <c r="AH2580" s="9"/>
      <c r="AI2580" s="4"/>
      <c r="AJ2580" s="10"/>
      <c r="AK2580" s="4"/>
      <c r="AL2580" s="65"/>
      <c r="AM2580" s="10"/>
      <c r="AN2580" s="9"/>
      <c r="AO2580" s="7"/>
      <c r="AP2580" s="11"/>
      <c r="AQ2580" s="9"/>
      <c r="AR2580" s="8"/>
      <c r="AS2580" s="65"/>
      <c r="AT2580" s="12"/>
      <c r="AU2580" s="12"/>
      <c r="AV2580" s="22"/>
      <c r="AW2580" s="12"/>
      <c r="AX2580" s="12"/>
      <c r="AY2580" s="12"/>
      <c r="AZ2580" s="12"/>
      <c r="BA2580" s="12"/>
      <c r="BB2580" s="12"/>
      <c r="BC2580" s="12"/>
      <c r="BD2580" s="12"/>
      <c r="BE2580" s="12"/>
      <c r="BF2580" s="12"/>
      <c r="BG2580" s="12"/>
      <c r="BH2580" s="12"/>
      <c r="BI2580" s="12"/>
      <c r="BJ2580" s="12"/>
      <c r="BK2580" s="12"/>
      <c r="BL2580" s="12"/>
      <c r="BM2580" s="12"/>
      <c r="BN2580" s="12"/>
      <c r="BO2580" s="12"/>
      <c r="BP2580" s="12"/>
      <c r="BQ2580" s="12"/>
      <c r="BR2580" s="12"/>
      <c r="BS2580" s="12"/>
      <c r="BT2580" s="12"/>
      <c r="BU2580" s="12"/>
      <c r="BV2580" s="12"/>
      <c r="BW2580" s="12"/>
      <c r="BX2580" s="12"/>
      <c r="BY2580" s="12"/>
      <c r="BZ2580" s="12"/>
      <c r="CA2580" s="12"/>
      <c r="CB2580" s="12"/>
      <c r="CC2580" s="12"/>
      <c r="CD2580" s="12"/>
      <c r="CE2580" s="12"/>
      <c r="CF2580" s="12"/>
      <c r="CG2580" s="12"/>
      <c r="CH2580" s="12"/>
      <c r="CI2580" s="12"/>
      <c r="CJ2580" s="12"/>
      <c r="CK2580" s="12"/>
      <c r="CL2580" s="12"/>
      <c r="CM2580" s="12"/>
      <c r="CN2580" s="12"/>
      <c r="CO2580" s="12"/>
      <c r="CP2580" s="12"/>
      <c r="CQ2580" s="12"/>
      <c r="CR2580" s="12"/>
      <c r="CS2580" s="12"/>
      <c r="CT2580" s="12"/>
      <c r="CU2580" s="12"/>
      <c r="CV2580" s="12"/>
      <c r="CW2580" s="12"/>
      <c r="CX2580" s="12"/>
      <c r="CY2580" s="12"/>
      <c r="CZ2580" s="12"/>
      <c r="DA2580" s="12"/>
      <c r="DB2580" s="12"/>
      <c r="DC2580" s="12"/>
      <c r="DD2580" s="12"/>
      <c r="DE2580" s="12"/>
      <c r="DF2580" s="12"/>
      <c r="DG2580" s="12"/>
      <c r="DH2580" s="12"/>
      <c r="DI2580" s="12"/>
      <c r="DJ2580" s="12"/>
      <c r="DK2580" s="12"/>
      <c r="DL2580" s="12"/>
      <c r="DM2580" s="12"/>
      <c r="DN2580" s="12"/>
      <c r="DO2580" s="12"/>
      <c r="DP2580" s="12"/>
      <c r="DQ2580" s="12"/>
      <c r="DR2580" s="12"/>
      <c r="DS2580" s="12"/>
      <c r="DT2580" s="12"/>
      <c r="DU2580" s="12"/>
      <c r="DV2580" s="12"/>
      <c r="DW2580" s="12"/>
      <c r="DX2580" s="12"/>
      <c r="DY2580" s="12"/>
      <c r="DZ2580" s="12"/>
      <c r="EA2580" s="12"/>
      <c r="EB2580" s="12"/>
      <c r="EC2580" s="12"/>
      <c r="ED2580" s="12"/>
      <c r="EE2580" s="12"/>
      <c r="EF2580" s="12"/>
      <c r="EG2580" s="12"/>
      <c r="EH2580" s="12"/>
      <c r="EI2580" s="12"/>
      <c r="EJ2580" s="12"/>
      <c r="EK2580" s="12"/>
      <c r="EL2580" s="12"/>
      <c r="EM2580" s="12"/>
      <c r="EN2580" s="12"/>
      <c r="EO2580" s="12"/>
      <c r="EP2580" s="12"/>
      <c r="EQ2580" s="12"/>
      <c r="ER2580" s="12"/>
      <c r="ES2580" s="12"/>
      <c r="ET2580" s="12"/>
      <c r="EU2580" s="12"/>
      <c r="EV2580" s="12"/>
      <c r="EW2580" s="12"/>
      <c r="EX2580" s="12"/>
      <c r="EY2580" s="12"/>
      <c r="EZ2580" s="12"/>
      <c r="FA2580" s="12"/>
      <c r="FB2580" s="12"/>
      <c r="FC2580" s="12"/>
      <c r="FD2580" s="12"/>
      <c r="FE2580" s="12"/>
      <c r="FF2580" s="12"/>
      <c r="FG2580" s="12"/>
      <c r="FH2580" s="12"/>
      <c r="FI2580" s="12"/>
      <c r="FJ2580" s="12"/>
      <c r="FK2580" s="12"/>
      <c r="FL2580" s="12"/>
      <c r="FM2580" s="12"/>
      <c r="FN2580" s="12"/>
      <c r="FO2580" s="12"/>
      <c r="FP2580" s="12"/>
      <c r="FQ2580" s="12"/>
      <c r="FR2580" s="12"/>
      <c r="FS2580" s="12"/>
      <c r="FT2580" s="12"/>
      <c r="FU2580" s="12"/>
      <c r="FV2580" s="12"/>
      <c r="FW2580" s="12"/>
      <c r="FX2580" s="12"/>
      <c r="FY2580" s="12"/>
      <c r="FZ2580" s="12"/>
      <c r="GA2580" s="12"/>
      <c r="GB2580" s="12"/>
      <c r="GC2580" s="12"/>
      <c r="GD2580" s="12"/>
      <c r="GE2580" s="12"/>
      <c r="GF2580" s="12"/>
      <c r="GG2580" s="12"/>
      <c r="GH2580" s="12"/>
      <c r="GI2580" s="12"/>
      <c r="GJ2580" s="12"/>
      <c r="GK2580" s="12"/>
      <c r="GL2580" s="12"/>
      <c r="GM2580" s="12"/>
      <c r="GN2580" s="12"/>
      <c r="GO2580" s="12"/>
      <c r="GP2580" s="12"/>
      <c r="GQ2580" s="12"/>
      <c r="GR2580" s="12"/>
    </row>
    <row r="2581" spans="1:200" x14ac:dyDescent="0.2">
      <c r="A2581" s="79">
        <f t="shared" si="840"/>
        <v>45653</v>
      </c>
      <c r="B2581" s="80" t="str">
        <f t="shared" ca="1" si="828"/>
        <v>n.d</v>
      </c>
      <c r="C2581" s="81">
        <f t="shared" ca="1" si="829"/>
        <v>974.18416585</v>
      </c>
      <c r="D2581" s="82">
        <f ca="1">IF(A2581&lt;$B$1,VLOOKUP(A2581,[1]DI!$A$4:$B$15000,2,FALSE),0)</f>
        <v>0</v>
      </c>
      <c r="E2581" s="81">
        <f t="shared" ca="1" si="830"/>
        <v>0</v>
      </c>
      <c r="F2581" s="83">
        <f t="shared" si="838"/>
        <v>1.2</v>
      </c>
      <c r="G2581" s="84">
        <f t="shared" ca="1" si="831"/>
        <v>1</v>
      </c>
      <c r="H2581" s="81">
        <f ca="1">TRUNC(PRODUCT(G$10:G2580),15)</f>
        <v>1.40945772534528</v>
      </c>
      <c r="I2581" s="81">
        <f t="shared" ca="1" si="832"/>
        <v>1.40945772534528</v>
      </c>
      <c r="J2581" s="81">
        <f t="shared" ca="1" si="833"/>
        <v>1</v>
      </c>
      <c r="K2581" s="81">
        <f t="shared" ca="1" si="834"/>
        <v>0</v>
      </c>
      <c r="L2581" s="85">
        <f>IF(VLOOKUP(A2581,$U$12:$AD$125,8)=VLOOKUP(A2580,$U$12:$AD$125,8),0,VLOOKUP(A2581,U$12:$AD$125,8))</f>
        <v>0</v>
      </c>
      <c r="M2581" s="86">
        <f>IF(L2581&gt;0,VLOOKUP(L2581,T$12:$AC$125,7),0)</f>
        <v>0</v>
      </c>
      <c r="N2581" s="81">
        <f t="shared" si="839"/>
        <v>0</v>
      </c>
      <c r="O2581" s="81">
        <f t="shared" ca="1" si="835"/>
        <v>0</v>
      </c>
      <c r="P2581" s="87" t="str">
        <f t="shared" si="836"/>
        <v>A+J=</v>
      </c>
      <c r="Q2581" s="88">
        <f t="shared" si="837"/>
        <v>45771</v>
      </c>
      <c r="R2581" s="7"/>
      <c r="S2581" s="7"/>
      <c r="T2581" s="7"/>
      <c r="U2581" s="7"/>
      <c r="V2581" s="7"/>
      <c r="W2581" s="7"/>
      <c r="X2581" s="7"/>
      <c r="Y2581" s="7"/>
      <c r="Z2581" s="7"/>
      <c r="AA2581" s="7"/>
      <c r="AB2581" s="7"/>
      <c r="AC2581" s="7"/>
      <c r="AD2581" s="7"/>
      <c r="AE2581" s="7"/>
      <c r="AF2581" s="65"/>
      <c r="AG2581" s="9"/>
      <c r="AH2581" s="9"/>
      <c r="AI2581" s="4"/>
      <c r="AJ2581" s="10"/>
      <c r="AK2581" s="4"/>
      <c r="AL2581" s="65"/>
      <c r="AM2581" s="10"/>
      <c r="AN2581" s="9"/>
      <c r="AO2581" s="7"/>
      <c r="AP2581" s="11"/>
      <c r="AQ2581" s="9"/>
      <c r="AR2581" s="8"/>
      <c r="AS2581" s="65"/>
      <c r="AT2581" s="12"/>
      <c r="AU2581" s="12"/>
      <c r="AV2581" s="22"/>
      <c r="AW2581" s="12"/>
      <c r="AX2581" s="12"/>
      <c r="AY2581" s="12"/>
      <c r="AZ2581" s="12"/>
      <c r="BA2581" s="12"/>
      <c r="BB2581" s="12"/>
      <c r="BC2581" s="12"/>
      <c r="BD2581" s="12"/>
      <c r="BE2581" s="12"/>
      <c r="BF2581" s="12"/>
      <c r="BG2581" s="12"/>
      <c r="BH2581" s="12"/>
      <c r="BI2581" s="12"/>
      <c r="BJ2581" s="12"/>
      <c r="BK2581" s="12"/>
      <c r="BL2581" s="12"/>
      <c r="BM2581" s="12"/>
      <c r="BN2581" s="12"/>
      <c r="BO2581" s="12"/>
      <c r="BP2581" s="12"/>
      <c r="BQ2581" s="12"/>
      <c r="BR2581" s="12"/>
      <c r="BS2581" s="12"/>
      <c r="BT2581" s="12"/>
      <c r="BU2581" s="12"/>
      <c r="BV2581" s="12"/>
      <c r="BW2581" s="12"/>
      <c r="BX2581" s="12"/>
      <c r="BY2581" s="12"/>
      <c r="BZ2581" s="12"/>
      <c r="CA2581" s="12"/>
      <c r="CB2581" s="12"/>
      <c r="CC2581" s="12"/>
      <c r="CD2581" s="12"/>
      <c r="CE2581" s="12"/>
      <c r="CF2581" s="12"/>
      <c r="CG2581" s="12"/>
      <c r="CH2581" s="12"/>
      <c r="CI2581" s="12"/>
      <c r="CJ2581" s="12"/>
      <c r="CK2581" s="12"/>
      <c r="CL2581" s="12"/>
      <c r="CM2581" s="12"/>
      <c r="CN2581" s="12"/>
      <c r="CO2581" s="12"/>
      <c r="CP2581" s="12"/>
      <c r="CQ2581" s="12"/>
      <c r="CR2581" s="12"/>
      <c r="CS2581" s="12"/>
      <c r="CT2581" s="12"/>
      <c r="CU2581" s="12"/>
      <c r="CV2581" s="12"/>
      <c r="CW2581" s="12"/>
      <c r="CX2581" s="12"/>
      <c r="CY2581" s="12"/>
      <c r="CZ2581" s="12"/>
      <c r="DA2581" s="12"/>
      <c r="DB2581" s="12"/>
      <c r="DC2581" s="12"/>
      <c r="DD2581" s="12"/>
      <c r="DE2581" s="12"/>
      <c r="DF2581" s="12"/>
      <c r="DG2581" s="12"/>
      <c r="DH2581" s="12"/>
      <c r="DI2581" s="12"/>
      <c r="DJ2581" s="12"/>
      <c r="DK2581" s="12"/>
      <c r="DL2581" s="12"/>
      <c r="DM2581" s="12"/>
      <c r="DN2581" s="12"/>
      <c r="DO2581" s="12"/>
      <c r="DP2581" s="12"/>
      <c r="DQ2581" s="12"/>
      <c r="DR2581" s="12"/>
      <c r="DS2581" s="12"/>
      <c r="DT2581" s="12"/>
      <c r="DU2581" s="12"/>
      <c r="DV2581" s="12"/>
      <c r="DW2581" s="12"/>
      <c r="DX2581" s="12"/>
      <c r="DY2581" s="12"/>
      <c r="DZ2581" s="12"/>
      <c r="EA2581" s="12"/>
      <c r="EB2581" s="12"/>
      <c r="EC2581" s="12"/>
      <c r="ED2581" s="12"/>
      <c r="EE2581" s="12"/>
      <c r="EF2581" s="12"/>
      <c r="EG2581" s="12"/>
      <c r="EH2581" s="12"/>
      <c r="EI2581" s="12"/>
      <c r="EJ2581" s="12"/>
      <c r="EK2581" s="12"/>
      <c r="EL2581" s="12"/>
      <c r="EM2581" s="12"/>
      <c r="EN2581" s="12"/>
      <c r="EO2581" s="12"/>
      <c r="EP2581" s="12"/>
      <c r="EQ2581" s="12"/>
      <c r="ER2581" s="12"/>
      <c r="ES2581" s="12"/>
      <c r="ET2581" s="12"/>
      <c r="EU2581" s="12"/>
      <c r="EV2581" s="12"/>
      <c r="EW2581" s="12"/>
      <c r="EX2581" s="12"/>
      <c r="EY2581" s="12"/>
      <c r="EZ2581" s="12"/>
      <c r="FA2581" s="12"/>
      <c r="FB2581" s="12"/>
      <c r="FC2581" s="12"/>
      <c r="FD2581" s="12"/>
      <c r="FE2581" s="12"/>
      <c r="FF2581" s="12"/>
      <c r="FG2581" s="12"/>
      <c r="FH2581" s="12"/>
      <c r="FI2581" s="12"/>
      <c r="FJ2581" s="12"/>
      <c r="FK2581" s="12"/>
      <c r="FL2581" s="12"/>
      <c r="FM2581" s="12"/>
      <c r="FN2581" s="12"/>
      <c r="FO2581" s="12"/>
      <c r="FP2581" s="12"/>
      <c r="FQ2581" s="12"/>
      <c r="FR2581" s="12"/>
      <c r="FS2581" s="12"/>
      <c r="FT2581" s="12"/>
      <c r="FU2581" s="12"/>
      <c r="FV2581" s="12"/>
      <c r="FW2581" s="12"/>
      <c r="FX2581" s="12"/>
      <c r="FY2581" s="12"/>
      <c r="FZ2581" s="12"/>
      <c r="GA2581" s="12"/>
      <c r="GB2581" s="12"/>
      <c r="GC2581" s="12"/>
      <c r="GD2581" s="12"/>
      <c r="GE2581" s="12"/>
      <c r="GF2581" s="12"/>
      <c r="GG2581" s="12"/>
      <c r="GH2581" s="12"/>
      <c r="GI2581" s="12"/>
      <c r="GJ2581" s="12"/>
      <c r="GK2581" s="12"/>
      <c r="GL2581" s="12"/>
      <c r="GM2581" s="12"/>
      <c r="GN2581" s="12"/>
      <c r="GO2581" s="12"/>
      <c r="GP2581" s="12"/>
      <c r="GQ2581" s="12"/>
      <c r="GR2581" s="12"/>
    </row>
    <row r="2582" spans="1:200" x14ac:dyDescent="0.2">
      <c r="A2582" s="79">
        <f t="shared" si="840"/>
        <v>45654</v>
      </c>
      <c r="B2582" s="80" t="str">
        <f t="shared" ca="1" si="828"/>
        <v>n.d</v>
      </c>
      <c r="C2582" s="81">
        <f t="shared" ca="1" si="829"/>
        <v>974.18416585</v>
      </c>
      <c r="D2582" s="82">
        <f ca="1">IF(A2582&lt;$B$1,VLOOKUP(A2582,[1]DI!$A$4:$B$15000,2,FALSE),0)</f>
        <v>0</v>
      </c>
      <c r="E2582" s="81">
        <f t="shared" ca="1" si="830"/>
        <v>0</v>
      </c>
      <c r="F2582" s="83">
        <f t="shared" si="838"/>
        <v>1.2</v>
      </c>
      <c r="G2582" s="84">
        <f t="shared" ca="1" si="831"/>
        <v>1</v>
      </c>
      <c r="H2582" s="81">
        <f ca="1">TRUNC(PRODUCT(G$10:G2581),15)</f>
        <v>1.40945772534528</v>
      </c>
      <c r="I2582" s="81">
        <f t="shared" ca="1" si="832"/>
        <v>1.40945772534528</v>
      </c>
      <c r="J2582" s="81">
        <f t="shared" ca="1" si="833"/>
        <v>1</v>
      </c>
      <c r="K2582" s="81">
        <f t="shared" ca="1" si="834"/>
        <v>0</v>
      </c>
      <c r="L2582" s="85">
        <f>IF(VLOOKUP(A2582,$U$12:$AD$125,8)=VLOOKUP(A2581,$U$12:$AD$125,8),0,VLOOKUP(A2582,U$12:$AD$125,8))</f>
        <v>0</v>
      </c>
      <c r="M2582" s="86">
        <f>IF(L2582&gt;0,VLOOKUP(L2582,T$12:$AC$125,7),0)</f>
        <v>0</v>
      </c>
      <c r="N2582" s="81">
        <f t="shared" si="839"/>
        <v>0</v>
      </c>
      <c r="O2582" s="81">
        <f t="shared" ca="1" si="835"/>
        <v>0</v>
      </c>
      <c r="P2582" s="87" t="str">
        <f t="shared" si="836"/>
        <v>A+J=</v>
      </c>
      <c r="Q2582" s="88">
        <f t="shared" si="837"/>
        <v>45771</v>
      </c>
      <c r="R2582" s="7"/>
      <c r="S2582" s="7"/>
      <c r="T2582" s="7"/>
      <c r="U2582" s="7"/>
      <c r="V2582" s="7"/>
      <c r="W2582" s="7"/>
      <c r="X2582" s="7"/>
      <c r="Y2582" s="7"/>
      <c r="Z2582" s="7"/>
      <c r="AA2582" s="7"/>
      <c r="AB2582" s="7"/>
      <c r="AC2582" s="7"/>
      <c r="AD2582" s="7"/>
      <c r="AE2582" s="7"/>
      <c r="AF2582" s="65"/>
      <c r="AG2582" s="9"/>
      <c r="AH2582" s="9"/>
      <c r="AI2582" s="4"/>
      <c r="AJ2582" s="10"/>
      <c r="AK2582" s="4"/>
      <c r="AL2582" s="65"/>
      <c r="AM2582" s="10"/>
      <c r="AN2582" s="9"/>
      <c r="AO2582" s="7"/>
      <c r="AP2582" s="11"/>
      <c r="AQ2582" s="9"/>
      <c r="AR2582" s="8"/>
      <c r="AS2582" s="65"/>
      <c r="AT2582" s="12"/>
      <c r="AU2582" s="12"/>
      <c r="AV2582" s="22"/>
      <c r="AW2582" s="12"/>
      <c r="AX2582" s="12"/>
      <c r="AY2582" s="12"/>
      <c r="AZ2582" s="12"/>
      <c r="BA2582" s="12"/>
      <c r="BB2582" s="12"/>
      <c r="BC2582" s="12"/>
      <c r="BD2582" s="12"/>
      <c r="BE2582" s="12"/>
      <c r="BF2582" s="12"/>
      <c r="BG2582" s="12"/>
      <c r="BH2582" s="12"/>
      <c r="BI2582" s="12"/>
      <c r="BJ2582" s="12"/>
      <c r="BK2582" s="12"/>
      <c r="BL2582" s="12"/>
      <c r="BM2582" s="12"/>
      <c r="BN2582" s="12"/>
      <c r="BO2582" s="12"/>
      <c r="BP2582" s="12"/>
      <c r="BQ2582" s="12"/>
      <c r="BR2582" s="12"/>
      <c r="BS2582" s="12"/>
      <c r="BT2582" s="12"/>
      <c r="BU2582" s="12"/>
      <c r="BV2582" s="12"/>
      <c r="BW2582" s="12"/>
      <c r="BX2582" s="12"/>
      <c r="BY2582" s="12"/>
      <c r="BZ2582" s="12"/>
      <c r="CA2582" s="12"/>
      <c r="CB2582" s="12"/>
      <c r="CC2582" s="12"/>
      <c r="CD2582" s="12"/>
      <c r="CE2582" s="12"/>
      <c r="CF2582" s="12"/>
      <c r="CG2582" s="12"/>
      <c r="CH2582" s="12"/>
      <c r="CI2582" s="12"/>
      <c r="CJ2582" s="12"/>
      <c r="CK2582" s="12"/>
      <c r="CL2582" s="12"/>
      <c r="CM2582" s="12"/>
      <c r="CN2582" s="12"/>
      <c r="CO2582" s="12"/>
      <c r="CP2582" s="12"/>
      <c r="CQ2582" s="12"/>
      <c r="CR2582" s="12"/>
      <c r="CS2582" s="12"/>
      <c r="CT2582" s="12"/>
      <c r="CU2582" s="12"/>
      <c r="CV2582" s="12"/>
      <c r="CW2582" s="12"/>
      <c r="CX2582" s="12"/>
      <c r="CY2582" s="12"/>
      <c r="CZ2582" s="12"/>
      <c r="DA2582" s="12"/>
      <c r="DB2582" s="12"/>
      <c r="DC2582" s="12"/>
      <c r="DD2582" s="12"/>
      <c r="DE2582" s="12"/>
      <c r="DF2582" s="12"/>
      <c r="DG2582" s="12"/>
      <c r="DH2582" s="12"/>
      <c r="DI2582" s="12"/>
      <c r="DJ2582" s="12"/>
      <c r="DK2582" s="12"/>
      <c r="DL2582" s="12"/>
      <c r="DM2582" s="12"/>
      <c r="DN2582" s="12"/>
      <c r="DO2582" s="12"/>
      <c r="DP2582" s="12"/>
      <c r="DQ2582" s="12"/>
      <c r="DR2582" s="12"/>
      <c r="DS2582" s="12"/>
      <c r="DT2582" s="12"/>
      <c r="DU2582" s="12"/>
      <c r="DV2582" s="12"/>
      <c r="DW2582" s="12"/>
      <c r="DX2582" s="12"/>
      <c r="DY2582" s="12"/>
      <c r="DZ2582" s="12"/>
      <c r="EA2582" s="12"/>
      <c r="EB2582" s="12"/>
      <c r="EC2582" s="12"/>
      <c r="ED2582" s="12"/>
      <c r="EE2582" s="12"/>
      <c r="EF2582" s="12"/>
      <c r="EG2582" s="12"/>
      <c r="EH2582" s="12"/>
      <c r="EI2582" s="12"/>
      <c r="EJ2582" s="12"/>
      <c r="EK2582" s="12"/>
      <c r="EL2582" s="12"/>
      <c r="EM2582" s="12"/>
      <c r="EN2582" s="12"/>
      <c r="EO2582" s="12"/>
      <c r="EP2582" s="12"/>
      <c r="EQ2582" s="12"/>
      <c r="ER2582" s="12"/>
      <c r="ES2582" s="12"/>
      <c r="ET2582" s="12"/>
      <c r="EU2582" s="12"/>
      <c r="EV2582" s="12"/>
      <c r="EW2582" s="12"/>
      <c r="EX2582" s="12"/>
      <c r="EY2582" s="12"/>
      <c r="EZ2582" s="12"/>
      <c r="FA2582" s="12"/>
      <c r="FB2582" s="12"/>
      <c r="FC2582" s="12"/>
      <c r="FD2582" s="12"/>
      <c r="FE2582" s="12"/>
      <c r="FF2582" s="12"/>
      <c r="FG2582" s="12"/>
      <c r="FH2582" s="12"/>
      <c r="FI2582" s="12"/>
      <c r="FJ2582" s="12"/>
      <c r="FK2582" s="12"/>
      <c r="FL2582" s="12"/>
      <c r="FM2582" s="12"/>
      <c r="FN2582" s="12"/>
      <c r="FO2582" s="12"/>
      <c r="FP2582" s="12"/>
      <c r="FQ2582" s="12"/>
      <c r="FR2582" s="12"/>
      <c r="FS2582" s="12"/>
      <c r="FT2582" s="12"/>
      <c r="FU2582" s="12"/>
      <c r="FV2582" s="12"/>
      <c r="FW2582" s="12"/>
      <c r="FX2582" s="12"/>
      <c r="FY2582" s="12"/>
      <c r="FZ2582" s="12"/>
      <c r="GA2582" s="12"/>
      <c r="GB2582" s="12"/>
      <c r="GC2582" s="12"/>
      <c r="GD2582" s="12"/>
      <c r="GE2582" s="12"/>
      <c r="GF2582" s="12"/>
      <c r="GG2582" s="12"/>
      <c r="GH2582" s="12"/>
      <c r="GI2582" s="12"/>
      <c r="GJ2582" s="12"/>
      <c r="GK2582" s="12"/>
      <c r="GL2582" s="12"/>
      <c r="GM2582" s="12"/>
      <c r="GN2582" s="12"/>
      <c r="GO2582" s="12"/>
      <c r="GP2582" s="12"/>
      <c r="GQ2582" s="12"/>
      <c r="GR2582" s="12"/>
    </row>
    <row r="2583" spans="1:200" x14ac:dyDescent="0.2">
      <c r="A2583" s="79">
        <f t="shared" si="840"/>
        <v>45655</v>
      </c>
      <c r="B2583" s="80" t="str">
        <f t="shared" ca="1" si="828"/>
        <v>n.d</v>
      </c>
      <c r="C2583" s="81">
        <f t="shared" ca="1" si="829"/>
        <v>974.18416585</v>
      </c>
      <c r="D2583" s="82">
        <f ca="1">IF(A2583&lt;$B$1,VLOOKUP(A2583,[1]DI!$A$4:$B$15000,2,FALSE),0)</f>
        <v>0</v>
      </c>
      <c r="E2583" s="81">
        <f t="shared" ca="1" si="830"/>
        <v>0</v>
      </c>
      <c r="F2583" s="83">
        <f t="shared" si="838"/>
        <v>1.2</v>
      </c>
      <c r="G2583" s="84">
        <f t="shared" ca="1" si="831"/>
        <v>1</v>
      </c>
      <c r="H2583" s="81">
        <f ca="1">TRUNC(PRODUCT(G$10:G2582),15)</f>
        <v>1.40945772534528</v>
      </c>
      <c r="I2583" s="81">
        <f t="shared" ca="1" si="832"/>
        <v>1.40945772534528</v>
      </c>
      <c r="J2583" s="81">
        <f t="shared" ca="1" si="833"/>
        <v>1</v>
      </c>
      <c r="K2583" s="81">
        <f t="shared" ca="1" si="834"/>
        <v>0</v>
      </c>
      <c r="L2583" s="85">
        <f>IF(VLOOKUP(A2583,$U$12:$AD$125,8)=VLOOKUP(A2582,$U$12:$AD$125,8),0,VLOOKUP(A2583,U$12:$AD$125,8))</f>
        <v>0</v>
      </c>
      <c r="M2583" s="86">
        <f>IF(L2583&gt;0,VLOOKUP(L2583,T$12:$AC$125,7),0)</f>
        <v>0</v>
      </c>
      <c r="N2583" s="81">
        <f t="shared" si="839"/>
        <v>0</v>
      </c>
      <c r="O2583" s="81">
        <f t="shared" ca="1" si="835"/>
        <v>0</v>
      </c>
      <c r="P2583" s="87" t="str">
        <f t="shared" si="836"/>
        <v>A+J=</v>
      </c>
      <c r="Q2583" s="88">
        <f t="shared" si="837"/>
        <v>45771</v>
      </c>
      <c r="R2583" s="7"/>
      <c r="S2583" s="7"/>
      <c r="T2583" s="7"/>
      <c r="U2583" s="7"/>
      <c r="V2583" s="7"/>
      <c r="W2583" s="7"/>
      <c r="X2583" s="7"/>
      <c r="Y2583" s="7"/>
      <c r="Z2583" s="7"/>
      <c r="AA2583" s="7"/>
      <c r="AB2583" s="7"/>
      <c r="AC2583" s="7"/>
      <c r="AD2583" s="7"/>
      <c r="AE2583" s="7"/>
      <c r="AF2583" s="65"/>
      <c r="AG2583" s="9"/>
      <c r="AH2583" s="9"/>
      <c r="AI2583" s="4"/>
      <c r="AJ2583" s="10"/>
      <c r="AK2583" s="4"/>
      <c r="AL2583" s="65"/>
      <c r="AM2583" s="10"/>
      <c r="AN2583" s="9"/>
      <c r="AO2583" s="7"/>
      <c r="AP2583" s="11"/>
      <c r="AQ2583" s="9"/>
      <c r="AR2583" s="8"/>
      <c r="AS2583" s="65"/>
      <c r="AT2583" s="12"/>
      <c r="AU2583" s="12"/>
      <c r="AV2583" s="22"/>
      <c r="AW2583" s="12"/>
      <c r="AX2583" s="12"/>
      <c r="AY2583" s="12"/>
      <c r="AZ2583" s="12"/>
      <c r="BA2583" s="12"/>
      <c r="BB2583" s="12"/>
      <c r="BC2583" s="12"/>
      <c r="BD2583" s="12"/>
      <c r="BE2583" s="12"/>
      <c r="BF2583" s="12"/>
      <c r="BG2583" s="12"/>
      <c r="BH2583" s="12"/>
      <c r="BI2583" s="12"/>
      <c r="BJ2583" s="12"/>
      <c r="BK2583" s="12"/>
      <c r="BL2583" s="12"/>
      <c r="BM2583" s="12"/>
      <c r="BN2583" s="12"/>
      <c r="BO2583" s="12"/>
      <c r="BP2583" s="12"/>
      <c r="BQ2583" s="12"/>
      <c r="BR2583" s="12"/>
      <c r="BS2583" s="12"/>
      <c r="BT2583" s="12"/>
      <c r="BU2583" s="12"/>
      <c r="BV2583" s="12"/>
      <c r="BW2583" s="12"/>
      <c r="BX2583" s="12"/>
      <c r="BY2583" s="12"/>
      <c r="BZ2583" s="12"/>
      <c r="CA2583" s="12"/>
      <c r="CB2583" s="12"/>
      <c r="CC2583" s="12"/>
      <c r="CD2583" s="12"/>
      <c r="CE2583" s="12"/>
      <c r="CF2583" s="12"/>
      <c r="CG2583" s="12"/>
      <c r="CH2583" s="12"/>
      <c r="CI2583" s="12"/>
      <c r="CJ2583" s="12"/>
      <c r="CK2583" s="12"/>
      <c r="CL2583" s="12"/>
      <c r="CM2583" s="12"/>
      <c r="CN2583" s="12"/>
      <c r="CO2583" s="12"/>
      <c r="CP2583" s="12"/>
      <c r="CQ2583" s="12"/>
      <c r="CR2583" s="12"/>
      <c r="CS2583" s="12"/>
      <c r="CT2583" s="12"/>
      <c r="CU2583" s="12"/>
      <c r="CV2583" s="12"/>
      <c r="CW2583" s="12"/>
      <c r="CX2583" s="12"/>
      <c r="CY2583" s="12"/>
      <c r="CZ2583" s="12"/>
      <c r="DA2583" s="12"/>
      <c r="DB2583" s="12"/>
      <c r="DC2583" s="12"/>
      <c r="DD2583" s="12"/>
      <c r="DE2583" s="12"/>
      <c r="DF2583" s="12"/>
      <c r="DG2583" s="12"/>
      <c r="DH2583" s="12"/>
      <c r="DI2583" s="12"/>
      <c r="DJ2583" s="12"/>
      <c r="DK2583" s="12"/>
      <c r="DL2583" s="12"/>
      <c r="DM2583" s="12"/>
      <c r="DN2583" s="12"/>
      <c r="DO2583" s="12"/>
      <c r="DP2583" s="12"/>
      <c r="DQ2583" s="12"/>
      <c r="DR2583" s="12"/>
      <c r="DS2583" s="12"/>
      <c r="DT2583" s="12"/>
      <c r="DU2583" s="12"/>
      <c r="DV2583" s="12"/>
      <c r="DW2583" s="12"/>
      <c r="DX2583" s="12"/>
      <c r="DY2583" s="12"/>
      <c r="DZ2583" s="12"/>
      <c r="EA2583" s="12"/>
      <c r="EB2583" s="12"/>
      <c r="EC2583" s="12"/>
      <c r="ED2583" s="12"/>
      <c r="EE2583" s="12"/>
      <c r="EF2583" s="12"/>
      <c r="EG2583" s="12"/>
      <c r="EH2583" s="12"/>
      <c r="EI2583" s="12"/>
      <c r="EJ2583" s="12"/>
      <c r="EK2583" s="12"/>
      <c r="EL2583" s="12"/>
      <c r="EM2583" s="12"/>
      <c r="EN2583" s="12"/>
      <c r="EO2583" s="12"/>
      <c r="EP2583" s="12"/>
      <c r="EQ2583" s="12"/>
      <c r="ER2583" s="12"/>
      <c r="ES2583" s="12"/>
      <c r="ET2583" s="12"/>
      <c r="EU2583" s="12"/>
      <c r="EV2583" s="12"/>
      <c r="EW2583" s="12"/>
      <c r="EX2583" s="12"/>
      <c r="EY2583" s="12"/>
      <c r="EZ2583" s="12"/>
      <c r="FA2583" s="12"/>
      <c r="FB2583" s="12"/>
      <c r="FC2583" s="12"/>
      <c r="FD2583" s="12"/>
      <c r="FE2583" s="12"/>
      <c r="FF2583" s="12"/>
      <c r="FG2583" s="12"/>
      <c r="FH2583" s="12"/>
      <c r="FI2583" s="12"/>
      <c r="FJ2583" s="12"/>
      <c r="FK2583" s="12"/>
      <c r="FL2583" s="12"/>
      <c r="FM2583" s="12"/>
      <c r="FN2583" s="12"/>
      <c r="FO2583" s="12"/>
      <c r="FP2583" s="12"/>
      <c r="FQ2583" s="12"/>
      <c r="FR2583" s="12"/>
      <c r="FS2583" s="12"/>
      <c r="FT2583" s="12"/>
      <c r="FU2583" s="12"/>
      <c r="FV2583" s="12"/>
      <c r="FW2583" s="12"/>
      <c r="FX2583" s="12"/>
      <c r="FY2583" s="12"/>
      <c r="FZ2583" s="12"/>
      <c r="GA2583" s="12"/>
      <c r="GB2583" s="12"/>
      <c r="GC2583" s="12"/>
      <c r="GD2583" s="12"/>
      <c r="GE2583" s="12"/>
      <c r="GF2583" s="12"/>
      <c r="GG2583" s="12"/>
      <c r="GH2583" s="12"/>
      <c r="GI2583" s="12"/>
      <c r="GJ2583" s="12"/>
      <c r="GK2583" s="12"/>
      <c r="GL2583" s="12"/>
      <c r="GM2583" s="12"/>
      <c r="GN2583" s="12"/>
      <c r="GO2583" s="12"/>
      <c r="GP2583" s="12"/>
      <c r="GQ2583" s="12"/>
      <c r="GR2583" s="12"/>
    </row>
    <row r="2584" spans="1:200" x14ac:dyDescent="0.2">
      <c r="A2584" s="79">
        <f t="shared" si="840"/>
        <v>45656</v>
      </c>
      <c r="B2584" s="80" t="str">
        <f t="shared" ca="1" si="828"/>
        <v>n.d</v>
      </c>
      <c r="C2584" s="81">
        <f t="shared" ca="1" si="829"/>
        <v>974.18416585</v>
      </c>
      <c r="D2584" s="82">
        <f ca="1">IF(A2584&lt;$B$1,VLOOKUP(A2584,[1]DI!$A$4:$B$15000,2,FALSE),0)</f>
        <v>0</v>
      </c>
      <c r="E2584" s="81">
        <f t="shared" ca="1" si="830"/>
        <v>0</v>
      </c>
      <c r="F2584" s="83">
        <f t="shared" si="838"/>
        <v>1.2</v>
      </c>
      <c r="G2584" s="84">
        <f t="shared" ca="1" si="831"/>
        <v>1</v>
      </c>
      <c r="H2584" s="81">
        <f ca="1">TRUNC(PRODUCT(G$10:G2583),15)</f>
        <v>1.40945772534528</v>
      </c>
      <c r="I2584" s="81">
        <f t="shared" ca="1" si="832"/>
        <v>1.40945772534528</v>
      </c>
      <c r="J2584" s="81">
        <f t="shared" ca="1" si="833"/>
        <v>1</v>
      </c>
      <c r="K2584" s="81">
        <f t="shared" ca="1" si="834"/>
        <v>0</v>
      </c>
      <c r="L2584" s="85">
        <f>IF(VLOOKUP(A2584,$U$12:$AD$125,8)=VLOOKUP(A2583,$U$12:$AD$125,8),0,VLOOKUP(A2584,U$12:$AD$125,8))</f>
        <v>0</v>
      </c>
      <c r="M2584" s="86">
        <f>IF(L2584&gt;0,VLOOKUP(L2584,T$12:$AC$125,7),0)</f>
        <v>0</v>
      </c>
      <c r="N2584" s="81">
        <f t="shared" si="839"/>
        <v>0</v>
      </c>
      <c r="O2584" s="81">
        <f t="shared" ca="1" si="835"/>
        <v>0</v>
      </c>
      <c r="P2584" s="87" t="str">
        <f t="shared" si="836"/>
        <v>A+J=</v>
      </c>
      <c r="Q2584" s="88">
        <f t="shared" si="837"/>
        <v>45771</v>
      </c>
      <c r="R2584" s="7"/>
      <c r="S2584" s="7"/>
      <c r="T2584" s="7"/>
      <c r="U2584" s="7"/>
      <c r="V2584" s="7"/>
      <c r="W2584" s="7"/>
      <c r="X2584" s="7"/>
      <c r="Y2584" s="7"/>
      <c r="Z2584" s="7"/>
      <c r="AA2584" s="7"/>
      <c r="AB2584" s="7"/>
      <c r="AC2584" s="7"/>
      <c r="AD2584" s="7"/>
      <c r="AE2584" s="7"/>
      <c r="AF2584" s="65"/>
      <c r="AG2584" s="9"/>
      <c r="AH2584" s="9"/>
      <c r="AI2584" s="4"/>
      <c r="AJ2584" s="10"/>
      <c r="AK2584" s="4"/>
      <c r="AL2584" s="65"/>
      <c r="AM2584" s="10"/>
      <c r="AN2584" s="9"/>
      <c r="AO2584" s="7"/>
      <c r="AP2584" s="11"/>
      <c r="AQ2584" s="9"/>
      <c r="AR2584" s="8"/>
      <c r="AS2584" s="65"/>
      <c r="AT2584" s="12"/>
      <c r="AU2584" s="12"/>
      <c r="AV2584" s="22"/>
      <c r="AW2584" s="12"/>
      <c r="AX2584" s="12"/>
      <c r="AY2584" s="12"/>
      <c r="AZ2584" s="12"/>
      <c r="BA2584" s="12"/>
      <c r="BB2584" s="12"/>
      <c r="BC2584" s="12"/>
      <c r="BD2584" s="12"/>
      <c r="BE2584" s="12"/>
      <c r="BF2584" s="12"/>
      <c r="BG2584" s="12"/>
      <c r="BH2584" s="12"/>
      <c r="BI2584" s="12"/>
      <c r="BJ2584" s="12"/>
      <c r="BK2584" s="12"/>
      <c r="BL2584" s="12"/>
      <c r="BM2584" s="12"/>
      <c r="BN2584" s="12"/>
      <c r="BO2584" s="12"/>
      <c r="BP2584" s="12"/>
      <c r="BQ2584" s="12"/>
      <c r="BR2584" s="12"/>
      <c r="BS2584" s="12"/>
      <c r="BT2584" s="12"/>
      <c r="BU2584" s="12"/>
      <c r="BV2584" s="12"/>
      <c r="BW2584" s="12"/>
      <c r="BX2584" s="12"/>
      <c r="BY2584" s="12"/>
      <c r="BZ2584" s="12"/>
      <c r="CA2584" s="12"/>
      <c r="CB2584" s="12"/>
      <c r="CC2584" s="12"/>
      <c r="CD2584" s="12"/>
      <c r="CE2584" s="12"/>
      <c r="CF2584" s="12"/>
      <c r="CG2584" s="12"/>
      <c r="CH2584" s="12"/>
      <c r="CI2584" s="12"/>
      <c r="CJ2584" s="12"/>
      <c r="CK2584" s="12"/>
      <c r="CL2584" s="12"/>
      <c r="CM2584" s="12"/>
      <c r="CN2584" s="12"/>
      <c r="CO2584" s="12"/>
      <c r="CP2584" s="12"/>
      <c r="CQ2584" s="12"/>
      <c r="CR2584" s="12"/>
      <c r="CS2584" s="12"/>
      <c r="CT2584" s="12"/>
      <c r="CU2584" s="12"/>
      <c r="CV2584" s="12"/>
      <c r="CW2584" s="12"/>
      <c r="CX2584" s="12"/>
      <c r="CY2584" s="12"/>
      <c r="CZ2584" s="12"/>
      <c r="DA2584" s="12"/>
      <c r="DB2584" s="12"/>
      <c r="DC2584" s="12"/>
      <c r="DD2584" s="12"/>
      <c r="DE2584" s="12"/>
      <c r="DF2584" s="12"/>
      <c r="DG2584" s="12"/>
      <c r="DH2584" s="12"/>
      <c r="DI2584" s="12"/>
      <c r="DJ2584" s="12"/>
      <c r="DK2584" s="12"/>
      <c r="DL2584" s="12"/>
      <c r="DM2584" s="12"/>
      <c r="DN2584" s="12"/>
      <c r="DO2584" s="12"/>
      <c r="DP2584" s="12"/>
      <c r="DQ2584" s="12"/>
      <c r="DR2584" s="12"/>
      <c r="DS2584" s="12"/>
      <c r="DT2584" s="12"/>
      <c r="DU2584" s="12"/>
      <c r="DV2584" s="12"/>
      <c r="DW2584" s="12"/>
      <c r="DX2584" s="12"/>
      <c r="DY2584" s="12"/>
      <c r="DZ2584" s="12"/>
      <c r="EA2584" s="12"/>
      <c r="EB2584" s="12"/>
      <c r="EC2584" s="12"/>
      <c r="ED2584" s="12"/>
      <c r="EE2584" s="12"/>
      <c r="EF2584" s="12"/>
      <c r="EG2584" s="12"/>
      <c r="EH2584" s="12"/>
      <c r="EI2584" s="12"/>
      <c r="EJ2584" s="12"/>
      <c r="EK2584" s="12"/>
      <c r="EL2584" s="12"/>
      <c r="EM2584" s="12"/>
      <c r="EN2584" s="12"/>
      <c r="EO2584" s="12"/>
      <c r="EP2584" s="12"/>
      <c r="EQ2584" s="12"/>
      <c r="ER2584" s="12"/>
      <c r="ES2584" s="12"/>
      <c r="ET2584" s="12"/>
      <c r="EU2584" s="12"/>
      <c r="EV2584" s="12"/>
      <c r="EW2584" s="12"/>
      <c r="EX2584" s="12"/>
      <c r="EY2584" s="12"/>
      <c r="EZ2584" s="12"/>
      <c r="FA2584" s="12"/>
      <c r="FB2584" s="12"/>
      <c r="FC2584" s="12"/>
      <c r="FD2584" s="12"/>
      <c r="FE2584" s="12"/>
      <c r="FF2584" s="12"/>
      <c r="FG2584" s="12"/>
      <c r="FH2584" s="12"/>
      <c r="FI2584" s="12"/>
      <c r="FJ2584" s="12"/>
      <c r="FK2584" s="12"/>
      <c r="FL2584" s="12"/>
      <c r="FM2584" s="12"/>
      <c r="FN2584" s="12"/>
      <c r="FO2584" s="12"/>
      <c r="FP2584" s="12"/>
      <c r="FQ2584" s="12"/>
      <c r="FR2584" s="12"/>
      <c r="FS2584" s="12"/>
      <c r="FT2584" s="12"/>
      <c r="FU2584" s="12"/>
      <c r="FV2584" s="12"/>
      <c r="FW2584" s="12"/>
      <c r="FX2584" s="12"/>
      <c r="FY2584" s="12"/>
      <c r="FZ2584" s="12"/>
      <c r="GA2584" s="12"/>
      <c r="GB2584" s="12"/>
      <c r="GC2584" s="12"/>
      <c r="GD2584" s="12"/>
      <c r="GE2584" s="12"/>
      <c r="GF2584" s="12"/>
      <c r="GG2584" s="12"/>
      <c r="GH2584" s="12"/>
      <c r="GI2584" s="12"/>
      <c r="GJ2584" s="12"/>
      <c r="GK2584" s="12"/>
      <c r="GL2584" s="12"/>
      <c r="GM2584" s="12"/>
      <c r="GN2584" s="12"/>
      <c r="GO2584" s="12"/>
      <c r="GP2584" s="12"/>
      <c r="GQ2584" s="12"/>
      <c r="GR2584" s="12"/>
    </row>
    <row r="2585" spans="1:200" x14ac:dyDescent="0.2">
      <c r="A2585" s="79">
        <f t="shared" si="840"/>
        <v>45657</v>
      </c>
      <c r="B2585" s="80" t="str">
        <f t="shared" ca="1" si="828"/>
        <v>n.d</v>
      </c>
      <c r="C2585" s="81">
        <f t="shared" ca="1" si="829"/>
        <v>974.18416585</v>
      </c>
      <c r="D2585" s="82">
        <f ca="1">IF(A2585&lt;$B$1,VLOOKUP(A2585,[1]DI!$A$4:$B$15000,2,FALSE),0)</f>
        <v>0</v>
      </c>
      <c r="E2585" s="81">
        <f t="shared" ca="1" si="830"/>
        <v>0</v>
      </c>
      <c r="F2585" s="83">
        <f t="shared" si="838"/>
        <v>1.2</v>
      </c>
      <c r="G2585" s="84">
        <f t="shared" ca="1" si="831"/>
        <v>1</v>
      </c>
      <c r="H2585" s="81">
        <f ca="1">TRUNC(PRODUCT(G$10:G2584),15)</f>
        <v>1.40945772534528</v>
      </c>
      <c r="I2585" s="81">
        <f t="shared" ca="1" si="832"/>
        <v>1.40945772534528</v>
      </c>
      <c r="J2585" s="81">
        <f t="shared" ca="1" si="833"/>
        <v>1</v>
      </c>
      <c r="K2585" s="81">
        <f t="shared" ca="1" si="834"/>
        <v>0</v>
      </c>
      <c r="L2585" s="85">
        <f>IF(VLOOKUP(A2585,$U$12:$AD$125,8)=VLOOKUP(A2584,$U$12:$AD$125,8),0,VLOOKUP(A2585,U$12:$AD$125,8))</f>
        <v>0</v>
      </c>
      <c r="M2585" s="86">
        <f>IF(L2585&gt;0,VLOOKUP(L2585,T$12:$AC$125,7),0)</f>
        <v>0</v>
      </c>
      <c r="N2585" s="81">
        <f t="shared" si="839"/>
        <v>0</v>
      </c>
      <c r="O2585" s="81">
        <f t="shared" ca="1" si="835"/>
        <v>0</v>
      </c>
      <c r="P2585" s="87" t="str">
        <f t="shared" si="836"/>
        <v>A+J=</v>
      </c>
      <c r="Q2585" s="88">
        <f t="shared" si="837"/>
        <v>45771</v>
      </c>
      <c r="R2585" s="7"/>
      <c r="S2585" s="7"/>
      <c r="T2585" s="7"/>
      <c r="U2585" s="7"/>
      <c r="V2585" s="7"/>
      <c r="W2585" s="7"/>
      <c r="X2585" s="7"/>
      <c r="Y2585" s="7"/>
      <c r="Z2585" s="7"/>
      <c r="AA2585" s="7"/>
      <c r="AB2585" s="7"/>
      <c r="AC2585" s="7"/>
      <c r="AD2585" s="7"/>
      <c r="AE2585" s="7"/>
      <c r="AF2585" s="65"/>
      <c r="AG2585" s="9"/>
      <c r="AH2585" s="9"/>
      <c r="AI2585" s="4"/>
      <c r="AJ2585" s="10"/>
      <c r="AK2585" s="4"/>
      <c r="AL2585" s="65"/>
      <c r="AM2585" s="10"/>
      <c r="AN2585" s="9"/>
      <c r="AO2585" s="7"/>
      <c r="AP2585" s="11"/>
      <c r="AQ2585" s="9"/>
      <c r="AR2585" s="8"/>
      <c r="AS2585" s="65"/>
      <c r="AT2585" s="12"/>
      <c r="AU2585" s="12"/>
      <c r="AV2585" s="22"/>
      <c r="AW2585" s="12"/>
      <c r="AX2585" s="12"/>
      <c r="AY2585" s="12"/>
      <c r="AZ2585" s="12"/>
      <c r="BA2585" s="12"/>
      <c r="BB2585" s="12"/>
      <c r="BC2585" s="12"/>
      <c r="BD2585" s="12"/>
      <c r="BE2585" s="12"/>
      <c r="BF2585" s="12"/>
      <c r="BG2585" s="12"/>
      <c r="BH2585" s="12"/>
      <c r="BI2585" s="12"/>
      <c r="BJ2585" s="12"/>
      <c r="BK2585" s="12"/>
      <c r="BL2585" s="12"/>
      <c r="BM2585" s="12"/>
      <c r="BN2585" s="12"/>
      <c r="BO2585" s="12"/>
      <c r="BP2585" s="12"/>
      <c r="BQ2585" s="12"/>
      <c r="BR2585" s="12"/>
      <c r="BS2585" s="12"/>
      <c r="BT2585" s="12"/>
      <c r="BU2585" s="12"/>
      <c r="BV2585" s="12"/>
      <c r="BW2585" s="12"/>
      <c r="BX2585" s="12"/>
      <c r="BY2585" s="12"/>
      <c r="BZ2585" s="12"/>
      <c r="CA2585" s="12"/>
      <c r="CB2585" s="12"/>
      <c r="CC2585" s="12"/>
      <c r="CD2585" s="12"/>
      <c r="CE2585" s="12"/>
      <c r="CF2585" s="12"/>
      <c r="CG2585" s="12"/>
      <c r="CH2585" s="12"/>
      <c r="CI2585" s="12"/>
      <c r="CJ2585" s="12"/>
      <c r="CK2585" s="12"/>
      <c r="CL2585" s="12"/>
      <c r="CM2585" s="12"/>
      <c r="CN2585" s="12"/>
      <c r="CO2585" s="12"/>
      <c r="CP2585" s="12"/>
      <c r="CQ2585" s="12"/>
      <c r="CR2585" s="12"/>
      <c r="CS2585" s="12"/>
      <c r="CT2585" s="12"/>
      <c r="CU2585" s="12"/>
      <c r="CV2585" s="12"/>
      <c r="CW2585" s="12"/>
      <c r="CX2585" s="12"/>
      <c r="CY2585" s="12"/>
      <c r="CZ2585" s="12"/>
      <c r="DA2585" s="12"/>
      <c r="DB2585" s="12"/>
      <c r="DC2585" s="12"/>
      <c r="DD2585" s="12"/>
      <c r="DE2585" s="12"/>
      <c r="DF2585" s="12"/>
      <c r="DG2585" s="12"/>
      <c r="DH2585" s="12"/>
      <c r="DI2585" s="12"/>
      <c r="DJ2585" s="12"/>
      <c r="DK2585" s="12"/>
      <c r="DL2585" s="12"/>
      <c r="DM2585" s="12"/>
      <c r="DN2585" s="12"/>
      <c r="DO2585" s="12"/>
      <c r="DP2585" s="12"/>
      <c r="DQ2585" s="12"/>
      <c r="DR2585" s="12"/>
      <c r="DS2585" s="12"/>
      <c r="DT2585" s="12"/>
      <c r="DU2585" s="12"/>
      <c r="DV2585" s="12"/>
      <c r="DW2585" s="12"/>
      <c r="DX2585" s="12"/>
      <c r="DY2585" s="12"/>
      <c r="DZ2585" s="12"/>
      <c r="EA2585" s="12"/>
      <c r="EB2585" s="12"/>
      <c r="EC2585" s="12"/>
      <c r="ED2585" s="12"/>
      <c r="EE2585" s="12"/>
      <c r="EF2585" s="12"/>
      <c r="EG2585" s="12"/>
      <c r="EH2585" s="12"/>
      <c r="EI2585" s="12"/>
      <c r="EJ2585" s="12"/>
      <c r="EK2585" s="12"/>
      <c r="EL2585" s="12"/>
      <c r="EM2585" s="12"/>
      <c r="EN2585" s="12"/>
      <c r="EO2585" s="12"/>
      <c r="EP2585" s="12"/>
      <c r="EQ2585" s="12"/>
      <c r="ER2585" s="12"/>
      <c r="ES2585" s="12"/>
      <c r="ET2585" s="12"/>
      <c r="EU2585" s="12"/>
      <c r="EV2585" s="12"/>
      <c r="EW2585" s="12"/>
      <c r="EX2585" s="12"/>
      <c r="EY2585" s="12"/>
      <c r="EZ2585" s="12"/>
      <c r="FA2585" s="12"/>
      <c r="FB2585" s="12"/>
      <c r="FC2585" s="12"/>
      <c r="FD2585" s="12"/>
      <c r="FE2585" s="12"/>
      <c r="FF2585" s="12"/>
      <c r="FG2585" s="12"/>
      <c r="FH2585" s="12"/>
      <c r="FI2585" s="12"/>
      <c r="FJ2585" s="12"/>
      <c r="FK2585" s="12"/>
      <c r="FL2585" s="12"/>
      <c r="FM2585" s="12"/>
      <c r="FN2585" s="12"/>
      <c r="FO2585" s="12"/>
      <c r="FP2585" s="12"/>
      <c r="FQ2585" s="12"/>
      <c r="FR2585" s="12"/>
      <c r="FS2585" s="12"/>
      <c r="FT2585" s="12"/>
      <c r="FU2585" s="12"/>
      <c r="FV2585" s="12"/>
      <c r="FW2585" s="12"/>
      <c r="FX2585" s="12"/>
      <c r="FY2585" s="12"/>
      <c r="FZ2585" s="12"/>
      <c r="GA2585" s="12"/>
      <c r="GB2585" s="12"/>
      <c r="GC2585" s="12"/>
      <c r="GD2585" s="12"/>
      <c r="GE2585" s="12"/>
      <c r="GF2585" s="12"/>
      <c r="GG2585" s="12"/>
      <c r="GH2585" s="12"/>
      <c r="GI2585" s="12"/>
      <c r="GJ2585" s="12"/>
      <c r="GK2585" s="12"/>
      <c r="GL2585" s="12"/>
      <c r="GM2585" s="12"/>
      <c r="GN2585" s="12"/>
      <c r="GO2585" s="12"/>
      <c r="GP2585" s="12"/>
      <c r="GQ2585" s="12"/>
      <c r="GR2585" s="12"/>
    </row>
    <row r="2586" spans="1:200" x14ac:dyDescent="0.2">
      <c r="A2586" s="79">
        <f t="shared" si="840"/>
        <v>45658</v>
      </c>
      <c r="B2586" s="80" t="str">
        <f t="shared" ca="1" si="828"/>
        <v>n.d</v>
      </c>
      <c r="C2586" s="81">
        <f t="shared" ca="1" si="829"/>
        <v>974.18416585</v>
      </c>
      <c r="D2586" s="82">
        <f ca="1">IF(A2586&lt;$B$1,VLOOKUP(A2586,[1]DI!$A$4:$B$15000,2,FALSE),0)</f>
        <v>0</v>
      </c>
      <c r="E2586" s="81">
        <f t="shared" ca="1" si="830"/>
        <v>0</v>
      </c>
      <c r="F2586" s="83">
        <f t="shared" si="838"/>
        <v>1.2</v>
      </c>
      <c r="G2586" s="84">
        <f t="shared" ca="1" si="831"/>
        <v>1</v>
      </c>
      <c r="H2586" s="81">
        <f ca="1">TRUNC(PRODUCT(G$10:G2585),15)</f>
        <v>1.40945772534528</v>
      </c>
      <c r="I2586" s="81">
        <f t="shared" ca="1" si="832"/>
        <v>1.40945772534528</v>
      </c>
      <c r="J2586" s="81">
        <f t="shared" ca="1" si="833"/>
        <v>1</v>
      </c>
      <c r="K2586" s="81">
        <f t="shared" ca="1" si="834"/>
        <v>0</v>
      </c>
      <c r="L2586" s="85">
        <f>IF(VLOOKUP(A2586,$U$12:$AD$125,8)=VLOOKUP(A2585,$U$12:$AD$125,8),0,VLOOKUP(A2586,U$12:$AD$125,8))</f>
        <v>0</v>
      </c>
      <c r="M2586" s="86">
        <f>IF(L2586&gt;0,VLOOKUP(L2586,T$12:$AC$125,7),0)</f>
        <v>0</v>
      </c>
      <c r="N2586" s="81">
        <f t="shared" si="839"/>
        <v>0</v>
      </c>
      <c r="O2586" s="81">
        <f t="shared" ca="1" si="835"/>
        <v>0</v>
      </c>
      <c r="P2586" s="87" t="str">
        <f t="shared" si="836"/>
        <v>A+J=</v>
      </c>
      <c r="Q2586" s="88">
        <f t="shared" si="837"/>
        <v>45771</v>
      </c>
      <c r="R2586" s="7"/>
      <c r="S2586" s="7"/>
      <c r="T2586" s="7"/>
      <c r="U2586" s="7"/>
      <c r="V2586" s="7"/>
      <c r="W2586" s="7"/>
      <c r="X2586" s="7"/>
      <c r="Y2586" s="7"/>
      <c r="Z2586" s="7"/>
      <c r="AA2586" s="7"/>
      <c r="AB2586" s="7"/>
      <c r="AC2586" s="7"/>
      <c r="AD2586" s="7"/>
      <c r="AE2586" s="7"/>
      <c r="AF2586" s="65"/>
      <c r="AG2586" s="9"/>
      <c r="AH2586" s="9"/>
      <c r="AI2586" s="4"/>
      <c r="AJ2586" s="10"/>
      <c r="AK2586" s="4"/>
      <c r="AL2586" s="65"/>
      <c r="AM2586" s="10"/>
      <c r="AN2586" s="9"/>
      <c r="AO2586" s="7"/>
      <c r="AP2586" s="11"/>
      <c r="AQ2586" s="9"/>
      <c r="AR2586" s="8"/>
      <c r="AS2586" s="65"/>
      <c r="AT2586" s="12"/>
      <c r="AU2586" s="12"/>
      <c r="AV2586" s="22"/>
      <c r="AW2586" s="12"/>
      <c r="AX2586" s="12"/>
      <c r="AY2586" s="12"/>
      <c r="AZ2586" s="12"/>
      <c r="BA2586" s="12"/>
      <c r="BB2586" s="12"/>
      <c r="BC2586" s="12"/>
      <c r="BD2586" s="12"/>
      <c r="BE2586" s="12"/>
      <c r="BF2586" s="12"/>
      <c r="BG2586" s="12"/>
      <c r="BH2586" s="12"/>
      <c r="BI2586" s="12"/>
      <c r="BJ2586" s="12"/>
      <c r="BK2586" s="12"/>
      <c r="BL2586" s="12"/>
      <c r="BM2586" s="12"/>
      <c r="BN2586" s="12"/>
      <c r="BO2586" s="12"/>
      <c r="BP2586" s="12"/>
      <c r="BQ2586" s="12"/>
      <c r="BR2586" s="12"/>
      <c r="BS2586" s="12"/>
      <c r="BT2586" s="12"/>
      <c r="BU2586" s="12"/>
      <c r="BV2586" s="12"/>
      <c r="BW2586" s="12"/>
      <c r="BX2586" s="12"/>
      <c r="BY2586" s="12"/>
      <c r="BZ2586" s="12"/>
      <c r="CA2586" s="12"/>
      <c r="CB2586" s="12"/>
      <c r="CC2586" s="12"/>
      <c r="CD2586" s="12"/>
      <c r="CE2586" s="12"/>
      <c r="CF2586" s="12"/>
      <c r="CG2586" s="12"/>
      <c r="CH2586" s="12"/>
      <c r="CI2586" s="12"/>
      <c r="CJ2586" s="12"/>
      <c r="CK2586" s="12"/>
      <c r="CL2586" s="12"/>
      <c r="CM2586" s="12"/>
      <c r="CN2586" s="12"/>
      <c r="CO2586" s="12"/>
      <c r="CP2586" s="12"/>
      <c r="CQ2586" s="12"/>
      <c r="CR2586" s="12"/>
      <c r="CS2586" s="12"/>
      <c r="CT2586" s="12"/>
      <c r="CU2586" s="12"/>
      <c r="CV2586" s="12"/>
      <c r="CW2586" s="12"/>
      <c r="CX2586" s="12"/>
      <c r="CY2586" s="12"/>
      <c r="CZ2586" s="12"/>
      <c r="DA2586" s="12"/>
      <c r="DB2586" s="12"/>
      <c r="DC2586" s="12"/>
      <c r="DD2586" s="12"/>
      <c r="DE2586" s="12"/>
      <c r="DF2586" s="12"/>
      <c r="DG2586" s="12"/>
      <c r="DH2586" s="12"/>
      <c r="DI2586" s="12"/>
      <c r="DJ2586" s="12"/>
      <c r="DK2586" s="12"/>
      <c r="DL2586" s="12"/>
      <c r="DM2586" s="12"/>
      <c r="DN2586" s="12"/>
      <c r="DO2586" s="12"/>
      <c r="DP2586" s="12"/>
      <c r="DQ2586" s="12"/>
      <c r="DR2586" s="12"/>
      <c r="DS2586" s="12"/>
      <c r="DT2586" s="12"/>
      <c r="DU2586" s="12"/>
      <c r="DV2586" s="12"/>
      <c r="DW2586" s="12"/>
      <c r="DX2586" s="12"/>
      <c r="DY2586" s="12"/>
      <c r="DZ2586" s="12"/>
      <c r="EA2586" s="12"/>
      <c r="EB2586" s="12"/>
      <c r="EC2586" s="12"/>
      <c r="ED2586" s="12"/>
      <c r="EE2586" s="12"/>
      <c r="EF2586" s="12"/>
      <c r="EG2586" s="12"/>
      <c r="EH2586" s="12"/>
      <c r="EI2586" s="12"/>
      <c r="EJ2586" s="12"/>
      <c r="EK2586" s="12"/>
      <c r="EL2586" s="12"/>
      <c r="EM2586" s="12"/>
      <c r="EN2586" s="12"/>
      <c r="EO2586" s="12"/>
      <c r="EP2586" s="12"/>
      <c r="EQ2586" s="12"/>
      <c r="ER2586" s="12"/>
      <c r="ES2586" s="12"/>
      <c r="ET2586" s="12"/>
      <c r="EU2586" s="12"/>
      <c r="EV2586" s="12"/>
      <c r="EW2586" s="12"/>
      <c r="EX2586" s="12"/>
      <c r="EY2586" s="12"/>
      <c r="EZ2586" s="12"/>
      <c r="FA2586" s="12"/>
      <c r="FB2586" s="12"/>
      <c r="FC2586" s="12"/>
      <c r="FD2586" s="12"/>
      <c r="FE2586" s="12"/>
      <c r="FF2586" s="12"/>
      <c r="FG2586" s="12"/>
      <c r="FH2586" s="12"/>
      <c r="FI2586" s="12"/>
      <c r="FJ2586" s="12"/>
      <c r="FK2586" s="12"/>
      <c r="FL2586" s="12"/>
      <c r="FM2586" s="12"/>
      <c r="FN2586" s="12"/>
      <c r="FO2586" s="12"/>
      <c r="FP2586" s="12"/>
      <c r="FQ2586" s="12"/>
      <c r="FR2586" s="12"/>
      <c r="FS2586" s="12"/>
      <c r="FT2586" s="12"/>
      <c r="FU2586" s="12"/>
      <c r="FV2586" s="12"/>
      <c r="FW2586" s="12"/>
      <c r="FX2586" s="12"/>
      <c r="FY2586" s="12"/>
      <c r="FZ2586" s="12"/>
      <c r="GA2586" s="12"/>
      <c r="GB2586" s="12"/>
      <c r="GC2586" s="12"/>
      <c r="GD2586" s="12"/>
      <c r="GE2586" s="12"/>
      <c r="GF2586" s="12"/>
      <c r="GG2586" s="12"/>
      <c r="GH2586" s="12"/>
      <c r="GI2586" s="12"/>
      <c r="GJ2586" s="12"/>
      <c r="GK2586" s="12"/>
      <c r="GL2586" s="12"/>
      <c r="GM2586" s="12"/>
      <c r="GN2586" s="12"/>
      <c r="GO2586" s="12"/>
      <c r="GP2586" s="12"/>
      <c r="GQ2586" s="12"/>
      <c r="GR2586" s="12"/>
    </row>
    <row r="2587" spans="1:200" x14ac:dyDescent="0.2">
      <c r="A2587" s="79">
        <f t="shared" si="840"/>
        <v>45659</v>
      </c>
      <c r="B2587" s="80" t="str">
        <f t="shared" ca="1" si="828"/>
        <v>n.d</v>
      </c>
      <c r="C2587" s="81">
        <f t="shared" ca="1" si="829"/>
        <v>974.18416585</v>
      </c>
      <c r="D2587" s="82">
        <f ca="1">IF(A2587&lt;$B$1,VLOOKUP(A2587,[1]DI!$A$4:$B$15000,2,FALSE),0)</f>
        <v>0</v>
      </c>
      <c r="E2587" s="81">
        <f t="shared" ca="1" si="830"/>
        <v>0</v>
      </c>
      <c r="F2587" s="83">
        <f t="shared" si="838"/>
        <v>1.2</v>
      </c>
      <c r="G2587" s="84">
        <f t="shared" ca="1" si="831"/>
        <v>1</v>
      </c>
      <c r="H2587" s="81">
        <f ca="1">TRUNC(PRODUCT(G$10:G2586),15)</f>
        <v>1.40945772534528</v>
      </c>
      <c r="I2587" s="81">
        <f t="shared" ca="1" si="832"/>
        <v>1.40945772534528</v>
      </c>
      <c r="J2587" s="81">
        <f t="shared" ca="1" si="833"/>
        <v>1</v>
      </c>
      <c r="K2587" s="81">
        <f t="shared" ca="1" si="834"/>
        <v>0</v>
      </c>
      <c r="L2587" s="85">
        <f>IF(VLOOKUP(A2587,$U$12:$AD$125,8)=VLOOKUP(A2586,$U$12:$AD$125,8),0,VLOOKUP(A2587,U$12:$AD$125,8))</f>
        <v>0</v>
      </c>
      <c r="M2587" s="86">
        <f>IF(L2587&gt;0,VLOOKUP(L2587,T$12:$AC$125,7),0)</f>
        <v>0</v>
      </c>
      <c r="N2587" s="81">
        <f t="shared" si="839"/>
        <v>0</v>
      </c>
      <c r="O2587" s="81">
        <f t="shared" ca="1" si="835"/>
        <v>0</v>
      </c>
      <c r="P2587" s="87" t="str">
        <f t="shared" si="836"/>
        <v>A+J=</v>
      </c>
      <c r="Q2587" s="88">
        <f t="shared" si="837"/>
        <v>45771</v>
      </c>
      <c r="R2587" s="7"/>
      <c r="S2587" s="7"/>
      <c r="T2587" s="7"/>
      <c r="U2587" s="7"/>
      <c r="V2587" s="7"/>
      <c r="W2587" s="7"/>
      <c r="X2587" s="7"/>
      <c r="Y2587" s="7"/>
      <c r="Z2587" s="7"/>
      <c r="AA2587" s="7"/>
      <c r="AB2587" s="7"/>
      <c r="AC2587" s="7"/>
      <c r="AD2587" s="7"/>
      <c r="AE2587" s="7"/>
      <c r="AF2587" s="65"/>
      <c r="AG2587" s="9"/>
      <c r="AH2587" s="9"/>
      <c r="AI2587" s="4"/>
      <c r="AJ2587" s="10"/>
      <c r="AK2587" s="4"/>
      <c r="AL2587" s="65"/>
      <c r="AM2587" s="10"/>
      <c r="AN2587" s="9"/>
      <c r="AO2587" s="7"/>
      <c r="AP2587" s="11"/>
      <c r="AQ2587" s="9"/>
      <c r="AR2587" s="8"/>
      <c r="AS2587" s="65"/>
      <c r="AT2587" s="12"/>
      <c r="AU2587" s="12"/>
      <c r="AV2587" s="22"/>
      <c r="AW2587" s="12"/>
      <c r="AX2587" s="12"/>
      <c r="AY2587" s="12"/>
      <c r="AZ2587" s="12"/>
      <c r="BA2587" s="12"/>
      <c r="BB2587" s="12"/>
      <c r="BC2587" s="12"/>
      <c r="BD2587" s="12"/>
      <c r="BE2587" s="12"/>
      <c r="BF2587" s="12"/>
      <c r="BG2587" s="12"/>
      <c r="BH2587" s="12"/>
      <c r="BI2587" s="12"/>
      <c r="BJ2587" s="12"/>
      <c r="BK2587" s="12"/>
      <c r="BL2587" s="12"/>
      <c r="BM2587" s="12"/>
      <c r="BN2587" s="12"/>
      <c r="BO2587" s="12"/>
      <c r="BP2587" s="12"/>
      <c r="BQ2587" s="12"/>
      <c r="BR2587" s="12"/>
      <c r="BS2587" s="12"/>
      <c r="BT2587" s="12"/>
      <c r="BU2587" s="12"/>
      <c r="BV2587" s="12"/>
      <c r="BW2587" s="12"/>
      <c r="BX2587" s="12"/>
      <c r="BY2587" s="12"/>
      <c r="BZ2587" s="12"/>
      <c r="CA2587" s="12"/>
      <c r="CB2587" s="12"/>
      <c r="CC2587" s="12"/>
      <c r="CD2587" s="12"/>
      <c r="CE2587" s="12"/>
      <c r="CF2587" s="12"/>
      <c r="CG2587" s="12"/>
      <c r="CH2587" s="12"/>
      <c r="CI2587" s="12"/>
      <c r="CJ2587" s="12"/>
      <c r="CK2587" s="12"/>
      <c r="CL2587" s="12"/>
      <c r="CM2587" s="12"/>
      <c r="CN2587" s="12"/>
      <c r="CO2587" s="12"/>
      <c r="CP2587" s="12"/>
      <c r="CQ2587" s="12"/>
      <c r="CR2587" s="12"/>
      <c r="CS2587" s="12"/>
      <c r="CT2587" s="12"/>
      <c r="CU2587" s="12"/>
      <c r="CV2587" s="12"/>
      <c r="CW2587" s="12"/>
      <c r="CX2587" s="12"/>
      <c r="CY2587" s="12"/>
      <c r="CZ2587" s="12"/>
      <c r="DA2587" s="12"/>
      <c r="DB2587" s="12"/>
      <c r="DC2587" s="12"/>
      <c r="DD2587" s="12"/>
      <c r="DE2587" s="12"/>
      <c r="DF2587" s="12"/>
      <c r="DG2587" s="12"/>
      <c r="DH2587" s="12"/>
      <c r="DI2587" s="12"/>
      <c r="DJ2587" s="12"/>
      <c r="DK2587" s="12"/>
      <c r="DL2587" s="12"/>
      <c r="DM2587" s="12"/>
      <c r="DN2587" s="12"/>
      <c r="DO2587" s="12"/>
      <c r="DP2587" s="12"/>
      <c r="DQ2587" s="12"/>
      <c r="DR2587" s="12"/>
      <c r="DS2587" s="12"/>
      <c r="DT2587" s="12"/>
      <c r="DU2587" s="12"/>
      <c r="DV2587" s="12"/>
      <c r="DW2587" s="12"/>
      <c r="DX2587" s="12"/>
      <c r="DY2587" s="12"/>
      <c r="DZ2587" s="12"/>
      <c r="EA2587" s="12"/>
      <c r="EB2587" s="12"/>
      <c r="EC2587" s="12"/>
      <c r="ED2587" s="12"/>
      <c r="EE2587" s="12"/>
      <c r="EF2587" s="12"/>
      <c r="EG2587" s="12"/>
      <c r="EH2587" s="12"/>
      <c r="EI2587" s="12"/>
      <c r="EJ2587" s="12"/>
      <c r="EK2587" s="12"/>
      <c r="EL2587" s="12"/>
      <c r="EM2587" s="12"/>
      <c r="EN2587" s="12"/>
      <c r="EO2587" s="12"/>
      <c r="EP2587" s="12"/>
      <c r="EQ2587" s="12"/>
      <c r="ER2587" s="12"/>
      <c r="ES2587" s="12"/>
      <c r="ET2587" s="12"/>
      <c r="EU2587" s="12"/>
      <c r="EV2587" s="12"/>
      <c r="EW2587" s="12"/>
      <c r="EX2587" s="12"/>
      <c r="EY2587" s="12"/>
      <c r="EZ2587" s="12"/>
      <c r="FA2587" s="12"/>
      <c r="FB2587" s="12"/>
      <c r="FC2587" s="12"/>
      <c r="FD2587" s="12"/>
      <c r="FE2587" s="12"/>
      <c r="FF2587" s="12"/>
      <c r="FG2587" s="12"/>
      <c r="FH2587" s="12"/>
      <c r="FI2587" s="12"/>
      <c r="FJ2587" s="12"/>
      <c r="FK2587" s="12"/>
      <c r="FL2587" s="12"/>
      <c r="FM2587" s="12"/>
      <c r="FN2587" s="12"/>
      <c r="FO2587" s="12"/>
      <c r="FP2587" s="12"/>
      <c r="FQ2587" s="12"/>
      <c r="FR2587" s="12"/>
      <c r="FS2587" s="12"/>
      <c r="FT2587" s="12"/>
      <c r="FU2587" s="12"/>
      <c r="FV2587" s="12"/>
      <c r="FW2587" s="12"/>
      <c r="FX2587" s="12"/>
      <c r="FY2587" s="12"/>
      <c r="FZ2587" s="12"/>
      <c r="GA2587" s="12"/>
      <c r="GB2587" s="12"/>
      <c r="GC2587" s="12"/>
      <c r="GD2587" s="12"/>
      <c r="GE2587" s="12"/>
      <c r="GF2587" s="12"/>
      <c r="GG2587" s="12"/>
      <c r="GH2587" s="12"/>
      <c r="GI2587" s="12"/>
      <c r="GJ2587" s="12"/>
      <c r="GK2587" s="12"/>
      <c r="GL2587" s="12"/>
      <c r="GM2587" s="12"/>
      <c r="GN2587" s="12"/>
      <c r="GO2587" s="12"/>
      <c r="GP2587" s="12"/>
      <c r="GQ2587" s="12"/>
      <c r="GR2587" s="12"/>
    </row>
    <row r="2588" spans="1:200" x14ac:dyDescent="0.2">
      <c r="A2588" s="79">
        <f t="shared" si="840"/>
        <v>45660</v>
      </c>
      <c r="B2588" s="80" t="str">
        <f t="shared" ca="1" si="828"/>
        <v>n.d</v>
      </c>
      <c r="C2588" s="81">
        <f t="shared" ca="1" si="829"/>
        <v>974.18416585</v>
      </c>
      <c r="D2588" s="82">
        <f ca="1">IF(A2588&lt;$B$1,VLOOKUP(A2588,[1]DI!$A$4:$B$15000,2,FALSE),0)</f>
        <v>0</v>
      </c>
      <c r="E2588" s="81">
        <f t="shared" ca="1" si="830"/>
        <v>0</v>
      </c>
      <c r="F2588" s="83">
        <f t="shared" si="838"/>
        <v>1.2</v>
      </c>
      <c r="G2588" s="84">
        <f t="shared" ca="1" si="831"/>
        <v>1</v>
      </c>
      <c r="H2588" s="81">
        <f ca="1">TRUNC(PRODUCT(G$10:G2587),15)</f>
        <v>1.40945772534528</v>
      </c>
      <c r="I2588" s="81">
        <f t="shared" ca="1" si="832"/>
        <v>1.40945772534528</v>
      </c>
      <c r="J2588" s="81">
        <f t="shared" ca="1" si="833"/>
        <v>1</v>
      </c>
      <c r="K2588" s="81">
        <f t="shared" ca="1" si="834"/>
        <v>0</v>
      </c>
      <c r="L2588" s="85">
        <f>IF(VLOOKUP(A2588,$U$12:$AD$125,8)=VLOOKUP(A2587,$U$12:$AD$125,8),0,VLOOKUP(A2588,U$12:$AD$125,8))</f>
        <v>0</v>
      </c>
      <c r="M2588" s="86">
        <f>IF(L2588&gt;0,VLOOKUP(L2588,T$12:$AC$125,7),0)</f>
        <v>0</v>
      </c>
      <c r="N2588" s="81">
        <f t="shared" si="839"/>
        <v>0</v>
      </c>
      <c r="O2588" s="81">
        <f t="shared" ca="1" si="835"/>
        <v>0</v>
      </c>
      <c r="P2588" s="87" t="str">
        <f t="shared" si="836"/>
        <v>A+J=</v>
      </c>
      <c r="Q2588" s="88">
        <f t="shared" si="837"/>
        <v>45771</v>
      </c>
      <c r="R2588" s="7"/>
      <c r="S2588" s="7"/>
      <c r="T2588" s="7"/>
      <c r="U2588" s="7"/>
      <c r="V2588" s="7"/>
      <c r="W2588" s="7"/>
      <c r="X2588" s="7"/>
      <c r="Y2588" s="7"/>
      <c r="Z2588" s="7"/>
      <c r="AA2588" s="7"/>
      <c r="AB2588" s="7"/>
      <c r="AC2588" s="7"/>
      <c r="AD2588" s="7"/>
      <c r="AE2588" s="7"/>
      <c r="AF2588" s="65"/>
      <c r="AG2588" s="9"/>
      <c r="AH2588" s="9"/>
      <c r="AI2588" s="4"/>
      <c r="AJ2588" s="10"/>
      <c r="AK2588" s="4"/>
      <c r="AL2588" s="65"/>
      <c r="AM2588" s="10"/>
      <c r="AN2588" s="9"/>
      <c r="AO2588" s="7"/>
      <c r="AP2588" s="11"/>
      <c r="AQ2588" s="9"/>
      <c r="AR2588" s="8"/>
      <c r="AS2588" s="65"/>
      <c r="AT2588" s="12"/>
      <c r="AU2588" s="12"/>
      <c r="AV2588" s="22"/>
      <c r="AW2588" s="12"/>
      <c r="AX2588" s="12"/>
      <c r="AY2588" s="12"/>
      <c r="AZ2588" s="12"/>
      <c r="BA2588" s="12"/>
      <c r="BB2588" s="12"/>
      <c r="BC2588" s="12"/>
      <c r="BD2588" s="12"/>
      <c r="BE2588" s="12"/>
      <c r="BF2588" s="12"/>
      <c r="BG2588" s="12"/>
      <c r="BH2588" s="12"/>
      <c r="BI2588" s="12"/>
      <c r="BJ2588" s="12"/>
      <c r="BK2588" s="12"/>
      <c r="BL2588" s="12"/>
      <c r="BM2588" s="12"/>
      <c r="BN2588" s="12"/>
      <c r="BO2588" s="12"/>
      <c r="BP2588" s="12"/>
      <c r="BQ2588" s="12"/>
      <c r="BR2588" s="12"/>
      <c r="BS2588" s="12"/>
      <c r="BT2588" s="12"/>
      <c r="BU2588" s="12"/>
      <c r="BV2588" s="12"/>
      <c r="BW2588" s="12"/>
      <c r="BX2588" s="12"/>
      <c r="BY2588" s="12"/>
      <c r="BZ2588" s="12"/>
      <c r="CA2588" s="12"/>
      <c r="CB2588" s="12"/>
      <c r="CC2588" s="12"/>
      <c r="CD2588" s="12"/>
      <c r="CE2588" s="12"/>
      <c r="CF2588" s="12"/>
      <c r="CG2588" s="12"/>
      <c r="CH2588" s="12"/>
      <c r="CI2588" s="12"/>
      <c r="CJ2588" s="12"/>
      <c r="CK2588" s="12"/>
      <c r="CL2588" s="12"/>
      <c r="CM2588" s="12"/>
      <c r="CN2588" s="12"/>
      <c r="CO2588" s="12"/>
      <c r="CP2588" s="12"/>
      <c r="CQ2588" s="12"/>
      <c r="CR2588" s="12"/>
      <c r="CS2588" s="12"/>
      <c r="CT2588" s="12"/>
      <c r="CU2588" s="12"/>
      <c r="CV2588" s="12"/>
      <c r="CW2588" s="12"/>
      <c r="CX2588" s="12"/>
      <c r="CY2588" s="12"/>
      <c r="CZ2588" s="12"/>
      <c r="DA2588" s="12"/>
      <c r="DB2588" s="12"/>
      <c r="DC2588" s="12"/>
      <c r="DD2588" s="12"/>
      <c r="DE2588" s="12"/>
      <c r="DF2588" s="12"/>
      <c r="DG2588" s="12"/>
      <c r="DH2588" s="12"/>
      <c r="DI2588" s="12"/>
      <c r="DJ2588" s="12"/>
      <c r="DK2588" s="12"/>
      <c r="DL2588" s="12"/>
      <c r="DM2588" s="12"/>
      <c r="DN2588" s="12"/>
      <c r="DO2588" s="12"/>
      <c r="DP2588" s="12"/>
      <c r="DQ2588" s="12"/>
      <c r="DR2588" s="12"/>
      <c r="DS2588" s="12"/>
      <c r="DT2588" s="12"/>
      <c r="DU2588" s="12"/>
      <c r="DV2588" s="12"/>
      <c r="DW2588" s="12"/>
      <c r="DX2588" s="12"/>
      <c r="DY2588" s="12"/>
      <c r="DZ2588" s="12"/>
      <c r="EA2588" s="12"/>
      <c r="EB2588" s="12"/>
      <c r="EC2588" s="12"/>
      <c r="ED2588" s="12"/>
      <c r="EE2588" s="12"/>
      <c r="EF2588" s="12"/>
      <c r="EG2588" s="12"/>
      <c r="EH2588" s="12"/>
      <c r="EI2588" s="12"/>
      <c r="EJ2588" s="12"/>
      <c r="EK2588" s="12"/>
      <c r="EL2588" s="12"/>
      <c r="EM2588" s="12"/>
      <c r="EN2588" s="12"/>
      <c r="EO2588" s="12"/>
      <c r="EP2588" s="12"/>
      <c r="EQ2588" s="12"/>
      <c r="ER2588" s="12"/>
      <c r="ES2588" s="12"/>
      <c r="ET2588" s="12"/>
      <c r="EU2588" s="12"/>
      <c r="EV2588" s="12"/>
      <c r="EW2588" s="12"/>
      <c r="EX2588" s="12"/>
      <c r="EY2588" s="12"/>
      <c r="EZ2588" s="12"/>
      <c r="FA2588" s="12"/>
      <c r="FB2588" s="12"/>
      <c r="FC2588" s="12"/>
      <c r="FD2588" s="12"/>
      <c r="FE2588" s="12"/>
      <c r="FF2588" s="12"/>
      <c r="FG2588" s="12"/>
      <c r="FH2588" s="12"/>
      <c r="FI2588" s="12"/>
      <c r="FJ2588" s="12"/>
      <c r="FK2588" s="12"/>
      <c r="FL2588" s="12"/>
      <c r="FM2588" s="12"/>
      <c r="FN2588" s="12"/>
      <c r="FO2588" s="12"/>
      <c r="FP2588" s="12"/>
      <c r="FQ2588" s="12"/>
      <c r="FR2588" s="12"/>
      <c r="FS2588" s="12"/>
      <c r="FT2588" s="12"/>
      <c r="FU2588" s="12"/>
      <c r="FV2588" s="12"/>
      <c r="FW2588" s="12"/>
      <c r="FX2588" s="12"/>
      <c r="FY2588" s="12"/>
      <c r="FZ2588" s="12"/>
      <c r="GA2588" s="12"/>
      <c r="GB2588" s="12"/>
      <c r="GC2588" s="12"/>
      <c r="GD2588" s="12"/>
      <c r="GE2588" s="12"/>
      <c r="GF2588" s="12"/>
      <c r="GG2588" s="12"/>
      <c r="GH2588" s="12"/>
      <c r="GI2588" s="12"/>
      <c r="GJ2588" s="12"/>
      <c r="GK2588" s="12"/>
      <c r="GL2588" s="12"/>
      <c r="GM2588" s="12"/>
      <c r="GN2588" s="12"/>
      <c r="GO2588" s="12"/>
      <c r="GP2588" s="12"/>
      <c r="GQ2588" s="12"/>
      <c r="GR2588" s="12"/>
    </row>
    <row r="2589" spans="1:200" x14ac:dyDescent="0.2">
      <c r="A2589" s="79">
        <f t="shared" si="840"/>
        <v>45661</v>
      </c>
      <c r="B2589" s="80" t="str">
        <f t="shared" ca="1" si="828"/>
        <v>n.d</v>
      </c>
      <c r="C2589" s="81">
        <f t="shared" ca="1" si="829"/>
        <v>974.18416585</v>
      </c>
      <c r="D2589" s="82">
        <f ca="1">IF(A2589&lt;$B$1,VLOOKUP(A2589,[1]DI!$A$4:$B$15000,2,FALSE),0)</f>
        <v>0</v>
      </c>
      <c r="E2589" s="81">
        <f t="shared" ca="1" si="830"/>
        <v>0</v>
      </c>
      <c r="F2589" s="83">
        <f t="shared" si="838"/>
        <v>1.2</v>
      </c>
      <c r="G2589" s="84">
        <f t="shared" ca="1" si="831"/>
        <v>1</v>
      </c>
      <c r="H2589" s="81">
        <f ca="1">TRUNC(PRODUCT(G$10:G2588),15)</f>
        <v>1.40945772534528</v>
      </c>
      <c r="I2589" s="81">
        <f t="shared" ca="1" si="832"/>
        <v>1.40945772534528</v>
      </c>
      <c r="J2589" s="81">
        <f t="shared" ca="1" si="833"/>
        <v>1</v>
      </c>
      <c r="K2589" s="81">
        <f t="shared" ca="1" si="834"/>
        <v>0</v>
      </c>
      <c r="L2589" s="85">
        <f>IF(VLOOKUP(A2589,$U$12:$AD$125,8)=VLOOKUP(A2588,$U$12:$AD$125,8),0,VLOOKUP(A2589,U$12:$AD$125,8))</f>
        <v>0</v>
      </c>
      <c r="M2589" s="86">
        <f>IF(L2589&gt;0,VLOOKUP(L2589,T$12:$AC$125,7),0)</f>
        <v>0</v>
      </c>
      <c r="N2589" s="81">
        <f t="shared" si="839"/>
        <v>0</v>
      </c>
      <c r="O2589" s="81">
        <f t="shared" ca="1" si="835"/>
        <v>0</v>
      </c>
      <c r="P2589" s="87" t="str">
        <f t="shared" si="836"/>
        <v>A+J=</v>
      </c>
      <c r="Q2589" s="88">
        <f t="shared" si="837"/>
        <v>45771</v>
      </c>
      <c r="R2589" s="7"/>
      <c r="S2589" s="7"/>
      <c r="T2589" s="7"/>
      <c r="U2589" s="7"/>
      <c r="V2589" s="7"/>
      <c r="W2589" s="7"/>
      <c r="X2589" s="7"/>
      <c r="Y2589" s="7"/>
      <c r="Z2589" s="7"/>
      <c r="AA2589" s="7"/>
      <c r="AB2589" s="7"/>
      <c r="AC2589" s="7"/>
      <c r="AD2589" s="7"/>
      <c r="AE2589" s="7"/>
      <c r="AF2589" s="65"/>
      <c r="AG2589" s="9"/>
      <c r="AH2589" s="9"/>
      <c r="AI2589" s="4"/>
      <c r="AJ2589" s="10"/>
      <c r="AK2589" s="4"/>
      <c r="AL2589" s="65"/>
      <c r="AM2589" s="10"/>
      <c r="AN2589" s="9"/>
      <c r="AO2589" s="7"/>
      <c r="AP2589" s="11"/>
      <c r="AQ2589" s="9"/>
      <c r="AR2589" s="8"/>
      <c r="AS2589" s="65"/>
      <c r="AT2589" s="12"/>
      <c r="AU2589" s="12"/>
      <c r="AV2589" s="22"/>
      <c r="AW2589" s="12"/>
      <c r="AX2589" s="12"/>
      <c r="AY2589" s="12"/>
      <c r="AZ2589" s="12"/>
      <c r="BA2589" s="12"/>
      <c r="BB2589" s="12"/>
      <c r="BC2589" s="12"/>
      <c r="BD2589" s="12"/>
      <c r="BE2589" s="12"/>
      <c r="BF2589" s="12"/>
      <c r="BG2589" s="12"/>
      <c r="BH2589" s="12"/>
      <c r="BI2589" s="12"/>
      <c r="BJ2589" s="12"/>
      <c r="BK2589" s="12"/>
      <c r="BL2589" s="12"/>
      <c r="BM2589" s="12"/>
      <c r="BN2589" s="12"/>
      <c r="BO2589" s="12"/>
      <c r="BP2589" s="12"/>
      <c r="BQ2589" s="12"/>
      <c r="BR2589" s="12"/>
      <c r="BS2589" s="12"/>
      <c r="BT2589" s="12"/>
      <c r="BU2589" s="12"/>
      <c r="BV2589" s="12"/>
      <c r="BW2589" s="12"/>
      <c r="BX2589" s="12"/>
      <c r="BY2589" s="12"/>
      <c r="BZ2589" s="12"/>
      <c r="CA2589" s="12"/>
      <c r="CB2589" s="12"/>
      <c r="CC2589" s="12"/>
      <c r="CD2589" s="12"/>
      <c r="CE2589" s="12"/>
      <c r="CF2589" s="12"/>
      <c r="CG2589" s="12"/>
      <c r="CH2589" s="12"/>
      <c r="CI2589" s="12"/>
      <c r="CJ2589" s="12"/>
      <c r="CK2589" s="12"/>
      <c r="CL2589" s="12"/>
      <c r="CM2589" s="12"/>
      <c r="CN2589" s="12"/>
      <c r="CO2589" s="12"/>
      <c r="CP2589" s="12"/>
      <c r="CQ2589" s="12"/>
      <c r="CR2589" s="12"/>
      <c r="CS2589" s="12"/>
      <c r="CT2589" s="12"/>
      <c r="CU2589" s="12"/>
      <c r="CV2589" s="12"/>
      <c r="CW2589" s="12"/>
      <c r="CX2589" s="12"/>
      <c r="CY2589" s="12"/>
      <c r="CZ2589" s="12"/>
      <c r="DA2589" s="12"/>
      <c r="DB2589" s="12"/>
      <c r="DC2589" s="12"/>
      <c r="DD2589" s="12"/>
      <c r="DE2589" s="12"/>
      <c r="DF2589" s="12"/>
      <c r="DG2589" s="12"/>
      <c r="DH2589" s="12"/>
      <c r="DI2589" s="12"/>
      <c r="DJ2589" s="12"/>
      <c r="DK2589" s="12"/>
      <c r="DL2589" s="12"/>
      <c r="DM2589" s="12"/>
      <c r="DN2589" s="12"/>
      <c r="DO2589" s="12"/>
      <c r="DP2589" s="12"/>
      <c r="DQ2589" s="12"/>
      <c r="DR2589" s="12"/>
      <c r="DS2589" s="12"/>
      <c r="DT2589" s="12"/>
      <c r="DU2589" s="12"/>
      <c r="DV2589" s="12"/>
      <c r="DW2589" s="12"/>
      <c r="DX2589" s="12"/>
      <c r="DY2589" s="12"/>
      <c r="DZ2589" s="12"/>
      <c r="EA2589" s="12"/>
      <c r="EB2589" s="12"/>
      <c r="EC2589" s="12"/>
      <c r="ED2589" s="12"/>
      <c r="EE2589" s="12"/>
      <c r="EF2589" s="12"/>
      <c r="EG2589" s="12"/>
      <c r="EH2589" s="12"/>
      <c r="EI2589" s="12"/>
      <c r="EJ2589" s="12"/>
      <c r="EK2589" s="12"/>
      <c r="EL2589" s="12"/>
      <c r="EM2589" s="12"/>
      <c r="EN2589" s="12"/>
      <c r="EO2589" s="12"/>
      <c r="EP2589" s="12"/>
      <c r="EQ2589" s="12"/>
      <c r="ER2589" s="12"/>
      <c r="ES2589" s="12"/>
      <c r="ET2589" s="12"/>
      <c r="EU2589" s="12"/>
      <c r="EV2589" s="12"/>
      <c r="EW2589" s="12"/>
      <c r="EX2589" s="12"/>
      <c r="EY2589" s="12"/>
      <c r="EZ2589" s="12"/>
      <c r="FA2589" s="12"/>
      <c r="FB2589" s="12"/>
      <c r="FC2589" s="12"/>
      <c r="FD2589" s="12"/>
      <c r="FE2589" s="12"/>
      <c r="FF2589" s="12"/>
      <c r="FG2589" s="12"/>
      <c r="FH2589" s="12"/>
      <c r="FI2589" s="12"/>
      <c r="FJ2589" s="12"/>
      <c r="FK2589" s="12"/>
      <c r="FL2589" s="12"/>
      <c r="FM2589" s="12"/>
      <c r="FN2589" s="12"/>
      <c r="FO2589" s="12"/>
      <c r="FP2589" s="12"/>
      <c r="FQ2589" s="12"/>
      <c r="FR2589" s="12"/>
      <c r="FS2589" s="12"/>
      <c r="FT2589" s="12"/>
      <c r="FU2589" s="12"/>
      <c r="FV2589" s="12"/>
      <c r="FW2589" s="12"/>
      <c r="FX2589" s="12"/>
      <c r="FY2589" s="12"/>
      <c r="FZ2589" s="12"/>
      <c r="GA2589" s="12"/>
      <c r="GB2589" s="12"/>
      <c r="GC2589" s="12"/>
      <c r="GD2589" s="12"/>
      <c r="GE2589" s="12"/>
      <c r="GF2589" s="12"/>
      <c r="GG2589" s="12"/>
      <c r="GH2589" s="12"/>
      <c r="GI2589" s="12"/>
      <c r="GJ2589" s="12"/>
      <c r="GK2589" s="12"/>
      <c r="GL2589" s="12"/>
      <c r="GM2589" s="12"/>
      <c r="GN2589" s="12"/>
      <c r="GO2589" s="12"/>
      <c r="GP2589" s="12"/>
      <c r="GQ2589" s="12"/>
      <c r="GR2589" s="12"/>
    </row>
    <row r="2590" spans="1:200" x14ac:dyDescent="0.2">
      <c r="A2590" s="79">
        <f t="shared" si="840"/>
        <v>45662</v>
      </c>
      <c r="B2590" s="80" t="str">
        <f t="shared" ca="1" si="828"/>
        <v>n.d</v>
      </c>
      <c r="C2590" s="81">
        <f t="shared" ca="1" si="829"/>
        <v>974.18416585</v>
      </c>
      <c r="D2590" s="82">
        <f ca="1">IF(A2590&lt;$B$1,VLOOKUP(A2590,[1]DI!$A$4:$B$15000,2,FALSE),0)</f>
        <v>0</v>
      </c>
      <c r="E2590" s="81">
        <f t="shared" ca="1" si="830"/>
        <v>0</v>
      </c>
      <c r="F2590" s="83">
        <f t="shared" si="838"/>
        <v>1.2</v>
      </c>
      <c r="G2590" s="84">
        <f t="shared" ca="1" si="831"/>
        <v>1</v>
      </c>
      <c r="H2590" s="81">
        <f ca="1">TRUNC(PRODUCT(G$10:G2589),15)</f>
        <v>1.40945772534528</v>
      </c>
      <c r="I2590" s="81">
        <f t="shared" ca="1" si="832"/>
        <v>1.40945772534528</v>
      </c>
      <c r="J2590" s="81">
        <f t="shared" ca="1" si="833"/>
        <v>1</v>
      </c>
      <c r="K2590" s="81">
        <f t="shared" ca="1" si="834"/>
        <v>0</v>
      </c>
      <c r="L2590" s="85">
        <f>IF(VLOOKUP(A2590,$U$12:$AD$125,8)=VLOOKUP(A2589,$U$12:$AD$125,8),0,VLOOKUP(A2590,U$12:$AD$125,8))</f>
        <v>0</v>
      </c>
      <c r="M2590" s="86">
        <f>IF(L2590&gt;0,VLOOKUP(L2590,T$12:$AC$125,7),0)</f>
        <v>0</v>
      </c>
      <c r="N2590" s="81">
        <f t="shared" si="839"/>
        <v>0</v>
      </c>
      <c r="O2590" s="81">
        <f t="shared" ca="1" si="835"/>
        <v>0</v>
      </c>
      <c r="P2590" s="87" t="str">
        <f t="shared" si="836"/>
        <v>A+J=</v>
      </c>
      <c r="Q2590" s="88">
        <f t="shared" si="837"/>
        <v>45771</v>
      </c>
      <c r="R2590" s="7"/>
      <c r="S2590" s="7"/>
      <c r="T2590" s="7"/>
      <c r="U2590" s="7"/>
      <c r="V2590" s="7"/>
      <c r="W2590" s="7"/>
      <c r="X2590" s="7"/>
      <c r="Y2590" s="7"/>
      <c r="Z2590" s="7"/>
      <c r="AA2590" s="7"/>
      <c r="AB2590" s="7"/>
      <c r="AC2590" s="7"/>
      <c r="AD2590" s="7"/>
      <c r="AE2590" s="7"/>
      <c r="AF2590" s="65"/>
      <c r="AG2590" s="9"/>
      <c r="AH2590" s="9"/>
      <c r="AI2590" s="4"/>
      <c r="AJ2590" s="10"/>
      <c r="AK2590" s="4"/>
      <c r="AL2590" s="65"/>
      <c r="AM2590" s="10"/>
      <c r="AN2590" s="9"/>
      <c r="AO2590" s="7"/>
      <c r="AP2590" s="11"/>
      <c r="AQ2590" s="9"/>
      <c r="AR2590" s="8"/>
      <c r="AS2590" s="65"/>
      <c r="AT2590" s="12"/>
      <c r="AU2590" s="12"/>
      <c r="AV2590" s="22"/>
      <c r="AW2590" s="12"/>
      <c r="AX2590" s="12"/>
      <c r="AY2590" s="12"/>
      <c r="AZ2590" s="12"/>
      <c r="BA2590" s="12"/>
      <c r="BB2590" s="12"/>
      <c r="BC2590" s="12"/>
      <c r="BD2590" s="12"/>
      <c r="BE2590" s="12"/>
      <c r="BF2590" s="12"/>
      <c r="BG2590" s="12"/>
      <c r="BH2590" s="12"/>
      <c r="BI2590" s="12"/>
      <c r="BJ2590" s="12"/>
      <c r="BK2590" s="12"/>
      <c r="BL2590" s="12"/>
      <c r="BM2590" s="12"/>
      <c r="BN2590" s="12"/>
      <c r="BO2590" s="12"/>
      <c r="BP2590" s="12"/>
      <c r="BQ2590" s="12"/>
      <c r="BR2590" s="12"/>
      <c r="BS2590" s="12"/>
      <c r="BT2590" s="12"/>
      <c r="BU2590" s="12"/>
      <c r="BV2590" s="12"/>
      <c r="BW2590" s="12"/>
      <c r="BX2590" s="12"/>
      <c r="BY2590" s="12"/>
      <c r="BZ2590" s="12"/>
      <c r="CA2590" s="12"/>
      <c r="CB2590" s="12"/>
      <c r="CC2590" s="12"/>
      <c r="CD2590" s="12"/>
      <c r="CE2590" s="12"/>
      <c r="CF2590" s="12"/>
      <c r="CG2590" s="12"/>
      <c r="CH2590" s="12"/>
      <c r="CI2590" s="12"/>
      <c r="CJ2590" s="12"/>
      <c r="CK2590" s="12"/>
      <c r="CL2590" s="12"/>
      <c r="CM2590" s="12"/>
      <c r="CN2590" s="12"/>
      <c r="CO2590" s="12"/>
      <c r="CP2590" s="12"/>
      <c r="CQ2590" s="12"/>
      <c r="CR2590" s="12"/>
      <c r="CS2590" s="12"/>
      <c r="CT2590" s="12"/>
      <c r="CU2590" s="12"/>
      <c r="CV2590" s="12"/>
      <c r="CW2590" s="12"/>
      <c r="CX2590" s="12"/>
      <c r="CY2590" s="12"/>
      <c r="CZ2590" s="12"/>
      <c r="DA2590" s="12"/>
      <c r="DB2590" s="12"/>
      <c r="DC2590" s="12"/>
      <c r="DD2590" s="12"/>
      <c r="DE2590" s="12"/>
      <c r="DF2590" s="12"/>
      <c r="DG2590" s="12"/>
      <c r="DH2590" s="12"/>
      <c r="DI2590" s="12"/>
      <c r="DJ2590" s="12"/>
      <c r="DK2590" s="12"/>
      <c r="DL2590" s="12"/>
      <c r="DM2590" s="12"/>
      <c r="DN2590" s="12"/>
      <c r="DO2590" s="12"/>
      <c r="DP2590" s="12"/>
      <c r="DQ2590" s="12"/>
      <c r="DR2590" s="12"/>
      <c r="DS2590" s="12"/>
      <c r="DT2590" s="12"/>
      <c r="DU2590" s="12"/>
      <c r="DV2590" s="12"/>
      <c r="DW2590" s="12"/>
      <c r="DX2590" s="12"/>
      <c r="DY2590" s="12"/>
      <c r="DZ2590" s="12"/>
      <c r="EA2590" s="12"/>
      <c r="EB2590" s="12"/>
      <c r="EC2590" s="12"/>
      <c r="ED2590" s="12"/>
      <c r="EE2590" s="12"/>
      <c r="EF2590" s="12"/>
      <c r="EG2590" s="12"/>
      <c r="EH2590" s="12"/>
      <c r="EI2590" s="12"/>
      <c r="EJ2590" s="12"/>
      <c r="EK2590" s="12"/>
      <c r="EL2590" s="12"/>
      <c r="EM2590" s="12"/>
      <c r="EN2590" s="12"/>
      <c r="EO2590" s="12"/>
      <c r="EP2590" s="12"/>
      <c r="EQ2590" s="12"/>
      <c r="ER2590" s="12"/>
      <c r="ES2590" s="12"/>
      <c r="ET2590" s="12"/>
      <c r="EU2590" s="12"/>
      <c r="EV2590" s="12"/>
      <c r="EW2590" s="12"/>
      <c r="EX2590" s="12"/>
      <c r="EY2590" s="12"/>
      <c r="EZ2590" s="12"/>
      <c r="FA2590" s="12"/>
      <c r="FB2590" s="12"/>
      <c r="FC2590" s="12"/>
      <c r="FD2590" s="12"/>
      <c r="FE2590" s="12"/>
      <c r="FF2590" s="12"/>
      <c r="FG2590" s="12"/>
      <c r="FH2590" s="12"/>
      <c r="FI2590" s="12"/>
      <c r="FJ2590" s="12"/>
      <c r="FK2590" s="12"/>
      <c r="FL2590" s="12"/>
      <c r="FM2590" s="12"/>
      <c r="FN2590" s="12"/>
      <c r="FO2590" s="12"/>
      <c r="FP2590" s="12"/>
      <c r="FQ2590" s="12"/>
      <c r="FR2590" s="12"/>
      <c r="FS2590" s="12"/>
      <c r="FT2590" s="12"/>
      <c r="FU2590" s="12"/>
      <c r="FV2590" s="12"/>
      <c r="FW2590" s="12"/>
      <c r="FX2590" s="12"/>
      <c r="FY2590" s="12"/>
      <c r="FZ2590" s="12"/>
      <c r="GA2590" s="12"/>
      <c r="GB2590" s="12"/>
      <c r="GC2590" s="12"/>
      <c r="GD2590" s="12"/>
      <c r="GE2590" s="12"/>
      <c r="GF2590" s="12"/>
      <c r="GG2590" s="12"/>
      <c r="GH2590" s="12"/>
      <c r="GI2590" s="12"/>
      <c r="GJ2590" s="12"/>
      <c r="GK2590" s="12"/>
      <c r="GL2590" s="12"/>
      <c r="GM2590" s="12"/>
      <c r="GN2590" s="12"/>
      <c r="GO2590" s="12"/>
      <c r="GP2590" s="12"/>
      <c r="GQ2590" s="12"/>
      <c r="GR2590" s="12"/>
    </row>
    <row r="2591" spans="1:200" x14ac:dyDescent="0.2">
      <c r="A2591" s="79">
        <f t="shared" si="840"/>
        <v>45663</v>
      </c>
      <c r="B2591" s="80" t="str">
        <f t="shared" ca="1" si="828"/>
        <v>n.d</v>
      </c>
      <c r="C2591" s="81">
        <f t="shared" ca="1" si="829"/>
        <v>974.18416585</v>
      </c>
      <c r="D2591" s="82">
        <f ca="1">IF(A2591&lt;$B$1,VLOOKUP(A2591,[1]DI!$A$4:$B$15000,2,FALSE),0)</f>
        <v>0</v>
      </c>
      <c r="E2591" s="81">
        <f t="shared" ca="1" si="830"/>
        <v>0</v>
      </c>
      <c r="F2591" s="83">
        <f t="shared" si="838"/>
        <v>1.2</v>
      </c>
      <c r="G2591" s="84">
        <f t="shared" ca="1" si="831"/>
        <v>1</v>
      </c>
      <c r="H2591" s="81">
        <f ca="1">TRUNC(PRODUCT(G$10:G2590),15)</f>
        <v>1.40945772534528</v>
      </c>
      <c r="I2591" s="81">
        <f t="shared" ca="1" si="832"/>
        <v>1.40945772534528</v>
      </c>
      <c r="J2591" s="81">
        <f t="shared" ca="1" si="833"/>
        <v>1</v>
      </c>
      <c r="K2591" s="81">
        <f t="shared" ca="1" si="834"/>
        <v>0</v>
      </c>
      <c r="L2591" s="85">
        <f>IF(VLOOKUP(A2591,$U$12:$AD$125,8)=VLOOKUP(A2590,$U$12:$AD$125,8),0,VLOOKUP(A2591,U$12:$AD$125,8))</f>
        <v>0</v>
      </c>
      <c r="M2591" s="86">
        <f>IF(L2591&gt;0,VLOOKUP(L2591,T$12:$AC$125,7),0)</f>
        <v>0</v>
      </c>
      <c r="N2591" s="81">
        <f t="shared" si="839"/>
        <v>0</v>
      </c>
      <c r="O2591" s="81">
        <f t="shared" ca="1" si="835"/>
        <v>0</v>
      </c>
      <c r="P2591" s="87" t="str">
        <f t="shared" si="836"/>
        <v>A+J=</v>
      </c>
      <c r="Q2591" s="88">
        <f t="shared" si="837"/>
        <v>45771</v>
      </c>
      <c r="R2591" s="7"/>
      <c r="S2591" s="7"/>
      <c r="T2591" s="7"/>
      <c r="U2591" s="7"/>
      <c r="V2591" s="7"/>
      <c r="W2591" s="7"/>
      <c r="X2591" s="7"/>
      <c r="Y2591" s="7"/>
      <c r="Z2591" s="7"/>
      <c r="AA2591" s="7"/>
      <c r="AB2591" s="7"/>
      <c r="AC2591" s="7"/>
      <c r="AD2591" s="7"/>
      <c r="AE2591" s="7"/>
      <c r="AF2591" s="65"/>
      <c r="AG2591" s="9"/>
      <c r="AH2591" s="9"/>
      <c r="AI2591" s="4"/>
      <c r="AJ2591" s="10"/>
      <c r="AK2591" s="4"/>
      <c r="AL2591" s="65"/>
      <c r="AM2591" s="10"/>
      <c r="AN2591" s="9"/>
      <c r="AO2591" s="7"/>
      <c r="AP2591" s="11"/>
      <c r="AQ2591" s="9"/>
      <c r="AR2591" s="8"/>
      <c r="AS2591" s="65"/>
      <c r="AT2591" s="12"/>
      <c r="AU2591" s="12"/>
      <c r="AV2591" s="22"/>
      <c r="AW2591" s="12"/>
      <c r="AX2591" s="12"/>
      <c r="AY2591" s="12"/>
      <c r="AZ2591" s="12"/>
      <c r="BA2591" s="12"/>
      <c r="BB2591" s="12"/>
      <c r="BC2591" s="12"/>
      <c r="BD2591" s="12"/>
      <c r="BE2591" s="12"/>
      <c r="BF2591" s="12"/>
      <c r="BG2591" s="12"/>
      <c r="BH2591" s="12"/>
      <c r="BI2591" s="12"/>
      <c r="BJ2591" s="12"/>
      <c r="BK2591" s="12"/>
      <c r="BL2591" s="12"/>
      <c r="BM2591" s="12"/>
      <c r="BN2591" s="12"/>
      <c r="BO2591" s="12"/>
      <c r="BP2591" s="12"/>
      <c r="BQ2591" s="12"/>
      <c r="BR2591" s="12"/>
      <c r="BS2591" s="12"/>
      <c r="BT2591" s="12"/>
      <c r="BU2591" s="12"/>
      <c r="BV2591" s="12"/>
      <c r="BW2591" s="12"/>
      <c r="BX2591" s="12"/>
      <c r="BY2591" s="12"/>
      <c r="BZ2591" s="12"/>
      <c r="CA2591" s="12"/>
      <c r="CB2591" s="12"/>
      <c r="CC2591" s="12"/>
      <c r="CD2591" s="12"/>
      <c r="CE2591" s="12"/>
      <c r="CF2591" s="12"/>
      <c r="CG2591" s="12"/>
      <c r="CH2591" s="12"/>
      <c r="CI2591" s="12"/>
      <c r="CJ2591" s="12"/>
      <c r="CK2591" s="12"/>
      <c r="CL2591" s="12"/>
      <c r="CM2591" s="12"/>
      <c r="CN2591" s="12"/>
      <c r="CO2591" s="12"/>
      <c r="CP2591" s="12"/>
      <c r="CQ2591" s="12"/>
      <c r="CR2591" s="12"/>
      <c r="CS2591" s="12"/>
      <c r="CT2591" s="12"/>
      <c r="CU2591" s="12"/>
      <c r="CV2591" s="12"/>
      <c r="CW2591" s="12"/>
      <c r="CX2591" s="12"/>
      <c r="CY2591" s="12"/>
      <c r="CZ2591" s="12"/>
      <c r="DA2591" s="12"/>
      <c r="DB2591" s="12"/>
      <c r="DC2591" s="12"/>
      <c r="DD2591" s="12"/>
      <c r="DE2591" s="12"/>
      <c r="DF2591" s="12"/>
      <c r="DG2591" s="12"/>
      <c r="DH2591" s="12"/>
      <c r="DI2591" s="12"/>
      <c r="DJ2591" s="12"/>
      <c r="DK2591" s="12"/>
      <c r="DL2591" s="12"/>
      <c r="DM2591" s="12"/>
      <c r="DN2591" s="12"/>
      <c r="DO2591" s="12"/>
      <c r="DP2591" s="12"/>
      <c r="DQ2591" s="12"/>
      <c r="DR2591" s="12"/>
      <c r="DS2591" s="12"/>
      <c r="DT2591" s="12"/>
      <c r="DU2591" s="12"/>
      <c r="DV2591" s="12"/>
      <c r="DW2591" s="12"/>
      <c r="DX2591" s="12"/>
      <c r="DY2591" s="12"/>
      <c r="DZ2591" s="12"/>
      <c r="EA2591" s="12"/>
      <c r="EB2591" s="12"/>
      <c r="EC2591" s="12"/>
      <c r="ED2591" s="12"/>
      <c r="EE2591" s="12"/>
      <c r="EF2591" s="12"/>
      <c r="EG2591" s="12"/>
      <c r="EH2591" s="12"/>
      <c r="EI2591" s="12"/>
      <c r="EJ2591" s="12"/>
      <c r="EK2591" s="12"/>
      <c r="EL2591" s="12"/>
      <c r="EM2591" s="12"/>
      <c r="EN2591" s="12"/>
      <c r="EO2591" s="12"/>
      <c r="EP2591" s="12"/>
      <c r="EQ2591" s="12"/>
      <c r="ER2591" s="12"/>
      <c r="ES2591" s="12"/>
      <c r="ET2591" s="12"/>
      <c r="EU2591" s="12"/>
      <c r="EV2591" s="12"/>
      <c r="EW2591" s="12"/>
      <c r="EX2591" s="12"/>
      <c r="EY2591" s="12"/>
      <c r="EZ2591" s="12"/>
      <c r="FA2591" s="12"/>
      <c r="FB2591" s="12"/>
      <c r="FC2591" s="12"/>
      <c r="FD2591" s="12"/>
      <c r="FE2591" s="12"/>
      <c r="FF2591" s="12"/>
      <c r="FG2591" s="12"/>
      <c r="FH2591" s="12"/>
      <c r="FI2591" s="12"/>
      <c r="FJ2591" s="12"/>
      <c r="FK2591" s="12"/>
      <c r="FL2591" s="12"/>
      <c r="FM2591" s="12"/>
      <c r="FN2591" s="12"/>
      <c r="FO2591" s="12"/>
      <c r="FP2591" s="12"/>
      <c r="FQ2591" s="12"/>
      <c r="FR2591" s="12"/>
      <c r="FS2591" s="12"/>
      <c r="FT2591" s="12"/>
      <c r="FU2591" s="12"/>
      <c r="FV2591" s="12"/>
      <c r="FW2591" s="12"/>
      <c r="FX2591" s="12"/>
      <c r="FY2591" s="12"/>
      <c r="FZ2591" s="12"/>
      <c r="GA2591" s="12"/>
      <c r="GB2591" s="12"/>
      <c r="GC2591" s="12"/>
      <c r="GD2591" s="12"/>
      <c r="GE2591" s="12"/>
      <c r="GF2591" s="12"/>
      <c r="GG2591" s="12"/>
      <c r="GH2591" s="12"/>
      <c r="GI2591" s="12"/>
      <c r="GJ2591" s="12"/>
      <c r="GK2591" s="12"/>
      <c r="GL2591" s="12"/>
      <c r="GM2591" s="12"/>
      <c r="GN2591" s="12"/>
      <c r="GO2591" s="12"/>
      <c r="GP2591" s="12"/>
      <c r="GQ2591" s="12"/>
      <c r="GR2591" s="12"/>
    </row>
    <row r="2592" spans="1:200" x14ac:dyDescent="0.2">
      <c r="A2592" s="79">
        <f t="shared" si="840"/>
        <v>45664</v>
      </c>
      <c r="B2592" s="80" t="str">
        <f t="shared" ca="1" si="828"/>
        <v>n.d</v>
      </c>
      <c r="C2592" s="81">
        <f t="shared" ca="1" si="829"/>
        <v>974.18416585</v>
      </c>
      <c r="D2592" s="82">
        <f ca="1">IF(A2592&lt;$B$1,VLOOKUP(A2592,[1]DI!$A$4:$B$15000,2,FALSE),0)</f>
        <v>0</v>
      </c>
      <c r="E2592" s="81">
        <f t="shared" ca="1" si="830"/>
        <v>0</v>
      </c>
      <c r="F2592" s="83">
        <f t="shared" si="838"/>
        <v>1.2</v>
      </c>
      <c r="G2592" s="84">
        <f t="shared" ca="1" si="831"/>
        <v>1</v>
      </c>
      <c r="H2592" s="81">
        <f ca="1">TRUNC(PRODUCT(G$10:G2591),15)</f>
        <v>1.40945772534528</v>
      </c>
      <c r="I2592" s="81">
        <f t="shared" ca="1" si="832"/>
        <v>1.40945772534528</v>
      </c>
      <c r="J2592" s="81">
        <f t="shared" ca="1" si="833"/>
        <v>1</v>
      </c>
      <c r="K2592" s="81">
        <f t="shared" ca="1" si="834"/>
        <v>0</v>
      </c>
      <c r="L2592" s="85">
        <f>IF(VLOOKUP(A2592,$U$12:$AD$125,8)=VLOOKUP(A2591,$U$12:$AD$125,8),0,VLOOKUP(A2592,U$12:$AD$125,8))</f>
        <v>0</v>
      </c>
      <c r="M2592" s="86">
        <f>IF(L2592&gt;0,VLOOKUP(L2592,T$12:$AC$125,7),0)</f>
        <v>0</v>
      </c>
      <c r="N2592" s="81">
        <f t="shared" si="839"/>
        <v>0</v>
      </c>
      <c r="O2592" s="81">
        <f t="shared" ca="1" si="835"/>
        <v>0</v>
      </c>
      <c r="P2592" s="87" t="str">
        <f t="shared" si="836"/>
        <v>A+J=</v>
      </c>
      <c r="Q2592" s="88">
        <f t="shared" si="837"/>
        <v>45771</v>
      </c>
      <c r="R2592" s="7"/>
      <c r="S2592" s="7"/>
      <c r="T2592" s="7"/>
      <c r="U2592" s="7"/>
      <c r="V2592" s="7"/>
      <c r="W2592" s="7"/>
      <c r="X2592" s="7"/>
      <c r="Y2592" s="7"/>
      <c r="Z2592" s="7"/>
      <c r="AA2592" s="7"/>
      <c r="AB2592" s="7"/>
      <c r="AC2592" s="7"/>
      <c r="AD2592" s="7"/>
      <c r="AE2592" s="7"/>
      <c r="AF2592" s="65"/>
      <c r="AG2592" s="9"/>
      <c r="AH2592" s="9"/>
      <c r="AI2592" s="4"/>
      <c r="AJ2592" s="10"/>
      <c r="AK2592" s="4"/>
      <c r="AL2592" s="65"/>
      <c r="AM2592" s="10"/>
      <c r="AN2592" s="9"/>
      <c r="AO2592" s="7"/>
      <c r="AP2592" s="11"/>
      <c r="AQ2592" s="9"/>
      <c r="AR2592" s="8"/>
      <c r="AS2592" s="65"/>
      <c r="AT2592" s="12"/>
      <c r="AU2592" s="12"/>
      <c r="AV2592" s="22"/>
      <c r="AW2592" s="12"/>
      <c r="AX2592" s="12"/>
      <c r="AY2592" s="12"/>
      <c r="AZ2592" s="12"/>
      <c r="BA2592" s="12"/>
      <c r="BB2592" s="12"/>
      <c r="BC2592" s="12"/>
      <c r="BD2592" s="12"/>
      <c r="BE2592" s="12"/>
      <c r="BF2592" s="12"/>
      <c r="BG2592" s="12"/>
      <c r="BH2592" s="12"/>
      <c r="BI2592" s="12"/>
      <c r="BJ2592" s="12"/>
      <c r="BK2592" s="12"/>
      <c r="BL2592" s="12"/>
      <c r="BM2592" s="12"/>
      <c r="BN2592" s="12"/>
      <c r="BO2592" s="12"/>
      <c r="BP2592" s="12"/>
      <c r="BQ2592" s="12"/>
      <c r="BR2592" s="12"/>
      <c r="BS2592" s="12"/>
      <c r="BT2592" s="12"/>
      <c r="BU2592" s="12"/>
      <c r="BV2592" s="12"/>
      <c r="BW2592" s="12"/>
      <c r="BX2592" s="12"/>
      <c r="BY2592" s="12"/>
      <c r="BZ2592" s="12"/>
      <c r="CA2592" s="12"/>
      <c r="CB2592" s="12"/>
      <c r="CC2592" s="12"/>
      <c r="CD2592" s="12"/>
      <c r="CE2592" s="12"/>
      <c r="CF2592" s="12"/>
      <c r="CG2592" s="12"/>
      <c r="CH2592" s="12"/>
      <c r="CI2592" s="12"/>
      <c r="CJ2592" s="12"/>
      <c r="CK2592" s="12"/>
      <c r="CL2592" s="12"/>
      <c r="CM2592" s="12"/>
      <c r="CN2592" s="12"/>
      <c r="CO2592" s="12"/>
      <c r="CP2592" s="12"/>
      <c r="CQ2592" s="12"/>
      <c r="CR2592" s="12"/>
      <c r="CS2592" s="12"/>
      <c r="CT2592" s="12"/>
      <c r="CU2592" s="12"/>
      <c r="CV2592" s="12"/>
      <c r="CW2592" s="12"/>
      <c r="CX2592" s="12"/>
      <c r="CY2592" s="12"/>
      <c r="CZ2592" s="12"/>
      <c r="DA2592" s="12"/>
      <c r="DB2592" s="12"/>
      <c r="DC2592" s="12"/>
      <c r="DD2592" s="12"/>
      <c r="DE2592" s="12"/>
      <c r="DF2592" s="12"/>
      <c r="DG2592" s="12"/>
      <c r="DH2592" s="12"/>
      <c r="DI2592" s="12"/>
      <c r="DJ2592" s="12"/>
      <c r="DK2592" s="12"/>
      <c r="DL2592" s="12"/>
      <c r="DM2592" s="12"/>
      <c r="DN2592" s="12"/>
      <c r="DO2592" s="12"/>
      <c r="DP2592" s="12"/>
      <c r="DQ2592" s="12"/>
      <c r="DR2592" s="12"/>
      <c r="DS2592" s="12"/>
      <c r="DT2592" s="12"/>
      <c r="DU2592" s="12"/>
      <c r="DV2592" s="12"/>
      <c r="DW2592" s="12"/>
      <c r="DX2592" s="12"/>
      <c r="DY2592" s="12"/>
      <c r="DZ2592" s="12"/>
      <c r="EA2592" s="12"/>
      <c r="EB2592" s="12"/>
      <c r="EC2592" s="12"/>
      <c r="ED2592" s="12"/>
      <c r="EE2592" s="12"/>
      <c r="EF2592" s="12"/>
      <c r="EG2592" s="12"/>
      <c r="EH2592" s="12"/>
      <c r="EI2592" s="12"/>
      <c r="EJ2592" s="12"/>
      <c r="EK2592" s="12"/>
      <c r="EL2592" s="12"/>
      <c r="EM2592" s="12"/>
      <c r="EN2592" s="12"/>
      <c r="EO2592" s="12"/>
      <c r="EP2592" s="12"/>
      <c r="EQ2592" s="12"/>
      <c r="ER2592" s="12"/>
      <c r="ES2592" s="12"/>
      <c r="ET2592" s="12"/>
      <c r="EU2592" s="12"/>
      <c r="EV2592" s="12"/>
      <c r="EW2592" s="12"/>
      <c r="EX2592" s="12"/>
      <c r="EY2592" s="12"/>
      <c r="EZ2592" s="12"/>
      <c r="FA2592" s="12"/>
      <c r="FB2592" s="12"/>
      <c r="FC2592" s="12"/>
      <c r="FD2592" s="12"/>
      <c r="FE2592" s="12"/>
      <c r="FF2592" s="12"/>
      <c r="FG2592" s="12"/>
      <c r="FH2592" s="12"/>
      <c r="FI2592" s="12"/>
      <c r="FJ2592" s="12"/>
      <c r="FK2592" s="12"/>
      <c r="FL2592" s="12"/>
      <c r="FM2592" s="12"/>
      <c r="FN2592" s="12"/>
      <c r="FO2592" s="12"/>
      <c r="FP2592" s="12"/>
      <c r="FQ2592" s="12"/>
      <c r="FR2592" s="12"/>
      <c r="FS2592" s="12"/>
      <c r="FT2592" s="12"/>
      <c r="FU2592" s="12"/>
      <c r="FV2592" s="12"/>
      <c r="FW2592" s="12"/>
      <c r="FX2592" s="12"/>
      <c r="FY2592" s="12"/>
      <c r="FZ2592" s="12"/>
      <c r="GA2592" s="12"/>
      <c r="GB2592" s="12"/>
      <c r="GC2592" s="12"/>
      <c r="GD2592" s="12"/>
      <c r="GE2592" s="12"/>
      <c r="GF2592" s="12"/>
      <c r="GG2592" s="12"/>
      <c r="GH2592" s="12"/>
      <c r="GI2592" s="12"/>
      <c r="GJ2592" s="12"/>
      <c r="GK2592" s="12"/>
      <c r="GL2592" s="12"/>
      <c r="GM2592" s="12"/>
      <c r="GN2592" s="12"/>
      <c r="GO2592" s="12"/>
      <c r="GP2592" s="12"/>
      <c r="GQ2592" s="12"/>
      <c r="GR2592" s="12"/>
    </row>
    <row r="2593" spans="1:200" x14ac:dyDescent="0.2">
      <c r="A2593" s="79">
        <f t="shared" si="840"/>
        <v>45665</v>
      </c>
      <c r="B2593" s="80" t="str">
        <f t="shared" ca="1" si="828"/>
        <v>n.d</v>
      </c>
      <c r="C2593" s="81">
        <f t="shared" ca="1" si="829"/>
        <v>974.18416585</v>
      </c>
      <c r="D2593" s="82">
        <f ca="1">IF(A2593&lt;$B$1,VLOOKUP(A2593,[1]DI!$A$4:$B$15000,2,FALSE),0)</f>
        <v>0</v>
      </c>
      <c r="E2593" s="81">
        <f t="shared" ca="1" si="830"/>
        <v>0</v>
      </c>
      <c r="F2593" s="83">
        <f t="shared" si="838"/>
        <v>1.2</v>
      </c>
      <c r="G2593" s="84">
        <f t="shared" ca="1" si="831"/>
        <v>1</v>
      </c>
      <c r="H2593" s="81">
        <f ca="1">TRUNC(PRODUCT(G$10:G2592),15)</f>
        <v>1.40945772534528</v>
      </c>
      <c r="I2593" s="81">
        <f t="shared" ca="1" si="832"/>
        <v>1.40945772534528</v>
      </c>
      <c r="J2593" s="81">
        <f t="shared" ca="1" si="833"/>
        <v>1</v>
      </c>
      <c r="K2593" s="81">
        <f t="shared" ca="1" si="834"/>
        <v>0</v>
      </c>
      <c r="L2593" s="85">
        <f>IF(VLOOKUP(A2593,$U$12:$AD$125,8)=VLOOKUP(A2592,$U$12:$AD$125,8),0,VLOOKUP(A2593,U$12:$AD$125,8))</f>
        <v>0</v>
      </c>
      <c r="M2593" s="86">
        <f>IF(L2593&gt;0,VLOOKUP(L2593,T$12:$AC$125,7),0)</f>
        <v>0</v>
      </c>
      <c r="N2593" s="81">
        <f t="shared" si="839"/>
        <v>0</v>
      </c>
      <c r="O2593" s="81">
        <f t="shared" ca="1" si="835"/>
        <v>0</v>
      </c>
      <c r="P2593" s="87" t="str">
        <f t="shared" si="836"/>
        <v>A+J=</v>
      </c>
      <c r="Q2593" s="88">
        <f t="shared" si="837"/>
        <v>45771</v>
      </c>
      <c r="R2593" s="7"/>
      <c r="S2593" s="7"/>
      <c r="T2593" s="7"/>
      <c r="U2593" s="7"/>
      <c r="V2593" s="7"/>
      <c r="W2593" s="7"/>
      <c r="X2593" s="7"/>
      <c r="Y2593" s="7"/>
      <c r="Z2593" s="7"/>
      <c r="AA2593" s="7"/>
      <c r="AB2593" s="7"/>
      <c r="AC2593" s="7"/>
      <c r="AD2593" s="7"/>
      <c r="AE2593" s="7"/>
      <c r="AF2593" s="65"/>
      <c r="AG2593" s="9"/>
      <c r="AH2593" s="9"/>
      <c r="AI2593" s="4"/>
      <c r="AJ2593" s="10"/>
      <c r="AK2593" s="4"/>
      <c r="AL2593" s="65"/>
      <c r="AM2593" s="10"/>
      <c r="AN2593" s="9"/>
      <c r="AO2593" s="7"/>
      <c r="AP2593" s="11"/>
      <c r="AQ2593" s="9"/>
      <c r="AR2593" s="24"/>
      <c r="AS2593" s="65"/>
      <c r="AT2593" s="12"/>
      <c r="AU2593" s="12"/>
      <c r="AV2593" s="22"/>
      <c r="AW2593" s="12"/>
      <c r="AX2593" s="12"/>
      <c r="AY2593" s="12"/>
      <c r="AZ2593" s="12"/>
      <c r="BA2593" s="12"/>
      <c r="BB2593" s="12"/>
      <c r="BC2593" s="12"/>
      <c r="BD2593" s="12"/>
      <c r="BE2593" s="12"/>
      <c r="BF2593" s="12"/>
      <c r="BG2593" s="12"/>
      <c r="BH2593" s="12"/>
      <c r="BI2593" s="12"/>
      <c r="BJ2593" s="12"/>
      <c r="BK2593" s="12"/>
      <c r="BL2593" s="12"/>
      <c r="BM2593" s="12"/>
      <c r="BN2593" s="12"/>
      <c r="BO2593" s="12"/>
      <c r="BP2593" s="12"/>
      <c r="BQ2593" s="12"/>
      <c r="BR2593" s="12"/>
      <c r="BS2593" s="12"/>
      <c r="BT2593" s="12"/>
      <c r="BU2593" s="12"/>
      <c r="BV2593" s="12"/>
      <c r="BW2593" s="12"/>
      <c r="BX2593" s="12"/>
      <c r="BY2593" s="12"/>
      <c r="BZ2593" s="12"/>
      <c r="CA2593" s="12"/>
      <c r="CB2593" s="12"/>
      <c r="CC2593" s="12"/>
      <c r="CD2593" s="12"/>
      <c r="CE2593" s="12"/>
      <c r="CF2593" s="12"/>
      <c r="CG2593" s="12"/>
      <c r="CH2593" s="12"/>
      <c r="CI2593" s="12"/>
      <c r="CJ2593" s="12"/>
      <c r="CK2593" s="12"/>
      <c r="CL2593" s="12"/>
      <c r="CM2593" s="12"/>
      <c r="CN2593" s="12"/>
      <c r="CO2593" s="12"/>
      <c r="CP2593" s="12"/>
      <c r="CQ2593" s="12"/>
      <c r="CR2593" s="12"/>
      <c r="CS2593" s="12"/>
      <c r="CT2593" s="12"/>
      <c r="CU2593" s="12"/>
      <c r="CV2593" s="12"/>
      <c r="CW2593" s="12"/>
      <c r="CX2593" s="12"/>
      <c r="CY2593" s="12"/>
      <c r="CZ2593" s="12"/>
      <c r="DA2593" s="12"/>
      <c r="DB2593" s="12"/>
      <c r="DC2593" s="12"/>
      <c r="DD2593" s="12"/>
      <c r="DE2593" s="12"/>
      <c r="DF2593" s="12"/>
      <c r="DG2593" s="12"/>
      <c r="DH2593" s="12"/>
      <c r="DI2593" s="12"/>
      <c r="DJ2593" s="12"/>
      <c r="DK2593" s="12"/>
      <c r="DL2593" s="12"/>
      <c r="DM2593" s="12"/>
      <c r="DN2593" s="12"/>
      <c r="DO2593" s="12"/>
      <c r="DP2593" s="12"/>
      <c r="DQ2593" s="12"/>
      <c r="DR2593" s="12"/>
      <c r="DS2593" s="12"/>
      <c r="DT2593" s="12"/>
      <c r="DU2593" s="12"/>
      <c r="DV2593" s="12"/>
      <c r="DW2593" s="12"/>
      <c r="DX2593" s="12"/>
      <c r="DY2593" s="12"/>
      <c r="DZ2593" s="12"/>
      <c r="EA2593" s="12"/>
      <c r="EB2593" s="12"/>
      <c r="EC2593" s="12"/>
      <c r="ED2593" s="12"/>
      <c r="EE2593" s="12"/>
      <c r="EF2593" s="12"/>
      <c r="EG2593" s="12"/>
      <c r="EH2593" s="12"/>
      <c r="EI2593" s="12"/>
      <c r="EJ2593" s="12"/>
      <c r="EK2593" s="12"/>
      <c r="EL2593" s="12"/>
      <c r="EM2593" s="12"/>
      <c r="EN2593" s="12"/>
      <c r="EO2593" s="12"/>
      <c r="EP2593" s="12"/>
      <c r="EQ2593" s="12"/>
      <c r="ER2593" s="12"/>
      <c r="ES2593" s="12"/>
      <c r="ET2593" s="12"/>
      <c r="EU2593" s="12"/>
      <c r="EV2593" s="12"/>
      <c r="EW2593" s="12"/>
      <c r="EX2593" s="12"/>
      <c r="EY2593" s="12"/>
      <c r="EZ2593" s="12"/>
      <c r="FA2593" s="12"/>
      <c r="FB2593" s="12"/>
      <c r="FC2593" s="12"/>
      <c r="FD2593" s="12"/>
      <c r="FE2593" s="12"/>
      <c r="FF2593" s="12"/>
      <c r="FG2593" s="12"/>
      <c r="FH2593" s="12"/>
      <c r="FI2593" s="12"/>
      <c r="FJ2593" s="12"/>
      <c r="FK2593" s="12"/>
      <c r="FL2593" s="12"/>
      <c r="FM2593" s="12"/>
      <c r="FN2593" s="12"/>
      <c r="FO2593" s="12"/>
      <c r="FP2593" s="12"/>
      <c r="FQ2593" s="12"/>
      <c r="FR2593" s="12"/>
      <c r="FS2593" s="12"/>
      <c r="FT2593" s="12"/>
      <c r="FU2593" s="12"/>
      <c r="FV2593" s="12"/>
      <c r="FW2593" s="12"/>
      <c r="FX2593" s="12"/>
      <c r="FY2593" s="12"/>
      <c r="FZ2593" s="12"/>
      <c r="GA2593" s="12"/>
      <c r="GB2593" s="12"/>
      <c r="GC2593" s="12"/>
      <c r="GD2593" s="12"/>
      <c r="GE2593" s="12"/>
      <c r="GF2593" s="12"/>
      <c r="GG2593" s="12"/>
      <c r="GH2593" s="12"/>
      <c r="GI2593" s="12"/>
      <c r="GJ2593" s="12"/>
      <c r="GK2593" s="12"/>
      <c r="GL2593" s="12"/>
      <c r="GM2593" s="12"/>
      <c r="GN2593" s="12"/>
      <c r="GO2593" s="12"/>
      <c r="GP2593" s="12"/>
      <c r="GQ2593" s="12"/>
      <c r="GR2593" s="12"/>
    </row>
    <row r="2594" spans="1:200" x14ac:dyDescent="0.2">
      <c r="A2594" s="79">
        <f t="shared" si="840"/>
        <v>45666</v>
      </c>
      <c r="B2594" s="80" t="str">
        <f t="shared" ca="1" si="828"/>
        <v>n.d</v>
      </c>
      <c r="C2594" s="81">
        <f t="shared" ca="1" si="829"/>
        <v>974.18416585</v>
      </c>
      <c r="D2594" s="82">
        <f ca="1">IF(A2594&lt;$B$1,VLOOKUP(A2594,[1]DI!$A$4:$B$15000,2,FALSE),0)</f>
        <v>0</v>
      </c>
      <c r="E2594" s="81">
        <f t="shared" ca="1" si="830"/>
        <v>0</v>
      </c>
      <c r="F2594" s="83">
        <f t="shared" si="838"/>
        <v>1.2</v>
      </c>
      <c r="G2594" s="84">
        <f t="shared" ca="1" si="831"/>
        <v>1</v>
      </c>
      <c r="H2594" s="81">
        <f ca="1">TRUNC(PRODUCT(G$10:G2593),15)</f>
        <v>1.40945772534528</v>
      </c>
      <c r="I2594" s="81">
        <f t="shared" ca="1" si="832"/>
        <v>1.40945772534528</v>
      </c>
      <c r="J2594" s="81">
        <f t="shared" ca="1" si="833"/>
        <v>1</v>
      </c>
      <c r="K2594" s="81">
        <f t="shared" ca="1" si="834"/>
        <v>0</v>
      </c>
      <c r="L2594" s="85">
        <f>IF(VLOOKUP(A2594,$U$12:$AD$125,8)=VLOOKUP(A2593,$U$12:$AD$125,8),0,VLOOKUP(A2594,U$12:$AD$125,8))</f>
        <v>0</v>
      </c>
      <c r="M2594" s="86">
        <f>IF(L2594&gt;0,VLOOKUP(L2594,T$12:$AC$125,7),0)</f>
        <v>0</v>
      </c>
      <c r="N2594" s="81">
        <f t="shared" si="839"/>
        <v>0</v>
      </c>
      <c r="O2594" s="81">
        <f t="shared" ca="1" si="835"/>
        <v>0</v>
      </c>
      <c r="P2594" s="87" t="str">
        <f t="shared" si="836"/>
        <v>A+J=</v>
      </c>
      <c r="Q2594" s="88">
        <f t="shared" si="837"/>
        <v>45771</v>
      </c>
      <c r="R2594" s="7"/>
      <c r="S2594" s="7"/>
      <c r="T2594" s="7"/>
      <c r="U2594" s="7"/>
      <c r="V2594" s="7"/>
      <c r="W2594" s="7"/>
      <c r="X2594" s="7"/>
      <c r="Y2594" s="7"/>
      <c r="Z2594" s="7"/>
      <c r="AA2594" s="7"/>
      <c r="AB2594" s="7"/>
      <c r="AC2594" s="7"/>
      <c r="AD2594" s="7"/>
      <c r="AE2594" s="7"/>
      <c r="AF2594" s="65"/>
      <c r="AG2594" s="7"/>
      <c r="AH2594" s="7"/>
      <c r="AI2594" s="7"/>
      <c r="AJ2594" s="7"/>
      <c r="AK2594" s="4"/>
      <c r="AL2594" s="65"/>
      <c r="AM2594" s="7"/>
      <c r="AN2594" s="7"/>
      <c r="AO2594" s="7"/>
      <c r="AP2594" s="11"/>
      <c r="AQ2594" s="7"/>
      <c r="AR2594" s="8"/>
      <c r="AS2594" s="65"/>
      <c r="AT2594" s="12"/>
      <c r="AU2594" s="12"/>
      <c r="AV2594" s="22"/>
      <c r="AW2594" s="12"/>
      <c r="AX2594" s="12"/>
      <c r="AY2594" s="12"/>
      <c r="AZ2594" s="12"/>
      <c r="BA2594" s="12"/>
      <c r="BB2594" s="12"/>
      <c r="BC2594" s="12"/>
      <c r="BD2594" s="12"/>
      <c r="BE2594" s="12"/>
      <c r="BF2594" s="12"/>
      <c r="BG2594" s="12"/>
      <c r="BH2594" s="12"/>
      <c r="BI2594" s="12"/>
      <c r="BJ2594" s="12"/>
      <c r="BK2594" s="12"/>
      <c r="BL2594" s="12"/>
      <c r="BM2594" s="12"/>
      <c r="BN2594" s="12"/>
      <c r="BO2594" s="12"/>
      <c r="BP2594" s="12"/>
      <c r="BQ2594" s="12"/>
      <c r="BR2594" s="12"/>
      <c r="BS2594" s="12"/>
      <c r="BT2594" s="12"/>
      <c r="BU2594" s="12"/>
      <c r="BV2594" s="12"/>
      <c r="BW2594" s="12"/>
      <c r="BX2594" s="12"/>
      <c r="BY2594" s="12"/>
      <c r="BZ2594" s="12"/>
      <c r="CA2594" s="12"/>
      <c r="CB2594" s="12"/>
      <c r="CC2594" s="12"/>
      <c r="CD2594" s="12"/>
      <c r="CE2594" s="12"/>
      <c r="CF2594" s="12"/>
      <c r="CG2594" s="12"/>
      <c r="CH2594" s="12"/>
      <c r="CI2594" s="12"/>
      <c r="CJ2594" s="12"/>
      <c r="CK2594" s="12"/>
      <c r="CL2594" s="12"/>
      <c r="CM2594" s="12"/>
      <c r="CN2594" s="12"/>
      <c r="CO2594" s="12"/>
      <c r="CP2594" s="12"/>
      <c r="CQ2594" s="12"/>
      <c r="CR2594" s="12"/>
      <c r="CS2594" s="12"/>
      <c r="CT2594" s="12"/>
      <c r="CU2594" s="12"/>
      <c r="CV2594" s="12"/>
      <c r="CW2594" s="12"/>
      <c r="CX2594" s="12"/>
      <c r="CY2594" s="12"/>
      <c r="CZ2594" s="12"/>
      <c r="DA2594" s="12"/>
      <c r="DB2594" s="12"/>
      <c r="DC2594" s="12"/>
      <c r="DD2594" s="12"/>
      <c r="DE2594" s="12"/>
      <c r="DF2594" s="12"/>
      <c r="DG2594" s="12"/>
      <c r="DH2594" s="12"/>
      <c r="DI2594" s="12"/>
      <c r="DJ2594" s="12"/>
      <c r="DK2594" s="12"/>
      <c r="DL2594" s="12"/>
      <c r="DM2594" s="12"/>
      <c r="DN2594" s="12"/>
      <c r="DO2594" s="12"/>
      <c r="DP2594" s="12"/>
      <c r="DQ2594" s="12"/>
      <c r="DR2594" s="12"/>
      <c r="DS2594" s="12"/>
      <c r="DT2594" s="12"/>
      <c r="DU2594" s="12"/>
      <c r="DV2594" s="12"/>
      <c r="DW2594" s="12"/>
      <c r="DX2594" s="12"/>
      <c r="DY2594" s="12"/>
      <c r="DZ2594" s="12"/>
      <c r="EA2594" s="12"/>
      <c r="EB2594" s="12"/>
      <c r="EC2594" s="12"/>
      <c r="ED2594" s="12"/>
      <c r="EE2594" s="12"/>
      <c r="EF2594" s="12"/>
      <c r="EG2594" s="12"/>
      <c r="EH2594" s="12"/>
      <c r="EI2594" s="12"/>
      <c r="EJ2594" s="12"/>
      <c r="EK2594" s="12"/>
      <c r="EL2594" s="12"/>
      <c r="EM2594" s="12"/>
      <c r="EN2594" s="12"/>
      <c r="EO2594" s="12"/>
      <c r="EP2594" s="12"/>
      <c r="EQ2594" s="12"/>
      <c r="ER2594" s="12"/>
      <c r="ES2594" s="12"/>
      <c r="ET2594" s="12"/>
      <c r="EU2594" s="12"/>
      <c r="EV2594" s="12"/>
      <c r="EW2594" s="12"/>
      <c r="EX2594" s="12"/>
      <c r="EY2594" s="12"/>
      <c r="EZ2594" s="12"/>
      <c r="FA2594" s="12"/>
      <c r="FB2594" s="12"/>
      <c r="FC2594" s="12"/>
      <c r="FD2594" s="12"/>
      <c r="FE2594" s="12"/>
      <c r="FF2594" s="12"/>
      <c r="FG2594" s="12"/>
      <c r="FH2594" s="12"/>
      <c r="FI2594" s="12"/>
      <c r="FJ2594" s="12"/>
      <c r="FK2594" s="12"/>
      <c r="FL2594" s="12"/>
      <c r="FM2594" s="12"/>
      <c r="FN2594" s="12"/>
      <c r="FO2594" s="12"/>
      <c r="FP2594" s="12"/>
      <c r="FQ2594" s="12"/>
      <c r="FR2594" s="12"/>
      <c r="FS2594" s="12"/>
      <c r="FT2594" s="12"/>
      <c r="FU2594" s="12"/>
      <c r="FV2594" s="12"/>
      <c r="FW2594" s="12"/>
      <c r="FX2594" s="12"/>
      <c r="FY2594" s="12"/>
      <c r="FZ2594" s="12"/>
      <c r="GA2594" s="12"/>
      <c r="GB2594" s="12"/>
      <c r="GC2594" s="12"/>
      <c r="GD2594" s="12"/>
      <c r="GE2594" s="12"/>
      <c r="GF2594" s="12"/>
      <c r="GG2594" s="12"/>
      <c r="GH2594" s="12"/>
      <c r="GI2594" s="12"/>
      <c r="GJ2594" s="12"/>
      <c r="GK2594" s="12"/>
      <c r="GL2594" s="12"/>
      <c r="GM2594" s="12"/>
      <c r="GN2594" s="12"/>
      <c r="GO2594" s="12"/>
      <c r="GP2594" s="12"/>
      <c r="GQ2594" s="12"/>
      <c r="GR2594" s="12"/>
    </row>
    <row r="2595" spans="1:200" x14ac:dyDescent="0.2">
      <c r="A2595" s="79">
        <f t="shared" si="840"/>
        <v>45667</v>
      </c>
      <c r="B2595" s="80" t="str">
        <f t="shared" ca="1" si="828"/>
        <v>n.d</v>
      </c>
      <c r="C2595" s="81">
        <f t="shared" ca="1" si="829"/>
        <v>974.18416585</v>
      </c>
      <c r="D2595" s="82">
        <f ca="1">IF(A2595&lt;$B$1,VLOOKUP(A2595,[1]DI!$A$4:$B$15000,2,FALSE),0)</f>
        <v>0</v>
      </c>
      <c r="E2595" s="81">
        <f t="shared" ca="1" si="830"/>
        <v>0</v>
      </c>
      <c r="F2595" s="83">
        <f t="shared" si="838"/>
        <v>1.2</v>
      </c>
      <c r="G2595" s="84">
        <f t="shared" ca="1" si="831"/>
        <v>1</v>
      </c>
      <c r="H2595" s="81">
        <f ca="1">TRUNC(PRODUCT(G$10:G2594),15)</f>
        <v>1.40945772534528</v>
      </c>
      <c r="I2595" s="81">
        <f t="shared" ca="1" si="832"/>
        <v>1.40945772534528</v>
      </c>
      <c r="J2595" s="81">
        <f t="shared" ca="1" si="833"/>
        <v>1</v>
      </c>
      <c r="K2595" s="81">
        <f t="shared" ca="1" si="834"/>
        <v>0</v>
      </c>
      <c r="L2595" s="85">
        <f>IF(VLOOKUP(A2595,$U$12:$AD$125,8)=VLOOKUP(A2594,$U$12:$AD$125,8),0,VLOOKUP(A2595,U$12:$AD$125,8))</f>
        <v>0</v>
      </c>
      <c r="M2595" s="86">
        <f>IF(L2595&gt;0,VLOOKUP(L2595,T$12:$AC$125,7),0)</f>
        <v>0</v>
      </c>
      <c r="N2595" s="81">
        <f t="shared" si="839"/>
        <v>0</v>
      </c>
      <c r="O2595" s="81">
        <f t="shared" ca="1" si="835"/>
        <v>0</v>
      </c>
      <c r="P2595" s="87" t="str">
        <f t="shared" si="836"/>
        <v>A+J=</v>
      </c>
      <c r="Q2595" s="88">
        <f t="shared" si="837"/>
        <v>45771</v>
      </c>
      <c r="R2595" s="7"/>
      <c r="S2595" s="7"/>
      <c r="T2595" s="7"/>
      <c r="U2595" s="7"/>
      <c r="V2595" s="7"/>
      <c r="W2595" s="7"/>
      <c r="X2595" s="7"/>
      <c r="Y2595" s="7"/>
      <c r="Z2595" s="7"/>
      <c r="AA2595" s="7"/>
      <c r="AB2595" s="7"/>
      <c r="AC2595" s="7"/>
      <c r="AD2595" s="7"/>
      <c r="AE2595" s="7"/>
      <c r="AF2595" s="37"/>
      <c r="AG2595" s="3"/>
      <c r="AH2595" s="3"/>
      <c r="AI2595" s="18"/>
      <c r="AJ2595" s="19"/>
      <c r="AK2595" s="18"/>
      <c r="AL2595" s="67"/>
      <c r="AM2595" s="19"/>
      <c r="AN2595" s="3"/>
      <c r="AO2595" s="6"/>
      <c r="AP2595" s="20"/>
      <c r="AQ2595" s="3"/>
      <c r="AR2595" s="21"/>
      <c r="AS2595" s="37"/>
      <c r="AT2595" s="12"/>
      <c r="AU2595" s="12"/>
      <c r="AV2595" s="22"/>
      <c r="AW2595" s="12"/>
      <c r="AX2595" s="12"/>
      <c r="AY2595" s="12"/>
      <c r="AZ2595" s="12"/>
      <c r="BA2595" s="12"/>
      <c r="BB2595" s="12"/>
      <c r="BC2595" s="12"/>
      <c r="BD2595" s="12"/>
      <c r="BE2595" s="12"/>
      <c r="BF2595" s="12"/>
      <c r="BG2595" s="12"/>
      <c r="BH2595" s="12"/>
      <c r="BI2595" s="12"/>
      <c r="BJ2595" s="12"/>
      <c r="BK2595" s="12"/>
      <c r="BL2595" s="12"/>
      <c r="BM2595" s="12"/>
      <c r="BN2595" s="12"/>
      <c r="BO2595" s="12"/>
      <c r="BP2595" s="12"/>
      <c r="BQ2595" s="12"/>
      <c r="BR2595" s="12"/>
      <c r="BS2595" s="12"/>
      <c r="BT2595" s="12"/>
      <c r="BU2595" s="12"/>
      <c r="BV2595" s="12"/>
      <c r="BW2595" s="12"/>
      <c r="BX2595" s="12"/>
      <c r="BY2595" s="12"/>
      <c r="BZ2595" s="12"/>
      <c r="CA2595" s="12"/>
      <c r="CB2595" s="12"/>
      <c r="CC2595" s="12"/>
      <c r="CD2595" s="12"/>
      <c r="CE2595" s="12"/>
      <c r="CF2595" s="12"/>
      <c r="CG2595" s="12"/>
      <c r="CH2595" s="12"/>
      <c r="CI2595" s="12"/>
      <c r="CJ2595" s="12"/>
      <c r="CK2595" s="12"/>
      <c r="CL2595" s="12"/>
      <c r="CM2595" s="12"/>
      <c r="CN2595" s="12"/>
      <c r="CO2595" s="12"/>
      <c r="CP2595" s="12"/>
      <c r="CQ2595" s="12"/>
      <c r="CR2595" s="12"/>
      <c r="CS2595" s="12"/>
      <c r="CT2595" s="12"/>
      <c r="CU2595" s="12"/>
      <c r="CV2595" s="12"/>
      <c r="CW2595" s="12"/>
      <c r="CX2595" s="12"/>
      <c r="CY2595" s="12"/>
      <c r="CZ2595" s="12"/>
      <c r="DA2595" s="12"/>
      <c r="DB2595" s="12"/>
      <c r="DC2595" s="12"/>
      <c r="DD2595" s="12"/>
      <c r="DE2595" s="12"/>
      <c r="DF2595" s="12"/>
      <c r="DG2595" s="12"/>
      <c r="DH2595" s="12"/>
      <c r="DI2595" s="12"/>
      <c r="DJ2595" s="12"/>
      <c r="DK2595" s="12"/>
      <c r="DL2595" s="12"/>
      <c r="DM2595" s="12"/>
      <c r="DN2595" s="12"/>
      <c r="DO2595" s="12"/>
      <c r="DP2595" s="12"/>
      <c r="DQ2595" s="12"/>
      <c r="DR2595" s="12"/>
      <c r="DS2595" s="12"/>
      <c r="DT2595" s="12"/>
      <c r="DU2595" s="12"/>
      <c r="DV2595" s="12"/>
      <c r="DW2595" s="12"/>
      <c r="DX2595" s="12"/>
      <c r="DY2595" s="12"/>
      <c r="DZ2595" s="12"/>
      <c r="EA2595" s="12"/>
      <c r="EB2595" s="12"/>
      <c r="EC2595" s="12"/>
      <c r="ED2595" s="12"/>
      <c r="EE2595" s="12"/>
      <c r="EF2595" s="12"/>
      <c r="EG2595" s="12"/>
      <c r="EH2595" s="12"/>
      <c r="EI2595" s="12"/>
      <c r="EJ2595" s="12"/>
      <c r="EK2595" s="12"/>
      <c r="EL2595" s="12"/>
      <c r="EM2595" s="12"/>
      <c r="EN2595" s="12"/>
      <c r="EO2595" s="12"/>
      <c r="EP2595" s="12"/>
      <c r="EQ2595" s="12"/>
      <c r="ER2595" s="12"/>
      <c r="ES2595" s="12"/>
      <c r="ET2595" s="12"/>
      <c r="EU2595" s="12"/>
      <c r="EV2595" s="12"/>
      <c r="EW2595" s="12"/>
      <c r="EX2595" s="12"/>
      <c r="EY2595" s="12"/>
      <c r="EZ2595" s="12"/>
      <c r="FA2595" s="12"/>
      <c r="FB2595" s="12"/>
      <c r="FC2595" s="12"/>
      <c r="FD2595" s="12"/>
      <c r="FE2595" s="12"/>
      <c r="FF2595" s="12"/>
      <c r="FG2595" s="12"/>
      <c r="FH2595" s="12"/>
      <c r="FI2595" s="12"/>
      <c r="FJ2595" s="12"/>
      <c r="FK2595" s="12"/>
      <c r="FL2595" s="12"/>
      <c r="FM2595" s="12"/>
      <c r="FN2595" s="12"/>
      <c r="FO2595" s="12"/>
      <c r="FP2595" s="12"/>
      <c r="FQ2595" s="12"/>
      <c r="FR2595" s="12"/>
      <c r="FS2595" s="12"/>
      <c r="FT2595" s="12"/>
      <c r="FU2595" s="12"/>
      <c r="FV2595" s="12"/>
      <c r="FW2595" s="12"/>
      <c r="FX2595" s="12"/>
      <c r="FY2595" s="12"/>
      <c r="FZ2595" s="12"/>
      <c r="GA2595" s="12"/>
      <c r="GB2595" s="12"/>
      <c r="GC2595" s="12"/>
      <c r="GD2595" s="12"/>
      <c r="GE2595" s="12"/>
      <c r="GF2595" s="12"/>
      <c r="GG2595" s="12"/>
      <c r="GH2595" s="12"/>
      <c r="GI2595" s="12"/>
      <c r="GJ2595" s="12"/>
      <c r="GK2595" s="12"/>
      <c r="GL2595" s="12"/>
      <c r="GM2595" s="12"/>
      <c r="GN2595" s="12"/>
      <c r="GO2595" s="12"/>
      <c r="GP2595" s="12"/>
      <c r="GQ2595" s="12"/>
      <c r="GR2595" s="12"/>
    </row>
    <row r="2596" spans="1:200" x14ac:dyDescent="0.2">
      <c r="A2596" s="79">
        <f t="shared" si="840"/>
        <v>45668</v>
      </c>
      <c r="B2596" s="80" t="str">
        <f t="shared" ca="1" si="828"/>
        <v>n.d</v>
      </c>
      <c r="C2596" s="81">
        <f t="shared" ca="1" si="829"/>
        <v>974.18416585</v>
      </c>
      <c r="D2596" s="82">
        <f ca="1">IF(A2596&lt;$B$1,VLOOKUP(A2596,[1]DI!$A$4:$B$15000,2,FALSE),0)</f>
        <v>0</v>
      </c>
      <c r="E2596" s="81">
        <f t="shared" ca="1" si="830"/>
        <v>0</v>
      </c>
      <c r="F2596" s="83">
        <f t="shared" si="838"/>
        <v>1.2</v>
      </c>
      <c r="G2596" s="84">
        <f t="shared" ca="1" si="831"/>
        <v>1</v>
      </c>
      <c r="H2596" s="81">
        <f ca="1">TRUNC(PRODUCT(G$10:G2595),15)</f>
        <v>1.40945772534528</v>
      </c>
      <c r="I2596" s="81">
        <f t="shared" ca="1" si="832"/>
        <v>1.40945772534528</v>
      </c>
      <c r="J2596" s="81">
        <f t="shared" ca="1" si="833"/>
        <v>1</v>
      </c>
      <c r="K2596" s="81">
        <f t="shared" ca="1" si="834"/>
        <v>0</v>
      </c>
      <c r="L2596" s="85">
        <f>IF(VLOOKUP(A2596,$U$12:$AD$125,8)=VLOOKUP(A2595,$U$12:$AD$125,8),0,VLOOKUP(A2596,U$12:$AD$125,8))</f>
        <v>0</v>
      </c>
      <c r="M2596" s="86">
        <f>IF(L2596&gt;0,VLOOKUP(L2596,T$12:$AC$125,7),0)</f>
        <v>0</v>
      </c>
      <c r="N2596" s="81">
        <f t="shared" si="839"/>
        <v>0</v>
      </c>
      <c r="O2596" s="81">
        <f t="shared" ca="1" si="835"/>
        <v>0</v>
      </c>
      <c r="P2596" s="87" t="str">
        <f t="shared" si="836"/>
        <v>A+J=</v>
      </c>
      <c r="Q2596" s="88">
        <f t="shared" si="837"/>
        <v>45771</v>
      </c>
      <c r="R2596" s="7"/>
      <c r="S2596" s="7"/>
      <c r="T2596" s="7"/>
      <c r="U2596" s="7"/>
      <c r="V2596" s="7"/>
      <c r="W2596" s="7"/>
      <c r="X2596" s="7"/>
      <c r="Y2596" s="7"/>
      <c r="Z2596" s="7"/>
      <c r="AA2596" s="7"/>
      <c r="AB2596" s="7"/>
      <c r="AC2596" s="7"/>
      <c r="AD2596" s="7"/>
      <c r="AE2596" s="7"/>
      <c r="AF2596" s="37"/>
      <c r="AG2596" s="9"/>
      <c r="AH2596" s="3"/>
      <c r="AI2596" s="13"/>
      <c r="AJ2596" s="5"/>
      <c r="AK2596" s="13"/>
      <c r="AL2596" s="37"/>
      <c r="AM2596" s="5"/>
      <c r="AN2596" s="3"/>
      <c r="AO2596" s="6"/>
      <c r="AP2596" s="20"/>
      <c r="AQ2596" s="3"/>
      <c r="AR2596" s="21"/>
      <c r="AS2596" s="37"/>
      <c r="AT2596" s="12"/>
      <c r="AU2596" s="12"/>
      <c r="AV2596" s="22"/>
      <c r="AW2596" s="12"/>
      <c r="AX2596" s="12"/>
      <c r="AY2596" s="12"/>
      <c r="AZ2596" s="12"/>
      <c r="BA2596" s="12"/>
      <c r="BB2596" s="12"/>
      <c r="BC2596" s="12"/>
      <c r="BD2596" s="12"/>
      <c r="BE2596" s="12"/>
      <c r="BF2596" s="12"/>
      <c r="BG2596" s="12"/>
      <c r="BH2596" s="12"/>
      <c r="BI2596" s="12"/>
      <c r="BJ2596" s="12"/>
      <c r="BK2596" s="12"/>
      <c r="BL2596" s="12"/>
      <c r="BM2596" s="12"/>
      <c r="BN2596" s="12"/>
      <c r="BO2596" s="12"/>
      <c r="BP2596" s="12"/>
      <c r="BQ2596" s="12"/>
      <c r="BR2596" s="12"/>
      <c r="BS2596" s="12"/>
      <c r="BT2596" s="12"/>
      <c r="BU2596" s="12"/>
      <c r="BV2596" s="12"/>
      <c r="BW2596" s="12"/>
      <c r="BX2596" s="12"/>
      <c r="BY2596" s="12"/>
      <c r="BZ2596" s="12"/>
      <c r="CA2596" s="12"/>
      <c r="CB2596" s="12"/>
      <c r="CC2596" s="12"/>
      <c r="CD2596" s="12"/>
      <c r="CE2596" s="12"/>
      <c r="CF2596" s="12"/>
      <c r="CG2596" s="12"/>
      <c r="CH2596" s="12"/>
      <c r="CI2596" s="12"/>
      <c r="CJ2596" s="12"/>
      <c r="CK2596" s="12"/>
      <c r="CL2596" s="12"/>
      <c r="CM2596" s="12"/>
      <c r="CN2596" s="12"/>
      <c r="CO2596" s="12"/>
      <c r="CP2596" s="12"/>
      <c r="CQ2596" s="12"/>
      <c r="CR2596" s="12"/>
      <c r="CS2596" s="12"/>
      <c r="CT2596" s="12"/>
      <c r="CU2596" s="12"/>
      <c r="CV2596" s="12"/>
      <c r="CW2596" s="12"/>
      <c r="CX2596" s="12"/>
      <c r="CY2596" s="12"/>
      <c r="CZ2596" s="12"/>
      <c r="DA2596" s="12"/>
      <c r="DB2596" s="12"/>
      <c r="DC2596" s="12"/>
      <c r="DD2596" s="12"/>
      <c r="DE2596" s="12"/>
      <c r="DF2596" s="12"/>
      <c r="DG2596" s="12"/>
      <c r="DH2596" s="12"/>
      <c r="DI2596" s="12"/>
      <c r="DJ2596" s="12"/>
      <c r="DK2596" s="12"/>
      <c r="DL2596" s="12"/>
      <c r="DM2596" s="12"/>
      <c r="DN2596" s="12"/>
      <c r="DO2596" s="12"/>
      <c r="DP2596" s="12"/>
      <c r="DQ2596" s="12"/>
      <c r="DR2596" s="12"/>
      <c r="DS2596" s="12"/>
      <c r="DT2596" s="12"/>
      <c r="DU2596" s="12"/>
      <c r="DV2596" s="12"/>
      <c r="DW2596" s="12"/>
      <c r="DX2596" s="12"/>
      <c r="DY2596" s="12"/>
      <c r="DZ2596" s="12"/>
      <c r="EA2596" s="12"/>
      <c r="EB2596" s="12"/>
      <c r="EC2596" s="12"/>
      <c r="ED2596" s="12"/>
      <c r="EE2596" s="12"/>
      <c r="EF2596" s="12"/>
      <c r="EG2596" s="12"/>
      <c r="EH2596" s="12"/>
      <c r="EI2596" s="12"/>
      <c r="EJ2596" s="12"/>
      <c r="EK2596" s="12"/>
      <c r="EL2596" s="12"/>
      <c r="EM2596" s="12"/>
      <c r="EN2596" s="12"/>
      <c r="EO2596" s="12"/>
      <c r="EP2596" s="12"/>
      <c r="EQ2596" s="12"/>
      <c r="ER2596" s="12"/>
      <c r="ES2596" s="12"/>
      <c r="ET2596" s="12"/>
      <c r="EU2596" s="12"/>
      <c r="EV2596" s="12"/>
      <c r="EW2596" s="12"/>
      <c r="EX2596" s="12"/>
      <c r="EY2596" s="12"/>
      <c r="EZ2596" s="12"/>
      <c r="FA2596" s="12"/>
      <c r="FB2596" s="12"/>
      <c r="FC2596" s="12"/>
      <c r="FD2596" s="12"/>
      <c r="FE2596" s="12"/>
      <c r="FF2596" s="12"/>
      <c r="FG2596" s="12"/>
      <c r="FH2596" s="12"/>
      <c r="FI2596" s="12"/>
      <c r="FJ2596" s="12"/>
      <c r="FK2596" s="12"/>
      <c r="FL2596" s="12"/>
      <c r="FM2596" s="12"/>
      <c r="FN2596" s="12"/>
      <c r="FO2596" s="12"/>
      <c r="FP2596" s="12"/>
      <c r="FQ2596" s="12"/>
      <c r="FR2596" s="12"/>
      <c r="FS2596" s="12"/>
      <c r="FT2596" s="12"/>
      <c r="FU2596" s="12"/>
      <c r="FV2596" s="12"/>
      <c r="FW2596" s="12"/>
      <c r="FX2596" s="12"/>
      <c r="FY2596" s="12"/>
      <c r="FZ2596" s="12"/>
      <c r="GA2596" s="12"/>
      <c r="GB2596" s="12"/>
      <c r="GC2596" s="12"/>
      <c r="GD2596" s="12"/>
      <c r="GE2596" s="12"/>
      <c r="GF2596" s="12"/>
      <c r="GG2596" s="12"/>
      <c r="GH2596" s="12"/>
      <c r="GI2596" s="12"/>
      <c r="GJ2596" s="12"/>
      <c r="GK2596" s="12"/>
      <c r="GL2596" s="12"/>
      <c r="GM2596" s="12"/>
      <c r="GN2596" s="12"/>
      <c r="GO2596" s="12"/>
      <c r="GP2596" s="12"/>
      <c r="GQ2596" s="12"/>
      <c r="GR2596" s="12"/>
    </row>
    <row r="2597" spans="1:200" x14ac:dyDescent="0.2">
      <c r="A2597" s="79">
        <f t="shared" si="840"/>
        <v>45669</v>
      </c>
      <c r="B2597" s="80" t="str">
        <f t="shared" ca="1" si="828"/>
        <v>n.d</v>
      </c>
      <c r="C2597" s="81">
        <f t="shared" ca="1" si="829"/>
        <v>974.18416585</v>
      </c>
      <c r="D2597" s="82">
        <f ca="1">IF(A2597&lt;$B$1,VLOOKUP(A2597,[1]DI!$A$4:$B$15000,2,FALSE),0)</f>
        <v>0</v>
      </c>
      <c r="E2597" s="81">
        <f t="shared" ca="1" si="830"/>
        <v>0</v>
      </c>
      <c r="F2597" s="83">
        <f t="shared" si="838"/>
        <v>1.2</v>
      </c>
      <c r="G2597" s="84">
        <f t="shared" ca="1" si="831"/>
        <v>1</v>
      </c>
      <c r="H2597" s="81">
        <f ca="1">TRUNC(PRODUCT(G$10:G2596),15)</f>
        <v>1.40945772534528</v>
      </c>
      <c r="I2597" s="81">
        <f t="shared" ca="1" si="832"/>
        <v>1.40945772534528</v>
      </c>
      <c r="J2597" s="81">
        <f t="shared" ca="1" si="833"/>
        <v>1</v>
      </c>
      <c r="K2597" s="81">
        <f t="shared" ca="1" si="834"/>
        <v>0</v>
      </c>
      <c r="L2597" s="85">
        <f>IF(VLOOKUP(A2597,$U$12:$AD$125,8)=VLOOKUP(A2596,$U$12:$AD$125,8),0,VLOOKUP(A2597,U$12:$AD$125,8))</f>
        <v>0</v>
      </c>
      <c r="M2597" s="86">
        <f>IF(L2597&gt;0,VLOOKUP(L2597,T$12:$AC$125,7),0)</f>
        <v>0</v>
      </c>
      <c r="N2597" s="81">
        <f t="shared" si="839"/>
        <v>0</v>
      </c>
      <c r="O2597" s="81">
        <f t="shared" ca="1" si="835"/>
        <v>0</v>
      </c>
      <c r="P2597" s="87" t="str">
        <f t="shared" si="836"/>
        <v>A+J=</v>
      </c>
      <c r="Q2597" s="88">
        <f t="shared" si="837"/>
        <v>45771</v>
      </c>
      <c r="R2597" s="7"/>
      <c r="S2597" s="7"/>
      <c r="T2597" s="7"/>
      <c r="U2597" s="7"/>
      <c r="V2597" s="7"/>
      <c r="W2597" s="7"/>
      <c r="X2597" s="7"/>
      <c r="Y2597" s="7"/>
      <c r="Z2597" s="7"/>
      <c r="AA2597" s="7"/>
      <c r="AB2597" s="7"/>
      <c r="AC2597" s="7"/>
      <c r="AD2597" s="7"/>
      <c r="AE2597" s="7"/>
      <c r="AF2597" s="37"/>
      <c r="AG2597" s="9"/>
      <c r="AH2597" s="3"/>
      <c r="AI2597" s="13"/>
      <c r="AJ2597" s="5"/>
      <c r="AK2597" s="13"/>
      <c r="AL2597" s="37"/>
      <c r="AM2597" s="5"/>
      <c r="AN2597" s="3"/>
      <c r="AO2597" s="6"/>
      <c r="AP2597" s="20"/>
      <c r="AQ2597" s="3"/>
      <c r="AR2597" s="21"/>
      <c r="AS2597" s="37"/>
      <c r="AT2597" s="12"/>
      <c r="AU2597" s="12"/>
      <c r="AV2597" s="22"/>
      <c r="AW2597" s="12"/>
      <c r="AX2597" s="12"/>
      <c r="AY2597" s="12"/>
      <c r="AZ2597" s="12"/>
      <c r="BA2597" s="12"/>
      <c r="BB2597" s="12"/>
      <c r="BC2597" s="12"/>
      <c r="BD2597" s="12"/>
      <c r="BE2597" s="12"/>
      <c r="BF2597" s="12"/>
      <c r="BG2597" s="12"/>
      <c r="BH2597" s="12"/>
      <c r="BI2597" s="12"/>
      <c r="BJ2597" s="12"/>
      <c r="BK2597" s="12"/>
      <c r="BL2597" s="12"/>
      <c r="BM2597" s="12"/>
      <c r="BN2597" s="12"/>
      <c r="BO2597" s="12"/>
      <c r="BP2597" s="12"/>
      <c r="BQ2597" s="12"/>
      <c r="BR2597" s="12"/>
      <c r="BS2597" s="12"/>
      <c r="BT2597" s="12"/>
      <c r="BU2597" s="12"/>
      <c r="BV2597" s="12"/>
      <c r="BW2597" s="12"/>
      <c r="BX2597" s="12"/>
      <c r="BY2597" s="12"/>
      <c r="BZ2597" s="12"/>
      <c r="CA2597" s="12"/>
      <c r="CB2597" s="12"/>
      <c r="CC2597" s="12"/>
      <c r="CD2597" s="12"/>
      <c r="CE2597" s="12"/>
      <c r="CF2597" s="12"/>
      <c r="CG2597" s="12"/>
      <c r="CH2597" s="12"/>
      <c r="CI2597" s="12"/>
      <c r="CJ2597" s="12"/>
      <c r="CK2597" s="12"/>
      <c r="CL2597" s="12"/>
      <c r="CM2597" s="12"/>
      <c r="CN2597" s="12"/>
      <c r="CO2597" s="12"/>
      <c r="CP2597" s="12"/>
      <c r="CQ2597" s="12"/>
      <c r="CR2597" s="12"/>
      <c r="CS2597" s="12"/>
      <c r="CT2597" s="12"/>
      <c r="CU2597" s="12"/>
      <c r="CV2597" s="12"/>
      <c r="CW2597" s="12"/>
      <c r="CX2597" s="12"/>
      <c r="CY2597" s="12"/>
      <c r="CZ2597" s="12"/>
      <c r="DA2597" s="12"/>
      <c r="DB2597" s="12"/>
      <c r="DC2597" s="12"/>
      <c r="DD2597" s="12"/>
      <c r="DE2597" s="12"/>
      <c r="DF2597" s="12"/>
      <c r="DG2597" s="12"/>
      <c r="DH2597" s="12"/>
      <c r="DI2597" s="12"/>
      <c r="DJ2597" s="12"/>
      <c r="DK2597" s="12"/>
      <c r="DL2597" s="12"/>
      <c r="DM2597" s="12"/>
      <c r="DN2597" s="12"/>
      <c r="DO2597" s="12"/>
      <c r="DP2597" s="12"/>
      <c r="DQ2597" s="12"/>
      <c r="DR2597" s="12"/>
      <c r="DS2597" s="12"/>
      <c r="DT2597" s="12"/>
      <c r="DU2597" s="12"/>
      <c r="DV2597" s="12"/>
      <c r="DW2597" s="12"/>
      <c r="DX2597" s="12"/>
      <c r="DY2597" s="12"/>
      <c r="DZ2597" s="12"/>
      <c r="EA2597" s="12"/>
      <c r="EB2597" s="12"/>
      <c r="EC2597" s="12"/>
      <c r="ED2597" s="12"/>
      <c r="EE2597" s="12"/>
      <c r="EF2597" s="12"/>
      <c r="EG2597" s="12"/>
      <c r="EH2597" s="12"/>
      <c r="EI2597" s="12"/>
      <c r="EJ2597" s="12"/>
      <c r="EK2597" s="12"/>
      <c r="EL2597" s="12"/>
      <c r="EM2597" s="12"/>
      <c r="EN2597" s="12"/>
      <c r="EO2597" s="12"/>
      <c r="EP2597" s="12"/>
      <c r="EQ2597" s="12"/>
      <c r="ER2597" s="12"/>
      <c r="ES2597" s="12"/>
      <c r="ET2597" s="12"/>
      <c r="EU2597" s="12"/>
      <c r="EV2597" s="12"/>
      <c r="EW2597" s="12"/>
      <c r="EX2597" s="12"/>
      <c r="EY2597" s="12"/>
      <c r="EZ2597" s="12"/>
      <c r="FA2597" s="12"/>
      <c r="FB2597" s="12"/>
      <c r="FC2597" s="12"/>
      <c r="FD2597" s="12"/>
      <c r="FE2597" s="12"/>
      <c r="FF2597" s="12"/>
      <c r="FG2597" s="12"/>
      <c r="FH2597" s="12"/>
      <c r="FI2597" s="12"/>
      <c r="FJ2597" s="12"/>
      <c r="FK2597" s="12"/>
      <c r="FL2597" s="12"/>
      <c r="FM2597" s="12"/>
      <c r="FN2597" s="12"/>
      <c r="FO2597" s="12"/>
      <c r="FP2597" s="12"/>
      <c r="FQ2597" s="12"/>
      <c r="FR2597" s="12"/>
      <c r="FS2597" s="12"/>
      <c r="FT2597" s="12"/>
      <c r="FU2597" s="12"/>
      <c r="FV2597" s="12"/>
      <c r="FW2597" s="12"/>
      <c r="FX2597" s="12"/>
      <c r="FY2597" s="12"/>
      <c r="FZ2597" s="12"/>
      <c r="GA2597" s="12"/>
      <c r="GB2597" s="12"/>
      <c r="GC2597" s="12"/>
      <c r="GD2597" s="12"/>
      <c r="GE2597" s="12"/>
      <c r="GF2597" s="12"/>
      <c r="GG2597" s="12"/>
      <c r="GH2597" s="12"/>
      <c r="GI2597" s="12"/>
      <c r="GJ2597" s="12"/>
      <c r="GK2597" s="12"/>
      <c r="GL2597" s="12"/>
      <c r="GM2597" s="12"/>
      <c r="GN2597" s="12"/>
      <c r="GO2597" s="12"/>
      <c r="GP2597" s="12"/>
      <c r="GQ2597" s="12"/>
      <c r="GR2597" s="12"/>
    </row>
    <row r="2598" spans="1:200" x14ac:dyDescent="0.2">
      <c r="A2598" s="79">
        <f t="shared" si="840"/>
        <v>45670</v>
      </c>
      <c r="B2598" s="80" t="str">
        <f t="shared" ca="1" si="828"/>
        <v>n.d</v>
      </c>
      <c r="C2598" s="81">
        <f t="shared" ca="1" si="829"/>
        <v>974.18416585</v>
      </c>
      <c r="D2598" s="82">
        <f ca="1">IF(A2598&lt;$B$1,VLOOKUP(A2598,[1]DI!$A$4:$B$15000,2,FALSE),0)</f>
        <v>0</v>
      </c>
      <c r="E2598" s="81">
        <f t="shared" ca="1" si="830"/>
        <v>0</v>
      </c>
      <c r="F2598" s="83">
        <f t="shared" si="838"/>
        <v>1.2</v>
      </c>
      <c r="G2598" s="84">
        <f t="shared" ca="1" si="831"/>
        <v>1</v>
      </c>
      <c r="H2598" s="81">
        <f ca="1">TRUNC(PRODUCT(G$10:G2597),15)</f>
        <v>1.40945772534528</v>
      </c>
      <c r="I2598" s="81">
        <f t="shared" ca="1" si="832"/>
        <v>1.40945772534528</v>
      </c>
      <c r="J2598" s="81">
        <f t="shared" ca="1" si="833"/>
        <v>1</v>
      </c>
      <c r="K2598" s="81">
        <f t="shared" ca="1" si="834"/>
        <v>0</v>
      </c>
      <c r="L2598" s="85">
        <f>IF(VLOOKUP(A2598,$U$12:$AD$125,8)=VLOOKUP(A2597,$U$12:$AD$125,8),0,VLOOKUP(A2598,U$12:$AD$125,8))</f>
        <v>0</v>
      </c>
      <c r="M2598" s="86">
        <f>IF(L2598&gt;0,VLOOKUP(L2598,T$12:$AC$125,7),0)</f>
        <v>0</v>
      </c>
      <c r="N2598" s="81">
        <f t="shared" si="839"/>
        <v>0</v>
      </c>
      <c r="O2598" s="81">
        <f t="shared" ca="1" si="835"/>
        <v>0</v>
      </c>
      <c r="P2598" s="87" t="str">
        <f t="shared" si="836"/>
        <v>A+J=</v>
      </c>
      <c r="Q2598" s="88">
        <f t="shared" si="837"/>
        <v>45771</v>
      </c>
      <c r="R2598" s="7"/>
      <c r="S2598" s="7"/>
      <c r="T2598" s="7"/>
      <c r="U2598" s="7"/>
      <c r="V2598" s="7"/>
      <c r="W2598" s="7"/>
      <c r="X2598" s="7"/>
      <c r="Y2598" s="7"/>
      <c r="Z2598" s="7"/>
      <c r="AA2598" s="7"/>
      <c r="AB2598" s="7"/>
      <c r="AC2598" s="7"/>
      <c r="AD2598" s="7"/>
      <c r="AE2598" s="7"/>
      <c r="AF2598" s="37"/>
      <c r="AG2598" s="3"/>
      <c r="AH2598" s="3"/>
      <c r="AI2598" s="13"/>
      <c r="AJ2598" s="5"/>
      <c r="AK2598" s="4"/>
      <c r="AL2598" s="65"/>
      <c r="AM2598" s="10"/>
      <c r="AN2598" s="3"/>
      <c r="AO2598" s="6"/>
      <c r="AP2598" s="20"/>
      <c r="AQ2598" s="3"/>
      <c r="AR2598" s="21"/>
      <c r="AS2598" s="65"/>
      <c r="AT2598" s="12"/>
      <c r="AU2598" s="12"/>
      <c r="AV2598" s="22"/>
      <c r="AW2598" s="12"/>
      <c r="AX2598" s="12"/>
      <c r="AY2598" s="12"/>
      <c r="AZ2598" s="12"/>
      <c r="BA2598" s="12"/>
      <c r="BB2598" s="12"/>
      <c r="BC2598" s="12"/>
      <c r="BD2598" s="12"/>
      <c r="BE2598" s="12"/>
      <c r="BF2598" s="12"/>
      <c r="BG2598" s="12"/>
      <c r="BH2598" s="12"/>
      <c r="BI2598" s="12"/>
      <c r="BJ2598" s="12"/>
      <c r="BK2598" s="12"/>
      <c r="BL2598" s="12"/>
      <c r="BM2598" s="12"/>
      <c r="BN2598" s="12"/>
      <c r="BO2598" s="12"/>
      <c r="BP2598" s="12"/>
      <c r="BQ2598" s="12"/>
      <c r="BR2598" s="12"/>
      <c r="BS2598" s="12"/>
      <c r="BT2598" s="12"/>
      <c r="BU2598" s="12"/>
      <c r="BV2598" s="12"/>
      <c r="BW2598" s="12"/>
      <c r="BX2598" s="12"/>
      <c r="BY2598" s="12"/>
      <c r="BZ2598" s="12"/>
      <c r="CA2598" s="12"/>
      <c r="CB2598" s="12"/>
      <c r="CC2598" s="12"/>
      <c r="CD2598" s="12"/>
      <c r="CE2598" s="12"/>
      <c r="CF2598" s="12"/>
      <c r="CG2598" s="12"/>
      <c r="CH2598" s="12"/>
      <c r="CI2598" s="12"/>
      <c r="CJ2598" s="12"/>
      <c r="CK2598" s="12"/>
      <c r="CL2598" s="12"/>
      <c r="CM2598" s="12"/>
      <c r="CN2598" s="12"/>
      <c r="CO2598" s="12"/>
      <c r="CP2598" s="12"/>
      <c r="CQ2598" s="12"/>
      <c r="CR2598" s="12"/>
      <c r="CS2598" s="12"/>
      <c r="CT2598" s="12"/>
      <c r="CU2598" s="12"/>
      <c r="CV2598" s="12"/>
      <c r="CW2598" s="12"/>
      <c r="CX2598" s="12"/>
      <c r="CY2598" s="12"/>
      <c r="CZ2598" s="12"/>
      <c r="DA2598" s="12"/>
      <c r="DB2598" s="12"/>
      <c r="DC2598" s="12"/>
      <c r="DD2598" s="12"/>
      <c r="DE2598" s="12"/>
      <c r="DF2598" s="12"/>
      <c r="DG2598" s="12"/>
      <c r="DH2598" s="12"/>
      <c r="DI2598" s="12"/>
      <c r="DJ2598" s="12"/>
      <c r="DK2598" s="12"/>
      <c r="DL2598" s="12"/>
      <c r="DM2598" s="12"/>
      <c r="DN2598" s="12"/>
      <c r="DO2598" s="12"/>
      <c r="DP2598" s="12"/>
      <c r="DQ2598" s="12"/>
      <c r="DR2598" s="12"/>
      <c r="DS2598" s="12"/>
      <c r="DT2598" s="12"/>
      <c r="DU2598" s="12"/>
      <c r="DV2598" s="12"/>
      <c r="DW2598" s="12"/>
      <c r="DX2598" s="12"/>
      <c r="DY2598" s="12"/>
      <c r="DZ2598" s="12"/>
      <c r="EA2598" s="12"/>
      <c r="EB2598" s="12"/>
      <c r="EC2598" s="12"/>
      <c r="ED2598" s="12"/>
      <c r="EE2598" s="12"/>
      <c r="EF2598" s="12"/>
      <c r="EG2598" s="12"/>
      <c r="EH2598" s="12"/>
      <c r="EI2598" s="12"/>
      <c r="EJ2598" s="12"/>
      <c r="EK2598" s="12"/>
      <c r="EL2598" s="12"/>
      <c r="EM2598" s="12"/>
      <c r="EN2598" s="12"/>
      <c r="EO2598" s="12"/>
      <c r="EP2598" s="12"/>
      <c r="EQ2598" s="12"/>
      <c r="ER2598" s="12"/>
      <c r="ES2598" s="12"/>
      <c r="ET2598" s="12"/>
      <c r="EU2598" s="12"/>
      <c r="EV2598" s="12"/>
      <c r="EW2598" s="12"/>
      <c r="EX2598" s="12"/>
      <c r="EY2598" s="12"/>
      <c r="EZ2598" s="12"/>
      <c r="FA2598" s="12"/>
      <c r="FB2598" s="12"/>
      <c r="FC2598" s="12"/>
      <c r="FD2598" s="12"/>
      <c r="FE2598" s="12"/>
      <c r="FF2598" s="12"/>
      <c r="FG2598" s="12"/>
      <c r="FH2598" s="12"/>
      <c r="FI2598" s="12"/>
      <c r="FJ2598" s="12"/>
      <c r="FK2598" s="12"/>
      <c r="FL2598" s="12"/>
      <c r="FM2598" s="12"/>
      <c r="FN2598" s="12"/>
      <c r="FO2598" s="12"/>
      <c r="FP2598" s="12"/>
      <c r="FQ2598" s="12"/>
      <c r="FR2598" s="12"/>
      <c r="FS2598" s="12"/>
      <c r="FT2598" s="12"/>
      <c r="FU2598" s="12"/>
      <c r="FV2598" s="12"/>
      <c r="FW2598" s="12"/>
      <c r="FX2598" s="12"/>
      <c r="FY2598" s="12"/>
      <c r="FZ2598" s="12"/>
      <c r="GA2598" s="12"/>
      <c r="GB2598" s="12"/>
      <c r="GC2598" s="12"/>
      <c r="GD2598" s="12"/>
      <c r="GE2598" s="12"/>
      <c r="GF2598" s="12"/>
      <c r="GG2598" s="12"/>
      <c r="GH2598" s="12"/>
      <c r="GI2598" s="12"/>
      <c r="GJ2598" s="12"/>
      <c r="GK2598" s="12"/>
      <c r="GL2598" s="12"/>
      <c r="GM2598" s="12"/>
      <c r="GN2598" s="12"/>
      <c r="GO2598" s="12"/>
      <c r="GP2598" s="12"/>
      <c r="GQ2598" s="12"/>
      <c r="GR2598" s="12"/>
    </row>
    <row r="2599" spans="1:200" x14ac:dyDescent="0.2">
      <c r="A2599" s="79">
        <f t="shared" si="840"/>
        <v>45671</v>
      </c>
      <c r="B2599" s="80" t="str">
        <f t="shared" ca="1" si="828"/>
        <v>n.d</v>
      </c>
      <c r="C2599" s="81">
        <f t="shared" ca="1" si="829"/>
        <v>974.18416585</v>
      </c>
      <c r="D2599" s="82">
        <f ca="1">IF(A2599&lt;$B$1,VLOOKUP(A2599,[1]DI!$A$4:$B$15000,2,FALSE),0)</f>
        <v>0</v>
      </c>
      <c r="E2599" s="81">
        <f t="shared" ca="1" si="830"/>
        <v>0</v>
      </c>
      <c r="F2599" s="83">
        <f t="shared" si="838"/>
        <v>1.2</v>
      </c>
      <c r="G2599" s="84">
        <f t="shared" ca="1" si="831"/>
        <v>1</v>
      </c>
      <c r="H2599" s="81">
        <f ca="1">TRUNC(PRODUCT(G$10:G2598),15)</f>
        <v>1.40945772534528</v>
      </c>
      <c r="I2599" s="81">
        <f t="shared" ca="1" si="832"/>
        <v>1.40945772534528</v>
      </c>
      <c r="J2599" s="81">
        <f t="shared" ca="1" si="833"/>
        <v>1</v>
      </c>
      <c r="K2599" s="81">
        <f t="shared" ca="1" si="834"/>
        <v>0</v>
      </c>
      <c r="L2599" s="85">
        <f>IF(VLOOKUP(A2599,$U$12:$AD$125,8)=VLOOKUP(A2598,$U$12:$AD$125,8),0,VLOOKUP(A2599,U$12:$AD$125,8))</f>
        <v>0</v>
      </c>
      <c r="M2599" s="86">
        <f>IF(L2599&gt;0,VLOOKUP(L2599,T$12:$AC$125,7),0)</f>
        <v>0</v>
      </c>
      <c r="N2599" s="81">
        <f t="shared" si="839"/>
        <v>0</v>
      </c>
      <c r="O2599" s="81">
        <f t="shared" ca="1" si="835"/>
        <v>0</v>
      </c>
      <c r="P2599" s="87" t="str">
        <f t="shared" si="836"/>
        <v>A+J=</v>
      </c>
      <c r="Q2599" s="88">
        <f t="shared" si="837"/>
        <v>45771</v>
      </c>
      <c r="R2599" s="7"/>
      <c r="S2599" s="7"/>
      <c r="T2599" s="7"/>
      <c r="U2599" s="7"/>
      <c r="V2599" s="7"/>
      <c r="W2599" s="7"/>
      <c r="X2599" s="7"/>
      <c r="Y2599" s="7"/>
      <c r="Z2599" s="7"/>
      <c r="AA2599" s="7"/>
      <c r="AB2599" s="7"/>
      <c r="AC2599" s="7"/>
      <c r="AD2599" s="7"/>
      <c r="AE2599" s="7"/>
      <c r="AF2599" s="65"/>
      <c r="AG2599" s="9"/>
      <c r="AH2599" s="9"/>
      <c r="AI2599" s="4"/>
      <c r="AJ2599" s="10"/>
      <c r="AK2599" s="4"/>
      <c r="AL2599" s="65"/>
      <c r="AM2599" s="10"/>
      <c r="AN2599" s="9"/>
      <c r="AO2599" s="7"/>
      <c r="AP2599" s="11"/>
      <c r="AQ2599" s="9"/>
      <c r="AR2599" s="8"/>
      <c r="AS2599" s="68"/>
      <c r="AT2599" s="12"/>
      <c r="AU2599" s="12"/>
      <c r="AV2599" s="22"/>
      <c r="AW2599" s="12"/>
      <c r="AX2599" s="12"/>
      <c r="AY2599" s="12"/>
      <c r="AZ2599" s="12"/>
      <c r="BA2599" s="12"/>
      <c r="BB2599" s="12"/>
      <c r="BC2599" s="12"/>
      <c r="BD2599" s="12"/>
      <c r="BE2599" s="12"/>
      <c r="BF2599" s="12"/>
      <c r="BG2599" s="12"/>
      <c r="BH2599" s="12"/>
      <c r="BI2599" s="12"/>
      <c r="BJ2599" s="12"/>
      <c r="BK2599" s="12"/>
      <c r="BL2599" s="12"/>
      <c r="BM2599" s="12"/>
      <c r="BN2599" s="12"/>
      <c r="BO2599" s="12"/>
      <c r="BP2599" s="12"/>
      <c r="BQ2599" s="12"/>
      <c r="BR2599" s="12"/>
      <c r="BS2599" s="12"/>
      <c r="BT2599" s="12"/>
      <c r="BU2599" s="12"/>
      <c r="BV2599" s="12"/>
      <c r="BW2599" s="12"/>
      <c r="BX2599" s="12"/>
      <c r="BY2599" s="12"/>
      <c r="BZ2599" s="12"/>
      <c r="CA2599" s="12"/>
      <c r="CB2599" s="12"/>
      <c r="CC2599" s="12"/>
      <c r="CD2599" s="12"/>
      <c r="CE2599" s="12"/>
      <c r="CF2599" s="12"/>
      <c r="CG2599" s="12"/>
      <c r="CH2599" s="12"/>
      <c r="CI2599" s="12"/>
      <c r="CJ2599" s="12"/>
      <c r="CK2599" s="12"/>
      <c r="CL2599" s="12"/>
      <c r="CM2599" s="12"/>
      <c r="CN2599" s="12"/>
      <c r="CO2599" s="12"/>
      <c r="CP2599" s="12"/>
      <c r="CQ2599" s="12"/>
      <c r="CR2599" s="12"/>
      <c r="CS2599" s="12"/>
      <c r="CT2599" s="12"/>
      <c r="CU2599" s="12"/>
      <c r="CV2599" s="12"/>
      <c r="CW2599" s="12"/>
      <c r="CX2599" s="12"/>
      <c r="CY2599" s="12"/>
      <c r="CZ2599" s="12"/>
      <c r="DA2599" s="12"/>
      <c r="DB2599" s="12"/>
      <c r="DC2599" s="12"/>
      <c r="DD2599" s="12"/>
      <c r="DE2599" s="12"/>
      <c r="DF2599" s="12"/>
      <c r="DG2599" s="12"/>
      <c r="DH2599" s="12"/>
      <c r="DI2599" s="12"/>
      <c r="DJ2599" s="12"/>
      <c r="DK2599" s="12"/>
      <c r="DL2599" s="12"/>
      <c r="DM2599" s="12"/>
      <c r="DN2599" s="12"/>
      <c r="DO2599" s="12"/>
      <c r="DP2599" s="12"/>
      <c r="DQ2599" s="12"/>
      <c r="DR2599" s="12"/>
      <c r="DS2599" s="12"/>
      <c r="DT2599" s="12"/>
      <c r="DU2599" s="12"/>
      <c r="DV2599" s="12"/>
      <c r="DW2599" s="12"/>
      <c r="DX2599" s="12"/>
      <c r="DY2599" s="12"/>
      <c r="DZ2599" s="12"/>
      <c r="EA2599" s="12"/>
      <c r="EB2599" s="12"/>
      <c r="EC2599" s="12"/>
      <c r="ED2599" s="12"/>
      <c r="EE2599" s="12"/>
      <c r="EF2599" s="12"/>
      <c r="EG2599" s="12"/>
      <c r="EH2599" s="12"/>
      <c r="EI2599" s="12"/>
      <c r="EJ2599" s="12"/>
      <c r="EK2599" s="12"/>
      <c r="EL2599" s="12"/>
      <c r="EM2599" s="12"/>
      <c r="EN2599" s="12"/>
      <c r="EO2599" s="12"/>
      <c r="EP2599" s="12"/>
      <c r="EQ2599" s="12"/>
      <c r="ER2599" s="12"/>
      <c r="ES2599" s="12"/>
      <c r="ET2599" s="12"/>
      <c r="EU2599" s="12"/>
      <c r="EV2599" s="12"/>
      <c r="EW2599" s="12"/>
      <c r="EX2599" s="12"/>
      <c r="EY2599" s="12"/>
      <c r="EZ2599" s="12"/>
      <c r="FA2599" s="12"/>
      <c r="FB2599" s="12"/>
      <c r="FC2599" s="12"/>
      <c r="FD2599" s="12"/>
      <c r="FE2599" s="12"/>
      <c r="FF2599" s="12"/>
      <c r="FG2599" s="12"/>
      <c r="FH2599" s="12"/>
      <c r="FI2599" s="12"/>
      <c r="FJ2599" s="12"/>
      <c r="FK2599" s="12"/>
      <c r="FL2599" s="12"/>
      <c r="FM2599" s="12"/>
      <c r="FN2599" s="12"/>
      <c r="FO2599" s="12"/>
      <c r="FP2599" s="12"/>
      <c r="FQ2599" s="12"/>
      <c r="FR2599" s="12"/>
      <c r="FS2599" s="12"/>
      <c r="FT2599" s="12"/>
      <c r="FU2599" s="12"/>
      <c r="FV2599" s="12"/>
      <c r="FW2599" s="12"/>
      <c r="FX2599" s="12"/>
      <c r="FY2599" s="12"/>
      <c r="FZ2599" s="12"/>
      <c r="GA2599" s="12"/>
      <c r="GB2599" s="12"/>
      <c r="GC2599" s="12"/>
      <c r="GD2599" s="12"/>
      <c r="GE2599" s="12"/>
      <c r="GF2599" s="12"/>
      <c r="GG2599" s="12"/>
      <c r="GH2599" s="12"/>
      <c r="GI2599" s="12"/>
      <c r="GJ2599" s="12"/>
      <c r="GK2599" s="12"/>
      <c r="GL2599" s="12"/>
      <c r="GM2599" s="12"/>
      <c r="GN2599" s="12"/>
      <c r="GO2599" s="12"/>
      <c r="GP2599" s="12"/>
      <c r="GQ2599" s="12"/>
      <c r="GR2599" s="12"/>
    </row>
    <row r="2600" spans="1:200" x14ac:dyDescent="0.2">
      <c r="A2600" s="79">
        <f t="shared" si="840"/>
        <v>45672</v>
      </c>
      <c r="B2600" s="80" t="str">
        <f t="shared" ca="1" si="828"/>
        <v>n.d</v>
      </c>
      <c r="C2600" s="81">
        <f t="shared" ca="1" si="829"/>
        <v>974.18416585</v>
      </c>
      <c r="D2600" s="82">
        <f ca="1">IF(A2600&lt;$B$1,VLOOKUP(A2600,[1]DI!$A$4:$B$15000,2,FALSE),0)</f>
        <v>0</v>
      </c>
      <c r="E2600" s="81">
        <f t="shared" ca="1" si="830"/>
        <v>0</v>
      </c>
      <c r="F2600" s="83">
        <f t="shared" si="838"/>
        <v>1.2</v>
      </c>
      <c r="G2600" s="84">
        <f t="shared" ca="1" si="831"/>
        <v>1</v>
      </c>
      <c r="H2600" s="81">
        <f ca="1">TRUNC(PRODUCT(G$10:G2599),15)</f>
        <v>1.40945772534528</v>
      </c>
      <c r="I2600" s="81">
        <f t="shared" ca="1" si="832"/>
        <v>1.40945772534528</v>
      </c>
      <c r="J2600" s="81">
        <f t="shared" ca="1" si="833"/>
        <v>1</v>
      </c>
      <c r="K2600" s="81">
        <f t="shared" ca="1" si="834"/>
        <v>0</v>
      </c>
      <c r="L2600" s="85">
        <f>IF(VLOOKUP(A2600,$U$12:$AD$125,8)=VLOOKUP(A2599,$U$12:$AD$125,8),0,VLOOKUP(A2600,U$12:$AD$125,8))</f>
        <v>0</v>
      </c>
      <c r="M2600" s="86">
        <f>IF(L2600&gt;0,VLOOKUP(L2600,T$12:$AC$125,7),0)</f>
        <v>0</v>
      </c>
      <c r="N2600" s="81">
        <f t="shared" si="839"/>
        <v>0</v>
      </c>
      <c r="O2600" s="81">
        <f t="shared" ca="1" si="835"/>
        <v>0</v>
      </c>
      <c r="P2600" s="87" t="str">
        <f t="shared" si="836"/>
        <v>A+J=</v>
      </c>
      <c r="Q2600" s="88">
        <f t="shared" si="837"/>
        <v>45771</v>
      </c>
      <c r="R2600" s="7"/>
      <c r="S2600" s="7"/>
      <c r="T2600" s="7"/>
      <c r="U2600" s="7"/>
      <c r="V2600" s="7"/>
      <c r="W2600" s="7"/>
      <c r="X2600" s="7"/>
      <c r="Y2600" s="7"/>
      <c r="Z2600" s="7"/>
      <c r="AA2600" s="7"/>
      <c r="AB2600" s="7"/>
      <c r="AC2600" s="7"/>
      <c r="AD2600" s="7"/>
      <c r="AE2600" s="7"/>
      <c r="AF2600" s="65"/>
      <c r="AG2600" s="9"/>
      <c r="AH2600" s="9"/>
      <c r="AI2600" s="4"/>
      <c r="AJ2600" s="10"/>
      <c r="AK2600" s="4"/>
      <c r="AL2600" s="65"/>
      <c r="AM2600" s="10"/>
      <c r="AN2600" s="9"/>
      <c r="AO2600" s="7"/>
      <c r="AP2600" s="11"/>
      <c r="AQ2600" s="9"/>
      <c r="AR2600" s="8"/>
      <c r="AS2600" s="65"/>
      <c r="AT2600" s="12"/>
      <c r="AU2600" s="12"/>
      <c r="AV2600" s="22"/>
      <c r="AW2600" s="12"/>
      <c r="AX2600" s="12"/>
      <c r="AY2600" s="12"/>
      <c r="AZ2600" s="12"/>
      <c r="BA2600" s="12"/>
      <c r="BB2600" s="12"/>
      <c r="BC2600" s="12"/>
      <c r="BD2600" s="12"/>
      <c r="BE2600" s="12"/>
      <c r="BF2600" s="12"/>
      <c r="BG2600" s="12"/>
      <c r="BH2600" s="12"/>
      <c r="BI2600" s="12"/>
      <c r="BJ2600" s="12"/>
      <c r="BK2600" s="12"/>
      <c r="BL2600" s="12"/>
      <c r="BM2600" s="12"/>
      <c r="BN2600" s="12"/>
      <c r="BO2600" s="12"/>
      <c r="BP2600" s="12"/>
      <c r="BQ2600" s="12"/>
      <c r="BR2600" s="12"/>
      <c r="BS2600" s="12"/>
      <c r="BT2600" s="12"/>
      <c r="BU2600" s="12"/>
      <c r="BV2600" s="12"/>
      <c r="BW2600" s="12"/>
      <c r="BX2600" s="12"/>
      <c r="BY2600" s="12"/>
      <c r="BZ2600" s="12"/>
      <c r="CA2600" s="12"/>
      <c r="CB2600" s="12"/>
      <c r="CC2600" s="12"/>
      <c r="CD2600" s="12"/>
      <c r="CE2600" s="12"/>
      <c r="CF2600" s="12"/>
      <c r="CG2600" s="12"/>
      <c r="CH2600" s="12"/>
      <c r="CI2600" s="12"/>
      <c r="CJ2600" s="12"/>
      <c r="CK2600" s="12"/>
      <c r="CL2600" s="12"/>
      <c r="CM2600" s="12"/>
      <c r="CN2600" s="12"/>
      <c r="CO2600" s="12"/>
      <c r="CP2600" s="12"/>
      <c r="CQ2600" s="12"/>
      <c r="CR2600" s="12"/>
      <c r="CS2600" s="12"/>
      <c r="CT2600" s="12"/>
      <c r="CU2600" s="12"/>
      <c r="CV2600" s="12"/>
      <c r="CW2600" s="12"/>
      <c r="CX2600" s="12"/>
      <c r="CY2600" s="12"/>
      <c r="CZ2600" s="12"/>
      <c r="DA2600" s="12"/>
      <c r="DB2600" s="12"/>
      <c r="DC2600" s="12"/>
      <c r="DD2600" s="12"/>
      <c r="DE2600" s="12"/>
      <c r="DF2600" s="12"/>
      <c r="DG2600" s="12"/>
      <c r="DH2600" s="12"/>
      <c r="DI2600" s="12"/>
      <c r="DJ2600" s="12"/>
      <c r="DK2600" s="12"/>
      <c r="DL2600" s="12"/>
      <c r="DM2600" s="12"/>
      <c r="DN2600" s="12"/>
      <c r="DO2600" s="12"/>
      <c r="DP2600" s="12"/>
      <c r="DQ2600" s="12"/>
      <c r="DR2600" s="12"/>
      <c r="DS2600" s="12"/>
      <c r="DT2600" s="12"/>
      <c r="DU2600" s="12"/>
      <c r="DV2600" s="12"/>
      <c r="DW2600" s="12"/>
      <c r="DX2600" s="12"/>
      <c r="DY2600" s="12"/>
      <c r="DZ2600" s="12"/>
      <c r="EA2600" s="12"/>
      <c r="EB2600" s="12"/>
      <c r="EC2600" s="12"/>
      <c r="ED2600" s="12"/>
      <c r="EE2600" s="12"/>
      <c r="EF2600" s="12"/>
      <c r="EG2600" s="12"/>
      <c r="EH2600" s="12"/>
      <c r="EI2600" s="12"/>
      <c r="EJ2600" s="12"/>
      <c r="EK2600" s="12"/>
      <c r="EL2600" s="12"/>
      <c r="EM2600" s="12"/>
      <c r="EN2600" s="12"/>
      <c r="EO2600" s="12"/>
      <c r="EP2600" s="12"/>
      <c r="EQ2600" s="12"/>
      <c r="ER2600" s="12"/>
      <c r="ES2600" s="12"/>
      <c r="ET2600" s="12"/>
      <c r="EU2600" s="12"/>
      <c r="EV2600" s="12"/>
      <c r="EW2600" s="12"/>
      <c r="EX2600" s="12"/>
      <c r="EY2600" s="12"/>
      <c r="EZ2600" s="12"/>
      <c r="FA2600" s="12"/>
      <c r="FB2600" s="12"/>
      <c r="FC2600" s="12"/>
      <c r="FD2600" s="12"/>
      <c r="FE2600" s="12"/>
      <c r="FF2600" s="12"/>
      <c r="FG2600" s="12"/>
      <c r="FH2600" s="12"/>
      <c r="FI2600" s="12"/>
      <c r="FJ2600" s="12"/>
      <c r="FK2600" s="12"/>
      <c r="FL2600" s="12"/>
      <c r="FM2600" s="12"/>
      <c r="FN2600" s="12"/>
      <c r="FO2600" s="12"/>
      <c r="FP2600" s="12"/>
      <c r="FQ2600" s="12"/>
      <c r="FR2600" s="12"/>
      <c r="FS2600" s="12"/>
      <c r="FT2600" s="12"/>
      <c r="FU2600" s="12"/>
      <c r="FV2600" s="12"/>
      <c r="FW2600" s="12"/>
      <c r="FX2600" s="12"/>
      <c r="FY2600" s="12"/>
      <c r="FZ2600" s="12"/>
      <c r="GA2600" s="12"/>
      <c r="GB2600" s="12"/>
      <c r="GC2600" s="12"/>
      <c r="GD2600" s="12"/>
      <c r="GE2600" s="12"/>
      <c r="GF2600" s="12"/>
      <c r="GG2600" s="12"/>
      <c r="GH2600" s="12"/>
      <c r="GI2600" s="12"/>
      <c r="GJ2600" s="12"/>
      <c r="GK2600" s="12"/>
      <c r="GL2600" s="12"/>
      <c r="GM2600" s="12"/>
      <c r="GN2600" s="12"/>
      <c r="GO2600" s="12"/>
      <c r="GP2600" s="12"/>
      <c r="GQ2600" s="12"/>
      <c r="GR2600" s="12"/>
    </row>
    <row r="2601" spans="1:200" x14ac:dyDescent="0.2">
      <c r="A2601" s="79">
        <f t="shared" si="840"/>
        <v>45673</v>
      </c>
      <c r="B2601" s="80" t="str">
        <f t="shared" ca="1" si="828"/>
        <v>n.d</v>
      </c>
      <c r="C2601" s="81">
        <f t="shared" ca="1" si="829"/>
        <v>974.18416585</v>
      </c>
      <c r="D2601" s="82">
        <f ca="1">IF(A2601&lt;$B$1,VLOOKUP(A2601,[1]DI!$A$4:$B$15000,2,FALSE),0)</f>
        <v>0</v>
      </c>
      <c r="E2601" s="81">
        <f t="shared" ca="1" si="830"/>
        <v>0</v>
      </c>
      <c r="F2601" s="83">
        <f t="shared" si="838"/>
        <v>1.2</v>
      </c>
      <c r="G2601" s="84">
        <f t="shared" ca="1" si="831"/>
        <v>1</v>
      </c>
      <c r="H2601" s="81">
        <f ca="1">TRUNC(PRODUCT(G$10:G2600),15)</f>
        <v>1.40945772534528</v>
      </c>
      <c r="I2601" s="81">
        <f t="shared" ca="1" si="832"/>
        <v>1.40945772534528</v>
      </c>
      <c r="J2601" s="81">
        <f t="shared" ca="1" si="833"/>
        <v>1</v>
      </c>
      <c r="K2601" s="81">
        <f t="shared" ca="1" si="834"/>
        <v>0</v>
      </c>
      <c r="L2601" s="85">
        <f>IF(VLOOKUP(A2601,$U$12:$AD$125,8)=VLOOKUP(A2600,$U$12:$AD$125,8),0,VLOOKUP(A2601,U$12:$AD$125,8))</f>
        <v>0</v>
      </c>
      <c r="M2601" s="86">
        <f>IF(L2601&gt;0,VLOOKUP(L2601,T$12:$AC$125,7),0)</f>
        <v>0</v>
      </c>
      <c r="N2601" s="81">
        <f t="shared" si="839"/>
        <v>0</v>
      </c>
      <c r="O2601" s="81">
        <f t="shared" ca="1" si="835"/>
        <v>0</v>
      </c>
      <c r="P2601" s="87" t="str">
        <f t="shared" si="836"/>
        <v>A+J=</v>
      </c>
      <c r="Q2601" s="88">
        <f t="shared" si="837"/>
        <v>45771</v>
      </c>
      <c r="R2601" s="7"/>
      <c r="S2601" s="7"/>
      <c r="T2601" s="7"/>
      <c r="U2601" s="7"/>
      <c r="V2601" s="7"/>
      <c r="W2601" s="7"/>
      <c r="X2601" s="7"/>
      <c r="Y2601" s="7"/>
      <c r="Z2601" s="7"/>
      <c r="AA2601" s="7"/>
      <c r="AB2601" s="7"/>
      <c r="AC2601" s="7"/>
      <c r="AD2601" s="7"/>
      <c r="AE2601" s="7"/>
      <c r="AF2601" s="65"/>
      <c r="AG2601" s="9"/>
      <c r="AH2601" s="9"/>
      <c r="AI2601" s="4"/>
      <c r="AJ2601" s="10"/>
      <c r="AK2601" s="4"/>
      <c r="AL2601" s="65"/>
      <c r="AM2601" s="10"/>
      <c r="AN2601" s="9"/>
      <c r="AO2601" s="7"/>
      <c r="AP2601" s="11"/>
      <c r="AQ2601" s="9"/>
      <c r="AR2601" s="8"/>
      <c r="AS2601" s="65"/>
      <c r="AT2601" s="12"/>
      <c r="AU2601" s="12"/>
      <c r="AV2601" s="22"/>
      <c r="AW2601" s="12"/>
      <c r="AX2601" s="12"/>
      <c r="AY2601" s="12"/>
      <c r="AZ2601" s="12"/>
      <c r="BA2601" s="12"/>
      <c r="BB2601" s="12"/>
      <c r="BC2601" s="12"/>
      <c r="BD2601" s="12"/>
      <c r="BE2601" s="12"/>
      <c r="BF2601" s="12"/>
      <c r="BG2601" s="12"/>
      <c r="BH2601" s="12"/>
      <c r="BI2601" s="12"/>
      <c r="BJ2601" s="12"/>
      <c r="BK2601" s="12"/>
      <c r="BL2601" s="12"/>
      <c r="BM2601" s="12"/>
      <c r="BN2601" s="12"/>
      <c r="BO2601" s="12"/>
      <c r="BP2601" s="12"/>
      <c r="BQ2601" s="12"/>
      <c r="BR2601" s="12"/>
      <c r="BS2601" s="12"/>
      <c r="BT2601" s="12"/>
      <c r="BU2601" s="12"/>
      <c r="BV2601" s="12"/>
      <c r="BW2601" s="12"/>
      <c r="BX2601" s="12"/>
      <c r="BY2601" s="12"/>
      <c r="BZ2601" s="12"/>
      <c r="CA2601" s="12"/>
      <c r="CB2601" s="12"/>
      <c r="CC2601" s="12"/>
      <c r="CD2601" s="12"/>
      <c r="CE2601" s="12"/>
      <c r="CF2601" s="12"/>
      <c r="CG2601" s="12"/>
      <c r="CH2601" s="12"/>
      <c r="CI2601" s="12"/>
      <c r="CJ2601" s="12"/>
      <c r="CK2601" s="12"/>
      <c r="CL2601" s="12"/>
      <c r="CM2601" s="12"/>
      <c r="CN2601" s="12"/>
      <c r="CO2601" s="12"/>
      <c r="CP2601" s="12"/>
      <c r="CQ2601" s="12"/>
      <c r="CR2601" s="12"/>
      <c r="CS2601" s="12"/>
      <c r="CT2601" s="12"/>
      <c r="CU2601" s="12"/>
      <c r="CV2601" s="12"/>
      <c r="CW2601" s="12"/>
      <c r="CX2601" s="12"/>
      <c r="CY2601" s="12"/>
      <c r="CZ2601" s="12"/>
      <c r="DA2601" s="12"/>
      <c r="DB2601" s="12"/>
      <c r="DC2601" s="12"/>
      <c r="DD2601" s="12"/>
      <c r="DE2601" s="12"/>
      <c r="DF2601" s="12"/>
      <c r="DG2601" s="12"/>
      <c r="DH2601" s="12"/>
      <c r="DI2601" s="12"/>
      <c r="DJ2601" s="12"/>
      <c r="DK2601" s="12"/>
      <c r="DL2601" s="12"/>
      <c r="DM2601" s="12"/>
      <c r="DN2601" s="12"/>
      <c r="DO2601" s="12"/>
      <c r="DP2601" s="12"/>
      <c r="DQ2601" s="12"/>
      <c r="DR2601" s="12"/>
      <c r="DS2601" s="12"/>
      <c r="DT2601" s="12"/>
      <c r="DU2601" s="12"/>
      <c r="DV2601" s="12"/>
      <c r="DW2601" s="12"/>
      <c r="DX2601" s="12"/>
      <c r="DY2601" s="12"/>
      <c r="DZ2601" s="12"/>
      <c r="EA2601" s="12"/>
      <c r="EB2601" s="12"/>
      <c r="EC2601" s="12"/>
      <c r="ED2601" s="12"/>
      <c r="EE2601" s="12"/>
      <c r="EF2601" s="12"/>
      <c r="EG2601" s="12"/>
      <c r="EH2601" s="12"/>
      <c r="EI2601" s="12"/>
      <c r="EJ2601" s="12"/>
      <c r="EK2601" s="12"/>
      <c r="EL2601" s="12"/>
      <c r="EM2601" s="12"/>
      <c r="EN2601" s="12"/>
      <c r="EO2601" s="12"/>
      <c r="EP2601" s="12"/>
      <c r="EQ2601" s="12"/>
      <c r="ER2601" s="12"/>
      <c r="ES2601" s="12"/>
      <c r="ET2601" s="12"/>
      <c r="EU2601" s="12"/>
      <c r="EV2601" s="12"/>
      <c r="EW2601" s="12"/>
      <c r="EX2601" s="12"/>
      <c r="EY2601" s="12"/>
      <c r="EZ2601" s="12"/>
      <c r="FA2601" s="12"/>
      <c r="FB2601" s="12"/>
      <c r="FC2601" s="12"/>
      <c r="FD2601" s="12"/>
      <c r="FE2601" s="12"/>
      <c r="FF2601" s="12"/>
      <c r="FG2601" s="12"/>
      <c r="FH2601" s="12"/>
      <c r="FI2601" s="12"/>
      <c r="FJ2601" s="12"/>
      <c r="FK2601" s="12"/>
      <c r="FL2601" s="12"/>
      <c r="FM2601" s="12"/>
      <c r="FN2601" s="12"/>
      <c r="FO2601" s="12"/>
      <c r="FP2601" s="12"/>
      <c r="FQ2601" s="12"/>
      <c r="FR2601" s="12"/>
      <c r="FS2601" s="12"/>
      <c r="FT2601" s="12"/>
      <c r="FU2601" s="12"/>
      <c r="FV2601" s="12"/>
      <c r="FW2601" s="12"/>
      <c r="FX2601" s="12"/>
      <c r="FY2601" s="12"/>
      <c r="FZ2601" s="12"/>
      <c r="GA2601" s="12"/>
      <c r="GB2601" s="12"/>
      <c r="GC2601" s="12"/>
      <c r="GD2601" s="12"/>
      <c r="GE2601" s="12"/>
      <c r="GF2601" s="12"/>
      <c r="GG2601" s="12"/>
      <c r="GH2601" s="12"/>
      <c r="GI2601" s="12"/>
      <c r="GJ2601" s="12"/>
      <c r="GK2601" s="12"/>
      <c r="GL2601" s="12"/>
      <c r="GM2601" s="12"/>
      <c r="GN2601" s="12"/>
      <c r="GO2601" s="12"/>
      <c r="GP2601" s="12"/>
      <c r="GQ2601" s="12"/>
      <c r="GR2601" s="12"/>
    </row>
    <row r="2602" spans="1:200" x14ac:dyDescent="0.2">
      <c r="A2602" s="79">
        <f t="shared" si="840"/>
        <v>45674</v>
      </c>
      <c r="B2602" s="80" t="str">
        <f t="shared" ca="1" si="828"/>
        <v>n.d</v>
      </c>
      <c r="C2602" s="81">
        <f t="shared" ca="1" si="829"/>
        <v>974.18416585</v>
      </c>
      <c r="D2602" s="82">
        <f ca="1">IF(A2602&lt;$B$1,VLOOKUP(A2602,[1]DI!$A$4:$B$15000,2,FALSE),0)</f>
        <v>0</v>
      </c>
      <c r="E2602" s="81">
        <f t="shared" ca="1" si="830"/>
        <v>0</v>
      </c>
      <c r="F2602" s="83">
        <f t="shared" si="838"/>
        <v>1.2</v>
      </c>
      <c r="G2602" s="84">
        <f t="shared" ca="1" si="831"/>
        <v>1</v>
      </c>
      <c r="H2602" s="81">
        <f ca="1">TRUNC(PRODUCT(G$10:G2601),15)</f>
        <v>1.40945772534528</v>
      </c>
      <c r="I2602" s="81">
        <f t="shared" ca="1" si="832"/>
        <v>1.40945772534528</v>
      </c>
      <c r="J2602" s="81">
        <f t="shared" ca="1" si="833"/>
        <v>1</v>
      </c>
      <c r="K2602" s="81">
        <f t="shared" ca="1" si="834"/>
        <v>0</v>
      </c>
      <c r="L2602" s="85">
        <f>IF(VLOOKUP(A2602,$U$12:$AD$125,8)=VLOOKUP(A2601,$U$12:$AD$125,8),0,VLOOKUP(A2602,U$12:$AD$125,8))</f>
        <v>0</v>
      </c>
      <c r="M2602" s="86">
        <f>IF(L2602&gt;0,VLOOKUP(L2602,T$12:$AC$125,7),0)</f>
        <v>0</v>
      </c>
      <c r="N2602" s="81">
        <f t="shared" si="839"/>
        <v>0</v>
      </c>
      <c r="O2602" s="81">
        <f t="shared" ca="1" si="835"/>
        <v>0</v>
      </c>
      <c r="P2602" s="87" t="str">
        <f t="shared" si="836"/>
        <v>A+J=</v>
      </c>
      <c r="Q2602" s="88">
        <f t="shared" si="837"/>
        <v>45771</v>
      </c>
      <c r="R2602" s="7"/>
      <c r="S2602" s="7"/>
      <c r="T2602" s="7"/>
      <c r="U2602" s="7"/>
      <c r="V2602" s="7"/>
      <c r="W2602" s="7"/>
      <c r="X2602" s="7"/>
      <c r="Y2602" s="7"/>
      <c r="Z2602" s="7"/>
      <c r="AA2602" s="7"/>
      <c r="AB2602" s="7"/>
      <c r="AC2602" s="7"/>
      <c r="AD2602" s="7"/>
      <c r="AE2602" s="7"/>
      <c r="AF2602" s="65"/>
      <c r="AG2602" s="9"/>
      <c r="AH2602" s="9"/>
      <c r="AI2602" s="4"/>
      <c r="AJ2602" s="10"/>
      <c r="AK2602" s="4"/>
      <c r="AL2602" s="65"/>
      <c r="AM2602" s="10"/>
      <c r="AN2602" s="9"/>
      <c r="AO2602" s="7"/>
      <c r="AP2602" s="11"/>
      <c r="AQ2602" s="9"/>
      <c r="AR2602" s="8"/>
      <c r="AS2602" s="65"/>
      <c r="AT2602" s="12"/>
      <c r="AU2602" s="12"/>
      <c r="AV2602" s="22"/>
      <c r="AW2602" s="12"/>
      <c r="AX2602" s="12"/>
      <c r="AY2602" s="12"/>
      <c r="AZ2602" s="12"/>
      <c r="BA2602" s="12"/>
      <c r="BB2602" s="12"/>
      <c r="BC2602" s="12"/>
      <c r="BD2602" s="12"/>
      <c r="BE2602" s="12"/>
      <c r="BF2602" s="12"/>
      <c r="BG2602" s="12"/>
      <c r="BH2602" s="12"/>
      <c r="BI2602" s="12"/>
      <c r="BJ2602" s="12"/>
      <c r="BK2602" s="12"/>
      <c r="BL2602" s="12"/>
      <c r="BM2602" s="12"/>
      <c r="BN2602" s="12"/>
      <c r="BO2602" s="12"/>
      <c r="BP2602" s="12"/>
      <c r="BQ2602" s="12"/>
      <c r="BR2602" s="12"/>
      <c r="BS2602" s="12"/>
      <c r="BT2602" s="12"/>
      <c r="BU2602" s="12"/>
      <c r="BV2602" s="12"/>
      <c r="BW2602" s="12"/>
      <c r="BX2602" s="12"/>
      <c r="BY2602" s="12"/>
      <c r="BZ2602" s="12"/>
      <c r="CA2602" s="12"/>
      <c r="CB2602" s="12"/>
      <c r="CC2602" s="12"/>
      <c r="CD2602" s="12"/>
      <c r="CE2602" s="12"/>
      <c r="CF2602" s="12"/>
      <c r="CG2602" s="12"/>
      <c r="CH2602" s="12"/>
      <c r="CI2602" s="12"/>
      <c r="CJ2602" s="12"/>
      <c r="CK2602" s="12"/>
      <c r="CL2602" s="12"/>
      <c r="CM2602" s="12"/>
      <c r="CN2602" s="12"/>
      <c r="CO2602" s="12"/>
      <c r="CP2602" s="12"/>
      <c r="CQ2602" s="12"/>
      <c r="CR2602" s="12"/>
      <c r="CS2602" s="12"/>
      <c r="CT2602" s="12"/>
      <c r="CU2602" s="12"/>
      <c r="CV2602" s="12"/>
      <c r="CW2602" s="12"/>
      <c r="CX2602" s="12"/>
      <c r="CY2602" s="12"/>
      <c r="CZ2602" s="12"/>
      <c r="DA2602" s="12"/>
      <c r="DB2602" s="12"/>
      <c r="DC2602" s="12"/>
      <c r="DD2602" s="12"/>
      <c r="DE2602" s="12"/>
      <c r="DF2602" s="12"/>
      <c r="DG2602" s="12"/>
      <c r="DH2602" s="12"/>
      <c r="DI2602" s="12"/>
      <c r="DJ2602" s="12"/>
      <c r="DK2602" s="12"/>
      <c r="DL2602" s="12"/>
      <c r="DM2602" s="12"/>
      <c r="DN2602" s="12"/>
      <c r="DO2602" s="12"/>
      <c r="DP2602" s="12"/>
      <c r="DQ2602" s="12"/>
      <c r="DR2602" s="12"/>
      <c r="DS2602" s="12"/>
      <c r="DT2602" s="12"/>
      <c r="DU2602" s="12"/>
      <c r="DV2602" s="12"/>
      <c r="DW2602" s="12"/>
      <c r="DX2602" s="12"/>
      <c r="DY2602" s="12"/>
      <c r="DZ2602" s="12"/>
      <c r="EA2602" s="12"/>
      <c r="EB2602" s="12"/>
      <c r="EC2602" s="12"/>
      <c r="ED2602" s="12"/>
      <c r="EE2602" s="12"/>
      <c r="EF2602" s="12"/>
      <c r="EG2602" s="12"/>
      <c r="EH2602" s="12"/>
      <c r="EI2602" s="12"/>
      <c r="EJ2602" s="12"/>
      <c r="EK2602" s="12"/>
      <c r="EL2602" s="12"/>
      <c r="EM2602" s="12"/>
      <c r="EN2602" s="12"/>
      <c r="EO2602" s="12"/>
      <c r="EP2602" s="12"/>
      <c r="EQ2602" s="12"/>
      <c r="ER2602" s="12"/>
      <c r="ES2602" s="12"/>
      <c r="ET2602" s="12"/>
      <c r="EU2602" s="12"/>
      <c r="EV2602" s="12"/>
      <c r="EW2602" s="12"/>
      <c r="EX2602" s="12"/>
      <c r="EY2602" s="12"/>
      <c r="EZ2602" s="12"/>
      <c r="FA2602" s="12"/>
      <c r="FB2602" s="12"/>
      <c r="FC2602" s="12"/>
      <c r="FD2602" s="12"/>
      <c r="FE2602" s="12"/>
      <c r="FF2602" s="12"/>
      <c r="FG2602" s="12"/>
      <c r="FH2602" s="12"/>
      <c r="FI2602" s="12"/>
      <c r="FJ2602" s="12"/>
      <c r="FK2602" s="12"/>
      <c r="FL2602" s="12"/>
      <c r="FM2602" s="12"/>
      <c r="FN2602" s="12"/>
      <c r="FO2602" s="12"/>
      <c r="FP2602" s="12"/>
      <c r="FQ2602" s="12"/>
      <c r="FR2602" s="12"/>
      <c r="FS2602" s="12"/>
      <c r="FT2602" s="12"/>
      <c r="FU2602" s="12"/>
      <c r="FV2602" s="12"/>
      <c r="FW2602" s="12"/>
      <c r="FX2602" s="12"/>
      <c r="FY2602" s="12"/>
      <c r="FZ2602" s="12"/>
      <c r="GA2602" s="12"/>
      <c r="GB2602" s="12"/>
      <c r="GC2602" s="12"/>
      <c r="GD2602" s="12"/>
      <c r="GE2602" s="12"/>
      <c r="GF2602" s="12"/>
      <c r="GG2602" s="12"/>
      <c r="GH2602" s="12"/>
      <c r="GI2602" s="12"/>
      <c r="GJ2602" s="12"/>
      <c r="GK2602" s="12"/>
      <c r="GL2602" s="12"/>
      <c r="GM2602" s="12"/>
      <c r="GN2602" s="12"/>
      <c r="GO2602" s="12"/>
      <c r="GP2602" s="12"/>
      <c r="GQ2602" s="12"/>
      <c r="GR2602" s="12"/>
    </row>
    <row r="2603" spans="1:200" x14ac:dyDescent="0.2">
      <c r="A2603" s="79">
        <f t="shared" si="840"/>
        <v>45675</v>
      </c>
      <c r="B2603" s="80" t="str">
        <f t="shared" ca="1" si="828"/>
        <v>n.d</v>
      </c>
      <c r="C2603" s="81">
        <f t="shared" ca="1" si="829"/>
        <v>974.18416585</v>
      </c>
      <c r="D2603" s="82">
        <f ca="1">IF(A2603&lt;$B$1,VLOOKUP(A2603,[1]DI!$A$4:$B$15000,2,FALSE),0)</f>
        <v>0</v>
      </c>
      <c r="E2603" s="81">
        <f t="shared" ca="1" si="830"/>
        <v>0</v>
      </c>
      <c r="F2603" s="83">
        <f t="shared" si="838"/>
        <v>1.2</v>
      </c>
      <c r="G2603" s="84">
        <f t="shared" ca="1" si="831"/>
        <v>1</v>
      </c>
      <c r="H2603" s="81">
        <f ca="1">TRUNC(PRODUCT(G$10:G2602),15)</f>
        <v>1.40945772534528</v>
      </c>
      <c r="I2603" s="81">
        <f t="shared" ca="1" si="832"/>
        <v>1.40945772534528</v>
      </c>
      <c r="J2603" s="81">
        <f t="shared" ca="1" si="833"/>
        <v>1</v>
      </c>
      <c r="K2603" s="81">
        <f t="shared" ca="1" si="834"/>
        <v>0</v>
      </c>
      <c r="L2603" s="85">
        <f>IF(VLOOKUP(A2603,$U$12:$AD$125,8)=VLOOKUP(A2602,$U$12:$AD$125,8),0,VLOOKUP(A2603,U$12:$AD$125,8))</f>
        <v>0</v>
      </c>
      <c r="M2603" s="86">
        <f>IF(L2603&gt;0,VLOOKUP(L2603,T$12:$AC$125,7),0)</f>
        <v>0</v>
      </c>
      <c r="N2603" s="81">
        <f t="shared" si="839"/>
        <v>0</v>
      </c>
      <c r="O2603" s="81">
        <f t="shared" ca="1" si="835"/>
        <v>0</v>
      </c>
      <c r="P2603" s="87" t="str">
        <f t="shared" si="836"/>
        <v>A+J=</v>
      </c>
      <c r="Q2603" s="88">
        <f t="shared" si="837"/>
        <v>45771</v>
      </c>
      <c r="R2603" s="7"/>
      <c r="S2603" s="7"/>
      <c r="T2603" s="7"/>
      <c r="U2603" s="7"/>
      <c r="V2603" s="7"/>
      <c r="W2603" s="7"/>
      <c r="X2603" s="7"/>
      <c r="Y2603" s="7"/>
      <c r="Z2603" s="7"/>
      <c r="AA2603" s="7"/>
      <c r="AB2603" s="7"/>
      <c r="AC2603" s="7"/>
      <c r="AD2603" s="7"/>
      <c r="AE2603" s="7"/>
      <c r="AF2603" s="65"/>
      <c r="AG2603" s="9"/>
      <c r="AH2603" s="9"/>
      <c r="AI2603" s="4"/>
      <c r="AJ2603" s="10"/>
      <c r="AK2603" s="4"/>
      <c r="AL2603" s="65"/>
      <c r="AM2603" s="10"/>
      <c r="AN2603" s="9"/>
      <c r="AO2603" s="7"/>
      <c r="AP2603" s="11"/>
      <c r="AQ2603" s="9"/>
      <c r="AR2603" s="8"/>
      <c r="AS2603" s="65"/>
      <c r="AT2603" s="12"/>
      <c r="AU2603" s="12"/>
      <c r="AV2603" s="22"/>
      <c r="AW2603" s="12"/>
      <c r="AX2603" s="12"/>
      <c r="AY2603" s="12"/>
      <c r="AZ2603" s="12"/>
      <c r="BA2603" s="12"/>
      <c r="BB2603" s="12"/>
      <c r="BC2603" s="12"/>
      <c r="BD2603" s="12"/>
      <c r="BE2603" s="12"/>
      <c r="BF2603" s="12"/>
      <c r="BG2603" s="12"/>
      <c r="BH2603" s="12"/>
      <c r="BI2603" s="12"/>
      <c r="BJ2603" s="12"/>
      <c r="BK2603" s="12"/>
      <c r="BL2603" s="12"/>
      <c r="BM2603" s="12"/>
      <c r="BN2603" s="12"/>
      <c r="BO2603" s="12"/>
      <c r="BP2603" s="12"/>
      <c r="BQ2603" s="12"/>
      <c r="BR2603" s="12"/>
      <c r="BS2603" s="12"/>
      <c r="BT2603" s="12"/>
      <c r="BU2603" s="12"/>
      <c r="BV2603" s="12"/>
      <c r="BW2603" s="12"/>
      <c r="BX2603" s="12"/>
      <c r="BY2603" s="12"/>
      <c r="BZ2603" s="12"/>
      <c r="CA2603" s="12"/>
      <c r="CB2603" s="12"/>
      <c r="CC2603" s="12"/>
      <c r="CD2603" s="12"/>
      <c r="CE2603" s="12"/>
      <c r="CF2603" s="12"/>
      <c r="CG2603" s="12"/>
      <c r="CH2603" s="12"/>
      <c r="CI2603" s="12"/>
      <c r="CJ2603" s="12"/>
      <c r="CK2603" s="12"/>
      <c r="CL2603" s="12"/>
      <c r="CM2603" s="12"/>
      <c r="CN2603" s="12"/>
      <c r="CO2603" s="12"/>
      <c r="CP2603" s="12"/>
      <c r="CQ2603" s="12"/>
      <c r="CR2603" s="12"/>
      <c r="CS2603" s="12"/>
      <c r="CT2603" s="12"/>
      <c r="CU2603" s="12"/>
      <c r="CV2603" s="12"/>
      <c r="CW2603" s="12"/>
      <c r="CX2603" s="12"/>
      <c r="CY2603" s="12"/>
      <c r="CZ2603" s="12"/>
      <c r="DA2603" s="12"/>
      <c r="DB2603" s="12"/>
      <c r="DC2603" s="12"/>
      <c r="DD2603" s="12"/>
      <c r="DE2603" s="12"/>
      <c r="DF2603" s="12"/>
      <c r="DG2603" s="12"/>
      <c r="DH2603" s="12"/>
      <c r="DI2603" s="12"/>
      <c r="DJ2603" s="12"/>
      <c r="DK2603" s="12"/>
      <c r="DL2603" s="12"/>
      <c r="DM2603" s="12"/>
      <c r="DN2603" s="12"/>
      <c r="DO2603" s="12"/>
      <c r="DP2603" s="12"/>
      <c r="DQ2603" s="12"/>
      <c r="DR2603" s="12"/>
      <c r="DS2603" s="12"/>
      <c r="DT2603" s="12"/>
      <c r="DU2603" s="12"/>
      <c r="DV2603" s="12"/>
      <c r="DW2603" s="12"/>
      <c r="DX2603" s="12"/>
      <c r="DY2603" s="12"/>
      <c r="DZ2603" s="12"/>
      <c r="EA2603" s="12"/>
      <c r="EB2603" s="12"/>
      <c r="EC2603" s="12"/>
      <c r="ED2603" s="12"/>
      <c r="EE2603" s="12"/>
      <c r="EF2603" s="12"/>
      <c r="EG2603" s="12"/>
      <c r="EH2603" s="12"/>
      <c r="EI2603" s="12"/>
      <c r="EJ2603" s="12"/>
      <c r="EK2603" s="12"/>
      <c r="EL2603" s="12"/>
      <c r="EM2603" s="12"/>
      <c r="EN2603" s="12"/>
      <c r="EO2603" s="12"/>
      <c r="EP2603" s="12"/>
      <c r="EQ2603" s="12"/>
      <c r="ER2603" s="12"/>
      <c r="ES2603" s="12"/>
      <c r="ET2603" s="12"/>
      <c r="EU2603" s="12"/>
      <c r="EV2603" s="12"/>
      <c r="EW2603" s="12"/>
      <c r="EX2603" s="12"/>
      <c r="EY2603" s="12"/>
      <c r="EZ2603" s="12"/>
      <c r="FA2603" s="12"/>
      <c r="FB2603" s="12"/>
      <c r="FC2603" s="12"/>
      <c r="FD2603" s="12"/>
      <c r="FE2603" s="12"/>
      <c r="FF2603" s="12"/>
      <c r="FG2603" s="12"/>
      <c r="FH2603" s="12"/>
      <c r="FI2603" s="12"/>
      <c r="FJ2603" s="12"/>
      <c r="FK2603" s="12"/>
      <c r="FL2603" s="12"/>
      <c r="FM2603" s="12"/>
      <c r="FN2603" s="12"/>
      <c r="FO2603" s="12"/>
      <c r="FP2603" s="12"/>
      <c r="FQ2603" s="12"/>
      <c r="FR2603" s="12"/>
      <c r="FS2603" s="12"/>
      <c r="FT2603" s="12"/>
      <c r="FU2603" s="12"/>
      <c r="FV2603" s="12"/>
      <c r="FW2603" s="12"/>
      <c r="FX2603" s="12"/>
      <c r="FY2603" s="12"/>
      <c r="FZ2603" s="12"/>
      <c r="GA2603" s="12"/>
      <c r="GB2603" s="12"/>
      <c r="GC2603" s="12"/>
      <c r="GD2603" s="12"/>
      <c r="GE2603" s="12"/>
      <c r="GF2603" s="12"/>
      <c r="GG2603" s="12"/>
      <c r="GH2603" s="12"/>
      <c r="GI2603" s="12"/>
      <c r="GJ2603" s="12"/>
      <c r="GK2603" s="12"/>
      <c r="GL2603" s="12"/>
      <c r="GM2603" s="12"/>
      <c r="GN2603" s="12"/>
      <c r="GO2603" s="12"/>
      <c r="GP2603" s="12"/>
      <c r="GQ2603" s="12"/>
      <c r="GR2603" s="12"/>
    </row>
    <row r="2604" spans="1:200" x14ac:dyDescent="0.2">
      <c r="A2604" s="79">
        <f t="shared" si="840"/>
        <v>45676</v>
      </c>
      <c r="B2604" s="80" t="str">
        <f t="shared" ca="1" si="828"/>
        <v>n.d</v>
      </c>
      <c r="C2604" s="81">
        <f t="shared" ca="1" si="829"/>
        <v>974.18416585</v>
      </c>
      <c r="D2604" s="82">
        <f ca="1">IF(A2604&lt;$B$1,VLOOKUP(A2604,[1]DI!$A$4:$B$15000,2,FALSE),0)</f>
        <v>0</v>
      </c>
      <c r="E2604" s="81">
        <f t="shared" ca="1" si="830"/>
        <v>0</v>
      </c>
      <c r="F2604" s="83">
        <f t="shared" si="838"/>
        <v>1.2</v>
      </c>
      <c r="G2604" s="84">
        <f t="shared" ca="1" si="831"/>
        <v>1</v>
      </c>
      <c r="H2604" s="81">
        <f ca="1">TRUNC(PRODUCT(G$10:G2603),15)</f>
        <v>1.40945772534528</v>
      </c>
      <c r="I2604" s="81">
        <f t="shared" ca="1" si="832"/>
        <v>1.40945772534528</v>
      </c>
      <c r="J2604" s="81">
        <f t="shared" ca="1" si="833"/>
        <v>1</v>
      </c>
      <c r="K2604" s="81">
        <f t="shared" ca="1" si="834"/>
        <v>0</v>
      </c>
      <c r="L2604" s="85">
        <f>IF(VLOOKUP(A2604,$U$12:$AD$125,8)=VLOOKUP(A2603,$U$12:$AD$125,8),0,VLOOKUP(A2604,U$12:$AD$125,8))</f>
        <v>0</v>
      </c>
      <c r="M2604" s="86">
        <f>IF(L2604&gt;0,VLOOKUP(L2604,T$12:$AC$125,7),0)</f>
        <v>0</v>
      </c>
      <c r="N2604" s="81">
        <f t="shared" si="839"/>
        <v>0</v>
      </c>
      <c r="O2604" s="81">
        <f t="shared" ca="1" si="835"/>
        <v>0</v>
      </c>
      <c r="P2604" s="87" t="str">
        <f t="shared" si="836"/>
        <v>A+J=</v>
      </c>
      <c r="Q2604" s="88">
        <f t="shared" si="837"/>
        <v>45771</v>
      </c>
      <c r="R2604" s="7"/>
      <c r="S2604" s="7"/>
      <c r="T2604" s="7"/>
      <c r="U2604" s="7"/>
      <c r="V2604" s="7"/>
      <c r="W2604" s="7"/>
      <c r="X2604" s="7"/>
      <c r="Y2604" s="7"/>
      <c r="Z2604" s="7"/>
      <c r="AA2604" s="7"/>
      <c r="AB2604" s="7"/>
      <c r="AC2604" s="7"/>
      <c r="AD2604" s="7"/>
      <c r="AE2604" s="7"/>
      <c r="AF2604" s="65"/>
      <c r="AG2604" s="9"/>
      <c r="AH2604" s="9"/>
      <c r="AI2604" s="4"/>
      <c r="AJ2604" s="10"/>
      <c r="AK2604" s="4"/>
      <c r="AL2604" s="65"/>
      <c r="AM2604" s="10"/>
      <c r="AN2604" s="9"/>
      <c r="AO2604" s="7"/>
      <c r="AP2604" s="11"/>
      <c r="AQ2604" s="9"/>
      <c r="AR2604" s="8"/>
      <c r="AS2604" s="65"/>
      <c r="AT2604" s="12"/>
      <c r="AU2604" s="12"/>
      <c r="AV2604" s="22"/>
      <c r="AW2604" s="12"/>
      <c r="AX2604" s="12"/>
      <c r="AY2604" s="12"/>
      <c r="AZ2604" s="12"/>
      <c r="BA2604" s="12"/>
      <c r="BB2604" s="12"/>
      <c r="BC2604" s="12"/>
      <c r="BD2604" s="12"/>
      <c r="BE2604" s="12"/>
      <c r="BF2604" s="12"/>
      <c r="BG2604" s="12"/>
      <c r="BH2604" s="12"/>
      <c r="BI2604" s="12"/>
      <c r="BJ2604" s="12"/>
      <c r="BK2604" s="12"/>
      <c r="BL2604" s="12"/>
      <c r="BM2604" s="12"/>
      <c r="BN2604" s="12"/>
      <c r="BO2604" s="12"/>
      <c r="BP2604" s="12"/>
      <c r="BQ2604" s="12"/>
      <c r="BR2604" s="12"/>
      <c r="BS2604" s="12"/>
      <c r="BT2604" s="12"/>
      <c r="BU2604" s="12"/>
      <c r="BV2604" s="12"/>
      <c r="BW2604" s="12"/>
      <c r="BX2604" s="12"/>
      <c r="BY2604" s="12"/>
      <c r="BZ2604" s="12"/>
      <c r="CA2604" s="12"/>
      <c r="CB2604" s="12"/>
      <c r="CC2604" s="12"/>
      <c r="CD2604" s="12"/>
      <c r="CE2604" s="12"/>
      <c r="CF2604" s="12"/>
      <c r="CG2604" s="12"/>
      <c r="CH2604" s="12"/>
      <c r="CI2604" s="12"/>
      <c r="CJ2604" s="12"/>
      <c r="CK2604" s="12"/>
      <c r="CL2604" s="12"/>
      <c r="CM2604" s="12"/>
      <c r="CN2604" s="12"/>
      <c r="CO2604" s="12"/>
      <c r="CP2604" s="12"/>
      <c r="CQ2604" s="12"/>
      <c r="CR2604" s="12"/>
      <c r="CS2604" s="12"/>
      <c r="CT2604" s="12"/>
      <c r="CU2604" s="12"/>
      <c r="CV2604" s="12"/>
      <c r="CW2604" s="12"/>
      <c r="CX2604" s="12"/>
      <c r="CY2604" s="12"/>
      <c r="CZ2604" s="12"/>
      <c r="DA2604" s="12"/>
      <c r="DB2604" s="12"/>
      <c r="DC2604" s="12"/>
      <c r="DD2604" s="12"/>
      <c r="DE2604" s="12"/>
      <c r="DF2604" s="12"/>
      <c r="DG2604" s="12"/>
      <c r="DH2604" s="12"/>
      <c r="DI2604" s="12"/>
      <c r="DJ2604" s="12"/>
      <c r="DK2604" s="12"/>
      <c r="DL2604" s="12"/>
      <c r="DM2604" s="12"/>
      <c r="DN2604" s="12"/>
      <c r="DO2604" s="12"/>
      <c r="DP2604" s="12"/>
      <c r="DQ2604" s="12"/>
      <c r="DR2604" s="12"/>
      <c r="DS2604" s="12"/>
      <c r="DT2604" s="12"/>
      <c r="DU2604" s="12"/>
      <c r="DV2604" s="12"/>
      <c r="DW2604" s="12"/>
      <c r="DX2604" s="12"/>
      <c r="DY2604" s="12"/>
      <c r="DZ2604" s="12"/>
      <c r="EA2604" s="12"/>
      <c r="EB2604" s="12"/>
      <c r="EC2604" s="12"/>
      <c r="ED2604" s="12"/>
      <c r="EE2604" s="12"/>
      <c r="EF2604" s="12"/>
      <c r="EG2604" s="12"/>
      <c r="EH2604" s="12"/>
      <c r="EI2604" s="12"/>
      <c r="EJ2604" s="12"/>
      <c r="EK2604" s="12"/>
      <c r="EL2604" s="12"/>
      <c r="EM2604" s="12"/>
      <c r="EN2604" s="12"/>
      <c r="EO2604" s="12"/>
      <c r="EP2604" s="12"/>
      <c r="EQ2604" s="12"/>
      <c r="ER2604" s="12"/>
      <c r="ES2604" s="12"/>
      <c r="ET2604" s="12"/>
      <c r="EU2604" s="12"/>
      <c r="EV2604" s="12"/>
      <c r="EW2604" s="12"/>
      <c r="EX2604" s="12"/>
      <c r="EY2604" s="12"/>
      <c r="EZ2604" s="12"/>
      <c r="FA2604" s="12"/>
      <c r="FB2604" s="12"/>
      <c r="FC2604" s="12"/>
      <c r="FD2604" s="12"/>
      <c r="FE2604" s="12"/>
      <c r="FF2604" s="12"/>
      <c r="FG2604" s="12"/>
      <c r="FH2604" s="12"/>
      <c r="FI2604" s="12"/>
      <c r="FJ2604" s="12"/>
      <c r="FK2604" s="12"/>
      <c r="FL2604" s="12"/>
      <c r="FM2604" s="12"/>
      <c r="FN2604" s="12"/>
      <c r="FO2604" s="12"/>
      <c r="FP2604" s="12"/>
      <c r="FQ2604" s="12"/>
      <c r="FR2604" s="12"/>
      <c r="FS2604" s="12"/>
      <c r="FT2604" s="12"/>
      <c r="FU2604" s="12"/>
      <c r="FV2604" s="12"/>
      <c r="FW2604" s="12"/>
      <c r="FX2604" s="12"/>
      <c r="FY2604" s="12"/>
      <c r="FZ2604" s="12"/>
      <c r="GA2604" s="12"/>
      <c r="GB2604" s="12"/>
      <c r="GC2604" s="12"/>
      <c r="GD2604" s="12"/>
      <c r="GE2604" s="12"/>
      <c r="GF2604" s="12"/>
      <c r="GG2604" s="12"/>
      <c r="GH2604" s="12"/>
      <c r="GI2604" s="12"/>
      <c r="GJ2604" s="12"/>
      <c r="GK2604" s="12"/>
      <c r="GL2604" s="12"/>
      <c r="GM2604" s="12"/>
      <c r="GN2604" s="12"/>
      <c r="GO2604" s="12"/>
      <c r="GP2604" s="12"/>
      <c r="GQ2604" s="12"/>
      <c r="GR2604" s="12"/>
    </row>
    <row r="2605" spans="1:200" x14ac:dyDescent="0.2">
      <c r="A2605" s="79">
        <f t="shared" si="840"/>
        <v>45677</v>
      </c>
      <c r="B2605" s="80" t="str">
        <f t="shared" ca="1" si="828"/>
        <v>n.d</v>
      </c>
      <c r="C2605" s="81">
        <f t="shared" ca="1" si="829"/>
        <v>974.18416585</v>
      </c>
      <c r="D2605" s="82">
        <f ca="1">IF(A2605&lt;$B$1,VLOOKUP(A2605,[1]DI!$A$4:$B$15000,2,FALSE),0)</f>
        <v>0</v>
      </c>
      <c r="E2605" s="81">
        <f t="shared" ca="1" si="830"/>
        <v>0</v>
      </c>
      <c r="F2605" s="83">
        <f t="shared" si="838"/>
        <v>1.2</v>
      </c>
      <c r="G2605" s="84">
        <f t="shared" ca="1" si="831"/>
        <v>1</v>
      </c>
      <c r="H2605" s="81">
        <f ca="1">TRUNC(PRODUCT(G$10:G2604),15)</f>
        <v>1.40945772534528</v>
      </c>
      <c r="I2605" s="81">
        <f t="shared" ca="1" si="832"/>
        <v>1.40945772534528</v>
      </c>
      <c r="J2605" s="81">
        <f t="shared" ca="1" si="833"/>
        <v>1</v>
      </c>
      <c r="K2605" s="81">
        <f t="shared" ca="1" si="834"/>
        <v>0</v>
      </c>
      <c r="L2605" s="85">
        <f>IF(VLOOKUP(A2605,$U$12:$AD$125,8)=VLOOKUP(A2604,$U$12:$AD$125,8),0,VLOOKUP(A2605,U$12:$AD$125,8))</f>
        <v>0</v>
      </c>
      <c r="M2605" s="86">
        <f>IF(L2605&gt;0,VLOOKUP(L2605,T$12:$AC$125,7),0)</f>
        <v>0</v>
      </c>
      <c r="N2605" s="81">
        <f t="shared" si="839"/>
        <v>0</v>
      </c>
      <c r="O2605" s="81">
        <f t="shared" ca="1" si="835"/>
        <v>0</v>
      </c>
      <c r="P2605" s="87" t="str">
        <f t="shared" si="836"/>
        <v>A+J=</v>
      </c>
      <c r="Q2605" s="88">
        <f t="shared" si="837"/>
        <v>45771</v>
      </c>
      <c r="R2605" s="7"/>
      <c r="S2605" s="7"/>
      <c r="T2605" s="7"/>
      <c r="U2605" s="7"/>
      <c r="V2605" s="7"/>
      <c r="W2605" s="7"/>
      <c r="X2605" s="7"/>
      <c r="Y2605" s="7"/>
      <c r="Z2605" s="7"/>
      <c r="AA2605" s="7"/>
      <c r="AB2605" s="7"/>
      <c r="AC2605" s="7"/>
      <c r="AD2605" s="7"/>
      <c r="AE2605" s="7"/>
      <c r="AF2605" s="65"/>
      <c r="AG2605" s="9"/>
      <c r="AH2605" s="9"/>
      <c r="AI2605" s="4"/>
      <c r="AJ2605" s="10"/>
      <c r="AK2605" s="4"/>
      <c r="AL2605" s="65"/>
      <c r="AM2605" s="10"/>
      <c r="AN2605" s="9"/>
      <c r="AO2605" s="7"/>
      <c r="AP2605" s="11"/>
      <c r="AQ2605" s="9"/>
      <c r="AR2605" s="8"/>
      <c r="AS2605" s="65"/>
      <c r="AT2605" s="12"/>
      <c r="AU2605" s="12"/>
      <c r="AV2605" s="22"/>
      <c r="AW2605" s="12"/>
      <c r="AX2605" s="12"/>
      <c r="AY2605" s="12"/>
      <c r="AZ2605" s="12"/>
      <c r="BA2605" s="12"/>
      <c r="BB2605" s="12"/>
      <c r="BC2605" s="12"/>
      <c r="BD2605" s="12"/>
      <c r="BE2605" s="12"/>
      <c r="BF2605" s="12"/>
      <c r="BG2605" s="12"/>
      <c r="BH2605" s="12"/>
      <c r="BI2605" s="12"/>
      <c r="BJ2605" s="12"/>
      <c r="BK2605" s="12"/>
      <c r="BL2605" s="12"/>
      <c r="BM2605" s="12"/>
      <c r="BN2605" s="12"/>
      <c r="BO2605" s="12"/>
      <c r="BP2605" s="12"/>
      <c r="BQ2605" s="12"/>
      <c r="BR2605" s="12"/>
      <c r="BS2605" s="12"/>
      <c r="BT2605" s="12"/>
      <c r="BU2605" s="12"/>
      <c r="BV2605" s="12"/>
      <c r="BW2605" s="12"/>
      <c r="BX2605" s="12"/>
      <c r="BY2605" s="12"/>
      <c r="BZ2605" s="12"/>
      <c r="CA2605" s="12"/>
      <c r="CB2605" s="12"/>
      <c r="CC2605" s="12"/>
      <c r="CD2605" s="12"/>
      <c r="CE2605" s="12"/>
      <c r="CF2605" s="12"/>
      <c r="CG2605" s="12"/>
      <c r="CH2605" s="12"/>
      <c r="CI2605" s="12"/>
      <c r="CJ2605" s="12"/>
      <c r="CK2605" s="12"/>
      <c r="CL2605" s="12"/>
      <c r="CM2605" s="12"/>
      <c r="CN2605" s="12"/>
      <c r="CO2605" s="12"/>
      <c r="CP2605" s="12"/>
      <c r="CQ2605" s="12"/>
      <c r="CR2605" s="12"/>
      <c r="CS2605" s="12"/>
      <c r="CT2605" s="12"/>
      <c r="CU2605" s="12"/>
      <c r="CV2605" s="12"/>
      <c r="CW2605" s="12"/>
      <c r="CX2605" s="12"/>
      <c r="CY2605" s="12"/>
      <c r="CZ2605" s="12"/>
      <c r="DA2605" s="12"/>
      <c r="DB2605" s="12"/>
      <c r="DC2605" s="12"/>
      <c r="DD2605" s="12"/>
      <c r="DE2605" s="12"/>
      <c r="DF2605" s="12"/>
      <c r="DG2605" s="12"/>
      <c r="DH2605" s="12"/>
      <c r="DI2605" s="12"/>
      <c r="DJ2605" s="12"/>
      <c r="DK2605" s="12"/>
      <c r="DL2605" s="12"/>
      <c r="DM2605" s="12"/>
      <c r="DN2605" s="12"/>
      <c r="DO2605" s="12"/>
      <c r="DP2605" s="12"/>
      <c r="DQ2605" s="12"/>
      <c r="DR2605" s="12"/>
      <c r="DS2605" s="12"/>
      <c r="DT2605" s="12"/>
      <c r="DU2605" s="12"/>
      <c r="DV2605" s="12"/>
      <c r="DW2605" s="12"/>
      <c r="DX2605" s="12"/>
      <c r="DY2605" s="12"/>
      <c r="DZ2605" s="12"/>
      <c r="EA2605" s="12"/>
      <c r="EB2605" s="12"/>
      <c r="EC2605" s="12"/>
      <c r="ED2605" s="12"/>
      <c r="EE2605" s="12"/>
      <c r="EF2605" s="12"/>
      <c r="EG2605" s="12"/>
      <c r="EH2605" s="12"/>
      <c r="EI2605" s="12"/>
      <c r="EJ2605" s="12"/>
      <c r="EK2605" s="12"/>
      <c r="EL2605" s="12"/>
      <c r="EM2605" s="12"/>
      <c r="EN2605" s="12"/>
      <c r="EO2605" s="12"/>
      <c r="EP2605" s="12"/>
      <c r="EQ2605" s="12"/>
      <c r="ER2605" s="12"/>
      <c r="ES2605" s="12"/>
      <c r="ET2605" s="12"/>
      <c r="EU2605" s="12"/>
      <c r="EV2605" s="12"/>
      <c r="EW2605" s="12"/>
      <c r="EX2605" s="12"/>
      <c r="EY2605" s="12"/>
      <c r="EZ2605" s="12"/>
      <c r="FA2605" s="12"/>
      <c r="FB2605" s="12"/>
      <c r="FC2605" s="12"/>
      <c r="FD2605" s="12"/>
      <c r="FE2605" s="12"/>
      <c r="FF2605" s="12"/>
      <c r="FG2605" s="12"/>
      <c r="FH2605" s="12"/>
      <c r="FI2605" s="12"/>
      <c r="FJ2605" s="12"/>
      <c r="FK2605" s="12"/>
      <c r="FL2605" s="12"/>
      <c r="FM2605" s="12"/>
      <c r="FN2605" s="12"/>
      <c r="FO2605" s="12"/>
      <c r="FP2605" s="12"/>
      <c r="FQ2605" s="12"/>
      <c r="FR2605" s="12"/>
      <c r="FS2605" s="12"/>
      <c r="FT2605" s="12"/>
      <c r="FU2605" s="12"/>
      <c r="FV2605" s="12"/>
      <c r="FW2605" s="12"/>
      <c r="FX2605" s="12"/>
      <c r="FY2605" s="12"/>
      <c r="FZ2605" s="12"/>
      <c r="GA2605" s="12"/>
      <c r="GB2605" s="12"/>
      <c r="GC2605" s="12"/>
      <c r="GD2605" s="12"/>
      <c r="GE2605" s="12"/>
      <c r="GF2605" s="12"/>
      <c r="GG2605" s="12"/>
      <c r="GH2605" s="12"/>
      <c r="GI2605" s="12"/>
      <c r="GJ2605" s="12"/>
      <c r="GK2605" s="12"/>
      <c r="GL2605" s="12"/>
      <c r="GM2605" s="12"/>
      <c r="GN2605" s="12"/>
      <c r="GO2605" s="12"/>
      <c r="GP2605" s="12"/>
      <c r="GQ2605" s="12"/>
      <c r="GR2605" s="12"/>
    </row>
    <row r="2606" spans="1:200" x14ac:dyDescent="0.2">
      <c r="A2606" s="79">
        <f t="shared" si="840"/>
        <v>45678</v>
      </c>
      <c r="B2606" s="80" t="str">
        <f t="shared" ref="B2606:B2669" ca="1" si="841">IF(A2606&lt;=TODAY(),C2606+K2606,IF(AND(A2606&gt;TODAY(),A2606&lt;=$B$1),IF(VLOOKUP(TODAY(),$A$10:$D$5000,4,FALSE)=0,"n.d",C2606+K2606),"n.d"))</f>
        <v>n.d</v>
      </c>
      <c r="C2606" s="81">
        <f t="shared" ref="C2606:C2669" ca="1" si="842">TRUNC(C2605-N2605,8)</f>
        <v>974.18416585</v>
      </c>
      <c r="D2606" s="82">
        <f ca="1">IF(A2606&lt;$B$1,VLOOKUP(A2606,[1]DI!$A$4:$B$15000,2,FALSE),0)</f>
        <v>0</v>
      </c>
      <c r="E2606" s="81">
        <f t="shared" ref="E2606:E2669" ca="1" si="843">ROUND((((1+D2606)^(1/252)-1)),8)</f>
        <v>0</v>
      </c>
      <c r="F2606" s="83">
        <f t="shared" si="838"/>
        <v>1.2</v>
      </c>
      <c r="G2606" s="84">
        <f t="shared" ref="G2606:G2669" ca="1" si="844">TRUNC((1+(E2606*F2606)),15)</f>
        <v>1</v>
      </c>
      <c r="H2606" s="81">
        <f ca="1">TRUNC(PRODUCT(G$10:G2605),15)</f>
        <v>1.40945772534528</v>
      </c>
      <c r="I2606" s="81">
        <f t="shared" ref="I2606:I2669" ca="1" si="845">IF(OR(L2605&gt;0,L2605="E"),H2605,I2605)</f>
        <v>1.40945772534528</v>
      </c>
      <c r="J2606" s="81">
        <f t="shared" ref="J2606:J2669" ca="1" si="846">ROUND(TRUNC(H2606/I2606,15),8)</f>
        <v>1</v>
      </c>
      <c r="K2606" s="81">
        <f t="shared" ref="K2606:K2669" ca="1" si="847">TRUNC((C2606*(J2606-1)),8)</f>
        <v>0</v>
      </c>
      <c r="L2606" s="85">
        <f>IF(VLOOKUP(A2606,$U$12:$AD$125,8)=VLOOKUP(A2605,$U$12:$AD$125,8),0,VLOOKUP(A2606,U$12:$AD$125,8))</f>
        <v>0</v>
      </c>
      <c r="M2606" s="86">
        <f>IF(L2606&gt;0,VLOOKUP(L2606,T$12:$AC$125,7),0)</f>
        <v>0</v>
      </c>
      <c r="N2606" s="81">
        <f t="shared" si="839"/>
        <v>0</v>
      </c>
      <c r="O2606" s="81">
        <f t="shared" ref="O2606:O2669" ca="1" si="848">(K2606+N2606)</f>
        <v>0</v>
      </c>
      <c r="P2606" s="87" t="str">
        <f t="shared" ref="P2606:P2669" si="849">IF(L2605&gt;0,VLOOKUP(A2605,$U$12:$AD$125,9),P2605)</f>
        <v>A+J=</v>
      </c>
      <c r="Q2606" s="88">
        <f t="shared" ref="Q2606:Q2669" si="850">IF(L2605&gt;0,VLOOKUP(A2605,$U$12:$AD$125,10),Q2605)</f>
        <v>45771</v>
      </c>
      <c r="R2606" s="7"/>
      <c r="S2606" s="7"/>
      <c r="T2606" s="7"/>
      <c r="U2606" s="7"/>
      <c r="V2606" s="7"/>
      <c r="W2606" s="7"/>
      <c r="X2606" s="7"/>
      <c r="Y2606" s="7"/>
      <c r="Z2606" s="7"/>
      <c r="AA2606" s="7"/>
      <c r="AB2606" s="7"/>
      <c r="AC2606" s="7"/>
      <c r="AD2606" s="7"/>
      <c r="AE2606" s="7"/>
      <c r="AF2606" s="65"/>
      <c r="AG2606" s="9"/>
      <c r="AH2606" s="9"/>
      <c r="AI2606" s="4"/>
      <c r="AJ2606" s="10"/>
      <c r="AK2606" s="4"/>
      <c r="AL2606" s="65"/>
      <c r="AM2606" s="10"/>
      <c r="AN2606" s="9"/>
      <c r="AO2606" s="7"/>
      <c r="AP2606" s="11"/>
      <c r="AQ2606" s="9"/>
      <c r="AR2606" s="8"/>
      <c r="AS2606" s="65"/>
      <c r="AT2606" s="12"/>
      <c r="AU2606" s="12"/>
      <c r="AV2606" s="22"/>
      <c r="AW2606" s="12"/>
      <c r="AX2606" s="12"/>
      <c r="AY2606" s="12"/>
      <c r="AZ2606" s="12"/>
      <c r="BA2606" s="12"/>
      <c r="BB2606" s="12"/>
      <c r="BC2606" s="12"/>
      <c r="BD2606" s="12"/>
      <c r="BE2606" s="12"/>
      <c r="BF2606" s="12"/>
      <c r="BG2606" s="12"/>
      <c r="BH2606" s="12"/>
      <c r="BI2606" s="12"/>
      <c r="BJ2606" s="12"/>
      <c r="BK2606" s="12"/>
      <c r="BL2606" s="12"/>
      <c r="BM2606" s="12"/>
      <c r="BN2606" s="12"/>
      <c r="BO2606" s="12"/>
      <c r="BP2606" s="12"/>
      <c r="BQ2606" s="12"/>
      <c r="BR2606" s="12"/>
      <c r="BS2606" s="12"/>
      <c r="BT2606" s="12"/>
      <c r="BU2606" s="12"/>
      <c r="BV2606" s="12"/>
      <c r="BW2606" s="12"/>
      <c r="BX2606" s="12"/>
      <c r="BY2606" s="12"/>
      <c r="BZ2606" s="12"/>
      <c r="CA2606" s="12"/>
      <c r="CB2606" s="12"/>
      <c r="CC2606" s="12"/>
      <c r="CD2606" s="12"/>
      <c r="CE2606" s="12"/>
      <c r="CF2606" s="12"/>
      <c r="CG2606" s="12"/>
      <c r="CH2606" s="12"/>
      <c r="CI2606" s="12"/>
      <c r="CJ2606" s="12"/>
      <c r="CK2606" s="12"/>
      <c r="CL2606" s="12"/>
      <c r="CM2606" s="12"/>
      <c r="CN2606" s="12"/>
      <c r="CO2606" s="12"/>
      <c r="CP2606" s="12"/>
      <c r="CQ2606" s="12"/>
      <c r="CR2606" s="12"/>
      <c r="CS2606" s="12"/>
      <c r="CT2606" s="12"/>
      <c r="CU2606" s="12"/>
      <c r="CV2606" s="12"/>
      <c r="CW2606" s="12"/>
      <c r="CX2606" s="12"/>
      <c r="CY2606" s="12"/>
      <c r="CZ2606" s="12"/>
      <c r="DA2606" s="12"/>
      <c r="DB2606" s="12"/>
      <c r="DC2606" s="12"/>
      <c r="DD2606" s="12"/>
      <c r="DE2606" s="12"/>
      <c r="DF2606" s="12"/>
      <c r="DG2606" s="12"/>
      <c r="DH2606" s="12"/>
      <c r="DI2606" s="12"/>
      <c r="DJ2606" s="12"/>
      <c r="DK2606" s="12"/>
      <c r="DL2606" s="12"/>
      <c r="DM2606" s="12"/>
      <c r="DN2606" s="12"/>
      <c r="DO2606" s="12"/>
      <c r="DP2606" s="12"/>
      <c r="DQ2606" s="12"/>
      <c r="DR2606" s="12"/>
      <c r="DS2606" s="12"/>
      <c r="DT2606" s="12"/>
      <c r="DU2606" s="12"/>
      <c r="DV2606" s="12"/>
      <c r="DW2606" s="12"/>
      <c r="DX2606" s="12"/>
      <c r="DY2606" s="12"/>
      <c r="DZ2606" s="12"/>
      <c r="EA2606" s="12"/>
      <c r="EB2606" s="12"/>
      <c r="EC2606" s="12"/>
      <c r="ED2606" s="12"/>
      <c r="EE2606" s="12"/>
      <c r="EF2606" s="12"/>
      <c r="EG2606" s="12"/>
      <c r="EH2606" s="12"/>
      <c r="EI2606" s="12"/>
      <c r="EJ2606" s="12"/>
      <c r="EK2606" s="12"/>
      <c r="EL2606" s="12"/>
      <c r="EM2606" s="12"/>
      <c r="EN2606" s="12"/>
      <c r="EO2606" s="12"/>
      <c r="EP2606" s="12"/>
      <c r="EQ2606" s="12"/>
      <c r="ER2606" s="12"/>
      <c r="ES2606" s="12"/>
      <c r="ET2606" s="12"/>
      <c r="EU2606" s="12"/>
      <c r="EV2606" s="12"/>
      <c r="EW2606" s="12"/>
      <c r="EX2606" s="12"/>
      <c r="EY2606" s="12"/>
      <c r="EZ2606" s="12"/>
      <c r="FA2606" s="12"/>
      <c r="FB2606" s="12"/>
      <c r="FC2606" s="12"/>
      <c r="FD2606" s="12"/>
      <c r="FE2606" s="12"/>
      <c r="FF2606" s="12"/>
      <c r="FG2606" s="12"/>
      <c r="FH2606" s="12"/>
      <c r="FI2606" s="12"/>
      <c r="FJ2606" s="12"/>
      <c r="FK2606" s="12"/>
      <c r="FL2606" s="12"/>
      <c r="FM2606" s="12"/>
      <c r="FN2606" s="12"/>
      <c r="FO2606" s="12"/>
      <c r="FP2606" s="12"/>
      <c r="FQ2606" s="12"/>
      <c r="FR2606" s="12"/>
      <c r="FS2606" s="12"/>
      <c r="FT2606" s="12"/>
      <c r="FU2606" s="12"/>
      <c r="FV2606" s="12"/>
      <c r="FW2606" s="12"/>
      <c r="FX2606" s="12"/>
      <c r="FY2606" s="12"/>
      <c r="FZ2606" s="12"/>
      <c r="GA2606" s="12"/>
      <c r="GB2606" s="12"/>
      <c r="GC2606" s="12"/>
      <c r="GD2606" s="12"/>
      <c r="GE2606" s="12"/>
      <c r="GF2606" s="12"/>
      <c r="GG2606" s="12"/>
      <c r="GH2606" s="12"/>
      <c r="GI2606" s="12"/>
      <c r="GJ2606" s="12"/>
      <c r="GK2606" s="12"/>
      <c r="GL2606" s="12"/>
      <c r="GM2606" s="12"/>
      <c r="GN2606" s="12"/>
      <c r="GO2606" s="12"/>
      <c r="GP2606" s="12"/>
      <c r="GQ2606" s="12"/>
      <c r="GR2606" s="12"/>
    </row>
    <row r="2607" spans="1:200" x14ac:dyDescent="0.2">
      <c r="A2607" s="79">
        <f t="shared" si="840"/>
        <v>45679</v>
      </c>
      <c r="B2607" s="80" t="str">
        <f t="shared" ca="1" si="841"/>
        <v>n.d</v>
      </c>
      <c r="C2607" s="81">
        <f t="shared" ca="1" si="842"/>
        <v>974.18416585</v>
      </c>
      <c r="D2607" s="82">
        <f ca="1">IF(A2607&lt;$B$1,VLOOKUP(A2607,[1]DI!$A$4:$B$15000,2,FALSE),0)</f>
        <v>0</v>
      </c>
      <c r="E2607" s="81">
        <f t="shared" ca="1" si="843"/>
        <v>0</v>
      </c>
      <c r="F2607" s="83">
        <f t="shared" si="838"/>
        <v>1.2</v>
      </c>
      <c r="G2607" s="84">
        <f t="shared" ca="1" si="844"/>
        <v>1</v>
      </c>
      <c r="H2607" s="81">
        <f ca="1">TRUNC(PRODUCT(G$10:G2606),15)</f>
        <v>1.40945772534528</v>
      </c>
      <c r="I2607" s="81">
        <f t="shared" ca="1" si="845"/>
        <v>1.40945772534528</v>
      </c>
      <c r="J2607" s="81">
        <f t="shared" ca="1" si="846"/>
        <v>1</v>
      </c>
      <c r="K2607" s="81">
        <f t="shared" ca="1" si="847"/>
        <v>0</v>
      </c>
      <c r="L2607" s="85">
        <f>IF(VLOOKUP(A2607,$U$12:$AD$125,8)=VLOOKUP(A2606,$U$12:$AD$125,8),0,VLOOKUP(A2607,U$12:$AD$125,8))</f>
        <v>0</v>
      </c>
      <c r="M2607" s="86">
        <f>IF(L2607&gt;0,VLOOKUP(L2607,T$12:$AC$125,7),0)</f>
        <v>0</v>
      </c>
      <c r="N2607" s="81">
        <f t="shared" si="839"/>
        <v>0</v>
      </c>
      <c r="O2607" s="81">
        <f t="shared" ca="1" si="848"/>
        <v>0</v>
      </c>
      <c r="P2607" s="87" t="str">
        <f t="shared" si="849"/>
        <v>A+J=</v>
      </c>
      <c r="Q2607" s="88">
        <f t="shared" si="850"/>
        <v>45771</v>
      </c>
      <c r="R2607" s="7"/>
      <c r="S2607" s="7"/>
      <c r="T2607" s="7"/>
      <c r="U2607" s="7"/>
      <c r="V2607" s="7"/>
      <c r="W2607" s="7"/>
      <c r="X2607" s="7"/>
      <c r="Y2607" s="7"/>
      <c r="Z2607" s="7"/>
      <c r="AA2607" s="7"/>
      <c r="AB2607" s="7"/>
      <c r="AC2607" s="7"/>
      <c r="AD2607" s="7"/>
      <c r="AE2607" s="7"/>
      <c r="AF2607" s="65"/>
      <c r="AG2607" s="9"/>
      <c r="AH2607" s="9"/>
      <c r="AI2607" s="4"/>
      <c r="AJ2607" s="10"/>
      <c r="AK2607" s="4"/>
      <c r="AL2607" s="65"/>
      <c r="AM2607" s="10"/>
      <c r="AN2607" s="9"/>
      <c r="AO2607" s="7"/>
      <c r="AP2607" s="11"/>
      <c r="AQ2607" s="9"/>
      <c r="AR2607" s="8"/>
      <c r="AS2607" s="65"/>
      <c r="AT2607" s="12"/>
      <c r="AU2607" s="12"/>
      <c r="AV2607" s="22"/>
      <c r="AW2607" s="12"/>
      <c r="AX2607" s="12"/>
      <c r="AY2607" s="12"/>
      <c r="AZ2607" s="12"/>
      <c r="BA2607" s="12"/>
      <c r="BB2607" s="12"/>
      <c r="BC2607" s="12"/>
      <c r="BD2607" s="12"/>
      <c r="BE2607" s="12"/>
      <c r="BF2607" s="12"/>
      <c r="BG2607" s="12"/>
      <c r="BH2607" s="12"/>
      <c r="BI2607" s="12"/>
      <c r="BJ2607" s="12"/>
      <c r="BK2607" s="12"/>
      <c r="BL2607" s="12"/>
      <c r="BM2607" s="12"/>
      <c r="BN2607" s="12"/>
      <c r="BO2607" s="12"/>
      <c r="BP2607" s="12"/>
      <c r="BQ2607" s="12"/>
      <c r="BR2607" s="12"/>
      <c r="BS2607" s="12"/>
      <c r="BT2607" s="12"/>
      <c r="BU2607" s="12"/>
      <c r="BV2607" s="12"/>
      <c r="BW2607" s="12"/>
      <c r="BX2607" s="12"/>
      <c r="BY2607" s="12"/>
      <c r="BZ2607" s="12"/>
      <c r="CA2607" s="12"/>
      <c r="CB2607" s="12"/>
      <c r="CC2607" s="12"/>
      <c r="CD2607" s="12"/>
      <c r="CE2607" s="12"/>
      <c r="CF2607" s="12"/>
      <c r="CG2607" s="12"/>
      <c r="CH2607" s="12"/>
      <c r="CI2607" s="12"/>
      <c r="CJ2607" s="12"/>
      <c r="CK2607" s="12"/>
      <c r="CL2607" s="12"/>
      <c r="CM2607" s="12"/>
      <c r="CN2607" s="12"/>
      <c r="CO2607" s="12"/>
      <c r="CP2607" s="12"/>
      <c r="CQ2607" s="12"/>
      <c r="CR2607" s="12"/>
      <c r="CS2607" s="12"/>
      <c r="CT2607" s="12"/>
      <c r="CU2607" s="12"/>
      <c r="CV2607" s="12"/>
      <c r="CW2607" s="12"/>
      <c r="CX2607" s="12"/>
      <c r="CY2607" s="12"/>
      <c r="CZ2607" s="12"/>
      <c r="DA2607" s="12"/>
      <c r="DB2607" s="12"/>
      <c r="DC2607" s="12"/>
      <c r="DD2607" s="12"/>
      <c r="DE2607" s="12"/>
      <c r="DF2607" s="12"/>
      <c r="DG2607" s="12"/>
      <c r="DH2607" s="12"/>
      <c r="DI2607" s="12"/>
      <c r="DJ2607" s="12"/>
      <c r="DK2607" s="12"/>
      <c r="DL2607" s="12"/>
      <c r="DM2607" s="12"/>
      <c r="DN2607" s="12"/>
      <c r="DO2607" s="12"/>
      <c r="DP2607" s="12"/>
      <c r="DQ2607" s="12"/>
      <c r="DR2607" s="12"/>
      <c r="DS2607" s="12"/>
      <c r="DT2607" s="12"/>
      <c r="DU2607" s="12"/>
      <c r="DV2607" s="12"/>
      <c r="DW2607" s="12"/>
      <c r="DX2607" s="12"/>
      <c r="DY2607" s="12"/>
      <c r="DZ2607" s="12"/>
      <c r="EA2607" s="12"/>
      <c r="EB2607" s="12"/>
      <c r="EC2607" s="12"/>
      <c r="ED2607" s="12"/>
      <c r="EE2607" s="12"/>
      <c r="EF2607" s="12"/>
      <c r="EG2607" s="12"/>
      <c r="EH2607" s="12"/>
      <c r="EI2607" s="12"/>
      <c r="EJ2607" s="12"/>
      <c r="EK2607" s="12"/>
      <c r="EL2607" s="12"/>
      <c r="EM2607" s="12"/>
      <c r="EN2607" s="12"/>
      <c r="EO2607" s="12"/>
      <c r="EP2607" s="12"/>
      <c r="EQ2607" s="12"/>
      <c r="ER2607" s="12"/>
      <c r="ES2607" s="12"/>
      <c r="ET2607" s="12"/>
      <c r="EU2607" s="12"/>
      <c r="EV2607" s="12"/>
      <c r="EW2607" s="12"/>
      <c r="EX2607" s="12"/>
      <c r="EY2607" s="12"/>
      <c r="EZ2607" s="12"/>
      <c r="FA2607" s="12"/>
      <c r="FB2607" s="12"/>
      <c r="FC2607" s="12"/>
      <c r="FD2607" s="12"/>
      <c r="FE2607" s="12"/>
      <c r="FF2607" s="12"/>
      <c r="FG2607" s="12"/>
      <c r="FH2607" s="12"/>
      <c r="FI2607" s="12"/>
      <c r="FJ2607" s="12"/>
      <c r="FK2607" s="12"/>
      <c r="FL2607" s="12"/>
      <c r="FM2607" s="12"/>
      <c r="FN2607" s="12"/>
      <c r="FO2607" s="12"/>
      <c r="FP2607" s="12"/>
      <c r="FQ2607" s="12"/>
      <c r="FR2607" s="12"/>
      <c r="FS2607" s="12"/>
      <c r="FT2607" s="12"/>
      <c r="FU2607" s="12"/>
      <c r="FV2607" s="12"/>
      <c r="FW2607" s="12"/>
      <c r="FX2607" s="12"/>
      <c r="FY2607" s="12"/>
      <c r="FZ2607" s="12"/>
      <c r="GA2607" s="12"/>
      <c r="GB2607" s="12"/>
      <c r="GC2607" s="12"/>
      <c r="GD2607" s="12"/>
      <c r="GE2607" s="12"/>
      <c r="GF2607" s="12"/>
      <c r="GG2607" s="12"/>
      <c r="GH2607" s="12"/>
      <c r="GI2607" s="12"/>
      <c r="GJ2607" s="12"/>
      <c r="GK2607" s="12"/>
      <c r="GL2607" s="12"/>
      <c r="GM2607" s="12"/>
      <c r="GN2607" s="12"/>
      <c r="GO2607" s="12"/>
      <c r="GP2607" s="12"/>
      <c r="GQ2607" s="12"/>
      <c r="GR2607" s="12"/>
    </row>
    <row r="2608" spans="1:200" x14ac:dyDescent="0.2">
      <c r="A2608" s="79">
        <f t="shared" si="840"/>
        <v>45680</v>
      </c>
      <c r="B2608" s="80" t="str">
        <f t="shared" ca="1" si="841"/>
        <v>n.d</v>
      </c>
      <c r="C2608" s="81">
        <f t="shared" ca="1" si="842"/>
        <v>974.18416585</v>
      </c>
      <c r="D2608" s="82">
        <f ca="1">IF(A2608&lt;$B$1,VLOOKUP(A2608,[1]DI!$A$4:$B$15000,2,FALSE),0)</f>
        <v>0</v>
      </c>
      <c r="E2608" s="81">
        <f t="shared" ca="1" si="843"/>
        <v>0</v>
      </c>
      <c r="F2608" s="83">
        <f t="shared" si="838"/>
        <v>1.2</v>
      </c>
      <c r="G2608" s="84">
        <f t="shared" ca="1" si="844"/>
        <v>1</v>
      </c>
      <c r="H2608" s="81">
        <f ca="1">TRUNC(PRODUCT(G$10:G2607),15)</f>
        <v>1.40945772534528</v>
      </c>
      <c r="I2608" s="81">
        <f t="shared" ca="1" si="845"/>
        <v>1.40945772534528</v>
      </c>
      <c r="J2608" s="81">
        <f t="shared" ca="1" si="846"/>
        <v>1</v>
      </c>
      <c r="K2608" s="81">
        <f t="shared" ca="1" si="847"/>
        <v>0</v>
      </c>
      <c r="L2608" s="85">
        <f>IF(VLOOKUP(A2608,$U$12:$AD$125,8)=VLOOKUP(A2607,$U$12:$AD$125,8),0,VLOOKUP(A2608,U$12:$AD$125,8))</f>
        <v>0</v>
      </c>
      <c r="M2608" s="86">
        <f>IF(L2608&gt;0,VLOOKUP(L2608,T$12:$AC$125,7),0)</f>
        <v>0</v>
      </c>
      <c r="N2608" s="81">
        <f t="shared" si="839"/>
        <v>0</v>
      </c>
      <c r="O2608" s="81">
        <f t="shared" ca="1" si="848"/>
        <v>0</v>
      </c>
      <c r="P2608" s="87" t="str">
        <f t="shared" si="849"/>
        <v>A+J=</v>
      </c>
      <c r="Q2608" s="88">
        <f t="shared" si="850"/>
        <v>45771</v>
      </c>
      <c r="R2608" s="7"/>
      <c r="S2608" s="7"/>
      <c r="T2608" s="7"/>
      <c r="U2608" s="7"/>
      <c r="V2608" s="7"/>
      <c r="W2608" s="7"/>
      <c r="X2608" s="7"/>
      <c r="Y2608" s="7"/>
      <c r="Z2608" s="7"/>
      <c r="AA2608" s="7"/>
      <c r="AB2608" s="7"/>
      <c r="AC2608" s="7"/>
      <c r="AD2608" s="7"/>
      <c r="AE2608" s="7"/>
      <c r="AF2608" s="65"/>
      <c r="AG2608" s="9"/>
      <c r="AH2608" s="9"/>
      <c r="AI2608" s="4"/>
      <c r="AJ2608" s="10"/>
      <c r="AK2608" s="4"/>
      <c r="AL2608" s="65"/>
      <c r="AM2608" s="10"/>
      <c r="AN2608" s="9"/>
      <c r="AO2608" s="7"/>
      <c r="AP2608" s="11"/>
      <c r="AQ2608" s="9"/>
      <c r="AR2608" s="8"/>
      <c r="AS2608" s="65"/>
      <c r="AT2608" s="12"/>
      <c r="AU2608" s="12"/>
      <c r="AV2608" s="22"/>
      <c r="AW2608" s="12"/>
      <c r="AX2608" s="12"/>
      <c r="AY2608" s="12"/>
      <c r="AZ2608" s="12"/>
      <c r="BA2608" s="12"/>
      <c r="BB2608" s="12"/>
      <c r="BC2608" s="12"/>
      <c r="BD2608" s="12"/>
      <c r="BE2608" s="12"/>
      <c r="BF2608" s="12"/>
      <c r="BG2608" s="12"/>
      <c r="BH2608" s="12"/>
      <c r="BI2608" s="12"/>
      <c r="BJ2608" s="12"/>
      <c r="BK2608" s="12"/>
      <c r="BL2608" s="12"/>
      <c r="BM2608" s="12"/>
      <c r="BN2608" s="12"/>
      <c r="BO2608" s="12"/>
      <c r="BP2608" s="12"/>
      <c r="BQ2608" s="12"/>
      <c r="BR2608" s="12"/>
      <c r="BS2608" s="12"/>
      <c r="BT2608" s="12"/>
      <c r="BU2608" s="12"/>
      <c r="BV2608" s="12"/>
      <c r="BW2608" s="12"/>
      <c r="BX2608" s="12"/>
      <c r="BY2608" s="12"/>
      <c r="BZ2608" s="12"/>
      <c r="CA2608" s="12"/>
      <c r="CB2608" s="12"/>
      <c r="CC2608" s="12"/>
      <c r="CD2608" s="12"/>
      <c r="CE2608" s="12"/>
      <c r="CF2608" s="12"/>
      <c r="CG2608" s="12"/>
      <c r="CH2608" s="12"/>
      <c r="CI2608" s="12"/>
      <c r="CJ2608" s="12"/>
      <c r="CK2608" s="12"/>
      <c r="CL2608" s="12"/>
      <c r="CM2608" s="12"/>
      <c r="CN2608" s="12"/>
      <c r="CO2608" s="12"/>
      <c r="CP2608" s="12"/>
      <c r="CQ2608" s="12"/>
      <c r="CR2608" s="12"/>
      <c r="CS2608" s="12"/>
      <c r="CT2608" s="12"/>
      <c r="CU2608" s="12"/>
      <c r="CV2608" s="12"/>
      <c r="CW2608" s="12"/>
      <c r="CX2608" s="12"/>
      <c r="CY2608" s="12"/>
      <c r="CZ2608" s="12"/>
      <c r="DA2608" s="12"/>
      <c r="DB2608" s="12"/>
      <c r="DC2608" s="12"/>
      <c r="DD2608" s="12"/>
      <c r="DE2608" s="12"/>
      <c r="DF2608" s="12"/>
      <c r="DG2608" s="12"/>
      <c r="DH2608" s="12"/>
      <c r="DI2608" s="12"/>
      <c r="DJ2608" s="12"/>
      <c r="DK2608" s="12"/>
      <c r="DL2608" s="12"/>
      <c r="DM2608" s="12"/>
      <c r="DN2608" s="12"/>
      <c r="DO2608" s="12"/>
      <c r="DP2608" s="12"/>
      <c r="DQ2608" s="12"/>
      <c r="DR2608" s="12"/>
      <c r="DS2608" s="12"/>
      <c r="DT2608" s="12"/>
      <c r="DU2608" s="12"/>
      <c r="DV2608" s="12"/>
      <c r="DW2608" s="12"/>
      <c r="DX2608" s="12"/>
      <c r="DY2608" s="12"/>
      <c r="DZ2608" s="12"/>
      <c r="EA2608" s="12"/>
      <c r="EB2608" s="12"/>
      <c r="EC2608" s="12"/>
      <c r="ED2608" s="12"/>
      <c r="EE2608" s="12"/>
      <c r="EF2608" s="12"/>
      <c r="EG2608" s="12"/>
      <c r="EH2608" s="12"/>
      <c r="EI2608" s="12"/>
      <c r="EJ2608" s="12"/>
      <c r="EK2608" s="12"/>
      <c r="EL2608" s="12"/>
      <c r="EM2608" s="12"/>
      <c r="EN2608" s="12"/>
      <c r="EO2608" s="12"/>
      <c r="EP2608" s="12"/>
      <c r="EQ2608" s="12"/>
      <c r="ER2608" s="12"/>
      <c r="ES2608" s="12"/>
      <c r="ET2608" s="12"/>
      <c r="EU2608" s="12"/>
      <c r="EV2608" s="12"/>
      <c r="EW2608" s="12"/>
      <c r="EX2608" s="12"/>
      <c r="EY2608" s="12"/>
      <c r="EZ2608" s="12"/>
      <c r="FA2608" s="12"/>
      <c r="FB2608" s="12"/>
      <c r="FC2608" s="12"/>
      <c r="FD2608" s="12"/>
      <c r="FE2608" s="12"/>
      <c r="FF2608" s="12"/>
      <c r="FG2608" s="12"/>
      <c r="FH2608" s="12"/>
      <c r="FI2608" s="12"/>
      <c r="FJ2608" s="12"/>
      <c r="FK2608" s="12"/>
      <c r="FL2608" s="12"/>
      <c r="FM2608" s="12"/>
      <c r="FN2608" s="12"/>
      <c r="FO2608" s="12"/>
      <c r="FP2608" s="12"/>
      <c r="FQ2608" s="12"/>
      <c r="FR2608" s="12"/>
      <c r="FS2608" s="12"/>
      <c r="FT2608" s="12"/>
      <c r="FU2608" s="12"/>
      <c r="FV2608" s="12"/>
      <c r="FW2608" s="12"/>
      <c r="FX2608" s="12"/>
      <c r="FY2608" s="12"/>
      <c r="FZ2608" s="12"/>
      <c r="GA2608" s="12"/>
      <c r="GB2608" s="12"/>
      <c r="GC2608" s="12"/>
      <c r="GD2608" s="12"/>
      <c r="GE2608" s="12"/>
      <c r="GF2608" s="12"/>
      <c r="GG2608" s="12"/>
      <c r="GH2608" s="12"/>
      <c r="GI2608" s="12"/>
      <c r="GJ2608" s="12"/>
      <c r="GK2608" s="12"/>
      <c r="GL2608" s="12"/>
      <c r="GM2608" s="12"/>
      <c r="GN2608" s="12"/>
      <c r="GO2608" s="12"/>
      <c r="GP2608" s="12"/>
      <c r="GQ2608" s="12"/>
      <c r="GR2608" s="12"/>
    </row>
    <row r="2609" spans="1:200" x14ac:dyDescent="0.2">
      <c r="A2609" s="79">
        <f t="shared" si="840"/>
        <v>45681</v>
      </c>
      <c r="B2609" s="80" t="str">
        <f t="shared" ca="1" si="841"/>
        <v>n.d</v>
      </c>
      <c r="C2609" s="81">
        <f t="shared" ca="1" si="842"/>
        <v>974.18416585</v>
      </c>
      <c r="D2609" s="82">
        <f ca="1">IF(A2609&lt;$B$1,VLOOKUP(A2609,[1]DI!$A$4:$B$15000,2,FALSE),0)</f>
        <v>0</v>
      </c>
      <c r="E2609" s="81">
        <f t="shared" ca="1" si="843"/>
        <v>0</v>
      </c>
      <c r="F2609" s="83">
        <f t="shared" si="838"/>
        <v>1.2</v>
      </c>
      <c r="G2609" s="84">
        <f t="shared" ca="1" si="844"/>
        <v>1</v>
      </c>
      <c r="H2609" s="81">
        <f ca="1">TRUNC(PRODUCT(G$10:G2608),15)</f>
        <v>1.40945772534528</v>
      </c>
      <c r="I2609" s="81">
        <f t="shared" ca="1" si="845"/>
        <v>1.40945772534528</v>
      </c>
      <c r="J2609" s="81">
        <f t="shared" ca="1" si="846"/>
        <v>1</v>
      </c>
      <c r="K2609" s="81">
        <f t="shared" ca="1" si="847"/>
        <v>0</v>
      </c>
      <c r="L2609" s="85">
        <f>IF(VLOOKUP(A2609,$U$12:$AD$125,8)=VLOOKUP(A2608,$U$12:$AD$125,8),0,VLOOKUP(A2609,U$12:$AD$125,8))</f>
        <v>0</v>
      </c>
      <c r="M2609" s="86">
        <f>IF(L2609&gt;0,VLOOKUP(L2609,T$12:$AC$125,7),0)</f>
        <v>0</v>
      </c>
      <c r="N2609" s="81">
        <f t="shared" si="839"/>
        <v>0</v>
      </c>
      <c r="O2609" s="81">
        <f t="shared" ca="1" si="848"/>
        <v>0</v>
      </c>
      <c r="P2609" s="87" t="str">
        <f t="shared" si="849"/>
        <v>A+J=</v>
      </c>
      <c r="Q2609" s="88">
        <f t="shared" si="850"/>
        <v>45771</v>
      </c>
      <c r="R2609" s="7"/>
      <c r="S2609" s="7"/>
      <c r="T2609" s="7"/>
      <c r="U2609" s="7"/>
      <c r="V2609" s="7"/>
      <c r="W2609" s="7"/>
      <c r="X2609" s="7"/>
      <c r="Y2609" s="7"/>
      <c r="Z2609" s="7"/>
      <c r="AA2609" s="7"/>
      <c r="AB2609" s="7"/>
      <c r="AC2609" s="7"/>
      <c r="AD2609" s="7"/>
      <c r="AE2609" s="7"/>
      <c r="AF2609" s="65"/>
      <c r="AG2609" s="9"/>
      <c r="AH2609" s="9"/>
      <c r="AI2609" s="4"/>
      <c r="AJ2609" s="10"/>
      <c r="AK2609" s="4"/>
      <c r="AL2609" s="65"/>
      <c r="AM2609" s="10"/>
      <c r="AN2609" s="9"/>
      <c r="AO2609" s="7"/>
      <c r="AP2609" s="11"/>
      <c r="AQ2609" s="9"/>
      <c r="AR2609" s="8"/>
      <c r="AS2609" s="65"/>
      <c r="AT2609" s="12"/>
      <c r="AU2609" s="12"/>
      <c r="AV2609" s="22"/>
      <c r="AW2609" s="12"/>
      <c r="AX2609" s="12"/>
      <c r="AY2609" s="12"/>
      <c r="AZ2609" s="12"/>
      <c r="BA2609" s="12"/>
      <c r="BB2609" s="12"/>
      <c r="BC2609" s="12"/>
      <c r="BD2609" s="12"/>
      <c r="BE2609" s="12"/>
      <c r="BF2609" s="12"/>
      <c r="BG2609" s="12"/>
      <c r="BH2609" s="12"/>
      <c r="BI2609" s="12"/>
      <c r="BJ2609" s="12"/>
      <c r="BK2609" s="12"/>
      <c r="BL2609" s="12"/>
      <c r="BM2609" s="12"/>
      <c r="BN2609" s="12"/>
      <c r="BO2609" s="12"/>
      <c r="BP2609" s="12"/>
      <c r="BQ2609" s="12"/>
      <c r="BR2609" s="12"/>
      <c r="BS2609" s="12"/>
      <c r="BT2609" s="12"/>
      <c r="BU2609" s="12"/>
      <c r="BV2609" s="12"/>
      <c r="BW2609" s="12"/>
      <c r="BX2609" s="12"/>
      <c r="BY2609" s="12"/>
      <c r="BZ2609" s="12"/>
      <c r="CA2609" s="12"/>
      <c r="CB2609" s="12"/>
      <c r="CC2609" s="12"/>
      <c r="CD2609" s="12"/>
      <c r="CE2609" s="12"/>
      <c r="CF2609" s="12"/>
      <c r="CG2609" s="12"/>
      <c r="CH2609" s="12"/>
      <c r="CI2609" s="12"/>
      <c r="CJ2609" s="12"/>
      <c r="CK2609" s="12"/>
      <c r="CL2609" s="12"/>
      <c r="CM2609" s="12"/>
      <c r="CN2609" s="12"/>
      <c r="CO2609" s="12"/>
      <c r="CP2609" s="12"/>
      <c r="CQ2609" s="12"/>
      <c r="CR2609" s="12"/>
      <c r="CS2609" s="12"/>
      <c r="CT2609" s="12"/>
      <c r="CU2609" s="12"/>
      <c r="CV2609" s="12"/>
      <c r="CW2609" s="12"/>
      <c r="CX2609" s="12"/>
      <c r="CY2609" s="12"/>
      <c r="CZ2609" s="12"/>
      <c r="DA2609" s="12"/>
      <c r="DB2609" s="12"/>
      <c r="DC2609" s="12"/>
      <c r="DD2609" s="12"/>
      <c r="DE2609" s="12"/>
      <c r="DF2609" s="12"/>
      <c r="DG2609" s="12"/>
      <c r="DH2609" s="12"/>
      <c r="DI2609" s="12"/>
      <c r="DJ2609" s="12"/>
      <c r="DK2609" s="12"/>
      <c r="DL2609" s="12"/>
      <c r="DM2609" s="12"/>
      <c r="DN2609" s="12"/>
      <c r="DO2609" s="12"/>
      <c r="DP2609" s="12"/>
      <c r="DQ2609" s="12"/>
      <c r="DR2609" s="12"/>
      <c r="DS2609" s="12"/>
      <c r="DT2609" s="12"/>
      <c r="DU2609" s="12"/>
      <c r="DV2609" s="12"/>
      <c r="DW2609" s="12"/>
      <c r="DX2609" s="12"/>
      <c r="DY2609" s="12"/>
      <c r="DZ2609" s="12"/>
      <c r="EA2609" s="12"/>
      <c r="EB2609" s="12"/>
      <c r="EC2609" s="12"/>
      <c r="ED2609" s="12"/>
      <c r="EE2609" s="12"/>
      <c r="EF2609" s="12"/>
      <c r="EG2609" s="12"/>
      <c r="EH2609" s="12"/>
      <c r="EI2609" s="12"/>
      <c r="EJ2609" s="12"/>
      <c r="EK2609" s="12"/>
      <c r="EL2609" s="12"/>
      <c r="EM2609" s="12"/>
      <c r="EN2609" s="12"/>
      <c r="EO2609" s="12"/>
      <c r="EP2609" s="12"/>
      <c r="EQ2609" s="12"/>
      <c r="ER2609" s="12"/>
      <c r="ES2609" s="12"/>
      <c r="ET2609" s="12"/>
      <c r="EU2609" s="12"/>
      <c r="EV2609" s="12"/>
      <c r="EW2609" s="12"/>
      <c r="EX2609" s="12"/>
      <c r="EY2609" s="12"/>
      <c r="EZ2609" s="12"/>
      <c r="FA2609" s="12"/>
      <c r="FB2609" s="12"/>
      <c r="FC2609" s="12"/>
      <c r="FD2609" s="12"/>
      <c r="FE2609" s="12"/>
      <c r="FF2609" s="12"/>
      <c r="FG2609" s="12"/>
      <c r="FH2609" s="12"/>
      <c r="FI2609" s="12"/>
      <c r="FJ2609" s="12"/>
      <c r="FK2609" s="12"/>
      <c r="FL2609" s="12"/>
      <c r="FM2609" s="12"/>
      <c r="FN2609" s="12"/>
      <c r="FO2609" s="12"/>
      <c r="FP2609" s="12"/>
      <c r="FQ2609" s="12"/>
      <c r="FR2609" s="12"/>
      <c r="FS2609" s="12"/>
      <c r="FT2609" s="12"/>
      <c r="FU2609" s="12"/>
      <c r="FV2609" s="12"/>
      <c r="FW2609" s="12"/>
      <c r="FX2609" s="12"/>
      <c r="FY2609" s="12"/>
      <c r="FZ2609" s="12"/>
      <c r="GA2609" s="12"/>
      <c r="GB2609" s="12"/>
      <c r="GC2609" s="12"/>
      <c r="GD2609" s="12"/>
      <c r="GE2609" s="12"/>
      <c r="GF2609" s="12"/>
      <c r="GG2609" s="12"/>
      <c r="GH2609" s="12"/>
      <c r="GI2609" s="12"/>
      <c r="GJ2609" s="12"/>
      <c r="GK2609" s="12"/>
      <c r="GL2609" s="12"/>
      <c r="GM2609" s="12"/>
      <c r="GN2609" s="12"/>
      <c r="GO2609" s="12"/>
      <c r="GP2609" s="12"/>
      <c r="GQ2609" s="12"/>
      <c r="GR2609" s="12"/>
    </row>
    <row r="2610" spans="1:200" x14ac:dyDescent="0.2">
      <c r="A2610" s="79">
        <f t="shared" si="840"/>
        <v>45682</v>
      </c>
      <c r="B2610" s="80" t="str">
        <f t="shared" ca="1" si="841"/>
        <v>n.d</v>
      </c>
      <c r="C2610" s="81">
        <f t="shared" ca="1" si="842"/>
        <v>974.18416585</v>
      </c>
      <c r="D2610" s="82">
        <f ca="1">IF(A2610&lt;$B$1,VLOOKUP(A2610,[1]DI!$A$4:$B$15000,2,FALSE),0)</f>
        <v>0</v>
      </c>
      <c r="E2610" s="81">
        <f t="shared" ca="1" si="843"/>
        <v>0</v>
      </c>
      <c r="F2610" s="83">
        <f t="shared" si="838"/>
        <v>1.2</v>
      </c>
      <c r="G2610" s="84">
        <f t="shared" ca="1" si="844"/>
        <v>1</v>
      </c>
      <c r="H2610" s="81">
        <f ca="1">TRUNC(PRODUCT(G$10:G2609),15)</f>
        <v>1.40945772534528</v>
      </c>
      <c r="I2610" s="81">
        <f t="shared" ca="1" si="845"/>
        <v>1.40945772534528</v>
      </c>
      <c r="J2610" s="81">
        <f t="shared" ca="1" si="846"/>
        <v>1</v>
      </c>
      <c r="K2610" s="81">
        <f t="shared" ca="1" si="847"/>
        <v>0</v>
      </c>
      <c r="L2610" s="85">
        <f>IF(VLOOKUP(A2610,$U$12:$AD$125,8)=VLOOKUP(A2609,$U$12:$AD$125,8),0,VLOOKUP(A2610,U$12:$AD$125,8))</f>
        <v>0</v>
      </c>
      <c r="M2610" s="86">
        <f>IF(L2610&gt;0,VLOOKUP(L2610,T$12:$AC$125,7),0)</f>
        <v>0</v>
      </c>
      <c r="N2610" s="81">
        <f t="shared" si="839"/>
        <v>0</v>
      </c>
      <c r="O2610" s="81">
        <f t="shared" ca="1" si="848"/>
        <v>0</v>
      </c>
      <c r="P2610" s="87" t="str">
        <f t="shared" si="849"/>
        <v>A+J=</v>
      </c>
      <c r="Q2610" s="88">
        <f t="shared" si="850"/>
        <v>45771</v>
      </c>
      <c r="R2610" s="7"/>
      <c r="S2610" s="7"/>
      <c r="T2610" s="7"/>
      <c r="U2610" s="7"/>
      <c r="V2610" s="7"/>
      <c r="W2610" s="7"/>
      <c r="X2610" s="7"/>
      <c r="Y2610" s="7"/>
      <c r="Z2610" s="7"/>
      <c r="AA2610" s="7"/>
      <c r="AB2610" s="7"/>
      <c r="AC2610" s="7"/>
      <c r="AD2610" s="7"/>
      <c r="AE2610" s="7"/>
      <c r="AF2610" s="65"/>
      <c r="AG2610" s="9"/>
      <c r="AH2610" s="9"/>
      <c r="AI2610" s="4"/>
      <c r="AJ2610" s="10"/>
      <c r="AK2610" s="4"/>
      <c r="AL2610" s="65"/>
      <c r="AM2610" s="10"/>
      <c r="AN2610" s="9"/>
      <c r="AO2610" s="7"/>
      <c r="AP2610" s="11"/>
      <c r="AQ2610" s="9"/>
      <c r="AR2610" s="8"/>
      <c r="AS2610" s="65"/>
      <c r="AT2610" s="12"/>
      <c r="AU2610" s="12"/>
      <c r="AV2610" s="22"/>
      <c r="AW2610" s="12"/>
      <c r="AX2610" s="12"/>
      <c r="AY2610" s="12"/>
      <c r="AZ2610" s="12"/>
      <c r="BA2610" s="12"/>
      <c r="BB2610" s="12"/>
      <c r="BC2610" s="12"/>
      <c r="BD2610" s="12"/>
      <c r="BE2610" s="12"/>
      <c r="BF2610" s="12"/>
      <c r="BG2610" s="12"/>
      <c r="BH2610" s="12"/>
      <c r="BI2610" s="12"/>
      <c r="BJ2610" s="12"/>
      <c r="BK2610" s="12"/>
      <c r="BL2610" s="12"/>
      <c r="BM2610" s="12"/>
      <c r="BN2610" s="12"/>
      <c r="BO2610" s="12"/>
      <c r="BP2610" s="12"/>
      <c r="BQ2610" s="12"/>
      <c r="BR2610" s="12"/>
      <c r="BS2610" s="12"/>
      <c r="BT2610" s="12"/>
      <c r="BU2610" s="12"/>
      <c r="BV2610" s="12"/>
      <c r="BW2610" s="12"/>
      <c r="BX2610" s="12"/>
      <c r="BY2610" s="12"/>
      <c r="BZ2610" s="12"/>
      <c r="CA2610" s="12"/>
      <c r="CB2610" s="12"/>
      <c r="CC2610" s="12"/>
      <c r="CD2610" s="12"/>
      <c r="CE2610" s="12"/>
      <c r="CF2610" s="12"/>
      <c r="CG2610" s="12"/>
      <c r="CH2610" s="12"/>
      <c r="CI2610" s="12"/>
      <c r="CJ2610" s="12"/>
      <c r="CK2610" s="12"/>
      <c r="CL2610" s="12"/>
      <c r="CM2610" s="12"/>
      <c r="CN2610" s="12"/>
      <c r="CO2610" s="12"/>
      <c r="CP2610" s="12"/>
      <c r="CQ2610" s="12"/>
      <c r="CR2610" s="12"/>
      <c r="CS2610" s="12"/>
      <c r="CT2610" s="12"/>
      <c r="CU2610" s="12"/>
      <c r="CV2610" s="12"/>
      <c r="CW2610" s="12"/>
      <c r="CX2610" s="12"/>
      <c r="CY2610" s="12"/>
      <c r="CZ2610" s="12"/>
      <c r="DA2610" s="12"/>
      <c r="DB2610" s="12"/>
      <c r="DC2610" s="12"/>
      <c r="DD2610" s="12"/>
      <c r="DE2610" s="12"/>
      <c r="DF2610" s="12"/>
      <c r="DG2610" s="12"/>
      <c r="DH2610" s="12"/>
      <c r="DI2610" s="12"/>
      <c r="DJ2610" s="12"/>
      <c r="DK2610" s="12"/>
      <c r="DL2610" s="12"/>
      <c r="DM2610" s="12"/>
      <c r="DN2610" s="12"/>
      <c r="DO2610" s="12"/>
      <c r="DP2610" s="12"/>
      <c r="DQ2610" s="12"/>
      <c r="DR2610" s="12"/>
      <c r="DS2610" s="12"/>
      <c r="DT2610" s="12"/>
      <c r="DU2610" s="12"/>
      <c r="DV2610" s="12"/>
      <c r="DW2610" s="12"/>
      <c r="DX2610" s="12"/>
      <c r="DY2610" s="12"/>
      <c r="DZ2610" s="12"/>
      <c r="EA2610" s="12"/>
      <c r="EB2610" s="12"/>
      <c r="EC2610" s="12"/>
      <c r="ED2610" s="12"/>
      <c r="EE2610" s="12"/>
      <c r="EF2610" s="12"/>
      <c r="EG2610" s="12"/>
      <c r="EH2610" s="12"/>
      <c r="EI2610" s="12"/>
      <c r="EJ2610" s="12"/>
      <c r="EK2610" s="12"/>
      <c r="EL2610" s="12"/>
      <c r="EM2610" s="12"/>
      <c r="EN2610" s="12"/>
      <c r="EO2610" s="12"/>
      <c r="EP2610" s="12"/>
      <c r="EQ2610" s="12"/>
      <c r="ER2610" s="12"/>
      <c r="ES2610" s="12"/>
      <c r="ET2610" s="12"/>
      <c r="EU2610" s="12"/>
      <c r="EV2610" s="12"/>
      <c r="EW2610" s="12"/>
      <c r="EX2610" s="12"/>
      <c r="EY2610" s="12"/>
      <c r="EZ2610" s="12"/>
      <c r="FA2610" s="12"/>
      <c r="FB2610" s="12"/>
      <c r="FC2610" s="12"/>
      <c r="FD2610" s="12"/>
      <c r="FE2610" s="12"/>
      <c r="FF2610" s="12"/>
      <c r="FG2610" s="12"/>
      <c r="FH2610" s="12"/>
      <c r="FI2610" s="12"/>
      <c r="FJ2610" s="12"/>
      <c r="FK2610" s="12"/>
      <c r="FL2610" s="12"/>
      <c r="FM2610" s="12"/>
      <c r="FN2610" s="12"/>
      <c r="FO2610" s="12"/>
      <c r="FP2610" s="12"/>
      <c r="FQ2610" s="12"/>
      <c r="FR2610" s="12"/>
      <c r="FS2610" s="12"/>
      <c r="FT2610" s="12"/>
      <c r="FU2610" s="12"/>
      <c r="FV2610" s="12"/>
      <c r="FW2610" s="12"/>
      <c r="FX2610" s="12"/>
      <c r="FY2610" s="12"/>
      <c r="FZ2610" s="12"/>
      <c r="GA2610" s="12"/>
      <c r="GB2610" s="12"/>
      <c r="GC2610" s="12"/>
      <c r="GD2610" s="12"/>
      <c r="GE2610" s="12"/>
      <c r="GF2610" s="12"/>
      <c r="GG2610" s="12"/>
      <c r="GH2610" s="12"/>
      <c r="GI2610" s="12"/>
      <c r="GJ2610" s="12"/>
      <c r="GK2610" s="12"/>
      <c r="GL2610" s="12"/>
      <c r="GM2610" s="12"/>
      <c r="GN2610" s="12"/>
      <c r="GO2610" s="12"/>
      <c r="GP2610" s="12"/>
      <c r="GQ2610" s="12"/>
      <c r="GR2610" s="12"/>
    </row>
    <row r="2611" spans="1:200" x14ac:dyDescent="0.2">
      <c r="A2611" s="79">
        <f t="shared" si="840"/>
        <v>45683</v>
      </c>
      <c r="B2611" s="80" t="str">
        <f t="shared" ca="1" si="841"/>
        <v>n.d</v>
      </c>
      <c r="C2611" s="81">
        <f t="shared" ca="1" si="842"/>
        <v>974.18416585</v>
      </c>
      <c r="D2611" s="82">
        <f ca="1">IF(A2611&lt;$B$1,VLOOKUP(A2611,[1]DI!$A$4:$B$15000,2,FALSE),0)</f>
        <v>0</v>
      </c>
      <c r="E2611" s="81">
        <f t="shared" ca="1" si="843"/>
        <v>0</v>
      </c>
      <c r="F2611" s="83">
        <f t="shared" si="838"/>
        <v>1.2</v>
      </c>
      <c r="G2611" s="84">
        <f t="shared" ca="1" si="844"/>
        <v>1</v>
      </c>
      <c r="H2611" s="81">
        <f ca="1">TRUNC(PRODUCT(G$10:G2610),15)</f>
        <v>1.40945772534528</v>
      </c>
      <c r="I2611" s="81">
        <f t="shared" ca="1" si="845"/>
        <v>1.40945772534528</v>
      </c>
      <c r="J2611" s="81">
        <f t="shared" ca="1" si="846"/>
        <v>1</v>
      </c>
      <c r="K2611" s="81">
        <f t="shared" ca="1" si="847"/>
        <v>0</v>
      </c>
      <c r="L2611" s="85">
        <f>IF(VLOOKUP(A2611,$U$12:$AD$125,8)=VLOOKUP(A2610,$U$12:$AD$125,8),0,VLOOKUP(A2611,U$12:$AD$125,8))</f>
        <v>0</v>
      </c>
      <c r="M2611" s="86">
        <f>IF(L2611&gt;0,VLOOKUP(L2611,T$12:$AC$125,7),0)</f>
        <v>0</v>
      </c>
      <c r="N2611" s="81">
        <f t="shared" si="839"/>
        <v>0</v>
      </c>
      <c r="O2611" s="81">
        <f t="shared" ca="1" si="848"/>
        <v>0</v>
      </c>
      <c r="P2611" s="87" t="str">
        <f t="shared" si="849"/>
        <v>A+J=</v>
      </c>
      <c r="Q2611" s="88">
        <f t="shared" si="850"/>
        <v>45771</v>
      </c>
      <c r="R2611" s="7"/>
      <c r="S2611" s="7"/>
      <c r="T2611" s="7"/>
      <c r="U2611" s="7"/>
      <c r="V2611" s="7"/>
      <c r="W2611" s="7"/>
      <c r="X2611" s="7"/>
      <c r="Y2611" s="7"/>
      <c r="Z2611" s="7"/>
      <c r="AA2611" s="7"/>
      <c r="AB2611" s="7"/>
      <c r="AC2611" s="7"/>
      <c r="AD2611" s="7"/>
      <c r="AE2611" s="7"/>
      <c r="AF2611" s="65"/>
      <c r="AG2611" s="9"/>
      <c r="AH2611" s="9"/>
      <c r="AI2611" s="4"/>
      <c r="AJ2611" s="10"/>
      <c r="AK2611" s="4"/>
      <c r="AL2611" s="65"/>
      <c r="AM2611" s="10"/>
      <c r="AN2611" s="9"/>
      <c r="AO2611" s="7"/>
      <c r="AP2611" s="11"/>
      <c r="AQ2611" s="9"/>
      <c r="AR2611" s="8"/>
      <c r="AS2611" s="65"/>
      <c r="AT2611" s="12"/>
      <c r="AU2611" s="12"/>
      <c r="AV2611" s="22"/>
      <c r="AW2611" s="12"/>
      <c r="AX2611" s="12"/>
      <c r="AY2611" s="12"/>
      <c r="AZ2611" s="12"/>
      <c r="BA2611" s="12"/>
      <c r="BB2611" s="12"/>
      <c r="BC2611" s="12"/>
      <c r="BD2611" s="12"/>
      <c r="BE2611" s="12"/>
      <c r="BF2611" s="12"/>
      <c r="BG2611" s="12"/>
      <c r="BH2611" s="12"/>
      <c r="BI2611" s="12"/>
      <c r="BJ2611" s="12"/>
      <c r="BK2611" s="12"/>
      <c r="BL2611" s="12"/>
      <c r="BM2611" s="12"/>
      <c r="BN2611" s="12"/>
      <c r="BO2611" s="12"/>
      <c r="BP2611" s="12"/>
      <c r="BQ2611" s="12"/>
      <c r="BR2611" s="12"/>
      <c r="BS2611" s="12"/>
      <c r="BT2611" s="12"/>
      <c r="BU2611" s="12"/>
      <c r="BV2611" s="12"/>
      <c r="BW2611" s="12"/>
      <c r="BX2611" s="12"/>
      <c r="BY2611" s="12"/>
      <c r="BZ2611" s="12"/>
      <c r="CA2611" s="12"/>
      <c r="CB2611" s="12"/>
      <c r="CC2611" s="12"/>
      <c r="CD2611" s="12"/>
      <c r="CE2611" s="12"/>
      <c r="CF2611" s="12"/>
      <c r="CG2611" s="12"/>
      <c r="CH2611" s="12"/>
      <c r="CI2611" s="12"/>
      <c r="CJ2611" s="12"/>
      <c r="CK2611" s="12"/>
      <c r="CL2611" s="12"/>
      <c r="CM2611" s="12"/>
      <c r="CN2611" s="12"/>
      <c r="CO2611" s="12"/>
      <c r="CP2611" s="12"/>
      <c r="CQ2611" s="12"/>
      <c r="CR2611" s="12"/>
      <c r="CS2611" s="12"/>
      <c r="CT2611" s="12"/>
      <c r="CU2611" s="12"/>
      <c r="CV2611" s="12"/>
      <c r="CW2611" s="12"/>
      <c r="CX2611" s="12"/>
      <c r="CY2611" s="12"/>
      <c r="CZ2611" s="12"/>
      <c r="DA2611" s="12"/>
      <c r="DB2611" s="12"/>
      <c r="DC2611" s="12"/>
      <c r="DD2611" s="12"/>
      <c r="DE2611" s="12"/>
      <c r="DF2611" s="12"/>
      <c r="DG2611" s="12"/>
      <c r="DH2611" s="12"/>
      <c r="DI2611" s="12"/>
      <c r="DJ2611" s="12"/>
      <c r="DK2611" s="12"/>
      <c r="DL2611" s="12"/>
      <c r="DM2611" s="12"/>
      <c r="DN2611" s="12"/>
      <c r="DO2611" s="12"/>
      <c r="DP2611" s="12"/>
      <c r="DQ2611" s="12"/>
      <c r="DR2611" s="12"/>
      <c r="DS2611" s="12"/>
      <c r="DT2611" s="12"/>
      <c r="DU2611" s="12"/>
      <c r="DV2611" s="12"/>
      <c r="DW2611" s="12"/>
      <c r="DX2611" s="12"/>
      <c r="DY2611" s="12"/>
      <c r="DZ2611" s="12"/>
      <c r="EA2611" s="12"/>
      <c r="EB2611" s="12"/>
      <c r="EC2611" s="12"/>
      <c r="ED2611" s="12"/>
      <c r="EE2611" s="12"/>
      <c r="EF2611" s="12"/>
      <c r="EG2611" s="12"/>
      <c r="EH2611" s="12"/>
      <c r="EI2611" s="12"/>
      <c r="EJ2611" s="12"/>
      <c r="EK2611" s="12"/>
      <c r="EL2611" s="12"/>
      <c r="EM2611" s="12"/>
      <c r="EN2611" s="12"/>
      <c r="EO2611" s="12"/>
      <c r="EP2611" s="12"/>
      <c r="EQ2611" s="12"/>
      <c r="ER2611" s="12"/>
      <c r="ES2611" s="12"/>
      <c r="ET2611" s="12"/>
      <c r="EU2611" s="12"/>
      <c r="EV2611" s="12"/>
      <c r="EW2611" s="12"/>
      <c r="EX2611" s="12"/>
      <c r="EY2611" s="12"/>
      <c r="EZ2611" s="12"/>
      <c r="FA2611" s="12"/>
      <c r="FB2611" s="12"/>
      <c r="FC2611" s="12"/>
      <c r="FD2611" s="12"/>
      <c r="FE2611" s="12"/>
      <c r="FF2611" s="12"/>
      <c r="FG2611" s="12"/>
      <c r="FH2611" s="12"/>
      <c r="FI2611" s="12"/>
      <c r="FJ2611" s="12"/>
      <c r="FK2611" s="12"/>
      <c r="FL2611" s="12"/>
      <c r="FM2611" s="12"/>
      <c r="FN2611" s="12"/>
      <c r="FO2611" s="12"/>
      <c r="FP2611" s="12"/>
      <c r="FQ2611" s="12"/>
      <c r="FR2611" s="12"/>
      <c r="FS2611" s="12"/>
      <c r="FT2611" s="12"/>
      <c r="FU2611" s="12"/>
      <c r="FV2611" s="12"/>
      <c r="FW2611" s="12"/>
      <c r="FX2611" s="12"/>
      <c r="FY2611" s="12"/>
      <c r="FZ2611" s="12"/>
      <c r="GA2611" s="12"/>
      <c r="GB2611" s="12"/>
      <c r="GC2611" s="12"/>
      <c r="GD2611" s="12"/>
      <c r="GE2611" s="12"/>
      <c r="GF2611" s="12"/>
      <c r="GG2611" s="12"/>
      <c r="GH2611" s="12"/>
      <c r="GI2611" s="12"/>
      <c r="GJ2611" s="12"/>
      <c r="GK2611" s="12"/>
      <c r="GL2611" s="12"/>
      <c r="GM2611" s="12"/>
      <c r="GN2611" s="12"/>
      <c r="GO2611" s="12"/>
      <c r="GP2611" s="12"/>
      <c r="GQ2611" s="12"/>
      <c r="GR2611" s="12"/>
    </row>
    <row r="2612" spans="1:200" x14ac:dyDescent="0.2">
      <c r="A2612" s="79">
        <f t="shared" si="840"/>
        <v>45684</v>
      </c>
      <c r="B2612" s="80" t="str">
        <f t="shared" ca="1" si="841"/>
        <v>n.d</v>
      </c>
      <c r="C2612" s="81">
        <f t="shared" ca="1" si="842"/>
        <v>974.18416585</v>
      </c>
      <c r="D2612" s="82">
        <f ca="1">IF(A2612&lt;$B$1,VLOOKUP(A2612,[1]DI!$A$4:$B$15000,2,FALSE),0)</f>
        <v>0</v>
      </c>
      <c r="E2612" s="81">
        <f t="shared" ca="1" si="843"/>
        <v>0</v>
      </c>
      <c r="F2612" s="83">
        <f t="shared" si="838"/>
        <v>1.2</v>
      </c>
      <c r="G2612" s="84">
        <f t="shared" ca="1" si="844"/>
        <v>1</v>
      </c>
      <c r="H2612" s="81">
        <f ca="1">TRUNC(PRODUCT(G$10:G2611),15)</f>
        <v>1.40945772534528</v>
      </c>
      <c r="I2612" s="81">
        <f t="shared" ca="1" si="845"/>
        <v>1.40945772534528</v>
      </c>
      <c r="J2612" s="81">
        <f t="shared" ca="1" si="846"/>
        <v>1</v>
      </c>
      <c r="K2612" s="81">
        <f t="shared" ca="1" si="847"/>
        <v>0</v>
      </c>
      <c r="L2612" s="85">
        <f>IF(VLOOKUP(A2612,$U$12:$AD$125,8)=VLOOKUP(A2611,$U$12:$AD$125,8),0,VLOOKUP(A2612,U$12:$AD$125,8))</f>
        <v>0</v>
      </c>
      <c r="M2612" s="86">
        <f>IF(L2612&gt;0,VLOOKUP(L2612,T$12:$AC$125,7),0)</f>
        <v>0</v>
      </c>
      <c r="N2612" s="81">
        <f t="shared" si="839"/>
        <v>0</v>
      </c>
      <c r="O2612" s="81">
        <f t="shared" ca="1" si="848"/>
        <v>0</v>
      </c>
      <c r="P2612" s="87" t="str">
        <f t="shared" si="849"/>
        <v>A+J=</v>
      </c>
      <c r="Q2612" s="88">
        <f t="shared" si="850"/>
        <v>45771</v>
      </c>
      <c r="R2612" s="7"/>
      <c r="S2612" s="7"/>
      <c r="T2612" s="7"/>
      <c r="U2612" s="7"/>
      <c r="V2612" s="7"/>
      <c r="W2612" s="7"/>
      <c r="X2612" s="7"/>
      <c r="Y2612" s="7"/>
      <c r="Z2612" s="7"/>
      <c r="AA2612" s="7"/>
      <c r="AB2612" s="7"/>
      <c r="AC2612" s="7"/>
      <c r="AD2612" s="7"/>
      <c r="AE2612" s="7"/>
      <c r="AF2612" s="65"/>
      <c r="AG2612" s="9"/>
      <c r="AH2612" s="9"/>
      <c r="AI2612" s="4"/>
      <c r="AJ2612" s="10"/>
      <c r="AK2612" s="4"/>
      <c r="AL2612" s="65"/>
      <c r="AM2612" s="10"/>
      <c r="AN2612" s="9"/>
      <c r="AO2612" s="7"/>
      <c r="AP2612" s="11"/>
      <c r="AQ2612" s="9"/>
      <c r="AR2612" s="8"/>
      <c r="AS2612" s="65"/>
      <c r="AT2612" s="12"/>
      <c r="AU2612" s="12"/>
      <c r="AV2612" s="22"/>
      <c r="AW2612" s="12"/>
      <c r="AX2612" s="12"/>
      <c r="AY2612" s="12"/>
      <c r="AZ2612" s="12"/>
      <c r="BA2612" s="12"/>
      <c r="BB2612" s="12"/>
      <c r="BC2612" s="12"/>
      <c r="BD2612" s="12"/>
      <c r="BE2612" s="12"/>
      <c r="BF2612" s="12"/>
      <c r="BG2612" s="12"/>
      <c r="BH2612" s="12"/>
      <c r="BI2612" s="12"/>
      <c r="BJ2612" s="12"/>
      <c r="BK2612" s="12"/>
      <c r="BL2612" s="12"/>
      <c r="BM2612" s="12"/>
      <c r="BN2612" s="12"/>
      <c r="BO2612" s="12"/>
      <c r="BP2612" s="12"/>
      <c r="BQ2612" s="12"/>
      <c r="BR2612" s="12"/>
      <c r="BS2612" s="12"/>
      <c r="BT2612" s="12"/>
      <c r="BU2612" s="12"/>
      <c r="BV2612" s="12"/>
      <c r="BW2612" s="12"/>
      <c r="BX2612" s="12"/>
      <c r="BY2612" s="12"/>
      <c r="BZ2612" s="12"/>
      <c r="CA2612" s="12"/>
      <c r="CB2612" s="12"/>
      <c r="CC2612" s="12"/>
      <c r="CD2612" s="12"/>
      <c r="CE2612" s="12"/>
      <c r="CF2612" s="12"/>
      <c r="CG2612" s="12"/>
      <c r="CH2612" s="12"/>
      <c r="CI2612" s="12"/>
      <c r="CJ2612" s="12"/>
      <c r="CK2612" s="12"/>
      <c r="CL2612" s="12"/>
      <c r="CM2612" s="12"/>
      <c r="CN2612" s="12"/>
      <c r="CO2612" s="12"/>
      <c r="CP2612" s="12"/>
      <c r="CQ2612" s="12"/>
      <c r="CR2612" s="12"/>
      <c r="CS2612" s="12"/>
      <c r="CT2612" s="12"/>
      <c r="CU2612" s="12"/>
      <c r="CV2612" s="12"/>
      <c r="CW2612" s="12"/>
      <c r="CX2612" s="12"/>
      <c r="CY2612" s="12"/>
      <c r="CZ2612" s="12"/>
      <c r="DA2612" s="12"/>
      <c r="DB2612" s="12"/>
      <c r="DC2612" s="12"/>
      <c r="DD2612" s="12"/>
      <c r="DE2612" s="12"/>
      <c r="DF2612" s="12"/>
      <c r="DG2612" s="12"/>
      <c r="DH2612" s="12"/>
      <c r="DI2612" s="12"/>
      <c r="DJ2612" s="12"/>
      <c r="DK2612" s="12"/>
      <c r="DL2612" s="12"/>
      <c r="DM2612" s="12"/>
      <c r="DN2612" s="12"/>
      <c r="DO2612" s="12"/>
      <c r="DP2612" s="12"/>
      <c r="DQ2612" s="12"/>
      <c r="DR2612" s="12"/>
      <c r="DS2612" s="12"/>
      <c r="DT2612" s="12"/>
      <c r="DU2612" s="12"/>
      <c r="DV2612" s="12"/>
      <c r="DW2612" s="12"/>
      <c r="DX2612" s="12"/>
      <c r="DY2612" s="12"/>
      <c r="DZ2612" s="12"/>
      <c r="EA2612" s="12"/>
      <c r="EB2612" s="12"/>
      <c r="EC2612" s="12"/>
      <c r="ED2612" s="12"/>
      <c r="EE2612" s="12"/>
      <c r="EF2612" s="12"/>
      <c r="EG2612" s="12"/>
      <c r="EH2612" s="12"/>
      <c r="EI2612" s="12"/>
      <c r="EJ2612" s="12"/>
      <c r="EK2612" s="12"/>
      <c r="EL2612" s="12"/>
      <c r="EM2612" s="12"/>
      <c r="EN2612" s="12"/>
      <c r="EO2612" s="12"/>
      <c r="EP2612" s="12"/>
      <c r="EQ2612" s="12"/>
      <c r="ER2612" s="12"/>
      <c r="ES2612" s="12"/>
      <c r="ET2612" s="12"/>
      <c r="EU2612" s="12"/>
      <c r="EV2612" s="12"/>
      <c r="EW2612" s="12"/>
      <c r="EX2612" s="12"/>
      <c r="EY2612" s="12"/>
      <c r="EZ2612" s="12"/>
      <c r="FA2612" s="12"/>
      <c r="FB2612" s="12"/>
      <c r="FC2612" s="12"/>
      <c r="FD2612" s="12"/>
      <c r="FE2612" s="12"/>
      <c r="FF2612" s="12"/>
      <c r="FG2612" s="12"/>
      <c r="FH2612" s="12"/>
      <c r="FI2612" s="12"/>
      <c r="FJ2612" s="12"/>
      <c r="FK2612" s="12"/>
      <c r="FL2612" s="12"/>
      <c r="FM2612" s="12"/>
      <c r="FN2612" s="12"/>
      <c r="FO2612" s="12"/>
      <c r="FP2612" s="12"/>
      <c r="FQ2612" s="12"/>
      <c r="FR2612" s="12"/>
      <c r="FS2612" s="12"/>
      <c r="FT2612" s="12"/>
      <c r="FU2612" s="12"/>
      <c r="FV2612" s="12"/>
      <c r="FW2612" s="12"/>
      <c r="FX2612" s="12"/>
      <c r="FY2612" s="12"/>
      <c r="FZ2612" s="12"/>
      <c r="GA2612" s="12"/>
      <c r="GB2612" s="12"/>
      <c r="GC2612" s="12"/>
      <c r="GD2612" s="12"/>
      <c r="GE2612" s="12"/>
      <c r="GF2612" s="12"/>
      <c r="GG2612" s="12"/>
      <c r="GH2612" s="12"/>
      <c r="GI2612" s="12"/>
      <c r="GJ2612" s="12"/>
      <c r="GK2612" s="12"/>
      <c r="GL2612" s="12"/>
      <c r="GM2612" s="12"/>
      <c r="GN2612" s="12"/>
      <c r="GO2612" s="12"/>
      <c r="GP2612" s="12"/>
      <c r="GQ2612" s="12"/>
      <c r="GR2612" s="12"/>
    </row>
    <row r="2613" spans="1:200" x14ac:dyDescent="0.2">
      <c r="A2613" s="79">
        <f t="shared" si="840"/>
        <v>45685</v>
      </c>
      <c r="B2613" s="80" t="str">
        <f t="shared" ca="1" si="841"/>
        <v>n.d</v>
      </c>
      <c r="C2613" s="81">
        <f t="shared" ca="1" si="842"/>
        <v>974.18416585</v>
      </c>
      <c r="D2613" s="82">
        <f ca="1">IF(A2613&lt;$B$1,VLOOKUP(A2613,[1]DI!$A$4:$B$15000,2,FALSE),0)</f>
        <v>0</v>
      </c>
      <c r="E2613" s="81">
        <f t="shared" ca="1" si="843"/>
        <v>0</v>
      </c>
      <c r="F2613" s="83">
        <f t="shared" si="838"/>
        <v>1.2</v>
      </c>
      <c r="G2613" s="84">
        <f t="shared" ca="1" si="844"/>
        <v>1</v>
      </c>
      <c r="H2613" s="81">
        <f ca="1">TRUNC(PRODUCT(G$10:G2612),15)</f>
        <v>1.40945772534528</v>
      </c>
      <c r="I2613" s="81">
        <f t="shared" ca="1" si="845"/>
        <v>1.40945772534528</v>
      </c>
      <c r="J2613" s="81">
        <f t="shared" ca="1" si="846"/>
        <v>1</v>
      </c>
      <c r="K2613" s="81">
        <f t="shared" ca="1" si="847"/>
        <v>0</v>
      </c>
      <c r="L2613" s="85">
        <f>IF(VLOOKUP(A2613,$U$12:$AD$125,8)=VLOOKUP(A2612,$U$12:$AD$125,8),0,VLOOKUP(A2613,U$12:$AD$125,8))</f>
        <v>0</v>
      </c>
      <c r="M2613" s="86">
        <f>IF(L2613&gt;0,VLOOKUP(L2613,T$12:$AC$125,7),0)</f>
        <v>0</v>
      </c>
      <c r="N2613" s="81">
        <f t="shared" si="839"/>
        <v>0</v>
      </c>
      <c r="O2613" s="81">
        <f t="shared" ca="1" si="848"/>
        <v>0</v>
      </c>
      <c r="P2613" s="87" t="str">
        <f t="shared" si="849"/>
        <v>A+J=</v>
      </c>
      <c r="Q2613" s="88">
        <f t="shared" si="850"/>
        <v>45771</v>
      </c>
      <c r="R2613" s="7"/>
      <c r="S2613" s="7"/>
      <c r="T2613" s="7"/>
      <c r="U2613" s="7"/>
      <c r="V2613" s="7"/>
      <c r="W2613" s="7"/>
      <c r="X2613" s="7"/>
      <c r="Y2613" s="7"/>
      <c r="Z2613" s="7"/>
      <c r="AA2613" s="7"/>
      <c r="AB2613" s="7"/>
      <c r="AC2613" s="7"/>
      <c r="AD2613" s="7"/>
      <c r="AE2613" s="7"/>
      <c r="AF2613" s="65"/>
      <c r="AG2613" s="9"/>
      <c r="AH2613" s="9"/>
      <c r="AI2613" s="4"/>
      <c r="AJ2613" s="10"/>
      <c r="AK2613" s="4"/>
      <c r="AL2613" s="65"/>
      <c r="AM2613" s="10"/>
      <c r="AN2613" s="9"/>
      <c r="AO2613" s="7"/>
      <c r="AP2613" s="11"/>
      <c r="AQ2613" s="9"/>
      <c r="AR2613" s="8"/>
      <c r="AS2613" s="65"/>
      <c r="AT2613" s="12"/>
      <c r="AU2613" s="12"/>
      <c r="AV2613" s="22"/>
      <c r="AW2613" s="12"/>
      <c r="AX2613" s="12"/>
      <c r="AY2613" s="12"/>
      <c r="AZ2613" s="12"/>
      <c r="BA2613" s="12"/>
      <c r="BB2613" s="12"/>
      <c r="BC2613" s="12"/>
      <c r="BD2613" s="12"/>
      <c r="BE2613" s="12"/>
      <c r="BF2613" s="12"/>
      <c r="BG2613" s="12"/>
      <c r="BH2613" s="12"/>
      <c r="BI2613" s="12"/>
      <c r="BJ2613" s="12"/>
      <c r="BK2613" s="12"/>
      <c r="BL2613" s="12"/>
      <c r="BM2613" s="12"/>
      <c r="BN2613" s="12"/>
      <c r="BO2613" s="12"/>
      <c r="BP2613" s="12"/>
      <c r="BQ2613" s="12"/>
      <c r="BR2613" s="12"/>
      <c r="BS2613" s="12"/>
      <c r="BT2613" s="12"/>
      <c r="BU2613" s="12"/>
      <c r="BV2613" s="12"/>
      <c r="BW2613" s="12"/>
      <c r="BX2613" s="12"/>
      <c r="BY2613" s="12"/>
      <c r="BZ2613" s="12"/>
      <c r="CA2613" s="12"/>
      <c r="CB2613" s="12"/>
      <c r="CC2613" s="12"/>
      <c r="CD2613" s="12"/>
      <c r="CE2613" s="12"/>
      <c r="CF2613" s="12"/>
      <c r="CG2613" s="12"/>
      <c r="CH2613" s="12"/>
      <c r="CI2613" s="12"/>
      <c r="CJ2613" s="12"/>
      <c r="CK2613" s="12"/>
      <c r="CL2613" s="12"/>
      <c r="CM2613" s="12"/>
      <c r="CN2613" s="12"/>
      <c r="CO2613" s="12"/>
      <c r="CP2613" s="12"/>
      <c r="CQ2613" s="12"/>
      <c r="CR2613" s="12"/>
      <c r="CS2613" s="12"/>
      <c r="CT2613" s="12"/>
      <c r="CU2613" s="12"/>
      <c r="CV2613" s="12"/>
      <c r="CW2613" s="12"/>
      <c r="CX2613" s="12"/>
      <c r="CY2613" s="12"/>
      <c r="CZ2613" s="12"/>
      <c r="DA2613" s="12"/>
      <c r="DB2613" s="12"/>
      <c r="DC2613" s="12"/>
      <c r="DD2613" s="12"/>
      <c r="DE2613" s="12"/>
      <c r="DF2613" s="12"/>
      <c r="DG2613" s="12"/>
      <c r="DH2613" s="12"/>
      <c r="DI2613" s="12"/>
      <c r="DJ2613" s="12"/>
      <c r="DK2613" s="12"/>
      <c r="DL2613" s="12"/>
      <c r="DM2613" s="12"/>
      <c r="DN2613" s="12"/>
      <c r="DO2613" s="12"/>
      <c r="DP2613" s="12"/>
      <c r="DQ2613" s="12"/>
      <c r="DR2613" s="12"/>
      <c r="DS2613" s="12"/>
      <c r="DT2613" s="12"/>
      <c r="DU2613" s="12"/>
      <c r="DV2613" s="12"/>
      <c r="DW2613" s="12"/>
      <c r="DX2613" s="12"/>
      <c r="DY2613" s="12"/>
      <c r="DZ2613" s="12"/>
      <c r="EA2613" s="12"/>
      <c r="EB2613" s="12"/>
      <c r="EC2613" s="12"/>
      <c r="ED2613" s="12"/>
      <c r="EE2613" s="12"/>
      <c r="EF2613" s="12"/>
      <c r="EG2613" s="12"/>
      <c r="EH2613" s="12"/>
      <c r="EI2613" s="12"/>
      <c r="EJ2613" s="12"/>
      <c r="EK2613" s="12"/>
      <c r="EL2613" s="12"/>
      <c r="EM2613" s="12"/>
      <c r="EN2613" s="12"/>
      <c r="EO2613" s="12"/>
      <c r="EP2613" s="12"/>
      <c r="EQ2613" s="12"/>
      <c r="ER2613" s="12"/>
      <c r="ES2613" s="12"/>
      <c r="ET2613" s="12"/>
      <c r="EU2613" s="12"/>
      <c r="EV2613" s="12"/>
      <c r="EW2613" s="12"/>
      <c r="EX2613" s="12"/>
      <c r="EY2613" s="12"/>
      <c r="EZ2613" s="12"/>
      <c r="FA2613" s="12"/>
      <c r="FB2613" s="12"/>
      <c r="FC2613" s="12"/>
      <c r="FD2613" s="12"/>
      <c r="FE2613" s="12"/>
      <c r="FF2613" s="12"/>
      <c r="FG2613" s="12"/>
      <c r="FH2613" s="12"/>
      <c r="FI2613" s="12"/>
      <c r="FJ2613" s="12"/>
      <c r="FK2613" s="12"/>
      <c r="FL2613" s="12"/>
      <c r="FM2613" s="12"/>
      <c r="FN2613" s="12"/>
      <c r="FO2613" s="12"/>
      <c r="FP2613" s="12"/>
      <c r="FQ2613" s="12"/>
      <c r="FR2613" s="12"/>
      <c r="FS2613" s="12"/>
      <c r="FT2613" s="12"/>
      <c r="FU2613" s="12"/>
      <c r="FV2613" s="12"/>
      <c r="FW2613" s="12"/>
      <c r="FX2613" s="12"/>
      <c r="FY2613" s="12"/>
      <c r="FZ2613" s="12"/>
      <c r="GA2613" s="12"/>
      <c r="GB2613" s="12"/>
      <c r="GC2613" s="12"/>
      <c r="GD2613" s="12"/>
      <c r="GE2613" s="12"/>
      <c r="GF2613" s="12"/>
      <c r="GG2613" s="12"/>
      <c r="GH2613" s="12"/>
      <c r="GI2613" s="12"/>
      <c r="GJ2613" s="12"/>
      <c r="GK2613" s="12"/>
      <c r="GL2613" s="12"/>
      <c r="GM2613" s="12"/>
      <c r="GN2613" s="12"/>
      <c r="GO2613" s="12"/>
      <c r="GP2613" s="12"/>
      <c r="GQ2613" s="12"/>
      <c r="GR2613" s="12"/>
    </row>
    <row r="2614" spans="1:200" x14ac:dyDescent="0.2">
      <c r="A2614" s="79">
        <f t="shared" si="840"/>
        <v>45686</v>
      </c>
      <c r="B2614" s="80" t="str">
        <f t="shared" ca="1" si="841"/>
        <v>n.d</v>
      </c>
      <c r="C2614" s="81">
        <f t="shared" ca="1" si="842"/>
        <v>974.18416585</v>
      </c>
      <c r="D2614" s="82">
        <f ca="1">IF(A2614&lt;$B$1,VLOOKUP(A2614,[1]DI!$A$4:$B$15000,2,FALSE),0)</f>
        <v>0</v>
      </c>
      <c r="E2614" s="81">
        <f t="shared" ca="1" si="843"/>
        <v>0</v>
      </c>
      <c r="F2614" s="83">
        <f t="shared" si="838"/>
        <v>1.2</v>
      </c>
      <c r="G2614" s="84">
        <f t="shared" ca="1" si="844"/>
        <v>1</v>
      </c>
      <c r="H2614" s="81">
        <f ca="1">TRUNC(PRODUCT(G$10:G2613),15)</f>
        <v>1.40945772534528</v>
      </c>
      <c r="I2614" s="81">
        <f t="shared" ca="1" si="845"/>
        <v>1.40945772534528</v>
      </c>
      <c r="J2614" s="81">
        <f t="shared" ca="1" si="846"/>
        <v>1</v>
      </c>
      <c r="K2614" s="81">
        <f t="shared" ca="1" si="847"/>
        <v>0</v>
      </c>
      <c r="L2614" s="85">
        <f>IF(VLOOKUP(A2614,$U$12:$AD$125,8)=VLOOKUP(A2613,$U$12:$AD$125,8),0,VLOOKUP(A2614,U$12:$AD$125,8))</f>
        <v>0</v>
      </c>
      <c r="M2614" s="86">
        <f>IF(L2614&gt;0,VLOOKUP(L2614,T$12:$AC$125,7),0)</f>
        <v>0</v>
      </c>
      <c r="N2614" s="81">
        <f t="shared" si="839"/>
        <v>0</v>
      </c>
      <c r="O2614" s="81">
        <f t="shared" ca="1" si="848"/>
        <v>0</v>
      </c>
      <c r="P2614" s="87" t="str">
        <f t="shared" si="849"/>
        <v>A+J=</v>
      </c>
      <c r="Q2614" s="88">
        <f t="shared" si="850"/>
        <v>45771</v>
      </c>
      <c r="R2614" s="7"/>
      <c r="S2614" s="7"/>
      <c r="T2614" s="7"/>
      <c r="U2614" s="7"/>
      <c r="V2614" s="7"/>
      <c r="W2614" s="7"/>
      <c r="X2614" s="7"/>
      <c r="Y2614" s="7"/>
      <c r="Z2614" s="7"/>
      <c r="AA2614" s="7"/>
      <c r="AB2614" s="7"/>
      <c r="AC2614" s="7"/>
      <c r="AD2614" s="7"/>
      <c r="AE2614" s="7"/>
      <c r="AF2614" s="65"/>
      <c r="AG2614" s="9"/>
      <c r="AH2614" s="9"/>
      <c r="AI2614" s="4"/>
      <c r="AJ2614" s="10"/>
      <c r="AK2614" s="4"/>
      <c r="AL2614" s="65"/>
      <c r="AM2614" s="10"/>
      <c r="AN2614" s="9"/>
      <c r="AO2614" s="7"/>
      <c r="AP2614" s="11"/>
      <c r="AQ2614" s="9"/>
      <c r="AR2614" s="8"/>
      <c r="AS2614" s="65"/>
      <c r="AT2614" s="12"/>
      <c r="AU2614" s="12"/>
      <c r="AV2614" s="22"/>
      <c r="AW2614" s="12"/>
      <c r="AX2614" s="12"/>
      <c r="AY2614" s="12"/>
      <c r="AZ2614" s="12"/>
      <c r="BA2614" s="12"/>
      <c r="BB2614" s="12"/>
      <c r="BC2614" s="12"/>
      <c r="BD2614" s="12"/>
      <c r="BE2614" s="12"/>
      <c r="BF2614" s="12"/>
      <c r="BG2614" s="12"/>
      <c r="BH2614" s="12"/>
      <c r="BI2614" s="12"/>
      <c r="BJ2614" s="12"/>
      <c r="BK2614" s="12"/>
      <c r="BL2614" s="12"/>
      <c r="BM2614" s="12"/>
      <c r="BN2614" s="12"/>
      <c r="BO2614" s="12"/>
      <c r="BP2614" s="12"/>
      <c r="BQ2614" s="12"/>
      <c r="BR2614" s="12"/>
      <c r="BS2614" s="12"/>
      <c r="BT2614" s="12"/>
      <c r="BU2614" s="12"/>
      <c r="BV2614" s="12"/>
      <c r="BW2614" s="12"/>
      <c r="BX2614" s="12"/>
      <c r="BY2614" s="12"/>
      <c r="BZ2614" s="12"/>
      <c r="CA2614" s="12"/>
      <c r="CB2614" s="12"/>
      <c r="CC2614" s="12"/>
      <c r="CD2614" s="12"/>
      <c r="CE2614" s="12"/>
      <c r="CF2614" s="12"/>
      <c r="CG2614" s="12"/>
      <c r="CH2614" s="12"/>
      <c r="CI2614" s="12"/>
      <c r="CJ2614" s="12"/>
      <c r="CK2614" s="12"/>
      <c r="CL2614" s="12"/>
      <c r="CM2614" s="12"/>
      <c r="CN2614" s="12"/>
      <c r="CO2614" s="12"/>
      <c r="CP2614" s="12"/>
      <c r="CQ2614" s="12"/>
      <c r="CR2614" s="12"/>
      <c r="CS2614" s="12"/>
      <c r="CT2614" s="12"/>
      <c r="CU2614" s="12"/>
      <c r="CV2614" s="12"/>
      <c r="CW2614" s="12"/>
      <c r="CX2614" s="12"/>
      <c r="CY2614" s="12"/>
      <c r="CZ2614" s="12"/>
      <c r="DA2614" s="12"/>
      <c r="DB2614" s="12"/>
      <c r="DC2614" s="12"/>
      <c r="DD2614" s="12"/>
      <c r="DE2614" s="12"/>
      <c r="DF2614" s="12"/>
      <c r="DG2614" s="12"/>
      <c r="DH2614" s="12"/>
      <c r="DI2614" s="12"/>
      <c r="DJ2614" s="12"/>
      <c r="DK2614" s="12"/>
      <c r="DL2614" s="12"/>
      <c r="DM2614" s="12"/>
      <c r="DN2614" s="12"/>
      <c r="DO2614" s="12"/>
      <c r="DP2614" s="12"/>
      <c r="DQ2614" s="12"/>
      <c r="DR2614" s="12"/>
      <c r="DS2614" s="12"/>
      <c r="DT2614" s="12"/>
      <c r="DU2614" s="12"/>
      <c r="DV2614" s="12"/>
      <c r="DW2614" s="12"/>
      <c r="DX2614" s="12"/>
      <c r="DY2614" s="12"/>
      <c r="DZ2614" s="12"/>
      <c r="EA2614" s="12"/>
      <c r="EB2614" s="12"/>
      <c r="EC2614" s="12"/>
      <c r="ED2614" s="12"/>
      <c r="EE2614" s="12"/>
      <c r="EF2614" s="12"/>
      <c r="EG2614" s="12"/>
      <c r="EH2614" s="12"/>
      <c r="EI2614" s="12"/>
      <c r="EJ2614" s="12"/>
      <c r="EK2614" s="12"/>
      <c r="EL2614" s="12"/>
      <c r="EM2614" s="12"/>
      <c r="EN2614" s="12"/>
      <c r="EO2614" s="12"/>
      <c r="EP2614" s="12"/>
      <c r="EQ2614" s="12"/>
      <c r="ER2614" s="12"/>
      <c r="ES2614" s="12"/>
      <c r="ET2614" s="12"/>
      <c r="EU2614" s="12"/>
      <c r="EV2614" s="12"/>
      <c r="EW2614" s="12"/>
      <c r="EX2614" s="12"/>
      <c r="EY2614" s="12"/>
      <c r="EZ2614" s="12"/>
      <c r="FA2614" s="12"/>
      <c r="FB2614" s="12"/>
      <c r="FC2614" s="12"/>
      <c r="FD2614" s="12"/>
      <c r="FE2614" s="12"/>
      <c r="FF2614" s="12"/>
      <c r="FG2614" s="12"/>
      <c r="FH2614" s="12"/>
      <c r="FI2614" s="12"/>
      <c r="FJ2614" s="12"/>
      <c r="FK2614" s="12"/>
      <c r="FL2614" s="12"/>
      <c r="FM2614" s="12"/>
      <c r="FN2614" s="12"/>
      <c r="FO2614" s="12"/>
      <c r="FP2614" s="12"/>
      <c r="FQ2614" s="12"/>
      <c r="FR2614" s="12"/>
      <c r="FS2614" s="12"/>
      <c r="FT2614" s="12"/>
      <c r="FU2614" s="12"/>
      <c r="FV2614" s="12"/>
      <c r="FW2614" s="12"/>
      <c r="FX2614" s="12"/>
      <c r="FY2614" s="12"/>
      <c r="FZ2614" s="12"/>
      <c r="GA2614" s="12"/>
      <c r="GB2614" s="12"/>
      <c r="GC2614" s="12"/>
      <c r="GD2614" s="12"/>
      <c r="GE2614" s="12"/>
      <c r="GF2614" s="12"/>
      <c r="GG2614" s="12"/>
      <c r="GH2614" s="12"/>
      <c r="GI2614" s="12"/>
      <c r="GJ2614" s="12"/>
      <c r="GK2614" s="12"/>
      <c r="GL2614" s="12"/>
      <c r="GM2614" s="12"/>
      <c r="GN2614" s="12"/>
      <c r="GO2614" s="12"/>
      <c r="GP2614" s="12"/>
      <c r="GQ2614" s="12"/>
      <c r="GR2614" s="12"/>
    </row>
    <row r="2615" spans="1:200" x14ac:dyDescent="0.2">
      <c r="A2615" s="79">
        <f t="shared" si="840"/>
        <v>45687</v>
      </c>
      <c r="B2615" s="80" t="str">
        <f t="shared" ca="1" si="841"/>
        <v>n.d</v>
      </c>
      <c r="C2615" s="81">
        <f t="shared" ca="1" si="842"/>
        <v>974.18416585</v>
      </c>
      <c r="D2615" s="82">
        <f ca="1">IF(A2615&lt;$B$1,VLOOKUP(A2615,[1]DI!$A$4:$B$15000,2,FALSE),0)</f>
        <v>0</v>
      </c>
      <c r="E2615" s="81">
        <f t="shared" ca="1" si="843"/>
        <v>0</v>
      </c>
      <c r="F2615" s="83">
        <f t="shared" si="838"/>
        <v>1.2</v>
      </c>
      <c r="G2615" s="84">
        <f t="shared" ca="1" si="844"/>
        <v>1</v>
      </c>
      <c r="H2615" s="81">
        <f ca="1">TRUNC(PRODUCT(G$10:G2614),15)</f>
        <v>1.40945772534528</v>
      </c>
      <c r="I2615" s="81">
        <f t="shared" ca="1" si="845"/>
        <v>1.40945772534528</v>
      </c>
      <c r="J2615" s="81">
        <f t="shared" ca="1" si="846"/>
        <v>1</v>
      </c>
      <c r="K2615" s="81">
        <f t="shared" ca="1" si="847"/>
        <v>0</v>
      </c>
      <c r="L2615" s="85">
        <f>IF(VLOOKUP(A2615,$U$12:$AD$125,8)=VLOOKUP(A2614,$U$12:$AD$125,8),0,VLOOKUP(A2615,U$12:$AD$125,8))</f>
        <v>0</v>
      </c>
      <c r="M2615" s="86">
        <f>IF(L2615&gt;0,VLOOKUP(L2615,T$12:$AC$125,7),0)</f>
        <v>0</v>
      </c>
      <c r="N2615" s="81">
        <f t="shared" si="839"/>
        <v>0</v>
      </c>
      <c r="O2615" s="81">
        <f t="shared" ca="1" si="848"/>
        <v>0</v>
      </c>
      <c r="P2615" s="87" t="str">
        <f t="shared" si="849"/>
        <v>A+J=</v>
      </c>
      <c r="Q2615" s="88">
        <f t="shared" si="850"/>
        <v>45771</v>
      </c>
      <c r="R2615" s="7"/>
      <c r="S2615" s="7"/>
      <c r="T2615" s="7"/>
      <c r="U2615" s="7"/>
      <c r="V2615" s="7"/>
      <c r="W2615" s="7"/>
      <c r="X2615" s="7"/>
      <c r="Y2615" s="7"/>
      <c r="Z2615" s="7"/>
      <c r="AA2615" s="7"/>
      <c r="AB2615" s="7"/>
      <c r="AC2615" s="7"/>
      <c r="AD2615" s="7"/>
      <c r="AE2615" s="7"/>
      <c r="AF2615" s="65"/>
      <c r="AG2615" s="9"/>
      <c r="AH2615" s="9"/>
      <c r="AI2615" s="4"/>
      <c r="AJ2615" s="10"/>
      <c r="AK2615" s="4"/>
      <c r="AL2615" s="65"/>
      <c r="AM2615" s="10"/>
      <c r="AN2615" s="9"/>
      <c r="AO2615" s="7"/>
      <c r="AP2615" s="11"/>
      <c r="AQ2615" s="9"/>
      <c r="AR2615" s="8"/>
      <c r="AS2615" s="65"/>
      <c r="AT2615" s="12"/>
      <c r="AU2615" s="12"/>
      <c r="AV2615" s="22"/>
      <c r="AW2615" s="12"/>
      <c r="AX2615" s="12"/>
      <c r="AY2615" s="12"/>
      <c r="AZ2615" s="12"/>
      <c r="BA2615" s="12"/>
      <c r="BB2615" s="12"/>
      <c r="BC2615" s="12"/>
      <c r="BD2615" s="12"/>
      <c r="BE2615" s="12"/>
      <c r="BF2615" s="12"/>
      <c r="BG2615" s="12"/>
      <c r="BH2615" s="12"/>
      <c r="BI2615" s="12"/>
      <c r="BJ2615" s="12"/>
      <c r="BK2615" s="12"/>
      <c r="BL2615" s="12"/>
      <c r="BM2615" s="12"/>
      <c r="BN2615" s="12"/>
      <c r="BO2615" s="12"/>
      <c r="BP2615" s="12"/>
      <c r="BQ2615" s="12"/>
      <c r="BR2615" s="12"/>
      <c r="BS2615" s="12"/>
      <c r="BT2615" s="12"/>
      <c r="BU2615" s="12"/>
      <c r="BV2615" s="12"/>
      <c r="BW2615" s="12"/>
      <c r="BX2615" s="12"/>
      <c r="BY2615" s="12"/>
      <c r="BZ2615" s="12"/>
      <c r="CA2615" s="12"/>
      <c r="CB2615" s="12"/>
      <c r="CC2615" s="12"/>
      <c r="CD2615" s="12"/>
      <c r="CE2615" s="12"/>
      <c r="CF2615" s="12"/>
      <c r="CG2615" s="12"/>
      <c r="CH2615" s="12"/>
      <c r="CI2615" s="12"/>
      <c r="CJ2615" s="12"/>
      <c r="CK2615" s="12"/>
      <c r="CL2615" s="12"/>
      <c r="CM2615" s="12"/>
      <c r="CN2615" s="12"/>
      <c r="CO2615" s="12"/>
      <c r="CP2615" s="12"/>
      <c r="CQ2615" s="12"/>
      <c r="CR2615" s="12"/>
      <c r="CS2615" s="12"/>
      <c r="CT2615" s="12"/>
      <c r="CU2615" s="12"/>
      <c r="CV2615" s="12"/>
      <c r="CW2615" s="12"/>
      <c r="CX2615" s="12"/>
      <c r="CY2615" s="12"/>
      <c r="CZ2615" s="12"/>
      <c r="DA2615" s="12"/>
      <c r="DB2615" s="12"/>
      <c r="DC2615" s="12"/>
      <c r="DD2615" s="12"/>
      <c r="DE2615" s="12"/>
      <c r="DF2615" s="12"/>
      <c r="DG2615" s="12"/>
      <c r="DH2615" s="12"/>
      <c r="DI2615" s="12"/>
      <c r="DJ2615" s="12"/>
      <c r="DK2615" s="12"/>
      <c r="DL2615" s="12"/>
      <c r="DM2615" s="12"/>
      <c r="DN2615" s="12"/>
      <c r="DO2615" s="12"/>
      <c r="DP2615" s="12"/>
      <c r="DQ2615" s="12"/>
      <c r="DR2615" s="12"/>
      <c r="DS2615" s="12"/>
      <c r="DT2615" s="12"/>
      <c r="DU2615" s="12"/>
      <c r="DV2615" s="12"/>
      <c r="DW2615" s="12"/>
      <c r="DX2615" s="12"/>
      <c r="DY2615" s="12"/>
      <c r="DZ2615" s="12"/>
      <c r="EA2615" s="12"/>
      <c r="EB2615" s="12"/>
      <c r="EC2615" s="12"/>
      <c r="ED2615" s="12"/>
      <c r="EE2615" s="12"/>
      <c r="EF2615" s="12"/>
      <c r="EG2615" s="12"/>
      <c r="EH2615" s="12"/>
      <c r="EI2615" s="12"/>
      <c r="EJ2615" s="12"/>
      <c r="EK2615" s="12"/>
      <c r="EL2615" s="12"/>
      <c r="EM2615" s="12"/>
      <c r="EN2615" s="12"/>
      <c r="EO2615" s="12"/>
      <c r="EP2615" s="12"/>
      <c r="EQ2615" s="12"/>
      <c r="ER2615" s="12"/>
      <c r="ES2615" s="12"/>
      <c r="ET2615" s="12"/>
      <c r="EU2615" s="12"/>
      <c r="EV2615" s="12"/>
      <c r="EW2615" s="12"/>
      <c r="EX2615" s="12"/>
      <c r="EY2615" s="12"/>
      <c r="EZ2615" s="12"/>
      <c r="FA2615" s="12"/>
      <c r="FB2615" s="12"/>
      <c r="FC2615" s="12"/>
      <c r="FD2615" s="12"/>
      <c r="FE2615" s="12"/>
      <c r="FF2615" s="12"/>
      <c r="FG2615" s="12"/>
      <c r="FH2615" s="12"/>
      <c r="FI2615" s="12"/>
      <c r="FJ2615" s="12"/>
      <c r="FK2615" s="12"/>
      <c r="FL2615" s="12"/>
      <c r="FM2615" s="12"/>
      <c r="FN2615" s="12"/>
      <c r="FO2615" s="12"/>
      <c r="FP2615" s="12"/>
      <c r="FQ2615" s="12"/>
      <c r="FR2615" s="12"/>
      <c r="FS2615" s="12"/>
      <c r="FT2615" s="12"/>
      <c r="FU2615" s="12"/>
      <c r="FV2615" s="12"/>
      <c r="FW2615" s="12"/>
      <c r="FX2615" s="12"/>
      <c r="FY2615" s="12"/>
      <c r="FZ2615" s="12"/>
      <c r="GA2615" s="12"/>
      <c r="GB2615" s="12"/>
      <c r="GC2615" s="12"/>
      <c r="GD2615" s="12"/>
      <c r="GE2615" s="12"/>
      <c r="GF2615" s="12"/>
      <c r="GG2615" s="12"/>
      <c r="GH2615" s="12"/>
      <c r="GI2615" s="12"/>
      <c r="GJ2615" s="12"/>
      <c r="GK2615" s="12"/>
      <c r="GL2615" s="12"/>
      <c r="GM2615" s="12"/>
      <c r="GN2615" s="12"/>
      <c r="GO2615" s="12"/>
      <c r="GP2615" s="12"/>
      <c r="GQ2615" s="12"/>
      <c r="GR2615" s="12"/>
    </row>
    <row r="2616" spans="1:200" x14ac:dyDescent="0.2">
      <c r="A2616" s="79">
        <f t="shared" si="840"/>
        <v>45688</v>
      </c>
      <c r="B2616" s="80" t="str">
        <f t="shared" ca="1" si="841"/>
        <v>n.d</v>
      </c>
      <c r="C2616" s="81">
        <f t="shared" ca="1" si="842"/>
        <v>974.18416585</v>
      </c>
      <c r="D2616" s="82">
        <f ca="1">IF(A2616&lt;$B$1,VLOOKUP(A2616,[1]DI!$A$4:$B$15000,2,FALSE),0)</f>
        <v>0</v>
      </c>
      <c r="E2616" s="81">
        <f t="shared" ca="1" si="843"/>
        <v>0</v>
      </c>
      <c r="F2616" s="83">
        <f t="shared" si="838"/>
        <v>1.2</v>
      </c>
      <c r="G2616" s="84">
        <f t="shared" ca="1" si="844"/>
        <v>1</v>
      </c>
      <c r="H2616" s="81">
        <f ca="1">TRUNC(PRODUCT(G$10:G2615),15)</f>
        <v>1.40945772534528</v>
      </c>
      <c r="I2616" s="81">
        <f t="shared" ca="1" si="845"/>
        <v>1.40945772534528</v>
      </c>
      <c r="J2616" s="81">
        <f t="shared" ca="1" si="846"/>
        <v>1</v>
      </c>
      <c r="K2616" s="81">
        <f t="shared" ca="1" si="847"/>
        <v>0</v>
      </c>
      <c r="L2616" s="85">
        <f>IF(VLOOKUP(A2616,$U$12:$AD$125,8)=VLOOKUP(A2615,$U$12:$AD$125,8),0,VLOOKUP(A2616,U$12:$AD$125,8))</f>
        <v>0</v>
      </c>
      <c r="M2616" s="86">
        <f>IF(L2616&gt;0,VLOOKUP(L2616,T$12:$AC$125,7),0)</f>
        <v>0</v>
      </c>
      <c r="N2616" s="81">
        <f t="shared" si="839"/>
        <v>0</v>
      </c>
      <c r="O2616" s="81">
        <f t="shared" ca="1" si="848"/>
        <v>0</v>
      </c>
      <c r="P2616" s="87" t="str">
        <f t="shared" si="849"/>
        <v>A+J=</v>
      </c>
      <c r="Q2616" s="88">
        <f t="shared" si="850"/>
        <v>45771</v>
      </c>
      <c r="R2616" s="7"/>
      <c r="S2616" s="7"/>
      <c r="T2616" s="7"/>
      <c r="U2616" s="7"/>
      <c r="V2616" s="7"/>
      <c r="W2616" s="7"/>
      <c r="X2616" s="7"/>
      <c r="Y2616" s="7"/>
      <c r="Z2616" s="7"/>
      <c r="AA2616" s="7"/>
      <c r="AB2616" s="7"/>
      <c r="AC2616" s="7"/>
      <c r="AD2616" s="7"/>
      <c r="AE2616" s="7"/>
      <c r="AF2616" s="65"/>
      <c r="AG2616" s="9"/>
      <c r="AH2616" s="9"/>
      <c r="AI2616" s="4"/>
      <c r="AJ2616" s="10"/>
      <c r="AK2616" s="4"/>
      <c r="AL2616" s="65"/>
      <c r="AM2616" s="10"/>
      <c r="AN2616" s="9"/>
      <c r="AO2616" s="7"/>
      <c r="AP2616" s="11"/>
      <c r="AQ2616" s="9"/>
      <c r="AR2616" s="8"/>
      <c r="AS2616" s="65"/>
      <c r="AT2616" s="12"/>
      <c r="AU2616" s="12"/>
      <c r="AV2616" s="22"/>
      <c r="AW2616" s="12"/>
      <c r="AX2616" s="12"/>
      <c r="AY2616" s="12"/>
      <c r="AZ2616" s="12"/>
      <c r="BA2616" s="12"/>
      <c r="BB2616" s="12"/>
      <c r="BC2616" s="12"/>
      <c r="BD2616" s="12"/>
      <c r="BE2616" s="12"/>
      <c r="BF2616" s="12"/>
      <c r="BG2616" s="12"/>
      <c r="BH2616" s="12"/>
      <c r="BI2616" s="12"/>
      <c r="BJ2616" s="12"/>
      <c r="BK2616" s="12"/>
      <c r="BL2616" s="12"/>
      <c r="BM2616" s="12"/>
      <c r="BN2616" s="12"/>
      <c r="BO2616" s="12"/>
      <c r="BP2616" s="12"/>
      <c r="BQ2616" s="12"/>
      <c r="BR2616" s="12"/>
      <c r="BS2616" s="12"/>
      <c r="BT2616" s="12"/>
      <c r="BU2616" s="12"/>
      <c r="BV2616" s="12"/>
      <c r="BW2616" s="12"/>
      <c r="BX2616" s="12"/>
      <c r="BY2616" s="12"/>
      <c r="BZ2616" s="12"/>
      <c r="CA2616" s="12"/>
      <c r="CB2616" s="12"/>
      <c r="CC2616" s="12"/>
      <c r="CD2616" s="12"/>
      <c r="CE2616" s="12"/>
      <c r="CF2616" s="12"/>
      <c r="CG2616" s="12"/>
      <c r="CH2616" s="12"/>
      <c r="CI2616" s="12"/>
      <c r="CJ2616" s="12"/>
      <c r="CK2616" s="12"/>
      <c r="CL2616" s="12"/>
      <c r="CM2616" s="12"/>
      <c r="CN2616" s="12"/>
      <c r="CO2616" s="12"/>
      <c r="CP2616" s="12"/>
      <c r="CQ2616" s="12"/>
      <c r="CR2616" s="12"/>
      <c r="CS2616" s="12"/>
      <c r="CT2616" s="12"/>
      <c r="CU2616" s="12"/>
      <c r="CV2616" s="12"/>
      <c r="CW2616" s="12"/>
      <c r="CX2616" s="12"/>
      <c r="CY2616" s="12"/>
      <c r="CZ2616" s="12"/>
      <c r="DA2616" s="12"/>
      <c r="DB2616" s="12"/>
      <c r="DC2616" s="12"/>
      <c r="DD2616" s="12"/>
      <c r="DE2616" s="12"/>
      <c r="DF2616" s="12"/>
      <c r="DG2616" s="12"/>
      <c r="DH2616" s="12"/>
      <c r="DI2616" s="12"/>
      <c r="DJ2616" s="12"/>
      <c r="DK2616" s="12"/>
      <c r="DL2616" s="12"/>
      <c r="DM2616" s="12"/>
      <c r="DN2616" s="12"/>
      <c r="DO2616" s="12"/>
      <c r="DP2616" s="12"/>
      <c r="DQ2616" s="12"/>
      <c r="DR2616" s="12"/>
      <c r="DS2616" s="12"/>
      <c r="DT2616" s="12"/>
      <c r="DU2616" s="12"/>
      <c r="DV2616" s="12"/>
      <c r="DW2616" s="12"/>
      <c r="DX2616" s="12"/>
      <c r="DY2616" s="12"/>
      <c r="DZ2616" s="12"/>
      <c r="EA2616" s="12"/>
      <c r="EB2616" s="12"/>
      <c r="EC2616" s="12"/>
      <c r="ED2616" s="12"/>
      <c r="EE2616" s="12"/>
      <c r="EF2616" s="12"/>
      <c r="EG2616" s="12"/>
      <c r="EH2616" s="12"/>
      <c r="EI2616" s="12"/>
      <c r="EJ2616" s="12"/>
      <c r="EK2616" s="12"/>
      <c r="EL2616" s="12"/>
      <c r="EM2616" s="12"/>
      <c r="EN2616" s="12"/>
      <c r="EO2616" s="12"/>
      <c r="EP2616" s="12"/>
      <c r="EQ2616" s="12"/>
      <c r="ER2616" s="12"/>
      <c r="ES2616" s="12"/>
      <c r="ET2616" s="12"/>
      <c r="EU2616" s="12"/>
      <c r="EV2616" s="12"/>
      <c r="EW2616" s="12"/>
      <c r="EX2616" s="12"/>
      <c r="EY2616" s="12"/>
      <c r="EZ2616" s="12"/>
      <c r="FA2616" s="12"/>
      <c r="FB2616" s="12"/>
      <c r="FC2616" s="12"/>
      <c r="FD2616" s="12"/>
      <c r="FE2616" s="12"/>
      <c r="FF2616" s="12"/>
      <c r="FG2616" s="12"/>
      <c r="FH2616" s="12"/>
      <c r="FI2616" s="12"/>
      <c r="FJ2616" s="12"/>
      <c r="FK2616" s="12"/>
      <c r="FL2616" s="12"/>
      <c r="FM2616" s="12"/>
      <c r="FN2616" s="12"/>
      <c r="FO2616" s="12"/>
      <c r="FP2616" s="12"/>
      <c r="FQ2616" s="12"/>
      <c r="FR2616" s="12"/>
      <c r="FS2616" s="12"/>
      <c r="FT2616" s="12"/>
      <c r="FU2616" s="12"/>
      <c r="FV2616" s="12"/>
      <c r="FW2616" s="12"/>
      <c r="FX2616" s="12"/>
      <c r="FY2616" s="12"/>
      <c r="FZ2616" s="12"/>
      <c r="GA2616" s="12"/>
      <c r="GB2616" s="12"/>
      <c r="GC2616" s="12"/>
      <c r="GD2616" s="12"/>
      <c r="GE2616" s="12"/>
      <c r="GF2616" s="12"/>
      <c r="GG2616" s="12"/>
      <c r="GH2616" s="12"/>
      <c r="GI2616" s="12"/>
      <c r="GJ2616" s="12"/>
      <c r="GK2616" s="12"/>
      <c r="GL2616" s="12"/>
      <c r="GM2616" s="12"/>
      <c r="GN2616" s="12"/>
      <c r="GO2616" s="12"/>
      <c r="GP2616" s="12"/>
      <c r="GQ2616" s="12"/>
      <c r="GR2616" s="12"/>
    </row>
    <row r="2617" spans="1:200" x14ac:dyDescent="0.2">
      <c r="A2617" s="79">
        <f t="shared" si="840"/>
        <v>45689</v>
      </c>
      <c r="B2617" s="80" t="str">
        <f t="shared" ca="1" si="841"/>
        <v>n.d</v>
      </c>
      <c r="C2617" s="81">
        <f t="shared" ca="1" si="842"/>
        <v>974.18416585</v>
      </c>
      <c r="D2617" s="82">
        <f ca="1">IF(A2617&lt;$B$1,VLOOKUP(A2617,[1]DI!$A$4:$B$15000,2,FALSE),0)</f>
        <v>0</v>
      </c>
      <c r="E2617" s="81">
        <f t="shared" ca="1" si="843"/>
        <v>0</v>
      </c>
      <c r="F2617" s="83">
        <f t="shared" si="838"/>
        <v>1.2</v>
      </c>
      <c r="G2617" s="84">
        <f t="shared" ca="1" si="844"/>
        <v>1</v>
      </c>
      <c r="H2617" s="81">
        <f ca="1">TRUNC(PRODUCT(G$10:G2616),15)</f>
        <v>1.40945772534528</v>
      </c>
      <c r="I2617" s="81">
        <f t="shared" ca="1" si="845"/>
        <v>1.40945772534528</v>
      </c>
      <c r="J2617" s="81">
        <f t="shared" ca="1" si="846"/>
        <v>1</v>
      </c>
      <c r="K2617" s="81">
        <f t="shared" ca="1" si="847"/>
        <v>0</v>
      </c>
      <c r="L2617" s="85">
        <f>IF(VLOOKUP(A2617,$U$12:$AD$125,8)=VLOOKUP(A2616,$U$12:$AD$125,8),0,VLOOKUP(A2617,U$12:$AD$125,8))</f>
        <v>0</v>
      </c>
      <c r="M2617" s="86">
        <f>IF(L2617&gt;0,VLOOKUP(L2617,T$12:$AC$125,7),0)</f>
        <v>0</v>
      </c>
      <c r="N2617" s="81">
        <f t="shared" si="839"/>
        <v>0</v>
      </c>
      <c r="O2617" s="81">
        <f t="shared" ca="1" si="848"/>
        <v>0</v>
      </c>
      <c r="P2617" s="87" t="str">
        <f t="shared" si="849"/>
        <v>A+J=</v>
      </c>
      <c r="Q2617" s="88">
        <f t="shared" si="850"/>
        <v>45771</v>
      </c>
      <c r="R2617" s="7"/>
      <c r="S2617" s="7"/>
      <c r="T2617" s="7"/>
      <c r="U2617" s="7"/>
      <c r="V2617" s="7"/>
      <c r="W2617" s="7"/>
      <c r="X2617" s="7"/>
      <c r="Y2617" s="7"/>
      <c r="Z2617" s="7"/>
      <c r="AA2617" s="7"/>
      <c r="AB2617" s="7"/>
      <c r="AC2617" s="7"/>
      <c r="AD2617" s="7"/>
      <c r="AE2617" s="7"/>
      <c r="AF2617" s="65"/>
      <c r="AG2617" s="9"/>
      <c r="AH2617" s="9"/>
      <c r="AI2617" s="4"/>
      <c r="AJ2617" s="10"/>
      <c r="AK2617" s="4"/>
      <c r="AL2617" s="65"/>
      <c r="AM2617" s="10"/>
      <c r="AN2617" s="9"/>
      <c r="AO2617" s="7"/>
      <c r="AP2617" s="11"/>
      <c r="AQ2617" s="9"/>
      <c r="AR2617" s="8"/>
      <c r="AS2617" s="65"/>
      <c r="AT2617" s="12"/>
      <c r="AU2617" s="12"/>
      <c r="AV2617" s="22"/>
      <c r="AW2617" s="12"/>
      <c r="AX2617" s="12"/>
      <c r="AY2617" s="12"/>
      <c r="AZ2617" s="12"/>
      <c r="BA2617" s="12"/>
      <c r="BB2617" s="12"/>
      <c r="BC2617" s="12"/>
      <c r="BD2617" s="12"/>
      <c r="BE2617" s="12"/>
      <c r="BF2617" s="12"/>
      <c r="BG2617" s="12"/>
      <c r="BH2617" s="12"/>
      <c r="BI2617" s="12"/>
      <c r="BJ2617" s="12"/>
      <c r="BK2617" s="12"/>
      <c r="BL2617" s="12"/>
      <c r="BM2617" s="12"/>
      <c r="BN2617" s="12"/>
      <c r="BO2617" s="12"/>
      <c r="BP2617" s="12"/>
      <c r="BQ2617" s="12"/>
      <c r="BR2617" s="12"/>
      <c r="BS2617" s="12"/>
      <c r="BT2617" s="12"/>
      <c r="BU2617" s="12"/>
      <c r="BV2617" s="12"/>
      <c r="BW2617" s="12"/>
      <c r="BX2617" s="12"/>
      <c r="BY2617" s="12"/>
      <c r="BZ2617" s="12"/>
      <c r="CA2617" s="12"/>
      <c r="CB2617" s="12"/>
      <c r="CC2617" s="12"/>
      <c r="CD2617" s="12"/>
      <c r="CE2617" s="12"/>
      <c r="CF2617" s="12"/>
      <c r="CG2617" s="12"/>
      <c r="CH2617" s="12"/>
      <c r="CI2617" s="12"/>
      <c r="CJ2617" s="12"/>
      <c r="CK2617" s="12"/>
      <c r="CL2617" s="12"/>
      <c r="CM2617" s="12"/>
      <c r="CN2617" s="12"/>
      <c r="CO2617" s="12"/>
      <c r="CP2617" s="12"/>
      <c r="CQ2617" s="12"/>
      <c r="CR2617" s="12"/>
      <c r="CS2617" s="12"/>
      <c r="CT2617" s="12"/>
      <c r="CU2617" s="12"/>
      <c r="CV2617" s="12"/>
      <c r="CW2617" s="12"/>
      <c r="CX2617" s="12"/>
      <c r="CY2617" s="12"/>
      <c r="CZ2617" s="12"/>
      <c r="DA2617" s="12"/>
      <c r="DB2617" s="12"/>
      <c r="DC2617" s="12"/>
      <c r="DD2617" s="12"/>
      <c r="DE2617" s="12"/>
      <c r="DF2617" s="12"/>
      <c r="DG2617" s="12"/>
      <c r="DH2617" s="12"/>
      <c r="DI2617" s="12"/>
      <c r="DJ2617" s="12"/>
      <c r="DK2617" s="12"/>
      <c r="DL2617" s="12"/>
      <c r="DM2617" s="12"/>
      <c r="DN2617" s="12"/>
      <c r="DO2617" s="12"/>
      <c r="DP2617" s="12"/>
      <c r="DQ2617" s="12"/>
      <c r="DR2617" s="12"/>
      <c r="DS2617" s="12"/>
      <c r="DT2617" s="12"/>
      <c r="DU2617" s="12"/>
      <c r="DV2617" s="12"/>
      <c r="DW2617" s="12"/>
      <c r="DX2617" s="12"/>
      <c r="DY2617" s="12"/>
      <c r="DZ2617" s="12"/>
      <c r="EA2617" s="12"/>
      <c r="EB2617" s="12"/>
      <c r="EC2617" s="12"/>
      <c r="ED2617" s="12"/>
      <c r="EE2617" s="12"/>
      <c r="EF2617" s="12"/>
      <c r="EG2617" s="12"/>
      <c r="EH2617" s="12"/>
      <c r="EI2617" s="12"/>
      <c r="EJ2617" s="12"/>
      <c r="EK2617" s="12"/>
      <c r="EL2617" s="12"/>
      <c r="EM2617" s="12"/>
      <c r="EN2617" s="12"/>
      <c r="EO2617" s="12"/>
      <c r="EP2617" s="12"/>
      <c r="EQ2617" s="12"/>
      <c r="ER2617" s="12"/>
      <c r="ES2617" s="12"/>
      <c r="ET2617" s="12"/>
      <c r="EU2617" s="12"/>
      <c r="EV2617" s="12"/>
      <c r="EW2617" s="12"/>
      <c r="EX2617" s="12"/>
      <c r="EY2617" s="12"/>
      <c r="EZ2617" s="12"/>
      <c r="FA2617" s="12"/>
      <c r="FB2617" s="12"/>
      <c r="FC2617" s="12"/>
      <c r="FD2617" s="12"/>
      <c r="FE2617" s="12"/>
      <c r="FF2617" s="12"/>
      <c r="FG2617" s="12"/>
      <c r="FH2617" s="12"/>
      <c r="FI2617" s="12"/>
      <c r="FJ2617" s="12"/>
      <c r="FK2617" s="12"/>
      <c r="FL2617" s="12"/>
      <c r="FM2617" s="12"/>
      <c r="FN2617" s="12"/>
      <c r="FO2617" s="12"/>
      <c r="FP2617" s="12"/>
      <c r="FQ2617" s="12"/>
      <c r="FR2617" s="12"/>
      <c r="FS2617" s="12"/>
      <c r="FT2617" s="12"/>
      <c r="FU2617" s="12"/>
      <c r="FV2617" s="12"/>
      <c r="FW2617" s="12"/>
      <c r="FX2617" s="12"/>
      <c r="FY2617" s="12"/>
      <c r="FZ2617" s="12"/>
      <c r="GA2617" s="12"/>
      <c r="GB2617" s="12"/>
      <c r="GC2617" s="12"/>
      <c r="GD2617" s="12"/>
      <c r="GE2617" s="12"/>
      <c r="GF2617" s="12"/>
      <c r="GG2617" s="12"/>
      <c r="GH2617" s="12"/>
      <c r="GI2617" s="12"/>
      <c r="GJ2617" s="12"/>
      <c r="GK2617" s="12"/>
      <c r="GL2617" s="12"/>
      <c r="GM2617" s="12"/>
      <c r="GN2617" s="12"/>
      <c r="GO2617" s="12"/>
      <c r="GP2617" s="12"/>
      <c r="GQ2617" s="12"/>
      <c r="GR2617" s="12"/>
    </row>
    <row r="2618" spans="1:200" x14ac:dyDescent="0.2">
      <c r="A2618" s="79">
        <f t="shared" si="840"/>
        <v>45690</v>
      </c>
      <c r="B2618" s="80" t="str">
        <f t="shared" ca="1" si="841"/>
        <v>n.d</v>
      </c>
      <c r="C2618" s="81">
        <f t="shared" ca="1" si="842"/>
        <v>974.18416585</v>
      </c>
      <c r="D2618" s="82">
        <f ca="1">IF(A2618&lt;$B$1,VLOOKUP(A2618,[1]DI!$A$4:$B$15000,2,FALSE),0)</f>
        <v>0</v>
      </c>
      <c r="E2618" s="81">
        <f t="shared" ca="1" si="843"/>
        <v>0</v>
      </c>
      <c r="F2618" s="83">
        <f t="shared" si="838"/>
        <v>1.2</v>
      </c>
      <c r="G2618" s="84">
        <f t="shared" ca="1" si="844"/>
        <v>1</v>
      </c>
      <c r="H2618" s="81">
        <f ca="1">TRUNC(PRODUCT(G$10:G2617),15)</f>
        <v>1.40945772534528</v>
      </c>
      <c r="I2618" s="81">
        <f t="shared" ca="1" si="845"/>
        <v>1.40945772534528</v>
      </c>
      <c r="J2618" s="81">
        <f t="shared" ca="1" si="846"/>
        <v>1</v>
      </c>
      <c r="K2618" s="81">
        <f t="shared" ca="1" si="847"/>
        <v>0</v>
      </c>
      <c r="L2618" s="85">
        <f>IF(VLOOKUP(A2618,$U$12:$AD$125,8)=VLOOKUP(A2617,$U$12:$AD$125,8),0,VLOOKUP(A2618,U$12:$AD$125,8))</f>
        <v>0</v>
      </c>
      <c r="M2618" s="86">
        <f>IF(L2618&gt;0,VLOOKUP(L2618,T$12:$AC$125,7),0)</f>
        <v>0</v>
      </c>
      <c r="N2618" s="81">
        <f t="shared" si="839"/>
        <v>0</v>
      </c>
      <c r="O2618" s="81">
        <f t="shared" ca="1" si="848"/>
        <v>0</v>
      </c>
      <c r="P2618" s="87" t="str">
        <f t="shared" si="849"/>
        <v>A+J=</v>
      </c>
      <c r="Q2618" s="88">
        <f t="shared" si="850"/>
        <v>45771</v>
      </c>
      <c r="R2618" s="7"/>
      <c r="S2618" s="7"/>
      <c r="T2618" s="7"/>
      <c r="U2618" s="7"/>
      <c r="V2618" s="7"/>
      <c r="W2618" s="7"/>
      <c r="X2618" s="7"/>
      <c r="Y2618" s="7"/>
      <c r="Z2618" s="7"/>
      <c r="AA2618" s="7"/>
      <c r="AB2618" s="7"/>
      <c r="AC2618" s="7"/>
      <c r="AD2618" s="7"/>
      <c r="AE2618" s="7"/>
      <c r="AF2618" s="65"/>
      <c r="AG2618" s="9"/>
      <c r="AH2618" s="9"/>
      <c r="AI2618" s="4"/>
      <c r="AJ2618" s="10"/>
      <c r="AK2618" s="4"/>
      <c r="AL2618" s="65"/>
      <c r="AM2618" s="10"/>
      <c r="AN2618" s="9"/>
      <c r="AO2618" s="7"/>
      <c r="AP2618" s="11"/>
      <c r="AQ2618" s="9"/>
      <c r="AR2618" s="8"/>
      <c r="AS2618" s="65"/>
      <c r="AT2618" s="12"/>
      <c r="AU2618" s="12"/>
      <c r="AV2618" s="22"/>
      <c r="AW2618" s="12"/>
      <c r="AX2618" s="12"/>
      <c r="AY2618" s="12"/>
      <c r="AZ2618" s="12"/>
      <c r="BA2618" s="12"/>
      <c r="BB2618" s="12"/>
      <c r="BC2618" s="12"/>
      <c r="BD2618" s="12"/>
      <c r="BE2618" s="12"/>
      <c r="BF2618" s="12"/>
      <c r="BG2618" s="12"/>
      <c r="BH2618" s="12"/>
      <c r="BI2618" s="12"/>
      <c r="BJ2618" s="12"/>
      <c r="BK2618" s="12"/>
      <c r="BL2618" s="12"/>
      <c r="BM2618" s="12"/>
      <c r="BN2618" s="12"/>
      <c r="BO2618" s="12"/>
      <c r="BP2618" s="12"/>
      <c r="BQ2618" s="12"/>
      <c r="BR2618" s="12"/>
      <c r="BS2618" s="12"/>
      <c r="BT2618" s="12"/>
      <c r="BU2618" s="12"/>
      <c r="BV2618" s="12"/>
      <c r="BW2618" s="12"/>
      <c r="BX2618" s="12"/>
      <c r="BY2618" s="12"/>
      <c r="BZ2618" s="12"/>
      <c r="CA2618" s="12"/>
      <c r="CB2618" s="12"/>
      <c r="CC2618" s="12"/>
      <c r="CD2618" s="12"/>
      <c r="CE2618" s="12"/>
      <c r="CF2618" s="12"/>
      <c r="CG2618" s="12"/>
      <c r="CH2618" s="12"/>
      <c r="CI2618" s="12"/>
      <c r="CJ2618" s="12"/>
      <c r="CK2618" s="12"/>
      <c r="CL2618" s="12"/>
      <c r="CM2618" s="12"/>
      <c r="CN2618" s="12"/>
      <c r="CO2618" s="12"/>
      <c r="CP2618" s="12"/>
      <c r="CQ2618" s="12"/>
      <c r="CR2618" s="12"/>
      <c r="CS2618" s="12"/>
      <c r="CT2618" s="12"/>
      <c r="CU2618" s="12"/>
      <c r="CV2618" s="12"/>
      <c r="CW2618" s="12"/>
      <c r="CX2618" s="12"/>
      <c r="CY2618" s="12"/>
      <c r="CZ2618" s="12"/>
      <c r="DA2618" s="12"/>
      <c r="DB2618" s="12"/>
      <c r="DC2618" s="12"/>
      <c r="DD2618" s="12"/>
      <c r="DE2618" s="12"/>
      <c r="DF2618" s="12"/>
      <c r="DG2618" s="12"/>
      <c r="DH2618" s="12"/>
      <c r="DI2618" s="12"/>
      <c r="DJ2618" s="12"/>
      <c r="DK2618" s="12"/>
      <c r="DL2618" s="12"/>
      <c r="DM2618" s="12"/>
      <c r="DN2618" s="12"/>
      <c r="DO2618" s="12"/>
      <c r="DP2618" s="12"/>
      <c r="DQ2618" s="12"/>
      <c r="DR2618" s="12"/>
      <c r="DS2618" s="12"/>
      <c r="DT2618" s="12"/>
      <c r="DU2618" s="12"/>
      <c r="DV2618" s="12"/>
      <c r="DW2618" s="12"/>
      <c r="DX2618" s="12"/>
      <c r="DY2618" s="12"/>
      <c r="DZ2618" s="12"/>
      <c r="EA2618" s="12"/>
      <c r="EB2618" s="12"/>
      <c r="EC2618" s="12"/>
      <c r="ED2618" s="12"/>
      <c r="EE2618" s="12"/>
      <c r="EF2618" s="12"/>
      <c r="EG2618" s="12"/>
      <c r="EH2618" s="12"/>
      <c r="EI2618" s="12"/>
      <c r="EJ2618" s="12"/>
      <c r="EK2618" s="12"/>
      <c r="EL2618" s="12"/>
      <c r="EM2618" s="12"/>
      <c r="EN2618" s="12"/>
      <c r="EO2618" s="12"/>
      <c r="EP2618" s="12"/>
      <c r="EQ2618" s="12"/>
      <c r="ER2618" s="12"/>
      <c r="ES2618" s="12"/>
      <c r="ET2618" s="12"/>
      <c r="EU2618" s="12"/>
      <c r="EV2618" s="12"/>
      <c r="EW2618" s="12"/>
      <c r="EX2618" s="12"/>
      <c r="EY2618" s="12"/>
      <c r="EZ2618" s="12"/>
      <c r="FA2618" s="12"/>
      <c r="FB2618" s="12"/>
      <c r="FC2618" s="12"/>
      <c r="FD2618" s="12"/>
      <c r="FE2618" s="12"/>
      <c r="FF2618" s="12"/>
      <c r="FG2618" s="12"/>
      <c r="FH2618" s="12"/>
      <c r="FI2618" s="12"/>
      <c r="FJ2618" s="12"/>
      <c r="FK2618" s="12"/>
      <c r="FL2618" s="12"/>
      <c r="FM2618" s="12"/>
      <c r="FN2618" s="12"/>
      <c r="FO2618" s="12"/>
      <c r="FP2618" s="12"/>
      <c r="FQ2618" s="12"/>
      <c r="FR2618" s="12"/>
      <c r="FS2618" s="12"/>
      <c r="FT2618" s="12"/>
      <c r="FU2618" s="12"/>
      <c r="FV2618" s="12"/>
      <c r="FW2618" s="12"/>
      <c r="FX2618" s="12"/>
      <c r="FY2618" s="12"/>
      <c r="FZ2618" s="12"/>
      <c r="GA2618" s="12"/>
      <c r="GB2618" s="12"/>
      <c r="GC2618" s="12"/>
      <c r="GD2618" s="12"/>
      <c r="GE2618" s="12"/>
      <c r="GF2618" s="12"/>
      <c r="GG2618" s="12"/>
      <c r="GH2618" s="12"/>
      <c r="GI2618" s="12"/>
      <c r="GJ2618" s="12"/>
      <c r="GK2618" s="12"/>
      <c r="GL2618" s="12"/>
      <c r="GM2618" s="12"/>
      <c r="GN2618" s="12"/>
      <c r="GO2618" s="12"/>
      <c r="GP2618" s="12"/>
      <c r="GQ2618" s="12"/>
      <c r="GR2618" s="12"/>
    </row>
    <row r="2619" spans="1:200" x14ac:dyDescent="0.2">
      <c r="A2619" s="79">
        <f t="shared" si="840"/>
        <v>45691</v>
      </c>
      <c r="B2619" s="80" t="str">
        <f t="shared" ca="1" si="841"/>
        <v>n.d</v>
      </c>
      <c r="C2619" s="81">
        <f t="shared" ca="1" si="842"/>
        <v>974.18416585</v>
      </c>
      <c r="D2619" s="82">
        <f ca="1">IF(A2619&lt;$B$1,VLOOKUP(A2619,[1]DI!$A$4:$B$15000,2,FALSE),0)</f>
        <v>0</v>
      </c>
      <c r="E2619" s="81">
        <f t="shared" ca="1" si="843"/>
        <v>0</v>
      </c>
      <c r="F2619" s="83">
        <f t="shared" si="838"/>
        <v>1.2</v>
      </c>
      <c r="G2619" s="84">
        <f t="shared" ca="1" si="844"/>
        <v>1</v>
      </c>
      <c r="H2619" s="81">
        <f ca="1">TRUNC(PRODUCT(G$10:G2618),15)</f>
        <v>1.40945772534528</v>
      </c>
      <c r="I2619" s="81">
        <f t="shared" ca="1" si="845"/>
        <v>1.40945772534528</v>
      </c>
      <c r="J2619" s="81">
        <f t="shared" ca="1" si="846"/>
        <v>1</v>
      </c>
      <c r="K2619" s="81">
        <f t="shared" ca="1" si="847"/>
        <v>0</v>
      </c>
      <c r="L2619" s="85">
        <f>IF(VLOOKUP(A2619,$U$12:$AD$125,8)=VLOOKUP(A2618,$U$12:$AD$125,8),0,VLOOKUP(A2619,U$12:$AD$125,8))</f>
        <v>0</v>
      </c>
      <c r="M2619" s="86">
        <f>IF(L2619&gt;0,VLOOKUP(L2619,T$12:$AC$125,7),0)</f>
        <v>0</v>
      </c>
      <c r="N2619" s="81">
        <f t="shared" si="839"/>
        <v>0</v>
      </c>
      <c r="O2619" s="81">
        <f t="shared" ca="1" si="848"/>
        <v>0</v>
      </c>
      <c r="P2619" s="87" t="str">
        <f t="shared" si="849"/>
        <v>A+J=</v>
      </c>
      <c r="Q2619" s="88">
        <f t="shared" si="850"/>
        <v>45771</v>
      </c>
      <c r="R2619" s="7"/>
      <c r="S2619" s="7"/>
      <c r="T2619" s="7"/>
      <c r="U2619" s="7"/>
      <c r="V2619" s="7"/>
      <c r="W2619" s="7"/>
      <c r="X2619" s="7"/>
      <c r="Y2619" s="7"/>
      <c r="Z2619" s="7"/>
      <c r="AA2619" s="7"/>
      <c r="AB2619" s="7"/>
      <c r="AC2619" s="7"/>
      <c r="AD2619" s="7"/>
      <c r="AE2619" s="7"/>
      <c r="AF2619" s="65"/>
      <c r="AG2619" s="9"/>
      <c r="AH2619" s="9"/>
      <c r="AI2619" s="4"/>
      <c r="AJ2619" s="10"/>
      <c r="AK2619" s="4"/>
      <c r="AL2619" s="65"/>
      <c r="AM2619" s="10"/>
      <c r="AN2619" s="9"/>
      <c r="AO2619" s="7"/>
      <c r="AP2619" s="11"/>
      <c r="AQ2619" s="9"/>
      <c r="AR2619" s="8"/>
      <c r="AS2619" s="65"/>
      <c r="AT2619" s="12"/>
      <c r="AU2619" s="12"/>
      <c r="AV2619" s="22"/>
      <c r="AW2619" s="12"/>
      <c r="AX2619" s="12"/>
      <c r="AY2619" s="12"/>
      <c r="AZ2619" s="12"/>
      <c r="BA2619" s="12"/>
      <c r="BB2619" s="12"/>
      <c r="BC2619" s="12"/>
      <c r="BD2619" s="12"/>
      <c r="BE2619" s="12"/>
      <c r="BF2619" s="12"/>
      <c r="BG2619" s="12"/>
      <c r="BH2619" s="12"/>
      <c r="BI2619" s="12"/>
      <c r="BJ2619" s="12"/>
      <c r="BK2619" s="12"/>
      <c r="BL2619" s="12"/>
      <c r="BM2619" s="12"/>
      <c r="BN2619" s="12"/>
      <c r="BO2619" s="12"/>
      <c r="BP2619" s="12"/>
      <c r="BQ2619" s="12"/>
      <c r="BR2619" s="12"/>
      <c r="BS2619" s="12"/>
      <c r="BT2619" s="12"/>
      <c r="BU2619" s="12"/>
      <c r="BV2619" s="12"/>
      <c r="BW2619" s="12"/>
      <c r="BX2619" s="12"/>
      <c r="BY2619" s="12"/>
      <c r="BZ2619" s="12"/>
      <c r="CA2619" s="12"/>
      <c r="CB2619" s="12"/>
      <c r="CC2619" s="12"/>
      <c r="CD2619" s="12"/>
      <c r="CE2619" s="12"/>
      <c r="CF2619" s="12"/>
      <c r="CG2619" s="12"/>
      <c r="CH2619" s="12"/>
      <c r="CI2619" s="12"/>
      <c r="CJ2619" s="12"/>
      <c r="CK2619" s="12"/>
      <c r="CL2619" s="12"/>
      <c r="CM2619" s="12"/>
      <c r="CN2619" s="12"/>
      <c r="CO2619" s="12"/>
      <c r="CP2619" s="12"/>
      <c r="CQ2619" s="12"/>
      <c r="CR2619" s="12"/>
      <c r="CS2619" s="12"/>
      <c r="CT2619" s="12"/>
      <c r="CU2619" s="12"/>
      <c r="CV2619" s="12"/>
      <c r="CW2619" s="12"/>
      <c r="CX2619" s="12"/>
      <c r="CY2619" s="12"/>
      <c r="CZ2619" s="12"/>
      <c r="DA2619" s="12"/>
      <c r="DB2619" s="12"/>
      <c r="DC2619" s="12"/>
      <c r="DD2619" s="12"/>
      <c r="DE2619" s="12"/>
      <c r="DF2619" s="12"/>
      <c r="DG2619" s="12"/>
      <c r="DH2619" s="12"/>
      <c r="DI2619" s="12"/>
      <c r="DJ2619" s="12"/>
      <c r="DK2619" s="12"/>
      <c r="DL2619" s="12"/>
      <c r="DM2619" s="12"/>
      <c r="DN2619" s="12"/>
      <c r="DO2619" s="12"/>
      <c r="DP2619" s="12"/>
      <c r="DQ2619" s="12"/>
      <c r="DR2619" s="12"/>
      <c r="DS2619" s="12"/>
      <c r="DT2619" s="12"/>
      <c r="DU2619" s="12"/>
      <c r="DV2619" s="12"/>
      <c r="DW2619" s="12"/>
      <c r="DX2619" s="12"/>
      <c r="DY2619" s="12"/>
      <c r="DZ2619" s="12"/>
      <c r="EA2619" s="12"/>
      <c r="EB2619" s="12"/>
      <c r="EC2619" s="12"/>
      <c r="ED2619" s="12"/>
      <c r="EE2619" s="12"/>
      <c r="EF2619" s="12"/>
      <c r="EG2619" s="12"/>
      <c r="EH2619" s="12"/>
      <c r="EI2619" s="12"/>
      <c r="EJ2619" s="12"/>
      <c r="EK2619" s="12"/>
      <c r="EL2619" s="12"/>
      <c r="EM2619" s="12"/>
      <c r="EN2619" s="12"/>
      <c r="EO2619" s="12"/>
      <c r="EP2619" s="12"/>
      <c r="EQ2619" s="12"/>
      <c r="ER2619" s="12"/>
      <c r="ES2619" s="12"/>
      <c r="ET2619" s="12"/>
      <c r="EU2619" s="12"/>
      <c r="EV2619" s="12"/>
      <c r="EW2619" s="12"/>
      <c r="EX2619" s="12"/>
      <c r="EY2619" s="12"/>
      <c r="EZ2619" s="12"/>
      <c r="FA2619" s="12"/>
      <c r="FB2619" s="12"/>
      <c r="FC2619" s="12"/>
      <c r="FD2619" s="12"/>
      <c r="FE2619" s="12"/>
      <c r="FF2619" s="12"/>
      <c r="FG2619" s="12"/>
      <c r="FH2619" s="12"/>
      <c r="FI2619" s="12"/>
      <c r="FJ2619" s="12"/>
      <c r="FK2619" s="12"/>
      <c r="FL2619" s="12"/>
      <c r="FM2619" s="12"/>
      <c r="FN2619" s="12"/>
      <c r="FO2619" s="12"/>
      <c r="FP2619" s="12"/>
      <c r="FQ2619" s="12"/>
      <c r="FR2619" s="12"/>
      <c r="FS2619" s="12"/>
      <c r="FT2619" s="12"/>
      <c r="FU2619" s="12"/>
      <c r="FV2619" s="12"/>
      <c r="FW2619" s="12"/>
      <c r="FX2619" s="12"/>
      <c r="FY2619" s="12"/>
      <c r="FZ2619" s="12"/>
      <c r="GA2619" s="12"/>
      <c r="GB2619" s="12"/>
      <c r="GC2619" s="12"/>
      <c r="GD2619" s="12"/>
      <c r="GE2619" s="12"/>
      <c r="GF2619" s="12"/>
      <c r="GG2619" s="12"/>
      <c r="GH2619" s="12"/>
      <c r="GI2619" s="12"/>
      <c r="GJ2619" s="12"/>
      <c r="GK2619" s="12"/>
      <c r="GL2619" s="12"/>
      <c r="GM2619" s="12"/>
      <c r="GN2619" s="12"/>
      <c r="GO2619" s="12"/>
      <c r="GP2619" s="12"/>
      <c r="GQ2619" s="12"/>
      <c r="GR2619" s="12"/>
    </row>
    <row r="2620" spans="1:200" x14ac:dyDescent="0.2">
      <c r="A2620" s="79">
        <f t="shared" si="840"/>
        <v>45692</v>
      </c>
      <c r="B2620" s="80" t="str">
        <f t="shared" ca="1" si="841"/>
        <v>n.d</v>
      </c>
      <c r="C2620" s="81">
        <f t="shared" ca="1" si="842"/>
        <v>974.18416585</v>
      </c>
      <c r="D2620" s="82">
        <f ca="1">IF(A2620&lt;$B$1,VLOOKUP(A2620,[1]DI!$A$4:$B$15000,2,FALSE),0)</f>
        <v>0</v>
      </c>
      <c r="E2620" s="81">
        <f t="shared" ca="1" si="843"/>
        <v>0</v>
      </c>
      <c r="F2620" s="83">
        <f t="shared" si="838"/>
        <v>1.2</v>
      </c>
      <c r="G2620" s="84">
        <f t="shared" ca="1" si="844"/>
        <v>1</v>
      </c>
      <c r="H2620" s="81">
        <f ca="1">TRUNC(PRODUCT(G$10:G2619),15)</f>
        <v>1.40945772534528</v>
      </c>
      <c r="I2620" s="81">
        <f t="shared" ca="1" si="845"/>
        <v>1.40945772534528</v>
      </c>
      <c r="J2620" s="81">
        <f t="shared" ca="1" si="846"/>
        <v>1</v>
      </c>
      <c r="K2620" s="81">
        <f t="shared" ca="1" si="847"/>
        <v>0</v>
      </c>
      <c r="L2620" s="85">
        <f>IF(VLOOKUP(A2620,$U$12:$AD$125,8)=VLOOKUP(A2619,$U$12:$AD$125,8),0,VLOOKUP(A2620,U$12:$AD$125,8))</f>
        <v>0</v>
      </c>
      <c r="M2620" s="86">
        <f>IF(L2620&gt;0,VLOOKUP(L2620,T$12:$AC$125,7),0)</f>
        <v>0</v>
      </c>
      <c r="N2620" s="81">
        <f t="shared" si="839"/>
        <v>0</v>
      </c>
      <c r="O2620" s="81">
        <f t="shared" ca="1" si="848"/>
        <v>0</v>
      </c>
      <c r="P2620" s="87" t="str">
        <f t="shared" si="849"/>
        <v>A+J=</v>
      </c>
      <c r="Q2620" s="88">
        <f t="shared" si="850"/>
        <v>45771</v>
      </c>
      <c r="R2620" s="7"/>
      <c r="S2620" s="7"/>
      <c r="T2620" s="7"/>
      <c r="U2620" s="7"/>
      <c r="V2620" s="7"/>
      <c r="W2620" s="7"/>
      <c r="X2620" s="7"/>
      <c r="Y2620" s="7"/>
      <c r="Z2620" s="7"/>
      <c r="AA2620" s="7"/>
      <c r="AB2620" s="7"/>
      <c r="AC2620" s="7"/>
      <c r="AD2620" s="7"/>
      <c r="AE2620" s="7"/>
      <c r="AF2620" s="65"/>
      <c r="AG2620" s="9"/>
      <c r="AH2620" s="9"/>
      <c r="AI2620" s="4"/>
      <c r="AJ2620" s="10"/>
      <c r="AK2620" s="4"/>
      <c r="AL2620" s="65"/>
      <c r="AM2620" s="10"/>
      <c r="AN2620" s="9"/>
      <c r="AO2620" s="7"/>
      <c r="AP2620" s="11"/>
      <c r="AQ2620" s="9"/>
      <c r="AR2620" s="8"/>
      <c r="AS2620" s="65"/>
      <c r="AT2620" s="12"/>
      <c r="AU2620" s="12"/>
      <c r="AV2620" s="22"/>
      <c r="AW2620" s="12"/>
      <c r="AX2620" s="12"/>
      <c r="AY2620" s="12"/>
      <c r="AZ2620" s="12"/>
      <c r="BA2620" s="12"/>
      <c r="BB2620" s="12"/>
      <c r="BC2620" s="12"/>
      <c r="BD2620" s="12"/>
      <c r="BE2620" s="12"/>
      <c r="BF2620" s="12"/>
      <c r="BG2620" s="12"/>
      <c r="BH2620" s="12"/>
      <c r="BI2620" s="12"/>
      <c r="BJ2620" s="12"/>
      <c r="BK2620" s="12"/>
      <c r="BL2620" s="12"/>
      <c r="BM2620" s="12"/>
      <c r="BN2620" s="12"/>
      <c r="BO2620" s="12"/>
      <c r="BP2620" s="12"/>
      <c r="BQ2620" s="12"/>
      <c r="BR2620" s="12"/>
      <c r="BS2620" s="12"/>
      <c r="BT2620" s="12"/>
      <c r="BU2620" s="12"/>
      <c r="BV2620" s="12"/>
      <c r="BW2620" s="12"/>
      <c r="BX2620" s="12"/>
      <c r="BY2620" s="12"/>
      <c r="BZ2620" s="12"/>
      <c r="CA2620" s="12"/>
      <c r="CB2620" s="12"/>
      <c r="CC2620" s="12"/>
      <c r="CD2620" s="12"/>
      <c r="CE2620" s="12"/>
      <c r="CF2620" s="12"/>
      <c r="CG2620" s="12"/>
      <c r="CH2620" s="12"/>
      <c r="CI2620" s="12"/>
      <c r="CJ2620" s="12"/>
      <c r="CK2620" s="12"/>
      <c r="CL2620" s="12"/>
      <c r="CM2620" s="12"/>
      <c r="CN2620" s="12"/>
      <c r="CO2620" s="12"/>
      <c r="CP2620" s="12"/>
      <c r="CQ2620" s="12"/>
      <c r="CR2620" s="12"/>
      <c r="CS2620" s="12"/>
      <c r="CT2620" s="12"/>
      <c r="CU2620" s="12"/>
      <c r="CV2620" s="12"/>
      <c r="CW2620" s="12"/>
      <c r="CX2620" s="12"/>
      <c r="CY2620" s="12"/>
      <c r="CZ2620" s="12"/>
      <c r="DA2620" s="12"/>
      <c r="DB2620" s="12"/>
      <c r="DC2620" s="12"/>
      <c r="DD2620" s="12"/>
      <c r="DE2620" s="12"/>
      <c r="DF2620" s="12"/>
      <c r="DG2620" s="12"/>
      <c r="DH2620" s="12"/>
      <c r="DI2620" s="12"/>
      <c r="DJ2620" s="12"/>
      <c r="DK2620" s="12"/>
      <c r="DL2620" s="12"/>
      <c r="DM2620" s="12"/>
      <c r="DN2620" s="12"/>
      <c r="DO2620" s="12"/>
      <c r="DP2620" s="12"/>
      <c r="DQ2620" s="12"/>
      <c r="DR2620" s="12"/>
      <c r="DS2620" s="12"/>
      <c r="DT2620" s="12"/>
      <c r="DU2620" s="12"/>
      <c r="DV2620" s="12"/>
      <c r="DW2620" s="12"/>
      <c r="DX2620" s="12"/>
      <c r="DY2620" s="12"/>
      <c r="DZ2620" s="12"/>
      <c r="EA2620" s="12"/>
      <c r="EB2620" s="12"/>
      <c r="EC2620" s="12"/>
      <c r="ED2620" s="12"/>
      <c r="EE2620" s="12"/>
      <c r="EF2620" s="12"/>
      <c r="EG2620" s="12"/>
      <c r="EH2620" s="12"/>
      <c r="EI2620" s="12"/>
      <c r="EJ2620" s="12"/>
      <c r="EK2620" s="12"/>
      <c r="EL2620" s="12"/>
      <c r="EM2620" s="12"/>
      <c r="EN2620" s="12"/>
      <c r="EO2620" s="12"/>
      <c r="EP2620" s="12"/>
      <c r="EQ2620" s="12"/>
      <c r="ER2620" s="12"/>
      <c r="ES2620" s="12"/>
      <c r="ET2620" s="12"/>
      <c r="EU2620" s="12"/>
      <c r="EV2620" s="12"/>
      <c r="EW2620" s="12"/>
      <c r="EX2620" s="12"/>
      <c r="EY2620" s="12"/>
      <c r="EZ2620" s="12"/>
      <c r="FA2620" s="12"/>
      <c r="FB2620" s="12"/>
      <c r="FC2620" s="12"/>
      <c r="FD2620" s="12"/>
      <c r="FE2620" s="12"/>
      <c r="FF2620" s="12"/>
      <c r="FG2620" s="12"/>
      <c r="FH2620" s="12"/>
      <c r="FI2620" s="12"/>
      <c r="FJ2620" s="12"/>
      <c r="FK2620" s="12"/>
      <c r="FL2620" s="12"/>
      <c r="FM2620" s="12"/>
      <c r="FN2620" s="12"/>
      <c r="FO2620" s="12"/>
      <c r="FP2620" s="12"/>
      <c r="FQ2620" s="12"/>
      <c r="FR2620" s="12"/>
      <c r="FS2620" s="12"/>
      <c r="FT2620" s="12"/>
      <c r="FU2620" s="12"/>
      <c r="FV2620" s="12"/>
      <c r="FW2620" s="12"/>
      <c r="FX2620" s="12"/>
      <c r="FY2620" s="12"/>
      <c r="FZ2620" s="12"/>
      <c r="GA2620" s="12"/>
      <c r="GB2620" s="12"/>
      <c r="GC2620" s="12"/>
      <c r="GD2620" s="12"/>
      <c r="GE2620" s="12"/>
      <c r="GF2620" s="12"/>
      <c r="GG2620" s="12"/>
      <c r="GH2620" s="12"/>
      <c r="GI2620" s="12"/>
      <c r="GJ2620" s="12"/>
      <c r="GK2620" s="12"/>
      <c r="GL2620" s="12"/>
      <c r="GM2620" s="12"/>
      <c r="GN2620" s="12"/>
      <c r="GO2620" s="12"/>
      <c r="GP2620" s="12"/>
      <c r="GQ2620" s="12"/>
      <c r="GR2620" s="12"/>
    </row>
    <row r="2621" spans="1:200" x14ac:dyDescent="0.2">
      <c r="A2621" s="79">
        <f t="shared" si="840"/>
        <v>45693</v>
      </c>
      <c r="B2621" s="80" t="str">
        <f t="shared" ca="1" si="841"/>
        <v>n.d</v>
      </c>
      <c r="C2621" s="81">
        <f t="shared" ca="1" si="842"/>
        <v>974.18416585</v>
      </c>
      <c r="D2621" s="82">
        <f ca="1">IF(A2621&lt;$B$1,VLOOKUP(A2621,[1]DI!$A$4:$B$15000,2,FALSE),0)</f>
        <v>0</v>
      </c>
      <c r="E2621" s="81">
        <f t="shared" ca="1" si="843"/>
        <v>0</v>
      </c>
      <c r="F2621" s="83">
        <f t="shared" si="838"/>
        <v>1.2</v>
      </c>
      <c r="G2621" s="84">
        <f t="shared" ca="1" si="844"/>
        <v>1</v>
      </c>
      <c r="H2621" s="81">
        <f ca="1">TRUNC(PRODUCT(G$10:G2620),15)</f>
        <v>1.40945772534528</v>
      </c>
      <c r="I2621" s="81">
        <f t="shared" ca="1" si="845"/>
        <v>1.40945772534528</v>
      </c>
      <c r="J2621" s="81">
        <f t="shared" ca="1" si="846"/>
        <v>1</v>
      </c>
      <c r="K2621" s="81">
        <f t="shared" ca="1" si="847"/>
        <v>0</v>
      </c>
      <c r="L2621" s="85">
        <f>IF(VLOOKUP(A2621,$U$12:$AD$125,8)=VLOOKUP(A2620,$U$12:$AD$125,8),0,VLOOKUP(A2621,U$12:$AD$125,8))</f>
        <v>0</v>
      </c>
      <c r="M2621" s="86">
        <f>IF(L2621&gt;0,VLOOKUP(L2621,T$12:$AC$125,7),0)</f>
        <v>0</v>
      </c>
      <c r="N2621" s="81">
        <f t="shared" si="839"/>
        <v>0</v>
      </c>
      <c r="O2621" s="81">
        <f t="shared" ca="1" si="848"/>
        <v>0</v>
      </c>
      <c r="P2621" s="87" t="str">
        <f t="shared" si="849"/>
        <v>A+J=</v>
      </c>
      <c r="Q2621" s="88">
        <f t="shared" si="850"/>
        <v>45771</v>
      </c>
      <c r="R2621" s="7"/>
      <c r="S2621" s="7"/>
      <c r="T2621" s="7"/>
      <c r="U2621" s="7"/>
      <c r="V2621" s="7"/>
      <c r="W2621" s="7"/>
      <c r="X2621" s="7"/>
      <c r="Y2621" s="7"/>
      <c r="Z2621" s="7"/>
      <c r="AA2621" s="7"/>
      <c r="AB2621" s="7"/>
      <c r="AC2621" s="7"/>
      <c r="AD2621" s="7"/>
      <c r="AE2621" s="7"/>
      <c r="AF2621" s="65"/>
      <c r="AG2621" s="9"/>
      <c r="AH2621" s="9"/>
      <c r="AI2621" s="4"/>
      <c r="AJ2621" s="10"/>
      <c r="AK2621" s="4"/>
      <c r="AL2621" s="65"/>
      <c r="AM2621" s="10"/>
      <c r="AN2621" s="9"/>
      <c r="AO2621" s="7"/>
      <c r="AP2621" s="11"/>
      <c r="AQ2621" s="9"/>
      <c r="AR2621" s="8"/>
      <c r="AS2621" s="65"/>
      <c r="AT2621" s="12"/>
      <c r="AU2621" s="12"/>
      <c r="AV2621" s="22"/>
      <c r="AW2621" s="12"/>
      <c r="AX2621" s="12"/>
      <c r="AY2621" s="12"/>
      <c r="AZ2621" s="12"/>
      <c r="BA2621" s="12"/>
      <c r="BB2621" s="12"/>
      <c r="BC2621" s="12"/>
      <c r="BD2621" s="12"/>
      <c r="BE2621" s="12"/>
      <c r="BF2621" s="12"/>
      <c r="BG2621" s="12"/>
      <c r="BH2621" s="12"/>
      <c r="BI2621" s="12"/>
      <c r="BJ2621" s="12"/>
      <c r="BK2621" s="12"/>
      <c r="BL2621" s="12"/>
      <c r="BM2621" s="12"/>
      <c r="BN2621" s="12"/>
      <c r="BO2621" s="12"/>
      <c r="BP2621" s="12"/>
      <c r="BQ2621" s="12"/>
      <c r="BR2621" s="12"/>
      <c r="BS2621" s="12"/>
      <c r="BT2621" s="12"/>
      <c r="BU2621" s="12"/>
      <c r="BV2621" s="12"/>
      <c r="BW2621" s="12"/>
      <c r="BX2621" s="12"/>
      <c r="BY2621" s="12"/>
      <c r="BZ2621" s="12"/>
      <c r="CA2621" s="12"/>
      <c r="CB2621" s="12"/>
      <c r="CC2621" s="12"/>
      <c r="CD2621" s="12"/>
      <c r="CE2621" s="12"/>
      <c r="CF2621" s="12"/>
      <c r="CG2621" s="12"/>
      <c r="CH2621" s="12"/>
      <c r="CI2621" s="12"/>
      <c r="CJ2621" s="12"/>
      <c r="CK2621" s="12"/>
      <c r="CL2621" s="12"/>
      <c r="CM2621" s="12"/>
      <c r="CN2621" s="12"/>
      <c r="CO2621" s="12"/>
      <c r="CP2621" s="12"/>
      <c r="CQ2621" s="12"/>
      <c r="CR2621" s="12"/>
      <c r="CS2621" s="12"/>
      <c r="CT2621" s="12"/>
      <c r="CU2621" s="12"/>
      <c r="CV2621" s="12"/>
      <c r="CW2621" s="12"/>
      <c r="CX2621" s="12"/>
      <c r="CY2621" s="12"/>
      <c r="CZ2621" s="12"/>
      <c r="DA2621" s="12"/>
      <c r="DB2621" s="12"/>
      <c r="DC2621" s="12"/>
      <c r="DD2621" s="12"/>
      <c r="DE2621" s="12"/>
      <c r="DF2621" s="12"/>
      <c r="DG2621" s="12"/>
      <c r="DH2621" s="12"/>
      <c r="DI2621" s="12"/>
      <c r="DJ2621" s="12"/>
      <c r="DK2621" s="12"/>
      <c r="DL2621" s="12"/>
      <c r="DM2621" s="12"/>
      <c r="DN2621" s="12"/>
      <c r="DO2621" s="12"/>
      <c r="DP2621" s="12"/>
      <c r="DQ2621" s="12"/>
      <c r="DR2621" s="12"/>
      <c r="DS2621" s="12"/>
      <c r="DT2621" s="12"/>
      <c r="DU2621" s="12"/>
      <c r="DV2621" s="12"/>
      <c r="DW2621" s="12"/>
      <c r="DX2621" s="12"/>
      <c r="DY2621" s="12"/>
      <c r="DZ2621" s="12"/>
      <c r="EA2621" s="12"/>
      <c r="EB2621" s="12"/>
      <c r="EC2621" s="12"/>
      <c r="ED2621" s="12"/>
      <c r="EE2621" s="12"/>
      <c r="EF2621" s="12"/>
      <c r="EG2621" s="12"/>
      <c r="EH2621" s="12"/>
      <c r="EI2621" s="12"/>
      <c r="EJ2621" s="12"/>
      <c r="EK2621" s="12"/>
      <c r="EL2621" s="12"/>
      <c r="EM2621" s="12"/>
      <c r="EN2621" s="12"/>
      <c r="EO2621" s="12"/>
      <c r="EP2621" s="12"/>
      <c r="EQ2621" s="12"/>
      <c r="ER2621" s="12"/>
      <c r="ES2621" s="12"/>
      <c r="ET2621" s="12"/>
      <c r="EU2621" s="12"/>
      <c r="EV2621" s="12"/>
      <c r="EW2621" s="12"/>
      <c r="EX2621" s="12"/>
      <c r="EY2621" s="12"/>
      <c r="EZ2621" s="12"/>
      <c r="FA2621" s="12"/>
      <c r="FB2621" s="12"/>
      <c r="FC2621" s="12"/>
      <c r="FD2621" s="12"/>
      <c r="FE2621" s="12"/>
      <c r="FF2621" s="12"/>
      <c r="FG2621" s="12"/>
      <c r="FH2621" s="12"/>
      <c r="FI2621" s="12"/>
      <c r="FJ2621" s="12"/>
      <c r="FK2621" s="12"/>
      <c r="FL2621" s="12"/>
      <c r="FM2621" s="12"/>
      <c r="FN2621" s="12"/>
      <c r="FO2621" s="12"/>
      <c r="FP2621" s="12"/>
      <c r="FQ2621" s="12"/>
      <c r="FR2621" s="12"/>
      <c r="FS2621" s="12"/>
      <c r="FT2621" s="12"/>
      <c r="FU2621" s="12"/>
      <c r="FV2621" s="12"/>
      <c r="FW2621" s="12"/>
      <c r="FX2621" s="12"/>
      <c r="FY2621" s="12"/>
      <c r="FZ2621" s="12"/>
      <c r="GA2621" s="12"/>
      <c r="GB2621" s="12"/>
      <c r="GC2621" s="12"/>
      <c r="GD2621" s="12"/>
      <c r="GE2621" s="12"/>
      <c r="GF2621" s="12"/>
      <c r="GG2621" s="12"/>
      <c r="GH2621" s="12"/>
      <c r="GI2621" s="12"/>
      <c r="GJ2621" s="12"/>
      <c r="GK2621" s="12"/>
      <c r="GL2621" s="12"/>
      <c r="GM2621" s="12"/>
      <c r="GN2621" s="12"/>
      <c r="GO2621" s="12"/>
      <c r="GP2621" s="12"/>
      <c r="GQ2621" s="12"/>
      <c r="GR2621" s="12"/>
    </row>
    <row r="2622" spans="1:200" x14ac:dyDescent="0.2">
      <c r="A2622" s="79">
        <f t="shared" si="840"/>
        <v>45694</v>
      </c>
      <c r="B2622" s="80" t="str">
        <f t="shared" ca="1" si="841"/>
        <v>n.d</v>
      </c>
      <c r="C2622" s="81">
        <f t="shared" ca="1" si="842"/>
        <v>974.18416585</v>
      </c>
      <c r="D2622" s="82">
        <f ca="1">IF(A2622&lt;$B$1,VLOOKUP(A2622,[1]DI!$A$4:$B$15000,2,FALSE),0)</f>
        <v>0</v>
      </c>
      <c r="E2622" s="81">
        <f t="shared" ca="1" si="843"/>
        <v>0</v>
      </c>
      <c r="F2622" s="83">
        <f t="shared" si="838"/>
        <v>1.2</v>
      </c>
      <c r="G2622" s="84">
        <f t="shared" ca="1" si="844"/>
        <v>1</v>
      </c>
      <c r="H2622" s="81">
        <f ca="1">TRUNC(PRODUCT(G$10:G2621),15)</f>
        <v>1.40945772534528</v>
      </c>
      <c r="I2622" s="81">
        <f t="shared" ca="1" si="845"/>
        <v>1.40945772534528</v>
      </c>
      <c r="J2622" s="81">
        <f t="shared" ca="1" si="846"/>
        <v>1</v>
      </c>
      <c r="K2622" s="81">
        <f t="shared" ca="1" si="847"/>
        <v>0</v>
      </c>
      <c r="L2622" s="85">
        <f>IF(VLOOKUP(A2622,$U$12:$AD$125,8)=VLOOKUP(A2621,$U$12:$AD$125,8),0,VLOOKUP(A2622,U$12:$AD$125,8))</f>
        <v>0</v>
      </c>
      <c r="M2622" s="86">
        <f>IF(L2622&gt;0,VLOOKUP(L2622,T$12:$AC$125,7),0)</f>
        <v>0</v>
      </c>
      <c r="N2622" s="81">
        <f t="shared" si="839"/>
        <v>0</v>
      </c>
      <c r="O2622" s="81">
        <f t="shared" ca="1" si="848"/>
        <v>0</v>
      </c>
      <c r="P2622" s="87" t="str">
        <f t="shared" si="849"/>
        <v>A+J=</v>
      </c>
      <c r="Q2622" s="88">
        <f t="shared" si="850"/>
        <v>45771</v>
      </c>
      <c r="R2622" s="7"/>
      <c r="S2622" s="7"/>
      <c r="T2622" s="7"/>
      <c r="U2622" s="7"/>
      <c r="V2622" s="7"/>
      <c r="W2622" s="7"/>
      <c r="X2622" s="7"/>
      <c r="Y2622" s="7"/>
      <c r="Z2622" s="7"/>
      <c r="AA2622" s="7"/>
      <c r="AB2622" s="7"/>
      <c r="AC2622" s="7"/>
      <c r="AD2622" s="7"/>
      <c r="AE2622" s="7"/>
      <c r="AF2622" s="65"/>
      <c r="AG2622" s="9"/>
      <c r="AH2622" s="9"/>
      <c r="AI2622" s="4"/>
      <c r="AJ2622" s="10"/>
      <c r="AK2622" s="4"/>
      <c r="AL2622" s="65"/>
      <c r="AM2622" s="10"/>
      <c r="AN2622" s="9"/>
      <c r="AO2622" s="7"/>
      <c r="AP2622" s="11"/>
      <c r="AQ2622" s="9"/>
      <c r="AR2622" s="8"/>
      <c r="AS2622" s="65"/>
      <c r="AT2622" s="12"/>
      <c r="AU2622" s="12"/>
      <c r="AV2622" s="22"/>
      <c r="AW2622" s="12"/>
      <c r="AX2622" s="12"/>
      <c r="AY2622" s="12"/>
      <c r="AZ2622" s="12"/>
      <c r="BA2622" s="12"/>
      <c r="BB2622" s="12"/>
      <c r="BC2622" s="12"/>
      <c r="BD2622" s="12"/>
      <c r="BE2622" s="12"/>
      <c r="BF2622" s="12"/>
      <c r="BG2622" s="12"/>
      <c r="BH2622" s="12"/>
      <c r="BI2622" s="12"/>
      <c r="BJ2622" s="12"/>
      <c r="BK2622" s="12"/>
      <c r="BL2622" s="12"/>
      <c r="BM2622" s="12"/>
      <c r="BN2622" s="12"/>
      <c r="BO2622" s="12"/>
      <c r="BP2622" s="12"/>
      <c r="BQ2622" s="12"/>
      <c r="BR2622" s="12"/>
      <c r="BS2622" s="12"/>
      <c r="BT2622" s="12"/>
      <c r="BU2622" s="12"/>
      <c r="BV2622" s="12"/>
      <c r="BW2622" s="12"/>
      <c r="BX2622" s="12"/>
      <c r="BY2622" s="12"/>
      <c r="BZ2622" s="12"/>
      <c r="CA2622" s="12"/>
      <c r="CB2622" s="12"/>
      <c r="CC2622" s="12"/>
      <c r="CD2622" s="12"/>
      <c r="CE2622" s="12"/>
      <c r="CF2622" s="12"/>
      <c r="CG2622" s="12"/>
      <c r="CH2622" s="12"/>
      <c r="CI2622" s="12"/>
      <c r="CJ2622" s="12"/>
      <c r="CK2622" s="12"/>
      <c r="CL2622" s="12"/>
      <c r="CM2622" s="12"/>
      <c r="CN2622" s="12"/>
      <c r="CO2622" s="12"/>
      <c r="CP2622" s="12"/>
      <c r="CQ2622" s="12"/>
      <c r="CR2622" s="12"/>
      <c r="CS2622" s="12"/>
      <c r="CT2622" s="12"/>
      <c r="CU2622" s="12"/>
      <c r="CV2622" s="12"/>
      <c r="CW2622" s="12"/>
      <c r="CX2622" s="12"/>
      <c r="CY2622" s="12"/>
      <c r="CZ2622" s="12"/>
      <c r="DA2622" s="12"/>
      <c r="DB2622" s="12"/>
      <c r="DC2622" s="12"/>
      <c r="DD2622" s="12"/>
      <c r="DE2622" s="12"/>
      <c r="DF2622" s="12"/>
      <c r="DG2622" s="12"/>
      <c r="DH2622" s="12"/>
      <c r="DI2622" s="12"/>
      <c r="DJ2622" s="12"/>
      <c r="DK2622" s="12"/>
      <c r="DL2622" s="12"/>
      <c r="DM2622" s="12"/>
      <c r="DN2622" s="12"/>
      <c r="DO2622" s="12"/>
      <c r="DP2622" s="12"/>
      <c r="DQ2622" s="12"/>
      <c r="DR2622" s="12"/>
      <c r="DS2622" s="12"/>
      <c r="DT2622" s="12"/>
      <c r="DU2622" s="12"/>
      <c r="DV2622" s="12"/>
      <c r="DW2622" s="12"/>
      <c r="DX2622" s="12"/>
      <c r="DY2622" s="12"/>
      <c r="DZ2622" s="12"/>
      <c r="EA2622" s="12"/>
      <c r="EB2622" s="12"/>
      <c r="EC2622" s="12"/>
      <c r="ED2622" s="12"/>
      <c r="EE2622" s="12"/>
      <c r="EF2622" s="12"/>
      <c r="EG2622" s="12"/>
      <c r="EH2622" s="12"/>
      <c r="EI2622" s="12"/>
      <c r="EJ2622" s="12"/>
      <c r="EK2622" s="12"/>
      <c r="EL2622" s="12"/>
      <c r="EM2622" s="12"/>
      <c r="EN2622" s="12"/>
      <c r="EO2622" s="12"/>
      <c r="EP2622" s="12"/>
      <c r="EQ2622" s="12"/>
      <c r="ER2622" s="12"/>
      <c r="ES2622" s="12"/>
      <c r="ET2622" s="12"/>
      <c r="EU2622" s="12"/>
      <c r="EV2622" s="12"/>
      <c r="EW2622" s="12"/>
      <c r="EX2622" s="12"/>
      <c r="EY2622" s="12"/>
      <c r="EZ2622" s="12"/>
      <c r="FA2622" s="12"/>
      <c r="FB2622" s="12"/>
      <c r="FC2622" s="12"/>
      <c r="FD2622" s="12"/>
      <c r="FE2622" s="12"/>
      <c r="FF2622" s="12"/>
      <c r="FG2622" s="12"/>
      <c r="FH2622" s="12"/>
      <c r="FI2622" s="12"/>
      <c r="FJ2622" s="12"/>
      <c r="FK2622" s="12"/>
      <c r="FL2622" s="12"/>
      <c r="FM2622" s="12"/>
      <c r="FN2622" s="12"/>
      <c r="FO2622" s="12"/>
      <c r="FP2622" s="12"/>
      <c r="FQ2622" s="12"/>
      <c r="FR2622" s="12"/>
      <c r="FS2622" s="12"/>
      <c r="FT2622" s="12"/>
      <c r="FU2622" s="12"/>
      <c r="FV2622" s="12"/>
      <c r="FW2622" s="12"/>
      <c r="FX2622" s="12"/>
      <c r="FY2622" s="12"/>
      <c r="FZ2622" s="12"/>
      <c r="GA2622" s="12"/>
      <c r="GB2622" s="12"/>
      <c r="GC2622" s="12"/>
      <c r="GD2622" s="12"/>
      <c r="GE2622" s="12"/>
      <c r="GF2622" s="12"/>
      <c r="GG2622" s="12"/>
      <c r="GH2622" s="12"/>
      <c r="GI2622" s="12"/>
      <c r="GJ2622" s="12"/>
      <c r="GK2622" s="12"/>
      <c r="GL2622" s="12"/>
      <c r="GM2622" s="12"/>
      <c r="GN2622" s="12"/>
      <c r="GO2622" s="12"/>
      <c r="GP2622" s="12"/>
      <c r="GQ2622" s="12"/>
      <c r="GR2622" s="12"/>
    </row>
    <row r="2623" spans="1:200" x14ac:dyDescent="0.2">
      <c r="A2623" s="79">
        <f t="shared" si="840"/>
        <v>45695</v>
      </c>
      <c r="B2623" s="80" t="str">
        <f t="shared" ca="1" si="841"/>
        <v>n.d</v>
      </c>
      <c r="C2623" s="81">
        <f t="shared" ca="1" si="842"/>
        <v>974.18416585</v>
      </c>
      <c r="D2623" s="82">
        <f ca="1">IF(A2623&lt;$B$1,VLOOKUP(A2623,[1]DI!$A$4:$B$15000,2,FALSE),0)</f>
        <v>0</v>
      </c>
      <c r="E2623" s="81">
        <f t="shared" ca="1" si="843"/>
        <v>0</v>
      </c>
      <c r="F2623" s="83">
        <f t="shared" si="838"/>
        <v>1.2</v>
      </c>
      <c r="G2623" s="84">
        <f t="shared" ca="1" si="844"/>
        <v>1</v>
      </c>
      <c r="H2623" s="81">
        <f ca="1">TRUNC(PRODUCT(G$10:G2622),15)</f>
        <v>1.40945772534528</v>
      </c>
      <c r="I2623" s="81">
        <f t="shared" ca="1" si="845"/>
        <v>1.40945772534528</v>
      </c>
      <c r="J2623" s="81">
        <f t="shared" ca="1" si="846"/>
        <v>1</v>
      </c>
      <c r="K2623" s="81">
        <f t="shared" ca="1" si="847"/>
        <v>0</v>
      </c>
      <c r="L2623" s="85">
        <f>IF(VLOOKUP(A2623,$U$12:$AD$125,8)=VLOOKUP(A2622,$U$12:$AD$125,8),0,VLOOKUP(A2623,U$12:$AD$125,8))</f>
        <v>0</v>
      </c>
      <c r="M2623" s="86">
        <f>IF(L2623&gt;0,VLOOKUP(L2623,T$12:$AC$125,7),0)</f>
        <v>0</v>
      </c>
      <c r="N2623" s="81">
        <f t="shared" si="839"/>
        <v>0</v>
      </c>
      <c r="O2623" s="81">
        <f t="shared" ca="1" si="848"/>
        <v>0</v>
      </c>
      <c r="P2623" s="87" t="str">
        <f t="shared" si="849"/>
        <v>A+J=</v>
      </c>
      <c r="Q2623" s="88">
        <f t="shared" si="850"/>
        <v>45771</v>
      </c>
      <c r="R2623" s="7"/>
      <c r="S2623" s="7"/>
      <c r="T2623" s="7"/>
      <c r="U2623" s="7"/>
      <c r="V2623" s="7"/>
      <c r="W2623" s="7"/>
      <c r="X2623" s="7"/>
      <c r="Y2623" s="7"/>
      <c r="Z2623" s="7"/>
      <c r="AA2623" s="7"/>
      <c r="AB2623" s="7"/>
      <c r="AC2623" s="7"/>
      <c r="AD2623" s="7"/>
      <c r="AE2623" s="7"/>
      <c r="AF2623" s="65"/>
      <c r="AG2623" s="9"/>
      <c r="AH2623" s="9"/>
      <c r="AI2623" s="4"/>
      <c r="AJ2623" s="10"/>
      <c r="AK2623" s="4"/>
      <c r="AL2623" s="65"/>
      <c r="AM2623" s="10"/>
      <c r="AN2623" s="9"/>
      <c r="AO2623" s="7"/>
      <c r="AP2623" s="11"/>
      <c r="AQ2623" s="9"/>
      <c r="AR2623" s="8"/>
      <c r="AS2623" s="65"/>
      <c r="AT2623" s="12"/>
      <c r="AU2623" s="12"/>
      <c r="AV2623" s="22"/>
      <c r="AW2623" s="12"/>
      <c r="AX2623" s="12"/>
      <c r="AY2623" s="12"/>
      <c r="AZ2623" s="12"/>
      <c r="BA2623" s="12"/>
      <c r="BB2623" s="12"/>
      <c r="BC2623" s="12"/>
      <c r="BD2623" s="12"/>
      <c r="BE2623" s="12"/>
      <c r="BF2623" s="12"/>
      <c r="BG2623" s="12"/>
      <c r="BH2623" s="12"/>
      <c r="BI2623" s="12"/>
      <c r="BJ2623" s="12"/>
      <c r="BK2623" s="12"/>
      <c r="BL2623" s="12"/>
      <c r="BM2623" s="12"/>
      <c r="BN2623" s="12"/>
      <c r="BO2623" s="12"/>
      <c r="BP2623" s="12"/>
      <c r="BQ2623" s="12"/>
      <c r="BR2623" s="12"/>
      <c r="BS2623" s="12"/>
      <c r="BT2623" s="12"/>
      <c r="BU2623" s="12"/>
      <c r="BV2623" s="12"/>
      <c r="BW2623" s="12"/>
      <c r="BX2623" s="12"/>
      <c r="BY2623" s="12"/>
      <c r="BZ2623" s="12"/>
      <c r="CA2623" s="12"/>
      <c r="CB2623" s="12"/>
      <c r="CC2623" s="12"/>
      <c r="CD2623" s="12"/>
      <c r="CE2623" s="12"/>
      <c r="CF2623" s="12"/>
      <c r="CG2623" s="12"/>
      <c r="CH2623" s="12"/>
      <c r="CI2623" s="12"/>
      <c r="CJ2623" s="12"/>
      <c r="CK2623" s="12"/>
      <c r="CL2623" s="12"/>
      <c r="CM2623" s="12"/>
      <c r="CN2623" s="12"/>
      <c r="CO2623" s="12"/>
      <c r="CP2623" s="12"/>
      <c r="CQ2623" s="12"/>
      <c r="CR2623" s="12"/>
      <c r="CS2623" s="12"/>
      <c r="CT2623" s="12"/>
      <c r="CU2623" s="12"/>
      <c r="CV2623" s="12"/>
      <c r="CW2623" s="12"/>
      <c r="CX2623" s="12"/>
      <c r="CY2623" s="12"/>
      <c r="CZ2623" s="12"/>
      <c r="DA2623" s="12"/>
      <c r="DB2623" s="12"/>
      <c r="DC2623" s="12"/>
      <c r="DD2623" s="12"/>
      <c r="DE2623" s="12"/>
      <c r="DF2623" s="12"/>
      <c r="DG2623" s="12"/>
      <c r="DH2623" s="12"/>
      <c r="DI2623" s="12"/>
      <c r="DJ2623" s="12"/>
      <c r="DK2623" s="12"/>
      <c r="DL2623" s="12"/>
      <c r="DM2623" s="12"/>
      <c r="DN2623" s="12"/>
      <c r="DO2623" s="12"/>
      <c r="DP2623" s="12"/>
      <c r="DQ2623" s="12"/>
      <c r="DR2623" s="12"/>
      <c r="DS2623" s="12"/>
      <c r="DT2623" s="12"/>
      <c r="DU2623" s="12"/>
      <c r="DV2623" s="12"/>
      <c r="DW2623" s="12"/>
      <c r="DX2623" s="12"/>
      <c r="DY2623" s="12"/>
      <c r="DZ2623" s="12"/>
      <c r="EA2623" s="12"/>
      <c r="EB2623" s="12"/>
      <c r="EC2623" s="12"/>
      <c r="ED2623" s="12"/>
      <c r="EE2623" s="12"/>
      <c r="EF2623" s="12"/>
      <c r="EG2623" s="12"/>
      <c r="EH2623" s="12"/>
      <c r="EI2623" s="12"/>
      <c r="EJ2623" s="12"/>
      <c r="EK2623" s="12"/>
      <c r="EL2623" s="12"/>
      <c r="EM2623" s="12"/>
      <c r="EN2623" s="12"/>
      <c r="EO2623" s="12"/>
      <c r="EP2623" s="12"/>
      <c r="EQ2623" s="12"/>
      <c r="ER2623" s="12"/>
      <c r="ES2623" s="12"/>
      <c r="ET2623" s="12"/>
      <c r="EU2623" s="12"/>
      <c r="EV2623" s="12"/>
      <c r="EW2623" s="12"/>
      <c r="EX2623" s="12"/>
      <c r="EY2623" s="12"/>
      <c r="EZ2623" s="12"/>
      <c r="FA2623" s="12"/>
      <c r="FB2623" s="12"/>
      <c r="FC2623" s="12"/>
      <c r="FD2623" s="12"/>
      <c r="FE2623" s="12"/>
      <c r="FF2623" s="12"/>
      <c r="FG2623" s="12"/>
      <c r="FH2623" s="12"/>
      <c r="FI2623" s="12"/>
      <c r="FJ2623" s="12"/>
      <c r="FK2623" s="12"/>
      <c r="FL2623" s="12"/>
      <c r="FM2623" s="12"/>
      <c r="FN2623" s="12"/>
      <c r="FO2623" s="12"/>
      <c r="FP2623" s="12"/>
      <c r="FQ2623" s="12"/>
      <c r="FR2623" s="12"/>
      <c r="FS2623" s="12"/>
      <c r="FT2623" s="12"/>
      <c r="FU2623" s="12"/>
      <c r="FV2623" s="12"/>
      <c r="FW2623" s="12"/>
      <c r="FX2623" s="12"/>
      <c r="FY2623" s="12"/>
      <c r="FZ2623" s="12"/>
      <c r="GA2623" s="12"/>
      <c r="GB2623" s="12"/>
      <c r="GC2623" s="12"/>
      <c r="GD2623" s="12"/>
      <c r="GE2623" s="12"/>
      <c r="GF2623" s="12"/>
      <c r="GG2623" s="12"/>
      <c r="GH2623" s="12"/>
      <c r="GI2623" s="12"/>
      <c r="GJ2623" s="12"/>
      <c r="GK2623" s="12"/>
      <c r="GL2623" s="12"/>
      <c r="GM2623" s="12"/>
      <c r="GN2623" s="12"/>
      <c r="GO2623" s="12"/>
      <c r="GP2623" s="12"/>
      <c r="GQ2623" s="12"/>
      <c r="GR2623" s="12"/>
    </row>
    <row r="2624" spans="1:200" x14ac:dyDescent="0.2">
      <c r="A2624" s="79">
        <f t="shared" si="840"/>
        <v>45696</v>
      </c>
      <c r="B2624" s="80" t="str">
        <f t="shared" ca="1" si="841"/>
        <v>n.d</v>
      </c>
      <c r="C2624" s="81">
        <f t="shared" ca="1" si="842"/>
        <v>974.18416585</v>
      </c>
      <c r="D2624" s="82">
        <f ca="1">IF(A2624&lt;$B$1,VLOOKUP(A2624,[1]DI!$A$4:$B$15000,2,FALSE),0)</f>
        <v>0</v>
      </c>
      <c r="E2624" s="81">
        <f t="shared" ca="1" si="843"/>
        <v>0</v>
      </c>
      <c r="F2624" s="83">
        <f t="shared" si="838"/>
        <v>1.2</v>
      </c>
      <c r="G2624" s="84">
        <f t="shared" ca="1" si="844"/>
        <v>1</v>
      </c>
      <c r="H2624" s="81">
        <f ca="1">TRUNC(PRODUCT(G$10:G2623),15)</f>
        <v>1.40945772534528</v>
      </c>
      <c r="I2624" s="81">
        <f t="shared" ca="1" si="845"/>
        <v>1.40945772534528</v>
      </c>
      <c r="J2624" s="81">
        <f t="shared" ca="1" si="846"/>
        <v>1</v>
      </c>
      <c r="K2624" s="81">
        <f t="shared" ca="1" si="847"/>
        <v>0</v>
      </c>
      <c r="L2624" s="85">
        <f>IF(VLOOKUP(A2624,$U$12:$AD$125,8)=VLOOKUP(A2623,$U$12:$AD$125,8),0,VLOOKUP(A2624,U$12:$AD$125,8))</f>
        <v>0</v>
      </c>
      <c r="M2624" s="86">
        <f>IF(L2624&gt;0,VLOOKUP(L2624,T$12:$AC$125,7),0)</f>
        <v>0</v>
      </c>
      <c r="N2624" s="81">
        <f t="shared" si="839"/>
        <v>0</v>
      </c>
      <c r="O2624" s="81">
        <f t="shared" ca="1" si="848"/>
        <v>0</v>
      </c>
      <c r="P2624" s="87" t="str">
        <f t="shared" si="849"/>
        <v>A+J=</v>
      </c>
      <c r="Q2624" s="88">
        <f t="shared" si="850"/>
        <v>45771</v>
      </c>
      <c r="R2624" s="7"/>
      <c r="S2624" s="7"/>
      <c r="T2624" s="7"/>
      <c r="U2624" s="7"/>
      <c r="V2624" s="7"/>
      <c r="W2624" s="7"/>
      <c r="X2624" s="7"/>
      <c r="Y2624" s="7"/>
      <c r="Z2624" s="7"/>
      <c r="AA2624" s="7"/>
      <c r="AB2624" s="7"/>
      <c r="AC2624" s="7"/>
      <c r="AD2624" s="7"/>
      <c r="AE2624" s="7"/>
      <c r="AF2624" s="65"/>
      <c r="AG2624" s="9"/>
      <c r="AH2624" s="9"/>
      <c r="AI2624" s="4"/>
      <c r="AJ2624" s="10"/>
      <c r="AK2624" s="4"/>
      <c r="AL2624" s="65"/>
      <c r="AM2624" s="10"/>
      <c r="AN2624" s="9"/>
      <c r="AO2624" s="7"/>
      <c r="AP2624" s="11"/>
      <c r="AQ2624" s="9"/>
      <c r="AR2624" s="8"/>
      <c r="AS2624" s="65"/>
      <c r="AT2624" s="12"/>
      <c r="AU2624" s="12"/>
      <c r="AV2624" s="22"/>
      <c r="AW2624" s="12"/>
      <c r="AX2624" s="12"/>
      <c r="AY2624" s="12"/>
      <c r="AZ2624" s="12"/>
      <c r="BA2624" s="12"/>
      <c r="BB2624" s="12"/>
      <c r="BC2624" s="12"/>
      <c r="BD2624" s="12"/>
      <c r="BE2624" s="12"/>
      <c r="BF2624" s="12"/>
      <c r="BG2624" s="12"/>
      <c r="BH2624" s="12"/>
      <c r="BI2624" s="12"/>
      <c r="BJ2624" s="12"/>
      <c r="BK2624" s="12"/>
      <c r="BL2624" s="12"/>
      <c r="BM2624" s="12"/>
      <c r="BN2624" s="12"/>
      <c r="BO2624" s="12"/>
      <c r="BP2624" s="12"/>
      <c r="BQ2624" s="12"/>
      <c r="BR2624" s="12"/>
      <c r="BS2624" s="12"/>
      <c r="BT2624" s="12"/>
      <c r="BU2624" s="12"/>
      <c r="BV2624" s="12"/>
      <c r="BW2624" s="12"/>
      <c r="BX2624" s="12"/>
      <c r="BY2624" s="12"/>
      <c r="BZ2624" s="12"/>
      <c r="CA2624" s="12"/>
      <c r="CB2624" s="12"/>
      <c r="CC2624" s="12"/>
      <c r="CD2624" s="12"/>
      <c r="CE2624" s="12"/>
      <c r="CF2624" s="12"/>
      <c r="CG2624" s="12"/>
      <c r="CH2624" s="12"/>
      <c r="CI2624" s="12"/>
      <c r="CJ2624" s="12"/>
      <c r="CK2624" s="12"/>
      <c r="CL2624" s="12"/>
      <c r="CM2624" s="12"/>
      <c r="CN2624" s="12"/>
      <c r="CO2624" s="12"/>
      <c r="CP2624" s="12"/>
      <c r="CQ2624" s="12"/>
      <c r="CR2624" s="12"/>
      <c r="CS2624" s="12"/>
      <c r="CT2624" s="12"/>
      <c r="CU2624" s="12"/>
      <c r="CV2624" s="12"/>
      <c r="CW2624" s="12"/>
      <c r="CX2624" s="12"/>
      <c r="CY2624" s="12"/>
      <c r="CZ2624" s="12"/>
      <c r="DA2624" s="12"/>
      <c r="DB2624" s="12"/>
      <c r="DC2624" s="12"/>
      <c r="DD2624" s="12"/>
      <c r="DE2624" s="12"/>
      <c r="DF2624" s="12"/>
      <c r="DG2624" s="12"/>
      <c r="DH2624" s="12"/>
      <c r="DI2624" s="12"/>
      <c r="DJ2624" s="12"/>
      <c r="DK2624" s="12"/>
      <c r="DL2624" s="12"/>
      <c r="DM2624" s="12"/>
      <c r="DN2624" s="12"/>
      <c r="DO2624" s="12"/>
      <c r="DP2624" s="12"/>
      <c r="DQ2624" s="12"/>
      <c r="DR2624" s="12"/>
      <c r="DS2624" s="12"/>
      <c r="DT2624" s="12"/>
      <c r="DU2624" s="12"/>
      <c r="DV2624" s="12"/>
      <c r="DW2624" s="12"/>
      <c r="DX2624" s="12"/>
      <c r="DY2624" s="12"/>
      <c r="DZ2624" s="12"/>
      <c r="EA2624" s="12"/>
      <c r="EB2624" s="12"/>
      <c r="EC2624" s="12"/>
      <c r="ED2624" s="12"/>
      <c r="EE2624" s="12"/>
      <c r="EF2624" s="12"/>
      <c r="EG2624" s="12"/>
      <c r="EH2624" s="12"/>
      <c r="EI2624" s="12"/>
      <c r="EJ2624" s="12"/>
      <c r="EK2624" s="12"/>
      <c r="EL2624" s="12"/>
      <c r="EM2624" s="12"/>
      <c r="EN2624" s="12"/>
      <c r="EO2624" s="12"/>
      <c r="EP2624" s="12"/>
      <c r="EQ2624" s="12"/>
      <c r="ER2624" s="12"/>
      <c r="ES2624" s="12"/>
      <c r="ET2624" s="12"/>
      <c r="EU2624" s="12"/>
      <c r="EV2624" s="12"/>
      <c r="EW2624" s="12"/>
      <c r="EX2624" s="12"/>
      <c r="EY2624" s="12"/>
      <c r="EZ2624" s="12"/>
      <c r="FA2624" s="12"/>
      <c r="FB2624" s="12"/>
      <c r="FC2624" s="12"/>
      <c r="FD2624" s="12"/>
      <c r="FE2624" s="12"/>
      <c r="FF2624" s="12"/>
      <c r="FG2624" s="12"/>
      <c r="FH2624" s="12"/>
      <c r="FI2624" s="12"/>
      <c r="FJ2624" s="12"/>
      <c r="FK2624" s="12"/>
      <c r="FL2624" s="12"/>
      <c r="FM2624" s="12"/>
      <c r="FN2624" s="12"/>
      <c r="FO2624" s="12"/>
      <c r="FP2624" s="12"/>
      <c r="FQ2624" s="12"/>
      <c r="FR2624" s="12"/>
      <c r="FS2624" s="12"/>
      <c r="FT2624" s="12"/>
      <c r="FU2624" s="12"/>
      <c r="FV2624" s="12"/>
      <c r="FW2624" s="12"/>
      <c r="FX2624" s="12"/>
      <c r="FY2624" s="12"/>
      <c r="FZ2624" s="12"/>
      <c r="GA2624" s="12"/>
      <c r="GB2624" s="12"/>
      <c r="GC2624" s="12"/>
      <c r="GD2624" s="12"/>
      <c r="GE2624" s="12"/>
      <c r="GF2624" s="12"/>
      <c r="GG2624" s="12"/>
      <c r="GH2624" s="12"/>
      <c r="GI2624" s="12"/>
      <c r="GJ2624" s="12"/>
      <c r="GK2624" s="12"/>
      <c r="GL2624" s="12"/>
      <c r="GM2624" s="12"/>
      <c r="GN2624" s="12"/>
      <c r="GO2624" s="12"/>
      <c r="GP2624" s="12"/>
      <c r="GQ2624" s="12"/>
      <c r="GR2624" s="12"/>
    </row>
    <row r="2625" spans="1:200" x14ac:dyDescent="0.2">
      <c r="A2625" s="79">
        <f t="shared" si="840"/>
        <v>45697</v>
      </c>
      <c r="B2625" s="80" t="str">
        <f t="shared" ca="1" si="841"/>
        <v>n.d</v>
      </c>
      <c r="C2625" s="81">
        <f t="shared" ca="1" si="842"/>
        <v>974.18416585</v>
      </c>
      <c r="D2625" s="82">
        <f ca="1">IF(A2625&lt;$B$1,VLOOKUP(A2625,[1]DI!$A$4:$B$15000,2,FALSE),0)</f>
        <v>0</v>
      </c>
      <c r="E2625" s="81">
        <f t="shared" ca="1" si="843"/>
        <v>0</v>
      </c>
      <c r="F2625" s="83">
        <f t="shared" si="838"/>
        <v>1.2</v>
      </c>
      <c r="G2625" s="84">
        <f t="shared" ca="1" si="844"/>
        <v>1</v>
      </c>
      <c r="H2625" s="81">
        <f ca="1">TRUNC(PRODUCT(G$10:G2624),15)</f>
        <v>1.40945772534528</v>
      </c>
      <c r="I2625" s="81">
        <f t="shared" ca="1" si="845"/>
        <v>1.40945772534528</v>
      </c>
      <c r="J2625" s="81">
        <f t="shared" ca="1" si="846"/>
        <v>1</v>
      </c>
      <c r="K2625" s="81">
        <f t="shared" ca="1" si="847"/>
        <v>0</v>
      </c>
      <c r="L2625" s="85">
        <f>IF(VLOOKUP(A2625,$U$12:$AD$125,8)=VLOOKUP(A2624,$U$12:$AD$125,8),0,VLOOKUP(A2625,U$12:$AD$125,8))</f>
        <v>0</v>
      </c>
      <c r="M2625" s="86">
        <f>IF(L2625&gt;0,VLOOKUP(L2625,T$12:$AC$125,7),0)</f>
        <v>0</v>
      </c>
      <c r="N2625" s="81">
        <f t="shared" si="839"/>
        <v>0</v>
      </c>
      <c r="O2625" s="81">
        <f t="shared" ca="1" si="848"/>
        <v>0</v>
      </c>
      <c r="P2625" s="87" t="str">
        <f t="shared" si="849"/>
        <v>A+J=</v>
      </c>
      <c r="Q2625" s="88">
        <f t="shared" si="850"/>
        <v>45771</v>
      </c>
      <c r="R2625" s="7"/>
      <c r="S2625" s="7"/>
      <c r="T2625" s="7"/>
      <c r="U2625" s="7"/>
      <c r="V2625" s="7"/>
      <c r="W2625" s="7"/>
      <c r="X2625" s="7"/>
      <c r="Y2625" s="7"/>
      <c r="Z2625" s="7"/>
      <c r="AA2625" s="7"/>
      <c r="AB2625" s="7"/>
      <c r="AC2625" s="7"/>
      <c r="AD2625" s="7"/>
      <c r="AE2625" s="7"/>
      <c r="AF2625" s="65"/>
      <c r="AG2625" s="9"/>
      <c r="AH2625" s="9"/>
      <c r="AI2625" s="4"/>
      <c r="AJ2625" s="10"/>
      <c r="AK2625" s="4"/>
      <c r="AL2625" s="65"/>
      <c r="AM2625" s="10"/>
      <c r="AN2625" s="9"/>
      <c r="AO2625" s="7"/>
      <c r="AP2625" s="11"/>
      <c r="AQ2625" s="9"/>
      <c r="AR2625" s="8"/>
      <c r="AS2625" s="65"/>
      <c r="AT2625" s="12"/>
      <c r="AU2625" s="12"/>
      <c r="AV2625" s="22"/>
      <c r="AW2625" s="12"/>
      <c r="AX2625" s="12"/>
      <c r="AY2625" s="12"/>
      <c r="AZ2625" s="12"/>
      <c r="BA2625" s="12"/>
      <c r="BB2625" s="12"/>
      <c r="BC2625" s="12"/>
      <c r="BD2625" s="12"/>
      <c r="BE2625" s="12"/>
      <c r="BF2625" s="12"/>
      <c r="BG2625" s="12"/>
      <c r="BH2625" s="12"/>
      <c r="BI2625" s="12"/>
      <c r="BJ2625" s="12"/>
      <c r="BK2625" s="12"/>
      <c r="BL2625" s="12"/>
      <c r="BM2625" s="12"/>
      <c r="BN2625" s="12"/>
      <c r="BO2625" s="12"/>
      <c r="BP2625" s="12"/>
      <c r="BQ2625" s="12"/>
      <c r="BR2625" s="12"/>
      <c r="BS2625" s="12"/>
      <c r="BT2625" s="12"/>
      <c r="BU2625" s="12"/>
      <c r="BV2625" s="12"/>
      <c r="BW2625" s="12"/>
      <c r="BX2625" s="12"/>
      <c r="BY2625" s="12"/>
      <c r="BZ2625" s="12"/>
      <c r="CA2625" s="12"/>
      <c r="CB2625" s="12"/>
      <c r="CC2625" s="12"/>
      <c r="CD2625" s="12"/>
      <c r="CE2625" s="12"/>
      <c r="CF2625" s="12"/>
      <c r="CG2625" s="12"/>
      <c r="CH2625" s="12"/>
      <c r="CI2625" s="12"/>
      <c r="CJ2625" s="12"/>
      <c r="CK2625" s="12"/>
      <c r="CL2625" s="12"/>
      <c r="CM2625" s="12"/>
      <c r="CN2625" s="12"/>
      <c r="CO2625" s="12"/>
      <c r="CP2625" s="12"/>
      <c r="CQ2625" s="12"/>
      <c r="CR2625" s="12"/>
      <c r="CS2625" s="12"/>
      <c r="CT2625" s="12"/>
      <c r="CU2625" s="12"/>
      <c r="CV2625" s="12"/>
      <c r="CW2625" s="12"/>
      <c r="CX2625" s="12"/>
      <c r="CY2625" s="12"/>
      <c r="CZ2625" s="12"/>
      <c r="DA2625" s="12"/>
      <c r="DB2625" s="12"/>
      <c r="DC2625" s="12"/>
      <c r="DD2625" s="12"/>
      <c r="DE2625" s="12"/>
      <c r="DF2625" s="12"/>
      <c r="DG2625" s="12"/>
      <c r="DH2625" s="12"/>
      <c r="DI2625" s="12"/>
      <c r="DJ2625" s="12"/>
      <c r="DK2625" s="12"/>
      <c r="DL2625" s="12"/>
      <c r="DM2625" s="12"/>
      <c r="DN2625" s="12"/>
      <c r="DO2625" s="12"/>
      <c r="DP2625" s="12"/>
      <c r="DQ2625" s="12"/>
      <c r="DR2625" s="12"/>
      <c r="DS2625" s="12"/>
      <c r="DT2625" s="12"/>
      <c r="DU2625" s="12"/>
      <c r="DV2625" s="12"/>
      <c r="DW2625" s="12"/>
      <c r="DX2625" s="12"/>
      <c r="DY2625" s="12"/>
      <c r="DZ2625" s="12"/>
      <c r="EA2625" s="12"/>
      <c r="EB2625" s="12"/>
      <c r="EC2625" s="12"/>
      <c r="ED2625" s="12"/>
      <c r="EE2625" s="12"/>
      <c r="EF2625" s="12"/>
      <c r="EG2625" s="12"/>
      <c r="EH2625" s="12"/>
      <c r="EI2625" s="12"/>
      <c r="EJ2625" s="12"/>
      <c r="EK2625" s="12"/>
      <c r="EL2625" s="12"/>
      <c r="EM2625" s="12"/>
      <c r="EN2625" s="12"/>
      <c r="EO2625" s="12"/>
      <c r="EP2625" s="12"/>
      <c r="EQ2625" s="12"/>
      <c r="ER2625" s="12"/>
      <c r="ES2625" s="12"/>
      <c r="ET2625" s="12"/>
      <c r="EU2625" s="12"/>
      <c r="EV2625" s="12"/>
      <c r="EW2625" s="12"/>
      <c r="EX2625" s="12"/>
      <c r="EY2625" s="12"/>
      <c r="EZ2625" s="12"/>
      <c r="FA2625" s="12"/>
      <c r="FB2625" s="12"/>
      <c r="FC2625" s="12"/>
      <c r="FD2625" s="12"/>
      <c r="FE2625" s="12"/>
      <c r="FF2625" s="12"/>
      <c r="FG2625" s="12"/>
      <c r="FH2625" s="12"/>
      <c r="FI2625" s="12"/>
      <c r="FJ2625" s="12"/>
      <c r="FK2625" s="12"/>
      <c r="FL2625" s="12"/>
      <c r="FM2625" s="12"/>
      <c r="FN2625" s="12"/>
      <c r="FO2625" s="12"/>
      <c r="FP2625" s="12"/>
      <c r="FQ2625" s="12"/>
      <c r="FR2625" s="12"/>
      <c r="FS2625" s="12"/>
      <c r="FT2625" s="12"/>
      <c r="FU2625" s="12"/>
      <c r="FV2625" s="12"/>
      <c r="FW2625" s="12"/>
      <c r="FX2625" s="12"/>
      <c r="FY2625" s="12"/>
      <c r="FZ2625" s="12"/>
      <c r="GA2625" s="12"/>
      <c r="GB2625" s="12"/>
      <c r="GC2625" s="12"/>
      <c r="GD2625" s="12"/>
      <c r="GE2625" s="12"/>
      <c r="GF2625" s="12"/>
      <c r="GG2625" s="12"/>
      <c r="GH2625" s="12"/>
      <c r="GI2625" s="12"/>
      <c r="GJ2625" s="12"/>
      <c r="GK2625" s="12"/>
      <c r="GL2625" s="12"/>
      <c r="GM2625" s="12"/>
      <c r="GN2625" s="12"/>
      <c r="GO2625" s="12"/>
      <c r="GP2625" s="12"/>
      <c r="GQ2625" s="12"/>
      <c r="GR2625" s="12"/>
    </row>
    <row r="2626" spans="1:200" x14ac:dyDescent="0.2">
      <c r="A2626" s="79">
        <f t="shared" si="840"/>
        <v>45698</v>
      </c>
      <c r="B2626" s="80" t="str">
        <f t="shared" ca="1" si="841"/>
        <v>n.d</v>
      </c>
      <c r="C2626" s="81">
        <f t="shared" ca="1" si="842"/>
        <v>974.18416585</v>
      </c>
      <c r="D2626" s="82">
        <f ca="1">IF(A2626&lt;$B$1,VLOOKUP(A2626,[1]DI!$A$4:$B$15000,2,FALSE),0)</f>
        <v>0</v>
      </c>
      <c r="E2626" s="81">
        <f t="shared" ca="1" si="843"/>
        <v>0</v>
      </c>
      <c r="F2626" s="83">
        <f t="shared" si="838"/>
        <v>1.2</v>
      </c>
      <c r="G2626" s="84">
        <f t="shared" ca="1" si="844"/>
        <v>1</v>
      </c>
      <c r="H2626" s="81">
        <f ca="1">TRUNC(PRODUCT(G$10:G2625),15)</f>
        <v>1.40945772534528</v>
      </c>
      <c r="I2626" s="81">
        <f t="shared" ca="1" si="845"/>
        <v>1.40945772534528</v>
      </c>
      <c r="J2626" s="81">
        <f t="shared" ca="1" si="846"/>
        <v>1</v>
      </c>
      <c r="K2626" s="81">
        <f t="shared" ca="1" si="847"/>
        <v>0</v>
      </c>
      <c r="L2626" s="85">
        <f>IF(VLOOKUP(A2626,$U$12:$AD$125,8)=VLOOKUP(A2625,$U$12:$AD$125,8),0,VLOOKUP(A2626,U$12:$AD$125,8))</f>
        <v>0</v>
      </c>
      <c r="M2626" s="86">
        <f>IF(L2626&gt;0,VLOOKUP(L2626,T$12:$AC$125,7),0)</f>
        <v>0</v>
      </c>
      <c r="N2626" s="81">
        <f t="shared" si="839"/>
        <v>0</v>
      </c>
      <c r="O2626" s="81">
        <f t="shared" ca="1" si="848"/>
        <v>0</v>
      </c>
      <c r="P2626" s="87" t="str">
        <f t="shared" si="849"/>
        <v>A+J=</v>
      </c>
      <c r="Q2626" s="88">
        <f t="shared" si="850"/>
        <v>45771</v>
      </c>
      <c r="R2626" s="7"/>
      <c r="S2626" s="7"/>
      <c r="T2626" s="7"/>
      <c r="U2626" s="7"/>
      <c r="V2626" s="7"/>
      <c r="W2626" s="7"/>
      <c r="X2626" s="7"/>
      <c r="Y2626" s="7"/>
      <c r="Z2626" s="7"/>
      <c r="AA2626" s="7"/>
      <c r="AB2626" s="7"/>
      <c r="AC2626" s="7"/>
      <c r="AD2626" s="7"/>
      <c r="AE2626" s="7"/>
      <c r="AF2626" s="65"/>
      <c r="AG2626" s="9"/>
      <c r="AH2626" s="9"/>
      <c r="AI2626" s="4"/>
      <c r="AJ2626" s="10"/>
      <c r="AK2626" s="4"/>
      <c r="AL2626" s="65"/>
      <c r="AM2626" s="10"/>
      <c r="AN2626" s="9"/>
      <c r="AO2626" s="7"/>
      <c r="AP2626" s="11"/>
      <c r="AQ2626" s="9"/>
      <c r="AR2626" s="8"/>
      <c r="AS2626" s="65"/>
      <c r="AT2626" s="12"/>
      <c r="AU2626" s="12"/>
      <c r="AV2626" s="22"/>
      <c r="AW2626" s="12"/>
      <c r="AX2626" s="12"/>
      <c r="AY2626" s="12"/>
      <c r="AZ2626" s="12"/>
      <c r="BA2626" s="12"/>
      <c r="BB2626" s="12"/>
      <c r="BC2626" s="12"/>
      <c r="BD2626" s="12"/>
      <c r="BE2626" s="12"/>
      <c r="BF2626" s="12"/>
      <c r="BG2626" s="12"/>
      <c r="BH2626" s="12"/>
      <c r="BI2626" s="12"/>
      <c r="BJ2626" s="12"/>
      <c r="BK2626" s="12"/>
      <c r="BL2626" s="12"/>
      <c r="BM2626" s="12"/>
      <c r="BN2626" s="12"/>
      <c r="BO2626" s="12"/>
      <c r="BP2626" s="12"/>
      <c r="BQ2626" s="12"/>
      <c r="BR2626" s="12"/>
      <c r="BS2626" s="12"/>
      <c r="BT2626" s="12"/>
      <c r="BU2626" s="12"/>
      <c r="BV2626" s="12"/>
      <c r="BW2626" s="12"/>
      <c r="BX2626" s="12"/>
      <c r="BY2626" s="12"/>
      <c r="BZ2626" s="12"/>
      <c r="CA2626" s="12"/>
      <c r="CB2626" s="12"/>
      <c r="CC2626" s="12"/>
      <c r="CD2626" s="12"/>
      <c r="CE2626" s="12"/>
      <c r="CF2626" s="12"/>
      <c r="CG2626" s="12"/>
      <c r="CH2626" s="12"/>
      <c r="CI2626" s="12"/>
      <c r="CJ2626" s="12"/>
      <c r="CK2626" s="12"/>
      <c r="CL2626" s="12"/>
      <c r="CM2626" s="12"/>
      <c r="CN2626" s="12"/>
      <c r="CO2626" s="12"/>
      <c r="CP2626" s="12"/>
      <c r="CQ2626" s="12"/>
      <c r="CR2626" s="12"/>
      <c r="CS2626" s="12"/>
      <c r="CT2626" s="12"/>
      <c r="CU2626" s="12"/>
      <c r="CV2626" s="12"/>
      <c r="CW2626" s="12"/>
      <c r="CX2626" s="12"/>
      <c r="CY2626" s="12"/>
      <c r="CZ2626" s="12"/>
      <c r="DA2626" s="12"/>
      <c r="DB2626" s="12"/>
      <c r="DC2626" s="12"/>
      <c r="DD2626" s="12"/>
      <c r="DE2626" s="12"/>
      <c r="DF2626" s="12"/>
      <c r="DG2626" s="12"/>
      <c r="DH2626" s="12"/>
      <c r="DI2626" s="12"/>
      <c r="DJ2626" s="12"/>
      <c r="DK2626" s="12"/>
      <c r="DL2626" s="12"/>
      <c r="DM2626" s="12"/>
      <c r="DN2626" s="12"/>
      <c r="DO2626" s="12"/>
      <c r="DP2626" s="12"/>
      <c r="DQ2626" s="12"/>
      <c r="DR2626" s="12"/>
      <c r="DS2626" s="12"/>
      <c r="DT2626" s="12"/>
      <c r="DU2626" s="12"/>
      <c r="DV2626" s="12"/>
      <c r="DW2626" s="12"/>
      <c r="DX2626" s="12"/>
      <c r="DY2626" s="12"/>
      <c r="DZ2626" s="12"/>
      <c r="EA2626" s="12"/>
      <c r="EB2626" s="12"/>
      <c r="EC2626" s="12"/>
      <c r="ED2626" s="12"/>
      <c r="EE2626" s="12"/>
      <c r="EF2626" s="12"/>
      <c r="EG2626" s="12"/>
      <c r="EH2626" s="12"/>
      <c r="EI2626" s="12"/>
      <c r="EJ2626" s="12"/>
      <c r="EK2626" s="12"/>
      <c r="EL2626" s="12"/>
      <c r="EM2626" s="12"/>
      <c r="EN2626" s="12"/>
      <c r="EO2626" s="12"/>
      <c r="EP2626" s="12"/>
      <c r="EQ2626" s="12"/>
      <c r="ER2626" s="12"/>
      <c r="ES2626" s="12"/>
      <c r="ET2626" s="12"/>
      <c r="EU2626" s="12"/>
      <c r="EV2626" s="12"/>
      <c r="EW2626" s="12"/>
      <c r="EX2626" s="12"/>
      <c r="EY2626" s="12"/>
      <c r="EZ2626" s="12"/>
      <c r="FA2626" s="12"/>
      <c r="FB2626" s="12"/>
      <c r="FC2626" s="12"/>
      <c r="FD2626" s="12"/>
      <c r="FE2626" s="12"/>
      <c r="FF2626" s="12"/>
      <c r="FG2626" s="12"/>
      <c r="FH2626" s="12"/>
      <c r="FI2626" s="12"/>
      <c r="FJ2626" s="12"/>
      <c r="FK2626" s="12"/>
      <c r="FL2626" s="12"/>
      <c r="FM2626" s="12"/>
      <c r="FN2626" s="12"/>
      <c r="FO2626" s="12"/>
      <c r="FP2626" s="12"/>
      <c r="FQ2626" s="12"/>
      <c r="FR2626" s="12"/>
      <c r="FS2626" s="12"/>
      <c r="FT2626" s="12"/>
      <c r="FU2626" s="12"/>
      <c r="FV2626" s="12"/>
      <c r="FW2626" s="12"/>
      <c r="FX2626" s="12"/>
      <c r="FY2626" s="12"/>
      <c r="FZ2626" s="12"/>
      <c r="GA2626" s="12"/>
      <c r="GB2626" s="12"/>
      <c r="GC2626" s="12"/>
      <c r="GD2626" s="12"/>
      <c r="GE2626" s="12"/>
      <c r="GF2626" s="12"/>
      <c r="GG2626" s="12"/>
      <c r="GH2626" s="12"/>
      <c r="GI2626" s="12"/>
      <c r="GJ2626" s="12"/>
      <c r="GK2626" s="12"/>
      <c r="GL2626" s="12"/>
      <c r="GM2626" s="12"/>
      <c r="GN2626" s="12"/>
      <c r="GO2626" s="12"/>
      <c r="GP2626" s="12"/>
      <c r="GQ2626" s="12"/>
      <c r="GR2626" s="12"/>
    </row>
    <row r="2627" spans="1:200" x14ac:dyDescent="0.2">
      <c r="A2627" s="79">
        <f t="shared" si="840"/>
        <v>45699</v>
      </c>
      <c r="B2627" s="80" t="str">
        <f t="shared" ca="1" si="841"/>
        <v>n.d</v>
      </c>
      <c r="C2627" s="81">
        <f t="shared" ca="1" si="842"/>
        <v>974.18416585</v>
      </c>
      <c r="D2627" s="82">
        <f ca="1">IF(A2627&lt;$B$1,VLOOKUP(A2627,[1]DI!$A$4:$B$15000,2,FALSE),0)</f>
        <v>0</v>
      </c>
      <c r="E2627" s="81">
        <f t="shared" ca="1" si="843"/>
        <v>0</v>
      </c>
      <c r="F2627" s="83">
        <f t="shared" si="838"/>
        <v>1.2</v>
      </c>
      <c r="G2627" s="84">
        <f t="shared" ca="1" si="844"/>
        <v>1</v>
      </c>
      <c r="H2627" s="81">
        <f ca="1">TRUNC(PRODUCT(G$10:G2626),15)</f>
        <v>1.40945772534528</v>
      </c>
      <c r="I2627" s="81">
        <f t="shared" ca="1" si="845"/>
        <v>1.40945772534528</v>
      </c>
      <c r="J2627" s="81">
        <f t="shared" ca="1" si="846"/>
        <v>1</v>
      </c>
      <c r="K2627" s="81">
        <f t="shared" ca="1" si="847"/>
        <v>0</v>
      </c>
      <c r="L2627" s="85">
        <f>IF(VLOOKUP(A2627,$U$12:$AD$125,8)=VLOOKUP(A2626,$U$12:$AD$125,8),0,VLOOKUP(A2627,U$12:$AD$125,8))</f>
        <v>0</v>
      </c>
      <c r="M2627" s="86">
        <f>IF(L2627&gt;0,VLOOKUP(L2627,T$12:$AC$125,7),0)</f>
        <v>0</v>
      </c>
      <c r="N2627" s="81">
        <f t="shared" si="839"/>
        <v>0</v>
      </c>
      <c r="O2627" s="81">
        <f t="shared" ca="1" si="848"/>
        <v>0</v>
      </c>
      <c r="P2627" s="87" t="str">
        <f t="shared" si="849"/>
        <v>A+J=</v>
      </c>
      <c r="Q2627" s="88">
        <f t="shared" si="850"/>
        <v>45771</v>
      </c>
      <c r="R2627" s="7"/>
      <c r="S2627" s="7"/>
      <c r="T2627" s="7"/>
      <c r="U2627" s="7"/>
      <c r="V2627" s="7"/>
      <c r="W2627" s="7"/>
      <c r="X2627" s="7"/>
      <c r="Y2627" s="7"/>
      <c r="Z2627" s="7"/>
      <c r="AA2627" s="7"/>
      <c r="AB2627" s="7"/>
      <c r="AC2627" s="7"/>
      <c r="AD2627" s="7"/>
      <c r="AE2627" s="7"/>
      <c r="AF2627" s="65"/>
      <c r="AG2627" s="9"/>
      <c r="AH2627" s="9"/>
      <c r="AI2627" s="4"/>
      <c r="AJ2627" s="10"/>
      <c r="AK2627" s="4"/>
      <c r="AL2627" s="65"/>
      <c r="AM2627" s="10"/>
      <c r="AN2627" s="9"/>
      <c r="AO2627" s="7"/>
      <c r="AP2627" s="11"/>
      <c r="AQ2627" s="9"/>
      <c r="AR2627" s="8"/>
      <c r="AS2627" s="65"/>
      <c r="AT2627" s="12"/>
      <c r="AU2627" s="12"/>
      <c r="AV2627" s="22"/>
      <c r="AW2627" s="12"/>
      <c r="AX2627" s="12"/>
      <c r="AY2627" s="12"/>
      <c r="AZ2627" s="12"/>
      <c r="BA2627" s="12"/>
      <c r="BB2627" s="12"/>
      <c r="BC2627" s="12"/>
      <c r="BD2627" s="12"/>
      <c r="BE2627" s="12"/>
      <c r="BF2627" s="12"/>
      <c r="BG2627" s="12"/>
      <c r="BH2627" s="12"/>
      <c r="BI2627" s="12"/>
      <c r="BJ2627" s="12"/>
      <c r="BK2627" s="12"/>
      <c r="BL2627" s="12"/>
      <c r="BM2627" s="12"/>
      <c r="BN2627" s="12"/>
      <c r="BO2627" s="12"/>
      <c r="BP2627" s="12"/>
      <c r="BQ2627" s="12"/>
      <c r="BR2627" s="12"/>
      <c r="BS2627" s="12"/>
      <c r="BT2627" s="12"/>
      <c r="BU2627" s="12"/>
      <c r="BV2627" s="12"/>
      <c r="BW2627" s="12"/>
      <c r="BX2627" s="12"/>
      <c r="BY2627" s="12"/>
      <c r="BZ2627" s="12"/>
      <c r="CA2627" s="12"/>
      <c r="CB2627" s="12"/>
      <c r="CC2627" s="12"/>
      <c r="CD2627" s="12"/>
      <c r="CE2627" s="12"/>
      <c r="CF2627" s="12"/>
      <c r="CG2627" s="12"/>
      <c r="CH2627" s="12"/>
      <c r="CI2627" s="12"/>
      <c r="CJ2627" s="12"/>
      <c r="CK2627" s="12"/>
      <c r="CL2627" s="12"/>
      <c r="CM2627" s="12"/>
      <c r="CN2627" s="12"/>
      <c r="CO2627" s="12"/>
      <c r="CP2627" s="12"/>
      <c r="CQ2627" s="12"/>
      <c r="CR2627" s="12"/>
      <c r="CS2627" s="12"/>
      <c r="CT2627" s="12"/>
      <c r="CU2627" s="12"/>
      <c r="CV2627" s="12"/>
      <c r="CW2627" s="12"/>
      <c r="CX2627" s="12"/>
      <c r="CY2627" s="12"/>
      <c r="CZ2627" s="12"/>
      <c r="DA2627" s="12"/>
      <c r="DB2627" s="12"/>
      <c r="DC2627" s="12"/>
      <c r="DD2627" s="12"/>
      <c r="DE2627" s="12"/>
      <c r="DF2627" s="12"/>
      <c r="DG2627" s="12"/>
      <c r="DH2627" s="12"/>
      <c r="DI2627" s="12"/>
      <c r="DJ2627" s="12"/>
      <c r="DK2627" s="12"/>
      <c r="DL2627" s="12"/>
      <c r="DM2627" s="12"/>
      <c r="DN2627" s="12"/>
      <c r="DO2627" s="12"/>
      <c r="DP2627" s="12"/>
      <c r="DQ2627" s="12"/>
      <c r="DR2627" s="12"/>
      <c r="DS2627" s="12"/>
      <c r="DT2627" s="12"/>
      <c r="DU2627" s="12"/>
      <c r="DV2627" s="12"/>
      <c r="DW2627" s="12"/>
      <c r="DX2627" s="12"/>
      <c r="DY2627" s="12"/>
      <c r="DZ2627" s="12"/>
      <c r="EA2627" s="12"/>
      <c r="EB2627" s="12"/>
      <c r="EC2627" s="12"/>
      <c r="ED2627" s="12"/>
      <c r="EE2627" s="12"/>
      <c r="EF2627" s="12"/>
      <c r="EG2627" s="12"/>
      <c r="EH2627" s="12"/>
      <c r="EI2627" s="12"/>
      <c r="EJ2627" s="12"/>
      <c r="EK2627" s="12"/>
      <c r="EL2627" s="12"/>
      <c r="EM2627" s="12"/>
      <c r="EN2627" s="12"/>
      <c r="EO2627" s="12"/>
      <c r="EP2627" s="12"/>
      <c r="EQ2627" s="12"/>
      <c r="ER2627" s="12"/>
      <c r="ES2627" s="12"/>
      <c r="ET2627" s="12"/>
      <c r="EU2627" s="12"/>
      <c r="EV2627" s="12"/>
      <c r="EW2627" s="12"/>
      <c r="EX2627" s="12"/>
      <c r="EY2627" s="12"/>
      <c r="EZ2627" s="12"/>
      <c r="FA2627" s="12"/>
      <c r="FB2627" s="12"/>
      <c r="FC2627" s="12"/>
      <c r="FD2627" s="12"/>
      <c r="FE2627" s="12"/>
      <c r="FF2627" s="12"/>
      <c r="FG2627" s="12"/>
      <c r="FH2627" s="12"/>
      <c r="FI2627" s="12"/>
      <c r="FJ2627" s="12"/>
      <c r="FK2627" s="12"/>
      <c r="FL2627" s="12"/>
      <c r="FM2627" s="12"/>
      <c r="FN2627" s="12"/>
      <c r="FO2627" s="12"/>
      <c r="FP2627" s="12"/>
      <c r="FQ2627" s="12"/>
      <c r="FR2627" s="12"/>
      <c r="FS2627" s="12"/>
      <c r="FT2627" s="12"/>
      <c r="FU2627" s="12"/>
      <c r="FV2627" s="12"/>
      <c r="FW2627" s="12"/>
      <c r="FX2627" s="12"/>
      <c r="FY2627" s="12"/>
      <c r="FZ2627" s="12"/>
      <c r="GA2627" s="12"/>
      <c r="GB2627" s="12"/>
      <c r="GC2627" s="12"/>
      <c r="GD2627" s="12"/>
      <c r="GE2627" s="12"/>
      <c r="GF2627" s="12"/>
      <c r="GG2627" s="12"/>
      <c r="GH2627" s="12"/>
      <c r="GI2627" s="12"/>
      <c r="GJ2627" s="12"/>
      <c r="GK2627" s="12"/>
      <c r="GL2627" s="12"/>
      <c r="GM2627" s="12"/>
      <c r="GN2627" s="12"/>
      <c r="GO2627" s="12"/>
      <c r="GP2627" s="12"/>
      <c r="GQ2627" s="12"/>
      <c r="GR2627" s="12"/>
    </row>
    <row r="2628" spans="1:200" x14ac:dyDescent="0.2">
      <c r="A2628" s="79">
        <f t="shared" si="840"/>
        <v>45700</v>
      </c>
      <c r="B2628" s="80" t="str">
        <f t="shared" ca="1" si="841"/>
        <v>n.d</v>
      </c>
      <c r="C2628" s="81">
        <f t="shared" ca="1" si="842"/>
        <v>974.18416585</v>
      </c>
      <c r="D2628" s="82">
        <f ca="1">IF(A2628&lt;$B$1,VLOOKUP(A2628,[1]DI!$A$4:$B$15000,2,FALSE),0)</f>
        <v>0</v>
      </c>
      <c r="E2628" s="81">
        <f t="shared" ca="1" si="843"/>
        <v>0</v>
      </c>
      <c r="F2628" s="83">
        <f t="shared" si="838"/>
        <v>1.2</v>
      </c>
      <c r="G2628" s="84">
        <f t="shared" ca="1" si="844"/>
        <v>1</v>
      </c>
      <c r="H2628" s="81">
        <f ca="1">TRUNC(PRODUCT(G$10:G2627),15)</f>
        <v>1.40945772534528</v>
      </c>
      <c r="I2628" s="81">
        <f t="shared" ca="1" si="845"/>
        <v>1.40945772534528</v>
      </c>
      <c r="J2628" s="81">
        <f t="shared" ca="1" si="846"/>
        <v>1</v>
      </c>
      <c r="K2628" s="81">
        <f t="shared" ca="1" si="847"/>
        <v>0</v>
      </c>
      <c r="L2628" s="85">
        <f>IF(VLOOKUP(A2628,$U$12:$AD$125,8)=VLOOKUP(A2627,$U$12:$AD$125,8),0,VLOOKUP(A2628,U$12:$AD$125,8))</f>
        <v>0</v>
      </c>
      <c r="M2628" s="86">
        <f>IF(L2628&gt;0,VLOOKUP(L2628,T$12:$AC$125,7),0)</f>
        <v>0</v>
      </c>
      <c r="N2628" s="81">
        <f t="shared" si="839"/>
        <v>0</v>
      </c>
      <c r="O2628" s="81">
        <f t="shared" ca="1" si="848"/>
        <v>0</v>
      </c>
      <c r="P2628" s="87" t="str">
        <f t="shared" si="849"/>
        <v>A+J=</v>
      </c>
      <c r="Q2628" s="88">
        <f t="shared" si="850"/>
        <v>45771</v>
      </c>
      <c r="R2628" s="7"/>
      <c r="S2628" s="7"/>
      <c r="T2628" s="7"/>
      <c r="U2628" s="7"/>
      <c r="V2628" s="7"/>
      <c r="W2628" s="7"/>
      <c r="X2628" s="7"/>
      <c r="Y2628" s="7"/>
      <c r="Z2628" s="7"/>
      <c r="AA2628" s="7"/>
      <c r="AB2628" s="7"/>
      <c r="AC2628" s="7"/>
      <c r="AD2628" s="7"/>
      <c r="AE2628" s="7"/>
      <c r="AF2628" s="65"/>
      <c r="AG2628" s="9"/>
      <c r="AH2628" s="9"/>
      <c r="AI2628" s="4"/>
      <c r="AJ2628" s="10"/>
      <c r="AK2628" s="4"/>
      <c r="AL2628" s="65"/>
      <c r="AM2628" s="10"/>
      <c r="AN2628" s="9"/>
      <c r="AO2628" s="7"/>
      <c r="AP2628" s="11"/>
      <c r="AQ2628" s="9"/>
      <c r="AR2628" s="8"/>
      <c r="AS2628" s="65"/>
      <c r="AT2628" s="12"/>
      <c r="AU2628" s="12"/>
      <c r="AV2628" s="22"/>
      <c r="AW2628" s="12"/>
      <c r="AX2628" s="12"/>
      <c r="AY2628" s="12"/>
      <c r="AZ2628" s="12"/>
      <c r="BA2628" s="12"/>
      <c r="BB2628" s="12"/>
      <c r="BC2628" s="12"/>
      <c r="BD2628" s="12"/>
      <c r="BE2628" s="12"/>
      <c r="BF2628" s="12"/>
      <c r="BG2628" s="12"/>
      <c r="BH2628" s="12"/>
      <c r="BI2628" s="12"/>
      <c r="BJ2628" s="12"/>
      <c r="BK2628" s="12"/>
      <c r="BL2628" s="12"/>
      <c r="BM2628" s="12"/>
      <c r="BN2628" s="12"/>
      <c r="BO2628" s="12"/>
      <c r="BP2628" s="12"/>
      <c r="BQ2628" s="12"/>
      <c r="BR2628" s="12"/>
      <c r="BS2628" s="12"/>
      <c r="BT2628" s="12"/>
      <c r="BU2628" s="12"/>
      <c r="BV2628" s="12"/>
      <c r="BW2628" s="12"/>
      <c r="BX2628" s="12"/>
      <c r="BY2628" s="12"/>
      <c r="BZ2628" s="12"/>
      <c r="CA2628" s="12"/>
      <c r="CB2628" s="12"/>
      <c r="CC2628" s="12"/>
      <c r="CD2628" s="12"/>
      <c r="CE2628" s="12"/>
      <c r="CF2628" s="12"/>
      <c r="CG2628" s="12"/>
      <c r="CH2628" s="12"/>
      <c r="CI2628" s="12"/>
      <c r="CJ2628" s="12"/>
      <c r="CK2628" s="12"/>
      <c r="CL2628" s="12"/>
      <c r="CM2628" s="12"/>
      <c r="CN2628" s="12"/>
      <c r="CO2628" s="12"/>
      <c r="CP2628" s="12"/>
      <c r="CQ2628" s="12"/>
      <c r="CR2628" s="12"/>
      <c r="CS2628" s="12"/>
      <c r="CT2628" s="12"/>
      <c r="CU2628" s="12"/>
      <c r="CV2628" s="12"/>
      <c r="CW2628" s="12"/>
      <c r="CX2628" s="12"/>
      <c r="CY2628" s="12"/>
      <c r="CZ2628" s="12"/>
      <c r="DA2628" s="12"/>
      <c r="DB2628" s="12"/>
      <c r="DC2628" s="12"/>
      <c r="DD2628" s="12"/>
      <c r="DE2628" s="12"/>
      <c r="DF2628" s="12"/>
      <c r="DG2628" s="12"/>
      <c r="DH2628" s="12"/>
      <c r="DI2628" s="12"/>
      <c r="DJ2628" s="12"/>
      <c r="DK2628" s="12"/>
      <c r="DL2628" s="12"/>
      <c r="DM2628" s="12"/>
      <c r="DN2628" s="12"/>
      <c r="DO2628" s="12"/>
      <c r="DP2628" s="12"/>
      <c r="DQ2628" s="12"/>
      <c r="DR2628" s="12"/>
      <c r="DS2628" s="12"/>
      <c r="DT2628" s="12"/>
      <c r="DU2628" s="12"/>
      <c r="DV2628" s="12"/>
      <c r="DW2628" s="12"/>
      <c r="DX2628" s="12"/>
      <c r="DY2628" s="12"/>
      <c r="DZ2628" s="12"/>
      <c r="EA2628" s="12"/>
      <c r="EB2628" s="12"/>
      <c r="EC2628" s="12"/>
      <c r="ED2628" s="12"/>
      <c r="EE2628" s="12"/>
      <c r="EF2628" s="12"/>
      <c r="EG2628" s="12"/>
      <c r="EH2628" s="12"/>
      <c r="EI2628" s="12"/>
      <c r="EJ2628" s="12"/>
      <c r="EK2628" s="12"/>
      <c r="EL2628" s="12"/>
      <c r="EM2628" s="12"/>
      <c r="EN2628" s="12"/>
      <c r="EO2628" s="12"/>
      <c r="EP2628" s="12"/>
      <c r="EQ2628" s="12"/>
      <c r="ER2628" s="12"/>
      <c r="ES2628" s="12"/>
      <c r="ET2628" s="12"/>
      <c r="EU2628" s="12"/>
      <c r="EV2628" s="12"/>
      <c r="EW2628" s="12"/>
      <c r="EX2628" s="12"/>
      <c r="EY2628" s="12"/>
      <c r="EZ2628" s="12"/>
      <c r="FA2628" s="12"/>
      <c r="FB2628" s="12"/>
      <c r="FC2628" s="12"/>
      <c r="FD2628" s="12"/>
      <c r="FE2628" s="12"/>
      <c r="FF2628" s="12"/>
      <c r="FG2628" s="12"/>
      <c r="FH2628" s="12"/>
      <c r="FI2628" s="12"/>
      <c r="FJ2628" s="12"/>
      <c r="FK2628" s="12"/>
      <c r="FL2628" s="12"/>
      <c r="FM2628" s="12"/>
      <c r="FN2628" s="12"/>
      <c r="FO2628" s="12"/>
      <c r="FP2628" s="12"/>
      <c r="FQ2628" s="12"/>
      <c r="FR2628" s="12"/>
      <c r="FS2628" s="12"/>
      <c r="FT2628" s="12"/>
      <c r="FU2628" s="12"/>
      <c r="FV2628" s="12"/>
      <c r="FW2628" s="12"/>
      <c r="FX2628" s="12"/>
      <c r="FY2628" s="12"/>
      <c r="FZ2628" s="12"/>
      <c r="GA2628" s="12"/>
      <c r="GB2628" s="12"/>
      <c r="GC2628" s="12"/>
      <c r="GD2628" s="12"/>
      <c r="GE2628" s="12"/>
      <c r="GF2628" s="12"/>
      <c r="GG2628" s="12"/>
      <c r="GH2628" s="12"/>
      <c r="GI2628" s="12"/>
      <c r="GJ2628" s="12"/>
      <c r="GK2628" s="12"/>
      <c r="GL2628" s="12"/>
      <c r="GM2628" s="12"/>
      <c r="GN2628" s="12"/>
      <c r="GO2628" s="12"/>
      <c r="GP2628" s="12"/>
      <c r="GQ2628" s="12"/>
      <c r="GR2628" s="12"/>
    </row>
    <row r="2629" spans="1:200" x14ac:dyDescent="0.2">
      <c r="A2629" s="79">
        <f t="shared" si="840"/>
        <v>45701</v>
      </c>
      <c r="B2629" s="80" t="str">
        <f t="shared" ca="1" si="841"/>
        <v>n.d</v>
      </c>
      <c r="C2629" s="81">
        <f t="shared" ca="1" si="842"/>
        <v>974.18416585</v>
      </c>
      <c r="D2629" s="82">
        <f ca="1">IF(A2629&lt;$B$1,VLOOKUP(A2629,[1]DI!$A$4:$B$15000,2,FALSE),0)</f>
        <v>0</v>
      </c>
      <c r="E2629" s="81">
        <f t="shared" ca="1" si="843"/>
        <v>0</v>
      </c>
      <c r="F2629" s="83">
        <f t="shared" si="838"/>
        <v>1.2</v>
      </c>
      <c r="G2629" s="84">
        <f t="shared" ca="1" si="844"/>
        <v>1</v>
      </c>
      <c r="H2629" s="81">
        <f ca="1">TRUNC(PRODUCT(G$10:G2628),15)</f>
        <v>1.40945772534528</v>
      </c>
      <c r="I2629" s="81">
        <f t="shared" ca="1" si="845"/>
        <v>1.40945772534528</v>
      </c>
      <c r="J2629" s="81">
        <f t="shared" ca="1" si="846"/>
        <v>1</v>
      </c>
      <c r="K2629" s="81">
        <f t="shared" ca="1" si="847"/>
        <v>0</v>
      </c>
      <c r="L2629" s="85">
        <f>IF(VLOOKUP(A2629,$U$12:$AD$125,8)=VLOOKUP(A2628,$U$12:$AD$125,8),0,VLOOKUP(A2629,U$12:$AD$125,8))</f>
        <v>0</v>
      </c>
      <c r="M2629" s="86">
        <f>IF(L2629&gt;0,VLOOKUP(L2629,T$12:$AC$125,7),0)</f>
        <v>0</v>
      </c>
      <c r="N2629" s="81">
        <f t="shared" si="839"/>
        <v>0</v>
      </c>
      <c r="O2629" s="81">
        <f t="shared" ca="1" si="848"/>
        <v>0</v>
      </c>
      <c r="P2629" s="87" t="str">
        <f t="shared" si="849"/>
        <v>A+J=</v>
      </c>
      <c r="Q2629" s="88">
        <f t="shared" si="850"/>
        <v>45771</v>
      </c>
      <c r="R2629" s="7"/>
      <c r="S2629" s="7"/>
      <c r="T2629" s="7"/>
      <c r="U2629" s="7"/>
      <c r="V2629" s="7"/>
      <c r="W2629" s="7"/>
      <c r="X2629" s="7"/>
      <c r="Y2629" s="7"/>
      <c r="Z2629" s="7"/>
      <c r="AA2629" s="7"/>
      <c r="AB2629" s="7"/>
      <c r="AC2629" s="7"/>
      <c r="AD2629" s="7"/>
      <c r="AE2629" s="7"/>
      <c r="AF2629" s="65"/>
      <c r="AG2629" s="9"/>
      <c r="AH2629" s="9"/>
      <c r="AI2629" s="4"/>
      <c r="AJ2629" s="10"/>
      <c r="AK2629" s="4"/>
      <c r="AL2629" s="65"/>
      <c r="AM2629" s="10"/>
      <c r="AN2629" s="9"/>
      <c r="AO2629" s="7"/>
      <c r="AP2629" s="11"/>
      <c r="AQ2629" s="9"/>
      <c r="AR2629" s="8"/>
      <c r="AS2629" s="65"/>
      <c r="AT2629" s="12"/>
      <c r="AU2629" s="12"/>
      <c r="AV2629" s="22"/>
      <c r="AW2629" s="12"/>
      <c r="AX2629" s="12"/>
      <c r="AY2629" s="12"/>
      <c r="AZ2629" s="12"/>
      <c r="BA2629" s="12"/>
      <c r="BB2629" s="12"/>
      <c r="BC2629" s="12"/>
      <c r="BD2629" s="12"/>
      <c r="BE2629" s="12"/>
      <c r="BF2629" s="12"/>
      <c r="BG2629" s="12"/>
      <c r="BH2629" s="12"/>
      <c r="BI2629" s="12"/>
      <c r="BJ2629" s="12"/>
      <c r="BK2629" s="12"/>
      <c r="BL2629" s="12"/>
      <c r="BM2629" s="12"/>
      <c r="BN2629" s="12"/>
      <c r="BO2629" s="12"/>
      <c r="BP2629" s="12"/>
      <c r="BQ2629" s="12"/>
      <c r="BR2629" s="12"/>
      <c r="BS2629" s="12"/>
      <c r="BT2629" s="12"/>
      <c r="BU2629" s="12"/>
      <c r="BV2629" s="12"/>
      <c r="BW2629" s="12"/>
      <c r="BX2629" s="12"/>
      <c r="BY2629" s="12"/>
      <c r="BZ2629" s="12"/>
      <c r="CA2629" s="12"/>
      <c r="CB2629" s="12"/>
      <c r="CC2629" s="12"/>
      <c r="CD2629" s="12"/>
      <c r="CE2629" s="12"/>
      <c r="CF2629" s="12"/>
      <c r="CG2629" s="12"/>
      <c r="CH2629" s="12"/>
      <c r="CI2629" s="12"/>
      <c r="CJ2629" s="12"/>
      <c r="CK2629" s="12"/>
      <c r="CL2629" s="12"/>
      <c r="CM2629" s="12"/>
      <c r="CN2629" s="12"/>
      <c r="CO2629" s="12"/>
      <c r="CP2629" s="12"/>
      <c r="CQ2629" s="12"/>
      <c r="CR2629" s="12"/>
      <c r="CS2629" s="12"/>
      <c r="CT2629" s="12"/>
      <c r="CU2629" s="12"/>
      <c r="CV2629" s="12"/>
      <c r="CW2629" s="12"/>
      <c r="CX2629" s="12"/>
      <c r="CY2629" s="12"/>
      <c r="CZ2629" s="12"/>
      <c r="DA2629" s="12"/>
      <c r="DB2629" s="12"/>
      <c r="DC2629" s="12"/>
      <c r="DD2629" s="12"/>
      <c r="DE2629" s="12"/>
      <c r="DF2629" s="12"/>
      <c r="DG2629" s="12"/>
      <c r="DH2629" s="12"/>
      <c r="DI2629" s="12"/>
      <c r="DJ2629" s="12"/>
      <c r="DK2629" s="12"/>
      <c r="DL2629" s="12"/>
      <c r="DM2629" s="12"/>
      <c r="DN2629" s="12"/>
      <c r="DO2629" s="12"/>
      <c r="DP2629" s="12"/>
      <c r="DQ2629" s="12"/>
      <c r="DR2629" s="12"/>
      <c r="DS2629" s="12"/>
      <c r="DT2629" s="12"/>
      <c r="DU2629" s="12"/>
      <c r="DV2629" s="12"/>
      <c r="DW2629" s="12"/>
      <c r="DX2629" s="12"/>
      <c r="DY2629" s="12"/>
      <c r="DZ2629" s="12"/>
      <c r="EA2629" s="12"/>
      <c r="EB2629" s="12"/>
      <c r="EC2629" s="12"/>
      <c r="ED2629" s="12"/>
      <c r="EE2629" s="12"/>
      <c r="EF2629" s="12"/>
      <c r="EG2629" s="12"/>
      <c r="EH2629" s="12"/>
      <c r="EI2629" s="12"/>
      <c r="EJ2629" s="12"/>
      <c r="EK2629" s="12"/>
      <c r="EL2629" s="12"/>
      <c r="EM2629" s="12"/>
      <c r="EN2629" s="12"/>
      <c r="EO2629" s="12"/>
      <c r="EP2629" s="12"/>
      <c r="EQ2629" s="12"/>
      <c r="ER2629" s="12"/>
      <c r="ES2629" s="12"/>
      <c r="ET2629" s="12"/>
      <c r="EU2629" s="12"/>
      <c r="EV2629" s="12"/>
      <c r="EW2629" s="12"/>
      <c r="EX2629" s="12"/>
      <c r="EY2629" s="12"/>
      <c r="EZ2629" s="12"/>
      <c r="FA2629" s="12"/>
      <c r="FB2629" s="12"/>
      <c r="FC2629" s="12"/>
      <c r="FD2629" s="12"/>
      <c r="FE2629" s="12"/>
      <c r="FF2629" s="12"/>
      <c r="FG2629" s="12"/>
      <c r="FH2629" s="12"/>
      <c r="FI2629" s="12"/>
      <c r="FJ2629" s="12"/>
      <c r="FK2629" s="12"/>
      <c r="FL2629" s="12"/>
      <c r="FM2629" s="12"/>
      <c r="FN2629" s="12"/>
      <c r="FO2629" s="12"/>
      <c r="FP2629" s="12"/>
      <c r="FQ2629" s="12"/>
      <c r="FR2629" s="12"/>
      <c r="FS2629" s="12"/>
      <c r="FT2629" s="12"/>
      <c r="FU2629" s="12"/>
      <c r="FV2629" s="12"/>
      <c r="FW2629" s="12"/>
      <c r="FX2629" s="12"/>
      <c r="FY2629" s="12"/>
      <c r="FZ2629" s="12"/>
      <c r="GA2629" s="12"/>
      <c r="GB2629" s="12"/>
      <c r="GC2629" s="12"/>
      <c r="GD2629" s="12"/>
      <c r="GE2629" s="12"/>
      <c r="GF2629" s="12"/>
      <c r="GG2629" s="12"/>
      <c r="GH2629" s="12"/>
      <c r="GI2629" s="12"/>
      <c r="GJ2629" s="12"/>
      <c r="GK2629" s="12"/>
      <c r="GL2629" s="12"/>
      <c r="GM2629" s="12"/>
      <c r="GN2629" s="12"/>
      <c r="GO2629" s="12"/>
      <c r="GP2629" s="12"/>
      <c r="GQ2629" s="12"/>
      <c r="GR2629" s="12"/>
    </row>
    <row r="2630" spans="1:200" x14ac:dyDescent="0.2">
      <c r="A2630" s="79">
        <f t="shared" si="840"/>
        <v>45702</v>
      </c>
      <c r="B2630" s="80" t="str">
        <f t="shared" ca="1" si="841"/>
        <v>n.d</v>
      </c>
      <c r="C2630" s="81">
        <f t="shared" ca="1" si="842"/>
        <v>974.18416585</v>
      </c>
      <c r="D2630" s="82">
        <f ca="1">IF(A2630&lt;$B$1,VLOOKUP(A2630,[1]DI!$A$4:$B$15000,2,FALSE),0)</f>
        <v>0</v>
      </c>
      <c r="E2630" s="81">
        <f t="shared" ca="1" si="843"/>
        <v>0</v>
      </c>
      <c r="F2630" s="83">
        <f t="shared" si="838"/>
        <v>1.2</v>
      </c>
      <c r="G2630" s="84">
        <f t="shared" ca="1" si="844"/>
        <v>1</v>
      </c>
      <c r="H2630" s="81">
        <f ca="1">TRUNC(PRODUCT(G$10:G2629),15)</f>
        <v>1.40945772534528</v>
      </c>
      <c r="I2630" s="81">
        <f t="shared" ca="1" si="845"/>
        <v>1.40945772534528</v>
      </c>
      <c r="J2630" s="81">
        <f t="shared" ca="1" si="846"/>
        <v>1</v>
      </c>
      <c r="K2630" s="81">
        <f t="shared" ca="1" si="847"/>
        <v>0</v>
      </c>
      <c r="L2630" s="85">
        <f>IF(VLOOKUP(A2630,$U$12:$AD$125,8)=VLOOKUP(A2629,$U$12:$AD$125,8),0,VLOOKUP(A2630,U$12:$AD$125,8))</f>
        <v>0</v>
      </c>
      <c r="M2630" s="86">
        <f>IF(L2630&gt;0,VLOOKUP(L2630,T$12:$AC$125,7),0)</f>
        <v>0</v>
      </c>
      <c r="N2630" s="81">
        <f t="shared" si="839"/>
        <v>0</v>
      </c>
      <c r="O2630" s="81">
        <f t="shared" ca="1" si="848"/>
        <v>0</v>
      </c>
      <c r="P2630" s="87" t="str">
        <f t="shared" si="849"/>
        <v>A+J=</v>
      </c>
      <c r="Q2630" s="88">
        <f t="shared" si="850"/>
        <v>45771</v>
      </c>
      <c r="R2630" s="7"/>
      <c r="S2630" s="7"/>
      <c r="T2630" s="7"/>
      <c r="U2630" s="7"/>
      <c r="V2630" s="7"/>
      <c r="W2630" s="7"/>
      <c r="X2630" s="7"/>
      <c r="Y2630" s="7"/>
      <c r="Z2630" s="7"/>
      <c r="AA2630" s="7"/>
      <c r="AB2630" s="7"/>
      <c r="AC2630" s="7"/>
      <c r="AD2630" s="7"/>
      <c r="AE2630" s="7"/>
      <c r="AF2630" s="65"/>
      <c r="AG2630" s="9"/>
      <c r="AH2630" s="9"/>
      <c r="AI2630" s="4"/>
      <c r="AJ2630" s="10"/>
      <c r="AK2630" s="4"/>
      <c r="AL2630" s="65"/>
      <c r="AM2630" s="10"/>
      <c r="AN2630" s="9"/>
      <c r="AO2630" s="7"/>
      <c r="AP2630" s="11"/>
      <c r="AQ2630" s="9"/>
      <c r="AR2630" s="8"/>
      <c r="AS2630" s="65"/>
      <c r="AT2630" s="12"/>
      <c r="AU2630" s="12"/>
      <c r="AV2630" s="22"/>
      <c r="AW2630" s="12"/>
      <c r="AX2630" s="12"/>
      <c r="AY2630" s="12"/>
      <c r="AZ2630" s="12"/>
      <c r="BA2630" s="12"/>
      <c r="BB2630" s="12"/>
      <c r="BC2630" s="12"/>
      <c r="BD2630" s="12"/>
      <c r="BE2630" s="12"/>
      <c r="BF2630" s="12"/>
      <c r="BG2630" s="12"/>
      <c r="BH2630" s="12"/>
      <c r="BI2630" s="12"/>
      <c r="BJ2630" s="12"/>
      <c r="BK2630" s="12"/>
      <c r="BL2630" s="12"/>
      <c r="BM2630" s="12"/>
      <c r="BN2630" s="12"/>
      <c r="BO2630" s="12"/>
      <c r="BP2630" s="12"/>
      <c r="BQ2630" s="12"/>
      <c r="BR2630" s="12"/>
      <c r="BS2630" s="12"/>
      <c r="BT2630" s="12"/>
      <c r="BU2630" s="12"/>
      <c r="BV2630" s="12"/>
      <c r="BW2630" s="12"/>
      <c r="BX2630" s="12"/>
      <c r="BY2630" s="12"/>
      <c r="BZ2630" s="12"/>
      <c r="CA2630" s="12"/>
      <c r="CB2630" s="12"/>
      <c r="CC2630" s="12"/>
      <c r="CD2630" s="12"/>
      <c r="CE2630" s="12"/>
      <c r="CF2630" s="12"/>
      <c r="CG2630" s="12"/>
      <c r="CH2630" s="12"/>
      <c r="CI2630" s="12"/>
      <c r="CJ2630" s="12"/>
      <c r="CK2630" s="12"/>
      <c r="CL2630" s="12"/>
      <c r="CM2630" s="12"/>
      <c r="CN2630" s="12"/>
      <c r="CO2630" s="12"/>
      <c r="CP2630" s="12"/>
      <c r="CQ2630" s="12"/>
      <c r="CR2630" s="12"/>
      <c r="CS2630" s="12"/>
      <c r="CT2630" s="12"/>
      <c r="CU2630" s="12"/>
      <c r="CV2630" s="12"/>
      <c r="CW2630" s="12"/>
      <c r="CX2630" s="12"/>
      <c r="CY2630" s="12"/>
      <c r="CZ2630" s="12"/>
      <c r="DA2630" s="12"/>
      <c r="DB2630" s="12"/>
      <c r="DC2630" s="12"/>
      <c r="DD2630" s="12"/>
      <c r="DE2630" s="12"/>
      <c r="DF2630" s="12"/>
      <c r="DG2630" s="12"/>
      <c r="DH2630" s="12"/>
      <c r="DI2630" s="12"/>
      <c r="DJ2630" s="12"/>
      <c r="DK2630" s="12"/>
      <c r="DL2630" s="12"/>
      <c r="DM2630" s="12"/>
      <c r="DN2630" s="12"/>
      <c r="DO2630" s="12"/>
      <c r="DP2630" s="12"/>
      <c r="DQ2630" s="12"/>
      <c r="DR2630" s="12"/>
      <c r="DS2630" s="12"/>
      <c r="DT2630" s="12"/>
      <c r="DU2630" s="12"/>
      <c r="DV2630" s="12"/>
      <c r="DW2630" s="12"/>
      <c r="DX2630" s="12"/>
      <c r="DY2630" s="12"/>
      <c r="DZ2630" s="12"/>
      <c r="EA2630" s="12"/>
      <c r="EB2630" s="12"/>
      <c r="EC2630" s="12"/>
      <c r="ED2630" s="12"/>
      <c r="EE2630" s="12"/>
      <c r="EF2630" s="12"/>
      <c r="EG2630" s="12"/>
      <c r="EH2630" s="12"/>
      <c r="EI2630" s="12"/>
      <c r="EJ2630" s="12"/>
      <c r="EK2630" s="12"/>
      <c r="EL2630" s="12"/>
      <c r="EM2630" s="12"/>
      <c r="EN2630" s="12"/>
      <c r="EO2630" s="12"/>
      <c r="EP2630" s="12"/>
      <c r="EQ2630" s="12"/>
      <c r="ER2630" s="12"/>
      <c r="ES2630" s="12"/>
      <c r="ET2630" s="12"/>
      <c r="EU2630" s="12"/>
      <c r="EV2630" s="12"/>
      <c r="EW2630" s="12"/>
      <c r="EX2630" s="12"/>
      <c r="EY2630" s="12"/>
      <c r="EZ2630" s="12"/>
      <c r="FA2630" s="12"/>
      <c r="FB2630" s="12"/>
      <c r="FC2630" s="12"/>
      <c r="FD2630" s="12"/>
      <c r="FE2630" s="12"/>
      <c r="FF2630" s="12"/>
      <c r="FG2630" s="12"/>
      <c r="FH2630" s="12"/>
      <c r="FI2630" s="12"/>
      <c r="FJ2630" s="12"/>
      <c r="FK2630" s="12"/>
      <c r="FL2630" s="12"/>
      <c r="FM2630" s="12"/>
      <c r="FN2630" s="12"/>
      <c r="FO2630" s="12"/>
      <c r="FP2630" s="12"/>
      <c r="FQ2630" s="12"/>
      <c r="FR2630" s="12"/>
      <c r="FS2630" s="12"/>
      <c r="FT2630" s="12"/>
      <c r="FU2630" s="12"/>
      <c r="FV2630" s="12"/>
      <c r="FW2630" s="12"/>
      <c r="FX2630" s="12"/>
      <c r="FY2630" s="12"/>
      <c r="FZ2630" s="12"/>
      <c r="GA2630" s="12"/>
      <c r="GB2630" s="12"/>
      <c r="GC2630" s="12"/>
      <c r="GD2630" s="12"/>
      <c r="GE2630" s="12"/>
      <c r="GF2630" s="12"/>
      <c r="GG2630" s="12"/>
      <c r="GH2630" s="12"/>
      <c r="GI2630" s="12"/>
      <c r="GJ2630" s="12"/>
      <c r="GK2630" s="12"/>
      <c r="GL2630" s="12"/>
      <c r="GM2630" s="12"/>
      <c r="GN2630" s="12"/>
      <c r="GO2630" s="12"/>
      <c r="GP2630" s="12"/>
      <c r="GQ2630" s="12"/>
      <c r="GR2630" s="12"/>
    </row>
    <row r="2631" spans="1:200" x14ac:dyDescent="0.2">
      <c r="A2631" s="79">
        <f t="shared" si="840"/>
        <v>45703</v>
      </c>
      <c r="B2631" s="80" t="str">
        <f t="shared" ca="1" si="841"/>
        <v>n.d</v>
      </c>
      <c r="C2631" s="81">
        <f t="shared" ca="1" si="842"/>
        <v>974.18416585</v>
      </c>
      <c r="D2631" s="82">
        <f ca="1">IF(A2631&lt;$B$1,VLOOKUP(A2631,[1]DI!$A$4:$B$15000,2,FALSE),0)</f>
        <v>0</v>
      </c>
      <c r="E2631" s="81">
        <f t="shared" ca="1" si="843"/>
        <v>0</v>
      </c>
      <c r="F2631" s="83">
        <f t="shared" si="838"/>
        <v>1.2</v>
      </c>
      <c r="G2631" s="84">
        <f t="shared" ca="1" si="844"/>
        <v>1</v>
      </c>
      <c r="H2631" s="81">
        <f ca="1">TRUNC(PRODUCT(G$10:G2630),15)</f>
        <v>1.40945772534528</v>
      </c>
      <c r="I2631" s="81">
        <f t="shared" ca="1" si="845"/>
        <v>1.40945772534528</v>
      </c>
      <c r="J2631" s="81">
        <f t="shared" ca="1" si="846"/>
        <v>1</v>
      </c>
      <c r="K2631" s="81">
        <f t="shared" ca="1" si="847"/>
        <v>0</v>
      </c>
      <c r="L2631" s="85">
        <f>IF(VLOOKUP(A2631,$U$12:$AD$125,8)=VLOOKUP(A2630,$U$12:$AD$125,8),0,VLOOKUP(A2631,U$12:$AD$125,8))</f>
        <v>0</v>
      </c>
      <c r="M2631" s="86">
        <f>IF(L2631&gt;0,VLOOKUP(L2631,T$12:$AC$125,7),0)</f>
        <v>0</v>
      </c>
      <c r="N2631" s="81">
        <f t="shared" si="839"/>
        <v>0</v>
      </c>
      <c r="O2631" s="81">
        <f t="shared" ca="1" si="848"/>
        <v>0</v>
      </c>
      <c r="P2631" s="87" t="str">
        <f t="shared" si="849"/>
        <v>A+J=</v>
      </c>
      <c r="Q2631" s="88">
        <f t="shared" si="850"/>
        <v>45771</v>
      </c>
      <c r="R2631" s="7"/>
      <c r="S2631" s="7"/>
      <c r="T2631" s="7"/>
      <c r="U2631" s="7"/>
      <c r="V2631" s="7"/>
      <c r="W2631" s="7"/>
      <c r="X2631" s="7"/>
      <c r="Y2631" s="7"/>
      <c r="Z2631" s="7"/>
      <c r="AA2631" s="7"/>
      <c r="AB2631" s="7"/>
      <c r="AC2631" s="7"/>
      <c r="AD2631" s="7"/>
      <c r="AE2631" s="7"/>
      <c r="AF2631" s="65"/>
      <c r="AG2631" s="7"/>
      <c r="AH2631" s="7"/>
      <c r="AI2631" s="7"/>
      <c r="AJ2631" s="7"/>
      <c r="AK2631" s="4"/>
      <c r="AL2631" s="65"/>
      <c r="AM2631" s="7"/>
      <c r="AN2631" s="7"/>
      <c r="AO2631" s="7"/>
      <c r="AP2631" s="11"/>
      <c r="AQ2631" s="7"/>
      <c r="AR2631" s="8"/>
      <c r="AS2631" s="65"/>
      <c r="AT2631" s="12"/>
      <c r="AU2631" s="12"/>
      <c r="AV2631" s="22"/>
      <c r="AW2631" s="12"/>
      <c r="AX2631" s="12"/>
      <c r="AY2631" s="12"/>
      <c r="AZ2631" s="12"/>
      <c r="BA2631" s="12"/>
      <c r="BB2631" s="12"/>
      <c r="BC2631" s="12"/>
      <c r="BD2631" s="12"/>
      <c r="BE2631" s="12"/>
      <c r="BF2631" s="12"/>
      <c r="BG2631" s="12"/>
      <c r="BH2631" s="12"/>
      <c r="BI2631" s="12"/>
      <c r="BJ2631" s="12"/>
      <c r="BK2631" s="12"/>
      <c r="BL2631" s="12"/>
      <c r="BM2631" s="12"/>
      <c r="BN2631" s="12"/>
      <c r="BO2631" s="12"/>
      <c r="BP2631" s="12"/>
      <c r="BQ2631" s="12"/>
      <c r="BR2631" s="12"/>
      <c r="BS2631" s="12"/>
      <c r="BT2631" s="12"/>
      <c r="BU2631" s="12"/>
      <c r="BV2631" s="12"/>
      <c r="BW2631" s="12"/>
      <c r="BX2631" s="12"/>
      <c r="BY2631" s="12"/>
      <c r="BZ2631" s="12"/>
      <c r="CA2631" s="12"/>
      <c r="CB2631" s="12"/>
      <c r="CC2631" s="12"/>
      <c r="CD2631" s="12"/>
      <c r="CE2631" s="12"/>
      <c r="CF2631" s="12"/>
      <c r="CG2631" s="12"/>
      <c r="CH2631" s="12"/>
      <c r="CI2631" s="12"/>
      <c r="CJ2631" s="12"/>
      <c r="CK2631" s="12"/>
      <c r="CL2631" s="12"/>
      <c r="CM2631" s="12"/>
      <c r="CN2631" s="12"/>
      <c r="CO2631" s="12"/>
      <c r="CP2631" s="12"/>
      <c r="CQ2631" s="12"/>
      <c r="CR2631" s="12"/>
      <c r="CS2631" s="12"/>
      <c r="CT2631" s="12"/>
      <c r="CU2631" s="12"/>
      <c r="CV2631" s="12"/>
      <c r="CW2631" s="12"/>
      <c r="CX2631" s="12"/>
      <c r="CY2631" s="12"/>
      <c r="CZ2631" s="12"/>
      <c r="DA2631" s="12"/>
      <c r="DB2631" s="12"/>
      <c r="DC2631" s="12"/>
      <c r="DD2631" s="12"/>
      <c r="DE2631" s="12"/>
      <c r="DF2631" s="12"/>
      <c r="DG2631" s="12"/>
      <c r="DH2631" s="12"/>
      <c r="DI2631" s="12"/>
      <c r="DJ2631" s="12"/>
      <c r="DK2631" s="12"/>
      <c r="DL2631" s="12"/>
      <c r="DM2631" s="12"/>
      <c r="DN2631" s="12"/>
      <c r="DO2631" s="12"/>
      <c r="DP2631" s="12"/>
      <c r="DQ2631" s="12"/>
      <c r="DR2631" s="12"/>
      <c r="DS2631" s="12"/>
      <c r="DT2631" s="12"/>
      <c r="DU2631" s="12"/>
      <c r="DV2631" s="12"/>
      <c r="DW2631" s="12"/>
      <c r="DX2631" s="12"/>
      <c r="DY2631" s="12"/>
      <c r="DZ2631" s="12"/>
      <c r="EA2631" s="12"/>
      <c r="EB2631" s="12"/>
      <c r="EC2631" s="12"/>
      <c r="ED2631" s="12"/>
      <c r="EE2631" s="12"/>
      <c r="EF2631" s="12"/>
      <c r="EG2631" s="12"/>
      <c r="EH2631" s="12"/>
      <c r="EI2631" s="12"/>
      <c r="EJ2631" s="12"/>
      <c r="EK2631" s="12"/>
      <c r="EL2631" s="12"/>
      <c r="EM2631" s="12"/>
      <c r="EN2631" s="12"/>
      <c r="EO2631" s="12"/>
      <c r="EP2631" s="12"/>
      <c r="EQ2631" s="12"/>
      <c r="ER2631" s="12"/>
      <c r="ES2631" s="12"/>
      <c r="ET2631" s="12"/>
      <c r="EU2631" s="12"/>
      <c r="EV2631" s="12"/>
      <c r="EW2631" s="12"/>
      <c r="EX2631" s="12"/>
      <c r="EY2631" s="12"/>
      <c r="EZ2631" s="12"/>
      <c r="FA2631" s="12"/>
      <c r="FB2631" s="12"/>
      <c r="FC2631" s="12"/>
      <c r="FD2631" s="12"/>
      <c r="FE2631" s="12"/>
      <c r="FF2631" s="12"/>
      <c r="FG2631" s="12"/>
      <c r="FH2631" s="12"/>
      <c r="FI2631" s="12"/>
      <c r="FJ2631" s="12"/>
      <c r="FK2631" s="12"/>
      <c r="FL2631" s="12"/>
      <c r="FM2631" s="12"/>
      <c r="FN2631" s="12"/>
      <c r="FO2631" s="12"/>
      <c r="FP2631" s="12"/>
      <c r="FQ2631" s="12"/>
      <c r="FR2631" s="12"/>
      <c r="FS2631" s="12"/>
      <c r="FT2631" s="12"/>
      <c r="FU2631" s="12"/>
      <c r="FV2631" s="12"/>
      <c r="FW2631" s="12"/>
      <c r="FX2631" s="12"/>
      <c r="FY2631" s="12"/>
      <c r="FZ2631" s="12"/>
      <c r="GA2631" s="12"/>
      <c r="GB2631" s="12"/>
      <c r="GC2631" s="12"/>
      <c r="GD2631" s="12"/>
      <c r="GE2631" s="12"/>
      <c r="GF2631" s="12"/>
      <c r="GG2631" s="12"/>
      <c r="GH2631" s="12"/>
      <c r="GI2631" s="12"/>
      <c r="GJ2631" s="12"/>
      <c r="GK2631" s="12"/>
      <c r="GL2631" s="12"/>
      <c r="GM2631" s="12"/>
      <c r="GN2631" s="12"/>
      <c r="GO2631" s="12"/>
      <c r="GP2631" s="12"/>
      <c r="GQ2631" s="12"/>
      <c r="GR2631" s="12"/>
    </row>
    <row r="2632" spans="1:200" x14ac:dyDescent="0.2">
      <c r="A2632" s="79">
        <f t="shared" si="840"/>
        <v>45704</v>
      </c>
      <c r="B2632" s="80" t="str">
        <f t="shared" ca="1" si="841"/>
        <v>n.d</v>
      </c>
      <c r="C2632" s="81">
        <f t="shared" ca="1" si="842"/>
        <v>974.18416585</v>
      </c>
      <c r="D2632" s="82">
        <f ca="1">IF(A2632&lt;$B$1,VLOOKUP(A2632,[1]DI!$A$4:$B$15000,2,FALSE),0)</f>
        <v>0</v>
      </c>
      <c r="E2632" s="81">
        <f t="shared" ca="1" si="843"/>
        <v>0</v>
      </c>
      <c r="F2632" s="83">
        <f t="shared" si="838"/>
        <v>1.2</v>
      </c>
      <c r="G2632" s="84">
        <f t="shared" ca="1" si="844"/>
        <v>1</v>
      </c>
      <c r="H2632" s="81">
        <f ca="1">TRUNC(PRODUCT(G$10:G2631),15)</f>
        <v>1.40945772534528</v>
      </c>
      <c r="I2632" s="81">
        <f t="shared" ca="1" si="845"/>
        <v>1.40945772534528</v>
      </c>
      <c r="J2632" s="81">
        <f t="shared" ca="1" si="846"/>
        <v>1</v>
      </c>
      <c r="K2632" s="81">
        <f t="shared" ca="1" si="847"/>
        <v>0</v>
      </c>
      <c r="L2632" s="85">
        <f>IF(VLOOKUP(A2632,$U$12:$AD$125,8)=VLOOKUP(A2631,$U$12:$AD$125,8),0,VLOOKUP(A2632,U$12:$AD$125,8))</f>
        <v>0</v>
      </c>
      <c r="M2632" s="86">
        <f>IF(L2632&gt;0,VLOOKUP(L2632,T$12:$AC$125,7),0)</f>
        <v>0</v>
      </c>
      <c r="N2632" s="81">
        <f t="shared" si="839"/>
        <v>0</v>
      </c>
      <c r="O2632" s="81">
        <f t="shared" ca="1" si="848"/>
        <v>0</v>
      </c>
      <c r="P2632" s="87" t="str">
        <f t="shared" si="849"/>
        <v>A+J=</v>
      </c>
      <c r="Q2632" s="88">
        <f t="shared" si="850"/>
        <v>45771</v>
      </c>
      <c r="R2632" s="7"/>
      <c r="S2632" s="7"/>
      <c r="T2632" s="7"/>
      <c r="U2632" s="7"/>
      <c r="V2632" s="7"/>
      <c r="W2632" s="7"/>
      <c r="X2632" s="7"/>
      <c r="Y2632" s="7"/>
      <c r="Z2632" s="7"/>
      <c r="AA2632" s="7"/>
      <c r="AB2632" s="7"/>
      <c r="AC2632" s="7"/>
      <c r="AD2632" s="7"/>
      <c r="AE2632" s="7"/>
      <c r="AF2632" s="37"/>
      <c r="AG2632" s="3"/>
      <c r="AH2632" s="3"/>
      <c r="AI2632" s="18"/>
      <c r="AJ2632" s="19"/>
      <c r="AK2632" s="18"/>
      <c r="AL2632" s="67"/>
      <c r="AM2632" s="19"/>
      <c r="AN2632" s="3"/>
      <c r="AO2632" s="6"/>
      <c r="AP2632" s="20"/>
      <c r="AQ2632" s="3"/>
      <c r="AR2632" s="21"/>
      <c r="AS2632" s="37"/>
      <c r="AT2632" s="12"/>
      <c r="AU2632" s="12"/>
      <c r="AV2632" s="22"/>
      <c r="AW2632" s="12"/>
      <c r="AX2632" s="12"/>
      <c r="AY2632" s="12"/>
      <c r="AZ2632" s="12"/>
      <c r="BA2632" s="12"/>
      <c r="BB2632" s="12"/>
      <c r="BC2632" s="12"/>
      <c r="BD2632" s="12"/>
      <c r="BE2632" s="12"/>
      <c r="BF2632" s="12"/>
      <c r="BG2632" s="12"/>
      <c r="BH2632" s="12"/>
      <c r="BI2632" s="12"/>
      <c r="BJ2632" s="12"/>
      <c r="BK2632" s="12"/>
      <c r="BL2632" s="12"/>
      <c r="BM2632" s="12"/>
      <c r="BN2632" s="12"/>
      <c r="BO2632" s="12"/>
      <c r="BP2632" s="12"/>
      <c r="BQ2632" s="12"/>
      <c r="BR2632" s="12"/>
      <c r="BS2632" s="12"/>
      <c r="BT2632" s="12"/>
      <c r="BU2632" s="12"/>
      <c r="BV2632" s="12"/>
      <c r="BW2632" s="12"/>
      <c r="BX2632" s="12"/>
      <c r="BY2632" s="12"/>
      <c r="BZ2632" s="12"/>
      <c r="CA2632" s="12"/>
      <c r="CB2632" s="12"/>
      <c r="CC2632" s="12"/>
      <c r="CD2632" s="12"/>
      <c r="CE2632" s="12"/>
      <c r="CF2632" s="12"/>
      <c r="CG2632" s="12"/>
      <c r="CH2632" s="12"/>
      <c r="CI2632" s="12"/>
      <c r="CJ2632" s="12"/>
      <c r="CK2632" s="12"/>
      <c r="CL2632" s="12"/>
      <c r="CM2632" s="12"/>
      <c r="CN2632" s="12"/>
      <c r="CO2632" s="12"/>
      <c r="CP2632" s="12"/>
      <c r="CQ2632" s="12"/>
      <c r="CR2632" s="12"/>
      <c r="CS2632" s="12"/>
      <c r="CT2632" s="12"/>
      <c r="CU2632" s="12"/>
      <c r="CV2632" s="12"/>
      <c r="CW2632" s="12"/>
      <c r="CX2632" s="12"/>
      <c r="CY2632" s="12"/>
      <c r="CZ2632" s="12"/>
      <c r="DA2632" s="12"/>
      <c r="DB2632" s="12"/>
      <c r="DC2632" s="12"/>
      <c r="DD2632" s="12"/>
      <c r="DE2632" s="12"/>
      <c r="DF2632" s="12"/>
      <c r="DG2632" s="12"/>
      <c r="DH2632" s="12"/>
      <c r="DI2632" s="12"/>
      <c r="DJ2632" s="12"/>
      <c r="DK2632" s="12"/>
      <c r="DL2632" s="12"/>
      <c r="DM2632" s="12"/>
      <c r="DN2632" s="12"/>
      <c r="DO2632" s="12"/>
      <c r="DP2632" s="12"/>
      <c r="DQ2632" s="12"/>
      <c r="DR2632" s="12"/>
      <c r="DS2632" s="12"/>
      <c r="DT2632" s="12"/>
      <c r="DU2632" s="12"/>
      <c r="DV2632" s="12"/>
      <c r="DW2632" s="12"/>
      <c r="DX2632" s="12"/>
      <c r="DY2632" s="12"/>
      <c r="DZ2632" s="12"/>
      <c r="EA2632" s="12"/>
      <c r="EB2632" s="12"/>
      <c r="EC2632" s="12"/>
      <c r="ED2632" s="12"/>
      <c r="EE2632" s="12"/>
      <c r="EF2632" s="12"/>
      <c r="EG2632" s="12"/>
      <c r="EH2632" s="12"/>
      <c r="EI2632" s="12"/>
      <c r="EJ2632" s="12"/>
      <c r="EK2632" s="12"/>
      <c r="EL2632" s="12"/>
      <c r="EM2632" s="12"/>
      <c r="EN2632" s="12"/>
      <c r="EO2632" s="12"/>
      <c r="EP2632" s="12"/>
      <c r="EQ2632" s="12"/>
      <c r="ER2632" s="12"/>
      <c r="ES2632" s="12"/>
      <c r="ET2632" s="12"/>
      <c r="EU2632" s="12"/>
      <c r="EV2632" s="12"/>
      <c r="EW2632" s="12"/>
      <c r="EX2632" s="12"/>
      <c r="EY2632" s="12"/>
      <c r="EZ2632" s="12"/>
      <c r="FA2632" s="12"/>
      <c r="FB2632" s="12"/>
      <c r="FC2632" s="12"/>
      <c r="FD2632" s="12"/>
      <c r="FE2632" s="12"/>
      <c r="FF2632" s="12"/>
      <c r="FG2632" s="12"/>
      <c r="FH2632" s="12"/>
      <c r="FI2632" s="12"/>
      <c r="FJ2632" s="12"/>
      <c r="FK2632" s="12"/>
      <c r="FL2632" s="12"/>
      <c r="FM2632" s="12"/>
      <c r="FN2632" s="12"/>
      <c r="FO2632" s="12"/>
      <c r="FP2632" s="12"/>
      <c r="FQ2632" s="12"/>
      <c r="FR2632" s="12"/>
      <c r="FS2632" s="12"/>
      <c r="FT2632" s="12"/>
      <c r="FU2632" s="12"/>
      <c r="FV2632" s="12"/>
      <c r="FW2632" s="12"/>
      <c r="FX2632" s="12"/>
      <c r="FY2632" s="12"/>
      <c r="FZ2632" s="12"/>
      <c r="GA2632" s="12"/>
      <c r="GB2632" s="12"/>
      <c r="GC2632" s="12"/>
      <c r="GD2632" s="12"/>
      <c r="GE2632" s="12"/>
      <c r="GF2632" s="12"/>
      <c r="GG2632" s="12"/>
      <c r="GH2632" s="12"/>
      <c r="GI2632" s="12"/>
      <c r="GJ2632" s="12"/>
      <c r="GK2632" s="12"/>
      <c r="GL2632" s="12"/>
      <c r="GM2632" s="12"/>
      <c r="GN2632" s="12"/>
      <c r="GO2632" s="12"/>
      <c r="GP2632" s="12"/>
      <c r="GQ2632" s="12"/>
      <c r="GR2632" s="12"/>
    </row>
    <row r="2633" spans="1:200" x14ac:dyDescent="0.2">
      <c r="A2633" s="79">
        <f t="shared" si="840"/>
        <v>45705</v>
      </c>
      <c r="B2633" s="80" t="str">
        <f t="shared" ca="1" si="841"/>
        <v>n.d</v>
      </c>
      <c r="C2633" s="81">
        <f t="shared" ca="1" si="842"/>
        <v>974.18416585</v>
      </c>
      <c r="D2633" s="82">
        <f ca="1">IF(A2633&lt;$B$1,VLOOKUP(A2633,[1]DI!$A$4:$B$15000,2,FALSE),0)</f>
        <v>0</v>
      </c>
      <c r="E2633" s="81">
        <f t="shared" ca="1" si="843"/>
        <v>0</v>
      </c>
      <c r="F2633" s="83">
        <f t="shared" si="838"/>
        <v>1.2</v>
      </c>
      <c r="G2633" s="84">
        <f t="shared" ca="1" si="844"/>
        <v>1</v>
      </c>
      <c r="H2633" s="81">
        <f ca="1">TRUNC(PRODUCT(G$10:G2632),15)</f>
        <v>1.40945772534528</v>
      </c>
      <c r="I2633" s="81">
        <f t="shared" ca="1" si="845"/>
        <v>1.40945772534528</v>
      </c>
      <c r="J2633" s="81">
        <f t="shared" ca="1" si="846"/>
        <v>1</v>
      </c>
      <c r="K2633" s="81">
        <f t="shared" ca="1" si="847"/>
        <v>0</v>
      </c>
      <c r="L2633" s="85">
        <f>IF(VLOOKUP(A2633,$U$12:$AD$125,8)=VLOOKUP(A2632,$U$12:$AD$125,8),0,VLOOKUP(A2633,U$12:$AD$125,8))</f>
        <v>0</v>
      </c>
      <c r="M2633" s="86">
        <f>IF(L2633&gt;0,VLOOKUP(L2633,T$12:$AC$125,7),0)</f>
        <v>0</v>
      </c>
      <c r="N2633" s="81">
        <f t="shared" si="839"/>
        <v>0</v>
      </c>
      <c r="O2633" s="81">
        <f t="shared" ca="1" si="848"/>
        <v>0</v>
      </c>
      <c r="P2633" s="87" t="str">
        <f t="shared" si="849"/>
        <v>A+J=</v>
      </c>
      <c r="Q2633" s="88">
        <f t="shared" si="850"/>
        <v>45771</v>
      </c>
      <c r="R2633" s="7"/>
      <c r="S2633" s="7"/>
      <c r="T2633" s="7"/>
      <c r="U2633" s="7"/>
      <c r="V2633" s="7"/>
      <c r="W2633" s="7"/>
      <c r="X2633" s="7"/>
      <c r="Y2633" s="7"/>
      <c r="Z2633" s="7"/>
      <c r="AA2633" s="7"/>
      <c r="AB2633" s="7"/>
      <c r="AC2633" s="7"/>
      <c r="AD2633" s="7"/>
      <c r="AE2633" s="7"/>
      <c r="AF2633" s="37"/>
      <c r="AG2633" s="9"/>
      <c r="AH2633" s="3"/>
      <c r="AI2633" s="13"/>
      <c r="AJ2633" s="5"/>
      <c r="AK2633" s="13"/>
      <c r="AL2633" s="37"/>
      <c r="AM2633" s="5"/>
      <c r="AN2633" s="3"/>
      <c r="AO2633" s="6"/>
      <c r="AP2633" s="20"/>
      <c r="AQ2633" s="3"/>
      <c r="AR2633" s="21"/>
      <c r="AS2633" s="37"/>
      <c r="AT2633" s="12"/>
      <c r="AU2633" s="12"/>
      <c r="AV2633" s="22"/>
      <c r="AW2633" s="12"/>
      <c r="AX2633" s="12"/>
      <c r="AY2633" s="12"/>
      <c r="AZ2633" s="12"/>
      <c r="BA2633" s="12"/>
      <c r="BB2633" s="12"/>
      <c r="BC2633" s="12"/>
      <c r="BD2633" s="12"/>
      <c r="BE2633" s="12"/>
      <c r="BF2633" s="12"/>
      <c r="BG2633" s="12"/>
      <c r="BH2633" s="12"/>
      <c r="BI2633" s="12"/>
      <c r="BJ2633" s="12"/>
      <c r="BK2633" s="12"/>
      <c r="BL2633" s="12"/>
      <c r="BM2633" s="12"/>
      <c r="BN2633" s="12"/>
      <c r="BO2633" s="12"/>
      <c r="BP2633" s="12"/>
      <c r="BQ2633" s="12"/>
      <c r="BR2633" s="12"/>
      <c r="BS2633" s="12"/>
      <c r="BT2633" s="12"/>
      <c r="BU2633" s="12"/>
      <c r="BV2633" s="12"/>
      <c r="BW2633" s="12"/>
      <c r="BX2633" s="12"/>
      <c r="BY2633" s="12"/>
      <c r="BZ2633" s="12"/>
      <c r="CA2633" s="12"/>
      <c r="CB2633" s="12"/>
      <c r="CC2633" s="12"/>
      <c r="CD2633" s="12"/>
      <c r="CE2633" s="12"/>
      <c r="CF2633" s="12"/>
      <c r="CG2633" s="12"/>
      <c r="CH2633" s="12"/>
      <c r="CI2633" s="12"/>
      <c r="CJ2633" s="12"/>
      <c r="CK2633" s="12"/>
      <c r="CL2633" s="12"/>
      <c r="CM2633" s="12"/>
      <c r="CN2633" s="12"/>
      <c r="CO2633" s="12"/>
      <c r="CP2633" s="12"/>
      <c r="CQ2633" s="12"/>
      <c r="CR2633" s="12"/>
      <c r="CS2633" s="12"/>
      <c r="CT2633" s="12"/>
      <c r="CU2633" s="12"/>
      <c r="CV2633" s="12"/>
      <c r="CW2633" s="12"/>
      <c r="CX2633" s="12"/>
      <c r="CY2633" s="12"/>
      <c r="CZ2633" s="12"/>
      <c r="DA2633" s="12"/>
      <c r="DB2633" s="12"/>
      <c r="DC2633" s="12"/>
      <c r="DD2633" s="12"/>
      <c r="DE2633" s="12"/>
      <c r="DF2633" s="12"/>
      <c r="DG2633" s="12"/>
      <c r="DH2633" s="12"/>
      <c r="DI2633" s="12"/>
      <c r="DJ2633" s="12"/>
      <c r="DK2633" s="12"/>
      <c r="DL2633" s="12"/>
      <c r="DM2633" s="12"/>
      <c r="DN2633" s="12"/>
      <c r="DO2633" s="12"/>
      <c r="DP2633" s="12"/>
      <c r="DQ2633" s="12"/>
      <c r="DR2633" s="12"/>
      <c r="DS2633" s="12"/>
      <c r="DT2633" s="12"/>
      <c r="DU2633" s="12"/>
      <c r="DV2633" s="12"/>
      <c r="DW2633" s="12"/>
      <c r="DX2633" s="12"/>
      <c r="DY2633" s="12"/>
      <c r="DZ2633" s="12"/>
      <c r="EA2633" s="12"/>
      <c r="EB2633" s="12"/>
      <c r="EC2633" s="12"/>
      <c r="ED2633" s="12"/>
      <c r="EE2633" s="12"/>
      <c r="EF2633" s="12"/>
      <c r="EG2633" s="12"/>
      <c r="EH2633" s="12"/>
      <c r="EI2633" s="12"/>
      <c r="EJ2633" s="12"/>
      <c r="EK2633" s="12"/>
      <c r="EL2633" s="12"/>
      <c r="EM2633" s="12"/>
      <c r="EN2633" s="12"/>
      <c r="EO2633" s="12"/>
      <c r="EP2633" s="12"/>
      <c r="EQ2633" s="12"/>
      <c r="ER2633" s="12"/>
      <c r="ES2633" s="12"/>
      <c r="ET2633" s="12"/>
      <c r="EU2633" s="12"/>
      <c r="EV2633" s="12"/>
      <c r="EW2633" s="12"/>
      <c r="EX2633" s="12"/>
      <c r="EY2633" s="12"/>
      <c r="EZ2633" s="12"/>
      <c r="FA2633" s="12"/>
      <c r="FB2633" s="12"/>
      <c r="FC2633" s="12"/>
      <c r="FD2633" s="12"/>
      <c r="FE2633" s="12"/>
      <c r="FF2633" s="12"/>
      <c r="FG2633" s="12"/>
      <c r="FH2633" s="12"/>
      <c r="FI2633" s="12"/>
      <c r="FJ2633" s="12"/>
      <c r="FK2633" s="12"/>
      <c r="FL2633" s="12"/>
      <c r="FM2633" s="12"/>
      <c r="FN2633" s="12"/>
      <c r="FO2633" s="12"/>
      <c r="FP2633" s="12"/>
      <c r="FQ2633" s="12"/>
      <c r="FR2633" s="12"/>
      <c r="FS2633" s="12"/>
      <c r="FT2633" s="12"/>
      <c r="FU2633" s="12"/>
      <c r="FV2633" s="12"/>
      <c r="FW2633" s="12"/>
      <c r="FX2633" s="12"/>
      <c r="FY2633" s="12"/>
      <c r="FZ2633" s="12"/>
      <c r="GA2633" s="12"/>
      <c r="GB2633" s="12"/>
      <c r="GC2633" s="12"/>
      <c r="GD2633" s="12"/>
      <c r="GE2633" s="12"/>
      <c r="GF2633" s="12"/>
      <c r="GG2633" s="12"/>
      <c r="GH2633" s="12"/>
      <c r="GI2633" s="12"/>
      <c r="GJ2633" s="12"/>
      <c r="GK2633" s="12"/>
      <c r="GL2633" s="12"/>
      <c r="GM2633" s="12"/>
      <c r="GN2633" s="12"/>
      <c r="GO2633" s="12"/>
      <c r="GP2633" s="12"/>
      <c r="GQ2633" s="12"/>
      <c r="GR2633" s="12"/>
    </row>
    <row r="2634" spans="1:200" x14ac:dyDescent="0.2">
      <c r="A2634" s="79">
        <f t="shared" si="840"/>
        <v>45706</v>
      </c>
      <c r="B2634" s="80" t="str">
        <f t="shared" ca="1" si="841"/>
        <v>n.d</v>
      </c>
      <c r="C2634" s="81">
        <f t="shared" ca="1" si="842"/>
        <v>974.18416585</v>
      </c>
      <c r="D2634" s="82">
        <f ca="1">IF(A2634&lt;$B$1,VLOOKUP(A2634,[1]DI!$A$4:$B$15000,2,FALSE),0)</f>
        <v>0</v>
      </c>
      <c r="E2634" s="81">
        <f t="shared" ca="1" si="843"/>
        <v>0</v>
      </c>
      <c r="F2634" s="83">
        <f t="shared" ref="F2634:F2697" si="851">IF(A2634&gt;$H$2,$I$3,$I$2)</f>
        <v>1.2</v>
      </c>
      <c r="G2634" s="84">
        <f t="shared" ca="1" si="844"/>
        <v>1</v>
      </c>
      <c r="H2634" s="81">
        <f ca="1">TRUNC(PRODUCT(G$10:G2633),15)</f>
        <v>1.40945772534528</v>
      </c>
      <c r="I2634" s="81">
        <f t="shared" ca="1" si="845"/>
        <v>1.40945772534528</v>
      </c>
      <c r="J2634" s="81">
        <f t="shared" ca="1" si="846"/>
        <v>1</v>
      </c>
      <c r="K2634" s="81">
        <f t="shared" ca="1" si="847"/>
        <v>0</v>
      </c>
      <c r="L2634" s="85">
        <f>IF(VLOOKUP(A2634,$U$12:$AD$125,8)=VLOOKUP(A2633,$U$12:$AD$125,8),0,VLOOKUP(A2634,U$12:$AD$125,8))</f>
        <v>0</v>
      </c>
      <c r="M2634" s="86">
        <f>IF(L2634&gt;0,VLOOKUP(L2634,T$12:$AC$125,7),0)</f>
        <v>0</v>
      </c>
      <c r="N2634" s="81">
        <f t="shared" si="839"/>
        <v>0</v>
      </c>
      <c r="O2634" s="81">
        <f t="shared" ca="1" si="848"/>
        <v>0</v>
      </c>
      <c r="P2634" s="87" t="str">
        <f t="shared" si="849"/>
        <v>A+J=</v>
      </c>
      <c r="Q2634" s="88">
        <f t="shared" si="850"/>
        <v>45771</v>
      </c>
      <c r="R2634" s="7"/>
      <c r="S2634" s="7"/>
      <c r="T2634" s="7"/>
      <c r="U2634" s="7"/>
      <c r="V2634" s="7"/>
      <c r="W2634" s="7"/>
      <c r="X2634" s="7"/>
      <c r="Y2634" s="7"/>
      <c r="Z2634" s="7"/>
      <c r="AA2634" s="7"/>
      <c r="AB2634" s="7"/>
      <c r="AC2634" s="7"/>
      <c r="AD2634" s="7"/>
      <c r="AE2634" s="7"/>
      <c r="AF2634" s="37"/>
      <c r="AG2634" s="9"/>
      <c r="AH2634" s="3"/>
      <c r="AI2634" s="13"/>
      <c r="AJ2634" s="5"/>
      <c r="AK2634" s="13"/>
      <c r="AL2634" s="37"/>
      <c r="AM2634" s="5"/>
      <c r="AN2634" s="3"/>
      <c r="AO2634" s="6"/>
      <c r="AP2634" s="20"/>
      <c r="AQ2634" s="3"/>
      <c r="AR2634" s="21"/>
      <c r="AS2634" s="37"/>
      <c r="AT2634" s="12"/>
      <c r="AU2634" s="12"/>
      <c r="AV2634" s="22"/>
      <c r="AW2634" s="12"/>
      <c r="AX2634" s="12"/>
      <c r="AY2634" s="12"/>
      <c r="AZ2634" s="12"/>
      <c r="BA2634" s="12"/>
      <c r="BB2634" s="12"/>
      <c r="BC2634" s="12"/>
      <c r="BD2634" s="12"/>
      <c r="BE2634" s="12"/>
      <c r="BF2634" s="12"/>
      <c r="BG2634" s="12"/>
      <c r="BH2634" s="12"/>
      <c r="BI2634" s="12"/>
      <c r="BJ2634" s="12"/>
      <c r="BK2634" s="12"/>
      <c r="BL2634" s="12"/>
      <c r="BM2634" s="12"/>
      <c r="BN2634" s="12"/>
      <c r="BO2634" s="12"/>
      <c r="BP2634" s="12"/>
      <c r="BQ2634" s="12"/>
      <c r="BR2634" s="12"/>
      <c r="BS2634" s="12"/>
      <c r="BT2634" s="12"/>
      <c r="BU2634" s="12"/>
      <c r="BV2634" s="12"/>
      <c r="BW2634" s="12"/>
      <c r="BX2634" s="12"/>
      <c r="BY2634" s="12"/>
      <c r="BZ2634" s="12"/>
      <c r="CA2634" s="12"/>
      <c r="CB2634" s="12"/>
      <c r="CC2634" s="12"/>
      <c r="CD2634" s="12"/>
      <c r="CE2634" s="12"/>
      <c r="CF2634" s="12"/>
      <c r="CG2634" s="12"/>
      <c r="CH2634" s="12"/>
      <c r="CI2634" s="12"/>
      <c r="CJ2634" s="12"/>
      <c r="CK2634" s="12"/>
      <c r="CL2634" s="12"/>
      <c r="CM2634" s="12"/>
      <c r="CN2634" s="12"/>
      <c r="CO2634" s="12"/>
      <c r="CP2634" s="12"/>
      <c r="CQ2634" s="12"/>
      <c r="CR2634" s="12"/>
      <c r="CS2634" s="12"/>
      <c r="CT2634" s="12"/>
      <c r="CU2634" s="12"/>
      <c r="CV2634" s="12"/>
      <c r="CW2634" s="12"/>
      <c r="CX2634" s="12"/>
      <c r="CY2634" s="12"/>
      <c r="CZ2634" s="12"/>
      <c r="DA2634" s="12"/>
      <c r="DB2634" s="12"/>
      <c r="DC2634" s="12"/>
      <c r="DD2634" s="12"/>
      <c r="DE2634" s="12"/>
      <c r="DF2634" s="12"/>
      <c r="DG2634" s="12"/>
      <c r="DH2634" s="12"/>
      <c r="DI2634" s="12"/>
      <c r="DJ2634" s="12"/>
      <c r="DK2634" s="12"/>
      <c r="DL2634" s="12"/>
      <c r="DM2634" s="12"/>
      <c r="DN2634" s="12"/>
      <c r="DO2634" s="12"/>
      <c r="DP2634" s="12"/>
      <c r="DQ2634" s="12"/>
      <c r="DR2634" s="12"/>
      <c r="DS2634" s="12"/>
      <c r="DT2634" s="12"/>
      <c r="DU2634" s="12"/>
      <c r="DV2634" s="12"/>
      <c r="DW2634" s="12"/>
      <c r="DX2634" s="12"/>
      <c r="DY2634" s="12"/>
      <c r="DZ2634" s="12"/>
      <c r="EA2634" s="12"/>
      <c r="EB2634" s="12"/>
      <c r="EC2634" s="12"/>
      <c r="ED2634" s="12"/>
      <c r="EE2634" s="12"/>
      <c r="EF2634" s="12"/>
      <c r="EG2634" s="12"/>
      <c r="EH2634" s="12"/>
      <c r="EI2634" s="12"/>
      <c r="EJ2634" s="12"/>
      <c r="EK2634" s="12"/>
      <c r="EL2634" s="12"/>
      <c r="EM2634" s="12"/>
      <c r="EN2634" s="12"/>
      <c r="EO2634" s="12"/>
      <c r="EP2634" s="12"/>
      <c r="EQ2634" s="12"/>
      <c r="ER2634" s="12"/>
      <c r="ES2634" s="12"/>
      <c r="ET2634" s="12"/>
      <c r="EU2634" s="12"/>
      <c r="EV2634" s="12"/>
      <c r="EW2634" s="12"/>
      <c r="EX2634" s="12"/>
      <c r="EY2634" s="12"/>
      <c r="EZ2634" s="12"/>
      <c r="FA2634" s="12"/>
      <c r="FB2634" s="12"/>
      <c r="FC2634" s="12"/>
      <c r="FD2634" s="12"/>
      <c r="FE2634" s="12"/>
      <c r="FF2634" s="12"/>
      <c r="FG2634" s="12"/>
      <c r="FH2634" s="12"/>
      <c r="FI2634" s="12"/>
      <c r="FJ2634" s="12"/>
      <c r="FK2634" s="12"/>
      <c r="FL2634" s="12"/>
      <c r="FM2634" s="12"/>
      <c r="FN2634" s="12"/>
      <c r="FO2634" s="12"/>
      <c r="FP2634" s="12"/>
      <c r="FQ2634" s="12"/>
      <c r="FR2634" s="12"/>
      <c r="FS2634" s="12"/>
      <c r="FT2634" s="12"/>
      <c r="FU2634" s="12"/>
      <c r="FV2634" s="12"/>
      <c r="FW2634" s="12"/>
      <c r="FX2634" s="12"/>
      <c r="FY2634" s="12"/>
      <c r="FZ2634" s="12"/>
      <c r="GA2634" s="12"/>
      <c r="GB2634" s="12"/>
      <c r="GC2634" s="12"/>
      <c r="GD2634" s="12"/>
      <c r="GE2634" s="12"/>
      <c r="GF2634" s="12"/>
      <c r="GG2634" s="12"/>
      <c r="GH2634" s="12"/>
      <c r="GI2634" s="12"/>
      <c r="GJ2634" s="12"/>
      <c r="GK2634" s="12"/>
      <c r="GL2634" s="12"/>
      <c r="GM2634" s="12"/>
      <c r="GN2634" s="12"/>
      <c r="GO2634" s="12"/>
      <c r="GP2634" s="12"/>
      <c r="GQ2634" s="12"/>
      <c r="GR2634" s="12"/>
    </row>
    <row r="2635" spans="1:200" x14ac:dyDescent="0.2">
      <c r="A2635" s="79">
        <f t="shared" si="840"/>
        <v>45707</v>
      </c>
      <c r="B2635" s="80" t="str">
        <f t="shared" ca="1" si="841"/>
        <v>n.d</v>
      </c>
      <c r="C2635" s="81">
        <f t="shared" ca="1" si="842"/>
        <v>974.18416585</v>
      </c>
      <c r="D2635" s="82">
        <f ca="1">IF(A2635&lt;$B$1,VLOOKUP(A2635,[1]DI!$A$4:$B$15000,2,FALSE),0)</f>
        <v>0</v>
      </c>
      <c r="E2635" s="81">
        <f t="shared" ca="1" si="843"/>
        <v>0</v>
      </c>
      <c r="F2635" s="83">
        <f t="shared" si="851"/>
        <v>1.2</v>
      </c>
      <c r="G2635" s="84">
        <f t="shared" ca="1" si="844"/>
        <v>1</v>
      </c>
      <c r="H2635" s="81">
        <f ca="1">TRUNC(PRODUCT(G$10:G2634),15)</f>
        <v>1.40945772534528</v>
      </c>
      <c r="I2635" s="81">
        <f t="shared" ca="1" si="845"/>
        <v>1.40945772534528</v>
      </c>
      <c r="J2635" s="81">
        <f t="shared" ca="1" si="846"/>
        <v>1</v>
      </c>
      <c r="K2635" s="81">
        <f t="shared" ca="1" si="847"/>
        <v>0</v>
      </c>
      <c r="L2635" s="85">
        <f>IF(VLOOKUP(A2635,$U$12:$AD$125,8)=VLOOKUP(A2634,$U$12:$AD$125,8),0,VLOOKUP(A2635,U$12:$AD$125,8))</f>
        <v>0</v>
      </c>
      <c r="M2635" s="86">
        <f>IF(L2635&gt;0,VLOOKUP(L2635,T$12:$AC$125,7),0)</f>
        <v>0</v>
      </c>
      <c r="N2635" s="81">
        <f t="shared" ref="N2635:N2698" si="852">IF(M2635&gt;0,(C2635*M2635),0)</f>
        <v>0</v>
      </c>
      <c r="O2635" s="81">
        <f t="shared" ca="1" si="848"/>
        <v>0</v>
      </c>
      <c r="P2635" s="87" t="str">
        <f t="shared" si="849"/>
        <v>A+J=</v>
      </c>
      <c r="Q2635" s="88">
        <f t="shared" si="850"/>
        <v>45771</v>
      </c>
      <c r="R2635" s="7"/>
      <c r="S2635" s="7"/>
      <c r="T2635" s="7"/>
      <c r="U2635" s="7"/>
      <c r="V2635" s="7"/>
      <c r="W2635" s="7"/>
      <c r="X2635" s="7"/>
      <c r="Y2635" s="7"/>
      <c r="Z2635" s="7"/>
      <c r="AA2635" s="7"/>
      <c r="AB2635" s="7"/>
      <c r="AC2635" s="7"/>
      <c r="AD2635" s="7"/>
      <c r="AE2635" s="7"/>
      <c r="AF2635" s="37"/>
      <c r="AG2635" s="3"/>
      <c r="AH2635" s="3"/>
      <c r="AI2635" s="13"/>
      <c r="AJ2635" s="5"/>
      <c r="AK2635" s="4"/>
      <c r="AL2635" s="65"/>
      <c r="AM2635" s="10"/>
      <c r="AN2635" s="3"/>
      <c r="AO2635" s="6"/>
      <c r="AP2635" s="20"/>
      <c r="AQ2635" s="3"/>
      <c r="AR2635" s="21"/>
      <c r="AS2635" s="65"/>
      <c r="AT2635" s="12"/>
      <c r="AU2635" s="12"/>
      <c r="AV2635" s="22"/>
      <c r="AW2635" s="12"/>
      <c r="AX2635" s="12"/>
      <c r="AY2635" s="12"/>
      <c r="AZ2635" s="12"/>
      <c r="BA2635" s="12"/>
      <c r="BB2635" s="12"/>
      <c r="BC2635" s="12"/>
      <c r="BD2635" s="12"/>
      <c r="BE2635" s="12"/>
      <c r="BF2635" s="12"/>
      <c r="BG2635" s="12"/>
      <c r="BH2635" s="12"/>
      <c r="BI2635" s="12"/>
      <c r="BJ2635" s="12"/>
      <c r="BK2635" s="12"/>
      <c r="BL2635" s="12"/>
      <c r="BM2635" s="12"/>
      <c r="BN2635" s="12"/>
      <c r="BO2635" s="12"/>
      <c r="BP2635" s="12"/>
      <c r="BQ2635" s="12"/>
      <c r="BR2635" s="12"/>
      <c r="BS2635" s="12"/>
      <c r="BT2635" s="12"/>
      <c r="BU2635" s="12"/>
      <c r="BV2635" s="12"/>
      <c r="BW2635" s="12"/>
      <c r="BX2635" s="12"/>
      <c r="BY2635" s="12"/>
      <c r="BZ2635" s="12"/>
      <c r="CA2635" s="12"/>
      <c r="CB2635" s="12"/>
      <c r="CC2635" s="12"/>
      <c r="CD2635" s="12"/>
      <c r="CE2635" s="12"/>
      <c r="CF2635" s="12"/>
      <c r="CG2635" s="12"/>
      <c r="CH2635" s="12"/>
      <c r="CI2635" s="12"/>
      <c r="CJ2635" s="12"/>
      <c r="CK2635" s="12"/>
      <c r="CL2635" s="12"/>
      <c r="CM2635" s="12"/>
      <c r="CN2635" s="12"/>
      <c r="CO2635" s="12"/>
      <c r="CP2635" s="12"/>
      <c r="CQ2635" s="12"/>
      <c r="CR2635" s="12"/>
      <c r="CS2635" s="12"/>
      <c r="CT2635" s="12"/>
      <c r="CU2635" s="12"/>
      <c r="CV2635" s="12"/>
      <c r="CW2635" s="12"/>
      <c r="CX2635" s="12"/>
      <c r="CY2635" s="12"/>
      <c r="CZ2635" s="12"/>
      <c r="DA2635" s="12"/>
      <c r="DB2635" s="12"/>
      <c r="DC2635" s="12"/>
      <c r="DD2635" s="12"/>
      <c r="DE2635" s="12"/>
      <c r="DF2635" s="12"/>
      <c r="DG2635" s="12"/>
      <c r="DH2635" s="12"/>
      <c r="DI2635" s="12"/>
      <c r="DJ2635" s="12"/>
      <c r="DK2635" s="12"/>
      <c r="DL2635" s="12"/>
      <c r="DM2635" s="12"/>
      <c r="DN2635" s="12"/>
      <c r="DO2635" s="12"/>
      <c r="DP2635" s="12"/>
      <c r="DQ2635" s="12"/>
      <c r="DR2635" s="12"/>
      <c r="DS2635" s="12"/>
      <c r="DT2635" s="12"/>
      <c r="DU2635" s="12"/>
      <c r="DV2635" s="12"/>
      <c r="DW2635" s="12"/>
      <c r="DX2635" s="12"/>
      <c r="DY2635" s="12"/>
      <c r="DZ2635" s="12"/>
      <c r="EA2635" s="12"/>
      <c r="EB2635" s="12"/>
      <c r="EC2635" s="12"/>
      <c r="ED2635" s="12"/>
      <c r="EE2635" s="12"/>
      <c r="EF2635" s="12"/>
      <c r="EG2635" s="12"/>
      <c r="EH2635" s="12"/>
      <c r="EI2635" s="12"/>
      <c r="EJ2635" s="12"/>
      <c r="EK2635" s="12"/>
      <c r="EL2635" s="12"/>
      <c r="EM2635" s="12"/>
      <c r="EN2635" s="12"/>
      <c r="EO2635" s="12"/>
      <c r="EP2635" s="12"/>
      <c r="EQ2635" s="12"/>
      <c r="ER2635" s="12"/>
      <c r="ES2635" s="12"/>
      <c r="ET2635" s="12"/>
      <c r="EU2635" s="12"/>
      <c r="EV2635" s="12"/>
      <c r="EW2635" s="12"/>
      <c r="EX2635" s="12"/>
      <c r="EY2635" s="12"/>
      <c r="EZ2635" s="12"/>
      <c r="FA2635" s="12"/>
      <c r="FB2635" s="12"/>
      <c r="FC2635" s="12"/>
      <c r="FD2635" s="12"/>
      <c r="FE2635" s="12"/>
      <c r="FF2635" s="12"/>
      <c r="FG2635" s="12"/>
      <c r="FH2635" s="12"/>
      <c r="FI2635" s="12"/>
      <c r="FJ2635" s="12"/>
      <c r="FK2635" s="12"/>
      <c r="FL2635" s="12"/>
      <c r="FM2635" s="12"/>
      <c r="FN2635" s="12"/>
      <c r="FO2635" s="12"/>
      <c r="FP2635" s="12"/>
      <c r="FQ2635" s="12"/>
      <c r="FR2635" s="12"/>
      <c r="FS2635" s="12"/>
      <c r="FT2635" s="12"/>
      <c r="FU2635" s="12"/>
      <c r="FV2635" s="12"/>
      <c r="FW2635" s="12"/>
      <c r="FX2635" s="12"/>
      <c r="FY2635" s="12"/>
      <c r="FZ2635" s="12"/>
      <c r="GA2635" s="12"/>
      <c r="GB2635" s="12"/>
      <c r="GC2635" s="12"/>
      <c r="GD2635" s="12"/>
      <c r="GE2635" s="12"/>
      <c r="GF2635" s="12"/>
      <c r="GG2635" s="12"/>
      <c r="GH2635" s="12"/>
      <c r="GI2635" s="12"/>
      <c r="GJ2635" s="12"/>
      <c r="GK2635" s="12"/>
      <c r="GL2635" s="12"/>
      <c r="GM2635" s="12"/>
      <c r="GN2635" s="12"/>
      <c r="GO2635" s="12"/>
      <c r="GP2635" s="12"/>
      <c r="GQ2635" s="12"/>
      <c r="GR2635" s="12"/>
    </row>
    <row r="2636" spans="1:200" x14ac:dyDescent="0.2">
      <c r="A2636" s="79">
        <f t="shared" si="840"/>
        <v>45708</v>
      </c>
      <c r="B2636" s="80" t="str">
        <f t="shared" ca="1" si="841"/>
        <v>n.d</v>
      </c>
      <c r="C2636" s="81">
        <f t="shared" ca="1" si="842"/>
        <v>974.18416585</v>
      </c>
      <c r="D2636" s="82">
        <f ca="1">IF(A2636&lt;$B$1,VLOOKUP(A2636,[1]DI!$A$4:$B$15000,2,FALSE),0)</f>
        <v>0</v>
      </c>
      <c r="E2636" s="81">
        <f t="shared" ca="1" si="843"/>
        <v>0</v>
      </c>
      <c r="F2636" s="83">
        <f t="shared" si="851"/>
        <v>1.2</v>
      </c>
      <c r="G2636" s="84">
        <f t="shared" ca="1" si="844"/>
        <v>1</v>
      </c>
      <c r="H2636" s="81">
        <f ca="1">TRUNC(PRODUCT(G$10:G2635),15)</f>
        <v>1.40945772534528</v>
      </c>
      <c r="I2636" s="81">
        <f t="shared" ca="1" si="845"/>
        <v>1.40945772534528</v>
      </c>
      <c r="J2636" s="81">
        <f t="shared" ca="1" si="846"/>
        <v>1</v>
      </c>
      <c r="K2636" s="81">
        <f t="shared" ca="1" si="847"/>
        <v>0</v>
      </c>
      <c r="L2636" s="85">
        <f>IF(VLOOKUP(A2636,$U$12:$AD$125,8)=VLOOKUP(A2635,$U$12:$AD$125,8),0,VLOOKUP(A2636,U$12:$AD$125,8))</f>
        <v>0</v>
      </c>
      <c r="M2636" s="86">
        <f>IF(L2636&gt;0,VLOOKUP(L2636,T$12:$AC$125,7),0)</f>
        <v>0</v>
      </c>
      <c r="N2636" s="81">
        <f t="shared" si="852"/>
        <v>0</v>
      </c>
      <c r="O2636" s="81">
        <f t="shared" ca="1" si="848"/>
        <v>0</v>
      </c>
      <c r="P2636" s="87" t="str">
        <f t="shared" si="849"/>
        <v>A+J=</v>
      </c>
      <c r="Q2636" s="88">
        <f t="shared" si="850"/>
        <v>45771</v>
      </c>
      <c r="R2636" s="7"/>
      <c r="S2636" s="7"/>
      <c r="T2636" s="7"/>
      <c r="U2636" s="7"/>
      <c r="V2636" s="7"/>
      <c r="W2636" s="7"/>
      <c r="X2636" s="7"/>
      <c r="Y2636" s="7"/>
      <c r="Z2636" s="7"/>
      <c r="AA2636" s="7"/>
      <c r="AB2636" s="7"/>
      <c r="AC2636" s="7"/>
      <c r="AD2636" s="7"/>
      <c r="AE2636" s="7"/>
      <c r="AF2636" s="65"/>
      <c r="AG2636" s="9"/>
      <c r="AH2636" s="9"/>
      <c r="AI2636" s="4"/>
      <c r="AJ2636" s="10"/>
      <c r="AK2636" s="4"/>
      <c r="AL2636" s="65"/>
      <c r="AM2636" s="10"/>
      <c r="AN2636" s="9"/>
      <c r="AO2636" s="7"/>
      <c r="AP2636" s="11"/>
      <c r="AQ2636" s="9"/>
      <c r="AR2636" s="8"/>
      <c r="AS2636" s="68"/>
      <c r="AT2636" s="12"/>
      <c r="AU2636" s="12"/>
      <c r="AV2636" s="22"/>
      <c r="AW2636" s="12"/>
      <c r="AX2636" s="12"/>
      <c r="AY2636" s="12"/>
      <c r="AZ2636" s="12"/>
      <c r="BA2636" s="12"/>
      <c r="BB2636" s="12"/>
      <c r="BC2636" s="12"/>
      <c r="BD2636" s="12"/>
      <c r="BE2636" s="12"/>
      <c r="BF2636" s="12"/>
      <c r="BG2636" s="12"/>
      <c r="BH2636" s="12"/>
      <c r="BI2636" s="12"/>
      <c r="BJ2636" s="12"/>
      <c r="BK2636" s="12"/>
      <c r="BL2636" s="12"/>
      <c r="BM2636" s="12"/>
      <c r="BN2636" s="12"/>
      <c r="BO2636" s="12"/>
      <c r="BP2636" s="12"/>
      <c r="BQ2636" s="12"/>
      <c r="BR2636" s="12"/>
      <c r="BS2636" s="12"/>
      <c r="BT2636" s="12"/>
      <c r="BU2636" s="12"/>
      <c r="BV2636" s="12"/>
      <c r="BW2636" s="12"/>
      <c r="BX2636" s="12"/>
      <c r="BY2636" s="12"/>
      <c r="BZ2636" s="12"/>
      <c r="CA2636" s="12"/>
      <c r="CB2636" s="12"/>
      <c r="CC2636" s="12"/>
      <c r="CD2636" s="12"/>
      <c r="CE2636" s="12"/>
      <c r="CF2636" s="12"/>
      <c r="CG2636" s="12"/>
      <c r="CH2636" s="12"/>
      <c r="CI2636" s="12"/>
      <c r="CJ2636" s="12"/>
      <c r="CK2636" s="12"/>
      <c r="CL2636" s="12"/>
      <c r="CM2636" s="12"/>
      <c r="CN2636" s="12"/>
      <c r="CO2636" s="12"/>
      <c r="CP2636" s="12"/>
      <c r="CQ2636" s="12"/>
      <c r="CR2636" s="12"/>
      <c r="CS2636" s="12"/>
      <c r="CT2636" s="12"/>
      <c r="CU2636" s="12"/>
      <c r="CV2636" s="12"/>
      <c r="CW2636" s="12"/>
      <c r="CX2636" s="12"/>
      <c r="CY2636" s="12"/>
      <c r="CZ2636" s="12"/>
      <c r="DA2636" s="12"/>
      <c r="DB2636" s="12"/>
      <c r="DC2636" s="12"/>
      <c r="DD2636" s="12"/>
      <c r="DE2636" s="12"/>
      <c r="DF2636" s="12"/>
      <c r="DG2636" s="12"/>
      <c r="DH2636" s="12"/>
      <c r="DI2636" s="12"/>
      <c r="DJ2636" s="12"/>
      <c r="DK2636" s="12"/>
      <c r="DL2636" s="12"/>
      <c r="DM2636" s="12"/>
      <c r="DN2636" s="12"/>
      <c r="DO2636" s="12"/>
      <c r="DP2636" s="12"/>
      <c r="DQ2636" s="12"/>
      <c r="DR2636" s="12"/>
      <c r="DS2636" s="12"/>
      <c r="DT2636" s="12"/>
      <c r="DU2636" s="12"/>
      <c r="DV2636" s="12"/>
      <c r="DW2636" s="12"/>
      <c r="DX2636" s="12"/>
      <c r="DY2636" s="12"/>
      <c r="DZ2636" s="12"/>
      <c r="EA2636" s="12"/>
      <c r="EB2636" s="12"/>
      <c r="EC2636" s="12"/>
      <c r="ED2636" s="12"/>
      <c r="EE2636" s="12"/>
      <c r="EF2636" s="12"/>
      <c r="EG2636" s="12"/>
      <c r="EH2636" s="12"/>
      <c r="EI2636" s="12"/>
      <c r="EJ2636" s="12"/>
      <c r="EK2636" s="12"/>
      <c r="EL2636" s="12"/>
      <c r="EM2636" s="12"/>
      <c r="EN2636" s="12"/>
      <c r="EO2636" s="12"/>
      <c r="EP2636" s="12"/>
      <c r="EQ2636" s="12"/>
      <c r="ER2636" s="12"/>
      <c r="ES2636" s="12"/>
      <c r="ET2636" s="12"/>
      <c r="EU2636" s="12"/>
      <c r="EV2636" s="12"/>
      <c r="EW2636" s="12"/>
      <c r="EX2636" s="12"/>
      <c r="EY2636" s="12"/>
      <c r="EZ2636" s="12"/>
      <c r="FA2636" s="12"/>
      <c r="FB2636" s="12"/>
      <c r="FC2636" s="12"/>
      <c r="FD2636" s="12"/>
      <c r="FE2636" s="12"/>
      <c r="FF2636" s="12"/>
      <c r="FG2636" s="12"/>
      <c r="FH2636" s="12"/>
      <c r="FI2636" s="12"/>
      <c r="FJ2636" s="12"/>
      <c r="FK2636" s="12"/>
      <c r="FL2636" s="12"/>
      <c r="FM2636" s="12"/>
      <c r="FN2636" s="12"/>
      <c r="FO2636" s="12"/>
      <c r="FP2636" s="12"/>
      <c r="FQ2636" s="12"/>
      <c r="FR2636" s="12"/>
      <c r="FS2636" s="12"/>
      <c r="FT2636" s="12"/>
      <c r="FU2636" s="12"/>
      <c r="FV2636" s="12"/>
      <c r="FW2636" s="12"/>
      <c r="FX2636" s="12"/>
      <c r="FY2636" s="12"/>
      <c r="FZ2636" s="12"/>
      <c r="GA2636" s="12"/>
      <c r="GB2636" s="12"/>
      <c r="GC2636" s="12"/>
      <c r="GD2636" s="12"/>
      <c r="GE2636" s="12"/>
      <c r="GF2636" s="12"/>
      <c r="GG2636" s="12"/>
      <c r="GH2636" s="12"/>
      <c r="GI2636" s="12"/>
      <c r="GJ2636" s="12"/>
      <c r="GK2636" s="12"/>
      <c r="GL2636" s="12"/>
      <c r="GM2636" s="12"/>
      <c r="GN2636" s="12"/>
      <c r="GO2636" s="12"/>
      <c r="GP2636" s="12"/>
      <c r="GQ2636" s="12"/>
      <c r="GR2636" s="12"/>
    </row>
    <row r="2637" spans="1:200" x14ac:dyDescent="0.2">
      <c r="A2637" s="79">
        <f t="shared" si="840"/>
        <v>45709</v>
      </c>
      <c r="B2637" s="80" t="str">
        <f t="shared" ca="1" si="841"/>
        <v>n.d</v>
      </c>
      <c r="C2637" s="81">
        <f t="shared" ca="1" si="842"/>
        <v>974.18416585</v>
      </c>
      <c r="D2637" s="82">
        <f ca="1">IF(A2637&lt;$B$1,VLOOKUP(A2637,[1]DI!$A$4:$B$15000,2,FALSE),0)</f>
        <v>0</v>
      </c>
      <c r="E2637" s="81">
        <f t="shared" ca="1" si="843"/>
        <v>0</v>
      </c>
      <c r="F2637" s="83">
        <f t="shared" si="851"/>
        <v>1.2</v>
      </c>
      <c r="G2637" s="84">
        <f t="shared" ca="1" si="844"/>
        <v>1</v>
      </c>
      <c r="H2637" s="81">
        <f ca="1">TRUNC(PRODUCT(G$10:G2636),15)</f>
        <v>1.40945772534528</v>
      </c>
      <c r="I2637" s="81">
        <f t="shared" ca="1" si="845"/>
        <v>1.40945772534528</v>
      </c>
      <c r="J2637" s="81">
        <f t="shared" ca="1" si="846"/>
        <v>1</v>
      </c>
      <c r="K2637" s="81">
        <f t="shared" ca="1" si="847"/>
        <v>0</v>
      </c>
      <c r="L2637" s="85">
        <f>IF(VLOOKUP(A2637,$U$12:$AD$125,8)=VLOOKUP(A2636,$U$12:$AD$125,8),0,VLOOKUP(A2637,U$12:$AD$125,8))</f>
        <v>0</v>
      </c>
      <c r="M2637" s="86">
        <f>IF(L2637&gt;0,VLOOKUP(L2637,T$12:$AC$125,7),0)</f>
        <v>0</v>
      </c>
      <c r="N2637" s="81">
        <f t="shared" si="852"/>
        <v>0</v>
      </c>
      <c r="O2637" s="81">
        <f t="shared" ca="1" si="848"/>
        <v>0</v>
      </c>
      <c r="P2637" s="87" t="str">
        <f t="shared" si="849"/>
        <v>A+J=</v>
      </c>
      <c r="Q2637" s="88">
        <f t="shared" si="850"/>
        <v>45771</v>
      </c>
      <c r="R2637" s="7"/>
      <c r="S2637" s="7"/>
      <c r="T2637" s="7"/>
      <c r="U2637" s="7"/>
      <c r="V2637" s="7"/>
      <c r="W2637" s="7"/>
      <c r="X2637" s="7"/>
      <c r="Y2637" s="7"/>
      <c r="Z2637" s="7"/>
      <c r="AA2637" s="7"/>
      <c r="AB2637" s="7"/>
      <c r="AC2637" s="7"/>
      <c r="AD2637" s="7"/>
      <c r="AE2637" s="7"/>
      <c r="AF2637" s="65"/>
      <c r="AG2637" s="9"/>
      <c r="AH2637" s="9"/>
      <c r="AI2637" s="4"/>
      <c r="AJ2637" s="10"/>
      <c r="AK2637" s="4"/>
      <c r="AL2637" s="65"/>
      <c r="AM2637" s="10"/>
      <c r="AN2637" s="9"/>
      <c r="AO2637" s="7"/>
      <c r="AP2637" s="11"/>
      <c r="AQ2637" s="9"/>
      <c r="AR2637" s="8"/>
      <c r="AS2637" s="65"/>
      <c r="AT2637" s="12"/>
      <c r="AU2637" s="12"/>
      <c r="AV2637" s="22"/>
      <c r="AW2637" s="12"/>
      <c r="AX2637" s="12"/>
      <c r="AY2637" s="12"/>
      <c r="AZ2637" s="12"/>
      <c r="BA2637" s="12"/>
      <c r="BB2637" s="12"/>
      <c r="BC2637" s="12"/>
      <c r="BD2637" s="12"/>
      <c r="BE2637" s="12"/>
      <c r="BF2637" s="12"/>
      <c r="BG2637" s="12"/>
      <c r="BH2637" s="12"/>
      <c r="BI2637" s="12"/>
      <c r="BJ2637" s="12"/>
      <c r="BK2637" s="12"/>
      <c r="BL2637" s="12"/>
      <c r="BM2637" s="12"/>
      <c r="BN2637" s="12"/>
      <c r="BO2637" s="12"/>
      <c r="BP2637" s="12"/>
      <c r="BQ2637" s="12"/>
      <c r="BR2637" s="12"/>
      <c r="BS2637" s="12"/>
      <c r="BT2637" s="12"/>
      <c r="BU2637" s="12"/>
      <c r="BV2637" s="12"/>
      <c r="BW2637" s="12"/>
      <c r="BX2637" s="12"/>
      <c r="BY2637" s="12"/>
      <c r="BZ2637" s="12"/>
      <c r="CA2637" s="12"/>
      <c r="CB2637" s="12"/>
      <c r="CC2637" s="12"/>
      <c r="CD2637" s="12"/>
      <c r="CE2637" s="12"/>
      <c r="CF2637" s="12"/>
      <c r="CG2637" s="12"/>
      <c r="CH2637" s="12"/>
      <c r="CI2637" s="12"/>
      <c r="CJ2637" s="12"/>
      <c r="CK2637" s="12"/>
      <c r="CL2637" s="12"/>
      <c r="CM2637" s="12"/>
      <c r="CN2637" s="12"/>
      <c r="CO2637" s="12"/>
      <c r="CP2637" s="12"/>
      <c r="CQ2637" s="12"/>
      <c r="CR2637" s="12"/>
      <c r="CS2637" s="12"/>
      <c r="CT2637" s="12"/>
      <c r="CU2637" s="12"/>
      <c r="CV2637" s="12"/>
      <c r="CW2637" s="12"/>
      <c r="CX2637" s="12"/>
      <c r="CY2637" s="12"/>
      <c r="CZ2637" s="12"/>
      <c r="DA2637" s="12"/>
      <c r="DB2637" s="12"/>
      <c r="DC2637" s="12"/>
      <c r="DD2637" s="12"/>
      <c r="DE2637" s="12"/>
      <c r="DF2637" s="12"/>
      <c r="DG2637" s="12"/>
      <c r="DH2637" s="12"/>
      <c r="DI2637" s="12"/>
      <c r="DJ2637" s="12"/>
      <c r="DK2637" s="12"/>
      <c r="DL2637" s="12"/>
      <c r="DM2637" s="12"/>
      <c r="DN2637" s="12"/>
      <c r="DO2637" s="12"/>
      <c r="DP2637" s="12"/>
      <c r="DQ2637" s="12"/>
      <c r="DR2637" s="12"/>
      <c r="DS2637" s="12"/>
      <c r="DT2637" s="12"/>
      <c r="DU2637" s="12"/>
      <c r="DV2637" s="12"/>
      <c r="DW2637" s="12"/>
      <c r="DX2637" s="12"/>
      <c r="DY2637" s="12"/>
      <c r="DZ2637" s="12"/>
      <c r="EA2637" s="12"/>
      <c r="EB2637" s="12"/>
      <c r="EC2637" s="12"/>
      <c r="ED2637" s="12"/>
      <c r="EE2637" s="12"/>
      <c r="EF2637" s="12"/>
      <c r="EG2637" s="12"/>
      <c r="EH2637" s="12"/>
      <c r="EI2637" s="12"/>
      <c r="EJ2637" s="12"/>
      <c r="EK2637" s="12"/>
      <c r="EL2637" s="12"/>
      <c r="EM2637" s="12"/>
      <c r="EN2637" s="12"/>
      <c r="EO2637" s="12"/>
      <c r="EP2637" s="12"/>
      <c r="EQ2637" s="12"/>
      <c r="ER2637" s="12"/>
      <c r="ES2637" s="12"/>
      <c r="ET2637" s="12"/>
      <c r="EU2637" s="12"/>
      <c r="EV2637" s="12"/>
      <c r="EW2637" s="12"/>
      <c r="EX2637" s="12"/>
      <c r="EY2637" s="12"/>
      <c r="EZ2637" s="12"/>
      <c r="FA2637" s="12"/>
      <c r="FB2637" s="12"/>
      <c r="FC2637" s="12"/>
      <c r="FD2637" s="12"/>
      <c r="FE2637" s="12"/>
      <c r="FF2637" s="12"/>
      <c r="FG2637" s="12"/>
      <c r="FH2637" s="12"/>
      <c r="FI2637" s="12"/>
      <c r="FJ2637" s="12"/>
      <c r="FK2637" s="12"/>
      <c r="FL2637" s="12"/>
      <c r="FM2637" s="12"/>
      <c r="FN2637" s="12"/>
      <c r="FO2637" s="12"/>
      <c r="FP2637" s="12"/>
      <c r="FQ2637" s="12"/>
      <c r="FR2637" s="12"/>
      <c r="FS2637" s="12"/>
      <c r="FT2637" s="12"/>
      <c r="FU2637" s="12"/>
      <c r="FV2637" s="12"/>
      <c r="FW2637" s="12"/>
      <c r="FX2637" s="12"/>
      <c r="FY2637" s="12"/>
      <c r="FZ2637" s="12"/>
      <c r="GA2637" s="12"/>
      <c r="GB2637" s="12"/>
      <c r="GC2637" s="12"/>
      <c r="GD2637" s="12"/>
      <c r="GE2637" s="12"/>
      <c r="GF2637" s="12"/>
      <c r="GG2637" s="12"/>
      <c r="GH2637" s="12"/>
      <c r="GI2637" s="12"/>
      <c r="GJ2637" s="12"/>
      <c r="GK2637" s="12"/>
      <c r="GL2637" s="12"/>
      <c r="GM2637" s="12"/>
      <c r="GN2637" s="12"/>
      <c r="GO2637" s="12"/>
      <c r="GP2637" s="12"/>
      <c r="GQ2637" s="12"/>
      <c r="GR2637" s="12"/>
    </row>
    <row r="2638" spans="1:200" x14ac:dyDescent="0.2">
      <c r="A2638" s="79">
        <f t="shared" ref="A2638:A2701" si="853">(A2637+1)</f>
        <v>45710</v>
      </c>
      <c r="B2638" s="80" t="str">
        <f t="shared" ca="1" si="841"/>
        <v>n.d</v>
      </c>
      <c r="C2638" s="81">
        <f t="shared" ca="1" si="842"/>
        <v>974.18416585</v>
      </c>
      <c r="D2638" s="82">
        <f ca="1">IF(A2638&lt;$B$1,VLOOKUP(A2638,[1]DI!$A$4:$B$15000,2,FALSE),0)</f>
        <v>0</v>
      </c>
      <c r="E2638" s="81">
        <f t="shared" ca="1" si="843"/>
        <v>0</v>
      </c>
      <c r="F2638" s="83">
        <f t="shared" si="851"/>
        <v>1.2</v>
      </c>
      <c r="G2638" s="84">
        <f t="shared" ca="1" si="844"/>
        <v>1</v>
      </c>
      <c r="H2638" s="81">
        <f ca="1">TRUNC(PRODUCT(G$10:G2637),15)</f>
        <v>1.40945772534528</v>
      </c>
      <c r="I2638" s="81">
        <f t="shared" ca="1" si="845"/>
        <v>1.40945772534528</v>
      </c>
      <c r="J2638" s="81">
        <f t="shared" ca="1" si="846"/>
        <v>1</v>
      </c>
      <c r="K2638" s="81">
        <f t="shared" ca="1" si="847"/>
        <v>0</v>
      </c>
      <c r="L2638" s="85">
        <f>IF(VLOOKUP(A2638,$U$12:$AD$125,8)=VLOOKUP(A2637,$U$12:$AD$125,8),0,VLOOKUP(A2638,U$12:$AD$125,8))</f>
        <v>0</v>
      </c>
      <c r="M2638" s="86">
        <f>IF(L2638&gt;0,VLOOKUP(L2638,T$12:$AC$125,7),0)</f>
        <v>0</v>
      </c>
      <c r="N2638" s="81">
        <f t="shared" si="852"/>
        <v>0</v>
      </c>
      <c r="O2638" s="81">
        <f t="shared" ca="1" si="848"/>
        <v>0</v>
      </c>
      <c r="P2638" s="87" t="str">
        <f t="shared" si="849"/>
        <v>A+J=</v>
      </c>
      <c r="Q2638" s="88">
        <f t="shared" si="850"/>
        <v>45771</v>
      </c>
      <c r="R2638" s="7"/>
      <c r="S2638" s="7"/>
      <c r="T2638" s="7"/>
      <c r="U2638" s="7"/>
      <c r="V2638" s="7"/>
      <c r="W2638" s="7"/>
      <c r="X2638" s="7"/>
      <c r="Y2638" s="7"/>
      <c r="Z2638" s="7"/>
      <c r="AA2638" s="7"/>
      <c r="AB2638" s="7"/>
      <c r="AC2638" s="7"/>
      <c r="AD2638" s="7"/>
      <c r="AE2638" s="7"/>
      <c r="AF2638" s="65"/>
      <c r="AG2638" s="9"/>
      <c r="AH2638" s="9"/>
      <c r="AI2638" s="4"/>
      <c r="AJ2638" s="10"/>
      <c r="AK2638" s="4"/>
      <c r="AL2638" s="65"/>
      <c r="AM2638" s="10"/>
      <c r="AN2638" s="9"/>
      <c r="AO2638" s="7"/>
      <c r="AP2638" s="11"/>
      <c r="AQ2638" s="9"/>
      <c r="AR2638" s="8"/>
      <c r="AS2638" s="65"/>
      <c r="AT2638" s="12"/>
      <c r="AU2638" s="12"/>
      <c r="AV2638" s="22"/>
      <c r="AW2638" s="12"/>
      <c r="AX2638" s="12"/>
      <c r="AY2638" s="12"/>
      <c r="AZ2638" s="12"/>
      <c r="BA2638" s="12"/>
      <c r="BB2638" s="12"/>
      <c r="BC2638" s="12"/>
      <c r="BD2638" s="12"/>
      <c r="BE2638" s="12"/>
      <c r="BF2638" s="12"/>
      <c r="BG2638" s="12"/>
      <c r="BH2638" s="12"/>
      <c r="BI2638" s="12"/>
      <c r="BJ2638" s="12"/>
      <c r="BK2638" s="12"/>
      <c r="BL2638" s="12"/>
      <c r="BM2638" s="12"/>
      <c r="BN2638" s="12"/>
      <c r="BO2638" s="12"/>
      <c r="BP2638" s="12"/>
      <c r="BQ2638" s="12"/>
      <c r="BR2638" s="12"/>
      <c r="BS2638" s="12"/>
      <c r="BT2638" s="12"/>
      <c r="BU2638" s="12"/>
      <c r="BV2638" s="12"/>
      <c r="BW2638" s="12"/>
      <c r="BX2638" s="12"/>
      <c r="BY2638" s="12"/>
      <c r="BZ2638" s="12"/>
      <c r="CA2638" s="12"/>
      <c r="CB2638" s="12"/>
      <c r="CC2638" s="12"/>
      <c r="CD2638" s="12"/>
      <c r="CE2638" s="12"/>
      <c r="CF2638" s="12"/>
      <c r="CG2638" s="12"/>
      <c r="CH2638" s="12"/>
      <c r="CI2638" s="12"/>
      <c r="CJ2638" s="12"/>
      <c r="CK2638" s="12"/>
      <c r="CL2638" s="12"/>
      <c r="CM2638" s="12"/>
      <c r="CN2638" s="12"/>
      <c r="CO2638" s="12"/>
      <c r="CP2638" s="12"/>
      <c r="CQ2638" s="12"/>
      <c r="CR2638" s="12"/>
      <c r="CS2638" s="12"/>
      <c r="CT2638" s="12"/>
      <c r="CU2638" s="12"/>
      <c r="CV2638" s="12"/>
      <c r="CW2638" s="12"/>
      <c r="CX2638" s="12"/>
      <c r="CY2638" s="12"/>
      <c r="CZ2638" s="12"/>
      <c r="DA2638" s="12"/>
      <c r="DB2638" s="12"/>
      <c r="DC2638" s="12"/>
      <c r="DD2638" s="12"/>
      <c r="DE2638" s="12"/>
      <c r="DF2638" s="12"/>
      <c r="DG2638" s="12"/>
      <c r="DH2638" s="12"/>
      <c r="DI2638" s="12"/>
      <c r="DJ2638" s="12"/>
      <c r="DK2638" s="12"/>
      <c r="DL2638" s="12"/>
      <c r="DM2638" s="12"/>
      <c r="DN2638" s="12"/>
      <c r="DO2638" s="12"/>
      <c r="DP2638" s="12"/>
      <c r="DQ2638" s="12"/>
      <c r="DR2638" s="12"/>
      <c r="DS2638" s="12"/>
      <c r="DT2638" s="12"/>
      <c r="DU2638" s="12"/>
      <c r="DV2638" s="12"/>
      <c r="DW2638" s="12"/>
      <c r="DX2638" s="12"/>
      <c r="DY2638" s="12"/>
      <c r="DZ2638" s="12"/>
      <c r="EA2638" s="12"/>
      <c r="EB2638" s="12"/>
      <c r="EC2638" s="12"/>
      <c r="ED2638" s="12"/>
      <c r="EE2638" s="12"/>
      <c r="EF2638" s="12"/>
      <c r="EG2638" s="12"/>
      <c r="EH2638" s="12"/>
      <c r="EI2638" s="12"/>
      <c r="EJ2638" s="12"/>
      <c r="EK2638" s="12"/>
      <c r="EL2638" s="12"/>
      <c r="EM2638" s="12"/>
      <c r="EN2638" s="12"/>
      <c r="EO2638" s="12"/>
      <c r="EP2638" s="12"/>
      <c r="EQ2638" s="12"/>
      <c r="ER2638" s="12"/>
      <c r="ES2638" s="12"/>
      <c r="ET2638" s="12"/>
      <c r="EU2638" s="12"/>
      <c r="EV2638" s="12"/>
      <c r="EW2638" s="12"/>
      <c r="EX2638" s="12"/>
      <c r="EY2638" s="12"/>
      <c r="EZ2638" s="12"/>
      <c r="FA2638" s="12"/>
      <c r="FB2638" s="12"/>
      <c r="FC2638" s="12"/>
      <c r="FD2638" s="12"/>
      <c r="FE2638" s="12"/>
      <c r="FF2638" s="12"/>
      <c r="FG2638" s="12"/>
      <c r="FH2638" s="12"/>
      <c r="FI2638" s="12"/>
      <c r="FJ2638" s="12"/>
      <c r="FK2638" s="12"/>
      <c r="FL2638" s="12"/>
      <c r="FM2638" s="12"/>
      <c r="FN2638" s="12"/>
      <c r="FO2638" s="12"/>
      <c r="FP2638" s="12"/>
      <c r="FQ2638" s="12"/>
      <c r="FR2638" s="12"/>
      <c r="FS2638" s="12"/>
      <c r="FT2638" s="12"/>
      <c r="FU2638" s="12"/>
      <c r="FV2638" s="12"/>
      <c r="FW2638" s="12"/>
      <c r="FX2638" s="12"/>
      <c r="FY2638" s="12"/>
      <c r="FZ2638" s="12"/>
      <c r="GA2638" s="12"/>
      <c r="GB2638" s="12"/>
      <c r="GC2638" s="12"/>
      <c r="GD2638" s="12"/>
      <c r="GE2638" s="12"/>
      <c r="GF2638" s="12"/>
      <c r="GG2638" s="12"/>
      <c r="GH2638" s="12"/>
      <c r="GI2638" s="12"/>
      <c r="GJ2638" s="12"/>
      <c r="GK2638" s="12"/>
      <c r="GL2638" s="12"/>
      <c r="GM2638" s="12"/>
      <c r="GN2638" s="12"/>
      <c r="GO2638" s="12"/>
      <c r="GP2638" s="12"/>
      <c r="GQ2638" s="12"/>
      <c r="GR2638" s="12"/>
    </row>
    <row r="2639" spans="1:200" x14ac:dyDescent="0.2">
      <c r="A2639" s="79">
        <f t="shared" si="853"/>
        <v>45711</v>
      </c>
      <c r="B2639" s="80" t="str">
        <f t="shared" ca="1" si="841"/>
        <v>n.d</v>
      </c>
      <c r="C2639" s="81">
        <f t="shared" ca="1" si="842"/>
        <v>974.18416585</v>
      </c>
      <c r="D2639" s="82">
        <f ca="1">IF(A2639&lt;$B$1,VLOOKUP(A2639,[1]DI!$A$4:$B$15000,2,FALSE),0)</f>
        <v>0</v>
      </c>
      <c r="E2639" s="81">
        <f t="shared" ca="1" si="843"/>
        <v>0</v>
      </c>
      <c r="F2639" s="83">
        <f t="shared" si="851"/>
        <v>1.2</v>
      </c>
      <c r="G2639" s="84">
        <f t="shared" ca="1" si="844"/>
        <v>1</v>
      </c>
      <c r="H2639" s="81">
        <f ca="1">TRUNC(PRODUCT(G$10:G2638),15)</f>
        <v>1.40945772534528</v>
      </c>
      <c r="I2639" s="81">
        <f t="shared" ca="1" si="845"/>
        <v>1.40945772534528</v>
      </c>
      <c r="J2639" s="81">
        <f t="shared" ca="1" si="846"/>
        <v>1</v>
      </c>
      <c r="K2639" s="81">
        <f t="shared" ca="1" si="847"/>
        <v>0</v>
      </c>
      <c r="L2639" s="85">
        <f>IF(VLOOKUP(A2639,$U$12:$AD$125,8)=VLOOKUP(A2638,$U$12:$AD$125,8),0,VLOOKUP(A2639,U$12:$AD$125,8))</f>
        <v>0</v>
      </c>
      <c r="M2639" s="86">
        <f>IF(L2639&gt;0,VLOOKUP(L2639,T$12:$AC$125,7),0)</f>
        <v>0</v>
      </c>
      <c r="N2639" s="81">
        <f t="shared" si="852"/>
        <v>0</v>
      </c>
      <c r="O2639" s="81">
        <f t="shared" ca="1" si="848"/>
        <v>0</v>
      </c>
      <c r="P2639" s="87" t="str">
        <f t="shared" si="849"/>
        <v>A+J=</v>
      </c>
      <c r="Q2639" s="88">
        <f t="shared" si="850"/>
        <v>45771</v>
      </c>
      <c r="R2639" s="7"/>
      <c r="S2639" s="7"/>
      <c r="T2639" s="7"/>
      <c r="U2639" s="7"/>
      <c r="V2639" s="7"/>
      <c r="W2639" s="7"/>
      <c r="X2639" s="7"/>
      <c r="Y2639" s="7"/>
      <c r="Z2639" s="7"/>
      <c r="AA2639" s="7"/>
      <c r="AB2639" s="7"/>
      <c r="AC2639" s="7"/>
      <c r="AD2639" s="7"/>
      <c r="AE2639" s="7"/>
      <c r="AF2639" s="65"/>
      <c r="AG2639" s="9"/>
      <c r="AH2639" s="9"/>
      <c r="AI2639" s="4"/>
      <c r="AJ2639" s="10"/>
      <c r="AK2639" s="4"/>
      <c r="AL2639" s="65"/>
      <c r="AM2639" s="10"/>
      <c r="AN2639" s="9"/>
      <c r="AO2639" s="7"/>
      <c r="AP2639" s="11"/>
      <c r="AQ2639" s="9"/>
      <c r="AR2639" s="8"/>
      <c r="AS2639" s="65"/>
      <c r="AT2639" s="12"/>
      <c r="AU2639" s="12"/>
      <c r="AV2639" s="22"/>
      <c r="AW2639" s="12"/>
      <c r="AX2639" s="12"/>
      <c r="AY2639" s="12"/>
      <c r="AZ2639" s="12"/>
      <c r="BA2639" s="12"/>
      <c r="BB2639" s="12"/>
      <c r="BC2639" s="12"/>
      <c r="BD2639" s="12"/>
      <c r="BE2639" s="12"/>
      <c r="BF2639" s="12"/>
      <c r="BG2639" s="12"/>
      <c r="BH2639" s="12"/>
      <c r="BI2639" s="12"/>
      <c r="BJ2639" s="12"/>
      <c r="BK2639" s="12"/>
      <c r="BL2639" s="12"/>
      <c r="BM2639" s="12"/>
      <c r="BN2639" s="12"/>
      <c r="BO2639" s="12"/>
      <c r="BP2639" s="12"/>
      <c r="BQ2639" s="12"/>
      <c r="BR2639" s="12"/>
      <c r="BS2639" s="12"/>
      <c r="BT2639" s="12"/>
      <c r="BU2639" s="12"/>
      <c r="BV2639" s="12"/>
      <c r="BW2639" s="12"/>
      <c r="BX2639" s="12"/>
      <c r="BY2639" s="12"/>
      <c r="BZ2639" s="12"/>
      <c r="CA2639" s="12"/>
      <c r="CB2639" s="12"/>
      <c r="CC2639" s="12"/>
      <c r="CD2639" s="12"/>
      <c r="CE2639" s="12"/>
      <c r="CF2639" s="12"/>
      <c r="CG2639" s="12"/>
      <c r="CH2639" s="12"/>
      <c r="CI2639" s="12"/>
      <c r="CJ2639" s="12"/>
      <c r="CK2639" s="12"/>
      <c r="CL2639" s="12"/>
      <c r="CM2639" s="12"/>
      <c r="CN2639" s="12"/>
      <c r="CO2639" s="12"/>
      <c r="CP2639" s="12"/>
      <c r="CQ2639" s="12"/>
      <c r="CR2639" s="12"/>
      <c r="CS2639" s="12"/>
      <c r="CT2639" s="12"/>
      <c r="CU2639" s="12"/>
      <c r="CV2639" s="12"/>
      <c r="CW2639" s="12"/>
      <c r="CX2639" s="12"/>
      <c r="CY2639" s="12"/>
      <c r="CZ2639" s="12"/>
      <c r="DA2639" s="12"/>
      <c r="DB2639" s="12"/>
      <c r="DC2639" s="12"/>
      <c r="DD2639" s="12"/>
      <c r="DE2639" s="12"/>
      <c r="DF2639" s="12"/>
      <c r="DG2639" s="12"/>
      <c r="DH2639" s="12"/>
      <c r="DI2639" s="12"/>
      <c r="DJ2639" s="12"/>
      <c r="DK2639" s="12"/>
      <c r="DL2639" s="12"/>
      <c r="DM2639" s="12"/>
      <c r="DN2639" s="12"/>
      <c r="DO2639" s="12"/>
      <c r="DP2639" s="12"/>
      <c r="DQ2639" s="12"/>
      <c r="DR2639" s="12"/>
      <c r="DS2639" s="12"/>
      <c r="DT2639" s="12"/>
      <c r="DU2639" s="12"/>
      <c r="DV2639" s="12"/>
      <c r="DW2639" s="12"/>
      <c r="DX2639" s="12"/>
      <c r="DY2639" s="12"/>
      <c r="DZ2639" s="12"/>
      <c r="EA2639" s="12"/>
      <c r="EB2639" s="12"/>
      <c r="EC2639" s="12"/>
      <c r="ED2639" s="12"/>
      <c r="EE2639" s="12"/>
      <c r="EF2639" s="12"/>
      <c r="EG2639" s="12"/>
      <c r="EH2639" s="12"/>
      <c r="EI2639" s="12"/>
      <c r="EJ2639" s="12"/>
      <c r="EK2639" s="12"/>
      <c r="EL2639" s="12"/>
      <c r="EM2639" s="12"/>
      <c r="EN2639" s="12"/>
      <c r="EO2639" s="12"/>
      <c r="EP2639" s="12"/>
      <c r="EQ2639" s="12"/>
      <c r="ER2639" s="12"/>
      <c r="ES2639" s="12"/>
      <c r="ET2639" s="12"/>
      <c r="EU2639" s="12"/>
      <c r="EV2639" s="12"/>
      <c r="EW2639" s="12"/>
      <c r="EX2639" s="12"/>
      <c r="EY2639" s="12"/>
      <c r="EZ2639" s="12"/>
      <c r="FA2639" s="12"/>
      <c r="FB2639" s="12"/>
      <c r="FC2639" s="12"/>
      <c r="FD2639" s="12"/>
      <c r="FE2639" s="12"/>
      <c r="FF2639" s="12"/>
      <c r="FG2639" s="12"/>
      <c r="FH2639" s="12"/>
      <c r="FI2639" s="12"/>
      <c r="FJ2639" s="12"/>
      <c r="FK2639" s="12"/>
      <c r="FL2639" s="12"/>
      <c r="FM2639" s="12"/>
      <c r="FN2639" s="12"/>
      <c r="FO2639" s="12"/>
      <c r="FP2639" s="12"/>
      <c r="FQ2639" s="12"/>
      <c r="FR2639" s="12"/>
      <c r="FS2639" s="12"/>
      <c r="FT2639" s="12"/>
      <c r="FU2639" s="12"/>
      <c r="FV2639" s="12"/>
      <c r="FW2639" s="12"/>
      <c r="FX2639" s="12"/>
      <c r="FY2639" s="12"/>
      <c r="FZ2639" s="12"/>
      <c r="GA2639" s="12"/>
      <c r="GB2639" s="12"/>
      <c r="GC2639" s="12"/>
      <c r="GD2639" s="12"/>
      <c r="GE2639" s="12"/>
      <c r="GF2639" s="12"/>
      <c r="GG2639" s="12"/>
      <c r="GH2639" s="12"/>
      <c r="GI2639" s="12"/>
      <c r="GJ2639" s="12"/>
      <c r="GK2639" s="12"/>
      <c r="GL2639" s="12"/>
      <c r="GM2639" s="12"/>
      <c r="GN2639" s="12"/>
      <c r="GO2639" s="12"/>
      <c r="GP2639" s="12"/>
      <c r="GQ2639" s="12"/>
      <c r="GR2639" s="12"/>
    </row>
    <row r="2640" spans="1:200" x14ac:dyDescent="0.2">
      <c r="A2640" s="79">
        <f t="shared" si="853"/>
        <v>45712</v>
      </c>
      <c r="B2640" s="80" t="str">
        <f t="shared" ca="1" si="841"/>
        <v>n.d</v>
      </c>
      <c r="C2640" s="81">
        <f t="shared" ca="1" si="842"/>
        <v>974.18416585</v>
      </c>
      <c r="D2640" s="82">
        <f ca="1">IF(A2640&lt;$B$1,VLOOKUP(A2640,[1]DI!$A$4:$B$15000,2,FALSE),0)</f>
        <v>0</v>
      </c>
      <c r="E2640" s="81">
        <f t="shared" ca="1" si="843"/>
        <v>0</v>
      </c>
      <c r="F2640" s="83">
        <f t="shared" si="851"/>
        <v>1.2</v>
      </c>
      <c r="G2640" s="84">
        <f t="shared" ca="1" si="844"/>
        <v>1</v>
      </c>
      <c r="H2640" s="81">
        <f ca="1">TRUNC(PRODUCT(G$10:G2639),15)</f>
        <v>1.40945772534528</v>
      </c>
      <c r="I2640" s="81">
        <f t="shared" ca="1" si="845"/>
        <v>1.40945772534528</v>
      </c>
      <c r="J2640" s="81">
        <f t="shared" ca="1" si="846"/>
        <v>1</v>
      </c>
      <c r="K2640" s="81">
        <f t="shared" ca="1" si="847"/>
        <v>0</v>
      </c>
      <c r="L2640" s="85">
        <f>IF(VLOOKUP(A2640,$U$12:$AD$125,8)=VLOOKUP(A2639,$U$12:$AD$125,8),0,VLOOKUP(A2640,U$12:$AD$125,8))</f>
        <v>0</v>
      </c>
      <c r="M2640" s="86">
        <f>IF(L2640&gt;0,VLOOKUP(L2640,T$12:$AC$125,7),0)</f>
        <v>0</v>
      </c>
      <c r="N2640" s="81">
        <f t="shared" si="852"/>
        <v>0</v>
      </c>
      <c r="O2640" s="81">
        <f t="shared" ca="1" si="848"/>
        <v>0</v>
      </c>
      <c r="P2640" s="87" t="str">
        <f t="shared" si="849"/>
        <v>A+J=</v>
      </c>
      <c r="Q2640" s="88">
        <f t="shared" si="850"/>
        <v>45771</v>
      </c>
      <c r="R2640" s="7"/>
      <c r="S2640" s="7"/>
      <c r="T2640" s="7"/>
      <c r="U2640" s="7"/>
      <c r="V2640" s="7"/>
      <c r="W2640" s="7"/>
      <c r="X2640" s="7"/>
      <c r="Y2640" s="7"/>
      <c r="Z2640" s="7"/>
      <c r="AA2640" s="7"/>
      <c r="AB2640" s="7"/>
      <c r="AC2640" s="7"/>
      <c r="AD2640" s="7"/>
      <c r="AE2640" s="7"/>
      <c r="AF2640" s="65"/>
      <c r="AG2640" s="9"/>
      <c r="AH2640" s="9"/>
      <c r="AI2640" s="4"/>
      <c r="AJ2640" s="10"/>
      <c r="AK2640" s="4"/>
      <c r="AL2640" s="65"/>
      <c r="AM2640" s="10"/>
      <c r="AN2640" s="9"/>
      <c r="AO2640" s="7"/>
      <c r="AP2640" s="11"/>
      <c r="AQ2640" s="9"/>
      <c r="AR2640" s="8"/>
      <c r="AS2640" s="65"/>
      <c r="AT2640" s="12"/>
      <c r="AU2640" s="12"/>
      <c r="AV2640" s="22"/>
      <c r="AW2640" s="12"/>
      <c r="AX2640" s="12"/>
      <c r="AY2640" s="12"/>
      <c r="AZ2640" s="12"/>
      <c r="BA2640" s="12"/>
      <c r="BB2640" s="12"/>
      <c r="BC2640" s="12"/>
      <c r="BD2640" s="12"/>
      <c r="BE2640" s="12"/>
      <c r="BF2640" s="12"/>
      <c r="BG2640" s="12"/>
      <c r="BH2640" s="12"/>
      <c r="BI2640" s="12"/>
      <c r="BJ2640" s="12"/>
      <c r="BK2640" s="12"/>
      <c r="BL2640" s="12"/>
      <c r="BM2640" s="12"/>
      <c r="BN2640" s="12"/>
      <c r="BO2640" s="12"/>
      <c r="BP2640" s="12"/>
      <c r="BQ2640" s="12"/>
      <c r="BR2640" s="12"/>
      <c r="BS2640" s="12"/>
      <c r="BT2640" s="12"/>
      <c r="BU2640" s="12"/>
      <c r="BV2640" s="12"/>
      <c r="BW2640" s="12"/>
      <c r="BX2640" s="12"/>
      <c r="BY2640" s="12"/>
      <c r="BZ2640" s="12"/>
      <c r="CA2640" s="12"/>
      <c r="CB2640" s="12"/>
      <c r="CC2640" s="12"/>
      <c r="CD2640" s="12"/>
      <c r="CE2640" s="12"/>
      <c r="CF2640" s="12"/>
      <c r="CG2640" s="12"/>
      <c r="CH2640" s="12"/>
      <c r="CI2640" s="12"/>
      <c r="CJ2640" s="12"/>
      <c r="CK2640" s="12"/>
      <c r="CL2640" s="12"/>
      <c r="CM2640" s="12"/>
      <c r="CN2640" s="12"/>
      <c r="CO2640" s="12"/>
      <c r="CP2640" s="12"/>
      <c r="CQ2640" s="12"/>
      <c r="CR2640" s="12"/>
      <c r="CS2640" s="12"/>
      <c r="CT2640" s="12"/>
      <c r="CU2640" s="12"/>
      <c r="CV2640" s="12"/>
      <c r="CW2640" s="12"/>
      <c r="CX2640" s="12"/>
      <c r="CY2640" s="12"/>
      <c r="CZ2640" s="12"/>
      <c r="DA2640" s="12"/>
      <c r="DB2640" s="12"/>
      <c r="DC2640" s="12"/>
      <c r="DD2640" s="12"/>
      <c r="DE2640" s="12"/>
      <c r="DF2640" s="12"/>
      <c r="DG2640" s="12"/>
      <c r="DH2640" s="12"/>
      <c r="DI2640" s="12"/>
      <c r="DJ2640" s="12"/>
      <c r="DK2640" s="12"/>
      <c r="DL2640" s="12"/>
      <c r="DM2640" s="12"/>
      <c r="DN2640" s="12"/>
      <c r="DO2640" s="12"/>
      <c r="DP2640" s="12"/>
      <c r="DQ2640" s="12"/>
      <c r="DR2640" s="12"/>
      <c r="DS2640" s="12"/>
      <c r="DT2640" s="12"/>
      <c r="DU2640" s="12"/>
      <c r="DV2640" s="12"/>
      <c r="DW2640" s="12"/>
      <c r="DX2640" s="12"/>
      <c r="DY2640" s="12"/>
      <c r="DZ2640" s="12"/>
      <c r="EA2640" s="12"/>
      <c r="EB2640" s="12"/>
      <c r="EC2640" s="12"/>
      <c r="ED2640" s="12"/>
      <c r="EE2640" s="12"/>
      <c r="EF2640" s="12"/>
      <c r="EG2640" s="12"/>
      <c r="EH2640" s="12"/>
      <c r="EI2640" s="12"/>
      <c r="EJ2640" s="12"/>
      <c r="EK2640" s="12"/>
      <c r="EL2640" s="12"/>
      <c r="EM2640" s="12"/>
      <c r="EN2640" s="12"/>
      <c r="EO2640" s="12"/>
      <c r="EP2640" s="12"/>
      <c r="EQ2640" s="12"/>
      <c r="ER2640" s="12"/>
      <c r="ES2640" s="12"/>
      <c r="ET2640" s="12"/>
      <c r="EU2640" s="12"/>
      <c r="EV2640" s="12"/>
      <c r="EW2640" s="12"/>
      <c r="EX2640" s="12"/>
      <c r="EY2640" s="12"/>
      <c r="EZ2640" s="12"/>
      <c r="FA2640" s="12"/>
      <c r="FB2640" s="12"/>
      <c r="FC2640" s="12"/>
      <c r="FD2640" s="12"/>
      <c r="FE2640" s="12"/>
      <c r="FF2640" s="12"/>
      <c r="FG2640" s="12"/>
      <c r="FH2640" s="12"/>
      <c r="FI2640" s="12"/>
      <c r="FJ2640" s="12"/>
      <c r="FK2640" s="12"/>
      <c r="FL2640" s="12"/>
      <c r="FM2640" s="12"/>
      <c r="FN2640" s="12"/>
      <c r="FO2640" s="12"/>
      <c r="FP2640" s="12"/>
      <c r="FQ2640" s="12"/>
      <c r="FR2640" s="12"/>
      <c r="FS2640" s="12"/>
      <c r="FT2640" s="12"/>
      <c r="FU2640" s="12"/>
      <c r="FV2640" s="12"/>
      <c r="FW2640" s="12"/>
      <c r="FX2640" s="12"/>
      <c r="FY2640" s="12"/>
      <c r="FZ2640" s="12"/>
      <c r="GA2640" s="12"/>
      <c r="GB2640" s="12"/>
      <c r="GC2640" s="12"/>
      <c r="GD2640" s="12"/>
      <c r="GE2640" s="12"/>
      <c r="GF2640" s="12"/>
      <c r="GG2640" s="12"/>
      <c r="GH2640" s="12"/>
      <c r="GI2640" s="12"/>
      <c r="GJ2640" s="12"/>
      <c r="GK2640" s="12"/>
      <c r="GL2640" s="12"/>
      <c r="GM2640" s="12"/>
      <c r="GN2640" s="12"/>
      <c r="GO2640" s="12"/>
      <c r="GP2640" s="12"/>
      <c r="GQ2640" s="12"/>
      <c r="GR2640" s="12"/>
    </row>
    <row r="2641" spans="1:200" x14ac:dyDescent="0.2">
      <c r="A2641" s="79">
        <f t="shared" si="853"/>
        <v>45713</v>
      </c>
      <c r="B2641" s="80" t="str">
        <f t="shared" ca="1" si="841"/>
        <v>n.d</v>
      </c>
      <c r="C2641" s="81">
        <f t="shared" ca="1" si="842"/>
        <v>974.18416585</v>
      </c>
      <c r="D2641" s="82">
        <f ca="1">IF(A2641&lt;$B$1,VLOOKUP(A2641,[1]DI!$A$4:$B$15000,2,FALSE),0)</f>
        <v>0</v>
      </c>
      <c r="E2641" s="81">
        <f t="shared" ca="1" si="843"/>
        <v>0</v>
      </c>
      <c r="F2641" s="83">
        <f t="shared" si="851"/>
        <v>1.2</v>
      </c>
      <c r="G2641" s="84">
        <f t="shared" ca="1" si="844"/>
        <v>1</v>
      </c>
      <c r="H2641" s="81">
        <f ca="1">TRUNC(PRODUCT(G$10:G2640),15)</f>
        <v>1.40945772534528</v>
      </c>
      <c r="I2641" s="81">
        <f t="shared" ca="1" si="845"/>
        <v>1.40945772534528</v>
      </c>
      <c r="J2641" s="81">
        <f t="shared" ca="1" si="846"/>
        <v>1</v>
      </c>
      <c r="K2641" s="81">
        <f t="shared" ca="1" si="847"/>
        <v>0</v>
      </c>
      <c r="L2641" s="85">
        <f>IF(VLOOKUP(A2641,$U$12:$AD$125,8)=VLOOKUP(A2640,$U$12:$AD$125,8),0,VLOOKUP(A2641,U$12:$AD$125,8))</f>
        <v>0</v>
      </c>
      <c r="M2641" s="86">
        <f>IF(L2641&gt;0,VLOOKUP(L2641,T$12:$AC$125,7),0)</f>
        <v>0</v>
      </c>
      <c r="N2641" s="81">
        <f t="shared" si="852"/>
        <v>0</v>
      </c>
      <c r="O2641" s="81">
        <f t="shared" ca="1" si="848"/>
        <v>0</v>
      </c>
      <c r="P2641" s="87" t="str">
        <f t="shared" si="849"/>
        <v>A+J=</v>
      </c>
      <c r="Q2641" s="88">
        <f t="shared" si="850"/>
        <v>45771</v>
      </c>
      <c r="R2641" s="7"/>
      <c r="S2641" s="7"/>
      <c r="T2641" s="7"/>
      <c r="U2641" s="7"/>
      <c r="V2641" s="7"/>
      <c r="W2641" s="7"/>
      <c r="X2641" s="7"/>
      <c r="Y2641" s="7"/>
      <c r="Z2641" s="7"/>
      <c r="AA2641" s="7"/>
      <c r="AB2641" s="7"/>
      <c r="AC2641" s="7"/>
      <c r="AD2641" s="7"/>
      <c r="AE2641" s="7"/>
      <c r="AF2641" s="65"/>
      <c r="AG2641" s="9"/>
      <c r="AH2641" s="9"/>
      <c r="AI2641" s="4"/>
      <c r="AJ2641" s="10"/>
      <c r="AK2641" s="4"/>
      <c r="AL2641" s="65"/>
      <c r="AM2641" s="10"/>
      <c r="AN2641" s="9"/>
      <c r="AO2641" s="7"/>
      <c r="AP2641" s="11"/>
      <c r="AQ2641" s="9"/>
      <c r="AR2641" s="8"/>
      <c r="AS2641" s="65"/>
      <c r="AT2641" s="12"/>
      <c r="AU2641" s="12"/>
      <c r="AV2641" s="22"/>
      <c r="AW2641" s="12"/>
      <c r="AX2641" s="12"/>
      <c r="AY2641" s="12"/>
      <c r="AZ2641" s="12"/>
      <c r="BA2641" s="12"/>
      <c r="BB2641" s="12"/>
      <c r="BC2641" s="12"/>
      <c r="BD2641" s="12"/>
      <c r="BE2641" s="12"/>
      <c r="BF2641" s="12"/>
      <c r="BG2641" s="12"/>
      <c r="BH2641" s="12"/>
      <c r="BI2641" s="12"/>
      <c r="BJ2641" s="12"/>
      <c r="BK2641" s="12"/>
      <c r="BL2641" s="12"/>
      <c r="BM2641" s="12"/>
      <c r="BN2641" s="12"/>
      <c r="BO2641" s="12"/>
      <c r="BP2641" s="12"/>
      <c r="BQ2641" s="12"/>
      <c r="BR2641" s="12"/>
      <c r="BS2641" s="12"/>
      <c r="BT2641" s="12"/>
      <c r="BU2641" s="12"/>
      <c r="BV2641" s="12"/>
      <c r="BW2641" s="12"/>
      <c r="BX2641" s="12"/>
      <c r="BY2641" s="12"/>
      <c r="BZ2641" s="12"/>
      <c r="CA2641" s="12"/>
      <c r="CB2641" s="12"/>
      <c r="CC2641" s="12"/>
      <c r="CD2641" s="12"/>
      <c r="CE2641" s="12"/>
      <c r="CF2641" s="12"/>
      <c r="CG2641" s="12"/>
      <c r="CH2641" s="12"/>
      <c r="CI2641" s="12"/>
      <c r="CJ2641" s="12"/>
      <c r="CK2641" s="12"/>
      <c r="CL2641" s="12"/>
      <c r="CM2641" s="12"/>
      <c r="CN2641" s="12"/>
      <c r="CO2641" s="12"/>
      <c r="CP2641" s="12"/>
      <c r="CQ2641" s="12"/>
      <c r="CR2641" s="12"/>
      <c r="CS2641" s="12"/>
      <c r="CT2641" s="12"/>
      <c r="CU2641" s="12"/>
      <c r="CV2641" s="12"/>
      <c r="CW2641" s="12"/>
      <c r="CX2641" s="12"/>
      <c r="CY2641" s="12"/>
      <c r="CZ2641" s="12"/>
      <c r="DA2641" s="12"/>
      <c r="DB2641" s="12"/>
      <c r="DC2641" s="12"/>
      <c r="DD2641" s="12"/>
      <c r="DE2641" s="12"/>
      <c r="DF2641" s="12"/>
      <c r="DG2641" s="12"/>
      <c r="DH2641" s="12"/>
      <c r="DI2641" s="12"/>
      <c r="DJ2641" s="12"/>
      <c r="DK2641" s="12"/>
      <c r="DL2641" s="12"/>
      <c r="DM2641" s="12"/>
      <c r="DN2641" s="12"/>
      <c r="DO2641" s="12"/>
      <c r="DP2641" s="12"/>
      <c r="DQ2641" s="12"/>
      <c r="DR2641" s="12"/>
      <c r="DS2641" s="12"/>
      <c r="DT2641" s="12"/>
      <c r="DU2641" s="12"/>
      <c r="DV2641" s="12"/>
      <c r="DW2641" s="12"/>
      <c r="DX2641" s="12"/>
      <c r="DY2641" s="12"/>
      <c r="DZ2641" s="12"/>
      <c r="EA2641" s="12"/>
      <c r="EB2641" s="12"/>
      <c r="EC2641" s="12"/>
      <c r="ED2641" s="12"/>
      <c r="EE2641" s="12"/>
      <c r="EF2641" s="12"/>
      <c r="EG2641" s="12"/>
      <c r="EH2641" s="12"/>
      <c r="EI2641" s="12"/>
      <c r="EJ2641" s="12"/>
      <c r="EK2641" s="12"/>
      <c r="EL2641" s="12"/>
      <c r="EM2641" s="12"/>
      <c r="EN2641" s="12"/>
      <c r="EO2641" s="12"/>
      <c r="EP2641" s="12"/>
      <c r="EQ2641" s="12"/>
      <c r="ER2641" s="12"/>
      <c r="ES2641" s="12"/>
      <c r="ET2641" s="12"/>
      <c r="EU2641" s="12"/>
      <c r="EV2641" s="12"/>
      <c r="EW2641" s="12"/>
      <c r="EX2641" s="12"/>
      <c r="EY2641" s="12"/>
      <c r="EZ2641" s="12"/>
      <c r="FA2641" s="12"/>
      <c r="FB2641" s="12"/>
      <c r="FC2641" s="12"/>
      <c r="FD2641" s="12"/>
      <c r="FE2641" s="12"/>
      <c r="FF2641" s="12"/>
      <c r="FG2641" s="12"/>
      <c r="FH2641" s="12"/>
      <c r="FI2641" s="12"/>
      <c r="FJ2641" s="12"/>
      <c r="FK2641" s="12"/>
      <c r="FL2641" s="12"/>
      <c r="FM2641" s="12"/>
      <c r="FN2641" s="12"/>
      <c r="FO2641" s="12"/>
      <c r="FP2641" s="12"/>
      <c r="FQ2641" s="12"/>
      <c r="FR2641" s="12"/>
      <c r="FS2641" s="12"/>
      <c r="FT2641" s="12"/>
      <c r="FU2641" s="12"/>
      <c r="FV2641" s="12"/>
      <c r="FW2641" s="12"/>
      <c r="FX2641" s="12"/>
      <c r="FY2641" s="12"/>
      <c r="FZ2641" s="12"/>
      <c r="GA2641" s="12"/>
      <c r="GB2641" s="12"/>
      <c r="GC2641" s="12"/>
      <c r="GD2641" s="12"/>
      <c r="GE2641" s="12"/>
      <c r="GF2641" s="12"/>
      <c r="GG2641" s="12"/>
      <c r="GH2641" s="12"/>
      <c r="GI2641" s="12"/>
      <c r="GJ2641" s="12"/>
      <c r="GK2641" s="12"/>
      <c r="GL2641" s="12"/>
      <c r="GM2641" s="12"/>
      <c r="GN2641" s="12"/>
      <c r="GO2641" s="12"/>
      <c r="GP2641" s="12"/>
      <c r="GQ2641" s="12"/>
      <c r="GR2641" s="12"/>
    </row>
    <row r="2642" spans="1:200" x14ac:dyDescent="0.2">
      <c r="A2642" s="79">
        <f t="shared" si="853"/>
        <v>45714</v>
      </c>
      <c r="B2642" s="80" t="str">
        <f t="shared" ca="1" si="841"/>
        <v>n.d</v>
      </c>
      <c r="C2642" s="81">
        <f t="shared" ca="1" si="842"/>
        <v>974.18416585</v>
      </c>
      <c r="D2642" s="82">
        <f ca="1">IF(A2642&lt;$B$1,VLOOKUP(A2642,[1]DI!$A$4:$B$15000,2,FALSE),0)</f>
        <v>0</v>
      </c>
      <c r="E2642" s="81">
        <f t="shared" ca="1" si="843"/>
        <v>0</v>
      </c>
      <c r="F2642" s="83">
        <f t="shared" si="851"/>
        <v>1.2</v>
      </c>
      <c r="G2642" s="84">
        <f t="shared" ca="1" si="844"/>
        <v>1</v>
      </c>
      <c r="H2642" s="81">
        <f ca="1">TRUNC(PRODUCT(G$10:G2641),15)</f>
        <v>1.40945772534528</v>
      </c>
      <c r="I2642" s="81">
        <f t="shared" ca="1" si="845"/>
        <v>1.40945772534528</v>
      </c>
      <c r="J2642" s="81">
        <f t="shared" ca="1" si="846"/>
        <v>1</v>
      </c>
      <c r="K2642" s="81">
        <f t="shared" ca="1" si="847"/>
        <v>0</v>
      </c>
      <c r="L2642" s="85">
        <f>IF(VLOOKUP(A2642,$U$12:$AD$125,8)=VLOOKUP(A2641,$U$12:$AD$125,8),0,VLOOKUP(A2642,U$12:$AD$125,8))</f>
        <v>0</v>
      </c>
      <c r="M2642" s="86">
        <f>IF(L2642&gt;0,VLOOKUP(L2642,T$12:$AC$125,7),0)</f>
        <v>0</v>
      </c>
      <c r="N2642" s="81">
        <f t="shared" si="852"/>
        <v>0</v>
      </c>
      <c r="O2642" s="81">
        <f t="shared" ca="1" si="848"/>
        <v>0</v>
      </c>
      <c r="P2642" s="87" t="str">
        <f t="shared" si="849"/>
        <v>A+J=</v>
      </c>
      <c r="Q2642" s="88">
        <f t="shared" si="850"/>
        <v>45771</v>
      </c>
      <c r="R2642" s="7"/>
      <c r="S2642" s="7"/>
      <c r="T2642" s="7"/>
      <c r="U2642" s="7"/>
      <c r="V2642" s="7"/>
      <c r="W2642" s="7"/>
      <c r="X2642" s="7"/>
      <c r="Y2642" s="7"/>
      <c r="Z2642" s="7"/>
      <c r="AA2642" s="7"/>
      <c r="AB2642" s="7"/>
      <c r="AC2642" s="7"/>
      <c r="AD2642" s="7"/>
      <c r="AE2642" s="7"/>
      <c r="AF2642" s="65"/>
      <c r="AG2642" s="9"/>
      <c r="AH2642" s="9"/>
      <c r="AI2642" s="4"/>
      <c r="AJ2642" s="10"/>
      <c r="AK2642" s="4"/>
      <c r="AL2642" s="65"/>
      <c r="AM2642" s="10"/>
      <c r="AN2642" s="9"/>
      <c r="AO2642" s="7"/>
      <c r="AP2642" s="11"/>
      <c r="AQ2642" s="9"/>
      <c r="AR2642" s="8"/>
      <c r="AS2642" s="65"/>
      <c r="AT2642" s="12"/>
      <c r="AU2642" s="12"/>
      <c r="AV2642" s="22"/>
      <c r="AW2642" s="12"/>
      <c r="AX2642" s="12"/>
      <c r="AY2642" s="12"/>
      <c r="AZ2642" s="12"/>
      <c r="BA2642" s="12"/>
      <c r="BB2642" s="12"/>
      <c r="BC2642" s="12"/>
      <c r="BD2642" s="12"/>
      <c r="BE2642" s="12"/>
      <c r="BF2642" s="12"/>
      <c r="BG2642" s="12"/>
      <c r="BH2642" s="12"/>
      <c r="BI2642" s="12"/>
      <c r="BJ2642" s="12"/>
      <c r="BK2642" s="12"/>
      <c r="BL2642" s="12"/>
      <c r="BM2642" s="12"/>
      <c r="BN2642" s="12"/>
      <c r="BO2642" s="12"/>
      <c r="BP2642" s="12"/>
      <c r="BQ2642" s="12"/>
      <c r="BR2642" s="12"/>
      <c r="BS2642" s="12"/>
      <c r="BT2642" s="12"/>
      <c r="BU2642" s="12"/>
      <c r="BV2642" s="12"/>
      <c r="BW2642" s="12"/>
      <c r="BX2642" s="12"/>
      <c r="BY2642" s="12"/>
      <c r="BZ2642" s="12"/>
      <c r="CA2642" s="12"/>
      <c r="CB2642" s="12"/>
      <c r="CC2642" s="12"/>
      <c r="CD2642" s="12"/>
      <c r="CE2642" s="12"/>
      <c r="CF2642" s="12"/>
      <c r="CG2642" s="12"/>
      <c r="CH2642" s="12"/>
      <c r="CI2642" s="12"/>
      <c r="CJ2642" s="12"/>
      <c r="CK2642" s="12"/>
      <c r="CL2642" s="12"/>
      <c r="CM2642" s="12"/>
      <c r="CN2642" s="12"/>
      <c r="CO2642" s="12"/>
      <c r="CP2642" s="12"/>
      <c r="CQ2642" s="12"/>
      <c r="CR2642" s="12"/>
      <c r="CS2642" s="12"/>
      <c r="CT2642" s="12"/>
      <c r="CU2642" s="12"/>
      <c r="CV2642" s="12"/>
      <c r="CW2642" s="12"/>
      <c r="CX2642" s="12"/>
      <c r="CY2642" s="12"/>
      <c r="CZ2642" s="12"/>
      <c r="DA2642" s="12"/>
      <c r="DB2642" s="12"/>
      <c r="DC2642" s="12"/>
      <c r="DD2642" s="12"/>
      <c r="DE2642" s="12"/>
      <c r="DF2642" s="12"/>
      <c r="DG2642" s="12"/>
      <c r="DH2642" s="12"/>
      <c r="DI2642" s="12"/>
      <c r="DJ2642" s="12"/>
      <c r="DK2642" s="12"/>
      <c r="DL2642" s="12"/>
      <c r="DM2642" s="12"/>
      <c r="DN2642" s="12"/>
      <c r="DO2642" s="12"/>
      <c r="DP2642" s="12"/>
      <c r="DQ2642" s="12"/>
      <c r="DR2642" s="12"/>
      <c r="DS2642" s="12"/>
      <c r="DT2642" s="12"/>
      <c r="DU2642" s="12"/>
      <c r="DV2642" s="12"/>
      <c r="DW2642" s="12"/>
      <c r="DX2642" s="12"/>
      <c r="DY2642" s="12"/>
      <c r="DZ2642" s="12"/>
      <c r="EA2642" s="12"/>
      <c r="EB2642" s="12"/>
      <c r="EC2642" s="12"/>
      <c r="ED2642" s="12"/>
      <c r="EE2642" s="12"/>
      <c r="EF2642" s="12"/>
      <c r="EG2642" s="12"/>
      <c r="EH2642" s="12"/>
      <c r="EI2642" s="12"/>
      <c r="EJ2642" s="12"/>
      <c r="EK2642" s="12"/>
      <c r="EL2642" s="12"/>
      <c r="EM2642" s="12"/>
      <c r="EN2642" s="12"/>
      <c r="EO2642" s="12"/>
      <c r="EP2642" s="12"/>
      <c r="EQ2642" s="12"/>
      <c r="ER2642" s="12"/>
      <c r="ES2642" s="12"/>
      <c r="ET2642" s="12"/>
      <c r="EU2642" s="12"/>
      <c r="EV2642" s="12"/>
      <c r="EW2642" s="12"/>
      <c r="EX2642" s="12"/>
      <c r="EY2642" s="12"/>
      <c r="EZ2642" s="12"/>
      <c r="FA2642" s="12"/>
      <c r="FB2642" s="12"/>
      <c r="FC2642" s="12"/>
      <c r="FD2642" s="12"/>
      <c r="FE2642" s="12"/>
      <c r="FF2642" s="12"/>
      <c r="FG2642" s="12"/>
      <c r="FH2642" s="12"/>
      <c r="FI2642" s="12"/>
      <c r="FJ2642" s="12"/>
      <c r="FK2642" s="12"/>
      <c r="FL2642" s="12"/>
      <c r="FM2642" s="12"/>
      <c r="FN2642" s="12"/>
      <c r="FO2642" s="12"/>
      <c r="FP2642" s="12"/>
      <c r="FQ2642" s="12"/>
      <c r="FR2642" s="12"/>
      <c r="FS2642" s="12"/>
      <c r="FT2642" s="12"/>
      <c r="FU2642" s="12"/>
      <c r="FV2642" s="12"/>
      <c r="FW2642" s="12"/>
      <c r="FX2642" s="12"/>
      <c r="FY2642" s="12"/>
      <c r="FZ2642" s="12"/>
      <c r="GA2642" s="12"/>
      <c r="GB2642" s="12"/>
      <c r="GC2642" s="12"/>
      <c r="GD2642" s="12"/>
      <c r="GE2642" s="12"/>
      <c r="GF2642" s="12"/>
      <c r="GG2642" s="12"/>
      <c r="GH2642" s="12"/>
      <c r="GI2642" s="12"/>
      <c r="GJ2642" s="12"/>
      <c r="GK2642" s="12"/>
      <c r="GL2642" s="12"/>
      <c r="GM2642" s="12"/>
      <c r="GN2642" s="12"/>
      <c r="GO2642" s="12"/>
      <c r="GP2642" s="12"/>
      <c r="GQ2642" s="12"/>
      <c r="GR2642" s="12"/>
    </row>
    <row r="2643" spans="1:200" x14ac:dyDescent="0.2">
      <c r="A2643" s="79">
        <f t="shared" si="853"/>
        <v>45715</v>
      </c>
      <c r="B2643" s="80" t="str">
        <f t="shared" ca="1" si="841"/>
        <v>n.d</v>
      </c>
      <c r="C2643" s="81">
        <f t="shared" ca="1" si="842"/>
        <v>974.18416585</v>
      </c>
      <c r="D2643" s="82">
        <f ca="1">IF(A2643&lt;$B$1,VLOOKUP(A2643,[1]DI!$A$4:$B$15000,2,FALSE),0)</f>
        <v>0</v>
      </c>
      <c r="E2643" s="81">
        <f t="shared" ca="1" si="843"/>
        <v>0</v>
      </c>
      <c r="F2643" s="83">
        <f t="shared" si="851"/>
        <v>1.2</v>
      </c>
      <c r="G2643" s="84">
        <f t="shared" ca="1" si="844"/>
        <v>1</v>
      </c>
      <c r="H2643" s="81">
        <f ca="1">TRUNC(PRODUCT(G$10:G2642),15)</f>
        <v>1.40945772534528</v>
      </c>
      <c r="I2643" s="81">
        <f t="shared" ca="1" si="845"/>
        <v>1.40945772534528</v>
      </c>
      <c r="J2643" s="81">
        <f t="shared" ca="1" si="846"/>
        <v>1</v>
      </c>
      <c r="K2643" s="81">
        <f t="shared" ca="1" si="847"/>
        <v>0</v>
      </c>
      <c r="L2643" s="85">
        <f>IF(VLOOKUP(A2643,$U$12:$AD$125,8)=VLOOKUP(A2642,$U$12:$AD$125,8),0,VLOOKUP(A2643,U$12:$AD$125,8))</f>
        <v>0</v>
      </c>
      <c r="M2643" s="86">
        <f>IF(L2643&gt;0,VLOOKUP(L2643,T$12:$AC$125,7),0)</f>
        <v>0</v>
      </c>
      <c r="N2643" s="81">
        <f t="shared" si="852"/>
        <v>0</v>
      </c>
      <c r="O2643" s="81">
        <f t="shared" ca="1" si="848"/>
        <v>0</v>
      </c>
      <c r="P2643" s="87" t="str">
        <f t="shared" si="849"/>
        <v>A+J=</v>
      </c>
      <c r="Q2643" s="88">
        <f t="shared" si="850"/>
        <v>45771</v>
      </c>
      <c r="R2643" s="7"/>
      <c r="S2643" s="7"/>
      <c r="T2643" s="7"/>
      <c r="U2643" s="7"/>
      <c r="V2643" s="7"/>
      <c r="W2643" s="7"/>
      <c r="X2643" s="7"/>
      <c r="Y2643" s="7"/>
      <c r="Z2643" s="7"/>
      <c r="AA2643" s="7"/>
      <c r="AB2643" s="7"/>
      <c r="AC2643" s="7"/>
      <c r="AD2643" s="7"/>
      <c r="AE2643" s="7"/>
      <c r="AF2643" s="65"/>
      <c r="AG2643" s="9"/>
      <c r="AH2643" s="9"/>
      <c r="AI2643" s="4"/>
      <c r="AJ2643" s="10"/>
      <c r="AK2643" s="4"/>
      <c r="AL2643" s="65"/>
      <c r="AM2643" s="10"/>
      <c r="AN2643" s="9"/>
      <c r="AO2643" s="7"/>
      <c r="AP2643" s="11"/>
      <c r="AQ2643" s="9"/>
      <c r="AR2643" s="8"/>
      <c r="AS2643" s="65"/>
      <c r="AT2643" s="12"/>
      <c r="AU2643" s="12"/>
      <c r="AV2643" s="22"/>
      <c r="AW2643" s="12"/>
      <c r="AX2643" s="12"/>
      <c r="AY2643" s="12"/>
      <c r="AZ2643" s="12"/>
      <c r="BA2643" s="12"/>
      <c r="BB2643" s="12"/>
      <c r="BC2643" s="12"/>
      <c r="BD2643" s="12"/>
      <c r="BE2643" s="12"/>
      <c r="BF2643" s="12"/>
      <c r="BG2643" s="12"/>
      <c r="BH2643" s="12"/>
      <c r="BI2643" s="12"/>
      <c r="BJ2643" s="12"/>
      <c r="BK2643" s="12"/>
      <c r="BL2643" s="12"/>
      <c r="BM2643" s="12"/>
      <c r="BN2643" s="12"/>
      <c r="BO2643" s="12"/>
      <c r="BP2643" s="12"/>
      <c r="BQ2643" s="12"/>
      <c r="BR2643" s="12"/>
      <c r="BS2643" s="12"/>
      <c r="BT2643" s="12"/>
      <c r="BU2643" s="12"/>
      <c r="BV2643" s="12"/>
      <c r="BW2643" s="12"/>
      <c r="BX2643" s="12"/>
      <c r="BY2643" s="12"/>
      <c r="BZ2643" s="12"/>
      <c r="CA2643" s="12"/>
      <c r="CB2643" s="12"/>
      <c r="CC2643" s="12"/>
      <c r="CD2643" s="12"/>
      <c r="CE2643" s="12"/>
      <c r="CF2643" s="12"/>
      <c r="CG2643" s="12"/>
      <c r="CH2643" s="12"/>
      <c r="CI2643" s="12"/>
      <c r="CJ2643" s="12"/>
      <c r="CK2643" s="12"/>
      <c r="CL2643" s="12"/>
      <c r="CM2643" s="12"/>
      <c r="CN2643" s="12"/>
      <c r="CO2643" s="12"/>
      <c r="CP2643" s="12"/>
      <c r="CQ2643" s="12"/>
      <c r="CR2643" s="12"/>
      <c r="CS2643" s="12"/>
      <c r="CT2643" s="12"/>
      <c r="CU2643" s="12"/>
      <c r="CV2643" s="12"/>
      <c r="CW2643" s="12"/>
      <c r="CX2643" s="12"/>
      <c r="CY2643" s="12"/>
      <c r="CZ2643" s="12"/>
      <c r="DA2643" s="12"/>
      <c r="DB2643" s="12"/>
      <c r="DC2643" s="12"/>
      <c r="DD2643" s="12"/>
      <c r="DE2643" s="12"/>
      <c r="DF2643" s="12"/>
      <c r="DG2643" s="12"/>
      <c r="DH2643" s="12"/>
      <c r="DI2643" s="12"/>
      <c r="DJ2643" s="12"/>
      <c r="DK2643" s="12"/>
      <c r="DL2643" s="12"/>
      <c r="DM2643" s="12"/>
      <c r="DN2643" s="12"/>
      <c r="DO2643" s="12"/>
      <c r="DP2643" s="12"/>
      <c r="DQ2643" s="12"/>
      <c r="DR2643" s="12"/>
      <c r="DS2643" s="12"/>
      <c r="DT2643" s="12"/>
      <c r="DU2643" s="12"/>
      <c r="DV2643" s="12"/>
      <c r="DW2643" s="12"/>
      <c r="DX2643" s="12"/>
      <c r="DY2643" s="12"/>
      <c r="DZ2643" s="12"/>
      <c r="EA2643" s="12"/>
      <c r="EB2643" s="12"/>
      <c r="EC2643" s="12"/>
      <c r="ED2643" s="12"/>
      <c r="EE2643" s="12"/>
      <c r="EF2643" s="12"/>
      <c r="EG2643" s="12"/>
      <c r="EH2643" s="12"/>
      <c r="EI2643" s="12"/>
      <c r="EJ2643" s="12"/>
      <c r="EK2643" s="12"/>
      <c r="EL2643" s="12"/>
      <c r="EM2643" s="12"/>
      <c r="EN2643" s="12"/>
      <c r="EO2643" s="12"/>
      <c r="EP2643" s="12"/>
      <c r="EQ2643" s="12"/>
      <c r="ER2643" s="12"/>
      <c r="ES2643" s="12"/>
      <c r="ET2643" s="12"/>
      <c r="EU2643" s="12"/>
      <c r="EV2643" s="12"/>
      <c r="EW2643" s="12"/>
      <c r="EX2643" s="12"/>
      <c r="EY2643" s="12"/>
      <c r="EZ2643" s="12"/>
      <c r="FA2643" s="12"/>
      <c r="FB2643" s="12"/>
      <c r="FC2643" s="12"/>
      <c r="FD2643" s="12"/>
      <c r="FE2643" s="12"/>
      <c r="FF2643" s="12"/>
      <c r="FG2643" s="12"/>
      <c r="FH2643" s="12"/>
      <c r="FI2643" s="12"/>
      <c r="FJ2643" s="12"/>
      <c r="FK2643" s="12"/>
      <c r="FL2643" s="12"/>
      <c r="FM2643" s="12"/>
      <c r="FN2643" s="12"/>
      <c r="FO2643" s="12"/>
      <c r="FP2643" s="12"/>
      <c r="FQ2643" s="12"/>
      <c r="FR2643" s="12"/>
      <c r="FS2643" s="12"/>
      <c r="FT2643" s="12"/>
      <c r="FU2643" s="12"/>
      <c r="FV2643" s="12"/>
      <c r="FW2643" s="12"/>
      <c r="FX2643" s="12"/>
      <c r="FY2643" s="12"/>
      <c r="FZ2643" s="12"/>
      <c r="GA2643" s="12"/>
      <c r="GB2643" s="12"/>
      <c r="GC2643" s="12"/>
      <c r="GD2643" s="12"/>
      <c r="GE2643" s="12"/>
      <c r="GF2643" s="12"/>
      <c r="GG2643" s="12"/>
      <c r="GH2643" s="12"/>
      <c r="GI2643" s="12"/>
      <c r="GJ2643" s="12"/>
      <c r="GK2643" s="12"/>
      <c r="GL2643" s="12"/>
      <c r="GM2643" s="12"/>
      <c r="GN2643" s="12"/>
      <c r="GO2643" s="12"/>
      <c r="GP2643" s="12"/>
      <c r="GQ2643" s="12"/>
      <c r="GR2643" s="12"/>
    </row>
    <row r="2644" spans="1:200" x14ac:dyDescent="0.2">
      <c r="A2644" s="79">
        <f t="shared" si="853"/>
        <v>45716</v>
      </c>
      <c r="B2644" s="80" t="str">
        <f t="shared" ca="1" si="841"/>
        <v>n.d</v>
      </c>
      <c r="C2644" s="81">
        <f t="shared" ca="1" si="842"/>
        <v>974.18416585</v>
      </c>
      <c r="D2644" s="82">
        <f ca="1">IF(A2644&lt;$B$1,VLOOKUP(A2644,[1]DI!$A$4:$B$15000,2,FALSE),0)</f>
        <v>0</v>
      </c>
      <c r="E2644" s="81">
        <f t="shared" ca="1" si="843"/>
        <v>0</v>
      </c>
      <c r="F2644" s="83">
        <f t="shared" si="851"/>
        <v>1.2</v>
      </c>
      <c r="G2644" s="84">
        <f t="shared" ca="1" si="844"/>
        <v>1</v>
      </c>
      <c r="H2644" s="81">
        <f ca="1">TRUNC(PRODUCT(G$10:G2643),15)</f>
        <v>1.40945772534528</v>
      </c>
      <c r="I2644" s="81">
        <f t="shared" ca="1" si="845"/>
        <v>1.40945772534528</v>
      </c>
      <c r="J2644" s="81">
        <f t="shared" ca="1" si="846"/>
        <v>1</v>
      </c>
      <c r="K2644" s="81">
        <f t="shared" ca="1" si="847"/>
        <v>0</v>
      </c>
      <c r="L2644" s="85">
        <f>IF(VLOOKUP(A2644,$U$12:$AD$125,8)=VLOOKUP(A2643,$U$12:$AD$125,8),0,VLOOKUP(A2644,U$12:$AD$125,8))</f>
        <v>0</v>
      </c>
      <c r="M2644" s="86">
        <f>IF(L2644&gt;0,VLOOKUP(L2644,T$12:$AC$125,7),0)</f>
        <v>0</v>
      </c>
      <c r="N2644" s="81">
        <f t="shared" si="852"/>
        <v>0</v>
      </c>
      <c r="O2644" s="81">
        <f t="shared" ca="1" si="848"/>
        <v>0</v>
      </c>
      <c r="P2644" s="87" t="str">
        <f t="shared" si="849"/>
        <v>A+J=</v>
      </c>
      <c r="Q2644" s="88">
        <f t="shared" si="850"/>
        <v>45771</v>
      </c>
      <c r="R2644" s="7"/>
      <c r="S2644" s="7"/>
      <c r="T2644" s="7"/>
      <c r="U2644" s="7"/>
      <c r="V2644" s="7"/>
      <c r="W2644" s="7"/>
      <c r="X2644" s="7"/>
      <c r="Y2644" s="7"/>
      <c r="Z2644" s="7"/>
      <c r="AA2644" s="7"/>
      <c r="AB2644" s="7"/>
      <c r="AC2644" s="7"/>
      <c r="AD2644" s="7"/>
      <c r="AE2644" s="7"/>
      <c r="AF2644" s="65"/>
      <c r="AG2644" s="9"/>
      <c r="AH2644" s="9"/>
      <c r="AI2644" s="4"/>
      <c r="AJ2644" s="10"/>
      <c r="AK2644" s="4"/>
      <c r="AL2644" s="65"/>
      <c r="AM2644" s="10"/>
      <c r="AN2644" s="9"/>
      <c r="AO2644" s="7"/>
      <c r="AP2644" s="11"/>
      <c r="AQ2644" s="9"/>
      <c r="AR2644" s="8"/>
      <c r="AS2644" s="65"/>
      <c r="AT2644" s="12"/>
      <c r="AU2644" s="12"/>
      <c r="AV2644" s="22"/>
      <c r="AW2644" s="12"/>
      <c r="AX2644" s="12"/>
      <c r="AY2644" s="12"/>
      <c r="AZ2644" s="12"/>
      <c r="BA2644" s="12"/>
      <c r="BB2644" s="12"/>
      <c r="BC2644" s="12"/>
      <c r="BD2644" s="12"/>
      <c r="BE2644" s="12"/>
      <c r="BF2644" s="12"/>
      <c r="BG2644" s="12"/>
      <c r="BH2644" s="12"/>
      <c r="BI2644" s="12"/>
      <c r="BJ2644" s="12"/>
      <c r="BK2644" s="12"/>
      <c r="BL2644" s="12"/>
      <c r="BM2644" s="12"/>
      <c r="BN2644" s="12"/>
      <c r="BO2644" s="12"/>
      <c r="BP2644" s="12"/>
      <c r="BQ2644" s="12"/>
      <c r="BR2644" s="12"/>
      <c r="BS2644" s="12"/>
      <c r="BT2644" s="12"/>
      <c r="BU2644" s="12"/>
      <c r="BV2644" s="12"/>
      <c r="BW2644" s="12"/>
      <c r="BX2644" s="12"/>
      <c r="BY2644" s="12"/>
      <c r="BZ2644" s="12"/>
      <c r="CA2644" s="12"/>
      <c r="CB2644" s="12"/>
      <c r="CC2644" s="12"/>
      <c r="CD2644" s="12"/>
      <c r="CE2644" s="12"/>
      <c r="CF2644" s="12"/>
      <c r="CG2644" s="12"/>
      <c r="CH2644" s="12"/>
      <c r="CI2644" s="12"/>
      <c r="CJ2644" s="12"/>
      <c r="CK2644" s="12"/>
      <c r="CL2644" s="12"/>
      <c r="CM2644" s="12"/>
      <c r="CN2644" s="12"/>
      <c r="CO2644" s="12"/>
      <c r="CP2644" s="12"/>
      <c r="CQ2644" s="12"/>
      <c r="CR2644" s="12"/>
      <c r="CS2644" s="12"/>
      <c r="CT2644" s="12"/>
      <c r="CU2644" s="12"/>
      <c r="CV2644" s="12"/>
      <c r="CW2644" s="12"/>
      <c r="CX2644" s="12"/>
      <c r="CY2644" s="12"/>
      <c r="CZ2644" s="12"/>
      <c r="DA2644" s="12"/>
      <c r="DB2644" s="12"/>
      <c r="DC2644" s="12"/>
      <c r="DD2644" s="12"/>
      <c r="DE2644" s="12"/>
      <c r="DF2644" s="12"/>
      <c r="DG2644" s="12"/>
      <c r="DH2644" s="12"/>
      <c r="DI2644" s="12"/>
      <c r="DJ2644" s="12"/>
      <c r="DK2644" s="12"/>
      <c r="DL2644" s="12"/>
      <c r="DM2644" s="12"/>
      <c r="DN2644" s="12"/>
      <c r="DO2644" s="12"/>
      <c r="DP2644" s="12"/>
      <c r="DQ2644" s="12"/>
      <c r="DR2644" s="12"/>
      <c r="DS2644" s="12"/>
      <c r="DT2644" s="12"/>
      <c r="DU2644" s="12"/>
      <c r="DV2644" s="12"/>
      <c r="DW2644" s="12"/>
      <c r="DX2644" s="12"/>
      <c r="DY2644" s="12"/>
      <c r="DZ2644" s="12"/>
      <c r="EA2644" s="12"/>
      <c r="EB2644" s="12"/>
      <c r="EC2644" s="12"/>
      <c r="ED2644" s="12"/>
      <c r="EE2644" s="12"/>
      <c r="EF2644" s="12"/>
      <c r="EG2644" s="12"/>
      <c r="EH2644" s="12"/>
      <c r="EI2644" s="12"/>
      <c r="EJ2644" s="12"/>
      <c r="EK2644" s="12"/>
      <c r="EL2644" s="12"/>
      <c r="EM2644" s="12"/>
      <c r="EN2644" s="12"/>
      <c r="EO2644" s="12"/>
      <c r="EP2644" s="12"/>
      <c r="EQ2644" s="12"/>
      <c r="ER2644" s="12"/>
      <c r="ES2644" s="12"/>
      <c r="ET2644" s="12"/>
      <c r="EU2644" s="12"/>
      <c r="EV2644" s="12"/>
      <c r="EW2644" s="12"/>
      <c r="EX2644" s="12"/>
      <c r="EY2644" s="12"/>
      <c r="EZ2644" s="12"/>
      <c r="FA2644" s="12"/>
      <c r="FB2644" s="12"/>
      <c r="FC2644" s="12"/>
      <c r="FD2644" s="12"/>
      <c r="FE2644" s="12"/>
      <c r="FF2644" s="12"/>
      <c r="FG2644" s="12"/>
      <c r="FH2644" s="12"/>
      <c r="FI2644" s="12"/>
      <c r="FJ2644" s="12"/>
      <c r="FK2644" s="12"/>
      <c r="FL2644" s="12"/>
      <c r="FM2644" s="12"/>
      <c r="FN2644" s="12"/>
      <c r="FO2644" s="12"/>
      <c r="FP2644" s="12"/>
      <c r="FQ2644" s="12"/>
      <c r="FR2644" s="12"/>
      <c r="FS2644" s="12"/>
      <c r="FT2644" s="12"/>
      <c r="FU2644" s="12"/>
      <c r="FV2644" s="12"/>
      <c r="FW2644" s="12"/>
      <c r="FX2644" s="12"/>
      <c r="FY2644" s="12"/>
      <c r="FZ2644" s="12"/>
      <c r="GA2644" s="12"/>
      <c r="GB2644" s="12"/>
      <c r="GC2644" s="12"/>
      <c r="GD2644" s="12"/>
      <c r="GE2644" s="12"/>
      <c r="GF2644" s="12"/>
      <c r="GG2644" s="12"/>
      <c r="GH2644" s="12"/>
      <c r="GI2644" s="12"/>
      <c r="GJ2644" s="12"/>
      <c r="GK2644" s="12"/>
      <c r="GL2644" s="12"/>
      <c r="GM2644" s="12"/>
      <c r="GN2644" s="12"/>
      <c r="GO2644" s="12"/>
      <c r="GP2644" s="12"/>
      <c r="GQ2644" s="12"/>
      <c r="GR2644" s="12"/>
    </row>
    <row r="2645" spans="1:200" x14ac:dyDescent="0.2">
      <c r="A2645" s="79">
        <f t="shared" si="853"/>
        <v>45717</v>
      </c>
      <c r="B2645" s="80" t="str">
        <f t="shared" ca="1" si="841"/>
        <v>n.d</v>
      </c>
      <c r="C2645" s="81">
        <f t="shared" ca="1" si="842"/>
        <v>974.18416585</v>
      </c>
      <c r="D2645" s="82">
        <f ca="1">IF(A2645&lt;$B$1,VLOOKUP(A2645,[1]DI!$A$4:$B$15000,2,FALSE),0)</f>
        <v>0</v>
      </c>
      <c r="E2645" s="81">
        <f t="shared" ca="1" si="843"/>
        <v>0</v>
      </c>
      <c r="F2645" s="83">
        <f t="shared" si="851"/>
        <v>1.2</v>
      </c>
      <c r="G2645" s="84">
        <f t="shared" ca="1" si="844"/>
        <v>1</v>
      </c>
      <c r="H2645" s="81">
        <f ca="1">TRUNC(PRODUCT(G$10:G2644),15)</f>
        <v>1.40945772534528</v>
      </c>
      <c r="I2645" s="81">
        <f t="shared" ca="1" si="845"/>
        <v>1.40945772534528</v>
      </c>
      <c r="J2645" s="81">
        <f t="shared" ca="1" si="846"/>
        <v>1</v>
      </c>
      <c r="K2645" s="81">
        <f t="shared" ca="1" si="847"/>
        <v>0</v>
      </c>
      <c r="L2645" s="85">
        <f>IF(VLOOKUP(A2645,$U$12:$AD$125,8)=VLOOKUP(A2644,$U$12:$AD$125,8),0,VLOOKUP(A2645,U$12:$AD$125,8))</f>
        <v>0</v>
      </c>
      <c r="M2645" s="86">
        <f>IF(L2645&gt;0,VLOOKUP(L2645,T$12:$AC$125,7),0)</f>
        <v>0</v>
      </c>
      <c r="N2645" s="81">
        <f t="shared" si="852"/>
        <v>0</v>
      </c>
      <c r="O2645" s="81">
        <f t="shared" ca="1" si="848"/>
        <v>0</v>
      </c>
      <c r="P2645" s="87" t="str">
        <f t="shared" si="849"/>
        <v>A+J=</v>
      </c>
      <c r="Q2645" s="88">
        <f t="shared" si="850"/>
        <v>45771</v>
      </c>
      <c r="R2645" s="7"/>
      <c r="S2645" s="7"/>
      <c r="T2645" s="7"/>
      <c r="U2645" s="7"/>
      <c r="V2645" s="7"/>
      <c r="W2645" s="7"/>
      <c r="X2645" s="7"/>
      <c r="Y2645" s="7"/>
      <c r="Z2645" s="7"/>
      <c r="AA2645" s="7"/>
      <c r="AB2645" s="7"/>
      <c r="AC2645" s="7"/>
      <c r="AD2645" s="7"/>
      <c r="AE2645" s="7"/>
      <c r="AF2645" s="65"/>
      <c r="AG2645" s="9"/>
      <c r="AH2645" s="9"/>
      <c r="AI2645" s="4"/>
      <c r="AJ2645" s="10"/>
      <c r="AK2645" s="4"/>
      <c r="AL2645" s="65"/>
      <c r="AM2645" s="10"/>
      <c r="AN2645" s="9"/>
      <c r="AO2645" s="7"/>
      <c r="AP2645" s="11"/>
      <c r="AQ2645" s="9"/>
      <c r="AR2645" s="8"/>
      <c r="AS2645" s="65"/>
      <c r="AT2645" s="12"/>
      <c r="AU2645" s="12"/>
      <c r="AV2645" s="22"/>
      <c r="AW2645" s="12"/>
      <c r="AX2645" s="12"/>
      <c r="AY2645" s="12"/>
      <c r="AZ2645" s="12"/>
      <c r="BA2645" s="12"/>
      <c r="BB2645" s="12"/>
      <c r="BC2645" s="12"/>
      <c r="BD2645" s="12"/>
      <c r="BE2645" s="12"/>
      <c r="BF2645" s="12"/>
      <c r="BG2645" s="12"/>
      <c r="BH2645" s="12"/>
      <c r="BI2645" s="12"/>
      <c r="BJ2645" s="12"/>
      <c r="BK2645" s="12"/>
      <c r="BL2645" s="12"/>
      <c r="BM2645" s="12"/>
      <c r="BN2645" s="12"/>
      <c r="BO2645" s="12"/>
      <c r="BP2645" s="12"/>
      <c r="BQ2645" s="12"/>
      <c r="BR2645" s="12"/>
      <c r="BS2645" s="12"/>
      <c r="BT2645" s="12"/>
      <c r="BU2645" s="12"/>
      <c r="BV2645" s="12"/>
      <c r="BW2645" s="12"/>
      <c r="BX2645" s="12"/>
      <c r="BY2645" s="12"/>
      <c r="BZ2645" s="12"/>
      <c r="CA2645" s="12"/>
      <c r="CB2645" s="12"/>
      <c r="CC2645" s="12"/>
      <c r="CD2645" s="12"/>
      <c r="CE2645" s="12"/>
      <c r="CF2645" s="12"/>
      <c r="CG2645" s="12"/>
      <c r="CH2645" s="12"/>
      <c r="CI2645" s="12"/>
      <c r="CJ2645" s="12"/>
      <c r="CK2645" s="12"/>
      <c r="CL2645" s="12"/>
      <c r="CM2645" s="12"/>
      <c r="CN2645" s="12"/>
      <c r="CO2645" s="12"/>
      <c r="CP2645" s="12"/>
      <c r="CQ2645" s="12"/>
      <c r="CR2645" s="12"/>
      <c r="CS2645" s="12"/>
      <c r="CT2645" s="12"/>
      <c r="CU2645" s="12"/>
      <c r="CV2645" s="12"/>
      <c r="CW2645" s="12"/>
      <c r="CX2645" s="12"/>
      <c r="CY2645" s="12"/>
      <c r="CZ2645" s="12"/>
      <c r="DA2645" s="12"/>
      <c r="DB2645" s="12"/>
      <c r="DC2645" s="12"/>
      <c r="DD2645" s="12"/>
      <c r="DE2645" s="12"/>
      <c r="DF2645" s="12"/>
      <c r="DG2645" s="12"/>
      <c r="DH2645" s="12"/>
      <c r="DI2645" s="12"/>
      <c r="DJ2645" s="12"/>
      <c r="DK2645" s="12"/>
      <c r="DL2645" s="12"/>
      <c r="DM2645" s="12"/>
      <c r="DN2645" s="12"/>
      <c r="DO2645" s="12"/>
      <c r="DP2645" s="12"/>
      <c r="DQ2645" s="12"/>
      <c r="DR2645" s="12"/>
      <c r="DS2645" s="12"/>
      <c r="DT2645" s="12"/>
      <c r="DU2645" s="12"/>
      <c r="DV2645" s="12"/>
      <c r="DW2645" s="12"/>
      <c r="DX2645" s="12"/>
      <c r="DY2645" s="12"/>
      <c r="DZ2645" s="12"/>
      <c r="EA2645" s="12"/>
      <c r="EB2645" s="12"/>
      <c r="EC2645" s="12"/>
      <c r="ED2645" s="12"/>
      <c r="EE2645" s="12"/>
      <c r="EF2645" s="12"/>
      <c r="EG2645" s="12"/>
      <c r="EH2645" s="12"/>
      <c r="EI2645" s="12"/>
      <c r="EJ2645" s="12"/>
      <c r="EK2645" s="12"/>
      <c r="EL2645" s="12"/>
      <c r="EM2645" s="12"/>
      <c r="EN2645" s="12"/>
      <c r="EO2645" s="12"/>
      <c r="EP2645" s="12"/>
      <c r="EQ2645" s="12"/>
      <c r="ER2645" s="12"/>
      <c r="ES2645" s="12"/>
      <c r="ET2645" s="12"/>
      <c r="EU2645" s="12"/>
      <c r="EV2645" s="12"/>
      <c r="EW2645" s="12"/>
      <c r="EX2645" s="12"/>
      <c r="EY2645" s="12"/>
      <c r="EZ2645" s="12"/>
      <c r="FA2645" s="12"/>
      <c r="FB2645" s="12"/>
      <c r="FC2645" s="12"/>
      <c r="FD2645" s="12"/>
      <c r="FE2645" s="12"/>
      <c r="FF2645" s="12"/>
      <c r="FG2645" s="12"/>
      <c r="FH2645" s="12"/>
      <c r="FI2645" s="12"/>
      <c r="FJ2645" s="12"/>
      <c r="FK2645" s="12"/>
      <c r="FL2645" s="12"/>
      <c r="FM2645" s="12"/>
      <c r="FN2645" s="12"/>
      <c r="FO2645" s="12"/>
      <c r="FP2645" s="12"/>
      <c r="FQ2645" s="12"/>
      <c r="FR2645" s="12"/>
      <c r="FS2645" s="12"/>
      <c r="FT2645" s="12"/>
      <c r="FU2645" s="12"/>
      <c r="FV2645" s="12"/>
      <c r="FW2645" s="12"/>
      <c r="FX2645" s="12"/>
      <c r="FY2645" s="12"/>
      <c r="FZ2645" s="12"/>
      <c r="GA2645" s="12"/>
      <c r="GB2645" s="12"/>
      <c r="GC2645" s="12"/>
      <c r="GD2645" s="12"/>
      <c r="GE2645" s="12"/>
      <c r="GF2645" s="12"/>
      <c r="GG2645" s="12"/>
      <c r="GH2645" s="12"/>
      <c r="GI2645" s="12"/>
      <c r="GJ2645" s="12"/>
      <c r="GK2645" s="12"/>
      <c r="GL2645" s="12"/>
      <c r="GM2645" s="12"/>
      <c r="GN2645" s="12"/>
      <c r="GO2645" s="12"/>
      <c r="GP2645" s="12"/>
      <c r="GQ2645" s="12"/>
      <c r="GR2645" s="12"/>
    </row>
    <row r="2646" spans="1:200" x14ac:dyDescent="0.2">
      <c r="A2646" s="79">
        <f t="shared" si="853"/>
        <v>45718</v>
      </c>
      <c r="B2646" s="80" t="str">
        <f t="shared" ca="1" si="841"/>
        <v>n.d</v>
      </c>
      <c r="C2646" s="81">
        <f t="shared" ca="1" si="842"/>
        <v>974.18416585</v>
      </c>
      <c r="D2646" s="82">
        <f ca="1">IF(A2646&lt;$B$1,VLOOKUP(A2646,[1]DI!$A$4:$B$15000,2,FALSE),0)</f>
        <v>0</v>
      </c>
      <c r="E2646" s="81">
        <f t="shared" ca="1" si="843"/>
        <v>0</v>
      </c>
      <c r="F2646" s="83">
        <f t="shared" si="851"/>
        <v>1.2</v>
      </c>
      <c r="G2646" s="84">
        <f t="shared" ca="1" si="844"/>
        <v>1</v>
      </c>
      <c r="H2646" s="81">
        <f ca="1">TRUNC(PRODUCT(G$10:G2645),15)</f>
        <v>1.40945772534528</v>
      </c>
      <c r="I2646" s="81">
        <f t="shared" ca="1" si="845"/>
        <v>1.40945772534528</v>
      </c>
      <c r="J2646" s="81">
        <f t="shared" ca="1" si="846"/>
        <v>1</v>
      </c>
      <c r="K2646" s="81">
        <f t="shared" ca="1" si="847"/>
        <v>0</v>
      </c>
      <c r="L2646" s="85">
        <f>IF(VLOOKUP(A2646,$U$12:$AD$125,8)=VLOOKUP(A2645,$U$12:$AD$125,8),0,VLOOKUP(A2646,U$12:$AD$125,8))</f>
        <v>0</v>
      </c>
      <c r="M2646" s="86">
        <f>IF(L2646&gt;0,VLOOKUP(L2646,T$12:$AC$125,7),0)</f>
        <v>0</v>
      </c>
      <c r="N2646" s="81">
        <f t="shared" si="852"/>
        <v>0</v>
      </c>
      <c r="O2646" s="81">
        <f t="shared" ca="1" si="848"/>
        <v>0</v>
      </c>
      <c r="P2646" s="87" t="str">
        <f t="shared" si="849"/>
        <v>A+J=</v>
      </c>
      <c r="Q2646" s="88">
        <f t="shared" si="850"/>
        <v>45771</v>
      </c>
      <c r="R2646" s="7"/>
      <c r="S2646" s="7"/>
      <c r="T2646" s="7"/>
      <c r="U2646" s="7"/>
      <c r="V2646" s="7"/>
      <c r="W2646" s="7"/>
      <c r="X2646" s="7"/>
      <c r="Y2646" s="7"/>
      <c r="Z2646" s="7"/>
      <c r="AA2646" s="7"/>
      <c r="AB2646" s="7"/>
      <c r="AC2646" s="7"/>
      <c r="AD2646" s="7"/>
      <c r="AE2646" s="7"/>
      <c r="AF2646" s="65"/>
      <c r="AG2646" s="9"/>
      <c r="AH2646" s="9"/>
      <c r="AI2646" s="4"/>
      <c r="AJ2646" s="10"/>
      <c r="AK2646" s="4"/>
      <c r="AL2646" s="65"/>
      <c r="AM2646" s="10"/>
      <c r="AN2646" s="9"/>
      <c r="AO2646" s="7"/>
      <c r="AP2646" s="11"/>
      <c r="AQ2646" s="9"/>
      <c r="AR2646" s="8"/>
      <c r="AS2646" s="65"/>
      <c r="AT2646" s="12"/>
      <c r="AU2646" s="12"/>
      <c r="AV2646" s="22"/>
      <c r="AW2646" s="12"/>
      <c r="AX2646" s="12"/>
      <c r="AY2646" s="12"/>
      <c r="AZ2646" s="12"/>
      <c r="BA2646" s="12"/>
      <c r="BB2646" s="12"/>
      <c r="BC2646" s="12"/>
      <c r="BD2646" s="12"/>
      <c r="BE2646" s="12"/>
      <c r="BF2646" s="12"/>
      <c r="BG2646" s="12"/>
      <c r="BH2646" s="12"/>
      <c r="BI2646" s="12"/>
      <c r="BJ2646" s="12"/>
      <c r="BK2646" s="12"/>
      <c r="BL2646" s="12"/>
      <c r="BM2646" s="12"/>
      <c r="BN2646" s="12"/>
      <c r="BO2646" s="12"/>
      <c r="BP2646" s="12"/>
      <c r="BQ2646" s="12"/>
      <c r="BR2646" s="12"/>
      <c r="BS2646" s="12"/>
      <c r="BT2646" s="12"/>
      <c r="BU2646" s="12"/>
      <c r="BV2646" s="12"/>
      <c r="BW2646" s="12"/>
      <c r="BX2646" s="12"/>
      <c r="BY2646" s="12"/>
      <c r="BZ2646" s="12"/>
      <c r="CA2646" s="12"/>
      <c r="CB2646" s="12"/>
      <c r="CC2646" s="12"/>
      <c r="CD2646" s="12"/>
      <c r="CE2646" s="12"/>
      <c r="CF2646" s="12"/>
      <c r="CG2646" s="12"/>
      <c r="CH2646" s="12"/>
      <c r="CI2646" s="12"/>
      <c r="CJ2646" s="12"/>
      <c r="CK2646" s="12"/>
      <c r="CL2646" s="12"/>
      <c r="CM2646" s="12"/>
      <c r="CN2646" s="12"/>
      <c r="CO2646" s="12"/>
      <c r="CP2646" s="12"/>
      <c r="CQ2646" s="12"/>
      <c r="CR2646" s="12"/>
      <c r="CS2646" s="12"/>
      <c r="CT2646" s="12"/>
      <c r="CU2646" s="12"/>
      <c r="CV2646" s="12"/>
      <c r="CW2646" s="12"/>
      <c r="CX2646" s="12"/>
      <c r="CY2646" s="12"/>
      <c r="CZ2646" s="12"/>
      <c r="DA2646" s="12"/>
      <c r="DB2646" s="12"/>
      <c r="DC2646" s="12"/>
      <c r="DD2646" s="12"/>
      <c r="DE2646" s="12"/>
      <c r="DF2646" s="12"/>
      <c r="DG2646" s="12"/>
      <c r="DH2646" s="12"/>
      <c r="DI2646" s="12"/>
      <c r="DJ2646" s="12"/>
      <c r="DK2646" s="12"/>
      <c r="DL2646" s="12"/>
      <c r="DM2646" s="12"/>
      <c r="DN2646" s="12"/>
      <c r="DO2646" s="12"/>
      <c r="DP2646" s="12"/>
      <c r="DQ2646" s="12"/>
      <c r="DR2646" s="12"/>
      <c r="DS2646" s="12"/>
      <c r="DT2646" s="12"/>
      <c r="DU2646" s="12"/>
      <c r="DV2646" s="12"/>
      <c r="DW2646" s="12"/>
      <c r="DX2646" s="12"/>
      <c r="DY2646" s="12"/>
      <c r="DZ2646" s="12"/>
      <c r="EA2646" s="12"/>
      <c r="EB2646" s="12"/>
      <c r="EC2646" s="12"/>
      <c r="ED2646" s="12"/>
      <c r="EE2646" s="12"/>
      <c r="EF2646" s="12"/>
      <c r="EG2646" s="12"/>
      <c r="EH2646" s="12"/>
      <c r="EI2646" s="12"/>
      <c r="EJ2646" s="12"/>
      <c r="EK2646" s="12"/>
      <c r="EL2646" s="12"/>
      <c r="EM2646" s="12"/>
      <c r="EN2646" s="12"/>
      <c r="EO2646" s="12"/>
      <c r="EP2646" s="12"/>
      <c r="EQ2646" s="12"/>
      <c r="ER2646" s="12"/>
      <c r="ES2646" s="12"/>
      <c r="ET2646" s="12"/>
      <c r="EU2646" s="12"/>
      <c r="EV2646" s="12"/>
      <c r="EW2646" s="12"/>
      <c r="EX2646" s="12"/>
      <c r="EY2646" s="12"/>
      <c r="EZ2646" s="12"/>
      <c r="FA2646" s="12"/>
      <c r="FB2646" s="12"/>
      <c r="FC2646" s="12"/>
      <c r="FD2646" s="12"/>
      <c r="FE2646" s="12"/>
      <c r="FF2646" s="12"/>
      <c r="FG2646" s="12"/>
      <c r="FH2646" s="12"/>
      <c r="FI2646" s="12"/>
      <c r="FJ2646" s="12"/>
      <c r="FK2646" s="12"/>
      <c r="FL2646" s="12"/>
      <c r="FM2646" s="12"/>
      <c r="FN2646" s="12"/>
      <c r="FO2646" s="12"/>
      <c r="FP2646" s="12"/>
      <c r="FQ2646" s="12"/>
      <c r="FR2646" s="12"/>
      <c r="FS2646" s="12"/>
      <c r="FT2646" s="12"/>
      <c r="FU2646" s="12"/>
      <c r="FV2646" s="12"/>
      <c r="FW2646" s="12"/>
      <c r="FX2646" s="12"/>
      <c r="FY2646" s="12"/>
      <c r="FZ2646" s="12"/>
      <c r="GA2646" s="12"/>
      <c r="GB2646" s="12"/>
      <c r="GC2646" s="12"/>
      <c r="GD2646" s="12"/>
      <c r="GE2646" s="12"/>
      <c r="GF2646" s="12"/>
      <c r="GG2646" s="12"/>
      <c r="GH2646" s="12"/>
      <c r="GI2646" s="12"/>
      <c r="GJ2646" s="12"/>
      <c r="GK2646" s="12"/>
      <c r="GL2646" s="12"/>
      <c r="GM2646" s="12"/>
      <c r="GN2646" s="12"/>
      <c r="GO2646" s="12"/>
      <c r="GP2646" s="12"/>
      <c r="GQ2646" s="12"/>
      <c r="GR2646" s="12"/>
    </row>
    <row r="2647" spans="1:200" x14ac:dyDescent="0.2">
      <c r="A2647" s="79">
        <f t="shared" si="853"/>
        <v>45719</v>
      </c>
      <c r="B2647" s="80" t="str">
        <f t="shared" ca="1" si="841"/>
        <v>n.d</v>
      </c>
      <c r="C2647" s="81">
        <f t="shared" ca="1" si="842"/>
        <v>974.18416585</v>
      </c>
      <c r="D2647" s="82">
        <f ca="1">IF(A2647&lt;$B$1,VLOOKUP(A2647,[1]DI!$A$4:$B$15000,2,FALSE),0)</f>
        <v>0</v>
      </c>
      <c r="E2647" s="81">
        <f t="shared" ca="1" si="843"/>
        <v>0</v>
      </c>
      <c r="F2647" s="83">
        <f t="shared" si="851"/>
        <v>1.2</v>
      </c>
      <c r="G2647" s="84">
        <f t="shared" ca="1" si="844"/>
        <v>1</v>
      </c>
      <c r="H2647" s="81">
        <f ca="1">TRUNC(PRODUCT(G$10:G2646),15)</f>
        <v>1.40945772534528</v>
      </c>
      <c r="I2647" s="81">
        <f t="shared" ca="1" si="845"/>
        <v>1.40945772534528</v>
      </c>
      <c r="J2647" s="81">
        <f t="shared" ca="1" si="846"/>
        <v>1</v>
      </c>
      <c r="K2647" s="81">
        <f t="shared" ca="1" si="847"/>
        <v>0</v>
      </c>
      <c r="L2647" s="85">
        <f>IF(VLOOKUP(A2647,$U$12:$AD$125,8)=VLOOKUP(A2646,$U$12:$AD$125,8),0,VLOOKUP(A2647,U$12:$AD$125,8))</f>
        <v>0</v>
      </c>
      <c r="M2647" s="86">
        <f>IF(L2647&gt;0,VLOOKUP(L2647,T$12:$AC$125,7),0)</f>
        <v>0</v>
      </c>
      <c r="N2647" s="81">
        <f t="shared" si="852"/>
        <v>0</v>
      </c>
      <c r="O2647" s="81">
        <f t="shared" ca="1" si="848"/>
        <v>0</v>
      </c>
      <c r="P2647" s="87" t="str">
        <f t="shared" si="849"/>
        <v>A+J=</v>
      </c>
      <c r="Q2647" s="88">
        <f t="shared" si="850"/>
        <v>45771</v>
      </c>
      <c r="R2647" s="7"/>
      <c r="S2647" s="7"/>
      <c r="T2647" s="7"/>
      <c r="U2647" s="7"/>
      <c r="V2647" s="7"/>
      <c r="W2647" s="7"/>
      <c r="X2647" s="7"/>
      <c r="Y2647" s="7"/>
      <c r="Z2647" s="7"/>
      <c r="AA2647" s="7"/>
      <c r="AB2647" s="7"/>
      <c r="AC2647" s="7"/>
      <c r="AD2647" s="7"/>
      <c r="AE2647" s="7"/>
      <c r="AF2647" s="65"/>
      <c r="AG2647" s="9"/>
      <c r="AH2647" s="9"/>
      <c r="AI2647" s="4"/>
      <c r="AJ2647" s="10"/>
      <c r="AK2647" s="4"/>
      <c r="AL2647" s="65"/>
      <c r="AM2647" s="10"/>
      <c r="AN2647" s="9"/>
      <c r="AO2647" s="7"/>
      <c r="AP2647" s="11"/>
      <c r="AQ2647" s="9"/>
      <c r="AR2647" s="8"/>
      <c r="AS2647" s="65"/>
      <c r="AT2647" s="12"/>
      <c r="AU2647" s="12"/>
      <c r="AV2647" s="22"/>
      <c r="AW2647" s="12"/>
      <c r="AX2647" s="12"/>
      <c r="AY2647" s="12"/>
      <c r="AZ2647" s="12"/>
      <c r="BA2647" s="12"/>
      <c r="BB2647" s="12"/>
      <c r="BC2647" s="12"/>
      <c r="BD2647" s="12"/>
      <c r="BE2647" s="12"/>
      <c r="BF2647" s="12"/>
      <c r="BG2647" s="12"/>
      <c r="BH2647" s="12"/>
      <c r="BI2647" s="12"/>
      <c r="BJ2647" s="12"/>
      <c r="BK2647" s="12"/>
      <c r="BL2647" s="12"/>
      <c r="BM2647" s="12"/>
      <c r="BN2647" s="12"/>
      <c r="BO2647" s="12"/>
      <c r="BP2647" s="12"/>
      <c r="BQ2647" s="12"/>
      <c r="BR2647" s="12"/>
      <c r="BS2647" s="12"/>
      <c r="BT2647" s="12"/>
      <c r="BU2647" s="12"/>
      <c r="BV2647" s="12"/>
      <c r="BW2647" s="12"/>
      <c r="BX2647" s="12"/>
      <c r="BY2647" s="12"/>
      <c r="BZ2647" s="12"/>
      <c r="CA2647" s="12"/>
      <c r="CB2647" s="12"/>
      <c r="CC2647" s="12"/>
      <c r="CD2647" s="12"/>
      <c r="CE2647" s="12"/>
      <c r="CF2647" s="12"/>
      <c r="CG2647" s="12"/>
      <c r="CH2647" s="12"/>
      <c r="CI2647" s="12"/>
      <c r="CJ2647" s="12"/>
      <c r="CK2647" s="12"/>
      <c r="CL2647" s="12"/>
      <c r="CM2647" s="12"/>
      <c r="CN2647" s="12"/>
      <c r="CO2647" s="12"/>
      <c r="CP2647" s="12"/>
      <c r="CQ2647" s="12"/>
      <c r="CR2647" s="12"/>
      <c r="CS2647" s="12"/>
      <c r="CT2647" s="12"/>
      <c r="CU2647" s="12"/>
      <c r="CV2647" s="12"/>
      <c r="CW2647" s="12"/>
      <c r="CX2647" s="12"/>
      <c r="CY2647" s="12"/>
      <c r="CZ2647" s="12"/>
      <c r="DA2647" s="12"/>
      <c r="DB2647" s="12"/>
      <c r="DC2647" s="12"/>
      <c r="DD2647" s="12"/>
      <c r="DE2647" s="12"/>
      <c r="DF2647" s="12"/>
      <c r="DG2647" s="12"/>
      <c r="DH2647" s="12"/>
      <c r="DI2647" s="12"/>
      <c r="DJ2647" s="12"/>
      <c r="DK2647" s="12"/>
      <c r="DL2647" s="12"/>
      <c r="DM2647" s="12"/>
      <c r="DN2647" s="12"/>
      <c r="DO2647" s="12"/>
      <c r="DP2647" s="12"/>
      <c r="DQ2647" s="12"/>
      <c r="DR2647" s="12"/>
      <c r="DS2647" s="12"/>
      <c r="DT2647" s="12"/>
      <c r="DU2647" s="12"/>
      <c r="DV2647" s="12"/>
      <c r="DW2647" s="12"/>
      <c r="DX2647" s="12"/>
      <c r="DY2647" s="12"/>
      <c r="DZ2647" s="12"/>
      <c r="EA2647" s="12"/>
      <c r="EB2647" s="12"/>
      <c r="EC2647" s="12"/>
      <c r="ED2647" s="12"/>
      <c r="EE2647" s="12"/>
      <c r="EF2647" s="12"/>
      <c r="EG2647" s="12"/>
      <c r="EH2647" s="12"/>
      <c r="EI2647" s="12"/>
      <c r="EJ2647" s="12"/>
      <c r="EK2647" s="12"/>
      <c r="EL2647" s="12"/>
      <c r="EM2647" s="12"/>
      <c r="EN2647" s="12"/>
      <c r="EO2647" s="12"/>
      <c r="EP2647" s="12"/>
      <c r="EQ2647" s="12"/>
      <c r="ER2647" s="12"/>
      <c r="ES2647" s="12"/>
      <c r="ET2647" s="12"/>
      <c r="EU2647" s="12"/>
      <c r="EV2647" s="12"/>
      <c r="EW2647" s="12"/>
      <c r="EX2647" s="12"/>
      <c r="EY2647" s="12"/>
      <c r="EZ2647" s="12"/>
      <c r="FA2647" s="12"/>
      <c r="FB2647" s="12"/>
      <c r="FC2647" s="12"/>
      <c r="FD2647" s="12"/>
      <c r="FE2647" s="12"/>
      <c r="FF2647" s="12"/>
      <c r="FG2647" s="12"/>
      <c r="FH2647" s="12"/>
      <c r="FI2647" s="12"/>
      <c r="FJ2647" s="12"/>
      <c r="FK2647" s="12"/>
      <c r="FL2647" s="12"/>
      <c r="FM2647" s="12"/>
      <c r="FN2647" s="12"/>
      <c r="FO2647" s="12"/>
      <c r="FP2647" s="12"/>
      <c r="FQ2647" s="12"/>
      <c r="FR2647" s="12"/>
      <c r="FS2647" s="12"/>
      <c r="FT2647" s="12"/>
      <c r="FU2647" s="12"/>
      <c r="FV2647" s="12"/>
      <c r="FW2647" s="12"/>
      <c r="FX2647" s="12"/>
      <c r="FY2647" s="12"/>
      <c r="FZ2647" s="12"/>
      <c r="GA2647" s="12"/>
      <c r="GB2647" s="12"/>
      <c r="GC2647" s="12"/>
      <c r="GD2647" s="12"/>
      <c r="GE2647" s="12"/>
      <c r="GF2647" s="12"/>
      <c r="GG2647" s="12"/>
      <c r="GH2647" s="12"/>
      <c r="GI2647" s="12"/>
      <c r="GJ2647" s="12"/>
      <c r="GK2647" s="12"/>
      <c r="GL2647" s="12"/>
      <c r="GM2647" s="12"/>
      <c r="GN2647" s="12"/>
      <c r="GO2647" s="12"/>
      <c r="GP2647" s="12"/>
      <c r="GQ2647" s="12"/>
      <c r="GR2647" s="12"/>
    </row>
    <row r="2648" spans="1:200" x14ac:dyDescent="0.2">
      <c r="A2648" s="79">
        <f t="shared" si="853"/>
        <v>45720</v>
      </c>
      <c r="B2648" s="80" t="str">
        <f t="shared" ca="1" si="841"/>
        <v>n.d</v>
      </c>
      <c r="C2648" s="81">
        <f t="shared" ca="1" si="842"/>
        <v>974.18416585</v>
      </c>
      <c r="D2648" s="82">
        <f ca="1">IF(A2648&lt;$B$1,VLOOKUP(A2648,[1]DI!$A$4:$B$15000,2,FALSE),0)</f>
        <v>0</v>
      </c>
      <c r="E2648" s="81">
        <f t="shared" ca="1" si="843"/>
        <v>0</v>
      </c>
      <c r="F2648" s="83">
        <f t="shared" si="851"/>
        <v>1.2</v>
      </c>
      <c r="G2648" s="84">
        <f t="shared" ca="1" si="844"/>
        <v>1</v>
      </c>
      <c r="H2648" s="81">
        <f ca="1">TRUNC(PRODUCT(G$10:G2647),15)</f>
        <v>1.40945772534528</v>
      </c>
      <c r="I2648" s="81">
        <f t="shared" ca="1" si="845"/>
        <v>1.40945772534528</v>
      </c>
      <c r="J2648" s="81">
        <f t="shared" ca="1" si="846"/>
        <v>1</v>
      </c>
      <c r="K2648" s="81">
        <f t="shared" ca="1" si="847"/>
        <v>0</v>
      </c>
      <c r="L2648" s="85">
        <f>IF(VLOOKUP(A2648,$U$12:$AD$125,8)=VLOOKUP(A2647,$U$12:$AD$125,8),0,VLOOKUP(A2648,U$12:$AD$125,8))</f>
        <v>0</v>
      </c>
      <c r="M2648" s="86">
        <f>IF(L2648&gt;0,VLOOKUP(L2648,T$12:$AC$125,7),0)</f>
        <v>0</v>
      </c>
      <c r="N2648" s="81">
        <f t="shared" si="852"/>
        <v>0</v>
      </c>
      <c r="O2648" s="81">
        <f t="shared" ca="1" si="848"/>
        <v>0</v>
      </c>
      <c r="P2648" s="87" t="str">
        <f t="shared" si="849"/>
        <v>A+J=</v>
      </c>
      <c r="Q2648" s="88">
        <f t="shared" si="850"/>
        <v>45771</v>
      </c>
      <c r="R2648" s="7"/>
      <c r="S2648" s="7"/>
      <c r="T2648" s="7"/>
      <c r="U2648" s="7"/>
      <c r="V2648" s="7"/>
      <c r="W2648" s="7"/>
      <c r="X2648" s="7"/>
      <c r="Y2648" s="7"/>
      <c r="Z2648" s="7"/>
      <c r="AA2648" s="7"/>
      <c r="AB2648" s="7"/>
      <c r="AC2648" s="7"/>
      <c r="AD2648" s="7"/>
      <c r="AE2648" s="7"/>
      <c r="AF2648" s="65"/>
      <c r="AG2648" s="9"/>
      <c r="AH2648" s="9"/>
      <c r="AI2648" s="4"/>
      <c r="AJ2648" s="10"/>
      <c r="AK2648" s="4"/>
      <c r="AL2648" s="65"/>
      <c r="AM2648" s="10"/>
      <c r="AN2648" s="9"/>
      <c r="AO2648" s="7"/>
      <c r="AP2648" s="11"/>
      <c r="AQ2648" s="9"/>
      <c r="AR2648" s="8"/>
      <c r="AS2648" s="65"/>
      <c r="AT2648" s="12"/>
      <c r="AU2648" s="12"/>
      <c r="AV2648" s="22"/>
      <c r="AW2648" s="12"/>
      <c r="AX2648" s="12"/>
      <c r="AY2648" s="12"/>
      <c r="AZ2648" s="12"/>
      <c r="BA2648" s="12"/>
      <c r="BB2648" s="12"/>
      <c r="BC2648" s="12"/>
      <c r="BD2648" s="12"/>
      <c r="BE2648" s="12"/>
      <c r="BF2648" s="12"/>
      <c r="BG2648" s="12"/>
      <c r="BH2648" s="12"/>
      <c r="BI2648" s="12"/>
      <c r="BJ2648" s="12"/>
      <c r="BK2648" s="12"/>
      <c r="BL2648" s="12"/>
      <c r="BM2648" s="12"/>
      <c r="BN2648" s="12"/>
      <c r="BO2648" s="12"/>
      <c r="BP2648" s="12"/>
      <c r="BQ2648" s="12"/>
      <c r="BR2648" s="12"/>
      <c r="BS2648" s="12"/>
      <c r="BT2648" s="12"/>
      <c r="BU2648" s="12"/>
      <c r="BV2648" s="12"/>
      <c r="BW2648" s="12"/>
      <c r="BX2648" s="12"/>
      <c r="BY2648" s="12"/>
      <c r="BZ2648" s="12"/>
      <c r="CA2648" s="12"/>
      <c r="CB2648" s="12"/>
      <c r="CC2648" s="12"/>
      <c r="CD2648" s="12"/>
      <c r="CE2648" s="12"/>
      <c r="CF2648" s="12"/>
      <c r="CG2648" s="12"/>
      <c r="CH2648" s="12"/>
      <c r="CI2648" s="12"/>
      <c r="CJ2648" s="12"/>
      <c r="CK2648" s="12"/>
      <c r="CL2648" s="12"/>
      <c r="CM2648" s="12"/>
      <c r="CN2648" s="12"/>
      <c r="CO2648" s="12"/>
      <c r="CP2648" s="12"/>
      <c r="CQ2648" s="12"/>
      <c r="CR2648" s="12"/>
      <c r="CS2648" s="12"/>
      <c r="CT2648" s="12"/>
      <c r="CU2648" s="12"/>
      <c r="CV2648" s="12"/>
      <c r="CW2648" s="12"/>
      <c r="CX2648" s="12"/>
      <c r="CY2648" s="12"/>
      <c r="CZ2648" s="12"/>
      <c r="DA2648" s="12"/>
      <c r="DB2648" s="12"/>
      <c r="DC2648" s="12"/>
      <c r="DD2648" s="12"/>
      <c r="DE2648" s="12"/>
      <c r="DF2648" s="12"/>
      <c r="DG2648" s="12"/>
      <c r="DH2648" s="12"/>
      <c r="DI2648" s="12"/>
      <c r="DJ2648" s="12"/>
      <c r="DK2648" s="12"/>
      <c r="DL2648" s="12"/>
      <c r="DM2648" s="12"/>
      <c r="DN2648" s="12"/>
      <c r="DO2648" s="12"/>
      <c r="DP2648" s="12"/>
      <c r="DQ2648" s="12"/>
      <c r="DR2648" s="12"/>
      <c r="DS2648" s="12"/>
      <c r="DT2648" s="12"/>
      <c r="DU2648" s="12"/>
      <c r="DV2648" s="12"/>
      <c r="DW2648" s="12"/>
      <c r="DX2648" s="12"/>
      <c r="DY2648" s="12"/>
      <c r="DZ2648" s="12"/>
      <c r="EA2648" s="12"/>
      <c r="EB2648" s="12"/>
      <c r="EC2648" s="12"/>
      <c r="ED2648" s="12"/>
      <c r="EE2648" s="12"/>
      <c r="EF2648" s="12"/>
      <c r="EG2648" s="12"/>
      <c r="EH2648" s="12"/>
      <c r="EI2648" s="12"/>
      <c r="EJ2648" s="12"/>
      <c r="EK2648" s="12"/>
      <c r="EL2648" s="12"/>
      <c r="EM2648" s="12"/>
      <c r="EN2648" s="12"/>
      <c r="EO2648" s="12"/>
      <c r="EP2648" s="12"/>
      <c r="EQ2648" s="12"/>
      <c r="ER2648" s="12"/>
      <c r="ES2648" s="12"/>
      <c r="ET2648" s="12"/>
      <c r="EU2648" s="12"/>
      <c r="EV2648" s="12"/>
      <c r="EW2648" s="12"/>
      <c r="EX2648" s="12"/>
      <c r="EY2648" s="12"/>
      <c r="EZ2648" s="12"/>
      <c r="FA2648" s="12"/>
      <c r="FB2648" s="12"/>
      <c r="FC2648" s="12"/>
      <c r="FD2648" s="12"/>
      <c r="FE2648" s="12"/>
      <c r="FF2648" s="12"/>
      <c r="FG2648" s="12"/>
      <c r="FH2648" s="12"/>
      <c r="FI2648" s="12"/>
      <c r="FJ2648" s="12"/>
      <c r="FK2648" s="12"/>
      <c r="FL2648" s="12"/>
      <c r="FM2648" s="12"/>
      <c r="FN2648" s="12"/>
      <c r="FO2648" s="12"/>
      <c r="FP2648" s="12"/>
      <c r="FQ2648" s="12"/>
      <c r="FR2648" s="12"/>
      <c r="FS2648" s="12"/>
      <c r="FT2648" s="12"/>
      <c r="FU2648" s="12"/>
      <c r="FV2648" s="12"/>
      <c r="FW2648" s="12"/>
      <c r="FX2648" s="12"/>
      <c r="FY2648" s="12"/>
      <c r="FZ2648" s="12"/>
      <c r="GA2648" s="12"/>
      <c r="GB2648" s="12"/>
      <c r="GC2648" s="12"/>
      <c r="GD2648" s="12"/>
      <c r="GE2648" s="12"/>
      <c r="GF2648" s="12"/>
      <c r="GG2648" s="12"/>
      <c r="GH2648" s="12"/>
      <c r="GI2648" s="12"/>
      <c r="GJ2648" s="12"/>
      <c r="GK2648" s="12"/>
      <c r="GL2648" s="12"/>
      <c r="GM2648" s="12"/>
      <c r="GN2648" s="12"/>
      <c r="GO2648" s="12"/>
      <c r="GP2648" s="12"/>
      <c r="GQ2648" s="12"/>
      <c r="GR2648" s="12"/>
    </row>
    <row r="2649" spans="1:200" x14ac:dyDescent="0.2">
      <c r="A2649" s="79">
        <f t="shared" si="853"/>
        <v>45721</v>
      </c>
      <c r="B2649" s="80" t="str">
        <f t="shared" ca="1" si="841"/>
        <v>n.d</v>
      </c>
      <c r="C2649" s="81">
        <f t="shared" ca="1" si="842"/>
        <v>974.18416585</v>
      </c>
      <c r="D2649" s="82">
        <f ca="1">IF(A2649&lt;$B$1,VLOOKUP(A2649,[1]DI!$A$4:$B$15000,2,FALSE),0)</f>
        <v>0</v>
      </c>
      <c r="E2649" s="81">
        <f t="shared" ca="1" si="843"/>
        <v>0</v>
      </c>
      <c r="F2649" s="83">
        <f t="shared" si="851"/>
        <v>1.2</v>
      </c>
      <c r="G2649" s="84">
        <f t="shared" ca="1" si="844"/>
        <v>1</v>
      </c>
      <c r="H2649" s="81">
        <f ca="1">TRUNC(PRODUCT(G$10:G2648),15)</f>
        <v>1.40945772534528</v>
      </c>
      <c r="I2649" s="81">
        <f t="shared" ca="1" si="845"/>
        <v>1.40945772534528</v>
      </c>
      <c r="J2649" s="81">
        <f t="shared" ca="1" si="846"/>
        <v>1</v>
      </c>
      <c r="K2649" s="81">
        <f t="shared" ca="1" si="847"/>
        <v>0</v>
      </c>
      <c r="L2649" s="85">
        <f>IF(VLOOKUP(A2649,$U$12:$AD$125,8)=VLOOKUP(A2648,$U$12:$AD$125,8),0,VLOOKUP(A2649,U$12:$AD$125,8))</f>
        <v>0</v>
      </c>
      <c r="M2649" s="86">
        <f>IF(L2649&gt;0,VLOOKUP(L2649,T$12:$AC$125,7),0)</f>
        <v>0</v>
      </c>
      <c r="N2649" s="81">
        <f t="shared" si="852"/>
        <v>0</v>
      </c>
      <c r="O2649" s="81">
        <f t="shared" ca="1" si="848"/>
        <v>0</v>
      </c>
      <c r="P2649" s="87" t="str">
        <f t="shared" si="849"/>
        <v>A+J=</v>
      </c>
      <c r="Q2649" s="88">
        <f t="shared" si="850"/>
        <v>45771</v>
      </c>
      <c r="R2649" s="7"/>
      <c r="S2649" s="7"/>
      <c r="T2649" s="7"/>
      <c r="U2649" s="7"/>
      <c r="V2649" s="7"/>
      <c r="W2649" s="7"/>
      <c r="X2649" s="7"/>
      <c r="Y2649" s="7"/>
      <c r="Z2649" s="7"/>
      <c r="AA2649" s="7"/>
      <c r="AB2649" s="7"/>
      <c r="AC2649" s="7"/>
      <c r="AD2649" s="7"/>
      <c r="AE2649" s="7"/>
      <c r="AF2649" s="65"/>
      <c r="AG2649" s="9"/>
      <c r="AH2649" s="9"/>
      <c r="AI2649" s="4"/>
      <c r="AJ2649" s="10"/>
      <c r="AK2649" s="4"/>
      <c r="AL2649" s="65"/>
      <c r="AM2649" s="10"/>
      <c r="AN2649" s="9"/>
      <c r="AO2649" s="7"/>
      <c r="AP2649" s="11"/>
      <c r="AQ2649" s="9"/>
      <c r="AR2649" s="8"/>
      <c r="AS2649" s="65"/>
      <c r="AT2649" s="12"/>
      <c r="AU2649" s="12"/>
      <c r="AV2649" s="22"/>
      <c r="AW2649" s="12"/>
      <c r="AX2649" s="12"/>
      <c r="AY2649" s="12"/>
      <c r="AZ2649" s="12"/>
      <c r="BA2649" s="12"/>
      <c r="BB2649" s="12"/>
      <c r="BC2649" s="12"/>
      <c r="BD2649" s="12"/>
      <c r="BE2649" s="12"/>
      <c r="BF2649" s="12"/>
      <c r="BG2649" s="12"/>
      <c r="BH2649" s="12"/>
      <c r="BI2649" s="12"/>
      <c r="BJ2649" s="12"/>
      <c r="BK2649" s="12"/>
      <c r="BL2649" s="12"/>
      <c r="BM2649" s="12"/>
      <c r="BN2649" s="12"/>
      <c r="BO2649" s="12"/>
      <c r="BP2649" s="12"/>
      <c r="BQ2649" s="12"/>
      <c r="BR2649" s="12"/>
      <c r="BS2649" s="12"/>
      <c r="BT2649" s="12"/>
      <c r="BU2649" s="12"/>
      <c r="BV2649" s="12"/>
      <c r="BW2649" s="12"/>
      <c r="BX2649" s="12"/>
      <c r="BY2649" s="12"/>
      <c r="BZ2649" s="12"/>
      <c r="CA2649" s="12"/>
      <c r="CB2649" s="12"/>
      <c r="CC2649" s="12"/>
      <c r="CD2649" s="12"/>
      <c r="CE2649" s="12"/>
      <c r="CF2649" s="12"/>
      <c r="CG2649" s="12"/>
      <c r="CH2649" s="12"/>
      <c r="CI2649" s="12"/>
      <c r="CJ2649" s="12"/>
      <c r="CK2649" s="12"/>
      <c r="CL2649" s="12"/>
      <c r="CM2649" s="12"/>
      <c r="CN2649" s="12"/>
      <c r="CO2649" s="12"/>
      <c r="CP2649" s="12"/>
      <c r="CQ2649" s="12"/>
      <c r="CR2649" s="12"/>
      <c r="CS2649" s="12"/>
      <c r="CT2649" s="12"/>
      <c r="CU2649" s="12"/>
      <c r="CV2649" s="12"/>
      <c r="CW2649" s="12"/>
      <c r="CX2649" s="12"/>
      <c r="CY2649" s="12"/>
      <c r="CZ2649" s="12"/>
      <c r="DA2649" s="12"/>
      <c r="DB2649" s="12"/>
      <c r="DC2649" s="12"/>
      <c r="DD2649" s="12"/>
      <c r="DE2649" s="12"/>
      <c r="DF2649" s="12"/>
      <c r="DG2649" s="12"/>
      <c r="DH2649" s="12"/>
      <c r="DI2649" s="12"/>
      <c r="DJ2649" s="12"/>
      <c r="DK2649" s="12"/>
      <c r="DL2649" s="12"/>
      <c r="DM2649" s="12"/>
      <c r="DN2649" s="12"/>
      <c r="DO2649" s="12"/>
      <c r="DP2649" s="12"/>
      <c r="DQ2649" s="12"/>
      <c r="DR2649" s="12"/>
      <c r="DS2649" s="12"/>
      <c r="DT2649" s="12"/>
      <c r="DU2649" s="12"/>
      <c r="DV2649" s="12"/>
      <c r="DW2649" s="12"/>
      <c r="DX2649" s="12"/>
      <c r="DY2649" s="12"/>
      <c r="DZ2649" s="12"/>
      <c r="EA2649" s="12"/>
      <c r="EB2649" s="12"/>
      <c r="EC2649" s="12"/>
      <c r="ED2649" s="12"/>
      <c r="EE2649" s="12"/>
      <c r="EF2649" s="12"/>
      <c r="EG2649" s="12"/>
      <c r="EH2649" s="12"/>
      <c r="EI2649" s="12"/>
      <c r="EJ2649" s="12"/>
      <c r="EK2649" s="12"/>
      <c r="EL2649" s="12"/>
      <c r="EM2649" s="12"/>
      <c r="EN2649" s="12"/>
      <c r="EO2649" s="12"/>
      <c r="EP2649" s="12"/>
      <c r="EQ2649" s="12"/>
      <c r="ER2649" s="12"/>
      <c r="ES2649" s="12"/>
      <c r="ET2649" s="12"/>
      <c r="EU2649" s="12"/>
      <c r="EV2649" s="12"/>
      <c r="EW2649" s="12"/>
      <c r="EX2649" s="12"/>
      <c r="EY2649" s="12"/>
      <c r="EZ2649" s="12"/>
      <c r="FA2649" s="12"/>
      <c r="FB2649" s="12"/>
      <c r="FC2649" s="12"/>
      <c r="FD2649" s="12"/>
      <c r="FE2649" s="12"/>
      <c r="FF2649" s="12"/>
      <c r="FG2649" s="12"/>
      <c r="FH2649" s="12"/>
      <c r="FI2649" s="12"/>
      <c r="FJ2649" s="12"/>
      <c r="FK2649" s="12"/>
      <c r="FL2649" s="12"/>
      <c r="FM2649" s="12"/>
      <c r="FN2649" s="12"/>
      <c r="FO2649" s="12"/>
      <c r="FP2649" s="12"/>
      <c r="FQ2649" s="12"/>
      <c r="FR2649" s="12"/>
      <c r="FS2649" s="12"/>
      <c r="FT2649" s="12"/>
      <c r="FU2649" s="12"/>
      <c r="FV2649" s="12"/>
      <c r="FW2649" s="12"/>
      <c r="FX2649" s="12"/>
      <c r="FY2649" s="12"/>
      <c r="FZ2649" s="12"/>
      <c r="GA2649" s="12"/>
      <c r="GB2649" s="12"/>
      <c r="GC2649" s="12"/>
      <c r="GD2649" s="12"/>
      <c r="GE2649" s="12"/>
      <c r="GF2649" s="12"/>
      <c r="GG2649" s="12"/>
      <c r="GH2649" s="12"/>
      <c r="GI2649" s="12"/>
      <c r="GJ2649" s="12"/>
      <c r="GK2649" s="12"/>
      <c r="GL2649" s="12"/>
      <c r="GM2649" s="12"/>
      <c r="GN2649" s="12"/>
      <c r="GO2649" s="12"/>
      <c r="GP2649" s="12"/>
      <c r="GQ2649" s="12"/>
      <c r="GR2649" s="12"/>
    </row>
    <row r="2650" spans="1:200" x14ac:dyDescent="0.2">
      <c r="A2650" s="79">
        <f t="shared" si="853"/>
        <v>45722</v>
      </c>
      <c r="B2650" s="80" t="str">
        <f t="shared" ca="1" si="841"/>
        <v>n.d</v>
      </c>
      <c r="C2650" s="81">
        <f t="shared" ca="1" si="842"/>
        <v>974.18416585</v>
      </c>
      <c r="D2650" s="82">
        <f ca="1">IF(A2650&lt;$B$1,VLOOKUP(A2650,[1]DI!$A$4:$B$15000,2,FALSE),0)</f>
        <v>0</v>
      </c>
      <c r="E2650" s="81">
        <f t="shared" ca="1" si="843"/>
        <v>0</v>
      </c>
      <c r="F2650" s="83">
        <f t="shared" si="851"/>
        <v>1.2</v>
      </c>
      <c r="G2650" s="84">
        <f t="shared" ca="1" si="844"/>
        <v>1</v>
      </c>
      <c r="H2650" s="81">
        <f ca="1">TRUNC(PRODUCT(G$10:G2649),15)</f>
        <v>1.40945772534528</v>
      </c>
      <c r="I2650" s="81">
        <f t="shared" ca="1" si="845"/>
        <v>1.40945772534528</v>
      </c>
      <c r="J2650" s="81">
        <f t="shared" ca="1" si="846"/>
        <v>1</v>
      </c>
      <c r="K2650" s="81">
        <f t="shared" ca="1" si="847"/>
        <v>0</v>
      </c>
      <c r="L2650" s="85">
        <f>IF(VLOOKUP(A2650,$U$12:$AD$125,8)=VLOOKUP(A2649,$U$12:$AD$125,8),0,VLOOKUP(A2650,U$12:$AD$125,8))</f>
        <v>0</v>
      </c>
      <c r="M2650" s="86">
        <f>IF(L2650&gt;0,VLOOKUP(L2650,T$12:$AC$125,7),0)</f>
        <v>0</v>
      </c>
      <c r="N2650" s="81">
        <f t="shared" si="852"/>
        <v>0</v>
      </c>
      <c r="O2650" s="81">
        <f t="shared" ca="1" si="848"/>
        <v>0</v>
      </c>
      <c r="P2650" s="87" t="str">
        <f t="shared" si="849"/>
        <v>A+J=</v>
      </c>
      <c r="Q2650" s="88">
        <f t="shared" si="850"/>
        <v>45771</v>
      </c>
      <c r="R2650" s="7"/>
      <c r="S2650" s="7"/>
      <c r="T2650" s="7"/>
      <c r="U2650" s="7"/>
      <c r="V2650" s="7"/>
      <c r="W2650" s="7"/>
      <c r="X2650" s="7"/>
      <c r="Y2650" s="7"/>
      <c r="Z2650" s="7"/>
      <c r="AA2650" s="7"/>
      <c r="AB2650" s="7"/>
      <c r="AC2650" s="7"/>
      <c r="AD2650" s="7"/>
      <c r="AE2650" s="7"/>
      <c r="AF2650" s="65"/>
      <c r="AG2650" s="9"/>
      <c r="AH2650" s="9"/>
      <c r="AI2650" s="4"/>
      <c r="AJ2650" s="10"/>
      <c r="AK2650" s="4"/>
      <c r="AL2650" s="65"/>
      <c r="AM2650" s="10"/>
      <c r="AN2650" s="9"/>
      <c r="AO2650" s="7"/>
      <c r="AP2650" s="11"/>
      <c r="AQ2650" s="9"/>
      <c r="AR2650" s="8"/>
      <c r="AS2650" s="65"/>
      <c r="AT2650" s="12"/>
      <c r="AU2650" s="12"/>
      <c r="AV2650" s="22"/>
      <c r="AW2650" s="12"/>
      <c r="AX2650" s="12"/>
      <c r="AY2650" s="12"/>
      <c r="AZ2650" s="12"/>
      <c r="BA2650" s="12"/>
      <c r="BB2650" s="12"/>
      <c r="BC2650" s="12"/>
      <c r="BD2650" s="12"/>
      <c r="BE2650" s="12"/>
      <c r="BF2650" s="12"/>
      <c r="BG2650" s="12"/>
      <c r="BH2650" s="12"/>
      <c r="BI2650" s="12"/>
      <c r="BJ2650" s="12"/>
      <c r="BK2650" s="12"/>
      <c r="BL2650" s="12"/>
      <c r="BM2650" s="12"/>
      <c r="BN2650" s="12"/>
      <c r="BO2650" s="12"/>
      <c r="BP2650" s="12"/>
      <c r="BQ2650" s="12"/>
      <c r="BR2650" s="12"/>
      <c r="BS2650" s="12"/>
      <c r="BT2650" s="12"/>
      <c r="BU2650" s="12"/>
      <c r="BV2650" s="12"/>
      <c r="BW2650" s="12"/>
      <c r="BX2650" s="12"/>
      <c r="BY2650" s="12"/>
      <c r="BZ2650" s="12"/>
      <c r="CA2650" s="12"/>
      <c r="CB2650" s="12"/>
      <c r="CC2650" s="12"/>
      <c r="CD2650" s="12"/>
      <c r="CE2650" s="12"/>
      <c r="CF2650" s="12"/>
      <c r="CG2650" s="12"/>
      <c r="CH2650" s="12"/>
      <c r="CI2650" s="12"/>
      <c r="CJ2650" s="12"/>
      <c r="CK2650" s="12"/>
      <c r="CL2650" s="12"/>
      <c r="CM2650" s="12"/>
      <c r="CN2650" s="12"/>
      <c r="CO2650" s="12"/>
      <c r="CP2650" s="12"/>
      <c r="CQ2650" s="12"/>
      <c r="CR2650" s="12"/>
      <c r="CS2650" s="12"/>
      <c r="CT2650" s="12"/>
      <c r="CU2650" s="12"/>
      <c r="CV2650" s="12"/>
      <c r="CW2650" s="12"/>
      <c r="CX2650" s="12"/>
      <c r="CY2650" s="12"/>
      <c r="CZ2650" s="12"/>
      <c r="DA2650" s="12"/>
      <c r="DB2650" s="12"/>
      <c r="DC2650" s="12"/>
      <c r="DD2650" s="12"/>
      <c r="DE2650" s="12"/>
      <c r="DF2650" s="12"/>
      <c r="DG2650" s="12"/>
      <c r="DH2650" s="12"/>
      <c r="DI2650" s="12"/>
      <c r="DJ2650" s="12"/>
      <c r="DK2650" s="12"/>
      <c r="DL2650" s="12"/>
      <c r="DM2650" s="12"/>
      <c r="DN2650" s="12"/>
      <c r="DO2650" s="12"/>
      <c r="DP2650" s="12"/>
      <c r="DQ2650" s="12"/>
      <c r="DR2650" s="12"/>
      <c r="DS2650" s="12"/>
      <c r="DT2650" s="12"/>
      <c r="DU2650" s="12"/>
      <c r="DV2650" s="12"/>
      <c r="DW2650" s="12"/>
      <c r="DX2650" s="12"/>
      <c r="DY2650" s="12"/>
      <c r="DZ2650" s="12"/>
      <c r="EA2650" s="12"/>
      <c r="EB2650" s="12"/>
      <c r="EC2650" s="12"/>
      <c r="ED2650" s="12"/>
      <c r="EE2650" s="12"/>
      <c r="EF2650" s="12"/>
      <c r="EG2650" s="12"/>
      <c r="EH2650" s="12"/>
      <c r="EI2650" s="12"/>
      <c r="EJ2650" s="12"/>
      <c r="EK2650" s="12"/>
      <c r="EL2650" s="12"/>
      <c r="EM2650" s="12"/>
      <c r="EN2650" s="12"/>
      <c r="EO2650" s="12"/>
      <c r="EP2650" s="12"/>
      <c r="EQ2650" s="12"/>
      <c r="ER2650" s="12"/>
      <c r="ES2650" s="12"/>
      <c r="ET2650" s="12"/>
      <c r="EU2650" s="12"/>
      <c r="EV2650" s="12"/>
      <c r="EW2650" s="12"/>
      <c r="EX2650" s="12"/>
      <c r="EY2650" s="12"/>
      <c r="EZ2650" s="12"/>
      <c r="FA2650" s="12"/>
      <c r="FB2650" s="12"/>
      <c r="FC2650" s="12"/>
      <c r="FD2650" s="12"/>
      <c r="FE2650" s="12"/>
      <c r="FF2650" s="12"/>
      <c r="FG2650" s="12"/>
      <c r="FH2650" s="12"/>
      <c r="FI2650" s="12"/>
      <c r="FJ2650" s="12"/>
      <c r="FK2650" s="12"/>
      <c r="FL2650" s="12"/>
      <c r="FM2650" s="12"/>
      <c r="FN2650" s="12"/>
      <c r="FO2650" s="12"/>
      <c r="FP2650" s="12"/>
      <c r="FQ2650" s="12"/>
      <c r="FR2650" s="12"/>
      <c r="FS2650" s="12"/>
      <c r="FT2650" s="12"/>
      <c r="FU2650" s="12"/>
      <c r="FV2650" s="12"/>
      <c r="FW2650" s="12"/>
      <c r="FX2650" s="12"/>
      <c r="FY2650" s="12"/>
      <c r="FZ2650" s="12"/>
      <c r="GA2650" s="12"/>
      <c r="GB2650" s="12"/>
      <c r="GC2650" s="12"/>
      <c r="GD2650" s="12"/>
      <c r="GE2650" s="12"/>
      <c r="GF2650" s="12"/>
      <c r="GG2650" s="12"/>
      <c r="GH2650" s="12"/>
      <c r="GI2650" s="12"/>
      <c r="GJ2650" s="12"/>
      <c r="GK2650" s="12"/>
      <c r="GL2650" s="12"/>
      <c r="GM2650" s="12"/>
      <c r="GN2650" s="12"/>
      <c r="GO2650" s="12"/>
      <c r="GP2650" s="12"/>
      <c r="GQ2650" s="12"/>
      <c r="GR2650" s="12"/>
    </row>
    <row r="2651" spans="1:200" x14ac:dyDescent="0.2">
      <c r="A2651" s="79">
        <f t="shared" si="853"/>
        <v>45723</v>
      </c>
      <c r="B2651" s="80" t="str">
        <f t="shared" ca="1" si="841"/>
        <v>n.d</v>
      </c>
      <c r="C2651" s="81">
        <f t="shared" ca="1" si="842"/>
        <v>974.18416585</v>
      </c>
      <c r="D2651" s="82">
        <f ca="1">IF(A2651&lt;$B$1,VLOOKUP(A2651,[1]DI!$A$4:$B$15000,2,FALSE),0)</f>
        <v>0</v>
      </c>
      <c r="E2651" s="81">
        <f t="shared" ca="1" si="843"/>
        <v>0</v>
      </c>
      <c r="F2651" s="83">
        <f t="shared" si="851"/>
        <v>1.2</v>
      </c>
      <c r="G2651" s="84">
        <f t="shared" ca="1" si="844"/>
        <v>1</v>
      </c>
      <c r="H2651" s="81">
        <f ca="1">TRUNC(PRODUCT(G$10:G2650),15)</f>
        <v>1.40945772534528</v>
      </c>
      <c r="I2651" s="81">
        <f t="shared" ca="1" si="845"/>
        <v>1.40945772534528</v>
      </c>
      <c r="J2651" s="81">
        <f t="shared" ca="1" si="846"/>
        <v>1</v>
      </c>
      <c r="K2651" s="81">
        <f t="shared" ca="1" si="847"/>
        <v>0</v>
      </c>
      <c r="L2651" s="85">
        <f>IF(VLOOKUP(A2651,$U$12:$AD$125,8)=VLOOKUP(A2650,$U$12:$AD$125,8),0,VLOOKUP(A2651,U$12:$AD$125,8))</f>
        <v>0</v>
      </c>
      <c r="M2651" s="86">
        <f>IF(L2651&gt;0,VLOOKUP(L2651,T$12:$AC$125,7),0)</f>
        <v>0</v>
      </c>
      <c r="N2651" s="81">
        <f t="shared" si="852"/>
        <v>0</v>
      </c>
      <c r="O2651" s="81">
        <f t="shared" ca="1" si="848"/>
        <v>0</v>
      </c>
      <c r="P2651" s="87" t="str">
        <f t="shared" si="849"/>
        <v>A+J=</v>
      </c>
      <c r="Q2651" s="88">
        <f t="shared" si="850"/>
        <v>45771</v>
      </c>
      <c r="R2651" s="7"/>
      <c r="S2651" s="7"/>
      <c r="T2651" s="7"/>
      <c r="U2651" s="7"/>
      <c r="V2651" s="7"/>
      <c r="W2651" s="7"/>
      <c r="X2651" s="7"/>
      <c r="Y2651" s="7"/>
      <c r="Z2651" s="7"/>
      <c r="AA2651" s="7"/>
      <c r="AB2651" s="7"/>
      <c r="AC2651" s="7"/>
      <c r="AD2651" s="7"/>
      <c r="AE2651" s="7"/>
      <c r="AF2651" s="65"/>
      <c r="AG2651" s="9"/>
      <c r="AH2651" s="9"/>
      <c r="AI2651" s="4"/>
      <c r="AJ2651" s="10"/>
      <c r="AK2651" s="4"/>
      <c r="AL2651" s="65"/>
      <c r="AM2651" s="10"/>
      <c r="AN2651" s="9"/>
      <c r="AO2651" s="7"/>
      <c r="AP2651" s="11"/>
      <c r="AQ2651" s="9"/>
      <c r="AR2651" s="8"/>
      <c r="AS2651" s="65"/>
      <c r="AT2651" s="12"/>
      <c r="AU2651" s="12"/>
      <c r="AV2651" s="22"/>
      <c r="AW2651" s="12"/>
      <c r="AX2651" s="12"/>
      <c r="AY2651" s="12"/>
      <c r="AZ2651" s="12"/>
      <c r="BA2651" s="12"/>
      <c r="BB2651" s="12"/>
      <c r="BC2651" s="12"/>
      <c r="BD2651" s="12"/>
      <c r="BE2651" s="12"/>
      <c r="BF2651" s="12"/>
      <c r="BG2651" s="12"/>
      <c r="BH2651" s="12"/>
      <c r="BI2651" s="12"/>
      <c r="BJ2651" s="12"/>
      <c r="BK2651" s="12"/>
      <c r="BL2651" s="12"/>
      <c r="BM2651" s="12"/>
      <c r="BN2651" s="12"/>
      <c r="BO2651" s="12"/>
      <c r="BP2651" s="12"/>
      <c r="BQ2651" s="12"/>
      <c r="BR2651" s="12"/>
      <c r="BS2651" s="12"/>
      <c r="BT2651" s="12"/>
      <c r="BU2651" s="12"/>
      <c r="BV2651" s="12"/>
      <c r="BW2651" s="12"/>
      <c r="BX2651" s="12"/>
      <c r="BY2651" s="12"/>
      <c r="BZ2651" s="12"/>
      <c r="CA2651" s="12"/>
      <c r="CB2651" s="12"/>
      <c r="CC2651" s="12"/>
      <c r="CD2651" s="12"/>
      <c r="CE2651" s="12"/>
      <c r="CF2651" s="12"/>
      <c r="CG2651" s="12"/>
      <c r="CH2651" s="12"/>
      <c r="CI2651" s="12"/>
      <c r="CJ2651" s="12"/>
      <c r="CK2651" s="12"/>
      <c r="CL2651" s="12"/>
      <c r="CM2651" s="12"/>
      <c r="CN2651" s="12"/>
      <c r="CO2651" s="12"/>
      <c r="CP2651" s="12"/>
      <c r="CQ2651" s="12"/>
      <c r="CR2651" s="12"/>
      <c r="CS2651" s="12"/>
      <c r="CT2651" s="12"/>
      <c r="CU2651" s="12"/>
      <c r="CV2651" s="12"/>
      <c r="CW2651" s="12"/>
      <c r="CX2651" s="12"/>
      <c r="CY2651" s="12"/>
      <c r="CZ2651" s="12"/>
      <c r="DA2651" s="12"/>
      <c r="DB2651" s="12"/>
      <c r="DC2651" s="12"/>
      <c r="DD2651" s="12"/>
      <c r="DE2651" s="12"/>
      <c r="DF2651" s="12"/>
      <c r="DG2651" s="12"/>
      <c r="DH2651" s="12"/>
      <c r="DI2651" s="12"/>
      <c r="DJ2651" s="12"/>
      <c r="DK2651" s="12"/>
      <c r="DL2651" s="12"/>
      <c r="DM2651" s="12"/>
      <c r="DN2651" s="12"/>
      <c r="DO2651" s="12"/>
      <c r="DP2651" s="12"/>
      <c r="DQ2651" s="12"/>
      <c r="DR2651" s="12"/>
      <c r="DS2651" s="12"/>
      <c r="DT2651" s="12"/>
      <c r="DU2651" s="12"/>
      <c r="DV2651" s="12"/>
      <c r="DW2651" s="12"/>
      <c r="DX2651" s="12"/>
      <c r="DY2651" s="12"/>
      <c r="DZ2651" s="12"/>
      <c r="EA2651" s="12"/>
      <c r="EB2651" s="12"/>
      <c r="EC2651" s="12"/>
      <c r="ED2651" s="12"/>
      <c r="EE2651" s="12"/>
      <c r="EF2651" s="12"/>
      <c r="EG2651" s="12"/>
      <c r="EH2651" s="12"/>
      <c r="EI2651" s="12"/>
      <c r="EJ2651" s="12"/>
      <c r="EK2651" s="12"/>
      <c r="EL2651" s="12"/>
      <c r="EM2651" s="12"/>
      <c r="EN2651" s="12"/>
      <c r="EO2651" s="12"/>
      <c r="EP2651" s="12"/>
      <c r="EQ2651" s="12"/>
      <c r="ER2651" s="12"/>
      <c r="ES2651" s="12"/>
      <c r="ET2651" s="12"/>
      <c r="EU2651" s="12"/>
      <c r="EV2651" s="12"/>
      <c r="EW2651" s="12"/>
      <c r="EX2651" s="12"/>
      <c r="EY2651" s="12"/>
      <c r="EZ2651" s="12"/>
      <c r="FA2651" s="12"/>
      <c r="FB2651" s="12"/>
      <c r="FC2651" s="12"/>
      <c r="FD2651" s="12"/>
      <c r="FE2651" s="12"/>
      <c r="FF2651" s="12"/>
      <c r="FG2651" s="12"/>
      <c r="FH2651" s="12"/>
      <c r="FI2651" s="12"/>
      <c r="FJ2651" s="12"/>
      <c r="FK2651" s="12"/>
      <c r="FL2651" s="12"/>
      <c r="FM2651" s="12"/>
      <c r="FN2651" s="12"/>
      <c r="FO2651" s="12"/>
      <c r="FP2651" s="12"/>
      <c r="FQ2651" s="12"/>
      <c r="FR2651" s="12"/>
      <c r="FS2651" s="12"/>
      <c r="FT2651" s="12"/>
      <c r="FU2651" s="12"/>
      <c r="FV2651" s="12"/>
      <c r="FW2651" s="12"/>
      <c r="FX2651" s="12"/>
      <c r="FY2651" s="12"/>
      <c r="FZ2651" s="12"/>
      <c r="GA2651" s="12"/>
      <c r="GB2651" s="12"/>
      <c r="GC2651" s="12"/>
      <c r="GD2651" s="12"/>
      <c r="GE2651" s="12"/>
      <c r="GF2651" s="12"/>
      <c r="GG2651" s="12"/>
      <c r="GH2651" s="12"/>
      <c r="GI2651" s="12"/>
      <c r="GJ2651" s="12"/>
      <c r="GK2651" s="12"/>
      <c r="GL2651" s="12"/>
      <c r="GM2651" s="12"/>
      <c r="GN2651" s="12"/>
      <c r="GO2651" s="12"/>
      <c r="GP2651" s="12"/>
      <c r="GQ2651" s="12"/>
      <c r="GR2651" s="12"/>
    </row>
    <row r="2652" spans="1:200" x14ac:dyDescent="0.2">
      <c r="A2652" s="79">
        <f t="shared" si="853"/>
        <v>45724</v>
      </c>
      <c r="B2652" s="80" t="str">
        <f t="shared" ca="1" si="841"/>
        <v>n.d</v>
      </c>
      <c r="C2652" s="81">
        <f t="shared" ca="1" si="842"/>
        <v>974.18416585</v>
      </c>
      <c r="D2652" s="82">
        <f ca="1">IF(A2652&lt;$B$1,VLOOKUP(A2652,[1]DI!$A$4:$B$15000,2,FALSE),0)</f>
        <v>0</v>
      </c>
      <c r="E2652" s="81">
        <f t="shared" ca="1" si="843"/>
        <v>0</v>
      </c>
      <c r="F2652" s="83">
        <f t="shared" si="851"/>
        <v>1.2</v>
      </c>
      <c r="G2652" s="84">
        <f t="shared" ca="1" si="844"/>
        <v>1</v>
      </c>
      <c r="H2652" s="81">
        <f ca="1">TRUNC(PRODUCT(G$10:G2651),15)</f>
        <v>1.40945772534528</v>
      </c>
      <c r="I2652" s="81">
        <f t="shared" ca="1" si="845"/>
        <v>1.40945772534528</v>
      </c>
      <c r="J2652" s="81">
        <f t="shared" ca="1" si="846"/>
        <v>1</v>
      </c>
      <c r="K2652" s="81">
        <f t="shared" ca="1" si="847"/>
        <v>0</v>
      </c>
      <c r="L2652" s="85">
        <f>IF(VLOOKUP(A2652,$U$12:$AD$125,8)=VLOOKUP(A2651,$U$12:$AD$125,8),0,VLOOKUP(A2652,U$12:$AD$125,8))</f>
        <v>0</v>
      </c>
      <c r="M2652" s="86">
        <f>IF(L2652&gt;0,VLOOKUP(L2652,T$12:$AC$125,7),0)</f>
        <v>0</v>
      </c>
      <c r="N2652" s="81">
        <f t="shared" si="852"/>
        <v>0</v>
      </c>
      <c r="O2652" s="81">
        <f t="shared" ca="1" si="848"/>
        <v>0</v>
      </c>
      <c r="P2652" s="87" t="str">
        <f t="shared" si="849"/>
        <v>A+J=</v>
      </c>
      <c r="Q2652" s="88">
        <f t="shared" si="850"/>
        <v>45771</v>
      </c>
      <c r="R2652" s="7"/>
      <c r="S2652" s="7"/>
      <c r="T2652" s="7"/>
      <c r="U2652" s="7"/>
      <c r="V2652" s="7"/>
      <c r="W2652" s="7"/>
      <c r="X2652" s="7"/>
      <c r="Y2652" s="7"/>
      <c r="Z2652" s="7"/>
      <c r="AA2652" s="7"/>
      <c r="AB2652" s="7"/>
      <c r="AC2652" s="7"/>
      <c r="AD2652" s="7"/>
      <c r="AE2652" s="7"/>
      <c r="AF2652" s="65"/>
      <c r="AG2652" s="9"/>
      <c r="AH2652" s="9"/>
      <c r="AI2652" s="4"/>
      <c r="AJ2652" s="10"/>
      <c r="AK2652" s="4"/>
      <c r="AL2652" s="65"/>
      <c r="AM2652" s="10"/>
      <c r="AN2652" s="9"/>
      <c r="AO2652" s="7"/>
      <c r="AP2652" s="11"/>
      <c r="AQ2652" s="9"/>
      <c r="AR2652" s="8"/>
      <c r="AS2652" s="65"/>
      <c r="AT2652" s="12"/>
      <c r="AU2652" s="12"/>
      <c r="AV2652" s="22"/>
      <c r="AW2652" s="12"/>
      <c r="AX2652" s="12"/>
      <c r="AY2652" s="12"/>
      <c r="AZ2652" s="12"/>
      <c r="BA2652" s="12"/>
      <c r="BB2652" s="12"/>
      <c r="BC2652" s="12"/>
      <c r="BD2652" s="12"/>
      <c r="BE2652" s="12"/>
      <c r="BF2652" s="12"/>
      <c r="BG2652" s="12"/>
      <c r="BH2652" s="12"/>
      <c r="BI2652" s="12"/>
      <c r="BJ2652" s="12"/>
      <c r="BK2652" s="12"/>
      <c r="BL2652" s="12"/>
      <c r="BM2652" s="12"/>
      <c r="BN2652" s="12"/>
      <c r="BO2652" s="12"/>
      <c r="BP2652" s="12"/>
      <c r="BQ2652" s="12"/>
      <c r="BR2652" s="12"/>
      <c r="BS2652" s="12"/>
      <c r="BT2652" s="12"/>
      <c r="BU2652" s="12"/>
      <c r="BV2652" s="12"/>
      <c r="BW2652" s="12"/>
      <c r="BX2652" s="12"/>
      <c r="BY2652" s="12"/>
      <c r="BZ2652" s="12"/>
      <c r="CA2652" s="12"/>
      <c r="CB2652" s="12"/>
      <c r="CC2652" s="12"/>
      <c r="CD2652" s="12"/>
      <c r="CE2652" s="12"/>
      <c r="CF2652" s="12"/>
      <c r="CG2652" s="12"/>
      <c r="CH2652" s="12"/>
      <c r="CI2652" s="12"/>
      <c r="CJ2652" s="12"/>
      <c r="CK2652" s="12"/>
      <c r="CL2652" s="12"/>
      <c r="CM2652" s="12"/>
      <c r="CN2652" s="12"/>
      <c r="CO2652" s="12"/>
      <c r="CP2652" s="12"/>
      <c r="CQ2652" s="12"/>
      <c r="CR2652" s="12"/>
      <c r="CS2652" s="12"/>
      <c r="CT2652" s="12"/>
      <c r="CU2652" s="12"/>
      <c r="CV2652" s="12"/>
      <c r="CW2652" s="12"/>
      <c r="CX2652" s="12"/>
      <c r="CY2652" s="12"/>
      <c r="CZ2652" s="12"/>
      <c r="DA2652" s="12"/>
      <c r="DB2652" s="12"/>
      <c r="DC2652" s="12"/>
      <c r="DD2652" s="12"/>
      <c r="DE2652" s="12"/>
      <c r="DF2652" s="12"/>
      <c r="DG2652" s="12"/>
      <c r="DH2652" s="12"/>
      <c r="DI2652" s="12"/>
      <c r="DJ2652" s="12"/>
      <c r="DK2652" s="12"/>
      <c r="DL2652" s="12"/>
      <c r="DM2652" s="12"/>
      <c r="DN2652" s="12"/>
      <c r="DO2652" s="12"/>
      <c r="DP2652" s="12"/>
      <c r="DQ2652" s="12"/>
      <c r="DR2652" s="12"/>
      <c r="DS2652" s="12"/>
      <c r="DT2652" s="12"/>
      <c r="DU2652" s="12"/>
      <c r="DV2652" s="12"/>
      <c r="DW2652" s="12"/>
      <c r="DX2652" s="12"/>
      <c r="DY2652" s="12"/>
      <c r="DZ2652" s="12"/>
      <c r="EA2652" s="12"/>
      <c r="EB2652" s="12"/>
      <c r="EC2652" s="12"/>
      <c r="ED2652" s="12"/>
      <c r="EE2652" s="12"/>
      <c r="EF2652" s="12"/>
      <c r="EG2652" s="12"/>
      <c r="EH2652" s="12"/>
      <c r="EI2652" s="12"/>
      <c r="EJ2652" s="12"/>
      <c r="EK2652" s="12"/>
      <c r="EL2652" s="12"/>
      <c r="EM2652" s="12"/>
      <c r="EN2652" s="12"/>
      <c r="EO2652" s="12"/>
      <c r="EP2652" s="12"/>
      <c r="EQ2652" s="12"/>
      <c r="ER2652" s="12"/>
      <c r="ES2652" s="12"/>
      <c r="ET2652" s="12"/>
      <c r="EU2652" s="12"/>
      <c r="EV2652" s="12"/>
      <c r="EW2652" s="12"/>
      <c r="EX2652" s="12"/>
      <c r="EY2652" s="12"/>
      <c r="EZ2652" s="12"/>
      <c r="FA2652" s="12"/>
      <c r="FB2652" s="12"/>
      <c r="FC2652" s="12"/>
      <c r="FD2652" s="12"/>
      <c r="FE2652" s="12"/>
      <c r="FF2652" s="12"/>
      <c r="FG2652" s="12"/>
      <c r="FH2652" s="12"/>
      <c r="FI2652" s="12"/>
      <c r="FJ2652" s="12"/>
      <c r="FK2652" s="12"/>
      <c r="FL2652" s="12"/>
      <c r="FM2652" s="12"/>
      <c r="FN2652" s="12"/>
      <c r="FO2652" s="12"/>
      <c r="FP2652" s="12"/>
      <c r="FQ2652" s="12"/>
      <c r="FR2652" s="12"/>
      <c r="FS2652" s="12"/>
      <c r="FT2652" s="12"/>
      <c r="FU2652" s="12"/>
      <c r="FV2652" s="12"/>
      <c r="FW2652" s="12"/>
      <c r="FX2652" s="12"/>
      <c r="FY2652" s="12"/>
      <c r="FZ2652" s="12"/>
      <c r="GA2652" s="12"/>
      <c r="GB2652" s="12"/>
      <c r="GC2652" s="12"/>
      <c r="GD2652" s="12"/>
      <c r="GE2652" s="12"/>
      <c r="GF2652" s="12"/>
      <c r="GG2652" s="12"/>
      <c r="GH2652" s="12"/>
      <c r="GI2652" s="12"/>
      <c r="GJ2652" s="12"/>
      <c r="GK2652" s="12"/>
      <c r="GL2652" s="12"/>
      <c r="GM2652" s="12"/>
      <c r="GN2652" s="12"/>
      <c r="GO2652" s="12"/>
      <c r="GP2652" s="12"/>
      <c r="GQ2652" s="12"/>
      <c r="GR2652" s="12"/>
    </row>
    <row r="2653" spans="1:200" x14ac:dyDescent="0.2">
      <c r="A2653" s="79">
        <f t="shared" si="853"/>
        <v>45725</v>
      </c>
      <c r="B2653" s="80" t="str">
        <f t="shared" ca="1" si="841"/>
        <v>n.d</v>
      </c>
      <c r="C2653" s="81">
        <f t="shared" ca="1" si="842"/>
        <v>974.18416585</v>
      </c>
      <c r="D2653" s="82">
        <f ca="1">IF(A2653&lt;$B$1,VLOOKUP(A2653,[1]DI!$A$4:$B$15000,2,FALSE),0)</f>
        <v>0</v>
      </c>
      <c r="E2653" s="81">
        <f t="shared" ca="1" si="843"/>
        <v>0</v>
      </c>
      <c r="F2653" s="83">
        <f t="shared" si="851"/>
        <v>1.2</v>
      </c>
      <c r="G2653" s="84">
        <f t="shared" ca="1" si="844"/>
        <v>1</v>
      </c>
      <c r="H2653" s="81">
        <f ca="1">TRUNC(PRODUCT(G$10:G2652),15)</f>
        <v>1.40945772534528</v>
      </c>
      <c r="I2653" s="81">
        <f t="shared" ca="1" si="845"/>
        <v>1.40945772534528</v>
      </c>
      <c r="J2653" s="81">
        <f t="shared" ca="1" si="846"/>
        <v>1</v>
      </c>
      <c r="K2653" s="81">
        <f t="shared" ca="1" si="847"/>
        <v>0</v>
      </c>
      <c r="L2653" s="85">
        <f>IF(VLOOKUP(A2653,$U$12:$AD$125,8)=VLOOKUP(A2652,$U$12:$AD$125,8),0,VLOOKUP(A2653,U$12:$AD$125,8))</f>
        <v>0</v>
      </c>
      <c r="M2653" s="86">
        <f>IF(L2653&gt;0,VLOOKUP(L2653,T$12:$AC$125,7),0)</f>
        <v>0</v>
      </c>
      <c r="N2653" s="81">
        <f t="shared" si="852"/>
        <v>0</v>
      </c>
      <c r="O2653" s="81">
        <f t="shared" ca="1" si="848"/>
        <v>0</v>
      </c>
      <c r="P2653" s="87" t="str">
        <f t="shared" si="849"/>
        <v>A+J=</v>
      </c>
      <c r="Q2653" s="88">
        <f t="shared" si="850"/>
        <v>45771</v>
      </c>
      <c r="R2653" s="7"/>
      <c r="S2653" s="7"/>
      <c r="T2653" s="7"/>
      <c r="U2653" s="7"/>
      <c r="V2653" s="7"/>
      <c r="W2653" s="7"/>
      <c r="X2653" s="7"/>
      <c r="Y2653" s="7"/>
      <c r="Z2653" s="7"/>
      <c r="AA2653" s="7"/>
      <c r="AB2653" s="7"/>
      <c r="AC2653" s="7"/>
      <c r="AD2653" s="7"/>
      <c r="AE2653" s="7"/>
      <c r="AF2653" s="65"/>
      <c r="AG2653" s="9"/>
      <c r="AH2653" s="9"/>
      <c r="AI2653" s="4"/>
      <c r="AJ2653" s="10"/>
      <c r="AK2653" s="4"/>
      <c r="AL2653" s="65"/>
      <c r="AM2653" s="10"/>
      <c r="AN2653" s="9"/>
      <c r="AO2653" s="7"/>
      <c r="AP2653" s="11"/>
      <c r="AQ2653" s="9"/>
      <c r="AR2653" s="8"/>
      <c r="AS2653" s="65"/>
      <c r="AT2653" s="12"/>
      <c r="AU2653" s="12"/>
      <c r="AV2653" s="22"/>
      <c r="AW2653" s="12"/>
      <c r="AX2653" s="12"/>
      <c r="AY2653" s="12"/>
      <c r="AZ2653" s="12"/>
      <c r="BA2653" s="12"/>
      <c r="BB2653" s="12"/>
      <c r="BC2653" s="12"/>
      <c r="BD2653" s="12"/>
      <c r="BE2653" s="12"/>
      <c r="BF2653" s="12"/>
      <c r="BG2653" s="12"/>
      <c r="BH2653" s="12"/>
      <c r="BI2653" s="12"/>
      <c r="BJ2653" s="12"/>
      <c r="BK2653" s="12"/>
      <c r="BL2653" s="12"/>
      <c r="BM2653" s="12"/>
      <c r="BN2653" s="12"/>
      <c r="BO2653" s="12"/>
      <c r="BP2653" s="12"/>
      <c r="BQ2653" s="12"/>
      <c r="BR2653" s="12"/>
      <c r="BS2653" s="12"/>
      <c r="BT2653" s="12"/>
      <c r="BU2653" s="12"/>
      <c r="BV2653" s="12"/>
      <c r="BW2653" s="12"/>
      <c r="BX2653" s="12"/>
      <c r="BY2653" s="12"/>
      <c r="BZ2653" s="12"/>
      <c r="CA2653" s="12"/>
      <c r="CB2653" s="12"/>
      <c r="CC2653" s="12"/>
      <c r="CD2653" s="12"/>
      <c r="CE2653" s="12"/>
      <c r="CF2653" s="12"/>
      <c r="CG2653" s="12"/>
      <c r="CH2653" s="12"/>
      <c r="CI2653" s="12"/>
      <c r="CJ2653" s="12"/>
      <c r="CK2653" s="12"/>
      <c r="CL2653" s="12"/>
      <c r="CM2653" s="12"/>
      <c r="CN2653" s="12"/>
      <c r="CO2653" s="12"/>
      <c r="CP2653" s="12"/>
      <c r="CQ2653" s="12"/>
      <c r="CR2653" s="12"/>
      <c r="CS2653" s="12"/>
      <c r="CT2653" s="12"/>
      <c r="CU2653" s="12"/>
      <c r="CV2653" s="12"/>
      <c r="CW2653" s="12"/>
      <c r="CX2653" s="12"/>
      <c r="CY2653" s="12"/>
      <c r="CZ2653" s="12"/>
      <c r="DA2653" s="12"/>
      <c r="DB2653" s="12"/>
      <c r="DC2653" s="12"/>
      <c r="DD2653" s="12"/>
      <c r="DE2653" s="12"/>
      <c r="DF2653" s="12"/>
      <c r="DG2653" s="12"/>
      <c r="DH2653" s="12"/>
      <c r="DI2653" s="12"/>
      <c r="DJ2653" s="12"/>
      <c r="DK2653" s="12"/>
      <c r="DL2653" s="12"/>
      <c r="DM2653" s="12"/>
      <c r="DN2653" s="12"/>
      <c r="DO2653" s="12"/>
      <c r="DP2653" s="12"/>
      <c r="DQ2653" s="12"/>
      <c r="DR2653" s="12"/>
      <c r="DS2653" s="12"/>
      <c r="DT2653" s="12"/>
      <c r="DU2653" s="12"/>
      <c r="DV2653" s="12"/>
      <c r="DW2653" s="12"/>
      <c r="DX2653" s="12"/>
      <c r="DY2653" s="12"/>
      <c r="DZ2653" s="12"/>
      <c r="EA2653" s="12"/>
      <c r="EB2653" s="12"/>
      <c r="EC2653" s="12"/>
      <c r="ED2653" s="12"/>
      <c r="EE2653" s="12"/>
      <c r="EF2653" s="12"/>
      <c r="EG2653" s="12"/>
      <c r="EH2653" s="12"/>
      <c r="EI2653" s="12"/>
      <c r="EJ2653" s="12"/>
      <c r="EK2653" s="12"/>
      <c r="EL2653" s="12"/>
      <c r="EM2653" s="12"/>
      <c r="EN2653" s="12"/>
      <c r="EO2653" s="12"/>
      <c r="EP2653" s="12"/>
      <c r="EQ2653" s="12"/>
      <c r="ER2653" s="12"/>
      <c r="ES2653" s="12"/>
      <c r="ET2653" s="12"/>
      <c r="EU2653" s="12"/>
      <c r="EV2653" s="12"/>
      <c r="EW2653" s="12"/>
      <c r="EX2653" s="12"/>
      <c r="EY2653" s="12"/>
      <c r="EZ2653" s="12"/>
      <c r="FA2653" s="12"/>
      <c r="FB2653" s="12"/>
      <c r="FC2653" s="12"/>
      <c r="FD2653" s="12"/>
      <c r="FE2653" s="12"/>
      <c r="FF2653" s="12"/>
      <c r="FG2653" s="12"/>
      <c r="FH2653" s="12"/>
      <c r="FI2653" s="12"/>
      <c r="FJ2653" s="12"/>
      <c r="FK2653" s="12"/>
      <c r="FL2653" s="12"/>
      <c r="FM2653" s="12"/>
      <c r="FN2653" s="12"/>
      <c r="FO2653" s="12"/>
      <c r="FP2653" s="12"/>
      <c r="FQ2653" s="12"/>
      <c r="FR2653" s="12"/>
      <c r="FS2653" s="12"/>
      <c r="FT2653" s="12"/>
      <c r="FU2653" s="12"/>
      <c r="FV2653" s="12"/>
      <c r="FW2653" s="12"/>
      <c r="FX2653" s="12"/>
      <c r="FY2653" s="12"/>
      <c r="FZ2653" s="12"/>
      <c r="GA2653" s="12"/>
      <c r="GB2653" s="12"/>
      <c r="GC2653" s="12"/>
      <c r="GD2653" s="12"/>
      <c r="GE2653" s="12"/>
      <c r="GF2653" s="12"/>
      <c r="GG2653" s="12"/>
      <c r="GH2653" s="12"/>
      <c r="GI2653" s="12"/>
      <c r="GJ2653" s="12"/>
      <c r="GK2653" s="12"/>
      <c r="GL2653" s="12"/>
      <c r="GM2653" s="12"/>
      <c r="GN2653" s="12"/>
      <c r="GO2653" s="12"/>
      <c r="GP2653" s="12"/>
      <c r="GQ2653" s="12"/>
      <c r="GR2653" s="12"/>
    </row>
    <row r="2654" spans="1:200" x14ac:dyDescent="0.2">
      <c r="A2654" s="79">
        <f t="shared" si="853"/>
        <v>45726</v>
      </c>
      <c r="B2654" s="80" t="str">
        <f t="shared" ca="1" si="841"/>
        <v>n.d</v>
      </c>
      <c r="C2654" s="81">
        <f t="shared" ca="1" si="842"/>
        <v>974.18416585</v>
      </c>
      <c r="D2654" s="82">
        <f ca="1">IF(A2654&lt;$B$1,VLOOKUP(A2654,[1]DI!$A$4:$B$15000,2,FALSE),0)</f>
        <v>0</v>
      </c>
      <c r="E2654" s="81">
        <f t="shared" ca="1" si="843"/>
        <v>0</v>
      </c>
      <c r="F2654" s="83">
        <f t="shared" si="851"/>
        <v>1.2</v>
      </c>
      <c r="G2654" s="84">
        <f t="shared" ca="1" si="844"/>
        <v>1</v>
      </c>
      <c r="H2654" s="81">
        <f ca="1">TRUNC(PRODUCT(G$10:G2653),15)</f>
        <v>1.40945772534528</v>
      </c>
      <c r="I2654" s="81">
        <f t="shared" ca="1" si="845"/>
        <v>1.40945772534528</v>
      </c>
      <c r="J2654" s="81">
        <f t="shared" ca="1" si="846"/>
        <v>1</v>
      </c>
      <c r="K2654" s="81">
        <f t="shared" ca="1" si="847"/>
        <v>0</v>
      </c>
      <c r="L2654" s="85">
        <f>IF(VLOOKUP(A2654,$U$12:$AD$125,8)=VLOOKUP(A2653,$U$12:$AD$125,8),0,VLOOKUP(A2654,U$12:$AD$125,8))</f>
        <v>0</v>
      </c>
      <c r="M2654" s="86">
        <f>IF(L2654&gt;0,VLOOKUP(L2654,T$12:$AC$125,7),0)</f>
        <v>0</v>
      </c>
      <c r="N2654" s="81">
        <f t="shared" si="852"/>
        <v>0</v>
      </c>
      <c r="O2654" s="81">
        <f t="shared" ca="1" si="848"/>
        <v>0</v>
      </c>
      <c r="P2654" s="87" t="str">
        <f t="shared" si="849"/>
        <v>A+J=</v>
      </c>
      <c r="Q2654" s="88">
        <f t="shared" si="850"/>
        <v>45771</v>
      </c>
      <c r="R2654" s="7"/>
      <c r="S2654" s="7"/>
      <c r="T2654" s="7"/>
      <c r="U2654" s="7"/>
      <c r="V2654" s="7"/>
      <c r="W2654" s="7"/>
      <c r="X2654" s="7"/>
      <c r="Y2654" s="7"/>
      <c r="Z2654" s="7"/>
      <c r="AA2654" s="7"/>
      <c r="AB2654" s="7"/>
      <c r="AC2654" s="7"/>
      <c r="AD2654" s="7"/>
      <c r="AE2654" s="7"/>
      <c r="AF2654" s="65"/>
      <c r="AG2654" s="9"/>
      <c r="AH2654" s="9"/>
      <c r="AI2654" s="4"/>
      <c r="AJ2654" s="10"/>
      <c r="AK2654" s="4"/>
      <c r="AL2654" s="65"/>
      <c r="AM2654" s="10"/>
      <c r="AN2654" s="9"/>
      <c r="AO2654" s="7"/>
      <c r="AP2654" s="11"/>
      <c r="AQ2654" s="9"/>
      <c r="AR2654" s="8"/>
      <c r="AS2654" s="65"/>
      <c r="AT2654" s="12"/>
      <c r="AU2654" s="12"/>
      <c r="AV2654" s="22"/>
      <c r="AW2654" s="12"/>
      <c r="AX2654" s="12"/>
      <c r="AY2654" s="12"/>
      <c r="AZ2654" s="12"/>
      <c r="BA2654" s="12"/>
      <c r="BB2654" s="12"/>
      <c r="BC2654" s="12"/>
      <c r="BD2654" s="12"/>
      <c r="BE2654" s="12"/>
      <c r="BF2654" s="12"/>
      <c r="BG2654" s="12"/>
      <c r="BH2654" s="12"/>
      <c r="BI2654" s="12"/>
      <c r="BJ2654" s="12"/>
      <c r="BK2654" s="12"/>
      <c r="BL2654" s="12"/>
      <c r="BM2654" s="12"/>
      <c r="BN2654" s="12"/>
      <c r="BO2654" s="12"/>
      <c r="BP2654" s="12"/>
      <c r="BQ2654" s="12"/>
      <c r="BR2654" s="12"/>
      <c r="BS2654" s="12"/>
      <c r="BT2654" s="12"/>
      <c r="BU2654" s="12"/>
      <c r="BV2654" s="12"/>
      <c r="BW2654" s="12"/>
      <c r="BX2654" s="12"/>
      <c r="BY2654" s="12"/>
      <c r="BZ2654" s="12"/>
      <c r="CA2654" s="12"/>
      <c r="CB2654" s="12"/>
      <c r="CC2654" s="12"/>
      <c r="CD2654" s="12"/>
      <c r="CE2654" s="12"/>
      <c r="CF2654" s="12"/>
      <c r="CG2654" s="12"/>
      <c r="CH2654" s="12"/>
      <c r="CI2654" s="12"/>
      <c r="CJ2654" s="12"/>
      <c r="CK2654" s="12"/>
      <c r="CL2654" s="12"/>
      <c r="CM2654" s="12"/>
      <c r="CN2654" s="12"/>
      <c r="CO2654" s="12"/>
      <c r="CP2654" s="12"/>
      <c r="CQ2654" s="12"/>
      <c r="CR2654" s="12"/>
      <c r="CS2654" s="12"/>
      <c r="CT2654" s="12"/>
      <c r="CU2654" s="12"/>
      <c r="CV2654" s="12"/>
      <c r="CW2654" s="12"/>
      <c r="CX2654" s="12"/>
      <c r="CY2654" s="12"/>
      <c r="CZ2654" s="12"/>
      <c r="DA2654" s="12"/>
      <c r="DB2654" s="12"/>
      <c r="DC2654" s="12"/>
      <c r="DD2654" s="12"/>
      <c r="DE2654" s="12"/>
      <c r="DF2654" s="12"/>
      <c r="DG2654" s="12"/>
      <c r="DH2654" s="12"/>
      <c r="DI2654" s="12"/>
      <c r="DJ2654" s="12"/>
      <c r="DK2654" s="12"/>
      <c r="DL2654" s="12"/>
      <c r="DM2654" s="12"/>
      <c r="DN2654" s="12"/>
      <c r="DO2654" s="12"/>
      <c r="DP2654" s="12"/>
      <c r="DQ2654" s="12"/>
      <c r="DR2654" s="12"/>
      <c r="DS2654" s="12"/>
      <c r="DT2654" s="12"/>
      <c r="DU2654" s="12"/>
      <c r="DV2654" s="12"/>
      <c r="DW2654" s="12"/>
      <c r="DX2654" s="12"/>
      <c r="DY2654" s="12"/>
      <c r="DZ2654" s="12"/>
      <c r="EA2654" s="12"/>
      <c r="EB2654" s="12"/>
      <c r="EC2654" s="12"/>
      <c r="ED2654" s="12"/>
      <c r="EE2654" s="12"/>
      <c r="EF2654" s="12"/>
      <c r="EG2654" s="12"/>
      <c r="EH2654" s="12"/>
      <c r="EI2654" s="12"/>
      <c r="EJ2654" s="12"/>
      <c r="EK2654" s="12"/>
      <c r="EL2654" s="12"/>
      <c r="EM2654" s="12"/>
      <c r="EN2654" s="12"/>
      <c r="EO2654" s="12"/>
      <c r="EP2654" s="12"/>
      <c r="EQ2654" s="12"/>
      <c r="ER2654" s="12"/>
      <c r="ES2654" s="12"/>
      <c r="ET2654" s="12"/>
      <c r="EU2654" s="12"/>
      <c r="EV2654" s="12"/>
      <c r="EW2654" s="12"/>
      <c r="EX2654" s="12"/>
      <c r="EY2654" s="12"/>
      <c r="EZ2654" s="12"/>
      <c r="FA2654" s="12"/>
      <c r="FB2654" s="12"/>
      <c r="FC2654" s="12"/>
      <c r="FD2654" s="12"/>
      <c r="FE2654" s="12"/>
      <c r="FF2654" s="12"/>
      <c r="FG2654" s="12"/>
      <c r="FH2654" s="12"/>
      <c r="FI2654" s="12"/>
      <c r="FJ2654" s="12"/>
      <c r="FK2654" s="12"/>
      <c r="FL2654" s="12"/>
      <c r="FM2654" s="12"/>
      <c r="FN2654" s="12"/>
      <c r="FO2654" s="12"/>
      <c r="FP2654" s="12"/>
      <c r="FQ2654" s="12"/>
      <c r="FR2654" s="12"/>
      <c r="FS2654" s="12"/>
      <c r="FT2654" s="12"/>
      <c r="FU2654" s="12"/>
      <c r="FV2654" s="12"/>
      <c r="FW2654" s="12"/>
      <c r="FX2654" s="12"/>
      <c r="FY2654" s="12"/>
      <c r="FZ2654" s="12"/>
      <c r="GA2654" s="12"/>
      <c r="GB2654" s="12"/>
      <c r="GC2654" s="12"/>
      <c r="GD2654" s="12"/>
      <c r="GE2654" s="12"/>
      <c r="GF2654" s="12"/>
      <c r="GG2654" s="12"/>
      <c r="GH2654" s="12"/>
      <c r="GI2654" s="12"/>
      <c r="GJ2654" s="12"/>
      <c r="GK2654" s="12"/>
      <c r="GL2654" s="12"/>
      <c r="GM2654" s="12"/>
      <c r="GN2654" s="12"/>
      <c r="GO2654" s="12"/>
      <c r="GP2654" s="12"/>
      <c r="GQ2654" s="12"/>
      <c r="GR2654" s="12"/>
    </row>
    <row r="2655" spans="1:200" x14ac:dyDescent="0.2">
      <c r="A2655" s="79">
        <f t="shared" si="853"/>
        <v>45727</v>
      </c>
      <c r="B2655" s="80" t="str">
        <f t="shared" ca="1" si="841"/>
        <v>n.d</v>
      </c>
      <c r="C2655" s="81">
        <f t="shared" ca="1" si="842"/>
        <v>974.18416585</v>
      </c>
      <c r="D2655" s="82">
        <f ca="1">IF(A2655&lt;$B$1,VLOOKUP(A2655,[1]DI!$A$4:$B$15000,2,FALSE),0)</f>
        <v>0</v>
      </c>
      <c r="E2655" s="81">
        <f t="shared" ca="1" si="843"/>
        <v>0</v>
      </c>
      <c r="F2655" s="83">
        <f t="shared" si="851"/>
        <v>1.2</v>
      </c>
      <c r="G2655" s="84">
        <f t="shared" ca="1" si="844"/>
        <v>1</v>
      </c>
      <c r="H2655" s="81">
        <f ca="1">TRUNC(PRODUCT(G$10:G2654),15)</f>
        <v>1.40945772534528</v>
      </c>
      <c r="I2655" s="81">
        <f t="shared" ca="1" si="845"/>
        <v>1.40945772534528</v>
      </c>
      <c r="J2655" s="81">
        <f t="shared" ca="1" si="846"/>
        <v>1</v>
      </c>
      <c r="K2655" s="81">
        <f t="shared" ca="1" si="847"/>
        <v>0</v>
      </c>
      <c r="L2655" s="85">
        <f>IF(VLOOKUP(A2655,$U$12:$AD$125,8)=VLOOKUP(A2654,$U$12:$AD$125,8),0,VLOOKUP(A2655,U$12:$AD$125,8))</f>
        <v>0</v>
      </c>
      <c r="M2655" s="86">
        <f>IF(L2655&gt;0,VLOOKUP(L2655,T$12:$AC$125,7),0)</f>
        <v>0</v>
      </c>
      <c r="N2655" s="81">
        <f t="shared" si="852"/>
        <v>0</v>
      </c>
      <c r="O2655" s="81">
        <f t="shared" ca="1" si="848"/>
        <v>0</v>
      </c>
      <c r="P2655" s="87" t="str">
        <f t="shared" si="849"/>
        <v>A+J=</v>
      </c>
      <c r="Q2655" s="88">
        <f t="shared" si="850"/>
        <v>45771</v>
      </c>
      <c r="R2655" s="7"/>
      <c r="S2655" s="7"/>
      <c r="T2655" s="7"/>
      <c r="U2655" s="7"/>
      <c r="V2655" s="7"/>
      <c r="W2655" s="7"/>
      <c r="X2655" s="7"/>
      <c r="Y2655" s="7"/>
      <c r="Z2655" s="7"/>
      <c r="AA2655" s="7"/>
      <c r="AB2655" s="7"/>
      <c r="AC2655" s="7"/>
      <c r="AD2655" s="7"/>
      <c r="AE2655" s="7"/>
      <c r="AF2655" s="65"/>
      <c r="AG2655" s="9"/>
      <c r="AH2655" s="9"/>
      <c r="AI2655" s="4"/>
      <c r="AJ2655" s="10"/>
      <c r="AK2655" s="4"/>
      <c r="AL2655" s="65"/>
      <c r="AM2655" s="10"/>
      <c r="AN2655" s="9"/>
      <c r="AO2655" s="7"/>
      <c r="AP2655" s="11"/>
      <c r="AQ2655" s="9"/>
      <c r="AR2655" s="8"/>
      <c r="AS2655" s="65"/>
      <c r="AT2655" s="12"/>
      <c r="AU2655" s="12"/>
      <c r="AV2655" s="22"/>
      <c r="AW2655" s="12"/>
      <c r="AX2655" s="12"/>
      <c r="AY2655" s="12"/>
      <c r="AZ2655" s="12"/>
      <c r="BA2655" s="12"/>
      <c r="BB2655" s="12"/>
      <c r="BC2655" s="12"/>
      <c r="BD2655" s="12"/>
      <c r="BE2655" s="12"/>
      <c r="BF2655" s="12"/>
      <c r="BG2655" s="12"/>
      <c r="BH2655" s="12"/>
      <c r="BI2655" s="12"/>
      <c r="BJ2655" s="12"/>
      <c r="BK2655" s="12"/>
      <c r="BL2655" s="12"/>
      <c r="BM2655" s="12"/>
      <c r="BN2655" s="12"/>
      <c r="BO2655" s="12"/>
      <c r="BP2655" s="12"/>
      <c r="BQ2655" s="12"/>
      <c r="BR2655" s="12"/>
      <c r="BS2655" s="12"/>
      <c r="BT2655" s="12"/>
      <c r="BU2655" s="12"/>
      <c r="BV2655" s="12"/>
      <c r="BW2655" s="12"/>
      <c r="BX2655" s="12"/>
      <c r="BY2655" s="12"/>
      <c r="BZ2655" s="12"/>
      <c r="CA2655" s="12"/>
      <c r="CB2655" s="12"/>
      <c r="CC2655" s="12"/>
      <c r="CD2655" s="12"/>
      <c r="CE2655" s="12"/>
      <c r="CF2655" s="12"/>
      <c r="CG2655" s="12"/>
      <c r="CH2655" s="12"/>
      <c r="CI2655" s="12"/>
      <c r="CJ2655" s="12"/>
      <c r="CK2655" s="12"/>
      <c r="CL2655" s="12"/>
      <c r="CM2655" s="12"/>
      <c r="CN2655" s="12"/>
      <c r="CO2655" s="12"/>
      <c r="CP2655" s="12"/>
      <c r="CQ2655" s="12"/>
      <c r="CR2655" s="12"/>
      <c r="CS2655" s="12"/>
      <c r="CT2655" s="12"/>
      <c r="CU2655" s="12"/>
      <c r="CV2655" s="12"/>
      <c r="CW2655" s="12"/>
      <c r="CX2655" s="12"/>
      <c r="CY2655" s="12"/>
      <c r="CZ2655" s="12"/>
      <c r="DA2655" s="12"/>
      <c r="DB2655" s="12"/>
      <c r="DC2655" s="12"/>
      <c r="DD2655" s="12"/>
      <c r="DE2655" s="12"/>
      <c r="DF2655" s="12"/>
      <c r="DG2655" s="12"/>
      <c r="DH2655" s="12"/>
      <c r="DI2655" s="12"/>
      <c r="DJ2655" s="12"/>
      <c r="DK2655" s="12"/>
      <c r="DL2655" s="12"/>
      <c r="DM2655" s="12"/>
      <c r="DN2655" s="12"/>
      <c r="DO2655" s="12"/>
      <c r="DP2655" s="12"/>
      <c r="DQ2655" s="12"/>
      <c r="DR2655" s="12"/>
      <c r="DS2655" s="12"/>
      <c r="DT2655" s="12"/>
      <c r="DU2655" s="12"/>
      <c r="DV2655" s="12"/>
      <c r="DW2655" s="12"/>
      <c r="DX2655" s="12"/>
      <c r="DY2655" s="12"/>
      <c r="DZ2655" s="12"/>
      <c r="EA2655" s="12"/>
      <c r="EB2655" s="12"/>
      <c r="EC2655" s="12"/>
      <c r="ED2655" s="12"/>
      <c r="EE2655" s="12"/>
      <c r="EF2655" s="12"/>
      <c r="EG2655" s="12"/>
      <c r="EH2655" s="12"/>
      <c r="EI2655" s="12"/>
      <c r="EJ2655" s="12"/>
      <c r="EK2655" s="12"/>
      <c r="EL2655" s="12"/>
      <c r="EM2655" s="12"/>
      <c r="EN2655" s="12"/>
      <c r="EO2655" s="12"/>
      <c r="EP2655" s="12"/>
      <c r="EQ2655" s="12"/>
      <c r="ER2655" s="12"/>
      <c r="ES2655" s="12"/>
      <c r="ET2655" s="12"/>
      <c r="EU2655" s="12"/>
      <c r="EV2655" s="12"/>
      <c r="EW2655" s="12"/>
      <c r="EX2655" s="12"/>
      <c r="EY2655" s="12"/>
      <c r="EZ2655" s="12"/>
      <c r="FA2655" s="12"/>
      <c r="FB2655" s="12"/>
      <c r="FC2655" s="12"/>
      <c r="FD2655" s="12"/>
      <c r="FE2655" s="12"/>
      <c r="FF2655" s="12"/>
      <c r="FG2655" s="12"/>
      <c r="FH2655" s="12"/>
      <c r="FI2655" s="12"/>
      <c r="FJ2655" s="12"/>
      <c r="FK2655" s="12"/>
      <c r="FL2655" s="12"/>
      <c r="FM2655" s="12"/>
      <c r="FN2655" s="12"/>
      <c r="FO2655" s="12"/>
      <c r="FP2655" s="12"/>
      <c r="FQ2655" s="12"/>
      <c r="FR2655" s="12"/>
      <c r="FS2655" s="12"/>
      <c r="FT2655" s="12"/>
      <c r="FU2655" s="12"/>
      <c r="FV2655" s="12"/>
      <c r="FW2655" s="12"/>
      <c r="FX2655" s="12"/>
      <c r="FY2655" s="12"/>
      <c r="FZ2655" s="12"/>
      <c r="GA2655" s="12"/>
      <c r="GB2655" s="12"/>
      <c r="GC2655" s="12"/>
      <c r="GD2655" s="12"/>
      <c r="GE2655" s="12"/>
      <c r="GF2655" s="12"/>
      <c r="GG2655" s="12"/>
      <c r="GH2655" s="12"/>
      <c r="GI2655" s="12"/>
      <c r="GJ2655" s="12"/>
      <c r="GK2655" s="12"/>
      <c r="GL2655" s="12"/>
      <c r="GM2655" s="12"/>
      <c r="GN2655" s="12"/>
      <c r="GO2655" s="12"/>
      <c r="GP2655" s="12"/>
      <c r="GQ2655" s="12"/>
      <c r="GR2655" s="12"/>
    </row>
    <row r="2656" spans="1:200" x14ac:dyDescent="0.2">
      <c r="A2656" s="79">
        <f t="shared" si="853"/>
        <v>45728</v>
      </c>
      <c r="B2656" s="80" t="str">
        <f t="shared" ca="1" si="841"/>
        <v>n.d</v>
      </c>
      <c r="C2656" s="81">
        <f t="shared" ca="1" si="842"/>
        <v>974.18416585</v>
      </c>
      <c r="D2656" s="82">
        <f ca="1">IF(A2656&lt;$B$1,VLOOKUP(A2656,[1]DI!$A$4:$B$15000,2,FALSE),0)</f>
        <v>0</v>
      </c>
      <c r="E2656" s="81">
        <f t="shared" ca="1" si="843"/>
        <v>0</v>
      </c>
      <c r="F2656" s="83">
        <f t="shared" si="851"/>
        <v>1.2</v>
      </c>
      <c r="G2656" s="84">
        <f t="shared" ca="1" si="844"/>
        <v>1</v>
      </c>
      <c r="H2656" s="81">
        <f ca="1">TRUNC(PRODUCT(G$10:G2655),15)</f>
        <v>1.40945772534528</v>
      </c>
      <c r="I2656" s="81">
        <f t="shared" ca="1" si="845"/>
        <v>1.40945772534528</v>
      </c>
      <c r="J2656" s="81">
        <f t="shared" ca="1" si="846"/>
        <v>1</v>
      </c>
      <c r="K2656" s="81">
        <f t="shared" ca="1" si="847"/>
        <v>0</v>
      </c>
      <c r="L2656" s="85">
        <f>IF(VLOOKUP(A2656,$U$12:$AD$125,8)=VLOOKUP(A2655,$U$12:$AD$125,8),0,VLOOKUP(A2656,U$12:$AD$125,8))</f>
        <v>0</v>
      </c>
      <c r="M2656" s="86">
        <f>IF(L2656&gt;0,VLOOKUP(L2656,T$12:$AC$125,7),0)</f>
        <v>0</v>
      </c>
      <c r="N2656" s="81">
        <f t="shared" si="852"/>
        <v>0</v>
      </c>
      <c r="O2656" s="81">
        <f t="shared" ca="1" si="848"/>
        <v>0</v>
      </c>
      <c r="P2656" s="87" t="str">
        <f t="shared" si="849"/>
        <v>A+J=</v>
      </c>
      <c r="Q2656" s="88">
        <f t="shared" si="850"/>
        <v>45771</v>
      </c>
      <c r="R2656" s="7"/>
      <c r="S2656" s="7"/>
      <c r="T2656" s="7"/>
      <c r="U2656" s="7"/>
      <c r="V2656" s="7"/>
      <c r="W2656" s="7"/>
      <c r="X2656" s="7"/>
      <c r="Y2656" s="7"/>
      <c r="Z2656" s="7"/>
      <c r="AA2656" s="7"/>
      <c r="AB2656" s="7"/>
      <c r="AC2656" s="7"/>
      <c r="AD2656" s="7"/>
      <c r="AE2656" s="7"/>
      <c r="AF2656" s="65"/>
      <c r="AG2656" s="9"/>
      <c r="AH2656" s="9"/>
      <c r="AI2656" s="4"/>
      <c r="AJ2656" s="10"/>
      <c r="AK2656" s="4"/>
      <c r="AL2656" s="65"/>
      <c r="AM2656" s="10"/>
      <c r="AN2656" s="9"/>
      <c r="AO2656" s="7"/>
      <c r="AP2656" s="11"/>
      <c r="AQ2656" s="9"/>
      <c r="AR2656" s="8"/>
      <c r="AS2656" s="65"/>
      <c r="AT2656" s="12"/>
      <c r="AU2656" s="12"/>
      <c r="AV2656" s="22"/>
      <c r="AW2656" s="12"/>
      <c r="AX2656" s="12"/>
      <c r="AY2656" s="12"/>
      <c r="AZ2656" s="12"/>
      <c r="BA2656" s="12"/>
      <c r="BB2656" s="12"/>
      <c r="BC2656" s="12"/>
      <c r="BD2656" s="12"/>
      <c r="BE2656" s="12"/>
      <c r="BF2656" s="12"/>
      <c r="BG2656" s="12"/>
      <c r="BH2656" s="12"/>
      <c r="BI2656" s="12"/>
      <c r="BJ2656" s="12"/>
      <c r="BK2656" s="12"/>
      <c r="BL2656" s="12"/>
      <c r="BM2656" s="12"/>
      <c r="BN2656" s="12"/>
      <c r="BO2656" s="12"/>
      <c r="BP2656" s="12"/>
      <c r="BQ2656" s="12"/>
      <c r="BR2656" s="12"/>
      <c r="BS2656" s="12"/>
      <c r="BT2656" s="12"/>
      <c r="BU2656" s="12"/>
      <c r="BV2656" s="12"/>
      <c r="BW2656" s="12"/>
      <c r="BX2656" s="12"/>
      <c r="BY2656" s="12"/>
      <c r="BZ2656" s="12"/>
      <c r="CA2656" s="12"/>
      <c r="CB2656" s="12"/>
      <c r="CC2656" s="12"/>
      <c r="CD2656" s="12"/>
      <c r="CE2656" s="12"/>
      <c r="CF2656" s="12"/>
      <c r="CG2656" s="12"/>
      <c r="CH2656" s="12"/>
      <c r="CI2656" s="12"/>
      <c r="CJ2656" s="12"/>
      <c r="CK2656" s="12"/>
      <c r="CL2656" s="12"/>
      <c r="CM2656" s="12"/>
      <c r="CN2656" s="12"/>
      <c r="CO2656" s="12"/>
      <c r="CP2656" s="12"/>
      <c r="CQ2656" s="12"/>
      <c r="CR2656" s="12"/>
      <c r="CS2656" s="12"/>
      <c r="CT2656" s="12"/>
      <c r="CU2656" s="12"/>
      <c r="CV2656" s="12"/>
      <c r="CW2656" s="12"/>
      <c r="CX2656" s="12"/>
      <c r="CY2656" s="12"/>
      <c r="CZ2656" s="12"/>
      <c r="DA2656" s="12"/>
      <c r="DB2656" s="12"/>
      <c r="DC2656" s="12"/>
      <c r="DD2656" s="12"/>
      <c r="DE2656" s="12"/>
      <c r="DF2656" s="12"/>
      <c r="DG2656" s="12"/>
      <c r="DH2656" s="12"/>
      <c r="DI2656" s="12"/>
      <c r="DJ2656" s="12"/>
      <c r="DK2656" s="12"/>
      <c r="DL2656" s="12"/>
      <c r="DM2656" s="12"/>
      <c r="DN2656" s="12"/>
      <c r="DO2656" s="12"/>
      <c r="DP2656" s="12"/>
      <c r="DQ2656" s="12"/>
      <c r="DR2656" s="12"/>
      <c r="DS2656" s="12"/>
      <c r="DT2656" s="12"/>
      <c r="DU2656" s="12"/>
      <c r="DV2656" s="12"/>
      <c r="DW2656" s="12"/>
      <c r="DX2656" s="12"/>
      <c r="DY2656" s="12"/>
      <c r="DZ2656" s="12"/>
      <c r="EA2656" s="12"/>
      <c r="EB2656" s="12"/>
      <c r="EC2656" s="12"/>
      <c r="ED2656" s="12"/>
      <c r="EE2656" s="12"/>
      <c r="EF2656" s="12"/>
      <c r="EG2656" s="12"/>
      <c r="EH2656" s="12"/>
      <c r="EI2656" s="12"/>
      <c r="EJ2656" s="12"/>
      <c r="EK2656" s="12"/>
      <c r="EL2656" s="12"/>
      <c r="EM2656" s="12"/>
      <c r="EN2656" s="12"/>
      <c r="EO2656" s="12"/>
      <c r="EP2656" s="12"/>
      <c r="EQ2656" s="12"/>
      <c r="ER2656" s="12"/>
      <c r="ES2656" s="12"/>
      <c r="ET2656" s="12"/>
      <c r="EU2656" s="12"/>
      <c r="EV2656" s="12"/>
      <c r="EW2656" s="12"/>
      <c r="EX2656" s="12"/>
      <c r="EY2656" s="12"/>
      <c r="EZ2656" s="12"/>
      <c r="FA2656" s="12"/>
      <c r="FB2656" s="12"/>
      <c r="FC2656" s="12"/>
      <c r="FD2656" s="12"/>
      <c r="FE2656" s="12"/>
      <c r="FF2656" s="12"/>
      <c r="FG2656" s="12"/>
      <c r="FH2656" s="12"/>
      <c r="FI2656" s="12"/>
      <c r="FJ2656" s="12"/>
      <c r="FK2656" s="12"/>
      <c r="FL2656" s="12"/>
      <c r="FM2656" s="12"/>
      <c r="FN2656" s="12"/>
      <c r="FO2656" s="12"/>
      <c r="FP2656" s="12"/>
      <c r="FQ2656" s="12"/>
      <c r="FR2656" s="12"/>
      <c r="FS2656" s="12"/>
      <c r="FT2656" s="12"/>
      <c r="FU2656" s="12"/>
      <c r="FV2656" s="12"/>
      <c r="FW2656" s="12"/>
      <c r="FX2656" s="12"/>
      <c r="FY2656" s="12"/>
      <c r="FZ2656" s="12"/>
      <c r="GA2656" s="12"/>
      <c r="GB2656" s="12"/>
      <c r="GC2656" s="12"/>
      <c r="GD2656" s="12"/>
      <c r="GE2656" s="12"/>
      <c r="GF2656" s="12"/>
      <c r="GG2656" s="12"/>
      <c r="GH2656" s="12"/>
      <c r="GI2656" s="12"/>
      <c r="GJ2656" s="12"/>
      <c r="GK2656" s="12"/>
      <c r="GL2656" s="12"/>
      <c r="GM2656" s="12"/>
      <c r="GN2656" s="12"/>
      <c r="GO2656" s="12"/>
      <c r="GP2656" s="12"/>
      <c r="GQ2656" s="12"/>
      <c r="GR2656" s="12"/>
    </row>
    <row r="2657" spans="1:200" x14ac:dyDescent="0.2">
      <c r="A2657" s="79">
        <f t="shared" si="853"/>
        <v>45729</v>
      </c>
      <c r="B2657" s="80" t="str">
        <f t="shared" ca="1" si="841"/>
        <v>n.d</v>
      </c>
      <c r="C2657" s="81">
        <f t="shared" ca="1" si="842"/>
        <v>974.18416585</v>
      </c>
      <c r="D2657" s="82">
        <f ca="1">IF(A2657&lt;$B$1,VLOOKUP(A2657,[1]DI!$A$4:$B$15000,2,FALSE),0)</f>
        <v>0</v>
      </c>
      <c r="E2657" s="81">
        <f t="shared" ca="1" si="843"/>
        <v>0</v>
      </c>
      <c r="F2657" s="83">
        <f t="shared" si="851"/>
        <v>1.2</v>
      </c>
      <c r="G2657" s="84">
        <f t="shared" ca="1" si="844"/>
        <v>1</v>
      </c>
      <c r="H2657" s="81">
        <f ca="1">TRUNC(PRODUCT(G$10:G2656),15)</f>
        <v>1.40945772534528</v>
      </c>
      <c r="I2657" s="81">
        <f t="shared" ca="1" si="845"/>
        <v>1.40945772534528</v>
      </c>
      <c r="J2657" s="81">
        <f t="shared" ca="1" si="846"/>
        <v>1</v>
      </c>
      <c r="K2657" s="81">
        <f t="shared" ca="1" si="847"/>
        <v>0</v>
      </c>
      <c r="L2657" s="85">
        <f>IF(VLOOKUP(A2657,$U$12:$AD$125,8)=VLOOKUP(A2656,$U$12:$AD$125,8),0,VLOOKUP(A2657,U$12:$AD$125,8))</f>
        <v>0</v>
      </c>
      <c r="M2657" s="86">
        <f>IF(L2657&gt;0,VLOOKUP(L2657,T$12:$AC$125,7),0)</f>
        <v>0</v>
      </c>
      <c r="N2657" s="81">
        <f t="shared" si="852"/>
        <v>0</v>
      </c>
      <c r="O2657" s="81">
        <f t="shared" ca="1" si="848"/>
        <v>0</v>
      </c>
      <c r="P2657" s="87" t="str">
        <f t="shared" si="849"/>
        <v>A+J=</v>
      </c>
      <c r="Q2657" s="88">
        <f t="shared" si="850"/>
        <v>45771</v>
      </c>
      <c r="R2657" s="7"/>
      <c r="S2657" s="7"/>
      <c r="T2657" s="7"/>
      <c r="U2657" s="7"/>
      <c r="V2657" s="7"/>
      <c r="W2657" s="7"/>
      <c r="X2657" s="7"/>
      <c r="Y2657" s="7"/>
      <c r="Z2657" s="7"/>
      <c r="AA2657" s="7"/>
      <c r="AB2657" s="7"/>
      <c r="AC2657" s="7"/>
      <c r="AD2657" s="7"/>
      <c r="AE2657" s="7"/>
      <c r="AF2657" s="65"/>
      <c r="AG2657" s="9"/>
      <c r="AH2657" s="9"/>
      <c r="AI2657" s="4"/>
      <c r="AJ2657" s="10"/>
      <c r="AK2657" s="4"/>
      <c r="AL2657" s="65"/>
      <c r="AM2657" s="10"/>
      <c r="AN2657" s="9"/>
      <c r="AO2657" s="7"/>
      <c r="AP2657" s="11"/>
      <c r="AQ2657" s="9"/>
      <c r="AR2657" s="8"/>
      <c r="AS2657" s="65"/>
      <c r="AT2657" s="12"/>
      <c r="AU2657" s="12"/>
      <c r="AV2657" s="22"/>
      <c r="AW2657" s="12"/>
      <c r="AX2657" s="12"/>
      <c r="AY2657" s="12"/>
      <c r="AZ2657" s="12"/>
      <c r="BA2657" s="12"/>
      <c r="BB2657" s="12"/>
      <c r="BC2657" s="12"/>
      <c r="BD2657" s="12"/>
      <c r="BE2657" s="12"/>
      <c r="BF2657" s="12"/>
      <c r="BG2657" s="12"/>
      <c r="BH2657" s="12"/>
      <c r="BI2657" s="12"/>
      <c r="BJ2657" s="12"/>
      <c r="BK2657" s="12"/>
      <c r="BL2657" s="12"/>
      <c r="BM2657" s="12"/>
      <c r="BN2657" s="12"/>
      <c r="BO2657" s="12"/>
      <c r="BP2657" s="12"/>
      <c r="BQ2657" s="12"/>
      <c r="BR2657" s="12"/>
      <c r="BS2657" s="12"/>
      <c r="BT2657" s="12"/>
      <c r="BU2657" s="12"/>
      <c r="BV2657" s="12"/>
      <c r="BW2657" s="12"/>
      <c r="BX2657" s="12"/>
      <c r="BY2657" s="12"/>
      <c r="BZ2657" s="12"/>
      <c r="CA2657" s="12"/>
      <c r="CB2657" s="12"/>
      <c r="CC2657" s="12"/>
      <c r="CD2657" s="12"/>
      <c r="CE2657" s="12"/>
      <c r="CF2657" s="12"/>
      <c r="CG2657" s="12"/>
      <c r="CH2657" s="12"/>
      <c r="CI2657" s="12"/>
      <c r="CJ2657" s="12"/>
      <c r="CK2657" s="12"/>
      <c r="CL2657" s="12"/>
      <c r="CM2657" s="12"/>
      <c r="CN2657" s="12"/>
      <c r="CO2657" s="12"/>
      <c r="CP2657" s="12"/>
      <c r="CQ2657" s="12"/>
      <c r="CR2657" s="12"/>
      <c r="CS2657" s="12"/>
      <c r="CT2657" s="12"/>
      <c r="CU2657" s="12"/>
      <c r="CV2657" s="12"/>
      <c r="CW2657" s="12"/>
      <c r="CX2657" s="12"/>
      <c r="CY2657" s="12"/>
      <c r="CZ2657" s="12"/>
      <c r="DA2657" s="12"/>
      <c r="DB2657" s="12"/>
      <c r="DC2657" s="12"/>
      <c r="DD2657" s="12"/>
      <c r="DE2657" s="12"/>
      <c r="DF2657" s="12"/>
      <c r="DG2657" s="12"/>
      <c r="DH2657" s="12"/>
      <c r="DI2657" s="12"/>
      <c r="DJ2657" s="12"/>
      <c r="DK2657" s="12"/>
      <c r="DL2657" s="12"/>
      <c r="DM2657" s="12"/>
      <c r="DN2657" s="12"/>
      <c r="DO2657" s="12"/>
      <c r="DP2657" s="12"/>
      <c r="DQ2657" s="12"/>
      <c r="DR2657" s="12"/>
      <c r="DS2657" s="12"/>
      <c r="DT2657" s="12"/>
      <c r="DU2657" s="12"/>
      <c r="DV2657" s="12"/>
      <c r="DW2657" s="12"/>
      <c r="DX2657" s="12"/>
      <c r="DY2657" s="12"/>
      <c r="DZ2657" s="12"/>
      <c r="EA2657" s="12"/>
      <c r="EB2657" s="12"/>
      <c r="EC2657" s="12"/>
      <c r="ED2657" s="12"/>
      <c r="EE2657" s="12"/>
      <c r="EF2657" s="12"/>
      <c r="EG2657" s="12"/>
      <c r="EH2657" s="12"/>
      <c r="EI2657" s="12"/>
      <c r="EJ2657" s="12"/>
      <c r="EK2657" s="12"/>
      <c r="EL2657" s="12"/>
      <c r="EM2657" s="12"/>
      <c r="EN2657" s="12"/>
      <c r="EO2657" s="12"/>
      <c r="EP2657" s="12"/>
      <c r="EQ2657" s="12"/>
      <c r="ER2657" s="12"/>
      <c r="ES2657" s="12"/>
      <c r="ET2657" s="12"/>
      <c r="EU2657" s="12"/>
      <c r="EV2657" s="12"/>
      <c r="EW2657" s="12"/>
      <c r="EX2657" s="12"/>
      <c r="EY2657" s="12"/>
      <c r="EZ2657" s="12"/>
      <c r="FA2657" s="12"/>
      <c r="FB2657" s="12"/>
      <c r="FC2657" s="12"/>
      <c r="FD2657" s="12"/>
      <c r="FE2657" s="12"/>
      <c r="FF2657" s="12"/>
      <c r="FG2657" s="12"/>
      <c r="FH2657" s="12"/>
      <c r="FI2657" s="12"/>
      <c r="FJ2657" s="12"/>
      <c r="FK2657" s="12"/>
      <c r="FL2657" s="12"/>
      <c r="FM2657" s="12"/>
      <c r="FN2657" s="12"/>
      <c r="FO2657" s="12"/>
      <c r="FP2657" s="12"/>
      <c r="FQ2657" s="12"/>
      <c r="FR2657" s="12"/>
      <c r="FS2657" s="12"/>
      <c r="FT2657" s="12"/>
      <c r="FU2657" s="12"/>
      <c r="FV2657" s="12"/>
      <c r="FW2657" s="12"/>
      <c r="FX2657" s="12"/>
      <c r="FY2657" s="12"/>
      <c r="FZ2657" s="12"/>
      <c r="GA2657" s="12"/>
      <c r="GB2657" s="12"/>
      <c r="GC2657" s="12"/>
      <c r="GD2657" s="12"/>
      <c r="GE2657" s="12"/>
      <c r="GF2657" s="12"/>
      <c r="GG2657" s="12"/>
      <c r="GH2657" s="12"/>
      <c r="GI2657" s="12"/>
      <c r="GJ2657" s="12"/>
      <c r="GK2657" s="12"/>
      <c r="GL2657" s="12"/>
      <c r="GM2657" s="12"/>
      <c r="GN2657" s="12"/>
      <c r="GO2657" s="12"/>
      <c r="GP2657" s="12"/>
      <c r="GQ2657" s="12"/>
      <c r="GR2657" s="12"/>
    </row>
    <row r="2658" spans="1:200" x14ac:dyDescent="0.2">
      <c r="A2658" s="79">
        <f t="shared" si="853"/>
        <v>45730</v>
      </c>
      <c r="B2658" s="80" t="str">
        <f t="shared" ca="1" si="841"/>
        <v>n.d</v>
      </c>
      <c r="C2658" s="81">
        <f t="shared" ca="1" si="842"/>
        <v>974.18416585</v>
      </c>
      <c r="D2658" s="82">
        <f ca="1">IF(A2658&lt;$B$1,VLOOKUP(A2658,[1]DI!$A$4:$B$15000,2,FALSE),0)</f>
        <v>0</v>
      </c>
      <c r="E2658" s="81">
        <f t="shared" ca="1" si="843"/>
        <v>0</v>
      </c>
      <c r="F2658" s="83">
        <f t="shared" si="851"/>
        <v>1.2</v>
      </c>
      <c r="G2658" s="84">
        <f t="shared" ca="1" si="844"/>
        <v>1</v>
      </c>
      <c r="H2658" s="81">
        <f ca="1">TRUNC(PRODUCT(G$10:G2657),15)</f>
        <v>1.40945772534528</v>
      </c>
      <c r="I2658" s="81">
        <f t="shared" ca="1" si="845"/>
        <v>1.40945772534528</v>
      </c>
      <c r="J2658" s="81">
        <f t="shared" ca="1" si="846"/>
        <v>1</v>
      </c>
      <c r="K2658" s="81">
        <f t="shared" ca="1" si="847"/>
        <v>0</v>
      </c>
      <c r="L2658" s="85">
        <f>IF(VLOOKUP(A2658,$U$12:$AD$125,8)=VLOOKUP(A2657,$U$12:$AD$125,8),0,VLOOKUP(A2658,U$12:$AD$125,8))</f>
        <v>0</v>
      </c>
      <c r="M2658" s="86">
        <f>IF(L2658&gt;0,VLOOKUP(L2658,T$12:$AC$125,7),0)</f>
        <v>0</v>
      </c>
      <c r="N2658" s="81">
        <f t="shared" si="852"/>
        <v>0</v>
      </c>
      <c r="O2658" s="81">
        <f t="shared" ca="1" si="848"/>
        <v>0</v>
      </c>
      <c r="P2658" s="87" t="str">
        <f t="shared" si="849"/>
        <v>A+J=</v>
      </c>
      <c r="Q2658" s="88">
        <f t="shared" si="850"/>
        <v>45771</v>
      </c>
      <c r="R2658" s="7"/>
      <c r="S2658" s="7"/>
      <c r="T2658" s="7"/>
      <c r="U2658" s="7"/>
      <c r="V2658" s="7"/>
      <c r="W2658" s="7"/>
      <c r="X2658" s="7"/>
      <c r="Y2658" s="7"/>
      <c r="Z2658" s="7"/>
      <c r="AA2658" s="7"/>
      <c r="AB2658" s="7"/>
      <c r="AC2658" s="7"/>
      <c r="AD2658" s="7"/>
      <c r="AE2658" s="7"/>
      <c r="AF2658" s="65"/>
      <c r="AG2658" s="9"/>
      <c r="AH2658" s="9"/>
      <c r="AI2658" s="4"/>
      <c r="AJ2658" s="10"/>
      <c r="AK2658" s="4"/>
      <c r="AL2658" s="65"/>
      <c r="AM2658" s="10"/>
      <c r="AN2658" s="9"/>
      <c r="AO2658" s="7"/>
      <c r="AP2658" s="11"/>
      <c r="AQ2658" s="9"/>
      <c r="AR2658" s="8"/>
      <c r="AS2658" s="65"/>
      <c r="AT2658" s="12"/>
      <c r="AU2658" s="12"/>
      <c r="AV2658" s="22"/>
      <c r="AW2658" s="12"/>
      <c r="AX2658" s="12"/>
      <c r="AY2658" s="12"/>
      <c r="AZ2658" s="12"/>
      <c r="BA2658" s="12"/>
      <c r="BB2658" s="12"/>
      <c r="BC2658" s="12"/>
      <c r="BD2658" s="12"/>
      <c r="BE2658" s="12"/>
      <c r="BF2658" s="12"/>
      <c r="BG2658" s="12"/>
      <c r="BH2658" s="12"/>
      <c r="BI2658" s="12"/>
      <c r="BJ2658" s="12"/>
      <c r="BK2658" s="12"/>
      <c r="BL2658" s="12"/>
      <c r="BM2658" s="12"/>
      <c r="BN2658" s="12"/>
      <c r="BO2658" s="12"/>
      <c r="BP2658" s="12"/>
      <c r="BQ2658" s="12"/>
      <c r="BR2658" s="12"/>
      <c r="BS2658" s="12"/>
      <c r="BT2658" s="12"/>
      <c r="BU2658" s="12"/>
      <c r="BV2658" s="12"/>
      <c r="BW2658" s="12"/>
      <c r="BX2658" s="12"/>
      <c r="BY2658" s="12"/>
      <c r="BZ2658" s="12"/>
      <c r="CA2658" s="12"/>
      <c r="CB2658" s="12"/>
      <c r="CC2658" s="12"/>
      <c r="CD2658" s="12"/>
      <c r="CE2658" s="12"/>
      <c r="CF2658" s="12"/>
      <c r="CG2658" s="12"/>
      <c r="CH2658" s="12"/>
      <c r="CI2658" s="12"/>
      <c r="CJ2658" s="12"/>
      <c r="CK2658" s="12"/>
      <c r="CL2658" s="12"/>
      <c r="CM2658" s="12"/>
      <c r="CN2658" s="12"/>
      <c r="CO2658" s="12"/>
      <c r="CP2658" s="12"/>
      <c r="CQ2658" s="12"/>
      <c r="CR2658" s="12"/>
      <c r="CS2658" s="12"/>
      <c r="CT2658" s="12"/>
      <c r="CU2658" s="12"/>
      <c r="CV2658" s="12"/>
      <c r="CW2658" s="12"/>
      <c r="CX2658" s="12"/>
      <c r="CY2658" s="12"/>
      <c r="CZ2658" s="12"/>
      <c r="DA2658" s="12"/>
      <c r="DB2658" s="12"/>
      <c r="DC2658" s="12"/>
      <c r="DD2658" s="12"/>
      <c r="DE2658" s="12"/>
      <c r="DF2658" s="12"/>
      <c r="DG2658" s="12"/>
      <c r="DH2658" s="12"/>
      <c r="DI2658" s="12"/>
      <c r="DJ2658" s="12"/>
      <c r="DK2658" s="12"/>
      <c r="DL2658" s="12"/>
      <c r="DM2658" s="12"/>
      <c r="DN2658" s="12"/>
      <c r="DO2658" s="12"/>
      <c r="DP2658" s="12"/>
      <c r="DQ2658" s="12"/>
      <c r="DR2658" s="12"/>
      <c r="DS2658" s="12"/>
      <c r="DT2658" s="12"/>
      <c r="DU2658" s="12"/>
      <c r="DV2658" s="12"/>
      <c r="DW2658" s="12"/>
      <c r="DX2658" s="12"/>
      <c r="DY2658" s="12"/>
      <c r="DZ2658" s="12"/>
      <c r="EA2658" s="12"/>
      <c r="EB2658" s="12"/>
      <c r="EC2658" s="12"/>
      <c r="ED2658" s="12"/>
      <c r="EE2658" s="12"/>
      <c r="EF2658" s="12"/>
      <c r="EG2658" s="12"/>
      <c r="EH2658" s="12"/>
      <c r="EI2658" s="12"/>
      <c r="EJ2658" s="12"/>
      <c r="EK2658" s="12"/>
      <c r="EL2658" s="12"/>
      <c r="EM2658" s="12"/>
      <c r="EN2658" s="12"/>
      <c r="EO2658" s="12"/>
      <c r="EP2658" s="12"/>
      <c r="EQ2658" s="12"/>
      <c r="ER2658" s="12"/>
      <c r="ES2658" s="12"/>
      <c r="ET2658" s="12"/>
      <c r="EU2658" s="12"/>
      <c r="EV2658" s="12"/>
      <c r="EW2658" s="12"/>
      <c r="EX2658" s="12"/>
      <c r="EY2658" s="12"/>
      <c r="EZ2658" s="12"/>
      <c r="FA2658" s="12"/>
      <c r="FB2658" s="12"/>
      <c r="FC2658" s="12"/>
      <c r="FD2658" s="12"/>
      <c r="FE2658" s="12"/>
      <c r="FF2658" s="12"/>
      <c r="FG2658" s="12"/>
      <c r="FH2658" s="12"/>
      <c r="FI2658" s="12"/>
      <c r="FJ2658" s="12"/>
      <c r="FK2658" s="12"/>
      <c r="FL2658" s="12"/>
      <c r="FM2658" s="12"/>
      <c r="FN2658" s="12"/>
      <c r="FO2658" s="12"/>
      <c r="FP2658" s="12"/>
      <c r="FQ2658" s="12"/>
      <c r="FR2658" s="12"/>
      <c r="FS2658" s="12"/>
      <c r="FT2658" s="12"/>
      <c r="FU2658" s="12"/>
      <c r="FV2658" s="12"/>
      <c r="FW2658" s="12"/>
      <c r="FX2658" s="12"/>
      <c r="FY2658" s="12"/>
      <c r="FZ2658" s="12"/>
      <c r="GA2658" s="12"/>
      <c r="GB2658" s="12"/>
      <c r="GC2658" s="12"/>
      <c r="GD2658" s="12"/>
      <c r="GE2658" s="12"/>
      <c r="GF2658" s="12"/>
      <c r="GG2658" s="12"/>
      <c r="GH2658" s="12"/>
      <c r="GI2658" s="12"/>
      <c r="GJ2658" s="12"/>
      <c r="GK2658" s="12"/>
      <c r="GL2658" s="12"/>
      <c r="GM2658" s="12"/>
      <c r="GN2658" s="12"/>
      <c r="GO2658" s="12"/>
      <c r="GP2658" s="12"/>
      <c r="GQ2658" s="12"/>
      <c r="GR2658" s="12"/>
    </row>
    <row r="2659" spans="1:200" x14ac:dyDescent="0.2">
      <c r="A2659" s="79">
        <f t="shared" si="853"/>
        <v>45731</v>
      </c>
      <c r="B2659" s="80" t="str">
        <f t="shared" ca="1" si="841"/>
        <v>n.d</v>
      </c>
      <c r="C2659" s="81">
        <f t="shared" ca="1" si="842"/>
        <v>974.18416585</v>
      </c>
      <c r="D2659" s="82">
        <f ca="1">IF(A2659&lt;$B$1,VLOOKUP(A2659,[1]DI!$A$4:$B$15000,2,FALSE),0)</f>
        <v>0</v>
      </c>
      <c r="E2659" s="81">
        <f t="shared" ca="1" si="843"/>
        <v>0</v>
      </c>
      <c r="F2659" s="83">
        <f t="shared" si="851"/>
        <v>1.2</v>
      </c>
      <c r="G2659" s="84">
        <f t="shared" ca="1" si="844"/>
        <v>1</v>
      </c>
      <c r="H2659" s="81">
        <f ca="1">TRUNC(PRODUCT(G$10:G2658),15)</f>
        <v>1.40945772534528</v>
      </c>
      <c r="I2659" s="81">
        <f t="shared" ca="1" si="845"/>
        <v>1.40945772534528</v>
      </c>
      <c r="J2659" s="81">
        <f t="shared" ca="1" si="846"/>
        <v>1</v>
      </c>
      <c r="K2659" s="81">
        <f t="shared" ca="1" si="847"/>
        <v>0</v>
      </c>
      <c r="L2659" s="85">
        <f>IF(VLOOKUP(A2659,$U$12:$AD$125,8)=VLOOKUP(A2658,$U$12:$AD$125,8),0,VLOOKUP(A2659,U$12:$AD$125,8))</f>
        <v>0</v>
      </c>
      <c r="M2659" s="86">
        <f>IF(L2659&gt;0,VLOOKUP(L2659,T$12:$AC$125,7),0)</f>
        <v>0</v>
      </c>
      <c r="N2659" s="81">
        <f t="shared" si="852"/>
        <v>0</v>
      </c>
      <c r="O2659" s="81">
        <f t="shared" ca="1" si="848"/>
        <v>0</v>
      </c>
      <c r="P2659" s="87" t="str">
        <f t="shared" si="849"/>
        <v>A+J=</v>
      </c>
      <c r="Q2659" s="88">
        <f t="shared" si="850"/>
        <v>45771</v>
      </c>
      <c r="R2659" s="7"/>
      <c r="S2659" s="7"/>
      <c r="T2659" s="7"/>
      <c r="U2659" s="7"/>
      <c r="V2659" s="7"/>
      <c r="W2659" s="7"/>
      <c r="X2659" s="7"/>
      <c r="Y2659" s="7"/>
      <c r="Z2659" s="7"/>
      <c r="AA2659" s="7"/>
      <c r="AB2659" s="7"/>
      <c r="AC2659" s="7"/>
      <c r="AD2659" s="7"/>
      <c r="AE2659" s="7"/>
      <c r="AF2659" s="65"/>
      <c r="AG2659" s="9"/>
      <c r="AH2659" s="9"/>
      <c r="AI2659" s="4"/>
      <c r="AJ2659" s="10"/>
      <c r="AK2659" s="4"/>
      <c r="AL2659" s="65"/>
      <c r="AM2659" s="10"/>
      <c r="AN2659" s="9"/>
      <c r="AO2659" s="7"/>
      <c r="AP2659" s="11"/>
      <c r="AQ2659" s="9"/>
      <c r="AR2659" s="8"/>
      <c r="AS2659" s="65"/>
      <c r="AT2659" s="12"/>
      <c r="AU2659" s="12"/>
      <c r="AV2659" s="22"/>
      <c r="AW2659" s="12"/>
      <c r="AX2659" s="12"/>
      <c r="AY2659" s="12"/>
      <c r="AZ2659" s="12"/>
      <c r="BA2659" s="12"/>
      <c r="BB2659" s="12"/>
      <c r="BC2659" s="12"/>
      <c r="BD2659" s="12"/>
      <c r="BE2659" s="12"/>
      <c r="BF2659" s="12"/>
      <c r="BG2659" s="12"/>
      <c r="BH2659" s="12"/>
      <c r="BI2659" s="12"/>
      <c r="BJ2659" s="12"/>
      <c r="BK2659" s="12"/>
      <c r="BL2659" s="12"/>
      <c r="BM2659" s="12"/>
      <c r="BN2659" s="12"/>
      <c r="BO2659" s="12"/>
      <c r="BP2659" s="12"/>
      <c r="BQ2659" s="12"/>
      <c r="BR2659" s="12"/>
      <c r="BS2659" s="12"/>
      <c r="BT2659" s="12"/>
      <c r="BU2659" s="12"/>
      <c r="BV2659" s="12"/>
      <c r="BW2659" s="12"/>
      <c r="BX2659" s="12"/>
      <c r="BY2659" s="12"/>
      <c r="BZ2659" s="12"/>
      <c r="CA2659" s="12"/>
      <c r="CB2659" s="12"/>
      <c r="CC2659" s="12"/>
      <c r="CD2659" s="12"/>
      <c r="CE2659" s="12"/>
      <c r="CF2659" s="12"/>
      <c r="CG2659" s="12"/>
      <c r="CH2659" s="12"/>
      <c r="CI2659" s="12"/>
      <c r="CJ2659" s="12"/>
      <c r="CK2659" s="12"/>
      <c r="CL2659" s="12"/>
      <c r="CM2659" s="12"/>
      <c r="CN2659" s="12"/>
      <c r="CO2659" s="12"/>
      <c r="CP2659" s="12"/>
      <c r="CQ2659" s="12"/>
      <c r="CR2659" s="12"/>
      <c r="CS2659" s="12"/>
      <c r="CT2659" s="12"/>
      <c r="CU2659" s="12"/>
      <c r="CV2659" s="12"/>
      <c r="CW2659" s="12"/>
      <c r="CX2659" s="12"/>
      <c r="CY2659" s="12"/>
      <c r="CZ2659" s="12"/>
      <c r="DA2659" s="12"/>
      <c r="DB2659" s="12"/>
      <c r="DC2659" s="12"/>
      <c r="DD2659" s="12"/>
      <c r="DE2659" s="12"/>
      <c r="DF2659" s="12"/>
      <c r="DG2659" s="12"/>
      <c r="DH2659" s="12"/>
      <c r="DI2659" s="12"/>
      <c r="DJ2659" s="12"/>
      <c r="DK2659" s="12"/>
      <c r="DL2659" s="12"/>
      <c r="DM2659" s="12"/>
      <c r="DN2659" s="12"/>
      <c r="DO2659" s="12"/>
      <c r="DP2659" s="12"/>
      <c r="DQ2659" s="12"/>
      <c r="DR2659" s="12"/>
      <c r="DS2659" s="12"/>
      <c r="DT2659" s="12"/>
      <c r="DU2659" s="12"/>
      <c r="DV2659" s="12"/>
      <c r="DW2659" s="12"/>
      <c r="DX2659" s="12"/>
      <c r="DY2659" s="12"/>
      <c r="DZ2659" s="12"/>
      <c r="EA2659" s="12"/>
      <c r="EB2659" s="12"/>
      <c r="EC2659" s="12"/>
      <c r="ED2659" s="12"/>
      <c r="EE2659" s="12"/>
      <c r="EF2659" s="12"/>
      <c r="EG2659" s="12"/>
      <c r="EH2659" s="12"/>
      <c r="EI2659" s="12"/>
      <c r="EJ2659" s="12"/>
      <c r="EK2659" s="12"/>
      <c r="EL2659" s="12"/>
      <c r="EM2659" s="12"/>
      <c r="EN2659" s="12"/>
      <c r="EO2659" s="12"/>
      <c r="EP2659" s="12"/>
      <c r="EQ2659" s="12"/>
      <c r="ER2659" s="12"/>
      <c r="ES2659" s="12"/>
      <c r="ET2659" s="12"/>
      <c r="EU2659" s="12"/>
      <c r="EV2659" s="12"/>
      <c r="EW2659" s="12"/>
      <c r="EX2659" s="12"/>
      <c r="EY2659" s="12"/>
      <c r="EZ2659" s="12"/>
      <c r="FA2659" s="12"/>
      <c r="FB2659" s="12"/>
      <c r="FC2659" s="12"/>
      <c r="FD2659" s="12"/>
      <c r="FE2659" s="12"/>
      <c r="FF2659" s="12"/>
      <c r="FG2659" s="12"/>
      <c r="FH2659" s="12"/>
      <c r="FI2659" s="12"/>
      <c r="FJ2659" s="12"/>
      <c r="FK2659" s="12"/>
      <c r="FL2659" s="12"/>
      <c r="FM2659" s="12"/>
      <c r="FN2659" s="12"/>
      <c r="FO2659" s="12"/>
      <c r="FP2659" s="12"/>
      <c r="FQ2659" s="12"/>
      <c r="FR2659" s="12"/>
      <c r="FS2659" s="12"/>
      <c r="FT2659" s="12"/>
      <c r="FU2659" s="12"/>
      <c r="FV2659" s="12"/>
      <c r="FW2659" s="12"/>
      <c r="FX2659" s="12"/>
      <c r="FY2659" s="12"/>
      <c r="FZ2659" s="12"/>
      <c r="GA2659" s="12"/>
      <c r="GB2659" s="12"/>
      <c r="GC2659" s="12"/>
      <c r="GD2659" s="12"/>
      <c r="GE2659" s="12"/>
      <c r="GF2659" s="12"/>
      <c r="GG2659" s="12"/>
      <c r="GH2659" s="12"/>
      <c r="GI2659" s="12"/>
      <c r="GJ2659" s="12"/>
      <c r="GK2659" s="12"/>
      <c r="GL2659" s="12"/>
      <c r="GM2659" s="12"/>
      <c r="GN2659" s="12"/>
      <c r="GO2659" s="12"/>
      <c r="GP2659" s="12"/>
      <c r="GQ2659" s="12"/>
      <c r="GR2659" s="12"/>
    </row>
    <row r="2660" spans="1:200" x14ac:dyDescent="0.2">
      <c r="A2660" s="79">
        <f t="shared" si="853"/>
        <v>45732</v>
      </c>
      <c r="B2660" s="80" t="str">
        <f t="shared" ca="1" si="841"/>
        <v>n.d</v>
      </c>
      <c r="C2660" s="81">
        <f t="shared" ca="1" si="842"/>
        <v>974.18416585</v>
      </c>
      <c r="D2660" s="82">
        <f ca="1">IF(A2660&lt;$B$1,VLOOKUP(A2660,[1]DI!$A$4:$B$15000,2,FALSE),0)</f>
        <v>0</v>
      </c>
      <c r="E2660" s="81">
        <f t="shared" ca="1" si="843"/>
        <v>0</v>
      </c>
      <c r="F2660" s="83">
        <f t="shared" si="851"/>
        <v>1.2</v>
      </c>
      <c r="G2660" s="84">
        <f t="shared" ca="1" si="844"/>
        <v>1</v>
      </c>
      <c r="H2660" s="81">
        <f ca="1">TRUNC(PRODUCT(G$10:G2659),15)</f>
        <v>1.40945772534528</v>
      </c>
      <c r="I2660" s="81">
        <f t="shared" ca="1" si="845"/>
        <v>1.40945772534528</v>
      </c>
      <c r="J2660" s="81">
        <f t="shared" ca="1" si="846"/>
        <v>1</v>
      </c>
      <c r="K2660" s="81">
        <f t="shared" ca="1" si="847"/>
        <v>0</v>
      </c>
      <c r="L2660" s="85">
        <f>IF(VLOOKUP(A2660,$U$12:$AD$125,8)=VLOOKUP(A2659,$U$12:$AD$125,8),0,VLOOKUP(A2660,U$12:$AD$125,8))</f>
        <v>0</v>
      </c>
      <c r="M2660" s="86">
        <f>IF(L2660&gt;0,VLOOKUP(L2660,T$12:$AC$125,7),0)</f>
        <v>0</v>
      </c>
      <c r="N2660" s="81">
        <f t="shared" si="852"/>
        <v>0</v>
      </c>
      <c r="O2660" s="81">
        <f t="shared" ca="1" si="848"/>
        <v>0</v>
      </c>
      <c r="P2660" s="87" t="str">
        <f t="shared" si="849"/>
        <v>A+J=</v>
      </c>
      <c r="Q2660" s="88">
        <f t="shared" si="850"/>
        <v>45771</v>
      </c>
      <c r="R2660" s="7"/>
      <c r="S2660" s="7"/>
      <c r="T2660" s="7"/>
      <c r="U2660" s="7"/>
      <c r="V2660" s="7"/>
      <c r="W2660" s="7"/>
      <c r="X2660" s="7"/>
      <c r="Y2660" s="7"/>
      <c r="Z2660" s="7"/>
      <c r="AA2660" s="7"/>
      <c r="AB2660" s="7"/>
      <c r="AC2660" s="7"/>
      <c r="AD2660" s="7"/>
      <c r="AE2660" s="7"/>
      <c r="AF2660" s="65"/>
      <c r="AG2660" s="9"/>
      <c r="AH2660" s="9"/>
      <c r="AI2660" s="4"/>
      <c r="AJ2660" s="10"/>
      <c r="AK2660" s="4"/>
      <c r="AL2660" s="65"/>
      <c r="AM2660" s="10"/>
      <c r="AN2660" s="9"/>
      <c r="AO2660" s="7"/>
      <c r="AP2660" s="11"/>
      <c r="AQ2660" s="9"/>
      <c r="AR2660" s="8"/>
      <c r="AS2660" s="65"/>
      <c r="AT2660" s="12"/>
      <c r="AU2660" s="12"/>
      <c r="AV2660" s="22"/>
      <c r="AW2660" s="12"/>
      <c r="AX2660" s="12"/>
      <c r="AY2660" s="12"/>
      <c r="AZ2660" s="12"/>
      <c r="BA2660" s="12"/>
      <c r="BB2660" s="12"/>
      <c r="BC2660" s="12"/>
      <c r="BD2660" s="12"/>
      <c r="BE2660" s="12"/>
      <c r="BF2660" s="12"/>
      <c r="BG2660" s="12"/>
      <c r="BH2660" s="12"/>
      <c r="BI2660" s="12"/>
      <c r="BJ2660" s="12"/>
      <c r="BK2660" s="12"/>
      <c r="BL2660" s="12"/>
      <c r="BM2660" s="12"/>
      <c r="BN2660" s="12"/>
      <c r="BO2660" s="12"/>
      <c r="BP2660" s="12"/>
      <c r="BQ2660" s="12"/>
      <c r="BR2660" s="12"/>
      <c r="BS2660" s="12"/>
      <c r="BT2660" s="12"/>
      <c r="BU2660" s="12"/>
      <c r="BV2660" s="12"/>
      <c r="BW2660" s="12"/>
      <c r="BX2660" s="12"/>
      <c r="BY2660" s="12"/>
      <c r="BZ2660" s="12"/>
      <c r="CA2660" s="12"/>
      <c r="CB2660" s="12"/>
      <c r="CC2660" s="12"/>
      <c r="CD2660" s="12"/>
      <c r="CE2660" s="12"/>
      <c r="CF2660" s="12"/>
      <c r="CG2660" s="12"/>
      <c r="CH2660" s="12"/>
      <c r="CI2660" s="12"/>
      <c r="CJ2660" s="12"/>
      <c r="CK2660" s="12"/>
      <c r="CL2660" s="12"/>
      <c r="CM2660" s="12"/>
      <c r="CN2660" s="12"/>
      <c r="CO2660" s="12"/>
      <c r="CP2660" s="12"/>
      <c r="CQ2660" s="12"/>
      <c r="CR2660" s="12"/>
      <c r="CS2660" s="12"/>
      <c r="CT2660" s="12"/>
      <c r="CU2660" s="12"/>
      <c r="CV2660" s="12"/>
      <c r="CW2660" s="12"/>
      <c r="CX2660" s="12"/>
      <c r="CY2660" s="12"/>
      <c r="CZ2660" s="12"/>
      <c r="DA2660" s="12"/>
      <c r="DB2660" s="12"/>
      <c r="DC2660" s="12"/>
      <c r="DD2660" s="12"/>
      <c r="DE2660" s="12"/>
      <c r="DF2660" s="12"/>
      <c r="DG2660" s="12"/>
      <c r="DH2660" s="12"/>
      <c r="DI2660" s="12"/>
      <c r="DJ2660" s="12"/>
      <c r="DK2660" s="12"/>
      <c r="DL2660" s="12"/>
      <c r="DM2660" s="12"/>
      <c r="DN2660" s="12"/>
      <c r="DO2660" s="12"/>
      <c r="DP2660" s="12"/>
      <c r="DQ2660" s="12"/>
      <c r="DR2660" s="12"/>
      <c r="DS2660" s="12"/>
      <c r="DT2660" s="12"/>
      <c r="DU2660" s="12"/>
      <c r="DV2660" s="12"/>
      <c r="DW2660" s="12"/>
      <c r="DX2660" s="12"/>
      <c r="DY2660" s="12"/>
      <c r="DZ2660" s="12"/>
      <c r="EA2660" s="12"/>
      <c r="EB2660" s="12"/>
      <c r="EC2660" s="12"/>
      <c r="ED2660" s="12"/>
      <c r="EE2660" s="12"/>
      <c r="EF2660" s="12"/>
      <c r="EG2660" s="12"/>
      <c r="EH2660" s="12"/>
      <c r="EI2660" s="12"/>
      <c r="EJ2660" s="12"/>
      <c r="EK2660" s="12"/>
      <c r="EL2660" s="12"/>
      <c r="EM2660" s="12"/>
      <c r="EN2660" s="12"/>
      <c r="EO2660" s="12"/>
      <c r="EP2660" s="12"/>
      <c r="EQ2660" s="12"/>
      <c r="ER2660" s="12"/>
      <c r="ES2660" s="12"/>
      <c r="ET2660" s="12"/>
      <c r="EU2660" s="12"/>
      <c r="EV2660" s="12"/>
      <c r="EW2660" s="12"/>
      <c r="EX2660" s="12"/>
      <c r="EY2660" s="12"/>
      <c r="EZ2660" s="12"/>
      <c r="FA2660" s="12"/>
      <c r="FB2660" s="12"/>
      <c r="FC2660" s="12"/>
      <c r="FD2660" s="12"/>
      <c r="FE2660" s="12"/>
      <c r="FF2660" s="12"/>
      <c r="FG2660" s="12"/>
      <c r="FH2660" s="12"/>
      <c r="FI2660" s="12"/>
      <c r="FJ2660" s="12"/>
      <c r="FK2660" s="12"/>
      <c r="FL2660" s="12"/>
      <c r="FM2660" s="12"/>
      <c r="FN2660" s="12"/>
      <c r="FO2660" s="12"/>
      <c r="FP2660" s="12"/>
      <c r="FQ2660" s="12"/>
      <c r="FR2660" s="12"/>
      <c r="FS2660" s="12"/>
      <c r="FT2660" s="12"/>
      <c r="FU2660" s="12"/>
      <c r="FV2660" s="12"/>
      <c r="FW2660" s="12"/>
      <c r="FX2660" s="12"/>
      <c r="FY2660" s="12"/>
      <c r="FZ2660" s="12"/>
      <c r="GA2660" s="12"/>
      <c r="GB2660" s="12"/>
      <c r="GC2660" s="12"/>
      <c r="GD2660" s="12"/>
      <c r="GE2660" s="12"/>
      <c r="GF2660" s="12"/>
      <c r="GG2660" s="12"/>
      <c r="GH2660" s="12"/>
      <c r="GI2660" s="12"/>
      <c r="GJ2660" s="12"/>
      <c r="GK2660" s="12"/>
      <c r="GL2660" s="12"/>
      <c r="GM2660" s="12"/>
      <c r="GN2660" s="12"/>
      <c r="GO2660" s="12"/>
      <c r="GP2660" s="12"/>
      <c r="GQ2660" s="12"/>
      <c r="GR2660" s="12"/>
    </row>
    <row r="2661" spans="1:200" x14ac:dyDescent="0.2">
      <c r="A2661" s="79">
        <f t="shared" si="853"/>
        <v>45733</v>
      </c>
      <c r="B2661" s="80" t="str">
        <f t="shared" ca="1" si="841"/>
        <v>n.d</v>
      </c>
      <c r="C2661" s="81">
        <f t="shared" ca="1" si="842"/>
        <v>974.18416585</v>
      </c>
      <c r="D2661" s="82">
        <f ca="1">IF(A2661&lt;$B$1,VLOOKUP(A2661,[1]DI!$A$4:$B$15000,2,FALSE),0)</f>
        <v>0</v>
      </c>
      <c r="E2661" s="81">
        <f t="shared" ca="1" si="843"/>
        <v>0</v>
      </c>
      <c r="F2661" s="83">
        <f t="shared" si="851"/>
        <v>1.2</v>
      </c>
      <c r="G2661" s="84">
        <f t="shared" ca="1" si="844"/>
        <v>1</v>
      </c>
      <c r="H2661" s="81">
        <f ca="1">TRUNC(PRODUCT(G$10:G2660),15)</f>
        <v>1.40945772534528</v>
      </c>
      <c r="I2661" s="81">
        <f t="shared" ca="1" si="845"/>
        <v>1.40945772534528</v>
      </c>
      <c r="J2661" s="81">
        <f t="shared" ca="1" si="846"/>
        <v>1</v>
      </c>
      <c r="K2661" s="81">
        <f t="shared" ca="1" si="847"/>
        <v>0</v>
      </c>
      <c r="L2661" s="85">
        <f>IF(VLOOKUP(A2661,$U$12:$AD$125,8)=VLOOKUP(A2660,$U$12:$AD$125,8),0,VLOOKUP(A2661,U$12:$AD$125,8))</f>
        <v>0</v>
      </c>
      <c r="M2661" s="86">
        <f>IF(L2661&gt;0,VLOOKUP(L2661,T$12:$AC$125,7),0)</f>
        <v>0</v>
      </c>
      <c r="N2661" s="81">
        <f t="shared" si="852"/>
        <v>0</v>
      </c>
      <c r="O2661" s="81">
        <f t="shared" ca="1" si="848"/>
        <v>0</v>
      </c>
      <c r="P2661" s="87" t="str">
        <f t="shared" si="849"/>
        <v>A+J=</v>
      </c>
      <c r="Q2661" s="88">
        <f t="shared" si="850"/>
        <v>45771</v>
      </c>
      <c r="R2661" s="7"/>
      <c r="S2661" s="7"/>
      <c r="T2661" s="7"/>
      <c r="U2661" s="7"/>
      <c r="V2661" s="7"/>
      <c r="W2661" s="7"/>
      <c r="X2661" s="7"/>
      <c r="Y2661" s="7"/>
      <c r="Z2661" s="7"/>
      <c r="AA2661" s="7"/>
      <c r="AB2661" s="7"/>
      <c r="AC2661" s="7"/>
      <c r="AD2661" s="7"/>
      <c r="AE2661" s="7"/>
      <c r="AF2661" s="65"/>
      <c r="AG2661" s="9"/>
      <c r="AH2661" s="9"/>
      <c r="AI2661" s="4"/>
      <c r="AJ2661" s="10"/>
      <c r="AK2661" s="4"/>
      <c r="AL2661" s="65"/>
      <c r="AM2661" s="10"/>
      <c r="AN2661" s="9"/>
      <c r="AO2661" s="7"/>
      <c r="AP2661" s="11"/>
      <c r="AQ2661" s="9"/>
      <c r="AR2661" s="8"/>
      <c r="AS2661" s="65"/>
      <c r="AT2661" s="12"/>
      <c r="AU2661" s="12"/>
      <c r="AV2661" s="22"/>
      <c r="AW2661" s="12"/>
      <c r="AX2661" s="12"/>
      <c r="AY2661" s="12"/>
      <c r="AZ2661" s="12"/>
      <c r="BA2661" s="12"/>
      <c r="BB2661" s="12"/>
      <c r="BC2661" s="12"/>
      <c r="BD2661" s="12"/>
      <c r="BE2661" s="12"/>
      <c r="BF2661" s="12"/>
      <c r="BG2661" s="12"/>
      <c r="BH2661" s="12"/>
      <c r="BI2661" s="12"/>
      <c r="BJ2661" s="12"/>
      <c r="BK2661" s="12"/>
      <c r="BL2661" s="12"/>
      <c r="BM2661" s="12"/>
      <c r="BN2661" s="12"/>
      <c r="BO2661" s="12"/>
      <c r="BP2661" s="12"/>
      <c r="BQ2661" s="12"/>
      <c r="BR2661" s="12"/>
      <c r="BS2661" s="12"/>
      <c r="BT2661" s="12"/>
      <c r="BU2661" s="12"/>
      <c r="BV2661" s="12"/>
      <c r="BW2661" s="12"/>
      <c r="BX2661" s="12"/>
      <c r="BY2661" s="12"/>
      <c r="BZ2661" s="12"/>
      <c r="CA2661" s="12"/>
      <c r="CB2661" s="12"/>
      <c r="CC2661" s="12"/>
      <c r="CD2661" s="12"/>
      <c r="CE2661" s="12"/>
      <c r="CF2661" s="12"/>
      <c r="CG2661" s="12"/>
      <c r="CH2661" s="12"/>
      <c r="CI2661" s="12"/>
      <c r="CJ2661" s="12"/>
      <c r="CK2661" s="12"/>
      <c r="CL2661" s="12"/>
      <c r="CM2661" s="12"/>
      <c r="CN2661" s="12"/>
      <c r="CO2661" s="12"/>
      <c r="CP2661" s="12"/>
      <c r="CQ2661" s="12"/>
      <c r="CR2661" s="12"/>
      <c r="CS2661" s="12"/>
      <c r="CT2661" s="12"/>
      <c r="CU2661" s="12"/>
      <c r="CV2661" s="12"/>
      <c r="CW2661" s="12"/>
      <c r="CX2661" s="12"/>
      <c r="CY2661" s="12"/>
      <c r="CZ2661" s="12"/>
      <c r="DA2661" s="12"/>
      <c r="DB2661" s="12"/>
      <c r="DC2661" s="12"/>
      <c r="DD2661" s="12"/>
      <c r="DE2661" s="12"/>
      <c r="DF2661" s="12"/>
      <c r="DG2661" s="12"/>
      <c r="DH2661" s="12"/>
      <c r="DI2661" s="12"/>
      <c r="DJ2661" s="12"/>
      <c r="DK2661" s="12"/>
      <c r="DL2661" s="12"/>
      <c r="DM2661" s="12"/>
      <c r="DN2661" s="12"/>
      <c r="DO2661" s="12"/>
      <c r="DP2661" s="12"/>
      <c r="DQ2661" s="12"/>
      <c r="DR2661" s="12"/>
      <c r="DS2661" s="12"/>
      <c r="DT2661" s="12"/>
      <c r="DU2661" s="12"/>
      <c r="DV2661" s="12"/>
      <c r="DW2661" s="12"/>
      <c r="DX2661" s="12"/>
      <c r="DY2661" s="12"/>
      <c r="DZ2661" s="12"/>
      <c r="EA2661" s="12"/>
      <c r="EB2661" s="12"/>
      <c r="EC2661" s="12"/>
      <c r="ED2661" s="12"/>
      <c r="EE2661" s="12"/>
      <c r="EF2661" s="12"/>
      <c r="EG2661" s="12"/>
      <c r="EH2661" s="12"/>
      <c r="EI2661" s="12"/>
      <c r="EJ2661" s="12"/>
      <c r="EK2661" s="12"/>
      <c r="EL2661" s="12"/>
      <c r="EM2661" s="12"/>
      <c r="EN2661" s="12"/>
      <c r="EO2661" s="12"/>
      <c r="EP2661" s="12"/>
      <c r="EQ2661" s="12"/>
      <c r="ER2661" s="12"/>
      <c r="ES2661" s="12"/>
      <c r="ET2661" s="12"/>
      <c r="EU2661" s="12"/>
      <c r="EV2661" s="12"/>
      <c r="EW2661" s="12"/>
      <c r="EX2661" s="12"/>
      <c r="EY2661" s="12"/>
      <c r="EZ2661" s="12"/>
      <c r="FA2661" s="12"/>
      <c r="FB2661" s="12"/>
      <c r="FC2661" s="12"/>
      <c r="FD2661" s="12"/>
      <c r="FE2661" s="12"/>
      <c r="FF2661" s="12"/>
      <c r="FG2661" s="12"/>
      <c r="FH2661" s="12"/>
      <c r="FI2661" s="12"/>
      <c r="FJ2661" s="12"/>
      <c r="FK2661" s="12"/>
      <c r="FL2661" s="12"/>
      <c r="FM2661" s="12"/>
      <c r="FN2661" s="12"/>
      <c r="FO2661" s="12"/>
      <c r="FP2661" s="12"/>
      <c r="FQ2661" s="12"/>
      <c r="FR2661" s="12"/>
      <c r="FS2661" s="12"/>
      <c r="FT2661" s="12"/>
      <c r="FU2661" s="12"/>
      <c r="FV2661" s="12"/>
      <c r="FW2661" s="12"/>
      <c r="FX2661" s="12"/>
      <c r="FY2661" s="12"/>
      <c r="FZ2661" s="12"/>
      <c r="GA2661" s="12"/>
      <c r="GB2661" s="12"/>
      <c r="GC2661" s="12"/>
      <c r="GD2661" s="12"/>
      <c r="GE2661" s="12"/>
      <c r="GF2661" s="12"/>
      <c r="GG2661" s="12"/>
      <c r="GH2661" s="12"/>
      <c r="GI2661" s="12"/>
      <c r="GJ2661" s="12"/>
      <c r="GK2661" s="12"/>
      <c r="GL2661" s="12"/>
      <c r="GM2661" s="12"/>
      <c r="GN2661" s="12"/>
      <c r="GO2661" s="12"/>
      <c r="GP2661" s="12"/>
      <c r="GQ2661" s="12"/>
      <c r="GR2661" s="12"/>
    </row>
    <row r="2662" spans="1:200" x14ac:dyDescent="0.2">
      <c r="A2662" s="79">
        <f t="shared" si="853"/>
        <v>45734</v>
      </c>
      <c r="B2662" s="80" t="str">
        <f t="shared" ca="1" si="841"/>
        <v>n.d</v>
      </c>
      <c r="C2662" s="81">
        <f t="shared" ca="1" si="842"/>
        <v>974.18416585</v>
      </c>
      <c r="D2662" s="82">
        <f ca="1">IF(A2662&lt;$B$1,VLOOKUP(A2662,[1]DI!$A$4:$B$15000,2,FALSE),0)</f>
        <v>0</v>
      </c>
      <c r="E2662" s="81">
        <f t="shared" ca="1" si="843"/>
        <v>0</v>
      </c>
      <c r="F2662" s="83">
        <f t="shared" si="851"/>
        <v>1.2</v>
      </c>
      <c r="G2662" s="84">
        <f t="shared" ca="1" si="844"/>
        <v>1</v>
      </c>
      <c r="H2662" s="81">
        <f ca="1">TRUNC(PRODUCT(G$10:G2661),15)</f>
        <v>1.40945772534528</v>
      </c>
      <c r="I2662" s="81">
        <f t="shared" ca="1" si="845"/>
        <v>1.40945772534528</v>
      </c>
      <c r="J2662" s="81">
        <f t="shared" ca="1" si="846"/>
        <v>1</v>
      </c>
      <c r="K2662" s="81">
        <f t="shared" ca="1" si="847"/>
        <v>0</v>
      </c>
      <c r="L2662" s="85">
        <f>IF(VLOOKUP(A2662,$U$12:$AD$125,8)=VLOOKUP(A2661,$U$12:$AD$125,8),0,VLOOKUP(A2662,U$12:$AD$125,8))</f>
        <v>0</v>
      </c>
      <c r="M2662" s="86">
        <f>IF(L2662&gt;0,VLOOKUP(L2662,T$12:$AC$125,7),0)</f>
        <v>0</v>
      </c>
      <c r="N2662" s="81">
        <f t="shared" si="852"/>
        <v>0</v>
      </c>
      <c r="O2662" s="81">
        <f t="shared" ca="1" si="848"/>
        <v>0</v>
      </c>
      <c r="P2662" s="87" t="str">
        <f t="shared" si="849"/>
        <v>A+J=</v>
      </c>
      <c r="Q2662" s="88">
        <f t="shared" si="850"/>
        <v>45771</v>
      </c>
      <c r="R2662" s="7"/>
      <c r="S2662" s="7"/>
      <c r="T2662" s="7"/>
      <c r="U2662" s="7"/>
      <c r="V2662" s="7"/>
      <c r="W2662" s="7"/>
      <c r="X2662" s="7"/>
      <c r="Y2662" s="7"/>
      <c r="Z2662" s="7"/>
      <c r="AA2662" s="7"/>
      <c r="AB2662" s="7"/>
      <c r="AC2662" s="7"/>
      <c r="AD2662" s="7"/>
      <c r="AE2662" s="7"/>
      <c r="AF2662" s="65"/>
      <c r="AG2662" s="9"/>
      <c r="AH2662" s="9"/>
      <c r="AI2662" s="4"/>
      <c r="AJ2662" s="10"/>
      <c r="AK2662" s="4"/>
      <c r="AL2662" s="65"/>
      <c r="AM2662" s="10"/>
      <c r="AN2662" s="9"/>
      <c r="AO2662" s="7"/>
      <c r="AP2662" s="11"/>
      <c r="AQ2662" s="9"/>
      <c r="AR2662" s="8"/>
      <c r="AS2662" s="65"/>
      <c r="AT2662" s="12"/>
      <c r="AU2662" s="12"/>
      <c r="AV2662" s="22"/>
      <c r="AW2662" s="12"/>
      <c r="AX2662" s="12"/>
      <c r="AY2662" s="12"/>
      <c r="AZ2662" s="12"/>
      <c r="BA2662" s="12"/>
      <c r="BB2662" s="12"/>
      <c r="BC2662" s="12"/>
      <c r="BD2662" s="12"/>
      <c r="BE2662" s="12"/>
      <c r="BF2662" s="12"/>
      <c r="BG2662" s="12"/>
      <c r="BH2662" s="12"/>
      <c r="BI2662" s="12"/>
      <c r="BJ2662" s="12"/>
      <c r="BK2662" s="12"/>
      <c r="BL2662" s="12"/>
      <c r="BM2662" s="12"/>
      <c r="BN2662" s="12"/>
      <c r="BO2662" s="12"/>
      <c r="BP2662" s="12"/>
      <c r="BQ2662" s="12"/>
      <c r="BR2662" s="12"/>
      <c r="BS2662" s="12"/>
      <c r="BT2662" s="12"/>
      <c r="BU2662" s="12"/>
      <c r="BV2662" s="12"/>
      <c r="BW2662" s="12"/>
      <c r="BX2662" s="12"/>
      <c r="BY2662" s="12"/>
      <c r="BZ2662" s="12"/>
      <c r="CA2662" s="12"/>
      <c r="CB2662" s="12"/>
      <c r="CC2662" s="12"/>
      <c r="CD2662" s="12"/>
      <c r="CE2662" s="12"/>
      <c r="CF2662" s="12"/>
      <c r="CG2662" s="12"/>
      <c r="CH2662" s="12"/>
      <c r="CI2662" s="12"/>
      <c r="CJ2662" s="12"/>
      <c r="CK2662" s="12"/>
      <c r="CL2662" s="12"/>
      <c r="CM2662" s="12"/>
      <c r="CN2662" s="12"/>
      <c r="CO2662" s="12"/>
      <c r="CP2662" s="12"/>
      <c r="CQ2662" s="12"/>
      <c r="CR2662" s="12"/>
      <c r="CS2662" s="12"/>
      <c r="CT2662" s="12"/>
      <c r="CU2662" s="12"/>
      <c r="CV2662" s="12"/>
      <c r="CW2662" s="12"/>
      <c r="CX2662" s="12"/>
      <c r="CY2662" s="12"/>
      <c r="CZ2662" s="12"/>
      <c r="DA2662" s="12"/>
      <c r="DB2662" s="12"/>
      <c r="DC2662" s="12"/>
      <c r="DD2662" s="12"/>
      <c r="DE2662" s="12"/>
      <c r="DF2662" s="12"/>
      <c r="DG2662" s="12"/>
      <c r="DH2662" s="12"/>
      <c r="DI2662" s="12"/>
      <c r="DJ2662" s="12"/>
      <c r="DK2662" s="12"/>
      <c r="DL2662" s="12"/>
      <c r="DM2662" s="12"/>
      <c r="DN2662" s="12"/>
      <c r="DO2662" s="12"/>
      <c r="DP2662" s="12"/>
      <c r="DQ2662" s="12"/>
      <c r="DR2662" s="12"/>
      <c r="DS2662" s="12"/>
      <c r="DT2662" s="12"/>
      <c r="DU2662" s="12"/>
      <c r="DV2662" s="12"/>
      <c r="DW2662" s="12"/>
      <c r="DX2662" s="12"/>
      <c r="DY2662" s="12"/>
      <c r="DZ2662" s="12"/>
      <c r="EA2662" s="12"/>
      <c r="EB2662" s="12"/>
      <c r="EC2662" s="12"/>
      <c r="ED2662" s="12"/>
      <c r="EE2662" s="12"/>
      <c r="EF2662" s="12"/>
      <c r="EG2662" s="12"/>
      <c r="EH2662" s="12"/>
      <c r="EI2662" s="12"/>
      <c r="EJ2662" s="12"/>
      <c r="EK2662" s="12"/>
      <c r="EL2662" s="12"/>
      <c r="EM2662" s="12"/>
      <c r="EN2662" s="12"/>
      <c r="EO2662" s="12"/>
      <c r="EP2662" s="12"/>
      <c r="EQ2662" s="12"/>
      <c r="ER2662" s="12"/>
      <c r="ES2662" s="12"/>
      <c r="ET2662" s="12"/>
      <c r="EU2662" s="12"/>
      <c r="EV2662" s="12"/>
      <c r="EW2662" s="12"/>
      <c r="EX2662" s="12"/>
      <c r="EY2662" s="12"/>
      <c r="EZ2662" s="12"/>
      <c r="FA2662" s="12"/>
      <c r="FB2662" s="12"/>
      <c r="FC2662" s="12"/>
      <c r="FD2662" s="12"/>
      <c r="FE2662" s="12"/>
      <c r="FF2662" s="12"/>
      <c r="FG2662" s="12"/>
      <c r="FH2662" s="12"/>
      <c r="FI2662" s="12"/>
      <c r="FJ2662" s="12"/>
      <c r="FK2662" s="12"/>
      <c r="FL2662" s="12"/>
      <c r="FM2662" s="12"/>
      <c r="FN2662" s="12"/>
      <c r="FO2662" s="12"/>
      <c r="FP2662" s="12"/>
      <c r="FQ2662" s="12"/>
      <c r="FR2662" s="12"/>
      <c r="FS2662" s="12"/>
      <c r="FT2662" s="12"/>
      <c r="FU2662" s="12"/>
      <c r="FV2662" s="12"/>
      <c r="FW2662" s="12"/>
      <c r="FX2662" s="12"/>
      <c r="FY2662" s="12"/>
      <c r="FZ2662" s="12"/>
      <c r="GA2662" s="12"/>
      <c r="GB2662" s="12"/>
      <c r="GC2662" s="12"/>
      <c r="GD2662" s="12"/>
      <c r="GE2662" s="12"/>
      <c r="GF2662" s="12"/>
      <c r="GG2662" s="12"/>
      <c r="GH2662" s="12"/>
      <c r="GI2662" s="12"/>
      <c r="GJ2662" s="12"/>
      <c r="GK2662" s="12"/>
      <c r="GL2662" s="12"/>
      <c r="GM2662" s="12"/>
      <c r="GN2662" s="12"/>
      <c r="GO2662" s="12"/>
      <c r="GP2662" s="12"/>
      <c r="GQ2662" s="12"/>
      <c r="GR2662" s="12"/>
    </row>
    <row r="2663" spans="1:200" x14ac:dyDescent="0.2">
      <c r="A2663" s="79">
        <f t="shared" si="853"/>
        <v>45735</v>
      </c>
      <c r="B2663" s="80" t="str">
        <f t="shared" ca="1" si="841"/>
        <v>n.d</v>
      </c>
      <c r="C2663" s="81">
        <f t="shared" ca="1" si="842"/>
        <v>974.18416585</v>
      </c>
      <c r="D2663" s="82">
        <f ca="1">IF(A2663&lt;$B$1,VLOOKUP(A2663,[1]DI!$A$4:$B$15000,2,FALSE),0)</f>
        <v>0</v>
      </c>
      <c r="E2663" s="81">
        <f t="shared" ca="1" si="843"/>
        <v>0</v>
      </c>
      <c r="F2663" s="83">
        <f t="shared" si="851"/>
        <v>1.2</v>
      </c>
      <c r="G2663" s="84">
        <f t="shared" ca="1" si="844"/>
        <v>1</v>
      </c>
      <c r="H2663" s="81">
        <f ca="1">TRUNC(PRODUCT(G$10:G2662),15)</f>
        <v>1.40945772534528</v>
      </c>
      <c r="I2663" s="81">
        <f t="shared" ca="1" si="845"/>
        <v>1.40945772534528</v>
      </c>
      <c r="J2663" s="81">
        <f t="shared" ca="1" si="846"/>
        <v>1</v>
      </c>
      <c r="K2663" s="81">
        <f t="shared" ca="1" si="847"/>
        <v>0</v>
      </c>
      <c r="L2663" s="85">
        <f>IF(VLOOKUP(A2663,$U$12:$AD$125,8)=VLOOKUP(A2662,$U$12:$AD$125,8),0,VLOOKUP(A2663,U$12:$AD$125,8))</f>
        <v>0</v>
      </c>
      <c r="M2663" s="86">
        <f>IF(L2663&gt;0,VLOOKUP(L2663,T$12:$AC$125,7),0)</f>
        <v>0</v>
      </c>
      <c r="N2663" s="81">
        <f t="shared" si="852"/>
        <v>0</v>
      </c>
      <c r="O2663" s="81">
        <f t="shared" ca="1" si="848"/>
        <v>0</v>
      </c>
      <c r="P2663" s="87" t="str">
        <f t="shared" si="849"/>
        <v>A+J=</v>
      </c>
      <c r="Q2663" s="88">
        <f t="shared" si="850"/>
        <v>45771</v>
      </c>
      <c r="R2663" s="7"/>
      <c r="S2663" s="7"/>
      <c r="T2663" s="7"/>
      <c r="U2663" s="7"/>
      <c r="V2663" s="7"/>
      <c r="W2663" s="7"/>
      <c r="X2663" s="7"/>
      <c r="Y2663" s="7"/>
      <c r="Z2663" s="7"/>
      <c r="AA2663" s="7"/>
      <c r="AB2663" s="7"/>
      <c r="AC2663" s="7"/>
      <c r="AD2663" s="7"/>
      <c r="AE2663" s="7"/>
      <c r="AF2663" s="65"/>
      <c r="AG2663" s="9"/>
      <c r="AH2663" s="9"/>
      <c r="AI2663" s="4"/>
      <c r="AJ2663" s="10"/>
      <c r="AK2663" s="4"/>
      <c r="AL2663" s="65"/>
      <c r="AM2663" s="10"/>
      <c r="AN2663" s="9"/>
      <c r="AO2663" s="7"/>
      <c r="AP2663" s="11"/>
      <c r="AQ2663" s="9"/>
      <c r="AR2663" s="8"/>
      <c r="AS2663" s="65"/>
      <c r="AT2663" s="12"/>
      <c r="AU2663" s="12"/>
      <c r="AV2663" s="22"/>
      <c r="AW2663" s="12"/>
      <c r="AX2663" s="12"/>
      <c r="AY2663" s="12"/>
      <c r="AZ2663" s="12"/>
      <c r="BA2663" s="12"/>
      <c r="BB2663" s="12"/>
      <c r="BC2663" s="12"/>
      <c r="BD2663" s="12"/>
      <c r="BE2663" s="12"/>
      <c r="BF2663" s="12"/>
      <c r="BG2663" s="12"/>
      <c r="BH2663" s="12"/>
      <c r="BI2663" s="12"/>
      <c r="BJ2663" s="12"/>
      <c r="BK2663" s="12"/>
      <c r="BL2663" s="12"/>
      <c r="BM2663" s="12"/>
      <c r="BN2663" s="12"/>
      <c r="BO2663" s="12"/>
      <c r="BP2663" s="12"/>
      <c r="BQ2663" s="12"/>
      <c r="BR2663" s="12"/>
      <c r="BS2663" s="12"/>
      <c r="BT2663" s="12"/>
      <c r="BU2663" s="12"/>
      <c r="BV2663" s="12"/>
      <c r="BW2663" s="12"/>
      <c r="BX2663" s="12"/>
      <c r="BY2663" s="12"/>
      <c r="BZ2663" s="12"/>
      <c r="CA2663" s="12"/>
      <c r="CB2663" s="12"/>
      <c r="CC2663" s="12"/>
      <c r="CD2663" s="12"/>
      <c r="CE2663" s="12"/>
      <c r="CF2663" s="12"/>
      <c r="CG2663" s="12"/>
      <c r="CH2663" s="12"/>
      <c r="CI2663" s="12"/>
      <c r="CJ2663" s="12"/>
      <c r="CK2663" s="12"/>
      <c r="CL2663" s="12"/>
      <c r="CM2663" s="12"/>
      <c r="CN2663" s="12"/>
      <c r="CO2663" s="12"/>
      <c r="CP2663" s="12"/>
      <c r="CQ2663" s="12"/>
      <c r="CR2663" s="12"/>
      <c r="CS2663" s="12"/>
      <c r="CT2663" s="12"/>
      <c r="CU2663" s="12"/>
      <c r="CV2663" s="12"/>
      <c r="CW2663" s="12"/>
      <c r="CX2663" s="12"/>
      <c r="CY2663" s="12"/>
      <c r="CZ2663" s="12"/>
      <c r="DA2663" s="12"/>
      <c r="DB2663" s="12"/>
      <c r="DC2663" s="12"/>
      <c r="DD2663" s="12"/>
      <c r="DE2663" s="12"/>
      <c r="DF2663" s="12"/>
      <c r="DG2663" s="12"/>
      <c r="DH2663" s="12"/>
      <c r="DI2663" s="12"/>
      <c r="DJ2663" s="12"/>
      <c r="DK2663" s="12"/>
      <c r="DL2663" s="12"/>
      <c r="DM2663" s="12"/>
      <c r="DN2663" s="12"/>
      <c r="DO2663" s="12"/>
      <c r="DP2663" s="12"/>
      <c r="DQ2663" s="12"/>
      <c r="DR2663" s="12"/>
      <c r="DS2663" s="12"/>
      <c r="DT2663" s="12"/>
      <c r="DU2663" s="12"/>
      <c r="DV2663" s="12"/>
      <c r="DW2663" s="12"/>
      <c r="DX2663" s="12"/>
      <c r="DY2663" s="12"/>
      <c r="DZ2663" s="12"/>
      <c r="EA2663" s="12"/>
      <c r="EB2663" s="12"/>
      <c r="EC2663" s="12"/>
      <c r="ED2663" s="12"/>
      <c r="EE2663" s="12"/>
      <c r="EF2663" s="12"/>
      <c r="EG2663" s="12"/>
      <c r="EH2663" s="12"/>
      <c r="EI2663" s="12"/>
      <c r="EJ2663" s="12"/>
      <c r="EK2663" s="12"/>
      <c r="EL2663" s="12"/>
      <c r="EM2663" s="12"/>
      <c r="EN2663" s="12"/>
      <c r="EO2663" s="12"/>
      <c r="EP2663" s="12"/>
      <c r="EQ2663" s="12"/>
      <c r="ER2663" s="12"/>
      <c r="ES2663" s="12"/>
      <c r="ET2663" s="12"/>
      <c r="EU2663" s="12"/>
      <c r="EV2663" s="12"/>
      <c r="EW2663" s="12"/>
      <c r="EX2663" s="12"/>
      <c r="EY2663" s="12"/>
      <c r="EZ2663" s="12"/>
      <c r="FA2663" s="12"/>
      <c r="FB2663" s="12"/>
      <c r="FC2663" s="12"/>
      <c r="FD2663" s="12"/>
      <c r="FE2663" s="12"/>
      <c r="FF2663" s="12"/>
      <c r="FG2663" s="12"/>
      <c r="FH2663" s="12"/>
      <c r="FI2663" s="12"/>
      <c r="FJ2663" s="12"/>
      <c r="FK2663" s="12"/>
      <c r="FL2663" s="12"/>
      <c r="FM2663" s="12"/>
      <c r="FN2663" s="12"/>
      <c r="FO2663" s="12"/>
      <c r="FP2663" s="12"/>
      <c r="FQ2663" s="12"/>
      <c r="FR2663" s="12"/>
      <c r="FS2663" s="12"/>
      <c r="FT2663" s="12"/>
      <c r="FU2663" s="12"/>
      <c r="FV2663" s="12"/>
      <c r="FW2663" s="12"/>
      <c r="FX2663" s="12"/>
      <c r="FY2663" s="12"/>
      <c r="FZ2663" s="12"/>
      <c r="GA2663" s="12"/>
      <c r="GB2663" s="12"/>
      <c r="GC2663" s="12"/>
      <c r="GD2663" s="12"/>
      <c r="GE2663" s="12"/>
      <c r="GF2663" s="12"/>
      <c r="GG2663" s="12"/>
      <c r="GH2663" s="12"/>
      <c r="GI2663" s="12"/>
      <c r="GJ2663" s="12"/>
      <c r="GK2663" s="12"/>
      <c r="GL2663" s="12"/>
      <c r="GM2663" s="12"/>
      <c r="GN2663" s="12"/>
      <c r="GO2663" s="12"/>
      <c r="GP2663" s="12"/>
      <c r="GQ2663" s="12"/>
      <c r="GR2663" s="12"/>
    </row>
    <row r="2664" spans="1:200" x14ac:dyDescent="0.2">
      <c r="A2664" s="79">
        <f t="shared" si="853"/>
        <v>45736</v>
      </c>
      <c r="B2664" s="80" t="str">
        <f t="shared" ca="1" si="841"/>
        <v>n.d</v>
      </c>
      <c r="C2664" s="81">
        <f t="shared" ca="1" si="842"/>
        <v>974.18416585</v>
      </c>
      <c r="D2664" s="82">
        <f ca="1">IF(A2664&lt;$B$1,VLOOKUP(A2664,[1]DI!$A$4:$B$15000,2,FALSE),0)</f>
        <v>0</v>
      </c>
      <c r="E2664" s="81">
        <f t="shared" ca="1" si="843"/>
        <v>0</v>
      </c>
      <c r="F2664" s="83">
        <f t="shared" si="851"/>
        <v>1.2</v>
      </c>
      <c r="G2664" s="84">
        <f t="shared" ca="1" si="844"/>
        <v>1</v>
      </c>
      <c r="H2664" s="81">
        <f ca="1">TRUNC(PRODUCT(G$10:G2663),15)</f>
        <v>1.40945772534528</v>
      </c>
      <c r="I2664" s="81">
        <f t="shared" ca="1" si="845"/>
        <v>1.40945772534528</v>
      </c>
      <c r="J2664" s="81">
        <f t="shared" ca="1" si="846"/>
        <v>1</v>
      </c>
      <c r="K2664" s="81">
        <f t="shared" ca="1" si="847"/>
        <v>0</v>
      </c>
      <c r="L2664" s="85">
        <f>IF(VLOOKUP(A2664,$U$12:$AD$125,8)=VLOOKUP(A2663,$U$12:$AD$125,8),0,VLOOKUP(A2664,U$12:$AD$125,8))</f>
        <v>0</v>
      </c>
      <c r="M2664" s="86">
        <f>IF(L2664&gt;0,VLOOKUP(L2664,T$12:$AC$125,7),0)</f>
        <v>0</v>
      </c>
      <c r="N2664" s="81">
        <f t="shared" si="852"/>
        <v>0</v>
      </c>
      <c r="O2664" s="81">
        <f t="shared" ca="1" si="848"/>
        <v>0</v>
      </c>
      <c r="P2664" s="87" t="str">
        <f t="shared" si="849"/>
        <v>A+J=</v>
      </c>
      <c r="Q2664" s="88">
        <f t="shared" si="850"/>
        <v>45771</v>
      </c>
      <c r="R2664" s="7"/>
      <c r="S2664" s="7"/>
      <c r="T2664" s="7"/>
      <c r="U2664" s="7"/>
      <c r="V2664" s="7"/>
      <c r="W2664" s="7"/>
      <c r="X2664" s="7"/>
      <c r="Y2664" s="7"/>
      <c r="Z2664" s="7"/>
      <c r="AA2664" s="7"/>
      <c r="AB2664" s="7"/>
      <c r="AC2664" s="7"/>
      <c r="AD2664" s="7"/>
      <c r="AE2664" s="7"/>
      <c r="AF2664" s="65"/>
      <c r="AG2664" s="9"/>
      <c r="AH2664" s="9"/>
      <c r="AI2664" s="4"/>
      <c r="AJ2664" s="10"/>
      <c r="AK2664" s="4"/>
      <c r="AL2664" s="65"/>
      <c r="AM2664" s="10"/>
      <c r="AN2664" s="9"/>
      <c r="AO2664" s="7"/>
      <c r="AP2664" s="11"/>
      <c r="AQ2664" s="9"/>
      <c r="AR2664" s="8"/>
      <c r="AS2664" s="65"/>
      <c r="AT2664" s="12"/>
      <c r="AU2664" s="12"/>
      <c r="AV2664" s="22"/>
      <c r="AW2664" s="12"/>
      <c r="AX2664" s="12"/>
      <c r="AY2664" s="12"/>
      <c r="AZ2664" s="12"/>
      <c r="BA2664" s="12"/>
      <c r="BB2664" s="12"/>
      <c r="BC2664" s="12"/>
      <c r="BD2664" s="12"/>
      <c r="BE2664" s="12"/>
      <c r="BF2664" s="12"/>
      <c r="BG2664" s="12"/>
      <c r="BH2664" s="12"/>
      <c r="BI2664" s="12"/>
      <c r="BJ2664" s="12"/>
      <c r="BK2664" s="12"/>
      <c r="BL2664" s="12"/>
      <c r="BM2664" s="12"/>
      <c r="BN2664" s="12"/>
      <c r="BO2664" s="12"/>
      <c r="BP2664" s="12"/>
      <c r="BQ2664" s="12"/>
      <c r="BR2664" s="12"/>
      <c r="BS2664" s="12"/>
      <c r="BT2664" s="12"/>
      <c r="BU2664" s="12"/>
      <c r="BV2664" s="12"/>
      <c r="BW2664" s="12"/>
      <c r="BX2664" s="12"/>
      <c r="BY2664" s="12"/>
      <c r="BZ2664" s="12"/>
      <c r="CA2664" s="12"/>
      <c r="CB2664" s="12"/>
      <c r="CC2664" s="12"/>
      <c r="CD2664" s="12"/>
      <c r="CE2664" s="12"/>
      <c r="CF2664" s="12"/>
      <c r="CG2664" s="12"/>
      <c r="CH2664" s="12"/>
      <c r="CI2664" s="12"/>
      <c r="CJ2664" s="12"/>
      <c r="CK2664" s="12"/>
      <c r="CL2664" s="12"/>
      <c r="CM2664" s="12"/>
      <c r="CN2664" s="12"/>
      <c r="CO2664" s="12"/>
      <c r="CP2664" s="12"/>
      <c r="CQ2664" s="12"/>
      <c r="CR2664" s="12"/>
      <c r="CS2664" s="12"/>
      <c r="CT2664" s="12"/>
      <c r="CU2664" s="12"/>
      <c r="CV2664" s="12"/>
      <c r="CW2664" s="12"/>
      <c r="CX2664" s="12"/>
      <c r="CY2664" s="12"/>
      <c r="CZ2664" s="12"/>
      <c r="DA2664" s="12"/>
      <c r="DB2664" s="12"/>
      <c r="DC2664" s="12"/>
      <c r="DD2664" s="12"/>
      <c r="DE2664" s="12"/>
      <c r="DF2664" s="12"/>
      <c r="DG2664" s="12"/>
      <c r="DH2664" s="12"/>
      <c r="DI2664" s="12"/>
      <c r="DJ2664" s="12"/>
      <c r="DK2664" s="12"/>
      <c r="DL2664" s="12"/>
      <c r="DM2664" s="12"/>
      <c r="DN2664" s="12"/>
      <c r="DO2664" s="12"/>
      <c r="DP2664" s="12"/>
      <c r="DQ2664" s="12"/>
      <c r="DR2664" s="12"/>
      <c r="DS2664" s="12"/>
      <c r="DT2664" s="12"/>
      <c r="DU2664" s="12"/>
      <c r="DV2664" s="12"/>
      <c r="DW2664" s="12"/>
      <c r="DX2664" s="12"/>
      <c r="DY2664" s="12"/>
      <c r="DZ2664" s="12"/>
      <c r="EA2664" s="12"/>
      <c r="EB2664" s="12"/>
      <c r="EC2664" s="12"/>
      <c r="ED2664" s="12"/>
      <c r="EE2664" s="12"/>
      <c r="EF2664" s="12"/>
      <c r="EG2664" s="12"/>
      <c r="EH2664" s="12"/>
      <c r="EI2664" s="12"/>
      <c r="EJ2664" s="12"/>
      <c r="EK2664" s="12"/>
      <c r="EL2664" s="12"/>
      <c r="EM2664" s="12"/>
      <c r="EN2664" s="12"/>
      <c r="EO2664" s="12"/>
      <c r="EP2664" s="12"/>
      <c r="EQ2664" s="12"/>
      <c r="ER2664" s="12"/>
      <c r="ES2664" s="12"/>
      <c r="ET2664" s="12"/>
      <c r="EU2664" s="12"/>
      <c r="EV2664" s="12"/>
      <c r="EW2664" s="12"/>
      <c r="EX2664" s="12"/>
      <c r="EY2664" s="12"/>
      <c r="EZ2664" s="12"/>
      <c r="FA2664" s="12"/>
      <c r="FB2664" s="12"/>
      <c r="FC2664" s="12"/>
      <c r="FD2664" s="12"/>
      <c r="FE2664" s="12"/>
      <c r="FF2664" s="12"/>
      <c r="FG2664" s="12"/>
      <c r="FH2664" s="12"/>
      <c r="FI2664" s="12"/>
      <c r="FJ2664" s="12"/>
      <c r="FK2664" s="12"/>
      <c r="FL2664" s="12"/>
      <c r="FM2664" s="12"/>
      <c r="FN2664" s="12"/>
      <c r="FO2664" s="12"/>
      <c r="FP2664" s="12"/>
      <c r="FQ2664" s="12"/>
      <c r="FR2664" s="12"/>
      <c r="FS2664" s="12"/>
      <c r="FT2664" s="12"/>
      <c r="FU2664" s="12"/>
      <c r="FV2664" s="12"/>
      <c r="FW2664" s="12"/>
      <c r="FX2664" s="12"/>
      <c r="FY2664" s="12"/>
      <c r="FZ2664" s="12"/>
      <c r="GA2664" s="12"/>
      <c r="GB2664" s="12"/>
      <c r="GC2664" s="12"/>
      <c r="GD2664" s="12"/>
      <c r="GE2664" s="12"/>
      <c r="GF2664" s="12"/>
      <c r="GG2664" s="12"/>
      <c r="GH2664" s="12"/>
      <c r="GI2664" s="12"/>
      <c r="GJ2664" s="12"/>
      <c r="GK2664" s="12"/>
      <c r="GL2664" s="12"/>
      <c r="GM2664" s="12"/>
      <c r="GN2664" s="12"/>
      <c r="GO2664" s="12"/>
      <c r="GP2664" s="12"/>
      <c r="GQ2664" s="12"/>
      <c r="GR2664" s="12"/>
    </row>
    <row r="2665" spans="1:200" x14ac:dyDescent="0.2">
      <c r="A2665" s="79">
        <f t="shared" si="853"/>
        <v>45737</v>
      </c>
      <c r="B2665" s="80" t="str">
        <f t="shared" ca="1" si="841"/>
        <v>n.d</v>
      </c>
      <c r="C2665" s="81">
        <f t="shared" ca="1" si="842"/>
        <v>974.18416585</v>
      </c>
      <c r="D2665" s="82">
        <f ca="1">IF(A2665&lt;$B$1,VLOOKUP(A2665,[1]DI!$A$4:$B$15000,2,FALSE),0)</f>
        <v>0</v>
      </c>
      <c r="E2665" s="81">
        <f t="shared" ca="1" si="843"/>
        <v>0</v>
      </c>
      <c r="F2665" s="83">
        <f t="shared" si="851"/>
        <v>1.2</v>
      </c>
      <c r="G2665" s="84">
        <f t="shared" ca="1" si="844"/>
        <v>1</v>
      </c>
      <c r="H2665" s="81">
        <f ca="1">TRUNC(PRODUCT(G$10:G2664),15)</f>
        <v>1.40945772534528</v>
      </c>
      <c r="I2665" s="81">
        <f t="shared" ca="1" si="845"/>
        <v>1.40945772534528</v>
      </c>
      <c r="J2665" s="81">
        <f t="shared" ca="1" si="846"/>
        <v>1</v>
      </c>
      <c r="K2665" s="81">
        <f t="shared" ca="1" si="847"/>
        <v>0</v>
      </c>
      <c r="L2665" s="85">
        <f>IF(VLOOKUP(A2665,$U$12:$AD$125,8)=VLOOKUP(A2664,$U$12:$AD$125,8),0,VLOOKUP(A2665,U$12:$AD$125,8))</f>
        <v>0</v>
      </c>
      <c r="M2665" s="86">
        <f>IF(L2665&gt;0,VLOOKUP(L2665,T$12:$AC$125,7),0)</f>
        <v>0</v>
      </c>
      <c r="N2665" s="81">
        <f t="shared" si="852"/>
        <v>0</v>
      </c>
      <c r="O2665" s="81">
        <f t="shared" ca="1" si="848"/>
        <v>0</v>
      </c>
      <c r="P2665" s="87" t="str">
        <f t="shared" si="849"/>
        <v>A+J=</v>
      </c>
      <c r="Q2665" s="88">
        <f t="shared" si="850"/>
        <v>45771</v>
      </c>
      <c r="R2665" s="7"/>
      <c r="S2665" s="7"/>
      <c r="T2665" s="7"/>
      <c r="U2665" s="7"/>
      <c r="V2665" s="7"/>
      <c r="W2665" s="7"/>
      <c r="X2665" s="7"/>
      <c r="Y2665" s="7"/>
      <c r="Z2665" s="7"/>
      <c r="AA2665" s="7"/>
      <c r="AB2665" s="7"/>
      <c r="AC2665" s="7"/>
      <c r="AD2665" s="7"/>
      <c r="AE2665" s="7"/>
      <c r="AF2665" s="65"/>
      <c r="AG2665" s="9"/>
      <c r="AH2665" s="9"/>
      <c r="AI2665" s="4"/>
      <c r="AJ2665" s="10"/>
      <c r="AK2665" s="4"/>
      <c r="AL2665" s="65"/>
      <c r="AM2665" s="10"/>
      <c r="AN2665" s="9"/>
      <c r="AO2665" s="7"/>
      <c r="AP2665" s="11"/>
      <c r="AQ2665" s="9"/>
      <c r="AR2665" s="8"/>
      <c r="AS2665" s="65"/>
      <c r="AT2665" s="12"/>
      <c r="AU2665" s="12"/>
      <c r="AV2665" s="22"/>
      <c r="AW2665" s="12"/>
      <c r="AX2665" s="12"/>
      <c r="AY2665" s="12"/>
      <c r="AZ2665" s="12"/>
      <c r="BA2665" s="12"/>
      <c r="BB2665" s="12"/>
      <c r="BC2665" s="12"/>
      <c r="BD2665" s="12"/>
      <c r="BE2665" s="12"/>
      <c r="BF2665" s="12"/>
      <c r="BG2665" s="12"/>
      <c r="BH2665" s="12"/>
      <c r="BI2665" s="12"/>
      <c r="BJ2665" s="12"/>
      <c r="BK2665" s="12"/>
      <c r="BL2665" s="12"/>
      <c r="BM2665" s="12"/>
      <c r="BN2665" s="12"/>
      <c r="BO2665" s="12"/>
      <c r="BP2665" s="12"/>
      <c r="BQ2665" s="12"/>
      <c r="BR2665" s="12"/>
      <c r="BS2665" s="12"/>
      <c r="BT2665" s="12"/>
      <c r="BU2665" s="12"/>
      <c r="BV2665" s="12"/>
      <c r="BW2665" s="12"/>
      <c r="BX2665" s="12"/>
      <c r="BY2665" s="12"/>
      <c r="BZ2665" s="12"/>
      <c r="CA2665" s="12"/>
      <c r="CB2665" s="12"/>
      <c r="CC2665" s="12"/>
      <c r="CD2665" s="12"/>
      <c r="CE2665" s="12"/>
      <c r="CF2665" s="12"/>
      <c r="CG2665" s="12"/>
      <c r="CH2665" s="12"/>
      <c r="CI2665" s="12"/>
      <c r="CJ2665" s="12"/>
      <c r="CK2665" s="12"/>
      <c r="CL2665" s="12"/>
      <c r="CM2665" s="12"/>
      <c r="CN2665" s="12"/>
      <c r="CO2665" s="12"/>
      <c r="CP2665" s="12"/>
      <c r="CQ2665" s="12"/>
      <c r="CR2665" s="12"/>
      <c r="CS2665" s="12"/>
      <c r="CT2665" s="12"/>
      <c r="CU2665" s="12"/>
      <c r="CV2665" s="12"/>
      <c r="CW2665" s="12"/>
      <c r="CX2665" s="12"/>
      <c r="CY2665" s="12"/>
      <c r="CZ2665" s="12"/>
      <c r="DA2665" s="12"/>
      <c r="DB2665" s="12"/>
      <c r="DC2665" s="12"/>
      <c r="DD2665" s="12"/>
      <c r="DE2665" s="12"/>
      <c r="DF2665" s="12"/>
      <c r="DG2665" s="12"/>
      <c r="DH2665" s="12"/>
      <c r="DI2665" s="12"/>
      <c r="DJ2665" s="12"/>
      <c r="DK2665" s="12"/>
      <c r="DL2665" s="12"/>
      <c r="DM2665" s="12"/>
      <c r="DN2665" s="12"/>
      <c r="DO2665" s="12"/>
      <c r="DP2665" s="12"/>
      <c r="DQ2665" s="12"/>
      <c r="DR2665" s="12"/>
      <c r="DS2665" s="12"/>
      <c r="DT2665" s="12"/>
      <c r="DU2665" s="12"/>
      <c r="DV2665" s="12"/>
      <c r="DW2665" s="12"/>
      <c r="DX2665" s="12"/>
      <c r="DY2665" s="12"/>
      <c r="DZ2665" s="12"/>
      <c r="EA2665" s="12"/>
      <c r="EB2665" s="12"/>
      <c r="EC2665" s="12"/>
      <c r="ED2665" s="12"/>
      <c r="EE2665" s="12"/>
      <c r="EF2665" s="12"/>
      <c r="EG2665" s="12"/>
      <c r="EH2665" s="12"/>
      <c r="EI2665" s="12"/>
      <c r="EJ2665" s="12"/>
      <c r="EK2665" s="12"/>
      <c r="EL2665" s="12"/>
      <c r="EM2665" s="12"/>
      <c r="EN2665" s="12"/>
      <c r="EO2665" s="12"/>
      <c r="EP2665" s="12"/>
      <c r="EQ2665" s="12"/>
      <c r="ER2665" s="12"/>
      <c r="ES2665" s="12"/>
      <c r="ET2665" s="12"/>
      <c r="EU2665" s="12"/>
      <c r="EV2665" s="12"/>
      <c r="EW2665" s="12"/>
      <c r="EX2665" s="12"/>
      <c r="EY2665" s="12"/>
      <c r="EZ2665" s="12"/>
      <c r="FA2665" s="12"/>
      <c r="FB2665" s="12"/>
      <c r="FC2665" s="12"/>
      <c r="FD2665" s="12"/>
      <c r="FE2665" s="12"/>
      <c r="FF2665" s="12"/>
      <c r="FG2665" s="12"/>
      <c r="FH2665" s="12"/>
      <c r="FI2665" s="12"/>
      <c r="FJ2665" s="12"/>
      <c r="FK2665" s="12"/>
      <c r="FL2665" s="12"/>
      <c r="FM2665" s="12"/>
      <c r="FN2665" s="12"/>
      <c r="FO2665" s="12"/>
      <c r="FP2665" s="12"/>
      <c r="FQ2665" s="12"/>
      <c r="FR2665" s="12"/>
      <c r="FS2665" s="12"/>
      <c r="FT2665" s="12"/>
      <c r="FU2665" s="12"/>
      <c r="FV2665" s="12"/>
      <c r="FW2665" s="12"/>
      <c r="FX2665" s="12"/>
      <c r="FY2665" s="12"/>
      <c r="FZ2665" s="12"/>
      <c r="GA2665" s="12"/>
      <c r="GB2665" s="12"/>
      <c r="GC2665" s="12"/>
      <c r="GD2665" s="12"/>
      <c r="GE2665" s="12"/>
      <c r="GF2665" s="12"/>
      <c r="GG2665" s="12"/>
      <c r="GH2665" s="12"/>
      <c r="GI2665" s="12"/>
      <c r="GJ2665" s="12"/>
      <c r="GK2665" s="12"/>
      <c r="GL2665" s="12"/>
      <c r="GM2665" s="12"/>
      <c r="GN2665" s="12"/>
      <c r="GO2665" s="12"/>
      <c r="GP2665" s="12"/>
      <c r="GQ2665" s="12"/>
      <c r="GR2665" s="12"/>
    </row>
    <row r="2666" spans="1:200" x14ac:dyDescent="0.2">
      <c r="A2666" s="79">
        <f t="shared" si="853"/>
        <v>45738</v>
      </c>
      <c r="B2666" s="80" t="str">
        <f t="shared" ca="1" si="841"/>
        <v>n.d</v>
      </c>
      <c r="C2666" s="81">
        <f t="shared" ca="1" si="842"/>
        <v>974.18416585</v>
      </c>
      <c r="D2666" s="82">
        <f ca="1">IF(A2666&lt;$B$1,VLOOKUP(A2666,[1]DI!$A$4:$B$15000,2,FALSE),0)</f>
        <v>0</v>
      </c>
      <c r="E2666" s="81">
        <f t="shared" ca="1" si="843"/>
        <v>0</v>
      </c>
      <c r="F2666" s="83">
        <f t="shared" si="851"/>
        <v>1.2</v>
      </c>
      <c r="G2666" s="84">
        <f t="shared" ca="1" si="844"/>
        <v>1</v>
      </c>
      <c r="H2666" s="81">
        <f ca="1">TRUNC(PRODUCT(G$10:G2665),15)</f>
        <v>1.40945772534528</v>
      </c>
      <c r="I2666" s="81">
        <f t="shared" ca="1" si="845"/>
        <v>1.40945772534528</v>
      </c>
      <c r="J2666" s="81">
        <f t="shared" ca="1" si="846"/>
        <v>1</v>
      </c>
      <c r="K2666" s="81">
        <f t="shared" ca="1" si="847"/>
        <v>0</v>
      </c>
      <c r="L2666" s="85">
        <f>IF(VLOOKUP(A2666,$U$12:$AD$125,8)=VLOOKUP(A2665,$U$12:$AD$125,8),0,VLOOKUP(A2666,U$12:$AD$125,8))</f>
        <v>0</v>
      </c>
      <c r="M2666" s="86">
        <f>IF(L2666&gt;0,VLOOKUP(L2666,T$12:$AC$125,7),0)</f>
        <v>0</v>
      </c>
      <c r="N2666" s="81">
        <f t="shared" si="852"/>
        <v>0</v>
      </c>
      <c r="O2666" s="81">
        <f t="shared" ca="1" si="848"/>
        <v>0</v>
      </c>
      <c r="P2666" s="87" t="str">
        <f t="shared" si="849"/>
        <v>A+J=</v>
      </c>
      <c r="Q2666" s="88">
        <f t="shared" si="850"/>
        <v>45771</v>
      </c>
      <c r="R2666" s="7"/>
      <c r="S2666" s="7"/>
      <c r="T2666" s="7"/>
      <c r="U2666" s="7"/>
      <c r="V2666" s="7"/>
      <c r="W2666" s="7"/>
      <c r="X2666" s="7"/>
      <c r="Y2666" s="7"/>
      <c r="Z2666" s="7"/>
      <c r="AA2666" s="7"/>
      <c r="AB2666" s="7"/>
      <c r="AC2666" s="7"/>
      <c r="AD2666" s="7"/>
      <c r="AE2666" s="7"/>
      <c r="AF2666" s="65"/>
      <c r="AG2666" s="9"/>
      <c r="AH2666" s="9"/>
      <c r="AI2666" s="4"/>
      <c r="AJ2666" s="10"/>
      <c r="AK2666" s="4"/>
      <c r="AL2666" s="65"/>
      <c r="AM2666" s="10"/>
      <c r="AN2666" s="9"/>
      <c r="AO2666" s="7"/>
      <c r="AP2666" s="11"/>
      <c r="AQ2666" s="9"/>
      <c r="AR2666" s="8"/>
      <c r="AS2666" s="65"/>
      <c r="AT2666" s="12"/>
      <c r="AU2666" s="12"/>
      <c r="AV2666" s="22"/>
      <c r="AW2666" s="12"/>
      <c r="AX2666" s="12"/>
      <c r="AY2666" s="12"/>
      <c r="AZ2666" s="12"/>
      <c r="BA2666" s="12"/>
      <c r="BB2666" s="12"/>
      <c r="BC2666" s="12"/>
      <c r="BD2666" s="12"/>
      <c r="BE2666" s="12"/>
      <c r="BF2666" s="12"/>
      <c r="BG2666" s="12"/>
      <c r="BH2666" s="12"/>
      <c r="BI2666" s="12"/>
      <c r="BJ2666" s="12"/>
      <c r="BK2666" s="12"/>
      <c r="BL2666" s="12"/>
      <c r="BM2666" s="12"/>
      <c r="BN2666" s="12"/>
      <c r="BO2666" s="12"/>
      <c r="BP2666" s="12"/>
      <c r="BQ2666" s="12"/>
      <c r="BR2666" s="12"/>
      <c r="BS2666" s="12"/>
      <c r="BT2666" s="12"/>
      <c r="BU2666" s="12"/>
      <c r="BV2666" s="12"/>
      <c r="BW2666" s="12"/>
      <c r="BX2666" s="12"/>
      <c r="BY2666" s="12"/>
      <c r="BZ2666" s="12"/>
      <c r="CA2666" s="12"/>
      <c r="CB2666" s="12"/>
      <c r="CC2666" s="12"/>
      <c r="CD2666" s="12"/>
      <c r="CE2666" s="12"/>
      <c r="CF2666" s="12"/>
      <c r="CG2666" s="12"/>
      <c r="CH2666" s="12"/>
      <c r="CI2666" s="12"/>
      <c r="CJ2666" s="12"/>
      <c r="CK2666" s="12"/>
      <c r="CL2666" s="12"/>
      <c r="CM2666" s="12"/>
      <c r="CN2666" s="12"/>
      <c r="CO2666" s="12"/>
      <c r="CP2666" s="12"/>
      <c r="CQ2666" s="12"/>
      <c r="CR2666" s="12"/>
      <c r="CS2666" s="12"/>
      <c r="CT2666" s="12"/>
      <c r="CU2666" s="12"/>
      <c r="CV2666" s="12"/>
      <c r="CW2666" s="12"/>
      <c r="CX2666" s="12"/>
      <c r="CY2666" s="12"/>
      <c r="CZ2666" s="12"/>
      <c r="DA2666" s="12"/>
      <c r="DB2666" s="12"/>
      <c r="DC2666" s="12"/>
      <c r="DD2666" s="12"/>
      <c r="DE2666" s="12"/>
      <c r="DF2666" s="12"/>
      <c r="DG2666" s="12"/>
      <c r="DH2666" s="12"/>
      <c r="DI2666" s="12"/>
      <c r="DJ2666" s="12"/>
      <c r="DK2666" s="12"/>
      <c r="DL2666" s="12"/>
      <c r="DM2666" s="12"/>
      <c r="DN2666" s="12"/>
      <c r="DO2666" s="12"/>
      <c r="DP2666" s="12"/>
      <c r="DQ2666" s="12"/>
      <c r="DR2666" s="12"/>
      <c r="DS2666" s="12"/>
      <c r="DT2666" s="12"/>
      <c r="DU2666" s="12"/>
      <c r="DV2666" s="12"/>
      <c r="DW2666" s="12"/>
      <c r="DX2666" s="12"/>
      <c r="DY2666" s="12"/>
      <c r="DZ2666" s="12"/>
      <c r="EA2666" s="12"/>
      <c r="EB2666" s="12"/>
      <c r="EC2666" s="12"/>
      <c r="ED2666" s="12"/>
      <c r="EE2666" s="12"/>
      <c r="EF2666" s="12"/>
      <c r="EG2666" s="12"/>
      <c r="EH2666" s="12"/>
      <c r="EI2666" s="12"/>
      <c r="EJ2666" s="12"/>
      <c r="EK2666" s="12"/>
      <c r="EL2666" s="12"/>
      <c r="EM2666" s="12"/>
      <c r="EN2666" s="12"/>
      <c r="EO2666" s="12"/>
      <c r="EP2666" s="12"/>
      <c r="EQ2666" s="12"/>
      <c r="ER2666" s="12"/>
      <c r="ES2666" s="12"/>
      <c r="ET2666" s="12"/>
      <c r="EU2666" s="12"/>
      <c r="EV2666" s="12"/>
      <c r="EW2666" s="12"/>
      <c r="EX2666" s="12"/>
      <c r="EY2666" s="12"/>
      <c r="EZ2666" s="12"/>
      <c r="FA2666" s="12"/>
      <c r="FB2666" s="12"/>
      <c r="FC2666" s="12"/>
      <c r="FD2666" s="12"/>
      <c r="FE2666" s="12"/>
      <c r="FF2666" s="12"/>
      <c r="FG2666" s="12"/>
      <c r="FH2666" s="12"/>
      <c r="FI2666" s="12"/>
      <c r="FJ2666" s="12"/>
      <c r="FK2666" s="12"/>
      <c r="FL2666" s="12"/>
      <c r="FM2666" s="12"/>
      <c r="FN2666" s="12"/>
      <c r="FO2666" s="12"/>
      <c r="FP2666" s="12"/>
      <c r="FQ2666" s="12"/>
      <c r="FR2666" s="12"/>
      <c r="FS2666" s="12"/>
      <c r="FT2666" s="12"/>
      <c r="FU2666" s="12"/>
      <c r="FV2666" s="12"/>
      <c r="FW2666" s="12"/>
      <c r="FX2666" s="12"/>
      <c r="FY2666" s="12"/>
      <c r="FZ2666" s="12"/>
      <c r="GA2666" s="12"/>
      <c r="GB2666" s="12"/>
      <c r="GC2666" s="12"/>
      <c r="GD2666" s="12"/>
      <c r="GE2666" s="12"/>
      <c r="GF2666" s="12"/>
      <c r="GG2666" s="12"/>
      <c r="GH2666" s="12"/>
      <c r="GI2666" s="12"/>
      <c r="GJ2666" s="12"/>
      <c r="GK2666" s="12"/>
      <c r="GL2666" s="12"/>
      <c r="GM2666" s="12"/>
      <c r="GN2666" s="12"/>
      <c r="GO2666" s="12"/>
      <c r="GP2666" s="12"/>
      <c r="GQ2666" s="12"/>
      <c r="GR2666" s="12"/>
    </row>
    <row r="2667" spans="1:200" x14ac:dyDescent="0.2">
      <c r="A2667" s="79">
        <f t="shared" si="853"/>
        <v>45739</v>
      </c>
      <c r="B2667" s="80" t="str">
        <f t="shared" ca="1" si="841"/>
        <v>n.d</v>
      </c>
      <c r="C2667" s="81">
        <f t="shared" ca="1" si="842"/>
        <v>974.18416585</v>
      </c>
      <c r="D2667" s="82">
        <f ca="1">IF(A2667&lt;$B$1,VLOOKUP(A2667,[1]DI!$A$4:$B$15000,2,FALSE),0)</f>
        <v>0</v>
      </c>
      <c r="E2667" s="81">
        <f t="shared" ca="1" si="843"/>
        <v>0</v>
      </c>
      <c r="F2667" s="83">
        <f t="shared" si="851"/>
        <v>1.2</v>
      </c>
      <c r="G2667" s="84">
        <f t="shared" ca="1" si="844"/>
        <v>1</v>
      </c>
      <c r="H2667" s="81">
        <f ca="1">TRUNC(PRODUCT(G$10:G2666),15)</f>
        <v>1.40945772534528</v>
      </c>
      <c r="I2667" s="81">
        <f t="shared" ca="1" si="845"/>
        <v>1.40945772534528</v>
      </c>
      <c r="J2667" s="81">
        <f t="shared" ca="1" si="846"/>
        <v>1</v>
      </c>
      <c r="K2667" s="81">
        <f t="shared" ca="1" si="847"/>
        <v>0</v>
      </c>
      <c r="L2667" s="85">
        <f>IF(VLOOKUP(A2667,$U$12:$AD$125,8)=VLOOKUP(A2666,$U$12:$AD$125,8),0,VLOOKUP(A2667,U$12:$AD$125,8))</f>
        <v>0</v>
      </c>
      <c r="M2667" s="86">
        <f>IF(L2667&gt;0,VLOOKUP(L2667,T$12:$AC$125,7),0)</f>
        <v>0</v>
      </c>
      <c r="N2667" s="81">
        <f t="shared" si="852"/>
        <v>0</v>
      </c>
      <c r="O2667" s="81">
        <f t="shared" ca="1" si="848"/>
        <v>0</v>
      </c>
      <c r="P2667" s="87" t="str">
        <f t="shared" si="849"/>
        <v>A+J=</v>
      </c>
      <c r="Q2667" s="88">
        <f t="shared" si="850"/>
        <v>45771</v>
      </c>
      <c r="R2667" s="7"/>
      <c r="S2667" s="7"/>
      <c r="T2667" s="7"/>
      <c r="U2667" s="7"/>
      <c r="V2667" s="7"/>
      <c r="W2667" s="7"/>
      <c r="X2667" s="7"/>
      <c r="Y2667" s="7"/>
      <c r="Z2667" s="7"/>
      <c r="AA2667" s="7"/>
      <c r="AB2667" s="7"/>
      <c r="AC2667" s="7"/>
      <c r="AD2667" s="7"/>
      <c r="AE2667" s="7"/>
      <c r="AF2667" s="65"/>
      <c r="AG2667" s="9"/>
      <c r="AH2667" s="9"/>
      <c r="AI2667" s="4"/>
      <c r="AJ2667" s="10"/>
      <c r="AK2667" s="4"/>
      <c r="AL2667" s="65"/>
      <c r="AM2667" s="10"/>
      <c r="AN2667" s="9"/>
      <c r="AO2667" s="7"/>
      <c r="AP2667" s="11"/>
      <c r="AQ2667" s="9"/>
      <c r="AR2667" s="8"/>
      <c r="AS2667" s="65"/>
      <c r="AT2667" s="12"/>
      <c r="AU2667" s="12"/>
      <c r="AV2667" s="22"/>
      <c r="AW2667" s="12"/>
      <c r="AX2667" s="12"/>
      <c r="AY2667" s="12"/>
      <c r="AZ2667" s="12"/>
      <c r="BA2667" s="12"/>
      <c r="BB2667" s="12"/>
      <c r="BC2667" s="12"/>
      <c r="BD2667" s="12"/>
      <c r="BE2667" s="12"/>
      <c r="BF2667" s="12"/>
      <c r="BG2667" s="12"/>
      <c r="BH2667" s="12"/>
      <c r="BI2667" s="12"/>
      <c r="BJ2667" s="12"/>
      <c r="BK2667" s="12"/>
      <c r="BL2667" s="12"/>
      <c r="BM2667" s="12"/>
      <c r="BN2667" s="12"/>
      <c r="BO2667" s="12"/>
      <c r="BP2667" s="12"/>
      <c r="BQ2667" s="12"/>
      <c r="BR2667" s="12"/>
      <c r="BS2667" s="12"/>
      <c r="BT2667" s="12"/>
      <c r="BU2667" s="12"/>
      <c r="BV2667" s="12"/>
      <c r="BW2667" s="12"/>
      <c r="BX2667" s="12"/>
      <c r="BY2667" s="12"/>
      <c r="BZ2667" s="12"/>
      <c r="CA2667" s="12"/>
      <c r="CB2667" s="12"/>
      <c r="CC2667" s="12"/>
      <c r="CD2667" s="12"/>
      <c r="CE2667" s="12"/>
      <c r="CF2667" s="12"/>
      <c r="CG2667" s="12"/>
      <c r="CH2667" s="12"/>
      <c r="CI2667" s="12"/>
      <c r="CJ2667" s="12"/>
      <c r="CK2667" s="12"/>
      <c r="CL2667" s="12"/>
      <c r="CM2667" s="12"/>
      <c r="CN2667" s="12"/>
      <c r="CO2667" s="12"/>
      <c r="CP2667" s="12"/>
      <c r="CQ2667" s="12"/>
      <c r="CR2667" s="12"/>
      <c r="CS2667" s="12"/>
      <c r="CT2667" s="12"/>
      <c r="CU2667" s="12"/>
      <c r="CV2667" s="12"/>
      <c r="CW2667" s="12"/>
      <c r="CX2667" s="12"/>
      <c r="CY2667" s="12"/>
      <c r="CZ2667" s="12"/>
      <c r="DA2667" s="12"/>
      <c r="DB2667" s="12"/>
      <c r="DC2667" s="12"/>
      <c r="DD2667" s="12"/>
      <c r="DE2667" s="12"/>
      <c r="DF2667" s="12"/>
      <c r="DG2667" s="12"/>
      <c r="DH2667" s="12"/>
      <c r="DI2667" s="12"/>
      <c r="DJ2667" s="12"/>
      <c r="DK2667" s="12"/>
      <c r="DL2667" s="12"/>
      <c r="DM2667" s="12"/>
      <c r="DN2667" s="12"/>
      <c r="DO2667" s="12"/>
      <c r="DP2667" s="12"/>
      <c r="DQ2667" s="12"/>
      <c r="DR2667" s="12"/>
      <c r="DS2667" s="12"/>
      <c r="DT2667" s="12"/>
      <c r="DU2667" s="12"/>
      <c r="DV2667" s="12"/>
      <c r="DW2667" s="12"/>
      <c r="DX2667" s="12"/>
      <c r="DY2667" s="12"/>
      <c r="DZ2667" s="12"/>
      <c r="EA2667" s="12"/>
      <c r="EB2667" s="12"/>
      <c r="EC2667" s="12"/>
      <c r="ED2667" s="12"/>
      <c r="EE2667" s="12"/>
      <c r="EF2667" s="12"/>
      <c r="EG2667" s="12"/>
      <c r="EH2667" s="12"/>
      <c r="EI2667" s="12"/>
      <c r="EJ2667" s="12"/>
      <c r="EK2667" s="12"/>
      <c r="EL2667" s="12"/>
      <c r="EM2667" s="12"/>
      <c r="EN2667" s="12"/>
      <c r="EO2667" s="12"/>
      <c r="EP2667" s="12"/>
      <c r="EQ2667" s="12"/>
      <c r="ER2667" s="12"/>
      <c r="ES2667" s="12"/>
      <c r="ET2667" s="12"/>
      <c r="EU2667" s="12"/>
      <c r="EV2667" s="12"/>
      <c r="EW2667" s="12"/>
      <c r="EX2667" s="12"/>
      <c r="EY2667" s="12"/>
      <c r="EZ2667" s="12"/>
      <c r="FA2667" s="12"/>
      <c r="FB2667" s="12"/>
      <c r="FC2667" s="12"/>
      <c r="FD2667" s="12"/>
      <c r="FE2667" s="12"/>
      <c r="FF2667" s="12"/>
      <c r="FG2667" s="12"/>
      <c r="FH2667" s="12"/>
      <c r="FI2667" s="12"/>
      <c r="FJ2667" s="12"/>
      <c r="FK2667" s="12"/>
      <c r="FL2667" s="12"/>
      <c r="FM2667" s="12"/>
      <c r="FN2667" s="12"/>
      <c r="FO2667" s="12"/>
      <c r="FP2667" s="12"/>
      <c r="FQ2667" s="12"/>
      <c r="FR2667" s="12"/>
      <c r="FS2667" s="12"/>
      <c r="FT2667" s="12"/>
      <c r="FU2667" s="12"/>
      <c r="FV2667" s="12"/>
      <c r="FW2667" s="12"/>
      <c r="FX2667" s="12"/>
      <c r="FY2667" s="12"/>
      <c r="FZ2667" s="12"/>
      <c r="GA2667" s="12"/>
      <c r="GB2667" s="12"/>
      <c r="GC2667" s="12"/>
      <c r="GD2667" s="12"/>
      <c r="GE2667" s="12"/>
      <c r="GF2667" s="12"/>
      <c r="GG2667" s="12"/>
      <c r="GH2667" s="12"/>
      <c r="GI2667" s="12"/>
      <c r="GJ2667" s="12"/>
      <c r="GK2667" s="12"/>
      <c r="GL2667" s="12"/>
      <c r="GM2667" s="12"/>
      <c r="GN2667" s="12"/>
      <c r="GO2667" s="12"/>
      <c r="GP2667" s="12"/>
      <c r="GQ2667" s="12"/>
      <c r="GR2667" s="12"/>
    </row>
    <row r="2668" spans="1:200" x14ac:dyDescent="0.2">
      <c r="A2668" s="79">
        <f t="shared" si="853"/>
        <v>45740</v>
      </c>
      <c r="B2668" s="80" t="str">
        <f t="shared" ca="1" si="841"/>
        <v>n.d</v>
      </c>
      <c r="C2668" s="81">
        <f t="shared" ca="1" si="842"/>
        <v>974.18416585</v>
      </c>
      <c r="D2668" s="82">
        <f ca="1">IF(A2668&lt;$B$1,VLOOKUP(A2668,[1]DI!$A$4:$B$15000,2,FALSE),0)</f>
        <v>0</v>
      </c>
      <c r="E2668" s="81">
        <f t="shared" ca="1" si="843"/>
        <v>0</v>
      </c>
      <c r="F2668" s="83">
        <f t="shared" si="851"/>
        <v>1.2</v>
      </c>
      <c r="G2668" s="84">
        <f t="shared" ca="1" si="844"/>
        <v>1</v>
      </c>
      <c r="H2668" s="81">
        <f ca="1">TRUNC(PRODUCT(G$10:G2667),15)</f>
        <v>1.40945772534528</v>
      </c>
      <c r="I2668" s="81">
        <f t="shared" ca="1" si="845"/>
        <v>1.40945772534528</v>
      </c>
      <c r="J2668" s="81">
        <f t="shared" ca="1" si="846"/>
        <v>1</v>
      </c>
      <c r="K2668" s="81">
        <f t="shared" ca="1" si="847"/>
        <v>0</v>
      </c>
      <c r="L2668" s="85">
        <f>IF(VLOOKUP(A2668,$U$12:$AD$125,8)=VLOOKUP(A2667,$U$12:$AD$125,8),0,VLOOKUP(A2668,U$12:$AD$125,8))</f>
        <v>0</v>
      </c>
      <c r="M2668" s="86">
        <f>IF(L2668&gt;0,VLOOKUP(L2668,T$12:$AC$125,7),0)</f>
        <v>0</v>
      </c>
      <c r="N2668" s="81">
        <f t="shared" si="852"/>
        <v>0</v>
      </c>
      <c r="O2668" s="81">
        <f t="shared" ca="1" si="848"/>
        <v>0</v>
      </c>
      <c r="P2668" s="87" t="str">
        <f t="shared" si="849"/>
        <v>A+J=</v>
      </c>
      <c r="Q2668" s="88">
        <f t="shared" si="850"/>
        <v>45771</v>
      </c>
      <c r="R2668" s="7"/>
      <c r="S2668" s="7"/>
      <c r="T2668" s="7"/>
      <c r="U2668" s="7"/>
      <c r="V2668" s="7"/>
      <c r="W2668" s="7"/>
      <c r="X2668" s="7"/>
      <c r="Y2668" s="7"/>
      <c r="Z2668" s="7"/>
      <c r="AA2668" s="7"/>
      <c r="AB2668" s="7"/>
      <c r="AC2668" s="7"/>
      <c r="AD2668" s="7"/>
      <c r="AE2668" s="7"/>
      <c r="AF2668" s="65"/>
      <c r="AG2668" s="7"/>
      <c r="AH2668" s="7"/>
      <c r="AI2668" s="7"/>
      <c r="AJ2668" s="7"/>
      <c r="AK2668" s="4"/>
      <c r="AL2668" s="65"/>
      <c r="AM2668" s="7"/>
      <c r="AN2668" s="7"/>
      <c r="AO2668" s="7"/>
      <c r="AP2668" s="11"/>
      <c r="AQ2668" s="7"/>
      <c r="AR2668" s="8"/>
      <c r="AS2668" s="65"/>
      <c r="AT2668" s="12"/>
      <c r="AU2668" s="12"/>
      <c r="AV2668" s="22"/>
      <c r="AW2668" s="12"/>
      <c r="AX2668" s="12"/>
      <c r="AY2668" s="12"/>
      <c r="AZ2668" s="12"/>
      <c r="BA2668" s="12"/>
      <c r="BB2668" s="12"/>
      <c r="BC2668" s="12"/>
      <c r="BD2668" s="12"/>
      <c r="BE2668" s="12"/>
      <c r="BF2668" s="12"/>
      <c r="BG2668" s="12"/>
      <c r="BH2668" s="12"/>
      <c r="BI2668" s="12"/>
      <c r="BJ2668" s="12"/>
      <c r="BK2668" s="12"/>
      <c r="BL2668" s="12"/>
      <c r="BM2668" s="12"/>
      <c r="BN2668" s="12"/>
      <c r="BO2668" s="12"/>
      <c r="BP2668" s="12"/>
      <c r="BQ2668" s="12"/>
      <c r="BR2668" s="12"/>
      <c r="BS2668" s="12"/>
      <c r="BT2668" s="12"/>
      <c r="BU2668" s="12"/>
      <c r="BV2668" s="12"/>
      <c r="BW2668" s="12"/>
      <c r="BX2668" s="12"/>
      <c r="BY2668" s="12"/>
      <c r="BZ2668" s="12"/>
      <c r="CA2668" s="12"/>
      <c r="CB2668" s="12"/>
      <c r="CC2668" s="12"/>
      <c r="CD2668" s="12"/>
      <c r="CE2668" s="12"/>
      <c r="CF2668" s="12"/>
      <c r="CG2668" s="12"/>
      <c r="CH2668" s="12"/>
      <c r="CI2668" s="12"/>
      <c r="CJ2668" s="12"/>
      <c r="CK2668" s="12"/>
      <c r="CL2668" s="12"/>
      <c r="CM2668" s="12"/>
      <c r="CN2668" s="12"/>
      <c r="CO2668" s="12"/>
      <c r="CP2668" s="12"/>
      <c r="CQ2668" s="12"/>
      <c r="CR2668" s="12"/>
      <c r="CS2668" s="12"/>
      <c r="CT2668" s="12"/>
      <c r="CU2668" s="12"/>
      <c r="CV2668" s="12"/>
      <c r="CW2668" s="12"/>
      <c r="CX2668" s="12"/>
      <c r="CY2668" s="12"/>
      <c r="CZ2668" s="12"/>
      <c r="DA2668" s="12"/>
      <c r="DB2668" s="12"/>
      <c r="DC2668" s="12"/>
      <c r="DD2668" s="12"/>
      <c r="DE2668" s="12"/>
      <c r="DF2668" s="12"/>
      <c r="DG2668" s="12"/>
      <c r="DH2668" s="12"/>
      <c r="DI2668" s="12"/>
      <c r="DJ2668" s="12"/>
      <c r="DK2668" s="12"/>
      <c r="DL2668" s="12"/>
      <c r="DM2668" s="12"/>
      <c r="DN2668" s="12"/>
      <c r="DO2668" s="12"/>
      <c r="DP2668" s="12"/>
      <c r="DQ2668" s="12"/>
      <c r="DR2668" s="12"/>
      <c r="DS2668" s="12"/>
      <c r="DT2668" s="12"/>
      <c r="DU2668" s="12"/>
      <c r="DV2668" s="12"/>
      <c r="DW2668" s="12"/>
      <c r="DX2668" s="12"/>
      <c r="DY2668" s="12"/>
      <c r="DZ2668" s="12"/>
      <c r="EA2668" s="12"/>
      <c r="EB2668" s="12"/>
      <c r="EC2668" s="12"/>
      <c r="ED2668" s="12"/>
      <c r="EE2668" s="12"/>
      <c r="EF2668" s="12"/>
      <c r="EG2668" s="12"/>
      <c r="EH2668" s="12"/>
      <c r="EI2668" s="12"/>
      <c r="EJ2668" s="12"/>
      <c r="EK2668" s="12"/>
      <c r="EL2668" s="12"/>
      <c r="EM2668" s="12"/>
      <c r="EN2668" s="12"/>
      <c r="EO2668" s="12"/>
      <c r="EP2668" s="12"/>
      <c r="EQ2668" s="12"/>
      <c r="ER2668" s="12"/>
      <c r="ES2668" s="12"/>
      <c r="ET2668" s="12"/>
      <c r="EU2668" s="12"/>
      <c r="EV2668" s="12"/>
      <c r="EW2668" s="12"/>
      <c r="EX2668" s="12"/>
      <c r="EY2668" s="12"/>
      <c r="EZ2668" s="12"/>
      <c r="FA2668" s="12"/>
      <c r="FB2668" s="12"/>
      <c r="FC2668" s="12"/>
      <c r="FD2668" s="12"/>
      <c r="FE2668" s="12"/>
      <c r="FF2668" s="12"/>
      <c r="FG2668" s="12"/>
      <c r="FH2668" s="12"/>
      <c r="FI2668" s="12"/>
      <c r="FJ2668" s="12"/>
      <c r="FK2668" s="12"/>
      <c r="FL2668" s="12"/>
      <c r="FM2668" s="12"/>
      <c r="FN2668" s="12"/>
      <c r="FO2668" s="12"/>
      <c r="FP2668" s="12"/>
      <c r="FQ2668" s="12"/>
      <c r="FR2668" s="12"/>
      <c r="FS2668" s="12"/>
      <c r="FT2668" s="12"/>
      <c r="FU2668" s="12"/>
      <c r="FV2668" s="12"/>
      <c r="FW2668" s="12"/>
      <c r="FX2668" s="12"/>
      <c r="FY2668" s="12"/>
      <c r="FZ2668" s="12"/>
      <c r="GA2668" s="12"/>
      <c r="GB2668" s="12"/>
      <c r="GC2668" s="12"/>
      <c r="GD2668" s="12"/>
      <c r="GE2668" s="12"/>
      <c r="GF2668" s="12"/>
      <c r="GG2668" s="12"/>
      <c r="GH2668" s="12"/>
      <c r="GI2668" s="12"/>
      <c r="GJ2668" s="12"/>
      <c r="GK2668" s="12"/>
      <c r="GL2668" s="12"/>
      <c r="GM2668" s="12"/>
      <c r="GN2668" s="12"/>
      <c r="GO2668" s="12"/>
      <c r="GP2668" s="12"/>
      <c r="GQ2668" s="12"/>
      <c r="GR2668" s="12"/>
    </row>
    <row r="2669" spans="1:200" x14ac:dyDescent="0.2">
      <c r="A2669" s="79">
        <f t="shared" si="853"/>
        <v>45741</v>
      </c>
      <c r="B2669" s="80" t="str">
        <f t="shared" ca="1" si="841"/>
        <v>n.d</v>
      </c>
      <c r="C2669" s="81">
        <f t="shared" ca="1" si="842"/>
        <v>974.18416585</v>
      </c>
      <c r="D2669" s="82">
        <f ca="1">IF(A2669&lt;$B$1,VLOOKUP(A2669,[1]DI!$A$4:$B$15000,2,FALSE),0)</f>
        <v>0</v>
      </c>
      <c r="E2669" s="81">
        <f t="shared" ca="1" si="843"/>
        <v>0</v>
      </c>
      <c r="F2669" s="83">
        <f t="shared" si="851"/>
        <v>1.2</v>
      </c>
      <c r="G2669" s="84">
        <f t="shared" ca="1" si="844"/>
        <v>1</v>
      </c>
      <c r="H2669" s="81">
        <f ca="1">TRUNC(PRODUCT(G$10:G2668),15)</f>
        <v>1.40945772534528</v>
      </c>
      <c r="I2669" s="81">
        <f t="shared" ca="1" si="845"/>
        <v>1.40945772534528</v>
      </c>
      <c r="J2669" s="81">
        <f t="shared" ca="1" si="846"/>
        <v>1</v>
      </c>
      <c r="K2669" s="81">
        <f t="shared" ca="1" si="847"/>
        <v>0</v>
      </c>
      <c r="L2669" s="85">
        <f>IF(VLOOKUP(A2669,$U$12:$AD$125,8)=VLOOKUP(A2668,$U$12:$AD$125,8),0,VLOOKUP(A2669,U$12:$AD$125,8))</f>
        <v>0</v>
      </c>
      <c r="M2669" s="86">
        <f>IF(L2669&gt;0,VLOOKUP(L2669,T$12:$AC$125,7),0)</f>
        <v>0</v>
      </c>
      <c r="N2669" s="81">
        <f t="shared" si="852"/>
        <v>0</v>
      </c>
      <c r="O2669" s="81">
        <f t="shared" ca="1" si="848"/>
        <v>0</v>
      </c>
      <c r="P2669" s="87" t="str">
        <f t="shared" si="849"/>
        <v>A+J=</v>
      </c>
      <c r="Q2669" s="88">
        <f t="shared" si="850"/>
        <v>45771</v>
      </c>
      <c r="R2669" s="7"/>
      <c r="S2669" s="7"/>
      <c r="T2669" s="7"/>
      <c r="U2669" s="7"/>
      <c r="V2669" s="7"/>
      <c r="W2669" s="7"/>
      <c r="X2669" s="7"/>
      <c r="Y2669" s="7"/>
      <c r="Z2669" s="7"/>
      <c r="AA2669" s="7"/>
      <c r="AB2669" s="7"/>
      <c r="AC2669" s="7"/>
      <c r="AD2669" s="7"/>
      <c r="AE2669" s="7"/>
      <c r="AF2669" s="37"/>
      <c r="AG2669" s="3"/>
      <c r="AH2669" s="3"/>
      <c r="AI2669" s="18"/>
      <c r="AJ2669" s="19"/>
      <c r="AK2669" s="18"/>
      <c r="AL2669" s="67"/>
      <c r="AM2669" s="19"/>
      <c r="AN2669" s="3"/>
      <c r="AO2669" s="6"/>
      <c r="AP2669" s="20"/>
      <c r="AQ2669" s="3"/>
      <c r="AR2669" s="21"/>
      <c r="AS2669" s="37"/>
      <c r="AT2669" s="12"/>
      <c r="AU2669" s="12"/>
      <c r="AV2669" s="22"/>
      <c r="AW2669" s="12"/>
      <c r="AX2669" s="12"/>
      <c r="AY2669" s="12"/>
      <c r="AZ2669" s="12"/>
      <c r="BA2669" s="12"/>
      <c r="BB2669" s="12"/>
      <c r="BC2669" s="12"/>
      <c r="BD2669" s="12"/>
      <c r="BE2669" s="12"/>
      <c r="BF2669" s="12"/>
      <c r="BG2669" s="12"/>
      <c r="BH2669" s="12"/>
      <c r="BI2669" s="12"/>
      <c r="BJ2669" s="12"/>
      <c r="BK2669" s="12"/>
      <c r="BL2669" s="12"/>
      <c r="BM2669" s="12"/>
      <c r="BN2669" s="12"/>
      <c r="BO2669" s="12"/>
      <c r="BP2669" s="12"/>
      <c r="BQ2669" s="12"/>
      <c r="BR2669" s="12"/>
      <c r="BS2669" s="12"/>
      <c r="BT2669" s="12"/>
      <c r="BU2669" s="12"/>
      <c r="BV2669" s="12"/>
      <c r="BW2669" s="12"/>
      <c r="BX2669" s="12"/>
      <c r="BY2669" s="12"/>
      <c r="BZ2669" s="12"/>
      <c r="CA2669" s="12"/>
      <c r="CB2669" s="12"/>
      <c r="CC2669" s="12"/>
      <c r="CD2669" s="12"/>
      <c r="CE2669" s="12"/>
      <c r="CF2669" s="12"/>
      <c r="CG2669" s="12"/>
      <c r="CH2669" s="12"/>
      <c r="CI2669" s="12"/>
      <c r="CJ2669" s="12"/>
      <c r="CK2669" s="12"/>
      <c r="CL2669" s="12"/>
      <c r="CM2669" s="12"/>
      <c r="CN2669" s="12"/>
      <c r="CO2669" s="12"/>
      <c r="CP2669" s="12"/>
      <c r="CQ2669" s="12"/>
      <c r="CR2669" s="12"/>
      <c r="CS2669" s="12"/>
      <c r="CT2669" s="12"/>
      <c r="CU2669" s="12"/>
      <c r="CV2669" s="12"/>
      <c r="CW2669" s="12"/>
      <c r="CX2669" s="12"/>
      <c r="CY2669" s="12"/>
      <c r="CZ2669" s="12"/>
      <c r="DA2669" s="12"/>
      <c r="DB2669" s="12"/>
      <c r="DC2669" s="12"/>
      <c r="DD2669" s="12"/>
      <c r="DE2669" s="12"/>
      <c r="DF2669" s="12"/>
      <c r="DG2669" s="12"/>
      <c r="DH2669" s="12"/>
      <c r="DI2669" s="12"/>
      <c r="DJ2669" s="12"/>
      <c r="DK2669" s="12"/>
      <c r="DL2669" s="12"/>
      <c r="DM2669" s="12"/>
      <c r="DN2669" s="12"/>
      <c r="DO2669" s="12"/>
      <c r="DP2669" s="12"/>
      <c r="DQ2669" s="12"/>
      <c r="DR2669" s="12"/>
      <c r="DS2669" s="12"/>
      <c r="DT2669" s="12"/>
      <c r="DU2669" s="12"/>
      <c r="DV2669" s="12"/>
      <c r="DW2669" s="12"/>
      <c r="DX2669" s="12"/>
      <c r="DY2669" s="12"/>
      <c r="DZ2669" s="12"/>
      <c r="EA2669" s="12"/>
      <c r="EB2669" s="12"/>
      <c r="EC2669" s="12"/>
      <c r="ED2669" s="12"/>
      <c r="EE2669" s="12"/>
      <c r="EF2669" s="12"/>
      <c r="EG2669" s="12"/>
      <c r="EH2669" s="12"/>
      <c r="EI2669" s="12"/>
      <c r="EJ2669" s="12"/>
      <c r="EK2669" s="12"/>
      <c r="EL2669" s="12"/>
      <c r="EM2669" s="12"/>
      <c r="EN2669" s="12"/>
      <c r="EO2669" s="12"/>
      <c r="EP2669" s="12"/>
      <c r="EQ2669" s="12"/>
      <c r="ER2669" s="12"/>
      <c r="ES2669" s="12"/>
      <c r="ET2669" s="12"/>
      <c r="EU2669" s="12"/>
      <c r="EV2669" s="12"/>
      <c r="EW2669" s="12"/>
      <c r="EX2669" s="12"/>
      <c r="EY2669" s="12"/>
      <c r="EZ2669" s="12"/>
      <c r="FA2669" s="12"/>
      <c r="FB2669" s="12"/>
      <c r="FC2669" s="12"/>
      <c r="FD2669" s="12"/>
      <c r="FE2669" s="12"/>
      <c r="FF2669" s="12"/>
      <c r="FG2669" s="12"/>
      <c r="FH2669" s="12"/>
      <c r="FI2669" s="12"/>
      <c r="FJ2669" s="12"/>
      <c r="FK2669" s="12"/>
      <c r="FL2669" s="12"/>
      <c r="FM2669" s="12"/>
      <c r="FN2669" s="12"/>
      <c r="FO2669" s="12"/>
      <c r="FP2669" s="12"/>
      <c r="FQ2669" s="12"/>
      <c r="FR2669" s="12"/>
      <c r="FS2669" s="12"/>
      <c r="FT2669" s="12"/>
      <c r="FU2669" s="12"/>
      <c r="FV2669" s="12"/>
      <c r="FW2669" s="12"/>
      <c r="FX2669" s="12"/>
      <c r="FY2669" s="12"/>
      <c r="FZ2669" s="12"/>
      <c r="GA2669" s="12"/>
      <c r="GB2669" s="12"/>
      <c r="GC2669" s="12"/>
      <c r="GD2669" s="12"/>
      <c r="GE2669" s="12"/>
      <c r="GF2669" s="12"/>
      <c r="GG2669" s="12"/>
      <c r="GH2669" s="12"/>
      <c r="GI2669" s="12"/>
      <c r="GJ2669" s="12"/>
      <c r="GK2669" s="12"/>
      <c r="GL2669" s="12"/>
      <c r="GM2669" s="12"/>
      <c r="GN2669" s="12"/>
      <c r="GO2669" s="12"/>
      <c r="GP2669" s="12"/>
      <c r="GQ2669" s="12"/>
      <c r="GR2669" s="12"/>
    </row>
    <row r="2670" spans="1:200" x14ac:dyDescent="0.2">
      <c r="A2670" s="79">
        <f t="shared" si="853"/>
        <v>45742</v>
      </c>
      <c r="B2670" s="80" t="str">
        <f t="shared" ref="B2670:B2733" ca="1" si="854">IF(A2670&lt;=TODAY(),C2670+K2670,IF(AND(A2670&gt;TODAY(),A2670&lt;=$B$1),IF(VLOOKUP(TODAY(),$A$10:$D$5000,4,FALSE)=0,"n.d",C2670+K2670),"n.d"))</f>
        <v>n.d</v>
      </c>
      <c r="C2670" s="81">
        <f t="shared" ref="C2670:C2733" ca="1" si="855">TRUNC(C2669-N2669,8)</f>
        <v>974.18416585</v>
      </c>
      <c r="D2670" s="82">
        <f ca="1">IF(A2670&lt;$B$1,VLOOKUP(A2670,[1]DI!$A$4:$B$15000,2,FALSE),0)</f>
        <v>0</v>
      </c>
      <c r="E2670" s="81">
        <f t="shared" ref="E2670:E2733" ca="1" si="856">ROUND((((1+D2670)^(1/252)-1)),8)</f>
        <v>0</v>
      </c>
      <c r="F2670" s="83">
        <f t="shared" si="851"/>
        <v>1.2</v>
      </c>
      <c r="G2670" s="84">
        <f t="shared" ref="G2670:G2733" ca="1" si="857">TRUNC((1+(E2670*F2670)),15)</f>
        <v>1</v>
      </c>
      <c r="H2670" s="81">
        <f ca="1">TRUNC(PRODUCT(G$10:G2669),15)</f>
        <v>1.40945772534528</v>
      </c>
      <c r="I2670" s="81">
        <f t="shared" ref="I2670:I2733" ca="1" si="858">IF(OR(L2669&gt;0,L2669="E"),H2669,I2669)</f>
        <v>1.40945772534528</v>
      </c>
      <c r="J2670" s="81">
        <f t="shared" ref="J2670:J2733" ca="1" si="859">ROUND(TRUNC(H2670/I2670,15),8)</f>
        <v>1</v>
      </c>
      <c r="K2670" s="81">
        <f t="shared" ref="K2670:K2733" ca="1" si="860">TRUNC((C2670*(J2670-1)),8)</f>
        <v>0</v>
      </c>
      <c r="L2670" s="85">
        <f>IF(VLOOKUP(A2670,$U$12:$AD$125,8)=VLOOKUP(A2669,$U$12:$AD$125,8),0,VLOOKUP(A2670,U$12:$AD$125,8))</f>
        <v>0</v>
      </c>
      <c r="M2670" s="86">
        <f>IF(L2670&gt;0,VLOOKUP(L2670,T$12:$AC$125,7),0)</f>
        <v>0</v>
      </c>
      <c r="N2670" s="81">
        <f t="shared" si="852"/>
        <v>0</v>
      </c>
      <c r="O2670" s="81">
        <f t="shared" ref="O2670:O2733" ca="1" si="861">(K2670+N2670)</f>
        <v>0</v>
      </c>
      <c r="P2670" s="87" t="str">
        <f t="shared" ref="P2670:P2733" si="862">IF(L2669&gt;0,VLOOKUP(A2669,$U$12:$AD$125,9),P2669)</f>
        <v>A+J=</v>
      </c>
      <c r="Q2670" s="88">
        <f t="shared" ref="Q2670:Q2733" si="863">IF(L2669&gt;0,VLOOKUP(A2669,$U$12:$AD$125,10),Q2669)</f>
        <v>45771</v>
      </c>
      <c r="R2670" s="7"/>
      <c r="S2670" s="7"/>
      <c r="T2670" s="7"/>
      <c r="U2670" s="7"/>
      <c r="V2670" s="7"/>
      <c r="W2670" s="7"/>
      <c r="X2670" s="7"/>
      <c r="Y2670" s="7"/>
      <c r="Z2670" s="7"/>
      <c r="AA2670" s="7"/>
      <c r="AB2670" s="7"/>
      <c r="AC2670" s="7"/>
      <c r="AD2670" s="7"/>
      <c r="AE2670" s="7"/>
      <c r="AF2670" s="37"/>
      <c r="AG2670" s="9"/>
      <c r="AH2670" s="3"/>
      <c r="AI2670" s="13"/>
      <c r="AJ2670" s="5"/>
      <c r="AK2670" s="13"/>
      <c r="AL2670" s="37"/>
      <c r="AM2670" s="5"/>
      <c r="AN2670" s="3"/>
      <c r="AO2670" s="6"/>
      <c r="AP2670" s="20"/>
      <c r="AQ2670" s="3"/>
      <c r="AR2670" s="21"/>
      <c r="AS2670" s="37"/>
      <c r="AT2670" s="12"/>
      <c r="AU2670" s="12"/>
      <c r="AV2670" s="22"/>
      <c r="AW2670" s="12"/>
      <c r="AX2670" s="12"/>
      <c r="AY2670" s="12"/>
      <c r="AZ2670" s="12"/>
      <c r="BA2670" s="12"/>
      <c r="BB2670" s="12"/>
      <c r="BC2670" s="12"/>
      <c r="BD2670" s="12"/>
      <c r="BE2670" s="12"/>
      <c r="BF2670" s="12"/>
      <c r="BG2670" s="12"/>
      <c r="BH2670" s="12"/>
      <c r="BI2670" s="12"/>
      <c r="BJ2670" s="12"/>
      <c r="BK2670" s="12"/>
      <c r="BL2670" s="12"/>
      <c r="BM2670" s="12"/>
      <c r="BN2670" s="12"/>
      <c r="BO2670" s="12"/>
      <c r="BP2670" s="12"/>
      <c r="BQ2670" s="12"/>
      <c r="BR2670" s="12"/>
      <c r="BS2670" s="12"/>
      <c r="BT2670" s="12"/>
      <c r="BU2670" s="12"/>
      <c r="BV2670" s="12"/>
      <c r="BW2670" s="12"/>
      <c r="BX2670" s="12"/>
      <c r="BY2670" s="12"/>
      <c r="BZ2670" s="12"/>
      <c r="CA2670" s="12"/>
      <c r="CB2670" s="12"/>
      <c r="CC2670" s="12"/>
      <c r="CD2670" s="12"/>
      <c r="CE2670" s="12"/>
      <c r="CF2670" s="12"/>
      <c r="CG2670" s="12"/>
      <c r="CH2670" s="12"/>
      <c r="CI2670" s="12"/>
      <c r="CJ2670" s="12"/>
      <c r="CK2670" s="12"/>
      <c r="CL2670" s="12"/>
      <c r="CM2670" s="12"/>
      <c r="CN2670" s="12"/>
      <c r="CO2670" s="12"/>
      <c r="CP2670" s="12"/>
      <c r="CQ2670" s="12"/>
      <c r="CR2670" s="12"/>
      <c r="CS2670" s="12"/>
      <c r="CT2670" s="12"/>
      <c r="CU2670" s="12"/>
      <c r="CV2670" s="12"/>
      <c r="CW2670" s="12"/>
      <c r="CX2670" s="12"/>
      <c r="CY2670" s="12"/>
      <c r="CZ2670" s="12"/>
      <c r="DA2670" s="12"/>
      <c r="DB2670" s="12"/>
      <c r="DC2670" s="12"/>
      <c r="DD2670" s="12"/>
      <c r="DE2670" s="12"/>
      <c r="DF2670" s="12"/>
      <c r="DG2670" s="12"/>
      <c r="DH2670" s="12"/>
      <c r="DI2670" s="12"/>
      <c r="DJ2670" s="12"/>
      <c r="DK2670" s="12"/>
      <c r="DL2670" s="12"/>
      <c r="DM2670" s="12"/>
      <c r="DN2670" s="12"/>
      <c r="DO2670" s="12"/>
      <c r="DP2670" s="12"/>
      <c r="DQ2670" s="12"/>
      <c r="DR2670" s="12"/>
      <c r="DS2670" s="12"/>
      <c r="DT2670" s="12"/>
      <c r="DU2670" s="12"/>
      <c r="DV2670" s="12"/>
      <c r="DW2670" s="12"/>
      <c r="DX2670" s="12"/>
      <c r="DY2670" s="12"/>
      <c r="DZ2670" s="12"/>
      <c r="EA2670" s="12"/>
      <c r="EB2670" s="12"/>
      <c r="EC2670" s="12"/>
      <c r="ED2670" s="12"/>
      <c r="EE2670" s="12"/>
      <c r="EF2670" s="12"/>
      <c r="EG2670" s="12"/>
      <c r="EH2670" s="12"/>
      <c r="EI2670" s="12"/>
      <c r="EJ2670" s="12"/>
      <c r="EK2670" s="12"/>
      <c r="EL2670" s="12"/>
      <c r="EM2670" s="12"/>
      <c r="EN2670" s="12"/>
      <c r="EO2670" s="12"/>
      <c r="EP2670" s="12"/>
      <c r="EQ2670" s="12"/>
      <c r="ER2670" s="12"/>
      <c r="ES2670" s="12"/>
      <c r="ET2670" s="12"/>
      <c r="EU2670" s="12"/>
      <c r="EV2670" s="12"/>
      <c r="EW2670" s="12"/>
      <c r="EX2670" s="12"/>
      <c r="EY2670" s="12"/>
      <c r="EZ2670" s="12"/>
      <c r="FA2670" s="12"/>
      <c r="FB2670" s="12"/>
      <c r="FC2670" s="12"/>
      <c r="FD2670" s="12"/>
      <c r="FE2670" s="12"/>
      <c r="FF2670" s="12"/>
      <c r="FG2670" s="12"/>
      <c r="FH2670" s="12"/>
      <c r="FI2670" s="12"/>
      <c r="FJ2670" s="12"/>
      <c r="FK2670" s="12"/>
      <c r="FL2670" s="12"/>
      <c r="FM2670" s="12"/>
      <c r="FN2670" s="12"/>
      <c r="FO2670" s="12"/>
      <c r="FP2670" s="12"/>
      <c r="FQ2670" s="12"/>
      <c r="FR2670" s="12"/>
      <c r="FS2670" s="12"/>
      <c r="FT2670" s="12"/>
      <c r="FU2670" s="12"/>
      <c r="FV2670" s="12"/>
      <c r="FW2670" s="12"/>
      <c r="FX2670" s="12"/>
      <c r="FY2670" s="12"/>
      <c r="FZ2670" s="12"/>
      <c r="GA2670" s="12"/>
      <c r="GB2670" s="12"/>
      <c r="GC2670" s="12"/>
      <c r="GD2670" s="12"/>
      <c r="GE2670" s="12"/>
      <c r="GF2670" s="12"/>
      <c r="GG2670" s="12"/>
      <c r="GH2670" s="12"/>
      <c r="GI2670" s="12"/>
      <c r="GJ2670" s="12"/>
      <c r="GK2670" s="12"/>
      <c r="GL2670" s="12"/>
      <c r="GM2670" s="12"/>
      <c r="GN2670" s="12"/>
      <c r="GO2670" s="12"/>
      <c r="GP2670" s="12"/>
      <c r="GQ2670" s="12"/>
      <c r="GR2670" s="12"/>
    </row>
    <row r="2671" spans="1:200" x14ac:dyDescent="0.2">
      <c r="A2671" s="79">
        <f t="shared" si="853"/>
        <v>45743</v>
      </c>
      <c r="B2671" s="80" t="str">
        <f t="shared" ca="1" si="854"/>
        <v>n.d</v>
      </c>
      <c r="C2671" s="81">
        <f t="shared" ca="1" si="855"/>
        <v>974.18416585</v>
      </c>
      <c r="D2671" s="82">
        <f ca="1">IF(A2671&lt;$B$1,VLOOKUP(A2671,[1]DI!$A$4:$B$15000,2,FALSE),0)</f>
        <v>0</v>
      </c>
      <c r="E2671" s="81">
        <f t="shared" ca="1" si="856"/>
        <v>0</v>
      </c>
      <c r="F2671" s="83">
        <f t="shared" si="851"/>
        <v>1.2</v>
      </c>
      <c r="G2671" s="84">
        <f t="shared" ca="1" si="857"/>
        <v>1</v>
      </c>
      <c r="H2671" s="81">
        <f ca="1">TRUNC(PRODUCT(G$10:G2670),15)</f>
        <v>1.40945772534528</v>
      </c>
      <c r="I2671" s="81">
        <f t="shared" ca="1" si="858"/>
        <v>1.40945772534528</v>
      </c>
      <c r="J2671" s="81">
        <f t="shared" ca="1" si="859"/>
        <v>1</v>
      </c>
      <c r="K2671" s="81">
        <f t="shared" ca="1" si="860"/>
        <v>0</v>
      </c>
      <c r="L2671" s="85">
        <f>IF(VLOOKUP(A2671,$U$12:$AD$125,8)=VLOOKUP(A2670,$U$12:$AD$125,8),0,VLOOKUP(A2671,U$12:$AD$125,8))</f>
        <v>0</v>
      </c>
      <c r="M2671" s="86">
        <f>IF(L2671&gt;0,VLOOKUP(L2671,T$12:$AC$125,7),0)</f>
        <v>0</v>
      </c>
      <c r="N2671" s="81">
        <f t="shared" si="852"/>
        <v>0</v>
      </c>
      <c r="O2671" s="81">
        <f t="shared" ca="1" si="861"/>
        <v>0</v>
      </c>
      <c r="P2671" s="87" t="str">
        <f t="shared" si="862"/>
        <v>A+J=</v>
      </c>
      <c r="Q2671" s="88">
        <f t="shared" si="863"/>
        <v>45771</v>
      </c>
      <c r="R2671" s="7"/>
      <c r="S2671" s="7"/>
      <c r="T2671" s="7"/>
      <c r="U2671" s="7"/>
      <c r="V2671" s="7"/>
      <c r="W2671" s="7"/>
      <c r="X2671" s="7"/>
      <c r="Y2671" s="7"/>
      <c r="Z2671" s="7"/>
      <c r="AA2671" s="7"/>
      <c r="AB2671" s="7"/>
      <c r="AC2671" s="7"/>
      <c r="AD2671" s="7"/>
      <c r="AE2671" s="7"/>
      <c r="AF2671" s="37"/>
      <c r="AG2671" s="9"/>
      <c r="AH2671" s="3"/>
      <c r="AI2671" s="13"/>
      <c r="AJ2671" s="5"/>
      <c r="AK2671" s="13"/>
      <c r="AL2671" s="37"/>
      <c r="AM2671" s="5"/>
      <c r="AN2671" s="3"/>
      <c r="AO2671" s="6"/>
      <c r="AP2671" s="20"/>
      <c r="AQ2671" s="3"/>
      <c r="AR2671" s="21"/>
      <c r="AS2671" s="37"/>
      <c r="AT2671" s="12"/>
      <c r="AU2671" s="12"/>
      <c r="AV2671" s="22"/>
      <c r="AW2671" s="12"/>
      <c r="AX2671" s="12"/>
      <c r="AY2671" s="12"/>
      <c r="AZ2671" s="12"/>
      <c r="BA2671" s="12"/>
      <c r="BB2671" s="12"/>
      <c r="BC2671" s="12"/>
      <c r="BD2671" s="12"/>
      <c r="BE2671" s="12"/>
      <c r="BF2671" s="12"/>
      <c r="BG2671" s="12"/>
      <c r="BH2671" s="12"/>
      <c r="BI2671" s="12"/>
      <c r="BJ2671" s="12"/>
      <c r="BK2671" s="12"/>
      <c r="BL2671" s="12"/>
      <c r="BM2671" s="12"/>
      <c r="BN2671" s="12"/>
      <c r="BO2671" s="12"/>
      <c r="BP2671" s="12"/>
      <c r="BQ2671" s="12"/>
      <c r="BR2671" s="12"/>
      <c r="BS2671" s="12"/>
      <c r="BT2671" s="12"/>
      <c r="BU2671" s="12"/>
      <c r="BV2671" s="12"/>
      <c r="BW2671" s="12"/>
      <c r="BX2671" s="12"/>
      <c r="BY2671" s="12"/>
      <c r="BZ2671" s="12"/>
      <c r="CA2671" s="12"/>
      <c r="CB2671" s="12"/>
      <c r="CC2671" s="12"/>
      <c r="CD2671" s="12"/>
      <c r="CE2671" s="12"/>
      <c r="CF2671" s="12"/>
      <c r="CG2671" s="12"/>
      <c r="CH2671" s="12"/>
      <c r="CI2671" s="12"/>
      <c r="CJ2671" s="12"/>
      <c r="CK2671" s="12"/>
      <c r="CL2671" s="12"/>
      <c r="CM2671" s="12"/>
      <c r="CN2671" s="12"/>
      <c r="CO2671" s="12"/>
      <c r="CP2671" s="12"/>
      <c r="CQ2671" s="12"/>
      <c r="CR2671" s="12"/>
      <c r="CS2671" s="12"/>
      <c r="CT2671" s="12"/>
      <c r="CU2671" s="12"/>
      <c r="CV2671" s="12"/>
      <c r="CW2671" s="12"/>
      <c r="CX2671" s="12"/>
      <c r="CY2671" s="12"/>
      <c r="CZ2671" s="12"/>
      <c r="DA2671" s="12"/>
      <c r="DB2671" s="12"/>
      <c r="DC2671" s="12"/>
      <c r="DD2671" s="12"/>
      <c r="DE2671" s="12"/>
      <c r="DF2671" s="12"/>
      <c r="DG2671" s="12"/>
      <c r="DH2671" s="12"/>
      <c r="DI2671" s="12"/>
      <c r="DJ2671" s="12"/>
      <c r="DK2671" s="12"/>
      <c r="DL2671" s="12"/>
      <c r="DM2671" s="12"/>
      <c r="DN2671" s="12"/>
      <c r="DO2671" s="12"/>
      <c r="DP2671" s="12"/>
      <c r="DQ2671" s="12"/>
      <c r="DR2671" s="12"/>
      <c r="DS2671" s="12"/>
      <c r="DT2671" s="12"/>
      <c r="DU2671" s="12"/>
      <c r="DV2671" s="12"/>
      <c r="DW2671" s="12"/>
      <c r="DX2671" s="12"/>
      <c r="DY2671" s="12"/>
      <c r="DZ2671" s="12"/>
      <c r="EA2671" s="12"/>
      <c r="EB2671" s="12"/>
      <c r="EC2671" s="12"/>
      <c r="ED2671" s="12"/>
      <c r="EE2671" s="12"/>
      <c r="EF2671" s="12"/>
      <c r="EG2671" s="12"/>
      <c r="EH2671" s="12"/>
      <c r="EI2671" s="12"/>
      <c r="EJ2671" s="12"/>
      <c r="EK2671" s="12"/>
      <c r="EL2671" s="12"/>
      <c r="EM2671" s="12"/>
      <c r="EN2671" s="12"/>
      <c r="EO2671" s="12"/>
      <c r="EP2671" s="12"/>
      <c r="EQ2671" s="12"/>
      <c r="ER2671" s="12"/>
      <c r="ES2671" s="12"/>
      <c r="ET2671" s="12"/>
      <c r="EU2671" s="12"/>
      <c r="EV2671" s="12"/>
      <c r="EW2671" s="12"/>
      <c r="EX2671" s="12"/>
      <c r="EY2671" s="12"/>
      <c r="EZ2671" s="12"/>
      <c r="FA2671" s="12"/>
      <c r="FB2671" s="12"/>
      <c r="FC2671" s="12"/>
      <c r="FD2671" s="12"/>
      <c r="FE2671" s="12"/>
      <c r="FF2671" s="12"/>
      <c r="FG2671" s="12"/>
      <c r="FH2671" s="12"/>
      <c r="FI2671" s="12"/>
      <c r="FJ2671" s="12"/>
      <c r="FK2671" s="12"/>
      <c r="FL2671" s="12"/>
      <c r="FM2671" s="12"/>
      <c r="FN2671" s="12"/>
      <c r="FO2671" s="12"/>
      <c r="FP2671" s="12"/>
      <c r="FQ2671" s="12"/>
      <c r="FR2671" s="12"/>
      <c r="FS2671" s="12"/>
      <c r="FT2671" s="12"/>
      <c r="FU2671" s="12"/>
      <c r="FV2671" s="12"/>
      <c r="FW2671" s="12"/>
      <c r="FX2671" s="12"/>
      <c r="FY2671" s="12"/>
      <c r="FZ2671" s="12"/>
      <c r="GA2671" s="12"/>
      <c r="GB2671" s="12"/>
      <c r="GC2671" s="12"/>
      <c r="GD2671" s="12"/>
      <c r="GE2671" s="12"/>
      <c r="GF2671" s="12"/>
      <c r="GG2671" s="12"/>
      <c r="GH2671" s="12"/>
      <c r="GI2671" s="12"/>
      <c r="GJ2671" s="12"/>
      <c r="GK2671" s="12"/>
      <c r="GL2671" s="12"/>
      <c r="GM2671" s="12"/>
      <c r="GN2671" s="12"/>
      <c r="GO2671" s="12"/>
      <c r="GP2671" s="12"/>
      <c r="GQ2671" s="12"/>
      <c r="GR2671" s="12"/>
    </row>
    <row r="2672" spans="1:200" x14ac:dyDescent="0.2">
      <c r="A2672" s="79">
        <f t="shared" si="853"/>
        <v>45744</v>
      </c>
      <c r="B2672" s="80" t="str">
        <f t="shared" ca="1" si="854"/>
        <v>n.d</v>
      </c>
      <c r="C2672" s="81">
        <f t="shared" ca="1" si="855"/>
        <v>974.18416585</v>
      </c>
      <c r="D2672" s="82">
        <f ca="1">IF(A2672&lt;$B$1,VLOOKUP(A2672,[1]DI!$A$4:$B$15000,2,FALSE),0)</f>
        <v>0</v>
      </c>
      <c r="E2672" s="81">
        <f t="shared" ca="1" si="856"/>
        <v>0</v>
      </c>
      <c r="F2672" s="83">
        <f t="shared" si="851"/>
        <v>1.2</v>
      </c>
      <c r="G2672" s="84">
        <f t="shared" ca="1" si="857"/>
        <v>1</v>
      </c>
      <c r="H2672" s="81">
        <f ca="1">TRUNC(PRODUCT(G$10:G2671),15)</f>
        <v>1.40945772534528</v>
      </c>
      <c r="I2672" s="81">
        <f t="shared" ca="1" si="858"/>
        <v>1.40945772534528</v>
      </c>
      <c r="J2672" s="81">
        <f t="shared" ca="1" si="859"/>
        <v>1</v>
      </c>
      <c r="K2672" s="81">
        <f t="shared" ca="1" si="860"/>
        <v>0</v>
      </c>
      <c r="L2672" s="85">
        <f>IF(VLOOKUP(A2672,$U$12:$AD$125,8)=VLOOKUP(A2671,$U$12:$AD$125,8),0,VLOOKUP(A2672,U$12:$AD$125,8))</f>
        <v>0</v>
      </c>
      <c r="M2672" s="86">
        <f>IF(L2672&gt;0,VLOOKUP(L2672,T$12:$AC$125,7),0)</f>
        <v>0</v>
      </c>
      <c r="N2672" s="81">
        <f t="shared" si="852"/>
        <v>0</v>
      </c>
      <c r="O2672" s="81">
        <f t="shared" ca="1" si="861"/>
        <v>0</v>
      </c>
      <c r="P2672" s="87" t="str">
        <f t="shared" si="862"/>
        <v>A+J=</v>
      </c>
      <c r="Q2672" s="88">
        <f t="shared" si="863"/>
        <v>45771</v>
      </c>
      <c r="R2672" s="7"/>
      <c r="S2672" s="7"/>
      <c r="T2672" s="7"/>
      <c r="U2672" s="7"/>
      <c r="V2672" s="7"/>
      <c r="W2672" s="7"/>
      <c r="X2672" s="7"/>
      <c r="Y2672" s="7"/>
      <c r="Z2672" s="7"/>
      <c r="AA2672" s="7"/>
      <c r="AB2672" s="7"/>
      <c r="AC2672" s="7"/>
      <c r="AD2672" s="7"/>
      <c r="AE2672" s="7"/>
      <c r="AF2672" s="37"/>
      <c r="AG2672" s="3"/>
      <c r="AH2672" s="3"/>
      <c r="AI2672" s="13"/>
      <c r="AJ2672" s="5"/>
      <c r="AK2672" s="4"/>
      <c r="AL2672" s="65"/>
      <c r="AM2672" s="10"/>
      <c r="AN2672" s="3"/>
      <c r="AO2672" s="6"/>
      <c r="AP2672" s="20"/>
      <c r="AQ2672" s="3"/>
      <c r="AR2672" s="21"/>
      <c r="AS2672" s="65"/>
      <c r="AT2672" s="12"/>
      <c r="AU2672" s="12"/>
      <c r="AV2672" s="22"/>
      <c r="AW2672" s="12"/>
      <c r="AX2672" s="12"/>
      <c r="AY2672" s="12"/>
      <c r="AZ2672" s="12"/>
      <c r="BA2672" s="12"/>
      <c r="BB2672" s="12"/>
      <c r="BC2672" s="12"/>
      <c r="BD2672" s="12"/>
      <c r="BE2672" s="12"/>
      <c r="BF2672" s="12"/>
      <c r="BG2672" s="12"/>
      <c r="BH2672" s="12"/>
      <c r="BI2672" s="12"/>
      <c r="BJ2672" s="12"/>
      <c r="BK2672" s="12"/>
      <c r="BL2672" s="12"/>
      <c r="BM2672" s="12"/>
      <c r="BN2672" s="12"/>
      <c r="BO2672" s="12"/>
      <c r="BP2672" s="12"/>
      <c r="BQ2672" s="12"/>
      <c r="BR2672" s="12"/>
      <c r="BS2672" s="12"/>
      <c r="BT2672" s="12"/>
      <c r="BU2672" s="12"/>
      <c r="BV2672" s="12"/>
      <c r="BW2672" s="12"/>
      <c r="BX2672" s="12"/>
      <c r="BY2672" s="12"/>
      <c r="BZ2672" s="12"/>
      <c r="CA2672" s="12"/>
      <c r="CB2672" s="12"/>
      <c r="CC2672" s="12"/>
      <c r="CD2672" s="12"/>
      <c r="CE2672" s="12"/>
      <c r="CF2672" s="12"/>
      <c r="CG2672" s="12"/>
      <c r="CH2672" s="12"/>
      <c r="CI2672" s="12"/>
      <c r="CJ2672" s="12"/>
      <c r="CK2672" s="12"/>
      <c r="CL2672" s="12"/>
      <c r="CM2672" s="12"/>
      <c r="CN2672" s="12"/>
      <c r="CO2672" s="12"/>
      <c r="CP2672" s="12"/>
      <c r="CQ2672" s="12"/>
      <c r="CR2672" s="12"/>
      <c r="CS2672" s="12"/>
      <c r="CT2672" s="12"/>
      <c r="CU2672" s="12"/>
      <c r="CV2672" s="12"/>
      <c r="CW2672" s="12"/>
      <c r="CX2672" s="12"/>
      <c r="CY2672" s="12"/>
      <c r="CZ2672" s="12"/>
      <c r="DA2672" s="12"/>
      <c r="DB2672" s="12"/>
      <c r="DC2672" s="12"/>
      <c r="DD2672" s="12"/>
      <c r="DE2672" s="12"/>
      <c r="DF2672" s="12"/>
      <c r="DG2672" s="12"/>
      <c r="DH2672" s="12"/>
      <c r="DI2672" s="12"/>
      <c r="DJ2672" s="12"/>
      <c r="DK2672" s="12"/>
      <c r="DL2672" s="12"/>
      <c r="DM2672" s="12"/>
      <c r="DN2672" s="12"/>
      <c r="DO2672" s="12"/>
      <c r="DP2672" s="12"/>
      <c r="DQ2672" s="12"/>
      <c r="DR2672" s="12"/>
      <c r="DS2672" s="12"/>
      <c r="DT2672" s="12"/>
      <c r="DU2672" s="12"/>
      <c r="DV2672" s="12"/>
      <c r="DW2672" s="12"/>
      <c r="DX2672" s="12"/>
      <c r="DY2672" s="12"/>
      <c r="DZ2672" s="12"/>
      <c r="EA2672" s="12"/>
      <c r="EB2672" s="12"/>
      <c r="EC2672" s="12"/>
      <c r="ED2672" s="12"/>
      <c r="EE2672" s="12"/>
      <c r="EF2672" s="12"/>
      <c r="EG2672" s="12"/>
      <c r="EH2672" s="12"/>
      <c r="EI2672" s="12"/>
      <c r="EJ2672" s="12"/>
      <c r="EK2672" s="12"/>
      <c r="EL2672" s="12"/>
      <c r="EM2672" s="12"/>
      <c r="EN2672" s="12"/>
      <c r="EO2672" s="12"/>
      <c r="EP2672" s="12"/>
      <c r="EQ2672" s="12"/>
      <c r="ER2672" s="12"/>
      <c r="ES2672" s="12"/>
      <c r="ET2672" s="12"/>
      <c r="EU2672" s="12"/>
      <c r="EV2672" s="12"/>
      <c r="EW2672" s="12"/>
      <c r="EX2672" s="12"/>
      <c r="EY2672" s="12"/>
      <c r="EZ2672" s="12"/>
      <c r="FA2672" s="12"/>
      <c r="FB2672" s="12"/>
      <c r="FC2672" s="12"/>
      <c r="FD2672" s="12"/>
      <c r="FE2672" s="12"/>
      <c r="FF2672" s="12"/>
      <c r="FG2672" s="12"/>
      <c r="FH2672" s="12"/>
      <c r="FI2672" s="12"/>
      <c r="FJ2672" s="12"/>
      <c r="FK2672" s="12"/>
      <c r="FL2672" s="12"/>
      <c r="FM2672" s="12"/>
      <c r="FN2672" s="12"/>
      <c r="FO2672" s="12"/>
      <c r="FP2672" s="12"/>
      <c r="FQ2672" s="12"/>
      <c r="FR2672" s="12"/>
      <c r="FS2672" s="12"/>
      <c r="FT2672" s="12"/>
      <c r="FU2672" s="12"/>
      <c r="FV2672" s="12"/>
      <c r="FW2672" s="12"/>
      <c r="FX2672" s="12"/>
      <c r="FY2672" s="12"/>
      <c r="FZ2672" s="12"/>
      <c r="GA2672" s="12"/>
      <c r="GB2672" s="12"/>
      <c r="GC2672" s="12"/>
      <c r="GD2672" s="12"/>
      <c r="GE2672" s="12"/>
      <c r="GF2672" s="12"/>
      <c r="GG2672" s="12"/>
      <c r="GH2672" s="12"/>
      <c r="GI2672" s="12"/>
      <c r="GJ2672" s="12"/>
      <c r="GK2672" s="12"/>
      <c r="GL2672" s="12"/>
      <c r="GM2672" s="12"/>
      <c r="GN2672" s="12"/>
      <c r="GO2672" s="12"/>
      <c r="GP2672" s="12"/>
      <c r="GQ2672" s="12"/>
      <c r="GR2672" s="12"/>
    </row>
    <row r="2673" spans="1:200" x14ac:dyDescent="0.2">
      <c r="A2673" s="79">
        <f t="shared" si="853"/>
        <v>45745</v>
      </c>
      <c r="B2673" s="80" t="str">
        <f t="shared" ca="1" si="854"/>
        <v>n.d</v>
      </c>
      <c r="C2673" s="81">
        <f t="shared" ca="1" si="855"/>
        <v>974.18416585</v>
      </c>
      <c r="D2673" s="82">
        <f ca="1">IF(A2673&lt;$B$1,VLOOKUP(A2673,[1]DI!$A$4:$B$15000,2,FALSE),0)</f>
        <v>0</v>
      </c>
      <c r="E2673" s="81">
        <f t="shared" ca="1" si="856"/>
        <v>0</v>
      </c>
      <c r="F2673" s="83">
        <f t="shared" si="851"/>
        <v>1.2</v>
      </c>
      <c r="G2673" s="84">
        <f t="shared" ca="1" si="857"/>
        <v>1</v>
      </c>
      <c r="H2673" s="81">
        <f ca="1">TRUNC(PRODUCT(G$10:G2672),15)</f>
        <v>1.40945772534528</v>
      </c>
      <c r="I2673" s="81">
        <f t="shared" ca="1" si="858"/>
        <v>1.40945772534528</v>
      </c>
      <c r="J2673" s="81">
        <f t="shared" ca="1" si="859"/>
        <v>1</v>
      </c>
      <c r="K2673" s="81">
        <f t="shared" ca="1" si="860"/>
        <v>0</v>
      </c>
      <c r="L2673" s="85">
        <f>IF(VLOOKUP(A2673,$U$12:$AD$125,8)=VLOOKUP(A2672,$U$12:$AD$125,8),0,VLOOKUP(A2673,U$12:$AD$125,8))</f>
        <v>0</v>
      </c>
      <c r="M2673" s="86">
        <f>IF(L2673&gt;0,VLOOKUP(L2673,T$12:$AC$125,7),0)</f>
        <v>0</v>
      </c>
      <c r="N2673" s="81">
        <f t="shared" si="852"/>
        <v>0</v>
      </c>
      <c r="O2673" s="81">
        <f t="shared" ca="1" si="861"/>
        <v>0</v>
      </c>
      <c r="P2673" s="87" t="str">
        <f t="shared" si="862"/>
        <v>A+J=</v>
      </c>
      <c r="Q2673" s="88">
        <f t="shared" si="863"/>
        <v>45771</v>
      </c>
      <c r="R2673" s="7"/>
      <c r="S2673" s="7"/>
      <c r="T2673" s="7"/>
      <c r="U2673" s="7"/>
      <c r="V2673" s="7"/>
      <c r="W2673" s="7"/>
      <c r="X2673" s="7"/>
      <c r="Y2673" s="7"/>
      <c r="Z2673" s="7"/>
      <c r="AA2673" s="7"/>
      <c r="AB2673" s="7"/>
      <c r="AC2673" s="7"/>
      <c r="AD2673" s="7"/>
      <c r="AE2673" s="7"/>
      <c r="AF2673" s="65"/>
      <c r="AG2673" s="9"/>
      <c r="AH2673" s="9"/>
      <c r="AI2673" s="4"/>
      <c r="AJ2673" s="10"/>
      <c r="AK2673" s="4"/>
      <c r="AL2673" s="65"/>
      <c r="AM2673" s="10"/>
      <c r="AN2673" s="9"/>
      <c r="AO2673" s="7"/>
      <c r="AP2673" s="11"/>
      <c r="AQ2673" s="9"/>
      <c r="AR2673" s="8"/>
      <c r="AS2673" s="68"/>
      <c r="AT2673" s="12"/>
      <c r="AU2673" s="12"/>
      <c r="AV2673" s="22"/>
      <c r="AW2673" s="12"/>
      <c r="AX2673" s="12"/>
      <c r="AY2673" s="12"/>
      <c r="AZ2673" s="12"/>
      <c r="BA2673" s="12"/>
      <c r="BB2673" s="12"/>
      <c r="BC2673" s="12"/>
      <c r="BD2673" s="12"/>
      <c r="BE2673" s="12"/>
      <c r="BF2673" s="12"/>
      <c r="BG2673" s="12"/>
      <c r="BH2673" s="12"/>
      <c r="BI2673" s="12"/>
      <c r="BJ2673" s="12"/>
      <c r="BK2673" s="12"/>
      <c r="BL2673" s="12"/>
      <c r="BM2673" s="12"/>
      <c r="BN2673" s="12"/>
      <c r="BO2673" s="12"/>
      <c r="BP2673" s="12"/>
      <c r="BQ2673" s="12"/>
      <c r="BR2673" s="12"/>
      <c r="BS2673" s="12"/>
      <c r="BT2673" s="12"/>
      <c r="BU2673" s="12"/>
      <c r="BV2673" s="12"/>
      <c r="BW2673" s="12"/>
      <c r="BX2673" s="12"/>
      <c r="BY2673" s="12"/>
      <c r="BZ2673" s="12"/>
      <c r="CA2673" s="12"/>
      <c r="CB2673" s="12"/>
      <c r="CC2673" s="12"/>
      <c r="CD2673" s="12"/>
      <c r="CE2673" s="12"/>
      <c r="CF2673" s="12"/>
      <c r="CG2673" s="12"/>
      <c r="CH2673" s="12"/>
      <c r="CI2673" s="12"/>
      <c r="CJ2673" s="12"/>
      <c r="CK2673" s="12"/>
      <c r="CL2673" s="12"/>
      <c r="CM2673" s="12"/>
      <c r="CN2673" s="12"/>
      <c r="CO2673" s="12"/>
      <c r="CP2673" s="12"/>
      <c r="CQ2673" s="12"/>
      <c r="CR2673" s="12"/>
      <c r="CS2673" s="12"/>
      <c r="CT2673" s="12"/>
      <c r="CU2673" s="12"/>
      <c r="CV2673" s="12"/>
      <c r="CW2673" s="12"/>
      <c r="CX2673" s="12"/>
      <c r="CY2673" s="12"/>
      <c r="CZ2673" s="12"/>
      <c r="DA2673" s="12"/>
      <c r="DB2673" s="12"/>
      <c r="DC2673" s="12"/>
      <c r="DD2673" s="12"/>
      <c r="DE2673" s="12"/>
      <c r="DF2673" s="12"/>
      <c r="DG2673" s="12"/>
      <c r="DH2673" s="12"/>
      <c r="DI2673" s="12"/>
      <c r="DJ2673" s="12"/>
      <c r="DK2673" s="12"/>
      <c r="DL2673" s="12"/>
      <c r="DM2673" s="12"/>
      <c r="DN2673" s="12"/>
      <c r="DO2673" s="12"/>
      <c r="DP2673" s="12"/>
      <c r="DQ2673" s="12"/>
      <c r="DR2673" s="12"/>
      <c r="DS2673" s="12"/>
      <c r="DT2673" s="12"/>
      <c r="DU2673" s="12"/>
      <c r="DV2673" s="12"/>
      <c r="DW2673" s="12"/>
      <c r="DX2673" s="12"/>
      <c r="DY2673" s="12"/>
      <c r="DZ2673" s="12"/>
      <c r="EA2673" s="12"/>
      <c r="EB2673" s="12"/>
      <c r="EC2673" s="12"/>
      <c r="ED2673" s="12"/>
      <c r="EE2673" s="12"/>
      <c r="EF2673" s="12"/>
      <c r="EG2673" s="12"/>
      <c r="EH2673" s="12"/>
      <c r="EI2673" s="12"/>
      <c r="EJ2673" s="12"/>
      <c r="EK2673" s="12"/>
      <c r="EL2673" s="12"/>
      <c r="EM2673" s="12"/>
      <c r="EN2673" s="12"/>
      <c r="EO2673" s="12"/>
      <c r="EP2673" s="12"/>
      <c r="EQ2673" s="12"/>
      <c r="ER2673" s="12"/>
      <c r="ES2673" s="12"/>
      <c r="ET2673" s="12"/>
      <c r="EU2673" s="12"/>
      <c r="EV2673" s="12"/>
      <c r="EW2673" s="12"/>
      <c r="EX2673" s="12"/>
      <c r="EY2673" s="12"/>
      <c r="EZ2673" s="12"/>
      <c r="FA2673" s="12"/>
      <c r="FB2673" s="12"/>
      <c r="FC2673" s="12"/>
      <c r="FD2673" s="12"/>
      <c r="FE2673" s="12"/>
      <c r="FF2673" s="12"/>
      <c r="FG2673" s="12"/>
      <c r="FH2673" s="12"/>
      <c r="FI2673" s="12"/>
      <c r="FJ2673" s="12"/>
      <c r="FK2673" s="12"/>
      <c r="FL2673" s="12"/>
      <c r="FM2673" s="12"/>
      <c r="FN2673" s="12"/>
      <c r="FO2673" s="12"/>
      <c r="FP2673" s="12"/>
      <c r="FQ2673" s="12"/>
      <c r="FR2673" s="12"/>
      <c r="FS2673" s="12"/>
      <c r="FT2673" s="12"/>
      <c r="FU2673" s="12"/>
      <c r="FV2673" s="12"/>
      <c r="FW2673" s="12"/>
      <c r="FX2673" s="12"/>
      <c r="FY2673" s="12"/>
      <c r="FZ2673" s="12"/>
      <c r="GA2673" s="12"/>
      <c r="GB2673" s="12"/>
      <c r="GC2673" s="12"/>
      <c r="GD2673" s="12"/>
      <c r="GE2673" s="12"/>
      <c r="GF2673" s="12"/>
      <c r="GG2673" s="12"/>
      <c r="GH2673" s="12"/>
      <c r="GI2673" s="12"/>
      <c r="GJ2673" s="12"/>
      <c r="GK2673" s="12"/>
      <c r="GL2673" s="12"/>
      <c r="GM2673" s="12"/>
      <c r="GN2673" s="12"/>
      <c r="GO2673" s="12"/>
      <c r="GP2673" s="12"/>
      <c r="GQ2673" s="12"/>
      <c r="GR2673" s="12"/>
    </row>
    <row r="2674" spans="1:200" x14ac:dyDescent="0.2">
      <c r="A2674" s="79">
        <f t="shared" si="853"/>
        <v>45746</v>
      </c>
      <c r="B2674" s="80" t="str">
        <f t="shared" ca="1" si="854"/>
        <v>n.d</v>
      </c>
      <c r="C2674" s="81">
        <f t="shared" ca="1" si="855"/>
        <v>974.18416585</v>
      </c>
      <c r="D2674" s="82">
        <f ca="1">IF(A2674&lt;$B$1,VLOOKUP(A2674,[1]DI!$A$4:$B$15000,2,FALSE),0)</f>
        <v>0</v>
      </c>
      <c r="E2674" s="81">
        <f t="shared" ca="1" si="856"/>
        <v>0</v>
      </c>
      <c r="F2674" s="83">
        <f t="shared" si="851"/>
        <v>1.2</v>
      </c>
      <c r="G2674" s="84">
        <f t="shared" ca="1" si="857"/>
        <v>1</v>
      </c>
      <c r="H2674" s="81">
        <f ca="1">TRUNC(PRODUCT(G$10:G2673),15)</f>
        <v>1.40945772534528</v>
      </c>
      <c r="I2674" s="81">
        <f t="shared" ca="1" si="858"/>
        <v>1.40945772534528</v>
      </c>
      <c r="J2674" s="81">
        <f t="shared" ca="1" si="859"/>
        <v>1</v>
      </c>
      <c r="K2674" s="81">
        <f t="shared" ca="1" si="860"/>
        <v>0</v>
      </c>
      <c r="L2674" s="85">
        <f>IF(VLOOKUP(A2674,$U$12:$AD$125,8)=VLOOKUP(A2673,$U$12:$AD$125,8),0,VLOOKUP(A2674,U$12:$AD$125,8))</f>
        <v>0</v>
      </c>
      <c r="M2674" s="86">
        <f>IF(L2674&gt;0,VLOOKUP(L2674,T$12:$AC$125,7),0)</f>
        <v>0</v>
      </c>
      <c r="N2674" s="81">
        <f t="shared" si="852"/>
        <v>0</v>
      </c>
      <c r="O2674" s="81">
        <f t="shared" ca="1" si="861"/>
        <v>0</v>
      </c>
      <c r="P2674" s="87" t="str">
        <f t="shared" si="862"/>
        <v>A+J=</v>
      </c>
      <c r="Q2674" s="88">
        <f t="shared" si="863"/>
        <v>45771</v>
      </c>
      <c r="R2674" s="7"/>
      <c r="S2674" s="7"/>
      <c r="T2674" s="7"/>
      <c r="U2674" s="7"/>
      <c r="V2674" s="7"/>
      <c r="W2674" s="7"/>
      <c r="X2674" s="7"/>
      <c r="Y2674" s="7"/>
      <c r="Z2674" s="7"/>
      <c r="AA2674" s="7"/>
      <c r="AB2674" s="7"/>
      <c r="AC2674" s="7"/>
      <c r="AD2674" s="7"/>
      <c r="AE2674" s="7"/>
      <c r="AF2674" s="65"/>
      <c r="AG2674" s="9"/>
      <c r="AH2674" s="9"/>
      <c r="AI2674" s="4"/>
      <c r="AJ2674" s="10"/>
      <c r="AK2674" s="4"/>
      <c r="AL2674" s="65"/>
      <c r="AM2674" s="10"/>
      <c r="AN2674" s="9"/>
      <c r="AO2674" s="7"/>
      <c r="AP2674" s="11"/>
      <c r="AQ2674" s="9"/>
      <c r="AR2674" s="8"/>
      <c r="AS2674" s="65"/>
      <c r="AT2674" s="12"/>
      <c r="AU2674" s="12"/>
      <c r="AV2674" s="22"/>
      <c r="AW2674" s="12"/>
      <c r="AX2674" s="12"/>
      <c r="AY2674" s="12"/>
      <c r="AZ2674" s="12"/>
      <c r="BA2674" s="12"/>
      <c r="BB2674" s="12"/>
      <c r="BC2674" s="12"/>
      <c r="BD2674" s="12"/>
      <c r="BE2674" s="12"/>
      <c r="BF2674" s="12"/>
      <c r="BG2674" s="12"/>
      <c r="BH2674" s="12"/>
      <c r="BI2674" s="12"/>
      <c r="BJ2674" s="12"/>
      <c r="BK2674" s="12"/>
      <c r="BL2674" s="12"/>
      <c r="BM2674" s="12"/>
      <c r="BN2674" s="12"/>
      <c r="BO2674" s="12"/>
      <c r="BP2674" s="12"/>
      <c r="BQ2674" s="12"/>
      <c r="BR2674" s="12"/>
      <c r="BS2674" s="12"/>
      <c r="BT2674" s="12"/>
      <c r="BU2674" s="12"/>
      <c r="BV2674" s="12"/>
      <c r="BW2674" s="12"/>
      <c r="BX2674" s="12"/>
      <c r="BY2674" s="12"/>
      <c r="BZ2674" s="12"/>
      <c r="CA2674" s="12"/>
      <c r="CB2674" s="12"/>
      <c r="CC2674" s="12"/>
      <c r="CD2674" s="12"/>
      <c r="CE2674" s="12"/>
      <c r="CF2674" s="12"/>
      <c r="CG2674" s="12"/>
      <c r="CH2674" s="12"/>
      <c r="CI2674" s="12"/>
      <c r="CJ2674" s="12"/>
      <c r="CK2674" s="12"/>
      <c r="CL2674" s="12"/>
      <c r="CM2674" s="12"/>
      <c r="CN2674" s="12"/>
      <c r="CO2674" s="12"/>
      <c r="CP2674" s="12"/>
      <c r="CQ2674" s="12"/>
      <c r="CR2674" s="12"/>
      <c r="CS2674" s="12"/>
      <c r="CT2674" s="12"/>
      <c r="CU2674" s="12"/>
      <c r="CV2674" s="12"/>
      <c r="CW2674" s="12"/>
      <c r="CX2674" s="12"/>
      <c r="CY2674" s="12"/>
      <c r="CZ2674" s="12"/>
      <c r="DA2674" s="12"/>
      <c r="DB2674" s="12"/>
      <c r="DC2674" s="12"/>
      <c r="DD2674" s="12"/>
      <c r="DE2674" s="12"/>
      <c r="DF2674" s="12"/>
      <c r="DG2674" s="12"/>
      <c r="DH2674" s="12"/>
      <c r="DI2674" s="12"/>
      <c r="DJ2674" s="12"/>
      <c r="DK2674" s="12"/>
      <c r="DL2674" s="12"/>
      <c r="DM2674" s="12"/>
      <c r="DN2674" s="12"/>
      <c r="DO2674" s="12"/>
      <c r="DP2674" s="12"/>
      <c r="DQ2674" s="12"/>
      <c r="DR2674" s="12"/>
      <c r="DS2674" s="12"/>
      <c r="DT2674" s="12"/>
      <c r="DU2674" s="12"/>
      <c r="DV2674" s="12"/>
      <c r="DW2674" s="12"/>
      <c r="DX2674" s="12"/>
      <c r="DY2674" s="12"/>
      <c r="DZ2674" s="12"/>
      <c r="EA2674" s="12"/>
      <c r="EB2674" s="12"/>
      <c r="EC2674" s="12"/>
      <c r="ED2674" s="12"/>
      <c r="EE2674" s="12"/>
      <c r="EF2674" s="12"/>
      <c r="EG2674" s="12"/>
      <c r="EH2674" s="12"/>
      <c r="EI2674" s="12"/>
      <c r="EJ2674" s="12"/>
      <c r="EK2674" s="12"/>
      <c r="EL2674" s="12"/>
      <c r="EM2674" s="12"/>
      <c r="EN2674" s="12"/>
      <c r="EO2674" s="12"/>
      <c r="EP2674" s="12"/>
      <c r="EQ2674" s="12"/>
      <c r="ER2674" s="12"/>
      <c r="ES2674" s="12"/>
      <c r="ET2674" s="12"/>
      <c r="EU2674" s="12"/>
      <c r="EV2674" s="12"/>
      <c r="EW2674" s="12"/>
      <c r="EX2674" s="12"/>
      <c r="EY2674" s="12"/>
      <c r="EZ2674" s="12"/>
      <c r="FA2674" s="12"/>
      <c r="FB2674" s="12"/>
      <c r="FC2674" s="12"/>
      <c r="FD2674" s="12"/>
      <c r="FE2674" s="12"/>
      <c r="FF2674" s="12"/>
      <c r="FG2674" s="12"/>
      <c r="FH2674" s="12"/>
      <c r="FI2674" s="12"/>
      <c r="FJ2674" s="12"/>
      <c r="FK2674" s="12"/>
      <c r="FL2674" s="12"/>
      <c r="FM2674" s="12"/>
      <c r="FN2674" s="12"/>
      <c r="FO2674" s="12"/>
      <c r="FP2674" s="12"/>
      <c r="FQ2674" s="12"/>
      <c r="FR2674" s="12"/>
      <c r="FS2674" s="12"/>
      <c r="FT2674" s="12"/>
      <c r="FU2674" s="12"/>
      <c r="FV2674" s="12"/>
      <c r="FW2674" s="12"/>
      <c r="FX2674" s="12"/>
      <c r="FY2674" s="12"/>
      <c r="FZ2674" s="12"/>
      <c r="GA2674" s="12"/>
      <c r="GB2674" s="12"/>
      <c r="GC2674" s="12"/>
      <c r="GD2674" s="12"/>
      <c r="GE2674" s="12"/>
      <c r="GF2674" s="12"/>
      <c r="GG2674" s="12"/>
      <c r="GH2674" s="12"/>
      <c r="GI2674" s="12"/>
      <c r="GJ2674" s="12"/>
      <c r="GK2674" s="12"/>
      <c r="GL2674" s="12"/>
      <c r="GM2674" s="12"/>
      <c r="GN2674" s="12"/>
      <c r="GO2674" s="12"/>
      <c r="GP2674" s="12"/>
      <c r="GQ2674" s="12"/>
      <c r="GR2674" s="12"/>
    </row>
    <row r="2675" spans="1:200" x14ac:dyDescent="0.2">
      <c r="A2675" s="79">
        <f t="shared" si="853"/>
        <v>45747</v>
      </c>
      <c r="B2675" s="80" t="str">
        <f t="shared" ca="1" si="854"/>
        <v>n.d</v>
      </c>
      <c r="C2675" s="81">
        <f t="shared" ca="1" si="855"/>
        <v>974.18416585</v>
      </c>
      <c r="D2675" s="82">
        <f ca="1">IF(A2675&lt;$B$1,VLOOKUP(A2675,[1]DI!$A$4:$B$15000,2,FALSE),0)</f>
        <v>0</v>
      </c>
      <c r="E2675" s="81">
        <f t="shared" ca="1" si="856"/>
        <v>0</v>
      </c>
      <c r="F2675" s="83">
        <f t="shared" si="851"/>
        <v>1.2</v>
      </c>
      <c r="G2675" s="84">
        <f t="shared" ca="1" si="857"/>
        <v>1</v>
      </c>
      <c r="H2675" s="81">
        <f ca="1">TRUNC(PRODUCT(G$10:G2674),15)</f>
        <v>1.40945772534528</v>
      </c>
      <c r="I2675" s="81">
        <f t="shared" ca="1" si="858"/>
        <v>1.40945772534528</v>
      </c>
      <c r="J2675" s="81">
        <f t="shared" ca="1" si="859"/>
        <v>1</v>
      </c>
      <c r="K2675" s="81">
        <f t="shared" ca="1" si="860"/>
        <v>0</v>
      </c>
      <c r="L2675" s="85">
        <f>IF(VLOOKUP(A2675,$U$12:$AD$125,8)=VLOOKUP(A2674,$U$12:$AD$125,8),0,VLOOKUP(A2675,U$12:$AD$125,8))</f>
        <v>0</v>
      </c>
      <c r="M2675" s="86">
        <f>IF(L2675&gt;0,VLOOKUP(L2675,T$12:$AC$125,7),0)</f>
        <v>0</v>
      </c>
      <c r="N2675" s="81">
        <f t="shared" si="852"/>
        <v>0</v>
      </c>
      <c r="O2675" s="81">
        <f t="shared" ca="1" si="861"/>
        <v>0</v>
      </c>
      <c r="P2675" s="87" t="str">
        <f t="shared" si="862"/>
        <v>A+J=</v>
      </c>
      <c r="Q2675" s="88">
        <f t="shared" si="863"/>
        <v>45771</v>
      </c>
      <c r="R2675" s="7"/>
      <c r="S2675" s="7"/>
      <c r="T2675" s="7"/>
      <c r="U2675" s="7"/>
      <c r="V2675" s="7"/>
      <c r="W2675" s="7"/>
      <c r="X2675" s="7"/>
      <c r="Y2675" s="7"/>
      <c r="Z2675" s="7"/>
      <c r="AA2675" s="7"/>
      <c r="AB2675" s="7"/>
      <c r="AC2675" s="7"/>
      <c r="AD2675" s="7"/>
      <c r="AE2675" s="7"/>
      <c r="AF2675" s="65"/>
      <c r="AG2675" s="9"/>
      <c r="AH2675" s="9"/>
      <c r="AI2675" s="4"/>
      <c r="AJ2675" s="10"/>
      <c r="AK2675" s="4"/>
      <c r="AL2675" s="65"/>
      <c r="AM2675" s="10"/>
      <c r="AN2675" s="9"/>
      <c r="AO2675" s="7"/>
      <c r="AP2675" s="11"/>
      <c r="AQ2675" s="9"/>
      <c r="AR2675" s="8"/>
      <c r="AS2675" s="65"/>
      <c r="AT2675" s="12"/>
      <c r="AU2675" s="12"/>
      <c r="AV2675" s="22"/>
      <c r="AW2675" s="12"/>
      <c r="AX2675" s="12"/>
      <c r="AY2675" s="12"/>
      <c r="AZ2675" s="12"/>
      <c r="BA2675" s="12"/>
      <c r="BB2675" s="12"/>
      <c r="BC2675" s="12"/>
      <c r="BD2675" s="12"/>
      <c r="BE2675" s="12"/>
      <c r="BF2675" s="12"/>
      <c r="BG2675" s="12"/>
      <c r="BH2675" s="12"/>
      <c r="BI2675" s="12"/>
      <c r="BJ2675" s="12"/>
      <c r="BK2675" s="12"/>
      <c r="BL2675" s="12"/>
      <c r="BM2675" s="12"/>
      <c r="BN2675" s="12"/>
      <c r="BO2675" s="12"/>
      <c r="BP2675" s="12"/>
      <c r="BQ2675" s="12"/>
      <c r="BR2675" s="12"/>
      <c r="BS2675" s="12"/>
      <c r="BT2675" s="12"/>
      <c r="BU2675" s="12"/>
      <c r="BV2675" s="12"/>
      <c r="BW2675" s="12"/>
      <c r="BX2675" s="12"/>
      <c r="BY2675" s="12"/>
      <c r="BZ2675" s="12"/>
      <c r="CA2675" s="12"/>
      <c r="CB2675" s="12"/>
      <c r="CC2675" s="12"/>
      <c r="CD2675" s="12"/>
      <c r="CE2675" s="12"/>
      <c r="CF2675" s="12"/>
      <c r="CG2675" s="12"/>
      <c r="CH2675" s="12"/>
      <c r="CI2675" s="12"/>
      <c r="CJ2675" s="12"/>
      <c r="CK2675" s="12"/>
      <c r="CL2675" s="12"/>
      <c r="CM2675" s="12"/>
      <c r="CN2675" s="12"/>
      <c r="CO2675" s="12"/>
      <c r="CP2675" s="12"/>
      <c r="CQ2675" s="12"/>
      <c r="CR2675" s="12"/>
      <c r="CS2675" s="12"/>
      <c r="CT2675" s="12"/>
      <c r="CU2675" s="12"/>
      <c r="CV2675" s="12"/>
      <c r="CW2675" s="12"/>
      <c r="CX2675" s="12"/>
      <c r="CY2675" s="12"/>
      <c r="CZ2675" s="12"/>
      <c r="DA2675" s="12"/>
      <c r="DB2675" s="12"/>
      <c r="DC2675" s="12"/>
      <c r="DD2675" s="12"/>
      <c r="DE2675" s="12"/>
      <c r="DF2675" s="12"/>
      <c r="DG2675" s="12"/>
      <c r="DH2675" s="12"/>
      <c r="DI2675" s="12"/>
      <c r="DJ2675" s="12"/>
      <c r="DK2675" s="12"/>
      <c r="DL2675" s="12"/>
      <c r="DM2675" s="12"/>
      <c r="DN2675" s="12"/>
      <c r="DO2675" s="12"/>
      <c r="DP2675" s="12"/>
      <c r="DQ2675" s="12"/>
      <c r="DR2675" s="12"/>
      <c r="DS2675" s="12"/>
      <c r="DT2675" s="12"/>
      <c r="DU2675" s="12"/>
      <c r="DV2675" s="12"/>
      <c r="DW2675" s="12"/>
      <c r="DX2675" s="12"/>
      <c r="DY2675" s="12"/>
      <c r="DZ2675" s="12"/>
      <c r="EA2675" s="12"/>
      <c r="EB2675" s="12"/>
      <c r="EC2675" s="12"/>
      <c r="ED2675" s="12"/>
      <c r="EE2675" s="12"/>
      <c r="EF2675" s="12"/>
      <c r="EG2675" s="12"/>
      <c r="EH2675" s="12"/>
      <c r="EI2675" s="12"/>
      <c r="EJ2675" s="12"/>
      <c r="EK2675" s="12"/>
      <c r="EL2675" s="12"/>
      <c r="EM2675" s="12"/>
      <c r="EN2675" s="12"/>
      <c r="EO2675" s="12"/>
      <c r="EP2675" s="12"/>
      <c r="EQ2675" s="12"/>
      <c r="ER2675" s="12"/>
      <c r="ES2675" s="12"/>
      <c r="ET2675" s="12"/>
      <c r="EU2675" s="12"/>
      <c r="EV2675" s="12"/>
      <c r="EW2675" s="12"/>
      <c r="EX2675" s="12"/>
      <c r="EY2675" s="12"/>
      <c r="EZ2675" s="12"/>
      <c r="FA2675" s="12"/>
      <c r="FB2675" s="12"/>
      <c r="FC2675" s="12"/>
      <c r="FD2675" s="12"/>
      <c r="FE2675" s="12"/>
      <c r="FF2675" s="12"/>
      <c r="FG2675" s="12"/>
      <c r="FH2675" s="12"/>
      <c r="FI2675" s="12"/>
      <c r="FJ2675" s="12"/>
      <c r="FK2675" s="12"/>
      <c r="FL2675" s="12"/>
      <c r="FM2675" s="12"/>
      <c r="FN2675" s="12"/>
      <c r="FO2675" s="12"/>
      <c r="FP2675" s="12"/>
      <c r="FQ2675" s="12"/>
      <c r="FR2675" s="12"/>
      <c r="FS2675" s="12"/>
      <c r="FT2675" s="12"/>
      <c r="FU2675" s="12"/>
      <c r="FV2675" s="12"/>
      <c r="FW2675" s="12"/>
      <c r="FX2675" s="12"/>
      <c r="FY2675" s="12"/>
      <c r="FZ2675" s="12"/>
      <c r="GA2675" s="12"/>
      <c r="GB2675" s="12"/>
      <c r="GC2675" s="12"/>
      <c r="GD2675" s="12"/>
      <c r="GE2675" s="12"/>
      <c r="GF2675" s="12"/>
      <c r="GG2675" s="12"/>
      <c r="GH2675" s="12"/>
      <c r="GI2675" s="12"/>
      <c r="GJ2675" s="12"/>
      <c r="GK2675" s="12"/>
      <c r="GL2675" s="12"/>
      <c r="GM2675" s="12"/>
      <c r="GN2675" s="12"/>
      <c r="GO2675" s="12"/>
      <c r="GP2675" s="12"/>
      <c r="GQ2675" s="12"/>
      <c r="GR2675" s="12"/>
    </row>
    <row r="2676" spans="1:200" x14ac:dyDescent="0.2">
      <c r="A2676" s="79">
        <f t="shared" si="853"/>
        <v>45748</v>
      </c>
      <c r="B2676" s="80" t="str">
        <f t="shared" ca="1" si="854"/>
        <v>n.d</v>
      </c>
      <c r="C2676" s="81">
        <f t="shared" ca="1" si="855"/>
        <v>974.18416585</v>
      </c>
      <c r="D2676" s="82">
        <f ca="1">IF(A2676&lt;$B$1,VLOOKUP(A2676,[1]DI!$A$4:$B$15000,2,FALSE),0)</f>
        <v>0</v>
      </c>
      <c r="E2676" s="81">
        <f t="shared" ca="1" si="856"/>
        <v>0</v>
      </c>
      <c r="F2676" s="83">
        <f t="shared" si="851"/>
        <v>1.2</v>
      </c>
      <c r="G2676" s="84">
        <f t="shared" ca="1" si="857"/>
        <v>1</v>
      </c>
      <c r="H2676" s="81">
        <f ca="1">TRUNC(PRODUCT(G$10:G2675),15)</f>
        <v>1.40945772534528</v>
      </c>
      <c r="I2676" s="81">
        <f t="shared" ca="1" si="858"/>
        <v>1.40945772534528</v>
      </c>
      <c r="J2676" s="81">
        <f t="shared" ca="1" si="859"/>
        <v>1</v>
      </c>
      <c r="K2676" s="81">
        <f t="shared" ca="1" si="860"/>
        <v>0</v>
      </c>
      <c r="L2676" s="85">
        <f>IF(VLOOKUP(A2676,$U$12:$AD$125,8)=VLOOKUP(A2675,$U$12:$AD$125,8),0,VLOOKUP(A2676,U$12:$AD$125,8))</f>
        <v>0</v>
      </c>
      <c r="M2676" s="86">
        <f>IF(L2676&gt;0,VLOOKUP(L2676,T$12:$AC$125,7),0)</f>
        <v>0</v>
      </c>
      <c r="N2676" s="81">
        <f t="shared" si="852"/>
        <v>0</v>
      </c>
      <c r="O2676" s="81">
        <f t="shared" ca="1" si="861"/>
        <v>0</v>
      </c>
      <c r="P2676" s="87" t="str">
        <f t="shared" si="862"/>
        <v>A+J=</v>
      </c>
      <c r="Q2676" s="88">
        <f t="shared" si="863"/>
        <v>45771</v>
      </c>
      <c r="R2676" s="7"/>
      <c r="S2676" s="7"/>
      <c r="T2676" s="7"/>
      <c r="U2676" s="7"/>
      <c r="V2676" s="7"/>
      <c r="W2676" s="7"/>
      <c r="X2676" s="7"/>
      <c r="Y2676" s="7"/>
      <c r="Z2676" s="7"/>
      <c r="AA2676" s="7"/>
      <c r="AB2676" s="7"/>
      <c r="AC2676" s="7"/>
      <c r="AD2676" s="7"/>
      <c r="AE2676" s="7"/>
      <c r="AF2676" s="65"/>
      <c r="AG2676" s="9"/>
      <c r="AH2676" s="9"/>
      <c r="AI2676" s="4"/>
      <c r="AJ2676" s="10"/>
      <c r="AK2676" s="4"/>
      <c r="AL2676" s="65"/>
      <c r="AM2676" s="10"/>
      <c r="AN2676" s="9"/>
      <c r="AO2676" s="7"/>
      <c r="AP2676" s="11"/>
      <c r="AQ2676" s="9"/>
      <c r="AR2676" s="8"/>
      <c r="AS2676" s="65"/>
      <c r="AT2676" s="12"/>
      <c r="AU2676" s="12"/>
      <c r="AV2676" s="22"/>
      <c r="AW2676" s="12"/>
      <c r="AX2676" s="12"/>
      <c r="AY2676" s="12"/>
      <c r="AZ2676" s="12"/>
      <c r="BA2676" s="12"/>
      <c r="BB2676" s="12"/>
      <c r="BC2676" s="12"/>
      <c r="BD2676" s="12"/>
      <c r="BE2676" s="12"/>
      <c r="BF2676" s="12"/>
      <c r="BG2676" s="12"/>
      <c r="BH2676" s="12"/>
      <c r="BI2676" s="12"/>
      <c r="BJ2676" s="12"/>
      <c r="BK2676" s="12"/>
      <c r="BL2676" s="12"/>
      <c r="BM2676" s="12"/>
      <c r="BN2676" s="12"/>
      <c r="BO2676" s="12"/>
      <c r="BP2676" s="12"/>
      <c r="BQ2676" s="12"/>
      <c r="BR2676" s="12"/>
      <c r="BS2676" s="12"/>
      <c r="BT2676" s="12"/>
      <c r="BU2676" s="12"/>
      <c r="BV2676" s="12"/>
      <c r="BW2676" s="12"/>
      <c r="BX2676" s="12"/>
      <c r="BY2676" s="12"/>
      <c r="BZ2676" s="12"/>
      <c r="CA2676" s="12"/>
      <c r="CB2676" s="12"/>
      <c r="CC2676" s="12"/>
      <c r="CD2676" s="12"/>
      <c r="CE2676" s="12"/>
      <c r="CF2676" s="12"/>
      <c r="CG2676" s="12"/>
      <c r="CH2676" s="12"/>
      <c r="CI2676" s="12"/>
      <c r="CJ2676" s="12"/>
      <c r="CK2676" s="12"/>
      <c r="CL2676" s="12"/>
      <c r="CM2676" s="12"/>
      <c r="CN2676" s="12"/>
      <c r="CO2676" s="12"/>
      <c r="CP2676" s="12"/>
      <c r="CQ2676" s="12"/>
      <c r="CR2676" s="12"/>
      <c r="CS2676" s="12"/>
      <c r="CT2676" s="12"/>
      <c r="CU2676" s="12"/>
      <c r="CV2676" s="12"/>
      <c r="CW2676" s="12"/>
      <c r="CX2676" s="12"/>
      <c r="CY2676" s="12"/>
      <c r="CZ2676" s="12"/>
      <c r="DA2676" s="12"/>
      <c r="DB2676" s="12"/>
      <c r="DC2676" s="12"/>
      <c r="DD2676" s="12"/>
      <c r="DE2676" s="12"/>
      <c r="DF2676" s="12"/>
      <c r="DG2676" s="12"/>
      <c r="DH2676" s="12"/>
      <c r="DI2676" s="12"/>
      <c r="DJ2676" s="12"/>
      <c r="DK2676" s="12"/>
      <c r="DL2676" s="12"/>
      <c r="DM2676" s="12"/>
      <c r="DN2676" s="12"/>
      <c r="DO2676" s="12"/>
      <c r="DP2676" s="12"/>
      <c r="DQ2676" s="12"/>
      <c r="DR2676" s="12"/>
      <c r="DS2676" s="12"/>
      <c r="DT2676" s="12"/>
      <c r="DU2676" s="12"/>
      <c r="DV2676" s="12"/>
      <c r="DW2676" s="12"/>
      <c r="DX2676" s="12"/>
      <c r="DY2676" s="12"/>
      <c r="DZ2676" s="12"/>
      <c r="EA2676" s="12"/>
      <c r="EB2676" s="12"/>
      <c r="EC2676" s="12"/>
      <c r="ED2676" s="12"/>
      <c r="EE2676" s="12"/>
      <c r="EF2676" s="12"/>
      <c r="EG2676" s="12"/>
      <c r="EH2676" s="12"/>
      <c r="EI2676" s="12"/>
      <c r="EJ2676" s="12"/>
      <c r="EK2676" s="12"/>
      <c r="EL2676" s="12"/>
      <c r="EM2676" s="12"/>
      <c r="EN2676" s="12"/>
      <c r="EO2676" s="12"/>
      <c r="EP2676" s="12"/>
      <c r="EQ2676" s="12"/>
      <c r="ER2676" s="12"/>
      <c r="ES2676" s="12"/>
      <c r="ET2676" s="12"/>
      <c r="EU2676" s="12"/>
      <c r="EV2676" s="12"/>
      <c r="EW2676" s="12"/>
      <c r="EX2676" s="12"/>
      <c r="EY2676" s="12"/>
      <c r="EZ2676" s="12"/>
      <c r="FA2676" s="12"/>
      <c r="FB2676" s="12"/>
      <c r="FC2676" s="12"/>
      <c r="FD2676" s="12"/>
      <c r="FE2676" s="12"/>
      <c r="FF2676" s="12"/>
      <c r="FG2676" s="12"/>
      <c r="FH2676" s="12"/>
      <c r="FI2676" s="12"/>
      <c r="FJ2676" s="12"/>
      <c r="FK2676" s="12"/>
      <c r="FL2676" s="12"/>
      <c r="FM2676" s="12"/>
      <c r="FN2676" s="12"/>
      <c r="FO2676" s="12"/>
      <c r="FP2676" s="12"/>
      <c r="FQ2676" s="12"/>
      <c r="FR2676" s="12"/>
      <c r="FS2676" s="12"/>
      <c r="FT2676" s="12"/>
      <c r="FU2676" s="12"/>
      <c r="FV2676" s="12"/>
      <c r="FW2676" s="12"/>
      <c r="FX2676" s="12"/>
      <c r="FY2676" s="12"/>
      <c r="FZ2676" s="12"/>
      <c r="GA2676" s="12"/>
      <c r="GB2676" s="12"/>
      <c r="GC2676" s="12"/>
      <c r="GD2676" s="12"/>
      <c r="GE2676" s="12"/>
      <c r="GF2676" s="12"/>
      <c r="GG2676" s="12"/>
      <c r="GH2676" s="12"/>
      <c r="GI2676" s="12"/>
      <c r="GJ2676" s="12"/>
      <c r="GK2676" s="12"/>
      <c r="GL2676" s="12"/>
      <c r="GM2676" s="12"/>
      <c r="GN2676" s="12"/>
      <c r="GO2676" s="12"/>
      <c r="GP2676" s="12"/>
      <c r="GQ2676" s="12"/>
      <c r="GR2676" s="12"/>
    </row>
    <row r="2677" spans="1:200" x14ac:dyDescent="0.2">
      <c r="A2677" s="79">
        <f t="shared" si="853"/>
        <v>45749</v>
      </c>
      <c r="B2677" s="80" t="str">
        <f t="shared" ca="1" si="854"/>
        <v>n.d</v>
      </c>
      <c r="C2677" s="81">
        <f t="shared" ca="1" si="855"/>
        <v>974.18416585</v>
      </c>
      <c r="D2677" s="82">
        <f ca="1">IF(A2677&lt;$B$1,VLOOKUP(A2677,[1]DI!$A$4:$B$15000,2,FALSE),0)</f>
        <v>0</v>
      </c>
      <c r="E2677" s="81">
        <f t="shared" ca="1" si="856"/>
        <v>0</v>
      </c>
      <c r="F2677" s="83">
        <f t="shared" si="851"/>
        <v>1.2</v>
      </c>
      <c r="G2677" s="84">
        <f t="shared" ca="1" si="857"/>
        <v>1</v>
      </c>
      <c r="H2677" s="81">
        <f ca="1">TRUNC(PRODUCT(G$10:G2676),15)</f>
        <v>1.40945772534528</v>
      </c>
      <c r="I2677" s="81">
        <f t="shared" ca="1" si="858"/>
        <v>1.40945772534528</v>
      </c>
      <c r="J2677" s="81">
        <f t="shared" ca="1" si="859"/>
        <v>1</v>
      </c>
      <c r="K2677" s="81">
        <f t="shared" ca="1" si="860"/>
        <v>0</v>
      </c>
      <c r="L2677" s="85">
        <f>IF(VLOOKUP(A2677,$U$12:$AD$125,8)=VLOOKUP(A2676,$U$12:$AD$125,8),0,VLOOKUP(A2677,U$12:$AD$125,8))</f>
        <v>0</v>
      </c>
      <c r="M2677" s="86">
        <f>IF(L2677&gt;0,VLOOKUP(L2677,T$12:$AC$125,7),0)</f>
        <v>0</v>
      </c>
      <c r="N2677" s="81">
        <f t="shared" si="852"/>
        <v>0</v>
      </c>
      <c r="O2677" s="81">
        <f t="shared" ca="1" si="861"/>
        <v>0</v>
      </c>
      <c r="P2677" s="87" t="str">
        <f t="shared" si="862"/>
        <v>A+J=</v>
      </c>
      <c r="Q2677" s="88">
        <f t="shared" si="863"/>
        <v>45771</v>
      </c>
      <c r="R2677" s="7"/>
      <c r="S2677" s="7"/>
      <c r="T2677" s="7"/>
      <c r="U2677" s="7"/>
      <c r="V2677" s="7"/>
      <c r="W2677" s="7"/>
      <c r="X2677" s="7"/>
      <c r="Y2677" s="7"/>
      <c r="Z2677" s="7"/>
      <c r="AA2677" s="7"/>
      <c r="AB2677" s="7"/>
      <c r="AC2677" s="7"/>
      <c r="AD2677" s="7"/>
      <c r="AE2677" s="7"/>
      <c r="AF2677" s="65"/>
      <c r="AG2677" s="9"/>
      <c r="AH2677" s="9"/>
      <c r="AI2677" s="4"/>
      <c r="AJ2677" s="10"/>
      <c r="AK2677" s="4"/>
      <c r="AL2677" s="65"/>
      <c r="AM2677" s="10"/>
      <c r="AN2677" s="9"/>
      <c r="AO2677" s="7"/>
      <c r="AP2677" s="11"/>
      <c r="AQ2677" s="9"/>
      <c r="AR2677" s="8"/>
      <c r="AS2677" s="65"/>
      <c r="AT2677" s="12"/>
      <c r="AU2677" s="12"/>
      <c r="AV2677" s="22"/>
      <c r="AW2677" s="12"/>
      <c r="AX2677" s="12"/>
      <c r="AY2677" s="12"/>
      <c r="AZ2677" s="12"/>
      <c r="BA2677" s="12"/>
      <c r="BB2677" s="12"/>
      <c r="BC2677" s="12"/>
      <c r="BD2677" s="12"/>
      <c r="BE2677" s="12"/>
      <c r="BF2677" s="12"/>
      <c r="BG2677" s="12"/>
      <c r="BH2677" s="12"/>
      <c r="BI2677" s="12"/>
      <c r="BJ2677" s="12"/>
      <c r="BK2677" s="12"/>
      <c r="BL2677" s="12"/>
      <c r="BM2677" s="12"/>
      <c r="BN2677" s="12"/>
      <c r="BO2677" s="12"/>
      <c r="BP2677" s="12"/>
      <c r="BQ2677" s="12"/>
      <c r="BR2677" s="12"/>
      <c r="BS2677" s="12"/>
      <c r="BT2677" s="12"/>
      <c r="BU2677" s="12"/>
      <c r="BV2677" s="12"/>
      <c r="BW2677" s="12"/>
      <c r="BX2677" s="12"/>
      <c r="BY2677" s="12"/>
      <c r="BZ2677" s="12"/>
      <c r="CA2677" s="12"/>
      <c r="CB2677" s="12"/>
      <c r="CC2677" s="12"/>
      <c r="CD2677" s="12"/>
      <c r="CE2677" s="12"/>
      <c r="CF2677" s="12"/>
      <c r="CG2677" s="12"/>
      <c r="CH2677" s="12"/>
      <c r="CI2677" s="12"/>
      <c r="CJ2677" s="12"/>
      <c r="CK2677" s="12"/>
      <c r="CL2677" s="12"/>
      <c r="CM2677" s="12"/>
      <c r="CN2677" s="12"/>
      <c r="CO2677" s="12"/>
      <c r="CP2677" s="12"/>
      <c r="CQ2677" s="12"/>
      <c r="CR2677" s="12"/>
      <c r="CS2677" s="12"/>
      <c r="CT2677" s="12"/>
      <c r="CU2677" s="12"/>
      <c r="CV2677" s="12"/>
      <c r="CW2677" s="12"/>
      <c r="CX2677" s="12"/>
      <c r="CY2677" s="12"/>
      <c r="CZ2677" s="12"/>
      <c r="DA2677" s="12"/>
      <c r="DB2677" s="12"/>
      <c r="DC2677" s="12"/>
      <c r="DD2677" s="12"/>
      <c r="DE2677" s="12"/>
      <c r="DF2677" s="12"/>
      <c r="DG2677" s="12"/>
      <c r="DH2677" s="12"/>
      <c r="DI2677" s="12"/>
      <c r="DJ2677" s="12"/>
      <c r="DK2677" s="12"/>
      <c r="DL2677" s="12"/>
      <c r="DM2677" s="12"/>
      <c r="DN2677" s="12"/>
      <c r="DO2677" s="12"/>
      <c r="DP2677" s="12"/>
      <c r="DQ2677" s="12"/>
      <c r="DR2677" s="12"/>
      <c r="DS2677" s="12"/>
      <c r="DT2677" s="12"/>
      <c r="DU2677" s="12"/>
      <c r="DV2677" s="12"/>
      <c r="DW2677" s="12"/>
      <c r="DX2677" s="12"/>
      <c r="DY2677" s="12"/>
      <c r="DZ2677" s="12"/>
      <c r="EA2677" s="12"/>
      <c r="EB2677" s="12"/>
      <c r="EC2677" s="12"/>
      <c r="ED2677" s="12"/>
      <c r="EE2677" s="12"/>
      <c r="EF2677" s="12"/>
      <c r="EG2677" s="12"/>
      <c r="EH2677" s="12"/>
      <c r="EI2677" s="12"/>
      <c r="EJ2677" s="12"/>
      <c r="EK2677" s="12"/>
      <c r="EL2677" s="12"/>
      <c r="EM2677" s="12"/>
      <c r="EN2677" s="12"/>
      <c r="EO2677" s="12"/>
      <c r="EP2677" s="12"/>
      <c r="EQ2677" s="12"/>
      <c r="ER2677" s="12"/>
      <c r="ES2677" s="12"/>
      <c r="ET2677" s="12"/>
      <c r="EU2677" s="12"/>
      <c r="EV2677" s="12"/>
      <c r="EW2677" s="12"/>
      <c r="EX2677" s="12"/>
      <c r="EY2677" s="12"/>
      <c r="EZ2677" s="12"/>
      <c r="FA2677" s="12"/>
      <c r="FB2677" s="12"/>
      <c r="FC2677" s="12"/>
      <c r="FD2677" s="12"/>
      <c r="FE2677" s="12"/>
      <c r="FF2677" s="12"/>
      <c r="FG2677" s="12"/>
      <c r="FH2677" s="12"/>
      <c r="FI2677" s="12"/>
      <c r="FJ2677" s="12"/>
      <c r="FK2677" s="12"/>
      <c r="FL2677" s="12"/>
      <c r="FM2677" s="12"/>
      <c r="FN2677" s="12"/>
      <c r="FO2677" s="12"/>
      <c r="FP2677" s="12"/>
      <c r="FQ2677" s="12"/>
      <c r="FR2677" s="12"/>
      <c r="FS2677" s="12"/>
      <c r="FT2677" s="12"/>
      <c r="FU2677" s="12"/>
      <c r="FV2677" s="12"/>
      <c r="FW2677" s="12"/>
      <c r="FX2677" s="12"/>
      <c r="FY2677" s="12"/>
      <c r="FZ2677" s="12"/>
      <c r="GA2677" s="12"/>
      <c r="GB2677" s="12"/>
      <c r="GC2677" s="12"/>
      <c r="GD2677" s="12"/>
      <c r="GE2677" s="12"/>
      <c r="GF2677" s="12"/>
      <c r="GG2677" s="12"/>
      <c r="GH2677" s="12"/>
      <c r="GI2677" s="12"/>
      <c r="GJ2677" s="12"/>
      <c r="GK2677" s="12"/>
      <c r="GL2677" s="12"/>
      <c r="GM2677" s="12"/>
      <c r="GN2677" s="12"/>
      <c r="GO2677" s="12"/>
      <c r="GP2677" s="12"/>
      <c r="GQ2677" s="12"/>
      <c r="GR2677" s="12"/>
    </row>
    <row r="2678" spans="1:200" x14ac:dyDescent="0.2">
      <c r="A2678" s="79">
        <f t="shared" si="853"/>
        <v>45750</v>
      </c>
      <c r="B2678" s="80" t="str">
        <f t="shared" ca="1" si="854"/>
        <v>n.d</v>
      </c>
      <c r="C2678" s="81">
        <f t="shared" ca="1" si="855"/>
        <v>974.18416585</v>
      </c>
      <c r="D2678" s="82">
        <f ca="1">IF(A2678&lt;$B$1,VLOOKUP(A2678,[1]DI!$A$4:$B$15000,2,FALSE),0)</f>
        <v>0</v>
      </c>
      <c r="E2678" s="81">
        <f t="shared" ca="1" si="856"/>
        <v>0</v>
      </c>
      <c r="F2678" s="83">
        <f t="shared" si="851"/>
        <v>1.2</v>
      </c>
      <c r="G2678" s="84">
        <f t="shared" ca="1" si="857"/>
        <v>1</v>
      </c>
      <c r="H2678" s="81">
        <f ca="1">TRUNC(PRODUCT(G$10:G2677),15)</f>
        <v>1.40945772534528</v>
      </c>
      <c r="I2678" s="81">
        <f t="shared" ca="1" si="858"/>
        <v>1.40945772534528</v>
      </c>
      <c r="J2678" s="81">
        <f t="shared" ca="1" si="859"/>
        <v>1</v>
      </c>
      <c r="K2678" s="81">
        <f t="shared" ca="1" si="860"/>
        <v>0</v>
      </c>
      <c r="L2678" s="85">
        <f>IF(VLOOKUP(A2678,$U$12:$AD$125,8)=VLOOKUP(A2677,$U$12:$AD$125,8),0,VLOOKUP(A2678,U$12:$AD$125,8))</f>
        <v>0</v>
      </c>
      <c r="M2678" s="86">
        <f>IF(L2678&gt;0,VLOOKUP(L2678,T$12:$AC$125,7),0)</f>
        <v>0</v>
      </c>
      <c r="N2678" s="81">
        <f t="shared" si="852"/>
        <v>0</v>
      </c>
      <c r="O2678" s="81">
        <f t="shared" ca="1" si="861"/>
        <v>0</v>
      </c>
      <c r="P2678" s="87" t="str">
        <f t="shared" si="862"/>
        <v>A+J=</v>
      </c>
      <c r="Q2678" s="88">
        <f t="shared" si="863"/>
        <v>45771</v>
      </c>
      <c r="R2678" s="7"/>
      <c r="S2678" s="7"/>
      <c r="T2678" s="7"/>
      <c r="U2678" s="7"/>
      <c r="V2678" s="7"/>
      <c r="W2678" s="7"/>
      <c r="X2678" s="7"/>
      <c r="Y2678" s="7"/>
      <c r="Z2678" s="7"/>
      <c r="AA2678" s="7"/>
      <c r="AB2678" s="7"/>
      <c r="AC2678" s="7"/>
      <c r="AD2678" s="7"/>
      <c r="AE2678" s="7"/>
      <c r="AF2678" s="65"/>
      <c r="AG2678" s="9"/>
      <c r="AH2678" s="9"/>
      <c r="AI2678" s="4"/>
      <c r="AJ2678" s="10"/>
      <c r="AK2678" s="4"/>
      <c r="AL2678" s="65"/>
      <c r="AM2678" s="10"/>
      <c r="AN2678" s="9"/>
      <c r="AO2678" s="7"/>
      <c r="AP2678" s="11"/>
      <c r="AQ2678" s="9"/>
      <c r="AR2678" s="8"/>
      <c r="AS2678" s="65"/>
      <c r="AT2678" s="12"/>
      <c r="AU2678" s="12"/>
      <c r="AV2678" s="22"/>
      <c r="AW2678" s="12"/>
      <c r="AX2678" s="12"/>
      <c r="AY2678" s="12"/>
      <c r="AZ2678" s="12"/>
      <c r="BA2678" s="12"/>
      <c r="BB2678" s="12"/>
      <c r="BC2678" s="12"/>
      <c r="BD2678" s="12"/>
      <c r="BE2678" s="12"/>
      <c r="BF2678" s="12"/>
      <c r="BG2678" s="12"/>
      <c r="BH2678" s="12"/>
      <c r="BI2678" s="12"/>
      <c r="BJ2678" s="12"/>
      <c r="BK2678" s="12"/>
      <c r="BL2678" s="12"/>
      <c r="BM2678" s="12"/>
      <c r="BN2678" s="12"/>
      <c r="BO2678" s="12"/>
      <c r="BP2678" s="12"/>
      <c r="BQ2678" s="12"/>
      <c r="BR2678" s="12"/>
      <c r="BS2678" s="12"/>
      <c r="BT2678" s="12"/>
      <c r="BU2678" s="12"/>
      <c r="BV2678" s="12"/>
      <c r="BW2678" s="12"/>
      <c r="BX2678" s="12"/>
      <c r="BY2678" s="12"/>
      <c r="BZ2678" s="12"/>
      <c r="CA2678" s="12"/>
      <c r="CB2678" s="12"/>
      <c r="CC2678" s="12"/>
      <c r="CD2678" s="12"/>
      <c r="CE2678" s="12"/>
      <c r="CF2678" s="12"/>
      <c r="CG2678" s="12"/>
      <c r="CH2678" s="12"/>
      <c r="CI2678" s="12"/>
      <c r="CJ2678" s="12"/>
      <c r="CK2678" s="12"/>
      <c r="CL2678" s="12"/>
      <c r="CM2678" s="12"/>
      <c r="CN2678" s="12"/>
      <c r="CO2678" s="12"/>
      <c r="CP2678" s="12"/>
      <c r="CQ2678" s="12"/>
      <c r="CR2678" s="12"/>
      <c r="CS2678" s="12"/>
      <c r="CT2678" s="12"/>
      <c r="CU2678" s="12"/>
      <c r="CV2678" s="12"/>
      <c r="CW2678" s="12"/>
      <c r="CX2678" s="12"/>
      <c r="CY2678" s="12"/>
      <c r="CZ2678" s="12"/>
      <c r="DA2678" s="12"/>
      <c r="DB2678" s="12"/>
      <c r="DC2678" s="12"/>
      <c r="DD2678" s="12"/>
      <c r="DE2678" s="12"/>
      <c r="DF2678" s="12"/>
      <c r="DG2678" s="12"/>
      <c r="DH2678" s="12"/>
      <c r="DI2678" s="12"/>
      <c r="DJ2678" s="12"/>
      <c r="DK2678" s="12"/>
      <c r="DL2678" s="12"/>
      <c r="DM2678" s="12"/>
      <c r="DN2678" s="12"/>
      <c r="DO2678" s="12"/>
      <c r="DP2678" s="12"/>
      <c r="DQ2678" s="12"/>
      <c r="DR2678" s="12"/>
      <c r="DS2678" s="12"/>
      <c r="DT2678" s="12"/>
      <c r="DU2678" s="12"/>
      <c r="DV2678" s="12"/>
      <c r="DW2678" s="12"/>
      <c r="DX2678" s="12"/>
      <c r="DY2678" s="12"/>
      <c r="DZ2678" s="12"/>
      <c r="EA2678" s="12"/>
      <c r="EB2678" s="12"/>
      <c r="EC2678" s="12"/>
      <c r="ED2678" s="12"/>
      <c r="EE2678" s="12"/>
      <c r="EF2678" s="12"/>
      <c r="EG2678" s="12"/>
      <c r="EH2678" s="12"/>
      <c r="EI2678" s="12"/>
      <c r="EJ2678" s="12"/>
      <c r="EK2678" s="12"/>
      <c r="EL2678" s="12"/>
      <c r="EM2678" s="12"/>
      <c r="EN2678" s="12"/>
      <c r="EO2678" s="12"/>
      <c r="EP2678" s="12"/>
      <c r="EQ2678" s="12"/>
      <c r="ER2678" s="12"/>
      <c r="ES2678" s="12"/>
      <c r="ET2678" s="12"/>
      <c r="EU2678" s="12"/>
      <c r="EV2678" s="12"/>
      <c r="EW2678" s="12"/>
      <c r="EX2678" s="12"/>
      <c r="EY2678" s="12"/>
      <c r="EZ2678" s="12"/>
      <c r="FA2678" s="12"/>
      <c r="FB2678" s="12"/>
      <c r="FC2678" s="12"/>
      <c r="FD2678" s="12"/>
      <c r="FE2678" s="12"/>
      <c r="FF2678" s="12"/>
      <c r="FG2678" s="12"/>
      <c r="FH2678" s="12"/>
      <c r="FI2678" s="12"/>
      <c r="FJ2678" s="12"/>
      <c r="FK2678" s="12"/>
      <c r="FL2678" s="12"/>
      <c r="FM2678" s="12"/>
      <c r="FN2678" s="12"/>
      <c r="FO2678" s="12"/>
      <c r="FP2678" s="12"/>
      <c r="FQ2678" s="12"/>
      <c r="FR2678" s="12"/>
      <c r="FS2678" s="12"/>
      <c r="FT2678" s="12"/>
      <c r="FU2678" s="12"/>
      <c r="FV2678" s="12"/>
      <c r="FW2678" s="12"/>
      <c r="FX2678" s="12"/>
      <c r="FY2678" s="12"/>
      <c r="FZ2678" s="12"/>
      <c r="GA2678" s="12"/>
      <c r="GB2678" s="12"/>
      <c r="GC2678" s="12"/>
      <c r="GD2678" s="12"/>
      <c r="GE2678" s="12"/>
      <c r="GF2678" s="12"/>
      <c r="GG2678" s="12"/>
      <c r="GH2678" s="12"/>
      <c r="GI2678" s="12"/>
      <c r="GJ2678" s="12"/>
      <c r="GK2678" s="12"/>
      <c r="GL2678" s="12"/>
      <c r="GM2678" s="12"/>
      <c r="GN2678" s="12"/>
      <c r="GO2678" s="12"/>
      <c r="GP2678" s="12"/>
      <c r="GQ2678" s="12"/>
      <c r="GR2678" s="12"/>
    </row>
    <row r="2679" spans="1:200" x14ac:dyDescent="0.2">
      <c r="A2679" s="79">
        <f t="shared" si="853"/>
        <v>45751</v>
      </c>
      <c r="B2679" s="80" t="str">
        <f t="shared" ca="1" si="854"/>
        <v>n.d</v>
      </c>
      <c r="C2679" s="81">
        <f t="shared" ca="1" si="855"/>
        <v>974.18416585</v>
      </c>
      <c r="D2679" s="82">
        <f ca="1">IF(A2679&lt;$B$1,VLOOKUP(A2679,[1]DI!$A$4:$B$15000,2,FALSE),0)</f>
        <v>0</v>
      </c>
      <c r="E2679" s="81">
        <f t="shared" ca="1" si="856"/>
        <v>0</v>
      </c>
      <c r="F2679" s="83">
        <f t="shared" si="851"/>
        <v>1.2</v>
      </c>
      <c r="G2679" s="84">
        <f t="shared" ca="1" si="857"/>
        <v>1</v>
      </c>
      <c r="H2679" s="81">
        <f ca="1">TRUNC(PRODUCT(G$10:G2678),15)</f>
        <v>1.40945772534528</v>
      </c>
      <c r="I2679" s="81">
        <f t="shared" ca="1" si="858"/>
        <v>1.40945772534528</v>
      </c>
      <c r="J2679" s="81">
        <f t="shared" ca="1" si="859"/>
        <v>1</v>
      </c>
      <c r="K2679" s="81">
        <f t="shared" ca="1" si="860"/>
        <v>0</v>
      </c>
      <c r="L2679" s="85">
        <f>IF(VLOOKUP(A2679,$U$12:$AD$125,8)=VLOOKUP(A2678,$U$12:$AD$125,8),0,VLOOKUP(A2679,U$12:$AD$125,8))</f>
        <v>0</v>
      </c>
      <c r="M2679" s="86">
        <f>IF(L2679&gt;0,VLOOKUP(L2679,T$12:$AC$125,7),0)</f>
        <v>0</v>
      </c>
      <c r="N2679" s="81">
        <f t="shared" si="852"/>
        <v>0</v>
      </c>
      <c r="O2679" s="81">
        <f t="shared" ca="1" si="861"/>
        <v>0</v>
      </c>
      <c r="P2679" s="87" t="str">
        <f t="shared" si="862"/>
        <v>A+J=</v>
      </c>
      <c r="Q2679" s="88">
        <f t="shared" si="863"/>
        <v>45771</v>
      </c>
      <c r="R2679" s="7"/>
      <c r="S2679" s="7"/>
      <c r="T2679" s="7"/>
      <c r="U2679" s="7"/>
      <c r="V2679" s="7"/>
      <c r="W2679" s="7"/>
      <c r="X2679" s="7"/>
      <c r="Y2679" s="7"/>
      <c r="Z2679" s="7"/>
      <c r="AA2679" s="7"/>
      <c r="AB2679" s="7"/>
      <c r="AC2679" s="7"/>
      <c r="AD2679" s="7"/>
      <c r="AE2679" s="7"/>
      <c r="AF2679" s="65"/>
      <c r="AG2679" s="9"/>
      <c r="AH2679" s="9"/>
      <c r="AI2679" s="4"/>
      <c r="AJ2679" s="10"/>
      <c r="AK2679" s="4"/>
      <c r="AL2679" s="65"/>
      <c r="AM2679" s="10"/>
      <c r="AN2679" s="9"/>
      <c r="AO2679" s="7"/>
      <c r="AP2679" s="11"/>
      <c r="AQ2679" s="9"/>
      <c r="AR2679" s="8"/>
      <c r="AS2679" s="65"/>
      <c r="AT2679" s="12"/>
      <c r="AU2679" s="12"/>
      <c r="AV2679" s="22"/>
      <c r="AW2679" s="12"/>
      <c r="AX2679" s="12"/>
      <c r="AY2679" s="12"/>
      <c r="AZ2679" s="12"/>
      <c r="BA2679" s="12"/>
      <c r="BB2679" s="12"/>
      <c r="BC2679" s="12"/>
      <c r="BD2679" s="12"/>
      <c r="BE2679" s="12"/>
      <c r="BF2679" s="12"/>
      <c r="BG2679" s="12"/>
      <c r="BH2679" s="12"/>
      <c r="BI2679" s="12"/>
      <c r="BJ2679" s="12"/>
      <c r="BK2679" s="12"/>
      <c r="BL2679" s="12"/>
      <c r="BM2679" s="12"/>
      <c r="BN2679" s="12"/>
      <c r="BO2679" s="12"/>
      <c r="BP2679" s="12"/>
      <c r="BQ2679" s="12"/>
      <c r="BR2679" s="12"/>
      <c r="BS2679" s="12"/>
      <c r="BT2679" s="12"/>
      <c r="BU2679" s="12"/>
      <c r="BV2679" s="12"/>
      <c r="BW2679" s="12"/>
      <c r="BX2679" s="12"/>
      <c r="BY2679" s="12"/>
      <c r="BZ2679" s="12"/>
      <c r="CA2679" s="12"/>
      <c r="CB2679" s="12"/>
      <c r="CC2679" s="12"/>
      <c r="CD2679" s="12"/>
      <c r="CE2679" s="12"/>
      <c r="CF2679" s="12"/>
      <c r="CG2679" s="12"/>
      <c r="CH2679" s="12"/>
      <c r="CI2679" s="12"/>
      <c r="CJ2679" s="12"/>
      <c r="CK2679" s="12"/>
      <c r="CL2679" s="12"/>
      <c r="CM2679" s="12"/>
      <c r="CN2679" s="12"/>
      <c r="CO2679" s="12"/>
      <c r="CP2679" s="12"/>
      <c r="CQ2679" s="12"/>
      <c r="CR2679" s="12"/>
      <c r="CS2679" s="12"/>
      <c r="CT2679" s="12"/>
      <c r="CU2679" s="12"/>
      <c r="CV2679" s="12"/>
      <c r="CW2679" s="12"/>
      <c r="CX2679" s="12"/>
      <c r="CY2679" s="12"/>
      <c r="CZ2679" s="12"/>
      <c r="DA2679" s="12"/>
      <c r="DB2679" s="12"/>
      <c r="DC2679" s="12"/>
      <c r="DD2679" s="12"/>
      <c r="DE2679" s="12"/>
      <c r="DF2679" s="12"/>
      <c r="DG2679" s="12"/>
      <c r="DH2679" s="12"/>
      <c r="DI2679" s="12"/>
      <c r="DJ2679" s="12"/>
      <c r="DK2679" s="12"/>
      <c r="DL2679" s="12"/>
      <c r="DM2679" s="12"/>
      <c r="DN2679" s="12"/>
      <c r="DO2679" s="12"/>
      <c r="DP2679" s="12"/>
      <c r="DQ2679" s="12"/>
      <c r="DR2679" s="12"/>
      <c r="DS2679" s="12"/>
      <c r="DT2679" s="12"/>
      <c r="DU2679" s="12"/>
      <c r="DV2679" s="12"/>
      <c r="DW2679" s="12"/>
      <c r="DX2679" s="12"/>
      <c r="DY2679" s="12"/>
      <c r="DZ2679" s="12"/>
      <c r="EA2679" s="12"/>
      <c r="EB2679" s="12"/>
      <c r="EC2679" s="12"/>
      <c r="ED2679" s="12"/>
      <c r="EE2679" s="12"/>
      <c r="EF2679" s="12"/>
      <c r="EG2679" s="12"/>
      <c r="EH2679" s="12"/>
      <c r="EI2679" s="12"/>
      <c r="EJ2679" s="12"/>
      <c r="EK2679" s="12"/>
      <c r="EL2679" s="12"/>
      <c r="EM2679" s="12"/>
      <c r="EN2679" s="12"/>
      <c r="EO2679" s="12"/>
      <c r="EP2679" s="12"/>
      <c r="EQ2679" s="12"/>
      <c r="ER2679" s="12"/>
      <c r="ES2679" s="12"/>
      <c r="ET2679" s="12"/>
      <c r="EU2679" s="12"/>
      <c r="EV2679" s="12"/>
      <c r="EW2679" s="12"/>
      <c r="EX2679" s="12"/>
      <c r="EY2679" s="12"/>
      <c r="EZ2679" s="12"/>
      <c r="FA2679" s="12"/>
      <c r="FB2679" s="12"/>
      <c r="FC2679" s="12"/>
      <c r="FD2679" s="12"/>
      <c r="FE2679" s="12"/>
      <c r="FF2679" s="12"/>
      <c r="FG2679" s="12"/>
      <c r="FH2679" s="12"/>
      <c r="FI2679" s="12"/>
      <c r="FJ2679" s="12"/>
      <c r="FK2679" s="12"/>
      <c r="FL2679" s="12"/>
      <c r="FM2679" s="12"/>
      <c r="FN2679" s="12"/>
      <c r="FO2679" s="12"/>
      <c r="FP2679" s="12"/>
      <c r="FQ2679" s="12"/>
      <c r="FR2679" s="12"/>
      <c r="FS2679" s="12"/>
      <c r="FT2679" s="12"/>
      <c r="FU2679" s="12"/>
      <c r="FV2679" s="12"/>
      <c r="FW2679" s="12"/>
      <c r="FX2679" s="12"/>
      <c r="FY2679" s="12"/>
      <c r="FZ2679" s="12"/>
      <c r="GA2679" s="12"/>
      <c r="GB2679" s="12"/>
      <c r="GC2679" s="12"/>
      <c r="GD2679" s="12"/>
      <c r="GE2679" s="12"/>
      <c r="GF2679" s="12"/>
      <c r="GG2679" s="12"/>
      <c r="GH2679" s="12"/>
      <c r="GI2679" s="12"/>
      <c r="GJ2679" s="12"/>
      <c r="GK2679" s="12"/>
      <c r="GL2679" s="12"/>
      <c r="GM2679" s="12"/>
      <c r="GN2679" s="12"/>
      <c r="GO2679" s="12"/>
      <c r="GP2679" s="12"/>
      <c r="GQ2679" s="12"/>
      <c r="GR2679" s="12"/>
    </row>
    <row r="2680" spans="1:200" x14ac:dyDescent="0.2">
      <c r="A2680" s="79">
        <f t="shared" si="853"/>
        <v>45752</v>
      </c>
      <c r="B2680" s="80" t="str">
        <f t="shared" ca="1" si="854"/>
        <v>n.d</v>
      </c>
      <c r="C2680" s="81">
        <f t="shared" ca="1" si="855"/>
        <v>974.18416585</v>
      </c>
      <c r="D2680" s="82">
        <f ca="1">IF(A2680&lt;$B$1,VLOOKUP(A2680,[1]DI!$A$4:$B$15000,2,FALSE),0)</f>
        <v>0</v>
      </c>
      <c r="E2680" s="81">
        <f t="shared" ca="1" si="856"/>
        <v>0</v>
      </c>
      <c r="F2680" s="83">
        <f t="shared" si="851"/>
        <v>1.2</v>
      </c>
      <c r="G2680" s="84">
        <f t="shared" ca="1" si="857"/>
        <v>1</v>
      </c>
      <c r="H2680" s="81">
        <f ca="1">TRUNC(PRODUCT(G$10:G2679),15)</f>
        <v>1.40945772534528</v>
      </c>
      <c r="I2680" s="81">
        <f t="shared" ca="1" si="858"/>
        <v>1.40945772534528</v>
      </c>
      <c r="J2680" s="81">
        <f t="shared" ca="1" si="859"/>
        <v>1</v>
      </c>
      <c r="K2680" s="81">
        <f t="shared" ca="1" si="860"/>
        <v>0</v>
      </c>
      <c r="L2680" s="85">
        <f>IF(VLOOKUP(A2680,$U$12:$AD$125,8)=VLOOKUP(A2679,$U$12:$AD$125,8),0,VLOOKUP(A2680,U$12:$AD$125,8))</f>
        <v>0</v>
      </c>
      <c r="M2680" s="86">
        <f>IF(L2680&gt;0,VLOOKUP(L2680,T$12:$AC$125,7),0)</f>
        <v>0</v>
      </c>
      <c r="N2680" s="81">
        <f t="shared" si="852"/>
        <v>0</v>
      </c>
      <c r="O2680" s="81">
        <f t="shared" ca="1" si="861"/>
        <v>0</v>
      </c>
      <c r="P2680" s="87" t="str">
        <f t="shared" si="862"/>
        <v>A+J=</v>
      </c>
      <c r="Q2680" s="88">
        <f t="shared" si="863"/>
        <v>45771</v>
      </c>
      <c r="R2680" s="7"/>
      <c r="S2680" s="7"/>
      <c r="T2680" s="7"/>
      <c r="U2680" s="7"/>
      <c r="V2680" s="7"/>
      <c r="W2680" s="7"/>
      <c r="X2680" s="7"/>
      <c r="Y2680" s="7"/>
      <c r="Z2680" s="7"/>
      <c r="AA2680" s="7"/>
      <c r="AB2680" s="7"/>
      <c r="AC2680" s="7"/>
      <c r="AD2680" s="7"/>
      <c r="AE2680" s="7"/>
      <c r="AF2680" s="65"/>
      <c r="AG2680" s="9"/>
      <c r="AH2680" s="9"/>
      <c r="AI2680" s="4"/>
      <c r="AJ2680" s="10"/>
      <c r="AK2680" s="4"/>
      <c r="AL2680" s="65"/>
      <c r="AM2680" s="10"/>
      <c r="AN2680" s="9"/>
      <c r="AO2680" s="7"/>
      <c r="AP2680" s="11"/>
      <c r="AQ2680" s="9"/>
      <c r="AR2680" s="8"/>
      <c r="AS2680" s="65"/>
      <c r="AT2680" s="12"/>
      <c r="AU2680" s="12"/>
      <c r="AV2680" s="22"/>
      <c r="AW2680" s="12"/>
      <c r="AX2680" s="12"/>
      <c r="AY2680" s="12"/>
      <c r="AZ2680" s="12"/>
      <c r="BA2680" s="12"/>
      <c r="BB2680" s="12"/>
      <c r="BC2680" s="12"/>
      <c r="BD2680" s="12"/>
      <c r="BE2680" s="12"/>
      <c r="BF2680" s="12"/>
      <c r="BG2680" s="12"/>
      <c r="BH2680" s="12"/>
      <c r="BI2680" s="12"/>
      <c r="BJ2680" s="12"/>
      <c r="BK2680" s="12"/>
      <c r="BL2680" s="12"/>
      <c r="BM2680" s="12"/>
      <c r="BN2680" s="12"/>
      <c r="BO2680" s="12"/>
      <c r="BP2680" s="12"/>
      <c r="BQ2680" s="12"/>
      <c r="BR2680" s="12"/>
      <c r="BS2680" s="12"/>
      <c r="BT2680" s="12"/>
      <c r="BU2680" s="12"/>
      <c r="BV2680" s="12"/>
      <c r="BW2680" s="12"/>
      <c r="BX2680" s="12"/>
      <c r="BY2680" s="12"/>
      <c r="BZ2680" s="12"/>
      <c r="CA2680" s="12"/>
      <c r="CB2680" s="12"/>
      <c r="CC2680" s="12"/>
      <c r="CD2680" s="12"/>
      <c r="CE2680" s="12"/>
      <c r="CF2680" s="12"/>
      <c r="CG2680" s="12"/>
      <c r="CH2680" s="12"/>
      <c r="CI2680" s="12"/>
      <c r="CJ2680" s="12"/>
      <c r="CK2680" s="12"/>
      <c r="CL2680" s="12"/>
      <c r="CM2680" s="12"/>
      <c r="CN2680" s="12"/>
      <c r="CO2680" s="12"/>
      <c r="CP2680" s="12"/>
      <c r="CQ2680" s="12"/>
      <c r="CR2680" s="12"/>
      <c r="CS2680" s="12"/>
      <c r="CT2680" s="12"/>
      <c r="CU2680" s="12"/>
      <c r="CV2680" s="12"/>
      <c r="CW2680" s="12"/>
      <c r="CX2680" s="12"/>
      <c r="CY2680" s="12"/>
      <c r="CZ2680" s="12"/>
      <c r="DA2680" s="12"/>
      <c r="DB2680" s="12"/>
      <c r="DC2680" s="12"/>
      <c r="DD2680" s="12"/>
      <c r="DE2680" s="12"/>
      <c r="DF2680" s="12"/>
      <c r="DG2680" s="12"/>
      <c r="DH2680" s="12"/>
      <c r="DI2680" s="12"/>
      <c r="DJ2680" s="12"/>
      <c r="DK2680" s="12"/>
      <c r="DL2680" s="12"/>
      <c r="DM2680" s="12"/>
      <c r="DN2680" s="12"/>
      <c r="DO2680" s="12"/>
      <c r="DP2680" s="12"/>
      <c r="DQ2680" s="12"/>
      <c r="DR2680" s="12"/>
      <c r="DS2680" s="12"/>
      <c r="DT2680" s="12"/>
      <c r="DU2680" s="12"/>
      <c r="DV2680" s="12"/>
      <c r="DW2680" s="12"/>
      <c r="DX2680" s="12"/>
      <c r="DY2680" s="12"/>
      <c r="DZ2680" s="12"/>
      <c r="EA2680" s="12"/>
      <c r="EB2680" s="12"/>
      <c r="EC2680" s="12"/>
      <c r="ED2680" s="12"/>
      <c r="EE2680" s="12"/>
      <c r="EF2680" s="12"/>
      <c r="EG2680" s="12"/>
      <c r="EH2680" s="12"/>
      <c r="EI2680" s="12"/>
      <c r="EJ2680" s="12"/>
      <c r="EK2680" s="12"/>
      <c r="EL2680" s="12"/>
      <c r="EM2680" s="12"/>
      <c r="EN2680" s="12"/>
      <c r="EO2680" s="12"/>
      <c r="EP2680" s="12"/>
      <c r="EQ2680" s="12"/>
      <c r="ER2680" s="12"/>
      <c r="ES2680" s="12"/>
      <c r="ET2680" s="12"/>
      <c r="EU2680" s="12"/>
      <c r="EV2680" s="12"/>
      <c r="EW2680" s="12"/>
      <c r="EX2680" s="12"/>
      <c r="EY2680" s="12"/>
      <c r="EZ2680" s="12"/>
      <c r="FA2680" s="12"/>
      <c r="FB2680" s="12"/>
      <c r="FC2680" s="12"/>
      <c r="FD2680" s="12"/>
      <c r="FE2680" s="12"/>
      <c r="FF2680" s="12"/>
      <c r="FG2680" s="12"/>
      <c r="FH2680" s="12"/>
      <c r="FI2680" s="12"/>
      <c r="FJ2680" s="12"/>
      <c r="FK2680" s="12"/>
      <c r="FL2680" s="12"/>
      <c r="FM2680" s="12"/>
      <c r="FN2680" s="12"/>
      <c r="FO2680" s="12"/>
      <c r="FP2680" s="12"/>
      <c r="FQ2680" s="12"/>
      <c r="FR2680" s="12"/>
      <c r="FS2680" s="12"/>
      <c r="FT2680" s="12"/>
      <c r="FU2680" s="12"/>
      <c r="FV2680" s="12"/>
      <c r="FW2680" s="12"/>
      <c r="FX2680" s="12"/>
      <c r="FY2680" s="12"/>
      <c r="FZ2680" s="12"/>
      <c r="GA2680" s="12"/>
      <c r="GB2680" s="12"/>
      <c r="GC2680" s="12"/>
      <c r="GD2680" s="12"/>
      <c r="GE2680" s="12"/>
      <c r="GF2680" s="12"/>
      <c r="GG2680" s="12"/>
      <c r="GH2680" s="12"/>
      <c r="GI2680" s="12"/>
      <c r="GJ2680" s="12"/>
      <c r="GK2680" s="12"/>
      <c r="GL2680" s="12"/>
      <c r="GM2680" s="12"/>
      <c r="GN2680" s="12"/>
      <c r="GO2680" s="12"/>
      <c r="GP2680" s="12"/>
      <c r="GQ2680" s="12"/>
      <c r="GR2680" s="12"/>
    </row>
    <row r="2681" spans="1:200" x14ac:dyDescent="0.2">
      <c r="A2681" s="79">
        <f t="shared" si="853"/>
        <v>45753</v>
      </c>
      <c r="B2681" s="80" t="str">
        <f t="shared" ca="1" si="854"/>
        <v>n.d</v>
      </c>
      <c r="C2681" s="81">
        <f t="shared" ca="1" si="855"/>
        <v>974.18416585</v>
      </c>
      <c r="D2681" s="82">
        <f ca="1">IF(A2681&lt;$B$1,VLOOKUP(A2681,[1]DI!$A$4:$B$15000,2,FALSE),0)</f>
        <v>0</v>
      </c>
      <c r="E2681" s="81">
        <f t="shared" ca="1" si="856"/>
        <v>0</v>
      </c>
      <c r="F2681" s="83">
        <f t="shared" si="851"/>
        <v>1.2</v>
      </c>
      <c r="G2681" s="84">
        <f t="shared" ca="1" si="857"/>
        <v>1</v>
      </c>
      <c r="H2681" s="81">
        <f ca="1">TRUNC(PRODUCT(G$10:G2680),15)</f>
        <v>1.40945772534528</v>
      </c>
      <c r="I2681" s="81">
        <f t="shared" ca="1" si="858"/>
        <v>1.40945772534528</v>
      </c>
      <c r="J2681" s="81">
        <f t="shared" ca="1" si="859"/>
        <v>1</v>
      </c>
      <c r="K2681" s="81">
        <f t="shared" ca="1" si="860"/>
        <v>0</v>
      </c>
      <c r="L2681" s="85">
        <f>IF(VLOOKUP(A2681,$U$12:$AD$125,8)=VLOOKUP(A2680,$U$12:$AD$125,8),0,VLOOKUP(A2681,U$12:$AD$125,8))</f>
        <v>0</v>
      </c>
      <c r="M2681" s="86">
        <f>IF(L2681&gt;0,VLOOKUP(L2681,T$12:$AC$125,7),0)</f>
        <v>0</v>
      </c>
      <c r="N2681" s="81">
        <f t="shared" si="852"/>
        <v>0</v>
      </c>
      <c r="O2681" s="81">
        <f t="shared" ca="1" si="861"/>
        <v>0</v>
      </c>
      <c r="P2681" s="87" t="str">
        <f t="shared" si="862"/>
        <v>A+J=</v>
      </c>
      <c r="Q2681" s="88">
        <f t="shared" si="863"/>
        <v>45771</v>
      </c>
      <c r="R2681" s="7"/>
      <c r="S2681" s="7"/>
      <c r="T2681" s="7"/>
      <c r="U2681" s="7"/>
      <c r="V2681" s="7"/>
      <c r="W2681" s="7"/>
      <c r="X2681" s="7"/>
      <c r="Y2681" s="7"/>
      <c r="Z2681" s="7"/>
      <c r="AA2681" s="7"/>
      <c r="AB2681" s="7"/>
      <c r="AC2681" s="7"/>
      <c r="AD2681" s="7"/>
      <c r="AE2681" s="7"/>
      <c r="AF2681" s="65"/>
      <c r="AG2681" s="9"/>
      <c r="AH2681" s="9"/>
      <c r="AI2681" s="4"/>
      <c r="AJ2681" s="10"/>
      <c r="AK2681" s="4"/>
      <c r="AL2681" s="65"/>
      <c r="AM2681" s="10"/>
      <c r="AN2681" s="9"/>
      <c r="AO2681" s="7"/>
      <c r="AP2681" s="11"/>
      <c r="AQ2681" s="9"/>
      <c r="AR2681" s="8"/>
      <c r="AS2681" s="65"/>
      <c r="AT2681" s="12"/>
      <c r="AU2681" s="12"/>
      <c r="AV2681" s="22"/>
      <c r="AW2681" s="12"/>
      <c r="AX2681" s="12"/>
      <c r="AY2681" s="12"/>
      <c r="AZ2681" s="12"/>
      <c r="BA2681" s="12"/>
      <c r="BB2681" s="12"/>
      <c r="BC2681" s="12"/>
      <c r="BD2681" s="12"/>
      <c r="BE2681" s="12"/>
      <c r="BF2681" s="12"/>
      <c r="BG2681" s="12"/>
      <c r="BH2681" s="12"/>
      <c r="BI2681" s="12"/>
      <c r="BJ2681" s="12"/>
      <c r="BK2681" s="12"/>
      <c r="BL2681" s="12"/>
      <c r="BM2681" s="12"/>
      <c r="BN2681" s="12"/>
      <c r="BO2681" s="12"/>
      <c r="BP2681" s="12"/>
      <c r="BQ2681" s="12"/>
      <c r="BR2681" s="12"/>
      <c r="BS2681" s="12"/>
      <c r="BT2681" s="12"/>
      <c r="BU2681" s="12"/>
      <c r="BV2681" s="12"/>
      <c r="BW2681" s="12"/>
      <c r="BX2681" s="12"/>
      <c r="BY2681" s="12"/>
      <c r="BZ2681" s="12"/>
      <c r="CA2681" s="12"/>
      <c r="CB2681" s="12"/>
      <c r="CC2681" s="12"/>
      <c r="CD2681" s="12"/>
      <c r="CE2681" s="12"/>
      <c r="CF2681" s="12"/>
      <c r="CG2681" s="12"/>
      <c r="CH2681" s="12"/>
      <c r="CI2681" s="12"/>
      <c r="CJ2681" s="12"/>
      <c r="CK2681" s="12"/>
      <c r="CL2681" s="12"/>
      <c r="CM2681" s="12"/>
      <c r="CN2681" s="12"/>
      <c r="CO2681" s="12"/>
      <c r="CP2681" s="12"/>
      <c r="CQ2681" s="12"/>
      <c r="CR2681" s="12"/>
      <c r="CS2681" s="12"/>
      <c r="CT2681" s="12"/>
      <c r="CU2681" s="12"/>
      <c r="CV2681" s="12"/>
      <c r="CW2681" s="12"/>
      <c r="CX2681" s="12"/>
      <c r="CY2681" s="12"/>
      <c r="CZ2681" s="12"/>
      <c r="DA2681" s="12"/>
      <c r="DB2681" s="12"/>
      <c r="DC2681" s="12"/>
      <c r="DD2681" s="12"/>
      <c r="DE2681" s="12"/>
      <c r="DF2681" s="12"/>
      <c r="DG2681" s="12"/>
      <c r="DH2681" s="12"/>
      <c r="DI2681" s="12"/>
      <c r="DJ2681" s="12"/>
      <c r="DK2681" s="12"/>
      <c r="DL2681" s="12"/>
      <c r="DM2681" s="12"/>
      <c r="DN2681" s="12"/>
      <c r="DO2681" s="12"/>
      <c r="DP2681" s="12"/>
      <c r="DQ2681" s="12"/>
      <c r="DR2681" s="12"/>
      <c r="DS2681" s="12"/>
      <c r="DT2681" s="12"/>
      <c r="DU2681" s="12"/>
      <c r="DV2681" s="12"/>
      <c r="DW2681" s="12"/>
      <c r="DX2681" s="12"/>
      <c r="DY2681" s="12"/>
      <c r="DZ2681" s="12"/>
      <c r="EA2681" s="12"/>
      <c r="EB2681" s="12"/>
      <c r="EC2681" s="12"/>
      <c r="ED2681" s="12"/>
      <c r="EE2681" s="12"/>
      <c r="EF2681" s="12"/>
      <c r="EG2681" s="12"/>
      <c r="EH2681" s="12"/>
      <c r="EI2681" s="12"/>
      <c r="EJ2681" s="12"/>
      <c r="EK2681" s="12"/>
      <c r="EL2681" s="12"/>
      <c r="EM2681" s="12"/>
      <c r="EN2681" s="12"/>
      <c r="EO2681" s="12"/>
      <c r="EP2681" s="12"/>
      <c r="EQ2681" s="12"/>
      <c r="ER2681" s="12"/>
      <c r="ES2681" s="12"/>
      <c r="ET2681" s="12"/>
      <c r="EU2681" s="12"/>
      <c r="EV2681" s="12"/>
      <c r="EW2681" s="12"/>
      <c r="EX2681" s="12"/>
      <c r="EY2681" s="12"/>
      <c r="EZ2681" s="12"/>
      <c r="FA2681" s="12"/>
      <c r="FB2681" s="12"/>
      <c r="FC2681" s="12"/>
      <c r="FD2681" s="12"/>
      <c r="FE2681" s="12"/>
      <c r="FF2681" s="12"/>
      <c r="FG2681" s="12"/>
      <c r="FH2681" s="12"/>
      <c r="FI2681" s="12"/>
      <c r="FJ2681" s="12"/>
      <c r="FK2681" s="12"/>
      <c r="FL2681" s="12"/>
      <c r="FM2681" s="12"/>
      <c r="FN2681" s="12"/>
      <c r="FO2681" s="12"/>
      <c r="FP2681" s="12"/>
      <c r="FQ2681" s="12"/>
      <c r="FR2681" s="12"/>
      <c r="FS2681" s="12"/>
      <c r="FT2681" s="12"/>
      <c r="FU2681" s="12"/>
      <c r="FV2681" s="12"/>
      <c r="FW2681" s="12"/>
      <c r="FX2681" s="12"/>
      <c r="FY2681" s="12"/>
      <c r="FZ2681" s="12"/>
      <c r="GA2681" s="12"/>
      <c r="GB2681" s="12"/>
      <c r="GC2681" s="12"/>
      <c r="GD2681" s="12"/>
      <c r="GE2681" s="12"/>
      <c r="GF2681" s="12"/>
      <c r="GG2681" s="12"/>
      <c r="GH2681" s="12"/>
      <c r="GI2681" s="12"/>
      <c r="GJ2681" s="12"/>
      <c r="GK2681" s="12"/>
      <c r="GL2681" s="12"/>
      <c r="GM2681" s="12"/>
      <c r="GN2681" s="12"/>
      <c r="GO2681" s="12"/>
      <c r="GP2681" s="12"/>
      <c r="GQ2681" s="12"/>
      <c r="GR2681" s="12"/>
    </row>
    <row r="2682" spans="1:200" x14ac:dyDescent="0.2">
      <c r="A2682" s="79">
        <f t="shared" si="853"/>
        <v>45754</v>
      </c>
      <c r="B2682" s="80" t="str">
        <f t="shared" ca="1" si="854"/>
        <v>n.d</v>
      </c>
      <c r="C2682" s="81">
        <f t="shared" ca="1" si="855"/>
        <v>974.18416585</v>
      </c>
      <c r="D2682" s="82">
        <f ca="1">IF(A2682&lt;$B$1,VLOOKUP(A2682,[1]DI!$A$4:$B$15000,2,FALSE),0)</f>
        <v>0</v>
      </c>
      <c r="E2682" s="81">
        <f t="shared" ca="1" si="856"/>
        <v>0</v>
      </c>
      <c r="F2682" s="83">
        <f t="shared" si="851"/>
        <v>1.2</v>
      </c>
      <c r="G2682" s="84">
        <f t="shared" ca="1" si="857"/>
        <v>1</v>
      </c>
      <c r="H2682" s="81">
        <f ca="1">TRUNC(PRODUCT(G$10:G2681),15)</f>
        <v>1.40945772534528</v>
      </c>
      <c r="I2682" s="81">
        <f t="shared" ca="1" si="858"/>
        <v>1.40945772534528</v>
      </c>
      <c r="J2682" s="81">
        <f t="shared" ca="1" si="859"/>
        <v>1</v>
      </c>
      <c r="K2682" s="81">
        <f t="shared" ca="1" si="860"/>
        <v>0</v>
      </c>
      <c r="L2682" s="85">
        <f>IF(VLOOKUP(A2682,$U$12:$AD$125,8)=VLOOKUP(A2681,$U$12:$AD$125,8),0,VLOOKUP(A2682,U$12:$AD$125,8))</f>
        <v>0</v>
      </c>
      <c r="M2682" s="86">
        <f>IF(L2682&gt;0,VLOOKUP(L2682,T$12:$AC$125,7),0)</f>
        <v>0</v>
      </c>
      <c r="N2682" s="81">
        <f t="shared" si="852"/>
        <v>0</v>
      </c>
      <c r="O2682" s="81">
        <f t="shared" ca="1" si="861"/>
        <v>0</v>
      </c>
      <c r="P2682" s="87" t="str">
        <f t="shared" si="862"/>
        <v>A+J=</v>
      </c>
      <c r="Q2682" s="88">
        <f t="shared" si="863"/>
        <v>45771</v>
      </c>
      <c r="R2682" s="7"/>
      <c r="S2682" s="7"/>
      <c r="T2682" s="7"/>
      <c r="U2682" s="7"/>
      <c r="V2682" s="7"/>
      <c r="W2682" s="7"/>
      <c r="X2682" s="7"/>
      <c r="Y2682" s="7"/>
      <c r="Z2682" s="7"/>
      <c r="AA2682" s="7"/>
      <c r="AB2682" s="7"/>
      <c r="AC2682" s="7"/>
      <c r="AD2682" s="7"/>
      <c r="AE2682" s="7"/>
      <c r="AF2682" s="65"/>
      <c r="AG2682" s="9"/>
      <c r="AH2682" s="9"/>
      <c r="AI2682" s="4"/>
      <c r="AJ2682" s="10"/>
      <c r="AK2682" s="4"/>
      <c r="AL2682" s="65"/>
      <c r="AM2682" s="10"/>
      <c r="AN2682" s="9"/>
      <c r="AO2682" s="7"/>
      <c r="AP2682" s="11"/>
      <c r="AQ2682" s="9"/>
      <c r="AR2682" s="8"/>
      <c r="AS2682" s="65"/>
      <c r="AT2682" s="12"/>
      <c r="AU2682" s="12"/>
      <c r="AV2682" s="22"/>
      <c r="AW2682" s="12"/>
      <c r="AX2682" s="12"/>
      <c r="AY2682" s="12"/>
      <c r="AZ2682" s="12"/>
      <c r="BA2682" s="12"/>
      <c r="BB2682" s="12"/>
      <c r="BC2682" s="12"/>
      <c r="BD2682" s="12"/>
      <c r="BE2682" s="12"/>
      <c r="BF2682" s="12"/>
      <c r="BG2682" s="12"/>
      <c r="BH2682" s="12"/>
      <c r="BI2682" s="12"/>
      <c r="BJ2682" s="12"/>
      <c r="BK2682" s="12"/>
      <c r="BL2682" s="12"/>
      <c r="BM2682" s="12"/>
      <c r="BN2682" s="12"/>
      <c r="BO2682" s="12"/>
      <c r="BP2682" s="12"/>
      <c r="BQ2682" s="12"/>
      <c r="BR2682" s="12"/>
      <c r="BS2682" s="12"/>
      <c r="BT2682" s="12"/>
      <c r="BU2682" s="12"/>
      <c r="BV2682" s="12"/>
      <c r="BW2682" s="12"/>
      <c r="BX2682" s="12"/>
      <c r="BY2682" s="12"/>
      <c r="BZ2682" s="12"/>
      <c r="CA2682" s="12"/>
      <c r="CB2682" s="12"/>
      <c r="CC2682" s="12"/>
      <c r="CD2682" s="12"/>
      <c r="CE2682" s="12"/>
      <c r="CF2682" s="12"/>
      <c r="CG2682" s="12"/>
      <c r="CH2682" s="12"/>
      <c r="CI2682" s="12"/>
      <c r="CJ2682" s="12"/>
      <c r="CK2682" s="12"/>
      <c r="CL2682" s="12"/>
      <c r="CM2682" s="12"/>
      <c r="CN2682" s="12"/>
      <c r="CO2682" s="12"/>
      <c r="CP2682" s="12"/>
      <c r="CQ2682" s="12"/>
      <c r="CR2682" s="12"/>
      <c r="CS2682" s="12"/>
      <c r="CT2682" s="12"/>
      <c r="CU2682" s="12"/>
      <c r="CV2682" s="12"/>
      <c r="CW2682" s="12"/>
      <c r="CX2682" s="12"/>
      <c r="CY2682" s="12"/>
      <c r="CZ2682" s="12"/>
      <c r="DA2682" s="12"/>
      <c r="DB2682" s="12"/>
      <c r="DC2682" s="12"/>
      <c r="DD2682" s="12"/>
      <c r="DE2682" s="12"/>
      <c r="DF2682" s="12"/>
      <c r="DG2682" s="12"/>
      <c r="DH2682" s="12"/>
      <c r="DI2682" s="12"/>
      <c r="DJ2682" s="12"/>
      <c r="DK2682" s="12"/>
      <c r="DL2682" s="12"/>
      <c r="DM2682" s="12"/>
      <c r="DN2682" s="12"/>
      <c r="DO2682" s="12"/>
      <c r="DP2682" s="12"/>
      <c r="DQ2682" s="12"/>
      <c r="DR2682" s="12"/>
      <c r="DS2682" s="12"/>
      <c r="DT2682" s="12"/>
      <c r="DU2682" s="12"/>
      <c r="DV2682" s="12"/>
      <c r="DW2682" s="12"/>
      <c r="DX2682" s="12"/>
      <c r="DY2682" s="12"/>
      <c r="DZ2682" s="12"/>
      <c r="EA2682" s="12"/>
      <c r="EB2682" s="12"/>
      <c r="EC2682" s="12"/>
      <c r="ED2682" s="12"/>
      <c r="EE2682" s="12"/>
      <c r="EF2682" s="12"/>
      <c r="EG2682" s="12"/>
      <c r="EH2682" s="12"/>
      <c r="EI2682" s="12"/>
      <c r="EJ2682" s="12"/>
      <c r="EK2682" s="12"/>
      <c r="EL2682" s="12"/>
      <c r="EM2682" s="12"/>
      <c r="EN2682" s="12"/>
      <c r="EO2682" s="12"/>
      <c r="EP2682" s="12"/>
      <c r="EQ2682" s="12"/>
      <c r="ER2682" s="12"/>
      <c r="ES2682" s="12"/>
      <c r="ET2682" s="12"/>
      <c r="EU2682" s="12"/>
      <c r="EV2682" s="12"/>
      <c r="EW2682" s="12"/>
      <c r="EX2682" s="12"/>
      <c r="EY2682" s="12"/>
      <c r="EZ2682" s="12"/>
      <c r="FA2682" s="12"/>
      <c r="FB2682" s="12"/>
      <c r="FC2682" s="12"/>
      <c r="FD2682" s="12"/>
      <c r="FE2682" s="12"/>
      <c r="FF2682" s="12"/>
      <c r="FG2682" s="12"/>
      <c r="FH2682" s="12"/>
      <c r="FI2682" s="12"/>
      <c r="FJ2682" s="12"/>
      <c r="FK2682" s="12"/>
      <c r="FL2682" s="12"/>
      <c r="FM2682" s="12"/>
      <c r="FN2682" s="12"/>
      <c r="FO2682" s="12"/>
      <c r="FP2682" s="12"/>
      <c r="FQ2682" s="12"/>
      <c r="FR2682" s="12"/>
      <c r="FS2682" s="12"/>
      <c r="FT2682" s="12"/>
      <c r="FU2682" s="12"/>
      <c r="FV2682" s="12"/>
      <c r="FW2682" s="12"/>
      <c r="FX2682" s="12"/>
      <c r="FY2682" s="12"/>
      <c r="FZ2682" s="12"/>
      <c r="GA2682" s="12"/>
      <c r="GB2682" s="12"/>
      <c r="GC2682" s="12"/>
      <c r="GD2682" s="12"/>
      <c r="GE2682" s="12"/>
      <c r="GF2682" s="12"/>
      <c r="GG2682" s="12"/>
      <c r="GH2682" s="12"/>
      <c r="GI2682" s="12"/>
      <c r="GJ2682" s="12"/>
      <c r="GK2682" s="12"/>
      <c r="GL2682" s="12"/>
      <c r="GM2682" s="12"/>
      <c r="GN2682" s="12"/>
      <c r="GO2682" s="12"/>
      <c r="GP2682" s="12"/>
      <c r="GQ2682" s="12"/>
      <c r="GR2682" s="12"/>
    </row>
    <row r="2683" spans="1:200" x14ac:dyDescent="0.2">
      <c r="A2683" s="79">
        <f t="shared" si="853"/>
        <v>45755</v>
      </c>
      <c r="B2683" s="80" t="str">
        <f t="shared" ca="1" si="854"/>
        <v>n.d</v>
      </c>
      <c r="C2683" s="81">
        <f t="shared" ca="1" si="855"/>
        <v>974.18416585</v>
      </c>
      <c r="D2683" s="82">
        <f ca="1">IF(A2683&lt;$B$1,VLOOKUP(A2683,[1]DI!$A$4:$B$15000,2,FALSE),0)</f>
        <v>0</v>
      </c>
      <c r="E2683" s="81">
        <f t="shared" ca="1" si="856"/>
        <v>0</v>
      </c>
      <c r="F2683" s="83">
        <f t="shared" si="851"/>
        <v>1.2</v>
      </c>
      <c r="G2683" s="84">
        <f t="shared" ca="1" si="857"/>
        <v>1</v>
      </c>
      <c r="H2683" s="81">
        <f ca="1">TRUNC(PRODUCT(G$10:G2682),15)</f>
        <v>1.40945772534528</v>
      </c>
      <c r="I2683" s="81">
        <f t="shared" ca="1" si="858"/>
        <v>1.40945772534528</v>
      </c>
      <c r="J2683" s="81">
        <f t="shared" ca="1" si="859"/>
        <v>1</v>
      </c>
      <c r="K2683" s="81">
        <f t="shared" ca="1" si="860"/>
        <v>0</v>
      </c>
      <c r="L2683" s="85">
        <f>IF(VLOOKUP(A2683,$U$12:$AD$125,8)=VLOOKUP(A2682,$U$12:$AD$125,8),0,VLOOKUP(A2683,U$12:$AD$125,8))</f>
        <v>0</v>
      </c>
      <c r="M2683" s="86">
        <f>IF(L2683&gt;0,VLOOKUP(L2683,T$12:$AC$125,7),0)</f>
        <v>0</v>
      </c>
      <c r="N2683" s="81">
        <f t="shared" si="852"/>
        <v>0</v>
      </c>
      <c r="O2683" s="81">
        <f t="shared" ca="1" si="861"/>
        <v>0</v>
      </c>
      <c r="P2683" s="87" t="str">
        <f t="shared" si="862"/>
        <v>A+J=</v>
      </c>
      <c r="Q2683" s="88">
        <f t="shared" si="863"/>
        <v>45771</v>
      </c>
      <c r="R2683" s="7"/>
      <c r="S2683" s="7"/>
      <c r="T2683" s="7"/>
      <c r="U2683" s="7"/>
      <c r="V2683" s="7"/>
      <c r="W2683" s="7"/>
      <c r="X2683" s="7"/>
      <c r="Y2683" s="7"/>
      <c r="Z2683" s="7"/>
      <c r="AA2683" s="7"/>
      <c r="AB2683" s="7"/>
      <c r="AC2683" s="7"/>
      <c r="AD2683" s="7"/>
      <c r="AE2683" s="7"/>
      <c r="AF2683" s="65"/>
      <c r="AG2683" s="9"/>
      <c r="AH2683" s="9"/>
      <c r="AI2683" s="4"/>
      <c r="AJ2683" s="10"/>
      <c r="AK2683" s="4"/>
      <c r="AL2683" s="65"/>
      <c r="AM2683" s="10"/>
      <c r="AN2683" s="9"/>
      <c r="AO2683" s="7"/>
      <c r="AP2683" s="11"/>
      <c r="AQ2683" s="9"/>
      <c r="AR2683" s="8"/>
      <c r="AS2683" s="65"/>
      <c r="AT2683" s="12"/>
      <c r="AU2683" s="12"/>
      <c r="AV2683" s="22"/>
      <c r="AW2683" s="12"/>
      <c r="AX2683" s="12"/>
      <c r="AY2683" s="12"/>
      <c r="AZ2683" s="12"/>
      <c r="BA2683" s="12"/>
      <c r="BB2683" s="12"/>
      <c r="BC2683" s="12"/>
      <c r="BD2683" s="12"/>
      <c r="BE2683" s="12"/>
      <c r="BF2683" s="12"/>
      <c r="BG2683" s="12"/>
      <c r="BH2683" s="12"/>
      <c r="BI2683" s="12"/>
      <c r="BJ2683" s="12"/>
      <c r="BK2683" s="12"/>
      <c r="BL2683" s="12"/>
      <c r="BM2683" s="12"/>
      <c r="BN2683" s="12"/>
      <c r="BO2683" s="12"/>
      <c r="BP2683" s="12"/>
      <c r="BQ2683" s="12"/>
      <c r="BR2683" s="12"/>
      <c r="BS2683" s="12"/>
      <c r="BT2683" s="12"/>
      <c r="BU2683" s="12"/>
      <c r="BV2683" s="12"/>
      <c r="BW2683" s="12"/>
      <c r="BX2683" s="12"/>
      <c r="BY2683" s="12"/>
      <c r="BZ2683" s="12"/>
      <c r="CA2683" s="12"/>
      <c r="CB2683" s="12"/>
      <c r="CC2683" s="12"/>
      <c r="CD2683" s="12"/>
      <c r="CE2683" s="12"/>
      <c r="CF2683" s="12"/>
      <c r="CG2683" s="12"/>
      <c r="CH2683" s="12"/>
      <c r="CI2683" s="12"/>
      <c r="CJ2683" s="12"/>
      <c r="CK2683" s="12"/>
      <c r="CL2683" s="12"/>
      <c r="CM2683" s="12"/>
      <c r="CN2683" s="12"/>
      <c r="CO2683" s="12"/>
      <c r="CP2683" s="12"/>
      <c r="CQ2683" s="12"/>
      <c r="CR2683" s="12"/>
      <c r="CS2683" s="12"/>
      <c r="CT2683" s="12"/>
      <c r="CU2683" s="12"/>
      <c r="CV2683" s="12"/>
      <c r="CW2683" s="12"/>
      <c r="CX2683" s="12"/>
      <c r="CY2683" s="12"/>
      <c r="CZ2683" s="12"/>
      <c r="DA2683" s="12"/>
      <c r="DB2683" s="12"/>
      <c r="DC2683" s="12"/>
      <c r="DD2683" s="12"/>
      <c r="DE2683" s="12"/>
      <c r="DF2683" s="12"/>
      <c r="DG2683" s="12"/>
      <c r="DH2683" s="12"/>
      <c r="DI2683" s="12"/>
      <c r="DJ2683" s="12"/>
      <c r="DK2683" s="12"/>
      <c r="DL2683" s="12"/>
      <c r="DM2683" s="12"/>
      <c r="DN2683" s="12"/>
      <c r="DO2683" s="12"/>
      <c r="DP2683" s="12"/>
      <c r="DQ2683" s="12"/>
      <c r="DR2683" s="12"/>
      <c r="DS2683" s="12"/>
      <c r="DT2683" s="12"/>
      <c r="DU2683" s="12"/>
      <c r="DV2683" s="12"/>
      <c r="DW2683" s="12"/>
      <c r="DX2683" s="12"/>
      <c r="DY2683" s="12"/>
      <c r="DZ2683" s="12"/>
      <c r="EA2683" s="12"/>
      <c r="EB2683" s="12"/>
      <c r="EC2683" s="12"/>
      <c r="ED2683" s="12"/>
      <c r="EE2683" s="12"/>
      <c r="EF2683" s="12"/>
      <c r="EG2683" s="12"/>
      <c r="EH2683" s="12"/>
      <c r="EI2683" s="12"/>
      <c r="EJ2683" s="12"/>
      <c r="EK2683" s="12"/>
      <c r="EL2683" s="12"/>
      <c r="EM2683" s="12"/>
      <c r="EN2683" s="12"/>
      <c r="EO2683" s="12"/>
      <c r="EP2683" s="12"/>
      <c r="EQ2683" s="12"/>
      <c r="ER2683" s="12"/>
      <c r="ES2683" s="12"/>
      <c r="ET2683" s="12"/>
      <c r="EU2683" s="12"/>
      <c r="EV2683" s="12"/>
      <c r="EW2683" s="12"/>
      <c r="EX2683" s="12"/>
      <c r="EY2683" s="12"/>
      <c r="EZ2683" s="12"/>
      <c r="FA2683" s="12"/>
      <c r="FB2683" s="12"/>
      <c r="FC2683" s="12"/>
      <c r="FD2683" s="12"/>
      <c r="FE2683" s="12"/>
      <c r="FF2683" s="12"/>
      <c r="FG2683" s="12"/>
      <c r="FH2683" s="12"/>
      <c r="FI2683" s="12"/>
      <c r="FJ2683" s="12"/>
      <c r="FK2683" s="12"/>
      <c r="FL2683" s="12"/>
      <c r="FM2683" s="12"/>
      <c r="FN2683" s="12"/>
      <c r="FO2683" s="12"/>
      <c r="FP2683" s="12"/>
      <c r="FQ2683" s="12"/>
      <c r="FR2683" s="12"/>
      <c r="FS2683" s="12"/>
      <c r="FT2683" s="12"/>
      <c r="FU2683" s="12"/>
      <c r="FV2683" s="12"/>
      <c r="FW2683" s="12"/>
      <c r="FX2683" s="12"/>
      <c r="FY2683" s="12"/>
      <c r="FZ2683" s="12"/>
      <c r="GA2683" s="12"/>
      <c r="GB2683" s="12"/>
      <c r="GC2683" s="12"/>
      <c r="GD2683" s="12"/>
      <c r="GE2683" s="12"/>
      <c r="GF2683" s="12"/>
      <c r="GG2683" s="12"/>
      <c r="GH2683" s="12"/>
      <c r="GI2683" s="12"/>
      <c r="GJ2683" s="12"/>
      <c r="GK2683" s="12"/>
      <c r="GL2683" s="12"/>
      <c r="GM2683" s="12"/>
      <c r="GN2683" s="12"/>
      <c r="GO2683" s="12"/>
      <c r="GP2683" s="12"/>
      <c r="GQ2683" s="12"/>
      <c r="GR2683" s="12"/>
    </row>
    <row r="2684" spans="1:200" x14ac:dyDescent="0.2">
      <c r="A2684" s="79">
        <f t="shared" si="853"/>
        <v>45756</v>
      </c>
      <c r="B2684" s="80" t="str">
        <f t="shared" ca="1" si="854"/>
        <v>n.d</v>
      </c>
      <c r="C2684" s="81">
        <f t="shared" ca="1" si="855"/>
        <v>974.18416585</v>
      </c>
      <c r="D2684" s="82">
        <f ca="1">IF(A2684&lt;$B$1,VLOOKUP(A2684,[1]DI!$A$4:$B$15000,2,FALSE),0)</f>
        <v>0</v>
      </c>
      <c r="E2684" s="81">
        <f t="shared" ca="1" si="856"/>
        <v>0</v>
      </c>
      <c r="F2684" s="83">
        <f t="shared" si="851"/>
        <v>1.2</v>
      </c>
      <c r="G2684" s="84">
        <f t="shared" ca="1" si="857"/>
        <v>1</v>
      </c>
      <c r="H2684" s="81">
        <f ca="1">TRUNC(PRODUCT(G$10:G2683),15)</f>
        <v>1.40945772534528</v>
      </c>
      <c r="I2684" s="81">
        <f t="shared" ca="1" si="858"/>
        <v>1.40945772534528</v>
      </c>
      <c r="J2684" s="81">
        <f t="shared" ca="1" si="859"/>
        <v>1</v>
      </c>
      <c r="K2684" s="81">
        <f t="shared" ca="1" si="860"/>
        <v>0</v>
      </c>
      <c r="L2684" s="85">
        <f>IF(VLOOKUP(A2684,$U$12:$AD$125,8)=VLOOKUP(A2683,$U$12:$AD$125,8),0,VLOOKUP(A2684,U$12:$AD$125,8))</f>
        <v>0</v>
      </c>
      <c r="M2684" s="86">
        <f>IF(L2684&gt;0,VLOOKUP(L2684,T$12:$AC$125,7),0)</f>
        <v>0</v>
      </c>
      <c r="N2684" s="81">
        <f t="shared" si="852"/>
        <v>0</v>
      </c>
      <c r="O2684" s="81">
        <f t="shared" ca="1" si="861"/>
        <v>0</v>
      </c>
      <c r="P2684" s="87" t="str">
        <f t="shared" si="862"/>
        <v>A+J=</v>
      </c>
      <c r="Q2684" s="88">
        <f t="shared" si="863"/>
        <v>45771</v>
      </c>
      <c r="R2684" s="7"/>
      <c r="S2684" s="7"/>
      <c r="T2684" s="7"/>
      <c r="U2684" s="7"/>
      <c r="V2684" s="7"/>
      <c r="W2684" s="7"/>
      <c r="X2684" s="7"/>
      <c r="Y2684" s="7"/>
      <c r="Z2684" s="7"/>
      <c r="AA2684" s="7"/>
      <c r="AB2684" s="7"/>
      <c r="AC2684" s="7"/>
      <c r="AD2684" s="7"/>
      <c r="AE2684" s="7"/>
      <c r="AF2684" s="65"/>
      <c r="AG2684" s="9"/>
      <c r="AH2684" s="9"/>
      <c r="AI2684" s="4"/>
      <c r="AJ2684" s="10"/>
      <c r="AK2684" s="4"/>
      <c r="AL2684" s="65"/>
      <c r="AM2684" s="10"/>
      <c r="AN2684" s="9"/>
      <c r="AO2684" s="7"/>
      <c r="AP2684" s="11"/>
      <c r="AQ2684" s="9"/>
      <c r="AR2684" s="8"/>
      <c r="AS2684" s="65"/>
      <c r="AT2684" s="12"/>
      <c r="AU2684" s="12"/>
      <c r="AV2684" s="22"/>
      <c r="AW2684" s="12"/>
      <c r="AX2684" s="12"/>
      <c r="AY2684" s="12"/>
      <c r="AZ2684" s="12"/>
      <c r="BA2684" s="12"/>
      <c r="BB2684" s="12"/>
      <c r="BC2684" s="12"/>
      <c r="BD2684" s="12"/>
      <c r="BE2684" s="12"/>
      <c r="BF2684" s="12"/>
      <c r="BG2684" s="12"/>
      <c r="BH2684" s="12"/>
      <c r="BI2684" s="12"/>
      <c r="BJ2684" s="12"/>
      <c r="BK2684" s="12"/>
      <c r="BL2684" s="12"/>
      <c r="BM2684" s="12"/>
      <c r="BN2684" s="12"/>
      <c r="BO2684" s="12"/>
      <c r="BP2684" s="12"/>
      <c r="BQ2684" s="12"/>
      <c r="BR2684" s="12"/>
      <c r="BS2684" s="12"/>
      <c r="BT2684" s="12"/>
      <c r="BU2684" s="12"/>
      <c r="BV2684" s="12"/>
      <c r="BW2684" s="12"/>
      <c r="BX2684" s="12"/>
      <c r="BY2684" s="12"/>
      <c r="BZ2684" s="12"/>
      <c r="CA2684" s="12"/>
      <c r="CB2684" s="12"/>
      <c r="CC2684" s="12"/>
      <c r="CD2684" s="12"/>
      <c r="CE2684" s="12"/>
      <c r="CF2684" s="12"/>
      <c r="CG2684" s="12"/>
      <c r="CH2684" s="12"/>
      <c r="CI2684" s="12"/>
      <c r="CJ2684" s="12"/>
      <c r="CK2684" s="12"/>
      <c r="CL2684" s="12"/>
      <c r="CM2684" s="12"/>
      <c r="CN2684" s="12"/>
      <c r="CO2684" s="12"/>
      <c r="CP2684" s="12"/>
      <c r="CQ2684" s="12"/>
      <c r="CR2684" s="12"/>
      <c r="CS2684" s="12"/>
      <c r="CT2684" s="12"/>
      <c r="CU2684" s="12"/>
      <c r="CV2684" s="12"/>
      <c r="CW2684" s="12"/>
      <c r="CX2684" s="12"/>
      <c r="CY2684" s="12"/>
      <c r="CZ2684" s="12"/>
      <c r="DA2684" s="12"/>
      <c r="DB2684" s="12"/>
      <c r="DC2684" s="12"/>
      <c r="DD2684" s="12"/>
      <c r="DE2684" s="12"/>
      <c r="DF2684" s="12"/>
      <c r="DG2684" s="12"/>
      <c r="DH2684" s="12"/>
      <c r="DI2684" s="12"/>
      <c r="DJ2684" s="12"/>
      <c r="DK2684" s="12"/>
      <c r="DL2684" s="12"/>
      <c r="DM2684" s="12"/>
      <c r="DN2684" s="12"/>
      <c r="DO2684" s="12"/>
      <c r="DP2684" s="12"/>
      <c r="DQ2684" s="12"/>
      <c r="DR2684" s="12"/>
      <c r="DS2684" s="12"/>
      <c r="DT2684" s="12"/>
      <c r="DU2684" s="12"/>
      <c r="DV2684" s="12"/>
      <c r="DW2684" s="12"/>
      <c r="DX2684" s="12"/>
      <c r="DY2684" s="12"/>
      <c r="DZ2684" s="12"/>
      <c r="EA2684" s="12"/>
      <c r="EB2684" s="12"/>
      <c r="EC2684" s="12"/>
      <c r="ED2684" s="12"/>
      <c r="EE2684" s="12"/>
      <c r="EF2684" s="12"/>
      <c r="EG2684" s="12"/>
      <c r="EH2684" s="12"/>
      <c r="EI2684" s="12"/>
      <c r="EJ2684" s="12"/>
      <c r="EK2684" s="12"/>
      <c r="EL2684" s="12"/>
      <c r="EM2684" s="12"/>
      <c r="EN2684" s="12"/>
      <c r="EO2684" s="12"/>
      <c r="EP2684" s="12"/>
      <c r="EQ2684" s="12"/>
      <c r="ER2684" s="12"/>
      <c r="ES2684" s="12"/>
      <c r="ET2684" s="12"/>
      <c r="EU2684" s="12"/>
      <c r="EV2684" s="12"/>
      <c r="EW2684" s="12"/>
      <c r="EX2684" s="12"/>
      <c r="EY2684" s="12"/>
      <c r="EZ2684" s="12"/>
      <c r="FA2684" s="12"/>
      <c r="FB2684" s="12"/>
      <c r="FC2684" s="12"/>
      <c r="FD2684" s="12"/>
      <c r="FE2684" s="12"/>
      <c r="FF2684" s="12"/>
      <c r="FG2684" s="12"/>
      <c r="FH2684" s="12"/>
      <c r="FI2684" s="12"/>
      <c r="FJ2684" s="12"/>
      <c r="FK2684" s="12"/>
      <c r="FL2684" s="12"/>
      <c r="FM2684" s="12"/>
      <c r="FN2684" s="12"/>
      <c r="FO2684" s="12"/>
      <c r="FP2684" s="12"/>
      <c r="FQ2684" s="12"/>
      <c r="FR2684" s="12"/>
      <c r="FS2684" s="12"/>
      <c r="FT2684" s="12"/>
      <c r="FU2684" s="12"/>
      <c r="FV2684" s="12"/>
      <c r="FW2684" s="12"/>
      <c r="FX2684" s="12"/>
      <c r="FY2684" s="12"/>
      <c r="FZ2684" s="12"/>
      <c r="GA2684" s="12"/>
      <c r="GB2684" s="12"/>
      <c r="GC2684" s="12"/>
      <c r="GD2684" s="12"/>
      <c r="GE2684" s="12"/>
      <c r="GF2684" s="12"/>
      <c r="GG2684" s="12"/>
      <c r="GH2684" s="12"/>
      <c r="GI2684" s="12"/>
      <c r="GJ2684" s="12"/>
      <c r="GK2684" s="12"/>
      <c r="GL2684" s="12"/>
      <c r="GM2684" s="12"/>
      <c r="GN2684" s="12"/>
      <c r="GO2684" s="12"/>
      <c r="GP2684" s="12"/>
      <c r="GQ2684" s="12"/>
      <c r="GR2684" s="12"/>
    </row>
    <row r="2685" spans="1:200" x14ac:dyDescent="0.2">
      <c r="A2685" s="79">
        <f t="shared" si="853"/>
        <v>45757</v>
      </c>
      <c r="B2685" s="80" t="str">
        <f t="shared" ca="1" si="854"/>
        <v>n.d</v>
      </c>
      <c r="C2685" s="81">
        <f t="shared" ca="1" si="855"/>
        <v>974.18416585</v>
      </c>
      <c r="D2685" s="82">
        <f ca="1">IF(A2685&lt;$B$1,VLOOKUP(A2685,[1]DI!$A$4:$B$15000,2,FALSE),0)</f>
        <v>0</v>
      </c>
      <c r="E2685" s="81">
        <f t="shared" ca="1" si="856"/>
        <v>0</v>
      </c>
      <c r="F2685" s="83">
        <f t="shared" si="851"/>
        <v>1.2</v>
      </c>
      <c r="G2685" s="84">
        <f t="shared" ca="1" si="857"/>
        <v>1</v>
      </c>
      <c r="H2685" s="81">
        <f ca="1">TRUNC(PRODUCT(G$10:G2684),15)</f>
        <v>1.40945772534528</v>
      </c>
      <c r="I2685" s="81">
        <f t="shared" ca="1" si="858"/>
        <v>1.40945772534528</v>
      </c>
      <c r="J2685" s="81">
        <f t="shared" ca="1" si="859"/>
        <v>1</v>
      </c>
      <c r="K2685" s="81">
        <f t="shared" ca="1" si="860"/>
        <v>0</v>
      </c>
      <c r="L2685" s="85">
        <f>IF(VLOOKUP(A2685,$U$12:$AD$125,8)=VLOOKUP(A2684,$U$12:$AD$125,8),0,VLOOKUP(A2685,U$12:$AD$125,8))</f>
        <v>0</v>
      </c>
      <c r="M2685" s="86">
        <f>IF(L2685&gt;0,VLOOKUP(L2685,T$12:$AC$125,7),0)</f>
        <v>0</v>
      </c>
      <c r="N2685" s="81">
        <f t="shared" si="852"/>
        <v>0</v>
      </c>
      <c r="O2685" s="81">
        <f t="shared" ca="1" si="861"/>
        <v>0</v>
      </c>
      <c r="P2685" s="87" t="str">
        <f t="shared" si="862"/>
        <v>A+J=</v>
      </c>
      <c r="Q2685" s="88">
        <f t="shared" si="863"/>
        <v>45771</v>
      </c>
      <c r="R2685" s="7"/>
      <c r="S2685" s="7"/>
      <c r="T2685" s="7"/>
      <c r="U2685" s="7"/>
      <c r="V2685" s="7"/>
      <c r="W2685" s="7"/>
      <c r="X2685" s="7"/>
      <c r="Y2685" s="7"/>
      <c r="Z2685" s="7"/>
      <c r="AA2685" s="7"/>
      <c r="AB2685" s="7"/>
      <c r="AC2685" s="7"/>
      <c r="AD2685" s="7"/>
      <c r="AE2685" s="7"/>
      <c r="AF2685" s="65"/>
      <c r="AG2685" s="9"/>
      <c r="AH2685" s="9"/>
      <c r="AI2685" s="4"/>
      <c r="AJ2685" s="10"/>
      <c r="AK2685" s="4"/>
      <c r="AL2685" s="65"/>
      <c r="AM2685" s="10"/>
      <c r="AN2685" s="9"/>
      <c r="AO2685" s="7"/>
      <c r="AP2685" s="11"/>
      <c r="AQ2685" s="9"/>
      <c r="AR2685" s="8"/>
      <c r="AS2685" s="65"/>
      <c r="AT2685" s="12"/>
      <c r="AU2685" s="12"/>
      <c r="AV2685" s="22"/>
      <c r="AW2685" s="12"/>
      <c r="AX2685" s="12"/>
      <c r="AY2685" s="12"/>
      <c r="AZ2685" s="12"/>
      <c r="BA2685" s="12"/>
      <c r="BB2685" s="12"/>
      <c r="BC2685" s="12"/>
      <c r="BD2685" s="12"/>
      <c r="BE2685" s="12"/>
      <c r="BF2685" s="12"/>
      <c r="BG2685" s="12"/>
      <c r="BH2685" s="12"/>
      <c r="BI2685" s="12"/>
      <c r="BJ2685" s="12"/>
      <c r="BK2685" s="12"/>
      <c r="BL2685" s="12"/>
      <c r="BM2685" s="12"/>
      <c r="BN2685" s="12"/>
      <c r="BO2685" s="12"/>
      <c r="BP2685" s="12"/>
      <c r="BQ2685" s="12"/>
      <c r="BR2685" s="12"/>
      <c r="BS2685" s="12"/>
      <c r="BT2685" s="12"/>
      <c r="BU2685" s="12"/>
      <c r="BV2685" s="12"/>
      <c r="BW2685" s="12"/>
      <c r="BX2685" s="12"/>
      <c r="BY2685" s="12"/>
      <c r="BZ2685" s="12"/>
      <c r="CA2685" s="12"/>
      <c r="CB2685" s="12"/>
      <c r="CC2685" s="12"/>
      <c r="CD2685" s="12"/>
      <c r="CE2685" s="12"/>
      <c r="CF2685" s="12"/>
      <c r="CG2685" s="12"/>
      <c r="CH2685" s="12"/>
      <c r="CI2685" s="12"/>
      <c r="CJ2685" s="12"/>
      <c r="CK2685" s="12"/>
      <c r="CL2685" s="12"/>
      <c r="CM2685" s="12"/>
      <c r="CN2685" s="12"/>
      <c r="CO2685" s="12"/>
      <c r="CP2685" s="12"/>
      <c r="CQ2685" s="12"/>
      <c r="CR2685" s="12"/>
      <c r="CS2685" s="12"/>
      <c r="CT2685" s="12"/>
      <c r="CU2685" s="12"/>
      <c r="CV2685" s="12"/>
      <c r="CW2685" s="12"/>
      <c r="CX2685" s="12"/>
      <c r="CY2685" s="12"/>
      <c r="CZ2685" s="12"/>
      <c r="DA2685" s="12"/>
      <c r="DB2685" s="12"/>
      <c r="DC2685" s="12"/>
      <c r="DD2685" s="12"/>
      <c r="DE2685" s="12"/>
      <c r="DF2685" s="12"/>
      <c r="DG2685" s="12"/>
      <c r="DH2685" s="12"/>
      <c r="DI2685" s="12"/>
      <c r="DJ2685" s="12"/>
      <c r="DK2685" s="12"/>
      <c r="DL2685" s="12"/>
      <c r="DM2685" s="12"/>
      <c r="DN2685" s="12"/>
      <c r="DO2685" s="12"/>
      <c r="DP2685" s="12"/>
      <c r="DQ2685" s="12"/>
      <c r="DR2685" s="12"/>
      <c r="DS2685" s="12"/>
      <c r="DT2685" s="12"/>
      <c r="DU2685" s="12"/>
      <c r="DV2685" s="12"/>
      <c r="DW2685" s="12"/>
      <c r="DX2685" s="12"/>
      <c r="DY2685" s="12"/>
      <c r="DZ2685" s="12"/>
      <c r="EA2685" s="12"/>
      <c r="EB2685" s="12"/>
      <c r="EC2685" s="12"/>
      <c r="ED2685" s="12"/>
      <c r="EE2685" s="12"/>
      <c r="EF2685" s="12"/>
      <c r="EG2685" s="12"/>
      <c r="EH2685" s="12"/>
      <c r="EI2685" s="12"/>
      <c r="EJ2685" s="12"/>
      <c r="EK2685" s="12"/>
      <c r="EL2685" s="12"/>
      <c r="EM2685" s="12"/>
      <c r="EN2685" s="12"/>
      <c r="EO2685" s="12"/>
      <c r="EP2685" s="12"/>
      <c r="EQ2685" s="12"/>
      <c r="ER2685" s="12"/>
      <c r="ES2685" s="12"/>
      <c r="ET2685" s="12"/>
      <c r="EU2685" s="12"/>
      <c r="EV2685" s="12"/>
      <c r="EW2685" s="12"/>
      <c r="EX2685" s="12"/>
      <c r="EY2685" s="12"/>
      <c r="EZ2685" s="12"/>
      <c r="FA2685" s="12"/>
      <c r="FB2685" s="12"/>
      <c r="FC2685" s="12"/>
      <c r="FD2685" s="12"/>
      <c r="FE2685" s="12"/>
      <c r="FF2685" s="12"/>
      <c r="FG2685" s="12"/>
      <c r="FH2685" s="12"/>
      <c r="FI2685" s="12"/>
      <c r="FJ2685" s="12"/>
      <c r="FK2685" s="12"/>
      <c r="FL2685" s="12"/>
      <c r="FM2685" s="12"/>
      <c r="FN2685" s="12"/>
      <c r="FO2685" s="12"/>
      <c r="FP2685" s="12"/>
      <c r="FQ2685" s="12"/>
      <c r="FR2685" s="12"/>
      <c r="FS2685" s="12"/>
      <c r="FT2685" s="12"/>
      <c r="FU2685" s="12"/>
      <c r="FV2685" s="12"/>
      <c r="FW2685" s="12"/>
      <c r="FX2685" s="12"/>
      <c r="FY2685" s="12"/>
      <c r="FZ2685" s="12"/>
      <c r="GA2685" s="12"/>
      <c r="GB2685" s="12"/>
      <c r="GC2685" s="12"/>
      <c r="GD2685" s="12"/>
      <c r="GE2685" s="12"/>
      <c r="GF2685" s="12"/>
      <c r="GG2685" s="12"/>
      <c r="GH2685" s="12"/>
      <c r="GI2685" s="12"/>
      <c r="GJ2685" s="12"/>
      <c r="GK2685" s="12"/>
      <c r="GL2685" s="12"/>
      <c r="GM2685" s="12"/>
      <c r="GN2685" s="12"/>
      <c r="GO2685" s="12"/>
      <c r="GP2685" s="12"/>
      <c r="GQ2685" s="12"/>
      <c r="GR2685" s="12"/>
    </row>
    <row r="2686" spans="1:200" x14ac:dyDescent="0.2">
      <c r="A2686" s="79">
        <f t="shared" si="853"/>
        <v>45758</v>
      </c>
      <c r="B2686" s="80" t="str">
        <f t="shared" ca="1" si="854"/>
        <v>n.d</v>
      </c>
      <c r="C2686" s="81">
        <f t="shared" ca="1" si="855"/>
        <v>974.18416585</v>
      </c>
      <c r="D2686" s="82">
        <f ca="1">IF(A2686&lt;$B$1,VLOOKUP(A2686,[1]DI!$A$4:$B$15000,2,FALSE),0)</f>
        <v>0</v>
      </c>
      <c r="E2686" s="81">
        <f t="shared" ca="1" si="856"/>
        <v>0</v>
      </c>
      <c r="F2686" s="83">
        <f t="shared" si="851"/>
        <v>1.2</v>
      </c>
      <c r="G2686" s="84">
        <f t="shared" ca="1" si="857"/>
        <v>1</v>
      </c>
      <c r="H2686" s="81">
        <f ca="1">TRUNC(PRODUCT(G$10:G2685),15)</f>
        <v>1.40945772534528</v>
      </c>
      <c r="I2686" s="81">
        <f t="shared" ca="1" si="858"/>
        <v>1.40945772534528</v>
      </c>
      <c r="J2686" s="81">
        <f t="shared" ca="1" si="859"/>
        <v>1</v>
      </c>
      <c r="K2686" s="81">
        <f t="shared" ca="1" si="860"/>
        <v>0</v>
      </c>
      <c r="L2686" s="85">
        <f>IF(VLOOKUP(A2686,$U$12:$AD$125,8)=VLOOKUP(A2685,$U$12:$AD$125,8),0,VLOOKUP(A2686,U$12:$AD$125,8))</f>
        <v>0</v>
      </c>
      <c r="M2686" s="86">
        <f>IF(L2686&gt;0,VLOOKUP(L2686,T$12:$AC$125,7),0)</f>
        <v>0</v>
      </c>
      <c r="N2686" s="81">
        <f t="shared" si="852"/>
        <v>0</v>
      </c>
      <c r="O2686" s="81">
        <f t="shared" ca="1" si="861"/>
        <v>0</v>
      </c>
      <c r="P2686" s="87" t="str">
        <f t="shared" si="862"/>
        <v>A+J=</v>
      </c>
      <c r="Q2686" s="88">
        <f t="shared" si="863"/>
        <v>45771</v>
      </c>
      <c r="R2686" s="7"/>
      <c r="S2686" s="7"/>
      <c r="T2686" s="7"/>
      <c r="U2686" s="7"/>
      <c r="V2686" s="7"/>
      <c r="W2686" s="7"/>
      <c r="X2686" s="7"/>
      <c r="Y2686" s="7"/>
      <c r="Z2686" s="7"/>
      <c r="AA2686" s="7"/>
      <c r="AB2686" s="7"/>
      <c r="AC2686" s="7"/>
      <c r="AD2686" s="7"/>
      <c r="AE2686" s="7"/>
      <c r="AF2686" s="65"/>
      <c r="AG2686" s="9"/>
      <c r="AH2686" s="9"/>
      <c r="AI2686" s="4"/>
      <c r="AJ2686" s="10"/>
      <c r="AK2686" s="4"/>
      <c r="AL2686" s="65"/>
      <c r="AM2686" s="10"/>
      <c r="AN2686" s="9"/>
      <c r="AO2686" s="7"/>
      <c r="AP2686" s="11"/>
      <c r="AQ2686" s="9"/>
      <c r="AR2686" s="8"/>
      <c r="AS2686" s="65"/>
      <c r="AT2686" s="12"/>
      <c r="AU2686" s="12"/>
      <c r="AV2686" s="22"/>
      <c r="AW2686" s="12"/>
      <c r="AX2686" s="12"/>
      <c r="AY2686" s="12"/>
      <c r="AZ2686" s="12"/>
      <c r="BA2686" s="12"/>
      <c r="BB2686" s="12"/>
      <c r="BC2686" s="12"/>
      <c r="BD2686" s="12"/>
      <c r="BE2686" s="12"/>
      <c r="BF2686" s="12"/>
      <c r="BG2686" s="12"/>
      <c r="BH2686" s="12"/>
      <c r="BI2686" s="12"/>
      <c r="BJ2686" s="12"/>
      <c r="BK2686" s="12"/>
      <c r="BL2686" s="12"/>
      <c r="BM2686" s="12"/>
      <c r="BN2686" s="12"/>
      <c r="BO2686" s="12"/>
      <c r="BP2686" s="12"/>
      <c r="BQ2686" s="12"/>
      <c r="BR2686" s="12"/>
      <c r="BS2686" s="12"/>
      <c r="BT2686" s="12"/>
      <c r="BU2686" s="12"/>
      <c r="BV2686" s="12"/>
      <c r="BW2686" s="12"/>
      <c r="BX2686" s="12"/>
      <c r="BY2686" s="12"/>
      <c r="BZ2686" s="12"/>
      <c r="CA2686" s="12"/>
      <c r="CB2686" s="12"/>
      <c r="CC2686" s="12"/>
      <c r="CD2686" s="12"/>
      <c r="CE2686" s="12"/>
      <c r="CF2686" s="12"/>
      <c r="CG2686" s="12"/>
      <c r="CH2686" s="12"/>
      <c r="CI2686" s="12"/>
      <c r="CJ2686" s="12"/>
      <c r="CK2686" s="12"/>
      <c r="CL2686" s="12"/>
      <c r="CM2686" s="12"/>
      <c r="CN2686" s="12"/>
      <c r="CO2686" s="12"/>
      <c r="CP2686" s="12"/>
      <c r="CQ2686" s="12"/>
      <c r="CR2686" s="12"/>
      <c r="CS2686" s="12"/>
      <c r="CT2686" s="12"/>
      <c r="CU2686" s="12"/>
      <c r="CV2686" s="12"/>
      <c r="CW2686" s="12"/>
      <c r="CX2686" s="12"/>
      <c r="CY2686" s="12"/>
      <c r="CZ2686" s="12"/>
      <c r="DA2686" s="12"/>
      <c r="DB2686" s="12"/>
      <c r="DC2686" s="12"/>
      <c r="DD2686" s="12"/>
      <c r="DE2686" s="12"/>
      <c r="DF2686" s="12"/>
      <c r="DG2686" s="12"/>
      <c r="DH2686" s="12"/>
      <c r="DI2686" s="12"/>
      <c r="DJ2686" s="12"/>
      <c r="DK2686" s="12"/>
      <c r="DL2686" s="12"/>
      <c r="DM2686" s="12"/>
      <c r="DN2686" s="12"/>
      <c r="DO2686" s="12"/>
      <c r="DP2686" s="12"/>
      <c r="DQ2686" s="12"/>
      <c r="DR2686" s="12"/>
      <c r="DS2686" s="12"/>
      <c r="DT2686" s="12"/>
      <c r="DU2686" s="12"/>
      <c r="DV2686" s="12"/>
      <c r="DW2686" s="12"/>
      <c r="DX2686" s="12"/>
      <c r="DY2686" s="12"/>
      <c r="DZ2686" s="12"/>
      <c r="EA2686" s="12"/>
      <c r="EB2686" s="12"/>
      <c r="EC2686" s="12"/>
      <c r="ED2686" s="12"/>
      <c r="EE2686" s="12"/>
      <c r="EF2686" s="12"/>
      <c r="EG2686" s="12"/>
      <c r="EH2686" s="12"/>
      <c r="EI2686" s="12"/>
      <c r="EJ2686" s="12"/>
      <c r="EK2686" s="12"/>
      <c r="EL2686" s="12"/>
      <c r="EM2686" s="12"/>
      <c r="EN2686" s="12"/>
      <c r="EO2686" s="12"/>
      <c r="EP2686" s="12"/>
      <c r="EQ2686" s="12"/>
      <c r="ER2686" s="12"/>
      <c r="ES2686" s="12"/>
      <c r="ET2686" s="12"/>
      <c r="EU2686" s="12"/>
      <c r="EV2686" s="12"/>
      <c r="EW2686" s="12"/>
      <c r="EX2686" s="12"/>
      <c r="EY2686" s="12"/>
      <c r="EZ2686" s="12"/>
      <c r="FA2686" s="12"/>
      <c r="FB2686" s="12"/>
      <c r="FC2686" s="12"/>
      <c r="FD2686" s="12"/>
      <c r="FE2686" s="12"/>
      <c r="FF2686" s="12"/>
      <c r="FG2686" s="12"/>
      <c r="FH2686" s="12"/>
      <c r="FI2686" s="12"/>
      <c r="FJ2686" s="12"/>
      <c r="FK2686" s="12"/>
      <c r="FL2686" s="12"/>
      <c r="FM2686" s="12"/>
      <c r="FN2686" s="12"/>
      <c r="FO2686" s="12"/>
      <c r="FP2686" s="12"/>
      <c r="FQ2686" s="12"/>
      <c r="FR2686" s="12"/>
      <c r="FS2686" s="12"/>
      <c r="FT2686" s="12"/>
      <c r="FU2686" s="12"/>
      <c r="FV2686" s="12"/>
      <c r="FW2686" s="12"/>
      <c r="FX2686" s="12"/>
      <c r="FY2686" s="12"/>
      <c r="FZ2686" s="12"/>
      <c r="GA2686" s="12"/>
      <c r="GB2686" s="12"/>
      <c r="GC2686" s="12"/>
      <c r="GD2686" s="12"/>
      <c r="GE2686" s="12"/>
      <c r="GF2686" s="12"/>
      <c r="GG2686" s="12"/>
      <c r="GH2686" s="12"/>
      <c r="GI2686" s="12"/>
      <c r="GJ2686" s="12"/>
      <c r="GK2686" s="12"/>
      <c r="GL2686" s="12"/>
      <c r="GM2686" s="12"/>
      <c r="GN2686" s="12"/>
      <c r="GO2686" s="12"/>
      <c r="GP2686" s="12"/>
      <c r="GQ2686" s="12"/>
      <c r="GR2686" s="12"/>
    </row>
    <row r="2687" spans="1:200" x14ac:dyDescent="0.2">
      <c r="A2687" s="79">
        <f t="shared" si="853"/>
        <v>45759</v>
      </c>
      <c r="B2687" s="80" t="str">
        <f t="shared" ca="1" si="854"/>
        <v>n.d</v>
      </c>
      <c r="C2687" s="81">
        <f t="shared" ca="1" si="855"/>
        <v>974.18416585</v>
      </c>
      <c r="D2687" s="82">
        <f ca="1">IF(A2687&lt;$B$1,VLOOKUP(A2687,[1]DI!$A$4:$B$15000,2,FALSE),0)</f>
        <v>0</v>
      </c>
      <c r="E2687" s="81">
        <f t="shared" ca="1" si="856"/>
        <v>0</v>
      </c>
      <c r="F2687" s="83">
        <f t="shared" si="851"/>
        <v>1.2</v>
      </c>
      <c r="G2687" s="84">
        <f t="shared" ca="1" si="857"/>
        <v>1</v>
      </c>
      <c r="H2687" s="81">
        <f ca="1">TRUNC(PRODUCT(G$10:G2686),15)</f>
        <v>1.40945772534528</v>
      </c>
      <c r="I2687" s="81">
        <f t="shared" ca="1" si="858"/>
        <v>1.40945772534528</v>
      </c>
      <c r="J2687" s="81">
        <f t="shared" ca="1" si="859"/>
        <v>1</v>
      </c>
      <c r="K2687" s="81">
        <f t="shared" ca="1" si="860"/>
        <v>0</v>
      </c>
      <c r="L2687" s="85">
        <f>IF(VLOOKUP(A2687,$U$12:$AD$125,8)=VLOOKUP(A2686,$U$12:$AD$125,8),0,VLOOKUP(A2687,U$12:$AD$125,8))</f>
        <v>0</v>
      </c>
      <c r="M2687" s="86">
        <f>IF(L2687&gt;0,VLOOKUP(L2687,T$12:$AC$125,7),0)</f>
        <v>0</v>
      </c>
      <c r="N2687" s="81">
        <f t="shared" si="852"/>
        <v>0</v>
      </c>
      <c r="O2687" s="81">
        <f t="shared" ca="1" si="861"/>
        <v>0</v>
      </c>
      <c r="P2687" s="87" t="str">
        <f t="shared" si="862"/>
        <v>A+J=</v>
      </c>
      <c r="Q2687" s="88">
        <f t="shared" si="863"/>
        <v>45771</v>
      </c>
      <c r="R2687" s="7"/>
      <c r="S2687" s="7"/>
      <c r="T2687" s="7"/>
      <c r="U2687" s="7"/>
      <c r="V2687" s="7"/>
      <c r="W2687" s="7"/>
      <c r="X2687" s="7"/>
      <c r="Y2687" s="7"/>
      <c r="Z2687" s="7"/>
      <c r="AA2687" s="7"/>
      <c r="AB2687" s="7"/>
      <c r="AC2687" s="7"/>
      <c r="AD2687" s="7"/>
      <c r="AE2687" s="7"/>
      <c r="AF2687" s="65"/>
      <c r="AG2687" s="9"/>
      <c r="AH2687" s="9"/>
      <c r="AI2687" s="4"/>
      <c r="AJ2687" s="10"/>
      <c r="AK2687" s="4"/>
      <c r="AL2687" s="65"/>
      <c r="AM2687" s="10"/>
      <c r="AN2687" s="9"/>
      <c r="AO2687" s="7"/>
      <c r="AP2687" s="11"/>
      <c r="AQ2687" s="9"/>
      <c r="AR2687" s="8"/>
      <c r="AS2687" s="65"/>
      <c r="AT2687" s="12"/>
      <c r="AU2687" s="12"/>
      <c r="AV2687" s="22"/>
      <c r="AW2687" s="12"/>
      <c r="AX2687" s="12"/>
      <c r="AY2687" s="12"/>
      <c r="AZ2687" s="12"/>
      <c r="BA2687" s="12"/>
      <c r="BB2687" s="12"/>
      <c r="BC2687" s="12"/>
      <c r="BD2687" s="12"/>
      <c r="BE2687" s="12"/>
      <c r="BF2687" s="12"/>
      <c r="BG2687" s="12"/>
      <c r="BH2687" s="12"/>
      <c r="BI2687" s="12"/>
      <c r="BJ2687" s="12"/>
      <c r="BK2687" s="12"/>
      <c r="BL2687" s="12"/>
      <c r="BM2687" s="12"/>
      <c r="BN2687" s="12"/>
      <c r="BO2687" s="12"/>
      <c r="BP2687" s="12"/>
      <c r="BQ2687" s="12"/>
      <c r="BR2687" s="12"/>
      <c r="BS2687" s="12"/>
      <c r="BT2687" s="12"/>
      <c r="BU2687" s="12"/>
      <c r="BV2687" s="12"/>
      <c r="BW2687" s="12"/>
      <c r="BX2687" s="12"/>
      <c r="BY2687" s="12"/>
      <c r="BZ2687" s="12"/>
      <c r="CA2687" s="12"/>
      <c r="CB2687" s="12"/>
      <c r="CC2687" s="12"/>
      <c r="CD2687" s="12"/>
      <c r="CE2687" s="12"/>
      <c r="CF2687" s="12"/>
      <c r="CG2687" s="12"/>
      <c r="CH2687" s="12"/>
      <c r="CI2687" s="12"/>
      <c r="CJ2687" s="12"/>
      <c r="CK2687" s="12"/>
      <c r="CL2687" s="12"/>
      <c r="CM2687" s="12"/>
      <c r="CN2687" s="12"/>
      <c r="CO2687" s="12"/>
      <c r="CP2687" s="12"/>
      <c r="CQ2687" s="12"/>
      <c r="CR2687" s="12"/>
      <c r="CS2687" s="12"/>
      <c r="CT2687" s="12"/>
      <c r="CU2687" s="12"/>
      <c r="CV2687" s="12"/>
      <c r="CW2687" s="12"/>
      <c r="CX2687" s="12"/>
      <c r="CY2687" s="12"/>
      <c r="CZ2687" s="12"/>
      <c r="DA2687" s="12"/>
      <c r="DB2687" s="12"/>
      <c r="DC2687" s="12"/>
      <c r="DD2687" s="12"/>
      <c r="DE2687" s="12"/>
      <c r="DF2687" s="12"/>
      <c r="DG2687" s="12"/>
      <c r="DH2687" s="12"/>
      <c r="DI2687" s="12"/>
      <c r="DJ2687" s="12"/>
      <c r="DK2687" s="12"/>
      <c r="DL2687" s="12"/>
      <c r="DM2687" s="12"/>
      <c r="DN2687" s="12"/>
      <c r="DO2687" s="12"/>
      <c r="DP2687" s="12"/>
      <c r="DQ2687" s="12"/>
      <c r="DR2687" s="12"/>
      <c r="DS2687" s="12"/>
      <c r="DT2687" s="12"/>
      <c r="DU2687" s="12"/>
      <c r="DV2687" s="12"/>
      <c r="DW2687" s="12"/>
      <c r="DX2687" s="12"/>
      <c r="DY2687" s="12"/>
      <c r="DZ2687" s="12"/>
      <c r="EA2687" s="12"/>
      <c r="EB2687" s="12"/>
      <c r="EC2687" s="12"/>
      <c r="ED2687" s="12"/>
      <c r="EE2687" s="12"/>
      <c r="EF2687" s="12"/>
      <c r="EG2687" s="12"/>
      <c r="EH2687" s="12"/>
      <c r="EI2687" s="12"/>
      <c r="EJ2687" s="12"/>
      <c r="EK2687" s="12"/>
      <c r="EL2687" s="12"/>
      <c r="EM2687" s="12"/>
      <c r="EN2687" s="12"/>
      <c r="EO2687" s="12"/>
      <c r="EP2687" s="12"/>
      <c r="EQ2687" s="12"/>
      <c r="ER2687" s="12"/>
      <c r="ES2687" s="12"/>
      <c r="ET2687" s="12"/>
      <c r="EU2687" s="12"/>
      <c r="EV2687" s="12"/>
      <c r="EW2687" s="12"/>
      <c r="EX2687" s="12"/>
      <c r="EY2687" s="12"/>
      <c r="EZ2687" s="12"/>
      <c r="FA2687" s="12"/>
      <c r="FB2687" s="12"/>
      <c r="FC2687" s="12"/>
      <c r="FD2687" s="12"/>
      <c r="FE2687" s="12"/>
      <c r="FF2687" s="12"/>
      <c r="FG2687" s="12"/>
      <c r="FH2687" s="12"/>
      <c r="FI2687" s="12"/>
      <c r="FJ2687" s="12"/>
      <c r="FK2687" s="12"/>
      <c r="FL2687" s="12"/>
      <c r="FM2687" s="12"/>
      <c r="FN2687" s="12"/>
      <c r="FO2687" s="12"/>
      <c r="FP2687" s="12"/>
      <c r="FQ2687" s="12"/>
      <c r="FR2687" s="12"/>
      <c r="FS2687" s="12"/>
      <c r="FT2687" s="12"/>
      <c r="FU2687" s="12"/>
      <c r="FV2687" s="12"/>
      <c r="FW2687" s="12"/>
      <c r="FX2687" s="12"/>
      <c r="FY2687" s="12"/>
      <c r="FZ2687" s="12"/>
      <c r="GA2687" s="12"/>
      <c r="GB2687" s="12"/>
      <c r="GC2687" s="12"/>
      <c r="GD2687" s="12"/>
      <c r="GE2687" s="12"/>
      <c r="GF2687" s="12"/>
      <c r="GG2687" s="12"/>
      <c r="GH2687" s="12"/>
      <c r="GI2687" s="12"/>
      <c r="GJ2687" s="12"/>
      <c r="GK2687" s="12"/>
      <c r="GL2687" s="12"/>
      <c r="GM2687" s="12"/>
      <c r="GN2687" s="12"/>
      <c r="GO2687" s="12"/>
      <c r="GP2687" s="12"/>
      <c r="GQ2687" s="12"/>
      <c r="GR2687" s="12"/>
    </row>
    <row r="2688" spans="1:200" x14ac:dyDescent="0.2">
      <c r="A2688" s="79">
        <f t="shared" si="853"/>
        <v>45760</v>
      </c>
      <c r="B2688" s="80" t="str">
        <f t="shared" ca="1" si="854"/>
        <v>n.d</v>
      </c>
      <c r="C2688" s="81">
        <f t="shared" ca="1" si="855"/>
        <v>974.18416585</v>
      </c>
      <c r="D2688" s="82">
        <f ca="1">IF(A2688&lt;$B$1,VLOOKUP(A2688,[1]DI!$A$4:$B$15000,2,FALSE),0)</f>
        <v>0</v>
      </c>
      <c r="E2688" s="81">
        <f t="shared" ca="1" si="856"/>
        <v>0</v>
      </c>
      <c r="F2688" s="83">
        <f t="shared" si="851"/>
        <v>1.2</v>
      </c>
      <c r="G2688" s="84">
        <f t="shared" ca="1" si="857"/>
        <v>1</v>
      </c>
      <c r="H2688" s="81">
        <f ca="1">TRUNC(PRODUCT(G$10:G2687),15)</f>
        <v>1.40945772534528</v>
      </c>
      <c r="I2688" s="81">
        <f t="shared" ca="1" si="858"/>
        <v>1.40945772534528</v>
      </c>
      <c r="J2688" s="81">
        <f t="shared" ca="1" si="859"/>
        <v>1</v>
      </c>
      <c r="K2688" s="81">
        <f t="shared" ca="1" si="860"/>
        <v>0</v>
      </c>
      <c r="L2688" s="85">
        <f>IF(VLOOKUP(A2688,$U$12:$AD$125,8)=VLOOKUP(A2687,$U$12:$AD$125,8),0,VLOOKUP(A2688,U$12:$AD$125,8))</f>
        <v>0</v>
      </c>
      <c r="M2688" s="86">
        <f>IF(L2688&gt;0,VLOOKUP(L2688,T$12:$AC$125,7),0)</f>
        <v>0</v>
      </c>
      <c r="N2688" s="81">
        <f t="shared" si="852"/>
        <v>0</v>
      </c>
      <c r="O2688" s="81">
        <f t="shared" ca="1" si="861"/>
        <v>0</v>
      </c>
      <c r="P2688" s="87" t="str">
        <f t="shared" si="862"/>
        <v>A+J=</v>
      </c>
      <c r="Q2688" s="88">
        <f t="shared" si="863"/>
        <v>45771</v>
      </c>
      <c r="R2688" s="7"/>
      <c r="S2688" s="7"/>
      <c r="T2688" s="7"/>
      <c r="U2688" s="7"/>
      <c r="V2688" s="7"/>
      <c r="W2688" s="7"/>
      <c r="X2688" s="7"/>
      <c r="Y2688" s="7"/>
      <c r="Z2688" s="7"/>
      <c r="AA2688" s="7"/>
      <c r="AB2688" s="7"/>
      <c r="AC2688" s="7"/>
      <c r="AD2688" s="7"/>
      <c r="AE2688" s="7"/>
      <c r="AF2688" s="65"/>
      <c r="AG2688" s="9"/>
      <c r="AH2688" s="9"/>
      <c r="AI2688" s="4"/>
      <c r="AJ2688" s="10"/>
      <c r="AK2688" s="4"/>
      <c r="AL2688" s="65"/>
      <c r="AM2688" s="10"/>
      <c r="AN2688" s="9"/>
      <c r="AO2688" s="7"/>
      <c r="AP2688" s="11"/>
      <c r="AQ2688" s="9"/>
      <c r="AR2688" s="8"/>
      <c r="AS2688" s="65"/>
      <c r="AT2688" s="12"/>
      <c r="AU2688" s="12"/>
      <c r="AV2688" s="22"/>
      <c r="AW2688" s="12"/>
      <c r="AX2688" s="12"/>
      <c r="AY2688" s="12"/>
      <c r="AZ2688" s="12"/>
      <c r="BA2688" s="12"/>
      <c r="BB2688" s="12"/>
      <c r="BC2688" s="12"/>
      <c r="BD2688" s="12"/>
      <c r="BE2688" s="12"/>
      <c r="BF2688" s="12"/>
      <c r="BG2688" s="12"/>
      <c r="BH2688" s="12"/>
      <c r="BI2688" s="12"/>
      <c r="BJ2688" s="12"/>
      <c r="BK2688" s="12"/>
      <c r="BL2688" s="12"/>
      <c r="BM2688" s="12"/>
      <c r="BN2688" s="12"/>
      <c r="BO2688" s="12"/>
      <c r="BP2688" s="12"/>
      <c r="BQ2688" s="12"/>
      <c r="BR2688" s="12"/>
      <c r="BS2688" s="12"/>
      <c r="BT2688" s="12"/>
      <c r="BU2688" s="12"/>
      <c r="BV2688" s="12"/>
      <c r="BW2688" s="12"/>
      <c r="BX2688" s="12"/>
      <c r="BY2688" s="12"/>
      <c r="BZ2688" s="12"/>
      <c r="CA2688" s="12"/>
      <c r="CB2688" s="12"/>
      <c r="CC2688" s="12"/>
      <c r="CD2688" s="12"/>
      <c r="CE2688" s="12"/>
      <c r="CF2688" s="12"/>
      <c r="CG2688" s="12"/>
      <c r="CH2688" s="12"/>
      <c r="CI2688" s="12"/>
      <c r="CJ2688" s="12"/>
      <c r="CK2688" s="12"/>
      <c r="CL2688" s="12"/>
      <c r="CM2688" s="12"/>
      <c r="CN2688" s="12"/>
      <c r="CO2688" s="12"/>
      <c r="CP2688" s="12"/>
      <c r="CQ2688" s="12"/>
      <c r="CR2688" s="12"/>
      <c r="CS2688" s="12"/>
      <c r="CT2688" s="12"/>
      <c r="CU2688" s="12"/>
      <c r="CV2688" s="12"/>
      <c r="CW2688" s="12"/>
      <c r="CX2688" s="12"/>
      <c r="CY2688" s="12"/>
      <c r="CZ2688" s="12"/>
      <c r="DA2688" s="12"/>
      <c r="DB2688" s="12"/>
      <c r="DC2688" s="12"/>
      <c r="DD2688" s="12"/>
      <c r="DE2688" s="12"/>
      <c r="DF2688" s="12"/>
      <c r="DG2688" s="12"/>
      <c r="DH2688" s="12"/>
      <c r="DI2688" s="12"/>
      <c r="DJ2688" s="12"/>
      <c r="DK2688" s="12"/>
      <c r="DL2688" s="12"/>
      <c r="DM2688" s="12"/>
      <c r="DN2688" s="12"/>
      <c r="DO2688" s="12"/>
      <c r="DP2688" s="12"/>
      <c r="DQ2688" s="12"/>
      <c r="DR2688" s="12"/>
      <c r="DS2688" s="12"/>
      <c r="DT2688" s="12"/>
      <c r="DU2688" s="12"/>
      <c r="DV2688" s="12"/>
      <c r="DW2688" s="12"/>
      <c r="DX2688" s="12"/>
      <c r="DY2688" s="12"/>
      <c r="DZ2688" s="12"/>
      <c r="EA2688" s="12"/>
      <c r="EB2688" s="12"/>
      <c r="EC2688" s="12"/>
      <c r="ED2688" s="12"/>
      <c r="EE2688" s="12"/>
      <c r="EF2688" s="12"/>
      <c r="EG2688" s="12"/>
      <c r="EH2688" s="12"/>
      <c r="EI2688" s="12"/>
      <c r="EJ2688" s="12"/>
      <c r="EK2688" s="12"/>
      <c r="EL2688" s="12"/>
      <c r="EM2688" s="12"/>
      <c r="EN2688" s="12"/>
      <c r="EO2688" s="12"/>
      <c r="EP2688" s="12"/>
      <c r="EQ2688" s="12"/>
      <c r="ER2688" s="12"/>
      <c r="ES2688" s="12"/>
      <c r="ET2688" s="12"/>
      <c r="EU2688" s="12"/>
      <c r="EV2688" s="12"/>
      <c r="EW2688" s="12"/>
      <c r="EX2688" s="12"/>
      <c r="EY2688" s="12"/>
      <c r="EZ2688" s="12"/>
      <c r="FA2688" s="12"/>
      <c r="FB2688" s="12"/>
      <c r="FC2688" s="12"/>
      <c r="FD2688" s="12"/>
      <c r="FE2688" s="12"/>
      <c r="FF2688" s="12"/>
      <c r="FG2688" s="12"/>
      <c r="FH2688" s="12"/>
      <c r="FI2688" s="12"/>
      <c r="FJ2688" s="12"/>
      <c r="FK2688" s="12"/>
      <c r="FL2688" s="12"/>
      <c r="FM2688" s="12"/>
      <c r="FN2688" s="12"/>
      <c r="FO2688" s="12"/>
      <c r="FP2688" s="12"/>
      <c r="FQ2688" s="12"/>
      <c r="FR2688" s="12"/>
      <c r="FS2688" s="12"/>
      <c r="FT2688" s="12"/>
      <c r="FU2688" s="12"/>
      <c r="FV2688" s="12"/>
      <c r="FW2688" s="12"/>
      <c r="FX2688" s="12"/>
      <c r="FY2688" s="12"/>
      <c r="FZ2688" s="12"/>
      <c r="GA2688" s="12"/>
      <c r="GB2688" s="12"/>
      <c r="GC2688" s="12"/>
      <c r="GD2688" s="12"/>
      <c r="GE2688" s="12"/>
      <c r="GF2688" s="12"/>
      <c r="GG2688" s="12"/>
      <c r="GH2688" s="12"/>
      <c r="GI2688" s="12"/>
      <c r="GJ2688" s="12"/>
      <c r="GK2688" s="12"/>
      <c r="GL2688" s="12"/>
      <c r="GM2688" s="12"/>
      <c r="GN2688" s="12"/>
      <c r="GO2688" s="12"/>
      <c r="GP2688" s="12"/>
      <c r="GQ2688" s="12"/>
      <c r="GR2688" s="12"/>
    </row>
    <row r="2689" spans="1:200" x14ac:dyDescent="0.2">
      <c r="A2689" s="79">
        <f t="shared" si="853"/>
        <v>45761</v>
      </c>
      <c r="B2689" s="80" t="str">
        <f t="shared" ca="1" si="854"/>
        <v>n.d</v>
      </c>
      <c r="C2689" s="81">
        <f t="shared" ca="1" si="855"/>
        <v>974.18416585</v>
      </c>
      <c r="D2689" s="82">
        <f ca="1">IF(A2689&lt;$B$1,VLOOKUP(A2689,[1]DI!$A$4:$B$15000,2,FALSE),0)</f>
        <v>0</v>
      </c>
      <c r="E2689" s="81">
        <f t="shared" ca="1" si="856"/>
        <v>0</v>
      </c>
      <c r="F2689" s="83">
        <f t="shared" si="851"/>
        <v>1.2</v>
      </c>
      <c r="G2689" s="84">
        <f t="shared" ca="1" si="857"/>
        <v>1</v>
      </c>
      <c r="H2689" s="81">
        <f ca="1">TRUNC(PRODUCT(G$10:G2688),15)</f>
        <v>1.40945772534528</v>
      </c>
      <c r="I2689" s="81">
        <f t="shared" ca="1" si="858"/>
        <v>1.40945772534528</v>
      </c>
      <c r="J2689" s="81">
        <f t="shared" ca="1" si="859"/>
        <v>1</v>
      </c>
      <c r="K2689" s="81">
        <f t="shared" ca="1" si="860"/>
        <v>0</v>
      </c>
      <c r="L2689" s="85">
        <f>IF(VLOOKUP(A2689,$U$12:$AD$125,8)=VLOOKUP(A2688,$U$12:$AD$125,8),0,VLOOKUP(A2689,U$12:$AD$125,8))</f>
        <v>0</v>
      </c>
      <c r="M2689" s="86">
        <f>IF(L2689&gt;0,VLOOKUP(L2689,T$12:$AC$125,7),0)</f>
        <v>0</v>
      </c>
      <c r="N2689" s="81">
        <f t="shared" si="852"/>
        <v>0</v>
      </c>
      <c r="O2689" s="81">
        <f t="shared" ca="1" si="861"/>
        <v>0</v>
      </c>
      <c r="P2689" s="87" t="str">
        <f t="shared" si="862"/>
        <v>A+J=</v>
      </c>
      <c r="Q2689" s="88">
        <f t="shared" si="863"/>
        <v>45771</v>
      </c>
      <c r="R2689" s="7"/>
      <c r="S2689" s="7"/>
      <c r="T2689" s="7"/>
      <c r="U2689" s="7"/>
      <c r="V2689" s="7"/>
      <c r="W2689" s="7"/>
      <c r="X2689" s="7"/>
      <c r="Y2689" s="7"/>
      <c r="Z2689" s="7"/>
      <c r="AA2689" s="7"/>
      <c r="AB2689" s="7"/>
      <c r="AC2689" s="7"/>
      <c r="AD2689" s="7"/>
      <c r="AE2689" s="7"/>
      <c r="AF2689" s="65"/>
      <c r="AG2689" s="9"/>
      <c r="AH2689" s="9"/>
      <c r="AI2689" s="4"/>
      <c r="AJ2689" s="10"/>
      <c r="AK2689" s="4"/>
      <c r="AL2689" s="65"/>
      <c r="AM2689" s="10"/>
      <c r="AN2689" s="9"/>
      <c r="AO2689" s="7"/>
      <c r="AP2689" s="11"/>
      <c r="AQ2689" s="9"/>
      <c r="AR2689" s="8"/>
      <c r="AS2689" s="65"/>
      <c r="AT2689" s="12"/>
      <c r="AU2689" s="12"/>
      <c r="AV2689" s="22"/>
      <c r="AW2689" s="12"/>
      <c r="AX2689" s="12"/>
      <c r="AY2689" s="12"/>
      <c r="AZ2689" s="12"/>
      <c r="BA2689" s="12"/>
      <c r="BB2689" s="12"/>
      <c r="BC2689" s="12"/>
      <c r="BD2689" s="12"/>
      <c r="BE2689" s="12"/>
      <c r="BF2689" s="12"/>
      <c r="BG2689" s="12"/>
      <c r="BH2689" s="12"/>
      <c r="BI2689" s="12"/>
      <c r="BJ2689" s="12"/>
      <c r="BK2689" s="12"/>
      <c r="BL2689" s="12"/>
      <c r="BM2689" s="12"/>
      <c r="BN2689" s="12"/>
      <c r="BO2689" s="12"/>
      <c r="BP2689" s="12"/>
      <c r="BQ2689" s="12"/>
      <c r="BR2689" s="12"/>
      <c r="BS2689" s="12"/>
      <c r="BT2689" s="12"/>
      <c r="BU2689" s="12"/>
      <c r="BV2689" s="12"/>
      <c r="BW2689" s="12"/>
      <c r="BX2689" s="12"/>
      <c r="BY2689" s="12"/>
      <c r="BZ2689" s="12"/>
      <c r="CA2689" s="12"/>
      <c r="CB2689" s="12"/>
      <c r="CC2689" s="12"/>
      <c r="CD2689" s="12"/>
      <c r="CE2689" s="12"/>
      <c r="CF2689" s="12"/>
      <c r="CG2689" s="12"/>
      <c r="CH2689" s="12"/>
      <c r="CI2689" s="12"/>
      <c r="CJ2689" s="12"/>
      <c r="CK2689" s="12"/>
      <c r="CL2689" s="12"/>
      <c r="CM2689" s="12"/>
      <c r="CN2689" s="12"/>
      <c r="CO2689" s="12"/>
      <c r="CP2689" s="12"/>
      <c r="CQ2689" s="12"/>
      <c r="CR2689" s="12"/>
      <c r="CS2689" s="12"/>
      <c r="CT2689" s="12"/>
      <c r="CU2689" s="12"/>
      <c r="CV2689" s="12"/>
      <c r="CW2689" s="12"/>
      <c r="CX2689" s="12"/>
      <c r="CY2689" s="12"/>
      <c r="CZ2689" s="12"/>
      <c r="DA2689" s="12"/>
      <c r="DB2689" s="12"/>
      <c r="DC2689" s="12"/>
      <c r="DD2689" s="12"/>
      <c r="DE2689" s="12"/>
      <c r="DF2689" s="12"/>
      <c r="DG2689" s="12"/>
      <c r="DH2689" s="12"/>
      <c r="DI2689" s="12"/>
      <c r="DJ2689" s="12"/>
      <c r="DK2689" s="12"/>
      <c r="DL2689" s="12"/>
      <c r="DM2689" s="12"/>
      <c r="DN2689" s="12"/>
      <c r="DO2689" s="12"/>
      <c r="DP2689" s="12"/>
      <c r="DQ2689" s="12"/>
      <c r="DR2689" s="12"/>
      <c r="DS2689" s="12"/>
      <c r="DT2689" s="12"/>
      <c r="DU2689" s="12"/>
      <c r="DV2689" s="12"/>
      <c r="DW2689" s="12"/>
      <c r="DX2689" s="12"/>
      <c r="DY2689" s="12"/>
      <c r="DZ2689" s="12"/>
      <c r="EA2689" s="12"/>
      <c r="EB2689" s="12"/>
      <c r="EC2689" s="12"/>
      <c r="ED2689" s="12"/>
      <c r="EE2689" s="12"/>
      <c r="EF2689" s="12"/>
      <c r="EG2689" s="12"/>
      <c r="EH2689" s="12"/>
      <c r="EI2689" s="12"/>
      <c r="EJ2689" s="12"/>
      <c r="EK2689" s="12"/>
      <c r="EL2689" s="12"/>
      <c r="EM2689" s="12"/>
      <c r="EN2689" s="12"/>
      <c r="EO2689" s="12"/>
      <c r="EP2689" s="12"/>
      <c r="EQ2689" s="12"/>
      <c r="ER2689" s="12"/>
      <c r="ES2689" s="12"/>
      <c r="ET2689" s="12"/>
      <c r="EU2689" s="12"/>
      <c r="EV2689" s="12"/>
      <c r="EW2689" s="12"/>
      <c r="EX2689" s="12"/>
      <c r="EY2689" s="12"/>
      <c r="EZ2689" s="12"/>
      <c r="FA2689" s="12"/>
      <c r="FB2689" s="12"/>
      <c r="FC2689" s="12"/>
      <c r="FD2689" s="12"/>
      <c r="FE2689" s="12"/>
      <c r="FF2689" s="12"/>
      <c r="FG2689" s="12"/>
      <c r="FH2689" s="12"/>
      <c r="FI2689" s="12"/>
      <c r="FJ2689" s="12"/>
      <c r="FK2689" s="12"/>
      <c r="FL2689" s="12"/>
      <c r="FM2689" s="12"/>
      <c r="FN2689" s="12"/>
      <c r="FO2689" s="12"/>
      <c r="FP2689" s="12"/>
      <c r="FQ2689" s="12"/>
      <c r="FR2689" s="12"/>
      <c r="FS2689" s="12"/>
      <c r="FT2689" s="12"/>
      <c r="FU2689" s="12"/>
      <c r="FV2689" s="12"/>
      <c r="FW2689" s="12"/>
      <c r="FX2689" s="12"/>
      <c r="FY2689" s="12"/>
      <c r="FZ2689" s="12"/>
      <c r="GA2689" s="12"/>
      <c r="GB2689" s="12"/>
      <c r="GC2689" s="12"/>
      <c r="GD2689" s="12"/>
      <c r="GE2689" s="12"/>
      <c r="GF2689" s="12"/>
      <c r="GG2689" s="12"/>
      <c r="GH2689" s="12"/>
      <c r="GI2689" s="12"/>
      <c r="GJ2689" s="12"/>
      <c r="GK2689" s="12"/>
      <c r="GL2689" s="12"/>
      <c r="GM2689" s="12"/>
      <c r="GN2689" s="12"/>
      <c r="GO2689" s="12"/>
      <c r="GP2689" s="12"/>
      <c r="GQ2689" s="12"/>
      <c r="GR2689" s="12"/>
    </row>
    <row r="2690" spans="1:200" x14ac:dyDescent="0.2">
      <c r="A2690" s="79">
        <f t="shared" si="853"/>
        <v>45762</v>
      </c>
      <c r="B2690" s="80" t="str">
        <f t="shared" ca="1" si="854"/>
        <v>n.d</v>
      </c>
      <c r="C2690" s="81">
        <f t="shared" ca="1" si="855"/>
        <v>974.18416585</v>
      </c>
      <c r="D2690" s="82">
        <f ca="1">IF(A2690&lt;$B$1,VLOOKUP(A2690,[1]DI!$A$4:$B$15000,2,FALSE),0)</f>
        <v>0</v>
      </c>
      <c r="E2690" s="81">
        <f t="shared" ca="1" si="856"/>
        <v>0</v>
      </c>
      <c r="F2690" s="83">
        <f t="shared" si="851"/>
        <v>1.2</v>
      </c>
      <c r="G2690" s="84">
        <f t="shared" ca="1" si="857"/>
        <v>1</v>
      </c>
      <c r="H2690" s="81">
        <f ca="1">TRUNC(PRODUCT(G$10:G2689),15)</f>
        <v>1.40945772534528</v>
      </c>
      <c r="I2690" s="81">
        <f t="shared" ca="1" si="858"/>
        <v>1.40945772534528</v>
      </c>
      <c r="J2690" s="81">
        <f t="shared" ca="1" si="859"/>
        <v>1</v>
      </c>
      <c r="K2690" s="81">
        <f t="shared" ca="1" si="860"/>
        <v>0</v>
      </c>
      <c r="L2690" s="85">
        <f>IF(VLOOKUP(A2690,$U$12:$AD$125,8)=VLOOKUP(A2689,$U$12:$AD$125,8),0,VLOOKUP(A2690,U$12:$AD$125,8))</f>
        <v>0</v>
      </c>
      <c r="M2690" s="86">
        <f>IF(L2690&gt;0,VLOOKUP(L2690,T$12:$AC$125,7),0)</f>
        <v>0</v>
      </c>
      <c r="N2690" s="81">
        <f t="shared" si="852"/>
        <v>0</v>
      </c>
      <c r="O2690" s="81">
        <f t="shared" ca="1" si="861"/>
        <v>0</v>
      </c>
      <c r="P2690" s="87" t="str">
        <f t="shared" si="862"/>
        <v>A+J=</v>
      </c>
      <c r="Q2690" s="88">
        <f t="shared" si="863"/>
        <v>45771</v>
      </c>
      <c r="R2690" s="7"/>
      <c r="S2690" s="7"/>
      <c r="T2690" s="7"/>
      <c r="U2690" s="7"/>
      <c r="V2690" s="7"/>
      <c r="W2690" s="7"/>
      <c r="X2690" s="7"/>
      <c r="Y2690" s="7"/>
      <c r="Z2690" s="7"/>
      <c r="AA2690" s="7"/>
      <c r="AB2690" s="7"/>
      <c r="AC2690" s="7"/>
      <c r="AD2690" s="7"/>
      <c r="AE2690" s="7"/>
      <c r="AF2690" s="65"/>
      <c r="AG2690" s="9"/>
      <c r="AH2690" s="9"/>
      <c r="AI2690" s="4"/>
      <c r="AJ2690" s="10"/>
      <c r="AK2690" s="4"/>
      <c r="AL2690" s="65"/>
      <c r="AM2690" s="10"/>
      <c r="AN2690" s="9"/>
      <c r="AO2690" s="7"/>
      <c r="AP2690" s="11"/>
      <c r="AQ2690" s="9"/>
      <c r="AR2690" s="8"/>
      <c r="AS2690" s="65"/>
      <c r="AT2690" s="12"/>
      <c r="AU2690" s="12"/>
      <c r="AV2690" s="22"/>
      <c r="AW2690" s="12"/>
      <c r="AX2690" s="12"/>
      <c r="AY2690" s="12"/>
      <c r="AZ2690" s="12"/>
      <c r="BA2690" s="12"/>
      <c r="BB2690" s="12"/>
      <c r="BC2690" s="12"/>
      <c r="BD2690" s="12"/>
      <c r="BE2690" s="12"/>
      <c r="BF2690" s="12"/>
      <c r="BG2690" s="12"/>
      <c r="BH2690" s="12"/>
      <c r="BI2690" s="12"/>
      <c r="BJ2690" s="12"/>
      <c r="BK2690" s="12"/>
      <c r="BL2690" s="12"/>
      <c r="BM2690" s="12"/>
      <c r="BN2690" s="12"/>
      <c r="BO2690" s="12"/>
      <c r="BP2690" s="12"/>
      <c r="BQ2690" s="12"/>
      <c r="BR2690" s="12"/>
      <c r="BS2690" s="12"/>
      <c r="BT2690" s="12"/>
      <c r="BU2690" s="12"/>
      <c r="BV2690" s="12"/>
      <c r="BW2690" s="12"/>
      <c r="BX2690" s="12"/>
      <c r="BY2690" s="12"/>
      <c r="BZ2690" s="12"/>
      <c r="CA2690" s="12"/>
      <c r="CB2690" s="12"/>
      <c r="CC2690" s="12"/>
      <c r="CD2690" s="12"/>
      <c r="CE2690" s="12"/>
      <c r="CF2690" s="12"/>
      <c r="CG2690" s="12"/>
      <c r="CH2690" s="12"/>
      <c r="CI2690" s="12"/>
      <c r="CJ2690" s="12"/>
      <c r="CK2690" s="12"/>
      <c r="CL2690" s="12"/>
      <c r="CM2690" s="12"/>
      <c r="CN2690" s="12"/>
      <c r="CO2690" s="12"/>
      <c r="CP2690" s="12"/>
      <c r="CQ2690" s="12"/>
      <c r="CR2690" s="12"/>
      <c r="CS2690" s="12"/>
      <c r="CT2690" s="12"/>
      <c r="CU2690" s="12"/>
      <c r="CV2690" s="12"/>
      <c r="CW2690" s="12"/>
      <c r="CX2690" s="12"/>
      <c r="CY2690" s="12"/>
      <c r="CZ2690" s="12"/>
      <c r="DA2690" s="12"/>
      <c r="DB2690" s="12"/>
      <c r="DC2690" s="12"/>
      <c r="DD2690" s="12"/>
      <c r="DE2690" s="12"/>
      <c r="DF2690" s="12"/>
      <c r="DG2690" s="12"/>
      <c r="DH2690" s="12"/>
      <c r="DI2690" s="12"/>
      <c r="DJ2690" s="12"/>
      <c r="DK2690" s="12"/>
      <c r="DL2690" s="12"/>
      <c r="DM2690" s="12"/>
      <c r="DN2690" s="12"/>
      <c r="DO2690" s="12"/>
      <c r="DP2690" s="12"/>
      <c r="DQ2690" s="12"/>
      <c r="DR2690" s="12"/>
      <c r="DS2690" s="12"/>
      <c r="DT2690" s="12"/>
      <c r="DU2690" s="12"/>
      <c r="DV2690" s="12"/>
      <c r="DW2690" s="12"/>
      <c r="DX2690" s="12"/>
      <c r="DY2690" s="12"/>
      <c r="DZ2690" s="12"/>
      <c r="EA2690" s="12"/>
      <c r="EB2690" s="12"/>
      <c r="EC2690" s="12"/>
      <c r="ED2690" s="12"/>
      <c r="EE2690" s="12"/>
      <c r="EF2690" s="12"/>
      <c r="EG2690" s="12"/>
      <c r="EH2690" s="12"/>
      <c r="EI2690" s="12"/>
      <c r="EJ2690" s="12"/>
      <c r="EK2690" s="12"/>
      <c r="EL2690" s="12"/>
      <c r="EM2690" s="12"/>
      <c r="EN2690" s="12"/>
      <c r="EO2690" s="12"/>
      <c r="EP2690" s="12"/>
      <c r="EQ2690" s="12"/>
      <c r="ER2690" s="12"/>
      <c r="ES2690" s="12"/>
      <c r="ET2690" s="12"/>
      <c r="EU2690" s="12"/>
      <c r="EV2690" s="12"/>
      <c r="EW2690" s="12"/>
      <c r="EX2690" s="12"/>
      <c r="EY2690" s="12"/>
      <c r="EZ2690" s="12"/>
      <c r="FA2690" s="12"/>
      <c r="FB2690" s="12"/>
      <c r="FC2690" s="12"/>
      <c r="FD2690" s="12"/>
      <c r="FE2690" s="12"/>
      <c r="FF2690" s="12"/>
      <c r="FG2690" s="12"/>
      <c r="FH2690" s="12"/>
      <c r="FI2690" s="12"/>
      <c r="FJ2690" s="12"/>
      <c r="FK2690" s="12"/>
      <c r="FL2690" s="12"/>
      <c r="FM2690" s="12"/>
      <c r="FN2690" s="12"/>
      <c r="FO2690" s="12"/>
      <c r="FP2690" s="12"/>
      <c r="FQ2690" s="12"/>
      <c r="FR2690" s="12"/>
      <c r="FS2690" s="12"/>
      <c r="FT2690" s="12"/>
      <c r="FU2690" s="12"/>
      <c r="FV2690" s="12"/>
      <c r="FW2690" s="12"/>
      <c r="FX2690" s="12"/>
      <c r="FY2690" s="12"/>
      <c r="FZ2690" s="12"/>
      <c r="GA2690" s="12"/>
      <c r="GB2690" s="12"/>
      <c r="GC2690" s="12"/>
      <c r="GD2690" s="12"/>
      <c r="GE2690" s="12"/>
      <c r="GF2690" s="12"/>
      <c r="GG2690" s="12"/>
      <c r="GH2690" s="12"/>
      <c r="GI2690" s="12"/>
      <c r="GJ2690" s="12"/>
      <c r="GK2690" s="12"/>
      <c r="GL2690" s="12"/>
      <c r="GM2690" s="12"/>
      <c r="GN2690" s="12"/>
      <c r="GO2690" s="12"/>
      <c r="GP2690" s="12"/>
      <c r="GQ2690" s="12"/>
      <c r="GR2690" s="12"/>
    </row>
    <row r="2691" spans="1:200" x14ac:dyDescent="0.2">
      <c r="A2691" s="79">
        <f t="shared" si="853"/>
        <v>45763</v>
      </c>
      <c r="B2691" s="80" t="str">
        <f t="shared" ca="1" si="854"/>
        <v>n.d</v>
      </c>
      <c r="C2691" s="81">
        <f t="shared" ca="1" si="855"/>
        <v>974.18416585</v>
      </c>
      <c r="D2691" s="82">
        <f ca="1">IF(A2691&lt;$B$1,VLOOKUP(A2691,[1]DI!$A$4:$B$15000,2,FALSE),0)</f>
        <v>0</v>
      </c>
      <c r="E2691" s="81">
        <f t="shared" ca="1" si="856"/>
        <v>0</v>
      </c>
      <c r="F2691" s="83">
        <f t="shared" si="851"/>
        <v>1.2</v>
      </c>
      <c r="G2691" s="84">
        <f t="shared" ca="1" si="857"/>
        <v>1</v>
      </c>
      <c r="H2691" s="81">
        <f ca="1">TRUNC(PRODUCT(G$10:G2690),15)</f>
        <v>1.40945772534528</v>
      </c>
      <c r="I2691" s="81">
        <f t="shared" ca="1" si="858"/>
        <v>1.40945772534528</v>
      </c>
      <c r="J2691" s="81">
        <f t="shared" ca="1" si="859"/>
        <v>1</v>
      </c>
      <c r="K2691" s="81">
        <f t="shared" ca="1" si="860"/>
        <v>0</v>
      </c>
      <c r="L2691" s="85">
        <f>IF(VLOOKUP(A2691,$U$12:$AD$125,8)=VLOOKUP(A2690,$U$12:$AD$125,8),0,VLOOKUP(A2691,U$12:$AD$125,8))</f>
        <v>0</v>
      </c>
      <c r="M2691" s="86">
        <f>IF(L2691&gt;0,VLOOKUP(L2691,T$12:$AC$125,7),0)</f>
        <v>0</v>
      </c>
      <c r="N2691" s="81">
        <f t="shared" si="852"/>
        <v>0</v>
      </c>
      <c r="O2691" s="81">
        <f t="shared" ca="1" si="861"/>
        <v>0</v>
      </c>
      <c r="P2691" s="87" t="str">
        <f t="shared" si="862"/>
        <v>A+J=</v>
      </c>
      <c r="Q2691" s="88">
        <f t="shared" si="863"/>
        <v>45771</v>
      </c>
      <c r="R2691" s="7"/>
      <c r="S2691" s="7"/>
      <c r="T2691" s="7"/>
      <c r="U2691" s="7"/>
      <c r="V2691" s="7"/>
      <c r="W2691" s="7"/>
      <c r="X2691" s="7"/>
      <c r="Y2691" s="7"/>
      <c r="Z2691" s="7"/>
      <c r="AA2691" s="7"/>
      <c r="AB2691" s="7"/>
      <c r="AC2691" s="7"/>
      <c r="AD2691" s="7"/>
      <c r="AE2691" s="7"/>
      <c r="AF2691" s="65"/>
      <c r="AG2691" s="9"/>
      <c r="AH2691" s="9"/>
      <c r="AI2691" s="4"/>
      <c r="AJ2691" s="10"/>
      <c r="AK2691" s="4"/>
      <c r="AL2691" s="65"/>
      <c r="AM2691" s="10"/>
      <c r="AN2691" s="9"/>
      <c r="AO2691" s="7"/>
      <c r="AP2691" s="11"/>
      <c r="AQ2691" s="9"/>
      <c r="AR2691" s="8"/>
      <c r="AS2691" s="65"/>
      <c r="AT2691" s="12"/>
      <c r="AU2691" s="12"/>
      <c r="AV2691" s="22"/>
      <c r="AW2691" s="12"/>
      <c r="AX2691" s="12"/>
      <c r="AY2691" s="12"/>
      <c r="AZ2691" s="12"/>
      <c r="BA2691" s="12"/>
      <c r="BB2691" s="12"/>
      <c r="BC2691" s="12"/>
      <c r="BD2691" s="12"/>
      <c r="BE2691" s="12"/>
      <c r="BF2691" s="12"/>
      <c r="BG2691" s="12"/>
      <c r="BH2691" s="12"/>
      <c r="BI2691" s="12"/>
      <c r="BJ2691" s="12"/>
      <c r="BK2691" s="12"/>
      <c r="BL2691" s="12"/>
      <c r="BM2691" s="12"/>
      <c r="BN2691" s="12"/>
      <c r="BO2691" s="12"/>
      <c r="BP2691" s="12"/>
      <c r="BQ2691" s="12"/>
      <c r="BR2691" s="12"/>
      <c r="BS2691" s="12"/>
      <c r="BT2691" s="12"/>
      <c r="BU2691" s="12"/>
      <c r="BV2691" s="12"/>
      <c r="BW2691" s="12"/>
      <c r="BX2691" s="12"/>
      <c r="BY2691" s="12"/>
      <c r="BZ2691" s="12"/>
      <c r="CA2691" s="12"/>
      <c r="CB2691" s="12"/>
      <c r="CC2691" s="12"/>
      <c r="CD2691" s="12"/>
      <c r="CE2691" s="12"/>
      <c r="CF2691" s="12"/>
      <c r="CG2691" s="12"/>
      <c r="CH2691" s="12"/>
      <c r="CI2691" s="12"/>
      <c r="CJ2691" s="12"/>
      <c r="CK2691" s="12"/>
      <c r="CL2691" s="12"/>
      <c r="CM2691" s="12"/>
      <c r="CN2691" s="12"/>
      <c r="CO2691" s="12"/>
      <c r="CP2691" s="12"/>
      <c r="CQ2691" s="12"/>
      <c r="CR2691" s="12"/>
      <c r="CS2691" s="12"/>
      <c r="CT2691" s="12"/>
      <c r="CU2691" s="12"/>
      <c r="CV2691" s="12"/>
      <c r="CW2691" s="12"/>
      <c r="CX2691" s="12"/>
      <c r="CY2691" s="12"/>
      <c r="CZ2691" s="12"/>
      <c r="DA2691" s="12"/>
      <c r="DB2691" s="12"/>
      <c r="DC2691" s="12"/>
      <c r="DD2691" s="12"/>
      <c r="DE2691" s="12"/>
      <c r="DF2691" s="12"/>
      <c r="DG2691" s="12"/>
      <c r="DH2691" s="12"/>
      <c r="DI2691" s="12"/>
      <c r="DJ2691" s="12"/>
      <c r="DK2691" s="12"/>
      <c r="DL2691" s="12"/>
      <c r="DM2691" s="12"/>
      <c r="DN2691" s="12"/>
      <c r="DO2691" s="12"/>
      <c r="DP2691" s="12"/>
      <c r="DQ2691" s="12"/>
      <c r="DR2691" s="12"/>
      <c r="DS2691" s="12"/>
      <c r="DT2691" s="12"/>
      <c r="DU2691" s="12"/>
      <c r="DV2691" s="12"/>
      <c r="DW2691" s="12"/>
      <c r="DX2691" s="12"/>
      <c r="DY2691" s="12"/>
      <c r="DZ2691" s="12"/>
      <c r="EA2691" s="12"/>
      <c r="EB2691" s="12"/>
      <c r="EC2691" s="12"/>
      <c r="ED2691" s="12"/>
      <c r="EE2691" s="12"/>
      <c r="EF2691" s="12"/>
      <c r="EG2691" s="12"/>
      <c r="EH2691" s="12"/>
      <c r="EI2691" s="12"/>
      <c r="EJ2691" s="12"/>
      <c r="EK2691" s="12"/>
      <c r="EL2691" s="12"/>
      <c r="EM2691" s="12"/>
      <c r="EN2691" s="12"/>
      <c r="EO2691" s="12"/>
      <c r="EP2691" s="12"/>
      <c r="EQ2691" s="12"/>
      <c r="ER2691" s="12"/>
      <c r="ES2691" s="12"/>
      <c r="ET2691" s="12"/>
      <c r="EU2691" s="12"/>
      <c r="EV2691" s="12"/>
      <c r="EW2691" s="12"/>
      <c r="EX2691" s="12"/>
      <c r="EY2691" s="12"/>
      <c r="EZ2691" s="12"/>
      <c r="FA2691" s="12"/>
      <c r="FB2691" s="12"/>
      <c r="FC2691" s="12"/>
      <c r="FD2691" s="12"/>
      <c r="FE2691" s="12"/>
      <c r="FF2691" s="12"/>
      <c r="FG2691" s="12"/>
      <c r="FH2691" s="12"/>
      <c r="FI2691" s="12"/>
      <c r="FJ2691" s="12"/>
      <c r="FK2691" s="12"/>
      <c r="FL2691" s="12"/>
      <c r="FM2691" s="12"/>
      <c r="FN2691" s="12"/>
      <c r="FO2691" s="12"/>
      <c r="FP2691" s="12"/>
      <c r="FQ2691" s="12"/>
      <c r="FR2691" s="12"/>
      <c r="FS2691" s="12"/>
      <c r="FT2691" s="12"/>
      <c r="FU2691" s="12"/>
      <c r="FV2691" s="12"/>
      <c r="FW2691" s="12"/>
      <c r="FX2691" s="12"/>
      <c r="FY2691" s="12"/>
      <c r="FZ2691" s="12"/>
      <c r="GA2691" s="12"/>
      <c r="GB2691" s="12"/>
      <c r="GC2691" s="12"/>
      <c r="GD2691" s="12"/>
      <c r="GE2691" s="12"/>
      <c r="GF2691" s="12"/>
      <c r="GG2691" s="12"/>
      <c r="GH2691" s="12"/>
      <c r="GI2691" s="12"/>
      <c r="GJ2691" s="12"/>
      <c r="GK2691" s="12"/>
      <c r="GL2691" s="12"/>
      <c r="GM2691" s="12"/>
      <c r="GN2691" s="12"/>
      <c r="GO2691" s="12"/>
      <c r="GP2691" s="12"/>
      <c r="GQ2691" s="12"/>
      <c r="GR2691" s="12"/>
    </row>
    <row r="2692" spans="1:200" x14ac:dyDescent="0.2">
      <c r="A2692" s="79">
        <f t="shared" si="853"/>
        <v>45764</v>
      </c>
      <c r="B2692" s="80" t="str">
        <f t="shared" ca="1" si="854"/>
        <v>n.d</v>
      </c>
      <c r="C2692" s="81">
        <f t="shared" ca="1" si="855"/>
        <v>974.18416585</v>
      </c>
      <c r="D2692" s="82">
        <f ca="1">IF(A2692&lt;$B$1,VLOOKUP(A2692,[1]DI!$A$4:$B$15000,2,FALSE),0)</f>
        <v>0</v>
      </c>
      <c r="E2692" s="81">
        <f t="shared" ca="1" si="856"/>
        <v>0</v>
      </c>
      <c r="F2692" s="83">
        <f t="shared" si="851"/>
        <v>1.2</v>
      </c>
      <c r="G2692" s="84">
        <f t="shared" ca="1" si="857"/>
        <v>1</v>
      </c>
      <c r="H2692" s="81">
        <f ca="1">TRUNC(PRODUCT(G$10:G2691),15)</f>
        <v>1.40945772534528</v>
      </c>
      <c r="I2692" s="81">
        <f t="shared" ca="1" si="858"/>
        <v>1.40945772534528</v>
      </c>
      <c r="J2692" s="81">
        <f t="shared" ca="1" si="859"/>
        <v>1</v>
      </c>
      <c r="K2692" s="81">
        <f t="shared" ca="1" si="860"/>
        <v>0</v>
      </c>
      <c r="L2692" s="85">
        <f>IF(VLOOKUP(A2692,$U$12:$AD$125,8)=VLOOKUP(A2691,$U$12:$AD$125,8),0,VLOOKUP(A2692,U$12:$AD$125,8))</f>
        <v>0</v>
      </c>
      <c r="M2692" s="86">
        <f>IF(L2692&gt;0,VLOOKUP(L2692,T$12:$AC$125,7),0)</f>
        <v>0</v>
      </c>
      <c r="N2692" s="81">
        <f t="shared" si="852"/>
        <v>0</v>
      </c>
      <c r="O2692" s="81">
        <f t="shared" ca="1" si="861"/>
        <v>0</v>
      </c>
      <c r="P2692" s="87" t="str">
        <f t="shared" si="862"/>
        <v>A+J=</v>
      </c>
      <c r="Q2692" s="88">
        <f t="shared" si="863"/>
        <v>45771</v>
      </c>
      <c r="R2692" s="7"/>
      <c r="S2692" s="7"/>
      <c r="T2692" s="7"/>
      <c r="U2692" s="7"/>
      <c r="V2692" s="7"/>
      <c r="W2692" s="7"/>
      <c r="X2692" s="7"/>
      <c r="Y2692" s="7"/>
      <c r="Z2692" s="7"/>
      <c r="AA2692" s="7"/>
      <c r="AB2692" s="7"/>
      <c r="AC2692" s="7"/>
      <c r="AD2692" s="7"/>
      <c r="AE2692" s="7"/>
      <c r="AF2692" s="65"/>
      <c r="AG2692" s="9"/>
      <c r="AH2692" s="9"/>
      <c r="AI2692" s="4"/>
      <c r="AJ2692" s="10"/>
      <c r="AK2692" s="4"/>
      <c r="AL2692" s="65"/>
      <c r="AM2692" s="10"/>
      <c r="AN2692" s="9"/>
      <c r="AO2692" s="7"/>
      <c r="AP2692" s="11"/>
      <c r="AQ2692" s="9"/>
      <c r="AR2692" s="8"/>
      <c r="AS2692" s="65"/>
      <c r="AT2692" s="12"/>
      <c r="AU2692" s="12"/>
      <c r="AV2692" s="22"/>
      <c r="AW2692" s="12"/>
      <c r="AX2692" s="12"/>
      <c r="AY2692" s="12"/>
      <c r="AZ2692" s="12"/>
      <c r="BA2692" s="12"/>
      <c r="BB2692" s="12"/>
      <c r="BC2692" s="12"/>
      <c r="BD2692" s="12"/>
      <c r="BE2692" s="12"/>
      <c r="BF2692" s="12"/>
      <c r="BG2692" s="12"/>
      <c r="BH2692" s="12"/>
      <c r="BI2692" s="12"/>
      <c r="BJ2692" s="12"/>
      <c r="BK2692" s="12"/>
      <c r="BL2692" s="12"/>
      <c r="BM2692" s="12"/>
      <c r="BN2692" s="12"/>
      <c r="BO2692" s="12"/>
      <c r="BP2692" s="12"/>
      <c r="BQ2692" s="12"/>
      <c r="BR2692" s="12"/>
      <c r="BS2692" s="12"/>
      <c r="BT2692" s="12"/>
      <c r="BU2692" s="12"/>
      <c r="BV2692" s="12"/>
      <c r="BW2692" s="12"/>
      <c r="BX2692" s="12"/>
      <c r="BY2692" s="12"/>
      <c r="BZ2692" s="12"/>
      <c r="CA2692" s="12"/>
      <c r="CB2692" s="12"/>
      <c r="CC2692" s="12"/>
      <c r="CD2692" s="12"/>
      <c r="CE2692" s="12"/>
      <c r="CF2692" s="12"/>
      <c r="CG2692" s="12"/>
      <c r="CH2692" s="12"/>
      <c r="CI2692" s="12"/>
      <c r="CJ2692" s="12"/>
      <c r="CK2692" s="12"/>
      <c r="CL2692" s="12"/>
      <c r="CM2692" s="12"/>
      <c r="CN2692" s="12"/>
      <c r="CO2692" s="12"/>
      <c r="CP2692" s="12"/>
      <c r="CQ2692" s="12"/>
      <c r="CR2692" s="12"/>
      <c r="CS2692" s="12"/>
      <c r="CT2692" s="12"/>
      <c r="CU2692" s="12"/>
      <c r="CV2692" s="12"/>
      <c r="CW2692" s="12"/>
      <c r="CX2692" s="12"/>
      <c r="CY2692" s="12"/>
      <c r="CZ2692" s="12"/>
      <c r="DA2692" s="12"/>
      <c r="DB2692" s="12"/>
      <c r="DC2692" s="12"/>
      <c r="DD2692" s="12"/>
      <c r="DE2692" s="12"/>
      <c r="DF2692" s="12"/>
      <c r="DG2692" s="12"/>
      <c r="DH2692" s="12"/>
      <c r="DI2692" s="12"/>
      <c r="DJ2692" s="12"/>
      <c r="DK2692" s="12"/>
      <c r="DL2692" s="12"/>
      <c r="DM2692" s="12"/>
      <c r="DN2692" s="12"/>
      <c r="DO2692" s="12"/>
      <c r="DP2692" s="12"/>
      <c r="DQ2692" s="12"/>
      <c r="DR2692" s="12"/>
      <c r="DS2692" s="12"/>
      <c r="DT2692" s="12"/>
      <c r="DU2692" s="12"/>
      <c r="DV2692" s="12"/>
      <c r="DW2692" s="12"/>
      <c r="DX2692" s="12"/>
      <c r="DY2692" s="12"/>
      <c r="DZ2692" s="12"/>
      <c r="EA2692" s="12"/>
      <c r="EB2692" s="12"/>
      <c r="EC2692" s="12"/>
      <c r="ED2692" s="12"/>
      <c r="EE2692" s="12"/>
      <c r="EF2692" s="12"/>
      <c r="EG2692" s="12"/>
      <c r="EH2692" s="12"/>
      <c r="EI2692" s="12"/>
      <c r="EJ2692" s="12"/>
      <c r="EK2692" s="12"/>
      <c r="EL2692" s="12"/>
      <c r="EM2692" s="12"/>
      <c r="EN2692" s="12"/>
      <c r="EO2692" s="12"/>
      <c r="EP2692" s="12"/>
      <c r="EQ2692" s="12"/>
      <c r="ER2692" s="12"/>
      <c r="ES2692" s="12"/>
      <c r="ET2692" s="12"/>
      <c r="EU2692" s="12"/>
      <c r="EV2692" s="12"/>
      <c r="EW2692" s="12"/>
      <c r="EX2692" s="12"/>
      <c r="EY2692" s="12"/>
      <c r="EZ2692" s="12"/>
      <c r="FA2692" s="12"/>
      <c r="FB2692" s="12"/>
      <c r="FC2692" s="12"/>
      <c r="FD2692" s="12"/>
      <c r="FE2692" s="12"/>
      <c r="FF2692" s="12"/>
      <c r="FG2692" s="12"/>
      <c r="FH2692" s="12"/>
      <c r="FI2692" s="12"/>
      <c r="FJ2692" s="12"/>
      <c r="FK2692" s="12"/>
      <c r="FL2692" s="12"/>
      <c r="FM2692" s="12"/>
      <c r="FN2692" s="12"/>
      <c r="FO2692" s="12"/>
      <c r="FP2692" s="12"/>
      <c r="FQ2692" s="12"/>
      <c r="FR2692" s="12"/>
      <c r="FS2692" s="12"/>
      <c r="FT2692" s="12"/>
      <c r="FU2692" s="12"/>
      <c r="FV2692" s="12"/>
      <c r="FW2692" s="12"/>
      <c r="FX2692" s="12"/>
      <c r="FY2692" s="12"/>
      <c r="FZ2692" s="12"/>
      <c r="GA2692" s="12"/>
      <c r="GB2692" s="12"/>
      <c r="GC2692" s="12"/>
      <c r="GD2692" s="12"/>
      <c r="GE2692" s="12"/>
      <c r="GF2692" s="12"/>
      <c r="GG2692" s="12"/>
      <c r="GH2692" s="12"/>
      <c r="GI2692" s="12"/>
      <c r="GJ2692" s="12"/>
      <c r="GK2692" s="12"/>
      <c r="GL2692" s="12"/>
      <c r="GM2692" s="12"/>
      <c r="GN2692" s="12"/>
      <c r="GO2692" s="12"/>
      <c r="GP2692" s="12"/>
      <c r="GQ2692" s="12"/>
      <c r="GR2692" s="12"/>
    </row>
    <row r="2693" spans="1:200" x14ac:dyDescent="0.2">
      <c r="A2693" s="79">
        <f t="shared" si="853"/>
        <v>45765</v>
      </c>
      <c r="B2693" s="80" t="str">
        <f t="shared" ca="1" si="854"/>
        <v>n.d</v>
      </c>
      <c r="C2693" s="81">
        <f t="shared" ca="1" si="855"/>
        <v>974.18416585</v>
      </c>
      <c r="D2693" s="82">
        <f ca="1">IF(A2693&lt;$B$1,VLOOKUP(A2693,[1]DI!$A$4:$B$15000,2,FALSE),0)</f>
        <v>0</v>
      </c>
      <c r="E2693" s="81">
        <f t="shared" ca="1" si="856"/>
        <v>0</v>
      </c>
      <c r="F2693" s="83">
        <f t="shared" si="851"/>
        <v>1.2</v>
      </c>
      <c r="G2693" s="84">
        <f t="shared" ca="1" si="857"/>
        <v>1</v>
      </c>
      <c r="H2693" s="81">
        <f ca="1">TRUNC(PRODUCT(G$10:G2692),15)</f>
        <v>1.40945772534528</v>
      </c>
      <c r="I2693" s="81">
        <f t="shared" ca="1" si="858"/>
        <v>1.40945772534528</v>
      </c>
      <c r="J2693" s="81">
        <f t="shared" ca="1" si="859"/>
        <v>1</v>
      </c>
      <c r="K2693" s="81">
        <f t="shared" ca="1" si="860"/>
        <v>0</v>
      </c>
      <c r="L2693" s="85">
        <f>IF(VLOOKUP(A2693,$U$12:$AD$125,8)=VLOOKUP(A2692,$U$12:$AD$125,8),0,VLOOKUP(A2693,U$12:$AD$125,8))</f>
        <v>0</v>
      </c>
      <c r="M2693" s="86">
        <f>IF(L2693&gt;0,VLOOKUP(L2693,T$12:$AC$125,7),0)</f>
        <v>0</v>
      </c>
      <c r="N2693" s="81">
        <f t="shared" si="852"/>
        <v>0</v>
      </c>
      <c r="O2693" s="81">
        <f t="shared" ca="1" si="861"/>
        <v>0</v>
      </c>
      <c r="P2693" s="87" t="str">
        <f t="shared" si="862"/>
        <v>A+J=</v>
      </c>
      <c r="Q2693" s="88">
        <f t="shared" si="863"/>
        <v>45771</v>
      </c>
      <c r="R2693" s="7"/>
      <c r="S2693" s="7"/>
      <c r="T2693" s="7"/>
      <c r="U2693" s="7"/>
      <c r="V2693" s="7"/>
      <c r="W2693" s="7"/>
      <c r="X2693" s="7"/>
      <c r="Y2693" s="7"/>
      <c r="Z2693" s="7"/>
      <c r="AA2693" s="7"/>
      <c r="AB2693" s="7"/>
      <c r="AC2693" s="7"/>
      <c r="AD2693" s="7"/>
      <c r="AE2693" s="7"/>
      <c r="AF2693" s="65"/>
      <c r="AG2693" s="9"/>
      <c r="AH2693" s="9"/>
      <c r="AI2693" s="4"/>
      <c r="AJ2693" s="10"/>
      <c r="AK2693" s="4"/>
      <c r="AL2693" s="65"/>
      <c r="AM2693" s="10"/>
      <c r="AN2693" s="9"/>
      <c r="AO2693" s="7"/>
      <c r="AP2693" s="11"/>
      <c r="AQ2693" s="9"/>
      <c r="AR2693" s="8"/>
      <c r="AS2693" s="65"/>
      <c r="AT2693" s="12"/>
      <c r="AU2693" s="12"/>
      <c r="AV2693" s="22"/>
      <c r="AW2693" s="12"/>
      <c r="AX2693" s="12"/>
      <c r="AY2693" s="12"/>
      <c r="AZ2693" s="12"/>
      <c r="BA2693" s="12"/>
      <c r="BB2693" s="12"/>
      <c r="BC2693" s="12"/>
      <c r="BD2693" s="12"/>
      <c r="BE2693" s="12"/>
      <c r="BF2693" s="12"/>
      <c r="BG2693" s="12"/>
      <c r="BH2693" s="12"/>
      <c r="BI2693" s="12"/>
      <c r="BJ2693" s="12"/>
      <c r="BK2693" s="12"/>
      <c r="BL2693" s="12"/>
      <c r="BM2693" s="12"/>
      <c r="BN2693" s="12"/>
      <c r="BO2693" s="12"/>
      <c r="BP2693" s="12"/>
      <c r="BQ2693" s="12"/>
      <c r="BR2693" s="12"/>
      <c r="BS2693" s="12"/>
      <c r="BT2693" s="12"/>
      <c r="BU2693" s="12"/>
      <c r="BV2693" s="12"/>
      <c r="BW2693" s="12"/>
      <c r="BX2693" s="12"/>
      <c r="BY2693" s="12"/>
      <c r="BZ2693" s="12"/>
      <c r="CA2693" s="12"/>
      <c r="CB2693" s="12"/>
      <c r="CC2693" s="12"/>
      <c r="CD2693" s="12"/>
      <c r="CE2693" s="12"/>
      <c r="CF2693" s="12"/>
      <c r="CG2693" s="12"/>
      <c r="CH2693" s="12"/>
      <c r="CI2693" s="12"/>
      <c r="CJ2693" s="12"/>
      <c r="CK2693" s="12"/>
      <c r="CL2693" s="12"/>
      <c r="CM2693" s="12"/>
      <c r="CN2693" s="12"/>
      <c r="CO2693" s="12"/>
      <c r="CP2693" s="12"/>
      <c r="CQ2693" s="12"/>
      <c r="CR2693" s="12"/>
      <c r="CS2693" s="12"/>
      <c r="CT2693" s="12"/>
      <c r="CU2693" s="12"/>
      <c r="CV2693" s="12"/>
      <c r="CW2693" s="12"/>
      <c r="CX2693" s="12"/>
      <c r="CY2693" s="12"/>
      <c r="CZ2693" s="12"/>
      <c r="DA2693" s="12"/>
      <c r="DB2693" s="12"/>
      <c r="DC2693" s="12"/>
      <c r="DD2693" s="12"/>
      <c r="DE2693" s="12"/>
      <c r="DF2693" s="12"/>
      <c r="DG2693" s="12"/>
      <c r="DH2693" s="12"/>
      <c r="DI2693" s="12"/>
      <c r="DJ2693" s="12"/>
      <c r="DK2693" s="12"/>
      <c r="DL2693" s="12"/>
      <c r="DM2693" s="12"/>
      <c r="DN2693" s="12"/>
      <c r="DO2693" s="12"/>
      <c r="DP2693" s="12"/>
      <c r="DQ2693" s="12"/>
      <c r="DR2693" s="12"/>
      <c r="DS2693" s="12"/>
      <c r="DT2693" s="12"/>
      <c r="DU2693" s="12"/>
      <c r="DV2693" s="12"/>
      <c r="DW2693" s="12"/>
      <c r="DX2693" s="12"/>
      <c r="DY2693" s="12"/>
      <c r="DZ2693" s="12"/>
      <c r="EA2693" s="12"/>
      <c r="EB2693" s="12"/>
      <c r="EC2693" s="12"/>
      <c r="ED2693" s="12"/>
      <c r="EE2693" s="12"/>
      <c r="EF2693" s="12"/>
      <c r="EG2693" s="12"/>
      <c r="EH2693" s="12"/>
      <c r="EI2693" s="12"/>
      <c r="EJ2693" s="12"/>
      <c r="EK2693" s="12"/>
      <c r="EL2693" s="12"/>
      <c r="EM2693" s="12"/>
      <c r="EN2693" s="12"/>
      <c r="EO2693" s="12"/>
      <c r="EP2693" s="12"/>
      <c r="EQ2693" s="12"/>
      <c r="ER2693" s="12"/>
      <c r="ES2693" s="12"/>
      <c r="ET2693" s="12"/>
      <c r="EU2693" s="12"/>
      <c r="EV2693" s="12"/>
      <c r="EW2693" s="12"/>
      <c r="EX2693" s="12"/>
      <c r="EY2693" s="12"/>
      <c r="EZ2693" s="12"/>
      <c r="FA2693" s="12"/>
      <c r="FB2693" s="12"/>
      <c r="FC2693" s="12"/>
      <c r="FD2693" s="12"/>
      <c r="FE2693" s="12"/>
      <c r="FF2693" s="12"/>
      <c r="FG2693" s="12"/>
      <c r="FH2693" s="12"/>
      <c r="FI2693" s="12"/>
      <c r="FJ2693" s="12"/>
      <c r="FK2693" s="12"/>
      <c r="FL2693" s="12"/>
      <c r="FM2693" s="12"/>
      <c r="FN2693" s="12"/>
      <c r="FO2693" s="12"/>
      <c r="FP2693" s="12"/>
      <c r="FQ2693" s="12"/>
      <c r="FR2693" s="12"/>
      <c r="FS2693" s="12"/>
      <c r="FT2693" s="12"/>
      <c r="FU2693" s="12"/>
      <c r="FV2693" s="12"/>
      <c r="FW2693" s="12"/>
      <c r="FX2693" s="12"/>
      <c r="FY2693" s="12"/>
      <c r="FZ2693" s="12"/>
      <c r="GA2693" s="12"/>
      <c r="GB2693" s="12"/>
      <c r="GC2693" s="12"/>
      <c r="GD2693" s="12"/>
      <c r="GE2693" s="12"/>
      <c r="GF2693" s="12"/>
      <c r="GG2693" s="12"/>
      <c r="GH2693" s="12"/>
      <c r="GI2693" s="12"/>
      <c r="GJ2693" s="12"/>
      <c r="GK2693" s="12"/>
      <c r="GL2693" s="12"/>
      <c r="GM2693" s="12"/>
      <c r="GN2693" s="12"/>
      <c r="GO2693" s="12"/>
      <c r="GP2693" s="12"/>
      <c r="GQ2693" s="12"/>
      <c r="GR2693" s="12"/>
    </row>
    <row r="2694" spans="1:200" x14ac:dyDescent="0.2">
      <c r="A2694" s="79">
        <f t="shared" si="853"/>
        <v>45766</v>
      </c>
      <c r="B2694" s="80" t="str">
        <f t="shared" ca="1" si="854"/>
        <v>n.d</v>
      </c>
      <c r="C2694" s="81">
        <f t="shared" ca="1" si="855"/>
        <v>974.18416585</v>
      </c>
      <c r="D2694" s="82">
        <f ca="1">IF(A2694&lt;$B$1,VLOOKUP(A2694,[1]DI!$A$4:$B$15000,2,FALSE),0)</f>
        <v>0</v>
      </c>
      <c r="E2694" s="81">
        <f t="shared" ca="1" si="856"/>
        <v>0</v>
      </c>
      <c r="F2694" s="83">
        <f t="shared" si="851"/>
        <v>1.2</v>
      </c>
      <c r="G2694" s="84">
        <f t="shared" ca="1" si="857"/>
        <v>1</v>
      </c>
      <c r="H2694" s="81">
        <f ca="1">TRUNC(PRODUCT(G$10:G2693),15)</f>
        <v>1.40945772534528</v>
      </c>
      <c r="I2694" s="81">
        <f t="shared" ca="1" si="858"/>
        <v>1.40945772534528</v>
      </c>
      <c r="J2694" s="81">
        <f t="shared" ca="1" si="859"/>
        <v>1</v>
      </c>
      <c r="K2694" s="81">
        <f t="shared" ca="1" si="860"/>
        <v>0</v>
      </c>
      <c r="L2694" s="85">
        <f>IF(VLOOKUP(A2694,$U$12:$AD$125,8)=VLOOKUP(A2693,$U$12:$AD$125,8),0,VLOOKUP(A2694,U$12:$AD$125,8))</f>
        <v>0</v>
      </c>
      <c r="M2694" s="86">
        <f>IF(L2694&gt;0,VLOOKUP(L2694,T$12:$AC$125,7),0)</f>
        <v>0</v>
      </c>
      <c r="N2694" s="81">
        <f t="shared" si="852"/>
        <v>0</v>
      </c>
      <c r="O2694" s="81">
        <f t="shared" ca="1" si="861"/>
        <v>0</v>
      </c>
      <c r="P2694" s="87" t="str">
        <f t="shared" si="862"/>
        <v>A+J=</v>
      </c>
      <c r="Q2694" s="88">
        <f t="shared" si="863"/>
        <v>45771</v>
      </c>
      <c r="R2694" s="7"/>
      <c r="S2694" s="7"/>
      <c r="T2694" s="7"/>
      <c r="U2694" s="7"/>
      <c r="V2694" s="7"/>
      <c r="W2694" s="7"/>
      <c r="X2694" s="7"/>
      <c r="Y2694" s="7"/>
      <c r="Z2694" s="7"/>
      <c r="AA2694" s="7"/>
      <c r="AB2694" s="7"/>
      <c r="AC2694" s="7"/>
      <c r="AD2694" s="7"/>
      <c r="AE2694" s="7"/>
      <c r="AF2694" s="65"/>
      <c r="AG2694" s="9"/>
      <c r="AH2694" s="9"/>
      <c r="AI2694" s="4"/>
      <c r="AJ2694" s="10"/>
      <c r="AK2694" s="4"/>
      <c r="AL2694" s="65"/>
      <c r="AM2694" s="10"/>
      <c r="AN2694" s="9"/>
      <c r="AO2694" s="7"/>
      <c r="AP2694" s="11"/>
      <c r="AQ2694" s="9"/>
      <c r="AR2694" s="8"/>
      <c r="AS2694" s="65"/>
      <c r="AT2694" s="12"/>
      <c r="AU2694" s="12"/>
      <c r="AV2694" s="22"/>
      <c r="AW2694" s="12"/>
      <c r="AX2694" s="12"/>
      <c r="AY2694" s="12"/>
      <c r="AZ2694" s="12"/>
      <c r="BA2694" s="12"/>
      <c r="BB2694" s="12"/>
      <c r="BC2694" s="12"/>
      <c r="BD2694" s="12"/>
      <c r="BE2694" s="12"/>
      <c r="BF2694" s="12"/>
      <c r="BG2694" s="12"/>
      <c r="BH2694" s="12"/>
      <c r="BI2694" s="12"/>
      <c r="BJ2694" s="12"/>
      <c r="BK2694" s="12"/>
      <c r="BL2694" s="12"/>
      <c r="BM2694" s="12"/>
      <c r="BN2694" s="12"/>
      <c r="BO2694" s="12"/>
      <c r="BP2694" s="12"/>
      <c r="BQ2694" s="12"/>
      <c r="BR2694" s="12"/>
      <c r="BS2694" s="12"/>
      <c r="BT2694" s="12"/>
      <c r="BU2694" s="12"/>
      <c r="BV2694" s="12"/>
      <c r="BW2694" s="12"/>
      <c r="BX2694" s="12"/>
      <c r="BY2694" s="12"/>
      <c r="BZ2694" s="12"/>
      <c r="CA2694" s="12"/>
      <c r="CB2694" s="12"/>
      <c r="CC2694" s="12"/>
      <c r="CD2694" s="12"/>
      <c r="CE2694" s="12"/>
      <c r="CF2694" s="12"/>
      <c r="CG2694" s="12"/>
      <c r="CH2694" s="12"/>
      <c r="CI2694" s="12"/>
      <c r="CJ2694" s="12"/>
      <c r="CK2694" s="12"/>
      <c r="CL2694" s="12"/>
      <c r="CM2694" s="12"/>
      <c r="CN2694" s="12"/>
      <c r="CO2694" s="12"/>
      <c r="CP2694" s="12"/>
      <c r="CQ2694" s="12"/>
      <c r="CR2694" s="12"/>
      <c r="CS2694" s="12"/>
      <c r="CT2694" s="12"/>
      <c r="CU2694" s="12"/>
      <c r="CV2694" s="12"/>
      <c r="CW2694" s="12"/>
      <c r="CX2694" s="12"/>
      <c r="CY2694" s="12"/>
      <c r="CZ2694" s="12"/>
      <c r="DA2694" s="12"/>
      <c r="DB2694" s="12"/>
      <c r="DC2694" s="12"/>
      <c r="DD2694" s="12"/>
      <c r="DE2694" s="12"/>
      <c r="DF2694" s="12"/>
      <c r="DG2694" s="12"/>
      <c r="DH2694" s="12"/>
      <c r="DI2694" s="12"/>
      <c r="DJ2694" s="12"/>
      <c r="DK2694" s="12"/>
      <c r="DL2694" s="12"/>
      <c r="DM2694" s="12"/>
      <c r="DN2694" s="12"/>
      <c r="DO2694" s="12"/>
      <c r="DP2694" s="12"/>
      <c r="DQ2694" s="12"/>
      <c r="DR2694" s="12"/>
      <c r="DS2694" s="12"/>
      <c r="DT2694" s="12"/>
      <c r="DU2694" s="12"/>
      <c r="DV2694" s="12"/>
      <c r="DW2694" s="12"/>
      <c r="DX2694" s="12"/>
      <c r="DY2694" s="12"/>
      <c r="DZ2694" s="12"/>
      <c r="EA2694" s="12"/>
      <c r="EB2694" s="12"/>
      <c r="EC2694" s="12"/>
      <c r="ED2694" s="12"/>
      <c r="EE2694" s="12"/>
      <c r="EF2694" s="12"/>
      <c r="EG2694" s="12"/>
      <c r="EH2694" s="12"/>
      <c r="EI2694" s="12"/>
      <c r="EJ2694" s="12"/>
      <c r="EK2694" s="12"/>
      <c r="EL2694" s="12"/>
      <c r="EM2694" s="12"/>
      <c r="EN2694" s="12"/>
      <c r="EO2694" s="12"/>
      <c r="EP2694" s="12"/>
      <c r="EQ2694" s="12"/>
      <c r="ER2694" s="12"/>
      <c r="ES2694" s="12"/>
      <c r="ET2694" s="12"/>
      <c r="EU2694" s="12"/>
      <c r="EV2694" s="12"/>
      <c r="EW2694" s="12"/>
      <c r="EX2694" s="12"/>
      <c r="EY2694" s="12"/>
      <c r="EZ2694" s="12"/>
      <c r="FA2694" s="12"/>
      <c r="FB2694" s="12"/>
      <c r="FC2694" s="12"/>
      <c r="FD2694" s="12"/>
      <c r="FE2694" s="12"/>
      <c r="FF2694" s="12"/>
      <c r="FG2694" s="12"/>
      <c r="FH2694" s="12"/>
      <c r="FI2694" s="12"/>
      <c r="FJ2694" s="12"/>
      <c r="FK2694" s="12"/>
      <c r="FL2694" s="12"/>
      <c r="FM2694" s="12"/>
      <c r="FN2694" s="12"/>
      <c r="FO2694" s="12"/>
      <c r="FP2694" s="12"/>
      <c r="FQ2694" s="12"/>
      <c r="FR2694" s="12"/>
      <c r="FS2694" s="12"/>
      <c r="FT2694" s="12"/>
      <c r="FU2694" s="12"/>
      <c r="FV2694" s="12"/>
      <c r="FW2694" s="12"/>
      <c r="FX2694" s="12"/>
      <c r="FY2694" s="12"/>
      <c r="FZ2694" s="12"/>
      <c r="GA2694" s="12"/>
      <c r="GB2694" s="12"/>
      <c r="GC2694" s="12"/>
      <c r="GD2694" s="12"/>
      <c r="GE2694" s="12"/>
      <c r="GF2694" s="12"/>
      <c r="GG2694" s="12"/>
      <c r="GH2694" s="12"/>
      <c r="GI2694" s="12"/>
      <c r="GJ2694" s="12"/>
      <c r="GK2694" s="12"/>
      <c r="GL2694" s="12"/>
      <c r="GM2694" s="12"/>
      <c r="GN2694" s="12"/>
      <c r="GO2694" s="12"/>
      <c r="GP2694" s="12"/>
      <c r="GQ2694" s="12"/>
      <c r="GR2694" s="12"/>
    </row>
    <row r="2695" spans="1:200" x14ac:dyDescent="0.2">
      <c r="A2695" s="79">
        <f t="shared" si="853"/>
        <v>45767</v>
      </c>
      <c r="B2695" s="80" t="str">
        <f t="shared" ca="1" si="854"/>
        <v>n.d</v>
      </c>
      <c r="C2695" s="81">
        <f t="shared" ca="1" si="855"/>
        <v>974.18416585</v>
      </c>
      <c r="D2695" s="82">
        <f ca="1">IF(A2695&lt;$B$1,VLOOKUP(A2695,[1]DI!$A$4:$B$15000,2,FALSE),0)</f>
        <v>0</v>
      </c>
      <c r="E2695" s="81">
        <f t="shared" ca="1" si="856"/>
        <v>0</v>
      </c>
      <c r="F2695" s="83">
        <f t="shared" si="851"/>
        <v>1.2</v>
      </c>
      <c r="G2695" s="84">
        <f t="shared" ca="1" si="857"/>
        <v>1</v>
      </c>
      <c r="H2695" s="81">
        <f ca="1">TRUNC(PRODUCT(G$10:G2694),15)</f>
        <v>1.40945772534528</v>
      </c>
      <c r="I2695" s="81">
        <f t="shared" ca="1" si="858"/>
        <v>1.40945772534528</v>
      </c>
      <c r="J2695" s="81">
        <f t="shared" ca="1" si="859"/>
        <v>1</v>
      </c>
      <c r="K2695" s="81">
        <f t="shared" ca="1" si="860"/>
        <v>0</v>
      </c>
      <c r="L2695" s="85">
        <f>IF(VLOOKUP(A2695,$U$12:$AD$125,8)=VLOOKUP(A2694,$U$12:$AD$125,8),0,VLOOKUP(A2695,U$12:$AD$125,8))</f>
        <v>0</v>
      </c>
      <c r="M2695" s="86">
        <f>IF(L2695&gt;0,VLOOKUP(L2695,T$12:$AC$125,7),0)</f>
        <v>0</v>
      </c>
      <c r="N2695" s="81">
        <f t="shared" si="852"/>
        <v>0</v>
      </c>
      <c r="O2695" s="81">
        <f t="shared" ca="1" si="861"/>
        <v>0</v>
      </c>
      <c r="P2695" s="87" t="str">
        <f t="shared" si="862"/>
        <v>A+J=</v>
      </c>
      <c r="Q2695" s="88">
        <f t="shared" si="863"/>
        <v>45771</v>
      </c>
      <c r="R2695" s="7"/>
      <c r="S2695" s="7"/>
      <c r="T2695" s="7"/>
      <c r="U2695" s="7"/>
      <c r="V2695" s="7"/>
      <c r="W2695" s="7"/>
      <c r="X2695" s="7"/>
      <c r="Y2695" s="7"/>
      <c r="Z2695" s="7"/>
      <c r="AA2695" s="7"/>
      <c r="AB2695" s="7"/>
      <c r="AC2695" s="7"/>
      <c r="AD2695" s="7"/>
      <c r="AE2695" s="7"/>
      <c r="AF2695" s="65"/>
      <c r="AG2695" s="9"/>
      <c r="AH2695" s="9"/>
      <c r="AI2695" s="4"/>
      <c r="AJ2695" s="10"/>
      <c r="AK2695" s="4"/>
      <c r="AL2695" s="65"/>
      <c r="AM2695" s="10"/>
      <c r="AN2695" s="9"/>
      <c r="AO2695" s="7"/>
      <c r="AP2695" s="11"/>
      <c r="AQ2695" s="9"/>
      <c r="AR2695" s="8"/>
      <c r="AS2695" s="65"/>
      <c r="AT2695" s="12"/>
      <c r="AU2695" s="12"/>
      <c r="AV2695" s="22"/>
      <c r="AW2695" s="12"/>
      <c r="AX2695" s="12"/>
      <c r="AY2695" s="12"/>
      <c r="AZ2695" s="12"/>
      <c r="BA2695" s="12"/>
      <c r="BB2695" s="12"/>
      <c r="BC2695" s="12"/>
      <c r="BD2695" s="12"/>
      <c r="BE2695" s="12"/>
      <c r="BF2695" s="12"/>
      <c r="BG2695" s="12"/>
      <c r="BH2695" s="12"/>
      <c r="BI2695" s="12"/>
      <c r="BJ2695" s="12"/>
      <c r="BK2695" s="12"/>
      <c r="BL2695" s="12"/>
      <c r="BM2695" s="12"/>
      <c r="BN2695" s="12"/>
      <c r="BO2695" s="12"/>
      <c r="BP2695" s="12"/>
      <c r="BQ2695" s="12"/>
      <c r="BR2695" s="12"/>
      <c r="BS2695" s="12"/>
      <c r="BT2695" s="12"/>
      <c r="BU2695" s="12"/>
      <c r="BV2695" s="12"/>
      <c r="BW2695" s="12"/>
      <c r="BX2695" s="12"/>
      <c r="BY2695" s="12"/>
      <c r="BZ2695" s="12"/>
      <c r="CA2695" s="12"/>
      <c r="CB2695" s="12"/>
      <c r="CC2695" s="12"/>
      <c r="CD2695" s="12"/>
      <c r="CE2695" s="12"/>
      <c r="CF2695" s="12"/>
      <c r="CG2695" s="12"/>
      <c r="CH2695" s="12"/>
      <c r="CI2695" s="12"/>
      <c r="CJ2695" s="12"/>
      <c r="CK2695" s="12"/>
      <c r="CL2695" s="12"/>
      <c r="CM2695" s="12"/>
      <c r="CN2695" s="12"/>
      <c r="CO2695" s="12"/>
      <c r="CP2695" s="12"/>
      <c r="CQ2695" s="12"/>
      <c r="CR2695" s="12"/>
      <c r="CS2695" s="12"/>
      <c r="CT2695" s="12"/>
      <c r="CU2695" s="12"/>
      <c r="CV2695" s="12"/>
      <c r="CW2695" s="12"/>
      <c r="CX2695" s="12"/>
      <c r="CY2695" s="12"/>
      <c r="CZ2695" s="12"/>
      <c r="DA2695" s="12"/>
      <c r="DB2695" s="12"/>
      <c r="DC2695" s="12"/>
      <c r="DD2695" s="12"/>
      <c r="DE2695" s="12"/>
      <c r="DF2695" s="12"/>
      <c r="DG2695" s="12"/>
      <c r="DH2695" s="12"/>
      <c r="DI2695" s="12"/>
      <c r="DJ2695" s="12"/>
      <c r="DK2695" s="12"/>
      <c r="DL2695" s="12"/>
      <c r="DM2695" s="12"/>
      <c r="DN2695" s="12"/>
      <c r="DO2695" s="12"/>
      <c r="DP2695" s="12"/>
      <c r="DQ2695" s="12"/>
      <c r="DR2695" s="12"/>
      <c r="DS2695" s="12"/>
      <c r="DT2695" s="12"/>
      <c r="DU2695" s="12"/>
      <c r="DV2695" s="12"/>
      <c r="DW2695" s="12"/>
      <c r="DX2695" s="12"/>
      <c r="DY2695" s="12"/>
      <c r="DZ2695" s="12"/>
      <c r="EA2695" s="12"/>
      <c r="EB2695" s="12"/>
      <c r="EC2695" s="12"/>
      <c r="ED2695" s="12"/>
      <c r="EE2695" s="12"/>
      <c r="EF2695" s="12"/>
      <c r="EG2695" s="12"/>
      <c r="EH2695" s="12"/>
      <c r="EI2695" s="12"/>
      <c r="EJ2695" s="12"/>
      <c r="EK2695" s="12"/>
      <c r="EL2695" s="12"/>
      <c r="EM2695" s="12"/>
      <c r="EN2695" s="12"/>
      <c r="EO2695" s="12"/>
      <c r="EP2695" s="12"/>
      <c r="EQ2695" s="12"/>
      <c r="ER2695" s="12"/>
      <c r="ES2695" s="12"/>
      <c r="ET2695" s="12"/>
      <c r="EU2695" s="12"/>
      <c r="EV2695" s="12"/>
      <c r="EW2695" s="12"/>
      <c r="EX2695" s="12"/>
      <c r="EY2695" s="12"/>
      <c r="EZ2695" s="12"/>
      <c r="FA2695" s="12"/>
      <c r="FB2695" s="12"/>
      <c r="FC2695" s="12"/>
      <c r="FD2695" s="12"/>
      <c r="FE2695" s="12"/>
      <c r="FF2695" s="12"/>
      <c r="FG2695" s="12"/>
      <c r="FH2695" s="12"/>
      <c r="FI2695" s="12"/>
      <c r="FJ2695" s="12"/>
      <c r="FK2695" s="12"/>
      <c r="FL2695" s="12"/>
      <c r="FM2695" s="12"/>
      <c r="FN2695" s="12"/>
      <c r="FO2695" s="12"/>
      <c r="FP2695" s="12"/>
      <c r="FQ2695" s="12"/>
      <c r="FR2695" s="12"/>
      <c r="FS2695" s="12"/>
      <c r="FT2695" s="12"/>
      <c r="FU2695" s="12"/>
      <c r="FV2695" s="12"/>
      <c r="FW2695" s="12"/>
      <c r="FX2695" s="12"/>
      <c r="FY2695" s="12"/>
      <c r="FZ2695" s="12"/>
      <c r="GA2695" s="12"/>
      <c r="GB2695" s="12"/>
      <c r="GC2695" s="12"/>
      <c r="GD2695" s="12"/>
      <c r="GE2695" s="12"/>
      <c r="GF2695" s="12"/>
      <c r="GG2695" s="12"/>
      <c r="GH2695" s="12"/>
      <c r="GI2695" s="12"/>
      <c r="GJ2695" s="12"/>
      <c r="GK2695" s="12"/>
      <c r="GL2695" s="12"/>
      <c r="GM2695" s="12"/>
      <c r="GN2695" s="12"/>
      <c r="GO2695" s="12"/>
      <c r="GP2695" s="12"/>
      <c r="GQ2695" s="12"/>
      <c r="GR2695" s="12"/>
    </row>
    <row r="2696" spans="1:200" x14ac:dyDescent="0.2">
      <c r="A2696" s="79">
        <f t="shared" si="853"/>
        <v>45768</v>
      </c>
      <c r="B2696" s="80" t="str">
        <f t="shared" ca="1" si="854"/>
        <v>n.d</v>
      </c>
      <c r="C2696" s="81">
        <f t="shared" ca="1" si="855"/>
        <v>974.18416585</v>
      </c>
      <c r="D2696" s="82">
        <f ca="1">IF(A2696&lt;$B$1,VLOOKUP(A2696,[1]DI!$A$4:$B$15000,2,FALSE),0)</f>
        <v>0</v>
      </c>
      <c r="E2696" s="81">
        <f t="shared" ca="1" si="856"/>
        <v>0</v>
      </c>
      <c r="F2696" s="83">
        <f t="shared" si="851"/>
        <v>1.2</v>
      </c>
      <c r="G2696" s="84">
        <f t="shared" ca="1" si="857"/>
        <v>1</v>
      </c>
      <c r="H2696" s="81">
        <f ca="1">TRUNC(PRODUCT(G$10:G2695),15)</f>
        <v>1.40945772534528</v>
      </c>
      <c r="I2696" s="81">
        <f t="shared" ca="1" si="858"/>
        <v>1.40945772534528</v>
      </c>
      <c r="J2696" s="81">
        <f t="shared" ca="1" si="859"/>
        <v>1</v>
      </c>
      <c r="K2696" s="81">
        <f t="shared" ca="1" si="860"/>
        <v>0</v>
      </c>
      <c r="L2696" s="85">
        <f>IF(VLOOKUP(A2696,$U$12:$AD$125,8)=VLOOKUP(A2695,$U$12:$AD$125,8),0,VLOOKUP(A2696,U$12:$AD$125,8))</f>
        <v>0</v>
      </c>
      <c r="M2696" s="86">
        <f>IF(L2696&gt;0,VLOOKUP(L2696,T$12:$AC$125,7),0)</f>
        <v>0</v>
      </c>
      <c r="N2696" s="81">
        <f t="shared" si="852"/>
        <v>0</v>
      </c>
      <c r="O2696" s="81">
        <f t="shared" ca="1" si="861"/>
        <v>0</v>
      </c>
      <c r="P2696" s="87" t="str">
        <f t="shared" si="862"/>
        <v>A+J=</v>
      </c>
      <c r="Q2696" s="88">
        <f t="shared" si="863"/>
        <v>45771</v>
      </c>
      <c r="R2696" s="7"/>
      <c r="S2696" s="7"/>
      <c r="T2696" s="7"/>
      <c r="U2696" s="7"/>
      <c r="V2696" s="7"/>
      <c r="W2696" s="7"/>
      <c r="X2696" s="7"/>
      <c r="Y2696" s="7"/>
      <c r="Z2696" s="7"/>
      <c r="AA2696" s="7"/>
      <c r="AB2696" s="7"/>
      <c r="AC2696" s="7"/>
      <c r="AD2696" s="7"/>
      <c r="AE2696" s="7"/>
      <c r="AF2696" s="65"/>
      <c r="AG2696" s="9"/>
      <c r="AH2696" s="9"/>
      <c r="AI2696" s="4"/>
      <c r="AJ2696" s="10"/>
      <c r="AK2696" s="4"/>
      <c r="AL2696" s="65"/>
      <c r="AM2696" s="10"/>
      <c r="AN2696" s="9"/>
      <c r="AO2696" s="7"/>
      <c r="AP2696" s="11"/>
      <c r="AQ2696" s="9"/>
      <c r="AR2696" s="8"/>
      <c r="AS2696" s="65"/>
      <c r="AT2696" s="12"/>
      <c r="AU2696" s="12"/>
      <c r="AV2696" s="22"/>
      <c r="AW2696" s="12"/>
      <c r="AX2696" s="12"/>
      <c r="AY2696" s="12"/>
      <c r="AZ2696" s="12"/>
      <c r="BA2696" s="12"/>
      <c r="BB2696" s="12"/>
      <c r="BC2696" s="12"/>
      <c r="BD2696" s="12"/>
      <c r="BE2696" s="12"/>
      <c r="BF2696" s="12"/>
      <c r="BG2696" s="12"/>
      <c r="BH2696" s="12"/>
      <c r="BI2696" s="12"/>
      <c r="BJ2696" s="12"/>
      <c r="BK2696" s="12"/>
      <c r="BL2696" s="12"/>
      <c r="BM2696" s="12"/>
      <c r="BN2696" s="12"/>
      <c r="BO2696" s="12"/>
      <c r="BP2696" s="12"/>
      <c r="BQ2696" s="12"/>
      <c r="BR2696" s="12"/>
      <c r="BS2696" s="12"/>
      <c r="BT2696" s="12"/>
      <c r="BU2696" s="12"/>
      <c r="BV2696" s="12"/>
      <c r="BW2696" s="12"/>
      <c r="BX2696" s="12"/>
      <c r="BY2696" s="12"/>
      <c r="BZ2696" s="12"/>
      <c r="CA2696" s="12"/>
      <c r="CB2696" s="12"/>
      <c r="CC2696" s="12"/>
      <c r="CD2696" s="12"/>
      <c r="CE2696" s="12"/>
      <c r="CF2696" s="12"/>
      <c r="CG2696" s="12"/>
      <c r="CH2696" s="12"/>
      <c r="CI2696" s="12"/>
      <c r="CJ2696" s="12"/>
      <c r="CK2696" s="12"/>
      <c r="CL2696" s="12"/>
      <c r="CM2696" s="12"/>
      <c r="CN2696" s="12"/>
      <c r="CO2696" s="12"/>
      <c r="CP2696" s="12"/>
      <c r="CQ2696" s="12"/>
      <c r="CR2696" s="12"/>
      <c r="CS2696" s="12"/>
      <c r="CT2696" s="12"/>
      <c r="CU2696" s="12"/>
      <c r="CV2696" s="12"/>
      <c r="CW2696" s="12"/>
      <c r="CX2696" s="12"/>
      <c r="CY2696" s="12"/>
      <c r="CZ2696" s="12"/>
      <c r="DA2696" s="12"/>
      <c r="DB2696" s="12"/>
      <c r="DC2696" s="12"/>
      <c r="DD2696" s="12"/>
      <c r="DE2696" s="12"/>
      <c r="DF2696" s="12"/>
      <c r="DG2696" s="12"/>
      <c r="DH2696" s="12"/>
      <c r="DI2696" s="12"/>
      <c r="DJ2696" s="12"/>
      <c r="DK2696" s="12"/>
      <c r="DL2696" s="12"/>
      <c r="DM2696" s="12"/>
      <c r="DN2696" s="12"/>
      <c r="DO2696" s="12"/>
      <c r="DP2696" s="12"/>
      <c r="DQ2696" s="12"/>
      <c r="DR2696" s="12"/>
      <c r="DS2696" s="12"/>
      <c r="DT2696" s="12"/>
      <c r="DU2696" s="12"/>
      <c r="DV2696" s="12"/>
      <c r="DW2696" s="12"/>
      <c r="DX2696" s="12"/>
      <c r="DY2696" s="12"/>
      <c r="DZ2696" s="12"/>
      <c r="EA2696" s="12"/>
      <c r="EB2696" s="12"/>
      <c r="EC2696" s="12"/>
      <c r="ED2696" s="12"/>
      <c r="EE2696" s="12"/>
      <c r="EF2696" s="12"/>
      <c r="EG2696" s="12"/>
      <c r="EH2696" s="12"/>
      <c r="EI2696" s="12"/>
      <c r="EJ2696" s="12"/>
      <c r="EK2696" s="12"/>
      <c r="EL2696" s="12"/>
      <c r="EM2696" s="12"/>
      <c r="EN2696" s="12"/>
      <c r="EO2696" s="12"/>
      <c r="EP2696" s="12"/>
      <c r="EQ2696" s="12"/>
      <c r="ER2696" s="12"/>
      <c r="ES2696" s="12"/>
      <c r="ET2696" s="12"/>
      <c r="EU2696" s="12"/>
      <c r="EV2696" s="12"/>
      <c r="EW2696" s="12"/>
      <c r="EX2696" s="12"/>
      <c r="EY2696" s="12"/>
      <c r="EZ2696" s="12"/>
      <c r="FA2696" s="12"/>
      <c r="FB2696" s="12"/>
      <c r="FC2696" s="12"/>
      <c r="FD2696" s="12"/>
      <c r="FE2696" s="12"/>
      <c r="FF2696" s="12"/>
      <c r="FG2696" s="12"/>
      <c r="FH2696" s="12"/>
      <c r="FI2696" s="12"/>
      <c r="FJ2696" s="12"/>
      <c r="FK2696" s="12"/>
      <c r="FL2696" s="12"/>
      <c r="FM2696" s="12"/>
      <c r="FN2696" s="12"/>
      <c r="FO2696" s="12"/>
      <c r="FP2696" s="12"/>
      <c r="FQ2696" s="12"/>
      <c r="FR2696" s="12"/>
      <c r="FS2696" s="12"/>
      <c r="FT2696" s="12"/>
      <c r="FU2696" s="12"/>
      <c r="FV2696" s="12"/>
      <c r="FW2696" s="12"/>
      <c r="FX2696" s="12"/>
      <c r="FY2696" s="12"/>
      <c r="FZ2696" s="12"/>
      <c r="GA2696" s="12"/>
      <c r="GB2696" s="12"/>
      <c r="GC2696" s="12"/>
      <c r="GD2696" s="12"/>
      <c r="GE2696" s="12"/>
      <c r="GF2696" s="12"/>
      <c r="GG2696" s="12"/>
      <c r="GH2696" s="12"/>
      <c r="GI2696" s="12"/>
      <c r="GJ2696" s="12"/>
      <c r="GK2696" s="12"/>
      <c r="GL2696" s="12"/>
      <c r="GM2696" s="12"/>
      <c r="GN2696" s="12"/>
      <c r="GO2696" s="12"/>
      <c r="GP2696" s="12"/>
      <c r="GQ2696" s="12"/>
      <c r="GR2696" s="12"/>
    </row>
    <row r="2697" spans="1:200" x14ac:dyDescent="0.2">
      <c r="A2697" s="79">
        <f t="shared" si="853"/>
        <v>45769</v>
      </c>
      <c r="B2697" s="80" t="str">
        <f t="shared" ca="1" si="854"/>
        <v>n.d</v>
      </c>
      <c r="C2697" s="81">
        <f t="shared" ca="1" si="855"/>
        <v>974.18416585</v>
      </c>
      <c r="D2697" s="82">
        <f ca="1">IF(A2697&lt;$B$1,VLOOKUP(A2697,[1]DI!$A$4:$B$15000,2,FALSE),0)</f>
        <v>0</v>
      </c>
      <c r="E2697" s="81">
        <f t="shared" ca="1" si="856"/>
        <v>0</v>
      </c>
      <c r="F2697" s="83">
        <f t="shared" si="851"/>
        <v>1.2</v>
      </c>
      <c r="G2697" s="84">
        <f t="shared" ca="1" si="857"/>
        <v>1</v>
      </c>
      <c r="H2697" s="81">
        <f ca="1">TRUNC(PRODUCT(G$10:G2696),15)</f>
        <v>1.40945772534528</v>
      </c>
      <c r="I2697" s="81">
        <f t="shared" ca="1" si="858"/>
        <v>1.40945772534528</v>
      </c>
      <c r="J2697" s="81">
        <f t="shared" ca="1" si="859"/>
        <v>1</v>
      </c>
      <c r="K2697" s="81">
        <f t="shared" ca="1" si="860"/>
        <v>0</v>
      </c>
      <c r="L2697" s="85">
        <f>IF(VLOOKUP(A2697,$U$12:$AD$125,8)=VLOOKUP(A2696,$U$12:$AD$125,8),0,VLOOKUP(A2697,U$12:$AD$125,8))</f>
        <v>0</v>
      </c>
      <c r="M2697" s="86">
        <f>IF(L2697&gt;0,VLOOKUP(L2697,T$12:$AC$125,7),0)</f>
        <v>0</v>
      </c>
      <c r="N2697" s="81">
        <f t="shared" si="852"/>
        <v>0</v>
      </c>
      <c r="O2697" s="81">
        <f t="shared" ca="1" si="861"/>
        <v>0</v>
      </c>
      <c r="P2697" s="87" t="str">
        <f t="shared" si="862"/>
        <v>A+J=</v>
      </c>
      <c r="Q2697" s="88">
        <f t="shared" si="863"/>
        <v>45771</v>
      </c>
      <c r="R2697" s="7"/>
      <c r="S2697" s="7"/>
      <c r="T2697" s="7"/>
      <c r="U2697" s="7"/>
      <c r="V2697" s="7"/>
      <c r="W2697" s="7"/>
      <c r="X2697" s="7"/>
      <c r="Y2697" s="7"/>
      <c r="Z2697" s="7"/>
      <c r="AA2697" s="7"/>
      <c r="AB2697" s="7"/>
      <c r="AC2697" s="7"/>
      <c r="AD2697" s="7"/>
      <c r="AE2697" s="7"/>
      <c r="AF2697" s="65"/>
      <c r="AG2697" s="9"/>
      <c r="AH2697" s="9"/>
      <c r="AI2697" s="4"/>
      <c r="AJ2697" s="10"/>
      <c r="AK2697" s="4"/>
      <c r="AL2697" s="65"/>
      <c r="AM2697" s="10"/>
      <c r="AN2697" s="9"/>
      <c r="AO2697" s="7"/>
      <c r="AP2697" s="11"/>
      <c r="AQ2697" s="9"/>
      <c r="AR2697" s="8"/>
      <c r="AS2697" s="65"/>
      <c r="AT2697" s="12"/>
      <c r="AU2697" s="12"/>
      <c r="AV2697" s="22"/>
      <c r="AW2697" s="12"/>
      <c r="AX2697" s="12"/>
      <c r="AY2697" s="12"/>
      <c r="AZ2697" s="12"/>
      <c r="BA2697" s="12"/>
      <c r="BB2697" s="12"/>
      <c r="BC2697" s="12"/>
      <c r="BD2697" s="12"/>
      <c r="BE2697" s="12"/>
      <c r="BF2697" s="12"/>
      <c r="BG2697" s="12"/>
      <c r="BH2697" s="12"/>
      <c r="BI2697" s="12"/>
      <c r="BJ2697" s="12"/>
      <c r="BK2697" s="12"/>
      <c r="BL2697" s="12"/>
      <c r="BM2697" s="12"/>
      <c r="BN2697" s="12"/>
      <c r="BO2697" s="12"/>
      <c r="BP2697" s="12"/>
      <c r="BQ2697" s="12"/>
      <c r="BR2697" s="12"/>
      <c r="BS2697" s="12"/>
      <c r="BT2697" s="12"/>
      <c r="BU2697" s="12"/>
      <c r="BV2697" s="12"/>
      <c r="BW2697" s="12"/>
      <c r="BX2697" s="12"/>
      <c r="BY2697" s="12"/>
      <c r="BZ2697" s="12"/>
      <c r="CA2697" s="12"/>
      <c r="CB2697" s="12"/>
      <c r="CC2697" s="12"/>
      <c r="CD2697" s="12"/>
      <c r="CE2697" s="12"/>
      <c r="CF2697" s="12"/>
      <c r="CG2697" s="12"/>
      <c r="CH2697" s="12"/>
      <c r="CI2697" s="12"/>
      <c r="CJ2697" s="12"/>
      <c r="CK2697" s="12"/>
      <c r="CL2697" s="12"/>
      <c r="CM2697" s="12"/>
      <c r="CN2697" s="12"/>
      <c r="CO2697" s="12"/>
      <c r="CP2697" s="12"/>
      <c r="CQ2697" s="12"/>
      <c r="CR2697" s="12"/>
      <c r="CS2697" s="12"/>
      <c r="CT2697" s="12"/>
      <c r="CU2697" s="12"/>
      <c r="CV2697" s="12"/>
      <c r="CW2697" s="12"/>
      <c r="CX2697" s="12"/>
      <c r="CY2697" s="12"/>
      <c r="CZ2697" s="12"/>
      <c r="DA2697" s="12"/>
      <c r="DB2697" s="12"/>
      <c r="DC2697" s="12"/>
      <c r="DD2697" s="12"/>
      <c r="DE2697" s="12"/>
      <c r="DF2697" s="12"/>
      <c r="DG2697" s="12"/>
      <c r="DH2697" s="12"/>
      <c r="DI2697" s="12"/>
      <c r="DJ2697" s="12"/>
      <c r="DK2697" s="12"/>
      <c r="DL2697" s="12"/>
      <c r="DM2697" s="12"/>
      <c r="DN2697" s="12"/>
      <c r="DO2697" s="12"/>
      <c r="DP2697" s="12"/>
      <c r="DQ2697" s="12"/>
      <c r="DR2697" s="12"/>
      <c r="DS2697" s="12"/>
      <c r="DT2697" s="12"/>
      <c r="DU2697" s="12"/>
      <c r="DV2697" s="12"/>
      <c r="DW2697" s="12"/>
      <c r="DX2697" s="12"/>
      <c r="DY2697" s="12"/>
      <c r="DZ2697" s="12"/>
      <c r="EA2697" s="12"/>
      <c r="EB2697" s="12"/>
      <c r="EC2697" s="12"/>
      <c r="ED2697" s="12"/>
      <c r="EE2697" s="12"/>
      <c r="EF2697" s="12"/>
      <c r="EG2697" s="12"/>
      <c r="EH2697" s="12"/>
      <c r="EI2697" s="12"/>
      <c r="EJ2697" s="12"/>
      <c r="EK2697" s="12"/>
      <c r="EL2697" s="12"/>
      <c r="EM2697" s="12"/>
      <c r="EN2697" s="12"/>
      <c r="EO2697" s="12"/>
      <c r="EP2697" s="12"/>
      <c r="EQ2697" s="12"/>
      <c r="ER2697" s="12"/>
      <c r="ES2697" s="12"/>
      <c r="ET2697" s="12"/>
      <c r="EU2697" s="12"/>
      <c r="EV2697" s="12"/>
      <c r="EW2697" s="12"/>
      <c r="EX2697" s="12"/>
      <c r="EY2697" s="12"/>
      <c r="EZ2697" s="12"/>
      <c r="FA2697" s="12"/>
      <c r="FB2697" s="12"/>
      <c r="FC2697" s="12"/>
      <c r="FD2697" s="12"/>
      <c r="FE2697" s="12"/>
      <c r="FF2697" s="12"/>
      <c r="FG2697" s="12"/>
      <c r="FH2697" s="12"/>
      <c r="FI2697" s="12"/>
      <c r="FJ2697" s="12"/>
      <c r="FK2697" s="12"/>
      <c r="FL2697" s="12"/>
      <c r="FM2697" s="12"/>
      <c r="FN2697" s="12"/>
      <c r="FO2697" s="12"/>
      <c r="FP2697" s="12"/>
      <c r="FQ2697" s="12"/>
      <c r="FR2697" s="12"/>
      <c r="FS2697" s="12"/>
      <c r="FT2697" s="12"/>
      <c r="FU2697" s="12"/>
      <c r="FV2697" s="12"/>
      <c r="FW2697" s="12"/>
      <c r="FX2697" s="12"/>
      <c r="FY2697" s="12"/>
      <c r="FZ2697" s="12"/>
      <c r="GA2697" s="12"/>
      <c r="GB2697" s="12"/>
      <c r="GC2697" s="12"/>
      <c r="GD2697" s="12"/>
      <c r="GE2697" s="12"/>
      <c r="GF2697" s="12"/>
      <c r="GG2697" s="12"/>
      <c r="GH2697" s="12"/>
      <c r="GI2697" s="12"/>
      <c r="GJ2697" s="12"/>
      <c r="GK2697" s="12"/>
      <c r="GL2697" s="12"/>
      <c r="GM2697" s="12"/>
      <c r="GN2697" s="12"/>
      <c r="GO2697" s="12"/>
      <c r="GP2697" s="12"/>
      <c r="GQ2697" s="12"/>
      <c r="GR2697" s="12"/>
    </row>
    <row r="2698" spans="1:200" x14ac:dyDescent="0.2">
      <c r="A2698" s="79">
        <f t="shared" si="853"/>
        <v>45770</v>
      </c>
      <c r="B2698" s="80" t="str">
        <f t="shared" ca="1" si="854"/>
        <v>n.d</v>
      </c>
      <c r="C2698" s="81">
        <f t="shared" ca="1" si="855"/>
        <v>974.18416585</v>
      </c>
      <c r="D2698" s="82">
        <f ca="1">IF(A2698&lt;$B$1,VLOOKUP(A2698,[1]DI!$A$4:$B$15000,2,FALSE),0)</f>
        <v>0</v>
      </c>
      <c r="E2698" s="81">
        <f t="shared" ca="1" si="856"/>
        <v>0</v>
      </c>
      <c r="F2698" s="83">
        <f t="shared" ref="F2698:F2761" si="864">IF(A2698&gt;$H$2,$I$3,$I$2)</f>
        <v>1.2</v>
      </c>
      <c r="G2698" s="84">
        <f t="shared" ca="1" si="857"/>
        <v>1</v>
      </c>
      <c r="H2698" s="81">
        <f ca="1">TRUNC(PRODUCT(G$10:G2697),15)</f>
        <v>1.40945772534528</v>
      </c>
      <c r="I2698" s="81">
        <f t="shared" ca="1" si="858"/>
        <v>1.40945772534528</v>
      </c>
      <c r="J2698" s="81">
        <f t="shared" ca="1" si="859"/>
        <v>1</v>
      </c>
      <c r="K2698" s="81">
        <f t="shared" ca="1" si="860"/>
        <v>0</v>
      </c>
      <c r="L2698" s="85">
        <f>IF(VLOOKUP(A2698,$U$12:$AD$125,8)=VLOOKUP(A2697,$U$12:$AD$125,8),0,VLOOKUP(A2698,U$12:$AD$125,8))</f>
        <v>0</v>
      </c>
      <c r="M2698" s="86">
        <f>IF(L2698&gt;0,VLOOKUP(L2698,T$12:$AC$125,7),0)</f>
        <v>0</v>
      </c>
      <c r="N2698" s="81">
        <f t="shared" si="852"/>
        <v>0</v>
      </c>
      <c r="O2698" s="81">
        <f t="shared" ca="1" si="861"/>
        <v>0</v>
      </c>
      <c r="P2698" s="87" t="str">
        <f t="shared" si="862"/>
        <v>A+J=</v>
      </c>
      <c r="Q2698" s="88">
        <f t="shared" si="863"/>
        <v>45771</v>
      </c>
      <c r="R2698" s="7"/>
      <c r="S2698" s="7"/>
      <c r="T2698" s="7"/>
      <c r="U2698" s="7"/>
      <c r="V2698" s="7"/>
      <c r="W2698" s="7"/>
      <c r="X2698" s="7"/>
      <c r="Y2698" s="7"/>
      <c r="Z2698" s="7"/>
      <c r="AA2698" s="7"/>
      <c r="AB2698" s="7"/>
      <c r="AC2698" s="7"/>
      <c r="AD2698" s="7"/>
      <c r="AE2698" s="7"/>
      <c r="AF2698" s="65"/>
      <c r="AG2698" s="9"/>
      <c r="AH2698" s="9"/>
      <c r="AI2698" s="4"/>
      <c r="AJ2698" s="10"/>
      <c r="AK2698" s="4"/>
      <c r="AL2698" s="65"/>
      <c r="AM2698" s="10"/>
      <c r="AN2698" s="9"/>
      <c r="AO2698" s="7"/>
      <c r="AP2698" s="11"/>
      <c r="AQ2698" s="9"/>
      <c r="AR2698" s="8"/>
      <c r="AS2698" s="65"/>
      <c r="AT2698" s="12"/>
      <c r="AU2698" s="12"/>
      <c r="AV2698" s="22"/>
      <c r="AW2698" s="12"/>
      <c r="AX2698" s="12"/>
      <c r="AY2698" s="12"/>
      <c r="AZ2698" s="12"/>
      <c r="BA2698" s="12"/>
      <c r="BB2698" s="12"/>
      <c r="BC2698" s="12"/>
      <c r="BD2698" s="12"/>
      <c r="BE2698" s="12"/>
      <c r="BF2698" s="12"/>
      <c r="BG2698" s="12"/>
      <c r="BH2698" s="12"/>
      <c r="BI2698" s="12"/>
      <c r="BJ2698" s="12"/>
      <c r="BK2698" s="12"/>
      <c r="BL2698" s="12"/>
      <c r="BM2698" s="12"/>
      <c r="BN2698" s="12"/>
      <c r="BO2698" s="12"/>
      <c r="BP2698" s="12"/>
      <c r="BQ2698" s="12"/>
      <c r="BR2698" s="12"/>
      <c r="BS2698" s="12"/>
      <c r="BT2698" s="12"/>
      <c r="BU2698" s="12"/>
      <c r="BV2698" s="12"/>
      <c r="BW2698" s="12"/>
      <c r="BX2698" s="12"/>
      <c r="BY2698" s="12"/>
      <c r="BZ2698" s="12"/>
      <c r="CA2698" s="12"/>
      <c r="CB2698" s="12"/>
      <c r="CC2698" s="12"/>
      <c r="CD2698" s="12"/>
      <c r="CE2698" s="12"/>
      <c r="CF2698" s="12"/>
      <c r="CG2698" s="12"/>
      <c r="CH2698" s="12"/>
      <c r="CI2698" s="12"/>
      <c r="CJ2698" s="12"/>
      <c r="CK2698" s="12"/>
      <c r="CL2698" s="12"/>
      <c r="CM2698" s="12"/>
      <c r="CN2698" s="12"/>
      <c r="CO2698" s="12"/>
      <c r="CP2698" s="12"/>
      <c r="CQ2698" s="12"/>
      <c r="CR2698" s="12"/>
      <c r="CS2698" s="12"/>
      <c r="CT2698" s="12"/>
      <c r="CU2698" s="12"/>
      <c r="CV2698" s="12"/>
      <c r="CW2698" s="12"/>
      <c r="CX2698" s="12"/>
      <c r="CY2698" s="12"/>
      <c r="CZ2698" s="12"/>
      <c r="DA2698" s="12"/>
      <c r="DB2698" s="12"/>
      <c r="DC2698" s="12"/>
      <c r="DD2698" s="12"/>
      <c r="DE2698" s="12"/>
      <c r="DF2698" s="12"/>
      <c r="DG2698" s="12"/>
      <c r="DH2698" s="12"/>
      <c r="DI2698" s="12"/>
      <c r="DJ2698" s="12"/>
      <c r="DK2698" s="12"/>
      <c r="DL2698" s="12"/>
      <c r="DM2698" s="12"/>
      <c r="DN2698" s="12"/>
      <c r="DO2698" s="12"/>
      <c r="DP2698" s="12"/>
      <c r="DQ2698" s="12"/>
      <c r="DR2698" s="12"/>
      <c r="DS2698" s="12"/>
      <c r="DT2698" s="12"/>
      <c r="DU2698" s="12"/>
      <c r="DV2698" s="12"/>
      <c r="DW2698" s="12"/>
      <c r="DX2698" s="12"/>
      <c r="DY2698" s="12"/>
      <c r="DZ2698" s="12"/>
      <c r="EA2698" s="12"/>
      <c r="EB2698" s="12"/>
      <c r="EC2698" s="12"/>
      <c r="ED2698" s="12"/>
      <c r="EE2698" s="12"/>
      <c r="EF2698" s="12"/>
      <c r="EG2698" s="12"/>
      <c r="EH2698" s="12"/>
      <c r="EI2698" s="12"/>
      <c r="EJ2698" s="12"/>
      <c r="EK2698" s="12"/>
      <c r="EL2698" s="12"/>
      <c r="EM2698" s="12"/>
      <c r="EN2698" s="12"/>
      <c r="EO2698" s="12"/>
      <c r="EP2698" s="12"/>
      <c r="EQ2698" s="12"/>
      <c r="ER2698" s="12"/>
      <c r="ES2698" s="12"/>
      <c r="ET2698" s="12"/>
      <c r="EU2698" s="12"/>
      <c r="EV2698" s="12"/>
      <c r="EW2698" s="12"/>
      <c r="EX2698" s="12"/>
      <c r="EY2698" s="12"/>
      <c r="EZ2698" s="12"/>
      <c r="FA2698" s="12"/>
      <c r="FB2698" s="12"/>
      <c r="FC2698" s="12"/>
      <c r="FD2698" s="12"/>
      <c r="FE2698" s="12"/>
      <c r="FF2698" s="12"/>
      <c r="FG2698" s="12"/>
      <c r="FH2698" s="12"/>
      <c r="FI2698" s="12"/>
      <c r="FJ2698" s="12"/>
      <c r="FK2698" s="12"/>
      <c r="FL2698" s="12"/>
      <c r="FM2698" s="12"/>
      <c r="FN2698" s="12"/>
      <c r="FO2698" s="12"/>
      <c r="FP2698" s="12"/>
      <c r="FQ2698" s="12"/>
      <c r="FR2698" s="12"/>
      <c r="FS2698" s="12"/>
      <c r="FT2698" s="12"/>
      <c r="FU2698" s="12"/>
      <c r="FV2698" s="12"/>
      <c r="FW2698" s="12"/>
      <c r="FX2698" s="12"/>
      <c r="FY2698" s="12"/>
      <c r="FZ2698" s="12"/>
      <c r="GA2698" s="12"/>
      <c r="GB2698" s="12"/>
      <c r="GC2698" s="12"/>
      <c r="GD2698" s="12"/>
      <c r="GE2698" s="12"/>
      <c r="GF2698" s="12"/>
      <c r="GG2698" s="12"/>
      <c r="GH2698" s="12"/>
      <c r="GI2698" s="12"/>
      <c r="GJ2698" s="12"/>
      <c r="GK2698" s="12"/>
      <c r="GL2698" s="12"/>
      <c r="GM2698" s="12"/>
      <c r="GN2698" s="12"/>
      <c r="GO2698" s="12"/>
      <c r="GP2698" s="12"/>
      <c r="GQ2698" s="12"/>
      <c r="GR2698" s="12"/>
    </row>
    <row r="2699" spans="1:200" x14ac:dyDescent="0.2">
      <c r="A2699" s="79">
        <f t="shared" si="853"/>
        <v>45771</v>
      </c>
      <c r="B2699" s="80" t="str">
        <f t="shared" ca="1" si="854"/>
        <v>n.d</v>
      </c>
      <c r="C2699" s="81">
        <f t="shared" ca="1" si="855"/>
        <v>974.18416585</v>
      </c>
      <c r="D2699" s="82">
        <f ca="1">IF(A2699&lt;$B$1,VLOOKUP(A2699,[1]DI!$A$4:$B$15000,2,FALSE),0)</f>
        <v>0</v>
      </c>
      <c r="E2699" s="81">
        <f t="shared" ca="1" si="856"/>
        <v>0</v>
      </c>
      <c r="F2699" s="83">
        <f t="shared" si="864"/>
        <v>1.2</v>
      </c>
      <c r="G2699" s="84">
        <f t="shared" ca="1" si="857"/>
        <v>1</v>
      </c>
      <c r="H2699" s="81">
        <f ca="1">TRUNC(PRODUCT(G$10:G2698),15)</f>
        <v>1.40945772534528</v>
      </c>
      <c r="I2699" s="81">
        <f t="shared" ca="1" si="858"/>
        <v>1.40945772534528</v>
      </c>
      <c r="J2699" s="81">
        <f t="shared" ca="1" si="859"/>
        <v>1</v>
      </c>
      <c r="K2699" s="81">
        <f t="shared" ca="1" si="860"/>
        <v>0</v>
      </c>
      <c r="L2699" s="85">
        <f>IF(VLOOKUP(A2699,$U$12:$AD$125,8)=VLOOKUP(A2698,$U$12:$AD$125,8),0,VLOOKUP(A2699,U$12:$AD$125,8))</f>
        <v>7</v>
      </c>
      <c r="M2699" s="86">
        <f>IF(L2699&gt;0,VLOOKUP(L2699,T$12:$AC$125,7),0)</f>
        <v>0.16669999999999999</v>
      </c>
      <c r="N2699" s="81">
        <f t="shared" ref="N2699:N2762" ca="1" si="865">IF(M2699&gt;0,(C2699*M2699),0)</f>
        <v>162.396500447195</v>
      </c>
      <c r="O2699" s="81">
        <f t="shared" ca="1" si="861"/>
        <v>162.396500447195</v>
      </c>
      <c r="P2699" s="87" t="str">
        <f t="shared" si="862"/>
        <v>A+J=</v>
      </c>
      <c r="Q2699" s="88">
        <f t="shared" si="863"/>
        <v>45771</v>
      </c>
      <c r="R2699" s="7"/>
      <c r="S2699" s="7"/>
      <c r="T2699" s="7"/>
      <c r="U2699" s="7"/>
      <c r="V2699" s="7"/>
      <c r="W2699" s="7"/>
      <c r="X2699" s="7"/>
      <c r="Y2699" s="7"/>
      <c r="Z2699" s="7"/>
      <c r="AA2699" s="7"/>
      <c r="AB2699" s="7"/>
      <c r="AC2699" s="7"/>
      <c r="AD2699" s="7"/>
      <c r="AE2699" s="7"/>
      <c r="AF2699" s="65"/>
      <c r="AG2699" s="9"/>
      <c r="AH2699" s="9"/>
      <c r="AI2699" s="4"/>
      <c r="AJ2699" s="10"/>
      <c r="AK2699" s="4"/>
      <c r="AL2699" s="65"/>
      <c r="AM2699" s="10"/>
      <c r="AN2699" s="9"/>
      <c r="AO2699" s="7"/>
      <c r="AP2699" s="11"/>
      <c r="AQ2699" s="9"/>
      <c r="AR2699" s="8"/>
      <c r="AS2699" s="65"/>
      <c r="AT2699" s="12"/>
      <c r="AU2699" s="12"/>
      <c r="AV2699" s="22"/>
      <c r="AW2699" s="12"/>
      <c r="AX2699" s="12"/>
      <c r="AY2699" s="12"/>
      <c r="AZ2699" s="12"/>
      <c r="BA2699" s="12"/>
      <c r="BB2699" s="12"/>
      <c r="BC2699" s="12"/>
      <c r="BD2699" s="12"/>
      <c r="BE2699" s="12"/>
      <c r="BF2699" s="12"/>
      <c r="BG2699" s="12"/>
      <c r="BH2699" s="12"/>
      <c r="BI2699" s="12"/>
      <c r="BJ2699" s="12"/>
      <c r="BK2699" s="12"/>
      <c r="BL2699" s="12"/>
      <c r="BM2699" s="12"/>
      <c r="BN2699" s="12"/>
      <c r="BO2699" s="12"/>
      <c r="BP2699" s="12"/>
      <c r="BQ2699" s="12"/>
      <c r="BR2699" s="12"/>
      <c r="BS2699" s="12"/>
      <c r="BT2699" s="12"/>
      <c r="BU2699" s="12"/>
      <c r="BV2699" s="12"/>
      <c r="BW2699" s="12"/>
      <c r="BX2699" s="12"/>
      <c r="BY2699" s="12"/>
      <c r="BZ2699" s="12"/>
      <c r="CA2699" s="12"/>
      <c r="CB2699" s="12"/>
      <c r="CC2699" s="12"/>
      <c r="CD2699" s="12"/>
      <c r="CE2699" s="12"/>
      <c r="CF2699" s="12"/>
      <c r="CG2699" s="12"/>
      <c r="CH2699" s="12"/>
      <c r="CI2699" s="12"/>
      <c r="CJ2699" s="12"/>
      <c r="CK2699" s="12"/>
      <c r="CL2699" s="12"/>
      <c r="CM2699" s="12"/>
      <c r="CN2699" s="12"/>
      <c r="CO2699" s="12"/>
      <c r="CP2699" s="12"/>
      <c r="CQ2699" s="12"/>
      <c r="CR2699" s="12"/>
      <c r="CS2699" s="12"/>
      <c r="CT2699" s="12"/>
      <c r="CU2699" s="12"/>
      <c r="CV2699" s="12"/>
      <c r="CW2699" s="12"/>
      <c r="CX2699" s="12"/>
      <c r="CY2699" s="12"/>
      <c r="CZ2699" s="12"/>
      <c r="DA2699" s="12"/>
      <c r="DB2699" s="12"/>
      <c r="DC2699" s="12"/>
      <c r="DD2699" s="12"/>
      <c r="DE2699" s="12"/>
      <c r="DF2699" s="12"/>
      <c r="DG2699" s="12"/>
      <c r="DH2699" s="12"/>
      <c r="DI2699" s="12"/>
      <c r="DJ2699" s="12"/>
      <c r="DK2699" s="12"/>
      <c r="DL2699" s="12"/>
      <c r="DM2699" s="12"/>
      <c r="DN2699" s="12"/>
      <c r="DO2699" s="12"/>
      <c r="DP2699" s="12"/>
      <c r="DQ2699" s="12"/>
      <c r="DR2699" s="12"/>
      <c r="DS2699" s="12"/>
      <c r="DT2699" s="12"/>
      <c r="DU2699" s="12"/>
      <c r="DV2699" s="12"/>
      <c r="DW2699" s="12"/>
      <c r="DX2699" s="12"/>
      <c r="DY2699" s="12"/>
      <c r="DZ2699" s="12"/>
      <c r="EA2699" s="12"/>
      <c r="EB2699" s="12"/>
      <c r="EC2699" s="12"/>
      <c r="ED2699" s="12"/>
      <c r="EE2699" s="12"/>
      <c r="EF2699" s="12"/>
      <c r="EG2699" s="12"/>
      <c r="EH2699" s="12"/>
      <c r="EI2699" s="12"/>
      <c r="EJ2699" s="12"/>
      <c r="EK2699" s="12"/>
      <c r="EL2699" s="12"/>
      <c r="EM2699" s="12"/>
      <c r="EN2699" s="12"/>
      <c r="EO2699" s="12"/>
      <c r="EP2699" s="12"/>
      <c r="EQ2699" s="12"/>
      <c r="ER2699" s="12"/>
      <c r="ES2699" s="12"/>
      <c r="ET2699" s="12"/>
      <c r="EU2699" s="12"/>
      <c r="EV2699" s="12"/>
      <c r="EW2699" s="12"/>
      <c r="EX2699" s="12"/>
      <c r="EY2699" s="12"/>
      <c r="EZ2699" s="12"/>
      <c r="FA2699" s="12"/>
      <c r="FB2699" s="12"/>
      <c r="FC2699" s="12"/>
      <c r="FD2699" s="12"/>
      <c r="FE2699" s="12"/>
      <c r="FF2699" s="12"/>
      <c r="FG2699" s="12"/>
      <c r="FH2699" s="12"/>
      <c r="FI2699" s="12"/>
      <c r="FJ2699" s="12"/>
      <c r="FK2699" s="12"/>
      <c r="FL2699" s="12"/>
      <c r="FM2699" s="12"/>
      <c r="FN2699" s="12"/>
      <c r="FO2699" s="12"/>
      <c r="FP2699" s="12"/>
      <c r="FQ2699" s="12"/>
      <c r="FR2699" s="12"/>
      <c r="FS2699" s="12"/>
      <c r="FT2699" s="12"/>
      <c r="FU2699" s="12"/>
      <c r="FV2699" s="12"/>
      <c r="FW2699" s="12"/>
      <c r="FX2699" s="12"/>
      <c r="FY2699" s="12"/>
      <c r="FZ2699" s="12"/>
      <c r="GA2699" s="12"/>
      <c r="GB2699" s="12"/>
      <c r="GC2699" s="12"/>
      <c r="GD2699" s="12"/>
      <c r="GE2699" s="12"/>
      <c r="GF2699" s="12"/>
      <c r="GG2699" s="12"/>
      <c r="GH2699" s="12"/>
      <c r="GI2699" s="12"/>
      <c r="GJ2699" s="12"/>
      <c r="GK2699" s="12"/>
      <c r="GL2699" s="12"/>
      <c r="GM2699" s="12"/>
      <c r="GN2699" s="12"/>
      <c r="GO2699" s="12"/>
      <c r="GP2699" s="12"/>
      <c r="GQ2699" s="12"/>
      <c r="GR2699" s="12"/>
    </row>
    <row r="2700" spans="1:200" x14ac:dyDescent="0.2">
      <c r="A2700" s="79">
        <f t="shared" si="853"/>
        <v>45772</v>
      </c>
      <c r="B2700" s="80" t="str">
        <f t="shared" ca="1" si="854"/>
        <v>n.d</v>
      </c>
      <c r="C2700" s="81">
        <f t="shared" ca="1" si="855"/>
        <v>811.78766540000004</v>
      </c>
      <c r="D2700" s="82">
        <f ca="1">IF(A2700&lt;$B$1,VLOOKUP(A2700,[1]DI!$A$4:$B$15000,2,FALSE),0)</f>
        <v>0</v>
      </c>
      <c r="E2700" s="81">
        <f t="shared" ca="1" si="856"/>
        <v>0</v>
      </c>
      <c r="F2700" s="83">
        <f t="shared" si="864"/>
        <v>1.2</v>
      </c>
      <c r="G2700" s="84">
        <f t="shared" ca="1" si="857"/>
        <v>1</v>
      </c>
      <c r="H2700" s="81">
        <f ca="1">TRUNC(PRODUCT(G$10:G2699),15)</f>
        <v>1.40945772534528</v>
      </c>
      <c r="I2700" s="81">
        <f t="shared" ca="1" si="858"/>
        <v>1.40945772534528</v>
      </c>
      <c r="J2700" s="81">
        <f t="shared" ca="1" si="859"/>
        <v>1</v>
      </c>
      <c r="K2700" s="81">
        <f t="shared" ca="1" si="860"/>
        <v>0</v>
      </c>
      <c r="L2700" s="85">
        <f>IF(VLOOKUP(A2700,$U$12:$AD$125,8)=VLOOKUP(A2699,$U$12:$AD$125,8),0,VLOOKUP(A2700,U$12:$AD$125,8))</f>
        <v>0</v>
      </c>
      <c r="M2700" s="86">
        <f>IF(L2700&gt;0,VLOOKUP(L2700,T$12:$AC$125,7),0)</f>
        <v>0</v>
      </c>
      <c r="N2700" s="81">
        <f t="shared" si="865"/>
        <v>0</v>
      </c>
      <c r="O2700" s="81">
        <f t="shared" ca="1" si="861"/>
        <v>0</v>
      </c>
      <c r="P2700" s="87" t="str">
        <f t="shared" si="862"/>
        <v>J=</v>
      </c>
      <c r="Q2700" s="88">
        <f t="shared" si="863"/>
        <v>45954</v>
      </c>
      <c r="R2700" s="7"/>
      <c r="S2700" s="7"/>
      <c r="T2700" s="7"/>
      <c r="U2700" s="7"/>
      <c r="V2700" s="7"/>
      <c r="W2700" s="7"/>
      <c r="X2700" s="7"/>
      <c r="Y2700" s="7"/>
      <c r="Z2700" s="7"/>
      <c r="AA2700" s="7"/>
      <c r="AB2700" s="7"/>
      <c r="AC2700" s="7"/>
      <c r="AD2700" s="7"/>
      <c r="AE2700" s="7"/>
      <c r="AF2700" s="65"/>
      <c r="AG2700" s="9"/>
      <c r="AH2700" s="9"/>
      <c r="AI2700" s="4"/>
      <c r="AJ2700" s="10"/>
      <c r="AK2700" s="4"/>
      <c r="AL2700" s="65"/>
      <c r="AM2700" s="10"/>
      <c r="AN2700" s="9"/>
      <c r="AO2700" s="7"/>
      <c r="AP2700" s="11"/>
      <c r="AQ2700" s="9"/>
      <c r="AR2700" s="8"/>
      <c r="AS2700" s="65"/>
      <c r="AT2700" s="12"/>
      <c r="AU2700" s="12"/>
      <c r="AV2700" s="22"/>
      <c r="AW2700" s="12"/>
      <c r="AX2700" s="12"/>
      <c r="AY2700" s="12"/>
      <c r="AZ2700" s="12"/>
      <c r="BA2700" s="12"/>
      <c r="BB2700" s="12"/>
      <c r="BC2700" s="12"/>
      <c r="BD2700" s="12"/>
      <c r="BE2700" s="12"/>
      <c r="BF2700" s="12"/>
      <c r="BG2700" s="12"/>
      <c r="BH2700" s="12"/>
      <c r="BI2700" s="12"/>
      <c r="BJ2700" s="12"/>
      <c r="BK2700" s="12"/>
      <c r="BL2700" s="12"/>
      <c r="BM2700" s="12"/>
      <c r="BN2700" s="12"/>
      <c r="BO2700" s="12"/>
      <c r="BP2700" s="12"/>
      <c r="BQ2700" s="12"/>
      <c r="BR2700" s="12"/>
      <c r="BS2700" s="12"/>
      <c r="BT2700" s="12"/>
      <c r="BU2700" s="12"/>
      <c r="BV2700" s="12"/>
      <c r="BW2700" s="12"/>
      <c r="BX2700" s="12"/>
      <c r="BY2700" s="12"/>
      <c r="BZ2700" s="12"/>
      <c r="CA2700" s="12"/>
      <c r="CB2700" s="12"/>
      <c r="CC2700" s="12"/>
      <c r="CD2700" s="12"/>
      <c r="CE2700" s="12"/>
      <c r="CF2700" s="12"/>
      <c r="CG2700" s="12"/>
      <c r="CH2700" s="12"/>
      <c r="CI2700" s="12"/>
      <c r="CJ2700" s="12"/>
      <c r="CK2700" s="12"/>
      <c r="CL2700" s="12"/>
      <c r="CM2700" s="12"/>
      <c r="CN2700" s="12"/>
      <c r="CO2700" s="12"/>
      <c r="CP2700" s="12"/>
      <c r="CQ2700" s="12"/>
      <c r="CR2700" s="12"/>
      <c r="CS2700" s="12"/>
      <c r="CT2700" s="12"/>
      <c r="CU2700" s="12"/>
      <c r="CV2700" s="12"/>
      <c r="CW2700" s="12"/>
      <c r="CX2700" s="12"/>
      <c r="CY2700" s="12"/>
      <c r="CZ2700" s="12"/>
      <c r="DA2700" s="12"/>
      <c r="DB2700" s="12"/>
      <c r="DC2700" s="12"/>
      <c r="DD2700" s="12"/>
      <c r="DE2700" s="12"/>
      <c r="DF2700" s="12"/>
      <c r="DG2700" s="12"/>
      <c r="DH2700" s="12"/>
      <c r="DI2700" s="12"/>
      <c r="DJ2700" s="12"/>
      <c r="DK2700" s="12"/>
      <c r="DL2700" s="12"/>
      <c r="DM2700" s="12"/>
      <c r="DN2700" s="12"/>
      <c r="DO2700" s="12"/>
      <c r="DP2700" s="12"/>
      <c r="DQ2700" s="12"/>
      <c r="DR2700" s="12"/>
      <c r="DS2700" s="12"/>
      <c r="DT2700" s="12"/>
      <c r="DU2700" s="12"/>
      <c r="DV2700" s="12"/>
      <c r="DW2700" s="12"/>
      <c r="DX2700" s="12"/>
      <c r="DY2700" s="12"/>
      <c r="DZ2700" s="12"/>
      <c r="EA2700" s="12"/>
      <c r="EB2700" s="12"/>
      <c r="EC2700" s="12"/>
      <c r="ED2700" s="12"/>
      <c r="EE2700" s="12"/>
      <c r="EF2700" s="12"/>
      <c r="EG2700" s="12"/>
      <c r="EH2700" s="12"/>
      <c r="EI2700" s="12"/>
      <c r="EJ2700" s="12"/>
      <c r="EK2700" s="12"/>
      <c r="EL2700" s="12"/>
      <c r="EM2700" s="12"/>
      <c r="EN2700" s="12"/>
      <c r="EO2700" s="12"/>
      <c r="EP2700" s="12"/>
      <c r="EQ2700" s="12"/>
      <c r="ER2700" s="12"/>
      <c r="ES2700" s="12"/>
      <c r="ET2700" s="12"/>
      <c r="EU2700" s="12"/>
      <c r="EV2700" s="12"/>
      <c r="EW2700" s="12"/>
      <c r="EX2700" s="12"/>
      <c r="EY2700" s="12"/>
      <c r="EZ2700" s="12"/>
      <c r="FA2700" s="12"/>
      <c r="FB2700" s="12"/>
      <c r="FC2700" s="12"/>
      <c r="FD2700" s="12"/>
      <c r="FE2700" s="12"/>
      <c r="FF2700" s="12"/>
      <c r="FG2700" s="12"/>
      <c r="FH2700" s="12"/>
      <c r="FI2700" s="12"/>
      <c r="FJ2700" s="12"/>
      <c r="FK2700" s="12"/>
      <c r="FL2700" s="12"/>
      <c r="FM2700" s="12"/>
      <c r="FN2700" s="12"/>
      <c r="FO2700" s="12"/>
      <c r="FP2700" s="12"/>
      <c r="FQ2700" s="12"/>
      <c r="FR2700" s="12"/>
      <c r="FS2700" s="12"/>
      <c r="FT2700" s="12"/>
      <c r="FU2700" s="12"/>
      <c r="FV2700" s="12"/>
      <c r="FW2700" s="12"/>
      <c r="FX2700" s="12"/>
      <c r="FY2700" s="12"/>
      <c r="FZ2700" s="12"/>
      <c r="GA2700" s="12"/>
      <c r="GB2700" s="12"/>
      <c r="GC2700" s="12"/>
      <c r="GD2700" s="12"/>
      <c r="GE2700" s="12"/>
      <c r="GF2700" s="12"/>
      <c r="GG2700" s="12"/>
      <c r="GH2700" s="12"/>
      <c r="GI2700" s="12"/>
      <c r="GJ2700" s="12"/>
      <c r="GK2700" s="12"/>
      <c r="GL2700" s="12"/>
      <c r="GM2700" s="12"/>
      <c r="GN2700" s="12"/>
      <c r="GO2700" s="12"/>
      <c r="GP2700" s="12"/>
      <c r="GQ2700" s="12"/>
      <c r="GR2700" s="12"/>
    </row>
    <row r="2701" spans="1:200" x14ac:dyDescent="0.2">
      <c r="A2701" s="79">
        <f t="shared" si="853"/>
        <v>45773</v>
      </c>
      <c r="B2701" s="80" t="str">
        <f t="shared" ca="1" si="854"/>
        <v>n.d</v>
      </c>
      <c r="C2701" s="81">
        <f t="shared" ca="1" si="855"/>
        <v>811.78766540000004</v>
      </c>
      <c r="D2701" s="82">
        <f ca="1">IF(A2701&lt;$B$1,VLOOKUP(A2701,[1]DI!$A$4:$B$15000,2,FALSE),0)</f>
        <v>0</v>
      </c>
      <c r="E2701" s="81">
        <f t="shared" ca="1" si="856"/>
        <v>0</v>
      </c>
      <c r="F2701" s="83">
        <f t="shared" si="864"/>
        <v>1.2</v>
      </c>
      <c r="G2701" s="84">
        <f t="shared" ca="1" si="857"/>
        <v>1</v>
      </c>
      <c r="H2701" s="81">
        <f ca="1">TRUNC(PRODUCT(G$10:G2700),15)</f>
        <v>1.40945772534528</v>
      </c>
      <c r="I2701" s="81">
        <f t="shared" ca="1" si="858"/>
        <v>1.40945772534528</v>
      </c>
      <c r="J2701" s="81">
        <f t="shared" ca="1" si="859"/>
        <v>1</v>
      </c>
      <c r="K2701" s="81">
        <f t="shared" ca="1" si="860"/>
        <v>0</v>
      </c>
      <c r="L2701" s="85">
        <f>IF(VLOOKUP(A2701,$U$12:$AD$125,8)=VLOOKUP(A2700,$U$12:$AD$125,8),0,VLOOKUP(A2701,U$12:$AD$125,8))</f>
        <v>0</v>
      </c>
      <c r="M2701" s="86">
        <f>IF(L2701&gt;0,VLOOKUP(L2701,T$12:$AC$125,7),0)</f>
        <v>0</v>
      </c>
      <c r="N2701" s="81">
        <f t="shared" si="865"/>
        <v>0</v>
      </c>
      <c r="O2701" s="81">
        <f t="shared" ca="1" si="861"/>
        <v>0</v>
      </c>
      <c r="P2701" s="87" t="str">
        <f t="shared" si="862"/>
        <v>J=</v>
      </c>
      <c r="Q2701" s="88">
        <f t="shared" si="863"/>
        <v>45954</v>
      </c>
      <c r="R2701" s="7"/>
      <c r="S2701" s="7"/>
      <c r="T2701" s="7"/>
      <c r="U2701" s="7"/>
      <c r="V2701" s="7"/>
      <c r="W2701" s="7"/>
      <c r="X2701" s="7"/>
      <c r="Y2701" s="7"/>
      <c r="Z2701" s="7"/>
      <c r="AA2701" s="7"/>
      <c r="AB2701" s="7"/>
      <c r="AC2701" s="7"/>
      <c r="AD2701" s="7"/>
      <c r="AE2701" s="7"/>
      <c r="AF2701" s="65"/>
      <c r="AG2701" s="9"/>
      <c r="AH2701" s="9"/>
      <c r="AI2701" s="4"/>
      <c r="AJ2701" s="10"/>
      <c r="AK2701" s="4"/>
      <c r="AL2701" s="65"/>
      <c r="AM2701" s="10"/>
      <c r="AN2701" s="9"/>
      <c r="AO2701" s="7"/>
      <c r="AP2701" s="11"/>
      <c r="AQ2701" s="9"/>
      <c r="AR2701" s="8"/>
      <c r="AS2701" s="65"/>
      <c r="AT2701" s="12"/>
      <c r="AU2701" s="12"/>
      <c r="AV2701" s="22"/>
      <c r="AW2701" s="12"/>
      <c r="AX2701" s="12"/>
      <c r="AY2701" s="12"/>
      <c r="AZ2701" s="12"/>
      <c r="BA2701" s="12"/>
      <c r="BB2701" s="12"/>
      <c r="BC2701" s="12"/>
      <c r="BD2701" s="12"/>
      <c r="BE2701" s="12"/>
      <c r="BF2701" s="12"/>
      <c r="BG2701" s="12"/>
      <c r="BH2701" s="12"/>
      <c r="BI2701" s="12"/>
      <c r="BJ2701" s="12"/>
      <c r="BK2701" s="12"/>
      <c r="BL2701" s="12"/>
      <c r="BM2701" s="12"/>
      <c r="BN2701" s="12"/>
      <c r="BO2701" s="12"/>
      <c r="BP2701" s="12"/>
      <c r="BQ2701" s="12"/>
      <c r="BR2701" s="12"/>
      <c r="BS2701" s="12"/>
      <c r="BT2701" s="12"/>
      <c r="BU2701" s="12"/>
      <c r="BV2701" s="12"/>
      <c r="BW2701" s="12"/>
      <c r="BX2701" s="12"/>
      <c r="BY2701" s="12"/>
      <c r="BZ2701" s="12"/>
      <c r="CA2701" s="12"/>
      <c r="CB2701" s="12"/>
      <c r="CC2701" s="12"/>
      <c r="CD2701" s="12"/>
      <c r="CE2701" s="12"/>
      <c r="CF2701" s="12"/>
      <c r="CG2701" s="12"/>
      <c r="CH2701" s="12"/>
      <c r="CI2701" s="12"/>
      <c r="CJ2701" s="12"/>
      <c r="CK2701" s="12"/>
      <c r="CL2701" s="12"/>
      <c r="CM2701" s="12"/>
      <c r="CN2701" s="12"/>
      <c r="CO2701" s="12"/>
      <c r="CP2701" s="12"/>
      <c r="CQ2701" s="12"/>
      <c r="CR2701" s="12"/>
      <c r="CS2701" s="12"/>
      <c r="CT2701" s="12"/>
      <c r="CU2701" s="12"/>
      <c r="CV2701" s="12"/>
      <c r="CW2701" s="12"/>
      <c r="CX2701" s="12"/>
      <c r="CY2701" s="12"/>
      <c r="CZ2701" s="12"/>
      <c r="DA2701" s="12"/>
      <c r="DB2701" s="12"/>
      <c r="DC2701" s="12"/>
      <c r="DD2701" s="12"/>
      <c r="DE2701" s="12"/>
      <c r="DF2701" s="12"/>
      <c r="DG2701" s="12"/>
      <c r="DH2701" s="12"/>
      <c r="DI2701" s="12"/>
      <c r="DJ2701" s="12"/>
      <c r="DK2701" s="12"/>
      <c r="DL2701" s="12"/>
      <c r="DM2701" s="12"/>
      <c r="DN2701" s="12"/>
      <c r="DO2701" s="12"/>
      <c r="DP2701" s="12"/>
      <c r="DQ2701" s="12"/>
      <c r="DR2701" s="12"/>
      <c r="DS2701" s="12"/>
      <c r="DT2701" s="12"/>
      <c r="DU2701" s="12"/>
      <c r="DV2701" s="12"/>
      <c r="DW2701" s="12"/>
      <c r="DX2701" s="12"/>
      <c r="DY2701" s="12"/>
      <c r="DZ2701" s="12"/>
      <c r="EA2701" s="12"/>
      <c r="EB2701" s="12"/>
      <c r="EC2701" s="12"/>
      <c r="ED2701" s="12"/>
      <c r="EE2701" s="12"/>
      <c r="EF2701" s="12"/>
      <c r="EG2701" s="12"/>
      <c r="EH2701" s="12"/>
      <c r="EI2701" s="12"/>
      <c r="EJ2701" s="12"/>
      <c r="EK2701" s="12"/>
      <c r="EL2701" s="12"/>
      <c r="EM2701" s="12"/>
      <c r="EN2701" s="12"/>
      <c r="EO2701" s="12"/>
      <c r="EP2701" s="12"/>
      <c r="EQ2701" s="12"/>
      <c r="ER2701" s="12"/>
      <c r="ES2701" s="12"/>
      <c r="ET2701" s="12"/>
      <c r="EU2701" s="12"/>
      <c r="EV2701" s="12"/>
      <c r="EW2701" s="12"/>
      <c r="EX2701" s="12"/>
      <c r="EY2701" s="12"/>
      <c r="EZ2701" s="12"/>
      <c r="FA2701" s="12"/>
      <c r="FB2701" s="12"/>
      <c r="FC2701" s="12"/>
      <c r="FD2701" s="12"/>
      <c r="FE2701" s="12"/>
      <c r="FF2701" s="12"/>
      <c r="FG2701" s="12"/>
      <c r="FH2701" s="12"/>
      <c r="FI2701" s="12"/>
      <c r="FJ2701" s="12"/>
      <c r="FK2701" s="12"/>
      <c r="FL2701" s="12"/>
      <c r="FM2701" s="12"/>
      <c r="FN2701" s="12"/>
      <c r="FO2701" s="12"/>
      <c r="FP2701" s="12"/>
      <c r="FQ2701" s="12"/>
      <c r="FR2701" s="12"/>
      <c r="FS2701" s="12"/>
      <c r="FT2701" s="12"/>
      <c r="FU2701" s="12"/>
      <c r="FV2701" s="12"/>
      <c r="FW2701" s="12"/>
      <c r="FX2701" s="12"/>
      <c r="FY2701" s="12"/>
      <c r="FZ2701" s="12"/>
      <c r="GA2701" s="12"/>
      <c r="GB2701" s="12"/>
      <c r="GC2701" s="12"/>
      <c r="GD2701" s="12"/>
      <c r="GE2701" s="12"/>
      <c r="GF2701" s="12"/>
      <c r="GG2701" s="12"/>
      <c r="GH2701" s="12"/>
      <c r="GI2701" s="12"/>
      <c r="GJ2701" s="12"/>
      <c r="GK2701" s="12"/>
      <c r="GL2701" s="12"/>
      <c r="GM2701" s="12"/>
      <c r="GN2701" s="12"/>
      <c r="GO2701" s="12"/>
      <c r="GP2701" s="12"/>
      <c r="GQ2701" s="12"/>
      <c r="GR2701" s="12"/>
    </row>
    <row r="2702" spans="1:200" x14ac:dyDescent="0.2">
      <c r="A2702" s="79">
        <f t="shared" ref="A2702:A2765" si="866">(A2701+1)</f>
        <v>45774</v>
      </c>
      <c r="B2702" s="80" t="str">
        <f t="shared" ca="1" si="854"/>
        <v>n.d</v>
      </c>
      <c r="C2702" s="81">
        <f t="shared" ca="1" si="855"/>
        <v>811.78766540000004</v>
      </c>
      <c r="D2702" s="82">
        <f ca="1">IF(A2702&lt;$B$1,VLOOKUP(A2702,[1]DI!$A$4:$B$15000,2,FALSE),0)</f>
        <v>0</v>
      </c>
      <c r="E2702" s="81">
        <f t="shared" ca="1" si="856"/>
        <v>0</v>
      </c>
      <c r="F2702" s="83">
        <f t="shared" si="864"/>
        <v>1.2</v>
      </c>
      <c r="G2702" s="84">
        <f t="shared" ca="1" si="857"/>
        <v>1</v>
      </c>
      <c r="H2702" s="81">
        <f ca="1">TRUNC(PRODUCT(G$10:G2701),15)</f>
        <v>1.40945772534528</v>
      </c>
      <c r="I2702" s="81">
        <f t="shared" ca="1" si="858"/>
        <v>1.40945772534528</v>
      </c>
      <c r="J2702" s="81">
        <f t="shared" ca="1" si="859"/>
        <v>1</v>
      </c>
      <c r="K2702" s="81">
        <f t="shared" ca="1" si="860"/>
        <v>0</v>
      </c>
      <c r="L2702" s="85">
        <f>IF(VLOOKUP(A2702,$U$12:$AD$125,8)=VLOOKUP(A2701,$U$12:$AD$125,8),0,VLOOKUP(A2702,U$12:$AD$125,8))</f>
        <v>0</v>
      </c>
      <c r="M2702" s="86">
        <f>IF(L2702&gt;0,VLOOKUP(L2702,T$12:$AC$125,7),0)</f>
        <v>0</v>
      </c>
      <c r="N2702" s="81">
        <f t="shared" si="865"/>
        <v>0</v>
      </c>
      <c r="O2702" s="81">
        <f t="shared" ca="1" si="861"/>
        <v>0</v>
      </c>
      <c r="P2702" s="87" t="str">
        <f t="shared" si="862"/>
        <v>J=</v>
      </c>
      <c r="Q2702" s="88">
        <f t="shared" si="863"/>
        <v>45954</v>
      </c>
      <c r="R2702" s="7"/>
      <c r="S2702" s="7"/>
      <c r="T2702" s="7"/>
      <c r="U2702" s="7"/>
      <c r="V2702" s="7"/>
      <c r="W2702" s="7"/>
      <c r="X2702" s="7"/>
      <c r="Y2702" s="7"/>
      <c r="Z2702" s="7"/>
      <c r="AA2702" s="7"/>
      <c r="AB2702" s="7"/>
      <c r="AC2702" s="7"/>
      <c r="AD2702" s="7"/>
      <c r="AE2702" s="7"/>
      <c r="AF2702" s="65"/>
      <c r="AG2702" s="9"/>
      <c r="AH2702" s="9"/>
      <c r="AI2702" s="4"/>
      <c r="AJ2702" s="10"/>
      <c r="AK2702" s="4"/>
      <c r="AL2702" s="65"/>
      <c r="AM2702" s="10"/>
      <c r="AN2702" s="9"/>
      <c r="AO2702" s="7"/>
      <c r="AP2702" s="11"/>
      <c r="AQ2702" s="9"/>
      <c r="AR2702" s="8"/>
      <c r="AS2702" s="65"/>
      <c r="AT2702" s="12"/>
      <c r="AU2702" s="12"/>
      <c r="AV2702" s="22"/>
      <c r="AW2702" s="12"/>
      <c r="AX2702" s="12"/>
      <c r="AY2702" s="12"/>
      <c r="AZ2702" s="12"/>
      <c r="BA2702" s="12"/>
      <c r="BB2702" s="12"/>
      <c r="BC2702" s="12"/>
      <c r="BD2702" s="12"/>
      <c r="BE2702" s="12"/>
      <c r="BF2702" s="12"/>
      <c r="BG2702" s="12"/>
      <c r="BH2702" s="12"/>
      <c r="BI2702" s="12"/>
      <c r="BJ2702" s="12"/>
      <c r="BK2702" s="12"/>
      <c r="BL2702" s="12"/>
      <c r="BM2702" s="12"/>
      <c r="BN2702" s="12"/>
      <c r="BO2702" s="12"/>
      <c r="BP2702" s="12"/>
      <c r="BQ2702" s="12"/>
      <c r="BR2702" s="12"/>
      <c r="BS2702" s="12"/>
      <c r="BT2702" s="12"/>
      <c r="BU2702" s="12"/>
      <c r="BV2702" s="12"/>
      <c r="BW2702" s="12"/>
      <c r="BX2702" s="12"/>
      <c r="BY2702" s="12"/>
      <c r="BZ2702" s="12"/>
      <c r="CA2702" s="12"/>
      <c r="CB2702" s="12"/>
      <c r="CC2702" s="12"/>
      <c r="CD2702" s="12"/>
      <c r="CE2702" s="12"/>
      <c r="CF2702" s="12"/>
      <c r="CG2702" s="12"/>
      <c r="CH2702" s="12"/>
      <c r="CI2702" s="12"/>
      <c r="CJ2702" s="12"/>
      <c r="CK2702" s="12"/>
      <c r="CL2702" s="12"/>
      <c r="CM2702" s="12"/>
      <c r="CN2702" s="12"/>
      <c r="CO2702" s="12"/>
      <c r="CP2702" s="12"/>
      <c r="CQ2702" s="12"/>
      <c r="CR2702" s="12"/>
      <c r="CS2702" s="12"/>
      <c r="CT2702" s="12"/>
      <c r="CU2702" s="12"/>
      <c r="CV2702" s="12"/>
      <c r="CW2702" s="12"/>
      <c r="CX2702" s="12"/>
      <c r="CY2702" s="12"/>
      <c r="CZ2702" s="12"/>
      <c r="DA2702" s="12"/>
      <c r="DB2702" s="12"/>
      <c r="DC2702" s="12"/>
      <c r="DD2702" s="12"/>
      <c r="DE2702" s="12"/>
      <c r="DF2702" s="12"/>
      <c r="DG2702" s="12"/>
      <c r="DH2702" s="12"/>
      <c r="DI2702" s="12"/>
      <c r="DJ2702" s="12"/>
      <c r="DK2702" s="12"/>
      <c r="DL2702" s="12"/>
      <c r="DM2702" s="12"/>
      <c r="DN2702" s="12"/>
      <c r="DO2702" s="12"/>
      <c r="DP2702" s="12"/>
      <c r="DQ2702" s="12"/>
      <c r="DR2702" s="12"/>
      <c r="DS2702" s="12"/>
      <c r="DT2702" s="12"/>
      <c r="DU2702" s="12"/>
      <c r="DV2702" s="12"/>
      <c r="DW2702" s="12"/>
      <c r="DX2702" s="12"/>
      <c r="DY2702" s="12"/>
      <c r="DZ2702" s="12"/>
      <c r="EA2702" s="12"/>
      <c r="EB2702" s="12"/>
      <c r="EC2702" s="12"/>
      <c r="ED2702" s="12"/>
      <c r="EE2702" s="12"/>
      <c r="EF2702" s="12"/>
      <c r="EG2702" s="12"/>
      <c r="EH2702" s="12"/>
      <c r="EI2702" s="12"/>
      <c r="EJ2702" s="12"/>
      <c r="EK2702" s="12"/>
      <c r="EL2702" s="12"/>
      <c r="EM2702" s="12"/>
      <c r="EN2702" s="12"/>
      <c r="EO2702" s="12"/>
      <c r="EP2702" s="12"/>
      <c r="EQ2702" s="12"/>
      <c r="ER2702" s="12"/>
      <c r="ES2702" s="12"/>
      <c r="ET2702" s="12"/>
      <c r="EU2702" s="12"/>
      <c r="EV2702" s="12"/>
      <c r="EW2702" s="12"/>
      <c r="EX2702" s="12"/>
      <c r="EY2702" s="12"/>
      <c r="EZ2702" s="12"/>
      <c r="FA2702" s="12"/>
      <c r="FB2702" s="12"/>
      <c r="FC2702" s="12"/>
      <c r="FD2702" s="12"/>
      <c r="FE2702" s="12"/>
      <c r="FF2702" s="12"/>
      <c r="FG2702" s="12"/>
      <c r="FH2702" s="12"/>
      <c r="FI2702" s="12"/>
      <c r="FJ2702" s="12"/>
      <c r="FK2702" s="12"/>
      <c r="FL2702" s="12"/>
      <c r="FM2702" s="12"/>
      <c r="FN2702" s="12"/>
      <c r="FO2702" s="12"/>
      <c r="FP2702" s="12"/>
      <c r="FQ2702" s="12"/>
      <c r="FR2702" s="12"/>
      <c r="FS2702" s="12"/>
      <c r="FT2702" s="12"/>
      <c r="FU2702" s="12"/>
      <c r="FV2702" s="12"/>
      <c r="FW2702" s="12"/>
      <c r="FX2702" s="12"/>
      <c r="FY2702" s="12"/>
      <c r="FZ2702" s="12"/>
      <c r="GA2702" s="12"/>
      <c r="GB2702" s="12"/>
      <c r="GC2702" s="12"/>
      <c r="GD2702" s="12"/>
      <c r="GE2702" s="12"/>
      <c r="GF2702" s="12"/>
      <c r="GG2702" s="12"/>
      <c r="GH2702" s="12"/>
      <c r="GI2702" s="12"/>
      <c r="GJ2702" s="12"/>
      <c r="GK2702" s="12"/>
      <c r="GL2702" s="12"/>
      <c r="GM2702" s="12"/>
      <c r="GN2702" s="12"/>
      <c r="GO2702" s="12"/>
      <c r="GP2702" s="12"/>
      <c r="GQ2702" s="12"/>
      <c r="GR2702" s="12"/>
    </row>
    <row r="2703" spans="1:200" x14ac:dyDescent="0.2">
      <c r="A2703" s="79">
        <f t="shared" si="866"/>
        <v>45775</v>
      </c>
      <c r="B2703" s="80" t="str">
        <f t="shared" ca="1" si="854"/>
        <v>n.d</v>
      </c>
      <c r="C2703" s="81">
        <f t="shared" ca="1" si="855"/>
        <v>811.78766540000004</v>
      </c>
      <c r="D2703" s="82">
        <f ca="1">IF(A2703&lt;$B$1,VLOOKUP(A2703,[1]DI!$A$4:$B$15000,2,FALSE),0)</f>
        <v>0</v>
      </c>
      <c r="E2703" s="81">
        <f t="shared" ca="1" si="856"/>
        <v>0</v>
      </c>
      <c r="F2703" s="83">
        <f t="shared" si="864"/>
        <v>1.2</v>
      </c>
      <c r="G2703" s="84">
        <f t="shared" ca="1" si="857"/>
        <v>1</v>
      </c>
      <c r="H2703" s="81">
        <f ca="1">TRUNC(PRODUCT(G$10:G2702),15)</f>
        <v>1.40945772534528</v>
      </c>
      <c r="I2703" s="81">
        <f t="shared" ca="1" si="858"/>
        <v>1.40945772534528</v>
      </c>
      <c r="J2703" s="81">
        <f t="shared" ca="1" si="859"/>
        <v>1</v>
      </c>
      <c r="K2703" s="81">
        <f t="shared" ca="1" si="860"/>
        <v>0</v>
      </c>
      <c r="L2703" s="85">
        <f>IF(VLOOKUP(A2703,$U$12:$AD$125,8)=VLOOKUP(A2702,$U$12:$AD$125,8),0,VLOOKUP(A2703,U$12:$AD$125,8))</f>
        <v>0</v>
      </c>
      <c r="M2703" s="86">
        <f>IF(L2703&gt;0,VLOOKUP(L2703,T$12:$AC$125,7),0)</f>
        <v>0</v>
      </c>
      <c r="N2703" s="81">
        <f t="shared" si="865"/>
        <v>0</v>
      </c>
      <c r="O2703" s="81">
        <f t="shared" ca="1" si="861"/>
        <v>0</v>
      </c>
      <c r="P2703" s="87" t="str">
        <f t="shared" si="862"/>
        <v>J=</v>
      </c>
      <c r="Q2703" s="88">
        <f t="shared" si="863"/>
        <v>45954</v>
      </c>
      <c r="R2703" s="7"/>
      <c r="S2703" s="7"/>
      <c r="T2703" s="7"/>
      <c r="U2703" s="7"/>
      <c r="V2703" s="7"/>
      <c r="W2703" s="7"/>
      <c r="X2703" s="7"/>
      <c r="Y2703" s="7"/>
      <c r="Z2703" s="7"/>
      <c r="AA2703" s="7"/>
      <c r="AB2703" s="7"/>
      <c r="AC2703" s="7"/>
      <c r="AD2703" s="7"/>
      <c r="AE2703" s="7"/>
      <c r="AF2703" s="65"/>
      <c r="AG2703" s="9"/>
      <c r="AH2703" s="9"/>
      <c r="AI2703" s="4"/>
      <c r="AJ2703" s="10"/>
      <c r="AK2703" s="4"/>
      <c r="AL2703" s="65"/>
      <c r="AM2703" s="10"/>
      <c r="AN2703" s="9"/>
      <c r="AO2703" s="7"/>
      <c r="AP2703" s="11"/>
      <c r="AQ2703" s="9"/>
      <c r="AR2703" s="8"/>
      <c r="AS2703" s="65"/>
      <c r="AT2703" s="12"/>
      <c r="AU2703" s="12"/>
      <c r="AV2703" s="22"/>
      <c r="AW2703" s="12"/>
      <c r="AX2703" s="12"/>
      <c r="AY2703" s="12"/>
      <c r="AZ2703" s="12"/>
      <c r="BA2703" s="12"/>
      <c r="BB2703" s="12"/>
      <c r="BC2703" s="12"/>
      <c r="BD2703" s="12"/>
      <c r="BE2703" s="12"/>
      <c r="BF2703" s="12"/>
      <c r="BG2703" s="12"/>
      <c r="BH2703" s="12"/>
      <c r="BI2703" s="12"/>
      <c r="BJ2703" s="12"/>
      <c r="BK2703" s="12"/>
      <c r="BL2703" s="12"/>
      <c r="BM2703" s="12"/>
      <c r="BN2703" s="12"/>
      <c r="BO2703" s="12"/>
      <c r="BP2703" s="12"/>
      <c r="BQ2703" s="12"/>
      <c r="BR2703" s="12"/>
      <c r="BS2703" s="12"/>
      <c r="BT2703" s="12"/>
      <c r="BU2703" s="12"/>
      <c r="BV2703" s="12"/>
      <c r="BW2703" s="12"/>
      <c r="BX2703" s="12"/>
      <c r="BY2703" s="12"/>
      <c r="BZ2703" s="12"/>
      <c r="CA2703" s="12"/>
      <c r="CB2703" s="12"/>
      <c r="CC2703" s="12"/>
      <c r="CD2703" s="12"/>
      <c r="CE2703" s="12"/>
      <c r="CF2703" s="12"/>
      <c r="CG2703" s="12"/>
      <c r="CH2703" s="12"/>
      <c r="CI2703" s="12"/>
      <c r="CJ2703" s="12"/>
      <c r="CK2703" s="12"/>
      <c r="CL2703" s="12"/>
      <c r="CM2703" s="12"/>
      <c r="CN2703" s="12"/>
      <c r="CO2703" s="12"/>
      <c r="CP2703" s="12"/>
      <c r="CQ2703" s="12"/>
      <c r="CR2703" s="12"/>
      <c r="CS2703" s="12"/>
      <c r="CT2703" s="12"/>
      <c r="CU2703" s="12"/>
      <c r="CV2703" s="12"/>
      <c r="CW2703" s="12"/>
      <c r="CX2703" s="12"/>
      <c r="CY2703" s="12"/>
      <c r="CZ2703" s="12"/>
      <c r="DA2703" s="12"/>
      <c r="DB2703" s="12"/>
      <c r="DC2703" s="12"/>
      <c r="DD2703" s="12"/>
      <c r="DE2703" s="12"/>
      <c r="DF2703" s="12"/>
      <c r="DG2703" s="12"/>
      <c r="DH2703" s="12"/>
      <c r="DI2703" s="12"/>
      <c r="DJ2703" s="12"/>
      <c r="DK2703" s="12"/>
      <c r="DL2703" s="12"/>
      <c r="DM2703" s="12"/>
      <c r="DN2703" s="12"/>
      <c r="DO2703" s="12"/>
      <c r="DP2703" s="12"/>
      <c r="DQ2703" s="12"/>
      <c r="DR2703" s="12"/>
      <c r="DS2703" s="12"/>
      <c r="DT2703" s="12"/>
      <c r="DU2703" s="12"/>
      <c r="DV2703" s="12"/>
      <c r="DW2703" s="12"/>
      <c r="DX2703" s="12"/>
      <c r="DY2703" s="12"/>
      <c r="DZ2703" s="12"/>
      <c r="EA2703" s="12"/>
      <c r="EB2703" s="12"/>
      <c r="EC2703" s="12"/>
      <c r="ED2703" s="12"/>
      <c r="EE2703" s="12"/>
      <c r="EF2703" s="12"/>
      <c r="EG2703" s="12"/>
      <c r="EH2703" s="12"/>
      <c r="EI2703" s="12"/>
      <c r="EJ2703" s="12"/>
      <c r="EK2703" s="12"/>
      <c r="EL2703" s="12"/>
      <c r="EM2703" s="12"/>
      <c r="EN2703" s="12"/>
      <c r="EO2703" s="12"/>
      <c r="EP2703" s="12"/>
      <c r="EQ2703" s="12"/>
      <c r="ER2703" s="12"/>
      <c r="ES2703" s="12"/>
      <c r="ET2703" s="12"/>
      <c r="EU2703" s="12"/>
      <c r="EV2703" s="12"/>
      <c r="EW2703" s="12"/>
      <c r="EX2703" s="12"/>
      <c r="EY2703" s="12"/>
      <c r="EZ2703" s="12"/>
      <c r="FA2703" s="12"/>
      <c r="FB2703" s="12"/>
      <c r="FC2703" s="12"/>
      <c r="FD2703" s="12"/>
      <c r="FE2703" s="12"/>
      <c r="FF2703" s="12"/>
      <c r="FG2703" s="12"/>
      <c r="FH2703" s="12"/>
      <c r="FI2703" s="12"/>
      <c r="FJ2703" s="12"/>
      <c r="FK2703" s="12"/>
      <c r="FL2703" s="12"/>
      <c r="FM2703" s="12"/>
      <c r="FN2703" s="12"/>
      <c r="FO2703" s="12"/>
      <c r="FP2703" s="12"/>
      <c r="FQ2703" s="12"/>
      <c r="FR2703" s="12"/>
      <c r="FS2703" s="12"/>
      <c r="FT2703" s="12"/>
      <c r="FU2703" s="12"/>
      <c r="FV2703" s="12"/>
      <c r="FW2703" s="12"/>
      <c r="FX2703" s="12"/>
      <c r="FY2703" s="12"/>
      <c r="FZ2703" s="12"/>
      <c r="GA2703" s="12"/>
      <c r="GB2703" s="12"/>
      <c r="GC2703" s="12"/>
      <c r="GD2703" s="12"/>
      <c r="GE2703" s="12"/>
      <c r="GF2703" s="12"/>
      <c r="GG2703" s="12"/>
      <c r="GH2703" s="12"/>
      <c r="GI2703" s="12"/>
      <c r="GJ2703" s="12"/>
      <c r="GK2703" s="12"/>
      <c r="GL2703" s="12"/>
      <c r="GM2703" s="12"/>
      <c r="GN2703" s="12"/>
      <c r="GO2703" s="12"/>
      <c r="GP2703" s="12"/>
      <c r="GQ2703" s="12"/>
      <c r="GR2703" s="12"/>
    </row>
    <row r="2704" spans="1:200" x14ac:dyDescent="0.2">
      <c r="A2704" s="79">
        <f t="shared" si="866"/>
        <v>45776</v>
      </c>
      <c r="B2704" s="80" t="str">
        <f t="shared" ca="1" si="854"/>
        <v>n.d</v>
      </c>
      <c r="C2704" s="81">
        <f t="shared" ca="1" si="855"/>
        <v>811.78766540000004</v>
      </c>
      <c r="D2704" s="82">
        <f ca="1">IF(A2704&lt;$B$1,VLOOKUP(A2704,[1]DI!$A$4:$B$15000,2,FALSE),0)</f>
        <v>0</v>
      </c>
      <c r="E2704" s="81">
        <f t="shared" ca="1" si="856"/>
        <v>0</v>
      </c>
      <c r="F2704" s="83">
        <f t="shared" si="864"/>
        <v>1.2</v>
      </c>
      <c r="G2704" s="84">
        <f t="shared" ca="1" si="857"/>
        <v>1</v>
      </c>
      <c r="H2704" s="81">
        <f ca="1">TRUNC(PRODUCT(G$10:G2703),15)</f>
        <v>1.40945772534528</v>
      </c>
      <c r="I2704" s="81">
        <f t="shared" ca="1" si="858"/>
        <v>1.40945772534528</v>
      </c>
      <c r="J2704" s="81">
        <f t="shared" ca="1" si="859"/>
        <v>1</v>
      </c>
      <c r="K2704" s="81">
        <f t="shared" ca="1" si="860"/>
        <v>0</v>
      </c>
      <c r="L2704" s="85">
        <f>IF(VLOOKUP(A2704,$U$12:$AD$125,8)=VLOOKUP(A2703,$U$12:$AD$125,8),0,VLOOKUP(A2704,U$12:$AD$125,8))</f>
        <v>0</v>
      </c>
      <c r="M2704" s="86">
        <f>IF(L2704&gt;0,VLOOKUP(L2704,T$12:$AC$125,7),0)</f>
        <v>0</v>
      </c>
      <c r="N2704" s="81">
        <f t="shared" si="865"/>
        <v>0</v>
      </c>
      <c r="O2704" s="81">
        <f t="shared" ca="1" si="861"/>
        <v>0</v>
      </c>
      <c r="P2704" s="87" t="str">
        <f t="shared" si="862"/>
        <v>J=</v>
      </c>
      <c r="Q2704" s="88">
        <f t="shared" si="863"/>
        <v>45954</v>
      </c>
      <c r="R2704" s="7"/>
      <c r="S2704" s="7"/>
      <c r="T2704" s="7"/>
      <c r="U2704" s="7"/>
      <c r="V2704" s="7"/>
      <c r="W2704" s="7"/>
      <c r="X2704" s="7"/>
      <c r="Y2704" s="7"/>
      <c r="Z2704" s="7"/>
      <c r="AA2704" s="7"/>
      <c r="AB2704" s="7"/>
      <c r="AC2704" s="7"/>
      <c r="AD2704" s="7"/>
      <c r="AE2704" s="7"/>
      <c r="AF2704" s="65"/>
      <c r="AG2704" s="9"/>
      <c r="AH2704" s="9"/>
      <c r="AI2704" s="4"/>
      <c r="AJ2704" s="10"/>
      <c r="AK2704" s="4"/>
      <c r="AL2704" s="65"/>
      <c r="AM2704" s="10"/>
      <c r="AN2704" s="9"/>
      <c r="AO2704" s="7"/>
      <c r="AP2704" s="11"/>
      <c r="AQ2704" s="9"/>
      <c r="AR2704" s="24"/>
      <c r="AS2704" s="65"/>
      <c r="AT2704" s="12"/>
      <c r="AU2704" s="12"/>
      <c r="AV2704" s="22"/>
      <c r="AW2704" s="12"/>
      <c r="AX2704" s="12"/>
      <c r="AY2704" s="12"/>
      <c r="AZ2704" s="12"/>
      <c r="BA2704" s="12"/>
      <c r="BB2704" s="12"/>
      <c r="BC2704" s="12"/>
      <c r="BD2704" s="12"/>
      <c r="BE2704" s="12"/>
      <c r="BF2704" s="12"/>
      <c r="BG2704" s="12"/>
      <c r="BH2704" s="12"/>
      <c r="BI2704" s="12"/>
      <c r="BJ2704" s="12"/>
      <c r="BK2704" s="12"/>
      <c r="BL2704" s="12"/>
      <c r="BM2704" s="12"/>
      <c r="BN2704" s="12"/>
      <c r="BO2704" s="12"/>
      <c r="BP2704" s="12"/>
      <c r="BQ2704" s="12"/>
      <c r="BR2704" s="12"/>
      <c r="BS2704" s="12"/>
      <c r="BT2704" s="12"/>
      <c r="BU2704" s="12"/>
      <c r="BV2704" s="12"/>
      <c r="BW2704" s="12"/>
      <c r="BX2704" s="12"/>
      <c r="BY2704" s="12"/>
      <c r="BZ2704" s="12"/>
      <c r="CA2704" s="12"/>
      <c r="CB2704" s="12"/>
      <c r="CC2704" s="12"/>
      <c r="CD2704" s="12"/>
      <c r="CE2704" s="12"/>
      <c r="CF2704" s="12"/>
      <c r="CG2704" s="12"/>
      <c r="CH2704" s="12"/>
      <c r="CI2704" s="12"/>
      <c r="CJ2704" s="12"/>
      <c r="CK2704" s="12"/>
      <c r="CL2704" s="12"/>
      <c r="CM2704" s="12"/>
      <c r="CN2704" s="12"/>
      <c r="CO2704" s="12"/>
      <c r="CP2704" s="12"/>
      <c r="CQ2704" s="12"/>
      <c r="CR2704" s="12"/>
      <c r="CS2704" s="12"/>
      <c r="CT2704" s="12"/>
      <c r="CU2704" s="12"/>
      <c r="CV2704" s="12"/>
      <c r="CW2704" s="12"/>
      <c r="CX2704" s="12"/>
      <c r="CY2704" s="12"/>
      <c r="CZ2704" s="12"/>
      <c r="DA2704" s="12"/>
      <c r="DB2704" s="12"/>
      <c r="DC2704" s="12"/>
      <c r="DD2704" s="12"/>
      <c r="DE2704" s="12"/>
      <c r="DF2704" s="12"/>
      <c r="DG2704" s="12"/>
      <c r="DH2704" s="12"/>
      <c r="DI2704" s="12"/>
      <c r="DJ2704" s="12"/>
      <c r="DK2704" s="12"/>
      <c r="DL2704" s="12"/>
      <c r="DM2704" s="12"/>
      <c r="DN2704" s="12"/>
      <c r="DO2704" s="12"/>
      <c r="DP2704" s="12"/>
      <c r="DQ2704" s="12"/>
      <c r="DR2704" s="12"/>
      <c r="DS2704" s="12"/>
      <c r="DT2704" s="12"/>
      <c r="DU2704" s="12"/>
      <c r="DV2704" s="12"/>
      <c r="DW2704" s="12"/>
      <c r="DX2704" s="12"/>
      <c r="DY2704" s="12"/>
      <c r="DZ2704" s="12"/>
      <c r="EA2704" s="12"/>
      <c r="EB2704" s="12"/>
      <c r="EC2704" s="12"/>
      <c r="ED2704" s="12"/>
      <c r="EE2704" s="12"/>
      <c r="EF2704" s="12"/>
      <c r="EG2704" s="12"/>
      <c r="EH2704" s="12"/>
      <c r="EI2704" s="12"/>
      <c r="EJ2704" s="12"/>
      <c r="EK2704" s="12"/>
      <c r="EL2704" s="12"/>
      <c r="EM2704" s="12"/>
      <c r="EN2704" s="12"/>
      <c r="EO2704" s="12"/>
      <c r="EP2704" s="12"/>
      <c r="EQ2704" s="12"/>
      <c r="ER2704" s="12"/>
      <c r="ES2704" s="12"/>
      <c r="ET2704" s="12"/>
      <c r="EU2704" s="12"/>
      <c r="EV2704" s="12"/>
      <c r="EW2704" s="12"/>
      <c r="EX2704" s="12"/>
      <c r="EY2704" s="12"/>
      <c r="EZ2704" s="12"/>
      <c r="FA2704" s="12"/>
      <c r="FB2704" s="12"/>
      <c r="FC2704" s="12"/>
      <c r="FD2704" s="12"/>
      <c r="FE2704" s="12"/>
      <c r="FF2704" s="12"/>
      <c r="FG2704" s="12"/>
      <c r="FH2704" s="12"/>
      <c r="FI2704" s="12"/>
      <c r="FJ2704" s="12"/>
      <c r="FK2704" s="12"/>
      <c r="FL2704" s="12"/>
      <c r="FM2704" s="12"/>
      <c r="FN2704" s="12"/>
      <c r="FO2704" s="12"/>
      <c r="FP2704" s="12"/>
      <c r="FQ2704" s="12"/>
      <c r="FR2704" s="12"/>
      <c r="FS2704" s="12"/>
      <c r="FT2704" s="12"/>
      <c r="FU2704" s="12"/>
      <c r="FV2704" s="12"/>
      <c r="FW2704" s="12"/>
      <c r="FX2704" s="12"/>
      <c r="FY2704" s="12"/>
      <c r="FZ2704" s="12"/>
      <c r="GA2704" s="12"/>
      <c r="GB2704" s="12"/>
      <c r="GC2704" s="12"/>
      <c r="GD2704" s="12"/>
      <c r="GE2704" s="12"/>
      <c r="GF2704" s="12"/>
      <c r="GG2704" s="12"/>
      <c r="GH2704" s="12"/>
      <c r="GI2704" s="12"/>
      <c r="GJ2704" s="12"/>
      <c r="GK2704" s="12"/>
      <c r="GL2704" s="12"/>
      <c r="GM2704" s="12"/>
      <c r="GN2704" s="12"/>
      <c r="GO2704" s="12"/>
      <c r="GP2704" s="12"/>
      <c r="GQ2704" s="12"/>
      <c r="GR2704" s="12"/>
    </row>
    <row r="2705" spans="1:200" x14ac:dyDescent="0.2">
      <c r="A2705" s="79">
        <f t="shared" si="866"/>
        <v>45777</v>
      </c>
      <c r="B2705" s="80" t="str">
        <f t="shared" ca="1" si="854"/>
        <v>n.d</v>
      </c>
      <c r="C2705" s="81">
        <f t="shared" ca="1" si="855"/>
        <v>811.78766540000004</v>
      </c>
      <c r="D2705" s="82">
        <f ca="1">IF(A2705&lt;$B$1,VLOOKUP(A2705,[1]DI!$A$4:$B$15000,2,FALSE),0)</f>
        <v>0</v>
      </c>
      <c r="E2705" s="81">
        <f t="shared" ca="1" si="856"/>
        <v>0</v>
      </c>
      <c r="F2705" s="83">
        <f t="shared" si="864"/>
        <v>1.2</v>
      </c>
      <c r="G2705" s="84">
        <f t="shared" ca="1" si="857"/>
        <v>1</v>
      </c>
      <c r="H2705" s="81">
        <f ca="1">TRUNC(PRODUCT(G$10:G2704),15)</f>
        <v>1.40945772534528</v>
      </c>
      <c r="I2705" s="81">
        <f t="shared" ca="1" si="858"/>
        <v>1.40945772534528</v>
      </c>
      <c r="J2705" s="81">
        <f t="shared" ca="1" si="859"/>
        <v>1</v>
      </c>
      <c r="K2705" s="81">
        <f t="shared" ca="1" si="860"/>
        <v>0</v>
      </c>
      <c r="L2705" s="85">
        <f>IF(VLOOKUP(A2705,$U$12:$AD$125,8)=VLOOKUP(A2704,$U$12:$AD$125,8),0,VLOOKUP(A2705,U$12:$AD$125,8))</f>
        <v>0</v>
      </c>
      <c r="M2705" s="86">
        <f>IF(L2705&gt;0,VLOOKUP(L2705,T$12:$AC$125,7),0)</f>
        <v>0</v>
      </c>
      <c r="N2705" s="81">
        <f t="shared" si="865"/>
        <v>0</v>
      </c>
      <c r="O2705" s="81">
        <f t="shared" ca="1" si="861"/>
        <v>0</v>
      </c>
      <c r="P2705" s="87" t="str">
        <f t="shared" si="862"/>
        <v>J=</v>
      </c>
      <c r="Q2705" s="88">
        <f t="shared" si="863"/>
        <v>45954</v>
      </c>
      <c r="R2705" s="7"/>
      <c r="S2705" s="7"/>
      <c r="T2705" s="7"/>
      <c r="U2705" s="7"/>
      <c r="V2705" s="7"/>
      <c r="W2705" s="7"/>
      <c r="X2705" s="7"/>
      <c r="Y2705" s="7"/>
      <c r="Z2705" s="7"/>
      <c r="AA2705" s="7"/>
      <c r="AB2705" s="7"/>
      <c r="AC2705" s="7"/>
      <c r="AD2705" s="7"/>
      <c r="AE2705" s="7"/>
      <c r="AF2705" s="65"/>
      <c r="AG2705" s="7"/>
      <c r="AH2705" s="7"/>
      <c r="AI2705" s="7"/>
      <c r="AJ2705" s="7"/>
      <c r="AK2705" s="4"/>
      <c r="AL2705" s="65"/>
      <c r="AM2705" s="7"/>
      <c r="AN2705" s="7"/>
      <c r="AO2705" s="7"/>
      <c r="AP2705" s="11"/>
      <c r="AQ2705" s="7"/>
      <c r="AR2705" s="8"/>
      <c r="AS2705" s="65"/>
      <c r="AT2705" s="12"/>
      <c r="AU2705" s="12"/>
      <c r="AV2705" s="22"/>
      <c r="AW2705" s="12"/>
      <c r="AX2705" s="12"/>
      <c r="AY2705" s="12"/>
      <c r="AZ2705" s="12"/>
      <c r="BA2705" s="12"/>
      <c r="BB2705" s="12"/>
      <c r="BC2705" s="12"/>
      <c r="BD2705" s="12"/>
      <c r="BE2705" s="12"/>
      <c r="BF2705" s="12"/>
      <c r="BG2705" s="12"/>
      <c r="BH2705" s="12"/>
      <c r="BI2705" s="12"/>
      <c r="BJ2705" s="12"/>
      <c r="BK2705" s="12"/>
      <c r="BL2705" s="12"/>
      <c r="BM2705" s="12"/>
      <c r="BN2705" s="12"/>
      <c r="BO2705" s="12"/>
      <c r="BP2705" s="12"/>
      <c r="BQ2705" s="12"/>
      <c r="BR2705" s="12"/>
      <c r="BS2705" s="12"/>
      <c r="BT2705" s="12"/>
      <c r="BU2705" s="12"/>
      <c r="BV2705" s="12"/>
      <c r="BW2705" s="12"/>
      <c r="BX2705" s="12"/>
      <c r="BY2705" s="12"/>
      <c r="BZ2705" s="12"/>
      <c r="CA2705" s="12"/>
      <c r="CB2705" s="12"/>
      <c r="CC2705" s="12"/>
      <c r="CD2705" s="12"/>
      <c r="CE2705" s="12"/>
      <c r="CF2705" s="12"/>
      <c r="CG2705" s="12"/>
      <c r="CH2705" s="12"/>
      <c r="CI2705" s="12"/>
      <c r="CJ2705" s="12"/>
      <c r="CK2705" s="12"/>
      <c r="CL2705" s="12"/>
      <c r="CM2705" s="12"/>
      <c r="CN2705" s="12"/>
      <c r="CO2705" s="12"/>
      <c r="CP2705" s="12"/>
      <c r="CQ2705" s="12"/>
      <c r="CR2705" s="12"/>
      <c r="CS2705" s="12"/>
      <c r="CT2705" s="12"/>
      <c r="CU2705" s="12"/>
      <c r="CV2705" s="12"/>
      <c r="CW2705" s="12"/>
      <c r="CX2705" s="12"/>
      <c r="CY2705" s="12"/>
      <c r="CZ2705" s="12"/>
      <c r="DA2705" s="12"/>
      <c r="DB2705" s="12"/>
      <c r="DC2705" s="12"/>
      <c r="DD2705" s="12"/>
      <c r="DE2705" s="12"/>
      <c r="DF2705" s="12"/>
      <c r="DG2705" s="12"/>
      <c r="DH2705" s="12"/>
      <c r="DI2705" s="12"/>
      <c r="DJ2705" s="12"/>
      <c r="DK2705" s="12"/>
      <c r="DL2705" s="12"/>
      <c r="DM2705" s="12"/>
      <c r="DN2705" s="12"/>
      <c r="DO2705" s="12"/>
      <c r="DP2705" s="12"/>
      <c r="DQ2705" s="12"/>
      <c r="DR2705" s="12"/>
      <c r="DS2705" s="12"/>
      <c r="DT2705" s="12"/>
      <c r="DU2705" s="12"/>
      <c r="DV2705" s="12"/>
      <c r="DW2705" s="12"/>
      <c r="DX2705" s="12"/>
      <c r="DY2705" s="12"/>
      <c r="DZ2705" s="12"/>
      <c r="EA2705" s="12"/>
      <c r="EB2705" s="12"/>
      <c r="EC2705" s="12"/>
      <c r="ED2705" s="12"/>
      <c r="EE2705" s="12"/>
      <c r="EF2705" s="12"/>
      <c r="EG2705" s="12"/>
      <c r="EH2705" s="12"/>
      <c r="EI2705" s="12"/>
      <c r="EJ2705" s="12"/>
      <c r="EK2705" s="12"/>
      <c r="EL2705" s="12"/>
      <c r="EM2705" s="12"/>
      <c r="EN2705" s="12"/>
      <c r="EO2705" s="12"/>
      <c r="EP2705" s="12"/>
      <c r="EQ2705" s="12"/>
      <c r="ER2705" s="12"/>
      <c r="ES2705" s="12"/>
      <c r="ET2705" s="12"/>
      <c r="EU2705" s="12"/>
      <c r="EV2705" s="12"/>
      <c r="EW2705" s="12"/>
      <c r="EX2705" s="12"/>
      <c r="EY2705" s="12"/>
      <c r="EZ2705" s="12"/>
      <c r="FA2705" s="12"/>
      <c r="FB2705" s="12"/>
      <c r="FC2705" s="12"/>
      <c r="FD2705" s="12"/>
      <c r="FE2705" s="12"/>
      <c r="FF2705" s="12"/>
      <c r="FG2705" s="12"/>
      <c r="FH2705" s="12"/>
      <c r="FI2705" s="12"/>
      <c r="FJ2705" s="12"/>
      <c r="FK2705" s="12"/>
      <c r="FL2705" s="12"/>
      <c r="FM2705" s="12"/>
      <c r="FN2705" s="12"/>
      <c r="FO2705" s="12"/>
      <c r="FP2705" s="12"/>
      <c r="FQ2705" s="12"/>
      <c r="FR2705" s="12"/>
      <c r="FS2705" s="12"/>
      <c r="FT2705" s="12"/>
      <c r="FU2705" s="12"/>
      <c r="FV2705" s="12"/>
      <c r="FW2705" s="12"/>
      <c r="FX2705" s="12"/>
      <c r="FY2705" s="12"/>
      <c r="FZ2705" s="12"/>
      <c r="GA2705" s="12"/>
      <c r="GB2705" s="12"/>
      <c r="GC2705" s="12"/>
      <c r="GD2705" s="12"/>
      <c r="GE2705" s="12"/>
      <c r="GF2705" s="12"/>
      <c r="GG2705" s="12"/>
      <c r="GH2705" s="12"/>
      <c r="GI2705" s="12"/>
      <c r="GJ2705" s="12"/>
      <c r="GK2705" s="12"/>
      <c r="GL2705" s="12"/>
      <c r="GM2705" s="12"/>
      <c r="GN2705" s="12"/>
      <c r="GO2705" s="12"/>
      <c r="GP2705" s="12"/>
      <c r="GQ2705" s="12"/>
      <c r="GR2705" s="12"/>
    </row>
    <row r="2706" spans="1:200" x14ac:dyDescent="0.2">
      <c r="A2706" s="79">
        <f t="shared" si="866"/>
        <v>45778</v>
      </c>
      <c r="B2706" s="80" t="str">
        <f t="shared" ca="1" si="854"/>
        <v>n.d</v>
      </c>
      <c r="C2706" s="81">
        <f t="shared" ca="1" si="855"/>
        <v>811.78766540000004</v>
      </c>
      <c r="D2706" s="82">
        <f ca="1">IF(A2706&lt;$B$1,VLOOKUP(A2706,[1]DI!$A$4:$B$15000,2,FALSE),0)</f>
        <v>0</v>
      </c>
      <c r="E2706" s="81">
        <f t="shared" ca="1" si="856"/>
        <v>0</v>
      </c>
      <c r="F2706" s="83">
        <f t="shared" si="864"/>
        <v>1.2</v>
      </c>
      <c r="G2706" s="84">
        <f t="shared" ca="1" si="857"/>
        <v>1</v>
      </c>
      <c r="H2706" s="81">
        <f ca="1">TRUNC(PRODUCT(G$10:G2705),15)</f>
        <v>1.40945772534528</v>
      </c>
      <c r="I2706" s="81">
        <f t="shared" ca="1" si="858"/>
        <v>1.40945772534528</v>
      </c>
      <c r="J2706" s="81">
        <f t="shared" ca="1" si="859"/>
        <v>1</v>
      </c>
      <c r="K2706" s="81">
        <f t="shared" ca="1" si="860"/>
        <v>0</v>
      </c>
      <c r="L2706" s="85">
        <f>IF(VLOOKUP(A2706,$U$12:$AD$125,8)=VLOOKUP(A2705,$U$12:$AD$125,8),0,VLOOKUP(A2706,U$12:$AD$125,8))</f>
        <v>0</v>
      </c>
      <c r="M2706" s="86">
        <f>IF(L2706&gt;0,VLOOKUP(L2706,T$12:$AC$125,7),0)</f>
        <v>0</v>
      </c>
      <c r="N2706" s="81">
        <f t="shared" si="865"/>
        <v>0</v>
      </c>
      <c r="O2706" s="81">
        <f t="shared" ca="1" si="861"/>
        <v>0</v>
      </c>
      <c r="P2706" s="87" t="str">
        <f t="shared" si="862"/>
        <v>J=</v>
      </c>
      <c r="Q2706" s="88">
        <f t="shared" si="863"/>
        <v>45954</v>
      </c>
      <c r="R2706" s="7"/>
      <c r="S2706" s="7"/>
      <c r="T2706" s="7"/>
      <c r="U2706" s="7"/>
      <c r="V2706" s="7"/>
      <c r="W2706" s="7"/>
      <c r="X2706" s="7"/>
      <c r="Y2706" s="7"/>
      <c r="Z2706" s="7"/>
      <c r="AA2706" s="7"/>
      <c r="AB2706" s="7"/>
      <c r="AC2706" s="7"/>
      <c r="AD2706" s="7"/>
      <c r="AE2706" s="7"/>
      <c r="AF2706" s="37"/>
      <c r="AG2706" s="3"/>
      <c r="AH2706" s="3"/>
      <c r="AI2706" s="18"/>
      <c r="AJ2706" s="19"/>
      <c r="AK2706" s="18"/>
      <c r="AL2706" s="67"/>
      <c r="AM2706" s="19"/>
      <c r="AN2706" s="3"/>
      <c r="AO2706" s="6"/>
      <c r="AP2706" s="20"/>
      <c r="AQ2706" s="3"/>
      <c r="AR2706" s="21"/>
      <c r="AS2706" s="37"/>
      <c r="AT2706" s="12"/>
      <c r="AU2706" s="12"/>
      <c r="AV2706" s="22"/>
      <c r="AW2706" s="12"/>
      <c r="AX2706" s="12"/>
      <c r="AY2706" s="12"/>
      <c r="AZ2706" s="12"/>
      <c r="BA2706" s="12"/>
      <c r="BB2706" s="12"/>
      <c r="BC2706" s="12"/>
      <c r="BD2706" s="12"/>
      <c r="BE2706" s="12"/>
      <c r="BF2706" s="12"/>
      <c r="BG2706" s="12"/>
      <c r="BH2706" s="12"/>
      <c r="BI2706" s="12"/>
      <c r="BJ2706" s="12"/>
      <c r="BK2706" s="12"/>
      <c r="BL2706" s="12"/>
      <c r="BM2706" s="12"/>
      <c r="BN2706" s="12"/>
      <c r="BO2706" s="12"/>
      <c r="BP2706" s="12"/>
      <c r="BQ2706" s="12"/>
      <c r="BR2706" s="12"/>
      <c r="BS2706" s="12"/>
      <c r="BT2706" s="12"/>
      <c r="BU2706" s="12"/>
      <c r="BV2706" s="12"/>
      <c r="BW2706" s="12"/>
      <c r="BX2706" s="12"/>
      <c r="BY2706" s="12"/>
      <c r="BZ2706" s="12"/>
      <c r="CA2706" s="12"/>
      <c r="CB2706" s="12"/>
      <c r="CC2706" s="12"/>
      <c r="CD2706" s="12"/>
      <c r="CE2706" s="12"/>
      <c r="CF2706" s="12"/>
      <c r="CG2706" s="12"/>
      <c r="CH2706" s="12"/>
      <c r="CI2706" s="12"/>
      <c r="CJ2706" s="12"/>
      <c r="CK2706" s="12"/>
      <c r="CL2706" s="12"/>
      <c r="CM2706" s="12"/>
      <c r="CN2706" s="12"/>
      <c r="CO2706" s="12"/>
      <c r="CP2706" s="12"/>
      <c r="CQ2706" s="12"/>
      <c r="CR2706" s="12"/>
      <c r="CS2706" s="12"/>
      <c r="CT2706" s="12"/>
      <c r="CU2706" s="12"/>
      <c r="CV2706" s="12"/>
      <c r="CW2706" s="12"/>
      <c r="CX2706" s="12"/>
      <c r="CY2706" s="12"/>
      <c r="CZ2706" s="12"/>
      <c r="DA2706" s="12"/>
      <c r="DB2706" s="12"/>
      <c r="DC2706" s="12"/>
      <c r="DD2706" s="12"/>
      <c r="DE2706" s="12"/>
      <c r="DF2706" s="12"/>
      <c r="DG2706" s="12"/>
      <c r="DH2706" s="12"/>
      <c r="DI2706" s="12"/>
      <c r="DJ2706" s="12"/>
      <c r="DK2706" s="12"/>
      <c r="DL2706" s="12"/>
      <c r="DM2706" s="12"/>
      <c r="DN2706" s="12"/>
      <c r="DO2706" s="12"/>
      <c r="DP2706" s="12"/>
      <c r="DQ2706" s="12"/>
      <c r="DR2706" s="12"/>
      <c r="DS2706" s="12"/>
      <c r="DT2706" s="12"/>
      <c r="DU2706" s="12"/>
      <c r="DV2706" s="12"/>
      <c r="DW2706" s="12"/>
      <c r="DX2706" s="12"/>
      <c r="DY2706" s="12"/>
      <c r="DZ2706" s="12"/>
      <c r="EA2706" s="12"/>
      <c r="EB2706" s="12"/>
      <c r="EC2706" s="12"/>
      <c r="ED2706" s="12"/>
      <c r="EE2706" s="12"/>
      <c r="EF2706" s="12"/>
      <c r="EG2706" s="12"/>
      <c r="EH2706" s="12"/>
      <c r="EI2706" s="12"/>
      <c r="EJ2706" s="12"/>
      <c r="EK2706" s="12"/>
      <c r="EL2706" s="12"/>
      <c r="EM2706" s="12"/>
      <c r="EN2706" s="12"/>
      <c r="EO2706" s="12"/>
      <c r="EP2706" s="12"/>
      <c r="EQ2706" s="12"/>
      <c r="ER2706" s="12"/>
      <c r="ES2706" s="12"/>
      <c r="ET2706" s="12"/>
      <c r="EU2706" s="12"/>
      <c r="EV2706" s="12"/>
      <c r="EW2706" s="12"/>
      <c r="EX2706" s="12"/>
      <c r="EY2706" s="12"/>
      <c r="EZ2706" s="12"/>
      <c r="FA2706" s="12"/>
      <c r="FB2706" s="12"/>
      <c r="FC2706" s="12"/>
      <c r="FD2706" s="12"/>
      <c r="FE2706" s="12"/>
      <c r="FF2706" s="12"/>
      <c r="FG2706" s="12"/>
      <c r="FH2706" s="12"/>
      <c r="FI2706" s="12"/>
      <c r="FJ2706" s="12"/>
      <c r="FK2706" s="12"/>
      <c r="FL2706" s="12"/>
      <c r="FM2706" s="12"/>
      <c r="FN2706" s="12"/>
      <c r="FO2706" s="12"/>
      <c r="FP2706" s="12"/>
      <c r="FQ2706" s="12"/>
      <c r="FR2706" s="12"/>
      <c r="FS2706" s="12"/>
      <c r="FT2706" s="12"/>
      <c r="FU2706" s="12"/>
      <c r="FV2706" s="12"/>
      <c r="FW2706" s="12"/>
      <c r="FX2706" s="12"/>
      <c r="FY2706" s="12"/>
      <c r="FZ2706" s="12"/>
      <c r="GA2706" s="12"/>
      <c r="GB2706" s="12"/>
      <c r="GC2706" s="12"/>
      <c r="GD2706" s="12"/>
      <c r="GE2706" s="12"/>
      <c r="GF2706" s="12"/>
      <c r="GG2706" s="12"/>
      <c r="GH2706" s="12"/>
      <c r="GI2706" s="12"/>
      <c r="GJ2706" s="12"/>
      <c r="GK2706" s="12"/>
      <c r="GL2706" s="12"/>
      <c r="GM2706" s="12"/>
      <c r="GN2706" s="12"/>
      <c r="GO2706" s="12"/>
      <c r="GP2706" s="12"/>
      <c r="GQ2706" s="12"/>
      <c r="GR2706" s="12"/>
    </row>
    <row r="2707" spans="1:200" x14ac:dyDescent="0.2">
      <c r="A2707" s="79">
        <f t="shared" si="866"/>
        <v>45779</v>
      </c>
      <c r="B2707" s="80" t="str">
        <f t="shared" ca="1" si="854"/>
        <v>n.d</v>
      </c>
      <c r="C2707" s="81">
        <f t="shared" ca="1" si="855"/>
        <v>811.78766540000004</v>
      </c>
      <c r="D2707" s="82">
        <f ca="1">IF(A2707&lt;$B$1,VLOOKUP(A2707,[1]DI!$A$4:$B$15000,2,FALSE),0)</f>
        <v>0</v>
      </c>
      <c r="E2707" s="81">
        <f t="shared" ca="1" si="856"/>
        <v>0</v>
      </c>
      <c r="F2707" s="83">
        <f t="shared" si="864"/>
        <v>1.2</v>
      </c>
      <c r="G2707" s="84">
        <f t="shared" ca="1" si="857"/>
        <v>1</v>
      </c>
      <c r="H2707" s="81">
        <f ca="1">TRUNC(PRODUCT(G$10:G2706),15)</f>
        <v>1.40945772534528</v>
      </c>
      <c r="I2707" s="81">
        <f t="shared" ca="1" si="858"/>
        <v>1.40945772534528</v>
      </c>
      <c r="J2707" s="81">
        <f t="shared" ca="1" si="859"/>
        <v>1</v>
      </c>
      <c r="K2707" s="81">
        <f t="shared" ca="1" si="860"/>
        <v>0</v>
      </c>
      <c r="L2707" s="85">
        <f>IF(VLOOKUP(A2707,$U$12:$AD$125,8)=VLOOKUP(A2706,$U$12:$AD$125,8),0,VLOOKUP(A2707,U$12:$AD$125,8))</f>
        <v>0</v>
      </c>
      <c r="M2707" s="86">
        <f>IF(L2707&gt;0,VLOOKUP(L2707,T$12:$AC$125,7),0)</f>
        <v>0</v>
      </c>
      <c r="N2707" s="81">
        <f t="shared" si="865"/>
        <v>0</v>
      </c>
      <c r="O2707" s="81">
        <f t="shared" ca="1" si="861"/>
        <v>0</v>
      </c>
      <c r="P2707" s="87" t="str">
        <f t="shared" si="862"/>
        <v>J=</v>
      </c>
      <c r="Q2707" s="88">
        <f t="shared" si="863"/>
        <v>45954</v>
      </c>
      <c r="R2707" s="7"/>
      <c r="S2707" s="7"/>
      <c r="T2707" s="7"/>
      <c r="U2707" s="7"/>
      <c r="V2707" s="7"/>
      <c r="W2707" s="7"/>
      <c r="X2707" s="7"/>
      <c r="Y2707" s="7"/>
      <c r="Z2707" s="7"/>
      <c r="AA2707" s="7"/>
      <c r="AB2707" s="7"/>
      <c r="AC2707" s="7"/>
      <c r="AD2707" s="7"/>
      <c r="AE2707" s="7"/>
      <c r="AF2707" s="37"/>
      <c r="AG2707" s="9"/>
      <c r="AH2707" s="3"/>
      <c r="AI2707" s="13"/>
      <c r="AJ2707" s="5"/>
      <c r="AK2707" s="13"/>
      <c r="AL2707" s="37"/>
      <c r="AM2707" s="5"/>
      <c r="AN2707" s="3"/>
      <c r="AO2707" s="6"/>
      <c r="AP2707" s="20"/>
      <c r="AQ2707" s="3"/>
      <c r="AR2707" s="21"/>
      <c r="AS2707" s="37"/>
      <c r="AT2707" s="12"/>
      <c r="AU2707" s="12"/>
      <c r="AV2707" s="22"/>
      <c r="AW2707" s="12"/>
      <c r="AX2707" s="12"/>
      <c r="AY2707" s="12"/>
      <c r="AZ2707" s="12"/>
      <c r="BA2707" s="12"/>
      <c r="BB2707" s="12"/>
      <c r="BC2707" s="12"/>
      <c r="BD2707" s="12"/>
      <c r="BE2707" s="12"/>
      <c r="BF2707" s="12"/>
      <c r="BG2707" s="12"/>
      <c r="BH2707" s="12"/>
      <c r="BI2707" s="12"/>
      <c r="BJ2707" s="12"/>
      <c r="BK2707" s="12"/>
      <c r="BL2707" s="12"/>
      <c r="BM2707" s="12"/>
      <c r="BN2707" s="12"/>
      <c r="BO2707" s="12"/>
      <c r="BP2707" s="12"/>
      <c r="BQ2707" s="12"/>
      <c r="BR2707" s="12"/>
      <c r="BS2707" s="12"/>
      <c r="BT2707" s="12"/>
      <c r="BU2707" s="12"/>
      <c r="BV2707" s="12"/>
      <c r="BW2707" s="12"/>
      <c r="BX2707" s="12"/>
      <c r="BY2707" s="12"/>
      <c r="BZ2707" s="12"/>
      <c r="CA2707" s="12"/>
      <c r="CB2707" s="12"/>
      <c r="CC2707" s="12"/>
      <c r="CD2707" s="12"/>
      <c r="CE2707" s="12"/>
      <c r="CF2707" s="12"/>
      <c r="CG2707" s="12"/>
      <c r="CH2707" s="12"/>
      <c r="CI2707" s="12"/>
      <c r="CJ2707" s="12"/>
      <c r="CK2707" s="12"/>
      <c r="CL2707" s="12"/>
      <c r="CM2707" s="12"/>
      <c r="CN2707" s="12"/>
      <c r="CO2707" s="12"/>
      <c r="CP2707" s="12"/>
      <c r="CQ2707" s="12"/>
      <c r="CR2707" s="12"/>
      <c r="CS2707" s="12"/>
      <c r="CT2707" s="12"/>
      <c r="CU2707" s="12"/>
      <c r="CV2707" s="12"/>
      <c r="CW2707" s="12"/>
      <c r="CX2707" s="12"/>
      <c r="CY2707" s="12"/>
      <c r="CZ2707" s="12"/>
      <c r="DA2707" s="12"/>
      <c r="DB2707" s="12"/>
      <c r="DC2707" s="12"/>
      <c r="DD2707" s="12"/>
      <c r="DE2707" s="12"/>
      <c r="DF2707" s="12"/>
      <c r="DG2707" s="12"/>
      <c r="DH2707" s="12"/>
      <c r="DI2707" s="12"/>
      <c r="DJ2707" s="12"/>
      <c r="DK2707" s="12"/>
      <c r="DL2707" s="12"/>
      <c r="DM2707" s="12"/>
      <c r="DN2707" s="12"/>
      <c r="DO2707" s="12"/>
      <c r="DP2707" s="12"/>
      <c r="DQ2707" s="12"/>
      <c r="DR2707" s="12"/>
      <c r="DS2707" s="12"/>
      <c r="DT2707" s="12"/>
      <c r="DU2707" s="12"/>
      <c r="DV2707" s="12"/>
      <c r="DW2707" s="12"/>
      <c r="DX2707" s="12"/>
      <c r="DY2707" s="12"/>
      <c r="DZ2707" s="12"/>
      <c r="EA2707" s="12"/>
      <c r="EB2707" s="12"/>
      <c r="EC2707" s="12"/>
      <c r="ED2707" s="12"/>
      <c r="EE2707" s="12"/>
      <c r="EF2707" s="12"/>
      <c r="EG2707" s="12"/>
      <c r="EH2707" s="12"/>
      <c r="EI2707" s="12"/>
      <c r="EJ2707" s="12"/>
      <c r="EK2707" s="12"/>
      <c r="EL2707" s="12"/>
      <c r="EM2707" s="12"/>
      <c r="EN2707" s="12"/>
      <c r="EO2707" s="12"/>
      <c r="EP2707" s="12"/>
      <c r="EQ2707" s="12"/>
      <c r="ER2707" s="12"/>
      <c r="ES2707" s="12"/>
      <c r="ET2707" s="12"/>
      <c r="EU2707" s="12"/>
      <c r="EV2707" s="12"/>
      <c r="EW2707" s="12"/>
      <c r="EX2707" s="12"/>
      <c r="EY2707" s="12"/>
      <c r="EZ2707" s="12"/>
      <c r="FA2707" s="12"/>
      <c r="FB2707" s="12"/>
      <c r="FC2707" s="12"/>
      <c r="FD2707" s="12"/>
      <c r="FE2707" s="12"/>
      <c r="FF2707" s="12"/>
      <c r="FG2707" s="12"/>
      <c r="FH2707" s="12"/>
      <c r="FI2707" s="12"/>
      <c r="FJ2707" s="12"/>
      <c r="FK2707" s="12"/>
      <c r="FL2707" s="12"/>
      <c r="FM2707" s="12"/>
      <c r="FN2707" s="12"/>
      <c r="FO2707" s="12"/>
      <c r="FP2707" s="12"/>
      <c r="FQ2707" s="12"/>
      <c r="FR2707" s="12"/>
      <c r="FS2707" s="12"/>
      <c r="FT2707" s="12"/>
      <c r="FU2707" s="12"/>
      <c r="FV2707" s="12"/>
      <c r="FW2707" s="12"/>
      <c r="FX2707" s="12"/>
      <c r="FY2707" s="12"/>
      <c r="FZ2707" s="12"/>
      <c r="GA2707" s="12"/>
      <c r="GB2707" s="12"/>
      <c r="GC2707" s="12"/>
      <c r="GD2707" s="12"/>
      <c r="GE2707" s="12"/>
      <c r="GF2707" s="12"/>
      <c r="GG2707" s="12"/>
      <c r="GH2707" s="12"/>
      <c r="GI2707" s="12"/>
      <c r="GJ2707" s="12"/>
      <c r="GK2707" s="12"/>
      <c r="GL2707" s="12"/>
      <c r="GM2707" s="12"/>
      <c r="GN2707" s="12"/>
      <c r="GO2707" s="12"/>
      <c r="GP2707" s="12"/>
      <c r="GQ2707" s="12"/>
      <c r="GR2707" s="12"/>
    </row>
    <row r="2708" spans="1:200" x14ac:dyDescent="0.2">
      <c r="A2708" s="79">
        <f t="shared" si="866"/>
        <v>45780</v>
      </c>
      <c r="B2708" s="80" t="str">
        <f t="shared" ca="1" si="854"/>
        <v>n.d</v>
      </c>
      <c r="C2708" s="81">
        <f t="shared" ca="1" si="855"/>
        <v>811.78766540000004</v>
      </c>
      <c r="D2708" s="82">
        <f ca="1">IF(A2708&lt;$B$1,VLOOKUP(A2708,[1]DI!$A$4:$B$15000,2,FALSE),0)</f>
        <v>0</v>
      </c>
      <c r="E2708" s="81">
        <f t="shared" ca="1" si="856"/>
        <v>0</v>
      </c>
      <c r="F2708" s="83">
        <f t="shared" si="864"/>
        <v>1.2</v>
      </c>
      <c r="G2708" s="84">
        <f t="shared" ca="1" si="857"/>
        <v>1</v>
      </c>
      <c r="H2708" s="81">
        <f ca="1">TRUNC(PRODUCT(G$10:G2707),15)</f>
        <v>1.40945772534528</v>
      </c>
      <c r="I2708" s="81">
        <f t="shared" ca="1" si="858"/>
        <v>1.40945772534528</v>
      </c>
      <c r="J2708" s="81">
        <f t="shared" ca="1" si="859"/>
        <v>1</v>
      </c>
      <c r="K2708" s="81">
        <f t="shared" ca="1" si="860"/>
        <v>0</v>
      </c>
      <c r="L2708" s="85">
        <f>IF(VLOOKUP(A2708,$U$12:$AD$125,8)=VLOOKUP(A2707,$U$12:$AD$125,8),0,VLOOKUP(A2708,U$12:$AD$125,8))</f>
        <v>0</v>
      </c>
      <c r="M2708" s="86">
        <f>IF(L2708&gt;0,VLOOKUP(L2708,T$12:$AC$125,7),0)</f>
        <v>0</v>
      </c>
      <c r="N2708" s="81">
        <f t="shared" si="865"/>
        <v>0</v>
      </c>
      <c r="O2708" s="81">
        <f t="shared" ca="1" si="861"/>
        <v>0</v>
      </c>
      <c r="P2708" s="87" t="str">
        <f t="shared" si="862"/>
        <v>J=</v>
      </c>
      <c r="Q2708" s="88">
        <f t="shared" si="863"/>
        <v>45954</v>
      </c>
      <c r="R2708" s="7"/>
      <c r="S2708" s="7"/>
      <c r="T2708" s="7"/>
      <c r="U2708" s="7"/>
      <c r="V2708" s="7"/>
      <c r="W2708" s="7"/>
      <c r="X2708" s="7"/>
      <c r="Y2708" s="7"/>
      <c r="Z2708" s="7"/>
      <c r="AA2708" s="7"/>
      <c r="AB2708" s="7"/>
      <c r="AC2708" s="7"/>
      <c r="AD2708" s="7"/>
      <c r="AE2708" s="7"/>
      <c r="AF2708" s="37"/>
      <c r="AG2708" s="9"/>
      <c r="AH2708" s="3"/>
      <c r="AI2708" s="13"/>
      <c r="AJ2708" s="5"/>
      <c r="AK2708" s="13"/>
      <c r="AL2708" s="37"/>
      <c r="AM2708" s="5"/>
      <c r="AN2708" s="3"/>
      <c r="AO2708" s="6"/>
      <c r="AP2708" s="20"/>
      <c r="AQ2708" s="3"/>
      <c r="AR2708" s="21"/>
      <c r="AS2708" s="37"/>
      <c r="AT2708" s="12"/>
      <c r="AU2708" s="12"/>
      <c r="AV2708" s="22"/>
      <c r="AW2708" s="12"/>
      <c r="AX2708" s="12"/>
      <c r="AY2708" s="12"/>
      <c r="AZ2708" s="12"/>
      <c r="BA2708" s="12"/>
      <c r="BB2708" s="12"/>
      <c r="BC2708" s="12"/>
      <c r="BD2708" s="12"/>
      <c r="BE2708" s="12"/>
      <c r="BF2708" s="12"/>
      <c r="BG2708" s="12"/>
      <c r="BH2708" s="12"/>
      <c r="BI2708" s="12"/>
      <c r="BJ2708" s="12"/>
      <c r="BK2708" s="12"/>
      <c r="BL2708" s="12"/>
      <c r="BM2708" s="12"/>
      <c r="BN2708" s="12"/>
      <c r="BO2708" s="12"/>
      <c r="BP2708" s="12"/>
      <c r="BQ2708" s="12"/>
      <c r="BR2708" s="12"/>
      <c r="BS2708" s="12"/>
      <c r="BT2708" s="12"/>
      <c r="BU2708" s="12"/>
      <c r="BV2708" s="12"/>
      <c r="BW2708" s="12"/>
      <c r="BX2708" s="12"/>
      <c r="BY2708" s="12"/>
      <c r="BZ2708" s="12"/>
      <c r="CA2708" s="12"/>
      <c r="CB2708" s="12"/>
      <c r="CC2708" s="12"/>
      <c r="CD2708" s="12"/>
      <c r="CE2708" s="12"/>
      <c r="CF2708" s="12"/>
      <c r="CG2708" s="12"/>
      <c r="CH2708" s="12"/>
      <c r="CI2708" s="12"/>
      <c r="CJ2708" s="12"/>
      <c r="CK2708" s="12"/>
      <c r="CL2708" s="12"/>
      <c r="CM2708" s="12"/>
      <c r="CN2708" s="12"/>
      <c r="CO2708" s="12"/>
      <c r="CP2708" s="12"/>
      <c r="CQ2708" s="12"/>
      <c r="CR2708" s="12"/>
      <c r="CS2708" s="12"/>
      <c r="CT2708" s="12"/>
      <c r="CU2708" s="12"/>
      <c r="CV2708" s="12"/>
      <c r="CW2708" s="12"/>
      <c r="CX2708" s="12"/>
      <c r="CY2708" s="12"/>
      <c r="CZ2708" s="12"/>
      <c r="DA2708" s="12"/>
      <c r="DB2708" s="12"/>
      <c r="DC2708" s="12"/>
      <c r="DD2708" s="12"/>
      <c r="DE2708" s="12"/>
      <c r="DF2708" s="12"/>
      <c r="DG2708" s="12"/>
      <c r="DH2708" s="12"/>
      <c r="DI2708" s="12"/>
      <c r="DJ2708" s="12"/>
      <c r="DK2708" s="12"/>
      <c r="DL2708" s="12"/>
      <c r="DM2708" s="12"/>
      <c r="DN2708" s="12"/>
      <c r="DO2708" s="12"/>
      <c r="DP2708" s="12"/>
      <c r="DQ2708" s="12"/>
      <c r="DR2708" s="12"/>
      <c r="DS2708" s="12"/>
      <c r="DT2708" s="12"/>
      <c r="DU2708" s="12"/>
      <c r="DV2708" s="12"/>
      <c r="DW2708" s="12"/>
      <c r="DX2708" s="12"/>
      <c r="DY2708" s="12"/>
      <c r="DZ2708" s="12"/>
      <c r="EA2708" s="12"/>
      <c r="EB2708" s="12"/>
      <c r="EC2708" s="12"/>
      <c r="ED2708" s="12"/>
      <c r="EE2708" s="12"/>
      <c r="EF2708" s="12"/>
      <c r="EG2708" s="12"/>
      <c r="EH2708" s="12"/>
      <c r="EI2708" s="12"/>
      <c r="EJ2708" s="12"/>
      <c r="EK2708" s="12"/>
      <c r="EL2708" s="12"/>
      <c r="EM2708" s="12"/>
      <c r="EN2708" s="12"/>
      <c r="EO2708" s="12"/>
      <c r="EP2708" s="12"/>
      <c r="EQ2708" s="12"/>
      <c r="ER2708" s="12"/>
      <c r="ES2708" s="12"/>
      <c r="ET2708" s="12"/>
      <c r="EU2708" s="12"/>
      <c r="EV2708" s="12"/>
      <c r="EW2708" s="12"/>
      <c r="EX2708" s="12"/>
      <c r="EY2708" s="12"/>
      <c r="EZ2708" s="12"/>
      <c r="FA2708" s="12"/>
      <c r="FB2708" s="12"/>
      <c r="FC2708" s="12"/>
      <c r="FD2708" s="12"/>
      <c r="FE2708" s="12"/>
      <c r="FF2708" s="12"/>
      <c r="FG2708" s="12"/>
      <c r="FH2708" s="12"/>
      <c r="FI2708" s="12"/>
      <c r="FJ2708" s="12"/>
      <c r="FK2708" s="12"/>
      <c r="FL2708" s="12"/>
      <c r="FM2708" s="12"/>
      <c r="FN2708" s="12"/>
      <c r="FO2708" s="12"/>
      <c r="FP2708" s="12"/>
      <c r="FQ2708" s="12"/>
      <c r="FR2708" s="12"/>
      <c r="FS2708" s="12"/>
      <c r="FT2708" s="12"/>
      <c r="FU2708" s="12"/>
      <c r="FV2708" s="12"/>
      <c r="FW2708" s="12"/>
      <c r="FX2708" s="12"/>
      <c r="FY2708" s="12"/>
      <c r="FZ2708" s="12"/>
      <c r="GA2708" s="12"/>
      <c r="GB2708" s="12"/>
      <c r="GC2708" s="12"/>
      <c r="GD2708" s="12"/>
      <c r="GE2708" s="12"/>
      <c r="GF2708" s="12"/>
      <c r="GG2708" s="12"/>
      <c r="GH2708" s="12"/>
      <c r="GI2708" s="12"/>
      <c r="GJ2708" s="12"/>
      <c r="GK2708" s="12"/>
      <c r="GL2708" s="12"/>
      <c r="GM2708" s="12"/>
      <c r="GN2708" s="12"/>
      <c r="GO2708" s="12"/>
      <c r="GP2708" s="12"/>
      <c r="GQ2708" s="12"/>
      <c r="GR2708" s="12"/>
    </row>
    <row r="2709" spans="1:200" x14ac:dyDescent="0.2">
      <c r="A2709" s="79">
        <f t="shared" si="866"/>
        <v>45781</v>
      </c>
      <c r="B2709" s="80" t="str">
        <f t="shared" ca="1" si="854"/>
        <v>n.d</v>
      </c>
      <c r="C2709" s="81">
        <f t="shared" ca="1" si="855"/>
        <v>811.78766540000004</v>
      </c>
      <c r="D2709" s="82">
        <f ca="1">IF(A2709&lt;$B$1,VLOOKUP(A2709,[1]DI!$A$4:$B$15000,2,FALSE),0)</f>
        <v>0</v>
      </c>
      <c r="E2709" s="81">
        <f t="shared" ca="1" si="856"/>
        <v>0</v>
      </c>
      <c r="F2709" s="83">
        <f t="shared" si="864"/>
        <v>1.2</v>
      </c>
      <c r="G2709" s="84">
        <f t="shared" ca="1" si="857"/>
        <v>1</v>
      </c>
      <c r="H2709" s="81">
        <f ca="1">TRUNC(PRODUCT(G$10:G2708),15)</f>
        <v>1.40945772534528</v>
      </c>
      <c r="I2709" s="81">
        <f t="shared" ca="1" si="858"/>
        <v>1.40945772534528</v>
      </c>
      <c r="J2709" s="81">
        <f t="shared" ca="1" si="859"/>
        <v>1</v>
      </c>
      <c r="K2709" s="81">
        <f t="shared" ca="1" si="860"/>
        <v>0</v>
      </c>
      <c r="L2709" s="85">
        <f>IF(VLOOKUP(A2709,$U$12:$AD$125,8)=VLOOKUP(A2708,$U$12:$AD$125,8),0,VLOOKUP(A2709,U$12:$AD$125,8))</f>
        <v>0</v>
      </c>
      <c r="M2709" s="86">
        <f>IF(L2709&gt;0,VLOOKUP(L2709,T$12:$AC$125,7),0)</f>
        <v>0</v>
      </c>
      <c r="N2709" s="81">
        <f t="shared" si="865"/>
        <v>0</v>
      </c>
      <c r="O2709" s="81">
        <f t="shared" ca="1" si="861"/>
        <v>0</v>
      </c>
      <c r="P2709" s="87" t="str">
        <f t="shared" si="862"/>
        <v>J=</v>
      </c>
      <c r="Q2709" s="88">
        <f t="shared" si="863"/>
        <v>45954</v>
      </c>
      <c r="R2709" s="7"/>
      <c r="S2709" s="7"/>
      <c r="T2709" s="7"/>
      <c r="U2709" s="7"/>
      <c r="V2709" s="7"/>
      <c r="W2709" s="7"/>
      <c r="X2709" s="7"/>
      <c r="Y2709" s="7"/>
      <c r="Z2709" s="7"/>
      <c r="AA2709" s="7"/>
      <c r="AB2709" s="7"/>
      <c r="AC2709" s="7"/>
      <c r="AD2709" s="7"/>
      <c r="AE2709" s="7"/>
      <c r="AF2709" s="37"/>
      <c r="AG2709" s="3"/>
      <c r="AH2709" s="3"/>
      <c r="AI2709" s="13"/>
      <c r="AJ2709" s="5"/>
      <c r="AK2709" s="4"/>
      <c r="AL2709" s="65"/>
      <c r="AM2709" s="10"/>
      <c r="AN2709" s="3"/>
      <c r="AO2709" s="6"/>
      <c r="AP2709" s="20"/>
      <c r="AQ2709" s="3"/>
      <c r="AR2709" s="21"/>
      <c r="AS2709" s="65"/>
      <c r="AT2709" s="12"/>
      <c r="AU2709" s="12"/>
      <c r="AV2709" s="22"/>
      <c r="AW2709" s="12"/>
      <c r="AX2709" s="12"/>
      <c r="AY2709" s="12"/>
      <c r="AZ2709" s="12"/>
      <c r="BA2709" s="12"/>
      <c r="BB2709" s="12"/>
      <c r="BC2709" s="12"/>
      <c r="BD2709" s="12"/>
      <c r="BE2709" s="12"/>
      <c r="BF2709" s="12"/>
      <c r="BG2709" s="12"/>
      <c r="BH2709" s="12"/>
      <c r="BI2709" s="12"/>
      <c r="BJ2709" s="12"/>
      <c r="BK2709" s="12"/>
      <c r="BL2709" s="12"/>
      <c r="BM2709" s="12"/>
      <c r="BN2709" s="12"/>
      <c r="BO2709" s="12"/>
      <c r="BP2709" s="12"/>
      <c r="BQ2709" s="12"/>
      <c r="BR2709" s="12"/>
      <c r="BS2709" s="12"/>
      <c r="BT2709" s="12"/>
      <c r="BU2709" s="12"/>
      <c r="BV2709" s="12"/>
      <c r="BW2709" s="12"/>
      <c r="BX2709" s="12"/>
      <c r="BY2709" s="12"/>
      <c r="BZ2709" s="12"/>
      <c r="CA2709" s="12"/>
      <c r="CB2709" s="12"/>
      <c r="CC2709" s="12"/>
      <c r="CD2709" s="12"/>
      <c r="CE2709" s="12"/>
      <c r="CF2709" s="12"/>
      <c r="CG2709" s="12"/>
      <c r="CH2709" s="12"/>
      <c r="CI2709" s="12"/>
      <c r="CJ2709" s="12"/>
      <c r="CK2709" s="12"/>
      <c r="CL2709" s="12"/>
      <c r="CM2709" s="12"/>
      <c r="CN2709" s="12"/>
      <c r="CO2709" s="12"/>
      <c r="CP2709" s="12"/>
      <c r="CQ2709" s="12"/>
      <c r="CR2709" s="12"/>
      <c r="CS2709" s="12"/>
      <c r="CT2709" s="12"/>
      <c r="CU2709" s="12"/>
      <c r="CV2709" s="12"/>
      <c r="CW2709" s="12"/>
      <c r="CX2709" s="12"/>
      <c r="CY2709" s="12"/>
      <c r="CZ2709" s="12"/>
      <c r="DA2709" s="12"/>
      <c r="DB2709" s="12"/>
      <c r="DC2709" s="12"/>
      <c r="DD2709" s="12"/>
      <c r="DE2709" s="12"/>
      <c r="DF2709" s="12"/>
      <c r="DG2709" s="12"/>
      <c r="DH2709" s="12"/>
      <c r="DI2709" s="12"/>
      <c r="DJ2709" s="12"/>
      <c r="DK2709" s="12"/>
      <c r="DL2709" s="12"/>
      <c r="DM2709" s="12"/>
      <c r="DN2709" s="12"/>
      <c r="DO2709" s="12"/>
      <c r="DP2709" s="12"/>
      <c r="DQ2709" s="12"/>
      <c r="DR2709" s="12"/>
      <c r="DS2709" s="12"/>
      <c r="DT2709" s="12"/>
      <c r="DU2709" s="12"/>
      <c r="DV2709" s="12"/>
      <c r="DW2709" s="12"/>
      <c r="DX2709" s="12"/>
      <c r="DY2709" s="12"/>
      <c r="DZ2709" s="12"/>
      <c r="EA2709" s="12"/>
      <c r="EB2709" s="12"/>
      <c r="EC2709" s="12"/>
      <c r="ED2709" s="12"/>
      <c r="EE2709" s="12"/>
      <c r="EF2709" s="12"/>
      <c r="EG2709" s="12"/>
      <c r="EH2709" s="12"/>
      <c r="EI2709" s="12"/>
      <c r="EJ2709" s="12"/>
      <c r="EK2709" s="12"/>
      <c r="EL2709" s="12"/>
      <c r="EM2709" s="12"/>
      <c r="EN2709" s="12"/>
      <c r="EO2709" s="12"/>
      <c r="EP2709" s="12"/>
      <c r="EQ2709" s="12"/>
      <c r="ER2709" s="12"/>
      <c r="ES2709" s="12"/>
      <c r="ET2709" s="12"/>
      <c r="EU2709" s="12"/>
      <c r="EV2709" s="12"/>
      <c r="EW2709" s="12"/>
      <c r="EX2709" s="12"/>
      <c r="EY2709" s="12"/>
      <c r="EZ2709" s="12"/>
      <c r="FA2709" s="12"/>
      <c r="FB2709" s="12"/>
      <c r="FC2709" s="12"/>
      <c r="FD2709" s="12"/>
      <c r="FE2709" s="12"/>
      <c r="FF2709" s="12"/>
      <c r="FG2709" s="12"/>
      <c r="FH2709" s="12"/>
      <c r="FI2709" s="12"/>
      <c r="FJ2709" s="12"/>
      <c r="FK2709" s="12"/>
      <c r="FL2709" s="12"/>
      <c r="FM2709" s="12"/>
      <c r="FN2709" s="12"/>
      <c r="FO2709" s="12"/>
      <c r="FP2709" s="12"/>
      <c r="FQ2709" s="12"/>
      <c r="FR2709" s="12"/>
      <c r="FS2709" s="12"/>
      <c r="FT2709" s="12"/>
      <c r="FU2709" s="12"/>
      <c r="FV2709" s="12"/>
      <c r="FW2709" s="12"/>
      <c r="FX2709" s="12"/>
      <c r="FY2709" s="12"/>
      <c r="FZ2709" s="12"/>
      <c r="GA2709" s="12"/>
      <c r="GB2709" s="12"/>
      <c r="GC2709" s="12"/>
      <c r="GD2709" s="12"/>
      <c r="GE2709" s="12"/>
      <c r="GF2709" s="12"/>
      <c r="GG2709" s="12"/>
      <c r="GH2709" s="12"/>
      <c r="GI2709" s="12"/>
      <c r="GJ2709" s="12"/>
      <c r="GK2709" s="12"/>
      <c r="GL2709" s="12"/>
      <c r="GM2709" s="12"/>
      <c r="GN2709" s="12"/>
      <c r="GO2709" s="12"/>
      <c r="GP2709" s="12"/>
      <c r="GQ2709" s="12"/>
      <c r="GR2709" s="12"/>
    </row>
    <row r="2710" spans="1:200" x14ac:dyDescent="0.2">
      <c r="A2710" s="79">
        <f t="shared" si="866"/>
        <v>45782</v>
      </c>
      <c r="B2710" s="80" t="str">
        <f t="shared" ca="1" si="854"/>
        <v>n.d</v>
      </c>
      <c r="C2710" s="81">
        <f t="shared" ca="1" si="855"/>
        <v>811.78766540000004</v>
      </c>
      <c r="D2710" s="82">
        <f ca="1">IF(A2710&lt;$B$1,VLOOKUP(A2710,[1]DI!$A$4:$B$15000,2,FALSE),0)</f>
        <v>0</v>
      </c>
      <c r="E2710" s="81">
        <f t="shared" ca="1" si="856"/>
        <v>0</v>
      </c>
      <c r="F2710" s="83">
        <f t="shared" si="864"/>
        <v>1.2</v>
      </c>
      <c r="G2710" s="84">
        <f t="shared" ca="1" si="857"/>
        <v>1</v>
      </c>
      <c r="H2710" s="81">
        <f ca="1">TRUNC(PRODUCT(G$10:G2709),15)</f>
        <v>1.40945772534528</v>
      </c>
      <c r="I2710" s="81">
        <f t="shared" ca="1" si="858"/>
        <v>1.40945772534528</v>
      </c>
      <c r="J2710" s="81">
        <f t="shared" ca="1" si="859"/>
        <v>1</v>
      </c>
      <c r="K2710" s="81">
        <f t="shared" ca="1" si="860"/>
        <v>0</v>
      </c>
      <c r="L2710" s="85">
        <f>IF(VLOOKUP(A2710,$U$12:$AD$125,8)=VLOOKUP(A2709,$U$12:$AD$125,8),0,VLOOKUP(A2710,U$12:$AD$125,8))</f>
        <v>0</v>
      </c>
      <c r="M2710" s="86">
        <f>IF(L2710&gt;0,VLOOKUP(L2710,T$12:$AC$125,7),0)</f>
        <v>0</v>
      </c>
      <c r="N2710" s="81">
        <f t="shared" si="865"/>
        <v>0</v>
      </c>
      <c r="O2710" s="81">
        <f t="shared" ca="1" si="861"/>
        <v>0</v>
      </c>
      <c r="P2710" s="87" t="str">
        <f t="shared" si="862"/>
        <v>J=</v>
      </c>
      <c r="Q2710" s="88">
        <f t="shared" si="863"/>
        <v>45954</v>
      </c>
      <c r="R2710" s="7"/>
      <c r="S2710" s="7"/>
      <c r="T2710" s="7"/>
      <c r="U2710" s="7"/>
      <c r="V2710" s="7"/>
      <c r="W2710" s="7"/>
      <c r="X2710" s="7"/>
      <c r="Y2710" s="7"/>
      <c r="Z2710" s="7"/>
      <c r="AA2710" s="7"/>
      <c r="AB2710" s="7"/>
      <c r="AC2710" s="7"/>
      <c r="AD2710" s="7"/>
      <c r="AE2710" s="7"/>
      <c r="AF2710" s="65"/>
      <c r="AG2710" s="9"/>
      <c r="AH2710" s="9"/>
      <c r="AI2710" s="4"/>
      <c r="AJ2710" s="10"/>
      <c r="AK2710" s="4"/>
      <c r="AL2710" s="65"/>
      <c r="AM2710" s="10"/>
      <c r="AN2710" s="9"/>
      <c r="AO2710" s="7"/>
      <c r="AP2710" s="11"/>
      <c r="AQ2710" s="9"/>
      <c r="AR2710" s="8"/>
      <c r="AS2710" s="68"/>
      <c r="AT2710" s="12"/>
      <c r="AU2710" s="12"/>
      <c r="AV2710" s="22"/>
      <c r="AW2710" s="12"/>
      <c r="AX2710" s="12"/>
      <c r="AY2710" s="12"/>
      <c r="AZ2710" s="12"/>
      <c r="BA2710" s="12"/>
      <c r="BB2710" s="12"/>
      <c r="BC2710" s="12"/>
      <c r="BD2710" s="12"/>
      <c r="BE2710" s="12"/>
      <c r="BF2710" s="12"/>
      <c r="BG2710" s="12"/>
      <c r="BH2710" s="12"/>
      <c r="BI2710" s="12"/>
      <c r="BJ2710" s="12"/>
      <c r="BK2710" s="12"/>
      <c r="BL2710" s="12"/>
      <c r="BM2710" s="12"/>
      <c r="BN2710" s="12"/>
      <c r="BO2710" s="12"/>
      <c r="BP2710" s="12"/>
      <c r="BQ2710" s="12"/>
      <c r="BR2710" s="12"/>
      <c r="BS2710" s="12"/>
      <c r="BT2710" s="12"/>
      <c r="BU2710" s="12"/>
      <c r="BV2710" s="12"/>
      <c r="BW2710" s="12"/>
      <c r="BX2710" s="12"/>
      <c r="BY2710" s="12"/>
      <c r="BZ2710" s="12"/>
      <c r="CA2710" s="12"/>
      <c r="CB2710" s="12"/>
      <c r="CC2710" s="12"/>
      <c r="CD2710" s="12"/>
      <c r="CE2710" s="12"/>
      <c r="CF2710" s="12"/>
      <c r="CG2710" s="12"/>
      <c r="CH2710" s="12"/>
      <c r="CI2710" s="12"/>
      <c r="CJ2710" s="12"/>
      <c r="CK2710" s="12"/>
      <c r="CL2710" s="12"/>
      <c r="CM2710" s="12"/>
      <c r="CN2710" s="12"/>
      <c r="CO2710" s="12"/>
      <c r="CP2710" s="12"/>
      <c r="CQ2710" s="12"/>
      <c r="CR2710" s="12"/>
      <c r="CS2710" s="12"/>
      <c r="CT2710" s="12"/>
      <c r="CU2710" s="12"/>
      <c r="CV2710" s="12"/>
      <c r="CW2710" s="12"/>
      <c r="CX2710" s="12"/>
      <c r="CY2710" s="12"/>
      <c r="CZ2710" s="12"/>
      <c r="DA2710" s="12"/>
      <c r="DB2710" s="12"/>
      <c r="DC2710" s="12"/>
      <c r="DD2710" s="12"/>
      <c r="DE2710" s="12"/>
      <c r="DF2710" s="12"/>
      <c r="DG2710" s="12"/>
      <c r="DH2710" s="12"/>
      <c r="DI2710" s="12"/>
      <c r="DJ2710" s="12"/>
      <c r="DK2710" s="12"/>
      <c r="DL2710" s="12"/>
      <c r="DM2710" s="12"/>
      <c r="DN2710" s="12"/>
      <c r="DO2710" s="12"/>
      <c r="DP2710" s="12"/>
      <c r="DQ2710" s="12"/>
      <c r="DR2710" s="12"/>
      <c r="DS2710" s="12"/>
      <c r="DT2710" s="12"/>
      <c r="DU2710" s="12"/>
      <c r="DV2710" s="12"/>
      <c r="DW2710" s="12"/>
      <c r="DX2710" s="12"/>
      <c r="DY2710" s="12"/>
      <c r="DZ2710" s="12"/>
      <c r="EA2710" s="12"/>
      <c r="EB2710" s="12"/>
      <c r="EC2710" s="12"/>
      <c r="ED2710" s="12"/>
      <c r="EE2710" s="12"/>
      <c r="EF2710" s="12"/>
      <c r="EG2710" s="12"/>
      <c r="EH2710" s="12"/>
      <c r="EI2710" s="12"/>
      <c r="EJ2710" s="12"/>
      <c r="EK2710" s="12"/>
      <c r="EL2710" s="12"/>
      <c r="EM2710" s="12"/>
      <c r="EN2710" s="12"/>
      <c r="EO2710" s="12"/>
      <c r="EP2710" s="12"/>
      <c r="EQ2710" s="12"/>
      <c r="ER2710" s="12"/>
      <c r="ES2710" s="12"/>
      <c r="ET2710" s="12"/>
      <c r="EU2710" s="12"/>
      <c r="EV2710" s="12"/>
      <c r="EW2710" s="12"/>
      <c r="EX2710" s="12"/>
      <c r="EY2710" s="12"/>
      <c r="EZ2710" s="12"/>
      <c r="FA2710" s="12"/>
      <c r="FB2710" s="12"/>
      <c r="FC2710" s="12"/>
      <c r="FD2710" s="12"/>
      <c r="FE2710" s="12"/>
      <c r="FF2710" s="12"/>
      <c r="FG2710" s="12"/>
      <c r="FH2710" s="12"/>
      <c r="FI2710" s="12"/>
      <c r="FJ2710" s="12"/>
      <c r="FK2710" s="12"/>
      <c r="FL2710" s="12"/>
      <c r="FM2710" s="12"/>
      <c r="FN2710" s="12"/>
      <c r="FO2710" s="12"/>
      <c r="FP2710" s="12"/>
      <c r="FQ2710" s="12"/>
      <c r="FR2710" s="12"/>
      <c r="FS2710" s="12"/>
      <c r="FT2710" s="12"/>
      <c r="FU2710" s="12"/>
      <c r="FV2710" s="12"/>
      <c r="FW2710" s="12"/>
      <c r="FX2710" s="12"/>
      <c r="FY2710" s="12"/>
      <c r="FZ2710" s="12"/>
      <c r="GA2710" s="12"/>
      <c r="GB2710" s="12"/>
      <c r="GC2710" s="12"/>
      <c r="GD2710" s="12"/>
      <c r="GE2710" s="12"/>
      <c r="GF2710" s="12"/>
      <c r="GG2710" s="12"/>
      <c r="GH2710" s="12"/>
      <c r="GI2710" s="12"/>
      <c r="GJ2710" s="12"/>
      <c r="GK2710" s="12"/>
      <c r="GL2710" s="12"/>
      <c r="GM2710" s="12"/>
      <c r="GN2710" s="12"/>
      <c r="GO2710" s="12"/>
      <c r="GP2710" s="12"/>
      <c r="GQ2710" s="12"/>
      <c r="GR2710" s="12"/>
    </row>
    <row r="2711" spans="1:200" x14ac:dyDescent="0.2">
      <c r="A2711" s="79">
        <f t="shared" si="866"/>
        <v>45783</v>
      </c>
      <c r="B2711" s="80" t="str">
        <f t="shared" ca="1" si="854"/>
        <v>n.d</v>
      </c>
      <c r="C2711" s="81">
        <f t="shared" ca="1" si="855"/>
        <v>811.78766540000004</v>
      </c>
      <c r="D2711" s="82">
        <f ca="1">IF(A2711&lt;$B$1,VLOOKUP(A2711,[1]DI!$A$4:$B$15000,2,FALSE),0)</f>
        <v>0</v>
      </c>
      <c r="E2711" s="81">
        <f t="shared" ca="1" si="856"/>
        <v>0</v>
      </c>
      <c r="F2711" s="83">
        <f t="shared" si="864"/>
        <v>1.2</v>
      </c>
      <c r="G2711" s="84">
        <f t="shared" ca="1" si="857"/>
        <v>1</v>
      </c>
      <c r="H2711" s="81">
        <f ca="1">TRUNC(PRODUCT(G$10:G2710),15)</f>
        <v>1.40945772534528</v>
      </c>
      <c r="I2711" s="81">
        <f t="shared" ca="1" si="858"/>
        <v>1.40945772534528</v>
      </c>
      <c r="J2711" s="81">
        <f t="shared" ca="1" si="859"/>
        <v>1</v>
      </c>
      <c r="K2711" s="81">
        <f t="shared" ca="1" si="860"/>
        <v>0</v>
      </c>
      <c r="L2711" s="85">
        <f>IF(VLOOKUP(A2711,$U$12:$AD$125,8)=VLOOKUP(A2710,$U$12:$AD$125,8),0,VLOOKUP(A2711,U$12:$AD$125,8))</f>
        <v>0</v>
      </c>
      <c r="M2711" s="86">
        <f>IF(L2711&gt;0,VLOOKUP(L2711,T$12:$AC$125,7),0)</f>
        <v>0</v>
      </c>
      <c r="N2711" s="81">
        <f t="shared" si="865"/>
        <v>0</v>
      </c>
      <c r="O2711" s="81">
        <f t="shared" ca="1" si="861"/>
        <v>0</v>
      </c>
      <c r="P2711" s="87" t="str">
        <f t="shared" si="862"/>
        <v>J=</v>
      </c>
      <c r="Q2711" s="88">
        <f t="shared" si="863"/>
        <v>45954</v>
      </c>
      <c r="R2711" s="7"/>
      <c r="S2711" s="7"/>
      <c r="T2711" s="7"/>
      <c r="U2711" s="7"/>
      <c r="V2711" s="7"/>
      <c r="W2711" s="7"/>
      <c r="X2711" s="7"/>
      <c r="Y2711" s="7"/>
      <c r="Z2711" s="7"/>
      <c r="AA2711" s="7"/>
      <c r="AB2711" s="7"/>
      <c r="AC2711" s="7"/>
      <c r="AD2711" s="7"/>
      <c r="AE2711" s="7"/>
      <c r="AF2711" s="65"/>
      <c r="AG2711" s="9"/>
      <c r="AH2711" s="9"/>
      <c r="AI2711" s="4"/>
      <c r="AJ2711" s="10"/>
      <c r="AK2711" s="4"/>
      <c r="AL2711" s="65"/>
      <c r="AM2711" s="10"/>
      <c r="AN2711" s="9"/>
      <c r="AO2711" s="7"/>
      <c r="AP2711" s="11"/>
      <c r="AQ2711" s="9"/>
      <c r="AR2711" s="8"/>
      <c r="AS2711" s="65"/>
      <c r="AT2711" s="12"/>
      <c r="AU2711" s="12"/>
      <c r="AV2711" s="22"/>
      <c r="AW2711" s="12"/>
      <c r="AX2711" s="12"/>
      <c r="AY2711" s="12"/>
      <c r="AZ2711" s="12"/>
      <c r="BA2711" s="12"/>
      <c r="BB2711" s="12"/>
      <c r="BC2711" s="12"/>
      <c r="BD2711" s="12"/>
      <c r="BE2711" s="12"/>
      <c r="BF2711" s="12"/>
      <c r="BG2711" s="12"/>
      <c r="BH2711" s="12"/>
      <c r="BI2711" s="12"/>
      <c r="BJ2711" s="12"/>
      <c r="BK2711" s="12"/>
      <c r="BL2711" s="12"/>
      <c r="BM2711" s="12"/>
      <c r="BN2711" s="12"/>
      <c r="BO2711" s="12"/>
      <c r="BP2711" s="12"/>
      <c r="BQ2711" s="12"/>
      <c r="BR2711" s="12"/>
      <c r="BS2711" s="12"/>
      <c r="BT2711" s="12"/>
      <c r="BU2711" s="12"/>
      <c r="BV2711" s="12"/>
      <c r="BW2711" s="12"/>
      <c r="BX2711" s="12"/>
      <c r="BY2711" s="12"/>
      <c r="BZ2711" s="12"/>
      <c r="CA2711" s="12"/>
      <c r="CB2711" s="12"/>
      <c r="CC2711" s="12"/>
      <c r="CD2711" s="12"/>
      <c r="CE2711" s="12"/>
      <c r="CF2711" s="12"/>
      <c r="CG2711" s="12"/>
      <c r="CH2711" s="12"/>
      <c r="CI2711" s="12"/>
      <c r="CJ2711" s="12"/>
      <c r="CK2711" s="12"/>
      <c r="CL2711" s="12"/>
      <c r="CM2711" s="12"/>
      <c r="CN2711" s="12"/>
      <c r="CO2711" s="12"/>
      <c r="CP2711" s="12"/>
      <c r="CQ2711" s="12"/>
      <c r="CR2711" s="12"/>
      <c r="CS2711" s="12"/>
      <c r="CT2711" s="12"/>
      <c r="CU2711" s="12"/>
      <c r="CV2711" s="12"/>
      <c r="CW2711" s="12"/>
      <c r="CX2711" s="12"/>
      <c r="CY2711" s="12"/>
      <c r="CZ2711" s="12"/>
      <c r="DA2711" s="12"/>
      <c r="DB2711" s="12"/>
      <c r="DC2711" s="12"/>
      <c r="DD2711" s="12"/>
      <c r="DE2711" s="12"/>
      <c r="DF2711" s="12"/>
      <c r="DG2711" s="12"/>
      <c r="DH2711" s="12"/>
      <c r="DI2711" s="12"/>
      <c r="DJ2711" s="12"/>
      <c r="DK2711" s="12"/>
      <c r="DL2711" s="12"/>
      <c r="DM2711" s="12"/>
      <c r="DN2711" s="12"/>
      <c r="DO2711" s="12"/>
      <c r="DP2711" s="12"/>
      <c r="DQ2711" s="12"/>
      <c r="DR2711" s="12"/>
      <c r="DS2711" s="12"/>
      <c r="DT2711" s="12"/>
      <c r="DU2711" s="12"/>
      <c r="DV2711" s="12"/>
      <c r="DW2711" s="12"/>
      <c r="DX2711" s="12"/>
      <c r="DY2711" s="12"/>
      <c r="DZ2711" s="12"/>
      <c r="EA2711" s="12"/>
      <c r="EB2711" s="12"/>
      <c r="EC2711" s="12"/>
      <c r="ED2711" s="12"/>
      <c r="EE2711" s="12"/>
      <c r="EF2711" s="12"/>
      <c r="EG2711" s="12"/>
      <c r="EH2711" s="12"/>
      <c r="EI2711" s="12"/>
      <c r="EJ2711" s="12"/>
      <c r="EK2711" s="12"/>
      <c r="EL2711" s="12"/>
      <c r="EM2711" s="12"/>
      <c r="EN2711" s="12"/>
      <c r="EO2711" s="12"/>
      <c r="EP2711" s="12"/>
      <c r="EQ2711" s="12"/>
      <c r="ER2711" s="12"/>
      <c r="ES2711" s="12"/>
      <c r="ET2711" s="12"/>
      <c r="EU2711" s="12"/>
      <c r="EV2711" s="12"/>
      <c r="EW2711" s="12"/>
      <c r="EX2711" s="12"/>
      <c r="EY2711" s="12"/>
      <c r="EZ2711" s="12"/>
      <c r="FA2711" s="12"/>
      <c r="FB2711" s="12"/>
      <c r="FC2711" s="12"/>
      <c r="FD2711" s="12"/>
      <c r="FE2711" s="12"/>
      <c r="FF2711" s="12"/>
      <c r="FG2711" s="12"/>
      <c r="FH2711" s="12"/>
      <c r="FI2711" s="12"/>
      <c r="FJ2711" s="12"/>
      <c r="FK2711" s="12"/>
      <c r="FL2711" s="12"/>
      <c r="FM2711" s="12"/>
      <c r="FN2711" s="12"/>
      <c r="FO2711" s="12"/>
      <c r="FP2711" s="12"/>
      <c r="FQ2711" s="12"/>
      <c r="FR2711" s="12"/>
      <c r="FS2711" s="12"/>
      <c r="FT2711" s="12"/>
      <c r="FU2711" s="12"/>
      <c r="FV2711" s="12"/>
      <c r="FW2711" s="12"/>
      <c r="FX2711" s="12"/>
      <c r="FY2711" s="12"/>
      <c r="FZ2711" s="12"/>
      <c r="GA2711" s="12"/>
      <c r="GB2711" s="12"/>
      <c r="GC2711" s="12"/>
      <c r="GD2711" s="12"/>
      <c r="GE2711" s="12"/>
      <c r="GF2711" s="12"/>
      <c r="GG2711" s="12"/>
      <c r="GH2711" s="12"/>
      <c r="GI2711" s="12"/>
      <c r="GJ2711" s="12"/>
      <c r="GK2711" s="12"/>
      <c r="GL2711" s="12"/>
      <c r="GM2711" s="12"/>
      <c r="GN2711" s="12"/>
      <c r="GO2711" s="12"/>
      <c r="GP2711" s="12"/>
      <c r="GQ2711" s="12"/>
      <c r="GR2711" s="12"/>
    </row>
    <row r="2712" spans="1:200" x14ac:dyDescent="0.2">
      <c r="A2712" s="79">
        <f t="shared" si="866"/>
        <v>45784</v>
      </c>
      <c r="B2712" s="80" t="str">
        <f t="shared" ca="1" si="854"/>
        <v>n.d</v>
      </c>
      <c r="C2712" s="81">
        <f t="shared" ca="1" si="855"/>
        <v>811.78766540000004</v>
      </c>
      <c r="D2712" s="82">
        <f ca="1">IF(A2712&lt;$B$1,VLOOKUP(A2712,[1]DI!$A$4:$B$15000,2,FALSE),0)</f>
        <v>0</v>
      </c>
      <c r="E2712" s="81">
        <f t="shared" ca="1" si="856"/>
        <v>0</v>
      </c>
      <c r="F2712" s="83">
        <f t="shared" si="864"/>
        <v>1.2</v>
      </c>
      <c r="G2712" s="84">
        <f t="shared" ca="1" si="857"/>
        <v>1</v>
      </c>
      <c r="H2712" s="81">
        <f ca="1">TRUNC(PRODUCT(G$10:G2711),15)</f>
        <v>1.40945772534528</v>
      </c>
      <c r="I2712" s="81">
        <f t="shared" ca="1" si="858"/>
        <v>1.40945772534528</v>
      </c>
      <c r="J2712" s="81">
        <f t="shared" ca="1" si="859"/>
        <v>1</v>
      </c>
      <c r="K2712" s="81">
        <f t="shared" ca="1" si="860"/>
        <v>0</v>
      </c>
      <c r="L2712" s="85">
        <f>IF(VLOOKUP(A2712,$U$12:$AD$125,8)=VLOOKUP(A2711,$U$12:$AD$125,8),0,VLOOKUP(A2712,U$12:$AD$125,8))</f>
        <v>0</v>
      </c>
      <c r="M2712" s="86">
        <f>IF(L2712&gt;0,VLOOKUP(L2712,T$12:$AC$125,7),0)</f>
        <v>0</v>
      </c>
      <c r="N2712" s="81">
        <f t="shared" si="865"/>
        <v>0</v>
      </c>
      <c r="O2712" s="81">
        <f t="shared" ca="1" si="861"/>
        <v>0</v>
      </c>
      <c r="P2712" s="87" t="str">
        <f t="shared" si="862"/>
        <v>J=</v>
      </c>
      <c r="Q2712" s="88">
        <f t="shared" si="863"/>
        <v>45954</v>
      </c>
      <c r="R2712" s="7"/>
      <c r="S2712" s="7"/>
      <c r="T2712" s="7"/>
      <c r="U2712" s="7"/>
      <c r="V2712" s="7"/>
      <c r="W2712" s="7"/>
      <c r="X2712" s="7"/>
      <c r="Y2712" s="7"/>
      <c r="Z2712" s="7"/>
      <c r="AA2712" s="7"/>
      <c r="AB2712" s="7"/>
      <c r="AC2712" s="7"/>
      <c r="AD2712" s="7"/>
      <c r="AE2712" s="7"/>
      <c r="AF2712" s="65"/>
      <c r="AG2712" s="9"/>
      <c r="AH2712" s="9"/>
      <c r="AI2712" s="4"/>
      <c r="AJ2712" s="10"/>
      <c r="AK2712" s="4"/>
      <c r="AL2712" s="65"/>
      <c r="AM2712" s="10"/>
      <c r="AN2712" s="9"/>
      <c r="AO2712" s="7"/>
      <c r="AP2712" s="11"/>
      <c r="AQ2712" s="9"/>
      <c r="AR2712" s="8"/>
      <c r="AS2712" s="65"/>
      <c r="AT2712" s="12"/>
      <c r="AU2712" s="12"/>
      <c r="AV2712" s="22"/>
      <c r="AW2712" s="12"/>
      <c r="AX2712" s="12"/>
      <c r="AY2712" s="12"/>
      <c r="AZ2712" s="12"/>
      <c r="BA2712" s="12"/>
      <c r="BB2712" s="12"/>
      <c r="BC2712" s="12"/>
      <c r="BD2712" s="12"/>
      <c r="BE2712" s="12"/>
      <c r="BF2712" s="12"/>
      <c r="BG2712" s="12"/>
      <c r="BH2712" s="12"/>
      <c r="BI2712" s="12"/>
      <c r="BJ2712" s="12"/>
      <c r="BK2712" s="12"/>
      <c r="BL2712" s="12"/>
      <c r="BM2712" s="12"/>
      <c r="BN2712" s="12"/>
      <c r="BO2712" s="12"/>
      <c r="BP2712" s="12"/>
      <c r="BQ2712" s="12"/>
      <c r="BR2712" s="12"/>
      <c r="BS2712" s="12"/>
      <c r="BT2712" s="12"/>
      <c r="BU2712" s="12"/>
      <c r="BV2712" s="12"/>
      <c r="BW2712" s="12"/>
      <c r="BX2712" s="12"/>
      <c r="BY2712" s="12"/>
      <c r="BZ2712" s="12"/>
      <c r="CA2712" s="12"/>
      <c r="CB2712" s="12"/>
      <c r="CC2712" s="12"/>
      <c r="CD2712" s="12"/>
      <c r="CE2712" s="12"/>
      <c r="CF2712" s="12"/>
      <c r="CG2712" s="12"/>
      <c r="CH2712" s="12"/>
      <c r="CI2712" s="12"/>
      <c r="CJ2712" s="12"/>
      <c r="CK2712" s="12"/>
      <c r="CL2712" s="12"/>
      <c r="CM2712" s="12"/>
      <c r="CN2712" s="12"/>
      <c r="CO2712" s="12"/>
      <c r="CP2712" s="12"/>
      <c r="CQ2712" s="12"/>
      <c r="CR2712" s="12"/>
      <c r="CS2712" s="12"/>
      <c r="CT2712" s="12"/>
      <c r="CU2712" s="12"/>
      <c r="CV2712" s="12"/>
      <c r="CW2712" s="12"/>
      <c r="CX2712" s="12"/>
      <c r="CY2712" s="12"/>
      <c r="CZ2712" s="12"/>
      <c r="DA2712" s="12"/>
      <c r="DB2712" s="12"/>
      <c r="DC2712" s="12"/>
      <c r="DD2712" s="12"/>
      <c r="DE2712" s="12"/>
      <c r="DF2712" s="12"/>
      <c r="DG2712" s="12"/>
      <c r="DH2712" s="12"/>
      <c r="DI2712" s="12"/>
      <c r="DJ2712" s="12"/>
      <c r="DK2712" s="12"/>
      <c r="DL2712" s="12"/>
      <c r="DM2712" s="12"/>
      <c r="DN2712" s="12"/>
      <c r="DO2712" s="12"/>
      <c r="DP2712" s="12"/>
      <c r="DQ2712" s="12"/>
      <c r="DR2712" s="12"/>
      <c r="DS2712" s="12"/>
      <c r="DT2712" s="12"/>
      <c r="DU2712" s="12"/>
      <c r="DV2712" s="12"/>
      <c r="DW2712" s="12"/>
      <c r="DX2712" s="12"/>
      <c r="DY2712" s="12"/>
      <c r="DZ2712" s="12"/>
      <c r="EA2712" s="12"/>
      <c r="EB2712" s="12"/>
      <c r="EC2712" s="12"/>
      <c r="ED2712" s="12"/>
      <c r="EE2712" s="12"/>
      <c r="EF2712" s="12"/>
      <c r="EG2712" s="12"/>
      <c r="EH2712" s="12"/>
      <c r="EI2712" s="12"/>
      <c r="EJ2712" s="12"/>
      <c r="EK2712" s="12"/>
      <c r="EL2712" s="12"/>
      <c r="EM2712" s="12"/>
      <c r="EN2712" s="12"/>
      <c r="EO2712" s="12"/>
      <c r="EP2712" s="12"/>
      <c r="EQ2712" s="12"/>
      <c r="ER2712" s="12"/>
      <c r="ES2712" s="12"/>
      <c r="ET2712" s="12"/>
      <c r="EU2712" s="12"/>
      <c r="EV2712" s="12"/>
      <c r="EW2712" s="12"/>
      <c r="EX2712" s="12"/>
      <c r="EY2712" s="12"/>
      <c r="EZ2712" s="12"/>
      <c r="FA2712" s="12"/>
      <c r="FB2712" s="12"/>
      <c r="FC2712" s="12"/>
      <c r="FD2712" s="12"/>
      <c r="FE2712" s="12"/>
      <c r="FF2712" s="12"/>
      <c r="FG2712" s="12"/>
      <c r="FH2712" s="12"/>
      <c r="FI2712" s="12"/>
      <c r="FJ2712" s="12"/>
      <c r="FK2712" s="12"/>
      <c r="FL2712" s="12"/>
      <c r="FM2712" s="12"/>
      <c r="FN2712" s="12"/>
      <c r="FO2712" s="12"/>
      <c r="FP2712" s="12"/>
      <c r="FQ2712" s="12"/>
      <c r="FR2712" s="12"/>
      <c r="FS2712" s="12"/>
      <c r="FT2712" s="12"/>
      <c r="FU2712" s="12"/>
      <c r="FV2712" s="12"/>
      <c r="FW2712" s="12"/>
      <c r="FX2712" s="12"/>
      <c r="FY2712" s="12"/>
      <c r="FZ2712" s="12"/>
      <c r="GA2712" s="12"/>
      <c r="GB2712" s="12"/>
      <c r="GC2712" s="12"/>
      <c r="GD2712" s="12"/>
      <c r="GE2712" s="12"/>
      <c r="GF2712" s="12"/>
      <c r="GG2712" s="12"/>
      <c r="GH2712" s="12"/>
      <c r="GI2712" s="12"/>
      <c r="GJ2712" s="12"/>
      <c r="GK2712" s="12"/>
      <c r="GL2712" s="12"/>
      <c r="GM2712" s="12"/>
      <c r="GN2712" s="12"/>
      <c r="GO2712" s="12"/>
      <c r="GP2712" s="12"/>
      <c r="GQ2712" s="12"/>
      <c r="GR2712" s="12"/>
    </row>
    <row r="2713" spans="1:200" x14ac:dyDescent="0.2">
      <c r="A2713" s="79">
        <f t="shared" si="866"/>
        <v>45785</v>
      </c>
      <c r="B2713" s="80" t="str">
        <f t="shared" ca="1" si="854"/>
        <v>n.d</v>
      </c>
      <c r="C2713" s="81">
        <f t="shared" ca="1" si="855"/>
        <v>811.78766540000004</v>
      </c>
      <c r="D2713" s="82">
        <f ca="1">IF(A2713&lt;$B$1,VLOOKUP(A2713,[1]DI!$A$4:$B$15000,2,FALSE),0)</f>
        <v>0</v>
      </c>
      <c r="E2713" s="81">
        <f t="shared" ca="1" si="856"/>
        <v>0</v>
      </c>
      <c r="F2713" s="83">
        <f t="shared" si="864"/>
        <v>1.2</v>
      </c>
      <c r="G2713" s="84">
        <f t="shared" ca="1" si="857"/>
        <v>1</v>
      </c>
      <c r="H2713" s="81">
        <f ca="1">TRUNC(PRODUCT(G$10:G2712),15)</f>
        <v>1.40945772534528</v>
      </c>
      <c r="I2713" s="81">
        <f t="shared" ca="1" si="858"/>
        <v>1.40945772534528</v>
      </c>
      <c r="J2713" s="81">
        <f t="shared" ca="1" si="859"/>
        <v>1</v>
      </c>
      <c r="K2713" s="81">
        <f t="shared" ca="1" si="860"/>
        <v>0</v>
      </c>
      <c r="L2713" s="85">
        <f>IF(VLOOKUP(A2713,$U$12:$AD$125,8)=VLOOKUP(A2712,$U$12:$AD$125,8),0,VLOOKUP(A2713,U$12:$AD$125,8))</f>
        <v>0</v>
      </c>
      <c r="M2713" s="86">
        <f>IF(L2713&gt;0,VLOOKUP(L2713,T$12:$AC$125,7),0)</f>
        <v>0</v>
      </c>
      <c r="N2713" s="81">
        <f t="shared" si="865"/>
        <v>0</v>
      </c>
      <c r="O2713" s="81">
        <f t="shared" ca="1" si="861"/>
        <v>0</v>
      </c>
      <c r="P2713" s="87" t="str">
        <f t="shared" si="862"/>
        <v>J=</v>
      </c>
      <c r="Q2713" s="88">
        <f t="shared" si="863"/>
        <v>45954</v>
      </c>
      <c r="R2713" s="7"/>
      <c r="S2713" s="7"/>
      <c r="T2713" s="7"/>
      <c r="U2713" s="7"/>
      <c r="V2713" s="7"/>
      <c r="W2713" s="7"/>
      <c r="X2713" s="7"/>
      <c r="Y2713" s="7"/>
      <c r="Z2713" s="7"/>
      <c r="AA2713" s="7"/>
      <c r="AB2713" s="7"/>
      <c r="AC2713" s="7"/>
      <c r="AD2713" s="7"/>
      <c r="AE2713" s="7"/>
      <c r="AF2713" s="65"/>
      <c r="AG2713" s="9"/>
      <c r="AH2713" s="9"/>
      <c r="AI2713" s="4"/>
      <c r="AJ2713" s="10"/>
      <c r="AK2713" s="4"/>
      <c r="AL2713" s="65"/>
      <c r="AM2713" s="10"/>
      <c r="AN2713" s="9"/>
      <c r="AO2713" s="7"/>
      <c r="AP2713" s="11"/>
      <c r="AQ2713" s="9"/>
      <c r="AR2713" s="8"/>
      <c r="AS2713" s="65"/>
      <c r="AT2713" s="12"/>
      <c r="AU2713" s="12"/>
      <c r="AV2713" s="22"/>
      <c r="AW2713" s="12"/>
      <c r="AX2713" s="12"/>
      <c r="AY2713" s="12"/>
      <c r="AZ2713" s="12"/>
      <c r="BA2713" s="12"/>
      <c r="BB2713" s="12"/>
      <c r="BC2713" s="12"/>
      <c r="BD2713" s="12"/>
      <c r="BE2713" s="12"/>
      <c r="BF2713" s="12"/>
      <c r="BG2713" s="12"/>
      <c r="BH2713" s="12"/>
      <c r="BI2713" s="12"/>
      <c r="BJ2713" s="12"/>
      <c r="BK2713" s="12"/>
      <c r="BL2713" s="12"/>
      <c r="BM2713" s="12"/>
      <c r="BN2713" s="12"/>
      <c r="BO2713" s="12"/>
      <c r="BP2713" s="12"/>
      <c r="BQ2713" s="12"/>
      <c r="BR2713" s="12"/>
      <c r="BS2713" s="12"/>
      <c r="BT2713" s="12"/>
      <c r="BU2713" s="12"/>
      <c r="BV2713" s="12"/>
      <c r="BW2713" s="12"/>
      <c r="BX2713" s="12"/>
      <c r="BY2713" s="12"/>
      <c r="BZ2713" s="12"/>
      <c r="CA2713" s="12"/>
      <c r="CB2713" s="12"/>
      <c r="CC2713" s="12"/>
      <c r="CD2713" s="12"/>
      <c r="CE2713" s="12"/>
      <c r="CF2713" s="12"/>
      <c r="CG2713" s="12"/>
      <c r="CH2713" s="12"/>
      <c r="CI2713" s="12"/>
      <c r="CJ2713" s="12"/>
      <c r="CK2713" s="12"/>
      <c r="CL2713" s="12"/>
      <c r="CM2713" s="12"/>
      <c r="CN2713" s="12"/>
      <c r="CO2713" s="12"/>
      <c r="CP2713" s="12"/>
      <c r="CQ2713" s="12"/>
      <c r="CR2713" s="12"/>
      <c r="CS2713" s="12"/>
      <c r="CT2713" s="12"/>
      <c r="CU2713" s="12"/>
      <c r="CV2713" s="12"/>
      <c r="CW2713" s="12"/>
      <c r="CX2713" s="12"/>
      <c r="CY2713" s="12"/>
      <c r="CZ2713" s="12"/>
      <c r="DA2713" s="12"/>
      <c r="DB2713" s="12"/>
      <c r="DC2713" s="12"/>
      <c r="DD2713" s="12"/>
      <c r="DE2713" s="12"/>
      <c r="DF2713" s="12"/>
      <c r="DG2713" s="12"/>
      <c r="DH2713" s="12"/>
      <c r="DI2713" s="12"/>
      <c r="DJ2713" s="12"/>
      <c r="DK2713" s="12"/>
      <c r="DL2713" s="12"/>
      <c r="DM2713" s="12"/>
      <c r="DN2713" s="12"/>
      <c r="DO2713" s="12"/>
      <c r="DP2713" s="12"/>
      <c r="DQ2713" s="12"/>
      <c r="DR2713" s="12"/>
      <c r="DS2713" s="12"/>
      <c r="DT2713" s="12"/>
      <c r="DU2713" s="12"/>
      <c r="DV2713" s="12"/>
      <c r="DW2713" s="12"/>
      <c r="DX2713" s="12"/>
      <c r="DY2713" s="12"/>
      <c r="DZ2713" s="12"/>
      <c r="EA2713" s="12"/>
      <c r="EB2713" s="12"/>
      <c r="EC2713" s="12"/>
      <c r="ED2713" s="12"/>
      <c r="EE2713" s="12"/>
      <c r="EF2713" s="12"/>
      <c r="EG2713" s="12"/>
      <c r="EH2713" s="12"/>
      <c r="EI2713" s="12"/>
      <c r="EJ2713" s="12"/>
      <c r="EK2713" s="12"/>
      <c r="EL2713" s="12"/>
      <c r="EM2713" s="12"/>
      <c r="EN2713" s="12"/>
      <c r="EO2713" s="12"/>
      <c r="EP2713" s="12"/>
      <c r="EQ2713" s="12"/>
      <c r="ER2713" s="12"/>
      <c r="ES2713" s="12"/>
      <c r="ET2713" s="12"/>
      <c r="EU2713" s="12"/>
      <c r="EV2713" s="12"/>
      <c r="EW2713" s="12"/>
      <c r="EX2713" s="12"/>
      <c r="EY2713" s="12"/>
      <c r="EZ2713" s="12"/>
      <c r="FA2713" s="12"/>
      <c r="FB2713" s="12"/>
      <c r="FC2713" s="12"/>
      <c r="FD2713" s="12"/>
      <c r="FE2713" s="12"/>
      <c r="FF2713" s="12"/>
      <c r="FG2713" s="12"/>
      <c r="FH2713" s="12"/>
      <c r="FI2713" s="12"/>
      <c r="FJ2713" s="12"/>
      <c r="FK2713" s="12"/>
      <c r="FL2713" s="12"/>
      <c r="FM2713" s="12"/>
      <c r="FN2713" s="12"/>
      <c r="FO2713" s="12"/>
      <c r="FP2713" s="12"/>
      <c r="FQ2713" s="12"/>
      <c r="FR2713" s="12"/>
      <c r="FS2713" s="12"/>
      <c r="FT2713" s="12"/>
      <c r="FU2713" s="12"/>
      <c r="FV2713" s="12"/>
      <c r="FW2713" s="12"/>
      <c r="FX2713" s="12"/>
      <c r="FY2713" s="12"/>
      <c r="FZ2713" s="12"/>
      <c r="GA2713" s="12"/>
      <c r="GB2713" s="12"/>
      <c r="GC2713" s="12"/>
      <c r="GD2713" s="12"/>
      <c r="GE2713" s="12"/>
      <c r="GF2713" s="12"/>
      <c r="GG2713" s="12"/>
      <c r="GH2713" s="12"/>
      <c r="GI2713" s="12"/>
      <c r="GJ2713" s="12"/>
      <c r="GK2713" s="12"/>
      <c r="GL2713" s="12"/>
      <c r="GM2713" s="12"/>
      <c r="GN2713" s="12"/>
      <c r="GO2713" s="12"/>
      <c r="GP2713" s="12"/>
      <c r="GQ2713" s="12"/>
      <c r="GR2713" s="12"/>
    </row>
    <row r="2714" spans="1:200" x14ac:dyDescent="0.2">
      <c r="A2714" s="79">
        <f t="shared" si="866"/>
        <v>45786</v>
      </c>
      <c r="B2714" s="80" t="str">
        <f t="shared" ca="1" si="854"/>
        <v>n.d</v>
      </c>
      <c r="C2714" s="81">
        <f t="shared" ca="1" si="855"/>
        <v>811.78766540000004</v>
      </c>
      <c r="D2714" s="82">
        <f ca="1">IF(A2714&lt;$B$1,VLOOKUP(A2714,[1]DI!$A$4:$B$15000,2,FALSE),0)</f>
        <v>0</v>
      </c>
      <c r="E2714" s="81">
        <f t="shared" ca="1" si="856"/>
        <v>0</v>
      </c>
      <c r="F2714" s="83">
        <f t="shared" si="864"/>
        <v>1.2</v>
      </c>
      <c r="G2714" s="84">
        <f t="shared" ca="1" si="857"/>
        <v>1</v>
      </c>
      <c r="H2714" s="81">
        <f ca="1">TRUNC(PRODUCT(G$10:G2713),15)</f>
        <v>1.40945772534528</v>
      </c>
      <c r="I2714" s="81">
        <f t="shared" ca="1" si="858"/>
        <v>1.40945772534528</v>
      </c>
      <c r="J2714" s="81">
        <f t="shared" ca="1" si="859"/>
        <v>1</v>
      </c>
      <c r="K2714" s="81">
        <f t="shared" ca="1" si="860"/>
        <v>0</v>
      </c>
      <c r="L2714" s="85">
        <f>IF(VLOOKUP(A2714,$U$12:$AD$125,8)=VLOOKUP(A2713,$U$12:$AD$125,8),0,VLOOKUP(A2714,U$12:$AD$125,8))</f>
        <v>0</v>
      </c>
      <c r="M2714" s="86">
        <f>IF(L2714&gt;0,VLOOKUP(L2714,T$12:$AC$125,7),0)</f>
        <v>0</v>
      </c>
      <c r="N2714" s="81">
        <f t="shared" si="865"/>
        <v>0</v>
      </c>
      <c r="O2714" s="81">
        <f t="shared" ca="1" si="861"/>
        <v>0</v>
      </c>
      <c r="P2714" s="87" t="str">
        <f t="shared" si="862"/>
        <v>J=</v>
      </c>
      <c r="Q2714" s="88">
        <f t="shared" si="863"/>
        <v>45954</v>
      </c>
      <c r="R2714" s="7"/>
      <c r="S2714" s="7"/>
      <c r="T2714" s="7"/>
      <c r="U2714" s="7"/>
      <c r="V2714" s="7"/>
      <c r="W2714" s="7"/>
      <c r="X2714" s="7"/>
      <c r="Y2714" s="7"/>
      <c r="Z2714" s="7"/>
      <c r="AA2714" s="7"/>
      <c r="AB2714" s="7"/>
      <c r="AC2714" s="7"/>
      <c r="AD2714" s="7"/>
      <c r="AE2714" s="7"/>
      <c r="AF2714" s="65"/>
      <c r="AG2714" s="9"/>
      <c r="AH2714" s="9"/>
      <c r="AI2714" s="4"/>
      <c r="AJ2714" s="10"/>
      <c r="AK2714" s="4"/>
      <c r="AL2714" s="65"/>
      <c r="AM2714" s="10"/>
      <c r="AN2714" s="9"/>
      <c r="AO2714" s="7"/>
      <c r="AP2714" s="11"/>
      <c r="AQ2714" s="9"/>
      <c r="AR2714" s="8"/>
      <c r="AS2714" s="65"/>
      <c r="AT2714" s="12"/>
      <c r="AU2714" s="12"/>
      <c r="AV2714" s="22"/>
      <c r="AW2714" s="12"/>
      <c r="AX2714" s="12"/>
      <c r="AY2714" s="12"/>
      <c r="AZ2714" s="12"/>
      <c r="BA2714" s="12"/>
      <c r="BB2714" s="12"/>
      <c r="BC2714" s="12"/>
      <c r="BD2714" s="12"/>
      <c r="BE2714" s="12"/>
      <c r="BF2714" s="12"/>
      <c r="BG2714" s="12"/>
      <c r="BH2714" s="12"/>
      <c r="BI2714" s="12"/>
      <c r="BJ2714" s="12"/>
      <c r="BK2714" s="12"/>
      <c r="BL2714" s="12"/>
      <c r="BM2714" s="12"/>
      <c r="BN2714" s="12"/>
      <c r="BO2714" s="12"/>
      <c r="BP2714" s="12"/>
      <c r="BQ2714" s="12"/>
      <c r="BR2714" s="12"/>
      <c r="BS2714" s="12"/>
      <c r="BT2714" s="12"/>
      <c r="BU2714" s="12"/>
      <c r="BV2714" s="12"/>
      <c r="BW2714" s="12"/>
      <c r="BX2714" s="12"/>
      <c r="BY2714" s="12"/>
      <c r="BZ2714" s="12"/>
      <c r="CA2714" s="12"/>
      <c r="CB2714" s="12"/>
      <c r="CC2714" s="12"/>
      <c r="CD2714" s="12"/>
      <c r="CE2714" s="12"/>
      <c r="CF2714" s="12"/>
      <c r="CG2714" s="12"/>
      <c r="CH2714" s="12"/>
      <c r="CI2714" s="12"/>
      <c r="CJ2714" s="12"/>
      <c r="CK2714" s="12"/>
      <c r="CL2714" s="12"/>
      <c r="CM2714" s="12"/>
      <c r="CN2714" s="12"/>
      <c r="CO2714" s="12"/>
      <c r="CP2714" s="12"/>
      <c r="CQ2714" s="12"/>
      <c r="CR2714" s="12"/>
      <c r="CS2714" s="12"/>
      <c r="CT2714" s="12"/>
      <c r="CU2714" s="12"/>
      <c r="CV2714" s="12"/>
      <c r="CW2714" s="12"/>
      <c r="CX2714" s="12"/>
      <c r="CY2714" s="12"/>
      <c r="CZ2714" s="12"/>
      <c r="DA2714" s="12"/>
      <c r="DB2714" s="12"/>
      <c r="DC2714" s="12"/>
      <c r="DD2714" s="12"/>
      <c r="DE2714" s="12"/>
      <c r="DF2714" s="12"/>
      <c r="DG2714" s="12"/>
      <c r="DH2714" s="12"/>
      <c r="DI2714" s="12"/>
      <c r="DJ2714" s="12"/>
      <c r="DK2714" s="12"/>
      <c r="DL2714" s="12"/>
      <c r="DM2714" s="12"/>
      <c r="DN2714" s="12"/>
      <c r="DO2714" s="12"/>
      <c r="DP2714" s="12"/>
      <c r="DQ2714" s="12"/>
      <c r="DR2714" s="12"/>
      <c r="DS2714" s="12"/>
      <c r="DT2714" s="12"/>
      <c r="DU2714" s="12"/>
      <c r="DV2714" s="12"/>
      <c r="DW2714" s="12"/>
      <c r="DX2714" s="12"/>
      <c r="DY2714" s="12"/>
      <c r="DZ2714" s="12"/>
      <c r="EA2714" s="12"/>
      <c r="EB2714" s="12"/>
      <c r="EC2714" s="12"/>
      <c r="ED2714" s="12"/>
      <c r="EE2714" s="12"/>
      <c r="EF2714" s="12"/>
      <c r="EG2714" s="12"/>
      <c r="EH2714" s="12"/>
      <c r="EI2714" s="12"/>
      <c r="EJ2714" s="12"/>
      <c r="EK2714" s="12"/>
      <c r="EL2714" s="12"/>
      <c r="EM2714" s="12"/>
      <c r="EN2714" s="12"/>
      <c r="EO2714" s="12"/>
      <c r="EP2714" s="12"/>
      <c r="EQ2714" s="12"/>
      <c r="ER2714" s="12"/>
      <c r="ES2714" s="12"/>
      <c r="ET2714" s="12"/>
      <c r="EU2714" s="12"/>
      <c r="EV2714" s="12"/>
      <c r="EW2714" s="12"/>
      <c r="EX2714" s="12"/>
      <c r="EY2714" s="12"/>
      <c r="EZ2714" s="12"/>
      <c r="FA2714" s="12"/>
      <c r="FB2714" s="12"/>
      <c r="FC2714" s="12"/>
      <c r="FD2714" s="12"/>
      <c r="FE2714" s="12"/>
      <c r="FF2714" s="12"/>
      <c r="FG2714" s="12"/>
      <c r="FH2714" s="12"/>
      <c r="FI2714" s="12"/>
      <c r="FJ2714" s="12"/>
      <c r="FK2714" s="12"/>
      <c r="FL2714" s="12"/>
      <c r="FM2714" s="12"/>
      <c r="FN2714" s="12"/>
      <c r="FO2714" s="12"/>
      <c r="FP2714" s="12"/>
      <c r="FQ2714" s="12"/>
      <c r="FR2714" s="12"/>
      <c r="FS2714" s="12"/>
      <c r="FT2714" s="12"/>
      <c r="FU2714" s="12"/>
      <c r="FV2714" s="12"/>
      <c r="FW2714" s="12"/>
      <c r="FX2714" s="12"/>
      <c r="FY2714" s="12"/>
      <c r="FZ2714" s="12"/>
      <c r="GA2714" s="12"/>
      <c r="GB2714" s="12"/>
      <c r="GC2714" s="12"/>
      <c r="GD2714" s="12"/>
      <c r="GE2714" s="12"/>
      <c r="GF2714" s="12"/>
      <c r="GG2714" s="12"/>
      <c r="GH2714" s="12"/>
      <c r="GI2714" s="12"/>
      <c r="GJ2714" s="12"/>
      <c r="GK2714" s="12"/>
      <c r="GL2714" s="12"/>
      <c r="GM2714" s="12"/>
      <c r="GN2714" s="12"/>
      <c r="GO2714" s="12"/>
      <c r="GP2714" s="12"/>
      <c r="GQ2714" s="12"/>
      <c r="GR2714" s="12"/>
    </row>
    <row r="2715" spans="1:200" x14ac:dyDescent="0.2">
      <c r="A2715" s="79">
        <f t="shared" si="866"/>
        <v>45787</v>
      </c>
      <c r="B2715" s="80" t="str">
        <f t="shared" ca="1" si="854"/>
        <v>n.d</v>
      </c>
      <c r="C2715" s="81">
        <f t="shared" ca="1" si="855"/>
        <v>811.78766540000004</v>
      </c>
      <c r="D2715" s="82">
        <f ca="1">IF(A2715&lt;$B$1,VLOOKUP(A2715,[1]DI!$A$4:$B$15000,2,FALSE),0)</f>
        <v>0</v>
      </c>
      <c r="E2715" s="81">
        <f t="shared" ca="1" si="856"/>
        <v>0</v>
      </c>
      <c r="F2715" s="83">
        <f t="shared" si="864"/>
        <v>1.2</v>
      </c>
      <c r="G2715" s="84">
        <f t="shared" ca="1" si="857"/>
        <v>1</v>
      </c>
      <c r="H2715" s="81">
        <f ca="1">TRUNC(PRODUCT(G$10:G2714),15)</f>
        <v>1.40945772534528</v>
      </c>
      <c r="I2715" s="81">
        <f t="shared" ca="1" si="858"/>
        <v>1.40945772534528</v>
      </c>
      <c r="J2715" s="81">
        <f t="shared" ca="1" si="859"/>
        <v>1</v>
      </c>
      <c r="K2715" s="81">
        <f t="shared" ca="1" si="860"/>
        <v>0</v>
      </c>
      <c r="L2715" s="85">
        <f>IF(VLOOKUP(A2715,$U$12:$AD$125,8)=VLOOKUP(A2714,$U$12:$AD$125,8),0,VLOOKUP(A2715,U$12:$AD$125,8))</f>
        <v>0</v>
      </c>
      <c r="M2715" s="86">
        <f>IF(L2715&gt;0,VLOOKUP(L2715,T$12:$AC$125,7),0)</f>
        <v>0</v>
      </c>
      <c r="N2715" s="81">
        <f t="shared" si="865"/>
        <v>0</v>
      </c>
      <c r="O2715" s="81">
        <f t="shared" ca="1" si="861"/>
        <v>0</v>
      </c>
      <c r="P2715" s="87" t="str">
        <f t="shared" si="862"/>
        <v>J=</v>
      </c>
      <c r="Q2715" s="88">
        <f t="shared" si="863"/>
        <v>45954</v>
      </c>
      <c r="R2715" s="7"/>
      <c r="S2715" s="7"/>
      <c r="T2715" s="7"/>
      <c r="U2715" s="7"/>
      <c r="V2715" s="7"/>
      <c r="W2715" s="7"/>
      <c r="X2715" s="7"/>
      <c r="Y2715" s="7"/>
      <c r="Z2715" s="7"/>
      <c r="AA2715" s="7"/>
      <c r="AB2715" s="7"/>
      <c r="AC2715" s="7"/>
      <c r="AD2715" s="7"/>
      <c r="AE2715" s="7"/>
      <c r="AF2715" s="65"/>
      <c r="AG2715" s="9"/>
      <c r="AH2715" s="9"/>
      <c r="AI2715" s="4"/>
      <c r="AJ2715" s="10"/>
      <c r="AK2715" s="4"/>
      <c r="AL2715" s="65"/>
      <c r="AM2715" s="10"/>
      <c r="AN2715" s="9"/>
      <c r="AO2715" s="7"/>
      <c r="AP2715" s="11"/>
      <c r="AQ2715" s="9"/>
      <c r="AR2715" s="8"/>
      <c r="AS2715" s="65"/>
      <c r="AT2715" s="12"/>
      <c r="AU2715" s="12"/>
      <c r="AV2715" s="22"/>
      <c r="AW2715" s="12"/>
      <c r="AX2715" s="12"/>
      <c r="AY2715" s="12"/>
      <c r="AZ2715" s="12"/>
      <c r="BA2715" s="12"/>
      <c r="BB2715" s="12"/>
      <c r="BC2715" s="12"/>
      <c r="BD2715" s="12"/>
      <c r="BE2715" s="12"/>
      <c r="BF2715" s="12"/>
      <c r="BG2715" s="12"/>
      <c r="BH2715" s="12"/>
      <c r="BI2715" s="12"/>
      <c r="BJ2715" s="12"/>
      <c r="BK2715" s="12"/>
      <c r="BL2715" s="12"/>
      <c r="BM2715" s="12"/>
      <c r="BN2715" s="12"/>
      <c r="BO2715" s="12"/>
      <c r="BP2715" s="12"/>
      <c r="BQ2715" s="12"/>
      <c r="BR2715" s="12"/>
      <c r="BS2715" s="12"/>
      <c r="BT2715" s="12"/>
      <c r="BU2715" s="12"/>
      <c r="BV2715" s="12"/>
      <c r="BW2715" s="12"/>
      <c r="BX2715" s="12"/>
      <c r="BY2715" s="12"/>
      <c r="BZ2715" s="12"/>
      <c r="CA2715" s="12"/>
      <c r="CB2715" s="12"/>
      <c r="CC2715" s="12"/>
      <c r="CD2715" s="12"/>
      <c r="CE2715" s="12"/>
      <c r="CF2715" s="12"/>
      <c r="CG2715" s="12"/>
      <c r="CH2715" s="12"/>
      <c r="CI2715" s="12"/>
      <c r="CJ2715" s="12"/>
      <c r="CK2715" s="12"/>
      <c r="CL2715" s="12"/>
      <c r="CM2715" s="12"/>
      <c r="CN2715" s="12"/>
      <c r="CO2715" s="12"/>
      <c r="CP2715" s="12"/>
      <c r="CQ2715" s="12"/>
      <c r="CR2715" s="12"/>
      <c r="CS2715" s="12"/>
      <c r="CT2715" s="12"/>
      <c r="CU2715" s="12"/>
      <c r="CV2715" s="12"/>
      <c r="CW2715" s="12"/>
      <c r="CX2715" s="12"/>
      <c r="CY2715" s="12"/>
      <c r="CZ2715" s="12"/>
      <c r="DA2715" s="12"/>
      <c r="DB2715" s="12"/>
      <c r="DC2715" s="12"/>
      <c r="DD2715" s="12"/>
      <c r="DE2715" s="12"/>
      <c r="DF2715" s="12"/>
      <c r="DG2715" s="12"/>
      <c r="DH2715" s="12"/>
      <c r="DI2715" s="12"/>
      <c r="DJ2715" s="12"/>
      <c r="DK2715" s="12"/>
      <c r="DL2715" s="12"/>
      <c r="DM2715" s="12"/>
      <c r="DN2715" s="12"/>
      <c r="DO2715" s="12"/>
      <c r="DP2715" s="12"/>
      <c r="DQ2715" s="12"/>
      <c r="DR2715" s="12"/>
      <c r="DS2715" s="12"/>
      <c r="DT2715" s="12"/>
      <c r="DU2715" s="12"/>
      <c r="DV2715" s="12"/>
      <c r="DW2715" s="12"/>
      <c r="DX2715" s="12"/>
      <c r="DY2715" s="12"/>
      <c r="DZ2715" s="12"/>
      <c r="EA2715" s="12"/>
      <c r="EB2715" s="12"/>
      <c r="EC2715" s="12"/>
      <c r="ED2715" s="12"/>
      <c r="EE2715" s="12"/>
      <c r="EF2715" s="12"/>
      <c r="EG2715" s="12"/>
      <c r="EH2715" s="12"/>
      <c r="EI2715" s="12"/>
      <c r="EJ2715" s="12"/>
      <c r="EK2715" s="12"/>
      <c r="EL2715" s="12"/>
      <c r="EM2715" s="12"/>
      <c r="EN2715" s="12"/>
      <c r="EO2715" s="12"/>
      <c r="EP2715" s="12"/>
      <c r="EQ2715" s="12"/>
      <c r="ER2715" s="12"/>
      <c r="ES2715" s="12"/>
      <c r="ET2715" s="12"/>
      <c r="EU2715" s="12"/>
      <c r="EV2715" s="12"/>
      <c r="EW2715" s="12"/>
      <c r="EX2715" s="12"/>
      <c r="EY2715" s="12"/>
      <c r="EZ2715" s="12"/>
      <c r="FA2715" s="12"/>
      <c r="FB2715" s="12"/>
      <c r="FC2715" s="12"/>
      <c r="FD2715" s="12"/>
      <c r="FE2715" s="12"/>
      <c r="FF2715" s="12"/>
      <c r="FG2715" s="12"/>
      <c r="FH2715" s="12"/>
      <c r="FI2715" s="12"/>
      <c r="FJ2715" s="12"/>
      <c r="FK2715" s="12"/>
      <c r="FL2715" s="12"/>
      <c r="FM2715" s="12"/>
      <c r="FN2715" s="12"/>
      <c r="FO2715" s="12"/>
      <c r="FP2715" s="12"/>
      <c r="FQ2715" s="12"/>
      <c r="FR2715" s="12"/>
      <c r="FS2715" s="12"/>
      <c r="FT2715" s="12"/>
      <c r="FU2715" s="12"/>
      <c r="FV2715" s="12"/>
      <c r="FW2715" s="12"/>
      <c r="FX2715" s="12"/>
      <c r="FY2715" s="12"/>
      <c r="FZ2715" s="12"/>
      <c r="GA2715" s="12"/>
      <c r="GB2715" s="12"/>
      <c r="GC2715" s="12"/>
      <c r="GD2715" s="12"/>
      <c r="GE2715" s="12"/>
      <c r="GF2715" s="12"/>
      <c r="GG2715" s="12"/>
      <c r="GH2715" s="12"/>
      <c r="GI2715" s="12"/>
      <c r="GJ2715" s="12"/>
      <c r="GK2715" s="12"/>
      <c r="GL2715" s="12"/>
      <c r="GM2715" s="12"/>
      <c r="GN2715" s="12"/>
      <c r="GO2715" s="12"/>
      <c r="GP2715" s="12"/>
      <c r="GQ2715" s="12"/>
      <c r="GR2715" s="12"/>
    </row>
    <row r="2716" spans="1:200" x14ac:dyDescent="0.2">
      <c r="A2716" s="79">
        <f t="shared" si="866"/>
        <v>45788</v>
      </c>
      <c r="B2716" s="80" t="str">
        <f t="shared" ca="1" si="854"/>
        <v>n.d</v>
      </c>
      <c r="C2716" s="81">
        <f t="shared" ca="1" si="855"/>
        <v>811.78766540000004</v>
      </c>
      <c r="D2716" s="82">
        <f ca="1">IF(A2716&lt;$B$1,VLOOKUP(A2716,[1]DI!$A$4:$B$15000,2,FALSE),0)</f>
        <v>0</v>
      </c>
      <c r="E2716" s="81">
        <f t="shared" ca="1" si="856"/>
        <v>0</v>
      </c>
      <c r="F2716" s="83">
        <f t="shared" si="864"/>
        <v>1.2</v>
      </c>
      <c r="G2716" s="84">
        <f t="shared" ca="1" si="857"/>
        <v>1</v>
      </c>
      <c r="H2716" s="81">
        <f ca="1">TRUNC(PRODUCT(G$10:G2715),15)</f>
        <v>1.40945772534528</v>
      </c>
      <c r="I2716" s="81">
        <f t="shared" ca="1" si="858"/>
        <v>1.40945772534528</v>
      </c>
      <c r="J2716" s="81">
        <f t="shared" ca="1" si="859"/>
        <v>1</v>
      </c>
      <c r="K2716" s="81">
        <f t="shared" ca="1" si="860"/>
        <v>0</v>
      </c>
      <c r="L2716" s="85">
        <f>IF(VLOOKUP(A2716,$U$12:$AD$125,8)=VLOOKUP(A2715,$U$12:$AD$125,8),0,VLOOKUP(A2716,U$12:$AD$125,8))</f>
        <v>0</v>
      </c>
      <c r="M2716" s="86">
        <f>IF(L2716&gt;0,VLOOKUP(L2716,T$12:$AC$125,7),0)</f>
        <v>0</v>
      </c>
      <c r="N2716" s="81">
        <f t="shared" si="865"/>
        <v>0</v>
      </c>
      <c r="O2716" s="81">
        <f t="shared" ca="1" si="861"/>
        <v>0</v>
      </c>
      <c r="P2716" s="87" t="str">
        <f t="shared" si="862"/>
        <v>J=</v>
      </c>
      <c r="Q2716" s="88">
        <f t="shared" si="863"/>
        <v>45954</v>
      </c>
      <c r="R2716" s="7"/>
      <c r="S2716" s="7"/>
      <c r="T2716" s="7"/>
      <c r="U2716" s="7"/>
      <c r="V2716" s="7"/>
      <c r="W2716" s="7"/>
      <c r="X2716" s="7"/>
      <c r="Y2716" s="7"/>
      <c r="Z2716" s="7"/>
      <c r="AA2716" s="7"/>
      <c r="AB2716" s="7"/>
      <c r="AC2716" s="7"/>
      <c r="AD2716" s="7"/>
      <c r="AE2716" s="7"/>
      <c r="AF2716" s="65"/>
      <c r="AG2716" s="9"/>
      <c r="AH2716" s="9"/>
      <c r="AI2716" s="4"/>
      <c r="AJ2716" s="10"/>
      <c r="AK2716" s="4"/>
      <c r="AL2716" s="65"/>
      <c r="AM2716" s="10"/>
      <c r="AN2716" s="9"/>
      <c r="AO2716" s="7"/>
      <c r="AP2716" s="11"/>
      <c r="AQ2716" s="9"/>
      <c r="AR2716" s="8"/>
      <c r="AS2716" s="65"/>
      <c r="AT2716" s="12"/>
      <c r="AU2716" s="12"/>
      <c r="AV2716" s="22"/>
      <c r="AW2716" s="12"/>
      <c r="AX2716" s="12"/>
      <c r="AY2716" s="12"/>
      <c r="AZ2716" s="12"/>
      <c r="BA2716" s="12"/>
      <c r="BB2716" s="12"/>
      <c r="BC2716" s="12"/>
      <c r="BD2716" s="12"/>
      <c r="BE2716" s="12"/>
      <c r="BF2716" s="12"/>
      <c r="BG2716" s="12"/>
      <c r="BH2716" s="12"/>
      <c r="BI2716" s="12"/>
      <c r="BJ2716" s="12"/>
      <c r="BK2716" s="12"/>
      <c r="BL2716" s="12"/>
      <c r="BM2716" s="12"/>
      <c r="BN2716" s="12"/>
      <c r="BO2716" s="12"/>
      <c r="BP2716" s="12"/>
      <c r="BQ2716" s="12"/>
      <c r="BR2716" s="12"/>
      <c r="BS2716" s="12"/>
      <c r="BT2716" s="12"/>
      <c r="BU2716" s="12"/>
      <c r="BV2716" s="12"/>
      <c r="BW2716" s="12"/>
      <c r="BX2716" s="12"/>
      <c r="BY2716" s="12"/>
      <c r="BZ2716" s="12"/>
      <c r="CA2716" s="12"/>
      <c r="CB2716" s="12"/>
      <c r="CC2716" s="12"/>
      <c r="CD2716" s="12"/>
      <c r="CE2716" s="12"/>
      <c r="CF2716" s="12"/>
      <c r="CG2716" s="12"/>
      <c r="CH2716" s="12"/>
      <c r="CI2716" s="12"/>
      <c r="CJ2716" s="12"/>
      <c r="CK2716" s="12"/>
      <c r="CL2716" s="12"/>
      <c r="CM2716" s="12"/>
      <c r="CN2716" s="12"/>
      <c r="CO2716" s="12"/>
      <c r="CP2716" s="12"/>
      <c r="CQ2716" s="12"/>
      <c r="CR2716" s="12"/>
      <c r="CS2716" s="12"/>
      <c r="CT2716" s="12"/>
      <c r="CU2716" s="12"/>
      <c r="CV2716" s="12"/>
      <c r="CW2716" s="12"/>
      <c r="CX2716" s="12"/>
      <c r="CY2716" s="12"/>
      <c r="CZ2716" s="12"/>
      <c r="DA2716" s="12"/>
      <c r="DB2716" s="12"/>
      <c r="DC2716" s="12"/>
      <c r="DD2716" s="12"/>
      <c r="DE2716" s="12"/>
      <c r="DF2716" s="12"/>
      <c r="DG2716" s="12"/>
      <c r="DH2716" s="12"/>
      <c r="DI2716" s="12"/>
      <c r="DJ2716" s="12"/>
      <c r="DK2716" s="12"/>
      <c r="DL2716" s="12"/>
      <c r="DM2716" s="12"/>
      <c r="DN2716" s="12"/>
      <c r="DO2716" s="12"/>
      <c r="DP2716" s="12"/>
      <c r="DQ2716" s="12"/>
      <c r="DR2716" s="12"/>
      <c r="DS2716" s="12"/>
      <c r="DT2716" s="12"/>
      <c r="DU2716" s="12"/>
      <c r="DV2716" s="12"/>
      <c r="DW2716" s="12"/>
      <c r="DX2716" s="12"/>
      <c r="DY2716" s="12"/>
      <c r="DZ2716" s="12"/>
      <c r="EA2716" s="12"/>
      <c r="EB2716" s="12"/>
      <c r="EC2716" s="12"/>
      <c r="ED2716" s="12"/>
      <c r="EE2716" s="12"/>
      <c r="EF2716" s="12"/>
      <c r="EG2716" s="12"/>
      <c r="EH2716" s="12"/>
      <c r="EI2716" s="12"/>
      <c r="EJ2716" s="12"/>
      <c r="EK2716" s="12"/>
      <c r="EL2716" s="12"/>
      <c r="EM2716" s="12"/>
      <c r="EN2716" s="12"/>
      <c r="EO2716" s="12"/>
      <c r="EP2716" s="12"/>
      <c r="EQ2716" s="12"/>
      <c r="ER2716" s="12"/>
      <c r="ES2716" s="12"/>
      <c r="ET2716" s="12"/>
      <c r="EU2716" s="12"/>
      <c r="EV2716" s="12"/>
      <c r="EW2716" s="12"/>
      <c r="EX2716" s="12"/>
      <c r="EY2716" s="12"/>
      <c r="EZ2716" s="12"/>
      <c r="FA2716" s="12"/>
      <c r="FB2716" s="12"/>
      <c r="FC2716" s="12"/>
      <c r="FD2716" s="12"/>
      <c r="FE2716" s="12"/>
      <c r="FF2716" s="12"/>
      <c r="FG2716" s="12"/>
      <c r="FH2716" s="12"/>
      <c r="FI2716" s="12"/>
      <c r="FJ2716" s="12"/>
      <c r="FK2716" s="12"/>
      <c r="FL2716" s="12"/>
      <c r="FM2716" s="12"/>
      <c r="FN2716" s="12"/>
      <c r="FO2716" s="12"/>
      <c r="FP2716" s="12"/>
      <c r="FQ2716" s="12"/>
      <c r="FR2716" s="12"/>
      <c r="FS2716" s="12"/>
      <c r="FT2716" s="12"/>
      <c r="FU2716" s="12"/>
      <c r="FV2716" s="12"/>
      <c r="FW2716" s="12"/>
      <c r="FX2716" s="12"/>
      <c r="FY2716" s="12"/>
      <c r="FZ2716" s="12"/>
      <c r="GA2716" s="12"/>
      <c r="GB2716" s="12"/>
      <c r="GC2716" s="12"/>
      <c r="GD2716" s="12"/>
      <c r="GE2716" s="12"/>
      <c r="GF2716" s="12"/>
      <c r="GG2716" s="12"/>
      <c r="GH2716" s="12"/>
      <c r="GI2716" s="12"/>
      <c r="GJ2716" s="12"/>
      <c r="GK2716" s="12"/>
      <c r="GL2716" s="12"/>
      <c r="GM2716" s="12"/>
      <c r="GN2716" s="12"/>
      <c r="GO2716" s="12"/>
      <c r="GP2716" s="12"/>
      <c r="GQ2716" s="12"/>
      <c r="GR2716" s="12"/>
    </row>
    <row r="2717" spans="1:200" x14ac:dyDescent="0.2">
      <c r="A2717" s="79">
        <f t="shared" si="866"/>
        <v>45789</v>
      </c>
      <c r="B2717" s="80" t="str">
        <f t="shared" ca="1" si="854"/>
        <v>n.d</v>
      </c>
      <c r="C2717" s="81">
        <f t="shared" ca="1" si="855"/>
        <v>811.78766540000004</v>
      </c>
      <c r="D2717" s="82">
        <f ca="1">IF(A2717&lt;$B$1,VLOOKUP(A2717,[1]DI!$A$4:$B$15000,2,FALSE),0)</f>
        <v>0</v>
      </c>
      <c r="E2717" s="81">
        <f t="shared" ca="1" si="856"/>
        <v>0</v>
      </c>
      <c r="F2717" s="83">
        <f t="shared" si="864"/>
        <v>1.2</v>
      </c>
      <c r="G2717" s="84">
        <f t="shared" ca="1" si="857"/>
        <v>1</v>
      </c>
      <c r="H2717" s="81">
        <f ca="1">TRUNC(PRODUCT(G$10:G2716),15)</f>
        <v>1.40945772534528</v>
      </c>
      <c r="I2717" s="81">
        <f t="shared" ca="1" si="858"/>
        <v>1.40945772534528</v>
      </c>
      <c r="J2717" s="81">
        <f t="shared" ca="1" si="859"/>
        <v>1</v>
      </c>
      <c r="K2717" s="81">
        <f t="shared" ca="1" si="860"/>
        <v>0</v>
      </c>
      <c r="L2717" s="85">
        <f>IF(VLOOKUP(A2717,$U$12:$AD$125,8)=VLOOKUP(A2716,$U$12:$AD$125,8),0,VLOOKUP(A2717,U$12:$AD$125,8))</f>
        <v>0</v>
      </c>
      <c r="M2717" s="86">
        <f>IF(L2717&gt;0,VLOOKUP(L2717,T$12:$AC$125,7),0)</f>
        <v>0</v>
      </c>
      <c r="N2717" s="81">
        <f t="shared" si="865"/>
        <v>0</v>
      </c>
      <c r="O2717" s="81">
        <f t="shared" ca="1" si="861"/>
        <v>0</v>
      </c>
      <c r="P2717" s="87" t="str">
        <f t="shared" si="862"/>
        <v>J=</v>
      </c>
      <c r="Q2717" s="88">
        <f t="shared" si="863"/>
        <v>45954</v>
      </c>
      <c r="R2717" s="7"/>
      <c r="S2717" s="7"/>
      <c r="T2717" s="7"/>
      <c r="U2717" s="7"/>
      <c r="V2717" s="7"/>
      <c r="W2717" s="7"/>
      <c r="X2717" s="7"/>
      <c r="Y2717" s="7"/>
      <c r="Z2717" s="7"/>
      <c r="AA2717" s="7"/>
      <c r="AB2717" s="7"/>
      <c r="AC2717" s="7"/>
      <c r="AD2717" s="7"/>
      <c r="AE2717" s="7"/>
      <c r="AF2717" s="65"/>
      <c r="AG2717" s="9"/>
      <c r="AH2717" s="9"/>
      <c r="AI2717" s="4"/>
      <c r="AJ2717" s="10"/>
      <c r="AK2717" s="4"/>
      <c r="AL2717" s="65"/>
      <c r="AM2717" s="10"/>
      <c r="AN2717" s="9"/>
      <c r="AO2717" s="7"/>
      <c r="AP2717" s="11"/>
      <c r="AQ2717" s="9"/>
      <c r="AR2717" s="8"/>
      <c r="AS2717" s="65"/>
      <c r="AT2717" s="12"/>
      <c r="AU2717" s="12"/>
      <c r="AV2717" s="22"/>
      <c r="AW2717" s="12"/>
      <c r="AX2717" s="12"/>
      <c r="AY2717" s="12"/>
      <c r="AZ2717" s="12"/>
      <c r="BA2717" s="12"/>
      <c r="BB2717" s="12"/>
      <c r="BC2717" s="12"/>
      <c r="BD2717" s="12"/>
      <c r="BE2717" s="12"/>
      <c r="BF2717" s="12"/>
      <c r="BG2717" s="12"/>
      <c r="BH2717" s="12"/>
      <c r="BI2717" s="12"/>
      <c r="BJ2717" s="12"/>
      <c r="BK2717" s="12"/>
      <c r="BL2717" s="12"/>
      <c r="BM2717" s="12"/>
      <c r="BN2717" s="12"/>
      <c r="BO2717" s="12"/>
      <c r="BP2717" s="12"/>
      <c r="BQ2717" s="12"/>
      <c r="BR2717" s="12"/>
      <c r="BS2717" s="12"/>
      <c r="BT2717" s="12"/>
      <c r="BU2717" s="12"/>
      <c r="BV2717" s="12"/>
      <c r="BW2717" s="12"/>
      <c r="BX2717" s="12"/>
      <c r="BY2717" s="12"/>
      <c r="BZ2717" s="12"/>
      <c r="CA2717" s="12"/>
      <c r="CB2717" s="12"/>
      <c r="CC2717" s="12"/>
      <c r="CD2717" s="12"/>
      <c r="CE2717" s="12"/>
      <c r="CF2717" s="12"/>
      <c r="CG2717" s="12"/>
      <c r="CH2717" s="12"/>
      <c r="CI2717" s="12"/>
      <c r="CJ2717" s="12"/>
      <c r="CK2717" s="12"/>
      <c r="CL2717" s="12"/>
      <c r="CM2717" s="12"/>
      <c r="CN2717" s="12"/>
      <c r="CO2717" s="12"/>
      <c r="CP2717" s="12"/>
      <c r="CQ2717" s="12"/>
      <c r="CR2717" s="12"/>
      <c r="CS2717" s="12"/>
      <c r="CT2717" s="12"/>
      <c r="CU2717" s="12"/>
      <c r="CV2717" s="12"/>
      <c r="CW2717" s="12"/>
      <c r="CX2717" s="12"/>
      <c r="CY2717" s="12"/>
      <c r="CZ2717" s="12"/>
      <c r="DA2717" s="12"/>
      <c r="DB2717" s="12"/>
      <c r="DC2717" s="12"/>
      <c r="DD2717" s="12"/>
      <c r="DE2717" s="12"/>
      <c r="DF2717" s="12"/>
      <c r="DG2717" s="12"/>
      <c r="DH2717" s="12"/>
      <c r="DI2717" s="12"/>
      <c r="DJ2717" s="12"/>
      <c r="DK2717" s="12"/>
      <c r="DL2717" s="12"/>
      <c r="DM2717" s="12"/>
      <c r="DN2717" s="12"/>
      <c r="DO2717" s="12"/>
      <c r="DP2717" s="12"/>
      <c r="DQ2717" s="12"/>
      <c r="DR2717" s="12"/>
      <c r="DS2717" s="12"/>
      <c r="DT2717" s="12"/>
      <c r="DU2717" s="12"/>
      <c r="DV2717" s="12"/>
      <c r="DW2717" s="12"/>
      <c r="DX2717" s="12"/>
      <c r="DY2717" s="12"/>
      <c r="DZ2717" s="12"/>
      <c r="EA2717" s="12"/>
      <c r="EB2717" s="12"/>
      <c r="EC2717" s="12"/>
      <c r="ED2717" s="12"/>
      <c r="EE2717" s="12"/>
      <c r="EF2717" s="12"/>
      <c r="EG2717" s="12"/>
      <c r="EH2717" s="12"/>
      <c r="EI2717" s="12"/>
      <c r="EJ2717" s="12"/>
      <c r="EK2717" s="12"/>
      <c r="EL2717" s="12"/>
      <c r="EM2717" s="12"/>
      <c r="EN2717" s="12"/>
      <c r="EO2717" s="12"/>
      <c r="EP2717" s="12"/>
      <c r="EQ2717" s="12"/>
      <c r="ER2717" s="12"/>
      <c r="ES2717" s="12"/>
      <c r="ET2717" s="12"/>
      <c r="EU2717" s="12"/>
      <c r="EV2717" s="12"/>
      <c r="EW2717" s="12"/>
      <c r="EX2717" s="12"/>
      <c r="EY2717" s="12"/>
      <c r="EZ2717" s="12"/>
      <c r="FA2717" s="12"/>
      <c r="FB2717" s="12"/>
      <c r="FC2717" s="12"/>
      <c r="FD2717" s="12"/>
      <c r="FE2717" s="12"/>
      <c r="FF2717" s="12"/>
      <c r="FG2717" s="12"/>
      <c r="FH2717" s="12"/>
      <c r="FI2717" s="12"/>
      <c r="FJ2717" s="12"/>
      <c r="FK2717" s="12"/>
      <c r="FL2717" s="12"/>
      <c r="FM2717" s="12"/>
      <c r="FN2717" s="12"/>
      <c r="FO2717" s="12"/>
      <c r="FP2717" s="12"/>
      <c r="FQ2717" s="12"/>
      <c r="FR2717" s="12"/>
      <c r="FS2717" s="12"/>
      <c r="FT2717" s="12"/>
      <c r="FU2717" s="12"/>
      <c r="FV2717" s="12"/>
      <c r="FW2717" s="12"/>
      <c r="FX2717" s="12"/>
      <c r="FY2717" s="12"/>
      <c r="FZ2717" s="12"/>
      <c r="GA2717" s="12"/>
      <c r="GB2717" s="12"/>
      <c r="GC2717" s="12"/>
      <c r="GD2717" s="12"/>
      <c r="GE2717" s="12"/>
      <c r="GF2717" s="12"/>
      <c r="GG2717" s="12"/>
      <c r="GH2717" s="12"/>
      <c r="GI2717" s="12"/>
      <c r="GJ2717" s="12"/>
      <c r="GK2717" s="12"/>
      <c r="GL2717" s="12"/>
      <c r="GM2717" s="12"/>
      <c r="GN2717" s="12"/>
      <c r="GO2717" s="12"/>
      <c r="GP2717" s="12"/>
      <c r="GQ2717" s="12"/>
      <c r="GR2717" s="12"/>
    </row>
    <row r="2718" spans="1:200" x14ac:dyDescent="0.2">
      <c r="A2718" s="79">
        <f t="shared" si="866"/>
        <v>45790</v>
      </c>
      <c r="B2718" s="80" t="str">
        <f t="shared" ca="1" si="854"/>
        <v>n.d</v>
      </c>
      <c r="C2718" s="81">
        <f t="shared" ca="1" si="855"/>
        <v>811.78766540000004</v>
      </c>
      <c r="D2718" s="82">
        <f ca="1">IF(A2718&lt;$B$1,VLOOKUP(A2718,[1]DI!$A$4:$B$15000,2,FALSE),0)</f>
        <v>0</v>
      </c>
      <c r="E2718" s="81">
        <f t="shared" ca="1" si="856"/>
        <v>0</v>
      </c>
      <c r="F2718" s="83">
        <f t="shared" si="864"/>
        <v>1.2</v>
      </c>
      <c r="G2718" s="84">
        <f t="shared" ca="1" si="857"/>
        <v>1</v>
      </c>
      <c r="H2718" s="81">
        <f ca="1">TRUNC(PRODUCT(G$10:G2717),15)</f>
        <v>1.40945772534528</v>
      </c>
      <c r="I2718" s="81">
        <f t="shared" ca="1" si="858"/>
        <v>1.40945772534528</v>
      </c>
      <c r="J2718" s="81">
        <f t="shared" ca="1" si="859"/>
        <v>1</v>
      </c>
      <c r="K2718" s="81">
        <f t="shared" ca="1" si="860"/>
        <v>0</v>
      </c>
      <c r="L2718" s="85">
        <f>IF(VLOOKUP(A2718,$U$12:$AD$125,8)=VLOOKUP(A2717,$U$12:$AD$125,8),0,VLOOKUP(A2718,U$12:$AD$125,8))</f>
        <v>0</v>
      </c>
      <c r="M2718" s="86">
        <f>IF(L2718&gt;0,VLOOKUP(L2718,T$12:$AC$125,7),0)</f>
        <v>0</v>
      </c>
      <c r="N2718" s="81">
        <f t="shared" si="865"/>
        <v>0</v>
      </c>
      <c r="O2718" s="81">
        <f t="shared" ca="1" si="861"/>
        <v>0</v>
      </c>
      <c r="P2718" s="87" t="str">
        <f t="shared" si="862"/>
        <v>J=</v>
      </c>
      <c r="Q2718" s="88">
        <f t="shared" si="863"/>
        <v>45954</v>
      </c>
      <c r="R2718" s="7"/>
      <c r="S2718" s="7"/>
      <c r="T2718" s="7"/>
      <c r="U2718" s="7"/>
      <c r="V2718" s="7"/>
      <c r="W2718" s="7"/>
      <c r="X2718" s="7"/>
      <c r="Y2718" s="7"/>
      <c r="Z2718" s="7"/>
      <c r="AA2718" s="7"/>
      <c r="AB2718" s="7"/>
      <c r="AC2718" s="7"/>
      <c r="AD2718" s="7"/>
      <c r="AE2718" s="7"/>
      <c r="AF2718" s="65"/>
      <c r="AG2718" s="9"/>
      <c r="AH2718" s="9"/>
      <c r="AI2718" s="4"/>
      <c r="AJ2718" s="10"/>
      <c r="AK2718" s="4"/>
      <c r="AL2718" s="65"/>
      <c r="AM2718" s="10"/>
      <c r="AN2718" s="9"/>
      <c r="AO2718" s="7"/>
      <c r="AP2718" s="11"/>
      <c r="AQ2718" s="9"/>
      <c r="AR2718" s="8"/>
      <c r="AS2718" s="65"/>
      <c r="AT2718" s="12"/>
      <c r="AU2718" s="12"/>
      <c r="AV2718" s="22"/>
      <c r="AW2718" s="12"/>
      <c r="AX2718" s="12"/>
      <c r="AY2718" s="12"/>
      <c r="AZ2718" s="12"/>
      <c r="BA2718" s="12"/>
      <c r="BB2718" s="12"/>
      <c r="BC2718" s="12"/>
      <c r="BD2718" s="12"/>
      <c r="BE2718" s="12"/>
      <c r="BF2718" s="12"/>
      <c r="BG2718" s="12"/>
      <c r="BH2718" s="12"/>
      <c r="BI2718" s="12"/>
      <c r="BJ2718" s="12"/>
      <c r="BK2718" s="12"/>
      <c r="BL2718" s="12"/>
      <c r="BM2718" s="12"/>
      <c r="BN2718" s="12"/>
      <c r="BO2718" s="12"/>
      <c r="BP2718" s="12"/>
      <c r="BQ2718" s="12"/>
      <c r="BR2718" s="12"/>
      <c r="BS2718" s="12"/>
      <c r="BT2718" s="12"/>
      <c r="BU2718" s="12"/>
      <c r="BV2718" s="12"/>
      <c r="BW2718" s="12"/>
      <c r="BX2718" s="12"/>
      <c r="BY2718" s="12"/>
      <c r="BZ2718" s="12"/>
      <c r="CA2718" s="12"/>
      <c r="CB2718" s="12"/>
      <c r="CC2718" s="12"/>
      <c r="CD2718" s="12"/>
      <c r="CE2718" s="12"/>
      <c r="CF2718" s="12"/>
      <c r="CG2718" s="12"/>
      <c r="CH2718" s="12"/>
      <c r="CI2718" s="12"/>
      <c r="CJ2718" s="12"/>
      <c r="CK2718" s="12"/>
      <c r="CL2718" s="12"/>
      <c r="CM2718" s="12"/>
      <c r="CN2718" s="12"/>
      <c r="CO2718" s="12"/>
      <c r="CP2718" s="12"/>
      <c r="CQ2718" s="12"/>
      <c r="CR2718" s="12"/>
      <c r="CS2718" s="12"/>
      <c r="CT2718" s="12"/>
      <c r="CU2718" s="12"/>
      <c r="CV2718" s="12"/>
      <c r="CW2718" s="12"/>
      <c r="CX2718" s="12"/>
      <c r="CY2718" s="12"/>
      <c r="CZ2718" s="12"/>
      <c r="DA2718" s="12"/>
      <c r="DB2718" s="12"/>
      <c r="DC2718" s="12"/>
      <c r="DD2718" s="12"/>
      <c r="DE2718" s="12"/>
      <c r="DF2718" s="12"/>
      <c r="DG2718" s="12"/>
      <c r="DH2718" s="12"/>
      <c r="DI2718" s="12"/>
      <c r="DJ2718" s="12"/>
      <c r="DK2718" s="12"/>
      <c r="DL2718" s="12"/>
      <c r="DM2718" s="12"/>
      <c r="DN2718" s="12"/>
      <c r="DO2718" s="12"/>
      <c r="DP2718" s="12"/>
      <c r="DQ2718" s="12"/>
      <c r="DR2718" s="12"/>
      <c r="DS2718" s="12"/>
      <c r="DT2718" s="12"/>
      <c r="DU2718" s="12"/>
      <c r="DV2718" s="12"/>
      <c r="DW2718" s="12"/>
      <c r="DX2718" s="12"/>
      <c r="DY2718" s="12"/>
      <c r="DZ2718" s="12"/>
      <c r="EA2718" s="12"/>
      <c r="EB2718" s="12"/>
      <c r="EC2718" s="12"/>
      <c r="ED2718" s="12"/>
      <c r="EE2718" s="12"/>
      <c r="EF2718" s="12"/>
      <c r="EG2718" s="12"/>
      <c r="EH2718" s="12"/>
      <c r="EI2718" s="12"/>
      <c r="EJ2718" s="12"/>
      <c r="EK2718" s="12"/>
      <c r="EL2718" s="12"/>
      <c r="EM2718" s="12"/>
      <c r="EN2718" s="12"/>
      <c r="EO2718" s="12"/>
      <c r="EP2718" s="12"/>
      <c r="EQ2718" s="12"/>
      <c r="ER2718" s="12"/>
      <c r="ES2718" s="12"/>
      <c r="ET2718" s="12"/>
      <c r="EU2718" s="12"/>
      <c r="EV2718" s="12"/>
      <c r="EW2718" s="12"/>
      <c r="EX2718" s="12"/>
      <c r="EY2718" s="12"/>
      <c r="EZ2718" s="12"/>
      <c r="FA2718" s="12"/>
      <c r="FB2718" s="12"/>
      <c r="FC2718" s="12"/>
      <c r="FD2718" s="12"/>
      <c r="FE2718" s="12"/>
      <c r="FF2718" s="12"/>
      <c r="FG2718" s="12"/>
      <c r="FH2718" s="12"/>
      <c r="FI2718" s="12"/>
      <c r="FJ2718" s="12"/>
      <c r="FK2718" s="12"/>
      <c r="FL2718" s="12"/>
      <c r="FM2718" s="12"/>
      <c r="FN2718" s="12"/>
      <c r="FO2718" s="12"/>
      <c r="FP2718" s="12"/>
      <c r="FQ2718" s="12"/>
      <c r="FR2718" s="12"/>
      <c r="FS2718" s="12"/>
      <c r="FT2718" s="12"/>
      <c r="FU2718" s="12"/>
      <c r="FV2718" s="12"/>
      <c r="FW2718" s="12"/>
      <c r="FX2718" s="12"/>
      <c r="FY2718" s="12"/>
      <c r="FZ2718" s="12"/>
      <c r="GA2718" s="12"/>
      <c r="GB2718" s="12"/>
      <c r="GC2718" s="12"/>
      <c r="GD2718" s="12"/>
      <c r="GE2718" s="12"/>
      <c r="GF2718" s="12"/>
      <c r="GG2718" s="12"/>
      <c r="GH2718" s="12"/>
      <c r="GI2718" s="12"/>
      <c r="GJ2718" s="12"/>
      <c r="GK2718" s="12"/>
      <c r="GL2718" s="12"/>
      <c r="GM2718" s="12"/>
      <c r="GN2718" s="12"/>
      <c r="GO2718" s="12"/>
      <c r="GP2718" s="12"/>
      <c r="GQ2718" s="12"/>
      <c r="GR2718" s="12"/>
    </row>
    <row r="2719" spans="1:200" x14ac:dyDescent="0.2">
      <c r="A2719" s="79">
        <f t="shared" si="866"/>
        <v>45791</v>
      </c>
      <c r="B2719" s="80" t="str">
        <f t="shared" ca="1" si="854"/>
        <v>n.d</v>
      </c>
      <c r="C2719" s="81">
        <f t="shared" ca="1" si="855"/>
        <v>811.78766540000004</v>
      </c>
      <c r="D2719" s="82">
        <f ca="1">IF(A2719&lt;$B$1,VLOOKUP(A2719,[1]DI!$A$4:$B$15000,2,FALSE),0)</f>
        <v>0</v>
      </c>
      <c r="E2719" s="81">
        <f t="shared" ca="1" si="856"/>
        <v>0</v>
      </c>
      <c r="F2719" s="83">
        <f t="shared" si="864"/>
        <v>1.2</v>
      </c>
      <c r="G2719" s="84">
        <f t="shared" ca="1" si="857"/>
        <v>1</v>
      </c>
      <c r="H2719" s="81">
        <f ca="1">TRUNC(PRODUCT(G$10:G2718),15)</f>
        <v>1.40945772534528</v>
      </c>
      <c r="I2719" s="81">
        <f t="shared" ca="1" si="858"/>
        <v>1.40945772534528</v>
      </c>
      <c r="J2719" s="81">
        <f t="shared" ca="1" si="859"/>
        <v>1</v>
      </c>
      <c r="K2719" s="81">
        <f t="shared" ca="1" si="860"/>
        <v>0</v>
      </c>
      <c r="L2719" s="85">
        <f>IF(VLOOKUP(A2719,$U$12:$AD$125,8)=VLOOKUP(A2718,$U$12:$AD$125,8),0,VLOOKUP(A2719,U$12:$AD$125,8))</f>
        <v>0</v>
      </c>
      <c r="M2719" s="86">
        <f>IF(L2719&gt;0,VLOOKUP(L2719,T$12:$AC$125,7),0)</f>
        <v>0</v>
      </c>
      <c r="N2719" s="81">
        <f t="shared" si="865"/>
        <v>0</v>
      </c>
      <c r="O2719" s="81">
        <f t="shared" ca="1" si="861"/>
        <v>0</v>
      </c>
      <c r="P2719" s="87" t="str">
        <f t="shared" si="862"/>
        <v>J=</v>
      </c>
      <c r="Q2719" s="88">
        <f t="shared" si="863"/>
        <v>45954</v>
      </c>
      <c r="R2719" s="7"/>
      <c r="S2719" s="7"/>
      <c r="T2719" s="7"/>
      <c r="U2719" s="7"/>
      <c r="V2719" s="7"/>
      <c r="W2719" s="7"/>
      <c r="X2719" s="7"/>
      <c r="Y2719" s="7"/>
      <c r="Z2719" s="7"/>
      <c r="AA2719" s="7"/>
      <c r="AB2719" s="7"/>
      <c r="AC2719" s="7"/>
      <c r="AD2719" s="7"/>
      <c r="AE2719" s="7"/>
      <c r="AF2719" s="65"/>
      <c r="AG2719" s="9"/>
      <c r="AH2719" s="9"/>
      <c r="AI2719" s="4"/>
      <c r="AJ2719" s="10"/>
      <c r="AK2719" s="4"/>
      <c r="AL2719" s="65"/>
      <c r="AM2719" s="10"/>
      <c r="AN2719" s="9"/>
      <c r="AO2719" s="7"/>
      <c r="AP2719" s="11"/>
      <c r="AQ2719" s="9"/>
      <c r="AR2719" s="8"/>
      <c r="AS2719" s="65"/>
      <c r="AT2719" s="12"/>
      <c r="AU2719" s="12"/>
      <c r="AV2719" s="22"/>
      <c r="AW2719" s="12"/>
      <c r="AX2719" s="12"/>
      <c r="AY2719" s="12"/>
      <c r="AZ2719" s="12"/>
      <c r="BA2719" s="12"/>
      <c r="BB2719" s="12"/>
      <c r="BC2719" s="12"/>
      <c r="BD2719" s="12"/>
      <c r="BE2719" s="12"/>
      <c r="BF2719" s="12"/>
      <c r="BG2719" s="12"/>
      <c r="BH2719" s="12"/>
      <c r="BI2719" s="12"/>
      <c r="BJ2719" s="12"/>
      <c r="BK2719" s="12"/>
      <c r="BL2719" s="12"/>
      <c r="BM2719" s="12"/>
      <c r="BN2719" s="12"/>
      <c r="BO2719" s="12"/>
      <c r="BP2719" s="12"/>
      <c r="BQ2719" s="12"/>
      <c r="BR2719" s="12"/>
      <c r="BS2719" s="12"/>
      <c r="BT2719" s="12"/>
      <c r="BU2719" s="12"/>
      <c r="BV2719" s="12"/>
      <c r="BW2719" s="12"/>
      <c r="BX2719" s="12"/>
      <c r="BY2719" s="12"/>
      <c r="BZ2719" s="12"/>
      <c r="CA2719" s="12"/>
      <c r="CB2719" s="12"/>
      <c r="CC2719" s="12"/>
      <c r="CD2719" s="12"/>
      <c r="CE2719" s="12"/>
      <c r="CF2719" s="12"/>
      <c r="CG2719" s="12"/>
      <c r="CH2719" s="12"/>
      <c r="CI2719" s="12"/>
      <c r="CJ2719" s="12"/>
      <c r="CK2719" s="12"/>
      <c r="CL2719" s="12"/>
      <c r="CM2719" s="12"/>
      <c r="CN2719" s="12"/>
      <c r="CO2719" s="12"/>
      <c r="CP2719" s="12"/>
      <c r="CQ2719" s="12"/>
      <c r="CR2719" s="12"/>
      <c r="CS2719" s="12"/>
      <c r="CT2719" s="12"/>
      <c r="CU2719" s="12"/>
      <c r="CV2719" s="12"/>
      <c r="CW2719" s="12"/>
      <c r="CX2719" s="12"/>
      <c r="CY2719" s="12"/>
      <c r="CZ2719" s="12"/>
      <c r="DA2719" s="12"/>
      <c r="DB2719" s="12"/>
      <c r="DC2719" s="12"/>
      <c r="DD2719" s="12"/>
      <c r="DE2719" s="12"/>
      <c r="DF2719" s="12"/>
      <c r="DG2719" s="12"/>
      <c r="DH2719" s="12"/>
      <c r="DI2719" s="12"/>
      <c r="DJ2719" s="12"/>
      <c r="DK2719" s="12"/>
      <c r="DL2719" s="12"/>
      <c r="DM2719" s="12"/>
      <c r="DN2719" s="12"/>
      <c r="DO2719" s="12"/>
      <c r="DP2719" s="12"/>
      <c r="DQ2719" s="12"/>
      <c r="DR2719" s="12"/>
      <c r="DS2719" s="12"/>
      <c r="DT2719" s="12"/>
      <c r="DU2719" s="12"/>
      <c r="DV2719" s="12"/>
      <c r="DW2719" s="12"/>
      <c r="DX2719" s="12"/>
      <c r="DY2719" s="12"/>
      <c r="DZ2719" s="12"/>
      <c r="EA2719" s="12"/>
      <c r="EB2719" s="12"/>
      <c r="EC2719" s="12"/>
      <c r="ED2719" s="12"/>
      <c r="EE2719" s="12"/>
      <c r="EF2719" s="12"/>
      <c r="EG2719" s="12"/>
      <c r="EH2719" s="12"/>
      <c r="EI2719" s="12"/>
      <c r="EJ2719" s="12"/>
      <c r="EK2719" s="12"/>
      <c r="EL2719" s="12"/>
      <c r="EM2719" s="12"/>
      <c r="EN2719" s="12"/>
      <c r="EO2719" s="12"/>
      <c r="EP2719" s="12"/>
      <c r="EQ2719" s="12"/>
      <c r="ER2719" s="12"/>
      <c r="ES2719" s="12"/>
      <c r="ET2719" s="12"/>
      <c r="EU2719" s="12"/>
      <c r="EV2719" s="12"/>
      <c r="EW2719" s="12"/>
      <c r="EX2719" s="12"/>
      <c r="EY2719" s="12"/>
      <c r="EZ2719" s="12"/>
      <c r="FA2719" s="12"/>
      <c r="FB2719" s="12"/>
      <c r="FC2719" s="12"/>
      <c r="FD2719" s="12"/>
      <c r="FE2719" s="12"/>
      <c r="FF2719" s="12"/>
      <c r="FG2719" s="12"/>
      <c r="FH2719" s="12"/>
      <c r="FI2719" s="12"/>
      <c r="FJ2719" s="12"/>
      <c r="FK2719" s="12"/>
      <c r="FL2719" s="12"/>
      <c r="FM2719" s="12"/>
      <c r="FN2719" s="12"/>
      <c r="FO2719" s="12"/>
      <c r="FP2719" s="12"/>
      <c r="FQ2719" s="12"/>
      <c r="FR2719" s="12"/>
      <c r="FS2719" s="12"/>
      <c r="FT2719" s="12"/>
      <c r="FU2719" s="12"/>
      <c r="FV2719" s="12"/>
      <c r="FW2719" s="12"/>
      <c r="FX2719" s="12"/>
      <c r="FY2719" s="12"/>
      <c r="FZ2719" s="12"/>
      <c r="GA2719" s="12"/>
      <c r="GB2719" s="12"/>
      <c r="GC2719" s="12"/>
      <c r="GD2719" s="12"/>
      <c r="GE2719" s="12"/>
      <c r="GF2719" s="12"/>
      <c r="GG2719" s="12"/>
      <c r="GH2719" s="12"/>
      <c r="GI2719" s="12"/>
      <c r="GJ2719" s="12"/>
      <c r="GK2719" s="12"/>
      <c r="GL2719" s="12"/>
      <c r="GM2719" s="12"/>
      <c r="GN2719" s="12"/>
      <c r="GO2719" s="12"/>
      <c r="GP2719" s="12"/>
      <c r="GQ2719" s="12"/>
      <c r="GR2719" s="12"/>
    </row>
    <row r="2720" spans="1:200" x14ac:dyDescent="0.2">
      <c r="A2720" s="79">
        <f t="shared" si="866"/>
        <v>45792</v>
      </c>
      <c r="B2720" s="80" t="str">
        <f t="shared" ca="1" si="854"/>
        <v>n.d</v>
      </c>
      <c r="C2720" s="81">
        <f t="shared" ca="1" si="855"/>
        <v>811.78766540000004</v>
      </c>
      <c r="D2720" s="82">
        <f ca="1">IF(A2720&lt;$B$1,VLOOKUP(A2720,[1]DI!$A$4:$B$15000,2,FALSE),0)</f>
        <v>0</v>
      </c>
      <c r="E2720" s="81">
        <f t="shared" ca="1" si="856"/>
        <v>0</v>
      </c>
      <c r="F2720" s="83">
        <f t="shared" si="864"/>
        <v>1.2</v>
      </c>
      <c r="G2720" s="84">
        <f t="shared" ca="1" si="857"/>
        <v>1</v>
      </c>
      <c r="H2720" s="81">
        <f ca="1">TRUNC(PRODUCT(G$10:G2719),15)</f>
        <v>1.40945772534528</v>
      </c>
      <c r="I2720" s="81">
        <f t="shared" ca="1" si="858"/>
        <v>1.40945772534528</v>
      </c>
      <c r="J2720" s="81">
        <f t="shared" ca="1" si="859"/>
        <v>1</v>
      </c>
      <c r="K2720" s="81">
        <f t="shared" ca="1" si="860"/>
        <v>0</v>
      </c>
      <c r="L2720" s="85">
        <f>IF(VLOOKUP(A2720,$U$12:$AD$125,8)=VLOOKUP(A2719,$U$12:$AD$125,8),0,VLOOKUP(A2720,U$12:$AD$125,8))</f>
        <v>0</v>
      </c>
      <c r="M2720" s="86">
        <f>IF(L2720&gt;0,VLOOKUP(L2720,T$12:$AC$125,7),0)</f>
        <v>0</v>
      </c>
      <c r="N2720" s="81">
        <f t="shared" si="865"/>
        <v>0</v>
      </c>
      <c r="O2720" s="81">
        <f t="shared" ca="1" si="861"/>
        <v>0</v>
      </c>
      <c r="P2720" s="87" t="str">
        <f t="shared" si="862"/>
        <v>J=</v>
      </c>
      <c r="Q2720" s="88">
        <f t="shared" si="863"/>
        <v>45954</v>
      </c>
      <c r="R2720" s="7"/>
      <c r="S2720" s="7"/>
      <c r="T2720" s="7"/>
      <c r="U2720" s="7"/>
      <c r="V2720" s="7"/>
      <c r="W2720" s="7"/>
      <c r="X2720" s="7"/>
      <c r="Y2720" s="7"/>
      <c r="Z2720" s="7"/>
      <c r="AA2720" s="7"/>
      <c r="AB2720" s="7"/>
      <c r="AC2720" s="7"/>
      <c r="AD2720" s="7"/>
      <c r="AE2720" s="7"/>
      <c r="AF2720" s="65"/>
      <c r="AG2720" s="9"/>
      <c r="AH2720" s="9"/>
      <c r="AI2720" s="4"/>
      <c r="AJ2720" s="10"/>
      <c r="AK2720" s="4"/>
      <c r="AL2720" s="65"/>
      <c r="AM2720" s="10"/>
      <c r="AN2720" s="9"/>
      <c r="AO2720" s="7"/>
      <c r="AP2720" s="11"/>
      <c r="AQ2720" s="9"/>
      <c r="AR2720" s="8"/>
      <c r="AS2720" s="65"/>
      <c r="AT2720" s="12"/>
      <c r="AU2720" s="12"/>
      <c r="AV2720" s="22"/>
      <c r="AW2720" s="12"/>
      <c r="AX2720" s="12"/>
      <c r="AY2720" s="12"/>
      <c r="AZ2720" s="12"/>
      <c r="BA2720" s="12"/>
      <c r="BB2720" s="12"/>
      <c r="BC2720" s="12"/>
      <c r="BD2720" s="12"/>
      <c r="BE2720" s="12"/>
      <c r="BF2720" s="12"/>
      <c r="BG2720" s="12"/>
      <c r="BH2720" s="12"/>
      <c r="BI2720" s="12"/>
      <c r="BJ2720" s="12"/>
      <c r="BK2720" s="12"/>
      <c r="BL2720" s="12"/>
      <c r="BM2720" s="12"/>
      <c r="BN2720" s="12"/>
      <c r="BO2720" s="12"/>
      <c r="BP2720" s="12"/>
      <c r="BQ2720" s="12"/>
      <c r="BR2720" s="12"/>
      <c r="BS2720" s="12"/>
      <c r="BT2720" s="12"/>
      <c r="BU2720" s="12"/>
      <c r="BV2720" s="12"/>
      <c r="BW2720" s="12"/>
      <c r="BX2720" s="12"/>
      <c r="BY2720" s="12"/>
      <c r="BZ2720" s="12"/>
      <c r="CA2720" s="12"/>
      <c r="CB2720" s="12"/>
      <c r="CC2720" s="12"/>
      <c r="CD2720" s="12"/>
      <c r="CE2720" s="12"/>
      <c r="CF2720" s="12"/>
      <c r="CG2720" s="12"/>
      <c r="CH2720" s="12"/>
      <c r="CI2720" s="12"/>
      <c r="CJ2720" s="12"/>
      <c r="CK2720" s="12"/>
      <c r="CL2720" s="12"/>
      <c r="CM2720" s="12"/>
      <c r="CN2720" s="12"/>
      <c r="CO2720" s="12"/>
      <c r="CP2720" s="12"/>
      <c r="CQ2720" s="12"/>
      <c r="CR2720" s="12"/>
      <c r="CS2720" s="12"/>
      <c r="CT2720" s="12"/>
      <c r="CU2720" s="12"/>
      <c r="CV2720" s="12"/>
      <c r="CW2720" s="12"/>
      <c r="CX2720" s="12"/>
      <c r="CY2720" s="12"/>
      <c r="CZ2720" s="12"/>
      <c r="DA2720" s="12"/>
      <c r="DB2720" s="12"/>
      <c r="DC2720" s="12"/>
      <c r="DD2720" s="12"/>
      <c r="DE2720" s="12"/>
      <c r="DF2720" s="12"/>
      <c r="DG2720" s="12"/>
      <c r="DH2720" s="12"/>
      <c r="DI2720" s="12"/>
      <c r="DJ2720" s="12"/>
      <c r="DK2720" s="12"/>
      <c r="DL2720" s="12"/>
      <c r="DM2720" s="12"/>
      <c r="DN2720" s="12"/>
      <c r="DO2720" s="12"/>
      <c r="DP2720" s="12"/>
      <c r="DQ2720" s="12"/>
      <c r="DR2720" s="12"/>
      <c r="DS2720" s="12"/>
      <c r="DT2720" s="12"/>
      <c r="DU2720" s="12"/>
      <c r="DV2720" s="12"/>
      <c r="DW2720" s="12"/>
      <c r="DX2720" s="12"/>
      <c r="DY2720" s="12"/>
      <c r="DZ2720" s="12"/>
      <c r="EA2720" s="12"/>
      <c r="EB2720" s="12"/>
      <c r="EC2720" s="12"/>
      <c r="ED2720" s="12"/>
      <c r="EE2720" s="12"/>
      <c r="EF2720" s="12"/>
      <c r="EG2720" s="12"/>
      <c r="EH2720" s="12"/>
      <c r="EI2720" s="12"/>
      <c r="EJ2720" s="12"/>
      <c r="EK2720" s="12"/>
      <c r="EL2720" s="12"/>
      <c r="EM2720" s="12"/>
      <c r="EN2720" s="12"/>
      <c r="EO2720" s="12"/>
      <c r="EP2720" s="12"/>
      <c r="EQ2720" s="12"/>
      <c r="ER2720" s="12"/>
      <c r="ES2720" s="12"/>
      <c r="ET2720" s="12"/>
      <c r="EU2720" s="12"/>
      <c r="EV2720" s="12"/>
      <c r="EW2720" s="12"/>
      <c r="EX2720" s="12"/>
      <c r="EY2720" s="12"/>
      <c r="EZ2720" s="12"/>
      <c r="FA2720" s="12"/>
      <c r="FB2720" s="12"/>
      <c r="FC2720" s="12"/>
      <c r="FD2720" s="12"/>
      <c r="FE2720" s="12"/>
      <c r="FF2720" s="12"/>
      <c r="FG2720" s="12"/>
      <c r="FH2720" s="12"/>
      <c r="FI2720" s="12"/>
      <c r="FJ2720" s="12"/>
      <c r="FK2720" s="12"/>
      <c r="FL2720" s="12"/>
      <c r="FM2720" s="12"/>
      <c r="FN2720" s="12"/>
      <c r="FO2720" s="12"/>
      <c r="FP2720" s="12"/>
      <c r="FQ2720" s="12"/>
      <c r="FR2720" s="12"/>
      <c r="FS2720" s="12"/>
      <c r="FT2720" s="12"/>
      <c r="FU2720" s="12"/>
      <c r="FV2720" s="12"/>
      <c r="FW2720" s="12"/>
      <c r="FX2720" s="12"/>
      <c r="FY2720" s="12"/>
      <c r="FZ2720" s="12"/>
      <c r="GA2720" s="12"/>
      <c r="GB2720" s="12"/>
      <c r="GC2720" s="12"/>
      <c r="GD2720" s="12"/>
      <c r="GE2720" s="12"/>
      <c r="GF2720" s="12"/>
      <c r="GG2720" s="12"/>
      <c r="GH2720" s="12"/>
      <c r="GI2720" s="12"/>
      <c r="GJ2720" s="12"/>
      <c r="GK2720" s="12"/>
      <c r="GL2720" s="12"/>
      <c r="GM2720" s="12"/>
      <c r="GN2720" s="12"/>
      <c r="GO2720" s="12"/>
      <c r="GP2720" s="12"/>
      <c r="GQ2720" s="12"/>
      <c r="GR2720" s="12"/>
    </row>
    <row r="2721" spans="1:200" x14ac:dyDescent="0.2">
      <c r="A2721" s="79">
        <f t="shared" si="866"/>
        <v>45793</v>
      </c>
      <c r="B2721" s="80" t="str">
        <f t="shared" ca="1" si="854"/>
        <v>n.d</v>
      </c>
      <c r="C2721" s="81">
        <f t="shared" ca="1" si="855"/>
        <v>811.78766540000004</v>
      </c>
      <c r="D2721" s="82">
        <f ca="1">IF(A2721&lt;$B$1,VLOOKUP(A2721,[1]DI!$A$4:$B$15000,2,FALSE),0)</f>
        <v>0</v>
      </c>
      <c r="E2721" s="81">
        <f t="shared" ca="1" si="856"/>
        <v>0</v>
      </c>
      <c r="F2721" s="83">
        <f t="shared" si="864"/>
        <v>1.2</v>
      </c>
      <c r="G2721" s="84">
        <f t="shared" ca="1" si="857"/>
        <v>1</v>
      </c>
      <c r="H2721" s="81">
        <f ca="1">TRUNC(PRODUCT(G$10:G2720),15)</f>
        <v>1.40945772534528</v>
      </c>
      <c r="I2721" s="81">
        <f t="shared" ca="1" si="858"/>
        <v>1.40945772534528</v>
      </c>
      <c r="J2721" s="81">
        <f t="shared" ca="1" si="859"/>
        <v>1</v>
      </c>
      <c r="K2721" s="81">
        <f t="shared" ca="1" si="860"/>
        <v>0</v>
      </c>
      <c r="L2721" s="85">
        <f>IF(VLOOKUP(A2721,$U$12:$AD$125,8)=VLOOKUP(A2720,$U$12:$AD$125,8),0,VLOOKUP(A2721,U$12:$AD$125,8))</f>
        <v>0</v>
      </c>
      <c r="M2721" s="86">
        <f>IF(L2721&gt;0,VLOOKUP(L2721,T$12:$AC$125,7),0)</f>
        <v>0</v>
      </c>
      <c r="N2721" s="81">
        <f t="shared" si="865"/>
        <v>0</v>
      </c>
      <c r="O2721" s="81">
        <f t="shared" ca="1" si="861"/>
        <v>0</v>
      </c>
      <c r="P2721" s="87" t="str">
        <f t="shared" si="862"/>
        <v>J=</v>
      </c>
      <c r="Q2721" s="88">
        <f t="shared" si="863"/>
        <v>45954</v>
      </c>
      <c r="R2721" s="7"/>
      <c r="S2721" s="7"/>
      <c r="T2721" s="7"/>
      <c r="U2721" s="7"/>
      <c r="V2721" s="7"/>
      <c r="W2721" s="7"/>
      <c r="X2721" s="7"/>
      <c r="Y2721" s="7"/>
      <c r="Z2721" s="7"/>
      <c r="AA2721" s="7"/>
      <c r="AB2721" s="7"/>
      <c r="AC2721" s="7"/>
      <c r="AD2721" s="7"/>
      <c r="AE2721" s="7"/>
      <c r="AF2721" s="65"/>
      <c r="AG2721" s="9"/>
      <c r="AH2721" s="9"/>
      <c r="AI2721" s="4"/>
      <c r="AJ2721" s="10"/>
      <c r="AK2721" s="4"/>
      <c r="AL2721" s="65"/>
      <c r="AM2721" s="10"/>
      <c r="AN2721" s="9"/>
      <c r="AO2721" s="7"/>
      <c r="AP2721" s="11"/>
      <c r="AQ2721" s="9"/>
      <c r="AR2721" s="8"/>
      <c r="AS2721" s="65"/>
      <c r="AT2721" s="12"/>
      <c r="AU2721" s="12"/>
      <c r="AV2721" s="22"/>
      <c r="AW2721" s="12"/>
      <c r="AX2721" s="12"/>
      <c r="AY2721" s="12"/>
      <c r="AZ2721" s="12"/>
      <c r="BA2721" s="12"/>
      <c r="BB2721" s="12"/>
      <c r="BC2721" s="12"/>
      <c r="BD2721" s="12"/>
      <c r="BE2721" s="12"/>
      <c r="BF2721" s="12"/>
      <c r="BG2721" s="12"/>
      <c r="BH2721" s="12"/>
      <c r="BI2721" s="12"/>
      <c r="BJ2721" s="12"/>
      <c r="BK2721" s="12"/>
      <c r="BL2721" s="12"/>
      <c r="BM2721" s="12"/>
      <c r="BN2721" s="12"/>
      <c r="BO2721" s="12"/>
      <c r="BP2721" s="12"/>
      <c r="BQ2721" s="12"/>
      <c r="BR2721" s="12"/>
      <c r="BS2721" s="12"/>
      <c r="BT2721" s="12"/>
      <c r="BU2721" s="12"/>
      <c r="BV2721" s="12"/>
      <c r="BW2721" s="12"/>
      <c r="BX2721" s="12"/>
      <c r="BY2721" s="12"/>
      <c r="BZ2721" s="12"/>
      <c r="CA2721" s="12"/>
      <c r="CB2721" s="12"/>
      <c r="CC2721" s="12"/>
      <c r="CD2721" s="12"/>
      <c r="CE2721" s="12"/>
      <c r="CF2721" s="12"/>
      <c r="CG2721" s="12"/>
      <c r="CH2721" s="12"/>
      <c r="CI2721" s="12"/>
      <c r="CJ2721" s="12"/>
      <c r="CK2721" s="12"/>
      <c r="CL2721" s="12"/>
      <c r="CM2721" s="12"/>
      <c r="CN2721" s="12"/>
      <c r="CO2721" s="12"/>
      <c r="CP2721" s="12"/>
      <c r="CQ2721" s="12"/>
      <c r="CR2721" s="12"/>
      <c r="CS2721" s="12"/>
      <c r="CT2721" s="12"/>
      <c r="CU2721" s="12"/>
      <c r="CV2721" s="12"/>
      <c r="CW2721" s="12"/>
      <c r="CX2721" s="12"/>
      <c r="CY2721" s="12"/>
      <c r="CZ2721" s="12"/>
      <c r="DA2721" s="12"/>
      <c r="DB2721" s="12"/>
      <c r="DC2721" s="12"/>
      <c r="DD2721" s="12"/>
      <c r="DE2721" s="12"/>
      <c r="DF2721" s="12"/>
      <c r="DG2721" s="12"/>
      <c r="DH2721" s="12"/>
      <c r="DI2721" s="12"/>
      <c r="DJ2721" s="12"/>
      <c r="DK2721" s="12"/>
      <c r="DL2721" s="12"/>
      <c r="DM2721" s="12"/>
      <c r="DN2721" s="12"/>
      <c r="DO2721" s="12"/>
      <c r="DP2721" s="12"/>
      <c r="DQ2721" s="12"/>
      <c r="DR2721" s="12"/>
      <c r="DS2721" s="12"/>
      <c r="DT2721" s="12"/>
      <c r="DU2721" s="12"/>
      <c r="DV2721" s="12"/>
      <c r="DW2721" s="12"/>
      <c r="DX2721" s="12"/>
      <c r="DY2721" s="12"/>
      <c r="DZ2721" s="12"/>
      <c r="EA2721" s="12"/>
      <c r="EB2721" s="12"/>
      <c r="EC2721" s="12"/>
      <c r="ED2721" s="12"/>
      <c r="EE2721" s="12"/>
      <c r="EF2721" s="12"/>
      <c r="EG2721" s="12"/>
      <c r="EH2721" s="12"/>
      <c r="EI2721" s="12"/>
      <c r="EJ2721" s="12"/>
      <c r="EK2721" s="12"/>
      <c r="EL2721" s="12"/>
      <c r="EM2721" s="12"/>
      <c r="EN2721" s="12"/>
      <c r="EO2721" s="12"/>
      <c r="EP2721" s="12"/>
      <c r="EQ2721" s="12"/>
      <c r="ER2721" s="12"/>
      <c r="ES2721" s="12"/>
      <c r="ET2721" s="12"/>
      <c r="EU2721" s="12"/>
      <c r="EV2721" s="12"/>
      <c r="EW2721" s="12"/>
      <c r="EX2721" s="12"/>
      <c r="EY2721" s="12"/>
      <c r="EZ2721" s="12"/>
      <c r="FA2721" s="12"/>
      <c r="FB2721" s="12"/>
      <c r="FC2721" s="12"/>
      <c r="FD2721" s="12"/>
      <c r="FE2721" s="12"/>
      <c r="FF2721" s="12"/>
      <c r="FG2721" s="12"/>
      <c r="FH2721" s="12"/>
      <c r="FI2721" s="12"/>
      <c r="FJ2721" s="12"/>
      <c r="FK2721" s="12"/>
      <c r="FL2721" s="12"/>
      <c r="FM2721" s="12"/>
      <c r="FN2721" s="12"/>
      <c r="FO2721" s="12"/>
      <c r="FP2721" s="12"/>
      <c r="FQ2721" s="12"/>
      <c r="FR2721" s="12"/>
      <c r="FS2721" s="12"/>
      <c r="FT2721" s="12"/>
      <c r="FU2721" s="12"/>
      <c r="FV2721" s="12"/>
      <c r="FW2721" s="12"/>
      <c r="FX2721" s="12"/>
      <c r="FY2721" s="12"/>
      <c r="FZ2721" s="12"/>
      <c r="GA2721" s="12"/>
      <c r="GB2721" s="12"/>
      <c r="GC2721" s="12"/>
      <c r="GD2721" s="12"/>
      <c r="GE2721" s="12"/>
      <c r="GF2721" s="12"/>
      <c r="GG2721" s="12"/>
      <c r="GH2721" s="12"/>
      <c r="GI2721" s="12"/>
      <c r="GJ2721" s="12"/>
      <c r="GK2721" s="12"/>
      <c r="GL2721" s="12"/>
      <c r="GM2721" s="12"/>
      <c r="GN2721" s="12"/>
      <c r="GO2721" s="12"/>
      <c r="GP2721" s="12"/>
      <c r="GQ2721" s="12"/>
      <c r="GR2721" s="12"/>
    </row>
    <row r="2722" spans="1:200" x14ac:dyDescent="0.2">
      <c r="A2722" s="79">
        <f t="shared" si="866"/>
        <v>45794</v>
      </c>
      <c r="B2722" s="80" t="str">
        <f t="shared" ca="1" si="854"/>
        <v>n.d</v>
      </c>
      <c r="C2722" s="81">
        <f t="shared" ca="1" si="855"/>
        <v>811.78766540000004</v>
      </c>
      <c r="D2722" s="82">
        <f ca="1">IF(A2722&lt;$B$1,VLOOKUP(A2722,[1]DI!$A$4:$B$15000,2,FALSE),0)</f>
        <v>0</v>
      </c>
      <c r="E2722" s="81">
        <f t="shared" ca="1" si="856"/>
        <v>0</v>
      </c>
      <c r="F2722" s="83">
        <f t="shared" si="864"/>
        <v>1.2</v>
      </c>
      <c r="G2722" s="84">
        <f t="shared" ca="1" si="857"/>
        <v>1</v>
      </c>
      <c r="H2722" s="81">
        <f ca="1">TRUNC(PRODUCT(G$10:G2721),15)</f>
        <v>1.40945772534528</v>
      </c>
      <c r="I2722" s="81">
        <f t="shared" ca="1" si="858"/>
        <v>1.40945772534528</v>
      </c>
      <c r="J2722" s="81">
        <f t="shared" ca="1" si="859"/>
        <v>1</v>
      </c>
      <c r="K2722" s="81">
        <f t="shared" ca="1" si="860"/>
        <v>0</v>
      </c>
      <c r="L2722" s="85">
        <f>IF(VLOOKUP(A2722,$U$12:$AD$125,8)=VLOOKUP(A2721,$U$12:$AD$125,8),0,VLOOKUP(A2722,U$12:$AD$125,8))</f>
        <v>0</v>
      </c>
      <c r="M2722" s="86">
        <f>IF(L2722&gt;0,VLOOKUP(L2722,T$12:$AC$125,7),0)</f>
        <v>0</v>
      </c>
      <c r="N2722" s="81">
        <f t="shared" si="865"/>
        <v>0</v>
      </c>
      <c r="O2722" s="81">
        <f t="shared" ca="1" si="861"/>
        <v>0</v>
      </c>
      <c r="P2722" s="87" t="str">
        <f t="shared" si="862"/>
        <v>J=</v>
      </c>
      <c r="Q2722" s="88">
        <f t="shared" si="863"/>
        <v>45954</v>
      </c>
      <c r="R2722" s="7"/>
      <c r="S2722" s="7"/>
      <c r="T2722" s="7"/>
      <c r="U2722" s="7"/>
      <c r="V2722" s="7"/>
      <c r="W2722" s="7"/>
      <c r="X2722" s="7"/>
      <c r="Y2722" s="7"/>
      <c r="Z2722" s="7"/>
      <c r="AA2722" s="7"/>
      <c r="AB2722" s="7"/>
      <c r="AC2722" s="7"/>
      <c r="AD2722" s="7"/>
      <c r="AE2722" s="7"/>
      <c r="AF2722" s="65"/>
      <c r="AG2722" s="9"/>
      <c r="AH2722" s="9"/>
      <c r="AI2722" s="4"/>
      <c r="AJ2722" s="10"/>
      <c r="AK2722" s="4"/>
      <c r="AL2722" s="65"/>
      <c r="AM2722" s="10"/>
      <c r="AN2722" s="9"/>
      <c r="AO2722" s="7"/>
      <c r="AP2722" s="11"/>
      <c r="AQ2722" s="9"/>
      <c r="AR2722" s="8"/>
      <c r="AS2722" s="65"/>
      <c r="AT2722" s="12"/>
      <c r="AU2722" s="12"/>
      <c r="AV2722" s="22"/>
      <c r="AW2722" s="12"/>
      <c r="AX2722" s="12"/>
      <c r="AY2722" s="12"/>
      <c r="AZ2722" s="12"/>
      <c r="BA2722" s="12"/>
      <c r="BB2722" s="12"/>
      <c r="BC2722" s="12"/>
      <c r="BD2722" s="12"/>
      <c r="BE2722" s="12"/>
      <c r="BF2722" s="12"/>
      <c r="BG2722" s="12"/>
      <c r="BH2722" s="12"/>
      <c r="BI2722" s="12"/>
      <c r="BJ2722" s="12"/>
      <c r="BK2722" s="12"/>
      <c r="BL2722" s="12"/>
      <c r="BM2722" s="12"/>
      <c r="BN2722" s="12"/>
      <c r="BO2722" s="12"/>
      <c r="BP2722" s="12"/>
      <c r="BQ2722" s="12"/>
      <c r="BR2722" s="12"/>
      <c r="BS2722" s="12"/>
      <c r="BT2722" s="12"/>
      <c r="BU2722" s="12"/>
      <c r="BV2722" s="12"/>
      <c r="BW2722" s="12"/>
      <c r="BX2722" s="12"/>
      <c r="BY2722" s="12"/>
      <c r="BZ2722" s="12"/>
      <c r="CA2722" s="12"/>
      <c r="CB2722" s="12"/>
      <c r="CC2722" s="12"/>
      <c r="CD2722" s="12"/>
      <c r="CE2722" s="12"/>
      <c r="CF2722" s="12"/>
      <c r="CG2722" s="12"/>
      <c r="CH2722" s="12"/>
      <c r="CI2722" s="12"/>
      <c r="CJ2722" s="12"/>
      <c r="CK2722" s="12"/>
      <c r="CL2722" s="12"/>
      <c r="CM2722" s="12"/>
      <c r="CN2722" s="12"/>
      <c r="CO2722" s="12"/>
      <c r="CP2722" s="12"/>
      <c r="CQ2722" s="12"/>
      <c r="CR2722" s="12"/>
      <c r="CS2722" s="12"/>
      <c r="CT2722" s="12"/>
      <c r="CU2722" s="12"/>
      <c r="CV2722" s="12"/>
      <c r="CW2722" s="12"/>
      <c r="CX2722" s="12"/>
      <c r="CY2722" s="12"/>
      <c r="CZ2722" s="12"/>
      <c r="DA2722" s="12"/>
      <c r="DB2722" s="12"/>
      <c r="DC2722" s="12"/>
      <c r="DD2722" s="12"/>
      <c r="DE2722" s="12"/>
      <c r="DF2722" s="12"/>
      <c r="DG2722" s="12"/>
      <c r="DH2722" s="12"/>
      <c r="DI2722" s="12"/>
      <c r="DJ2722" s="12"/>
      <c r="DK2722" s="12"/>
      <c r="DL2722" s="12"/>
      <c r="DM2722" s="12"/>
      <c r="DN2722" s="12"/>
      <c r="DO2722" s="12"/>
      <c r="DP2722" s="12"/>
      <c r="DQ2722" s="12"/>
      <c r="DR2722" s="12"/>
      <c r="DS2722" s="12"/>
      <c r="DT2722" s="12"/>
      <c r="DU2722" s="12"/>
      <c r="DV2722" s="12"/>
      <c r="DW2722" s="12"/>
      <c r="DX2722" s="12"/>
      <c r="DY2722" s="12"/>
      <c r="DZ2722" s="12"/>
      <c r="EA2722" s="12"/>
      <c r="EB2722" s="12"/>
      <c r="EC2722" s="12"/>
      <c r="ED2722" s="12"/>
      <c r="EE2722" s="12"/>
      <c r="EF2722" s="12"/>
      <c r="EG2722" s="12"/>
      <c r="EH2722" s="12"/>
      <c r="EI2722" s="12"/>
      <c r="EJ2722" s="12"/>
      <c r="EK2722" s="12"/>
      <c r="EL2722" s="12"/>
      <c r="EM2722" s="12"/>
      <c r="EN2722" s="12"/>
      <c r="EO2722" s="12"/>
      <c r="EP2722" s="12"/>
      <c r="EQ2722" s="12"/>
      <c r="ER2722" s="12"/>
      <c r="ES2722" s="12"/>
      <c r="ET2722" s="12"/>
      <c r="EU2722" s="12"/>
      <c r="EV2722" s="12"/>
      <c r="EW2722" s="12"/>
      <c r="EX2722" s="12"/>
      <c r="EY2722" s="12"/>
      <c r="EZ2722" s="12"/>
      <c r="FA2722" s="12"/>
      <c r="FB2722" s="12"/>
      <c r="FC2722" s="12"/>
      <c r="FD2722" s="12"/>
      <c r="FE2722" s="12"/>
      <c r="FF2722" s="12"/>
      <c r="FG2722" s="12"/>
      <c r="FH2722" s="12"/>
      <c r="FI2722" s="12"/>
      <c r="FJ2722" s="12"/>
      <c r="FK2722" s="12"/>
      <c r="FL2722" s="12"/>
      <c r="FM2722" s="12"/>
      <c r="FN2722" s="12"/>
      <c r="FO2722" s="12"/>
      <c r="FP2722" s="12"/>
      <c r="FQ2722" s="12"/>
      <c r="FR2722" s="12"/>
      <c r="FS2722" s="12"/>
      <c r="FT2722" s="12"/>
      <c r="FU2722" s="12"/>
      <c r="FV2722" s="12"/>
      <c r="FW2722" s="12"/>
      <c r="FX2722" s="12"/>
      <c r="FY2722" s="12"/>
      <c r="FZ2722" s="12"/>
      <c r="GA2722" s="12"/>
      <c r="GB2722" s="12"/>
      <c r="GC2722" s="12"/>
      <c r="GD2722" s="12"/>
      <c r="GE2722" s="12"/>
      <c r="GF2722" s="12"/>
      <c r="GG2722" s="12"/>
      <c r="GH2722" s="12"/>
      <c r="GI2722" s="12"/>
      <c r="GJ2722" s="12"/>
      <c r="GK2722" s="12"/>
      <c r="GL2722" s="12"/>
      <c r="GM2722" s="12"/>
      <c r="GN2722" s="12"/>
      <c r="GO2722" s="12"/>
      <c r="GP2722" s="12"/>
      <c r="GQ2722" s="12"/>
      <c r="GR2722" s="12"/>
    </row>
    <row r="2723" spans="1:200" x14ac:dyDescent="0.2">
      <c r="A2723" s="79">
        <f t="shared" si="866"/>
        <v>45795</v>
      </c>
      <c r="B2723" s="80" t="str">
        <f t="shared" ca="1" si="854"/>
        <v>n.d</v>
      </c>
      <c r="C2723" s="81">
        <f t="shared" ca="1" si="855"/>
        <v>811.78766540000004</v>
      </c>
      <c r="D2723" s="82">
        <f ca="1">IF(A2723&lt;$B$1,VLOOKUP(A2723,[1]DI!$A$4:$B$15000,2,FALSE),0)</f>
        <v>0</v>
      </c>
      <c r="E2723" s="81">
        <f t="shared" ca="1" si="856"/>
        <v>0</v>
      </c>
      <c r="F2723" s="83">
        <f t="shared" si="864"/>
        <v>1.2</v>
      </c>
      <c r="G2723" s="84">
        <f t="shared" ca="1" si="857"/>
        <v>1</v>
      </c>
      <c r="H2723" s="81">
        <f ca="1">TRUNC(PRODUCT(G$10:G2722),15)</f>
        <v>1.40945772534528</v>
      </c>
      <c r="I2723" s="81">
        <f t="shared" ca="1" si="858"/>
        <v>1.40945772534528</v>
      </c>
      <c r="J2723" s="81">
        <f t="shared" ca="1" si="859"/>
        <v>1</v>
      </c>
      <c r="K2723" s="81">
        <f t="shared" ca="1" si="860"/>
        <v>0</v>
      </c>
      <c r="L2723" s="85">
        <f>IF(VLOOKUP(A2723,$U$12:$AD$125,8)=VLOOKUP(A2722,$U$12:$AD$125,8),0,VLOOKUP(A2723,U$12:$AD$125,8))</f>
        <v>0</v>
      </c>
      <c r="M2723" s="86">
        <f>IF(L2723&gt;0,VLOOKUP(L2723,T$12:$AC$125,7),0)</f>
        <v>0</v>
      </c>
      <c r="N2723" s="81">
        <f t="shared" si="865"/>
        <v>0</v>
      </c>
      <c r="O2723" s="81">
        <f t="shared" ca="1" si="861"/>
        <v>0</v>
      </c>
      <c r="P2723" s="87" t="str">
        <f t="shared" si="862"/>
        <v>J=</v>
      </c>
      <c r="Q2723" s="88">
        <f t="shared" si="863"/>
        <v>45954</v>
      </c>
      <c r="R2723" s="7"/>
      <c r="S2723" s="7"/>
      <c r="T2723" s="7"/>
      <c r="U2723" s="7"/>
      <c r="V2723" s="7"/>
      <c r="W2723" s="7"/>
      <c r="X2723" s="7"/>
      <c r="Y2723" s="7"/>
      <c r="Z2723" s="7"/>
      <c r="AA2723" s="7"/>
      <c r="AB2723" s="7"/>
      <c r="AC2723" s="7"/>
      <c r="AD2723" s="7"/>
      <c r="AE2723" s="7"/>
      <c r="AF2723" s="65"/>
      <c r="AG2723" s="9"/>
      <c r="AH2723" s="9"/>
      <c r="AI2723" s="4"/>
      <c r="AJ2723" s="10"/>
      <c r="AK2723" s="4"/>
      <c r="AL2723" s="65"/>
      <c r="AM2723" s="10"/>
      <c r="AN2723" s="9"/>
      <c r="AO2723" s="7"/>
      <c r="AP2723" s="11"/>
      <c r="AQ2723" s="9"/>
      <c r="AR2723" s="8"/>
      <c r="AS2723" s="65"/>
      <c r="AT2723" s="12"/>
      <c r="AU2723" s="12"/>
      <c r="AV2723" s="22"/>
      <c r="AW2723" s="12"/>
      <c r="AX2723" s="12"/>
      <c r="AY2723" s="12"/>
      <c r="AZ2723" s="12"/>
      <c r="BA2723" s="12"/>
      <c r="BB2723" s="12"/>
      <c r="BC2723" s="12"/>
      <c r="BD2723" s="12"/>
      <c r="BE2723" s="12"/>
      <c r="BF2723" s="12"/>
      <c r="BG2723" s="12"/>
      <c r="BH2723" s="12"/>
      <c r="BI2723" s="12"/>
      <c r="BJ2723" s="12"/>
      <c r="BK2723" s="12"/>
      <c r="BL2723" s="12"/>
      <c r="BM2723" s="12"/>
      <c r="BN2723" s="12"/>
      <c r="BO2723" s="12"/>
      <c r="BP2723" s="12"/>
      <c r="BQ2723" s="12"/>
      <c r="BR2723" s="12"/>
      <c r="BS2723" s="12"/>
      <c r="BT2723" s="12"/>
      <c r="BU2723" s="12"/>
      <c r="BV2723" s="12"/>
      <c r="BW2723" s="12"/>
      <c r="BX2723" s="12"/>
      <c r="BY2723" s="12"/>
      <c r="BZ2723" s="12"/>
      <c r="CA2723" s="12"/>
      <c r="CB2723" s="12"/>
      <c r="CC2723" s="12"/>
      <c r="CD2723" s="12"/>
      <c r="CE2723" s="12"/>
      <c r="CF2723" s="12"/>
      <c r="CG2723" s="12"/>
      <c r="CH2723" s="12"/>
      <c r="CI2723" s="12"/>
      <c r="CJ2723" s="12"/>
      <c r="CK2723" s="12"/>
      <c r="CL2723" s="12"/>
      <c r="CM2723" s="12"/>
      <c r="CN2723" s="12"/>
      <c r="CO2723" s="12"/>
      <c r="CP2723" s="12"/>
      <c r="CQ2723" s="12"/>
      <c r="CR2723" s="12"/>
      <c r="CS2723" s="12"/>
      <c r="CT2723" s="12"/>
      <c r="CU2723" s="12"/>
      <c r="CV2723" s="12"/>
      <c r="CW2723" s="12"/>
      <c r="CX2723" s="12"/>
      <c r="CY2723" s="12"/>
      <c r="CZ2723" s="12"/>
      <c r="DA2723" s="12"/>
      <c r="DB2723" s="12"/>
      <c r="DC2723" s="12"/>
      <c r="DD2723" s="12"/>
      <c r="DE2723" s="12"/>
      <c r="DF2723" s="12"/>
      <c r="DG2723" s="12"/>
      <c r="DH2723" s="12"/>
      <c r="DI2723" s="12"/>
      <c r="DJ2723" s="12"/>
      <c r="DK2723" s="12"/>
      <c r="DL2723" s="12"/>
      <c r="DM2723" s="12"/>
      <c r="DN2723" s="12"/>
      <c r="DO2723" s="12"/>
      <c r="DP2723" s="12"/>
      <c r="DQ2723" s="12"/>
      <c r="DR2723" s="12"/>
      <c r="DS2723" s="12"/>
      <c r="DT2723" s="12"/>
      <c r="DU2723" s="12"/>
      <c r="DV2723" s="12"/>
      <c r="DW2723" s="12"/>
      <c r="DX2723" s="12"/>
      <c r="DY2723" s="12"/>
      <c r="DZ2723" s="12"/>
      <c r="EA2723" s="12"/>
      <c r="EB2723" s="12"/>
      <c r="EC2723" s="12"/>
      <c r="ED2723" s="12"/>
      <c r="EE2723" s="12"/>
      <c r="EF2723" s="12"/>
      <c r="EG2723" s="12"/>
      <c r="EH2723" s="12"/>
      <c r="EI2723" s="12"/>
      <c r="EJ2723" s="12"/>
      <c r="EK2723" s="12"/>
      <c r="EL2723" s="12"/>
      <c r="EM2723" s="12"/>
      <c r="EN2723" s="12"/>
      <c r="EO2723" s="12"/>
      <c r="EP2723" s="12"/>
      <c r="EQ2723" s="12"/>
      <c r="ER2723" s="12"/>
      <c r="ES2723" s="12"/>
      <c r="ET2723" s="12"/>
      <c r="EU2723" s="12"/>
      <c r="EV2723" s="12"/>
      <c r="EW2723" s="12"/>
      <c r="EX2723" s="12"/>
      <c r="EY2723" s="12"/>
      <c r="EZ2723" s="12"/>
      <c r="FA2723" s="12"/>
      <c r="FB2723" s="12"/>
      <c r="FC2723" s="12"/>
      <c r="FD2723" s="12"/>
      <c r="FE2723" s="12"/>
      <c r="FF2723" s="12"/>
      <c r="FG2723" s="12"/>
      <c r="FH2723" s="12"/>
      <c r="FI2723" s="12"/>
      <c r="FJ2723" s="12"/>
      <c r="FK2723" s="12"/>
      <c r="FL2723" s="12"/>
      <c r="FM2723" s="12"/>
      <c r="FN2723" s="12"/>
      <c r="FO2723" s="12"/>
      <c r="FP2723" s="12"/>
      <c r="FQ2723" s="12"/>
      <c r="FR2723" s="12"/>
      <c r="FS2723" s="12"/>
      <c r="FT2723" s="12"/>
      <c r="FU2723" s="12"/>
      <c r="FV2723" s="12"/>
      <c r="FW2723" s="12"/>
      <c r="FX2723" s="12"/>
      <c r="FY2723" s="12"/>
      <c r="FZ2723" s="12"/>
      <c r="GA2723" s="12"/>
      <c r="GB2723" s="12"/>
      <c r="GC2723" s="12"/>
      <c r="GD2723" s="12"/>
      <c r="GE2723" s="12"/>
      <c r="GF2723" s="12"/>
      <c r="GG2723" s="12"/>
      <c r="GH2723" s="12"/>
      <c r="GI2723" s="12"/>
      <c r="GJ2723" s="12"/>
      <c r="GK2723" s="12"/>
      <c r="GL2723" s="12"/>
      <c r="GM2723" s="12"/>
      <c r="GN2723" s="12"/>
      <c r="GO2723" s="12"/>
      <c r="GP2723" s="12"/>
      <c r="GQ2723" s="12"/>
      <c r="GR2723" s="12"/>
    </row>
    <row r="2724" spans="1:200" x14ac:dyDescent="0.2">
      <c r="A2724" s="79">
        <f t="shared" si="866"/>
        <v>45796</v>
      </c>
      <c r="B2724" s="80" t="str">
        <f t="shared" ca="1" si="854"/>
        <v>n.d</v>
      </c>
      <c r="C2724" s="81">
        <f t="shared" ca="1" si="855"/>
        <v>811.78766540000004</v>
      </c>
      <c r="D2724" s="82">
        <f ca="1">IF(A2724&lt;$B$1,VLOOKUP(A2724,[1]DI!$A$4:$B$15000,2,FALSE),0)</f>
        <v>0</v>
      </c>
      <c r="E2724" s="81">
        <f t="shared" ca="1" si="856"/>
        <v>0</v>
      </c>
      <c r="F2724" s="83">
        <f t="shared" si="864"/>
        <v>1.2</v>
      </c>
      <c r="G2724" s="84">
        <f t="shared" ca="1" si="857"/>
        <v>1</v>
      </c>
      <c r="H2724" s="81">
        <f ca="1">TRUNC(PRODUCT(G$10:G2723),15)</f>
        <v>1.40945772534528</v>
      </c>
      <c r="I2724" s="81">
        <f t="shared" ca="1" si="858"/>
        <v>1.40945772534528</v>
      </c>
      <c r="J2724" s="81">
        <f t="shared" ca="1" si="859"/>
        <v>1</v>
      </c>
      <c r="K2724" s="81">
        <f t="shared" ca="1" si="860"/>
        <v>0</v>
      </c>
      <c r="L2724" s="85">
        <f>IF(VLOOKUP(A2724,$U$12:$AD$125,8)=VLOOKUP(A2723,$U$12:$AD$125,8),0,VLOOKUP(A2724,U$12:$AD$125,8))</f>
        <v>0</v>
      </c>
      <c r="M2724" s="86">
        <f>IF(L2724&gt;0,VLOOKUP(L2724,T$12:$AC$125,7),0)</f>
        <v>0</v>
      </c>
      <c r="N2724" s="81">
        <f t="shared" si="865"/>
        <v>0</v>
      </c>
      <c r="O2724" s="81">
        <f t="shared" ca="1" si="861"/>
        <v>0</v>
      </c>
      <c r="P2724" s="87" t="str">
        <f t="shared" si="862"/>
        <v>J=</v>
      </c>
      <c r="Q2724" s="88">
        <f t="shared" si="863"/>
        <v>45954</v>
      </c>
      <c r="R2724" s="7"/>
      <c r="S2724" s="7"/>
      <c r="T2724" s="7"/>
      <c r="U2724" s="7"/>
      <c r="V2724" s="7"/>
      <c r="W2724" s="7"/>
      <c r="X2724" s="7"/>
      <c r="Y2724" s="7"/>
      <c r="Z2724" s="7"/>
      <c r="AA2724" s="7"/>
      <c r="AB2724" s="7"/>
      <c r="AC2724" s="7"/>
      <c r="AD2724" s="7"/>
      <c r="AE2724" s="7"/>
      <c r="AF2724" s="65"/>
      <c r="AG2724" s="9"/>
      <c r="AH2724" s="9"/>
      <c r="AI2724" s="4"/>
      <c r="AJ2724" s="10"/>
      <c r="AK2724" s="4"/>
      <c r="AL2724" s="65"/>
      <c r="AM2724" s="10"/>
      <c r="AN2724" s="9"/>
      <c r="AO2724" s="7"/>
      <c r="AP2724" s="11"/>
      <c r="AQ2724" s="9"/>
      <c r="AR2724" s="8"/>
      <c r="AS2724" s="65"/>
      <c r="AT2724" s="12"/>
      <c r="AU2724" s="12"/>
      <c r="AV2724" s="22"/>
      <c r="AW2724" s="12"/>
      <c r="AX2724" s="12"/>
      <c r="AY2724" s="12"/>
      <c r="AZ2724" s="12"/>
      <c r="BA2724" s="12"/>
      <c r="BB2724" s="12"/>
      <c r="BC2724" s="12"/>
      <c r="BD2724" s="12"/>
      <c r="BE2724" s="12"/>
      <c r="BF2724" s="12"/>
      <c r="BG2724" s="12"/>
      <c r="BH2724" s="12"/>
      <c r="BI2724" s="12"/>
      <c r="BJ2724" s="12"/>
      <c r="BK2724" s="12"/>
      <c r="BL2724" s="12"/>
      <c r="BM2724" s="12"/>
      <c r="BN2724" s="12"/>
      <c r="BO2724" s="12"/>
      <c r="BP2724" s="12"/>
      <c r="BQ2724" s="12"/>
      <c r="BR2724" s="12"/>
      <c r="BS2724" s="12"/>
      <c r="BT2724" s="12"/>
      <c r="BU2724" s="12"/>
      <c r="BV2724" s="12"/>
      <c r="BW2724" s="12"/>
      <c r="BX2724" s="12"/>
      <c r="BY2724" s="12"/>
      <c r="BZ2724" s="12"/>
      <c r="CA2724" s="12"/>
      <c r="CB2724" s="12"/>
      <c r="CC2724" s="12"/>
      <c r="CD2724" s="12"/>
      <c r="CE2724" s="12"/>
      <c r="CF2724" s="12"/>
      <c r="CG2724" s="12"/>
      <c r="CH2724" s="12"/>
      <c r="CI2724" s="12"/>
      <c r="CJ2724" s="12"/>
      <c r="CK2724" s="12"/>
      <c r="CL2724" s="12"/>
      <c r="CM2724" s="12"/>
      <c r="CN2724" s="12"/>
      <c r="CO2724" s="12"/>
      <c r="CP2724" s="12"/>
      <c r="CQ2724" s="12"/>
      <c r="CR2724" s="12"/>
      <c r="CS2724" s="12"/>
      <c r="CT2724" s="12"/>
      <c r="CU2724" s="12"/>
      <c r="CV2724" s="12"/>
      <c r="CW2724" s="12"/>
      <c r="CX2724" s="12"/>
      <c r="CY2724" s="12"/>
      <c r="CZ2724" s="12"/>
      <c r="DA2724" s="12"/>
      <c r="DB2724" s="12"/>
      <c r="DC2724" s="12"/>
      <c r="DD2724" s="12"/>
      <c r="DE2724" s="12"/>
      <c r="DF2724" s="12"/>
      <c r="DG2724" s="12"/>
      <c r="DH2724" s="12"/>
      <c r="DI2724" s="12"/>
      <c r="DJ2724" s="12"/>
      <c r="DK2724" s="12"/>
      <c r="DL2724" s="12"/>
      <c r="DM2724" s="12"/>
      <c r="DN2724" s="12"/>
      <c r="DO2724" s="12"/>
      <c r="DP2724" s="12"/>
      <c r="DQ2724" s="12"/>
      <c r="DR2724" s="12"/>
      <c r="DS2724" s="12"/>
      <c r="DT2724" s="12"/>
      <c r="DU2724" s="12"/>
      <c r="DV2724" s="12"/>
      <c r="DW2724" s="12"/>
      <c r="DX2724" s="12"/>
      <c r="DY2724" s="12"/>
      <c r="DZ2724" s="12"/>
      <c r="EA2724" s="12"/>
      <c r="EB2724" s="12"/>
      <c r="EC2724" s="12"/>
      <c r="ED2724" s="12"/>
      <c r="EE2724" s="12"/>
      <c r="EF2724" s="12"/>
      <c r="EG2724" s="12"/>
      <c r="EH2724" s="12"/>
      <c r="EI2724" s="12"/>
      <c r="EJ2724" s="12"/>
      <c r="EK2724" s="12"/>
      <c r="EL2724" s="12"/>
      <c r="EM2724" s="12"/>
      <c r="EN2724" s="12"/>
      <c r="EO2724" s="12"/>
      <c r="EP2724" s="12"/>
      <c r="EQ2724" s="12"/>
      <c r="ER2724" s="12"/>
      <c r="ES2724" s="12"/>
      <c r="ET2724" s="12"/>
      <c r="EU2724" s="12"/>
      <c r="EV2724" s="12"/>
      <c r="EW2724" s="12"/>
      <c r="EX2724" s="12"/>
      <c r="EY2724" s="12"/>
      <c r="EZ2724" s="12"/>
      <c r="FA2724" s="12"/>
      <c r="FB2724" s="12"/>
      <c r="FC2724" s="12"/>
      <c r="FD2724" s="12"/>
      <c r="FE2724" s="12"/>
      <c r="FF2724" s="12"/>
      <c r="FG2724" s="12"/>
      <c r="FH2724" s="12"/>
      <c r="FI2724" s="12"/>
      <c r="FJ2724" s="12"/>
      <c r="FK2724" s="12"/>
      <c r="FL2724" s="12"/>
      <c r="FM2724" s="12"/>
      <c r="FN2724" s="12"/>
      <c r="FO2724" s="12"/>
      <c r="FP2724" s="12"/>
      <c r="FQ2724" s="12"/>
      <c r="FR2724" s="12"/>
      <c r="FS2724" s="12"/>
      <c r="FT2724" s="12"/>
      <c r="FU2724" s="12"/>
      <c r="FV2724" s="12"/>
      <c r="FW2724" s="12"/>
      <c r="FX2724" s="12"/>
      <c r="FY2724" s="12"/>
      <c r="FZ2724" s="12"/>
      <c r="GA2724" s="12"/>
      <c r="GB2724" s="12"/>
      <c r="GC2724" s="12"/>
      <c r="GD2724" s="12"/>
      <c r="GE2724" s="12"/>
      <c r="GF2724" s="12"/>
      <c r="GG2724" s="12"/>
      <c r="GH2724" s="12"/>
      <c r="GI2724" s="12"/>
      <c r="GJ2724" s="12"/>
      <c r="GK2724" s="12"/>
      <c r="GL2724" s="12"/>
      <c r="GM2724" s="12"/>
      <c r="GN2724" s="12"/>
      <c r="GO2724" s="12"/>
      <c r="GP2724" s="12"/>
      <c r="GQ2724" s="12"/>
      <c r="GR2724" s="12"/>
    </row>
    <row r="2725" spans="1:200" x14ac:dyDescent="0.2">
      <c r="A2725" s="79">
        <f t="shared" si="866"/>
        <v>45797</v>
      </c>
      <c r="B2725" s="80" t="str">
        <f t="shared" ca="1" si="854"/>
        <v>n.d</v>
      </c>
      <c r="C2725" s="81">
        <f t="shared" ca="1" si="855"/>
        <v>811.78766540000004</v>
      </c>
      <c r="D2725" s="82">
        <f ca="1">IF(A2725&lt;$B$1,VLOOKUP(A2725,[1]DI!$A$4:$B$15000,2,FALSE),0)</f>
        <v>0</v>
      </c>
      <c r="E2725" s="81">
        <f t="shared" ca="1" si="856"/>
        <v>0</v>
      </c>
      <c r="F2725" s="83">
        <f t="shared" si="864"/>
        <v>1.2</v>
      </c>
      <c r="G2725" s="84">
        <f t="shared" ca="1" si="857"/>
        <v>1</v>
      </c>
      <c r="H2725" s="81">
        <f ca="1">TRUNC(PRODUCT(G$10:G2724),15)</f>
        <v>1.40945772534528</v>
      </c>
      <c r="I2725" s="81">
        <f t="shared" ca="1" si="858"/>
        <v>1.40945772534528</v>
      </c>
      <c r="J2725" s="81">
        <f t="shared" ca="1" si="859"/>
        <v>1</v>
      </c>
      <c r="K2725" s="81">
        <f t="shared" ca="1" si="860"/>
        <v>0</v>
      </c>
      <c r="L2725" s="85">
        <f>IF(VLOOKUP(A2725,$U$12:$AD$125,8)=VLOOKUP(A2724,$U$12:$AD$125,8),0,VLOOKUP(A2725,U$12:$AD$125,8))</f>
        <v>0</v>
      </c>
      <c r="M2725" s="86">
        <f>IF(L2725&gt;0,VLOOKUP(L2725,T$12:$AC$125,7),0)</f>
        <v>0</v>
      </c>
      <c r="N2725" s="81">
        <f t="shared" si="865"/>
        <v>0</v>
      </c>
      <c r="O2725" s="81">
        <f t="shared" ca="1" si="861"/>
        <v>0</v>
      </c>
      <c r="P2725" s="87" t="str">
        <f t="shared" si="862"/>
        <v>J=</v>
      </c>
      <c r="Q2725" s="88">
        <f t="shared" si="863"/>
        <v>45954</v>
      </c>
      <c r="R2725" s="7"/>
      <c r="S2725" s="7"/>
      <c r="T2725" s="7"/>
      <c r="U2725" s="7"/>
      <c r="V2725" s="7"/>
      <c r="W2725" s="7"/>
      <c r="X2725" s="7"/>
      <c r="Y2725" s="7"/>
      <c r="Z2725" s="7"/>
      <c r="AA2725" s="7"/>
      <c r="AB2725" s="7"/>
      <c r="AC2725" s="7"/>
      <c r="AD2725" s="7"/>
      <c r="AE2725" s="7"/>
      <c r="AF2725" s="65"/>
      <c r="AG2725" s="9"/>
      <c r="AH2725" s="9"/>
      <c r="AI2725" s="4"/>
      <c r="AJ2725" s="10"/>
      <c r="AK2725" s="4"/>
      <c r="AL2725" s="65"/>
      <c r="AM2725" s="10"/>
      <c r="AN2725" s="9"/>
      <c r="AO2725" s="7"/>
      <c r="AP2725" s="11"/>
      <c r="AQ2725" s="9"/>
      <c r="AR2725" s="8"/>
      <c r="AS2725" s="65"/>
      <c r="AT2725" s="12"/>
      <c r="AU2725" s="12"/>
      <c r="AV2725" s="22"/>
      <c r="AW2725" s="12"/>
      <c r="AX2725" s="12"/>
      <c r="AY2725" s="12"/>
      <c r="AZ2725" s="12"/>
      <c r="BA2725" s="12"/>
      <c r="BB2725" s="12"/>
      <c r="BC2725" s="12"/>
      <c r="BD2725" s="12"/>
      <c r="BE2725" s="12"/>
      <c r="BF2725" s="12"/>
      <c r="BG2725" s="12"/>
      <c r="BH2725" s="12"/>
      <c r="BI2725" s="12"/>
      <c r="BJ2725" s="12"/>
      <c r="BK2725" s="12"/>
      <c r="BL2725" s="12"/>
      <c r="BM2725" s="12"/>
      <c r="BN2725" s="12"/>
      <c r="BO2725" s="12"/>
      <c r="BP2725" s="12"/>
      <c r="BQ2725" s="12"/>
      <c r="BR2725" s="12"/>
      <c r="BS2725" s="12"/>
      <c r="BT2725" s="12"/>
      <c r="BU2725" s="12"/>
      <c r="BV2725" s="12"/>
      <c r="BW2725" s="12"/>
      <c r="BX2725" s="12"/>
      <c r="BY2725" s="12"/>
      <c r="BZ2725" s="12"/>
      <c r="CA2725" s="12"/>
      <c r="CB2725" s="12"/>
      <c r="CC2725" s="12"/>
      <c r="CD2725" s="12"/>
      <c r="CE2725" s="12"/>
      <c r="CF2725" s="12"/>
      <c r="CG2725" s="12"/>
      <c r="CH2725" s="12"/>
      <c r="CI2725" s="12"/>
      <c r="CJ2725" s="12"/>
      <c r="CK2725" s="12"/>
      <c r="CL2725" s="12"/>
      <c r="CM2725" s="12"/>
      <c r="CN2725" s="12"/>
      <c r="CO2725" s="12"/>
      <c r="CP2725" s="12"/>
      <c r="CQ2725" s="12"/>
      <c r="CR2725" s="12"/>
      <c r="CS2725" s="12"/>
      <c r="CT2725" s="12"/>
      <c r="CU2725" s="12"/>
      <c r="CV2725" s="12"/>
      <c r="CW2725" s="12"/>
      <c r="CX2725" s="12"/>
      <c r="CY2725" s="12"/>
      <c r="CZ2725" s="12"/>
      <c r="DA2725" s="12"/>
      <c r="DB2725" s="12"/>
      <c r="DC2725" s="12"/>
      <c r="DD2725" s="12"/>
      <c r="DE2725" s="12"/>
      <c r="DF2725" s="12"/>
      <c r="DG2725" s="12"/>
      <c r="DH2725" s="12"/>
      <c r="DI2725" s="12"/>
      <c r="DJ2725" s="12"/>
      <c r="DK2725" s="12"/>
      <c r="DL2725" s="12"/>
      <c r="DM2725" s="12"/>
      <c r="DN2725" s="12"/>
      <c r="DO2725" s="12"/>
      <c r="DP2725" s="12"/>
      <c r="DQ2725" s="12"/>
      <c r="DR2725" s="12"/>
      <c r="DS2725" s="12"/>
      <c r="DT2725" s="12"/>
      <c r="DU2725" s="12"/>
      <c r="DV2725" s="12"/>
      <c r="DW2725" s="12"/>
      <c r="DX2725" s="12"/>
      <c r="DY2725" s="12"/>
      <c r="DZ2725" s="12"/>
      <c r="EA2725" s="12"/>
      <c r="EB2725" s="12"/>
      <c r="EC2725" s="12"/>
      <c r="ED2725" s="12"/>
      <c r="EE2725" s="12"/>
      <c r="EF2725" s="12"/>
      <c r="EG2725" s="12"/>
      <c r="EH2725" s="12"/>
      <c r="EI2725" s="12"/>
      <c r="EJ2725" s="12"/>
      <c r="EK2725" s="12"/>
      <c r="EL2725" s="12"/>
      <c r="EM2725" s="12"/>
      <c r="EN2725" s="12"/>
      <c r="EO2725" s="12"/>
      <c r="EP2725" s="12"/>
      <c r="EQ2725" s="12"/>
      <c r="ER2725" s="12"/>
      <c r="ES2725" s="12"/>
      <c r="ET2725" s="12"/>
      <c r="EU2725" s="12"/>
      <c r="EV2725" s="12"/>
      <c r="EW2725" s="12"/>
      <c r="EX2725" s="12"/>
      <c r="EY2725" s="12"/>
      <c r="EZ2725" s="12"/>
      <c r="FA2725" s="12"/>
      <c r="FB2725" s="12"/>
      <c r="FC2725" s="12"/>
      <c r="FD2725" s="12"/>
      <c r="FE2725" s="12"/>
      <c r="FF2725" s="12"/>
      <c r="FG2725" s="12"/>
      <c r="FH2725" s="12"/>
      <c r="FI2725" s="12"/>
      <c r="FJ2725" s="12"/>
      <c r="FK2725" s="12"/>
      <c r="FL2725" s="12"/>
      <c r="FM2725" s="12"/>
      <c r="FN2725" s="12"/>
      <c r="FO2725" s="12"/>
      <c r="FP2725" s="12"/>
      <c r="FQ2725" s="12"/>
      <c r="FR2725" s="12"/>
      <c r="FS2725" s="12"/>
      <c r="FT2725" s="12"/>
      <c r="FU2725" s="12"/>
      <c r="FV2725" s="12"/>
      <c r="FW2725" s="12"/>
      <c r="FX2725" s="12"/>
      <c r="FY2725" s="12"/>
      <c r="FZ2725" s="12"/>
      <c r="GA2725" s="12"/>
      <c r="GB2725" s="12"/>
      <c r="GC2725" s="12"/>
      <c r="GD2725" s="12"/>
      <c r="GE2725" s="12"/>
      <c r="GF2725" s="12"/>
      <c r="GG2725" s="12"/>
      <c r="GH2725" s="12"/>
      <c r="GI2725" s="12"/>
      <c r="GJ2725" s="12"/>
      <c r="GK2725" s="12"/>
      <c r="GL2725" s="12"/>
      <c r="GM2725" s="12"/>
      <c r="GN2725" s="12"/>
      <c r="GO2725" s="12"/>
      <c r="GP2725" s="12"/>
      <c r="GQ2725" s="12"/>
      <c r="GR2725" s="12"/>
    </row>
    <row r="2726" spans="1:200" x14ac:dyDescent="0.2">
      <c r="A2726" s="79">
        <f t="shared" si="866"/>
        <v>45798</v>
      </c>
      <c r="B2726" s="80" t="str">
        <f t="shared" ca="1" si="854"/>
        <v>n.d</v>
      </c>
      <c r="C2726" s="81">
        <f t="shared" ca="1" si="855"/>
        <v>811.78766540000004</v>
      </c>
      <c r="D2726" s="82">
        <f ca="1">IF(A2726&lt;$B$1,VLOOKUP(A2726,[1]DI!$A$4:$B$15000,2,FALSE),0)</f>
        <v>0</v>
      </c>
      <c r="E2726" s="81">
        <f t="shared" ca="1" si="856"/>
        <v>0</v>
      </c>
      <c r="F2726" s="83">
        <f t="shared" si="864"/>
        <v>1.2</v>
      </c>
      <c r="G2726" s="84">
        <f t="shared" ca="1" si="857"/>
        <v>1</v>
      </c>
      <c r="H2726" s="81">
        <f ca="1">TRUNC(PRODUCT(G$10:G2725),15)</f>
        <v>1.40945772534528</v>
      </c>
      <c r="I2726" s="81">
        <f t="shared" ca="1" si="858"/>
        <v>1.40945772534528</v>
      </c>
      <c r="J2726" s="81">
        <f t="shared" ca="1" si="859"/>
        <v>1</v>
      </c>
      <c r="K2726" s="81">
        <f t="shared" ca="1" si="860"/>
        <v>0</v>
      </c>
      <c r="L2726" s="85">
        <f>IF(VLOOKUP(A2726,$U$12:$AD$125,8)=VLOOKUP(A2725,$U$12:$AD$125,8),0,VLOOKUP(A2726,U$12:$AD$125,8))</f>
        <v>0</v>
      </c>
      <c r="M2726" s="86">
        <f>IF(L2726&gt;0,VLOOKUP(L2726,T$12:$AC$125,7),0)</f>
        <v>0</v>
      </c>
      <c r="N2726" s="81">
        <f t="shared" si="865"/>
        <v>0</v>
      </c>
      <c r="O2726" s="81">
        <f t="shared" ca="1" si="861"/>
        <v>0</v>
      </c>
      <c r="P2726" s="87" t="str">
        <f t="shared" si="862"/>
        <v>J=</v>
      </c>
      <c r="Q2726" s="88">
        <f t="shared" si="863"/>
        <v>45954</v>
      </c>
      <c r="R2726" s="7"/>
      <c r="S2726" s="7"/>
      <c r="T2726" s="7"/>
      <c r="U2726" s="7"/>
      <c r="V2726" s="7"/>
      <c r="W2726" s="7"/>
      <c r="X2726" s="7"/>
      <c r="Y2726" s="7"/>
      <c r="Z2726" s="7"/>
      <c r="AA2726" s="7"/>
      <c r="AB2726" s="7"/>
      <c r="AC2726" s="7"/>
      <c r="AD2726" s="7"/>
      <c r="AE2726" s="7"/>
      <c r="AF2726" s="65"/>
      <c r="AG2726" s="9"/>
      <c r="AH2726" s="9"/>
      <c r="AI2726" s="4"/>
      <c r="AJ2726" s="10"/>
      <c r="AK2726" s="4"/>
      <c r="AL2726" s="65"/>
      <c r="AM2726" s="10"/>
      <c r="AN2726" s="9"/>
      <c r="AO2726" s="7"/>
      <c r="AP2726" s="11"/>
      <c r="AQ2726" s="9"/>
      <c r="AR2726" s="8"/>
      <c r="AS2726" s="65"/>
      <c r="AT2726" s="12"/>
      <c r="AU2726" s="12"/>
      <c r="AV2726" s="22"/>
      <c r="AW2726" s="12"/>
      <c r="AX2726" s="12"/>
      <c r="AY2726" s="12"/>
      <c r="AZ2726" s="12"/>
      <c r="BA2726" s="12"/>
      <c r="BB2726" s="12"/>
      <c r="BC2726" s="12"/>
      <c r="BD2726" s="12"/>
      <c r="BE2726" s="12"/>
      <c r="BF2726" s="12"/>
      <c r="BG2726" s="12"/>
      <c r="BH2726" s="12"/>
      <c r="BI2726" s="12"/>
      <c r="BJ2726" s="12"/>
      <c r="BK2726" s="12"/>
      <c r="BL2726" s="12"/>
      <c r="BM2726" s="12"/>
      <c r="BN2726" s="12"/>
      <c r="BO2726" s="12"/>
      <c r="BP2726" s="12"/>
      <c r="BQ2726" s="12"/>
      <c r="BR2726" s="12"/>
      <c r="BS2726" s="12"/>
      <c r="BT2726" s="12"/>
      <c r="BU2726" s="12"/>
      <c r="BV2726" s="12"/>
      <c r="BW2726" s="12"/>
      <c r="BX2726" s="12"/>
      <c r="BY2726" s="12"/>
      <c r="BZ2726" s="12"/>
      <c r="CA2726" s="12"/>
      <c r="CB2726" s="12"/>
      <c r="CC2726" s="12"/>
      <c r="CD2726" s="12"/>
      <c r="CE2726" s="12"/>
      <c r="CF2726" s="12"/>
      <c r="CG2726" s="12"/>
      <c r="CH2726" s="12"/>
      <c r="CI2726" s="12"/>
      <c r="CJ2726" s="12"/>
      <c r="CK2726" s="12"/>
      <c r="CL2726" s="12"/>
      <c r="CM2726" s="12"/>
      <c r="CN2726" s="12"/>
      <c r="CO2726" s="12"/>
      <c r="CP2726" s="12"/>
      <c r="CQ2726" s="12"/>
      <c r="CR2726" s="12"/>
      <c r="CS2726" s="12"/>
      <c r="CT2726" s="12"/>
      <c r="CU2726" s="12"/>
      <c r="CV2726" s="12"/>
      <c r="CW2726" s="12"/>
      <c r="CX2726" s="12"/>
      <c r="CY2726" s="12"/>
      <c r="CZ2726" s="12"/>
      <c r="DA2726" s="12"/>
      <c r="DB2726" s="12"/>
      <c r="DC2726" s="12"/>
      <c r="DD2726" s="12"/>
      <c r="DE2726" s="12"/>
      <c r="DF2726" s="12"/>
      <c r="DG2726" s="12"/>
      <c r="DH2726" s="12"/>
      <c r="DI2726" s="12"/>
      <c r="DJ2726" s="12"/>
      <c r="DK2726" s="12"/>
      <c r="DL2726" s="12"/>
      <c r="DM2726" s="12"/>
      <c r="DN2726" s="12"/>
      <c r="DO2726" s="12"/>
      <c r="DP2726" s="12"/>
      <c r="DQ2726" s="12"/>
      <c r="DR2726" s="12"/>
      <c r="DS2726" s="12"/>
      <c r="DT2726" s="12"/>
      <c r="DU2726" s="12"/>
      <c r="DV2726" s="12"/>
      <c r="DW2726" s="12"/>
      <c r="DX2726" s="12"/>
      <c r="DY2726" s="12"/>
      <c r="DZ2726" s="12"/>
      <c r="EA2726" s="12"/>
      <c r="EB2726" s="12"/>
      <c r="EC2726" s="12"/>
      <c r="ED2726" s="12"/>
      <c r="EE2726" s="12"/>
      <c r="EF2726" s="12"/>
      <c r="EG2726" s="12"/>
      <c r="EH2726" s="12"/>
      <c r="EI2726" s="12"/>
      <c r="EJ2726" s="12"/>
      <c r="EK2726" s="12"/>
      <c r="EL2726" s="12"/>
      <c r="EM2726" s="12"/>
      <c r="EN2726" s="12"/>
      <c r="EO2726" s="12"/>
      <c r="EP2726" s="12"/>
      <c r="EQ2726" s="12"/>
      <c r="ER2726" s="12"/>
      <c r="ES2726" s="12"/>
      <c r="ET2726" s="12"/>
      <c r="EU2726" s="12"/>
      <c r="EV2726" s="12"/>
      <c r="EW2726" s="12"/>
      <c r="EX2726" s="12"/>
      <c r="EY2726" s="12"/>
      <c r="EZ2726" s="12"/>
      <c r="FA2726" s="12"/>
      <c r="FB2726" s="12"/>
      <c r="FC2726" s="12"/>
      <c r="FD2726" s="12"/>
      <c r="FE2726" s="12"/>
      <c r="FF2726" s="12"/>
      <c r="FG2726" s="12"/>
      <c r="FH2726" s="12"/>
      <c r="FI2726" s="12"/>
      <c r="FJ2726" s="12"/>
      <c r="FK2726" s="12"/>
      <c r="FL2726" s="12"/>
      <c r="FM2726" s="12"/>
      <c r="FN2726" s="12"/>
      <c r="FO2726" s="12"/>
      <c r="FP2726" s="12"/>
      <c r="FQ2726" s="12"/>
      <c r="FR2726" s="12"/>
      <c r="FS2726" s="12"/>
      <c r="FT2726" s="12"/>
      <c r="FU2726" s="12"/>
      <c r="FV2726" s="12"/>
      <c r="FW2726" s="12"/>
      <c r="FX2726" s="12"/>
      <c r="FY2726" s="12"/>
      <c r="FZ2726" s="12"/>
      <c r="GA2726" s="12"/>
      <c r="GB2726" s="12"/>
      <c r="GC2726" s="12"/>
      <c r="GD2726" s="12"/>
      <c r="GE2726" s="12"/>
      <c r="GF2726" s="12"/>
      <c r="GG2726" s="12"/>
      <c r="GH2726" s="12"/>
      <c r="GI2726" s="12"/>
      <c r="GJ2726" s="12"/>
      <c r="GK2726" s="12"/>
      <c r="GL2726" s="12"/>
      <c r="GM2726" s="12"/>
      <c r="GN2726" s="12"/>
      <c r="GO2726" s="12"/>
      <c r="GP2726" s="12"/>
      <c r="GQ2726" s="12"/>
      <c r="GR2726" s="12"/>
    </row>
    <row r="2727" spans="1:200" x14ac:dyDescent="0.2">
      <c r="A2727" s="79">
        <f t="shared" si="866"/>
        <v>45799</v>
      </c>
      <c r="B2727" s="80" t="str">
        <f t="shared" ca="1" si="854"/>
        <v>n.d</v>
      </c>
      <c r="C2727" s="81">
        <f t="shared" ca="1" si="855"/>
        <v>811.78766540000004</v>
      </c>
      <c r="D2727" s="82">
        <f ca="1">IF(A2727&lt;$B$1,VLOOKUP(A2727,[1]DI!$A$4:$B$15000,2,FALSE),0)</f>
        <v>0</v>
      </c>
      <c r="E2727" s="81">
        <f t="shared" ca="1" si="856"/>
        <v>0</v>
      </c>
      <c r="F2727" s="83">
        <f t="shared" si="864"/>
        <v>1.2</v>
      </c>
      <c r="G2727" s="84">
        <f t="shared" ca="1" si="857"/>
        <v>1</v>
      </c>
      <c r="H2727" s="81">
        <f ca="1">TRUNC(PRODUCT(G$10:G2726),15)</f>
        <v>1.40945772534528</v>
      </c>
      <c r="I2727" s="81">
        <f t="shared" ca="1" si="858"/>
        <v>1.40945772534528</v>
      </c>
      <c r="J2727" s="81">
        <f t="shared" ca="1" si="859"/>
        <v>1</v>
      </c>
      <c r="K2727" s="81">
        <f t="shared" ca="1" si="860"/>
        <v>0</v>
      </c>
      <c r="L2727" s="85">
        <f>IF(VLOOKUP(A2727,$U$12:$AD$125,8)=VLOOKUP(A2726,$U$12:$AD$125,8),0,VLOOKUP(A2727,U$12:$AD$125,8))</f>
        <v>0</v>
      </c>
      <c r="M2727" s="86">
        <f>IF(L2727&gt;0,VLOOKUP(L2727,T$12:$AC$125,7),0)</f>
        <v>0</v>
      </c>
      <c r="N2727" s="81">
        <f t="shared" si="865"/>
        <v>0</v>
      </c>
      <c r="O2727" s="81">
        <f t="shared" ca="1" si="861"/>
        <v>0</v>
      </c>
      <c r="P2727" s="87" t="str">
        <f t="shared" si="862"/>
        <v>J=</v>
      </c>
      <c r="Q2727" s="88">
        <f t="shared" si="863"/>
        <v>45954</v>
      </c>
      <c r="R2727" s="7"/>
      <c r="S2727" s="7"/>
      <c r="T2727" s="7"/>
      <c r="U2727" s="7"/>
      <c r="V2727" s="7"/>
      <c r="W2727" s="7"/>
      <c r="X2727" s="7"/>
      <c r="Y2727" s="7"/>
      <c r="Z2727" s="7"/>
      <c r="AA2727" s="7"/>
      <c r="AB2727" s="7"/>
      <c r="AC2727" s="7"/>
      <c r="AD2727" s="7"/>
      <c r="AE2727" s="7"/>
      <c r="AF2727" s="65"/>
      <c r="AG2727" s="9"/>
      <c r="AH2727" s="9"/>
      <c r="AI2727" s="4"/>
      <c r="AJ2727" s="10"/>
      <c r="AK2727" s="4"/>
      <c r="AL2727" s="65"/>
      <c r="AM2727" s="10"/>
      <c r="AN2727" s="9"/>
      <c r="AO2727" s="7"/>
      <c r="AP2727" s="11"/>
      <c r="AQ2727" s="9"/>
      <c r="AR2727" s="8"/>
      <c r="AS2727" s="65"/>
      <c r="AT2727" s="12"/>
      <c r="AU2727" s="12"/>
      <c r="AV2727" s="22"/>
      <c r="AW2727" s="12"/>
      <c r="AX2727" s="12"/>
      <c r="AY2727" s="12"/>
      <c r="AZ2727" s="12"/>
      <c r="BA2727" s="12"/>
      <c r="BB2727" s="12"/>
      <c r="BC2727" s="12"/>
      <c r="BD2727" s="12"/>
      <c r="BE2727" s="12"/>
      <c r="BF2727" s="12"/>
      <c r="BG2727" s="12"/>
      <c r="BH2727" s="12"/>
      <c r="BI2727" s="12"/>
      <c r="BJ2727" s="12"/>
      <c r="BK2727" s="12"/>
      <c r="BL2727" s="12"/>
      <c r="BM2727" s="12"/>
      <c r="BN2727" s="12"/>
      <c r="BO2727" s="12"/>
      <c r="BP2727" s="12"/>
      <c r="BQ2727" s="12"/>
      <c r="BR2727" s="12"/>
      <c r="BS2727" s="12"/>
      <c r="BT2727" s="12"/>
      <c r="BU2727" s="12"/>
      <c r="BV2727" s="12"/>
      <c r="BW2727" s="12"/>
      <c r="BX2727" s="12"/>
      <c r="BY2727" s="12"/>
      <c r="BZ2727" s="12"/>
      <c r="CA2727" s="12"/>
      <c r="CB2727" s="12"/>
      <c r="CC2727" s="12"/>
      <c r="CD2727" s="12"/>
      <c r="CE2727" s="12"/>
      <c r="CF2727" s="12"/>
      <c r="CG2727" s="12"/>
      <c r="CH2727" s="12"/>
      <c r="CI2727" s="12"/>
      <c r="CJ2727" s="12"/>
      <c r="CK2727" s="12"/>
      <c r="CL2727" s="12"/>
      <c r="CM2727" s="12"/>
      <c r="CN2727" s="12"/>
      <c r="CO2727" s="12"/>
      <c r="CP2727" s="12"/>
      <c r="CQ2727" s="12"/>
      <c r="CR2727" s="12"/>
      <c r="CS2727" s="12"/>
      <c r="CT2727" s="12"/>
      <c r="CU2727" s="12"/>
      <c r="CV2727" s="12"/>
      <c r="CW2727" s="12"/>
      <c r="CX2727" s="12"/>
      <c r="CY2727" s="12"/>
      <c r="CZ2727" s="12"/>
      <c r="DA2727" s="12"/>
      <c r="DB2727" s="12"/>
      <c r="DC2727" s="12"/>
      <c r="DD2727" s="12"/>
      <c r="DE2727" s="12"/>
      <c r="DF2727" s="12"/>
      <c r="DG2727" s="12"/>
      <c r="DH2727" s="12"/>
      <c r="DI2727" s="12"/>
      <c r="DJ2727" s="12"/>
      <c r="DK2727" s="12"/>
      <c r="DL2727" s="12"/>
      <c r="DM2727" s="12"/>
      <c r="DN2727" s="12"/>
      <c r="DO2727" s="12"/>
      <c r="DP2727" s="12"/>
      <c r="DQ2727" s="12"/>
      <c r="DR2727" s="12"/>
      <c r="DS2727" s="12"/>
      <c r="DT2727" s="12"/>
      <c r="DU2727" s="12"/>
      <c r="DV2727" s="12"/>
      <c r="DW2727" s="12"/>
      <c r="DX2727" s="12"/>
      <c r="DY2727" s="12"/>
      <c r="DZ2727" s="12"/>
      <c r="EA2727" s="12"/>
      <c r="EB2727" s="12"/>
      <c r="EC2727" s="12"/>
      <c r="ED2727" s="12"/>
      <c r="EE2727" s="12"/>
      <c r="EF2727" s="12"/>
      <c r="EG2727" s="12"/>
      <c r="EH2727" s="12"/>
      <c r="EI2727" s="12"/>
      <c r="EJ2727" s="12"/>
      <c r="EK2727" s="12"/>
      <c r="EL2727" s="12"/>
      <c r="EM2727" s="12"/>
      <c r="EN2727" s="12"/>
      <c r="EO2727" s="12"/>
      <c r="EP2727" s="12"/>
      <c r="EQ2727" s="12"/>
      <c r="ER2727" s="12"/>
      <c r="ES2727" s="12"/>
      <c r="ET2727" s="12"/>
      <c r="EU2727" s="12"/>
      <c r="EV2727" s="12"/>
      <c r="EW2727" s="12"/>
      <c r="EX2727" s="12"/>
      <c r="EY2727" s="12"/>
      <c r="EZ2727" s="12"/>
      <c r="FA2727" s="12"/>
      <c r="FB2727" s="12"/>
      <c r="FC2727" s="12"/>
      <c r="FD2727" s="12"/>
      <c r="FE2727" s="12"/>
      <c r="FF2727" s="12"/>
      <c r="FG2727" s="12"/>
      <c r="FH2727" s="12"/>
      <c r="FI2727" s="12"/>
      <c r="FJ2727" s="12"/>
      <c r="FK2727" s="12"/>
      <c r="FL2727" s="12"/>
      <c r="FM2727" s="12"/>
      <c r="FN2727" s="12"/>
      <c r="FO2727" s="12"/>
      <c r="FP2727" s="12"/>
      <c r="FQ2727" s="12"/>
      <c r="FR2727" s="12"/>
      <c r="FS2727" s="12"/>
      <c r="FT2727" s="12"/>
      <c r="FU2727" s="12"/>
      <c r="FV2727" s="12"/>
      <c r="FW2727" s="12"/>
      <c r="FX2727" s="12"/>
      <c r="FY2727" s="12"/>
      <c r="FZ2727" s="12"/>
      <c r="GA2727" s="12"/>
      <c r="GB2727" s="12"/>
      <c r="GC2727" s="12"/>
      <c r="GD2727" s="12"/>
      <c r="GE2727" s="12"/>
      <c r="GF2727" s="12"/>
      <c r="GG2727" s="12"/>
      <c r="GH2727" s="12"/>
      <c r="GI2727" s="12"/>
      <c r="GJ2727" s="12"/>
      <c r="GK2727" s="12"/>
      <c r="GL2727" s="12"/>
      <c r="GM2727" s="12"/>
      <c r="GN2727" s="12"/>
      <c r="GO2727" s="12"/>
      <c r="GP2727" s="12"/>
      <c r="GQ2727" s="12"/>
      <c r="GR2727" s="12"/>
    </row>
    <row r="2728" spans="1:200" x14ac:dyDescent="0.2">
      <c r="A2728" s="79">
        <f t="shared" si="866"/>
        <v>45800</v>
      </c>
      <c r="B2728" s="80" t="str">
        <f t="shared" ca="1" si="854"/>
        <v>n.d</v>
      </c>
      <c r="C2728" s="81">
        <f t="shared" ca="1" si="855"/>
        <v>811.78766540000004</v>
      </c>
      <c r="D2728" s="82">
        <f ca="1">IF(A2728&lt;$B$1,VLOOKUP(A2728,[1]DI!$A$4:$B$15000,2,FALSE),0)</f>
        <v>0</v>
      </c>
      <c r="E2728" s="81">
        <f t="shared" ca="1" si="856"/>
        <v>0</v>
      </c>
      <c r="F2728" s="83">
        <f t="shared" si="864"/>
        <v>1.2</v>
      </c>
      <c r="G2728" s="84">
        <f t="shared" ca="1" si="857"/>
        <v>1</v>
      </c>
      <c r="H2728" s="81">
        <f ca="1">TRUNC(PRODUCT(G$10:G2727),15)</f>
        <v>1.40945772534528</v>
      </c>
      <c r="I2728" s="81">
        <f t="shared" ca="1" si="858"/>
        <v>1.40945772534528</v>
      </c>
      <c r="J2728" s="81">
        <f t="shared" ca="1" si="859"/>
        <v>1</v>
      </c>
      <c r="K2728" s="81">
        <f t="shared" ca="1" si="860"/>
        <v>0</v>
      </c>
      <c r="L2728" s="85">
        <f>IF(VLOOKUP(A2728,$U$12:$AD$125,8)=VLOOKUP(A2727,$U$12:$AD$125,8),0,VLOOKUP(A2728,U$12:$AD$125,8))</f>
        <v>0</v>
      </c>
      <c r="M2728" s="86">
        <f>IF(L2728&gt;0,VLOOKUP(L2728,T$12:$AC$125,7),0)</f>
        <v>0</v>
      </c>
      <c r="N2728" s="81">
        <f t="shared" si="865"/>
        <v>0</v>
      </c>
      <c r="O2728" s="81">
        <f t="shared" ca="1" si="861"/>
        <v>0</v>
      </c>
      <c r="P2728" s="87" t="str">
        <f t="shared" si="862"/>
        <v>J=</v>
      </c>
      <c r="Q2728" s="88">
        <f t="shared" si="863"/>
        <v>45954</v>
      </c>
      <c r="R2728" s="7"/>
      <c r="S2728" s="7"/>
      <c r="T2728" s="7"/>
      <c r="U2728" s="7"/>
      <c r="V2728" s="7"/>
      <c r="W2728" s="7"/>
      <c r="X2728" s="7"/>
      <c r="Y2728" s="7"/>
      <c r="Z2728" s="7"/>
      <c r="AA2728" s="7"/>
      <c r="AB2728" s="7"/>
      <c r="AC2728" s="7"/>
      <c r="AD2728" s="7"/>
      <c r="AE2728" s="7"/>
      <c r="AF2728" s="65"/>
      <c r="AG2728" s="9"/>
      <c r="AH2728" s="9"/>
      <c r="AI2728" s="4"/>
      <c r="AJ2728" s="10"/>
      <c r="AK2728" s="4"/>
      <c r="AL2728" s="65"/>
      <c r="AM2728" s="10"/>
      <c r="AN2728" s="9"/>
      <c r="AO2728" s="7"/>
      <c r="AP2728" s="11"/>
      <c r="AQ2728" s="9"/>
      <c r="AR2728" s="8"/>
      <c r="AS2728" s="65"/>
      <c r="AT2728" s="12"/>
      <c r="AU2728" s="12"/>
      <c r="AV2728" s="22"/>
      <c r="AW2728" s="12"/>
      <c r="AX2728" s="12"/>
      <c r="AY2728" s="12"/>
      <c r="AZ2728" s="12"/>
      <c r="BA2728" s="12"/>
      <c r="BB2728" s="12"/>
      <c r="BC2728" s="12"/>
      <c r="BD2728" s="12"/>
      <c r="BE2728" s="12"/>
      <c r="BF2728" s="12"/>
      <c r="BG2728" s="12"/>
      <c r="BH2728" s="12"/>
      <c r="BI2728" s="12"/>
      <c r="BJ2728" s="12"/>
      <c r="BK2728" s="12"/>
      <c r="BL2728" s="12"/>
      <c r="BM2728" s="12"/>
      <c r="BN2728" s="12"/>
      <c r="BO2728" s="12"/>
      <c r="BP2728" s="12"/>
      <c r="BQ2728" s="12"/>
      <c r="BR2728" s="12"/>
      <c r="BS2728" s="12"/>
      <c r="BT2728" s="12"/>
      <c r="BU2728" s="12"/>
      <c r="BV2728" s="12"/>
      <c r="BW2728" s="12"/>
      <c r="BX2728" s="12"/>
      <c r="BY2728" s="12"/>
      <c r="BZ2728" s="12"/>
      <c r="CA2728" s="12"/>
      <c r="CB2728" s="12"/>
      <c r="CC2728" s="12"/>
      <c r="CD2728" s="12"/>
      <c r="CE2728" s="12"/>
      <c r="CF2728" s="12"/>
      <c r="CG2728" s="12"/>
      <c r="CH2728" s="12"/>
      <c r="CI2728" s="12"/>
      <c r="CJ2728" s="12"/>
      <c r="CK2728" s="12"/>
      <c r="CL2728" s="12"/>
      <c r="CM2728" s="12"/>
      <c r="CN2728" s="12"/>
      <c r="CO2728" s="12"/>
      <c r="CP2728" s="12"/>
      <c r="CQ2728" s="12"/>
      <c r="CR2728" s="12"/>
      <c r="CS2728" s="12"/>
      <c r="CT2728" s="12"/>
      <c r="CU2728" s="12"/>
      <c r="CV2728" s="12"/>
      <c r="CW2728" s="12"/>
      <c r="CX2728" s="12"/>
      <c r="CY2728" s="12"/>
      <c r="CZ2728" s="12"/>
      <c r="DA2728" s="12"/>
      <c r="DB2728" s="12"/>
      <c r="DC2728" s="12"/>
      <c r="DD2728" s="12"/>
      <c r="DE2728" s="12"/>
      <c r="DF2728" s="12"/>
      <c r="DG2728" s="12"/>
      <c r="DH2728" s="12"/>
      <c r="DI2728" s="12"/>
      <c r="DJ2728" s="12"/>
      <c r="DK2728" s="12"/>
      <c r="DL2728" s="12"/>
      <c r="DM2728" s="12"/>
      <c r="DN2728" s="12"/>
      <c r="DO2728" s="12"/>
      <c r="DP2728" s="12"/>
      <c r="DQ2728" s="12"/>
      <c r="DR2728" s="12"/>
      <c r="DS2728" s="12"/>
      <c r="DT2728" s="12"/>
      <c r="DU2728" s="12"/>
      <c r="DV2728" s="12"/>
      <c r="DW2728" s="12"/>
      <c r="DX2728" s="12"/>
      <c r="DY2728" s="12"/>
      <c r="DZ2728" s="12"/>
      <c r="EA2728" s="12"/>
      <c r="EB2728" s="12"/>
      <c r="EC2728" s="12"/>
      <c r="ED2728" s="12"/>
      <c r="EE2728" s="12"/>
      <c r="EF2728" s="12"/>
      <c r="EG2728" s="12"/>
      <c r="EH2728" s="12"/>
      <c r="EI2728" s="12"/>
      <c r="EJ2728" s="12"/>
      <c r="EK2728" s="12"/>
      <c r="EL2728" s="12"/>
      <c r="EM2728" s="12"/>
      <c r="EN2728" s="12"/>
      <c r="EO2728" s="12"/>
      <c r="EP2728" s="12"/>
      <c r="EQ2728" s="12"/>
      <c r="ER2728" s="12"/>
      <c r="ES2728" s="12"/>
      <c r="ET2728" s="12"/>
      <c r="EU2728" s="12"/>
      <c r="EV2728" s="12"/>
      <c r="EW2728" s="12"/>
      <c r="EX2728" s="12"/>
      <c r="EY2728" s="12"/>
      <c r="EZ2728" s="12"/>
      <c r="FA2728" s="12"/>
      <c r="FB2728" s="12"/>
      <c r="FC2728" s="12"/>
      <c r="FD2728" s="12"/>
      <c r="FE2728" s="12"/>
      <c r="FF2728" s="12"/>
      <c r="FG2728" s="12"/>
      <c r="FH2728" s="12"/>
      <c r="FI2728" s="12"/>
      <c r="FJ2728" s="12"/>
      <c r="FK2728" s="12"/>
      <c r="FL2728" s="12"/>
      <c r="FM2728" s="12"/>
      <c r="FN2728" s="12"/>
      <c r="FO2728" s="12"/>
      <c r="FP2728" s="12"/>
      <c r="FQ2728" s="12"/>
      <c r="FR2728" s="12"/>
      <c r="FS2728" s="12"/>
      <c r="FT2728" s="12"/>
      <c r="FU2728" s="12"/>
      <c r="FV2728" s="12"/>
      <c r="FW2728" s="12"/>
      <c r="FX2728" s="12"/>
      <c r="FY2728" s="12"/>
      <c r="FZ2728" s="12"/>
      <c r="GA2728" s="12"/>
      <c r="GB2728" s="12"/>
      <c r="GC2728" s="12"/>
      <c r="GD2728" s="12"/>
      <c r="GE2728" s="12"/>
      <c r="GF2728" s="12"/>
      <c r="GG2728" s="12"/>
      <c r="GH2728" s="12"/>
      <c r="GI2728" s="12"/>
      <c r="GJ2728" s="12"/>
      <c r="GK2728" s="12"/>
      <c r="GL2728" s="12"/>
      <c r="GM2728" s="12"/>
      <c r="GN2728" s="12"/>
      <c r="GO2728" s="12"/>
      <c r="GP2728" s="12"/>
      <c r="GQ2728" s="12"/>
      <c r="GR2728" s="12"/>
    </row>
    <row r="2729" spans="1:200" x14ac:dyDescent="0.2">
      <c r="A2729" s="79">
        <f t="shared" si="866"/>
        <v>45801</v>
      </c>
      <c r="B2729" s="80" t="str">
        <f t="shared" ca="1" si="854"/>
        <v>n.d</v>
      </c>
      <c r="C2729" s="81">
        <f t="shared" ca="1" si="855"/>
        <v>811.78766540000004</v>
      </c>
      <c r="D2729" s="82">
        <f ca="1">IF(A2729&lt;$B$1,VLOOKUP(A2729,[1]DI!$A$4:$B$15000,2,FALSE),0)</f>
        <v>0</v>
      </c>
      <c r="E2729" s="81">
        <f t="shared" ca="1" si="856"/>
        <v>0</v>
      </c>
      <c r="F2729" s="83">
        <f t="shared" si="864"/>
        <v>1.2</v>
      </c>
      <c r="G2729" s="84">
        <f t="shared" ca="1" si="857"/>
        <v>1</v>
      </c>
      <c r="H2729" s="81">
        <f ca="1">TRUNC(PRODUCT(G$10:G2728),15)</f>
        <v>1.40945772534528</v>
      </c>
      <c r="I2729" s="81">
        <f t="shared" ca="1" si="858"/>
        <v>1.40945772534528</v>
      </c>
      <c r="J2729" s="81">
        <f t="shared" ca="1" si="859"/>
        <v>1</v>
      </c>
      <c r="K2729" s="81">
        <f t="shared" ca="1" si="860"/>
        <v>0</v>
      </c>
      <c r="L2729" s="85">
        <f>IF(VLOOKUP(A2729,$U$12:$AD$125,8)=VLOOKUP(A2728,$U$12:$AD$125,8),0,VLOOKUP(A2729,U$12:$AD$125,8))</f>
        <v>0</v>
      </c>
      <c r="M2729" s="86">
        <f>IF(L2729&gt;0,VLOOKUP(L2729,T$12:$AC$125,7),0)</f>
        <v>0</v>
      </c>
      <c r="N2729" s="81">
        <f t="shared" si="865"/>
        <v>0</v>
      </c>
      <c r="O2729" s="81">
        <f t="shared" ca="1" si="861"/>
        <v>0</v>
      </c>
      <c r="P2729" s="87" t="str">
        <f t="shared" si="862"/>
        <v>J=</v>
      </c>
      <c r="Q2729" s="88">
        <f t="shared" si="863"/>
        <v>45954</v>
      </c>
      <c r="R2729" s="7"/>
      <c r="S2729" s="7"/>
      <c r="T2729" s="7"/>
      <c r="U2729" s="7"/>
      <c r="V2729" s="7"/>
      <c r="W2729" s="7"/>
      <c r="X2729" s="7"/>
      <c r="Y2729" s="7"/>
      <c r="Z2729" s="7"/>
      <c r="AA2729" s="7"/>
      <c r="AB2729" s="7"/>
      <c r="AC2729" s="7"/>
      <c r="AD2729" s="7"/>
      <c r="AE2729" s="7"/>
      <c r="AF2729" s="65"/>
      <c r="AG2729" s="9"/>
      <c r="AH2729" s="9"/>
      <c r="AI2729" s="4"/>
      <c r="AJ2729" s="10"/>
      <c r="AK2729" s="4"/>
      <c r="AL2729" s="65"/>
      <c r="AM2729" s="10"/>
      <c r="AN2729" s="9"/>
      <c r="AO2729" s="7"/>
      <c r="AP2729" s="11"/>
      <c r="AQ2729" s="9"/>
      <c r="AR2729" s="8"/>
      <c r="AS2729" s="65"/>
      <c r="AT2729" s="12"/>
      <c r="AU2729" s="12"/>
      <c r="AV2729" s="22"/>
      <c r="AW2729" s="12"/>
      <c r="AX2729" s="12"/>
      <c r="AY2729" s="12"/>
      <c r="AZ2729" s="12"/>
      <c r="BA2729" s="12"/>
      <c r="BB2729" s="12"/>
      <c r="BC2729" s="12"/>
      <c r="BD2729" s="12"/>
      <c r="BE2729" s="12"/>
      <c r="BF2729" s="12"/>
      <c r="BG2729" s="12"/>
      <c r="BH2729" s="12"/>
      <c r="BI2729" s="12"/>
      <c r="BJ2729" s="12"/>
      <c r="BK2729" s="12"/>
      <c r="BL2729" s="12"/>
      <c r="BM2729" s="12"/>
      <c r="BN2729" s="12"/>
      <c r="BO2729" s="12"/>
      <c r="BP2729" s="12"/>
      <c r="BQ2729" s="12"/>
      <c r="BR2729" s="12"/>
      <c r="BS2729" s="12"/>
      <c r="BT2729" s="12"/>
      <c r="BU2729" s="12"/>
      <c r="BV2729" s="12"/>
      <c r="BW2729" s="12"/>
      <c r="BX2729" s="12"/>
      <c r="BY2729" s="12"/>
      <c r="BZ2729" s="12"/>
      <c r="CA2729" s="12"/>
      <c r="CB2729" s="12"/>
      <c r="CC2729" s="12"/>
      <c r="CD2729" s="12"/>
      <c r="CE2729" s="12"/>
      <c r="CF2729" s="12"/>
      <c r="CG2729" s="12"/>
      <c r="CH2729" s="12"/>
      <c r="CI2729" s="12"/>
      <c r="CJ2729" s="12"/>
      <c r="CK2729" s="12"/>
      <c r="CL2729" s="12"/>
      <c r="CM2729" s="12"/>
      <c r="CN2729" s="12"/>
      <c r="CO2729" s="12"/>
      <c r="CP2729" s="12"/>
      <c r="CQ2729" s="12"/>
      <c r="CR2729" s="12"/>
      <c r="CS2729" s="12"/>
      <c r="CT2729" s="12"/>
      <c r="CU2729" s="12"/>
      <c r="CV2729" s="12"/>
      <c r="CW2729" s="12"/>
      <c r="CX2729" s="12"/>
      <c r="CY2729" s="12"/>
      <c r="CZ2729" s="12"/>
      <c r="DA2729" s="12"/>
      <c r="DB2729" s="12"/>
      <c r="DC2729" s="12"/>
      <c r="DD2729" s="12"/>
      <c r="DE2729" s="12"/>
      <c r="DF2729" s="12"/>
      <c r="DG2729" s="12"/>
      <c r="DH2729" s="12"/>
      <c r="DI2729" s="12"/>
      <c r="DJ2729" s="12"/>
      <c r="DK2729" s="12"/>
      <c r="DL2729" s="12"/>
      <c r="DM2729" s="12"/>
      <c r="DN2729" s="12"/>
      <c r="DO2729" s="12"/>
      <c r="DP2729" s="12"/>
      <c r="DQ2729" s="12"/>
      <c r="DR2729" s="12"/>
      <c r="DS2729" s="12"/>
      <c r="DT2729" s="12"/>
      <c r="DU2729" s="12"/>
      <c r="DV2729" s="12"/>
      <c r="DW2729" s="12"/>
      <c r="DX2729" s="12"/>
      <c r="DY2729" s="12"/>
      <c r="DZ2729" s="12"/>
      <c r="EA2729" s="12"/>
      <c r="EB2729" s="12"/>
      <c r="EC2729" s="12"/>
      <c r="ED2729" s="12"/>
      <c r="EE2729" s="12"/>
      <c r="EF2729" s="12"/>
      <c r="EG2729" s="12"/>
      <c r="EH2729" s="12"/>
      <c r="EI2729" s="12"/>
      <c r="EJ2729" s="12"/>
      <c r="EK2729" s="12"/>
      <c r="EL2729" s="12"/>
      <c r="EM2729" s="12"/>
      <c r="EN2729" s="12"/>
      <c r="EO2729" s="12"/>
      <c r="EP2729" s="12"/>
      <c r="EQ2729" s="12"/>
      <c r="ER2729" s="12"/>
      <c r="ES2729" s="12"/>
      <c r="ET2729" s="12"/>
      <c r="EU2729" s="12"/>
      <c r="EV2729" s="12"/>
      <c r="EW2729" s="12"/>
      <c r="EX2729" s="12"/>
      <c r="EY2729" s="12"/>
      <c r="EZ2729" s="12"/>
      <c r="FA2729" s="12"/>
      <c r="FB2729" s="12"/>
      <c r="FC2729" s="12"/>
      <c r="FD2729" s="12"/>
      <c r="FE2729" s="12"/>
      <c r="FF2729" s="12"/>
      <c r="FG2729" s="12"/>
      <c r="FH2729" s="12"/>
      <c r="FI2729" s="12"/>
      <c r="FJ2729" s="12"/>
      <c r="FK2729" s="12"/>
      <c r="FL2729" s="12"/>
      <c r="FM2729" s="12"/>
      <c r="FN2729" s="12"/>
      <c r="FO2729" s="12"/>
      <c r="FP2729" s="12"/>
      <c r="FQ2729" s="12"/>
      <c r="FR2729" s="12"/>
      <c r="FS2729" s="12"/>
      <c r="FT2729" s="12"/>
      <c r="FU2729" s="12"/>
      <c r="FV2729" s="12"/>
      <c r="FW2729" s="12"/>
      <c r="FX2729" s="12"/>
      <c r="FY2729" s="12"/>
      <c r="FZ2729" s="12"/>
      <c r="GA2729" s="12"/>
      <c r="GB2729" s="12"/>
      <c r="GC2729" s="12"/>
      <c r="GD2729" s="12"/>
      <c r="GE2729" s="12"/>
      <c r="GF2729" s="12"/>
      <c r="GG2729" s="12"/>
      <c r="GH2729" s="12"/>
      <c r="GI2729" s="12"/>
      <c r="GJ2729" s="12"/>
      <c r="GK2729" s="12"/>
      <c r="GL2729" s="12"/>
      <c r="GM2729" s="12"/>
      <c r="GN2729" s="12"/>
      <c r="GO2729" s="12"/>
      <c r="GP2729" s="12"/>
      <c r="GQ2729" s="12"/>
      <c r="GR2729" s="12"/>
    </row>
    <row r="2730" spans="1:200" x14ac:dyDescent="0.2">
      <c r="A2730" s="79">
        <f t="shared" si="866"/>
        <v>45802</v>
      </c>
      <c r="B2730" s="80" t="str">
        <f t="shared" ca="1" si="854"/>
        <v>n.d</v>
      </c>
      <c r="C2730" s="81">
        <f t="shared" ca="1" si="855"/>
        <v>811.78766540000004</v>
      </c>
      <c r="D2730" s="82">
        <f ca="1">IF(A2730&lt;$B$1,VLOOKUP(A2730,[1]DI!$A$4:$B$15000,2,FALSE),0)</f>
        <v>0</v>
      </c>
      <c r="E2730" s="81">
        <f t="shared" ca="1" si="856"/>
        <v>0</v>
      </c>
      <c r="F2730" s="83">
        <f t="shared" si="864"/>
        <v>1.2</v>
      </c>
      <c r="G2730" s="84">
        <f t="shared" ca="1" si="857"/>
        <v>1</v>
      </c>
      <c r="H2730" s="81">
        <f ca="1">TRUNC(PRODUCT(G$10:G2729),15)</f>
        <v>1.40945772534528</v>
      </c>
      <c r="I2730" s="81">
        <f t="shared" ca="1" si="858"/>
        <v>1.40945772534528</v>
      </c>
      <c r="J2730" s="81">
        <f t="shared" ca="1" si="859"/>
        <v>1</v>
      </c>
      <c r="K2730" s="81">
        <f t="shared" ca="1" si="860"/>
        <v>0</v>
      </c>
      <c r="L2730" s="85">
        <f>IF(VLOOKUP(A2730,$U$12:$AD$125,8)=VLOOKUP(A2729,$U$12:$AD$125,8),0,VLOOKUP(A2730,U$12:$AD$125,8))</f>
        <v>0</v>
      </c>
      <c r="M2730" s="86">
        <f>IF(L2730&gt;0,VLOOKUP(L2730,T$12:$AC$125,7),0)</f>
        <v>0</v>
      </c>
      <c r="N2730" s="81">
        <f t="shared" si="865"/>
        <v>0</v>
      </c>
      <c r="O2730" s="81">
        <f t="shared" ca="1" si="861"/>
        <v>0</v>
      </c>
      <c r="P2730" s="87" t="str">
        <f t="shared" si="862"/>
        <v>J=</v>
      </c>
      <c r="Q2730" s="88">
        <f t="shared" si="863"/>
        <v>45954</v>
      </c>
      <c r="R2730" s="7"/>
      <c r="S2730" s="7"/>
      <c r="T2730" s="7"/>
      <c r="U2730" s="7"/>
      <c r="V2730" s="7"/>
      <c r="W2730" s="7"/>
      <c r="X2730" s="7"/>
      <c r="Y2730" s="7"/>
      <c r="Z2730" s="7"/>
      <c r="AA2730" s="7"/>
      <c r="AB2730" s="7"/>
      <c r="AC2730" s="7"/>
      <c r="AD2730" s="7"/>
      <c r="AE2730" s="7"/>
      <c r="AF2730" s="65"/>
      <c r="AG2730" s="9"/>
      <c r="AH2730" s="9"/>
      <c r="AI2730" s="4"/>
      <c r="AJ2730" s="10"/>
      <c r="AK2730" s="4"/>
      <c r="AL2730" s="65"/>
      <c r="AM2730" s="10"/>
      <c r="AN2730" s="9"/>
      <c r="AO2730" s="7"/>
      <c r="AP2730" s="11"/>
      <c r="AQ2730" s="9"/>
      <c r="AR2730" s="8"/>
      <c r="AS2730" s="65"/>
      <c r="AT2730" s="12"/>
      <c r="AU2730" s="12"/>
      <c r="AV2730" s="22"/>
      <c r="AW2730" s="12"/>
      <c r="AX2730" s="12"/>
      <c r="AY2730" s="12"/>
      <c r="AZ2730" s="12"/>
      <c r="BA2730" s="12"/>
      <c r="BB2730" s="12"/>
      <c r="BC2730" s="12"/>
      <c r="BD2730" s="12"/>
      <c r="BE2730" s="12"/>
      <c r="BF2730" s="12"/>
      <c r="BG2730" s="12"/>
      <c r="BH2730" s="12"/>
      <c r="BI2730" s="12"/>
      <c r="BJ2730" s="12"/>
      <c r="BK2730" s="12"/>
      <c r="BL2730" s="12"/>
      <c r="BM2730" s="12"/>
      <c r="BN2730" s="12"/>
      <c r="BO2730" s="12"/>
      <c r="BP2730" s="12"/>
      <c r="BQ2730" s="12"/>
      <c r="BR2730" s="12"/>
      <c r="BS2730" s="12"/>
      <c r="BT2730" s="12"/>
      <c r="BU2730" s="12"/>
      <c r="BV2730" s="12"/>
      <c r="BW2730" s="12"/>
      <c r="BX2730" s="12"/>
      <c r="BY2730" s="12"/>
      <c r="BZ2730" s="12"/>
      <c r="CA2730" s="12"/>
      <c r="CB2730" s="12"/>
      <c r="CC2730" s="12"/>
      <c r="CD2730" s="12"/>
      <c r="CE2730" s="12"/>
      <c r="CF2730" s="12"/>
      <c r="CG2730" s="12"/>
      <c r="CH2730" s="12"/>
      <c r="CI2730" s="12"/>
      <c r="CJ2730" s="12"/>
      <c r="CK2730" s="12"/>
      <c r="CL2730" s="12"/>
      <c r="CM2730" s="12"/>
      <c r="CN2730" s="12"/>
      <c r="CO2730" s="12"/>
      <c r="CP2730" s="12"/>
      <c r="CQ2730" s="12"/>
      <c r="CR2730" s="12"/>
      <c r="CS2730" s="12"/>
      <c r="CT2730" s="12"/>
      <c r="CU2730" s="12"/>
      <c r="CV2730" s="12"/>
      <c r="CW2730" s="12"/>
      <c r="CX2730" s="12"/>
      <c r="CY2730" s="12"/>
      <c r="CZ2730" s="12"/>
      <c r="DA2730" s="12"/>
      <c r="DB2730" s="12"/>
      <c r="DC2730" s="12"/>
      <c r="DD2730" s="12"/>
      <c r="DE2730" s="12"/>
      <c r="DF2730" s="12"/>
      <c r="DG2730" s="12"/>
      <c r="DH2730" s="12"/>
      <c r="DI2730" s="12"/>
      <c r="DJ2730" s="12"/>
      <c r="DK2730" s="12"/>
      <c r="DL2730" s="12"/>
      <c r="DM2730" s="12"/>
      <c r="DN2730" s="12"/>
      <c r="DO2730" s="12"/>
      <c r="DP2730" s="12"/>
      <c r="DQ2730" s="12"/>
      <c r="DR2730" s="12"/>
      <c r="DS2730" s="12"/>
      <c r="DT2730" s="12"/>
      <c r="DU2730" s="12"/>
      <c r="DV2730" s="12"/>
      <c r="DW2730" s="12"/>
      <c r="DX2730" s="12"/>
      <c r="DY2730" s="12"/>
      <c r="DZ2730" s="12"/>
      <c r="EA2730" s="12"/>
      <c r="EB2730" s="12"/>
      <c r="EC2730" s="12"/>
      <c r="ED2730" s="12"/>
      <c r="EE2730" s="12"/>
      <c r="EF2730" s="12"/>
      <c r="EG2730" s="12"/>
      <c r="EH2730" s="12"/>
      <c r="EI2730" s="12"/>
      <c r="EJ2730" s="12"/>
      <c r="EK2730" s="12"/>
      <c r="EL2730" s="12"/>
      <c r="EM2730" s="12"/>
      <c r="EN2730" s="12"/>
      <c r="EO2730" s="12"/>
      <c r="EP2730" s="12"/>
      <c r="EQ2730" s="12"/>
      <c r="ER2730" s="12"/>
      <c r="ES2730" s="12"/>
      <c r="ET2730" s="12"/>
      <c r="EU2730" s="12"/>
      <c r="EV2730" s="12"/>
      <c r="EW2730" s="12"/>
      <c r="EX2730" s="12"/>
      <c r="EY2730" s="12"/>
      <c r="EZ2730" s="12"/>
      <c r="FA2730" s="12"/>
      <c r="FB2730" s="12"/>
      <c r="FC2730" s="12"/>
      <c r="FD2730" s="12"/>
      <c r="FE2730" s="12"/>
      <c r="FF2730" s="12"/>
      <c r="FG2730" s="12"/>
      <c r="FH2730" s="12"/>
      <c r="FI2730" s="12"/>
      <c r="FJ2730" s="12"/>
      <c r="FK2730" s="12"/>
      <c r="FL2730" s="12"/>
      <c r="FM2730" s="12"/>
      <c r="FN2730" s="12"/>
      <c r="FO2730" s="12"/>
      <c r="FP2730" s="12"/>
      <c r="FQ2730" s="12"/>
      <c r="FR2730" s="12"/>
      <c r="FS2730" s="12"/>
      <c r="FT2730" s="12"/>
      <c r="FU2730" s="12"/>
      <c r="FV2730" s="12"/>
      <c r="FW2730" s="12"/>
      <c r="FX2730" s="12"/>
      <c r="FY2730" s="12"/>
      <c r="FZ2730" s="12"/>
      <c r="GA2730" s="12"/>
      <c r="GB2730" s="12"/>
      <c r="GC2730" s="12"/>
      <c r="GD2730" s="12"/>
      <c r="GE2730" s="12"/>
      <c r="GF2730" s="12"/>
      <c r="GG2730" s="12"/>
      <c r="GH2730" s="12"/>
      <c r="GI2730" s="12"/>
      <c r="GJ2730" s="12"/>
      <c r="GK2730" s="12"/>
      <c r="GL2730" s="12"/>
      <c r="GM2730" s="12"/>
      <c r="GN2730" s="12"/>
      <c r="GO2730" s="12"/>
      <c r="GP2730" s="12"/>
      <c r="GQ2730" s="12"/>
      <c r="GR2730" s="12"/>
    </row>
    <row r="2731" spans="1:200" x14ac:dyDescent="0.2">
      <c r="A2731" s="79">
        <f t="shared" si="866"/>
        <v>45803</v>
      </c>
      <c r="B2731" s="80" t="str">
        <f t="shared" ca="1" si="854"/>
        <v>n.d</v>
      </c>
      <c r="C2731" s="81">
        <f t="shared" ca="1" si="855"/>
        <v>811.78766540000004</v>
      </c>
      <c r="D2731" s="82">
        <f ca="1">IF(A2731&lt;$B$1,VLOOKUP(A2731,[1]DI!$A$4:$B$15000,2,FALSE),0)</f>
        <v>0</v>
      </c>
      <c r="E2731" s="81">
        <f t="shared" ca="1" si="856"/>
        <v>0</v>
      </c>
      <c r="F2731" s="83">
        <f t="shared" si="864"/>
        <v>1.2</v>
      </c>
      <c r="G2731" s="84">
        <f t="shared" ca="1" si="857"/>
        <v>1</v>
      </c>
      <c r="H2731" s="81">
        <f ca="1">TRUNC(PRODUCT(G$10:G2730),15)</f>
        <v>1.40945772534528</v>
      </c>
      <c r="I2731" s="81">
        <f t="shared" ca="1" si="858"/>
        <v>1.40945772534528</v>
      </c>
      <c r="J2731" s="81">
        <f t="shared" ca="1" si="859"/>
        <v>1</v>
      </c>
      <c r="K2731" s="81">
        <f t="shared" ca="1" si="860"/>
        <v>0</v>
      </c>
      <c r="L2731" s="85">
        <f>IF(VLOOKUP(A2731,$U$12:$AD$125,8)=VLOOKUP(A2730,$U$12:$AD$125,8),0,VLOOKUP(A2731,U$12:$AD$125,8))</f>
        <v>0</v>
      </c>
      <c r="M2731" s="86">
        <f>IF(L2731&gt;0,VLOOKUP(L2731,T$12:$AC$125,7),0)</f>
        <v>0</v>
      </c>
      <c r="N2731" s="81">
        <f t="shared" si="865"/>
        <v>0</v>
      </c>
      <c r="O2731" s="81">
        <f t="shared" ca="1" si="861"/>
        <v>0</v>
      </c>
      <c r="P2731" s="87" t="str">
        <f t="shared" si="862"/>
        <v>J=</v>
      </c>
      <c r="Q2731" s="88">
        <f t="shared" si="863"/>
        <v>45954</v>
      </c>
      <c r="R2731" s="7"/>
      <c r="S2731" s="7"/>
      <c r="T2731" s="7"/>
      <c r="U2731" s="7"/>
      <c r="V2731" s="7"/>
      <c r="W2731" s="7"/>
      <c r="X2731" s="7"/>
      <c r="Y2731" s="7"/>
      <c r="Z2731" s="7"/>
      <c r="AA2731" s="7"/>
      <c r="AB2731" s="7"/>
      <c r="AC2731" s="7"/>
      <c r="AD2731" s="7"/>
      <c r="AE2731" s="7"/>
      <c r="AF2731" s="65"/>
      <c r="AG2731" s="9"/>
      <c r="AH2731" s="9"/>
      <c r="AI2731" s="4"/>
      <c r="AJ2731" s="10"/>
      <c r="AK2731" s="4"/>
      <c r="AL2731" s="65"/>
      <c r="AM2731" s="10"/>
      <c r="AN2731" s="9"/>
      <c r="AO2731" s="7"/>
      <c r="AP2731" s="11"/>
      <c r="AQ2731" s="9"/>
      <c r="AR2731" s="8"/>
      <c r="AS2731" s="65"/>
      <c r="AT2731" s="12"/>
      <c r="AU2731" s="12"/>
      <c r="AV2731" s="22"/>
      <c r="AW2731" s="12"/>
      <c r="AX2731" s="12"/>
      <c r="AY2731" s="12"/>
      <c r="AZ2731" s="12"/>
      <c r="BA2731" s="12"/>
      <c r="BB2731" s="12"/>
      <c r="BC2731" s="12"/>
      <c r="BD2731" s="12"/>
      <c r="BE2731" s="12"/>
      <c r="BF2731" s="12"/>
      <c r="BG2731" s="12"/>
      <c r="BH2731" s="12"/>
      <c r="BI2731" s="12"/>
      <c r="BJ2731" s="12"/>
      <c r="BK2731" s="12"/>
      <c r="BL2731" s="12"/>
      <c r="BM2731" s="12"/>
      <c r="BN2731" s="12"/>
      <c r="BO2731" s="12"/>
      <c r="BP2731" s="12"/>
      <c r="BQ2731" s="12"/>
      <c r="BR2731" s="12"/>
      <c r="BS2731" s="12"/>
      <c r="BT2731" s="12"/>
      <c r="BU2731" s="12"/>
      <c r="BV2731" s="12"/>
      <c r="BW2731" s="12"/>
      <c r="BX2731" s="12"/>
      <c r="BY2731" s="12"/>
      <c r="BZ2731" s="12"/>
      <c r="CA2731" s="12"/>
      <c r="CB2731" s="12"/>
      <c r="CC2731" s="12"/>
      <c r="CD2731" s="12"/>
      <c r="CE2731" s="12"/>
      <c r="CF2731" s="12"/>
      <c r="CG2731" s="12"/>
      <c r="CH2731" s="12"/>
      <c r="CI2731" s="12"/>
      <c r="CJ2731" s="12"/>
      <c r="CK2731" s="12"/>
      <c r="CL2731" s="12"/>
      <c r="CM2731" s="12"/>
      <c r="CN2731" s="12"/>
      <c r="CO2731" s="12"/>
      <c r="CP2731" s="12"/>
      <c r="CQ2731" s="12"/>
      <c r="CR2731" s="12"/>
      <c r="CS2731" s="12"/>
      <c r="CT2731" s="12"/>
      <c r="CU2731" s="12"/>
      <c r="CV2731" s="12"/>
      <c r="CW2731" s="12"/>
      <c r="CX2731" s="12"/>
      <c r="CY2731" s="12"/>
      <c r="CZ2731" s="12"/>
      <c r="DA2731" s="12"/>
      <c r="DB2731" s="12"/>
      <c r="DC2731" s="12"/>
      <c r="DD2731" s="12"/>
      <c r="DE2731" s="12"/>
      <c r="DF2731" s="12"/>
      <c r="DG2731" s="12"/>
      <c r="DH2731" s="12"/>
      <c r="DI2731" s="12"/>
      <c r="DJ2731" s="12"/>
      <c r="DK2731" s="12"/>
      <c r="DL2731" s="12"/>
      <c r="DM2731" s="12"/>
      <c r="DN2731" s="12"/>
      <c r="DO2731" s="12"/>
      <c r="DP2731" s="12"/>
      <c r="DQ2731" s="12"/>
      <c r="DR2731" s="12"/>
      <c r="DS2731" s="12"/>
      <c r="DT2731" s="12"/>
      <c r="DU2731" s="12"/>
      <c r="DV2731" s="12"/>
      <c r="DW2731" s="12"/>
      <c r="DX2731" s="12"/>
      <c r="DY2731" s="12"/>
      <c r="DZ2731" s="12"/>
      <c r="EA2731" s="12"/>
      <c r="EB2731" s="12"/>
      <c r="EC2731" s="12"/>
      <c r="ED2731" s="12"/>
      <c r="EE2731" s="12"/>
      <c r="EF2731" s="12"/>
      <c r="EG2731" s="12"/>
      <c r="EH2731" s="12"/>
      <c r="EI2731" s="12"/>
      <c r="EJ2731" s="12"/>
      <c r="EK2731" s="12"/>
      <c r="EL2731" s="12"/>
      <c r="EM2731" s="12"/>
      <c r="EN2731" s="12"/>
      <c r="EO2731" s="12"/>
      <c r="EP2731" s="12"/>
      <c r="EQ2731" s="12"/>
      <c r="ER2731" s="12"/>
      <c r="ES2731" s="12"/>
      <c r="ET2731" s="12"/>
      <c r="EU2731" s="12"/>
      <c r="EV2731" s="12"/>
      <c r="EW2731" s="12"/>
      <c r="EX2731" s="12"/>
      <c r="EY2731" s="12"/>
      <c r="EZ2731" s="12"/>
      <c r="FA2731" s="12"/>
      <c r="FB2731" s="12"/>
      <c r="FC2731" s="12"/>
      <c r="FD2731" s="12"/>
      <c r="FE2731" s="12"/>
      <c r="FF2731" s="12"/>
      <c r="FG2731" s="12"/>
      <c r="FH2731" s="12"/>
      <c r="FI2731" s="12"/>
      <c r="FJ2731" s="12"/>
      <c r="FK2731" s="12"/>
      <c r="FL2731" s="12"/>
      <c r="FM2731" s="12"/>
      <c r="FN2731" s="12"/>
      <c r="FO2731" s="12"/>
      <c r="FP2731" s="12"/>
      <c r="FQ2731" s="12"/>
      <c r="FR2731" s="12"/>
      <c r="FS2731" s="12"/>
      <c r="FT2731" s="12"/>
      <c r="FU2731" s="12"/>
      <c r="FV2731" s="12"/>
      <c r="FW2731" s="12"/>
      <c r="FX2731" s="12"/>
      <c r="FY2731" s="12"/>
      <c r="FZ2731" s="12"/>
      <c r="GA2731" s="12"/>
      <c r="GB2731" s="12"/>
      <c r="GC2731" s="12"/>
      <c r="GD2731" s="12"/>
      <c r="GE2731" s="12"/>
      <c r="GF2731" s="12"/>
      <c r="GG2731" s="12"/>
      <c r="GH2731" s="12"/>
      <c r="GI2731" s="12"/>
      <c r="GJ2731" s="12"/>
      <c r="GK2731" s="12"/>
      <c r="GL2731" s="12"/>
      <c r="GM2731" s="12"/>
      <c r="GN2731" s="12"/>
      <c r="GO2731" s="12"/>
      <c r="GP2731" s="12"/>
      <c r="GQ2731" s="12"/>
      <c r="GR2731" s="12"/>
    </row>
    <row r="2732" spans="1:200" x14ac:dyDescent="0.2">
      <c r="A2732" s="79">
        <f t="shared" si="866"/>
        <v>45804</v>
      </c>
      <c r="B2732" s="80" t="str">
        <f t="shared" ca="1" si="854"/>
        <v>n.d</v>
      </c>
      <c r="C2732" s="81">
        <f t="shared" ca="1" si="855"/>
        <v>811.78766540000004</v>
      </c>
      <c r="D2732" s="82">
        <f ca="1">IF(A2732&lt;$B$1,VLOOKUP(A2732,[1]DI!$A$4:$B$15000,2,FALSE),0)</f>
        <v>0</v>
      </c>
      <c r="E2732" s="81">
        <f t="shared" ca="1" si="856"/>
        <v>0</v>
      </c>
      <c r="F2732" s="83">
        <f t="shared" si="864"/>
        <v>1.2</v>
      </c>
      <c r="G2732" s="84">
        <f t="shared" ca="1" si="857"/>
        <v>1</v>
      </c>
      <c r="H2732" s="81">
        <f ca="1">TRUNC(PRODUCT(G$10:G2731),15)</f>
        <v>1.40945772534528</v>
      </c>
      <c r="I2732" s="81">
        <f t="shared" ca="1" si="858"/>
        <v>1.40945772534528</v>
      </c>
      <c r="J2732" s="81">
        <f t="shared" ca="1" si="859"/>
        <v>1</v>
      </c>
      <c r="K2732" s="81">
        <f t="shared" ca="1" si="860"/>
        <v>0</v>
      </c>
      <c r="L2732" s="85">
        <f>IF(VLOOKUP(A2732,$U$12:$AD$125,8)=VLOOKUP(A2731,$U$12:$AD$125,8),0,VLOOKUP(A2732,U$12:$AD$125,8))</f>
        <v>0</v>
      </c>
      <c r="M2732" s="86">
        <f>IF(L2732&gt;0,VLOOKUP(L2732,T$12:$AC$125,7),0)</f>
        <v>0</v>
      </c>
      <c r="N2732" s="81">
        <f t="shared" si="865"/>
        <v>0</v>
      </c>
      <c r="O2732" s="81">
        <f t="shared" ca="1" si="861"/>
        <v>0</v>
      </c>
      <c r="P2732" s="87" t="str">
        <f t="shared" si="862"/>
        <v>J=</v>
      </c>
      <c r="Q2732" s="88">
        <f t="shared" si="863"/>
        <v>45954</v>
      </c>
      <c r="R2732" s="7"/>
      <c r="S2732" s="7"/>
      <c r="T2732" s="7"/>
      <c r="U2732" s="7"/>
      <c r="V2732" s="7"/>
      <c r="W2732" s="7"/>
      <c r="X2732" s="7"/>
      <c r="Y2732" s="7"/>
      <c r="Z2732" s="7"/>
      <c r="AA2732" s="7"/>
      <c r="AB2732" s="7"/>
      <c r="AC2732" s="7"/>
      <c r="AD2732" s="7"/>
      <c r="AE2732" s="7"/>
      <c r="AF2732" s="65"/>
      <c r="AG2732" s="9"/>
      <c r="AH2732" s="9"/>
      <c r="AI2732" s="4"/>
      <c r="AJ2732" s="10"/>
      <c r="AK2732" s="4"/>
      <c r="AL2732" s="65"/>
      <c r="AM2732" s="10"/>
      <c r="AN2732" s="9"/>
      <c r="AO2732" s="7"/>
      <c r="AP2732" s="11"/>
      <c r="AQ2732" s="9"/>
      <c r="AR2732" s="8"/>
      <c r="AS2732" s="65"/>
      <c r="AT2732" s="12"/>
      <c r="AU2732" s="12"/>
      <c r="AV2732" s="22"/>
      <c r="AW2732" s="12"/>
      <c r="AX2732" s="12"/>
      <c r="AY2732" s="12"/>
      <c r="AZ2732" s="12"/>
      <c r="BA2732" s="12"/>
      <c r="BB2732" s="12"/>
      <c r="BC2732" s="12"/>
      <c r="BD2732" s="12"/>
      <c r="BE2732" s="12"/>
      <c r="BF2732" s="12"/>
      <c r="BG2732" s="12"/>
      <c r="BH2732" s="12"/>
      <c r="BI2732" s="12"/>
      <c r="BJ2732" s="12"/>
      <c r="BK2732" s="12"/>
      <c r="BL2732" s="12"/>
      <c r="BM2732" s="12"/>
      <c r="BN2732" s="12"/>
      <c r="BO2732" s="12"/>
      <c r="BP2732" s="12"/>
      <c r="BQ2732" s="12"/>
      <c r="BR2732" s="12"/>
      <c r="BS2732" s="12"/>
      <c r="BT2732" s="12"/>
      <c r="BU2732" s="12"/>
      <c r="BV2732" s="12"/>
      <c r="BW2732" s="12"/>
      <c r="BX2732" s="12"/>
      <c r="BY2732" s="12"/>
      <c r="BZ2732" s="12"/>
      <c r="CA2732" s="12"/>
      <c r="CB2732" s="12"/>
      <c r="CC2732" s="12"/>
      <c r="CD2732" s="12"/>
      <c r="CE2732" s="12"/>
      <c r="CF2732" s="12"/>
      <c r="CG2732" s="12"/>
      <c r="CH2732" s="12"/>
      <c r="CI2732" s="12"/>
      <c r="CJ2732" s="12"/>
      <c r="CK2732" s="12"/>
      <c r="CL2732" s="12"/>
      <c r="CM2732" s="12"/>
      <c r="CN2732" s="12"/>
      <c r="CO2732" s="12"/>
      <c r="CP2732" s="12"/>
      <c r="CQ2732" s="12"/>
      <c r="CR2732" s="12"/>
      <c r="CS2732" s="12"/>
      <c r="CT2732" s="12"/>
      <c r="CU2732" s="12"/>
      <c r="CV2732" s="12"/>
      <c r="CW2732" s="12"/>
      <c r="CX2732" s="12"/>
      <c r="CY2732" s="12"/>
      <c r="CZ2732" s="12"/>
      <c r="DA2732" s="12"/>
      <c r="DB2732" s="12"/>
      <c r="DC2732" s="12"/>
      <c r="DD2732" s="12"/>
      <c r="DE2732" s="12"/>
      <c r="DF2732" s="12"/>
      <c r="DG2732" s="12"/>
      <c r="DH2732" s="12"/>
      <c r="DI2732" s="12"/>
      <c r="DJ2732" s="12"/>
      <c r="DK2732" s="12"/>
      <c r="DL2732" s="12"/>
      <c r="DM2732" s="12"/>
      <c r="DN2732" s="12"/>
      <c r="DO2732" s="12"/>
      <c r="DP2732" s="12"/>
      <c r="DQ2732" s="12"/>
      <c r="DR2732" s="12"/>
      <c r="DS2732" s="12"/>
      <c r="DT2732" s="12"/>
      <c r="DU2732" s="12"/>
      <c r="DV2732" s="12"/>
      <c r="DW2732" s="12"/>
      <c r="DX2732" s="12"/>
      <c r="DY2732" s="12"/>
      <c r="DZ2732" s="12"/>
      <c r="EA2732" s="12"/>
      <c r="EB2732" s="12"/>
      <c r="EC2732" s="12"/>
      <c r="ED2732" s="12"/>
      <c r="EE2732" s="12"/>
      <c r="EF2732" s="12"/>
      <c r="EG2732" s="12"/>
      <c r="EH2732" s="12"/>
      <c r="EI2732" s="12"/>
      <c r="EJ2732" s="12"/>
      <c r="EK2732" s="12"/>
      <c r="EL2732" s="12"/>
      <c r="EM2732" s="12"/>
      <c r="EN2732" s="12"/>
      <c r="EO2732" s="12"/>
      <c r="EP2732" s="12"/>
      <c r="EQ2732" s="12"/>
      <c r="ER2732" s="12"/>
      <c r="ES2732" s="12"/>
      <c r="ET2732" s="12"/>
      <c r="EU2732" s="12"/>
      <c r="EV2732" s="12"/>
      <c r="EW2732" s="12"/>
      <c r="EX2732" s="12"/>
      <c r="EY2732" s="12"/>
      <c r="EZ2732" s="12"/>
      <c r="FA2732" s="12"/>
      <c r="FB2732" s="12"/>
      <c r="FC2732" s="12"/>
      <c r="FD2732" s="12"/>
      <c r="FE2732" s="12"/>
      <c r="FF2732" s="12"/>
      <c r="FG2732" s="12"/>
      <c r="FH2732" s="12"/>
      <c r="FI2732" s="12"/>
      <c r="FJ2732" s="12"/>
      <c r="FK2732" s="12"/>
      <c r="FL2732" s="12"/>
      <c r="FM2732" s="12"/>
      <c r="FN2732" s="12"/>
      <c r="FO2732" s="12"/>
      <c r="FP2732" s="12"/>
      <c r="FQ2732" s="12"/>
      <c r="FR2732" s="12"/>
      <c r="FS2732" s="12"/>
      <c r="FT2732" s="12"/>
      <c r="FU2732" s="12"/>
      <c r="FV2732" s="12"/>
      <c r="FW2732" s="12"/>
      <c r="FX2732" s="12"/>
      <c r="FY2732" s="12"/>
      <c r="FZ2732" s="12"/>
      <c r="GA2732" s="12"/>
      <c r="GB2732" s="12"/>
      <c r="GC2732" s="12"/>
      <c r="GD2732" s="12"/>
      <c r="GE2732" s="12"/>
      <c r="GF2732" s="12"/>
      <c r="GG2732" s="12"/>
      <c r="GH2732" s="12"/>
      <c r="GI2732" s="12"/>
      <c r="GJ2732" s="12"/>
      <c r="GK2732" s="12"/>
      <c r="GL2732" s="12"/>
      <c r="GM2732" s="12"/>
      <c r="GN2732" s="12"/>
      <c r="GO2732" s="12"/>
      <c r="GP2732" s="12"/>
      <c r="GQ2732" s="12"/>
      <c r="GR2732" s="12"/>
    </row>
    <row r="2733" spans="1:200" x14ac:dyDescent="0.2">
      <c r="A2733" s="79">
        <f t="shared" si="866"/>
        <v>45805</v>
      </c>
      <c r="B2733" s="80" t="str">
        <f t="shared" ca="1" si="854"/>
        <v>n.d</v>
      </c>
      <c r="C2733" s="81">
        <f t="shared" ca="1" si="855"/>
        <v>811.78766540000004</v>
      </c>
      <c r="D2733" s="82">
        <f ca="1">IF(A2733&lt;$B$1,VLOOKUP(A2733,[1]DI!$A$4:$B$15000,2,FALSE),0)</f>
        <v>0</v>
      </c>
      <c r="E2733" s="81">
        <f t="shared" ca="1" si="856"/>
        <v>0</v>
      </c>
      <c r="F2733" s="83">
        <f t="shared" si="864"/>
        <v>1.2</v>
      </c>
      <c r="G2733" s="84">
        <f t="shared" ca="1" si="857"/>
        <v>1</v>
      </c>
      <c r="H2733" s="81">
        <f ca="1">TRUNC(PRODUCT(G$10:G2732),15)</f>
        <v>1.40945772534528</v>
      </c>
      <c r="I2733" s="81">
        <f t="shared" ca="1" si="858"/>
        <v>1.40945772534528</v>
      </c>
      <c r="J2733" s="81">
        <f t="shared" ca="1" si="859"/>
        <v>1</v>
      </c>
      <c r="K2733" s="81">
        <f t="shared" ca="1" si="860"/>
        <v>0</v>
      </c>
      <c r="L2733" s="85">
        <f>IF(VLOOKUP(A2733,$U$12:$AD$125,8)=VLOOKUP(A2732,$U$12:$AD$125,8),0,VLOOKUP(A2733,U$12:$AD$125,8))</f>
        <v>0</v>
      </c>
      <c r="M2733" s="86">
        <f>IF(L2733&gt;0,VLOOKUP(L2733,T$12:$AC$125,7),0)</f>
        <v>0</v>
      </c>
      <c r="N2733" s="81">
        <f t="shared" si="865"/>
        <v>0</v>
      </c>
      <c r="O2733" s="81">
        <f t="shared" ca="1" si="861"/>
        <v>0</v>
      </c>
      <c r="P2733" s="87" t="str">
        <f t="shared" si="862"/>
        <v>J=</v>
      </c>
      <c r="Q2733" s="88">
        <f t="shared" si="863"/>
        <v>45954</v>
      </c>
      <c r="R2733" s="7"/>
      <c r="S2733" s="7"/>
      <c r="T2733" s="7"/>
      <c r="U2733" s="7"/>
      <c r="V2733" s="7"/>
      <c r="W2733" s="7"/>
      <c r="X2733" s="7"/>
      <c r="Y2733" s="7"/>
      <c r="Z2733" s="7"/>
      <c r="AA2733" s="7"/>
      <c r="AB2733" s="7"/>
      <c r="AC2733" s="7"/>
      <c r="AD2733" s="7"/>
      <c r="AE2733" s="7"/>
      <c r="AF2733" s="65"/>
      <c r="AG2733" s="9"/>
      <c r="AH2733" s="9"/>
      <c r="AI2733" s="4"/>
      <c r="AJ2733" s="10"/>
      <c r="AK2733" s="4"/>
      <c r="AL2733" s="65"/>
      <c r="AM2733" s="10"/>
      <c r="AN2733" s="9"/>
      <c r="AO2733" s="7"/>
      <c r="AP2733" s="11"/>
      <c r="AQ2733" s="9"/>
      <c r="AR2733" s="8"/>
      <c r="AS2733" s="65"/>
      <c r="AT2733" s="12"/>
      <c r="AU2733" s="12"/>
      <c r="AV2733" s="22"/>
      <c r="AW2733" s="12"/>
      <c r="AX2733" s="12"/>
      <c r="AY2733" s="12"/>
      <c r="AZ2733" s="12"/>
      <c r="BA2733" s="12"/>
      <c r="BB2733" s="12"/>
      <c r="BC2733" s="12"/>
      <c r="BD2733" s="12"/>
      <c r="BE2733" s="12"/>
      <c r="BF2733" s="12"/>
      <c r="BG2733" s="12"/>
      <c r="BH2733" s="12"/>
      <c r="BI2733" s="12"/>
      <c r="BJ2733" s="12"/>
      <c r="BK2733" s="12"/>
      <c r="BL2733" s="12"/>
      <c r="BM2733" s="12"/>
      <c r="BN2733" s="12"/>
      <c r="BO2733" s="12"/>
      <c r="BP2733" s="12"/>
      <c r="BQ2733" s="12"/>
      <c r="BR2733" s="12"/>
      <c r="BS2733" s="12"/>
      <c r="BT2733" s="12"/>
      <c r="BU2733" s="12"/>
      <c r="BV2733" s="12"/>
      <c r="BW2733" s="12"/>
      <c r="BX2733" s="12"/>
      <c r="BY2733" s="12"/>
      <c r="BZ2733" s="12"/>
      <c r="CA2733" s="12"/>
      <c r="CB2733" s="12"/>
      <c r="CC2733" s="12"/>
      <c r="CD2733" s="12"/>
      <c r="CE2733" s="12"/>
      <c r="CF2733" s="12"/>
      <c r="CG2733" s="12"/>
      <c r="CH2733" s="12"/>
      <c r="CI2733" s="12"/>
      <c r="CJ2733" s="12"/>
      <c r="CK2733" s="12"/>
      <c r="CL2733" s="12"/>
      <c r="CM2733" s="12"/>
      <c r="CN2733" s="12"/>
      <c r="CO2733" s="12"/>
      <c r="CP2733" s="12"/>
      <c r="CQ2733" s="12"/>
      <c r="CR2733" s="12"/>
      <c r="CS2733" s="12"/>
      <c r="CT2733" s="12"/>
      <c r="CU2733" s="12"/>
      <c r="CV2733" s="12"/>
      <c r="CW2733" s="12"/>
      <c r="CX2733" s="12"/>
      <c r="CY2733" s="12"/>
      <c r="CZ2733" s="12"/>
      <c r="DA2733" s="12"/>
      <c r="DB2733" s="12"/>
      <c r="DC2733" s="12"/>
      <c r="DD2733" s="12"/>
      <c r="DE2733" s="12"/>
      <c r="DF2733" s="12"/>
      <c r="DG2733" s="12"/>
      <c r="DH2733" s="12"/>
      <c r="DI2733" s="12"/>
      <c r="DJ2733" s="12"/>
      <c r="DK2733" s="12"/>
      <c r="DL2733" s="12"/>
      <c r="DM2733" s="12"/>
      <c r="DN2733" s="12"/>
      <c r="DO2733" s="12"/>
      <c r="DP2733" s="12"/>
      <c r="DQ2733" s="12"/>
      <c r="DR2733" s="12"/>
      <c r="DS2733" s="12"/>
      <c r="DT2733" s="12"/>
      <c r="DU2733" s="12"/>
      <c r="DV2733" s="12"/>
      <c r="DW2733" s="12"/>
      <c r="DX2733" s="12"/>
      <c r="DY2733" s="12"/>
      <c r="DZ2733" s="12"/>
      <c r="EA2733" s="12"/>
      <c r="EB2733" s="12"/>
      <c r="EC2733" s="12"/>
      <c r="ED2733" s="12"/>
      <c r="EE2733" s="12"/>
      <c r="EF2733" s="12"/>
      <c r="EG2733" s="12"/>
      <c r="EH2733" s="12"/>
      <c r="EI2733" s="12"/>
      <c r="EJ2733" s="12"/>
      <c r="EK2733" s="12"/>
      <c r="EL2733" s="12"/>
      <c r="EM2733" s="12"/>
      <c r="EN2733" s="12"/>
      <c r="EO2733" s="12"/>
      <c r="EP2733" s="12"/>
      <c r="EQ2733" s="12"/>
      <c r="ER2733" s="12"/>
      <c r="ES2733" s="12"/>
      <c r="ET2733" s="12"/>
      <c r="EU2733" s="12"/>
      <c r="EV2733" s="12"/>
      <c r="EW2733" s="12"/>
      <c r="EX2733" s="12"/>
      <c r="EY2733" s="12"/>
      <c r="EZ2733" s="12"/>
      <c r="FA2733" s="12"/>
      <c r="FB2733" s="12"/>
      <c r="FC2733" s="12"/>
      <c r="FD2733" s="12"/>
      <c r="FE2733" s="12"/>
      <c r="FF2733" s="12"/>
      <c r="FG2733" s="12"/>
      <c r="FH2733" s="12"/>
      <c r="FI2733" s="12"/>
      <c r="FJ2733" s="12"/>
      <c r="FK2733" s="12"/>
      <c r="FL2733" s="12"/>
      <c r="FM2733" s="12"/>
      <c r="FN2733" s="12"/>
      <c r="FO2733" s="12"/>
      <c r="FP2733" s="12"/>
      <c r="FQ2733" s="12"/>
      <c r="FR2733" s="12"/>
      <c r="FS2733" s="12"/>
      <c r="FT2733" s="12"/>
      <c r="FU2733" s="12"/>
      <c r="FV2733" s="12"/>
      <c r="FW2733" s="12"/>
      <c r="FX2733" s="12"/>
      <c r="FY2733" s="12"/>
      <c r="FZ2733" s="12"/>
      <c r="GA2733" s="12"/>
      <c r="GB2733" s="12"/>
      <c r="GC2733" s="12"/>
      <c r="GD2733" s="12"/>
      <c r="GE2733" s="12"/>
      <c r="GF2733" s="12"/>
      <c r="GG2733" s="12"/>
      <c r="GH2733" s="12"/>
      <c r="GI2733" s="12"/>
      <c r="GJ2733" s="12"/>
      <c r="GK2733" s="12"/>
      <c r="GL2733" s="12"/>
      <c r="GM2733" s="12"/>
      <c r="GN2733" s="12"/>
      <c r="GO2733" s="12"/>
      <c r="GP2733" s="12"/>
      <c r="GQ2733" s="12"/>
      <c r="GR2733" s="12"/>
    </row>
    <row r="2734" spans="1:200" x14ac:dyDescent="0.2">
      <c r="A2734" s="79">
        <f t="shared" si="866"/>
        <v>45806</v>
      </c>
      <c r="B2734" s="80" t="str">
        <f t="shared" ref="B2734:B2797" ca="1" si="867">IF(A2734&lt;=TODAY(),C2734+K2734,IF(AND(A2734&gt;TODAY(),A2734&lt;=$B$1),IF(VLOOKUP(TODAY(),$A$10:$D$5000,4,FALSE)=0,"n.d",C2734+K2734),"n.d"))</f>
        <v>n.d</v>
      </c>
      <c r="C2734" s="81">
        <f t="shared" ref="C2734:C2797" ca="1" si="868">TRUNC(C2733-N2733,8)</f>
        <v>811.78766540000004</v>
      </c>
      <c r="D2734" s="82">
        <f ca="1">IF(A2734&lt;$B$1,VLOOKUP(A2734,[1]DI!$A$4:$B$15000,2,FALSE),0)</f>
        <v>0</v>
      </c>
      <c r="E2734" s="81">
        <f t="shared" ref="E2734:E2797" ca="1" si="869">ROUND((((1+D2734)^(1/252)-1)),8)</f>
        <v>0</v>
      </c>
      <c r="F2734" s="83">
        <f t="shared" si="864"/>
        <v>1.2</v>
      </c>
      <c r="G2734" s="84">
        <f t="shared" ref="G2734:G2797" ca="1" si="870">TRUNC((1+(E2734*F2734)),15)</f>
        <v>1</v>
      </c>
      <c r="H2734" s="81">
        <f ca="1">TRUNC(PRODUCT(G$10:G2733),15)</f>
        <v>1.40945772534528</v>
      </c>
      <c r="I2734" s="81">
        <f t="shared" ref="I2734:I2797" ca="1" si="871">IF(OR(L2733&gt;0,L2733="E"),H2733,I2733)</f>
        <v>1.40945772534528</v>
      </c>
      <c r="J2734" s="81">
        <f t="shared" ref="J2734:J2797" ca="1" si="872">ROUND(TRUNC(H2734/I2734,15),8)</f>
        <v>1</v>
      </c>
      <c r="K2734" s="81">
        <f t="shared" ref="K2734:K2797" ca="1" si="873">TRUNC((C2734*(J2734-1)),8)</f>
        <v>0</v>
      </c>
      <c r="L2734" s="85">
        <f>IF(VLOOKUP(A2734,$U$12:$AD$125,8)=VLOOKUP(A2733,$U$12:$AD$125,8),0,VLOOKUP(A2734,U$12:$AD$125,8))</f>
        <v>0</v>
      </c>
      <c r="M2734" s="86">
        <f>IF(L2734&gt;0,VLOOKUP(L2734,T$12:$AC$125,7),0)</f>
        <v>0</v>
      </c>
      <c r="N2734" s="81">
        <f t="shared" si="865"/>
        <v>0</v>
      </c>
      <c r="O2734" s="81">
        <f t="shared" ref="O2734:O2797" ca="1" si="874">(K2734+N2734)</f>
        <v>0</v>
      </c>
      <c r="P2734" s="87" t="str">
        <f t="shared" ref="P2734:P2797" si="875">IF(L2733&gt;0,VLOOKUP(A2733,$U$12:$AD$125,9),P2733)</f>
        <v>J=</v>
      </c>
      <c r="Q2734" s="88">
        <f t="shared" ref="Q2734:Q2797" si="876">IF(L2733&gt;0,VLOOKUP(A2733,$U$12:$AD$125,10),Q2733)</f>
        <v>45954</v>
      </c>
      <c r="R2734" s="7"/>
      <c r="S2734" s="7"/>
      <c r="T2734" s="7"/>
      <c r="U2734" s="7"/>
      <c r="V2734" s="7"/>
      <c r="W2734" s="7"/>
      <c r="X2734" s="7"/>
      <c r="Y2734" s="7"/>
      <c r="Z2734" s="7"/>
      <c r="AA2734" s="7"/>
      <c r="AB2734" s="7"/>
      <c r="AC2734" s="7"/>
      <c r="AD2734" s="7"/>
      <c r="AE2734" s="7"/>
      <c r="AF2734" s="65"/>
      <c r="AG2734" s="9"/>
      <c r="AH2734" s="9"/>
      <c r="AI2734" s="4"/>
      <c r="AJ2734" s="10"/>
      <c r="AK2734" s="4"/>
      <c r="AL2734" s="65"/>
      <c r="AM2734" s="10"/>
      <c r="AN2734" s="9"/>
      <c r="AO2734" s="7"/>
      <c r="AP2734" s="11"/>
      <c r="AQ2734" s="9"/>
      <c r="AR2734" s="8"/>
      <c r="AS2734" s="65"/>
      <c r="AT2734" s="12"/>
      <c r="AU2734" s="12"/>
      <c r="AV2734" s="22"/>
      <c r="AW2734" s="12"/>
      <c r="AX2734" s="12"/>
      <c r="AY2734" s="12"/>
      <c r="AZ2734" s="12"/>
      <c r="BA2734" s="12"/>
      <c r="BB2734" s="12"/>
      <c r="BC2734" s="12"/>
      <c r="BD2734" s="12"/>
      <c r="BE2734" s="12"/>
      <c r="BF2734" s="12"/>
      <c r="BG2734" s="12"/>
      <c r="BH2734" s="12"/>
      <c r="BI2734" s="12"/>
      <c r="BJ2734" s="12"/>
      <c r="BK2734" s="12"/>
      <c r="BL2734" s="12"/>
      <c r="BM2734" s="12"/>
      <c r="BN2734" s="12"/>
      <c r="BO2734" s="12"/>
      <c r="BP2734" s="12"/>
      <c r="BQ2734" s="12"/>
      <c r="BR2734" s="12"/>
      <c r="BS2734" s="12"/>
      <c r="BT2734" s="12"/>
      <c r="BU2734" s="12"/>
      <c r="BV2734" s="12"/>
      <c r="BW2734" s="12"/>
      <c r="BX2734" s="12"/>
      <c r="BY2734" s="12"/>
      <c r="BZ2734" s="12"/>
      <c r="CA2734" s="12"/>
      <c r="CB2734" s="12"/>
      <c r="CC2734" s="12"/>
      <c r="CD2734" s="12"/>
      <c r="CE2734" s="12"/>
      <c r="CF2734" s="12"/>
      <c r="CG2734" s="12"/>
      <c r="CH2734" s="12"/>
      <c r="CI2734" s="12"/>
      <c r="CJ2734" s="12"/>
      <c r="CK2734" s="12"/>
      <c r="CL2734" s="12"/>
      <c r="CM2734" s="12"/>
      <c r="CN2734" s="12"/>
      <c r="CO2734" s="12"/>
      <c r="CP2734" s="12"/>
      <c r="CQ2734" s="12"/>
      <c r="CR2734" s="12"/>
      <c r="CS2734" s="12"/>
      <c r="CT2734" s="12"/>
      <c r="CU2734" s="12"/>
      <c r="CV2734" s="12"/>
      <c r="CW2734" s="12"/>
      <c r="CX2734" s="12"/>
      <c r="CY2734" s="12"/>
      <c r="CZ2734" s="12"/>
      <c r="DA2734" s="12"/>
      <c r="DB2734" s="12"/>
      <c r="DC2734" s="12"/>
      <c r="DD2734" s="12"/>
      <c r="DE2734" s="12"/>
      <c r="DF2734" s="12"/>
      <c r="DG2734" s="12"/>
      <c r="DH2734" s="12"/>
      <c r="DI2734" s="12"/>
      <c r="DJ2734" s="12"/>
      <c r="DK2734" s="12"/>
      <c r="DL2734" s="12"/>
      <c r="DM2734" s="12"/>
      <c r="DN2734" s="12"/>
      <c r="DO2734" s="12"/>
      <c r="DP2734" s="12"/>
      <c r="DQ2734" s="12"/>
      <c r="DR2734" s="12"/>
      <c r="DS2734" s="12"/>
      <c r="DT2734" s="12"/>
      <c r="DU2734" s="12"/>
      <c r="DV2734" s="12"/>
      <c r="DW2734" s="12"/>
      <c r="DX2734" s="12"/>
      <c r="DY2734" s="12"/>
      <c r="DZ2734" s="12"/>
      <c r="EA2734" s="12"/>
      <c r="EB2734" s="12"/>
      <c r="EC2734" s="12"/>
      <c r="ED2734" s="12"/>
      <c r="EE2734" s="12"/>
      <c r="EF2734" s="12"/>
      <c r="EG2734" s="12"/>
      <c r="EH2734" s="12"/>
      <c r="EI2734" s="12"/>
      <c r="EJ2734" s="12"/>
      <c r="EK2734" s="12"/>
      <c r="EL2734" s="12"/>
      <c r="EM2734" s="12"/>
      <c r="EN2734" s="12"/>
      <c r="EO2734" s="12"/>
      <c r="EP2734" s="12"/>
      <c r="EQ2734" s="12"/>
      <c r="ER2734" s="12"/>
      <c r="ES2734" s="12"/>
      <c r="ET2734" s="12"/>
      <c r="EU2734" s="12"/>
      <c r="EV2734" s="12"/>
      <c r="EW2734" s="12"/>
      <c r="EX2734" s="12"/>
      <c r="EY2734" s="12"/>
      <c r="EZ2734" s="12"/>
      <c r="FA2734" s="12"/>
      <c r="FB2734" s="12"/>
      <c r="FC2734" s="12"/>
      <c r="FD2734" s="12"/>
      <c r="FE2734" s="12"/>
      <c r="FF2734" s="12"/>
      <c r="FG2734" s="12"/>
      <c r="FH2734" s="12"/>
      <c r="FI2734" s="12"/>
      <c r="FJ2734" s="12"/>
      <c r="FK2734" s="12"/>
      <c r="FL2734" s="12"/>
      <c r="FM2734" s="12"/>
      <c r="FN2734" s="12"/>
      <c r="FO2734" s="12"/>
      <c r="FP2734" s="12"/>
      <c r="FQ2734" s="12"/>
      <c r="FR2734" s="12"/>
      <c r="FS2734" s="12"/>
      <c r="FT2734" s="12"/>
      <c r="FU2734" s="12"/>
      <c r="FV2734" s="12"/>
      <c r="FW2734" s="12"/>
      <c r="FX2734" s="12"/>
      <c r="FY2734" s="12"/>
      <c r="FZ2734" s="12"/>
      <c r="GA2734" s="12"/>
      <c r="GB2734" s="12"/>
      <c r="GC2734" s="12"/>
      <c r="GD2734" s="12"/>
      <c r="GE2734" s="12"/>
      <c r="GF2734" s="12"/>
      <c r="GG2734" s="12"/>
      <c r="GH2734" s="12"/>
      <c r="GI2734" s="12"/>
      <c r="GJ2734" s="12"/>
      <c r="GK2734" s="12"/>
      <c r="GL2734" s="12"/>
      <c r="GM2734" s="12"/>
      <c r="GN2734" s="12"/>
      <c r="GO2734" s="12"/>
      <c r="GP2734" s="12"/>
      <c r="GQ2734" s="12"/>
      <c r="GR2734" s="12"/>
    </row>
    <row r="2735" spans="1:200" x14ac:dyDescent="0.2">
      <c r="A2735" s="79">
        <f t="shared" si="866"/>
        <v>45807</v>
      </c>
      <c r="B2735" s="80" t="str">
        <f t="shared" ca="1" si="867"/>
        <v>n.d</v>
      </c>
      <c r="C2735" s="81">
        <f t="shared" ca="1" si="868"/>
        <v>811.78766540000004</v>
      </c>
      <c r="D2735" s="82">
        <f ca="1">IF(A2735&lt;$B$1,VLOOKUP(A2735,[1]DI!$A$4:$B$15000,2,FALSE),0)</f>
        <v>0</v>
      </c>
      <c r="E2735" s="81">
        <f t="shared" ca="1" si="869"/>
        <v>0</v>
      </c>
      <c r="F2735" s="83">
        <f t="shared" si="864"/>
        <v>1.2</v>
      </c>
      <c r="G2735" s="84">
        <f t="shared" ca="1" si="870"/>
        <v>1</v>
      </c>
      <c r="H2735" s="81">
        <f ca="1">TRUNC(PRODUCT(G$10:G2734),15)</f>
        <v>1.40945772534528</v>
      </c>
      <c r="I2735" s="81">
        <f t="shared" ca="1" si="871"/>
        <v>1.40945772534528</v>
      </c>
      <c r="J2735" s="81">
        <f t="shared" ca="1" si="872"/>
        <v>1</v>
      </c>
      <c r="K2735" s="81">
        <f t="shared" ca="1" si="873"/>
        <v>0</v>
      </c>
      <c r="L2735" s="85">
        <f>IF(VLOOKUP(A2735,$U$12:$AD$125,8)=VLOOKUP(A2734,$U$12:$AD$125,8),0,VLOOKUP(A2735,U$12:$AD$125,8))</f>
        <v>0</v>
      </c>
      <c r="M2735" s="86">
        <f>IF(L2735&gt;0,VLOOKUP(L2735,T$12:$AC$125,7),0)</f>
        <v>0</v>
      </c>
      <c r="N2735" s="81">
        <f t="shared" si="865"/>
        <v>0</v>
      </c>
      <c r="O2735" s="81">
        <f t="shared" ca="1" si="874"/>
        <v>0</v>
      </c>
      <c r="P2735" s="87" t="str">
        <f t="shared" si="875"/>
        <v>J=</v>
      </c>
      <c r="Q2735" s="88">
        <f t="shared" si="876"/>
        <v>45954</v>
      </c>
      <c r="R2735" s="7"/>
      <c r="S2735" s="7"/>
      <c r="T2735" s="7"/>
      <c r="U2735" s="7"/>
      <c r="V2735" s="7"/>
      <c r="W2735" s="7"/>
      <c r="X2735" s="7"/>
      <c r="Y2735" s="7"/>
      <c r="Z2735" s="7"/>
      <c r="AA2735" s="7"/>
      <c r="AB2735" s="7"/>
      <c r="AC2735" s="7"/>
      <c r="AD2735" s="7"/>
      <c r="AE2735" s="7"/>
      <c r="AF2735" s="65"/>
      <c r="AG2735" s="9"/>
      <c r="AH2735" s="9"/>
      <c r="AI2735" s="4"/>
      <c r="AJ2735" s="10"/>
      <c r="AK2735" s="4"/>
      <c r="AL2735" s="65"/>
      <c r="AM2735" s="10"/>
      <c r="AN2735" s="9"/>
      <c r="AO2735" s="7"/>
      <c r="AP2735" s="11"/>
      <c r="AQ2735" s="9"/>
      <c r="AR2735" s="8"/>
      <c r="AS2735" s="65"/>
      <c r="AT2735" s="12"/>
      <c r="AU2735" s="12"/>
      <c r="AV2735" s="22"/>
      <c r="AW2735" s="12"/>
      <c r="AX2735" s="12"/>
      <c r="AY2735" s="12"/>
      <c r="AZ2735" s="12"/>
      <c r="BA2735" s="12"/>
      <c r="BB2735" s="12"/>
      <c r="BC2735" s="12"/>
      <c r="BD2735" s="12"/>
      <c r="BE2735" s="12"/>
      <c r="BF2735" s="12"/>
      <c r="BG2735" s="12"/>
      <c r="BH2735" s="12"/>
      <c r="BI2735" s="12"/>
      <c r="BJ2735" s="12"/>
      <c r="BK2735" s="12"/>
      <c r="BL2735" s="12"/>
      <c r="BM2735" s="12"/>
      <c r="BN2735" s="12"/>
      <c r="BO2735" s="12"/>
      <c r="BP2735" s="12"/>
      <c r="BQ2735" s="12"/>
      <c r="BR2735" s="12"/>
      <c r="BS2735" s="12"/>
      <c r="BT2735" s="12"/>
      <c r="BU2735" s="12"/>
      <c r="BV2735" s="12"/>
      <c r="BW2735" s="12"/>
      <c r="BX2735" s="12"/>
      <c r="BY2735" s="12"/>
      <c r="BZ2735" s="12"/>
      <c r="CA2735" s="12"/>
      <c r="CB2735" s="12"/>
      <c r="CC2735" s="12"/>
      <c r="CD2735" s="12"/>
      <c r="CE2735" s="12"/>
      <c r="CF2735" s="12"/>
      <c r="CG2735" s="12"/>
      <c r="CH2735" s="12"/>
      <c r="CI2735" s="12"/>
      <c r="CJ2735" s="12"/>
      <c r="CK2735" s="12"/>
      <c r="CL2735" s="12"/>
      <c r="CM2735" s="12"/>
      <c r="CN2735" s="12"/>
      <c r="CO2735" s="12"/>
      <c r="CP2735" s="12"/>
      <c r="CQ2735" s="12"/>
      <c r="CR2735" s="12"/>
      <c r="CS2735" s="12"/>
      <c r="CT2735" s="12"/>
      <c r="CU2735" s="12"/>
      <c r="CV2735" s="12"/>
      <c r="CW2735" s="12"/>
      <c r="CX2735" s="12"/>
      <c r="CY2735" s="12"/>
      <c r="CZ2735" s="12"/>
      <c r="DA2735" s="12"/>
      <c r="DB2735" s="12"/>
      <c r="DC2735" s="12"/>
      <c r="DD2735" s="12"/>
      <c r="DE2735" s="12"/>
      <c r="DF2735" s="12"/>
      <c r="DG2735" s="12"/>
      <c r="DH2735" s="12"/>
      <c r="DI2735" s="12"/>
      <c r="DJ2735" s="12"/>
      <c r="DK2735" s="12"/>
      <c r="DL2735" s="12"/>
      <c r="DM2735" s="12"/>
      <c r="DN2735" s="12"/>
      <c r="DO2735" s="12"/>
      <c r="DP2735" s="12"/>
      <c r="DQ2735" s="12"/>
      <c r="DR2735" s="12"/>
      <c r="DS2735" s="12"/>
      <c r="DT2735" s="12"/>
      <c r="DU2735" s="12"/>
      <c r="DV2735" s="12"/>
      <c r="DW2735" s="12"/>
      <c r="DX2735" s="12"/>
      <c r="DY2735" s="12"/>
      <c r="DZ2735" s="12"/>
      <c r="EA2735" s="12"/>
      <c r="EB2735" s="12"/>
      <c r="EC2735" s="12"/>
      <c r="ED2735" s="12"/>
      <c r="EE2735" s="12"/>
      <c r="EF2735" s="12"/>
      <c r="EG2735" s="12"/>
      <c r="EH2735" s="12"/>
      <c r="EI2735" s="12"/>
      <c r="EJ2735" s="12"/>
      <c r="EK2735" s="12"/>
      <c r="EL2735" s="12"/>
      <c r="EM2735" s="12"/>
      <c r="EN2735" s="12"/>
      <c r="EO2735" s="12"/>
      <c r="EP2735" s="12"/>
      <c r="EQ2735" s="12"/>
      <c r="ER2735" s="12"/>
      <c r="ES2735" s="12"/>
      <c r="ET2735" s="12"/>
      <c r="EU2735" s="12"/>
      <c r="EV2735" s="12"/>
      <c r="EW2735" s="12"/>
      <c r="EX2735" s="12"/>
      <c r="EY2735" s="12"/>
      <c r="EZ2735" s="12"/>
      <c r="FA2735" s="12"/>
      <c r="FB2735" s="12"/>
      <c r="FC2735" s="12"/>
      <c r="FD2735" s="12"/>
      <c r="FE2735" s="12"/>
      <c r="FF2735" s="12"/>
      <c r="FG2735" s="12"/>
      <c r="FH2735" s="12"/>
      <c r="FI2735" s="12"/>
      <c r="FJ2735" s="12"/>
      <c r="FK2735" s="12"/>
      <c r="FL2735" s="12"/>
      <c r="FM2735" s="12"/>
      <c r="FN2735" s="12"/>
      <c r="FO2735" s="12"/>
      <c r="FP2735" s="12"/>
      <c r="FQ2735" s="12"/>
      <c r="FR2735" s="12"/>
      <c r="FS2735" s="12"/>
      <c r="FT2735" s="12"/>
      <c r="FU2735" s="12"/>
      <c r="FV2735" s="12"/>
      <c r="FW2735" s="12"/>
      <c r="FX2735" s="12"/>
      <c r="FY2735" s="12"/>
      <c r="FZ2735" s="12"/>
      <c r="GA2735" s="12"/>
      <c r="GB2735" s="12"/>
      <c r="GC2735" s="12"/>
      <c r="GD2735" s="12"/>
      <c r="GE2735" s="12"/>
      <c r="GF2735" s="12"/>
      <c r="GG2735" s="12"/>
      <c r="GH2735" s="12"/>
      <c r="GI2735" s="12"/>
      <c r="GJ2735" s="12"/>
      <c r="GK2735" s="12"/>
      <c r="GL2735" s="12"/>
      <c r="GM2735" s="12"/>
      <c r="GN2735" s="12"/>
      <c r="GO2735" s="12"/>
      <c r="GP2735" s="12"/>
      <c r="GQ2735" s="12"/>
      <c r="GR2735" s="12"/>
    </row>
    <row r="2736" spans="1:200" x14ac:dyDescent="0.2">
      <c r="A2736" s="79">
        <f t="shared" si="866"/>
        <v>45808</v>
      </c>
      <c r="B2736" s="80" t="str">
        <f t="shared" ca="1" si="867"/>
        <v>n.d</v>
      </c>
      <c r="C2736" s="81">
        <f t="shared" ca="1" si="868"/>
        <v>811.78766540000004</v>
      </c>
      <c r="D2736" s="82">
        <f ca="1">IF(A2736&lt;$B$1,VLOOKUP(A2736,[1]DI!$A$4:$B$15000,2,FALSE),0)</f>
        <v>0</v>
      </c>
      <c r="E2736" s="81">
        <f t="shared" ca="1" si="869"/>
        <v>0</v>
      </c>
      <c r="F2736" s="83">
        <f t="shared" si="864"/>
        <v>1.2</v>
      </c>
      <c r="G2736" s="84">
        <f t="shared" ca="1" si="870"/>
        <v>1</v>
      </c>
      <c r="H2736" s="81">
        <f ca="1">TRUNC(PRODUCT(G$10:G2735),15)</f>
        <v>1.40945772534528</v>
      </c>
      <c r="I2736" s="81">
        <f t="shared" ca="1" si="871"/>
        <v>1.40945772534528</v>
      </c>
      <c r="J2736" s="81">
        <f t="shared" ca="1" si="872"/>
        <v>1</v>
      </c>
      <c r="K2736" s="81">
        <f t="shared" ca="1" si="873"/>
        <v>0</v>
      </c>
      <c r="L2736" s="85">
        <f>IF(VLOOKUP(A2736,$U$12:$AD$125,8)=VLOOKUP(A2735,$U$12:$AD$125,8),0,VLOOKUP(A2736,U$12:$AD$125,8))</f>
        <v>0</v>
      </c>
      <c r="M2736" s="86">
        <f>IF(L2736&gt;0,VLOOKUP(L2736,T$12:$AC$125,7),0)</f>
        <v>0</v>
      </c>
      <c r="N2736" s="81">
        <f t="shared" si="865"/>
        <v>0</v>
      </c>
      <c r="O2736" s="81">
        <f t="shared" ca="1" si="874"/>
        <v>0</v>
      </c>
      <c r="P2736" s="87" t="str">
        <f t="shared" si="875"/>
        <v>J=</v>
      </c>
      <c r="Q2736" s="88">
        <f t="shared" si="876"/>
        <v>45954</v>
      </c>
      <c r="R2736" s="7"/>
      <c r="S2736" s="7"/>
      <c r="T2736" s="7"/>
      <c r="U2736" s="7"/>
      <c r="V2736" s="7"/>
      <c r="W2736" s="7"/>
      <c r="X2736" s="7"/>
      <c r="Y2736" s="7"/>
      <c r="Z2736" s="7"/>
      <c r="AA2736" s="7"/>
      <c r="AB2736" s="7"/>
      <c r="AC2736" s="7"/>
      <c r="AD2736" s="7"/>
      <c r="AE2736" s="7"/>
      <c r="AF2736" s="65"/>
      <c r="AG2736" s="9"/>
      <c r="AH2736" s="9"/>
      <c r="AI2736" s="4"/>
      <c r="AJ2736" s="10"/>
      <c r="AK2736" s="4"/>
      <c r="AL2736" s="65"/>
      <c r="AM2736" s="10"/>
      <c r="AN2736" s="9"/>
      <c r="AO2736" s="7"/>
      <c r="AP2736" s="11"/>
      <c r="AQ2736" s="9"/>
      <c r="AR2736" s="8"/>
      <c r="AS2736" s="65"/>
      <c r="AT2736" s="12"/>
      <c r="AU2736" s="12"/>
      <c r="AV2736" s="22"/>
      <c r="AW2736" s="12"/>
      <c r="AX2736" s="12"/>
      <c r="AY2736" s="12"/>
      <c r="AZ2736" s="12"/>
      <c r="BA2736" s="12"/>
      <c r="BB2736" s="12"/>
      <c r="BC2736" s="12"/>
      <c r="BD2736" s="12"/>
      <c r="BE2736" s="12"/>
      <c r="BF2736" s="12"/>
      <c r="BG2736" s="12"/>
      <c r="BH2736" s="12"/>
      <c r="BI2736" s="12"/>
      <c r="BJ2736" s="12"/>
      <c r="BK2736" s="12"/>
      <c r="BL2736" s="12"/>
      <c r="BM2736" s="12"/>
      <c r="BN2736" s="12"/>
      <c r="BO2736" s="12"/>
      <c r="BP2736" s="12"/>
      <c r="BQ2736" s="12"/>
      <c r="BR2736" s="12"/>
      <c r="BS2736" s="12"/>
      <c r="BT2736" s="12"/>
      <c r="BU2736" s="12"/>
      <c r="BV2736" s="12"/>
      <c r="BW2736" s="12"/>
      <c r="BX2736" s="12"/>
      <c r="BY2736" s="12"/>
      <c r="BZ2736" s="12"/>
      <c r="CA2736" s="12"/>
      <c r="CB2736" s="12"/>
      <c r="CC2736" s="12"/>
      <c r="CD2736" s="12"/>
      <c r="CE2736" s="12"/>
      <c r="CF2736" s="12"/>
      <c r="CG2736" s="12"/>
      <c r="CH2736" s="12"/>
      <c r="CI2736" s="12"/>
      <c r="CJ2736" s="12"/>
      <c r="CK2736" s="12"/>
      <c r="CL2736" s="12"/>
      <c r="CM2736" s="12"/>
      <c r="CN2736" s="12"/>
      <c r="CO2736" s="12"/>
      <c r="CP2736" s="12"/>
      <c r="CQ2736" s="12"/>
      <c r="CR2736" s="12"/>
      <c r="CS2736" s="12"/>
      <c r="CT2736" s="12"/>
      <c r="CU2736" s="12"/>
      <c r="CV2736" s="12"/>
      <c r="CW2736" s="12"/>
      <c r="CX2736" s="12"/>
      <c r="CY2736" s="12"/>
      <c r="CZ2736" s="12"/>
      <c r="DA2736" s="12"/>
      <c r="DB2736" s="12"/>
      <c r="DC2736" s="12"/>
      <c r="DD2736" s="12"/>
      <c r="DE2736" s="12"/>
      <c r="DF2736" s="12"/>
      <c r="DG2736" s="12"/>
      <c r="DH2736" s="12"/>
      <c r="DI2736" s="12"/>
      <c r="DJ2736" s="12"/>
      <c r="DK2736" s="12"/>
      <c r="DL2736" s="12"/>
      <c r="DM2736" s="12"/>
      <c r="DN2736" s="12"/>
      <c r="DO2736" s="12"/>
      <c r="DP2736" s="12"/>
      <c r="DQ2736" s="12"/>
      <c r="DR2736" s="12"/>
      <c r="DS2736" s="12"/>
      <c r="DT2736" s="12"/>
      <c r="DU2736" s="12"/>
      <c r="DV2736" s="12"/>
      <c r="DW2736" s="12"/>
      <c r="DX2736" s="12"/>
      <c r="DY2736" s="12"/>
      <c r="DZ2736" s="12"/>
      <c r="EA2736" s="12"/>
      <c r="EB2736" s="12"/>
      <c r="EC2736" s="12"/>
      <c r="ED2736" s="12"/>
      <c r="EE2736" s="12"/>
      <c r="EF2736" s="12"/>
      <c r="EG2736" s="12"/>
      <c r="EH2736" s="12"/>
      <c r="EI2736" s="12"/>
      <c r="EJ2736" s="12"/>
      <c r="EK2736" s="12"/>
      <c r="EL2736" s="12"/>
      <c r="EM2736" s="12"/>
      <c r="EN2736" s="12"/>
      <c r="EO2736" s="12"/>
      <c r="EP2736" s="12"/>
      <c r="EQ2736" s="12"/>
      <c r="ER2736" s="12"/>
      <c r="ES2736" s="12"/>
      <c r="ET2736" s="12"/>
      <c r="EU2736" s="12"/>
      <c r="EV2736" s="12"/>
      <c r="EW2736" s="12"/>
      <c r="EX2736" s="12"/>
      <c r="EY2736" s="12"/>
      <c r="EZ2736" s="12"/>
      <c r="FA2736" s="12"/>
      <c r="FB2736" s="12"/>
      <c r="FC2736" s="12"/>
      <c r="FD2736" s="12"/>
      <c r="FE2736" s="12"/>
      <c r="FF2736" s="12"/>
      <c r="FG2736" s="12"/>
      <c r="FH2736" s="12"/>
      <c r="FI2736" s="12"/>
      <c r="FJ2736" s="12"/>
      <c r="FK2736" s="12"/>
      <c r="FL2736" s="12"/>
      <c r="FM2736" s="12"/>
      <c r="FN2736" s="12"/>
      <c r="FO2736" s="12"/>
      <c r="FP2736" s="12"/>
      <c r="FQ2736" s="12"/>
      <c r="FR2736" s="12"/>
      <c r="FS2736" s="12"/>
      <c r="FT2736" s="12"/>
      <c r="FU2736" s="12"/>
      <c r="FV2736" s="12"/>
      <c r="FW2736" s="12"/>
      <c r="FX2736" s="12"/>
      <c r="FY2736" s="12"/>
      <c r="FZ2736" s="12"/>
      <c r="GA2736" s="12"/>
      <c r="GB2736" s="12"/>
      <c r="GC2736" s="12"/>
      <c r="GD2736" s="12"/>
      <c r="GE2736" s="12"/>
      <c r="GF2736" s="12"/>
      <c r="GG2736" s="12"/>
      <c r="GH2736" s="12"/>
      <c r="GI2736" s="12"/>
      <c r="GJ2736" s="12"/>
      <c r="GK2736" s="12"/>
      <c r="GL2736" s="12"/>
      <c r="GM2736" s="12"/>
      <c r="GN2736" s="12"/>
      <c r="GO2736" s="12"/>
      <c r="GP2736" s="12"/>
      <c r="GQ2736" s="12"/>
      <c r="GR2736" s="12"/>
    </row>
    <row r="2737" spans="1:200" x14ac:dyDescent="0.2">
      <c r="A2737" s="79">
        <f t="shared" si="866"/>
        <v>45809</v>
      </c>
      <c r="B2737" s="80" t="str">
        <f t="shared" ca="1" si="867"/>
        <v>n.d</v>
      </c>
      <c r="C2737" s="81">
        <f t="shared" ca="1" si="868"/>
        <v>811.78766540000004</v>
      </c>
      <c r="D2737" s="82">
        <f ca="1">IF(A2737&lt;$B$1,VLOOKUP(A2737,[1]DI!$A$4:$B$15000,2,FALSE),0)</f>
        <v>0</v>
      </c>
      <c r="E2737" s="81">
        <f t="shared" ca="1" si="869"/>
        <v>0</v>
      </c>
      <c r="F2737" s="83">
        <f t="shared" si="864"/>
        <v>1.2</v>
      </c>
      <c r="G2737" s="84">
        <f t="shared" ca="1" si="870"/>
        <v>1</v>
      </c>
      <c r="H2737" s="81">
        <f ca="1">TRUNC(PRODUCT(G$10:G2736),15)</f>
        <v>1.40945772534528</v>
      </c>
      <c r="I2737" s="81">
        <f t="shared" ca="1" si="871"/>
        <v>1.40945772534528</v>
      </c>
      <c r="J2737" s="81">
        <f t="shared" ca="1" si="872"/>
        <v>1</v>
      </c>
      <c r="K2737" s="81">
        <f t="shared" ca="1" si="873"/>
        <v>0</v>
      </c>
      <c r="L2737" s="85">
        <f>IF(VLOOKUP(A2737,$U$12:$AD$125,8)=VLOOKUP(A2736,$U$12:$AD$125,8),0,VLOOKUP(A2737,U$12:$AD$125,8))</f>
        <v>0</v>
      </c>
      <c r="M2737" s="86">
        <f>IF(L2737&gt;0,VLOOKUP(L2737,T$12:$AC$125,7),0)</f>
        <v>0</v>
      </c>
      <c r="N2737" s="81">
        <f t="shared" si="865"/>
        <v>0</v>
      </c>
      <c r="O2737" s="81">
        <f t="shared" ca="1" si="874"/>
        <v>0</v>
      </c>
      <c r="P2737" s="87" t="str">
        <f t="shared" si="875"/>
        <v>J=</v>
      </c>
      <c r="Q2737" s="88">
        <f t="shared" si="876"/>
        <v>45954</v>
      </c>
      <c r="R2737" s="7"/>
      <c r="S2737" s="7"/>
      <c r="T2737" s="7"/>
      <c r="U2737" s="7"/>
      <c r="V2737" s="7"/>
      <c r="W2737" s="7"/>
      <c r="X2737" s="7"/>
      <c r="Y2737" s="7"/>
      <c r="Z2737" s="7"/>
      <c r="AA2737" s="7"/>
      <c r="AB2737" s="7"/>
      <c r="AC2737" s="7"/>
      <c r="AD2737" s="7"/>
      <c r="AE2737" s="7"/>
      <c r="AF2737" s="65"/>
      <c r="AG2737" s="9"/>
      <c r="AH2737" s="9"/>
      <c r="AI2737" s="4"/>
      <c r="AJ2737" s="10"/>
      <c r="AK2737" s="4"/>
      <c r="AL2737" s="65"/>
      <c r="AM2737" s="10"/>
      <c r="AN2737" s="9"/>
      <c r="AO2737" s="7"/>
      <c r="AP2737" s="11"/>
      <c r="AQ2737" s="9"/>
      <c r="AR2737" s="8"/>
      <c r="AS2737" s="65"/>
      <c r="AT2737" s="12"/>
      <c r="AU2737" s="12"/>
      <c r="AV2737" s="22"/>
      <c r="AW2737" s="12"/>
      <c r="AX2737" s="12"/>
      <c r="AY2737" s="12"/>
      <c r="AZ2737" s="12"/>
      <c r="BA2737" s="12"/>
      <c r="BB2737" s="12"/>
      <c r="BC2737" s="12"/>
      <c r="BD2737" s="12"/>
      <c r="BE2737" s="12"/>
      <c r="BF2737" s="12"/>
      <c r="BG2737" s="12"/>
      <c r="BH2737" s="12"/>
      <c r="BI2737" s="12"/>
      <c r="BJ2737" s="12"/>
      <c r="BK2737" s="12"/>
      <c r="BL2737" s="12"/>
      <c r="BM2737" s="12"/>
      <c r="BN2737" s="12"/>
      <c r="BO2737" s="12"/>
      <c r="BP2737" s="12"/>
      <c r="BQ2737" s="12"/>
      <c r="BR2737" s="12"/>
      <c r="BS2737" s="12"/>
      <c r="BT2737" s="12"/>
      <c r="BU2737" s="12"/>
      <c r="BV2737" s="12"/>
      <c r="BW2737" s="12"/>
      <c r="BX2737" s="12"/>
      <c r="BY2737" s="12"/>
      <c r="BZ2737" s="12"/>
      <c r="CA2737" s="12"/>
      <c r="CB2737" s="12"/>
      <c r="CC2737" s="12"/>
      <c r="CD2737" s="12"/>
      <c r="CE2737" s="12"/>
      <c r="CF2737" s="12"/>
      <c r="CG2737" s="12"/>
      <c r="CH2737" s="12"/>
      <c r="CI2737" s="12"/>
      <c r="CJ2737" s="12"/>
      <c r="CK2737" s="12"/>
      <c r="CL2737" s="12"/>
      <c r="CM2737" s="12"/>
      <c r="CN2737" s="12"/>
      <c r="CO2737" s="12"/>
      <c r="CP2737" s="12"/>
      <c r="CQ2737" s="12"/>
      <c r="CR2737" s="12"/>
      <c r="CS2737" s="12"/>
      <c r="CT2737" s="12"/>
      <c r="CU2737" s="12"/>
      <c r="CV2737" s="12"/>
      <c r="CW2737" s="12"/>
      <c r="CX2737" s="12"/>
      <c r="CY2737" s="12"/>
      <c r="CZ2737" s="12"/>
      <c r="DA2737" s="12"/>
      <c r="DB2737" s="12"/>
      <c r="DC2737" s="12"/>
      <c r="DD2737" s="12"/>
      <c r="DE2737" s="12"/>
      <c r="DF2737" s="12"/>
      <c r="DG2737" s="12"/>
      <c r="DH2737" s="12"/>
      <c r="DI2737" s="12"/>
      <c r="DJ2737" s="12"/>
      <c r="DK2737" s="12"/>
      <c r="DL2737" s="12"/>
      <c r="DM2737" s="12"/>
      <c r="DN2737" s="12"/>
      <c r="DO2737" s="12"/>
      <c r="DP2737" s="12"/>
      <c r="DQ2737" s="12"/>
      <c r="DR2737" s="12"/>
      <c r="DS2737" s="12"/>
      <c r="DT2737" s="12"/>
      <c r="DU2737" s="12"/>
      <c r="DV2737" s="12"/>
      <c r="DW2737" s="12"/>
      <c r="DX2737" s="12"/>
      <c r="DY2737" s="12"/>
      <c r="DZ2737" s="12"/>
      <c r="EA2737" s="12"/>
      <c r="EB2737" s="12"/>
      <c r="EC2737" s="12"/>
      <c r="ED2737" s="12"/>
      <c r="EE2737" s="12"/>
      <c r="EF2737" s="12"/>
      <c r="EG2737" s="12"/>
      <c r="EH2737" s="12"/>
      <c r="EI2737" s="12"/>
      <c r="EJ2737" s="12"/>
      <c r="EK2737" s="12"/>
      <c r="EL2737" s="12"/>
      <c r="EM2737" s="12"/>
      <c r="EN2737" s="12"/>
      <c r="EO2737" s="12"/>
      <c r="EP2737" s="12"/>
      <c r="EQ2737" s="12"/>
      <c r="ER2737" s="12"/>
      <c r="ES2737" s="12"/>
      <c r="ET2737" s="12"/>
      <c r="EU2737" s="12"/>
      <c r="EV2737" s="12"/>
      <c r="EW2737" s="12"/>
      <c r="EX2737" s="12"/>
      <c r="EY2737" s="12"/>
      <c r="EZ2737" s="12"/>
      <c r="FA2737" s="12"/>
      <c r="FB2737" s="12"/>
      <c r="FC2737" s="12"/>
      <c r="FD2737" s="12"/>
      <c r="FE2737" s="12"/>
      <c r="FF2737" s="12"/>
      <c r="FG2737" s="12"/>
      <c r="FH2737" s="12"/>
      <c r="FI2737" s="12"/>
      <c r="FJ2737" s="12"/>
      <c r="FK2737" s="12"/>
      <c r="FL2737" s="12"/>
      <c r="FM2737" s="12"/>
      <c r="FN2737" s="12"/>
      <c r="FO2737" s="12"/>
      <c r="FP2737" s="12"/>
      <c r="FQ2737" s="12"/>
      <c r="FR2737" s="12"/>
      <c r="FS2737" s="12"/>
      <c r="FT2737" s="12"/>
      <c r="FU2737" s="12"/>
      <c r="FV2737" s="12"/>
      <c r="FW2737" s="12"/>
      <c r="FX2737" s="12"/>
      <c r="FY2737" s="12"/>
      <c r="FZ2737" s="12"/>
      <c r="GA2737" s="12"/>
      <c r="GB2737" s="12"/>
      <c r="GC2737" s="12"/>
      <c r="GD2737" s="12"/>
      <c r="GE2737" s="12"/>
      <c r="GF2737" s="12"/>
      <c r="GG2737" s="12"/>
      <c r="GH2737" s="12"/>
      <c r="GI2737" s="12"/>
      <c r="GJ2737" s="12"/>
      <c r="GK2737" s="12"/>
      <c r="GL2737" s="12"/>
      <c r="GM2737" s="12"/>
      <c r="GN2737" s="12"/>
      <c r="GO2737" s="12"/>
      <c r="GP2737" s="12"/>
      <c r="GQ2737" s="12"/>
      <c r="GR2737" s="12"/>
    </row>
    <row r="2738" spans="1:200" x14ac:dyDescent="0.2">
      <c r="A2738" s="79">
        <f t="shared" si="866"/>
        <v>45810</v>
      </c>
      <c r="B2738" s="80" t="str">
        <f t="shared" ca="1" si="867"/>
        <v>n.d</v>
      </c>
      <c r="C2738" s="81">
        <f t="shared" ca="1" si="868"/>
        <v>811.78766540000004</v>
      </c>
      <c r="D2738" s="82">
        <f ca="1">IF(A2738&lt;$B$1,VLOOKUP(A2738,[1]DI!$A$4:$B$15000,2,FALSE),0)</f>
        <v>0</v>
      </c>
      <c r="E2738" s="81">
        <f t="shared" ca="1" si="869"/>
        <v>0</v>
      </c>
      <c r="F2738" s="83">
        <f t="shared" si="864"/>
        <v>1.2</v>
      </c>
      <c r="G2738" s="84">
        <f t="shared" ca="1" si="870"/>
        <v>1</v>
      </c>
      <c r="H2738" s="81">
        <f ca="1">TRUNC(PRODUCT(G$10:G2737),15)</f>
        <v>1.40945772534528</v>
      </c>
      <c r="I2738" s="81">
        <f t="shared" ca="1" si="871"/>
        <v>1.40945772534528</v>
      </c>
      <c r="J2738" s="81">
        <f t="shared" ca="1" si="872"/>
        <v>1</v>
      </c>
      <c r="K2738" s="81">
        <f t="shared" ca="1" si="873"/>
        <v>0</v>
      </c>
      <c r="L2738" s="85">
        <f>IF(VLOOKUP(A2738,$U$12:$AD$125,8)=VLOOKUP(A2737,$U$12:$AD$125,8),0,VLOOKUP(A2738,U$12:$AD$125,8))</f>
        <v>0</v>
      </c>
      <c r="M2738" s="86">
        <f>IF(L2738&gt;0,VLOOKUP(L2738,T$12:$AC$125,7),0)</f>
        <v>0</v>
      </c>
      <c r="N2738" s="81">
        <f t="shared" si="865"/>
        <v>0</v>
      </c>
      <c r="O2738" s="81">
        <f t="shared" ca="1" si="874"/>
        <v>0</v>
      </c>
      <c r="P2738" s="87" t="str">
        <f t="shared" si="875"/>
        <v>J=</v>
      </c>
      <c r="Q2738" s="88">
        <f t="shared" si="876"/>
        <v>45954</v>
      </c>
      <c r="R2738" s="7"/>
      <c r="S2738" s="7"/>
      <c r="T2738" s="7"/>
      <c r="U2738" s="7"/>
      <c r="V2738" s="7"/>
      <c r="W2738" s="7"/>
      <c r="X2738" s="7"/>
      <c r="Y2738" s="7"/>
      <c r="Z2738" s="7"/>
      <c r="AA2738" s="7"/>
      <c r="AB2738" s="7"/>
      <c r="AC2738" s="7"/>
      <c r="AD2738" s="7"/>
      <c r="AE2738" s="7"/>
      <c r="AF2738" s="65"/>
      <c r="AG2738" s="9"/>
      <c r="AH2738" s="9"/>
      <c r="AI2738" s="4"/>
      <c r="AJ2738" s="10"/>
      <c r="AK2738" s="4"/>
      <c r="AL2738" s="65"/>
      <c r="AM2738" s="10"/>
      <c r="AN2738" s="9"/>
      <c r="AO2738" s="7"/>
      <c r="AP2738" s="11"/>
      <c r="AQ2738" s="9"/>
      <c r="AR2738" s="8"/>
      <c r="AS2738" s="65"/>
      <c r="AT2738" s="12"/>
      <c r="AU2738" s="12"/>
      <c r="AV2738" s="22"/>
      <c r="AW2738" s="12"/>
      <c r="AX2738" s="12"/>
      <c r="AY2738" s="12"/>
      <c r="AZ2738" s="12"/>
      <c r="BA2738" s="12"/>
      <c r="BB2738" s="12"/>
      <c r="BC2738" s="12"/>
      <c r="BD2738" s="12"/>
      <c r="BE2738" s="12"/>
      <c r="BF2738" s="12"/>
      <c r="BG2738" s="12"/>
      <c r="BH2738" s="12"/>
      <c r="BI2738" s="12"/>
      <c r="BJ2738" s="12"/>
      <c r="BK2738" s="12"/>
      <c r="BL2738" s="12"/>
      <c r="BM2738" s="12"/>
      <c r="BN2738" s="12"/>
      <c r="BO2738" s="12"/>
      <c r="BP2738" s="12"/>
      <c r="BQ2738" s="12"/>
      <c r="BR2738" s="12"/>
      <c r="BS2738" s="12"/>
      <c r="BT2738" s="12"/>
      <c r="BU2738" s="12"/>
      <c r="BV2738" s="12"/>
      <c r="BW2738" s="12"/>
      <c r="BX2738" s="12"/>
      <c r="BY2738" s="12"/>
      <c r="BZ2738" s="12"/>
      <c r="CA2738" s="12"/>
      <c r="CB2738" s="12"/>
      <c r="CC2738" s="12"/>
      <c r="CD2738" s="12"/>
      <c r="CE2738" s="12"/>
      <c r="CF2738" s="12"/>
      <c r="CG2738" s="12"/>
      <c r="CH2738" s="12"/>
      <c r="CI2738" s="12"/>
      <c r="CJ2738" s="12"/>
      <c r="CK2738" s="12"/>
      <c r="CL2738" s="12"/>
      <c r="CM2738" s="12"/>
      <c r="CN2738" s="12"/>
      <c r="CO2738" s="12"/>
      <c r="CP2738" s="12"/>
      <c r="CQ2738" s="12"/>
      <c r="CR2738" s="12"/>
      <c r="CS2738" s="12"/>
      <c r="CT2738" s="12"/>
      <c r="CU2738" s="12"/>
      <c r="CV2738" s="12"/>
      <c r="CW2738" s="12"/>
      <c r="CX2738" s="12"/>
      <c r="CY2738" s="12"/>
      <c r="CZ2738" s="12"/>
      <c r="DA2738" s="12"/>
      <c r="DB2738" s="12"/>
      <c r="DC2738" s="12"/>
      <c r="DD2738" s="12"/>
      <c r="DE2738" s="12"/>
      <c r="DF2738" s="12"/>
      <c r="DG2738" s="12"/>
      <c r="DH2738" s="12"/>
      <c r="DI2738" s="12"/>
      <c r="DJ2738" s="12"/>
      <c r="DK2738" s="12"/>
      <c r="DL2738" s="12"/>
      <c r="DM2738" s="12"/>
      <c r="DN2738" s="12"/>
      <c r="DO2738" s="12"/>
      <c r="DP2738" s="12"/>
      <c r="DQ2738" s="12"/>
      <c r="DR2738" s="12"/>
      <c r="DS2738" s="12"/>
      <c r="DT2738" s="12"/>
      <c r="DU2738" s="12"/>
      <c r="DV2738" s="12"/>
      <c r="DW2738" s="12"/>
      <c r="DX2738" s="12"/>
      <c r="DY2738" s="12"/>
      <c r="DZ2738" s="12"/>
      <c r="EA2738" s="12"/>
      <c r="EB2738" s="12"/>
      <c r="EC2738" s="12"/>
      <c r="ED2738" s="12"/>
      <c r="EE2738" s="12"/>
      <c r="EF2738" s="12"/>
      <c r="EG2738" s="12"/>
      <c r="EH2738" s="12"/>
      <c r="EI2738" s="12"/>
      <c r="EJ2738" s="12"/>
      <c r="EK2738" s="12"/>
      <c r="EL2738" s="12"/>
      <c r="EM2738" s="12"/>
      <c r="EN2738" s="12"/>
      <c r="EO2738" s="12"/>
      <c r="EP2738" s="12"/>
      <c r="EQ2738" s="12"/>
      <c r="ER2738" s="12"/>
      <c r="ES2738" s="12"/>
      <c r="ET2738" s="12"/>
      <c r="EU2738" s="12"/>
      <c r="EV2738" s="12"/>
      <c r="EW2738" s="12"/>
      <c r="EX2738" s="12"/>
      <c r="EY2738" s="12"/>
      <c r="EZ2738" s="12"/>
      <c r="FA2738" s="12"/>
      <c r="FB2738" s="12"/>
      <c r="FC2738" s="12"/>
      <c r="FD2738" s="12"/>
      <c r="FE2738" s="12"/>
      <c r="FF2738" s="12"/>
      <c r="FG2738" s="12"/>
      <c r="FH2738" s="12"/>
      <c r="FI2738" s="12"/>
      <c r="FJ2738" s="12"/>
      <c r="FK2738" s="12"/>
      <c r="FL2738" s="12"/>
      <c r="FM2738" s="12"/>
      <c r="FN2738" s="12"/>
      <c r="FO2738" s="12"/>
      <c r="FP2738" s="12"/>
      <c r="FQ2738" s="12"/>
      <c r="FR2738" s="12"/>
      <c r="FS2738" s="12"/>
      <c r="FT2738" s="12"/>
      <c r="FU2738" s="12"/>
      <c r="FV2738" s="12"/>
      <c r="FW2738" s="12"/>
      <c r="FX2738" s="12"/>
      <c r="FY2738" s="12"/>
      <c r="FZ2738" s="12"/>
      <c r="GA2738" s="12"/>
      <c r="GB2738" s="12"/>
      <c r="GC2738" s="12"/>
      <c r="GD2738" s="12"/>
      <c r="GE2738" s="12"/>
      <c r="GF2738" s="12"/>
      <c r="GG2738" s="12"/>
      <c r="GH2738" s="12"/>
      <c r="GI2738" s="12"/>
      <c r="GJ2738" s="12"/>
      <c r="GK2738" s="12"/>
      <c r="GL2738" s="12"/>
      <c r="GM2738" s="12"/>
      <c r="GN2738" s="12"/>
      <c r="GO2738" s="12"/>
      <c r="GP2738" s="12"/>
      <c r="GQ2738" s="12"/>
      <c r="GR2738" s="12"/>
    </row>
    <row r="2739" spans="1:200" x14ac:dyDescent="0.2">
      <c r="A2739" s="79">
        <f t="shared" si="866"/>
        <v>45811</v>
      </c>
      <c r="B2739" s="80" t="str">
        <f t="shared" ca="1" si="867"/>
        <v>n.d</v>
      </c>
      <c r="C2739" s="81">
        <f t="shared" ca="1" si="868"/>
        <v>811.78766540000004</v>
      </c>
      <c r="D2739" s="82">
        <f ca="1">IF(A2739&lt;$B$1,VLOOKUP(A2739,[1]DI!$A$4:$B$15000,2,FALSE),0)</f>
        <v>0</v>
      </c>
      <c r="E2739" s="81">
        <f t="shared" ca="1" si="869"/>
        <v>0</v>
      </c>
      <c r="F2739" s="83">
        <f t="shared" si="864"/>
        <v>1.2</v>
      </c>
      <c r="G2739" s="84">
        <f t="shared" ca="1" si="870"/>
        <v>1</v>
      </c>
      <c r="H2739" s="81">
        <f ca="1">TRUNC(PRODUCT(G$10:G2738),15)</f>
        <v>1.40945772534528</v>
      </c>
      <c r="I2739" s="81">
        <f t="shared" ca="1" si="871"/>
        <v>1.40945772534528</v>
      </c>
      <c r="J2739" s="81">
        <f t="shared" ca="1" si="872"/>
        <v>1</v>
      </c>
      <c r="K2739" s="81">
        <f t="shared" ca="1" si="873"/>
        <v>0</v>
      </c>
      <c r="L2739" s="85">
        <f>IF(VLOOKUP(A2739,$U$12:$AD$125,8)=VLOOKUP(A2738,$U$12:$AD$125,8),0,VLOOKUP(A2739,U$12:$AD$125,8))</f>
        <v>0</v>
      </c>
      <c r="M2739" s="86">
        <f>IF(L2739&gt;0,VLOOKUP(L2739,T$12:$AC$125,7),0)</f>
        <v>0</v>
      </c>
      <c r="N2739" s="81">
        <f t="shared" si="865"/>
        <v>0</v>
      </c>
      <c r="O2739" s="81">
        <f t="shared" ca="1" si="874"/>
        <v>0</v>
      </c>
      <c r="P2739" s="87" t="str">
        <f t="shared" si="875"/>
        <v>J=</v>
      </c>
      <c r="Q2739" s="88">
        <f t="shared" si="876"/>
        <v>45954</v>
      </c>
      <c r="R2739" s="7"/>
      <c r="S2739" s="7"/>
      <c r="T2739" s="7"/>
      <c r="U2739" s="7"/>
      <c r="V2739" s="7"/>
      <c r="W2739" s="7"/>
      <c r="X2739" s="7"/>
      <c r="Y2739" s="7"/>
      <c r="Z2739" s="7"/>
      <c r="AA2739" s="7"/>
      <c r="AB2739" s="7"/>
      <c r="AC2739" s="7"/>
      <c r="AD2739" s="7"/>
      <c r="AE2739" s="7"/>
      <c r="AF2739" s="65"/>
      <c r="AG2739" s="9"/>
      <c r="AH2739" s="9"/>
      <c r="AI2739" s="4"/>
      <c r="AJ2739" s="10"/>
      <c r="AK2739" s="4"/>
      <c r="AL2739" s="65"/>
      <c r="AM2739" s="10"/>
      <c r="AN2739" s="9"/>
      <c r="AO2739" s="7"/>
      <c r="AP2739" s="11"/>
      <c r="AQ2739" s="9"/>
      <c r="AR2739" s="8"/>
      <c r="AS2739" s="65"/>
      <c r="AT2739" s="12"/>
      <c r="AU2739" s="12"/>
      <c r="AV2739" s="22"/>
      <c r="AW2739" s="12"/>
      <c r="AX2739" s="12"/>
      <c r="AY2739" s="12"/>
      <c r="AZ2739" s="12"/>
      <c r="BA2739" s="12"/>
      <c r="BB2739" s="12"/>
      <c r="BC2739" s="12"/>
      <c r="BD2739" s="12"/>
      <c r="BE2739" s="12"/>
      <c r="BF2739" s="12"/>
      <c r="BG2739" s="12"/>
      <c r="BH2739" s="12"/>
      <c r="BI2739" s="12"/>
      <c r="BJ2739" s="12"/>
      <c r="BK2739" s="12"/>
      <c r="BL2739" s="12"/>
      <c r="BM2739" s="12"/>
      <c r="BN2739" s="12"/>
      <c r="BO2739" s="12"/>
      <c r="BP2739" s="12"/>
      <c r="BQ2739" s="12"/>
      <c r="BR2739" s="12"/>
      <c r="BS2739" s="12"/>
      <c r="BT2739" s="12"/>
      <c r="BU2739" s="12"/>
      <c r="BV2739" s="12"/>
      <c r="BW2739" s="12"/>
      <c r="BX2739" s="12"/>
      <c r="BY2739" s="12"/>
      <c r="BZ2739" s="12"/>
      <c r="CA2739" s="12"/>
      <c r="CB2739" s="12"/>
      <c r="CC2739" s="12"/>
      <c r="CD2739" s="12"/>
      <c r="CE2739" s="12"/>
      <c r="CF2739" s="12"/>
      <c r="CG2739" s="12"/>
      <c r="CH2739" s="12"/>
      <c r="CI2739" s="12"/>
      <c r="CJ2739" s="12"/>
      <c r="CK2739" s="12"/>
      <c r="CL2739" s="12"/>
      <c r="CM2739" s="12"/>
      <c r="CN2739" s="12"/>
      <c r="CO2739" s="12"/>
      <c r="CP2739" s="12"/>
      <c r="CQ2739" s="12"/>
      <c r="CR2739" s="12"/>
      <c r="CS2739" s="12"/>
      <c r="CT2739" s="12"/>
      <c r="CU2739" s="12"/>
      <c r="CV2739" s="12"/>
      <c r="CW2739" s="12"/>
      <c r="CX2739" s="12"/>
      <c r="CY2739" s="12"/>
      <c r="CZ2739" s="12"/>
      <c r="DA2739" s="12"/>
      <c r="DB2739" s="12"/>
      <c r="DC2739" s="12"/>
      <c r="DD2739" s="12"/>
      <c r="DE2739" s="12"/>
      <c r="DF2739" s="12"/>
      <c r="DG2739" s="12"/>
      <c r="DH2739" s="12"/>
      <c r="DI2739" s="12"/>
      <c r="DJ2739" s="12"/>
      <c r="DK2739" s="12"/>
      <c r="DL2739" s="12"/>
      <c r="DM2739" s="12"/>
      <c r="DN2739" s="12"/>
      <c r="DO2739" s="12"/>
      <c r="DP2739" s="12"/>
      <c r="DQ2739" s="12"/>
      <c r="DR2739" s="12"/>
      <c r="DS2739" s="12"/>
      <c r="DT2739" s="12"/>
      <c r="DU2739" s="12"/>
      <c r="DV2739" s="12"/>
      <c r="DW2739" s="12"/>
      <c r="DX2739" s="12"/>
      <c r="DY2739" s="12"/>
      <c r="DZ2739" s="12"/>
      <c r="EA2739" s="12"/>
      <c r="EB2739" s="12"/>
      <c r="EC2739" s="12"/>
      <c r="ED2739" s="12"/>
      <c r="EE2739" s="12"/>
      <c r="EF2739" s="12"/>
      <c r="EG2739" s="12"/>
      <c r="EH2739" s="12"/>
      <c r="EI2739" s="12"/>
      <c r="EJ2739" s="12"/>
      <c r="EK2739" s="12"/>
      <c r="EL2739" s="12"/>
      <c r="EM2739" s="12"/>
      <c r="EN2739" s="12"/>
      <c r="EO2739" s="12"/>
      <c r="EP2739" s="12"/>
      <c r="EQ2739" s="12"/>
      <c r="ER2739" s="12"/>
      <c r="ES2739" s="12"/>
      <c r="ET2739" s="12"/>
      <c r="EU2739" s="12"/>
      <c r="EV2739" s="12"/>
      <c r="EW2739" s="12"/>
      <c r="EX2739" s="12"/>
      <c r="EY2739" s="12"/>
      <c r="EZ2739" s="12"/>
      <c r="FA2739" s="12"/>
      <c r="FB2739" s="12"/>
      <c r="FC2739" s="12"/>
      <c r="FD2739" s="12"/>
      <c r="FE2739" s="12"/>
      <c r="FF2739" s="12"/>
      <c r="FG2739" s="12"/>
      <c r="FH2739" s="12"/>
      <c r="FI2739" s="12"/>
      <c r="FJ2739" s="12"/>
      <c r="FK2739" s="12"/>
      <c r="FL2739" s="12"/>
      <c r="FM2739" s="12"/>
      <c r="FN2739" s="12"/>
      <c r="FO2739" s="12"/>
      <c r="FP2739" s="12"/>
      <c r="FQ2739" s="12"/>
      <c r="FR2739" s="12"/>
      <c r="FS2739" s="12"/>
      <c r="FT2739" s="12"/>
      <c r="FU2739" s="12"/>
      <c r="FV2739" s="12"/>
      <c r="FW2739" s="12"/>
      <c r="FX2739" s="12"/>
      <c r="FY2739" s="12"/>
      <c r="FZ2739" s="12"/>
      <c r="GA2739" s="12"/>
      <c r="GB2739" s="12"/>
      <c r="GC2739" s="12"/>
      <c r="GD2739" s="12"/>
      <c r="GE2739" s="12"/>
      <c r="GF2739" s="12"/>
      <c r="GG2739" s="12"/>
      <c r="GH2739" s="12"/>
      <c r="GI2739" s="12"/>
      <c r="GJ2739" s="12"/>
      <c r="GK2739" s="12"/>
      <c r="GL2739" s="12"/>
      <c r="GM2739" s="12"/>
      <c r="GN2739" s="12"/>
      <c r="GO2739" s="12"/>
      <c r="GP2739" s="12"/>
      <c r="GQ2739" s="12"/>
      <c r="GR2739" s="12"/>
    </row>
    <row r="2740" spans="1:200" x14ac:dyDescent="0.2">
      <c r="A2740" s="79">
        <f t="shared" si="866"/>
        <v>45812</v>
      </c>
      <c r="B2740" s="80" t="str">
        <f t="shared" ca="1" si="867"/>
        <v>n.d</v>
      </c>
      <c r="C2740" s="81">
        <f t="shared" ca="1" si="868"/>
        <v>811.78766540000004</v>
      </c>
      <c r="D2740" s="82">
        <f ca="1">IF(A2740&lt;$B$1,VLOOKUP(A2740,[1]DI!$A$4:$B$15000,2,FALSE),0)</f>
        <v>0</v>
      </c>
      <c r="E2740" s="81">
        <f t="shared" ca="1" si="869"/>
        <v>0</v>
      </c>
      <c r="F2740" s="83">
        <f t="shared" si="864"/>
        <v>1.2</v>
      </c>
      <c r="G2740" s="84">
        <f t="shared" ca="1" si="870"/>
        <v>1</v>
      </c>
      <c r="H2740" s="81">
        <f ca="1">TRUNC(PRODUCT(G$10:G2739),15)</f>
        <v>1.40945772534528</v>
      </c>
      <c r="I2740" s="81">
        <f t="shared" ca="1" si="871"/>
        <v>1.40945772534528</v>
      </c>
      <c r="J2740" s="81">
        <f t="shared" ca="1" si="872"/>
        <v>1</v>
      </c>
      <c r="K2740" s="81">
        <f t="shared" ca="1" si="873"/>
        <v>0</v>
      </c>
      <c r="L2740" s="85">
        <f>IF(VLOOKUP(A2740,$U$12:$AD$125,8)=VLOOKUP(A2739,$U$12:$AD$125,8),0,VLOOKUP(A2740,U$12:$AD$125,8))</f>
        <v>0</v>
      </c>
      <c r="M2740" s="86">
        <f>IF(L2740&gt;0,VLOOKUP(L2740,T$12:$AC$125,7),0)</f>
        <v>0</v>
      </c>
      <c r="N2740" s="81">
        <f t="shared" si="865"/>
        <v>0</v>
      </c>
      <c r="O2740" s="81">
        <f t="shared" ca="1" si="874"/>
        <v>0</v>
      </c>
      <c r="P2740" s="87" t="str">
        <f t="shared" si="875"/>
        <v>J=</v>
      </c>
      <c r="Q2740" s="88">
        <f t="shared" si="876"/>
        <v>45954</v>
      </c>
      <c r="R2740" s="7"/>
      <c r="S2740" s="7"/>
      <c r="T2740" s="7"/>
      <c r="U2740" s="7"/>
      <c r="V2740" s="7"/>
      <c r="W2740" s="7"/>
      <c r="X2740" s="7"/>
      <c r="Y2740" s="7"/>
      <c r="Z2740" s="7"/>
      <c r="AA2740" s="7"/>
      <c r="AB2740" s="7"/>
      <c r="AC2740" s="7"/>
      <c r="AD2740" s="7"/>
      <c r="AE2740" s="7"/>
      <c r="AF2740" s="65"/>
      <c r="AG2740" s="9"/>
      <c r="AH2740" s="9"/>
      <c r="AI2740" s="4"/>
      <c r="AJ2740" s="10"/>
      <c r="AK2740" s="4"/>
      <c r="AL2740" s="65"/>
      <c r="AM2740" s="10"/>
      <c r="AN2740" s="9"/>
      <c r="AO2740" s="7"/>
      <c r="AP2740" s="11"/>
      <c r="AQ2740" s="9"/>
      <c r="AR2740" s="8"/>
      <c r="AS2740" s="65"/>
      <c r="AT2740" s="12"/>
      <c r="AU2740" s="12"/>
      <c r="AV2740" s="22"/>
      <c r="AW2740" s="12"/>
      <c r="AX2740" s="12"/>
      <c r="AY2740" s="12"/>
      <c r="AZ2740" s="12"/>
      <c r="BA2740" s="12"/>
      <c r="BB2740" s="12"/>
      <c r="BC2740" s="12"/>
      <c r="BD2740" s="12"/>
      <c r="BE2740" s="12"/>
      <c r="BF2740" s="12"/>
      <c r="BG2740" s="12"/>
      <c r="BH2740" s="12"/>
      <c r="BI2740" s="12"/>
      <c r="BJ2740" s="12"/>
      <c r="BK2740" s="12"/>
      <c r="BL2740" s="12"/>
      <c r="BM2740" s="12"/>
      <c r="BN2740" s="12"/>
      <c r="BO2740" s="12"/>
      <c r="BP2740" s="12"/>
      <c r="BQ2740" s="12"/>
      <c r="BR2740" s="12"/>
      <c r="BS2740" s="12"/>
      <c r="BT2740" s="12"/>
      <c r="BU2740" s="12"/>
      <c r="BV2740" s="12"/>
      <c r="BW2740" s="12"/>
      <c r="BX2740" s="12"/>
      <c r="BY2740" s="12"/>
      <c r="BZ2740" s="12"/>
      <c r="CA2740" s="12"/>
      <c r="CB2740" s="12"/>
      <c r="CC2740" s="12"/>
      <c r="CD2740" s="12"/>
      <c r="CE2740" s="12"/>
      <c r="CF2740" s="12"/>
      <c r="CG2740" s="12"/>
      <c r="CH2740" s="12"/>
      <c r="CI2740" s="12"/>
      <c r="CJ2740" s="12"/>
      <c r="CK2740" s="12"/>
      <c r="CL2740" s="12"/>
      <c r="CM2740" s="12"/>
      <c r="CN2740" s="12"/>
      <c r="CO2740" s="12"/>
      <c r="CP2740" s="12"/>
      <c r="CQ2740" s="12"/>
      <c r="CR2740" s="12"/>
      <c r="CS2740" s="12"/>
      <c r="CT2740" s="12"/>
      <c r="CU2740" s="12"/>
      <c r="CV2740" s="12"/>
      <c r="CW2740" s="12"/>
      <c r="CX2740" s="12"/>
      <c r="CY2740" s="12"/>
      <c r="CZ2740" s="12"/>
      <c r="DA2740" s="12"/>
      <c r="DB2740" s="12"/>
      <c r="DC2740" s="12"/>
      <c r="DD2740" s="12"/>
      <c r="DE2740" s="12"/>
      <c r="DF2740" s="12"/>
      <c r="DG2740" s="12"/>
      <c r="DH2740" s="12"/>
      <c r="DI2740" s="12"/>
      <c r="DJ2740" s="12"/>
      <c r="DK2740" s="12"/>
      <c r="DL2740" s="12"/>
      <c r="DM2740" s="12"/>
      <c r="DN2740" s="12"/>
      <c r="DO2740" s="12"/>
      <c r="DP2740" s="12"/>
      <c r="DQ2740" s="12"/>
      <c r="DR2740" s="12"/>
      <c r="DS2740" s="12"/>
      <c r="DT2740" s="12"/>
      <c r="DU2740" s="12"/>
      <c r="DV2740" s="12"/>
      <c r="DW2740" s="12"/>
      <c r="DX2740" s="12"/>
      <c r="DY2740" s="12"/>
      <c r="DZ2740" s="12"/>
      <c r="EA2740" s="12"/>
      <c r="EB2740" s="12"/>
      <c r="EC2740" s="12"/>
      <c r="ED2740" s="12"/>
      <c r="EE2740" s="12"/>
      <c r="EF2740" s="12"/>
      <c r="EG2740" s="12"/>
      <c r="EH2740" s="12"/>
      <c r="EI2740" s="12"/>
      <c r="EJ2740" s="12"/>
      <c r="EK2740" s="12"/>
      <c r="EL2740" s="12"/>
      <c r="EM2740" s="12"/>
      <c r="EN2740" s="12"/>
      <c r="EO2740" s="12"/>
      <c r="EP2740" s="12"/>
      <c r="EQ2740" s="12"/>
      <c r="ER2740" s="12"/>
      <c r="ES2740" s="12"/>
      <c r="ET2740" s="12"/>
      <c r="EU2740" s="12"/>
      <c r="EV2740" s="12"/>
      <c r="EW2740" s="12"/>
      <c r="EX2740" s="12"/>
      <c r="EY2740" s="12"/>
      <c r="EZ2740" s="12"/>
      <c r="FA2740" s="12"/>
      <c r="FB2740" s="12"/>
      <c r="FC2740" s="12"/>
      <c r="FD2740" s="12"/>
      <c r="FE2740" s="12"/>
      <c r="FF2740" s="12"/>
      <c r="FG2740" s="12"/>
      <c r="FH2740" s="12"/>
      <c r="FI2740" s="12"/>
      <c r="FJ2740" s="12"/>
      <c r="FK2740" s="12"/>
      <c r="FL2740" s="12"/>
      <c r="FM2740" s="12"/>
      <c r="FN2740" s="12"/>
      <c r="FO2740" s="12"/>
      <c r="FP2740" s="12"/>
      <c r="FQ2740" s="12"/>
      <c r="FR2740" s="12"/>
      <c r="FS2740" s="12"/>
      <c r="FT2740" s="12"/>
      <c r="FU2740" s="12"/>
      <c r="FV2740" s="12"/>
      <c r="FW2740" s="12"/>
      <c r="FX2740" s="12"/>
      <c r="FY2740" s="12"/>
      <c r="FZ2740" s="12"/>
      <c r="GA2740" s="12"/>
      <c r="GB2740" s="12"/>
      <c r="GC2740" s="12"/>
      <c r="GD2740" s="12"/>
      <c r="GE2740" s="12"/>
      <c r="GF2740" s="12"/>
      <c r="GG2740" s="12"/>
      <c r="GH2740" s="12"/>
      <c r="GI2740" s="12"/>
      <c r="GJ2740" s="12"/>
      <c r="GK2740" s="12"/>
      <c r="GL2740" s="12"/>
      <c r="GM2740" s="12"/>
      <c r="GN2740" s="12"/>
      <c r="GO2740" s="12"/>
      <c r="GP2740" s="12"/>
      <c r="GQ2740" s="12"/>
      <c r="GR2740" s="12"/>
    </row>
    <row r="2741" spans="1:200" x14ac:dyDescent="0.2">
      <c r="A2741" s="79">
        <f t="shared" si="866"/>
        <v>45813</v>
      </c>
      <c r="B2741" s="80" t="str">
        <f t="shared" ca="1" si="867"/>
        <v>n.d</v>
      </c>
      <c r="C2741" s="81">
        <f t="shared" ca="1" si="868"/>
        <v>811.78766540000004</v>
      </c>
      <c r="D2741" s="82">
        <f ca="1">IF(A2741&lt;$B$1,VLOOKUP(A2741,[1]DI!$A$4:$B$15000,2,FALSE),0)</f>
        <v>0</v>
      </c>
      <c r="E2741" s="81">
        <f t="shared" ca="1" si="869"/>
        <v>0</v>
      </c>
      <c r="F2741" s="83">
        <f t="shared" si="864"/>
        <v>1.2</v>
      </c>
      <c r="G2741" s="84">
        <f t="shared" ca="1" si="870"/>
        <v>1</v>
      </c>
      <c r="H2741" s="81">
        <f ca="1">TRUNC(PRODUCT(G$10:G2740),15)</f>
        <v>1.40945772534528</v>
      </c>
      <c r="I2741" s="81">
        <f t="shared" ca="1" si="871"/>
        <v>1.40945772534528</v>
      </c>
      <c r="J2741" s="81">
        <f t="shared" ca="1" si="872"/>
        <v>1</v>
      </c>
      <c r="K2741" s="81">
        <f t="shared" ca="1" si="873"/>
        <v>0</v>
      </c>
      <c r="L2741" s="85">
        <f>IF(VLOOKUP(A2741,$U$12:$AD$125,8)=VLOOKUP(A2740,$U$12:$AD$125,8),0,VLOOKUP(A2741,U$12:$AD$125,8))</f>
        <v>0</v>
      </c>
      <c r="M2741" s="86">
        <f>IF(L2741&gt;0,VLOOKUP(L2741,T$12:$AC$125,7),0)</f>
        <v>0</v>
      </c>
      <c r="N2741" s="81">
        <f t="shared" si="865"/>
        <v>0</v>
      </c>
      <c r="O2741" s="81">
        <f t="shared" ca="1" si="874"/>
        <v>0</v>
      </c>
      <c r="P2741" s="87" t="str">
        <f t="shared" si="875"/>
        <v>J=</v>
      </c>
      <c r="Q2741" s="88">
        <f t="shared" si="876"/>
        <v>45954</v>
      </c>
      <c r="R2741" s="7"/>
      <c r="S2741" s="7"/>
      <c r="T2741" s="7"/>
      <c r="U2741" s="7"/>
      <c r="V2741" s="7"/>
      <c r="W2741" s="7"/>
      <c r="X2741" s="7"/>
      <c r="Y2741" s="7"/>
      <c r="Z2741" s="7"/>
      <c r="AA2741" s="7"/>
      <c r="AB2741" s="7"/>
      <c r="AC2741" s="7"/>
      <c r="AD2741" s="7"/>
      <c r="AE2741" s="7"/>
      <c r="AF2741" s="65"/>
      <c r="AG2741" s="9"/>
      <c r="AH2741" s="9"/>
      <c r="AI2741" s="4"/>
      <c r="AJ2741" s="10"/>
      <c r="AK2741" s="4"/>
      <c r="AL2741" s="65"/>
      <c r="AM2741" s="10"/>
      <c r="AN2741" s="9"/>
      <c r="AO2741" s="7"/>
      <c r="AP2741" s="11"/>
      <c r="AQ2741" s="9"/>
      <c r="AR2741" s="8"/>
      <c r="AS2741" s="65"/>
      <c r="AT2741" s="12"/>
      <c r="AU2741" s="12"/>
      <c r="AV2741" s="22"/>
      <c r="AW2741" s="12"/>
      <c r="AX2741" s="12"/>
      <c r="AY2741" s="12"/>
      <c r="AZ2741" s="12"/>
      <c r="BA2741" s="12"/>
      <c r="BB2741" s="12"/>
      <c r="BC2741" s="12"/>
      <c r="BD2741" s="12"/>
      <c r="BE2741" s="12"/>
      <c r="BF2741" s="12"/>
      <c r="BG2741" s="12"/>
      <c r="BH2741" s="12"/>
      <c r="BI2741" s="12"/>
      <c r="BJ2741" s="12"/>
      <c r="BK2741" s="12"/>
      <c r="BL2741" s="12"/>
      <c r="BM2741" s="12"/>
      <c r="BN2741" s="12"/>
      <c r="BO2741" s="12"/>
      <c r="BP2741" s="12"/>
      <c r="BQ2741" s="12"/>
      <c r="BR2741" s="12"/>
      <c r="BS2741" s="12"/>
      <c r="BT2741" s="12"/>
      <c r="BU2741" s="12"/>
      <c r="BV2741" s="12"/>
      <c r="BW2741" s="12"/>
      <c r="BX2741" s="12"/>
      <c r="BY2741" s="12"/>
      <c r="BZ2741" s="12"/>
      <c r="CA2741" s="12"/>
      <c r="CB2741" s="12"/>
      <c r="CC2741" s="12"/>
      <c r="CD2741" s="12"/>
      <c r="CE2741" s="12"/>
      <c r="CF2741" s="12"/>
      <c r="CG2741" s="12"/>
      <c r="CH2741" s="12"/>
      <c r="CI2741" s="12"/>
      <c r="CJ2741" s="12"/>
      <c r="CK2741" s="12"/>
      <c r="CL2741" s="12"/>
      <c r="CM2741" s="12"/>
      <c r="CN2741" s="12"/>
      <c r="CO2741" s="12"/>
      <c r="CP2741" s="12"/>
      <c r="CQ2741" s="12"/>
      <c r="CR2741" s="12"/>
      <c r="CS2741" s="12"/>
      <c r="CT2741" s="12"/>
      <c r="CU2741" s="12"/>
      <c r="CV2741" s="12"/>
      <c r="CW2741" s="12"/>
      <c r="CX2741" s="12"/>
      <c r="CY2741" s="12"/>
      <c r="CZ2741" s="12"/>
      <c r="DA2741" s="12"/>
      <c r="DB2741" s="12"/>
      <c r="DC2741" s="12"/>
      <c r="DD2741" s="12"/>
      <c r="DE2741" s="12"/>
      <c r="DF2741" s="12"/>
      <c r="DG2741" s="12"/>
      <c r="DH2741" s="12"/>
      <c r="DI2741" s="12"/>
      <c r="DJ2741" s="12"/>
      <c r="DK2741" s="12"/>
      <c r="DL2741" s="12"/>
      <c r="DM2741" s="12"/>
      <c r="DN2741" s="12"/>
      <c r="DO2741" s="12"/>
      <c r="DP2741" s="12"/>
      <c r="DQ2741" s="12"/>
      <c r="DR2741" s="12"/>
      <c r="DS2741" s="12"/>
      <c r="DT2741" s="12"/>
      <c r="DU2741" s="12"/>
      <c r="DV2741" s="12"/>
      <c r="DW2741" s="12"/>
      <c r="DX2741" s="12"/>
      <c r="DY2741" s="12"/>
      <c r="DZ2741" s="12"/>
      <c r="EA2741" s="12"/>
      <c r="EB2741" s="12"/>
      <c r="EC2741" s="12"/>
      <c r="ED2741" s="12"/>
      <c r="EE2741" s="12"/>
      <c r="EF2741" s="12"/>
      <c r="EG2741" s="12"/>
      <c r="EH2741" s="12"/>
      <c r="EI2741" s="12"/>
      <c r="EJ2741" s="12"/>
      <c r="EK2741" s="12"/>
      <c r="EL2741" s="12"/>
      <c r="EM2741" s="12"/>
      <c r="EN2741" s="12"/>
      <c r="EO2741" s="12"/>
      <c r="EP2741" s="12"/>
      <c r="EQ2741" s="12"/>
      <c r="ER2741" s="12"/>
      <c r="ES2741" s="12"/>
      <c r="ET2741" s="12"/>
      <c r="EU2741" s="12"/>
      <c r="EV2741" s="12"/>
      <c r="EW2741" s="12"/>
      <c r="EX2741" s="12"/>
      <c r="EY2741" s="12"/>
      <c r="EZ2741" s="12"/>
      <c r="FA2741" s="12"/>
      <c r="FB2741" s="12"/>
      <c r="FC2741" s="12"/>
      <c r="FD2741" s="12"/>
      <c r="FE2741" s="12"/>
      <c r="FF2741" s="12"/>
      <c r="FG2741" s="12"/>
      <c r="FH2741" s="12"/>
      <c r="FI2741" s="12"/>
      <c r="FJ2741" s="12"/>
      <c r="FK2741" s="12"/>
      <c r="FL2741" s="12"/>
      <c r="FM2741" s="12"/>
      <c r="FN2741" s="12"/>
      <c r="FO2741" s="12"/>
      <c r="FP2741" s="12"/>
      <c r="FQ2741" s="12"/>
      <c r="FR2741" s="12"/>
      <c r="FS2741" s="12"/>
      <c r="FT2741" s="12"/>
      <c r="FU2741" s="12"/>
      <c r="FV2741" s="12"/>
      <c r="FW2741" s="12"/>
      <c r="FX2741" s="12"/>
      <c r="FY2741" s="12"/>
      <c r="FZ2741" s="12"/>
      <c r="GA2741" s="12"/>
      <c r="GB2741" s="12"/>
      <c r="GC2741" s="12"/>
      <c r="GD2741" s="12"/>
      <c r="GE2741" s="12"/>
      <c r="GF2741" s="12"/>
      <c r="GG2741" s="12"/>
      <c r="GH2741" s="12"/>
      <c r="GI2741" s="12"/>
      <c r="GJ2741" s="12"/>
      <c r="GK2741" s="12"/>
      <c r="GL2741" s="12"/>
      <c r="GM2741" s="12"/>
      <c r="GN2741" s="12"/>
      <c r="GO2741" s="12"/>
      <c r="GP2741" s="12"/>
      <c r="GQ2741" s="12"/>
      <c r="GR2741" s="12"/>
    </row>
    <row r="2742" spans="1:200" x14ac:dyDescent="0.2">
      <c r="A2742" s="79">
        <f t="shared" si="866"/>
        <v>45814</v>
      </c>
      <c r="B2742" s="80" t="str">
        <f t="shared" ca="1" si="867"/>
        <v>n.d</v>
      </c>
      <c r="C2742" s="81">
        <f t="shared" ca="1" si="868"/>
        <v>811.78766540000004</v>
      </c>
      <c r="D2742" s="82">
        <f ca="1">IF(A2742&lt;$B$1,VLOOKUP(A2742,[1]DI!$A$4:$B$15000,2,FALSE),0)</f>
        <v>0</v>
      </c>
      <c r="E2742" s="81">
        <f t="shared" ca="1" si="869"/>
        <v>0</v>
      </c>
      <c r="F2742" s="83">
        <f t="shared" si="864"/>
        <v>1.2</v>
      </c>
      <c r="G2742" s="84">
        <f t="shared" ca="1" si="870"/>
        <v>1</v>
      </c>
      <c r="H2742" s="81">
        <f ca="1">TRUNC(PRODUCT(G$10:G2741),15)</f>
        <v>1.40945772534528</v>
      </c>
      <c r="I2742" s="81">
        <f t="shared" ca="1" si="871"/>
        <v>1.40945772534528</v>
      </c>
      <c r="J2742" s="81">
        <f t="shared" ca="1" si="872"/>
        <v>1</v>
      </c>
      <c r="K2742" s="81">
        <f t="shared" ca="1" si="873"/>
        <v>0</v>
      </c>
      <c r="L2742" s="85">
        <f>IF(VLOOKUP(A2742,$U$12:$AD$125,8)=VLOOKUP(A2741,$U$12:$AD$125,8),0,VLOOKUP(A2742,U$12:$AD$125,8))</f>
        <v>0</v>
      </c>
      <c r="M2742" s="86">
        <f>IF(L2742&gt;0,VLOOKUP(L2742,T$12:$AC$125,7),0)</f>
        <v>0</v>
      </c>
      <c r="N2742" s="81">
        <f t="shared" si="865"/>
        <v>0</v>
      </c>
      <c r="O2742" s="81">
        <f t="shared" ca="1" si="874"/>
        <v>0</v>
      </c>
      <c r="P2742" s="87" t="str">
        <f t="shared" si="875"/>
        <v>J=</v>
      </c>
      <c r="Q2742" s="88">
        <f t="shared" si="876"/>
        <v>45954</v>
      </c>
      <c r="R2742" s="7"/>
      <c r="S2742" s="7"/>
      <c r="T2742" s="7"/>
      <c r="U2742" s="7"/>
      <c r="V2742" s="7"/>
      <c r="W2742" s="7"/>
      <c r="X2742" s="7"/>
      <c r="Y2742" s="7"/>
      <c r="Z2742" s="7"/>
      <c r="AA2742" s="7"/>
      <c r="AB2742" s="7"/>
      <c r="AC2742" s="7"/>
      <c r="AD2742" s="7"/>
      <c r="AE2742" s="7"/>
      <c r="AF2742" s="65"/>
      <c r="AG2742" s="7"/>
      <c r="AH2742" s="7"/>
      <c r="AI2742" s="7"/>
      <c r="AJ2742" s="7"/>
      <c r="AK2742" s="4"/>
      <c r="AL2742" s="65"/>
      <c r="AM2742" s="7"/>
      <c r="AN2742" s="7"/>
      <c r="AO2742" s="7"/>
      <c r="AP2742" s="11"/>
      <c r="AQ2742" s="7"/>
      <c r="AR2742" s="8"/>
      <c r="AS2742" s="65"/>
      <c r="AT2742" s="12"/>
      <c r="AU2742" s="12"/>
      <c r="AV2742" s="22"/>
      <c r="AW2742" s="12"/>
      <c r="AX2742" s="12"/>
      <c r="AY2742" s="12"/>
      <c r="AZ2742" s="12"/>
      <c r="BA2742" s="12"/>
      <c r="BB2742" s="12"/>
      <c r="BC2742" s="12"/>
      <c r="BD2742" s="12"/>
      <c r="BE2742" s="12"/>
      <c r="BF2742" s="12"/>
      <c r="BG2742" s="12"/>
      <c r="BH2742" s="12"/>
      <c r="BI2742" s="12"/>
      <c r="BJ2742" s="12"/>
      <c r="BK2742" s="12"/>
      <c r="BL2742" s="12"/>
      <c r="BM2742" s="12"/>
      <c r="BN2742" s="12"/>
      <c r="BO2742" s="12"/>
      <c r="BP2742" s="12"/>
      <c r="BQ2742" s="12"/>
      <c r="BR2742" s="12"/>
      <c r="BS2742" s="12"/>
      <c r="BT2742" s="12"/>
      <c r="BU2742" s="12"/>
      <c r="BV2742" s="12"/>
      <c r="BW2742" s="12"/>
      <c r="BX2742" s="12"/>
      <c r="BY2742" s="12"/>
      <c r="BZ2742" s="12"/>
      <c r="CA2742" s="12"/>
      <c r="CB2742" s="12"/>
      <c r="CC2742" s="12"/>
      <c r="CD2742" s="12"/>
      <c r="CE2742" s="12"/>
      <c r="CF2742" s="12"/>
      <c r="CG2742" s="12"/>
      <c r="CH2742" s="12"/>
      <c r="CI2742" s="12"/>
      <c r="CJ2742" s="12"/>
      <c r="CK2742" s="12"/>
      <c r="CL2742" s="12"/>
      <c r="CM2742" s="12"/>
      <c r="CN2742" s="12"/>
      <c r="CO2742" s="12"/>
      <c r="CP2742" s="12"/>
      <c r="CQ2742" s="12"/>
      <c r="CR2742" s="12"/>
      <c r="CS2742" s="12"/>
      <c r="CT2742" s="12"/>
      <c r="CU2742" s="12"/>
      <c r="CV2742" s="12"/>
      <c r="CW2742" s="12"/>
      <c r="CX2742" s="12"/>
      <c r="CY2742" s="12"/>
      <c r="CZ2742" s="12"/>
      <c r="DA2742" s="12"/>
      <c r="DB2742" s="12"/>
      <c r="DC2742" s="12"/>
      <c r="DD2742" s="12"/>
      <c r="DE2742" s="12"/>
      <c r="DF2742" s="12"/>
      <c r="DG2742" s="12"/>
      <c r="DH2742" s="12"/>
      <c r="DI2742" s="12"/>
      <c r="DJ2742" s="12"/>
      <c r="DK2742" s="12"/>
      <c r="DL2742" s="12"/>
      <c r="DM2742" s="12"/>
      <c r="DN2742" s="12"/>
      <c r="DO2742" s="12"/>
      <c r="DP2742" s="12"/>
      <c r="DQ2742" s="12"/>
      <c r="DR2742" s="12"/>
      <c r="DS2742" s="12"/>
      <c r="DT2742" s="12"/>
      <c r="DU2742" s="12"/>
      <c r="DV2742" s="12"/>
      <c r="DW2742" s="12"/>
      <c r="DX2742" s="12"/>
      <c r="DY2742" s="12"/>
      <c r="DZ2742" s="12"/>
      <c r="EA2742" s="12"/>
      <c r="EB2742" s="12"/>
      <c r="EC2742" s="12"/>
      <c r="ED2742" s="12"/>
      <c r="EE2742" s="12"/>
      <c r="EF2742" s="12"/>
      <c r="EG2742" s="12"/>
      <c r="EH2742" s="12"/>
      <c r="EI2742" s="12"/>
      <c r="EJ2742" s="12"/>
      <c r="EK2742" s="12"/>
      <c r="EL2742" s="12"/>
      <c r="EM2742" s="12"/>
      <c r="EN2742" s="12"/>
      <c r="EO2742" s="12"/>
      <c r="EP2742" s="12"/>
      <c r="EQ2742" s="12"/>
      <c r="ER2742" s="12"/>
      <c r="ES2742" s="12"/>
      <c r="ET2742" s="12"/>
      <c r="EU2742" s="12"/>
      <c r="EV2742" s="12"/>
      <c r="EW2742" s="12"/>
      <c r="EX2742" s="12"/>
      <c r="EY2742" s="12"/>
      <c r="EZ2742" s="12"/>
      <c r="FA2742" s="12"/>
      <c r="FB2742" s="12"/>
      <c r="FC2742" s="12"/>
      <c r="FD2742" s="12"/>
      <c r="FE2742" s="12"/>
      <c r="FF2742" s="12"/>
      <c r="FG2742" s="12"/>
      <c r="FH2742" s="12"/>
      <c r="FI2742" s="12"/>
      <c r="FJ2742" s="12"/>
      <c r="FK2742" s="12"/>
      <c r="FL2742" s="12"/>
      <c r="FM2742" s="12"/>
      <c r="FN2742" s="12"/>
      <c r="FO2742" s="12"/>
      <c r="FP2742" s="12"/>
      <c r="FQ2742" s="12"/>
      <c r="FR2742" s="12"/>
      <c r="FS2742" s="12"/>
      <c r="FT2742" s="12"/>
      <c r="FU2742" s="12"/>
      <c r="FV2742" s="12"/>
      <c r="FW2742" s="12"/>
      <c r="FX2742" s="12"/>
      <c r="FY2742" s="12"/>
      <c r="FZ2742" s="12"/>
      <c r="GA2742" s="12"/>
      <c r="GB2742" s="12"/>
      <c r="GC2742" s="12"/>
      <c r="GD2742" s="12"/>
      <c r="GE2742" s="12"/>
      <c r="GF2742" s="12"/>
      <c r="GG2742" s="12"/>
      <c r="GH2742" s="12"/>
      <c r="GI2742" s="12"/>
      <c r="GJ2742" s="12"/>
      <c r="GK2742" s="12"/>
      <c r="GL2742" s="12"/>
      <c r="GM2742" s="12"/>
      <c r="GN2742" s="12"/>
      <c r="GO2742" s="12"/>
      <c r="GP2742" s="12"/>
      <c r="GQ2742" s="12"/>
      <c r="GR2742" s="12"/>
    </row>
    <row r="2743" spans="1:200" x14ac:dyDescent="0.2">
      <c r="A2743" s="79">
        <f t="shared" si="866"/>
        <v>45815</v>
      </c>
      <c r="B2743" s="80" t="str">
        <f t="shared" ca="1" si="867"/>
        <v>n.d</v>
      </c>
      <c r="C2743" s="81">
        <f t="shared" ca="1" si="868"/>
        <v>811.78766540000004</v>
      </c>
      <c r="D2743" s="82">
        <f ca="1">IF(A2743&lt;$B$1,VLOOKUP(A2743,[1]DI!$A$4:$B$15000,2,FALSE),0)</f>
        <v>0</v>
      </c>
      <c r="E2743" s="81">
        <f t="shared" ca="1" si="869"/>
        <v>0</v>
      </c>
      <c r="F2743" s="83">
        <f t="shared" si="864"/>
        <v>1.2</v>
      </c>
      <c r="G2743" s="84">
        <f t="shared" ca="1" si="870"/>
        <v>1</v>
      </c>
      <c r="H2743" s="81">
        <f ca="1">TRUNC(PRODUCT(G$10:G2742),15)</f>
        <v>1.40945772534528</v>
      </c>
      <c r="I2743" s="81">
        <f t="shared" ca="1" si="871"/>
        <v>1.40945772534528</v>
      </c>
      <c r="J2743" s="81">
        <f t="shared" ca="1" si="872"/>
        <v>1</v>
      </c>
      <c r="K2743" s="81">
        <f t="shared" ca="1" si="873"/>
        <v>0</v>
      </c>
      <c r="L2743" s="85">
        <f>IF(VLOOKUP(A2743,$U$12:$AD$125,8)=VLOOKUP(A2742,$U$12:$AD$125,8),0,VLOOKUP(A2743,U$12:$AD$125,8))</f>
        <v>0</v>
      </c>
      <c r="M2743" s="86">
        <f>IF(L2743&gt;0,VLOOKUP(L2743,T$12:$AC$125,7),0)</f>
        <v>0</v>
      </c>
      <c r="N2743" s="81">
        <f t="shared" si="865"/>
        <v>0</v>
      </c>
      <c r="O2743" s="81">
        <f t="shared" ca="1" si="874"/>
        <v>0</v>
      </c>
      <c r="P2743" s="87" t="str">
        <f t="shared" si="875"/>
        <v>J=</v>
      </c>
      <c r="Q2743" s="88">
        <f t="shared" si="876"/>
        <v>45954</v>
      </c>
      <c r="R2743" s="7"/>
      <c r="S2743" s="7"/>
      <c r="T2743" s="7"/>
      <c r="U2743" s="7"/>
      <c r="V2743" s="7"/>
      <c r="W2743" s="7"/>
      <c r="X2743" s="7"/>
      <c r="Y2743" s="7"/>
      <c r="Z2743" s="7"/>
      <c r="AA2743" s="7"/>
      <c r="AB2743" s="7"/>
      <c r="AC2743" s="7"/>
      <c r="AD2743" s="7"/>
      <c r="AE2743" s="7"/>
      <c r="AF2743" s="37"/>
      <c r="AG2743" s="3"/>
      <c r="AH2743" s="3"/>
      <c r="AI2743" s="18"/>
      <c r="AJ2743" s="19"/>
      <c r="AK2743" s="18"/>
      <c r="AL2743" s="67"/>
      <c r="AM2743" s="19"/>
      <c r="AN2743" s="3"/>
      <c r="AO2743" s="6"/>
      <c r="AP2743" s="20"/>
      <c r="AQ2743" s="3"/>
      <c r="AR2743" s="21"/>
      <c r="AS2743" s="37"/>
      <c r="AT2743" s="12"/>
      <c r="AU2743" s="12"/>
      <c r="AV2743" s="22"/>
      <c r="AW2743" s="12"/>
      <c r="AX2743" s="12"/>
      <c r="AY2743" s="12"/>
      <c r="AZ2743" s="12"/>
      <c r="BA2743" s="12"/>
      <c r="BB2743" s="12"/>
      <c r="BC2743" s="12"/>
      <c r="BD2743" s="12"/>
      <c r="BE2743" s="12"/>
      <c r="BF2743" s="12"/>
      <c r="BG2743" s="12"/>
      <c r="BH2743" s="12"/>
      <c r="BI2743" s="12"/>
      <c r="BJ2743" s="12"/>
      <c r="BK2743" s="12"/>
      <c r="BL2743" s="12"/>
      <c r="BM2743" s="12"/>
      <c r="BN2743" s="12"/>
      <c r="BO2743" s="12"/>
      <c r="BP2743" s="12"/>
      <c r="BQ2743" s="12"/>
      <c r="BR2743" s="12"/>
      <c r="BS2743" s="12"/>
      <c r="BT2743" s="12"/>
      <c r="BU2743" s="12"/>
      <c r="BV2743" s="12"/>
      <c r="BW2743" s="12"/>
      <c r="BX2743" s="12"/>
      <c r="BY2743" s="12"/>
      <c r="BZ2743" s="12"/>
      <c r="CA2743" s="12"/>
      <c r="CB2743" s="12"/>
      <c r="CC2743" s="12"/>
      <c r="CD2743" s="12"/>
      <c r="CE2743" s="12"/>
      <c r="CF2743" s="12"/>
      <c r="CG2743" s="12"/>
      <c r="CH2743" s="12"/>
      <c r="CI2743" s="12"/>
      <c r="CJ2743" s="12"/>
      <c r="CK2743" s="12"/>
      <c r="CL2743" s="12"/>
      <c r="CM2743" s="12"/>
      <c r="CN2743" s="12"/>
      <c r="CO2743" s="12"/>
      <c r="CP2743" s="12"/>
      <c r="CQ2743" s="12"/>
      <c r="CR2743" s="12"/>
      <c r="CS2743" s="12"/>
      <c r="CT2743" s="12"/>
      <c r="CU2743" s="12"/>
      <c r="CV2743" s="12"/>
      <c r="CW2743" s="12"/>
      <c r="CX2743" s="12"/>
      <c r="CY2743" s="12"/>
      <c r="CZ2743" s="12"/>
      <c r="DA2743" s="12"/>
      <c r="DB2743" s="12"/>
      <c r="DC2743" s="12"/>
      <c r="DD2743" s="12"/>
      <c r="DE2743" s="12"/>
      <c r="DF2743" s="12"/>
      <c r="DG2743" s="12"/>
      <c r="DH2743" s="12"/>
      <c r="DI2743" s="12"/>
      <c r="DJ2743" s="12"/>
      <c r="DK2743" s="12"/>
      <c r="DL2743" s="12"/>
      <c r="DM2743" s="12"/>
      <c r="DN2743" s="12"/>
      <c r="DO2743" s="12"/>
      <c r="DP2743" s="12"/>
      <c r="DQ2743" s="12"/>
      <c r="DR2743" s="12"/>
      <c r="DS2743" s="12"/>
      <c r="DT2743" s="12"/>
      <c r="DU2743" s="12"/>
      <c r="DV2743" s="12"/>
      <c r="DW2743" s="12"/>
      <c r="DX2743" s="12"/>
      <c r="DY2743" s="12"/>
      <c r="DZ2743" s="12"/>
      <c r="EA2743" s="12"/>
      <c r="EB2743" s="12"/>
      <c r="EC2743" s="12"/>
      <c r="ED2743" s="12"/>
      <c r="EE2743" s="12"/>
      <c r="EF2743" s="12"/>
      <c r="EG2743" s="12"/>
      <c r="EH2743" s="12"/>
      <c r="EI2743" s="12"/>
      <c r="EJ2743" s="12"/>
      <c r="EK2743" s="12"/>
      <c r="EL2743" s="12"/>
      <c r="EM2743" s="12"/>
      <c r="EN2743" s="12"/>
      <c r="EO2743" s="12"/>
      <c r="EP2743" s="12"/>
      <c r="EQ2743" s="12"/>
      <c r="ER2743" s="12"/>
      <c r="ES2743" s="12"/>
      <c r="ET2743" s="12"/>
      <c r="EU2743" s="12"/>
      <c r="EV2743" s="12"/>
      <c r="EW2743" s="12"/>
      <c r="EX2743" s="12"/>
      <c r="EY2743" s="12"/>
      <c r="EZ2743" s="12"/>
      <c r="FA2743" s="12"/>
      <c r="FB2743" s="12"/>
      <c r="FC2743" s="12"/>
      <c r="FD2743" s="12"/>
      <c r="FE2743" s="12"/>
      <c r="FF2743" s="12"/>
      <c r="FG2743" s="12"/>
      <c r="FH2743" s="12"/>
      <c r="FI2743" s="12"/>
      <c r="FJ2743" s="12"/>
      <c r="FK2743" s="12"/>
      <c r="FL2743" s="12"/>
      <c r="FM2743" s="12"/>
      <c r="FN2743" s="12"/>
      <c r="FO2743" s="12"/>
      <c r="FP2743" s="12"/>
      <c r="FQ2743" s="12"/>
      <c r="FR2743" s="12"/>
      <c r="FS2743" s="12"/>
      <c r="FT2743" s="12"/>
      <c r="FU2743" s="12"/>
      <c r="FV2743" s="12"/>
      <c r="FW2743" s="12"/>
      <c r="FX2743" s="12"/>
      <c r="FY2743" s="12"/>
      <c r="FZ2743" s="12"/>
      <c r="GA2743" s="12"/>
      <c r="GB2743" s="12"/>
      <c r="GC2743" s="12"/>
      <c r="GD2743" s="12"/>
      <c r="GE2743" s="12"/>
      <c r="GF2743" s="12"/>
      <c r="GG2743" s="12"/>
      <c r="GH2743" s="12"/>
      <c r="GI2743" s="12"/>
      <c r="GJ2743" s="12"/>
      <c r="GK2743" s="12"/>
      <c r="GL2743" s="12"/>
      <c r="GM2743" s="12"/>
      <c r="GN2743" s="12"/>
      <c r="GO2743" s="12"/>
      <c r="GP2743" s="12"/>
      <c r="GQ2743" s="12"/>
      <c r="GR2743" s="12"/>
    </row>
    <row r="2744" spans="1:200" x14ac:dyDescent="0.2">
      <c r="A2744" s="79">
        <f t="shared" si="866"/>
        <v>45816</v>
      </c>
      <c r="B2744" s="80" t="str">
        <f t="shared" ca="1" si="867"/>
        <v>n.d</v>
      </c>
      <c r="C2744" s="81">
        <f t="shared" ca="1" si="868"/>
        <v>811.78766540000004</v>
      </c>
      <c r="D2744" s="82">
        <f ca="1">IF(A2744&lt;$B$1,VLOOKUP(A2744,[1]DI!$A$4:$B$15000,2,FALSE),0)</f>
        <v>0</v>
      </c>
      <c r="E2744" s="81">
        <f t="shared" ca="1" si="869"/>
        <v>0</v>
      </c>
      <c r="F2744" s="83">
        <f t="shared" si="864"/>
        <v>1.2</v>
      </c>
      <c r="G2744" s="84">
        <f t="shared" ca="1" si="870"/>
        <v>1</v>
      </c>
      <c r="H2744" s="81">
        <f ca="1">TRUNC(PRODUCT(G$10:G2743),15)</f>
        <v>1.40945772534528</v>
      </c>
      <c r="I2744" s="81">
        <f t="shared" ca="1" si="871"/>
        <v>1.40945772534528</v>
      </c>
      <c r="J2744" s="81">
        <f t="shared" ca="1" si="872"/>
        <v>1</v>
      </c>
      <c r="K2744" s="81">
        <f t="shared" ca="1" si="873"/>
        <v>0</v>
      </c>
      <c r="L2744" s="85">
        <f>IF(VLOOKUP(A2744,$U$12:$AD$125,8)=VLOOKUP(A2743,$U$12:$AD$125,8),0,VLOOKUP(A2744,U$12:$AD$125,8))</f>
        <v>0</v>
      </c>
      <c r="M2744" s="86">
        <f>IF(L2744&gt;0,VLOOKUP(L2744,T$12:$AC$125,7),0)</f>
        <v>0</v>
      </c>
      <c r="N2744" s="81">
        <f t="shared" si="865"/>
        <v>0</v>
      </c>
      <c r="O2744" s="81">
        <f t="shared" ca="1" si="874"/>
        <v>0</v>
      </c>
      <c r="P2744" s="87" t="str">
        <f t="shared" si="875"/>
        <v>J=</v>
      </c>
      <c r="Q2744" s="88">
        <f t="shared" si="876"/>
        <v>45954</v>
      </c>
      <c r="R2744" s="7"/>
      <c r="S2744" s="7"/>
      <c r="T2744" s="7"/>
      <c r="U2744" s="7"/>
      <c r="V2744" s="7"/>
      <c r="W2744" s="7"/>
      <c r="X2744" s="7"/>
      <c r="Y2744" s="7"/>
      <c r="Z2744" s="7"/>
      <c r="AA2744" s="7"/>
      <c r="AB2744" s="7"/>
      <c r="AC2744" s="7"/>
      <c r="AD2744" s="7"/>
      <c r="AE2744" s="7"/>
      <c r="AF2744" s="37"/>
      <c r="AG2744" s="9"/>
      <c r="AH2744" s="3"/>
      <c r="AI2744" s="13"/>
      <c r="AJ2744" s="5"/>
      <c r="AK2744" s="13"/>
      <c r="AL2744" s="37"/>
      <c r="AM2744" s="5"/>
      <c r="AN2744" s="3"/>
      <c r="AO2744" s="6"/>
      <c r="AP2744" s="20"/>
      <c r="AQ2744" s="3"/>
      <c r="AR2744" s="21"/>
      <c r="AS2744" s="37"/>
      <c r="AT2744" s="12"/>
      <c r="AU2744" s="12"/>
      <c r="AV2744" s="22"/>
      <c r="AW2744" s="12"/>
      <c r="AX2744" s="12"/>
      <c r="AY2744" s="12"/>
      <c r="AZ2744" s="12"/>
      <c r="BA2744" s="12"/>
      <c r="BB2744" s="12"/>
      <c r="BC2744" s="12"/>
      <c r="BD2744" s="12"/>
      <c r="BE2744" s="12"/>
      <c r="BF2744" s="12"/>
      <c r="BG2744" s="12"/>
      <c r="BH2744" s="12"/>
      <c r="BI2744" s="12"/>
      <c r="BJ2744" s="12"/>
      <c r="BK2744" s="12"/>
      <c r="BL2744" s="12"/>
      <c r="BM2744" s="12"/>
      <c r="BN2744" s="12"/>
      <c r="BO2744" s="12"/>
      <c r="BP2744" s="12"/>
      <c r="BQ2744" s="12"/>
      <c r="BR2744" s="12"/>
      <c r="BS2744" s="12"/>
      <c r="BT2744" s="12"/>
      <c r="BU2744" s="12"/>
      <c r="BV2744" s="12"/>
      <c r="BW2744" s="12"/>
      <c r="BX2744" s="12"/>
      <c r="BY2744" s="12"/>
      <c r="BZ2744" s="12"/>
      <c r="CA2744" s="12"/>
      <c r="CB2744" s="12"/>
      <c r="CC2744" s="12"/>
      <c r="CD2744" s="12"/>
      <c r="CE2744" s="12"/>
      <c r="CF2744" s="12"/>
      <c r="CG2744" s="12"/>
      <c r="CH2744" s="12"/>
      <c r="CI2744" s="12"/>
      <c r="CJ2744" s="12"/>
      <c r="CK2744" s="12"/>
      <c r="CL2744" s="12"/>
      <c r="CM2744" s="12"/>
      <c r="CN2744" s="12"/>
      <c r="CO2744" s="12"/>
      <c r="CP2744" s="12"/>
      <c r="CQ2744" s="12"/>
      <c r="CR2744" s="12"/>
      <c r="CS2744" s="12"/>
      <c r="CT2744" s="12"/>
      <c r="CU2744" s="12"/>
      <c r="CV2744" s="12"/>
      <c r="CW2744" s="12"/>
      <c r="CX2744" s="12"/>
      <c r="CY2744" s="12"/>
      <c r="CZ2744" s="12"/>
      <c r="DA2744" s="12"/>
      <c r="DB2744" s="12"/>
      <c r="DC2744" s="12"/>
      <c r="DD2744" s="12"/>
      <c r="DE2744" s="12"/>
      <c r="DF2744" s="12"/>
      <c r="DG2744" s="12"/>
      <c r="DH2744" s="12"/>
      <c r="DI2744" s="12"/>
      <c r="DJ2744" s="12"/>
      <c r="DK2744" s="12"/>
      <c r="DL2744" s="12"/>
      <c r="DM2744" s="12"/>
      <c r="DN2744" s="12"/>
      <c r="DO2744" s="12"/>
      <c r="DP2744" s="12"/>
      <c r="DQ2744" s="12"/>
      <c r="DR2744" s="12"/>
      <c r="DS2744" s="12"/>
      <c r="DT2744" s="12"/>
      <c r="DU2744" s="12"/>
      <c r="DV2744" s="12"/>
      <c r="DW2744" s="12"/>
      <c r="DX2744" s="12"/>
      <c r="DY2744" s="12"/>
      <c r="DZ2744" s="12"/>
      <c r="EA2744" s="12"/>
      <c r="EB2744" s="12"/>
      <c r="EC2744" s="12"/>
      <c r="ED2744" s="12"/>
      <c r="EE2744" s="12"/>
      <c r="EF2744" s="12"/>
      <c r="EG2744" s="12"/>
      <c r="EH2744" s="12"/>
      <c r="EI2744" s="12"/>
      <c r="EJ2744" s="12"/>
      <c r="EK2744" s="12"/>
      <c r="EL2744" s="12"/>
      <c r="EM2744" s="12"/>
      <c r="EN2744" s="12"/>
      <c r="EO2744" s="12"/>
      <c r="EP2744" s="12"/>
      <c r="EQ2744" s="12"/>
      <c r="ER2744" s="12"/>
      <c r="ES2744" s="12"/>
      <c r="ET2744" s="12"/>
      <c r="EU2744" s="12"/>
      <c r="EV2744" s="12"/>
      <c r="EW2744" s="12"/>
      <c r="EX2744" s="12"/>
      <c r="EY2744" s="12"/>
      <c r="EZ2744" s="12"/>
      <c r="FA2744" s="12"/>
      <c r="FB2744" s="12"/>
      <c r="FC2744" s="12"/>
      <c r="FD2744" s="12"/>
      <c r="FE2744" s="12"/>
      <c r="FF2744" s="12"/>
      <c r="FG2744" s="12"/>
      <c r="FH2744" s="12"/>
      <c r="FI2744" s="12"/>
      <c r="FJ2744" s="12"/>
      <c r="FK2744" s="12"/>
      <c r="FL2744" s="12"/>
      <c r="FM2744" s="12"/>
      <c r="FN2744" s="12"/>
      <c r="FO2744" s="12"/>
      <c r="FP2744" s="12"/>
      <c r="FQ2744" s="12"/>
      <c r="FR2744" s="12"/>
      <c r="FS2744" s="12"/>
      <c r="FT2744" s="12"/>
      <c r="FU2744" s="12"/>
      <c r="FV2744" s="12"/>
      <c r="FW2744" s="12"/>
      <c r="FX2744" s="12"/>
      <c r="FY2744" s="12"/>
      <c r="FZ2744" s="12"/>
      <c r="GA2744" s="12"/>
      <c r="GB2744" s="12"/>
      <c r="GC2744" s="12"/>
      <c r="GD2744" s="12"/>
      <c r="GE2744" s="12"/>
      <c r="GF2744" s="12"/>
      <c r="GG2744" s="12"/>
      <c r="GH2744" s="12"/>
      <c r="GI2744" s="12"/>
      <c r="GJ2744" s="12"/>
      <c r="GK2744" s="12"/>
      <c r="GL2744" s="12"/>
      <c r="GM2744" s="12"/>
      <c r="GN2744" s="12"/>
      <c r="GO2744" s="12"/>
      <c r="GP2744" s="12"/>
      <c r="GQ2744" s="12"/>
      <c r="GR2744" s="12"/>
    </row>
    <row r="2745" spans="1:200" x14ac:dyDescent="0.2">
      <c r="A2745" s="79">
        <f t="shared" si="866"/>
        <v>45817</v>
      </c>
      <c r="B2745" s="80" t="str">
        <f t="shared" ca="1" si="867"/>
        <v>n.d</v>
      </c>
      <c r="C2745" s="81">
        <f t="shared" ca="1" si="868"/>
        <v>811.78766540000004</v>
      </c>
      <c r="D2745" s="82">
        <f ca="1">IF(A2745&lt;$B$1,VLOOKUP(A2745,[1]DI!$A$4:$B$15000,2,FALSE),0)</f>
        <v>0</v>
      </c>
      <c r="E2745" s="81">
        <f t="shared" ca="1" si="869"/>
        <v>0</v>
      </c>
      <c r="F2745" s="83">
        <f t="shared" si="864"/>
        <v>1.2</v>
      </c>
      <c r="G2745" s="84">
        <f t="shared" ca="1" si="870"/>
        <v>1</v>
      </c>
      <c r="H2745" s="81">
        <f ca="1">TRUNC(PRODUCT(G$10:G2744),15)</f>
        <v>1.40945772534528</v>
      </c>
      <c r="I2745" s="81">
        <f t="shared" ca="1" si="871"/>
        <v>1.40945772534528</v>
      </c>
      <c r="J2745" s="81">
        <f t="shared" ca="1" si="872"/>
        <v>1</v>
      </c>
      <c r="K2745" s="81">
        <f t="shared" ca="1" si="873"/>
        <v>0</v>
      </c>
      <c r="L2745" s="85">
        <f>IF(VLOOKUP(A2745,$U$12:$AD$125,8)=VLOOKUP(A2744,$U$12:$AD$125,8),0,VLOOKUP(A2745,U$12:$AD$125,8))</f>
        <v>0</v>
      </c>
      <c r="M2745" s="86">
        <f>IF(L2745&gt;0,VLOOKUP(L2745,T$12:$AC$125,7),0)</f>
        <v>0</v>
      </c>
      <c r="N2745" s="81">
        <f t="shared" si="865"/>
        <v>0</v>
      </c>
      <c r="O2745" s="81">
        <f t="shared" ca="1" si="874"/>
        <v>0</v>
      </c>
      <c r="P2745" s="87" t="str">
        <f t="shared" si="875"/>
        <v>J=</v>
      </c>
      <c r="Q2745" s="88">
        <f t="shared" si="876"/>
        <v>45954</v>
      </c>
      <c r="R2745" s="7"/>
      <c r="S2745" s="7"/>
      <c r="T2745" s="7"/>
      <c r="U2745" s="7"/>
      <c r="V2745" s="7"/>
      <c r="W2745" s="7"/>
      <c r="X2745" s="7"/>
      <c r="Y2745" s="7"/>
      <c r="Z2745" s="7"/>
      <c r="AA2745" s="7"/>
      <c r="AB2745" s="7"/>
      <c r="AC2745" s="7"/>
      <c r="AD2745" s="7"/>
      <c r="AE2745" s="7"/>
      <c r="AF2745" s="37"/>
      <c r="AG2745" s="9"/>
      <c r="AH2745" s="3"/>
      <c r="AI2745" s="13"/>
      <c r="AJ2745" s="5"/>
      <c r="AK2745" s="13"/>
      <c r="AL2745" s="37"/>
      <c r="AM2745" s="5"/>
      <c r="AN2745" s="3"/>
      <c r="AO2745" s="6"/>
      <c r="AP2745" s="20"/>
      <c r="AQ2745" s="3"/>
      <c r="AR2745" s="21"/>
      <c r="AS2745" s="37"/>
      <c r="AT2745" s="12"/>
      <c r="AU2745" s="12"/>
      <c r="AV2745" s="22"/>
      <c r="AW2745" s="12"/>
      <c r="AX2745" s="12"/>
      <c r="AY2745" s="12"/>
      <c r="AZ2745" s="12"/>
      <c r="BA2745" s="12"/>
      <c r="BB2745" s="12"/>
      <c r="BC2745" s="12"/>
      <c r="BD2745" s="12"/>
      <c r="BE2745" s="12"/>
      <c r="BF2745" s="12"/>
      <c r="BG2745" s="12"/>
      <c r="BH2745" s="12"/>
      <c r="BI2745" s="12"/>
      <c r="BJ2745" s="12"/>
      <c r="BK2745" s="12"/>
      <c r="BL2745" s="12"/>
      <c r="BM2745" s="12"/>
      <c r="BN2745" s="12"/>
      <c r="BO2745" s="12"/>
      <c r="BP2745" s="12"/>
      <c r="BQ2745" s="12"/>
      <c r="BR2745" s="12"/>
      <c r="BS2745" s="12"/>
      <c r="BT2745" s="12"/>
      <c r="BU2745" s="12"/>
      <c r="BV2745" s="12"/>
      <c r="BW2745" s="12"/>
      <c r="BX2745" s="12"/>
      <c r="BY2745" s="12"/>
      <c r="BZ2745" s="12"/>
      <c r="CA2745" s="12"/>
      <c r="CB2745" s="12"/>
      <c r="CC2745" s="12"/>
      <c r="CD2745" s="12"/>
      <c r="CE2745" s="12"/>
      <c r="CF2745" s="12"/>
      <c r="CG2745" s="12"/>
      <c r="CH2745" s="12"/>
      <c r="CI2745" s="12"/>
      <c r="CJ2745" s="12"/>
      <c r="CK2745" s="12"/>
      <c r="CL2745" s="12"/>
      <c r="CM2745" s="12"/>
      <c r="CN2745" s="12"/>
      <c r="CO2745" s="12"/>
      <c r="CP2745" s="12"/>
      <c r="CQ2745" s="12"/>
      <c r="CR2745" s="12"/>
      <c r="CS2745" s="12"/>
      <c r="CT2745" s="12"/>
      <c r="CU2745" s="12"/>
      <c r="CV2745" s="12"/>
      <c r="CW2745" s="12"/>
      <c r="CX2745" s="12"/>
      <c r="CY2745" s="12"/>
      <c r="CZ2745" s="12"/>
      <c r="DA2745" s="12"/>
      <c r="DB2745" s="12"/>
      <c r="DC2745" s="12"/>
      <c r="DD2745" s="12"/>
      <c r="DE2745" s="12"/>
      <c r="DF2745" s="12"/>
      <c r="DG2745" s="12"/>
      <c r="DH2745" s="12"/>
      <c r="DI2745" s="12"/>
      <c r="DJ2745" s="12"/>
      <c r="DK2745" s="12"/>
      <c r="DL2745" s="12"/>
      <c r="DM2745" s="12"/>
      <c r="DN2745" s="12"/>
      <c r="DO2745" s="12"/>
      <c r="DP2745" s="12"/>
      <c r="DQ2745" s="12"/>
      <c r="DR2745" s="12"/>
      <c r="DS2745" s="12"/>
      <c r="DT2745" s="12"/>
      <c r="DU2745" s="12"/>
      <c r="DV2745" s="12"/>
      <c r="DW2745" s="12"/>
      <c r="DX2745" s="12"/>
      <c r="DY2745" s="12"/>
      <c r="DZ2745" s="12"/>
      <c r="EA2745" s="12"/>
      <c r="EB2745" s="12"/>
      <c r="EC2745" s="12"/>
      <c r="ED2745" s="12"/>
      <c r="EE2745" s="12"/>
      <c r="EF2745" s="12"/>
      <c r="EG2745" s="12"/>
      <c r="EH2745" s="12"/>
      <c r="EI2745" s="12"/>
      <c r="EJ2745" s="12"/>
      <c r="EK2745" s="12"/>
      <c r="EL2745" s="12"/>
      <c r="EM2745" s="12"/>
      <c r="EN2745" s="12"/>
      <c r="EO2745" s="12"/>
      <c r="EP2745" s="12"/>
      <c r="EQ2745" s="12"/>
      <c r="ER2745" s="12"/>
      <c r="ES2745" s="12"/>
      <c r="ET2745" s="12"/>
      <c r="EU2745" s="12"/>
      <c r="EV2745" s="12"/>
      <c r="EW2745" s="12"/>
      <c r="EX2745" s="12"/>
      <c r="EY2745" s="12"/>
      <c r="EZ2745" s="12"/>
      <c r="FA2745" s="12"/>
      <c r="FB2745" s="12"/>
      <c r="FC2745" s="12"/>
      <c r="FD2745" s="12"/>
      <c r="FE2745" s="12"/>
      <c r="FF2745" s="12"/>
      <c r="FG2745" s="12"/>
      <c r="FH2745" s="12"/>
      <c r="FI2745" s="12"/>
      <c r="FJ2745" s="12"/>
      <c r="FK2745" s="12"/>
      <c r="FL2745" s="12"/>
      <c r="FM2745" s="12"/>
      <c r="FN2745" s="12"/>
      <c r="FO2745" s="12"/>
      <c r="FP2745" s="12"/>
      <c r="FQ2745" s="12"/>
      <c r="FR2745" s="12"/>
      <c r="FS2745" s="12"/>
      <c r="FT2745" s="12"/>
      <c r="FU2745" s="12"/>
      <c r="FV2745" s="12"/>
      <c r="FW2745" s="12"/>
      <c r="FX2745" s="12"/>
      <c r="FY2745" s="12"/>
      <c r="FZ2745" s="12"/>
      <c r="GA2745" s="12"/>
      <c r="GB2745" s="12"/>
      <c r="GC2745" s="12"/>
      <c r="GD2745" s="12"/>
      <c r="GE2745" s="12"/>
      <c r="GF2745" s="12"/>
      <c r="GG2745" s="12"/>
      <c r="GH2745" s="12"/>
      <c r="GI2745" s="12"/>
      <c r="GJ2745" s="12"/>
      <c r="GK2745" s="12"/>
      <c r="GL2745" s="12"/>
      <c r="GM2745" s="12"/>
      <c r="GN2745" s="12"/>
      <c r="GO2745" s="12"/>
      <c r="GP2745" s="12"/>
      <c r="GQ2745" s="12"/>
      <c r="GR2745" s="12"/>
    </row>
    <row r="2746" spans="1:200" x14ac:dyDescent="0.2">
      <c r="A2746" s="79">
        <f t="shared" si="866"/>
        <v>45818</v>
      </c>
      <c r="B2746" s="80" t="str">
        <f t="shared" ca="1" si="867"/>
        <v>n.d</v>
      </c>
      <c r="C2746" s="81">
        <f t="shared" ca="1" si="868"/>
        <v>811.78766540000004</v>
      </c>
      <c r="D2746" s="82">
        <f ca="1">IF(A2746&lt;$B$1,VLOOKUP(A2746,[1]DI!$A$4:$B$15000,2,FALSE),0)</f>
        <v>0</v>
      </c>
      <c r="E2746" s="81">
        <f t="shared" ca="1" si="869"/>
        <v>0</v>
      </c>
      <c r="F2746" s="83">
        <f t="shared" si="864"/>
        <v>1.2</v>
      </c>
      <c r="G2746" s="84">
        <f t="shared" ca="1" si="870"/>
        <v>1</v>
      </c>
      <c r="H2746" s="81">
        <f ca="1">TRUNC(PRODUCT(G$10:G2745),15)</f>
        <v>1.40945772534528</v>
      </c>
      <c r="I2746" s="81">
        <f t="shared" ca="1" si="871"/>
        <v>1.40945772534528</v>
      </c>
      <c r="J2746" s="81">
        <f t="shared" ca="1" si="872"/>
        <v>1</v>
      </c>
      <c r="K2746" s="81">
        <f t="shared" ca="1" si="873"/>
        <v>0</v>
      </c>
      <c r="L2746" s="85">
        <f>IF(VLOOKUP(A2746,$U$12:$AD$125,8)=VLOOKUP(A2745,$U$12:$AD$125,8),0,VLOOKUP(A2746,U$12:$AD$125,8))</f>
        <v>0</v>
      </c>
      <c r="M2746" s="86">
        <f>IF(L2746&gt;0,VLOOKUP(L2746,T$12:$AC$125,7),0)</f>
        <v>0</v>
      </c>
      <c r="N2746" s="81">
        <f t="shared" si="865"/>
        <v>0</v>
      </c>
      <c r="O2746" s="81">
        <f t="shared" ca="1" si="874"/>
        <v>0</v>
      </c>
      <c r="P2746" s="87" t="str">
        <f t="shared" si="875"/>
        <v>J=</v>
      </c>
      <c r="Q2746" s="88">
        <f t="shared" si="876"/>
        <v>45954</v>
      </c>
      <c r="R2746" s="7"/>
      <c r="S2746" s="7"/>
      <c r="T2746" s="7"/>
      <c r="U2746" s="7"/>
      <c r="V2746" s="7"/>
      <c r="W2746" s="7"/>
      <c r="X2746" s="7"/>
      <c r="Y2746" s="7"/>
      <c r="Z2746" s="7"/>
      <c r="AA2746" s="7"/>
      <c r="AB2746" s="7"/>
      <c r="AC2746" s="7"/>
      <c r="AD2746" s="7"/>
      <c r="AE2746" s="7"/>
      <c r="AF2746" s="37"/>
      <c r="AG2746" s="3"/>
      <c r="AH2746" s="3"/>
      <c r="AI2746" s="13"/>
      <c r="AJ2746" s="5"/>
      <c r="AK2746" s="4"/>
      <c r="AL2746" s="65"/>
      <c r="AM2746" s="10"/>
      <c r="AN2746" s="3"/>
      <c r="AO2746" s="6"/>
      <c r="AP2746" s="20"/>
      <c r="AQ2746" s="3"/>
      <c r="AR2746" s="21"/>
      <c r="AS2746" s="65"/>
      <c r="AT2746" s="12"/>
      <c r="AU2746" s="12"/>
      <c r="AV2746" s="22"/>
      <c r="AW2746" s="12"/>
      <c r="AX2746" s="12"/>
      <c r="AY2746" s="12"/>
      <c r="AZ2746" s="12"/>
      <c r="BA2746" s="12"/>
      <c r="BB2746" s="12"/>
      <c r="BC2746" s="12"/>
      <c r="BD2746" s="12"/>
      <c r="BE2746" s="12"/>
      <c r="BF2746" s="12"/>
      <c r="BG2746" s="12"/>
      <c r="BH2746" s="12"/>
      <c r="BI2746" s="12"/>
      <c r="BJ2746" s="12"/>
      <c r="BK2746" s="12"/>
      <c r="BL2746" s="12"/>
      <c r="BM2746" s="12"/>
      <c r="BN2746" s="12"/>
      <c r="BO2746" s="12"/>
      <c r="BP2746" s="12"/>
      <c r="BQ2746" s="12"/>
      <c r="BR2746" s="12"/>
      <c r="BS2746" s="12"/>
      <c r="BT2746" s="12"/>
      <c r="BU2746" s="12"/>
      <c r="BV2746" s="12"/>
      <c r="BW2746" s="12"/>
      <c r="BX2746" s="12"/>
      <c r="BY2746" s="12"/>
      <c r="BZ2746" s="12"/>
      <c r="CA2746" s="12"/>
      <c r="CB2746" s="12"/>
      <c r="CC2746" s="12"/>
      <c r="CD2746" s="12"/>
      <c r="CE2746" s="12"/>
      <c r="CF2746" s="12"/>
      <c r="CG2746" s="12"/>
      <c r="CH2746" s="12"/>
      <c r="CI2746" s="12"/>
      <c r="CJ2746" s="12"/>
      <c r="CK2746" s="12"/>
      <c r="CL2746" s="12"/>
      <c r="CM2746" s="12"/>
      <c r="CN2746" s="12"/>
      <c r="CO2746" s="12"/>
      <c r="CP2746" s="12"/>
      <c r="CQ2746" s="12"/>
      <c r="CR2746" s="12"/>
      <c r="CS2746" s="12"/>
      <c r="CT2746" s="12"/>
      <c r="CU2746" s="12"/>
      <c r="CV2746" s="12"/>
      <c r="CW2746" s="12"/>
      <c r="CX2746" s="12"/>
      <c r="CY2746" s="12"/>
      <c r="CZ2746" s="12"/>
      <c r="DA2746" s="12"/>
      <c r="DB2746" s="12"/>
      <c r="DC2746" s="12"/>
      <c r="DD2746" s="12"/>
      <c r="DE2746" s="12"/>
      <c r="DF2746" s="12"/>
      <c r="DG2746" s="12"/>
      <c r="DH2746" s="12"/>
      <c r="DI2746" s="12"/>
      <c r="DJ2746" s="12"/>
      <c r="DK2746" s="12"/>
      <c r="DL2746" s="12"/>
      <c r="DM2746" s="12"/>
      <c r="DN2746" s="12"/>
      <c r="DO2746" s="12"/>
      <c r="DP2746" s="12"/>
      <c r="DQ2746" s="12"/>
      <c r="DR2746" s="12"/>
      <c r="DS2746" s="12"/>
      <c r="DT2746" s="12"/>
      <c r="DU2746" s="12"/>
      <c r="DV2746" s="12"/>
      <c r="DW2746" s="12"/>
      <c r="DX2746" s="12"/>
      <c r="DY2746" s="12"/>
      <c r="DZ2746" s="12"/>
      <c r="EA2746" s="12"/>
      <c r="EB2746" s="12"/>
      <c r="EC2746" s="12"/>
      <c r="ED2746" s="12"/>
      <c r="EE2746" s="12"/>
      <c r="EF2746" s="12"/>
      <c r="EG2746" s="12"/>
      <c r="EH2746" s="12"/>
      <c r="EI2746" s="12"/>
      <c r="EJ2746" s="12"/>
      <c r="EK2746" s="12"/>
      <c r="EL2746" s="12"/>
      <c r="EM2746" s="12"/>
      <c r="EN2746" s="12"/>
      <c r="EO2746" s="12"/>
      <c r="EP2746" s="12"/>
      <c r="EQ2746" s="12"/>
      <c r="ER2746" s="12"/>
      <c r="ES2746" s="12"/>
      <c r="ET2746" s="12"/>
      <c r="EU2746" s="12"/>
      <c r="EV2746" s="12"/>
      <c r="EW2746" s="12"/>
      <c r="EX2746" s="12"/>
      <c r="EY2746" s="12"/>
      <c r="EZ2746" s="12"/>
      <c r="FA2746" s="12"/>
      <c r="FB2746" s="12"/>
      <c r="FC2746" s="12"/>
      <c r="FD2746" s="12"/>
      <c r="FE2746" s="12"/>
      <c r="FF2746" s="12"/>
      <c r="FG2746" s="12"/>
      <c r="FH2746" s="12"/>
      <c r="FI2746" s="12"/>
      <c r="FJ2746" s="12"/>
      <c r="FK2746" s="12"/>
      <c r="FL2746" s="12"/>
      <c r="FM2746" s="12"/>
      <c r="FN2746" s="12"/>
      <c r="FO2746" s="12"/>
      <c r="FP2746" s="12"/>
      <c r="FQ2746" s="12"/>
      <c r="FR2746" s="12"/>
      <c r="FS2746" s="12"/>
      <c r="FT2746" s="12"/>
      <c r="FU2746" s="12"/>
      <c r="FV2746" s="12"/>
      <c r="FW2746" s="12"/>
      <c r="FX2746" s="12"/>
      <c r="FY2746" s="12"/>
      <c r="FZ2746" s="12"/>
      <c r="GA2746" s="12"/>
      <c r="GB2746" s="12"/>
      <c r="GC2746" s="12"/>
      <c r="GD2746" s="12"/>
      <c r="GE2746" s="12"/>
      <c r="GF2746" s="12"/>
      <c r="GG2746" s="12"/>
      <c r="GH2746" s="12"/>
      <c r="GI2746" s="12"/>
      <c r="GJ2746" s="12"/>
      <c r="GK2746" s="12"/>
      <c r="GL2746" s="12"/>
      <c r="GM2746" s="12"/>
      <c r="GN2746" s="12"/>
      <c r="GO2746" s="12"/>
      <c r="GP2746" s="12"/>
      <c r="GQ2746" s="12"/>
      <c r="GR2746" s="12"/>
    </row>
    <row r="2747" spans="1:200" x14ac:dyDescent="0.2">
      <c r="A2747" s="79">
        <f t="shared" si="866"/>
        <v>45819</v>
      </c>
      <c r="B2747" s="80" t="str">
        <f t="shared" ca="1" si="867"/>
        <v>n.d</v>
      </c>
      <c r="C2747" s="81">
        <f t="shared" ca="1" si="868"/>
        <v>811.78766540000004</v>
      </c>
      <c r="D2747" s="82">
        <f ca="1">IF(A2747&lt;$B$1,VLOOKUP(A2747,[1]DI!$A$4:$B$15000,2,FALSE),0)</f>
        <v>0</v>
      </c>
      <c r="E2747" s="81">
        <f t="shared" ca="1" si="869"/>
        <v>0</v>
      </c>
      <c r="F2747" s="83">
        <f t="shared" si="864"/>
        <v>1.2</v>
      </c>
      <c r="G2747" s="84">
        <f t="shared" ca="1" si="870"/>
        <v>1</v>
      </c>
      <c r="H2747" s="81">
        <f ca="1">TRUNC(PRODUCT(G$10:G2746),15)</f>
        <v>1.40945772534528</v>
      </c>
      <c r="I2747" s="81">
        <f t="shared" ca="1" si="871"/>
        <v>1.40945772534528</v>
      </c>
      <c r="J2747" s="81">
        <f t="shared" ca="1" si="872"/>
        <v>1</v>
      </c>
      <c r="K2747" s="81">
        <f t="shared" ca="1" si="873"/>
        <v>0</v>
      </c>
      <c r="L2747" s="85">
        <f>IF(VLOOKUP(A2747,$U$12:$AD$125,8)=VLOOKUP(A2746,$U$12:$AD$125,8),0,VLOOKUP(A2747,U$12:$AD$125,8))</f>
        <v>0</v>
      </c>
      <c r="M2747" s="86">
        <f>IF(L2747&gt;0,VLOOKUP(L2747,T$12:$AC$125,7),0)</f>
        <v>0</v>
      </c>
      <c r="N2747" s="81">
        <f t="shared" si="865"/>
        <v>0</v>
      </c>
      <c r="O2747" s="81">
        <f t="shared" ca="1" si="874"/>
        <v>0</v>
      </c>
      <c r="P2747" s="87" t="str">
        <f t="shared" si="875"/>
        <v>J=</v>
      </c>
      <c r="Q2747" s="88">
        <f t="shared" si="876"/>
        <v>45954</v>
      </c>
      <c r="R2747" s="7"/>
      <c r="S2747" s="7"/>
      <c r="T2747" s="7"/>
      <c r="U2747" s="7"/>
      <c r="V2747" s="7"/>
      <c r="W2747" s="7"/>
      <c r="X2747" s="7"/>
      <c r="Y2747" s="7"/>
      <c r="Z2747" s="7"/>
      <c r="AA2747" s="7"/>
      <c r="AB2747" s="7"/>
      <c r="AC2747" s="7"/>
      <c r="AD2747" s="7"/>
      <c r="AE2747" s="7"/>
      <c r="AF2747" s="65"/>
      <c r="AG2747" s="9"/>
      <c r="AH2747" s="9"/>
      <c r="AI2747" s="4"/>
      <c r="AJ2747" s="10"/>
      <c r="AK2747" s="4"/>
      <c r="AL2747" s="65"/>
      <c r="AM2747" s="10"/>
      <c r="AN2747" s="9"/>
      <c r="AO2747" s="7"/>
      <c r="AP2747" s="11"/>
      <c r="AQ2747" s="9"/>
      <c r="AR2747" s="8"/>
      <c r="AS2747" s="68"/>
      <c r="AT2747" s="12"/>
      <c r="AU2747" s="12"/>
      <c r="AV2747" s="22"/>
      <c r="AW2747" s="12"/>
      <c r="AX2747" s="12"/>
      <c r="AY2747" s="12"/>
      <c r="AZ2747" s="12"/>
      <c r="BA2747" s="12"/>
      <c r="BB2747" s="12"/>
      <c r="BC2747" s="12"/>
      <c r="BD2747" s="12"/>
      <c r="BE2747" s="12"/>
      <c r="BF2747" s="12"/>
      <c r="BG2747" s="12"/>
      <c r="BH2747" s="12"/>
      <c r="BI2747" s="12"/>
      <c r="BJ2747" s="12"/>
      <c r="BK2747" s="12"/>
      <c r="BL2747" s="12"/>
      <c r="BM2747" s="12"/>
      <c r="BN2747" s="12"/>
      <c r="BO2747" s="12"/>
      <c r="BP2747" s="12"/>
      <c r="BQ2747" s="12"/>
      <c r="BR2747" s="12"/>
      <c r="BS2747" s="12"/>
      <c r="BT2747" s="12"/>
      <c r="BU2747" s="12"/>
      <c r="BV2747" s="12"/>
      <c r="BW2747" s="12"/>
      <c r="BX2747" s="12"/>
      <c r="BY2747" s="12"/>
      <c r="BZ2747" s="12"/>
      <c r="CA2747" s="12"/>
      <c r="CB2747" s="12"/>
      <c r="CC2747" s="12"/>
      <c r="CD2747" s="12"/>
      <c r="CE2747" s="12"/>
      <c r="CF2747" s="12"/>
      <c r="CG2747" s="12"/>
      <c r="CH2747" s="12"/>
      <c r="CI2747" s="12"/>
      <c r="CJ2747" s="12"/>
      <c r="CK2747" s="12"/>
      <c r="CL2747" s="12"/>
      <c r="CM2747" s="12"/>
      <c r="CN2747" s="12"/>
      <c r="CO2747" s="12"/>
      <c r="CP2747" s="12"/>
      <c r="CQ2747" s="12"/>
      <c r="CR2747" s="12"/>
      <c r="CS2747" s="12"/>
      <c r="CT2747" s="12"/>
      <c r="CU2747" s="12"/>
      <c r="CV2747" s="12"/>
      <c r="CW2747" s="12"/>
      <c r="CX2747" s="12"/>
      <c r="CY2747" s="12"/>
      <c r="CZ2747" s="12"/>
      <c r="DA2747" s="12"/>
      <c r="DB2747" s="12"/>
      <c r="DC2747" s="12"/>
      <c r="DD2747" s="12"/>
      <c r="DE2747" s="12"/>
      <c r="DF2747" s="12"/>
      <c r="DG2747" s="12"/>
      <c r="DH2747" s="12"/>
      <c r="DI2747" s="12"/>
      <c r="DJ2747" s="12"/>
      <c r="DK2747" s="12"/>
      <c r="DL2747" s="12"/>
      <c r="DM2747" s="12"/>
      <c r="DN2747" s="12"/>
      <c r="DO2747" s="12"/>
      <c r="DP2747" s="12"/>
      <c r="DQ2747" s="12"/>
      <c r="DR2747" s="12"/>
      <c r="DS2747" s="12"/>
      <c r="DT2747" s="12"/>
      <c r="DU2747" s="12"/>
      <c r="DV2747" s="12"/>
      <c r="DW2747" s="12"/>
      <c r="DX2747" s="12"/>
      <c r="DY2747" s="12"/>
      <c r="DZ2747" s="12"/>
      <c r="EA2747" s="12"/>
      <c r="EB2747" s="12"/>
      <c r="EC2747" s="12"/>
      <c r="ED2747" s="12"/>
      <c r="EE2747" s="12"/>
      <c r="EF2747" s="12"/>
      <c r="EG2747" s="12"/>
      <c r="EH2747" s="12"/>
      <c r="EI2747" s="12"/>
      <c r="EJ2747" s="12"/>
      <c r="EK2747" s="12"/>
      <c r="EL2747" s="12"/>
      <c r="EM2747" s="12"/>
      <c r="EN2747" s="12"/>
      <c r="EO2747" s="12"/>
      <c r="EP2747" s="12"/>
      <c r="EQ2747" s="12"/>
      <c r="ER2747" s="12"/>
      <c r="ES2747" s="12"/>
      <c r="ET2747" s="12"/>
      <c r="EU2747" s="12"/>
      <c r="EV2747" s="12"/>
      <c r="EW2747" s="12"/>
      <c r="EX2747" s="12"/>
      <c r="EY2747" s="12"/>
      <c r="EZ2747" s="12"/>
      <c r="FA2747" s="12"/>
      <c r="FB2747" s="12"/>
      <c r="FC2747" s="12"/>
      <c r="FD2747" s="12"/>
      <c r="FE2747" s="12"/>
      <c r="FF2747" s="12"/>
      <c r="FG2747" s="12"/>
      <c r="FH2747" s="12"/>
      <c r="FI2747" s="12"/>
      <c r="FJ2747" s="12"/>
      <c r="FK2747" s="12"/>
      <c r="FL2747" s="12"/>
      <c r="FM2747" s="12"/>
      <c r="FN2747" s="12"/>
      <c r="FO2747" s="12"/>
      <c r="FP2747" s="12"/>
      <c r="FQ2747" s="12"/>
      <c r="FR2747" s="12"/>
      <c r="FS2747" s="12"/>
      <c r="FT2747" s="12"/>
      <c r="FU2747" s="12"/>
      <c r="FV2747" s="12"/>
      <c r="FW2747" s="12"/>
      <c r="FX2747" s="12"/>
      <c r="FY2747" s="12"/>
      <c r="FZ2747" s="12"/>
      <c r="GA2747" s="12"/>
      <c r="GB2747" s="12"/>
      <c r="GC2747" s="12"/>
      <c r="GD2747" s="12"/>
      <c r="GE2747" s="12"/>
      <c r="GF2747" s="12"/>
      <c r="GG2747" s="12"/>
      <c r="GH2747" s="12"/>
      <c r="GI2747" s="12"/>
      <c r="GJ2747" s="12"/>
      <c r="GK2747" s="12"/>
      <c r="GL2747" s="12"/>
      <c r="GM2747" s="12"/>
      <c r="GN2747" s="12"/>
      <c r="GO2747" s="12"/>
      <c r="GP2747" s="12"/>
      <c r="GQ2747" s="12"/>
      <c r="GR2747" s="12"/>
    </row>
    <row r="2748" spans="1:200" x14ac:dyDescent="0.2">
      <c r="A2748" s="79">
        <f t="shared" si="866"/>
        <v>45820</v>
      </c>
      <c r="B2748" s="80" t="str">
        <f t="shared" ca="1" si="867"/>
        <v>n.d</v>
      </c>
      <c r="C2748" s="81">
        <f t="shared" ca="1" si="868"/>
        <v>811.78766540000004</v>
      </c>
      <c r="D2748" s="82">
        <f ca="1">IF(A2748&lt;$B$1,VLOOKUP(A2748,[1]DI!$A$4:$B$15000,2,FALSE),0)</f>
        <v>0</v>
      </c>
      <c r="E2748" s="81">
        <f t="shared" ca="1" si="869"/>
        <v>0</v>
      </c>
      <c r="F2748" s="83">
        <f t="shared" si="864"/>
        <v>1.2</v>
      </c>
      <c r="G2748" s="84">
        <f t="shared" ca="1" si="870"/>
        <v>1</v>
      </c>
      <c r="H2748" s="81">
        <f ca="1">TRUNC(PRODUCT(G$10:G2747),15)</f>
        <v>1.40945772534528</v>
      </c>
      <c r="I2748" s="81">
        <f t="shared" ca="1" si="871"/>
        <v>1.40945772534528</v>
      </c>
      <c r="J2748" s="81">
        <f t="shared" ca="1" si="872"/>
        <v>1</v>
      </c>
      <c r="K2748" s="81">
        <f t="shared" ca="1" si="873"/>
        <v>0</v>
      </c>
      <c r="L2748" s="85">
        <f>IF(VLOOKUP(A2748,$U$12:$AD$125,8)=VLOOKUP(A2747,$U$12:$AD$125,8),0,VLOOKUP(A2748,U$12:$AD$125,8))</f>
        <v>0</v>
      </c>
      <c r="M2748" s="86">
        <f>IF(L2748&gt;0,VLOOKUP(L2748,T$12:$AC$125,7),0)</f>
        <v>0</v>
      </c>
      <c r="N2748" s="81">
        <f t="shared" si="865"/>
        <v>0</v>
      </c>
      <c r="O2748" s="81">
        <f t="shared" ca="1" si="874"/>
        <v>0</v>
      </c>
      <c r="P2748" s="87" t="str">
        <f t="shared" si="875"/>
        <v>J=</v>
      </c>
      <c r="Q2748" s="88">
        <f t="shared" si="876"/>
        <v>45954</v>
      </c>
      <c r="R2748" s="7"/>
      <c r="S2748" s="7"/>
      <c r="T2748" s="7"/>
      <c r="U2748" s="7"/>
      <c r="V2748" s="7"/>
      <c r="W2748" s="7"/>
      <c r="X2748" s="7"/>
      <c r="Y2748" s="7"/>
      <c r="Z2748" s="7"/>
      <c r="AA2748" s="7"/>
      <c r="AB2748" s="7"/>
      <c r="AC2748" s="7"/>
      <c r="AD2748" s="7"/>
      <c r="AE2748" s="7"/>
      <c r="AF2748" s="65"/>
      <c r="AG2748" s="9"/>
      <c r="AH2748" s="9"/>
      <c r="AI2748" s="4"/>
      <c r="AJ2748" s="10"/>
      <c r="AK2748" s="4"/>
      <c r="AL2748" s="65"/>
      <c r="AM2748" s="10"/>
      <c r="AN2748" s="9"/>
      <c r="AO2748" s="7"/>
      <c r="AP2748" s="11"/>
      <c r="AQ2748" s="9"/>
      <c r="AR2748" s="8"/>
      <c r="AS2748" s="65"/>
      <c r="AT2748" s="12"/>
      <c r="AU2748" s="12"/>
      <c r="AV2748" s="22"/>
      <c r="AW2748" s="12"/>
      <c r="AX2748" s="12"/>
      <c r="AY2748" s="12"/>
      <c r="AZ2748" s="12"/>
      <c r="BA2748" s="12"/>
      <c r="BB2748" s="12"/>
      <c r="BC2748" s="12"/>
      <c r="BD2748" s="12"/>
      <c r="BE2748" s="12"/>
      <c r="BF2748" s="12"/>
      <c r="BG2748" s="12"/>
      <c r="BH2748" s="12"/>
      <c r="BI2748" s="12"/>
      <c r="BJ2748" s="12"/>
      <c r="BK2748" s="12"/>
      <c r="BL2748" s="12"/>
      <c r="BM2748" s="12"/>
      <c r="BN2748" s="12"/>
      <c r="BO2748" s="12"/>
      <c r="BP2748" s="12"/>
      <c r="BQ2748" s="12"/>
      <c r="BR2748" s="12"/>
      <c r="BS2748" s="12"/>
      <c r="BT2748" s="12"/>
      <c r="BU2748" s="12"/>
      <c r="BV2748" s="12"/>
      <c r="BW2748" s="12"/>
      <c r="BX2748" s="12"/>
      <c r="BY2748" s="12"/>
      <c r="BZ2748" s="12"/>
      <c r="CA2748" s="12"/>
      <c r="CB2748" s="12"/>
      <c r="CC2748" s="12"/>
      <c r="CD2748" s="12"/>
      <c r="CE2748" s="12"/>
      <c r="CF2748" s="12"/>
      <c r="CG2748" s="12"/>
      <c r="CH2748" s="12"/>
      <c r="CI2748" s="12"/>
      <c r="CJ2748" s="12"/>
      <c r="CK2748" s="12"/>
      <c r="CL2748" s="12"/>
      <c r="CM2748" s="12"/>
      <c r="CN2748" s="12"/>
      <c r="CO2748" s="12"/>
      <c r="CP2748" s="12"/>
      <c r="CQ2748" s="12"/>
      <c r="CR2748" s="12"/>
      <c r="CS2748" s="12"/>
      <c r="CT2748" s="12"/>
      <c r="CU2748" s="12"/>
      <c r="CV2748" s="12"/>
      <c r="CW2748" s="12"/>
      <c r="CX2748" s="12"/>
      <c r="CY2748" s="12"/>
      <c r="CZ2748" s="12"/>
      <c r="DA2748" s="12"/>
      <c r="DB2748" s="12"/>
      <c r="DC2748" s="12"/>
      <c r="DD2748" s="12"/>
      <c r="DE2748" s="12"/>
      <c r="DF2748" s="12"/>
      <c r="DG2748" s="12"/>
      <c r="DH2748" s="12"/>
      <c r="DI2748" s="12"/>
      <c r="DJ2748" s="12"/>
      <c r="DK2748" s="12"/>
      <c r="DL2748" s="12"/>
      <c r="DM2748" s="12"/>
      <c r="DN2748" s="12"/>
      <c r="DO2748" s="12"/>
      <c r="DP2748" s="12"/>
      <c r="DQ2748" s="12"/>
      <c r="DR2748" s="12"/>
      <c r="DS2748" s="12"/>
      <c r="DT2748" s="12"/>
      <c r="DU2748" s="12"/>
      <c r="DV2748" s="12"/>
      <c r="DW2748" s="12"/>
      <c r="DX2748" s="12"/>
      <c r="DY2748" s="12"/>
      <c r="DZ2748" s="12"/>
      <c r="EA2748" s="12"/>
      <c r="EB2748" s="12"/>
      <c r="EC2748" s="12"/>
      <c r="ED2748" s="12"/>
      <c r="EE2748" s="12"/>
      <c r="EF2748" s="12"/>
      <c r="EG2748" s="12"/>
      <c r="EH2748" s="12"/>
      <c r="EI2748" s="12"/>
      <c r="EJ2748" s="12"/>
      <c r="EK2748" s="12"/>
      <c r="EL2748" s="12"/>
      <c r="EM2748" s="12"/>
      <c r="EN2748" s="12"/>
      <c r="EO2748" s="12"/>
      <c r="EP2748" s="12"/>
      <c r="EQ2748" s="12"/>
      <c r="ER2748" s="12"/>
      <c r="ES2748" s="12"/>
      <c r="ET2748" s="12"/>
      <c r="EU2748" s="12"/>
      <c r="EV2748" s="12"/>
      <c r="EW2748" s="12"/>
      <c r="EX2748" s="12"/>
      <c r="EY2748" s="12"/>
      <c r="EZ2748" s="12"/>
      <c r="FA2748" s="12"/>
      <c r="FB2748" s="12"/>
      <c r="FC2748" s="12"/>
      <c r="FD2748" s="12"/>
      <c r="FE2748" s="12"/>
      <c r="FF2748" s="12"/>
      <c r="FG2748" s="12"/>
      <c r="FH2748" s="12"/>
      <c r="FI2748" s="12"/>
      <c r="FJ2748" s="12"/>
      <c r="FK2748" s="12"/>
      <c r="FL2748" s="12"/>
      <c r="FM2748" s="12"/>
      <c r="FN2748" s="12"/>
      <c r="FO2748" s="12"/>
      <c r="FP2748" s="12"/>
      <c r="FQ2748" s="12"/>
      <c r="FR2748" s="12"/>
      <c r="FS2748" s="12"/>
      <c r="FT2748" s="12"/>
      <c r="FU2748" s="12"/>
      <c r="FV2748" s="12"/>
      <c r="FW2748" s="12"/>
      <c r="FX2748" s="12"/>
      <c r="FY2748" s="12"/>
      <c r="FZ2748" s="12"/>
      <c r="GA2748" s="12"/>
      <c r="GB2748" s="12"/>
      <c r="GC2748" s="12"/>
      <c r="GD2748" s="12"/>
      <c r="GE2748" s="12"/>
      <c r="GF2748" s="12"/>
      <c r="GG2748" s="12"/>
      <c r="GH2748" s="12"/>
      <c r="GI2748" s="12"/>
      <c r="GJ2748" s="12"/>
      <c r="GK2748" s="12"/>
      <c r="GL2748" s="12"/>
      <c r="GM2748" s="12"/>
      <c r="GN2748" s="12"/>
      <c r="GO2748" s="12"/>
      <c r="GP2748" s="12"/>
      <c r="GQ2748" s="12"/>
      <c r="GR2748" s="12"/>
    </row>
    <row r="2749" spans="1:200" x14ac:dyDescent="0.2">
      <c r="A2749" s="79">
        <f t="shared" si="866"/>
        <v>45821</v>
      </c>
      <c r="B2749" s="80" t="str">
        <f t="shared" ca="1" si="867"/>
        <v>n.d</v>
      </c>
      <c r="C2749" s="81">
        <f t="shared" ca="1" si="868"/>
        <v>811.78766540000004</v>
      </c>
      <c r="D2749" s="82">
        <f ca="1">IF(A2749&lt;$B$1,VLOOKUP(A2749,[1]DI!$A$4:$B$15000,2,FALSE),0)</f>
        <v>0</v>
      </c>
      <c r="E2749" s="81">
        <f t="shared" ca="1" si="869"/>
        <v>0</v>
      </c>
      <c r="F2749" s="83">
        <f t="shared" si="864"/>
        <v>1.2</v>
      </c>
      <c r="G2749" s="84">
        <f t="shared" ca="1" si="870"/>
        <v>1</v>
      </c>
      <c r="H2749" s="81">
        <f ca="1">TRUNC(PRODUCT(G$10:G2748),15)</f>
        <v>1.40945772534528</v>
      </c>
      <c r="I2749" s="81">
        <f t="shared" ca="1" si="871"/>
        <v>1.40945772534528</v>
      </c>
      <c r="J2749" s="81">
        <f t="shared" ca="1" si="872"/>
        <v>1</v>
      </c>
      <c r="K2749" s="81">
        <f t="shared" ca="1" si="873"/>
        <v>0</v>
      </c>
      <c r="L2749" s="85">
        <f>IF(VLOOKUP(A2749,$U$12:$AD$125,8)=VLOOKUP(A2748,$U$12:$AD$125,8),0,VLOOKUP(A2749,U$12:$AD$125,8))</f>
        <v>0</v>
      </c>
      <c r="M2749" s="86">
        <f>IF(L2749&gt;0,VLOOKUP(L2749,T$12:$AC$125,7),0)</f>
        <v>0</v>
      </c>
      <c r="N2749" s="81">
        <f t="shared" si="865"/>
        <v>0</v>
      </c>
      <c r="O2749" s="81">
        <f t="shared" ca="1" si="874"/>
        <v>0</v>
      </c>
      <c r="P2749" s="87" t="str">
        <f t="shared" si="875"/>
        <v>J=</v>
      </c>
      <c r="Q2749" s="88">
        <f t="shared" si="876"/>
        <v>45954</v>
      </c>
      <c r="R2749" s="7"/>
      <c r="S2749" s="7"/>
      <c r="T2749" s="7"/>
      <c r="U2749" s="7"/>
      <c r="V2749" s="7"/>
      <c r="W2749" s="7"/>
      <c r="X2749" s="7"/>
      <c r="Y2749" s="7"/>
      <c r="Z2749" s="7"/>
      <c r="AA2749" s="7"/>
      <c r="AB2749" s="7"/>
      <c r="AC2749" s="7"/>
      <c r="AD2749" s="7"/>
      <c r="AE2749" s="7"/>
      <c r="AF2749" s="65"/>
      <c r="AG2749" s="9"/>
      <c r="AH2749" s="9"/>
      <c r="AI2749" s="4"/>
      <c r="AJ2749" s="10"/>
      <c r="AK2749" s="4"/>
      <c r="AL2749" s="65"/>
      <c r="AM2749" s="10"/>
      <c r="AN2749" s="9"/>
      <c r="AO2749" s="7"/>
      <c r="AP2749" s="11"/>
      <c r="AQ2749" s="9"/>
      <c r="AR2749" s="8"/>
      <c r="AS2749" s="65"/>
      <c r="AT2749" s="12"/>
      <c r="AU2749" s="12"/>
      <c r="AV2749" s="22"/>
      <c r="AW2749" s="12"/>
      <c r="AX2749" s="12"/>
      <c r="AY2749" s="12"/>
      <c r="AZ2749" s="12"/>
      <c r="BA2749" s="12"/>
      <c r="BB2749" s="12"/>
      <c r="BC2749" s="12"/>
      <c r="BD2749" s="12"/>
      <c r="BE2749" s="12"/>
      <c r="BF2749" s="12"/>
      <c r="BG2749" s="12"/>
      <c r="BH2749" s="12"/>
      <c r="BI2749" s="12"/>
      <c r="BJ2749" s="12"/>
      <c r="BK2749" s="12"/>
      <c r="BL2749" s="12"/>
      <c r="BM2749" s="12"/>
      <c r="BN2749" s="12"/>
      <c r="BO2749" s="12"/>
      <c r="BP2749" s="12"/>
      <c r="BQ2749" s="12"/>
      <c r="BR2749" s="12"/>
      <c r="BS2749" s="12"/>
      <c r="BT2749" s="12"/>
      <c r="BU2749" s="12"/>
      <c r="BV2749" s="12"/>
      <c r="BW2749" s="12"/>
      <c r="BX2749" s="12"/>
      <c r="BY2749" s="12"/>
      <c r="BZ2749" s="12"/>
      <c r="CA2749" s="12"/>
      <c r="CB2749" s="12"/>
      <c r="CC2749" s="12"/>
      <c r="CD2749" s="12"/>
      <c r="CE2749" s="12"/>
      <c r="CF2749" s="12"/>
      <c r="CG2749" s="12"/>
      <c r="CH2749" s="12"/>
      <c r="CI2749" s="12"/>
      <c r="CJ2749" s="12"/>
      <c r="CK2749" s="12"/>
      <c r="CL2749" s="12"/>
      <c r="CM2749" s="12"/>
      <c r="CN2749" s="12"/>
      <c r="CO2749" s="12"/>
      <c r="CP2749" s="12"/>
      <c r="CQ2749" s="12"/>
      <c r="CR2749" s="12"/>
      <c r="CS2749" s="12"/>
      <c r="CT2749" s="12"/>
      <c r="CU2749" s="12"/>
      <c r="CV2749" s="12"/>
      <c r="CW2749" s="12"/>
      <c r="CX2749" s="12"/>
      <c r="CY2749" s="12"/>
      <c r="CZ2749" s="12"/>
      <c r="DA2749" s="12"/>
      <c r="DB2749" s="12"/>
      <c r="DC2749" s="12"/>
      <c r="DD2749" s="12"/>
      <c r="DE2749" s="12"/>
      <c r="DF2749" s="12"/>
      <c r="DG2749" s="12"/>
      <c r="DH2749" s="12"/>
      <c r="DI2749" s="12"/>
      <c r="DJ2749" s="12"/>
      <c r="DK2749" s="12"/>
      <c r="DL2749" s="12"/>
      <c r="DM2749" s="12"/>
      <c r="DN2749" s="12"/>
      <c r="DO2749" s="12"/>
      <c r="DP2749" s="12"/>
      <c r="DQ2749" s="12"/>
      <c r="DR2749" s="12"/>
      <c r="DS2749" s="12"/>
      <c r="DT2749" s="12"/>
      <c r="DU2749" s="12"/>
      <c r="DV2749" s="12"/>
      <c r="DW2749" s="12"/>
      <c r="DX2749" s="12"/>
      <c r="DY2749" s="12"/>
      <c r="DZ2749" s="12"/>
      <c r="EA2749" s="12"/>
      <c r="EB2749" s="12"/>
      <c r="EC2749" s="12"/>
      <c r="ED2749" s="12"/>
      <c r="EE2749" s="12"/>
      <c r="EF2749" s="12"/>
      <c r="EG2749" s="12"/>
      <c r="EH2749" s="12"/>
      <c r="EI2749" s="12"/>
      <c r="EJ2749" s="12"/>
      <c r="EK2749" s="12"/>
      <c r="EL2749" s="12"/>
      <c r="EM2749" s="12"/>
      <c r="EN2749" s="12"/>
      <c r="EO2749" s="12"/>
      <c r="EP2749" s="12"/>
      <c r="EQ2749" s="12"/>
      <c r="ER2749" s="12"/>
      <c r="ES2749" s="12"/>
      <c r="ET2749" s="12"/>
      <c r="EU2749" s="12"/>
      <c r="EV2749" s="12"/>
      <c r="EW2749" s="12"/>
      <c r="EX2749" s="12"/>
      <c r="EY2749" s="12"/>
      <c r="EZ2749" s="12"/>
      <c r="FA2749" s="12"/>
      <c r="FB2749" s="12"/>
      <c r="FC2749" s="12"/>
      <c r="FD2749" s="12"/>
      <c r="FE2749" s="12"/>
      <c r="FF2749" s="12"/>
      <c r="FG2749" s="12"/>
      <c r="FH2749" s="12"/>
      <c r="FI2749" s="12"/>
      <c r="FJ2749" s="12"/>
      <c r="FK2749" s="12"/>
      <c r="FL2749" s="12"/>
      <c r="FM2749" s="12"/>
      <c r="FN2749" s="12"/>
      <c r="FO2749" s="12"/>
      <c r="FP2749" s="12"/>
      <c r="FQ2749" s="12"/>
      <c r="FR2749" s="12"/>
      <c r="FS2749" s="12"/>
      <c r="FT2749" s="12"/>
      <c r="FU2749" s="12"/>
      <c r="FV2749" s="12"/>
      <c r="FW2749" s="12"/>
      <c r="FX2749" s="12"/>
      <c r="FY2749" s="12"/>
      <c r="FZ2749" s="12"/>
      <c r="GA2749" s="12"/>
      <c r="GB2749" s="12"/>
      <c r="GC2749" s="12"/>
      <c r="GD2749" s="12"/>
      <c r="GE2749" s="12"/>
      <c r="GF2749" s="12"/>
      <c r="GG2749" s="12"/>
      <c r="GH2749" s="12"/>
      <c r="GI2749" s="12"/>
      <c r="GJ2749" s="12"/>
      <c r="GK2749" s="12"/>
      <c r="GL2749" s="12"/>
      <c r="GM2749" s="12"/>
      <c r="GN2749" s="12"/>
      <c r="GO2749" s="12"/>
      <c r="GP2749" s="12"/>
      <c r="GQ2749" s="12"/>
      <c r="GR2749" s="12"/>
    </row>
    <row r="2750" spans="1:200" x14ac:dyDescent="0.2">
      <c r="A2750" s="79">
        <f t="shared" si="866"/>
        <v>45822</v>
      </c>
      <c r="B2750" s="80" t="str">
        <f t="shared" ca="1" si="867"/>
        <v>n.d</v>
      </c>
      <c r="C2750" s="81">
        <f t="shared" ca="1" si="868"/>
        <v>811.78766540000004</v>
      </c>
      <c r="D2750" s="82">
        <f ca="1">IF(A2750&lt;$B$1,VLOOKUP(A2750,[1]DI!$A$4:$B$15000,2,FALSE),0)</f>
        <v>0</v>
      </c>
      <c r="E2750" s="81">
        <f t="shared" ca="1" si="869"/>
        <v>0</v>
      </c>
      <c r="F2750" s="83">
        <f t="shared" si="864"/>
        <v>1.2</v>
      </c>
      <c r="G2750" s="84">
        <f t="shared" ca="1" si="870"/>
        <v>1</v>
      </c>
      <c r="H2750" s="81">
        <f ca="1">TRUNC(PRODUCT(G$10:G2749),15)</f>
        <v>1.40945772534528</v>
      </c>
      <c r="I2750" s="81">
        <f t="shared" ca="1" si="871"/>
        <v>1.40945772534528</v>
      </c>
      <c r="J2750" s="81">
        <f t="shared" ca="1" si="872"/>
        <v>1</v>
      </c>
      <c r="K2750" s="81">
        <f t="shared" ca="1" si="873"/>
        <v>0</v>
      </c>
      <c r="L2750" s="85">
        <f>IF(VLOOKUP(A2750,$U$12:$AD$125,8)=VLOOKUP(A2749,$U$12:$AD$125,8),0,VLOOKUP(A2750,U$12:$AD$125,8))</f>
        <v>0</v>
      </c>
      <c r="M2750" s="86">
        <f>IF(L2750&gt;0,VLOOKUP(L2750,T$12:$AC$125,7),0)</f>
        <v>0</v>
      </c>
      <c r="N2750" s="81">
        <f t="shared" si="865"/>
        <v>0</v>
      </c>
      <c r="O2750" s="81">
        <f t="shared" ca="1" si="874"/>
        <v>0</v>
      </c>
      <c r="P2750" s="87" t="str">
        <f t="shared" si="875"/>
        <v>J=</v>
      </c>
      <c r="Q2750" s="88">
        <f t="shared" si="876"/>
        <v>45954</v>
      </c>
      <c r="R2750" s="7"/>
      <c r="S2750" s="7"/>
      <c r="T2750" s="7"/>
      <c r="U2750" s="7"/>
      <c r="V2750" s="7"/>
      <c r="W2750" s="7"/>
      <c r="X2750" s="7"/>
      <c r="Y2750" s="7"/>
      <c r="Z2750" s="7"/>
      <c r="AA2750" s="7"/>
      <c r="AB2750" s="7"/>
      <c r="AC2750" s="7"/>
      <c r="AD2750" s="7"/>
      <c r="AE2750" s="7"/>
      <c r="AF2750" s="65"/>
      <c r="AG2750" s="9"/>
      <c r="AH2750" s="9"/>
      <c r="AI2750" s="4"/>
      <c r="AJ2750" s="10"/>
      <c r="AK2750" s="4"/>
      <c r="AL2750" s="65"/>
      <c r="AM2750" s="10"/>
      <c r="AN2750" s="9"/>
      <c r="AO2750" s="7"/>
      <c r="AP2750" s="11"/>
      <c r="AQ2750" s="9"/>
      <c r="AR2750" s="8"/>
      <c r="AS2750" s="65"/>
      <c r="AT2750" s="12"/>
      <c r="AU2750" s="12"/>
      <c r="AV2750" s="22"/>
      <c r="AW2750" s="12"/>
      <c r="AX2750" s="12"/>
      <c r="AY2750" s="12"/>
      <c r="AZ2750" s="12"/>
      <c r="BA2750" s="12"/>
      <c r="BB2750" s="12"/>
      <c r="BC2750" s="12"/>
      <c r="BD2750" s="12"/>
      <c r="BE2750" s="12"/>
      <c r="BF2750" s="12"/>
      <c r="BG2750" s="12"/>
      <c r="BH2750" s="12"/>
      <c r="BI2750" s="12"/>
      <c r="BJ2750" s="12"/>
      <c r="BK2750" s="12"/>
      <c r="BL2750" s="12"/>
      <c r="BM2750" s="12"/>
      <c r="BN2750" s="12"/>
      <c r="BO2750" s="12"/>
      <c r="BP2750" s="12"/>
      <c r="BQ2750" s="12"/>
      <c r="BR2750" s="12"/>
      <c r="BS2750" s="12"/>
      <c r="BT2750" s="12"/>
      <c r="BU2750" s="12"/>
      <c r="BV2750" s="12"/>
      <c r="BW2750" s="12"/>
      <c r="BX2750" s="12"/>
      <c r="BY2750" s="12"/>
      <c r="BZ2750" s="12"/>
      <c r="CA2750" s="12"/>
      <c r="CB2750" s="12"/>
      <c r="CC2750" s="12"/>
      <c r="CD2750" s="12"/>
      <c r="CE2750" s="12"/>
      <c r="CF2750" s="12"/>
      <c r="CG2750" s="12"/>
      <c r="CH2750" s="12"/>
      <c r="CI2750" s="12"/>
      <c r="CJ2750" s="12"/>
      <c r="CK2750" s="12"/>
      <c r="CL2750" s="12"/>
      <c r="CM2750" s="12"/>
      <c r="CN2750" s="12"/>
      <c r="CO2750" s="12"/>
      <c r="CP2750" s="12"/>
      <c r="CQ2750" s="12"/>
      <c r="CR2750" s="12"/>
      <c r="CS2750" s="12"/>
      <c r="CT2750" s="12"/>
      <c r="CU2750" s="12"/>
      <c r="CV2750" s="12"/>
      <c r="CW2750" s="12"/>
      <c r="CX2750" s="12"/>
      <c r="CY2750" s="12"/>
      <c r="CZ2750" s="12"/>
      <c r="DA2750" s="12"/>
      <c r="DB2750" s="12"/>
      <c r="DC2750" s="12"/>
      <c r="DD2750" s="12"/>
      <c r="DE2750" s="12"/>
      <c r="DF2750" s="12"/>
      <c r="DG2750" s="12"/>
      <c r="DH2750" s="12"/>
      <c r="DI2750" s="12"/>
      <c r="DJ2750" s="12"/>
      <c r="DK2750" s="12"/>
      <c r="DL2750" s="12"/>
      <c r="DM2750" s="12"/>
      <c r="DN2750" s="12"/>
      <c r="DO2750" s="12"/>
      <c r="DP2750" s="12"/>
      <c r="DQ2750" s="12"/>
      <c r="DR2750" s="12"/>
      <c r="DS2750" s="12"/>
      <c r="DT2750" s="12"/>
      <c r="DU2750" s="12"/>
      <c r="DV2750" s="12"/>
      <c r="DW2750" s="12"/>
      <c r="DX2750" s="12"/>
      <c r="DY2750" s="12"/>
      <c r="DZ2750" s="12"/>
      <c r="EA2750" s="12"/>
      <c r="EB2750" s="12"/>
      <c r="EC2750" s="12"/>
      <c r="ED2750" s="12"/>
      <c r="EE2750" s="12"/>
      <c r="EF2750" s="12"/>
      <c r="EG2750" s="12"/>
      <c r="EH2750" s="12"/>
      <c r="EI2750" s="12"/>
      <c r="EJ2750" s="12"/>
      <c r="EK2750" s="12"/>
      <c r="EL2750" s="12"/>
      <c r="EM2750" s="12"/>
      <c r="EN2750" s="12"/>
      <c r="EO2750" s="12"/>
      <c r="EP2750" s="12"/>
      <c r="EQ2750" s="12"/>
      <c r="ER2750" s="12"/>
      <c r="ES2750" s="12"/>
      <c r="ET2750" s="12"/>
      <c r="EU2750" s="12"/>
      <c r="EV2750" s="12"/>
      <c r="EW2750" s="12"/>
      <c r="EX2750" s="12"/>
      <c r="EY2750" s="12"/>
      <c r="EZ2750" s="12"/>
      <c r="FA2750" s="12"/>
      <c r="FB2750" s="12"/>
      <c r="FC2750" s="12"/>
      <c r="FD2750" s="12"/>
      <c r="FE2750" s="12"/>
      <c r="FF2750" s="12"/>
      <c r="FG2750" s="12"/>
      <c r="FH2750" s="12"/>
      <c r="FI2750" s="12"/>
      <c r="FJ2750" s="12"/>
      <c r="FK2750" s="12"/>
      <c r="FL2750" s="12"/>
      <c r="FM2750" s="12"/>
      <c r="FN2750" s="12"/>
      <c r="FO2750" s="12"/>
      <c r="FP2750" s="12"/>
      <c r="FQ2750" s="12"/>
      <c r="FR2750" s="12"/>
      <c r="FS2750" s="12"/>
      <c r="FT2750" s="12"/>
      <c r="FU2750" s="12"/>
      <c r="FV2750" s="12"/>
      <c r="FW2750" s="12"/>
      <c r="FX2750" s="12"/>
      <c r="FY2750" s="12"/>
      <c r="FZ2750" s="12"/>
      <c r="GA2750" s="12"/>
      <c r="GB2750" s="12"/>
      <c r="GC2750" s="12"/>
      <c r="GD2750" s="12"/>
      <c r="GE2750" s="12"/>
      <c r="GF2750" s="12"/>
      <c r="GG2750" s="12"/>
      <c r="GH2750" s="12"/>
      <c r="GI2750" s="12"/>
      <c r="GJ2750" s="12"/>
      <c r="GK2750" s="12"/>
      <c r="GL2750" s="12"/>
      <c r="GM2750" s="12"/>
      <c r="GN2750" s="12"/>
      <c r="GO2750" s="12"/>
      <c r="GP2750" s="12"/>
      <c r="GQ2750" s="12"/>
      <c r="GR2750" s="12"/>
    </row>
    <row r="2751" spans="1:200" x14ac:dyDescent="0.2">
      <c r="A2751" s="79">
        <f t="shared" si="866"/>
        <v>45823</v>
      </c>
      <c r="B2751" s="80" t="str">
        <f t="shared" ca="1" si="867"/>
        <v>n.d</v>
      </c>
      <c r="C2751" s="81">
        <f t="shared" ca="1" si="868"/>
        <v>811.78766540000004</v>
      </c>
      <c r="D2751" s="82">
        <f ca="1">IF(A2751&lt;$B$1,VLOOKUP(A2751,[1]DI!$A$4:$B$15000,2,FALSE),0)</f>
        <v>0</v>
      </c>
      <c r="E2751" s="81">
        <f t="shared" ca="1" si="869"/>
        <v>0</v>
      </c>
      <c r="F2751" s="83">
        <f t="shared" si="864"/>
        <v>1.2</v>
      </c>
      <c r="G2751" s="84">
        <f t="shared" ca="1" si="870"/>
        <v>1</v>
      </c>
      <c r="H2751" s="81">
        <f ca="1">TRUNC(PRODUCT(G$10:G2750),15)</f>
        <v>1.40945772534528</v>
      </c>
      <c r="I2751" s="81">
        <f t="shared" ca="1" si="871"/>
        <v>1.40945772534528</v>
      </c>
      <c r="J2751" s="81">
        <f t="shared" ca="1" si="872"/>
        <v>1</v>
      </c>
      <c r="K2751" s="81">
        <f t="shared" ca="1" si="873"/>
        <v>0</v>
      </c>
      <c r="L2751" s="85">
        <f>IF(VLOOKUP(A2751,$U$12:$AD$125,8)=VLOOKUP(A2750,$U$12:$AD$125,8),0,VLOOKUP(A2751,U$12:$AD$125,8))</f>
        <v>0</v>
      </c>
      <c r="M2751" s="86">
        <f>IF(L2751&gt;0,VLOOKUP(L2751,T$12:$AC$125,7),0)</f>
        <v>0</v>
      </c>
      <c r="N2751" s="81">
        <f t="shared" si="865"/>
        <v>0</v>
      </c>
      <c r="O2751" s="81">
        <f t="shared" ca="1" si="874"/>
        <v>0</v>
      </c>
      <c r="P2751" s="87" t="str">
        <f t="shared" si="875"/>
        <v>J=</v>
      </c>
      <c r="Q2751" s="88">
        <f t="shared" si="876"/>
        <v>45954</v>
      </c>
      <c r="R2751" s="7"/>
      <c r="S2751" s="7"/>
      <c r="T2751" s="7"/>
      <c r="U2751" s="7"/>
      <c r="V2751" s="7"/>
      <c r="W2751" s="7"/>
      <c r="X2751" s="7"/>
      <c r="Y2751" s="7"/>
      <c r="Z2751" s="7"/>
      <c r="AA2751" s="7"/>
      <c r="AB2751" s="7"/>
      <c r="AC2751" s="7"/>
      <c r="AD2751" s="7"/>
      <c r="AE2751" s="7"/>
      <c r="AF2751" s="65"/>
      <c r="AG2751" s="9"/>
      <c r="AH2751" s="9"/>
      <c r="AI2751" s="4"/>
      <c r="AJ2751" s="10"/>
      <c r="AK2751" s="4"/>
      <c r="AL2751" s="65"/>
      <c r="AM2751" s="10"/>
      <c r="AN2751" s="9"/>
      <c r="AO2751" s="7"/>
      <c r="AP2751" s="11"/>
      <c r="AQ2751" s="9"/>
      <c r="AR2751" s="8"/>
      <c r="AS2751" s="65"/>
      <c r="AT2751" s="12"/>
      <c r="AU2751" s="12"/>
      <c r="AV2751" s="22"/>
      <c r="AW2751" s="12"/>
      <c r="AX2751" s="12"/>
      <c r="AY2751" s="12"/>
      <c r="AZ2751" s="12"/>
      <c r="BA2751" s="12"/>
      <c r="BB2751" s="12"/>
      <c r="BC2751" s="12"/>
      <c r="BD2751" s="12"/>
      <c r="BE2751" s="12"/>
      <c r="BF2751" s="12"/>
      <c r="BG2751" s="12"/>
      <c r="BH2751" s="12"/>
      <c r="BI2751" s="12"/>
      <c r="BJ2751" s="12"/>
      <c r="BK2751" s="12"/>
      <c r="BL2751" s="12"/>
      <c r="BM2751" s="12"/>
      <c r="BN2751" s="12"/>
      <c r="BO2751" s="12"/>
      <c r="BP2751" s="12"/>
      <c r="BQ2751" s="12"/>
      <c r="BR2751" s="12"/>
      <c r="BS2751" s="12"/>
      <c r="BT2751" s="12"/>
      <c r="BU2751" s="12"/>
      <c r="BV2751" s="12"/>
      <c r="BW2751" s="12"/>
      <c r="BX2751" s="12"/>
      <c r="BY2751" s="12"/>
      <c r="BZ2751" s="12"/>
      <c r="CA2751" s="12"/>
      <c r="CB2751" s="12"/>
      <c r="CC2751" s="12"/>
      <c r="CD2751" s="12"/>
      <c r="CE2751" s="12"/>
      <c r="CF2751" s="12"/>
      <c r="CG2751" s="12"/>
      <c r="CH2751" s="12"/>
      <c r="CI2751" s="12"/>
      <c r="CJ2751" s="12"/>
      <c r="CK2751" s="12"/>
      <c r="CL2751" s="12"/>
      <c r="CM2751" s="12"/>
      <c r="CN2751" s="12"/>
      <c r="CO2751" s="12"/>
      <c r="CP2751" s="12"/>
      <c r="CQ2751" s="12"/>
      <c r="CR2751" s="12"/>
      <c r="CS2751" s="12"/>
      <c r="CT2751" s="12"/>
      <c r="CU2751" s="12"/>
      <c r="CV2751" s="12"/>
      <c r="CW2751" s="12"/>
      <c r="CX2751" s="12"/>
      <c r="CY2751" s="12"/>
      <c r="CZ2751" s="12"/>
      <c r="DA2751" s="12"/>
      <c r="DB2751" s="12"/>
      <c r="DC2751" s="12"/>
      <c r="DD2751" s="12"/>
      <c r="DE2751" s="12"/>
      <c r="DF2751" s="12"/>
      <c r="DG2751" s="12"/>
      <c r="DH2751" s="12"/>
      <c r="DI2751" s="12"/>
      <c r="DJ2751" s="12"/>
      <c r="DK2751" s="12"/>
      <c r="DL2751" s="12"/>
      <c r="DM2751" s="12"/>
      <c r="DN2751" s="12"/>
      <c r="DO2751" s="12"/>
      <c r="DP2751" s="12"/>
      <c r="DQ2751" s="12"/>
      <c r="DR2751" s="12"/>
      <c r="DS2751" s="12"/>
      <c r="DT2751" s="12"/>
      <c r="DU2751" s="12"/>
      <c r="DV2751" s="12"/>
      <c r="DW2751" s="12"/>
      <c r="DX2751" s="12"/>
      <c r="DY2751" s="12"/>
      <c r="DZ2751" s="12"/>
      <c r="EA2751" s="12"/>
      <c r="EB2751" s="12"/>
      <c r="EC2751" s="12"/>
      <c r="ED2751" s="12"/>
      <c r="EE2751" s="12"/>
      <c r="EF2751" s="12"/>
      <c r="EG2751" s="12"/>
      <c r="EH2751" s="12"/>
      <c r="EI2751" s="12"/>
      <c r="EJ2751" s="12"/>
      <c r="EK2751" s="12"/>
      <c r="EL2751" s="12"/>
      <c r="EM2751" s="12"/>
      <c r="EN2751" s="12"/>
      <c r="EO2751" s="12"/>
      <c r="EP2751" s="12"/>
      <c r="EQ2751" s="12"/>
      <c r="ER2751" s="12"/>
      <c r="ES2751" s="12"/>
      <c r="ET2751" s="12"/>
      <c r="EU2751" s="12"/>
      <c r="EV2751" s="12"/>
      <c r="EW2751" s="12"/>
      <c r="EX2751" s="12"/>
      <c r="EY2751" s="12"/>
      <c r="EZ2751" s="12"/>
      <c r="FA2751" s="12"/>
      <c r="FB2751" s="12"/>
      <c r="FC2751" s="12"/>
      <c r="FD2751" s="12"/>
      <c r="FE2751" s="12"/>
      <c r="FF2751" s="12"/>
      <c r="FG2751" s="12"/>
      <c r="FH2751" s="12"/>
      <c r="FI2751" s="12"/>
      <c r="FJ2751" s="12"/>
      <c r="FK2751" s="12"/>
      <c r="FL2751" s="12"/>
      <c r="FM2751" s="12"/>
      <c r="FN2751" s="12"/>
      <c r="FO2751" s="12"/>
      <c r="FP2751" s="12"/>
      <c r="FQ2751" s="12"/>
      <c r="FR2751" s="12"/>
      <c r="FS2751" s="12"/>
      <c r="FT2751" s="12"/>
      <c r="FU2751" s="12"/>
      <c r="FV2751" s="12"/>
      <c r="FW2751" s="12"/>
      <c r="FX2751" s="12"/>
      <c r="FY2751" s="12"/>
      <c r="FZ2751" s="12"/>
      <c r="GA2751" s="12"/>
      <c r="GB2751" s="12"/>
      <c r="GC2751" s="12"/>
      <c r="GD2751" s="12"/>
      <c r="GE2751" s="12"/>
      <c r="GF2751" s="12"/>
      <c r="GG2751" s="12"/>
      <c r="GH2751" s="12"/>
      <c r="GI2751" s="12"/>
      <c r="GJ2751" s="12"/>
      <c r="GK2751" s="12"/>
      <c r="GL2751" s="12"/>
      <c r="GM2751" s="12"/>
      <c r="GN2751" s="12"/>
      <c r="GO2751" s="12"/>
      <c r="GP2751" s="12"/>
      <c r="GQ2751" s="12"/>
      <c r="GR2751" s="12"/>
    </row>
    <row r="2752" spans="1:200" x14ac:dyDescent="0.2">
      <c r="A2752" s="79">
        <f t="shared" si="866"/>
        <v>45824</v>
      </c>
      <c r="B2752" s="80" t="str">
        <f t="shared" ca="1" si="867"/>
        <v>n.d</v>
      </c>
      <c r="C2752" s="81">
        <f t="shared" ca="1" si="868"/>
        <v>811.78766540000004</v>
      </c>
      <c r="D2752" s="82">
        <f ca="1">IF(A2752&lt;$B$1,VLOOKUP(A2752,[1]DI!$A$4:$B$15000,2,FALSE),0)</f>
        <v>0</v>
      </c>
      <c r="E2752" s="81">
        <f t="shared" ca="1" si="869"/>
        <v>0</v>
      </c>
      <c r="F2752" s="83">
        <f t="shared" si="864"/>
        <v>1.2</v>
      </c>
      <c r="G2752" s="84">
        <f t="shared" ca="1" si="870"/>
        <v>1</v>
      </c>
      <c r="H2752" s="81">
        <f ca="1">TRUNC(PRODUCT(G$10:G2751),15)</f>
        <v>1.40945772534528</v>
      </c>
      <c r="I2752" s="81">
        <f t="shared" ca="1" si="871"/>
        <v>1.40945772534528</v>
      </c>
      <c r="J2752" s="81">
        <f t="shared" ca="1" si="872"/>
        <v>1</v>
      </c>
      <c r="K2752" s="81">
        <f t="shared" ca="1" si="873"/>
        <v>0</v>
      </c>
      <c r="L2752" s="85">
        <f>IF(VLOOKUP(A2752,$U$12:$AD$125,8)=VLOOKUP(A2751,$U$12:$AD$125,8),0,VLOOKUP(A2752,U$12:$AD$125,8))</f>
        <v>0</v>
      </c>
      <c r="M2752" s="86">
        <f>IF(L2752&gt;0,VLOOKUP(L2752,T$12:$AC$125,7),0)</f>
        <v>0</v>
      </c>
      <c r="N2752" s="81">
        <f t="shared" si="865"/>
        <v>0</v>
      </c>
      <c r="O2752" s="81">
        <f t="shared" ca="1" si="874"/>
        <v>0</v>
      </c>
      <c r="P2752" s="87" t="str">
        <f t="shared" si="875"/>
        <v>J=</v>
      </c>
      <c r="Q2752" s="88">
        <f t="shared" si="876"/>
        <v>45954</v>
      </c>
      <c r="R2752" s="7"/>
      <c r="S2752" s="7"/>
      <c r="T2752" s="7"/>
      <c r="U2752" s="7"/>
      <c r="V2752" s="7"/>
      <c r="W2752" s="7"/>
      <c r="X2752" s="7"/>
      <c r="Y2752" s="7"/>
      <c r="Z2752" s="7"/>
      <c r="AA2752" s="7"/>
      <c r="AB2752" s="7"/>
      <c r="AC2752" s="7"/>
      <c r="AD2752" s="7"/>
      <c r="AE2752" s="7"/>
      <c r="AF2752" s="65"/>
      <c r="AG2752" s="9"/>
      <c r="AH2752" s="9"/>
      <c r="AI2752" s="4"/>
      <c r="AJ2752" s="10"/>
      <c r="AK2752" s="4"/>
      <c r="AL2752" s="65"/>
      <c r="AM2752" s="10"/>
      <c r="AN2752" s="9"/>
      <c r="AO2752" s="7"/>
      <c r="AP2752" s="11"/>
      <c r="AQ2752" s="9"/>
      <c r="AR2752" s="8"/>
      <c r="AS2752" s="65"/>
      <c r="AT2752" s="12"/>
      <c r="AU2752" s="12"/>
      <c r="AV2752" s="22"/>
      <c r="AW2752" s="12"/>
      <c r="AX2752" s="12"/>
      <c r="AY2752" s="12"/>
      <c r="AZ2752" s="12"/>
      <c r="BA2752" s="12"/>
      <c r="BB2752" s="12"/>
      <c r="BC2752" s="12"/>
      <c r="BD2752" s="12"/>
      <c r="BE2752" s="12"/>
      <c r="BF2752" s="12"/>
      <c r="BG2752" s="12"/>
      <c r="BH2752" s="12"/>
      <c r="BI2752" s="12"/>
      <c r="BJ2752" s="12"/>
      <c r="BK2752" s="12"/>
      <c r="BL2752" s="12"/>
      <c r="BM2752" s="12"/>
      <c r="BN2752" s="12"/>
      <c r="BO2752" s="12"/>
      <c r="BP2752" s="12"/>
      <c r="BQ2752" s="12"/>
      <c r="BR2752" s="12"/>
      <c r="BS2752" s="12"/>
      <c r="BT2752" s="12"/>
      <c r="BU2752" s="12"/>
      <c r="BV2752" s="12"/>
      <c r="BW2752" s="12"/>
      <c r="BX2752" s="12"/>
      <c r="BY2752" s="12"/>
      <c r="BZ2752" s="12"/>
      <c r="CA2752" s="12"/>
      <c r="CB2752" s="12"/>
      <c r="CC2752" s="12"/>
      <c r="CD2752" s="12"/>
      <c r="CE2752" s="12"/>
      <c r="CF2752" s="12"/>
      <c r="CG2752" s="12"/>
      <c r="CH2752" s="12"/>
      <c r="CI2752" s="12"/>
      <c r="CJ2752" s="12"/>
      <c r="CK2752" s="12"/>
      <c r="CL2752" s="12"/>
      <c r="CM2752" s="12"/>
      <c r="CN2752" s="12"/>
      <c r="CO2752" s="12"/>
      <c r="CP2752" s="12"/>
      <c r="CQ2752" s="12"/>
      <c r="CR2752" s="12"/>
      <c r="CS2752" s="12"/>
      <c r="CT2752" s="12"/>
      <c r="CU2752" s="12"/>
      <c r="CV2752" s="12"/>
      <c r="CW2752" s="12"/>
      <c r="CX2752" s="12"/>
      <c r="CY2752" s="12"/>
      <c r="CZ2752" s="12"/>
      <c r="DA2752" s="12"/>
      <c r="DB2752" s="12"/>
      <c r="DC2752" s="12"/>
      <c r="DD2752" s="12"/>
      <c r="DE2752" s="12"/>
      <c r="DF2752" s="12"/>
      <c r="DG2752" s="12"/>
      <c r="DH2752" s="12"/>
      <c r="DI2752" s="12"/>
      <c r="DJ2752" s="12"/>
      <c r="DK2752" s="12"/>
      <c r="DL2752" s="12"/>
      <c r="DM2752" s="12"/>
      <c r="DN2752" s="12"/>
      <c r="DO2752" s="12"/>
      <c r="DP2752" s="12"/>
      <c r="DQ2752" s="12"/>
      <c r="DR2752" s="12"/>
      <c r="DS2752" s="12"/>
      <c r="DT2752" s="12"/>
      <c r="DU2752" s="12"/>
      <c r="DV2752" s="12"/>
      <c r="DW2752" s="12"/>
      <c r="DX2752" s="12"/>
      <c r="DY2752" s="12"/>
      <c r="DZ2752" s="12"/>
      <c r="EA2752" s="12"/>
      <c r="EB2752" s="12"/>
      <c r="EC2752" s="12"/>
      <c r="ED2752" s="12"/>
      <c r="EE2752" s="12"/>
      <c r="EF2752" s="12"/>
      <c r="EG2752" s="12"/>
      <c r="EH2752" s="12"/>
      <c r="EI2752" s="12"/>
      <c r="EJ2752" s="12"/>
      <c r="EK2752" s="12"/>
      <c r="EL2752" s="12"/>
      <c r="EM2752" s="12"/>
      <c r="EN2752" s="12"/>
      <c r="EO2752" s="12"/>
      <c r="EP2752" s="12"/>
      <c r="EQ2752" s="12"/>
      <c r="ER2752" s="12"/>
      <c r="ES2752" s="12"/>
      <c r="ET2752" s="12"/>
      <c r="EU2752" s="12"/>
      <c r="EV2752" s="12"/>
      <c r="EW2752" s="12"/>
      <c r="EX2752" s="12"/>
      <c r="EY2752" s="12"/>
      <c r="EZ2752" s="12"/>
      <c r="FA2752" s="12"/>
      <c r="FB2752" s="12"/>
      <c r="FC2752" s="12"/>
      <c r="FD2752" s="12"/>
      <c r="FE2752" s="12"/>
      <c r="FF2752" s="12"/>
      <c r="FG2752" s="12"/>
      <c r="FH2752" s="12"/>
      <c r="FI2752" s="12"/>
      <c r="FJ2752" s="12"/>
      <c r="FK2752" s="12"/>
      <c r="FL2752" s="12"/>
      <c r="FM2752" s="12"/>
      <c r="FN2752" s="12"/>
      <c r="FO2752" s="12"/>
      <c r="FP2752" s="12"/>
      <c r="FQ2752" s="12"/>
      <c r="FR2752" s="12"/>
      <c r="FS2752" s="12"/>
      <c r="FT2752" s="12"/>
      <c r="FU2752" s="12"/>
      <c r="FV2752" s="12"/>
      <c r="FW2752" s="12"/>
      <c r="FX2752" s="12"/>
      <c r="FY2752" s="12"/>
      <c r="FZ2752" s="12"/>
      <c r="GA2752" s="12"/>
      <c r="GB2752" s="12"/>
      <c r="GC2752" s="12"/>
      <c r="GD2752" s="12"/>
      <c r="GE2752" s="12"/>
      <c r="GF2752" s="12"/>
      <c r="GG2752" s="12"/>
      <c r="GH2752" s="12"/>
      <c r="GI2752" s="12"/>
      <c r="GJ2752" s="12"/>
      <c r="GK2752" s="12"/>
      <c r="GL2752" s="12"/>
      <c r="GM2752" s="12"/>
      <c r="GN2752" s="12"/>
      <c r="GO2752" s="12"/>
      <c r="GP2752" s="12"/>
      <c r="GQ2752" s="12"/>
      <c r="GR2752" s="12"/>
    </row>
    <row r="2753" spans="1:200" x14ac:dyDescent="0.2">
      <c r="A2753" s="79">
        <f t="shared" si="866"/>
        <v>45825</v>
      </c>
      <c r="B2753" s="80" t="str">
        <f t="shared" ca="1" si="867"/>
        <v>n.d</v>
      </c>
      <c r="C2753" s="81">
        <f t="shared" ca="1" si="868"/>
        <v>811.78766540000004</v>
      </c>
      <c r="D2753" s="82">
        <f ca="1">IF(A2753&lt;$B$1,VLOOKUP(A2753,[1]DI!$A$4:$B$15000,2,FALSE),0)</f>
        <v>0</v>
      </c>
      <c r="E2753" s="81">
        <f t="shared" ca="1" si="869"/>
        <v>0</v>
      </c>
      <c r="F2753" s="83">
        <f t="shared" si="864"/>
        <v>1.2</v>
      </c>
      <c r="G2753" s="84">
        <f t="shared" ca="1" si="870"/>
        <v>1</v>
      </c>
      <c r="H2753" s="81">
        <f ca="1">TRUNC(PRODUCT(G$10:G2752),15)</f>
        <v>1.40945772534528</v>
      </c>
      <c r="I2753" s="81">
        <f t="shared" ca="1" si="871"/>
        <v>1.40945772534528</v>
      </c>
      <c r="J2753" s="81">
        <f t="shared" ca="1" si="872"/>
        <v>1</v>
      </c>
      <c r="K2753" s="81">
        <f t="shared" ca="1" si="873"/>
        <v>0</v>
      </c>
      <c r="L2753" s="85">
        <f>IF(VLOOKUP(A2753,$U$12:$AD$125,8)=VLOOKUP(A2752,$U$12:$AD$125,8),0,VLOOKUP(A2753,U$12:$AD$125,8))</f>
        <v>0</v>
      </c>
      <c r="M2753" s="86">
        <f>IF(L2753&gt;0,VLOOKUP(L2753,T$12:$AC$125,7),0)</f>
        <v>0</v>
      </c>
      <c r="N2753" s="81">
        <f t="shared" si="865"/>
        <v>0</v>
      </c>
      <c r="O2753" s="81">
        <f t="shared" ca="1" si="874"/>
        <v>0</v>
      </c>
      <c r="P2753" s="87" t="str">
        <f t="shared" si="875"/>
        <v>J=</v>
      </c>
      <c r="Q2753" s="88">
        <f t="shared" si="876"/>
        <v>45954</v>
      </c>
      <c r="R2753" s="7"/>
      <c r="S2753" s="7"/>
      <c r="T2753" s="7"/>
      <c r="U2753" s="7"/>
      <c r="V2753" s="7"/>
      <c r="W2753" s="7"/>
      <c r="X2753" s="7"/>
      <c r="Y2753" s="7"/>
      <c r="Z2753" s="7"/>
      <c r="AA2753" s="7"/>
      <c r="AB2753" s="7"/>
      <c r="AC2753" s="7"/>
      <c r="AD2753" s="7"/>
      <c r="AE2753" s="7"/>
      <c r="AF2753" s="65"/>
      <c r="AG2753" s="9"/>
      <c r="AH2753" s="9"/>
      <c r="AI2753" s="4"/>
      <c r="AJ2753" s="10"/>
      <c r="AK2753" s="4"/>
      <c r="AL2753" s="65"/>
      <c r="AM2753" s="10"/>
      <c r="AN2753" s="9"/>
      <c r="AO2753" s="7"/>
      <c r="AP2753" s="11"/>
      <c r="AQ2753" s="9"/>
      <c r="AR2753" s="8"/>
      <c r="AS2753" s="65"/>
      <c r="AT2753" s="12"/>
      <c r="AU2753" s="12"/>
      <c r="AV2753" s="22"/>
      <c r="AW2753" s="12"/>
      <c r="AX2753" s="12"/>
      <c r="AY2753" s="12"/>
      <c r="AZ2753" s="12"/>
      <c r="BA2753" s="12"/>
      <c r="BB2753" s="12"/>
      <c r="BC2753" s="12"/>
      <c r="BD2753" s="12"/>
      <c r="BE2753" s="12"/>
      <c r="BF2753" s="12"/>
      <c r="BG2753" s="12"/>
      <c r="BH2753" s="12"/>
      <c r="BI2753" s="12"/>
      <c r="BJ2753" s="12"/>
      <c r="BK2753" s="12"/>
      <c r="BL2753" s="12"/>
      <c r="BM2753" s="12"/>
      <c r="BN2753" s="12"/>
      <c r="BO2753" s="12"/>
      <c r="BP2753" s="12"/>
      <c r="BQ2753" s="12"/>
      <c r="BR2753" s="12"/>
      <c r="BS2753" s="12"/>
      <c r="BT2753" s="12"/>
      <c r="BU2753" s="12"/>
      <c r="BV2753" s="12"/>
      <c r="BW2753" s="12"/>
      <c r="BX2753" s="12"/>
      <c r="BY2753" s="12"/>
      <c r="BZ2753" s="12"/>
      <c r="CA2753" s="12"/>
      <c r="CB2753" s="12"/>
      <c r="CC2753" s="12"/>
      <c r="CD2753" s="12"/>
      <c r="CE2753" s="12"/>
      <c r="CF2753" s="12"/>
      <c r="CG2753" s="12"/>
      <c r="CH2753" s="12"/>
      <c r="CI2753" s="12"/>
      <c r="CJ2753" s="12"/>
      <c r="CK2753" s="12"/>
      <c r="CL2753" s="12"/>
      <c r="CM2753" s="12"/>
      <c r="CN2753" s="12"/>
      <c r="CO2753" s="12"/>
      <c r="CP2753" s="12"/>
      <c r="CQ2753" s="12"/>
      <c r="CR2753" s="12"/>
      <c r="CS2753" s="12"/>
      <c r="CT2753" s="12"/>
      <c r="CU2753" s="12"/>
      <c r="CV2753" s="12"/>
      <c r="CW2753" s="12"/>
      <c r="CX2753" s="12"/>
      <c r="CY2753" s="12"/>
      <c r="CZ2753" s="12"/>
      <c r="DA2753" s="12"/>
      <c r="DB2753" s="12"/>
      <c r="DC2753" s="12"/>
      <c r="DD2753" s="12"/>
      <c r="DE2753" s="12"/>
      <c r="DF2753" s="12"/>
      <c r="DG2753" s="12"/>
      <c r="DH2753" s="12"/>
      <c r="DI2753" s="12"/>
      <c r="DJ2753" s="12"/>
      <c r="DK2753" s="12"/>
      <c r="DL2753" s="12"/>
      <c r="DM2753" s="12"/>
      <c r="DN2753" s="12"/>
      <c r="DO2753" s="12"/>
      <c r="DP2753" s="12"/>
      <c r="DQ2753" s="12"/>
      <c r="DR2753" s="12"/>
      <c r="DS2753" s="12"/>
      <c r="DT2753" s="12"/>
      <c r="DU2753" s="12"/>
      <c r="DV2753" s="12"/>
      <c r="DW2753" s="12"/>
      <c r="DX2753" s="12"/>
      <c r="DY2753" s="12"/>
      <c r="DZ2753" s="12"/>
      <c r="EA2753" s="12"/>
      <c r="EB2753" s="12"/>
      <c r="EC2753" s="12"/>
      <c r="ED2753" s="12"/>
      <c r="EE2753" s="12"/>
      <c r="EF2753" s="12"/>
      <c r="EG2753" s="12"/>
      <c r="EH2753" s="12"/>
      <c r="EI2753" s="12"/>
      <c r="EJ2753" s="12"/>
      <c r="EK2753" s="12"/>
      <c r="EL2753" s="12"/>
      <c r="EM2753" s="12"/>
      <c r="EN2753" s="12"/>
      <c r="EO2753" s="12"/>
      <c r="EP2753" s="12"/>
      <c r="EQ2753" s="12"/>
      <c r="ER2753" s="12"/>
      <c r="ES2753" s="12"/>
      <c r="ET2753" s="12"/>
      <c r="EU2753" s="12"/>
      <c r="EV2753" s="12"/>
      <c r="EW2753" s="12"/>
      <c r="EX2753" s="12"/>
      <c r="EY2753" s="12"/>
      <c r="EZ2753" s="12"/>
      <c r="FA2753" s="12"/>
      <c r="FB2753" s="12"/>
      <c r="FC2753" s="12"/>
      <c r="FD2753" s="12"/>
      <c r="FE2753" s="12"/>
      <c r="FF2753" s="12"/>
      <c r="FG2753" s="12"/>
      <c r="FH2753" s="12"/>
      <c r="FI2753" s="12"/>
      <c r="FJ2753" s="12"/>
      <c r="FK2753" s="12"/>
      <c r="FL2753" s="12"/>
      <c r="FM2753" s="12"/>
      <c r="FN2753" s="12"/>
      <c r="FO2753" s="12"/>
      <c r="FP2753" s="12"/>
      <c r="FQ2753" s="12"/>
      <c r="FR2753" s="12"/>
      <c r="FS2753" s="12"/>
      <c r="FT2753" s="12"/>
      <c r="FU2753" s="12"/>
      <c r="FV2753" s="12"/>
      <c r="FW2753" s="12"/>
      <c r="FX2753" s="12"/>
      <c r="FY2753" s="12"/>
      <c r="FZ2753" s="12"/>
      <c r="GA2753" s="12"/>
      <c r="GB2753" s="12"/>
      <c r="GC2753" s="12"/>
      <c r="GD2753" s="12"/>
      <c r="GE2753" s="12"/>
      <c r="GF2753" s="12"/>
      <c r="GG2753" s="12"/>
      <c r="GH2753" s="12"/>
      <c r="GI2753" s="12"/>
      <c r="GJ2753" s="12"/>
      <c r="GK2753" s="12"/>
      <c r="GL2753" s="12"/>
      <c r="GM2753" s="12"/>
      <c r="GN2753" s="12"/>
      <c r="GO2753" s="12"/>
      <c r="GP2753" s="12"/>
      <c r="GQ2753" s="12"/>
      <c r="GR2753" s="12"/>
    </row>
    <row r="2754" spans="1:200" x14ac:dyDescent="0.2">
      <c r="A2754" s="79">
        <f t="shared" si="866"/>
        <v>45826</v>
      </c>
      <c r="B2754" s="80" t="str">
        <f t="shared" ca="1" si="867"/>
        <v>n.d</v>
      </c>
      <c r="C2754" s="81">
        <f t="shared" ca="1" si="868"/>
        <v>811.78766540000004</v>
      </c>
      <c r="D2754" s="82">
        <f ca="1">IF(A2754&lt;$B$1,VLOOKUP(A2754,[1]DI!$A$4:$B$15000,2,FALSE),0)</f>
        <v>0</v>
      </c>
      <c r="E2754" s="81">
        <f t="shared" ca="1" si="869"/>
        <v>0</v>
      </c>
      <c r="F2754" s="83">
        <f t="shared" si="864"/>
        <v>1.2</v>
      </c>
      <c r="G2754" s="84">
        <f t="shared" ca="1" si="870"/>
        <v>1</v>
      </c>
      <c r="H2754" s="81">
        <f ca="1">TRUNC(PRODUCT(G$10:G2753),15)</f>
        <v>1.40945772534528</v>
      </c>
      <c r="I2754" s="81">
        <f t="shared" ca="1" si="871"/>
        <v>1.40945772534528</v>
      </c>
      <c r="J2754" s="81">
        <f t="shared" ca="1" si="872"/>
        <v>1</v>
      </c>
      <c r="K2754" s="81">
        <f t="shared" ca="1" si="873"/>
        <v>0</v>
      </c>
      <c r="L2754" s="85">
        <f>IF(VLOOKUP(A2754,$U$12:$AD$125,8)=VLOOKUP(A2753,$U$12:$AD$125,8),0,VLOOKUP(A2754,U$12:$AD$125,8))</f>
        <v>0</v>
      </c>
      <c r="M2754" s="86">
        <f>IF(L2754&gt;0,VLOOKUP(L2754,T$12:$AC$125,7),0)</f>
        <v>0</v>
      </c>
      <c r="N2754" s="81">
        <f t="shared" si="865"/>
        <v>0</v>
      </c>
      <c r="O2754" s="81">
        <f t="shared" ca="1" si="874"/>
        <v>0</v>
      </c>
      <c r="P2754" s="87" t="str">
        <f t="shared" si="875"/>
        <v>J=</v>
      </c>
      <c r="Q2754" s="88">
        <f t="shared" si="876"/>
        <v>45954</v>
      </c>
      <c r="R2754" s="7"/>
      <c r="S2754" s="7"/>
      <c r="T2754" s="7"/>
      <c r="U2754" s="7"/>
      <c r="V2754" s="7"/>
      <c r="W2754" s="7"/>
      <c r="X2754" s="7"/>
      <c r="Y2754" s="7"/>
      <c r="Z2754" s="7"/>
      <c r="AA2754" s="7"/>
      <c r="AB2754" s="7"/>
      <c r="AC2754" s="7"/>
      <c r="AD2754" s="7"/>
      <c r="AE2754" s="7"/>
      <c r="AF2754" s="65"/>
      <c r="AG2754" s="9"/>
      <c r="AH2754" s="9"/>
      <c r="AI2754" s="4"/>
      <c r="AJ2754" s="10"/>
      <c r="AK2754" s="4"/>
      <c r="AL2754" s="65"/>
      <c r="AM2754" s="10"/>
      <c r="AN2754" s="9"/>
      <c r="AO2754" s="7"/>
      <c r="AP2754" s="11"/>
      <c r="AQ2754" s="9"/>
      <c r="AR2754" s="8"/>
      <c r="AS2754" s="65"/>
      <c r="AT2754" s="12"/>
      <c r="AU2754" s="12"/>
      <c r="AV2754" s="22"/>
      <c r="AW2754" s="12"/>
      <c r="AX2754" s="12"/>
      <c r="AY2754" s="12"/>
      <c r="AZ2754" s="12"/>
      <c r="BA2754" s="12"/>
      <c r="BB2754" s="12"/>
      <c r="BC2754" s="12"/>
      <c r="BD2754" s="12"/>
      <c r="BE2754" s="12"/>
      <c r="BF2754" s="12"/>
      <c r="BG2754" s="12"/>
      <c r="BH2754" s="12"/>
      <c r="BI2754" s="12"/>
      <c r="BJ2754" s="12"/>
      <c r="BK2754" s="12"/>
      <c r="BL2754" s="12"/>
      <c r="BM2754" s="12"/>
      <c r="BN2754" s="12"/>
      <c r="BO2754" s="12"/>
      <c r="BP2754" s="12"/>
      <c r="BQ2754" s="12"/>
      <c r="BR2754" s="12"/>
      <c r="BS2754" s="12"/>
      <c r="BT2754" s="12"/>
      <c r="BU2754" s="12"/>
      <c r="BV2754" s="12"/>
      <c r="BW2754" s="12"/>
      <c r="BX2754" s="12"/>
      <c r="BY2754" s="12"/>
      <c r="BZ2754" s="12"/>
      <c r="CA2754" s="12"/>
      <c r="CB2754" s="12"/>
      <c r="CC2754" s="12"/>
      <c r="CD2754" s="12"/>
      <c r="CE2754" s="12"/>
      <c r="CF2754" s="12"/>
      <c r="CG2754" s="12"/>
      <c r="CH2754" s="12"/>
      <c r="CI2754" s="12"/>
      <c r="CJ2754" s="12"/>
      <c r="CK2754" s="12"/>
      <c r="CL2754" s="12"/>
      <c r="CM2754" s="12"/>
      <c r="CN2754" s="12"/>
      <c r="CO2754" s="12"/>
      <c r="CP2754" s="12"/>
      <c r="CQ2754" s="12"/>
      <c r="CR2754" s="12"/>
      <c r="CS2754" s="12"/>
      <c r="CT2754" s="12"/>
      <c r="CU2754" s="12"/>
      <c r="CV2754" s="12"/>
      <c r="CW2754" s="12"/>
      <c r="CX2754" s="12"/>
      <c r="CY2754" s="12"/>
      <c r="CZ2754" s="12"/>
      <c r="DA2754" s="12"/>
      <c r="DB2754" s="12"/>
      <c r="DC2754" s="12"/>
      <c r="DD2754" s="12"/>
      <c r="DE2754" s="12"/>
      <c r="DF2754" s="12"/>
      <c r="DG2754" s="12"/>
      <c r="DH2754" s="12"/>
      <c r="DI2754" s="12"/>
      <c r="DJ2754" s="12"/>
      <c r="DK2754" s="12"/>
      <c r="DL2754" s="12"/>
      <c r="DM2754" s="12"/>
      <c r="DN2754" s="12"/>
      <c r="DO2754" s="12"/>
      <c r="DP2754" s="12"/>
      <c r="DQ2754" s="12"/>
      <c r="DR2754" s="12"/>
      <c r="DS2754" s="12"/>
      <c r="DT2754" s="12"/>
      <c r="DU2754" s="12"/>
      <c r="DV2754" s="12"/>
      <c r="DW2754" s="12"/>
      <c r="DX2754" s="12"/>
      <c r="DY2754" s="12"/>
      <c r="DZ2754" s="12"/>
      <c r="EA2754" s="12"/>
      <c r="EB2754" s="12"/>
      <c r="EC2754" s="12"/>
      <c r="ED2754" s="12"/>
      <c r="EE2754" s="12"/>
      <c r="EF2754" s="12"/>
      <c r="EG2754" s="12"/>
      <c r="EH2754" s="12"/>
      <c r="EI2754" s="12"/>
      <c r="EJ2754" s="12"/>
      <c r="EK2754" s="12"/>
      <c r="EL2754" s="12"/>
      <c r="EM2754" s="12"/>
      <c r="EN2754" s="12"/>
      <c r="EO2754" s="12"/>
      <c r="EP2754" s="12"/>
      <c r="EQ2754" s="12"/>
      <c r="ER2754" s="12"/>
      <c r="ES2754" s="12"/>
      <c r="ET2754" s="12"/>
      <c r="EU2754" s="12"/>
      <c r="EV2754" s="12"/>
      <c r="EW2754" s="12"/>
      <c r="EX2754" s="12"/>
      <c r="EY2754" s="12"/>
      <c r="EZ2754" s="12"/>
      <c r="FA2754" s="12"/>
      <c r="FB2754" s="12"/>
      <c r="FC2754" s="12"/>
      <c r="FD2754" s="12"/>
      <c r="FE2754" s="12"/>
      <c r="FF2754" s="12"/>
      <c r="FG2754" s="12"/>
      <c r="FH2754" s="12"/>
      <c r="FI2754" s="12"/>
      <c r="FJ2754" s="12"/>
      <c r="FK2754" s="12"/>
      <c r="FL2754" s="12"/>
      <c r="FM2754" s="12"/>
      <c r="FN2754" s="12"/>
      <c r="FO2754" s="12"/>
      <c r="FP2754" s="12"/>
      <c r="FQ2754" s="12"/>
      <c r="FR2754" s="12"/>
      <c r="FS2754" s="12"/>
      <c r="FT2754" s="12"/>
      <c r="FU2754" s="12"/>
      <c r="FV2754" s="12"/>
      <c r="FW2754" s="12"/>
      <c r="FX2754" s="12"/>
      <c r="FY2754" s="12"/>
      <c r="FZ2754" s="12"/>
      <c r="GA2754" s="12"/>
      <c r="GB2754" s="12"/>
      <c r="GC2754" s="12"/>
      <c r="GD2754" s="12"/>
      <c r="GE2754" s="12"/>
      <c r="GF2754" s="12"/>
      <c r="GG2754" s="12"/>
      <c r="GH2754" s="12"/>
      <c r="GI2754" s="12"/>
      <c r="GJ2754" s="12"/>
      <c r="GK2754" s="12"/>
      <c r="GL2754" s="12"/>
      <c r="GM2754" s="12"/>
      <c r="GN2754" s="12"/>
      <c r="GO2754" s="12"/>
      <c r="GP2754" s="12"/>
      <c r="GQ2754" s="12"/>
      <c r="GR2754" s="12"/>
    </row>
    <row r="2755" spans="1:200" x14ac:dyDescent="0.2">
      <c r="A2755" s="79">
        <f t="shared" si="866"/>
        <v>45827</v>
      </c>
      <c r="B2755" s="80" t="str">
        <f t="shared" ca="1" si="867"/>
        <v>n.d</v>
      </c>
      <c r="C2755" s="81">
        <f t="shared" ca="1" si="868"/>
        <v>811.78766540000004</v>
      </c>
      <c r="D2755" s="82">
        <f ca="1">IF(A2755&lt;$B$1,VLOOKUP(A2755,[1]DI!$A$4:$B$15000,2,FALSE),0)</f>
        <v>0</v>
      </c>
      <c r="E2755" s="81">
        <f t="shared" ca="1" si="869"/>
        <v>0</v>
      </c>
      <c r="F2755" s="83">
        <f t="shared" si="864"/>
        <v>1.2</v>
      </c>
      <c r="G2755" s="84">
        <f t="shared" ca="1" si="870"/>
        <v>1</v>
      </c>
      <c r="H2755" s="81">
        <f ca="1">TRUNC(PRODUCT(G$10:G2754),15)</f>
        <v>1.40945772534528</v>
      </c>
      <c r="I2755" s="81">
        <f t="shared" ca="1" si="871"/>
        <v>1.40945772534528</v>
      </c>
      <c r="J2755" s="81">
        <f t="shared" ca="1" si="872"/>
        <v>1</v>
      </c>
      <c r="K2755" s="81">
        <f t="shared" ca="1" si="873"/>
        <v>0</v>
      </c>
      <c r="L2755" s="85">
        <f>IF(VLOOKUP(A2755,$U$12:$AD$125,8)=VLOOKUP(A2754,$U$12:$AD$125,8),0,VLOOKUP(A2755,U$12:$AD$125,8))</f>
        <v>0</v>
      </c>
      <c r="M2755" s="86">
        <f>IF(L2755&gt;0,VLOOKUP(L2755,T$12:$AC$125,7),0)</f>
        <v>0</v>
      </c>
      <c r="N2755" s="81">
        <f t="shared" si="865"/>
        <v>0</v>
      </c>
      <c r="O2755" s="81">
        <f t="shared" ca="1" si="874"/>
        <v>0</v>
      </c>
      <c r="P2755" s="87" t="str">
        <f t="shared" si="875"/>
        <v>J=</v>
      </c>
      <c r="Q2755" s="88">
        <f t="shared" si="876"/>
        <v>45954</v>
      </c>
      <c r="R2755" s="7"/>
      <c r="S2755" s="7"/>
      <c r="T2755" s="7"/>
      <c r="U2755" s="7"/>
      <c r="V2755" s="7"/>
      <c r="W2755" s="7"/>
      <c r="X2755" s="7"/>
      <c r="Y2755" s="7"/>
      <c r="Z2755" s="7"/>
      <c r="AA2755" s="7"/>
      <c r="AB2755" s="7"/>
      <c r="AC2755" s="7"/>
      <c r="AD2755" s="7"/>
      <c r="AE2755" s="7"/>
      <c r="AF2755" s="65"/>
      <c r="AG2755" s="9"/>
      <c r="AH2755" s="9"/>
      <c r="AI2755" s="4"/>
      <c r="AJ2755" s="10"/>
      <c r="AK2755" s="4"/>
      <c r="AL2755" s="65"/>
      <c r="AM2755" s="10"/>
      <c r="AN2755" s="9"/>
      <c r="AO2755" s="7"/>
      <c r="AP2755" s="11"/>
      <c r="AQ2755" s="9"/>
      <c r="AR2755" s="8"/>
      <c r="AS2755" s="65"/>
      <c r="AT2755" s="12"/>
      <c r="AU2755" s="12"/>
      <c r="AV2755" s="22"/>
      <c r="AW2755" s="12"/>
      <c r="AX2755" s="12"/>
      <c r="AY2755" s="12"/>
      <c r="AZ2755" s="12"/>
      <c r="BA2755" s="12"/>
      <c r="BB2755" s="12"/>
      <c r="BC2755" s="12"/>
      <c r="BD2755" s="12"/>
      <c r="BE2755" s="12"/>
      <c r="BF2755" s="12"/>
      <c r="BG2755" s="12"/>
      <c r="BH2755" s="12"/>
      <c r="BI2755" s="12"/>
      <c r="BJ2755" s="12"/>
      <c r="BK2755" s="12"/>
      <c r="BL2755" s="12"/>
      <c r="BM2755" s="12"/>
      <c r="BN2755" s="12"/>
      <c r="BO2755" s="12"/>
      <c r="BP2755" s="12"/>
      <c r="BQ2755" s="12"/>
      <c r="BR2755" s="12"/>
      <c r="BS2755" s="12"/>
      <c r="BT2755" s="12"/>
      <c r="BU2755" s="12"/>
      <c r="BV2755" s="12"/>
      <c r="BW2755" s="12"/>
      <c r="BX2755" s="12"/>
      <c r="BY2755" s="12"/>
      <c r="BZ2755" s="12"/>
      <c r="CA2755" s="12"/>
      <c r="CB2755" s="12"/>
      <c r="CC2755" s="12"/>
      <c r="CD2755" s="12"/>
      <c r="CE2755" s="12"/>
      <c r="CF2755" s="12"/>
      <c r="CG2755" s="12"/>
      <c r="CH2755" s="12"/>
      <c r="CI2755" s="12"/>
      <c r="CJ2755" s="12"/>
      <c r="CK2755" s="12"/>
      <c r="CL2755" s="12"/>
      <c r="CM2755" s="12"/>
      <c r="CN2755" s="12"/>
      <c r="CO2755" s="12"/>
      <c r="CP2755" s="12"/>
      <c r="CQ2755" s="12"/>
      <c r="CR2755" s="12"/>
      <c r="CS2755" s="12"/>
      <c r="CT2755" s="12"/>
      <c r="CU2755" s="12"/>
      <c r="CV2755" s="12"/>
      <c r="CW2755" s="12"/>
      <c r="CX2755" s="12"/>
      <c r="CY2755" s="12"/>
      <c r="CZ2755" s="12"/>
      <c r="DA2755" s="12"/>
      <c r="DB2755" s="12"/>
      <c r="DC2755" s="12"/>
      <c r="DD2755" s="12"/>
      <c r="DE2755" s="12"/>
      <c r="DF2755" s="12"/>
      <c r="DG2755" s="12"/>
      <c r="DH2755" s="12"/>
      <c r="DI2755" s="12"/>
      <c r="DJ2755" s="12"/>
      <c r="DK2755" s="12"/>
      <c r="DL2755" s="12"/>
      <c r="DM2755" s="12"/>
      <c r="DN2755" s="12"/>
      <c r="DO2755" s="12"/>
      <c r="DP2755" s="12"/>
      <c r="DQ2755" s="12"/>
      <c r="DR2755" s="12"/>
      <c r="DS2755" s="12"/>
      <c r="DT2755" s="12"/>
      <c r="DU2755" s="12"/>
      <c r="DV2755" s="12"/>
      <c r="DW2755" s="12"/>
      <c r="DX2755" s="12"/>
      <c r="DY2755" s="12"/>
      <c r="DZ2755" s="12"/>
      <c r="EA2755" s="12"/>
      <c r="EB2755" s="12"/>
      <c r="EC2755" s="12"/>
      <c r="ED2755" s="12"/>
      <c r="EE2755" s="12"/>
      <c r="EF2755" s="12"/>
      <c r="EG2755" s="12"/>
      <c r="EH2755" s="12"/>
      <c r="EI2755" s="12"/>
      <c r="EJ2755" s="12"/>
      <c r="EK2755" s="12"/>
      <c r="EL2755" s="12"/>
      <c r="EM2755" s="12"/>
      <c r="EN2755" s="12"/>
      <c r="EO2755" s="12"/>
      <c r="EP2755" s="12"/>
      <c r="EQ2755" s="12"/>
      <c r="ER2755" s="12"/>
      <c r="ES2755" s="12"/>
      <c r="ET2755" s="12"/>
      <c r="EU2755" s="12"/>
      <c r="EV2755" s="12"/>
      <c r="EW2755" s="12"/>
      <c r="EX2755" s="12"/>
      <c r="EY2755" s="12"/>
      <c r="EZ2755" s="12"/>
      <c r="FA2755" s="12"/>
      <c r="FB2755" s="12"/>
      <c r="FC2755" s="12"/>
      <c r="FD2755" s="12"/>
      <c r="FE2755" s="12"/>
      <c r="FF2755" s="12"/>
      <c r="FG2755" s="12"/>
      <c r="FH2755" s="12"/>
      <c r="FI2755" s="12"/>
      <c r="FJ2755" s="12"/>
      <c r="FK2755" s="12"/>
      <c r="FL2755" s="12"/>
      <c r="FM2755" s="12"/>
      <c r="FN2755" s="12"/>
      <c r="FO2755" s="12"/>
      <c r="FP2755" s="12"/>
      <c r="FQ2755" s="12"/>
      <c r="FR2755" s="12"/>
      <c r="FS2755" s="12"/>
      <c r="FT2755" s="12"/>
      <c r="FU2755" s="12"/>
      <c r="FV2755" s="12"/>
      <c r="FW2755" s="12"/>
      <c r="FX2755" s="12"/>
      <c r="FY2755" s="12"/>
      <c r="FZ2755" s="12"/>
      <c r="GA2755" s="12"/>
      <c r="GB2755" s="12"/>
      <c r="GC2755" s="12"/>
      <c r="GD2755" s="12"/>
      <c r="GE2755" s="12"/>
      <c r="GF2755" s="12"/>
      <c r="GG2755" s="12"/>
      <c r="GH2755" s="12"/>
      <c r="GI2755" s="12"/>
      <c r="GJ2755" s="12"/>
      <c r="GK2755" s="12"/>
      <c r="GL2755" s="12"/>
      <c r="GM2755" s="12"/>
      <c r="GN2755" s="12"/>
      <c r="GO2755" s="12"/>
      <c r="GP2755" s="12"/>
      <c r="GQ2755" s="12"/>
      <c r="GR2755" s="12"/>
    </row>
    <row r="2756" spans="1:200" x14ac:dyDescent="0.2">
      <c r="A2756" s="79">
        <f t="shared" si="866"/>
        <v>45828</v>
      </c>
      <c r="B2756" s="80" t="str">
        <f t="shared" ca="1" si="867"/>
        <v>n.d</v>
      </c>
      <c r="C2756" s="81">
        <f t="shared" ca="1" si="868"/>
        <v>811.78766540000004</v>
      </c>
      <c r="D2756" s="82">
        <f ca="1">IF(A2756&lt;$B$1,VLOOKUP(A2756,[1]DI!$A$4:$B$15000,2,FALSE),0)</f>
        <v>0</v>
      </c>
      <c r="E2756" s="81">
        <f t="shared" ca="1" si="869"/>
        <v>0</v>
      </c>
      <c r="F2756" s="83">
        <f t="shared" si="864"/>
        <v>1.2</v>
      </c>
      <c r="G2756" s="84">
        <f t="shared" ca="1" si="870"/>
        <v>1</v>
      </c>
      <c r="H2756" s="81">
        <f ca="1">TRUNC(PRODUCT(G$10:G2755),15)</f>
        <v>1.40945772534528</v>
      </c>
      <c r="I2756" s="81">
        <f t="shared" ca="1" si="871"/>
        <v>1.40945772534528</v>
      </c>
      <c r="J2756" s="81">
        <f t="shared" ca="1" si="872"/>
        <v>1</v>
      </c>
      <c r="K2756" s="81">
        <f t="shared" ca="1" si="873"/>
        <v>0</v>
      </c>
      <c r="L2756" s="85">
        <f>IF(VLOOKUP(A2756,$U$12:$AD$125,8)=VLOOKUP(A2755,$U$12:$AD$125,8),0,VLOOKUP(A2756,U$12:$AD$125,8))</f>
        <v>0</v>
      </c>
      <c r="M2756" s="86">
        <f>IF(L2756&gt;0,VLOOKUP(L2756,T$12:$AC$125,7),0)</f>
        <v>0</v>
      </c>
      <c r="N2756" s="81">
        <f t="shared" si="865"/>
        <v>0</v>
      </c>
      <c r="O2756" s="81">
        <f t="shared" ca="1" si="874"/>
        <v>0</v>
      </c>
      <c r="P2756" s="87" t="str">
        <f t="shared" si="875"/>
        <v>J=</v>
      </c>
      <c r="Q2756" s="88">
        <f t="shared" si="876"/>
        <v>45954</v>
      </c>
      <c r="R2756" s="7"/>
      <c r="S2756" s="7"/>
      <c r="T2756" s="7"/>
      <c r="U2756" s="7"/>
      <c r="V2756" s="7"/>
      <c r="W2756" s="7"/>
      <c r="X2756" s="7"/>
      <c r="Y2756" s="7"/>
      <c r="Z2756" s="7"/>
      <c r="AA2756" s="7"/>
      <c r="AB2756" s="7"/>
      <c r="AC2756" s="7"/>
      <c r="AD2756" s="7"/>
      <c r="AE2756" s="7"/>
      <c r="AF2756" s="65"/>
      <c r="AG2756" s="9"/>
      <c r="AH2756" s="9"/>
      <c r="AI2756" s="4"/>
      <c r="AJ2756" s="10"/>
      <c r="AK2756" s="4"/>
      <c r="AL2756" s="65"/>
      <c r="AM2756" s="10"/>
      <c r="AN2756" s="9"/>
      <c r="AO2756" s="7"/>
      <c r="AP2756" s="11"/>
      <c r="AQ2756" s="9"/>
      <c r="AR2756" s="8"/>
      <c r="AS2756" s="65"/>
      <c r="AT2756" s="12"/>
      <c r="AU2756" s="12"/>
      <c r="AV2756" s="22"/>
      <c r="AW2756" s="12"/>
      <c r="AX2756" s="12"/>
      <c r="AY2756" s="12"/>
      <c r="AZ2756" s="12"/>
      <c r="BA2756" s="12"/>
      <c r="BB2756" s="12"/>
      <c r="BC2756" s="12"/>
      <c r="BD2756" s="12"/>
      <c r="BE2756" s="12"/>
      <c r="BF2756" s="12"/>
      <c r="BG2756" s="12"/>
      <c r="BH2756" s="12"/>
      <c r="BI2756" s="12"/>
      <c r="BJ2756" s="12"/>
      <c r="BK2756" s="12"/>
      <c r="BL2756" s="12"/>
      <c r="BM2756" s="12"/>
      <c r="BN2756" s="12"/>
      <c r="BO2756" s="12"/>
      <c r="BP2756" s="12"/>
      <c r="BQ2756" s="12"/>
      <c r="BR2756" s="12"/>
      <c r="BS2756" s="12"/>
      <c r="BT2756" s="12"/>
      <c r="BU2756" s="12"/>
      <c r="BV2756" s="12"/>
      <c r="BW2756" s="12"/>
      <c r="BX2756" s="12"/>
      <c r="BY2756" s="12"/>
      <c r="BZ2756" s="12"/>
      <c r="CA2756" s="12"/>
      <c r="CB2756" s="12"/>
      <c r="CC2756" s="12"/>
      <c r="CD2756" s="12"/>
      <c r="CE2756" s="12"/>
      <c r="CF2756" s="12"/>
      <c r="CG2756" s="12"/>
      <c r="CH2756" s="12"/>
      <c r="CI2756" s="12"/>
      <c r="CJ2756" s="12"/>
      <c r="CK2756" s="12"/>
      <c r="CL2756" s="12"/>
      <c r="CM2756" s="12"/>
      <c r="CN2756" s="12"/>
      <c r="CO2756" s="12"/>
      <c r="CP2756" s="12"/>
      <c r="CQ2756" s="12"/>
      <c r="CR2756" s="12"/>
      <c r="CS2756" s="12"/>
      <c r="CT2756" s="12"/>
      <c r="CU2756" s="12"/>
      <c r="CV2756" s="12"/>
      <c r="CW2756" s="12"/>
      <c r="CX2756" s="12"/>
      <c r="CY2756" s="12"/>
      <c r="CZ2756" s="12"/>
      <c r="DA2756" s="12"/>
      <c r="DB2756" s="12"/>
      <c r="DC2756" s="12"/>
      <c r="DD2756" s="12"/>
      <c r="DE2756" s="12"/>
      <c r="DF2756" s="12"/>
      <c r="DG2756" s="12"/>
      <c r="DH2756" s="12"/>
      <c r="DI2756" s="12"/>
      <c r="DJ2756" s="12"/>
      <c r="DK2756" s="12"/>
      <c r="DL2756" s="12"/>
      <c r="DM2756" s="12"/>
      <c r="DN2756" s="12"/>
      <c r="DO2756" s="12"/>
      <c r="DP2756" s="12"/>
      <c r="DQ2756" s="12"/>
      <c r="DR2756" s="12"/>
      <c r="DS2756" s="12"/>
      <c r="DT2756" s="12"/>
      <c r="DU2756" s="12"/>
      <c r="DV2756" s="12"/>
      <c r="DW2756" s="12"/>
      <c r="DX2756" s="12"/>
      <c r="DY2756" s="12"/>
      <c r="DZ2756" s="12"/>
      <c r="EA2756" s="12"/>
      <c r="EB2756" s="12"/>
      <c r="EC2756" s="12"/>
      <c r="ED2756" s="12"/>
      <c r="EE2756" s="12"/>
      <c r="EF2756" s="12"/>
      <c r="EG2756" s="12"/>
      <c r="EH2756" s="12"/>
      <c r="EI2756" s="12"/>
      <c r="EJ2756" s="12"/>
      <c r="EK2756" s="12"/>
      <c r="EL2756" s="12"/>
      <c r="EM2756" s="12"/>
      <c r="EN2756" s="12"/>
      <c r="EO2756" s="12"/>
      <c r="EP2756" s="12"/>
      <c r="EQ2756" s="12"/>
      <c r="ER2756" s="12"/>
      <c r="ES2756" s="12"/>
      <c r="ET2756" s="12"/>
      <c r="EU2756" s="12"/>
      <c r="EV2756" s="12"/>
      <c r="EW2756" s="12"/>
      <c r="EX2756" s="12"/>
      <c r="EY2756" s="12"/>
      <c r="EZ2756" s="12"/>
      <c r="FA2756" s="12"/>
      <c r="FB2756" s="12"/>
      <c r="FC2756" s="12"/>
      <c r="FD2756" s="12"/>
      <c r="FE2756" s="12"/>
      <c r="FF2756" s="12"/>
      <c r="FG2756" s="12"/>
      <c r="FH2756" s="12"/>
      <c r="FI2756" s="12"/>
      <c r="FJ2756" s="12"/>
      <c r="FK2756" s="12"/>
      <c r="FL2756" s="12"/>
      <c r="FM2756" s="12"/>
      <c r="FN2756" s="12"/>
      <c r="FO2756" s="12"/>
      <c r="FP2756" s="12"/>
      <c r="FQ2756" s="12"/>
      <c r="FR2756" s="12"/>
      <c r="FS2756" s="12"/>
      <c r="FT2756" s="12"/>
      <c r="FU2756" s="12"/>
      <c r="FV2756" s="12"/>
      <c r="FW2756" s="12"/>
      <c r="FX2756" s="12"/>
      <c r="FY2756" s="12"/>
      <c r="FZ2756" s="12"/>
      <c r="GA2756" s="12"/>
      <c r="GB2756" s="12"/>
      <c r="GC2756" s="12"/>
      <c r="GD2756" s="12"/>
      <c r="GE2756" s="12"/>
      <c r="GF2756" s="12"/>
      <c r="GG2756" s="12"/>
      <c r="GH2756" s="12"/>
      <c r="GI2756" s="12"/>
      <c r="GJ2756" s="12"/>
      <c r="GK2756" s="12"/>
      <c r="GL2756" s="12"/>
      <c r="GM2756" s="12"/>
      <c r="GN2756" s="12"/>
      <c r="GO2756" s="12"/>
      <c r="GP2756" s="12"/>
      <c r="GQ2756" s="12"/>
      <c r="GR2756" s="12"/>
    </row>
    <row r="2757" spans="1:200" x14ac:dyDescent="0.2">
      <c r="A2757" s="79">
        <f t="shared" si="866"/>
        <v>45829</v>
      </c>
      <c r="B2757" s="80" t="str">
        <f t="shared" ca="1" si="867"/>
        <v>n.d</v>
      </c>
      <c r="C2757" s="81">
        <f t="shared" ca="1" si="868"/>
        <v>811.78766540000004</v>
      </c>
      <c r="D2757" s="82">
        <f ca="1">IF(A2757&lt;$B$1,VLOOKUP(A2757,[1]DI!$A$4:$B$15000,2,FALSE),0)</f>
        <v>0</v>
      </c>
      <c r="E2757" s="81">
        <f t="shared" ca="1" si="869"/>
        <v>0</v>
      </c>
      <c r="F2757" s="83">
        <f t="shared" si="864"/>
        <v>1.2</v>
      </c>
      <c r="G2757" s="84">
        <f t="shared" ca="1" si="870"/>
        <v>1</v>
      </c>
      <c r="H2757" s="81">
        <f ca="1">TRUNC(PRODUCT(G$10:G2756),15)</f>
        <v>1.40945772534528</v>
      </c>
      <c r="I2757" s="81">
        <f t="shared" ca="1" si="871"/>
        <v>1.40945772534528</v>
      </c>
      <c r="J2757" s="81">
        <f t="shared" ca="1" si="872"/>
        <v>1</v>
      </c>
      <c r="K2757" s="81">
        <f t="shared" ca="1" si="873"/>
        <v>0</v>
      </c>
      <c r="L2757" s="85">
        <f>IF(VLOOKUP(A2757,$U$12:$AD$125,8)=VLOOKUP(A2756,$U$12:$AD$125,8),0,VLOOKUP(A2757,U$12:$AD$125,8))</f>
        <v>0</v>
      </c>
      <c r="M2757" s="86">
        <f>IF(L2757&gt;0,VLOOKUP(L2757,T$12:$AC$125,7),0)</f>
        <v>0</v>
      </c>
      <c r="N2757" s="81">
        <f t="shared" si="865"/>
        <v>0</v>
      </c>
      <c r="O2757" s="81">
        <f t="shared" ca="1" si="874"/>
        <v>0</v>
      </c>
      <c r="P2757" s="87" t="str">
        <f t="shared" si="875"/>
        <v>J=</v>
      </c>
      <c r="Q2757" s="88">
        <f t="shared" si="876"/>
        <v>45954</v>
      </c>
      <c r="R2757" s="7"/>
      <c r="S2757" s="7"/>
      <c r="T2757" s="7"/>
      <c r="U2757" s="7"/>
      <c r="V2757" s="7"/>
      <c r="W2757" s="7"/>
      <c r="X2757" s="7"/>
      <c r="Y2757" s="7"/>
      <c r="Z2757" s="7"/>
      <c r="AA2757" s="7"/>
      <c r="AB2757" s="7"/>
      <c r="AC2757" s="7"/>
      <c r="AD2757" s="7"/>
      <c r="AE2757" s="7"/>
      <c r="AF2757" s="65"/>
      <c r="AG2757" s="9"/>
      <c r="AH2757" s="9"/>
      <c r="AI2757" s="4"/>
      <c r="AJ2757" s="10"/>
      <c r="AK2757" s="4"/>
      <c r="AL2757" s="65"/>
      <c r="AM2757" s="10"/>
      <c r="AN2757" s="9"/>
      <c r="AO2757" s="7"/>
      <c r="AP2757" s="11"/>
      <c r="AQ2757" s="9"/>
      <c r="AR2757" s="8"/>
      <c r="AS2757" s="65"/>
      <c r="AT2757" s="12"/>
      <c r="AU2757" s="12"/>
      <c r="AV2757" s="22"/>
      <c r="AW2757" s="12"/>
      <c r="AX2757" s="12"/>
      <c r="AY2757" s="12"/>
      <c r="AZ2757" s="12"/>
      <c r="BA2757" s="12"/>
      <c r="BB2757" s="12"/>
      <c r="BC2757" s="12"/>
      <c r="BD2757" s="12"/>
      <c r="BE2757" s="12"/>
      <c r="BF2757" s="12"/>
      <c r="BG2757" s="12"/>
      <c r="BH2757" s="12"/>
      <c r="BI2757" s="12"/>
      <c r="BJ2757" s="12"/>
      <c r="BK2757" s="12"/>
      <c r="BL2757" s="12"/>
      <c r="BM2757" s="12"/>
      <c r="BN2757" s="12"/>
      <c r="BO2757" s="12"/>
      <c r="BP2757" s="12"/>
      <c r="BQ2757" s="12"/>
      <c r="BR2757" s="12"/>
      <c r="BS2757" s="12"/>
      <c r="BT2757" s="12"/>
      <c r="BU2757" s="12"/>
      <c r="BV2757" s="12"/>
      <c r="BW2757" s="12"/>
      <c r="BX2757" s="12"/>
      <c r="BY2757" s="12"/>
      <c r="BZ2757" s="12"/>
      <c r="CA2757" s="12"/>
      <c r="CB2757" s="12"/>
      <c r="CC2757" s="12"/>
      <c r="CD2757" s="12"/>
      <c r="CE2757" s="12"/>
      <c r="CF2757" s="12"/>
      <c r="CG2757" s="12"/>
      <c r="CH2757" s="12"/>
      <c r="CI2757" s="12"/>
      <c r="CJ2757" s="12"/>
      <c r="CK2757" s="12"/>
      <c r="CL2757" s="12"/>
      <c r="CM2757" s="12"/>
      <c r="CN2757" s="12"/>
      <c r="CO2757" s="12"/>
      <c r="CP2757" s="12"/>
      <c r="CQ2757" s="12"/>
      <c r="CR2757" s="12"/>
      <c r="CS2757" s="12"/>
      <c r="CT2757" s="12"/>
      <c r="CU2757" s="12"/>
      <c r="CV2757" s="12"/>
      <c r="CW2757" s="12"/>
      <c r="CX2757" s="12"/>
      <c r="CY2757" s="12"/>
      <c r="CZ2757" s="12"/>
      <c r="DA2757" s="12"/>
      <c r="DB2757" s="12"/>
      <c r="DC2757" s="12"/>
      <c r="DD2757" s="12"/>
      <c r="DE2757" s="12"/>
      <c r="DF2757" s="12"/>
      <c r="DG2757" s="12"/>
      <c r="DH2757" s="12"/>
      <c r="DI2757" s="12"/>
      <c r="DJ2757" s="12"/>
      <c r="DK2757" s="12"/>
      <c r="DL2757" s="12"/>
      <c r="DM2757" s="12"/>
      <c r="DN2757" s="12"/>
      <c r="DO2757" s="12"/>
      <c r="DP2757" s="12"/>
      <c r="DQ2757" s="12"/>
      <c r="DR2757" s="12"/>
      <c r="DS2757" s="12"/>
      <c r="DT2757" s="12"/>
      <c r="DU2757" s="12"/>
      <c r="DV2757" s="12"/>
      <c r="DW2757" s="12"/>
      <c r="DX2757" s="12"/>
      <c r="DY2757" s="12"/>
      <c r="DZ2757" s="12"/>
      <c r="EA2757" s="12"/>
      <c r="EB2757" s="12"/>
      <c r="EC2757" s="12"/>
      <c r="ED2757" s="12"/>
      <c r="EE2757" s="12"/>
      <c r="EF2757" s="12"/>
      <c r="EG2757" s="12"/>
      <c r="EH2757" s="12"/>
      <c r="EI2757" s="12"/>
      <c r="EJ2757" s="12"/>
      <c r="EK2757" s="12"/>
      <c r="EL2757" s="12"/>
      <c r="EM2757" s="12"/>
      <c r="EN2757" s="12"/>
      <c r="EO2757" s="12"/>
      <c r="EP2757" s="12"/>
      <c r="EQ2757" s="12"/>
      <c r="ER2757" s="12"/>
      <c r="ES2757" s="12"/>
      <c r="ET2757" s="12"/>
      <c r="EU2757" s="12"/>
      <c r="EV2757" s="12"/>
      <c r="EW2757" s="12"/>
      <c r="EX2757" s="12"/>
      <c r="EY2757" s="12"/>
      <c r="EZ2757" s="12"/>
      <c r="FA2757" s="12"/>
      <c r="FB2757" s="12"/>
      <c r="FC2757" s="12"/>
      <c r="FD2757" s="12"/>
      <c r="FE2757" s="12"/>
      <c r="FF2757" s="12"/>
      <c r="FG2757" s="12"/>
      <c r="FH2757" s="12"/>
      <c r="FI2757" s="12"/>
      <c r="FJ2757" s="12"/>
      <c r="FK2757" s="12"/>
      <c r="FL2757" s="12"/>
      <c r="FM2757" s="12"/>
      <c r="FN2757" s="12"/>
      <c r="FO2757" s="12"/>
      <c r="FP2757" s="12"/>
      <c r="FQ2757" s="12"/>
      <c r="FR2757" s="12"/>
      <c r="FS2757" s="12"/>
      <c r="FT2757" s="12"/>
      <c r="FU2757" s="12"/>
      <c r="FV2757" s="12"/>
      <c r="FW2757" s="12"/>
      <c r="FX2757" s="12"/>
      <c r="FY2757" s="12"/>
      <c r="FZ2757" s="12"/>
      <c r="GA2757" s="12"/>
      <c r="GB2757" s="12"/>
      <c r="GC2757" s="12"/>
      <c r="GD2757" s="12"/>
      <c r="GE2757" s="12"/>
      <c r="GF2757" s="12"/>
      <c r="GG2757" s="12"/>
      <c r="GH2757" s="12"/>
      <c r="GI2757" s="12"/>
      <c r="GJ2757" s="12"/>
      <c r="GK2757" s="12"/>
      <c r="GL2757" s="12"/>
      <c r="GM2757" s="12"/>
      <c r="GN2757" s="12"/>
      <c r="GO2757" s="12"/>
      <c r="GP2757" s="12"/>
      <c r="GQ2757" s="12"/>
      <c r="GR2757" s="12"/>
    </row>
    <row r="2758" spans="1:200" x14ac:dyDescent="0.2">
      <c r="A2758" s="79">
        <f t="shared" si="866"/>
        <v>45830</v>
      </c>
      <c r="B2758" s="80" t="str">
        <f t="shared" ca="1" si="867"/>
        <v>n.d</v>
      </c>
      <c r="C2758" s="81">
        <f t="shared" ca="1" si="868"/>
        <v>811.78766540000004</v>
      </c>
      <c r="D2758" s="82">
        <f ca="1">IF(A2758&lt;$B$1,VLOOKUP(A2758,[1]DI!$A$4:$B$15000,2,FALSE),0)</f>
        <v>0</v>
      </c>
      <c r="E2758" s="81">
        <f t="shared" ca="1" si="869"/>
        <v>0</v>
      </c>
      <c r="F2758" s="83">
        <f t="shared" si="864"/>
        <v>1.2</v>
      </c>
      <c r="G2758" s="84">
        <f t="shared" ca="1" si="870"/>
        <v>1</v>
      </c>
      <c r="H2758" s="81">
        <f ca="1">TRUNC(PRODUCT(G$10:G2757),15)</f>
        <v>1.40945772534528</v>
      </c>
      <c r="I2758" s="81">
        <f t="shared" ca="1" si="871"/>
        <v>1.40945772534528</v>
      </c>
      <c r="J2758" s="81">
        <f t="shared" ca="1" si="872"/>
        <v>1</v>
      </c>
      <c r="K2758" s="81">
        <f t="shared" ca="1" si="873"/>
        <v>0</v>
      </c>
      <c r="L2758" s="85">
        <f>IF(VLOOKUP(A2758,$U$12:$AD$125,8)=VLOOKUP(A2757,$U$12:$AD$125,8),0,VLOOKUP(A2758,U$12:$AD$125,8))</f>
        <v>0</v>
      </c>
      <c r="M2758" s="86">
        <f>IF(L2758&gt;0,VLOOKUP(L2758,T$12:$AC$125,7),0)</f>
        <v>0</v>
      </c>
      <c r="N2758" s="81">
        <f t="shared" si="865"/>
        <v>0</v>
      </c>
      <c r="O2758" s="81">
        <f t="shared" ca="1" si="874"/>
        <v>0</v>
      </c>
      <c r="P2758" s="87" t="str">
        <f t="shared" si="875"/>
        <v>J=</v>
      </c>
      <c r="Q2758" s="88">
        <f t="shared" si="876"/>
        <v>45954</v>
      </c>
      <c r="R2758" s="7"/>
      <c r="S2758" s="7"/>
      <c r="T2758" s="7"/>
      <c r="U2758" s="7"/>
      <c r="V2758" s="7"/>
      <c r="W2758" s="7"/>
      <c r="X2758" s="7"/>
      <c r="Y2758" s="7"/>
      <c r="Z2758" s="7"/>
      <c r="AA2758" s="7"/>
      <c r="AB2758" s="7"/>
      <c r="AC2758" s="7"/>
      <c r="AD2758" s="7"/>
      <c r="AE2758" s="7"/>
      <c r="AF2758" s="65"/>
      <c r="AG2758" s="9"/>
      <c r="AH2758" s="9"/>
      <c r="AI2758" s="4"/>
      <c r="AJ2758" s="10"/>
      <c r="AK2758" s="4"/>
      <c r="AL2758" s="65"/>
      <c r="AM2758" s="10"/>
      <c r="AN2758" s="9"/>
      <c r="AO2758" s="7"/>
      <c r="AP2758" s="11"/>
      <c r="AQ2758" s="9"/>
      <c r="AR2758" s="8"/>
      <c r="AS2758" s="65"/>
      <c r="AT2758" s="12"/>
      <c r="AU2758" s="12"/>
      <c r="AV2758" s="22"/>
      <c r="AW2758" s="12"/>
      <c r="AX2758" s="12"/>
      <c r="AY2758" s="12"/>
      <c r="AZ2758" s="12"/>
      <c r="BA2758" s="12"/>
      <c r="BB2758" s="12"/>
      <c r="BC2758" s="12"/>
      <c r="BD2758" s="12"/>
      <c r="BE2758" s="12"/>
      <c r="BF2758" s="12"/>
      <c r="BG2758" s="12"/>
      <c r="BH2758" s="12"/>
      <c r="BI2758" s="12"/>
      <c r="BJ2758" s="12"/>
      <c r="BK2758" s="12"/>
      <c r="BL2758" s="12"/>
      <c r="BM2758" s="12"/>
      <c r="BN2758" s="12"/>
      <c r="BO2758" s="12"/>
      <c r="BP2758" s="12"/>
      <c r="BQ2758" s="12"/>
      <c r="BR2758" s="12"/>
      <c r="BS2758" s="12"/>
      <c r="BT2758" s="12"/>
      <c r="BU2758" s="12"/>
      <c r="BV2758" s="12"/>
      <c r="BW2758" s="12"/>
      <c r="BX2758" s="12"/>
      <c r="BY2758" s="12"/>
      <c r="BZ2758" s="12"/>
      <c r="CA2758" s="12"/>
      <c r="CB2758" s="12"/>
      <c r="CC2758" s="12"/>
      <c r="CD2758" s="12"/>
      <c r="CE2758" s="12"/>
      <c r="CF2758" s="12"/>
      <c r="CG2758" s="12"/>
      <c r="CH2758" s="12"/>
      <c r="CI2758" s="12"/>
      <c r="CJ2758" s="12"/>
      <c r="CK2758" s="12"/>
      <c r="CL2758" s="12"/>
      <c r="CM2758" s="12"/>
      <c r="CN2758" s="12"/>
      <c r="CO2758" s="12"/>
      <c r="CP2758" s="12"/>
      <c r="CQ2758" s="12"/>
      <c r="CR2758" s="12"/>
      <c r="CS2758" s="12"/>
      <c r="CT2758" s="12"/>
      <c r="CU2758" s="12"/>
      <c r="CV2758" s="12"/>
      <c r="CW2758" s="12"/>
      <c r="CX2758" s="12"/>
      <c r="CY2758" s="12"/>
      <c r="CZ2758" s="12"/>
      <c r="DA2758" s="12"/>
      <c r="DB2758" s="12"/>
      <c r="DC2758" s="12"/>
      <c r="DD2758" s="12"/>
      <c r="DE2758" s="12"/>
      <c r="DF2758" s="12"/>
      <c r="DG2758" s="12"/>
      <c r="DH2758" s="12"/>
      <c r="DI2758" s="12"/>
      <c r="DJ2758" s="12"/>
      <c r="DK2758" s="12"/>
      <c r="DL2758" s="12"/>
      <c r="DM2758" s="12"/>
      <c r="DN2758" s="12"/>
      <c r="DO2758" s="12"/>
      <c r="DP2758" s="12"/>
      <c r="DQ2758" s="12"/>
      <c r="DR2758" s="12"/>
      <c r="DS2758" s="12"/>
      <c r="DT2758" s="12"/>
      <c r="DU2758" s="12"/>
      <c r="DV2758" s="12"/>
      <c r="DW2758" s="12"/>
      <c r="DX2758" s="12"/>
      <c r="DY2758" s="12"/>
      <c r="DZ2758" s="12"/>
      <c r="EA2758" s="12"/>
      <c r="EB2758" s="12"/>
      <c r="EC2758" s="12"/>
      <c r="ED2758" s="12"/>
      <c r="EE2758" s="12"/>
      <c r="EF2758" s="12"/>
      <c r="EG2758" s="12"/>
      <c r="EH2758" s="12"/>
      <c r="EI2758" s="12"/>
      <c r="EJ2758" s="12"/>
      <c r="EK2758" s="12"/>
      <c r="EL2758" s="12"/>
      <c r="EM2758" s="12"/>
      <c r="EN2758" s="12"/>
      <c r="EO2758" s="12"/>
      <c r="EP2758" s="12"/>
      <c r="EQ2758" s="12"/>
      <c r="ER2758" s="12"/>
      <c r="ES2758" s="12"/>
      <c r="ET2758" s="12"/>
      <c r="EU2758" s="12"/>
      <c r="EV2758" s="12"/>
      <c r="EW2758" s="12"/>
      <c r="EX2758" s="12"/>
      <c r="EY2758" s="12"/>
      <c r="EZ2758" s="12"/>
      <c r="FA2758" s="12"/>
      <c r="FB2758" s="12"/>
      <c r="FC2758" s="12"/>
      <c r="FD2758" s="12"/>
      <c r="FE2758" s="12"/>
      <c r="FF2758" s="12"/>
      <c r="FG2758" s="12"/>
      <c r="FH2758" s="12"/>
      <c r="FI2758" s="12"/>
      <c r="FJ2758" s="12"/>
      <c r="FK2758" s="12"/>
      <c r="FL2758" s="12"/>
      <c r="FM2758" s="12"/>
      <c r="FN2758" s="12"/>
      <c r="FO2758" s="12"/>
      <c r="FP2758" s="12"/>
      <c r="FQ2758" s="12"/>
      <c r="FR2758" s="12"/>
      <c r="FS2758" s="12"/>
      <c r="FT2758" s="12"/>
      <c r="FU2758" s="12"/>
      <c r="FV2758" s="12"/>
      <c r="FW2758" s="12"/>
      <c r="FX2758" s="12"/>
      <c r="FY2758" s="12"/>
      <c r="FZ2758" s="12"/>
      <c r="GA2758" s="12"/>
      <c r="GB2758" s="12"/>
      <c r="GC2758" s="12"/>
      <c r="GD2758" s="12"/>
      <c r="GE2758" s="12"/>
      <c r="GF2758" s="12"/>
      <c r="GG2758" s="12"/>
      <c r="GH2758" s="12"/>
      <c r="GI2758" s="12"/>
      <c r="GJ2758" s="12"/>
      <c r="GK2758" s="12"/>
      <c r="GL2758" s="12"/>
      <c r="GM2758" s="12"/>
      <c r="GN2758" s="12"/>
      <c r="GO2758" s="12"/>
      <c r="GP2758" s="12"/>
      <c r="GQ2758" s="12"/>
      <c r="GR2758" s="12"/>
    </row>
    <row r="2759" spans="1:200" x14ac:dyDescent="0.2">
      <c r="A2759" s="79">
        <f t="shared" si="866"/>
        <v>45831</v>
      </c>
      <c r="B2759" s="80" t="str">
        <f t="shared" ca="1" si="867"/>
        <v>n.d</v>
      </c>
      <c r="C2759" s="81">
        <f t="shared" ca="1" si="868"/>
        <v>811.78766540000004</v>
      </c>
      <c r="D2759" s="82">
        <f ca="1">IF(A2759&lt;$B$1,VLOOKUP(A2759,[1]DI!$A$4:$B$15000,2,FALSE),0)</f>
        <v>0</v>
      </c>
      <c r="E2759" s="81">
        <f t="shared" ca="1" si="869"/>
        <v>0</v>
      </c>
      <c r="F2759" s="83">
        <f t="shared" si="864"/>
        <v>1.2</v>
      </c>
      <c r="G2759" s="84">
        <f t="shared" ca="1" si="870"/>
        <v>1</v>
      </c>
      <c r="H2759" s="81">
        <f ca="1">TRUNC(PRODUCT(G$10:G2758),15)</f>
        <v>1.40945772534528</v>
      </c>
      <c r="I2759" s="81">
        <f t="shared" ca="1" si="871"/>
        <v>1.40945772534528</v>
      </c>
      <c r="J2759" s="81">
        <f t="shared" ca="1" si="872"/>
        <v>1</v>
      </c>
      <c r="K2759" s="81">
        <f t="shared" ca="1" si="873"/>
        <v>0</v>
      </c>
      <c r="L2759" s="85">
        <f>IF(VLOOKUP(A2759,$U$12:$AD$125,8)=VLOOKUP(A2758,$U$12:$AD$125,8),0,VLOOKUP(A2759,U$12:$AD$125,8))</f>
        <v>0</v>
      </c>
      <c r="M2759" s="86">
        <f>IF(L2759&gt;0,VLOOKUP(L2759,T$12:$AC$125,7),0)</f>
        <v>0</v>
      </c>
      <c r="N2759" s="81">
        <f t="shared" si="865"/>
        <v>0</v>
      </c>
      <c r="O2759" s="81">
        <f t="shared" ca="1" si="874"/>
        <v>0</v>
      </c>
      <c r="P2759" s="87" t="str">
        <f t="shared" si="875"/>
        <v>J=</v>
      </c>
      <c r="Q2759" s="88">
        <f t="shared" si="876"/>
        <v>45954</v>
      </c>
      <c r="R2759" s="7"/>
      <c r="S2759" s="7"/>
      <c r="T2759" s="7"/>
      <c r="U2759" s="7"/>
      <c r="V2759" s="7"/>
      <c r="W2759" s="7"/>
      <c r="X2759" s="7"/>
      <c r="Y2759" s="7"/>
      <c r="Z2759" s="7"/>
      <c r="AA2759" s="7"/>
      <c r="AB2759" s="7"/>
      <c r="AC2759" s="7"/>
      <c r="AD2759" s="7"/>
      <c r="AE2759" s="7"/>
      <c r="AF2759" s="65"/>
      <c r="AG2759" s="9"/>
      <c r="AH2759" s="9"/>
      <c r="AI2759" s="4"/>
      <c r="AJ2759" s="10"/>
      <c r="AK2759" s="4"/>
      <c r="AL2759" s="65"/>
      <c r="AM2759" s="10"/>
      <c r="AN2759" s="9"/>
      <c r="AO2759" s="7"/>
      <c r="AP2759" s="11"/>
      <c r="AQ2759" s="9"/>
      <c r="AR2759" s="8"/>
      <c r="AS2759" s="65"/>
      <c r="AT2759" s="12"/>
      <c r="AU2759" s="12"/>
      <c r="AV2759" s="22"/>
      <c r="AW2759" s="12"/>
      <c r="AX2759" s="12"/>
      <c r="AY2759" s="12"/>
      <c r="AZ2759" s="12"/>
      <c r="BA2759" s="12"/>
      <c r="BB2759" s="12"/>
      <c r="BC2759" s="12"/>
      <c r="BD2759" s="12"/>
      <c r="BE2759" s="12"/>
      <c r="BF2759" s="12"/>
      <c r="BG2759" s="12"/>
      <c r="BH2759" s="12"/>
      <c r="BI2759" s="12"/>
      <c r="BJ2759" s="12"/>
      <c r="BK2759" s="12"/>
      <c r="BL2759" s="12"/>
      <c r="BM2759" s="12"/>
      <c r="BN2759" s="12"/>
      <c r="BO2759" s="12"/>
      <c r="BP2759" s="12"/>
      <c r="BQ2759" s="12"/>
      <c r="BR2759" s="12"/>
      <c r="BS2759" s="12"/>
      <c r="BT2759" s="12"/>
      <c r="BU2759" s="12"/>
      <c r="BV2759" s="12"/>
      <c r="BW2759" s="12"/>
      <c r="BX2759" s="12"/>
      <c r="BY2759" s="12"/>
      <c r="BZ2759" s="12"/>
      <c r="CA2759" s="12"/>
      <c r="CB2759" s="12"/>
      <c r="CC2759" s="12"/>
      <c r="CD2759" s="12"/>
      <c r="CE2759" s="12"/>
      <c r="CF2759" s="12"/>
      <c r="CG2759" s="12"/>
      <c r="CH2759" s="12"/>
      <c r="CI2759" s="12"/>
      <c r="CJ2759" s="12"/>
      <c r="CK2759" s="12"/>
      <c r="CL2759" s="12"/>
      <c r="CM2759" s="12"/>
      <c r="CN2759" s="12"/>
      <c r="CO2759" s="12"/>
      <c r="CP2759" s="12"/>
      <c r="CQ2759" s="12"/>
      <c r="CR2759" s="12"/>
      <c r="CS2759" s="12"/>
      <c r="CT2759" s="12"/>
      <c r="CU2759" s="12"/>
      <c r="CV2759" s="12"/>
      <c r="CW2759" s="12"/>
      <c r="CX2759" s="12"/>
      <c r="CY2759" s="12"/>
      <c r="CZ2759" s="12"/>
      <c r="DA2759" s="12"/>
      <c r="DB2759" s="12"/>
      <c r="DC2759" s="12"/>
      <c r="DD2759" s="12"/>
      <c r="DE2759" s="12"/>
      <c r="DF2759" s="12"/>
      <c r="DG2759" s="12"/>
      <c r="DH2759" s="12"/>
      <c r="DI2759" s="12"/>
      <c r="DJ2759" s="12"/>
      <c r="DK2759" s="12"/>
      <c r="DL2759" s="12"/>
      <c r="DM2759" s="12"/>
      <c r="DN2759" s="12"/>
      <c r="DO2759" s="12"/>
      <c r="DP2759" s="12"/>
      <c r="DQ2759" s="12"/>
      <c r="DR2759" s="12"/>
      <c r="DS2759" s="12"/>
      <c r="DT2759" s="12"/>
      <c r="DU2759" s="12"/>
      <c r="DV2759" s="12"/>
      <c r="DW2759" s="12"/>
      <c r="DX2759" s="12"/>
      <c r="DY2759" s="12"/>
      <c r="DZ2759" s="12"/>
      <c r="EA2759" s="12"/>
      <c r="EB2759" s="12"/>
      <c r="EC2759" s="12"/>
      <c r="ED2759" s="12"/>
      <c r="EE2759" s="12"/>
      <c r="EF2759" s="12"/>
      <c r="EG2759" s="12"/>
      <c r="EH2759" s="12"/>
      <c r="EI2759" s="12"/>
      <c r="EJ2759" s="12"/>
      <c r="EK2759" s="12"/>
      <c r="EL2759" s="12"/>
      <c r="EM2759" s="12"/>
      <c r="EN2759" s="12"/>
      <c r="EO2759" s="12"/>
      <c r="EP2759" s="12"/>
      <c r="EQ2759" s="12"/>
      <c r="ER2759" s="12"/>
      <c r="ES2759" s="12"/>
      <c r="ET2759" s="12"/>
      <c r="EU2759" s="12"/>
      <c r="EV2759" s="12"/>
      <c r="EW2759" s="12"/>
      <c r="EX2759" s="12"/>
      <c r="EY2759" s="12"/>
      <c r="EZ2759" s="12"/>
      <c r="FA2759" s="12"/>
      <c r="FB2759" s="12"/>
      <c r="FC2759" s="12"/>
      <c r="FD2759" s="12"/>
      <c r="FE2759" s="12"/>
      <c r="FF2759" s="12"/>
      <c r="FG2759" s="12"/>
      <c r="FH2759" s="12"/>
      <c r="FI2759" s="12"/>
      <c r="FJ2759" s="12"/>
      <c r="FK2759" s="12"/>
      <c r="FL2759" s="12"/>
      <c r="FM2759" s="12"/>
      <c r="FN2759" s="12"/>
      <c r="FO2759" s="12"/>
      <c r="FP2759" s="12"/>
      <c r="FQ2759" s="12"/>
      <c r="FR2759" s="12"/>
      <c r="FS2759" s="12"/>
      <c r="FT2759" s="12"/>
      <c r="FU2759" s="12"/>
      <c r="FV2759" s="12"/>
      <c r="FW2759" s="12"/>
      <c r="FX2759" s="12"/>
      <c r="FY2759" s="12"/>
      <c r="FZ2759" s="12"/>
      <c r="GA2759" s="12"/>
      <c r="GB2759" s="12"/>
      <c r="GC2759" s="12"/>
      <c r="GD2759" s="12"/>
      <c r="GE2759" s="12"/>
      <c r="GF2759" s="12"/>
      <c r="GG2759" s="12"/>
      <c r="GH2759" s="12"/>
      <c r="GI2759" s="12"/>
      <c r="GJ2759" s="12"/>
      <c r="GK2759" s="12"/>
      <c r="GL2759" s="12"/>
      <c r="GM2759" s="12"/>
      <c r="GN2759" s="12"/>
      <c r="GO2759" s="12"/>
      <c r="GP2759" s="12"/>
      <c r="GQ2759" s="12"/>
      <c r="GR2759" s="12"/>
    </row>
    <row r="2760" spans="1:200" x14ac:dyDescent="0.2">
      <c r="A2760" s="79">
        <f t="shared" si="866"/>
        <v>45832</v>
      </c>
      <c r="B2760" s="80" t="str">
        <f t="shared" ca="1" si="867"/>
        <v>n.d</v>
      </c>
      <c r="C2760" s="81">
        <f t="shared" ca="1" si="868"/>
        <v>811.78766540000004</v>
      </c>
      <c r="D2760" s="82">
        <f ca="1">IF(A2760&lt;$B$1,VLOOKUP(A2760,[1]DI!$A$4:$B$15000,2,FALSE),0)</f>
        <v>0</v>
      </c>
      <c r="E2760" s="81">
        <f t="shared" ca="1" si="869"/>
        <v>0</v>
      </c>
      <c r="F2760" s="83">
        <f t="shared" si="864"/>
        <v>1.2</v>
      </c>
      <c r="G2760" s="84">
        <f t="shared" ca="1" si="870"/>
        <v>1</v>
      </c>
      <c r="H2760" s="81">
        <f ca="1">TRUNC(PRODUCT(G$10:G2759),15)</f>
        <v>1.40945772534528</v>
      </c>
      <c r="I2760" s="81">
        <f t="shared" ca="1" si="871"/>
        <v>1.40945772534528</v>
      </c>
      <c r="J2760" s="81">
        <f t="shared" ca="1" si="872"/>
        <v>1</v>
      </c>
      <c r="K2760" s="81">
        <f t="shared" ca="1" si="873"/>
        <v>0</v>
      </c>
      <c r="L2760" s="85">
        <f>IF(VLOOKUP(A2760,$U$12:$AD$125,8)=VLOOKUP(A2759,$U$12:$AD$125,8),0,VLOOKUP(A2760,U$12:$AD$125,8))</f>
        <v>0</v>
      </c>
      <c r="M2760" s="86">
        <f>IF(L2760&gt;0,VLOOKUP(L2760,T$12:$AC$125,7),0)</f>
        <v>0</v>
      </c>
      <c r="N2760" s="81">
        <f t="shared" si="865"/>
        <v>0</v>
      </c>
      <c r="O2760" s="81">
        <f t="shared" ca="1" si="874"/>
        <v>0</v>
      </c>
      <c r="P2760" s="87" t="str">
        <f t="shared" si="875"/>
        <v>J=</v>
      </c>
      <c r="Q2760" s="88">
        <f t="shared" si="876"/>
        <v>45954</v>
      </c>
      <c r="R2760" s="7"/>
      <c r="S2760" s="7"/>
      <c r="T2760" s="7"/>
      <c r="U2760" s="7"/>
      <c r="V2760" s="7"/>
      <c r="W2760" s="7"/>
      <c r="X2760" s="7"/>
      <c r="Y2760" s="7"/>
      <c r="Z2760" s="7"/>
      <c r="AA2760" s="7"/>
      <c r="AB2760" s="7"/>
      <c r="AC2760" s="7"/>
      <c r="AD2760" s="7"/>
      <c r="AE2760" s="7"/>
      <c r="AF2760" s="65"/>
      <c r="AG2760" s="9"/>
      <c r="AH2760" s="9"/>
      <c r="AI2760" s="4"/>
      <c r="AJ2760" s="10"/>
      <c r="AK2760" s="4"/>
      <c r="AL2760" s="65"/>
      <c r="AM2760" s="10"/>
      <c r="AN2760" s="9"/>
      <c r="AO2760" s="7"/>
      <c r="AP2760" s="11"/>
      <c r="AQ2760" s="9"/>
      <c r="AR2760" s="8"/>
      <c r="AS2760" s="65"/>
      <c r="AT2760" s="12"/>
      <c r="AU2760" s="12"/>
      <c r="AV2760" s="22"/>
      <c r="AW2760" s="12"/>
      <c r="AX2760" s="12"/>
      <c r="AY2760" s="12"/>
      <c r="AZ2760" s="12"/>
      <c r="BA2760" s="12"/>
      <c r="BB2760" s="12"/>
      <c r="BC2760" s="12"/>
      <c r="BD2760" s="12"/>
      <c r="BE2760" s="12"/>
      <c r="BF2760" s="12"/>
      <c r="BG2760" s="12"/>
      <c r="BH2760" s="12"/>
      <c r="BI2760" s="12"/>
      <c r="BJ2760" s="12"/>
      <c r="BK2760" s="12"/>
      <c r="BL2760" s="12"/>
      <c r="BM2760" s="12"/>
      <c r="BN2760" s="12"/>
      <c r="BO2760" s="12"/>
      <c r="BP2760" s="12"/>
      <c r="BQ2760" s="12"/>
      <c r="BR2760" s="12"/>
      <c r="BS2760" s="12"/>
      <c r="BT2760" s="12"/>
      <c r="BU2760" s="12"/>
      <c r="BV2760" s="12"/>
      <c r="BW2760" s="12"/>
      <c r="BX2760" s="12"/>
      <c r="BY2760" s="12"/>
      <c r="BZ2760" s="12"/>
      <c r="CA2760" s="12"/>
      <c r="CB2760" s="12"/>
      <c r="CC2760" s="12"/>
      <c r="CD2760" s="12"/>
      <c r="CE2760" s="12"/>
      <c r="CF2760" s="12"/>
      <c r="CG2760" s="12"/>
      <c r="CH2760" s="12"/>
      <c r="CI2760" s="12"/>
      <c r="CJ2760" s="12"/>
      <c r="CK2760" s="12"/>
      <c r="CL2760" s="12"/>
      <c r="CM2760" s="12"/>
      <c r="CN2760" s="12"/>
      <c r="CO2760" s="12"/>
      <c r="CP2760" s="12"/>
      <c r="CQ2760" s="12"/>
      <c r="CR2760" s="12"/>
      <c r="CS2760" s="12"/>
      <c r="CT2760" s="12"/>
      <c r="CU2760" s="12"/>
      <c r="CV2760" s="12"/>
      <c r="CW2760" s="12"/>
      <c r="CX2760" s="12"/>
      <c r="CY2760" s="12"/>
      <c r="CZ2760" s="12"/>
      <c r="DA2760" s="12"/>
      <c r="DB2760" s="12"/>
      <c r="DC2760" s="12"/>
      <c r="DD2760" s="12"/>
      <c r="DE2760" s="12"/>
      <c r="DF2760" s="12"/>
      <c r="DG2760" s="12"/>
      <c r="DH2760" s="12"/>
      <c r="DI2760" s="12"/>
      <c r="DJ2760" s="12"/>
      <c r="DK2760" s="12"/>
      <c r="DL2760" s="12"/>
      <c r="DM2760" s="12"/>
      <c r="DN2760" s="12"/>
      <c r="DO2760" s="12"/>
      <c r="DP2760" s="12"/>
      <c r="DQ2760" s="12"/>
      <c r="DR2760" s="12"/>
      <c r="DS2760" s="12"/>
      <c r="DT2760" s="12"/>
      <c r="DU2760" s="12"/>
      <c r="DV2760" s="12"/>
      <c r="DW2760" s="12"/>
      <c r="DX2760" s="12"/>
      <c r="DY2760" s="12"/>
      <c r="DZ2760" s="12"/>
      <c r="EA2760" s="12"/>
      <c r="EB2760" s="12"/>
      <c r="EC2760" s="12"/>
      <c r="ED2760" s="12"/>
      <c r="EE2760" s="12"/>
      <c r="EF2760" s="12"/>
      <c r="EG2760" s="12"/>
      <c r="EH2760" s="12"/>
      <c r="EI2760" s="12"/>
      <c r="EJ2760" s="12"/>
      <c r="EK2760" s="12"/>
      <c r="EL2760" s="12"/>
      <c r="EM2760" s="12"/>
      <c r="EN2760" s="12"/>
      <c r="EO2760" s="12"/>
      <c r="EP2760" s="12"/>
      <c r="EQ2760" s="12"/>
      <c r="ER2760" s="12"/>
      <c r="ES2760" s="12"/>
      <c r="ET2760" s="12"/>
      <c r="EU2760" s="12"/>
      <c r="EV2760" s="12"/>
      <c r="EW2760" s="12"/>
      <c r="EX2760" s="12"/>
      <c r="EY2760" s="12"/>
      <c r="EZ2760" s="12"/>
      <c r="FA2760" s="12"/>
      <c r="FB2760" s="12"/>
      <c r="FC2760" s="12"/>
      <c r="FD2760" s="12"/>
      <c r="FE2760" s="12"/>
      <c r="FF2760" s="12"/>
      <c r="FG2760" s="12"/>
      <c r="FH2760" s="12"/>
      <c r="FI2760" s="12"/>
      <c r="FJ2760" s="12"/>
      <c r="FK2760" s="12"/>
      <c r="FL2760" s="12"/>
      <c r="FM2760" s="12"/>
      <c r="FN2760" s="12"/>
      <c r="FO2760" s="12"/>
      <c r="FP2760" s="12"/>
      <c r="FQ2760" s="12"/>
      <c r="FR2760" s="12"/>
      <c r="FS2760" s="12"/>
      <c r="FT2760" s="12"/>
      <c r="FU2760" s="12"/>
      <c r="FV2760" s="12"/>
      <c r="FW2760" s="12"/>
      <c r="FX2760" s="12"/>
      <c r="FY2760" s="12"/>
      <c r="FZ2760" s="12"/>
      <c r="GA2760" s="12"/>
      <c r="GB2760" s="12"/>
      <c r="GC2760" s="12"/>
      <c r="GD2760" s="12"/>
      <c r="GE2760" s="12"/>
      <c r="GF2760" s="12"/>
      <c r="GG2760" s="12"/>
      <c r="GH2760" s="12"/>
      <c r="GI2760" s="12"/>
      <c r="GJ2760" s="12"/>
      <c r="GK2760" s="12"/>
      <c r="GL2760" s="12"/>
      <c r="GM2760" s="12"/>
      <c r="GN2760" s="12"/>
      <c r="GO2760" s="12"/>
      <c r="GP2760" s="12"/>
      <c r="GQ2760" s="12"/>
      <c r="GR2760" s="12"/>
    </row>
    <row r="2761" spans="1:200" x14ac:dyDescent="0.2">
      <c r="A2761" s="79">
        <f t="shared" si="866"/>
        <v>45833</v>
      </c>
      <c r="B2761" s="80" t="str">
        <f t="shared" ca="1" si="867"/>
        <v>n.d</v>
      </c>
      <c r="C2761" s="81">
        <f t="shared" ca="1" si="868"/>
        <v>811.78766540000004</v>
      </c>
      <c r="D2761" s="82">
        <f ca="1">IF(A2761&lt;$B$1,VLOOKUP(A2761,[1]DI!$A$4:$B$15000,2,FALSE),0)</f>
        <v>0</v>
      </c>
      <c r="E2761" s="81">
        <f t="shared" ca="1" si="869"/>
        <v>0</v>
      </c>
      <c r="F2761" s="83">
        <f t="shared" si="864"/>
        <v>1.2</v>
      </c>
      <c r="G2761" s="84">
        <f t="shared" ca="1" si="870"/>
        <v>1</v>
      </c>
      <c r="H2761" s="81">
        <f ca="1">TRUNC(PRODUCT(G$10:G2760),15)</f>
        <v>1.40945772534528</v>
      </c>
      <c r="I2761" s="81">
        <f t="shared" ca="1" si="871"/>
        <v>1.40945772534528</v>
      </c>
      <c r="J2761" s="81">
        <f t="shared" ca="1" si="872"/>
        <v>1</v>
      </c>
      <c r="K2761" s="81">
        <f t="shared" ca="1" si="873"/>
        <v>0</v>
      </c>
      <c r="L2761" s="85">
        <f>IF(VLOOKUP(A2761,$U$12:$AD$125,8)=VLOOKUP(A2760,$U$12:$AD$125,8),0,VLOOKUP(A2761,U$12:$AD$125,8))</f>
        <v>0</v>
      </c>
      <c r="M2761" s="86">
        <f>IF(L2761&gt;0,VLOOKUP(L2761,T$12:$AC$125,7),0)</f>
        <v>0</v>
      </c>
      <c r="N2761" s="81">
        <f t="shared" si="865"/>
        <v>0</v>
      </c>
      <c r="O2761" s="81">
        <f t="shared" ca="1" si="874"/>
        <v>0</v>
      </c>
      <c r="P2761" s="87" t="str">
        <f t="shared" si="875"/>
        <v>J=</v>
      </c>
      <c r="Q2761" s="88">
        <f t="shared" si="876"/>
        <v>45954</v>
      </c>
      <c r="R2761" s="7"/>
      <c r="S2761" s="7"/>
      <c r="T2761" s="7"/>
      <c r="U2761" s="7"/>
      <c r="V2761" s="7"/>
      <c r="W2761" s="7"/>
      <c r="X2761" s="7"/>
      <c r="Y2761" s="7"/>
      <c r="Z2761" s="7"/>
      <c r="AA2761" s="7"/>
      <c r="AB2761" s="7"/>
      <c r="AC2761" s="7"/>
      <c r="AD2761" s="7"/>
      <c r="AE2761" s="7"/>
      <c r="AF2761" s="65"/>
      <c r="AG2761" s="9"/>
      <c r="AH2761" s="9"/>
      <c r="AI2761" s="4"/>
      <c r="AJ2761" s="10"/>
      <c r="AK2761" s="4"/>
      <c r="AL2761" s="65"/>
      <c r="AM2761" s="10"/>
      <c r="AN2761" s="9"/>
      <c r="AO2761" s="7"/>
      <c r="AP2761" s="11"/>
      <c r="AQ2761" s="9"/>
      <c r="AR2761" s="8"/>
      <c r="AS2761" s="65"/>
      <c r="AT2761" s="12"/>
      <c r="AU2761" s="12"/>
      <c r="AV2761" s="22"/>
      <c r="AW2761" s="12"/>
      <c r="AX2761" s="12"/>
      <c r="AY2761" s="12"/>
      <c r="AZ2761" s="12"/>
      <c r="BA2761" s="12"/>
      <c r="BB2761" s="12"/>
      <c r="BC2761" s="12"/>
      <c r="BD2761" s="12"/>
      <c r="BE2761" s="12"/>
      <c r="BF2761" s="12"/>
      <c r="BG2761" s="12"/>
      <c r="BH2761" s="12"/>
      <c r="BI2761" s="12"/>
      <c r="BJ2761" s="12"/>
      <c r="BK2761" s="12"/>
      <c r="BL2761" s="12"/>
      <c r="BM2761" s="12"/>
      <c r="BN2761" s="12"/>
      <c r="BO2761" s="12"/>
      <c r="BP2761" s="12"/>
      <c r="BQ2761" s="12"/>
      <c r="BR2761" s="12"/>
      <c r="BS2761" s="12"/>
      <c r="BT2761" s="12"/>
      <c r="BU2761" s="12"/>
      <c r="BV2761" s="12"/>
      <c r="BW2761" s="12"/>
      <c r="BX2761" s="12"/>
      <c r="BY2761" s="12"/>
      <c r="BZ2761" s="12"/>
      <c r="CA2761" s="12"/>
      <c r="CB2761" s="12"/>
      <c r="CC2761" s="12"/>
      <c r="CD2761" s="12"/>
      <c r="CE2761" s="12"/>
      <c r="CF2761" s="12"/>
      <c r="CG2761" s="12"/>
      <c r="CH2761" s="12"/>
      <c r="CI2761" s="12"/>
      <c r="CJ2761" s="12"/>
      <c r="CK2761" s="12"/>
      <c r="CL2761" s="12"/>
      <c r="CM2761" s="12"/>
      <c r="CN2761" s="12"/>
      <c r="CO2761" s="12"/>
      <c r="CP2761" s="12"/>
      <c r="CQ2761" s="12"/>
      <c r="CR2761" s="12"/>
      <c r="CS2761" s="12"/>
      <c r="CT2761" s="12"/>
      <c r="CU2761" s="12"/>
      <c r="CV2761" s="12"/>
      <c r="CW2761" s="12"/>
      <c r="CX2761" s="12"/>
      <c r="CY2761" s="12"/>
      <c r="CZ2761" s="12"/>
      <c r="DA2761" s="12"/>
      <c r="DB2761" s="12"/>
      <c r="DC2761" s="12"/>
      <c r="DD2761" s="12"/>
      <c r="DE2761" s="12"/>
      <c r="DF2761" s="12"/>
      <c r="DG2761" s="12"/>
      <c r="DH2761" s="12"/>
      <c r="DI2761" s="12"/>
      <c r="DJ2761" s="12"/>
      <c r="DK2761" s="12"/>
      <c r="DL2761" s="12"/>
      <c r="DM2761" s="12"/>
      <c r="DN2761" s="12"/>
      <c r="DO2761" s="12"/>
      <c r="DP2761" s="12"/>
      <c r="DQ2761" s="12"/>
      <c r="DR2761" s="12"/>
      <c r="DS2761" s="12"/>
      <c r="DT2761" s="12"/>
      <c r="DU2761" s="12"/>
      <c r="DV2761" s="12"/>
      <c r="DW2761" s="12"/>
      <c r="DX2761" s="12"/>
      <c r="DY2761" s="12"/>
      <c r="DZ2761" s="12"/>
      <c r="EA2761" s="12"/>
      <c r="EB2761" s="12"/>
      <c r="EC2761" s="12"/>
      <c r="ED2761" s="12"/>
      <c r="EE2761" s="12"/>
      <c r="EF2761" s="12"/>
      <c r="EG2761" s="12"/>
      <c r="EH2761" s="12"/>
      <c r="EI2761" s="12"/>
      <c r="EJ2761" s="12"/>
      <c r="EK2761" s="12"/>
      <c r="EL2761" s="12"/>
      <c r="EM2761" s="12"/>
      <c r="EN2761" s="12"/>
      <c r="EO2761" s="12"/>
      <c r="EP2761" s="12"/>
      <c r="EQ2761" s="12"/>
      <c r="ER2761" s="12"/>
      <c r="ES2761" s="12"/>
      <c r="ET2761" s="12"/>
      <c r="EU2761" s="12"/>
      <c r="EV2761" s="12"/>
      <c r="EW2761" s="12"/>
      <c r="EX2761" s="12"/>
      <c r="EY2761" s="12"/>
      <c r="EZ2761" s="12"/>
      <c r="FA2761" s="12"/>
      <c r="FB2761" s="12"/>
      <c r="FC2761" s="12"/>
      <c r="FD2761" s="12"/>
      <c r="FE2761" s="12"/>
      <c r="FF2761" s="12"/>
      <c r="FG2761" s="12"/>
      <c r="FH2761" s="12"/>
      <c r="FI2761" s="12"/>
      <c r="FJ2761" s="12"/>
      <c r="FK2761" s="12"/>
      <c r="FL2761" s="12"/>
      <c r="FM2761" s="12"/>
      <c r="FN2761" s="12"/>
      <c r="FO2761" s="12"/>
      <c r="FP2761" s="12"/>
      <c r="FQ2761" s="12"/>
      <c r="FR2761" s="12"/>
      <c r="FS2761" s="12"/>
      <c r="FT2761" s="12"/>
      <c r="FU2761" s="12"/>
      <c r="FV2761" s="12"/>
      <c r="FW2761" s="12"/>
      <c r="FX2761" s="12"/>
      <c r="FY2761" s="12"/>
      <c r="FZ2761" s="12"/>
      <c r="GA2761" s="12"/>
      <c r="GB2761" s="12"/>
      <c r="GC2761" s="12"/>
      <c r="GD2761" s="12"/>
      <c r="GE2761" s="12"/>
      <c r="GF2761" s="12"/>
      <c r="GG2761" s="12"/>
      <c r="GH2761" s="12"/>
      <c r="GI2761" s="12"/>
      <c r="GJ2761" s="12"/>
      <c r="GK2761" s="12"/>
      <c r="GL2761" s="12"/>
      <c r="GM2761" s="12"/>
      <c r="GN2761" s="12"/>
      <c r="GO2761" s="12"/>
      <c r="GP2761" s="12"/>
      <c r="GQ2761" s="12"/>
      <c r="GR2761" s="12"/>
    </row>
    <row r="2762" spans="1:200" x14ac:dyDescent="0.2">
      <c r="A2762" s="79">
        <f t="shared" si="866"/>
        <v>45834</v>
      </c>
      <c r="B2762" s="80" t="str">
        <f t="shared" ca="1" si="867"/>
        <v>n.d</v>
      </c>
      <c r="C2762" s="81">
        <f t="shared" ca="1" si="868"/>
        <v>811.78766540000004</v>
      </c>
      <c r="D2762" s="82">
        <f ca="1">IF(A2762&lt;$B$1,VLOOKUP(A2762,[1]DI!$A$4:$B$15000,2,FALSE),0)</f>
        <v>0</v>
      </c>
      <c r="E2762" s="81">
        <f t="shared" ca="1" si="869"/>
        <v>0</v>
      </c>
      <c r="F2762" s="83">
        <f t="shared" ref="F2762:F2825" si="877">IF(A2762&gt;$H$2,$I$3,$I$2)</f>
        <v>1.2</v>
      </c>
      <c r="G2762" s="84">
        <f t="shared" ca="1" si="870"/>
        <v>1</v>
      </c>
      <c r="H2762" s="81">
        <f ca="1">TRUNC(PRODUCT(G$10:G2761),15)</f>
        <v>1.40945772534528</v>
      </c>
      <c r="I2762" s="81">
        <f t="shared" ca="1" si="871"/>
        <v>1.40945772534528</v>
      </c>
      <c r="J2762" s="81">
        <f t="shared" ca="1" si="872"/>
        <v>1</v>
      </c>
      <c r="K2762" s="81">
        <f t="shared" ca="1" si="873"/>
        <v>0</v>
      </c>
      <c r="L2762" s="85">
        <f>IF(VLOOKUP(A2762,$U$12:$AD$125,8)=VLOOKUP(A2761,$U$12:$AD$125,8),0,VLOOKUP(A2762,U$12:$AD$125,8))</f>
        <v>0</v>
      </c>
      <c r="M2762" s="86">
        <f>IF(L2762&gt;0,VLOOKUP(L2762,T$12:$AC$125,7),0)</f>
        <v>0</v>
      </c>
      <c r="N2762" s="81">
        <f t="shared" si="865"/>
        <v>0</v>
      </c>
      <c r="O2762" s="81">
        <f t="shared" ca="1" si="874"/>
        <v>0</v>
      </c>
      <c r="P2762" s="87" t="str">
        <f t="shared" si="875"/>
        <v>J=</v>
      </c>
      <c r="Q2762" s="88">
        <f t="shared" si="876"/>
        <v>45954</v>
      </c>
      <c r="R2762" s="7"/>
      <c r="S2762" s="7"/>
      <c r="T2762" s="7"/>
      <c r="U2762" s="7"/>
      <c r="V2762" s="7"/>
      <c r="W2762" s="7"/>
      <c r="X2762" s="7"/>
      <c r="Y2762" s="7"/>
      <c r="Z2762" s="7"/>
      <c r="AA2762" s="7"/>
      <c r="AB2762" s="7"/>
      <c r="AC2762" s="7"/>
      <c r="AD2762" s="7"/>
      <c r="AE2762" s="7"/>
      <c r="AF2762" s="65"/>
      <c r="AG2762" s="9"/>
      <c r="AH2762" s="9"/>
      <c r="AI2762" s="4"/>
      <c r="AJ2762" s="10"/>
      <c r="AK2762" s="4"/>
      <c r="AL2762" s="65"/>
      <c r="AM2762" s="10"/>
      <c r="AN2762" s="9"/>
      <c r="AO2762" s="7"/>
      <c r="AP2762" s="11"/>
      <c r="AQ2762" s="9"/>
      <c r="AR2762" s="8"/>
      <c r="AS2762" s="65"/>
      <c r="AT2762" s="12"/>
      <c r="AU2762" s="12"/>
      <c r="AV2762" s="22"/>
      <c r="AW2762" s="12"/>
      <c r="AX2762" s="12"/>
      <c r="AY2762" s="12"/>
      <c r="AZ2762" s="12"/>
      <c r="BA2762" s="12"/>
      <c r="BB2762" s="12"/>
      <c r="BC2762" s="12"/>
      <c r="BD2762" s="12"/>
      <c r="BE2762" s="12"/>
      <c r="BF2762" s="12"/>
      <c r="BG2762" s="12"/>
      <c r="BH2762" s="12"/>
      <c r="BI2762" s="12"/>
      <c r="BJ2762" s="12"/>
      <c r="BK2762" s="12"/>
      <c r="BL2762" s="12"/>
      <c r="BM2762" s="12"/>
      <c r="BN2762" s="12"/>
      <c r="BO2762" s="12"/>
      <c r="BP2762" s="12"/>
      <c r="BQ2762" s="12"/>
      <c r="BR2762" s="12"/>
      <c r="BS2762" s="12"/>
      <c r="BT2762" s="12"/>
      <c r="BU2762" s="12"/>
      <c r="BV2762" s="12"/>
      <c r="BW2762" s="12"/>
      <c r="BX2762" s="12"/>
      <c r="BY2762" s="12"/>
      <c r="BZ2762" s="12"/>
      <c r="CA2762" s="12"/>
      <c r="CB2762" s="12"/>
      <c r="CC2762" s="12"/>
      <c r="CD2762" s="12"/>
      <c r="CE2762" s="12"/>
      <c r="CF2762" s="12"/>
      <c r="CG2762" s="12"/>
      <c r="CH2762" s="12"/>
      <c r="CI2762" s="12"/>
      <c r="CJ2762" s="12"/>
      <c r="CK2762" s="12"/>
      <c r="CL2762" s="12"/>
      <c r="CM2762" s="12"/>
      <c r="CN2762" s="12"/>
      <c r="CO2762" s="12"/>
      <c r="CP2762" s="12"/>
      <c r="CQ2762" s="12"/>
      <c r="CR2762" s="12"/>
      <c r="CS2762" s="12"/>
      <c r="CT2762" s="12"/>
      <c r="CU2762" s="12"/>
      <c r="CV2762" s="12"/>
      <c r="CW2762" s="12"/>
      <c r="CX2762" s="12"/>
      <c r="CY2762" s="12"/>
      <c r="CZ2762" s="12"/>
      <c r="DA2762" s="12"/>
      <c r="DB2762" s="12"/>
      <c r="DC2762" s="12"/>
      <c r="DD2762" s="12"/>
      <c r="DE2762" s="12"/>
      <c r="DF2762" s="12"/>
      <c r="DG2762" s="12"/>
      <c r="DH2762" s="12"/>
      <c r="DI2762" s="12"/>
      <c r="DJ2762" s="12"/>
      <c r="DK2762" s="12"/>
      <c r="DL2762" s="12"/>
      <c r="DM2762" s="12"/>
      <c r="DN2762" s="12"/>
      <c r="DO2762" s="12"/>
      <c r="DP2762" s="12"/>
      <c r="DQ2762" s="12"/>
      <c r="DR2762" s="12"/>
      <c r="DS2762" s="12"/>
      <c r="DT2762" s="12"/>
      <c r="DU2762" s="12"/>
      <c r="DV2762" s="12"/>
      <c r="DW2762" s="12"/>
      <c r="DX2762" s="12"/>
      <c r="DY2762" s="12"/>
      <c r="DZ2762" s="12"/>
      <c r="EA2762" s="12"/>
      <c r="EB2762" s="12"/>
      <c r="EC2762" s="12"/>
      <c r="ED2762" s="12"/>
      <c r="EE2762" s="12"/>
      <c r="EF2762" s="12"/>
      <c r="EG2762" s="12"/>
      <c r="EH2762" s="12"/>
      <c r="EI2762" s="12"/>
      <c r="EJ2762" s="12"/>
      <c r="EK2762" s="12"/>
      <c r="EL2762" s="12"/>
      <c r="EM2762" s="12"/>
      <c r="EN2762" s="12"/>
      <c r="EO2762" s="12"/>
      <c r="EP2762" s="12"/>
      <c r="EQ2762" s="12"/>
      <c r="ER2762" s="12"/>
      <c r="ES2762" s="12"/>
      <c r="ET2762" s="12"/>
      <c r="EU2762" s="12"/>
      <c r="EV2762" s="12"/>
      <c r="EW2762" s="12"/>
      <c r="EX2762" s="12"/>
      <c r="EY2762" s="12"/>
      <c r="EZ2762" s="12"/>
      <c r="FA2762" s="12"/>
      <c r="FB2762" s="12"/>
      <c r="FC2762" s="12"/>
      <c r="FD2762" s="12"/>
      <c r="FE2762" s="12"/>
      <c r="FF2762" s="12"/>
      <c r="FG2762" s="12"/>
      <c r="FH2762" s="12"/>
      <c r="FI2762" s="12"/>
      <c r="FJ2762" s="12"/>
      <c r="FK2762" s="12"/>
      <c r="FL2762" s="12"/>
      <c r="FM2762" s="12"/>
      <c r="FN2762" s="12"/>
      <c r="FO2762" s="12"/>
      <c r="FP2762" s="12"/>
      <c r="FQ2762" s="12"/>
      <c r="FR2762" s="12"/>
      <c r="FS2762" s="12"/>
      <c r="FT2762" s="12"/>
      <c r="FU2762" s="12"/>
      <c r="FV2762" s="12"/>
      <c r="FW2762" s="12"/>
      <c r="FX2762" s="12"/>
      <c r="FY2762" s="12"/>
      <c r="FZ2762" s="12"/>
      <c r="GA2762" s="12"/>
      <c r="GB2762" s="12"/>
      <c r="GC2762" s="12"/>
      <c r="GD2762" s="12"/>
      <c r="GE2762" s="12"/>
      <c r="GF2762" s="12"/>
      <c r="GG2762" s="12"/>
      <c r="GH2762" s="12"/>
      <c r="GI2762" s="12"/>
      <c r="GJ2762" s="12"/>
      <c r="GK2762" s="12"/>
      <c r="GL2762" s="12"/>
      <c r="GM2762" s="12"/>
      <c r="GN2762" s="12"/>
      <c r="GO2762" s="12"/>
      <c r="GP2762" s="12"/>
      <c r="GQ2762" s="12"/>
      <c r="GR2762" s="12"/>
    </row>
    <row r="2763" spans="1:200" x14ac:dyDescent="0.2">
      <c r="A2763" s="79">
        <f t="shared" si="866"/>
        <v>45835</v>
      </c>
      <c r="B2763" s="80" t="str">
        <f t="shared" ca="1" si="867"/>
        <v>n.d</v>
      </c>
      <c r="C2763" s="81">
        <f t="shared" ca="1" si="868"/>
        <v>811.78766540000004</v>
      </c>
      <c r="D2763" s="82">
        <f ca="1">IF(A2763&lt;$B$1,VLOOKUP(A2763,[1]DI!$A$4:$B$15000,2,FALSE),0)</f>
        <v>0</v>
      </c>
      <c r="E2763" s="81">
        <f t="shared" ca="1" si="869"/>
        <v>0</v>
      </c>
      <c r="F2763" s="83">
        <f t="shared" si="877"/>
        <v>1.2</v>
      </c>
      <c r="G2763" s="84">
        <f t="shared" ca="1" si="870"/>
        <v>1</v>
      </c>
      <c r="H2763" s="81">
        <f ca="1">TRUNC(PRODUCT(G$10:G2762),15)</f>
        <v>1.40945772534528</v>
      </c>
      <c r="I2763" s="81">
        <f t="shared" ca="1" si="871"/>
        <v>1.40945772534528</v>
      </c>
      <c r="J2763" s="81">
        <f t="shared" ca="1" si="872"/>
        <v>1</v>
      </c>
      <c r="K2763" s="81">
        <f t="shared" ca="1" si="873"/>
        <v>0</v>
      </c>
      <c r="L2763" s="85">
        <f>IF(VLOOKUP(A2763,$U$12:$AD$125,8)=VLOOKUP(A2762,$U$12:$AD$125,8),0,VLOOKUP(A2763,U$12:$AD$125,8))</f>
        <v>0</v>
      </c>
      <c r="M2763" s="86">
        <f>IF(L2763&gt;0,VLOOKUP(L2763,T$12:$AC$125,7),0)</f>
        <v>0</v>
      </c>
      <c r="N2763" s="81">
        <f t="shared" ref="N2763:N2826" si="878">IF(M2763&gt;0,(C2763*M2763),0)</f>
        <v>0</v>
      </c>
      <c r="O2763" s="81">
        <f t="shared" ca="1" si="874"/>
        <v>0</v>
      </c>
      <c r="P2763" s="87" t="str">
        <f t="shared" si="875"/>
        <v>J=</v>
      </c>
      <c r="Q2763" s="88">
        <f t="shared" si="876"/>
        <v>45954</v>
      </c>
      <c r="R2763" s="7"/>
      <c r="S2763" s="7"/>
      <c r="T2763" s="7"/>
      <c r="U2763" s="7"/>
      <c r="V2763" s="7"/>
      <c r="W2763" s="7"/>
      <c r="X2763" s="7"/>
      <c r="Y2763" s="7"/>
      <c r="Z2763" s="7"/>
      <c r="AA2763" s="7"/>
      <c r="AB2763" s="7"/>
      <c r="AC2763" s="7"/>
      <c r="AD2763" s="7"/>
      <c r="AE2763" s="7"/>
      <c r="AF2763" s="65"/>
      <c r="AG2763" s="9"/>
      <c r="AH2763" s="9"/>
      <c r="AI2763" s="4"/>
      <c r="AJ2763" s="10"/>
      <c r="AK2763" s="4"/>
      <c r="AL2763" s="65"/>
      <c r="AM2763" s="10"/>
      <c r="AN2763" s="9"/>
      <c r="AO2763" s="7"/>
      <c r="AP2763" s="11"/>
      <c r="AQ2763" s="9"/>
      <c r="AR2763" s="8"/>
      <c r="AS2763" s="65"/>
      <c r="AT2763" s="12"/>
      <c r="AU2763" s="12"/>
      <c r="AV2763" s="22"/>
      <c r="AW2763" s="12"/>
      <c r="AX2763" s="12"/>
      <c r="AY2763" s="12"/>
      <c r="AZ2763" s="12"/>
      <c r="BA2763" s="12"/>
      <c r="BB2763" s="12"/>
      <c r="BC2763" s="12"/>
      <c r="BD2763" s="12"/>
      <c r="BE2763" s="12"/>
      <c r="BF2763" s="12"/>
      <c r="BG2763" s="12"/>
      <c r="BH2763" s="12"/>
      <c r="BI2763" s="12"/>
      <c r="BJ2763" s="12"/>
      <c r="BK2763" s="12"/>
      <c r="BL2763" s="12"/>
      <c r="BM2763" s="12"/>
      <c r="BN2763" s="12"/>
      <c r="BO2763" s="12"/>
      <c r="BP2763" s="12"/>
      <c r="BQ2763" s="12"/>
      <c r="BR2763" s="12"/>
      <c r="BS2763" s="12"/>
      <c r="BT2763" s="12"/>
      <c r="BU2763" s="12"/>
      <c r="BV2763" s="12"/>
      <c r="BW2763" s="12"/>
      <c r="BX2763" s="12"/>
      <c r="BY2763" s="12"/>
      <c r="BZ2763" s="12"/>
      <c r="CA2763" s="12"/>
      <c r="CB2763" s="12"/>
      <c r="CC2763" s="12"/>
      <c r="CD2763" s="12"/>
      <c r="CE2763" s="12"/>
      <c r="CF2763" s="12"/>
      <c r="CG2763" s="12"/>
      <c r="CH2763" s="12"/>
      <c r="CI2763" s="12"/>
      <c r="CJ2763" s="12"/>
      <c r="CK2763" s="12"/>
      <c r="CL2763" s="12"/>
      <c r="CM2763" s="12"/>
      <c r="CN2763" s="12"/>
      <c r="CO2763" s="12"/>
      <c r="CP2763" s="12"/>
      <c r="CQ2763" s="12"/>
      <c r="CR2763" s="12"/>
      <c r="CS2763" s="12"/>
      <c r="CT2763" s="12"/>
      <c r="CU2763" s="12"/>
      <c r="CV2763" s="12"/>
      <c r="CW2763" s="12"/>
      <c r="CX2763" s="12"/>
      <c r="CY2763" s="12"/>
      <c r="CZ2763" s="12"/>
      <c r="DA2763" s="12"/>
      <c r="DB2763" s="12"/>
      <c r="DC2763" s="12"/>
      <c r="DD2763" s="12"/>
      <c r="DE2763" s="12"/>
      <c r="DF2763" s="12"/>
      <c r="DG2763" s="12"/>
      <c r="DH2763" s="12"/>
      <c r="DI2763" s="12"/>
      <c r="DJ2763" s="12"/>
      <c r="DK2763" s="12"/>
      <c r="DL2763" s="12"/>
      <c r="DM2763" s="12"/>
      <c r="DN2763" s="12"/>
      <c r="DO2763" s="12"/>
      <c r="DP2763" s="12"/>
      <c r="DQ2763" s="12"/>
      <c r="DR2763" s="12"/>
      <c r="DS2763" s="12"/>
      <c r="DT2763" s="12"/>
      <c r="DU2763" s="12"/>
      <c r="DV2763" s="12"/>
      <c r="DW2763" s="12"/>
      <c r="DX2763" s="12"/>
      <c r="DY2763" s="12"/>
      <c r="DZ2763" s="12"/>
      <c r="EA2763" s="12"/>
      <c r="EB2763" s="12"/>
      <c r="EC2763" s="12"/>
      <c r="ED2763" s="12"/>
      <c r="EE2763" s="12"/>
      <c r="EF2763" s="12"/>
      <c r="EG2763" s="12"/>
      <c r="EH2763" s="12"/>
      <c r="EI2763" s="12"/>
      <c r="EJ2763" s="12"/>
      <c r="EK2763" s="12"/>
      <c r="EL2763" s="12"/>
      <c r="EM2763" s="12"/>
      <c r="EN2763" s="12"/>
      <c r="EO2763" s="12"/>
      <c r="EP2763" s="12"/>
      <c r="EQ2763" s="12"/>
      <c r="ER2763" s="12"/>
      <c r="ES2763" s="12"/>
      <c r="ET2763" s="12"/>
      <c r="EU2763" s="12"/>
      <c r="EV2763" s="12"/>
      <c r="EW2763" s="12"/>
      <c r="EX2763" s="12"/>
      <c r="EY2763" s="12"/>
      <c r="EZ2763" s="12"/>
      <c r="FA2763" s="12"/>
      <c r="FB2763" s="12"/>
      <c r="FC2763" s="12"/>
      <c r="FD2763" s="12"/>
      <c r="FE2763" s="12"/>
      <c r="FF2763" s="12"/>
      <c r="FG2763" s="12"/>
      <c r="FH2763" s="12"/>
      <c r="FI2763" s="12"/>
      <c r="FJ2763" s="12"/>
      <c r="FK2763" s="12"/>
      <c r="FL2763" s="12"/>
      <c r="FM2763" s="12"/>
      <c r="FN2763" s="12"/>
      <c r="FO2763" s="12"/>
      <c r="FP2763" s="12"/>
      <c r="FQ2763" s="12"/>
      <c r="FR2763" s="12"/>
      <c r="FS2763" s="12"/>
      <c r="FT2763" s="12"/>
      <c r="FU2763" s="12"/>
      <c r="FV2763" s="12"/>
      <c r="FW2763" s="12"/>
      <c r="FX2763" s="12"/>
      <c r="FY2763" s="12"/>
      <c r="FZ2763" s="12"/>
      <c r="GA2763" s="12"/>
      <c r="GB2763" s="12"/>
      <c r="GC2763" s="12"/>
      <c r="GD2763" s="12"/>
      <c r="GE2763" s="12"/>
      <c r="GF2763" s="12"/>
      <c r="GG2763" s="12"/>
      <c r="GH2763" s="12"/>
      <c r="GI2763" s="12"/>
      <c r="GJ2763" s="12"/>
      <c r="GK2763" s="12"/>
      <c r="GL2763" s="12"/>
      <c r="GM2763" s="12"/>
      <c r="GN2763" s="12"/>
      <c r="GO2763" s="12"/>
      <c r="GP2763" s="12"/>
      <c r="GQ2763" s="12"/>
      <c r="GR2763" s="12"/>
    </row>
    <row r="2764" spans="1:200" x14ac:dyDescent="0.2">
      <c r="A2764" s="79">
        <f t="shared" si="866"/>
        <v>45836</v>
      </c>
      <c r="B2764" s="80" t="str">
        <f t="shared" ca="1" si="867"/>
        <v>n.d</v>
      </c>
      <c r="C2764" s="81">
        <f t="shared" ca="1" si="868"/>
        <v>811.78766540000004</v>
      </c>
      <c r="D2764" s="82">
        <f ca="1">IF(A2764&lt;$B$1,VLOOKUP(A2764,[1]DI!$A$4:$B$15000,2,FALSE),0)</f>
        <v>0</v>
      </c>
      <c r="E2764" s="81">
        <f t="shared" ca="1" si="869"/>
        <v>0</v>
      </c>
      <c r="F2764" s="83">
        <f t="shared" si="877"/>
        <v>1.2</v>
      </c>
      <c r="G2764" s="84">
        <f t="shared" ca="1" si="870"/>
        <v>1</v>
      </c>
      <c r="H2764" s="81">
        <f ca="1">TRUNC(PRODUCT(G$10:G2763),15)</f>
        <v>1.40945772534528</v>
      </c>
      <c r="I2764" s="81">
        <f t="shared" ca="1" si="871"/>
        <v>1.40945772534528</v>
      </c>
      <c r="J2764" s="81">
        <f t="shared" ca="1" si="872"/>
        <v>1</v>
      </c>
      <c r="K2764" s="81">
        <f t="shared" ca="1" si="873"/>
        <v>0</v>
      </c>
      <c r="L2764" s="85">
        <f>IF(VLOOKUP(A2764,$U$12:$AD$125,8)=VLOOKUP(A2763,$U$12:$AD$125,8),0,VLOOKUP(A2764,U$12:$AD$125,8))</f>
        <v>0</v>
      </c>
      <c r="M2764" s="86">
        <f>IF(L2764&gt;0,VLOOKUP(L2764,T$12:$AC$125,7),0)</f>
        <v>0</v>
      </c>
      <c r="N2764" s="81">
        <f t="shared" si="878"/>
        <v>0</v>
      </c>
      <c r="O2764" s="81">
        <f t="shared" ca="1" si="874"/>
        <v>0</v>
      </c>
      <c r="P2764" s="87" t="str">
        <f t="shared" si="875"/>
        <v>J=</v>
      </c>
      <c r="Q2764" s="88">
        <f t="shared" si="876"/>
        <v>45954</v>
      </c>
      <c r="R2764" s="7"/>
      <c r="S2764" s="7"/>
      <c r="T2764" s="7"/>
      <c r="U2764" s="7"/>
      <c r="V2764" s="7"/>
      <c r="W2764" s="7"/>
      <c r="X2764" s="7"/>
      <c r="Y2764" s="7"/>
      <c r="Z2764" s="7"/>
      <c r="AA2764" s="7"/>
      <c r="AB2764" s="7"/>
      <c r="AC2764" s="7"/>
      <c r="AD2764" s="7"/>
      <c r="AE2764" s="7"/>
      <c r="AF2764" s="65"/>
      <c r="AG2764" s="9"/>
      <c r="AH2764" s="9"/>
      <c r="AI2764" s="4"/>
      <c r="AJ2764" s="10"/>
      <c r="AK2764" s="4"/>
      <c r="AL2764" s="65"/>
      <c r="AM2764" s="10"/>
      <c r="AN2764" s="9"/>
      <c r="AO2764" s="7"/>
      <c r="AP2764" s="11"/>
      <c r="AQ2764" s="9"/>
      <c r="AR2764" s="8"/>
      <c r="AS2764" s="65"/>
      <c r="AT2764" s="12"/>
      <c r="AU2764" s="12"/>
      <c r="AV2764" s="22"/>
      <c r="AW2764" s="12"/>
      <c r="AX2764" s="12"/>
      <c r="AY2764" s="12"/>
      <c r="AZ2764" s="12"/>
      <c r="BA2764" s="12"/>
      <c r="BB2764" s="12"/>
      <c r="BC2764" s="12"/>
      <c r="BD2764" s="12"/>
      <c r="BE2764" s="12"/>
      <c r="BF2764" s="12"/>
      <c r="BG2764" s="12"/>
      <c r="BH2764" s="12"/>
      <c r="BI2764" s="12"/>
      <c r="BJ2764" s="12"/>
      <c r="BK2764" s="12"/>
      <c r="BL2764" s="12"/>
      <c r="BM2764" s="12"/>
      <c r="BN2764" s="12"/>
      <c r="BO2764" s="12"/>
      <c r="BP2764" s="12"/>
      <c r="BQ2764" s="12"/>
      <c r="BR2764" s="12"/>
      <c r="BS2764" s="12"/>
      <c r="BT2764" s="12"/>
      <c r="BU2764" s="12"/>
      <c r="BV2764" s="12"/>
      <c r="BW2764" s="12"/>
      <c r="BX2764" s="12"/>
      <c r="BY2764" s="12"/>
      <c r="BZ2764" s="12"/>
      <c r="CA2764" s="12"/>
      <c r="CB2764" s="12"/>
      <c r="CC2764" s="12"/>
      <c r="CD2764" s="12"/>
      <c r="CE2764" s="12"/>
      <c r="CF2764" s="12"/>
      <c r="CG2764" s="12"/>
      <c r="CH2764" s="12"/>
      <c r="CI2764" s="12"/>
      <c r="CJ2764" s="12"/>
      <c r="CK2764" s="12"/>
      <c r="CL2764" s="12"/>
      <c r="CM2764" s="12"/>
      <c r="CN2764" s="12"/>
      <c r="CO2764" s="12"/>
      <c r="CP2764" s="12"/>
      <c r="CQ2764" s="12"/>
      <c r="CR2764" s="12"/>
      <c r="CS2764" s="12"/>
      <c r="CT2764" s="12"/>
      <c r="CU2764" s="12"/>
      <c r="CV2764" s="12"/>
      <c r="CW2764" s="12"/>
      <c r="CX2764" s="12"/>
      <c r="CY2764" s="12"/>
      <c r="CZ2764" s="12"/>
      <c r="DA2764" s="12"/>
      <c r="DB2764" s="12"/>
      <c r="DC2764" s="12"/>
      <c r="DD2764" s="12"/>
      <c r="DE2764" s="12"/>
      <c r="DF2764" s="12"/>
      <c r="DG2764" s="12"/>
      <c r="DH2764" s="12"/>
      <c r="DI2764" s="12"/>
      <c r="DJ2764" s="12"/>
      <c r="DK2764" s="12"/>
      <c r="DL2764" s="12"/>
      <c r="DM2764" s="12"/>
      <c r="DN2764" s="12"/>
      <c r="DO2764" s="12"/>
      <c r="DP2764" s="12"/>
      <c r="DQ2764" s="12"/>
      <c r="DR2764" s="12"/>
      <c r="DS2764" s="12"/>
      <c r="DT2764" s="12"/>
      <c r="DU2764" s="12"/>
      <c r="DV2764" s="12"/>
      <c r="DW2764" s="12"/>
      <c r="DX2764" s="12"/>
      <c r="DY2764" s="12"/>
      <c r="DZ2764" s="12"/>
      <c r="EA2764" s="12"/>
      <c r="EB2764" s="12"/>
      <c r="EC2764" s="12"/>
      <c r="ED2764" s="12"/>
      <c r="EE2764" s="12"/>
      <c r="EF2764" s="12"/>
      <c r="EG2764" s="12"/>
      <c r="EH2764" s="12"/>
      <c r="EI2764" s="12"/>
      <c r="EJ2764" s="12"/>
      <c r="EK2764" s="12"/>
      <c r="EL2764" s="12"/>
      <c r="EM2764" s="12"/>
      <c r="EN2764" s="12"/>
      <c r="EO2764" s="12"/>
      <c r="EP2764" s="12"/>
      <c r="EQ2764" s="12"/>
      <c r="ER2764" s="12"/>
      <c r="ES2764" s="12"/>
      <c r="ET2764" s="12"/>
      <c r="EU2764" s="12"/>
      <c r="EV2764" s="12"/>
      <c r="EW2764" s="12"/>
      <c r="EX2764" s="12"/>
      <c r="EY2764" s="12"/>
      <c r="EZ2764" s="12"/>
      <c r="FA2764" s="12"/>
      <c r="FB2764" s="12"/>
      <c r="FC2764" s="12"/>
      <c r="FD2764" s="12"/>
      <c r="FE2764" s="12"/>
      <c r="FF2764" s="12"/>
      <c r="FG2764" s="12"/>
      <c r="FH2764" s="12"/>
      <c r="FI2764" s="12"/>
      <c r="FJ2764" s="12"/>
      <c r="FK2764" s="12"/>
      <c r="FL2764" s="12"/>
      <c r="FM2764" s="12"/>
      <c r="FN2764" s="12"/>
      <c r="FO2764" s="12"/>
      <c r="FP2764" s="12"/>
      <c r="FQ2764" s="12"/>
      <c r="FR2764" s="12"/>
      <c r="FS2764" s="12"/>
      <c r="FT2764" s="12"/>
      <c r="FU2764" s="12"/>
      <c r="FV2764" s="12"/>
      <c r="FW2764" s="12"/>
      <c r="FX2764" s="12"/>
      <c r="FY2764" s="12"/>
      <c r="FZ2764" s="12"/>
      <c r="GA2764" s="12"/>
      <c r="GB2764" s="12"/>
      <c r="GC2764" s="12"/>
      <c r="GD2764" s="12"/>
      <c r="GE2764" s="12"/>
      <c r="GF2764" s="12"/>
      <c r="GG2764" s="12"/>
      <c r="GH2764" s="12"/>
      <c r="GI2764" s="12"/>
      <c r="GJ2764" s="12"/>
      <c r="GK2764" s="12"/>
      <c r="GL2764" s="12"/>
      <c r="GM2764" s="12"/>
      <c r="GN2764" s="12"/>
      <c r="GO2764" s="12"/>
      <c r="GP2764" s="12"/>
      <c r="GQ2764" s="12"/>
      <c r="GR2764" s="12"/>
    </row>
    <row r="2765" spans="1:200" x14ac:dyDescent="0.2">
      <c r="A2765" s="79">
        <f t="shared" si="866"/>
        <v>45837</v>
      </c>
      <c r="B2765" s="80" t="str">
        <f t="shared" ca="1" si="867"/>
        <v>n.d</v>
      </c>
      <c r="C2765" s="81">
        <f t="shared" ca="1" si="868"/>
        <v>811.78766540000004</v>
      </c>
      <c r="D2765" s="82">
        <f ca="1">IF(A2765&lt;$B$1,VLOOKUP(A2765,[1]DI!$A$4:$B$15000,2,FALSE),0)</f>
        <v>0</v>
      </c>
      <c r="E2765" s="81">
        <f t="shared" ca="1" si="869"/>
        <v>0</v>
      </c>
      <c r="F2765" s="83">
        <f t="shared" si="877"/>
        <v>1.2</v>
      </c>
      <c r="G2765" s="84">
        <f t="shared" ca="1" si="870"/>
        <v>1</v>
      </c>
      <c r="H2765" s="81">
        <f ca="1">TRUNC(PRODUCT(G$10:G2764),15)</f>
        <v>1.40945772534528</v>
      </c>
      <c r="I2765" s="81">
        <f t="shared" ca="1" si="871"/>
        <v>1.40945772534528</v>
      </c>
      <c r="J2765" s="81">
        <f t="shared" ca="1" si="872"/>
        <v>1</v>
      </c>
      <c r="K2765" s="81">
        <f t="shared" ca="1" si="873"/>
        <v>0</v>
      </c>
      <c r="L2765" s="85">
        <f>IF(VLOOKUP(A2765,$U$12:$AD$125,8)=VLOOKUP(A2764,$U$12:$AD$125,8),0,VLOOKUP(A2765,U$12:$AD$125,8))</f>
        <v>0</v>
      </c>
      <c r="M2765" s="86">
        <f>IF(L2765&gt;0,VLOOKUP(L2765,T$12:$AC$125,7),0)</f>
        <v>0</v>
      </c>
      <c r="N2765" s="81">
        <f t="shared" si="878"/>
        <v>0</v>
      </c>
      <c r="O2765" s="81">
        <f t="shared" ca="1" si="874"/>
        <v>0</v>
      </c>
      <c r="P2765" s="87" t="str">
        <f t="shared" si="875"/>
        <v>J=</v>
      </c>
      <c r="Q2765" s="88">
        <f t="shared" si="876"/>
        <v>45954</v>
      </c>
      <c r="R2765" s="7"/>
      <c r="S2765" s="7"/>
      <c r="T2765" s="7"/>
      <c r="U2765" s="7"/>
      <c r="V2765" s="7"/>
      <c r="W2765" s="7"/>
      <c r="X2765" s="7"/>
      <c r="Y2765" s="7"/>
      <c r="Z2765" s="7"/>
      <c r="AA2765" s="7"/>
      <c r="AB2765" s="7"/>
      <c r="AC2765" s="7"/>
      <c r="AD2765" s="7"/>
      <c r="AE2765" s="7"/>
      <c r="AF2765" s="65"/>
      <c r="AG2765" s="9"/>
      <c r="AH2765" s="9"/>
      <c r="AI2765" s="4"/>
      <c r="AJ2765" s="10"/>
      <c r="AK2765" s="4"/>
      <c r="AL2765" s="65"/>
      <c r="AM2765" s="10"/>
      <c r="AN2765" s="9"/>
      <c r="AO2765" s="7"/>
      <c r="AP2765" s="11"/>
      <c r="AQ2765" s="9"/>
      <c r="AR2765" s="8"/>
      <c r="AS2765" s="65"/>
      <c r="AT2765" s="12"/>
      <c r="AU2765" s="12"/>
      <c r="AV2765" s="22"/>
      <c r="AW2765" s="12"/>
      <c r="AX2765" s="12"/>
      <c r="AY2765" s="12"/>
      <c r="AZ2765" s="12"/>
      <c r="BA2765" s="12"/>
      <c r="BB2765" s="12"/>
      <c r="BC2765" s="12"/>
      <c r="BD2765" s="12"/>
      <c r="BE2765" s="12"/>
      <c r="BF2765" s="12"/>
      <c r="BG2765" s="12"/>
      <c r="BH2765" s="12"/>
      <c r="BI2765" s="12"/>
      <c r="BJ2765" s="12"/>
      <c r="BK2765" s="12"/>
      <c r="BL2765" s="12"/>
      <c r="BM2765" s="12"/>
      <c r="BN2765" s="12"/>
      <c r="BO2765" s="12"/>
      <c r="BP2765" s="12"/>
      <c r="BQ2765" s="12"/>
      <c r="BR2765" s="12"/>
      <c r="BS2765" s="12"/>
      <c r="BT2765" s="12"/>
      <c r="BU2765" s="12"/>
      <c r="BV2765" s="12"/>
      <c r="BW2765" s="12"/>
      <c r="BX2765" s="12"/>
      <c r="BY2765" s="12"/>
      <c r="BZ2765" s="12"/>
      <c r="CA2765" s="12"/>
      <c r="CB2765" s="12"/>
      <c r="CC2765" s="12"/>
      <c r="CD2765" s="12"/>
      <c r="CE2765" s="12"/>
      <c r="CF2765" s="12"/>
      <c r="CG2765" s="12"/>
      <c r="CH2765" s="12"/>
      <c r="CI2765" s="12"/>
      <c r="CJ2765" s="12"/>
      <c r="CK2765" s="12"/>
      <c r="CL2765" s="12"/>
      <c r="CM2765" s="12"/>
      <c r="CN2765" s="12"/>
      <c r="CO2765" s="12"/>
      <c r="CP2765" s="12"/>
      <c r="CQ2765" s="12"/>
      <c r="CR2765" s="12"/>
      <c r="CS2765" s="12"/>
      <c r="CT2765" s="12"/>
      <c r="CU2765" s="12"/>
      <c r="CV2765" s="12"/>
      <c r="CW2765" s="12"/>
      <c r="CX2765" s="12"/>
      <c r="CY2765" s="12"/>
      <c r="CZ2765" s="12"/>
      <c r="DA2765" s="12"/>
      <c r="DB2765" s="12"/>
      <c r="DC2765" s="12"/>
      <c r="DD2765" s="12"/>
      <c r="DE2765" s="12"/>
      <c r="DF2765" s="12"/>
      <c r="DG2765" s="12"/>
      <c r="DH2765" s="12"/>
      <c r="DI2765" s="12"/>
      <c r="DJ2765" s="12"/>
      <c r="DK2765" s="12"/>
      <c r="DL2765" s="12"/>
      <c r="DM2765" s="12"/>
      <c r="DN2765" s="12"/>
      <c r="DO2765" s="12"/>
      <c r="DP2765" s="12"/>
      <c r="DQ2765" s="12"/>
      <c r="DR2765" s="12"/>
      <c r="DS2765" s="12"/>
      <c r="DT2765" s="12"/>
      <c r="DU2765" s="12"/>
      <c r="DV2765" s="12"/>
      <c r="DW2765" s="12"/>
      <c r="DX2765" s="12"/>
      <c r="DY2765" s="12"/>
      <c r="DZ2765" s="12"/>
      <c r="EA2765" s="12"/>
      <c r="EB2765" s="12"/>
      <c r="EC2765" s="12"/>
      <c r="ED2765" s="12"/>
      <c r="EE2765" s="12"/>
      <c r="EF2765" s="12"/>
      <c r="EG2765" s="12"/>
      <c r="EH2765" s="12"/>
      <c r="EI2765" s="12"/>
      <c r="EJ2765" s="12"/>
      <c r="EK2765" s="12"/>
      <c r="EL2765" s="12"/>
      <c r="EM2765" s="12"/>
      <c r="EN2765" s="12"/>
      <c r="EO2765" s="12"/>
      <c r="EP2765" s="12"/>
      <c r="EQ2765" s="12"/>
      <c r="ER2765" s="12"/>
      <c r="ES2765" s="12"/>
      <c r="ET2765" s="12"/>
      <c r="EU2765" s="12"/>
      <c r="EV2765" s="12"/>
      <c r="EW2765" s="12"/>
      <c r="EX2765" s="12"/>
      <c r="EY2765" s="12"/>
      <c r="EZ2765" s="12"/>
      <c r="FA2765" s="12"/>
      <c r="FB2765" s="12"/>
      <c r="FC2765" s="12"/>
      <c r="FD2765" s="12"/>
      <c r="FE2765" s="12"/>
      <c r="FF2765" s="12"/>
      <c r="FG2765" s="12"/>
      <c r="FH2765" s="12"/>
      <c r="FI2765" s="12"/>
      <c r="FJ2765" s="12"/>
      <c r="FK2765" s="12"/>
      <c r="FL2765" s="12"/>
      <c r="FM2765" s="12"/>
      <c r="FN2765" s="12"/>
      <c r="FO2765" s="12"/>
      <c r="FP2765" s="12"/>
      <c r="FQ2765" s="12"/>
      <c r="FR2765" s="12"/>
      <c r="FS2765" s="12"/>
      <c r="FT2765" s="12"/>
      <c r="FU2765" s="12"/>
      <c r="FV2765" s="12"/>
      <c r="FW2765" s="12"/>
      <c r="FX2765" s="12"/>
      <c r="FY2765" s="12"/>
      <c r="FZ2765" s="12"/>
      <c r="GA2765" s="12"/>
      <c r="GB2765" s="12"/>
      <c r="GC2765" s="12"/>
      <c r="GD2765" s="12"/>
      <c r="GE2765" s="12"/>
      <c r="GF2765" s="12"/>
      <c r="GG2765" s="12"/>
      <c r="GH2765" s="12"/>
      <c r="GI2765" s="12"/>
      <c r="GJ2765" s="12"/>
      <c r="GK2765" s="12"/>
      <c r="GL2765" s="12"/>
      <c r="GM2765" s="12"/>
      <c r="GN2765" s="12"/>
      <c r="GO2765" s="12"/>
      <c r="GP2765" s="12"/>
      <c r="GQ2765" s="12"/>
      <c r="GR2765" s="12"/>
    </row>
    <row r="2766" spans="1:200" x14ac:dyDescent="0.2">
      <c r="A2766" s="79">
        <f t="shared" ref="A2766:A2829" si="879">(A2765+1)</f>
        <v>45838</v>
      </c>
      <c r="B2766" s="80" t="str">
        <f t="shared" ca="1" si="867"/>
        <v>n.d</v>
      </c>
      <c r="C2766" s="81">
        <f t="shared" ca="1" si="868"/>
        <v>811.78766540000004</v>
      </c>
      <c r="D2766" s="82">
        <f ca="1">IF(A2766&lt;$B$1,VLOOKUP(A2766,[1]DI!$A$4:$B$15000,2,FALSE),0)</f>
        <v>0</v>
      </c>
      <c r="E2766" s="81">
        <f t="shared" ca="1" si="869"/>
        <v>0</v>
      </c>
      <c r="F2766" s="83">
        <f t="shared" si="877"/>
        <v>1.2</v>
      </c>
      <c r="G2766" s="84">
        <f t="shared" ca="1" si="870"/>
        <v>1</v>
      </c>
      <c r="H2766" s="81">
        <f ca="1">TRUNC(PRODUCT(G$10:G2765),15)</f>
        <v>1.40945772534528</v>
      </c>
      <c r="I2766" s="81">
        <f t="shared" ca="1" si="871"/>
        <v>1.40945772534528</v>
      </c>
      <c r="J2766" s="81">
        <f t="shared" ca="1" si="872"/>
        <v>1</v>
      </c>
      <c r="K2766" s="81">
        <f t="shared" ca="1" si="873"/>
        <v>0</v>
      </c>
      <c r="L2766" s="85">
        <f>IF(VLOOKUP(A2766,$U$12:$AD$125,8)=VLOOKUP(A2765,$U$12:$AD$125,8),0,VLOOKUP(A2766,U$12:$AD$125,8))</f>
        <v>0</v>
      </c>
      <c r="M2766" s="86">
        <f>IF(L2766&gt;0,VLOOKUP(L2766,T$12:$AC$125,7),0)</f>
        <v>0</v>
      </c>
      <c r="N2766" s="81">
        <f t="shared" si="878"/>
        <v>0</v>
      </c>
      <c r="O2766" s="81">
        <f t="shared" ca="1" si="874"/>
        <v>0</v>
      </c>
      <c r="P2766" s="87" t="str">
        <f t="shared" si="875"/>
        <v>J=</v>
      </c>
      <c r="Q2766" s="88">
        <f t="shared" si="876"/>
        <v>45954</v>
      </c>
      <c r="R2766" s="7"/>
      <c r="S2766" s="7"/>
      <c r="T2766" s="7"/>
      <c r="U2766" s="7"/>
      <c r="V2766" s="7"/>
      <c r="W2766" s="7"/>
      <c r="X2766" s="7"/>
      <c r="Y2766" s="7"/>
      <c r="Z2766" s="7"/>
      <c r="AA2766" s="7"/>
      <c r="AB2766" s="7"/>
      <c r="AC2766" s="7"/>
      <c r="AD2766" s="7"/>
      <c r="AE2766" s="7"/>
      <c r="AF2766" s="65"/>
      <c r="AG2766" s="9"/>
      <c r="AH2766" s="9"/>
      <c r="AI2766" s="4"/>
      <c r="AJ2766" s="10"/>
      <c r="AK2766" s="4"/>
      <c r="AL2766" s="65"/>
      <c r="AM2766" s="10"/>
      <c r="AN2766" s="9"/>
      <c r="AO2766" s="7"/>
      <c r="AP2766" s="11"/>
      <c r="AQ2766" s="9"/>
      <c r="AR2766" s="8"/>
      <c r="AS2766" s="65"/>
      <c r="AT2766" s="12"/>
      <c r="AU2766" s="12"/>
      <c r="AV2766" s="22"/>
      <c r="AW2766" s="12"/>
      <c r="AX2766" s="12"/>
      <c r="AY2766" s="12"/>
      <c r="AZ2766" s="12"/>
      <c r="BA2766" s="12"/>
      <c r="BB2766" s="12"/>
      <c r="BC2766" s="12"/>
      <c r="BD2766" s="12"/>
      <c r="BE2766" s="12"/>
      <c r="BF2766" s="12"/>
      <c r="BG2766" s="12"/>
      <c r="BH2766" s="12"/>
      <c r="BI2766" s="12"/>
      <c r="BJ2766" s="12"/>
      <c r="BK2766" s="12"/>
      <c r="BL2766" s="12"/>
      <c r="BM2766" s="12"/>
      <c r="BN2766" s="12"/>
      <c r="BO2766" s="12"/>
      <c r="BP2766" s="12"/>
      <c r="BQ2766" s="12"/>
      <c r="BR2766" s="12"/>
      <c r="BS2766" s="12"/>
      <c r="BT2766" s="12"/>
      <c r="BU2766" s="12"/>
      <c r="BV2766" s="12"/>
      <c r="BW2766" s="12"/>
      <c r="BX2766" s="12"/>
      <c r="BY2766" s="12"/>
      <c r="BZ2766" s="12"/>
      <c r="CA2766" s="12"/>
      <c r="CB2766" s="12"/>
      <c r="CC2766" s="12"/>
      <c r="CD2766" s="12"/>
      <c r="CE2766" s="12"/>
      <c r="CF2766" s="12"/>
      <c r="CG2766" s="12"/>
      <c r="CH2766" s="12"/>
      <c r="CI2766" s="12"/>
      <c r="CJ2766" s="12"/>
      <c r="CK2766" s="12"/>
      <c r="CL2766" s="12"/>
      <c r="CM2766" s="12"/>
      <c r="CN2766" s="12"/>
      <c r="CO2766" s="12"/>
      <c r="CP2766" s="12"/>
      <c r="CQ2766" s="12"/>
      <c r="CR2766" s="12"/>
      <c r="CS2766" s="12"/>
      <c r="CT2766" s="12"/>
      <c r="CU2766" s="12"/>
      <c r="CV2766" s="12"/>
      <c r="CW2766" s="12"/>
      <c r="CX2766" s="12"/>
      <c r="CY2766" s="12"/>
      <c r="CZ2766" s="12"/>
      <c r="DA2766" s="12"/>
      <c r="DB2766" s="12"/>
      <c r="DC2766" s="12"/>
      <c r="DD2766" s="12"/>
      <c r="DE2766" s="12"/>
      <c r="DF2766" s="12"/>
      <c r="DG2766" s="12"/>
      <c r="DH2766" s="12"/>
      <c r="DI2766" s="12"/>
      <c r="DJ2766" s="12"/>
      <c r="DK2766" s="12"/>
      <c r="DL2766" s="12"/>
      <c r="DM2766" s="12"/>
      <c r="DN2766" s="12"/>
      <c r="DO2766" s="12"/>
      <c r="DP2766" s="12"/>
      <c r="DQ2766" s="12"/>
      <c r="DR2766" s="12"/>
      <c r="DS2766" s="12"/>
      <c r="DT2766" s="12"/>
      <c r="DU2766" s="12"/>
      <c r="DV2766" s="12"/>
      <c r="DW2766" s="12"/>
      <c r="DX2766" s="12"/>
      <c r="DY2766" s="12"/>
      <c r="DZ2766" s="12"/>
      <c r="EA2766" s="12"/>
      <c r="EB2766" s="12"/>
      <c r="EC2766" s="12"/>
      <c r="ED2766" s="12"/>
      <c r="EE2766" s="12"/>
      <c r="EF2766" s="12"/>
      <c r="EG2766" s="12"/>
      <c r="EH2766" s="12"/>
      <c r="EI2766" s="12"/>
      <c r="EJ2766" s="12"/>
      <c r="EK2766" s="12"/>
      <c r="EL2766" s="12"/>
      <c r="EM2766" s="12"/>
      <c r="EN2766" s="12"/>
      <c r="EO2766" s="12"/>
      <c r="EP2766" s="12"/>
      <c r="EQ2766" s="12"/>
      <c r="ER2766" s="12"/>
      <c r="ES2766" s="12"/>
      <c r="ET2766" s="12"/>
      <c r="EU2766" s="12"/>
      <c r="EV2766" s="12"/>
      <c r="EW2766" s="12"/>
      <c r="EX2766" s="12"/>
      <c r="EY2766" s="12"/>
      <c r="EZ2766" s="12"/>
      <c r="FA2766" s="12"/>
      <c r="FB2766" s="12"/>
      <c r="FC2766" s="12"/>
      <c r="FD2766" s="12"/>
      <c r="FE2766" s="12"/>
      <c r="FF2766" s="12"/>
      <c r="FG2766" s="12"/>
      <c r="FH2766" s="12"/>
      <c r="FI2766" s="12"/>
      <c r="FJ2766" s="12"/>
      <c r="FK2766" s="12"/>
      <c r="FL2766" s="12"/>
      <c r="FM2766" s="12"/>
      <c r="FN2766" s="12"/>
      <c r="FO2766" s="12"/>
      <c r="FP2766" s="12"/>
      <c r="FQ2766" s="12"/>
      <c r="FR2766" s="12"/>
      <c r="FS2766" s="12"/>
      <c r="FT2766" s="12"/>
      <c r="FU2766" s="12"/>
      <c r="FV2766" s="12"/>
      <c r="FW2766" s="12"/>
      <c r="FX2766" s="12"/>
      <c r="FY2766" s="12"/>
      <c r="FZ2766" s="12"/>
      <c r="GA2766" s="12"/>
      <c r="GB2766" s="12"/>
      <c r="GC2766" s="12"/>
      <c r="GD2766" s="12"/>
      <c r="GE2766" s="12"/>
      <c r="GF2766" s="12"/>
      <c r="GG2766" s="12"/>
      <c r="GH2766" s="12"/>
      <c r="GI2766" s="12"/>
      <c r="GJ2766" s="12"/>
      <c r="GK2766" s="12"/>
      <c r="GL2766" s="12"/>
      <c r="GM2766" s="12"/>
      <c r="GN2766" s="12"/>
      <c r="GO2766" s="12"/>
      <c r="GP2766" s="12"/>
      <c r="GQ2766" s="12"/>
      <c r="GR2766" s="12"/>
    </row>
    <row r="2767" spans="1:200" x14ac:dyDescent="0.2">
      <c r="A2767" s="79">
        <f t="shared" si="879"/>
        <v>45839</v>
      </c>
      <c r="B2767" s="80" t="str">
        <f t="shared" ca="1" si="867"/>
        <v>n.d</v>
      </c>
      <c r="C2767" s="81">
        <f t="shared" ca="1" si="868"/>
        <v>811.78766540000004</v>
      </c>
      <c r="D2767" s="82">
        <f ca="1">IF(A2767&lt;$B$1,VLOOKUP(A2767,[1]DI!$A$4:$B$15000,2,FALSE),0)</f>
        <v>0</v>
      </c>
      <c r="E2767" s="81">
        <f t="shared" ca="1" si="869"/>
        <v>0</v>
      </c>
      <c r="F2767" s="83">
        <f t="shared" si="877"/>
        <v>1.2</v>
      </c>
      <c r="G2767" s="84">
        <f t="shared" ca="1" si="870"/>
        <v>1</v>
      </c>
      <c r="H2767" s="81">
        <f ca="1">TRUNC(PRODUCT(G$10:G2766),15)</f>
        <v>1.40945772534528</v>
      </c>
      <c r="I2767" s="81">
        <f t="shared" ca="1" si="871"/>
        <v>1.40945772534528</v>
      </c>
      <c r="J2767" s="81">
        <f t="shared" ca="1" si="872"/>
        <v>1</v>
      </c>
      <c r="K2767" s="81">
        <f t="shared" ca="1" si="873"/>
        <v>0</v>
      </c>
      <c r="L2767" s="85">
        <f>IF(VLOOKUP(A2767,$U$12:$AD$125,8)=VLOOKUP(A2766,$U$12:$AD$125,8),0,VLOOKUP(A2767,U$12:$AD$125,8))</f>
        <v>0</v>
      </c>
      <c r="M2767" s="86">
        <f>IF(L2767&gt;0,VLOOKUP(L2767,T$12:$AC$125,7),0)</f>
        <v>0</v>
      </c>
      <c r="N2767" s="81">
        <f t="shared" si="878"/>
        <v>0</v>
      </c>
      <c r="O2767" s="81">
        <f t="shared" ca="1" si="874"/>
        <v>0</v>
      </c>
      <c r="P2767" s="87" t="str">
        <f t="shared" si="875"/>
        <v>J=</v>
      </c>
      <c r="Q2767" s="88">
        <f t="shared" si="876"/>
        <v>45954</v>
      </c>
      <c r="R2767" s="7"/>
      <c r="S2767" s="7"/>
      <c r="T2767" s="7"/>
      <c r="U2767" s="7"/>
      <c r="V2767" s="7"/>
      <c r="W2767" s="7"/>
      <c r="X2767" s="7"/>
      <c r="Y2767" s="7"/>
      <c r="Z2767" s="7"/>
      <c r="AA2767" s="7"/>
      <c r="AB2767" s="7"/>
      <c r="AC2767" s="7"/>
      <c r="AD2767" s="7"/>
      <c r="AE2767" s="7"/>
      <c r="AF2767" s="65"/>
      <c r="AG2767" s="9"/>
      <c r="AH2767" s="9"/>
      <c r="AI2767" s="4"/>
      <c r="AJ2767" s="10"/>
      <c r="AK2767" s="4"/>
      <c r="AL2767" s="65"/>
      <c r="AM2767" s="10"/>
      <c r="AN2767" s="9"/>
      <c r="AO2767" s="7"/>
      <c r="AP2767" s="11"/>
      <c r="AQ2767" s="9"/>
      <c r="AR2767" s="8"/>
      <c r="AS2767" s="65"/>
      <c r="AT2767" s="12"/>
      <c r="AU2767" s="12"/>
      <c r="AV2767" s="22"/>
      <c r="AW2767" s="12"/>
      <c r="AX2767" s="12"/>
      <c r="AY2767" s="12"/>
      <c r="AZ2767" s="12"/>
      <c r="BA2767" s="12"/>
      <c r="BB2767" s="12"/>
      <c r="BC2767" s="12"/>
      <c r="BD2767" s="12"/>
      <c r="BE2767" s="12"/>
      <c r="BF2767" s="12"/>
      <c r="BG2767" s="12"/>
      <c r="BH2767" s="12"/>
      <c r="BI2767" s="12"/>
      <c r="BJ2767" s="12"/>
      <c r="BK2767" s="12"/>
      <c r="BL2767" s="12"/>
      <c r="BM2767" s="12"/>
      <c r="BN2767" s="12"/>
      <c r="BO2767" s="12"/>
      <c r="BP2767" s="12"/>
      <c r="BQ2767" s="12"/>
      <c r="BR2767" s="12"/>
      <c r="BS2767" s="12"/>
      <c r="BT2767" s="12"/>
      <c r="BU2767" s="12"/>
      <c r="BV2767" s="12"/>
      <c r="BW2767" s="12"/>
      <c r="BX2767" s="12"/>
      <c r="BY2767" s="12"/>
      <c r="BZ2767" s="12"/>
      <c r="CA2767" s="12"/>
      <c r="CB2767" s="12"/>
      <c r="CC2767" s="12"/>
      <c r="CD2767" s="12"/>
      <c r="CE2767" s="12"/>
      <c r="CF2767" s="12"/>
      <c r="CG2767" s="12"/>
      <c r="CH2767" s="12"/>
      <c r="CI2767" s="12"/>
      <c r="CJ2767" s="12"/>
      <c r="CK2767" s="12"/>
      <c r="CL2767" s="12"/>
      <c r="CM2767" s="12"/>
      <c r="CN2767" s="12"/>
      <c r="CO2767" s="12"/>
      <c r="CP2767" s="12"/>
      <c r="CQ2767" s="12"/>
      <c r="CR2767" s="12"/>
      <c r="CS2767" s="12"/>
      <c r="CT2767" s="12"/>
      <c r="CU2767" s="12"/>
      <c r="CV2767" s="12"/>
      <c r="CW2767" s="12"/>
      <c r="CX2767" s="12"/>
      <c r="CY2767" s="12"/>
      <c r="CZ2767" s="12"/>
      <c r="DA2767" s="12"/>
      <c r="DB2767" s="12"/>
      <c r="DC2767" s="12"/>
      <c r="DD2767" s="12"/>
      <c r="DE2767" s="12"/>
      <c r="DF2767" s="12"/>
      <c r="DG2767" s="12"/>
      <c r="DH2767" s="12"/>
      <c r="DI2767" s="12"/>
      <c r="DJ2767" s="12"/>
      <c r="DK2767" s="12"/>
      <c r="DL2767" s="12"/>
      <c r="DM2767" s="12"/>
      <c r="DN2767" s="12"/>
      <c r="DO2767" s="12"/>
      <c r="DP2767" s="12"/>
      <c r="DQ2767" s="12"/>
      <c r="DR2767" s="12"/>
      <c r="DS2767" s="12"/>
      <c r="DT2767" s="12"/>
      <c r="DU2767" s="12"/>
      <c r="DV2767" s="12"/>
      <c r="DW2767" s="12"/>
      <c r="DX2767" s="12"/>
      <c r="DY2767" s="12"/>
      <c r="DZ2767" s="12"/>
      <c r="EA2767" s="12"/>
      <c r="EB2767" s="12"/>
      <c r="EC2767" s="12"/>
      <c r="ED2767" s="12"/>
      <c r="EE2767" s="12"/>
      <c r="EF2767" s="12"/>
      <c r="EG2767" s="12"/>
      <c r="EH2767" s="12"/>
      <c r="EI2767" s="12"/>
      <c r="EJ2767" s="12"/>
      <c r="EK2767" s="12"/>
      <c r="EL2767" s="12"/>
      <c r="EM2767" s="12"/>
      <c r="EN2767" s="12"/>
      <c r="EO2767" s="12"/>
      <c r="EP2767" s="12"/>
      <c r="EQ2767" s="12"/>
      <c r="ER2767" s="12"/>
      <c r="ES2767" s="12"/>
      <c r="ET2767" s="12"/>
      <c r="EU2767" s="12"/>
      <c r="EV2767" s="12"/>
      <c r="EW2767" s="12"/>
      <c r="EX2767" s="12"/>
      <c r="EY2767" s="12"/>
      <c r="EZ2767" s="12"/>
      <c r="FA2767" s="12"/>
      <c r="FB2767" s="12"/>
      <c r="FC2767" s="12"/>
      <c r="FD2767" s="12"/>
      <c r="FE2767" s="12"/>
      <c r="FF2767" s="12"/>
      <c r="FG2767" s="12"/>
      <c r="FH2767" s="12"/>
      <c r="FI2767" s="12"/>
      <c r="FJ2767" s="12"/>
      <c r="FK2767" s="12"/>
      <c r="FL2767" s="12"/>
      <c r="FM2767" s="12"/>
      <c r="FN2767" s="12"/>
      <c r="FO2767" s="12"/>
      <c r="FP2767" s="12"/>
      <c r="FQ2767" s="12"/>
      <c r="FR2767" s="12"/>
      <c r="FS2767" s="12"/>
      <c r="FT2767" s="12"/>
      <c r="FU2767" s="12"/>
      <c r="FV2767" s="12"/>
      <c r="FW2767" s="12"/>
      <c r="FX2767" s="12"/>
      <c r="FY2767" s="12"/>
      <c r="FZ2767" s="12"/>
      <c r="GA2767" s="12"/>
      <c r="GB2767" s="12"/>
      <c r="GC2767" s="12"/>
      <c r="GD2767" s="12"/>
      <c r="GE2767" s="12"/>
      <c r="GF2767" s="12"/>
      <c r="GG2767" s="12"/>
      <c r="GH2767" s="12"/>
      <c r="GI2767" s="12"/>
      <c r="GJ2767" s="12"/>
      <c r="GK2767" s="12"/>
      <c r="GL2767" s="12"/>
      <c r="GM2767" s="12"/>
      <c r="GN2767" s="12"/>
      <c r="GO2767" s="12"/>
      <c r="GP2767" s="12"/>
      <c r="GQ2767" s="12"/>
      <c r="GR2767" s="12"/>
    </row>
    <row r="2768" spans="1:200" x14ac:dyDescent="0.2">
      <c r="A2768" s="79">
        <f t="shared" si="879"/>
        <v>45840</v>
      </c>
      <c r="B2768" s="80" t="str">
        <f t="shared" ca="1" si="867"/>
        <v>n.d</v>
      </c>
      <c r="C2768" s="81">
        <f t="shared" ca="1" si="868"/>
        <v>811.78766540000004</v>
      </c>
      <c r="D2768" s="82">
        <f ca="1">IF(A2768&lt;$B$1,VLOOKUP(A2768,[1]DI!$A$4:$B$15000,2,FALSE),0)</f>
        <v>0</v>
      </c>
      <c r="E2768" s="81">
        <f t="shared" ca="1" si="869"/>
        <v>0</v>
      </c>
      <c r="F2768" s="83">
        <f t="shared" si="877"/>
        <v>1.2</v>
      </c>
      <c r="G2768" s="84">
        <f t="shared" ca="1" si="870"/>
        <v>1</v>
      </c>
      <c r="H2768" s="81">
        <f ca="1">TRUNC(PRODUCT(G$10:G2767),15)</f>
        <v>1.40945772534528</v>
      </c>
      <c r="I2768" s="81">
        <f t="shared" ca="1" si="871"/>
        <v>1.40945772534528</v>
      </c>
      <c r="J2768" s="81">
        <f t="shared" ca="1" si="872"/>
        <v>1</v>
      </c>
      <c r="K2768" s="81">
        <f t="shared" ca="1" si="873"/>
        <v>0</v>
      </c>
      <c r="L2768" s="85">
        <f>IF(VLOOKUP(A2768,$U$12:$AD$125,8)=VLOOKUP(A2767,$U$12:$AD$125,8),0,VLOOKUP(A2768,U$12:$AD$125,8))</f>
        <v>0</v>
      </c>
      <c r="M2768" s="86">
        <f>IF(L2768&gt;0,VLOOKUP(L2768,T$12:$AC$125,7),0)</f>
        <v>0</v>
      </c>
      <c r="N2768" s="81">
        <f t="shared" si="878"/>
        <v>0</v>
      </c>
      <c r="O2768" s="81">
        <f t="shared" ca="1" si="874"/>
        <v>0</v>
      </c>
      <c r="P2768" s="87" t="str">
        <f t="shared" si="875"/>
        <v>J=</v>
      </c>
      <c r="Q2768" s="88">
        <f t="shared" si="876"/>
        <v>45954</v>
      </c>
      <c r="R2768" s="7"/>
      <c r="S2768" s="7"/>
      <c r="T2768" s="7"/>
      <c r="U2768" s="7"/>
      <c r="V2768" s="7"/>
      <c r="W2768" s="7"/>
      <c r="X2768" s="7"/>
      <c r="Y2768" s="7"/>
      <c r="Z2768" s="7"/>
      <c r="AA2768" s="7"/>
      <c r="AB2768" s="7"/>
      <c r="AC2768" s="7"/>
      <c r="AD2768" s="7"/>
      <c r="AE2768" s="7"/>
      <c r="AF2768" s="65"/>
      <c r="AG2768" s="9"/>
      <c r="AH2768" s="9"/>
      <c r="AI2768" s="4"/>
      <c r="AJ2768" s="10"/>
      <c r="AK2768" s="4"/>
      <c r="AL2768" s="65"/>
      <c r="AM2768" s="10"/>
      <c r="AN2768" s="9"/>
      <c r="AO2768" s="7"/>
      <c r="AP2768" s="11"/>
      <c r="AQ2768" s="9"/>
      <c r="AR2768" s="8"/>
      <c r="AS2768" s="65"/>
      <c r="AT2768" s="12"/>
      <c r="AU2768" s="12"/>
      <c r="AV2768" s="22"/>
      <c r="AW2768" s="12"/>
      <c r="AX2768" s="12"/>
      <c r="AY2768" s="12"/>
      <c r="AZ2768" s="12"/>
      <c r="BA2768" s="12"/>
      <c r="BB2768" s="12"/>
      <c r="BC2768" s="12"/>
      <c r="BD2768" s="12"/>
      <c r="BE2768" s="12"/>
      <c r="BF2768" s="12"/>
      <c r="BG2768" s="12"/>
      <c r="BH2768" s="12"/>
      <c r="BI2768" s="12"/>
      <c r="BJ2768" s="12"/>
      <c r="BK2768" s="12"/>
      <c r="BL2768" s="12"/>
      <c r="BM2768" s="12"/>
      <c r="BN2768" s="12"/>
      <c r="BO2768" s="12"/>
      <c r="BP2768" s="12"/>
      <c r="BQ2768" s="12"/>
      <c r="BR2768" s="12"/>
      <c r="BS2768" s="12"/>
      <c r="BT2768" s="12"/>
      <c r="BU2768" s="12"/>
      <c r="BV2768" s="12"/>
      <c r="BW2768" s="12"/>
      <c r="BX2768" s="12"/>
      <c r="BY2768" s="12"/>
      <c r="BZ2768" s="12"/>
      <c r="CA2768" s="12"/>
      <c r="CB2768" s="12"/>
      <c r="CC2768" s="12"/>
      <c r="CD2768" s="12"/>
      <c r="CE2768" s="12"/>
      <c r="CF2768" s="12"/>
      <c r="CG2768" s="12"/>
      <c r="CH2768" s="12"/>
      <c r="CI2768" s="12"/>
      <c r="CJ2768" s="12"/>
      <c r="CK2768" s="12"/>
      <c r="CL2768" s="12"/>
      <c r="CM2768" s="12"/>
      <c r="CN2768" s="12"/>
      <c r="CO2768" s="12"/>
      <c r="CP2768" s="12"/>
      <c r="CQ2768" s="12"/>
      <c r="CR2768" s="12"/>
      <c r="CS2768" s="12"/>
      <c r="CT2768" s="12"/>
      <c r="CU2768" s="12"/>
      <c r="CV2768" s="12"/>
      <c r="CW2768" s="12"/>
      <c r="CX2768" s="12"/>
      <c r="CY2768" s="12"/>
      <c r="CZ2768" s="12"/>
      <c r="DA2768" s="12"/>
      <c r="DB2768" s="12"/>
      <c r="DC2768" s="12"/>
      <c r="DD2768" s="12"/>
      <c r="DE2768" s="12"/>
      <c r="DF2768" s="12"/>
      <c r="DG2768" s="12"/>
      <c r="DH2768" s="12"/>
      <c r="DI2768" s="12"/>
      <c r="DJ2768" s="12"/>
      <c r="DK2768" s="12"/>
      <c r="DL2768" s="12"/>
      <c r="DM2768" s="12"/>
      <c r="DN2768" s="12"/>
      <c r="DO2768" s="12"/>
      <c r="DP2768" s="12"/>
      <c r="DQ2768" s="12"/>
      <c r="DR2768" s="12"/>
      <c r="DS2768" s="12"/>
      <c r="DT2768" s="12"/>
      <c r="DU2768" s="12"/>
      <c r="DV2768" s="12"/>
      <c r="DW2768" s="12"/>
      <c r="DX2768" s="12"/>
      <c r="DY2768" s="12"/>
      <c r="DZ2768" s="12"/>
      <c r="EA2768" s="12"/>
      <c r="EB2768" s="12"/>
      <c r="EC2768" s="12"/>
      <c r="ED2768" s="12"/>
      <c r="EE2768" s="12"/>
      <c r="EF2768" s="12"/>
      <c r="EG2768" s="12"/>
      <c r="EH2768" s="12"/>
      <c r="EI2768" s="12"/>
      <c r="EJ2768" s="12"/>
      <c r="EK2768" s="12"/>
      <c r="EL2768" s="12"/>
      <c r="EM2768" s="12"/>
      <c r="EN2768" s="12"/>
      <c r="EO2768" s="12"/>
      <c r="EP2768" s="12"/>
      <c r="EQ2768" s="12"/>
      <c r="ER2768" s="12"/>
      <c r="ES2768" s="12"/>
      <c r="ET2768" s="12"/>
      <c r="EU2768" s="12"/>
      <c r="EV2768" s="12"/>
      <c r="EW2768" s="12"/>
      <c r="EX2768" s="12"/>
      <c r="EY2768" s="12"/>
      <c r="EZ2768" s="12"/>
      <c r="FA2768" s="12"/>
      <c r="FB2768" s="12"/>
      <c r="FC2768" s="12"/>
      <c r="FD2768" s="12"/>
      <c r="FE2768" s="12"/>
      <c r="FF2768" s="12"/>
      <c r="FG2768" s="12"/>
      <c r="FH2768" s="12"/>
      <c r="FI2768" s="12"/>
      <c r="FJ2768" s="12"/>
      <c r="FK2768" s="12"/>
      <c r="FL2768" s="12"/>
      <c r="FM2768" s="12"/>
      <c r="FN2768" s="12"/>
      <c r="FO2768" s="12"/>
      <c r="FP2768" s="12"/>
      <c r="FQ2768" s="12"/>
      <c r="FR2768" s="12"/>
      <c r="FS2768" s="12"/>
      <c r="FT2768" s="12"/>
      <c r="FU2768" s="12"/>
      <c r="FV2768" s="12"/>
      <c r="FW2768" s="12"/>
      <c r="FX2768" s="12"/>
      <c r="FY2768" s="12"/>
      <c r="FZ2768" s="12"/>
      <c r="GA2768" s="12"/>
      <c r="GB2768" s="12"/>
      <c r="GC2768" s="12"/>
      <c r="GD2768" s="12"/>
      <c r="GE2768" s="12"/>
      <c r="GF2768" s="12"/>
      <c r="GG2768" s="12"/>
      <c r="GH2768" s="12"/>
      <c r="GI2768" s="12"/>
      <c r="GJ2768" s="12"/>
      <c r="GK2768" s="12"/>
      <c r="GL2768" s="12"/>
      <c r="GM2768" s="12"/>
      <c r="GN2768" s="12"/>
      <c r="GO2768" s="12"/>
      <c r="GP2768" s="12"/>
      <c r="GQ2768" s="12"/>
      <c r="GR2768" s="12"/>
    </row>
    <row r="2769" spans="1:200" x14ac:dyDescent="0.2">
      <c r="A2769" s="79">
        <f t="shared" si="879"/>
        <v>45841</v>
      </c>
      <c r="B2769" s="80" t="str">
        <f t="shared" ca="1" si="867"/>
        <v>n.d</v>
      </c>
      <c r="C2769" s="81">
        <f t="shared" ca="1" si="868"/>
        <v>811.78766540000004</v>
      </c>
      <c r="D2769" s="82">
        <f ca="1">IF(A2769&lt;$B$1,VLOOKUP(A2769,[1]DI!$A$4:$B$15000,2,FALSE),0)</f>
        <v>0</v>
      </c>
      <c r="E2769" s="81">
        <f t="shared" ca="1" si="869"/>
        <v>0</v>
      </c>
      <c r="F2769" s="83">
        <f t="shared" si="877"/>
        <v>1.2</v>
      </c>
      <c r="G2769" s="84">
        <f t="shared" ca="1" si="870"/>
        <v>1</v>
      </c>
      <c r="H2769" s="81">
        <f ca="1">TRUNC(PRODUCT(G$10:G2768),15)</f>
        <v>1.40945772534528</v>
      </c>
      <c r="I2769" s="81">
        <f t="shared" ca="1" si="871"/>
        <v>1.40945772534528</v>
      </c>
      <c r="J2769" s="81">
        <f t="shared" ca="1" si="872"/>
        <v>1</v>
      </c>
      <c r="K2769" s="81">
        <f t="shared" ca="1" si="873"/>
        <v>0</v>
      </c>
      <c r="L2769" s="85">
        <f>IF(VLOOKUP(A2769,$U$12:$AD$125,8)=VLOOKUP(A2768,$U$12:$AD$125,8),0,VLOOKUP(A2769,U$12:$AD$125,8))</f>
        <v>0</v>
      </c>
      <c r="M2769" s="86">
        <f>IF(L2769&gt;0,VLOOKUP(L2769,T$12:$AC$125,7),0)</f>
        <v>0</v>
      </c>
      <c r="N2769" s="81">
        <f t="shared" si="878"/>
        <v>0</v>
      </c>
      <c r="O2769" s="81">
        <f t="shared" ca="1" si="874"/>
        <v>0</v>
      </c>
      <c r="P2769" s="87" t="str">
        <f t="shared" si="875"/>
        <v>J=</v>
      </c>
      <c r="Q2769" s="88">
        <f t="shared" si="876"/>
        <v>45954</v>
      </c>
      <c r="R2769" s="7"/>
      <c r="S2769" s="7"/>
      <c r="T2769" s="7"/>
      <c r="U2769" s="7"/>
      <c r="V2769" s="7"/>
      <c r="W2769" s="7"/>
      <c r="X2769" s="7"/>
      <c r="Y2769" s="7"/>
      <c r="Z2769" s="7"/>
      <c r="AA2769" s="7"/>
      <c r="AB2769" s="7"/>
      <c r="AC2769" s="7"/>
      <c r="AD2769" s="7"/>
      <c r="AE2769" s="7"/>
      <c r="AF2769" s="65"/>
      <c r="AG2769" s="9"/>
      <c r="AH2769" s="9"/>
      <c r="AI2769" s="4"/>
      <c r="AJ2769" s="10"/>
      <c r="AK2769" s="4"/>
      <c r="AL2769" s="65"/>
      <c r="AM2769" s="10"/>
      <c r="AN2769" s="9"/>
      <c r="AO2769" s="7"/>
      <c r="AP2769" s="11"/>
      <c r="AQ2769" s="9"/>
      <c r="AR2769" s="8"/>
      <c r="AS2769" s="65"/>
      <c r="AT2769" s="12"/>
      <c r="AU2769" s="12"/>
      <c r="AV2769" s="22"/>
      <c r="AW2769" s="12"/>
      <c r="AX2769" s="12"/>
      <c r="AY2769" s="12"/>
      <c r="AZ2769" s="12"/>
      <c r="BA2769" s="12"/>
      <c r="BB2769" s="12"/>
      <c r="BC2769" s="12"/>
      <c r="BD2769" s="12"/>
      <c r="BE2769" s="12"/>
      <c r="BF2769" s="12"/>
      <c r="BG2769" s="12"/>
      <c r="BH2769" s="12"/>
      <c r="BI2769" s="12"/>
      <c r="BJ2769" s="12"/>
      <c r="BK2769" s="12"/>
      <c r="BL2769" s="12"/>
      <c r="BM2769" s="12"/>
      <c r="BN2769" s="12"/>
      <c r="BO2769" s="12"/>
      <c r="BP2769" s="12"/>
      <c r="BQ2769" s="12"/>
      <c r="BR2769" s="12"/>
      <c r="BS2769" s="12"/>
      <c r="BT2769" s="12"/>
      <c r="BU2769" s="12"/>
      <c r="BV2769" s="12"/>
      <c r="BW2769" s="12"/>
      <c r="BX2769" s="12"/>
      <c r="BY2769" s="12"/>
      <c r="BZ2769" s="12"/>
      <c r="CA2769" s="12"/>
      <c r="CB2769" s="12"/>
      <c r="CC2769" s="12"/>
      <c r="CD2769" s="12"/>
      <c r="CE2769" s="12"/>
      <c r="CF2769" s="12"/>
      <c r="CG2769" s="12"/>
      <c r="CH2769" s="12"/>
      <c r="CI2769" s="12"/>
      <c r="CJ2769" s="12"/>
      <c r="CK2769" s="12"/>
      <c r="CL2769" s="12"/>
      <c r="CM2769" s="12"/>
      <c r="CN2769" s="12"/>
      <c r="CO2769" s="12"/>
      <c r="CP2769" s="12"/>
      <c r="CQ2769" s="12"/>
      <c r="CR2769" s="12"/>
      <c r="CS2769" s="12"/>
      <c r="CT2769" s="12"/>
      <c r="CU2769" s="12"/>
      <c r="CV2769" s="12"/>
      <c r="CW2769" s="12"/>
      <c r="CX2769" s="12"/>
      <c r="CY2769" s="12"/>
      <c r="CZ2769" s="12"/>
      <c r="DA2769" s="12"/>
      <c r="DB2769" s="12"/>
      <c r="DC2769" s="12"/>
      <c r="DD2769" s="12"/>
      <c r="DE2769" s="12"/>
      <c r="DF2769" s="12"/>
      <c r="DG2769" s="12"/>
      <c r="DH2769" s="12"/>
      <c r="DI2769" s="12"/>
      <c r="DJ2769" s="12"/>
      <c r="DK2769" s="12"/>
      <c r="DL2769" s="12"/>
      <c r="DM2769" s="12"/>
      <c r="DN2769" s="12"/>
      <c r="DO2769" s="12"/>
      <c r="DP2769" s="12"/>
      <c r="DQ2769" s="12"/>
      <c r="DR2769" s="12"/>
      <c r="DS2769" s="12"/>
      <c r="DT2769" s="12"/>
      <c r="DU2769" s="12"/>
      <c r="DV2769" s="12"/>
      <c r="DW2769" s="12"/>
      <c r="DX2769" s="12"/>
      <c r="DY2769" s="12"/>
      <c r="DZ2769" s="12"/>
      <c r="EA2769" s="12"/>
      <c r="EB2769" s="12"/>
      <c r="EC2769" s="12"/>
      <c r="ED2769" s="12"/>
      <c r="EE2769" s="12"/>
      <c r="EF2769" s="12"/>
      <c r="EG2769" s="12"/>
      <c r="EH2769" s="12"/>
      <c r="EI2769" s="12"/>
      <c r="EJ2769" s="12"/>
      <c r="EK2769" s="12"/>
      <c r="EL2769" s="12"/>
      <c r="EM2769" s="12"/>
      <c r="EN2769" s="12"/>
      <c r="EO2769" s="12"/>
      <c r="EP2769" s="12"/>
      <c r="EQ2769" s="12"/>
      <c r="ER2769" s="12"/>
      <c r="ES2769" s="12"/>
      <c r="ET2769" s="12"/>
      <c r="EU2769" s="12"/>
      <c r="EV2769" s="12"/>
      <c r="EW2769" s="12"/>
      <c r="EX2769" s="12"/>
      <c r="EY2769" s="12"/>
      <c r="EZ2769" s="12"/>
      <c r="FA2769" s="12"/>
      <c r="FB2769" s="12"/>
      <c r="FC2769" s="12"/>
      <c r="FD2769" s="12"/>
      <c r="FE2769" s="12"/>
      <c r="FF2769" s="12"/>
      <c r="FG2769" s="12"/>
      <c r="FH2769" s="12"/>
      <c r="FI2769" s="12"/>
      <c r="FJ2769" s="12"/>
      <c r="FK2769" s="12"/>
      <c r="FL2769" s="12"/>
      <c r="FM2769" s="12"/>
      <c r="FN2769" s="12"/>
      <c r="FO2769" s="12"/>
      <c r="FP2769" s="12"/>
      <c r="FQ2769" s="12"/>
      <c r="FR2769" s="12"/>
      <c r="FS2769" s="12"/>
      <c r="FT2769" s="12"/>
      <c r="FU2769" s="12"/>
      <c r="FV2769" s="12"/>
      <c r="FW2769" s="12"/>
      <c r="FX2769" s="12"/>
      <c r="FY2769" s="12"/>
      <c r="FZ2769" s="12"/>
      <c r="GA2769" s="12"/>
      <c r="GB2769" s="12"/>
      <c r="GC2769" s="12"/>
      <c r="GD2769" s="12"/>
      <c r="GE2769" s="12"/>
      <c r="GF2769" s="12"/>
      <c r="GG2769" s="12"/>
      <c r="GH2769" s="12"/>
      <c r="GI2769" s="12"/>
      <c r="GJ2769" s="12"/>
      <c r="GK2769" s="12"/>
      <c r="GL2769" s="12"/>
      <c r="GM2769" s="12"/>
      <c r="GN2769" s="12"/>
      <c r="GO2769" s="12"/>
      <c r="GP2769" s="12"/>
      <c r="GQ2769" s="12"/>
      <c r="GR2769" s="12"/>
    </row>
    <row r="2770" spans="1:200" x14ac:dyDescent="0.2">
      <c r="A2770" s="79">
        <f t="shared" si="879"/>
        <v>45842</v>
      </c>
      <c r="B2770" s="80" t="str">
        <f t="shared" ca="1" si="867"/>
        <v>n.d</v>
      </c>
      <c r="C2770" s="81">
        <f t="shared" ca="1" si="868"/>
        <v>811.78766540000004</v>
      </c>
      <c r="D2770" s="82">
        <f ca="1">IF(A2770&lt;$B$1,VLOOKUP(A2770,[1]DI!$A$4:$B$15000,2,FALSE),0)</f>
        <v>0</v>
      </c>
      <c r="E2770" s="81">
        <f t="shared" ca="1" si="869"/>
        <v>0</v>
      </c>
      <c r="F2770" s="83">
        <f t="shared" si="877"/>
        <v>1.2</v>
      </c>
      <c r="G2770" s="84">
        <f t="shared" ca="1" si="870"/>
        <v>1</v>
      </c>
      <c r="H2770" s="81">
        <f ca="1">TRUNC(PRODUCT(G$10:G2769),15)</f>
        <v>1.40945772534528</v>
      </c>
      <c r="I2770" s="81">
        <f t="shared" ca="1" si="871"/>
        <v>1.40945772534528</v>
      </c>
      <c r="J2770" s="81">
        <f t="shared" ca="1" si="872"/>
        <v>1</v>
      </c>
      <c r="K2770" s="81">
        <f t="shared" ca="1" si="873"/>
        <v>0</v>
      </c>
      <c r="L2770" s="85">
        <f>IF(VLOOKUP(A2770,$U$12:$AD$125,8)=VLOOKUP(A2769,$U$12:$AD$125,8),0,VLOOKUP(A2770,U$12:$AD$125,8))</f>
        <v>0</v>
      </c>
      <c r="M2770" s="86">
        <f>IF(L2770&gt;0,VLOOKUP(L2770,T$12:$AC$125,7),0)</f>
        <v>0</v>
      </c>
      <c r="N2770" s="81">
        <f t="shared" si="878"/>
        <v>0</v>
      </c>
      <c r="O2770" s="81">
        <f t="shared" ca="1" si="874"/>
        <v>0</v>
      </c>
      <c r="P2770" s="87" t="str">
        <f t="shared" si="875"/>
        <v>J=</v>
      </c>
      <c r="Q2770" s="88">
        <f t="shared" si="876"/>
        <v>45954</v>
      </c>
      <c r="R2770" s="7"/>
      <c r="S2770" s="7"/>
      <c r="T2770" s="7"/>
      <c r="U2770" s="7"/>
      <c r="V2770" s="7"/>
      <c r="W2770" s="7"/>
      <c r="X2770" s="7"/>
      <c r="Y2770" s="7"/>
      <c r="Z2770" s="7"/>
      <c r="AA2770" s="7"/>
      <c r="AB2770" s="7"/>
      <c r="AC2770" s="7"/>
      <c r="AD2770" s="7"/>
      <c r="AE2770" s="7"/>
      <c r="AF2770" s="65"/>
      <c r="AG2770" s="9"/>
      <c r="AH2770" s="9"/>
      <c r="AI2770" s="4"/>
      <c r="AJ2770" s="10"/>
      <c r="AK2770" s="4"/>
      <c r="AL2770" s="65"/>
      <c r="AM2770" s="10"/>
      <c r="AN2770" s="9"/>
      <c r="AO2770" s="7"/>
      <c r="AP2770" s="11"/>
      <c r="AQ2770" s="9"/>
      <c r="AR2770" s="8"/>
      <c r="AS2770" s="65"/>
      <c r="AT2770" s="12"/>
      <c r="AU2770" s="12"/>
      <c r="AV2770" s="22"/>
      <c r="AW2770" s="12"/>
      <c r="AX2770" s="12"/>
      <c r="AY2770" s="12"/>
      <c r="AZ2770" s="12"/>
      <c r="BA2770" s="12"/>
      <c r="BB2770" s="12"/>
      <c r="BC2770" s="12"/>
      <c r="BD2770" s="12"/>
      <c r="BE2770" s="12"/>
      <c r="BF2770" s="12"/>
      <c r="BG2770" s="12"/>
      <c r="BH2770" s="12"/>
      <c r="BI2770" s="12"/>
      <c r="BJ2770" s="12"/>
      <c r="BK2770" s="12"/>
      <c r="BL2770" s="12"/>
      <c r="BM2770" s="12"/>
      <c r="BN2770" s="12"/>
      <c r="BO2770" s="12"/>
      <c r="BP2770" s="12"/>
      <c r="BQ2770" s="12"/>
      <c r="BR2770" s="12"/>
      <c r="BS2770" s="12"/>
      <c r="BT2770" s="12"/>
      <c r="BU2770" s="12"/>
      <c r="BV2770" s="12"/>
      <c r="BW2770" s="12"/>
      <c r="BX2770" s="12"/>
      <c r="BY2770" s="12"/>
      <c r="BZ2770" s="12"/>
      <c r="CA2770" s="12"/>
      <c r="CB2770" s="12"/>
      <c r="CC2770" s="12"/>
      <c r="CD2770" s="12"/>
      <c r="CE2770" s="12"/>
      <c r="CF2770" s="12"/>
      <c r="CG2770" s="12"/>
      <c r="CH2770" s="12"/>
      <c r="CI2770" s="12"/>
      <c r="CJ2770" s="12"/>
      <c r="CK2770" s="12"/>
      <c r="CL2770" s="12"/>
      <c r="CM2770" s="12"/>
      <c r="CN2770" s="12"/>
      <c r="CO2770" s="12"/>
      <c r="CP2770" s="12"/>
      <c r="CQ2770" s="12"/>
      <c r="CR2770" s="12"/>
      <c r="CS2770" s="12"/>
      <c r="CT2770" s="12"/>
      <c r="CU2770" s="12"/>
      <c r="CV2770" s="12"/>
      <c r="CW2770" s="12"/>
      <c r="CX2770" s="12"/>
      <c r="CY2770" s="12"/>
      <c r="CZ2770" s="12"/>
      <c r="DA2770" s="12"/>
      <c r="DB2770" s="12"/>
      <c r="DC2770" s="12"/>
      <c r="DD2770" s="12"/>
      <c r="DE2770" s="12"/>
      <c r="DF2770" s="12"/>
      <c r="DG2770" s="12"/>
      <c r="DH2770" s="12"/>
      <c r="DI2770" s="12"/>
      <c r="DJ2770" s="12"/>
      <c r="DK2770" s="12"/>
      <c r="DL2770" s="12"/>
      <c r="DM2770" s="12"/>
      <c r="DN2770" s="12"/>
      <c r="DO2770" s="12"/>
      <c r="DP2770" s="12"/>
      <c r="DQ2770" s="12"/>
      <c r="DR2770" s="12"/>
      <c r="DS2770" s="12"/>
      <c r="DT2770" s="12"/>
      <c r="DU2770" s="12"/>
      <c r="DV2770" s="12"/>
      <c r="DW2770" s="12"/>
      <c r="DX2770" s="12"/>
      <c r="DY2770" s="12"/>
      <c r="DZ2770" s="12"/>
      <c r="EA2770" s="12"/>
      <c r="EB2770" s="12"/>
      <c r="EC2770" s="12"/>
      <c r="ED2770" s="12"/>
      <c r="EE2770" s="12"/>
      <c r="EF2770" s="12"/>
      <c r="EG2770" s="12"/>
      <c r="EH2770" s="12"/>
      <c r="EI2770" s="12"/>
      <c r="EJ2770" s="12"/>
      <c r="EK2770" s="12"/>
      <c r="EL2770" s="12"/>
      <c r="EM2770" s="12"/>
      <c r="EN2770" s="12"/>
      <c r="EO2770" s="12"/>
      <c r="EP2770" s="12"/>
      <c r="EQ2770" s="12"/>
      <c r="ER2770" s="12"/>
      <c r="ES2770" s="12"/>
      <c r="ET2770" s="12"/>
      <c r="EU2770" s="12"/>
      <c r="EV2770" s="12"/>
      <c r="EW2770" s="12"/>
      <c r="EX2770" s="12"/>
      <c r="EY2770" s="12"/>
      <c r="EZ2770" s="12"/>
      <c r="FA2770" s="12"/>
      <c r="FB2770" s="12"/>
      <c r="FC2770" s="12"/>
      <c r="FD2770" s="12"/>
      <c r="FE2770" s="12"/>
      <c r="FF2770" s="12"/>
      <c r="FG2770" s="12"/>
      <c r="FH2770" s="12"/>
      <c r="FI2770" s="12"/>
      <c r="FJ2770" s="12"/>
      <c r="FK2770" s="12"/>
      <c r="FL2770" s="12"/>
      <c r="FM2770" s="12"/>
      <c r="FN2770" s="12"/>
      <c r="FO2770" s="12"/>
      <c r="FP2770" s="12"/>
      <c r="FQ2770" s="12"/>
      <c r="FR2770" s="12"/>
      <c r="FS2770" s="12"/>
      <c r="FT2770" s="12"/>
      <c r="FU2770" s="12"/>
      <c r="FV2770" s="12"/>
      <c r="FW2770" s="12"/>
      <c r="FX2770" s="12"/>
      <c r="FY2770" s="12"/>
      <c r="FZ2770" s="12"/>
      <c r="GA2770" s="12"/>
      <c r="GB2770" s="12"/>
      <c r="GC2770" s="12"/>
      <c r="GD2770" s="12"/>
      <c r="GE2770" s="12"/>
      <c r="GF2770" s="12"/>
      <c r="GG2770" s="12"/>
      <c r="GH2770" s="12"/>
      <c r="GI2770" s="12"/>
      <c r="GJ2770" s="12"/>
      <c r="GK2770" s="12"/>
      <c r="GL2770" s="12"/>
      <c r="GM2770" s="12"/>
      <c r="GN2770" s="12"/>
      <c r="GO2770" s="12"/>
      <c r="GP2770" s="12"/>
      <c r="GQ2770" s="12"/>
      <c r="GR2770" s="12"/>
    </row>
    <row r="2771" spans="1:200" x14ac:dyDescent="0.2">
      <c r="A2771" s="79">
        <f t="shared" si="879"/>
        <v>45843</v>
      </c>
      <c r="B2771" s="80" t="str">
        <f t="shared" ca="1" si="867"/>
        <v>n.d</v>
      </c>
      <c r="C2771" s="81">
        <f t="shared" ca="1" si="868"/>
        <v>811.78766540000004</v>
      </c>
      <c r="D2771" s="82">
        <f ca="1">IF(A2771&lt;$B$1,VLOOKUP(A2771,[1]DI!$A$4:$B$15000,2,FALSE),0)</f>
        <v>0</v>
      </c>
      <c r="E2771" s="81">
        <f t="shared" ca="1" si="869"/>
        <v>0</v>
      </c>
      <c r="F2771" s="83">
        <f t="shared" si="877"/>
        <v>1.2</v>
      </c>
      <c r="G2771" s="84">
        <f t="shared" ca="1" si="870"/>
        <v>1</v>
      </c>
      <c r="H2771" s="81">
        <f ca="1">TRUNC(PRODUCT(G$10:G2770),15)</f>
        <v>1.40945772534528</v>
      </c>
      <c r="I2771" s="81">
        <f t="shared" ca="1" si="871"/>
        <v>1.40945772534528</v>
      </c>
      <c r="J2771" s="81">
        <f t="shared" ca="1" si="872"/>
        <v>1</v>
      </c>
      <c r="K2771" s="81">
        <f t="shared" ca="1" si="873"/>
        <v>0</v>
      </c>
      <c r="L2771" s="85">
        <f>IF(VLOOKUP(A2771,$U$12:$AD$125,8)=VLOOKUP(A2770,$U$12:$AD$125,8),0,VLOOKUP(A2771,U$12:$AD$125,8))</f>
        <v>0</v>
      </c>
      <c r="M2771" s="86">
        <f>IF(L2771&gt;0,VLOOKUP(L2771,T$12:$AC$125,7),0)</f>
        <v>0</v>
      </c>
      <c r="N2771" s="81">
        <f t="shared" si="878"/>
        <v>0</v>
      </c>
      <c r="O2771" s="81">
        <f t="shared" ca="1" si="874"/>
        <v>0</v>
      </c>
      <c r="P2771" s="87" t="str">
        <f t="shared" si="875"/>
        <v>J=</v>
      </c>
      <c r="Q2771" s="88">
        <f t="shared" si="876"/>
        <v>45954</v>
      </c>
      <c r="R2771" s="7"/>
      <c r="S2771" s="7"/>
      <c r="T2771" s="7"/>
      <c r="U2771" s="7"/>
      <c r="V2771" s="7"/>
      <c r="W2771" s="7"/>
      <c r="X2771" s="7"/>
      <c r="Y2771" s="7"/>
      <c r="Z2771" s="7"/>
      <c r="AA2771" s="7"/>
      <c r="AB2771" s="7"/>
      <c r="AC2771" s="7"/>
      <c r="AD2771" s="7"/>
      <c r="AE2771" s="7"/>
      <c r="AF2771" s="65"/>
      <c r="AG2771" s="9"/>
      <c r="AH2771" s="9"/>
      <c r="AI2771" s="4"/>
      <c r="AJ2771" s="10"/>
      <c r="AK2771" s="4"/>
      <c r="AL2771" s="65"/>
      <c r="AM2771" s="10"/>
      <c r="AN2771" s="9"/>
      <c r="AO2771" s="7"/>
      <c r="AP2771" s="11"/>
      <c r="AQ2771" s="9"/>
      <c r="AR2771" s="8"/>
      <c r="AS2771" s="65"/>
      <c r="AT2771" s="12"/>
      <c r="AU2771" s="12"/>
      <c r="AV2771" s="22"/>
      <c r="AW2771" s="12"/>
      <c r="AX2771" s="12"/>
      <c r="AY2771" s="12"/>
      <c r="AZ2771" s="12"/>
      <c r="BA2771" s="12"/>
      <c r="BB2771" s="12"/>
      <c r="BC2771" s="12"/>
      <c r="BD2771" s="12"/>
      <c r="BE2771" s="12"/>
      <c r="BF2771" s="12"/>
      <c r="BG2771" s="12"/>
      <c r="BH2771" s="12"/>
      <c r="BI2771" s="12"/>
      <c r="BJ2771" s="12"/>
      <c r="BK2771" s="12"/>
      <c r="BL2771" s="12"/>
      <c r="BM2771" s="12"/>
      <c r="BN2771" s="12"/>
      <c r="BO2771" s="12"/>
      <c r="BP2771" s="12"/>
      <c r="BQ2771" s="12"/>
      <c r="BR2771" s="12"/>
      <c r="BS2771" s="12"/>
      <c r="BT2771" s="12"/>
      <c r="BU2771" s="12"/>
      <c r="BV2771" s="12"/>
      <c r="BW2771" s="12"/>
      <c r="BX2771" s="12"/>
      <c r="BY2771" s="12"/>
      <c r="BZ2771" s="12"/>
      <c r="CA2771" s="12"/>
      <c r="CB2771" s="12"/>
      <c r="CC2771" s="12"/>
      <c r="CD2771" s="12"/>
      <c r="CE2771" s="12"/>
      <c r="CF2771" s="12"/>
      <c r="CG2771" s="12"/>
      <c r="CH2771" s="12"/>
      <c r="CI2771" s="12"/>
      <c r="CJ2771" s="12"/>
      <c r="CK2771" s="12"/>
      <c r="CL2771" s="12"/>
      <c r="CM2771" s="12"/>
      <c r="CN2771" s="12"/>
      <c r="CO2771" s="12"/>
      <c r="CP2771" s="12"/>
      <c r="CQ2771" s="12"/>
      <c r="CR2771" s="12"/>
      <c r="CS2771" s="12"/>
      <c r="CT2771" s="12"/>
      <c r="CU2771" s="12"/>
      <c r="CV2771" s="12"/>
      <c r="CW2771" s="12"/>
      <c r="CX2771" s="12"/>
      <c r="CY2771" s="12"/>
      <c r="CZ2771" s="12"/>
      <c r="DA2771" s="12"/>
      <c r="DB2771" s="12"/>
      <c r="DC2771" s="12"/>
      <c r="DD2771" s="12"/>
      <c r="DE2771" s="12"/>
      <c r="DF2771" s="12"/>
      <c r="DG2771" s="12"/>
      <c r="DH2771" s="12"/>
      <c r="DI2771" s="12"/>
      <c r="DJ2771" s="12"/>
      <c r="DK2771" s="12"/>
      <c r="DL2771" s="12"/>
      <c r="DM2771" s="12"/>
      <c r="DN2771" s="12"/>
      <c r="DO2771" s="12"/>
      <c r="DP2771" s="12"/>
      <c r="DQ2771" s="12"/>
      <c r="DR2771" s="12"/>
      <c r="DS2771" s="12"/>
      <c r="DT2771" s="12"/>
      <c r="DU2771" s="12"/>
      <c r="DV2771" s="12"/>
      <c r="DW2771" s="12"/>
      <c r="DX2771" s="12"/>
      <c r="DY2771" s="12"/>
      <c r="DZ2771" s="12"/>
      <c r="EA2771" s="12"/>
      <c r="EB2771" s="12"/>
      <c r="EC2771" s="12"/>
      <c r="ED2771" s="12"/>
      <c r="EE2771" s="12"/>
      <c r="EF2771" s="12"/>
      <c r="EG2771" s="12"/>
      <c r="EH2771" s="12"/>
      <c r="EI2771" s="12"/>
      <c r="EJ2771" s="12"/>
      <c r="EK2771" s="12"/>
      <c r="EL2771" s="12"/>
      <c r="EM2771" s="12"/>
      <c r="EN2771" s="12"/>
      <c r="EO2771" s="12"/>
      <c r="EP2771" s="12"/>
      <c r="EQ2771" s="12"/>
      <c r="ER2771" s="12"/>
      <c r="ES2771" s="12"/>
      <c r="ET2771" s="12"/>
      <c r="EU2771" s="12"/>
      <c r="EV2771" s="12"/>
      <c r="EW2771" s="12"/>
      <c r="EX2771" s="12"/>
      <c r="EY2771" s="12"/>
      <c r="EZ2771" s="12"/>
      <c r="FA2771" s="12"/>
      <c r="FB2771" s="12"/>
      <c r="FC2771" s="12"/>
      <c r="FD2771" s="12"/>
      <c r="FE2771" s="12"/>
      <c r="FF2771" s="12"/>
      <c r="FG2771" s="12"/>
      <c r="FH2771" s="12"/>
      <c r="FI2771" s="12"/>
      <c r="FJ2771" s="12"/>
      <c r="FK2771" s="12"/>
      <c r="FL2771" s="12"/>
      <c r="FM2771" s="12"/>
      <c r="FN2771" s="12"/>
      <c r="FO2771" s="12"/>
      <c r="FP2771" s="12"/>
      <c r="FQ2771" s="12"/>
      <c r="FR2771" s="12"/>
      <c r="FS2771" s="12"/>
      <c r="FT2771" s="12"/>
      <c r="FU2771" s="12"/>
      <c r="FV2771" s="12"/>
      <c r="FW2771" s="12"/>
      <c r="FX2771" s="12"/>
      <c r="FY2771" s="12"/>
      <c r="FZ2771" s="12"/>
      <c r="GA2771" s="12"/>
      <c r="GB2771" s="12"/>
      <c r="GC2771" s="12"/>
      <c r="GD2771" s="12"/>
      <c r="GE2771" s="12"/>
      <c r="GF2771" s="12"/>
      <c r="GG2771" s="12"/>
      <c r="GH2771" s="12"/>
      <c r="GI2771" s="12"/>
      <c r="GJ2771" s="12"/>
      <c r="GK2771" s="12"/>
      <c r="GL2771" s="12"/>
      <c r="GM2771" s="12"/>
      <c r="GN2771" s="12"/>
      <c r="GO2771" s="12"/>
      <c r="GP2771" s="12"/>
      <c r="GQ2771" s="12"/>
      <c r="GR2771" s="12"/>
    </row>
    <row r="2772" spans="1:200" x14ac:dyDescent="0.2">
      <c r="A2772" s="79">
        <f t="shared" si="879"/>
        <v>45844</v>
      </c>
      <c r="B2772" s="80" t="str">
        <f t="shared" ca="1" si="867"/>
        <v>n.d</v>
      </c>
      <c r="C2772" s="81">
        <f t="shared" ca="1" si="868"/>
        <v>811.78766540000004</v>
      </c>
      <c r="D2772" s="82">
        <f ca="1">IF(A2772&lt;$B$1,VLOOKUP(A2772,[1]DI!$A$4:$B$15000,2,FALSE),0)</f>
        <v>0</v>
      </c>
      <c r="E2772" s="81">
        <f t="shared" ca="1" si="869"/>
        <v>0</v>
      </c>
      <c r="F2772" s="83">
        <f t="shared" si="877"/>
        <v>1.2</v>
      </c>
      <c r="G2772" s="84">
        <f t="shared" ca="1" si="870"/>
        <v>1</v>
      </c>
      <c r="H2772" s="81">
        <f ca="1">TRUNC(PRODUCT(G$10:G2771),15)</f>
        <v>1.40945772534528</v>
      </c>
      <c r="I2772" s="81">
        <f t="shared" ca="1" si="871"/>
        <v>1.40945772534528</v>
      </c>
      <c r="J2772" s="81">
        <f t="shared" ca="1" si="872"/>
        <v>1</v>
      </c>
      <c r="K2772" s="81">
        <f t="shared" ca="1" si="873"/>
        <v>0</v>
      </c>
      <c r="L2772" s="85">
        <f>IF(VLOOKUP(A2772,$U$12:$AD$125,8)=VLOOKUP(A2771,$U$12:$AD$125,8),0,VLOOKUP(A2772,U$12:$AD$125,8))</f>
        <v>0</v>
      </c>
      <c r="M2772" s="86">
        <f>IF(L2772&gt;0,VLOOKUP(L2772,T$12:$AC$125,7),0)</f>
        <v>0</v>
      </c>
      <c r="N2772" s="81">
        <f t="shared" si="878"/>
        <v>0</v>
      </c>
      <c r="O2772" s="81">
        <f t="shared" ca="1" si="874"/>
        <v>0</v>
      </c>
      <c r="P2772" s="87" t="str">
        <f t="shared" si="875"/>
        <v>J=</v>
      </c>
      <c r="Q2772" s="88">
        <f t="shared" si="876"/>
        <v>45954</v>
      </c>
      <c r="R2772" s="7"/>
      <c r="S2772" s="7"/>
      <c r="T2772" s="7"/>
      <c r="U2772" s="7"/>
      <c r="V2772" s="7"/>
      <c r="W2772" s="7"/>
      <c r="X2772" s="7"/>
      <c r="Y2772" s="7"/>
      <c r="Z2772" s="7"/>
      <c r="AA2772" s="7"/>
      <c r="AB2772" s="7"/>
      <c r="AC2772" s="7"/>
      <c r="AD2772" s="7"/>
      <c r="AE2772" s="7"/>
      <c r="AF2772" s="65"/>
      <c r="AG2772" s="9"/>
      <c r="AH2772" s="9"/>
      <c r="AI2772" s="4"/>
      <c r="AJ2772" s="10"/>
      <c r="AK2772" s="4"/>
      <c r="AL2772" s="65"/>
      <c r="AM2772" s="10"/>
      <c r="AN2772" s="9"/>
      <c r="AO2772" s="7"/>
      <c r="AP2772" s="11"/>
      <c r="AQ2772" s="9"/>
      <c r="AR2772" s="8"/>
      <c r="AS2772" s="65"/>
      <c r="AT2772" s="12"/>
      <c r="AU2772" s="12"/>
      <c r="AV2772" s="22"/>
      <c r="AW2772" s="12"/>
      <c r="AX2772" s="12"/>
      <c r="AY2772" s="12"/>
      <c r="AZ2772" s="12"/>
      <c r="BA2772" s="12"/>
      <c r="BB2772" s="12"/>
      <c r="BC2772" s="12"/>
      <c r="BD2772" s="12"/>
      <c r="BE2772" s="12"/>
      <c r="BF2772" s="12"/>
      <c r="BG2772" s="12"/>
      <c r="BH2772" s="12"/>
      <c r="BI2772" s="12"/>
      <c r="BJ2772" s="12"/>
      <c r="BK2772" s="12"/>
      <c r="BL2772" s="12"/>
      <c r="BM2772" s="12"/>
      <c r="BN2772" s="12"/>
      <c r="BO2772" s="12"/>
      <c r="BP2772" s="12"/>
      <c r="BQ2772" s="12"/>
      <c r="BR2772" s="12"/>
      <c r="BS2772" s="12"/>
      <c r="BT2772" s="12"/>
      <c r="BU2772" s="12"/>
      <c r="BV2772" s="12"/>
      <c r="BW2772" s="12"/>
      <c r="BX2772" s="12"/>
      <c r="BY2772" s="12"/>
      <c r="BZ2772" s="12"/>
      <c r="CA2772" s="12"/>
      <c r="CB2772" s="12"/>
      <c r="CC2772" s="12"/>
      <c r="CD2772" s="12"/>
      <c r="CE2772" s="12"/>
      <c r="CF2772" s="12"/>
      <c r="CG2772" s="12"/>
      <c r="CH2772" s="12"/>
      <c r="CI2772" s="12"/>
      <c r="CJ2772" s="12"/>
      <c r="CK2772" s="12"/>
      <c r="CL2772" s="12"/>
      <c r="CM2772" s="12"/>
      <c r="CN2772" s="12"/>
      <c r="CO2772" s="12"/>
      <c r="CP2772" s="12"/>
      <c r="CQ2772" s="12"/>
      <c r="CR2772" s="12"/>
      <c r="CS2772" s="12"/>
      <c r="CT2772" s="12"/>
      <c r="CU2772" s="12"/>
      <c r="CV2772" s="12"/>
      <c r="CW2772" s="12"/>
      <c r="CX2772" s="12"/>
      <c r="CY2772" s="12"/>
      <c r="CZ2772" s="12"/>
      <c r="DA2772" s="12"/>
      <c r="DB2772" s="12"/>
      <c r="DC2772" s="12"/>
      <c r="DD2772" s="12"/>
      <c r="DE2772" s="12"/>
      <c r="DF2772" s="12"/>
      <c r="DG2772" s="12"/>
      <c r="DH2772" s="12"/>
      <c r="DI2772" s="12"/>
      <c r="DJ2772" s="12"/>
      <c r="DK2772" s="12"/>
      <c r="DL2772" s="12"/>
      <c r="DM2772" s="12"/>
      <c r="DN2772" s="12"/>
      <c r="DO2772" s="12"/>
      <c r="DP2772" s="12"/>
      <c r="DQ2772" s="12"/>
      <c r="DR2772" s="12"/>
      <c r="DS2772" s="12"/>
      <c r="DT2772" s="12"/>
      <c r="DU2772" s="12"/>
      <c r="DV2772" s="12"/>
      <c r="DW2772" s="12"/>
      <c r="DX2772" s="12"/>
      <c r="DY2772" s="12"/>
      <c r="DZ2772" s="12"/>
      <c r="EA2772" s="12"/>
      <c r="EB2772" s="12"/>
      <c r="EC2772" s="12"/>
      <c r="ED2772" s="12"/>
      <c r="EE2772" s="12"/>
      <c r="EF2772" s="12"/>
      <c r="EG2772" s="12"/>
      <c r="EH2772" s="12"/>
      <c r="EI2772" s="12"/>
      <c r="EJ2772" s="12"/>
      <c r="EK2772" s="12"/>
      <c r="EL2772" s="12"/>
      <c r="EM2772" s="12"/>
      <c r="EN2772" s="12"/>
      <c r="EO2772" s="12"/>
      <c r="EP2772" s="12"/>
      <c r="EQ2772" s="12"/>
      <c r="ER2772" s="12"/>
      <c r="ES2772" s="12"/>
      <c r="ET2772" s="12"/>
      <c r="EU2772" s="12"/>
      <c r="EV2772" s="12"/>
      <c r="EW2772" s="12"/>
      <c r="EX2772" s="12"/>
      <c r="EY2772" s="12"/>
      <c r="EZ2772" s="12"/>
      <c r="FA2772" s="12"/>
      <c r="FB2772" s="12"/>
      <c r="FC2772" s="12"/>
      <c r="FD2772" s="12"/>
      <c r="FE2772" s="12"/>
      <c r="FF2772" s="12"/>
      <c r="FG2772" s="12"/>
      <c r="FH2772" s="12"/>
      <c r="FI2772" s="12"/>
      <c r="FJ2772" s="12"/>
      <c r="FK2772" s="12"/>
      <c r="FL2772" s="12"/>
      <c r="FM2772" s="12"/>
      <c r="FN2772" s="12"/>
      <c r="FO2772" s="12"/>
      <c r="FP2772" s="12"/>
      <c r="FQ2772" s="12"/>
      <c r="FR2772" s="12"/>
      <c r="FS2772" s="12"/>
      <c r="FT2772" s="12"/>
      <c r="FU2772" s="12"/>
      <c r="FV2772" s="12"/>
      <c r="FW2772" s="12"/>
      <c r="FX2772" s="12"/>
      <c r="FY2772" s="12"/>
      <c r="FZ2772" s="12"/>
      <c r="GA2772" s="12"/>
      <c r="GB2772" s="12"/>
      <c r="GC2772" s="12"/>
      <c r="GD2772" s="12"/>
      <c r="GE2772" s="12"/>
      <c r="GF2772" s="12"/>
      <c r="GG2772" s="12"/>
      <c r="GH2772" s="12"/>
      <c r="GI2772" s="12"/>
      <c r="GJ2772" s="12"/>
      <c r="GK2772" s="12"/>
      <c r="GL2772" s="12"/>
      <c r="GM2772" s="12"/>
      <c r="GN2772" s="12"/>
      <c r="GO2772" s="12"/>
      <c r="GP2772" s="12"/>
      <c r="GQ2772" s="12"/>
      <c r="GR2772" s="12"/>
    </row>
    <row r="2773" spans="1:200" x14ac:dyDescent="0.2">
      <c r="A2773" s="79">
        <f t="shared" si="879"/>
        <v>45845</v>
      </c>
      <c r="B2773" s="80" t="str">
        <f t="shared" ca="1" si="867"/>
        <v>n.d</v>
      </c>
      <c r="C2773" s="81">
        <f t="shared" ca="1" si="868"/>
        <v>811.78766540000004</v>
      </c>
      <c r="D2773" s="82">
        <f ca="1">IF(A2773&lt;$B$1,VLOOKUP(A2773,[1]DI!$A$4:$B$15000,2,FALSE),0)</f>
        <v>0</v>
      </c>
      <c r="E2773" s="81">
        <f t="shared" ca="1" si="869"/>
        <v>0</v>
      </c>
      <c r="F2773" s="83">
        <f t="shared" si="877"/>
        <v>1.2</v>
      </c>
      <c r="G2773" s="84">
        <f t="shared" ca="1" si="870"/>
        <v>1</v>
      </c>
      <c r="H2773" s="81">
        <f ca="1">TRUNC(PRODUCT(G$10:G2772),15)</f>
        <v>1.40945772534528</v>
      </c>
      <c r="I2773" s="81">
        <f t="shared" ca="1" si="871"/>
        <v>1.40945772534528</v>
      </c>
      <c r="J2773" s="81">
        <f t="shared" ca="1" si="872"/>
        <v>1</v>
      </c>
      <c r="K2773" s="81">
        <f t="shared" ca="1" si="873"/>
        <v>0</v>
      </c>
      <c r="L2773" s="85">
        <f>IF(VLOOKUP(A2773,$U$12:$AD$125,8)=VLOOKUP(A2772,$U$12:$AD$125,8),0,VLOOKUP(A2773,U$12:$AD$125,8))</f>
        <v>0</v>
      </c>
      <c r="M2773" s="86">
        <f>IF(L2773&gt;0,VLOOKUP(L2773,T$12:$AC$125,7),0)</f>
        <v>0</v>
      </c>
      <c r="N2773" s="81">
        <f t="shared" si="878"/>
        <v>0</v>
      </c>
      <c r="O2773" s="81">
        <f t="shared" ca="1" si="874"/>
        <v>0</v>
      </c>
      <c r="P2773" s="87" t="str">
        <f t="shared" si="875"/>
        <v>J=</v>
      </c>
      <c r="Q2773" s="88">
        <f t="shared" si="876"/>
        <v>45954</v>
      </c>
      <c r="R2773" s="7"/>
      <c r="S2773" s="7"/>
      <c r="T2773" s="7"/>
      <c r="U2773" s="7"/>
      <c r="V2773" s="7"/>
      <c r="W2773" s="7"/>
      <c r="X2773" s="7"/>
      <c r="Y2773" s="7"/>
      <c r="Z2773" s="7"/>
      <c r="AA2773" s="7"/>
      <c r="AB2773" s="7"/>
      <c r="AC2773" s="7"/>
      <c r="AD2773" s="7"/>
      <c r="AE2773" s="7"/>
      <c r="AF2773" s="65"/>
      <c r="AG2773" s="9"/>
      <c r="AH2773" s="9"/>
      <c r="AI2773" s="4"/>
      <c r="AJ2773" s="10"/>
      <c r="AK2773" s="4"/>
      <c r="AL2773" s="65"/>
      <c r="AM2773" s="10"/>
      <c r="AN2773" s="9"/>
      <c r="AO2773" s="7"/>
      <c r="AP2773" s="11"/>
      <c r="AQ2773" s="9"/>
      <c r="AR2773" s="8"/>
      <c r="AS2773" s="65"/>
      <c r="AT2773" s="12"/>
      <c r="AU2773" s="12"/>
      <c r="AV2773" s="22"/>
      <c r="AW2773" s="12"/>
      <c r="AX2773" s="12"/>
      <c r="AY2773" s="12"/>
      <c r="AZ2773" s="12"/>
      <c r="BA2773" s="12"/>
      <c r="BB2773" s="12"/>
      <c r="BC2773" s="12"/>
      <c r="BD2773" s="12"/>
      <c r="BE2773" s="12"/>
      <c r="BF2773" s="12"/>
      <c r="BG2773" s="12"/>
      <c r="BH2773" s="12"/>
      <c r="BI2773" s="12"/>
      <c r="BJ2773" s="12"/>
      <c r="BK2773" s="12"/>
      <c r="BL2773" s="12"/>
      <c r="BM2773" s="12"/>
      <c r="BN2773" s="12"/>
      <c r="BO2773" s="12"/>
      <c r="BP2773" s="12"/>
      <c r="BQ2773" s="12"/>
      <c r="BR2773" s="12"/>
      <c r="BS2773" s="12"/>
      <c r="BT2773" s="12"/>
      <c r="BU2773" s="12"/>
      <c r="BV2773" s="12"/>
      <c r="BW2773" s="12"/>
      <c r="BX2773" s="12"/>
      <c r="BY2773" s="12"/>
      <c r="BZ2773" s="12"/>
      <c r="CA2773" s="12"/>
      <c r="CB2773" s="12"/>
      <c r="CC2773" s="12"/>
      <c r="CD2773" s="12"/>
      <c r="CE2773" s="12"/>
      <c r="CF2773" s="12"/>
      <c r="CG2773" s="12"/>
      <c r="CH2773" s="12"/>
      <c r="CI2773" s="12"/>
      <c r="CJ2773" s="12"/>
      <c r="CK2773" s="12"/>
      <c r="CL2773" s="12"/>
      <c r="CM2773" s="12"/>
      <c r="CN2773" s="12"/>
      <c r="CO2773" s="12"/>
      <c r="CP2773" s="12"/>
      <c r="CQ2773" s="12"/>
      <c r="CR2773" s="12"/>
      <c r="CS2773" s="12"/>
      <c r="CT2773" s="12"/>
      <c r="CU2773" s="12"/>
      <c r="CV2773" s="12"/>
      <c r="CW2773" s="12"/>
      <c r="CX2773" s="12"/>
      <c r="CY2773" s="12"/>
      <c r="CZ2773" s="12"/>
      <c r="DA2773" s="12"/>
      <c r="DB2773" s="12"/>
      <c r="DC2773" s="12"/>
      <c r="DD2773" s="12"/>
      <c r="DE2773" s="12"/>
      <c r="DF2773" s="12"/>
      <c r="DG2773" s="12"/>
      <c r="DH2773" s="12"/>
      <c r="DI2773" s="12"/>
      <c r="DJ2773" s="12"/>
      <c r="DK2773" s="12"/>
      <c r="DL2773" s="12"/>
      <c r="DM2773" s="12"/>
      <c r="DN2773" s="12"/>
      <c r="DO2773" s="12"/>
      <c r="DP2773" s="12"/>
      <c r="DQ2773" s="12"/>
      <c r="DR2773" s="12"/>
      <c r="DS2773" s="12"/>
      <c r="DT2773" s="12"/>
      <c r="DU2773" s="12"/>
      <c r="DV2773" s="12"/>
      <c r="DW2773" s="12"/>
      <c r="DX2773" s="12"/>
      <c r="DY2773" s="12"/>
      <c r="DZ2773" s="12"/>
      <c r="EA2773" s="12"/>
      <c r="EB2773" s="12"/>
      <c r="EC2773" s="12"/>
      <c r="ED2773" s="12"/>
      <c r="EE2773" s="12"/>
      <c r="EF2773" s="12"/>
      <c r="EG2773" s="12"/>
      <c r="EH2773" s="12"/>
      <c r="EI2773" s="12"/>
      <c r="EJ2773" s="12"/>
      <c r="EK2773" s="12"/>
      <c r="EL2773" s="12"/>
      <c r="EM2773" s="12"/>
      <c r="EN2773" s="12"/>
      <c r="EO2773" s="12"/>
      <c r="EP2773" s="12"/>
      <c r="EQ2773" s="12"/>
      <c r="ER2773" s="12"/>
      <c r="ES2773" s="12"/>
      <c r="ET2773" s="12"/>
      <c r="EU2773" s="12"/>
      <c r="EV2773" s="12"/>
      <c r="EW2773" s="12"/>
      <c r="EX2773" s="12"/>
      <c r="EY2773" s="12"/>
      <c r="EZ2773" s="12"/>
      <c r="FA2773" s="12"/>
      <c r="FB2773" s="12"/>
      <c r="FC2773" s="12"/>
      <c r="FD2773" s="12"/>
      <c r="FE2773" s="12"/>
      <c r="FF2773" s="12"/>
      <c r="FG2773" s="12"/>
      <c r="FH2773" s="12"/>
      <c r="FI2773" s="12"/>
      <c r="FJ2773" s="12"/>
      <c r="FK2773" s="12"/>
      <c r="FL2773" s="12"/>
      <c r="FM2773" s="12"/>
      <c r="FN2773" s="12"/>
      <c r="FO2773" s="12"/>
      <c r="FP2773" s="12"/>
      <c r="FQ2773" s="12"/>
      <c r="FR2773" s="12"/>
      <c r="FS2773" s="12"/>
      <c r="FT2773" s="12"/>
      <c r="FU2773" s="12"/>
      <c r="FV2773" s="12"/>
      <c r="FW2773" s="12"/>
      <c r="FX2773" s="12"/>
      <c r="FY2773" s="12"/>
      <c r="FZ2773" s="12"/>
      <c r="GA2773" s="12"/>
      <c r="GB2773" s="12"/>
      <c r="GC2773" s="12"/>
      <c r="GD2773" s="12"/>
      <c r="GE2773" s="12"/>
      <c r="GF2773" s="12"/>
      <c r="GG2773" s="12"/>
      <c r="GH2773" s="12"/>
      <c r="GI2773" s="12"/>
      <c r="GJ2773" s="12"/>
      <c r="GK2773" s="12"/>
      <c r="GL2773" s="12"/>
      <c r="GM2773" s="12"/>
      <c r="GN2773" s="12"/>
      <c r="GO2773" s="12"/>
      <c r="GP2773" s="12"/>
      <c r="GQ2773" s="12"/>
      <c r="GR2773" s="12"/>
    </row>
    <row r="2774" spans="1:200" x14ac:dyDescent="0.2">
      <c r="A2774" s="79">
        <f t="shared" si="879"/>
        <v>45846</v>
      </c>
      <c r="B2774" s="80" t="str">
        <f t="shared" ca="1" si="867"/>
        <v>n.d</v>
      </c>
      <c r="C2774" s="81">
        <f t="shared" ca="1" si="868"/>
        <v>811.78766540000004</v>
      </c>
      <c r="D2774" s="82">
        <f ca="1">IF(A2774&lt;$B$1,VLOOKUP(A2774,[1]DI!$A$4:$B$15000,2,FALSE),0)</f>
        <v>0</v>
      </c>
      <c r="E2774" s="81">
        <f t="shared" ca="1" si="869"/>
        <v>0</v>
      </c>
      <c r="F2774" s="83">
        <f t="shared" si="877"/>
        <v>1.2</v>
      </c>
      <c r="G2774" s="84">
        <f t="shared" ca="1" si="870"/>
        <v>1</v>
      </c>
      <c r="H2774" s="81">
        <f ca="1">TRUNC(PRODUCT(G$10:G2773),15)</f>
        <v>1.40945772534528</v>
      </c>
      <c r="I2774" s="81">
        <f t="shared" ca="1" si="871"/>
        <v>1.40945772534528</v>
      </c>
      <c r="J2774" s="81">
        <f t="shared" ca="1" si="872"/>
        <v>1</v>
      </c>
      <c r="K2774" s="81">
        <f t="shared" ca="1" si="873"/>
        <v>0</v>
      </c>
      <c r="L2774" s="85">
        <f>IF(VLOOKUP(A2774,$U$12:$AD$125,8)=VLOOKUP(A2773,$U$12:$AD$125,8),0,VLOOKUP(A2774,U$12:$AD$125,8))</f>
        <v>0</v>
      </c>
      <c r="M2774" s="86">
        <f>IF(L2774&gt;0,VLOOKUP(L2774,T$12:$AC$125,7),0)</f>
        <v>0</v>
      </c>
      <c r="N2774" s="81">
        <f t="shared" si="878"/>
        <v>0</v>
      </c>
      <c r="O2774" s="81">
        <f t="shared" ca="1" si="874"/>
        <v>0</v>
      </c>
      <c r="P2774" s="87" t="str">
        <f t="shared" si="875"/>
        <v>J=</v>
      </c>
      <c r="Q2774" s="88">
        <f t="shared" si="876"/>
        <v>45954</v>
      </c>
      <c r="R2774" s="7"/>
      <c r="S2774" s="7"/>
      <c r="T2774" s="7"/>
      <c r="U2774" s="7"/>
      <c r="V2774" s="7"/>
      <c r="W2774" s="7"/>
      <c r="X2774" s="7"/>
      <c r="Y2774" s="7"/>
      <c r="Z2774" s="7"/>
      <c r="AA2774" s="7"/>
      <c r="AB2774" s="7"/>
      <c r="AC2774" s="7"/>
      <c r="AD2774" s="7"/>
      <c r="AE2774" s="7"/>
      <c r="AF2774" s="65"/>
      <c r="AG2774" s="9"/>
      <c r="AH2774" s="9"/>
      <c r="AI2774" s="4"/>
      <c r="AJ2774" s="10"/>
      <c r="AK2774" s="4"/>
      <c r="AL2774" s="65"/>
      <c r="AM2774" s="10"/>
      <c r="AN2774" s="9"/>
      <c r="AO2774" s="7"/>
      <c r="AP2774" s="11"/>
      <c r="AQ2774" s="9"/>
      <c r="AR2774" s="8"/>
      <c r="AS2774" s="65"/>
      <c r="AT2774" s="12"/>
      <c r="AU2774" s="12"/>
      <c r="AV2774" s="22"/>
      <c r="AW2774" s="12"/>
      <c r="AX2774" s="12"/>
      <c r="AY2774" s="12"/>
      <c r="AZ2774" s="12"/>
      <c r="BA2774" s="12"/>
      <c r="BB2774" s="12"/>
      <c r="BC2774" s="12"/>
      <c r="BD2774" s="12"/>
      <c r="BE2774" s="12"/>
      <c r="BF2774" s="12"/>
      <c r="BG2774" s="12"/>
      <c r="BH2774" s="12"/>
      <c r="BI2774" s="12"/>
      <c r="BJ2774" s="12"/>
      <c r="BK2774" s="12"/>
      <c r="BL2774" s="12"/>
      <c r="BM2774" s="12"/>
      <c r="BN2774" s="12"/>
      <c r="BO2774" s="12"/>
      <c r="BP2774" s="12"/>
      <c r="BQ2774" s="12"/>
      <c r="BR2774" s="12"/>
      <c r="BS2774" s="12"/>
      <c r="BT2774" s="12"/>
      <c r="BU2774" s="12"/>
      <c r="BV2774" s="12"/>
      <c r="BW2774" s="12"/>
      <c r="BX2774" s="12"/>
      <c r="BY2774" s="12"/>
      <c r="BZ2774" s="12"/>
      <c r="CA2774" s="12"/>
      <c r="CB2774" s="12"/>
      <c r="CC2774" s="12"/>
      <c r="CD2774" s="12"/>
      <c r="CE2774" s="12"/>
      <c r="CF2774" s="12"/>
      <c r="CG2774" s="12"/>
      <c r="CH2774" s="12"/>
      <c r="CI2774" s="12"/>
      <c r="CJ2774" s="12"/>
      <c r="CK2774" s="12"/>
      <c r="CL2774" s="12"/>
      <c r="CM2774" s="12"/>
      <c r="CN2774" s="12"/>
      <c r="CO2774" s="12"/>
      <c r="CP2774" s="12"/>
      <c r="CQ2774" s="12"/>
      <c r="CR2774" s="12"/>
      <c r="CS2774" s="12"/>
      <c r="CT2774" s="12"/>
      <c r="CU2774" s="12"/>
      <c r="CV2774" s="12"/>
      <c r="CW2774" s="12"/>
      <c r="CX2774" s="12"/>
      <c r="CY2774" s="12"/>
      <c r="CZ2774" s="12"/>
      <c r="DA2774" s="12"/>
      <c r="DB2774" s="12"/>
      <c r="DC2774" s="12"/>
      <c r="DD2774" s="12"/>
      <c r="DE2774" s="12"/>
      <c r="DF2774" s="12"/>
      <c r="DG2774" s="12"/>
      <c r="DH2774" s="12"/>
      <c r="DI2774" s="12"/>
      <c r="DJ2774" s="12"/>
      <c r="DK2774" s="12"/>
      <c r="DL2774" s="12"/>
      <c r="DM2774" s="12"/>
      <c r="DN2774" s="12"/>
      <c r="DO2774" s="12"/>
      <c r="DP2774" s="12"/>
      <c r="DQ2774" s="12"/>
      <c r="DR2774" s="12"/>
      <c r="DS2774" s="12"/>
      <c r="DT2774" s="12"/>
      <c r="DU2774" s="12"/>
      <c r="DV2774" s="12"/>
      <c r="DW2774" s="12"/>
      <c r="DX2774" s="12"/>
      <c r="DY2774" s="12"/>
      <c r="DZ2774" s="12"/>
      <c r="EA2774" s="12"/>
      <c r="EB2774" s="12"/>
      <c r="EC2774" s="12"/>
      <c r="ED2774" s="12"/>
      <c r="EE2774" s="12"/>
      <c r="EF2774" s="12"/>
      <c r="EG2774" s="12"/>
      <c r="EH2774" s="12"/>
      <c r="EI2774" s="12"/>
      <c r="EJ2774" s="12"/>
      <c r="EK2774" s="12"/>
      <c r="EL2774" s="12"/>
      <c r="EM2774" s="12"/>
      <c r="EN2774" s="12"/>
      <c r="EO2774" s="12"/>
      <c r="EP2774" s="12"/>
      <c r="EQ2774" s="12"/>
      <c r="ER2774" s="12"/>
      <c r="ES2774" s="12"/>
      <c r="ET2774" s="12"/>
      <c r="EU2774" s="12"/>
      <c r="EV2774" s="12"/>
      <c r="EW2774" s="12"/>
      <c r="EX2774" s="12"/>
      <c r="EY2774" s="12"/>
      <c r="EZ2774" s="12"/>
      <c r="FA2774" s="12"/>
      <c r="FB2774" s="12"/>
      <c r="FC2774" s="12"/>
      <c r="FD2774" s="12"/>
      <c r="FE2774" s="12"/>
      <c r="FF2774" s="12"/>
      <c r="FG2774" s="12"/>
      <c r="FH2774" s="12"/>
      <c r="FI2774" s="12"/>
      <c r="FJ2774" s="12"/>
      <c r="FK2774" s="12"/>
      <c r="FL2774" s="12"/>
      <c r="FM2774" s="12"/>
      <c r="FN2774" s="12"/>
      <c r="FO2774" s="12"/>
      <c r="FP2774" s="12"/>
      <c r="FQ2774" s="12"/>
      <c r="FR2774" s="12"/>
      <c r="FS2774" s="12"/>
      <c r="FT2774" s="12"/>
      <c r="FU2774" s="12"/>
      <c r="FV2774" s="12"/>
      <c r="FW2774" s="12"/>
      <c r="FX2774" s="12"/>
      <c r="FY2774" s="12"/>
      <c r="FZ2774" s="12"/>
      <c r="GA2774" s="12"/>
      <c r="GB2774" s="12"/>
      <c r="GC2774" s="12"/>
      <c r="GD2774" s="12"/>
      <c r="GE2774" s="12"/>
      <c r="GF2774" s="12"/>
      <c r="GG2774" s="12"/>
      <c r="GH2774" s="12"/>
      <c r="GI2774" s="12"/>
      <c r="GJ2774" s="12"/>
      <c r="GK2774" s="12"/>
      <c r="GL2774" s="12"/>
      <c r="GM2774" s="12"/>
      <c r="GN2774" s="12"/>
      <c r="GO2774" s="12"/>
      <c r="GP2774" s="12"/>
      <c r="GQ2774" s="12"/>
      <c r="GR2774" s="12"/>
    </row>
    <row r="2775" spans="1:200" x14ac:dyDescent="0.2">
      <c r="A2775" s="79">
        <f t="shared" si="879"/>
        <v>45847</v>
      </c>
      <c r="B2775" s="80" t="str">
        <f t="shared" ca="1" si="867"/>
        <v>n.d</v>
      </c>
      <c r="C2775" s="81">
        <f t="shared" ca="1" si="868"/>
        <v>811.78766540000004</v>
      </c>
      <c r="D2775" s="82">
        <f ca="1">IF(A2775&lt;$B$1,VLOOKUP(A2775,[1]DI!$A$4:$B$15000,2,FALSE),0)</f>
        <v>0</v>
      </c>
      <c r="E2775" s="81">
        <f t="shared" ca="1" si="869"/>
        <v>0</v>
      </c>
      <c r="F2775" s="83">
        <f t="shared" si="877"/>
        <v>1.2</v>
      </c>
      <c r="G2775" s="84">
        <f t="shared" ca="1" si="870"/>
        <v>1</v>
      </c>
      <c r="H2775" s="81">
        <f ca="1">TRUNC(PRODUCT(G$10:G2774),15)</f>
        <v>1.40945772534528</v>
      </c>
      <c r="I2775" s="81">
        <f t="shared" ca="1" si="871"/>
        <v>1.40945772534528</v>
      </c>
      <c r="J2775" s="81">
        <f t="shared" ca="1" si="872"/>
        <v>1</v>
      </c>
      <c r="K2775" s="81">
        <f t="shared" ca="1" si="873"/>
        <v>0</v>
      </c>
      <c r="L2775" s="85">
        <f>IF(VLOOKUP(A2775,$U$12:$AD$125,8)=VLOOKUP(A2774,$U$12:$AD$125,8),0,VLOOKUP(A2775,U$12:$AD$125,8))</f>
        <v>0</v>
      </c>
      <c r="M2775" s="86">
        <f>IF(L2775&gt;0,VLOOKUP(L2775,T$12:$AC$125,7),0)</f>
        <v>0</v>
      </c>
      <c r="N2775" s="81">
        <f t="shared" si="878"/>
        <v>0</v>
      </c>
      <c r="O2775" s="81">
        <f t="shared" ca="1" si="874"/>
        <v>0</v>
      </c>
      <c r="P2775" s="87" t="str">
        <f t="shared" si="875"/>
        <v>J=</v>
      </c>
      <c r="Q2775" s="88">
        <f t="shared" si="876"/>
        <v>45954</v>
      </c>
      <c r="R2775" s="7"/>
      <c r="S2775" s="7"/>
      <c r="T2775" s="7"/>
      <c r="U2775" s="7"/>
      <c r="V2775" s="7"/>
      <c r="W2775" s="7"/>
      <c r="X2775" s="7"/>
      <c r="Y2775" s="7"/>
      <c r="Z2775" s="7"/>
      <c r="AA2775" s="7"/>
      <c r="AB2775" s="7"/>
      <c r="AC2775" s="7"/>
      <c r="AD2775" s="7"/>
      <c r="AE2775" s="7"/>
      <c r="AF2775" s="65"/>
      <c r="AG2775" s="9"/>
      <c r="AH2775" s="9"/>
      <c r="AI2775" s="4"/>
      <c r="AJ2775" s="10"/>
      <c r="AK2775" s="4"/>
      <c r="AL2775" s="65"/>
      <c r="AM2775" s="10"/>
      <c r="AN2775" s="9"/>
      <c r="AO2775" s="7"/>
      <c r="AP2775" s="11"/>
      <c r="AQ2775" s="9"/>
      <c r="AR2775" s="8"/>
      <c r="AS2775" s="65"/>
      <c r="AT2775" s="12"/>
      <c r="AU2775" s="12"/>
      <c r="AV2775" s="22"/>
      <c r="AW2775" s="12"/>
      <c r="AX2775" s="12"/>
      <c r="AY2775" s="12"/>
      <c r="AZ2775" s="12"/>
      <c r="BA2775" s="12"/>
      <c r="BB2775" s="12"/>
      <c r="BC2775" s="12"/>
      <c r="BD2775" s="12"/>
      <c r="BE2775" s="12"/>
      <c r="BF2775" s="12"/>
      <c r="BG2775" s="12"/>
      <c r="BH2775" s="12"/>
      <c r="BI2775" s="12"/>
      <c r="BJ2775" s="12"/>
      <c r="BK2775" s="12"/>
      <c r="BL2775" s="12"/>
      <c r="BM2775" s="12"/>
      <c r="BN2775" s="12"/>
      <c r="BO2775" s="12"/>
      <c r="BP2775" s="12"/>
      <c r="BQ2775" s="12"/>
      <c r="BR2775" s="12"/>
      <c r="BS2775" s="12"/>
      <c r="BT2775" s="12"/>
      <c r="BU2775" s="12"/>
      <c r="BV2775" s="12"/>
      <c r="BW2775" s="12"/>
      <c r="BX2775" s="12"/>
      <c r="BY2775" s="12"/>
      <c r="BZ2775" s="12"/>
      <c r="CA2775" s="12"/>
      <c r="CB2775" s="12"/>
      <c r="CC2775" s="12"/>
      <c r="CD2775" s="12"/>
      <c r="CE2775" s="12"/>
      <c r="CF2775" s="12"/>
      <c r="CG2775" s="12"/>
      <c r="CH2775" s="12"/>
      <c r="CI2775" s="12"/>
      <c r="CJ2775" s="12"/>
      <c r="CK2775" s="12"/>
      <c r="CL2775" s="12"/>
      <c r="CM2775" s="12"/>
      <c r="CN2775" s="12"/>
      <c r="CO2775" s="12"/>
      <c r="CP2775" s="12"/>
      <c r="CQ2775" s="12"/>
      <c r="CR2775" s="12"/>
      <c r="CS2775" s="12"/>
      <c r="CT2775" s="12"/>
      <c r="CU2775" s="12"/>
      <c r="CV2775" s="12"/>
      <c r="CW2775" s="12"/>
      <c r="CX2775" s="12"/>
      <c r="CY2775" s="12"/>
      <c r="CZ2775" s="12"/>
      <c r="DA2775" s="12"/>
      <c r="DB2775" s="12"/>
      <c r="DC2775" s="12"/>
      <c r="DD2775" s="12"/>
      <c r="DE2775" s="12"/>
      <c r="DF2775" s="12"/>
      <c r="DG2775" s="12"/>
      <c r="DH2775" s="12"/>
      <c r="DI2775" s="12"/>
      <c r="DJ2775" s="12"/>
      <c r="DK2775" s="12"/>
      <c r="DL2775" s="12"/>
      <c r="DM2775" s="12"/>
      <c r="DN2775" s="12"/>
      <c r="DO2775" s="12"/>
      <c r="DP2775" s="12"/>
      <c r="DQ2775" s="12"/>
      <c r="DR2775" s="12"/>
      <c r="DS2775" s="12"/>
      <c r="DT2775" s="12"/>
      <c r="DU2775" s="12"/>
      <c r="DV2775" s="12"/>
      <c r="DW2775" s="12"/>
      <c r="DX2775" s="12"/>
      <c r="DY2775" s="12"/>
      <c r="DZ2775" s="12"/>
      <c r="EA2775" s="12"/>
      <c r="EB2775" s="12"/>
      <c r="EC2775" s="12"/>
      <c r="ED2775" s="12"/>
      <c r="EE2775" s="12"/>
      <c r="EF2775" s="12"/>
      <c r="EG2775" s="12"/>
      <c r="EH2775" s="12"/>
      <c r="EI2775" s="12"/>
      <c r="EJ2775" s="12"/>
      <c r="EK2775" s="12"/>
      <c r="EL2775" s="12"/>
      <c r="EM2775" s="12"/>
      <c r="EN2775" s="12"/>
      <c r="EO2775" s="12"/>
      <c r="EP2775" s="12"/>
      <c r="EQ2775" s="12"/>
      <c r="ER2775" s="12"/>
      <c r="ES2775" s="12"/>
      <c r="ET2775" s="12"/>
      <c r="EU2775" s="12"/>
      <c r="EV2775" s="12"/>
      <c r="EW2775" s="12"/>
      <c r="EX2775" s="12"/>
      <c r="EY2775" s="12"/>
      <c r="EZ2775" s="12"/>
      <c r="FA2775" s="12"/>
      <c r="FB2775" s="12"/>
      <c r="FC2775" s="12"/>
      <c r="FD2775" s="12"/>
      <c r="FE2775" s="12"/>
      <c r="FF2775" s="12"/>
      <c r="FG2775" s="12"/>
      <c r="FH2775" s="12"/>
      <c r="FI2775" s="12"/>
      <c r="FJ2775" s="12"/>
      <c r="FK2775" s="12"/>
      <c r="FL2775" s="12"/>
      <c r="FM2775" s="12"/>
      <c r="FN2775" s="12"/>
      <c r="FO2775" s="12"/>
      <c r="FP2775" s="12"/>
      <c r="FQ2775" s="12"/>
      <c r="FR2775" s="12"/>
      <c r="FS2775" s="12"/>
      <c r="FT2775" s="12"/>
      <c r="FU2775" s="12"/>
      <c r="FV2775" s="12"/>
      <c r="FW2775" s="12"/>
      <c r="FX2775" s="12"/>
      <c r="FY2775" s="12"/>
      <c r="FZ2775" s="12"/>
      <c r="GA2775" s="12"/>
      <c r="GB2775" s="12"/>
      <c r="GC2775" s="12"/>
      <c r="GD2775" s="12"/>
      <c r="GE2775" s="12"/>
      <c r="GF2775" s="12"/>
      <c r="GG2775" s="12"/>
      <c r="GH2775" s="12"/>
      <c r="GI2775" s="12"/>
      <c r="GJ2775" s="12"/>
      <c r="GK2775" s="12"/>
      <c r="GL2775" s="12"/>
      <c r="GM2775" s="12"/>
      <c r="GN2775" s="12"/>
      <c r="GO2775" s="12"/>
      <c r="GP2775" s="12"/>
      <c r="GQ2775" s="12"/>
      <c r="GR2775" s="12"/>
    </row>
    <row r="2776" spans="1:200" x14ac:dyDescent="0.2">
      <c r="A2776" s="79">
        <f t="shared" si="879"/>
        <v>45848</v>
      </c>
      <c r="B2776" s="80" t="str">
        <f t="shared" ca="1" si="867"/>
        <v>n.d</v>
      </c>
      <c r="C2776" s="81">
        <f t="shared" ca="1" si="868"/>
        <v>811.78766540000004</v>
      </c>
      <c r="D2776" s="82">
        <f ca="1">IF(A2776&lt;$B$1,VLOOKUP(A2776,[1]DI!$A$4:$B$15000,2,FALSE),0)</f>
        <v>0</v>
      </c>
      <c r="E2776" s="81">
        <f t="shared" ca="1" si="869"/>
        <v>0</v>
      </c>
      <c r="F2776" s="83">
        <f t="shared" si="877"/>
        <v>1.2</v>
      </c>
      <c r="G2776" s="84">
        <f t="shared" ca="1" si="870"/>
        <v>1</v>
      </c>
      <c r="H2776" s="81">
        <f ca="1">TRUNC(PRODUCT(G$10:G2775),15)</f>
        <v>1.40945772534528</v>
      </c>
      <c r="I2776" s="81">
        <f t="shared" ca="1" si="871"/>
        <v>1.40945772534528</v>
      </c>
      <c r="J2776" s="81">
        <f t="shared" ca="1" si="872"/>
        <v>1</v>
      </c>
      <c r="K2776" s="81">
        <f t="shared" ca="1" si="873"/>
        <v>0</v>
      </c>
      <c r="L2776" s="85">
        <f>IF(VLOOKUP(A2776,$U$12:$AD$125,8)=VLOOKUP(A2775,$U$12:$AD$125,8),0,VLOOKUP(A2776,U$12:$AD$125,8))</f>
        <v>0</v>
      </c>
      <c r="M2776" s="86">
        <f>IF(L2776&gt;0,VLOOKUP(L2776,T$12:$AC$125,7),0)</f>
        <v>0</v>
      </c>
      <c r="N2776" s="81">
        <f t="shared" si="878"/>
        <v>0</v>
      </c>
      <c r="O2776" s="81">
        <f t="shared" ca="1" si="874"/>
        <v>0</v>
      </c>
      <c r="P2776" s="87" t="str">
        <f t="shared" si="875"/>
        <v>J=</v>
      </c>
      <c r="Q2776" s="88">
        <f t="shared" si="876"/>
        <v>45954</v>
      </c>
      <c r="R2776" s="7"/>
      <c r="S2776" s="7"/>
      <c r="T2776" s="7"/>
      <c r="U2776" s="7"/>
      <c r="V2776" s="7"/>
      <c r="W2776" s="7"/>
      <c r="X2776" s="7"/>
      <c r="Y2776" s="7"/>
      <c r="Z2776" s="7"/>
      <c r="AA2776" s="7"/>
      <c r="AB2776" s="7"/>
      <c r="AC2776" s="7"/>
      <c r="AD2776" s="7"/>
      <c r="AE2776" s="7"/>
      <c r="AF2776" s="65"/>
      <c r="AG2776" s="9"/>
      <c r="AH2776" s="9"/>
      <c r="AI2776" s="4"/>
      <c r="AJ2776" s="10"/>
      <c r="AK2776" s="4"/>
      <c r="AL2776" s="65"/>
      <c r="AM2776" s="10"/>
      <c r="AN2776" s="9"/>
      <c r="AO2776" s="7"/>
      <c r="AP2776" s="11"/>
      <c r="AQ2776" s="9"/>
      <c r="AR2776" s="8"/>
      <c r="AS2776" s="65"/>
      <c r="AT2776" s="12"/>
      <c r="AU2776" s="12"/>
      <c r="AV2776" s="22"/>
      <c r="AW2776" s="12"/>
      <c r="AX2776" s="12"/>
      <c r="AY2776" s="12"/>
      <c r="AZ2776" s="12"/>
      <c r="BA2776" s="12"/>
      <c r="BB2776" s="12"/>
      <c r="BC2776" s="12"/>
      <c r="BD2776" s="12"/>
      <c r="BE2776" s="12"/>
      <c r="BF2776" s="12"/>
      <c r="BG2776" s="12"/>
      <c r="BH2776" s="12"/>
      <c r="BI2776" s="12"/>
      <c r="BJ2776" s="12"/>
      <c r="BK2776" s="12"/>
      <c r="BL2776" s="12"/>
      <c r="BM2776" s="12"/>
      <c r="BN2776" s="12"/>
      <c r="BO2776" s="12"/>
      <c r="BP2776" s="12"/>
      <c r="BQ2776" s="12"/>
      <c r="BR2776" s="12"/>
      <c r="BS2776" s="12"/>
      <c r="BT2776" s="12"/>
      <c r="BU2776" s="12"/>
      <c r="BV2776" s="12"/>
      <c r="BW2776" s="12"/>
      <c r="BX2776" s="12"/>
      <c r="BY2776" s="12"/>
      <c r="BZ2776" s="12"/>
      <c r="CA2776" s="12"/>
      <c r="CB2776" s="12"/>
      <c r="CC2776" s="12"/>
      <c r="CD2776" s="12"/>
      <c r="CE2776" s="12"/>
      <c r="CF2776" s="12"/>
      <c r="CG2776" s="12"/>
      <c r="CH2776" s="12"/>
      <c r="CI2776" s="12"/>
      <c r="CJ2776" s="12"/>
      <c r="CK2776" s="12"/>
      <c r="CL2776" s="12"/>
      <c r="CM2776" s="12"/>
      <c r="CN2776" s="12"/>
      <c r="CO2776" s="12"/>
      <c r="CP2776" s="12"/>
      <c r="CQ2776" s="12"/>
      <c r="CR2776" s="12"/>
      <c r="CS2776" s="12"/>
      <c r="CT2776" s="12"/>
      <c r="CU2776" s="12"/>
      <c r="CV2776" s="12"/>
      <c r="CW2776" s="12"/>
      <c r="CX2776" s="12"/>
      <c r="CY2776" s="12"/>
      <c r="CZ2776" s="12"/>
      <c r="DA2776" s="12"/>
      <c r="DB2776" s="12"/>
      <c r="DC2776" s="12"/>
      <c r="DD2776" s="12"/>
      <c r="DE2776" s="12"/>
      <c r="DF2776" s="12"/>
      <c r="DG2776" s="12"/>
      <c r="DH2776" s="12"/>
      <c r="DI2776" s="12"/>
      <c r="DJ2776" s="12"/>
      <c r="DK2776" s="12"/>
      <c r="DL2776" s="12"/>
      <c r="DM2776" s="12"/>
      <c r="DN2776" s="12"/>
      <c r="DO2776" s="12"/>
      <c r="DP2776" s="12"/>
      <c r="DQ2776" s="12"/>
      <c r="DR2776" s="12"/>
      <c r="DS2776" s="12"/>
      <c r="DT2776" s="12"/>
      <c r="DU2776" s="12"/>
      <c r="DV2776" s="12"/>
      <c r="DW2776" s="12"/>
      <c r="DX2776" s="12"/>
      <c r="DY2776" s="12"/>
      <c r="DZ2776" s="12"/>
      <c r="EA2776" s="12"/>
      <c r="EB2776" s="12"/>
      <c r="EC2776" s="12"/>
      <c r="ED2776" s="12"/>
      <c r="EE2776" s="12"/>
      <c r="EF2776" s="12"/>
      <c r="EG2776" s="12"/>
      <c r="EH2776" s="12"/>
      <c r="EI2776" s="12"/>
      <c r="EJ2776" s="12"/>
      <c r="EK2776" s="12"/>
      <c r="EL2776" s="12"/>
      <c r="EM2776" s="12"/>
      <c r="EN2776" s="12"/>
      <c r="EO2776" s="12"/>
      <c r="EP2776" s="12"/>
      <c r="EQ2776" s="12"/>
      <c r="ER2776" s="12"/>
      <c r="ES2776" s="12"/>
      <c r="ET2776" s="12"/>
      <c r="EU2776" s="12"/>
      <c r="EV2776" s="12"/>
      <c r="EW2776" s="12"/>
      <c r="EX2776" s="12"/>
      <c r="EY2776" s="12"/>
      <c r="EZ2776" s="12"/>
      <c r="FA2776" s="12"/>
      <c r="FB2776" s="12"/>
      <c r="FC2776" s="12"/>
      <c r="FD2776" s="12"/>
      <c r="FE2776" s="12"/>
      <c r="FF2776" s="12"/>
      <c r="FG2776" s="12"/>
      <c r="FH2776" s="12"/>
      <c r="FI2776" s="12"/>
      <c r="FJ2776" s="12"/>
      <c r="FK2776" s="12"/>
      <c r="FL2776" s="12"/>
      <c r="FM2776" s="12"/>
      <c r="FN2776" s="12"/>
      <c r="FO2776" s="12"/>
      <c r="FP2776" s="12"/>
      <c r="FQ2776" s="12"/>
      <c r="FR2776" s="12"/>
      <c r="FS2776" s="12"/>
      <c r="FT2776" s="12"/>
      <c r="FU2776" s="12"/>
      <c r="FV2776" s="12"/>
      <c r="FW2776" s="12"/>
      <c r="FX2776" s="12"/>
      <c r="FY2776" s="12"/>
      <c r="FZ2776" s="12"/>
      <c r="GA2776" s="12"/>
      <c r="GB2776" s="12"/>
      <c r="GC2776" s="12"/>
      <c r="GD2776" s="12"/>
      <c r="GE2776" s="12"/>
      <c r="GF2776" s="12"/>
      <c r="GG2776" s="12"/>
      <c r="GH2776" s="12"/>
      <c r="GI2776" s="12"/>
      <c r="GJ2776" s="12"/>
      <c r="GK2776" s="12"/>
      <c r="GL2776" s="12"/>
      <c r="GM2776" s="12"/>
      <c r="GN2776" s="12"/>
      <c r="GO2776" s="12"/>
      <c r="GP2776" s="12"/>
      <c r="GQ2776" s="12"/>
      <c r="GR2776" s="12"/>
    </row>
    <row r="2777" spans="1:200" x14ac:dyDescent="0.2">
      <c r="A2777" s="79">
        <f t="shared" si="879"/>
        <v>45849</v>
      </c>
      <c r="B2777" s="80" t="str">
        <f t="shared" ca="1" si="867"/>
        <v>n.d</v>
      </c>
      <c r="C2777" s="81">
        <f t="shared" ca="1" si="868"/>
        <v>811.78766540000004</v>
      </c>
      <c r="D2777" s="82">
        <f ca="1">IF(A2777&lt;$B$1,VLOOKUP(A2777,[1]DI!$A$4:$B$15000,2,FALSE),0)</f>
        <v>0</v>
      </c>
      <c r="E2777" s="81">
        <f t="shared" ca="1" si="869"/>
        <v>0</v>
      </c>
      <c r="F2777" s="83">
        <f t="shared" si="877"/>
        <v>1.2</v>
      </c>
      <c r="G2777" s="84">
        <f t="shared" ca="1" si="870"/>
        <v>1</v>
      </c>
      <c r="H2777" s="81">
        <f ca="1">TRUNC(PRODUCT(G$10:G2776),15)</f>
        <v>1.40945772534528</v>
      </c>
      <c r="I2777" s="81">
        <f t="shared" ca="1" si="871"/>
        <v>1.40945772534528</v>
      </c>
      <c r="J2777" s="81">
        <f t="shared" ca="1" si="872"/>
        <v>1</v>
      </c>
      <c r="K2777" s="81">
        <f t="shared" ca="1" si="873"/>
        <v>0</v>
      </c>
      <c r="L2777" s="85">
        <f>IF(VLOOKUP(A2777,$U$12:$AD$125,8)=VLOOKUP(A2776,$U$12:$AD$125,8),0,VLOOKUP(A2777,U$12:$AD$125,8))</f>
        <v>0</v>
      </c>
      <c r="M2777" s="86">
        <f>IF(L2777&gt;0,VLOOKUP(L2777,T$12:$AC$125,7),0)</f>
        <v>0</v>
      </c>
      <c r="N2777" s="81">
        <f t="shared" si="878"/>
        <v>0</v>
      </c>
      <c r="O2777" s="81">
        <f t="shared" ca="1" si="874"/>
        <v>0</v>
      </c>
      <c r="P2777" s="87" t="str">
        <f t="shared" si="875"/>
        <v>J=</v>
      </c>
      <c r="Q2777" s="88">
        <f t="shared" si="876"/>
        <v>45954</v>
      </c>
      <c r="R2777" s="7"/>
      <c r="S2777" s="7"/>
      <c r="T2777" s="7"/>
      <c r="U2777" s="7"/>
      <c r="V2777" s="7"/>
      <c r="W2777" s="7"/>
      <c r="X2777" s="7"/>
      <c r="Y2777" s="7"/>
      <c r="Z2777" s="7"/>
      <c r="AA2777" s="7"/>
      <c r="AB2777" s="7"/>
      <c r="AC2777" s="7"/>
      <c r="AD2777" s="7"/>
      <c r="AE2777" s="7"/>
      <c r="AF2777" s="65"/>
      <c r="AG2777" s="9"/>
      <c r="AH2777" s="9"/>
      <c r="AI2777" s="4"/>
      <c r="AJ2777" s="10"/>
      <c r="AK2777" s="4"/>
      <c r="AL2777" s="65"/>
      <c r="AM2777" s="10"/>
      <c r="AN2777" s="9"/>
      <c r="AO2777" s="7"/>
      <c r="AP2777" s="11"/>
      <c r="AQ2777" s="9"/>
      <c r="AR2777" s="8"/>
      <c r="AS2777" s="65"/>
      <c r="AT2777" s="12"/>
      <c r="AU2777" s="12"/>
      <c r="AV2777" s="22"/>
      <c r="AW2777" s="12"/>
      <c r="AX2777" s="12"/>
      <c r="AY2777" s="12"/>
      <c r="AZ2777" s="12"/>
      <c r="BA2777" s="12"/>
      <c r="BB2777" s="12"/>
      <c r="BC2777" s="12"/>
      <c r="BD2777" s="12"/>
      <c r="BE2777" s="12"/>
      <c r="BF2777" s="12"/>
      <c r="BG2777" s="12"/>
      <c r="BH2777" s="12"/>
      <c r="BI2777" s="12"/>
      <c r="BJ2777" s="12"/>
      <c r="BK2777" s="12"/>
      <c r="BL2777" s="12"/>
      <c r="BM2777" s="12"/>
      <c r="BN2777" s="12"/>
      <c r="BO2777" s="12"/>
      <c r="BP2777" s="12"/>
      <c r="BQ2777" s="12"/>
      <c r="BR2777" s="12"/>
      <c r="BS2777" s="12"/>
      <c r="BT2777" s="12"/>
      <c r="BU2777" s="12"/>
      <c r="BV2777" s="12"/>
      <c r="BW2777" s="12"/>
      <c r="BX2777" s="12"/>
      <c r="BY2777" s="12"/>
      <c r="BZ2777" s="12"/>
      <c r="CA2777" s="12"/>
      <c r="CB2777" s="12"/>
      <c r="CC2777" s="12"/>
      <c r="CD2777" s="12"/>
      <c r="CE2777" s="12"/>
      <c r="CF2777" s="12"/>
      <c r="CG2777" s="12"/>
      <c r="CH2777" s="12"/>
      <c r="CI2777" s="12"/>
      <c r="CJ2777" s="12"/>
      <c r="CK2777" s="12"/>
      <c r="CL2777" s="12"/>
      <c r="CM2777" s="12"/>
      <c r="CN2777" s="12"/>
      <c r="CO2777" s="12"/>
      <c r="CP2777" s="12"/>
      <c r="CQ2777" s="12"/>
      <c r="CR2777" s="12"/>
      <c r="CS2777" s="12"/>
      <c r="CT2777" s="12"/>
      <c r="CU2777" s="12"/>
      <c r="CV2777" s="12"/>
      <c r="CW2777" s="12"/>
      <c r="CX2777" s="12"/>
      <c r="CY2777" s="12"/>
      <c r="CZ2777" s="12"/>
      <c r="DA2777" s="12"/>
      <c r="DB2777" s="12"/>
      <c r="DC2777" s="12"/>
      <c r="DD2777" s="12"/>
      <c r="DE2777" s="12"/>
      <c r="DF2777" s="12"/>
      <c r="DG2777" s="12"/>
      <c r="DH2777" s="12"/>
      <c r="DI2777" s="12"/>
      <c r="DJ2777" s="12"/>
      <c r="DK2777" s="12"/>
      <c r="DL2777" s="12"/>
      <c r="DM2777" s="12"/>
      <c r="DN2777" s="12"/>
      <c r="DO2777" s="12"/>
      <c r="DP2777" s="12"/>
      <c r="DQ2777" s="12"/>
      <c r="DR2777" s="12"/>
      <c r="DS2777" s="12"/>
      <c r="DT2777" s="12"/>
      <c r="DU2777" s="12"/>
      <c r="DV2777" s="12"/>
      <c r="DW2777" s="12"/>
      <c r="DX2777" s="12"/>
      <c r="DY2777" s="12"/>
      <c r="DZ2777" s="12"/>
      <c r="EA2777" s="12"/>
      <c r="EB2777" s="12"/>
      <c r="EC2777" s="12"/>
      <c r="ED2777" s="12"/>
      <c r="EE2777" s="12"/>
      <c r="EF2777" s="12"/>
      <c r="EG2777" s="12"/>
      <c r="EH2777" s="12"/>
      <c r="EI2777" s="12"/>
      <c r="EJ2777" s="12"/>
      <c r="EK2777" s="12"/>
      <c r="EL2777" s="12"/>
      <c r="EM2777" s="12"/>
      <c r="EN2777" s="12"/>
      <c r="EO2777" s="12"/>
      <c r="EP2777" s="12"/>
      <c r="EQ2777" s="12"/>
      <c r="ER2777" s="12"/>
      <c r="ES2777" s="12"/>
      <c r="ET2777" s="12"/>
      <c r="EU2777" s="12"/>
      <c r="EV2777" s="12"/>
      <c r="EW2777" s="12"/>
      <c r="EX2777" s="12"/>
      <c r="EY2777" s="12"/>
      <c r="EZ2777" s="12"/>
      <c r="FA2777" s="12"/>
      <c r="FB2777" s="12"/>
      <c r="FC2777" s="12"/>
      <c r="FD2777" s="12"/>
      <c r="FE2777" s="12"/>
      <c r="FF2777" s="12"/>
      <c r="FG2777" s="12"/>
      <c r="FH2777" s="12"/>
      <c r="FI2777" s="12"/>
      <c r="FJ2777" s="12"/>
      <c r="FK2777" s="12"/>
      <c r="FL2777" s="12"/>
      <c r="FM2777" s="12"/>
      <c r="FN2777" s="12"/>
      <c r="FO2777" s="12"/>
      <c r="FP2777" s="12"/>
      <c r="FQ2777" s="12"/>
      <c r="FR2777" s="12"/>
      <c r="FS2777" s="12"/>
      <c r="FT2777" s="12"/>
      <c r="FU2777" s="12"/>
      <c r="FV2777" s="12"/>
      <c r="FW2777" s="12"/>
      <c r="FX2777" s="12"/>
      <c r="FY2777" s="12"/>
      <c r="FZ2777" s="12"/>
      <c r="GA2777" s="12"/>
      <c r="GB2777" s="12"/>
      <c r="GC2777" s="12"/>
      <c r="GD2777" s="12"/>
      <c r="GE2777" s="12"/>
      <c r="GF2777" s="12"/>
      <c r="GG2777" s="12"/>
      <c r="GH2777" s="12"/>
      <c r="GI2777" s="12"/>
      <c r="GJ2777" s="12"/>
      <c r="GK2777" s="12"/>
      <c r="GL2777" s="12"/>
      <c r="GM2777" s="12"/>
      <c r="GN2777" s="12"/>
      <c r="GO2777" s="12"/>
      <c r="GP2777" s="12"/>
      <c r="GQ2777" s="12"/>
      <c r="GR2777" s="12"/>
    </row>
    <row r="2778" spans="1:200" x14ac:dyDescent="0.2">
      <c r="A2778" s="79">
        <f t="shared" si="879"/>
        <v>45850</v>
      </c>
      <c r="B2778" s="80" t="str">
        <f t="shared" ca="1" si="867"/>
        <v>n.d</v>
      </c>
      <c r="C2778" s="81">
        <f t="shared" ca="1" si="868"/>
        <v>811.78766540000004</v>
      </c>
      <c r="D2778" s="82">
        <f ca="1">IF(A2778&lt;$B$1,VLOOKUP(A2778,[1]DI!$A$4:$B$15000,2,FALSE),0)</f>
        <v>0</v>
      </c>
      <c r="E2778" s="81">
        <f t="shared" ca="1" si="869"/>
        <v>0</v>
      </c>
      <c r="F2778" s="83">
        <f t="shared" si="877"/>
        <v>1.2</v>
      </c>
      <c r="G2778" s="84">
        <f t="shared" ca="1" si="870"/>
        <v>1</v>
      </c>
      <c r="H2778" s="81">
        <f ca="1">TRUNC(PRODUCT(G$10:G2777),15)</f>
        <v>1.40945772534528</v>
      </c>
      <c r="I2778" s="81">
        <f t="shared" ca="1" si="871"/>
        <v>1.40945772534528</v>
      </c>
      <c r="J2778" s="81">
        <f t="shared" ca="1" si="872"/>
        <v>1</v>
      </c>
      <c r="K2778" s="81">
        <f t="shared" ca="1" si="873"/>
        <v>0</v>
      </c>
      <c r="L2778" s="85">
        <f>IF(VLOOKUP(A2778,$U$12:$AD$125,8)=VLOOKUP(A2777,$U$12:$AD$125,8),0,VLOOKUP(A2778,U$12:$AD$125,8))</f>
        <v>0</v>
      </c>
      <c r="M2778" s="86">
        <f>IF(L2778&gt;0,VLOOKUP(L2778,T$12:$AC$125,7),0)</f>
        <v>0</v>
      </c>
      <c r="N2778" s="81">
        <f t="shared" si="878"/>
        <v>0</v>
      </c>
      <c r="O2778" s="81">
        <f t="shared" ca="1" si="874"/>
        <v>0</v>
      </c>
      <c r="P2778" s="87" t="str">
        <f t="shared" si="875"/>
        <v>J=</v>
      </c>
      <c r="Q2778" s="88">
        <f t="shared" si="876"/>
        <v>45954</v>
      </c>
      <c r="R2778" s="7"/>
      <c r="S2778" s="7"/>
      <c r="T2778" s="7"/>
      <c r="U2778" s="7"/>
      <c r="V2778" s="7"/>
      <c r="W2778" s="7"/>
      <c r="X2778" s="7"/>
      <c r="Y2778" s="7"/>
      <c r="Z2778" s="7"/>
      <c r="AA2778" s="7"/>
      <c r="AB2778" s="7"/>
      <c r="AC2778" s="7"/>
      <c r="AD2778" s="7"/>
      <c r="AE2778" s="7"/>
      <c r="AF2778" s="65"/>
      <c r="AG2778" s="9"/>
      <c r="AH2778" s="9"/>
      <c r="AI2778" s="4"/>
      <c r="AJ2778" s="10"/>
      <c r="AK2778" s="4"/>
      <c r="AL2778" s="65"/>
      <c r="AM2778" s="10"/>
      <c r="AN2778" s="9"/>
      <c r="AO2778" s="7"/>
      <c r="AP2778" s="11"/>
      <c r="AQ2778" s="9"/>
      <c r="AR2778" s="8"/>
      <c r="AS2778" s="65"/>
      <c r="AT2778" s="12"/>
      <c r="AU2778" s="12"/>
      <c r="AV2778" s="22"/>
      <c r="AW2778" s="12"/>
      <c r="AX2778" s="12"/>
      <c r="AY2778" s="12"/>
      <c r="AZ2778" s="12"/>
      <c r="BA2778" s="12"/>
      <c r="BB2778" s="12"/>
      <c r="BC2778" s="12"/>
      <c r="BD2778" s="12"/>
      <c r="BE2778" s="12"/>
      <c r="BF2778" s="12"/>
      <c r="BG2778" s="12"/>
      <c r="BH2778" s="12"/>
      <c r="BI2778" s="12"/>
      <c r="BJ2778" s="12"/>
      <c r="BK2778" s="12"/>
      <c r="BL2778" s="12"/>
      <c r="BM2778" s="12"/>
      <c r="BN2778" s="12"/>
      <c r="BO2778" s="12"/>
      <c r="BP2778" s="12"/>
      <c r="BQ2778" s="12"/>
      <c r="BR2778" s="12"/>
      <c r="BS2778" s="12"/>
      <c r="BT2778" s="12"/>
      <c r="BU2778" s="12"/>
      <c r="BV2778" s="12"/>
      <c r="BW2778" s="12"/>
      <c r="BX2778" s="12"/>
      <c r="BY2778" s="12"/>
      <c r="BZ2778" s="12"/>
      <c r="CA2778" s="12"/>
      <c r="CB2778" s="12"/>
      <c r="CC2778" s="12"/>
      <c r="CD2778" s="12"/>
      <c r="CE2778" s="12"/>
      <c r="CF2778" s="12"/>
      <c r="CG2778" s="12"/>
      <c r="CH2778" s="12"/>
      <c r="CI2778" s="12"/>
      <c r="CJ2778" s="12"/>
      <c r="CK2778" s="12"/>
      <c r="CL2778" s="12"/>
      <c r="CM2778" s="12"/>
      <c r="CN2778" s="12"/>
      <c r="CO2778" s="12"/>
      <c r="CP2778" s="12"/>
      <c r="CQ2778" s="12"/>
      <c r="CR2778" s="12"/>
      <c r="CS2778" s="12"/>
      <c r="CT2778" s="12"/>
      <c r="CU2778" s="12"/>
      <c r="CV2778" s="12"/>
      <c r="CW2778" s="12"/>
      <c r="CX2778" s="12"/>
      <c r="CY2778" s="12"/>
      <c r="CZ2778" s="12"/>
      <c r="DA2778" s="12"/>
      <c r="DB2778" s="12"/>
      <c r="DC2778" s="12"/>
      <c r="DD2778" s="12"/>
      <c r="DE2778" s="12"/>
      <c r="DF2778" s="12"/>
      <c r="DG2778" s="12"/>
      <c r="DH2778" s="12"/>
      <c r="DI2778" s="12"/>
      <c r="DJ2778" s="12"/>
      <c r="DK2778" s="12"/>
      <c r="DL2778" s="12"/>
      <c r="DM2778" s="12"/>
      <c r="DN2778" s="12"/>
      <c r="DO2778" s="12"/>
      <c r="DP2778" s="12"/>
      <c r="DQ2778" s="12"/>
      <c r="DR2778" s="12"/>
      <c r="DS2778" s="12"/>
      <c r="DT2778" s="12"/>
      <c r="DU2778" s="12"/>
      <c r="DV2778" s="12"/>
      <c r="DW2778" s="12"/>
      <c r="DX2778" s="12"/>
      <c r="DY2778" s="12"/>
      <c r="DZ2778" s="12"/>
      <c r="EA2778" s="12"/>
      <c r="EB2778" s="12"/>
      <c r="EC2778" s="12"/>
      <c r="ED2778" s="12"/>
      <c r="EE2778" s="12"/>
      <c r="EF2778" s="12"/>
      <c r="EG2778" s="12"/>
      <c r="EH2778" s="12"/>
      <c r="EI2778" s="12"/>
      <c r="EJ2778" s="12"/>
      <c r="EK2778" s="12"/>
      <c r="EL2778" s="12"/>
      <c r="EM2778" s="12"/>
      <c r="EN2778" s="12"/>
      <c r="EO2778" s="12"/>
      <c r="EP2778" s="12"/>
      <c r="EQ2778" s="12"/>
      <c r="ER2778" s="12"/>
      <c r="ES2778" s="12"/>
      <c r="ET2778" s="12"/>
      <c r="EU2778" s="12"/>
      <c r="EV2778" s="12"/>
      <c r="EW2778" s="12"/>
      <c r="EX2778" s="12"/>
      <c r="EY2778" s="12"/>
      <c r="EZ2778" s="12"/>
      <c r="FA2778" s="12"/>
      <c r="FB2778" s="12"/>
      <c r="FC2778" s="12"/>
      <c r="FD2778" s="12"/>
      <c r="FE2778" s="12"/>
      <c r="FF2778" s="12"/>
      <c r="FG2778" s="12"/>
      <c r="FH2778" s="12"/>
      <c r="FI2778" s="12"/>
      <c r="FJ2778" s="12"/>
      <c r="FK2778" s="12"/>
      <c r="FL2778" s="12"/>
      <c r="FM2778" s="12"/>
      <c r="FN2778" s="12"/>
      <c r="FO2778" s="12"/>
      <c r="FP2778" s="12"/>
      <c r="FQ2778" s="12"/>
      <c r="FR2778" s="12"/>
      <c r="FS2778" s="12"/>
      <c r="FT2778" s="12"/>
      <c r="FU2778" s="12"/>
      <c r="FV2778" s="12"/>
      <c r="FW2778" s="12"/>
      <c r="FX2778" s="12"/>
      <c r="FY2778" s="12"/>
      <c r="FZ2778" s="12"/>
      <c r="GA2778" s="12"/>
      <c r="GB2778" s="12"/>
      <c r="GC2778" s="12"/>
      <c r="GD2778" s="12"/>
      <c r="GE2778" s="12"/>
      <c r="GF2778" s="12"/>
      <c r="GG2778" s="12"/>
      <c r="GH2778" s="12"/>
      <c r="GI2778" s="12"/>
      <c r="GJ2778" s="12"/>
      <c r="GK2778" s="12"/>
      <c r="GL2778" s="12"/>
      <c r="GM2778" s="12"/>
      <c r="GN2778" s="12"/>
      <c r="GO2778" s="12"/>
      <c r="GP2778" s="12"/>
      <c r="GQ2778" s="12"/>
      <c r="GR2778" s="12"/>
    </row>
    <row r="2779" spans="1:200" x14ac:dyDescent="0.2">
      <c r="A2779" s="79">
        <f t="shared" si="879"/>
        <v>45851</v>
      </c>
      <c r="B2779" s="80" t="str">
        <f t="shared" ca="1" si="867"/>
        <v>n.d</v>
      </c>
      <c r="C2779" s="81">
        <f t="shared" ca="1" si="868"/>
        <v>811.78766540000004</v>
      </c>
      <c r="D2779" s="82">
        <f ca="1">IF(A2779&lt;$B$1,VLOOKUP(A2779,[1]DI!$A$4:$B$15000,2,FALSE),0)</f>
        <v>0</v>
      </c>
      <c r="E2779" s="81">
        <f t="shared" ca="1" si="869"/>
        <v>0</v>
      </c>
      <c r="F2779" s="83">
        <f t="shared" si="877"/>
        <v>1.2</v>
      </c>
      <c r="G2779" s="84">
        <f t="shared" ca="1" si="870"/>
        <v>1</v>
      </c>
      <c r="H2779" s="81">
        <f ca="1">TRUNC(PRODUCT(G$10:G2778),15)</f>
        <v>1.40945772534528</v>
      </c>
      <c r="I2779" s="81">
        <f t="shared" ca="1" si="871"/>
        <v>1.40945772534528</v>
      </c>
      <c r="J2779" s="81">
        <f t="shared" ca="1" si="872"/>
        <v>1</v>
      </c>
      <c r="K2779" s="81">
        <f t="shared" ca="1" si="873"/>
        <v>0</v>
      </c>
      <c r="L2779" s="85">
        <f>IF(VLOOKUP(A2779,$U$12:$AD$125,8)=VLOOKUP(A2778,$U$12:$AD$125,8),0,VLOOKUP(A2779,U$12:$AD$125,8))</f>
        <v>0</v>
      </c>
      <c r="M2779" s="86">
        <f>IF(L2779&gt;0,VLOOKUP(L2779,T$12:$AC$125,7),0)</f>
        <v>0</v>
      </c>
      <c r="N2779" s="81">
        <f t="shared" si="878"/>
        <v>0</v>
      </c>
      <c r="O2779" s="81">
        <f t="shared" ca="1" si="874"/>
        <v>0</v>
      </c>
      <c r="P2779" s="87" t="str">
        <f t="shared" si="875"/>
        <v>J=</v>
      </c>
      <c r="Q2779" s="88">
        <f t="shared" si="876"/>
        <v>45954</v>
      </c>
      <c r="R2779" s="7"/>
      <c r="S2779" s="7"/>
      <c r="T2779" s="7"/>
      <c r="U2779" s="7"/>
      <c r="V2779" s="7"/>
      <c r="W2779" s="7"/>
      <c r="X2779" s="7"/>
      <c r="Y2779" s="7"/>
      <c r="Z2779" s="7"/>
      <c r="AA2779" s="7"/>
      <c r="AB2779" s="7"/>
      <c r="AC2779" s="7"/>
      <c r="AD2779" s="7"/>
      <c r="AE2779" s="7"/>
      <c r="AF2779" s="65"/>
      <c r="AG2779" s="7"/>
      <c r="AH2779" s="7"/>
      <c r="AI2779" s="7"/>
      <c r="AJ2779" s="7"/>
      <c r="AK2779" s="4"/>
      <c r="AL2779" s="65"/>
      <c r="AM2779" s="7"/>
      <c r="AN2779" s="7"/>
      <c r="AO2779" s="7"/>
      <c r="AP2779" s="11"/>
      <c r="AQ2779" s="7"/>
      <c r="AR2779" s="8"/>
      <c r="AS2779" s="65"/>
      <c r="AT2779" s="12"/>
      <c r="AU2779" s="12"/>
      <c r="AV2779" s="22"/>
      <c r="AW2779" s="12"/>
      <c r="AX2779" s="12"/>
      <c r="AY2779" s="12"/>
      <c r="AZ2779" s="12"/>
      <c r="BA2779" s="12"/>
      <c r="BB2779" s="12"/>
      <c r="BC2779" s="12"/>
      <c r="BD2779" s="12"/>
      <c r="BE2779" s="12"/>
      <c r="BF2779" s="12"/>
      <c r="BG2779" s="12"/>
      <c r="BH2779" s="12"/>
      <c r="BI2779" s="12"/>
      <c r="BJ2779" s="12"/>
      <c r="BK2779" s="12"/>
      <c r="BL2779" s="12"/>
      <c r="BM2779" s="12"/>
      <c r="BN2779" s="12"/>
      <c r="BO2779" s="12"/>
      <c r="BP2779" s="12"/>
      <c r="BQ2779" s="12"/>
      <c r="BR2779" s="12"/>
      <c r="BS2779" s="12"/>
      <c r="BT2779" s="12"/>
      <c r="BU2779" s="12"/>
      <c r="BV2779" s="12"/>
      <c r="BW2779" s="12"/>
      <c r="BX2779" s="12"/>
      <c r="BY2779" s="12"/>
      <c r="BZ2779" s="12"/>
      <c r="CA2779" s="12"/>
      <c r="CB2779" s="12"/>
      <c r="CC2779" s="12"/>
      <c r="CD2779" s="12"/>
      <c r="CE2779" s="12"/>
      <c r="CF2779" s="12"/>
      <c r="CG2779" s="12"/>
      <c r="CH2779" s="12"/>
      <c r="CI2779" s="12"/>
      <c r="CJ2779" s="12"/>
      <c r="CK2779" s="12"/>
      <c r="CL2779" s="12"/>
      <c r="CM2779" s="12"/>
      <c r="CN2779" s="12"/>
      <c r="CO2779" s="12"/>
      <c r="CP2779" s="12"/>
      <c r="CQ2779" s="12"/>
      <c r="CR2779" s="12"/>
      <c r="CS2779" s="12"/>
      <c r="CT2779" s="12"/>
      <c r="CU2779" s="12"/>
      <c r="CV2779" s="12"/>
      <c r="CW2779" s="12"/>
      <c r="CX2779" s="12"/>
      <c r="CY2779" s="12"/>
      <c r="CZ2779" s="12"/>
      <c r="DA2779" s="12"/>
      <c r="DB2779" s="12"/>
      <c r="DC2779" s="12"/>
      <c r="DD2779" s="12"/>
      <c r="DE2779" s="12"/>
      <c r="DF2779" s="12"/>
      <c r="DG2779" s="12"/>
      <c r="DH2779" s="12"/>
      <c r="DI2779" s="12"/>
      <c r="DJ2779" s="12"/>
      <c r="DK2779" s="12"/>
      <c r="DL2779" s="12"/>
      <c r="DM2779" s="12"/>
      <c r="DN2779" s="12"/>
      <c r="DO2779" s="12"/>
      <c r="DP2779" s="12"/>
      <c r="DQ2779" s="12"/>
      <c r="DR2779" s="12"/>
      <c r="DS2779" s="12"/>
      <c r="DT2779" s="12"/>
      <c r="DU2779" s="12"/>
      <c r="DV2779" s="12"/>
      <c r="DW2779" s="12"/>
      <c r="DX2779" s="12"/>
      <c r="DY2779" s="12"/>
      <c r="DZ2779" s="12"/>
      <c r="EA2779" s="12"/>
      <c r="EB2779" s="12"/>
      <c r="EC2779" s="12"/>
      <c r="ED2779" s="12"/>
      <c r="EE2779" s="12"/>
      <c r="EF2779" s="12"/>
      <c r="EG2779" s="12"/>
      <c r="EH2779" s="12"/>
      <c r="EI2779" s="12"/>
      <c r="EJ2779" s="12"/>
      <c r="EK2779" s="12"/>
      <c r="EL2779" s="12"/>
      <c r="EM2779" s="12"/>
      <c r="EN2779" s="12"/>
      <c r="EO2779" s="12"/>
      <c r="EP2779" s="12"/>
      <c r="EQ2779" s="12"/>
      <c r="ER2779" s="12"/>
      <c r="ES2779" s="12"/>
      <c r="ET2779" s="12"/>
      <c r="EU2779" s="12"/>
      <c r="EV2779" s="12"/>
      <c r="EW2779" s="12"/>
      <c r="EX2779" s="12"/>
      <c r="EY2779" s="12"/>
      <c r="EZ2779" s="12"/>
      <c r="FA2779" s="12"/>
      <c r="FB2779" s="12"/>
      <c r="FC2779" s="12"/>
      <c r="FD2779" s="12"/>
      <c r="FE2779" s="12"/>
      <c r="FF2779" s="12"/>
      <c r="FG2779" s="12"/>
      <c r="FH2779" s="12"/>
      <c r="FI2779" s="12"/>
      <c r="FJ2779" s="12"/>
      <c r="FK2779" s="12"/>
      <c r="FL2779" s="12"/>
      <c r="FM2779" s="12"/>
      <c r="FN2779" s="12"/>
      <c r="FO2779" s="12"/>
      <c r="FP2779" s="12"/>
      <c r="FQ2779" s="12"/>
      <c r="FR2779" s="12"/>
      <c r="FS2779" s="12"/>
      <c r="FT2779" s="12"/>
      <c r="FU2779" s="12"/>
      <c r="FV2779" s="12"/>
      <c r="FW2779" s="12"/>
      <c r="FX2779" s="12"/>
      <c r="FY2779" s="12"/>
      <c r="FZ2779" s="12"/>
      <c r="GA2779" s="12"/>
      <c r="GB2779" s="12"/>
      <c r="GC2779" s="12"/>
      <c r="GD2779" s="12"/>
      <c r="GE2779" s="12"/>
      <c r="GF2779" s="12"/>
      <c r="GG2779" s="12"/>
      <c r="GH2779" s="12"/>
      <c r="GI2779" s="12"/>
      <c r="GJ2779" s="12"/>
      <c r="GK2779" s="12"/>
      <c r="GL2779" s="12"/>
      <c r="GM2779" s="12"/>
      <c r="GN2779" s="12"/>
      <c r="GO2779" s="12"/>
      <c r="GP2779" s="12"/>
      <c r="GQ2779" s="12"/>
      <c r="GR2779" s="12"/>
    </row>
    <row r="2780" spans="1:200" x14ac:dyDescent="0.2">
      <c r="A2780" s="79">
        <f t="shared" si="879"/>
        <v>45852</v>
      </c>
      <c r="B2780" s="80" t="str">
        <f t="shared" ca="1" si="867"/>
        <v>n.d</v>
      </c>
      <c r="C2780" s="81">
        <f t="shared" ca="1" si="868"/>
        <v>811.78766540000004</v>
      </c>
      <c r="D2780" s="82">
        <f ca="1">IF(A2780&lt;$B$1,VLOOKUP(A2780,[1]DI!$A$4:$B$15000,2,FALSE),0)</f>
        <v>0</v>
      </c>
      <c r="E2780" s="81">
        <f t="shared" ca="1" si="869"/>
        <v>0</v>
      </c>
      <c r="F2780" s="83">
        <f t="shared" si="877"/>
        <v>1.2</v>
      </c>
      <c r="G2780" s="84">
        <f t="shared" ca="1" si="870"/>
        <v>1</v>
      </c>
      <c r="H2780" s="81">
        <f ca="1">TRUNC(PRODUCT(G$10:G2779),15)</f>
        <v>1.40945772534528</v>
      </c>
      <c r="I2780" s="81">
        <f t="shared" ca="1" si="871"/>
        <v>1.40945772534528</v>
      </c>
      <c r="J2780" s="81">
        <f t="shared" ca="1" si="872"/>
        <v>1</v>
      </c>
      <c r="K2780" s="81">
        <f t="shared" ca="1" si="873"/>
        <v>0</v>
      </c>
      <c r="L2780" s="85">
        <f>IF(VLOOKUP(A2780,$U$12:$AD$125,8)=VLOOKUP(A2779,$U$12:$AD$125,8),0,VLOOKUP(A2780,U$12:$AD$125,8))</f>
        <v>0</v>
      </c>
      <c r="M2780" s="86">
        <f>IF(L2780&gt;0,VLOOKUP(L2780,T$12:$AC$125,7),0)</f>
        <v>0</v>
      </c>
      <c r="N2780" s="81">
        <f t="shared" si="878"/>
        <v>0</v>
      </c>
      <c r="O2780" s="81">
        <f t="shared" ca="1" si="874"/>
        <v>0</v>
      </c>
      <c r="P2780" s="87" t="str">
        <f t="shared" si="875"/>
        <v>J=</v>
      </c>
      <c r="Q2780" s="88">
        <f t="shared" si="876"/>
        <v>45954</v>
      </c>
      <c r="R2780" s="7"/>
      <c r="S2780" s="7"/>
      <c r="T2780" s="7"/>
      <c r="U2780" s="7"/>
      <c r="V2780" s="7"/>
      <c r="W2780" s="7"/>
      <c r="X2780" s="7"/>
      <c r="Y2780" s="7"/>
      <c r="Z2780" s="7"/>
      <c r="AA2780" s="7"/>
      <c r="AB2780" s="7"/>
      <c r="AC2780" s="7"/>
      <c r="AD2780" s="7"/>
      <c r="AE2780" s="7"/>
      <c r="AF2780" s="37"/>
      <c r="AG2780" s="3"/>
      <c r="AH2780" s="3"/>
      <c r="AI2780" s="18"/>
      <c r="AJ2780" s="19"/>
      <c r="AK2780" s="18"/>
      <c r="AL2780" s="67"/>
      <c r="AM2780" s="19"/>
      <c r="AN2780" s="3"/>
      <c r="AO2780" s="6"/>
      <c r="AP2780" s="20"/>
      <c r="AQ2780" s="3"/>
      <c r="AR2780" s="21"/>
      <c r="AS2780" s="37"/>
      <c r="AT2780" s="12"/>
      <c r="AU2780" s="12"/>
      <c r="AV2780" s="22"/>
      <c r="AW2780" s="12"/>
      <c r="AX2780" s="12"/>
      <c r="AY2780" s="12"/>
      <c r="AZ2780" s="12"/>
      <c r="BA2780" s="12"/>
      <c r="BB2780" s="12"/>
      <c r="BC2780" s="12"/>
      <c r="BD2780" s="12"/>
      <c r="BE2780" s="12"/>
      <c r="BF2780" s="12"/>
      <c r="BG2780" s="12"/>
      <c r="BH2780" s="12"/>
      <c r="BI2780" s="12"/>
      <c r="BJ2780" s="12"/>
      <c r="BK2780" s="12"/>
      <c r="BL2780" s="12"/>
      <c r="BM2780" s="12"/>
      <c r="BN2780" s="12"/>
      <c r="BO2780" s="12"/>
      <c r="BP2780" s="12"/>
      <c r="BQ2780" s="12"/>
      <c r="BR2780" s="12"/>
      <c r="BS2780" s="12"/>
      <c r="BT2780" s="12"/>
      <c r="BU2780" s="12"/>
      <c r="BV2780" s="12"/>
      <c r="BW2780" s="12"/>
      <c r="BX2780" s="12"/>
      <c r="BY2780" s="12"/>
      <c r="BZ2780" s="12"/>
      <c r="CA2780" s="12"/>
      <c r="CB2780" s="12"/>
      <c r="CC2780" s="12"/>
      <c r="CD2780" s="12"/>
      <c r="CE2780" s="12"/>
      <c r="CF2780" s="12"/>
      <c r="CG2780" s="12"/>
      <c r="CH2780" s="12"/>
      <c r="CI2780" s="12"/>
      <c r="CJ2780" s="12"/>
      <c r="CK2780" s="12"/>
      <c r="CL2780" s="12"/>
      <c r="CM2780" s="12"/>
      <c r="CN2780" s="12"/>
      <c r="CO2780" s="12"/>
      <c r="CP2780" s="12"/>
      <c r="CQ2780" s="12"/>
      <c r="CR2780" s="12"/>
      <c r="CS2780" s="12"/>
      <c r="CT2780" s="12"/>
      <c r="CU2780" s="12"/>
      <c r="CV2780" s="12"/>
      <c r="CW2780" s="12"/>
      <c r="CX2780" s="12"/>
      <c r="CY2780" s="12"/>
      <c r="CZ2780" s="12"/>
      <c r="DA2780" s="12"/>
      <c r="DB2780" s="12"/>
      <c r="DC2780" s="12"/>
      <c r="DD2780" s="12"/>
      <c r="DE2780" s="12"/>
      <c r="DF2780" s="12"/>
      <c r="DG2780" s="12"/>
      <c r="DH2780" s="12"/>
      <c r="DI2780" s="12"/>
      <c r="DJ2780" s="12"/>
      <c r="DK2780" s="12"/>
      <c r="DL2780" s="12"/>
      <c r="DM2780" s="12"/>
      <c r="DN2780" s="12"/>
      <c r="DO2780" s="12"/>
      <c r="DP2780" s="12"/>
      <c r="DQ2780" s="12"/>
      <c r="DR2780" s="12"/>
      <c r="DS2780" s="12"/>
      <c r="DT2780" s="12"/>
      <c r="DU2780" s="12"/>
      <c r="DV2780" s="12"/>
      <c r="DW2780" s="12"/>
      <c r="DX2780" s="12"/>
      <c r="DY2780" s="12"/>
      <c r="DZ2780" s="12"/>
      <c r="EA2780" s="12"/>
      <c r="EB2780" s="12"/>
      <c r="EC2780" s="12"/>
      <c r="ED2780" s="12"/>
      <c r="EE2780" s="12"/>
      <c r="EF2780" s="12"/>
      <c r="EG2780" s="12"/>
      <c r="EH2780" s="12"/>
      <c r="EI2780" s="12"/>
      <c r="EJ2780" s="12"/>
      <c r="EK2780" s="12"/>
      <c r="EL2780" s="12"/>
      <c r="EM2780" s="12"/>
      <c r="EN2780" s="12"/>
      <c r="EO2780" s="12"/>
      <c r="EP2780" s="12"/>
      <c r="EQ2780" s="12"/>
      <c r="ER2780" s="12"/>
      <c r="ES2780" s="12"/>
      <c r="ET2780" s="12"/>
      <c r="EU2780" s="12"/>
      <c r="EV2780" s="12"/>
      <c r="EW2780" s="12"/>
      <c r="EX2780" s="12"/>
      <c r="EY2780" s="12"/>
      <c r="EZ2780" s="12"/>
      <c r="FA2780" s="12"/>
      <c r="FB2780" s="12"/>
      <c r="FC2780" s="12"/>
      <c r="FD2780" s="12"/>
      <c r="FE2780" s="12"/>
      <c r="FF2780" s="12"/>
      <c r="FG2780" s="12"/>
      <c r="FH2780" s="12"/>
      <c r="FI2780" s="12"/>
      <c r="FJ2780" s="12"/>
      <c r="FK2780" s="12"/>
      <c r="FL2780" s="12"/>
      <c r="FM2780" s="12"/>
      <c r="FN2780" s="12"/>
      <c r="FO2780" s="12"/>
      <c r="FP2780" s="12"/>
      <c r="FQ2780" s="12"/>
      <c r="FR2780" s="12"/>
      <c r="FS2780" s="12"/>
      <c r="FT2780" s="12"/>
      <c r="FU2780" s="12"/>
      <c r="FV2780" s="12"/>
      <c r="FW2780" s="12"/>
      <c r="FX2780" s="12"/>
      <c r="FY2780" s="12"/>
      <c r="FZ2780" s="12"/>
      <c r="GA2780" s="12"/>
      <c r="GB2780" s="12"/>
      <c r="GC2780" s="12"/>
      <c r="GD2780" s="12"/>
      <c r="GE2780" s="12"/>
      <c r="GF2780" s="12"/>
      <c r="GG2780" s="12"/>
      <c r="GH2780" s="12"/>
      <c r="GI2780" s="12"/>
      <c r="GJ2780" s="12"/>
      <c r="GK2780" s="12"/>
      <c r="GL2780" s="12"/>
      <c r="GM2780" s="12"/>
      <c r="GN2780" s="12"/>
      <c r="GO2780" s="12"/>
      <c r="GP2780" s="12"/>
      <c r="GQ2780" s="12"/>
      <c r="GR2780" s="12"/>
    </row>
    <row r="2781" spans="1:200" x14ac:dyDescent="0.2">
      <c r="A2781" s="79">
        <f t="shared" si="879"/>
        <v>45853</v>
      </c>
      <c r="B2781" s="80" t="str">
        <f t="shared" ca="1" si="867"/>
        <v>n.d</v>
      </c>
      <c r="C2781" s="81">
        <f t="shared" ca="1" si="868"/>
        <v>811.78766540000004</v>
      </c>
      <c r="D2781" s="82">
        <f ca="1">IF(A2781&lt;$B$1,VLOOKUP(A2781,[1]DI!$A$4:$B$15000,2,FALSE),0)</f>
        <v>0</v>
      </c>
      <c r="E2781" s="81">
        <f t="shared" ca="1" si="869"/>
        <v>0</v>
      </c>
      <c r="F2781" s="83">
        <f t="shared" si="877"/>
        <v>1.2</v>
      </c>
      <c r="G2781" s="84">
        <f t="shared" ca="1" si="870"/>
        <v>1</v>
      </c>
      <c r="H2781" s="81">
        <f ca="1">TRUNC(PRODUCT(G$10:G2780),15)</f>
        <v>1.40945772534528</v>
      </c>
      <c r="I2781" s="81">
        <f t="shared" ca="1" si="871"/>
        <v>1.40945772534528</v>
      </c>
      <c r="J2781" s="81">
        <f t="shared" ca="1" si="872"/>
        <v>1</v>
      </c>
      <c r="K2781" s="81">
        <f t="shared" ca="1" si="873"/>
        <v>0</v>
      </c>
      <c r="L2781" s="85">
        <f>IF(VLOOKUP(A2781,$U$12:$AD$125,8)=VLOOKUP(A2780,$U$12:$AD$125,8),0,VLOOKUP(A2781,U$12:$AD$125,8))</f>
        <v>0</v>
      </c>
      <c r="M2781" s="86">
        <f>IF(L2781&gt;0,VLOOKUP(L2781,T$12:$AC$125,7),0)</f>
        <v>0</v>
      </c>
      <c r="N2781" s="81">
        <f t="shared" si="878"/>
        <v>0</v>
      </c>
      <c r="O2781" s="81">
        <f t="shared" ca="1" si="874"/>
        <v>0</v>
      </c>
      <c r="P2781" s="87" t="str">
        <f t="shared" si="875"/>
        <v>J=</v>
      </c>
      <c r="Q2781" s="88">
        <f t="shared" si="876"/>
        <v>45954</v>
      </c>
      <c r="R2781" s="7"/>
      <c r="S2781" s="7"/>
      <c r="T2781" s="7"/>
      <c r="U2781" s="7"/>
      <c r="V2781" s="7"/>
      <c r="W2781" s="7"/>
      <c r="X2781" s="7"/>
      <c r="Y2781" s="7"/>
      <c r="Z2781" s="7"/>
      <c r="AA2781" s="7"/>
      <c r="AB2781" s="7"/>
      <c r="AC2781" s="7"/>
      <c r="AD2781" s="7"/>
      <c r="AE2781" s="7"/>
      <c r="AF2781" s="37"/>
      <c r="AG2781" s="9"/>
      <c r="AH2781" s="3"/>
      <c r="AI2781" s="13"/>
      <c r="AJ2781" s="5"/>
      <c r="AK2781" s="13"/>
      <c r="AL2781" s="37"/>
      <c r="AM2781" s="5"/>
      <c r="AN2781" s="3"/>
      <c r="AO2781" s="6"/>
      <c r="AP2781" s="20"/>
      <c r="AQ2781" s="3"/>
      <c r="AR2781" s="21"/>
      <c r="AS2781" s="37"/>
      <c r="AT2781" s="12"/>
      <c r="AU2781" s="12"/>
      <c r="AV2781" s="22"/>
      <c r="AW2781" s="12"/>
      <c r="AX2781" s="12"/>
      <c r="AY2781" s="12"/>
      <c r="AZ2781" s="12"/>
      <c r="BA2781" s="12"/>
      <c r="BB2781" s="12"/>
      <c r="BC2781" s="12"/>
      <c r="BD2781" s="12"/>
      <c r="BE2781" s="12"/>
      <c r="BF2781" s="12"/>
      <c r="BG2781" s="12"/>
      <c r="BH2781" s="12"/>
      <c r="BI2781" s="12"/>
      <c r="BJ2781" s="12"/>
      <c r="BK2781" s="12"/>
      <c r="BL2781" s="12"/>
      <c r="BM2781" s="12"/>
      <c r="BN2781" s="12"/>
      <c r="BO2781" s="12"/>
      <c r="BP2781" s="12"/>
      <c r="BQ2781" s="12"/>
      <c r="BR2781" s="12"/>
      <c r="BS2781" s="12"/>
      <c r="BT2781" s="12"/>
      <c r="BU2781" s="12"/>
      <c r="BV2781" s="12"/>
      <c r="BW2781" s="12"/>
      <c r="BX2781" s="12"/>
      <c r="BY2781" s="12"/>
      <c r="BZ2781" s="12"/>
      <c r="CA2781" s="12"/>
      <c r="CB2781" s="12"/>
      <c r="CC2781" s="12"/>
      <c r="CD2781" s="12"/>
      <c r="CE2781" s="12"/>
      <c r="CF2781" s="12"/>
      <c r="CG2781" s="12"/>
      <c r="CH2781" s="12"/>
      <c r="CI2781" s="12"/>
      <c r="CJ2781" s="12"/>
      <c r="CK2781" s="12"/>
      <c r="CL2781" s="12"/>
      <c r="CM2781" s="12"/>
      <c r="CN2781" s="12"/>
      <c r="CO2781" s="12"/>
      <c r="CP2781" s="12"/>
      <c r="CQ2781" s="12"/>
      <c r="CR2781" s="12"/>
      <c r="CS2781" s="12"/>
      <c r="CT2781" s="12"/>
      <c r="CU2781" s="12"/>
      <c r="CV2781" s="12"/>
      <c r="CW2781" s="12"/>
      <c r="CX2781" s="12"/>
      <c r="CY2781" s="12"/>
      <c r="CZ2781" s="12"/>
      <c r="DA2781" s="12"/>
      <c r="DB2781" s="12"/>
      <c r="DC2781" s="12"/>
      <c r="DD2781" s="12"/>
      <c r="DE2781" s="12"/>
      <c r="DF2781" s="12"/>
      <c r="DG2781" s="12"/>
      <c r="DH2781" s="12"/>
      <c r="DI2781" s="12"/>
      <c r="DJ2781" s="12"/>
      <c r="DK2781" s="12"/>
      <c r="DL2781" s="12"/>
      <c r="DM2781" s="12"/>
      <c r="DN2781" s="12"/>
      <c r="DO2781" s="12"/>
      <c r="DP2781" s="12"/>
      <c r="DQ2781" s="12"/>
      <c r="DR2781" s="12"/>
      <c r="DS2781" s="12"/>
      <c r="DT2781" s="12"/>
      <c r="DU2781" s="12"/>
      <c r="DV2781" s="12"/>
      <c r="DW2781" s="12"/>
      <c r="DX2781" s="12"/>
      <c r="DY2781" s="12"/>
      <c r="DZ2781" s="12"/>
      <c r="EA2781" s="12"/>
      <c r="EB2781" s="12"/>
      <c r="EC2781" s="12"/>
      <c r="ED2781" s="12"/>
      <c r="EE2781" s="12"/>
      <c r="EF2781" s="12"/>
      <c r="EG2781" s="12"/>
      <c r="EH2781" s="12"/>
      <c r="EI2781" s="12"/>
      <c r="EJ2781" s="12"/>
      <c r="EK2781" s="12"/>
      <c r="EL2781" s="12"/>
      <c r="EM2781" s="12"/>
      <c r="EN2781" s="12"/>
      <c r="EO2781" s="12"/>
      <c r="EP2781" s="12"/>
      <c r="EQ2781" s="12"/>
      <c r="ER2781" s="12"/>
      <c r="ES2781" s="12"/>
      <c r="ET2781" s="12"/>
      <c r="EU2781" s="12"/>
      <c r="EV2781" s="12"/>
      <c r="EW2781" s="12"/>
      <c r="EX2781" s="12"/>
      <c r="EY2781" s="12"/>
      <c r="EZ2781" s="12"/>
      <c r="FA2781" s="12"/>
      <c r="FB2781" s="12"/>
      <c r="FC2781" s="12"/>
      <c r="FD2781" s="12"/>
      <c r="FE2781" s="12"/>
      <c r="FF2781" s="12"/>
      <c r="FG2781" s="12"/>
      <c r="FH2781" s="12"/>
      <c r="FI2781" s="12"/>
      <c r="FJ2781" s="12"/>
      <c r="FK2781" s="12"/>
      <c r="FL2781" s="12"/>
      <c r="FM2781" s="12"/>
      <c r="FN2781" s="12"/>
      <c r="FO2781" s="12"/>
      <c r="FP2781" s="12"/>
      <c r="FQ2781" s="12"/>
      <c r="FR2781" s="12"/>
      <c r="FS2781" s="12"/>
      <c r="FT2781" s="12"/>
      <c r="FU2781" s="12"/>
      <c r="FV2781" s="12"/>
      <c r="FW2781" s="12"/>
      <c r="FX2781" s="12"/>
      <c r="FY2781" s="12"/>
      <c r="FZ2781" s="12"/>
      <c r="GA2781" s="12"/>
      <c r="GB2781" s="12"/>
      <c r="GC2781" s="12"/>
      <c r="GD2781" s="12"/>
      <c r="GE2781" s="12"/>
      <c r="GF2781" s="12"/>
      <c r="GG2781" s="12"/>
      <c r="GH2781" s="12"/>
      <c r="GI2781" s="12"/>
      <c r="GJ2781" s="12"/>
      <c r="GK2781" s="12"/>
      <c r="GL2781" s="12"/>
      <c r="GM2781" s="12"/>
      <c r="GN2781" s="12"/>
      <c r="GO2781" s="12"/>
      <c r="GP2781" s="12"/>
      <c r="GQ2781" s="12"/>
      <c r="GR2781" s="12"/>
    </row>
    <row r="2782" spans="1:200" x14ac:dyDescent="0.2">
      <c r="A2782" s="79">
        <f t="shared" si="879"/>
        <v>45854</v>
      </c>
      <c r="B2782" s="80" t="str">
        <f t="shared" ca="1" si="867"/>
        <v>n.d</v>
      </c>
      <c r="C2782" s="81">
        <f t="shared" ca="1" si="868"/>
        <v>811.78766540000004</v>
      </c>
      <c r="D2782" s="82">
        <f ca="1">IF(A2782&lt;$B$1,VLOOKUP(A2782,[1]DI!$A$4:$B$15000,2,FALSE),0)</f>
        <v>0</v>
      </c>
      <c r="E2782" s="81">
        <f t="shared" ca="1" si="869"/>
        <v>0</v>
      </c>
      <c r="F2782" s="83">
        <f t="shared" si="877"/>
        <v>1.2</v>
      </c>
      <c r="G2782" s="84">
        <f t="shared" ca="1" si="870"/>
        <v>1</v>
      </c>
      <c r="H2782" s="81">
        <f ca="1">TRUNC(PRODUCT(G$10:G2781),15)</f>
        <v>1.40945772534528</v>
      </c>
      <c r="I2782" s="81">
        <f t="shared" ca="1" si="871"/>
        <v>1.40945772534528</v>
      </c>
      <c r="J2782" s="81">
        <f t="shared" ca="1" si="872"/>
        <v>1</v>
      </c>
      <c r="K2782" s="81">
        <f t="shared" ca="1" si="873"/>
        <v>0</v>
      </c>
      <c r="L2782" s="85">
        <f>IF(VLOOKUP(A2782,$U$12:$AD$125,8)=VLOOKUP(A2781,$U$12:$AD$125,8),0,VLOOKUP(A2782,U$12:$AD$125,8))</f>
        <v>0</v>
      </c>
      <c r="M2782" s="86">
        <f>IF(L2782&gt;0,VLOOKUP(L2782,T$12:$AC$125,7),0)</f>
        <v>0</v>
      </c>
      <c r="N2782" s="81">
        <f t="shared" si="878"/>
        <v>0</v>
      </c>
      <c r="O2782" s="81">
        <f t="shared" ca="1" si="874"/>
        <v>0</v>
      </c>
      <c r="P2782" s="87" t="str">
        <f t="shared" si="875"/>
        <v>J=</v>
      </c>
      <c r="Q2782" s="88">
        <f t="shared" si="876"/>
        <v>45954</v>
      </c>
      <c r="R2782" s="7"/>
      <c r="S2782" s="7"/>
      <c r="T2782" s="7"/>
      <c r="U2782" s="7"/>
      <c r="V2782" s="7"/>
      <c r="W2782" s="7"/>
      <c r="X2782" s="7"/>
      <c r="Y2782" s="7"/>
      <c r="Z2782" s="7"/>
      <c r="AA2782" s="7"/>
      <c r="AB2782" s="7"/>
      <c r="AC2782" s="7"/>
      <c r="AD2782" s="7"/>
      <c r="AE2782" s="7"/>
      <c r="AF2782" s="37"/>
      <c r="AG2782" s="9"/>
      <c r="AH2782" s="3"/>
      <c r="AI2782" s="13"/>
      <c r="AJ2782" s="5"/>
      <c r="AK2782" s="13"/>
      <c r="AL2782" s="37"/>
      <c r="AM2782" s="5"/>
      <c r="AN2782" s="3"/>
      <c r="AO2782" s="6"/>
      <c r="AP2782" s="20"/>
      <c r="AQ2782" s="3"/>
      <c r="AR2782" s="21"/>
      <c r="AS2782" s="37"/>
      <c r="AT2782" s="12"/>
      <c r="AU2782" s="12"/>
      <c r="AV2782" s="22"/>
      <c r="AW2782" s="12"/>
      <c r="AX2782" s="12"/>
      <c r="AY2782" s="12"/>
      <c r="AZ2782" s="12"/>
      <c r="BA2782" s="12"/>
      <c r="BB2782" s="12"/>
      <c r="BC2782" s="12"/>
      <c r="BD2782" s="12"/>
      <c r="BE2782" s="12"/>
      <c r="BF2782" s="12"/>
      <c r="BG2782" s="12"/>
      <c r="BH2782" s="12"/>
      <c r="BI2782" s="12"/>
      <c r="BJ2782" s="12"/>
      <c r="BK2782" s="12"/>
      <c r="BL2782" s="12"/>
      <c r="BM2782" s="12"/>
      <c r="BN2782" s="12"/>
      <c r="BO2782" s="12"/>
      <c r="BP2782" s="12"/>
      <c r="BQ2782" s="12"/>
      <c r="BR2782" s="12"/>
      <c r="BS2782" s="12"/>
      <c r="BT2782" s="12"/>
      <c r="BU2782" s="12"/>
      <c r="BV2782" s="12"/>
      <c r="BW2782" s="12"/>
      <c r="BX2782" s="12"/>
      <c r="BY2782" s="12"/>
      <c r="BZ2782" s="12"/>
      <c r="CA2782" s="12"/>
      <c r="CB2782" s="12"/>
      <c r="CC2782" s="12"/>
      <c r="CD2782" s="12"/>
      <c r="CE2782" s="12"/>
      <c r="CF2782" s="12"/>
      <c r="CG2782" s="12"/>
      <c r="CH2782" s="12"/>
      <c r="CI2782" s="12"/>
      <c r="CJ2782" s="12"/>
      <c r="CK2782" s="12"/>
      <c r="CL2782" s="12"/>
      <c r="CM2782" s="12"/>
      <c r="CN2782" s="12"/>
      <c r="CO2782" s="12"/>
      <c r="CP2782" s="12"/>
      <c r="CQ2782" s="12"/>
      <c r="CR2782" s="12"/>
      <c r="CS2782" s="12"/>
      <c r="CT2782" s="12"/>
      <c r="CU2782" s="12"/>
      <c r="CV2782" s="12"/>
      <c r="CW2782" s="12"/>
      <c r="CX2782" s="12"/>
      <c r="CY2782" s="12"/>
      <c r="CZ2782" s="12"/>
      <c r="DA2782" s="12"/>
      <c r="DB2782" s="12"/>
      <c r="DC2782" s="12"/>
      <c r="DD2782" s="12"/>
      <c r="DE2782" s="12"/>
      <c r="DF2782" s="12"/>
      <c r="DG2782" s="12"/>
      <c r="DH2782" s="12"/>
      <c r="DI2782" s="12"/>
      <c r="DJ2782" s="12"/>
      <c r="DK2782" s="12"/>
      <c r="DL2782" s="12"/>
      <c r="DM2782" s="12"/>
      <c r="DN2782" s="12"/>
      <c r="DO2782" s="12"/>
      <c r="DP2782" s="12"/>
      <c r="DQ2782" s="12"/>
      <c r="DR2782" s="12"/>
      <c r="DS2782" s="12"/>
      <c r="DT2782" s="12"/>
      <c r="DU2782" s="12"/>
      <c r="DV2782" s="12"/>
      <c r="DW2782" s="12"/>
      <c r="DX2782" s="12"/>
      <c r="DY2782" s="12"/>
      <c r="DZ2782" s="12"/>
      <c r="EA2782" s="12"/>
      <c r="EB2782" s="12"/>
      <c r="EC2782" s="12"/>
      <c r="ED2782" s="12"/>
      <c r="EE2782" s="12"/>
      <c r="EF2782" s="12"/>
      <c r="EG2782" s="12"/>
      <c r="EH2782" s="12"/>
      <c r="EI2782" s="12"/>
      <c r="EJ2782" s="12"/>
      <c r="EK2782" s="12"/>
      <c r="EL2782" s="12"/>
      <c r="EM2782" s="12"/>
      <c r="EN2782" s="12"/>
      <c r="EO2782" s="12"/>
      <c r="EP2782" s="12"/>
      <c r="EQ2782" s="12"/>
      <c r="ER2782" s="12"/>
      <c r="ES2782" s="12"/>
      <c r="ET2782" s="12"/>
      <c r="EU2782" s="12"/>
      <c r="EV2782" s="12"/>
      <c r="EW2782" s="12"/>
      <c r="EX2782" s="12"/>
      <c r="EY2782" s="12"/>
      <c r="EZ2782" s="12"/>
      <c r="FA2782" s="12"/>
      <c r="FB2782" s="12"/>
      <c r="FC2782" s="12"/>
      <c r="FD2782" s="12"/>
      <c r="FE2782" s="12"/>
      <c r="FF2782" s="12"/>
      <c r="FG2782" s="12"/>
      <c r="FH2782" s="12"/>
      <c r="FI2782" s="12"/>
      <c r="FJ2782" s="12"/>
      <c r="FK2782" s="12"/>
      <c r="FL2782" s="12"/>
      <c r="FM2782" s="12"/>
      <c r="FN2782" s="12"/>
      <c r="FO2782" s="12"/>
      <c r="FP2782" s="12"/>
      <c r="FQ2782" s="12"/>
      <c r="FR2782" s="12"/>
      <c r="FS2782" s="12"/>
      <c r="FT2782" s="12"/>
      <c r="FU2782" s="12"/>
      <c r="FV2782" s="12"/>
      <c r="FW2782" s="12"/>
      <c r="FX2782" s="12"/>
      <c r="FY2782" s="12"/>
      <c r="FZ2782" s="12"/>
      <c r="GA2782" s="12"/>
      <c r="GB2782" s="12"/>
      <c r="GC2782" s="12"/>
      <c r="GD2782" s="12"/>
      <c r="GE2782" s="12"/>
      <c r="GF2782" s="12"/>
      <c r="GG2782" s="12"/>
      <c r="GH2782" s="12"/>
      <c r="GI2782" s="12"/>
      <c r="GJ2782" s="12"/>
      <c r="GK2782" s="12"/>
      <c r="GL2782" s="12"/>
      <c r="GM2782" s="12"/>
      <c r="GN2782" s="12"/>
      <c r="GO2782" s="12"/>
      <c r="GP2782" s="12"/>
      <c r="GQ2782" s="12"/>
      <c r="GR2782" s="12"/>
    </row>
    <row r="2783" spans="1:200" x14ac:dyDescent="0.2">
      <c r="A2783" s="79">
        <f t="shared" si="879"/>
        <v>45855</v>
      </c>
      <c r="B2783" s="80" t="str">
        <f t="shared" ca="1" si="867"/>
        <v>n.d</v>
      </c>
      <c r="C2783" s="81">
        <f t="shared" ca="1" si="868"/>
        <v>811.78766540000004</v>
      </c>
      <c r="D2783" s="82">
        <f ca="1">IF(A2783&lt;$B$1,VLOOKUP(A2783,[1]DI!$A$4:$B$15000,2,FALSE),0)</f>
        <v>0</v>
      </c>
      <c r="E2783" s="81">
        <f t="shared" ca="1" si="869"/>
        <v>0</v>
      </c>
      <c r="F2783" s="83">
        <f t="shared" si="877"/>
        <v>1.2</v>
      </c>
      <c r="G2783" s="84">
        <f t="shared" ca="1" si="870"/>
        <v>1</v>
      </c>
      <c r="H2783" s="81">
        <f ca="1">TRUNC(PRODUCT(G$10:G2782),15)</f>
        <v>1.40945772534528</v>
      </c>
      <c r="I2783" s="81">
        <f t="shared" ca="1" si="871"/>
        <v>1.40945772534528</v>
      </c>
      <c r="J2783" s="81">
        <f t="shared" ca="1" si="872"/>
        <v>1</v>
      </c>
      <c r="K2783" s="81">
        <f t="shared" ca="1" si="873"/>
        <v>0</v>
      </c>
      <c r="L2783" s="85">
        <f>IF(VLOOKUP(A2783,$U$12:$AD$125,8)=VLOOKUP(A2782,$U$12:$AD$125,8),0,VLOOKUP(A2783,U$12:$AD$125,8))</f>
        <v>0</v>
      </c>
      <c r="M2783" s="86">
        <f>IF(L2783&gt;0,VLOOKUP(L2783,T$12:$AC$125,7),0)</f>
        <v>0</v>
      </c>
      <c r="N2783" s="81">
        <f t="shared" si="878"/>
        <v>0</v>
      </c>
      <c r="O2783" s="81">
        <f t="shared" ca="1" si="874"/>
        <v>0</v>
      </c>
      <c r="P2783" s="87" t="str">
        <f t="shared" si="875"/>
        <v>J=</v>
      </c>
      <c r="Q2783" s="88">
        <f t="shared" si="876"/>
        <v>45954</v>
      </c>
      <c r="R2783" s="7"/>
      <c r="S2783" s="7"/>
      <c r="T2783" s="7"/>
      <c r="U2783" s="7"/>
      <c r="V2783" s="7"/>
      <c r="W2783" s="7"/>
      <c r="X2783" s="7"/>
      <c r="Y2783" s="7"/>
      <c r="Z2783" s="7"/>
      <c r="AA2783" s="7"/>
      <c r="AB2783" s="7"/>
      <c r="AC2783" s="7"/>
      <c r="AD2783" s="7"/>
      <c r="AE2783" s="7"/>
      <c r="AF2783" s="37"/>
      <c r="AG2783" s="3"/>
      <c r="AH2783" s="3"/>
      <c r="AI2783" s="13"/>
      <c r="AJ2783" s="5"/>
      <c r="AK2783" s="4"/>
      <c r="AL2783" s="65"/>
      <c r="AM2783" s="10"/>
      <c r="AN2783" s="3"/>
      <c r="AO2783" s="6"/>
      <c r="AP2783" s="20"/>
      <c r="AQ2783" s="3"/>
      <c r="AR2783" s="21"/>
      <c r="AS2783" s="65"/>
      <c r="AT2783" s="12"/>
      <c r="AU2783" s="12"/>
      <c r="AV2783" s="22"/>
      <c r="AW2783" s="12"/>
      <c r="AX2783" s="12"/>
      <c r="AY2783" s="12"/>
      <c r="AZ2783" s="12"/>
      <c r="BA2783" s="12"/>
      <c r="BB2783" s="12"/>
      <c r="BC2783" s="12"/>
      <c r="BD2783" s="12"/>
      <c r="BE2783" s="12"/>
      <c r="BF2783" s="12"/>
      <c r="BG2783" s="12"/>
      <c r="BH2783" s="12"/>
      <c r="BI2783" s="12"/>
      <c r="BJ2783" s="12"/>
      <c r="BK2783" s="12"/>
      <c r="BL2783" s="12"/>
      <c r="BM2783" s="12"/>
      <c r="BN2783" s="12"/>
      <c r="BO2783" s="12"/>
      <c r="BP2783" s="12"/>
      <c r="BQ2783" s="12"/>
      <c r="BR2783" s="12"/>
      <c r="BS2783" s="12"/>
      <c r="BT2783" s="12"/>
      <c r="BU2783" s="12"/>
      <c r="BV2783" s="12"/>
      <c r="BW2783" s="12"/>
      <c r="BX2783" s="12"/>
      <c r="BY2783" s="12"/>
      <c r="BZ2783" s="12"/>
      <c r="CA2783" s="12"/>
      <c r="CB2783" s="12"/>
      <c r="CC2783" s="12"/>
      <c r="CD2783" s="12"/>
      <c r="CE2783" s="12"/>
      <c r="CF2783" s="12"/>
      <c r="CG2783" s="12"/>
      <c r="CH2783" s="12"/>
      <c r="CI2783" s="12"/>
      <c r="CJ2783" s="12"/>
      <c r="CK2783" s="12"/>
      <c r="CL2783" s="12"/>
      <c r="CM2783" s="12"/>
      <c r="CN2783" s="12"/>
      <c r="CO2783" s="12"/>
      <c r="CP2783" s="12"/>
      <c r="CQ2783" s="12"/>
      <c r="CR2783" s="12"/>
      <c r="CS2783" s="12"/>
      <c r="CT2783" s="12"/>
      <c r="CU2783" s="12"/>
      <c r="CV2783" s="12"/>
      <c r="CW2783" s="12"/>
      <c r="CX2783" s="12"/>
      <c r="CY2783" s="12"/>
      <c r="CZ2783" s="12"/>
      <c r="DA2783" s="12"/>
      <c r="DB2783" s="12"/>
      <c r="DC2783" s="12"/>
      <c r="DD2783" s="12"/>
      <c r="DE2783" s="12"/>
      <c r="DF2783" s="12"/>
      <c r="DG2783" s="12"/>
      <c r="DH2783" s="12"/>
      <c r="DI2783" s="12"/>
      <c r="DJ2783" s="12"/>
      <c r="DK2783" s="12"/>
      <c r="DL2783" s="12"/>
      <c r="DM2783" s="12"/>
      <c r="DN2783" s="12"/>
      <c r="DO2783" s="12"/>
      <c r="DP2783" s="12"/>
      <c r="DQ2783" s="12"/>
      <c r="DR2783" s="12"/>
      <c r="DS2783" s="12"/>
      <c r="DT2783" s="12"/>
      <c r="DU2783" s="12"/>
      <c r="DV2783" s="12"/>
      <c r="DW2783" s="12"/>
      <c r="DX2783" s="12"/>
      <c r="DY2783" s="12"/>
      <c r="DZ2783" s="12"/>
      <c r="EA2783" s="12"/>
      <c r="EB2783" s="12"/>
      <c r="EC2783" s="12"/>
      <c r="ED2783" s="12"/>
      <c r="EE2783" s="12"/>
      <c r="EF2783" s="12"/>
      <c r="EG2783" s="12"/>
      <c r="EH2783" s="12"/>
      <c r="EI2783" s="12"/>
      <c r="EJ2783" s="12"/>
      <c r="EK2783" s="12"/>
      <c r="EL2783" s="12"/>
      <c r="EM2783" s="12"/>
      <c r="EN2783" s="12"/>
      <c r="EO2783" s="12"/>
      <c r="EP2783" s="12"/>
      <c r="EQ2783" s="12"/>
      <c r="ER2783" s="12"/>
      <c r="ES2783" s="12"/>
      <c r="ET2783" s="12"/>
      <c r="EU2783" s="12"/>
      <c r="EV2783" s="12"/>
      <c r="EW2783" s="12"/>
      <c r="EX2783" s="12"/>
      <c r="EY2783" s="12"/>
      <c r="EZ2783" s="12"/>
      <c r="FA2783" s="12"/>
      <c r="FB2783" s="12"/>
      <c r="FC2783" s="12"/>
      <c r="FD2783" s="12"/>
      <c r="FE2783" s="12"/>
      <c r="FF2783" s="12"/>
      <c r="FG2783" s="12"/>
      <c r="FH2783" s="12"/>
      <c r="FI2783" s="12"/>
      <c r="FJ2783" s="12"/>
      <c r="FK2783" s="12"/>
      <c r="FL2783" s="12"/>
      <c r="FM2783" s="12"/>
      <c r="FN2783" s="12"/>
      <c r="FO2783" s="12"/>
      <c r="FP2783" s="12"/>
      <c r="FQ2783" s="12"/>
      <c r="FR2783" s="12"/>
      <c r="FS2783" s="12"/>
      <c r="FT2783" s="12"/>
      <c r="FU2783" s="12"/>
      <c r="FV2783" s="12"/>
      <c r="FW2783" s="12"/>
      <c r="FX2783" s="12"/>
      <c r="FY2783" s="12"/>
      <c r="FZ2783" s="12"/>
      <c r="GA2783" s="12"/>
      <c r="GB2783" s="12"/>
      <c r="GC2783" s="12"/>
      <c r="GD2783" s="12"/>
      <c r="GE2783" s="12"/>
      <c r="GF2783" s="12"/>
      <c r="GG2783" s="12"/>
      <c r="GH2783" s="12"/>
      <c r="GI2783" s="12"/>
      <c r="GJ2783" s="12"/>
      <c r="GK2783" s="12"/>
      <c r="GL2783" s="12"/>
      <c r="GM2783" s="12"/>
      <c r="GN2783" s="12"/>
      <c r="GO2783" s="12"/>
      <c r="GP2783" s="12"/>
      <c r="GQ2783" s="12"/>
      <c r="GR2783" s="12"/>
    </row>
    <row r="2784" spans="1:200" x14ac:dyDescent="0.2">
      <c r="A2784" s="79">
        <f t="shared" si="879"/>
        <v>45856</v>
      </c>
      <c r="B2784" s="80" t="str">
        <f t="shared" ca="1" si="867"/>
        <v>n.d</v>
      </c>
      <c r="C2784" s="81">
        <f t="shared" ca="1" si="868"/>
        <v>811.78766540000004</v>
      </c>
      <c r="D2784" s="82">
        <f ca="1">IF(A2784&lt;$B$1,VLOOKUP(A2784,[1]DI!$A$4:$B$15000,2,FALSE),0)</f>
        <v>0</v>
      </c>
      <c r="E2784" s="81">
        <f t="shared" ca="1" si="869"/>
        <v>0</v>
      </c>
      <c r="F2784" s="83">
        <f t="shared" si="877"/>
        <v>1.2</v>
      </c>
      <c r="G2784" s="84">
        <f t="shared" ca="1" si="870"/>
        <v>1</v>
      </c>
      <c r="H2784" s="81">
        <f ca="1">TRUNC(PRODUCT(G$10:G2783),15)</f>
        <v>1.40945772534528</v>
      </c>
      <c r="I2784" s="81">
        <f t="shared" ca="1" si="871"/>
        <v>1.40945772534528</v>
      </c>
      <c r="J2784" s="81">
        <f t="shared" ca="1" si="872"/>
        <v>1</v>
      </c>
      <c r="K2784" s="81">
        <f t="shared" ca="1" si="873"/>
        <v>0</v>
      </c>
      <c r="L2784" s="85">
        <f>IF(VLOOKUP(A2784,$U$12:$AD$125,8)=VLOOKUP(A2783,$U$12:$AD$125,8),0,VLOOKUP(A2784,U$12:$AD$125,8))</f>
        <v>0</v>
      </c>
      <c r="M2784" s="86">
        <f>IF(L2784&gt;0,VLOOKUP(L2784,T$12:$AC$125,7),0)</f>
        <v>0</v>
      </c>
      <c r="N2784" s="81">
        <f t="shared" si="878"/>
        <v>0</v>
      </c>
      <c r="O2784" s="81">
        <f t="shared" ca="1" si="874"/>
        <v>0</v>
      </c>
      <c r="P2784" s="87" t="str">
        <f t="shared" si="875"/>
        <v>J=</v>
      </c>
      <c r="Q2784" s="88">
        <f t="shared" si="876"/>
        <v>45954</v>
      </c>
      <c r="R2784" s="7"/>
      <c r="S2784" s="7"/>
      <c r="T2784" s="7"/>
      <c r="U2784" s="7"/>
      <c r="V2784" s="7"/>
      <c r="W2784" s="7"/>
      <c r="X2784" s="7"/>
      <c r="Y2784" s="7"/>
      <c r="Z2784" s="7"/>
      <c r="AA2784" s="7"/>
      <c r="AB2784" s="7"/>
      <c r="AC2784" s="7"/>
      <c r="AD2784" s="7"/>
      <c r="AE2784" s="7"/>
      <c r="AF2784" s="65"/>
      <c r="AG2784" s="9"/>
      <c r="AH2784" s="9"/>
      <c r="AI2784" s="4"/>
      <c r="AJ2784" s="10"/>
      <c r="AK2784" s="4"/>
      <c r="AL2784" s="65"/>
      <c r="AM2784" s="10"/>
      <c r="AN2784" s="9"/>
      <c r="AO2784" s="7"/>
      <c r="AP2784" s="11"/>
      <c r="AQ2784" s="9"/>
      <c r="AR2784" s="8"/>
      <c r="AS2784" s="68"/>
      <c r="AT2784" s="12"/>
      <c r="AU2784" s="12"/>
      <c r="AV2784" s="22"/>
      <c r="AW2784" s="12"/>
      <c r="AX2784" s="12"/>
      <c r="AY2784" s="12"/>
      <c r="AZ2784" s="12"/>
      <c r="BA2784" s="12"/>
      <c r="BB2784" s="12"/>
      <c r="BC2784" s="12"/>
      <c r="BD2784" s="12"/>
      <c r="BE2784" s="12"/>
      <c r="BF2784" s="12"/>
      <c r="BG2784" s="12"/>
      <c r="BH2784" s="12"/>
      <c r="BI2784" s="12"/>
      <c r="BJ2784" s="12"/>
      <c r="BK2784" s="12"/>
      <c r="BL2784" s="12"/>
      <c r="BM2784" s="12"/>
      <c r="BN2784" s="12"/>
      <c r="BO2784" s="12"/>
      <c r="BP2784" s="12"/>
      <c r="BQ2784" s="12"/>
      <c r="BR2784" s="12"/>
      <c r="BS2784" s="12"/>
      <c r="BT2784" s="12"/>
      <c r="BU2784" s="12"/>
      <c r="BV2784" s="12"/>
      <c r="BW2784" s="12"/>
      <c r="BX2784" s="12"/>
      <c r="BY2784" s="12"/>
      <c r="BZ2784" s="12"/>
      <c r="CA2784" s="12"/>
      <c r="CB2784" s="12"/>
      <c r="CC2784" s="12"/>
      <c r="CD2784" s="12"/>
      <c r="CE2784" s="12"/>
      <c r="CF2784" s="12"/>
      <c r="CG2784" s="12"/>
      <c r="CH2784" s="12"/>
      <c r="CI2784" s="12"/>
      <c r="CJ2784" s="12"/>
      <c r="CK2784" s="12"/>
      <c r="CL2784" s="12"/>
      <c r="CM2784" s="12"/>
      <c r="CN2784" s="12"/>
      <c r="CO2784" s="12"/>
      <c r="CP2784" s="12"/>
      <c r="CQ2784" s="12"/>
      <c r="CR2784" s="12"/>
      <c r="CS2784" s="12"/>
      <c r="CT2784" s="12"/>
      <c r="CU2784" s="12"/>
      <c r="CV2784" s="12"/>
      <c r="CW2784" s="12"/>
      <c r="CX2784" s="12"/>
      <c r="CY2784" s="12"/>
      <c r="CZ2784" s="12"/>
      <c r="DA2784" s="12"/>
      <c r="DB2784" s="12"/>
      <c r="DC2784" s="12"/>
      <c r="DD2784" s="12"/>
      <c r="DE2784" s="12"/>
      <c r="DF2784" s="12"/>
      <c r="DG2784" s="12"/>
      <c r="DH2784" s="12"/>
      <c r="DI2784" s="12"/>
      <c r="DJ2784" s="12"/>
      <c r="DK2784" s="12"/>
      <c r="DL2784" s="12"/>
      <c r="DM2784" s="12"/>
      <c r="DN2784" s="12"/>
      <c r="DO2784" s="12"/>
      <c r="DP2784" s="12"/>
      <c r="DQ2784" s="12"/>
      <c r="DR2784" s="12"/>
      <c r="DS2784" s="12"/>
      <c r="DT2784" s="12"/>
      <c r="DU2784" s="12"/>
      <c r="DV2784" s="12"/>
      <c r="DW2784" s="12"/>
      <c r="DX2784" s="12"/>
      <c r="DY2784" s="12"/>
      <c r="DZ2784" s="12"/>
      <c r="EA2784" s="12"/>
      <c r="EB2784" s="12"/>
      <c r="EC2784" s="12"/>
      <c r="ED2784" s="12"/>
      <c r="EE2784" s="12"/>
      <c r="EF2784" s="12"/>
      <c r="EG2784" s="12"/>
      <c r="EH2784" s="12"/>
      <c r="EI2784" s="12"/>
      <c r="EJ2784" s="12"/>
      <c r="EK2784" s="12"/>
      <c r="EL2784" s="12"/>
      <c r="EM2784" s="12"/>
      <c r="EN2784" s="12"/>
      <c r="EO2784" s="12"/>
      <c r="EP2784" s="12"/>
      <c r="EQ2784" s="12"/>
      <c r="ER2784" s="12"/>
      <c r="ES2784" s="12"/>
      <c r="ET2784" s="12"/>
      <c r="EU2784" s="12"/>
      <c r="EV2784" s="12"/>
      <c r="EW2784" s="12"/>
      <c r="EX2784" s="12"/>
      <c r="EY2784" s="12"/>
      <c r="EZ2784" s="12"/>
      <c r="FA2784" s="12"/>
      <c r="FB2784" s="12"/>
      <c r="FC2784" s="12"/>
      <c r="FD2784" s="12"/>
      <c r="FE2784" s="12"/>
      <c r="FF2784" s="12"/>
      <c r="FG2784" s="12"/>
      <c r="FH2784" s="12"/>
      <c r="FI2784" s="12"/>
      <c r="FJ2784" s="12"/>
      <c r="FK2784" s="12"/>
      <c r="FL2784" s="12"/>
      <c r="FM2784" s="12"/>
      <c r="FN2784" s="12"/>
      <c r="FO2784" s="12"/>
      <c r="FP2784" s="12"/>
      <c r="FQ2784" s="12"/>
      <c r="FR2784" s="12"/>
      <c r="FS2784" s="12"/>
      <c r="FT2784" s="12"/>
      <c r="FU2784" s="12"/>
      <c r="FV2784" s="12"/>
      <c r="FW2784" s="12"/>
      <c r="FX2784" s="12"/>
      <c r="FY2784" s="12"/>
      <c r="FZ2784" s="12"/>
      <c r="GA2784" s="12"/>
      <c r="GB2784" s="12"/>
      <c r="GC2784" s="12"/>
      <c r="GD2784" s="12"/>
      <c r="GE2784" s="12"/>
      <c r="GF2784" s="12"/>
      <c r="GG2784" s="12"/>
      <c r="GH2784" s="12"/>
      <c r="GI2784" s="12"/>
      <c r="GJ2784" s="12"/>
      <c r="GK2784" s="12"/>
      <c r="GL2784" s="12"/>
      <c r="GM2784" s="12"/>
      <c r="GN2784" s="12"/>
      <c r="GO2784" s="12"/>
      <c r="GP2784" s="12"/>
      <c r="GQ2784" s="12"/>
      <c r="GR2784" s="12"/>
    </row>
    <row r="2785" spans="1:200" x14ac:dyDescent="0.2">
      <c r="A2785" s="79">
        <f t="shared" si="879"/>
        <v>45857</v>
      </c>
      <c r="B2785" s="80" t="str">
        <f t="shared" ca="1" si="867"/>
        <v>n.d</v>
      </c>
      <c r="C2785" s="81">
        <f t="shared" ca="1" si="868"/>
        <v>811.78766540000004</v>
      </c>
      <c r="D2785" s="82">
        <f ca="1">IF(A2785&lt;$B$1,VLOOKUP(A2785,[1]DI!$A$4:$B$15000,2,FALSE),0)</f>
        <v>0</v>
      </c>
      <c r="E2785" s="81">
        <f t="shared" ca="1" si="869"/>
        <v>0</v>
      </c>
      <c r="F2785" s="83">
        <f t="shared" si="877"/>
        <v>1.2</v>
      </c>
      <c r="G2785" s="84">
        <f t="shared" ca="1" si="870"/>
        <v>1</v>
      </c>
      <c r="H2785" s="81">
        <f ca="1">TRUNC(PRODUCT(G$10:G2784),15)</f>
        <v>1.40945772534528</v>
      </c>
      <c r="I2785" s="81">
        <f t="shared" ca="1" si="871"/>
        <v>1.40945772534528</v>
      </c>
      <c r="J2785" s="81">
        <f t="shared" ca="1" si="872"/>
        <v>1</v>
      </c>
      <c r="K2785" s="81">
        <f t="shared" ca="1" si="873"/>
        <v>0</v>
      </c>
      <c r="L2785" s="85">
        <f>IF(VLOOKUP(A2785,$U$12:$AD$125,8)=VLOOKUP(A2784,$U$12:$AD$125,8),0,VLOOKUP(A2785,U$12:$AD$125,8))</f>
        <v>0</v>
      </c>
      <c r="M2785" s="86">
        <f>IF(L2785&gt;0,VLOOKUP(L2785,T$12:$AC$125,7),0)</f>
        <v>0</v>
      </c>
      <c r="N2785" s="81">
        <f t="shared" si="878"/>
        <v>0</v>
      </c>
      <c r="O2785" s="81">
        <f t="shared" ca="1" si="874"/>
        <v>0</v>
      </c>
      <c r="P2785" s="87" t="str">
        <f t="shared" si="875"/>
        <v>J=</v>
      </c>
      <c r="Q2785" s="88">
        <f t="shared" si="876"/>
        <v>45954</v>
      </c>
      <c r="R2785" s="7"/>
      <c r="S2785" s="7"/>
      <c r="T2785" s="7"/>
      <c r="U2785" s="7"/>
      <c r="V2785" s="7"/>
      <c r="W2785" s="7"/>
      <c r="X2785" s="7"/>
      <c r="Y2785" s="7"/>
      <c r="Z2785" s="7"/>
      <c r="AA2785" s="7"/>
      <c r="AB2785" s="7"/>
      <c r="AC2785" s="7"/>
      <c r="AD2785" s="7"/>
      <c r="AE2785" s="7"/>
      <c r="AF2785" s="65"/>
      <c r="AG2785" s="9"/>
      <c r="AH2785" s="9"/>
      <c r="AI2785" s="4"/>
      <c r="AJ2785" s="10"/>
      <c r="AK2785" s="4"/>
      <c r="AL2785" s="65"/>
      <c r="AM2785" s="10"/>
      <c r="AN2785" s="9"/>
      <c r="AO2785" s="7"/>
      <c r="AP2785" s="11"/>
      <c r="AQ2785" s="9"/>
      <c r="AR2785" s="8"/>
      <c r="AS2785" s="65"/>
      <c r="AT2785" s="12"/>
      <c r="AU2785" s="12"/>
      <c r="AV2785" s="22"/>
      <c r="AW2785" s="12"/>
      <c r="AX2785" s="12"/>
      <c r="AY2785" s="12"/>
      <c r="AZ2785" s="12"/>
      <c r="BA2785" s="12"/>
      <c r="BB2785" s="12"/>
      <c r="BC2785" s="12"/>
      <c r="BD2785" s="12"/>
      <c r="BE2785" s="12"/>
      <c r="BF2785" s="12"/>
      <c r="BG2785" s="12"/>
      <c r="BH2785" s="12"/>
      <c r="BI2785" s="12"/>
      <c r="BJ2785" s="12"/>
      <c r="BK2785" s="12"/>
      <c r="BL2785" s="12"/>
      <c r="BM2785" s="12"/>
      <c r="BN2785" s="12"/>
      <c r="BO2785" s="12"/>
      <c r="BP2785" s="12"/>
      <c r="BQ2785" s="12"/>
      <c r="BR2785" s="12"/>
      <c r="BS2785" s="12"/>
      <c r="BT2785" s="12"/>
      <c r="BU2785" s="12"/>
      <c r="BV2785" s="12"/>
      <c r="BW2785" s="12"/>
      <c r="BX2785" s="12"/>
      <c r="BY2785" s="12"/>
      <c r="BZ2785" s="12"/>
      <c r="CA2785" s="12"/>
      <c r="CB2785" s="12"/>
      <c r="CC2785" s="12"/>
      <c r="CD2785" s="12"/>
      <c r="CE2785" s="12"/>
      <c r="CF2785" s="12"/>
      <c r="CG2785" s="12"/>
      <c r="CH2785" s="12"/>
      <c r="CI2785" s="12"/>
      <c r="CJ2785" s="12"/>
      <c r="CK2785" s="12"/>
      <c r="CL2785" s="12"/>
      <c r="CM2785" s="12"/>
      <c r="CN2785" s="12"/>
      <c r="CO2785" s="12"/>
      <c r="CP2785" s="12"/>
      <c r="CQ2785" s="12"/>
      <c r="CR2785" s="12"/>
      <c r="CS2785" s="12"/>
      <c r="CT2785" s="12"/>
      <c r="CU2785" s="12"/>
      <c r="CV2785" s="12"/>
      <c r="CW2785" s="12"/>
      <c r="CX2785" s="12"/>
      <c r="CY2785" s="12"/>
      <c r="CZ2785" s="12"/>
      <c r="DA2785" s="12"/>
      <c r="DB2785" s="12"/>
      <c r="DC2785" s="12"/>
      <c r="DD2785" s="12"/>
      <c r="DE2785" s="12"/>
      <c r="DF2785" s="12"/>
      <c r="DG2785" s="12"/>
      <c r="DH2785" s="12"/>
      <c r="DI2785" s="12"/>
      <c r="DJ2785" s="12"/>
      <c r="DK2785" s="12"/>
      <c r="DL2785" s="12"/>
      <c r="DM2785" s="12"/>
      <c r="DN2785" s="12"/>
      <c r="DO2785" s="12"/>
      <c r="DP2785" s="12"/>
      <c r="DQ2785" s="12"/>
      <c r="DR2785" s="12"/>
      <c r="DS2785" s="12"/>
      <c r="DT2785" s="12"/>
      <c r="DU2785" s="12"/>
      <c r="DV2785" s="12"/>
      <c r="DW2785" s="12"/>
      <c r="DX2785" s="12"/>
      <c r="DY2785" s="12"/>
      <c r="DZ2785" s="12"/>
      <c r="EA2785" s="12"/>
      <c r="EB2785" s="12"/>
      <c r="EC2785" s="12"/>
      <c r="ED2785" s="12"/>
      <c r="EE2785" s="12"/>
      <c r="EF2785" s="12"/>
      <c r="EG2785" s="12"/>
      <c r="EH2785" s="12"/>
      <c r="EI2785" s="12"/>
      <c r="EJ2785" s="12"/>
      <c r="EK2785" s="12"/>
      <c r="EL2785" s="12"/>
      <c r="EM2785" s="12"/>
      <c r="EN2785" s="12"/>
      <c r="EO2785" s="12"/>
      <c r="EP2785" s="12"/>
      <c r="EQ2785" s="12"/>
      <c r="ER2785" s="12"/>
      <c r="ES2785" s="12"/>
      <c r="ET2785" s="12"/>
      <c r="EU2785" s="12"/>
      <c r="EV2785" s="12"/>
      <c r="EW2785" s="12"/>
      <c r="EX2785" s="12"/>
      <c r="EY2785" s="12"/>
      <c r="EZ2785" s="12"/>
      <c r="FA2785" s="12"/>
      <c r="FB2785" s="12"/>
      <c r="FC2785" s="12"/>
      <c r="FD2785" s="12"/>
      <c r="FE2785" s="12"/>
      <c r="FF2785" s="12"/>
      <c r="FG2785" s="12"/>
      <c r="FH2785" s="12"/>
      <c r="FI2785" s="12"/>
      <c r="FJ2785" s="12"/>
      <c r="FK2785" s="12"/>
      <c r="FL2785" s="12"/>
      <c r="FM2785" s="12"/>
      <c r="FN2785" s="12"/>
      <c r="FO2785" s="12"/>
      <c r="FP2785" s="12"/>
      <c r="FQ2785" s="12"/>
      <c r="FR2785" s="12"/>
      <c r="FS2785" s="12"/>
      <c r="FT2785" s="12"/>
      <c r="FU2785" s="12"/>
      <c r="FV2785" s="12"/>
      <c r="FW2785" s="12"/>
      <c r="FX2785" s="12"/>
      <c r="FY2785" s="12"/>
      <c r="FZ2785" s="12"/>
      <c r="GA2785" s="12"/>
      <c r="GB2785" s="12"/>
      <c r="GC2785" s="12"/>
      <c r="GD2785" s="12"/>
      <c r="GE2785" s="12"/>
      <c r="GF2785" s="12"/>
      <c r="GG2785" s="12"/>
      <c r="GH2785" s="12"/>
      <c r="GI2785" s="12"/>
      <c r="GJ2785" s="12"/>
      <c r="GK2785" s="12"/>
      <c r="GL2785" s="12"/>
      <c r="GM2785" s="12"/>
      <c r="GN2785" s="12"/>
      <c r="GO2785" s="12"/>
      <c r="GP2785" s="12"/>
      <c r="GQ2785" s="12"/>
      <c r="GR2785" s="12"/>
    </row>
    <row r="2786" spans="1:200" x14ac:dyDescent="0.2">
      <c r="A2786" s="79">
        <f t="shared" si="879"/>
        <v>45858</v>
      </c>
      <c r="B2786" s="80" t="str">
        <f t="shared" ca="1" si="867"/>
        <v>n.d</v>
      </c>
      <c r="C2786" s="81">
        <f t="shared" ca="1" si="868"/>
        <v>811.78766540000004</v>
      </c>
      <c r="D2786" s="82">
        <f ca="1">IF(A2786&lt;$B$1,VLOOKUP(A2786,[1]DI!$A$4:$B$15000,2,FALSE),0)</f>
        <v>0</v>
      </c>
      <c r="E2786" s="81">
        <f t="shared" ca="1" si="869"/>
        <v>0</v>
      </c>
      <c r="F2786" s="83">
        <f t="shared" si="877"/>
        <v>1.2</v>
      </c>
      <c r="G2786" s="84">
        <f t="shared" ca="1" si="870"/>
        <v>1</v>
      </c>
      <c r="H2786" s="81">
        <f ca="1">TRUNC(PRODUCT(G$10:G2785),15)</f>
        <v>1.40945772534528</v>
      </c>
      <c r="I2786" s="81">
        <f t="shared" ca="1" si="871"/>
        <v>1.40945772534528</v>
      </c>
      <c r="J2786" s="81">
        <f t="shared" ca="1" si="872"/>
        <v>1</v>
      </c>
      <c r="K2786" s="81">
        <f t="shared" ca="1" si="873"/>
        <v>0</v>
      </c>
      <c r="L2786" s="85">
        <f>IF(VLOOKUP(A2786,$U$12:$AD$125,8)=VLOOKUP(A2785,$U$12:$AD$125,8),0,VLOOKUP(A2786,U$12:$AD$125,8))</f>
        <v>0</v>
      </c>
      <c r="M2786" s="86">
        <f>IF(L2786&gt;0,VLOOKUP(L2786,T$12:$AC$125,7),0)</f>
        <v>0</v>
      </c>
      <c r="N2786" s="81">
        <f t="shared" si="878"/>
        <v>0</v>
      </c>
      <c r="O2786" s="81">
        <f t="shared" ca="1" si="874"/>
        <v>0</v>
      </c>
      <c r="P2786" s="87" t="str">
        <f t="shared" si="875"/>
        <v>J=</v>
      </c>
      <c r="Q2786" s="88">
        <f t="shared" si="876"/>
        <v>45954</v>
      </c>
      <c r="R2786" s="7"/>
      <c r="S2786" s="7"/>
      <c r="T2786" s="7"/>
      <c r="U2786" s="7"/>
      <c r="V2786" s="7"/>
      <c r="W2786" s="7"/>
      <c r="X2786" s="7"/>
      <c r="Y2786" s="7"/>
      <c r="Z2786" s="7"/>
      <c r="AA2786" s="7"/>
      <c r="AB2786" s="7"/>
      <c r="AC2786" s="7"/>
      <c r="AD2786" s="7"/>
      <c r="AE2786" s="7"/>
      <c r="AF2786" s="65"/>
      <c r="AG2786" s="9"/>
      <c r="AH2786" s="9"/>
      <c r="AI2786" s="4"/>
      <c r="AJ2786" s="10"/>
      <c r="AK2786" s="4"/>
      <c r="AL2786" s="65"/>
      <c r="AM2786" s="10"/>
      <c r="AN2786" s="9"/>
      <c r="AO2786" s="7"/>
      <c r="AP2786" s="11"/>
      <c r="AQ2786" s="9"/>
      <c r="AR2786" s="8"/>
      <c r="AS2786" s="65"/>
      <c r="AT2786" s="12"/>
      <c r="AU2786" s="12"/>
      <c r="AV2786" s="22"/>
      <c r="AW2786" s="12"/>
      <c r="AX2786" s="12"/>
      <c r="AY2786" s="12"/>
      <c r="AZ2786" s="12"/>
      <c r="BA2786" s="12"/>
      <c r="BB2786" s="12"/>
      <c r="BC2786" s="12"/>
      <c r="BD2786" s="12"/>
      <c r="BE2786" s="12"/>
      <c r="BF2786" s="12"/>
      <c r="BG2786" s="12"/>
      <c r="BH2786" s="12"/>
      <c r="BI2786" s="12"/>
      <c r="BJ2786" s="12"/>
      <c r="BK2786" s="12"/>
      <c r="BL2786" s="12"/>
      <c r="BM2786" s="12"/>
      <c r="BN2786" s="12"/>
      <c r="BO2786" s="12"/>
      <c r="BP2786" s="12"/>
      <c r="BQ2786" s="12"/>
      <c r="BR2786" s="12"/>
      <c r="BS2786" s="12"/>
      <c r="BT2786" s="12"/>
      <c r="BU2786" s="12"/>
      <c r="BV2786" s="12"/>
      <c r="BW2786" s="12"/>
      <c r="BX2786" s="12"/>
      <c r="BY2786" s="12"/>
      <c r="BZ2786" s="12"/>
      <c r="CA2786" s="12"/>
      <c r="CB2786" s="12"/>
      <c r="CC2786" s="12"/>
      <c r="CD2786" s="12"/>
      <c r="CE2786" s="12"/>
      <c r="CF2786" s="12"/>
      <c r="CG2786" s="12"/>
      <c r="CH2786" s="12"/>
      <c r="CI2786" s="12"/>
      <c r="CJ2786" s="12"/>
      <c r="CK2786" s="12"/>
      <c r="CL2786" s="12"/>
      <c r="CM2786" s="12"/>
      <c r="CN2786" s="12"/>
      <c r="CO2786" s="12"/>
      <c r="CP2786" s="12"/>
      <c r="CQ2786" s="12"/>
      <c r="CR2786" s="12"/>
      <c r="CS2786" s="12"/>
      <c r="CT2786" s="12"/>
      <c r="CU2786" s="12"/>
      <c r="CV2786" s="12"/>
      <c r="CW2786" s="12"/>
      <c r="CX2786" s="12"/>
      <c r="CY2786" s="12"/>
      <c r="CZ2786" s="12"/>
      <c r="DA2786" s="12"/>
      <c r="DB2786" s="12"/>
      <c r="DC2786" s="12"/>
      <c r="DD2786" s="12"/>
      <c r="DE2786" s="12"/>
      <c r="DF2786" s="12"/>
      <c r="DG2786" s="12"/>
      <c r="DH2786" s="12"/>
      <c r="DI2786" s="12"/>
      <c r="DJ2786" s="12"/>
      <c r="DK2786" s="12"/>
      <c r="DL2786" s="12"/>
      <c r="DM2786" s="12"/>
      <c r="DN2786" s="12"/>
      <c r="DO2786" s="12"/>
      <c r="DP2786" s="12"/>
      <c r="DQ2786" s="12"/>
      <c r="DR2786" s="12"/>
      <c r="DS2786" s="12"/>
      <c r="DT2786" s="12"/>
      <c r="DU2786" s="12"/>
      <c r="DV2786" s="12"/>
      <c r="DW2786" s="12"/>
      <c r="DX2786" s="12"/>
      <c r="DY2786" s="12"/>
      <c r="DZ2786" s="12"/>
      <c r="EA2786" s="12"/>
      <c r="EB2786" s="12"/>
      <c r="EC2786" s="12"/>
      <c r="ED2786" s="12"/>
      <c r="EE2786" s="12"/>
      <c r="EF2786" s="12"/>
      <c r="EG2786" s="12"/>
      <c r="EH2786" s="12"/>
      <c r="EI2786" s="12"/>
      <c r="EJ2786" s="12"/>
      <c r="EK2786" s="12"/>
      <c r="EL2786" s="12"/>
      <c r="EM2786" s="12"/>
      <c r="EN2786" s="12"/>
      <c r="EO2786" s="12"/>
      <c r="EP2786" s="12"/>
      <c r="EQ2786" s="12"/>
      <c r="ER2786" s="12"/>
      <c r="ES2786" s="12"/>
      <c r="ET2786" s="12"/>
      <c r="EU2786" s="12"/>
      <c r="EV2786" s="12"/>
      <c r="EW2786" s="12"/>
      <c r="EX2786" s="12"/>
      <c r="EY2786" s="12"/>
      <c r="EZ2786" s="12"/>
      <c r="FA2786" s="12"/>
      <c r="FB2786" s="12"/>
      <c r="FC2786" s="12"/>
      <c r="FD2786" s="12"/>
      <c r="FE2786" s="12"/>
      <c r="FF2786" s="12"/>
      <c r="FG2786" s="12"/>
      <c r="FH2786" s="12"/>
      <c r="FI2786" s="12"/>
      <c r="FJ2786" s="12"/>
      <c r="FK2786" s="12"/>
      <c r="FL2786" s="12"/>
      <c r="FM2786" s="12"/>
      <c r="FN2786" s="12"/>
      <c r="FO2786" s="12"/>
      <c r="FP2786" s="12"/>
      <c r="FQ2786" s="12"/>
      <c r="FR2786" s="12"/>
      <c r="FS2786" s="12"/>
      <c r="FT2786" s="12"/>
      <c r="FU2786" s="12"/>
      <c r="FV2786" s="12"/>
      <c r="FW2786" s="12"/>
      <c r="FX2786" s="12"/>
      <c r="FY2786" s="12"/>
      <c r="FZ2786" s="12"/>
      <c r="GA2786" s="12"/>
      <c r="GB2786" s="12"/>
      <c r="GC2786" s="12"/>
      <c r="GD2786" s="12"/>
      <c r="GE2786" s="12"/>
      <c r="GF2786" s="12"/>
      <c r="GG2786" s="12"/>
      <c r="GH2786" s="12"/>
      <c r="GI2786" s="12"/>
      <c r="GJ2786" s="12"/>
      <c r="GK2786" s="12"/>
      <c r="GL2786" s="12"/>
      <c r="GM2786" s="12"/>
      <c r="GN2786" s="12"/>
      <c r="GO2786" s="12"/>
      <c r="GP2786" s="12"/>
      <c r="GQ2786" s="12"/>
      <c r="GR2786" s="12"/>
    </row>
    <row r="2787" spans="1:200" x14ac:dyDescent="0.2">
      <c r="A2787" s="79">
        <f t="shared" si="879"/>
        <v>45859</v>
      </c>
      <c r="B2787" s="80" t="str">
        <f t="shared" ca="1" si="867"/>
        <v>n.d</v>
      </c>
      <c r="C2787" s="81">
        <f t="shared" ca="1" si="868"/>
        <v>811.78766540000004</v>
      </c>
      <c r="D2787" s="82">
        <f ca="1">IF(A2787&lt;$B$1,VLOOKUP(A2787,[1]DI!$A$4:$B$15000,2,FALSE),0)</f>
        <v>0</v>
      </c>
      <c r="E2787" s="81">
        <f t="shared" ca="1" si="869"/>
        <v>0</v>
      </c>
      <c r="F2787" s="83">
        <f t="shared" si="877"/>
        <v>1.2</v>
      </c>
      <c r="G2787" s="84">
        <f t="shared" ca="1" si="870"/>
        <v>1</v>
      </c>
      <c r="H2787" s="81">
        <f ca="1">TRUNC(PRODUCT(G$10:G2786),15)</f>
        <v>1.40945772534528</v>
      </c>
      <c r="I2787" s="81">
        <f t="shared" ca="1" si="871"/>
        <v>1.40945772534528</v>
      </c>
      <c r="J2787" s="81">
        <f t="shared" ca="1" si="872"/>
        <v>1</v>
      </c>
      <c r="K2787" s="81">
        <f t="shared" ca="1" si="873"/>
        <v>0</v>
      </c>
      <c r="L2787" s="85">
        <f>IF(VLOOKUP(A2787,$U$12:$AD$125,8)=VLOOKUP(A2786,$U$12:$AD$125,8),0,VLOOKUP(A2787,U$12:$AD$125,8))</f>
        <v>0</v>
      </c>
      <c r="M2787" s="86">
        <f>IF(L2787&gt;0,VLOOKUP(L2787,T$12:$AC$125,7),0)</f>
        <v>0</v>
      </c>
      <c r="N2787" s="81">
        <f t="shared" si="878"/>
        <v>0</v>
      </c>
      <c r="O2787" s="81">
        <f t="shared" ca="1" si="874"/>
        <v>0</v>
      </c>
      <c r="P2787" s="87" t="str">
        <f t="shared" si="875"/>
        <v>J=</v>
      </c>
      <c r="Q2787" s="88">
        <f t="shared" si="876"/>
        <v>45954</v>
      </c>
      <c r="R2787" s="7"/>
      <c r="S2787" s="7"/>
      <c r="T2787" s="7"/>
      <c r="U2787" s="7"/>
      <c r="V2787" s="7"/>
      <c r="W2787" s="7"/>
      <c r="X2787" s="7"/>
      <c r="Y2787" s="7"/>
      <c r="Z2787" s="7"/>
      <c r="AA2787" s="7"/>
      <c r="AB2787" s="7"/>
      <c r="AC2787" s="7"/>
      <c r="AD2787" s="7"/>
      <c r="AE2787" s="7"/>
      <c r="AF2787" s="65"/>
      <c r="AG2787" s="9"/>
      <c r="AH2787" s="9"/>
      <c r="AI2787" s="4"/>
      <c r="AJ2787" s="10"/>
      <c r="AK2787" s="4"/>
      <c r="AL2787" s="65"/>
      <c r="AM2787" s="10"/>
      <c r="AN2787" s="9"/>
      <c r="AO2787" s="7"/>
      <c r="AP2787" s="11"/>
      <c r="AQ2787" s="9"/>
      <c r="AR2787" s="8"/>
      <c r="AS2787" s="65"/>
      <c r="AT2787" s="12"/>
      <c r="AU2787" s="12"/>
      <c r="AV2787" s="22"/>
      <c r="AW2787" s="12"/>
      <c r="AX2787" s="12"/>
      <c r="AY2787" s="12"/>
      <c r="AZ2787" s="12"/>
      <c r="BA2787" s="12"/>
      <c r="BB2787" s="12"/>
      <c r="BC2787" s="12"/>
      <c r="BD2787" s="12"/>
      <c r="BE2787" s="12"/>
      <c r="BF2787" s="12"/>
      <c r="BG2787" s="12"/>
      <c r="BH2787" s="12"/>
      <c r="BI2787" s="12"/>
      <c r="BJ2787" s="12"/>
      <c r="BK2787" s="12"/>
      <c r="BL2787" s="12"/>
      <c r="BM2787" s="12"/>
      <c r="BN2787" s="12"/>
      <c r="BO2787" s="12"/>
      <c r="BP2787" s="12"/>
      <c r="BQ2787" s="12"/>
      <c r="BR2787" s="12"/>
      <c r="BS2787" s="12"/>
      <c r="BT2787" s="12"/>
      <c r="BU2787" s="12"/>
      <c r="BV2787" s="12"/>
      <c r="BW2787" s="12"/>
      <c r="BX2787" s="12"/>
      <c r="BY2787" s="12"/>
      <c r="BZ2787" s="12"/>
      <c r="CA2787" s="12"/>
      <c r="CB2787" s="12"/>
      <c r="CC2787" s="12"/>
      <c r="CD2787" s="12"/>
      <c r="CE2787" s="12"/>
      <c r="CF2787" s="12"/>
      <c r="CG2787" s="12"/>
      <c r="CH2787" s="12"/>
      <c r="CI2787" s="12"/>
      <c r="CJ2787" s="12"/>
      <c r="CK2787" s="12"/>
      <c r="CL2787" s="12"/>
      <c r="CM2787" s="12"/>
      <c r="CN2787" s="12"/>
      <c r="CO2787" s="12"/>
      <c r="CP2787" s="12"/>
      <c r="CQ2787" s="12"/>
      <c r="CR2787" s="12"/>
      <c r="CS2787" s="12"/>
      <c r="CT2787" s="12"/>
      <c r="CU2787" s="12"/>
      <c r="CV2787" s="12"/>
      <c r="CW2787" s="12"/>
      <c r="CX2787" s="12"/>
      <c r="CY2787" s="12"/>
      <c r="CZ2787" s="12"/>
      <c r="DA2787" s="12"/>
      <c r="DB2787" s="12"/>
      <c r="DC2787" s="12"/>
      <c r="DD2787" s="12"/>
      <c r="DE2787" s="12"/>
      <c r="DF2787" s="12"/>
      <c r="DG2787" s="12"/>
      <c r="DH2787" s="12"/>
      <c r="DI2787" s="12"/>
      <c r="DJ2787" s="12"/>
      <c r="DK2787" s="12"/>
      <c r="DL2787" s="12"/>
      <c r="DM2787" s="12"/>
      <c r="DN2787" s="12"/>
      <c r="DO2787" s="12"/>
      <c r="DP2787" s="12"/>
      <c r="DQ2787" s="12"/>
      <c r="DR2787" s="12"/>
      <c r="DS2787" s="12"/>
      <c r="DT2787" s="12"/>
      <c r="DU2787" s="12"/>
      <c r="DV2787" s="12"/>
      <c r="DW2787" s="12"/>
      <c r="DX2787" s="12"/>
      <c r="DY2787" s="12"/>
      <c r="DZ2787" s="12"/>
      <c r="EA2787" s="12"/>
      <c r="EB2787" s="12"/>
      <c r="EC2787" s="12"/>
      <c r="ED2787" s="12"/>
      <c r="EE2787" s="12"/>
      <c r="EF2787" s="12"/>
      <c r="EG2787" s="12"/>
      <c r="EH2787" s="12"/>
      <c r="EI2787" s="12"/>
      <c r="EJ2787" s="12"/>
      <c r="EK2787" s="12"/>
      <c r="EL2787" s="12"/>
      <c r="EM2787" s="12"/>
      <c r="EN2787" s="12"/>
      <c r="EO2787" s="12"/>
      <c r="EP2787" s="12"/>
      <c r="EQ2787" s="12"/>
      <c r="ER2787" s="12"/>
      <c r="ES2787" s="12"/>
      <c r="ET2787" s="12"/>
      <c r="EU2787" s="12"/>
      <c r="EV2787" s="12"/>
      <c r="EW2787" s="12"/>
      <c r="EX2787" s="12"/>
      <c r="EY2787" s="12"/>
      <c r="EZ2787" s="12"/>
      <c r="FA2787" s="12"/>
      <c r="FB2787" s="12"/>
      <c r="FC2787" s="12"/>
      <c r="FD2787" s="12"/>
      <c r="FE2787" s="12"/>
      <c r="FF2787" s="12"/>
      <c r="FG2787" s="12"/>
      <c r="FH2787" s="12"/>
      <c r="FI2787" s="12"/>
      <c r="FJ2787" s="12"/>
      <c r="FK2787" s="12"/>
      <c r="FL2787" s="12"/>
      <c r="FM2787" s="12"/>
      <c r="FN2787" s="12"/>
      <c r="FO2787" s="12"/>
      <c r="FP2787" s="12"/>
      <c r="FQ2787" s="12"/>
      <c r="FR2787" s="12"/>
      <c r="FS2787" s="12"/>
      <c r="FT2787" s="12"/>
      <c r="FU2787" s="12"/>
      <c r="FV2787" s="12"/>
      <c r="FW2787" s="12"/>
      <c r="FX2787" s="12"/>
      <c r="FY2787" s="12"/>
      <c r="FZ2787" s="12"/>
      <c r="GA2787" s="12"/>
      <c r="GB2787" s="12"/>
      <c r="GC2787" s="12"/>
      <c r="GD2787" s="12"/>
      <c r="GE2787" s="12"/>
      <c r="GF2787" s="12"/>
      <c r="GG2787" s="12"/>
      <c r="GH2787" s="12"/>
      <c r="GI2787" s="12"/>
      <c r="GJ2787" s="12"/>
      <c r="GK2787" s="12"/>
      <c r="GL2787" s="12"/>
      <c r="GM2787" s="12"/>
      <c r="GN2787" s="12"/>
      <c r="GO2787" s="12"/>
      <c r="GP2787" s="12"/>
      <c r="GQ2787" s="12"/>
      <c r="GR2787" s="12"/>
    </row>
    <row r="2788" spans="1:200" x14ac:dyDescent="0.2">
      <c r="A2788" s="79">
        <f t="shared" si="879"/>
        <v>45860</v>
      </c>
      <c r="B2788" s="80" t="str">
        <f t="shared" ca="1" si="867"/>
        <v>n.d</v>
      </c>
      <c r="C2788" s="81">
        <f t="shared" ca="1" si="868"/>
        <v>811.78766540000004</v>
      </c>
      <c r="D2788" s="82">
        <f ca="1">IF(A2788&lt;$B$1,VLOOKUP(A2788,[1]DI!$A$4:$B$15000,2,FALSE),0)</f>
        <v>0</v>
      </c>
      <c r="E2788" s="81">
        <f t="shared" ca="1" si="869"/>
        <v>0</v>
      </c>
      <c r="F2788" s="83">
        <f t="shared" si="877"/>
        <v>1.2</v>
      </c>
      <c r="G2788" s="84">
        <f t="shared" ca="1" si="870"/>
        <v>1</v>
      </c>
      <c r="H2788" s="81">
        <f ca="1">TRUNC(PRODUCT(G$10:G2787),15)</f>
        <v>1.40945772534528</v>
      </c>
      <c r="I2788" s="81">
        <f t="shared" ca="1" si="871"/>
        <v>1.40945772534528</v>
      </c>
      <c r="J2788" s="81">
        <f t="shared" ca="1" si="872"/>
        <v>1</v>
      </c>
      <c r="K2788" s="81">
        <f t="shared" ca="1" si="873"/>
        <v>0</v>
      </c>
      <c r="L2788" s="85">
        <f>IF(VLOOKUP(A2788,$U$12:$AD$125,8)=VLOOKUP(A2787,$U$12:$AD$125,8),0,VLOOKUP(A2788,U$12:$AD$125,8))</f>
        <v>0</v>
      </c>
      <c r="M2788" s="86">
        <f>IF(L2788&gt;0,VLOOKUP(L2788,T$12:$AC$125,7),0)</f>
        <v>0</v>
      </c>
      <c r="N2788" s="81">
        <f t="shared" si="878"/>
        <v>0</v>
      </c>
      <c r="O2788" s="81">
        <f t="shared" ca="1" si="874"/>
        <v>0</v>
      </c>
      <c r="P2788" s="87" t="str">
        <f t="shared" si="875"/>
        <v>J=</v>
      </c>
      <c r="Q2788" s="88">
        <f t="shared" si="876"/>
        <v>45954</v>
      </c>
      <c r="R2788" s="7"/>
      <c r="S2788" s="7"/>
      <c r="T2788" s="7"/>
      <c r="U2788" s="7"/>
      <c r="V2788" s="7"/>
      <c r="W2788" s="7"/>
      <c r="X2788" s="7"/>
      <c r="Y2788" s="7"/>
      <c r="Z2788" s="7"/>
      <c r="AA2788" s="7"/>
      <c r="AB2788" s="7"/>
      <c r="AC2788" s="7"/>
      <c r="AD2788" s="7"/>
      <c r="AE2788" s="7"/>
      <c r="AF2788" s="65"/>
      <c r="AG2788" s="9"/>
      <c r="AH2788" s="9"/>
      <c r="AI2788" s="4"/>
      <c r="AJ2788" s="10"/>
      <c r="AK2788" s="4"/>
      <c r="AL2788" s="65"/>
      <c r="AM2788" s="10"/>
      <c r="AN2788" s="9"/>
      <c r="AO2788" s="7"/>
      <c r="AP2788" s="11"/>
      <c r="AQ2788" s="9"/>
      <c r="AR2788" s="8"/>
      <c r="AS2788" s="65"/>
      <c r="AT2788" s="12"/>
      <c r="AU2788" s="12"/>
      <c r="AV2788" s="22"/>
      <c r="AW2788" s="12"/>
      <c r="AX2788" s="12"/>
      <c r="AY2788" s="12"/>
      <c r="AZ2788" s="12"/>
      <c r="BA2788" s="12"/>
      <c r="BB2788" s="12"/>
      <c r="BC2788" s="12"/>
      <c r="BD2788" s="12"/>
      <c r="BE2788" s="12"/>
      <c r="BF2788" s="12"/>
      <c r="BG2788" s="12"/>
      <c r="BH2788" s="12"/>
      <c r="BI2788" s="12"/>
      <c r="BJ2788" s="12"/>
      <c r="BK2788" s="12"/>
      <c r="BL2788" s="12"/>
      <c r="BM2788" s="12"/>
      <c r="BN2788" s="12"/>
      <c r="BO2788" s="12"/>
      <c r="BP2788" s="12"/>
      <c r="BQ2788" s="12"/>
      <c r="BR2788" s="12"/>
      <c r="BS2788" s="12"/>
      <c r="BT2788" s="12"/>
      <c r="BU2788" s="12"/>
      <c r="BV2788" s="12"/>
      <c r="BW2788" s="12"/>
      <c r="BX2788" s="12"/>
      <c r="BY2788" s="12"/>
      <c r="BZ2788" s="12"/>
      <c r="CA2788" s="12"/>
      <c r="CB2788" s="12"/>
      <c r="CC2788" s="12"/>
      <c r="CD2788" s="12"/>
      <c r="CE2788" s="12"/>
      <c r="CF2788" s="12"/>
      <c r="CG2788" s="12"/>
      <c r="CH2788" s="12"/>
      <c r="CI2788" s="12"/>
      <c r="CJ2788" s="12"/>
      <c r="CK2788" s="12"/>
      <c r="CL2788" s="12"/>
      <c r="CM2788" s="12"/>
      <c r="CN2788" s="12"/>
      <c r="CO2788" s="12"/>
      <c r="CP2788" s="12"/>
      <c r="CQ2788" s="12"/>
      <c r="CR2788" s="12"/>
      <c r="CS2788" s="12"/>
      <c r="CT2788" s="12"/>
      <c r="CU2788" s="12"/>
      <c r="CV2788" s="12"/>
      <c r="CW2788" s="12"/>
      <c r="CX2788" s="12"/>
      <c r="CY2788" s="12"/>
      <c r="CZ2788" s="12"/>
      <c r="DA2788" s="12"/>
      <c r="DB2788" s="12"/>
      <c r="DC2788" s="12"/>
      <c r="DD2788" s="12"/>
      <c r="DE2788" s="12"/>
      <c r="DF2788" s="12"/>
      <c r="DG2788" s="12"/>
      <c r="DH2788" s="12"/>
      <c r="DI2788" s="12"/>
      <c r="DJ2788" s="12"/>
      <c r="DK2788" s="12"/>
      <c r="DL2788" s="12"/>
      <c r="DM2788" s="12"/>
      <c r="DN2788" s="12"/>
      <c r="DO2788" s="12"/>
      <c r="DP2788" s="12"/>
      <c r="DQ2788" s="12"/>
      <c r="DR2788" s="12"/>
      <c r="DS2788" s="12"/>
      <c r="DT2788" s="12"/>
      <c r="DU2788" s="12"/>
      <c r="DV2788" s="12"/>
      <c r="DW2788" s="12"/>
      <c r="DX2788" s="12"/>
      <c r="DY2788" s="12"/>
      <c r="DZ2788" s="12"/>
      <c r="EA2788" s="12"/>
      <c r="EB2788" s="12"/>
      <c r="EC2788" s="12"/>
      <c r="ED2788" s="12"/>
      <c r="EE2788" s="12"/>
      <c r="EF2788" s="12"/>
      <c r="EG2788" s="12"/>
      <c r="EH2788" s="12"/>
      <c r="EI2788" s="12"/>
      <c r="EJ2788" s="12"/>
      <c r="EK2788" s="12"/>
      <c r="EL2788" s="12"/>
      <c r="EM2788" s="12"/>
      <c r="EN2788" s="12"/>
      <c r="EO2788" s="12"/>
      <c r="EP2788" s="12"/>
      <c r="EQ2788" s="12"/>
      <c r="ER2788" s="12"/>
      <c r="ES2788" s="12"/>
      <c r="ET2788" s="12"/>
      <c r="EU2788" s="12"/>
      <c r="EV2788" s="12"/>
      <c r="EW2788" s="12"/>
      <c r="EX2788" s="12"/>
      <c r="EY2788" s="12"/>
      <c r="EZ2788" s="12"/>
      <c r="FA2788" s="12"/>
      <c r="FB2788" s="12"/>
      <c r="FC2788" s="12"/>
      <c r="FD2788" s="12"/>
      <c r="FE2788" s="12"/>
      <c r="FF2788" s="12"/>
      <c r="FG2788" s="12"/>
      <c r="FH2788" s="12"/>
      <c r="FI2788" s="12"/>
      <c r="FJ2788" s="12"/>
      <c r="FK2788" s="12"/>
      <c r="FL2788" s="12"/>
      <c r="FM2788" s="12"/>
      <c r="FN2788" s="12"/>
      <c r="FO2788" s="12"/>
      <c r="FP2788" s="12"/>
      <c r="FQ2788" s="12"/>
      <c r="FR2788" s="12"/>
      <c r="FS2788" s="12"/>
      <c r="FT2788" s="12"/>
      <c r="FU2788" s="12"/>
      <c r="FV2788" s="12"/>
      <c r="FW2788" s="12"/>
      <c r="FX2788" s="12"/>
      <c r="FY2788" s="12"/>
      <c r="FZ2788" s="12"/>
      <c r="GA2788" s="12"/>
      <c r="GB2788" s="12"/>
      <c r="GC2788" s="12"/>
      <c r="GD2788" s="12"/>
      <c r="GE2788" s="12"/>
      <c r="GF2788" s="12"/>
      <c r="GG2788" s="12"/>
      <c r="GH2788" s="12"/>
      <c r="GI2788" s="12"/>
      <c r="GJ2788" s="12"/>
      <c r="GK2788" s="12"/>
      <c r="GL2788" s="12"/>
      <c r="GM2788" s="12"/>
      <c r="GN2788" s="12"/>
      <c r="GO2788" s="12"/>
      <c r="GP2788" s="12"/>
      <c r="GQ2788" s="12"/>
      <c r="GR2788" s="12"/>
    </row>
    <row r="2789" spans="1:200" x14ac:dyDescent="0.2">
      <c r="A2789" s="79">
        <f t="shared" si="879"/>
        <v>45861</v>
      </c>
      <c r="B2789" s="80" t="str">
        <f t="shared" ca="1" si="867"/>
        <v>n.d</v>
      </c>
      <c r="C2789" s="81">
        <f t="shared" ca="1" si="868"/>
        <v>811.78766540000004</v>
      </c>
      <c r="D2789" s="82">
        <f ca="1">IF(A2789&lt;$B$1,VLOOKUP(A2789,[1]DI!$A$4:$B$15000,2,FALSE),0)</f>
        <v>0</v>
      </c>
      <c r="E2789" s="81">
        <f t="shared" ca="1" si="869"/>
        <v>0</v>
      </c>
      <c r="F2789" s="83">
        <f t="shared" si="877"/>
        <v>1.2</v>
      </c>
      <c r="G2789" s="84">
        <f t="shared" ca="1" si="870"/>
        <v>1</v>
      </c>
      <c r="H2789" s="81">
        <f ca="1">TRUNC(PRODUCT(G$10:G2788),15)</f>
        <v>1.40945772534528</v>
      </c>
      <c r="I2789" s="81">
        <f t="shared" ca="1" si="871"/>
        <v>1.40945772534528</v>
      </c>
      <c r="J2789" s="81">
        <f t="shared" ca="1" si="872"/>
        <v>1</v>
      </c>
      <c r="K2789" s="81">
        <f t="shared" ca="1" si="873"/>
        <v>0</v>
      </c>
      <c r="L2789" s="85">
        <f>IF(VLOOKUP(A2789,$U$12:$AD$125,8)=VLOOKUP(A2788,$U$12:$AD$125,8),0,VLOOKUP(A2789,U$12:$AD$125,8))</f>
        <v>0</v>
      </c>
      <c r="M2789" s="86">
        <f>IF(L2789&gt;0,VLOOKUP(L2789,T$12:$AC$125,7),0)</f>
        <v>0</v>
      </c>
      <c r="N2789" s="81">
        <f t="shared" si="878"/>
        <v>0</v>
      </c>
      <c r="O2789" s="81">
        <f t="shared" ca="1" si="874"/>
        <v>0</v>
      </c>
      <c r="P2789" s="87" t="str">
        <f t="shared" si="875"/>
        <v>J=</v>
      </c>
      <c r="Q2789" s="88">
        <f t="shared" si="876"/>
        <v>45954</v>
      </c>
      <c r="R2789" s="7"/>
      <c r="S2789" s="7"/>
      <c r="T2789" s="7"/>
      <c r="U2789" s="7"/>
      <c r="V2789" s="7"/>
      <c r="W2789" s="7"/>
      <c r="X2789" s="7"/>
      <c r="Y2789" s="7"/>
      <c r="Z2789" s="7"/>
      <c r="AA2789" s="7"/>
      <c r="AB2789" s="7"/>
      <c r="AC2789" s="7"/>
      <c r="AD2789" s="7"/>
      <c r="AE2789" s="7"/>
      <c r="AF2789" s="65"/>
      <c r="AG2789" s="9"/>
      <c r="AH2789" s="9"/>
      <c r="AI2789" s="4"/>
      <c r="AJ2789" s="10"/>
      <c r="AK2789" s="4"/>
      <c r="AL2789" s="65"/>
      <c r="AM2789" s="10"/>
      <c r="AN2789" s="9"/>
      <c r="AO2789" s="7"/>
      <c r="AP2789" s="11"/>
      <c r="AQ2789" s="9"/>
      <c r="AR2789" s="8"/>
      <c r="AS2789" s="65"/>
      <c r="AT2789" s="12"/>
      <c r="AU2789" s="12"/>
      <c r="AV2789" s="22"/>
      <c r="AW2789" s="12"/>
      <c r="AX2789" s="12"/>
      <c r="AY2789" s="12"/>
      <c r="AZ2789" s="12"/>
      <c r="BA2789" s="12"/>
      <c r="BB2789" s="12"/>
      <c r="BC2789" s="12"/>
      <c r="BD2789" s="12"/>
      <c r="BE2789" s="12"/>
      <c r="BF2789" s="12"/>
      <c r="BG2789" s="12"/>
      <c r="BH2789" s="12"/>
      <c r="BI2789" s="12"/>
      <c r="BJ2789" s="12"/>
      <c r="BK2789" s="12"/>
      <c r="BL2789" s="12"/>
      <c r="BM2789" s="12"/>
      <c r="BN2789" s="12"/>
      <c r="BO2789" s="12"/>
      <c r="BP2789" s="12"/>
      <c r="BQ2789" s="12"/>
      <c r="BR2789" s="12"/>
      <c r="BS2789" s="12"/>
      <c r="BT2789" s="12"/>
      <c r="BU2789" s="12"/>
      <c r="BV2789" s="12"/>
      <c r="BW2789" s="12"/>
      <c r="BX2789" s="12"/>
      <c r="BY2789" s="12"/>
      <c r="BZ2789" s="12"/>
      <c r="CA2789" s="12"/>
      <c r="CB2789" s="12"/>
      <c r="CC2789" s="12"/>
      <c r="CD2789" s="12"/>
      <c r="CE2789" s="12"/>
      <c r="CF2789" s="12"/>
      <c r="CG2789" s="12"/>
      <c r="CH2789" s="12"/>
      <c r="CI2789" s="12"/>
      <c r="CJ2789" s="12"/>
      <c r="CK2789" s="12"/>
      <c r="CL2789" s="12"/>
      <c r="CM2789" s="12"/>
      <c r="CN2789" s="12"/>
      <c r="CO2789" s="12"/>
      <c r="CP2789" s="12"/>
      <c r="CQ2789" s="12"/>
      <c r="CR2789" s="12"/>
      <c r="CS2789" s="12"/>
      <c r="CT2789" s="12"/>
      <c r="CU2789" s="12"/>
      <c r="CV2789" s="12"/>
      <c r="CW2789" s="12"/>
      <c r="CX2789" s="12"/>
      <c r="CY2789" s="12"/>
      <c r="CZ2789" s="12"/>
      <c r="DA2789" s="12"/>
      <c r="DB2789" s="12"/>
      <c r="DC2789" s="12"/>
      <c r="DD2789" s="12"/>
      <c r="DE2789" s="12"/>
      <c r="DF2789" s="12"/>
      <c r="DG2789" s="12"/>
      <c r="DH2789" s="12"/>
      <c r="DI2789" s="12"/>
      <c r="DJ2789" s="12"/>
      <c r="DK2789" s="12"/>
      <c r="DL2789" s="12"/>
      <c r="DM2789" s="12"/>
      <c r="DN2789" s="12"/>
      <c r="DO2789" s="12"/>
      <c r="DP2789" s="12"/>
      <c r="DQ2789" s="12"/>
      <c r="DR2789" s="12"/>
      <c r="DS2789" s="12"/>
      <c r="DT2789" s="12"/>
      <c r="DU2789" s="12"/>
      <c r="DV2789" s="12"/>
      <c r="DW2789" s="12"/>
      <c r="DX2789" s="12"/>
      <c r="DY2789" s="12"/>
      <c r="DZ2789" s="12"/>
      <c r="EA2789" s="12"/>
      <c r="EB2789" s="12"/>
      <c r="EC2789" s="12"/>
      <c r="ED2789" s="12"/>
      <c r="EE2789" s="12"/>
      <c r="EF2789" s="12"/>
      <c r="EG2789" s="12"/>
      <c r="EH2789" s="12"/>
      <c r="EI2789" s="12"/>
      <c r="EJ2789" s="12"/>
      <c r="EK2789" s="12"/>
      <c r="EL2789" s="12"/>
      <c r="EM2789" s="12"/>
      <c r="EN2789" s="12"/>
      <c r="EO2789" s="12"/>
      <c r="EP2789" s="12"/>
      <c r="EQ2789" s="12"/>
      <c r="ER2789" s="12"/>
      <c r="ES2789" s="12"/>
      <c r="ET2789" s="12"/>
      <c r="EU2789" s="12"/>
      <c r="EV2789" s="12"/>
      <c r="EW2789" s="12"/>
      <c r="EX2789" s="12"/>
      <c r="EY2789" s="12"/>
      <c r="EZ2789" s="12"/>
      <c r="FA2789" s="12"/>
      <c r="FB2789" s="12"/>
      <c r="FC2789" s="12"/>
      <c r="FD2789" s="12"/>
      <c r="FE2789" s="12"/>
      <c r="FF2789" s="12"/>
      <c r="FG2789" s="12"/>
      <c r="FH2789" s="12"/>
      <c r="FI2789" s="12"/>
      <c r="FJ2789" s="12"/>
      <c r="FK2789" s="12"/>
      <c r="FL2789" s="12"/>
      <c r="FM2789" s="12"/>
      <c r="FN2789" s="12"/>
      <c r="FO2789" s="12"/>
      <c r="FP2789" s="12"/>
      <c r="FQ2789" s="12"/>
      <c r="FR2789" s="12"/>
      <c r="FS2789" s="12"/>
      <c r="FT2789" s="12"/>
      <c r="FU2789" s="12"/>
      <c r="FV2789" s="12"/>
      <c r="FW2789" s="12"/>
      <c r="FX2789" s="12"/>
      <c r="FY2789" s="12"/>
      <c r="FZ2789" s="12"/>
      <c r="GA2789" s="12"/>
      <c r="GB2789" s="12"/>
      <c r="GC2789" s="12"/>
      <c r="GD2789" s="12"/>
      <c r="GE2789" s="12"/>
      <c r="GF2789" s="12"/>
      <c r="GG2789" s="12"/>
      <c r="GH2789" s="12"/>
      <c r="GI2789" s="12"/>
      <c r="GJ2789" s="12"/>
      <c r="GK2789" s="12"/>
      <c r="GL2789" s="12"/>
      <c r="GM2789" s="12"/>
      <c r="GN2789" s="12"/>
      <c r="GO2789" s="12"/>
      <c r="GP2789" s="12"/>
      <c r="GQ2789" s="12"/>
      <c r="GR2789" s="12"/>
    </row>
    <row r="2790" spans="1:200" x14ac:dyDescent="0.2">
      <c r="A2790" s="79">
        <f t="shared" si="879"/>
        <v>45862</v>
      </c>
      <c r="B2790" s="80" t="str">
        <f t="shared" ca="1" si="867"/>
        <v>n.d</v>
      </c>
      <c r="C2790" s="81">
        <f t="shared" ca="1" si="868"/>
        <v>811.78766540000004</v>
      </c>
      <c r="D2790" s="82">
        <f ca="1">IF(A2790&lt;$B$1,VLOOKUP(A2790,[1]DI!$A$4:$B$15000,2,FALSE),0)</f>
        <v>0</v>
      </c>
      <c r="E2790" s="81">
        <f t="shared" ca="1" si="869"/>
        <v>0</v>
      </c>
      <c r="F2790" s="83">
        <f t="shared" si="877"/>
        <v>1.2</v>
      </c>
      <c r="G2790" s="84">
        <f t="shared" ca="1" si="870"/>
        <v>1</v>
      </c>
      <c r="H2790" s="81">
        <f ca="1">TRUNC(PRODUCT(G$10:G2789),15)</f>
        <v>1.40945772534528</v>
      </c>
      <c r="I2790" s="81">
        <f t="shared" ca="1" si="871"/>
        <v>1.40945772534528</v>
      </c>
      <c r="J2790" s="81">
        <f t="shared" ca="1" si="872"/>
        <v>1</v>
      </c>
      <c r="K2790" s="81">
        <f t="shared" ca="1" si="873"/>
        <v>0</v>
      </c>
      <c r="L2790" s="85">
        <f>IF(VLOOKUP(A2790,$U$12:$AD$125,8)=VLOOKUP(A2789,$U$12:$AD$125,8),0,VLOOKUP(A2790,U$12:$AD$125,8))</f>
        <v>0</v>
      </c>
      <c r="M2790" s="86">
        <f>IF(L2790&gt;0,VLOOKUP(L2790,T$12:$AC$125,7),0)</f>
        <v>0</v>
      </c>
      <c r="N2790" s="81">
        <f t="shared" si="878"/>
        <v>0</v>
      </c>
      <c r="O2790" s="81">
        <f t="shared" ca="1" si="874"/>
        <v>0</v>
      </c>
      <c r="P2790" s="87" t="str">
        <f t="shared" si="875"/>
        <v>J=</v>
      </c>
      <c r="Q2790" s="88">
        <f t="shared" si="876"/>
        <v>45954</v>
      </c>
      <c r="R2790" s="7"/>
      <c r="S2790" s="7"/>
      <c r="T2790" s="7"/>
      <c r="U2790" s="7"/>
      <c r="V2790" s="7"/>
      <c r="W2790" s="7"/>
      <c r="X2790" s="7"/>
      <c r="Y2790" s="7"/>
      <c r="Z2790" s="7"/>
      <c r="AA2790" s="7"/>
      <c r="AB2790" s="7"/>
      <c r="AC2790" s="7"/>
      <c r="AD2790" s="7"/>
      <c r="AE2790" s="7"/>
      <c r="AF2790" s="65"/>
      <c r="AG2790" s="9"/>
      <c r="AH2790" s="9"/>
      <c r="AI2790" s="4"/>
      <c r="AJ2790" s="10"/>
      <c r="AK2790" s="4"/>
      <c r="AL2790" s="65"/>
      <c r="AM2790" s="10"/>
      <c r="AN2790" s="9"/>
      <c r="AO2790" s="7"/>
      <c r="AP2790" s="11"/>
      <c r="AQ2790" s="9"/>
      <c r="AR2790" s="8"/>
      <c r="AS2790" s="65"/>
      <c r="AT2790" s="12"/>
      <c r="AU2790" s="12"/>
      <c r="AV2790" s="22"/>
      <c r="AW2790" s="12"/>
      <c r="AX2790" s="12"/>
      <c r="AY2790" s="12"/>
      <c r="AZ2790" s="12"/>
      <c r="BA2790" s="12"/>
      <c r="BB2790" s="12"/>
      <c r="BC2790" s="12"/>
      <c r="BD2790" s="12"/>
      <c r="BE2790" s="12"/>
      <c r="BF2790" s="12"/>
      <c r="BG2790" s="12"/>
      <c r="BH2790" s="12"/>
      <c r="BI2790" s="12"/>
      <c r="BJ2790" s="12"/>
      <c r="BK2790" s="12"/>
      <c r="BL2790" s="12"/>
      <c r="BM2790" s="12"/>
      <c r="BN2790" s="12"/>
      <c r="BO2790" s="12"/>
      <c r="BP2790" s="12"/>
      <c r="BQ2790" s="12"/>
      <c r="BR2790" s="12"/>
      <c r="BS2790" s="12"/>
      <c r="BT2790" s="12"/>
      <c r="BU2790" s="12"/>
      <c r="BV2790" s="12"/>
      <c r="BW2790" s="12"/>
      <c r="BX2790" s="12"/>
      <c r="BY2790" s="12"/>
      <c r="BZ2790" s="12"/>
      <c r="CA2790" s="12"/>
      <c r="CB2790" s="12"/>
      <c r="CC2790" s="12"/>
      <c r="CD2790" s="12"/>
      <c r="CE2790" s="12"/>
      <c r="CF2790" s="12"/>
      <c r="CG2790" s="12"/>
      <c r="CH2790" s="12"/>
      <c r="CI2790" s="12"/>
      <c r="CJ2790" s="12"/>
      <c r="CK2790" s="12"/>
      <c r="CL2790" s="12"/>
      <c r="CM2790" s="12"/>
      <c r="CN2790" s="12"/>
      <c r="CO2790" s="12"/>
      <c r="CP2790" s="12"/>
      <c r="CQ2790" s="12"/>
      <c r="CR2790" s="12"/>
      <c r="CS2790" s="12"/>
      <c r="CT2790" s="12"/>
      <c r="CU2790" s="12"/>
      <c r="CV2790" s="12"/>
      <c r="CW2790" s="12"/>
      <c r="CX2790" s="12"/>
      <c r="CY2790" s="12"/>
      <c r="CZ2790" s="12"/>
      <c r="DA2790" s="12"/>
      <c r="DB2790" s="12"/>
      <c r="DC2790" s="12"/>
      <c r="DD2790" s="12"/>
      <c r="DE2790" s="12"/>
      <c r="DF2790" s="12"/>
      <c r="DG2790" s="12"/>
      <c r="DH2790" s="12"/>
      <c r="DI2790" s="12"/>
      <c r="DJ2790" s="12"/>
      <c r="DK2790" s="12"/>
      <c r="DL2790" s="12"/>
      <c r="DM2790" s="12"/>
      <c r="DN2790" s="12"/>
      <c r="DO2790" s="12"/>
      <c r="DP2790" s="12"/>
      <c r="DQ2790" s="12"/>
      <c r="DR2790" s="12"/>
      <c r="DS2790" s="12"/>
      <c r="DT2790" s="12"/>
      <c r="DU2790" s="12"/>
      <c r="DV2790" s="12"/>
      <c r="DW2790" s="12"/>
      <c r="DX2790" s="12"/>
      <c r="DY2790" s="12"/>
      <c r="DZ2790" s="12"/>
      <c r="EA2790" s="12"/>
      <c r="EB2790" s="12"/>
      <c r="EC2790" s="12"/>
      <c r="ED2790" s="12"/>
      <c r="EE2790" s="12"/>
      <c r="EF2790" s="12"/>
      <c r="EG2790" s="12"/>
      <c r="EH2790" s="12"/>
      <c r="EI2790" s="12"/>
      <c r="EJ2790" s="12"/>
      <c r="EK2790" s="12"/>
      <c r="EL2790" s="12"/>
      <c r="EM2790" s="12"/>
      <c r="EN2790" s="12"/>
      <c r="EO2790" s="12"/>
      <c r="EP2790" s="12"/>
      <c r="EQ2790" s="12"/>
      <c r="ER2790" s="12"/>
      <c r="ES2790" s="12"/>
      <c r="ET2790" s="12"/>
      <c r="EU2790" s="12"/>
      <c r="EV2790" s="12"/>
      <c r="EW2790" s="12"/>
      <c r="EX2790" s="12"/>
      <c r="EY2790" s="12"/>
      <c r="EZ2790" s="12"/>
      <c r="FA2790" s="12"/>
      <c r="FB2790" s="12"/>
      <c r="FC2790" s="12"/>
      <c r="FD2790" s="12"/>
      <c r="FE2790" s="12"/>
      <c r="FF2790" s="12"/>
      <c r="FG2790" s="12"/>
      <c r="FH2790" s="12"/>
      <c r="FI2790" s="12"/>
      <c r="FJ2790" s="12"/>
      <c r="FK2790" s="12"/>
      <c r="FL2790" s="12"/>
      <c r="FM2790" s="12"/>
      <c r="FN2790" s="12"/>
      <c r="FO2790" s="12"/>
      <c r="FP2790" s="12"/>
      <c r="FQ2790" s="12"/>
      <c r="FR2790" s="12"/>
      <c r="FS2790" s="12"/>
      <c r="FT2790" s="12"/>
      <c r="FU2790" s="12"/>
      <c r="FV2790" s="12"/>
      <c r="FW2790" s="12"/>
      <c r="FX2790" s="12"/>
      <c r="FY2790" s="12"/>
      <c r="FZ2790" s="12"/>
      <c r="GA2790" s="12"/>
      <c r="GB2790" s="12"/>
      <c r="GC2790" s="12"/>
      <c r="GD2790" s="12"/>
      <c r="GE2790" s="12"/>
      <c r="GF2790" s="12"/>
      <c r="GG2790" s="12"/>
      <c r="GH2790" s="12"/>
      <c r="GI2790" s="12"/>
      <c r="GJ2790" s="12"/>
      <c r="GK2790" s="12"/>
      <c r="GL2790" s="12"/>
      <c r="GM2790" s="12"/>
      <c r="GN2790" s="12"/>
      <c r="GO2790" s="12"/>
      <c r="GP2790" s="12"/>
      <c r="GQ2790" s="12"/>
      <c r="GR2790" s="12"/>
    </row>
    <row r="2791" spans="1:200" x14ac:dyDescent="0.2">
      <c r="A2791" s="79">
        <f t="shared" si="879"/>
        <v>45863</v>
      </c>
      <c r="B2791" s="80" t="str">
        <f t="shared" ca="1" si="867"/>
        <v>n.d</v>
      </c>
      <c r="C2791" s="81">
        <f t="shared" ca="1" si="868"/>
        <v>811.78766540000004</v>
      </c>
      <c r="D2791" s="82">
        <f ca="1">IF(A2791&lt;$B$1,VLOOKUP(A2791,[1]DI!$A$4:$B$15000,2,FALSE),0)</f>
        <v>0</v>
      </c>
      <c r="E2791" s="81">
        <f t="shared" ca="1" si="869"/>
        <v>0</v>
      </c>
      <c r="F2791" s="83">
        <f t="shared" si="877"/>
        <v>1.2</v>
      </c>
      <c r="G2791" s="84">
        <f t="shared" ca="1" si="870"/>
        <v>1</v>
      </c>
      <c r="H2791" s="81">
        <f ca="1">TRUNC(PRODUCT(G$10:G2790),15)</f>
        <v>1.40945772534528</v>
      </c>
      <c r="I2791" s="81">
        <f t="shared" ca="1" si="871"/>
        <v>1.40945772534528</v>
      </c>
      <c r="J2791" s="81">
        <f t="shared" ca="1" si="872"/>
        <v>1</v>
      </c>
      <c r="K2791" s="81">
        <f t="shared" ca="1" si="873"/>
        <v>0</v>
      </c>
      <c r="L2791" s="85">
        <f>IF(VLOOKUP(A2791,$U$12:$AD$125,8)=VLOOKUP(A2790,$U$12:$AD$125,8),0,VLOOKUP(A2791,U$12:$AD$125,8))</f>
        <v>0</v>
      </c>
      <c r="M2791" s="86">
        <f>IF(L2791&gt;0,VLOOKUP(L2791,T$12:$AC$125,7),0)</f>
        <v>0</v>
      </c>
      <c r="N2791" s="81">
        <f t="shared" si="878"/>
        <v>0</v>
      </c>
      <c r="O2791" s="81">
        <f t="shared" ca="1" si="874"/>
        <v>0</v>
      </c>
      <c r="P2791" s="87" t="str">
        <f t="shared" si="875"/>
        <v>J=</v>
      </c>
      <c r="Q2791" s="88">
        <f t="shared" si="876"/>
        <v>45954</v>
      </c>
      <c r="R2791" s="7"/>
      <c r="S2791" s="7"/>
      <c r="T2791" s="7"/>
      <c r="U2791" s="7"/>
      <c r="V2791" s="7"/>
      <c r="W2791" s="7"/>
      <c r="X2791" s="7"/>
      <c r="Y2791" s="7"/>
      <c r="Z2791" s="7"/>
      <c r="AA2791" s="7"/>
      <c r="AB2791" s="7"/>
      <c r="AC2791" s="7"/>
      <c r="AD2791" s="7"/>
      <c r="AE2791" s="7"/>
      <c r="AF2791" s="65"/>
      <c r="AG2791" s="9"/>
      <c r="AH2791" s="9"/>
      <c r="AI2791" s="4"/>
      <c r="AJ2791" s="10"/>
      <c r="AK2791" s="4"/>
      <c r="AL2791" s="65"/>
      <c r="AM2791" s="10"/>
      <c r="AN2791" s="9"/>
      <c r="AO2791" s="7"/>
      <c r="AP2791" s="11"/>
      <c r="AQ2791" s="9"/>
      <c r="AR2791" s="8"/>
      <c r="AS2791" s="65"/>
      <c r="AT2791" s="12"/>
      <c r="AU2791" s="12"/>
      <c r="AV2791" s="22"/>
      <c r="AW2791" s="12"/>
      <c r="AX2791" s="12"/>
      <c r="AY2791" s="12"/>
      <c r="AZ2791" s="12"/>
      <c r="BA2791" s="12"/>
      <c r="BB2791" s="12"/>
      <c r="BC2791" s="12"/>
      <c r="BD2791" s="12"/>
      <c r="BE2791" s="12"/>
      <c r="BF2791" s="12"/>
      <c r="BG2791" s="12"/>
      <c r="BH2791" s="12"/>
      <c r="BI2791" s="12"/>
      <c r="BJ2791" s="12"/>
      <c r="BK2791" s="12"/>
      <c r="BL2791" s="12"/>
      <c r="BM2791" s="12"/>
      <c r="BN2791" s="12"/>
      <c r="BO2791" s="12"/>
      <c r="BP2791" s="12"/>
      <c r="BQ2791" s="12"/>
      <c r="BR2791" s="12"/>
      <c r="BS2791" s="12"/>
      <c r="BT2791" s="12"/>
      <c r="BU2791" s="12"/>
      <c r="BV2791" s="12"/>
      <c r="BW2791" s="12"/>
      <c r="BX2791" s="12"/>
      <c r="BY2791" s="12"/>
      <c r="BZ2791" s="12"/>
      <c r="CA2791" s="12"/>
      <c r="CB2791" s="12"/>
      <c r="CC2791" s="12"/>
      <c r="CD2791" s="12"/>
      <c r="CE2791" s="12"/>
      <c r="CF2791" s="12"/>
      <c r="CG2791" s="12"/>
      <c r="CH2791" s="12"/>
      <c r="CI2791" s="12"/>
      <c r="CJ2791" s="12"/>
      <c r="CK2791" s="12"/>
      <c r="CL2791" s="12"/>
      <c r="CM2791" s="12"/>
      <c r="CN2791" s="12"/>
      <c r="CO2791" s="12"/>
      <c r="CP2791" s="12"/>
      <c r="CQ2791" s="12"/>
      <c r="CR2791" s="12"/>
      <c r="CS2791" s="12"/>
      <c r="CT2791" s="12"/>
      <c r="CU2791" s="12"/>
      <c r="CV2791" s="12"/>
      <c r="CW2791" s="12"/>
      <c r="CX2791" s="12"/>
      <c r="CY2791" s="12"/>
      <c r="CZ2791" s="12"/>
      <c r="DA2791" s="12"/>
      <c r="DB2791" s="12"/>
      <c r="DC2791" s="12"/>
      <c r="DD2791" s="12"/>
      <c r="DE2791" s="12"/>
      <c r="DF2791" s="12"/>
      <c r="DG2791" s="12"/>
      <c r="DH2791" s="12"/>
      <c r="DI2791" s="12"/>
      <c r="DJ2791" s="12"/>
      <c r="DK2791" s="12"/>
      <c r="DL2791" s="12"/>
      <c r="DM2791" s="12"/>
      <c r="DN2791" s="12"/>
      <c r="DO2791" s="12"/>
      <c r="DP2791" s="12"/>
      <c r="DQ2791" s="12"/>
      <c r="DR2791" s="12"/>
      <c r="DS2791" s="12"/>
      <c r="DT2791" s="12"/>
      <c r="DU2791" s="12"/>
      <c r="DV2791" s="12"/>
      <c r="DW2791" s="12"/>
      <c r="DX2791" s="12"/>
      <c r="DY2791" s="12"/>
      <c r="DZ2791" s="12"/>
      <c r="EA2791" s="12"/>
      <c r="EB2791" s="12"/>
      <c r="EC2791" s="12"/>
      <c r="ED2791" s="12"/>
      <c r="EE2791" s="12"/>
      <c r="EF2791" s="12"/>
      <c r="EG2791" s="12"/>
      <c r="EH2791" s="12"/>
      <c r="EI2791" s="12"/>
      <c r="EJ2791" s="12"/>
      <c r="EK2791" s="12"/>
      <c r="EL2791" s="12"/>
      <c r="EM2791" s="12"/>
      <c r="EN2791" s="12"/>
      <c r="EO2791" s="12"/>
      <c r="EP2791" s="12"/>
      <c r="EQ2791" s="12"/>
      <c r="ER2791" s="12"/>
      <c r="ES2791" s="12"/>
      <c r="ET2791" s="12"/>
      <c r="EU2791" s="12"/>
      <c r="EV2791" s="12"/>
      <c r="EW2791" s="12"/>
      <c r="EX2791" s="12"/>
      <c r="EY2791" s="12"/>
      <c r="EZ2791" s="12"/>
      <c r="FA2791" s="12"/>
      <c r="FB2791" s="12"/>
      <c r="FC2791" s="12"/>
      <c r="FD2791" s="12"/>
      <c r="FE2791" s="12"/>
      <c r="FF2791" s="12"/>
      <c r="FG2791" s="12"/>
      <c r="FH2791" s="12"/>
      <c r="FI2791" s="12"/>
      <c r="FJ2791" s="12"/>
      <c r="FK2791" s="12"/>
      <c r="FL2791" s="12"/>
      <c r="FM2791" s="12"/>
      <c r="FN2791" s="12"/>
      <c r="FO2791" s="12"/>
      <c r="FP2791" s="12"/>
      <c r="FQ2791" s="12"/>
      <c r="FR2791" s="12"/>
      <c r="FS2791" s="12"/>
      <c r="FT2791" s="12"/>
      <c r="FU2791" s="12"/>
      <c r="FV2791" s="12"/>
      <c r="FW2791" s="12"/>
      <c r="FX2791" s="12"/>
      <c r="FY2791" s="12"/>
      <c r="FZ2791" s="12"/>
      <c r="GA2791" s="12"/>
      <c r="GB2791" s="12"/>
      <c r="GC2791" s="12"/>
      <c r="GD2791" s="12"/>
      <c r="GE2791" s="12"/>
      <c r="GF2791" s="12"/>
      <c r="GG2791" s="12"/>
      <c r="GH2791" s="12"/>
      <c r="GI2791" s="12"/>
      <c r="GJ2791" s="12"/>
      <c r="GK2791" s="12"/>
      <c r="GL2791" s="12"/>
      <c r="GM2791" s="12"/>
      <c r="GN2791" s="12"/>
      <c r="GO2791" s="12"/>
      <c r="GP2791" s="12"/>
      <c r="GQ2791" s="12"/>
      <c r="GR2791" s="12"/>
    </row>
    <row r="2792" spans="1:200" x14ac:dyDescent="0.2">
      <c r="A2792" s="79">
        <f t="shared" si="879"/>
        <v>45864</v>
      </c>
      <c r="B2792" s="80" t="str">
        <f t="shared" ca="1" si="867"/>
        <v>n.d</v>
      </c>
      <c r="C2792" s="81">
        <f t="shared" ca="1" si="868"/>
        <v>811.78766540000004</v>
      </c>
      <c r="D2792" s="82">
        <f ca="1">IF(A2792&lt;$B$1,VLOOKUP(A2792,[1]DI!$A$4:$B$15000,2,FALSE),0)</f>
        <v>0</v>
      </c>
      <c r="E2792" s="81">
        <f t="shared" ca="1" si="869"/>
        <v>0</v>
      </c>
      <c r="F2792" s="83">
        <f t="shared" si="877"/>
        <v>1.2</v>
      </c>
      <c r="G2792" s="84">
        <f t="shared" ca="1" si="870"/>
        <v>1</v>
      </c>
      <c r="H2792" s="81">
        <f ca="1">TRUNC(PRODUCT(G$10:G2791),15)</f>
        <v>1.40945772534528</v>
      </c>
      <c r="I2792" s="81">
        <f t="shared" ca="1" si="871"/>
        <v>1.40945772534528</v>
      </c>
      <c r="J2792" s="81">
        <f t="shared" ca="1" si="872"/>
        <v>1</v>
      </c>
      <c r="K2792" s="81">
        <f t="shared" ca="1" si="873"/>
        <v>0</v>
      </c>
      <c r="L2792" s="85">
        <f>IF(VLOOKUP(A2792,$U$12:$AD$125,8)=VLOOKUP(A2791,$U$12:$AD$125,8),0,VLOOKUP(A2792,U$12:$AD$125,8))</f>
        <v>0</v>
      </c>
      <c r="M2792" s="86">
        <f>IF(L2792&gt;0,VLOOKUP(L2792,T$12:$AC$125,7),0)</f>
        <v>0</v>
      </c>
      <c r="N2792" s="81">
        <f t="shared" si="878"/>
        <v>0</v>
      </c>
      <c r="O2792" s="81">
        <f t="shared" ca="1" si="874"/>
        <v>0</v>
      </c>
      <c r="P2792" s="87" t="str">
        <f t="shared" si="875"/>
        <v>J=</v>
      </c>
      <c r="Q2792" s="88">
        <f t="shared" si="876"/>
        <v>45954</v>
      </c>
      <c r="R2792" s="7"/>
      <c r="S2792" s="7"/>
      <c r="T2792" s="7"/>
      <c r="U2792" s="7"/>
      <c r="V2792" s="7"/>
      <c r="W2792" s="7"/>
      <c r="X2792" s="7"/>
      <c r="Y2792" s="7"/>
      <c r="Z2792" s="7"/>
      <c r="AA2792" s="7"/>
      <c r="AB2792" s="7"/>
      <c r="AC2792" s="7"/>
      <c r="AD2792" s="7"/>
      <c r="AE2792" s="7"/>
      <c r="AF2792" s="65"/>
      <c r="AG2792" s="9"/>
      <c r="AH2792" s="9"/>
      <c r="AI2792" s="4"/>
      <c r="AJ2792" s="10"/>
      <c r="AK2792" s="4"/>
      <c r="AL2792" s="65"/>
      <c r="AM2792" s="10"/>
      <c r="AN2792" s="9"/>
      <c r="AO2792" s="7"/>
      <c r="AP2792" s="11"/>
      <c r="AQ2792" s="9"/>
      <c r="AR2792" s="8"/>
      <c r="AS2792" s="65"/>
      <c r="AT2792" s="12"/>
      <c r="AU2792" s="12"/>
      <c r="AV2792" s="22"/>
      <c r="AW2792" s="12"/>
      <c r="AX2792" s="12"/>
      <c r="AY2792" s="12"/>
      <c r="AZ2792" s="12"/>
      <c r="BA2792" s="12"/>
      <c r="BB2792" s="12"/>
      <c r="BC2792" s="12"/>
      <c r="BD2792" s="12"/>
      <c r="BE2792" s="12"/>
      <c r="BF2792" s="12"/>
      <c r="BG2792" s="12"/>
      <c r="BH2792" s="12"/>
      <c r="BI2792" s="12"/>
      <c r="BJ2792" s="12"/>
      <c r="BK2792" s="12"/>
      <c r="BL2792" s="12"/>
      <c r="BM2792" s="12"/>
      <c r="BN2792" s="12"/>
      <c r="BO2792" s="12"/>
      <c r="BP2792" s="12"/>
      <c r="BQ2792" s="12"/>
      <c r="BR2792" s="12"/>
      <c r="BS2792" s="12"/>
      <c r="BT2792" s="12"/>
      <c r="BU2792" s="12"/>
      <c r="BV2792" s="12"/>
      <c r="BW2792" s="12"/>
      <c r="BX2792" s="12"/>
      <c r="BY2792" s="12"/>
      <c r="BZ2792" s="12"/>
      <c r="CA2792" s="12"/>
      <c r="CB2792" s="12"/>
      <c r="CC2792" s="12"/>
      <c r="CD2792" s="12"/>
      <c r="CE2792" s="12"/>
      <c r="CF2792" s="12"/>
      <c r="CG2792" s="12"/>
      <c r="CH2792" s="12"/>
      <c r="CI2792" s="12"/>
      <c r="CJ2792" s="12"/>
      <c r="CK2792" s="12"/>
      <c r="CL2792" s="12"/>
      <c r="CM2792" s="12"/>
      <c r="CN2792" s="12"/>
      <c r="CO2792" s="12"/>
      <c r="CP2792" s="12"/>
      <c r="CQ2792" s="12"/>
      <c r="CR2792" s="12"/>
      <c r="CS2792" s="12"/>
      <c r="CT2792" s="12"/>
      <c r="CU2792" s="12"/>
      <c r="CV2792" s="12"/>
      <c r="CW2792" s="12"/>
      <c r="CX2792" s="12"/>
      <c r="CY2792" s="12"/>
      <c r="CZ2792" s="12"/>
      <c r="DA2792" s="12"/>
      <c r="DB2792" s="12"/>
      <c r="DC2792" s="12"/>
      <c r="DD2792" s="12"/>
      <c r="DE2792" s="12"/>
      <c r="DF2792" s="12"/>
      <c r="DG2792" s="12"/>
      <c r="DH2792" s="12"/>
      <c r="DI2792" s="12"/>
      <c r="DJ2792" s="12"/>
      <c r="DK2792" s="12"/>
      <c r="DL2792" s="12"/>
      <c r="DM2792" s="12"/>
      <c r="DN2792" s="12"/>
      <c r="DO2792" s="12"/>
      <c r="DP2792" s="12"/>
      <c r="DQ2792" s="12"/>
      <c r="DR2792" s="12"/>
      <c r="DS2792" s="12"/>
      <c r="DT2792" s="12"/>
      <c r="DU2792" s="12"/>
      <c r="DV2792" s="12"/>
      <c r="DW2792" s="12"/>
      <c r="DX2792" s="12"/>
      <c r="DY2792" s="12"/>
      <c r="DZ2792" s="12"/>
      <c r="EA2792" s="12"/>
      <c r="EB2792" s="12"/>
      <c r="EC2792" s="12"/>
      <c r="ED2792" s="12"/>
      <c r="EE2792" s="12"/>
      <c r="EF2792" s="12"/>
      <c r="EG2792" s="12"/>
      <c r="EH2792" s="12"/>
      <c r="EI2792" s="12"/>
      <c r="EJ2792" s="12"/>
      <c r="EK2792" s="12"/>
      <c r="EL2792" s="12"/>
      <c r="EM2792" s="12"/>
      <c r="EN2792" s="12"/>
      <c r="EO2792" s="12"/>
      <c r="EP2792" s="12"/>
      <c r="EQ2792" s="12"/>
      <c r="ER2792" s="12"/>
      <c r="ES2792" s="12"/>
      <c r="ET2792" s="12"/>
      <c r="EU2792" s="12"/>
      <c r="EV2792" s="12"/>
      <c r="EW2792" s="12"/>
      <c r="EX2792" s="12"/>
      <c r="EY2792" s="12"/>
      <c r="EZ2792" s="12"/>
      <c r="FA2792" s="12"/>
      <c r="FB2792" s="12"/>
      <c r="FC2792" s="12"/>
      <c r="FD2792" s="12"/>
      <c r="FE2792" s="12"/>
      <c r="FF2792" s="12"/>
      <c r="FG2792" s="12"/>
      <c r="FH2792" s="12"/>
      <c r="FI2792" s="12"/>
      <c r="FJ2792" s="12"/>
      <c r="FK2792" s="12"/>
      <c r="FL2792" s="12"/>
      <c r="FM2792" s="12"/>
      <c r="FN2792" s="12"/>
      <c r="FO2792" s="12"/>
      <c r="FP2792" s="12"/>
      <c r="FQ2792" s="12"/>
      <c r="FR2792" s="12"/>
      <c r="FS2792" s="12"/>
      <c r="FT2792" s="12"/>
      <c r="FU2792" s="12"/>
      <c r="FV2792" s="12"/>
      <c r="FW2792" s="12"/>
      <c r="FX2792" s="12"/>
      <c r="FY2792" s="12"/>
      <c r="FZ2792" s="12"/>
      <c r="GA2792" s="12"/>
      <c r="GB2792" s="12"/>
      <c r="GC2792" s="12"/>
      <c r="GD2792" s="12"/>
      <c r="GE2792" s="12"/>
      <c r="GF2792" s="12"/>
      <c r="GG2792" s="12"/>
      <c r="GH2792" s="12"/>
      <c r="GI2792" s="12"/>
      <c r="GJ2792" s="12"/>
      <c r="GK2792" s="12"/>
      <c r="GL2792" s="12"/>
      <c r="GM2792" s="12"/>
      <c r="GN2792" s="12"/>
      <c r="GO2792" s="12"/>
      <c r="GP2792" s="12"/>
      <c r="GQ2792" s="12"/>
      <c r="GR2792" s="12"/>
    </row>
    <row r="2793" spans="1:200" x14ac:dyDescent="0.2">
      <c r="A2793" s="79">
        <f t="shared" si="879"/>
        <v>45865</v>
      </c>
      <c r="B2793" s="80" t="str">
        <f t="shared" ca="1" si="867"/>
        <v>n.d</v>
      </c>
      <c r="C2793" s="81">
        <f t="shared" ca="1" si="868"/>
        <v>811.78766540000004</v>
      </c>
      <c r="D2793" s="82">
        <f ca="1">IF(A2793&lt;$B$1,VLOOKUP(A2793,[1]DI!$A$4:$B$15000,2,FALSE),0)</f>
        <v>0</v>
      </c>
      <c r="E2793" s="81">
        <f t="shared" ca="1" si="869"/>
        <v>0</v>
      </c>
      <c r="F2793" s="83">
        <f t="shared" si="877"/>
        <v>1.2</v>
      </c>
      <c r="G2793" s="84">
        <f t="shared" ca="1" si="870"/>
        <v>1</v>
      </c>
      <c r="H2793" s="81">
        <f ca="1">TRUNC(PRODUCT(G$10:G2792),15)</f>
        <v>1.40945772534528</v>
      </c>
      <c r="I2793" s="81">
        <f t="shared" ca="1" si="871"/>
        <v>1.40945772534528</v>
      </c>
      <c r="J2793" s="81">
        <f t="shared" ca="1" si="872"/>
        <v>1</v>
      </c>
      <c r="K2793" s="81">
        <f t="shared" ca="1" si="873"/>
        <v>0</v>
      </c>
      <c r="L2793" s="85">
        <f>IF(VLOOKUP(A2793,$U$12:$AD$125,8)=VLOOKUP(A2792,$U$12:$AD$125,8),0,VLOOKUP(A2793,U$12:$AD$125,8))</f>
        <v>0</v>
      </c>
      <c r="M2793" s="86">
        <f>IF(L2793&gt;0,VLOOKUP(L2793,T$12:$AC$125,7),0)</f>
        <v>0</v>
      </c>
      <c r="N2793" s="81">
        <f t="shared" si="878"/>
        <v>0</v>
      </c>
      <c r="O2793" s="81">
        <f t="shared" ca="1" si="874"/>
        <v>0</v>
      </c>
      <c r="P2793" s="87" t="str">
        <f t="shared" si="875"/>
        <v>J=</v>
      </c>
      <c r="Q2793" s="88">
        <f t="shared" si="876"/>
        <v>45954</v>
      </c>
      <c r="R2793" s="7"/>
      <c r="S2793" s="7"/>
      <c r="T2793" s="7"/>
      <c r="U2793" s="7"/>
      <c r="V2793" s="7"/>
      <c r="W2793" s="7"/>
      <c r="X2793" s="7"/>
      <c r="Y2793" s="7"/>
      <c r="Z2793" s="7"/>
      <c r="AA2793" s="7"/>
      <c r="AB2793" s="7"/>
      <c r="AC2793" s="7"/>
      <c r="AD2793" s="7"/>
      <c r="AE2793" s="7"/>
      <c r="AF2793" s="65"/>
      <c r="AG2793" s="9"/>
      <c r="AH2793" s="9"/>
      <c r="AI2793" s="4"/>
      <c r="AJ2793" s="10"/>
      <c r="AK2793" s="4"/>
      <c r="AL2793" s="65"/>
      <c r="AM2793" s="10"/>
      <c r="AN2793" s="9"/>
      <c r="AO2793" s="7"/>
      <c r="AP2793" s="11"/>
      <c r="AQ2793" s="9"/>
      <c r="AR2793" s="8"/>
      <c r="AS2793" s="65"/>
      <c r="AT2793" s="12"/>
      <c r="AU2793" s="12"/>
      <c r="AV2793" s="22"/>
      <c r="AW2793" s="12"/>
      <c r="AX2793" s="12"/>
      <c r="AY2793" s="12"/>
      <c r="AZ2793" s="12"/>
      <c r="BA2793" s="12"/>
      <c r="BB2793" s="12"/>
      <c r="BC2793" s="12"/>
      <c r="BD2793" s="12"/>
      <c r="BE2793" s="12"/>
      <c r="BF2793" s="12"/>
      <c r="BG2793" s="12"/>
      <c r="BH2793" s="12"/>
      <c r="BI2793" s="12"/>
      <c r="BJ2793" s="12"/>
      <c r="BK2793" s="12"/>
      <c r="BL2793" s="12"/>
      <c r="BM2793" s="12"/>
      <c r="BN2793" s="12"/>
      <c r="BO2793" s="12"/>
      <c r="BP2793" s="12"/>
      <c r="BQ2793" s="12"/>
      <c r="BR2793" s="12"/>
      <c r="BS2793" s="12"/>
      <c r="BT2793" s="12"/>
      <c r="BU2793" s="12"/>
      <c r="BV2793" s="12"/>
      <c r="BW2793" s="12"/>
      <c r="BX2793" s="12"/>
      <c r="BY2793" s="12"/>
      <c r="BZ2793" s="12"/>
      <c r="CA2793" s="12"/>
      <c r="CB2793" s="12"/>
      <c r="CC2793" s="12"/>
      <c r="CD2793" s="12"/>
      <c r="CE2793" s="12"/>
      <c r="CF2793" s="12"/>
      <c r="CG2793" s="12"/>
      <c r="CH2793" s="12"/>
      <c r="CI2793" s="12"/>
      <c r="CJ2793" s="12"/>
      <c r="CK2793" s="12"/>
      <c r="CL2793" s="12"/>
      <c r="CM2793" s="12"/>
      <c r="CN2793" s="12"/>
      <c r="CO2793" s="12"/>
      <c r="CP2793" s="12"/>
      <c r="CQ2793" s="12"/>
      <c r="CR2793" s="12"/>
      <c r="CS2793" s="12"/>
      <c r="CT2793" s="12"/>
      <c r="CU2793" s="12"/>
      <c r="CV2793" s="12"/>
      <c r="CW2793" s="12"/>
      <c r="CX2793" s="12"/>
      <c r="CY2793" s="12"/>
      <c r="CZ2793" s="12"/>
      <c r="DA2793" s="12"/>
      <c r="DB2793" s="12"/>
      <c r="DC2793" s="12"/>
      <c r="DD2793" s="12"/>
      <c r="DE2793" s="12"/>
      <c r="DF2793" s="12"/>
      <c r="DG2793" s="12"/>
      <c r="DH2793" s="12"/>
      <c r="DI2793" s="12"/>
      <c r="DJ2793" s="12"/>
      <c r="DK2793" s="12"/>
      <c r="DL2793" s="12"/>
      <c r="DM2793" s="12"/>
      <c r="DN2793" s="12"/>
      <c r="DO2793" s="12"/>
      <c r="DP2793" s="12"/>
      <c r="DQ2793" s="12"/>
      <c r="DR2793" s="12"/>
      <c r="DS2793" s="12"/>
      <c r="DT2793" s="12"/>
      <c r="DU2793" s="12"/>
      <c r="DV2793" s="12"/>
      <c r="DW2793" s="12"/>
      <c r="DX2793" s="12"/>
      <c r="DY2793" s="12"/>
      <c r="DZ2793" s="12"/>
      <c r="EA2793" s="12"/>
      <c r="EB2793" s="12"/>
      <c r="EC2793" s="12"/>
      <c r="ED2793" s="12"/>
      <c r="EE2793" s="12"/>
      <c r="EF2793" s="12"/>
      <c r="EG2793" s="12"/>
      <c r="EH2793" s="12"/>
      <c r="EI2793" s="12"/>
      <c r="EJ2793" s="12"/>
      <c r="EK2793" s="12"/>
      <c r="EL2793" s="12"/>
      <c r="EM2793" s="12"/>
      <c r="EN2793" s="12"/>
      <c r="EO2793" s="12"/>
      <c r="EP2793" s="12"/>
      <c r="EQ2793" s="12"/>
      <c r="ER2793" s="12"/>
      <c r="ES2793" s="12"/>
      <c r="ET2793" s="12"/>
      <c r="EU2793" s="12"/>
      <c r="EV2793" s="12"/>
      <c r="EW2793" s="12"/>
      <c r="EX2793" s="12"/>
      <c r="EY2793" s="12"/>
      <c r="EZ2793" s="12"/>
      <c r="FA2793" s="12"/>
      <c r="FB2793" s="12"/>
      <c r="FC2793" s="12"/>
      <c r="FD2793" s="12"/>
      <c r="FE2793" s="12"/>
      <c r="FF2793" s="12"/>
      <c r="FG2793" s="12"/>
      <c r="FH2793" s="12"/>
      <c r="FI2793" s="12"/>
      <c r="FJ2793" s="12"/>
      <c r="FK2793" s="12"/>
      <c r="FL2793" s="12"/>
      <c r="FM2793" s="12"/>
      <c r="FN2793" s="12"/>
      <c r="FO2793" s="12"/>
      <c r="FP2793" s="12"/>
      <c r="FQ2793" s="12"/>
      <c r="FR2793" s="12"/>
      <c r="FS2793" s="12"/>
      <c r="FT2793" s="12"/>
      <c r="FU2793" s="12"/>
      <c r="FV2793" s="12"/>
      <c r="FW2793" s="12"/>
      <c r="FX2793" s="12"/>
      <c r="FY2793" s="12"/>
      <c r="FZ2793" s="12"/>
      <c r="GA2793" s="12"/>
      <c r="GB2793" s="12"/>
      <c r="GC2793" s="12"/>
      <c r="GD2793" s="12"/>
      <c r="GE2793" s="12"/>
      <c r="GF2793" s="12"/>
      <c r="GG2793" s="12"/>
      <c r="GH2793" s="12"/>
      <c r="GI2793" s="12"/>
      <c r="GJ2793" s="12"/>
      <c r="GK2793" s="12"/>
      <c r="GL2793" s="12"/>
      <c r="GM2793" s="12"/>
      <c r="GN2793" s="12"/>
      <c r="GO2793" s="12"/>
      <c r="GP2793" s="12"/>
      <c r="GQ2793" s="12"/>
      <c r="GR2793" s="12"/>
    </row>
    <row r="2794" spans="1:200" x14ac:dyDescent="0.2">
      <c r="A2794" s="79">
        <f t="shared" si="879"/>
        <v>45866</v>
      </c>
      <c r="B2794" s="80" t="str">
        <f t="shared" ca="1" si="867"/>
        <v>n.d</v>
      </c>
      <c r="C2794" s="81">
        <f t="shared" ca="1" si="868"/>
        <v>811.78766540000004</v>
      </c>
      <c r="D2794" s="82">
        <f ca="1">IF(A2794&lt;$B$1,VLOOKUP(A2794,[1]DI!$A$4:$B$15000,2,FALSE),0)</f>
        <v>0</v>
      </c>
      <c r="E2794" s="81">
        <f t="shared" ca="1" si="869"/>
        <v>0</v>
      </c>
      <c r="F2794" s="83">
        <f t="shared" si="877"/>
        <v>1.2</v>
      </c>
      <c r="G2794" s="84">
        <f t="shared" ca="1" si="870"/>
        <v>1</v>
      </c>
      <c r="H2794" s="81">
        <f ca="1">TRUNC(PRODUCT(G$10:G2793),15)</f>
        <v>1.40945772534528</v>
      </c>
      <c r="I2794" s="81">
        <f t="shared" ca="1" si="871"/>
        <v>1.40945772534528</v>
      </c>
      <c r="J2794" s="81">
        <f t="shared" ca="1" si="872"/>
        <v>1</v>
      </c>
      <c r="K2794" s="81">
        <f t="shared" ca="1" si="873"/>
        <v>0</v>
      </c>
      <c r="L2794" s="85">
        <f>IF(VLOOKUP(A2794,$U$12:$AD$125,8)=VLOOKUP(A2793,$U$12:$AD$125,8),0,VLOOKUP(A2794,U$12:$AD$125,8))</f>
        <v>0</v>
      </c>
      <c r="M2794" s="86">
        <f>IF(L2794&gt;0,VLOOKUP(L2794,T$12:$AC$125,7),0)</f>
        <v>0</v>
      </c>
      <c r="N2794" s="81">
        <f t="shared" si="878"/>
        <v>0</v>
      </c>
      <c r="O2794" s="81">
        <f t="shared" ca="1" si="874"/>
        <v>0</v>
      </c>
      <c r="P2794" s="87" t="str">
        <f t="shared" si="875"/>
        <v>J=</v>
      </c>
      <c r="Q2794" s="88">
        <f t="shared" si="876"/>
        <v>45954</v>
      </c>
      <c r="R2794" s="7"/>
      <c r="S2794" s="7"/>
      <c r="T2794" s="7"/>
      <c r="U2794" s="7"/>
      <c r="V2794" s="7"/>
      <c r="W2794" s="7"/>
      <c r="X2794" s="7"/>
      <c r="Y2794" s="7"/>
      <c r="Z2794" s="7"/>
      <c r="AA2794" s="7"/>
      <c r="AB2794" s="7"/>
      <c r="AC2794" s="7"/>
      <c r="AD2794" s="7"/>
      <c r="AE2794" s="7"/>
      <c r="AF2794" s="65"/>
      <c r="AG2794" s="9"/>
      <c r="AH2794" s="9"/>
      <c r="AI2794" s="4"/>
      <c r="AJ2794" s="10"/>
      <c r="AK2794" s="4"/>
      <c r="AL2794" s="65"/>
      <c r="AM2794" s="10"/>
      <c r="AN2794" s="9"/>
      <c r="AO2794" s="7"/>
      <c r="AP2794" s="11"/>
      <c r="AQ2794" s="9"/>
      <c r="AR2794" s="8"/>
      <c r="AS2794" s="65"/>
      <c r="AT2794" s="12"/>
      <c r="AU2794" s="12"/>
      <c r="AV2794" s="22"/>
      <c r="AW2794" s="12"/>
      <c r="AX2794" s="12"/>
      <c r="AY2794" s="12"/>
      <c r="AZ2794" s="12"/>
      <c r="BA2794" s="12"/>
      <c r="BB2794" s="12"/>
      <c r="BC2794" s="12"/>
      <c r="BD2794" s="12"/>
      <c r="BE2794" s="12"/>
      <c r="BF2794" s="12"/>
      <c r="BG2794" s="12"/>
      <c r="BH2794" s="12"/>
      <c r="BI2794" s="12"/>
      <c r="BJ2794" s="12"/>
      <c r="BK2794" s="12"/>
      <c r="BL2794" s="12"/>
      <c r="BM2794" s="12"/>
      <c r="BN2794" s="12"/>
      <c r="BO2794" s="12"/>
      <c r="BP2794" s="12"/>
      <c r="BQ2794" s="12"/>
      <c r="BR2794" s="12"/>
      <c r="BS2794" s="12"/>
      <c r="BT2794" s="12"/>
      <c r="BU2794" s="12"/>
      <c r="BV2794" s="12"/>
      <c r="BW2794" s="12"/>
      <c r="BX2794" s="12"/>
      <c r="BY2794" s="12"/>
      <c r="BZ2794" s="12"/>
      <c r="CA2794" s="12"/>
      <c r="CB2794" s="12"/>
      <c r="CC2794" s="12"/>
      <c r="CD2794" s="12"/>
      <c r="CE2794" s="12"/>
      <c r="CF2794" s="12"/>
      <c r="CG2794" s="12"/>
      <c r="CH2794" s="12"/>
      <c r="CI2794" s="12"/>
      <c r="CJ2794" s="12"/>
      <c r="CK2794" s="12"/>
      <c r="CL2794" s="12"/>
      <c r="CM2794" s="12"/>
      <c r="CN2794" s="12"/>
      <c r="CO2794" s="12"/>
      <c r="CP2794" s="12"/>
      <c r="CQ2794" s="12"/>
      <c r="CR2794" s="12"/>
      <c r="CS2794" s="12"/>
      <c r="CT2794" s="12"/>
      <c r="CU2794" s="12"/>
      <c r="CV2794" s="12"/>
      <c r="CW2794" s="12"/>
      <c r="CX2794" s="12"/>
      <c r="CY2794" s="12"/>
      <c r="CZ2794" s="12"/>
      <c r="DA2794" s="12"/>
      <c r="DB2794" s="12"/>
      <c r="DC2794" s="12"/>
      <c r="DD2794" s="12"/>
      <c r="DE2794" s="12"/>
      <c r="DF2794" s="12"/>
      <c r="DG2794" s="12"/>
      <c r="DH2794" s="12"/>
      <c r="DI2794" s="12"/>
      <c r="DJ2794" s="12"/>
      <c r="DK2794" s="12"/>
      <c r="DL2794" s="12"/>
      <c r="DM2794" s="12"/>
      <c r="DN2794" s="12"/>
      <c r="DO2794" s="12"/>
      <c r="DP2794" s="12"/>
      <c r="DQ2794" s="12"/>
      <c r="DR2794" s="12"/>
      <c r="DS2794" s="12"/>
      <c r="DT2794" s="12"/>
      <c r="DU2794" s="12"/>
      <c r="DV2794" s="12"/>
      <c r="DW2794" s="12"/>
      <c r="DX2794" s="12"/>
      <c r="DY2794" s="12"/>
      <c r="DZ2794" s="12"/>
      <c r="EA2794" s="12"/>
      <c r="EB2794" s="12"/>
      <c r="EC2794" s="12"/>
      <c r="ED2794" s="12"/>
      <c r="EE2794" s="12"/>
      <c r="EF2794" s="12"/>
      <c r="EG2794" s="12"/>
      <c r="EH2794" s="12"/>
      <c r="EI2794" s="12"/>
      <c r="EJ2794" s="12"/>
      <c r="EK2794" s="12"/>
      <c r="EL2794" s="12"/>
      <c r="EM2794" s="12"/>
      <c r="EN2794" s="12"/>
      <c r="EO2794" s="12"/>
      <c r="EP2794" s="12"/>
      <c r="EQ2794" s="12"/>
      <c r="ER2794" s="12"/>
      <c r="ES2794" s="12"/>
      <c r="ET2794" s="12"/>
      <c r="EU2794" s="12"/>
      <c r="EV2794" s="12"/>
      <c r="EW2794" s="12"/>
      <c r="EX2794" s="12"/>
      <c r="EY2794" s="12"/>
      <c r="EZ2794" s="12"/>
      <c r="FA2794" s="12"/>
      <c r="FB2794" s="12"/>
      <c r="FC2794" s="12"/>
      <c r="FD2794" s="12"/>
      <c r="FE2794" s="12"/>
      <c r="FF2794" s="12"/>
      <c r="FG2794" s="12"/>
      <c r="FH2794" s="12"/>
      <c r="FI2794" s="12"/>
      <c r="FJ2794" s="12"/>
      <c r="FK2794" s="12"/>
      <c r="FL2794" s="12"/>
      <c r="FM2794" s="12"/>
      <c r="FN2794" s="12"/>
      <c r="FO2794" s="12"/>
      <c r="FP2794" s="12"/>
      <c r="FQ2794" s="12"/>
      <c r="FR2794" s="12"/>
      <c r="FS2794" s="12"/>
      <c r="FT2794" s="12"/>
      <c r="FU2794" s="12"/>
      <c r="FV2794" s="12"/>
      <c r="FW2794" s="12"/>
      <c r="FX2794" s="12"/>
      <c r="FY2794" s="12"/>
      <c r="FZ2794" s="12"/>
      <c r="GA2794" s="12"/>
      <c r="GB2794" s="12"/>
      <c r="GC2794" s="12"/>
      <c r="GD2794" s="12"/>
      <c r="GE2794" s="12"/>
      <c r="GF2794" s="12"/>
      <c r="GG2794" s="12"/>
      <c r="GH2794" s="12"/>
      <c r="GI2794" s="12"/>
      <c r="GJ2794" s="12"/>
      <c r="GK2794" s="12"/>
      <c r="GL2794" s="12"/>
      <c r="GM2794" s="12"/>
      <c r="GN2794" s="12"/>
      <c r="GO2794" s="12"/>
      <c r="GP2794" s="12"/>
      <c r="GQ2794" s="12"/>
      <c r="GR2794" s="12"/>
    </row>
    <row r="2795" spans="1:200" x14ac:dyDescent="0.2">
      <c r="A2795" s="79">
        <f t="shared" si="879"/>
        <v>45867</v>
      </c>
      <c r="B2795" s="80" t="str">
        <f t="shared" ca="1" si="867"/>
        <v>n.d</v>
      </c>
      <c r="C2795" s="81">
        <f t="shared" ca="1" si="868"/>
        <v>811.78766540000004</v>
      </c>
      <c r="D2795" s="82">
        <f ca="1">IF(A2795&lt;$B$1,VLOOKUP(A2795,[1]DI!$A$4:$B$15000,2,FALSE),0)</f>
        <v>0</v>
      </c>
      <c r="E2795" s="81">
        <f t="shared" ca="1" si="869"/>
        <v>0</v>
      </c>
      <c r="F2795" s="83">
        <f t="shared" si="877"/>
        <v>1.2</v>
      </c>
      <c r="G2795" s="84">
        <f t="shared" ca="1" si="870"/>
        <v>1</v>
      </c>
      <c r="H2795" s="81">
        <f ca="1">TRUNC(PRODUCT(G$10:G2794),15)</f>
        <v>1.40945772534528</v>
      </c>
      <c r="I2795" s="81">
        <f t="shared" ca="1" si="871"/>
        <v>1.40945772534528</v>
      </c>
      <c r="J2795" s="81">
        <f t="shared" ca="1" si="872"/>
        <v>1</v>
      </c>
      <c r="K2795" s="81">
        <f t="shared" ca="1" si="873"/>
        <v>0</v>
      </c>
      <c r="L2795" s="85">
        <f>IF(VLOOKUP(A2795,$U$12:$AD$125,8)=VLOOKUP(A2794,$U$12:$AD$125,8),0,VLOOKUP(A2795,U$12:$AD$125,8))</f>
        <v>0</v>
      </c>
      <c r="M2795" s="86">
        <f>IF(L2795&gt;0,VLOOKUP(L2795,T$12:$AC$125,7),0)</f>
        <v>0</v>
      </c>
      <c r="N2795" s="81">
        <f t="shared" si="878"/>
        <v>0</v>
      </c>
      <c r="O2795" s="81">
        <f t="shared" ca="1" si="874"/>
        <v>0</v>
      </c>
      <c r="P2795" s="87" t="str">
        <f t="shared" si="875"/>
        <v>J=</v>
      </c>
      <c r="Q2795" s="88">
        <f t="shared" si="876"/>
        <v>45954</v>
      </c>
      <c r="R2795" s="7"/>
      <c r="S2795" s="7"/>
      <c r="T2795" s="7"/>
      <c r="U2795" s="7"/>
      <c r="V2795" s="7"/>
      <c r="W2795" s="7"/>
      <c r="X2795" s="7"/>
      <c r="Y2795" s="7"/>
      <c r="Z2795" s="7"/>
      <c r="AA2795" s="7"/>
      <c r="AB2795" s="7"/>
      <c r="AC2795" s="7"/>
      <c r="AD2795" s="7"/>
      <c r="AE2795" s="7"/>
      <c r="AF2795" s="65"/>
      <c r="AG2795" s="9"/>
      <c r="AH2795" s="9"/>
      <c r="AI2795" s="4"/>
      <c r="AJ2795" s="10"/>
      <c r="AK2795" s="4"/>
      <c r="AL2795" s="65"/>
      <c r="AM2795" s="10"/>
      <c r="AN2795" s="9"/>
      <c r="AO2795" s="7"/>
      <c r="AP2795" s="11"/>
      <c r="AQ2795" s="9"/>
      <c r="AR2795" s="8"/>
      <c r="AS2795" s="65"/>
      <c r="AT2795" s="12"/>
      <c r="AU2795" s="12"/>
      <c r="AV2795" s="22"/>
      <c r="AW2795" s="12"/>
      <c r="AX2795" s="12"/>
      <c r="AY2795" s="12"/>
      <c r="AZ2795" s="12"/>
      <c r="BA2795" s="12"/>
      <c r="BB2795" s="12"/>
      <c r="BC2795" s="12"/>
      <c r="BD2795" s="12"/>
      <c r="BE2795" s="12"/>
      <c r="BF2795" s="12"/>
      <c r="BG2795" s="12"/>
      <c r="BH2795" s="12"/>
      <c r="BI2795" s="12"/>
      <c r="BJ2795" s="12"/>
      <c r="BK2795" s="12"/>
      <c r="BL2795" s="12"/>
      <c r="BM2795" s="12"/>
      <c r="BN2795" s="12"/>
      <c r="BO2795" s="12"/>
      <c r="BP2795" s="12"/>
      <c r="BQ2795" s="12"/>
      <c r="BR2795" s="12"/>
      <c r="BS2795" s="12"/>
      <c r="BT2795" s="12"/>
      <c r="BU2795" s="12"/>
      <c r="BV2795" s="12"/>
      <c r="BW2795" s="12"/>
      <c r="BX2795" s="12"/>
      <c r="BY2795" s="12"/>
      <c r="BZ2795" s="12"/>
      <c r="CA2795" s="12"/>
      <c r="CB2795" s="12"/>
      <c r="CC2795" s="12"/>
      <c r="CD2795" s="12"/>
      <c r="CE2795" s="12"/>
      <c r="CF2795" s="12"/>
      <c r="CG2795" s="12"/>
      <c r="CH2795" s="12"/>
      <c r="CI2795" s="12"/>
      <c r="CJ2795" s="12"/>
      <c r="CK2795" s="12"/>
      <c r="CL2795" s="12"/>
      <c r="CM2795" s="12"/>
      <c r="CN2795" s="12"/>
      <c r="CO2795" s="12"/>
      <c r="CP2795" s="12"/>
      <c r="CQ2795" s="12"/>
      <c r="CR2795" s="12"/>
      <c r="CS2795" s="12"/>
      <c r="CT2795" s="12"/>
      <c r="CU2795" s="12"/>
      <c r="CV2795" s="12"/>
      <c r="CW2795" s="12"/>
      <c r="CX2795" s="12"/>
      <c r="CY2795" s="12"/>
      <c r="CZ2795" s="12"/>
      <c r="DA2795" s="12"/>
      <c r="DB2795" s="12"/>
      <c r="DC2795" s="12"/>
      <c r="DD2795" s="12"/>
      <c r="DE2795" s="12"/>
      <c r="DF2795" s="12"/>
      <c r="DG2795" s="12"/>
      <c r="DH2795" s="12"/>
      <c r="DI2795" s="12"/>
      <c r="DJ2795" s="12"/>
      <c r="DK2795" s="12"/>
      <c r="DL2795" s="12"/>
      <c r="DM2795" s="12"/>
      <c r="DN2795" s="12"/>
      <c r="DO2795" s="12"/>
      <c r="DP2795" s="12"/>
      <c r="DQ2795" s="12"/>
      <c r="DR2795" s="12"/>
      <c r="DS2795" s="12"/>
      <c r="DT2795" s="12"/>
      <c r="DU2795" s="12"/>
      <c r="DV2795" s="12"/>
      <c r="DW2795" s="12"/>
      <c r="DX2795" s="12"/>
      <c r="DY2795" s="12"/>
      <c r="DZ2795" s="12"/>
      <c r="EA2795" s="12"/>
      <c r="EB2795" s="12"/>
      <c r="EC2795" s="12"/>
      <c r="ED2795" s="12"/>
      <c r="EE2795" s="12"/>
      <c r="EF2795" s="12"/>
      <c r="EG2795" s="12"/>
      <c r="EH2795" s="12"/>
      <c r="EI2795" s="12"/>
      <c r="EJ2795" s="12"/>
      <c r="EK2795" s="12"/>
      <c r="EL2795" s="12"/>
      <c r="EM2795" s="12"/>
      <c r="EN2795" s="12"/>
      <c r="EO2795" s="12"/>
      <c r="EP2795" s="12"/>
      <c r="EQ2795" s="12"/>
      <c r="ER2795" s="12"/>
      <c r="ES2795" s="12"/>
      <c r="ET2795" s="12"/>
      <c r="EU2795" s="12"/>
      <c r="EV2795" s="12"/>
      <c r="EW2795" s="12"/>
      <c r="EX2795" s="12"/>
      <c r="EY2795" s="12"/>
      <c r="EZ2795" s="12"/>
      <c r="FA2795" s="12"/>
      <c r="FB2795" s="12"/>
      <c r="FC2795" s="12"/>
      <c r="FD2795" s="12"/>
      <c r="FE2795" s="12"/>
      <c r="FF2795" s="12"/>
      <c r="FG2795" s="12"/>
      <c r="FH2795" s="12"/>
      <c r="FI2795" s="12"/>
      <c r="FJ2795" s="12"/>
      <c r="FK2795" s="12"/>
      <c r="FL2795" s="12"/>
      <c r="FM2795" s="12"/>
      <c r="FN2795" s="12"/>
      <c r="FO2795" s="12"/>
      <c r="FP2795" s="12"/>
      <c r="FQ2795" s="12"/>
      <c r="FR2795" s="12"/>
      <c r="FS2795" s="12"/>
      <c r="FT2795" s="12"/>
      <c r="FU2795" s="12"/>
      <c r="FV2795" s="12"/>
      <c r="FW2795" s="12"/>
      <c r="FX2795" s="12"/>
      <c r="FY2795" s="12"/>
      <c r="FZ2795" s="12"/>
      <c r="GA2795" s="12"/>
      <c r="GB2795" s="12"/>
      <c r="GC2795" s="12"/>
      <c r="GD2795" s="12"/>
      <c r="GE2795" s="12"/>
      <c r="GF2795" s="12"/>
      <c r="GG2795" s="12"/>
      <c r="GH2795" s="12"/>
      <c r="GI2795" s="12"/>
      <c r="GJ2795" s="12"/>
      <c r="GK2795" s="12"/>
      <c r="GL2795" s="12"/>
      <c r="GM2795" s="12"/>
      <c r="GN2795" s="12"/>
      <c r="GO2795" s="12"/>
      <c r="GP2795" s="12"/>
      <c r="GQ2795" s="12"/>
      <c r="GR2795" s="12"/>
    </row>
    <row r="2796" spans="1:200" x14ac:dyDescent="0.2">
      <c r="A2796" s="79">
        <f t="shared" si="879"/>
        <v>45868</v>
      </c>
      <c r="B2796" s="80" t="str">
        <f t="shared" ca="1" si="867"/>
        <v>n.d</v>
      </c>
      <c r="C2796" s="81">
        <f t="shared" ca="1" si="868"/>
        <v>811.78766540000004</v>
      </c>
      <c r="D2796" s="82">
        <f ca="1">IF(A2796&lt;$B$1,VLOOKUP(A2796,[1]DI!$A$4:$B$15000,2,FALSE),0)</f>
        <v>0</v>
      </c>
      <c r="E2796" s="81">
        <f t="shared" ca="1" si="869"/>
        <v>0</v>
      </c>
      <c r="F2796" s="83">
        <f t="shared" si="877"/>
        <v>1.2</v>
      </c>
      <c r="G2796" s="84">
        <f t="shared" ca="1" si="870"/>
        <v>1</v>
      </c>
      <c r="H2796" s="81">
        <f ca="1">TRUNC(PRODUCT(G$10:G2795),15)</f>
        <v>1.40945772534528</v>
      </c>
      <c r="I2796" s="81">
        <f t="shared" ca="1" si="871"/>
        <v>1.40945772534528</v>
      </c>
      <c r="J2796" s="81">
        <f t="shared" ca="1" si="872"/>
        <v>1</v>
      </c>
      <c r="K2796" s="81">
        <f t="shared" ca="1" si="873"/>
        <v>0</v>
      </c>
      <c r="L2796" s="85">
        <f>IF(VLOOKUP(A2796,$U$12:$AD$125,8)=VLOOKUP(A2795,$U$12:$AD$125,8),0,VLOOKUP(A2796,U$12:$AD$125,8))</f>
        <v>0</v>
      </c>
      <c r="M2796" s="86">
        <f>IF(L2796&gt;0,VLOOKUP(L2796,T$12:$AC$125,7),0)</f>
        <v>0</v>
      </c>
      <c r="N2796" s="81">
        <f t="shared" si="878"/>
        <v>0</v>
      </c>
      <c r="O2796" s="81">
        <f t="shared" ca="1" si="874"/>
        <v>0</v>
      </c>
      <c r="P2796" s="87" t="str">
        <f t="shared" si="875"/>
        <v>J=</v>
      </c>
      <c r="Q2796" s="88">
        <f t="shared" si="876"/>
        <v>45954</v>
      </c>
      <c r="R2796" s="7"/>
      <c r="S2796" s="7"/>
      <c r="T2796" s="7"/>
      <c r="U2796" s="7"/>
      <c r="V2796" s="7"/>
      <c r="W2796" s="7"/>
      <c r="X2796" s="7"/>
      <c r="Y2796" s="7"/>
      <c r="Z2796" s="7"/>
      <c r="AA2796" s="7"/>
      <c r="AB2796" s="7"/>
      <c r="AC2796" s="7"/>
      <c r="AD2796" s="7"/>
      <c r="AE2796" s="7"/>
      <c r="AF2796" s="65"/>
      <c r="AG2796" s="9"/>
      <c r="AH2796" s="9"/>
      <c r="AI2796" s="4"/>
      <c r="AJ2796" s="10"/>
      <c r="AK2796" s="4"/>
      <c r="AL2796" s="65"/>
      <c r="AM2796" s="10"/>
      <c r="AN2796" s="9"/>
      <c r="AO2796" s="7"/>
      <c r="AP2796" s="11"/>
      <c r="AQ2796" s="9"/>
      <c r="AR2796" s="8"/>
      <c r="AS2796" s="65"/>
      <c r="AT2796" s="12"/>
      <c r="AU2796" s="12"/>
      <c r="AV2796" s="22"/>
      <c r="AW2796" s="12"/>
      <c r="AX2796" s="12"/>
      <c r="AY2796" s="12"/>
      <c r="AZ2796" s="12"/>
      <c r="BA2796" s="12"/>
      <c r="BB2796" s="12"/>
      <c r="BC2796" s="12"/>
      <c r="BD2796" s="12"/>
      <c r="BE2796" s="12"/>
      <c r="BF2796" s="12"/>
      <c r="BG2796" s="12"/>
      <c r="BH2796" s="12"/>
      <c r="BI2796" s="12"/>
      <c r="BJ2796" s="12"/>
      <c r="BK2796" s="12"/>
      <c r="BL2796" s="12"/>
      <c r="BM2796" s="12"/>
      <c r="BN2796" s="12"/>
      <c r="BO2796" s="12"/>
      <c r="BP2796" s="12"/>
      <c r="BQ2796" s="12"/>
      <c r="BR2796" s="12"/>
      <c r="BS2796" s="12"/>
      <c r="BT2796" s="12"/>
      <c r="BU2796" s="12"/>
      <c r="BV2796" s="12"/>
      <c r="BW2796" s="12"/>
      <c r="BX2796" s="12"/>
      <c r="BY2796" s="12"/>
      <c r="BZ2796" s="12"/>
      <c r="CA2796" s="12"/>
      <c r="CB2796" s="12"/>
      <c r="CC2796" s="12"/>
      <c r="CD2796" s="12"/>
      <c r="CE2796" s="12"/>
      <c r="CF2796" s="12"/>
      <c r="CG2796" s="12"/>
      <c r="CH2796" s="12"/>
      <c r="CI2796" s="12"/>
      <c r="CJ2796" s="12"/>
      <c r="CK2796" s="12"/>
      <c r="CL2796" s="12"/>
      <c r="CM2796" s="12"/>
      <c r="CN2796" s="12"/>
      <c r="CO2796" s="12"/>
      <c r="CP2796" s="12"/>
      <c r="CQ2796" s="12"/>
      <c r="CR2796" s="12"/>
      <c r="CS2796" s="12"/>
      <c r="CT2796" s="12"/>
      <c r="CU2796" s="12"/>
      <c r="CV2796" s="12"/>
      <c r="CW2796" s="12"/>
      <c r="CX2796" s="12"/>
      <c r="CY2796" s="12"/>
      <c r="CZ2796" s="12"/>
      <c r="DA2796" s="12"/>
      <c r="DB2796" s="12"/>
      <c r="DC2796" s="12"/>
      <c r="DD2796" s="12"/>
      <c r="DE2796" s="12"/>
      <c r="DF2796" s="12"/>
      <c r="DG2796" s="12"/>
      <c r="DH2796" s="12"/>
      <c r="DI2796" s="12"/>
      <c r="DJ2796" s="12"/>
      <c r="DK2796" s="12"/>
      <c r="DL2796" s="12"/>
      <c r="DM2796" s="12"/>
      <c r="DN2796" s="12"/>
      <c r="DO2796" s="12"/>
      <c r="DP2796" s="12"/>
      <c r="DQ2796" s="12"/>
      <c r="DR2796" s="12"/>
      <c r="DS2796" s="12"/>
      <c r="DT2796" s="12"/>
      <c r="DU2796" s="12"/>
      <c r="DV2796" s="12"/>
      <c r="DW2796" s="12"/>
      <c r="DX2796" s="12"/>
      <c r="DY2796" s="12"/>
      <c r="DZ2796" s="12"/>
      <c r="EA2796" s="12"/>
      <c r="EB2796" s="12"/>
      <c r="EC2796" s="12"/>
      <c r="ED2796" s="12"/>
      <c r="EE2796" s="12"/>
      <c r="EF2796" s="12"/>
      <c r="EG2796" s="12"/>
      <c r="EH2796" s="12"/>
      <c r="EI2796" s="12"/>
      <c r="EJ2796" s="12"/>
      <c r="EK2796" s="12"/>
      <c r="EL2796" s="12"/>
      <c r="EM2796" s="12"/>
      <c r="EN2796" s="12"/>
      <c r="EO2796" s="12"/>
      <c r="EP2796" s="12"/>
      <c r="EQ2796" s="12"/>
      <c r="ER2796" s="12"/>
      <c r="ES2796" s="12"/>
      <c r="ET2796" s="12"/>
      <c r="EU2796" s="12"/>
      <c r="EV2796" s="12"/>
      <c r="EW2796" s="12"/>
      <c r="EX2796" s="12"/>
      <c r="EY2796" s="12"/>
      <c r="EZ2796" s="12"/>
      <c r="FA2796" s="12"/>
      <c r="FB2796" s="12"/>
      <c r="FC2796" s="12"/>
      <c r="FD2796" s="12"/>
      <c r="FE2796" s="12"/>
      <c r="FF2796" s="12"/>
      <c r="FG2796" s="12"/>
      <c r="FH2796" s="12"/>
      <c r="FI2796" s="12"/>
      <c r="FJ2796" s="12"/>
      <c r="FK2796" s="12"/>
      <c r="FL2796" s="12"/>
      <c r="FM2796" s="12"/>
      <c r="FN2796" s="12"/>
      <c r="FO2796" s="12"/>
      <c r="FP2796" s="12"/>
      <c r="FQ2796" s="12"/>
      <c r="FR2796" s="12"/>
      <c r="FS2796" s="12"/>
      <c r="FT2796" s="12"/>
      <c r="FU2796" s="12"/>
      <c r="FV2796" s="12"/>
      <c r="FW2796" s="12"/>
      <c r="FX2796" s="12"/>
      <c r="FY2796" s="12"/>
      <c r="FZ2796" s="12"/>
      <c r="GA2796" s="12"/>
      <c r="GB2796" s="12"/>
      <c r="GC2796" s="12"/>
      <c r="GD2796" s="12"/>
      <c r="GE2796" s="12"/>
      <c r="GF2796" s="12"/>
      <c r="GG2796" s="12"/>
      <c r="GH2796" s="12"/>
      <c r="GI2796" s="12"/>
      <c r="GJ2796" s="12"/>
      <c r="GK2796" s="12"/>
      <c r="GL2796" s="12"/>
      <c r="GM2796" s="12"/>
      <c r="GN2796" s="12"/>
      <c r="GO2796" s="12"/>
      <c r="GP2796" s="12"/>
      <c r="GQ2796" s="12"/>
      <c r="GR2796" s="12"/>
    </row>
    <row r="2797" spans="1:200" x14ac:dyDescent="0.2">
      <c r="A2797" s="79">
        <f t="shared" si="879"/>
        <v>45869</v>
      </c>
      <c r="B2797" s="80" t="str">
        <f t="shared" ca="1" si="867"/>
        <v>n.d</v>
      </c>
      <c r="C2797" s="81">
        <f t="shared" ca="1" si="868"/>
        <v>811.78766540000004</v>
      </c>
      <c r="D2797" s="82">
        <f ca="1">IF(A2797&lt;$B$1,VLOOKUP(A2797,[1]DI!$A$4:$B$15000,2,FALSE),0)</f>
        <v>0</v>
      </c>
      <c r="E2797" s="81">
        <f t="shared" ca="1" si="869"/>
        <v>0</v>
      </c>
      <c r="F2797" s="83">
        <f t="shared" si="877"/>
        <v>1.2</v>
      </c>
      <c r="G2797" s="84">
        <f t="shared" ca="1" si="870"/>
        <v>1</v>
      </c>
      <c r="H2797" s="81">
        <f ca="1">TRUNC(PRODUCT(G$10:G2796),15)</f>
        <v>1.40945772534528</v>
      </c>
      <c r="I2797" s="81">
        <f t="shared" ca="1" si="871"/>
        <v>1.40945772534528</v>
      </c>
      <c r="J2797" s="81">
        <f t="shared" ca="1" si="872"/>
        <v>1</v>
      </c>
      <c r="K2797" s="81">
        <f t="shared" ca="1" si="873"/>
        <v>0</v>
      </c>
      <c r="L2797" s="85">
        <f>IF(VLOOKUP(A2797,$U$12:$AD$125,8)=VLOOKUP(A2796,$U$12:$AD$125,8),0,VLOOKUP(A2797,U$12:$AD$125,8))</f>
        <v>0</v>
      </c>
      <c r="M2797" s="86">
        <f>IF(L2797&gt;0,VLOOKUP(L2797,T$12:$AC$125,7),0)</f>
        <v>0</v>
      </c>
      <c r="N2797" s="81">
        <f t="shared" si="878"/>
        <v>0</v>
      </c>
      <c r="O2797" s="81">
        <f t="shared" ca="1" si="874"/>
        <v>0</v>
      </c>
      <c r="P2797" s="87" t="str">
        <f t="shared" si="875"/>
        <v>J=</v>
      </c>
      <c r="Q2797" s="88">
        <f t="shared" si="876"/>
        <v>45954</v>
      </c>
      <c r="R2797" s="7"/>
      <c r="S2797" s="7"/>
      <c r="T2797" s="7"/>
      <c r="U2797" s="7"/>
      <c r="V2797" s="7"/>
      <c r="W2797" s="7"/>
      <c r="X2797" s="7"/>
      <c r="Y2797" s="7"/>
      <c r="Z2797" s="7"/>
      <c r="AA2797" s="7"/>
      <c r="AB2797" s="7"/>
      <c r="AC2797" s="7"/>
      <c r="AD2797" s="7"/>
      <c r="AE2797" s="7"/>
      <c r="AF2797" s="65"/>
      <c r="AG2797" s="9"/>
      <c r="AH2797" s="9"/>
      <c r="AI2797" s="4"/>
      <c r="AJ2797" s="10"/>
      <c r="AK2797" s="4"/>
      <c r="AL2797" s="65"/>
      <c r="AM2797" s="10"/>
      <c r="AN2797" s="9"/>
      <c r="AO2797" s="7"/>
      <c r="AP2797" s="11"/>
      <c r="AQ2797" s="9"/>
      <c r="AR2797" s="8"/>
      <c r="AS2797" s="65"/>
      <c r="AT2797" s="12"/>
      <c r="AU2797" s="12"/>
      <c r="AV2797" s="22"/>
      <c r="AW2797" s="12"/>
      <c r="AX2797" s="12"/>
      <c r="AY2797" s="12"/>
      <c r="AZ2797" s="12"/>
      <c r="BA2797" s="12"/>
      <c r="BB2797" s="12"/>
      <c r="BC2797" s="12"/>
      <c r="BD2797" s="12"/>
      <c r="BE2797" s="12"/>
      <c r="BF2797" s="12"/>
      <c r="BG2797" s="12"/>
      <c r="BH2797" s="12"/>
      <c r="BI2797" s="12"/>
      <c r="BJ2797" s="12"/>
      <c r="BK2797" s="12"/>
      <c r="BL2797" s="12"/>
      <c r="BM2797" s="12"/>
      <c r="BN2797" s="12"/>
      <c r="BO2797" s="12"/>
      <c r="BP2797" s="12"/>
      <c r="BQ2797" s="12"/>
      <c r="BR2797" s="12"/>
      <c r="BS2797" s="12"/>
      <c r="BT2797" s="12"/>
      <c r="BU2797" s="12"/>
      <c r="BV2797" s="12"/>
      <c r="BW2797" s="12"/>
      <c r="BX2797" s="12"/>
      <c r="BY2797" s="12"/>
      <c r="BZ2797" s="12"/>
      <c r="CA2797" s="12"/>
      <c r="CB2797" s="12"/>
      <c r="CC2797" s="12"/>
      <c r="CD2797" s="12"/>
      <c r="CE2797" s="12"/>
      <c r="CF2797" s="12"/>
      <c r="CG2797" s="12"/>
      <c r="CH2797" s="12"/>
      <c r="CI2797" s="12"/>
      <c r="CJ2797" s="12"/>
      <c r="CK2797" s="12"/>
      <c r="CL2797" s="12"/>
      <c r="CM2797" s="12"/>
      <c r="CN2797" s="12"/>
      <c r="CO2797" s="12"/>
      <c r="CP2797" s="12"/>
      <c r="CQ2797" s="12"/>
      <c r="CR2797" s="12"/>
      <c r="CS2797" s="12"/>
      <c r="CT2797" s="12"/>
      <c r="CU2797" s="12"/>
      <c r="CV2797" s="12"/>
      <c r="CW2797" s="12"/>
      <c r="CX2797" s="12"/>
      <c r="CY2797" s="12"/>
      <c r="CZ2797" s="12"/>
      <c r="DA2797" s="12"/>
      <c r="DB2797" s="12"/>
      <c r="DC2797" s="12"/>
      <c r="DD2797" s="12"/>
      <c r="DE2797" s="12"/>
      <c r="DF2797" s="12"/>
      <c r="DG2797" s="12"/>
      <c r="DH2797" s="12"/>
      <c r="DI2797" s="12"/>
      <c r="DJ2797" s="12"/>
      <c r="DK2797" s="12"/>
      <c r="DL2797" s="12"/>
      <c r="DM2797" s="12"/>
      <c r="DN2797" s="12"/>
      <c r="DO2797" s="12"/>
      <c r="DP2797" s="12"/>
      <c r="DQ2797" s="12"/>
      <c r="DR2797" s="12"/>
      <c r="DS2797" s="12"/>
      <c r="DT2797" s="12"/>
      <c r="DU2797" s="12"/>
      <c r="DV2797" s="12"/>
      <c r="DW2797" s="12"/>
      <c r="DX2797" s="12"/>
      <c r="DY2797" s="12"/>
      <c r="DZ2797" s="12"/>
      <c r="EA2797" s="12"/>
      <c r="EB2797" s="12"/>
      <c r="EC2797" s="12"/>
      <c r="ED2797" s="12"/>
      <c r="EE2797" s="12"/>
      <c r="EF2797" s="12"/>
      <c r="EG2797" s="12"/>
      <c r="EH2797" s="12"/>
      <c r="EI2797" s="12"/>
      <c r="EJ2797" s="12"/>
      <c r="EK2797" s="12"/>
      <c r="EL2797" s="12"/>
      <c r="EM2797" s="12"/>
      <c r="EN2797" s="12"/>
      <c r="EO2797" s="12"/>
      <c r="EP2797" s="12"/>
      <c r="EQ2797" s="12"/>
      <c r="ER2797" s="12"/>
      <c r="ES2797" s="12"/>
      <c r="ET2797" s="12"/>
      <c r="EU2797" s="12"/>
      <c r="EV2797" s="12"/>
      <c r="EW2797" s="12"/>
      <c r="EX2797" s="12"/>
      <c r="EY2797" s="12"/>
      <c r="EZ2797" s="12"/>
      <c r="FA2797" s="12"/>
      <c r="FB2797" s="12"/>
      <c r="FC2797" s="12"/>
      <c r="FD2797" s="12"/>
      <c r="FE2797" s="12"/>
      <c r="FF2797" s="12"/>
      <c r="FG2797" s="12"/>
      <c r="FH2797" s="12"/>
      <c r="FI2797" s="12"/>
      <c r="FJ2797" s="12"/>
      <c r="FK2797" s="12"/>
      <c r="FL2797" s="12"/>
      <c r="FM2797" s="12"/>
      <c r="FN2797" s="12"/>
      <c r="FO2797" s="12"/>
      <c r="FP2797" s="12"/>
      <c r="FQ2797" s="12"/>
      <c r="FR2797" s="12"/>
      <c r="FS2797" s="12"/>
      <c r="FT2797" s="12"/>
      <c r="FU2797" s="12"/>
      <c r="FV2797" s="12"/>
      <c r="FW2797" s="12"/>
      <c r="FX2797" s="12"/>
      <c r="FY2797" s="12"/>
      <c r="FZ2797" s="12"/>
      <c r="GA2797" s="12"/>
      <c r="GB2797" s="12"/>
      <c r="GC2797" s="12"/>
      <c r="GD2797" s="12"/>
      <c r="GE2797" s="12"/>
      <c r="GF2797" s="12"/>
      <c r="GG2797" s="12"/>
      <c r="GH2797" s="12"/>
      <c r="GI2797" s="12"/>
      <c r="GJ2797" s="12"/>
      <c r="GK2797" s="12"/>
      <c r="GL2797" s="12"/>
      <c r="GM2797" s="12"/>
      <c r="GN2797" s="12"/>
      <c r="GO2797" s="12"/>
      <c r="GP2797" s="12"/>
      <c r="GQ2797" s="12"/>
      <c r="GR2797" s="12"/>
    </row>
    <row r="2798" spans="1:200" x14ac:dyDescent="0.2">
      <c r="A2798" s="79">
        <f t="shared" si="879"/>
        <v>45870</v>
      </c>
      <c r="B2798" s="80" t="str">
        <f t="shared" ref="B2798:B2861" ca="1" si="880">IF(A2798&lt;=TODAY(),C2798+K2798,IF(AND(A2798&gt;TODAY(),A2798&lt;=$B$1),IF(VLOOKUP(TODAY(),$A$10:$D$5000,4,FALSE)=0,"n.d",C2798+K2798),"n.d"))</f>
        <v>n.d</v>
      </c>
      <c r="C2798" s="81">
        <f t="shared" ref="C2798:C2861" ca="1" si="881">TRUNC(C2797-N2797,8)</f>
        <v>811.78766540000004</v>
      </c>
      <c r="D2798" s="82">
        <f ca="1">IF(A2798&lt;$B$1,VLOOKUP(A2798,[1]DI!$A$4:$B$15000,2,FALSE),0)</f>
        <v>0</v>
      </c>
      <c r="E2798" s="81">
        <f t="shared" ref="E2798:E2861" ca="1" si="882">ROUND((((1+D2798)^(1/252)-1)),8)</f>
        <v>0</v>
      </c>
      <c r="F2798" s="83">
        <f t="shared" si="877"/>
        <v>1.2</v>
      </c>
      <c r="G2798" s="84">
        <f t="shared" ref="G2798:G2861" ca="1" si="883">TRUNC((1+(E2798*F2798)),15)</f>
        <v>1</v>
      </c>
      <c r="H2798" s="81">
        <f ca="1">TRUNC(PRODUCT(G$10:G2797),15)</f>
        <v>1.40945772534528</v>
      </c>
      <c r="I2798" s="81">
        <f t="shared" ref="I2798:I2861" ca="1" si="884">IF(OR(L2797&gt;0,L2797="E"),H2797,I2797)</f>
        <v>1.40945772534528</v>
      </c>
      <c r="J2798" s="81">
        <f t="shared" ref="J2798:J2861" ca="1" si="885">ROUND(TRUNC(H2798/I2798,15),8)</f>
        <v>1</v>
      </c>
      <c r="K2798" s="81">
        <f t="shared" ref="K2798:K2861" ca="1" si="886">TRUNC((C2798*(J2798-1)),8)</f>
        <v>0</v>
      </c>
      <c r="L2798" s="85">
        <f>IF(VLOOKUP(A2798,$U$12:$AD$125,8)=VLOOKUP(A2797,$U$12:$AD$125,8),0,VLOOKUP(A2798,U$12:$AD$125,8))</f>
        <v>0</v>
      </c>
      <c r="M2798" s="86">
        <f>IF(L2798&gt;0,VLOOKUP(L2798,T$12:$AC$125,7),0)</f>
        <v>0</v>
      </c>
      <c r="N2798" s="81">
        <f t="shared" si="878"/>
        <v>0</v>
      </c>
      <c r="O2798" s="81">
        <f t="shared" ref="O2798:O2861" ca="1" si="887">(K2798+N2798)</f>
        <v>0</v>
      </c>
      <c r="P2798" s="87" t="str">
        <f t="shared" ref="P2798:P2861" si="888">IF(L2797&gt;0,VLOOKUP(A2797,$U$12:$AD$125,9),P2797)</f>
        <v>J=</v>
      </c>
      <c r="Q2798" s="88">
        <f t="shared" ref="Q2798:Q2861" si="889">IF(L2797&gt;0,VLOOKUP(A2797,$U$12:$AD$125,10),Q2797)</f>
        <v>45954</v>
      </c>
      <c r="R2798" s="7"/>
      <c r="S2798" s="7"/>
      <c r="T2798" s="7"/>
      <c r="U2798" s="7"/>
      <c r="V2798" s="7"/>
      <c r="W2798" s="7"/>
      <c r="X2798" s="7"/>
      <c r="Y2798" s="7"/>
      <c r="Z2798" s="7"/>
      <c r="AA2798" s="7"/>
      <c r="AB2798" s="7"/>
      <c r="AC2798" s="7"/>
      <c r="AD2798" s="7"/>
      <c r="AE2798" s="7"/>
      <c r="AF2798" s="65"/>
      <c r="AG2798" s="9"/>
      <c r="AH2798" s="9"/>
      <c r="AI2798" s="4"/>
      <c r="AJ2798" s="10"/>
      <c r="AK2798" s="4"/>
      <c r="AL2798" s="65"/>
      <c r="AM2798" s="10"/>
      <c r="AN2798" s="9"/>
      <c r="AO2798" s="7"/>
      <c r="AP2798" s="11"/>
      <c r="AQ2798" s="9"/>
      <c r="AR2798" s="8"/>
      <c r="AS2798" s="65"/>
      <c r="AT2798" s="12"/>
      <c r="AU2798" s="12"/>
      <c r="AV2798" s="22"/>
      <c r="AW2798" s="12"/>
      <c r="AX2798" s="12"/>
      <c r="AY2798" s="12"/>
      <c r="AZ2798" s="12"/>
      <c r="BA2798" s="12"/>
      <c r="BB2798" s="12"/>
      <c r="BC2798" s="12"/>
      <c r="BD2798" s="12"/>
      <c r="BE2798" s="12"/>
      <c r="BF2798" s="12"/>
      <c r="BG2798" s="12"/>
      <c r="BH2798" s="12"/>
      <c r="BI2798" s="12"/>
      <c r="BJ2798" s="12"/>
      <c r="BK2798" s="12"/>
      <c r="BL2798" s="12"/>
      <c r="BM2798" s="12"/>
      <c r="BN2798" s="12"/>
      <c r="BO2798" s="12"/>
      <c r="BP2798" s="12"/>
      <c r="BQ2798" s="12"/>
      <c r="BR2798" s="12"/>
      <c r="BS2798" s="12"/>
      <c r="BT2798" s="12"/>
      <c r="BU2798" s="12"/>
      <c r="BV2798" s="12"/>
      <c r="BW2798" s="12"/>
      <c r="BX2798" s="12"/>
      <c r="BY2798" s="12"/>
      <c r="BZ2798" s="12"/>
      <c r="CA2798" s="12"/>
      <c r="CB2798" s="12"/>
      <c r="CC2798" s="12"/>
      <c r="CD2798" s="12"/>
      <c r="CE2798" s="12"/>
      <c r="CF2798" s="12"/>
      <c r="CG2798" s="12"/>
      <c r="CH2798" s="12"/>
      <c r="CI2798" s="12"/>
      <c r="CJ2798" s="12"/>
      <c r="CK2798" s="12"/>
      <c r="CL2798" s="12"/>
      <c r="CM2798" s="12"/>
      <c r="CN2798" s="12"/>
      <c r="CO2798" s="12"/>
      <c r="CP2798" s="12"/>
      <c r="CQ2798" s="12"/>
      <c r="CR2798" s="12"/>
      <c r="CS2798" s="12"/>
      <c r="CT2798" s="12"/>
      <c r="CU2798" s="12"/>
      <c r="CV2798" s="12"/>
      <c r="CW2798" s="12"/>
      <c r="CX2798" s="12"/>
      <c r="CY2798" s="12"/>
      <c r="CZ2798" s="12"/>
      <c r="DA2798" s="12"/>
      <c r="DB2798" s="12"/>
      <c r="DC2798" s="12"/>
      <c r="DD2798" s="12"/>
      <c r="DE2798" s="12"/>
      <c r="DF2798" s="12"/>
      <c r="DG2798" s="12"/>
      <c r="DH2798" s="12"/>
      <c r="DI2798" s="12"/>
      <c r="DJ2798" s="12"/>
      <c r="DK2798" s="12"/>
      <c r="DL2798" s="12"/>
      <c r="DM2798" s="12"/>
      <c r="DN2798" s="12"/>
      <c r="DO2798" s="12"/>
      <c r="DP2798" s="12"/>
      <c r="DQ2798" s="12"/>
      <c r="DR2798" s="12"/>
      <c r="DS2798" s="12"/>
      <c r="DT2798" s="12"/>
      <c r="DU2798" s="12"/>
      <c r="DV2798" s="12"/>
      <c r="DW2798" s="12"/>
      <c r="DX2798" s="12"/>
      <c r="DY2798" s="12"/>
      <c r="DZ2798" s="12"/>
      <c r="EA2798" s="12"/>
      <c r="EB2798" s="12"/>
      <c r="EC2798" s="12"/>
      <c r="ED2798" s="12"/>
      <c r="EE2798" s="12"/>
      <c r="EF2798" s="12"/>
      <c r="EG2798" s="12"/>
      <c r="EH2798" s="12"/>
      <c r="EI2798" s="12"/>
      <c r="EJ2798" s="12"/>
      <c r="EK2798" s="12"/>
      <c r="EL2798" s="12"/>
      <c r="EM2798" s="12"/>
      <c r="EN2798" s="12"/>
      <c r="EO2798" s="12"/>
      <c r="EP2798" s="12"/>
      <c r="EQ2798" s="12"/>
      <c r="ER2798" s="12"/>
      <c r="ES2798" s="12"/>
      <c r="ET2798" s="12"/>
      <c r="EU2798" s="12"/>
      <c r="EV2798" s="12"/>
      <c r="EW2798" s="12"/>
      <c r="EX2798" s="12"/>
      <c r="EY2798" s="12"/>
      <c r="EZ2798" s="12"/>
      <c r="FA2798" s="12"/>
      <c r="FB2798" s="12"/>
      <c r="FC2798" s="12"/>
      <c r="FD2798" s="12"/>
      <c r="FE2798" s="12"/>
      <c r="FF2798" s="12"/>
      <c r="FG2798" s="12"/>
      <c r="FH2798" s="12"/>
      <c r="FI2798" s="12"/>
      <c r="FJ2798" s="12"/>
      <c r="FK2798" s="12"/>
      <c r="FL2798" s="12"/>
      <c r="FM2798" s="12"/>
      <c r="FN2798" s="12"/>
      <c r="FO2798" s="12"/>
      <c r="FP2798" s="12"/>
      <c r="FQ2798" s="12"/>
      <c r="FR2798" s="12"/>
      <c r="FS2798" s="12"/>
      <c r="FT2798" s="12"/>
      <c r="FU2798" s="12"/>
      <c r="FV2798" s="12"/>
      <c r="FW2798" s="12"/>
      <c r="FX2798" s="12"/>
      <c r="FY2798" s="12"/>
      <c r="FZ2798" s="12"/>
      <c r="GA2798" s="12"/>
      <c r="GB2798" s="12"/>
      <c r="GC2798" s="12"/>
      <c r="GD2798" s="12"/>
      <c r="GE2798" s="12"/>
      <c r="GF2798" s="12"/>
      <c r="GG2798" s="12"/>
      <c r="GH2798" s="12"/>
      <c r="GI2798" s="12"/>
      <c r="GJ2798" s="12"/>
      <c r="GK2798" s="12"/>
      <c r="GL2798" s="12"/>
      <c r="GM2798" s="12"/>
      <c r="GN2798" s="12"/>
      <c r="GO2798" s="12"/>
      <c r="GP2798" s="12"/>
      <c r="GQ2798" s="12"/>
      <c r="GR2798" s="12"/>
    </row>
    <row r="2799" spans="1:200" x14ac:dyDescent="0.2">
      <c r="A2799" s="79">
        <f t="shared" si="879"/>
        <v>45871</v>
      </c>
      <c r="B2799" s="80" t="str">
        <f t="shared" ca="1" si="880"/>
        <v>n.d</v>
      </c>
      <c r="C2799" s="81">
        <f t="shared" ca="1" si="881"/>
        <v>811.78766540000004</v>
      </c>
      <c r="D2799" s="82">
        <f ca="1">IF(A2799&lt;$B$1,VLOOKUP(A2799,[1]DI!$A$4:$B$15000,2,FALSE),0)</f>
        <v>0</v>
      </c>
      <c r="E2799" s="81">
        <f t="shared" ca="1" si="882"/>
        <v>0</v>
      </c>
      <c r="F2799" s="83">
        <f t="shared" si="877"/>
        <v>1.2</v>
      </c>
      <c r="G2799" s="84">
        <f t="shared" ca="1" si="883"/>
        <v>1</v>
      </c>
      <c r="H2799" s="81">
        <f ca="1">TRUNC(PRODUCT(G$10:G2798),15)</f>
        <v>1.40945772534528</v>
      </c>
      <c r="I2799" s="81">
        <f t="shared" ca="1" si="884"/>
        <v>1.40945772534528</v>
      </c>
      <c r="J2799" s="81">
        <f t="shared" ca="1" si="885"/>
        <v>1</v>
      </c>
      <c r="K2799" s="81">
        <f t="shared" ca="1" si="886"/>
        <v>0</v>
      </c>
      <c r="L2799" s="85">
        <f>IF(VLOOKUP(A2799,$U$12:$AD$125,8)=VLOOKUP(A2798,$U$12:$AD$125,8),0,VLOOKUP(A2799,U$12:$AD$125,8))</f>
        <v>0</v>
      </c>
      <c r="M2799" s="86">
        <f>IF(L2799&gt;0,VLOOKUP(L2799,T$12:$AC$125,7),0)</f>
        <v>0</v>
      </c>
      <c r="N2799" s="81">
        <f t="shared" si="878"/>
        <v>0</v>
      </c>
      <c r="O2799" s="81">
        <f t="shared" ca="1" si="887"/>
        <v>0</v>
      </c>
      <c r="P2799" s="87" t="str">
        <f t="shared" si="888"/>
        <v>J=</v>
      </c>
      <c r="Q2799" s="88">
        <f t="shared" si="889"/>
        <v>45954</v>
      </c>
      <c r="R2799" s="7"/>
      <c r="S2799" s="7"/>
      <c r="T2799" s="7"/>
      <c r="U2799" s="7"/>
      <c r="V2799" s="7"/>
      <c r="W2799" s="7"/>
      <c r="X2799" s="7"/>
      <c r="Y2799" s="7"/>
      <c r="Z2799" s="7"/>
      <c r="AA2799" s="7"/>
      <c r="AB2799" s="7"/>
      <c r="AC2799" s="7"/>
      <c r="AD2799" s="7"/>
      <c r="AE2799" s="7"/>
      <c r="AF2799" s="65"/>
      <c r="AG2799" s="9"/>
      <c r="AH2799" s="9"/>
      <c r="AI2799" s="4"/>
      <c r="AJ2799" s="10"/>
      <c r="AK2799" s="4"/>
      <c r="AL2799" s="65"/>
      <c r="AM2799" s="10"/>
      <c r="AN2799" s="9"/>
      <c r="AO2799" s="7"/>
      <c r="AP2799" s="11"/>
      <c r="AQ2799" s="9"/>
      <c r="AR2799" s="8"/>
      <c r="AS2799" s="65"/>
      <c r="AT2799" s="12"/>
      <c r="AU2799" s="12"/>
      <c r="AV2799" s="22"/>
      <c r="AW2799" s="12"/>
      <c r="AX2799" s="12"/>
      <c r="AY2799" s="12"/>
      <c r="AZ2799" s="12"/>
      <c r="BA2799" s="12"/>
      <c r="BB2799" s="12"/>
      <c r="BC2799" s="12"/>
      <c r="BD2799" s="12"/>
      <c r="BE2799" s="12"/>
      <c r="BF2799" s="12"/>
      <c r="BG2799" s="12"/>
      <c r="BH2799" s="12"/>
      <c r="BI2799" s="12"/>
      <c r="BJ2799" s="12"/>
      <c r="BK2799" s="12"/>
      <c r="BL2799" s="12"/>
      <c r="BM2799" s="12"/>
      <c r="BN2799" s="12"/>
      <c r="BO2799" s="12"/>
      <c r="BP2799" s="12"/>
      <c r="BQ2799" s="12"/>
      <c r="BR2799" s="12"/>
      <c r="BS2799" s="12"/>
      <c r="BT2799" s="12"/>
      <c r="BU2799" s="12"/>
      <c r="BV2799" s="12"/>
      <c r="BW2799" s="12"/>
      <c r="BX2799" s="12"/>
      <c r="BY2799" s="12"/>
      <c r="BZ2799" s="12"/>
      <c r="CA2799" s="12"/>
      <c r="CB2799" s="12"/>
      <c r="CC2799" s="12"/>
      <c r="CD2799" s="12"/>
      <c r="CE2799" s="12"/>
      <c r="CF2799" s="12"/>
      <c r="CG2799" s="12"/>
      <c r="CH2799" s="12"/>
      <c r="CI2799" s="12"/>
      <c r="CJ2799" s="12"/>
      <c r="CK2799" s="12"/>
      <c r="CL2799" s="12"/>
      <c r="CM2799" s="12"/>
      <c r="CN2799" s="12"/>
      <c r="CO2799" s="12"/>
      <c r="CP2799" s="12"/>
      <c r="CQ2799" s="12"/>
      <c r="CR2799" s="12"/>
      <c r="CS2799" s="12"/>
      <c r="CT2799" s="12"/>
      <c r="CU2799" s="12"/>
      <c r="CV2799" s="12"/>
      <c r="CW2799" s="12"/>
      <c r="CX2799" s="12"/>
      <c r="CY2799" s="12"/>
      <c r="CZ2799" s="12"/>
      <c r="DA2799" s="12"/>
      <c r="DB2799" s="12"/>
      <c r="DC2799" s="12"/>
      <c r="DD2799" s="12"/>
      <c r="DE2799" s="12"/>
      <c r="DF2799" s="12"/>
      <c r="DG2799" s="12"/>
      <c r="DH2799" s="12"/>
      <c r="DI2799" s="12"/>
      <c r="DJ2799" s="12"/>
      <c r="DK2799" s="12"/>
      <c r="DL2799" s="12"/>
      <c r="DM2799" s="12"/>
      <c r="DN2799" s="12"/>
      <c r="DO2799" s="12"/>
      <c r="DP2799" s="12"/>
      <c r="DQ2799" s="12"/>
      <c r="DR2799" s="12"/>
      <c r="DS2799" s="12"/>
      <c r="DT2799" s="12"/>
      <c r="DU2799" s="12"/>
      <c r="DV2799" s="12"/>
      <c r="DW2799" s="12"/>
      <c r="DX2799" s="12"/>
      <c r="DY2799" s="12"/>
      <c r="DZ2799" s="12"/>
      <c r="EA2799" s="12"/>
      <c r="EB2799" s="12"/>
      <c r="EC2799" s="12"/>
      <c r="ED2799" s="12"/>
      <c r="EE2799" s="12"/>
      <c r="EF2799" s="12"/>
      <c r="EG2799" s="12"/>
      <c r="EH2799" s="12"/>
      <c r="EI2799" s="12"/>
      <c r="EJ2799" s="12"/>
      <c r="EK2799" s="12"/>
      <c r="EL2799" s="12"/>
      <c r="EM2799" s="12"/>
      <c r="EN2799" s="12"/>
      <c r="EO2799" s="12"/>
      <c r="EP2799" s="12"/>
      <c r="EQ2799" s="12"/>
      <c r="ER2799" s="12"/>
      <c r="ES2799" s="12"/>
      <c r="ET2799" s="12"/>
      <c r="EU2799" s="12"/>
      <c r="EV2799" s="12"/>
      <c r="EW2799" s="12"/>
      <c r="EX2799" s="12"/>
      <c r="EY2799" s="12"/>
      <c r="EZ2799" s="12"/>
      <c r="FA2799" s="12"/>
      <c r="FB2799" s="12"/>
      <c r="FC2799" s="12"/>
      <c r="FD2799" s="12"/>
      <c r="FE2799" s="12"/>
      <c r="FF2799" s="12"/>
      <c r="FG2799" s="12"/>
      <c r="FH2799" s="12"/>
      <c r="FI2799" s="12"/>
      <c r="FJ2799" s="12"/>
      <c r="FK2799" s="12"/>
      <c r="FL2799" s="12"/>
      <c r="FM2799" s="12"/>
      <c r="FN2799" s="12"/>
      <c r="FO2799" s="12"/>
      <c r="FP2799" s="12"/>
      <c r="FQ2799" s="12"/>
      <c r="FR2799" s="12"/>
      <c r="FS2799" s="12"/>
      <c r="FT2799" s="12"/>
      <c r="FU2799" s="12"/>
      <c r="FV2799" s="12"/>
      <c r="FW2799" s="12"/>
      <c r="FX2799" s="12"/>
      <c r="FY2799" s="12"/>
      <c r="FZ2799" s="12"/>
      <c r="GA2799" s="12"/>
      <c r="GB2799" s="12"/>
      <c r="GC2799" s="12"/>
      <c r="GD2799" s="12"/>
      <c r="GE2799" s="12"/>
      <c r="GF2799" s="12"/>
      <c r="GG2799" s="12"/>
      <c r="GH2799" s="12"/>
      <c r="GI2799" s="12"/>
      <c r="GJ2799" s="12"/>
      <c r="GK2799" s="12"/>
      <c r="GL2799" s="12"/>
      <c r="GM2799" s="12"/>
      <c r="GN2799" s="12"/>
      <c r="GO2799" s="12"/>
      <c r="GP2799" s="12"/>
      <c r="GQ2799" s="12"/>
      <c r="GR2799" s="12"/>
    </row>
    <row r="2800" spans="1:200" x14ac:dyDescent="0.2">
      <c r="A2800" s="79">
        <f t="shared" si="879"/>
        <v>45872</v>
      </c>
      <c r="B2800" s="80" t="str">
        <f t="shared" ca="1" si="880"/>
        <v>n.d</v>
      </c>
      <c r="C2800" s="81">
        <f t="shared" ca="1" si="881"/>
        <v>811.78766540000004</v>
      </c>
      <c r="D2800" s="82">
        <f ca="1">IF(A2800&lt;$B$1,VLOOKUP(A2800,[1]DI!$A$4:$B$15000,2,FALSE),0)</f>
        <v>0</v>
      </c>
      <c r="E2800" s="81">
        <f t="shared" ca="1" si="882"/>
        <v>0</v>
      </c>
      <c r="F2800" s="83">
        <f t="shared" si="877"/>
        <v>1.2</v>
      </c>
      <c r="G2800" s="84">
        <f t="shared" ca="1" si="883"/>
        <v>1</v>
      </c>
      <c r="H2800" s="81">
        <f ca="1">TRUNC(PRODUCT(G$10:G2799),15)</f>
        <v>1.40945772534528</v>
      </c>
      <c r="I2800" s="81">
        <f t="shared" ca="1" si="884"/>
        <v>1.40945772534528</v>
      </c>
      <c r="J2800" s="81">
        <f t="shared" ca="1" si="885"/>
        <v>1</v>
      </c>
      <c r="K2800" s="81">
        <f t="shared" ca="1" si="886"/>
        <v>0</v>
      </c>
      <c r="L2800" s="85">
        <f>IF(VLOOKUP(A2800,$U$12:$AD$125,8)=VLOOKUP(A2799,$U$12:$AD$125,8),0,VLOOKUP(A2800,U$12:$AD$125,8))</f>
        <v>0</v>
      </c>
      <c r="M2800" s="86">
        <f>IF(L2800&gt;0,VLOOKUP(L2800,T$12:$AC$125,7),0)</f>
        <v>0</v>
      </c>
      <c r="N2800" s="81">
        <f t="shared" si="878"/>
        <v>0</v>
      </c>
      <c r="O2800" s="81">
        <f t="shared" ca="1" si="887"/>
        <v>0</v>
      </c>
      <c r="P2800" s="87" t="str">
        <f t="shared" si="888"/>
        <v>J=</v>
      </c>
      <c r="Q2800" s="88">
        <f t="shared" si="889"/>
        <v>45954</v>
      </c>
      <c r="R2800" s="7"/>
      <c r="S2800" s="7"/>
      <c r="T2800" s="7"/>
      <c r="U2800" s="7"/>
      <c r="V2800" s="7"/>
      <c r="W2800" s="7"/>
      <c r="X2800" s="7"/>
      <c r="Y2800" s="7"/>
      <c r="Z2800" s="7"/>
      <c r="AA2800" s="7"/>
      <c r="AB2800" s="7"/>
      <c r="AC2800" s="7"/>
      <c r="AD2800" s="7"/>
      <c r="AE2800" s="7"/>
      <c r="AF2800" s="65"/>
      <c r="AG2800" s="9"/>
      <c r="AH2800" s="9"/>
      <c r="AI2800" s="4"/>
      <c r="AJ2800" s="10"/>
      <c r="AK2800" s="4"/>
      <c r="AL2800" s="65"/>
      <c r="AM2800" s="10"/>
      <c r="AN2800" s="9"/>
      <c r="AO2800" s="7"/>
      <c r="AP2800" s="11"/>
      <c r="AQ2800" s="9"/>
      <c r="AR2800" s="8"/>
      <c r="AS2800" s="65"/>
      <c r="AT2800" s="12"/>
      <c r="AU2800" s="12"/>
      <c r="AV2800" s="22"/>
      <c r="AW2800" s="12"/>
      <c r="AX2800" s="12"/>
      <c r="AY2800" s="12"/>
      <c r="AZ2800" s="12"/>
      <c r="BA2800" s="12"/>
      <c r="BB2800" s="12"/>
      <c r="BC2800" s="12"/>
      <c r="BD2800" s="12"/>
      <c r="BE2800" s="12"/>
      <c r="BF2800" s="12"/>
      <c r="BG2800" s="12"/>
      <c r="BH2800" s="12"/>
      <c r="BI2800" s="12"/>
      <c r="BJ2800" s="12"/>
      <c r="BK2800" s="12"/>
      <c r="BL2800" s="12"/>
      <c r="BM2800" s="12"/>
      <c r="BN2800" s="12"/>
      <c r="BO2800" s="12"/>
      <c r="BP2800" s="12"/>
      <c r="BQ2800" s="12"/>
      <c r="BR2800" s="12"/>
      <c r="BS2800" s="12"/>
      <c r="BT2800" s="12"/>
      <c r="BU2800" s="12"/>
      <c r="BV2800" s="12"/>
      <c r="BW2800" s="12"/>
      <c r="BX2800" s="12"/>
      <c r="BY2800" s="12"/>
      <c r="BZ2800" s="12"/>
      <c r="CA2800" s="12"/>
      <c r="CB2800" s="12"/>
      <c r="CC2800" s="12"/>
      <c r="CD2800" s="12"/>
      <c r="CE2800" s="12"/>
      <c r="CF2800" s="12"/>
      <c r="CG2800" s="12"/>
      <c r="CH2800" s="12"/>
      <c r="CI2800" s="12"/>
      <c r="CJ2800" s="12"/>
      <c r="CK2800" s="12"/>
      <c r="CL2800" s="12"/>
      <c r="CM2800" s="12"/>
      <c r="CN2800" s="12"/>
      <c r="CO2800" s="12"/>
      <c r="CP2800" s="12"/>
      <c r="CQ2800" s="12"/>
      <c r="CR2800" s="12"/>
      <c r="CS2800" s="12"/>
      <c r="CT2800" s="12"/>
      <c r="CU2800" s="12"/>
      <c r="CV2800" s="12"/>
      <c r="CW2800" s="12"/>
      <c r="CX2800" s="12"/>
      <c r="CY2800" s="12"/>
      <c r="CZ2800" s="12"/>
      <c r="DA2800" s="12"/>
      <c r="DB2800" s="12"/>
      <c r="DC2800" s="12"/>
      <c r="DD2800" s="12"/>
      <c r="DE2800" s="12"/>
      <c r="DF2800" s="12"/>
      <c r="DG2800" s="12"/>
      <c r="DH2800" s="12"/>
      <c r="DI2800" s="12"/>
      <c r="DJ2800" s="12"/>
      <c r="DK2800" s="12"/>
      <c r="DL2800" s="12"/>
      <c r="DM2800" s="12"/>
      <c r="DN2800" s="12"/>
      <c r="DO2800" s="12"/>
      <c r="DP2800" s="12"/>
      <c r="DQ2800" s="12"/>
      <c r="DR2800" s="12"/>
      <c r="DS2800" s="12"/>
      <c r="DT2800" s="12"/>
      <c r="DU2800" s="12"/>
      <c r="DV2800" s="12"/>
      <c r="DW2800" s="12"/>
      <c r="DX2800" s="12"/>
      <c r="DY2800" s="12"/>
      <c r="DZ2800" s="12"/>
      <c r="EA2800" s="12"/>
      <c r="EB2800" s="12"/>
      <c r="EC2800" s="12"/>
      <c r="ED2800" s="12"/>
      <c r="EE2800" s="12"/>
      <c r="EF2800" s="12"/>
      <c r="EG2800" s="12"/>
      <c r="EH2800" s="12"/>
      <c r="EI2800" s="12"/>
      <c r="EJ2800" s="12"/>
      <c r="EK2800" s="12"/>
      <c r="EL2800" s="12"/>
      <c r="EM2800" s="12"/>
      <c r="EN2800" s="12"/>
      <c r="EO2800" s="12"/>
      <c r="EP2800" s="12"/>
      <c r="EQ2800" s="12"/>
      <c r="ER2800" s="12"/>
      <c r="ES2800" s="12"/>
      <c r="ET2800" s="12"/>
      <c r="EU2800" s="12"/>
      <c r="EV2800" s="12"/>
      <c r="EW2800" s="12"/>
      <c r="EX2800" s="12"/>
      <c r="EY2800" s="12"/>
      <c r="EZ2800" s="12"/>
      <c r="FA2800" s="12"/>
      <c r="FB2800" s="12"/>
      <c r="FC2800" s="12"/>
      <c r="FD2800" s="12"/>
      <c r="FE2800" s="12"/>
      <c r="FF2800" s="12"/>
      <c r="FG2800" s="12"/>
      <c r="FH2800" s="12"/>
      <c r="FI2800" s="12"/>
      <c r="FJ2800" s="12"/>
      <c r="FK2800" s="12"/>
      <c r="FL2800" s="12"/>
      <c r="FM2800" s="12"/>
      <c r="FN2800" s="12"/>
      <c r="FO2800" s="12"/>
      <c r="FP2800" s="12"/>
      <c r="FQ2800" s="12"/>
      <c r="FR2800" s="12"/>
      <c r="FS2800" s="12"/>
      <c r="FT2800" s="12"/>
      <c r="FU2800" s="12"/>
      <c r="FV2800" s="12"/>
      <c r="FW2800" s="12"/>
      <c r="FX2800" s="12"/>
      <c r="FY2800" s="12"/>
      <c r="FZ2800" s="12"/>
      <c r="GA2800" s="12"/>
      <c r="GB2800" s="12"/>
      <c r="GC2800" s="12"/>
      <c r="GD2800" s="12"/>
      <c r="GE2800" s="12"/>
      <c r="GF2800" s="12"/>
      <c r="GG2800" s="12"/>
      <c r="GH2800" s="12"/>
      <c r="GI2800" s="12"/>
      <c r="GJ2800" s="12"/>
      <c r="GK2800" s="12"/>
      <c r="GL2800" s="12"/>
      <c r="GM2800" s="12"/>
      <c r="GN2800" s="12"/>
      <c r="GO2800" s="12"/>
      <c r="GP2800" s="12"/>
      <c r="GQ2800" s="12"/>
      <c r="GR2800" s="12"/>
    </row>
    <row r="2801" spans="1:17" x14ac:dyDescent="0.2">
      <c r="A2801" s="79">
        <f t="shared" si="879"/>
        <v>45873</v>
      </c>
      <c r="B2801" s="80" t="str">
        <f t="shared" ca="1" si="880"/>
        <v>n.d</v>
      </c>
      <c r="C2801" s="81">
        <f t="shared" ca="1" si="881"/>
        <v>811.78766540000004</v>
      </c>
      <c r="D2801" s="82">
        <f ca="1">IF(A2801&lt;$B$1,VLOOKUP(A2801,[1]DI!$A$4:$B$15000,2,FALSE),0)</f>
        <v>0</v>
      </c>
      <c r="E2801" s="81">
        <f t="shared" ca="1" si="882"/>
        <v>0</v>
      </c>
      <c r="F2801" s="83">
        <f t="shared" si="877"/>
        <v>1.2</v>
      </c>
      <c r="G2801" s="84">
        <f t="shared" ca="1" si="883"/>
        <v>1</v>
      </c>
      <c r="H2801" s="81">
        <f ca="1">TRUNC(PRODUCT(G$10:G2800),15)</f>
        <v>1.40945772534528</v>
      </c>
      <c r="I2801" s="81">
        <f t="shared" ca="1" si="884"/>
        <v>1.40945772534528</v>
      </c>
      <c r="J2801" s="81">
        <f t="shared" ca="1" si="885"/>
        <v>1</v>
      </c>
      <c r="K2801" s="81">
        <f t="shared" ca="1" si="886"/>
        <v>0</v>
      </c>
      <c r="L2801" s="85">
        <f>IF(VLOOKUP(A2801,$U$12:$AD$125,8)=VLOOKUP(A2800,$U$12:$AD$125,8),0,VLOOKUP(A2801,U$12:$AD$125,8))</f>
        <v>0</v>
      </c>
      <c r="M2801" s="86">
        <f>IF(L2801&gt;0,VLOOKUP(L2801,T$12:$AC$125,7),0)</f>
        <v>0</v>
      </c>
      <c r="N2801" s="81">
        <f t="shared" si="878"/>
        <v>0</v>
      </c>
      <c r="O2801" s="81">
        <f t="shared" ca="1" si="887"/>
        <v>0</v>
      </c>
      <c r="P2801" s="87" t="str">
        <f t="shared" si="888"/>
        <v>J=</v>
      </c>
      <c r="Q2801" s="88">
        <f t="shared" si="889"/>
        <v>45954</v>
      </c>
    </row>
    <row r="2802" spans="1:17" x14ac:dyDescent="0.2">
      <c r="A2802" s="79">
        <f t="shared" si="879"/>
        <v>45874</v>
      </c>
      <c r="B2802" s="80" t="str">
        <f t="shared" ca="1" si="880"/>
        <v>n.d</v>
      </c>
      <c r="C2802" s="81">
        <f t="shared" ca="1" si="881"/>
        <v>811.78766540000004</v>
      </c>
      <c r="D2802" s="82">
        <f ca="1">IF(A2802&lt;$B$1,VLOOKUP(A2802,[1]DI!$A$4:$B$15000,2,FALSE),0)</f>
        <v>0</v>
      </c>
      <c r="E2802" s="81">
        <f t="shared" ca="1" si="882"/>
        <v>0</v>
      </c>
      <c r="F2802" s="83">
        <f t="shared" si="877"/>
        <v>1.2</v>
      </c>
      <c r="G2802" s="84">
        <f t="shared" ca="1" si="883"/>
        <v>1</v>
      </c>
      <c r="H2802" s="81">
        <f ca="1">TRUNC(PRODUCT(G$10:G2801),15)</f>
        <v>1.40945772534528</v>
      </c>
      <c r="I2802" s="81">
        <f t="shared" ca="1" si="884"/>
        <v>1.40945772534528</v>
      </c>
      <c r="J2802" s="81">
        <f t="shared" ca="1" si="885"/>
        <v>1</v>
      </c>
      <c r="K2802" s="81">
        <f t="shared" ca="1" si="886"/>
        <v>0</v>
      </c>
      <c r="L2802" s="85">
        <f>IF(VLOOKUP(A2802,$U$12:$AD$125,8)=VLOOKUP(A2801,$U$12:$AD$125,8),0,VLOOKUP(A2802,U$12:$AD$125,8))</f>
        <v>0</v>
      </c>
      <c r="M2802" s="86">
        <f>IF(L2802&gt;0,VLOOKUP(L2802,T$12:$AC$125,7),0)</f>
        <v>0</v>
      </c>
      <c r="N2802" s="81">
        <f t="shared" si="878"/>
        <v>0</v>
      </c>
      <c r="O2802" s="81">
        <f t="shared" ca="1" si="887"/>
        <v>0</v>
      </c>
      <c r="P2802" s="87" t="str">
        <f t="shared" si="888"/>
        <v>J=</v>
      </c>
      <c r="Q2802" s="88">
        <f t="shared" si="889"/>
        <v>45954</v>
      </c>
    </row>
    <row r="2803" spans="1:17" x14ac:dyDescent="0.2">
      <c r="A2803" s="79">
        <f t="shared" si="879"/>
        <v>45875</v>
      </c>
      <c r="B2803" s="80" t="str">
        <f t="shared" ca="1" si="880"/>
        <v>n.d</v>
      </c>
      <c r="C2803" s="81">
        <f t="shared" ca="1" si="881"/>
        <v>811.78766540000004</v>
      </c>
      <c r="D2803" s="82">
        <f ca="1">IF(A2803&lt;$B$1,VLOOKUP(A2803,[1]DI!$A$4:$B$15000,2,FALSE),0)</f>
        <v>0</v>
      </c>
      <c r="E2803" s="81">
        <f t="shared" ca="1" si="882"/>
        <v>0</v>
      </c>
      <c r="F2803" s="83">
        <f t="shared" si="877"/>
        <v>1.2</v>
      </c>
      <c r="G2803" s="84">
        <f t="shared" ca="1" si="883"/>
        <v>1</v>
      </c>
      <c r="H2803" s="81">
        <f ca="1">TRUNC(PRODUCT(G$10:G2802),15)</f>
        <v>1.40945772534528</v>
      </c>
      <c r="I2803" s="81">
        <f t="shared" ca="1" si="884"/>
        <v>1.40945772534528</v>
      </c>
      <c r="J2803" s="81">
        <f t="shared" ca="1" si="885"/>
        <v>1</v>
      </c>
      <c r="K2803" s="81">
        <f t="shared" ca="1" si="886"/>
        <v>0</v>
      </c>
      <c r="L2803" s="85">
        <f>IF(VLOOKUP(A2803,$U$12:$AD$125,8)=VLOOKUP(A2802,$U$12:$AD$125,8),0,VLOOKUP(A2803,U$12:$AD$125,8))</f>
        <v>0</v>
      </c>
      <c r="M2803" s="86">
        <f>IF(L2803&gt;0,VLOOKUP(L2803,T$12:$AC$125,7),0)</f>
        <v>0</v>
      </c>
      <c r="N2803" s="81">
        <f t="shared" si="878"/>
        <v>0</v>
      </c>
      <c r="O2803" s="81">
        <f t="shared" ca="1" si="887"/>
        <v>0</v>
      </c>
      <c r="P2803" s="87" t="str">
        <f t="shared" si="888"/>
        <v>J=</v>
      </c>
      <c r="Q2803" s="88">
        <f t="shared" si="889"/>
        <v>45954</v>
      </c>
    </row>
    <row r="2804" spans="1:17" x14ac:dyDescent="0.2">
      <c r="A2804" s="79">
        <f t="shared" si="879"/>
        <v>45876</v>
      </c>
      <c r="B2804" s="80" t="str">
        <f t="shared" ca="1" si="880"/>
        <v>n.d</v>
      </c>
      <c r="C2804" s="81">
        <f t="shared" ca="1" si="881"/>
        <v>811.78766540000004</v>
      </c>
      <c r="D2804" s="82">
        <f ca="1">IF(A2804&lt;$B$1,VLOOKUP(A2804,[1]DI!$A$4:$B$15000,2,FALSE),0)</f>
        <v>0</v>
      </c>
      <c r="E2804" s="81">
        <f t="shared" ca="1" si="882"/>
        <v>0</v>
      </c>
      <c r="F2804" s="83">
        <f t="shared" si="877"/>
        <v>1.2</v>
      </c>
      <c r="G2804" s="84">
        <f t="shared" ca="1" si="883"/>
        <v>1</v>
      </c>
      <c r="H2804" s="81">
        <f ca="1">TRUNC(PRODUCT(G$10:G2803),15)</f>
        <v>1.40945772534528</v>
      </c>
      <c r="I2804" s="81">
        <f t="shared" ca="1" si="884"/>
        <v>1.40945772534528</v>
      </c>
      <c r="J2804" s="81">
        <f t="shared" ca="1" si="885"/>
        <v>1</v>
      </c>
      <c r="K2804" s="81">
        <f t="shared" ca="1" si="886"/>
        <v>0</v>
      </c>
      <c r="L2804" s="85">
        <f>IF(VLOOKUP(A2804,$U$12:$AD$125,8)=VLOOKUP(A2803,$U$12:$AD$125,8),0,VLOOKUP(A2804,U$12:$AD$125,8))</f>
        <v>0</v>
      </c>
      <c r="M2804" s="86">
        <f>IF(L2804&gt;0,VLOOKUP(L2804,T$12:$AC$125,7),0)</f>
        <v>0</v>
      </c>
      <c r="N2804" s="81">
        <f t="shared" si="878"/>
        <v>0</v>
      </c>
      <c r="O2804" s="81">
        <f t="shared" ca="1" si="887"/>
        <v>0</v>
      </c>
      <c r="P2804" s="87" t="str">
        <f t="shared" si="888"/>
        <v>J=</v>
      </c>
      <c r="Q2804" s="88">
        <f t="shared" si="889"/>
        <v>45954</v>
      </c>
    </row>
    <row r="2805" spans="1:17" x14ac:dyDescent="0.2">
      <c r="A2805" s="79">
        <f t="shared" si="879"/>
        <v>45877</v>
      </c>
      <c r="B2805" s="80" t="str">
        <f t="shared" ca="1" si="880"/>
        <v>n.d</v>
      </c>
      <c r="C2805" s="81">
        <f t="shared" ca="1" si="881"/>
        <v>811.78766540000004</v>
      </c>
      <c r="D2805" s="82">
        <f ca="1">IF(A2805&lt;$B$1,VLOOKUP(A2805,[1]DI!$A$4:$B$15000,2,FALSE),0)</f>
        <v>0</v>
      </c>
      <c r="E2805" s="81">
        <f t="shared" ca="1" si="882"/>
        <v>0</v>
      </c>
      <c r="F2805" s="83">
        <f t="shared" si="877"/>
        <v>1.2</v>
      </c>
      <c r="G2805" s="84">
        <f t="shared" ca="1" si="883"/>
        <v>1</v>
      </c>
      <c r="H2805" s="81">
        <f ca="1">TRUNC(PRODUCT(G$10:G2804),15)</f>
        <v>1.40945772534528</v>
      </c>
      <c r="I2805" s="81">
        <f t="shared" ca="1" si="884"/>
        <v>1.40945772534528</v>
      </c>
      <c r="J2805" s="81">
        <f t="shared" ca="1" si="885"/>
        <v>1</v>
      </c>
      <c r="K2805" s="81">
        <f t="shared" ca="1" si="886"/>
        <v>0</v>
      </c>
      <c r="L2805" s="85">
        <f>IF(VLOOKUP(A2805,$U$12:$AD$125,8)=VLOOKUP(A2804,$U$12:$AD$125,8),0,VLOOKUP(A2805,U$12:$AD$125,8))</f>
        <v>0</v>
      </c>
      <c r="M2805" s="86">
        <f>IF(L2805&gt;0,VLOOKUP(L2805,T$12:$AC$125,7),0)</f>
        <v>0</v>
      </c>
      <c r="N2805" s="81">
        <f t="shared" si="878"/>
        <v>0</v>
      </c>
      <c r="O2805" s="81">
        <f t="shared" ca="1" si="887"/>
        <v>0</v>
      </c>
      <c r="P2805" s="87" t="str">
        <f t="shared" si="888"/>
        <v>J=</v>
      </c>
      <c r="Q2805" s="88">
        <f t="shared" si="889"/>
        <v>45954</v>
      </c>
    </row>
    <row r="2806" spans="1:17" x14ac:dyDescent="0.2">
      <c r="A2806" s="79">
        <f t="shared" si="879"/>
        <v>45878</v>
      </c>
      <c r="B2806" s="80" t="str">
        <f t="shared" ca="1" si="880"/>
        <v>n.d</v>
      </c>
      <c r="C2806" s="81">
        <f t="shared" ca="1" si="881"/>
        <v>811.78766540000004</v>
      </c>
      <c r="D2806" s="82">
        <f ca="1">IF(A2806&lt;$B$1,VLOOKUP(A2806,[1]DI!$A$4:$B$15000,2,FALSE),0)</f>
        <v>0</v>
      </c>
      <c r="E2806" s="81">
        <f t="shared" ca="1" si="882"/>
        <v>0</v>
      </c>
      <c r="F2806" s="83">
        <f t="shared" si="877"/>
        <v>1.2</v>
      </c>
      <c r="G2806" s="84">
        <f t="shared" ca="1" si="883"/>
        <v>1</v>
      </c>
      <c r="H2806" s="81">
        <f ca="1">TRUNC(PRODUCT(G$10:G2805),15)</f>
        <v>1.40945772534528</v>
      </c>
      <c r="I2806" s="81">
        <f t="shared" ca="1" si="884"/>
        <v>1.40945772534528</v>
      </c>
      <c r="J2806" s="81">
        <f t="shared" ca="1" si="885"/>
        <v>1</v>
      </c>
      <c r="K2806" s="81">
        <f t="shared" ca="1" si="886"/>
        <v>0</v>
      </c>
      <c r="L2806" s="85">
        <f>IF(VLOOKUP(A2806,$U$12:$AD$125,8)=VLOOKUP(A2805,$U$12:$AD$125,8),0,VLOOKUP(A2806,U$12:$AD$125,8))</f>
        <v>0</v>
      </c>
      <c r="M2806" s="86">
        <f>IF(L2806&gt;0,VLOOKUP(L2806,T$12:$AC$125,7),0)</f>
        <v>0</v>
      </c>
      <c r="N2806" s="81">
        <f t="shared" si="878"/>
        <v>0</v>
      </c>
      <c r="O2806" s="81">
        <f t="shared" ca="1" si="887"/>
        <v>0</v>
      </c>
      <c r="P2806" s="87" t="str">
        <f t="shared" si="888"/>
        <v>J=</v>
      </c>
      <c r="Q2806" s="88">
        <f t="shared" si="889"/>
        <v>45954</v>
      </c>
    </row>
    <row r="2807" spans="1:17" x14ac:dyDescent="0.2">
      <c r="A2807" s="79">
        <f t="shared" si="879"/>
        <v>45879</v>
      </c>
      <c r="B2807" s="80" t="str">
        <f t="shared" ca="1" si="880"/>
        <v>n.d</v>
      </c>
      <c r="C2807" s="81">
        <f t="shared" ca="1" si="881"/>
        <v>811.78766540000004</v>
      </c>
      <c r="D2807" s="82">
        <f ca="1">IF(A2807&lt;$B$1,VLOOKUP(A2807,[1]DI!$A$4:$B$15000,2,FALSE),0)</f>
        <v>0</v>
      </c>
      <c r="E2807" s="81">
        <f t="shared" ca="1" si="882"/>
        <v>0</v>
      </c>
      <c r="F2807" s="83">
        <f t="shared" si="877"/>
        <v>1.2</v>
      </c>
      <c r="G2807" s="84">
        <f t="shared" ca="1" si="883"/>
        <v>1</v>
      </c>
      <c r="H2807" s="81">
        <f ca="1">TRUNC(PRODUCT(G$10:G2806),15)</f>
        <v>1.40945772534528</v>
      </c>
      <c r="I2807" s="81">
        <f t="shared" ca="1" si="884"/>
        <v>1.40945772534528</v>
      </c>
      <c r="J2807" s="81">
        <f t="shared" ca="1" si="885"/>
        <v>1</v>
      </c>
      <c r="K2807" s="81">
        <f t="shared" ca="1" si="886"/>
        <v>0</v>
      </c>
      <c r="L2807" s="85">
        <f>IF(VLOOKUP(A2807,$U$12:$AD$125,8)=VLOOKUP(A2806,$U$12:$AD$125,8),0,VLOOKUP(A2807,U$12:$AD$125,8))</f>
        <v>0</v>
      </c>
      <c r="M2807" s="86">
        <f>IF(L2807&gt;0,VLOOKUP(L2807,T$12:$AC$125,7),0)</f>
        <v>0</v>
      </c>
      <c r="N2807" s="81">
        <f t="shared" si="878"/>
        <v>0</v>
      </c>
      <c r="O2807" s="81">
        <f t="shared" ca="1" si="887"/>
        <v>0</v>
      </c>
      <c r="P2807" s="87" t="str">
        <f t="shared" si="888"/>
        <v>J=</v>
      </c>
      <c r="Q2807" s="88">
        <f t="shared" si="889"/>
        <v>45954</v>
      </c>
    </row>
    <row r="2808" spans="1:17" x14ac:dyDescent="0.2">
      <c r="A2808" s="79">
        <f t="shared" si="879"/>
        <v>45880</v>
      </c>
      <c r="B2808" s="80" t="str">
        <f t="shared" ca="1" si="880"/>
        <v>n.d</v>
      </c>
      <c r="C2808" s="81">
        <f t="shared" ca="1" si="881"/>
        <v>811.78766540000004</v>
      </c>
      <c r="D2808" s="82">
        <f ca="1">IF(A2808&lt;$B$1,VLOOKUP(A2808,[1]DI!$A$4:$B$15000,2,FALSE),0)</f>
        <v>0</v>
      </c>
      <c r="E2808" s="81">
        <f t="shared" ca="1" si="882"/>
        <v>0</v>
      </c>
      <c r="F2808" s="83">
        <f t="shared" si="877"/>
        <v>1.2</v>
      </c>
      <c r="G2808" s="84">
        <f t="shared" ca="1" si="883"/>
        <v>1</v>
      </c>
      <c r="H2808" s="81">
        <f ca="1">TRUNC(PRODUCT(G$10:G2807),15)</f>
        <v>1.40945772534528</v>
      </c>
      <c r="I2808" s="81">
        <f t="shared" ca="1" si="884"/>
        <v>1.40945772534528</v>
      </c>
      <c r="J2808" s="81">
        <f t="shared" ca="1" si="885"/>
        <v>1</v>
      </c>
      <c r="K2808" s="81">
        <f t="shared" ca="1" si="886"/>
        <v>0</v>
      </c>
      <c r="L2808" s="85">
        <f>IF(VLOOKUP(A2808,$U$12:$AD$125,8)=VLOOKUP(A2807,$U$12:$AD$125,8),0,VLOOKUP(A2808,U$12:$AD$125,8))</f>
        <v>0</v>
      </c>
      <c r="M2808" s="86">
        <f>IF(L2808&gt;0,VLOOKUP(L2808,T$12:$AC$125,7),0)</f>
        <v>0</v>
      </c>
      <c r="N2808" s="81">
        <f t="shared" si="878"/>
        <v>0</v>
      </c>
      <c r="O2808" s="81">
        <f t="shared" ca="1" si="887"/>
        <v>0</v>
      </c>
      <c r="P2808" s="87" t="str">
        <f t="shared" si="888"/>
        <v>J=</v>
      </c>
      <c r="Q2808" s="88">
        <f t="shared" si="889"/>
        <v>45954</v>
      </c>
    </row>
    <row r="2809" spans="1:17" x14ac:dyDescent="0.2">
      <c r="A2809" s="79">
        <f t="shared" si="879"/>
        <v>45881</v>
      </c>
      <c r="B2809" s="80" t="str">
        <f t="shared" ca="1" si="880"/>
        <v>n.d</v>
      </c>
      <c r="C2809" s="81">
        <f t="shared" ca="1" si="881"/>
        <v>811.78766540000004</v>
      </c>
      <c r="D2809" s="82">
        <f ca="1">IF(A2809&lt;$B$1,VLOOKUP(A2809,[1]DI!$A$4:$B$15000,2,FALSE),0)</f>
        <v>0</v>
      </c>
      <c r="E2809" s="81">
        <f t="shared" ca="1" si="882"/>
        <v>0</v>
      </c>
      <c r="F2809" s="83">
        <f t="shared" si="877"/>
        <v>1.2</v>
      </c>
      <c r="G2809" s="84">
        <f t="shared" ca="1" si="883"/>
        <v>1</v>
      </c>
      <c r="H2809" s="81">
        <f ca="1">TRUNC(PRODUCT(G$10:G2808),15)</f>
        <v>1.40945772534528</v>
      </c>
      <c r="I2809" s="81">
        <f t="shared" ca="1" si="884"/>
        <v>1.40945772534528</v>
      </c>
      <c r="J2809" s="81">
        <f t="shared" ca="1" si="885"/>
        <v>1</v>
      </c>
      <c r="K2809" s="81">
        <f t="shared" ca="1" si="886"/>
        <v>0</v>
      </c>
      <c r="L2809" s="85">
        <f>IF(VLOOKUP(A2809,$U$12:$AD$125,8)=VLOOKUP(A2808,$U$12:$AD$125,8),0,VLOOKUP(A2809,U$12:$AD$125,8))</f>
        <v>0</v>
      </c>
      <c r="M2809" s="86">
        <f>IF(L2809&gt;0,VLOOKUP(L2809,T$12:$AC$125,7),0)</f>
        <v>0</v>
      </c>
      <c r="N2809" s="81">
        <f t="shared" si="878"/>
        <v>0</v>
      </c>
      <c r="O2809" s="81">
        <f t="shared" ca="1" si="887"/>
        <v>0</v>
      </c>
      <c r="P2809" s="87" t="str">
        <f t="shared" si="888"/>
        <v>J=</v>
      </c>
      <c r="Q2809" s="88">
        <f t="shared" si="889"/>
        <v>45954</v>
      </c>
    </row>
    <row r="2810" spans="1:17" x14ac:dyDescent="0.2">
      <c r="A2810" s="79">
        <f t="shared" si="879"/>
        <v>45882</v>
      </c>
      <c r="B2810" s="80" t="str">
        <f t="shared" ca="1" si="880"/>
        <v>n.d</v>
      </c>
      <c r="C2810" s="81">
        <f t="shared" ca="1" si="881"/>
        <v>811.78766540000004</v>
      </c>
      <c r="D2810" s="82">
        <f ca="1">IF(A2810&lt;$B$1,VLOOKUP(A2810,[1]DI!$A$4:$B$15000,2,FALSE),0)</f>
        <v>0</v>
      </c>
      <c r="E2810" s="81">
        <f t="shared" ca="1" si="882"/>
        <v>0</v>
      </c>
      <c r="F2810" s="83">
        <f t="shared" si="877"/>
        <v>1.2</v>
      </c>
      <c r="G2810" s="84">
        <f t="shared" ca="1" si="883"/>
        <v>1</v>
      </c>
      <c r="H2810" s="81">
        <f ca="1">TRUNC(PRODUCT(G$10:G2809),15)</f>
        <v>1.40945772534528</v>
      </c>
      <c r="I2810" s="81">
        <f t="shared" ca="1" si="884"/>
        <v>1.40945772534528</v>
      </c>
      <c r="J2810" s="81">
        <f t="shared" ca="1" si="885"/>
        <v>1</v>
      </c>
      <c r="K2810" s="81">
        <f t="shared" ca="1" si="886"/>
        <v>0</v>
      </c>
      <c r="L2810" s="85">
        <f>IF(VLOOKUP(A2810,$U$12:$AD$125,8)=VLOOKUP(A2809,$U$12:$AD$125,8),0,VLOOKUP(A2810,U$12:$AD$125,8))</f>
        <v>0</v>
      </c>
      <c r="M2810" s="86">
        <f>IF(L2810&gt;0,VLOOKUP(L2810,T$12:$AC$125,7),0)</f>
        <v>0</v>
      </c>
      <c r="N2810" s="81">
        <f t="shared" si="878"/>
        <v>0</v>
      </c>
      <c r="O2810" s="81">
        <f t="shared" ca="1" si="887"/>
        <v>0</v>
      </c>
      <c r="P2810" s="87" t="str">
        <f t="shared" si="888"/>
        <v>J=</v>
      </c>
      <c r="Q2810" s="88">
        <f t="shared" si="889"/>
        <v>45954</v>
      </c>
    </row>
    <row r="2811" spans="1:17" x14ac:dyDescent="0.2">
      <c r="A2811" s="79">
        <f t="shared" si="879"/>
        <v>45883</v>
      </c>
      <c r="B2811" s="80" t="str">
        <f t="shared" ca="1" si="880"/>
        <v>n.d</v>
      </c>
      <c r="C2811" s="81">
        <f t="shared" ca="1" si="881"/>
        <v>811.78766540000004</v>
      </c>
      <c r="D2811" s="82">
        <f ca="1">IF(A2811&lt;$B$1,VLOOKUP(A2811,[1]DI!$A$4:$B$15000,2,FALSE),0)</f>
        <v>0</v>
      </c>
      <c r="E2811" s="81">
        <f t="shared" ca="1" si="882"/>
        <v>0</v>
      </c>
      <c r="F2811" s="83">
        <f t="shared" si="877"/>
        <v>1.2</v>
      </c>
      <c r="G2811" s="84">
        <f t="shared" ca="1" si="883"/>
        <v>1</v>
      </c>
      <c r="H2811" s="81">
        <f ca="1">TRUNC(PRODUCT(G$10:G2810),15)</f>
        <v>1.40945772534528</v>
      </c>
      <c r="I2811" s="81">
        <f t="shared" ca="1" si="884"/>
        <v>1.40945772534528</v>
      </c>
      <c r="J2811" s="81">
        <f t="shared" ca="1" si="885"/>
        <v>1</v>
      </c>
      <c r="K2811" s="81">
        <f t="shared" ca="1" si="886"/>
        <v>0</v>
      </c>
      <c r="L2811" s="85">
        <f>IF(VLOOKUP(A2811,$U$12:$AD$125,8)=VLOOKUP(A2810,$U$12:$AD$125,8),0,VLOOKUP(A2811,U$12:$AD$125,8))</f>
        <v>0</v>
      </c>
      <c r="M2811" s="86">
        <f>IF(L2811&gt;0,VLOOKUP(L2811,T$12:$AC$125,7),0)</f>
        <v>0</v>
      </c>
      <c r="N2811" s="81">
        <f t="shared" si="878"/>
        <v>0</v>
      </c>
      <c r="O2811" s="81">
        <f t="shared" ca="1" si="887"/>
        <v>0</v>
      </c>
      <c r="P2811" s="87" t="str">
        <f t="shared" si="888"/>
        <v>J=</v>
      </c>
      <c r="Q2811" s="88">
        <f t="shared" si="889"/>
        <v>45954</v>
      </c>
    </row>
    <row r="2812" spans="1:17" x14ac:dyDescent="0.2">
      <c r="A2812" s="79">
        <f t="shared" si="879"/>
        <v>45884</v>
      </c>
      <c r="B2812" s="80" t="str">
        <f t="shared" ca="1" si="880"/>
        <v>n.d</v>
      </c>
      <c r="C2812" s="81">
        <f t="shared" ca="1" si="881"/>
        <v>811.78766540000004</v>
      </c>
      <c r="D2812" s="82">
        <f ca="1">IF(A2812&lt;$B$1,VLOOKUP(A2812,[1]DI!$A$4:$B$15000,2,FALSE),0)</f>
        <v>0</v>
      </c>
      <c r="E2812" s="81">
        <f t="shared" ca="1" si="882"/>
        <v>0</v>
      </c>
      <c r="F2812" s="83">
        <f t="shared" si="877"/>
        <v>1.2</v>
      </c>
      <c r="G2812" s="84">
        <f t="shared" ca="1" si="883"/>
        <v>1</v>
      </c>
      <c r="H2812" s="81">
        <f ca="1">TRUNC(PRODUCT(G$10:G2811),15)</f>
        <v>1.40945772534528</v>
      </c>
      <c r="I2812" s="81">
        <f t="shared" ca="1" si="884"/>
        <v>1.40945772534528</v>
      </c>
      <c r="J2812" s="81">
        <f t="shared" ca="1" si="885"/>
        <v>1</v>
      </c>
      <c r="K2812" s="81">
        <f t="shared" ca="1" si="886"/>
        <v>0</v>
      </c>
      <c r="L2812" s="85">
        <f>IF(VLOOKUP(A2812,$U$12:$AD$125,8)=VLOOKUP(A2811,$U$12:$AD$125,8),0,VLOOKUP(A2812,U$12:$AD$125,8))</f>
        <v>0</v>
      </c>
      <c r="M2812" s="86">
        <f>IF(L2812&gt;0,VLOOKUP(L2812,T$12:$AC$125,7),0)</f>
        <v>0</v>
      </c>
      <c r="N2812" s="81">
        <f t="shared" si="878"/>
        <v>0</v>
      </c>
      <c r="O2812" s="81">
        <f t="shared" ca="1" si="887"/>
        <v>0</v>
      </c>
      <c r="P2812" s="87" t="str">
        <f t="shared" si="888"/>
        <v>J=</v>
      </c>
      <c r="Q2812" s="88">
        <f t="shared" si="889"/>
        <v>45954</v>
      </c>
    </row>
    <row r="2813" spans="1:17" x14ac:dyDescent="0.2">
      <c r="A2813" s="79">
        <f t="shared" si="879"/>
        <v>45885</v>
      </c>
      <c r="B2813" s="80" t="str">
        <f t="shared" ca="1" si="880"/>
        <v>n.d</v>
      </c>
      <c r="C2813" s="81">
        <f t="shared" ca="1" si="881"/>
        <v>811.78766540000004</v>
      </c>
      <c r="D2813" s="82">
        <f ca="1">IF(A2813&lt;$B$1,VLOOKUP(A2813,[1]DI!$A$4:$B$15000,2,FALSE),0)</f>
        <v>0</v>
      </c>
      <c r="E2813" s="81">
        <f t="shared" ca="1" si="882"/>
        <v>0</v>
      </c>
      <c r="F2813" s="83">
        <f t="shared" si="877"/>
        <v>1.2</v>
      </c>
      <c r="G2813" s="84">
        <f t="shared" ca="1" si="883"/>
        <v>1</v>
      </c>
      <c r="H2813" s="81">
        <f ca="1">TRUNC(PRODUCT(G$10:G2812),15)</f>
        <v>1.40945772534528</v>
      </c>
      <c r="I2813" s="81">
        <f t="shared" ca="1" si="884"/>
        <v>1.40945772534528</v>
      </c>
      <c r="J2813" s="81">
        <f t="shared" ca="1" si="885"/>
        <v>1</v>
      </c>
      <c r="K2813" s="81">
        <f t="shared" ca="1" si="886"/>
        <v>0</v>
      </c>
      <c r="L2813" s="85">
        <f>IF(VLOOKUP(A2813,$U$12:$AD$125,8)=VLOOKUP(A2812,$U$12:$AD$125,8),0,VLOOKUP(A2813,U$12:$AD$125,8))</f>
        <v>0</v>
      </c>
      <c r="M2813" s="86">
        <f>IF(L2813&gt;0,VLOOKUP(L2813,T$12:$AC$125,7),0)</f>
        <v>0</v>
      </c>
      <c r="N2813" s="81">
        <f t="shared" si="878"/>
        <v>0</v>
      </c>
      <c r="O2813" s="81">
        <f t="shared" ca="1" si="887"/>
        <v>0</v>
      </c>
      <c r="P2813" s="87" t="str">
        <f t="shared" si="888"/>
        <v>J=</v>
      </c>
      <c r="Q2813" s="88">
        <f t="shared" si="889"/>
        <v>45954</v>
      </c>
    </row>
    <row r="2814" spans="1:17" x14ac:dyDescent="0.2">
      <c r="A2814" s="79">
        <f t="shared" si="879"/>
        <v>45886</v>
      </c>
      <c r="B2814" s="80" t="str">
        <f t="shared" ca="1" si="880"/>
        <v>n.d</v>
      </c>
      <c r="C2814" s="81">
        <f t="shared" ca="1" si="881"/>
        <v>811.78766540000004</v>
      </c>
      <c r="D2814" s="82">
        <f ca="1">IF(A2814&lt;$B$1,VLOOKUP(A2814,[1]DI!$A$4:$B$15000,2,FALSE),0)</f>
        <v>0</v>
      </c>
      <c r="E2814" s="81">
        <f t="shared" ca="1" si="882"/>
        <v>0</v>
      </c>
      <c r="F2814" s="83">
        <f t="shared" si="877"/>
        <v>1.2</v>
      </c>
      <c r="G2814" s="84">
        <f t="shared" ca="1" si="883"/>
        <v>1</v>
      </c>
      <c r="H2814" s="81">
        <f ca="1">TRUNC(PRODUCT(G$10:G2813),15)</f>
        <v>1.40945772534528</v>
      </c>
      <c r="I2814" s="81">
        <f t="shared" ca="1" si="884"/>
        <v>1.40945772534528</v>
      </c>
      <c r="J2814" s="81">
        <f t="shared" ca="1" si="885"/>
        <v>1</v>
      </c>
      <c r="K2814" s="81">
        <f t="shared" ca="1" si="886"/>
        <v>0</v>
      </c>
      <c r="L2814" s="85">
        <f>IF(VLOOKUP(A2814,$U$12:$AD$125,8)=VLOOKUP(A2813,$U$12:$AD$125,8),0,VLOOKUP(A2814,U$12:$AD$125,8))</f>
        <v>0</v>
      </c>
      <c r="M2814" s="86">
        <f>IF(L2814&gt;0,VLOOKUP(L2814,T$12:$AC$125,7),0)</f>
        <v>0</v>
      </c>
      <c r="N2814" s="81">
        <f t="shared" si="878"/>
        <v>0</v>
      </c>
      <c r="O2814" s="81">
        <f t="shared" ca="1" si="887"/>
        <v>0</v>
      </c>
      <c r="P2814" s="87" t="str">
        <f t="shared" si="888"/>
        <v>J=</v>
      </c>
      <c r="Q2814" s="88">
        <f t="shared" si="889"/>
        <v>45954</v>
      </c>
    </row>
    <row r="2815" spans="1:17" x14ac:dyDescent="0.2">
      <c r="A2815" s="79">
        <f t="shared" si="879"/>
        <v>45887</v>
      </c>
      <c r="B2815" s="80" t="str">
        <f t="shared" ca="1" si="880"/>
        <v>n.d</v>
      </c>
      <c r="C2815" s="81">
        <f t="shared" ca="1" si="881"/>
        <v>811.78766540000004</v>
      </c>
      <c r="D2815" s="82">
        <f ca="1">IF(A2815&lt;$B$1,VLOOKUP(A2815,[1]DI!$A$4:$B$15000,2,FALSE),0)</f>
        <v>0</v>
      </c>
      <c r="E2815" s="81">
        <f t="shared" ca="1" si="882"/>
        <v>0</v>
      </c>
      <c r="F2815" s="83">
        <f t="shared" si="877"/>
        <v>1.2</v>
      </c>
      <c r="G2815" s="84">
        <f t="shared" ca="1" si="883"/>
        <v>1</v>
      </c>
      <c r="H2815" s="81">
        <f ca="1">TRUNC(PRODUCT(G$10:G2814),15)</f>
        <v>1.40945772534528</v>
      </c>
      <c r="I2815" s="81">
        <f t="shared" ca="1" si="884"/>
        <v>1.40945772534528</v>
      </c>
      <c r="J2815" s="81">
        <f t="shared" ca="1" si="885"/>
        <v>1</v>
      </c>
      <c r="K2815" s="81">
        <f t="shared" ca="1" si="886"/>
        <v>0</v>
      </c>
      <c r="L2815" s="85">
        <f>IF(VLOOKUP(A2815,$U$12:$AD$125,8)=VLOOKUP(A2814,$U$12:$AD$125,8),0,VLOOKUP(A2815,U$12:$AD$125,8))</f>
        <v>0</v>
      </c>
      <c r="M2815" s="86">
        <f>IF(L2815&gt;0,VLOOKUP(L2815,T$12:$AC$125,7),0)</f>
        <v>0</v>
      </c>
      <c r="N2815" s="81">
        <f t="shared" si="878"/>
        <v>0</v>
      </c>
      <c r="O2815" s="81">
        <f t="shared" ca="1" si="887"/>
        <v>0</v>
      </c>
      <c r="P2815" s="87" t="str">
        <f t="shared" si="888"/>
        <v>J=</v>
      </c>
      <c r="Q2815" s="88">
        <f t="shared" si="889"/>
        <v>45954</v>
      </c>
    </row>
    <row r="2816" spans="1:17" x14ac:dyDescent="0.2">
      <c r="A2816" s="79">
        <f t="shared" si="879"/>
        <v>45888</v>
      </c>
      <c r="B2816" s="80" t="str">
        <f t="shared" ca="1" si="880"/>
        <v>n.d</v>
      </c>
      <c r="C2816" s="81">
        <f t="shared" ca="1" si="881"/>
        <v>811.78766540000004</v>
      </c>
      <c r="D2816" s="82">
        <f ca="1">IF(A2816&lt;$B$1,VLOOKUP(A2816,[1]DI!$A$4:$B$15000,2,FALSE),0)</f>
        <v>0</v>
      </c>
      <c r="E2816" s="81">
        <f t="shared" ca="1" si="882"/>
        <v>0</v>
      </c>
      <c r="F2816" s="83">
        <f t="shared" si="877"/>
        <v>1.2</v>
      </c>
      <c r="G2816" s="84">
        <f t="shared" ca="1" si="883"/>
        <v>1</v>
      </c>
      <c r="H2816" s="81">
        <f ca="1">TRUNC(PRODUCT(G$10:G2815),15)</f>
        <v>1.40945772534528</v>
      </c>
      <c r="I2816" s="81">
        <f t="shared" ca="1" si="884"/>
        <v>1.40945772534528</v>
      </c>
      <c r="J2816" s="81">
        <f t="shared" ca="1" si="885"/>
        <v>1</v>
      </c>
      <c r="K2816" s="81">
        <f t="shared" ca="1" si="886"/>
        <v>0</v>
      </c>
      <c r="L2816" s="85">
        <f>IF(VLOOKUP(A2816,$U$12:$AD$125,8)=VLOOKUP(A2815,$U$12:$AD$125,8),0,VLOOKUP(A2816,U$12:$AD$125,8))</f>
        <v>0</v>
      </c>
      <c r="M2816" s="86">
        <f>IF(L2816&gt;0,VLOOKUP(L2816,T$12:$AC$125,7),0)</f>
        <v>0</v>
      </c>
      <c r="N2816" s="81">
        <f t="shared" si="878"/>
        <v>0</v>
      </c>
      <c r="O2816" s="81">
        <f t="shared" ca="1" si="887"/>
        <v>0</v>
      </c>
      <c r="P2816" s="87" t="str">
        <f t="shared" si="888"/>
        <v>J=</v>
      </c>
      <c r="Q2816" s="88">
        <f t="shared" si="889"/>
        <v>45954</v>
      </c>
    </row>
    <row r="2817" spans="1:17" x14ac:dyDescent="0.2">
      <c r="A2817" s="79">
        <f t="shared" si="879"/>
        <v>45889</v>
      </c>
      <c r="B2817" s="80" t="str">
        <f t="shared" ca="1" si="880"/>
        <v>n.d</v>
      </c>
      <c r="C2817" s="81">
        <f t="shared" ca="1" si="881"/>
        <v>811.78766540000004</v>
      </c>
      <c r="D2817" s="82">
        <f ca="1">IF(A2817&lt;$B$1,VLOOKUP(A2817,[1]DI!$A$4:$B$15000,2,FALSE),0)</f>
        <v>0</v>
      </c>
      <c r="E2817" s="81">
        <f t="shared" ca="1" si="882"/>
        <v>0</v>
      </c>
      <c r="F2817" s="83">
        <f t="shared" si="877"/>
        <v>1.2</v>
      </c>
      <c r="G2817" s="84">
        <f t="shared" ca="1" si="883"/>
        <v>1</v>
      </c>
      <c r="H2817" s="81">
        <f ca="1">TRUNC(PRODUCT(G$10:G2816),15)</f>
        <v>1.40945772534528</v>
      </c>
      <c r="I2817" s="81">
        <f t="shared" ca="1" si="884"/>
        <v>1.40945772534528</v>
      </c>
      <c r="J2817" s="81">
        <f t="shared" ca="1" si="885"/>
        <v>1</v>
      </c>
      <c r="K2817" s="81">
        <f t="shared" ca="1" si="886"/>
        <v>0</v>
      </c>
      <c r="L2817" s="85">
        <f>IF(VLOOKUP(A2817,$U$12:$AD$125,8)=VLOOKUP(A2816,$U$12:$AD$125,8),0,VLOOKUP(A2817,U$12:$AD$125,8))</f>
        <v>0</v>
      </c>
      <c r="M2817" s="86">
        <f>IF(L2817&gt;0,VLOOKUP(L2817,T$12:$AC$125,7),0)</f>
        <v>0</v>
      </c>
      <c r="N2817" s="81">
        <f t="shared" si="878"/>
        <v>0</v>
      </c>
      <c r="O2817" s="81">
        <f t="shared" ca="1" si="887"/>
        <v>0</v>
      </c>
      <c r="P2817" s="87" t="str">
        <f t="shared" si="888"/>
        <v>J=</v>
      </c>
      <c r="Q2817" s="88">
        <f t="shared" si="889"/>
        <v>45954</v>
      </c>
    </row>
    <row r="2818" spans="1:17" x14ac:dyDescent="0.2">
      <c r="A2818" s="79">
        <f t="shared" si="879"/>
        <v>45890</v>
      </c>
      <c r="B2818" s="80" t="str">
        <f t="shared" ca="1" si="880"/>
        <v>n.d</v>
      </c>
      <c r="C2818" s="81">
        <f t="shared" ca="1" si="881"/>
        <v>811.78766540000004</v>
      </c>
      <c r="D2818" s="82">
        <f ca="1">IF(A2818&lt;$B$1,VLOOKUP(A2818,[1]DI!$A$4:$B$15000,2,FALSE),0)</f>
        <v>0</v>
      </c>
      <c r="E2818" s="81">
        <f t="shared" ca="1" si="882"/>
        <v>0</v>
      </c>
      <c r="F2818" s="83">
        <f t="shared" si="877"/>
        <v>1.2</v>
      </c>
      <c r="G2818" s="84">
        <f t="shared" ca="1" si="883"/>
        <v>1</v>
      </c>
      <c r="H2818" s="81">
        <f ca="1">TRUNC(PRODUCT(G$10:G2817),15)</f>
        <v>1.40945772534528</v>
      </c>
      <c r="I2818" s="81">
        <f t="shared" ca="1" si="884"/>
        <v>1.40945772534528</v>
      </c>
      <c r="J2818" s="81">
        <f t="shared" ca="1" si="885"/>
        <v>1</v>
      </c>
      <c r="K2818" s="81">
        <f t="shared" ca="1" si="886"/>
        <v>0</v>
      </c>
      <c r="L2818" s="85">
        <f>IF(VLOOKUP(A2818,$U$12:$AD$125,8)=VLOOKUP(A2817,$U$12:$AD$125,8),0,VLOOKUP(A2818,U$12:$AD$125,8))</f>
        <v>0</v>
      </c>
      <c r="M2818" s="86">
        <f>IF(L2818&gt;0,VLOOKUP(L2818,T$12:$AC$125,7),0)</f>
        <v>0</v>
      </c>
      <c r="N2818" s="81">
        <f t="shared" si="878"/>
        <v>0</v>
      </c>
      <c r="O2818" s="81">
        <f t="shared" ca="1" si="887"/>
        <v>0</v>
      </c>
      <c r="P2818" s="87" t="str">
        <f t="shared" si="888"/>
        <v>J=</v>
      </c>
      <c r="Q2818" s="88">
        <f t="shared" si="889"/>
        <v>45954</v>
      </c>
    </row>
    <row r="2819" spans="1:17" x14ac:dyDescent="0.2">
      <c r="A2819" s="79">
        <f t="shared" si="879"/>
        <v>45891</v>
      </c>
      <c r="B2819" s="80" t="str">
        <f t="shared" ca="1" si="880"/>
        <v>n.d</v>
      </c>
      <c r="C2819" s="81">
        <f t="shared" ca="1" si="881"/>
        <v>811.78766540000004</v>
      </c>
      <c r="D2819" s="82">
        <f ca="1">IF(A2819&lt;$B$1,VLOOKUP(A2819,[1]DI!$A$4:$B$15000,2,FALSE),0)</f>
        <v>0</v>
      </c>
      <c r="E2819" s="81">
        <f t="shared" ca="1" si="882"/>
        <v>0</v>
      </c>
      <c r="F2819" s="83">
        <f t="shared" si="877"/>
        <v>1.2</v>
      </c>
      <c r="G2819" s="84">
        <f t="shared" ca="1" si="883"/>
        <v>1</v>
      </c>
      <c r="H2819" s="81">
        <f ca="1">TRUNC(PRODUCT(G$10:G2818),15)</f>
        <v>1.40945772534528</v>
      </c>
      <c r="I2819" s="81">
        <f t="shared" ca="1" si="884"/>
        <v>1.40945772534528</v>
      </c>
      <c r="J2819" s="81">
        <f t="shared" ca="1" si="885"/>
        <v>1</v>
      </c>
      <c r="K2819" s="81">
        <f t="shared" ca="1" si="886"/>
        <v>0</v>
      </c>
      <c r="L2819" s="85">
        <f>IF(VLOOKUP(A2819,$U$12:$AD$125,8)=VLOOKUP(A2818,$U$12:$AD$125,8),0,VLOOKUP(A2819,U$12:$AD$125,8))</f>
        <v>0</v>
      </c>
      <c r="M2819" s="86">
        <f>IF(L2819&gt;0,VLOOKUP(L2819,T$12:$AC$125,7),0)</f>
        <v>0</v>
      </c>
      <c r="N2819" s="81">
        <f t="shared" si="878"/>
        <v>0</v>
      </c>
      <c r="O2819" s="81">
        <f t="shared" ca="1" si="887"/>
        <v>0</v>
      </c>
      <c r="P2819" s="87" t="str">
        <f t="shared" si="888"/>
        <v>J=</v>
      </c>
      <c r="Q2819" s="88">
        <f t="shared" si="889"/>
        <v>45954</v>
      </c>
    </row>
    <row r="2820" spans="1:17" x14ac:dyDescent="0.2">
      <c r="A2820" s="79">
        <f t="shared" si="879"/>
        <v>45892</v>
      </c>
      <c r="B2820" s="80" t="str">
        <f t="shared" ca="1" si="880"/>
        <v>n.d</v>
      </c>
      <c r="C2820" s="81">
        <f t="shared" ca="1" si="881"/>
        <v>811.78766540000004</v>
      </c>
      <c r="D2820" s="82">
        <f ca="1">IF(A2820&lt;$B$1,VLOOKUP(A2820,[1]DI!$A$4:$B$15000,2,FALSE),0)</f>
        <v>0</v>
      </c>
      <c r="E2820" s="81">
        <f t="shared" ca="1" si="882"/>
        <v>0</v>
      </c>
      <c r="F2820" s="83">
        <f t="shared" si="877"/>
        <v>1.2</v>
      </c>
      <c r="G2820" s="84">
        <f t="shared" ca="1" si="883"/>
        <v>1</v>
      </c>
      <c r="H2820" s="81">
        <f ca="1">TRUNC(PRODUCT(G$10:G2819),15)</f>
        <v>1.40945772534528</v>
      </c>
      <c r="I2820" s="81">
        <f t="shared" ca="1" si="884"/>
        <v>1.40945772534528</v>
      </c>
      <c r="J2820" s="81">
        <f t="shared" ca="1" si="885"/>
        <v>1</v>
      </c>
      <c r="K2820" s="81">
        <f t="shared" ca="1" si="886"/>
        <v>0</v>
      </c>
      <c r="L2820" s="85">
        <f>IF(VLOOKUP(A2820,$U$12:$AD$125,8)=VLOOKUP(A2819,$U$12:$AD$125,8),0,VLOOKUP(A2820,U$12:$AD$125,8))</f>
        <v>0</v>
      </c>
      <c r="M2820" s="86">
        <f>IF(L2820&gt;0,VLOOKUP(L2820,T$12:$AC$125,7),0)</f>
        <v>0</v>
      </c>
      <c r="N2820" s="81">
        <f t="shared" si="878"/>
        <v>0</v>
      </c>
      <c r="O2820" s="81">
        <f t="shared" ca="1" si="887"/>
        <v>0</v>
      </c>
      <c r="P2820" s="87" t="str">
        <f t="shared" si="888"/>
        <v>J=</v>
      </c>
      <c r="Q2820" s="88">
        <f t="shared" si="889"/>
        <v>45954</v>
      </c>
    </row>
    <row r="2821" spans="1:17" x14ac:dyDescent="0.2">
      <c r="A2821" s="79">
        <f t="shared" si="879"/>
        <v>45893</v>
      </c>
      <c r="B2821" s="80" t="str">
        <f t="shared" ca="1" si="880"/>
        <v>n.d</v>
      </c>
      <c r="C2821" s="81">
        <f t="shared" ca="1" si="881"/>
        <v>811.78766540000004</v>
      </c>
      <c r="D2821" s="82">
        <f ca="1">IF(A2821&lt;$B$1,VLOOKUP(A2821,[1]DI!$A$4:$B$15000,2,FALSE),0)</f>
        <v>0</v>
      </c>
      <c r="E2821" s="81">
        <f t="shared" ca="1" si="882"/>
        <v>0</v>
      </c>
      <c r="F2821" s="83">
        <f t="shared" si="877"/>
        <v>1.2</v>
      </c>
      <c r="G2821" s="84">
        <f t="shared" ca="1" si="883"/>
        <v>1</v>
      </c>
      <c r="H2821" s="81">
        <f ca="1">TRUNC(PRODUCT(G$10:G2820),15)</f>
        <v>1.40945772534528</v>
      </c>
      <c r="I2821" s="81">
        <f t="shared" ca="1" si="884"/>
        <v>1.40945772534528</v>
      </c>
      <c r="J2821" s="81">
        <f t="shared" ca="1" si="885"/>
        <v>1</v>
      </c>
      <c r="K2821" s="81">
        <f t="shared" ca="1" si="886"/>
        <v>0</v>
      </c>
      <c r="L2821" s="85">
        <f>IF(VLOOKUP(A2821,$U$12:$AD$125,8)=VLOOKUP(A2820,$U$12:$AD$125,8),0,VLOOKUP(A2821,U$12:$AD$125,8))</f>
        <v>0</v>
      </c>
      <c r="M2821" s="86">
        <f>IF(L2821&gt;0,VLOOKUP(L2821,T$12:$AC$125,7),0)</f>
        <v>0</v>
      </c>
      <c r="N2821" s="81">
        <f t="shared" si="878"/>
        <v>0</v>
      </c>
      <c r="O2821" s="81">
        <f t="shared" ca="1" si="887"/>
        <v>0</v>
      </c>
      <c r="P2821" s="87" t="str">
        <f t="shared" si="888"/>
        <v>J=</v>
      </c>
      <c r="Q2821" s="88">
        <f t="shared" si="889"/>
        <v>45954</v>
      </c>
    </row>
    <row r="2822" spans="1:17" x14ac:dyDescent="0.2">
      <c r="A2822" s="79">
        <f t="shared" si="879"/>
        <v>45894</v>
      </c>
      <c r="B2822" s="80" t="str">
        <f t="shared" ca="1" si="880"/>
        <v>n.d</v>
      </c>
      <c r="C2822" s="81">
        <f t="shared" ca="1" si="881"/>
        <v>811.78766540000004</v>
      </c>
      <c r="D2822" s="82">
        <f ca="1">IF(A2822&lt;$B$1,VLOOKUP(A2822,[1]DI!$A$4:$B$15000,2,FALSE),0)</f>
        <v>0</v>
      </c>
      <c r="E2822" s="81">
        <f t="shared" ca="1" si="882"/>
        <v>0</v>
      </c>
      <c r="F2822" s="83">
        <f t="shared" si="877"/>
        <v>1.2</v>
      </c>
      <c r="G2822" s="84">
        <f t="shared" ca="1" si="883"/>
        <v>1</v>
      </c>
      <c r="H2822" s="81">
        <f ca="1">TRUNC(PRODUCT(G$10:G2821),15)</f>
        <v>1.40945772534528</v>
      </c>
      <c r="I2822" s="81">
        <f t="shared" ca="1" si="884"/>
        <v>1.40945772534528</v>
      </c>
      <c r="J2822" s="81">
        <f t="shared" ca="1" si="885"/>
        <v>1</v>
      </c>
      <c r="K2822" s="81">
        <f t="shared" ca="1" si="886"/>
        <v>0</v>
      </c>
      <c r="L2822" s="85">
        <f>IF(VLOOKUP(A2822,$U$12:$AD$125,8)=VLOOKUP(A2821,$U$12:$AD$125,8),0,VLOOKUP(A2822,U$12:$AD$125,8))</f>
        <v>0</v>
      </c>
      <c r="M2822" s="86">
        <f>IF(L2822&gt;0,VLOOKUP(L2822,T$12:$AC$125,7),0)</f>
        <v>0</v>
      </c>
      <c r="N2822" s="81">
        <f t="shared" si="878"/>
        <v>0</v>
      </c>
      <c r="O2822" s="81">
        <f t="shared" ca="1" si="887"/>
        <v>0</v>
      </c>
      <c r="P2822" s="87" t="str">
        <f t="shared" si="888"/>
        <v>J=</v>
      </c>
      <c r="Q2822" s="88">
        <f t="shared" si="889"/>
        <v>45954</v>
      </c>
    </row>
    <row r="2823" spans="1:17" x14ac:dyDescent="0.2">
      <c r="A2823" s="79">
        <f t="shared" si="879"/>
        <v>45895</v>
      </c>
      <c r="B2823" s="80" t="str">
        <f t="shared" ca="1" si="880"/>
        <v>n.d</v>
      </c>
      <c r="C2823" s="81">
        <f t="shared" ca="1" si="881"/>
        <v>811.78766540000004</v>
      </c>
      <c r="D2823" s="82">
        <f ca="1">IF(A2823&lt;$B$1,VLOOKUP(A2823,[1]DI!$A$4:$B$15000,2,FALSE),0)</f>
        <v>0</v>
      </c>
      <c r="E2823" s="81">
        <f t="shared" ca="1" si="882"/>
        <v>0</v>
      </c>
      <c r="F2823" s="83">
        <f t="shared" si="877"/>
        <v>1.2</v>
      </c>
      <c r="G2823" s="84">
        <f t="shared" ca="1" si="883"/>
        <v>1</v>
      </c>
      <c r="H2823" s="81">
        <f ca="1">TRUNC(PRODUCT(G$10:G2822),15)</f>
        <v>1.40945772534528</v>
      </c>
      <c r="I2823" s="81">
        <f t="shared" ca="1" si="884"/>
        <v>1.40945772534528</v>
      </c>
      <c r="J2823" s="81">
        <f t="shared" ca="1" si="885"/>
        <v>1</v>
      </c>
      <c r="K2823" s="81">
        <f t="shared" ca="1" si="886"/>
        <v>0</v>
      </c>
      <c r="L2823" s="85">
        <f>IF(VLOOKUP(A2823,$U$12:$AD$125,8)=VLOOKUP(A2822,$U$12:$AD$125,8),0,VLOOKUP(A2823,U$12:$AD$125,8))</f>
        <v>0</v>
      </c>
      <c r="M2823" s="86">
        <f>IF(L2823&gt;0,VLOOKUP(L2823,T$12:$AC$125,7),0)</f>
        <v>0</v>
      </c>
      <c r="N2823" s="81">
        <f t="shared" si="878"/>
        <v>0</v>
      </c>
      <c r="O2823" s="81">
        <f t="shared" ca="1" si="887"/>
        <v>0</v>
      </c>
      <c r="P2823" s="87" t="str">
        <f t="shared" si="888"/>
        <v>J=</v>
      </c>
      <c r="Q2823" s="88">
        <f t="shared" si="889"/>
        <v>45954</v>
      </c>
    </row>
    <row r="2824" spans="1:17" x14ac:dyDescent="0.2">
      <c r="A2824" s="79">
        <f t="shared" si="879"/>
        <v>45896</v>
      </c>
      <c r="B2824" s="80" t="str">
        <f t="shared" ca="1" si="880"/>
        <v>n.d</v>
      </c>
      <c r="C2824" s="81">
        <f t="shared" ca="1" si="881"/>
        <v>811.78766540000004</v>
      </c>
      <c r="D2824" s="82">
        <f ca="1">IF(A2824&lt;$B$1,VLOOKUP(A2824,[1]DI!$A$4:$B$15000,2,FALSE),0)</f>
        <v>0</v>
      </c>
      <c r="E2824" s="81">
        <f t="shared" ca="1" si="882"/>
        <v>0</v>
      </c>
      <c r="F2824" s="83">
        <f t="shared" si="877"/>
        <v>1.2</v>
      </c>
      <c r="G2824" s="84">
        <f t="shared" ca="1" si="883"/>
        <v>1</v>
      </c>
      <c r="H2824" s="81">
        <f ca="1">TRUNC(PRODUCT(G$10:G2823),15)</f>
        <v>1.40945772534528</v>
      </c>
      <c r="I2824" s="81">
        <f t="shared" ca="1" si="884"/>
        <v>1.40945772534528</v>
      </c>
      <c r="J2824" s="81">
        <f t="shared" ca="1" si="885"/>
        <v>1</v>
      </c>
      <c r="K2824" s="81">
        <f t="shared" ca="1" si="886"/>
        <v>0</v>
      </c>
      <c r="L2824" s="85">
        <f>IF(VLOOKUP(A2824,$U$12:$AD$125,8)=VLOOKUP(A2823,$U$12:$AD$125,8),0,VLOOKUP(A2824,U$12:$AD$125,8))</f>
        <v>0</v>
      </c>
      <c r="M2824" s="86">
        <f>IF(L2824&gt;0,VLOOKUP(L2824,T$12:$AC$125,7),0)</f>
        <v>0</v>
      </c>
      <c r="N2824" s="81">
        <f t="shared" si="878"/>
        <v>0</v>
      </c>
      <c r="O2824" s="81">
        <f t="shared" ca="1" si="887"/>
        <v>0</v>
      </c>
      <c r="P2824" s="87" t="str">
        <f t="shared" si="888"/>
        <v>J=</v>
      </c>
      <c r="Q2824" s="88">
        <f t="shared" si="889"/>
        <v>45954</v>
      </c>
    </row>
    <row r="2825" spans="1:17" x14ac:dyDescent="0.2">
      <c r="A2825" s="79">
        <f t="shared" si="879"/>
        <v>45897</v>
      </c>
      <c r="B2825" s="80" t="str">
        <f t="shared" ca="1" si="880"/>
        <v>n.d</v>
      </c>
      <c r="C2825" s="81">
        <f t="shared" ca="1" si="881"/>
        <v>811.78766540000004</v>
      </c>
      <c r="D2825" s="82">
        <f ca="1">IF(A2825&lt;$B$1,VLOOKUP(A2825,[1]DI!$A$4:$B$15000,2,FALSE),0)</f>
        <v>0</v>
      </c>
      <c r="E2825" s="81">
        <f t="shared" ca="1" si="882"/>
        <v>0</v>
      </c>
      <c r="F2825" s="83">
        <f t="shared" si="877"/>
        <v>1.2</v>
      </c>
      <c r="G2825" s="84">
        <f t="shared" ca="1" si="883"/>
        <v>1</v>
      </c>
      <c r="H2825" s="81">
        <f ca="1">TRUNC(PRODUCT(G$10:G2824),15)</f>
        <v>1.40945772534528</v>
      </c>
      <c r="I2825" s="81">
        <f t="shared" ca="1" si="884"/>
        <v>1.40945772534528</v>
      </c>
      <c r="J2825" s="81">
        <f t="shared" ca="1" si="885"/>
        <v>1</v>
      </c>
      <c r="K2825" s="81">
        <f t="shared" ca="1" si="886"/>
        <v>0</v>
      </c>
      <c r="L2825" s="85">
        <f>IF(VLOOKUP(A2825,$U$12:$AD$125,8)=VLOOKUP(A2824,$U$12:$AD$125,8),0,VLOOKUP(A2825,U$12:$AD$125,8))</f>
        <v>0</v>
      </c>
      <c r="M2825" s="86">
        <f>IF(L2825&gt;0,VLOOKUP(L2825,T$12:$AC$125,7),0)</f>
        <v>0</v>
      </c>
      <c r="N2825" s="81">
        <f t="shared" si="878"/>
        <v>0</v>
      </c>
      <c r="O2825" s="81">
        <f t="shared" ca="1" si="887"/>
        <v>0</v>
      </c>
      <c r="P2825" s="87" t="str">
        <f t="shared" si="888"/>
        <v>J=</v>
      </c>
      <c r="Q2825" s="88">
        <f t="shared" si="889"/>
        <v>45954</v>
      </c>
    </row>
    <row r="2826" spans="1:17" x14ac:dyDescent="0.2">
      <c r="A2826" s="79">
        <f t="shared" si="879"/>
        <v>45898</v>
      </c>
      <c r="B2826" s="80" t="str">
        <f t="shared" ca="1" si="880"/>
        <v>n.d</v>
      </c>
      <c r="C2826" s="81">
        <f t="shared" ca="1" si="881"/>
        <v>811.78766540000004</v>
      </c>
      <c r="D2826" s="82">
        <f ca="1">IF(A2826&lt;$B$1,VLOOKUP(A2826,[1]DI!$A$4:$B$15000,2,FALSE),0)</f>
        <v>0</v>
      </c>
      <c r="E2826" s="81">
        <f t="shared" ca="1" si="882"/>
        <v>0</v>
      </c>
      <c r="F2826" s="83">
        <f t="shared" ref="F2826:F2889" si="890">IF(A2826&gt;$H$2,$I$3,$I$2)</f>
        <v>1.2</v>
      </c>
      <c r="G2826" s="84">
        <f t="shared" ca="1" si="883"/>
        <v>1</v>
      </c>
      <c r="H2826" s="81">
        <f ca="1">TRUNC(PRODUCT(G$10:G2825),15)</f>
        <v>1.40945772534528</v>
      </c>
      <c r="I2826" s="81">
        <f t="shared" ca="1" si="884"/>
        <v>1.40945772534528</v>
      </c>
      <c r="J2826" s="81">
        <f t="shared" ca="1" si="885"/>
        <v>1</v>
      </c>
      <c r="K2826" s="81">
        <f t="shared" ca="1" si="886"/>
        <v>0</v>
      </c>
      <c r="L2826" s="85">
        <f>IF(VLOOKUP(A2826,$U$12:$AD$125,8)=VLOOKUP(A2825,$U$12:$AD$125,8),0,VLOOKUP(A2826,U$12:$AD$125,8))</f>
        <v>0</v>
      </c>
      <c r="M2826" s="86">
        <f>IF(L2826&gt;0,VLOOKUP(L2826,T$12:$AC$125,7),0)</f>
        <v>0</v>
      </c>
      <c r="N2826" s="81">
        <f t="shared" si="878"/>
        <v>0</v>
      </c>
      <c r="O2826" s="81">
        <f t="shared" ca="1" si="887"/>
        <v>0</v>
      </c>
      <c r="P2826" s="87" t="str">
        <f t="shared" si="888"/>
        <v>J=</v>
      </c>
      <c r="Q2826" s="88">
        <f t="shared" si="889"/>
        <v>45954</v>
      </c>
    </row>
    <row r="2827" spans="1:17" x14ac:dyDescent="0.2">
      <c r="A2827" s="79">
        <f t="shared" si="879"/>
        <v>45899</v>
      </c>
      <c r="B2827" s="80" t="str">
        <f t="shared" ca="1" si="880"/>
        <v>n.d</v>
      </c>
      <c r="C2827" s="81">
        <f t="shared" ca="1" si="881"/>
        <v>811.78766540000004</v>
      </c>
      <c r="D2827" s="82">
        <f ca="1">IF(A2827&lt;$B$1,VLOOKUP(A2827,[1]DI!$A$4:$B$15000,2,FALSE),0)</f>
        <v>0</v>
      </c>
      <c r="E2827" s="81">
        <f t="shared" ca="1" si="882"/>
        <v>0</v>
      </c>
      <c r="F2827" s="83">
        <f t="shared" si="890"/>
        <v>1.2</v>
      </c>
      <c r="G2827" s="84">
        <f t="shared" ca="1" si="883"/>
        <v>1</v>
      </c>
      <c r="H2827" s="81">
        <f ca="1">TRUNC(PRODUCT(G$10:G2826),15)</f>
        <v>1.40945772534528</v>
      </c>
      <c r="I2827" s="81">
        <f t="shared" ca="1" si="884"/>
        <v>1.40945772534528</v>
      </c>
      <c r="J2827" s="81">
        <f t="shared" ca="1" si="885"/>
        <v>1</v>
      </c>
      <c r="K2827" s="81">
        <f t="shared" ca="1" si="886"/>
        <v>0</v>
      </c>
      <c r="L2827" s="85">
        <f>IF(VLOOKUP(A2827,$U$12:$AD$125,8)=VLOOKUP(A2826,$U$12:$AD$125,8),0,VLOOKUP(A2827,U$12:$AD$125,8))</f>
        <v>0</v>
      </c>
      <c r="M2827" s="86">
        <f>IF(L2827&gt;0,VLOOKUP(L2827,T$12:$AC$125,7),0)</f>
        <v>0</v>
      </c>
      <c r="N2827" s="81">
        <f t="shared" ref="N2827:N2890" si="891">IF(M2827&gt;0,(C2827*M2827),0)</f>
        <v>0</v>
      </c>
      <c r="O2827" s="81">
        <f t="shared" ca="1" si="887"/>
        <v>0</v>
      </c>
      <c r="P2827" s="87" t="str">
        <f t="shared" si="888"/>
        <v>J=</v>
      </c>
      <c r="Q2827" s="88">
        <f t="shared" si="889"/>
        <v>45954</v>
      </c>
    </row>
    <row r="2828" spans="1:17" x14ac:dyDescent="0.2">
      <c r="A2828" s="79">
        <f t="shared" si="879"/>
        <v>45900</v>
      </c>
      <c r="B2828" s="80" t="str">
        <f t="shared" ca="1" si="880"/>
        <v>n.d</v>
      </c>
      <c r="C2828" s="81">
        <f t="shared" ca="1" si="881"/>
        <v>811.78766540000004</v>
      </c>
      <c r="D2828" s="82">
        <f ca="1">IF(A2828&lt;$B$1,VLOOKUP(A2828,[1]DI!$A$4:$B$15000,2,FALSE),0)</f>
        <v>0</v>
      </c>
      <c r="E2828" s="81">
        <f t="shared" ca="1" si="882"/>
        <v>0</v>
      </c>
      <c r="F2828" s="83">
        <f t="shared" si="890"/>
        <v>1.2</v>
      </c>
      <c r="G2828" s="84">
        <f t="shared" ca="1" si="883"/>
        <v>1</v>
      </c>
      <c r="H2828" s="81">
        <f ca="1">TRUNC(PRODUCT(G$10:G2827),15)</f>
        <v>1.40945772534528</v>
      </c>
      <c r="I2828" s="81">
        <f t="shared" ca="1" si="884"/>
        <v>1.40945772534528</v>
      </c>
      <c r="J2828" s="81">
        <f t="shared" ca="1" si="885"/>
        <v>1</v>
      </c>
      <c r="K2828" s="81">
        <f t="shared" ca="1" si="886"/>
        <v>0</v>
      </c>
      <c r="L2828" s="85">
        <f>IF(VLOOKUP(A2828,$U$12:$AD$125,8)=VLOOKUP(A2827,$U$12:$AD$125,8),0,VLOOKUP(A2828,U$12:$AD$125,8))</f>
        <v>0</v>
      </c>
      <c r="M2828" s="86">
        <f>IF(L2828&gt;0,VLOOKUP(L2828,T$12:$AC$125,7),0)</f>
        <v>0</v>
      </c>
      <c r="N2828" s="81">
        <f t="shared" si="891"/>
        <v>0</v>
      </c>
      <c r="O2828" s="81">
        <f t="shared" ca="1" si="887"/>
        <v>0</v>
      </c>
      <c r="P2828" s="87" t="str">
        <f t="shared" si="888"/>
        <v>J=</v>
      </c>
      <c r="Q2828" s="88">
        <f t="shared" si="889"/>
        <v>45954</v>
      </c>
    </row>
    <row r="2829" spans="1:17" x14ac:dyDescent="0.2">
      <c r="A2829" s="79">
        <f t="shared" si="879"/>
        <v>45901</v>
      </c>
      <c r="B2829" s="80" t="str">
        <f t="shared" ca="1" si="880"/>
        <v>n.d</v>
      </c>
      <c r="C2829" s="81">
        <f t="shared" ca="1" si="881"/>
        <v>811.78766540000004</v>
      </c>
      <c r="D2829" s="82">
        <f ca="1">IF(A2829&lt;$B$1,VLOOKUP(A2829,[1]DI!$A$4:$B$15000,2,FALSE),0)</f>
        <v>0</v>
      </c>
      <c r="E2829" s="81">
        <f t="shared" ca="1" si="882"/>
        <v>0</v>
      </c>
      <c r="F2829" s="83">
        <f t="shared" si="890"/>
        <v>1.2</v>
      </c>
      <c r="G2829" s="84">
        <f t="shared" ca="1" si="883"/>
        <v>1</v>
      </c>
      <c r="H2829" s="81">
        <f ca="1">TRUNC(PRODUCT(G$10:G2828),15)</f>
        <v>1.40945772534528</v>
      </c>
      <c r="I2829" s="81">
        <f t="shared" ca="1" si="884"/>
        <v>1.40945772534528</v>
      </c>
      <c r="J2829" s="81">
        <f t="shared" ca="1" si="885"/>
        <v>1</v>
      </c>
      <c r="K2829" s="81">
        <f t="shared" ca="1" si="886"/>
        <v>0</v>
      </c>
      <c r="L2829" s="85">
        <f>IF(VLOOKUP(A2829,$U$12:$AD$125,8)=VLOOKUP(A2828,$U$12:$AD$125,8),0,VLOOKUP(A2829,U$12:$AD$125,8))</f>
        <v>0</v>
      </c>
      <c r="M2829" s="86">
        <f>IF(L2829&gt;0,VLOOKUP(L2829,T$12:$AC$125,7),0)</f>
        <v>0</v>
      </c>
      <c r="N2829" s="81">
        <f t="shared" si="891"/>
        <v>0</v>
      </c>
      <c r="O2829" s="81">
        <f t="shared" ca="1" si="887"/>
        <v>0</v>
      </c>
      <c r="P2829" s="87" t="str">
        <f t="shared" si="888"/>
        <v>J=</v>
      </c>
      <c r="Q2829" s="88">
        <f t="shared" si="889"/>
        <v>45954</v>
      </c>
    </row>
    <row r="2830" spans="1:17" x14ac:dyDescent="0.2">
      <c r="A2830" s="79">
        <f t="shared" ref="A2830:A2893" si="892">(A2829+1)</f>
        <v>45902</v>
      </c>
      <c r="B2830" s="80" t="str">
        <f t="shared" ca="1" si="880"/>
        <v>n.d</v>
      </c>
      <c r="C2830" s="81">
        <f t="shared" ca="1" si="881"/>
        <v>811.78766540000004</v>
      </c>
      <c r="D2830" s="82">
        <f ca="1">IF(A2830&lt;$B$1,VLOOKUP(A2830,[1]DI!$A$4:$B$15000,2,FALSE),0)</f>
        <v>0</v>
      </c>
      <c r="E2830" s="81">
        <f t="shared" ca="1" si="882"/>
        <v>0</v>
      </c>
      <c r="F2830" s="83">
        <f t="shared" si="890"/>
        <v>1.2</v>
      </c>
      <c r="G2830" s="84">
        <f t="shared" ca="1" si="883"/>
        <v>1</v>
      </c>
      <c r="H2830" s="81">
        <f ca="1">TRUNC(PRODUCT(G$10:G2829),15)</f>
        <v>1.40945772534528</v>
      </c>
      <c r="I2830" s="81">
        <f t="shared" ca="1" si="884"/>
        <v>1.40945772534528</v>
      </c>
      <c r="J2830" s="81">
        <f t="shared" ca="1" si="885"/>
        <v>1</v>
      </c>
      <c r="K2830" s="81">
        <f t="shared" ca="1" si="886"/>
        <v>0</v>
      </c>
      <c r="L2830" s="85">
        <f>IF(VLOOKUP(A2830,$U$12:$AD$125,8)=VLOOKUP(A2829,$U$12:$AD$125,8),0,VLOOKUP(A2830,U$12:$AD$125,8))</f>
        <v>0</v>
      </c>
      <c r="M2830" s="86">
        <f>IF(L2830&gt;0,VLOOKUP(L2830,T$12:$AC$125,7),0)</f>
        <v>0</v>
      </c>
      <c r="N2830" s="81">
        <f t="shared" si="891"/>
        <v>0</v>
      </c>
      <c r="O2830" s="81">
        <f t="shared" ca="1" si="887"/>
        <v>0</v>
      </c>
      <c r="P2830" s="87" t="str">
        <f t="shared" si="888"/>
        <v>J=</v>
      </c>
      <c r="Q2830" s="88">
        <f t="shared" si="889"/>
        <v>45954</v>
      </c>
    </row>
    <row r="2831" spans="1:17" x14ac:dyDescent="0.2">
      <c r="A2831" s="79">
        <f t="shared" si="892"/>
        <v>45903</v>
      </c>
      <c r="B2831" s="80" t="str">
        <f t="shared" ca="1" si="880"/>
        <v>n.d</v>
      </c>
      <c r="C2831" s="81">
        <f t="shared" ca="1" si="881"/>
        <v>811.78766540000004</v>
      </c>
      <c r="D2831" s="82">
        <f ca="1">IF(A2831&lt;$B$1,VLOOKUP(A2831,[1]DI!$A$4:$B$15000,2,FALSE),0)</f>
        <v>0</v>
      </c>
      <c r="E2831" s="81">
        <f t="shared" ca="1" si="882"/>
        <v>0</v>
      </c>
      <c r="F2831" s="83">
        <f t="shared" si="890"/>
        <v>1.2</v>
      </c>
      <c r="G2831" s="84">
        <f t="shared" ca="1" si="883"/>
        <v>1</v>
      </c>
      <c r="H2831" s="81">
        <f ca="1">TRUNC(PRODUCT(G$10:G2830),15)</f>
        <v>1.40945772534528</v>
      </c>
      <c r="I2831" s="81">
        <f t="shared" ca="1" si="884"/>
        <v>1.40945772534528</v>
      </c>
      <c r="J2831" s="81">
        <f t="shared" ca="1" si="885"/>
        <v>1</v>
      </c>
      <c r="K2831" s="81">
        <f t="shared" ca="1" si="886"/>
        <v>0</v>
      </c>
      <c r="L2831" s="85">
        <f>IF(VLOOKUP(A2831,$U$12:$AD$125,8)=VLOOKUP(A2830,$U$12:$AD$125,8),0,VLOOKUP(A2831,U$12:$AD$125,8))</f>
        <v>0</v>
      </c>
      <c r="M2831" s="86">
        <f>IF(L2831&gt;0,VLOOKUP(L2831,T$12:$AC$125,7),0)</f>
        <v>0</v>
      </c>
      <c r="N2831" s="81">
        <f t="shared" si="891"/>
        <v>0</v>
      </c>
      <c r="O2831" s="81">
        <f t="shared" ca="1" si="887"/>
        <v>0</v>
      </c>
      <c r="P2831" s="87" t="str">
        <f t="shared" si="888"/>
        <v>J=</v>
      </c>
      <c r="Q2831" s="88">
        <f t="shared" si="889"/>
        <v>45954</v>
      </c>
    </row>
    <row r="2832" spans="1:17" x14ac:dyDescent="0.2">
      <c r="A2832" s="79">
        <f t="shared" si="892"/>
        <v>45904</v>
      </c>
      <c r="B2832" s="80" t="str">
        <f t="shared" ca="1" si="880"/>
        <v>n.d</v>
      </c>
      <c r="C2832" s="81">
        <f t="shared" ca="1" si="881"/>
        <v>811.78766540000004</v>
      </c>
      <c r="D2832" s="82">
        <f ca="1">IF(A2832&lt;$B$1,VLOOKUP(A2832,[1]DI!$A$4:$B$15000,2,FALSE),0)</f>
        <v>0</v>
      </c>
      <c r="E2832" s="81">
        <f t="shared" ca="1" si="882"/>
        <v>0</v>
      </c>
      <c r="F2832" s="83">
        <f t="shared" si="890"/>
        <v>1.2</v>
      </c>
      <c r="G2832" s="84">
        <f t="shared" ca="1" si="883"/>
        <v>1</v>
      </c>
      <c r="H2832" s="81">
        <f ca="1">TRUNC(PRODUCT(G$10:G2831),15)</f>
        <v>1.40945772534528</v>
      </c>
      <c r="I2832" s="81">
        <f t="shared" ca="1" si="884"/>
        <v>1.40945772534528</v>
      </c>
      <c r="J2832" s="81">
        <f t="shared" ca="1" si="885"/>
        <v>1</v>
      </c>
      <c r="K2832" s="81">
        <f t="shared" ca="1" si="886"/>
        <v>0</v>
      </c>
      <c r="L2832" s="85">
        <f>IF(VLOOKUP(A2832,$U$12:$AD$125,8)=VLOOKUP(A2831,$U$12:$AD$125,8),0,VLOOKUP(A2832,U$12:$AD$125,8))</f>
        <v>0</v>
      </c>
      <c r="M2832" s="86">
        <f>IF(L2832&gt;0,VLOOKUP(L2832,T$12:$AC$125,7),0)</f>
        <v>0</v>
      </c>
      <c r="N2832" s="81">
        <f t="shared" si="891"/>
        <v>0</v>
      </c>
      <c r="O2832" s="81">
        <f t="shared" ca="1" si="887"/>
        <v>0</v>
      </c>
      <c r="P2832" s="87" t="str">
        <f t="shared" si="888"/>
        <v>J=</v>
      </c>
      <c r="Q2832" s="88">
        <f t="shared" si="889"/>
        <v>45954</v>
      </c>
    </row>
    <row r="2833" spans="1:17" x14ac:dyDescent="0.2">
      <c r="A2833" s="79">
        <f t="shared" si="892"/>
        <v>45905</v>
      </c>
      <c r="B2833" s="80" t="str">
        <f t="shared" ca="1" si="880"/>
        <v>n.d</v>
      </c>
      <c r="C2833" s="81">
        <f t="shared" ca="1" si="881"/>
        <v>811.78766540000004</v>
      </c>
      <c r="D2833" s="82">
        <f ca="1">IF(A2833&lt;$B$1,VLOOKUP(A2833,[1]DI!$A$4:$B$15000,2,FALSE),0)</f>
        <v>0</v>
      </c>
      <c r="E2833" s="81">
        <f t="shared" ca="1" si="882"/>
        <v>0</v>
      </c>
      <c r="F2833" s="83">
        <f t="shared" si="890"/>
        <v>1.2</v>
      </c>
      <c r="G2833" s="84">
        <f t="shared" ca="1" si="883"/>
        <v>1</v>
      </c>
      <c r="H2833" s="81">
        <f ca="1">TRUNC(PRODUCT(G$10:G2832),15)</f>
        <v>1.40945772534528</v>
      </c>
      <c r="I2833" s="81">
        <f t="shared" ca="1" si="884"/>
        <v>1.40945772534528</v>
      </c>
      <c r="J2833" s="81">
        <f t="shared" ca="1" si="885"/>
        <v>1</v>
      </c>
      <c r="K2833" s="81">
        <f t="shared" ca="1" si="886"/>
        <v>0</v>
      </c>
      <c r="L2833" s="85">
        <f>IF(VLOOKUP(A2833,$U$12:$AD$125,8)=VLOOKUP(A2832,$U$12:$AD$125,8),0,VLOOKUP(A2833,U$12:$AD$125,8))</f>
        <v>0</v>
      </c>
      <c r="M2833" s="86">
        <f>IF(L2833&gt;0,VLOOKUP(L2833,T$12:$AC$125,7),0)</f>
        <v>0</v>
      </c>
      <c r="N2833" s="81">
        <f t="shared" si="891"/>
        <v>0</v>
      </c>
      <c r="O2833" s="81">
        <f t="shared" ca="1" si="887"/>
        <v>0</v>
      </c>
      <c r="P2833" s="87" t="str">
        <f t="shared" si="888"/>
        <v>J=</v>
      </c>
      <c r="Q2833" s="88">
        <f t="shared" si="889"/>
        <v>45954</v>
      </c>
    </row>
    <row r="2834" spans="1:17" x14ac:dyDescent="0.2">
      <c r="A2834" s="79">
        <f t="shared" si="892"/>
        <v>45906</v>
      </c>
      <c r="B2834" s="80" t="str">
        <f t="shared" ca="1" si="880"/>
        <v>n.d</v>
      </c>
      <c r="C2834" s="81">
        <f t="shared" ca="1" si="881"/>
        <v>811.78766540000004</v>
      </c>
      <c r="D2834" s="82">
        <f ca="1">IF(A2834&lt;$B$1,VLOOKUP(A2834,[1]DI!$A$4:$B$15000,2,FALSE),0)</f>
        <v>0</v>
      </c>
      <c r="E2834" s="81">
        <f t="shared" ca="1" si="882"/>
        <v>0</v>
      </c>
      <c r="F2834" s="83">
        <f t="shared" si="890"/>
        <v>1.2</v>
      </c>
      <c r="G2834" s="84">
        <f t="shared" ca="1" si="883"/>
        <v>1</v>
      </c>
      <c r="H2834" s="81">
        <f ca="1">TRUNC(PRODUCT(G$10:G2833),15)</f>
        <v>1.40945772534528</v>
      </c>
      <c r="I2834" s="81">
        <f t="shared" ca="1" si="884"/>
        <v>1.40945772534528</v>
      </c>
      <c r="J2834" s="81">
        <f t="shared" ca="1" si="885"/>
        <v>1</v>
      </c>
      <c r="K2834" s="81">
        <f t="shared" ca="1" si="886"/>
        <v>0</v>
      </c>
      <c r="L2834" s="85">
        <f>IF(VLOOKUP(A2834,$U$12:$AD$125,8)=VLOOKUP(A2833,$U$12:$AD$125,8),0,VLOOKUP(A2834,U$12:$AD$125,8))</f>
        <v>0</v>
      </c>
      <c r="M2834" s="86">
        <f>IF(L2834&gt;0,VLOOKUP(L2834,T$12:$AC$125,7),0)</f>
        <v>0</v>
      </c>
      <c r="N2834" s="81">
        <f t="shared" si="891"/>
        <v>0</v>
      </c>
      <c r="O2834" s="81">
        <f t="shared" ca="1" si="887"/>
        <v>0</v>
      </c>
      <c r="P2834" s="87" t="str">
        <f t="shared" si="888"/>
        <v>J=</v>
      </c>
      <c r="Q2834" s="88">
        <f t="shared" si="889"/>
        <v>45954</v>
      </c>
    </row>
    <row r="2835" spans="1:17" x14ac:dyDescent="0.2">
      <c r="A2835" s="79">
        <f t="shared" si="892"/>
        <v>45907</v>
      </c>
      <c r="B2835" s="80" t="str">
        <f t="shared" ca="1" si="880"/>
        <v>n.d</v>
      </c>
      <c r="C2835" s="81">
        <f t="shared" ca="1" si="881"/>
        <v>811.78766540000004</v>
      </c>
      <c r="D2835" s="82">
        <f ca="1">IF(A2835&lt;$B$1,VLOOKUP(A2835,[1]DI!$A$4:$B$15000,2,FALSE),0)</f>
        <v>0</v>
      </c>
      <c r="E2835" s="81">
        <f t="shared" ca="1" si="882"/>
        <v>0</v>
      </c>
      <c r="F2835" s="83">
        <f t="shared" si="890"/>
        <v>1.2</v>
      </c>
      <c r="G2835" s="84">
        <f t="shared" ca="1" si="883"/>
        <v>1</v>
      </c>
      <c r="H2835" s="81">
        <f ca="1">TRUNC(PRODUCT(G$10:G2834),15)</f>
        <v>1.40945772534528</v>
      </c>
      <c r="I2835" s="81">
        <f t="shared" ca="1" si="884"/>
        <v>1.40945772534528</v>
      </c>
      <c r="J2835" s="81">
        <f t="shared" ca="1" si="885"/>
        <v>1</v>
      </c>
      <c r="K2835" s="81">
        <f t="shared" ca="1" si="886"/>
        <v>0</v>
      </c>
      <c r="L2835" s="85">
        <f>IF(VLOOKUP(A2835,$U$12:$AD$125,8)=VLOOKUP(A2834,$U$12:$AD$125,8),0,VLOOKUP(A2835,U$12:$AD$125,8))</f>
        <v>0</v>
      </c>
      <c r="M2835" s="86">
        <f>IF(L2835&gt;0,VLOOKUP(L2835,T$12:$AC$125,7),0)</f>
        <v>0</v>
      </c>
      <c r="N2835" s="81">
        <f t="shared" si="891"/>
        <v>0</v>
      </c>
      <c r="O2835" s="81">
        <f t="shared" ca="1" si="887"/>
        <v>0</v>
      </c>
      <c r="P2835" s="87" t="str">
        <f t="shared" si="888"/>
        <v>J=</v>
      </c>
      <c r="Q2835" s="88">
        <f t="shared" si="889"/>
        <v>45954</v>
      </c>
    </row>
    <row r="2836" spans="1:17" x14ac:dyDescent="0.2">
      <c r="A2836" s="79">
        <f t="shared" si="892"/>
        <v>45908</v>
      </c>
      <c r="B2836" s="80" t="str">
        <f t="shared" ca="1" si="880"/>
        <v>n.d</v>
      </c>
      <c r="C2836" s="81">
        <f t="shared" ca="1" si="881"/>
        <v>811.78766540000004</v>
      </c>
      <c r="D2836" s="82">
        <f ca="1">IF(A2836&lt;$B$1,VLOOKUP(A2836,[1]DI!$A$4:$B$15000,2,FALSE),0)</f>
        <v>0</v>
      </c>
      <c r="E2836" s="81">
        <f t="shared" ca="1" si="882"/>
        <v>0</v>
      </c>
      <c r="F2836" s="83">
        <f t="shared" si="890"/>
        <v>1.2</v>
      </c>
      <c r="G2836" s="84">
        <f t="shared" ca="1" si="883"/>
        <v>1</v>
      </c>
      <c r="H2836" s="81">
        <f ca="1">TRUNC(PRODUCT(G$10:G2835),15)</f>
        <v>1.40945772534528</v>
      </c>
      <c r="I2836" s="81">
        <f t="shared" ca="1" si="884"/>
        <v>1.40945772534528</v>
      </c>
      <c r="J2836" s="81">
        <f t="shared" ca="1" si="885"/>
        <v>1</v>
      </c>
      <c r="K2836" s="81">
        <f t="shared" ca="1" si="886"/>
        <v>0</v>
      </c>
      <c r="L2836" s="85">
        <f>IF(VLOOKUP(A2836,$U$12:$AD$125,8)=VLOOKUP(A2835,$U$12:$AD$125,8),0,VLOOKUP(A2836,U$12:$AD$125,8))</f>
        <v>0</v>
      </c>
      <c r="M2836" s="86">
        <f>IF(L2836&gt;0,VLOOKUP(L2836,T$12:$AC$125,7),0)</f>
        <v>0</v>
      </c>
      <c r="N2836" s="81">
        <f t="shared" si="891"/>
        <v>0</v>
      </c>
      <c r="O2836" s="81">
        <f t="shared" ca="1" si="887"/>
        <v>0</v>
      </c>
      <c r="P2836" s="87" t="str">
        <f t="shared" si="888"/>
        <v>J=</v>
      </c>
      <c r="Q2836" s="88">
        <f t="shared" si="889"/>
        <v>45954</v>
      </c>
    </row>
    <row r="2837" spans="1:17" x14ac:dyDescent="0.2">
      <c r="A2837" s="79">
        <f t="shared" si="892"/>
        <v>45909</v>
      </c>
      <c r="B2837" s="80" t="str">
        <f t="shared" ca="1" si="880"/>
        <v>n.d</v>
      </c>
      <c r="C2837" s="81">
        <f t="shared" ca="1" si="881"/>
        <v>811.78766540000004</v>
      </c>
      <c r="D2837" s="82">
        <f ca="1">IF(A2837&lt;$B$1,VLOOKUP(A2837,[1]DI!$A$4:$B$15000,2,FALSE),0)</f>
        <v>0</v>
      </c>
      <c r="E2837" s="81">
        <f t="shared" ca="1" si="882"/>
        <v>0</v>
      </c>
      <c r="F2837" s="83">
        <f t="shared" si="890"/>
        <v>1.2</v>
      </c>
      <c r="G2837" s="84">
        <f t="shared" ca="1" si="883"/>
        <v>1</v>
      </c>
      <c r="H2837" s="81">
        <f ca="1">TRUNC(PRODUCT(G$10:G2836),15)</f>
        <v>1.40945772534528</v>
      </c>
      <c r="I2837" s="81">
        <f t="shared" ca="1" si="884"/>
        <v>1.40945772534528</v>
      </c>
      <c r="J2837" s="81">
        <f t="shared" ca="1" si="885"/>
        <v>1</v>
      </c>
      <c r="K2837" s="81">
        <f t="shared" ca="1" si="886"/>
        <v>0</v>
      </c>
      <c r="L2837" s="85">
        <f>IF(VLOOKUP(A2837,$U$12:$AD$125,8)=VLOOKUP(A2836,$U$12:$AD$125,8),0,VLOOKUP(A2837,U$12:$AD$125,8))</f>
        <v>0</v>
      </c>
      <c r="M2837" s="86">
        <f>IF(L2837&gt;0,VLOOKUP(L2837,T$12:$AC$125,7),0)</f>
        <v>0</v>
      </c>
      <c r="N2837" s="81">
        <f t="shared" si="891"/>
        <v>0</v>
      </c>
      <c r="O2837" s="81">
        <f t="shared" ca="1" si="887"/>
        <v>0</v>
      </c>
      <c r="P2837" s="87" t="str">
        <f t="shared" si="888"/>
        <v>J=</v>
      </c>
      <c r="Q2837" s="88">
        <f t="shared" si="889"/>
        <v>45954</v>
      </c>
    </row>
    <row r="2838" spans="1:17" x14ac:dyDescent="0.2">
      <c r="A2838" s="79">
        <f t="shared" si="892"/>
        <v>45910</v>
      </c>
      <c r="B2838" s="80" t="str">
        <f t="shared" ca="1" si="880"/>
        <v>n.d</v>
      </c>
      <c r="C2838" s="81">
        <f t="shared" ca="1" si="881"/>
        <v>811.78766540000004</v>
      </c>
      <c r="D2838" s="82">
        <f ca="1">IF(A2838&lt;$B$1,VLOOKUP(A2838,[1]DI!$A$4:$B$15000,2,FALSE),0)</f>
        <v>0</v>
      </c>
      <c r="E2838" s="81">
        <f t="shared" ca="1" si="882"/>
        <v>0</v>
      </c>
      <c r="F2838" s="83">
        <f t="shared" si="890"/>
        <v>1.2</v>
      </c>
      <c r="G2838" s="84">
        <f t="shared" ca="1" si="883"/>
        <v>1</v>
      </c>
      <c r="H2838" s="81">
        <f ca="1">TRUNC(PRODUCT(G$10:G2837),15)</f>
        <v>1.40945772534528</v>
      </c>
      <c r="I2838" s="81">
        <f t="shared" ca="1" si="884"/>
        <v>1.40945772534528</v>
      </c>
      <c r="J2838" s="81">
        <f t="shared" ca="1" si="885"/>
        <v>1</v>
      </c>
      <c r="K2838" s="81">
        <f t="shared" ca="1" si="886"/>
        <v>0</v>
      </c>
      <c r="L2838" s="85">
        <f>IF(VLOOKUP(A2838,$U$12:$AD$125,8)=VLOOKUP(A2837,$U$12:$AD$125,8),0,VLOOKUP(A2838,U$12:$AD$125,8))</f>
        <v>0</v>
      </c>
      <c r="M2838" s="86">
        <f>IF(L2838&gt;0,VLOOKUP(L2838,T$12:$AC$125,7),0)</f>
        <v>0</v>
      </c>
      <c r="N2838" s="81">
        <f t="shared" si="891"/>
        <v>0</v>
      </c>
      <c r="O2838" s="81">
        <f t="shared" ca="1" si="887"/>
        <v>0</v>
      </c>
      <c r="P2838" s="87" t="str">
        <f t="shared" si="888"/>
        <v>J=</v>
      </c>
      <c r="Q2838" s="88">
        <f t="shared" si="889"/>
        <v>45954</v>
      </c>
    </row>
    <row r="2839" spans="1:17" x14ac:dyDescent="0.2">
      <c r="A2839" s="79">
        <f t="shared" si="892"/>
        <v>45911</v>
      </c>
      <c r="B2839" s="80" t="str">
        <f t="shared" ca="1" si="880"/>
        <v>n.d</v>
      </c>
      <c r="C2839" s="81">
        <f t="shared" ca="1" si="881"/>
        <v>811.78766540000004</v>
      </c>
      <c r="D2839" s="82">
        <f ca="1">IF(A2839&lt;$B$1,VLOOKUP(A2839,[1]DI!$A$4:$B$15000,2,FALSE),0)</f>
        <v>0</v>
      </c>
      <c r="E2839" s="81">
        <f t="shared" ca="1" si="882"/>
        <v>0</v>
      </c>
      <c r="F2839" s="83">
        <f t="shared" si="890"/>
        <v>1.2</v>
      </c>
      <c r="G2839" s="84">
        <f t="shared" ca="1" si="883"/>
        <v>1</v>
      </c>
      <c r="H2839" s="81">
        <f ca="1">TRUNC(PRODUCT(G$10:G2838),15)</f>
        <v>1.40945772534528</v>
      </c>
      <c r="I2839" s="81">
        <f t="shared" ca="1" si="884"/>
        <v>1.40945772534528</v>
      </c>
      <c r="J2839" s="81">
        <f t="shared" ca="1" si="885"/>
        <v>1</v>
      </c>
      <c r="K2839" s="81">
        <f t="shared" ca="1" si="886"/>
        <v>0</v>
      </c>
      <c r="L2839" s="85">
        <f>IF(VLOOKUP(A2839,$U$12:$AD$125,8)=VLOOKUP(A2838,$U$12:$AD$125,8),0,VLOOKUP(A2839,U$12:$AD$125,8))</f>
        <v>0</v>
      </c>
      <c r="M2839" s="86">
        <f>IF(L2839&gt;0,VLOOKUP(L2839,T$12:$AC$125,7),0)</f>
        <v>0</v>
      </c>
      <c r="N2839" s="81">
        <f t="shared" si="891"/>
        <v>0</v>
      </c>
      <c r="O2839" s="81">
        <f t="shared" ca="1" si="887"/>
        <v>0</v>
      </c>
      <c r="P2839" s="87" t="str">
        <f t="shared" si="888"/>
        <v>J=</v>
      </c>
      <c r="Q2839" s="88">
        <f t="shared" si="889"/>
        <v>45954</v>
      </c>
    </row>
    <row r="2840" spans="1:17" x14ac:dyDescent="0.2">
      <c r="A2840" s="79">
        <f t="shared" si="892"/>
        <v>45912</v>
      </c>
      <c r="B2840" s="80" t="str">
        <f t="shared" ca="1" si="880"/>
        <v>n.d</v>
      </c>
      <c r="C2840" s="81">
        <f t="shared" ca="1" si="881"/>
        <v>811.78766540000004</v>
      </c>
      <c r="D2840" s="82">
        <f ca="1">IF(A2840&lt;$B$1,VLOOKUP(A2840,[1]DI!$A$4:$B$15000,2,FALSE),0)</f>
        <v>0</v>
      </c>
      <c r="E2840" s="81">
        <f t="shared" ca="1" si="882"/>
        <v>0</v>
      </c>
      <c r="F2840" s="83">
        <f t="shared" si="890"/>
        <v>1.2</v>
      </c>
      <c r="G2840" s="84">
        <f t="shared" ca="1" si="883"/>
        <v>1</v>
      </c>
      <c r="H2840" s="81">
        <f ca="1">TRUNC(PRODUCT(G$10:G2839),15)</f>
        <v>1.40945772534528</v>
      </c>
      <c r="I2840" s="81">
        <f t="shared" ca="1" si="884"/>
        <v>1.40945772534528</v>
      </c>
      <c r="J2840" s="81">
        <f t="shared" ca="1" si="885"/>
        <v>1</v>
      </c>
      <c r="K2840" s="81">
        <f t="shared" ca="1" si="886"/>
        <v>0</v>
      </c>
      <c r="L2840" s="85">
        <f>IF(VLOOKUP(A2840,$U$12:$AD$125,8)=VLOOKUP(A2839,$U$12:$AD$125,8),0,VLOOKUP(A2840,U$12:$AD$125,8))</f>
        <v>0</v>
      </c>
      <c r="M2840" s="86">
        <f>IF(L2840&gt;0,VLOOKUP(L2840,T$12:$AC$125,7),0)</f>
        <v>0</v>
      </c>
      <c r="N2840" s="81">
        <f t="shared" si="891"/>
        <v>0</v>
      </c>
      <c r="O2840" s="81">
        <f t="shared" ca="1" si="887"/>
        <v>0</v>
      </c>
      <c r="P2840" s="87" t="str">
        <f t="shared" si="888"/>
        <v>J=</v>
      </c>
      <c r="Q2840" s="88">
        <f t="shared" si="889"/>
        <v>45954</v>
      </c>
    </row>
    <row r="2841" spans="1:17" x14ac:dyDescent="0.2">
      <c r="A2841" s="79">
        <f t="shared" si="892"/>
        <v>45913</v>
      </c>
      <c r="B2841" s="80" t="str">
        <f t="shared" ca="1" si="880"/>
        <v>n.d</v>
      </c>
      <c r="C2841" s="81">
        <f t="shared" ca="1" si="881"/>
        <v>811.78766540000004</v>
      </c>
      <c r="D2841" s="82">
        <f ca="1">IF(A2841&lt;$B$1,VLOOKUP(A2841,[1]DI!$A$4:$B$15000,2,FALSE),0)</f>
        <v>0</v>
      </c>
      <c r="E2841" s="81">
        <f t="shared" ca="1" si="882"/>
        <v>0</v>
      </c>
      <c r="F2841" s="83">
        <f t="shared" si="890"/>
        <v>1.2</v>
      </c>
      <c r="G2841" s="84">
        <f t="shared" ca="1" si="883"/>
        <v>1</v>
      </c>
      <c r="H2841" s="81">
        <f ca="1">TRUNC(PRODUCT(G$10:G2840),15)</f>
        <v>1.40945772534528</v>
      </c>
      <c r="I2841" s="81">
        <f t="shared" ca="1" si="884"/>
        <v>1.40945772534528</v>
      </c>
      <c r="J2841" s="81">
        <f t="shared" ca="1" si="885"/>
        <v>1</v>
      </c>
      <c r="K2841" s="81">
        <f t="shared" ca="1" si="886"/>
        <v>0</v>
      </c>
      <c r="L2841" s="85">
        <f>IF(VLOOKUP(A2841,$U$12:$AD$125,8)=VLOOKUP(A2840,$U$12:$AD$125,8),0,VLOOKUP(A2841,U$12:$AD$125,8))</f>
        <v>0</v>
      </c>
      <c r="M2841" s="86">
        <f>IF(L2841&gt;0,VLOOKUP(L2841,T$12:$AC$125,7),0)</f>
        <v>0</v>
      </c>
      <c r="N2841" s="81">
        <f t="shared" si="891"/>
        <v>0</v>
      </c>
      <c r="O2841" s="81">
        <f t="shared" ca="1" si="887"/>
        <v>0</v>
      </c>
      <c r="P2841" s="87" t="str">
        <f t="shared" si="888"/>
        <v>J=</v>
      </c>
      <c r="Q2841" s="88">
        <f t="shared" si="889"/>
        <v>45954</v>
      </c>
    </row>
    <row r="2842" spans="1:17" x14ac:dyDescent="0.2">
      <c r="A2842" s="79">
        <f t="shared" si="892"/>
        <v>45914</v>
      </c>
      <c r="B2842" s="80" t="str">
        <f t="shared" ca="1" si="880"/>
        <v>n.d</v>
      </c>
      <c r="C2842" s="81">
        <f t="shared" ca="1" si="881"/>
        <v>811.78766540000004</v>
      </c>
      <c r="D2842" s="82">
        <f ca="1">IF(A2842&lt;$B$1,VLOOKUP(A2842,[1]DI!$A$4:$B$15000,2,FALSE),0)</f>
        <v>0</v>
      </c>
      <c r="E2842" s="81">
        <f t="shared" ca="1" si="882"/>
        <v>0</v>
      </c>
      <c r="F2842" s="83">
        <f t="shared" si="890"/>
        <v>1.2</v>
      </c>
      <c r="G2842" s="84">
        <f t="shared" ca="1" si="883"/>
        <v>1</v>
      </c>
      <c r="H2842" s="81">
        <f ca="1">TRUNC(PRODUCT(G$10:G2841),15)</f>
        <v>1.40945772534528</v>
      </c>
      <c r="I2842" s="81">
        <f t="shared" ca="1" si="884"/>
        <v>1.40945772534528</v>
      </c>
      <c r="J2842" s="81">
        <f t="shared" ca="1" si="885"/>
        <v>1</v>
      </c>
      <c r="K2842" s="81">
        <f t="shared" ca="1" si="886"/>
        <v>0</v>
      </c>
      <c r="L2842" s="85">
        <f>IF(VLOOKUP(A2842,$U$12:$AD$125,8)=VLOOKUP(A2841,$U$12:$AD$125,8),0,VLOOKUP(A2842,U$12:$AD$125,8))</f>
        <v>0</v>
      </c>
      <c r="M2842" s="86">
        <f>IF(L2842&gt;0,VLOOKUP(L2842,T$12:$AC$125,7),0)</f>
        <v>0</v>
      </c>
      <c r="N2842" s="81">
        <f t="shared" si="891"/>
        <v>0</v>
      </c>
      <c r="O2842" s="81">
        <f t="shared" ca="1" si="887"/>
        <v>0</v>
      </c>
      <c r="P2842" s="87" t="str">
        <f t="shared" si="888"/>
        <v>J=</v>
      </c>
      <c r="Q2842" s="88">
        <f t="shared" si="889"/>
        <v>45954</v>
      </c>
    </row>
    <row r="2843" spans="1:17" x14ac:dyDescent="0.2">
      <c r="A2843" s="79">
        <f t="shared" si="892"/>
        <v>45915</v>
      </c>
      <c r="B2843" s="80" t="str">
        <f t="shared" ca="1" si="880"/>
        <v>n.d</v>
      </c>
      <c r="C2843" s="81">
        <f t="shared" ca="1" si="881"/>
        <v>811.78766540000004</v>
      </c>
      <c r="D2843" s="82">
        <f ca="1">IF(A2843&lt;$B$1,VLOOKUP(A2843,[1]DI!$A$4:$B$15000,2,FALSE),0)</f>
        <v>0</v>
      </c>
      <c r="E2843" s="81">
        <f t="shared" ca="1" si="882"/>
        <v>0</v>
      </c>
      <c r="F2843" s="83">
        <f t="shared" si="890"/>
        <v>1.2</v>
      </c>
      <c r="G2843" s="84">
        <f t="shared" ca="1" si="883"/>
        <v>1</v>
      </c>
      <c r="H2843" s="81">
        <f ca="1">TRUNC(PRODUCT(G$10:G2842),15)</f>
        <v>1.40945772534528</v>
      </c>
      <c r="I2843" s="81">
        <f t="shared" ca="1" si="884"/>
        <v>1.40945772534528</v>
      </c>
      <c r="J2843" s="81">
        <f t="shared" ca="1" si="885"/>
        <v>1</v>
      </c>
      <c r="K2843" s="81">
        <f t="shared" ca="1" si="886"/>
        <v>0</v>
      </c>
      <c r="L2843" s="85">
        <f>IF(VLOOKUP(A2843,$U$12:$AD$125,8)=VLOOKUP(A2842,$U$12:$AD$125,8),0,VLOOKUP(A2843,U$12:$AD$125,8))</f>
        <v>0</v>
      </c>
      <c r="M2843" s="86">
        <f>IF(L2843&gt;0,VLOOKUP(L2843,T$12:$AC$125,7),0)</f>
        <v>0</v>
      </c>
      <c r="N2843" s="81">
        <f t="shared" si="891"/>
        <v>0</v>
      </c>
      <c r="O2843" s="81">
        <f t="shared" ca="1" si="887"/>
        <v>0</v>
      </c>
      <c r="P2843" s="87" t="str">
        <f t="shared" si="888"/>
        <v>J=</v>
      </c>
      <c r="Q2843" s="88">
        <f t="shared" si="889"/>
        <v>45954</v>
      </c>
    </row>
    <row r="2844" spans="1:17" x14ac:dyDescent="0.2">
      <c r="A2844" s="79">
        <f t="shared" si="892"/>
        <v>45916</v>
      </c>
      <c r="B2844" s="80" t="str">
        <f t="shared" ca="1" si="880"/>
        <v>n.d</v>
      </c>
      <c r="C2844" s="81">
        <f t="shared" ca="1" si="881"/>
        <v>811.78766540000004</v>
      </c>
      <c r="D2844" s="82">
        <f ca="1">IF(A2844&lt;$B$1,VLOOKUP(A2844,[1]DI!$A$4:$B$15000,2,FALSE),0)</f>
        <v>0</v>
      </c>
      <c r="E2844" s="81">
        <f t="shared" ca="1" si="882"/>
        <v>0</v>
      </c>
      <c r="F2844" s="83">
        <f t="shared" si="890"/>
        <v>1.2</v>
      </c>
      <c r="G2844" s="84">
        <f t="shared" ca="1" si="883"/>
        <v>1</v>
      </c>
      <c r="H2844" s="81">
        <f ca="1">TRUNC(PRODUCT(G$10:G2843),15)</f>
        <v>1.40945772534528</v>
      </c>
      <c r="I2844" s="81">
        <f t="shared" ca="1" si="884"/>
        <v>1.40945772534528</v>
      </c>
      <c r="J2844" s="81">
        <f t="shared" ca="1" si="885"/>
        <v>1</v>
      </c>
      <c r="K2844" s="81">
        <f t="shared" ca="1" si="886"/>
        <v>0</v>
      </c>
      <c r="L2844" s="85">
        <f>IF(VLOOKUP(A2844,$U$12:$AD$125,8)=VLOOKUP(A2843,$U$12:$AD$125,8),0,VLOOKUP(A2844,U$12:$AD$125,8))</f>
        <v>0</v>
      </c>
      <c r="M2844" s="86">
        <f>IF(L2844&gt;0,VLOOKUP(L2844,T$12:$AC$125,7),0)</f>
        <v>0</v>
      </c>
      <c r="N2844" s="81">
        <f t="shared" si="891"/>
        <v>0</v>
      </c>
      <c r="O2844" s="81">
        <f t="shared" ca="1" si="887"/>
        <v>0</v>
      </c>
      <c r="P2844" s="87" t="str">
        <f t="shared" si="888"/>
        <v>J=</v>
      </c>
      <c r="Q2844" s="88">
        <f t="shared" si="889"/>
        <v>45954</v>
      </c>
    </row>
    <row r="2845" spans="1:17" x14ac:dyDescent="0.2">
      <c r="A2845" s="79">
        <f t="shared" si="892"/>
        <v>45917</v>
      </c>
      <c r="B2845" s="80" t="str">
        <f t="shared" ca="1" si="880"/>
        <v>n.d</v>
      </c>
      <c r="C2845" s="81">
        <f t="shared" ca="1" si="881"/>
        <v>811.78766540000004</v>
      </c>
      <c r="D2845" s="82">
        <f ca="1">IF(A2845&lt;$B$1,VLOOKUP(A2845,[1]DI!$A$4:$B$15000,2,FALSE),0)</f>
        <v>0</v>
      </c>
      <c r="E2845" s="81">
        <f t="shared" ca="1" si="882"/>
        <v>0</v>
      </c>
      <c r="F2845" s="83">
        <f t="shared" si="890"/>
        <v>1.2</v>
      </c>
      <c r="G2845" s="84">
        <f t="shared" ca="1" si="883"/>
        <v>1</v>
      </c>
      <c r="H2845" s="81">
        <f ca="1">TRUNC(PRODUCT(G$10:G2844),15)</f>
        <v>1.40945772534528</v>
      </c>
      <c r="I2845" s="81">
        <f t="shared" ca="1" si="884"/>
        <v>1.40945772534528</v>
      </c>
      <c r="J2845" s="81">
        <f t="shared" ca="1" si="885"/>
        <v>1</v>
      </c>
      <c r="K2845" s="81">
        <f t="shared" ca="1" si="886"/>
        <v>0</v>
      </c>
      <c r="L2845" s="85">
        <f>IF(VLOOKUP(A2845,$U$12:$AD$125,8)=VLOOKUP(A2844,$U$12:$AD$125,8),0,VLOOKUP(A2845,U$12:$AD$125,8))</f>
        <v>0</v>
      </c>
      <c r="M2845" s="86">
        <f>IF(L2845&gt;0,VLOOKUP(L2845,T$12:$AC$125,7),0)</f>
        <v>0</v>
      </c>
      <c r="N2845" s="81">
        <f t="shared" si="891"/>
        <v>0</v>
      </c>
      <c r="O2845" s="81">
        <f t="shared" ca="1" si="887"/>
        <v>0</v>
      </c>
      <c r="P2845" s="87" t="str">
        <f t="shared" si="888"/>
        <v>J=</v>
      </c>
      <c r="Q2845" s="88">
        <f t="shared" si="889"/>
        <v>45954</v>
      </c>
    </row>
    <row r="2846" spans="1:17" x14ac:dyDescent="0.2">
      <c r="A2846" s="79">
        <f t="shared" si="892"/>
        <v>45918</v>
      </c>
      <c r="B2846" s="80" t="str">
        <f t="shared" ca="1" si="880"/>
        <v>n.d</v>
      </c>
      <c r="C2846" s="81">
        <f t="shared" ca="1" si="881"/>
        <v>811.78766540000004</v>
      </c>
      <c r="D2846" s="82">
        <f ca="1">IF(A2846&lt;$B$1,VLOOKUP(A2846,[1]DI!$A$4:$B$15000,2,FALSE),0)</f>
        <v>0</v>
      </c>
      <c r="E2846" s="81">
        <f t="shared" ca="1" si="882"/>
        <v>0</v>
      </c>
      <c r="F2846" s="83">
        <f t="shared" si="890"/>
        <v>1.2</v>
      </c>
      <c r="G2846" s="84">
        <f t="shared" ca="1" si="883"/>
        <v>1</v>
      </c>
      <c r="H2846" s="81">
        <f ca="1">TRUNC(PRODUCT(G$10:G2845),15)</f>
        <v>1.40945772534528</v>
      </c>
      <c r="I2846" s="81">
        <f t="shared" ca="1" si="884"/>
        <v>1.40945772534528</v>
      </c>
      <c r="J2846" s="81">
        <f t="shared" ca="1" si="885"/>
        <v>1</v>
      </c>
      <c r="K2846" s="81">
        <f t="shared" ca="1" si="886"/>
        <v>0</v>
      </c>
      <c r="L2846" s="85">
        <f>IF(VLOOKUP(A2846,$U$12:$AD$125,8)=VLOOKUP(A2845,$U$12:$AD$125,8),0,VLOOKUP(A2846,U$12:$AD$125,8))</f>
        <v>0</v>
      </c>
      <c r="M2846" s="86">
        <f>IF(L2846&gt;0,VLOOKUP(L2846,T$12:$AC$125,7),0)</f>
        <v>0</v>
      </c>
      <c r="N2846" s="81">
        <f t="shared" si="891"/>
        <v>0</v>
      </c>
      <c r="O2846" s="81">
        <f t="shared" ca="1" si="887"/>
        <v>0</v>
      </c>
      <c r="P2846" s="87" t="str">
        <f t="shared" si="888"/>
        <v>J=</v>
      </c>
      <c r="Q2846" s="88">
        <f t="shared" si="889"/>
        <v>45954</v>
      </c>
    </row>
    <row r="2847" spans="1:17" x14ac:dyDescent="0.2">
      <c r="A2847" s="79">
        <f t="shared" si="892"/>
        <v>45919</v>
      </c>
      <c r="B2847" s="80" t="str">
        <f t="shared" ca="1" si="880"/>
        <v>n.d</v>
      </c>
      <c r="C2847" s="81">
        <f t="shared" ca="1" si="881"/>
        <v>811.78766540000004</v>
      </c>
      <c r="D2847" s="82">
        <f ca="1">IF(A2847&lt;$B$1,VLOOKUP(A2847,[1]DI!$A$4:$B$15000,2,FALSE),0)</f>
        <v>0</v>
      </c>
      <c r="E2847" s="81">
        <f t="shared" ca="1" si="882"/>
        <v>0</v>
      </c>
      <c r="F2847" s="83">
        <f t="shared" si="890"/>
        <v>1.2</v>
      </c>
      <c r="G2847" s="84">
        <f t="shared" ca="1" si="883"/>
        <v>1</v>
      </c>
      <c r="H2847" s="81">
        <f ca="1">TRUNC(PRODUCT(G$10:G2846),15)</f>
        <v>1.40945772534528</v>
      </c>
      <c r="I2847" s="81">
        <f t="shared" ca="1" si="884"/>
        <v>1.40945772534528</v>
      </c>
      <c r="J2847" s="81">
        <f t="shared" ca="1" si="885"/>
        <v>1</v>
      </c>
      <c r="K2847" s="81">
        <f t="shared" ca="1" si="886"/>
        <v>0</v>
      </c>
      <c r="L2847" s="85">
        <f>IF(VLOOKUP(A2847,$U$12:$AD$125,8)=VLOOKUP(A2846,$U$12:$AD$125,8),0,VLOOKUP(A2847,U$12:$AD$125,8))</f>
        <v>0</v>
      </c>
      <c r="M2847" s="86">
        <f>IF(L2847&gt;0,VLOOKUP(L2847,T$12:$AC$125,7),0)</f>
        <v>0</v>
      </c>
      <c r="N2847" s="81">
        <f t="shared" si="891"/>
        <v>0</v>
      </c>
      <c r="O2847" s="81">
        <f t="shared" ca="1" si="887"/>
        <v>0</v>
      </c>
      <c r="P2847" s="87" t="str">
        <f t="shared" si="888"/>
        <v>J=</v>
      </c>
      <c r="Q2847" s="88">
        <f t="shared" si="889"/>
        <v>45954</v>
      </c>
    </row>
    <row r="2848" spans="1:17" x14ac:dyDescent="0.2">
      <c r="A2848" s="79">
        <f t="shared" si="892"/>
        <v>45920</v>
      </c>
      <c r="B2848" s="80" t="str">
        <f t="shared" ca="1" si="880"/>
        <v>n.d</v>
      </c>
      <c r="C2848" s="81">
        <f t="shared" ca="1" si="881"/>
        <v>811.78766540000004</v>
      </c>
      <c r="D2848" s="82">
        <f ca="1">IF(A2848&lt;$B$1,VLOOKUP(A2848,[1]DI!$A$4:$B$15000,2,FALSE),0)</f>
        <v>0</v>
      </c>
      <c r="E2848" s="81">
        <f t="shared" ca="1" si="882"/>
        <v>0</v>
      </c>
      <c r="F2848" s="83">
        <f t="shared" si="890"/>
        <v>1.2</v>
      </c>
      <c r="G2848" s="84">
        <f t="shared" ca="1" si="883"/>
        <v>1</v>
      </c>
      <c r="H2848" s="81">
        <f ca="1">TRUNC(PRODUCT(G$10:G2847),15)</f>
        <v>1.40945772534528</v>
      </c>
      <c r="I2848" s="81">
        <f t="shared" ca="1" si="884"/>
        <v>1.40945772534528</v>
      </c>
      <c r="J2848" s="81">
        <f t="shared" ca="1" si="885"/>
        <v>1</v>
      </c>
      <c r="K2848" s="81">
        <f t="shared" ca="1" si="886"/>
        <v>0</v>
      </c>
      <c r="L2848" s="85">
        <f>IF(VLOOKUP(A2848,$U$12:$AD$125,8)=VLOOKUP(A2847,$U$12:$AD$125,8),0,VLOOKUP(A2848,U$12:$AD$125,8))</f>
        <v>0</v>
      </c>
      <c r="M2848" s="86">
        <f>IF(L2848&gt;0,VLOOKUP(L2848,T$12:$AC$125,7),0)</f>
        <v>0</v>
      </c>
      <c r="N2848" s="81">
        <f t="shared" si="891"/>
        <v>0</v>
      </c>
      <c r="O2848" s="81">
        <f t="shared" ca="1" si="887"/>
        <v>0</v>
      </c>
      <c r="P2848" s="87" t="str">
        <f t="shared" si="888"/>
        <v>J=</v>
      </c>
      <c r="Q2848" s="88">
        <f t="shared" si="889"/>
        <v>45954</v>
      </c>
    </row>
    <row r="2849" spans="1:17" x14ac:dyDescent="0.2">
      <c r="A2849" s="79">
        <f t="shared" si="892"/>
        <v>45921</v>
      </c>
      <c r="B2849" s="80" t="str">
        <f t="shared" ca="1" si="880"/>
        <v>n.d</v>
      </c>
      <c r="C2849" s="81">
        <f t="shared" ca="1" si="881"/>
        <v>811.78766540000004</v>
      </c>
      <c r="D2849" s="82">
        <f ca="1">IF(A2849&lt;$B$1,VLOOKUP(A2849,[1]DI!$A$4:$B$15000,2,FALSE),0)</f>
        <v>0</v>
      </c>
      <c r="E2849" s="81">
        <f t="shared" ca="1" si="882"/>
        <v>0</v>
      </c>
      <c r="F2849" s="83">
        <f t="shared" si="890"/>
        <v>1.2</v>
      </c>
      <c r="G2849" s="84">
        <f t="shared" ca="1" si="883"/>
        <v>1</v>
      </c>
      <c r="H2849" s="81">
        <f ca="1">TRUNC(PRODUCT(G$10:G2848),15)</f>
        <v>1.40945772534528</v>
      </c>
      <c r="I2849" s="81">
        <f t="shared" ca="1" si="884"/>
        <v>1.40945772534528</v>
      </c>
      <c r="J2849" s="81">
        <f t="shared" ca="1" si="885"/>
        <v>1</v>
      </c>
      <c r="K2849" s="81">
        <f t="shared" ca="1" si="886"/>
        <v>0</v>
      </c>
      <c r="L2849" s="85">
        <f>IF(VLOOKUP(A2849,$U$12:$AD$125,8)=VLOOKUP(A2848,$U$12:$AD$125,8),0,VLOOKUP(A2849,U$12:$AD$125,8))</f>
        <v>0</v>
      </c>
      <c r="M2849" s="86">
        <f>IF(L2849&gt;0,VLOOKUP(L2849,T$12:$AC$125,7),0)</f>
        <v>0</v>
      </c>
      <c r="N2849" s="81">
        <f t="shared" si="891"/>
        <v>0</v>
      </c>
      <c r="O2849" s="81">
        <f t="shared" ca="1" si="887"/>
        <v>0</v>
      </c>
      <c r="P2849" s="87" t="str">
        <f t="shared" si="888"/>
        <v>J=</v>
      </c>
      <c r="Q2849" s="88">
        <f t="shared" si="889"/>
        <v>45954</v>
      </c>
    </row>
    <row r="2850" spans="1:17" x14ac:dyDescent="0.2">
      <c r="A2850" s="79">
        <f t="shared" si="892"/>
        <v>45922</v>
      </c>
      <c r="B2850" s="80" t="str">
        <f t="shared" ca="1" si="880"/>
        <v>n.d</v>
      </c>
      <c r="C2850" s="81">
        <f t="shared" ca="1" si="881"/>
        <v>811.78766540000004</v>
      </c>
      <c r="D2850" s="82">
        <f ca="1">IF(A2850&lt;$B$1,VLOOKUP(A2850,[1]DI!$A$4:$B$15000,2,FALSE),0)</f>
        <v>0</v>
      </c>
      <c r="E2850" s="81">
        <f t="shared" ca="1" si="882"/>
        <v>0</v>
      </c>
      <c r="F2850" s="83">
        <f t="shared" si="890"/>
        <v>1.2</v>
      </c>
      <c r="G2850" s="84">
        <f t="shared" ca="1" si="883"/>
        <v>1</v>
      </c>
      <c r="H2850" s="81">
        <f ca="1">TRUNC(PRODUCT(G$10:G2849),15)</f>
        <v>1.40945772534528</v>
      </c>
      <c r="I2850" s="81">
        <f t="shared" ca="1" si="884"/>
        <v>1.40945772534528</v>
      </c>
      <c r="J2850" s="81">
        <f t="shared" ca="1" si="885"/>
        <v>1</v>
      </c>
      <c r="K2850" s="81">
        <f t="shared" ca="1" si="886"/>
        <v>0</v>
      </c>
      <c r="L2850" s="85">
        <f>IF(VLOOKUP(A2850,$U$12:$AD$125,8)=VLOOKUP(A2849,$U$12:$AD$125,8),0,VLOOKUP(A2850,U$12:$AD$125,8))</f>
        <v>0</v>
      </c>
      <c r="M2850" s="86">
        <f>IF(L2850&gt;0,VLOOKUP(L2850,T$12:$AC$125,7),0)</f>
        <v>0</v>
      </c>
      <c r="N2850" s="81">
        <f t="shared" si="891"/>
        <v>0</v>
      </c>
      <c r="O2850" s="81">
        <f t="shared" ca="1" si="887"/>
        <v>0</v>
      </c>
      <c r="P2850" s="87" t="str">
        <f t="shared" si="888"/>
        <v>J=</v>
      </c>
      <c r="Q2850" s="88">
        <f t="shared" si="889"/>
        <v>45954</v>
      </c>
    </row>
    <row r="2851" spans="1:17" x14ac:dyDescent="0.2">
      <c r="A2851" s="79">
        <f t="shared" si="892"/>
        <v>45923</v>
      </c>
      <c r="B2851" s="80" t="str">
        <f t="shared" ca="1" si="880"/>
        <v>n.d</v>
      </c>
      <c r="C2851" s="81">
        <f t="shared" ca="1" si="881"/>
        <v>811.78766540000004</v>
      </c>
      <c r="D2851" s="82">
        <f ca="1">IF(A2851&lt;$B$1,VLOOKUP(A2851,[1]DI!$A$4:$B$15000,2,FALSE),0)</f>
        <v>0</v>
      </c>
      <c r="E2851" s="81">
        <f t="shared" ca="1" si="882"/>
        <v>0</v>
      </c>
      <c r="F2851" s="83">
        <f t="shared" si="890"/>
        <v>1.2</v>
      </c>
      <c r="G2851" s="84">
        <f t="shared" ca="1" si="883"/>
        <v>1</v>
      </c>
      <c r="H2851" s="81">
        <f ca="1">TRUNC(PRODUCT(G$10:G2850),15)</f>
        <v>1.40945772534528</v>
      </c>
      <c r="I2851" s="81">
        <f t="shared" ca="1" si="884"/>
        <v>1.40945772534528</v>
      </c>
      <c r="J2851" s="81">
        <f t="shared" ca="1" si="885"/>
        <v>1</v>
      </c>
      <c r="K2851" s="81">
        <f t="shared" ca="1" si="886"/>
        <v>0</v>
      </c>
      <c r="L2851" s="85">
        <f>IF(VLOOKUP(A2851,$U$12:$AD$125,8)=VLOOKUP(A2850,$U$12:$AD$125,8),0,VLOOKUP(A2851,U$12:$AD$125,8))</f>
        <v>0</v>
      </c>
      <c r="M2851" s="86">
        <f>IF(L2851&gt;0,VLOOKUP(L2851,T$12:$AC$125,7),0)</f>
        <v>0</v>
      </c>
      <c r="N2851" s="81">
        <f t="shared" si="891"/>
        <v>0</v>
      </c>
      <c r="O2851" s="81">
        <f t="shared" ca="1" si="887"/>
        <v>0</v>
      </c>
      <c r="P2851" s="87" t="str">
        <f t="shared" si="888"/>
        <v>J=</v>
      </c>
      <c r="Q2851" s="88">
        <f t="shared" si="889"/>
        <v>45954</v>
      </c>
    </row>
    <row r="2852" spans="1:17" x14ac:dyDescent="0.2">
      <c r="A2852" s="79">
        <f t="shared" si="892"/>
        <v>45924</v>
      </c>
      <c r="B2852" s="80" t="str">
        <f t="shared" ca="1" si="880"/>
        <v>n.d</v>
      </c>
      <c r="C2852" s="81">
        <f t="shared" ca="1" si="881"/>
        <v>811.78766540000004</v>
      </c>
      <c r="D2852" s="82">
        <f ca="1">IF(A2852&lt;$B$1,VLOOKUP(A2852,[1]DI!$A$4:$B$15000,2,FALSE),0)</f>
        <v>0</v>
      </c>
      <c r="E2852" s="81">
        <f t="shared" ca="1" si="882"/>
        <v>0</v>
      </c>
      <c r="F2852" s="83">
        <f t="shared" si="890"/>
        <v>1.2</v>
      </c>
      <c r="G2852" s="84">
        <f t="shared" ca="1" si="883"/>
        <v>1</v>
      </c>
      <c r="H2852" s="81">
        <f ca="1">TRUNC(PRODUCT(G$10:G2851),15)</f>
        <v>1.40945772534528</v>
      </c>
      <c r="I2852" s="81">
        <f t="shared" ca="1" si="884"/>
        <v>1.40945772534528</v>
      </c>
      <c r="J2852" s="81">
        <f t="shared" ca="1" si="885"/>
        <v>1</v>
      </c>
      <c r="K2852" s="81">
        <f t="shared" ca="1" si="886"/>
        <v>0</v>
      </c>
      <c r="L2852" s="85">
        <f>IF(VLOOKUP(A2852,$U$12:$AD$125,8)=VLOOKUP(A2851,$U$12:$AD$125,8),0,VLOOKUP(A2852,U$12:$AD$125,8))</f>
        <v>0</v>
      </c>
      <c r="M2852" s="86">
        <f>IF(L2852&gt;0,VLOOKUP(L2852,T$12:$AC$125,7),0)</f>
        <v>0</v>
      </c>
      <c r="N2852" s="81">
        <f t="shared" si="891"/>
        <v>0</v>
      </c>
      <c r="O2852" s="81">
        <f t="shared" ca="1" si="887"/>
        <v>0</v>
      </c>
      <c r="P2852" s="87" t="str">
        <f t="shared" si="888"/>
        <v>J=</v>
      </c>
      <c r="Q2852" s="88">
        <f t="shared" si="889"/>
        <v>45954</v>
      </c>
    </row>
    <row r="2853" spans="1:17" x14ac:dyDescent="0.2">
      <c r="A2853" s="79">
        <f t="shared" si="892"/>
        <v>45925</v>
      </c>
      <c r="B2853" s="80" t="str">
        <f t="shared" ca="1" si="880"/>
        <v>n.d</v>
      </c>
      <c r="C2853" s="81">
        <f t="shared" ca="1" si="881"/>
        <v>811.78766540000004</v>
      </c>
      <c r="D2853" s="82">
        <f ca="1">IF(A2853&lt;$B$1,VLOOKUP(A2853,[1]DI!$A$4:$B$15000,2,FALSE),0)</f>
        <v>0</v>
      </c>
      <c r="E2853" s="81">
        <f t="shared" ca="1" si="882"/>
        <v>0</v>
      </c>
      <c r="F2853" s="83">
        <f t="shared" si="890"/>
        <v>1.2</v>
      </c>
      <c r="G2853" s="84">
        <f t="shared" ca="1" si="883"/>
        <v>1</v>
      </c>
      <c r="H2853" s="81">
        <f ca="1">TRUNC(PRODUCT(G$10:G2852),15)</f>
        <v>1.40945772534528</v>
      </c>
      <c r="I2853" s="81">
        <f t="shared" ca="1" si="884"/>
        <v>1.40945772534528</v>
      </c>
      <c r="J2853" s="81">
        <f t="shared" ca="1" si="885"/>
        <v>1</v>
      </c>
      <c r="K2853" s="81">
        <f t="shared" ca="1" si="886"/>
        <v>0</v>
      </c>
      <c r="L2853" s="85">
        <f>IF(VLOOKUP(A2853,$U$12:$AD$125,8)=VLOOKUP(A2852,$U$12:$AD$125,8),0,VLOOKUP(A2853,U$12:$AD$125,8))</f>
        <v>0</v>
      </c>
      <c r="M2853" s="86">
        <f>IF(L2853&gt;0,VLOOKUP(L2853,T$12:$AC$125,7),0)</f>
        <v>0</v>
      </c>
      <c r="N2853" s="81">
        <f t="shared" si="891"/>
        <v>0</v>
      </c>
      <c r="O2853" s="81">
        <f t="shared" ca="1" si="887"/>
        <v>0</v>
      </c>
      <c r="P2853" s="87" t="str">
        <f t="shared" si="888"/>
        <v>J=</v>
      </c>
      <c r="Q2853" s="88">
        <f t="shared" si="889"/>
        <v>45954</v>
      </c>
    </row>
    <row r="2854" spans="1:17" x14ac:dyDescent="0.2">
      <c r="A2854" s="79">
        <f t="shared" si="892"/>
        <v>45926</v>
      </c>
      <c r="B2854" s="80" t="str">
        <f t="shared" ca="1" si="880"/>
        <v>n.d</v>
      </c>
      <c r="C2854" s="81">
        <f t="shared" ca="1" si="881"/>
        <v>811.78766540000004</v>
      </c>
      <c r="D2854" s="82">
        <f ca="1">IF(A2854&lt;$B$1,VLOOKUP(A2854,[1]DI!$A$4:$B$15000,2,FALSE),0)</f>
        <v>0</v>
      </c>
      <c r="E2854" s="81">
        <f t="shared" ca="1" si="882"/>
        <v>0</v>
      </c>
      <c r="F2854" s="83">
        <f t="shared" si="890"/>
        <v>1.2</v>
      </c>
      <c r="G2854" s="84">
        <f t="shared" ca="1" si="883"/>
        <v>1</v>
      </c>
      <c r="H2854" s="81">
        <f ca="1">TRUNC(PRODUCT(G$10:G2853),15)</f>
        <v>1.40945772534528</v>
      </c>
      <c r="I2854" s="81">
        <f t="shared" ca="1" si="884"/>
        <v>1.40945772534528</v>
      </c>
      <c r="J2854" s="81">
        <f t="shared" ca="1" si="885"/>
        <v>1</v>
      </c>
      <c r="K2854" s="81">
        <f t="shared" ca="1" si="886"/>
        <v>0</v>
      </c>
      <c r="L2854" s="85">
        <f>IF(VLOOKUP(A2854,$U$12:$AD$125,8)=VLOOKUP(A2853,$U$12:$AD$125,8),0,VLOOKUP(A2854,U$12:$AD$125,8))</f>
        <v>0</v>
      </c>
      <c r="M2854" s="86">
        <f>IF(L2854&gt;0,VLOOKUP(L2854,T$12:$AC$125,7),0)</f>
        <v>0</v>
      </c>
      <c r="N2854" s="81">
        <f t="shared" si="891"/>
        <v>0</v>
      </c>
      <c r="O2854" s="81">
        <f t="shared" ca="1" si="887"/>
        <v>0</v>
      </c>
      <c r="P2854" s="87" t="str">
        <f t="shared" si="888"/>
        <v>J=</v>
      </c>
      <c r="Q2854" s="88">
        <f t="shared" si="889"/>
        <v>45954</v>
      </c>
    </row>
    <row r="2855" spans="1:17" x14ac:dyDescent="0.2">
      <c r="A2855" s="79">
        <f t="shared" si="892"/>
        <v>45927</v>
      </c>
      <c r="B2855" s="80" t="str">
        <f t="shared" ca="1" si="880"/>
        <v>n.d</v>
      </c>
      <c r="C2855" s="81">
        <f t="shared" ca="1" si="881"/>
        <v>811.78766540000004</v>
      </c>
      <c r="D2855" s="82">
        <f ca="1">IF(A2855&lt;$B$1,VLOOKUP(A2855,[1]DI!$A$4:$B$15000,2,FALSE),0)</f>
        <v>0</v>
      </c>
      <c r="E2855" s="81">
        <f t="shared" ca="1" si="882"/>
        <v>0</v>
      </c>
      <c r="F2855" s="83">
        <f t="shared" si="890"/>
        <v>1.2</v>
      </c>
      <c r="G2855" s="84">
        <f t="shared" ca="1" si="883"/>
        <v>1</v>
      </c>
      <c r="H2855" s="81">
        <f ca="1">TRUNC(PRODUCT(G$10:G2854),15)</f>
        <v>1.40945772534528</v>
      </c>
      <c r="I2855" s="81">
        <f t="shared" ca="1" si="884"/>
        <v>1.40945772534528</v>
      </c>
      <c r="J2855" s="81">
        <f t="shared" ca="1" si="885"/>
        <v>1</v>
      </c>
      <c r="K2855" s="81">
        <f t="shared" ca="1" si="886"/>
        <v>0</v>
      </c>
      <c r="L2855" s="85">
        <f>IF(VLOOKUP(A2855,$U$12:$AD$125,8)=VLOOKUP(A2854,$U$12:$AD$125,8),0,VLOOKUP(A2855,U$12:$AD$125,8))</f>
        <v>0</v>
      </c>
      <c r="M2855" s="86">
        <f>IF(L2855&gt;0,VLOOKUP(L2855,T$12:$AC$125,7),0)</f>
        <v>0</v>
      </c>
      <c r="N2855" s="81">
        <f t="shared" si="891"/>
        <v>0</v>
      </c>
      <c r="O2855" s="81">
        <f t="shared" ca="1" si="887"/>
        <v>0</v>
      </c>
      <c r="P2855" s="87" t="str">
        <f t="shared" si="888"/>
        <v>J=</v>
      </c>
      <c r="Q2855" s="88">
        <f t="shared" si="889"/>
        <v>45954</v>
      </c>
    </row>
    <row r="2856" spans="1:17" x14ac:dyDescent="0.2">
      <c r="A2856" s="79">
        <f t="shared" si="892"/>
        <v>45928</v>
      </c>
      <c r="B2856" s="80" t="str">
        <f t="shared" ca="1" si="880"/>
        <v>n.d</v>
      </c>
      <c r="C2856" s="81">
        <f t="shared" ca="1" si="881"/>
        <v>811.78766540000004</v>
      </c>
      <c r="D2856" s="82">
        <f ca="1">IF(A2856&lt;$B$1,VLOOKUP(A2856,[1]DI!$A$4:$B$15000,2,FALSE),0)</f>
        <v>0</v>
      </c>
      <c r="E2856" s="81">
        <f t="shared" ca="1" si="882"/>
        <v>0</v>
      </c>
      <c r="F2856" s="83">
        <f t="shared" si="890"/>
        <v>1.2</v>
      </c>
      <c r="G2856" s="84">
        <f t="shared" ca="1" si="883"/>
        <v>1</v>
      </c>
      <c r="H2856" s="81">
        <f ca="1">TRUNC(PRODUCT(G$10:G2855),15)</f>
        <v>1.40945772534528</v>
      </c>
      <c r="I2856" s="81">
        <f t="shared" ca="1" si="884"/>
        <v>1.40945772534528</v>
      </c>
      <c r="J2856" s="81">
        <f t="shared" ca="1" si="885"/>
        <v>1</v>
      </c>
      <c r="K2856" s="81">
        <f t="shared" ca="1" si="886"/>
        <v>0</v>
      </c>
      <c r="L2856" s="85">
        <f>IF(VLOOKUP(A2856,$U$12:$AD$125,8)=VLOOKUP(A2855,$U$12:$AD$125,8),0,VLOOKUP(A2856,U$12:$AD$125,8))</f>
        <v>0</v>
      </c>
      <c r="M2856" s="86">
        <f>IF(L2856&gt;0,VLOOKUP(L2856,T$12:$AC$125,7),0)</f>
        <v>0</v>
      </c>
      <c r="N2856" s="81">
        <f t="shared" si="891"/>
        <v>0</v>
      </c>
      <c r="O2856" s="81">
        <f t="shared" ca="1" si="887"/>
        <v>0</v>
      </c>
      <c r="P2856" s="87" t="str">
        <f t="shared" si="888"/>
        <v>J=</v>
      </c>
      <c r="Q2856" s="88">
        <f t="shared" si="889"/>
        <v>45954</v>
      </c>
    </row>
    <row r="2857" spans="1:17" x14ac:dyDescent="0.2">
      <c r="A2857" s="79">
        <f t="shared" si="892"/>
        <v>45929</v>
      </c>
      <c r="B2857" s="80" t="str">
        <f t="shared" ca="1" si="880"/>
        <v>n.d</v>
      </c>
      <c r="C2857" s="81">
        <f t="shared" ca="1" si="881"/>
        <v>811.78766540000004</v>
      </c>
      <c r="D2857" s="82">
        <f ca="1">IF(A2857&lt;$B$1,VLOOKUP(A2857,[1]DI!$A$4:$B$15000,2,FALSE),0)</f>
        <v>0</v>
      </c>
      <c r="E2857" s="81">
        <f t="shared" ca="1" si="882"/>
        <v>0</v>
      </c>
      <c r="F2857" s="83">
        <f t="shared" si="890"/>
        <v>1.2</v>
      </c>
      <c r="G2857" s="84">
        <f t="shared" ca="1" si="883"/>
        <v>1</v>
      </c>
      <c r="H2857" s="81">
        <f ca="1">TRUNC(PRODUCT(G$10:G2856),15)</f>
        <v>1.40945772534528</v>
      </c>
      <c r="I2857" s="81">
        <f t="shared" ca="1" si="884"/>
        <v>1.40945772534528</v>
      </c>
      <c r="J2857" s="81">
        <f t="shared" ca="1" si="885"/>
        <v>1</v>
      </c>
      <c r="K2857" s="81">
        <f t="shared" ca="1" si="886"/>
        <v>0</v>
      </c>
      <c r="L2857" s="85">
        <f>IF(VLOOKUP(A2857,$U$12:$AD$125,8)=VLOOKUP(A2856,$U$12:$AD$125,8),0,VLOOKUP(A2857,U$12:$AD$125,8))</f>
        <v>0</v>
      </c>
      <c r="M2857" s="86">
        <f>IF(L2857&gt;0,VLOOKUP(L2857,T$12:$AC$125,7),0)</f>
        <v>0</v>
      </c>
      <c r="N2857" s="81">
        <f t="shared" si="891"/>
        <v>0</v>
      </c>
      <c r="O2857" s="81">
        <f t="shared" ca="1" si="887"/>
        <v>0</v>
      </c>
      <c r="P2857" s="87" t="str">
        <f t="shared" si="888"/>
        <v>J=</v>
      </c>
      <c r="Q2857" s="88">
        <f t="shared" si="889"/>
        <v>45954</v>
      </c>
    </row>
    <row r="2858" spans="1:17" x14ac:dyDescent="0.2">
      <c r="A2858" s="79">
        <f t="shared" si="892"/>
        <v>45930</v>
      </c>
      <c r="B2858" s="80" t="str">
        <f t="shared" ca="1" si="880"/>
        <v>n.d</v>
      </c>
      <c r="C2858" s="81">
        <f t="shared" ca="1" si="881"/>
        <v>811.78766540000004</v>
      </c>
      <c r="D2858" s="82">
        <f ca="1">IF(A2858&lt;$B$1,VLOOKUP(A2858,[1]DI!$A$4:$B$15000,2,FALSE),0)</f>
        <v>0</v>
      </c>
      <c r="E2858" s="81">
        <f t="shared" ca="1" si="882"/>
        <v>0</v>
      </c>
      <c r="F2858" s="83">
        <f t="shared" si="890"/>
        <v>1.2</v>
      </c>
      <c r="G2858" s="84">
        <f t="shared" ca="1" si="883"/>
        <v>1</v>
      </c>
      <c r="H2858" s="81">
        <f ca="1">TRUNC(PRODUCT(G$10:G2857),15)</f>
        <v>1.40945772534528</v>
      </c>
      <c r="I2858" s="81">
        <f t="shared" ca="1" si="884"/>
        <v>1.40945772534528</v>
      </c>
      <c r="J2858" s="81">
        <f t="shared" ca="1" si="885"/>
        <v>1</v>
      </c>
      <c r="K2858" s="81">
        <f t="shared" ca="1" si="886"/>
        <v>0</v>
      </c>
      <c r="L2858" s="85">
        <f>IF(VLOOKUP(A2858,$U$12:$AD$125,8)=VLOOKUP(A2857,$U$12:$AD$125,8),0,VLOOKUP(A2858,U$12:$AD$125,8))</f>
        <v>0</v>
      </c>
      <c r="M2858" s="86">
        <f>IF(L2858&gt;0,VLOOKUP(L2858,T$12:$AC$125,7),0)</f>
        <v>0</v>
      </c>
      <c r="N2858" s="81">
        <f t="shared" si="891"/>
        <v>0</v>
      </c>
      <c r="O2858" s="81">
        <f t="shared" ca="1" si="887"/>
        <v>0</v>
      </c>
      <c r="P2858" s="87" t="str">
        <f t="shared" si="888"/>
        <v>J=</v>
      </c>
      <c r="Q2858" s="88">
        <f t="shared" si="889"/>
        <v>45954</v>
      </c>
    </row>
    <row r="2859" spans="1:17" x14ac:dyDescent="0.2">
      <c r="A2859" s="79">
        <f t="shared" si="892"/>
        <v>45931</v>
      </c>
      <c r="B2859" s="80" t="str">
        <f t="shared" ca="1" si="880"/>
        <v>n.d</v>
      </c>
      <c r="C2859" s="81">
        <f t="shared" ca="1" si="881"/>
        <v>811.78766540000004</v>
      </c>
      <c r="D2859" s="82">
        <f ca="1">IF(A2859&lt;$B$1,VLOOKUP(A2859,[1]DI!$A$4:$B$15000,2,FALSE),0)</f>
        <v>0</v>
      </c>
      <c r="E2859" s="81">
        <f t="shared" ca="1" si="882"/>
        <v>0</v>
      </c>
      <c r="F2859" s="83">
        <f t="shared" si="890"/>
        <v>1.2</v>
      </c>
      <c r="G2859" s="84">
        <f t="shared" ca="1" si="883"/>
        <v>1</v>
      </c>
      <c r="H2859" s="81">
        <f ca="1">TRUNC(PRODUCT(G$10:G2858),15)</f>
        <v>1.40945772534528</v>
      </c>
      <c r="I2859" s="81">
        <f t="shared" ca="1" si="884"/>
        <v>1.40945772534528</v>
      </c>
      <c r="J2859" s="81">
        <f t="shared" ca="1" si="885"/>
        <v>1</v>
      </c>
      <c r="K2859" s="81">
        <f t="shared" ca="1" si="886"/>
        <v>0</v>
      </c>
      <c r="L2859" s="85">
        <f>IF(VLOOKUP(A2859,$U$12:$AD$125,8)=VLOOKUP(A2858,$U$12:$AD$125,8),0,VLOOKUP(A2859,U$12:$AD$125,8))</f>
        <v>0</v>
      </c>
      <c r="M2859" s="86">
        <f>IF(L2859&gt;0,VLOOKUP(L2859,T$12:$AC$125,7),0)</f>
        <v>0</v>
      </c>
      <c r="N2859" s="81">
        <f t="shared" si="891"/>
        <v>0</v>
      </c>
      <c r="O2859" s="81">
        <f t="shared" ca="1" si="887"/>
        <v>0</v>
      </c>
      <c r="P2859" s="87" t="str">
        <f t="shared" si="888"/>
        <v>J=</v>
      </c>
      <c r="Q2859" s="88">
        <f t="shared" si="889"/>
        <v>45954</v>
      </c>
    </row>
    <row r="2860" spans="1:17" x14ac:dyDescent="0.2">
      <c r="A2860" s="79">
        <f t="shared" si="892"/>
        <v>45932</v>
      </c>
      <c r="B2860" s="80" t="str">
        <f t="shared" ca="1" si="880"/>
        <v>n.d</v>
      </c>
      <c r="C2860" s="81">
        <f t="shared" ca="1" si="881"/>
        <v>811.78766540000004</v>
      </c>
      <c r="D2860" s="82">
        <f ca="1">IF(A2860&lt;$B$1,VLOOKUP(A2860,[1]DI!$A$4:$B$15000,2,FALSE),0)</f>
        <v>0</v>
      </c>
      <c r="E2860" s="81">
        <f t="shared" ca="1" si="882"/>
        <v>0</v>
      </c>
      <c r="F2860" s="83">
        <f t="shared" si="890"/>
        <v>1.2</v>
      </c>
      <c r="G2860" s="84">
        <f t="shared" ca="1" si="883"/>
        <v>1</v>
      </c>
      <c r="H2860" s="81">
        <f ca="1">TRUNC(PRODUCT(G$10:G2859),15)</f>
        <v>1.40945772534528</v>
      </c>
      <c r="I2860" s="81">
        <f t="shared" ca="1" si="884"/>
        <v>1.40945772534528</v>
      </c>
      <c r="J2860" s="81">
        <f t="shared" ca="1" si="885"/>
        <v>1</v>
      </c>
      <c r="K2860" s="81">
        <f t="shared" ca="1" si="886"/>
        <v>0</v>
      </c>
      <c r="L2860" s="85">
        <f>IF(VLOOKUP(A2860,$U$12:$AD$125,8)=VLOOKUP(A2859,$U$12:$AD$125,8),0,VLOOKUP(A2860,U$12:$AD$125,8))</f>
        <v>0</v>
      </c>
      <c r="M2860" s="86">
        <f>IF(L2860&gt;0,VLOOKUP(L2860,T$12:$AC$125,7),0)</f>
        <v>0</v>
      </c>
      <c r="N2860" s="81">
        <f t="shared" si="891"/>
        <v>0</v>
      </c>
      <c r="O2860" s="81">
        <f t="shared" ca="1" si="887"/>
        <v>0</v>
      </c>
      <c r="P2860" s="87" t="str">
        <f t="shared" si="888"/>
        <v>J=</v>
      </c>
      <c r="Q2860" s="88">
        <f t="shared" si="889"/>
        <v>45954</v>
      </c>
    </row>
    <row r="2861" spans="1:17" x14ac:dyDescent="0.2">
      <c r="A2861" s="79">
        <f t="shared" si="892"/>
        <v>45933</v>
      </c>
      <c r="B2861" s="80" t="str">
        <f t="shared" ca="1" si="880"/>
        <v>n.d</v>
      </c>
      <c r="C2861" s="81">
        <f t="shared" ca="1" si="881"/>
        <v>811.78766540000004</v>
      </c>
      <c r="D2861" s="82">
        <f ca="1">IF(A2861&lt;$B$1,VLOOKUP(A2861,[1]DI!$A$4:$B$15000,2,FALSE),0)</f>
        <v>0</v>
      </c>
      <c r="E2861" s="81">
        <f t="shared" ca="1" si="882"/>
        <v>0</v>
      </c>
      <c r="F2861" s="83">
        <f t="shared" si="890"/>
        <v>1.2</v>
      </c>
      <c r="G2861" s="84">
        <f t="shared" ca="1" si="883"/>
        <v>1</v>
      </c>
      <c r="H2861" s="81">
        <f ca="1">TRUNC(PRODUCT(G$10:G2860),15)</f>
        <v>1.40945772534528</v>
      </c>
      <c r="I2861" s="81">
        <f t="shared" ca="1" si="884"/>
        <v>1.40945772534528</v>
      </c>
      <c r="J2861" s="81">
        <f t="shared" ca="1" si="885"/>
        <v>1</v>
      </c>
      <c r="K2861" s="81">
        <f t="shared" ca="1" si="886"/>
        <v>0</v>
      </c>
      <c r="L2861" s="85">
        <f>IF(VLOOKUP(A2861,$U$12:$AD$125,8)=VLOOKUP(A2860,$U$12:$AD$125,8),0,VLOOKUP(A2861,U$12:$AD$125,8))</f>
        <v>0</v>
      </c>
      <c r="M2861" s="86">
        <f>IF(L2861&gt;0,VLOOKUP(L2861,T$12:$AC$125,7),0)</f>
        <v>0</v>
      </c>
      <c r="N2861" s="81">
        <f t="shared" si="891"/>
        <v>0</v>
      </c>
      <c r="O2861" s="81">
        <f t="shared" ca="1" si="887"/>
        <v>0</v>
      </c>
      <c r="P2861" s="87" t="str">
        <f t="shared" si="888"/>
        <v>J=</v>
      </c>
      <c r="Q2861" s="88">
        <f t="shared" si="889"/>
        <v>45954</v>
      </c>
    </row>
    <row r="2862" spans="1:17" x14ac:dyDescent="0.2">
      <c r="A2862" s="79">
        <f t="shared" si="892"/>
        <v>45934</v>
      </c>
      <c r="B2862" s="80" t="str">
        <f t="shared" ref="B2862:B2925" ca="1" si="893">IF(A2862&lt;=TODAY(),C2862+K2862,IF(AND(A2862&gt;TODAY(),A2862&lt;=$B$1),IF(VLOOKUP(TODAY(),$A$10:$D$5000,4,FALSE)=0,"n.d",C2862+K2862),"n.d"))</f>
        <v>n.d</v>
      </c>
      <c r="C2862" s="81">
        <f t="shared" ref="C2862:C2925" ca="1" si="894">TRUNC(C2861-N2861,8)</f>
        <v>811.78766540000004</v>
      </c>
      <c r="D2862" s="82">
        <f ca="1">IF(A2862&lt;$B$1,VLOOKUP(A2862,[1]DI!$A$4:$B$15000,2,FALSE),0)</f>
        <v>0</v>
      </c>
      <c r="E2862" s="81">
        <f t="shared" ref="E2862:E2925" ca="1" si="895">ROUND((((1+D2862)^(1/252)-1)),8)</f>
        <v>0</v>
      </c>
      <c r="F2862" s="83">
        <f t="shared" si="890"/>
        <v>1.2</v>
      </c>
      <c r="G2862" s="84">
        <f t="shared" ref="G2862:G2925" ca="1" si="896">TRUNC((1+(E2862*F2862)),15)</f>
        <v>1</v>
      </c>
      <c r="H2862" s="81">
        <f ca="1">TRUNC(PRODUCT(G$10:G2861),15)</f>
        <v>1.40945772534528</v>
      </c>
      <c r="I2862" s="81">
        <f t="shared" ref="I2862:I2925" ca="1" si="897">IF(OR(L2861&gt;0,L2861="E"),H2861,I2861)</f>
        <v>1.40945772534528</v>
      </c>
      <c r="J2862" s="81">
        <f t="shared" ref="J2862:J2925" ca="1" si="898">ROUND(TRUNC(H2862/I2862,15),8)</f>
        <v>1</v>
      </c>
      <c r="K2862" s="81">
        <f t="shared" ref="K2862:K2925" ca="1" si="899">TRUNC((C2862*(J2862-1)),8)</f>
        <v>0</v>
      </c>
      <c r="L2862" s="85">
        <f>IF(VLOOKUP(A2862,$U$12:$AD$125,8)=VLOOKUP(A2861,$U$12:$AD$125,8),0,VLOOKUP(A2862,U$12:$AD$125,8))</f>
        <v>0</v>
      </c>
      <c r="M2862" s="86">
        <f>IF(L2862&gt;0,VLOOKUP(L2862,T$12:$AC$125,7),0)</f>
        <v>0</v>
      </c>
      <c r="N2862" s="81">
        <f t="shared" si="891"/>
        <v>0</v>
      </c>
      <c r="O2862" s="81">
        <f t="shared" ref="O2862:O2925" ca="1" si="900">(K2862+N2862)</f>
        <v>0</v>
      </c>
      <c r="P2862" s="87" t="str">
        <f t="shared" ref="P2862:P2925" si="901">IF(L2861&gt;0,VLOOKUP(A2861,$U$12:$AD$125,9),P2861)</f>
        <v>J=</v>
      </c>
      <c r="Q2862" s="88">
        <f t="shared" ref="Q2862:Q2925" si="902">IF(L2861&gt;0,VLOOKUP(A2861,$U$12:$AD$125,10),Q2861)</f>
        <v>45954</v>
      </c>
    </row>
    <row r="2863" spans="1:17" x14ac:dyDescent="0.2">
      <c r="A2863" s="79">
        <f t="shared" si="892"/>
        <v>45935</v>
      </c>
      <c r="B2863" s="80" t="str">
        <f t="shared" ca="1" si="893"/>
        <v>n.d</v>
      </c>
      <c r="C2863" s="81">
        <f t="shared" ca="1" si="894"/>
        <v>811.78766540000004</v>
      </c>
      <c r="D2863" s="82">
        <f ca="1">IF(A2863&lt;$B$1,VLOOKUP(A2863,[1]DI!$A$4:$B$15000,2,FALSE),0)</f>
        <v>0</v>
      </c>
      <c r="E2863" s="81">
        <f t="shared" ca="1" si="895"/>
        <v>0</v>
      </c>
      <c r="F2863" s="83">
        <f t="shared" si="890"/>
        <v>1.2</v>
      </c>
      <c r="G2863" s="84">
        <f t="shared" ca="1" si="896"/>
        <v>1</v>
      </c>
      <c r="H2863" s="81">
        <f ca="1">TRUNC(PRODUCT(G$10:G2862),15)</f>
        <v>1.40945772534528</v>
      </c>
      <c r="I2863" s="81">
        <f t="shared" ca="1" si="897"/>
        <v>1.40945772534528</v>
      </c>
      <c r="J2863" s="81">
        <f t="shared" ca="1" si="898"/>
        <v>1</v>
      </c>
      <c r="K2863" s="81">
        <f t="shared" ca="1" si="899"/>
        <v>0</v>
      </c>
      <c r="L2863" s="85">
        <f>IF(VLOOKUP(A2863,$U$12:$AD$125,8)=VLOOKUP(A2862,$U$12:$AD$125,8),0,VLOOKUP(A2863,U$12:$AD$125,8))</f>
        <v>0</v>
      </c>
      <c r="M2863" s="86">
        <f>IF(L2863&gt;0,VLOOKUP(L2863,T$12:$AC$125,7),0)</f>
        <v>0</v>
      </c>
      <c r="N2863" s="81">
        <f t="shared" si="891"/>
        <v>0</v>
      </c>
      <c r="O2863" s="81">
        <f t="shared" ca="1" si="900"/>
        <v>0</v>
      </c>
      <c r="P2863" s="87" t="str">
        <f t="shared" si="901"/>
        <v>J=</v>
      </c>
      <c r="Q2863" s="88">
        <f t="shared" si="902"/>
        <v>45954</v>
      </c>
    </row>
    <row r="2864" spans="1:17" x14ac:dyDescent="0.2">
      <c r="A2864" s="79">
        <f t="shared" si="892"/>
        <v>45936</v>
      </c>
      <c r="B2864" s="80" t="str">
        <f t="shared" ca="1" si="893"/>
        <v>n.d</v>
      </c>
      <c r="C2864" s="81">
        <f t="shared" ca="1" si="894"/>
        <v>811.78766540000004</v>
      </c>
      <c r="D2864" s="82">
        <f ca="1">IF(A2864&lt;$B$1,VLOOKUP(A2864,[1]DI!$A$4:$B$15000,2,FALSE),0)</f>
        <v>0</v>
      </c>
      <c r="E2864" s="81">
        <f t="shared" ca="1" si="895"/>
        <v>0</v>
      </c>
      <c r="F2864" s="83">
        <f t="shared" si="890"/>
        <v>1.2</v>
      </c>
      <c r="G2864" s="84">
        <f t="shared" ca="1" si="896"/>
        <v>1</v>
      </c>
      <c r="H2864" s="81">
        <f ca="1">TRUNC(PRODUCT(G$10:G2863),15)</f>
        <v>1.40945772534528</v>
      </c>
      <c r="I2864" s="81">
        <f t="shared" ca="1" si="897"/>
        <v>1.40945772534528</v>
      </c>
      <c r="J2864" s="81">
        <f t="shared" ca="1" si="898"/>
        <v>1</v>
      </c>
      <c r="K2864" s="81">
        <f t="shared" ca="1" si="899"/>
        <v>0</v>
      </c>
      <c r="L2864" s="85">
        <f>IF(VLOOKUP(A2864,$U$12:$AD$125,8)=VLOOKUP(A2863,$U$12:$AD$125,8),0,VLOOKUP(A2864,U$12:$AD$125,8))</f>
        <v>0</v>
      </c>
      <c r="M2864" s="86">
        <f>IF(L2864&gt;0,VLOOKUP(L2864,T$12:$AC$125,7),0)</f>
        <v>0</v>
      </c>
      <c r="N2864" s="81">
        <f t="shared" si="891"/>
        <v>0</v>
      </c>
      <c r="O2864" s="81">
        <f t="shared" ca="1" si="900"/>
        <v>0</v>
      </c>
      <c r="P2864" s="87" t="str">
        <f t="shared" si="901"/>
        <v>J=</v>
      </c>
      <c r="Q2864" s="88">
        <f t="shared" si="902"/>
        <v>45954</v>
      </c>
    </row>
    <row r="2865" spans="1:17" x14ac:dyDescent="0.2">
      <c r="A2865" s="79">
        <f t="shared" si="892"/>
        <v>45937</v>
      </c>
      <c r="B2865" s="80" t="str">
        <f t="shared" ca="1" si="893"/>
        <v>n.d</v>
      </c>
      <c r="C2865" s="81">
        <f t="shared" ca="1" si="894"/>
        <v>811.78766540000004</v>
      </c>
      <c r="D2865" s="82">
        <f ca="1">IF(A2865&lt;$B$1,VLOOKUP(A2865,[1]DI!$A$4:$B$15000,2,FALSE),0)</f>
        <v>0</v>
      </c>
      <c r="E2865" s="81">
        <f t="shared" ca="1" si="895"/>
        <v>0</v>
      </c>
      <c r="F2865" s="83">
        <f t="shared" si="890"/>
        <v>1.2</v>
      </c>
      <c r="G2865" s="84">
        <f t="shared" ca="1" si="896"/>
        <v>1</v>
      </c>
      <c r="H2865" s="81">
        <f ca="1">TRUNC(PRODUCT(G$10:G2864),15)</f>
        <v>1.40945772534528</v>
      </c>
      <c r="I2865" s="81">
        <f t="shared" ca="1" si="897"/>
        <v>1.40945772534528</v>
      </c>
      <c r="J2865" s="81">
        <f t="shared" ca="1" si="898"/>
        <v>1</v>
      </c>
      <c r="K2865" s="81">
        <f t="shared" ca="1" si="899"/>
        <v>0</v>
      </c>
      <c r="L2865" s="85">
        <f>IF(VLOOKUP(A2865,$U$12:$AD$125,8)=VLOOKUP(A2864,$U$12:$AD$125,8),0,VLOOKUP(A2865,U$12:$AD$125,8))</f>
        <v>0</v>
      </c>
      <c r="M2865" s="86">
        <f>IF(L2865&gt;0,VLOOKUP(L2865,T$12:$AC$125,7),0)</f>
        <v>0</v>
      </c>
      <c r="N2865" s="81">
        <f t="shared" si="891"/>
        <v>0</v>
      </c>
      <c r="O2865" s="81">
        <f t="shared" ca="1" si="900"/>
        <v>0</v>
      </c>
      <c r="P2865" s="87" t="str">
        <f t="shared" si="901"/>
        <v>J=</v>
      </c>
      <c r="Q2865" s="88">
        <f t="shared" si="902"/>
        <v>45954</v>
      </c>
    </row>
    <row r="2866" spans="1:17" x14ac:dyDescent="0.2">
      <c r="A2866" s="79">
        <f t="shared" si="892"/>
        <v>45938</v>
      </c>
      <c r="B2866" s="80" t="str">
        <f t="shared" ca="1" si="893"/>
        <v>n.d</v>
      </c>
      <c r="C2866" s="81">
        <f t="shared" ca="1" si="894"/>
        <v>811.78766540000004</v>
      </c>
      <c r="D2866" s="82">
        <f ca="1">IF(A2866&lt;$B$1,VLOOKUP(A2866,[1]DI!$A$4:$B$15000,2,FALSE),0)</f>
        <v>0</v>
      </c>
      <c r="E2866" s="81">
        <f t="shared" ca="1" si="895"/>
        <v>0</v>
      </c>
      <c r="F2866" s="83">
        <f t="shared" si="890"/>
        <v>1.2</v>
      </c>
      <c r="G2866" s="84">
        <f t="shared" ca="1" si="896"/>
        <v>1</v>
      </c>
      <c r="H2866" s="81">
        <f ca="1">TRUNC(PRODUCT(G$10:G2865),15)</f>
        <v>1.40945772534528</v>
      </c>
      <c r="I2866" s="81">
        <f t="shared" ca="1" si="897"/>
        <v>1.40945772534528</v>
      </c>
      <c r="J2866" s="81">
        <f t="shared" ca="1" si="898"/>
        <v>1</v>
      </c>
      <c r="K2866" s="81">
        <f t="shared" ca="1" si="899"/>
        <v>0</v>
      </c>
      <c r="L2866" s="85">
        <f>IF(VLOOKUP(A2866,$U$12:$AD$125,8)=VLOOKUP(A2865,$U$12:$AD$125,8),0,VLOOKUP(A2866,U$12:$AD$125,8))</f>
        <v>0</v>
      </c>
      <c r="M2866" s="86">
        <f>IF(L2866&gt;0,VLOOKUP(L2866,T$12:$AC$125,7),0)</f>
        <v>0</v>
      </c>
      <c r="N2866" s="81">
        <f t="shared" si="891"/>
        <v>0</v>
      </c>
      <c r="O2866" s="81">
        <f t="shared" ca="1" si="900"/>
        <v>0</v>
      </c>
      <c r="P2866" s="87" t="str">
        <f t="shared" si="901"/>
        <v>J=</v>
      </c>
      <c r="Q2866" s="88">
        <f t="shared" si="902"/>
        <v>45954</v>
      </c>
    </row>
    <row r="2867" spans="1:17" x14ac:dyDescent="0.2">
      <c r="A2867" s="79">
        <f t="shared" si="892"/>
        <v>45939</v>
      </c>
      <c r="B2867" s="80" t="str">
        <f t="shared" ca="1" si="893"/>
        <v>n.d</v>
      </c>
      <c r="C2867" s="81">
        <f t="shared" ca="1" si="894"/>
        <v>811.78766540000004</v>
      </c>
      <c r="D2867" s="82">
        <f ca="1">IF(A2867&lt;$B$1,VLOOKUP(A2867,[1]DI!$A$4:$B$15000,2,FALSE),0)</f>
        <v>0</v>
      </c>
      <c r="E2867" s="81">
        <f t="shared" ca="1" si="895"/>
        <v>0</v>
      </c>
      <c r="F2867" s="83">
        <f t="shared" si="890"/>
        <v>1.2</v>
      </c>
      <c r="G2867" s="84">
        <f t="shared" ca="1" si="896"/>
        <v>1</v>
      </c>
      <c r="H2867" s="81">
        <f ca="1">TRUNC(PRODUCT(G$10:G2866),15)</f>
        <v>1.40945772534528</v>
      </c>
      <c r="I2867" s="81">
        <f t="shared" ca="1" si="897"/>
        <v>1.40945772534528</v>
      </c>
      <c r="J2867" s="81">
        <f t="shared" ca="1" si="898"/>
        <v>1</v>
      </c>
      <c r="K2867" s="81">
        <f t="shared" ca="1" si="899"/>
        <v>0</v>
      </c>
      <c r="L2867" s="85">
        <f>IF(VLOOKUP(A2867,$U$12:$AD$125,8)=VLOOKUP(A2866,$U$12:$AD$125,8),0,VLOOKUP(A2867,U$12:$AD$125,8))</f>
        <v>0</v>
      </c>
      <c r="M2867" s="86">
        <f>IF(L2867&gt;0,VLOOKUP(L2867,T$12:$AC$125,7),0)</f>
        <v>0</v>
      </c>
      <c r="N2867" s="81">
        <f t="shared" si="891"/>
        <v>0</v>
      </c>
      <c r="O2867" s="81">
        <f t="shared" ca="1" si="900"/>
        <v>0</v>
      </c>
      <c r="P2867" s="87" t="str">
        <f t="shared" si="901"/>
        <v>J=</v>
      </c>
      <c r="Q2867" s="88">
        <f t="shared" si="902"/>
        <v>45954</v>
      </c>
    </row>
    <row r="2868" spans="1:17" x14ac:dyDescent="0.2">
      <c r="A2868" s="79">
        <f t="shared" si="892"/>
        <v>45940</v>
      </c>
      <c r="B2868" s="80" t="str">
        <f t="shared" ca="1" si="893"/>
        <v>n.d</v>
      </c>
      <c r="C2868" s="81">
        <f t="shared" ca="1" si="894"/>
        <v>811.78766540000004</v>
      </c>
      <c r="D2868" s="82">
        <f ca="1">IF(A2868&lt;$B$1,VLOOKUP(A2868,[1]DI!$A$4:$B$15000,2,FALSE),0)</f>
        <v>0</v>
      </c>
      <c r="E2868" s="81">
        <f t="shared" ca="1" si="895"/>
        <v>0</v>
      </c>
      <c r="F2868" s="83">
        <f t="shared" si="890"/>
        <v>1.2</v>
      </c>
      <c r="G2868" s="84">
        <f t="shared" ca="1" si="896"/>
        <v>1</v>
      </c>
      <c r="H2868" s="81">
        <f ca="1">TRUNC(PRODUCT(G$10:G2867),15)</f>
        <v>1.40945772534528</v>
      </c>
      <c r="I2868" s="81">
        <f t="shared" ca="1" si="897"/>
        <v>1.40945772534528</v>
      </c>
      <c r="J2868" s="81">
        <f t="shared" ca="1" si="898"/>
        <v>1</v>
      </c>
      <c r="K2868" s="81">
        <f t="shared" ca="1" si="899"/>
        <v>0</v>
      </c>
      <c r="L2868" s="85">
        <f>IF(VLOOKUP(A2868,$U$12:$AD$125,8)=VLOOKUP(A2867,$U$12:$AD$125,8),0,VLOOKUP(A2868,U$12:$AD$125,8))</f>
        <v>0</v>
      </c>
      <c r="M2868" s="86">
        <f>IF(L2868&gt;0,VLOOKUP(L2868,T$12:$AC$125,7),0)</f>
        <v>0</v>
      </c>
      <c r="N2868" s="81">
        <f t="shared" si="891"/>
        <v>0</v>
      </c>
      <c r="O2868" s="81">
        <f t="shared" ca="1" si="900"/>
        <v>0</v>
      </c>
      <c r="P2868" s="87" t="str">
        <f t="shared" si="901"/>
        <v>J=</v>
      </c>
      <c r="Q2868" s="88">
        <f t="shared" si="902"/>
        <v>45954</v>
      </c>
    </row>
    <row r="2869" spans="1:17" x14ac:dyDescent="0.2">
      <c r="A2869" s="79">
        <f t="shared" si="892"/>
        <v>45941</v>
      </c>
      <c r="B2869" s="80" t="str">
        <f t="shared" ca="1" si="893"/>
        <v>n.d</v>
      </c>
      <c r="C2869" s="81">
        <f t="shared" ca="1" si="894"/>
        <v>811.78766540000004</v>
      </c>
      <c r="D2869" s="82">
        <f ca="1">IF(A2869&lt;$B$1,VLOOKUP(A2869,[1]DI!$A$4:$B$15000,2,FALSE),0)</f>
        <v>0</v>
      </c>
      <c r="E2869" s="81">
        <f t="shared" ca="1" si="895"/>
        <v>0</v>
      </c>
      <c r="F2869" s="83">
        <f t="shared" si="890"/>
        <v>1.2</v>
      </c>
      <c r="G2869" s="84">
        <f t="shared" ca="1" si="896"/>
        <v>1</v>
      </c>
      <c r="H2869" s="81">
        <f ca="1">TRUNC(PRODUCT(G$10:G2868),15)</f>
        <v>1.40945772534528</v>
      </c>
      <c r="I2869" s="81">
        <f t="shared" ca="1" si="897"/>
        <v>1.40945772534528</v>
      </c>
      <c r="J2869" s="81">
        <f t="shared" ca="1" si="898"/>
        <v>1</v>
      </c>
      <c r="K2869" s="81">
        <f t="shared" ca="1" si="899"/>
        <v>0</v>
      </c>
      <c r="L2869" s="85">
        <f>IF(VLOOKUP(A2869,$U$12:$AD$125,8)=VLOOKUP(A2868,$U$12:$AD$125,8),0,VLOOKUP(A2869,U$12:$AD$125,8))</f>
        <v>0</v>
      </c>
      <c r="M2869" s="86">
        <f>IF(L2869&gt;0,VLOOKUP(L2869,T$12:$AC$125,7),0)</f>
        <v>0</v>
      </c>
      <c r="N2869" s="81">
        <f t="shared" si="891"/>
        <v>0</v>
      </c>
      <c r="O2869" s="81">
        <f t="shared" ca="1" si="900"/>
        <v>0</v>
      </c>
      <c r="P2869" s="87" t="str">
        <f t="shared" si="901"/>
        <v>J=</v>
      </c>
      <c r="Q2869" s="88">
        <f t="shared" si="902"/>
        <v>45954</v>
      </c>
    </row>
    <row r="2870" spans="1:17" x14ac:dyDescent="0.2">
      <c r="A2870" s="79">
        <f t="shared" si="892"/>
        <v>45942</v>
      </c>
      <c r="B2870" s="80" t="str">
        <f t="shared" ca="1" si="893"/>
        <v>n.d</v>
      </c>
      <c r="C2870" s="81">
        <f t="shared" ca="1" si="894"/>
        <v>811.78766540000004</v>
      </c>
      <c r="D2870" s="82">
        <f ca="1">IF(A2870&lt;$B$1,VLOOKUP(A2870,[1]DI!$A$4:$B$15000,2,FALSE),0)</f>
        <v>0</v>
      </c>
      <c r="E2870" s="81">
        <f t="shared" ca="1" si="895"/>
        <v>0</v>
      </c>
      <c r="F2870" s="83">
        <f t="shared" si="890"/>
        <v>1.2</v>
      </c>
      <c r="G2870" s="84">
        <f t="shared" ca="1" si="896"/>
        <v>1</v>
      </c>
      <c r="H2870" s="81">
        <f ca="1">TRUNC(PRODUCT(G$10:G2869),15)</f>
        <v>1.40945772534528</v>
      </c>
      <c r="I2870" s="81">
        <f t="shared" ca="1" si="897"/>
        <v>1.40945772534528</v>
      </c>
      <c r="J2870" s="81">
        <f t="shared" ca="1" si="898"/>
        <v>1</v>
      </c>
      <c r="K2870" s="81">
        <f t="shared" ca="1" si="899"/>
        <v>0</v>
      </c>
      <c r="L2870" s="85">
        <f>IF(VLOOKUP(A2870,$U$12:$AD$125,8)=VLOOKUP(A2869,$U$12:$AD$125,8),0,VLOOKUP(A2870,U$12:$AD$125,8))</f>
        <v>0</v>
      </c>
      <c r="M2870" s="86">
        <f>IF(L2870&gt;0,VLOOKUP(L2870,T$12:$AC$125,7),0)</f>
        <v>0</v>
      </c>
      <c r="N2870" s="81">
        <f t="shared" si="891"/>
        <v>0</v>
      </c>
      <c r="O2870" s="81">
        <f t="shared" ca="1" si="900"/>
        <v>0</v>
      </c>
      <c r="P2870" s="87" t="str">
        <f t="shared" si="901"/>
        <v>J=</v>
      </c>
      <c r="Q2870" s="88">
        <f t="shared" si="902"/>
        <v>45954</v>
      </c>
    </row>
    <row r="2871" spans="1:17" x14ac:dyDescent="0.2">
      <c r="A2871" s="79">
        <f t="shared" si="892"/>
        <v>45943</v>
      </c>
      <c r="B2871" s="80" t="str">
        <f t="shared" ca="1" si="893"/>
        <v>n.d</v>
      </c>
      <c r="C2871" s="81">
        <f t="shared" ca="1" si="894"/>
        <v>811.78766540000004</v>
      </c>
      <c r="D2871" s="82">
        <f ca="1">IF(A2871&lt;$B$1,VLOOKUP(A2871,[1]DI!$A$4:$B$15000,2,FALSE),0)</f>
        <v>0</v>
      </c>
      <c r="E2871" s="81">
        <f t="shared" ca="1" si="895"/>
        <v>0</v>
      </c>
      <c r="F2871" s="83">
        <f t="shared" si="890"/>
        <v>1.2</v>
      </c>
      <c r="G2871" s="84">
        <f t="shared" ca="1" si="896"/>
        <v>1</v>
      </c>
      <c r="H2871" s="81">
        <f ca="1">TRUNC(PRODUCT(G$10:G2870),15)</f>
        <v>1.40945772534528</v>
      </c>
      <c r="I2871" s="81">
        <f t="shared" ca="1" si="897"/>
        <v>1.40945772534528</v>
      </c>
      <c r="J2871" s="81">
        <f t="shared" ca="1" si="898"/>
        <v>1</v>
      </c>
      <c r="K2871" s="81">
        <f t="shared" ca="1" si="899"/>
        <v>0</v>
      </c>
      <c r="L2871" s="85">
        <f>IF(VLOOKUP(A2871,$U$12:$AD$125,8)=VLOOKUP(A2870,$U$12:$AD$125,8),0,VLOOKUP(A2871,U$12:$AD$125,8))</f>
        <v>0</v>
      </c>
      <c r="M2871" s="86">
        <f>IF(L2871&gt;0,VLOOKUP(L2871,T$12:$AC$125,7),0)</f>
        <v>0</v>
      </c>
      <c r="N2871" s="81">
        <f t="shared" si="891"/>
        <v>0</v>
      </c>
      <c r="O2871" s="81">
        <f t="shared" ca="1" si="900"/>
        <v>0</v>
      </c>
      <c r="P2871" s="87" t="str">
        <f t="shared" si="901"/>
        <v>J=</v>
      </c>
      <c r="Q2871" s="88">
        <f t="shared" si="902"/>
        <v>45954</v>
      </c>
    </row>
    <row r="2872" spans="1:17" x14ac:dyDescent="0.2">
      <c r="A2872" s="79">
        <f t="shared" si="892"/>
        <v>45944</v>
      </c>
      <c r="B2872" s="80" t="str">
        <f t="shared" ca="1" si="893"/>
        <v>n.d</v>
      </c>
      <c r="C2872" s="81">
        <f t="shared" ca="1" si="894"/>
        <v>811.78766540000004</v>
      </c>
      <c r="D2872" s="82">
        <f ca="1">IF(A2872&lt;$B$1,VLOOKUP(A2872,[1]DI!$A$4:$B$15000,2,FALSE),0)</f>
        <v>0</v>
      </c>
      <c r="E2872" s="81">
        <f t="shared" ca="1" si="895"/>
        <v>0</v>
      </c>
      <c r="F2872" s="83">
        <f t="shared" si="890"/>
        <v>1.2</v>
      </c>
      <c r="G2872" s="84">
        <f t="shared" ca="1" si="896"/>
        <v>1</v>
      </c>
      <c r="H2872" s="81">
        <f ca="1">TRUNC(PRODUCT(G$10:G2871),15)</f>
        <v>1.40945772534528</v>
      </c>
      <c r="I2872" s="81">
        <f t="shared" ca="1" si="897"/>
        <v>1.40945772534528</v>
      </c>
      <c r="J2872" s="81">
        <f t="shared" ca="1" si="898"/>
        <v>1</v>
      </c>
      <c r="K2872" s="81">
        <f t="shared" ca="1" si="899"/>
        <v>0</v>
      </c>
      <c r="L2872" s="85">
        <f>IF(VLOOKUP(A2872,$U$12:$AD$125,8)=VLOOKUP(A2871,$U$12:$AD$125,8),0,VLOOKUP(A2872,U$12:$AD$125,8))</f>
        <v>0</v>
      </c>
      <c r="M2872" s="86">
        <f>IF(L2872&gt;0,VLOOKUP(L2872,T$12:$AC$125,7),0)</f>
        <v>0</v>
      </c>
      <c r="N2872" s="81">
        <f t="shared" si="891"/>
        <v>0</v>
      </c>
      <c r="O2872" s="81">
        <f t="shared" ca="1" si="900"/>
        <v>0</v>
      </c>
      <c r="P2872" s="87" t="str">
        <f t="shared" si="901"/>
        <v>J=</v>
      </c>
      <c r="Q2872" s="88">
        <f t="shared" si="902"/>
        <v>45954</v>
      </c>
    </row>
    <row r="2873" spans="1:17" x14ac:dyDescent="0.2">
      <c r="A2873" s="79">
        <f t="shared" si="892"/>
        <v>45945</v>
      </c>
      <c r="B2873" s="80" t="str">
        <f t="shared" ca="1" si="893"/>
        <v>n.d</v>
      </c>
      <c r="C2873" s="81">
        <f t="shared" ca="1" si="894"/>
        <v>811.78766540000004</v>
      </c>
      <c r="D2873" s="82">
        <f ca="1">IF(A2873&lt;$B$1,VLOOKUP(A2873,[1]DI!$A$4:$B$15000,2,FALSE),0)</f>
        <v>0</v>
      </c>
      <c r="E2873" s="81">
        <f t="shared" ca="1" si="895"/>
        <v>0</v>
      </c>
      <c r="F2873" s="83">
        <f t="shared" si="890"/>
        <v>1.2</v>
      </c>
      <c r="G2873" s="84">
        <f t="shared" ca="1" si="896"/>
        <v>1</v>
      </c>
      <c r="H2873" s="81">
        <f ca="1">TRUNC(PRODUCT(G$10:G2872),15)</f>
        <v>1.40945772534528</v>
      </c>
      <c r="I2873" s="81">
        <f t="shared" ca="1" si="897"/>
        <v>1.40945772534528</v>
      </c>
      <c r="J2873" s="81">
        <f t="shared" ca="1" si="898"/>
        <v>1</v>
      </c>
      <c r="K2873" s="81">
        <f t="shared" ca="1" si="899"/>
        <v>0</v>
      </c>
      <c r="L2873" s="85">
        <f>IF(VLOOKUP(A2873,$U$12:$AD$125,8)=VLOOKUP(A2872,$U$12:$AD$125,8),0,VLOOKUP(A2873,U$12:$AD$125,8))</f>
        <v>0</v>
      </c>
      <c r="M2873" s="86">
        <f>IF(L2873&gt;0,VLOOKUP(L2873,T$12:$AC$125,7),0)</f>
        <v>0</v>
      </c>
      <c r="N2873" s="81">
        <f t="shared" si="891"/>
        <v>0</v>
      </c>
      <c r="O2873" s="81">
        <f t="shared" ca="1" si="900"/>
        <v>0</v>
      </c>
      <c r="P2873" s="87" t="str">
        <f t="shared" si="901"/>
        <v>J=</v>
      </c>
      <c r="Q2873" s="88">
        <f t="shared" si="902"/>
        <v>45954</v>
      </c>
    </row>
    <row r="2874" spans="1:17" x14ac:dyDescent="0.2">
      <c r="A2874" s="79">
        <f t="shared" si="892"/>
        <v>45946</v>
      </c>
      <c r="B2874" s="80" t="str">
        <f t="shared" ca="1" si="893"/>
        <v>n.d</v>
      </c>
      <c r="C2874" s="81">
        <f t="shared" ca="1" si="894"/>
        <v>811.78766540000004</v>
      </c>
      <c r="D2874" s="82">
        <f ca="1">IF(A2874&lt;$B$1,VLOOKUP(A2874,[1]DI!$A$4:$B$15000,2,FALSE),0)</f>
        <v>0</v>
      </c>
      <c r="E2874" s="81">
        <f t="shared" ca="1" si="895"/>
        <v>0</v>
      </c>
      <c r="F2874" s="83">
        <f t="shared" si="890"/>
        <v>1.2</v>
      </c>
      <c r="G2874" s="84">
        <f t="shared" ca="1" si="896"/>
        <v>1</v>
      </c>
      <c r="H2874" s="81">
        <f ca="1">TRUNC(PRODUCT(G$10:G2873),15)</f>
        <v>1.40945772534528</v>
      </c>
      <c r="I2874" s="81">
        <f t="shared" ca="1" si="897"/>
        <v>1.40945772534528</v>
      </c>
      <c r="J2874" s="81">
        <f t="shared" ca="1" si="898"/>
        <v>1</v>
      </c>
      <c r="K2874" s="81">
        <f t="shared" ca="1" si="899"/>
        <v>0</v>
      </c>
      <c r="L2874" s="85">
        <f>IF(VLOOKUP(A2874,$U$12:$AD$125,8)=VLOOKUP(A2873,$U$12:$AD$125,8),0,VLOOKUP(A2874,U$12:$AD$125,8))</f>
        <v>0</v>
      </c>
      <c r="M2874" s="86">
        <f>IF(L2874&gt;0,VLOOKUP(L2874,T$12:$AC$125,7),0)</f>
        <v>0</v>
      </c>
      <c r="N2874" s="81">
        <f t="shared" si="891"/>
        <v>0</v>
      </c>
      <c r="O2874" s="81">
        <f t="shared" ca="1" si="900"/>
        <v>0</v>
      </c>
      <c r="P2874" s="87" t="str">
        <f t="shared" si="901"/>
        <v>J=</v>
      </c>
      <c r="Q2874" s="88">
        <f t="shared" si="902"/>
        <v>45954</v>
      </c>
    </row>
    <row r="2875" spans="1:17" x14ac:dyDescent="0.2">
      <c r="A2875" s="79">
        <f t="shared" si="892"/>
        <v>45947</v>
      </c>
      <c r="B2875" s="80" t="str">
        <f t="shared" ca="1" si="893"/>
        <v>n.d</v>
      </c>
      <c r="C2875" s="81">
        <f t="shared" ca="1" si="894"/>
        <v>811.78766540000004</v>
      </c>
      <c r="D2875" s="82">
        <f ca="1">IF(A2875&lt;$B$1,VLOOKUP(A2875,[1]DI!$A$4:$B$15000,2,FALSE),0)</f>
        <v>0</v>
      </c>
      <c r="E2875" s="81">
        <f t="shared" ca="1" si="895"/>
        <v>0</v>
      </c>
      <c r="F2875" s="83">
        <f t="shared" si="890"/>
        <v>1.2</v>
      </c>
      <c r="G2875" s="84">
        <f t="shared" ca="1" si="896"/>
        <v>1</v>
      </c>
      <c r="H2875" s="81">
        <f ca="1">TRUNC(PRODUCT(G$10:G2874),15)</f>
        <v>1.40945772534528</v>
      </c>
      <c r="I2875" s="81">
        <f t="shared" ca="1" si="897"/>
        <v>1.40945772534528</v>
      </c>
      <c r="J2875" s="81">
        <f t="shared" ca="1" si="898"/>
        <v>1</v>
      </c>
      <c r="K2875" s="81">
        <f t="shared" ca="1" si="899"/>
        <v>0</v>
      </c>
      <c r="L2875" s="85">
        <f>IF(VLOOKUP(A2875,$U$12:$AD$125,8)=VLOOKUP(A2874,$U$12:$AD$125,8),0,VLOOKUP(A2875,U$12:$AD$125,8))</f>
        <v>0</v>
      </c>
      <c r="M2875" s="86">
        <f>IF(L2875&gt;0,VLOOKUP(L2875,T$12:$AC$125,7),0)</f>
        <v>0</v>
      </c>
      <c r="N2875" s="81">
        <f t="shared" si="891"/>
        <v>0</v>
      </c>
      <c r="O2875" s="81">
        <f t="shared" ca="1" si="900"/>
        <v>0</v>
      </c>
      <c r="P2875" s="87" t="str">
        <f t="shared" si="901"/>
        <v>J=</v>
      </c>
      <c r="Q2875" s="88">
        <f t="shared" si="902"/>
        <v>45954</v>
      </c>
    </row>
    <row r="2876" spans="1:17" x14ac:dyDescent="0.2">
      <c r="A2876" s="79">
        <f t="shared" si="892"/>
        <v>45948</v>
      </c>
      <c r="B2876" s="80" t="str">
        <f t="shared" ca="1" si="893"/>
        <v>n.d</v>
      </c>
      <c r="C2876" s="81">
        <f t="shared" ca="1" si="894"/>
        <v>811.78766540000004</v>
      </c>
      <c r="D2876" s="82">
        <f ca="1">IF(A2876&lt;$B$1,VLOOKUP(A2876,[1]DI!$A$4:$B$15000,2,FALSE),0)</f>
        <v>0</v>
      </c>
      <c r="E2876" s="81">
        <f t="shared" ca="1" si="895"/>
        <v>0</v>
      </c>
      <c r="F2876" s="83">
        <f t="shared" si="890"/>
        <v>1.2</v>
      </c>
      <c r="G2876" s="84">
        <f t="shared" ca="1" si="896"/>
        <v>1</v>
      </c>
      <c r="H2876" s="81">
        <f ca="1">TRUNC(PRODUCT(G$10:G2875),15)</f>
        <v>1.40945772534528</v>
      </c>
      <c r="I2876" s="81">
        <f t="shared" ca="1" si="897"/>
        <v>1.40945772534528</v>
      </c>
      <c r="J2876" s="81">
        <f t="shared" ca="1" si="898"/>
        <v>1</v>
      </c>
      <c r="K2876" s="81">
        <f t="shared" ca="1" si="899"/>
        <v>0</v>
      </c>
      <c r="L2876" s="85">
        <f>IF(VLOOKUP(A2876,$U$12:$AD$125,8)=VLOOKUP(A2875,$U$12:$AD$125,8),0,VLOOKUP(A2876,U$12:$AD$125,8))</f>
        <v>0</v>
      </c>
      <c r="M2876" s="86">
        <f>IF(L2876&gt;0,VLOOKUP(L2876,T$12:$AC$125,7),0)</f>
        <v>0</v>
      </c>
      <c r="N2876" s="81">
        <f t="shared" si="891"/>
        <v>0</v>
      </c>
      <c r="O2876" s="81">
        <f t="shared" ca="1" si="900"/>
        <v>0</v>
      </c>
      <c r="P2876" s="87" t="str">
        <f t="shared" si="901"/>
        <v>J=</v>
      </c>
      <c r="Q2876" s="88">
        <f t="shared" si="902"/>
        <v>45954</v>
      </c>
    </row>
    <row r="2877" spans="1:17" x14ac:dyDescent="0.2">
      <c r="A2877" s="79">
        <f t="shared" si="892"/>
        <v>45949</v>
      </c>
      <c r="B2877" s="80" t="str">
        <f t="shared" ca="1" si="893"/>
        <v>n.d</v>
      </c>
      <c r="C2877" s="81">
        <f t="shared" ca="1" si="894"/>
        <v>811.78766540000004</v>
      </c>
      <c r="D2877" s="82">
        <f ca="1">IF(A2877&lt;$B$1,VLOOKUP(A2877,[1]DI!$A$4:$B$15000,2,FALSE),0)</f>
        <v>0</v>
      </c>
      <c r="E2877" s="81">
        <f t="shared" ca="1" si="895"/>
        <v>0</v>
      </c>
      <c r="F2877" s="83">
        <f t="shared" si="890"/>
        <v>1.2</v>
      </c>
      <c r="G2877" s="84">
        <f t="shared" ca="1" si="896"/>
        <v>1</v>
      </c>
      <c r="H2877" s="81">
        <f ca="1">TRUNC(PRODUCT(G$10:G2876),15)</f>
        <v>1.40945772534528</v>
      </c>
      <c r="I2877" s="81">
        <f t="shared" ca="1" si="897"/>
        <v>1.40945772534528</v>
      </c>
      <c r="J2877" s="81">
        <f t="shared" ca="1" si="898"/>
        <v>1</v>
      </c>
      <c r="K2877" s="81">
        <f t="shared" ca="1" si="899"/>
        <v>0</v>
      </c>
      <c r="L2877" s="85">
        <f>IF(VLOOKUP(A2877,$U$12:$AD$125,8)=VLOOKUP(A2876,$U$12:$AD$125,8),0,VLOOKUP(A2877,U$12:$AD$125,8))</f>
        <v>0</v>
      </c>
      <c r="M2877" s="86">
        <f>IF(L2877&gt;0,VLOOKUP(L2877,T$12:$AC$125,7),0)</f>
        <v>0</v>
      </c>
      <c r="N2877" s="81">
        <f t="shared" si="891"/>
        <v>0</v>
      </c>
      <c r="O2877" s="81">
        <f t="shared" ca="1" si="900"/>
        <v>0</v>
      </c>
      <c r="P2877" s="87" t="str">
        <f t="shared" si="901"/>
        <v>J=</v>
      </c>
      <c r="Q2877" s="88">
        <f t="shared" si="902"/>
        <v>45954</v>
      </c>
    </row>
    <row r="2878" spans="1:17" x14ac:dyDescent="0.2">
      <c r="A2878" s="79">
        <f t="shared" si="892"/>
        <v>45950</v>
      </c>
      <c r="B2878" s="80" t="str">
        <f t="shared" ca="1" si="893"/>
        <v>n.d</v>
      </c>
      <c r="C2878" s="81">
        <f t="shared" ca="1" si="894"/>
        <v>811.78766540000004</v>
      </c>
      <c r="D2878" s="82">
        <f ca="1">IF(A2878&lt;$B$1,VLOOKUP(A2878,[1]DI!$A$4:$B$15000,2,FALSE),0)</f>
        <v>0</v>
      </c>
      <c r="E2878" s="81">
        <f t="shared" ca="1" si="895"/>
        <v>0</v>
      </c>
      <c r="F2878" s="83">
        <f t="shared" si="890"/>
        <v>1.2</v>
      </c>
      <c r="G2878" s="84">
        <f t="shared" ca="1" si="896"/>
        <v>1</v>
      </c>
      <c r="H2878" s="81">
        <f ca="1">TRUNC(PRODUCT(G$10:G2877),15)</f>
        <v>1.40945772534528</v>
      </c>
      <c r="I2878" s="81">
        <f t="shared" ca="1" si="897"/>
        <v>1.40945772534528</v>
      </c>
      <c r="J2878" s="81">
        <f t="shared" ca="1" si="898"/>
        <v>1</v>
      </c>
      <c r="K2878" s="81">
        <f t="shared" ca="1" si="899"/>
        <v>0</v>
      </c>
      <c r="L2878" s="85">
        <f>IF(VLOOKUP(A2878,$U$12:$AD$125,8)=VLOOKUP(A2877,$U$12:$AD$125,8),0,VLOOKUP(A2878,U$12:$AD$125,8))</f>
        <v>0</v>
      </c>
      <c r="M2878" s="86">
        <f>IF(L2878&gt;0,VLOOKUP(L2878,T$12:$AC$125,7),0)</f>
        <v>0</v>
      </c>
      <c r="N2878" s="81">
        <f t="shared" si="891"/>
        <v>0</v>
      </c>
      <c r="O2878" s="81">
        <f t="shared" ca="1" si="900"/>
        <v>0</v>
      </c>
      <c r="P2878" s="87" t="str">
        <f t="shared" si="901"/>
        <v>J=</v>
      </c>
      <c r="Q2878" s="88">
        <f t="shared" si="902"/>
        <v>45954</v>
      </c>
    </row>
    <row r="2879" spans="1:17" x14ac:dyDescent="0.2">
      <c r="A2879" s="79">
        <f t="shared" si="892"/>
        <v>45951</v>
      </c>
      <c r="B2879" s="80" t="str">
        <f t="shared" ca="1" si="893"/>
        <v>n.d</v>
      </c>
      <c r="C2879" s="81">
        <f t="shared" ca="1" si="894"/>
        <v>811.78766540000004</v>
      </c>
      <c r="D2879" s="82">
        <f ca="1">IF(A2879&lt;$B$1,VLOOKUP(A2879,[1]DI!$A$4:$B$15000,2,FALSE),0)</f>
        <v>0</v>
      </c>
      <c r="E2879" s="81">
        <f t="shared" ca="1" si="895"/>
        <v>0</v>
      </c>
      <c r="F2879" s="83">
        <f t="shared" si="890"/>
        <v>1.2</v>
      </c>
      <c r="G2879" s="84">
        <f t="shared" ca="1" si="896"/>
        <v>1</v>
      </c>
      <c r="H2879" s="81">
        <f ca="1">TRUNC(PRODUCT(G$10:G2878),15)</f>
        <v>1.40945772534528</v>
      </c>
      <c r="I2879" s="81">
        <f t="shared" ca="1" si="897"/>
        <v>1.40945772534528</v>
      </c>
      <c r="J2879" s="81">
        <f t="shared" ca="1" si="898"/>
        <v>1</v>
      </c>
      <c r="K2879" s="81">
        <f t="shared" ca="1" si="899"/>
        <v>0</v>
      </c>
      <c r="L2879" s="85">
        <f>IF(VLOOKUP(A2879,$U$12:$AD$125,8)=VLOOKUP(A2878,$U$12:$AD$125,8),0,VLOOKUP(A2879,U$12:$AD$125,8))</f>
        <v>0</v>
      </c>
      <c r="M2879" s="86">
        <f>IF(L2879&gt;0,VLOOKUP(L2879,T$12:$AC$125,7),0)</f>
        <v>0</v>
      </c>
      <c r="N2879" s="81">
        <f t="shared" si="891"/>
        <v>0</v>
      </c>
      <c r="O2879" s="81">
        <f t="shared" ca="1" si="900"/>
        <v>0</v>
      </c>
      <c r="P2879" s="87" t="str">
        <f t="shared" si="901"/>
        <v>J=</v>
      </c>
      <c r="Q2879" s="88">
        <f t="shared" si="902"/>
        <v>45954</v>
      </c>
    </row>
    <row r="2880" spans="1:17" x14ac:dyDescent="0.2">
      <c r="A2880" s="79">
        <f t="shared" si="892"/>
        <v>45952</v>
      </c>
      <c r="B2880" s="80" t="str">
        <f t="shared" ca="1" si="893"/>
        <v>n.d</v>
      </c>
      <c r="C2880" s="81">
        <f t="shared" ca="1" si="894"/>
        <v>811.78766540000004</v>
      </c>
      <c r="D2880" s="82">
        <f ca="1">IF(A2880&lt;$B$1,VLOOKUP(A2880,[1]DI!$A$4:$B$15000,2,FALSE),0)</f>
        <v>0</v>
      </c>
      <c r="E2880" s="81">
        <f t="shared" ca="1" si="895"/>
        <v>0</v>
      </c>
      <c r="F2880" s="83">
        <f t="shared" si="890"/>
        <v>1.2</v>
      </c>
      <c r="G2880" s="84">
        <f t="shared" ca="1" si="896"/>
        <v>1</v>
      </c>
      <c r="H2880" s="81">
        <f ca="1">TRUNC(PRODUCT(G$10:G2879),15)</f>
        <v>1.40945772534528</v>
      </c>
      <c r="I2880" s="81">
        <f t="shared" ca="1" si="897"/>
        <v>1.40945772534528</v>
      </c>
      <c r="J2880" s="81">
        <f t="shared" ca="1" si="898"/>
        <v>1</v>
      </c>
      <c r="K2880" s="81">
        <f t="shared" ca="1" si="899"/>
        <v>0</v>
      </c>
      <c r="L2880" s="85">
        <f>IF(VLOOKUP(A2880,$U$12:$AD$125,8)=VLOOKUP(A2879,$U$12:$AD$125,8),0,VLOOKUP(A2880,U$12:$AD$125,8))</f>
        <v>0</v>
      </c>
      <c r="M2880" s="86">
        <f>IF(L2880&gt;0,VLOOKUP(L2880,T$12:$AC$125,7),0)</f>
        <v>0</v>
      </c>
      <c r="N2880" s="81">
        <f t="shared" si="891"/>
        <v>0</v>
      </c>
      <c r="O2880" s="81">
        <f t="shared" ca="1" si="900"/>
        <v>0</v>
      </c>
      <c r="P2880" s="87" t="str">
        <f t="shared" si="901"/>
        <v>J=</v>
      </c>
      <c r="Q2880" s="88">
        <f t="shared" si="902"/>
        <v>45954</v>
      </c>
    </row>
    <row r="2881" spans="1:17" x14ac:dyDescent="0.2">
      <c r="A2881" s="79">
        <f t="shared" si="892"/>
        <v>45953</v>
      </c>
      <c r="B2881" s="80" t="str">
        <f t="shared" ca="1" si="893"/>
        <v>n.d</v>
      </c>
      <c r="C2881" s="81">
        <f t="shared" ca="1" si="894"/>
        <v>811.78766540000004</v>
      </c>
      <c r="D2881" s="82">
        <f ca="1">IF(A2881&lt;$B$1,VLOOKUP(A2881,[1]DI!$A$4:$B$15000,2,FALSE),0)</f>
        <v>0</v>
      </c>
      <c r="E2881" s="81">
        <f t="shared" ca="1" si="895"/>
        <v>0</v>
      </c>
      <c r="F2881" s="83">
        <f t="shared" si="890"/>
        <v>1.2</v>
      </c>
      <c r="G2881" s="84">
        <f t="shared" ca="1" si="896"/>
        <v>1</v>
      </c>
      <c r="H2881" s="81">
        <f ca="1">TRUNC(PRODUCT(G$10:G2880),15)</f>
        <v>1.40945772534528</v>
      </c>
      <c r="I2881" s="81">
        <f t="shared" ca="1" si="897"/>
        <v>1.40945772534528</v>
      </c>
      <c r="J2881" s="81">
        <f t="shared" ca="1" si="898"/>
        <v>1</v>
      </c>
      <c r="K2881" s="81">
        <f t="shared" ca="1" si="899"/>
        <v>0</v>
      </c>
      <c r="L2881" s="85">
        <f>IF(VLOOKUP(A2881,$U$12:$AD$125,8)=VLOOKUP(A2880,$U$12:$AD$125,8),0,VLOOKUP(A2881,U$12:$AD$125,8))</f>
        <v>0</v>
      </c>
      <c r="M2881" s="86">
        <f>IF(L2881&gt;0,VLOOKUP(L2881,T$12:$AC$125,7),0)</f>
        <v>0</v>
      </c>
      <c r="N2881" s="81">
        <f t="shared" si="891"/>
        <v>0</v>
      </c>
      <c r="O2881" s="81">
        <f t="shared" ca="1" si="900"/>
        <v>0</v>
      </c>
      <c r="P2881" s="87" t="str">
        <f t="shared" si="901"/>
        <v>J=</v>
      </c>
      <c r="Q2881" s="88">
        <f t="shared" si="902"/>
        <v>45954</v>
      </c>
    </row>
    <row r="2882" spans="1:17" x14ac:dyDescent="0.2">
      <c r="A2882" s="79">
        <f t="shared" si="892"/>
        <v>45954</v>
      </c>
      <c r="B2882" s="80" t="str">
        <f t="shared" ca="1" si="893"/>
        <v>n.d</v>
      </c>
      <c r="C2882" s="81">
        <f t="shared" ca="1" si="894"/>
        <v>811.78766540000004</v>
      </c>
      <c r="D2882" s="82">
        <f ca="1">IF(A2882&lt;$B$1,VLOOKUP(A2882,[1]DI!$A$4:$B$15000,2,FALSE),0)</f>
        <v>0</v>
      </c>
      <c r="E2882" s="81">
        <f t="shared" ca="1" si="895"/>
        <v>0</v>
      </c>
      <c r="F2882" s="83">
        <f t="shared" si="890"/>
        <v>1.2</v>
      </c>
      <c r="G2882" s="84">
        <f t="shared" ca="1" si="896"/>
        <v>1</v>
      </c>
      <c r="H2882" s="81">
        <f ca="1">TRUNC(PRODUCT(G$10:G2881),15)</f>
        <v>1.40945772534528</v>
      </c>
      <c r="I2882" s="81">
        <f t="shared" ca="1" si="897"/>
        <v>1.40945772534528</v>
      </c>
      <c r="J2882" s="81">
        <f t="shared" ca="1" si="898"/>
        <v>1</v>
      </c>
      <c r="K2882" s="81">
        <f t="shared" ca="1" si="899"/>
        <v>0</v>
      </c>
      <c r="L2882" s="85">
        <f>IF(VLOOKUP(A2882,$U$12:$AD$125,8)=VLOOKUP(A2881,$U$12:$AD$125,8),0,VLOOKUP(A2882,U$12:$AD$125,8))</f>
        <v>8</v>
      </c>
      <c r="M2882" s="86">
        <f>IF(L2882&gt;0,VLOOKUP(L2882,T$12:$AC$125,7),0)</f>
        <v>0</v>
      </c>
      <c r="N2882" s="81">
        <f t="shared" si="891"/>
        <v>0</v>
      </c>
      <c r="O2882" s="81">
        <f t="shared" ca="1" si="900"/>
        <v>0</v>
      </c>
      <c r="P2882" s="87" t="str">
        <f t="shared" si="901"/>
        <v>J=</v>
      </c>
      <c r="Q2882" s="88">
        <f t="shared" si="902"/>
        <v>45954</v>
      </c>
    </row>
    <row r="2883" spans="1:17" x14ac:dyDescent="0.2">
      <c r="A2883" s="79">
        <f t="shared" si="892"/>
        <v>45955</v>
      </c>
      <c r="B2883" s="80" t="str">
        <f t="shared" ca="1" si="893"/>
        <v>n.d</v>
      </c>
      <c r="C2883" s="81">
        <f t="shared" ca="1" si="894"/>
        <v>811.78766540000004</v>
      </c>
      <c r="D2883" s="82">
        <f ca="1">IF(A2883&lt;$B$1,VLOOKUP(A2883,[1]DI!$A$4:$B$15000,2,FALSE),0)</f>
        <v>0</v>
      </c>
      <c r="E2883" s="81">
        <f t="shared" ca="1" si="895"/>
        <v>0</v>
      </c>
      <c r="F2883" s="83">
        <f t="shared" si="890"/>
        <v>1.2</v>
      </c>
      <c r="G2883" s="84">
        <f t="shared" ca="1" si="896"/>
        <v>1</v>
      </c>
      <c r="H2883" s="81">
        <f ca="1">TRUNC(PRODUCT(G$10:G2882),15)</f>
        <v>1.40945772534528</v>
      </c>
      <c r="I2883" s="81">
        <f t="shared" ca="1" si="897"/>
        <v>1.40945772534528</v>
      </c>
      <c r="J2883" s="81">
        <f t="shared" ca="1" si="898"/>
        <v>1</v>
      </c>
      <c r="K2883" s="81">
        <f t="shared" ca="1" si="899"/>
        <v>0</v>
      </c>
      <c r="L2883" s="85">
        <f>IF(VLOOKUP(A2883,$U$12:$AD$125,8)=VLOOKUP(A2882,$U$12:$AD$125,8),0,VLOOKUP(A2883,U$12:$AD$125,8))</f>
        <v>0</v>
      </c>
      <c r="M2883" s="86">
        <f>IF(L2883&gt;0,VLOOKUP(L2883,T$12:$AC$125,7),0)</f>
        <v>0</v>
      </c>
      <c r="N2883" s="81">
        <f t="shared" si="891"/>
        <v>0</v>
      </c>
      <c r="O2883" s="81">
        <f t="shared" ca="1" si="900"/>
        <v>0</v>
      </c>
      <c r="P2883" s="87" t="str">
        <f t="shared" si="901"/>
        <v>A+J=</v>
      </c>
      <c r="Q2883" s="88">
        <f t="shared" si="902"/>
        <v>46136</v>
      </c>
    </row>
    <row r="2884" spans="1:17" x14ac:dyDescent="0.2">
      <c r="A2884" s="79">
        <f t="shared" si="892"/>
        <v>45956</v>
      </c>
      <c r="B2884" s="80" t="str">
        <f t="shared" ca="1" si="893"/>
        <v>n.d</v>
      </c>
      <c r="C2884" s="81">
        <f t="shared" ca="1" si="894"/>
        <v>811.78766540000004</v>
      </c>
      <c r="D2884" s="82">
        <f ca="1">IF(A2884&lt;$B$1,VLOOKUP(A2884,[1]DI!$A$4:$B$15000,2,FALSE),0)</f>
        <v>0</v>
      </c>
      <c r="E2884" s="81">
        <f t="shared" ca="1" si="895"/>
        <v>0</v>
      </c>
      <c r="F2884" s="83">
        <f t="shared" si="890"/>
        <v>1.2</v>
      </c>
      <c r="G2884" s="84">
        <f t="shared" ca="1" si="896"/>
        <v>1</v>
      </c>
      <c r="H2884" s="81">
        <f ca="1">TRUNC(PRODUCT(G$10:G2883),15)</f>
        <v>1.40945772534528</v>
      </c>
      <c r="I2884" s="81">
        <f t="shared" ca="1" si="897"/>
        <v>1.40945772534528</v>
      </c>
      <c r="J2884" s="81">
        <f t="shared" ca="1" si="898"/>
        <v>1</v>
      </c>
      <c r="K2884" s="81">
        <f t="shared" ca="1" si="899"/>
        <v>0</v>
      </c>
      <c r="L2884" s="85">
        <f>IF(VLOOKUP(A2884,$U$12:$AD$125,8)=VLOOKUP(A2883,$U$12:$AD$125,8),0,VLOOKUP(A2884,U$12:$AD$125,8))</f>
        <v>0</v>
      </c>
      <c r="M2884" s="86">
        <f>IF(L2884&gt;0,VLOOKUP(L2884,T$12:$AC$125,7),0)</f>
        <v>0</v>
      </c>
      <c r="N2884" s="81">
        <f t="shared" si="891"/>
        <v>0</v>
      </c>
      <c r="O2884" s="81">
        <f t="shared" ca="1" si="900"/>
        <v>0</v>
      </c>
      <c r="P2884" s="87" t="str">
        <f t="shared" si="901"/>
        <v>A+J=</v>
      </c>
      <c r="Q2884" s="88">
        <f t="shared" si="902"/>
        <v>46136</v>
      </c>
    </row>
    <row r="2885" spans="1:17" x14ac:dyDescent="0.2">
      <c r="A2885" s="79">
        <f t="shared" si="892"/>
        <v>45957</v>
      </c>
      <c r="B2885" s="80" t="str">
        <f t="shared" ca="1" si="893"/>
        <v>n.d</v>
      </c>
      <c r="C2885" s="81">
        <f t="shared" ca="1" si="894"/>
        <v>811.78766540000004</v>
      </c>
      <c r="D2885" s="82">
        <f ca="1">IF(A2885&lt;$B$1,VLOOKUP(A2885,[1]DI!$A$4:$B$15000,2,FALSE),0)</f>
        <v>0</v>
      </c>
      <c r="E2885" s="81">
        <f t="shared" ca="1" si="895"/>
        <v>0</v>
      </c>
      <c r="F2885" s="83">
        <f t="shared" si="890"/>
        <v>1.2</v>
      </c>
      <c r="G2885" s="84">
        <f t="shared" ca="1" si="896"/>
        <v>1</v>
      </c>
      <c r="H2885" s="81">
        <f ca="1">TRUNC(PRODUCT(G$10:G2884),15)</f>
        <v>1.40945772534528</v>
      </c>
      <c r="I2885" s="81">
        <f t="shared" ca="1" si="897"/>
        <v>1.40945772534528</v>
      </c>
      <c r="J2885" s="81">
        <f t="shared" ca="1" si="898"/>
        <v>1</v>
      </c>
      <c r="K2885" s="81">
        <f t="shared" ca="1" si="899"/>
        <v>0</v>
      </c>
      <c r="L2885" s="85">
        <f>IF(VLOOKUP(A2885,$U$12:$AD$125,8)=VLOOKUP(A2884,$U$12:$AD$125,8),0,VLOOKUP(A2885,U$12:$AD$125,8))</f>
        <v>0</v>
      </c>
      <c r="M2885" s="86">
        <f>IF(L2885&gt;0,VLOOKUP(L2885,T$12:$AC$125,7),0)</f>
        <v>0</v>
      </c>
      <c r="N2885" s="81">
        <f t="shared" si="891"/>
        <v>0</v>
      </c>
      <c r="O2885" s="81">
        <f t="shared" ca="1" si="900"/>
        <v>0</v>
      </c>
      <c r="P2885" s="87" t="str">
        <f t="shared" si="901"/>
        <v>A+J=</v>
      </c>
      <c r="Q2885" s="88">
        <f t="shared" si="902"/>
        <v>46136</v>
      </c>
    </row>
    <row r="2886" spans="1:17" x14ac:dyDescent="0.2">
      <c r="A2886" s="79">
        <f t="shared" si="892"/>
        <v>45958</v>
      </c>
      <c r="B2886" s="80" t="str">
        <f t="shared" ca="1" si="893"/>
        <v>n.d</v>
      </c>
      <c r="C2886" s="81">
        <f t="shared" ca="1" si="894"/>
        <v>811.78766540000004</v>
      </c>
      <c r="D2886" s="82">
        <f ca="1">IF(A2886&lt;$B$1,VLOOKUP(A2886,[1]DI!$A$4:$B$15000,2,FALSE),0)</f>
        <v>0</v>
      </c>
      <c r="E2886" s="81">
        <f t="shared" ca="1" si="895"/>
        <v>0</v>
      </c>
      <c r="F2886" s="83">
        <f t="shared" si="890"/>
        <v>1.2</v>
      </c>
      <c r="G2886" s="84">
        <f t="shared" ca="1" si="896"/>
        <v>1</v>
      </c>
      <c r="H2886" s="81">
        <f ca="1">TRUNC(PRODUCT(G$10:G2885),15)</f>
        <v>1.40945772534528</v>
      </c>
      <c r="I2886" s="81">
        <f t="shared" ca="1" si="897"/>
        <v>1.40945772534528</v>
      </c>
      <c r="J2886" s="81">
        <f t="shared" ca="1" si="898"/>
        <v>1</v>
      </c>
      <c r="K2886" s="81">
        <f t="shared" ca="1" si="899"/>
        <v>0</v>
      </c>
      <c r="L2886" s="85">
        <f>IF(VLOOKUP(A2886,$U$12:$AD$125,8)=VLOOKUP(A2885,$U$12:$AD$125,8),0,VLOOKUP(A2886,U$12:$AD$125,8))</f>
        <v>0</v>
      </c>
      <c r="M2886" s="86">
        <f>IF(L2886&gt;0,VLOOKUP(L2886,T$12:$AC$125,7),0)</f>
        <v>0</v>
      </c>
      <c r="N2886" s="81">
        <f t="shared" si="891"/>
        <v>0</v>
      </c>
      <c r="O2886" s="81">
        <f t="shared" ca="1" si="900"/>
        <v>0</v>
      </c>
      <c r="P2886" s="87" t="str">
        <f t="shared" si="901"/>
        <v>A+J=</v>
      </c>
      <c r="Q2886" s="88">
        <f t="shared" si="902"/>
        <v>46136</v>
      </c>
    </row>
    <row r="2887" spans="1:17" x14ac:dyDescent="0.2">
      <c r="A2887" s="79">
        <f t="shared" si="892"/>
        <v>45959</v>
      </c>
      <c r="B2887" s="80" t="str">
        <f t="shared" ca="1" si="893"/>
        <v>n.d</v>
      </c>
      <c r="C2887" s="81">
        <f t="shared" ca="1" si="894"/>
        <v>811.78766540000004</v>
      </c>
      <c r="D2887" s="82">
        <f ca="1">IF(A2887&lt;$B$1,VLOOKUP(A2887,[1]DI!$A$4:$B$15000,2,FALSE),0)</f>
        <v>0</v>
      </c>
      <c r="E2887" s="81">
        <f t="shared" ca="1" si="895"/>
        <v>0</v>
      </c>
      <c r="F2887" s="83">
        <f t="shared" si="890"/>
        <v>1.2</v>
      </c>
      <c r="G2887" s="84">
        <f t="shared" ca="1" si="896"/>
        <v>1</v>
      </c>
      <c r="H2887" s="81">
        <f ca="1">TRUNC(PRODUCT(G$10:G2886),15)</f>
        <v>1.40945772534528</v>
      </c>
      <c r="I2887" s="81">
        <f t="shared" ca="1" si="897"/>
        <v>1.40945772534528</v>
      </c>
      <c r="J2887" s="81">
        <f t="shared" ca="1" si="898"/>
        <v>1</v>
      </c>
      <c r="K2887" s="81">
        <f t="shared" ca="1" si="899"/>
        <v>0</v>
      </c>
      <c r="L2887" s="85">
        <f>IF(VLOOKUP(A2887,$U$12:$AD$125,8)=VLOOKUP(A2886,$U$12:$AD$125,8),0,VLOOKUP(A2887,U$12:$AD$125,8))</f>
        <v>0</v>
      </c>
      <c r="M2887" s="86">
        <f>IF(L2887&gt;0,VLOOKUP(L2887,T$12:$AC$125,7),0)</f>
        <v>0</v>
      </c>
      <c r="N2887" s="81">
        <f t="shared" si="891"/>
        <v>0</v>
      </c>
      <c r="O2887" s="81">
        <f t="shared" ca="1" si="900"/>
        <v>0</v>
      </c>
      <c r="P2887" s="87" t="str">
        <f t="shared" si="901"/>
        <v>A+J=</v>
      </c>
      <c r="Q2887" s="88">
        <f t="shared" si="902"/>
        <v>46136</v>
      </c>
    </row>
    <row r="2888" spans="1:17" x14ac:dyDescent="0.2">
      <c r="A2888" s="79">
        <f t="shared" si="892"/>
        <v>45960</v>
      </c>
      <c r="B2888" s="80" t="str">
        <f t="shared" ca="1" si="893"/>
        <v>n.d</v>
      </c>
      <c r="C2888" s="81">
        <f t="shared" ca="1" si="894"/>
        <v>811.78766540000004</v>
      </c>
      <c r="D2888" s="82">
        <f ca="1">IF(A2888&lt;$B$1,VLOOKUP(A2888,[1]DI!$A$4:$B$15000,2,FALSE),0)</f>
        <v>0</v>
      </c>
      <c r="E2888" s="81">
        <f t="shared" ca="1" si="895"/>
        <v>0</v>
      </c>
      <c r="F2888" s="83">
        <f t="shared" si="890"/>
        <v>1.2</v>
      </c>
      <c r="G2888" s="84">
        <f t="shared" ca="1" si="896"/>
        <v>1</v>
      </c>
      <c r="H2888" s="81">
        <f ca="1">TRUNC(PRODUCT(G$10:G2887),15)</f>
        <v>1.40945772534528</v>
      </c>
      <c r="I2888" s="81">
        <f t="shared" ca="1" si="897"/>
        <v>1.40945772534528</v>
      </c>
      <c r="J2888" s="81">
        <f t="shared" ca="1" si="898"/>
        <v>1</v>
      </c>
      <c r="K2888" s="81">
        <f t="shared" ca="1" si="899"/>
        <v>0</v>
      </c>
      <c r="L2888" s="85">
        <f>IF(VLOOKUP(A2888,$U$12:$AD$125,8)=VLOOKUP(A2887,$U$12:$AD$125,8),0,VLOOKUP(A2888,U$12:$AD$125,8))</f>
        <v>0</v>
      </c>
      <c r="M2888" s="86">
        <f>IF(L2888&gt;0,VLOOKUP(L2888,T$12:$AC$125,7),0)</f>
        <v>0</v>
      </c>
      <c r="N2888" s="81">
        <f t="shared" si="891"/>
        <v>0</v>
      </c>
      <c r="O2888" s="81">
        <f t="shared" ca="1" si="900"/>
        <v>0</v>
      </c>
      <c r="P2888" s="87" t="str">
        <f t="shared" si="901"/>
        <v>A+J=</v>
      </c>
      <c r="Q2888" s="88">
        <f t="shared" si="902"/>
        <v>46136</v>
      </c>
    </row>
    <row r="2889" spans="1:17" x14ac:dyDescent="0.2">
      <c r="A2889" s="79">
        <f t="shared" si="892"/>
        <v>45961</v>
      </c>
      <c r="B2889" s="80" t="str">
        <f t="shared" ca="1" si="893"/>
        <v>n.d</v>
      </c>
      <c r="C2889" s="81">
        <f t="shared" ca="1" si="894"/>
        <v>811.78766540000004</v>
      </c>
      <c r="D2889" s="82">
        <f ca="1">IF(A2889&lt;$B$1,VLOOKUP(A2889,[1]DI!$A$4:$B$15000,2,FALSE),0)</f>
        <v>0</v>
      </c>
      <c r="E2889" s="81">
        <f t="shared" ca="1" si="895"/>
        <v>0</v>
      </c>
      <c r="F2889" s="83">
        <f t="shared" si="890"/>
        <v>1.2</v>
      </c>
      <c r="G2889" s="84">
        <f t="shared" ca="1" si="896"/>
        <v>1</v>
      </c>
      <c r="H2889" s="81">
        <f ca="1">TRUNC(PRODUCT(G$10:G2888),15)</f>
        <v>1.40945772534528</v>
      </c>
      <c r="I2889" s="81">
        <f t="shared" ca="1" si="897"/>
        <v>1.40945772534528</v>
      </c>
      <c r="J2889" s="81">
        <f t="shared" ca="1" si="898"/>
        <v>1</v>
      </c>
      <c r="K2889" s="81">
        <f t="shared" ca="1" si="899"/>
        <v>0</v>
      </c>
      <c r="L2889" s="85">
        <f>IF(VLOOKUP(A2889,$U$12:$AD$125,8)=VLOOKUP(A2888,$U$12:$AD$125,8),0,VLOOKUP(A2889,U$12:$AD$125,8))</f>
        <v>0</v>
      </c>
      <c r="M2889" s="86">
        <f>IF(L2889&gt;0,VLOOKUP(L2889,T$12:$AC$125,7),0)</f>
        <v>0</v>
      </c>
      <c r="N2889" s="81">
        <f t="shared" si="891"/>
        <v>0</v>
      </c>
      <c r="O2889" s="81">
        <f t="shared" ca="1" si="900"/>
        <v>0</v>
      </c>
      <c r="P2889" s="87" t="str">
        <f t="shared" si="901"/>
        <v>A+J=</v>
      </c>
      <c r="Q2889" s="88">
        <f t="shared" si="902"/>
        <v>46136</v>
      </c>
    </row>
    <row r="2890" spans="1:17" x14ac:dyDescent="0.2">
      <c r="A2890" s="79">
        <f t="shared" si="892"/>
        <v>45962</v>
      </c>
      <c r="B2890" s="80" t="str">
        <f t="shared" ca="1" si="893"/>
        <v>n.d</v>
      </c>
      <c r="C2890" s="81">
        <f t="shared" ca="1" si="894"/>
        <v>811.78766540000004</v>
      </c>
      <c r="D2890" s="82">
        <f ca="1">IF(A2890&lt;$B$1,VLOOKUP(A2890,[1]DI!$A$4:$B$15000,2,FALSE),0)</f>
        <v>0</v>
      </c>
      <c r="E2890" s="81">
        <f t="shared" ca="1" si="895"/>
        <v>0</v>
      </c>
      <c r="F2890" s="83">
        <f t="shared" ref="F2890:F2953" si="903">IF(A2890&gt;$H$2,$I$3,$I$2)</f>
        <v>1.2</v>
      </c>
      <c r="G2890" s="84">
        <f t="shared" ca="1" si="896"/>
        <v>1</v>
      </c>
      <c r="H2890" s="81">
        <f ca="1">TRUNC(PRODUCT(G$10:G2889),15)</f>
        <v>1.40945772534528</v>
      </c>
      <c r="I2890" s="81">
        <f t="shared" ca="1" si="897"/>
        <v>1.40945772534528</v>
      </c>
      <c r="J2890" s="81">
        <f t="shared" ca="1" si="898"/>
        <v>1</v>
      </c>
      <c r="K2890" s="81">
        <f t="shared" ca="1" si="899"/>
        <v>0</v>
      </c>
      <c r="L2890" s="85">
        <f>IF(VLOOKUP(A2890,$U$12:$AD$125,8)=VLOOKUP(A2889,$U$12:$AD$125,8),0,VLOOKUP(A2890,U$12:$AD$125,8))</f>
        <v>0</v>
      </c>
      <c r="M2890" s="86">
        <f>IF(L2890&gt;0,VLOOKUP(L2890,T$12:$AC$125,7),0)</f>
        <v>0</v>
      </c>
      <c r="N2890" s="81">
        <f t="shared" si="891"/>
        <v>0</v>
      </c>
      <c r="O2890" s="81">
        <f t="shared" ca="1" si="900"/>
        <v>0</v>
      </c>
      <c r="P2890" s="87" t="str">
        <f t="shared" si="901"/>
        <v>A+J=</v>
      </c>
      <c r="Q2890" s="88">
        <f t="shared" si="902"/>
        <v>46136</v>
      </c>
    </row>
    <row r="2891" spans="1:17" x14ac:dyDescent="0.2">
      <c r="A2891" s="79">
        <f t="shared" si="892"/>
        <v>45963</v>
      </c>
      <c r="B2891" s="80" t="str">
        <f t="shared" ca="1" si="893"/>
        <v>n.d</v>
      </c>
      <c r="C2891" s="81">
        <f t="shared" ca="1" si="894"/>
        <v>811.78766540000004</v>
      </c>
      <c r="D2891" s="82">
        <f ca="1">IF(A2891&lt;$B$1,VLOOKUP(A2891,[1]DI!$A$4:$B$15000,2,FALSE),0)</f>
        <v>0</v>
      </c>
      <c r="E2891" s="81">
        <f t="shared" ca="1" si="895"/>
        <v>0</v>
      </c>
      <c r="F2891" s="83">
        <f t="shared" si="903"/>
        <v>1.2</v>
      </c>
      <c r="G2891" s="84">
        <f t="shared" ca="1" si="896"/>
        <v>1</v>
      </c>
      <c r="H2891" s="81">
        <f ca="1">TRUNC(PRODUCT(G$10:G2890),15)</f>
        <v>1.40945772534528</v>
      </c>
      <c r="I2891" s="81">
        <f t="shared" ca="1" si="897"/>
        <v>1.40945772534528</v>
      </c>
      <c r="J2891" s="81">
        <f t="shared" ca="1" si="898"/>
        <v>1</v>
      </c>
      <c r="K2891" s="81">
        <f t="shared" ca="1" si="899"/>
        <v>0</v>
      </c>
      <c r="L2891" s="85">
        <f>IF(VLOOKUP(A2891,$U$12:$AD$125,8)=VLOOKUP(A2890,$U$12:$AD$125,8),0,VLOOKUP(A2891,U$12:$AD$125,8))</f>
        <v>0</v>
      </c>
      <c r="M2891" s="86">
        <f>IF(L2891&gt;0,VLOOKUP(L2891,T$12:$AC$125,7),0)</f>
        <v>0</v>
      </c>
      <c r="N2891" s="81">
        <f t="shared" ref="N2891:N2954" si="904">IF(M2891&gt;0,(C2891*M2891),0)</f>
        <v>0</v>
      </c>
      <c r="O2891" s="81">
        <f t="shared" ca="1" si="900"/>
        <v>0</v>
      </c>
      <c r="P2891" s="87" t="str">
        <f t="shared" si="901"/>
        <v>A+J=</v>
      </c>
      <c r="Q2891" s="88">
        <f t="shared" si="902"/>
        <v>46136</v>
      </c>
    </row>
    <row r="2892" spans="1:17" x14ac:dyDescent="0.2">
      <c r="A2892" s="79">
        <f t="shared" si="892"/>
        <v>45964</v>
      </c>
      <c r="B2892" s="80" t="str">
        <f t="shared" ca="1" si="893"/>
        <v>n.d</v>
      </c>
      <c r="C2892" s="81">
        <f t="shared" ca="1" si="894"/>
        <v>811.78766540000004</v>
      </c>
      <c r="D2892" s="82">
        <f ca="1">IF(A2892&lt;$B$1,VLOOKUP(A2892,[1]DI!$A$4:$B$15000,2,FALSE),0)</f>
        <v>0</v>
      </c>
      <c r="E2892" s="81">
        <f t="shared" ca="1" si="895"/>
        <v>0</v>
      </c>
      <c r="F2892" s="83">
        <f t="shared" si="903"/>
        <v>1.2</v>
      </c>
      <c r="G2892" s="84">
        <f t="shared" ca="1" si="896"/>
        <v>1</v>
      </c>
      <c r="H2892" s="81">
        <f ca="1">TRUNC(PRODUCT(G$10:G2891),15)</f>
        <v>1.40945772534528</v>
      </c>
      <c r="I2892" s="81">
        <f t="shared" ca="1" si="897"/>
        <v>1.40945772534528</v>
      </c>
      <c r="J2892" s="81">
        <f t="shared" ca="1" si="898"/>
        <v>1</v>
      </c>
      <c r="K2892" s="81">
        <f t="shared" ca="1" si="899"/>
        <v>0</v>
      </c>
      <c r="L2892" s="85">
        <f>IF(VLOOKUP(A2892,$U$12:$AD$125,8)=VLOOKUP(A2891,$U$12:$AD$125,8),0,VLOOKUP(A2892,U$12:$AD$125,8))</f>
        <v>0</v>
      </c>
      <c r="M2892" s="86">
        <f>IF(L2892&gt;0,VLOOKUP(L2892,T$12:$AC$125,7),0)</f>
        <v>0</v>
      </c>
      <c r="N2892" s="81">
        <f t="shared" si="904"/>
        <v>0</v>
      </c>
      <c r="O2892" s="81">
        <f t="shared" ca="1" si="900"/>
        <v>0</v>
      </c>
      <c r="P2892" s="87" t="str">
        <f t="shared" si="901"/>
        <v>A+J=</v>
      </c>
      <c r="Q2892" s="88">
        <f t="shared" si="902"/>
        <v>46136</v>
      </c>
    </row>
    <row r="2893" spans="1:17" x14ac:dyDescent="0.2">
      <c r="A2893" s="79">
        <f t="shared" si="892"/>
        <v>45965</v>
      </c>
      <c r="B2893" s="80" t="str">
        <f t="shared" ca="1" si="893"/>
        <v>n.d</v>
      </c>
      <c r="C2893" s="81">
        <f t="shared" ca="1" si="894"/>
        <v>811.78766540000004</v>
      </c>
      <c r="D2893" s="82">
        <f ca="1">IF(A2893&lt;$B$1,VLOOKUP(A2893,[1]DI!$A$4:$B$15000,2,FALSE),0)</f>
        <v>0</v>
      </c>
      <c r="E2893" s="81">
        <f t="shared" ca="1" si="895"/>
        <v>0</v>
      </c>
      <c r="F2893" s="83">
        <f t="shared" si="903"/>
        <v>1.2</v>
      </c>
      <c r="G2893" s="84">
        <f t="shared" ca="1" si="896"/>
        <v>1</v>
      </c>
      <c r="H2893" s="81">
        <f ca="1">TRUNC(PRODUCT(G$10:G2892),15)</f>
        <v>1.40945772534528</v>
      </c>
      <c r="I2893" s="81">
        <f t="shared" ca="1" si="897"/>
        <v>1.40945772534528</v>
      </c>
      <c r="J2893" s="81">
        <f t="shared" ca="1" si="898"/>
        <v>1</v>
      </c>
      <c r="K2893" s="81">
        <f t="shared" ca="1" si="899"/>
        <v>0</v>
      </c>
      <c r="L2893" s="85">
        <f>IF(VLOOKUP(A2893,$U$12:$AD$125,8)=VLOOKUP(A2892,$U$12:$AD$125,8),0,VLOOKUP(A2893,U$12:$AD$125,8))</f>
        <v>0</v>
      </c>
      <c r="M2893" s="86">
        <f>IF(L2893&gt;0,VLOOKUP(L2893,T$12:$AC$125,7),0)</f>
        <v>0</v>
      </c>
      <c r="N2893" s="81">
        <f t="shared" si="904"/>
        <v>0</v>
      </c>
      <c r="O2893" s="81">
        <f t="shared" ca="1" si="900"/>
        <v>0</v>
      </c>
      <c r="P2893" s="87" t="str">
        <f t="shared" si="901"/>
        <v>A+J=</v>
      </c>
      <c r="Q2893" s="88">
        <f t="shared" si="902"/>
        <v>46136</v>
      </c>
    </row>
    <row r="2894" spans="1:17" x14ac:dyDescent="0.2">
      <c r="A2894" s="79">
        <f t="shared" ref="A2894:A2957" si="905">(A2893+1)</f>
        <v>45966</v>
      </c>
      <c r="B2894" s="80" t="str">
        <f t="shared" ca="1" si="893"/>
        <v>n.d</v>
      </c>
      <c r="C2894" s="81">
        <f t="shared" ca="1" si="894"/>
        <v>811.78766540000004</v>
      </c>
      <c r="D2894" s="82">
        <f ca="1">IF(A2894&lt;$B$1,VLOOKUP(A2894,[1]DI!$A$4:$B$15000,2,FALSE),0)</f>
        <v>0</v>
      </c>
      <c r="E2894" s="81">
        <f t="shared" ca="1" si="895"/>
        <v>0</v>
      </c>
      <c r="F2894" s="83">
        <f t="shared" si="903"/>
        <v>1.2</v>
      </c>
      <c r="G2894" s="84">
        <f t="shared" ca="1" si="896"/>
        <v>1</v>
      </c>
      <c r="H2894" s="81">
        <f ca="1">TRUNC(PRODUCT(G$10:G2893),15)</f>
        <v>1.40945772534528</v>
      </c>
      <c r="I2894" s="81">
        <f t="shared" ca="1" si="897"/>
        <v>1.40945772534528</v>
      </c>
      <c r="J2894" s="81">
        <f t="shared" ca="1" si="898"/>
        <v>1</v>
      </c>
      <c r="K2894" s="81">
        <f t="shared" ca="1" si="899"/>
        <v>0</v>
      </c>
      <c r="L2894" s="85">
        <f>IF(VLOOKUP(A2894,$U$12:$AD$125,8)=VLOOKUP(A2893,$U$12:$AD$125,8),0,VLOOKUP(A2894,U$12:$AD$125,8))</f>
        <v>0</v>
      </c>
      <c r="M2894" s="86">
        <f>IF(L2894&gt;0,VLOOKUP(L2894,T$12:$AC$125,7),0)</f>
        <v>0</v>
      </c>
      <c r="N2894" s="81">
        <f t="shared" si="904"/>
        <v>0</v>
      </c>
      <c r="O2894" s="81">
        <f t="shared" ca="1" si="900"/>
        <v>0</v>
      </c>
      <c r="P2894" s="87" t="str">
        <f t="shared" si="901"/>
        <v>A+J=</v>
      </c>
      <c r="Q2894" s="88">
        <f t="shared" si="902"/>
        <v>46136</v>
      </c>
    </row>
    <row r="2895" spans="1:17" x14ac:dyDescent="0.2">
      <c r="A2895" s="79">
        <f t="shared" si="905"/>
        <v>45967</v>
      </c>
      <c r="B2895" s="80" t="str">
        <f t="shared" ca="1" si="893"/>
        <v>n.d</v>
      </c>
      <c r="C2895" s="81">
        <f t="shared" ca="1" si="894"/>
        <v>811.78766540000004</v>
      </c>
      <c r="D2895" s="82">
        <f ca="1">IF(A2895&lt;$B$1,VLOOKUP(A2895,[1]DI!$A$4:$B$15000,2,FALSE),0)</f>
        <v>0</v>
      </c>
      <c r="E2895" s="81">
        <f t="shared" ca="1" si="895"/>
        <v>0</v>
      </c>
      <c r="F2895" s="83">
        <f t="shared" si="903"/>
        <v>1.2</v>
      </c>
      <c r="G2895" s="84">
        <f t="shared" ca="1" si="896"/>
        <v>1</v>
      </c>
      <c r="H2895" s="81">
        <f ca="1">TRUNC(PRODUCT(G$10:G2894),15)</f>
        <v>1.40945772534528</v>
      </c>
      <c r="I2895" s="81">
        <f t="shared" ca="1" si="897"/>
        <v>1.40945772534528</v>
      </c>
      <c r="J2895" s="81">
        <f t="shared" ca="1" si="898"/>
        <v>1</v>
      </c>
      <c r="K2895" s="81">
        <f t="shared" ca="1" si="899"/>
        <v>0</v>
      </c>
      <c r="L2895" s="85">
        <f>IF(VLOOKUP(A2895,$U$12:$AD$125,8)=VLOOKUP(A2894,$U$12:$AD$125,8),0,VLOOKUP(A2895,U$12:$AD$125,8))</f>
        <v>0</v>
      </c>
      <c r="M2895" s="86">
        <f>IF(L2895&gt;0,VLOOKUP(L2895,T$12:$AC$125,7),0)</f>
        <v>0</v>
      </c>
      <c r="N2895" s="81">
        <f t="shared" si="904"/>
        <v>0</v>
      </c>
      <c r="O2895" s="81">
        <f t="shared" ca="1" si="900"/>
        <v>0</v>
      </c>
      <c r="P2895" s="87" t="str">
        <f t="shared" si="901"/>
        <v>A+J=</v>
      </c>
      <c r="Q2895" s="88">
        <f t="shared" si="902"/>
        <v>46136</v>
      </c>
    </row>
    <row r="2896" spans="1:17" x14ac:dyDescent="0.2">
      <c r="A2896" s="79">
        <f t="shared" si="905"/>
        <v>45968</v>
      </c>
      <c r="B2896" s="80" t="str">
        <f t="shared" ca="1" si="893"/>
        <v>n.d</v>
      </c>
      <c r="C2896" s="81">
        <f t="shared" ca="1" si="894"/>
        <v>811.78766540000004</v>
      </c>
      <c r="D2896" s="82">
        <f ca="1">IF(A2896&lt;$B$1,VLOOKUP(A2896,[1]DI!$A$4:$B$15000,2,FALSE),0)</f>
        <v>0</v>
      </c>
      <c r="E2896" s="81">
        <f t="shared" ca="1" si="895"/>
        <v>0</v>
      </c>
      <c r="F2896" s="83">
        <f t="shared" si="903"/>
        <v>1.2</v>
      </c>
      <c r="G2896" s="84">
        <f t="shared" ca="1" si="896"/>
        <v>1</v>
      </c>
      <c r="H2896" s="81">
        <f ca="1">TRUNC(PRODUCT(G$10:G2895),15)</f>
        <v>1.40945772534528</v>
      </c>
      <c r="I2896" s="81">
        <f t="shared" ca="1" si="897"/>
        <v>1.40945772534528</v>
      </c>
      <c r="J2896" s="81">
        <f t="shared" ca="1" si="898"/>
        <v>1</v>
      </c>
      <c r="K2896" s="81">
        <f t="shared" ca="1" si="899"/>
        <v>0</v>
      </c>
      <c r="L2896" s="85">
        <f>IF(VLOOKUP(A2896,$U$12:$AD$125,8)=VLOOKUP(A2895,$U$12:$AD$125,8),0,VLOOKUP(A2896,U$12:$AD$125,8))</f>
        <v>0</v>
      </c>
      <c r="M2896" s="86">
        <f>IF(L2896&gt;0,VLOOKUP(L2896,T$12:$AC$125,7),0)</f>
        <v>0</v>
      </c>
      <c r="N2896" s="81">
        <f t="shared" si="904"/>
        <v>0</v>
      </c>
      <c r="O2896" s="81">
        <f t="shared" ca="1" si="900"/>
        <v>0</v>
      </c>
      <c r="P2896" s="87" t="str">
        <f t="shared" si="901"/>
        <v>A+J=</v>
      </c>
      <c r="Q2896" s="88">
        <f t="shared" si="902"/>
        <v>46136</v>
      </c>
    </row>
    <row r="2897" spans="1:17" x14ac:dyDescent="0.2">
      <c r="A2897" s="79">
        <f t="shared" si="905"/>
        <v>45969</v>
      </c>
      <c r="B2897" s="80" t="str">
        <f t="shared" ca="1" si="893"/>
        <v>n.d</v>
      </c>
      <c r="C2897" s="81">
        <f t="shared" ca="1" si="894"/>
        <v>811.78766540000004</v>
      </c>
      <c r="D2897" s="82">
        <f ca="1">IF(A2897&lt;$B$1,VLOOKUP(A2897,[1]DI!$A$4:$B$15000,2,FALSE),0)</f>
        <v>0</v>
      </c>
      <c r="E2897" s="81">
        <f t="shared" ca="1" si="895"/>
        <v>0</v>
      </c>
      <c r="F2897" s="83">
        <f t="shared" si="903"/>
        <v>1.2</v>
      </c>
      <c r="G2897" s="84">
        <f t="shared" ca="1" si="896"/>
        <v>1</v>
      </c>
      <c r="H2897" s="81">
        <f ca="1">TRUNC(PRODUCT(G$10:G2896),15)</f>
        <v>1.40945772534528</v>
      </c>
      <c r="I2897" s="81">
        <f t="shared" ca="1" si="897"/>
        <v>1.40945772534528</v>
      </c>
      <c r="J2897" s="81">
        <f t="shared" ca="1" si="898"/>
        <v>1</v>
      </c>
      <c r="K2897" s="81">
        <f t="shared" ca="1" si="899"/>
        <v>0</v>
      </c>
      <c r="L2897" s="85">
        <f>IF(VLOOKUP(A2897,$U$12:$AD$125,8)=VLOOKUP(A2896,$U$12:$AD$125,8),0,VLOOKUP(A2897,U$12:$AD$125,8))</f>
        <v>0</v>
      </c>
      <c r="M2897" s="86">
        <f>IF(L2897&gt;0,VLOOKUP(L2897,T$12:$AC$125,7),0)</f>
        <v>0</v>
      </c>
      <c r="N2897" s="81">
        <f t="shared" si="904"/>
        <v>0</v>
      </c>
      <c r="O2897" s="81">
        <f t="shared" ca="1" si="900"/>
        <v>0</v>
      </c>
      <c r="P2897" s="87" t="str">
        <f t="shared" si="901"/>
        <v>A+J=</v>
      </c>
      <c r="Q2897" s="88">
        <f t="shared" si="902"/>
        <v>46136</v>
      </c>
    </row>
    <row r="2898" spans="1:17" x14ac:dyDescent="0.2">
      <c r="A2898" s="79">
        <f t="shared" si="905"/>
        <v>45970</v>
      </c>
      <c r="B2898" s="80" t="str">
        <f t="shared" ca="1" si="893"/>
        <v>n.d</v>
      </c>
      <c r="C2898" s="81">
        <f t="shared" ca="1" si="894"/>
        <v>811.78766540000004</v>
      </c>
      <c r="D2898" s="82">
        <f ca="1">IF(A2898&lt;$B$1,VLOOKUP(A2898,[1]DI!$A$4:$B$15000,2,FALSE),0)</f>
        <v>0</v>
      </c>
      <c r="E2898" s="81">
        <f t="shared" ca="1" si="895"/>
        <v>0</v>
      </c>
      <c r="F2898" s="83">
        <f t="shared" si="903"/>
        <v>1.2</v>
      </c>
      <c r="G2898" s="84">
        <f t="shared" ca="1" si="896"/>
        <v>1</v>
      </c>
      <c r="H2898" s="81">
        <f ca="1">TRUNC(PRODUCT(G$10:G2897),15)</f>
        <v>1.40945772534528</v>
      </c>
      <c r="I2898" s="81">
        <f t="shared" ca="1" si="897"/>
        <v>1.40945772534528</v>
      </c>
      <c r="J2898" s="81">
        <f t="shared" ca="1" si="898"/>
        <v>1</v>
      </c>
      <c r="K2898" s="81">
        <f t="shared" ca="1" si="899"/>
        <v>0</v>
      </c>
      <c r="L2898" s="85">
        <f>IF(VLOOKUP(A2898,$U$12:$AD$125,8)=VLOOKUP(A2897,$U$12:$AD$125,8),0,VLOOKUP(A2898,U$12:$AD$125,8))</f>
        <v>0</v>
      </c>
      <c r="M2898" s="86">
        <f>IF(L2898&gt;0,VLOOKUP(L2898,T$12:$AC$125,7),0)</f>
        <v>0</v>
      </c>
      <c r="N2898" s="81">
        <f t="shared" si="904"/>
        <v>0</v>
      </c>
      <c r="O2898" s="81">
        <f t="shared" ca="1" si="900"/>
        <v>0</v>
      </c>
      <c r="P2898" s="87" t="str">
        <f t="shared" si="901"/>
        <v>A+J=</v>
      </c>
      <c r="Q2898" s="88">
        <f t="shared" si="902"/>
        <v>46136</v>
      </c>
    </row>
    <row r="2899" spans="1:17" x14ac:dyDescent="0.2">
      <c r="A2899" s="79">
        <f t="shared" si="905"/>
        <v>45971</v>
      </c>
      <c r="B2899" s="80" t="str">
        <f t="shared" ca="1" si="893"/>
        <v>n.d</v>
      </c>
      <c r="C2899" s="81">
        <f t="shared" ca="1" si="894"/>
        <v>811.78766540000004</v>
      </c>
      <c r="D2899" s="82">
        <f ca="1">IF(A2899&lt;$B$1,VLOOKUP(A2899,[1]DI!$A$4:$B$15000,2,FALSE),0)</f>
        <v>0</v>
      </c>
      <c r="E2899" s="81">
        <f t="shared" ca="1" si="895"/>
        <v>0</v>
      </c>
      <c r="F2899" s="83">
        <f t="shared" si="903"/>
        <v>1.2</v>
      </c>
      <c r="G2899" s="84">
        <f t="shared" ca="1" si="896"/>
        <v>1</v>
      </c>
      <c r="H2899" s="81">
        <f ca="1">TRUNC(PRODUCT(G$10:G2898),15)</f>
        <v>1.40945772534528</v>
      </c>
      <c r="I2899" s="81">
        <f t="shared" ca="1" si="897"/>
        <v>1.40945772534528</v>
      </c>
      <c r="J2899" s="81">
        <f t="shared" ca="1" si="898"/>
        <v>1</v>
      </c>
      <c r="K2899" s="81">
        <f t="shared" ca="1" si="899"/>
        <v>0</v>
      </c>
      <c r="L2899" s="85">
        <f>IF(VLOOKUP(A2899,$U$12:$AD$125,8)=VLOOKUP(A2898,$U$12:$AD$125,8),0,VLOOKUP(A2899,U$12:$AD$125,8))</f>
        <v>0</v>
      </c>
      <c r="M2899" s="86">
        <f>IF(L2899&gt;0,VLOOKUP(L2899,T$12:$AC$125,7),0)</f>
        <v>0</v>
      </c>
      <c r="N2899" s="81">
        <f t="shared" si="904"/>
        <v>0</v>
      </c>
      <c r="O2899" s="81">
        <f t="shared" ca="1" si="900"/>
        <v>0</v>
      </c>
      <c r="P2899" s="87" t="str">
        <f t="shared" si="901"/>
        <v>A+J=</v>
      </c>
      <c r="Q2899" s="88">
        <f t="shared" si="902"/>
        <v>46136</v>
      </c>
    </row>
    <row r="2900" spans="1:17" x14ac:dyDescent="0.2">
      <c r="A2900" s="79">
        <f t="shared" si="905"/>
        <v>45972</v>
      </c>
      <c r="B2900" s="80" t="str">
        <f t="shared" ca="1" si="893"/>
        <v>n.d</v>
      </c>
      <c r="C2900" s="81">
        <f t="shared" ca="1" si="894"/>
        <v>811.78766540000004</v>
      </c>
      <c r="D2900" s="82">
        <f ca="1">IF(A2900&lt;$B$1,VLOOKUP(A2900,[1]DI!$A$4:$B$15000,2,FALSE),0)</f>
        <v>0</v>
      </c>
      <c r="E2900" s="81">
        <f t="shared" ca="1" si="895"/>
        <v>0</v>
      </c>
      <c r="F2900" s="83">
        <f t="shared" si="903"/>
        <v>1.2</v>
      </c>
      <c r="G2900" s="84">
        <f t="shared" ca="1" si="896"/>
        <v>1</v>
      </c>
      <c r="H2900" s="81">
        <f ca="1">TRUNC(PRODUCT(G$10:G2899),15)</f>
        <v>1.40945772534528</v>
      </c>
      <c r="I2900" s="81">
        <f t="shared" ca="1" si="897"/>
        <v>1.40945772534528</v>
      </c>
      <c r="J2900" s="81">
        <f t="shared" ca="1" si="898"/>
        <v>1</v>
      </c>
      <c r="K2900" s="81">
        <f t="shared" ca="1" si="899"/>
        <v>0</v>
      </c>
      <c r="L2900" s="85">
        <f>IF(VLOOKUP(A2900,$U$12:$AD$125,8)=VLOOKUP(A2899,$U$12:$AD$125,8),0,VLOOKUP(A2900,U$12:$AD$125,8))</f>
        <v>0</v>
      </c>
      <c r="M2900" s="86">
        <f>IF(L2900&gt;0,VLOOKUP(L2900,T$12:$AC$125,7),0)</f>
        <v>0</v>
      </c>
      <c r="N2900" s="81">
        <f t="shared" si="904"/>
        <v>0</v>
      </c>
      <c r="O2900" s="81">
        <f t="shared" ca="1" si="900"/>
        <v>0</v>
      </c>
      <c r="P2900" s="87" t="str">
        <f t="shared" si="901"/>
        <v>A+J=</v>
      </c>
      <c r="Q2900" s="88">
        <f t="shared" si="902"/>
        <v>46136</v>
      </c>
    </row>
    <row r="2901" spans="1:17" x14ac:dyDescent="0.2">
      <c r="A2901" s="79">
        <f t="shared" si="905"/>
        <v>45973</v>
      </c>
      <c r="B2901" s="80" t="str">
        <f t="shared" ca="1" si="893"/>
        <v>n.d</v>
      </c>
      <c r="C2901" s="81">
        <f t="shared" ca="1" si="894"/>
        <v>811.78766540000004</v>
      </c>
      <c r="D2901" s="82">
        <f ca="1">IF(A2901&lt;$B$1,VLOOKUP(A2901,[1]DI!$A$4:$B$15000,2,FALSE),0)</f>
        <v>0</v>
      </c>
      <c r="E2901" s="81">
        <f t="shared" ca="1" si="895"/>
        <v>0</v>
      </c>
      <c r="F2901" s="83">
        <f t="shared" si="903"/>
        <v>1.2</v>
      </c>
      <c r="G2901" s="84">
        <f t="shared" ca="1" si="896"/>
        <v>1</v>
      </c>
      <c r="H2901" s="81">
        <f ca="1">TRUNC(PRODUCT(G$10:G2900),15)</f>
        <v>1.40945772534528</v>
      </c>
      <c r="I2901" s="81">
        <f t="shared" ca="1" si="897"/>
        <v>1.40945772534528</v>
      </c>
      <c r="J2901" s="81">
        <f t="shared" ca="1" si="898"/>
        <v>1</v>
      </c>
      <c r="K2901" s="81">
        <f t="shared" ca="1" si="899"/>
        <v>0</v>
      </c>
      <c r="L2901" s="85">
        <f>IF(VLOOKUP(A2901,$U$12:$AD$125,8)=VLOOKUP(A2900,$U$12:$AD$125,8),0,VLOOKUP(A2901,U$12:$AD$125,8))</f>
        <v>0</v>
      </c>
      <c r="M2901" s="86">
        <f>IF(L2901&gt;0,VLOOKUP(L2901,T$12:$AC$125,7),0)</f>
        <v>0</v>
      </c>
      <c r="N2901" s="81">
        <f t="shared" si="904"/>
        <v>0</v>
      </c>
      <c r="O2901" s="81">
        <f t="shared" ca="1" si="900"/>
        <v>0</v>
      </c>
      <c r="P2901" s="87" t="str">
        <f t="shared" si="901"/>
        <v>A+J=</v>
      </c>
      <c r="Q2901" s="88">
        <f t="shared" si="902"/>
        <v>46136</v>
      </c>
    </row>
    <row r="2902" spans="1:17" x14ac:dyDescent="0.2">
      <c r="A2902" s="79">
        <f t="shared" si="905"/>
        <v>45974</v>
      </c>
      <c r="B2902" s="80" t="str">
        <f t="shared" ca="1" si="893"/>
        <v>n.d</v>
      </c>
      <c r="C2902" s="81">
        <f t="shared" ca="1" si="894"/>
        <v>811.78766540000004</v>
      </c>
      <c r="D2902" s="82">
        <f ca="1">IF(A2902&lt;$B$1,VLOOKUP(A2902,[1]DI!$A$4:$B$15000,2,FALSE),0)</f>
        <v>0</v>
      </c>
      <c r="E2902" s="81">
        <f t="shared" ca="1" si="895"/>
        <v>0</v>
      </c>
      <c r="F2902" s="83">
        <f t="shared" si="903"/>
        <v>1.2</v>
      </c>
      <c r="G2902" s="84">
        <f t="shared" ca="1" si="896"/>
        <v>1</v>
      </c>
      <c r="H2902" s="81">
        <f ca="1">TRUNC(PRODUCT(G$10:G2901),15)</f>
        <v>1.40945772534528</v>
      </c>
      <c r="I2902" s="81">
        <f t="shared" ca="1" si="897"/>
        <v>1.40945772534528</v>
      </c>
      <c r="J2902" s="81">
        <f t="shared" ca="1" si="898"/>
        <v>1</v>
      </c>
      <c r="K2902" s="81">
        <f t="shared" ca="1" si="899"/>
        <v>0</v>
      </c>
      <c r="L2902" s="85">
        <f>IF(VLOOKUP(A2902,$U$12:$AD$125,8)=VLOOKUP(A2901,$U$12:$AD$125,8),0,VLOOKUP(A2902,U$12:$AD$125,8))</f>
        <v>0</v>
      </c>
      <c r="M2902" s="86">
        <f>IF(L2902&gt;0,VLOOKUP(L2902,T$12:$AC$125,7),0)</f>
        <v>0</v>
      </c>
      <c r="N2902" s="81">
        <f t="shared" si="904"/>
        <v>0</v>
      </c>
      <c r="O2902" s="81">
        <f t="shared" ca="1" si="900"/>
        <v>0</v>
      </c>
      <c r="P2902" s="87" t="str">
        <f t="shared" si="901"/>
        <v>A+J=</v>
      </c>
      <c r="Q2902" s="88">
        <f t="shared" si="902"/>
        <v>46136</v>
      </c>
    </row>
    <row r="2903" spans="1:17" x14ac:dyDescent="0.2">
      <c r="A2903" s="79">
        <f t="shared" si="905"/>
        <v>45975</v>
      </c>
      <c r="B2903" s="80" t="str">
        <f t="shared" ca="1" si="893"/>
        <v>n.d</v>
      </c>
      <c r="C2903" s="81">
        <f t="shared" ca="1" si="894"/>
        <v>811.78766540000004</v>
      </c>
      <c r="D2903" s="82">
        <f ca="1">IF(A2903&lt;$B$1,VLOOKUP(A2903,[1]DI!$A$4:$B$15000,2,FALSE),0)</f>
        <v>0</v>
      </c>
      <c r="E2903" s="81">
        <f t="shared" ca="1" si="895"/>
        <v>0</v>
      </c>
      <c r="F2903" s="83">
        <f t="shared" si="903"/>
        <v>1.2</v>
      </c>
      <c r="G2903" s="84">
        <f t="shared" ca="1" si="896"/>
        <v>1</v>
      </c>
      <c r="H2903" s="81">
        <f ca="1">TRUNC(PRODUCT(G$10:G2902),15)</f>
        <v>1.40945772534528</v>
      </c>
      <c r="I2903" s="81">
        <f t="shared" ca="1" si="897"/>
        <v>1.40945772534528</v>
      </c>
      <c r="J2903" s="81">
        <f t="shared" ca="1" si="898"/>
        <v>1</v>
      </c>
      <c r="K2903" s="81">
        <f t="shared" ca="1" si="899"/>
        <v>0</v>
      </c>
      <c r="L2903" s="85">
        <f>IF(VLOOKUP(A2903,$U$12:$AD$125,8)=VLOOKUP(A2902,$U$12:$AD$125,8),0,VLOOKUP(A2903,U$12:$AD$125,8))</f>
        <v>0</v>
      </c>
      <c r="M2903" s="86">
        <f>IF(L2903&gt;0,VLOOKUP(L2903,T$12:$AC$125,7),0)</f>
        <v>0</v>
      </c>
      <c r="N2903" s="81">
        <f t="shared" si="904"/>
        <v>0</v>
      </c>
      <c r="O2903" s="81">
        <f t="shared" ca="1" si="900"/>
        <v>0</v>
      </c>
      <c r="P2903" s="87" t="str">
        <f t="shared" si="901"/>
        <v>A+J=</v>
      </c>
      <c r="Q2903" s="88">
        <f t="shared" si="902"/>
        <v>46136</v>
      </c>
    </row>
    <row r="2904" spans="1:17" x14ac:dyDescent="0.2">
      <c r="A2904" s="79">
        <f t="shared" si="905"/>
        <v>45976</v>
      </c>
      <c r="B2904" s="80" t="str">
        <f t="shared" ca="1" si="893"/>
        <v>n.d</v>
      </c>
      <c r="C2904" s="81">
        <f t="shared" ca="1" si="894"/>
        <v>811.78766540000004</v>
      </c>
      <c r="D2904" s="82">
        <f ca="1">IF(A2904&lt;$B$1,VLOOKUP(A2904,[1]DI!$A$4:$B$15000,2,FALSE),0)</f>
        <v>0</v>
      </c>
      <c r="E2904" s="81">
        <f t="shared" ca="1" si="895"/>
        <v>0</v>
      </c>
      <c r="F2904" s="83">
        <f t="shared" si="903"/>
        <v>1.2</v>
      </c>
      <c r="G2904" s="84">
        <f t="shared" ca="1" si="896"/>
        <v>1</v>
      </c>
      <c r="H2904" s="81">
        <f ca="1">TRUNC(PRODUCT(G$10:G2903),15)</f>
        <v>1.40945772534528</v>
      </c>
      <c r="I2904" s="81">
        <f t="shared" ca="1" si="897"/>
        <v>1.40945772534528</v>
      </c>
      <c r="J2904" s="81">
        <f t="shared" ca="1" si="898"/>
        <v>1</v>
      </c>
      <c r="K2904" s="81">
        <f t="shared" ca="1" si="899"/>
        <v>0</v>
      </c>
      <c r="L2904" s="85">
        <f>IF(VLOOKUP(A2904,$U$12:$AD$125,8)=VLOOKUP(A2903,$U$12:$AD$125,8),0,VLOOKUP(A2904,U$12:$AD$125,8))</f>
        <v>0</v>
      </c>
      <c r="M2904" s="86">
        <f>IF(L2904&gt;0,VLOOKUP(L2904,T$12:$AC$125,7),0)</f>
        <v>0</v>
      </c>
      <c r="N2904" s="81">
        <f t="shared" si="904"/>
        <v>0</v>
      </c>
      <c r="O2904" s="81">
        <f t="shared" ca="1" si="900"/>
        <v>0</v>
      </c>
      <c r="P2904" s="87" t="str">
        <f t="shared" si="901"/>
        <v>A+J=</v>
      </c>
      <c r="Q2904" s="88">
        <f t="shared" si="902"/>
        <v>46136</v>
      </c>
    </row>
    <row r="2905" spans="1:17" x14ac:dyDescent="0.2">
      <c r="A2905" s="79">
        <f t="shared" si="905"/>
        <v>45977</v>
      </c>
      <c r="B2905" s="80" t="str">
        <f t="shared" ca="1" si="893"/>
        <v>n.d</v>
      </c>
      <c r="C2905" s="81">
        <f t="shared" ca="1" si="894"/>
        <v>811.78766540000004</v>
      </c>
      <c r="D2905" s="82">
        <f ca="1">IF(A2905&lt;$B$1,VLOOKUP(A2905,[1]DI!$A$4:$B$15000,2,FALSE),0)</f>
        <v>0</v>
      </c>
      <c r="E2905" s="81">
        <f t="shared" ca="1" si="895"/>
        <v>0</v>
      </c>
      <c r="F2905" s="83">
        <f t="shared" si="903"/>
        <v>1.2</v>
      </c>
      <c r="G2905" s="84">
        <f t="shared" ca="1" si="896"/>
        <v>1</v>
      </c>
      <c r="H2905" s="81">
        <f ca="1">TRUNC(PRODUCT(G$10:G2904),15)</f>
        <v>1.40945772534528</v>
      </c>
      <c r="I2905" s="81">
        <f t="shared" ca="1" si="897"/>
        <v>1.40945772534528</v>
      </c>
      <c r="J2905" s="81">
        <f t="shared" ca="1" si="898"/>
        <v>1</v>
      </c>
      <c r="K2905" s="81">
        <f t="shared" ca="1" si="899"/>
        <v>0</v>
      </c>
      <c r="L2905" s="85">
        <f>IF(VLOOKUP(A2905,$U$12:$AD$125,8)=VLOOKUP(A2904,$U$12:$AD$125,8),0,VLOOKUP(A2905,U$12:$AD$125,8))</f>
        <v>0</v>
      </c>
      <c r="M2905" s="86">
        <f>IF(L2905&gt;0,VLOOKUP(L2905,T$12:$AC$125,7),0)</f>
        <v>0</v>
      </c>
      <c r="N2905" s="81">
        <f t="shared" si="904"/>
        <v>0</v>
      </c>
      <c r="O2905" s="81">
        <f t="shared" ca="1" si="900"/>
        <v>0</v>
      </c>
      <c r="P2905" s="87" t="str">
        <f t="shared" si="901"/>
        <v>A+J=</v>
      </c>
      <c r="Q2905" s="88">
        <f t="shared" si="902"/>
        <v>46136</v>
      </c>
    </row>
    <row r="2906" spans="1:17" x14ac:dyDescent="0.2">
      <c r="A2906" s="79">
        <f t="shared" si="905"/>
        <v>45978</v>
      </c>
      <c r="B2906" s="80" t="str">
        <f t="shared" ca="1" si="893"/>
        <v>n.d</v>
      </c>
      <c r="C2906" s="81">
        <f t="shared" ca="1" si="894"/>
        <v>811.78766540000004</v>
      </c>
      <c r="D2906" s="82">
        <f ca="1">IF(A2906&lt;$B$1,VLOOKUP(A2906,[1]DI!$A$4:$B$15000,2,FALSE),0)</f>
        <v>0</v>
      </c>
      <c r="E2906" s="81">
        <f t="shared" ca="1" si="895"/>
        <v>0</v>
      </c>
      <c r="F2906" s="83">
        <f t="shared" si="903"/>
        <v>1.2</v>
      </c>
      <c r="G2906" s="84">
        <f t="shared" ca="1" si="896"/>
        <v>1</v>
      </c>
      <c r="H2906" s="81">
        <f ca="1">TRUNC(PRODUCT(G$10:G2905),15)</f>
        <v>1.40945772534528</v>
      </c>
      <c r="I2906" s="81">
        <f t="shared" ca="1" si="897"/>
        <v>1.40945772534528</v>
      </c>
      <c r="J2906" s="81">
        <f t="shared" ca="1" si="898"/>
        <v>1</v>
      </c>
      <c r="K2906" s="81">
        <f t="shared" ca="1" si="899"/>
        <v>0</v>
      </c>
      <c r="L2906" s="85">
        <f>IF(VLOOKUP(A2906,$U$12:$AD$125,8)=VLOOKUP(A2905,$U$12:$AD$125,8),0,VLOOKUP(A2906,U$12:$AD$125,8))</f>
        <v>0</v>
      </c>
      <c r="M2906" s="86">
        <f>IF(L2906&gt;0,VLOOKUP(L2906,T$12:$AC$125,7),0)</f>
        <v>0</v>
      </c>
      <c r="N2906" s="81">
        <f t="shared" si="904"/>
        <v>0</v>
      </c>
      <c r="O2906" s="81">
        <f t="shared" ca="1" si="900"/>
        <v>0</v>
      </c>
      <c r="P2906" s="87" t="str">
        <f t="shared" si="901"/>
        <v>A+J=</v>
      </c>
      <c r="Q2906" s="88">
        <f t="shared" si="902"/>
        <v>46136</v>
      </c>
    </row>
    <row r="2907" spans="1:17" x14ac:dyDescent="0.2">
      <c r="A2907" s="79">
        <f t="shared" si="905"/>
        <v>45979</v>
      </c>
      <c r="B2907" s="80" t="str">
        <f t="shared" ca="1" si="893"/>
        <v>n.d</v>
      </c>
      <c r="C2907" s="81">
        <f t="shared" ca="1" si="894"/>
        <v>811.78766540000004</v>
      </c>
      <c r="D2907" s="82">
        <f ca="1">IF(A2907&lt;$B$1,VLOOKUP(A2907,[1]DI!$A$4:$B$15000,2,FALSE),0)</f>
        <v>0</v>
      </c>
      <c r="E2907" s="81">
        <f t="shared" ca="1" si="895"/>
        <v>0</v>
      </c>
      <c r="F2907" s="83">
        <f t="shared" si="903"/>
        <v>1.2</v>
      </c>
      <c r="G2907" s="84">
        <f t="shared" ca="1" si="896"/>
        <v>1</v>
      </c>
      <c r="H2907" s="81">
        <f ca="1">TRUNC(PRODUCT(G$10:G2906),15)</f>
        <v>1.40945772534528</v>
      </c>
      <c r="I2907" s="81">
        <f t="shared" ca="1" si="897"/>
        <v>1.40945772534528</v>
      </c>
      <c r="J2907" s="81">
        <f t="shared" ca="1" si="898"/>
        <v>1</v>
      </c>
      <c r="K2907" s="81">
        <f t="shared" ca="1" si="899"/>
        <v>0</v>
      </c>
      <c r="L2907" s="85">
        <f>IF(VLOOKUP(A2907,$U$12:$AD$125,8)=VLOOKUP(A2906,$U$12:$AD$125,8),0,VLOOKUP(A2907,U$12:$AD$125,8))</f>
        <v>0</v>
      </c>
      <c r="M2907" s="86">
        <f>IF(L2907&gt;0,VLOOKUP(L2907,T$12:$AC$125,7),0)</f>
        <v>0</v>
      </c>
      <c r="N2907" s="81">
        <f t="shared" si="904"/>
        <v>0</v>
      </c>
      <c r="O2907" s="81">
        <f t="shared" ca="1" si="900"/>
        <v>0</v>
      </c>
      <c r="P2907" s="87" t="str">
        <f t="shared" si="901"/>
        <v>A+J=</v>
      </c>
      <c r="Q2907" s="88">
        <f t="shared" si="902"/>
        <v>46136</v>
      </c>
    </row>
    <row r="2908" spans="1:17" x14ac:dyDescent="0.2">
      <c r="A2908" s="79">
        <f t="shared" si="905"/>
        <v>45980</v>
      </c>
      <c r="B2908" s="80" t="str">
        <f t="shared" ca="1" si="893"/>
        <v>n.d</v>
      </c>
      <c r="C2908" s="81">
        <f t="shared" ca="1" si="894"/>
        <v>811.78766540000004</v>
      </c>
      <c r="D2908" s="82">
        <f ca="1">IF(A2908&lt;$B$1,VLOOKUP(A2908,[1]DI!$A$4:$B$15000,2,FALSE),0)</f>
        <v>0</v>
      </c>
      <c r="E2908" s="81">
        <f t="shared" ca="1" si="895"/>
        <v>0</v>
      </c>
      <c r="F2908" s="83">
        <f t="shared" si="903"/>
        <v>1.2</v>
      </c>
      <c r="G2908" s="84">
        <f t="shared" ca="1" si="896"/>
        <v>1</v>
      </c>
      <c r="H2908" s="81">
        <f ca="1">TRUNC(PRODUCT(G$10:G2907),15)</f>
        <v>1.40945772534528</v>
      </c>
      <c r="I2908" s="81">
        <f t="shared" ca="1" si="897"/>
        <v>1.40945772534528</v>
      </c>
      <c r="J2908" s="81">
        <f t="shared" ca="1" si="898"/>
        <v>1</v>
      </c>
      <c r="K2908" s="81">
        <f t="shared" ca="1" si="899"/>
        <v>0</v>
      </c>
      <c r="L2908" s="85">
        <f>IF(VLOOKUP(A2908,$U$12:$AD$125,8)=VLOOKUP(A2907,$U$12:$AD$125,8),0,VLOOKUP(A2908,U$12:$AD$125,8))</f>
        <v>0</v>
      </c>
      <c r="M2908" s="86">
        <f>IF(L2908&gt;0,VLOOKUP(L2908,T$12:$AC$125,7),0)</f>
        <v>0</v>
      </c>
      <c r="N2908" s="81">
        <f t="shared" si="904"/>
        <v>0</v>
      </c>
      <c r="O2908" s="81">
        <f t="shared" ca="1" si="900"/>
        <v>0</v>
      </c>
      <c r="P2908" s="87" t="str">
        <f t="shared" si="901"/>
        <v>A+J=</v>
      </c>
      <c r="Q2908" s="88">
        <f t="shared" si="902"/>
        <v>46136</v>
      </c>
    </row>
    <row r="2909" spans="1:17" x14ac:dyDescent="0.2">
      <c r="A2909" s="79">
        <f t="shared" si="905"/>
        <v>45981</v>
      </c>
      <c r="B2909" s="80" t="str">
        <f t="shared" ca="1" si="893"/>
        <v>n.d</v>
      </c>
      <c r="C2909" s="81">
        <f t="shared" ca="1" si="894"/>
        <v>811.78766540000004</v>
      </c>
      <c r="D2909" s="82">
        <f ca="1">IF(A2909&lt;$B$1,VLOOKUP(A2909,[1]DI!$A$4:$B$15000,2,FALSE),0)</f>
        <v>0</v>
      </c>
      <c r="E2909" s="81">
        <f t="shared" ca="1" si="895"/>
        <v>0</v>
      </c>
      <c r="F2909" s="83">
        <f t="shared" si="903"/>
        <v>1.2</v>
      </c>
      <c r="G2909" s="84">
        <f t="shared" ca="1" si="896"/>
        <v>1</v>
      </c>
      <c r="H2909" s="81">
        <f ca="1">TRUNC(PRODUCT(G$10:G2908),15)</f>
        <v>1.40945772534528</v>
      </c>
      <c r="I2909" s="81">
        <f t="shared" ca="1" si="897"/>
        <v>1.40945772534528</v>
      </c>
      <c r="J2909" s="81">
        <f t="shared" ca="1" si="898"/>
        <v>1</v>
      </c>
      <c r="K2909" s="81">
        <f t="shared" ca="1" si="899"/>
        <v>0</v>
      </c>
      <c r="L2909" s="85">
        <f>IF(VLOOKUP(A2909,$U$12:$AD$125,8)=VLOOKUP(A2908,$U$12:$AD$125,8),0,VLOOKUP(A2909,U$12:$AD$125,8))</f>
        <v>0</v>
      </c>
      <c r="M2909" s="86">
        <f>IF(L2909&gt;0,VLOOKUP(L2909,T$12:$AC$125,7),0)</f>
        <v>0</v>
      </c>
      <c r="N2909" s="81">
        <f t="shared" si="904"/>
        <v>0</v>
      </c>
      <c r="O2909" s="81">
        <f t="shared" ca="1" si="900"/>
        <v>0</v>
      </c>
      <c r="P2909" s="87" t="str">
        <f t="shared" si="901"/>
        <v>A+J=</v>
      </c>
      <c r="Q2909" s="88">
        <f t="shared" si="902"/>
        <v>46136</v>
      </c>
    </row>
    <row r="2910" spans="1:17" x14ac:dyDescent="0.2">
      <c r="A2910" s="79">
        <f t="shared" si="905"/>
        <v>45982</v>
      </c>
      <c r="B2910" s="80" t="str">
        <f t="shared" ca="1" si="893"/>
        <v>n.d</v>
      </c>
      <c r="C2910" s="81">
        <f t="shared" ca="1" si="894"/>
        <v>811.78766540000004</v>
      </c>
      <c r="D2910" s="82">
        <f ca="1">IF(A2910&lt;$B$1,VLOOKUP(A2910,[1]DI!$A$4:$B$15000,2,FALSE),0)</f>
        <v>0</v>
      </c>
      <c r="E2910" s="81">
        <f t="shared" ca="1" si="895"/>
        <v>0</v>
      </c>
      <c r="F2910" s="83">
        <f t="shared" si="903"/>
        <v>1.2</v>
      </c>
      <c r="G2910" s="84">
        <f t="shared" ca="1" si="896"/>
        <v>1</v>
      </c>
      <c r="H2910" s="81">
        <f ca="1">TRUNC(PRODUCT(G$10:G2909),15)</f>
        <v>1.40945772534528</v>
      </c>
      <c r="I2910" s="81">
        <f t="shared" ca="1" si="897"/>
        <v>1.40945772534528</v>
      </c>
      <c r="J2910" s="81">
        <f t="shared" ca="1" si="898"/>
        <v>1</v>
      </c>
      <c r="K2910" s="81">
        <f t="shared" ca="1" si="899"/>
        <v>0</v>
      </c>
      <c r="L2910" s="85">
        <f>IF(VLOOKUP(A2910,$U$12:$AD$125,8)=VLOOKUP(A2909,$U$12:$AD$125,8),0,VLOOKUP(A2910,U$12:$AD$125,8))</f>
        <v>0</v>
      </c>
      <c r="M2910" s="86">
        <f>IF(L2910&gt;0,VLOOKUP(L2910,T$12:$AC$125,7),0)</f>
        <v>0</v>
      </c>
      <c r="N2910" s="81">
        <f t="shared" si="904"/>
        <v>0</v>
      </c>
      <c r="O2910" s="81">
        <f t="shared" ca="1" si="900"/>
        <v>0</v>
      </c>
      <c r="P2910" s="87" t="str">
        <f t="shared" si="901"/>
        <v>A+J=</v>
      </c>
      <c r="Q2910" s="88">
        <f t="shared" si="902"/>
        <v>46136</v>
      </c>
    </row>
    <row r="2911" spans="1:17" x14ac:dyDescent="0.2">
      <c r="A2911" s="79">
        <f t="shared" si="905"/>
        <v>45983</v>
      </c>
      <c r="B2911" s="80" t="str">
        <f t="shared" ca="1" si="893"/>
        <v>n.d</v>
      </c>
      <c r="C2911" s="81">
        <f t="shared" ca="1" si="894"/>
        <v>811.78766540000004</v>
      </c>
      <c r="D2911" s="82">
        <f ca="1">IF(A2911&lt;$B$1,VLOOKUP(A2911,[1]DI!$A$4:$B$15000,2,FALSE),0)</f>
        <v>0</v>
      </c>
      <c r="E2911" s="81">
        <f t="shared" ca="1" si="895"/>
        <v>0</v>
      </c>
      <c r="F2911" s="83">
        <f t="shared" si="903"/>
        <v>1.2</v>
      </c>
      <c r="G2911" s="84">
        <f t="shared" ca="1" si="896"/>
        <v>1</v>
      </c>
      <c r="H2911" s="81">
        <f ca="1">TRUNC(PRODUCT(G$10:G2910),15)</f>
        <v>1.40945772534528</v>
      </c>
      <c r="I2911" s="81">
        <f t="shared" ca="1" si="897"/>
        <v>1.40945772534528</v>
      </c>
      <c r="J2911" s="81">
        <f t="shared" ca="1" si="898"/>
        <v>1</v>
      </c>
      <c r="K2911" s="81">
        <f t="shared" ca="1" si="899"/>
        <v>0</v>
      </c>
      <c r="L2911" s="85">
        <f>IF(VLOOKUP(A2911,$U$12:$AD$125,8)=VLOOKUP(A2910,$U$12:$AD$125,8),0,VLOOKUP(A2911,U$12:$AD$125,8))</f>
        <v>0</v>
      </c>
      <c r="M2911" s="86">
        <f>IF(L2911&gt;0,VLOOKUP(L2911,T$12:$AC$125,7),0)</f>
        <v>0</v>
      </c>
      <c r="N2911" s="81">
        <f t="shared" si="904"/>
        <v>0</v>
      </c>
      <c r="O2911" s="81">
        <f t="shared" ca="1" si="900"/>
        <v>0</v>
      </c>
      <c r="P2911" s="87" t="str">
        <f t="shared" si="901"/>
        <v>A+J=</v>
      </c>
      <c r="Q2911" s="88">
        <f t="shared" si="902"/>
        <v>46136</v>
      </c>
    </row>
    <row r="2912" spans="1:17" x14ac:dyDescent="0.2">
      <c r="A2912" s="79">
        <f t="shared" si="905"/>
        <v>45984</v>
      </c>
      <c r="B2912" s="80" t="str">
        <f t="shared" ca="1" si="893"/>
        <v>n.d</v>
      </c>
      <c r="C2912" s="81">
        <f t="shared" ca="1" si="894"/>
        <v>811.78766540000004</v>
      </c>
      <c r="D2912" s="82">
        <f ca="1">IF(A2912&lt;$B$1,VLOOKUP(A2912,[1]DI!$A$4:$B$15000,2,FALSE),0)</f>
        <v>0</v>
      </c>
      <c r="E2912" s="81">
        <f t="shared" ca="1" si="895"/>
        <v>0</v>
      </c>
      <c r="F2912" s="83">
        <f t="shared" si="903"/>
        <v>1.2</v>
      </c>
      <c r="G2912" s="84">
        <f t="shared" ca="1" si="896"/>
        <v>1</v>
      </c>
      <c r="H2912" s="81">
        <f ca="1">TRUNC(PRODUCT(G$10:G2911),15)</f>
        <v>1.40945772534528</v>
      </c>
      <c r="I2912" s="81">
        <f t="shared" ca="1" si="897"/>
        <v>1.40945772534528</v>
      </c>
      <c r="J2912" s="81">
        <f t="shared" ca="1" si="898"/>
        <v>1</v>
      </c>
      <c r="K2912" s="81">
        <f t="shared" ca="1" si="899"/>
        <v>0</v>
      </c>
      <c r="L2912" s="85">
        <f>IF(VLOOKUP(A2912,$U$12:$AD$125,8)=VLOOKUP(A2911,$U$12:$AD$125,8),0,VLOOKUP(A2912,U$12:$AD$125,8))</f>
        <v>0</v>
      </c>
      <c r="M2912" s="86">
        <f>IF(L2912&gt;0,VLOOKUP(L2912,T$12:$AC$125,7),0)</f>
        <v>0</v>
      </c>
      <c r="N2912" s="81">
        <f t="shared" si="904"/>
        <v>0</v>
      </c>
      <c r="O2912" s="81">
        <f t="shared" ca="1" si="900"/>
        <v>0</v>
      </c>
      <c r="P2912" s="87" t="str">
        <f t="shared" si="901"/>
        <v>A+J=</v>
      </c>
      <c r="Q2912" s="88">
        <f t="shared" si="902"/>
        <v>46136</v>
      </c>
    </row>
    <row r="2913" spans="1:17" x14ac:dyDescent="0.2">
      <c r="A2913" s="79">
        <f t="shared" si="905"/>
        <v>45985</v>
      </c>
      <c r="B2913" s="80" t="str">
        <f t="shared" ca="1" si="893"/>
        <v>n.d</v>
      </c>
      <c r="C2913" s="81">
        <f t="shared" ca="1" si="894"/>
        <v>811.78766540000004</v>
      </c>
      <c r="D2913" s="82">
        <f ca="1">IF(A2913&lt;$B$1,VLOOKUP(A2913,[1]DI!$A$4:$B$15000,2,FALSE),0)</f>
        <v>0</v>
      </c>
      <c r="E2913" s="81">
        <f t="shared" ca="1" si="895"/>
        <v>0</v>
      </c>
      <c r="F2913" s="83">
        <f t="shared" si="903"/>
        <v>1.2</v>
      </c>
      <c r="G2913" s="84">
        <f t="shared" ca="1" si="896"/>
        <v>1</v>
      </c>
      <c r="H2913" s="81">
        <f ca="1">TRUNC(PRODUCT(G$10:G2912),15)</f>
        <v>1.40945772534528</v>
      </c>
      <c r="I2913" s="81">
        <f t="shared" ca="1" si="897"/>
        <v>1.40945772534528</v>
      </c>
      <c r="J2913" s="81">
        <f t="shared" ca="1" si="898"/>
        <v>1</v>
      </c>
      <c r="K2913" s="81">
        <f t="shared" ca="1" si="899"/>
        <v>0</v>
      </c>
      <c r="L2913" s="85">
        <f>IF(VLOOKUP(A2913,$U$12:$AD$125,8)=VLOOKUP(A2912,$U$12:$AD$125,8),0,VLOOKUP(A2913,U$12:$AD$125,8))</f>
        <v>0</v>
      </c>
      <c r="M2913" s="86">
        <f>IF(L2913&gt;0,VLOOKUP(L2913,T$12:$AC$125,7),0)</f>
        <v>0</v>
      </c>
      <c r="N2913" s="81">
        <f t="shared" si="904"/>
        <v>0</v>
      </c>
      <c r="O2913" s="81">
        <f t="shared" ca="1" si="900"/>
        <v>0</v>
      </c>
      <c r="P2913" s="87" t="str">
        <f t="shared" si="901"/>
        <v>A+J=</v>
      </c>
      <c r="Q2913" s="88">
        <f t="shared" si="902"/>
        <v>46136</v>
      </c>
    </row>
    <row r="2914" spans="1:17" x14ac:dyDescent="0.2">
      <c r="A2914" s="79">
        <f t="shared" si="905"/>
        <v>45986</v>
      </c>
      <c r="B2914" s="80" t="str">
        <f t="shared" ca="1" si="893"/>
        <v>n.d</v>
      </c>
      <c r="C2914" s="81">
        <f t="shared" ca="1" si="894"/>
        <v>811.78766540000004</v>
      </c>
      <c r="D2914" s="82">
        <f ca="1">IF(A2914&lt;$B$1,VLOOKUP(A2914,[1]DI!$A$4:$B$15000,2,FALSE),0)</f>
        <v>0</v>
      </c>
      <c r="E2914" s="81">
        <f t="shared" ca="1" si="895"/>
        <v>0</v>
      </c>
      <c r="F2914" s="83">
        <f t="shared" si="903"/>
        <v>1.2</v>
      </c>
      <c r="G2914" s="84">
        <f t="shared" ca="1" si="896"/>
        <v>1</v>
      </c>
      <c r="H2914" s="81">
        <f ca="1">TRUNC(PRODUCT(G$10:G2913),15)</f>
        <v>1.40945772534528</v>
      </c>
      <c r="I2914" s="81">
        <f t="shared" ca="1" si="897"/>
        <v>1.40945772534528</v>
      </c>
      <c r="J2914" s="81">
        <f t="shared" ca="1" si="898"/>
        <v>1</v>
      </c>
      <c r="K2914" s="81">
        <f t="shared" ca="1" si="899"/>
        <v>0</v>
      </c>
      <c r="L2914" s="85">
        <f>IF(VLOOKUP(A2914,$U$12:$AD$125,8)=VLOOKUP(A2913,$U$12:$AD$125,8),0,VLOOKUP(A2914,U$12:$AD$125,8))</f>
        <v>0</v>
      </c>
      <c r="M2914" s="86">
        <f>IF(L2914&gt;0,VLOOKUP(L2914,T$12:$AC$125,7),0)</f>
        <v>0</v>
      </c>
      <c r="N2914" s="81">
        <f t="shared" si="904"/>
        <v>0</v>
      </c>
      <c r="O2914" s="81">
        <f t="shared" ca="1" si="900"/>
        <v>0</v>
      </c>
      <c r="P2914" s="87" t="str">
        <f t="shared" si="901"/>
        <v>A+J=</v>
      </c>
      <c r="Q2914" s="88">
        <f t="shared" si="902"/>
        <v>46136</v>
      </c>
    </row>
    <row r="2915" spans="1:17" x14ac:dyDescent="0.2">
      <c r="A2915" s="79">
        <f t="shared" si="905"/>
        <v>45987</v>
      </c>
      <c r="B2915" s="80" t="str">
        <f t="shared" ca="1" si="893"/>
        <v>n.d</v>
      </c>
      <c r="C2915" s="81">
        <f t="shared" ca="1" si="894"/>
        <v>811.78766540000004</v>
      </c>
      <c r="D2915" s="82">
        <f ca="1">IF(A2915&lt;$B$1,VLOOKUP(A2915,[1]DI!$A$4:$B$15000,2,FALSE),0)</f>
        <v>0</v>
      </c>
      <c r="E2915" s="81">
        <f t="shared" ca="1" si="895"/>
        <v>0</v>
      </c>
      <c r="F2915" s="83">
        <f t="shared" si="903"/>
        <v>1.2</v>
      </c>
      <c r="G2915" s="84">
        <f t="shared" ca="1" si="896"/>
        <v>1</v>
      </c>
      <c r="H2915" s="81">
        <f ca="1">TRUNC(PRODUCT(G$10:G2914),15)</f>
        <v>1.40945772534528</v>
      </c>
      <c r="I2915" s="81">
        <f t="shared" ca="1" si="897"/>
        <v>1.40945772534528</v>
      </c>
      <c r="J2915" s="81">
        <f t="shared" ca="1" si="898"/>
        <v>1</v>
      </c>
      <c r="K2915" s="81">
        <f t="shared" ca="1" si="899"/>
        <v>0</v>
      </c>
      <c r="L2915" s="85">
        <f>IF(VLOOKUP(A2915,$U$12:$AD$125,8)=VLOOKUP(A2914,$U$12:$AD$125,8),0,VLOOKUP(A2915,U$12:$AD$125,8))</f>
        <v>0</v>
      </c>
      <c r="M2915" s="86">
        <f>IF(L2915&gt;0,VLOOKUP(L2915,T$12:$AC$125,7),0)</f>
        <v>0</v>
      </c>
      <c r="N2915" s="81">
        <f t="shared" si="904"/>
        <v>0</v>
      </c>
      <c r="O2915" s="81">
        <f t="shared" ca="1" si="900"/>
        <v>0</v>
      </c>
      <c r="P2915" s="87" t="str">
        <f t="shared" si="901"/>
        <v>A+J=</v>
      </c>
      <c r="Q2915" s="88">
        <f t="shared" si="902"/>
        <v>46136</v>
      </c>
    </row>
    <row r="2916" spans="1:17" x14ac:dyDescent="0.2">
      <c r="A2916" s="79">
        <f t="shared" si="905"/>
        <v>45988</v>
      </c>
      <c r="B2916" s="80" t="str">
        <f t="shared" ca="1" si="893"/>
        <v>n.d</v>
      </c>
      <c r="C2916" s="81">
        <f t="shared" ca="1" si="894"/>
        <v>811.78766540000004</v>
      </c>
      <c r="D2916" s="82">
        <f ca="1">IF(A2916&lt;$B$1,VLOOKUP(A2916,[1]DI!$A$4:$B$15000,2,FALSE),0)</f>
        <v>0</v>
      </c>
      <c r="E2916" s="81">
        <f t="shared" ca="1" si="895"/>
        <v>0</v>
      </c>
      <c r="F2916" s="83">
        <f t="shared" si="903"/>
        <v>1.2</v>
      </c>
      <c r="G2916" s="84">
        <f t="shared" ca="1" si="896"/>
        <v>1</v>
      </c>
      <c r="H2916" s="81">
        <f ca="1">TRUNC(PRODUCT(G$10:G2915),15)</f>
        <v>1.40945772534528</v>
      </c>
      <c r="I2916" s="81">
        <f t="shared" ca="1" si="897"/>
        <v>1.40945772534528</v>
      </c>
      <c r="J2916" s="81">
        <f t="shared" ca="1" si="898"/>
        <v>1</v>
      </c>
      <c r="K2916" s="81">
        <f t="shared" ca="1" si="899"/>
        <v>0</v>
      </c>
      <c r="L2916" s="85">
        <f>IF(VLOOKUP(A2916,$U$12:$AD$125,8)=VLOOKUP(A2915,$U$12:$AD$125,8),0,VLOOKUP(A2916,U$12:$AD$125,8))</f>
        <v>0</v>
      </c>
      <c r="M2916" s="86">
        <f>IF(L2916&gt;0,VLOOKUP(L2916,T$12:$AC$125,7),0)</f>
        <v>0</v>
      </c>
      <c r="N2916" s="81">
        <f t="shared" si="904"/>
        <v>0</v>
      </c>
      <c r="O2916" s="81">
        <f t="shared" ca="1" si="900"/>
        <v>0</v>
      </c>
      <c r="P2916" s="87" t="str">
        <f t="shared" si="901"/>
        <v>A+J=</v>
      </c>
      <c r="Q2916" s="88">
        <f t="shared" si="902"/>
        <v>46136</v>
      </c>
    </row>
    <row r="2917" spans="1:17" x14ac:dyDescent="0.2">
      <c r="A2917" s="79">
        <f t="shared" si="905"/>
        <v>45989</v>
      </c>
      <c r="B2917" s="80" t="str">
        <f t="shared" ca="1" si="893"/>
        <v>n.d</v>
      </c>
      <c r="C2917" s="81">
        <f t="shared" ca="1" si="894"/>
        <v>811.78766540000004</v>
      </c>
      <c r="D2917" s="82">
        <f ca="1">IF(A2917&lt;$B$1,VLOOKUP(A2917,[1]DI!$A$4:$B$15000,2,FALSE),0)</f>
        <v>0</v>
      </c>
      <c r="E2917" s="81">
        <f t="shared" ca="1" si="895"/>
        <v>0</v>
      </c>
      <c r="F2917" s="83">
        <f t="shared" si="903"/>
        <v>1.2</v>
      </c>
      <c r="G2917" s="84">
        <f t="shared" ca="1" si="896"/>
        <v>1</v>
      </c>
      <c r="H2917" s="81">
        <f ca="1">TRUNC(PRODUCT(G$10:G2916),15)</f>
        <v>1.40945772534528</v>
      </c>
      <c r="I2917" s="81">
        <f t="shared" ca="1" si="897"/>
        <v>1.40945772534528</v>
      </c>
      <c r="J2917" s="81">
        <f t="shared" ca="1" si="898"/>
        <v>1</v>
      </c>
      <c r="K2917" s="81">
        <f t="shared" ca="1" si="899"/>
        <v>0</v>
      </c>
      <c r="L2917" s="85">
        <f>IF(VLOOKUP(A2917,$U$12:$AD$125,8)=VLOOKUP(A2916,$U$12:$AD$125,8),0,VLOOKUP(A2917,U$12:$AD$125,8))</f>
        <v>0</v>
      </c>
      <c r="M2917" s="86">
        <f>IF(L2917&gt;0,VLOOKUP(L2917,T$12:$AC$125,7),0)</f>
        <v>0</v>
      </c>
      <c r="N2917" s="81">
        <f t="shared" si="904"/>
        <v>0</v>
      </c>
      <c r="O2917" s="81">
        <f t="shared" ca="1" si="900"/>
        <v>0</v>
      </c>
      <c r="P2917" s="87" t="str">
        <f t="shared" si="901"/>
        <v>A+J=</v>
      </c>
      <c r="Q2917" s="88">
        <f t="shared" si="902"/>
        <v>46136</v>
      </c>
    </row>
    <row r="2918" spans="1:17" x14ac:dyDescent="0.2">
      <c r="A2918" s="79">
        <f t="shared" si="905"/>
        <v>45990</v>
      </c>
      <c r="B2918" s="80" t="str">
        <f t="shared" ca="1" si="893"/>
        <v>n.d</v>
      </c>
      <c r="C2918" s="81">
        <f t="shared" ca="1" si="894"/>
        <v>811.78766540000004</v>
      </c>
      <c r="D2918" s="82">
        <f ca="1">IF(A2918&lt;$B$1,VLOOKUP(A2918,[1]DI!$A$4:$B$15000,2,FALSE),0)</f>
        <v>0</v>
      </c>
      <c r="E2918" s="81">
        <f t="shared" ca="1" si="895"/>
        <v>0</v>
      </c>
      <c r="F2918" s="83">
        <f t="shared" si="903"/>
        <v>1.2</v>
      </c>
      <c r="G2918" s="84">
        <f t="shared" ca="1" si="896"/>
        <v>1</v>
      </c>
      <c r="H2918" s="81">
        <f ca="1">TRUNC(PRODUCT(G$10:G2917),15)</f>
        <v>1.40945772534528</v>
      </c>
      <c r="I2918" s="81">
        <f t="shared" ca="1" si="897"/>
        <v>1.40945772534528</v>
      </c>
      <c r="J2918" s="81">
        <f t="shared" ca="1" si="898"/>
        <v>1</v>
      </c>
      <c r="K2918" s="81">
        <f t="shared" ca="1" si="899"/>
        <v>0</v>
      </c>
      <c r="L2918" s="85">
        <f>IF(VLOOKUP(A2918,$U$12:$AD$125,8)=VLOOKUP(A2917,$U$12:$AD$125,8),0,VLOOKUP(A2918,U$12:$AD$125,8))</f>
        <v>0</v>
      </c>
      <c r="M2918" s="86">
        <f>IF(L2918&gt;0,VLOOKUP(L2918,T$12:$AC$125,7),0)</f>
        <v>0</v>
      </c>
      <c r="N2918" s="81">
        <f t="shared" si="904"/>
        <v>0</v>
      </c>
      <c r="O2918" s="81">
        <f t="shared" ca="1" si="900"/>
        <v>0</v>
      </c>
      <c r="P2918" s="87" t="str">
        <f t="shared" si="901"/>
        <v>A+J=</v>
      </c>
      <c r="Q2918" s="88">
        <f t="shared" si="902"/>
        <v>46136</v>
      </c>
    </row>
    <row r="2919" spans="1:17" x14ac:dyDescent="0.2">
      <c r="A2919" s="79">
        <f t="shared" si="905"/>
        <v>45991</v>
      </c>
      <c r="B2919" s="80" t="str">
        <f t="shared" ca="1" si="893"/>
        <v>n.d</v>
      </c>
      <c r="C2919" s="81">
        <f t="shared" ca="1" si="894"/>
        <v>811.78766540000004</v>
      </c>
      <c r="D2919" s="82">
        <f ca="1">IF(A2919&lt;$B$1,VLOOKUP(A2919,[1]DI!$A$4:$B$15000,2,FALSE),0)</f>
        <v>0</v>
      </c>
      <c r="E2919" s="81">
        <f t="shared" ca="1" si="895"/>
        <v>0</v>
      </c>
      <c r="F2919" s="83">
        <f t="shared" si="903"/>
        <v>1.2</v>
      </c>
      <c r="G2919" s="84">
        <f t="shared" ca="1" si="896"/>
        <v>1</v>
      </c>
      <c r="H2919" s="81">
        <f ca="1">TRUNC(PRODUCT(G$10:G2918),15)</f>
        <v>1.40945772534528</v>
      </c>
      <c r="I2919" s="81">
        <f t="shared" ca="1" si="897"/>
        <v>1.40945772534528</v>
      </c>
      <c r="J2919" s="81">
        <f t="shared" ca="1" si="898"/>
        <v>1</v>
      </c>
      <c r="K2919" s="81">
        <f t="shared" ca="1" si="899"/>
        <v>0</v>
      </c>
      <c r="L2919" s="85">
        <f>IF(VLOOKUP(A2919,$U$12:$AD$125,8)=VLOOKUP(A2918,$U$12:$AD$125,8),0,VLOOKUP(A2919,U$12:$AD$125,8))</f>
        <v>0</v>
      </c>
      <c r="M2919" s="86">
        <f>IF(L2919&gt;0,VLOOKUP(L2919,T$12:$AC$125,7),0)</f>
        <v>0</v>
      </c>
      <c r="N2919" s="81">
        <f t="shared" si="904"/>
        <v>0</v>
      </c>
      <c r="O2919" s="81">
        <f t="shared" ca="1" si="900"/>
        <v>0</v>
      </c>
      <c r="P2919" s="87" t="str">
        <f t="shared" si="901"/>
        <v>A+J=</v>
      </c>
      <c r="Q2919" s="88">
        <f t="shared" si="902"/>
        <v>46136</v>
      </c>
    </row>
    <row r="2920" spans="1:17" x14ac:dyDescent="0.2">
      <c r="A2920" s="79">
        <f t="shared" si="905"/>
        <v>45992</v>
      </c>
      <c r="B2920" s="80" t="str">
        <f t="shared" ca="1" si="893"/>
        <v>n.d</v>
      </c>
      <c r="C2920" s="81">
        <f t="shared" ca="1" si="894"/>
        <v>811.78766540000004</v>
      </c>
      <c r="D2920" s="82">
        <f ca="1">IF(A2920&lt;$B$1,VLOOKUP(A2920,[1]DI!$A$4:$B$15000,2,FALSE),0)</f>
        <v>0</v>
      </c>
      <c r="E2920" s="81">
        <f t="shared" ca="1" si="895"/>
        <v>0</v>
      </c>
      <c r="F2920" s="83">
        <f t="shared" si="903"/>
        <v>1.2</v>
      </c>
      <c r="G2920" s="84">
        <f t="shared" ca="1" si="896"/>
        <v>1</v>
      </c>
      <c r="H2920" s="81">
        <f ca="1">TRUNC(PRODUCT(G$10:G2919),15)</f>
        <v>1.40945772534528</v>
      </c>
      <c r="I2920" s="81">
        <f t="shared" ca="1" si="897"/>
        <v>1.40945772534528</v>
      </c>
      <c r="J2920" s="81">
        <f t="shared" ca="1" si="898"/>
        <v>1</v>
      </c>
      <c r="K2920" s="81">
        <f t="shared" ca="1" si="899"/>
        <v>0</v>
      </c>
      <c r="L2920" s="85">
        <f>IF(VLOOKUP(A2920,$U$12:$AD$125,8)=VLOOKUP(A2919,$U$12:$AD$125,8),0,VLOOKUP(A2920,U$12:$AD$125,8))</f>
        <v>0</v>
      </c>
      <c r="M2920" s="86">
        <f>IF(L2920&gt;0,VLOOKUP(L2920,T$12:$AC$125,7),0)</f>
        <v>0</v>
      </c>
      <c r="N2920" s="81">
        <f t="shared" si="904"/>
        <v>0</v>
      </c>
      <c r="O2920" s="81">
        <f t="shared" ca="1" si="900"/>
        <v>0</v>
      </c>
      <c r="P2920" s="87" t="str">
        <f t="shared" si="901"/>
        <v>A+J=</v>
      </c>
      <c r="Q2920" s="88">
        <f t="shared" si="902"/>
        <v>46136</v>
      </c>
    </row>
    <row r="2921" spans="1:17" x14ac:dyDescent="0.2">
      <c r="A2921" s="79">
        <f t="shared" si="905"/>
        <v>45993</v>
      </c>
      <c r="B2921" s="80" t="str">
        <f t="shared" ca="1" si="893"/>
        <v>n.d</v>
      </c>
      <c r="C2921" s="81">
        <f t="shared" ca="1" si="894"/>
        <v>811.78766540000004</v>
      </c>
      <c r="D2921" s="82">
        <f ca="1">IF(A2921&lt;$B$1,VLOOKUP(A2921,[1]DI!$A$4:$B$15000,2,FALSE),0)</f>
        <v>0</v>
      </c>
      <c r="E2921" s="81">
        <f t="shared" ca="1" si="895"/>
        <v>0</v>
      </c>
      <c r="F2921" s="83">
        <f t="shared" si="903"/>
        <v>1.2</v>
      </c>
      <c r="G2921" s="84">
        <f t="shared" ca="1" si="896"/>
        <v>1</v>
      </c>
      <c r="H2921" s="81">
        <f ca="1">TRUNC(PRODUCT(G$10:G2920),15)</f>
        <v>1.40945772534528</v>
      </c>
      <c r="I2921" s="81">
        <f t="shared" ca="1" si="897"/>
        <v>1.40945772534528</v>
      </c>
      <c r="J2921" s="81">
        <f t="shared" ca="1" si="898"/>
        <v>1</v>
      </c>
      <c r="K2921" s="81">
        <f t="shared" ca="1" si="899"/>
        <v>0</v>
      </c>
      <c r="L2921" s="85">
        <f>IF(VLOOKUP(A2921,$U$12:$AD$125,8)=VLOOKUP(A2920,$U$12:$AD$125,8),0,VLOOKUP(A2921,U$12:$AD$125,8))</f>
        <v>0</v>
      </c>
      <c r="M2921" s="86">
        <f>IF(L2921&gt;0,VLOOKUP(L2921,T$12:$AC$125,7),0)</f>
        <v>0</v>
      </c>
      <c r="N2921" s="81">
        <f t="shared" si="904"/>
        <v>0</v>
      </c>
      <c r="O2921" s="81">
        <f t="shared" ca="1" si="900"/>
        <v>0</v>
      </c>
      <c r="P2921" s="87" t="str">
        <f t="shared" si="901"/>
        <v>A+J=</v>
      </c>
      <c r="Q2921" s="88">
        <f t="shared" si="902"/>
        <v>46136</v>
      </c>
    </row>
    <row r="2922" spans="1:17" x14ac:dyDescent="0.2">
      <c r="A2922" s="79">
        <f t="shared" si="905"/>
        <v>45994</v>
      </c>
      <c r="B2922" s="80" t="str">
        <f t="shared" ca="1" si="893"/>
        <v>n.d</v>
      </c>
      <c r="C2922" s="81">
        <f t="shared" ca="1" si="894"/>
        <v>811.78766540000004</v>
      </c>
      <c r="D2922" s="82">
        <f ca="1">IF(A2922&lt;$B$1,VLOOKUP(A2922,[1]DI!$A$4:$B$15000,2,FALSE),0)</f>
        <v>0</v>
      </c>
      <c r="E2922" s="81">
        <f t="shared" ca="1" si="895"/>
        <v>0</v>
      </c>
      <c r="F2922" s="83">
        <f t="shared" si="903"/>
        <v>1.2</v>
      </c>
      <c r="G2922" s="84">
        <f t="shared" ca="1" si="896"/>
        <v>1</v>
      </c>
      <c r="H2922" s="81">
        <f ca="1">TRUNC(PRODUCT(G$10:G2921),15)</f>
        <v>1.40945772534528</v>
      </c>
      <c r="I2922" s="81">
        <f t="shared" ca="1" si="897"/>
        <v>1.40945772534528</v>
      </c>
      <c r="J2922" s="81">
        <f t="shared" ca="1" si="898"/>
        <v>1</v>
      </c>
      <c r="K2922" s="81">
        <f t="shared" ca="1" si="899"/>
        <v>0</v>
      </c>
      <c r="L2922" s="85">
        <f>IF(VLOOKUP(A2922,$U$12:$AD$125,8)=VLOOKUP(A2921,$U$12:$AD$125,8),0,VLOOKUP(A2922,U$12:$AD$125,8))</f>
        <v>0</v>
      </c>
      <c r="M2922" s="86">
        <f>IF(L2922&gt;0,VLOOKUP(L2922,T$12:$AC$125,7),0)</f>
        <v>0</v>
      </c>
      <c r="N2922" s="81">
        <f t="shared" si="904"/>
        <v>0</v>
      </c>
      <c r="O2922" s="81">
        <f t="shared" ca="1" si="900"/>
        <v>0</v>
      </c>
      <c r="P2922" s="87" t="str">
        <f t="shared" si="901"/>
        <v>A+J=</v>
      </c>
      <c r="Q2922" s="88">
        <f t="shared" si="902"/>
        <v>46136</v>
      </c>
    </row>
    <row r="2923" spans="1:17" x14ac:dyDescent="0.2">
      <c r="A2923" s="79">
        <f t="shared" si="905"/>
        <v>45995</v>
      </c>
      <c r="B2923" s="80" t="str">
        <f t="shared" ca="1" si="893"/>
        <v>n.d</v>
      </c>
      <c r="C2923" s="81">
        <f t="shared" ca="1" si="894"/>
        <v>811.78766540000004</v>
      </c>
      <c r="D2923" s="82">
        <f ca="1">IF(A2923&lt;$B$1,VLOOKUP(A2923,[1]DI!$A$4:$B$15000,2,FALSE),0)</f>
        <v>0</v>
      </c>
      <c r="E2923" s="81">
        <f t="shared" ca="1" si="895"/>
        <v>0</v>
      </c>
      <c r="F2923" s="83">
        <f t="shared" si="903"/>
        <v>1.2</v>
      </c>
      <c r="G2923" s="84">
        <f t="shared" ca="1" si="896"/>
        <v>1</v>
      </c>
      <c r="H2923" s="81">
        <f ca="1">TRUNC(PRODUCT(G$10:G2922),15)</f>
        <v>1.40945772534528</v>
      </c>
      <c r="I2923" s="81">
        <f t="shared" ca="1" si="897"/>
        <v>1.40945772534528</v>
      </c>
      <c r="J2923" s="81">
        <f t="shared" ca="1" si="898"/>
        <v>1</v>
      </c>
      <c r="K2923" s="81">
        <f t="shared" ca="1" si="899"/>
        <v>0</v>
      </c>
      <c r="L2923" s="85">
        <f>IF(VLOOKUP(A2923,$U$12:$AD$125,8)=VLOOKUP(A2922,$U$12:$AD$125,8),0,VLOOKUP(A2923,U$12:$AD$125,8))</f>
        <v>0</v>
      </c>
      <c r="M2923" s="86">
        <f>IF(L2923&gt;0,VLOOKUP(L2923,T$12:$AC$125,7),0)</f>
        <v>0</v>
      </c>
      <c r="N2923" s="81">
        <f t="shared" si="904"/>
        <v>0</v>
      </c>
      <c r="O2923" s="81">
        <f t="shared" ca="1" si="900"/>
        <v>0</v>
      </c>
      <c r="P2923" s="87" t="str">
        <f t="shared" si="901"/>
        <v>A+J=</v>
      </c>
      <c r="Q2923" s="88">
        <f t="shared" si="902"/>
        <v>46136</v>
      </c>
    </row>
    <row r="2924" spans="1:17" x14ac:dyDescent="0.2">
      <c r="A2924" s="79">
        <f t="shared" si="905"/>
        <v>45996</v>
      </c>
      <c r="B2924" s="80" t="str">
        <f t="shared" ca="1" si="893"/>
        <v>n.d</v>
      </c>
      <c r="C2924" s="81">
        <f t="shared" ca="1" si="894"/>
        <v>811.78766540000004</v>
      </c>
      <c r="D2924" s="82">
        <f ca="1">IF(A2924&lt;$B$1,VLOOKUP(A2924,[1]DI!$A$4:$B$15000,2,FALSE),0)</f>
        <v>0</v>
      </c>
      <c r="E2924" s="81">
        <f t="shared" ca="1" si="895"/>
        <v>0</v>
      </c>
      <c r="F2924" s="83">
        <f t="shared" si="903"/>
        <v>1.2</v>
      </c>
      <c r="G2924" s="84">
        <f t="shared" ca="1" si="896"/>
        <v>1</v>
      </c>
      <c r="H2924" s="81">
        <f ca="1">TRUNC(PRODUCT(G$10:G2923),15)</f>
        <v>1.40945772534528</v>
      </c>
      <c r="I2924" s="81">
        <f t="shared" ca="1" si="897"/>
        <v>1.40945772534528</v>
      </c>
      <c r="J2924" s="81">
        <f t="shared" ca="1" si="898"/>
        <v>1</v>
      </c>
      <c r="K2924" s="81">
        <f t="shared" ca="1" si="899"/>
        <v>0</v>
      </c>
      <c r="L2924" s="85">
        <f>IF(VLOOKUP(A2924,$U$12:$AD$125,8)=VLOOKUP(A2923,$U$12:$AD$125,8),0,VLOOKUP(A2924,U$12:$AD$125,8))</f>
        <v>0</v>
      </c>
      <c r="M2924" s="86">
        <f>IF(L2924&gt;0,VLOOKUP(L2924,T$12:$AC$125,7),0)</f>
        <v>0</v>
      </c>
      <c r="N2924" s="81">
        <f t="shared" si="904"/>
        <v>0</v>
      </c>
      <c r="O2924" s="81">
        <f t="shared" ca="1" si="900"/>
        <v>0</v>
      </c>
      <c r="P2924" s="87" t="str">
        <f t="shared" si="901"/>
        <v>A+J=</v>
      </c>
      <c r="Q2924" s="88">
        <f t="shared" si="902"/>
        <v>46136</v>
      </c>
    </row>
    <row r="2925" spans="1:17" x14ac:dyDescent="0.2">
      <c r="A2925" s="79">
        <f t="shared" si="905"/>
        <v>45997</v>
      </c>
      <c r="B2925" s="80" t="str">
        <f t="shared" ca="1" si="893"/>
        <v>n.d</v>
      </c>
      <c r="C2925" s="81">
        <f t="shared" ca="1" si="894"/>
        <v>811.78766540000004</v>
      </c>
      <c r="D2925" s="82">
        <f ca="1">IF(A2925&lt;$B$1,VLOOKUP(A2925,[1]DI!$A$4:$B$15000,2,FALSE),0)</f>
        <v>0</v>
      </c>
      <c r="E2925" s="81">
        <f t="shared" ca="1" si="895"/>
        <v>0</v>
      </c>
      <c r="F2925" s="83">
        <f t="shared" si="903"/>
        <v>1.2</v>
      </c>
      <c r="G2925" s="84">
        <f t="shared" ca="1" si="896"/>
        <v>1</v>
      </c>
      <c r="H2925" s="81">
        <f ca="1">TRUNC(PRODUCT(G$10:G2924),15)</f>
        <v>1.40945772534528</v>
      </c>
      <c r="I2925" s="81">
        <f t="shared" ca="1" si="897"/>
        <v>1.40945772534528</v>
      </c>
      <c r="J2925" s="81">
        <f t="shared" ca="1" si="898"/>
        <v>1</v>
      </c>
      <c r="K2925" s="81">
        <f t="shared" ca="1" si="899"/>
        <v>0</v>
      </c>
      <c r="L2925" s="85">
        <f>IF(VLOOKUP(A2925,$U$12:$AD$125,8)=VLOOKUP(A2924,$U$12:$AD$125,8),0,VLOOKUP(A2925,U$12:$AD$125,8))</f>
        <v>0</v>
      </c>
      <c r="M2925" s="86">
        <f>IF(L2925&gt;0,VLOOKUP(L2925,T$12:$AC$125,7),0)</f>
        <v>0</v>
      </c>
      <c r="N2925" s="81">
        <f t="shared" si="904"/>
        <v>0</v>
      </c>
      <c r="O2925" s="81">
        <f t="shared" ca="1" si="900"/>
        <v>0</v>
      </c>
      <c r="P2925" s="87" t="str">
        <f t="shared" si="901"/>
        <v>A+J=</v>
      </c>
      <c r="Q2925" s="88">
        <f t="shared" si="902"/>
        <v>46136</v>
      </c>
    </row>
    <row r="2926" spans="1:17" x14ac:dyDescent="0.2">
      <c r="A2926" s="79">
        <f t="shared" si="905"/>
        <v>45998</v>
      </c>
      <c r="B2926" s="80" t="str">
        <f t="shared" ref="B2926:B2989" ca="1" si="906">IF(A2926&lt;=TODAY(),C2926+K2926,IF(AND(A2926&gt;TODAY(),A2926&lt;=$B$1),IF(VLOOKUP(TODAY(),$A$10:$D$5000,4,FALSE)=0,"n.d",C2926+K2926),"n.d"))</f>
        <v>n.d</v>
      </c>
      <c r="C2926" s="81">
        <f t="shared" ref="C2926:C2989" ca="1" si="907">TRUNC(C2925-N2925,8)</f>
        <v>811.78766540000004</v>
      </c>
      <c r="D2926" s="82">
        <f ca="1">IF(A2926&lt;$B$1,VLOOKUP(A2926,[1]DI!$A$4:$B$15000,2,FALSE),0)</f>
        <v>0</v>
      </c>
      <c r="E2926" s="81">
        <f t="shared" ref="E2926:E2989" ca="1" si="908">ROUND((((1+D2926)^(1/252)-1)),8)</f>
        <v>0</v>
      </c>
      <c r="F2926" s="83">
        <f t="shared" si="903"/>
        <v>1.2</v>
      </c>
      <c r="G2926" s="84">
        <f t="shared" ref="G2926:G2989" ca="1" si="909">TRUNC((1+(E2926*F2926)),15)</f>
        <v>1</v>
      </c>
      <c r="H2926" s="81">
        <f ca="1">TRUNC(PRODUCT(G$10:G2925),15)</f>
        <v>1.40945772534528</v>
      </c>
      <c r="I2926" s="81">
        <f t="shared" ref="I2926:I2989" ca="1" si="910">IF(OR(L2925&gt;0,L2925="E"),H2925,I2925)</f>
        <v>1.40945772534528</v>
      </c>
      <c r="J2926" s="81">
        <f t="shared" ref="J2926:J2989" ca="1" si="911">ROUND(TRUNC(H2926/I2926,15),8)</f>
        <v>1</v>
      </c>
      <c r="K2926" s="81">
        <f t="shared" ref="K2926:K2989" ca="1" si="912">TRUNC((C2926*(J2926-1)),8)</f>
        <v>0</v>
      </c>
      <c r="L2926" s="85">
        <f>IF(VLOOKUP(A2926,$U$12:$AD$125,8)=VLOOKUP(A2925,$U$12:$AD$125,8),0,VLOOKUP(A2926,U$12:$AD$125,8))</f>
        <v>0</v>
      </c>
      <c r="M2926" s="86">
        <f>IF(L2926&gt;0,VLOOKUP(L2926,T$12:$AC$125,7),0)</f>
        <v>0</v>
      </c>
      <c r="N2926" s="81">
        <f t="shared" si="904"/>
        <v>0</v>
      </c>
      <c r="O2926" s="81">
        <f t="shared" ref="O2926:O2989" ca="1" si="913">(K2926+N2926)</f>
        <v>0</v>
      </c>
      <c r="P2926" s="87" t="str">
        <f t="shared" ref="P2926:P2989" si="914">IF(L2925&gt;0,VLOOKUP(A2925,$U$12:$AD$125,9),P2925)</f>
        <v>A+J=</v>
      </c>
      <c r="Q2926" s="88">
        <f t="shared" ref="Q2926:Q2989" si="915">IF(L2925&gt;0,VLOOKUP(A2925,$U$12:$AD$125,10),Q2925)</f>
        <v>46136</v>
      </c>
    </row>
    <row r="2927" spans="1:17" x14ac:dyDescent="0.2">
      <c r="A2927" s="79">
        <f t="shared" si="905"/>
        <v>45999</v>
      </c>
      <c r="B2927" s="80" t="str">
        <f t="shared" ca="1" si="906"/>
        <v>n.d</v>
      </c>
      <c r="C2927" s="81">
        <f t="shared" ca="1" si="907"/>
        <v>811.78766540000004</v>
      </c>
      <c r="D2927" s="82">
        <f ca="1">IF(A2927&lt;$B$1,VLOOKUP(A2927,[1]DI!$A$4:$B$15000,2,FALSE),0)</f>
        <v>0</v>
      </c>
      <c r="E2927" s="81">
        <f t="shared" ca="1" si="908"/>
        <v>0</v>
      </c>
      <c r="F2927" s="83">
        <f t="shared" si="903"/>
        <v>1.2</v>
      </c>
      <c r="G2927" s="84">
        <f t="shared" ca="1" si="909"/>
        <v>1</v>
      </c>
      <c r="H2927" s="81">
        <f ca="1">TRUNC(PRODUCT(G$10:G2926),15)</f>
        <v>1.40945772534528</v>
      </c>
      <c r="I2927" s="81">
        <f t="shared" ca="1" si="910"/>
        <v>1.40945772534528</v>
      </c>
      <c r="J2927" s="81">
        <f t="shared" ca="1" si="911"/>
        <v>1</v>
      </c>
      <c r="K2927" s="81">
        <f t="shared" ca="1" si="912"/>
        <v>0</v>
      </c>
      <c r="L2927" s="85">
        <f>IF(VLOOKUP(A2927,$U$12:$AD$125,8)=VLOOKUP(A2926,$U$12:$AD$125,8),0,VLOOKUP(A2927,U$12:$AD$125,8))</f>
        <v>0</v>
      </c>
      <c r="M2927" s="86">
        <f>IF(L2927&gt;0,VLOOKUP(L2927,T$12:$AC$125,7),0)</f>
        <v>0</v>
      </c>
      <c r="N2927" s="81">
        <f t="shared" si="904"/>
        <v>0</v>
      </c>
      <c r="O2927" s="81">
        <f t="shared" ca="1" si="913"/>
        <v>0</v>
      </c>
      <c r="P2927" s="87" t="str">
        <f t="shared" si="914"/>
        <v>A+J=</v>
      </c>
      <c r="Q2927" s="88">
        <f t="shared" si="915"/>
        <v>46136</v>
      </c>
    </row>
    <row r="2928" spans="1:17" x14ac:dyDescent="0.2">
      <c r="A2928" s="79">
        <f t="shared" si="905"/>
        <v>46000</v>
      </c>
      <c r="B2928" s="80" t="str">
        <f t="shared" ca="1" si="906"/>
        <v>n.d</v>
      </c>
      <c r="C2928" s="81">
        <f t="shared" ca="1" si="907"/>
        <v>811.78766540000004</v>
      </c>
      <c r="D2928" s="82">
        <f ca="1">IF(A2928&lt;$B$1,VLOOKUP(A2928,[1]DI!$A$4:$B$15000,2,FALSE),0)</f>
        <v>0</v>
      </c>
      <c r="E2928" s="81">
        <f t="shared" ca="1" si="908"/>
        <v>0</v>
      </c>
      <c r="F2928" s="83">
        <f t="shared" si="903"/>
        <v>1.2</v>
      </c>
      <c r="G2928" s="84">
        <f t="shared" ca="1" si="909"/>
        <v>1</v>
      </c>
      <c r="H2928" s="81">
        <f ca="1">TRUNC(PRODUCT(G$10:G2927),15)</f>
        <v>1.40945772534528</v>
      </c>
      <c r="I2928" s="81">
        <f t="shared" ca="1" si="910"/>
        <v>1.40945772534528</v>
      </c>
      <c r="J2928" s="81">
        <f t="shared" ca="1" si="911"/>
        <v>1</v>
      </c>
      <c r="K2928" s="81">
        <f t="shared" ca="1" si="912"/>
        <v>0</v>
      </c>
      <c r="L2928" s="85">
        <f>IF(VLOOKUP(A2928,$U$12:$AD$125,8)=VLOOKUP(A2927,$U$12:$AD$125,8),0,VLOOKUP(A2928,U$12:$AD$125,8))</f>
        <v>0</v>
      </c>
      <c r="M2928" s="86">
        <f>IF(L2928&gt;0,VLOOKUP(L2928,T$12:$AC$125,7),0)</f>
        <v>0</v>
      </c>
      <c r="N2928" s="81">
        <f t="shared" si="904"/>
        <v>0</v>
      </c>
      <c r="O2928" s="81">
        <f t="shared" ca="1" si="913"/>
        <v>0</v>
      </c>
      <c r="P2928" s="87" t="str">
        <f t="shared" si="914"/>
        <v>A+J=</v>
      </c>
      <c r="Q2928" s="88">
        <f t="shared" si="915"/>
        <v>46136</v>
      </c>
    </row>
    <row r="2929" spans="1:17" x14ac:dyDescent="0.2">
      <c r="A2929" s="79">
        <f t="shared" si="905"/>
        <v>46001</v>
      </c>
      <c r="B2929" s="80" t="str">
        <f t="shared" ca="1" si="906"/>
        <v>n.d</v>
      </c>
      <c r="C2929" s="81">
        <f t="shared" ca="1" si="907"/>
        <v>811.78766540000004</v>
      </c>
      <c r="D2929" s="82">
        <f ca="1">IF(A2929&lt;$B$1,VLOOKUP(A2929,[1]DI!$A$4:$B$15000,2,FALSE),0)</f>
        <v>0</v>
      </c>
      <c r="E2929" s="81">
        <f t="shared" ca="1" si="908"/>
        <v>0</v>
      </c>
      <c r="F2929" s="83">
        <f t="shared" si="903"/>
        <v>1.2</v>
      </c>
      <c r="G2929" s="84">
        <f t="shared" ca="1" si="909"/>
        <v>1</v>
      </c>
      <c r="H2929" s="81">
        <f ca="1">TRUNC(PRODUCT(G$10:G2928),15)</f>
        <v>1.40945772534528</v>
      </c>
      <c r="I2929" s="81">
        <f t="shared" ca="1" si="910"/>
        <v>1.40945772534528</v>
      </c>
      <c r="J2929" s="81">
        <f t="shared" ca="1" si="911"/>
        <v>1</v>
      </c>
      <c r="K2929" s="81">
        <f t="shared" ca="1" si="912"/>
        <v>0</v>
      </c>
      <c r="L2929" s="85">
        <f>IF(VLOOKUP(A2929,$U$12:$AD$125,8)=VLOOKUP(A2928,$U$12:$AD$125,8),0,VLOOKUP(A2929,U$12:$AD$125,8))</f>
        <v>0</v>
      </c>
      <c r="M2929" s="86">
        <f>IF(L2929&gt;0,VLOOKUP(L2929,T$12:$AC$125,7),0)</f>
        <v>0</v>
      </c>
      <c r="N2929" s="81">
        <f t="shared" si="904"/>
        <v>0</v>
      </c>
      <c r="O2929" s="81">
        <f t="shared" ca="1" si="913"/>
        <v>0</v>
      </c>
      <c r="P2929" s="87" t="str">
        <f t="shared" si="914"/>
        <v>A+J=</v>
      </c>
      <c r="Q2929" s="88">
        <f t="shared" si="915"/>
        <v>46136</v>
      </c>
    </row>
    <row r="2930" spans="1:17" x14ac:dyDescent="0.2">
      <c r="A2930" s="79">
        <f t="shared" si="905"/>
        <v>46002</v>
      </c>
      <c r="B2930" s="80" t="str">
        <f t="shared" ca="1" si="906"/>
        <v>n.d</v>
      </c>
      <c r="C2930" s="81">
        <f t="shared" ca="1" si="907"/>
        <v>811.78766540000004</v>
      </c>
      <c r="D2930" s="82">
        <f ca="1">IF(A2930&lt;$B$1,VLOOKUP(A2930,[1]DI!$A$4:$B$15000,2,FALSE),0)</f>
        <v>0</v>
      </c>
      <c r="E2930" s="81">
        <f t="shared" ca="1" si="908"/>
        <v>0</v>
      </c>
      <c r="F2930" s="83">
        <f t="shared" si="903"/>
        <v>1.2</v>
      </c>
      <c r="G2930" s="84">
        <f t="shared" ca="1" si="909"/>
        <v>1</v>
      </c>
      <c r="H2930" s="81">
        <f ca="1">TRUNC(PRODUCT(G$10:G2929),15)</f>
        <v>1.40945772534528</v>
      </c>
      <c r="I2930" s="81">
        <f t="shared" ca="1" si="910"/>
        <v>1.40945772534528</v>
      </c>
      <c r="J2930" s="81">
        <f t="shared" ca="1" si="911"/>
        <v>1</v>
      </c>
      <c r="K2930" s="81">
        <f t="shared" ca="1" si="912"/>
        <v>0</v>
      </c>
      <c r="L2930" s="85">
        <f>IF(VLOOKUP(A2930,$U$12:$AD$125,8)=VLOOKUP(A2929,$U$12:$AD$125,8),0,VLOOKUP(A2930,U$12:$AD$125,8))</f>
        <v>0</v>
      </c>
      <c r="M2930" s="86">
        <f>IF(L2930&gt;0,VLOOKUP(L2930,T$12:$AC$125,7),0)</f>
        <v>0</v>
      </c>
      <c r="N2930" s="81">
        <f t="shared" si="904"/>
        <v>0</v>
      </c>
      <c r="O2930" s="81">
        <f t="shared" ca="1" si="913"/>
        <v>0</v>
      </c>
      <c r="P2930" s="87" t="str">
        <f t="shared" si="914"/>
        <v>A+J=</v>
      </c>
      <c r="Q2930" s="88">
        <f t="shared" si="915"/>
        <v>46136</v>
      </c>
    </row>
    <row r="2931" spans="1:17" x14ac:dyDescent="0.2">
      <c r="A2931" s="79">
        <f t="shared" si="905"/>
        <v>46003</v>
      </c>
      <c r="B2931" s="80" t="str">
        <f t="shared" ca="1" si="906"/>
        <v>n.d</v>
      </c>
      <c r="C2931" s="81">
        <f t="shared" ca="1" si="907"/>
        <v>811.78766540000004</v>
      </c>
      <c r="D2931" s="82">
        <f ca="1">IF(A2931&lt;$B$1,VLOOKUP(A2931,[1]DI!$A$4:$B$15000,2,FALSE),0)</f>
        <v>0</v>
      </c>
      <c r="E2931" s="81">
        <f t="shared" ca="1" si="908"/>
        <v>0</v>
      </c>
      <c r="F2931" s="83">
        <f t="shared" si="903"/>
        <v>1.2</v>
      </c>
      <c r="G2931" s="84">
        <f t="shared" ca="1" si="909"/>
        <v>1</v>
      </c>
      <c r="H2931" s="81">
        <f ca="1">TRUNC(PRODUCT(G$10:G2930),15)</f>
        <v>1.40945772534528</v>
      </c>
      <c r="I2931" s="81">
        <f t="shared" ca="1" si="910"/>
        <v>1.40945772534528</v>
      </c>
      <c r="J2931" s="81">
        <f t="shared" ca="1" si="911"/>
        <v>1</v>
      </c>
      <c r="K2931" s="81">
        <f t="shared" ca="1" si="912"/>
        <v>0</v>
      </c>
      <c r="L2931" s="85">
        <f>IF(VLOOKUP(A2931,$U$12:$AD$125,8)=VLOOKUP(A2930,$U$12:$AD$125,8),0,VLOOKUP(A2931,U$12:$AD$125,8))</f>
        <v>0</v>
      </c>
      <c r="M2931" s="86">
        <f>IF(L2931&gt;0,VLOOKUP(L2931,T$12:$AC$125,7),0)</f>
        <v>0</v>
      </c>
      <c r="N2931" s="81">
        <f t="shared" si="904"/>
        <v>0</v>
      </c>
      <c r="O2931" s="81">
        <f t="shared" ca="1" si="913"/>
        <v>0</v>
      </c>
      <c r="P2931" s="87" t="str">
        <f t="shared" si="914"/>
        <v>A+J=</v>
      </c>
      <c r="Q2931" s="88">
        <f t="shared" si="915"/>
        <v>46136</v>
      </c>
    </row>
    <row r="2932" spans="1:17" x14ac:dyDescent="0.2">
      <c r="A2932" s="79">
        <f t="shared" si="905"/>
        <v>46004</v>
      </c>
      <c r="B2932" s="80" t="str">
        <f t="shared" ca="1" si="906"/>
        <v>n.d</v>
      </c>
      <c r="C2932" s="81">
        <f t="shared" ca="1" si="907"/>
        <v>811.78766540000004</v>
      </c>
      <c r="D2932" s="82">
        <f ca="1">IF(A2932&lt;$B$1,VLOOKUP(A2932,[1]DI!$A$4:$B$15000,2,FALSE),0)</f>
        <v>0</v>
      </c>
      <c r="E2932" s="81">
        <f t="shared" ca="1" si="908"/>
        <v>0</v>
      </c>
      <c r="F2932" s="83">
        <f t="shared" si="903"/>
        <v>1.2</v>
      </c>
      <c r="G2932" s="84">
        <f t="shared" ca="1" si="909"/>
        <v>1</v>
      </c>
      <c r="H2932" s="81">
        <f ca="1">TRUNC(PRODUCT(G$10:G2931),15)</f>
        <v>1.40945772534528</v>
      </c>
      <c r="I2932" s="81">
        <f t="shared" ca="1" si="910"/>
        <v>1.40945772534528</v>
      </c>
      <c r="J2932" s="81">
        <f t="shared" ca="1" si="911"/>
        <v>1</v>
      </c>
      <c r="K2932" s="81">
        <f t="shared" ca="1" si="912"/>
        <v>0</v>
      </c>
      <c r="L2932" s="85">
        <f>IF(VLOOKUP(A2932,$U$12:$AD$125,8)=VLOOKUP(A2931,$U$12:$AD$125,8),0,VLOOKUP(A2932,U$12:$AD$125,8))</f>
        <v>0</v>
      </c>
      <c r="M2932" s="86">
        <f>IF(L2932&gt;0,VLOOKUP(L2932,T$12:$AC$125,7),0)</f>
        <v>0</v>
      </c>
      <c r="N2932" s="81">
        <f t="shared" si="904"/>
        <v>0</v>
      </c>
      <c r="O2932" s="81">
        <f t="shared" ca="1" si="913"/>
        <v>0</v>
      </c>
      <c r="P2932" s="87" t="str">
        <f t="shared" si="914"/>
        <v>A+J=</v>
      </c>
      <c r="Q2932" s="88">
        <f t="shared" si="915"/>
        <v>46136</v>
      </c>
    </row>
    <row r="2933" spans="1:17" x14ac:dyDescent="0.2">
      <c r="A2933" s="79">
        <f t="shared" si="905"/>
        <v>46005</v>
      </c>
      <c r="B2933" s="80" t="str">
        <f t="shared" ca="1" si="906"/>
        <v>n.d</v>
      </c>
      <c r="C2933" s="81">
        <f t="shared" ca="1" si="907"/>
        <v>811.78766540000004</v>
      </c>
      <c r="D2933" s="82">
        <f ca="1">IF(A2933&lt;$B$1,VLOOKUP(A2933,[1]DI!$A$4:$B$15000,2,FALSE),0)</f>
        <v>0</v>
      </c>
      <c r="E2933" s="81">
        <f t="shared" ca="1" si="908"/>
        <v>0</v>
      </c>
      <c r="F2933" s="83">
        <f t="shared" si="903"/>
        <v>1.2</v>
      </c>
      <c r="G2933" s="84">
        <f t="shared" ca="1" si="909"/>
        <v>1</v>
      </c>
      <c r="H2933" s="81">
        <f ca="1">TRUNC(PRODUCT(G$10:G2932),15)</f>
        <v>1.40945772534528</v>
      </c>
      <c r="I2933" s="81">
        <f t="shared" ca="1" si="910"/>
        <v>1.40945772534528</v>
      </c>
      <c r="J2933" s="81">
        <f t="shared" ca="1" si="911"/>
        <v>1</v>
      </c>
      <c r="K2933" s="81">
        <f t="shared" ca="1" si="912"/>
        <v>0</v>
      </c>
      <c r="L2933" s="85">
        <f>IF(VLOOKUP(A2933,$U$12:$AD$125,8)=VLOOKUP(A2932,$U$12:$AD$125,8),0,VLOOKUP(A2933,U$12:$AD$125,8))</f>
        <v>0</v>
      </c>
      <c r="M2933" s="86">
        <f>IF(L2933&gt;0,VLOOKUP(L2933,T$12:$AC$125,7),0)</f>
        <v>0</v>
      </c>
      <c r="N2933" s="81">
        <f t="shared" si="904"/>
        <v>0</v>
      </c>
      <c r="O2933" s="81">
        <f t="shared" ca="1" si="913"/>
        <v>0</v>
      </c>
      <c r="P2933" s="87" t="str">
        <f t="shared" si="914"/>
        <v>A+J=</v>
      </c>
      <c r="Q2933" s="88">
        <f t="shared" si="915"/>
        <v>46136</v>
      </c>
    </row>
    <row r="2934" spans="1:17" x14ac:dyDescent="0.2">
      <c r="A2934" s="79">
        <f t="shared" si="905"/>
        <v>46006</v>
      </c>
      <c r="B2934" s="80" t="str">
        <f t="shared" ca="1" si="906"/>
        <v>n.d</v>
      </c>
      <c r="C2934" s="81">
        <f t="shared" ca="1" si="907"/>
        <v>811.78766540000004</v>
      </c>
      <c r="D2934" s="82">
        <f ca="1">IF(A2934&lt;$B$1,VLOOKUP(A2934,[1]DI!$A$4:$B$15000,2,FALSE),0)</f>
        <v>0</v>
      </c>
      <c r="E2934" s="81">
        <f t="shared" ca="1" si="908"/>
        <v>0</v>
      </c>
      <c r="F2934" s="83">
        <f t="shared" si="903"/>
        <v>1.2</v>
      </c>
      <c r="G2934" s="84">
        <f t="shared" ca="1" si="909"/>
        <v>1</v>
      </c>
      <c r="H2934" s="81">
        <f ca="1">TRUNC(PRODUCT(G$10:G2933),15)</f>
        <v>1.40945772534528</v>
      </c>
      <c r="I2934" s="81">
        <f t="shared" ca="1" si="910"/>
        <v>1.40945772534528</v>
      </c>
      <c r="J2934" s="81">
        <f t="shared" ca="1" si="911"/>
        <v>1</v>
      </c>
      <c r="K2934" s="81">
        <f t="shared" ca="1" si="912"/>
        <v>0</v>
      </c>
      <c r="L2934" s="85">
        <f>IF(VLOOKUP(A2934,$U$12:$AD$125,8)=VLOOKUP(A2933,$U$12:$AD$125,8),0,VLOOKUP(A2934,U$12:$AD$125,8))</f>
        <v>0</v>
      </c>
      <c r="M2934" s="86">
        <f>IF(L2934&gt;0,VLOOKUP(L2934,T$12:$AC$125,7),0)</f>
        <v>0</v>
      </c>
      <c r="N2934" s="81">
        <f t="shared" si="904"/>
        <v>0</v>
      </c>
      <c r="O2934" s="81">
        <f t="shared" ca="1" si="913"/>
        <v>0</v>
      </c>
      <c r="P2934" s="87" t="str">
        <f t="shared" si="914"/>
        <v>A+J=</v>
      </c>
      <c r="Q2934" s="88">
        <f t="shared" si="915"/>
        <v>46136</v>
      </c>
    </row>
    <row r="2935" spans="1:17" x14ac:dyDescent="0.2">
      <c r="A2935" s="79">
        <f t="shared" si="905"/>
        <v>46007</v>
      </c>
      <c r="B2935" s="80" t="str">
        <f t="shared" ca="1" si="906"/>
        <v>n.d</v>
      </c>
      <c r="C2935" s="81">
        <f t="shared" ca="1" si="907"/>
        <v>811.78766540000004</v>
      </c>
      <c r="D2935" s="82">
        <f ca="1">IF(A2935&lt;$B$1,VLOOKUP(A2935,[1]DI!$A$4:$B$15000,2,FALSE),0)</f>
        <v>0</v>
      </c>
      <c r="E2935" s="81">
        <f t="shared" ca="1" si="908"/>
        <v>0</v>
      </c>
      <c r="F2935" s="83">
        <f t="shared" si="903"/>
        <v>1.2</v>
      </c>
      <c r="G2935" s="84">
        <f t="shared" ca="1" si="909"/>
        <v>1</v>
      </c>
      <c r="H2935" s="81">
        <f ca="1">TRUNC(PRODUCT(G$10:G2934),15)</f>
        <v>1.40945772534528</v>
      </c>
      <c r="I2935" s="81">
        <f t="shared" ca="1" si="910"/>
        <v>1.40945772534528</v>
      </c>
      <c r="J2935" s="81">
        <f t="shared" ca="1" si="911"/>
        <v>1</v>
      </c>
      <c r="K2935" s="81">
        <f t="shared" ca="1" si="912"/>
        <v>0</v>
      </c>
      <c r="L2935" s="85">
        <f>IF(VLOOKUP(A2935,$U$12:$AD$125,8)=VLOOKUP(A2934,$U$12:$AD$125,8),0,VLOOKUP(A2935,U$12:$AD$125,8))</f>
        <v>0</v>
      </c>
      <c r="M2935" s="86">
        <f>IF(L2935&gt;0,VLOOKUP(L2935,T$12:$AC$125,7),0)</f>
        <v>0</v>
      </c>
      <c r="N2935" s="81">
        <f t="shared" si="904"/>
        <v>0</v>
      </c>
      <c r="O2935" s="81">
        <f t="shared" ca="1" si="913"/>
        <v>0</v>
      </c>
      <c r="P2935" s="87" t="str">
        <f t="shared" si="914"/>
        <v>A+J=</v>
      </c>
      <c r="Q2935" s="88">
        <f t="shared" si="915"/>
        <v>46136</v>
      </c>
    </row>
    <row r="2936" spans="1:17" x14ac:dyDescent="0.2">
      <c r="A2936" s="79">
        <f t="shared" si="905"/>
        <v>46008</v>
      </c>
      <c r="B2936" s="80" t="str">
        <f t="shared" ca="1" si="906"/>
        <v>n.d</v>
      </c>
      <c r="C2936" s="81">
        <f t="shared" ca="1" si="907"/>
        <v>811.78766540000004</v>
      </c>
      <c r="D2936" s="82">
        <f ca="1">IF(A2936&lt;$B$1,VLOOKUP(A2936,[1]DI!$A$4:$B$15000,2,FALSE),0)</f>
        <v>0</v>
      </c>
      <c r="E2936" s="81">
        <f t="shared" ca="1" si="908"/>
        <v>0</v>
      </c>
      <c r="F2936" s="83">
        <f t="shared" si="903"/>
        <v>1.2</v>
      </c>
      <c r="G2936" s="84">
        <f t="shared" ca="1" si="909"/>
        <v>1</v>
      </c>
      <c r="H2936" s="81">
        <f ca="1">TRUNC(PRODUCT(G$10:G2935),15)</f>
        <v>1.40945772534528</v>
      </c>
      <c r="I2936" s="81">
        <f t="shared" ca="1" si="910"/>
        <v>1.40945772534528</v>
      </c>
      <c r="J2936" s="81">
        <f t="shared" ca="1" si="911"/>
        <v>1</v>
      </c>
      <c r="K2936" s="81">
        <f t="shared" ca="1" si="912"/>
        <v>0</v>
      </c>
      <c r="L2936" s="85">
        <f>IF(VLOOKUP(A2936,$U$12:$AD$125,8)=VLOOKUP(A2935,$U$12:$AD$125,8),0,VLOOKUP(A2936,U$12:$AD$125,8))</f>
        <v>0</v>
      </c>
      <c r="M2936" s="86">
        <f>IF(L2936&gt;0,VLOOKUP(L2936,T$12:$AC$125,7),0)</f>
        <v>0</v>
      </c>
      <c r="N2936" s="81">
        <f t="shared" si="904"/>
        <v>0</v>
      </c>
      <c r="O2936" s="81">
        <f t="shared" ca="1" si="913"/>
        <v>0</v>
      </c>
      <c r="P2936" s="87" t="str">
        <f t="shared" si="914"/>
        <v>A+J=</v>
      </c>
      <c r="Q2936" s="88">
        <f t="shared" si="915"/>
        <v>46136</v>
      </c>
    </row>
    <row r="2937" spans="1:17" x14ac:dyDescent="0.2">
      <c r="A2937" s="79">
        <f t="shared" si="905"/>
        <v>46009</v>
      </c>
      <c r="B2937" s="80" t="str">
        <f t="shared" ca="1" si="906"/>
        <v>n.d</v>
      </c>
      <c r="C2937" s="81">
        <f t="shared" ca="1" si="907"/>
        <v>811.78766540000004</v>
      </c>
      <c r="D2937" s="82">
        <f ca="1">IF(A2937&lt;$B$1,VLOOKUP(A2937,[1]DI!$A$4:$B$15000,2,FALSE),0)</f>
        <v>0</v>
      </c>
      <c r="E2937" s="81">
        <f t="shared" ca="1" si="908"/>
        <v>0</v>
      </c>
      <c r="F2937" s="83">
        <f t="shared" si="903"/>
        <v>1.2</v>
      </c>
      <c r="G2937" s="84">
        <f t="shared" ca="1" si="909"/>
        <v>1</v>
      </c>
      <c r="H2937" s="81">
        <f ca="1">TRUNC(PRODUCT(G$10:G2936),15)</f>
        <v>1.40945772534528</v>
      </c>
      <c r="I2937" s="81">
        <f t="shared" ca="1" si="910"/>
        <v>1.40945772534528</v>
      </c>
      <c r="J2937" s="81">
        <f t="shared" ca="1" si="911"/>
        <v>1</v>
      </c>
      <c r="K2937" s="81">
        <f t="shared" ca="1" si="912"/>
        <v>0</v>
      </c>
      <c r="L2937" s="85">
        <f>IF(VLOOKUP(A2937,$U$12:$AD$125,8)=VLOOKUP(A2936,$U$12:$AD$125,8),0,VLOOKUP(A2937,U$12:$AD$125,8))</f>
        <v>0</v>
      </c>
      <c r="M2937" s="86">
        <f>IF(L2937&gt;0,VLOOKUP(L2937,T$12:$AC$125,7),0)</f>
        <v>0</v>
      </c>
      <c r="N2937" s="81">
        <f t="shared" si="904"/>
        <v>0</v>
      </c>
      <c r="O2937" s="81">
        <f t="shared" ca="1" si="913"/>
        <v>0</v>
      </c>
      <c r="P2937" s="87" t="str">
        <f t="shared" si="914"/>
        <v>A+J=</v>
      </c>
      <c r="Q2937" s="88">
        <f t="shared" si="915"/>
        <v>46136</v>
      </c>
    </row>
    <row r="2938" spans="1:17" x14ac:dyDescent="0.2">
      <c r="A2938" s="79">
        <f t="shared" si="905"/>
        <v>46010</v>
      </c>
      <c r="B2938" s="80" t="str">
        <f t="shared" ca="1" si="906"/>
        <v>n.d</v>
      </c>
      <c r="C2938" s="81">
        <f t="shared" ca="1" si="907"/>
        <v>811.78766540000004</v>
      </c>
      <c r="D2938" s="82">
        <f ca="1">IF(A2938&lt;$B$1,VLOOKUP(A2938,[1]DI!$A$4:$B$15000,2,FALSE),0)</f>
        <v>0</v>
      </c>
      <c r="E2938" s="81">
        <f t="shared" ca="1" si="908"/>
        <v>0</v>
      </c>
      <c r="F2938" s="83">
        <f t="shared" si="903"/>
        <v>1.2</v>
      </c>
      <c r="G2938" s="84">
        <f t="shared" ca="1" si="909"/>
        <v>1</v>
      </c>
      <c r="H2938" s="81">
        <f ca="1">TRUNC(PRODUCT(G$10:G2937),15)</f>
        <v>1.40945772534528</v>
      </c>
      <c r="I2938" s="81">
        <f t="shared" ca="1" si="910"/>
        <v>1.40945772534528</v>
      </c>
      <c r="J2938" s="81">
        <f t="shared" ca="1" si="911"/>
        <v>1</v>
      </c>
      <c r="K2938" s="81">
        <f t="shared" ca="1" si="912"/>
        <v>0</v>
      </c>
      <c r="L2938" s="85">
        <f>IF(VLOOKUP(A2938,$U$12:$AD$125,8)=VLOOKUP(A2937,$U$12:$AD$125,8),0,VLOOKUP(A2938,U$12:$AD$125,8))</f>
        <v>0</v>
      </c>
      <c r="M2938" s="86">
        <f>IF(L2938&gt;0,VLOOKUP(L2938,T$12:$AC$125,7),0)</f>
        <v>0</v>
      </c>
      <c r="N2938" s="81">
        <f t="shared" si="904"/>
        <v>0</v>
      </c>
      <c r="O2938" s="81">
        <f t="shared" ca="1" si="913"/>
        <v>0</v>
      </c>
      <c r="P2938" s="87" t="str">
        <f t="shared" si="914"/>
        <v>A+J=</v>
      </c>
      <c r="Q2938" s="88">
        <f t="shared" si="915"/>
        <v>46136</v>
      </c>
    </row>
    <row r="2939" spans="1:17" x14ac:dyDescent="0.2">
      <c r="A2939" s="79">
        <f t="shared" si="905"/>
        <v>46011</v>
      </c>
      <c r="B2939" s="80" t="str">
        <f t="shared" ca="1" si="906"/>
        <v>n.d</v>
      </c>
      <c r="C2939" s="81">
        <f t="shared" ca="1" si="907"/>
        <v>811.78766540000004</v>
      </c>
      <c r="D2939" s="82">
        <f ca="1">IF(A2939&lt;$B$1,VLOOKUP(A2939,[1]DI!$A$4:$B$15000,2,FALSE),0)</f>
        <v>0</v>
      </c>
      <c r="E2939" s="81">
        <f t="shared" ca="1" si="908"/>
        <v>0</v>
      </c>
      <c r="F2939" s="83">
        <f t="shared" si="903"/>
        <v>1.2</v>
      </c>
      <c r="G2939" s="84">
        <f t="shared" ca="1" si="909"/>
        <v>1</v>
      </c>
      <c r="H2939" s="81">
        <f ca="1">TRUNC(PRODUCT(G$10:G2938),15)</f>
        <v>1.40945772534528</v>
      </c>
      <c r="I2939" s="81">
        <f t="shared" ca="1" si="910"/>
        <v>1.40945772534528</v>
      </c>
      <c r="J2939" s="81">
        <f t="shared" ca="1" si="911"/>
        <v>1</v>
      </c>
      <c r="K2939" s="81">
        <f t="shared" ca="1" si="912"/>
        <v>0</v>
      </c>
      <c r="L2939" s="85">
        <f>IF(VLOOKUP(A2939,$U$12:$AD$125,8)=VLOOKUP(A2938,$U$12:$AD$125,8),0,VLOOKUP(A2939,U$12:$AD$125,8))</f>
        <v>0</v>
      </c>
      <c r="M2939" s="86">
        <f>IF(L2939&gt;0,VLOOKUP(L2939,T$12:$AC$125,7),0)</f>
        <v>0</v>
      </c>
      <c r="N2939" s="81">
        <f t="shared" si="904"/>
        <v>0</v>
      </c>
      <c r="O2939" s="81">
        <f t="shared" ca="1" si="913"/>
        <v>0</v>
      </c>
      <c r="P2939" s="87" t="str">
        <f t="shared" si="914"/>
        <v>A+J=</v>
      </c>
      <c r="Q2939" s="88">
        <f t="shared" si="915"/>
        <v>46136</v>
      </c>
    </row>
    <row r="2940" spans="1:17" x14ac:dyDescent="0.2">
      <c r="A2940" s="79">
        <f t="shared" si="905"/>
        <v>46012</v>
      </c>
      <c r="B2940" s="80" t="str">
        <f t="shared" ca="1" si="906"/>
        <v>n.d</v>
      </c>
      <c r="C2940" s="81">
        <f t="shared" ca="1" si="907"/>
        <v>811.78766540000004</v>
      </c>
      <c r="D2940" s="82">
        <f ca="1">IF(A2940&lt;$B$1,VLOOKUP(A2940,[1]DI!$A$4:$B$15000,2,FALSE),0)</f>
        <v>0</v>
      </c>
      <c r="E2940" s="81">
        <f t="shared" ca="1" si="908"/>
        <v>0</v>
      </c>
      <c r="F2940" s="83">
        <f t="shared" si="903"/>
        <v>1.2</v>
      </c>
      <c r="G2940" s="84">
        <f t="shared" ca="1" si="909"/>
        <v>1</v>
      </c>
      <c r="H2940" s="81">
        <f ca="1">TRUNC(PRODUCT(G$10:G2939),15)</f>
        <v>1.40945772534528</v>
      </c>
      <c r="I2940" s="81">
        <f t="shared" ca="1" si="910"/>
        <v>1.40945772534528</v>
      </c>
      <c r="J2940" s="81">
        <f t="shared" ca="1" si="911"/>
        <v>1</v>
      </c>
      <c r="K2940" s="81">
        <f t="shared" ca="1" si="912"/>
        <v>0</v>
      </c>
      <c r="L2940" s="85">
        <f>IF(VLOOKUP(A2940,$U$12:$AD$125,8)=VLOOKUP(A2939,$U$12:$AD$125,8),0,VLOOKUP(A2940,U$12:$AD$125,8))</f>
        <v>0</v>
      </c>
      <c r="M2940" s="86">
        <f>IF(L2940&gt;0,VLOOKUP(L2940,T$12:$AC$125,7),0)</f>
        <v>0</v>
      </c>
      <c r="N2940" s="81">
        <f t="shared" si="904"/>
        <v>0</v>
      </c>
      <c r="O2940" s="81">
        <f t="shared" ca="1" si="913"/>
        <v>0</v>
      </c>
      <c r="P2940" s="87" t="str">
        <f t="shared" si="914"/>
        <v>A+J=</v>
      </c>
      <c r="Q2940" s="88">
        <f t="shared" si="915"/>
        <v>46136</v>
      </c>
    </row>
    <row r="2941" spans="1:17" x14ac:dyDescent="0.2">
      <c r="A2941" s="79">
        <f t="shared" si="905"/>
        <v>46013</v>
      </c>
      <c r="B2941" s="80" t="str">
        <f t="shared" ca="1" si="906"/>
        <v>n.d</v>
      </c>
      <c r="C2941" s="81">
        <f t="shared" ca="1" si="907"/>
        <v>811.78766540000004</v>
      </c>
      <c r="D2941" s="82">
        <f ca="1">IF(A2941&lt;$B$1,VLOOKUP(A2941,[1]DI!$A$4:$B$15000,2,FALSE),0)</f>
        <v>0</v>
      </c>
      <c r="E2941" s="81">
        <f t="shared" ca="1" si="908"/>
        <v>0</v>
      </c>
      <c r="F2941" s="83">
        <f t="shared" si="903"/>
        <v>1.2</v>
      </c>
      <c r="G2941" s="84">
        <f t="shared" ca="1" si="909"/>
        <v>1</v>
      </c>
      <c r="H2941" s="81">
        <f ca="1">TRUNC(PRODUCT(G$10:G2940),15)</f>
        <v>1.40945772534528</v>
      </c>
      <c r="I2941" s="81">
        <f t="shared" ca="1" si="910"/>
        <v>1.40945772534528</v>
      </c>
      <c r="J2941" s="81">
        <f t="shared" ca="1" si="911"/>
        <v>1</v>
      </c>
      <c r="K2941" s="81">
        <f t="shared" ca="1" si="912"/>
        <v>0</v>
      </c>
      <c r="L2941" s="85">
        <f>IF(VLOOKUP(A2941,$U$12:$AD$125,8)=VLOOKUP(A2940,$U$12:$AD$125,8),0,VLOOKUP(A2941,U$12:$AD$125,8))</f>
        <v>0</v>
      </c>
      <c r="M2941" s="86">
        <f>IF(L2941&gt;0,VLOOKUP(L2941,T$12:$AC$125,7),0)</f>
        <v>0</v>
      </c>
      <c r="N2941" s="81">
        <f t="shared" si="904"/>
        <v>0</v>
      </c>
      <c r="O2941" s="81">
        <f t="shared" ca="1" si="913"/>
        <v>0</v>
      </c>
      <c r="P2941" s="87" t="str">
        <f t="shared" si="914"/>
        <v>A+J=</v>
      </c>
      <c r="Q2941" s="88">
        <f t="shared" si="915"/>
        <v>46136</v>
      </c>
    </row>
    <row r="2942" spans="1:17" x14ac:dyDescent="0.2">
      <c r="A2942" s="79">
        <f t="shared" si="905"/>
        <v>46014</v>
      </c>
      <c r="B2942" s="80" t="str">
        <f t="shared" ca="1" si="906"/>
        <v>n.d</v>
      </c>
      <c r="C2942" s="81">
        <f t="shared" ca="1" si="907"/>
        <v>811.78766540000004</v>
      </c>
      <c r="D2942" s="82">
        <f ca="1">IF(A2942&lt;$B$1,VLOOKUP(A2942,[1]DI!$A$4:$B$15000,2,FALSE),0)</f>
        <v>0</v>
      </c>
      <c r="E2942" s="81">
        <f t="shared" ca="1" si="908"/>
        <v>0</v>
      </c>
      <c r="F2942" s="83">
        <f t="shared" si="903"/>
        <v>1.2</v>
      </c>
      <c r="G2942" s="84">
        <f t="shared" ca="1" si="909"/>
        <v>1</v>
      </c>
      <c r="H2942" s="81">
        <f ca="1">TRUNC(PRODUCT(G$10:G2941),15)</f>
        <v>1.40945772534528</v>
      </c>
      <c r="I2942" s="81">
        <f t="shared" ca="1" si="910"/>
        <v>1.40945772534528</v>
      </c>
      <c r="J2942" s="81">
        <f t="shared" ca="1" si="911"/>
        <v>1</v>
      </c>
      <c r="K2942" s="81">
        <f t="shared" ca="1" si="912"/>
        <v>0</v>
      </c>
      <c r="L2942" s="85">
        <f>IF(VLOOKUP(A2942,$U$12:$AD$125,8)=VLOOKUP(A2941,$U$12:$AD$125,8),0,VLOOKUP(A2942,U$12:$AD$125,8))</f>
        <v>0</v>
      </c>
      <c r="M2942" s="86">
        <f>IF(L2942&gt;0,VLOOKUP(L2942,T$12:$AC$125,7),0)</f>
        <v>0</v>
      </c>
      <c r="N2942" s="81">
        <f t="shared" si="904"/>
        <v>0</v>
      </c>
      <c r="O2942" s="81">
        <f t="shared" ca="1" si="913"/>
        <v>0</v>
      </c>
      <c r="P2942" s="87" t="str">
        <f t="shared" si="914"/>
        <v>A+J=</v>
      </c>
      <c r="Q2942" s="88">
        <f t="shared" si="915"/>
        <v>46136</v>
      </c>
    </row>
    <row r="2943" spans="1:17" x14ac:dyDescent="0.2">
      <c r="A2943" s="79">
        <f t="shared" si="905"/>
        <v>46015</v>
      </c>
      <c r="B2943" s="80" t="str">
        <f t="shared" ca="1" si="906"/>
        <v>n.d</v>
      </c>
      <c r="C2943" s="81">
        <f t="shared" ca="1" si="907"/>
        <v>811.78766540000004</v>
      </c>
      <c r="D2943" s="82">
        <f ca="1">IF(A2943&lt;$B$1,VLOOKUP(A2943,[1]DI!$A$4:$B$15000,2,FALSE),0)</f>
        <v>0</v>
      </c>
      <c r="E2943" s="81">
        <f t="shared" ca="1" si="908"/>
        <v>0</v>
      </c>
      <c r="F2943" s="83">
        <f t="shared" si="903"/>
        <v>1.2</v>
      </c>
      <c r="G2943" s="84">
        <f t="shared" ca="1" si="909"/>
        <v>1</v>
      </c>
      <c r="H2943" s="81">
        <f ca="1">TRUNC(PRODUCT(G$10:G2942),15)</f>
        <v>1.40945772534528</v>
      </c>
      <c r="I2943" s="81">
        <f t="shared" ca="1" si="910"/>
        <v>1.40945772534528</v>
      </c>
      <c r="J2943" s="81">
        <f t="shared" ca="1" si="911"/>
        <v>1</v>
      </c>
      <c r="K2943" s="81">
        <f t="shared" ca="1" si="912"/>
        <v>0</v>
      </c>
      <c r="L2943" s="85">
        <f>IF(VLOOKUP(A2943,$U$12:$AD$125,8)=VLOOKUP(A2942,$U$12:$AD$125,8),0,VLOOKUP(A2943,U$12:$AD$125,8))</f>
        <v>0</v>
      </c>
      <c r="M2943" s="86">
        <f>IF(L2943&gt;0,VLOOKUP(L2943,T$12:$AC$125,7),0)</f>
        <v>0</v>
      </c>
      <c r="N2943" s="81">
        <f t="shared" si="904"/>
        <v>0</v>
      </c>
      <c r="O2943" s="81">
        <f t="shared" ca="1" si="913"/>
        <v>0</v>
      </c>
      <c r="P2943" s="87" t="str">
        <f t="shared" si="914"/>
        <v>A+J=</v>
      </c>
      <c r="Q2943" s="88">
        <f t="shared" si="915"/>
        <v>46136</v>
      </c>
    </row>
    <row r="2944" spans="1:17" x14ac:dyDescent="0.2">
      <c r="A2944" s="79">
        <f t="shared" si="905"/>
        <v>46016</v>
      </c>
      <c r="B2944" s="80" t="str">
        <f t="shared" ca="1" si="906"/>
        <v>n.d</v>
      </c>
      <c r="C2944" s="81">
        <f t="shared" ca="1" si="907"/>
        <v>811.78766540000004</v>
      </c>
      <c r="D2944" s="82">
        <f ca="1">IF(A2944&lt;$B$1,VLOOKUP(A2944,[1]DI!$A$4:$B$15000,2,FALSE),0)</f>
        <v>0</v>
      </c>
      <c r="E2944" s="81">
        <f t="shared" ca="1" si="908"/>
        <v>0</v>
      </c>
      <c r="F2944" s="83">
        <f t="shared" si="903"/>
        <v>1.2</v>
      </c>
      <c r="G2944" s="84">
        <f t="shared" ca="1" si="909"/>
        <v>1</v>
      </c>
      <c r="H2944" s="81">
        <f ca="1">TRUNC(PRODUCT(G$10:G2943),15)</f>
        <v>1.40945772534528</v>
      </c>
      <c r="I2944" s="81">
        <f t="shared" ca="1" si="910"/>
        <v>1.40945772534528</v>
      </c>
      <c r="J2944" s="81">
        <f t="shared" ca="1" si="911"/>
        <v>1</v>
      </c>
      <c r="K2944" s="81">
        <f t="shared" ca="1" si="912"/>
        <v>0</v>
      </c>
      <c r="L2944" s="85">
        <f>IF(VLOOKUP(A2944,$U$12:$AD$125,8)=VLOOKUP(A2943,$U$12:$AD$125,8),0,VLOOKUP(A2944,U$12:$AD$125,8))</f>
        <v>0</v>
      </c>
      <c r="M2944" s="86">
        <f>IF(L2944&gt;0,VLOOKUP(L2944,T$12:$AC$125,7),0)</f>
        <v>0</v>
      </c>
      <c r="N2944" s="81">
        <f t="shared" si="904"/>
        <v>0</v>
      </c>
      <c r="O2944" s="81">
        <f t="shared" ca="1" si="913"/>
        <v>0</v>
      </c>
      <c r="P2944" s="87" t="str">
        <f t="shared" si="914"/>
        <v>A+J=</v>
      </c>
      <c r="Q2944" s="88">
        <f t="shared" si="915"/>
        <v>46136</v>
      </c>
    </row>
    <row r="2945" spans="1:17" x14ac:dyDescent="0.2">
      <c r="A2945" s="79">
        <f t="shared" si="905"/>
        <v>46017</v>
      </c>
      <c r="B2945" s="80" t="str">
        <f t="shared" ca="1" si="906"/>
        <v>n.d</v>
      </c>
      <c r="C2945" s="81">
        <f t="shared" ca="1" si="907"/>
        <v>811.78766540000004</v>
      </c>
      <c r="D2945" s="82">
        <f ca="1">IF(A2945&lt;$B$1,VLOOKUP(A2945,[1]DI!$A$4:$B$15000,2,FALSE),0)</f>
        <v>0</v>
      </c>
      <c r="E2945" s="81">
        <f t="shared" ca="1" si="908"/>
        <v>0</v>
      </c>
      <c r="F2945" s="83">
        <f t="shared" si="903"/>
        <v>1.2</v>
      </c>
      <c r="G2945" s="84">
        <f t="shared" ca="1" si="909"/>
        <v>1</v>
      </c>
      <c r="H2945" s="81">
        <f ca="1">TRUNC(PRODUCT(G$10:G2944),15)</f>
        <v>1.40945772534528</v>
      </c>
      <c r="I2945" s="81">
        <f t="shared" ca="1" si="910"/>
        <v>1.40945772534528</v>
      </c>
      <c r="J2945" s="81">
        <f t="shared" ca="1" si="911"/>
        <v>1</v>
      </c>
      <c r="K2945" s="81">
        <f t="shared" ca="1" si="912"/>
        <v>0</v>
      </c>
      <c r="L2945" s="85">
        <f>IF(VLOOKUP(A2945,$U$12:$AD$125,8)=VLOOKUP(A2944,$U$12:$AD$125,8),0,VLOOKUP(A2945,U$12:$AD$125,8))</f>
        <v>0</v>
      </c>
      <c r="M2945" s="86">
        <f>IF(L2945&gt;0,VLOOKUP(L2945,T$12:$AC$125,7),0)</f>
        <v>0</v>
      </c>
      <c r="N2945" s="81">
        <f t="shared" si="904"/>
        <v>0</v>
      </c>
      <c r="O2945" s="81">
        <f t="shared" ca="1" si="913"/>
        <v>0</v>
      </c>
      <c r="P2945" s="87" t="str">
        <f t="shared" si="914"/>
        <v>A+J=</v>
      </c>
      <c r="Q2945" s="88">
        <f t="shared" si="915"/>
        <v>46136</v>
      </c>
    </row>
    <row r="2946" spans="1:17" x14ac:dyDescent="0.2">
      <c r="A2946" s="79">
        <f t="shared" si="905"/>
        <v>46018</v>
      </c>
      <c r="B2946" s="80" t="str">
        <f t="shared" ca="1" si="906"/>
        <v>n.d</v>
      </c>
      <c r="C2946" s="81">
        <f t="shared" ca="1" si="907"/>
        <v>811.78766540000004</v>
      </c>
      <c r="D2946" s="82">
        <f ca="1">IF(A2946&lt;$B$1,VLOOKUP(A2946,[1]DI!$A$4:$B$15000,2,FALSE),0)</f>
        <v>0</v>
      </c>
      <c r="E2946" s="81">
        <f t="shared" ca="1" si="908"/>
        <v>0</v>
      </c>
      <c r="F2946" s="83">
        <f t="shared" si="903"/>
        <v>1.2</v>
      </c>
      <c r="G2946" s="84">
        <f t="shared" ca="1" si="909"/>
        <v>1</v>
      </c>
      <c r="H2946" s="81">
        <f ca="1">TRUNC(PRODUCT(G$10:G2945),15)</f>
        <v>1.40945772534528</v>
      </c>
      <c r="I2946" s="81">
        <f t="shared" ca="1" si="910"/>
        <v>1.40945772534528</v>
      </c>
      <c r="J2946" s="81">
        <f t="shared" ca="1" si="911"/>
        <v>1</v>
      </c>
      <c r="K2946" s="81">
        <f t="shared" ca="1" si="912"/>
        <v>0</v>
      </c>
      <c r="L2946" s="85">
        <f>IF(VLOOKUP(A2946,$U$12:$AD$125,8)=VLOOKUP(A2945,$U$12:$AD$125,8),0,VLOOKUP(A2946,U$12:$AD$125,8))</f>
        <v>0</v>
      </c>
      <c r="M2946" s="86">
        <f>IF(L2946&gt;0,VLOOKUP(L2946,T$12:$AC$125,7),0)</f>
        <v>0</v>
      </c>
      <c r="N2946" s="81">
        <f t="shared" si="904"/>
        <v>0</v>
      </c>
      <c r="O2946" s="81">
        <f t="shared" ca="1" si="913"/>
        <v>0</v>
      </c>
      <c r="P2946" s="87" t="str">
        <f t="shared" si="914"/>
        <v>A+J=</v>
      </c>
      <c r="Q2946" s="88">
        <f t="shared" si="915"/>
        <v>46136</v>
      </c>
    </row>
    <row r="2947" spans="1:17" x14ac:dyDescent="0.2">
      <c r="A2947" s="79">
        <f t="shared" si="905"/>
        <v>46019</v>
      </c>
      <c r="B2947" s="80" t="str">
        <f t="shared" ca="1" si="906"/>
        <v>n.d</v>
      </c>
      <c r="C2947" s="81">
        <f t="shared" ca="1" si="907"/>
        <v>811.78766540000004</v>
      </c>
      <c r="D2947" s="82">
        <f ca="1">IF(A2947&lt;$B$1,VLOOKUP(A2947,[1]DI!$A$4:$B$15000,2,FALSE),0)</f>
        <v>0</v>
      </c>
      <c r="E2947" s="81">
        <f t="shared" ca="1" si="908"/>
        <v>0</v>
      </c>
      <c r="F2947" s="83">
        <f t="shared" si="903"/>
        <v>1.2</v>
      </c>
      <c r="G2947" s="84">
        <f t="shared" ca="1" si="909"/>
        <v>1</v>
      </c>
      <c r="H2947" s="81">
        <f ca="1">TRUNC(PRODUCT(G$10:G2946),15)</f>
        <v>1.40945772534528</v>
      </c>
      <c r="I2947" s="81">
        <f t="shared" ca="1" si="910"/>
        <v>1.40945772534528</v>
      </c>
      <c r="J2947" s="81">
        <f t="shared" ca="1" si="911"/>
        <v>1</v>
      </c>
      <c r="K2947" s="81">
        <f t="shared" ca="1" si="912"/>
        <v>0</v>
      </c>
      <c r="L2947" s="85">
        <f>IF(VLOOKUP(A2947,$U$12:$AD$125,8)=VLOOKUP(A2946,$U$12:$AD$125,8),0,VLOOKUP(A2947,U$12:$AD$125,8))</f>
        <v>0</v>
      </c>
      <c r="M2947" s="86">
        <f>IF(L2947&gt;0,VLOOKUP(L2947,T$12:$AC$125,7),0)</f>
        <v>0</v>
      </c>
      <c r="N2947" s="81">
        <f t="shared" si="904"/>
        <v>0</v>
      </c>
      <c r="O2947" s="81">
        <f t="shared" ca="1" si="913"/>
        <v>0</v>
      </c>
      <c r="P2947" s="87" t="str">
        <f t="shared" si="914"/>
        <v>A+J=</v>
      </c>
      <c r="Q2947" s="88">
        <f t="shared" si="915"/>
        <v>46136</v>
      </c>
    </row>
    <row r="2948" spans="1:17" x14ac:dyDescent="0.2">
      <c r="A2948" s="79">
        <f t="shared" si="905"/>
        <v>46020</v>
      </c>
      <c r="B2948" s="80" t="str">
        <f t="shared" ca="1" si="906"/>
        <v>n.d</v>
      </c>
      <c r="C2948" s="81">
        <f t="shared" ca="1" si="907"/>
        <v>811.78766540000004</v>
      </c>
      <c r="D2948" s="82">
        <f ca="1">IF(A2948&lt;$B$1,VLOOKUP(A2948,[1]DI!$A$4:$B$15000,2,FALSE),0)</f>
        <v>0</v>
      </c>
      <c r="E2948" s="81">
        <f t="shared" ca="1" si="908"/>
        <v>0</v>
      </c>
      <c r="F2948" s="83">
        <f t="shared" si="903"/>
        <v>1.2</v>
      </c>
      <c r="G2948" s="84">
        <f t="shared" ca="1" si="909"/>
        <v>1</v>
      </c>
      <c r="H2948" s="81">
        <f ca="1">TRUNC(PRODUCT(G$10:G2947),15)</f>
        <v>1.40945772534528</v>
      </c>
      <c r="I2948" s="81">
        <f t="shared" ca="1" si="910"/>
        <v>1.40945772534528</v>
      </c>
      <c r="J2948" s="81">
        <f t="shared" ca="1" si="911"/>
        <v>1</v>
      </c>
      <c r="K2948" s="81">
        <f t="shared" ca="1" si="912"/>
        <v>0</v>
      </c>
      <c r="L2948" s="85">
        <f>IF(VLOOKUP(A2948,$U$12:$AD$125,8)=VLOOKUP(A2947,$U$12:$AD$125,8),0,VLOOKUP(A2948,U$12:$AD$125,8))</f>
        <v>0</v>
      </c>
      <c r="M2948" s="86">
        <f>IF(L2948&gt;0,VLOOKUP(L2948,T$12:$AC$125,7),0)</f>
        <v>0</v>
      </c>
      <c r="N2948" s="81">
        <f t="shared" si="904"/>
        <v>0</v>
      </c>
      <c r="O2948" s="81">
        <f t="shared" ca="1" si="913"/>
        <v>0</v>
      </c>
      <c r="P2948" s="87" t="str">
        <f t="shared" si="914"/>
        <v>A+J=</v>
      </c>
      <c r="Q2948" s="88">
        <f t="shared" si="915"/>
        <v>46136</v>
      </c>
    </row>
    <row r="2949" spans="1:17" x14ac:dyDescent="0.2">
      <c r="A2949" s="79">
        <f t="shared" si="905"/>
        <v>46021</v>
      </c>
      <c r="B2949" s="80" t="str">
        <f t="shared" ca="1" si="906"/>
        <v>n.d</v>
      </c>
      <c r="C2949" s="81">
        <f t="shared" ca="1" si="907"/>
        <v>811.78766540000004</v>
      </c>
      <c r="D2949" s="82">
        <f ca="1">IF(A2949&lt;$B$1,VLOOKUP(A2949,[1]DI!$A$4:$B$15000,2,FALSE),0)</f>
        <v>0</v>
      </c>
      <c r="E2949" s="81">
        <f t="shared" ca="1" si="908"/>
        <v>0</v>
      </c>
      <c r="F2949" s="83">
        <f t="shared" si="903"/>
        <v>1.2</v>
      </c>
      <c r="G2949" s="84">
        <f t="shared" ca="1" si="909"/>
        <v>1</v>
      </c>
      <c r="H2949" s="81">
        <f ca="1">TRUNC(PRODUCT(G$10:G2948),15)</f>
        <v>1.40945772534528</v>
      </c>
      <c r="I2949" s="81">
        <f t="shared" ca="1" si="910"/>
        <v>1.40945772534528</v>
      </c>
      <c r="J2949" s="81">
        <f t="shared" ca="1" si="911"/>
        <v>1</v>
      </c>
      <c r="K2949" s="81">
        <f t="shared" ca="1" si="912"/>
        <v>0</v>
      </c>
      <c r="L2949" s="85">
        <f>IF(VLOOKUP(A2949,$U$12:$AD$125,8)=VLOOKUP(A2948,$U$12:$AD$125,8),0,VLOOKUP(A2949,U$12:$AD$125,8))</f>
        <v>0</v>
      </c>
      <c r="M2949" s="86">
        <f>IF(L2949&gt;0,VLOOKUP(L2949,T$12:$AC$125,7),0)</f>
        <v>0</v>
      </c>
      <c r="N2949" s="81">
        <f t="shared" si="904"/>
        <v>0</v>
      </c>
      <c r="O2949" s="81">
        <f t="shared" ca="1" si="913"/>
        <v>0</v>
      </c>
      <c r="P2949" s="87" t="str">
        <f t="shared" si="914"/>
        <v>A+J=</v>
      </c>
      <c r="Q2949" s="88">
        <f t="shared" si="915"/>
        <v>46136</v>
      </c>
    </row>
    <row r="2950" spans="1:17" x14ac:dyDescent="0.2">
      <c r="A2950" s="79">
        <f t="shared" si="905"/>
        <v>46022</v>
      </c>
      <c r="B2950" s="80" t="str">
        <f t="shared" ca="1" si="906"/>
        <v>n.d</v>
      </c>
      <c r="C2950" s="81">
        <f t="shared" ca="1" si="907"/>
        <v>811.78766540000004</v>
      </c>
      <c r="D2950" s="82">
        <f ca="1">IF(A2950&lt;$B$1,VLOOKUP(A2950,[1]DI!$A$4:$B$15000,2,FALSE),0)</f>
        <v>0</v>
      </c>
      <c r="E2950" s="81">
        <f t="shared" ca="1" si="908"/>
        <v>0</v>
      </c>
      <c r="F2950" s="83">
        <f t="shared" si="903"/>
        <v>1.2</v>
      </c>
      <c r="G2950" s="84">
        <f t="shared" ca="1" si="909"/>
        <v>1</v>
      </c>
      <c r="H2950" s="81">
        <f ca="1">TRUNC(PRODUCT(G$10:G2949),15)</f>
        <v>1.40945772534528</v>
      </c>
      <c r="I2950" s="81">
        <f t="shared" ca="1" si="910"/>
        <v>1.40945772534528</v>
      </c>
      <c r="J2950" s="81">
        <f t="shared" ca="1" si="911"/>
        <v>1</v>
      </c>
      <c r="K2950" s="81">
        <f t="shared" ca="1" si="912"/>
        <v>0</v>
      </c>
      <c r="L2950" s="85">
        <f>IF(VLOOKUP(A2950,$U$12:$AD$125,8)=VLOOKUP(A2949,$U$12:$AD$125,8),0,VLOOKUP(A2950,U$12:$AD$125,8))</f>
        <v>0</v>
      </c>
      <c r="M2950" s="86">
        <f>IF(L2950&gt;0,VLOOKUP(L2950,T$12:$AC$125,7),0)</f>
        <v>0</v>
      </c>
      <c r="N2950" s="81">
        <f t="shared" si="904"/>
        <v>0</v>
      </c>
      <c r="O2950" s="81">
        <f t="shared" ca="1" si="913"/>
        <v>0</v>
      </c>
      <c r="P2950" s="87" t="str">
        <f t="shared" si="914"/>
        <v>A+J=</v>
      </c>
      <c r="Q2950" s="88">
        <f t="shared" si="915"/>
        <v>46136</v>
      </c>
    </row>
    <row r="2951" spans="1:17" x14ac:dyDescent="0.2">
      <c r="A2951" s="79">
        <f t="shared" si="905"/>
        <v>46023</v>
      </c>
      <c r="B2951" s="80" t="str">
        <f t="shared" ca="1" si="906"/>
        <v>n.d</v>
      </c>
      <c r="C2951" s="81">
        <f t="shared" ca="1" si="907"/>
        <v>811.78766540000004</v>
      </c>
      <c r="D2951" s="82">
        <f ca="1">IF(A2951&lt;$B$1,VLOOKUP(A2951,[1]DI!$A$4:$B$15000,2,FALSE),0)</f>
        <v>0</v>
      </c>
      <c r="E2951" s="81">
        <f t="shared" ca="1" si="908"/>
        <v>0</v>
      </c>
      <c r="F2951" s="83">
        <f t="shared" si="903"/>
        <v>1.2</v>
      </c>
      <c r="G2951" s="84">
        <f t="shared" ca="1" si="909"/>
        <v>1</v>
      </c>
      <c r="H2951" s="81">
        <f ca="1">TRUNC(PRODUCT(G$10:G2950),15)</f>
        <v>1.40945772534528</v>
      </c>
      <c r="I2951" s="81">
        <f t="shared" ca="1" si="910"/>
        <v>1.40945772534528</v>
      </c>
      <c r="J2951" s="81">
        <f t="shared" ca="1" si="911"/>
        <v>1</v>
      </c>
      <c r="K2951" s="81">
        <f t="shared" ca="1" si="912"/>
        <v>0</v>
      </c>
      <c r="L2951" s="85">
        <f>IF(VLOOKUP(A2951,$U$12:$AD$125,8)=VLOOKUP(A2950,$U$12:$AD$125,8),0,VLOOKUP(A2951,U$12:$AD$125,8))</f>
        <v>0</v>
      </c>
      <c r="M2951" s="86">
        <f>IF(L2951&gt;0,VLOOKUP(L2951,T$12:$AC$125,7),0)</f>
        <v>0</v>
      </c>
      <c r="N2951" s="81">
        <f t="shared" si="904"/>
        <v>0</v>
      </c>
      <c r="O2951" s="81">
        <f t="shared" ca="1" si="913"/>
        <v>0</v>
      </c>
      <c r="P2951" s="87" t="str">
        <f t="shared" si="914"/>
        <v>A+J=</v>
      </c>
      <c r="Q2951" s="88">
        <f t="shared" si="915"/>
        <v>46136</v>
      </c>
    </row>
    <row r="2952" spans="1:17" x14ac:dyDescent="0.2">
      <c r="A2952" s="79">
        <f t="shared" si="905"/>
        <v>46024</v>
      </c>
      <c r="B2952" s="80" t="str">
        <f t="shared" ca="1" si="906"/>
        <v>n.d</v>
      </c>
      <c r="C2952" s="81">
        <f t="shared" ca="1" si="907"/>
        <v>811.78766540000004</v>
      </c>
      <c r="D2952" s="82">
        <f ca="1">IF(A2952&lt;$B$1,VLOOKUP(A2952,[1]DI!$A$4:$B$15000,2,FALSE),0)</f>
        <v>0</v>
      </c>
      <c r="E2952" s="81">
        <f t="shared" ca="1" si="908"/>
        <v>0</v>
      </c>
      <c r="F2952" s="83">
        <f t="shared" si="903"/>
        <v>1.2</v>
      </c>
      <c r="G2952" s="84">
        <f t="shared" ca="1" si="909"/>
        <v>1</v>
      </c>
      <c r="H2952" s="81">
        <f ca="1">TRUNC(PRODUCT(G$10:G2951),15)</f>
        <v>1.40945772534528</v>
      </c>
      <c r="I2952" s="81">
        <f t="shared" ca="1" si="910"/>
        <v>1.40945772534528</v>
      </c>
      <c r="J2952" s="81">
        <f t="shared" ca="1" si="911"/>
        <v>1</v>
      </c>
      <c r="K2952" s="81">
        <f t="shared" ca="1" si="912"/>
        <v>0</v>
      </c>
      <c r="L2952" s="85">
        <f>IF(VLOOKUP(A2952,$U$12:$AD$125,8)=VLOOKUP(A2951,$U$12:$AD$125,8),0,VLOOKUP(A2952,U$12:$AD$125,8))</f>
        <v>0</v>
      </c>
      <c r="M2952" s="86">
        <f>IF(L2952&gt;0,VLOOKUP(L2952,T$12:$AC$125,7),0)</f>
        <v>0</v>
      </c>
      <c r="N2952" s="81">
        <f t="shared" si="904"/>
        <v>0</v>
      </c>
      <c r="O2952" s="81">
        <f t="shared" ca="1" si="913"/>
        <v>0</v>
      </c>
      <c r="P2952" s="87" t="str">
        <f t="shared" si="914"/>
        <v>A+J=</v>
      </c>
      <c r="Q2952" s="88">
        <f t="shared" si="915"/>
        <v>46136</v>
      </c>
    </row>
    <row r="2953" spans="1:17" x14ac:dyDescent="0.2">
      <c r="A2953" s="79">
        <f t="shared" si="905"/>
        <v>46025</v>
      </c>
      <c r="B2953" s="80" t="str">
        <f t="shared" ca="1" si="906"/>
        <v>n.d</v>
      </c>
      <c r="C2953" s="81">
        <f t="shared" ca="1" si="907"/>
        <v>811.78766540000004</v>
      </c>
      <c r="D2953" s="82">
        <f ca="1">IF(A2953&lt;$B$1,VLOOKUP(A2953,[1]DI!$A$4:$B$15000,2,FALSE),0)</f>
        <v>0</v>
      </c>
      <c r="E2953" s="81">
        <f t="shared" ca="1" si="908"/>
        <v>0</v>
      </c>
      <c r="F2953" s="83">
        <f t="shared" si="903"/>
        <v>1.2</v>
      </c>
      <c r="G2953" s="84">
        <f t="shared" ca="1" si="909"/>
        <v>1</v>
      </c>
      <c r="H2953" s="81">
        <f ca="1">TRUNC(PRODUCT(G$10:G2952),15)</f>
        <v>1.40945772534528</v>
      </c>
      <c r="I2953" s="81">
        <f t="shared" ca="1" si="910"/>
        <v>1.40945772534528</v>
      </c>
      <c r="J2953" s="81">
        <f t="shared" ca="1" si="911"/>
        <v>1</v>
      </c>
      <c r="K2953" s="81">
        <f t="shared" ca="1" si="912"/>
        <v>0</v>
      </c>
      <c r="L2953" s="85">
        <f>IF(VLOOKUP(A2953,$U$12:$AD$125,8)=VLOOKUP(A2952,$U$12:$AD$125,8),0,VLOOKUP(A2953,U$12:$AD$125,8))</f>
        <v>0</v>
      </c>
      <c r="M2953" s="86">
        <f>IF(L2953&gt;0,VLOOKUP(L2953,T$12:$AC$125,7),0)</f>
        <v>0</v>
      </c>
      <c r="N2953" s="81">
        <f t="shared" si="904"/>
        <v>0</v>
      </c>
      <c r="O2953" s="81">
        <f t="shared" ca="1" si="913"/>
        <v>0</v>
      </c>
      <c r="P2953" s="87" t="str">
        <f t="shared" si="914"/>
        <v>A+J=</v>
      </c>
      <c r="Q2953" s="88">
        <f t="shared" si="915"/>
        <v>46136</v>
      </c>
    </row>
    <row r="2954" spans="1:17" x14ac:dyDescent="0.2">
      <c r="A2954" s="79">
        <f t="shared" si="905"/>
        <v>46026</v>
      </c>
      <c r="B2954" s="80" t="str">
        <f t="shared" ca="1" si="906"/>
        <v>n.d</v>
      </c>
      <c r="C2954" s="81">
        <f t="shared" ca="1" si="907"/>
        <v>811.78766540000004</v>
      </c>
      <c r="D2954" s="82">
        <f ca="1">IF(A2954&lt;$B$1,VLOOKUP(A2954,[1]DI!$A$4:$B$15000,2,FALSE),0)</f>
        <v>0</v>
      </c>
      <c r="E2954" s="81">
        <f t="shared" ca="1" si="908"/>
        <v>0</v>
      </c>
      <c r="F2954" s="83">
        <f t="shared" ref="F2954:F3017" si="916">IF(A2954&gt;$H$2,$I$3,$I$2)</f>
        <v>1.2</v>
      </c>
      <c r="G2954" s="84">
        <f t="shared" ca="1" si="909"/>
        <v>1</v>
      </c>
      <c r="H2954" s="81">
        <f ca="1">TRUNC(PRODUCT(G$10:G2953),15)</f>
        <v>1.40945772534528</v>
      </c>
      <c r="I2954" s="81">
        <f t="shared" ca="1" si="910"/>
        <v>1.40945772534528</v>
      </c>
      <c r="J2954" s="81">
        <f t="shared" ca="1" si="911"/>
        <v>1</v>
      </c>
      <c r="K2954" s="81">
        <f t="shared" ca="1" si="912"/>
        <v>0</v>
      </c>
      <c r="L2954" s="85">
        <f>IF(VLOOKUP(A2954,$U$12:$AD$125,8)=VLOOKUP(A2953,$U$12:$AD$125,8),0,VLOOKUP(A2954,U$12:$AD$125,8))</f>
        <v>0</v>
      </c>
      <c r="M2954" s="86">
        <f>IF(L2954&gt;0,VLOOKUP(L2954,T$12:$AC$125,7),0)</f>
        <v>0</v>
      </c>
      <c r="N2954" s="81">
        <f t="shared" si="904"/>
        <v>0</v>
      </c>
      <c r="O2954" s="81">
        <f t="shared" ca="1" si="913"/>
        <v>0</v>
      </c>
      <c r="P2954" s="87" t="str">
        <f t="shared" si="914"/>
        <v>A+J=</v>
      </c>
      <c r="Q2954" s="88">
        <f t="shared" si="915"/>
        <v>46136</v>
      </c>
    </row>
    <row r="2955" spans="1:17" x14ac:dyDescent="0.2">
      <c r="A2955" s="79">
        <f t="shared" si="905"/>
        <v>46027</v>
      </c>
      <c r="B2955" s="80" t="str">
        <f t="shared" ca="1" si="906"/>
        <v>n.d</v>
      </c>
      <c r="C2955" s="81">
        <f t="shared" ca="1" si="907"/>
        <v>811.78766540000004</v>
      </c>
      <c r="D2955" s="82">
        <f ca="1">IF(A2955&lt;$B$1,VLOOKUP(A2955,[1]DI!$A$4:$B$15000,2,FALSE),0)</f>
        <v>0</v>
      </c>
      <c r="E2955" s="81">
        <f t="shared" ca="1" si="908"/>
        <v>0</v>
      </c>
      <c r="F2955" s="83">
        <f t="shared" si="916"/>
        <v>1.2</v>
      </c>
      <c r="G2955" s="84">
        <f t="shared" ca="1" si="909"/>
        <v>1</v>
      </c>
      <c r="H2955" s="81">
        <f ca="1">TRUNC(PRODUCT(G$10:G2954),15)</f>
        <v>1.40945772534528</v>
      </c>
      <c r="I2955" s="81">
        <f t="shared" ca="1" si="910"/>
        <v>1.40945772534528</v>
      </c>
      <c r="J2955" s="81">
        <f t="shared" ca="1" si="911"/>
        <v>1</v>
      </c>
      <c r="K2955" s="81">
        <f t="shared" ca="1" si="912"/>
        <v>0</v>
      </c>
      <c r="L2955" s="85">
        <f>IF(VLOOKUP(A2955,$U$12:$AD$125,8)=VLOOKUP(A2954,$U$12:$AD$125,8),0,VLOOKUP(A2955,U$12:$AD$125,8))</f>
        <v>0</v>
      </c>
      <c r="M2955" s="86">
        <f>IF(L2955&gt;0,VLOOKUP(L2955,T$12:$AC$125,7),0)</f>
        <v>0</v>
      </c>
      <c r="N2955" s="81">
        <f t="shared" ref="N2955:N3018" si="917">IF(M2955&gt;0,(C2955*M2955),0)</f>
        <v>0</v>
      </c>
      <c r="O2955" s="81">
        <f t="shared" ca="1" si="913"/>
        <v>0</v>
      </c>
      <c r="P2955" s="87" t="str">
        <f t="shared" si="914"/>
        <v>A+J=</v>
      </c>
      <c r="Q2955" s="88">
        <f t="shared" si="915"/>
        <v>46136</v>
      </c>
    </row>
    <row r="2956" spans="1:17" x14ac:dyDescent="0.2">
      <c r="A2956" s="79">
        <f t="shared" si="905"/>
        <v>46028</v>
      </c>
      <c r="B2956" s="80" t="str">
        <f t="shared" ca="1" si="906"/>
        <v>n.d</v>
      </c>
      <c r="C2956" s="81">
        <f t="shared" ca="1" si="907"/>
        <v>811.78766540000004</v>
      </c>
      <c r="D2956" s="82">
        <f ca="1">IF(A2956&lt;$B$1,VLOOKUP(A2956,[1]DI!$A$4:$B$15000,2,FALSE),0)</f>
        <v>0</v>
      </c>
      <c r="E2956" s="81">
        <f t="shared" ca="1" si="908"/>
        <v>0</v>
      </c>
      <c r="F2956" s="83">
        <f t="shared" si="916"/>
        <v>1.2</v>
      </c>
      <c r="G2956" s="84">
        <f t="shared" ca="1" si="909"/>
        <v>1</v>
      </c>
      <c r="H2956" s="81">
        <f ca="1">TRUNC(PRODUCT(G$10:G2955),15)</f>
        <v>1.40945772534528</v>
      </c>
      <c r="I2956" s="81">
        <f t="shared" ca="1" si="910"/>
        <v>1.40945772534528</v>
      </c>
      <c r="J2956" s="81">
        <f t="shared" ca="1" si="911"/>
        <v>1</v>
      </c>
      <c r="K2956" s="81">
        <f t="shared" ca="1" si="912"/>
        <v>0</v>
      </c>
      <c r="L2956" s="85">
        <f>IF(VLOOKUP(A2956,$U$12:$AD$125,8)=VLOOKUP(A2955,$U$12:$AD$125,8),0,VLOOKUP(A2956,U$12:$AD$125,8))</f>
        <v>0</v>
      </c>
      <c r="M2956" s="86">
        <f>IF(L2956&gt;0,VLOOKUP(L2956,T$12:$AC$125,7),0)</f>
        <v>0</v>
      </c>
      <c r="N2956" s="81">
        <f t="shared" si="917"/>
        <v>0</v>
      </c>
      <c r="O2956" s="81">
        <f t="shared" ca="1" si="913"/>
        <v>0</v>
      </c>
      <c r="P2956" s="87" t="str">
        <f t="shared" si="914"/>
        <v>A+J=</v>
      </c>
      <c r="Q2956" s="88">
        <f t="shared" si="915"/>
        <v>46136</v>
      </c>
    </row>
    <row r="2957" spans="1:17" x14ac:dyDescent="0.2">
      <c r="A2957" s="79">
        <f t="shared" si="905"/>
        <v>46029</v>
      </c>
      <c r="B2957" s="80" t="str">
        <f t="shared" ca="1" si="906"/>
        <v>n.d</v>
      </c>
      <c r="C2957" s="81">
        <f t="shared" ca="1" si="907"/>
        <v>811.78766540000004</v>
      </c>
      <c r="D2957" s="82">
        <f ca="1">IF(A2957&lt;$B$1,VLOOKUP(A2957,[1]DI!$A$4:$B$15000,2,FALSE),0)</f>
        <v>0</v>
      </c>
      <c r="E2957" s="81">
        <f t="shared" ca="1" si="908"/>
        <v>0</v>
      </c>
      <c r="F2957" s="83">
        <f t="shared" si="916"/>
        <v>1.2</v>
      </c>
      <c r="G2957" s="84">
        <f t="shared" ca="1" si="909"/>
        <v>1</v>
      </c>
      <c r="H2957" s="81">
        <f ca="1">TRUNC(PRODUCT(G$10:G2956),15)</f>
        <v>1.40945772534528</v>
      </c>
      <c r="I2957" s="81">
        <f t="shared" ca="1" si="910"/>
        <v>1.40945772534528</v>
      </c>
      <c r="J2957" s="81">
        <f t="shared" ca="1" si="911"/>
        <v>1</v>
      </c>
      <c r="K2957" s="81">
        <f t="shared" ca="1" si="912"/>
        <v>0</v>
      </c>
      <c r="L2957" s="85">
        <f>IF(VLOOKUP(A2957,$U$12:$AD$125,8)=VLOOKUP(A2956,$U$12:$AD$125,8),0,VLOOKUP(A2957,U$12:$AD$125,8))</f>
        <v>0</v>
      </c>
      <c r="M2957" s="86">
        <f>IF(L2957&gt;0,VLOOKUP(L2957,T$12:$AC$125,7),0)</f>
        <v>0</v>
      </c>
      <c r="N2957" s="81">
        <f t="shared" si="917"/>
        <v>0</v>
      </c>
      <c r="O2957" s="81">
        <f t="shared" ca="1" si="913"/>
        <v>0</v>
      </c>
      <c r="P2957" s="87" t="str">
        <f t="shared" si="914"/>
        <v>A+J=</v>
      </c>
      <c r="Q2957" s="88">
        <f t="shared" si="915"/>
        <v>46136</v>
      </c>
    </row>
    <row r="2958" spans="1:17" x14ac:dyDescent="0.2">
      <c r="A2958" s="79">
        <f t="shared" ref="A2958:A3021" si="918">(A2957+1)</f>
        <v>46030</v>
      </c>
      <c r="B2958" s="80" t="str">
        <f t="shared" ca="1" si="906"/>
        <v>n.d</v>
      </c>
      <c r="C2958" s="81">
        <f t="shared" ca="1" si="907"/>
        <v>811.78766540000004</v>
      </c>
      <c r="D2958" s="82">
        <f ca="1">IF(A2958&lt;$B$1,VLOOKUP(A2958,[1]DI!$A$4:$B$15000,2,FALSE),0)</f>
        <v>0</v>
      </c>
      <c r="E2958" s="81">
        <f t="shared" ca="1" si="908"/>
        <v>0</v>
      </c>
      <c r="F2958" s="83">
        <f t="shared" si="916"/>
        <v>1.2</v>
      </c>
      <c r="G2958" s="84">
        <f t="shared" ca="1" si="909"/>
        <v>1</v>
      </c>
      <c r="H2958" s="81">
        <f ca="1">TRUNC(PRODUCT(G$10:G2957),15)</f>
        <v>1.40945772534528</v>
      </c>
      <c r="I2958" s="81">
        <f t="shared" ca="1" si="910"/>
        <v>1.40945772534528</v>
      </c>
      <c r="J2958" s="81">
        <f t="shared" ca="1" si="911"/>
        <v>1</v>
      </c>
      <c r="K2958" s="81">
        <f t="shared" ca="1" si="912"/>
        <v>0</v>
      </c>
      <c r="L2958" s="85">
        <f>IF(VLOOKUP(A2958,$U$12:$AD$125,8)=VLOOKUP(A2957,$U$12:$AD$125,8),0,VLOOKUP(A2958,U$12:$AD$125,8))</f>
        <v>0</v>
      </c>
      <c r="M2958" s="86">
        <f>IF(L2958&gt;0,VLOOKUP(L2958,T$12:$AC$125,7),0)</f>
        <v>0</v>
      </c>
      <c r="N2958" s="81">
        <f t="shared" si="917"/>
        <v>0</v>
      </c>
      <c r="O2958" s="81">
        <f t="shared" ca="1" si="913"/>
        <v>0</v>
      </c>
      <c r="P2958" s="87" t="str">
        <f t="shared" si="914"/>
        <v>A+J=</v>
      </c>
      <c r="Q2958" s="88">
        <f t="shared" si="915"/>
        <v>46136</v>
      </c>
    </row>
    <row r="2959" spans="1:17" x14ac:dyDescent="0.2">
      <c r="A2959" s="79">
        <f t="shared" si="918"/>
        <v>46031</v>
      </c>
      <c r="B2959" s="80" t="str">
        <f t="shared" ca="1" si="906"/>
        <v>n.d</v>
      </c>
      <c r="C2959" s="81">
        <f t="shared" ca="1" si="907"/>
        <v>811.78766540000004</v>
      </c>
      <c r="D2959" s="82">
        <f ca="1">IF(A2959&lt;$B$1,VLOOKUP(A2959,[1]DI!$A$4:$B$15000,2,FALSE),0)</f>
        <v>0</v>
      </c>
      <c r="E2959" s="81">
        <f t="shared" ca="1" si="908"/>
        <v>0</v>
      </c>
      <c r="F2959" s="83">
        <f t="shared" si="916"/>
        <v>1.2</v>
      </c>
      <c r="G2959" s="84">
        <f t="shared" ca="1" si="909"/>
        <v>1</v>
      </c>
      <c r="H2959" s="81">
        <f ca="1">TRUNC(PRODUCT(G$10:G2958),15)</f>
        <v>1.40945772534528</v>
      </c>
      <c r="I2959" s="81">
        <f t="shared" ca="1" si="910"/>
        <v>1.40945772534528</v>
      </c>
      <c r="J2959" s="81">
        <f t="shared" ca="1" si="911"/>
        <v>1</v>
      </c>
      <c r="K2959" s="81">
        <f t="shared" ca="1" si="912"/>
        <v>0</v>
      </c>
      <c r="L2959" s="85">
        <f>IF(VLOOKUP(A2959,$U$12:$AD$125,8)=VLOOKUP(A2958,$U$12:$AD$125,8),0,VLOOKUP(A2959,U$12:$AD$125,8))</f>
        <v>0</v>
      </c>
      <c r="M2959" s="86">
        <f>IF(L2959&gt;0,VLOOKUP(L2959,T$12:$AC$125,7),0)</f>
        <v>0</v>
      </c>
      <c r="N2959" s="81">
        <f t="shared" si="917"/>
        <v>0</v>
      </c>
      <c r="O2959" s="81">
        <f t="shared" ca="1" si="913"/>
        <v>0</v>
      </c>
      <c r="P2959" s="87" t="str">
        <f t="shared" si="914"/>
        <v>A+J=</v>
      </c>
      <c r="Q2959" s="88">
        <f t="shared" si="915"/>
        <v>46136</v>
      </c>
    </row>
    <row r="2960" spans="1:17" x14ac:dyDescent="0.2">
      <c r="A2960" s="79">
        <f t="shared" si="918"/>
        <v>46032</v>
      </c>
      <c r="B2960" s="80" t="str">
        <f t="shared" ca="1" si="906"/>
        <v>n.d</v>
      </c>
      <c r="C2960" s="81">
        <f t="shared" ca="1" si="907"/>
        <v>811.78766540000004</v>
      </c>
      <c r="D2960" s="82">
        <f ca="1">IF(A2960&lt;$B$1,VLOOKUP(A2960,[1]DI!$A$4:$B$15000,2,FALSE),0)</f>
        <v>0</v>
      </c>
      <c r="E2960" s="81">
        <f t="shared" ca="1" si="908"/>
        <v>0</v>
      </c>
      <c r="F2960" s="83">
        <f t="shared" si="916"/>
        <v>1.2</v>
      </c>
      <c r="G2960" s="84">
        <f t="shared" ca="1" si="909"/>
        <v>1</v>
      </c>
      <c r="H2960" s="81">
        <f ca="1">TRUNC(PRODUCT(G$10:G2959),15)</f>
        <v>1.40945772534528</v>
      </c>
      <c r="I2960" s="81">
        <f t="shared" ca="1" si="910"/>
        <v>1.40945772534528</v>
      </c>
      <c r="J2960" s="81">
        <f t="shared" ca="1" si="911"/>
        <v>1</v>
      </c>
      <c r="K2960" s="81">
        <f t="shared" ca="1" si="912"/>
        <v>0</v>
      </c>
      <c r="L2960" s="85">
        <f>IF(VLOOKUP(A2960,$U$12:$AD$125,8)=VLOOKUP(A2959,$U$12:$AD$125,8),0,VLOOKUP(A2960,U$12:$AD$125,8))</f>
        <v>0</v>
      </c>
      <c r="M2960" s="86">
        <f>IF(L2960&gt;0,VLOOKUP(L2960,T$12:$AC$125,7),0)</f>
        <v>0</v>
      </c>
      <c r="N2960" s="81">
        <f t="shared" si="917"/>
        <v>0</v>
      </c>
      <c r="O2960" s="81">
        <f t="shared" ca="1" si="913"/>
        <v>0</v>
      </c>
      <c r="P2960" s="87" t="str">
        <f t="shared" si="914"/>
        <v>A+J=</v>
      </c>
      <c r="Q2960" s="88">
        <f t="shared" si="915"/>
        <v>46136</v>
      </c>
    </row>
    <row r="2961" spans="1:17" x14ac:dyDescent="0.2">
      <c r="A2961" s="79">
        <f t="shared" si="918"/>
        <v>46033</v>
      </c>
      <c r="B2961" s="80" t="str">
        <f t="shared" ca="1" si="906"/>
        <v>n.d</v>
      </c>
      <c r="C2961" s="81">
        <f t="shared" ca="1" si="907"/>
        <v>811.78766540000004</v>
      </c>
      <c r="D2961" s="82">
        <f ca="1">IF(A2961&lt;$B$1,VLOOKUP(A2961,[1]DI!$A$4:$B$15000,2,FALSE),0)</f>
        <v>0</v>
      </c>
      <c r="E2961" s="81">
        <f t="shared" ca="1" si="908"/>
        <v>0</v>
      </c>
      <c r="F2961" s="83">
        <f t="shared" si="916"/>
        <v>1.2</v>
      </c>
      <c r="G2961" s="84">
        <f t="shared" ca="1" si="909"/>
        <v>1</v>
      </c>
      <c r="H2961" s="81">
        <f ca="1">TRUNC(PRODUCT(G$10:G2960),15)</f>
        <v>1.40945772534528</v>
      </c>
      <c r="I2961" s="81">
        <f t="shared" ca="1" si="910"/>
        <v>1.40945772534528</v>
      </c>
      <c r="J2961" s="81">
        <f t="shared" ca="1" si="911"/>
        <v>1</v>
      </c>
      <c r="K2961" s="81">
        <f t="shared" ca="1" si="912"/>
        <v>0</v>
      </c>
      <c r="L2961" s="85">
        <f>IF(VLOOKUP(A2961,$U$12:$AD$125,8)=VLOOKUP(A2960,$U$12:$AD$125,8),0,VLOOKUP(A2961,U$12:$AD$125,8))</f>
        <v>0</v>
      </c>
      <c r="M2961" s="86">
        <f>IF(L2961&gt;0,VLOOKUP(L2961,T$12:$AC$125,7),0)</f>
        <v>0</v>
      </c>
      <c r="N2961" s="81">
        <f t="shared" si="917"/>
        <v>0</v>
      </c>
      <c r="O2961" s="81">
        <f t="shared" ca="1" si="913"/>
        <v>0</v>
      </c>
      <c r="P2961" s="87" t="str">
        <f t="shared" si="914"/>
        <v>A+J=</v>
      </c>
      <c r="Q2961" s="88">
        <f t="shared" si="915"/>
        <v>46136</v>
      </c>
    </row>
    <row r="2962" spans="1:17" x14ac:dyDescent="0.2">
      <c r="A2962" s="79">
        <f t="shared" si="918"/>
        <v>46034</v>
      </c>
      <c r="B2962" s="80" t="str">
        <f t="shared" ca="1" si="906"/>
        <v>n.d</v>
      </c>
      <c r="C2962" s="81">
        <f t="shared" ca="1" si="907"/>
        <v>811.78766540000004</v>
      </c>
      <c r="D2962" s="82">
        <f ca="1">IF(A2962&lt;$B$1,VLOOKUP(A2962,[1]DI!$A$4:$B$15000,2,FALSE),0)</f>
        <v>0</v>
      </c>
      <c r="E2962" s="81">
        <f t="shared" ca="1" si="908"/>
        <v>0</v>
      </c>
      <c r="F2962" s="83">
        <f t="shared" si="916"/>
        <v>1.2</v>
      </c>
      <c r="G2962" s="84">
        <f t="shared" ca="1" si="909"/>
        <v>1</v>
      </c>
      <c r="H2962" s="81">
        <f ca="1">TRUNC(PRODUCT(G$10:G2961),15)</f>
        <v>1.40945772534528</v>
      </c>
      <c r="I2962" s="81">
        <f t="shared" ca="1" si="910"/>
        <v>1.40945772534528</v>
      </c>
      <c r="J2962" s="81">
        <f t="shared" ca="1" si="911"/>
        <v>1</v>
      </c>
      <c r="K2962" s="81">
        <f t="shared" ca="1" si="912"/>
        <v>0</v>
      </c>
      <c r="L2962" s="85">
        <f>IF(VLOOKUP(A2962,$U$12:$AD$125,8)=VLOOKUP(A2961,$U$12:$AD$125,8),0,VLOOKUP(A2962,U$12:$AD$125,8))</f>
        <v>0</v>
      </c>
      <c r="M2962" s="86">
        <f>IF(L2962&gt;0,VLOOKUP(L2962,T$12:$AC$125,7),0)</f>
        <v>0</v>
      </c>
      <c r="N2962" s="81">
        <f t="shared" si="917"/>
        <v>0</v>
      </c>
      <c r="O2962" s="81">
        <f t="shared" ca="1" si="913"/>
        <v>0</v>
      </c>
      <c r="P2962" s="87" t="str">
        <f t="shared" si="914"/>
        <v>A+J=</v>
      </c>
      <c r="Q2962" s="88">
        <f t="shared" si="915"/>
        <v>46136</v>
      </c>
    </row>
    <row r="2963" spans="1:17" x14ac:dyDescent="0.2">
      <c r="A2963" s="79">
        <f t="shared" si="918"/>
        <v>46035</v>
      </c>
      <c r="B2963" s="80" t="str">
        <f t="shared" ca="1" si="906"/>
        <v>n.d</v>
      </c>
      <c r="C2963" s="81">
        <f t="shared" ca="1" si="907"/>
        <v>811.78766540000004</v>
      </c>
      <c r="D2963" s="82">
        <f ca="1">IF(A2963&lt;$B$1,VLOOKUP(A2963,[1]DI!$A$4:$B$15000,2,FALSE),0)</f>
        <v>0</v>
      </c>
      <c r="E2963" s="81">
        <f t="shared" ca="1" si="908"/>
        <v>0</v>
      </c>
      <c r="F2963" s="83">
        <f t="shared" si="916"/>
        <v>1.2</v>
      </c>
      <c r="G2963" s="84">
        <f t="shared" ca="1" si="909"/>
        <v>1</v>
      </c>
      <c r="H2963" s="81">
        <f ca="1">TRUNC(PRODUCT(G$10:G2962),15)</f>
        <v>1.40945772534528</v>
      </c>
      <c r="I2963" s="81">
        <f t="shared" ca="1" si="910"/>
        <v>1.40945772534528</v>
      </c>
      <c r="J2963" s="81">
        <f t="shared" ca="1" si="911"/>
        <v>1</v>
      </c>
      <c r="K2963" s="81">
        <f t="shared" ca="1" si="912"/>
        <v>0</v>
      </c>
      <c r="L2963" s="85">
        <f>IF(VLOOKUP(A2963,$U$12:$AD$125,8)=VLOOKUP(A2962,$U$12:$AD$125,8),0,VLOOKUP(A2963,U$12:$AD$125,8))</f>
        <v>0</v>
      </c>
      <c r="M2963" s="86">
        <f>IF(L2963&gt;0,VLOOKUP(L2963,T$12:$AC$125,7),0)</f>
        <v>0</v>
      </c>
      <c r="N2963" s="81">
        <f t="shared" si="917"/>
        <v>0</v>
      </c>
      <c r="O2963" s="81">
        <f t="shared" ca="1" si="913"/>
        <v>0</v>
      </c>
      <c r="P2963" s="87" t="str">
        <f t="shared" si="914"/>
        <v>A+J=</v>
      </c>
      <c r="Q2963" s="88">
        <f t="shared" si="915"/>
        <v>46136</v>
      </c>
    </row>
    <row r="2964" spans="1:17" x14ac:dyDescent="0.2">
      <c r="A2964" s="79">
        <f t="shared" si="918"/>
        <v>46036</v>
      </c>
      <c r="B2964" s="80" t="str">
        <f t="shared" ca="1" si="906"/>
        <v>n.d</v>
      </c>
      <c r="C2964" s="81">
        <f t="shared" ca="1" si="907"/>
        <v>811.78766540000004</v>
      </c>
      <c r="D2964" s="82">
        <f ca="1">IF(A2964&lt;$B$1,VLOOKUP(A2964,[1]DI!$A$4:$B$15000,2,FALSE),0)</f>
        <v>0</v>
      </c>
      <c r="E2964" s="81">
        <f t="shared" ca="1" si="908"/>
        <v>0</v>
      </c>
      <c r="F2964" s="83">
        <f t="shared" si="916"/>
        <v>1.2</v>
      </c>
      <c r="G2964" s="84">
        <f t="shared" ca="1" si="909"/>
        <v>1</v>
      </c>
      <c r="H2964" s="81">
        <f ca="1">TRUNC(PRODUCT(G$10:G2963),15)</f>
        <v>1.40945772534528</v>
      </c>
      <c r="I2964" s="81">
        <f t="shared" ca="1" si="910"/>
        <v>1.40945772534528</v>
      </c>
      <c r="J2964" s="81">
        <f t="shared" ca="1" si="911"/>
        <v>1</v>
      </c>
      <c r="K2964" s="81">
        <f t="shared" ca="1" si="912"/>
        <v>0</v>
      </c>
      <c r="L2964" s="85">
        <f>IF(VLOOKUP(A2964,$U$12:$AD$125,8)=VLOOKUP(A2963,$U$12:$AD$125,8),0,VLOOKUP(A2964,U$12:$AD$125,8))</f>
        <v>0</v>
      </c>
      <c r="M2964" s="86">
        <f>IF(L2964&gt;0,VLOOKUP(L2964,T$12:$AC$125,7),0)</f>
        <v>0</v>
      </c>
      <c r="N2964" s="81">
        <f t="shared" si="917"/>
        <v>0</v>
      </c>
      <c r="O2964" s="81">
        <f t="shared" ca="1" si="913"/>
        <v>0</v>
      </c>
      <c r="P2964" s="87" t="str">
        <f t="shared" si="914"/>
        <v>A+J=</v>
      </c>
      <c r="Q2964" s="88">
        <f t="shared" si="915"/>
        <v>46136</v>
      </c>
    </row>
    <row r="2965" spans="1:17" x14ac:dyDescent="0.2">
      <c r="A2965" s="79">
        <f t="shared" si="918"/>
        <v>46037</v>
      </c>
      <c r="B2965" s="80" t="str">
        <f t="shared" ca="1" si="906"/>
        <v>n.d</v>
      </c>
      <c r="C2965" s="81">
        <f t="shared" ca="1" si="907"/>
        <v>811.78766540000004</v>
      </c>
      <c r="D2965" s="82">
        <f ca="1">IF(A2965&lt;$B$1,VLOOKUP(A2965,[1]DI!$A$4:$B$15000,2,FALSE),0)</f>
        <v>0</v>
      </c>
      <c r="E2965" s="81">
        <f t="shared" ca="1" si="908"/>
        <v>0</v>
      </c>
      <c r="F2965" s="83">
        <f t="shared" si="916"/>
        <v>1.2</v>
      </c>
      <c r="G2965" s="84">
        <f t="shared" ca="1" si="909"/>
        <v>1</v>
      </c>
      <c r="H2965" s="81">
        <f ca="1">TRUNC(PRODUCT(G$10:G2964),15)</f>
        <v>1.40945772534528</v>
      </c>
      <c r="I2965" s="81">
        <f t="shared" ca="1" si="910"/>
        <v>1.40945772534528</v>
      </c>
      <c r="J2965" s="81">
        <f t="shared" ca="1" si="911"/>
        <v>1</v>
      </c>
      <c r="K2965" s="81">
        <f t="shared" ca="1" si="912"/>
        <v>0</v>
      </c>
      <c r="L2965" s="85">
        <f>IF(VLOOKUP(A2965,$U$12:$AD$125,8)=VLOOKUP(A2964,$U$12:$AD$125,8),0,VLOOKUP(A2965,U$12:$AD$125,8))</f>
        <v>0</v>
      </c>
      <c r="M2965" s="86">
        <f>IF(L2965&gt;0,VLOOKUP(L2965,T$12:$AC$125,7),0)</f>
        <v>0</v>
      </c>
      <c r="N2965" s="81">
        <f t="shared" si="917"/>
        <v>0</v>
      </c>
      <c r="O2965" s="81">
        <f t="shared" ca="1" si="913"/>
        <v>0</v>
      </c>
      <c r="P2965" s="87" t="str">
        <f t="shared" si="914"/>
        <v>A+J=</v>
      </c>
      <c r="Q2965" s="88">
        <f t="shared" si="915"/>
        <v>46136</v>
      </c>
    </row>
    <row r="2966" spans="1:17" x14ac:dyDescent="0.2">
      <c r="A2966" s="79">
        <f t="shared" si="918"/>
        <v>46038</v>
      </c>
      <c r="B2966" s="80" t="str">
        <f t="shared" ca="1" si="906"/>
        <v>n.d</v>
      </c>
      <c r="C2966" s="81">
        <f t="shared" ca="1" si="907"/>
        <v>811.78766540000004</v>
      </c>
      <c r="D2966" s="82">
        <f ca="1">IF(A2966&lt;$B$1,VLOOKUP(A2966,[1]DI!$A$4:$B$15000,2,FALSE),0)</f>
        <v>0</v>
      </c>
      <c r="E2966" s="81">
        <f t="shared" ca="1" si="908"/>
        <v>0</v>
      </c>
      <c r="F2966" s="83">
        <f t="shared" si="916"/>
        <v>1.2</v>
      </c>
      <c r="G2966" s="84">
        <f t="shared" ca="1" si="909"/>
        <v>1</v>
      </c>
      <c r="H2966" s="81">
        <f ca="1">TRUNC(PRODUCT(G$10:G2965),15)</f>
        <v>1.40945772534528</v>
      </c>
      <c r="I2966" s="81">
        <f t="shared" ca="1" si="910"/>
        <v>1.40945772534528</v>
      </c>
      <c r="J2966" s="81">
        <f t="shared" ca="1" si="911"/>
        <v>1</v>
      </c>
      <c r="K2966" s="81">
        <f t="shared" ca="1" si="912"/>
        <v>0</v>
      </c>
      <c r="L2966" s="85">
        <f>IF(VLOOKUP(A2966,$U$12:$AD$125,8)=VLOOKUP(A2965,$U$12:$AD$125,8),0,VLOOKUP(A2966,U$12:$AD$125,8))</f>
        <v>0</v>
      </c>
      <c r="M2966" s="86">
        <f>IF(L2966&gt;0,VLOOKUP(L2966,T$12:$AC$125,7),0)</f>
        <v>0</v>
      </c>
      <c r="N2966" s="81">
        <f t="shared" si="917"/>
        <v>0</v>
      </c>
      <c r="O2966" s="81">
        <f t="shared" ca="1" si="913"/>
        <v>0</v>
      </c>
      <c r="P2966" s="87" t="str">
        <f t="shared" si="914"/>
        <v>A+J=</v>
      </c>
      <c r="Q2966" s="88">
        <f t="shared" si="915"/>
        <v>46136</v>
      </c>
    </row>
    <row r="2967" spans="1:17" x14ac:dyDescent="0.2">
      <c r="A2967" s="79">
        <f t="shared" si="918"/>
        <v>46039</v>
      </c>
      <c r="B2967" s="80" t="str">
        <f t="shared" ca="1" si="906"/>
        <v>n.d</v>
      </c>
      <c r="C2967" s="81">
        <f t="shared" ca="1" si="907"/>
        <v>811.78766540000004</v>
      </c>
      <c r="D2967" s="82">
        <f ca="1">IF(A2967&lt;$B$1,VLOOKUP(A2967,[1]DI!$A$4:$B$15000,2,FALSE),0)</f>
        <v>0</v>
      </c>
      <c r="E2967" s="81">
        <f t="shared" ca="1" si="908"/>
        <v>0</v>
      </c>
      <c r="F2967" s="83">
        <f t="shared" si="916"/>
        <v>1.2</v>
      </c>
      <c r="G2967" s="84">
        <f t="shared" ca="1" si="909"/>
        <v>1</v>
      </c>
      <c r="H2967" s="81">
        <f ca="1">TRUNC(PRODUCT(G$10:G2966),15)</f>
        <v>1.40945772534528</v>
      </c>
      <c r="I2967" s="81">
        <f t="shared" ca="1" si="910"/>
        <v>1.40945772534528</v>
      </c>
      <c r="J2967" s="81">
        <f t="shared" ca="1" si="911"/>
        <v>1</v>
      </c>
      <c r="K2967" s="81">
        <f t="shared" ca="1" si="912"/>
        <v>0</v>
      </c>
      <c r="L2967" s="85">
        <f>IF(VLOOKUP(A2967,$U$12:$AD$125,8)=VLOOKUP(A2966,$U$12:$AD$125,8),0,VLOOKUP(A2967,U$12:$AD$125,8))</f>
        <v>0</v>
      </c>
      <c r="M2967" s="86">
        <f>IF(L2967&gt;0,VLOOKUP(L2967,T$12:$AC$125,7),0)</f>
        <v>0</v>
      </c>
      <c r="N2967" s="81">
        <f t="shared" si="917"/>
        <v>0</v>
      </c>
      <c r="O2967" s="81">
        <f t="shared" ca="1" si="913"/>
        <v>0</v>
      </c>
      <c r="P2967" s="87" t="str">
        <f t="shared" si="914"/>
        <v>A+J=</v>
      </c>
      <c r="Q2967" s="88">
        <f t="shared" si="915"/>
        <v>46136</v>
      </c>
    </row>
    <row r="2968" spans="1:17" x14ac:dyDescent="0.2">
      <c r="A2968" s="79">
        <f t="shared" si="918"/>
        <v>46040</v>
      </c>
      <c r="B2968" s="80" t="str">
        <f t="shared" ca="1" si="906"/>
        <v>n.d</v>
      </c>
      <c r="C2968" s="81">
        <f t="shared" ca="1" si="907"/>
        <v>811.78766540000004</v>
      </c>
      <c r="D2968" s="82">
        <f ca="1">IF(A2968&lt;$B$1,VLOOKUP(A2968,[1]DI!$A$4:$B$15000,2,FALSE),0)</f>
        <v>0</v>
      </c>
      <c r="E2968" s="81">
        <f t="shared" ca="1" si="908"/>
        <v>0</v>
      </c>
      <c r="F2968" s="83">
        <f t="shared" si="916"/>
        <v>1.2</v>
      </c>
      <c r="G2968" s="84">
        <f t="shared" ca="1" si="909"/>
        <v>1</v>
      </c>
      <c r="H2968" s="81">
        <f ca="1">TRUNC(PRODUCT(G$10:G2967),15)</f>
        <v>1.40945772534528</v>
      </c>
      <c r="I2968" s="81">
        <f t="shared" ca="1" si="910"/>
        <v>1.40945772534528</v>
      </c>
      <c r="J2968" s="81">
        <f t="shared" ca="1" si="911"/>
        <v>1</v>
      </c>
      <c r="K2968" s="81">
        <f t="shared" ca="1" si="912"/>
        <v>0</v>
      </c>
      <c r="L2968" s="85">
        <f>IF(VLOOKUP(A2968,$U$12:$AD$125,8)=VLOOKUP(A2967,$U$12:$AD$125,8),0,VLOOKUP(A2968,U$12:$AD$125,8))</f>
        <v>0</v>
      </c>
      <c r="M2968" s="86">
        <f>IF(L2968&gt;0,VLOOKUP(L2968,T$12:$AC$125,7),0)</f>
        <v>0</v>
      </c>
      <c r="N2968" s="81">
        <f t="shared" si="917"/>
        <v>0</v>
      </c>
      <c r="O2968" s="81">
        <f t="shared" ca="1" si="913"/>
        <v>0</v>
      </c>
      <c r="P2968" s="87" t="str">
        <f t="shared" si="914"/>
        <v>A+J=</v>
      </c>
      <c r="Q2968" s="88">
        <f t="shared" si="915"/>
        <v>46136</v>
      </c>
    </row>
    <row r="2969" spans="1:17" x14ac:dyDescent="0.2">
      <c r="A2969" s="79">
        <f t="shared" si="918"/>
        <v>46041</v>
      </c>
      <c r="B2969" s="80" t="str">
        <f t="shared" ca="1" si="906"/>
        <v>n.d</v>
      </c>
      <c r="C2969" s="81">
        <f t="shared" ca="1" si="907"/>
        <v>811.78766540000004</v>
      </c>
      <c r="D2969" s="82">
        <f ca="1">IF(A2969&lt;$B$1,VLOOKUP(A2969,[1]DI!$A$4:$B$15000,2,FALSE),0)</f>
        <v>0</v>
      </c>
      <c r="E2969" s="81">
        <f t="shared" ca="1" si="908"/>
        <v>0</v>
      </c>
      <c r="F2969" s="83">
        <f t="shared" si="916"/>
        <v>1.2</v>
      </c>
      <c r="G2969" s="84">
        <f t="shared" ca="1" si="909"/>
        <v>1</v>
      </c>
      <c r="H2969" s="81">
        <f ca="1">TRUNC(PRODUCT(G$10:G2968),15)</f>
        <v>1.40945772534528</v>
      </c>
      <c r="I2969" s="81">
        <f t="shared" ca="1" si="910"/>
        <v>1.40945772534528</v>
      </c>
      <c r="J2969" s="81">
        <f t="shared" ca="1" si="911"/>
        <v>1</v>
      </c>
      <c r="K2969" s="81">
        <f t="shared" ca="1" si="912"/>
        <v>0</v>
      </c>
      <c r="L2969" s="85">
        <f>IF(VLOOKUP(A2969,$U$12:$AD$125,8)=VLOOKUP(A2968,$U$12:$AD$125,8),0,VLOOKUP(A2969,U$12:$AD$125,8))</f>
        <v>0</v>
      </c>
      <c r="M2969" s="86">
        <f>IF(L2969&gt;0,VLOOKUP(L2969,T$12:$AC$125,7),0)</f>
        <v>0</v>
      </c>
      <c r="N2969" s="81">
        <f t="shared" si="917"/>
        <v>0</v>
      </c>
      <c r="O2969" s="81">
        <f t="shared" ca="1" si="913"/>
        <v>0</v>
      </c>
      <c r="P2969" s="87" t="str">
        <f t="shared" si="914"/>
        <v>A+J=</v>
      </c>
      <c r="Q2969" s="88">
        <f t="shared" si="915"/>
        <v>46136</v>
      </c>
    </row>
    <row r="2970" spans="1:17" x14ac:dyDescent="0.2">
      <c r="A2970" s="79">
        <f t="shared" si="918"/>
        <v>46042</v>
      </c>
      <c r="B2970" s="80" t="str">
        <f t="shared" ca="1" si="906"/>
        <v>n.d</v>
      </c>
      <c r="C2970" s="81">
        <f t="shared" ca="1" si="907"/>
        <v>811.78766540000004</v>
      </c>
      <c r="D2970" s="82">
        <f ca="1">IF(A2970&lt;$B$1,VLOOKUP(A2970,[1]DI!$A$4:$B$15000,2,FALSE),0)</f>
        <v>0</v>
      </c>
      <c r="E2970" s="81">
        <f t="shared" ca="1" si="908"/>
        <v>0</v>
      </c>
      <c r="F2970" s="83">
        <f t="shared" si="916"/>
        <v>1.2</v>
      </c>
      <c r="G2970" s="84">
        <f t="shared" ca="1" si="909"/>
        <v>1</v>
      </c>
      <c r="H2970" s="81">
        <f ca="1">TRUNC(PRODUCT(G$10:G2969),15)</f>
        <v>1.40945772534528</v>
      </c>
      <c r="I2970" s="81">
        <f t="shared" ca="1" si="910"/>
        <v>1.40945772534528</v>
      </c>
      <c r="J2970" s="81">
        <f t="shared" ca="1" si="911"/>
        <v>1</v>
      </c>
      <c r="K2970" s="81">
        <f t="shared" ca="1" si="912"/>
        <v>0</v>
      </c>
      <c r="L2970" s="85">
        <f>IF(VLOOKUP(A2970,$U$12:$AD$125,8)=VLOOKUP(A2969,$U$12:$AD$125,8),0,VLOOKUP(A2970,U$12:$AD$125,8))</f>
        <v>0</v>
      </c>
      <c r="M2970" s="86">
        <f>IF(L2970&gt;0,VLOOKUP(L2970,T$12:$AC$125,7),0)</f>
        <v>0</v>
      </c>
      <c r="N2970" s="81">
        <f t="shared" si="917"/>
        <v>0</v>
      </c>
      <c r="O2970" s="81">
        <f t="shared" ca="1" si="913"/>
        <v>0</v>
      </c>
      <c r="P2970" s="87" t="str">
        <f t="shared" si="914"/>
        <v>A+J=</v>
      </c>
      <c r="Q2970" s="88">
        <f t="shared" si="915"/>
        <v>46136</v>
      </c>
    </row>
    <row r="2971" spans="1:17" x14ac:dyDescent="0.2">
      <c r="A2971" s="79">
        <f t="shared" si="918"/>
        <v>46043</v>
      </c>
      <c r="B2971" s="80" t="str">
        <f t="shared" ca="1" si="906"/>
        <v>n.d</v>
      </c>
      <c r="C2971" s="81">
        <f t="shared" ca="1" si="907"/>
        <v>811.78766540000004</v>
      </c>
      <c r="D2971" s="82">
        <f ca="1">IF(A2971&lt;$B$1,VLOOKUP(A2971,[1]DI!$A$4:$B$15000,2,FALSE),0)</f>
        <v>0</v>
      </c>
      <c r="E2971" s="81">
        <f t="shared" ca="1" si="908"/>
        <v>0</v>
      </c>
      <c r="F2971" s="83">
        <f t="shared" si="916"/>
        <v>1.2</v>
      </c>
      <c r="G2971" s="84">
        <f t="shared" ca="1" si="909"/>
        <v>1</v>
      </c>
      <c r="H2971" s="81">
        <f ca="1">TRUNC(PRODUCT(G$10:G2970),15)</f>
        <v>1.40945772534528</v>
      </c>
      <c r="I2971" s="81">
        <f t="shared" ca="1" si="910"/>
        <v>1.40945772534528</v>
      </c>
      <c r="J2971" s="81">
        <f t="shared" ca="1" si="911"/>
        <v>1</v>
      </c>
      <c r="K2971" s="81">
        <f t="shared" ca="1" si="912"/>
        <v>0</v>
      </c>
      <c r="L2971" s="85">
        <f>IF(VLOOKUP(A2971,$U$12:$AD$125,8)=VLOOKUP(A2970,$U$12:$AD$125,8),0,VLOOKUP(A2971,U$12:$AD$125,8))</f>
        <v>0</v>
      </c>
      <c r="M2971" s="86">
        <f>IF(L2971&gt;0,VLOOKUP(L2971,T$12:$AC$125,7),0)</f>
        <v>0</v>
      </c>
      <c r="N2971" s="81">
        <f t="shared" si="917"/>
        <v>0</v>
      </c>
      <c r="O2971" s="81">
        <f t="shared" ca="1" si="913"/>
        <v>0</v>
      </c>
      <c r="P2971" s="87" t="str">
        <f t="shared" si="914"/>
        <v>A+J=</v>
      </c>
      <c r="Q2971" s="88">
        <f t="shared" si="915"/>
        <v>46136</v>
      </c>
    </row>
    <row r="2972" spans="1:17" x14ac:dyDescent="0.2">
      <c r="A2972" s="79">
        <f t="shared" si="918"/>
        <v>46044</v>
      </c>
      <c r="B2972" s="80" t="str">
        <f t="shared" ca="1" si="906"/>
        <v>n.d</v>
      </c>
      <c r="C2972" s="81">
        <f t="shared" ca="1" si="907"/>
        <v>811.78766540000004</v>
      </c>
      <c r="D2972" s="82">
        <f ca="1">IF(A2972&lt;$B$1,VLOOKUP(A2972,[1]DI!$A$4:$B$15000,2,FALSE),0)</f>
        <v>0</v>
      </c>
      <c r="E2972" s="81">
        <f t="shared" ca="1" si="908"/>
        <v>0</v>
      </c>
      <c r="F2972" s="83">
        <f t="shared" si="916"/>
        <v>1.2</v>
      </c>
      <c r="G2972" s="84">
        <f t="shared" ca="1" si="909"/>
        <v>1</v>
      </c>
      <c r="H2972" s="81">
        <f ca="1">TRUNC(PRODUCT(G$10:G2971),15)</f>
        <v>1.40945772534528</v>
      </c>
      <c r="I2972" s="81">
        <f t="shared" ca="1" si="910"/>
        <v>1.40945772534528</v>
      </c>
      <c r="J2972" s="81">
        <f t="shared" ca="1" si="911"/>
        <v>1</v>
      </c>
      <c r="K2972" s="81">
        <f t="shared" ca="1" si="912"/>
        <v>0</v>
      </c>
      <c r="L2972" s="85">
        <f>IF(VLOOKUP(A2972,$U$12:$AD$125,8)=VLOOKUP(A2971,$U$12:$AD$125,8),0,VLOOKUP(A2972,U$12:$AD$125,8))</f>
        <v>0</v>
      </c>
      <c r="M2972" s="86">
        <f>IF(L2972&gt;0,VLOOKUP(L2972,T$12:$AC$125,7),0)</f>
        <v>0</v>
      </c>
      <c r="N2972" s="81">
        <f t="shared" si="917"/>
        <v>0</v>
      </c>
      <c r="O2972" s="81">
        <f t="shared" ca="1" si="913"/>
        <v>0</v>
      </c>
      <c r="P2972" s="87" t="str">
        <f t="shared" si="914"/>
        <v>A+J=</v>
      </c>
      <c r="Q2972" s="88">
        <f t="shared" si="915"/>
        <v>46136</v>
      </c>
    </row>
    <row r="2973" spans="1:17" x14ac:dyDescent="0.2">
      <c r="A2973" s="79">
        <f t="shared" si="918"/>
        <v>46045</v>
      </c>
      <c r="B2973" s="80" t="str">
        <f t="shared" ca="1" si="906"/>
        <v>n.d</v>
      </c>
      <c r="C2973" s="81">
        <f t="shared" ca="1" si="907"/>
        <v>811.78766540000004</v>
      </c>
      <c r="D2973" s="82">
        <f ca="1">IF(A2973&lt;$B$1,VLOOKUP(A2973,[1]DI!$A$4:$B$15000,2,FALSE),0)</f>
        <v>0</v>
      </c>
      <c r="E2973" s="81">
        <f t="shared" ca="1" si="908"/>
        <v>0</v>
      </c>
      <c r="F2973" s="83">
        <f t="shared" si="916"/>
        <v>1.2</v>
      </c>
      <c r="G2973" s="84">
        <f t="shared" ca="1" si="909"/>
        <v>1</v>
      </c>
      <c r="H2973" s="81">
        <f ca="1">TRUNC(PRODUCT(G$10:G2972),15)</f>
        <v>1.40945772534528</v>
      </c>
      <c r="I2973" s="81">
        <f t="shared" ca="1" si="910"/>
        <v>1.40945772534528</v>
      </c>
      <c r="J2973" s="81">
        <f t="shared" ca="1" si="911"/>
        <v>1</v>
      </c>
      <c r="K2973" s="81">
        <f t="shared" ca="1" si="912"/>
        <v>0</v>
      </c>
      <c r="L2973" s="85">
        <f>IF(VLOOKUP(A2973,$U$12:$AD$125,8)=VLOOKUP(A2972,$U$12:$AD$125,8),0,VLOOKUP(A2973,U$12:$AD$125,8))</f>
        <v>0</v>
      </c>
      <c r="M2973" s="86">
        <f>IF(L2973&gt;0,VLOOKUP(L2973,T$12:$AC$125,7),0)</f>
        <v>0</v>
      </c>
      <c r="N2973" s="81">
        <f t="shared" si="917"/>
        <v>0</v>
      </c>
      <c r="O2973" s="81">
        <f t="shared" ca="1" si="913"/>
        <v>0</v>
      </c>
      <c r="P2973" s="87" t="str">
        <f t="shared" si="914"/>
        <v>A+J=</v>
      </c>
      <c r="Q2973" s="88">
        <f t="shared" si="915"/>
        <v>46136</v>
      </c>
    </row>
    <row r="2974" spans="1:17" x14ac:dyDescent="0.2">
      <c r="A2974" s="79">
        <f t="shared" si="918"/>
        <v>46046</v>
      </c>
      <c r="B2974" s="80" t="str">
        <f t="shared" ca="1" si="906"/>
        <v>n.d</v>
      </c>
      <c r="C2974" s="81">
        <f t="shared" ca="1" si="907"/>
        <v>811.78766540000004</v>
      </c>
      <c r="D2974" s="82">
        <f ca="1">IF(A2974&lt;$B$1,VLOOKUP(A2974,[1]DI!$A$4:$B$15000,2,FALSE),0)</f>
        <v>0</v>
      </c>
      <c r="E2974" s="81">
        <f t="shared" ca="1" si="908"/>
        <v>0</v>
      </c>
      <c r="F2974" s="83">
        <f t="shared" si="916"/>
        <v>1.2</v>
      </c>
      <c r="G2974" s="84">
        <f t="shared" ca="1" si="909"/>
        <v>1</v>
      </c>
      <c r="H2974" s="81">
        <f ca="1">TRUNC(PRODUCT(G$10:G2973),15)</f>
        <v>1.40945772534528</v>
      </c>
      <c r="I2974" s="81">
        <f t="shared" ca="1" si="910"/>
        <v>1.40945772534528</v>
      </c>
      <c r="J2974" s="81">
        <f t="shared" ca="1" si="911"/>
        <v>1</v>
      </c>
      <c r="K2974" s="81">
        <f t="shared" ca="1" si="912"/>
        <v>0</v>
      </c>
      <c r="L2974" s="85">
        <f>IF(VLOOKUP(A2974,$U$12:$AD$125,8)=VLOOKUP(A2973,$U$12:$AD$125,8),0,VLOOKUP(A2974,U$12:$AD$125,8))</f>
        <v>0</v>
      </c>
      <c r="M2974" s="86">
        <f>IF(L2974&gt;0,VLOOKUP(L2974,T$12:$AC$125,7),0)</f>
        <v>0</v>
      </c>
      <c r="N2974" s="81">
        <f t="shared" si="917"/>
        <v>0</v>
      </c>
      <c r="O2974" s="81">
        <f t="shared" ca="1" si="913"/>
        <v>0</v>
      </c>
      <c r="P2974" s="87" t="str">
        <f t="shared" si="914"/>
        <v>A+J=</v>
      </c>
      <c r="Q2974" s="88">
        <f t="shared" si="915"/>
        <v>46136</v>
      </c>
    </row>
    <row r="2975" spans="1:17" x14ac:dyDescent="0.2">
      <c r="A2975" s="79">
        <f t="shared" si="918"/>
        <v>46047</v>
      </c>
      <c r="B2975" s="80" t="str">
        <f t="shared" ca="1" si="906"/>
        <v>n.d</v>
      </c>
      <c r="C2975" s="81">
        <f t="shared" ca="1" si="907"/>
        <v>811.78766540000004</v>
      </c>
      <c r="D2975" s="82">
        <f ca="1">IF(A2975&lt;$B$1,VLOOKUP(A2975,[1]DI!$A$4:$B$15000,2,FALSE),0)</f>
        <v>0</v>
      </c>
      <c r="E2975" s="81">
        <f t="shared" ca="1" si="908"/>
        <v>0</v>
      </c>
      <c r="F2975" s="83">
        <f t="shared" si="916"/>
        <v>1.2</v>
      </c>
      <c r="G2975" s="84">
        <f t="shared" ca="1" si="909"/>
        <v>1</v>
      </c>
      <c r="H2975" s="81">
        <f ca="1">TRUNC(PRODUCT(G$10:G2974),15)</f>
        <v>1.40945772534528</v>
      </c>
      <c r="I2975" s="81">
        <f t="shared" ca="1" si="910"/>
        <v>1.40945772534528</v>
      </c>
      <c r="J2975" s="81">
        <f t="shared" ca="1" si="911"/>
        <v>1</v>
      </c>
      <c r="K2975" s="81">
        <f t="shared" ca="1" si="912"/>
        <v>0</v>
      </c>
      <c r="L2975" s="85">
        <f>IF(VLOOKUP(A2975,$U$12:$AD$125,8)=VLOOKUP(A2974,$U$12:$AD$125,8),0,VLOOKUP(A2975,U$12:$AD$125,8))</f>
        <v>0</v>
      </c>
      <c r="M2975" s="86">
        <f>IF(L2975&gt;0,VLOOKUP(L2975,T$12:$AC$125,7),0)</f>
        <v>0</v>
      </c>
      <c r="N2975" s="81">
        <f t="shared" si="917"/>
        <v>0</v>
      </c>
      <c r="O2975" s="81">
        <f t="shared" ca="1" si="913"/>
        <v>0</v>
      </c>
      <c r="P2975" s="87" t="str">
        <f t="shared" si="914"/>
        <v>A+J=</v>
      </c>
      <c r="Q2975" s="88">
        <f t="shared" si="915"/>
        <v>46136</v>
      </c>
    </row>
    <row r="2976" spans="1:17" x14ac:dyDescent="0.2">
      <c r="A2976" s="79">
        <f t="shared" si="918"/>
        <v>46048</v>
      </c>
      <c r="B2976" s="80" t="str">
        <f t="shared" ca="1" si="906"/>
        <v>n.d</v>
      </c>
      <c r="C2976" s="81">
        <f t="shared" ca="1" si="907"/>
        <v>811.78766540000004</v>
      </c>
      <c r="D2976" s="82">
        <f ca="1">IF(A2976&lt;$B$1,VLOOKUP(A2976,[1]DI!$A$4:$B$15000,2,FALSE),0)</f>
        <v>0</v>
      </c>
      <c r="E2976" s="81">
        <f t="shared" ca="1" si="908"/>
        <v>0</v>
      </c>
      <c r="F2976" s="83">
        <f t="shared" si="916"/>
        <v>1.2</v>
      </c>
      <c r="G2976" s="84">
        <f t="shared" ca="1" si="909"/>
        <v>1</v>
      </c>
      <c r="H2976" s="81">
        <f ca="1">TRUNC(PRODUCT(G$10:G2975),15)</f>
        <v>1.40945772534528</v>
      </c>
      <c r="I2976" s="81">
        <f t="shared" ca="1" si="910"/>
        <v>1.40945772534528</v>
      </c>
      <c r="J2976" s="81">
        <f t="shared" ca="1" si="911"/>
        <v>1</v>
      </c>
      <c r="K2976" s="81">
        <f t="shared" ca="1" si="912"/>
        <v>0</v>
      </c>
      <c r="L2976" s="85">
        <f>IF(VLOOKUP(A2976,$U$12:$AD$125,8)=VLOOKUP(A2975,$U$12:$AD$125,8),0,VLOOKUP(A2976,U$12:$AD$125,8))</f>
        <v>0</v>
      </c>
      <c r="M2976" s="86">
        <f>IF(L2976&gt;0,VLOOKUP(L2976,T$12:$AC$125,7),0)</f>
        <v>0</v>
      </c>
      <c r="N2976" s="81">
        <f t="shared" si="917"/>
        <v>0</v>
      </c>
      <c r="O2976" s="81">
        <f t="shared" ca="1" si="913"/>
        <v>0</v>
      </c>
      <c r="P2976" s="87" t="str">
        <f t="shared" si="914"/>
        <v>A+J=</v>
      </c>
      <c r="Q2976" s="88">
        <f t="shared" si="915"/>
        <v>46136</v>
      </c>
    </row>
    <row r="2977" spans="1:17" x14ac:dyDescent="0.2">
      <c r="A2977" s="79">
        <f t="shared" si="918"/>
        <v>46049</v>
      </c>
      <c r="B2977" s="80" t="str">
        <f t="shared" ca="1" si="906"/>
        <v>n.d</v>
      </c>
      <c r="C2977" s="81">
        <f t="shared" ca="1" si="907"/>
        <v>811.78766540000004</v>
      </c>
      <c r="D2977" s="82">
        <f ca="1">IF(A2977&lt;$B$1,VLOOKUP(A2977,[1]DI!$A$4:$B$15000,2,FALSE),0)</f>
        <v>0</v>
      </c>
      <c r="E2977" s="81">
        <f t="shared" ca="1" si="908"/>
        <v>0</v>
      </c>
      <c r="F2977" s="83">
        <f t="shared" si="916"/>
        <v>1.2</v>
      </c>
      <c r="G2977" s="84">
        <f t="shared" ca="1" si="909"/>
        <v>1</v>
      </c>
      <c r="H2977" s="81">
        <f ca="1">TRUNC(PRODUCT(G$10:G2976),15)</f>
        <v>1.40945772534528</v>
      </c>
      <c r="I2977" s="81">
        <f t="shared" ca="1" si="910"/>
        <v>1.40945772534528</v>
      </c>
      <c r="J2977" s="81">
        <f t="shared" ca="1" si="911"/>
        <v>1</v>
      </c>
      <c r="K2977" s="81">
        <f t="shared" ca="1" si="912"/>
        <v>0</v>
      </c>
      <c r="L2977" s="85">
        <f>IF(VLOOKUP(A2977,$U$12:$AD$125,8)=VLOOKUP(A2976,$U$12:$AD$125,8),0,VLOOKUP(A2977,U$12:$AD$125,8))</f>
        <v>0</v>
      </c>
      <c r="M2977" s="86">
        <f>IF(L2977&gt;0,VLOOKUP(L2977,T$12:$AC$125,7),0)</f>
        <v>0</v>
      </c>
      <c r="N2977" s="81">
        <f t="shared" si="917"/>
        <v>0</v>
      </c>
      <c r="O2977" s="81">
        <f t="shared" ca="1" si="913"/>
        <v>0</v>
      </c>
      <c r="P2977" s="87" t="str">
        <f t="shared" si="914"/>
        <v>A+J=</v>
      </c>
      <c r="Q2977" s="88">
        <f t="shared" si="915"/>
        <v>46136</v>
      </c>
    </row>
    <row r="2978" spans="1:17" x14ac:dyDescent="0.2">
      <c r="A2978" s="79">
        <f t="shared" si="918"/>
        <v>46050</v>
      </c>
      <c r="B2978" s="80" t="str">
        <f t="shared" ca="1" si="906"/>
        <v>n.d</v>
      </c>
      <c r="C2978" s="81">
        <f t="shared" ca="1" si="907"/>
        <v>811.78766540000004</v>
      </c>
      <c r="D2978" s="82">
        <f ca="1">IF(A2978&lt;$B$1,VLOOKUP(A2978,[1]DI!$A$4:$B$15000,2,FALSE),0)</f>
        <v>0</v>
      </c>
      <c r="E2978" s="81">
        <f t="shared" ca="1" si="908"/>
        <v>0</v>
      </c>
      <c r="F2978" s="83">
        <f t="shared" si="916"/>
        <v>1.2</v>
      </c>
      <c r="G2978" s="84">
        <f t="shared" ca="1" si="909"/>
        <v>1</v>
      </c>
      <c r="H2978" s="81">
        <f ca="1">TRUNC(PRODUCT(G$10:G2977),15)</f>
        <v>1.40945772534528</v>
      </c>
      <c r="I2978" s="81">
        <f t="shared" ca="1" si="910"/>
        <v>1.40945772534528</v>
      </c>
      <c r="J2978" s="81">
        <f t="shared" ca="1" si="911"/>
        <v>1</v>
      </c>
      <c r="K2978" s="81">
        <f t="shared" ca="1" si="912"/>
        <v>0</v>
      </c>
      <c r="L2978" s="85">
        <f>IF(VLOOKUP(A2978,$U$12:$AD$125,8)=VLOOKUP(A2977,$U$12:$AD$125,8),0,VLOOKUP(A2978,U$12:$AD$125,8))</f>
        <v>0</v>
      </c>
      <c r="M2978" s="86">
        <f>IF(L2978&gt;0,VLOOKUP(L2978,T$12:$AC$125,7),0)</f>
        <v>0</v>
      </c>
      <c r="N2978" s="81">
        <f t="shared" si="917"/>
        <v>0</v>
      </c>
      <c r="O2978" s="81">
        <f t="shared" ca="1" si="913"/>
        <v>0</v>
      </c>
      <c r="P2978" s="87" t="str">
        <f t="shared" si="914"/>
        <v>A+J=</v>
      </c>
      <c r="Q2978" s="88">
        <f t="shared" si="915"/>
        <v>46136</v>
      </c>
    </row>
    <row r="2979" spans="1:17" x14ac:dyDescent="0.2">
      <c r="A2979" s="79">
        <f t="shared" si="918"/>
        <v>46051</v>
      </c>
      <c r="B2979" s="80" t="str">
        <f t="shared" ca="1" si="906"/>
        <v>n.d</v>
      </c>
      <c r="C2979" s="81">
        <f t="shared" ca="1" si="907"/>
        <v>811.78766540000004</v>
      </c>
      <c r="D2979" s="82">
        <f ca="1">IF(A2979&lt;$B$1,VLOOKUP(A2979,[1]DI!$A$4:$B$15000,2,FALSE),0)</f>
        <v>0</v>
      </c>
      <c r="E2979" s="81">
        <f t="shared" ca="1" si="908"/>
        <v>0</v>
      </c>
      <c r="F2979" s="83">
        <f t="shared" si="916"/>
        <v>1.2</v>
      </c>
      <c r="G2979" s="84">
        <f t="shared" ca="1" si="909"/>
        <v>1</v>
      </c>
      <c r="H2979" s="81">
        <f ca="1">TRUNC(PRODUCT(G$10:G2978),15)</f>
        <v>1.40945772534528</v>
      </c>
      <c r="I2979" s="81">
        <f t="shared" ca="1" si="910"/>
        <v>1.40945772534528</v>
      </c>
      <c r="J2979" s="81">
        <f t="shared" ca="1" si="911"/>
        <v>1</v>
      </c>
      <c r="K2979" s="81">
        <f t="shared" ca="1" si="912"/>
        <v>0</v>
      </c>
      <c r="L2979" s="85">
        <f>IF(VLOOKUP(A2979,$U$12:$AD$125,8)=VLOOKUP(A2978,$U$12:$AD$125,8),0,VLOOKUP(A2979,U$12:$AD$125,8))</f>
        <v>0</v>
      </c>
      <c r="M2979" s="86">
        <f>IF(L2979&gt;0,VLOOKUP(L2979,T$12:$AC$125,7),0)</f>
        <v>0</v>
      </c>
      <c r="N2979" s="81">
        <f t="shared" si="917"/>
        <v>0</v>
      </c>
      <c r="O2979" s="81">
        <f t="shared" ca="1" si="913"/>
        <v>0</v>
      </c>
      <c r="P2979" s="87" t="str">
        <f t="shared" si="914"/>
        <v>A+J=</v>
      </c>
      <c r="Q2979" s="88">
        <f t="shared" si="915"/>
        <v>46136</v>
      </c>
    </row>
    <row r="2980" spans="1:17" x14ac:dyDescent="0.2">
      <c r="A2980" s="79">
        <f t="shared" si="918"/>
        <v>46052</v>
      </c>
      <c r="B2980" s="80" t="str">
        <f t="shared" ca="1" si="906"/>
        <v>n.d</v>
      </c>
      <c r="C2980" s="81">
        <f t="shared" ca="1" si="907"/>
        <v>811.78766540000004</v>
      </c>
      <c r="D2980" s="82">
        <f ca="1">IF(A2980&lt;$B$1,VLOOKUP(A2980,[1]DI!$A$4:$B$15000,2,FALSE),0)</f>
        <v>0</v>
      </c>
      <c r="E2980" s="81">
        <f t="shared" ca="1" si="908"/>
        <v>0</v>
      </c>
      <c r="F2980" s="83">
        <f t="shared" si="916"/>
        <v>1.2</v>
      </c>
      <c r="G2980" s="84">
        <f t="shared" ca="1" si="909"/>
        <v>1</v>
      </c>
      <c r="H2980" s="81">
        <f ca="1">TRUNC(PRODUCT(G$10:G2979),15)</f>
        <v>1.40945772534528</v>
      </c>
      <c r="I2980" s="81">
        <f t="shared" ca="1" si="910"/>
        <v>1.40945772534528</v>
      </c>
      <c r="J2980" s="81">
        <f t="shared" ca="1" si="911"/>
        <v>1</v>
      </c>
      <c r="K2980" s="81">
        <f t="shared" ca="1" si="912"/>
        <v>0</v>
      </c>
      <c r="L2980" s="85">
        <f>IF(VLOOKUP(A2980,$U$12:$AD$125,8)=VLOOKUP(A2979,$U$12:$AD$125,8),0,VLOOKUP(A2980,U$12:$AD$125,8))</f>
        <v>0</v>
      </c>
      <c r="M2980" s="86">
        <f>IF(L2980&gt;0,VLOOKUP(L2980,T$12:$AC$125,7),0)</f>
        <v>0</v>
      </c>
      <c r="N2980" s="81">
        <f t="shared" si="917"/>
        <v>0</v>
      </c>
      <c r="O2980" s="81">
        <f t="shared" ca="1" si="913"/>
        <v>0</v>
      </c>
      <c r="P2980" s="87" t="str">
        <f t="shared" si="914"/>
        <v>A+J=</v>
      </c>
      <c r="Q2980" s="88">
        <f t="shared" si="915"/>
        <v>46136</v>
      </c>
    </row>
    <row r="2981" spans="1:17" x14ac:dyDescent="0.2">
      <c r="A2981" s="79">
        <f t="shared" si="918"/>
        <v>46053</v>
      </c>
      <c r="B2981" s="80" t="str">
        <f t="shared" ca="1" si="906"/>
        <v>n.d</v>
      </c>
      <c r="C2981" s="81">
        <f t="shared" ca="1" si="907"/>
        <v>811.78766540000004</v>
      </c>
      <c r="D2981" s="82">
        <f ca="1">IF(A2981&lt;$B$1,VLOOKUP(A2981,[1]DI!$A$4:$B$15000,2,FALSE),0)</f>
        <v>0</v>
      </c>
      <c r="E2981" s="81">
        <f t="shared" ca="1" si="908"/>
        <v>0</v>
      </c>
      <c r="F2981" s="83">
        <f t="shared" si="916"/>
        <v>1.2</v>
      </c>
      <c r="G2981" s="84">
        <f t="shared" ca="1" si="909"/>
        <v>1</v>
      </c>
      <c r="H2981" s="81">
        <f ca="1">TRUNC(PRODUCT(G$10:G2980),15)</f>
        <v>1.40945772534528</v>
      </c>
      <c r="I2981" s="81">
        <f t="shared" ca="1" si="910"/>
        <v>1.40945772534528</v>
      </c>
      <c r="J2981" s="81">
        <f t="shared" ca="1" si="911"/>
        <v>1</v>
      </c>
      <c r="K2981" s="81">
        <f t="shared" ca="1" si="912"/>
        <v>0</v>
      </c>
      <c r="L2981" s="85">
        <f>IF(VLOOKUP(A2981,$U$12:$AD$125,8)=VLOOKUP(A2980,$U$12:$AD$125,8),0,VLOOKUP(A2981,U$12:$AD$125,8))</f>
        <v>0</v>
      </c>
      <c r="M2981" s="86">
        <f>IF(L2981&gt;0,VLOOKUP(L2981,T$12:$AC$125,7),0)</f>
        <v>0</v>
      </c>
      <c r="N2981" s="81">
        <f t="shared" si="917"/>
        <v>0</v>
      </c>
      <c r="O2981" s="81">
        <f t="shared" ca="1" si="913"/>
        <v>0</v>
      </c>
      <c r="P2981" s="87" t="str">
        <f t="shared" si="914"/>
        <v>A+J=</v>
      </c>
      <c r="Q2981" s="88">
        <f t="shared" si="915"/>
        <v>46136</v>
      </c>
    </row>
    <row r="2982" spans="1:17" x14ac:dyDescent="0.2">
      <c r="A2982" s="79">
        <f t="shared" si="918"/>
        <v>46054</v>
      </c>
      <c r="B2982" s="80" t="str">
        <f t="shared" ca="1" si="906"/>
        <v>n.d</v>
      </c>
      <c r="C2982" s="81">
        <f t="shared" ca="1" si="907"/>
        <v>811.78766540000004</v>
      </c>
      <c r="D2982" s="82">
        <f ca="1">IF(A2982&lt;$B$1,VLOOKUP(A2982,[1]DI!$A$4:$B$15000,2,FALSE),0)</f>
        <v>0</v>
      </c>
      <c r="E2982" s="81">
        <f t="shared" ca="1" si="908"/>
        <v>0</v>
      </c>
      <c r="F2982" s="83">
        <f t="shared" si="916"/>
        <v>1.2</v>
      </c>
      <c r="G2982" s="84">
        <f t="shared" ca="1" si="909"/>
        <v>1</v>
      </c>
      <c r="H2982" s="81">
        <f ca="1">TRUNC(PRODUCT(G$10:G2981),15)</f>
        <v>1.40945772534528</v>
      </c>
      <c r="I2982" s="81">
        <f t="shared" ca="1" si="910"/>
        <v>1.40945772534528</v>
      </c>
      <c r="J2982" s="81">
        <f t="shared" ca="1" si="911"/>
        <v>1</v>
      </c>
      <c r="K2982" s="81">
        <f t="shared" ca="1" si="912"/>
        <v>0</v>
      </c>
      <c r="L2982" s="85">
        <f>IF(VLOOKUP(A2982,$U$12:$AD$125,8)=VLOOKUP(A2981,$U$12:$AD$125,8),0,VLOOKUP(A2982,U$12:$AD$125,8))</f>
        <v>0</v>
      </c>
      <c r="M2982" s="86">
        <f>IF(L2982&gt;0,VLOOKUP(L2982,T$12:$AC$125,7),0)</f>
        <v>0</v>
      </c>
      <c r="N2982" s="81">
        <f t="shared" si="917"/>
        <v>0</v>
      </c>
      <c r="O2982" s="81">
        <f t="shared" ca="1" si="913"/>
        <v>0</v>
      </c>
      <c r="P2982" s="87" t="str">
        <f t="shared" si="914"/>
        <v>A+J=</v>
      </c>
      <c r="Q2982" s="88">
        <f t="shared" si="915"/>
        <v>46136</v>
      </c>
    </row>
    <row r="2983" spans="1:17" x14ac:dyDescent="0.2">
      <c r="A2983" s="79">
        <f t="shared" si="918"/>
        <v>46055</v>
      </c>
      <c r="B2983" s="80" t="str">
        <f t="shared" ca="1" si="906"/>
        <v>n.d</v>
      </c>
      <c r="C2983" s="81">
        <f t="shared" ca="1" si="907"/>
        <v>811.78766540000004</v>
      </c>
      <c r="D2983" s="82">
        <f ca="1">IF(A2983&lt;$B$1,VLOOKUP(A2983,[1]DI!$A$4:$B$15000,2,FALSE),0)</f>
        <v>0</v>
      </c>
      <c r="E2983" s="81">
        <f t="shared" ca="1" si="908"/>
        <v>0</v>
      </c>
      <c r="F2983" s="83">
        <f t="shared" si="916"/>
        <v>1.2</v>
      </c>
      <c r="G2983" s="84">
        <f t="shared" ca="1" si="909"/>
        <v>1</v>
      </c>
      <c r="H2983" s="81">
        <f ca="1">TRUNC(PRODUCT(G$10:G2982),15)</f>
        <v>1.40945772534528</v>
      </c>
      <c r="I2983" s="81">
        <f t="shared" ca="1" si="910"/>
        <v>1.40945772534528</v>
      </c>
      <c r="J2983" s="81">
        <f t="shared" ca="1" si="911"/>
        <v>1</v>
      </c>
      <c r="K2983" s="81">
        <f t="shared" ca="1" si="912"/>
        <v>0</v>
      </c>
      <c r="L2983" s="85">
        <f>IF(VLOOKUP(A2983,$U$12:$AD$125,8)=VLOOKUP(A2982,$U$12:$AD$125,8),0,VLOOKUP(A2983,U$12:$AD$125,8))</f>
        <v>0</v>
      </c>
      <c r="M2983" s="86">
        <f>IF(L2983&gt;0,VLOOKUP(L2983,T$12:$AC$125,7),0)</f>
        <v>0</v>
      </c>
      <c r="N2983" s="81">
        <f t="shared" si="917"/>
        <v>0</v>
      </c>
      <c r="O2983" s="81">
        <f t="shared" ca="1" si="913"/>
        <v>0</v>
      </c>
      <c r="P2983" s="87" t="str">
        <f t="shared" si="914"/>
        <v>A+J=</v>
      </c>
      <c r="Q2983" s="88">
        <f t="shared" si="915"/>
        <v>46136</v>
      </c>
    </row>
    <row r="2984" spans="1:17" x14ac:dyDescent="0.2">
      <c r="A2984" s="79">
        <f t="shared" si="918"/>
        <v>46056</v>
      </c>
      <c r="B2984" s="80" t="str">
        <f t="shared" ca="1" si="906"/>
        <v>n.d</v>
      </c>
      <c r="C2984" s="81">
        <f t="shared" ca="1" si="907"/>
        <v>811.78766540000004</v>
      </c>
      <c r="D2984" s="82">
        <f ca="1">IF(A2984&lt;$B$1,VLOOKUP(A2984,[1]DI!$A$4:$B$15000,2,FALSE),0)</f>
        <v>0</v>
      </c>
      <c r="E2984" s="81">
        <f t="shared" ca="1" si="908"/>
        <v>0</v>
      </c>
      <c r="F2984" s="83">
        <f t="shared" si="916"/>
        <v>1.2</v>
      </c>
      <c r="G2984" s="84">
        <f t="shared" ca="1" si="909"/>
        <v>1</v>
      </c>
      <c r="H2984" s="81">
        <f ca="1">TRUNC(PRODUCT(G$10:G2983),15)</f>
        <v>1.40945772534528</v>
      </c>
      <c r="I2984" s="81">
        <f t="shared" ca="1" si="910"/>
        <v>1.40945772534528</v>
      </c>
      <c r="J2984" s="81">
        <f t="shared" ca="1" si="911"/>
        <v>1</v>
      </c>
      <c r="K2984" s="81">
        <f t="shared" ca="1" si="912"/>
        <v>0</v>
      </c>
      <c r="L2984" s="85">
        <f>IF(VLOOKUP(A2984,$U$12:$AD$125,8)=VLOOKUP(A2983,$U$12:$AD$125,8),0,VLOOKUP(A2984,U$12:$AD$125,8))</f>
        <v>0</v>
      </c>
      <c r="M2984" s="86">
        <f>IF(L2984&gt;0,VLOOKUP(L2984,T$12:$AC$125,7),0)</f>
        <v>0</v>
      </c>
      <c r="N2984" s="81">
        <f t="shared" si="917"/>
        <v>0</v>
      </c>
      <c r="O2984" s="81">
        <f t="shared" ca="1" si="913"/>
        <v>0</v>
      </c>
      <c r="P2984" s="87" t="str">
        <f t="shared" si="914"/>
        <v>A+J=</v>
      </c>
      <c r="Q2984" s="88">
        <f t="shared" si="915"/>
        <v>46136</v>
      </c>
    </row>
    <row r="2985" spans="1:17" x14ac:dyDescent="0.2">
      <c r="A2985" s="79">
        <f t="shared" si="918"/>
        <v>46057</v>
      </c>
      <c r="B2985" s="80" t="str">
        <f t="shared" ca="1" si="906"/>
        <v>n.d</v>
      </c>
      <c r="C2985" s="81">
        <f t="shared" ca="1" si="907"/>
        <v>811.78766540000004</v>
      </c>
      <c r="D2985" s="82">
        <f ca="1">IF(A2985&lt;$B$1,VLOOKUP(A2985,[1]DI!$A$4:$B$15000,2,FALSE),0)</f>
        <v>0</v>
      </c>
      <c r="E2985" s="81">
        <f t="shared" ca="1" si="908"/>
        <v>0</v>
      </c>
      <c r="F2985" s="83">
        <f t="shared" si="916"/>
        <v>1.2</v>
      </c>
      <c r="G2985" s="84">
        <f t="shared" ca="1" si="909"/>
        <v>1</v>
      </c>
      <c r="H2985" s="81">
        <f ca="1">TRUNC(PRODUCT(G$10:G2984),15)</f>
        <v>1.40945772534528</v>
      </c>
      <c r="I2985" s="81">
        <f t="shared" ca="1" si="910"/>
        <v>1.40945772534528</v>
      </c>
      <c r="J2985" s="81">
        <f t="shared" ca="1" si="911"/>
        <v>1</v>
      </c>
      <c r="K2985" s="81">
        <f t="shared" ca="1" si="912"/>
        <v>0</v>
      </c>
      <c r="L2985" s="85">
        <f>IF(VLOOKUP(A2985,$U$12:$AD$125,8)=VLOOKUP(A2984,$U$12:$AD$125,8),0,VLOOKUP(A2985,U$12:$AD$125,8))</f>
        <v>0</v>
      </c>
      <c r="M2985" s="86">
        <f>IF(L2985&gt;0,VLOOKUP(L2985,T$12:$AC$125,7),0)</f>
        <v>0</v>
      </c>
      <c r="N2985" s="81">
        <f t="shared" si="917"/>
        <v>0</v>
      </c>
      <c r="O2985" s="81">
        <f t="shared" ca="1" si="913"/>
        <v>0</v>
      </c>
      <c r="P2985" s="87" t="str">
        <f t="shared" si="914"/>
        <v>A+J=</v>
      </c>
      <c r="Q2985" s="88">
        <f t="shared" si="915"/>
        <v>46136</v>
      </c>
    </row>
    <row r="2986" spans="1:17" x14ac:dyDescent="0.2">
      <c r="A2986" s="79">
        <f t="shared" si="918"/>
        <v>46058</v>
      </c>
      <c r="B2986" s="80" t="str">
        <f t="shared" ca="1" si="906"/>
        <v>n.d</v>
      </c>
      <c r="C2986" s="81">
        <f t="shared" ca="1" si="907"/>
        <v>811.78766540000004</v>
      </c>
      <c r="D2986" s="82">
        <f ca="1">IF(A2986&lt;$B$1,VLOOKUP(A2986,[1]DI!$A$4:$B$15000,2,FALSE),0)</f>
        <v>0</v>
      </c>
      <c r="E2986" s="81">
        <f t="shared" ca="1" si="908"/>
        <v>0</v>
      </c>
      <c r="F2986" s="83">
        <f t="shared" si="916"/>
        <v>1.2</v>
      </c>
      <c r="G2986" s="84">
        <f t="shared" ca="1" si="909"/>
        <v>1</v>
      </c>
      <c r="H2986" s="81">
        <f ca="1">TRUNC(PRODUCT(G$10:G2985),15)</f>
        <v>1.40945772534528</v>
      </c>
      <c r="I2986" s="81">
        <f t="shared" ca="1" si="910"/>
        <v>1.40945772534528</v>
      </c>
      <c r="J2986" s="81">
        <f t="shared" ca="1" si="911"/>
        <v>1</v>
      </c>
      <c r="K2986" s="81">
        <f t="shared" ca="1" si="912"/>
        <v>0</v>
      </c>
      <c r="L2986" s="85">
        <f>IF(VLOOKUP(A2986,$U$12:$AD$125,8)=VLOOKUP(A2985,$U$12:$AD$125,8),0,VLOOKUP(A2986,U$12:$AD$125,8))</f>
        <v>0</v>
      </c>
      <c r="M2986" s="86">
        <f>IF(L2986&gt;0,VLOOKUP(L2986,T$12:$AC$125,7),0)</f>
        <v>0</v>
      </c>
      <c r="N2986" s="81">
        <f t="shared" si="917"/>
        <v>0</v>
      </c>
      <c r="O2986" s="81">
        <f t="shared" ca="1" si="913"/>
        <v>0</v>
      </c>
      <c r="P2986" s="87" t="str">
        <f t="shared" si="914"/>
        <v>A+J=</v>
      </c>
      <c r="Q2986" s="88">
        <f t="shared" si="915"/>
        <v>46136</v>
      </c>
    </row>
    <row r="2987" spans="1:17" x14ac:dyDescent="0.2">
      <c r="A2987" s="79">
        <f t="shared" si="918"/>
        <v>46059</v>
      </c>
      <c r="B2987" s="80" t="str">
        <f t="shared" ca="1" si="906"/>
        <v>n.d</v>
      </c>
      <c r="C2987" s="81">
        <f t="shared" ca="1" si="907"/>
        <v>811.78766540000004</v>
      </c>
      <c r="D2987" s="82">
        <f ca="1">IF(A2987&lt;$B$1,VLOOKUP(A2987,[1]DI!$A$4:$B$15000,2,FALSE),0)</f>
        <v>0</v>
      </c>
      <c r="E2987" s="81">
        <f t="shared" ca="1" si="908"/>
        <v>0</v>
      </c>
      <c r="F2987" s="83">
        <f t="shared" si="916"/>
        <v>1.2</v>
      </c>
      <c r="G2987" s="84">
        <f t="shared" ca="1" si="909"/>
        <v>1</v>
      </c>
      <c r="H2987" s="81">
        <f ca="1">TRUNC(PRODUCT(G$10:G2986),15)</f>
        <v>1.40945772534528</v>
      </c>
      <c r="I2987" s="81">
        <f t="shared" ca="1" si="910"/>
        <v>1.40945772534528</v>
      </c>
      <c r="J2987" s="81">
        <f t="shared" ca="1" si="911"/>
        <v>1</v>
      </c>
      <c r="K2987" s="81">
        <f t="shared" ca="1" si="912"/>
        <v>0</v>
      </c>
      <c r="L2987" s="85">
        <f>IF(VLOOKUP(A2987,$U$12:$AD$125,8)=VLOOKUP(A2986,$U$12:$AD$125,8),0,VLOOKUP(A2987,U$12:$AD$125,8))</f>
        <v>0</v>
      </c>
      <c r="M2987" s="86">
        <f>IF(L2987&gt;0,VLOOKUP(L2987,T$12:$AC$125,7),0)</f>
        <v>0</v>
      </c>
      <c r="N2987" s="81">
        <f t="shared" si="917"/>
        <v>0</v>
      </c>
      <c r="O2987" s="81">
        <f t="shared" ca="1" si="913"/>
        <v>0</v>
      </c>
      <c r="P2987" s="87" t="str">
        <f t="shared" si="914"/>
        <v>A+J=</v>
      </c>
      <c r="Q2987" s="88">
        <f t="shared" si="915"/>
        <v>46136</v>
      </c>
    </row>
    <row r="2988" spans="1:17" x14ac:dyDescent="0.2">
      <c r="A2988" s="79">
        <f t="shared" si="918"/>
        <v>46060</v>
      </c>
      <c r="B2988" s="80" t="str">
        <f t="shared" ca="1" si="906"/>
        <v>n.d</v>
      </c>
      <c r="C2988" s="81">
        <f t="shared" ca="1" si="907"/>
        <v>811.78766540000004</v>
      </c>
      <c r="D2988" s="82">
        <f ca="1">IF(A2988&lt;$B$1,VLOOKUP(A2988,[1]DI!$A$4:$B$15000,2,FALSE),0)</f>
        <v>0</v>
      </c>
      <c r="E2988" s="81">
        <f t="shared" ca="1" si="908"/>
        <v>0</v>
      </c>
      <c r="F2988" s="83">
        <f t="shared" si="916"/>
        <v>1.2</v>
      </c>
      <c r="G2988" s="84">
        <f t="shared" ca="1" si="909"/>
        <v>1</v>
      </c>
      <c r="H2988" s="81">
        <f ca="1">TRUNC(PRODUCT(G$10:G2987),15)</f>
        <v>1.40945772534528</v>
      </c>
      <c r="I2988" s="81">
        <f t="shared" ca="1" si="910"/>
        <v>1.40945772534528</v>
      </c>
      <c r="J2988" s="81">
        <f t="shared" ca="1" si="911"/>
        <v>1</v>
      </c>
      <c r="K2988" s="81">
        <f t="shared" ca="1" si="912"/>
        <v>0</v>
      </c>
      <c r="L2988" s="85">
        <f>IF(VLOOKUP(A2988,$U$12:$AD$125,8)=VLOOKUP(A2987,$U$12:$AD$125,8),0,VLOOKUP(A2988,U$12:$AD$125,8))</f>
        <v>0</v>
      </c>
      <c r="M2988" s="86">
        <f>IF(L2988&gt;0,VLOOKUP(L2988,T$12:$AC$125,7),0)</f>
        <v>0</v>
      </c>
      <c r="N2988" s="81">
        <f t="shared" si="917"/>
        <v>0</v>
      </c>
      <c r="O2988" s="81">
        <f t="shared" ca="1" si="913"/>
        <v>0</v>
      </c>
      <c r="P2988" s="87" t="str">
        <f t="shared" si="914"/>
        <v>A+J=</v>
      </c>
      <c r="Q2988" s="88">
        <f t="shared" si="915"/>
        <v>46136</v>
      </c>
    </row>
    <row r="2989" spans="1:17" x14ac:dyDescent="0.2">
      <c r="A2989" s="79">
        <f t="shared" si="918"/>
        <v>46061</v>
      </c>
      <c r="B2989" s="80" t="str">
        <f t="shared" ca="1" si="906"/>
        <v>n.d</v>
      </c>
      <c r="C2989" s="81">
        <f t="shared" ca="1" si="907"/>
        <v>811.78766540000004</v>
      </c>
      <c r="D2989" s="82">
        <f ca="1">IF(A2989&lt;$B$1,VLOOKUP(A2989,[1]DI!$A$4:$B$15000,2,FALSE),0)</f>
        <v>0</v>
      </c>
      <c r="E2989" s="81">
        <f t="shared" ca="1" si="908"/>
        <v>0</v>
      </c>
      <c r="F2989" s="83">
        <f t="shared" si="916"/>
        <v>1.2</v>
      </c>
      <c r="G2989" s="84">
        <f t="shared" ca="1" si="909"/>
        <v>1</v>
      </c>
      <c r="H2989" s="81">
        <f ca="1">TRUNC(PRODUCT(G$10:G2988),15)</f>
        <v>1.40945772534528</v>
      </c>
      <c r="I2989" s="81">
        <f t="shared" ca="1" si="910"/>
        <v>1.40945772534528</v>
      </c>
      <c r="J2989" s="81">
        <f t="shared" ca="1" si="911"/>
        <v>1</v>
      </c>
      <c r="K2989" s="81">
        <f t="shared" ca="1" si="912"/>
        <v>0</v>
      </c>
      <c r="L2989" s="85">
        <f>IF(VLOOKUP(A2989,$U$12:$AD$125,8)=VLOOKUP(A2988,$U$12:$AD$125,8),0,VLOOKUP(A2989,U$12:$AD$125,8))</f>
        <v>0</v>
      </c>
      <c r="M2989" s="86">
        <f>IF(L2989&gt;0,VLOOKUP(L2989,T$12:$AC$125,7),0)</f>
        <v>0</v>
      </c>
      <c r="N2989" s="81">
        <f t="shared" si="917"/>
        <v>0</v>
      </c>
      <c r="O2989" s="81">
        <f t="shared" ca="1" si="913"/>
        <v>0</v>
      </c>
      <c r="P2989" s="87" t="str">
        <f t="shared" si="914"/>
        <v>A+J=</v>
      </c>
      <c r="Q2989" s="88">
        <f t="shared" si="915"/>
        <v>46136</v>
      </c>
    </row>
    <row r="2990" spans="1:17" x14ac:dyDescent="0.2">
      <c r="A2990" s="79">
        <f t="shared" si="918"/>
        <v>46062</v>
      </c>
      <c r="B2990" s="80" t="str">
        <f t="shared" ref="B2990:B3053" ca="1" si="919">IF(A2990&lt;=TODAY(),C2990+K2990,IF(AND(A2990&gt;TODAY(),A2990&lt;=$B$1),IF(VLOOKUP(TODAY(),$A$10:$D$5000,4,FALSE)=0,"n.d",C2990+K2990),"n.d"))</f>
        <v>n.d</v>
      </c>
      <c r="C2990" s="81">
        <f t="shared" ref="C2990:C3053" ca="1" si="920">TRUNC(C2989-N2989,8)</f>
        <v>811.78766540000004</v>
      </c>
      <c r="D2990" s="82">
        <f ca="1">IF(A2990&lt;$B$1,VLOOKUP(A2990,[1]DI!$A$4:$B$15000,2,FALSE),0)</f>
        <v>0</v>
      </c>
      <c r="E2990" s="81">
        <f t="shared" ref="E2990:E3053" ca="1" si="921">ROUND((((1+D2990)^(1/252)-1)),8)</f>
        <v>0</v>
      </c>
      <c r="F2990" s="83">
        <f t="shared" si="916"/>
        <v>1.2</v>
      </c>
      <c r="G2990" s="84">
        <f t="shared" ref="G2990:G3053" ca="1" si="922">TRUNC((1+(E2990*F2990)),15)</f>
        <v>1</v>
      </c>
      <c r="H2990" s="81">
        <f ca="1">TRUNC(PRODUCT(G$10:G2989),15)</f>
        <v>1.40945772534528</v>
      </c>
      <c r="I2990" s="81">
        <f t="shared" ref="I2990:I3053" ca="1" si="923">IF(OR(L2989&gt;0,L2989="E"),H2989,I2989)</f>
        <v>1.40945772534528</v>
      </c>
      <c r="J2990" s="81">
        <f t="shared" ref="J2990:J3053" ca="1" si="924">ROUND(TRUNC(H2990/I2990,15),8)</f>
        <v>1</v>
      </c>
      <c r="K2990" s="81">
        <f t="shared" ref="K2990:K3053" ca="1" si="925">TRUNC((C2990*(J2990-1)),8)</f>
        <v>0</v>
      </c>
      <c r="L2990" s="85">
        <f>IF(VLOOKUP(A2990,$U$12:$AD$125,8)=VLOOKUP(A2989,$U$12:$AD$125,8),0,VLOOKUP(A2990,U$12:$AD$125,8))</f>
        <v>0</v>
      </c>
      <c r="M2990" s="86">
        <f>IF(L2990&gt;0,VLOOKUP(L2990,T$12:$AC$125,7),0)</f>
        <v>0</v>
      </c>
      <c r="N2990" s="81">
        <f t="shared" si="917"/>
        <v>0</v>
      </c>
      <c r="O2990" s="81">
        <f t="shared" ref="O2990:O3053" ca="1" si="926">(K2990+N2990)</f>
        <v>0</v>
      </c>
      <c r="P2990" s="87" t="str">
        <f t="shared" ref="P2990:P3053" si="927">IF(L2989&gt;0,VLOOKUP(A2989,$U$12:$AD$125,9),P2989)</f>
        <v>A+J=</v>
      </c>
      <c r="Q2990" s="88">
        <f t="shared" ref="Q2990:Q3053" si="928">IF(L2989&gt;0,VLOOKUP(A2989,$U$12:$AD$125,10),Q2989)</f>
        <v>46136</v>
      </c>
    </row>
    <row r="2991" spans="1:17" x14ac:dyDescent="0.2">
      <c r="A2991" s="79">
        <f t="shared" si="918"/>
        <v>46063</v>
      </c>
      <c r="B2991" s="80" t="str">
        <f t="shared" ca="1" si="919"/>
        <v>n.d</v>
      </c>
      <c r="C2991" s="81">
        <f t="shared" ca="1" si="920"/>
        <v>811.78766540000004</v>
      </c>
      <c r="D2991" s="82">
        <f ca="1">IF(A2991&lt;$B$1,VLOOKUP(A2991,[1]DI!$A$4:$B$15000,2,FALSE),0)</f>
        <v>0</v>
      </c>
      <c r="E2991" s="81">
        <f t="shared" ca="1" si="921"/>
        <v>0</v>
      </c>
      <c r="F2991" s="83">
        <f t="shared" si="916"/>
        <v>1.2</v>
      </c>
      <c r="G2991" s="84">
        <f t="shared" ca="1" si="922"/>
        <v>1</v>
      </c>
      <c r="H2991" s="81">
        <f ca="1">TRUNC(PRODUCT(G$10:G2990),15)</f>
        <v>1.40945772534528</v>
      </c>
      <c r="I2991" s="81">
        <f t="shared" ca="1" si="923"/>
        <v>1.40945772534528</v>
      </c>
      <c r="J2991" s="81">
        <f t="shared" ca="1" si="924"/>
        <v>1</v>
      </c>
      <c r="K2991" s="81">
        <f t="shared" ca="1" si="925"/>
        <v>0</v>
      </c>
      <c r="L2991" s="85">
        <f>IF(VLOOKUP(A2991,$U$12:$AD$125,8)=VLOOKUP(A2990,$U$12:$AD$125,8),0,VLOOKUP(A2991,U$12:$AD$125,8))</f>
        <v>0</v>
      </c>
      <c r="M2991" s="86">
        <f>IF(L2991&gt;0,VLOOKUP(L2991,T$12:$AC$125,7),0)</f>
        <v>0</v>
      </c>
      <c r="N2991" s="81">
        <f t="shared" si="917"/>
        <v>0</v>
      </c>
      <c r="O2991" s="81">
        <f t="shared" ca="1" si="926"/>
        <v>0</v>
      </c>
      <c r="P2991" s="87" t="str">
        <f t="shared" si="927"/>
        <v>A+J=</v>
      </c>
      <c r="Q2991" s="88">
        <f t="shared" si="928"/>
        <v>46136</v>
      </c>
    </row>
    <row r="2992" spans="1:17" x14ac:dyDescent="0.2">
      <c r="A2992" s="79">
        <f t="shared" si="918"/>
        <v>46064</v>
      </c>
      <c r="B2992" s="80" t="str">
        <f t="shared" ca="1" si="919"/>
        <v>n.d</v>
      </c>
      <c r="C2992" s="81">
        <f t="shared" ca="1" si="920"/>
        <v>811.78766540000004</v>
      </c>
      <c r="D2992" s="82">
        <f ca="1">IF(A2992&lt;$B$1,VLOOKUP(A2992,[1]DI!$A$4:$B$15000,2,FALSE),0)</f>
        <v>0</v>
      </c>
      <c r="E2992" s="81">
        <f t="shared" ca="1" si="921"/>
        <v>0</v>
      </c>
      <c r="F2992" s="83">
        <f t="shared" si="916"/>
        <v>1.2</v>
      </c>
      <c r="G2992" s="84">
        <f t="shared" ca="1" si="922"/>
        <v>1</v>
      </c>
      <c r="H2992" s="81">
        <f ca="1">TRUNC(PRODUCT(G$10:G2991),15)</f>
        <v>1.40945772534528</v>
      </c>
      <c r="I2992" s="81">
        <f t="shared" ca="1" si="923"/>
        <v>1.40945772534528</v>
      </c>
      <c r="J2992" s="81">
        <f t="shared" ca="1" si="924"/>
        <v>1</v>
      </c>
      <c r="K2992" s="81">
        <f t="shared" ca="1" si="925"/>
        <v>0</v>
      </c>
      <c r="L2992" s="85">
        <f>IF(VLOOKUP(A2992,$U$12:$AD$125,8)=VLOOKUP(A2991,$U$12:$AD$125,8),0,VLOOKUP(A2992,U$12:$AD$125,8))</f>
        <v>0</v>
      </c>
      <c r="M2992" s="86">
        <f>IF(L2992&gt;0,VLOOKUP(L2992,T$12:$AC$125,7),0)</f>
        <v>0</v>
      </c>
      <c r="N2992" s="81">
        <f t="shared" si="917"/>
        <v>0</v>
      </c>
      <c r="O2992" s="81">
        <f t="shared" ca="1" si="926"/>
        <v>0</v>
      </c>
      <c r="P2992" s="87" t="str">
        <f t="shared" si="927"/>
        <v>A+J=</v>
      </c>
      <c r="Q2992" s="88">
        <f t="shared" si="928"/>
        <v>46136</v>
      </c>
    </row>
    <row r="2993" spans="1:17" x14ac:dyDescent="0.2">
      <c r="A2993" s="79">
        <f t="shared" si="918"/>
        <v>46065</v>
      </c>
      <c r="B2993" s="80" t="str">
        <f t="shared" ca="1" si="919"/>
        <v>n.d</v>
      </c>
      <c r="C2993" s="81">
        <f t="shared" ca="1" si="920"/>
        <v>811.78766540000004</v>
      </c>
      <c r="D2993" s="82">
        <f ca="1">IF(A2993&lt;$B$1,VLOOKUP(A2993,[1]DI!$A$4:$B$15000,2,FALSE),0)</f>
        <v>0</v>
      </c>
      <c r="E2993" s="81">
        <f t="shared" ca="1" si="921"/>
        <v>0</v>
      </c>
      <c r="F2993" s="83">
        <f t="shared" si="916"/>
        <v>1.2</v>
      </c>
      <c r="G2993" s="84">
        <f t="shared" ca="1" si="922"/>
        <v>1</v>
      </c>
      <c r="H2993" s="81">
        <f ca="1">TRUNC(PRODUCT(G$10:G2992),15)</f>
        <v>1.40945772534528</v>
      </c>
      <c r="I2993" s="81">
        <f t="shared" ca="1" si="923"/>
        <v>1.40945772534528</v>
      </c>
      <c r="J2993" s="81">
        <f t="shared" ca="1" si="924"/>
        <v>1</v>
      </c>
      <c r="K2993" s="81">
        <f t="shared" ca="1" si="925"/>
        <v>0</v>
      </c>
      <c r="L2993" s="85">
        <f>IF(VLOOKUP(A2993,$U$12:$AD$125,8)=VLOOKUP(A2992,$U$12:$AD$125,8),0,VLOOKUP(A2993,U$12:$AD$125,8))</f>
        <v>0</v>
      </c>
      <c r="M2993" s="86">
        <f>IF(L2993&gt;0,VLOOKUP(L2993,T$12:$AC$125,7),0)</f>
        <v>0</v>
      </c>
      <c r="N2993" s="81">
        <f t="shared" si="917"/>
        <v>0</v>
      </c>
      <c r="O2993" s="81">
        <f t="shared" ca="1" si="926"/>
        <v>0</v>
      </c>
      <c r="P2993" s="87" t="str">
        <f t="shared" si="927"/>
        <v>A+J=</v>
      </c>
      <c r="Q2993" s="88">
        <f t="shared" si="928"/>
        <v>46136</v>
      </c>
    </row>
    <row r="2994" spans="1:17" x14ac:dyDescent="0.2">
      <c r="A2994" s="79">
        <f t="shared" si="918"/>
        <v>46066</v>
      </c>
      <c r="B2994" s="80" t="str">
        <f t="shared" ca="1" si="919"/>
        <v>n.d</v>
      </c>
      <c r="C2994" s="81">
        <f t="shared" ca="1" si="920"/>
        <v>811.78766540000004</v>
      </c>
      <c r="D2994" s="82">
        <f ca="1">IF(A2994&lt;$B$1,VLOOKUP(A2994,[1]DI!$A$4:$B$15000,2,FALSE),0)</f>
        <v>0</v>
      </c>
      <c r="E2994" s="81">
        <f t="shared" ca="1" si="921"/>
        <v>0</v>
      </c>
      <c r="F2994" s="83">
        <f t="shared" si="916"/>
        <v>1.2</v>
      </c>
      <c r="G2994" s="84">
        <f t="shared" ca="1" si="922"/>
        <v>1</v>
      </c>
      <c r="H2994" s="81">
        <f ca="1">TRUNC(PRODUCT(G$10:G2993),15)</f>
        <v>1.40945772534528</v>
      </c>
      <c r="I2994" s="81">
        <f t="shared" ca="1" si="923"/>
        <v>1.40945772534528</v>
      </c>
      <c r="J2994" s="81">
        <f t="shared" ca="1" si="924"/>
        <v>1</v>
      </c>
      <c r="K2994" s="81">
        <f t="shared" ca="1" si="925"/>
        <v>0</v>
      </c>
      <c r="L2994" s="85">
        <f>IF(VLOOKUP(A2994,$U$12:$AD$125,8)=VLOOKUP(A2993,$U$12:$AD$125,8),0,VLOOKUP(A2994,U$12:$AD$125,8))</f>
        <v>0</v>
      </c>
      <c r="M2994" s="86">
        <f>IF(L2994&gt;0,VLOOKUP(L2994,T$12:$AC$125,7),0)</f>
        <v>0</v>
      </c>
      <c r="N2994" s="81">
        <f t="shared" si="917"/>
        <v>0</v>
      </c>
      <c r="O2994" s="81">
        <f t="shared" ca="1" si="926"/>
        <v>0</v>
      </c>
      <c r="P2994" s="87" t="str">
        <f t="shared" si="927"/>
        <v>A+J=</v>
      </c>
      <c r="Q2994" s="88">
        <f t="shared" si="928"/>
        <v>46136</v>
      </c>
    </row>
    <row r="2995" spans="1:17" x14ac:dyDescent="0.2">
      <c r="A2995" s="79">
        <f t="shared" si="918"/>
        <v>46067</v>
      </c>
      <c r="B2995" s="80" t="str">
        <f t="shared" ca="1" si="919"/>
        <v>n.d</v>
      </c>
      <c r="C2995" s="81">
        <f t="shared" ca="1" si="920"/>
        <v>811.78766540000004</v>
      </c>
      <c r="D2995" s="82">
        <f ca="1">IF(A2995&lt;$B$1,VLOOKUP(A2995,[1]DI!$A$4:$B$15000,2,FALSE),0)</f>
        <v>0</v>
      </c>
      <c r="E2995" s="81">
        <f t="shared" ca="1" si="921"/>
        <v>0</v>
      </c>
      <c r="F2995" s="83">
        <f t="shared" si="916"/>
        <v>1.2</v>
      </c>
      <c r="G2995" s="84">
        <f t="shared" ca="1" si="922"/>
        <v>1</v>
      </c>
      <c r="H2995" s="81">
        <f ca="1">TRUNC(PRODUCT(G$10:G2994),15)</f>
        <v>1.40945772534528</v>
      </c>
      <c r="I2995" s="81">
        <f t="shared" ca="1" si="923"/>
        <v>1.40945772534528</v>
      </c>
      <c r="J2995" s="81">
        <f t="shared" ca="1" si="924"/>
        <v>1</v>
      </c>
      <c r="K2995" s="81">
        <f t="shared" ca="1" si="925"/>
        <v>0</v>
      </c>
      <c r="L2995" s="85">
        <f>IF(VLOOKUP(A2995,$U$12:$AD$125,8)=VLOOKUP(A2994,$U$12:$AD$125,8),0,VLOOKUP(A2995,U$12:$AD$125,8))</f>
        <v>0</v>
      </c>
      <c r="M2995" s="86">
        <f>IF(L2995&gt;0,VLOOKUP(L2995,T$12:$AC$125,7),0)</f>
        <v>0</v>
      </c>
      <c r="N2995" s="81">
        <f t="shared" si="917"/>
        <v>0</v>
      </c>
      <c r="O2995" s="81">
        <f t="shared" ca="1" si="926"/>
        <v>0</v>
      </c>
      <c r="P2995" s="87" t="str">
        <f t="shared" si="927"/>
        <v>A+J=</v>
      </c>
      <c r="Q2995" s="88">
        <f t="shared" si="928"/>
        <v>46136</v>
      </c>
    </row>
    <row r="2996" spans="1:17" x14ac:dyDescent="0.2">
      <c r="A2996" s="79">
        <f t="shared" si="918"/>
        <v>46068</v>
      </c>
      <c r="B2996" s="80" t="str">
        <f t="shared" ca="1" si="919"/>
        <v>n.d</v>
      </c>
      <c r="C2996" s="81">
        <f t="shared" ca="1" si="920"/>
        <v>811.78766540000004</v>
      </c>
      <c r="D2996" s="82">
        <f ca="1">IF(A2996&lt;$B$1,VLOOKUP(A2996,[1]DI!$A$4:$B$15000,2,FALSE),0)</f>
        <v>0</v>
      </c>
      <c r="E2996" s="81">
        <f t="shared" ca="1" si="921"/>
        <v>0</v>
      </c>
      <c r="F2996" s="83">
        <f t="shared" si="916"/>
        <v>1.2</v>
      </c>
      <c r="G2996" s="84">
        <f t="shared" ca="1" si="922"/>
        <v>1</v>
      </c>
      <c r="H2996" s="81">
        <f ca="1">TRUNC(PRODUCT(G$10:G2995),15)</f>
        <v>1.40945772534528</v>
      </c>
      <c r="I2996" s="81">
        <f t="shared" ca="1" si="923"/>
        <v>1.40945772534528</v>
      </c>
      <c r="J2996" s="81">
        <f t="shared" ca="1" si="924"/>
        <v>1</v>
      </c>
      <c r="K2996" s="81">
        <f t="shared" ca="1" si="925"/>
        <v>0</v>
      </c>
      <c r="L2996" s="85">
        <f>IF(VLOOKUP(A2996,$U$12:$AD$125,8)=VLOOKUP(A2995,$U$12:$AD$125,8),0,VLOOKUP(A2996,U$12:$AD$125,8))</f>
        <v>0</v>
      </c>
      <c r="M2996" s="86">
        <f>IF(L2996&gt;0,VLOOKUP(L2996,T$12:$AC$125,7),0)</f>
        <v>0</v>
      </c>
      <c r="N2996" s="81">
        <f t="shared" si="917"/>
        <v>0</v>
      </c>
      <c r="O2996" s="81">
        <f t="shared" ca="1" si="926"/>
        <v>0</v>
      </c>
      <c r="P2996" s="87" t="str">
        <f t="shared" si="927"/>
        <v>A+J=</v>
      </c>
      <c r="Q2996" s="88">
        <f t="shared" si="928"/>
        <v>46136</v>
      </c>
    </row>
    <row r="2997" spans="1:17" x14ac:dyDescent="0.2">
      <c r="A2997" s="79">
        <f t="shared" si="918"/>
        <v>46069</v>
      </c>
      <c r="B2997" s="80" t="str">
        <f t="shared" ca="1" si="919"/>
        <v>n.d</v>
      </c>
      <c r="C2997" s="81">
        <f t="shared" ca="1" si="920"/>
        <v>811.78766540000004</v>
      </c>
      <c r="D2997" s="82">
        <f ca="1">IF(A2997&lt;$B$1,VLOOKUP(A2997,[1]DI!$A$4:$B$15000,2,FALSE),0)</f>
        <v>0</v>
      </c>
      <c r="E2997" s="81">
        <f t="shared" ca="1" si="921"/>
        <v>0</v>
      </c>
      <c r="F2997" s="83">
        <f t="shared" si="916"/>
        <v>1.2</v>
      </c>
      <c r="G2997" s="84">
        <f t="shared" ca="1" si="922"/>
        <v>1</v>
      </c>
      <c r="H2997" s="81">
        <f ca="1">TRUNC(PRODUCT(G$10:G2996),15)</f>
        <v>1.40945772534528</v>
      </c>
      <c r="I2997" s="81">
        <f t="shared" ca="1" si="923"/>
        <v>1.40945772534528</v>
      </c>
      <c r="J2997" s="81">
        <f t="shared" ca="1" si="924"/>
        <v>1</v>
      </c>
      <c r="K2997" s="81">
        <f t="shared" ca="1" si="925"/>
        <v>0</v>
      </c>
      <c r="L2997" s="85">
        <f>IF(VLOOKUP(A2997,$U$12:$AD$125,8)=VLOOKUP(A2996,$U$12:$AD$125,8),0,VLOOKUP(A2997,U$12:$AD$125,8))</f>
        <v>0</v>
      </c>
      <c r="M2997" s="86">
        <f>IF(L2997&gt;0,VLOOKUP(L2997,T$12:$AC$125,7),0)</f>
        <v>0</v>
      </c>
      <c r="N2997" s="81">
        <f t="shared" si="917"/>
        <v>0</v>
      </c>
      <c r="O2997" s="81">
        <f t="shared" ca="1" si="926"/>
        <v>0</v>
      </c>
      <c r="P2997" s="87" t="str">
        <f t="shared" si="927"/>
        <v>A+J=</v>
      </c>
      <c r="Q2997" s="88">
        <f t="shared" si="928"/>
        <v>46136</v>
      </c>
    </row>
    <row r="2998" spans="1:17" x14ac:dyDescent="0.2">
      <c r="A2998" s="79">
        <f t="shared" si="918"/>
        <v>46070</v>
      </c>
      <c r="B2998" s="80" t="str">
        <f t="shared" ca="1" si="919"/>
        <v>n.d</v>
      </c>
      <c r="C2998" s="81">
        <f t="shared" ca="1" si="920"/>
        <v>811.78766540000004</v>
      </c>
      <c r="D2998" s="82">
        <f ca="1">IF(A2998&lt;$B$1,VLOOKUP(A2998,[1]DI!$A$4:$B$15000,2,FALSE),0)</f>
        <v>0</v>
      </c>
      <c r="E2998" s="81">
        <f t="shared" ca="1" si="921"/>
        <v>0</v>
      </c>
      <c r="F2998" s="83">
        <f t="shared" si="916"/>
        <v>1.2</v>
      </c>
      <c r="G2998" s="84">
        <f t="shared" ca="1" si="922"/>
        <v>1</v>
      </c>
      <c r="H2998" s="81">
        <f ca="1">TRUNC(PRODUCT(G$10:G2997),15)</f>
        <v>1.40945772534528</v>
      </c>
      <c r="I2998" s="81">
        <f t="shared" ca="1" si="923"/>
        <v>1.40945772534528</v>
      </c>
      <c r="J2998" s="81">
        <f t="shared" ca="1" si="924"/>
        <v>1</v>
      </c>
      <c r="K2998" s="81">
        <f t="shared" ca="1" si="925"/>
        <v>0</v>
      </c>
      <c r="L2998" s="85">
        <f>IF(VLOOKUP(A2998,$U$12:$AD$125,8)=VLOOKUP(A2997,$U$12:$AD$125,8),0,VLOOKUP(A2998,U$12:$AD$125,8))</f>
        <v>0</v>
      </c>
      <c r="M2998" s="86">
        <f>IF(L2998&gt;0,VLOOKUP(L2998,T$12:$AC$125,7),0)</f>
        <v>0</v>
      </c>
      <c r="N2998" s="81">
        <f t="shared" si="917"/>
        <v>0</v>
      </c>
      <c r="O2998" s="81">
        <f t="shared" ca="1" si="926"/>
        <v>0</v>
      </c>
      <c r="P2998" s="87" t="str">
        <f t="shared" si="927"/>
        <v>A+J=</v>
      </c>
      <c r="Q2998" s="88">
        <f t="shared" si="928"/>
        <v>46136</v>
      </c>
    </row>
    <row r="2999" spans="1:17" x14ac:dyDescent="0.2">
      <c r="A2999" s="79">
        <f t="shared" si="918"/>
        <v>46071</v>
      </c>
      <c r="B2999" s="80" t="str">
        <f t="shared" ca="1" si="919"/>
        <v>n.d</v>
      </c>
      <c r="C2999" s="81">
        <f t="shared" ca="1" si="920"/>
        <v>811.78766540000004</v>
      </c>
      <c r="D2999" s="82">
        <f ca="1">IF(A2999&lt;$B$1,VLOOKUP(A2999,[1]DI!$A$4:$B$15000,2,FALSE),0)</f>
        <v>0</v>
      </c>
      <c r="E2999" s="81">
        <f t="shared" ca="1" si="921"/>
        <v>0</v>
      </c>
      <c r="F2999" s="83">
        <f t="shared" si="916"/>
        <v>1.2</v>
      </c>
      <c r="G2999" s="84">
        <f t="shared" ca="1" si="922"/>
        <v>1</v>
      </c>
      <c r="H2999" s="81">
        <f ca="1">TRUNC(PRODUCT(G$10:G2998),15)</f>
        <v>1.40945772534528</v>
      </c>
      <c r="I2999" s="81">
        <f t="shared" ca="1" si="923"/>
        <v>1.40945772534528</v>
      </c>
      <c r="J2999" s="81">
        <f t="shared" ca="1" si="924"/>
        <v>1</v>
      </c>
      <c r="K2999" s="81">
        <f t="shared" ca="1" si="925"/>
        <v>0</v>
      </c>
      <c r="L2999" s="85">
        <f>IF(VLOOKUP(A2999,$U$12:$AD$125,8)=VLOOKUP(A2998,$U$12:$AD$125,8),0,VLOOKUP(A2999,U$12:$AD$125,8))</f>
        <v>0</v>
      </c>
      <c r="M2999" s="86">
        <f>IF(L2999&gt;0,VLOOKUP(L2999,T$12:$AC$125,7),0)</f>
        <v>0</v>
      </c>
      <c r="N2999" s="81">
        <f t="shared" si="917"/>
        <v>0</v>
      </c>
      <c r="O2999" s="81">
        <f t="shared" ca="1" si="926"/>
        <v>0</v>
      </c>
      <c r="P2999" s="87" t="str">
        <f t="shared" si="927"/>
        <v>A+J=</v>
      </c>
      <c r="Q2999" s="88">
        <f t="shared" si="928"/>
        <v>46136</v>
      </c>
    </row>
    <row r="3000" spans="1:17" x14ac:dyDescent="0.2">
      <c r="A3000" s="79">
        <f t="shared" si="918"/>
        <v>46072</v>
      </c>
      <c r="B3000" s="80" t="str">
        <f t="shared" ca="1" si="919"/>
        <v>n.d</v>
      </c>
      <c r="C3000" s="81">
        <f t="shared" ca="1" si="920"/>
        <v>811.78766540000004</v>
      </c>
      <c r="D3000" s="82">
        <f ca="1">IF(A3000&lt;$B$1,VLOOKUP(A3000,[1]DI!$A$4:$B$15000,2,FALSE),0)</f>
        <v>0</v>
      </c>
      <c r="E3000" s="81">
        <f t="shared" ca="1" si="921"/>
        <v>0</v>
      </c>
      <c r="F3000" s="83">
        <f t="shared" si="916"/>
        <v>1.2</v>
      </c>
      <c r="G3000" s="84">
        <f t="shared" ca="1" si="922"/>
        <v>1</v>
      </c>
      <c r="H3000" s="81">
        <f ca="1">TRUNC(PRODUCT(G$10:G2999),15)</f>
        <v>1.40945772534528</v>
      </c>
      <c r="I3000" s="81">
        <f t="shared" ca="1" si="923"/>
        <v>1.40945772534528</v>
      </c>
      <c r="J3000" s="81">
        <f t="shared" ca="1" si="924"/>
        <v>1</v>
      </c>
      <c r="K3000" s="81">
        <f t="shared" ca="1" si="925"/>
        <v>0</v>
      </c>
      <c r="L3000" s="85">
        <f>IF(VLOOKUP(A3000,$U$12:$AD$125,8)=VLOOKUP(A2999,$U$12:$AD$125,8),0,VLOOKUP(A3000,U$12:$AD$125,8))</f>
        <v>0</v>
      </c>
      <c r="M3000" s="86">
        <f>IF(L3000&gt;0,VLOOKUP(L3000,T$12:$AC$125,7),0)</f>
        <v>0</v>
      </c>
      <c r="N3000" s="81">
        <f t="shared" si="917"/>
        <v>0</v>
      </c>
      <c r="O3000" s="81">
        <f t="shared" ca="1" si="926"/>
        <v>0</v>
      </c>
      <c r="P3000" s="87" t="str">
        <f t="shared" si="927"/>
        <v>A+J=</v>
      </c>
      <c r="Q3000" s="88">
        <f t="shared" si="928"/>
        <v>46136</v>
      </c>
    </row>
    <row r="3001" spans="1:17" x14ac:dyDescent="0.2">
      <c r="A3001" s="79">
        <f t="shared" si="918"/>
        <v>46073</v>
      </c>
      <c r="B3001" s="80" t="str">
        <f t="shared" ca="1" si="919"/>
        <v>n.d</v>
      </c>
      <c r="C3001" s="81">
        <f t="shared" ca="1" si="920"/>
        <v>811.78766540000004</v>
      </c>
      <c r="D3001" s="82">
        <f ca="1">IF(A3001&lt;$B$1,VLOOKUP(A3001,[1]DI!$A$4:$B$15000,2,FALSE),0)</f>
        <v>0</v>
      </c>
      <c r="E3001" s="81">
        <f t="shared" ca="1" si="921"/>
        <v>0</v>
      </c>
      <c r="F3001" s="83">
        <f t="shared" si="916"/>
        <v>1.2</v>
      </c>
      <c r="G3001" s="84">
        <f t="shared" ca="1" si="922"/>
        <v>1</v>
      </c>
      <c r="H3001" s="81">
        <f ca="1">TRUNC(PRODUCT(G$10:G3000),15)</f>
        <v>1.40945772534528</v>
      </c>
      <c r="I3001" s="81">
        <f t="shared" ca="1" si="923"/>
        <v>1.40945772534528</v>
      </c>
      <c r="J3001" s="81">
        <f t="shared" ca="1" si="924"/>
        <v>1</v>
      </c>
      <c r="K3001" s="81">
        <f t="shared" ca="1" si="925"/>
        <v>0</v>
      </c>
      <c r="L3001" s="85">
        <f>IF(VLOOKUP(A3001,$U$12:$AD$125,8)=VLOOKUP(A3000,$U$12:$AD$125,8),0,VLOOKUP(A3001,U$12:$AD$125,8))</f>
        <v>0</v>
      </c>
      <c r="M3001" s="86">
        <f>IF(L3001&gt;0,VLOOKUP(L3001,T$12:$AC$125,7),0)</f>
        <v>0</v>
      </c>
      <c r="N3001" s="81">
        <f t="shared" si="917"/>
        <v>0</v>
      </c>
      <c r="O3001" s="81">
        <f t="shared" ca="1" si="926"/>
        <v>0</v>
      </c>
      <c r="P3001" s="87" t="str">
        <f t="shared" si="927"/>
        <v>A+J=</v>
      </c>
      <c r="Q3001" s="88">
        <f t="shared" si="928"/>
        <v>46136</v>
      </c>
    </row>
    <row r="3002" spans="1:17" x14ac:dyDescent="0.2">
      <c r="A3002" s="79">
        <f t="shared" si="918"/>
        <v>46074</v>
      </c>
      <c r="B3002" s="80" t="str">
        <f t="shared" ca="1" si="919"/>
        <v>n.d</v>
      </c>
      <c r="C3002" s="81">
        <f t="shared" ca="1" si="920"/>
        <v>811.78766540000004</v>
      </c>
      <c r="D3002" s="82">
        <f ca="1">IF(A3002&lt;$B$1,VLOOKUP(A3002,[1]DI!$A$4:$B$15000,2,FALSE),0)</f>
        <v>0</v>
      </c>
      <c r="E3002" s="81">
        <f t="shared" ca="1" si="921"/>
        <v>0</v>
      </c>
      <c r="F3002" s="83">
        <f t="shared" si="916"/>
        <v>1.2</v>
      </c>
      <c r="G3002" s="84">
        <f t="shared" ca="1" si="922"/>
        <v>1</v>
      </c>
      <c r="H3002" s="81">
        <f ca="1">TRUNC(PRODUCT(G$10:G3001),15)</f>
        <v>1.40945772534528</v>
      </c>
      <c r="I3002" s="81">
        <f t="shared" ca="1" si="923"/>
        <v>1.40945772534528</v>
      </c>
      <c r="J3002" s="81">
        <f t="shared" ca="1" si="924"/>
        <v>1</v>
      </c>
      <c r="K3002" s="81">
        <f t="shared" ca="1" si="925"/>
        <v>0</v>
      </c>
      <c r="L3002" s="85">
        <f>IF(VLOOKUP(A3002,$U$12:$AD$125,8)=VLOOKUP(A3001,$U$12:$AD$125,8),0,VLOOKUP(A3002,U$12:$AD$125,8))</f>
        <v>0</v>
      </c>
      <c r="M3002" s="86">
        <f>IF(L3002&gt;0,VLOOKUP(L3002,T$12:$AC$125,7),0)</f>
        <v>0</v>
      </c>
      <c r="N3002" s="81">
        <f t="shared" si="917"/>
        <v>0</v>
      </c>
      <c r="O3002" s="81">
        <f t="shared" ca="1" si="926"/>
        <v>0</v>
      </c>
      <c r="P3002" s="87" t="str">
        <f t="shared" si="927"/>
        <v>A+J=</v>
      </c>
      <c r="Q3002" s="88">
        <f t="shared" si="928"/>
        <v>46136</v>
      </c>
    </row>
    <row r="3003" spans="1:17" x14ac:dyDescent="0.2">
      <c r="A3003" s="79">
        <f t="shared" si="918"/>
        <v>46075</v>
      </c>
      <c r="B3003" s="80" t="str">
        <f t="shared" ca="1" si="919"/>
        <v>n.d</v>
      </c>
      <c r="C3003" s="81">
        <f t="shared" ca="1" si="920"/>
        <v>811.78766540000004</v>
      </c>
      <c r="D3003" s="82">
        <f ca="1">IF(A3003&lt;$B$1,VLOOKUP(A3003,[1]DI!$A$4:$B$15000,2,FALSE),0)</f>
        <v>0</v>
      </c>
      <c r="E3003" s="81">
        <f t="shared" ca="1" si="921"/>
        <v>0</v>
      </c>
      <c r="F3003" s="83">
        <f t="shared" si="916"/>
        <v>1.2</v>
      </c>
      <c r="G3003" s="84">
        <f t="shared" ca="1" si="922"/>
        <v>1</v>
      </c>
      <c r="H3003" s="81">
        <f ca="1">TRUNC(PRODUCT(G$10:G3002),15)</f>
        <v>1.40945772534528</v>
      </c>
      <c r="I3003" s="81">
        <f t="shared" ca="1" si="923"/>
        <v>1.40945772534528</v>
      </c>
      <c r="J3003" s="81">
        <f t="shared" ca="1" si="924"/>
        <v>1</v>
      </c>
      <c r="K3003" s="81">
        <f t="shared" ca="1" si="925"/>
        <v>0</v>
      </c>
      <c r="L3003" s="85">
        <f>IF(VLOOKUP(A3003,$U$12:$AD$125,8)=VLOOKUP(A3002,$U$12:$AD$125,8),0,VLOOKUP(A3003,U$12:$AD$125,8))</f>
        <v>0</v>
      </c>
      <c r="M3003" s="86">
        <f>IF(L3003&gt;0,VLOOKUP(L3003,T$12:$AC$125,7),0)</f>
        <v>0</v>
      </c>
      <c r="N3003" s="81">
        <f t="shared" si="917"/>
        <v>0</v>
      </c>
      <c r="O3003" s="81">
        <f t="shared" ca="1" si="926"/>
        <v>0</v>
      </c>
      <c r="P3003" s="87" t="str">
        <f t="shared" si="927"/>
        <v>A+J=</v>
      </c>
      <c r="Q3003" s="88">
        <f t="shared" si="928"/>
        <v>46136</v>
      </c>
    </row>
    <row r="3004" spans="1:17" x14ac:dyDescent="0.2">
      <c r="A3004" s="79">
        <f t="shared" si="918"/>
        <v>46076</v>
      </c>
      <c r="B3004" s="80" t="str">
        <f t="shared" ca="1" si="919"/>
        <v>n.d</v>
      </c>
      <c r="C3004" s="81">
        <f t="shared" ca="1" si="920"/>
        <v>811.78766540000004</v>
      </c>
      <c r="D3004" s="82">
        <f ca="1">IF(A3004&lt;$B$1,VLOOKUP(A3004,[1]DI!$A$4:$B$15000,2,FALSE),0)</f>
        <v>0</v>
      </c>
      <c r="E3004" s="81">
        <f t="shared" ca="1" si="921"/>
        <v>0</v>
      </c>
      <c r="F3004" s="83">
        <f t="shared" si="916"/>
        <v>1.2</v>
      </c>
      <c r="G3004" s="84">
        <f t="shared" ca="1" si="922"/>
        <v>1</v>
      </c>
      <c r="H3004" s="81">
        <f ca="1">TRUNC(PRODUCT(G$10:G3003),15)</f>
        <v>1.40945772534528</v>
      </c>
      <c r="I3004" s="81">
        <f t="shared" ca="1" si="923"/>
        <v>1.40945772534528</v>
      </c>
      <c r="J3004" s="81">
        <f t="shared" ca="1" si="924"/>
        <v>1</v>
      </c>
      <c r="K3004" s="81">
        <f t="shared" ca="1" si="925"/>
        <v>0</v>
      </c>
      <c r="L3004" s="85">
        <f>IF(VLOOKUP(A3004,$U$12:$AD$125,8)=VLOOKUP(A3003,$U$12:$AD$125,8),0,VLOOKUP(A3004,U$12:$AD$125,8))</f>
        <v>0</v>
      </c>
      <c r="M3004" s="86">
        <f>IF(L3004&gt;0,VLOOKUP(L3004,T$12:$AC$125,7),0)</f>
        <v>0</v>
      </c>
      <c r="N3004" s="81">
        <f t="shared" si="917"/>
        <v>0</v>
      </c>
      <c r="O3004" s="81">
        <f t="shared" ca="1" si="926"/>
        <v>0</v>
      </c>
      <c r="P3004" s="87" t="str">
        <f t="shared" si="927"/>
        <v>A+J=</v>
      </c>
      <c r="Q3004" s="88">
        <f t="shared" si="928"/>
        <v>46136</v>
      </c>
    </row>
    <row r="3005" spans="1:17" x14ac:dyDescent="0.2">
      <c r="A3005" s="79">
        <f t="shared" si="918"/>
        <v>46077</v>
      </c>
      <c r="B3005" s="80" t="str">
        <f t="shared" ca="1" si="919"/>
        <v>n.d</v>
      </c>
      <c r="C3005" s="81">
        <f t="shared" ca="1" si="920"/>
        <v>811.78766540000004</v>
      </c>
      <c r="D3005" s="82">
        <f ca="1">IF(A3005&lt;$B$1,VLOOKUP(A3005,[1]DI!$A$4:$B$15000,2,FALSE),0)</f>
        <v>0</v>
      </c>
      <c r="E3005" s="81">
        <f t="shared" ca="1" si="921"/>
        <v>0</v>
      </c>
      <c r="F3005" s="83">
        <f t="shared" si="916"/>
        <v>1.2</v>
      </c>
      <c r="G3005" s="84">
        <f t="shared" ca="1" si="922"/>
        <v>1</v>
      </c>
      <c r="H3005" s="81">
        <f ca="1">TRUNC(PRODUCT(G$10:G3004),15)</f>
        <v>1.40945772534528</v>
      </c>
      <c r="I3005" s="81">
        <f t="shared" ca="1" si="923"/>
        <v>1.40945772534528</v>
      </c>
      <c r="J3005" s="81">
        <f t="shared" ca="1" si="924"/>
        <v>1</v>
      </c>
      <c r="K3005" s="81">
        <f t="shared" ca="1" si="925"/>
        <v>0</v>
      </c>
      <c r="L3005" s="85">
        <f>IF(VLOOKUP(A3005,$U$12:$AD$125,8)=VLOOKUP(A3004,$U$12:$AD$125,8),0,VLOOKUP(A3005,U$12:$AD$125,8))</f>
        <v>0</v>
      </c>
      <c r="M3005" s="86">
        <f>IF(L3005&gt;0,VLOOKUP(L3005,T$12:$AC$125,7),0)</f>
        <v>0</v>
      </c>
      <c r="N3005" s="81">
        <f t="shared" si="917"/>
        <v>0</v>
      </c>
      <c r="O3005" s="81">
        <f t="shared" ca="1" si="926"/>
        <v>0</v>
      </c>
      <c r="P3005" s="87" t="str">
        <f t="shared" si="927"/>
        <v>A+J=</v>
      </c>
      <c r="Q3005" s="88">
        <f t="shared" si="928"/>
        <v>46136</v>
      </c>
    </row>
    <row r="3006" spans="1:17" x14ac:dyDescent="0.2">
      <c r="A3006" s="79">
        <f t="shared" si="918"/>
        <v>46078</v>
      </c>
      <c r="B3006" s="80" t="str">
        <f t="shared" ca="1" si="919"/>
        <v>n.d</v>
      </c>
      <c r="C3006" s="81">
        <f t="shared" ca="1" si="920"/>
        <v>811.78766540000004</v>
      </c>
      <c r="D3006" s="82">
        <f ca="1">IF(A3006&lt;$B$1,VLOOKUP(A3006,[1]DI!$A$4:$B$15000,2,FALSE),0)</f>
        <v>0</v>
      </c>
      <c r="E3006" s="81">
        <f t="shared" ca="1" si="921"/>
        <v>0</v>
      </c>
      <c r="F3006" s="83">
        <f t="shared" si="916"/>
        <v>1.2</v>
      </c>
      <c r="G3006" s="84">
        <f t="shared" ca="1" si="922"/>
        <v>1</v>
      </c>
      <c r="H3006" s="81">
        <f ca="1">TRUNC(PRODUCT(G$10:G3005),15)</f>
        <v>1.40945772534528</v>
      </c>
      <c r="I3006" s="81">
        <f t="shared" ca="1" si="923"/>
        <v>1.40945772534528</v>
      </c>
      <c r="J3006" s="81">
        <f t="shared" ca="1" si="924"/>
        <v>1</v>
      </c>
      <c r="K3006" s="81">
        <f t="shared" ca="1" si="925"/>
        <v>0</v>
      </c>
      <c r="L3006" s="85">
        <f>IF(VLOOKUP(A3006,$U$12:$AD$125,8)=VLOOKUP(A3005,$U$12:$AD$125,8),0,VLOOKUP(A3006,U$12:$AD$125,8))</f>
        <v>0</v>
      </c>
      <c r="M3006" s="86">
        <f>IF(L3006&gt;0,VLOOKUP(L3006,T$12:$AC$125,7),0)</f>
        <v>0</v>
      </c>
      <c r="N3006" s="81">
        <f t="shared" si="917"/>
        <v>0</v>
      </c>
      <c r="O3006" s="81">
        <f t="shared" ca="1" si="926"/>
        <v>0</v>
      </c>
      <c r="P3006" s="87" t="str">
        <f t="shared" si="927"/>
        <v>A+J=</v>
      </c>
      <c r="Q3006" s="88">
        <f t="shared" si="928"/>
        <v>46136</v>
      </c>
    </row>
    <row r="3007" spans="1:17" x14ac:dyDescent="0.2">
      <c r="A3007" s="79">
        <f t="shared" si="918"/>
        <v>46079</v>
      </c>
      <c r="B3007" s="80" t="str">
        <f t="shared" ca="1" si="919"/>
        <v>n.d</v>
      </c>
      <c r="C3007" s="81">
        <f t="shared" ca="1" si="920"/>
        <v>811.78766540000004</v>
      </c>
      <c r="D3007" s="82">
        <f ca="1">IF(A3007&lt;$B$1,VLOOKUP(A3007,[1]DI!$A$4:$B$15000,2,FALSE),0)</f>
        <v>0</v>
      </c>
      <c r="E3007" s="81">
        <f t="shared" ca="1" si="921"/>
        <v>0</v>
      </c>
      <c r="F3007" s="83">
        <f t="shared" si="916"/>
        <v>1.2</v>
      </c>
      <c r="G3007" s="84">
        <f t="shared" ca="1" si="922"/>
        <v>1</v>
      </c>
      <c r="H3007" s="81">
        <f ca="1">TRUNC(PRODUCT(G$10:G3006),15)</f>
        <v>1.40945772534528</v>
      </c>
      <c r="I3007" s="81">
        <f t="shared" ca="1" si="923"/>
        <v>1.40945772534528</v>
      </c>
      <c r="J3007" s="81">
        <f t="shared" ca="1" si="924"/>
        <v>1</v>
      </c>
      <c r="K3007" s="81">
        <f t="shared" ca="1" si="925"/>
        <v>0</v>
      </c>
      <c r="L3007" s="85">
        <f>IF(VLOOKUP(A3007,$U$12:$AD$125,8)=VLOOKUP(A3006,$U$12:$AD$125,8),0,VLOOKUP(A3007,U$12:$AD$125,8))</f>
        <v>0</v>
      </c>
      <c r="M3007" s="86">
        <f>IF(L3007&gt;0,VLOOKUP(L3007,T$12:$AC$125,7),0)</f>
        <v>0</v>
      </c>
      <c r="N3007" s="81">
        <f t="shared" si="917"/>
        <v>0</v>
      </c>
      <c r="O3007" s="81">
        <f t="shared" ca="1" si="926"/>
        <v>0</v>
      </c>
      <c r="P3007" s="87" t="str">
        <f t="shared" si="927"/>
        <v>A+J=</v>
      </c>
      <c r="Q3007" s="88">
        <f t="shared" si="928"/>
        <v>46136</v>
      </c>
    </row>
    <row r="3008" spans="1:17" x14ac:dyDescent="0.2">
      <c r="A3008" s="79">
        <f t="shared" si="918"/>
        <v>46080</v>
      </c>
      <c r="B3008" s="80" t="str">
        <f t="shared" ca="1" si="919"/>
        <v>n.d</v>
      </c>
      <c r="C3008" s="81">
        <f t="shared" ca="1" si="920"/>
        <v>811.78766540000004</v>
      </c>
      <c r="D3008" s="82">
        <f ca="1">IF(A3008&lt;$B$1,VLOOKUP(A3008,[1]DI!$A$4:$B$15000,2,FALSE),0)</f>
        <v>0</v>
      </c>
      <c r="E3008" s="81">
        <f t="shared" ca="1" si="921"/>
        <v>0</v>
      </c>
      <c r="F3008" s="83">
        <f t="shared" si="916"/>
        <v>1.2</v>
      </c>
      <c r="G3008" s="84">
        <f t="shared" ca="1" si="922"/>
        <v>1</v>
      </c>
      <c r="H3008" s="81">
        <f ca="1">TRUNC(PRODUCT(G$10:G3007),15)</f>
        <v>1.40945772534528</v>
      </c>
      <c r="I3008" s="81">
        <f t="shared" ca="1" si="923"/>
        <v>1.40945772534528</v>
      </c>
      <c r="J3008" s="81">
        <f t="shared" ca="1" si="924"/>
        <v>1</v>
      </c>
      <c r="K3008" s="81">
        <f t="shared" ca="1" si="925"/>
        <v>0</v>
      </c>
      <c r="L3008" s="85">
        <f>IF(VLOOKUP(A3008,$U$12:$AD$125,8)=VLOOKUP(A3007,$U$12:$AD$125,8),0,VLOOKUP(A3008,U$12:$AD$125,8))</f>
        <v>0</v>
      </c>
      <c r="M3008" s="86">
        <f>IF(L3008&gt;0,VLOOKUP(L3008,T$12:$AC$125,7),0)</f>
        <v>0</v>
      </c>
      <c r="N3008" s="81">
        <f t="shared" si="917"/>
        <v>0</v>
      </c>
      <c r="O3008" s="81">
        <f t="shared" ca="1" si="926"/>
        <v>0</v>
      </c>
      <c r="P3008" s="87" t="str">
        <f t="shared" si="927"/>
        <v>A+J=</v>
      </c>
      <c r="Q3008" s="88">
        <f t="shared" si="928"/>
        <v>46136</v>
      </c>
    </row>
    <row r="3009" spans="1:17" x14ac:dyDescent="0.2">
      <c r="A3009" s="79">
        <f t="shared" si="918"/>
        <v>46081</v>
      </c>
      <c r="B3009" s="80" t="str">
        <f t="shared" ca="1" si="919"/>
        <v>n.d</v>
      </c>
      <c r="C3009" s="81">
        <f t="shared" ca="1" si="920"/>
        <v>811.78766540000004</v>
      </c>
      <c r="D3009" s="82">
        <f ca="1">IF(A3009&lt;$B$1,VLOOKUP(A3009,[1]DI!$A$4:$B$15000,2,FALSE),0)</f>
        <v>0</v>
      </c>
      <c r="E3009" s="81">
        <f t="shared" ca="1" si="921"/>
        <v>0</v>
      </c>
      <c r="F3009" s="83">
        <f t="shared" si="916"/>
        <v>1.2</v>
      </c>
      <c r="G3009" s="84">
        <f t="shared" ca="1" si="922"/>
        <v>1</v>
      </c>
      <c r="H3009" s="81">
        <f ca="1">TRUNC(PRODUCT(G$10:G3008),15)</f>
        <v>1.40945772534528</v>
      </c>
      <c r="I3009" s="81">
        <f t="shared" ca="1" si="923"/>
        <v>1.40945772534528</v>
      </c>
      <c r="J3009" s="81">
        <f t="shared" ca="1" si="924"/>
        <v>1</v>
      </c>
      <c r="K3009" s="81">
        <f t="shared" ca="1" si="925"/>
        <v>0</v>
      </c>
      <c r="L3009" s="85">
        <f>IF(VLOOKUP(A3009,$U$12:$AD$125,8)=VLOOKUP(A3008,$U$12:$AD$125,8),0,VLOOKUP(A3009,U$12:$AD$125,8))</f>
        <v>0</v>
      </c>
      <c r="M3009" s="86">
        <f>IF(L3009&gt;0,VLOOKUP(L3009,T$12:$AC$125,7),0)</f>
        <v>0</v>
      </c>
      <c r="N3009" s="81">
        <f t="shared" si="917"/>
        <v>0</v>
      </c>
      <c r="O3009" s="81">
        <f t="shared" ca="1" si="926"/>
        <v>0</v>
      </c>
      <c r="P3009" s="87" t="str">
        <f t="shared" si="927"/>
        <v>A+J=</v>
      </c>
      <c r="Q3009" s="88">
        <f t="shared" si="928"/>
        <v>46136</v>
      </c>
    </row>
    <row r="3010" spans="1:17" x14ac:dyDescent="0.2">
      <c r="A3010" s="79">
        <f t="shared" si="918"/>
        <v>46082</v>
      </c>
      <c r="B3010" s="80" t="str">
        <f t="shared" ca="1" si="919"/>
        <v>n.d</v>
      </c>
      <c r="C3010" s="81">
        <f t="shared" ca="1" si="920"/>
        <v>811.78766540000004</v>
      </c>
      <c r="D3010" s="82">
        <f ca="1">IF(A3010&lt;$B$1,VLOOKUP(A3010,[1]DI!$A$4:$B$15000,2,FALSE),0)</f>
        <v>0</v>
      </c>
      <c r="E3010" s="81">
        <f t="shared" ca="1" si="921"/>
        <v>0</v>
      </c>
      <c r="F3010" s="83">
        <f t="shared" si="916"/>
        <v>1.2</v>
      </c>
      <c r="G3010" s="84">
        <f t="shared" ca="1" si="922"/>
        <v>1</v>
      </c>
      <c r="H3010" s="81">
        <f ca="1">TRUNC(PRODUCT(G$10:G3009),15)</f>
        <v>1.40945772534528</v>
      </c>
      <c r="I3010" s="81">
        <f t="shared" ca="1" si="923"/>
        <v>1.40945772534528</v>
      </c>
      <c r="J3010" s="81">
        <f t="shared" ca="1" si="924"/>
        <v>1</v>
      </c>
      <c r="K3010" s="81">
        <f t="shared" ca="1" si="925"/>
        <v>0</v>
      </c>
      <c r="L3010" s="85">
        <f>IF(VLOOKUP(A3010,$U$12:$AD$125,8)=VLOOKUP(A3009,$U$12:$AD$125,8),0,VLOOKUP(A3010,U$12:$AD$125,8))</f>
        <v>0</v>
      </c>
      <c r="M3010" s="86">
        <f>IF(L3010&gt;0,VLOOKUP(L3010,T$12:$AC$125,7),0)</f>
        <v>0</v>
      </c>
      <c r="N3010" s="81">
        <f t="shared" si="917"/>
        <v>0</v>
      </c>
      <c r="O3010" s="81">
        <f t="shared" ca="1" si="926"/>
        <v>0</v>
      </c>
      <c r="P3010" s="87" t="str">
        <f t="shared" si="927"/>
        <v>A+J=</v>
      </c>
      <c r="Q3010" s="88">
        <f t="shared" si="928"/>
        <v>46136</v>
      </c>
    </row>
    <row r="3011" spans="1:17" x14ac:dyDescent="0.2">
      <c r="A3011" s="79">
        <f t="shared" si="918"/>
        <v>46083</v>
      </c>
      <c r="B3011" s="80" t="str">
        <f t="shared" ca="1" si="919"/>
        <v>n.d</v>
      </c>
      <c r="C3011" s="81">
        <f t="shared" ca="1" si="920"/>
        <v>811.78766540000004</v>
      </c>
      <c r="D3011" s="82">
        <f ca="1">IF(A3011&lt;$B$1,VLOOKUP(A3011,[1]DI!$A$4:$B$15000,2,FALSE),0)</f>
        <v>0</v>
      </c>
      <c r="E3011" s="81">
        <f t="shared" ca="1" si="921"/>
        <v>0</v>
      </c>
      <c r="F3011" s="83">
        <f t="shared" si="916"/>
        <v>1.2</v>
      </c>
      <c r="G3011" s="84">
        <f t="shared" ca="1" si="922"/>
        <v>1</v>
      </c>
      <c r="H3011" s="81">
        <f ca="1">TRUNC(PRODUCT(G$10:G3010),15)</f>
        <v>1.40945772534528</v>
      </c>
      <c r="I3011" s="81">
        <f t="shared" ca="1" si="923"/>
        <v>1.40945772534528</v>
      </c>
      <c r="J3011" s="81">
        <f t="shared" ca="1" si="924"/>
        <v>1</v>
      </c>
      <c r="K3011" s="81">
        <f t="shared" ca="1" si="925"/>
        <v>0</v>
      </c>
      <c r="L3011" s="85">
        <f>IF(VLOOKUP(A3011,$U$12:$AD$125,8)=VLOOKUP(A3010,$U$12:$AD$125,8),0,VLOOKUP(A3011,U$12:$AD$125,8))</f>
        <v>0</v>
      </c>
      <c r="M3011" s="86">
        <f>IF(L3011&gt;0,VLOOKUP(L3011,T$12:$AC$125,7),0)</f>
        <v>0</v>
      </c>
      <c r="N3011" s="81">
        <f t="shared" si="917"/>
        <v>0</v>
      </c>
      <c r="O3011" s="81">
        <f t="shared" ca="1" si="926"/>
        <v>0</v>
      </c>
      <c r="P3011" s="87" t="str">
        <f t="shared" si="927"/>
        <v>A+J=</v>
      </c>
      <c r="Q3011" s="88">
        <f t="shared" si="928"/>
        <v>46136</v>
      </c>
    </row>
    <row r="3012" spans="1:17" x14ac:dyDescent="0.2">
      <c r="A3012" s="79">
        <f t="shared" si="918"/>
        <v>46084</v>
      </c>
      <c r="B3012" s="80" t="str">
        <f t="shared" ca="1" si="919"/>
        <v>n.d</v>
      </c>
      <c r="C3012" s="81">
        <f t="shared" ca="1" si="920"/>
        <v>811.78766540000004</v>
      </c>
      <c r="D3012" s="82">
        <f ca="1">IF(A3012&lt;$B$1,VLOOKUP(A3012,[1]DI!$A$4:$B$15000,2,FALSE),0)</f>
        <v>0</v>
      </c>
      <c r="E3012" s="81">
        <f t="shared" ca="1" si="921"/>
        <v>0</v>
      </c>
      <c r="F3012" s="83">
        <f t="shared" si="916"/>
        <v>1.2</v>
      </c>
      <c r="G3012" s="84">
        <f t="shared" ca="1" si="922"/>
        <v>1</v>
      </c>
      <c r="H3012" s="81">
        <f ca="1">TRUNC(PRODUCT(G$10:G3011),15)</f>
        <v>1.40945772534528</v>
      </c>
      <c r="I3012" s="81">
        <f t="shared" ca="1" si="923"/>
        <v>1.40945772534528</v>
      </c>
      <c r="J3012" s="81">
        <f t="shared" ca="1" si="924"/>
        <v>1</v>
      </c>
      <c r="K3012" s="81">
        <f t="shared" ca="1" si="925"/>
        <v>0</v>
      </c>
      <c r="L3012" s="85">
        <f>IF(VLOOKUP(A3012,$U$12:$AD$125,8)=VLOOKUP(A3011,$U$12:$AD$125,8),0,VLOOKUP(A3012,U$12:$AD$125,8))</f>
        <v>0</v>
      </c>
      <c r="M3012" s="86">
        <f>IF(L3012&gt;0,VLOOKUP(L3012,T$12:$AC$125,7),0)</f>
        <v>0</v>
      </c>
      <c r="N3012" s="81">
        <f t="shared" si="917"/>
        <v>0</v>
      </c>
      <c r="O3012" s="81">
        <f t="shared" ca="1" si="926"/>
        <v>0</v>
      </c>
      <c r="P3012" s="87" t="str">
        <f t="shared" si="927"/>
        <v>A+J=</v>
      </c>
      <c r="Q3012" s="88">
        <f t="shared" si="928"/>
        <v>46136</v>
      </c>
    </row>
    <row r="3013" spans="1:17" x14ac:dyDescent="0.2">
      <c r="A3013" s="79">
        <f t="shared" si="918"/>
        <v>46085</v>
      </c>
      <c r="B3013" s="80" t="str">
        <f t="shared" ca="1" si="919"/>
        <v>n.d</v>
      </c>
      <c r="C3013" s="81">
        <f t="shared" ca="1" si="920"/>
        <v>811.78766540000004</v>
      </c>
      <c r="D3013" s="82">
        <f ca="1">IF(A3013&lt;$B$1,VLOOKUP(A3013,[1]DI!$A$4:$B$15000,2,FALSE),0)</f>
        <v>0</v>
      </c>
      <c r="E3013" s="81">
        <f t="shared" ca="1" si="921"/>
        <v>0</v>
      </c>
      <c r="F3013" s="83">
        <f t="shared" si="916"/>
        <v>1.2</v>
      </c>
      <c r="G3013" s="84">
        <f t="shared" ca="1" si="922"/>
        <v>1</v>
      </c>
      <c r="H3013" s="81">
        <f ca="1">TRUNC(PRODUCT(G$10:G3012),15)</f>
        <v>1.40945772534528</v>
      </c>
      <c r="I3013" s="81">
        <f t="shared" ca="1" si="923"/>
        <v>1.40945772534528</v>
      </c>
      <c r="J3013" s="81">
        <f t="shared" ca="1" si="924"/>
        <v>1</v>
      </c>
      <c r="K3013" s="81">
        <f t="shared" ca="1" si="925"/>
        <v>0</v>
      </c>
      <c r="L3013" s="85">
        <f>IF(VLOOKUP(A3013,$U$12:$AD$125,8)=VLOOKUP(A3012,$U$12:$AD$125,8),0,VLOOKUP(A3013,U$12:$AD$125,8))</f>
        <v>0</v>
      </c>
      <c r="M3013" s="86">
        <f>IF(L3013&gt;0,VLOOKUP(L3013,T$12:$AC$125,7),0)</f>
        <v>0</v>
      </c>
      <c r="N3013" s="81">
        <f t="shared" si="917"/>
        <v>0</v>
      </c>
      <c r="O3013" s="81">
        <f t="shared" ca="1" si="926"/>
        <v>0</v>
      </c>
      <c r="P3013" s="87" t="str">
        <f t="shared" si="927"/>
        <v>A+J=</v>
      </c>
      <c r="Q3013" s="88">
        <f t="shared" si="928"/>
        <v>46136</v>
      </c>
    </row>
    <row r="3014" spans="1:17" x14ac:dyDescent="0.2">
      <c r="A3014" s="79">
        <f t="shared" si="918"/>
        <v>46086</v>
      </c>
      <c r="B3014" s="80" t="str">
        <f t="shared" ca="1" si="919"/>
        <v>n.d</v>
      </c>
      <c r="C3014" s="81">
        <f t="shared" ca="1" si="920"/>
        <v>811.78766540000004</v>
      </c>
      <c r="D3014" s="82">
        <f ca="1">IF(A3014&lt;$B$1,VLOOKUP(A3014,[1]DI!$A$4:$B$15000,2,FALSE),0)</f>
        <v>0</v>
      </c>
      <c r="E3014" s="81">
        <f t="shared" ca="1" si="921"/>
        <v>0</v>
      </c>
      <c r="F3014" s="83">
        <f t="shared" si="916"/>
        <v>1.2</v>
      </c>
      <c r="G3014" s="84">
        <f t="shared" ca="1" si="922"/>
        <v>1</v>
      </c>
      <c r="H3014" s="81">
        <f ca="1">TRUNC(PRODUCT(G$10:G3013),15)</f>
        <v>1.40945772534528</v>
      </c>
      <c r="I3014" s="81">
        <f t="shared" ca="1" si="923"/>
        <v>1.40945772534528</v>
      </c>
      <c r="J3014" s="81">
        <f t="shared" ca="1" si="924"/>
        <v>1</v>
      </c>
      <c r="K3014" s="81">
        <f t="shared" ca="1" si="925"/>
        <v>0</v>
      </c>
      <c r="L3014" s="85">
        <f>IF(VLOOKUP(A3014,$U$12:$AD$125,8)=VLOOKUP(A3013,$U$12:$AD$125,8),0,VLOOKUP(A3014,U$12:$AD$125,8))</f>
        <v>0</v>
      </c>
      <c r="M3014" s="86">
        <f>IF(L3014&gt;0,VLOOKUP(L3014,T$12:$AC$125,7),0)</f>
        <v>0</v>
      </c>
      <c r="N3014" s="81">
        <f t="shared" si="917"/>
        <v>0</v>
      </c>
      <c r="O3014" s="81">
        <f t="shared" ca="1" si="926"/>
        <v>0</v>
      </c>
      <c r="P3014" s="87" t="str">
        <f t="shared" si="927"/>
        <v>A+J=</v>
      </c>
      <c r="Q3014" s="88">
        <f t="shared" si="928"/>
        <v>46136</v>
      </c>
    </row>
    <row r="3015" spans="1:17" x14ac:dyDescent="0.2">
      <c r="A3015" s="79">
        <f t="shared" si="918"/>
        <v>46087</v>
      </c>
      <c r="B3015" s="80" t="str">
        <f t="shared" ca="1" si="919"/>
        <v>n.d</v>
      </c>
      <c r="C3015" s="81">
        <f t="shared" ca="1" si="920"/>
        <v>811.78766540000004</v>
      </c>
      <c r="D3015" s="82">
        <f ca="1">IF(A3015&lt;$B$1,VLOOKUP(A3015,[1]DI!$A$4:$B$15000,2,FALSE),0)</f>
        <v>0</v>
      </c>
      <c r="E3015" s="81">
        <f t="shared" ca="1" si="921"/>
        <v>0</v>
      </c>
      <c r="F3015" s="83">
        <f t="shared" si="916"/>
        <v>1.2</v>
      </c>
      <c r="G3015" s="84">
        <f t="shared" ca="1" si="922"/>
        <v>1</v>
      </c>
      <c r="H3015" s="81">
        <f ca="1">TRUNC(PRODUCT(G$10:G3014),15)</f>
        <v>1.40945772534528</v>
      </c>
      <c r="I3015" s="81">
        <f t="shared" ca="1" si="923"/>
        <v>1.40945772534528</v>
      </c>
      <c r="J3015" s="81">
        <f t="shared" ca="1" si="924"/>
        <v>1</v>
      </c>
      <c r="K3015" s="81">
        <f t="shared" ca="1" si="925"/>
        <v>0</v>
      </c>
      <c r="L3015" s="85">
        <f>IF(VLOOKUP(A3015,$U$12:$AD$125,8)=VLOOKUP(A3014,$U$12:$AD$125,8),0,VLOOKUP(A3015,U$12:$AD$125,8))</f>
        <v>0</v>
      </c>
      <c r="M3015" s="86">
        <f>IF(L3015&gt;0,VLOOKUP(L3015,T$12:$AC$125,7),0)</f>
        <v>0</v>
      </c>
      <c r="N3015" s="81">
        <f t="shared" si="917"/>
        <v>0</v>
      </c>
      <c r="O3015" s="81">
        <f t="shared" ca="1" si="926"/>
        <v>0</v>
      </c>
      <c r="P3015" s="87" t="str">
        <f t="shared" si="927"/>
        <v>A+J=</v>
      </c>
      <c r="Q3015" s="88">
        <f t="shared" si="928"/>
        <v>46136</v>
      </c>
    </row>
    <row r="3016" spans="1:17" x14ac:dyDescent="0.2">
      <c r="A3016" s="79">
        <f t="shared" si="918"/>
        <v>46088</v>
      </c>
      <c r="B3016" s="80" t="str">
        <f t="shared" ca="1" si="919"/>
        <v>n.d</v>
      </c>
      <c r="C3016" s="81">
        <f t="shared" ca="1" si="920"/>
        <v>811.78766540000004</v>
      </c>
      <c r="D3016" s="82">
        <f ca="1">IF(A3016&lt;$B$1,VLOOKUP(A3016,[1]DI!$A$4:$B$15000,2,FALSE),0)</f>
        <v>0</v>
      </c>
      <c r="E3016" s="81">
        <f t="shared" ca="1" si="921"/>
        <v>0</v>
      </c>
      <c r="F3016" s="83">
        <f t="shared" si="916"/>
        <v>1.2</v>
      </c>
      <c r="G3016" s="84">
        <f t="shared" ca="1" si="922"/>
        <v>1</v>
      </c>
      <c r="H3016" s="81">
        <f ca="1">TRUNC(PRODUCT(G$10:G3015),15)</f>
        <v>1.40945772534528</v>
      </c>
      <c r="I3016" s="81">
        <f t="shared" ca="1" si="923"/>
        <v>1.40945772534528</v>
      </c>
      <c r="J3016" s="81">
        <f t="shared" ca="1" si="924"/>
        <v>1</v>
      </c>
      <c r="K3016" s="81">
        <f t="shared" ca="1" si="925"/>
        <v>0</v>
      </c>
      <c r="L3016" s="85">
        <f>IF(VLOOKUP(A3016,$U$12:$AD$125,8)=VLOOKUP(A3015,$U$12:$AD$125,8),0,VLOOKUP(A3016,U$12:$AD$125,8))</f>
        <v>0</v>
      </c>
      <c r="M3016" s="86">
        <f>IF(L3016&gt;0,VLOOKUP(L3016,T$12:$AC$125,7),0)</f>
        <v>0</v>
      </c>
      <c r="N3016" s="81">
        <f t="shared" si="917"/>
        <v>0</v>
      </c>
      <c r="O3016" s="81">
        <f t="shared" ca="1" si="926"/>
        <v>0</v>
      </c>
      <c r="P3016" s="87" t="str">
        <f t="shared" si="927"/>
        <v>A+J=</v>
      </c>
      <c r="Q3016" s="88">
        <f t="shared" si="928"/>
        <v>46136</v>
      </c>
    </row>
    <row r="3017" spans="1:17" x14ac:dyDescent="0.2">
      <c r="A3017" s="79">
        <f t="shared" si="918"/>
        <v>46089</v>
      </c>
      <c r="B3017" s="80" t="str">
        <f t="shared" ca="1" si="919"/>
        <v>n.d</v>
      </c>
      <c r="C3017" s="81">
        <f t="shared" ca="1" si="920"/>
        <v>811.78766540000004</v>
      </c>
      <c r="D3017" s="82">
        <f ca="1">IF(A3017&lt;$B$1,VLOOKUP(A3017,[1]DI!$A$4:$B$15000,2,FALSE),0)</f>
        <v>0</v>
      </c>
      <c r="E3017" s="81">
        <f t="shared" ca="1" si="921"/>
        <v>0</v>
      </c>
      <c r="F3017" s="83">
        <f t="shared" si="916"/>
        <v>1.2</v>
      </c>
      <c r="G3017" s="84">
        <f t="shared" ca="1" si="922"/>
        <v>1</v>
      </c>
      <c r="H3017" s="81">
        <f ca="1">TRUNC(PRODUCT(G$10:G3016),15)</f>
        <v>1.40945772534528</v>
      </c>
      <c r="I3017" s="81">
        <f t="shared" ca="1" si="923"/>
        <v>1.40945772534528</v>
      </c>
      <c r="J3017" s="81">
        <f t="shared" ca="1" si="924"/>
        <v>1</v>
      </c>
      <c r="K3017" s="81">
        <f t="shared" ca="1" si="925"/>
        <v>0</v>
      </c>
      <c r="L3017" s="85">
        <f>IF(VLOOKUP(A3017,$U$12:$AD$125,8)=VLOOKUP(A3016,$U$12:$AD$125,8),0,VLOOKUP(A3017,U$12:$AD$125,8))</f>
        <v>0</v>
      </c>
      <c r="M3017" s="86">
        <f>IF(L3017&gt;0,VLOOKUP(L3017,T$12:$AC$125,7),0)</f>
        <v>0</v>
      </c>
      <c r="N3017" s="81">
        <f t="shared" si="917"/>
        <v>0</v>
      </c>
      <c r="O3017" s="81">
        <f t="shared" ca="1" si="926"/>
        <v>0</v>
      </c>
      <c r="P3017" s="87" t="str">
        <f t="shared" si="927"/>
        <v>A+J=</v>
      </c>
      <c r="Q3017" s="88">
        <f t="shared" si="928"/>
        <v>46136</v>
      </c>
    </row>
    <row r="3018" spans="1:17" x14ac:dyDescent="0.2">
      <c r="A3018" s="79">
        <f t="shared" si="918"/>
        <v>46090</v>
      </c>
      <c r="B3018" s="80" t="str">
        <f t="shared" ca="1" si="919"/>
        <v>n.d</v>
      </c>
      <c r="C3018" s="81">
        <f t="shared" ca="1" si="920"/>
        <v>811.78766540000004</v>
      </c>
      <c r="D3018" s="82">
        <f ca="1">IF(A3018&lt;$B$1,VLOOKUP(A3018,[1]DI!$A$4:$B$15000,2,FALSE),0)</f>
        <v>0</v>
      </c>
      <c r="E3018" s="81">
        <f t="shared" ca="1" si="921"/>
        <v>0</v>
      </c>
      <c r="F3018" s="83">
        <f t="shared" ref="F3018:F3081" si="929">IF(A3018&gt;$H$2,$I$3,$I$2)</f>
        <v>1.2</v>
      </c>
      <c r="G3018" s="84">
        <f t="shared" ca="1" si="922"/>
        <v>1</v>
      </c>
      <c r="H3018" s="81">
        <f ca="1">TRUNC(PRODUCT(G$10:G3017),15)</f>
        <v>1.40945772534528</v>
      </c>
      <c r="I3018" s="81">
        <f t="shared" ca="1" si="923"/>
        <v>1.40945772534528</v>
      </c>
      <c r="J3018" s="81">
        <f t="shared" ca="1" si="924"/>
        <v>1</v>
      </c>
      <c r="K3018" s="81">
        <f t="shared" ca="1" si="925"/>
        <v>0</v>
      </c>
      <c r="L3018" s="85">
        <f>IF(VLOOKUP(A3018,$U$12:$AD$125,8)=VLOOKUP(A3017,$U$12:$AD$125,8),0,VLOOKUP(A3018,U$12:$AD$125,8))</f>
        <v>0</v>
      </c>
      <c r="M3018" s="86">
        <f>IF(L3018&gt;0,VLOOKUP(L3018,T$12:$AC$125,7),0)</f>
        <v>0</v>
      </c>
      <c r="N3018" s="81">
        <f t="shared" si="917"/>
        <v>0</v>
      </c>
      <c r="O3018" s="81">
        <f t="shared" ca="1" si="926"/>
        <v>0</v>
      </c>
      <c r="P3018" s="87" t="str">
        <f t="shared" si="927"/>
        <v>A+J=</v>
      </c>
      <c r="Q3018" s="88">
        <f t="shared" si="928"/>
        <v>46136</v>
      </c>
    </row>
    <row r="3019" spans="1:17" x14ac:dyDescent="0.2">
      <c r="A3019" s="79">
        <f t="shared" si="918"/>
        <v>46091</v>
      </c>
      <c r="B3019" s="80" t="str">
        <f t="shared" ca="1" si="919"/>
        <v>n.d</v>
      </c>
      <c r="C3019" s="81">
        <f t="shared" ca="1" si="920"/>
        <v>811.78766540000004</v>
      </c>
      <c r="D3019" s="82">
        <f ca="1">IF(A3019&lt;$B$1,VLOOKUP(A3019,[1]DI!$A$4:$B$15000,2,FALSE),0)</f>
        <v>0</v>
      </c>
      <c r="E3019" s="81">
        <f t="shared" ca="1" si="921"/>
        <v>0</v>
      </c>
      <c r="F3019" s="83">
        <f t="shared" si="929"/>
        <v>1.2</v>
      </c>
      <c r="G3019" s="84">
        <f t="shared" ca="1" si="922"/>
        <v>1</v>
      </c>
      <c r="H3019" s="81">
        <f ca="1">TRUNC(PRODUCT(G$10:G3018),15)</f>
        <v>1.40945772534528</v>
      </c>
      <c r="I3019" s="81">
        <f t="shared" ca="1" si="923"/>
        <v>1.40945772534528</v>
      </c>
      <c r="J3019" s="81">
        <f t="shared" ca="1" si="924"/>
        <v>1</v>
      </c>
      <c r="K3019" s="81">
        <f t="shared" ca="1" si="925"/>
        <v>0</v>
      </c>
      <c r="L3019" s="85">
        <f>IF(VLOOKUP(A3019,$U$12:$AD$125,8)=VLOOKUP(A3018,$U$12:$AD$125,8),0,VLOOKUP(A3019,U$12:$AD$125,8))</f>
        <v>0</v>
      </c>
      <c r="M3019" s="86">
        <f>IF(L3019&gt;0,VLOOKUP(L3019,T$12:$AC$125,7),0)</f>
        <v>0</v>
      </c>
      <c r="N3019" s="81">
        <f t="shared" ref="N3019:N3082" si="930">IF(M3019&gt;0,(C3019*M3019),0)</f>
        <v>0</v>
      </c>
      <c r="O3019" s="81">
        <f t="shared" ca="1" si="926"/>
        <v>0</v>
      </c>
      <c r="P3019" s="87" t="str">
        <f t="shared" si="927"/>
        <v>A+J=</v>
      </c>
      <c r="Q3019" s="88">
        <f t="shared" si="928"/>
        <v>46136</v>
      </c>
    </row>
    <row r="3020" spans="1:17" x14ac:dyDescent="0.2">
      <c r="A3020" s="79">
        <f t="shared" si="918"/>
        <v>46092</v>
      </c>
      <c r="B3020" s="80" t="str">
        <f t="shared" ca="1" si="919"/>
        <v>n.d</v>
      </c>
      <c r="C3020" s="81">
        <f t="shared" ca="1" si="920"/>
        <v>811.78766540000004</v>
      </c>
      <c r="D3020" s="82">
        <f ca="1">IF(A3020&lt;$B$1,VLOOKUP(A3020,[1]DI!$A$4:$B$15000,2,FALSE),0)</f>
        <v>0</v>
      </c>
      <c r="E3020" s="81">
        <f t="shared" ca="1" si="921"/>
        <v>0</v>
      </c>
      <c r="F3020" s="83">
        <f t="shared" si="929"/>
        <v>1.2</v>
      </c>
      <c r="G3020" s="84">
        <f t="shared" ca="1" si="922"/>
        <v>1</v>
      </c>
      <c r="H3020" s="81">
        <f ca="1">TRUNC(PRODUCT(G$10:G3019),15)</f>
        <v>1.40945772534528</v>
      </c>
      <c r="I3020" s="81">
        <f t="shared" ca="1" si="923"/>
        <v>1.40945772534528</v>
      </c>
      <c r="J3020" s="81">
        <f t="shared" ca="1" si="924"/>
        <v>1</v>
      </c>
      <c r="K3020" s="81">
        <f t="shared" ca="1" si="925"/>
        <v>0</v>
      </c>
      <c r="L3020" s="85">
        <f>IF(VLOOKUP(A3020,$U$12:$AD$125,8)=VLOOKUP(A3019,$U$12:$AD$125,8),0,VLOOKUP(A3020,U$12:$AD$125,8))</f>
        <v>0</v>
      </c>
      <c r="M3020" s="86">
        <f>IF(L3020&gt;0,VLOOKUP(L3020,T$12:$AC$125,7),0)</f>
        <v>0</v>
      </c>
      <c r="N3020" s="81">
        <f t="shared" si="930"/>
        <v>0</v>
      </c>
      <c r="O3020" s="81">
        <f t="shared" ca="1" si="926"/>
        <v>0</v>
      </c>
      <c r="P3020" s="87" t="str">
        <f t="shared" si="927"/>
        <v>A+J=</v>
      </c>
      <c r="Q3020" s="88">
        <f t="shared" si="928"/>
        <v>46136</v>
      </c>
    </row>
    <row r="3021" spans="1:17" x14ac:dyDescent="0.2">
      <c r="A3021" s="79">
        <f t="shared" si="918"/>
        <v>46093</v>
      </c>
      <c r="B3021" s="80" t="str">
        <f t="shared" ca="1" si="919"/>
        <v>n.d</v>
      </c>
      <c r="C3021" s="81">
        <f t="shared" ca="1" si="920"/>
        <v>811.78766540000004</v>
      </c>
      <c r="D3021" s="82">
        <f ca="1">IF(A3021&lt;$B$1,VLOOKUP(A3021,[1]DI!$A$4:$B$15000,2,FALSE),0)</f>
        <v>0</v>
      </c>
      <c r="E3021" s="81">
        <f t="shared" ca="1" si="921"/>
        <v>0</v>
      </c>
      <c r="F3021" s="83">
        <f t="shared" si="929"/>
        <v>1.2</v>
      </c>
      <c r="G3021" s="84">
        <f t="shared" ca="1" si="922"/>
        <v>1</v>
      </c>
      <c r="H3021" s="81">
        <f ca="1">TRUNC(PRODUCT(G$10:G3020),15)</f>
        <v>1.40945772534528</v>
      </c>
      <c r="I3021" s="81">
        <f t="shared" ca="1" si="923"/>
        <v>1.40945772534528</v>
      </c>
      <c r="J3021" s="81">
        <f t="shared" ca="1" si="924"/>
        <v>1</v>
      </c>
      <c r="K3021" s="81">
        <f t="shared" ca="1" si="925"/>
        <v>0</v>
      </c>
      <c r="L3021" s="85">
        <f>IF(VLOOKUP(A3021,$U$12:$AD$125,8)=VLOOKUP(A3020,$U$12:$AD$125,8),0,VLOOKUP(A3021,U$12:$AD$125,8))</f>
        <v>0</v>
      </c>
      <c r="M3021" s="86">
        <f>IF(L3021&gt;0,VLOOKUP(L3021,T$12:$AC$125,7),0)</f>
        <v>0</v>
      </c>
      <c r="N3021" s="81">
        <f t="shared" si="930"/>
        <v>0</v>
      </c>
      <c r="O3021" s="81">
        <f t="shared" ca="1" si="926"/>
        <v>0</v>
      </c>
      <c r="P3021" s="87" t="str">
        <f t="shared" si="927"/>
        <v>A+J=</v>
      </c>
      <c r="Q3021" s="88">
        <f t="shared" si="928"/>
        <v>46136</v>
      </c>
    </row>
    <row r="3022" spans="1:17" x14ac:dyDescent="0.2">
      <c r="A3022" s="79">
        <f t="shared" ref="A3022:A3085" si="931">(A3021+1)</f>
        <v>46094</v>
      </c>
      <c r="B3022" s="80" t="str">
        <f t="shared" ca="1" si="919"/>
        <v>n.d</v>
      </c>
      <c r="C3022" s="81">
        <f t="shared" ca="1" si="920"/>
        <v>811.78766540000004</v>
      </c>
      <c r="D3022" s="82">
        <f ca="1">IF(A3022&lt;$B$1,VLOOKUP(A3022,[1]DI!$A$4:$B$15000,2,FALSE),0)</f>
        <v>0</v>
      </c>
      <c r="E3022" s="81">
        <f t="shared" ca="1" si="921"/>
        <v>0</v>
      </c>
      <c r="F3022" s="83">
        <f t="shared" si="929"/>
        <v>1.2</v>
      </c>
      <c r="G3022" s="84">
        <f t="shared" ca="1" si="922"/>
        <v>1</v>
      </c>
      <c r="H3022" s="81">
        <f ca="1">TRUNC(PRODUCT(G$10:G3021),15)</f>
        <v>1.40945772534528</v>
      </c>
      <c r="I3022" s="81">
        <f t="shared" ca="1" si="923"/>
        <v>1.40945772534528</v>
      </c>
      <c r="J3022" s="81">
        <f t="shared" ca="1" si="924"/>
        <v>1</v>
      </c>
      <c r="K3022" s="81">
        <f t="shared" ca="1" si="925"/>
        <v>0</v>
      </c>
      <c r="L3022" s="85">
        <f>IF(VLOOKUP(A3022,$U$12:$AD$125,8)=VLOOKUP(A3021,$U$12:$AD$125,8),0,VLOOKUP(A3022,U$12:$AD$125,8))</f>
        <v>0</v>
      </c>
      <c r="M3022" s="86">
        <f>IF(L3022&gt;0,VLOOKUP(L3022,T$12:$AC$125,7),0)</f>
        <v>0</v>
      </c>
      <c r="N3022" s="81">
        <f t="shared" si="930"/>
        <v>0</v>
      </c>
      <c r="O3022" s="81">
        <f t="shared" ca="1" si="926"/>
        <v>0</v>
      </c>
      <c r="P3022" s="87" t="str">
        <f t="shared" si="927"/>
        <v>A+J=</v>
      </c>
      <c r="Q3022" s="88">
        <f t="shared" si="928"/>
        <v>46136</v>
      </c>
    </row>
    <row r="3023" spans="1:17" x14ac:dyDescent="0.2">
      <c r="A3023" s="79">
        <f t="shared" si="931"/>
        <v>46095</v>
      </c>
      <c r="B3023" s="80" t="str">
        <f t="shared" ca="1" si="919"/>
        <v>n.d</v>
      </c>
      <c r="C3023" s="81">
        <f t="shared" ca="1" si="920"/>
        <v>811.78766540000004</v>
      </c>
      <c r="D3023" s="82">
        <f ca="1">IF(A3023&lt;$B$1,VLOOKUP(A3023,[1]DI!$A$4:$B$15000,2,FALSE),0)</f>
        <v>0</v>
      </c>
      <c r="E3023" s="81">
        <f t="shared" ca="1" si="921"/>
        <v>0</v>
      </c>
      <c r="F3023" s="83">
        <f t="shared" si="929"/>
        <v>1.2</v>
      </c>
      <c r="G3023" s="84">
        <f t="shared" ca="1" si="922"/>
        <v>1</v>
      </c>
      <c r="H3023" s="81">
        <f ca="1">TRUNC(PRODUCT(G$10:G3022),15)</f>
        <v>1.40945772534528</v>
      </c>
      <c r="I3023" s="81">
        <f t="shared" ca="1" si="923"/>
        <v>1.40945772534528</v>
      </c>
      <c r="J3023" s="81">
        <f t="shared" ca="1" si="924"/>
        <v>1</v>
      </c>
      <c r="K3023" s="81">
        <f t="shared" ca="1" si="925"/>
        <v>0</v>
      </c>
      <c r="L3023" s="85">
        <f>IF(VLOOKUP(A3023,$U$12:$AD$125,8)=VLOOKUP(A3022,$U$12:$AD$125,8),0,VLOOKUP(A3023,U$12:$AD$125,8))</f>
        <v>0</v>
      </c>
      <c r="M3023" s="86">
        <f>IF(L3023&gt;0,VLOOKUP(L3023,T$12:$AC$125,7),0)</f>
        <v>0</v>
      </c>
      <c r="N3023" s="81">
        <f t="shared" si="930"/>
        <v>0</v>
      </c>
      <c r="O3023" s="81">
        <f t="shared" ca="1" si="926"/>
        <v>0</v>
      </c>
      <c r="P3023" s="87" t="str">
        <f t="shared" si="927"/>
        <v>A+J=</v>
      </c>
      <c r="Q3023" s="88">
        <f t="shared" si="928"/>
        <v>46136</v>
      </c>
    </row>
    <row r="3024" spans="1:17" x14ac:dyDescent="0.2">
      <c r="A3024" s="79">
        <f t="shared" si="931"/>
        <v>46096</v>
      </c>
      <c r="B3024" s="80" t="str">
        <f t="shared" ca="1" si="919"/>
        <v>n.d</v>
      </c>
      <c r="C3024" s="81">
        <f t="shared" ca="1" si="920"/>
        <v>811.78766540000004</v>
      </c>
      <c r="D3024" s="82">
        <f ca="1">IF(A3024&lt;$B$1,VLOOKUP(A3024,[1]DI!$A$4:$B$15000,2,FALSE),0)</f>
        <v>0</v>
      </c>
      <c r="E3024" s="81">
        <f t="shared" ca="1" si="921"/>
        <v>0</v>
      </c>
      <c r="F3024" s="83">
        <f t="shared" si="929"/>
        <v>1.2</v>
      </c>
      <c r="G3024" s="84">
        <f t="shared" ca="1" si="922"/>
        <v>1</v>
      </c>
      <c r="H3024" s="81">
        <f ca="1">TRUNC(PRODUCT(G$10:G3023),15)</f>
        <v>1.40945772534528</v>
      </c>
      <c r="I3024" s="81">
        <f t="shared" ca="1" si="923"/>
        <v>1.40945772534528</v>
      </c>
      <c r="J3024" s="81">
        <f t="shared" ca="1" si="924"/>
        <v>1</v>
      </c>
      <c r="K3024" s="81">
        <f t="shared" ca="1" si="925"/>
        <v>0</v>
      </c>
      <c r="L3024" s="85">
        <f>IF(VLOOKUP(A3024,$U$12:$AD$125,8)=VLOOKUP(A3023,$U$12:$AD$125,8),0,VLOOKUP(A3024,U$12:$AD$125,8))</f>
        <v>0</v>
      </c>
      <c r="M3024" s="86">
        <f>IF(L3024&gt;0,VLOOKUP(L3024,T$12:$AC$125,7),0)</f>
        <v>0</v>
      </c>
      <c r="N3024" s="81">
        <f t="shared" si="930"/>
        <v>0</v>
      </c>
      <c r="O3024" s="81">
        <f t="shared" ca="1" si="926"/>
        <v>0</v>
      </c>
      <c r="P3024" s="87" t="str">
        <f t="shared" si="927"/>
        <v>A+J=</v>
      </c>
      <c r="Q3024" s="88">
        <f t="shared" si="928"/>
        <v>46136</v>
      </c>
    </row>
    <row r="3025" spans="1:17" x14ac:dyDescent="0.2">
      <c r="A3025" s="79">
        <f t="shared" si="931"/>
        <v>46097</v>
      </c>
      <c r="B3025" s="80" t="str">
        <f t="shared" ca="1" si="919"/>
        <v>n.d</v>
      </c>
      <c r="C3025" s="81">
        <f t="shared" ca="1" si="920"/>
        <v>811.78766540000004</v>
      </c>
      <c r="D3025" s="82">
        <f ca="1">IF(A3025&lt;$B$1,VLOOKUP(A3025,[1]DI!$A$4:$B$15000,2,FALSE),0)</f>
        <v>0</v>
      </c>
      <c r="E3025" s="81">
        <f t="shared" ca="1" si="921"/>
        <v>0</v>
      </c>
      <c r="F3025" s="83">
        <f t="shared" si="929"/>
        <v>1.2</v>
      </c>
      <c r="G3025" s="84">
        <f t="shared" ca="1" si="922"/>
        <v>1</v>
      </c>
      <c r="H3025" s="81">
        <f ca="1">TRUNC(PRODUCT(G$10:G3024),15)</f>
        <v>1.40945772534528</v>
      </c>
      <c r="I3025" s="81">
        <f t="shared" ca="1" si="923"/>
        <v>1.40945772534528</v>
      </c>
      <c r="J3025" s="81">
        <f t="shared" ca="1" si="924"/>
        <v>1</v>
      </c>
      <c r="K3025" s="81">
        <f t="shared" ca="1" si="925"/>
        <v>0</v>
      </c>
      <c r="L3025" s="85">
        <f>IF(VLOOKUP(A3025,$U$12:$AD$125,8)=VLOOKUP(A3024,$U$12:$AD$125,8),0,VLOOKUP(A3025,U$12:$AD$125,8))</f>
        <v>0</v>
      </c>
      <c r="M3025" s="86">
        <f>IF(L3025&gt;0,VLOOKUP(L3025,T$12:$AC$125,7),0)</f>
        <v>0</v>
      </c>
      <c r="N3025" s="81">
        <f t="shared" si="930"/>
        <v>0</v>
      </c>
      <c r="O3025" s="81">
        <f t="shared" ca="1" si="926"/>
        <v>0</v>
      </c>
      <c r="P3025" s="87" t="str">
        <f t="shared" si="927"/>
        <v>A+J=</v>
      </c>
      <c r="Q3025" s="88">
        <f t="shared" si="928"/>
        <v>46136</v>
      </c>
    </row>
    <row r="3026" spans="1:17" x14ac:dyDescent="0.2">
      <c r="A3026" s="79">
        <f t="shared" si="931"/>
        <v>46098</v>
      </c>
      <c r="B3026" s="80" t="str">
        <f t="shared" ca="1" si="919"/>
        <v>n.d</v>
      </c>
      <c r="C3026" s="81">
        <f t="shared" ca="1" si="920"/>
        <v>811.78766540000004</v>
      </c>
      <c r="D3026" s="82">
        <f ca="1">IF(A3026&lt;$B$1,VLOOKUP(A3026,[1]DI!$A$4:$B$15000,2,FALSE),0)</f>
        <v>0</v>
      </c>
      <c r="E3026" s="81">
        <f t="shared" ca="1" si="921"/>
        <v>0</v>
      </c>
      <c r="F3026" s="83">
        <f t="shared" si="929"/>
        <v>1.2</v>
      </c>
      <c r="G3026" s="84">
        <f t="shared" ca="1" si="922"/>
        <v>1</v>
      </c>
      <c r="H3026" s="81">
        <f ca="1">TRUNC(PRODUCT(G$10:G3025),15)</f>
        <v>1.40945772534528</v>
      </c>
      <c r="I3026" s="81">
        <f t="shared" ca="1" si="923"/>
        <v>1.40945772534528</v>
      </c>
      <c r="J3026" s="81">
        <f t="shared" ca="1" si="924"/>
        <v>1</v>
      </c>
      <c r="K3026" s="81">
        <f t="shared" ca="1" si="925"/>
        <v>0</v>
      </c>
      <c r="L3026" s="85">
        <f>IF(VLOOKUP(A3026,$U$12:$AD$125,8)=VLOOKUP(A3025,$U$12:$AD$125,8),0,VLOOKUP(A3026,U$12:$AD$125,8))</f>
        <v>0</v>
      </c>
      <c r="M3026" s="86">
        <f>IF(L3026&gt;0,VLOOKUP(L3026,T$12:$AC$125,7),0)</f>
        <v>0</v>
      </c>
      <c r="N3026" s="81">
        <f t="shared" si="930"/>
        <v>0</v>
      </c>
      <c r="O3026" s="81">
        <f t="shared" ca="1" si="926"/>
        <v>0</v>
      </c>
      <c r="P3026" s="87" t="str">
        <f t="shared" si="927"/>
        <v>A+J=</v>
      </c>
      <c r="Q3026" s="88">
        <f t="shared" si="928"/>
        <v>46136</v>
      </c>
    </row>
    <row r="3027" spans="1:17" x14ac:dyDescent="0.2">
      <c r="A3027" s="79">
        <f t="shared" si="931"/>
        <v>46099</v>
      </c>
      <c r="B3027" s="80" t="str">
        <f t="shared" ca="1" si="919"/>
        <v>n.d</v>
      </c>
      <c r="C3027" s="81">
        <f t="shared" ca="1" si="920"/>
        <v>811.78766540000004</v>
      </c>
      <c r="D3027" s="82">
        <f ca="1">IF(A3027&lt;$B$1,VLOOKUP(A3027,[1]DI!$A$4:$B$15000,2,FALSE),0)</f>
        <v>0</v>
      </c>
      <c r="E3027" s="81">
        <f t="shared" ca="1" si="921"/>
        <v>0</v>
      </c>
      <c r="F3027" s="83">
        <f t="shared" si="929"/>
        <v>1.2</v>
      </c>
      <c r="G3027" s="84">
        <f t="shared" ca="1" si="922"/>
        <v>1</v>
      </c>
      <c r="H3027" s="81">
        <f ca="1">TRUNC(PRODUCT(G$10:G3026),15)</f>
        <v>1.40945772534528</v>
      </c>
      <c r="I3027" s="81">
        <f t="shared" ca="1" si="923"/>
        <v>1.40945772534528</v>
      </c>
      <c r="J3027" s="81">
        <f t="shared" ca="1" si="924"/>
        <v>1</v>
      </c>
      <c r="K3027" s="81">
        <f t="shared" ca="1" si="925"/>
        <v>0</v>
      </c>
      <c r="L3027" s="85">
        <f>IF(VLOOKUP(A3027,$U$12:$AD$125,8)=VLOOKUP(A3026,$U$12:$AD$125,8),0,VLOOKUP(A3027,U$12:$AD$125,8))</f>
        <v>0</v>
      </c>
      <c r="M3027" s="86">
        <f>IF(L3027&gt;0,VLOOKUP(L3027,T$12:$AC$125,7),0)</f>
        <v>0</v>
      </c>
      <c r="N3027" s="81">
        <f t="shared" si="930"/>
        <v>0</v>
      </c>
      <c r="O3027" s="81">
        <f t="shared" ca="1" si="926"/>
        <v>0</v>
      </c>
      <c r="P3027" s="87" t="str">
        <f t="shared" si="927"/>
        <v>A+J=</v>
      </c>
      <c r="Q3027" s="88">
        <f t="shared" si="928"/>
        <v>46136</v>
      </c>
    </row>
    <row r="3028" spans="1:17" x14ac:dyDescent="0.2">
      <c r="A3028" s="79">
        <f t="shared" si="931"/>
        <v>46100</v>
      </c>
      <c r="B3028" s="80" t="str">
        <f t="shared" ca="1" si="919"/>
        <v>n.d</v>
      </c>
      <c r="C3028" s="81">
        <f t="shared" ca="1" si="920"/>
        <v>811.78766540000004</v>
      </c>
      <c r="D3028" s="82">
        <f ca="1">IF(A3028&lt;$B$1,VLOOKUP(A3028,[1]DI!$A$4:$B$15000,2,FALSE),0)</f>
        <v>0</v>
      </c>
      <c r="E3028" s="81">
        <f t="shared" ca="1" si="921"/>
        <v>0</v>
      </c>
      <c r="F3028" s="83">
        <f t="shared" si="929"/>
        <v>1.2</v>
      </c>
      <c r="G3028" s="84">
        <f t="shared" ca="1" si="922"/>
        <v>1</v>
      </c>
      <c r="H3028" s="81">
        <f ca="1">TRUNC(PRODUCT(G$10:G3027),15)</f>
        <v>1.40945772534528</v>
      </c>
      <c r="I3028" s="81">
        <f t="shared" ca="1" si="923"/>
        <v>1.40945772534528</v>
      </c>
      <c r="J3028" s="81">
        <f t="shared" ca="1" si="924"/>
        <v>1</v>
      </c>
      <c r="K3028" s="81">
        <f t="shared" ca="1" si="925"/>
        <v>0</v>
      </c>
      <c r="L3028" s="85">
        <f>IF(VLOOKUP(A3028,$U$12:$AD$125,8)=VLOOKUP(A3027,$U$12:$AD$125,8),0,VLOOKUP(A3028,U$12:$AD$125,8))</f>
        <v>0</v>
      </c>
      <c r="M3028" s="86">
        <f>IF(L3028&gt;0,VLOOKUP(L3028,T$12:$AC$125,7),0)</f>
        <v>0</v>
      </c>
      <c r="N3028" s="81">
        <f t="shared" si="930"/>
        <v>0</v>
      </c>
      <c r="O3028" s="81">
        <f t="shared" ca="1" si="926"/>
        <v>0</v>
      </c>
      <c r="P3028" s="87" t="str">
        <f t="shared" si="927"/>
        <v>A+J=</v>
      </c>
      <c r="Q3028" s="88">
        <f t="shared" si="928"/>
        <v>46136</v>
      </c>
    </row>
    <row r="3029" spans="1:17" x14ac:dyDescent="0.2">
      <c r="A3029" s="79">
        <f t="shared" si="931"/>
        <v>46101</v>
      </c>
      <c r="B3029" s="80" t="str">
        <f t="shared" ca="1" si="919"/>
        <v>n.d</v>
      </c>
      <c r="C3029" s="81">
        <f t="shared" ca="1" si="920"/>
        <v>811.78766540000004</v>
      </c>
      <c r="D3029" s="82">
        <f ca="1">IF(A3029&lt;$B$1,VLOOKUP(A3029,[1]DI!$A$4:$B$15000,2,FALSE),0)</f>
        <v>0</v>
      </c>
      <c r="E3029" s="81">
        <f t="shared" ca="1" si="921"/>
        <v>0</v>
      </c>
      <c r="F3029" s="83">
        <f t="shared" si="929"/>
        <v>1.2</v>
      </c>
      <c r="G3029" s="84">
        <f t="shared" ca="1" si="922"/>
        <v>1</v>
      </c>
      <c r="H3029" s="81">
        <f ca="1">TRUNC(PRODUCT(G$10:G3028),15)</f>
        <v>1.40945772534528</v>
      </c>
      <c r="I3029" s="81">
        <f t="shared" ca="1" si="923"/>
        <v>1.40945772534528</v>
      </c>
      <c r="J3029" s="81">
        <f t="shared" ca="1" si="924"/>
        <v>1</v>
      </c>
      <c r="K3029" s="81">
        <f t="shared" ca="1" si="925"/>
        <v>0</v>
      </c>
      <c r="L3029" s="85">
        <f>IF(VLOOKUP(A3029,$U$12:$AD$125,8)=VLOOKUP(A3028,$U$12:$AD$125,8),0,VLOOKUP(A3029,U$12:$AD$125,8))</f>
        <v>0</v>
      </c>
      <c r="M3029" s="86">
        <f>IF(L3029&gt;0,VLOOKUP(L3029,T$12:$AC$125,7),0)</f>
        <v>0</v>
      </c>
      <c r="N3029" s="81">
        <f t="shared" si="930"/>
        <v>0</v>
      </c>
      <c r="O3029" s="81">
        <f t="shared" ca="1" si="926"/>
        <v>0</v>
      </c>
      <c r="P3029" s="87" t="str">
        <f t="shared" si="927"/>
        <v>A+J=</v>
      </c>
      <c r="Q3029" s="88">
        <f t="shared" si="928"/>
        <v>46136</v>
      </c>
    </row>
    <row r="3030" spans="1:17" x14ac:dyDescent="0.2">
      <c r="A3030" s="79">
        <f t="shared" si="931"/>
        <v>46102</v>
      </c>
      <c r="B3030" s="80" t="str">
        <f t="shared" ca="1" si="919"/>
        <v>n.d</v>
      </c>
      <c r="C3030" s="81">
        <f t="shared" ca="1" si="920"/>
        <v>811.78766540000004</v>
      </c>
      <c r="D3030" s="82">
        <f ca="1">IF(A3030&lt;$B$1,VLOOKUP(A3030,[1]DI!$A$4:$B$15000,2,FALSE),0)</f>
        <v>0</v>
      </c>
      <c r="E3030" s="81">
        <f t="shared" ca="1" si="921"/>
        <v>0</v>
      </c>
      <c r="F3030" s="83">
        <f t="shared" si="929"/>
        <v>1.2</v>
      </c>
      <c r="G3030" s="84">
        <f t="shared" ca="1" si="922"/>
        <v>1</v>
      </c>
      <c r="H3030" s="81">
        <f ca="1">TRUNC(PRODUCT(G$10:G3029),15)</f>
        <v>1.40945772534528</v>
      </c>
      <c r="I3030" s="81">
        <f t="shared" ca="1" si="923"/>
        <v>1.40945772534528</v>
      </c>
      <c r="J3030" s="81">
        <f t="shared" ca="1" si="924"/>
        <v>1</v>
      </c>
      <c r="K3030" s="81">
        <f t="shared" ca="1" si="925"/>
        <v>0</v>
      </c>
      <c r="L3030" s="85">
        <f>IF(VLOOKUP(A3030,$U$12:$AD$125,8)=VLOOKUP(A3029,$U$12:$AD$125,8),0,VLOOKUP(A3030,U$12:$AD$125,8))</f>
        <v>0</v>
      </c>
      <c r="M3030" s="86">
        <f>IF(L3030&gt;0,VLOOKUP(L3030,T$12:$AC$125,7),0)</f>
        <v>0</v>
      </c>
      <c r="N3030" s="81">
        <f t="shared" si="930"/>
        <v>0</v>
      </c>
      <c r="O3030" s="81">
        <f t="shared" ca="1" si="926"/>
        <v>0</v>
      </c>
      <c r="P3030" s="87" t="str">
        <f t="shared" si="927"/>
        <v>A+J=</v>
      </c>
      <c r="Q3030" s="88">
        <f t="shared" si="928"/>
        <v>46136</v>
      </c>
    </row>
    <row r="3031" spans="1:17" x14ac:dyDescent="0.2">
      <c r="A3031" s="79">
        <f t="shared" si="931"/>
        <v>46103</v>
      </c>
      <c r="B3031" s="80" t="str">
        <f t="shared" ca="1" si="919"/>
        <v>n.d</v>
      </c>
      <c r="C3031" s="81">
        <f t="shared" ca="1" si="920"/>
        <v>811.78766540000004</v>
      </c>
      <c r="D3031" s="82">
        <f ca="1">IF(A3031&lt;$B$1,VLOOKUP(A3031,[1]DI!$A$4:$B$15000,2,FALSE),0)</f>
        <v>0</v>
      </c>
      <c r="E3031" s="81">
        <f t="shared" ca="1" si="921"/>
        <v>0</v>
      </c>
      <c r="F3031" s="83">
        <f t="shared" si="929"/>
        <v>1.2</v>
      </c>
      <c r="G3031" s="84">
        <f t="shared" ca="1" si="922"/>
        <v>1</v>
      </c>
      <c r="H3031" s="81">
        <f ca="1">TRUNC(PRODUCT(G$10:G3030),15)</f>
        <v>1.40945772534528</v>
      </c>
      <c r="I3031" s="81">
        <f t="shared" ca="1" si="923"/>
        <v>1.40945772534528</v>
      </c>
      <c r="J3031" s="81">
        <f t="shared" ca="1" si="924"/>
        <v>1</v>
      </c>
      <c r="K3031" s="81">
        <f t="shared" ca="1" si="925"/>
        <v>0</v>
      </c>
      <c r="L3031" s="85">
        <f>IF(VLOOKUP(A3031,$U$12:$AD$125,8)=VLOOKUP(A3030,$U$12:$AD$125,8),0,VLOOKUP(A3031,U$12:$AD$125,8))</f>
        <v>0</v>
      </c>
      <c r="M3031" s="86">
        <f>IF(L3031&gt;0,VLOOKUP(L3031,T$12:$AC$125,7),0)</f>
        <v>0</v>
      </c>
      <c r="N3031" s="81">
        <f t="shared" si="930"/>
        <v>0</v>
      </c>
      <c r="O3031" s="81">
        <f t="shared" ca="1" si="926"/>
        <v>0</v>
      </c>
      <c r="P3031" s="87" t="str">
        <f t="shared" si="927"/>
        <v>A+J=</v>
      </c>
      <c r="Q3031" s="88">
        <f t="shared" si="928"/>
        <v>46136</v>
      </c>
    </row>
    <row r="3032" spans="1:17" x14ac:dyDescent="0.2">
      <c r="A3032" s="79">
        <f t="shared" si="931"/>
        <v>46104</v>
      </c>
      <c r="B3032" s="80" t="str">
        <f t="shared" ca="1" si="919"/>
        <v>n.d</v>
      </c>
      <c r="C3032" s="81">
        <f t="shared" ca="1" si="920"/>
        <v>811.78766540000004</v>
      </c>
      <c r="D3032" s="82">
        <f ca="1">IF(A3032&lt;$B$1,VLOOKUP(A3032,[1]DI!$A$4:$B$15000,2,FALSE),0)</f>
        <v>0</v>
      </c>
      <c r="E3032" s="81">
        <f t="shared" ca="1" si="921"/>
        <v>0</v>
      </c>
      <c r="F3032" s="83">
        <f t="shared" si="929"/>
        <v>1.2</v>
      </c>
      <c r="G3032" s="84">
        <f t="shared" ca="1" si="922"/>
        <v>1</v>
      </c>
      <c r="H3032" s="81">
        <f ca="1">TRUNC(PRODUCT(G$10:G3031),15)</f>
        <v>1.40945772534528</v>
      </c>
      <c r="I3032" s="81">
        <f t="shared" ca="1" si="923"/>
        <v>1.40945772534528</v>
      </c>
      <c r="J3032" s="81">
        <f t="shared" ca="1" si="924"/>
        <v>1</v>
      </c>
      <c r="K3032" s="81">
        <f t="shared" ca="1" si="925"/>
        <v>0</v>
      </c>
      <c r="L3032" s="85">
        <f>IF(VLOOKUP(A3032,$U$12:$AD$125,8)=VLOOKUP(A3031,$U$12:$AD$125,8),0,VLOOKUP(A3032,U$12:$AD$125,8))</f>
        <v>0</v>
      </c>
      <c r="M3032" s="86">
        <f>IF(L3032&gt;0,VLOOKUP(L3032,T$12:$AC$125,7),0)</f>
        <v>0</v>
      </c>
      <c r="N3032" s="81">
        <f t="shared" si="930"/>
        <v>0</v>
      </c>
      <c r="O3032" s="81">
        <f t="shared" ca="1" si="926"/>
        <v>0</v>
      </c>
      <c r="P3032" s="87" t="str">
        <f t="shared" si="927"/>
        <v>A+J=</v>
      </c>
      <c r="Q3032" s="88">
        <f t="shared" si="928"/>
        <v>46136</v>
      </c>
    </row>
    <row r="3033" spans="1:17" x14ac:dyDescent="0.2">
      <c r="A3033" s="79">
        <f t="shared" si="931"/>
        <v>46105</v>
      </c>
      <c r="B3033" s="80" t="str">
        <f t="shared" ca="1" si="919"/>
        <v>n.d</v>
      </c>
      <c r="C3033" s="81">
        <f t="shared" ca="1" si="920"/>
        <v>811.78766540000004</v>
      </c>
      <c r="D3033" s="82">
        <f ca="1">IF(A3033&lt;$B$1,VLOOKUP(A3033,[1]DI!$A$4:$B$15000,2,FALSE),0)</f>
        <v>0</v>
      </c>
      <c r="E3033" s="81">
        <f t="shared" ca="1" si="921"/>
        <v>0</v>
      </c>
      <c r="F3033" s="83">
        <f t="shared" si="929"/>
        <v>1.2</v>
      </c>
      <c r="G3033" s="84">
        <f t="shared" ca="1" si="922"/>
        <v>1</v>
      </c>
      <c r="H3033" s="81">
        <f ca="1">TRUNC(PRODUCT(G$10:G3032),15)</f>
        <v>1.40945772534528</v>
      </c>
      <c r="I3033" s="81">
        <f t="shared" ca="1" si="923"/>
        <v>1.40945772534528</v>
      </c>
      <c r="J3033" s="81">
        <f t="shared" ca="1" si="924"/>
        <v>1</v>
      </c>
      <c r="K3033" s="81">
        <f t="shared" ca="1" si="925"/>
        <v>0</v>
      </c>
      <c r="L3033" s="85">
        <f>IF(VLOOKUP(A3033,$U$12:$AD$125,8)=VLOOKUP(A3032,$U$12:$AD$125,8),0,VLOOKUP(A3033,U$12:$AD$125,8))</f>
        <v>0</v>
      </c>
      <c r="M3033" s="86">
        <f>IF(L3033&gt;0,VLOOKUP(L3033,T$12:$AC$125,7),0)</f>
        <v>0</v>
      </c>
      <c r="N3033" s="81">
        <f t="shared" si="930"/>
        <v>0</v>
      </c>
      <c r="O3033" s="81">
        <f t="shared" ca="1" si="926"/>
        <v>0</v>
      </c>
      <c r="P3033" s="87" t="str">
        <f t="shared" si="927"/>
        <v>A+J=</v>
      </c>
      <c r="Q3033" s="88">
        <f t="shared" si="928"/>
        <v>46136</v>
      </c>
    </row>
    <row r="3034" spans="1:17" x14ac:dyDescent="0.2">
      <c r="A3034" s="79">
        <f t="shared" si="931"/>
        <v>46106</v>
      </c>
      <c r="B3034" s="80" t="str">
        <f t="shared" ca="1" si="919"/>
        <v>n.d</v>
      </c>
      <c r="C3034" s="81">
        <f t="shared" ca="1" si="920"/>
        <v>811.78766540000004</v>
      </c>
      <c r="D3034" s="82">
        <f ca="1">IF(A3034&lt;$B$1,VLOOKUP(A3034,[1]DI!$A$4:$B$15000,2,FALSE),0)</f>
        <v>0</v>
      </c>
      <c r="E3034" s="81">
        <f t="shared" ca="1" si="921"/>
        <v>0</v>
      </c>
      <c r="F3034" s="83">
        <f t="shared" si="929"/>
        <v>1.2</v>
      </c>
      <c r="G3034" s="84">
        <f t="shared" ca="1" si="922"/>
        <v>1</v>
      </c>
      <c r="H3034" s="81">
        <f ca="1">TRUNC(PRODUCT(G$10:G3033),15)</f>
        <v>1.40945772534528</v>
      </c>
      <c r="I3034" s="81">
        <f t="shared" ca="1" si="923"/>
        <v>1.40945772534528</v>
      </c>
      <c r="J3034" s="81">
        <f t="shared" ca="1" si="924"/>
        <v>1</v>
      </c>
      <c r="K3034" s="81">
        <f t="shared" ca="1" si="925"/>
        <v>0</v>
      </c>
      <c r="L3034" s="85">
        <f>IF(VLOOKUP(A3034,$U$12:$AD$125,8)=VLOOKUP(A3033,$U$12:$AD$125,8),0,VLOOKUP(A3034,U$12:$AD$125,8))</f>
        <v>0</v>
      </c>
      <c r="M3034" s="86">
        <f>IF(L3034&gt;0,VLOOKUP(L3034,T$12:$AC$125,7),0)</f>
        <v>0</v>
      </c>
      <c r="N3034" s="81">
        <f t="shared" si="930"/>
        <v>0</v>
      </c>
      <c r="O3034" s="81">
        <f t="shared" ca="1" si="926"/>
        <v>0</v>
      </c>
      <c r="P3034" s="87" t="str">
        <f t="shared" si="927"/>
        <v>A+J=</v>
      </c>
      <c r="Q3034" s="88">
        <f t="shared" si="928"/>
        <v>46136</v>
      </c>
    </row>
    <row r="3035" spans="1:17" x14ac:dyDescent="0.2">
      <c r="A3035" s="79">
        <f t="shared" si="931"/>
        <v>46107</v>
      </c>
      <c r="B3035" s="80" t="str">
        <f t="shared" ca="1" si="919"/>
        <v>n.d</v>
      </c>
      <c r="C3035" s="81">
        <f t="shared" ca="1" si="920"/>
        <v>811.78766540000004</v>
      </c>
      <c r="D3035" s="82">
        <f ca="1">IF(A3035&lt;$B$1,VLOOKUP(A3035,[1]DI!$A$4:$B$15000,2,FALSE),0)</f>
        <v>0</v>
      </c>
      <c r="E3035" s="81">
        <f t="shared" ca="1" si="921"/>
        <v>0</v>
      </c>
      <c r="F3035" s="83">
        <f t="shared" si="929"/>
        <v>1.2</v>
      </c>
      <c r="G3035" s="84">
        <f t="shared" ca="1" si="922"/>
        <v>1</v>
      </c>
      <c r="H3035" s="81">
        <f ca="1">TRUNC(PRODUCT(G$10:G3034),15)</f>
        <v>1.40945772534528</v>
      </c>
      <c r="I3035" s="81">
        <f t="shared" ca="1" si="923"/>
        <v>1.40945772534528</v>
      </c>
      <c r="J3035" s="81">
        <f t="shared" ca="1" si="924"/>
        <v>1</v>
      </c>
      <c r="K3035" s="81">
        <f t="shared" ca="1" si="925"/>
        <v>0</v>
      </c>
      <c r="L3035" s="85">
        <f>IF(VLOOKUP(A3035,$U$12:$AD$125,8)=VLOOKUP(A3034,$U$12:$AD$125,8),0,VLOOKUP(A3035,U$12:$AD$125,8))</f>
        <v>0</v>
      </c>
      <c r="M3035" s="86">
        <f>IF(L3035&gt;0,VLOOKUP(L3035,T$12:$AC$125,7),0)</f>
        <v>0</v>
      </c>
      <c r="N3035" s="81">
        <f t="shared" si="930"/>
        <v>0</v>
      </c>
      <c r="O3035" s="81">
        <f t="shared" ca="1" si="926"/>
        <v>0</v>
      </c>
      <c r="P3035" s="87" t="str">
        <f t="shared" si="927"/>
        <v>A+J=</v>
      </c>
      <c r="Q3035" s="88">
        <f t="shared" si="928"/>
        <v>46136</v>
      </c>
    </row>
    <row r="3036" spans="1:17" x14ac:dyDescent="0.2">
      <c r="A3036" s="79">
        <f t="shared" si="931"/>
        <v>46108</v>
      </c>
      <c r="B3036" s="80" t="str">
        <f t="shared" ca="1" si="919"/>
        <v>n.d</v>
      </c>
      <c r="C3036" s="81">
        <f t="shared" ca="1" si="920"/>
        <v>811.78766540000004</v>
      </c>
      <c r="D3036" s="82">
        <f ca="1">IF(A3036&lt;$B$1,VLOOKUP(A3036,[1]DI!$A$4:$B$15000,2,FALSE),0)</f>
        <v>0</v>
      </c>
      <c r="E3036" s="81">
        <f t="shared" ca="1" si="921"/>
        <v>0</v>
      </c>
      <c r="F3036" s="83">
        <f t="shared" si="929"/>
        <v>1.2</v>
      </c>
      <c r="G3036" s="84">
        <f t="shared" ca="1" si="922"/>
        <v>1</v>
      </c>
      <c r="H3036" s="81">
        <f ca="1">TRUNC(PRODUCT(G$10:G3035),15)</f>
        <v>1.40945772534528</v>
      </c>
      <c r="I3036" s="81">
        <f t="shared" ca="1" si="923"/>
        <v>1.40945772534528</v>
      </c>
      <c r="J3036" s="81">
        <f t="shared" ca="1" si="924"/>
        <v>1</v>
      </c>
      <c r="K3036" s="81">
        <f t="shared" ca="1" si="925"/>
        <v>0</v>
      </c>
      <c r="L3036" s="85">
        <f>IF(VLOOKUP(A3036,$U$12:$AD$125,8)=VLOOKUP(A3035,$U$12:$AD$125,8),0,VLOOKUP(A3036,U$12:$AD$125,8))</f>
        <v>0</v>
      </c>
      <c r="M3036" s="86">
        <f>IF(L3036&gt;0,VLOOKUP(L3036,T$12:$AC$125,7),0)</f>
        <v>0</v>
      </c>
      <c r="N3036" s="81">
        <f t="shared" si="930"/>
        <v>0</v>
      </c>
      <c r="O3036" s="81">
        <f t="shared" ca="1" si="926"/>
        <v>0</v>
      </c>
      <c r="P3036" s="87" t="str">
        <f t="shared" si="927"/>
        <v>A+J=</v>
      </c>
      <c r="Q3036" s="88">
        <f t="shared" si="928"/>
        <v>46136</v>
      </c>
    </row>
    <row r="3037" spans="1:17" x14ac:dyDescent="0.2">
      <c r="A3037" s="79">
        <f t="shared" si="931"/>
        <v>46109</v>
      </c>
      <c r="B3037" s="80" t="str">
        <f t="shared" ca="1" si="919"/>
        <v>n.d</v>
      </c>
      <c r="C3037" s="81">
        <f t="shared" ca="1" si="920"/>
        <v>811.78766540000004</v>
      </c>
      <c r="D3037" s="82">
        <f ca="1">IF(A3037&lt;$B$1,VLOOKUP(A3037,[1]DI!$A$4:$B$15000,2,FALSE),0)</f>
        <v>0</v>
      </c>
      <c r="E3037" s="81">
        <f t="shared" ca="1" si="921"/>
        <v>0</v>
      </c>
      <c r="F3037" s="83">
        <f t="shared" si="929"/>
        <v>1.2</v>
      </c>
      <c r="G3037" s="84">
        <f t="shared" ca="1" si="922"/>
        <v>1</v>
      </c>
      <c r="H3037" s="81">
        <f ca="1">TRUNC(PRODUCT(G$10:G3036),15)</f>
        <v>1.40945772534528</v>
      </c>
      <c r="I3037" s="81">
        <f t="shared" ca="1" si="923"/>
        <v>1.40945772534528</v>
      </c>
      <c r="J3037" s="81">
        <f t="shared" ca="1" si="924"/>
        <v>1</v>
      </c>
      <c r="K3037" s="81">
        <f t="shared" ca="1" si="925"/>
        <v>0</v>
      </c>
      <c r="L3037" s="85">
        <f>IF(VLOOKUP(A3037,$U$12:$AD$125,8)=VLOOKUP(A3036,$U$12:$AD$125,8),0,VLOOKUP(A3037,U$12:$AD$125,8))</f>
        <v>0</v>
      </c>
      <c r="M3037" s="86">
        <f>IF(L3037&gt;0,VLOOKUP(L3037,T$12:$AC$125,7),0)</f>
        <v>0</v>
      </c>
      <c r="N3037" s="81">
        <f t="shared" si="930"/>
        <v>0</v>
      </c>
      <c r="O3037" s="81">
        <f t="shared" ca="1" si="926"/>
        <v>0</v>
      </c>
      <c r="P3037" s="87" t="str">
        <f t="shared" si="927"/>
        <v>A+J=</v>
      </c>
      <c r="Q3037" s="88">
        <f t="shared" si="928"/>
        <v>46136</v>
      </c>
    </row>
    <row r="3038" spans="1:17" x14ac:dyDescent="0.2">
      <c r="A3038" s="79">
        <f t="shared" si="931"/>
        <v>46110</v>
      </c>
      <c r="B3038" s="80" t="str">
        <f t="shared" ca="1" si="919"/>
        <v>n.d</v>
      </c>
      <c r="C3038" s="81">
        <f t="shared" ca="1" si="920"/>
        <v>811.78766540000004</v>
      </c>
      <c r="D3038" s="82">
        <f ca="1">IF(A3038&lt;$B$1,VLOOKUP(A3038,[1]DI!$A$4:$B$15000,2,FALSE),0)</f>
        <v>0</v>
      </c>
      <c r="E3038" s="81">
        <f t="shared" ca="1" si="921"/>
        <v>0</v>
      </c>
      <c r="F3038" s="83">
        <f t="shared" si="929"/>
        <v>1.2</v>
      </c>
      <c r="G3038" s="84">
        <f t="shared" ca="1" si="922"/>
        <v>1</v>
      </c>
      <c r="H3038" s="81">
        <f ca="1">TRUNC(PRODUCT(G$10:G3037),15)</f>
        <v>1.40945772534528</v>
      </c>
      <c r="I3038" s="81">
        <f t="shared" ca="1" si="923"/>
        <v>1.40945772534528</v>
      </c>
      <c r="J3038" s="81">
        <f t="shared" ca="1" si="924"/>
        <v>1</v>
      </c>
      <c r="K3038" s="81">
        <f t="shared" ca="1" si="925"/>
        <v>0</v>
      </c>
      <c r="L3038" s="85">
        <f>IF(VLOOKUP(A3038,$U$12:$AD$125,8)=VLOOKUP(A3037,$U$12:$AD$125,8),0,VLOOKUP(A3038,U$12:$AD$125,8))</f>
        <v>0</v>
      </c>
      <c r="M3038" s="86">
        <f>IF(L3038&gt;0,VLOOKUP(L3038,T$12:$AC$125,7),0)</f>
        <v>0</v>
      </c>
      <c r="N3038" s="81">
        <f t="shared" si="930"/>
        <v>0</v>
      </c>
      <c r="O3038" s="81">
        <f t="shared" ca="1" si="926"/>
        <v>0</v>
      </c>
      <c r="P3038" s="87" t="str">
        <f t="shared" si="927"/>
        <v>A+J=</v>
      </c>
      <c r="Q3038" s="88">
        <f t="shared" si="928"/>
        <v>46136</v>
      </c>
    </row>
    <row r="3039" spans="1:17" x14ac:dyDescent="0.2">
      <c r="A3039" s="79">
        <f t="shared" si="931"/>
        <v>46111</v>
      </c>
      <c r="B3039" s="80" t="str">
        <f t="shared" ca="1" si="919"/>
        <v>n.d</v>
      </c>
      <c r="C3039" s="81">
        <f t="shared" ca="1" si="920"/>
        <v>811.78766540000004</v>
      </c>
      <c r="D3039" s="82">
        <f ca="1">IF(A3039&lt;$B$1,VLOOKUP(A3039,[1]DI!$A$4:$B$15000,2,FALSE),0)</f>
        <v>0</v>
      </c>
      <c r="E3039" s="81">
        <f t="shared" ca="1" si="921"/>
        <v>0</v>
      </c>
      <c r="F3039" s="83">
        <f t="shared" si="929"/>
        <v>1.2</v>
      </c>
      <c r="G3039" s="84">
        <f t="shared" ca="1" si="922"/>
        <v>1</v>
      </c>
      <c r="H3039" s="81">
        <f ca="1">TRUNC(PRODUCT(G$10:G3038),15)</f>
        <v>1.40945772534528</v>
      </c>
      <c r="I3039" s="81">
        <f t="shared" ca="1" si="923"/>
        <v>1.40945772534528</v>
      </c>
      <c r="J3039" s="81">
        <f t="shared" ca="1" si="924"/>
        <v>1</v>
      </c>
      <c r="K3039" s="81">
        <f t="shared" ca="1" si="925"/>
        <v>0</v>
      </c>
      <c r="L3039" s="85">
        <f>IF(VLOOKUP(A3039,$U$12:$AD$125,8)=VLOOKUP(A3038,$U$12:$AD$125,8),0,VLOOKUP(A3039,U$12:$AD$125,8))</f>
        <v>0</v>
      </c>
      <c r="M3039" s="86">
        <f>IF(L3039&gt;0,VLOOKUP(L3039,T$12:$AC$125,7),0)</f>
        <v>0</v>
      </c>
      <c r="N3039" s="81">
        <f t="shared" si="930"/>
        <v>0</v>
      </c>
      <c r="O3039" s="81">
        <f t="shared" ca="1" si="926"/>
        <v>0</v>
      </c>
      <c r="P3039" s="87" t="str">
        <f t="shared" si="927"/>
        <v>A+J=</v>
      </c>
      <c r="Q3039" s="88">
        <f t="shared" si="928"/>
        <v>46136</v>
      </c>
    </row>
    <row r="3040" spans="1:17" x14ac:dyDescent="0.2">
      <c r="A3040" s="79">
        <f t="shared" si="931"/>
        <v>46112</v>
      </c>
      <c r="B3040" s="80" t="str">
        <f t="shared" ca="1" si="919"/>
        <v>n.d</v>
      </c>
      <c r="C3040" s="81">
        <f t="shared" ca="1" si="920"/>
        <v>811.78766540000004</v>
      </c>
      <c r="D3040" s="82">
        <f ca="1">IF(A3040&lt;$B$1,VLOOKUP(A3040,[1]DI!$A$4:$B$15000,2,FALSE),0)</f>
        <v>0</v>
      </c>
      <c r="E3040" s="81">
        <f t="shared" ca="1" si="921"/>
        <v>0</v>
      </c>
      <c r="F3040" s="83">
        <f t="shared" si="929"/>
        <v>1.2</v>
      </c>
      <c r="G3040" s="84">
        <f t="shared" ca="1" si="922"/>
        <v>1</v>
      </c>
      <c r="H3040" s="81">
        <f ca="1">TRUNC(PRODUCT(G$10:G3039),15)</f>
        <v>1.40945772534528</v>
      </c>
      <c r="I3040" s="81">
        <f t="shared" ca="1" si="923"/>
        <v>1.40945772534528</v>
      </c>
      <c r="J3040" s="81">
        <f t="shared" ca="1" si="924"/>
        <v>1</v>
      </c>
      <c r="K3040" s="81">
        <f t="shared" ca="1" si="925"/>
        <v>0</v>
      </c>
      <c r="L3040" s="85">
        <f>IF(VLOOKUP(A3040,$U$12:$AD$125,8)=VLOOKUP(A3039,$U$12:$AD$125,8),0,VLOOKUP(A3040,U$12:$AD$125,8))</f>
        <v>0</v>
      </c>
      <c r="M3040" s="86">
        <f>IF(L3040&gt;0,VLOOKUP(L3040,T$12:$AC$125,7),0)</f>
        <v>0</v>
      </c>
      <c r="N3040" s="81">
        <f t="shared" si="930"/>
        <v>0</v>
      </c>
      <c r="O3040" s="81">
        <f t="shared" ca="1" si="926"/>
        <v>0</v>
      </c>
      <c r="P3040" s="87" t="str">
        <f t="shared" si="927"/>
        <v>A+J=</v>
      </c>
      <c r="Q3040" s="88">
        <f t="shared" si="928"/>
        <v>46136</v>
      </c>
    </row>
    <row r="3041" spans="1:17" x14ac:dyDescent="0.2">
      <c r="A3041" s="79">
        <f t="shared" si="931"/>
        <v>46113</v>
      </c>
      <c r="B3041" s="80" t="str">
        <f t="shared" ca="1" si="919"/>
        <v>n.d</v>
      </c>
      <c r="C3041" s="81">
        <f t="shared" ca="1" si="920"/>
        <v>811.78766540000004</v>
      </c>
      <c r="D3041" s="82">
        <f ca="1">IF(A3041&lt;$B$1,VLOOKUP(A3041,[1]DI!$A$4:$B$15000,2,FALSE),0)</f>
        <v>0</v>
      </c>
      <c r="E3041" s="81">
        <f t="shared" ca="1" si="921"/>
        <v>0</v>
      </c>
      <c r="F3041" s="83">
        <f t="shared" si="929"/>
        <v>1.2</v>
      </c>
      <c r="G3041" s="84">
        <f t="shared" ca="1" si="922"/>
        <v>1</v>
      </c>
      <c r="H3041" s="81">
        <f ca="1">TRUNC(PRODUCT(G$10:G3040),15)</f>
        <v>1.40945772534528</v>
      </c>
      <c r="I3041" s="81">
        <f t="shared" ca="1" si="923"/>
        <v>1.40945772534528</v>
      </c>
      <c r="J3041" s="81">
        <f t="shared" ca="1" si="924"/>
        <v>1</v>
      </c>
      <c r="K3041" s="81">
        <f t="shared" ca="1" si="925"/>
        <v>0</v>
      </c>
      <c r="L3041" s="85">
        <f>IF(VLOOKUP(A3041,$U$12:$AD$125,8)=VLOOKUP(A3040,$U$12:$AD$125,8),0,VLOOKUP(A3041,U$12:$AD$125,8))</f>
        <v>0</v>
      </c>
      <c r="M3041" s="86">
        <f>IF(L3041&gt;0,VLOOKUP(L3041,T$12:$AC$125,7),0)</f>
        <v>0</v>
      </c>
      <c r="N3041" s="81">
        <f t="shared" si="930"/>
        <v>0</v>
      </c>
      <c r="O3041" s="81">
        <f t="shared" ca="1" si="926"/>
        <v>0</v>
      </c>
      <c r="P3041" s="87" t="str">
        <f t="shared" si="927"/>
        <v>A+J=</v>
      </c>
      <c r="Q3041" s="88">
        <f t="shared" si="928"/>
        <v>46136</v>
      </c>
    </row>
    <row r="3042" spans="1:17" x14ac:dyDescent="0.2">
      <c r="A3042" s="79">
        <f t="shared" si="931"/>
        <v>46114</v>
      </c>
      <c r="B3042" s="80" t="str">
        <f t="shared" ca="1" si="919"/>
        <v>n.d</v>
      </c>
      <c r="C3042" s="81">
        <f t="shared" ca="1" si="920"/>
        <v>811.78766540000004</v>
      </c>
      <c r="D3042" s="82">
        <f ca="1">IF(A3042&lt;$B$1,VLOOKUP(A3042,[1]DI!$A$4:$B$15000,2,FALSE),0)</f>
        <v>0</v>
      </c>
      <c r="E3042" s="81">
        <f t="shared" ca="1" si="921"/>
        <v>0</v>
      </c>
      <c r="F3042" s="83">
        <f t="shared" si="929"/>
        <v>1.2</v>
      </c>
      <c r="G3042" s="84">
        <f t="shared" ca="1" si="922"/>
        <v>1</v>
      </c>
      <c r="H3042" s="81">
        <f ca="1">TRUNC(PRODUCT(G$10:G3041),15)</f>
        <v>1.40945772534528</v>
      </c>
      <c r="I3042" s="81">
        <f t="shared" ca="1" si="923"/>
        <v>1.40945772534528</v>
      </c>
      <c r="J3042" s="81">
        <f t="shared" ca="1" si="924"/>
        <v>1</v>
      </c>
      <c r="K3042" s="81">
        <f t="shared" ca="1" si="925"/>
        <v>0</v>
      </c>
      <c r="L3042" s="85">
        <f>IF(VLOOKUP(A3042,$U$12:$AD$125,8)=VLOOKUP(A3041,$U$12:$AD$125,8),0,VLOOKUP(A3042,U$12:$AD$125,8))</f>
        <v>0</v>
      </c>
      <c r="M3042" s="86">
        <f>IF(L3042&gt;0,VLOOKUP(L3042,T$12:$AC$125,7),0)</f>
        <v>0</v>
      </c>
      <c r="N3042" s="81">
        <f t="shared" si="930"/>
        <v>0</v>
      </c>
      <c r="O3042" s="81">
        <f t="shared" ca="1" si="926"/>
        <v>0</v>
      </c>
      <c r="P3042" s="87" t="str">
        <f t="shared" si="927"/>
        <v>A+J=</v>
      </c>
      <c r="Q3042" s="88">
        <f t="shared" si="928"/>
        <v>46136</v>
      </c>
    </row>
    <row r="3043" spans="1:17" x14ac:dyDescent="0.2">
      <c r="A3043" s="79">
        <f t="shared" si="931"/>
        <v>46115</v>
      </c>
      <c r="B3043" s="80" t="str">
        <f t="shared" ca="1" si="919"/>
        <v>n.d</v>
      </c>
      <c r="C3043" s="81">
        <f t="shared" ca="1" si="920"/>
        <v>811.78766540000004</v>
      </c>
      <c r="D3043" s="82">
        <f ca="1">IF(A3043&lt;$B$1,VLOOKUP(A3043,[1]DI!$A$4:$B$15000,2,FALSE),0)</f>
        <v>0</v>
      </c>
      <c r="E3043" s="81">
        <f t="shared" ca="1" si="921"/>
        <v>0</v>
      </c>
      <c r="F3043" s="83">
        <f t="shared" si="929"/>
        <v>1.2</v>
      </c>
      <c r="G3043" s="84">
        <f t="shared" ca="1" si="922"/>
        <v>1</v>
      </c>
      <c r="H3043" s="81">
        <f ca="1">TRUNC(PRODUCT(G$10:G3042),15)</f>
        <v>1.40945772534528</v>
      </c>
      <c r="I3043" s="81">
        <f t="shared" ca="1" si="923"/>
        <v>1.40945772534528</v>
      </c>
      <c r="J3043" s="81">
        <f t="shared" ca="1" si="924"/>
        <v>1</v>
      </c>
      <c r="K3043" s="81">
        <f t="shared" ca="1" si="925"/>
        <v>0</v>
      </c>
      <c r="L3043" s="85">
        <f>IF(VLOOKUP(A3043,$U$12:$AD$125,8)=VLOOKUP(A3042,$U$12:$AD$125,8),0,VLOOKUP(A3043,U$12:$AD$125,8))</f>
        <v>0</v>
      </c>
      <c r="M3043" s="86">
        <f>IF(L3043&gt;0,VLOOKUP(L3043,T$12:$AC$125,7),0)</f>
        <v>0</v>
      </c>
      <c r="N3043" s="81">
        <f t="shared" si="930"/>
        <v>0</v>
      </c>
      <c r="O3043" s="81">
        <f t="shared" ca="1" si="926"/>
        <v>0</v>
      </c>
      <c r="P3043" s="87" t="str">
        <f t="shared" si="927"/>
        <v>A+J=</v>
      </c>
      <c r="Q3043" s="88">
        <f t="shared" si="928"/>
        <v>46136</v>
      </c>
    </row>
    <row r="3044" spans="1:17" x14ac:dyDescent="0.2">
      <c r="A3044" s="79">
        <f t="shared" si="931"/>
        <v>46116</v>
      </c>
      <c r="B3044" s="80" t="str">
        <f t="shared" ca="1" si="919"/>
        <v>n.d</v>
      </c>
      <c r="C3044" s="81">
        <f t="shared" ca="1" si="920"/>
        <v>811.78766540000004</v>
      </c>
      <c r="D3044" s="82">
        <f ca="1">IF(A3044&lt;$B$1,VLOOKUP(A3044,[1]DI!$A$4:$B$15000,2,FALSE),0)</f>
        <v>0</v>
      </c>
      <c r="E3044" s="81">
        <f t="shared" ca="1" si="921"/>
        <v>0</v>
      </c>
      <c r="F3044" s="83">
        <f t="shared" si="929"/>
        <v>1.2</v>
      </c>
      <c r="G3044" s="84">
        <f t="shared" ca="1" si="922"/>
        <v>1</v>
      </c>
      <c r="H3044" s="81">
        <f ca="1">TRUNC(PRODUCT(G$10:G3043),15)</f>
        <v>1.40945772534528</v>
      </c>
      <c r="I3044" s="81">
        <f t="shared" ca="1" si="923"/>
        <v>1.40945772534528</v>
      </c>
      <c r="J3044" s="81">
        <f t="shared" ca="1" si="924"/>
        <v>1</v>
      </c>
      <c r="K3044" s="81">
        <f t="shared" ca="1" si="925"/>
        <v>0</v>
      </c>
      <c r="L3044" s="85">
        <f>IF(VLOOKUP(A3044,$U$12:$AD$125,8)=VLOOKUP(A3043,$U$12:$AD$125,8),0,VLOOKUP(A3044,U$12:$AD$125,8))</f>
        <v>0</v>
      </c>
      <c r="M3044" s="86">
        <f>IF(L3044&gt;0,VLOOKUP(L3044,T$12:$AC$125,7),0)</f>
        <v>0</v>
      </c>
      <c r="N3044" s="81">
        <f t="shared" si="930"/>
        <v>0</v>
      </c>
      <c r="O3044" s="81">
        <f t="shared" ca="1" si="926"/>
        <v>0</v>
      </c>
      <c r="P3044" s="87" t="str">
        <f t="shared" si="927"/>
        <v>A+J=</v>
      </c>
      <c r="Q3044" s="88">
        <f t="shared" si="928"/>
        <v>46136</v>
      </c>
    </row>
    <row r="3045" spans="1:17" x14ac:dyDescent="0.2">
      <c r="A3045" s="79">
        <f t="shared" si="931"/>
        <v>46117</v>
      </c>
      <c r="B3045" s="80" t="str">
        <f t="shared" ca="1" si="919"/>
        <v>n.d</v>
      </c>
      <c r="C3045" s="81">
        <f t="shared" ca="1" si="920"/>
        <v>811.78766540000004</v>
      </c>
      <c r="D3045" s="82">
        <f ca="1">IF(A3045&lt;$B$1,VLOOKUP(A3045,[1]DI!$A$4:$B$15000,2,FALSE),0)</f>
        <v>0</v>
      </c>
      <c r="E3045" s="81">
        <f t="shared" ca="1" si="921"/>
        <v>0</v>
      </c>
      <c r="F3045" s="83">
        <f t="shared" si="929"/>
        <v>1.2</v>
      </c>
      <c r="G3045" s="84">
        <f t="shared" ca="1" si="922"/>
        <v>1</v>
      </c>
      <c r="H3045" s="81">
        <f ca="1">TRUNC(PRODUCT(G$10:G3044),15)</f>
        <v>1.40945772534528</v>
      </c>
      <c r="I3045" s="81">
        <f t="shared" ca="1" si="923"/>
        <v>1.40945772534528</v>
      </c>
      <c r="J3045" s="81">
        <f t="shared" ca="1" si="924"/>
        <v>1</v>
      </c>
      <c r="K3045" s="81">
        <f t="shared" ca="1" si="925"/>
        <v>0</v>
      </c>
      <c r="L3045" s="85">
        <f>IF(VLOOKUP(A3045,$U$12:$AD$125,8)=VLOOKUP(A3044,$U$12:$AD$125,8),0,VLOOKUP(A3045,U$12:$AD$125,8))</f>
        <v>0</v>
      </c>
      <c r="M3045" s="86">
        <f>IF(L3045&gt;0,VLOOKUP(L3045,T$12:$AC$125,7),0)</f>
        <v>0</v>
      </c>
      <c r="N3045" s="81">
        <f t="shared" si="930"/>
        <v>0</v>
      </c>
      <c r="O3045" s="81">
        <f t="shared" ca="1" si="926"/>
        <v>0</v>
      </c>
      <c r="P3045" s="87" t="str">
        <f t="shared" si="927"/>
        <v>A+J=</v>
      </c>
      <c r="Q3045" s="88">
        <f t="shared" si="928"/>
        <v>46136</v>
      </c>
    </row>
    <row r="3046" spans="1:17" x14ac:dyDescent="0.2">
      <c r="A3046" s="79">
        <f t="shared" si="931"/>
        <v>46118</v>
      </c>
      <c r="B3046" s="80" t="str">
        <f t="shared" ca="1" si="919"/>
        <v>n.d</v>
      </c>
      <c r="C3046" s="81">
        <f t="shared" ca="1" si="920"/>
        <v>811.78766540000004</v>
      </c>
      <c r="D3046" s="82">
        <f ca="1">IF(A3046&lt;$B$1,VLOOKUP(A3046,[1]DI!$A$4:$B$15000,2,FALSE),0)</f>
        <v>0</v>
      </c>
      <c r="E3046" s="81">
        <f t="shared" ca="1" si="921"/>
        <v>0</v>
      </c>
      <c r="F3046" s="83">
        <f t="shared" si="929"/>
        <v>1.2</v>
      </c>
      <c r="G3046" s="84">
        <f t="shared" ca="1" si="922"/>
        <v>1</v>
      </c>
      <c r="H3046" s="81">
        <f ca="1">TRUNC(PRODUCT(G$10:G3045),15)</f>
        <v>1.40945772534528</v>
      </c>
      <c r="I3046" s="81">
        <f t="shared" ca="1" si="923"/>
        <v>1.40945772534528</v>
      </c>
      <c r="J3046" s="81">
        <f t="shared" ca="1" si="924"/>
        <v>1</v>
      </c>
      <c r="K3046" s="81">
        <f t="shared" ca="1" si="925"/>
        <v>0</v>
      </c>
      <c r="L3046" s="85">
        <f>IF(VLOOKUP(A3046,$U$12:$AD$125,8)=VLOOKUP(A3045,$U$12:$AD$125,8),0,VLOOKUP(A3046,U$12:$AD$125,8))</f>
        <v>0</v>
      </c>
      <c r="M3046" s="86">
        <f>IF(L3046&gt;0,VLOOKUP(L3046,T$12:$AC$125,7),0)</f>
        <v>0</v>
      </c>
      <c r="N3046" s="81">
        <f t="shared" si="930"/>
        <v>0</v>
      </c>
      <c r="O3046" s="81">
        <f t="shared" ca="1" si="926"/>
        <v>0</v>
      </c>
      <c r="P3046" s="87" t="str">
        <f t="shared" si="927"/>
        <v>A+J=</v>
      </c>
      <c r="Q3046" s="88">
        <f t="shared" si="928"/>
        <v>46136</v>
      </c>
    </row>
    <row r="3047" spans="1:17" x14ac:dyDescent="0.2">
      <c r="A3047" s="79">
        <f t="shared" si="931"/>
        <v>46119</v>
      </c>
      <c r="B3047" s="80" t="str">
        <f t="shared" ca="1" si="919"/>
        <v>n.d</v>
      </c>
      <c r="C3047" s="81">
        <f t="shared" ca="1" si="920"/>
        <v>811.78766540000004</v>
      </c>
      <c r="D3047" s="82">
        <f ca="1">IF(A3047&lt;$B$1,VLOOKUP(A3047,[1]DI!$A$4:$B$15000,2,FALSE),0)</f>
        <v>0</v>
      </c>
      <c r="E3047" s="81">
        <f t="shared" ca="1" si="921"/>
        <v>0</v>
      </c>
      <c r="F3047" s="83">
        <f t="shared" si="929"/>
        <v>1.2</v>
      </c>
      <c r="G3047" s="84">
        <f t="shared" ca="1" si="922"/>
        <v>1</v>
      </c>
      <c r="H3047" s="81">
        <f ca="1">TRUNC(PRODUCT(G$10:G3046),15)</f>
        <v>1.40945772534528</v>
      </c>
      <c r="I3047" s="81">
        <f t="shared" ca="1" si="923"/>
        <v>1.40945772534528</v>
      </c>
      <c r="J3047" s="81">
        <f t="shared" ca="1" si="924"/>
        <v>1</v>
      </c>
      <c r="K3047" s="81">
        <f t="shared" ca="1" si="925"/>
        <v>0</v>
      </c>
      <c r="L3047" s="85">
        <f>IF(VLOOKUP(A3047,$U$12:$AD$125,8)=VLOOKUP(A3046,$U$12:$AD$125,8),0,VLOOKUP(A3047,U$12:$AD$125,8))</f>
        <v>0</v>
      </c>
      <c r="M3047" s="86">
        <f>IF(L3047&gt;0,VLOOKUP(L3047,T$12:$AC$125,7),0)</f>
        <v>0</v>
      </c>
      <c r="N3047" s="81">
        <f t="shared" si="930"/>
        <v>0</v>
      </c>
      <c r="O3047" s="81">
        <f t="shared" ca="1" si="926"/>
        <v>0</v>
      </c>
      <c r="P3047" s="87" t="str">
        <f t="shared" si="927"/>
        <v>A+J=</v>
      </c>
      <c r="Q3047" s="88">
        <f t="shared" si="928"/>
        <v>46136</v>
      </c>
    </row>
    <row r="3048" spans="1:17" x14ac:dyDescent="0.2">
      <c r="A3048" s="79">
        <f t="shared" si="931"/>
        <v>46120</v>
      </c>
      <c r="B3048" s="80" t="str">
        <f t="shared" ca="1" si="919"/>
        <v>n.d</v>
      </c>
      <c r="C3048" s="81">
        <f t="shared" ca="1" si="920"/>
        <v>811.78766540000004</v>
      </c>
      <c r="D3048" s="82">
        <f ca="1">IF(A3048&lt;$B$1,VLOOKUP(A3048,[1]DI!$A$4:$B$15000,2,FALSE),0)</f>
        <v>0</v>
      </c>
      <c r="E3048" s="81">
        <f t="shared" ca="1" si="921"/>
        <v>0</v>
      </c>
      <c r="F3048" s="83">
        <f t="shared" si="929"/>
        <v>1.2</v>
      </c>
      <c r="G3048" s="84">
        <f t="shared" ca="1" si="922"/>
        <v>1</v>
      </c>
      <c r="H3048" s="81">
        <f ca="1">TRUNC(PRODUCT(G$10:G3047),15)</f>
        <v>1.40945772534528</v>
      </c>
      <c r="I3048" s="81">
        <f t="shared" ca="1" si="923"/>
        <v>1.40945772534528</v>
      </c>
      <c r="J3048" s="81">
        <f t="shared" ca="1" si="924"/>
        <v>1</v>
      </c>
      <c r="K3048" s="81">
        <f t="shared" ca="1" si="925"/>
        <v>0</v>
      </c>
      <c r="L3048" s="85">
        <f>IF(VLOOKUP(A3048,$U$12:$AD$125,8)=VLOOKUP(A3047,$U$12:$AD$125,8),0,VLOOKUP(A3048,U$12:$AD$125,8))</f>
        <v>0</v>
      </c>
      <c r="M3048" s="86">
        <f>IF(L3048&gt;0,VLOOKUP(L3048,T$12:$AC$125,7),0)</f>
        <v>0</v>
      </c>
      <c r="N3048" s="81">
        <f t="shared" si="930"/>
        <v>0</v>
      </c>
      <c r="O3048" s="81">
        <f t="shared" ca="1" si="926"/>
        <v>0</v>
      </c>
      <c r="P3048" s="87" t="str">
        <f t="shared" si="927"/>
        <v>A+J=</v>
      </c>
      <c r="Q3048" s="88">
        <f t="shared" si="928"/>
        <v>46136</v>
      </c>
    </row>
    <row r="3049" spans="1:17" x14ac:dyDescent="0.2">
      <c r="A3049" s="79">
        <f t="shared" si="931"/>
        <v>46121</v>
      </c>
      <c r="B3049" s="80" t="str">
        <f t="shared" ca="1" si="919"/>
        <v>n.d</v>
      </c>
      <c r="C3049" s="81">
        <f t="shared" ca="1" si="920"/>
        <v>811.78766540000004</v>
      </c>
      <c r="D3049" s="82">
        <f ca="1">IF(A3049&lt;$B$1,VLOOKUP(A3049,[1]DI!$A$4:$B$15000,2,FALSE),0)</f>
        <v>0</v>
      </c>
      <c r="E3049" s="81">
        <f t="shared" ca="1" si="921"/>
        <v>0</v>
      </c>
      <c r="F3049" s="83">
        <f t="shared" si="929"/>
        <v>1.2</v>
      </c>
      <c r="G3049" s="84">
        <f t="shared" ca="1" si="922"/>
        <v>1</v>
      </c>
      <c r="H3049" s="81">
        <f ca="1">TRUNC(PRODUCT(G$10:G3048),15)</f>
        <v>1.40945772534528</v>
      </c>
      <c r="I3049" s="81">
        <f t="shared" ca="1" si="923"/>
        <v>1.40945772534528</v>
      </c>
      <c r="J3049" s="81">
        <f t="shared" ca="1" si="924"/>
        <v>1</v>
      </c>
      <c r="K3049" s="81">
        <f t="shared" ca="1" si="925"/>
        <v>0</v>
      </c>
      <c r="L3049" s="85">
        <f>IF(VLOOKUP(A3049,$U$12:$AD$125,8)=VLOOKUP(A3048,$U$12:$AD$125,8),0,VLOOKUP(A3049,U$12:$AD$125,8))</f>
        <v>0</v>
      </c>
      <c r="M3049" s="86">
        <f>IF(L3049&gt;0,VLOOKUP(L3049,T$12:$AC$125,7),0)</f>
        <v>0</v>
      </c>
      <c r="N3049" s="81">
        <f t="shared" si="930"/>
        <v>0</v>
      </c>
      <c r="O3049" s="81">
        <f t="shared" ca="1" si="926"/>
        <v>0</v>
      </c>
      <c r="P3049" s="87" t="str">
        <f t="shared" si="927"/>
        <v>A+J=</v>
      </c>
      <c r="Q3049" s="88">
        <f t="shared" si="928"/>
        <v>46136</v>
      </c>
    </row>
    <row r="3050" spans="1:17" x14ac:dyDescent="0.2">
      <c r="A3050" s="79">
        <f t="shared" si="931"/>
        <v>46122</v>
      </c>
      <c r="B3050" s="80" t="str">
        <f t="shared" ca="1" si="919"/>
        <v>n.d</v>
      </c>
      <c r="C3050" s="81">
        <f t="shared" ca="1" si="920"/>
        <v>811.78766540000004</v>
      </c>
      <c r="D3050" s="82">
        <f ca="1">IF(A3050&lt;$B$1,VLOOKUP(A3050,[1]DI!$A$4:$B$15000,2,FALSE),0)</f>
        <v>0</v>
      </c>
      <c r="E3050" s="81">
        <f t="shared" ca="1" si="921"/>
        <v>0</v>
      </c>
      <c r="F3050" s="83">
        <f t="shared" si="929"/>
        <v>1.2</v>
      </c>
      <c r="G3050" s="84">
        <f t="shared" ca="1" si="922"/>
        <v>1</v>
      </c>
      <c r="H3050" s="81">
        <f ca="1">TRUNC(PRODUCT(G$10:G3049),15)</f>
        <v>1.40945772534528</v>
      </c>
      <c r="I3050" s="81">
        <f t="shared" ca="1" si="923"/>
        <v>1.40945772534528</v>
      </c>
      <c r="J3050" s="81">
        <f t="shared" ca="1" si="924"/>
        <v>1</v>
      </c>
      <c r="K3050" s="81">
        <f t="shared" ca="1" si="925"/>
        <v>0</v>
      </c>
      <c r="L3050" s="85">
        <f>IF(VLOOKUP(A3050,$U$12:$AD$125,8)=VLOOKUP(A3049,$U$12:$AD$125,8),0,VLOOKUP(A3050,U$12:$AD$125,8))</f>
        <v>0</v>
      </c>
      <c r="M3050" s="86">
        <f>IF(L3050&gt;0,VLOOKUP(L3050,T$12:$AC$125,7),0)</f>
        <v>0</v>
      </c>
      <c r="N3050" s="81">
        <f t="shared" si="930"/>
        <v>0</v>
      </c>
      <c r="O3050" s="81">
        <f t="shared" ca="1" si="926"/>
        <v>0</v>
      </c>
      <c r="P3050" s="87" t="str">
        <f t="shared" si="927"/>
        <v>A+J=</v>
      </c>
      <c r="Q3050" s="88">
        <f t="shared" si="928"/>
        <v>46136</v>
      </c>
    </row>
    <row r="3051" spans="1:17" x14ac:dyDescent="0.2">
      <c r="A3051" s="79">
        <f t="shared" si="931"/>
        <v>46123</v>
      </c>
      <c r="B3051" s="80" t="str">
        <f t="shared" ca="1" si="919"/>
        <v>n.d</v>
      </c>
      <c r="C3051" s="81">
        <f t="shared" ca="1" si="920"/>
        <v>811.78766540000004</v>
      </c>
      <c r="D3051" s="82">
        <f ca="1">IF(A3051&lt;$B$1,VLOOKUP(A3051,[1]DI!$A$4:$B$15000,2,FALSE),0)</f>
        <v>0</v>
      </c>
      <c r="E3051" s="81">
        <f t="shared" ca="1" si="921"/>
        <v>0</v>
      </c>
      <c r="F3051" s="83">
        <f t="shared" si="929"/>
        <v>1.2</v>
      </c>
      <c r="G3051" s="84">
        <f t="shared" ca="1" si="922"/>
        <v>1</v>
      </c>
      <c r="H3051" s="81">
        <f ca="1">TRUNC(PRODUCT(G$10:G3050),15)</f>
        <v>1.40945772534528</v>
      </c>
      <c r="I3051" s="81">
        <f t="shared" ca="1" si="923"/>
        <v>1.40945772534528</v>
      </c>
      <c r="J3051" s="81">
        <f t="shared" ca="1" si="924"/>
        <v>1</v>
      </c>
      <c r="K3051" s="81">
        <f t="shared" ca="1" si="925"/>
        <v>0</v>
      </c>
      <c r="L3051" s="85">
        <f>IF(VLOOKUP(A3051,$U$12:$AD$125,8)=VLOOKUP(A3050,$U$12:$AD$125,8),0,VLOOKUP(A3051,U$12:$AD$125,8))</f>
        <v>0</v>
      </c>
      <c r="M3051" s="86">
        <f>IF(L3051&gt;0,VLOOKUP(L3051,T$12:$AC$125,7),0)</f>
        <v>0</v>
      </c>
      <c r="N3051" s="81">
        <f t="shared" si="930"/>
        <v>0</v>
      </c>
      <c r="O3051" s="81">
        <f t="shared" ca="1" si="926"/>
        <v>0</v>
      </c>
      <c r="P3051" s="87" t="str">
        <f t="shared" si="927"/>
        <v>A+J=</v>
      </c>
      <c r="Q3051" s="88">
        <f t="shared" si="928"/>
        <v>46136</v>
      </c>
    </row>
    <row r="3052" spans="1:17" x14ac:dyDescent="0.2">
      <c r="A3052" s="79">
        <f t="shared" si="931"/>
        <v>46124</v>
      </c>
      <c r="B3052" s="80" t="str">
        <f t="shared" ca="1" si="919"/>
        <v>n.d</v>
      </c>
      <c r="C3052" s="81">
        <f t="shared" ca="1" si="920"/>
        <v>811.78766540000004</v>
      </c>
      <c r="D3052" s="82">
        <f ca="1">IF(A3052&lt;$B$1,VLOOKUP(A3052,[1]DI!$A$4:$B$15000,2,FALSE),0)</f>
        <v>0</v>
      </c>
      <c r="E3052" s="81">
        <f t="shared" ca="1" si="921"/>
        <v>0</v>
      </c>
      <c r="F3052" s="83">
        <f t="shared" si="929"/>
        <v>1.2</v>
      </c>
      <c r="G3052" s="84">
        <f t="shared" ca="1" si="922"/>
        <v>1</v>
      </c>
      <c r="H3052" s="81">
        <f ca="1">TRUNC(PRODUCT(G$10:G3051),15)</f>
        <v>1.40945772534528</v>
      </c>
      <c r="I3052" s="81">
        <f t="shared" ca="1" si="923"/>
        <v>1.40945772534528</v>
      </c>
      <c r="J3052" s="81">
        <f t="shared" ca="1" si="924"/>
        <v>1</v>
      </c>
      <c r="K3052" s="81">
        <f t="shared" ca="1" si="925"/>
        <v>0</v>
      </c>
      <c r="L3052" s="85">
        <f>IF(VLOOKUP(A3052,$U$12:$AD$125,8)=VLOOKUP(A3051,$U$12:$AD$125,8),0,VLOOKUP(A3052,U$12:$AD$125,8))</f>
        <v>0</v>
      </c>
      <c r="M3052" s="86">
        <f>IF(L3052&gt;0,VLOOKUP(L3052,T$12:$AC$125,7),0)</f>
        <v>0</v>
      </c>
      <c r="N3052" s="81">
        <f t="shared" si="930"/>
        <v>0</v>
      </c>
      <c r="O3052" s="81">
        <f t="shared" ca="1" si="926"/>
        <v>0</v>
      </c>
      <c r="P3052" s="87" t="str">
        <f t="shared" si="927"/>
        <v>A+J=</v>
      </c>
      <c r="Q3052" s="88">
        <f t="shared" si="928"/>
        <v>46136</v>
      </c>
    </row>
    <row r="3053" spans="1:17" x14ac:dyDescent="0.2">
      <c r="A3053" s="79">
        <f t="shared" si="931"/>
        <v>46125</v>
      </c>
      <c r="B3053" s="80" t="str">
        <f t="shared" ca="1" si="919"/>
        <v>n.d</v>
      </c>
      <c r="C3053" s="81">
        <f t="shared" ca="1" si="920"/>
        <v>811.78766540000004</v>
      </c>
      <c r="D3053" s="82">
        <f ca="1">IF(A3053&lt;$B$1,VLOOKUP(A3053,[1]DI!$A$4:$B$15000,2,FALSE),0)</f>
        <v>0</v>
      </c>
      <c r="E3053" s="81">
        <f t="shared" ca="1" si="921"/>
        <v>0</v>
      </c>
      <c r="F3053" s="83">
        <f t="shared" si="929"/>
        <v>1.2</v>
      </c>
      <c r="G3053" s="84">
        <f t="shared" ca="1" si="922"/>
        <v>1</v>
      </c>
      <c r="H3053" s="81">
        <f ca="1">TRUNC(PRODUCT(G$10:G3052),15)</f>
        <v>1.40945772534528</v>
      </c>
      <c r="I3053" s="81">
        <f t="shared" ca="1" si="923"/>
        <v>1.40945772534528</v>
      </c>
      <c r="J3053" s="81">
        <f t="shared" ca="1" si="924"/>
        <v>1</v>
      </c>
      <c r="K3053" s="81">
        <f t="shared" ca="1" si="925"/>
        <v>0</v>
      </c>
      <c r="L3053" s="85">
        <f>IF(VLOOKUP(A3053,$U$12:$AD$125,8)=VLOOKUP(A3052,$U$12:$AD$125,8),0,VLOOKUP(A3053,U$12:$AD$125,8))</f>
        <v>0</v>
      </c>
      <c r="M3053" s="86">
        <f>IF(L3053&gt;0,VLOOKUP(L3053,T$12:$AC$125,7),0)</f>
        <v>0</v>
      </c>
      <c r="N3053" s="81">
        <f t="shared" si="930"/>
        <v>0</v>
      </c>
      <c r="O3053" s="81">
        <f t="shared" ca="1" si="926"/>
        <v>0</v>
      </c>
      <c r="P3053" s="87" t="str">
        <f t="shared" si="927"/>
        <v>A+J=</v>
      </c>
      <c r="Q3053" s="88">
        <f t="shared" si="928"/>
        <v>46136</v>
      </c>
    </row>
    <row r="3054" spans="1:17" x14ac:dyDescent="0.2">
      <c r="A3054" s="79">
        <f t="shared" si="931"/>
        <v>46126</v>
      </c>
      <c r="B3054" s="80" t="str">
        <f t="shared" ref="B3054:B3117" ca="1" si="932">IF(A3054&lt;=TODAY(),C3054+K3054,IF(AND(A3054&gt;TODAY(),A3054&lt;=$B$1),IF(VLOOKUP(TODAY(),$A$10:$D$5000,4,FALSE)=0,"n.d",C3054+K3054),"n.d"))</f>
        <v>n.d</v>
      </c>
      <c r="C3054" s="81">
        <f t="shared" ref="C3054:C3117" ca="1" si="933">TRUNC(C3053-N3053,8)</f>
        <v>811.78766540000004</v>
      </c>
      <c r="D3054" s="82">
        <f ca="1">IF(A3054&lt;$B$1,VLOOKUP(A3054,[1]DI!$A$4:$B$15000,2,FALSE),0)</f>
        <v>0</v>
      </c>
      <c r="E3054" s="81">
        <f t="shared" ref="E3054:E3117" ca="1" si="934">ROUND((((1+D3054)^(1/252)-1)),8)</f>
        <v>0</v>
      </c>
      <c r="F3054" s="83">
        <f t="shared" si="929"/>
        <v>1.2</v>
      </c>
      <c r="G3054" s="84">
        <f t="shared" ref="G3054:G3117" ca="1" si="935">TRUNC((1+(E3054*F3054)),15)</f>
        <v>1</v>
      </c>
      <c r="H3054" s="81">
        <f ca="1">TRUNC(PRODUCT(G$10:G3053),15)</f>
        <v>1.40945772534528</v>
      </c>
      <c r="I3054" s="81">
        <f t="shared" ref="I3054:I3117" ca="1" si="936">IF(OR(L3053&gt;0,L3053="E"),H3053,I3053)</f>
        <v>1.40945772534528</v>
      </c>
      <c r="J3054" s="81">
        <f t="shared" ref="J3054:J3117" ca="1" si="937">ROUND(TRUNC(H3054/I3054,15),8)</f>
        <v>1</v>
      </c>
      <c r="K3054" s="81">
        <f t="shared" ref="K3054:K3117" ca="1" si="938">TRUNC((C3054*(J3054-1)),8)</f>
        <v>0</v>
      </c>
      <c r="L3054" s="85">
        <f>IF(VLOOKUP(A3054,$U$12:$AD$125,8)=VLOOKUP(A3053,$U$12:$AD$125,8),0,VLOOKUP(A3054,U$12:$AD$125,8))</f>
        <v>0</v>
      </c>
      <c r="M3054" s="86">
        <f>IF(L3054&gt;0,VLOOKUP(L3054,T$12:$AC$125,7),0)</f>
        <v>0</v>
      </c>
      <c r="N3054" s="81">
        <f t="shared" si="930"/>
        <v>0</v>
      </c>
      <c r="O3054" s="81">
        <f t="shared" ref="O3054:O3117" ca="1" si="939">(K3054+N3054)</f>
        <v>0</v>
      </c>
      <c r="P3054" s="87" t="str">
        <f t="shared" ref="P3054:P3117" si="940">IF(L3053&gt;0,VLOOKUP(A3053,$U$12:$AD$125,9),P3053)</f>
        <v>A+J=</v>
      </c>
      <c r="Q3054" s="88">
        <f t="shared" ref="Q3054:Q3117" si="941">IF(L3053&gt;0,VLOOKUP(A3053,$U$12:$AD$125,10),Q3053)</f>
        <v>46136</v>
      </c>
    </row>
    <row r="3055" spans="1:17" x14ac:dyDescent="0.2">
      <c r="A3055" s="79">
        <f t="shared" si="931"/>
        <v>46127</v>
      </c>
      <c r="B3055" s="80" t="str">
        <f t="shared" ca="1" si="932"/>
        <v>n.d</v>
      </c>
      <c r="C3055" s="81">
        <f t="shared" ca="1" si="933"/>
        <v>811.78766540000004</v>
      </c>
      <c r="D3055" s="82">
        <f ca="1">IF(A3055&lt;$B$1,VLOOKUP(A3055,[1]DI!$A$4:$B$15000,2,FALSE),0)</f>
        <v>0</v>
      </c>
      <c r="E3055" s="81">
        <f t="shared" ca="1" si="934"/>
        <v>0</v>
      </c>
      <c r="F3055" s="83">
        <f t="shared" si="929"/>
        <v>1.2</v>
      </c>
      <c r="G3055" s="84">
        <f t="shared" ca="1" si="935"/>
        <v>1</v>
      </c>
      <c r="H3055" s="81">
        <f ca="1">TRUNC(PRODUCT(G$10:G3054),15)</f>
        <v>1.40945772534528</v>
      </c>
      <c r="I3055" s="81">
        <f t="shared" ca="1" si="936"/>
        <v>1.40945772534528</v>
      </c>
      <c r="J3055" s="81">
        <f t="shared" ca="1" si="937"/>
        <v>1</v>
      </c>
      <c r="K3055" s="81">
        <f t="shared" ca="1" si="938"/>
        <v>0</v>
      </c>
      <c r="L3055" s="85">
        <f>IF(VLOOKUP(A3055,$U$12:$AD$125,8)=VLOOKUP(A3054,$U$12:$AD$125,8),0,VLOOKUP(A3055,U$12:$AD$125,8))</f>
        <v>0</v>
      </c>
      <c r="M3055" s="86">
        <f>IF(L3055&gt;0,VLOOKUP(L3055,T$12:$AC$125,7),0)</f>
        <v>0</v>
      </c>
      <c r="N3055" s="81">
        <f t="shared" si="930"/>
        <v>0</v>
      </c>
      <c r="O3055" s="81">
        <f t="shared" ca="1" si="939"/>
        <v>0</v>
      </c>
      <c r="P3055" s="87" t="str">
        <f t="shared" si="940"/>
        <v>A+J=</v>
      </c>
      <c r="Q3055" s="88">
        <f t="shared" si="941"/>
        <v>46136</v>
      </c>
    </row>
    <row r="3056" spans="1:17" x14ac:dyDescent="0.2">
      <c r="A3056" s="79">
        <f t="shared" si="931"/>
        <v>46128</v>
      </c>
      <c r="B3056" s="80" t="str">
        <f t="shared" ca="1" si="932"/>
        <v>n.d</v>
      </c>
      <c r="C3056" s="81">
        <f t="shared" ca="1" si="933"/>
        <v>811.78766540000004</v>
      </c>
      <c r="D3056" s="82">
        <f ca="1">IF(A3056&lt;$B$1,VLOOKUP(A3056,[1]DI!$A$4:$B$15000,2,FALSE),0)</f>
        <v>0</v>
      </c>
      <c r="E3056" s="81">
        <f t="shared" ca="1" si="934"/>
        <v>0</v>
      </c>
      <c r="F3056" s="83">
        <f t="shared" si="929"/>
        <v>1.2</v>
      </c>
      <c r="G3056" s="84">
        <f t="shared" ca="1" si="935"/>
        <v>1</v>
      </c>
      <c r="H3056" s="81">
        <f ca="1">TRUNC(PRODUCT(G$10:G3055),15)</f>
        <v>1.40945772534528</v>
      </c>
      <c r="I3056" s="81">
        <f t="shared" ca="1" si="936"/>
        <v>1.40945772534528</v>
      </c>
      <c r="J3056" s="81">
        <f t="shared" ca="1" si="937"/>
        <v>1</v>
      </c>
      <c r="K3056" s="81">
        <f t="shared" ca="1" si="938"/>
        <v>0</v>
      </c>
      <c r="L3056" s="85">
        <f>IF(VLOOKUP(A3056,$U$12:$AD$125,8)=VLOOKUP(A3055,$U$12:$AD$125,8),0,VLOOKUP(A3056,U$12:$AD$125,8))</f>
        <v>0</v>
      </c>
      <c r="M3056" s="86">
        <f>IF(L3056&gt;0,VLOOKUP(L3056,T$12:$AC$125,7),0)</f>
        <v>0</v>
      </c>
      <c r="N3056" s="81">
        <f t="shared" si="930"/>
        <v>0</v>
      </c>
      <c r="O3056" s="81">
        <f t="shared" ca="1" si="939"/>
        <v>0</v>
      </c>
      <c r="P3056" s="87" t="str">
        <f t="shared" si="940"/>
        <v>A+J=</v>
      </c>
      <c r="Q3056" s="88">
        <f t="shared" si="941"/>
        <v>46136</v>
      </c>
    </row>
    <row r="3057" spans="1:17" x14ac:dyDescent="0.2">
      <c r="A3057" s="79">
        <f t="shared" si="931"/>
        <v>46129</v>
      </c>
      <c r="B3057" s="80" t="str">
        <f t="shared" ca="1" si="932"/>
        <v>n.d</v>
      </c>
      <c r="C3057" s="81">
        <f t="shared" ca="1" si="933"/>
        <v>811.78766540000004</v>
      </c>
      <c r="D3057" s="82">
        <f ca="1">IF(A3057&lt;$B$1,VLOOKUP(A3057,[1]DI!$A$4:$B$15000,2,FALSE),0)</f>
        <v>0</v>
      </c>
      <c r="E3057" s="81">
        <f t="shared" ca="1" si="934"/>
        <v>0</v>
      </c>
      <c r="F3057" s="83">
        <f t="shared" si="929"/>
        <v>1.2</v>
      </c>
      <c r="G3057" s="84">
        <f t="shared" ca="1" si="935"/>
        <v>1</v>
      </c>
      <c r="H3057" s="81">
        <f ca="1">TRUNC(PRODUCT(G$10:G3056),15)</f>
        <v>1.40945772534528</v>
      </c>
      <c r="I3057" s="81">
        <f t="shared" ca="1" si="936"/>
        <v>1.40945772534528</v>
      </c>
      <c r="J3057" s="81">
        <f t="shared" ca="1" si="937"/>
        <v>1</v>
      </c>
      <c r="K3057" s="81">
        <f t="shared" ca="1" si="938"/>
        <v>0</v>
      </c>
      <c r="L3057" s="85">
        <f>IF(VLOOKUP(A3057,$U$12:$AD$125,8)=VLOOKUP(A3056,$U$12:$AD$125,8),0,VLOOKUP(A3057,U$12:$AD$125,8))</f>
        <v>0</v>
      </c>
      <c r="M3057" s="86">
        <f>IF(L3057&gt;0,VLOOKUP(L3057,T$12:$AC$125,7),0)</f>
        <v>0</v>
      </c>
      <c r="N3057" s="81">
        <f t="shared" si="930"/>
        <v>0</v>
      </c>
      <c r="O3057" s="81">
        <f t="shared" ca="1" si="939"/>
        <v>0</v>
      </c>
      <c r="P3057" s="87" t="str">
        <f t="shared" si="940"/>
        <v>A+J=</v>
      </c>
      <c r="Q3057" s="88">
        <f t="shared" si="941"/>
        <v>46136</v>
      </c>
    </row>
    <row r="3058" spans="1:17" x14ac:dyDescent="0.2">
      <c r="A3058" s="79">
        <f t="shared" si="931"/>
        <v>46130</v>
      </c>
      <c r="B3058" s="80" t="str">
        <f t="shared" ca="1" si="932"/>
        <v>n.d</v>
      </c>
      <c r="C3058" s="81">
        <f t="shared" ca="1" si="933"/>
        <v>811.78766540000004</v>
      </c>
      <c r="D3058" s="82">
        <f ca="1">IF(A3058&lt;$B$1,VLOOKUP(A3058,[1]DI!$A$4:$B$15000,2,FALSE),0)</f>
        <v>0</v>
      </c>
      <c r="E3058" s="81">
        <f t="shared" ca="1" si="934"/>
        <v>0</v>
      </c>
      <c r="F3058" s="83">
        <f t="shared" si="929"/>
        <v>1.2</v>
      </c>
      <c r="G3058" s="84">
        <f t="shared" ca="1" si="935"/>
        <v>1</v>
      </c>
      <c r="H3058" s="81">
        <f ca="1">TRUNC(PRODUCT(G$10:G3057),15)</f>
        <v>1.40945772534528</v>
      </c>
      <c r="I3058" s="81">
        <f t="shared" ca="1" si="936"/>
        <v>1.40945772534528</v>
      </c>
      <c r="J3058" s="81">
        <f t="shared" ca="1" si="937"/>
        <v>1</v>
      </c>
      <c r="K3058" s="81">
        <f t="shared" ca="1" si="938"/>
        <v>0</v>
      </c>
      <c r="L3058" s="85">
        <f>IF(VLOOKUP(A3058,$U$12:$AD$125,8)=VLOOKUP(A3057,$U$12:$AD$125,8),0,VLOOKUP(A3058,U$12:$AD$125,8))</f>
        <v>0</v>
      </c>
      <c r="M3058" s="86">
        <f>IF(L3058&gt;0,VLOOKUP(L3058,T$12:$AC$125,7),0)</f>
        <v>0</v>
      </c>
      <c r="N3058" s="81">
        <f t="shared" si="930"/>
        <v>0</v>
      </c>
      <c r="O3058" s="81">
        <f t="shared" ca="1" si="939"/>
        <v>0</v>
      </c>
      <c r="P3058" s="87" t="str">
        <f t="shared" si="940"/>
        <v>A+J=</v>
      </c>
      <c r="Q3058" s="88">
        <f t="shared" si="941"/>
        <v>46136</v>
      </c>
    </row>
    <row r="3059" spans="1:17" x14ac:dyDescent="0.2">
      <c r="A3059" s="79">
        <f t="shared" si="931"/>
        <v>46131</v>
      </c>
      <c r="B3059" s="80" t="str">
        <f t="shared" ca="1" si="932"/>
        <v>n.d</v>
      </c>
      <c r="C3059" s="81">
        <f t="shared" ca="1" si="933"/>
        <v>811.78766540000004</v>
      </c>
      <c r="D3059" s="82">
        <f ca="1">IF(A3059&lt;$B$1,VLOOKUP(A3059,[1]DI!$A$4:$B$15000,2,FALSE),0)</f>
        <v>0</v>
      </c>
      <c r="E3059" s="81">
        <f t="shared" ca="1" si="934"/>
        <v>0</v>
      </c>
      <c r="F3059" s="83">
        <f t="shared" si="929"/>
        <v>1.2</v>
      </c>
      <c r="G3059" s="84">
        <f t="shared" ca="1" si="935"/>
        <v>1</v>
      </c>
      <c r="H3059" s="81">
        <f ca="1">TRUNC(PRODUCT(G$10:G3058),15)</f>
        <v>1.40945772534528</v>
      </c>
      <c r="I3059" s="81">
        <f t="shared" ca="1" si="936"/>
        <v>1.40945772534528</v>
      </c>
      <c r="J3059" s="81">
        <f t="shared" ca="1" si="937"/>
        <v>1</v>
      </c>
      <c r="K3059" s="81">
        <f t="shared" ca="1" si="938"/>
        <v>0</v>
      </c>
      <c r="L3059" s="85">
        <f>IF(VLOOKUP(A3059,$U$12:$AD$125,8)=VLOOKUP(A3058,$U$12:$AD$125,8),0,VLOOKUP(A3059,U$12:$AD$125,8))</f>
        <v>0</v>
      </c>
      <c r="M3059" s="86">
        <f>IF(L3059&gt;0,VLOOKUP(L3059,T$12:$AC$125,7),0)</f>
        <v>0</v>
      </c>
      <c r="N3059" s="81">
        <f t="shared" si="930"/>
        <v>0</v>
      </c>
      <c r="O3059" s="81">
        <f t="shared" ca="1" si="939"/>
        <v>0</v>
      </c>
      <c r="P3059" s="87" t="str">
        <f t="shared" si="940"/>
        <v>A+J=</v>
      </c>
      <c r="Q3059" s="88">
        <f t="shared" si="941"/>
        <v>46136</v>
      </c>
    </row>
    <row r="3060" spans="1:17" x14ac:dyDescent="0.2">
      <c r="A3060" s="79">
        <f t="shared" si="931"/>
        <v>46132</v>
      </c>
      <c r="B3060" s="80" t="str">
        <f t="shared" ca="1" si="932"/>
        <v>n.d</v>
      </c>
      <c r="C3060" s="81">
        <f t="shared" ca="1" si="933"/>
        <v>811.78766540000004</v>
      </c>
      <c r="D3060" s="82">
        <f ca="1">IF(A3060&lt;$B$1,VLOOKUP(A3060,[1]DI!$A$4:$B$15000,2,FALSE),0)</f>
        <v>0</v>
      </c>
      <c r="E3060" s="81">
        <f t="shared" ca="1" si="934"/>
        <v>0</v>
      </c>
      <c r="F3060" s="83">
        <f t="shared" si="929"/>
        <v>1.2</v>
      </c>
      <c r="G3060" s="84">
        <f t="shared" ca="1" si="935"/>
        <v>1</v>
      </c>
      <c r="H3060" s="81">
        <f ca="1">TRUNC(PRODUCT(G$10:G3059),15)</f>
        <v>1.40945772534528</v>
      </c>
      <c r="I3060" s="81">
        <f t="shared" ca="1" si="936"/>
        <v>1.40945772534528</v>
      </c>
      <c r="J3060" s="81">
        <f t="shared" ca="1" si="937"/>
        <v>1</v>
      </c>
      <c r="K3060" s="81">
        <f t="shared" ca="1" si="938"/>
        <v>0</v>
      </c>
      <c r="L3060" s="85">
        <f>IF(VLOOKUP(A3060,$U$12:$AD$125,8)=VLOOKUP(A3059,$U$12:$AD$125,8),0,VLOOKUP(A3060,U$12:$AD$125,8))</f>
        <v>0</v>
      </c>
      <c r="M3060" s="86">
        <f>IF(L3060&gt;0,VLOOKUP(L3060,T$12:$AC$125,7),0)</f>
        <v>0</v>
      </c>
      <c r="N3060" s="81">
        <f t="shared" si="930"/>
        <v>0</v>
      </c>
      <c r="O3060" s="81">
        <f t="shared" ca="1" si="939"/>
        <v>0</v>
      </c>
      <c r="P3060" s="87" t="str">
        <f t="shared" si="940"/>
        <v>A+J=</v>
      </c>
      <c r="Q3060" s="88">
        <f t="shared" si="941"/>
        <v>46136</v>
      </c>
    </row>
    <row r="3061" spans="1:17" x14ac:dyDescent="0.2">
      <c r="A3061" s="79">
        <f t="shared" si="931"/>
        <v>46133</v>
      </c>
      <c r="B3061" s="80" t="str">
        <f t="shared" ca="1" si="932"/>
        <v>n.d</v>
      </c>
      <c r="C3061" s="81">
        <f t="shared" ca="1" si="933"/>
        <v>811.78766540000004</v>
      </c>
      <c r="D3061" s="82">
        <f ca="1">IF(A3061&lt;$B$1,VLOOKUP(A3061,[1]DI!$A$4:$B$15000,2,FALSE),0)</f>
        <v>0</v>
      </c>
      <c r="E3061" s="81">
        <f t="shared" ca="1" si="934"/>
        <v>0</v>
      </c>
      <c r="F3061" s="83">
        <f t="shared" si="929"/>
        <v>1.2</v>
      </c>
      <c r="G3061" s="84">
        <f t="shared" ca="1" si="935"/>
        <v>1</v>
      </c>
      <c r="H3061" s="81">
        <f ca="1">TRUNC(PRODUCT(G$10:G3060),15)</f>
        <v>1.40945772534528</v>
      </c>
      <c r="I3061" s="81">
        <f t="shared" ca="1" si="936"/>
        <v>1.40945772534528</v>
      </c>
      <c r="J3061" s="81">
        <f t="shared" ca="1" si="937"/>
        <v>1</v>
      </c>
      <c r="K3061" s="81">
        <f t="shared" ca="1" si="938"/>
        <v>0</v>
      </c>
      <c r="L3061" s="85">
        <f>IF(VLOOKUP(A3061,$U$12:$AD$125,8)=VLOOKUP(A3060,$U$12:$AD$125,8),0,VLOOKUP(A3061,U$12:$AD$125,8))</f>
        <v>0</v>
      </c>
      <c r="M3061" s="86">
        <f>IF(L3061&gt;0,VLOOKUP(L3061,T$12:$AC$125,7),0)</f>
        <v>0</v>
      </c>
      <c r="N3061" s="81">
        <f t="shared" si="930"/>
        <v>0</v>
      </c>
      <c r="O3061" s="81">
        <f t="shared" ca="1" si="939"/>
        <v>0</v>
      </c>
      <c r="P3061" s="87" t="str">
        <f t="shared" si="940"/>
        <v>A+J=</v>
      </c>
      <c r="Q3061" s="88">
        <f t="shared" si="941"/>
        <v>46136</v>
      </c>
    </row>
    <row r="3062" spans="1:17" x14ac:dyDescent="0.2">
      <c r="A3062" s="79">
        <f t="shared" si="931"/>
        <v>46134</v>
      </c>
      <c r="B3062" s="80" t="str">
        <f t="shared" ca="1" si="932"/>
        <v>n.d</v>
      </c>
      <c r="C3062" s="81">
        <f t="shared" ca="1" si="933"/>
        <v>811.78766540000004</v>
      </c>
      <c r="D3062" s="82">
        <f ca="1">IF(A3062&lt;$B$1,VLOOKUP(A3062,[1]DI!$A$4:$B$15000,2,FALSE),0)</f>
        <v>0</v>
      </c>
      <c r="E3062" s="81">
        <f t="shared" ca="1" si="934"/>
        <v>0</v>
      </c>
      <c r="F3062" s="83">
        <f t="shared" si="929"/>
        <v>1.2</v>
      </c>
      <c r="G3062" s="84">
        <f t="shared" ca="1" si="935"/>
        <v>1</v>
      </c>
      <c r="H3062" s="81">
        <f ca="1">TRUNC(PRODUCT(G$10:G3061),15)</f>
        <v>1.40945772534528</v>
      </c>
      <c r="I3062" s="81">
        <f t="shared" ca="1" si="936"/>
        <v>1.40945772534528</v>
      </c>
      <c r="J3062" s="81">
        <f t="shared" ca="1" si="937"/>
        <v>1</v>
      </c>
      <c r="K3062" s="81">
        <f t="shared" ca="1" si="938"/>
        <v>0</v>
      </c>
      <c r="L3062" s="85">
        <f>IF(VLOOKUP(A3062,$U$12:$AD$125,8)=VLOOKUP(A3061,$U$12:$AD$125,8),0,VLOOKUP(A3062,U$12:$AD$125,8))</f>
        <v>0</v>
      </c>
      <c r="M3062" s="86">
        <f>IF(L3062&gt;0,VLOOKUP(L3062,T$12:$AC$125,7),0)</f>
        <v>0</v>
      </c>
      <c r="N3062" s="81">
        <f t="shared" si="930"/>
        <v>0</v>
      </c>
      <c r="O3062" s="81">
        <f t="shared" ca="1" si="939"/>
        <v>0</v>
      </c>
      <c r="P3062" s="87" t="str">
        <f t="shared" si="940"/>
        <v>A+J=</v>
      </c>
      <c r="Q3062" s="88">
        <f t="shared" si="941"/>
        <v>46136</v>
      </c>
    </row>
    <row r="3063" spans="1:17" x14ac:dyDescent="0.2">
      <c r="A3063" s="79">
        <f t="shared" si="931"/>
        <v>46135</v>
      </c>
      <c r="B3063" s="80" t="str">
        <f t="shared" ca="1" si="932"/>
        <v>n.d</v>
      </c>
      <c r="C3063" s="81">
        <f t="shared" ca="1" si="933"/>
        <v>811.78766540000004</v>
      </c>
      <c r="D3063" s="82">
        <f ca="1">IF(A3063&lt;$B$1,VLOOKUP(A3063,[1]DI!$A$4:$B$15000,2,FALSE),0)</f>
        <v>0</v>
      </c>
      <c r="E3063" s="81">
        <f t="shared" ca="1" si="934"/>
        <v>0</v>
      </c>
      <c r="F3063" s="83">
        <f t="shared" si="929"/>
        <v>1.2</v>
      </c>
      <c r="G3063" s="84">
        <f t="shared" ca="1" si="935"/>
        <v>1</v>
      </c>
      <c r="H3063" s="81">
        <f ca="1">TRUNC(PRODUCT(G$10:G3062),15)</f>
        <v>1.40945772534528</v>
      </c>
      <c r="I3063" s="81">
        <f t="shared" ca="1" si="936"/>
        <v>1.40945772534528</v>
      </c>
      <c r="J3063" s="81">
        <f t="shared" ca="1" si="937"/>
        <v>1</v>
      </c>
      <c r="K3063" s="81">
        <f t="shared" ca="1" si="938"/>
        <v>0</v>
      </c>
      <c r="L3063" s="85">
        <f>IF(VLOOKUP(A3063,$U$12:$AD$125,8)=VLOOKUP(A3062,$U$12:$AD$125,8),0,VLOOKUP(A3063,U$12:$AD$125,8))</f>
        <v>0</v>
      </c>
      <c r="M3063" s="86">
        <f>IF(L3063&gt;0,VLOOKUP(L3063,T$12:$AC$125,7),0)</f>
        <v>0</v>
      </c>
      <c r="N3063" s="81">
        <f t="shared" si="930"/>
        <v>0</v>
      </c>
      <c r="O3063" s="81">
        <f t="shared" ca="1" si="939"/>
        <v>0</v>
      </c>
      <c r="P3063" s="87" t="str">
        <f t="shared" si="940"/>
        <v>A+J=</v>
      </c>
      <c r="Q3063" s="88">
        <f t="shared" si="941"/>
        <v>46136</v>
      </c>
    </row>
    <row r="3064" spans="1:17" x14ac:dyDescent="0.2">
      <c r="A3064" s="79">
        <f t="shared" si="931"/>
        <v>46136</v>
      </c>
      <c r="B3064" s="80" t="str">
        <f t="shared" ca="1" si="932"/>
        <v>n.d</v>
      </c>
      <c r="C3064" s="81">
        <f t="shared" ca="1" si="933"/>
        <v>811.78766540000004</v>
      </c>
      <c r="D3064" s="82">
        <f ca="1">IF(A3064&lt;$B$1,VLOOKUP(A3064,[1]DI!$A$4:$B$15000,2,FALSE),0)</f>
        <v>0</v>
      </c>
      <c r="E3064" s="81">
        <f t="shared" ca="1" si="934"/>
        <v>0</v>
      </c>
      <c r="F3064" s="83">
        <f t="shared" si="929"/>
        <v>1.2</v>
      </c>
      <c r="G3064" s="84">
        <f t="shared" ca="1" si="935"/>
        <v>1</v>
      </c>
      <c r="H3064" s="81">
        <f ca="1">TRUNC(PRODUCT(G$10:G3063),15)</f>
        <v>1.40945772534528</v>
      </c>
      <c r="I3064" s="81">
        <f t="shared" ca="1" si="936"/>
        <v>1.40945772534528</v>
      </c>
      <c r="J3064" s="81">
        <f t="shared" ca="1" si="937"/>
        <v>1</v>
      </c>
      <c r="K3064" s="81">
        <f t="shared" ca="1" si="938"/>
        <v>0</v>
      </c>
      <c r="L3064" s="85">
        <f>IF(VLOOKUP(A3064,$U$12:$AD$125,8)=VLOOKUP(A3063,$U$12:$AD$125,8),0,VLOOKUP(A3064,U$12:$AD$125,8))</f>
        <v>9</v>
      </c>
      <c r="M3064" s="86">
        <f>IF(L3064&gt;0,VLOOKUP(L3064,T$12:$AC$125,7),0)</f>
        <v>0.2</v>
      </c>
      <c r="N3064" s="81">
        <f t="shared" ca="1" si="930"/>
        <v>162.35753308000002</v>
      </c>
      <c r="O3064" s="81">
        <f t="shared" ca="1" si="939"/>
        <v>162.35753308000002</v>
      </c>
      <c r="P3064" s="87" t="str">
        <f t="shared" si="940"/>
        <v>A+J=</v>
      </c>
      <c r="Q3064" s="88">
        <f t="shared" si="941"/>
        <v>46136</v>
      </c>
    </row>
    <row r="3065" spans="1:17" x14ac:dyDescent="0.2">
      <c r="A3065" s="79">
        <f t="shared" si="931"/>
        <v>46137</v>
      </c>
      <c r="B3065" s="80" t="str">
        <f t="shared" ca="1" si="932"/>
        <v>n.d</v>
      </c>
      <c r="C3065" s="81">
        <f t="shared" ca="1" si="933"/>
        <v>649.43013231999998</v>
      </c>
      <c r="D3065" s="82">
        <f ca="1">IF(A3065&lt;$B$1,VLOOKUP(A3065,[1]DI!$A$4:$B$15000,2,FALSE),0)</f>
        <v>0</v>
      </c>
      <c r="E3065" s="81">
        <f t="shared" ca="1" si="934"/>
        <v>0</v>
      </c>
      <c r="F3065" s="83">
        <f t="shared" si="929"/>
        <v>1.2</v>
      </c>
      <c r="G3065" s="84">
        <f t="shared" ca="1" si="935"/>
        <v>1</v>
      </c>
      <c r="H3065" s="81">
        <f ca="1">TRUNC(PRODUCT(G$10:G3064),15)</f>
        <v>1.40945772534528</v>
      </c>
      <c r="I3065" s="81">
        <f t="shared" ca="1" si="936"/>
        <v>1.40945772534528</v>
      </c>
      <c r="J3065" s="81">
        <f t="shared" ca="1" si="937"/>
        <v>1</v>
      </c>
      <c r="K3065" s="81">
        <f t="shared" ca="1" si="938"/>
        <v>0</v>
      </c>
      <c r="L3065" s="85">
        <f>IF(VLOOKUP(A3065,$U$12:$AD$125,8)=VLOOKUP(A3064,$U$12:$AD$125,8),0,VLOOKUP(A3065,U$12:$AD$125,8))</f>
        <v>0</v>
      </c>
      <c r="M3065" s="86">
        <f>IF(L3065&gt;0,VLOOKUP(L3065,T$12:$AC$125,7),0)</f>
        <v>0</v>
      </c>
      <c r="N3065" s="81">
        <f t="shared" si="930"/>
        <v>0</v>
      </c>
      <c r="O3065" s="81">
        <f t="shared" ca="1" si="939"/>
        <v>0</v>
      </c>
      <c r="P3065" s="87" t="str">
        <f t="shared" si="940"/>
        <v>J=</v>
      </c>
      <c r="Q3065" s="88">
        <f t="shared" si="941"/>
        <v>46321</v>
      </c>
    </row>
    <row r="3066" spans="1:17" x14ac:dyDescent="0.2">
      <c r="A3066" s="79">
        <f t="shared" si="931"/>
        <v>46138</v>
      </c>
      <c r="B3066" s="80" t="str">
        <f t="shared" ca="1" si="932"/>
        <v>n.d</v>
      </c>
      <c r="C3066" s="81">
        <f t="shared" ca="1" si="933"/>
        <v>649.43013231999998</v>
      </c>
      <c r="D3066" s="82">
        <f ca="1">IF(A3066&lt;$B$1,VLOOKUP(A3066,[1]DI!$A$4:$B$15000,2,FALSE),0)</f>
        <v>0</v>
      </c>
      <c r="E3066" s="81">
        <f t="shared" ca="1" si="934"/>
        <v>0</v>
      </c>
      <c r="F3066" s="83">
        <f t="shared" si="929"/>
        <v>1.2</v>
      </c>
      <c r="G3066" s="84">
        <f t="shared" ca="1" si="935"/>
        <v>1</v>
      </c>
      <c r="H3066" s="81">
        <f ca="1">TRUNC(PRODUCT(G$10:G3065),15)</f>
        <v>1.40945772534528</v>
      </c>
      <c r="I3066" s="81">
        <f t="shared" ca="1" si="936"/>
        <v>1.40945772534528</v>
      </c>
      <c r="J3066" s="81">
        <f t="shared" ca="1" si="937"/>
        <v>1</v>
      </c>
      <c r="K3066" s="81">
        <f t="shared" ca="1" si="938"/>
        <v>0</v>
      </c>
      <c r="L3066" s="85">
        <f>IF(VLOOKUP(A3066,$U$12:$AD$125,8)=VLOOKUP(A3065,$U$12:$AD$125,8),0,VLOOKUP(A3066,U$12:$AD$125,8))</f>
        <v>0</v>
      </c>
      <c r="M3066" s="86">
        <f>IF(L3066&gt;0,VLOOKUP(L3066,T$12:$AC$125,7),0)</f>
        <v>0</v>
      </c>
      <c r="N3066" s="81">
        <f t="shared" si="930"/>
        <v>0</v>
      </c>
      <c r="O3066" s="81">
        <f t="shared" ca="1" si="939"/>
        <v>0</v>
      </c>
      <c r="P3066" s="87" t="str">
        <f t="shared" si="940"/>
        <v>J=</v>
      </c>
      <c r="Q3066" s="88">
        <f t="shared" si="941"/>
        <v>46321</v>
      </c>
    </row>
    <row r="3067" spans="1:17" x14ac:dyDescent="0.2">
      <c r="A3067" s="79">
        <f t="shared" si="931"/>
        <v>46139</v>
      </c>
      <c r="B3067" s="80" t="str">
        <f t="shared" ca="1" si="932"/>
        <v>n.d</v>
      </c>
      <c r="C3067" s="81">
        <f t="shared" ca="1" si="933"/>
        <v>649.43013231999998</v>
      </c>
      <c r="D3067" s="82">
        <f ca="1">IF(A3067&lt;$B$1,VLOOKUP(A3067,[1]DI!$A$4:$B$15000,2,FALSE),0)</f>
        <v>0</v>
      </c>
      <c r="E3067" s="81">
        <f t="shared" ca="1" si="934"/>
        <v>0</v>
      </c>
      <c r="F3067" s="83">
        <f t="shared" si="929"/>
        <v>1.2</v>
      </c>
      <c r="G3067" s="84">
        <f t="shared" ca="1" si="935"/>
        <v>1</v>
      </c>
      <c r="H3067" s="81">
        <f ca="1">TRUNC(PRODUCT(G$10:G3066),15)</f>
        <v>1.40945772534528</v>
      </c>
      <c r="I3067" s="81">
        <f t="shared" ca="1" si="936"/>
        <v>1.40945772534528</v>
      </c>
      <c r="J3067" s="81">
        <f t="shared" ca="1" si="937"/>
        <v>1</v>
      </c>
      <c r="K3067" s="81">
        <f t="shared" ca="1" si="938"/>
        <v>0</v>
      </c>
      <c r="L3067" s="85">
        <f>IF(VLOOKUP(A3067,$U$12:$AD$125,8)=VLOOKUP(A3066,$U$12:$AD$125,8),0,VLOOKUP(A3067,U$12:$AD$125,8))</f>
        <v>0</v>
      </c>
      <c r="M3067" s="86">
        <f>IF(L3067&gt;0,VLOOKUP(L3067,T$12:$AC$125,7),0)</f>
        <v>0</v>
      </c>
      <c r="N3067" s="81">
        <f t="shared" si="930"/>
        <v>0</v>
      </c>
      <c r="O3067" s="81">
        <f t="shared" ca="1" si="939"/>
        <v>0</v>
      </c>
      <c r="P3067" s="87" t="str">
        <f t="shared" si="940"/>
        <v>J=</v>
      </c>
      <c r="Q3067" s="88">
        <f t="shared" si="941"/>
        <v>46321</v>
      </c>
    </row>
    <row r="3068" spans="1:17" x14ac:dyDescent="0.2">
      <c r="A3068" s="79">
        <f t="shared" si="931"/>
        <v>46140</v>
      </c>
      <c r="B3068" s="80" t="str">
        <f t="shared" ca="1" si="932"/>
        <v>n.d</v>
      </c>
      <c r="C3068" s="81">
        <f t="shared" ca="1" si="933"/>
        <v>649.43013231999998</v>
      </c>
      <c r="D3068" s="82">
        <f ca="1">IF(A3068&lt;$B$1,VLOOKUP(A3068,[1]DI!$A$4:$B$15000,2,FALSE),0)</f>
        <v>0</v>
      </c>
      <c r="E3068" s="81">
        <f t="shared" ca="1" si="934"/>
        <v>0</v>
      </c>
      <c r="F3068" s="83">
        <f t="shared" si="929"/>
        <v>1.2</v>
      </c>
      <c r="G3068" s="84">
        <f t="shared" ca="1" si="935"/>
        <v>1</v>
      </c>
      <c r="H3068" s="81">
        <f ca="1">TRUNC(PRODUCT(G$10:G3067),15)</f>
        <v>1.40945772534528</v>
      </c>
      <c r="I3068" s="81">
        <f t="shared" ca="1" si="936"/>
        <v>1.40945772534528</v>
      </c>
      <c r="J3068" s="81">
        <f t="shared" ca="1" si="937"/>
        <v>1</v>
      </c>
      <c r="K3068" s="81">
        <f t="shared" ca="1" si="938"/>
        <v>0</v>
      </c>
      <c r="L3068" s="85">
        <f>IF(VLOOKUP(A3068,$U$12:$AD$125,8)=VLOOKUP(A3067,$U$12:$AD$125,8),0,VLOOKUP(A3068,U$12:$AD$125,8))</f>
        <v>0</v>
      </c>
      <c r="M3068" s="86">
        <f>IF(L3068&gt;0,VLOOKUP(L3068,T$12:$AC$125,7),0)</f>
        <v>0</v>
      </c>
      <c r="N3068" s="81">
        <f t="shared" si="930"/>
        <v>0</v>
      </c>
      <c r="O3068" s="81">
        <f t="shared" ca="1" si="939"/>
        <v>0</v>
      </c>
      <c r="P3068" s="87" t="str">
        <f t="shared" si="940"/>
        <v>J=</v>
      </c>
      <c r="Q3068" s="88">
        <f t="shared" si="941"/>
        <v>46321</v>
      </c>
    </row>
    <row r="3069" spans="1:17" x14ac:dyDescent="0.2">
      <c r="A3069" s="79">
        <f t="shared" si="931"/>
        <v>46141</v>
      </c>
      <c r="B3069" s="80" t="str">
        <f t="shared" ca="1" si="932"/>
        <v>n.d</v>
      </c>
      <c r="C3069" s="81">
        <f t="shared" ca="1" si="933"/>
        <v>649.43013231999998</v>
      </c>
      <c r="D3069" s="82">
        <f ca="1">IF(A3069&lt;$B$1,VLOOKUP(A3069,[1]DI!$A$4:$B$15000,2,FALSE),0)</f>
        <v>0</v>
      </c>
      <c r="E3069" s="81">
        <f t="shared" ca="1" si="934"/>
        <v>0</v>
      </c>
      <c r="F3069" s="83">
        <f t="shared" si="929"/>
        <v>1.2</v>
      </c>
      <c r="G3069" s="84">
        <f t="shared" ca="1" si="935"/>
        <v>1</v>
      </c>
      <c r="H3069" s="81">
        <f ca="1">TRUNC(PRODUCT(G$10:G3068),15)</f>
        <v>1.40945772534528</v>
      </c>
      <c r="I3069" s="81">
        <f t="shared" ca="1" si="936"/>
        <v>1.40945772534528</v>
      </c>
      <c r="J3069" s="81">
        <f t="shared" ca="1" si="937"/>
        <v>1</v>
      </c>
      <c r="K3069" s="81">
        <f t="shared" ca="1" si="938"/>
        <v>0</v>
      </c>
      <c r="L3069" s="85">
        <f>IF(VLOOKUP(A3069,$U$12:$AD$125,8)=VLOOKUP(A3068,$U$12:$AD$125,8),0,VLOOKUP(A3069,U$12:$AD$125,8))</f>
        <v>0</v>
      </c>
      <c r="M3069" s="86">
        <f>IF(L3069&gt;0,VLOOKUP(L3069,T$12:$AC$125,7),0)</f>
        <v>0</v>
      </c>
      <c r="N3069" s="81">
        <f t="shared" si="930"/>
        <v>0</v>
      </c>
      <c r="O3069" s="81">
        <f t="shared" ca="1" si="939"/>
        <v>0</v>
      </c>
      <c r="P3069" s="87" t="str">
        <f t="shared" si="940"/>
        <v>J=</v>
      </c>
      <c r="Q3069" s="88">
        <f t="shared" si="941"/>
        <v>46321</v>
      </c>
    </row>
    <row r="3070" spans="1:17" x14ac:dyDescent="0.2">
      <c r="A3070" s="79">
        <f t="shared" si="931"/>
        <v>46142</v>
      </c>
      <c r="B3070" s="80" t="str">
        <f t="shared" ca="1" si="932"/>
        <v>n.d</v>
      </c>
      <c r="C3070" s="81">
        <f t="shared" ca="1" si="933"/>
        <v>649.43013231999998</v>
      </c>
      <c r="D3070" s="82">
        <f ca="1">IF(A3070&lt;$B$1,VLOOKUP(A3070,[1]DI!$A$4:$B$15000,2,FALSE),0)</f>
        <v>0</v>
      </c>
      <c r="E3070" s="81">
        <f t="shared" ca="1" si="934"/>
        <v>0</v>
      </c>
      <c r="F3070" s="83">
        <f t="shared" si="929"/>
        <v>1.2</v>
      </c>
      <c r="G3070" s="84">
        <f t="shared" ca="1" si="935"/>
        <v>1</v>
      </c>
      <c r="H3070" s="81">
        <f ca="1">TRUNC(PRODUCT(G$10:G3069),15)</f>
        <v>1.40945772534528</v>
      </c>
      <c r="I3070" s="81">
        <f t="shared" ca="1" si="936"/>
        <v>1.40945772534528</v>
      </c>
      <c r="J3070" s="81">
        <f t="shared" ca="1" si="937"/>
        <v>1</v>
      </c>
      <c r="K3070" s="81">
        <f t="shared" ca="1" si="938"/>
        <v>0</v>
      </c>
      <c r="L3070" s="85">
        <f>IF(VLOOKUP(A3070,$U$12:$AD$125,8)=VLOOKUP(A3069,$U$12:$AD$125,8),0,VLOOKUP(A3070,U$12:$AD$125,8))</f>
        <v>0</v>
      </c>
      <c r="M3070" s="86">
        <f>IF(L3070&gt;0,VLOOKUP(L3070,T$12:$AC$125,7),0)</f>
        <v>0</v>
      </c>
      <c r="N3070" s="81">
        <f t="shared" si="930"/>
        <v>0</v>
      </c>
      <c r="O3070" s="81">
        <f t="shared" ca="1" si="939"/>
        <v>0</v>
      </c>
      <c r="P3070" s="87" t="str">
        <f t="shared" si="940"/>
        <v>J=</v>
      </c>
      <c r="Q3070" s="88">
        <f t="shared" si="941"/>
        <v>46321</v>
      </c>
    </row>
    <row r="3071" spans="1:17" x14ac:dyDescent="0.2">
      <c r="A3071" s="79">
        <f t="shared" si="931"/>
        <v>46143</v>
      </c>
      <c r="B3071" s="80" t="str">
        <f t="shared" ca="1" si="932"/>
        <v>n.d</v>
      </c>
      <c r="C3071" s="81">
        <f t="shared" ca="1" si="933"/>
        <v>649.43013231999998</v>
      </c>
      <c r="D3071" s="82">
        <f ca="1">IF(A3071&lt;$B$1,VLOOKUP(A3071,[1]DI!$A$4:$B$15000,2,FALSE),0)</f>
        <v>0</v>
      </c>
      <c r="E3071" s="81">
        <f t="shared" ca="1" si="934"/>
        <v>0</v>
      </c>
      <c r="F3071" s="83">
        <f t="shared" si="929"/>
        <v>1.2</v>
      </c>
      <c r="G3071" s="84">
        <f t="shared" ca="1" si="935"/>
        <v>1</v>
      </c>
      <c r="H3071" s="81">
        <f ca="1">TRUNC(PRODUCT(G$10:G3070),15)</f>
        <v>1.40945772534528</v>
      </c>
      <c r="I3071" s="81">
        <f t="shared" ca="1" si="936"/>
        <v>1.40945772534528</v>
      </c>
      <c r="J3071" s="81">
        <f t="shared" ca="1" si="937"/>
        <v>1</v>
      </c>
      <c r="K3071" s="81">
        <f t="shared" ca="1" si="938"/>
        <v>0</v>
      </c>
      <c r="L3071" s="85">
        <f>IF(VLOOKUP(A3071,$U$12:$AD$125,8)=VLOOKUP(A3070,$U$12:$AD$125,8),0,VLOOKUP(A3071,U$12:$AD$125,8))</f>
        <v>0</v>
      </c>
      <c r="M3071" s="86">
        <f>IF(L3071&gt;0,VLOOKUP(L3071,T$12:$AC$125,7),0)</f>
        <v>0</v>
      </c>
      <c r="N3071" s="81">
        <f t="shared" si="930"/>
        <v>0</v>
      </c>
      <c r="O3071" s="81">
        <f t="shared" ca="1" si="939"/>
        <v>0</v>
      </c>
      <c r="P3071" s="87" t="str">
        <f t="shared" si="940"/>
        <v>J=</v>
      </c>
      <c r="Q3071" s="88">
        <f t="shared" si="941"/>
        <v>46321</v>
      </c>
    </row>
    <row r="3072" spans="1:17" x14ac:dyDescent="0.2">
      <c r="A3072" s="79">
        <f t="shared" si="931"/>
        <v>46144</v>
      </c>
      <c r="B3072" s="80" t="str">
        <f t="shared" ca="1" si="932"/>
        <v>n.d</v>
      </c>
      <c r="C3072" s="81">
        <f t="shared" ca="1" si="933"/>
        <v>649.43013231999998</v>
      </c>
      <c r="D3072" s="82">
        <f ca="1">IF(A3072&lt;$B$1,VLOOKUP(A3072,[1]DI!$A$4:$B$15000,2,FALSE),0)</f>
        <v>0</v>
      </c>
      <c r="E3072" s="81">
        <f t="shared" ca="1" si="934"/>
        <v>0</v>
      </c>
      <c r="F3072" s="83">
        <f t="shared" si="929"/>
        <v>1.2</v>
      </c>
      <c r="G3072" s="84">
        <f t="shared" ca="1" si="935"/>
        <v>1</v>
      </c>
      <c r="H3072" s="81">
        <f ca="1">TRUNC(PRODUCT(G$10:G3071),15)</f>
        <v>1.40945772534528</v>
      </c>
      <c r="I3072" s="81">
        <f t="shared" ca="1" si="936"/>
        <v>1.40945772534528</v>
      </c>
      <c r="J3072" s="81">
        <f t="shared" ca="1" si="937"/>
        <v>1</v>
      </c>
      <c r="K3072" s="81">
        <f t="shared" ca="1" si="938"/>
        <v>0</v>
      </c>
      <c r="L3072" s="85">
        <f>IF(VLOOKUP(A3072,$U$12:$AD$125,8)=VLOOKUP(A3071,$U$12:$AD$125,8),0,VLOOKUP(A3072,U$12:$AD$125,8))</f>
        <v>0</v>
      </c>
      <c r="M3072" s="86">
        <f>IF(L3072&gt;0,VLOOKUP(L3072,T$12:$AC$125,7),0)</f>
        <v>0</v>
      </c>
      <c r="N3072" s="81">
        <f t="shared" si="930"/>
        <v>0</v>
      </c>
      <c r="O3072" s="81">
        <f t="shared" ca="1" si="939"/>
        <v>0</v>
      </c>
      <c r="P3072" s="87" t="str">
        <f t="shared" si="940"/>
        <v>J=</v>
      </c>
      <c r="Q3072" s="88">
        <f t="shared" si="941"/>
        <v>46321</v>
      </c>
    </row>
    <row r="3073" spans="1:17" x14ac:dyDescent="0.2">
      <c r="A3073" s="79">
        <f t="shared" si="931"/>
        <v>46145</v>
      </c>
      <c r="B3073" s="80" t="str">
        <f t="shared" ca="1" si="932"/>
        <v>n.d</v>
      </c>
      <c r="C3073" s="81">
        <f t="shared" ca="1" si="933"/>
        <v>649.43013231999998</v>
      </c>
      <c r="D3073" s="82">
        <f ca="1">IF(A3073&lt;$B$1,VLOOKUP(A3073,[1]DI!$A$4:$B$15000,2,FALSE),0)</f>
        <v>0</v>
      </c>
      <c r="E3073" s="81">
        <f t="shared" ca="1" si="934"/>
        <v>0</v>
      </c>
      <c r="F3073" s="83">
        <f t="shared" si="929"/>
        <v>1.2</v>
      </c>
      <c r="G3073" s="84">
        <f t="shared" ca="1" si="935"/>
        <v>1</v>
      </c>
      <c r="H3073" s="81">
        <f ca="1">TRUNC(PRODUCT(G$10:G3072),15)</f>
        <v>1.40945772534528</v>
      </c>
      <c r="I3073" s="81">
        <f t="shared" ca="1" si="936"/>
        <v>1.40945772534528</v>
      </c>
      <c r="J3073" s="81">
        <f t="shared" ca="1" si="937"/>
        <v>1</v>
      </c>
      <c r="K3073" s="81">
        <f t="shared" ca="1" si="938"/>
        <v>0</v>
      </c>
      <c r="L3073" s="85">
        <f>IF(VLOOKUP(A3073,$U$12:$AD$125,8)=VLOOKUP(A3072,$U$12:$AD$125,8),0,VLOOKUP(A3073,U$12:$AD$125,8))</f>
        <v>0</v>
      </c>
      <c r="M3073" s="86">
        <f>IF(L3073&gt;0,VLOOKUP(L3073,T$12:$AC$125,7),0)</f>
        <v>0</v>
      </c>
      <c r="N3073" s="81">
        <f t="shared" si="930"/>
        <v>0</v>
      </c>
      <c r="O3073" s="81">
        <f t="shared" ca="1" si="939"/>
        <v>0</v>
      </c>
      <c r="P3073" s="87" t="str">
        <f t="shared" si="940"/>
        <v>J=</v>
      </c>
      <c r="Q3073" s="88">
        <f t="shared" si="941"/>
        <v>46321</v>
      </c>
    </row>
    <row r="3074" spans="1:17" x14ac:dyDescent="0.2">
      <c r="A3074" s="79">
        <f t="shared" si="931"/>
        <v>46146</v>
      </c>
      <c r="B3074" s="80" t="str">
        <f t="shared" ca="1" si="932"/>
        <v>n.d</v>
      </c>
      <c r="C3074" s="81">
        <f t="shared" ca="1" si="933"/>
        <v>649.43013231999998</v>
      </c>
      <c r="D3074" s="82">
        <f ca="1">IF(A3074&lt;$B$1,VLOOKUP(A3074,[1]DI!$A$4:$B$15000,2,FALSE),0)</f>
        <v>0</v>
      </c>
      <c r="E3074" s="81">
        <f t="shared" ca="1" si="934"/>
        <v>0</v>
      </c>
      <c r="F3074" s="83">
        <f t="shared" si="929"/>
        <v>1.2</v>
      </c>
      <c r="G3074" s="84">
        <f t="shared" ca="1" si="935"/>
        <v>1</v>
      </c>
      <c r="H3074" s="81">
        <f ca="1">TRUNC(PRODUCT(G$10:G3073),15)</f>
        <v>1.40945772534528</v>
      </c>
      <c r="I3074" s="81">
        <f t="shared" ca="1" si="936"/>
        <v>1.40945772534528</v>
      </c>
      <c r="J3074" s="81">
        <f t="shared" ca="1" si="937"/>
        <v>1</v>
      </c>
      <c r="K3074" s="81">
        <f t="shared" ca="1" si="938"/>
        <v>0</v>
      </c>
      <c r="L3074" s="85">
        <f>IF(VLOOKUP(A3074,$U$12:$AD$125,8)=VLOOKUP(A3073,$U$12:$AD$125,8),0,VLOOKUP(A3074,U$12:$AD$125,8))</f>
        <v>0</v>
      </c>
      <c r="M3074" s="86">
        <f>IF(L3074&gt;0,VLOOKUP(L3074,T$12:$AC$125,7),0)</f>
        <v>0</v>
      </c>
      <c r="N3074" s="81">
        <f t="shared" si="930"/>
        <v>0</v>
      </c>
      <c r="O3074" s="81">
        <f t="shared" ca="1" si="939"/>
        <v>0</v>
      </c>
      <c r="P3074" s="87" t="str">
        <f t="shared" si="940"/>
        <v>J=</v>
      </c>
      <c r="Q3074" s="88">
        <f t="shared" si="941"/>
        <v>46321</v>
      </c>
    </row>
    <row r="3075" spans="1:17" x14ac:dyDescent="0.2">
      <c r="A3075" s="79">
        <f t="shared" si="931"/>
        <v>46147</v>
      </c>
      <c r="B3075" s="80" t="str">
        <f t="shared" ca="1" si="932"/>
        <v>n.d</v>
      </c>
      <c r="C3075" s="81">
        <f t="shared" ca="1" si="933"/>
        <v>649.43013231999998</v>
      </c>
      <c r="D3075" s="82">
        <f ca="1">IF(A3075&lt;$B$1,VLOOKUP(A3075,[1]DI!$A$4:$B$15000,2,FALSE),0)</f>
        <v>0</v>
      </c>
      <c r="E3075" s="81">
        <f t="shared" ca="1" si="934"/>
        <v>0</v>
      </c>
      <c r="F3075" s="83">
        <f t="shared" si="929"/>
        <v>1.2</v>
      </c>
      <c r="G3075" s="84">
        <f t="shared" ca="1" si="935"/>
        <v>1</v>
      </c>
      <c r="H3075" s="81">
        <f ca="1">TRUNC(PRODUCT(G$10:G3074),15)</f>
        <v>1.40945772534528</v>
      </c>
      <c r="I3075" s="81">
        <f t="shared" ca="1" si="936"/>
        <v>1.40945772534528</v>
      </c>
      <c r="J3075" s="81">
        <f t="shared" ca="1" si="937"/>
        <v>1</v>
      </c>
      <c r="K3075" s="81">
        <f t="shared" ca="1" si="938"/>
        <v>0</v>
      </c>
      <c r="L3075" s="85">
        <f>IF(VLOOKUP(A3075,$U$12:$AD$125,8)=VLOOKUP(A3074,$U$12:$AD$125,8),0,VLOOKUP(A3075,U$12:$AD$125,8))</f>
        <v>0</v>
      </c>
      <c r="M3075" s="86">
        <f>IF(L3075&gt;0,VLOOKUP(L3075,T$12:$AC$125,7),0)</f>
        <v>0</v>
      </c>
      <c r="N3075" s="81">
        <f t="shared" si="930"/>
        <v>0</v>
      </c>
      <c r="O3075" s="81">
        <f t="shared" ca="1" si="939"/>
        <v>0</v>
      </c>
      <c r="P3075" s="87" t="str">
        <f t="shared" si="940"/>
        <v>J=</v>
      </c>
      <c r="Q3075" s="88">
        <f t="shared" si="941"/>
        <v>46321</v>
      </c>
    </row>
    <row r="3076" spans="1:17" x14ac:dyDescent="0.2">
      <c r="A3076" s="79">
        <f t="shared" si="931"/>
        <v>46148</v>
      </c>
      <c r="B3076" s="80" t="str">
        <f t="shared" ca="1" si="932"/>
        <v>n.d</v>
      </c>
      <c r="C3076" s="81">
        <f t="shared" ca="1" si="933"/>
        <v>649.43013231999998</v>
      </c>
      <c r="D3076" s="82">
        <f ca="1">IF(A3076&lt;$B$1,VLOOKUP(A3076,[1]DI!$A$4:$B$15000,2,FALSE),0)</f>
        <v>0</v>
      </c>
      <c r="E3076" s="81">
        <f t="shared" ca="1" si="934"/>
        <v>0</v>
      </c>
      <c r="F3076" s="83">
        <f t="shared" si="929"/>
        <v>1.2</v>
      </c>
      <c r="G3076" s="84">
        <f t="shared" ca="1" si="935"/>
        <v>1</v>
      </c>
      <c r="H3076" s="81">
        <f ca="1">TRUNC(PRODUCT(G$10:G3075),15)</f>
        <v>1.40945772534528</v>
      </c>
      <c r="I3076" s="81">
        <f t="shared" ca="1" si="936"/>
        <v>1.40945772534528</v>
      </c>
      <c r="J3076" s="81">
        <f t="shared" ca="1" si="937"/>
        <v>1</v>
      </c>
      <c r="K3076" s="81">
        <f t="shared" ca="1" si="938"/>
        <v>0</v>
      </c>
      <c r="L3076" s="85">
        <f>IF(VLOOKUP(A3076,$U$12:$AD$125,8)=VLOOKUP(A3075,$U$12:$AD$125,8),0,VLOOKUP(A3076,U$12:$AD$125,8))</f>
        <v>0</v>
      </c>
      <c r="M3076" s="86">
        <f>IF(L3076&gt;0,VLOOKUP(L3076,T$12:$AC$125,7),0)</f>
        <v>0</v>
      </c>
      <c r="N3076" s="81">
        <f t="shared" si="930"/>
        <v>0</v>
      </c>
      <c r="O3076" s="81">
        <f t="shared" ca="1" si="939"/>
        <v>0</v>
      </c>
      <c r="P3076" s="87" t="str">
        <f t="shared" si="940"/>
        <v>J=</v>
      </c>
      <c r="Q3076" s="88">
        <f t="shared" si="941"/>
        <v>46321</v>
      </c>
    </row>
    <row r="3077" spans="1:17" x14ac:dyDescent="0.2">
      <c r="A3077" s="79">
        <f t="shared" si="931"/>
        <v>46149</v>
      </c>
      <c r="B3077" s="80" t="str">
        <f t="shared" ca="1" si="932"/>
        <v>n.d</v>
      </c>
      <c r="C3077" s="81">
        <f t="shared" ca="1" si="933"/>
        <v>649.43013231999998</v>
      </c>
      <c r="D3077" s="82">
        <f ca="1">IF(A3077&lt;$B$1,VLOOKUP(A3077,[1]DI!$A$4:$B$15000,2,FALSE),0)</f>
        <v>0</v>
      </c>
      <c r="E3077" s="81">
        <f t="shared" ca="1" si="934"/>
        <v>0</v>
      </c>
      <c r="F3077" s="83">
        <f t="shared" si="929"/>
        <v>1.2</v>
      </c>
      <c r="G3077" s="84">
        <f t="shared" ca="1" si="935"/>
        <v>1</v>
      </c>
      <c r="H3077" s="81">
        <f ca="1">TRUNC(PRODUCT(G$10:G3076),15)</f>
        <v>1.40945772534528</v>
      </c>
      <c r="I3077" s="81">
        <f t="shared" ca="1" si="936"/>
        <v>1.40945772534528</v>
      </c>
      <c r="J3077" s="81">
        <f t="shared" ca="1" si="937"/>
        <v>1</v>
      </c>
      <c r="K3077" s="81">
        <f t="shared" ca="1" si="938"/>
        <v>0</v>
      </c>
      <c r="L3077" s="85">
        <f>IF(VLOOKUP(A3077,$U$12:$AD$125,8)=VLOOKUP(A3076,$U$12:$AD$125,8),0,VLOOKUP(A3077,U$12:$AD$125,8))</f>
        <v>0</v>
      </c>
      <c r="M3077" s="86">
        <f>IF(L3077&gt;0,VLOOKUP(L3077,T$12:$AC$125,7),0)</f>
        <v>0</v>
      </c>
      <c r="N3077" s="81">
        <f t="shared" si="930"/>
        <v>0</v>
      </c>
      <c r="O3077" s="81">
        <f t="shared" ca="1" si="939"/>
        <v>0</v>
      </c>
      <c r="P3077" s="87" t="str">
        <f t="shared" si="940"/>
        <v>J=</v>
      </c>
      <c r="Q3077" s="88">
        <f t="shared" si="941"/>
        <v>46321</v>
      </c>
    </row>
    <row r="3078" spans="1:17" x14ac:dyDescent="0.2">
      <c r="A3078" s="79">
        <f t="shared" si="931"/>
        <v>46150</v>
      </c>
      <c r="B3078" s="80" t="str">
        <f t="shared" ca="1" si="932"/>
        <v>n.d</v>
      </c>
      <c r="C3078" s="81">
        <f t="shared" ca="1" si="933"/>
        <v>649.43013231999998</v>
      </c>
      <c r="D3078" s="82">
        <f ca="1">IF(A3078&lt;$B$1,VLOOKUP(A3078,[1]DI!$A$4:$B$15000,2,FALSE),0)</f>
        <v>0</v>
      </c>
      <c r="E3078" s="81">
        <f t="shared" ca="1" si="934"/>
        <v>0</v>
      </c>
      <c r="F3078" s="83">
        <f t="shared" si="929"/>
        <v>1.2</v>
      </c>
      <c r="G3078" s="84">
        <f t="shared" ca="1" si="935"/>
        <v>1</v>
      </c>
      <c r="H3078" s="81">
        <f ca="1">TRUNC(PRODUCT(G$10:G3077),15)</f>
        <v>1.40945772534528</v>
      </c>
      <c r="I3078" s="81">
        <f t="shared" ca="1" si="936"/>
        <v>1.40945772534528</v>
      </c>
      <c r="J3078" s="81">
        <f t="shared" ca="1" si="937"/>
        <v>1</v>
      </c>
      <c r="K3078" s="81">
        <f t="shared" ca="1" si="938"/>
        <v>0</v>
      </c>
      <c r="L3078" s="85">
        <f>IF(VLOOKUP(A3078,$U$12:$AD$125,8)=VLOOKUP(A3077,$U$12:$AD$125,8),0,VLOOKUP(A3078,U$12:$AD$125,8))</f>
        <v>0</v>
      </c>
      <c r="M3078" s="86">
        <f>IF(L3078&gt;0,VLOOKUP(L3078,T$12:$AC$125,7),0)</f>
        <v>0</v>
      </c>
      <c r="N3078" s="81">
        <f t="shared" si="930"/>
        <v>0</v>
      </c>
      <c r="O3078" s="81">
        <f t="shared" ca="1" si="939"/>
        <v>0</v>
      </c>
      <c r="P3078" s="87" t="str">
        <f t="shared" si="940"/>
        <v>J=</v>
      </c>
      <c r="Q3078" s="88">
        <f t="shared" si="941"/>
        <v>46321</v>
      </c>
    </row>
    <row r="3079" spans="1:17" x14ac:dyDescent="0.2">
      <c r="A3079" s="79">
        <f t="shared" si="931"/>
        <v>46151</v>
      </c>
      <c r="B3079" s="80" t="str">
        <f t="shared" ca="1" si="932"/>
        <v>n.d</v>
      </c>
      <c r="C3079" s="81">
        <f t="shared" ca="1" si="933"/>
        <v>649.43013231999998</v>
      </c>
      <c r="D3079" s="82">
        <f ca="1">IF(A3079&lt;$B$1,VLOOKUP(A3079,[1]DI!$A$4:$B$15000,2,FALSE),0)</f>
        <v>0</v>
      </c>
      <c r="E3079" s="81">
        <f t="shared" ca="1" si="934"/>
        <v>0</v>
      </c>
      <c r="F3079" s="83">
        <f t="shared" si="929"/>
        <v>1.2</v>
      </c>
      <c r="G3079" s="84">
        <f t="shared" ca="1" si="935"/>
        <v>1</v>
      </c>
      <c r="H3079" s="81">
        <f ca="1">TRUNC(PRODUCT(G$10:G3078),15)</f>
        <v>1.40945772534528</v>
      </c>
      <c r="I3079" s="81">
        <f t="shared" ca="1" si="936"/>
        <v>1.40945772534528</v>
      </c>
      <c r="J3079" s="81">
        <f t="shared" ca="1" si="937"/>
        <v>1</v>
      </c>
      <c r="K3079" s="81">
        <f t="shared" ca="1" si="938"/>
        <v>0</v>
      </c>
      <c r="L3079" s="85">
        <f>IF(VLOOKUP(A3079,$U$12:$AD$125,8)=VLOOKUP(A3078,$U$12:$AD$125,8),0,VLOOKUP(A3079,U$12:$AD$125,8))</f>
        <v>0</v>
      </c>
      <c r="M3079" s="86">
        <f>IF(L3079&gt;0,VLOOKUP(L3079,T$12:$AC$125,7),0)</f>
        <v>0</v>
      </c>
      <c r="N3079" s="81">
        <f t="shared" si="930"/>
        <v>0</v>
      </c>
      <c r="O3079" s="81">
        <f t="shared" ca="1" si="939"/>
        <v>0</v>
      </c>
      <c r="P3079" s="87" t="str">
        <f t="shared" si="940"/>
        <v>J=</v>
      </c>
      <c r="Q3079" s="88">
        <f t="shared" si="941"/>
        <v>46321</v>
      </c>
    </row>
    <row r="3080" spans="1:17" x14ac:dyDescent="0.2">
      <c r="A3080" s="79">
        <f t="shared" si="931"/>
        <v>46152</v>
      </c>
      <c r="B3080" s="80" t="str">
        <f t="shared" ca="1" si="932"/>
        <v>n.d</v>
      </c>
      <c r="C3080" s="81">
        <f t="shared" ca="1" si="933"/>
        <v>649.43013231999998</v>
      </c>
      <c r="D3080" s="82">
        <f ca="1">IF(A3080&lt;$B$1,VLOOKUP(A3080,[1]DI!$A$4:$B$15000,2,FALSE),0)</f>
        <v>0</v>
      </c>
      <c r="E3080" s="81">
        <f t="shared" ca="1" si="934"/>
        <v>0</v>
      </c>
      <c r="F3080" s="83">
        <f t="shared" si="929"/>
        <v>1.2</v>
      </c>
      <c r="G3080" s="84">
        <f t="shared" ca="1" si="935"/>
        <v>1</v>
      </c>
      <c r="H3080" s="81">
        <f ca="1">TRUNC(PRODUCT(G$10:G3079),15)</f>
        <v>1.40945772534528</v>
      </c>
      <c r="I3080" s="81">
        <f t="shared" ca="1" si="936"/>
        <v>1.40945772534528</v>
      </c>
      <c r="J3080" s="81">
        <f t="shared" ca="1" si="937"/>
        <v>1</v>
      </c>
      <c r="K3080" s="81">
        <f t="shared" ca="1" si="938"/>
        <v>0</v>
      </c>
      <c r="L3080" s="85">
        <f>IF(VLOOKUP(A3080,$U$12:$AD$125,8)=VLOOKUP(A3079,$U$12:$AD$125,8),0,VLOOKUP(A3080,U$12:$AD$125,8))</f>
        <v>0</v>
      </c>
      <c r="M3080" s="86">
        <f>IF(L3080&gt;0,VLOOKUP(L3080,T$12:$AC$125,7),0)</f>
        <v>0</v>
      </c>
      <c r="N3080" s="81">
        <f t="shared" si="930"/>
        <v>0</v>
      </c>
      <c r="O3080" s="81">
        <f t="shared" ca="1" si="939"/>
        <v>0</v>
      </c>
      <c r="P3080" s="87" t="str">
        <f t="shared" si="940"/>
        <v>J=</v>
      </c>
      <c r="Q3080" s="88">
        <f t="shared" si="941"/>
        <v>46321</v>
      </c>
    </row>
    <row r="3081" spans="1:17" x14ac:dyDescent="0.2">
      <c r="A3081" s="79">
        <f t="shared" si="931"/>
        <v>46153</v>
      </c>
      <c r="B3081" s="80" t="str">
        <f t="shared" ca="1" si="932"/>
        <v>n.d</v>
      </c>
      <c r="C3081" s="81">
        <f t="shared" ca="1" si="933"/>
        <v>649.43013231999998</v>
      </c>
      <c r="D3081" s="82">
        <f ca="1">IF(A3081&lt;$B$1,VLOOKUP(A3081,[1]DI!$A$4:$B$15000,2,FALSE),0)</f>
        <v>0</v>
      </c>
      <c r="E3081" s="81">
        <f t="shared" ca="1" si="934"/>
        <v>0</v>
      </c>
      <c r="F3081" s="83">
        <f t="shared" si="929"/>
        <v>1.2</v>
      </c>
      <c r="G3081" s="84">
        <f t="shared" ca="1" si="935"/>
        <v>1</v>
      </c>
      <c r="H3081" s="81">
        <f ca="1">TRUNC(PRODUCT(G$10:G3080),15)</f>
        <v>1.40945772534528</v>
      </c>
      <c r="I3081" s="81">
        <f t="shared" ca="1" si="936"/>
        <v>1.40945772534528</v>
      </c>
      <c r="J3081" s="81">
        <f t="shared" ca="1" si="937"/>
        <v>1</v>
      </c>
      <c r="K3081" s="81">
        <f t="shared" ca="1" si="938"/>
        <v>0</v>
      </c>
      <c r="L3081" s="85">
        <f>IF(VLOOKUP(A3081,$U$12:$AD$125,8)=VLOOKUP(A3080,$U$12:$AD$125,8),0,VLOOKUP(A3081,U$12:$AD$125,8))</f>
        <v>0</v>
      </c>
      <c r="M3081" s="86">
        <f>IF(L3081&gt;0,VLOOKUP(L3081,T$12:$AC$125,7),0)</f>
        <v>0</v>
      </c>
      <c r="N3081" s="81">
        <f t="shared" si="930"/>
        <v>0</v>
      </c>
      <c r="O3081" s="81">
        <f t="shared" ca="1" si="939"/>
        <v>0</v>
      </c>
      <c r="P3081" s="87" t="str">
        <f t="shared" si="940"/>
        <v>J=</v>
      </c>
      <c r="Q3081" s="88">
        <f t="shared" si="941"/>
        <v>46321</v>
      </c>
    </row>
    <row r="3082" spans="1:17" x14ac:dyDescent="0.2">
      <c r="A3082" s="79">
        <f t="shared" si="931"/>
        <v>46154</v>
      </c>
      <c r="B3082" s="80" t="str">
        <f t="shared" ca="1" si="932"/>
        <v>n.d</v>
      </c>
      <c r="C3082" s="81">
        <f t="shared" ca="1" si="933"/>
        <v>649.43013231999998</v>
      </c>
      <c r="D3082" s="82">
        <f ca="1">IF(A3082&lt;$B$1,VLOOKUP(A3082,[1]DI!$A$4:$B$15000,2,FALSE),0)</f>
        <v>0</v>
      </c>
      <c r="E3082" s="81">
        <f t="shared" ca="1" si="934"/>
        <v>0</v>
      </c>
      <c r="F3082" s="83">
        <f t="shared" ref="F3082:F3145" si="942">IF(A3082&gt;$H$2,$I$3,$I$2)</f>
        <v>1.2</v>
      </c>
      <c r="G3082" s="84">
        <f t="shared" ca="1" si="935"/>
        <v>1</v>
      </c>
      <c r="H3082" s="81">
        <f ca="1">TRUNC(PRODUCT(G$10:G3081),15)</f>
        <v>1.40945772534528</v>
      </c>
      <c r="I3082" s="81">
        <f t="shared" ca="1" si="936"/>
        <v>1.40945772534528</v>
      </c>
      <c r="J3082" s="81">
        <f t="shared" ca="1" si="937"/>
        <v>1</v>
      </c>
      <c r="K3082" s="81">
        <f t="shared" ca="1" si="938"/>
        <v>0</v>
      </c>
      <c r="L3082" s="85">
        <f>IF(VLOOKUP(A3082,$U$12:$AD$125,8)=VLOOKUP(A3081,$U$12:$AD$125,8),0,VLOOKUP(A3082,U$12:$AD$125,8))</f>
        <v>0</v>
      </c>
      <c r="M3082" s="86">
        <f>IF(L3082&gt;0,VLOOKUP(L3082,T$12:$AC$125,7),0)</f>
        <v>0</v>
      </c>
      <c r="N3082" s="81">
        <f t="shared" si="930"/>
        <v>0</v>
      </c>
      <c r="O3082" s="81">
        <f t="shared" ca="1" si="939"/>
        <v>0</v>
      </c>
      <c r="P3082" s="87" t="str">
        <f t="shared" si="940"/>
        <v>J=</v>
      </c>
      <c r="Q3082" s="88">
        <f t="shared" si="941"/>
        <v>46321</v>
      </c>
    </row>
    <row r="3083" spans="1:17" x14ac:dyDescent="0.2">
      <c r="A3083" s="79">
        <f t="shared" si="931"/>
        <v>46155</v>
      </c>
      <c r="B3083" s="80" t="str">
        <f t="shared" ca="1" si="932"/>
        <v>n.d</v>
      </c>
      <c r="C3083" s="81">
        <f t="shared" ca="1" si="933"/>
        <v>649.43013231999998</v>
      </c>
      <c r="D3083" s="82">
        <f ca="1">IF(A3083&lt;$B$1,VLOOKUP(A3083,[1]DI!$A$4:$B$15000,2,FALSE),0)</f>
        <v>0</v>
      </c>
      <c r="E3083" s="81">
        <f t="shared" ca="1" si="934"/>
        <v>0</v>
      </c>
      <c r="F3083" s="83">
        <f t="shared" si="942"/>
        <v>1.2</v>
      </c>
      <c r="G3083" s="84">
        <f t="shared" ca="1" si="935"/>
        <v>1</v>
      </c>
      <c r="H3083" s="81">
        <f ca="1">TRUNC(PRODUCT(G$10:G3082),15)</f>
        <v>1.40945772534528</v>
      </c>
      <c r="I3083" s="81">
        <f t="shared" ca="1" si="936"/>
        <v>1.40945772534528</v>
      </c>
      <c r="J3083" s="81">
        <f t="shared" ca="1" si="937"/>
        <v>1</v>
      </c>
      <c r="K3083" s="81">
        <f t="shared" ca="1" si="938"/>
        <v>0</v>
      </c>
      <c r="L3083" s="85">
        <f>IF(VLOOKUP(A3083,$U$12:$AD$125,8)=VLOOKUP(A3082,$U$12:$AD$125,8),0,VLOOKUP(A3083,U$12:$AD$125,8))</f>
        <v>0</v>
      </c>
      <c r="M3083" s="86">
        <f>IF(L3083&gt;0,VLOOKUP(L3083,T$12:$AC$125,7),0)</f>
        <v>0</v>
      </c>
      <c r="N3083" s="81">
        <f t="shared" ref="N3083:N3146" si="943">IF(M3083&gt;0,(C3083*M3083),0)</f>
        <v>0</v>
      </c>
      <c r="O3083" s="81">
        <f t="shared" ca="1" si="939"/>
        <v>0</v>
      </c>
      <c r="P3083" s="87" t="str">
        <f t="shared" si="940"/>
        <v>J=</v>
      </c>
      <c r="Q3083" s="88">
        <f t="shared" si="941"/>
        <v>46321</v>
      </c>
    </row>
    <row r="3084" spans="1:17" x14ac:dyDescent="0.2">
      <c r="A3084" s="79">
        <f t="shared" si="931"/>
        <v>46156</v>
      </c>
      <c r="B3084" s="80" t="str">
        <f t="shared" ca="1" si="932"/>
        <v>n.d</v>
      </c>
      <c r="C3084" s="81">
        <f t="shared" ca="1" si="933"/>
        <v>649.43013231999998</v>
      </c>
      <c r="D3084" s="82">
        <f ca="1">IF(A3084&lt;$B$1,VLOOKUP(A3084,[1]DI!$A$4:$B$15000,2,FALSE),0)</f>
        <v>0</v>
      </c>
      <c r="E3084" s="81">
        <f t="shared" ca="1" si="934"/>
        <v>0</v>
      </c>
      <c r="F3084" s="83">
        <f t="shared" si="942"/>
        <v>1.2</v>
      </c>
      <c r="G3084" s="84">
        <f t="shared" ca="1" si="935"/>
        <v>1</v>
      </c>
      <c r="H3084" s="81">
        <f ca="1">TRUNC(PRODUCT(G$10:G3083),15)</f>
        <v>1.40945772534528</v>
      </c>
      <c r="I3084" s="81">
        <f t="shared" ca="1" si="936"/>
        <v>1.40945772534528</v>
      </c>
      <c r="J3084" s="81">
        <f t="shared" ca="1" si="937"/>
        <v>1</v>
      </c>
      <c r="K3084" s="81">
        <f t="shared" ca="1" si="938"/>
        <v>0</v>
      </c>
      <c r="L3084" s="85">
        <f>IF(VLOOKUP(A3084,$U$12:$AD$125,8)=VLOOKUP(A3083,$U$12:$AD$125,8),0,VLOOKUP(A3084,U$12:$AD$125,8))</f>
        <v>0</v>
      </c>
      <c r="M3084" s="86">
        <f>IF(L3084&gt;0,VLOOKUP(L3084,T$12:$AC$125,7),0)</f>
        <v>0</v>
      </c>
      <c r="N3084" s="81">
        <f t="shared" si="943"/>
        <v>0</v>
      </c>
      <c r="O3084" s="81">
        <f t="shared" ca="1" si="939"/>
        <v>0</v>
      </c>
      <c r="P3084" s="87" t="str">
        <f t="shared" si="940"/>
        <v>J=</v>
      </c>
      <c r="Q3084" s="88">
        <f t="shared" si="941"/>
        <v>46321</v>
      </c>
    </row>
    <row r="3085" spans="1:17" x14ac:dyDescent="0.2">
      <c r="A3085" s="79">
        <f t="shared" si="931"/>
        <v>46157</v>
      </c>
      <c r="B3085" s="80" t="str">
        <f t="shared" ca="1" si="932"/>
        <v>n.d</v>
      </c>
      <c r="C3085" s="81">
        <f t="shared" ca="1" si="933"/>
        <v>649.43013231999998</v>
      </c>
      <c r="D3085" s="82">
        <f ca="1">IF(A3085&lt;$B$1,VLOOKUP(A3085,[1]DI!$A$4:$B$15000,2,FALSE),0)</f>
        <v>0</v>
      </c>
      <c r="E3085" s="81">
        <f t="shared" ca="1" si="934"/>
        <v>0</v>
      </c>
      <c r="F3085" s="83">
        <f t="shared" si="942"/>
        <v>1.2</v>
      </c>
      <c r="G3085" s="84">
        <f t="shared" ca="1" si="935"/>
        <v>1</v>
      </c>
      <c r="H3085" s="81">
        <f ca="1">TRUNC(PRODUCT(G$10:G3084),15)</f>
        <v>1.40945772534528</v>
      </c>
      <c r="I3085" s="81">
        <f t="shared" ca="1" si="936"/>
        <v>1.40945772534528</v>
      </c>
      <c r="J3085" s="81">
        <f t="shared" ca="1" si="937"/>
        <v>1</v>
      </c>
      <c r="K3085" s="81">
        <f t="shared" ca="1" si="938"/>
        <v>0</v>
      </c>
      <c r="L3085" s="85">
        <f>IF(VLOOKUP(A3085,$U$12:$AD$125,8)=VLOOKUP(A3084,$U$12:$AD$125,8),0,VLOOKUP(A3085,U$12:$AD$125,8))</f>
        <v>0</v>
      </c>
      <c r="M3085" s="86">
        <f>IF(L3085&gt;0,VLOOKUP(L3085,T$12:$AC$125,7),0)</f>
        <v>0</v>
      </c>
      <c r="N3085" s="81">
        <f t="shared" si="943"/>
        <v>0</v>
      </c>
      <c r="O3085" s="81">
        <f t="shared" ca="1" si="939"/>
        <v>0</v>
      </c>
      <c r="P3085" s="87" t="str">
        <f t="shared" si="940"/>
        <v>J=</v>
      </c>
      <c r="Q3085" s="88">
        <f t="shared" si="941"/>
        <v>46321</v>
      </c>
    </row>
    <row r="3086" spans="1:17" x14ac:dyDescent="0.2">
      <c r="A3086" s="79">
        <f t="shared" ref="A3086:A3149" si="944">(A3085+1)</f>
        <v>46158</v>
      </c>
      <c r="B3086" s="80" t="str">
        <f t="shared" ca="1" si="932"/>
        <v>n.d</v>
      </c>
      <c r="C3086" s="81">
        <f t="shared" ca="1" si="933"/>
        <v>649.43013231999998</v>
      </c>
      <c r="D3086" s="82">
        <f ca="1">IF(A3086&lt;$B$1,VLOOKUP(A3086,[1]DI!$A$4:$B$15000,2,FALSE),0)</f>
        <v>0</v>
      </c>
      <c r="E3086" s="81">
        <f t="shared" ca="1" si="934"/>
        <v>0</v>
      </c>
      <c r="F3086" s="83">
        <f t="shared" si="942"/>
        <v>1.2</v>
      </c>
      <c r="G3086" s="84">
        <f t="shared" ca="1" si="935"/>
        <v>1</v>
      </c>
      <c r="H3086" s="81">
        <f ca="1">TRUNC(PRODUCT(G$10:G3085),15)</f>
        <v>1.40945772534528</v>
      </c>
      <c r="I3086" s="81">
        <f t="shared" ca="1" si="936"/>
        <v>1.40945772534528</v>
      </c>
      <c r="J3086" s="81">
        <f t="shared" ca="1" si="937"/>
        <v>1</v>
      </c>
      <c r="K3086" s="81">
        <f t="shared" ca="1" si="938"/>
        <v>0</v>
      </c>
      <c r="L3086" s="85">
        <f>IF(VLOOKUP(A3086,$U$12:$AD$125,8)=VLOOKUP(A3085,$U$12:$AD$125,8),0,VLOOKUP(A3086,U$12:$AD$125,8))</f>
        <v>0</v>
      </c>
      <c r="M3086" s="86">
        <f>IF(L3086&gt;0,VLOOKUP(L3086,T$12:$AC$125,7),0)</f>
        <v>0</v>
      </c>
      <c r="N3086" s="81">
        <f t="shared" si="943"/>
        <v>0</v>
      </c>
      <c r="O3086" s="81">
        <f t="shared" ca="1" si="939"/>
        <v>0</v>
      </c>
      <c r="P3086" s="87" t="str">
        <f t="shared" si="940"/>
        <v>J=</v>
      </c>
      <c r="Q3086" s="88">
        <f t="shared" si="941"/>
        <v>46321</v>
      </c>
    </row>
    <row r="3087" spans="1:17" x14ac:dyDescent="0.2">
      <c r="A3087" s="79">
        <f t="shared" si="944"/>
        <v>46159</v>
      </c>
      <c r="B3087" s="80" t="str">
        <f t="shared" ca="1" si="932"/>
        <v>n.d</v>
      </c>
      <c r="C3087" s="81">
        <f t="shared" ca="1" si="933"/>
        <v>649.43013231999998</v>
      </c>
      <c r="D3087" s="82">
        <f ca="1">IF(A3087&lt;$B$1,VLOOKUP(A3087,[1]DI!$A$4:$B$15000,2,FALSE),0)</f>
        <v>0</v>
      </c>
      <c r="E3087" s="81">
        <f t="shared" ca="1" si="934"/>
        <v>0</v>
      </c>
      <c r="F3087" s="83">
        <f t="shared" si="942"/>
        <v>1.2</v>
      </c>
      <c r="G3087" s="84">
        <f t="shared" ca="1" si="935"/>
        <v>1</v>
      </c>
      <c r="H3087" s="81">
        <f ca="1">TRUNC(PRODUCT(G$10:G3086),15)</f>
        <v>1.40945772534528</v>
      </c>
      <c r="I3087" s="81">
        <f t="shared" ca="1" si="936"/>
        <v>1.40945772534528</v>
      </c>
      <c r="J3087" s="81">
        <f t="shared" ca="1" si="937"/>
        <v>1</v>
      </c>
      <c r="K3087" s="81">
        <f t="shared" ca="1" si="938"/>
        <v>0</v>
      </c>
      <c r="L3087" s="85">
        <f>IF(VLOOKUP(A3087,$U$12:$AD$125,8)=VLOOKUP(A3086,$U$12:$AD$125,8),0,VLOOKUP(A3087,U$12:$AD$125,8))</f>
        <v>0</v>
      </c>
      <c r="M3087" s="86">
        <f>IF(L3087&gt;0,VLOOKUP(L3087,T$12:$AC$125,7),0)</f>
        <v>0</v>
      </c>
      <c r="N3087" s="81">
        <f t="shared" si="943"/>
        <v>0</v>
      </c>
      <c r="O3087" s="81">
        <f t="shared" ca="1" si="939"/>
        <v>0</v>
      </c>
      <c r="P3087" s="87" t="str">
        <f t="shared" si="940"/>
        <v>J=</v>
      </c>
      <c r="Q3087" s="88">
        <f t="shared" si="941"/>
        <v>46321</v>
      </c>
    </row>
    <row r="3088" spans="1:17" x14ac:dyDescent="0.2">
      <c r="A3088" s="79">
        <f t="shared" si="944"/>
        <v>46160</v>
      </c>
      <c r="B3088" s="80" t="str">
        <f t="shared" ca="1" si="932"/>
        <v>n.d</v>
      </c>
      <c r="C3088" s="81">
        <f t="shared" ca="1" si="933"/>
        <v>649.43013231999998</v>
      </c>
      <c r="D3088" s="82">
        <f ca="1">IF(A3088&lt;$B$1,VLOOKUP(A3088,[1]DI!$A$4:$B$15000,2,FALSE),0)</f>
        <v>0</v>
      </c>
      <c r="E3088" s="81">
        <f t="shared" ca="1" si="934"/>
        <v>0</v>
      </c>
      <c r="F3088" s="83">
        <f t="shared" si="942"/>
        <v>1.2</v>
      </c>
      <c r="G3088" s="84">
        <f t="shared" ca="1" si="935"/>
        <v>1</v>
      </c>
      <c r="H3088" s="81">
        <f ca="1">TRUNC(PRODUCT(G$10:G3087),15)</f>
        <v>1.40945772534528</v>
      </c>
      <c r="I3088" s="81">
        <f t="shared" ca="1" si="936"/>
        <v>1.40945772534528</v>
      </c>
      <c r="J3088" s="81">
        <f t="shared" ca="1" si="937"/>
        <v>1</v>
      </c>
      <c r="K3088" s="81">
        <f t="shared" ca="1" si="938"/>
        <v>0</v>
      </c>
      <c r="L3088" s="85">
        <f>IF(VLOOKUP(A3088,$U$12:$AD$125,8)=VLOOKUP(A3087,$U$12:$AD$125,8),0,VLOOKUP(A3088,U$12:$AD$125,8))</f>
        <v>0</v>
      </c>
      <c r="M3088" s="86">
        <f>IF(L3088&gt;0,VLOOKUP(L3088,T$12:$AC$125,7),0)</f>
        <v>0</v>
      </c>
      <c r="N3088" s="81">
        <f t="shared" si="943"/>
        <v>0</v>
      </c>
      <c r="O3088" s="81">
        <f t="shared" ca="1" si="939"/>
        <v>0</v>
      </c>
      <c r="P3088" s="87" t="str">
        <f t="shared" si="940"/>
        <v>J=</v>
      </c>
      <c r="Q3088" s="88">
        <f t="shared" si="941"/>
        <v>46321</v>
      </c>
    </row>
    <row r="3089" spans="1:17" x14ac:dyDescent="0.2">
      <c r="A3089" s="79">
        <f t="shared" si="944"/>
        <v>46161</v>
      </c>
      <c r="B3089" s="80" t="str">
        <f t="shared" ca="1" si="932"/>
        <v>n.d</v>
      </c>
      <c r="C3089" s="81">
        <f t="shared" ca="1" si="933"/>
        <v>649.43013231999998</v>
      </c>
      <c r="D3089" s="82">
        <f ca="1">IF(A3089&lt;$B$1,VLOOKUP(A3089,[1]DI!$A$4:$B$15000,2,FALSE),0)</f>
        <v>0</v>
      </c>
      <c r="E3089" s="81">
        <f t="shared" ca="1" si="934"/>
        <v>0</v>
      </c>
      <c r="F3089" s="83">
        <f t="shared" si="942"/>
        <v>1.2</v>
      </c>
      <c r="G3089" s="84">
        <f t="shared" ca="1" si="935"/>
        <v>1</v>
      </c>
      <c r="H3089" s="81">
        <f ca="1">TRUNC(PRODUCT(G$10:G3088),15)</f>
        <v>1.40945772534528</v>
      </c>
      <c r="I3089" s="81">
        <f t="shared" ca="1" si="936"/>
        <v>1.40945772534528</v>
      </c>
      <c r="J3089" s="81">
        <f t="shared" ca="1" si="937"/>
        <v>1</v>
      </c>
      <c r="K3089" s="81">
        <f t="shared" ca="1" si="938"/>
        <v>0</v>
      </c>
      <c r="L3089" s="85">
        <f>IF(VLOOKUP(A3089,$U$12:$AD$125,8)=VLOOKUP(A3088,$U$12:$AD$125,8),0,VLOOKUP(A3089,U$12:$AD$125,8))</f>
        <v>0</v>
      </c>
      <c r="M3089" s="86">
        <f>IF(L3089&gt;0,VLOOKUP(L3089,T$12:$AC$125,7),0)</f>
        <v>0</v>
      </c>
      <c r="N3089" s="81">
        <f t="shared" si="943"/>
        <v>0</v>
      </c>
      <c r="O3089" s="81">
        <f t="shared" ca="1" si="939"/>
        <v>0</v>
      </c>
      <c r="P3089" s="87" t="str">
        <f t="shared" si="940"/>
        <v>J=</v>
      </c>
      <c r="Q3089" s="88">
        <f t="shared" si="941"/>
        <v>46321</v>
      </c>
    </row>
    <row r="3090" spans="1:17" x14ac:dyDescent="0.2">
      <c r="A3090" s="79">
        <f t="shared" si="944"/>
        <v>46162</v>
      </c>
      <c r="B3090" s="80" t="str">
        <f t="shared" ca="1" si="932"/>
        <v>n.d</v>
      </c>
      <c r="C3090" s="81">
        <f t="shared" ca="1" si="933"/>
        <v>649.43013231999998</v>
      </c>
      <c r="D3090" s="82">
        <f ca="1">IF(A3090&lt;$B$1,VLOOKUP(A3090,[1]DI!$A$4:$B$15000,2,FALSE),0)</f>
        <v>0</v>
      </c>
      <c r="E3090" s="81">
        <f t="shared" ca="1" si="934"/>
        <v>0</v>
      </c>
      <c r="F3090" s="83">
        <f t="shared" si="942"/>
        <v>1.2</v>
      </c>
      <c r="G3090" s="84">
        <f t="shared" ca="1" si="935"/>
        <v>1</v>
      </c>
      <c r="H3090" s="81">
        <f ca="1">TRUNC(PRODUCT(G$10:G3089),15)</f>
        <v>1.40945772534528</v>
      </c>
      <c r="I3090" s="81">
        <f t="shared" ca="1" si="936"/>
        <v>1.40945772534528</v>
      </c>
      <c r="J3090" s="81">
        <f t="shared" ca="1" si="937"/>
        <v>1</v>
      </c>
      <c r="K3090" s="81">
        <f t="shared" ca="1" si="938"/>
        <v>0</v>
      </c>
      <c r="L3090" s="85">
        <f>IF(VLOOKUP(A3090,$U$12:$AD$125,8)=VLOOKUP(A3089,$U$12:$AD$125,8),0,VLOOKUP(A3090,U$12:$AD$125,8))</f>
        <v>0</v>
      </c>
      <c r="M3090" s="86">
        <f>IF(L3090&gt;0,VLOOKUP(L3090,T$12:$AC$125,7),0)</f>
        <v>0</v>
      </c>
      <c r="N3090" s="81">
        <f t="shared" si="943"/>
        <v>0</v>
      </c>
      <c r="O3090" s="81">
        <f t="shared" ca="1" si="939"/>
        <v>0</v>
      </c>
      <c r="P3090" s="87" t="str">
        <f t="shared" si="940"/>
        <v>J=</v>
      </c>
      <c r="Q3090" s="88">
        <f t="shared" si="941"/>
        <v>46321</v>
      </c>
    </row>
    <row r="3091" spans="1:17" x14ac:dyDescent="0.2">
      <c r="A3091" s="79">
        <f t="shared" si="944"/>
        <v>46163</v>
      </c>
      <c r="B3091" s="80" t="str">
        <f t="shared" ca="1" si="932"/>
        <v>n.d</v>
      </c>
      <c r="C3091" s="81">
        <f t="shared" ca="1" si="933"/>
        <v>649.43013231999998</v>
      </c>
      <c r="D3091" s="82">
        <f ca="1">IF(A3091&lt;$B$1,VLOOKUP(A3091,[1]DI!$A$4:$B$15000,2,FALSE),0)</f>
        <v>0</v>
      </c>
      <c r="E3091" s="81">
        <f t="shared" ca="1" si="934"/>
        <v>0</v>
      </c>
      <c r="F3091" s="83">
        <f t="shared" si="942"/>
        <v>1.2</v>
      </c>
      <c r="G3091" s="84">
        <f t="shared" ca="1" si="935"/>
        <v>1</v>
      </c>
      <c r="H3091" s="81">
        <f ca="1">TRUNC(PRODUCT(G$10:G3090),15)</f>
        <v>1.40945772534528</v>
      </c>
      <c r="I3091" s="81">
        <f t="shared" ca="1" si="936"/>
        <v>1.40945772534528</v>
      </c>
      <c r="J3091" s="81">
        <f t="shared" ca="1" si="937"/>
        <v>1</v>
      </c>
      <c r="K3091" s="81">
        <f t="shared" ca="1" si="938"/>
        <v>0</v>
      </c>
      <c r="L3091" s="85">
        <f>IF(VLOOKUP(A3091,$U$12:$AD$125,8)=VLOOKUP(A3090,$U$12:$AD$125,8),0,VLOOKUP(A3091,U$12:$AD$125,8))</f>
        <v>0</v>
      </c>
      <c r="M3091" s="86">
        <f>IF(L3091&gt;0,VLOOKUP(L3091,T$12:$AC$125,7),0)</f>
        <v>0</v>
      </c>
      <c r="N3091" s="81">
        <f t="shared" si="943"/>
        <v>0</v>
      </c>
      <c r="O3091" s="81">
        <f t="shared" ca="1" si="939"/>
        <v>0</v>
      </c>
      <c r="P3091" s="87" t="str">
        <f t="shared" si="940"/>
        <v>J=</v>
      </c>
      <c r="Q3091" s="88">
        <f t="shared" si="941"/>
        <v>46321</v>
      </c>
    </row>
    <row r="3092" spans="1:17" x14ac:dyDescent="0.2">
      <c r="A3092" s="79">
        <f t="shared" si="944"/>
        <v>46164</v>
      </c>
      <c r="B3092" s="80" t="str">
        <f t="shared" ca="1" si="932"/>
        <v>n.d</v>
      </c>
      <c r="C3092" s="81">
        <f t="shared" ca="1" si="933"/>
        <v>649.43013231999998</v>
      </c>
      <c r="D3092" s="82">
        <f ca="1">IF(A3092&lt;$B$1,VLOOKUP(A3092,[1]DI!$A$4:$B$15000,2,FALSE),0)</f>
        <v>0</v>
      </c>
      <c r="E3092" s="81">
        <f t="shared" ca="1" si="934"/>
        <v>0</v>
      </c>
      <c r="F3092" s="83">
        <f t="shared" si="942"/>
        <v>1.2</v>
      </c>
      <c r="G3092" s="84">
        <f t="shared" ca="1" si="935"/>
        <v>1</v>
      </c>
      <c r="H3092" s="81">
        <f ca="1">TRUNC(PRODUCT(G$10:G3091),15)</f>
        <v>1.40945772534528</v>
      </c>
      <c r="I3092" s="81">
        <f t="shared" ca="1" si="936"/>
        <v>1.40945772534528</v>
      </c>
      <c r="J3092" s="81">
        <f t="shared" ca="1" si="937"/>
        <v>1</v>
      </c>
      <c r="K3092" s="81">
        <f t="shared" ca="1" si="938"/>
        <v>0</v>
      </c>
      <c r="L3092" s="85">
        <f>IF(VLOOKUP(A3092,$U$12:$AD$125,8)=VLOOKUP(A3091,$U$12:$AD$125,8),0,VLOOKUP(A3092,U$12:$AD$125,8))</f>
        <v>0</v>
      </c>
      <c r="M3092" s="86">
        <f>IF(L3092&gt;0,VLOOKUP(L3092,T$12:$AC$125,7),0)</f>
        <v>0</v>
      </c>
      <c r="N3092" s="81">
        <f t="shared" si="943"/>
        <v>0</v>
      </c>
      <c r="O3092" s="81">
        <f t="shared" ca="1" si="939"/>
        <v>0</v>
      </c>
      <c r="P3092" s="87" t="str">
        <f t="shared" si="940"/>
        <v>J=</v>
      </c>
      <c r="Q3092" s="88">
        <f t="shared" si="941"/>
        <v>46321</v>
      </c>
    </row>
    <row r="3093" spans="1:17" x14ac:dyDescent="0.2">
      <c r="A3093" s="79">
        <f t="shared" si="944"/>
        <v>46165</v>
      </c>
      <c r="B3093" s="80" t="str">
        <f t="shared" ca="1" si="932"/>
        <v>n.d</v>
      </c>
      <c r="C3093" s="81">
        <f t="shared" ca="1" si="933"/>
        <v>649.43013231999998</v>
      </c>
      <c r="D3093" s="82">
        <f ca="1">IF(A3093&lt;$B$1,VLOOKUP(A3093,[1]DI!$A$4:$B$15000,2,FALSE),0)</f>
        <v>0</v>
      </c>
      <c r="E3093" s="81">
        <f t="shared" ca="1" si="934"/>
        <v>0</v>
      </c>
      <c r="F3093" s="83">
        <f t="shared" si="942"/>
        <v>1.2</v>
      </c>
      <c r="G3093" s="84">
        <f t="shared" ca="1" si="935"/>
        <v>1</v>
      </c>
      <c r="H3093" s="81">
        <f ca="1">TRUNC(PRODUCT(G$10:G3092),15)</f>
        <v>1.40945772534528</v>
      </c>
      <c r="I3093" s="81">
        <f t="shared" ca="1" si="936"/>
        <v>1.40945772534528</v>
      </c>
      <c r="J3093" s="81">
        <f t="shared" ca="1" si="937"/>
        <v>1</v>
      </c>
      <c r="K3093" s="81">
        <f t="shared" ca="1" si="938"/>
        <v>0</v>
      </c>
      <c r="L3093" s="85">
        <f>IF(VLOOKUP(A3093,$U$12:$AD$125,8)=VLOOKUP(A3092,$U$12:$AD$125,8),0,VLOOKUP(A3093,U$12:$AD$125,8))</f>
        <v>0</v>
      </c>
      <c r="M3093" s="86">
        <f>IF(L3093&gt;0,VLOOKUP(L3093,T$12:$AC$125,7),0)</f>
        <v>0</v>
      </c>
      <c r="N3093" s="81">
        <f t="shared" si="943"/>
        <v>0</v>
      </c>
      <c r="O3093" s="81">
        <f t="shared" ca="1" si="939"/>
        <v>0</v>
      </c>
      <c r="P3093" s="87" t="str">
        <f t="shared" si="940"/>
        <v>J=</v>
      </c>
      <c r="Q3093" s="88">
        <f t="shared" si="941"/>
        <v>46321</v>
      </c>
    </row>
    <row r="3094" spans="1:17" x14ac:dyDescent="0.2">
      <c r="A3094" s="79">
        <f t="shared" si="944"/>
        <v>46166</v>
      </c>
      <c r="B3094" s="80" t="str">
        <f t="shared" ca="1" si="932"/>
        <v>n.d</v>
      </c>
      <c r="C3094" s="81">
        <f t="shared" ca="1" si="933"/>
        <v>649.43013231999998</v>
      </c>
      <c r="D3094" s="82">
        <f ca="1">IF(A3094&lt;$B$1,VLOOKUP(A3094,[1]DI!$A$4:$B$15000,2,FALSE),0)</f>
        <v>0</v>
      </c>
      <c r="E3094" s="81">
        <f t="shared" ca="1" si="934"/>
        <v>0</v>
      </c>
      <c r="F3094" s="83">
        <f t="shared" si="942"/>
        <v>1.2</v>
      </c>
      <c r="G3094" s="84">
        <f t="shared" ca="1" si="935"/>
        <v>1</v>
      </c>
      <c r="H3094" s="81">
        <f ca="1">TRUNC(PRODUCT(G$10:G3093),15)</f>
        <v>1.40945772534528</v>
      </c>
      <c r="I3094" s="81">
        <f t="shared" ca="1" si="936"/>
        <v>1.40945772534528</v>
      </c>
      <c r="J3094" s="81">
        <f t="shared" ca="1" si="937"/>
        <v>1</v>
      </c>
      <c r="K3094" s="81">
        <f t="shared" ca="1" si="938"/>
        <v>0</v>
      </c>
      <c r="L3094" s="85">
        <f>IF(VLOOKUP(A3094,$U$12:$AD$125,8)=VLOOKUP(A3093,$U$12:$AD$125,8),0,VLOOKUP(A3094,U$12:$AD$125,8))</f>
        <v>0</v>
      </c>
      <c r="M3094" s="86">
        <f>IF(L3094&gt;0,VLOOKUP(L3094,T$12:$AC$125,7),0)</f>
        <v>0</v>
      </c>
      <c r="N3094" s="81">
        <f t="shared" si="943"/>
        <v>0</v>
      </c>
      <c r="O3094" s="81">
        <f t="shared" ca="1" si="939"/>
        <v>0</v>
      </c>
      <c r="P3094" s="87" t="str">
        <f t="shared" si="940"/>
        <v>J=</v>
      </c>
      <c r="Q3094" s="88">
        <f t="shared" si="941"/>
        <v>46321</v>
      </c>
    </row>
    <row r="3095" spans="1:17" x14ac:dyDescent="0.2">
      <c r="A3095" s="79">
        <f t="shared" si="944"/>
        <v>46167</v>
      </c>
      <c r="B3095" s="80" t="str">
        <f t="shared" ca="1" si="932"/>
        <v>n.d</v>
      </c>
      <c r="C3095" s="81">
        <f t="shared" ca="1" si="933"/>
        <v>649.43013231999998</v>
      </c>
      <c r="D3095" s="82">
        <f ca="1">IF(A3095&lt;$B$1,VLOOKUP(A3095,[1]DI!$A$4:$B$15000,2,FALSE),0)</f>
        <v>0</v>
      </c>
      <c r="E3095" s="81">
        <f t="shared" ca="1" si="934"/>
        <v>0</v>
      </c>
      <c r="F3095" s="83">
        <f t="shared" si="942"/>
        <v>1.2</v>
      </c>
      <c r="G3095" s="84">
        <f t="shared" ca="1" si="935"/>
        <v>1</v>
      </c>
      <c r="H3095" s="81">
        <f ca="1">TRUNC(PRODUCT(G$10:G3094),15)</f>
        <v>1.40945772534528</v>
      </c>
      <c r="I3095" s="81">
        <f t="shared" ca="1" si="936"/>
        <v>1.40945772534528</v>
      </c>
      <c r="J3095" s="81">
        <f t="shared" ca="1" si="937"/>
        <v>1</v>
      </c>
      <c r="K3095" s="81">
        <f t="shared" ca="1" si="938"/>
        <v>0</v>
      </c>
      <c r="L3095" s="85">
        <f>IF(VLOOKUP(A3095,$U$12:$AD$125,8)=VLOOKUP(A3094,$U$12:$AD$125,8),0,VLOOKUP(A3095,U$12:$AD$125,8))</f>
        <v>0</v>
      </c>
      <c r="M3095" s="86">
        <f>IF(L3095&gt;0,VLOOKUP(L3095,T$12:$AC$125,7),0)</f>
        <v>0</v>
      </c>
      <c r="N3095" s="81">
        <f t="shared" si="943"/>
        <v>0</v>
      </c>
      <c r="O3095" s="81">
        <f t="shared" ca="1" si="939"/>
        <v>0</v>
      </c>
      <c r="P3095" s="87" t="str">
        <f t="shared" si="940"/>
        <v>J=</v>
      </c>
      <c r="Q3095" s="88">
        <f t="shared" si="941"/>
        <v>46321</v>
      </c>
    </row>
    <row r="3096" spans="1:17" x14ac:dyDescent="0.2">
      <c r="A3096" s="79">
        <f t="shared" si="944"/>
        <v>46168</v>
      </c>
      <c r="B3096" s="80" t="str">
        <f t="shared" ca="1" si="932"/>
        <v>n.d</v>
      </c>
      <c r="C3096" s="81">
        <f t="shared" ca="1" si="933"/>
        <v>649.43013231999998</v>
      </c>
      <c r="D3096" s="82">
        <f ca="1">IF(A3096&lt;$B$1,VLOOKUP(A3096,[1]DI!$A$4:$B$15000,2,FALSE),0)</f>
        <v>0</v>
      </c>
      <c r="E3096" s="81">
        <f t="shared" ca="1" si="934"/>
        <v>0</v>
      </c>
      <c r="F3096" s="83">
        <f t="shared" si="942"/>
        <v>1.2</v>
      </c>
      <c r="G3096" s="84">
        <f t="shared" ca="1" si="935"/>
        <v>1</v>
      </c>
      <c r="H3096" s="81">
        <f ca="1">TRUNC(PRODUCT(G$10:G3095),15)</f>
        <v>1.40945772534528</v>
      </c>
      <c r="I3096" s="81">
        <f t="shared" ca="1" si="936"/>
        <v>1.40945772534528</v>
      </c>
      <c r="J3096" s="81">
        <f t="shared" ca="1" si="937"/>
        <v>1</v>
      </c>
      <c r="K3096" s="81">
        <f t="shared" ca="1" si="938"/>
        <v>0</v>
      </c>
      <c r="L3096" s="85">
        <f>IF(VLOOKUP(A3096,$U$12:$AD$125,8)=VLOOKUP(A3095,$U$12:$AD$125,8),0,VLOOKUP(A3096,U$12:$AD$125,8))</f>
        <v>0</v>
      </c>
      <c r="M3096" s="86">
        <f>IF(L3096&gt;0,VLOOKUP(L3096,T$12:$AC$125,7),0)</f>
        <v>0</v>
      </c>
      <c r="N3096" s="81">
        <f t="shared" si="943"/>
        <v>0</v>
      </c>
      <c r="O3096" s="81">
        <f t="shared" ca="1" si="939"/>
        <v>0</v>
      </c>
      <c r="P3096" s="87" t="str">
        <f t="shared" si="940"/>
        <v>J=</v>
      </c>
      <c r="Q3096" s="88">
        <f t="shared" si="941"/>
        <v>46321</v>
      </c>
    </row>
    <row r="3097" spans="1:17" x14ac:dyDescent="0.2">
      <c r="A3097" s="79">
        <f t="shared" si="944"/>
        <v>46169</v>
      </c>
      <c r="B3097" s="80" t="str">
        <f t="shared" ca="1" si="932"/>
        <v>n.d</v>
      </c>
      <c r="C3097" s="81">
        <f t="shared" ca="1" si="933"/>
        <v>649.43013231999998</v>
      </c>
      <c r="D3097" s="82">
        <f ca="1">IF(A3097&lt;$B$1,VLOOKUP(A3097,[1]DI!$A$4:$B$15000,2,FALSE),0)</f>
        <v>0</v>
      </c>
      <c r="E3097" s="81">
        <f t="shared" ca="1" si="934"/>
        <v>0</v>
      </c>
      <c r="F3097" s="83">
        <f t="shared" si="942"/>
        <v>1.2</v>
      </c>
      <c r="G3097" s="84">
        <f t="shared" ca="1" si="935"/>
        <v>1</v>
      </c>
      <c r="H3097" s="81">
        <f ca="1">TRUNC(PRODUCT(G$10:G3096),15)</f>
        <v>1.40945772534528</v>
      </c>
      <c r="I3097" s="81">
        <f t="shared" ca="1" si="936"/>
        <v>1.40945772534528</v>
      </c>
      <c r="J3097" s="81">
        <f t="shared" ca="1" si="937"/>
        <v>1</v>
      </c>
      <c r="K3097" s="81">
        <f t="shared" ca="1" si="938"/>
        <v>0</v>
      </c>
      <c r="L3097" s="85">
        <f>IF(VLOOKUP(A3097,$U$12:$AD$125,8)=VLOOKUP(A3096,$U$12:$AD$125,8),0,VLOOKUP(A3097,U$12:$AD$125,8))</f>
        <v>0</v>
      </c>
      <c r="M3097" s="86">
        <f>IF(L3097&gt;0,VLOOKUP(L3097,T$12:$AC$125,7),0)</f>
        <v>0</v>
      </c>
      <c r="N3097" s="81">
        <f t="shared" si="943"/>
        <v>0</v>
      </c>
      <c r="O3097" s="81">
        <f t="shared" ca="1" si="939"/>
        <v>0</v>
      </c>
      <c r="P3097" s="87" t="str">
        <f t="shared" si="940"/>
        <v>J=</v>
      </c>
      <c r="Q3097" s="88">
        <f t="shared" si="941"/>
        <v>46321</v>
      </c>
    </row>
    <row r="3098" spans="1:17" x14ac:dyDescent="0.2">
      <c r="A3098" s="79">
        <f t="shared" si="944"/>
        <v>46170</v>
      </c>
      <c r="B3098" s="80" t="str">
        <f t="shared" ca="1" si="932"/>
        <v>n.d</v>
      </c>
      <c r="C3098" s="81">
        <f t="shared" ca="1" si="933"/>
        <v>649.43013231999998</v>
      </c>
      <c r="D3098" s="82">
        <f ca="1">IF(A3098&lt;$B$1,VLOOKUP(A3098,[1]DI!$A$4:$B$15000,2,FALSE),0)</f>
        <v>0</v>
      </c>
      <c r="E3098" s="81">
        <f t="shared" ca="1" si="934"/>
        <v>0</v>
      </c>
      <c r="F3098" s="83">
        <f t="shared" si="942"/>
        <v>1.2</v>
      </c>
      <c r="G3098" s="84">
        <f t="shared" ca="1" si="935"/>
        <v>1</v>
      </c>
      <c r="H3098" s="81">
        <f ca="1">TRUNC(PRODUCT(G$10:G3097),15)</f>
        <v>1.40945772534528</v>
      </c>
      <c r="I3098" s="81">
        <f t="shared" ca="1" si="936"/>
        <v>1.40945772534528</v>
      </c>
      <c r="J3098" s="81">
        <f t="shared" ca="1" si="937"/>
        <v>1</v>
      </c>
      <c r="K3098" s="81">
        <f t="shared" ca="1" si="938"/>
        <v>0</v>
      </c>
      <c r="L3098" s="85">
        <f>IF(VLOOKUP(A3098,$U$12:$AD$125,8)=VLOOKUP(A3097,$U$12:$AD$125,8),0,VLOOKUP(A3098,U$12:$AD$125,8))</f>
        <v>0</v>
      </c>
      <c r="M3098" s="86">
        <f>IF(L3098&gt;0,VLOOKUP(L3098,T$12:$AC$125,7),0)</f>
        <v>0</v>
      </c>
      <c r="N3098" s="81">
        <f t="shared" si="943"/>
        <v>0</v>
      </c>
      <c r="O3098" s="81">
        <f t="shared" ca="1" si="939"/>
        <v>0</v>
      </c>
      <c r="P3098" s="87" t="str">
        <f t="shared" si="940"/>
        <v>J=</v>
      </c>
      <c r="Q3098" s="88">
        <f t="shared" si="941"/>
        <v>46321</v>
      </c>
    </row>
    <row r="3099" spans="1:17" x14ac:dyDescent="0.2">
      <c r="A3099" s="79">
        <f t="shared" si="944"/>
        <v>46171</v>
      </c>
      <c r="B3099" s="80" t="str">
        <f t="shared" ca="1" si="932"/>
        <v>n.d</v>
      </c>
      <c r="C3099" s="81">
        <f t="shared" ca="1" si="933"/>
        <v>649.43013231999998</v>
      </c>
      <c r="D3099" s="82">
        <f ca="1">IF(A3099&lt;$B$1,VLOOKUP(A3099,[1]DI!$A$4:$B$15000,2,FALSE),0)</f>
        <v>0</v>
      </c>
      <c r="E3099" s="81">
        <f t="shared" ca="1" si="934"/>
        <v>0</v>
      </c>
      <c r="F3099" s="83">
        <f t="shared" si="942"/>
        <v>1.2</v>
      </c>
      <c r="G3099" s="84">
        <f t="shared" ca="1" si="935"/>
        <v>1</v>
      </c>
      <c r="H3099" s="81">
        <f ca="1">TRUNC(PRODUCT(G$10:G3098),15)</f>
        <v>1.40945772534528</v>
      </c>
      <c r="I3099" s="81">
        <f t="shared" ca="1" si="936"/>
        <v>1.40945772534528</v>
      </c>
      <c r="J3099" s="81">
        <f t="shared" ca="1" si="937"/>
        <v>1</v>
      </c>
      <c r="K3099" s="81">
        <f t="shared" ca="1" si="938"/>
        <v>0</v>
      </c>
      <c r="L3099" s="85">
        <f>IF(VLOOKUP(A3099,$U$12:$AD$125,8)=VLOOKUP(A3098,$U$12:$AD$125,8),0,VLOOKUP(A3099,U$12:$AD$125,8))</f>
        <v>0</v>
      </c>
      <c r="M3099" s="86">
        <f>IF(L3099&gt;0,VLOOKUP(L3099,T$12:$AC$125,7),0)</f>
        <v>0</v>
      </c>
      <c r="N3099" s="81">
        <f t="shared" si="943"/>
        <v>0</v>
      </c>
      <c r="O3099" s="81">
        <f t="shared" ca="1" si="939"/>
        <v>0</v>
      </c>
      <c r="P3099" s="87" t="str">
        <f t="shared" si="940"/>
        <v>J=</v>
      </c>
      <c r="Q3099" s="88">
        <f t="shared" si="941"/>
        <v>46321</v>
      </c>
    </row>
    <row r="3100" spans="1:17" x14ac:dyDescent="0.2">
      <c r="A3100" s="79">
        <f t="shared" si="944"/>
        <v>46172</v>
      </c>
      <c r="B3100" s="80" t="str">
        <f t="shared" ca="1" si="932"/>
        <v>n.d</v>
      </c>
      <c r="C3100" s="81">
        <f t="shared" ca="1" si="933"/>
        <v>649.43013231999998</v>
      </c>
      <c r="D3100" s="82">
        <f ca="1">IF(A3100&lt;$B$1,VLOOKUP(A3100,[1]DI!$A$4:$B$15000,2,FALSE),0)</f>
        <v>0</v>
      </c>
      <c r="E3100" s="81">
        <f t="shared" ca="1" si="934"/>
        <v>0</v>
      </c>
      <c r="F3100" s="83">
        <f t="shared" si="942"/>
        <v>1.2</v>
      </c>
      <c r="G3100" s="84">
        <f t="shared" ca="1" si="935"/>
        <v>1</v>
      </c>
      <c r="H3100" s="81">
        <f ca="1">TRUNC(PRODUCT(G$10:G3099),15)</f>
        <v>1.40945772534528</v>
      </c>
      <c r="I3100" s="81">
        <f t="shared" ca="1" si="936"/>
        <v>1.40945772534528</v>
      </c>
      <c r="J3100" s="81">
        <f t="shared" ca="1" si="937"/>
        <v>1</v>
      </c>
      <c r="K3100" s="81">
        <f t="shared" ca="1" si="938"/>
        <v>0</v>
      </c>
      <c r="L3100" s="85">
        <f>IF(VLOOKUP(A3100,$U$12:$AD$125,8)=VLOOKUP(A3099,$U$12:$AD$125,8),0,VLOOKUP(A3100,U$12:$AD$125,8))</f>
        <v>0</v>
      </c>
      <c r="M3100" s="86">
        <f>IF(L3100&gt;0,VLOOKUP(L3100,T$12:$AC$125,7),0)</f>
        <v>0</v>
      </c>
      <c r="N3100" s="81">
        <f t="shared" si="943"/>
        <v>0</v>
      </c>
      <c r="O3100" s="81">
        <f t="shared" ca="1" si="939"/>
        <v>0</v>
      </c>
      <c r="P3100" s="87" t="str">
        <f t="shared" si="940"/>
        <v>J=</v>
      </c>
      <c r="Q3100" s="88">
        <f t="shared" si="941"/>
        <v>46321</v>
      </c>
    </row>
    <row r="3101" spans="1:17" x14ac:dyDescent="0.2">
      <c r="A3101" s="79">
        <f t="shared" si="944"/>
        <v>46173</v>
      </c>
      <c r="B3101" s="80" t="str">
        <f t="shared" ca="1" si="932"/>
        <v>n.d</v>
      </c>
      <c r="C3101" s="81">
        <f t="shared" ca="1" si="933"/>
        <v>649.43013231999998</v>
      </c>
      <c r="D3101" s="82">
        <f ca="1">IF(A3101&lt;$B$1,VLOOKUP(A3101,[1]DI!$A$4:$B$15000,2,FALSE),0)</f>
        <v>0</v>
      </c>
      <c r="E3101" s="81">
        <f t="shared" ca="1" si="934"/>
        <v>0</v>
      </c>
      <c r="F3101" s="83">
        <f t="shared" si="942"/>
        <v>1.2</v>
      </c>
      <c r="G3101" s="84">
        <f t="shared" ca="1" si="935"/>
        <v>1</v>
      </c>
      <c r="H3101" s="81">
        <f ca="1">TRUNC(PRODUCT(G$10:G3100),15)</f>
        <v>1.40945772534528</v>
      </c>
      <c r="I3101" s="81">
        <f t="shared" ca="1" si="936"/>
        <v>1.40945772534528</v>
      </c>
      <c r="J3101" s="81">
        <f t="shared" ca="1" si="937"/>
        <v>1</v>
      </c>
      <c r="K3101" s="81">
        <f t="shared" ca="1" si="938"/>
        <v>0</v>
      </c>
      <c r="L3101" s="85">
        <f>IF(VLOOKUP(A3101,$U$12:$AD$125,8)=VLOOKUP(A3100,$U$12:$AD$125,8),0,VLOOKUP(A3101,U$12:$AD$125,8))</f>
        <v>0</v>
      </c>
      <c r="M3101" s="86">
        <f>IF(L3101&gt;0,VLOOKUP(L3101,T$12:$AC$125,7),0)</f>
        <v>0</v>
      </c>
      <c r="N3101" s="81">
        <f t="shared" si="943"/>
        <v>0</v>
      </c>
      <c r="O3101" s="81">
        <f t="shared" ca="1" si="939"/>
        <v>0</v>
      </c>
      <c r="P3101" s="87" t="str">
        <f t="shared" si="940"/>
        <v>J=</v>
      </c>
      <c r="Q3101" s="88">
        <f t="shared" si="941"/>
        <v>46321</v>
      </c>
    </row>
    <row r="3102" spans="1:17" x14ac:dyDescent="0.2">
      <c r="A3102" s="79">
        <f t="shared" si="944"/>
        <v>46174</v>
      </c>
      <c r="B3102" s="80" t="str">
        <f t="shared" ca="1" si="932"/>
        <v>n.d</v>
      </c>
      <c r="C3102" s="81">
        <f t="shared" ca="1" si="933"/>
        <v>649.43013231999998</v>
      </c>
      <c r="D3102" s="82">
        <f ca="1">IF(A3102&lt;$B$1,VLOOKUP(A3102,[1]DI!$A$4:$B$15000,2,FALSE),0)</f>
        <v>0</v>
      </c>
      <c r="E3102" s="81">
        <f t="shared" ca="1" si="934"/>
        <v>0</v>
      </c>
      <c r="F3102" s="83">
        <f t="shared" si="942"/>
        <v>1.2</v>
      </c>
      <c r="G3102" s="84">
        <f t="shared" ca="1" si="935"/>
        <v>1</v>
      </c>
      <c r="H3102" s="81">
        <f ca="1">TRUNC(PRODUCT(G$10:G3101),15)</f>
        <v>1.40945772534528</v>
      </c>
      <c r="I3102" s="81">
        <f t="shared" ca="1" si="936"/>
        <v>1.40945772534528</v>
      </c>
      <c r="J3102" s="81">
        <f t="shared" ca="1" si="937"/>
        <v>1</v>
      </c>
      <c r="K3102" s="81">
        <f t="shared" ca="1" si="938"/>
        <v>0</v>
      </c>
      <c r="L3102" s="85">
        <f>IF(VLOOKUP(A3102,$U$12:$AD$125,8)=VLOOKUP(A3101,$U$12:$AD$125,8),0,VLOOKUP(A3102,U$12:$AD$125,8))</f>
        <v>0</v>
      </c>
      <c r="M3102" s="86">
        <f>IF(L3102&gt;0,VLOOKUP(L3102,T$12:$AC$125,7),0)</f>
        <v>0</v>
      </c>
      <c r="N3102" s="81">
        <f t="shared" si="943"/>
        <v>0</v>
      </c>
      <c r="O3102" s="81">
        <f t="shared" ca="1" si="939"/>
        <v>0</v>
      </c>
      <c r="P3102" s="87" t="str">
        <f t="shared" si="940"/>
        <v>J=</v>
      </c>
      <c r="Q3102" s="88">
        <f t="shared" si="941"/>
        <v>46321</v>
      </c>
    </row>
    <row r="3103" spans="1:17" x14ac:dyDescent="0.2">
      <c r="A3103" s="79">
        <f t="shared" si="944"/>
        <v>46175</v>
      </c>
      <c r="B3103" s="80" t="str">
        <f t="shared" ca="1" si="932"/>
        <v>n.d</v>
      </c>
      <c r="C3103" s="81">
        <f t="shared" ca="1" si="933"/>
        <v>649.43013231999998</v>
      </c>
      <c r="D3103" s="82">
        <f ca="1">IF(A3103&lt;$B$1,VLOOKUP(A3103,[1]DI!$A$4:$B$15000,2,FALSE),0)</f>
        <v>0</v>
      </c>
      <c r="E3103" s="81">
        <f t="shared" ca="1" si="934"/>
        <v>0</v>
      </c>
      <c r="F3103" s="83">
        <f t="shared" si="942"/>
        <v>1.2</v>
      </c>
      <c r="G3103" s="84">
        <f t="shared" ca="1" si="935"/>
        <v>1</v>
      </c>
      <c r="H3103" s="81">
        <f ca="1">TRUNC(PRODUCT(G$10:G3102),15)</f>
        <v>1.40945772534528</v>
      </c>
      <c r="I3103" s="81">
        <f t="shared" ca="1" si="936"/>
        <v>1.40945772534528</v>
      </c>
      <c r="J3103" s="81">
        <f t="shared" ca="1" si="937"/>
        <v>1</v>
      </c>
      <c r="K3103" s="81">
        <f t="shared" ca="1" si="938"/>
        <v>0</v>
      </c>
      <c r="L3103" s="85">
        <f>IF(VLOOKUP(A3103,$U$12:$AD$125,8)=VLOOKUP(A3102,$U$12:$AD$125,8),0,VLOOKUP(A3103,U$12:$AD$125,8))</f>
        <v>0</v>
      </c>
      <c r="M3103" s="86">
        <f>IF(L3103&gt;0,VLOOKUP(L3103,T$12:$AC$125,7),0)</f>
        <v>0</v>
      </c>
      <c r="N3103" s="81">
        <f t="shared" si="943"/>
        <v>0</v>
      </c>
      <c r="O3103" s="81">
        <f t="shared" ca="1" si="939"/>
        <v>0</v>
      </c>
      <c r="P3103" s="87" t="str">
        <f t="shared" si="940"/>
        <v>J=</v>
      </c>
      <c r="Q3103" s="88">
        <f t="shared" si="941"/>
        <v>46321</v>
      </c>
    </row>
    <row r="3104" spans="1:17" x14ac:dyDescent="0.2">
      <c r="A3104" s="79">
        <f t="shared" si="944"/>
        <v>46176</v>
      </c>
      <c r="B3104" s="80" t="str">
        <f t="shared" ca="1" si="932"/>
        <v>n.d</v>
      </c>
      <c r="C3104" s="81">
        <f t="shared" ca="1" si="933"/>
        <v>649.43013231999998</v>
      </c>
      <c r="D3104" s="82">
        <f ca="1">IF(A3104&lt;$B$1,VLOOKUP(A3104,[1]DI!$A$4:$B$15000,2,FALSE),0)</f>
        <v>0</v>
      </c>
      <c r="E3104" s="81">
        <f t="shared" ca="1" si="934"/>
        <v>0</v>
      </c>
      <c r="F3104" s="83">
        <f t="shared" si="942"/>
        <v>1.2</v>
      </c>
      <c r="G3104" s="84">
        <f t="shared" ca="1" si="935"/>
        <v>1</v>
      </c>
      <c r="H3104" s="81">
        <f ca="1">TRUNC(PRODUCT(G$10:G3103),15)</f>
        <v>1.40945772534528</v>
      </c>
      <c r="I3104" s="81">
        <f t="shared" ca="1" si="936"/>
        <v>1.40945772534528</v>
      </c>
      <c r="J3104" s="81">
        <f t="shared" ca="1" si="937"/>
        <v>1</v>
      </c>
      <c r="K3104" s="81">
        <f t="shared" ca="1" si="938"/>
        <v>0</v>
      </c>
      <c r="L3104" s="85">
        <f>IF(VLOOKUP(A3104,$U$12:$AD$125,8)=VLOOKUP(A3103,$U$12:$AD$125,8),0,VLOOKUP(A3104,U$12:$AD$125,8))</f>
        <v>0</v>
      </c>
      <c r="M3104" s="86">
        <f>IF(L3104&gt;0,VLOOKUP(L3104,T$12:$AC$125,7),0)</f>
        <v>0</v>
      </c>
      <c r="N3104" s="81">
        <f t="shared" si="943"/>
        <v>0</v>
      </c>
      <c r="O3104" s="81">
        <f t="shared" ca="1" si="939"/>
        <v>0</v>
      </c>
      <c r="P3104" s="87" t="str">
        <f t="shared" si="940"/>
        <v>J=</v>
      </c>
      <c r="Q3104" s="88">
        <f t="shared" si="941"/>
        <v>46321</v>
      </c>
    </row>
    <row r="3105" spans="1:17" x14ac:dyDescent="0.2">
      <c r="A3105" s="79">
        <f t="shared" si="944"/>
        <v>46177</v>
      </c>
      <c r="B3105" s="80" t="str">
        <f t="shared" ca="1" si="932"/>
        <v>n.d</v>
      </c>
      <c r="C3105" s="81">
        <f t="shared" ca="1" si="933"/>
        <v>649.43013231999998</v>
      </c>
      <c r="D3105" s="82">
        <f ca="1">IF(A3105&lt;$B$1,VLOOKUP(A3105,[1]DI!$A$4:$B$15000,2,FALSE),0)</f>
        <v>0</v>
      </c>
      <c r="E3105" s="81">
        <f t="shared" ca="1" si="934"/>
        <v>0</v>
      </c>
      <c r="F3105" s="83">
        <f t="shared" si="942"/>
        <v>1.2</v>
      </c>
      <c r="G3105" s="84">
        <f t="shared" ca="1" si="935"/>
        <v>1</v>
      </c>
      <c r="H3105" s="81">
        <f ca="1">TRUNC(PRODUCT(G$10:G3104),15)</f>
        <v>1.40945772534528</v>
      </c>
      <c r="I3105" s="81">
        <f t="shared" ca="1" si="936"/>
        <v>1.40945772534528</v>
      </c>
      <c r="J3105" s="81">
        <f t="shared" ca="1" si="937"/>
        <v>1</v>
      </c>
      <c r="K3105" s="81">
        <f t="shared" ca="1" si="938"/>
        <v>0</v>
      </c>
      <c r="L3105" s="85">
        <f>IF(VLOOKUP(A3105,$U$12:$AD$125,8)=VLOOKUP(A3104,$U$12:$AD$125,8),0,VLOOKUP(A3105,U$12:$AD$125,8))</f>
        <v>0</v>
      </c>
      <c r="M3105" s="86">
        <f>IF(L3105&gt;0,VLOOKUP(L3105,T$12:$AC$125,7),0)</f>
        <v>0</v>
      </c>
      <c r="N3105" s="81">
        <f t="shared" si="943"/>
        <v>0</v>
      </c>
      <c r="O3105" s="81">
        <f t="shared" ca="1" si="939"/>
        <v>0</v>
      </c>
      <c r="P3105" s="87" t="str">
        <f t="shared" si="940"/>
        <v>J=</v>
      </c>
      <c r="Q3105" s="88">
        <f t="shared" si="941"/>
        <v>46321</v>
      </c>
    </row>
    <row r="3106" spans="1:17" x14ac:dyDescent="0.2">
      <c r="A3106" s="79">
        <f t="shared" si="944"/>
        <v>46178</v>
      </c>
      <c r="B3106" s="80" t="str">
        <f t="shared" ca="1" si="932"/>
        <v>n.d</v>
      </c>
      <c r="C3106" s="81">
        <f t="shared" ca="1" si="933"/>
        <v>649.43013231999998</v>
      </c>
      <c r="D3106" s="82">
        <f ca="1">IF(A3106&lt;$B$1,VLOOKUP(A3106,[1]DI!$A$4:$B$15000,2,FALSE),0)</f>
        <v>0</v>
      </c>
      <c r="E3106" s="81">
        <f t="shared" ca="1" si="934"/>
        <v>0</v>
      </c>
      <c r="F3106" s="83">
        <f t="shared" si="942"/>
        <v>1.2</v>
      </c>
      <c r="G3106" s="84">
        <f t="shared" ca="1" si="935"/>
        <v>1</v>
      </c>
      <c r="H3106" s="81">
        <f ca="1">TRUNC(PRODUCT(G$10:G3105),15)</f>
        <v>1.40945772534528</v>
      </c>
      <c r="I3106" s="81">
        <f t="shared" ca="1" si="936"/>
        <v>1.40945772534528</v>
      </c>
      <c r="J3106" s="81">
        <f t="shared" ca="1" si="937"/>
        <v>1</v>
      </c>
      <c r="K3106" s="81">
        <f t="shared" ca="1" si="938"/>
        <v>0</v>
      </c>
      <c r="L3106" s="85">
        <f>IF(VLOOKUP(A3106,$U$12:$AD$125,8)=VLOOKUP(A3105,$U$12:$AD$125,8),0,VLOOKUP(A3106,U$12:$AD$125,8))</f>
        <v>0</v>
      </c>
      <c r="M3106" s="86">
        <f>IF(L3106&gt;0,VLOOKUP(L3106,T$12:$AC$125,7),0)</f>
        <v>0</v>
      </c>
      <c r="N3106" s="81">
        <f t="shared" si="943"/>
        <v>0</v>
      </c>
      <c r="O3106" s="81">
        <f t="shared" ca="1" si="939"/>
        <v>0</v>
      </c>
      <c r="P3106" s="87" t="str">
        <f t="shared" si="940"/>
        <v>J=</v>
      </c>
      <c r="Q3106" s="88">
        <f t="shared" si="941"/>
        <v>46321</v>
      </c>
    </row>
    <row r="3107" spans="1:17" x14ac:dyDescent="0.2">
      <c r="A3107" s="79">
        <f t="shared" si="944"/>
        <v>46179</v>
      </c>
      <c r="B3107" s="80" t="str">
        <f t="shared" ca="1" si="932"/>
        <v>n.d</v>
      </c>
      <c r="C3107" s="81">
        <f t="shared" ca="1" si="933"/>
        <v>649.43013231999998</v>
      </c>
      <c r="D3107" s="82">
        <f ca="1">IF(A3107&lt;$B$1,VLOOKUP(A3107,[1]DI!$A$4:$B$15000,2,FALSE),0)</f>
        <v>0</v>
      </c>
      <c r="E3107" s="81">
        <f t="shared" ca="1" si="934"/>
        <v>0</v>
      </c>
      <c r="F3107" s="83">
        <f t="shared" si="942"/>
        <v>1.2</v>
      </c>
      <c r="G3107" s="84">
        <f t="shared" ca="1" si="935"/>
        <v>1</v>
      </c>
      <c r="H3107" s="81">
        <f ca="1">TRUNC(PRODUCT(G$10:G3106),15)</f>
        <v>1.40945772534528</v>
      </c>
      <c r="I3107" s="81">
        <f t="shared" ca="1" si="936"/>
        <v>1.40945772534528</v>
      </c>
      <c r="J3107" s="81">
        <f t="shared" ca="1" si="937"/>
        <v>1</v>
      </c>
      <c r="K3107" s="81">
        <f t="shared" ca="1" si="938"/>
        <v>0</v>
      </c>
      <c r="L3107" s="85">
        <f>IF(VLOOKUP(A3107,$U$12:$AD$125,8)=VLOOKUP(A3106,$U$12:$AD$125,8),0,VLOOKUP(A3107,U$12:$AD$125,8))</f>
        <v>0</v>
      </c>
      <c r="M3107" s="86">
        <f>IF(L3107&gt;0,VLOOKUP(L3107,T$12:$AC$125,7),0)</f>
        <v>0</v>
      </c>
      <c r="N3107" s="81">
        <f t="shared" si="943"/>
        <v>0</v>
      </c>
      <c r="O3107" s="81">
        <f t="shared" ca="1" si="939"/>
        <v>0</v>
      </c>
      <c r="P3107" s="87" t="str">
        <f t="shared" si="940"/>
        <v>J=</v>
      </c>
      <c r="Q3107" s="88">
        <f t="shared" si="941"/>
        <v>46321</v>
      </c>
    </row>
    <row r="3108" spans="1:17" x14ac:dyDescent="0.2">
      <c r="A3108" s="79">
        <f t="shared" si="944"/>
        <v>46180</v>
      </c>
      <c r="B3108" s="80" t="str">
        <f t="shared" ca="1" si="932"/>
        <v>n.d</v>
      </c>
      <c r="C3108" s="81">
        <f t="shared" ca="1" si="933"/>
        <v>649.43013231999998</v>
      </c>
      <c r="D3108" s="82">
        <f ca="1">IF(A3108&lt;$B$1,VLOOKUP(A3108,[1]DI!$A$4:$B$15000,2,FALSE),0)</f>
        <v>0</v>
      </c>
      <c r="E3108" s="81">
        <f t="shared" ca="1" si="934"/>
        <v>0</v>
      </c>
      <c r="F3108" s="83">
        <f t="shared" si="942"/>
        <v>1.2</v>
      </c>
      <c r="G3108" s="84">
        <f t="shared" ca="1" si="935"/>
        <v>1</v>
      </c>
      <c r="H3108" s="81">
        <f ca="1">TRUNC(PRODUCT(G$10:G3107),15)</f>
        <v>1.40945772534528</v>
      </c>
      <c r="I3108" s="81">
        <f t="shared" ca="1" si="936"/>
        <v>1.40945772534528</v>
      </c>
      <c r="J3108" s="81">
        <f t="shared" ca="1" si="937"/>
        <v>1</v>
      </c>
      <c r="K3108" s="81">
        <f t="shared" ca="1" si="938"/>
        <v>0</v>
      </c>
      <c r="L3108" s="85">
        <f>IF(VLOOKUP(A3108,$U$12:$AD$125,8)=VLOOKUP(A3107,$U$12:$AD$125,8),0,VLOOKUP(A3108,U$12:$AD$125,8))</f>
        <v>0</v>
      </c>
      <c r="M3108" s="86">
        <f>IF(L3108&gt;0,VLOOKUP(L3108,T$12:$AC$125,7),0)</f>
        <v>0</v>
      </c>
      <c r="N3108" s="81">
        <f t="shared" si="943"/>
        <v>0</v>
      </c>
      <c r="O3108" s="81">
        <f t="shared" ca="1" si="939"/>
        <v>0</v>
      </c>
      <c r="P3108" s="87" t="str">
        <f t="shared" si="940"/>
        <v>J=</v>
      </c>
      <c r="Q3108" s="88">
        <f t="shared" si="941"/>
        <v>46321</v>
      </c>
    </row>
    <row r="3109" spans="1:17" x14ac:dyDescent="0.2">
      <c r="A3109" s="79">
        <f t="shared" si="944"/>
        <v>46181</v>
      </c>
      <c r="B3109" s="80" t="str">
        <f t="shared" ca="1" si="932"/>
        <v>n.d</v>
      </c>
      <c r="C3109" s="81">
        <f t="shared" ca="1" si="933"/>
        <v>649.43013231999998</v>
      </c>
      <c r="D3109" s="82">
        <f ca="1">IF(A3109&lt;$B$1,VLOOKUP(A3109,[1]DI!$A$4:$B$15000,2,FALSE),0)</f>
        <v>0</v>
      </c>
      <c r="E3109" s="81">
        <f t="shared" ca="1" si="934"/>
        <v>0</v>
      </c>
      <c r="F3109" s="83">
        <f t="shared" si="942"/>
        <v>1.2</v>
      </c>
      <c r="G3109" s="84">
        <f t="shared" ca="1" si="935"/>
        <v>1</v>
      </c>
      <c r="H3109" s="81">
        <f ca="1">TRUNC(PRODUCT(G$10:G3108),15)</f>
        <v>1.40945772534528</v>
      </c>
      <c r="I3109" s="81">
        <f t="shared" ca="1" si="936"/>
        <v>1.40945772534528</v>
      </c>
      <c r="J3109" s="81">
        <f t="shared" ca="1" si="937"/>
        <v>1</v>
      </c>
      <c r="K3109" s="81">
        <f t="shared" ca="1" si="938"/>
        <v>0</v>
      </c>
      <c r="L3109" s="85">
        <f>IF(VLOOKUP(A3109,$U$12:$AD$125,8)=VLOOKUP(A3108,$U$12:$AD$125,8),0,VLOOKUP(A3109,U$12:$AD$125,8))</f>
        <v>0</v>
      </c>
      <c r="M3109" s="86">
        <f>IF(L3109&gt;0,VLOOKUP(L3109,T$12:$AC$125,7),0)</f>
        <v>0</v>
      </c>
      <c r="N3109" s="81">
        <f t="shared" si="943"/>
        <v>0</v>
      </c>
      <c r="O3109" s="81">
        <f t="shared" ca="1" si="939"/>
        <v>0</v>
      </c>
      <c r="P3109" s="87" t="str">
        <f t="shared" si="940"/>
        <v>J=</v>
      </c>
      <c r="Q3109" s="88">
        <f t="shared" si="941"/>
        <v>46321</v>
      </c>
    </row>
    <row r="3110" spans="1:17" x14ac:dyDescent="0.2">
      <c r="A3110" s="79">
        <f t="shared" si="944"/>
        <v>46182</v>
      </c>
      <c r="B3110" s="80" t="str">
        <f t="shared" ca="1" si="932"/>
        <v>n.d</v>
      </c>
      <c r="C3110" s="81">
        <f t="shared" ca="1" si="933"/>
        <v>649.43013231999998</v>
      </c>
      <c r="D3110" s="82">
        <f ca="1">IF(A3110&lt;$B$1,VLOOKUP(A3110,[1]DI!$A$4:$B$15000,2,FALSE),0)</f>
        <v>0</v>
      </c>
      <c r="E3110" s="81">
        <f t="shared" ca="1" si="934"/>
        <v>0</v>
      </c>
      <c r="F3110" s="83">
        <f t="shared" si="942"/>
        <v>1.2</v>
      </c>
      <c r="G3110" s="84">
        <f t="shared" ca="1" si="935"/>
        <v>1</v>
      </c>
      <c r="H3110" s="81">
        <f ca="1">TRUNC(PRODUCT(G$10:G3109),15)</f>
        <v>1.40945772534528</v>
      </c>
      <c r="I3110" s="81">
        <f t="shared" ca="1" si="936"/>
        <v>1.40945772534528</v>
      </c>
      <c r="J3110" s="81">
        <f t="shared" ca="1" si="937"/>
        <v>1</v>
      </c>
      <c r="K3110" s="81">
        <f t="shared" ca="1" si="938"/>
        <v>0</v>
      </c>
      <c r="L3110" s="85">
        <f>IF(VLOOKUP(A3110,$U$12:$AD$125,8)=VLOOKUP(A3109,$U$12:$AD$125,8),0,VLOOKUP(A3110,U$12:$AD$125,8))</f>
        <v>0</v>
      </c>
      <c r="M3110" s="86">
        <f>IF(L3110&gt;0,VLOOKUP(L3110,T$12:$AC$125,7),0)</f>
        <v>0</v>
      </c>
      <c r="N3110" s="81">
        <f t="shared" si="943"/>
        <v>0</v>
      </c>
      <c r="O3110" s="81">
        <f t="shared" ca="1" si="939"/>
        <v>0</v>
      </c>
      <c r="P3110" s="87" t="str">
        <f t="shared" si="940"/>
        <v>J=</v>
      </c>
      <c r="Q3110" s="88">
        <f t="shared" si="941"/>
        <v>46321</v>
      </c>
    </row>
    <row r="3111" spans="1:17" x14ac:dyDescent="0.2">
      <c r="A3111" s="79">
        <f t="shared" si="944"/>
        <v>46183</v>
      </c>
      <c r="B3111" s="80" t="str">
        <f t="shared" ca="1" si="932"/>
        <v>n.d</v>
      </c>
      <c r="C3111" s="81">
        <f t="shared" ca="1" si="933"/>
        <v>649.43013231999998</v>
      </c>
      <c r="D3111" s="82">
        <f ca="1">IF(A3111&lt;$B$1,VLOOKUP(A3111,[1]DI!$A$4:$B$15000,2,FALSE),0)</f>
        <v>0</v>
      </c>
      <c r="E3111" s="81">
        <f t="shared" ca="1" si="934"/>
        <v>0</v>
      </c>
      <c r="F3111" s="83">
        <f t="shared" si="942"/>
        <v>1.2</v>
      </c>
      <c r="G3111" s="84">
        <f t="shared" ca="1" si="935"/>
        <v>1</v>
      </c>
      <c r="H3111" s="81">
        <f ca="1">TRUNC(PRODUCT(G$10:G3110),15)</f>
        <v>1.40945772534528</v>
      </c>
      <c r="I3111" s="81">
        <f t="shared" ca="1" si="936"/>
        <v>1.40945772534528</v>
      </c>
      <c r="J3111" s="81">
        <f t="shared" ca="1" si="937"/>
        <v>1</v>
      </c>
      <c r="K3111" s="81">
        <f t="shared" ca="1" si="938"/>
        <v>0</v>
      </c>
      <c r="L3111" s="85">
        <f>IF(VLOOKUP(A3111,$U$12:$AD$125,8)=VLOOKUP(A3110,$U$12:$AD$125,8),0,VLOOKUP(A3111,U$12:$AD$125,8))</f>
        <v>0</v>
      </c>
      <c r="M3111" s="86">
        <f>IF(L3111&gt;0,VLOOKUP(L3111,T$12:$AC$125,7),0)</f>
        <v>0</v>
      </c>
      <c r="N3111" s="81">
        <f t="shared" si="943"/>
        <v>0</v>
      </c>
      <c r="O3111" s="81">
        <f t="shared" ca="1" si="939"/>
        <v>0</v>
      </c>
      <c r="P3111" s="87" t="str">
        <f t="shared" si="940"/>
        <v>J=</v>
      </c>
      <c r="Q3111" s="88">
        <f t="shared" si="941"/>
        <v>46321</v>
      </c>
    </row>
    <row r="3112" spans="1:17" x14ac:dyDescent="0.2">
      <c r="A3112" s="79">
        <f t="shared" si="944"/>
        <v>46184</v>
      </c>
      <c r="B3112" s="80" t="str">
        <f t="shared" ca="1" si="932"/>
        <v>n.d</v>
      </c>
      <c r="C3112" s="81">
        <f t="shared" ca="1" si="933"/>
        <v>649.43013231999998</v>
      </c>
      <c r="D3112" s="82">
        <f ca="1">IF(A3112&lt;$B$1,VLOOKUP(A3112,[1]DI!$A$4:$B$15000,2,FALSE),0)</f>
        <v>0</v>
      </c>
      <c r="E3112" s="81">
        <f t="shared" ca="1" si="934"/>
        <v>0</v>
      </c>
      <c r="F3112" s="83">
        <f t="shared" si="942"/>
        <v>1.2</v>
      </c>
      <c r="G3112" s="84">
        <f t="shared" ca="1" si="935"/>
        <v>1</v>
      </c>
      <c r="H3112" s="81">
        <f ca="1">TRUNC(PRODUCT(G$10:G3111),15)</f>
        <v>1.40945772534528</v>
      </c>
      <c r="I3112" s="81">
        <f t="shared" ca="1" si="936"/>
        <v>1.40945772534528</v>
      </c>
      <c r="J3112" s="81">
        <f t="shared" ca="1" si="937"/>
        <v>1</v>
      </c>
      <c r="K3112" s="81">
        <f t="shared" ca="1" si="938"/>
        <v>0</v>
      </c>
      <c r="L3112" s="85">
        <f>IF(VLOOKUP(A3112,$U$12:$AD$125,8)=VLOOKUP(A3111,$U$12:$AD$125,8),0,VLOOKUP(A3112,U$12:$AD$125,8))</f>
        <v>0</v>
      </c>
      <c r="M3112" s="86">
        <f>IF(L3112&gt;0,VLOOKUP(L3112,T$12:$AC$125,7),0)</f>
        <v>0</v>
      </c>
      <c r="N3112" s="81">
        <f t="shared" si="943"/>
        <v>0</v>
      </c>
      <c r="O3112" s="81">
        <f t="shared" ca="1" si="939"/>
        <v>0</v>
      </c>
      <c r="P3112" s="87" t="str">
        <f t="shared" si="940"/>
        <v>J=</v>
      </c>
      <c r="Q3112" s="88">
        <f t="shared" si="941"/>
        <v>46321</v>
      </c>
    </row>
    <row r="3113" spans="1:17" x14ac:dyDescent="0.2">
      <c r="A3113" s="79">
        <f t="shared" si="944"/>
        <v>46185</v>
      </c>
      <c r="B3113" s="80" t="str">
        <f t="shared" ca="1" si="932"/>
        <v>n.d</v>
      </c>
      <c r="C3113" s="81">
        <f t="shared" ca="1" si="933"/>
        <v>649.43013231999998</v>
      </c>
      <c r="D3113" s="82">
        <f ca="1">IF(A3113&lt;$B$1,VLOOKUP(A3113,[1]DI!$A$4:$B$15000,2,FALSE),0)</f>
        <v>0</v>
      </c>
      <c r="E3113" s="81">
        <f t="shared" ca="1" si="934"/>
        <v>0</v>
      </c>
      <c r="F3113" s="83">
        <f t="shared" si="942"/>
        <v>1.2</v>
      </c>
      <c r="G3113" s="84">
        <f t="shared" ca="1" si="935"/>
        <v>1</v>
      </c>
      <c r="H3113" s="81">
        <f ca="1">TRUNC(PRODUCT(G$10:G3112),15)</f>
        <v>1.40945772534528</v>
      </c>
      <c r="I3113" s="81">
        <f t="shared" ca="1" si="936"/>
        <v>1.40945772534528</v>
      </c>
      <c r="J3113" s="81">
        <f t="shared" ca="1" si="937"/>
        <v>1</v>
      </c>
      <c r="K3113" s="81">
        <f t="shared" ca="1" si="938"/>
        <v>0</v>
      </c>
      <c r="L3113" s="85">
        <f>IF(VLOOKUP(A3113,$U$12:$AD$125,8)=VLOOKUP(A3112,$U$12:$AD$125,8),0,VLOOKUP(A3113,U$12:$AD$125,8))</f>
        <v>0</v>
      </c>
      <c r="M3113" s="86">
        <f>IF(L3113&gt;0,VLOOKUP(L3113,T$12:$AC$125,7),0)</f>
        <v>0</v>
      </c>
      <c r="N3113" s="81">
        <f t="shared" si="943"/>
        <v>0</v>
      </c>
      <c r="O3113" s="81">
        <f t="shared" ca="1" si="939"/>
        <v>0</v>
      </c>
      <c r="P3113" s="87" t="str">
        <f t="shared" si="940"/>
        <v>J=</v>
      </c>
      <c r="Q3113" s="88">
        <f t="shared" si="941"/>
        <v>46321</v>
      </c>
    </row>
    <row r="3114" spans="1:17" x14ac:dyDescent="0.2">
      <c r="A3114" s="79">
        <f t="shared" si="944"/>
        <v>46186</v>
      </c>
      <c r="B3114" s="80" t="str">
        <f t="shared" ca="1" si="932"/>
        <v>n.d</v>
      </c>
      <c r="C3114" s="81">
        <f t="shared" ca="1" si="933"/>
        <v>649.43013231999998</v>
      </c>
      <c r="D3114" s="82">
        <f ca="1">IF(A3114&lt;$B$1,VLOOKUP(A3114,[1]DI!$A$4:$B$15000,2,FALSE),0)</f>
        <v>0</v>
      </c>
      <c r="E3114" s="81">
        <f t="shared" ca="1" si="934"/>
        <v>0</v>
      </c>
      <c r="F3114" s="83">
        <f t="shared" si="942"/>
        <v>1.2</v>
      </c>
      <c r="G3114" s="84">
        <f t="shared" ca="1" si="935"/>
        <v>1</v>
      </c>
      <c r="H3114" s="81">
        <f ca="1">TRUNC(PRODUCT(G$10:G3113),15)</f>
        <v>1.40945772534528</v>
      </c>
      <c r="I3114" s="81">
        <f t="shared" ca="1" si="936"/>
        <v>1.40945772534528</v>
      </c>
      <c r="J3114" s="81">
        <f t="shared" ca="1" si="937"/>
        <v>1</v>
      </c>
      <c r="K3114" s="81">
        <f t="shared" ca="1" si="938"/>
        <v>0</v>
      </c>
      <c r="L3114" s="85">
        <f>IF(VLOOKUP(A3114,$U$12:$AD$125,8)=VLOOKUP(A3113,$U$12:$AD$125,8),0,VLOOKUP(A3114,U$12:$AD$125,8))</f>
        <v>0</v>
      </c>
      <c r="M3114" s="86">
        <f>IF(L3114&gt;0,VLOOKUP(L3114,T$12:$AC$125,7),0)</f>
        <v>0</v>
      </c>
      <c r="N3114" s="81">
        <f t="shared" si="943"/>
        <v>0</v>
      </c>
      <c r="O3114" s="81">
        <f t="shared" ca="1" si="939"/>
        <v>0</v>
      </c>
      <c r="P3114" s="87" t="str">
        <f t="shared" si="940"/>
        <v>J=</v>
      </c>
      <c r="Q3114" s="88">
        <f t="shared" si="941"/>
        <v>46321</v>
      </c>
    </row>
    <row r="3115" spans="1:17" x14ac:dyDescent="0.2">
      <c r="A3115" s="79">
        <f t="shared" si="944"/>
        <v>46187</v>
      </c>
      <c r="B3115" s="80" t="str">
        <f t="shared" ca="1" si="932"/>
        <v>n.d</v>
      </c>
      <c r="C3115" s="81">
        <f t="shared" ca="1" si="933"/>
        <v>649.43013231999998</v>
      </c>
      <c r="D3115" s="82">
        <f ca="1">IF(A3115&lt;$B$1,VLOOKUP(A3115,[1]DI!$A$4:$B$15000,2,FALSE),0)</f>
        <v>0</v>
      </c>
      <c r="E3115" s="81">
        <f t="shared" ca="1" si="934"/>
        <v>0</v>
      </c>
      <c r="F3115" s="83">
        <f t="shared" si="942"/>
        <v>1.2</v>
      </c>
      <c r="G3115" s="84">
        <f t="shared" ca="1" si="935"/>
        <v>1</v>
      </c>
      <c r="H3115" s="81">
        <f ca="1">TRUNC(PRODUCT(G$10:G3114),15)</f>
        <v>1.40945772534528</v>
      </c>
      <c r="I3115" s="81">
        <f t="shared" ca="1" si="936"/>
        <v>1.40945772534528</v>
      </c>
      <c r="J3115" s="81">
        <f t="shared" ca="1" si="937"/>
        <v>1</v>
      </c>
      <c r="K3115" s="81">
        <f t="shared" ca="1" si="938"/>
        <v>0</v>
      </c>
      <c r="L3115" s="85">
        <f>IF(VLOOKUP(A3115,$U$12:$AD$125,8)=VLOOKUP(A3114,$U$12:$AD$125,8),0,VLOOKUP(A3115,U$12:$AD$125,8))</f>
        <v>0</v>
      </c>
      <c r="M3115" s="86">
        <f>IF(L3115&gt;0,VLOOKUP(L3115,T$12:$AC$125,7),0)</f>
        <v>0</v>
      </c>
      <c r="N3115" s="81">
        <f t="shared" si="943"/>
        <v>0</v>
      </c>
      <c r="O3115" s="81">
        <f t="shared" ca="1" si="939"/>
        <v>0</v>
      </c>
      <c r="P3115" s="87" t="str">
        <f t="shared" si="940"/>
        <v>J=</v>
      </c>
      <c r="Q3115" s="88">
        <f t="shared" si="941"/>
        <v>46321</v>
      </c>
    </row>
    <row r="3116" spans="1:17" x14ac:dyDescent="0.2">
      <c r="A3116" s="79">
        <f t="shared" si="944"/>
        <v>46188</v>
      </c>
      <c r="B3116" s="80" t="str">
        <f t="shared" ca="1" si="932"/>
        <v>n.d</v>
      </c>
      <c r="C3116" s="81">
        <f t="shared" ca="1" si="933"/>
        <v>649.43013231999998</v>
      </c>
      <c r="D3116" s="82">
        <f ca="1">IF(A3116&lt;$B$1,VLOOKUP(A3116,[1]DI!$A$4:$B$15000,2,FALSE),0)</f>
        <v>0</v>
      </c>
      <c r="E3116" s="81">
        <f t="shared" ca="1" si="934"/>
        <v>0</v>
      </c>
      <c r="F3116" s="83">
        <f t="shared" si="942"/>
        <v>1.2</v>
      </c>
      <c r="G3116" s="84">
        <f t="shared" ca="1" si="935"/>
        <v>1</v>
      </c>
      <c r="H3116" s="81">
        <f ca="1">TRUNC(PRODUCT(G$10:G3115),15)</f>
        <v>1.40945772534528</v>
      </c>
      <c r="I3116" s="81">
        <f t="shared" ca="1" si="936"/>
        <v>1.40945772534528</v>
      </c>
      <c r="J3116" s="81">
        <f t="shared" ca="1" si="937"/>
        <v>1</v>
      </c>
      <c r="K3116" s="81">
        <f t="shared" ca="1" si="938"/>
        <v>0</v>
      </c>
      <c r="L3116" s="85">
        <f>IF(VLOOKUP(A3116,$U$12:$AD$125,8)=VLOOKUP(A3115,$U$12:$AD$125,8),0,VLOOKUP(A3116,U$12:$AD$125,8))</f>
        <v>0</v>
      </c>
      <c r="M3116" s="86">
        <f>IF(L3116&gt;0,VLOOKUP(L3116,T$12:$AC$125,7),0)</f>
        <v>0</v>
      </c>
      <c r="N3116" s="81">
        <f t="shared" si="943"/>
        <v>0</v>
      </c>
      <c r="O3116" s="81">
        <f t="shared" ca="1" si="939"/>
        <v>0</v>
      </c>
      <c r="P3116" s="87" t="str">
        <f t="shared" si="940"/>
        <v>J=</v>
      </c>
      <c r="Q3116" s="88">
        <f t="shared" si="941"/>
        <v>46321</v>
      </c>
    </row>
    <row r="3117" spans="1:17" x14ac:dyDescent="0.2">
      <c r="A3117" s="79">
        <f t="shared" si="944"/>
        <v>46189</v>
      </c>
      <c r="B3117" s="80" t="str">
        <f t="shared" ca="1" si="932"/>
        <v>n.d</v>
      </c>
      <c r="C3117" s="81">
        <f t="shared" ca="1" si="933"/>
        <v>649.43013231999998</v>
      </c>
      <c r="D3117" s="82">
        <f ca="1">IF(A3117&lt;$B$1,VLOOKUP(A3117,[1]DI!$A$4:$B$15000,2,FALSE),0)</f>
        <v>0</v>
      </c>
      <c r="E3117" s="81">
        <f t="shared" ca="1" si="934"/>
        <v>0</v>
      </c>
      <c r="F3117" s="83">
        <f t="shared" si="942"/>
        <v>1.2</v>
      </c>
      <c r="G3117" s="84">
        <f t="shared" ca="1" si="935"/>
        <v>1</v>
      </c>
      <c r="H3117" s="81">
        <f ca="1">TRUNC(PRODUCT(G$10:G3116),15)</f>
        <v>1.40945772534528</v>
      </c>
      <c r="I3117" s="81">
        <f t="shared" ca="1" si="936"/>
        <v>1.40945772534528</v>
      </c>
      <c r="J3117" s="81">
        <f t="shared" ca="1" si="937"/>
        <v>1</v>
      </c>
      <c r="K3117" s="81">
        <f t="shared" ca="1" si="938"/>
        <v>0</v>
      </c>
      <c r="L3117" s="85">
        <f>IF(VLOOKUP(A3117,$U$12:$AD$125,8)=VLOOKUP(A3116,$U$12:$AD$125,8),0,VLOOKUP(A3117,U$12:$AD$125,8))</f>
        <v>0</v>
      </c>
      <c r="M3117" s="86">
        <f>IF(L3117&gt;0,VLOOKUP(L3117,T$12:$AC$125,7),0)</f>
        <v>0</v>
      </c>
      <c r="N3117" s="81">
        <f t="shared" si="943"/>
        <v>0</v>
      </c>
      <c r="O3117" s="81">
        <f t="shared" ca="1" si="939"/>
        <v>0</v>
      </c>
      <c r="P3117" s="87" t="str">
        <f t="shared" si="940"/>
        <v>J=</v>
      </c>
      <c r="Q3117" s="88">
        <f t="shared" si="941"/>
        <v>46321</v>
      </c>
    </row>
    <row r="3118" spans="1:17" x14ac:dyDescent="0.2">
      <c r="A3118" s="79">
        <f t="shared" si="944"/>
        <v>46190</v>
      </c>
      <c r="B3118" s="80" t="str">
        <f t="shared" ref="B3118:B3181" ca="1" si="945">IF(A3118&lt;=TODAY(),C3118+K3118,IF(AND(A3118&gt;TODAY(),A3118&lt;=$B$1),IF(VLOOKUP(TODAY(),$A$10:$D$5000,4,FALSE)=0,"n.d",C3118+K3118),"n.d"))</f>
        <v>n.d</v>
      </c>
      <c r="C3118" s="81">
        <f t="shared" ref="C3118:C3181" ca="1" si="946">TRUNC(C3117-N3117,8)</f>
        <v>649.43013231999998</v>
      </c>
      <c r="D3118" s="82">
        <f ca="1">IF(A3118&lt;$B$1,VLOOKUP(A3118,[1]DI!$A$4:$B$15000,2,FALSE),0)</f>
        <v>0</v>
      </c>
      <c r="E3118" s="81">
        <f t="shared" ref="E3118:E3181" ca="1" si="947">ROUND((((1+D3118)^(1/252)-1)),8)</f>
        <v>0</v>
      </c>
      <c r="F3118" s="83">
        <f t="shared" si="942"/>
        <v>1.2</v>
      </c>
      <c r="G3118" s="84">
        <f t="shared" ref="G3118:G3181" ca="1" si="948">TRUNC((1+(E3118*F3118)),15)</f>
        <v>1</v>
      </c>
      <c r="H3118" s="81">
        <f ca="1">TRUNC(PRODUCT(G$10:G3117),15)</f>
        <v>1.40945772534528</v>
      </c>
      <c r="I3118" s="81">
        <f t="shared" ref="I3118:I3181" ca="1" si="949">IF(OR(L3117&gt;0,L3117="E"),H3117,I3117)</f>
        <v>1.40945772534528</v>
      </c>
      <c r="J3118" s="81">
        <f t="shared" ref="J3118:J3181" ca="1" si="950">ROUND(TRUNC(H3118/I3118,15),8)</f>
        <v>1</v>
      </c>
      <c r="K3118" s="81">
        <f t="shared" ref="K3118:K3181" ca="1" si="951">TRUNC((C3118*(J3118-1)),8)</f>
        <v>0</v>
      </c>
      <c r="L3118" s="85">
        <f>IF(VLOOKUP(A3118,$U$12:$AD$125,8)=VLOOKUP(A3117,$U$12:$AD$125,8),0,VLOOKUP(A3118,U$12:$AD$125,8))</f>
        <v>0</v>
      </c>
      <c r="M3118" s="86">
        <f>IF(L3118&gt;0,VLOOKUP(L3118,T$12:$AC$125,7),0)</f>
        <v>0</v>
      </c>
      <c r="N3118" s="81">
        <f t="shared" si="943"/>
        <v>0</v>
      </c>
      <c r="O3118" s="81">
        <f t="shared" ref="O3118:O3181" ca="1" si="952">(K3118+N3118)</f>
        <v>0</v>
      </c>
      <c r="P3118" s="87" t="str">
        <f t="shared" ref="P3118:P3181" si="953">IF(L3117&gt;0,VLOOKUP(A3117,$U$12:$AD$125,9),P3117)</f>
        <v>J=</v>
      </c>
      <c r="Q3118" s="88">
        <f t="shared" ref="Q3118:Q3181" si="954">IF(L3117&gt;0,VLOOKUP(A3117,$U$12:$AD$125,10),Q3117)</f>
        <v>46321</v>
      </c>
    </row>
    <row r="3119" spans="1:17" x14ac:dyDescent="0.2">
      <c r="A3119" s="79">
        <f t="shared" si="944"/>
        <v>46191</v>
      </c>
      <c r="B3119" s="80" t="str">
        <f t="shared" ca="1" si="945"/>
        <v>n.d</v>
      </c>
      <c r="C3119" s="81">
        <f t="shared" ca="1" si="946"/>
        <v>649.43013231999998</v>
      </c>
      <c r="D3119" s="82">
        <f ca="1">IF(A3119&lt;$B$1,VLOOKUP(A3119,[1]DI!$A$4:$B$15000,2,FALSE),0)</f>
        <v>0</v>
      </c>
      <c r="E3119" s="81">
        <f t="shared" ca="1" si="947"/>
        <v>0</v>
      </c>
      <c r="F3119" s="83">
        <f t="shared" si="942"/>
        <v>1.2</v>
      </c>
      <c r="G3119" s="84">
        <f t="shared" ca="1" si="948"/>
        <v>1</v>
      </c>
      <c r="H3119" s="81">
        <f ca="1">TRUNC(PRODUCT(G$10:G3118),15)</f>
        <v>1.40945772534528</v>
      </c>
      <c r="I3119" s="81">
        <f t="shared" ca="1" si="949"/>
        <v>1.40945772534528</v>
      </c>
      <c r="J3119" s="81">
        <f t="shared" ca="1" si="950"/>
        <v>1</v>
      </c>
      <c r="K3119" s="81">
        <f t="shared" ca="1" si="951"/>
        <v>0</v>
      </c>
      <c r="L3119" s="85">
        <f>IF(VLOOKUP(A3119,$U$12:$AD$125,8)=VLOOKUP(A3118,$U$12:$AD$125,8),0,VLOOKUP(A3119,U$12:$AD$125,8))</f>
        <v>0</v>
      </c>
      <c r="M3119" s="86">
        <f>IF(L3119&gt;0,VLOOKUP(L3119,T$12:$AC$125,7),0)</f>
        <v>0</v>
      </c>
      <c r="N3119" s="81">
        <f t="shared" si="943"/>
        <v>0</v>
      </c>
      <c r="O3119" s="81">
        <f t="shared" ca="1" si="952"/>
        <v>0</v>
      </c>
      <c r="P3119" s="87" t="str">
        <f t="shared" si="953"/>
        <v>J=</v>
      </c>
      <c r="Q3119" s="88">
        <f t="shared" si="954"/>
        <v>46321</v>
      </c>
    </row>
    <row r="3120" spans="1:17" x14ac:dyDescent="0.2">
      <c r="A3120" s="79">
        <f t="shared" si="944"/>
        <v>46192</v>
      </c>
      <c r="B3120" s="80" t="str">
        <f t="shared" ca="1" si="945"/>
        <v>n.d</v>
      </c>
      <c r="C3120" s="81">
        <f t="shared" ca="1" si="946"/>
        <v>649.43013231999998</v>
      </c>
      <c r="D3120" s="82">
        <f ca="1">IF(A3120&lt;$B$1,VLOOKUP(A3120,[1]DI!$A$4:$B$15000,2,FALSE),0)</f>
        <v>0</v>
      </c>
      <c r="E3120" s="81">
        <f t="shared" ca="1" si="947"/>
        <v>0</v>
      </c>
      <c r="F3120" s="83">
        <f t="shared" si="942"/>
        <v>1.2</v>
      </c>
      <c r="G3120" s="84">
        <f t="shared" ca="1" si="948"/>
        <v>1</v>
      </c>
      <c r="H3120" s="81">
        <f ca="1">TRUNC(PRODUCT(G$10:G3119),15)</f>
        <v>1.40945772534528</v>
      </c>
      <c r="I3120" s="81">
        <f t="shared" ca="1" si="949"/>
        <v>1.40945772534528</v>
      </c>
      <c r="J3120" s="81">
        <f t="shared" ca="1" si="950"/>
        <v>1</v>
      </c>
      <c r="K3120" s="81">
        <f t="shared" ca="1" si="951"/>
        <v>0</v>
      </c>
      <c r="L3120" s="85">
        <f>IF(VLOOKUP(A3120,$U$12:$AD$125,8)=VLOOKUP(A3119,$U$12:$AD$125,8),0,VLOOKUP(A3120,U$12:$AD$125,8))</f>
        <v>0</v>
      </c>
      <c r="M3120" s="86">
        <f>IF(L3120&gt;0,VLOOKUP(L3120,T$12:$AC$125,7),0)</f>
        <v>0</v>
      </c>
      <c r="N3120" s="81">
        <f t="shared" si="943"/>
        <v>0</v>
      </c>
      <c r="O3120" s="81">
        <f t="shared" ca="1" si="952"/>
        <v>0</v>
      </c>
      <c r="P3120" s="87" t="str">
        <f t="shared" si="953"/>
        <v>J=</v>
      </c>
      <c r="Q3120" s="88">
        <f t="shared" si="954"/>
        <v>46321</v>
      </c>
    </row>
    <row r="3121" spans="1:17" x14ac:dyDescent="0.2">
      <c r="A3121" s="79">
        <f t="shared" si="944"/>
        <v>46193</v>
      </c>
      <c r="B3121" s="80" t="str">
        <f t="shared" ca="1" si="945"/>
        <v>n.d</v>
      </c>
      <c r="C3121" s="81">
        <f t="shared" ca="1" si="946"/>
        <v>649.43013231999998</v>
      </c>
      <c r="D3121" s="82">
        <f ca="1">IF(A3121&lt;$B$1,VLOOKUP(A3121,[1]DI!$A$4:$B$15000,2,FALSE),0)</f>
        <v>0</v>
      </c>
      <c r="E3121" s="81">
        <f t="shared" ca="1" si="947"/>
        <v>0</v>
      </c>
      <c r="F3121" s="83">
        <f t="shared" si="942"/>
        <v>1.2</v>
      </c>
      <c r="G3121" s="84">
        <f t="shared" ca="1" si="948"/>
        <v>1</v>
      </c>
      <c r="H3121" s="81">
        <f ca="1">TRUNC(PRODUCT(G$10:G3120),15)</f>
        <v>1.40945772534528</v>
      </c>
      <c r="I3121" s="81">
        <f t="shared" ca="1" si="949"/>
        <v>1.40945772534528</v>
      </c>
      <c r="J3121" s="81">
        <f t="shared" ca="1" si="950"/>
        <v>1</v>
      </c>
      <c r="K3121" s="81">
        <f t="shared" ca="1" si="951"/>
        <v>0</v>
      </c>
      <c r="L3121" s="85">
        <f>IF(VLOOKUP(A3121,$U$12:$AD$125,8)=VLOOKUP(A3120,$U$12:$AD$125,8),0,VLOOKUP(A3121,U$12:$AD$125,8))</f>
        <v>0</v>
      </c>
      <c r="M3121" s="86">
        <f>IF(L3121&gt;0,VLOOKUP(L3121,T$12:$AC$125,7),0)</f>
        <v>0</v>
      </c>
      <c r="N3121" s="81">
        <f t="shared" si="943"/>
        <v>0</v>
      </c>
      <c r="O3121" s="81">
        <f t="shared" ca="1" si="952"/>
        <v>0</v>
      </c>
      <c r="P3121" s="87" t="str">
        <f t="shared" si="953"/>
        <v>J=</v>
      </c>
      <c r="Q3121" s="88">
        <f t="shared" si="954"/>
        <v>46321</v>
      </c>
    </row>
    <row r="3122" spans="1:17" x14ac:dyDescent="0.2">
      <c r="A3122" s="79">
        <f t="shared" si="944"/>
        <v>46194</v>
      </c>
      <c r="B3122" s="80" t="str">
        <f t="shared" ca="1" si="945"/>
        <v>n.d</v>
      </c>
      <c r="C3122" s="81">
        <f t="shared" ca="1" si="946"/>
        <v>649.43013231999998</v>
      </c>
      <c r="D3122" s="82">
        <f ca="1">IF(A3122&lt;$B$1,VLOOKUP(A3122,[1]DI!$A$4:$B$15000,2,FALSE),0)</f>
        <v>0</v>
      </c>
      <c r="E3122" s="81">
        <f t="shared" ca="1" si="947"/>
        <v>0</v>
      </c>
      <c r="F3122" s="83">
        <f t="shared" si="942"/>
        <v>1.2</v>
      </c>
      <c r="G3122" s="84">
        <f t="shared" ca="1" si="948"/>
        <v>1</v>
      </c>
      <c r="H3122" s="81">
        <f ca="1">TRUNC(PRODUCT(G$10:G3121),15)</f>
        <v>1.40945772534528</v>
      </c>
      <c r="I3122" s="81">
        <f t="shared" ca="1" si="949"/>
        <v>1.40945772534528</v>
      </c>
      <c r="J3122" s="81">
        <f t="shared" ca="1" si="950"/>
        <v>1</v>
      </c>
      <c r="K3122" s="81">
        <f t="shared" ca="1" si="951"/>
        <v>0</v>
      </c>
      <c r="L3122" s="85">
        <f>IF(VLOOKUP(A3122,$U$12:$AD$125,8)=VLOOKUP(A3121,$U$12:$AD$125,8),0,VLOOKUP(A3122,U$12:$AD$125,8))</f>
        <v>0</v>
      </c>
      <c r="M3122" s="86">
        <f>IF(L3122&gt;0,VLOOKUP(L3122,T$12:$AC$125,7),0)</f>
        <v>0</v>
      </c>
      <c r="N3122" s="81">
        <f t="shared" si="943"/>
        <v>0</v>
      </c>
      <c r="O3122" s="81">
        <f t="shared" ca="1" si="952"/>
        <v>0</v>
      </c>
      <c r="P3122" s="87" t="str">
        <f t="shared" si="953"/>
        <v>J=</v>
      </c>
      <c r="Q3122" s="88">
        <f t="shared" si="954"/>
        <v>46321</v>
      </c>
    </row>
    <row r="3123" spans="1:17" x14ac:dyDescent="0.2">
      <c r="A3123" s="79">
        <f t="shared" si="944"/>
        <v>46195</v>
      </c>
      <c r="B3123" s="80" t="str">
        <f t="shared" ca="1" si="945"/>
        <v>n.d</v>
      </c>
      <c r="C3123" s="81">
        <f t="shared" ca="1" si="946"/>
        <v>649.43013231999998</v>
      </c>
      <c r="D3123" s="82">
        <f ca="1">IF(A3123&lt;$B$1,VLOOKUP(A3123,[1]DI!$A$4:$B$15000,2,FALSE),0)</f>
        <v>0</v>
      </c>
      <c r="E3123" s="81">
        <f t="shared" ca="1" si="947"/>
        <v>0</v>
      </c>
      <c r="F3123" s="83">
        <f t="shared" si="942"/>
        <v>1.2</v>
      </c>
      <c r="G3123" s="84">
        <f t="shared" ca="1" si="948"/>
        <v>1</v>
      </c>
      <c r="H3123" s="81">
        <f ca="1">TRUNC(PRODUCT(G$10:G3122),15)</f>
        <v>1.40945772534528</v>
      </c>
      <c r="I3123" s="81">
        <f t="shared" ca="1" si="949"/>
        <v>1.40945772534528</v>
      </c>
      <c r="J3123" s="81">
        <f t="shared" ca="1" si="950"/>
        <v>1</v>
      </c>
      <c r="K3123" s="81">
        <f t="shared" ca="1" si="951"/>
        <v>0</v>
      </c>
      <c r="L3123" s="85">
        <f>IF(VLOOKUP(A3123,$U$12:$AD$125,8)=VLOOKUP(A3122,$U$12:$AD$125,8),0,VLOOKUP(A3123,U$12:$AD$125,8))</f>
        <v>0</v>
      </c>
      <c r="M3123" s="86">
        <f>IF(L3123&gt;0,VLOOKUP(L3123,T$12:$AC$125,7),0)</f>
        <v>0</v>
      </c>
      <c r="N3123" s="81">
        <f t="shared" si="943"/>
        <v>0</v>
      </c>
      <c r="O3123" s="81">
        <f t="shared" ca="1" si="952"/>
        <v>0</v>
      </c>
      <c r="P3123" s="87" t="str">
        <f t="shared" si="953"/>
        <v>J=</v>
      </c>
      <c r="Q3123" s="88">
        <f t="shared" si="954"/>
        <v>46321</v>
      </c>
    </row>
    <row r="3124" spans="1:17" x14ac:dyDescent="0.2">
      <c r="A3124" s="79">
        <f t="shared" si="944"/>
        <v>46196</v>
      </c>
      <c r="B3124" s="80" t="str">
        <f t="shared" ca="1" si="945"/>
        <v>n.d</v>
      </c>
      <c r="C3124" s="81">
        <f t="shared" ca="1" si="946"/>
        <v>649.43013231999998</v>
      </c>
      <c r="D3124" s="82">
        <f ca="1">IF(A3124&lt;$B$1,VLOOKUP(A3124,[1]DI!$A$4:$B$15000,2,FALSE),0)</f>
        <v>0</v>
      </c>
      <c r="E3124" s="81">
        <f t="shared" ca="1" si="947"/>
        <v>0</v>
      </c>
      <c r="F3124" s="83">
        <f t="shared" si="942"/>
        <v>1.2</v>
      </c>
      <c r="G3124" s="84">
        <f t="shared" ca="1" si="948"/>
        <v>1</v>
      </c>
      <c r="H3124" s="81">
        <f ca="1">TRUNC(PRODUCT(G$10:G3123),15)</f>
        <v>1.40945772534528</v>
      </c>
      <c r="I3124" s="81">
        <f t="shared" ca="1" si="949"/>
        <v>1.40945772534528</v>
      </c>
      <c r="J3124" s="81">
        <f t="shared" ca="1" si="950"/>
        <v>1</v>
      </c>
      <c r="K3124" s="81">
        <f t="shared" ca="1" si="951"/>
        <v>0</v>
      </c>
      <c r="L3124" s="85">
        <f>IF(VLOOKUP(A3124,$U$12:$AD$125,8)=VLOOKUP(A3123,$U$12:$AD$125,8),0,VLOOKUP(A3124,U$12:$AD$125,8))</f>
        <v>0</v>
      </c>
      <c r="M3124" s="86">
        <f>IF(L3124&gt;0,VLOOKUP(L3124,T$12:$AC$125,7),0)</f>
        <v>0</v>
      </c>
      <c r="N3124" s="81">
        <f t="shared" si="943"/>
        <v>0</v>
      </c>
      <c r="O3124" s="81">
        <f t="shared" ca="1" si="952"/>
        <v>0</v>
      </c>
      <c r="P3124" s="87" t="str">
        <f t="shared" si="953"/>
        <v>J=</v>
      </c>
      <c r="Q3124" s="88">
        <f t="shared" si="954"/>
        <v>46321</v>
      </c>
    </row>
    <row r="3125" spans="1:17" x14ac:dyDescent="0.2">
      <c r="A3125" s="79">
        <f t="shared" si="944"/>
        <v>46197</v>
      </c>
      <c r="B3125" s="80" t="str">
        <f t="shared" ca="1" si="945"/>
        <v>n.d</v>
      </c>
      <c r="C3125" s="81">
        <f t="shared" ca="1" si="946"/>
        <v>649.43013231999998</v>
      </c>
      <c r="D3125" s="82">
        <f ca="1">IF(A3125&lt;$B$1,VLOOKUP(A3125,[1]DI!$A$4:$B$15000,2,FALSE),0)</f>
        <v>0</v>
      </c>
      <c r="E3125" s="81">
        <f t="shared" ca="1" si="947"/>
        <v>0</v>
      </c>
      <c r="F3125" s="83">
        <f t="shared" si="942"/>
        <v>1.2</v>
      </c>
      <c r="G3125" s="84">
        <f t="shared" ca="1" si="948"/>
        <v>1</v>
      </c>
      <c r="H3125" s="81">
        <f ca="1">TRUNC(PRODUCT(G$10:G3124),15)</f>
        <v>1.40945772534528</v>
      </c>
      <c r="I3125" s="81">
        <f t="shared" ca="1" si="949"/>
        <v>1.40945772534528</v>
      </c>
      <c r="J3125" s="81">
        <f t="shared" ca="1" si="950"/>
        <v>1</v>
      </c>
      <c r="K3125" s="81">
        <f t="shared" ca="1" si="951"/>
        <v>0</v>
      </c>
      <c r="L3125" s="85">
        <f>IF(VLOOKUP(A3125,$U$12:$AD$125,8)=VLOOKUP(A3124,$U$12:$AD$125,8),0,VLOOKUP(A3125,U$12:$AD$125,8))</f>
        <v>0</v>
      </c>
      <c r="M3125" s="86">
        <f>IF(L3125&gt;0,VLOOKUP(L3125,T$12:$AC$125,7),0)</f>
        <v>0</v>
      </c>
      <c r="N3125" s="81">
        <f t="shared" si="943"/>
        <v>0</v>
      </c>
      <c r="O3125" s="81">
        <f t="shared" ca="1" si="952"/>
        <v>0</v>
      </c>
      <c r="P3125" s="87" t="str">
        <f t="shared" si="953"/>
        <v>J=</v>
      </c>
      <c r="Q3125" s="88">
        <f t="shared" si="954"/>
        <v>46321</v>
      </c>
    </row>
    <row r="3126" spans="1:17" x14ac:dyDescent="0.2">
      <c r="A3126" s="79">
        <f t="shared" si="944"/>
        <v>46198</v>
      </c>
      <c r="B3126" s="80" t="str">
        <f t="shared" ca="1" si="945"/>
        <v>n.d</v>
      </c>
      <c r="C3126" s="81">
        <f t="shared" ca="1" si="946"/>
        <v>649.43013231999998</v>
      </c>
      <c r="D3126" s="82">
        <f ca="1">IF(A3126&lt;$B$1,VLOOKUP(A3126,[1]DI!$A$4:$B$15000,2,FALSE),0)</f>
        <v>0</v>
      </c>
      <c r="E3126" s="81">
        <f t="shared" ca="1" si="947"/>
        <v>0</v>
      </c>
      <c r="F3126" s="83">
        <f t="shared" si="942"/>
        <v>1.2</v>
      </c>
      <c r="G3126" s="84">
        <f t="shared" ca="1" si="948"/>
        <v>1</v>
      </c>
      <c r="H3126" s="81">
        <f ca="1">TRUNC(PRODUCT(G$10:G3125),15)</f>
        <v>1.40945772534528</v>
      </c>
      <c r="I3126" s="81">
        <f t="shared" ca="1" si="949"/>
        <v>1.40945772534528</v>
      </c>
      <c r="J3126" s="81">
        <f t="shared" ca="1" si="950"/>
        <v>1</v>
      </c>
      <c r="K3126" s="81">
        <f t="shared" ca="1" si="951"/>
        <v>0</v>
      </c>
      <c r="L3126" s="85">
        <f>IF(VLOOKUP(A3126,$U$12:$AD$125,8)=VLOOKUP(A3125,$U$12:$AD$125,8),0,VLOOKUP(A3126,U$12:$AD$125,8))</f>
        <v>0</v>
      </c>
      <c r="M3126" s="86">
        <f>IF(L3126&gt;0,VLOOKUP(L3126,T$12:$AC$125,7),0)</f>
        <v>0</v>
      </c>
      <c r="N3126" s="81">
        <f t="shared" si="943"/>
        <v>0</v>
      </c>
      <c r="O3126" s="81">
        <f t="shared" ca="1" si="952"/>
        <v>0</v>
      </c>
      <c r="P3126" s="87" t="str">
        <f t="shared" si="953"/>
        <v>J=</v>
      </c>
      <c r="Q3126" s="88">
        <f t="shared" si="954"/>
        <v>46321</v>
      </c>
    </row>
    <row r="3127" spans="1:17" x14ac:dyDescent="0.2">
      <c r="A3127" s="79">
        <f t="shared" si="944"/>
        <v>46199</v>
      </c>
      <c r="B3127" s="80" t="str">
        <f t="shared" ca="1" si="945"/>
        <v>n.d</v>
      </c>
      <c r="C3127" s="81">
        <f t="shared" ca="1" si="946"/>
        <v>649.43013231999998</v>
      </c>
      <c r="D3127" s="82">
        <f ca="1">IF(A3127&lt;$B$1,VLOOKUP(A3127,[1]DI!$A$4:$B$15000,2,FALSE),0)</f>
        <v>0</v>
      </c>
      <c r="E3127" s="81">
        <f t="shared" ca="1" si="947"/>
        <v>0</v>
      </c>
      <c r="F3127" s="83">
        <f t="shared" si="942"/>
        <v>1.2</v>
      </c>
      <c r="G3127" s="84">
        <f t="shared" ca="1" si="948"/>
        <v>1</v>
      </c>
      <c r="H3127" s="81">
        <f ca="1">TRUNC(PRODUCT(G$10:G3126),15)</f>
        <v>1.40945772534528</v>
      </c>
      <c r="I3127" s="81">
        <f t="shared" ca="1" si="949"/>
        <v>1.40945772534528</v>
      </c>
      <c r="J3127" s="81">
        <f t="shared" ca="1" si="950"/>
        <v>1</v>
      </c>
      <c r="K3127" s="81">
        <f t="shared" ca="1" si="951"/>
        <v>0</v>
      </c>
      <c r="L3127" s="85">
        <f>IF(VLOOKUP(A3127,$U$12:$AD$125,8)=VLOOKUP(A3126,$U$12:$AD$125,8),0,VLOOKUP(A3127,U$12:$AD$125,8))</f>
        <v>0</v>
      </c>
      <c r="M3127" s="86">
        <f>IF(L3127&gt;0,VLOOKUP(L3127,T$12:$AC$125,7),0)</f>
        <v>0</v>
      </c>
      <c r="N3127" s="81">
        <f t="shared" si="943"/>
        <v>0</v>
      </c>
      <c r="O3127" s="81">
        <f t="shared" ca="1" si="952"/>
        <v>0</v>
      </c>
      <c r="P3127" s="87" t="str">
        <f t="shared" si="953"/>
        <v>J=</v>
      </c>
      <c r="Q3127" s="88">
        <f t="shared" si="954"/>
        <v>46321</v>
      </c>
    </row>
    <row r="3128" spans="1:17" x14ac:dyDescent="0.2">
      <c r="A3128" s="79">
        <f t="shared" si="944"/>
        <v>46200</v>
      </c>
      <c r="B3128" s="80" t="str">
        <f t="shared" ca="1" si="945"/>
        <v>n.d</v>
      </c>
      <c r="C3128" s="81">
        <f t="shared" ca="1" si="946"/>
        <v>649.43013231999998</v>
      </c>
      <c r="D3128" s="82">
        <f ca="1">IF(A3128&lt;$B$1,VLOOKUP(A3128,[1]DI!$A$4:$B$15000,2,FALSE),0)</f>
        <v>0</v>
      </c>
      <c r="E3128" s="81">
        <f t="shared" ca="1" si="947"/>
        <v>0</v>
      </c>
      <c r="F3128" s="83">
        <f t="shared" si="942"/>
        <v>1.2</v>
      </c>
      <c r="G3128" s="84">
        <f t="shared" ca="1" si="948"/>
        <v>1</v>
      </c>
      <c r="H3128" s="81">
        <f ca="1">TRUNC(PRODUCT(G$10:G3127),15)</f>
        <v>1.40945772534528</v>
      </c>
      <c r="I3128" s="81">
        <f t="shared" ca="1" si="949"/>
        <v>1.40945772534528</v>
      </c>
      <c r="J3128" s="81">
        <f t="shared" ca="1" si="950"/>
        <v>1</v>
      </c>
      <c r="K3128" s="81">
        <f t="shared" ca="1" si="951"/>
        <v>0</v>
      </c>
      <c r="L3128" s="85">
        <f>IF(VLOOKUP(A3128,$U$12:$AD$125,8)=VLOOKUP(A3127,$U$12:$AD$125,8),0,VLOOKUP(A3128,U$12:$AD$125,8))</f>
        <v>0</v>
      </c>
      <c r="M3128" s="86">
        <f>IF(L3128&gt;0,VLOOKUP(L3128,T$12:$AC$125,7),0)</f>
        <v>0</v>
      </c>
      <c r="N3128" s="81">
        <f t="shared" si="943"/>
        <v>0</v>
      </c>
      <c r="O3128" s="81">
        <f t="shared" ca="1" si="952"/>
        <v>0</v>
      </c>
      <c r="P3128" s="87" t="str">
        <f t="shared" si="953"/>
        <v>J=</v>
      </c>
      <c r="Q3128" s="88">
        <f t="shared" si="954"/>
        <v>46321</v>
      </c>
    </row>
    <row r="3129" spans="1:17" x14ac:dyDescent="0.2">
      <c r="A3129" s="79">
        <f t="shared" si="944"/>
        <v>46201</v>
      </c>
      <c r="B3129" s="80" t="str">
        <f t="shared" ca="1" si="945"/>
        <v>n.d</v>
      </c>
      <c r="C3129" s="81">
        <f t="shared" ca="1" si="946"/>
        <v>649.43013231999998</v>
      </c>
      <c r="D3129" s="82">
        <f ca="1">IF(A3129&lt;$B$1,VLOOKUP(A3129,[1]DI!$A$4:$B$15000,2,FALSE),0)</f>
        <v>0</v>
      </c>
      <c r="E3129" s="81">
        <f t="shared" ca="1" si="947"/>
        <v>0</v>
      </c>
      <c r="F3129" s="83">
        <f t="shared" si="942"/>
        <v>1.2</v>
      </c>
      <c r="G3129" s="84">
        <f t="shared" ca="1" si="948"/>
        <v>1</v>
      </c>
      <c r="H3129" s="81">
        <f ca="1">TRUNC(PRODUCT(G$10:G3128),15)</f>
        <v>1.40945772534528</v>
      </c>
      <c r="I3129" s="81">
        <f t="shared" ca="1" si="949"/>
        <v>1.40945772534528</v>
      </c>
      <c r="J3129" s="81">
        <f t="shared" ca="1" si="950"/>
        <v>1</v>
      </c>
      <c r="K3129" s="81">
        <f t="shared" ca="1" si="951"/>
        <v>0</v>
      </c>
      <c r="L3129" s="85">
        <f>IF(VLOOKUP(A3129,$U$12:$AD$125,8)=VLOOKUP(A3128,$U$12:$AD$125,8),0,VLOOKUP(A3129,U$12:$AD$125,8))</f>
        <v>0</v>
      </c>
      <c r="M3129" s="86">
        <f>IF(L3129&gt;0,VLOOKUP(L3129,T$12:$AC$125,7),0)</f>
        <v>0</v>
      </c>
      <c r="N3129" s="81">
        <f t="shared" si="943"/>
        <v>0</v>
      </c>
      <c r="O3129" s="81">
        <f t="shared" ca="1" si="952"/>
        <v>0</v>
      </c>
      <c r="P3129" s="87" t="str">
        <f t="shared" si="953"/>
        <v>J=</v>
      </c>
      <c r="Q3129" s="88">
        <f t="shared" si="954"/>
        <v>46321</v>
      </c>
    </row>
    <row r="3130" spans="1:17" x14ac:dyDescent="0.2">
      <c r="A3130" s="79">
        <f t="shared" si="944"/>
        <v>46202</v>
      </c>
      <c r="B3130" s="80" t="str">
        <f t="shared" ca="1" si="945"/>
        <v>n.d</v>
      </c>
      <c r="C3130" s="81">
        <f t="shared" ca="1" si="946"/>
        <v>649.43013231999998</v>
      </c>
      <c r="D3130" s="82">
        <f ca="1">IF(A3130&lt;$B$1,VLOOKUP(A3130,[1]DI!$A$4:$B$15000,2,FALSE),0)</f>
        <v>0</v>
      </c>
      <c r="E3130" s="81">
        <f t="shared" ca="1" si="947"/>
        <v>0</v>
      </c>
      <c r="F3130" s="83">
        <f t="shared" si="942"/>
        <v>1.2</v>
      </c>
      <c r="G3130" s="84">
        <f t="shared" ca="1" si="948"/>
        <v>1</v>
      </c>
      <c r="H3130" s="81">
        <f ca="1">TRUNC(PRODUCT(G$10:G3129),15)</f>
        <v>1.40945772534528</v>
      </c>
      <c r="I3130" s="81">
        <f t="shared" ca="1" si="949"/>
        <v>1.40945772534528</v>
      </c>
      <c r="J3130" s="81">
        <f t="shared" ca="1" si="950"/>
        <v>1</v>
      </c>
      <c r="K3130" s="81">
        <f t="shared" ca="1" si="951"/>
        <v>0</v>
      </c>
      <c r="L3130" s="85">
        <f>IF(VLOOKUP(A3130,$U$12:$AD$125,8)=VLOOKUP(A3129,$U$12:$AD$125,8),0,VLOOKUP(A3130,U$12:$AD$125,8))</f>
        <v>0</v>
      </c>
      <c r="M3130" s="86">
        <f>IF(L3130&gt;0,VLOOKUP(L3130,T$12:$AC$125,7),0)</f>
        <v>0</v>
      </c>
      <c r="N3130" s="81">
        <f t="shared" si="943"/>
        <v>0</v>
      </c>
      <c r="O3130" s="81">
        <f t="shared" ca="1" si="952"/>
        <v>0</v>
      </c>
      <c r="P3130" s="87" t="str">
        <f t="shared" si="953"/>
        <v>J=</v>
      </c>
      <c r="Q3130" s="88">
        <f t="shared" si="954"/>
        <v>46321</v>
      </c>
    </row>
    <row r="3131" spans="1:17" x14ac:dyDescent="0.2">
      <c r="A3131" s="79">
        <f t="shared" si="944"/>
        <v>46203</v>
      </c>
      <c r="B3131" s="80" t="str">
        <f t="shared" ca="1" si="945"/>
        <v>n.d</v>
      </c>
      <c r="C3131" s="81">
        <f t="shared" ca="1" si="946"/>
        <v>649.43013231999998</v>
      </c>
      <c r="D3131" s="82">
        <f ca="1">IF(A3131&lt;$B$1,VLOOKUP(A3131,[1]DI!$A$4:$B$15000,2,FALSE),0)</f>
        <v>0</v>
      </c>
      <c r="E3131" s="81">
        <f t="shared" ca="1" si="947"/>
        <v>0</v>
      </c>
      <c r="F3131" s="83">
        <f t="shared" si="942"/>
        <v>1.2</v>
      </c>
      <c r="G3131" s="84">
        <f t="shared" ca="1" si="948"/>
        <v>1</v>
      </c>
      <c r="H3131" s="81">
        <f ca="1">TRUNC(PRODUCT(G$10:G3130),15)</f>
        <v>1.40945772534528</v>
      </c>
      <c r="I3131" s="81">
        <f t="shared" ca="1" si="949"/>
        <v>1.40945772534528</v>
      </c>
      <c r="J3131" s="81">
        <f t="shared" ca="1" si="950"/>
        <v>1</v>
      </c>
      <c r="K3131" s="81">
        <f t="shared" ca="1" si="951"/>
        <v>0</v>
      </c>
      <c r="L3131" s="85">
        <f>IF(VLOOKUP(A3131,$U$12:$AD$125,8)=VLOOKUP(A3130,$U$12:$AD$125,8),0,VLOOKUP(A3131,U$12:$AD$125,8))</f>
        <v>0</v>
      </c>
      <c r="M3131" s="86">
        <f>IF(L3131&gt;0,VLOOKUP(L3131,T$12:$AC$125,7),0)</f>
        <v>0</v>
      </c>
      <c r="N3131" s="81">
        <f t="shared" si="943"/>
        <v>0</v>
      </c>
      <c r="O3131" s="81">
        <f t="shared" ca="1" si="952"/>
        <v>0</v>
      </c>
      <c r="P3131" s="87" t="str">
        <f t="shared" si="953"/>
        <v>J=</v>
      </c>
      <c r="Q3131" s="88">
        <f t="shared" si="954"/>
        <v>46321</v>
      </c>
    </row>
    <row r="3132" spans="1:17" x14ac:dyDescent="0.2">
      <c r="A3132" s="79">
        <f t="shared" si="944"/>
        <v>46204</v>
      </c>
      <c r="B3132" s="80" t="str">
        <f t="shared" ca="1" si="945"/>
        <v>n.d</v>
      </c>
      <c r="C3132" s="81">
        <f t="shared" ca="1" si="946"/>
        <v>649.43013231999998</v>
      </c>
      <c r="D3132" s="82">
        <f ca="1">IF(A3132&lt;$B$1,VLOOKUP(A3132,[1]DI!$A$4:$B$15000,2,FALSE),0)</f>
        <v>0</v>
      </c>
      <c r="E3132" s="81">
        <f t="shared" ca="1" si="947"/>
        <v>0</v>
      </c>
      <c r="F3132" s="83">
        <f t="shared" si="942"/>
        <v>1.2</v>
      </c>
      <c r="G3132" s="84">
        <f t="shared" ca="1" si="948"/>
        <v>1</v>
      </c>
      <c r="H3132" s="81">
        <f ca="1">TRUNC(PRODUCT(G$10:G3131),15)</f>
        <v>1.40945772534528</v>
      </c>
      <c r="I3132" s="81">
        <f t="shared" ca="1" si="949"/>
        <v>1.40945772534528</v>
      </c>
      <c r="J3132" s="81">
        <f t="shared" ca="1" si="950"/>
        <v>1</v>
      </c>
      <c r="K3132" s="81">
        <f t="shared" ca="1" si="951"/>
        <v>0</v>
      </c>
      <c r="L3132" s="85">
        <f>IF(VLOOKUP(A3132,$U$12:$AD$125,8)=VLOOKUP(A3131,$U$12:$AD$125,8),0,VLOOKUP(A3132,U$12:$AD$125,8))</f>
        <v>0</v>
      </c>
      <c r="M3132" s="86">
        <f>IF(L3132&gt;0,VLOOKUP(L3132,T$12:$AC$125,7),0)</f>
        <v>0</v>
      </c>
      <c r="N3132" s="81">
        <f t="shared" si="943"/>
        <v>0</v>
      </c>
      <c r="O3132" s="81">
        <f t="shared" ca="1" si="952"/>
        <v>0</v>
      </c>
      <c r="P3132" s="87" t="str">
        <f t="shared" si="953"/>
        <v>J=</v>
      </c>
      <c r="Q3132" s="88">
        <f t="shared" si="954"/>
        <v>46321</v>
      </c>
    </row>
    <row r="3133" spans="1:17" x14ac:dyDescent="0.2">
      <c r="A3133" s="79">
        <f t="shared" si="944"/>
        <v>46205</v>
      </c>
      <c r="B3133" s="80" t="str">
        <f t="shared" ca="1" si="945"/>
        <v>n.d</v>
      </c>
      <c r="C3133" s="81">
        <f t="shared" ca="1" si="946"/>
        <v>649.43013231999998</v>
      </c>
      <c r="D3133" s="82">
        <f ca="1">IF(A3133&lt;$B$1,VLOOKUP(A3133,[1]DI!$A$4:$B$15000,2,FALSE),0)</f>
        <v>0</v>
      </c>
      <c r="E3133" s="81">
        <f t="shared" ca="1" si="947"/>
        <v>0</v>
      </c>
      <c r="F3133" s="83">
        <f t="shared" si="942"/>
        <v>1.2</v>
      </c>
      <c r="G3133" s="84">
        <f t="shared" ca="1" si="948"/>
        <v>1</v>
      </c>
      <c r="H3133" s="81">
        <f ca="1">TRUNC(PRODUCT(G$10:G3132),15)</f>
        <v>1.40945772534528</v>
      </c>
      <c r="I3133" s="81">
        <f t="shared" ca="1" si="949"/>
        <v>1.40945772534528</v>
      </c>
      <c r="J3133" s="81">
        <f t="shared" ca="1" si="950"/>
        <v>1</v>
      </c>
      <c r="K3133" s="81">
        <f t="shared" ca="1" si="951"/>
        <v>0</v>
      </c>
      <c r="L3133" s="85">
        <f>IF(VLOOKUP(A3133,$U$12:$AD$125,8)=VLOOKUP(A3132,$U$12:$AD$125,8),0,VLOOKUP(A3133,U$12:$AD$125,8))</f>
        <v>0</v>
      </c>
      <c r="M3133" s="86">
        <f>IF(L3133&gt;0,VLOOKUP(L3133,T$12:$AC$125,7),0)</f>
        <v>0</v>
      </c>
      <c r="N3133" s="81">
        <f t="shared" si="943"/>
        <v>0</v>
      </c>
      <c r="O3133" s="81">
        <f t="shared" ca="1" si="952"/>
        <v>0</v>
      </c>
      <c r="P3133" s="87" t="str">
        <f t="shared" si="953"/>
        <v>J=</v>
      </c>
      <c r="Q3133" s="88">
        <f t="shared" si="954"/>
        <v>46321</v>
      </c>
    </row>
    <row r="3134" spans="1:17" x14ac:dyDescent="0.2">
      <c r="A3134" s="79">
        <f t="shared" si="944"/>
        <v>46206</v>
      </c>
      <c r="B3134" s="80" t="str">
        <f t="shared" ca="1" si="945"/>
        <v>n.d</v>
      </c>
      <c r="C3134" s="81">
        <f t="shared" ca="1" si="946"/>
        <v>649.43013231999998</v>
      </c>
      <c r="D3134" s="82">
        <f ca="1">IF(A3134&lt;$B$1,VLOOKUP(A3134,[1]DI!$A$4:$B$15000,2,FALSE),0)</f>
        <v>0</v>
      </c>
      <c r="E3134" s="81">
        <f t="shared" ca="1" si="947"/>
        <v>0</v>
      </c>
      <c r="F3134" s="83">
        <f t="shared" si="942"/>
        <v>1.2</v>
      </c>
      <c r="G3134" s="84">
        <f t="shared" ca="1" si="948"/>
        <v>1</v>
      </c>
      <c r="H3134" s="81">
        <f ca="1">TRUNC(PRODUCT(G$10:G3133),15)</f>
        <v>1.40945772534528</v>
      </c>
      <c r="I3134" s="81">
        <f t="shared" ca="1" si="949"/>
        <v>1.40945772534528</v>
      </c>
      <c r="J3134" s="81">
        <f t="shared" ca="1" si="950"/>
        <v>1</v>
      </c>
      <c r="K3134" s="81">
        <f t="shared" ca="1" si="951"/>
        <v>0</v>
      </c>
      <c r="L3134" s="85">
        <f>IF(VLOOKUP(A3134,$U$12:$AD$125,8)=VLOOKUP(A3133,$U$12:$AD$125,8),0,VLOOKUP(A3134,U$12:$AD$125,8))</f>
        <v>0</v>
      </c>
      <c r="M3134" s="86">
        <f>IF(L3134&gt;0,VLOOKUP(L3134,T$12:$AC$125,7),0)</f>
        <v>0</v>
      </c>
      <c r="N3134" s="81">
        <f t="shared" si="943"/>
        <v>0</v>
      </c>
      <c r="O3134" s="81">
        <f t="shared" ca="1" si="952"/>
        <v>0</v>
      </c>
      <c r="P3134" s="87" t="str">
        <f t="shared" si="953"/>
        <v>J=</v>
      </c>
      <c r="Q3134" s="88">
        <f t="shared" si="954"/>
        <v>46321</v>
      </c>
    </row>
    <row r="3135" spans="1:17" x14ac:dyDescent="0.2">
      <c r="A3135" s="79">
        <f t="shared" si="944"/>
        <v>46207</v>
      </c>
      <c r="B3135" s="80" t="str">
        <f t="shared" ca="1" si="945"/>
        <v>n.d</v>
      </c>
      <c r="C3135" s="81">
        <f t="shared" ca="1" si="946"/>
        <v>649.43013231999998</v>
      </c>
      <c r="D3135" s="82">
        <f ca="1">IF(A3135&lt;$B$1,VLOOKUP(A3135,[1]DI!$A$4:$B$15000,2,FALSE),0)</f>
        <v>0</v>
      </c>
      <c r="E3135" s="81">
        <f t="shared" ca="1" si="947"/>
        <v>0</v>
      </c>
      <c r="F3135" s="83">
        <f t="shared" si="942"/>
        <v>1.2</v>
      </c>
      <c r="G3135" s="84">
        <f t="shared" ca="1" si="948"/>
        <v>1</v>
      </c>
      <c r="H3135" s="81">
        <f ca="1">TRUNC(PRODUCT(G$10:G3134),15)</f>
        <v>1.40945772534528</v>
      </c>
      <c r="I3135" s="81">
        <f t="shared" ca="1" si="949"/>
        <v>1.40945772534528</v>
      </c>
      <c r="J3135" s="81">
        <f t="shared" ca="1" si="950"/>
        <v>1</v>
      </c>
      <c r="K3135" s="81">
        <f t="shared" ca="1" si="951"/>
        <v>0</v>
      </c>
      <c r="L3135" s="85">
        <f>IF(VLOOKUP(A3135,$U$12:$AD$125,8)=VLOOKUP(A3134,$U$12:$AD$125,8),0,VLOOKUP(A3135,U$12:$AD$125,8))</f>
        <v>0</v>
      </c>
      <c r="M3135" s="86">
        <f>IF(L3135&gt;0,VLOOKUP(L3135,T$12:$AC$125,7),0)</f>
        <v>0</v>
      </c>
      <c r="N3135" s="81">
        <f t="shared" si="943"/>
        <v>0</v>
      </c>
      <c r="O3135" s="81">
        <f t="shared" ca="1" si="952"/>
        <v>0</v>
      </c>
      <c r="P3135" s="87" t="str">
        <f t="shared" si="953"/>
        <v>J=</v>
      </c>
      <c r="Q3135" s="88">
        <f t="shared" si="954"/>
        <v>46321</v>
      </c>
    </row>
    <row r="3136" spans="1:17" x14ac:dyDescent="0.2">
      <c r="A3136" s="79">
        <f t="shared" si="944"/>
        <v>46208</v>
      </c>
      <c r="B3136" s="80" t="str">
        <f t="shared" ca="1" si="945"/>
        <v>n.d</v>
      </c>
      <c r="C3136" s="81">
        <f t="shared" ca="1" si="946"/>
        <v>649.43013231999998</v>
      </c>
      <c r="D3136" s="82">
        <f ca="1">IF(A3136&lt;$B$1,VLOOKUP(A3136,[1]DI!$A$4:$B$15000,2,FALSE),0)</f>
        <v>0</v>
      </c>
      <c r="E3136" s="81">
        <f t="shared" ca="1" si="947"/>
        <v>0</v>
      </c>
      <c r="F3136" s="83">
        <f t="shared" si="942"/>
        <v>1.2</v>
      </c>
      <c r="G3136" s="84">
        <f t="shared" ca="1" si="948"/>
        <v>1</v>
      </c>
      <c r="H3136" s="81">
        <f ca="1">TRUNC(PRODUCT(G$10:G3135),15)</f>
        <v>1.40945772534528</v>
      </c>
      <c r="I3136" s="81">
        <f t="shared" ca="1" si="949"/>
        <v>1.40945772534528</v>
      </c>
      <c r="J3136" s="81">
        <f t="shared" ca="1" si="950"/>
        <v>1</v>
      </c>
      <c r="K3136" s="81">
        <f t="shared" ca="1" si="951"/>
        <v>0</v>
      </c>
      <c r="L3136" s="85">
        <f>IF(VLOOKUP(A3136,$U$12:$AD$125,8)=VLOOKUP(A3135,$U$12:$AD$125,8),0,VLOOKUP(A3136,U$12:$AD$125,8))</f>
        <v>0</v>
      </c>
      <c r="M3136" s="86">
        <f>IF(L3136&gt;0,VLOOKUP(L3136,T$12:$AC$125,7),0)</f>
        <v>0</v>
      </c>
      <c r="N3136" s="81">
        <f t="shared" si="943"/>
        <v>0</v>
      </c>
      <c r="O3136" s="81">
        <f t="shared" ca="1" si="952"/>
        <v>0</v>
      </c>
      <c r="P3136" s="87" t="str">
        <f t="shared" si="953"/>
        <v>J=</v>
      </c>
      <c r="Q3136" s="88">
        <f t="shared" si="954"/>
        <v>46321</v>
      </c>
    </row>
    <row r="3137" spans="1:17" x14ac:dyDescent="0.2">
      <c r="A3137" s="79">
        <f t="shared" si="944"/>
        <v>46209</v>
      </c>
      <c r="B3137" s="80" t="str">
        <f t="shared" ca="1" si="945"/>
        <v>n.d</v>
      </c>
      <c r="C3137" s="81">
        <f t="shared" ca="1" si="946"/>
        <v>649.43013231999998</v>
      </c>
      <c r="D3137" s="82">
        <f ca="1">IF(A3137&lt;$B$1,VLOOKUP(A3137,[1]DI!$A$4:$B$15000,2,FALSE),0)</f>
        <v>0</v>
      </c>
      <c r="E3137" s="81">
        <f t="shared" ca="1" si="947"/>
        <v>0</v>
      </c>
      <c r="F3137" s="83">
        <f t="shared" si="942"/>
        <v>1.2</v>
      </c>
      <c r="G3137" s="84">
        <f t="shared" ca="1" si="948"/>
        <v>1</v>
      </c>
      <c r="H3137" s="81">
        <f ca="1">TRUNC(PRODUCT(G$10:G3136),15)</f>
        <v>1.40945772534528</v>
      </c>
      <c r="I3137" s="81">
        <f t="shared" ca="1" si="949"/>
        <v>1.40945772534528</v>
      </c>
      <c r="J3137" s="81">
        <f t="shared" ca="1" si="950"/>
        <v>1</v>
      </c>
      <c r="K3137" s="81">
        <f t="shared" ca="1" si="951"/>
        <v>0</v>
      </c>
      <c r="L3137" s="85">
        <f>IF(VLOOKUP(A3137,$U$12:$AD$125,8)=VLOOKUP(A3136,$U$12:$AD$125,8),0,VLOOKUP(A3137,U$12:$AD$125,8))</f>
        <v>0</v>
      </c>
      <c r="M3137" s="86">
        <f>IF(L3137&gt;0,VLOOKUP(L3137,T$12:$AC$125,7),0)</f>
        <v>0</v>
      </c>
      <c r="N3137" s="81">
        <f t="shared" si="943"/>
        <v>0</v>
      </c>
      <c r="O3137" s="81">
        <f t="shared" ca="1" si="952"/>
        <v>0</v>
      </c>
      <c r="P3137" s="87" t="str">
        <f t="shared" si="953"/>
        <v>J=</v>
      </c>
      <c r="Q3137" s="88">
        <f t="shared" si="954"/>
        <v>46321</v>
      </c>
    </row>
    <row r="3138" spans="1:17" x14ac:dyDescent="0.2">
      <c r="A3138" s="79">
        <f t="shared" si="944"/>
        <v>46210</v>
      </c>
      <c r="B3138" s="80" t="str">
        <f t="shared" ca="1" si="945"/>
        <v>n.d</v>
      </c>
      <c r="C3138" s="81">
        <f t="shared" ca="1" si="946"/>
        <v>649.43013231999998</v>
      </c>
      <c r="D3138" s="82">
        <f ca="1">IF(A3138&lt;$B$1,VLOOKUP(A3138,[1]DI!$A$4:$B$15000,2,FALSE),0)</f>
        <v>0</v>
      </c>
      <c r="E3138" s="81">
        <f t="shared" ca="1" si="947"/>
        <v>0</v>
      </c>
      <c r="F3138" s="83">
        <f t="shared" si="942"/>
        <v>1.2</v>
      </c>
      <c r="G3138" s="84">
        <f t="shared" ca="1" si="948"/>
        <v>1</v>
      </c>
      <c r="H3138" s="81">
        <f ca="1">TRUNC(PRODUCT(G$10:G3137),15)</f>
        <v>1.40945772534528</v>
      </c>
      <c r="I3138" s="81">
        <f t="shared" ca="1" si="949"/>
        <v>1.40945772534528</v>
      </c>
      <c r="J3138" s="81">
        <f t="shared" ca="1" si="950"/>
        <v>1</v>
      </c>
      <c r="K3138" s="81">
        <f t="shared" ca="1" si="951"/>
        <v>0</v>
      </c>
      <c r="L3138" s="85">
        <f>IF(VLOOKUP(A3138,$U$12:$AD$125,8)=VLOOKUP(A3137,$U$12:$AD$125,8),0,VLOOKUP(A3138,U$12:$AD$125,8))</f>
        <v>0</v>
      </c>
      <c r="M3138" s="86">
        <f>IF(L3138&gt;0,VLOOKUP(L3138,T$12:$AC$125,7),0)</f>
        <v>0</v>
      </c>
      <c r="N3138" s="81">
        <f t="shared" si="943"/>
        <v>0</v>
      </c>
      <c r="O3138" s="81">
        <f t="shared" ca="1" si="952"/>
        <v>0</v>
      </c>
      <c r="P3138" s="87" t="str">
        <f t="shared" si="953"/>
        <v>J=</v>
      </c>
      <c r="Q3138" s="88">
        <f t="shared" si="954"/>
        <v>46321</v>
      </c>
    </row>
    <row r="3139" spans="1:17" x14ac:dyDescent="0.2">
      <c r="A3139" s="79">
        <f t="shared" si="944"/>
        <v>46211</v>
      </c>
      <c r="B3139" s="80" t="str">
        <f t="shared" ca="1" si="945"/>
        <v>n.d</v>
      </c>
      <c r="C3139" s="81">
        <f t="shared" ca="1" si="946"/>
        <v>649.43013231999998</v>
      </c>
      <c r="D3139" s="82">
        <f ca="1">IF(A3139&lt;$B$1,VLOOKUP(A3139,[1]DI!$A$4:$B$15000,2,FALSE),0)</f>
        <v>0</v>
      </c>
      <c r="E3139" s="81">
        <f t="shared" ca="1" si="947"/>
        <v>0</v>
      </c>
      <c r="F3139" s="83">
        <f t="shared" si="942"/>
        <v>1.2</v>
      </c>
      <c r="G3139" s="84">
        <f t="shared" ca="1" si="948"/>
        <v>1</v>
      </c>
      <c r="H3139" s="81">
        <f ca="1">TRUNC(PRODUCT(G$10:G3138),15)</f>
        <v>1.40945772534528</v>
      </c>
      <c r="I3139" s="81">
        <f t="shared" ca="1" si="949"/>
        <v>1.40945772534528</v>
      </c>
      <c r="J3139" s="81">
        <f t="shared" ca="1" si="950"/>
        <v>1</v>
      </c>
      <c r="K3139" s="81">
        <f t="shared" ca="1" si="951"/>
        <v>0</v>
      </c>
      <c r="L3139" s="85">
        <f>IF(VLOOKUP(A3139,$U$12:$AD$125,8)=VLOOKUP(A3138,$U$12:$AD$125,8),0,VLOOKUP(A3139,U$12:$AD$125,8))</f>
        <v>0</v>
      </c>
      <c r="M3139" s="86">
        <f>IF(L3139&gt;0,VLOOKUP(L3139,T$12:$AC$125,7),0)</f>
        <v>0</v>
      </c>
      <c r="N3139" s="81">
        <f t="shared" si="943"/>
        <v>0</v>
      </c>
      <c r="O3139" s="81">
        <f t="shared" ca="1" si="952"/>
        <v>0</v>
      </c>
      <c r="P3139" s="87" t="str">
        <f t="shared" si="953"/>
        <v>J=</v>
      </c>
      <c r="Q3139" s="88">
        <f t="shared" si="954"/>
        <v>46321</v>
      </c>
    </row>
    <row r="3140" spans="1:17" x14ac:dyDescent="0.2">
      <c r="A3140" s="79">
        <f t="shared" si="944"/>
        <v>46212</v>
      </c>
      <c r="B3140" s="80" t="str">
        <f t="shared" ca="1" si="945"/>
        <v>n.d</v>
      </c>
      <c r="C3140" s="81">
        <f t="shared" ca="1" si="946"/>
        <v>649.43013231999998</v>
      </c>
      <c r="D3140" s="82">
        <f ca="1">IF(A3140&lt;$B$1,VLOOKUP(A3140,[1]DI!$A$4:$B$15000,2,FALSE),0)</f>
        <v>0</v>
      </c>
      <c r="E3140" s="81">
        <f t="shared" ca="1" si="947"/>
        <v>0</v>
      </c>
      <c r="F3140" s="83">
        <f t="shared" si="942"/>
        <v>1.2</v>
      </c>
      <c r="G3140" s="84">
        <f t="shared" ca="1" si="948"/>
        <v>1</v>
      </c>
      <c r="H3140" s="81">
        <f ca="1">TRUNC(PRODUCT(G$10:G3139),15)</f>
        <v>1.40945772534528</v>
      </c>
      <c r="I3140" s="81">
        <f t="shared" ca="1" si="949"/>
        <v>1.40945772534528</v>
      </c>
      <c r="J3140" s="81">
        <f t="shared" ca="1" si="950"/>
        <v>1</v>
      </c>
      <c r="K3140" s="81">
        <f t="shared" ca="1" si="951"/>
        <v>0</v>
      </c>
      <c r="L3140" s="85">
        <f>IF(VLOOKUP(A3140,$U$12:$AD$125,8)=VLOOKUP(A3139,$U$12:$AD$125,8),0,VLOOKUP(A3140,U$12:$AD$125,8))</f>
        <v>0</v>
      </c>
      <c r="M3140" s="86">
        <f>IF(L3140&gt;0,VLOOKUP(L3140,T$12:$AC$125,7),0)</f>
        <v>0</v>
      </c>
      <c r="N3140" s="81">
        <f t="shared" si="943"/>
        <v>0</v>
      </c>
      <c r="O3140" s="81">
        <f t="shared" ca="1" si="952"/>
        <v>0</v>
      </c>
      <c r="P3140" s="87" t="str">
        <f t="shared" si="953"/>
        <v>J=</v>
      </c>
      <c r="Q3140" s="88">
        <f t="shared" si="954"/>
        <v>46321</v>
      </c>
    </row>
    <row r="3141" spans="1:17" x14ac:dyDescent="0.2">
      <c r="A3141" s="79">
        <f t="shared" si="944"/>
        <v>46213</v>
      </c>
      <c r="B3141" s="80" t="str">
        <f t="shared" ca="1" si="945"/>
        <v>n.d</v>
      </c>
      <c r="C3141" s="81">
        <f t="shared" ca="1" si="946"/>
        <v>649.43013231999998</v>
      </c>
      <c r="D3141" s="82">
        <f ca="1">IF(A3141&lt;$B$1,VLOOKUP(A3141,[1]DI!$A$4:$B$15000,2,FALSE),0)</f>
        <v>0</v>
      </c>
      <c r="E3141" s="81">
        <f t="shared" ca="1" si="947"/>
        <v>0</v>
      </c>
      <c r="F3141" s="83">
        <f t="shared" si="942"/>
        <v>1.2</v>
      </c>
      <c r="G3141" s="84">
        <f t="shared" ca="1" si="948"/>
        <v>1</v>
      </c>
      <c r="H3141" s="81">
        <f ca="1">TRUNC(PRODUCT(G$10:G3140),15)</f>
        <v>1.40945772534528</v>
      </c>
      <c r="I3141" s="81">
        <f t="shared" ca="1" si="949"/>
        <v>1.40945772534528</v>
      </c>
      <c r="J3141" s="81">
        <f t="shared" ca="1" si="950"/>
        <v>1</v>
      </c>
      <c r="K3141" s="81">
        <f t="shared" ca="1" si="951"/>
        <v>0</v>
      </c>
      <c r="L3141" s="85">
        <f>IF(VLOOKUP(A3141,$U$12:$AD$125,8)=VLOOKUP(A3140,$U$12:$AD$125,8),0,VLOOKUP(A3141,U$12:$AD$125,8))</f>
        <v>0</v>
      </c>
      <c r="M3141" s="86">
        <f>IF(L3141&gt;0,VLOOKUP(L3141,T$12:$AC$125,7),0)</f>
        <v>0</v>
      </c>
      <c r="N3141" s="81">
        <f t="shared" si="943"/>
        <v>0</v>
      </c>
      <c r="O3141" s="81">
        <f t="shared" ca="1" si="952"/>
        <v>0</v>
      </c>
      <c r="P3141" s="87" t="str">
        <f t="shared" si="953"/>
        <v>J=</v>
      </c>
      <c r="Q3141" s="88">
        <f t="shared" si="954"/>
        <v>46321</v>
      </c>
    </row>
    <row r="3142" spans="1:17" x14ac:dyDescent="0.2">
      <c r="A3142" s="79">
        <f t="shared" si="944"/>
        <v>46214</v>
      </c>
      <c r="B3142" s="80" t="str">
        <f t="shared" ca="1" si="945"/>
        <v>n.d</v>
      </c>
      <c r="C3142" s="81">
        <f t="shared" ca="1" si="946"/>
        <v>649.43013231999998</v>
      </c>
      <c r="D3142" s="82">
        <f ca="1">IF(A3142&lt;$B$1,VLOOKUP(A3142,[1]DI!$A$4:$B$15000,2,FALSE),0)</f>
        <v>0</v>
      </c>
      <c r="E3142" s="81">
        <f t="shared" ca="1" si="947"/>
        <v>0</v>
      </c>
      <c r="F3142" s="83">
        <f t="shared" si="942"/>
        <v>1.2</v>
      </c>
      <c r="G3142" s="84">
        <f t="shared" ca="1" si="948"/>
        <v>1</v>
      </c>
      <c r="H3142" s="81">
        <f ca="1">TRUNC(PRODUCT(G$10:G3141),15)</f>
        <v>1.40945772534528</v>
      </c>
      <c r="I3142" s="81">
        <f t="shared" ca="1" si="949"/>
        <v>1.40945772534528</v>
      </c>
      <c r="J3142" s="81">
        <f t="shared" ca="1" si="950"/>
        <v>1</v>
      </c>
      <c r="K3142" s="81">
        <f t="shared" ca="1" si="951"/>
        <v>0</v>
      </c>
      <c r="L3142" s="85">
        <f>IF(VLOOKUP(A3142,$U$12:$AD$125,8)=VLOOKUP(A3141,$U$12:$AD$125,8),0,VLOOKUP(A3142,U$12:$AD$125,8))</f>
        <v>0</v>
      </c>
      <c r="M3142" s="86">
        <f>IF(L3142&gt;0,VLOOKUP(L3142,T$12:$AC$125,7),0)</f>
        <v>0</v>
      </c>
      <c r="N3142" s="81">
        <f t="shared" si="943"/>
        <v>0</v>
      </c>
      <c r="O3142" s="81">
        <f t="shared" ca="1" si="952"/>
        <v>0</v>
      </c>
      <c r="P3142" s="87" t="str">
        <f t="shared" si="953"/>
        <v>J=</v>
      </c>
      <c r="Q3142" s="88">
        <f t="shared" si="954"/>
        <v>46321</v>
      </c>
    </row>
    <row r="3143" spans="1:17" x14ac:dyDescent="0.2">
      <c r="A3143" s="79">
        <f t="shared" si="944"/>
        <v>46215</v>
      </c>
      <c r="B3143" s="80" t="str">
        <f t="shared" ca="1" si="945"/>
        <v>n.d</v>
      </c>
      <c r="C3143" s="81">
        <f t="shared" ca="1" si="946"/>
        <v>649.43013231999998</v>
      </c>
      <c r="D3143" s="82">
        <f ca="1">IF(A3143&lt;$B$1,VLOOKUP(A3143,[1]DI!$A$4:$B$15000,2,FALSE),0)</f>
        <v>0</v>
      </c>
      <c r="E3143" s="81">
        <f t="shared" ca="1" si="947"/>
        <v>0</v>
      </c>
      <c r="F3143" s="83">
        <f t="shared" si="942"/>
        <v>1.2</v>
      </c>
      <c r="G3143" s="84">
        <f t="shared" ca="1" si="948"/>
        <v>1</v>
      </c>
      <c r="H3143" s="81">
        <f ca="1">TRUNC(PRODUCT(G$10:G3142),15)</f>
        <v>1.40945772534528</v>
      </c>
      <c r="I3143" s="81">
        <f t="shared" ca="1" si="949"/>
        <v>1.40945772534528</v>
      </c>
      <c r="J3143" s="81">
        <f t="shared" ca="1" si="950"/>
        <v>1</v>
      </c>
      <c r="K3143" s="81">
        <f t="shared" ca="1" si="951"/>
        <v>0</v>
      </c>
      <c r="L3143" s="85">
        <f>IF(VLOOKUP(A3143,$U$12:$AD$125,8)=VLOOKUP(A3142,$U$12:$AD$125,8),0,VLOOKUP(A3143,U$12:$AD$125,8))</f>
        <v>0</v>
      </c>
      <c r="M3143" s="86">
        <f>IF(L3143&gt;0,VLOOKUP(L3143,T$12:$AC$125,7),0)</f>
        <v>0</v>
      </c>
      <c r="N3143" s="81">
        <f t="shared" si="943"/>
        <v>0</v>
      </c>
      <c r="O3143" s="81">
        <f t="shared" ca="1" si="952"/>
        <v>0</v>
      </c>
      <c r="P3143" s="87" t="str">
        <f t="shared" si="953"/>
        <v>J=</v>
      </c>
      <c r="Q3143" s="88">
        <f t="shared" si="954"/>
        <v>46321</v>
      </c>
    </row>
    <row r="3144" spans="1:17" x14ac:dyDescent="0.2">
      <c r="A3144" s="79">
        <f t="shared" si="944"/>
        <v>46216</v>
      </c>
      <c r="B3144" s="80" t="str">
        <f t="shared" ca="1" si="945"/>
        <v>n.d</v>
      </c>
      <c r="C3144" s="81">
        <f t="shared" ca="1" si="946"/>
        <v>649.43013231999998</v>
      </c>
      <c r="D3144" s="82">
        <f ca="1">IF(A3144&lt;$B$1,VLOOKUP(A3144,[1]DI!$A$4:$B$15000,2,FALSE),0)</f>
        <v>0</v>
      </c>
      <c r="E3144" s="81">
        <f t="shared" ca="1" si="947"/>
        <v>0</v>
      </c>
      <c r="F3144" s="83">
        <f t="shared" si="942"/>
        <v>1.2</v>
      </c>
      <c r="G3144" s="84">
        <f t="shared" ca="1" si="948"/>
        <v>1</v>
      </c>
      <c r="H3144" s="81">
        <f ca="1">TRUNC(PRODUCT(G$10:G3143),15)</f>
        <v>1.40945772534528</v>
      </c>
      <c r="I3144" s="81">
        <f t="shared" ca="1" si="949"/>
        <v>1.40945772534528</v>
      </c>
      <c r="J3144" s="81">
        <f t="shared" ca="1" si="950"/>
        <v>1</v>
      </c>
      <c r="K3144" s="81">
        <f t="shared" ca="1" si="951"/>
        <v>0</v>
      </c>
      <c r="L3144" s="85">
        <f>IF(VLOOKUP(A3144,$U$12:$AD$125,8)=VLOOKUP(A3143,$U$12:$AD$125,8),0,VLOOKUP(A3144,U$12:$AD$125,8))</f>
        <v>0</v>
      </c>
      <c r="M3144" s="86">
        <f>IF(L3144&gt;0,VLOOKUP(L3144,T$12:$AC$125,7),0)</f>
        <v>0</v>
      </c>
      <c r="N3144" s="81">
        <f t="shared" si="943"/>
        <v>0</v>
      </c>
      <c r="O3144" s="81">
        <f t="shared" ca="1" si="952"/>
        <v>0</v>
      </c>
      <c r="P3144" s="87" t="str">
        <f t="shared" si="953"/>
        <v>J=</v>
      </c>
      <c r="Q3144" s="88">
        <f t="shared" si="954"/>
        <v>46321</v>
      </c>
    </row>
    <row r="3145" spans="1:17" x14ac:dyDescent="0.2">
      <c r="A3145" s="79">
        <f t="shared" si="944"/>
        <v>46217</v>
      </c>
      <c r="B3145" s="80" t="str">
        <f t="shared" ca="1" si="945"/>
        <v>n.d</v>
      </c>
      <c r="C3145" s="81">
        <f t="shared" ca="1" si="946"/>
        <v>649.43013231999998</v>
      </c>
      <c r="D3145" s="82">
        <f ca="1">IF(A3145&lt;$B$1,VLOOKUP(A3145,[1]DI!$A$4:$B$15000,2,FALSE),0)</f>
        <v>0</v>
      </c>
      <c r="E3145" s="81">
        <f t="shared" ca="1" si="947"/>
        <v>0</v>
      </c>
      <c r="F3145" s="83">
        <f t="shared" si="942"/>
        <v>1.2</v>
      </c>
      <c r="G3145" s="84">
        <f t="shared" ca="1" si="948"/>
        <v>1</v>
      </c>
      <c r="H3145" s="81">
        <f ca="1">TRUNC(PRODUCT(G$10:G3144),15)</f>
        <v>1.40945772534528</v>
      </c>
      <c r="I3145" s="81">
        <f t="shared" ca="1" si="949"/>
        <v>1.40945772534528</v>
      </c>
      <c r="J3145" s="81">
        <f t="shared" ca="1" si="950"/>
        <v>1</v>
      </c>
      <c r="K3145" s="81">
        <f t="shared" ca="1" si="951"/>
        <v>0</v>
      </c>
      <c r="L3145" s="85">
        <f>IF(VLOOKUP(A3145,$U$12:$AD$125,8)=VLOOKUP(A3144,$U$12:$AD$125,8),0,VLOOKUP(A3145,U$12:$AD$125,8))</f>
        <v>0</v>
      </c>
      <c r="M3145" s="86">
        <f>IF(L3145&gt;0,VLOOKUP(L3145,T$12:$AC$125,7),0)</f>
        <v>0</v>
      </c>
      <c r="N3145" s="81">
        <f t="shared" si="943"/>
        <v>0</v>
      </c>
      <c r="O3145" s="81">
        <f t="shared" ca="1" si="952"/>
        <v>0</v>
      </c>
      <c r="P3145" s="87" t="str">
        <f t="shared" si="953"/>
        <v>J=</v>
      </c>
      <c r="Q3145" s="88">
        <f t="shared" si="954"/>
        <v>46321</v>
      </c>
    </row>
    <row r="3146" spans="1:17" x14ac:dyDescent="0.2">
      <c r="A3146" s="79">
        <f t="shared" si="944"/>
        <v>46218</v>
      </c>
      <c r="B3146" s="80" t="str">
        <f t="shared" ca="1" si="945"/>
        <v>n.d</v>
      </c>
      <c r="C3146" s="81">
        <f t="shared" ca="1" si="946"/>
        <v>649.43013231999998</v>
      </c>
      <c r="D3146" s="82">
        <f ca="1">IF(A3146&lt;$B$1,VLOOKUP(A3146,[1]DI!$A$4:$B$15000,2,FALSE),0)</f>
        <v>0</v>
      </c>
      <c r="E3146" s="81">
        <f t="shared" ca="1" si="947"/>
        <v>0</v>
      </c>
      <c r="F3146" s="83">
        <f t="shared" ref="F3146:F3209" si="955">IF(A3146&gt;$H$2,$I$3,$I$2)</f>
        <v>1.2</v>
      </c>
      <c r="G3146" s="84">
        <f t="shared" ca="1" si="948"/>
        <v>1</v>
      </c>
      <c r="H3146" s="81">
        <f ca="1">TRUNC(PRODUCT(G$10:G3145),15)</f>
        <v>1.40945772534528</v>
      </c>
      <c r="I3146" s="81">
        <f t="shared" ca="1" si="949"/>
        <v>1.40945772534528</v>
      </c>
      <c r="J3146" s="81">
        <f t="shared" ca="1" si="950"/>
        <v>1</v>
      </c>
      <c r="K3146" s="81">
        <f t="shared" ca="1" si="951"/>
        <v>0</v>
      </c>
      <c r="L3146" s="85">
        <f>IF(VLOOKUP(A3146,$U$12:$AD$125,8)=VLOOKUP(A3145,$U$12:$AD$125,8),0,VLOOKUP(A3146,U$12:$AD$125,8))</f>
        <v>0</v>
      </c>
      <c r="M3146" s="86">
        <f>IF(L3146&gt;0,VLOOKUP(L3146,T$12:$AC$125,7),0)</f>
        <v>0</v>
      </c>
      <c r="N3146" s="81">
        <f t="shared" si="943"/>
        <v>0</v>
      </c>
      <c r="O3146" s="81">
        <f t="shared" ca="1" si="952"/>
        <v>0</v>
      </c>
      <c r="P3146" s="87" t="str">
        <f t="shared" si="953"/>
        <v>J=</v>
      </c>
      <c r="Q3146" s="88">
        <f t="shared" si="954"/>
        <v>46321</v>
      </c>
    </row>
    <row r="3147" spans="1:17" x14ac:dyDescent="0.2">
      <c r="A3147" s="79">
        <f t="shared" si="944"/>
        <v>46219</v>
      </c>
      <c r="B3147" s="80" t="str">
        <f t="shared" ca="1" si="945"/>
        <v>n.d</v>
      </c>
      <c r="C3147" s="81">
        <f t="shared" ca="1" si="946"/>
        <v>649.43013231999998</v>
      </c>
      <c r="D3147" s="82">
        <f ca="1">IF(A3147&lt;$B$1,VLOOKUP(A3147,[1]DI!$A$4:$B$15000,2,FALSE),0)</f>
        <v>0</v>
      </c>
      <c r="E3147" s="81">
        <f t="shared" ca="1" si="947"/>
        <v>0</v>
      </c>
      <c r="F3147" s="83">
        <f t="shared" si="955"/>
        <v>1.2</v>
      </c>
      <c r="G3147" s="84">
        <f t="shared" ca="1" si="948"/>
        <v>1</v>
      </c>
      <c r="H3147" s="81">
        <f ca="1">TRUNC(PRODUCT(G$10:G3146),15)</f>
        <v>1.40945772534528</v>
      </c>
      <c r="I3147" s="81">
        <f t="shared" ca="1" si="949"/>
        <v>1.40945772534528</v>
      </c>
      <c r="J3147" s="81">
        <f t="shared" ca="1" si="950"/>
        <v>1</v>
      </c>
      <c r="K3147" s="81">
        <f t="shared" ca="1" si="951"/>
        <v>0</v>
      </c>
      <c r="L3147" s="85">
        <f>IF(VLOOKUP(A3147,$U$12:$AD$125,8)=VLOOKUP(A3146,$U$12:$AD$125,8),0,VLOOKUP(A3147,U$12:$AD$125,8))</f>
        <v>0</v>
      </c>
      <c r="M3147" s="86">
        <f>IF(L3147&gt;0,VLOOKUP(L3147,T$12:$AC$125,7),0)</f>
        <v>0</v>
      </c>
      <c r="N3147" s="81">
        <f t="shared" ref="N3147:N3210" si="956">IF(M3147&gt;0,(C3147*M3147),0)</f>
        <v>0</v>
      </c>
      <c r="O3147" s="81">
        <f t="shared" ca="1" si="952"/>
        <v>0</v>
      </c>
      <c r="P3147" s="87" t="str">
        <f t="shared" si="953"/>
        <v>J=</v>
      </c>
      <c r="Q3147" s="88">
        <f t="shared" si="954"/>
        <v>46321</v>
      </c>
    </row>
    <row r="3148" spans="1:17" x14ac:dyDescent="0.2">
      <c r="A3148" s="79">
        <f t="shared" si="944"/>
        <v>46220</v>
      </c>
      <c r="B3148" s="80" t="str">
        <f t="shared" ca="1" si="945"/>
        <v>n.d</v>
      </c>
      <c r="C3148" s="81">
        <f t="shared" ca="1" si="946"/>
        <v>649.43013231999998</v>
      </c>
      <c r="D3148" s="82">
        <f ca="1">IF(A3148&lt;$B$1,VLOOKUP(A3148,[1]DI!$A$4:$B$15000,2,FALSE),0)</f>
        <v>0</v>
      </c>
      <c r="E3148" s="81">
        <f t="shared" ca="1" si="947"/>
        <v>0</v>
      </c>
      <c r="F3148" s="83">
        <f t="shared" si="955"/>
        <v>1.2</v>
      </c>
      <c r="G3148" s="84">
        <f t="shared" ca="1" si="948"/>
        <v>1</v>
      </c>
      <c r="H3148" s="81">
        <f ca="1">TRUNC(PRODUCT(G$10:G3147),15)</f>
        <v>1.40945772534528</v>
      </c>
      <c r="I3148" s="81">
        <f t="shared" ca="1" si="949"/>
        <v>1.40945772534528</v>
      </c>
      <c r="J3148" s="81">
        <f t="shared" ca="1" si="950"/>
        <v>1</v>
      </c>
      <c r="K3148" s="81">
        <f t="shared" ca="1" si="951"/>
        <v>0</v>
      </c>
      <c r="L3148" s="85">
        <f>IF(VLOOKUP(A3148,$U$12:$AD$125,8)=VLOOKUP(A3147,$U$12:$AD$125,8),0,VLOOKUP(A3148,U$12:$AD$125,8))</f>
        <v>0</v>
      </c>
      <c r="M3148" s="86">
        <f>IF(L3148&gt;0,VLOOKUP(L3148,T$12:$AC$125,7),0)</f>
        <v>0</v>
      </c>
      <c r="N3148" s="81">
        <f t="shared" si="956"/>
        <v>0</v>
      </c>
      <c r="O3148" s="81">
        <f t="shared" ca="1" si="952"/>
        <v>0</v>
      </c>
      <c r="P3148" s="87" t="str">
        <f t="shared" si="953"/>
        <v>J=</v>
      </c>
      <c r="Q3148" s="88">
        <f t="shared" si="954"/>
        <v>46321</v>
      </c>
    </row>
    <row r="3149" spans="1:17" x14ac:dyDescent="0.2">
      <c r="A3149" s="79">
        <f t="shared" si="944"/>
        <v>46221</v>
      </c>
      <c r="B3149" s="80" t="str">
        <f t="shared" ca="1" si="945"/>
        <v>n.d</v>
      </c>
      <c r="C3149" s="81">
        <f t="shared" ca="1" si="946"/>
        <v>649.43013231999998</v>
      </c>
      <c r="D3149" s="82">
        <f ca="1">IF(A3149&lt;$B$1,VLOOKUP(A3149,[1]DI!$A$4:$B$15000,2,FALSE),0)</f>
        <v>0</v>
      </c>
      <c r="E3149" s="81">
        <f t="shared" ca="1" si="947"/>
        <v>0</v>
      </c>
      <c r="F3149" s="83">
        <f t="shared" si="955"/>
        <v>1.2</v>
      </c>
      <c r="G3149" s="84">
        <f t="shared" ca="1" si="948"/>
        <v>1</v>
      </c>
      <c r="H3149" s="81">
        <f ca="1">TRUNC(PRODUCT(G$10:G3148),15)</f>
        <v>1.40945772534528</v>
      </c>
      <c r="I3149" s="81">
        <f t="shared" ca="1" si="949"/>
        <v>1.40945772534528</v>
      </c>
      <c r="J3149" s="81">
        <f t="shared" ca="1" si="950"/>
        <v>1</v>
      </c>
      <c r="K3149" s="81">
        <f t="shared" ca="1" si="951"/>
        <v>0</v>
      </c>
      <c r="L3149" s="85">
        <f>IF(VLOOKUP(A3149,$U$12:$AD$125,8)=VLOOKUP(A3148,$U$12:$AD$125,8),0,VLOOKUP(A3149,U$12:$AD$125,8))</f>
        <v>0</v>
      </c>
      <c r="M3149" s="86">
        <f>IF(L3149&gt;0,VLOOKUP(L3149,T$12:$AC$125,7),0)</f>
        <v>0</v>
      </c>
      <c r="N3149" s="81">
        <f t="shared" si="956"/>
        <v>0</v>
      </c>
      <c r="O3149" s="81">
        <f t="shared" ca="1" si="952"/>
        <v>0</v>
      </c>
      <c r="P3149" s="87" t="str">
        <f t="shared" si="953"/>
        <v>J=</v>
      </c>
      <c r="Q3149" s="88">
        <f t="shared" si="954"/>
        <v>46321</v>
      </c>
    </row>
    <row r="3150" spans="1:17" x14ac:dyDescent="0.2">
      <c r="A3150" s="79">
        <f t="shared" ref="A3150:A3213" si="957">(A3149+1)</f>
        <v>46222</v>
      </c>
      <c r="B3150" s="80" t="str">
        <f t="shared" ca="1" si="945"/>
        <v>n.d</v>
      </c>
      <c r="C3150" s="81">
        <f t="shared" ca="1" si="946"/>
        <v>649.43013231999998</v>
      </c>
      <c r="D3150" s="82">
        <f ca="1">IF(A3150&lt;$B$1,VLOOKUP(A3150,[1]DI!$A$4:$B$15000,2,FALSE),0)</f>
        <v>0</v>
      </c>
      <c r="E3150" s="81">
        <f t="shared" ca="1" si="947"/>
        <v>0</v>
      </c>
      <c r="F3150" s="83">
        <f t="shared" si="955"/>
        <v>1.2</v>
      </c>
      <c r="G3150" s="84">
        <f t="shared" ca="1" si="948"/>
        <v>1</v>
      </c>
      <c r="H3150" s="81">
        <f ca="1">TRUNC(PRODUCT(G$10:G3149),15)</f>
        <v>1.40945772534528</v>
      </c>
      <c r="I3150" s="81">
        <f t="shared" ca="1" si="949"/>
        <v>1.40945772534528</v>
      </c>
      <c r="J3150" s="81">
        <f t="shared" ca="1" si="950"/>
        <v>1</v>
      </c>
      <c r="K3150" s="81">
        <f t="shared" ca="1" si="951"/>
        <v>0</v>
      </c>
      <c r="L3150" s="85">
        <f>IF(VLOOKUP(A3150,$U$12:$AD$125,8)=VLOOKUP(A3149,$U$12:$AD$125,8),0,VLOOKUP(A3150,U$12:$AD$125,8))</f>
        <v>0</v>
      </c>
      <c r="M3150" s="86">
        <f>IF(L3150&gt;0,VLOOKUP(L3150,T$12:$AC$125,7),0)</f>
        <v>0</v>
      </c>
      <c r="N3150" s="81">
        <f t="shared" si="956"/>
        <v>0</v>
      </c>
      <c r="O3150" s="81">
        <f t="shared" ca="1" si="952"/>
        <v>0</v>
      </c>
      <c r="P3150" s="87" t="str">
        <f t="shared" si="953"/>
        <v>J=</v>
      </c>
      <c r="Q3150" s="88">
        <f t="shared" si="954"/>
        <v>46321</v>
      </c>
    </row>
    <row r="3151" spans="1:17" x14ac:dyDescent="0.2">
      <c r="A3151" s="79">
        <f t="shared" si="957"/>
        <v>46223</v>
      </c>
      <c r="B3151" s="80" t="str">
        <f t="shared" ca="1" si="945"/>
        <v>n.d</v>
      </c>
      <c r="C3151" s="81">
        <f t="shared" ca="1" si="946"/>
        <v>649.43013231999998</v>
      </c>
      <c r="D3151" s="82">
        <f ca="1">IF(A3151&lt;$B$1,VLOOKUP(A3151,[1]DI!$A$4:$B$15000,2,FALSE),0)</f>
        <v>0</v>
      </c>
      <c r="E3151" s="81">
        <f t="shared" ca="1" si="947"/>
        <v>0</v>
      </c>
      <c r="F3151" s="83">
        <f t="shared" si="955"/>
        <v>1.2</v>
      </c>
      <c r="G3151" s="84">
        <f t="shared" ca="1" si="948"/>
        <v>1</v>
      </c>
      <c r="H3151" s="81">
        <f ca="1">TRUNC(PRODUCT(G$10:G3150),15)</f>
        <v>1.40945772534528</v>
      </c>
      <c r="I3151" s="81">
        <f t="shared" ca="1" si="949"/>
        <v>1.40945772534528</v>
      </c>
      <c r="J3151" s="81">
        <f t="shared" ca="1" si="950"/>
        <v>1</v>
      </c>
      <c r="K3151" s="81">
        <f t="shared" ca="1" si="951"/>
        <v>0</v>
      </c>
      <c r="L3151" s="85">
        <f>IF(VLOOKUP(A3151,$U$12:$AD$125,8)=VLOOKUP(A3150,$U$12:$AD$125,8),0,VLOOKUP(A3151,U$12:$AD$125,8))</f>
        <v>0</v>
      </c>
      <c r="M3151" s="86">
        <f>IF(L3151&gt;0,VLOOKUP(L3151,T$12:$AC$125,7),0)</f>
        <v>0</v>
      </c>
      <c r="N3151" s="81">
        <f t="shared" si="956"/>
        <v>0</v>
      </c>
      <c r="O3151" s="81">
        <f t="shared" ca="1" si="952"/>
        <v>0</v>
      </c>
      <c r="P3151" s="87" t="str">
        <f t="shared" si="953"/>
        <v>J=</v>
      </c>
      <c r="Q3151" s="88">
        <f t="shared" si="954"/>
        <v>46321</v>
      </c>
    </row>
    <row r="3152" spans="1:17" x14ac:dyDescent="0.2">
      <c r="A3152" s="79">
        <f t="shared" si="957"/>
        <v>46224</v>
      </c>
      <c r="B3152" s="80" t="str">
        <f t="shared" ca="1" si="945"/>
        <v>n.d</v>
      </c>
      <c r="C3152" s="81">
        <f t="shared" ca="1" si="946"/>
        <v>649.43013231999998</v>
      </c>
      <c r="D3152" s="82">
        <f ca="1">IF(A3152&lt;$B$1,VLOOKUP(A3152,[1]DI!$A$4:$B$15000,2,FALSE),0)</f>
        <v>0</v>
      </c>
      <c r="E3152" s="81">
        <f t="shared" ca="1" si="947"/>
        <v>0</v>
      </c>
      <c r="F3152" s="83">
        <f t="shared" si="955"/>
        <v>1.2</v>
      </c>
      <c r="G3152" s="84">
        <f t="shared" ca="1" si="948"/>
        <v>1</v>
      </c>
      <c r="H3152" s="81">
        <f ca="1">TRUNC(PRODUCT(G$10:G3151),15)</f>
        <v>1.40945772534528</v>
      </c>
      <c r="I3152" s="81">
        <f t="shared" ca="1" si="949"/>
        <v>1.40945772534528</v>
      </c>
      <c r="J3152" s="81">
        <f t="shared" ca="1" si="950"/>
        <v>1</v>
      </c>
      <c r="K3152" s="81">
        <f t="shared" ca="1" si="951"/>
        <v>0</v>
      </c>
      <c r="L3152" s="85">
        <f>IF(VLOOKUP(A3152,$U$12:$AD$125,8)=VLOOKUP(A3151,$U$12:$AD$125,8),0,VLOOKUP(A3152,U$12:$AD$125,8))</f>
        <v>0</v>
      </c>
      <c r="M3152" s="86">
        <f>IF(L3152&gt;0,VLOOKUP(L3152,T$12:$AC$125,7),0)</f>
        <v>0</v>
      </c>
      <c r="N3152" s="81">
        <f t="shared" si="956"/>
        <v>0</v>
      </c>
      <c r="O3152" s="81">
        <f t="shared" ca="1" si="952"/>
        <v>0</v>
      </c>
      <c r="P3152" s="87" t="str">
        <f t="shared" si="953"/>
        <v>J=</v>
      </c>
      <c r="Q3152" s="88">
        <f t="shared" si="954"/>
        <v>46321</v>
      </c>
    </row>
    <row r="3153" spans="1:17" x14ac:dyDescent="0.2">
      <c r="A3153" s="79">
        <f t="shared" si="957"/>
        <v>46225</v>
      </c>
      <c r="B3153" s="80" t="str">
        <f t="shared" ca="1" si="945"/>
        <v>n.d</v>
      </c>
      <c r="C3153" s="81">
        <f t="shared" ca="1" si="946"/>
        <v>649.43013231999998</v>
      </c>
      <c r="D3153" s="82">
        <f ca="1">IF(A3153&lt;$B$1,VLOOKUP(A3153,[1]DI!$A$4:$B$15000,2,FALSE),0)</f>
        <v>0</v>
      </c>
      <c r="E3153" s="81">
        <f t="shared" ca="1" si="947"/>
        <v>0</v>
      </c>
      <c r="F3153" s="83">
        <f t="shared" si="955"/>
        <v>1.2</v>
      </c>
      <c r="G3153" s="84">
        <f t="shared" ca="1" si="948"/>
        <v>1</v>
      </c>
      <c r="H3153" s="81">
        <f ca="1">TRUNC(PRODUCT(G$10:G3152),15)</f>
        <v>1.40945772534528</v>
      </c>
      <c r="I3153" s="81">
        <f t="shared" ca="1" si="949"/>
        <v>1.40945772534528</v>
      </c>
      <c r="J3153" s="81">
        <f t="shared" ca="1" si="950"/>
        <v>1</v>
      </c>
      <c r="K3153" s="81">
        <f t="shared" ca="1" si="951"/>
        <v>0</v>
      </c>
      <c r="L3153" s="85">
        <f>IF(VLOOKUP(A3153,$U$12:$AD$125,8)=VLOOKUP(A3152,$U$12:$AD$125,8),0,VLOOKUP(A3153,U$12:$AD$125,8))</f>
        <v>0</v>
      </c>
      <c r="M3153" s="86">
        <f>IF(L3153&gt;0,VLOOKUP(L3153,T$12:$AC$125,7),0)</f>
        <v>0</v>
      </c>
      <c r="N3153" s="81">
        <f t="shared" si="956"/>
        <v>0</v>
      </c>
      <c r="O3153" s="81">
        <f t="shared" ca="1" si="952"/>
        <v>0</v>
      </c>
      <c r="P3153" s="87" t="str">
        <f t="shared" si="953"/>
        <v>J=</v>
      </c>
      <c r="Q3153" s="88">
        <f t="shared" si="954"/>
        <v>46321</v>
      </c>
    </row>
    <row r="3154" spans="1:17" x14ac:dyDescent="0.2">
      <c r="A3154" s="79">
        <f t="shared" si="957"/>
        <v>46226</v>
      </c>
      <c r="B3154" s="80" t="str">
        <f t="shared" ca="1" si="945"/>
        <v>n.d</v>
      </c>
      <c r="C3154" s="81">
        <f t="shared" ca="1" si="946"/>
        <v>649.43013231999998</v>
      </c>
      <c r="D3154" s="82">
        <f ca="1">IF(A3154&lt;$B$1,VLOOKUP(A3154,[1]DI!$A$4:$B$15000,2,FALSE),0)</f>
        <v>0</v>
      </c>
      <c r="E3154" s="81">
        <f t="shared" ca="1" si="947"/>
        <v>0</v>
      </c>
      <c r="F3154" s="83">
        <f t="shared" si="955"/>
        <v>1.2</v>
      </c>
      <c r="G3154" s="84">
        <f t="shared" ca="1" si="948"/>
        <v>1</v>
      </c>
      <c r="H3154" s="81">
        <f ca="1">TRUNC(PRODUCT(G$10:G3153),15)</f>
        <v>1.40945772534528</v>
      </c>
      <c r="I3154" s="81">
        <f t="shared" ca="1" si="949"/>
        <v>1.40945772534528</v>
      </c>
      <c r="J3154" s="81">
        <f t="shared" ca="1" si="950"/>
        <v>1</v>
      </c>
      <c r="K3154" s="81">
        <f t="shared" ca="1" si="951"/>
        <v>0</v>
      </c>
      <c r="L3154" s="85">
        <f>IF(VLOOKUP(A3154,$U$12:$AD$125,8)=VLOOKUP(A3153,$U$12:$AD$125,8),0,VLOOKUP(A3154,U$12:$AD$125,8))</f>
        <v>0</v>
      </c>
      <c r="M3154" s="86">
        <f>IF(L3154&gt;0,VLOOKUP(L3154,T$12:$AC$125,7),0)</f>
        <v>0</v>
      </c>
      <c r="N3154" s="81">
        <f t="shared" si="956"/>
        <v>0</v>
      </c>
      <c r="O3154" s="81">
        <f t="shared" ca="1" si="952"/>
        <v>0</v>
      </c>
      <c r="P3154" s="87" t="str">
        <f t="shared" si="953"/>
        <v>J=</v>
      </c>
      <c r="Q3154" s="88">
        <f t="shared" si="954"/>
        <v>46321</v>
      </c>
    </row>
    <row r="3155" spans="1:17" x14ac:dyDescent="0.2">
      <c r="A3155" s="79">
        <f t="shared" si="957"/>
        <v>46227</v>
      </c>
      <c r="B3155" s="80" t="str">
        <f t="shared" ca="1" si="945"/>
        <v>n.d</v>
      </c>
      <c r="C3155" s="81">
        <f t="shared" ca="1" si="946"/>
        <v>649.43013231999998</v>
      </c>
      <c r="D3155" s="82">
        <f ca="1">IF(A3155&lt;$B$1,VLOOKUP(A3155,[1]DI!$A$4:$B$15000,2,FALSE),0)</f>
        <v>0</v>
      </c>
      <c r="E3155" s="81">
        <f t="shared" ca="1" si="947"/>
        <v>0</v>
      </c>
      <c r="F3155" s="83">
        <f t="shared" si="955"/>
        <v>1.2</v>
      </c>
      <c r="G3155" s="84">
        <f t="shared" ca="1" si="948"/>
        <v>1</v>
      </c>
      <c r="H3155" s="81">
        <f ca="1">TRUNC(PRODUCT(G$10:G3154),15)</f>
        <v>1.40945772534528</v>
      </c>
      <c r="I3155" s="81">
        <f t="shared" ca="1" si="949"/>
        <v>1.40945772534528</v>
      </c>
      <c r="J3155" s="81">
        <f t="shared" ca="1" si="950"/>
        <v>1</v>
      </c>
      <c r="K3155" s="81">
        <f t="shared" ca="1" si="951"/>
        <v>0</v>
      </c>
      <c r="L3155" s="85">
        <f>IF(VLOOKUP(A3155,$U$12:$AD$125,8)=VLOOKUP(A3154,$U$12:$AD$125,8),0,VLOOKUP(A3155,U$12:$AD$125,8))</f>
        <v>0</v>
      </c>
      <c r="M3155" s="86">
        <f>IF(L3155&gt;0,VLOOKUP(L3155,T$12:$AC$125,7),0)</f>
        <v>0</v>
      </c>
      <c r="N3155" s="81">
        <f t="shared" si="956"/>
        <v>0</v>
      </c>
      <c r="O3155" s="81">
        <f t="shared" ca="1" si="952"/>
        <v>0</v>
      </c>
      <c r="P3155" s="87" t="str">
        <f t="shared" si="953"/>
        <v>J=</v>
      </c>
      <c r="Q3155" s="88">
        <f t="shared" si="954"/>
        <v>46321</v>
      </c>
    </row>
    <row r="3156" spans="1:17" x14ac:dyDescent="0.2">
      <c r="A3156" s="79">
        <f t="shared" si="957"/>
        <v>46228</v>
      </c>
      <c r="B3156" s="80" t="str">
        <f t="shared" ca="1" si="945"/>
        <v>n.d</v>
      </c>
      <c r="C3156" s="81">
        <f t="shared" ca="1" si="946"/>
        <v>649.43013231999998</v>
      </c>
      <c r="D3156" s="82">
        <f ca="1">IF(A3156&lt;$B$1,VLOOKUP(A3156,[1]DI!$A$4:$B$15000,2,FALSE),0)</f>
        <v>0</v>
      </c>
      <c r="E3156" s="81">
        <f t="shared" ca="1" si="947"/>
        <v>0</v>
      </c>
      <c r="F3156" s="83">
        <f t="shared" si="955"/>
        <v>1.2</v>
      </c>
      <c r="G3156" s="84">
        <f t="shared" ca="1" si="948"/>
        <v>1</v>
      </c>
      <c r="H3156" s="81">
        <f ca="1">TRUNC(PRODUCT(G$10:G3155),15)</f>
        <v>1.40945772534528</v>
      </c>
      <c r="I3156" s="81">
        <f t="shared" ca="1" si="949"/>
        <v>1.40945772534528</v>
      </c>
      <c r="J3156" s="81">
        <f t="shared" ca="1" si="950"/>
        <v>1</v>
      </c>
      <c r="K3156" s="81">
        <f t="shared" ca="1" si="951"/>
        <v>0</v>
      </c>
      <c r="L3156" s="85">
        <f>IF(VLOOKUP(A3156,$U$12:$AD$125,8)=VLOOKUP(A3155,$U$12:$AD$125,8),0,VLOOKUP(A3156,U$12:$AD$125,8))</f>
        <v>0</v>
      </c>
      <c r="M3156" s="86">
        <f>IF(L3156&gt;0,VLOOKUP(L3156,T$12:$AC$125,7),0)</f>
        <v>0</v>
      </c>
      <c r="N3156" s="81">
        <f t="shared" si="956"/>
        <v>0</v>
      </c>
      <c r="O3156" s="81">
        <f t="shared" ca="1" si="952"/>
        <v>0</v>
      </c>
      <c r="P3156" s="87" t="str">
        <f t="shared" si="953"/>
        <v>J=</v>
      </c>
      <c r="Q3156" s="88">
        <f t="shared" si="954"/>
        <v>46321</v>
      </c>
    </row>
    <row r="3157" spans="1:17" x14ac:dyDescent="0.2">
      <c r="A3157" s="79">
        <f t="shared" si="957"/>
        <v>46229</v>
      </c>
      <c r="B3157" s="80" t="str">
        <f t="shared" ca="1" si="945"/>
        <v>n.d</v>
      </c>
      <c r="C3157" s="81">
        <f t="shared" ca="1" si="946"/>
        <v>649.43013231999998</v>
      </c>
      <c r="D3157" s="82">
        <f ca="1">IF(A3157&lt;$B$1,VLOOKUP(A3157,[1]DI!$A$4:$B$15000,2,FALSE),0)</f>
        <v>0</v>
      </c>
      <c r="E3157" s="81">
        <f t="shared" ca="1" si="947"/>
        <v>0</v>
      </c>
      <c r="F3157" s="83">
        <f t="shared" si="955"/>
        <v>1.2</v>
      </c>
      <c r="G3157" s="84">
        <f t="shared" ca="1" si="948"/>
        <v>1</v>
      </c>
      <c r="H3157" s="81">
        <f ca="1">TRUNC(PRODUCT(G$10:G3156),15)</f>
        <v>1.40945772534528</v>
      </c>
      <c r="I3157" s="81">
        <f t="shared" ca="1" si="949"/>
        <v>1.40945772534528</v>
      </c>
      <c r="J3157" s="81">
        <f t="shared" ca="1" si="950"/>
        <v>1</v>
      </c>
      <c r="K3157" s="81">
        <f t="shared" ca="1" si="951"/>
        <v>0</v>
      </c>
      <c r="L3157" s="85">
        <f>IF(VLOOKUP(A3157,$U$12:$AD$125,8)=VLOOKUP(A3156,$U$12:$AD$125,8),0,VLOOKUP(A3157,U$12:$AD$125,8))</f>
        <v>0</v>
      </c>
      <c r="M3157" s="86">
        <f>IF(L3157&gt;0,VLOOKUP(L3157,T$12:$AC$125,7),0)</f>
        <v>0</v>
      </c>
      <c r="N3157" s="81">
        <f t="shared" si="956"/>
        <v>0</v>
      </c>
      <c r="O3157" s="81">
        <f t="shared" ca="1" si="952"/>
        <v>0</v>
      </c>
      <c r="P3157" s="87" t="str">
        <f t="shared" si="953"/>
        <v>J=</v>
      </c>
      <c r="Q3157" s="88">
        <f t="shared" si="954"/>
        <v>46321</v>
      </c>
    </row>
    <row r="3158" spans="1:17" x14ac:dyDescent="0.2">
      <c r="A3158" s="79">
        <f t="shared" si="957"/>
        <v>46230</v>
      </c>
      <c r="B3158" s="80" t="str">
        <f t="shared" ca="1" si="945"/>
        <v>n.d</v>
      </c>
      <c r="C3158" s="81">
        <f t="shared" ca="1" si="946"/>
        <v>649.43013231999998</v>
      </c>
      <c r="D3158" s="82">
        <f ca="1">IF(A3158&lt;$B$1,VLOOKUP(A3158,[1]DI!$A$4:$B$15000,2,FALSE),0)</f>
        <v>0</v>
      </c>
      <c r="E3158" s="81">
        <f t="shared" ca="1" si="947"/>
        <v>0</v>
      </c>
      <c r="F3158" s="83">
        <f t="shared" si="955"/>
        <v>1.2</v>
      </c>
      <c r="G3158" s="84">
        <f t="shared" ca="1" si="948"/>
        <v>1</v>
      </c>
      <c r="H3158" s="81">
        <f ca="1">TRUNC(PRODUCT(G$10:G3157),15)</f>
        <v>1.40945772534528</v>
      </c>
      <c r="I3158" s="81">
        <f t="shared" ca="1" si="949"/>
        <v>1.40945772534528</v>
      </c>
      <c r="J3158" s="81">
        <f t="shared" ca="1" si="950"/>
        <v>1</v>
      </c>
      <c r="K3158" s="81">
        <f t="shared" ca="1" si="951"/>
        <v>0</v>
      </c>
      <c r="L3158" s="85">
        <f>IF(VLOOKUP(A3158,$U$12:$AD$125,8)=VLOOKUP(A3157,$U$12:$AD$125,8),0,VLOOKUP(A3158,U$12:$AD$125,8))</f>
        <v>0</v>
      </c>
      <c r="M3158" s="86">
        <f>IF(L3158&gt;0,VLOOKUP(L3158,T$12:$AC$125,7),0)</f>
        <v>0</v>
      </c>
      <c r="N3158" s="81">
        <f t="shared" si="956"/>
        <v>0</v>
      </c>
      <c r="O3158" s="81">
        <f t="shared" ca="1" si="952"/>
        <v>0</v>
      </c>
      <c r="P3158" s="87" t="str">
        <f t="shared" si="953"/>
        <v>J=</v>
      </c>
      <c r="Q3158" s="88">
        <f t="shared" si="954"/>
        <v>46321</v>
      </c>
    </row>
    <row r="3159" spans="1:17" x14ac:dyDescent="0.2">
      <c r="A3159" s="79">
        <f t="shared" si="957"/>
        <v>46231</v>
      </c>
      <c r="B3159" s="80" t="str">
        <f t="shared" ca="1" si="945"/>
        <v>n.d</v>
      </c>
      <c r="C3159" s="81">
        <f t="shared" ca="1" si="946"/>
        <v>649.43013231999998</v>
      </c>
      <c r="D3159" s="82">
        <f ca="1">IF(A3159&lt;$B$1,VLOOKUP(A3159,[1]DI!$A$4:$B$15000,2,FALSE),0)</f>
        <v>0</v>
      </c>
      <c r="E3159" s="81">
        <f t="shared" ca="1" si="947"/>
        <v>0</v>
      </c>
      <c r="F3159" s="83">
        <f t="shared" si="955"/>
        <v>1.2</v>
      </c>
      <c r="G3159" s="84">
        <f t="shared" ca="1" si="948"/>
        <v>1</v>
      </c>
      <c r="H3159" s="81">
        <f ca="1">TRUNC(PRODUCT(G$10:G3158),15)</f>
        <v>1.40945772534528</v>
      </c>
      <c r="I3159" s="81">
        <f t="shared" ca="1" si="949"/>
        <v>1.40945772534528</v>
      </c>
      <c r="J3159" s="81">
        <f t="shared" ca="1" si="950"/>
        <v>1</v>
      </c>
      <c r="K3159" s="81">
        <f t="shared" ca="1" si="951"/>
        <v>0</v>
      </c>
      <c r="L3159" s="85">
        <f>IF(VLOOKUP(A3159,$U$12:$AD$125,8)=VLOOKUP(A3158,$U$12:$AD$125,8),0,VLOOKUP(A3159,U$12:$AD$125,8))</f>
        <v>0</v>
      </c>
      <c r="M3159" s="86">
        <f>IF(L3159&gt;0,VLOOKUP(L3159,T$12:$AC$125,7),0)</f>
        <v>0</v>
      </c>
      <c r="N3159" s="81">
        <f t="shared" si="956"/>
        <v>0</v>
      </c>
      <c r="O3159" s="81">
        <f t="shared" ca="1" si="952"/>
        <v>0</v>
      </c>
      <c r="P3159" s="87" t="str">
        <f t="shared" si="953"/>
        <v>J=</v>
      </c>
      <c r="Q3159" s="88">
        <f t="shared" si="954"/>
        <v>46321</v>
      </c>
    </row>
    <row r="3160" spans="1:17" x14ac:dyDescent="0.2">
      <c r="A3160" s="79">
        <f t="shared" si="957"/>
        <v>46232</v>
      </c>
      <c r="B3160" s="80" t="str">
        <f t="shared" ca="1" si="945"/>
        <v>n.d</v>
      </c>
      <c r="C3160" s="81">
        <f t="shared" ca="1" si="946"/>
        <v>649.43013231999998</v>
      </c>
      <c r="D3160" s="82">
        <f ca="1">IF(A3160&lt;$B$1,VLOOKUP(A3160,[1]DI!$A$4:$B$15000,2,FALSE),0)</f>
        <v>0</v>
      </c>
      <c r="E3160" s="81">
        <f t="shared" ca="1" si="947"/>
        <v>0</v>
      </c>
      <c r="F3160" s="83">
        <f t="shared" si="955"/>
        <v>1.2</v>
      </c>
      <c r="G3160" s="84">
        <f t="shared" ca="1" si="948"/>
        <v>1</v>
      </c>
      <c r="H3160" s="81">
        <f ca="1">TRUNC(PRODUCT(G$10:G3159),15)</f>
        <v>1.40945772534528</v>
      </c>
      <c r="I3160" s="81">
        <f t="shared" ca="1" si="949"/>
        <v>1.40945772534528</v>
      </c>
      <c r="J3160" s="81">
        <f t="shared" ca="1" si="950"/>
        <v>1</v>
      </c>
      <c r="K3160" s="81">
        <f t="shared" ca="1" si="951"/>
        <v>0</v>
      </c>
      <c r="L3160" s="85">
        <f>IF(VLOOKUP(A3160,$U$12:$AD$125,8)=VLOOKUP(A3159,$U$12:$AD$125,8),0,VLOOKUP(A3160,U$12:$AD$125,8))</f>
        <v>0</v>
      </c>
      <c r="M3160" s="86">
        <f>IF(L3160&gt;0,VLOOKUP(L3160,T$12:$AC$125,7),0)</f>
        <v>0</v>
      </c>
      <c r="N3160" s="81">
        <f t="shared" si="956"/>
        <v>0</v>
      </c>
      <c r="O3160" s="81">
        <f t="shared" ca="1" si="952"/>
        <v>0</v>
      </c>
      <c r="P3160" s="87" t="str">
        <f t="shared" si="953"/>
        <v>J=</v>
      </c>
      <c r="Q3160" s="88">
        <f t="shared" si="954"/>
        <v>46321</v>
      </c>
    </row>
    <row r="3161" spans="1:17" x14ac:dyDescent="0.2">
      <c r="A3161" s="79">
        <f t="shared" si="957"/>
        <v>46233</v>
      </c>
      <c r="B3161" s="80" t="str">
        <f t="shared" ca="1" si="945"/>
        <v>n.d</v>
      </c>
      <c r="C3161" s="81">
        <f t="shared" ca="1" si="946"/>
        <v>649.43013231999998</v>
      </c>
      <c r="D3161" s="82">
        <f ca="1">IF(A3161&lt;$B$1,VLOOKUP(A3161,[1]DI!$A$4:$B$15000,2,FALSE),0)</f>
        <v>0</v>
      </c>
      <c r="E3161" s="81">
        <f t="shared" ca="1" si="947"/>
        <v>0</v>
      </c>
      <c r="F3161" s="83">
        <f t="shared" si="955"/>
        <v>1.2</v>
      </c>
      <c r="G3161" s="84">
        <f t="shared" ca="1" si="948"/>
        <v>1</v>
      </c>
      <c r="H3161" s="81">
        <f ca="1">TRUNC(PRODUCT(G$10:G3160),15)</f>
        <v>1.40945772534528</v>
      </c>
      <c r="I3161" s="81">
        <f t="shared" ca="1" si="949"/>
        <v>1.40945772534528</v>
      </c>
      <c r="J3161" s="81">
        <f t="shared" ca="1" si="950"/>
        <v>1</v>
      </c>
      <c r="K3161" s="81">
        <f t="shared" ca="1" si="951"/>
        <v>0</v>
      </c>
      <c r="L3161" s="85">
        <f>IF(VLOOKUP(A3161,$U$12:$AD$125,8)=VLOOKUP(A3160,$U$12:$AD$125,8),0,VLOOKUP(A3161,U$12:$AD$125,8))</f>
        <v>0</v>
      </c>
      <c r="M3161" s="86">
        <f>IF(L3161&gt;0,VLOOKUP(L3161,T$12:$AC$125,7),0)</f>
        <v>0</v>
      </c>
      <c r="N3161" s="81">
        <f t="shared" si="956"/>
        <v>0</v>
      </c>
      <c r="O3161" s="81">
        <f t="shared" ca="1" si="952"/>
        <v>0</v>
      </c>
      <c r="P3161" s="87" t="str">
        <f t="shared" si="953"/>
        <v>J=</v>
      </c>
      <c r="Q3161" s="88">
        <f t="shared" si="954"/>
        <v>46321</v>
      </c>
    </row>
    <row r="3162" spans="1:17" x14ac:dyDescent="0.2">
      <c r="A3162" s="79">
        <f t="shared" si="957"/>
        <v>46234</v>
      </c>
      <c r="B3162" s="80" t="str">
        <f t="shared" ca="1" si="945"/>
        <v>n.d</v>
      </c>
      <c r="C3162" s="81">
        <f t="shared" ca="1" si="946"/>
        <v>649.43013231999998</v>
      </c>
      <c r="D3162" s="82">
        <f ca="1">IF(A3162&lt;$B$1,VLOOKUP(A3162,[1]DI!$A$4:$B$15000,2,FALSE),0)</f>
        <v>0</v>
      </c>
      <c r="E3162" s="81">
        <f t="shared" ca="1" si="947"/>
        <v>0</v>
      </c>
      <c r="F3162" s="83">
        <f t="shared" si="955"/>
        <v>1.2</v>
      </c>
      <c r="G3162" s="84">
        <f t="shared" ca="1" si="948"/>
        <v>1</v>
      </c>
      <c r="H3162" s="81">
        <f ca="1">TRUNC(PRODUCT(G$10:G3161),15)</f>
        <v>1.40945772534528</v>
      </c>
      <c r="I3162" s="81">
        <f t="shared" ca="1" si="949"/>
        <v>1.40945772534528</v>
      </c>
      <c r="J3162" s="81">
        <f t="shared" ca="1" si="950"/>
        <v>1</v>
      </c>
      <c r="K3162" s="81">
        <f t="shared" ca="1" si="951"/>
        <v>0</v>
      </c>
      <c r="L3162" s="85">
        <f>IF(VLOOKUP(A3162,$U$12:$AD$125,8)=VLOOKUP(A3161,$U$12:$AD$125,8),0,VLOOKUP(A3162,U$12:$AD$125,8))</f>
        <v>0</v>
      </c>
      <c r="M3162" s="86">
        <f>IF(L3162&gt;0,VLOOKUP(L3162,T$12:$AC$125,7),0)</f>
        <v>0</v>
      </c>
      <c r="N3162" s="81">
        <f t="shared" si="956"/>
        <v>0</v>
      </c>
      <c r="O3162" s="81">
        <f t="shared" ca="1" si="952"/>
        <v>0</v>
      </c>
      <c r="P3162" s="87" t="str">
        <f t="shared" si="953"/>
        <v>J=</v>
      </c>
      <c r="Q3162" s="88">
        <f t="shared" si="954"/>
        <v>46321</v>
      </c>
    </row>
    <row r="3163" spans="1:17" x14ac:dyDescent="0.2">
      <c r="A3163" s="79">
        <f t="shared" si="957"/>
        <v>46235</v>
      </c>
      <c r="B3163" s="80" t="str">
        <f t="shared" ca="1" si="945"/>
        <v>n.d</v>
      </c>
      <c r="C3163" s="81">
        <f t="shared" ca="1" si="946"/>
        <v>649.43013231999998</v>
      </c>
      <c r="D3163" s="82">
        <f ca="1">IF(A3163&lt;$B$1,VLOOKUP(A3163,[1]DI!$A$4:$B$15000,2,FALSE),0)</f>
        <v>0</v>
      </c>
      <c r="E3163" s="81">
        <f t="shared" ca="1" si="947"/>
        <v>0</v>
      </c>
      <c r="F3163" s="83">
        <f t="shared" si="955"/>
        <v>1.2</v>
      </c>
      <c r="G3163" s="84">
        <f t="shared" ca="1" si="948"/>
        <v>1</v>
      </c>
      <c r="H3163" s="81">
        <f ca="1">TRUNC(PRODUCT(G$10:G3162),15)</f>
        <v>1.40945772534528</v>
      </c>
      <c r="I3163" s="81">
        <f t="shared" ca="1" si="949"/>
        <v>1.40945772534528</v>
      </c>
      <c r="J3163" s="81">
        <f t="shared" ca="1" si="950"/>
        <v>1</v>
      </c>
      <c r="K3163" s="81">
        <f t="shared" ca="1" si="951"/>
        <v>0</v>
      </c>
      <c r="L3163" s="85">
        <f>IF(VLOOKUP(A3163,$U$12:$AD$125,8)=VLOOKUP(A3162,$U$12:$AD$125,8),0,VLOOKUP(A3163,U$12:$AD$125,8))</f>
        <v>0</v>
      </c>
      <c r="M3163" s="86">
        <f>IF(L3163&gt;0,VLOOKUP(L3163,T$12:$AC$125,7),0)</f>
        <v>0</v>
      </c>
      <c r="N3163" s="81">
        <f t="shared" si="956"/>
        <v>0</v>
      </c>
      <c r="O3163" s="81">
        <f t="shared" ca="1" si="952"/>
        <v>0</v>
      </c>
      <c r="P3163" s="87" t="str">
        <f t="shared" si="953"/>
        <v>J=</v>
      </c>
      <c r="Q3163" s="88">
        <f t="shared" si="954"/>
        <v>46321</v>
      </c>
    </row>
    <row r="3164" spans="1:17" x14ac:dyDescent="0.2">
      <c r="A3164" s="79">
        <f t="shared" si="957"/>
        <v>46236</v>
      </c>
      <c r="B3164" s="80" t="str">
        <f t="shared" ca="1" si="945"/>
        <v>n.d</v>
      </c>
      <c r="C3164" s="81">
        <f t="shared" ca="1" si="946"/>
        <v>649.43013231999998</v>
      </c>
      <c r="D3164" s="82">
        <f ca="1">IF(A3164&lt;$B$1,VLOOKUP(A3164,[1]DI!$A$4:$B$15000,2,FALSE),0)</f>
        <v>0</v>
      </c>
      <c r="E3164" s="81">
        <f t="shared" ca="1" si="947"/>
        <v>0</v>
      </c>
      <c r="F3164" s="83">
        <f t="shared" si="955"/>
        <v>1.2</v>
      </c>
      <c r="G3164" s="84">
        <f t="shared" ca="1" si="948"/>
        <v>1</v>
      </c>
      <c r="H3164" s="81">
        <f ca="1">TRUNC(PRODUCT(G$10:G3163),15)</f>
        <v>1.40945772534528</v>
      </c>
      <c r="I3164" s="81">
        <f t="shared" ca="1" si="949"/>
        <v>1.40945772534528</v>
      </c>
      <c r="J3164" s="81">
        <f t="shared" ca="1" si="950"/>
        <v>1</v>
      </c>
      <c r="K3164" s="81">
        <f t="shared" ca="1" si="951"/>
        <v>0</v>
      </c>
      <c r="L3164" s="85">
        <f>IF(VLOOKUP(A3164,$U$12:$AD$125,8)=VLOOKUP(A3163,$U$12:$AD$125,8),0,VLOOKUP(A3164,U$12:$AD$125,8))</f>
        <v>0</v>
      </c>
      <c r="M3164" s="86">
        <f>IF(L3164&gt;0,VLOOKUP(L3164,T$12:$AC$125,7),0)</f>
        <v>0</v>
      </c>
      <c r="N3164" s="81">
        <f t="shared" si="956"/>
        <v>0</v>
      </c>
      <c r="O3164" s="81">
        <f t="shared" ca="1" si="952"/>
        <v>0</v>
      </c>
      <c r="P3164" s="87" t="str">
        <f t="shared" si="953"/>
        <v>J=</v>
      </c>
      <c r="Q3164" s="88">
        <f t="shared" si="954"/>
        <v>46321</v>
      </c>
    </row>
    <row r="3165" spans="1:17" x14ac:dyDescent="0.2">
      <c r="A3165" s="79">
        <f t="shared" si="957"/>
        <v>46237</v>
      </c>
      <c r="B3165" s="80" t="str">
        <f t="shared" ca="1" si="945"/>
        <v>n.d</v>
      </c>
      <c r="C3165" s="81">
        <f t="shared" ca="1" si="946"/>
        <v>649.43013231999998</v>
      </c>
      <c r="D3165" s="82">
        <f ca="1">IF(A3165&lt;$B$1,VLOOKUP(A3165,[1]DI!$A$4:$B$15000,2,FALSE),0)</f>
        <v>0</v>
      </c>
      <c r="E3165" s="81">
        <f t="shared" ca="1" si="947"/>
        <v>0</v>
      </c>
      <c r="F3165" s="83">
        <f t="shared" si="955"/>
        <v>1.2</v>
      </c>
      <c r="G3165" s="84">
        <f t="shared" ca="1" si="948"/>
        <v>1</v>
      </c>
      <c r="H3165" s="81">
        <f ca="1">TRUNC(PRODUCT(G$10:G3164),15)</f>
        <v>1.40945772534528</v>
      </c>
      <c r="I3165" s="81">
        <f t="shared" ca="1" si="949"/>
        <v>1.40945772534528</v>
      </c>
      <c r="J3165" s="81">
        <f t="shared" ca="1" si="950"/>
        <v>1</v>
      </c>
      <c r="K3165" s="81">
        <f t="shared" ca="1" si="951"/>
        <v>0</v>
      </c>
      <c r="L3165" s="85">
        <f>IF(VLOOKUP(A3165,$U$12:$AD$125,8)=VLOOKUP(A3164,$U$12:$AD$125,8),0,VLOOKUP(A3165,U$12:$AD$125,8))</f>
        <v>0</v>
      </c>
      <c r="M3165" s="86">
        <f>IF(L3165&gt;0,VLOOKUP(L3165,T$12:$AC$125,7),0)</f>
        <v>0</v>
      </c>
      <c r="N3165" s="81">
        <f t="shared" si="956"/>
        <v>0</v>
      </c>
      <c r="O3165" s="81">
        <f t="shared" ca="1" si="952"/>
        <v>0</v>
      </c>
      <c r="P3165" s="87" t="str">
        <f t="shared" si="953"/>
        <v>J=</v>
      </c>
      <c r="Q3165" s="88">
        <f t="shared" si="954"/>
        <v>46321</v>
      </c>
    </row>
    <row r="3166" spans="1:17" x14ac:dyDescent="0.2">
      <c r="A3166" s="79">
        <f t="shared" si="957"/>
        <v>46238</v>
      </c>
      <c r="B3166" s="80" t="str">
        <f t="shared" ca="1" si="945"/>
        <v>n.d</v>
      </c>
      <c r="C3166" s="81">
        <f t="shared" ca="1" si="946"/>
        <v>649.43013231999998</v>
      </c>
      <c r="D3166" s="82">
        <f ca="1">IF(A3166&lt;$B$1,VLOOKUP(A3166,[1]DI!$A$4:$B$15000,2,FALSE),0)</f>
        <v>0</v>
      </c>
      <c r="E3166" s="81">
        <f t="shared" ca="1" si="947"/>
        <v>0</v>
      </c>
      <c r="F3166" s="83">
        <f t="shared" si="955"/>
        <v>1.2</v>
      </c>
      <c r="G3166" s="84">
        <f t="shared" ca="1" si="948"/>
        <v>1</v>
      </c>
      <c r="H3166" s="81">
        <f ca="1">TRUNC(PRODUCT(G$10:G3165),15)</f>
        <v>1.40945772534528</v>
      </c>
      <c r="I3166" s="81">
        <f t="shared" ca="1" si="949"/>
        <v>1.40945772534528</v>
      </c>
      <c r="J3166" s="81">
        <f t="shared" ca="1" si="950"/>
        <v>1</v>
      </c>
      <c r="K3166" s="81">
        <f t="shared" ca="1" si="951"/>
        <v>0</v>
      </c>
      <c r="L3166" s="85">
        <f>IF(VLOOKUP(A3166,$U$12:$AD$125,8)=VLOOKUP(A3165,$U$12:$AD$125,8),0,VLOOKUP(A3166,U$12:$AD$125,8))</f>
        <v>0</v>
      </c>
      <c r="M3166" s="86">
        <f>IF(L3166&gt;0,VLOOKUP(L3166,T$12:$AC$125,7),0)</f>
        <v>0</v>
      </c>
      <c r="N3166" s="81">
        <f t="shared" si="956"/>
        <v>0</v>
      </c>
      <c r="O3166" s="81">
        <f t="shared" ca="1" si="952"/>
        <v>0</v>
      </c>
      <c r="P3166" s="87" t="str">
        <f t="shared" si="953"/>
        <v>J=</v>
      </c>
      <c r="Q3166" s="88">
        <f t="shared" si="954"/>
        <v>46321</v>
      </c>
    </row>
    <row r="3167" spans="1:17" x14ac:dyDescent="0.2">
      <c r="A3167" s="79">
        <f t="shared" si="957"/>
        <v>46239</v>
      </c>
      <c r="B3167" s="80" t="str">
        <f t="shared" ca="1" si="945"/>
        <v>n.d</v>
      </c>
      <c r="C3167" s="81">
        <f t="shared" ca="1" si="946"/>
        <v>649.43013231999998</v>
      </c>
      <c r="D3167" s="82">
        <f ca="1">IF(A3167&lt;$B$1,VLOOKUP(A3167,[1]DI!$A$4:$B$15000,2,FALSE),0)</f>
        <v>0</v>
      </c>
      <c r="E3167" s="81">
        <f t="shared" ca="1" si="947"/>
        <v>0</v>
      </c>
      <c r="F3167" s="83">
        <f t="shared" si="955"/>
        <v>1.2</v>
      </c>
      <c r="G3167" s="84">
        <f t="shared" ca="1" si="948"/>
        <v>1</v>
      </c>
      <c r="H3167" s="81">
        <f ca="1">TRUNC(PRODUCT(G$10:G3166),15)</f>
        <v>1.40945772534528</v>
      </c>
      <c r="I3167" s="81">
        <f t="shared" ca="1" si="949"/>
        <v>1.40945772534528</v>
      </c>
      <c r="J3167" s="81">
        <f t="shared" ca="1" si="950"/>
        <v>1</v>
      </c>
      <c r="K3167" s="81">
        <f t="shared" ca="1" si="951"/>
        <v>0</v>
      </c>
      <c r="L3167" s="85">
        <f>IF(VLOOKUP(A3167,$U$12:$AD$125,8)=VLOOKUP(A3166,$U$12:$AD$125,8),0,VLOOKUP(A3167,U$12:$AD$125,8))</f>
        <v>0</v>
      </c>
      <c r="M3167" s="86">
        <f>IF(L3167&gt;0,VLOOKUP(L3167,T$12:$AC$125,7),0)</f>
        <v>0</v>
      </c>
      <c r="N3167" s="81">
        <f t="shared" si="956"/>
        <v>0</v>
      </c>
      <c r="O3167" s="81">
        <f t="shared" ca="1" si="952"/>
        <v>0</v>
      </c>
      <c r="P3167" s="87" t="str">
        <f t="shared" si="953"/>
        <v>J=</v>
      </c>
      <c r="Q3167" s="88">
        <f t="shared" si="954"/>
        <v>46321</v>
      </c>
    </row>
    <row r="3168" spans="1:17" x14ac:dyDescent="0.2">
      <c r="A3168" s="79">
        <f t="shared" si="957"/>
        <v>46240</v>
      </c>
      <c r="B3168" s="80" t="str">
        <f t="shared" ca="1" si="945"/>
        <v>n.d</v>
      </c>
      <c r="C3168" s="81">
        <f t="shared" ca="1" si="946"/>
        <v>649.43013231999998</v>
      </c>
      <c r="D3168" s="82">
        <f ca="1">IF(A3168&lt;$B$1,VLOOKUP(A3168,[1]DI!$A$4:$B$15000,2,FALSE),0)</f>
        <v>0</v>
      </c>
      <c r="E3168" s="81">
        <f t="shared" ca="1" si="947"/>
        <v>0</v>
      </c>
      <c r="F3168" s="83">
        <f t="shared" si="955"/>
        <v>1.2</v>
      </c>
      <c r="G3168" s="84">
        <f t="shared" ca="1" si="948"/>
        <v>1</v>
      </c>
      <c r="H3168" s="81">
        <f ca="1">TRUNC(PRODUCT(G$10:G3167),15)</f>
        <v>1.40945772534528</v>
      </c>
      <c r="I3168" s="81">
        <f t="shared" ca="1" si="949"/>
        <v>1.40945772534528</v>
      </c>
      <c r="J3168" s="81">
        <f t="shared" ca="1" si="950"/>
        <v>1</v>
      </c>
      <c r="K3168" s="81">
        <f t="shared" ca="1" si="951"/>
        <v>0</v>
      </c>
      <c r="L3168" s="85">
        <f>IF(VLOOKUP(A3168,$U$12:$AD$125,8)=VLOOKUP(A3167,$U$12:$AD$125,8),0,VLOOKUP(A3168,U$12:$AD$125,8))</f>
        <v>0</v>
      </c>
      <c r="M3168" s="86">
        <f>IF(L3168&gt;0,VLOOKUP(L3168,T$12:$AC$125,7),0)</f>
        <v>0</v>
      </c>
      <c r="N3168" s="81">
        <f t="shared" si="956"/>
        <v>0</v>
      </c>
      <c r="O3168" s="81">
        <f t="shared" ca="1" si="952"/>
        <v>0</v>
      </c>
      <c r="P3168" s="87" t="str">
        <f t="shared" si="953"/>
        <v>J=</v>
      </c>
      <c r="Q3168" s="88">
        <f t="shared" si="954"/>
        <v>46321</v>
      </c>
    </row>
    <row r="3169" spans="1:17" x14ac:dyDescent="0.2">
      <c r="A3169" s="79">
        <f t="shared" si="957"/>
        <v>46241</v>
      </c>
      <c r="B3169" s="80" t="str">
        <f t="shared" ca="1" si="945"/>
        <v>n.d</v>
      </c>
      <c r="C3169" s="81">
        <f t="shared" ca="1" si="946"/>
        <v>649.43013231999998</v>
      </c>
      <c r="D3169" s="82">
        <f ca="1">IF(A3169&lt;$B$1,VLOOKUP(A3169,[1]DI!$A$4:$B$15000,2,FALSE),0)</f>
        <v>0</v>
      </c>
      <c r="E3169" s="81">
        <f t="shared" ca="1" si="947"/>
        <v>0</v>
      </c>
      <c r="F3169" s="83">
        <f t="shared" si="955"/>
        <v>1.2</v>
      </c>
      <c r="G3169" s="84">
        <f t="shared" ca="1" si="948"/>
        <v>1</v>
      </c>
      <c r="H3169" s="81">
        <f ca="1">TRUNC(PRODUCT(G$10:G3168),15)</f>
        <v>1.40945772534528</v>
      </c>
      <c r="I3169" s="81">
        <f t="shared" ca="1" si="949"/>
        <v>1.40945772534528</v>
      </c>
      <c r="J3169" s="81">
        <f t="shared" ca="1" si="950"/>
        <v>1</v>
      </c>
      <c r="K3169" s="81">
        <f t="shared" ca="1" si="951"/>
        <v>0</v>
      </c>
      <c r="L3169" s="85">
        <f>IF(VLOOKUP(A3169,$U$12:$AD$125,8)=VLOOKUP(A3168,$U$12:$AD$125,8),0,VLOOKUP(A3169,U$12:$AD$125,8))</f>
        <v>0</v>
      </c>
      <c r="M3169" s="86">
        <f>IF(L3169&gt;0,VLOOKUP(L3169,T$12:$AC$125,7),0)</f>
        <v>0</v>
      </c>
      <c r="N3169" s="81">
        <f t="shared" si="956"/>
        <v>0</v>
      </c>
      <c r="O3169" s="81">
        <f t="shared" ca="1" si="952"/>
        <v>0</v>
      </c>
      <c r="P3169" s="87" t="str">
        <f t="shared" si="953"/>
        <v>J=</v>
      </c>
      <c r="Q3169" s="88">
        <f t="shared" si="954"/>
        <v>46321</v>
      </c>
    </row>
    <row r="3170" spans="1:17" x14ac:dyDescent="0.2">
      <c r="A3170" s="79">
        <f t="shared" si="957"/>
        <v>46242</v>
      </c>
      <c r="B3170" s="80" t="str">
        <f t="shared" ca="1" si="945"/>
        <v>n.d</v>
      </c>
      <c r="C3170" s="81">
        <f t="shared" ca="1" si="946"/>
        <v>649.43013231999998</v>
      </c>
      <c r="D3170" s="82">
        <f ca="1">IF(A3170&lt;$B$1,VLOOKUP(A3170,[1]DI!$A$4:$B$15000,2,FALSE),0)</f>
        <v>0</v>
      </c>
      <c r="E3170" s="81">
        <f t="shared" ca="1" si="947"/>
        <v>0</v>
      </c>
      <c r="F3170" s="83">
        <f t="shared" si="955"/>
        <v>1.2</v>
      </c>
      <c r="G3170" s="84">
        <f t="shared" ca="1" si="948"/>
        <v>1</v>
      </c>
      <c r="H3170" s="81">
        <f ca="1">TRUNC(PRODUCT(G$10:G3169),15)</f>
        <v>1.40945772534528</v>
      </c>
      <c r="I3170" s="81">
        <f t="shared" ca="1" si="949"/>
        <v>1.40945772534528</v>
      </c>
      <c r="J3170" s="81">
        <f t="shared" ca="1" si="950"/>
        <v>1</v>
      </c>
      <c r="K3170" s="81">
        <f t="shared" ca="1" si="951"/>
        <v>0</v>
      </c>
      <c r="L3170" s="85">
        <f>IF(VLOOKUP(A3170,$U$12:$AD$125,8)=VLOOKUP(A3169,$U$12:$AD$125,8),0,VLOOKUP(A3170,U$12:$AD$125,8))</f>
        <v>0</v>
      </c>
      <c r="M3170" s="86">
        <f>IF(L3170&gt;0,VLOOKUP(L3170,T$12:$AC$125,7),0)</f>
        <v>0</v>
      </c>
      <c r="N3170" s="81">
        <f t="shared" si="956"/>
        <v>0</v>
      </c>
      <c r="O3170" s="81">
        <f t="shared" ca="1" si="952"/>
        <v>0</v>
      </c>
      <c r="P3170" s="87" t="str">
        <f t="shared" si="953"/>
        <v>J=</v>
      </c>
      <c r="Q3170" s="88">
        <f t="shared" si="954"/>
        <v>46321</v>
      </c>
    </row>
    <row r="3171" spans="1:17" x14ac:dyDescent="0.2">
      <c r="A3171" s="79">
        <f t="shared" si="957"/>
        <v>46243</v>
      </c>
      <c r="B3171" s="80" t="str">
        <f t="shared" ca="1" si="945"/>
        <v>n.d</v>
      </c>
      <c r="C3171" s="81">
        <f t="shared" ca="1" si="946"/>
        <v>649.43013231999998</v>
      </c>
      <c r="D3171" s="82">
        <f ca="1">IF(A3171&lt;$B$1,VLOOKUP(A3171,[1]DI!$A$4:$B$15000,2,FALSE),0)</f>
        <v>0</v>
      </c>
      <c r="E3171" s="81">
        <f t="shared" ca="1" si="947"/>
        <v>0</v>
      </c>
      <c r="F3171" s="83">
        <f t="shared" si="955"/>
        <v>1.2</v>
      </c>
      <c r="G3171" s="84">
        <f t="shared" ca="1" si="948"/>
        <v>1</v>
      </c>
      <c r="H3171" s="81">
        <f ca="1">TRUNC(PRODUCT(G$10:G3170),15)</f>
        <v>1.40945772534528</v>
      </c>
      <c r="I3171" s="81">
        <f t="shared" ca="1" si="949"/>
        <v>1.40945772534528</v>
      </c>
      <c r="J3171" s="81">
        <f t="shared" ca="1" si="950"/>
        <v>1</v>
      </c>
      <c r="K3171" s="81">
        <f t="shared" ca="1" si="951"/>
        <v>0</v>
      </c>
      <c r="L3171" s="85">
        <f>IF(VLOOKUP(A3171,$U$12:$AD$125,8)=VLOOKUP(A3170,$U$12:$AD$125,8),0,VLOOKUP(A3171,U$12:$AD$125,8))</f>
        <v>0</v>
      </c>
      <c r="M3171" s="86">
        <f>IF(L3171&gt;0,VLOOKUP(L3171,T$12:$AC$125,7),0)</f>
        <v>0</v>
      </c>
      <c r="N3171" s="81">
        <f t="shared" si="956"/>
        <v>0</v>
      </c>
      <c r="O3171" s="81">
        <f t="shared" ca="1" si="952"/>
        <v>0</v>
      </c>
      <c r="P3171" s="87" t="str">
        <f t="shared" si="953"/>
        <v>J=</v>
      </c>
      <c r="Q3171" s="88">
        <f t="shared" si="954"/>
        <v>46321</v>
      </c>
    </row>
    <row r="3172" spans="1:17" x14ac:dyDescent="0.2">
      <c r="A3172" s="79">
        <f t="shared" si="957"/>
        <v>46244</v>
      </c>
      <c r="B3172" s="80" t="str">
        <f t="shared" ca="1" si="945"/>
        <v>n.d</v>
      </c>
      <c r="C3172" s="81">
        <f t="shared" ca="1" si="946"/>
        <v>649.43013231999998</v>
      </c>
      <c r="D3172" s="82">
        <f ca="1">IF(A3172&lt;$B$1,VLOOKUP(A3172,[1]DI!$A$4:$B$15000,2,FALSE),0)</f>
        <v>0</v>
      </c>
      <c r="E3172" s="81">
        <f t="shared" ca="1" si="947"/>
        <v>0</v>
      </c>
      <c r="F3172" s="83">
        <f t="shared" si="955"/>
        <v>1.2</v>
      </c>
      <c r="G3172" s="84">
        <f t="shared" ca="1" si="948"/>
        <v>1</v>
      </c>
      <c r="H3172" s="81">
        <f ca="1">TRUNC(PRODUCT(G$10:G3171),15)</f>
        <v>1.40945772534528</v>
      </c>
      <c r="I3172" s="81">
        <f t="shared" ca="1" si="949"/>
        <v>1.40945772534528</v>
      </c>
      <c r="J3172" s="81">
        <f t="shared" ca="1" si="950"/>
        <v>1</v>
      </c>
      <c r="K3172" s="81">
        <f t="shared" ca="1" si="951"/>
        <v>0</v>
      </c>
      <c r="L3172" s="85">
        <f>IF(VLOOKUP(A3172,$U$12:$AD$125,8)=VLOOKUP(A3171,$U$12:$AD$125,8),0,VLOOKUP(A3172,U$12:$AD$125,8))</f>
        <v>0</v>
      </c>
      <c r="M3172" s="86">
        <f>IF(L3172&gt;0,VLOOKUP(L3172,T$12:$AC$125,7),0)</f>
        <v>0</v>
      </c>
      <c r="N3172" s="81">
        <f t="shared" si="956"/>
        <v>0</v>
      </c>
      <c r="O3172" s="81">
        <f t="shared" ca="1" si="952"/>
        <v>0</v>
      </c>
      <c r="P3172" s="87" t="str">
        <f t="shared" si="953"/>
        <v>J=</v>
      </c>
      <c r="Q3172" s="88">
        <f t="shared" si="954"/>
        <v>46321</v>
      </c>
    </row>
    <row r="3173" spans="1:17" x14ac:dyDescent="0.2">
      <c r="A3173" s="79">
        <f t="shared" si="957"/>
        <v>46245</v>
      </c>
      <c r="B3173" s="80" t="str">
        <f t="shared" ca="1" si="945"/>
        <v>n.d</v>
      </c>
      <c r="C3173" s="81">
        <f t="shared" ca="1" si="946"/>
        <v>649.43013231999998</v>
      </c>
      <c r="D3173" s="82">
        <f ca="1">IF(A3173&lt;$B$1,VLOOKUP(A3173,[1]DI!$A$4:$B$15000,2,FALSE),0)</f>
        <v>0</v>
      </c>
      <c r="E3173" s="81">
        <f t="shared" ca="1" si="947"/>
        <v>0</v>
      </c>
      <c r="F3173" s="83">
        <f t="shared" si="955"/>
        <v>1.2</v>
      </c>
      <c r="G3173" s="84">
        <f t="shared" ca="1" si="948"/>
        <v>1</v>
      </c>
      <c r="H3173" s="81">
        <f ca="1">TRUNC(PRODUCT(G$10:G3172),15)</f>
        <v>1.40945772534528</v>
      </c>
      <c r="I3173" s="81">
        <f t="shared" ca="1" si="949"/>
        <v>1.40945772534528</v>
      </c>
      <c r="J3173" s="81">
        <f t="shared" ca="1" si="950"/>
        <v>1</v>
      </c>
      <c r="K3173" s="81">
        <f t="shared" ca="1" si="951"/>
        <v>0</v>
      </c>
      <c r="L3173" s="85">
        <f>IF(VLOOKUP(A3173,$U$12:$AD$125,8)=VLOOKUP(A3172,$U$12:$AD$125,8),0,VLOOKUP(A3173,U$12:$AD$125,8))</f>
        <v>0</v>
      </c>
      <c r="M3173" s="86">
        <f>IF(L3173&gt;0,VLOOKUP(L3173,T$12:$AC$125,7),0)</f>
        <v>0</v>
      </c>
      <c r="N3173" s="81">
        <f t="shared" si="956"/>
        <v>0</v>
      </c>
      <c r="O3173" s="81">
        <f t="shared" ca="1" si="952"/>
        <v>0</v>
      </c>
      <c r="P3173" s="87" t="str">
        <f t="shared" si="953"/>
        <v>J=</v>
      </c>
      <c r="Q3173" s="88">
        <f t="shared" si="954"/>
        <v>46321</v>
      </c>
    </row>
    <row r="3174" spans="1:17" x14ac:dyDescent="0.2">
      <c r="A3174" s="79">
        <f t="shared" si="957"/>
        <v>46246</v>
      </c>
      <c r="B3174" s="80" t="str">
        <f t="shared" ca="1" si="945"/>
        <v>n.d</v>
      </c>
      <c r="C3174" s="81">
        <f t="shared" ca="1" si="946"/>
        <v>649.43013231999998</v>
      </c>
      <c r="D3174" s="82">
        <f ca="1">IF(A3174&lt;$B$1,VLOOKUP(A3174,[1]DI!$A$4:$B$15000,2,FALSE),0)</f>
        <v>0</v>
      </c>
      <c r="E3174" s="81">
        <f t="shared" ca="1" si="947"/>
        <v>0</v>
      </c>
      <c r="F3174" s="83">
        <f t="shared" si="955"/>
        <v>1.2</v>
      </c>
      <c r="G3174" s="84">
        <f t="shared" ca="1" si="948"/>
        <v>1</v>
      </c>
      <c r="H3174" s="81">
        <f ca="1">TRUNC(PRODUCT(G$10:G3173),15)</f>
        <v>1.40945772534528</v>
      </c>
      <c r="I3174" s="81">
        <f t="shared" ca="1" si="949"/>
        <v>1.40945772534528</v>
      </c>
      <c r="J3174" s="81">
        <f t="shared" ca="1" si="950"/>
        <v>1</v>
      </c>
      <c r="K3174" s="81">
        <f t="shared" ca="1" si="951"/>
        <v>0</v>
      </c>
      <c r="L3174" s="85">
        <f>IF(VLOOKUP(A3174,$U$12:$AD$125,8)=VLOOKUP(A3173,$U$12:$AD$125,8),0,VLOOKUP(A3174,U$12:$AD$125,8))</f>
        <v>0</v>
      </c>
      <c r="M3174" s="86">
        <f>IF(L3174&gt;0,VLOOKUP(L3174,T$12:$AC$125,7),0)</f>
        <v>0</v>
      </c>
      <c r="N3174" s="81">
        <f t="shared" si="956"/>
        <v>0</v>
      </c>
      <c r="O3174" s="81">
        <f t="shared" ca="1" si="952"/>
        <v>0</v>
      </c>
      <c r="P3174" s="87" t="str">
        <f t="shared" si="953"/>
        <v>J=</v>
      </c>
      <c r="Q3174" s="88">
        <f t="shared" si="954"/>
        <v>46321</v>
      </c>
    </row>
    <row r="3175" spans="1:17" x14ac:dyDescent="0.2">
      <c r="A3175" s="79">
        <f t="shared" si="957"/>
        <v>46247</v>
      </c>
      <c r="B3175" s="80" t="str">
        <f t="shared" ca="1" si="945"/>
        <v>n.d</v>
      </c>
      <c r="C3175" s="81">
        <f t="shared" ca="1" si="946"/>
        <v>649.43013231999998</v>
      </c>
      <c r="D3175" s="82">
        <f ca="1">IF(A3175&lt;$B$1,VLOOKUP(A3175,[1]DI!$A$4:$B$15000,2,FALSE),0)</f>
        <v>0</v>
      </c>
      <c r="E3175" s="81">
        <f t="shared" ca="1" si="947"/>
        <v>0</v>
      </c>
      <c r="F3175" s="83">
        <f t="shared" si="955"/>
        <v>1.2</v>
      </c>
      <c r="G3175" s="84">
        <f t="shared" ca="1" si="948"/>
        <v>1</v>
      </c>
      <c r="H3175" s="81">
        <f ca="1">TRUNC(PRODUCT(G$10:G3174),15)</f>
        <v>1.40945772534528</v>
      </c>
      <c r="I3175" s="81">
        <f t="shared" ca="1" si="949"/>
        <v>1.40945772534528</v>
      </c>
      <c r="J3175" s="81">
        <f t="shared" ca="1" si="950"/>
        <v>1</v>
      </c>
      <c r="K3175" s="81">
        <f t="shared" ca="1" si="951"/>
        <v>0</v>
      </c>
      <c r="L3175" s="85">
        <f>IF(VLOOKUP(A3175,$U$12:$AD$125,8)=VLOOKUP(A3174,$U$12:$AD$125,8),0,VLOOKUP(A3175,U$12:$AD$125,8))</f>
        <v>0</v>
      </c>
      <c r="M3175" s="86">
        <f>IF(L3175&gt;0,VLOOKUP(L3175,T$12:$AC$125,7),0)</f>
        <v>0</v>
      </c>
      <c r="N3175" s="81">
        <f t="shared" si="956"/>
        <v>0</v>
      </c>
      <c r="O3175" s="81">
        <f t="shared" ca="1" si="952"/>
        <v>0</v>
      </c>
      <c r="P3175" s="87" t="str">
        <f t="shared" si="953"/>
        <v>J=</v>
      </c>
      <c r="Q3175" s="88">
        <f t="shared" si="954"/>
        <v>46321</v>
      </c>
    </row>
    <row r="3176" spans="1:17" x14ac:dyDescent="0.2">
      <c r="A3176" s="79">
        <f t="shared" si="957"/>
        <v>46248</v>
      </c>
      <c r="B3176" s="80" t="str">
        <f t="shared" ca="1" si="945"/>
        <v>n.d</v>
      </c>
      <c r="C3176" s="81">
        <f t="shared" ca="1" si="946"/>
        <v>649.43013231999998</v>
      </c>
      <c r="D3176" s="82">
        <f ca="1">IF(A3176&lt;$B$1,VLOOKUP(A3176,[1]DI!$A$4:$B$15000,2,FALSE),0)</f>
        <v>0</v>
      </c>
      <c r="E3176" s="81">
        <f t="shared" ca="1" si="947"/>
        <v>0</v>
      </c>
      <c r="F3176" s="83">
        <f t="shared" si="955"/>
        <v>1.2</v>
      </c>
      <c r="G3176" s="84">
        <f t="shared" ca="1" si="948"/>
        <v>1</v>
      </c>
      <c r="H3176" s="81">
        <f ca="1">TRUNC(PRODUCT(G$10:G3175),15)</f>
        <v>1.40945772534528</v>
      </c>
      <c r="I3176" s="81">
        <f t="shared" ca="1" si="949"/>
        <v>1.40945772534528</v>
      </c>
      <c r="J3176" s="81">
        <f t="shared" ca="1" si="950"/>
        <v>1</v>
      </c>
      <c r="K3176" s="81">
        <f t="shared" ca="1" si="951"/>
        <v>0</v>
      </c>
      <c r="L3176" s="85">
        <f>IF(VLOOKUP(A3176,$U$12:$AD$125,8)=VLOOKUP(A3175,$U$12:$AD$125,8),0,VLOOKUP(A3176,U$12:$AD$125,8))</f>
        <v>0</v>
      </c>
      <c r="M3176" s="86">
        <f>IF(L3176&gt;0,VLOOKUP(L3176,T$12:$AC$125,7),0)</f>
        <v>0</v>
      </c>
      <c r="N3176" s="81">
        <f t="shared" si="956"/>
        <v>0</v>
      </c>
      <c r="O3176" s="81">
        <f t="shared" ca="1" si="952"/>
        <v>0</v>
      </c>
      <c r="P3176" s="87" t="str">
        <f t="shared" si="953"/>
        <v>J=</v>
      </c>
      <c r="Q3176" s="88">
        <f t="shared" si="954"/>
        <v>46321</v>
      </c>
    </row>
    <row r="3177" spans="1:17" x14ac:dyDescent="0.2">
      <c r="A3177" s="79">
        <f t="shared" si="957"/>
        <v>46249</v>
      </c>
      <c r="B3177" s="80" t="str">
        <f t="shared" ca="1" si="945"/>
        <v>n.d</v>
      </c>
      <c r="C3177" s="81">
        <f t="shared" ca="1" si="946"/>
        <v>649.43013231999998</v>
      </c>
      <c r="D3177" s="82">
        <f ca="1">IF(A3177&lt;$B$1,VLOOKUP(A3177,[1]DI!$A$4:$B$15000,2,FALSE),0)</f>
        <v>0</v>
      </c>
      <c r="E3177" s="81">
        <f t="shared" ca="1" si="947"/>
        <v>0</v>
      </c>
      <c r="F3177" s="83">
        <f t="shared" si="955"/>
        <v>1.2</v>
      </c>
      <c r="G3177" s="84">
        <f t="shared" ca="1" si="948"/>
        <v>1</v>
      </c>
      <c r="H3177" s="81">
        <f ca="1">TRUNC(PRODUCT(G$10:G3176),15)</f>
        <v>1.40945772534528</v>
      </c>
      <c r="I3177" s="81">
        <f t="shared" ca="1" si="949"/>
        <v>1.40945772534528</v>
      </c>
      <c r="J3177" s="81">
        <f t="shared" ca="1" si="950"/>
        <v>1</v>
      </c>
      <c r="K3177" s="81">
        <f t="shared" ca="1" si="951"/>
        <v>0</v>
      </c>
      <c r="L3177" s="85">
        <f>IF(VLOOKUP(A3177,$U$12:$AD$125,8)=VLOOKUP(A3176,$U$12:$AD$125,8),0,VLOOKUP(A3177,U$12:$AD$125,8))</f>
        <v>0</v>
      </c>
      <c r="M3177" s="86">
        <f>IF(L3177&gt;0,VLOOKUP(L3177,T$12:$AC$125,7),0)</f>
        <v>0</v>
      </c>
      <c r="N3177" s="81">
        <f t="shared" si="956"/>
        <v>0</v>
      </c>
      <c r="O3177" s="81">
        <f t="shared" ca="1" si="952"/>
        <v>0</v>
      </c>
      <c r="P3177" s="87" t="str">
        <f t="shared" si="953"/>
        <v>J=</v>
      </c>
      <c r="Q3177" s="88">
        <f t="shared" si="954"/>
        <v>46321</v>
      </c>
    </row>
    <row r="3178" spans="1:17" x14ac:dyDescent="0.2">
      <c r="A3178" s="79">
        <f t="shared" si="957"/>
        <v>46250</v>
      </c>
      <c r="B3178" s="80" t="str">
        <f t="shared" ca="1" si="945"/>
        <v>n.d</v>
      </c>
      <c r="C3178" s="81">
        <f t="shared" ca="1" si="946"/>
        <v>649.43013231999998</v>
      </c>
      <c r="D3178" s="82">
        <f ca="1">IF(A3178&lt;$B$1,VLOOKUP(A3178,[1]DI!$A$4:$B$15000,2,FALSE),0)</f>
        <v>0</v>
      </c>
      <c r="E3178" s="81">
        <f t="shared" ca="1" si="947"/>
        <v>0</v>
      </c>
      <c r="F3178" s="83">
        <f t="shared" si="955"/>
        <v>1.2</v>
      </c>
      <c r="G3178" s="84">
        <f t="shared" ca="1" si="948"/>
        <v>1</v>
      </c>
      <c r="H3178" s="81">
        <f ca="1">TRUNC(PRODUCT(G$10:G3177),15)</f>
        <v>1.40945772534528</v>
      </c>
      <c r="I3178" s="81">
        <f t="shared" ca="1" si="949"/>
        <v>1.40945772534528</v>
      </c>
      <c r="J3178" s="81">
        <f t="shared" ca="1" si="950"/>
        <v>1</v>
      </c>
      <c r="K3178" s="81">
        <f t="shared" ca="1" si="951"/>
        <v>0</v>
      </c>
      <c r="L3178" s="85">
        <f>IF(VLOOKUP(A3178,$U$12:$AD$125,8)=VLOOKUP(A3177,$U$12:$AD$125,8),0,VLOOKUP(A3178,U$12:$AD$125,8))</f>
        <v>0</v>
      </c>
      <c r="M3178" s="86">
        <f>IF(L3178&gt;0,VLOOKUP(L3178,T$12:$AC$125,7),0)</f>
        <v>0</v>
      </c>
      <c r="N3178" s="81">
        <f t="shared" si="956"/>
        <v>0</v>
      </c>
      <c r="O3178" s="81">
        <f t="shared" ca="1" si="952"/>
        <v>0</v>
      </c>
      <c r="P3178" s="87" t="str">
        <f t="shared" si="953"/>
        <v>J=</v>
      </c>
      <c r="Q3178" s="88">
        <f t="shared" si="954"/>
        <v>46321</v>
      </c>
    </row>
    <row r="3179" spans="1:17" x14ac:dyDescent="0.2">
      <c r="A3179" s="79">
        <f t="shared" si="957"/>
        <v>46251</v>
      </c>
      <c r="B3179" s="80" t="str">
        <f t="shared" ca="1" si="945"/>
        <v>n.d</v>
      </c>
      <c r="C3179" s="81">
        <f t="shared" ca="1" si="946"/>
        <v>649.43013231999998</v>
      </c>
      <c r="D3179" s="82">
        <f ca="1">IF(A3179&lt;$B$1,VLOOKUP(A3179,[1]DI!$A$4:$B$15000,2,FALSE),0)</f>
        <v>0</v>
      </c>
      <c r="E3179" s="81">
        <f t="shared" ca="1" si="947"/>
        <v>0</v>
      </c>
      <c r="F3179" s="83">
        <f t="shared" si="955"/>
        <v>1.2</v>
      </c>
      <c r="G3179" s="84">
        <f t="shared" ca="1" si="948"/>
        <v>1</v>
      </c>
      <c r="H3179" s="81">
        <f ca="1">TRUNC(PRODUCT(G$10:G3178),15)</f>
        <v>1.40945772534528</v>
      </c>
      <c r="I3179" s="81">
        <f t="shared" ca="1" si="949"/>
        <v>1.40945772534528</v>
      </c>
      <c r="J3179" s="81">
        <f t="shared" ca="1" si="950"/>
        <v>1</v>
      </c>
      <c r="K3179" s="81">
        <f t="shared" ca="1" si="951"/>
        <v>0</v>
      </c>
      <c r="L3179" s="85">
        <f>IF(VLOOKUP(A3179,$U$12:$AD$125,8)=VLOOKUP(A3178,$U$12:$AD$125,8),0,VLOOKUP(A3179,U$12:$AD$125,8))</f>
        <v>0</v>
      </c>
      <c r="M3179" s="86">
        <f>IF(L3179&gt;0,VLOOKUP(L3179,T$12:$AC$125,7),0)</f>
        <v>0</v>
      </c>
      <c r="N3179" s="81">
        <f t="shared" si="956"/>
        <v>0</v>
      </c>
      <c r="O3179" s="81">
        <f t="shared" ca="1" si="952"/>
        <v>0</v>
      </c>
      <c r="P3179" s="87" t="str">
        <f t="shared" si="953"/>
        <v>J=</v>
      </c>
      <c r="Q3179" s="88">
        <f t="shared" si="954"/>
        <v>46321</v>
      </c>
    </row>
    <row r="3180" spans="1:17" x14ac:dyDescent="0.2">
      <c r="A3180" s="79">
        <f t="shared" si="957"/>
        <v>46252</v>
      </c>
      <c r="B3180" s="80" t="str">
        <f t="shared" ca="1" si="945"/>
        <v>n.d</v>
      </c>
      <c r="C3180" s="81">
        <f t="shared" ca="1" si="946"/>
        <v>649.43013231999998</v>
      </c>
      <c r="D3180" s="82">
        <f ca="1">IF(A3180&lt;$B$1,VLOOKUP(A3180,[1]DI!$A$4:$B$15000,2,FALSE),0)</f>
        <v>0</v>
      </c>
      <c r="E3180" s="81">
        <f t="shared" ca="1" si="947"/>
        <v>0</v>
      </c>
      <c r="F3180" s="83">
        <f t="shared" si="955"/>
        <v>1.2</v>
      </c>
      <c r="G3180" s="84">
        <f t="shared" ca="1" si="948"/>
        <v>1</v>
      </c>
      <c r="H3180" s="81">
        <f ca="1">TRUNC(PRODUCT(G$10:G3179),15)</f>
        <v>1.40945772534528</v>
      </c>
      <c r="I3180" s="81">
        <f t="shared" ca="1" si="949"/>
        <v>1.40945772534528</v>
      </c>
      <c r="J3180" s="81">
        <f t="shared" ca="1" si="950"/>
        <v>1</v>
      </c>
      <c r="K3180" s="81">
        <f t="shared" ca="1" si="951"/>
        <v>0</v>
      </c>
      <c r="L3180" s="85">
        <f>IF(VLOOKUP(A3180,$U$12:$AD$125,8)=VLOOKUP(A3179,$U$12:$AD$125,8),0,VLOOKUP(A3180,U$12:$AD$125,8))</f>
        <v>0</v>
      </c>
      <c r="M3180" s="86">
        <f>IF(L3180&gt;0,VLOOKUP(L3180,T$12:$AC$125,7),0)</f>
        <v>0</v>
      </c>
      <c r="N3180" s="81">
        <f t="shared" si="956"/>
        <v>0</v>
      </c>
      <c r="O3180" s="81">
        <f t="shared" ca="1" si="952"/>
        <v>0</v>
      </c>
      <c r="P3180" s="87" t="str">
        <f t="shared" si="953"/>
        <v>J=</v>
      </c>
      <c r="Q3180" s="88">
        <f t="shared" si="954"/>
        <v>46321</v>
      </c>
    </row>
    <row r="3181" spans="1:17" x14ac:dyDescent="0.2">
      <c r="A3181" s="79">
        <f t="shared" si="957"/>
        <v>46253</v>
      </c>
      <c r="B3181" s="80" t="str">
        <f t="shared" ca="1" si="945"/>
        <v>n.d</v>
      </c>
      <c r="C3181" s="81">
        <f t="shared" ca="1" si="946"/>
        <v>649.43013231999998</v>
      </c>
      <c r="D3181" s="82">
        <f ca="1">IF(A3181&lt;$B$1,VLOOKUP(A3181,[1]DI!$A$4:$B$15000,2,FALSE),0)</f>
        <v>0</v>
      </c>
      <c r="E3181" s="81">
        <f t="shared" ca="1" si="947"/>
        <v>0</v>
      </c>
      <c r="F3181" s="83">
        <f t="shared" si="955"/>
        <v>1.2</v>
      </c>
      <c r="G3181" s="84">
        <f t="shared" ca="1" si="948"/>
        <v>1</v>
      </c>
      <c r="H3181" s="81">
        <f ca="1">TRUNC(PRODUCT(G$10:G3180),15)</f>
        <v>1.40945772534528</v>
      </c>
      <c r="I3181" s="81">
        <f t="shared" ca="1" si="949"/>
        <v>1.40945772534528</v>
      </c>
      <c r="J3181" s="81">
        <f t="shared" ca="1" si="950"/>
        <v>1</v>
      </c>
      <c r="K3181" s="81">
        <f t="shared" ca="1" si="951"/>
        <v>0</v>
      </c>
      <c r="L3181" s="85">
        <f>IF(VLOOKUP(A3181,$U$12:$AD$125,8)=VLOOKUP(A3180,$U$12:$AD$125,8),0,VLOOKUP(A3181,U$12:$AD$125,8))</f>
        <v>0</v>
      </c>
      <c r="M3181" s="86">
        <f>IF(L3181&gt;0,VLOOKUP(L3181,T$12:$AC$125,7),0)</f>
        <v>0</v>
      </c>
      <c r="N3181" s="81">
        <f t="shared" si="956"/>
        <v>0</v>
      </c>
      <c r="O3181" s="81">
        <f t="shared" ca="1" si="952"/>
        <v>0</v>
      </c>
      <c r="P3181" s="87" t="str">
        <f t="shared" si="953"/>
        <v>J=</v>
      </c>
      <c r="Q3181" s="88">
        <f t="shared" si="954"/>
        <v>46321</v>
      </c>
    </row>
    <row r="3182" spans="1:17" x14ac:dyDescent="0.2">
      <c r="A3182" s="79">
        <f t="shared" si="957"/>
        <v>46254</v>
      </c>
      <c r="B3182" s="80" t="str">
        <f t="shared" ref="B3182:B3245" ca="1" si="958">IF(A3182&lt;=TODAY(),C3182+K3182,IF(AND(A3182&gt;TODAY(),A3182&lt;=$B$1),IF(VLOOKUP(TODAY(),$A$10:$D$5000,4,FALSE)=0,"n.d",C3182+K3182),"n.d"))</f>
        <v>n.d</v>
      </c>
      <c r="C3182" s="81">
        <f t="shared" ref="C3182:C3245" ca="1" si="959">TRUNC(C3181-N3181,8)</f>
        <v>649.43013231999998</v>
      </c>
      <c r="D3182" s="82">
        <f ca="1">IF(A3182&lt;$B$1,VLOOKUP(A3182,[1]DI!$A$4:$B$15000,2,FALSE),0)</f>
        <v>0</v>
      </c>
      <c r="E3182" s="81">
        <f t="shared" ref="E3182:E3245" ca="1" si="960">ROUND((((1+D3182)^(1/252)-1)),8)</f>
        <v>0</v>
      </c>
      <c r="F3182" s="83">
        <f t="shared" si="955"/>
        <v>1.2</v>
      </c>
      <c r="G3182" s="84">
        <f t="shared" ref="G3182:G3245" ca="1" si="961">TRUNC((1+(E3182*F3182)),15)</f>
        <v>1</v>
      </c>
      <c r="H3182" s="81">
        <f ca="1">TRUNC(PRODUCT(G$10:G3181),15)</f>
        <v>1.40945772534528</v>
      </c>
      <c r="I3182" s="81">
        <f t="shared" ref="I3182:I3245" ca="1" si="962">IF(OR(L3181&gt;0,L3181="E"),H3181,I3181)</f>
        <v>1.40945772534528</v>
      </c>
      <c r="J3182" s="81">
        <f t="shared" ref="J3182:J3245" ca="1" si="963">ROUND(TRUNC(H3182/I3182,15),8)</f>
        <v>1</v>
      </c>
      <c r="K3182" s="81">
        <f t="shared" ref="K3182:K3245" ca="1" si="964">TRUNC((C3182*(J3182-1)),8)</f>
        <v>0</v>
      </c>
      <c r="L3182" s="85">
        <f>IF(VLOOKUP(A3182,$U$12:$AD$125,8)=VLOOKUP(A3181,$U$12:$AD$125,8),0,VLOOKUP(A3182,U$12:$AD$125,8))</f>
        <v>0</v>
      </c>
      <c r="M3182" s="86">
        <f>IF(L3182&gt;0,VLOOKUP(L3182,T$12:$AC$125,7),0)</f>
        <v>0</v>
      </c>
      <c r="N3182" s="81">
        <f t="shared" si="956"/>
        <v>0</v>
      </c>
      <c r="O3182" s="81">
        <f t="shared" ref="O3182:O3245" ca="1" si="965">(K3182+N3182)</f>
        <v>0</v>
      </c>
      <c r="P3182" s="87" t="str">
        <f t="shared" ref="P3182:P3245" si="966">IF(L3181&gt;0,VLOOKUP(A3181,$U$12:$AD$125,9),P3181)</f>
        <v>J=</v>
      </c>
      <c r="Q3182" s="88">
        <f t="shared" ref="Q3182:Q3245" si="967">IF(L3181&gt;0,VLOOKUP(A3181,$U$12:$AD$125,10),Q3181)</f>
        <v>46321</v>
      </c>
    </row>
    <row r="3183" spans="1:17" x14ac:dyDescent="0.2">
      <c r="A3183" s="79">
        <f t="shared" si="957"/>
        <v>46255</v>
      </c>
      <c r="B3183" s="80" t="str">
        <f t="shared" ca="1" si="958"/>
        <v>n.d</v>
      </c>
      <c r="C3183" s="81">
        <f t="shared" ca="1" si="959"/>
        <v>649.43013231999998</v>
      </c>
      <c r="D3183" s="82">
        <f ca="1">IF(A3183&lt;$B$1,VLOOKUP(A3183,[1]DI!$A$4:$B$15000,2,FALSE),0)</f>
        <v>0</v>
      </c>
      <c r="E3183" s="81">
        <f t="shared" ca="1" si="960"/>
        <v>0</v>
      </c>
      <c r="F3183" s="83">
        <f t="shared" si="955"/>
        <v>1.2</v>
      </c>
      <c r="G3183" s="84">
        <f t="shared" ca="1" si="961"/>
        <v>1</v>
      </c>
      <c r="H3183" s="81">
        <f ca="1">TRUNC(PRODUCT(G$10:G3182),15)</f>
        <v>1.40945772534528</v>
      </c>
      <c r="I3183" s="81">
        <f t="shared" ca="1" si="962"/>
        <v>1.40945772534528</v>
      </c>
      <c r="J3183" s="81">
        <f t="shared" ca="1" si="963"/>
        <v>1</v>
      </c>
      <c r="K3183" s="81">
        <f t="shared" ca="1" si="964"/>
        <v>0</v>
      </c>
      <c r="L3183" s="85">
        <f>IF(VLOOKUP(A3183,$U$12:$AD$125,8)=VLOOKUP(A3182,$U$12:$AD$125,8),0,VLOOKUP(A3183,U$12:$AD$125,8))</f>
        <v>0</v>
      </c>
      <c r="M3183" s="86">
        <f>IF(L3183&gt;0,VLOOKUP(L3183,T$12:$AC$125,7),0)</f>
        <v>0</v>
      </c>
      <c r="N3183" s="81">
        <f t="shared" si="956"/>
        <v>0</v>
      </c>
      <c r="O3183" s="81">
        <f t="shared" ca="1" si="965"/>
        <v>0</v>
      </c>
      <c r="P3183" s="87" t="str">
        <f t="shared" si="966"/>
        <v>J=</v>
      </c>
      <c r="Q3183" s="88">
        <f t="shared" si="967"/>
        <v>46321</v>
      </c>
    </row>
    <row r="3184" spans="1:17" x14ac:dyDescent="0.2">
      <c r="A3184" s="79">
        <f t="shared" si="957"/>
        <v>46256</v>
      </c>
      <c r="B3184" s="80" t="str">
        <f t="shared" ca="1" si="958"/>
        <v>n.d</v>
      </c>
      <c r="C3184" s="81">
        <f t="shared" ca="1" si="959"/>
        <v>649.43013231999998</v>
      </c>
      <c r="D3184" s="82">
        <f ca="1">IF(A3184&lt;$B$1,VLOOKUP(A3184,[1]DI!$A$4:$B$15000,2,FALSE),0)</f>
        <v>0</v>
      </c>
      <c r="E3184" s="81">
        <f t="shared" ca="1" si="960"/>
        <v>0</v>
      </c>
      <c r="F3184" s="83">
        <f t="shared" si="955"/>
        <v>1.2</v>
      </c>
      <c r="G3184" s="84">
        <f t="shared" ca="1" si="961"/>
        <v>1</v>
      </c>
      <c r="H3184" s="81">
        <f ca="1">TRUNC(PRODUCT(G$10:G3183),15)</f>
        <v>1.40945772534528</v>
      </c>
      <c r="I3184" s="81">
        <f t="shared" ca="1" si="962"/>
        <v>1.40945772534528</v>
      </c>
      <c r="J3184" s="81">
        <f t="shared" ca="1" si="963"/>
        <v>1</v>
      </c>
      <c r="K3184" s="81">
        <f t="shared" ca="1" si="964"/>
        <v>0</v>
      </c>
      <c r="L3184" s="85">
        <f>IF(VLOOKUP(A3184,$U$12:$AD$125,8)=VLOOKUP(A3183,$U$12:$AD$125,8),0,VLOOKUP(A3184,U$12:$AD$125,8))</f>
        <v>0</v>
      </c>
      <c r="M3184" s="86">
        <f>IF(L3184&gt;0,VLOOKUP(L3184,T$12:$AC$125,7),0)</f>
        <v>0</v>
      </c>
      <c r="N3184" s="81">
        <f t="shared" si="956"/>
        <v>0</v>
      </c>
      <c r="O3184" s="81">
        <f t="shared" ca="1" si="965"/>
        <v>0</v>
      </c>
      <c r="P3184" s="87" t="str">
        <f t="shared" si="966"/>
        <v>J=</v>
      </c>
      <c r="Q3184" s="88">
        <f t="shared" si="967"/>
        <v>46321</v>
      </c>
    </row>
    <row r="3185" spans="1:17" x14ac:dyDescent="0.2">
      <c r="A3185" s="79">
        <f t="shared" si="957"/>
        <v>46257</v>
      </c>
      <c r="B3185" s="80" t="str">
        <f t="shared" ca="1" si="958"/>
        <v>n.d</v>
      </c>
      <c r="C3185" s="81">
        <f t="shared" ca="1" si="959"/>
        <v>649.43013231999998</v>
      </c>
      <c r="D3185" s="82">
        <f ca="1">IF(A3185&lt;$B$1,VLOOKUP(A3185,[1]DI!$A$4:$B$15000,2,FALSE),0)</f>
        <v>0</v>
      </c>
      <c r="E3185" s="81">
        <f t="shared" ca="1" si="960"/>
        <v>0</v>
      </c>
      <c r="F3185" s="83">
        <f t="shared" si="955"/>
        <v>1.2</v>
      </c>
      <c r="G3185" s="84">
        <f t="shared" ca="1" si="961"/>
        <v>1</v>
      </c>
      <c r="H3185" s="81">
        <f ca="1">TRUNC(PRODUCT(G$10:G3184),15)</f>
        <v>1.40945772534528</v>
      </c>
      <c r="I3185" s="81">
        <f t="shared" ca="1" si="962"/>
        <v>1.40945772534528</v>
      </c>
      <c r="J3185" s="81">
        <f t="shared" ca="1" si="963"/>
        <v>1</v>
      </c>
      <c r="K3185" s="81">
        <f t="shared" ca="1" si="964"/>
        <v>0</v>
      </c>
      <c r="L3185" s="85">
        <f>IF(VLOOKUP(A3185,$U$12:$AD$125,8)=VLOOKUP(A3184,$U$12:$AD$125,8),0,VLOOKUP(A3185,U$12:$AD$125,8))</f>
        <v>0</v>
      </c>
      <c r="M3185" s="86">
        <f>IF(L3185&gt;0,VLOOKUP(L3185,T$12:$AC$125,7),0)</f>
        <v>0</v>
      </c>
      <c r="N3185" s="81">
        <f t="shared" si="956"/>
        <v>0</v>
      </c>
      <c r="O3185" s="81">
        <f t="shared" ca="1" si="965"/>
        <v>0</v>
      </c>
      <c r="P3185" s="87" t="str">
        <f t="shared" si="966"/>
        <v>J=</v>
      </c>
      <c r="Q3185" s="88">
        <f t="shared" si="967"/>
        <v>46321</v>
      </c>
    </row>
    <row r="3186" spans="1:17" x14ac:dyDescent="0.2">
      <c r="A3186" s="79">
        <f t="shared" si="957"/>
        <v>46258</v>
      </c>
      <c r="B3186" s="80" t="str">
        <f t="shared" ca="1" si="958"/>
        <v>n.d</v>
      </c>
      <c r="C3186" s="81">
        <f t="shared" ca="1" si="959"/>
        <v>649.43013231999998</v>
      </c>
      <c r="D3186" s="82">
        <f ca="1">IF(A3186&lt;$B$1,VLOOKUP(A3186,[1]DI!$A$4:$B$15000,2,FALSE),0)</f>
        <v>0</v>
      </c>
      <c r="E3186" s="81">
        <f t="shared" ca="1" si="960"/>
        <v>0</v>
      </c>
      <c r="F3186" s="83">
        <f t="shared" si="955"/>
        <v>1.2</v>
      </c>
      <c r="G3186" s="84">
        <f t="shared" ca="1" si="961"/>
        <v>1</v>
      </c>
      <c r="H3186" s="81">
        <f ca="1">TRUNC(PRODUCT(G$10:G3185),15)</f>
        <v>1.40945772534528</v>
      </c>
      <c r="I3186" s="81">
        <f t="shared" ca="1" si="962"/>
        <v>1.40945772534528</v>
      </c>
      <c r="J3186" s="81">
        <f t="shared" ca="1" si="963"/>
        <v>1</v>
      </c>
      <c r="K3186" s="81">
        <f t="shared" ca="1" si="964"/>
        <v>0</v>
      </c>
      <c r="L3186" s="85">
        <f>IF(VLOOKUP(A3186,$U$12:$AD$125,8)=VLOOKUP(A3185,$U$12:$AD$125,8),0,VLOOKUP(A3186,U$12:$AD$125,8))</f>
        <v>0</v>
      </c>
      <c r="M3186" s="86">
        <f>IF(L3186&gt;0,VLOOKUP(L3186,T$12:$AC$125,7),0)</f>
        <v>0</v>
      </c>
      <c r="N3186" s="81">
        <f t="shared" si="956"/>
        <v>0</v>
      </c>
      <c r="O3186" s="81">
        <f t="shared" ca="1" si="965"/>
        <v>0</v>
      </c>
      <c r="P3186" s="87" t="str">
        <f t="shared" si="966"/>
        <v>J=</v>
      </c>
      <c r="Q3186" s="88">
        <f t="shared" si="967"/>
        <v>46321</v>
      </c>
    </row>
    <row r="3187" spans="1:17" x14ac:dyDescent="0.2">
      <c r="A3187" s="79">
        <f t="shared" si="957"/>
        <v>46259</v>
      </c>
      <c r="B3187" s="80" t="str">
        <f t="shared" ca="1" si="958"/>
        <v>n.d</v>
      </c>
      <c r="C3187" s="81">
        <f t="shared" ca="1" si="959"/>
        <v>649.43013231999998</v>
      </c>
      <c r="D3187" s="82">
        <f ca="1">IF(A3187&lt;$B$1,VLOOKUP(A3187,[1]DI!$A$4:$B$15000,2,FALSE),0)</f>
        <v>0</v>
      </c>
      <c r="E3187" s="81">
        <f t="shared" ca="1" si="960"/>
        <v>0</v>
      </c>
      <c r="F3187" s="83">
        <f t="shared" si="955"/>
        <v>1.2</v>
      </c>
      <c r="G3187" s="84">
        <f t="shared" ca="1" si="961"/>
        <v>1</v>
      </c>
      <c r="H3187" s="81">
        <f ca="1">TRUNC(PRODUCT(G$10:G3186),15)</f>
        <v>1.40945772534528</v>
      </c>
      <c r="I3187" s="81">
        <f t="shared" ca="1" si="962"/>
        <v>1.40945772534528</v>
      </c>
      <c r="J3187" s="81">
        <f t="shared" ca="1" si="963"/>
        <v>1</v>
      </c>
      <c r="K3187" s="81">
        <f t="shared" ca="1" si="964"/>
        <v>0</v>
      </c>
      <c r="L3187" s="85">
        <f>IF(VLOOKUP(A3187,$U$12:$AD$125,8)=VLOOKUP(A3186,$U$12:$AD$125,8),0,VLOOKUP(A3187,U$12:$AD$125,8))</f>
        <v>0</v>
      </c>
      <c r="M3187" s="86">
        <f>IF(L3187&gt;0,VLOOKUP(L3187,T$12:$AC$125,7),0)</f>
        <v>0</v>
      </c>
      <c r="N3187" s="81">
        <f t="shared" si="956"/>
        <v>0</v>
      </c>
      <c r="O3187" s="81">
        <f t="shared" ca="1" si="965"/>
        <v>0</v>
      </c>
      <c r="P3187" s="87" t="str">
        <f t="shared" si="966"/>
        <v>J=</v>
      </c>
      <c r="Q3187" s="88">
        <f t="shared" si="967"/>
        <v>46321</v>
      </c>
    </row>
    <row r="3188" spans="1:17" x14ac:dyDescent="0.2">
      <c r="A3188" s="79">
        <f t="shared" si="957"/>
        <v>46260</v>
      </c>
      <c r="B3188" s="80" t="str">
        <f t="shared" ca="1" si="958"/>
        <v>n.d</v>
      </c>
      <c r="C3188" s="81">
        <f t="shared" ca="1" si="959"/>
        <v>649.43013231999998</v>
      </c>
      <c r="D3188" s="82">
        <f ca="1">IF(A3188&lt;$B$1,VLOOKUP(A3188,[1]DI!$A$4:$B$15000,2,FALSE),0)</f>
        <v>0</v>
      </c>
      <c r="E3188" s="81">
        <f t="shared" ca="1" si="960"/>
        <v>0</v>
      </c>
      <c r="F3188" s="83">
        <f t="shared" si="955"/>
        <v>1.2</v>
      </c>
      <c r="G3188" s="84">
        <f t="shared" ca="1" si="961"/>
        <v>1</v>
      </c>
      <c r="H3188" s="81">
        <f ca="1">TRUNC(PRODUCT(G$10:G3187),15)</f>
        <v>1.40945772534528</v>
      </c>
      <c r="I3188" s="81">
        <f t="shared" ca="1" si="962"/>
        <v>1.40945772534528</v>
      </c>
      <c r="J3188" s="81">
        <f t="shared" ca="1" si="963"/>
        <v>1</v>
      </c>
      <c r="K3188" s="81">
        <f t="shared" ca="1" si="964"/>
        <v>0</v>
      </c>
      <c r="L3188" s="85">
        <f>IF(VLOOKUP(A3188,$U$12:$AD$125,8)=VLOOKUP(A3187,$U$12:$AD$125,8),0,VLOOKUP(A3188,U$12:$AD$125,8))</f>
        <v>0</v>
      </c>
      <c r="M3188" s="86">
        <f>IF(L3188&gt;0,VLOOKUP(L3188,T$12:$AC$125,7),0)</f>
        <v>0</v>
      </c>
      <c r="N3188" s="81">
        <f t="shared" si="956"/>
        <v>0</v>
      </c>
      <c r="O3188" s="81">
        <f t="shared" ca="1" si="965"/>
        <v>0</v>
      </c>
      <c r="P3188" s="87" t="str">
        <f t="shared" si="966"/>
        <v>J=</v>
      </c>
      <c r="Q3188" s="88">
        <f t="shared" si="967"/>
        <v>46321</v>
      </c>
    </row>
    <row r="3189" spans="1:17" x14ac:dyDescent="0.2">
      <c r="A3189" s="79">
        <f t="shared" si="957"/>
        <v>46261</v>
      </c>
      <c r="B3189" s="80" t="str">
        <f t="shared" ca="1" si="958"/>
        <v>n.d</v>
      </c>
      <c r="C3189" s="81">
        <f t="shared" ca="1" si="959"/>
        <v>649.43013231999998</v>
      </c>
      <c r="D3189" s="82">
        <f ca="1">IF(A3189&lt;$B$1,VLOOKUP(A3189,[1]DI!$A$4:$B$15000,2,FALSE),0)</f>
        <v>0</v>
      </c>
      <c r="E3189" s="81">
        <f t="shared" ca="1" si="960"/>
        <v>0</v>
      </c>
      <c r="F3189" s="83">
        <f t="shared" si="955"/>
        <v>1.2</v>
      </c>
      <c r="G3189" s="84">
        <f t="shared" ca="1" si="961"/>
        <v>1</v>
      </c>
      <c r="H3189" s="81">
        <f ca="1">TRUNC(PRODUCT(G$10:G3188),15)</f>
        <v>1.40945772534528</v>
      </c>
      <c r="I3189" s="81">
        <f t="shared" ca="1" si="962"/>
        <v>1.40945772534528</v>
      </c>
      <c r="J3189" s="81">
        <f t="shared" ca="1" si="963"/>
        <v>1</v>
      </c>
      <c r="K3189" s="81">
        <f t="shared" ca="1" si="964"/>
        <v>0</v>
      </c>
      <c r="L3189" s="85">
        <f>IF(VLOOKUP(A3189,$U$12:$AD$125,8)=VLOOKUP(A3188,$U$12:$AD$125,8),0,VLOOKUP(A3189,U$12:$AD$125,8))</f>
        <v>0</v>
      </c>
      <c r="M3189" s="86">
        <f>IF(L3189&gt;0,VLOOKUP(L3189,T$12:$AC$125,7),0)</f>
        <v>0</v>
      </c>
      <c r="N3189" s="81">
        <f t="shared" si="956"/>
        <v>0</v>
      </c>
      <c r="O3189" s="81">
        <f t="shared" ca="1" si="965"/>
        <v>0</v>
      </c>
      <c r="P3189" s="87" t="str">
        <f t="shared" si="966"/>
        <v>J=</v>
      </c>
      <c r="Q3189" s="88">
        <f t="shared" si="967"/>
        <v>46321</v>
      </c>
    </row>
    <row r="3190" spans="1:17" x14ac:dyDescent="0.2">
      <c r="A3190" s="79">
        <f t="shared" si="957"/>
        <v>46262</v>
      </c>
      <c r="B3190" s="80" t="str">
        <f t="shared" ca="1" si="958"/>
        <v>n.d</v>
      </c>
      <c r="C3190" s="81">
        <f t="shared" ca="1" si="959"/>
        <v>649.43013231999998</v>
      </c>
      <c r="D3190" s="82">
        <f ca="1">IF(A3190&lt;$B$1,VLOOKUP(A3190,[1]DI!$A$4:$B$15000,2,FALSE),0)</f>
        <v>0</v>
      </c>
      <c r="E3190" s="81">
        <f t="shared" ca="1" si="960"/>
        <v>0</v>
      </c>
      <c r="F3190" s="83">
        <f t="shared" si="955"/>
        <v>1.2</v>
      </c>
      <c r="G3190" s="84">
        <f t="shared" ca="1" si="961"/>
        <v>1</v>
      </c>
      <c r="H3190" s="81">
        <f ca="1">TRUNC(PRODUCT(G$10:G3189),15)</f>
        <v>1.40945772534528</v>
      </c>
      <c r="I3190" s="81">
        <f t="shared" ca="1" si="962"/>
        <v>1.40945772534528</v>
      </c>
      <c r="J3190" s="81">
        <f t="shared" ca="1" si="963"/>
        <v>1</v>
      </c>
      <c r="K3190" s="81">
        <f t="shared" ca="1" si="964"/>
        <v>0</v>
      </c>
      <c r="L3190" s="85">
        <f>IF(VLOOKUP(A3190,$U$12:$AD$125,8)=VLOOKUP(A3189,$U$12:$AD$125,8),0,VLOOKUP(A3190,U$12:$AD$125,8))</f>
        <v>0</v>
      </c>
      <c r="M3190" s="86">
        <f>IF(L3190&gt;0,VLOOKUP(L3190,T$12:$AC$125,7),0)</f>
        <v>0</v>
      </c>
      <c r="N3190" s="81">
        <f t="shared" si="956"/>
        <v>0</v>
      </c>
      <c r="O3190" s="81">
        <f t="shared" ca="1" si="965"/>
        <v>0</v>
      </c>
      <c r="P3190" s="87" t="str">
        <f t="shared" si="966"/>
        <v>J=</v>
      </c>
      <c r="Q3190" s="88">
        <f t="shared" si="967"/>
        <v>46321</v>
      </c>
    </row>
    <row r="3191" spans="1:17" x14ac:dyDescent="0.2">
      <c r="A3191" s="79">
        <f t="shared" si="957"/>
        <v>46263</v>
      </c>
      <c r="B3191" s="80" t="str">
        <f t="shared" ca="1" si="958"/>
        <v>n.d</v>
      </c>
      <c r="C3191" s="81">
        <f t="shared" ca="1" si="959"/>
        <v>649.43013231999998</v>
      </c>
      <c r="D3191" s="82">
        <f ca="1">IF(A3191&lt;$B$1,VLOOKUP(A3191,[1]DI!$A$4:$B$15000,2,FALSE),0)</f>
        <v>0</v>
      </c>
      <c r="E3191" s="81">
        <f t="shared" ca="1" si="960"/>
        <v>0</v>
      </c>
      <c r="F3191" s="83">
        <f t="shared" si="955"/>
        <v>1.2</v>
      </c>
      <c r="G3191" s="84">
        <f t="shared" ca="1" si="961"/>
        <v>1</v>
      </c>
      <c r="H3191" s="81">
        <f ca="1">TRUNC(PRODUCT(G$10:G3190),15)</f>
        <v>1.40945772534528</v>
      </c>
      <c r="I3191" s="81">
        <f t="shared" ca="1" si="962"/>
        <v>1.40945772534528</v>
      </c>
      <c r="J3191" s="81">
        <f t="shared" ca="1" si="963"/>
        <v>1</v>
      </c>
      <c r="K3191" s="81">
        <f t="shared" ca="1" si="964"/>
        <v>0</v>
      </c>
      <c r="L3191" s="85">
        <f>IF(VLOOKUP(A3191,$U$12:$AD$125,8)=VLOOKUP(A3190,$U$12:$AD$125,8),0,VLOOKUP(A3191,U$12:$AD$125,8))</f>
        <v>0</v>
      </c>
      <c r="M3191" s="86">
        <f>IF(L3191&gt;0,VLOOKUP(L3191,T$12:$AC$125,7),0)</f>
        <v>0</v>
      </c>
      <c r="N3191" s="81">
        <f t="shared" si="956"/>
        <v>0</v>
      </c>
      <c r="O3191" s="81">
        <f t="shared" ca="1" si="965"/>
        <v>0</v>
      </c>
      <c r="P3191" s="87" t="str">
        <f t="shared" si="966"/>
        <v>J=</v>
      </c>
      <c r="Q3191" s="88">
        <f t="shared" si="967"/>
        <v>46321</v>
      </c>
    </row>
    <row r="3192" spans="1:17" x14ac:dyDescent="0.2">
      <c r="A3192" s="79">
        <f t="shared" si="957"/>
        <v>46264</v>
      </c>
      <c r="B3192" s="80" t="str">
        <f t="shared" ca="1" si="958"/>
        <v>n.d</v>
      </c>
      <c r="C3192" s="81">
        <f t="shared" ca="1" si="959"/>
        <v>649.43013231999998</v>
      </c>
      <c r="D3192" s="82">
        <f ca="1">IF(A3192&lt;$B$1,VLOOKUP(A3192,[1]DI!$A$4:$B$15000,2,FALSE),0)</f>
        <v>0</v>
      </c>
      <c r="E3192" s="81">
        <f t="shared" ca="1" si="960"/>
        <v>0</v>
      </c>
      <c r="F3192" s="83">
        <f t="shared" si="955"/>
        <v>1.2</v>
      </c>
      <c r="G3192" s="84">
        <f t="shared" ca="1" si="961"/>
        <v>1</v>
      </c>
      <c r="H3192" s="81">
        <f ca="1">TRUNC(PRODUCT(G$10:G3191),15)</f>
        <v>1.40945772534528</v>
      </c>
      <c r="I3192" s="81">
        <f t="shared" ca="1" si="962"/>
        <v>1.40945772534528</v>
      </c>
      <c r="J3192" s="81">
        <f t="shared" ca="1" si="963"/>
        <v>1</v>
      </c>
      <c r="K3192" s="81">
        <f t="shared" ca="1" si="964"/>
        <v>0</v>
      </c>
      <c r="L3192" s="85">
        <f>IF(VLOOKUP(A3192,$U$12:$AD$125,8)=VLOOKUP(A3191,$U$12:$AD$125,8),0,VLOOKUP(A3192,U$12:$AD$125,8))</f>
        <v>0</v>
      </c>
      <c r="M3192" s="86">
        <f>IF(L3192&gt;0,VLOOKUP(L3192,T$12:$AC$125,7),0)</f>
        <v>0</v>
      </c>
      <c r="N3192" s="81">
        <f t="shared" si="956"/>
        <v>0</v>
      </c>
      <c r="O3192" s="81">
        <f t="shared" ca="1" si="965"/>
        <v>0</v>
      </c>
      <c r="P3192" s="87" t="str">
        <f t="shared" si="966"/>
        <v>J=</v>
      </c>
      <c r="Q3192" s="88">
        <f t="shared" si="967"/>
        <v>46321</v>
      </c>
    </row>
    <row r="3193" spans="1:17" x14ac:dyDescent="0.2">
      <c r="A3193" s="79">
        <f t="shared" si="957"/>
        <v>46265</v>
      </c>
      <c r="B3193" s="80" t="str">
        <f t="shared" ca="1" si="958"/>
        <v>n.d</v>
      </c>
      <c r="C3193" s="81">
        <f t="shared" ca="1" si="959"/>
        <v>649.43013231999998</v>
      </c>
      <c r="D3193" s="82">
        <f ca="1">IF(A3193&lt;$B$1,VLOOKUP(A3193,[1]DI!$A$4:$B$15000,2,FALSE),0)</f>
        <v>0</v>
      </c>
      <c r="E3193" s="81">
        <f t="shared" ca="1" si="960"/>
        <v>0</v>
      </c>
      <c r="F3193" s="83">
        <f t="shared" si="955"/>
        <v>1.2</v>
      </c>
      <c r="G3193" s="84">
        <f t="shared" ca="1" si="961"/>
        <v>1</v>
      </c>
      <c r="H3193" s="81">
        <f ca="1">TRUNC(PRODUCT(G$10:G3192),15)</f>
        <v>1.40945772534528</v>
      </c>
      <c r="I3193" s="81">
        <f t="shared" ca="1" si="962"/>
        <v>1.40945772534528</v>
      </c>
      <c r="J3193" s="81">
        <f t="shared" ca="1" si="963"/>
        <v>1</v>
      </c>
      <c r="K3193" s="81">
        <f t="shared" ca="1" si="964"/>
        <v>0</v>
      </c>
      <c r="L3193" s="85">
        <f>IF(VLOOKUP(A3193,$U$12:$AD$125,8)=VLOOKUP(A3192,$U$12:$AD$125,8),0,VLOOKUP(A3193,U$12:$AD$125,8))</f>
        <v>0</v>
      </c>
      <c r="M3193" s="86">
        <f>IF(L3193&gt;0,VLOOKUP(L3193,T$12:$AC$125,7),0)</f>
        <v>0</v>
      </c>
      <c r="N3193" s="81">
        <f t="shared" si="956"/>
        <v>0</v>
      </c>
      <c r="O3193" s="81">
        <f t="shared" ca="1" si="965"/>
        <v>0</v>
      </c>
      <c r="P3193" s="87" t="str">
        <f t="shared" si="966"/>
        <v>J=</v>
      </c>
      <c r="Q3193" s="88">
        <f t="shared" si="967"/>
        <v>46321</v>
      </c>
    </row>
    <row r="3194" spans="1:17" x14ac:dyDescent="0.2">
      <c r="A3194" s="79">
        <f t="shared" si="957"/>
        <v>46266</v>
      </c>
      <c r="B3194" s="80" t="str">
        <f t="shared" ca="1" si="958"/>
        <v>n.d</v>
      </c>
      <c r="C3194" s="81">
        <f t="shared" ca="1" si="959"/>
        <v>649.43013231999998</v>
      </c>
      <c r="D3194" s="82">
        <f ca="1">IF(A3194&lt;$B$1,VLOOKUP(A3194,[1]DI!$A$4:$B$15000,2,FALSE),0)</f>
        <v>0</v>
      </c>
      <c r="E3194" s="81">
        <f t="shared" ca="1" si="960"/>
        <v>0</v>
      </c>
      <c r="F3194" s="83">
        <f t="shared" si="955"/>
        <v>1.2</v>
      </c>
      <c r="G3194" s="84">
        <f t="shared" ca="1" si="961"/>
        <v>1</v>
      </c>
      <c r="H3194" s="81">
        <f ca="1">TRUNC(PRODUCT(G$10:G3193),15)</f>
        <v>1.40945772534528</v>
      </c>
      <c r="I3194" s="81">
        <f t="shared" ca="1" si="962"/>
        <v>1.40945772534528</v>
      </c>
      <c r="J3194" s="81">
        <f t="shared" ca="1" si="963"/>
        <v>1</v>
      </c>
      <c r="K3194" s="81">
        <f t="shared" ca="1" si="964"/>
        <v>0</v>
      </c>
      <c r="L3194" s="85">
        <f>IF(VLOOKUP(A3194,$U$12:$AD$125,8)=VLOOKUP(A3193,$U$12:$AD$125,8),0,VLOOKUP(A3194,U$12:$AD$125,8))</f>
        <v>0</v>
      </c>
      <c r="M3194" s="86">
        <f>IF(L3194&gt;0,VLOOKUP(L3194,T$12:$AC$125,7),0)</f>
        <v>0</v>
      </c>
      <c r="N3194" s="81">
        <f t="shared" si="956"/>
        <v>0</v>
      </c>
      <c r="O3194" s="81">
        <f t="shared" ca="1" si="965"/>
        <v>0</v>
      </c>
      <c r="P3194" s="87" t="str">
        <f t="shared" si="966"/>
        <v>J=</v>
      </c>
      <c r="Q3194" s="88">
        <f t="shared" si="967"/>
        <v>46321</v>
      </c>
    </row>
    <row r="3195" spans="1:17" x14ac:dyDescent="0.2">
      <c r="A3195" s="79">
        <f t="shared" si="957"/>
        <v>46267</v>
      </c>
      <c r="B3195" s="80" t="str">
        <f t="shared" ca="1" si="958"/>
        <v>n.d</v>
      </c>
      <c r="C3195" s="81">
        <f t="shared" ca="1" si="959"/>
        <v>649.43013231999998</v>
      </c>
      <c r="D3195" s="82">
        <f ca="1">IF(A3195&lt;$B$1,VLOOKUP(A3195,[1]DI!$A$4:$B$15000,2,FALSE),0)</f>
        <v>0</v>
      </c>
      <c r="E3195" s="81">
        <f t="shared" ca="1" si="960"/>
        <v>0</v>
      </c>
      <c r="F3195" s="83">
        <f t="shared" si="955"/>
        <v>1.2</v>
      </c>
      <c r="G3195" s="84">
        <f t="shared" ca="1" si="961"/>
        <v>1</v>
      </c>
      <c r="H3195" s="81">
        <f ca="1">TRUNC(PRODUCT(G$10:G3194),15)</f>
        <v>1.40945772534528</v>
      </c>
      <c r="I3195" s="81">
        <f t="shared" ca="1" si="962"/>
        <v>1.40945772534528</v>
      </c>
      <c r="J3195" s="81">
        <f t="shared" ca="1" si="963"/>
        <v>1</v>
      </c>
      <c r="K3195" s="81">
        <f t="shared" ca="1" si="964"/>
        <v>0</v>
      </c>
      <c r="L3195" s="85">
        <f>IF(VLOOKUP(A3195,$U$12:$AD$125,8)=VLOOKUP(A3194,$U$12:$AD$125,8),0,VLOOKUP(A3195,U$12:$AD$125,8))</f>
        <v>0</v>
      </c>
      <c r="M3195" s="86">
        <f>IF(L3195&gt;0,VLOOKUP(L3195,T$12:$AC$125,7),0)</f>
        <v>0</v>
      </c>
      <c r="N3195" s="81">
        <f t="shared" si="956"/>
        <v>0</v>
      </c>
      <c r="O3195" s="81">
        <f t="shared" ca="1" si="965"/>
        <v>0</v>
      </c>
      <c r="P3195" s="87" t="str">
        <f t="shared" si="966"/>
        <v>J=</v>
      </c>
      <c r="Q3195" s="88">
        <f t="shared" si="967"/>
        <v>46321</v>
      </c>
    </row>
    <row r="3196" spans="1:17" x14ac:dyDescent="0.2">
      <c r="A3196" s="79">
        <f t="shared" si="957"/>
        <v>46268</v>
      </c>
      <c r="B3196" s="80" t="str">
        <f t="shared" ca="1" si="958"/>
        <v>n.d</v>
      </c>
      <c r="C3196" s="81">
        <f t="shared" ca="1" si="959"/>
        <v>649.43013231999998</v>
      </c>
      <c r="D3196" s="82">
        <f ca="1">IF(A3196&lt;$B$1,VLOOKUP(A3196,[1]DI!$A$4:$B$15000,2,FALSE),0)</f>
        <v>0</v>
      </c>
      <c r="E3196" s="81">
        <f t="shared" ca="1" si="960"/>
        <v>0</v>
      </c>
      <c r="F3196" s="83">
        <f t="shared" si="955"/>
        <v>1.2</v>
      </c>
      <c r="G3196" s="84">
        <f t="shared" ca="1" si="961"/>
        <v>1</v>
      </c>
      <c r="H3196" s="81">
        <f ca="1">TRUNC(PRODUCT(G$10:G3195),15)</f>
        <v>1.40945772534528</v>
      </c>
      <c r="I3196" s="81">
        <f t="shared" ca="1" si="962"/>
        <v>1.40945772534528</v>
      </c>
      <c r="J3196" s="81">
        <f t="shared" ca="1" si="963"/>
        <v>1</v>
      </c>
      <c r="K3196" s="81">
        <f t="shared" ca="1" si="964"/>
        <v>0</v>
      </c>
      <c r="L3196" s="85">
        <f>IF(VLOOKUP(A3196,$U$12:$AD$125,8)=VLOOKUP(A3195,$U$12:$AD$125,8),0,VLOOKUP(A3196,U$12:$AD$125,8))</f>
        <v>0</v>
      </c>
      <c r="M3196" s="86">
        <f>IF(L3196&gt;0,VLOOKUP(L3196,T$12:$AC$125,7),0)</f>
        <v>0</v>
      </c>
      <c r="N3196" s="81">
        <f t="shared" si="956"/>
        <v>0</v>
      </c>
      <c r="O3196" s="81">
        <f t="shared" ca="1" si="965"/>
        <v>0</v>
      </c>
      <c r="P3196" s="87" t="str">
        <f t="shared" si="966"/>
        <v>J=</v>
      </c>
      <c r="Q3196" s="88">
        <f t="shared" si="967"/>
        <v>46321</v>
      </c>
    </row>
    <row r="3197" spans="1:17" x14ac:dyDescent="0.2">
      <c r="A3197" s="79">
        <f t="shared" si="957"/>
        <v>46269</v>
      </c>
      <c r="B3197" s="80" t="str">
        <f t="shared" ca="1" si="958"/>
        <v>n.d</v>
      </c>
      <c r="C3197" s="81">
        <f t="shared" ca="1" si="959"/>
        <v>649.43013231999998</v>
      </c>
      <c r="D3197" s="82">
        <f ca="1">IF(A3197&lt;$B$1,VLOOKUP(A3197,[1]DI!$A$4:$B$15000,2,FALSE),0)</f>
        <v>0</v>
      </c>
      <c r="E3197" s="81">
        <f t="shared" ca="1" si="960"/>
        <v>0</v>
      </c>
      <c r="F3197" s="83">
        <f t="shared" si="955"/>
        <v>1.2</v>
      </c>
      <c r="G3197" s="84">
        <f t="shared" ca="1" si="961"/>
        <v>1</v>
      </c>
      <c r="H3197" s="81">
        <f ca="1">TRUNC(PRODUCT(G$10:G3196),15)</f>
        <v>1.40945772534528</v>
      </c>
      <c r="I3197" s="81">
        <f t="shared" ca="1" si="962"/>
        <v>1.40945772534528</v>
      </c>
      <c r="J3197" s="81">
        <f t="shared" ca="1" si="963"/>
        <v>1</v>
      </c>
      <c r="K3197" s="81">
        <f t="shared" ca="1" si="964"/>
        <v>0</v>
      </c>
      <c r="L3197" s="85">
        <f>IF(VLOOKUP(A3197,$U$12:$AD$125,8)=VLOOKUP(A3196,$U$12:$AD$125,8),0,VLOOKUP(A3197,U$12:$AD$125,8))</f>
        <v>0</v>
      </c>
      <c r="M3197" s="86">
        <f>IF(L3197&gt;0,VLOOKUP(L3197,T$12:$AC$125,7),0)</f>
        <v>0</v>
      </c>
      <c r="N3197" s="81">
        <f t="shared" si="956"/>
        <v>0</v>
      </c>
      <c r="O3197" s="81">
        <f t="shared" ca="1" si="965"/>
        <v>0</v>
      </c>
      <c r="P3197" s="87" t="str">
        <f t="shared" si="966"/>
        <v>J=</v>
      </c>
      <c r="Q3197" s="88">
        <f t="shared" si="967"/>
        <v>46321</v>
      </c>
    </row>
    <row r="3198" spans="1:17" x14ac:dyDescent="0.2">
      <c r="A3198" s="79">
        <f t="shared" si="957"/>
        <v>46270</v>
      </c>
      <c r="B3198" s="80" t="str">
        <f t="shared" ca="1" si="958"/>
        <v>n.d</v>
      </c>
      <c r="C3198" s="81">
        <f t="shared" ca="1" si="959"/>
        <v>649.43013231999998</v>
      </c>
      <c r="D3198" s="82">
        <f ca="1">IF(A3198&lt;$B$1,VLOOKUP(A3198,[1]DI!$A$4:$B$15000,2,FALSE),0)</f>
        <v>0</v>
      </c>
      <c r="E3198" s="81">
        <f t="shared" ca="1" si="960"/>
        <v>0</v>
      </c>
      <c r="F3198" s="83">
        <f t="shared" si="955"/>
        <v>1.2</v>
      </c>
      <c r="G3198" s="84">
        <f t="shared" ca="1" si="961"/>
        <v>1</v>
      </c>
      <c r="H3198" s="81">
        <f ca="1">TRUNC(PRODUCT(G$10:G3197),15)</f>
        <v>1.40945772534528</v>
      </c>
      <c r="I3198" s="81">
        <f t="shared" ca="1" si="962"/>
        <v>1.40945772534528</v>
      </c>
      <c r="J3198" s="81">
        <f t="shared" ca="1" si="963"/>
        <v>1</v>
      </c>
      <c r="K3198" s="81">
        <f t="shared" ca="1" si="964"/>
        <v>0</v>
      </c>
      <c r="L3198" s="85">
        <f>IF(VLOOKUP(A3198,$U$12:$AD$125,8)=VLOOKUP(A3197,$U$12:$AD$125,8),0,VLOOKUP(A3198,U$12:$AD$125,8))</f>
        <v>0</v>
      </c>
      <c r="M3198" s="86">
        <f>IF(L3198&gt;0,VLOOKUP(L3198,T$12:$AC$125,7),0)</f>
        <v>0</v>
      </c>
      <c r="N3198" s="81">
        <f t="shared" si="956"/>
        <v>0</v>
      </c>
      <c r="O3198" s="81">
        <f t="shared" ca="1" si="965"/>
        <v>0</v>
      </c>
      <c r="P3198" s="87" t="str">
        <f t="shared" si="966"/>
        <v>J=</v>
      </c>
      <c r="Q3198" s="88">
        <f t="shared" si="967"/>
        <v>46321</v>
      </c>
    </row>
    <row r="3199" spans="1:17" x14ac:dyDescent="0.2">
      <c r="A3199" s="79">
        <f t="shared" si="957"/>
        <v>46271</v>
      </c>
      <c r="B3199" s="80" t="str">
        <f t="shared" ca="1" si="958"/>
        <v>n.d</v>
      </c>
      <c r="C3199" s="81">
        <f t="shared" ca="1" si="959"/>
        <v>649.43013231999998</v>
      </c>
      <c r="D3199" s="82">
        <f ca="1">IF(A3199&lt;$B$1,VLOOKUP(A3199,[1]DI!$A$4:$B$15000,2,FALSE),0)</f>
        <v>0</v>
      </c>
      <c r="E3199" s="81">
        <f t="shared" ca="1" si="960"/>
        <v>0</v>
      </c>
      <c r="F3199" s="83">
        <f t="shared" si="955"/>
        <v>1.2</v>
      </c>
      <c r="G3199" s="84">
        <f t="shared" ca="1" si="961"/>
        <v>1</v>
      </c>
      <c r="H3199" s="81">
        <f ca="1">TRUNC(PRODUCT(G$10:G3198),15)</f>
        <v>1.40945772534528</v>
      </c>
      <c r="I3199" s="81">
        <f t="shared" ca="1" si="962"/>
        <v>1.40945772534528</v>
      </c>
      <c r="J3199" s="81">
        <f t="shared" ca="1" si="963"/>
        <v>1</v>
      </c>
      <c r="K3199" s="81">
        <f t="shared" ca="1" si="964"/>
        <v>0</v>
      </c>
      <c r="L3199" s="85">
        <f>IF(VLOOKUP(A3199,$U$12:$AD$125,8)=VLOOKUP(A3198,$U$12:$AD$125,8),0,VLOOKUP(A3199,U$12:$AD$125,8))</f>
        <v>0</v>
      </c>
      <c r="M3199" s="86">
        <f>IF(L3199&gt;0,VLOOKUP(L3199,T$12:$AC$125,7),0)</f>
        <v>0</v>
      </c>
      <c r="N3199" s="81">
        <f t="shared" si="956"/>
        <v>0</v>
      </c>
      <c r="O3199" s="81">
        <f t="shared" ca="1" si="965"/>
        <v>0</v>
      </c>
      <c r="P3199" s="87" t="str">
        <f t="shared" si="966"/>
        <v>J=</v>
      </c>
      <c r="Q3199" s="88">
        <f t="shared" si="967"/>
        <v>46321</v>
      </c>
    </row>
    <row r="3200" spans="1:17" x14ac:dyDescent="0.2">
      <c r="A3200" s="79">
        <f t="shared" si="957"/>
        <v>46272</v>
      </c>
      <c r="B3200" s="80" t="str">
        <f t="shared" ca="1" si="958"/>
        <v>n.d</v>
      </c>
      <c r="C3200" s="81">
        <f t="shared" ca="1" si="959"/>
        <v>649.43013231999998</v>
      </c>
      <c r="D3200" s="82">
        <f ca="1">IF(A3200&lt;$B$1,VLOOKUP(A3200,[1]DI!$A$4:$B$15000,2,FALSE),0)</f>
        <v>0</v>
      </c>
      <c r="E3200" s="81">
        <f t="shared" ca="1" si="960"/>
        <v>0</v>
      </c>
      <c r="F3200" s="83">
        <f t="shared" si="955"/>
        <v>1.2</v>
      </c>
      <c r="G3200" s="84">
        <f t="shared" ca="1" si="961"/>
        <v>1</v>
      </c>
      <c r="H3200" s="81">
        <f ca="1">TRUNC(PRODUCT(G$10:G3199),15)</f>
        <v>1.40945772534528</v>
      </c>
      <c r="I3200" s="81">
        <f t="shared" ca="1" si="962"/>
        <v>1.40945772534528</v>
      </c>
      <c r="J3200" s="81">
        <f t="shared" ca="1" si="963"/>
        <v>1</v>
      </c>
      <c r="K3200" s="81">
        <f t="shared" ca="1" si="964"/>
        <v>0</v>
      </c>
      <c r="L3200" s="85">
        <f>IF(VLOOKUP(A3200,$U$12:$AD$125,8)=VLOOKUP(A3199,$U$12:$AD$125,8),0,VLOOKUP(A3200,U$12:$AD$125,8))</f>
        <v>0</v>
      </c>
      <c r="M3200" s="86">
        <f>IF(L3200&gt;0,VLOOKUP(L3200,T$12:$AC$125,7),0)</f>
        <v>0</v>
      </c>
      <c r="N3200" s="81">
        <f t="shared" si="956"/>
        <v>0</v>
      </c>
      <c r="O3200" s="81">
        <f t="shared" ca="1" si="965"/>
        <v>0</v>
      </c>
      <c r="P3200" s="87" t="str">
        <f t="shared" si="966"/>
        <v>J=</v>
      </c>
      <c r="Q3200" s="88">
        <f t="shared" si="967"/>
        <v>46321</v>
      </c>
    </row>
    <row r="3201" spans="1:17" x14ac:dyDescent="0.2">
      <c r="A3201" s="79">
        <f t="shared" si="957"/>
        <v>46273</v>
      </c>
      <c r="B3201" s="80" t="str">
        <f t="shared" ca="1" si="958"/>
        <v>n.d</v>
      </c>
      <c r="C3201" s="81">
        <f t="shared" ca="1" si="959"/>
        <v>649.43013231999998</v>
      </c>
      <c r="D3201" s="82">
        <f ca="1">IF(A3201&lt;$B$1,VLOOKUP(A3201,[1]DI!$A$4:$B$15000,2,FALSE),0)</f>
        <v>0</v>
      </c>
      <c r="E3201" s="81">
        <f t="shared" ca="1" si="960"/>
        <v>0</v>
      </c>
      <c r="F3201" s="83">
        <f t="shared" si="955"/>
        <v>1.2</v>
      </c>
      <c r="G3201" s="84">
        <f t="shared" ca="1" si="961"/>
        <v>1</v>
      </c>
      <c r="H3201" s="81">
        <f ca="1">TRUNC(PRODUCT(G$10:G3200),15)</f>
        <v>1.40945772534528</v>
      </c>
      <c r="I3201" s="81">
        <f t="shared" ca="1" si="962"/>
        <v>1.40945772534528</v>
      </c>
      <c r="J3201" s="81">
        <f t="shared" ca="1" si="963"/>
        <v>1</v>
      </c>
      <c r="K3201" s="81">
        <f t="shared" ca="1" si="964"/>
        <v>0</v>
      </c>
      <c r="L3201" s="85">
        <f>IF(VLOOKUP(A3201,$U$12:$AD$125,8)=VLOOKUP(A3200,$U$12:$AD$125,8),0,VLOOKUP(A3201,U$12:$AD$125,8))</f>
        <v>0</v>
      </c>
      <c r="M3201" s="86">
        <f>IF(L3201&gt;0,VLOOKUP(L3201,T$12:$AC$125,7),0)</f>
        <v>0</v>
      </c>
      <c r="N3201" s="81">
        <f t="shared" si="956"/>
        <v>0</v>
      </c>
      <c r="O3201" s="81">
        <f t="shared" ca="1" si="965"/>
        <v>0</v>
      </c>
      <c r="P3201" s="87" t="str">
        <f t="shared" si="966"/>
        <v>J=</v>
      </c>
      <c r="Q3201" s="88">
        <f t="shared" si="967"/>
        <v>46321</v>
      </c>
    </row>
    <row r="3202" spans="1:17" x14ac:dyDescent="0.2">
      <c r="A3202" s="79">
        <f t="shared" si="957"/>
        <v>46274</v>
      </c>
      <c r="B3202" s="80" t="str">
        <f t="shared" ca="1" si="958"/>
        <v>n.d</v>
      </c>
      <c r="C3202" s="81">
        <f t="shared" ca="1" si="959"/>
        <v>649.43013231999998</v>
      </c>
      <c r="D3202" s="82">
        <f ca="1">IF(A3202&lt;$B$1,VLOOKUP(A3202,[1]DI!$A$4:$B$15000,2,FALSE),0)</f>
        <v>0</v>
      </c>
      <c r="E3202" s="81">
        <f t="shared" ca="1" si="960"/>
        <v>0</v>
      </c>
      <c r="F3202" s="83">
        <f t="shared" si="955"/>
        <v>1.2</v>
      </c>
      <c r="G3202" s="84">
        <f t="shared" ca="1" si="961"/>
        <v>1</v>
      </c>
      <c r="H3202" s="81">
        <f ca="1">TRUNC(PRODUCT(G$10:G3201),15)</f>
        <v>1.40945772534528</v>
      </c>
      <c r="I3202" s="81">
        <f t="shared" ca="1" si="962"/>
        <v>1.40945772534528</v>
      </c>
      <c r="J3202" s="81">
        <f t="shared" ca="1" si="963"/>
        <v>1</v>
      </c>
      <c r="K3202" s="81">
        <f t="shared" ca="1" si="964"/>
        <v>0</v>
      </c>
      <c r="L3202" s="85">
        <f>IF(VLOOKUP(A3202,$U$12:$AD$125,8)=VLOOKUP(A3201,$U$12:$AD$125,8),0,VLOOKUP(A3202,U$12:$AD$125,8))</f>
        <v>0</v>
      </c>
      <c r="M3202" s="86">
        <f>IF(L3202&gt;0,VLOOKUP(L3202,T$12:$AC$125,7),0)</f>
        <v>0</v>
      </c>
      <c r="N3202" s="81">
        <f t="shared" si="956"/>
        <v>0</v>
      </c>
      <c r="O3202" s="81">
        <f t="shared" ca="1" si="965"/>
        <v>0</v>
      </c>
      <c r="P3202" s="87" t="str">
        <f t="shared" si="966"/>
        <v>J=</v>
      </c>
      <c r="Q3202" s="88">
        <f t="shared" si="967"/>
        <v>46321</v>
      </c>
    </row>
    <row r="3203" spans="1:17" x14ac:dyDescent="0.2">
      <c r="A3203" s="79">
        <f t="shared" si="957"/>
        <v>46275</v>
      </c>
      <c r="B3203" s="80" t="str">
        <f t="shared" ca="1" si="958"/>
        <v>n.d</v>
      </c>
      <c r="C3203" s="81">
        <f t="shared" ca="1" si="959"/>
        <v>649.43013231999998</v>
      </c>
      <c r="D3203" s="82">
        <f ca="1">IF(A3203&lt;$B$1,VLOOKUP(A3203,[1]DI!$A$4:$B$15000,2,FALSE),0)</f>
        <v>0</v>
      </c>
      <c r="E3203" s="81">
        <f t="shared" ca="1" si="960"/>
        <v>0</v>
      </c>
      <c r="F3203" s="83">
        <f t="shared" si="955"/>
        <v>1.2</v>
      </c>
      <c r="G3203" s="84">
        <f t="shared" ca="1" si="961"/>
        <v>1</v>
      </c>
      <c r="H3203" s="81">
        <f ca="1">TRUNC(PRODUCT(G$10:G3202),15)</f>
        <v>1.40945772534528</v>
      </c>
      <c r="I3203" s="81">
        <f t="shared" ca="1" si="962"/>
        <v>1.40945772534528</v>
      </c>
      <c r="J3203" s="81">
        <f t="shared" ca="1" si="963"/>
        <v>1</v>
      </c>
      <c r="K3203" s="81">
        <f t="shared" ca="1" si="964"/>
        <v>0</v>
      </c>
      <c r="L3203" s="85">
        <f>IF(VLOOKUP(A3203,$U$12:$AD$125,8)=VLOOKUP(A3202,$U$12:$AD$125,8),0,VLOOKUP(A3203,U$12:$AD$125,8))</f>
        <v>0</v>
      </c>
      <c r="M3203" s="86">
        <f>IF(L3203&gt;0,VLOOKUP(L3203,T$12:$AC$125,7),0)</f>
        <v>0</v>
      </c>
      <c r="N3203" s="81">
        <f t="shared" si="956"/>
        <v>0</v>
      </c>
      <c r="O3203" s="81">
        <f t="shared" ca="1" si="965"/>
        <v>0</v>
      </c>
      <c r="P3203" s="87" t="str">
        <f t="shared" si="966"/>
        <v>J=</v>
      </c>
      <c r="Q3203" s="88">
        <f t="shared" si="967"/>
        <v>46321</v>
      </c>
    </row>
    <row r="3204" spans="1:17" x14ac:dyDescent="0.2">
      <c r="A3204" s="79">
        <f t="shared" si="957"/>
        <v>46276</v>
      </c>
      <c r="B3204" s="80" t="str">
        <f t="shared" ca="1" si="958"/>
        <v>n.d</v>
      </c>
      <c r="C3204" s="81">
        <f t="shared" ca="1" si="959"/>
        <v>649.43013231999998</v>
      </c>
      <c r="D3204" s="82">
        <f ca="1">IF(A3204&lt;$B$1,VLOOKUP(A3204,[1]DI!$A$4:$B$15000,2,FALSE),0)</f>
        <v>0</v>
      </c>
      <c r="E3204" s="81">
        <f t="shared" ca="1" si="960"/>
        <v>0</v>
      </c>
      <c r="F3204" s="83">
        <f t="shared" si="955"/>
        <v>1.2</v>
      </c>
      <c r="G3204" s="84">
        <f t="shared" ca="1" si="961"/>
        <v>1</v>
      </c>
      <c r="H3204" s="81">
        <f ca="1">TRUNC(PRODUCT(G$10:G3203),15)</f>
        <v>1.40945772534528</v>
      </c>
      <c r="I3204" s="81">
        <f t="shared" ca="1" si="962"/>
        <v>1.40945772534528</v>
      </c>
      <c r="J3204" s="81">
        <f t="shared" ca="1" si="963"/>
        <v>1</v>
      </c>
      <c r="K3204" s="81">
        <f t="shared" ca="1" si="964"/>
        <v>0</v>
      </c>
      <c r="L3204" s="85">
        <f>IF(VLOOKUP(A3204,$U$12:$AD$125,8)=VLOOKUP(A3203,$U$12:$AD$125,8),0,VLOOKUP(A3204,U$12:$AD$125,8))</f>
        <v>0</v>
      </c>
      <c r="M3204" s="86">
        <f>IF(L3204&gt;0,VLOOKUP(L3204,T$12:$AC$125,7),0)</f>
        <v>0</v>
      </c>
      <c r="N3204" s="81">
        <f t="shared" si="956"/>
        <v>0</v>
      </c>
      <c r="O3204" s="81">
        <f t="shared" ca="1" si="965"/>
        <v>0</v>
      </c>
      <c r="P3204" s="87" t="str">
        <f t="shared" si="966"/>
        <v>J=</v>
      </c>
      <c r="Q3204" s="88">
        <f t="shared" si="967"/>
        <v>46321</v>
      </c>
    </row>
    <row r="3205" spans="1:17" x14ac:dyDescent="0.2">
      <c r="A3205" s="79">
        <f t="shared" si="957"/>
        <v>46277</v>
      </c>
      <c r="B3205" s="80" t="str">
        <f t="shared" ca="1" si="958"/>
        <v>n.d</v>
      </c>
      <c r="C3205" s="81">
        <f t="shared" ca="1" si="959"/>
        <v>649.43013231999998</v>
      </c>
      <c r="D3205" s="82">
        <f ca="1">IF(A3205&lt;$B$1,VLOOKUP(A3205,[1]DI!$A$4:$B$15000,2,FALSE),0)</f>
        <v>0</v>
      </c>
      <c r="E3205" s="81">
        <f t="shared" ca="1" si="960"/>
        <v>0</v>
      </c>
      <c r="F3205" s="83">
        <f t="shared" si="955"/>
        <v>1.2</v>
      </c>
      <c r="G3205" s="84">
        <f t="shared" ca="1" si="961"/>
        <v>1</v>
      </c>
      <c r="H3205" s="81">
        <f ca="1">TRUNC(PRODUCT(G$10:G3204),15)</f>
        <v>1.40945772534528</v>
      </c>
      <c r="I3205" s="81">
        <f t="shared" ca="1" si="962"/>
        <v>1.40945772534528</v>
      </c>
      <c r="J3205" s="81">
        <f t="shared" ca="1" si="963"/>
        <v>1</v>
      </c>
      <c r="K3205" s="81">
        <f t="shared" ca="1" si="964"/>
        <v>0</v>
      </c>
      <c r="L3205" s="85">
        <f>IF(VLOOKUP(A3205,$U$12:$AD$125,8)=VLOOKUP(A3204,$U$12:$AD$125,8),0,VLOOKUP(A3205,U$12:$AD$125,8))</f>
        <v>0</v>
      </c>
      <c r="M3205" s="86">
        <f>IF(L3205&gt;0,VLOOKUP(L3205,T$12:$AC$125,7),0)</f>
        <v>0</v>
      </c>
      <c r="N3205" s="81">
        <f t="shared" si="956"/>
        <v>0</v>
      </c>
      <c r="O3205" s="81">
        <f t="shared" ca="1" si="965"/>
        <v>0</v>
      </c>
      <c r="P3205" s="87" t="str">
        <f t="shared" si="966"/>
        <v>J=</v>
      </c>
      <c r="Q3205" s="88">
        <f t="shared" si="967"/>
        <v>46321</v>
      </c>
    </row>
    <row r="3206" spans="1:17" x14ac:dyDescent="0.2">
      <c r="A3206" s="79">
        <f t="shared" si="957"/>
        <v>46278</v>
      </c>
      <c r="B3206" s="80" t="str">
        <f t="shared" ca="1" si="958"/>
        <v>n.d</v>
      </c>
      <c r="C3206" s="81">
        <f t="shared" ca="1" si="959"/>
        <v>649.43013231999998</v>
      </c>
      <c r="D3206" s="82">
        <f ca="1">IF(A3206&lt;$B$1,VLOOKUP(A3206,[1]DI!$A$4:$B$15000,2,FALSE),0)</f>
        <v>0</v>
      </c>
      <c r="E3206" s="81">
        <f t="shared" ca="1" si="960"/>
        <v>0</v>
      </c>
      <c r="F3206" s="83">
        <f t="shared" si="955"/>
        <v>1.2</v>
      </c>
      <c r="G3206" s="84">
        <f t="shared" ca="1" si="961"/>
        <v>1</v>
      </c>
      <c r="H3206" s="81">
        <f ca="1">TRUNC(PRODUCT(G$10:G3205),15)</f>
        <v>1.40945772534528</v>
      </c>
      <c r="I3206" s="81">
        <f t="shared" ca="1" si="962"/>
        <v>1.40945772534528</v>
      </c>
      <c r="J3206" s="81">
        <f t="shared" ca="1" si="963"/>
        <v>1</v>
      </c>
      <c r="K3206" s="81">
        <f t="shared" ca="1" si="964"/>
        <v>0</v>
      </c>
      <c r="L3206" s="85">
        <f>IF(VLOOKUP(A3206,$U$12:$AD$125,8)=VLOOKUP(A3205,$U$12:$AD$125,8),0,VLOOKUP(A3206,U$12:$AD$125,8))</f>
        <v>0</v>
      </c>
      <c r="M3206" s="86">
        <f>IF(L3206&gt;0,VLOOKUP(L3206,T$12:$AC$125,7),0)</f>
        <v>0</v>
      </c>
      <c r="N3206" s="81">
        <f t="shared" si="956"/>
        <v>0</v>
      </c>
      <c r="O3206" s="81">
        <f t="shared" ca="1" si="965"/>
        <v>0</v>
      </c>
      <c r="P3206" s="87" t="str">
        <f t="shared" si="966"/>
        <v>J=</v>
      </c>
      <c r="Q3206" s="88">
        <f t="shared" si="967"/>
        <v>46321</v>
      </c>
    </row>
    <row r="3207" spans="1:17" x14ac:dyDescent="0.2">
      <c r="A3207" s="79">
        <f t="shared" si="957"/>
        <v>46279</v>
      </c>
      <c r="B3207" s="80" t="str">
        <f t="shared" ca="1" si="958"/>
        <v>n.d</v>
      </c>
      <c r="C3207" s="81">
        <f t="shared" ca="1" si="959"/>
        <v>649.43013231999998</v>
      </c>
      <c r="D3207" s="82">
        <f ca="1">IF(A3207&lt;$B$1,VLOOKUP(A3207,[1]DI!$A$4:$B$15000,2,FALSE),0)</f>
        <v>0</v>
      </c>
      <c r="E3207" s="81">
        <f t="shared" ca="1" si="960"/>
        <v>0</v>
      </c>
      <c r="F3207" s="83">
        <f t="shared" si="955"/>
        <v>1.2</v>
      </c>
      <c r="G3207" s="84">
        <f t="shared" ca="1" si="961"/>
        <v>1</v>
      </c>
      <c r="H3207" s="81">
        <f ca="1">TRUNC(PRODUCT(G$10:G3206),15)</f>
        <v>1.40945772534528</v>
      </c>
      <c r="I3207" s="81">
        <f t="shared" ca="1" si="962"/>
        <v>1.40945772534528</v>
      </c>
      <c r="J3207" s="81">
        <f t="shared" ca="1" si="963"/>
        <v>1</v>
      </c>
      <c r="K3207" s="81">
        <f t="shared" ca="1" si="964"/>
        <v>0</v>
      </c>
      <c r="L3207" s="85">
        <f>IF(VLOOKUP(A3207,$U$12:$AD$125,8)=VLOOKUP(A3206,$U$12:$AD$125,8),0,VLOOKUP(A3207,U$12:$AD$125,8))</f>
        <v>0</v>
      </c>
      <c r="M3207" s="86">
        <f>IF(L3207&gt;0,VLOOKUP(L3207,T$12:$AC$125,7),0)</f>
        <v>0</v>
      </c>
      <c r="N3207" s="81">
        <f t="shared" si="956"/>
        <v>0</v>
      </c>
      <c r="O3207" s="81">
        <f t="shared" ca="1" si="965"/>
        <v>0</v>
      </c>
      <c r="P3207" s="87" t="str">
        <f t="shared" si="966"/>
        <v>J=</v>
      </c>
      <c r="Q3207" s="88">
        <f t="shared" si="967"/>
        <v>46321</v>
      </c>
    </row>
    <row r="3208" spans="1:17" x14ac:dyDescent="0.2">
      <c r="A3208" s="79">
        <f t="shared" si="957"/>
        <v>46280</v>
      </c>
      <c r="B3208" s="80" t="str">
        <f t="shared" ca="1" si="958"/>
        <v>n.d</v>
      </c>
      <c r="C3208" s="81">
        <f t="shared" ca="1" si="959"/>
        <v>649.43013231999998</v>
      </c>
      <c r="D3208" s="82">
        <f ca="1">IF(A3208&lt;$B$1,VLOOKUP(A3208,[1]DI!$A$4:$B$15000,2,FALSE),0)</f>
        <v>0</v>
      </c>
      <c r="E3208" s="81">
        <f t="shared" ca="1" si="960"/>
        <v>0</v>
      </c>
      <c r="F3208" s="83">
        <f t="shared" si="955"/>
        <v>1.2</v>
      </c>
      <c r="G3208" s="84">
        <f t="shared" ca="1" si="961"/>
        <v>1</v>
      </c>
      <c r="H3208" s="81">
        <f ca="1">TRUNC(PRODUCT(G$10:G3207),15)</f>
        <v>1.40945772534528</v>
      </c>
      <c r="I3208" s="81">
        <f t="shared" ca="1" si="962"/>
        <v>1.40945772534528</v>
      </c>
      <c r="J3208" s="81">
        <f t="shared" ca="1" si="963"/>
        <v>1</v>
      </c>
      <c r="K3208" s="81">
        <f t="shared" ca="1" si="964"/>
        <v>0</v>
      </c>
      <c r="L3208" s="85">
        <f>IF(VLOOKUP(A3208,$U$12:$AD$125,8)=VLOOKUP(A3207,$U$12:$AD$125,8),0,VLOOKUP(A3208,U$12:$AD$125,8))</f>
        <v>0</v>
      </c>
      <c r="M3208" s="86">
        <f>IF(L3208&gt;0,VLOOKUP(L3208,T$12:$AC$125,7),0)</f>
        <v>0</v>
      </c>
      <c r="N3208" s="81">
        <f t="shared" si="956"/>
        <v>0</v>
      </c>
      <c r="O3208" s="81">
        <f t="shared" ca="1" si="965"/>
        <v>0</v>
      </c>
      <c r="P3208" s="87" t="str">
        <f t="shared" si="966"/>
        <v>J=</v>
      </c>
      <c r="Q3208" s="88">
        <f t="shared" si="967"/>
        <v>46321</v>
      </c>
    </row>
    <row r="3209" spans="1:17" x14ac:dyDescent="0.2">
      <c r="A3209" s="79">
        <f t="shared" si="957"/>
        <v>46281</v>
      </c>
      <c r="B3209" s="80" t="str">
        <f t="shared" ca="1" si="958"/>
        <v>n.d</v>
      </c>
      <c r="C3209" s="81">
        <f t="shared" ca="1" si="959"/>
        <v>649.43013231999998</v>
      </c>
      <c r="D3209" s="82">
        <f ca="1">IF(A3209&lt;$B$1,VLOOKUP(A3209,[1]DI!$A$4:$B$15000,2,FALSE),0)</f>
        <v>0</v>
      </c>
      <c r="E3209" s="81">
        <f t="shared" ca="1" si="960"/>
        <v>0</v>
      </c>
      <c r="F3209" s="83">
        <f t="shared" si="955"/>
        <v>1.2</v>
      </c>
      <c r="G3209" s="84">
        <f t="shared" ca="1" si="961"/>
        <v>1</v>
      </c>
      <c r="H3209" s="81">
        <f ca="1">TRUNC(PRODUCT(G$10:G3208),15)</f>
        <v>1.40945772534528</v>
      </c>
      <c r="I3209" s="81">
        <f t="shared" ca="1" si="962"/>
        <v>1.40945772534528</v>
      </c>
      <c r="J3209" s="81">
        <f t="shared" ca="1" si="963"/>
        <v>1</v>
      </c>
      <c r="K3209" s="81">
        <f t="shared" ca="1" si="964"/>
        <v>0</v>
      </c>
      <c r="L3209" s="85">
        <f>IF(VLOOKUP(A3209,$U$12:$AD$125,8)=VLOOKUP(A3208,$U$12:$AD$125,8),0,VLOOKUP(A3209,U$12:$AD$125,8))</f>
        <v>0</v>
      </c>
      <c r="M3209" s="86">
        <f>IF(L3209&gt;0,VLOOKUP(L3209,T$12:$AC$125,7),0)</f>
        <v>0</v>
      </c>
      <c r="N3209" s="81">
        <f t="shared" si="956"/>
        <v>0</v>
      </c>
      <c r="O3209" s="81">
        <f t="shared" ca="1" si="965"/>
        <v>0</v>
      </c>
      <c r="P3209" s="87" t="str">
        <f t="shared" si="966"/>
        <v>J=</v>
      </c>
      <c r="Q3209" s="88">
        <f t="shared" si="967"/>
        <v>46321</v>
      </c>
    </row>
    <row r="3210" spans="1:17" x14ac:dyDescent="0.2">
      <c r="A3210" s="79">
        <f t="shared" si="957"/>
        <v>46282</v>
      </c>
      <c r="B3210" s="80" t="str">
        <f t="shared" ca="1" si="958"/>
        <v>n.d</v>
      </c>
      <c r="C3210" s="81">
        <f t="shared" ca="1" si="959"/>
        <v>649.43013231999998</v>
      </c>
      <c r="D3210" s="82">
        <f ca="1">IF(A3210&lt;$B$1,VLOOKUP(A3210,[1]DI!$A$4:$B$15000,2,FALSE),0)</f>
        <v>0</v>
      </c>
      <c r="E3210" s="81">
        <f t="shared" ca="1" si="960"/>
        <v>0</v>
      </c>
      <c r="F3210" s="83">
        <f t="shared" ref="F3210:F3273" si="968">IF(A3210&gt;$H$2,$I$3,$I$2)</f>
        <v>1.2</v>
      </c>
      <c r="G3210" s="84">
        <f t="shared" ca="1" si="961"/>
        <v>1</v>
      </c>
      <c r="H3210" s="81">
        <f ca="1">TRUNC(PRODUCT(G$10:G3209),15)</f>
        <v>1.40945772534528</v>
      </c>
      <c r="I3210" s="81">
        <f t="shared" ca="1" si="962"/>
        <v>1.40945772534528</v>
      </c>
      <c r="J3210" s="81">
        <f t="shared" ca="1" si="963"/>
        <v>1</v>
      </c>
      <c r="K3210" s="81">
        <f t="shared" ca="1" si="964"/>
        <v>0</v>
      </c>
      <c r="L3210" s="85">
        <f>IF(VLOOKUP(A3210,$U$12:$AD$125,8)=VLOOKUP(A3209,$U$12:$AD$125,8),0,VLOOKUP(A3210,U$12:$AD$125,8))</f>
        <v>0</v>
      </c>
      <c r="M3210" s="86">
        <f>IF(L3210&gt;0,VLOOKUP(L3210,T$12:$AC$125,7),0)</f>
        <v>0</v>
      </c>
      <c r="N3210" s="81">
        <f t="shared" si="956"/>
        <v>0</v>
      </c>
      <c r="O3210" s="81">
        <f t="shared" ca="1" si="965"/>
        <v>0</v>
      </c>
      <c r="P3210" s="87" t="str">
        <f t="shared" si="966"/>
        <v>J=</v>
      </c>
      <c r="Q3210" s="88">
        <f t="shared" si="967"/>
        <v>46321</v>
      </c>
    </row>
    <row r="3211" spans="1:17" x14ac:dyDescent="0.2">
      <c r="A3211" s="79">
        <f t="shared" si="957"/>
        <v>46283</v>
      </c>
      <c r="B3211" s="80" t="str">
        <f t="shared" ca="1" si="958"/>
        <v>n.d</v>
      </c>
      <c r="C3211" s="81">
        <f t="shared" ca="1" si="959"/>
        <v>649.43013231999998</v>
      </c>
      <c r="D3211" s="82">
        <f ca="1">IF(A3211&lt;$B$1,VLOOKUP(A3211,[1]DI!$A$4:$B$15000,2,FALSE),0)</f>
        <v>0</v>
      </c>
      <c r="E3211" s="81">
        <f t="shared" ca="1" si="960"/>
        <v>0</v>
      </c>
      <c r="F3211" s="83">
        <f t="shared" si="968"/>
        <v>1.2</v>
      </c>
      <c r="G3211" s="84">
        <f t="shared" ca="1" si="961"/>
        <v>1</v>
      </c>
      <c r="H3211" s="81">
        <f ca="1">TRUNC(PRODUCT(G$10:G3210),15)</f>
        <v>1.40945772534528</v>
      </c>
      <c r="I3211" s="81">
        <f t="shared" ca="1" si="962"/>
        <v>1.40945772534528</v>
      </c>
      <c r="J3211" s="81">
        <f t="shared" ca="1" si="963"/>
        <v>1</v>
      </c>
      <c r="K3211" s="81">
        <f t="shared" ca="1" si="964"/>
        <v>0</v>
      </c>
      <c r="L3211" s="85">
        <f>IF(VLOOKUP(A3211,$U$12:$AD$125,8)=VLOOKUP(A3210,$U$12:$AD$125,8),0,VLOOKUP(A3211,U$12:$AD$125,8))</f>
        <v>0</v>
      </c>
      <c r="M3211" s="86">
        <f>IF(L3211&gt;0,VLOOKUP(L3211,T$12:$AC$125,7),0)</f>
        <v>0</v>
      </c>
      <c r="N3211" s="81">
        <f t="shared" ref="N3211:N3274" si="969">IF(M3211&gt;0,(C3211*M3211),0)</f>
        <v>0</v>
      </c>
      <c r="O3211" s="81">
        <f t="shared" ca="1" si="965"/>
        <v>0</v>
      </c>
      <c r="P3211" s="87" t="str">
        <f t="shared" si="966"/>
        <v>J=</v>
      </c>
      <c r="Q3211" s="88">
        <f t="shared" si="967"/>
        <v>46321</v>
      </c>
    </row>
    <row r="3212" spans="1:17" x14ac:dyDescent="0.2">
      <c r="A3212" s="79">
        <f t="shared" si="957"/>
        <v>46284</v>
      </c>
      <c r="B3212" s="80" t="str">
        <f t="shared" ca="1" si="958"/>
        <v>n.d</v>
      </c>
      <c r="C3212" s="81">
        <f t="shared" ca="1" si="959"/>
        <v>649.43013231999998</v>
      </c>
      <c r="D3212" s="82">
        <f ca="1">IF(A3212&lt;$B$1,VLOOKUP(A3212,[1]DI!$A$4:$B$15000,2,FALSE),0)</f>
        <v>0</v>
      </c>
      <c r="E3212" s="81">
        <f t="shared" ca="1" si="960"/>
        <v>0</v>
      </c>
      <c r="F3212" s="83">
        <f t="shared" si="968"/>
        <v>1.2</v>
      </c>
      <c r="G3212" s="84">
        <f t="shared" ca="1" si="961"/>
        <v>1</v>
      </c>
      <c r="H3212" s="81">
        <f ca="1">TRUNC(PRODUCT(G$10:G3211),15)</f>
        <v>1.40945772534528</v>
      </c>
      <c r="I3212" s="81">
        <f t="shared" ca="1" si="962"/>
        <v>1.40945772534528</v>
      </c>
      <c r="J3212" s="81">
        <f t="shared" ca="1" si="963"/>
        <v>1</v>
      </c>
      <c r="K3212" s="81">
        <f t="shared" ca="1" si="964"/>
        <v>0</v>
      </c>
      <c r="L3212" s="85">
        <f>IF(VLOOKUP(A3212,$U$12:$AD$125,8)=VLOOKUP(A3211,$U$12:$AD$125,8),0,VLOOKUP(A3212,U$12:$AD$125,8))</f>
        <v>0</v>
      </c>
      <c r="M3212" s="86">
        <f>IF(L3212&gt;0,VLOOKUP(L3212,T$12:$AC$125,7),0)</f>
        <v>0</v>
      </c>
      <c r="N3212" s="81">
        <f t="shared" si="969"/>
        <v>0</v>
      </c>
      <c r="O3212" s="81">
        <f t="shared" ca="1" si="965"/>
        <v>0</v>
      </c>
      <c r="P3212" s="87" t="str">
        <f t="shared" si="966"/>
        <v>J=</v>
      </c>
      <c r="Q3212" s="88">
        <f t="shared" si="967"/>
        <v>46321</v>
      </c>
    </row>
    <row r="3213" spans="1:17" x14ac:dyDescent="0.2">
      <c r="A3213" s="79">
        <f t="shared" si="957"/>
        <v>46285</v>
      </c>
      <c r="B3213" s="80" t="str">
        <f t="shared" ca="1" si="958"/>
        <v>n.d</v>
      </c>
      <c r="C3213" s="81">
        <f t="shared" ca="1" si="959"/>
        <v>649.43013231999998</v>
      </c>
      <c r="D3213" s="82">
        <f ca="1">IF(A3213&lt;$B$1,VLOOKUP(A3213,[1]DI!$A$4:$B$15000,2,FALSE),0)</f>
        <v>0</v>
      </c>
      <c r="E3213" s="81">
        <f t="shared" ca="1" si="960"/>
        <v>0</v>
      </c>
      <c r="F3213" s="83">
        <f t="shared" si="968"/>
        <v>1.2</v>
      </c>
      <c r="G3213" s="84">
        <f t="shared" ca="1" si="961"/>
        <v>1</v>
      </c>
      <c r="H3213" s="81">
        <f ca="1">TRUNC(PRODUCT(G$10:G3212),15)</f>
        <v>1.40945772534528</v>
      </c>
      <c r="I3213" s="81">
        <f t="shared" ca="1" si="962"/>
        <v>1.40945772534528</v>
      </c>
      <c r="J3213" s="81">
        <f t="shared" ca="1" si="963"/>
        <v>1</v>
      </c>
      <c r="K3213" s="81">
        <f t="shared" ca="1" si="964"/>
        <v>0</v>
      </c>
      <c r="L3213" s="85">
        <f>IF(VLOOKUP(A3213,$U$12:$AD$125,8)=VLOOKUP(A3212,$U$12:$AD$125,8),0,VLOOKUP(A3213,U$12:$AD$125,8))</f>
        <v>0</v>
      </c>
      <c r="M3213" s="86">
        <f>IF(L3213&gt;0,VLOOKUP(L3213,T$12:$AC$125,7),0)</f>
        <v>0</v>
      </c>
      <c r="N3213" s="81">
        <f t="shared" si="969"/>
        <v>0</v>
      </c>
      <c r="O3213" s="81">
        <f t="shared" ca="1" si="965"/>
        <v>0</v>
      </c>
      <c r="P3213" s="87" t="str">
        <f t="shared" si="966"/>
        <v>J=</v>
      </c>
      <c r="Q3213" s="88">
        <f t="shared" si="967"/>
        <v>46321</v>
      </c>
    </row>
    <row r="3214" spans="1:17" x14ac:dyDescent="0.2">
      <c r="A3214" s="79">
        <f t="shared" ref="A3214:A3277" si="970">(A3213+1)</f>
        <v>46286</v>
      </c>
      <c r="B3214" s="80" t="str">
        <f t="shared" ca="1" si="958"/>
        <v>n.d</v>
      </c>
      <c r="C3214" s="81">
        <f t="shared" ca="1" si="959"/>
        <v>649.43013231999998</v>
      </c>
      <c r="D3214" s="82">
        <f ca="1">IF(A3214&lt;$B$1,VLOOKUP(A3214,[1]DI!$A$4:$B$15000,2,FALSE),0)</f>
        <v>0</v>
      </c>
      <c r="E3214" s="81">
        <f t="shared" ca="1" si="960"/>
        <v>0</v>
      </c>
      <c r="F3214" s="83">
        <f t="shared" si="968"/>
        <v>1.2</v>
      </c>
      <c r="G3214" s="84">
        <f t="shared" ca="1" si="961"/>
        <v>1</v>
      </c>
      <c r="H3214" s="81">
        <f ca="1">TRUNC(PRODUCT(G$10:G3213),15)</f>
        <v>1.40945772534528</v>
      </c>
      <c r="I3214" s="81">
        <f t="shared" ca="1" si="962"/>
        <v>1.40945772534528</v>
      </c>
      <c r="J3214" s="81">
        <f t="shared" ca="1" si="963"/>
        <v>1</v>
      </c>
      <c r="K3214" s="81">
        <f t="shared" ca="1" si="964"/>
        <v>0</v>
      </c>
      <c r="L3214" s="85">
        <f>IF(VLOOKUP(A3214,$U$12:$AD$125,8)=VLOOKUP(A3213,$U$12:$AD$125,8),0,VLOOKUP(A3214,U$12:$AD$125,8))</f>
        <v>0</v>
      </c>
      <c r="M3214" s="86">
        <f>IF(L3214&gt;0,VLOOKUP(L3214,T$12:$AC$125,7),0)</f>
        <v>0</v>
      </c>
      <c r="N3214" s="81">
        <f t="shared" si="969"/>
        <v>0</v>
      </c>
      <c r="O3214" s="81">
        <f t="shared" ca="1" si="965"/>
        <v>0</v>
      </c>
      <c r="P3214" s="87" t="str">
        <f t="shared" si="966"/>
        <v>J=</v>
      </c>
      <c r="Q3214" s="88">
        <f t="shared" si="967"/>
        <v>46321</v>
      </c>
    </row>
    <row r="3215" spans="1:17" x14ac:dyDescent="0.2">
      <c r="A3215" s="79">
        <f t="shared" si="970"/>
        <v>46287</v>
      </c>
      <c r="B3215" s="80" t="str">
        <f t="shared" ca="1" si="958"/>
        <v>n.d</v>
      </c>
      <c r="C3215" s="81">
        <f t="shared" ca="1" si="959"/>
        <v>649.43013231999998</v>
      </c>
      <c r="D3215" s="82">
        <f ca="1">IF(A3215&lt;$B$1,VLOOKUP(A3215,[1]DI!$A$4:$B$15000,2,FALSE),0)</f>
        <v>0</v>
      </c>
      <c r="E3215" s="81">
        <f t="shared" ca="1" si="960"/>
        <v>0</v>
      </c>
      <c r="F3215" s="83">
        <f t="shared" si="968"/>
        <v>1.2</v>
      </c>
      <c r="G3215" s="84">
        <f t="shared" ca="1" si="961"/>
        <v>1</v>
      </c>
      <c r="H3215" s="81">
        <f ca="1">TRUNC(PRODUCT(G$10:G3214),15)</f>
        <v>1.40945772534528</v>
      </c>
      <c r="I3215" s="81">
        <f t="shared" ca="1" si="962"/>
        <v>1.40945772534528</v>
      </c>
      <c r="J3215" s="81">
        <f t="shared" ca="1" si="963"/>
        <v>1</v>
      </c>
      <c r="K3215" s="81">
        <f t="shared" ca="1" si="964"/>
        <v>0</v>
      </c>
      <c r="L3215" s="85">
        <f>IF(VLOOKUP(A3215,$U$12:$AD$125,8)=VLOOKUP(A3214,$U$12:$AD$125,8),0,VLOOKUP(A3215,U$12:$AD$125,8))</f>
        <v>0</v>
      </c>
      <c r="M3215" s="86">
        <f>IF(L3215&gt;0,VLOOKUP(L3215,T$12:$AC$125,7),0)</f>
        <v>0</v>
      </c>
      <c r="N3215" s="81">
        <f t="shared" si="969"/>
        <v>0</v>
      </c>
      <c r="O3215" s="81">
        <f t="shared" ca="1" si="965"/>
        <v>0</v>
      </c>
      <c r="P3215" s="87" t="str">
        <f t="shared" si="966"/>
        <v>J=</v>
      </c>
      <c r="Q3215" s="88">
        <f t="shared" si="967"/>
        <v>46321</v>
      </c>
    </row>
    <row r="3216" spans="1:17" x14ac:dyDescent="0.2">
      <c r="A3216" s="79">
        <f t="shared" si="970"/>
        <v>46288</v>
      </c>
      <c r="B3216" s="80" t="str">
        <f t="shared" ca="1" si="958"/>
        <v>n.d</v>
      </c>
      <c r="C3216" s="81">
        <f t="shared" ca="1" si="959"/>
        <v>649.43013231999998</v>
      </c>
      <c r="D3216" s="82">
        <f ca="1">IF(A3216&lt;$B$1,VLOOKUP(A3216,[1]DI!$A$4:$B$15000,2,FALSE),0)</f>
        <v>0</v>
      </c>
      <c r="E3216" s="81">
        <f t="shared" ca="1" si="960"/>
        <v>0</v>
      </c>
      <c r="F3216" s="83">
        <f t="shared" si="968"/>
        <v>1.2</v>
      </c>
      <c r="G3216" s="84">
        <f t="shared" ca="1" si="961"/>
        <v>1</v>
      </c>
      <c r="H3216" s="81">
        <f ca="1">TRUNC(PRODUCT(G$10:G3215),15)</f>
        <v>1.40945772534528</v>
      </c>
      <c r="I3216" s="81">
        <f t="shared" ca="1" si="962"/>
        <v>1.40945772534528</v>
      </c>
      <c r="J3216" s="81">
        <f t="shared" ca="1" si="963"/>
        <v>1</v>
      </c>
      <c r="K3216" s="81">
        <f t="shared" ca="1" si="964"/>
        <v>0</v>
      </c>
      <c r="L3216" s="85">
        <f>IF(VLOOKUP(A3216,$U$12:$AD$125,8)=VLOOKUP(A3215,$U$12:$AD$125,8),0,VLOOKUP(A3216,U$12:$AD$125,8))</f>
        <v>0</v>
      </c>
      <c r="M3216" s="86">
        <f>IF(L3216&gt;0,VLOOKUP(L3216,T$12:$AC$125,7),0)</f>
        <v>0</v>
      </c>
      <c r="N3216" s="81">
        <f t="shared" si="969"/>
        <v>0</v>
      </c>
      <c r="O3216" s="81">
        <f t="shared" ca="1" si="965"/>
        <v>0</v>
      </c>
      <c r="P3216" s="87" t="str">
        <f t="shared" si="966"/>
        <v>J=</v>
      </c>
      <c r="Q3216" s="88">
        <f t="shared" si="967"/>
        <v>46321</v>
      </c>
    </row>
    <row r="3217" spans="1:17" x14ac:dyDescent="0.2">
      <c r="A3217" s="79">
        <f t="shared" si="970"/>
        <v>46289</v>
      </c>
      <c r="B3217" s="80" t="str">
        <f t="shared" ca="1" si="958"/>
        <v>n.d</v>
      </c>
      <c r="C3217" s="81">
        <f t="shared" ca="1" si="959"/>
        <v>649.43013231999998</v>
      </c>
      <c r="D3217" s="82">
        <f ca="1">IF(A3217&lt;$B$1,VLOOKUP(A3217,[1]DI!$A$4:$B$15000,2,FALSE),0)</f>
        <v>0</v>
      </c>
      <c r="E3217" s="81">
        <f t="shared" ca="1" si="960"/>
        <v>0</v>
      </c>
      <c r="F3217" s="83">
        <f t="shared" si="968"/>
        <v>1.2</v>
      </c>
      <c r="G3217" s="84">
        <f t="shared" ca="1" si="961"/>
        <v>1</v>
      </c>
      <c r="H3217" s="81">
        <f ca="1">TRUNC(PRODUCT(G$10:G3216),15)</f>
        <v>1.40945772534528</v>
      </c>
      <c r="I3217" s="81">
        <f t="shared" ca="1" si="962"/>
        <v>1.40945772534528</v>
      </c>
      <c r="J3217" s="81">
        <f t="shared" ca="1" si="963"/>
        <v>1</v>
      </c>
      <c r="K3217" s="81">
        <f t="shared" ca="1" si="964"/>
        <v>0</v>
      </c>
      <c r="L3217" s="85">
        <f>IF(VLOOKUP(A3217,$U$12:$AD$125,8)=VLOOKUP(A3216,$U$12:$AD$125,8),0,VLOOKUP(A3217,U$12:$AD$125,8))</f>
        <v>0</v>
      </c>
      <c r="M3217" s="86">
        <f>IF(L3217&gt;0,VLOOKUP(L3217,T$12:$AC$125,7),0)</f>
        <v>0</v>
      </c>
      <c r="N3217" s="81">
        <f t="shared" si="969"/>
        <v>0</v>
      </c>
      <c r="O3217" s="81">
        <f t="shared" ca="1" si="965"/>
        <v>0</v>
      </c>
      <c r="P3217" s="87" t="str">
        <f t="shared" si="966"/>
        <v>J=</v>
      </c>
      <c r="Q3217" s="88">
        <f t="shared" si="967"/>
        <v>46321</v>
      </c>
    </row>
    <row r="3218" spans="1:17" x14ac:dyDescent="0.2">
      <c r="A3218" s="79">
        <f t="shared" si="970"/>
        <v>46290</v>
      </c>
      <c r="B3218" s="80" t="str">
        <f t="shared" ca="1" si="958"/>
        <v>n.d</v>
      </c>
      <c r="C3218" s="81">
        <f t="shared" ca="1" si="959"/>
        <v>649.43013231999998</v>
      </c>
      <c r="D3218" s="82">
        <f ca="1">IF(A3218&lt;$B$1,VLOOKUP(A3218,[1]DI!$A$4:$B$15000,2,FALSE),0)</f>
        <v>0</v>
      </c>
      <c r="E3218" s="81">
        <f t="shared" ca="1" si="960"/>
        <v>0</v>
      </c>
      <c r="F3218" s="83">
        <f t="shared" si="968"/>
        <v>1.2</v>
      </c>
      <c r="G3218" s="84">
        <f t="shared" ca="1" si="961"/>
        <v>1</v>
      </c>
      <c r="H3218" s="81">
        <f ca="1">TRUNC(PRODUCT(G$10:G3217),15)</f>
        <v>1.40945772534528</v>
      </c>
      <c r="I3218" s="81">
        <f t="shared" ca="1" si="962"/>
        <v>1.40945772534528</v>
      </c>
      <c r="J3218" s="81">
        <f t="shared" ca="1" si="963"/>
        <v>1</v>
      </c>
      <c r="K3218" s="81">
        <f t="shared" ca="1" si="964"/>
        <v>0</v>
      </c>
      <c r="L3218" s="85">
        <f>IF(VLOOKUP(A3218,$U$12:$AD$125,8)=VLOOKUP(A3217,$U$12:$AD$125,8),0,VLOOKUP(A3218,U$12:$AD$125,8))</f>
        <v>0</v>
      </c>
      <c r="M3218" s="86">
        <f>IF(L3218&gt;0,VLOOKUP(L3218,T$12:$AC$125,7),0)</f>
        <v>0</v>
      </c>
      <c r="N3218" s="81">
        <f t="shared" si="969"/>
        <v>0</v>
      </c>
      <c r="O3218" s="81">
        <f t="shared" ca="1" si="965"/>
        <v>0</v>
      </c>
      <c r="P3218" s="87" t="str">
        <f t="shared" si="966"/>
        <v>J=</v>
      </c>
      <c r="Q3218" s="88">
        <f t="shared" si="967"/>
        <v>46321</v>
      </c>
    </row>
    <row r="3219" spans="1:17" x14ac:dyDescent="0.2">
      <c r="A3219" s="79">
        <f t="shared" si="970"/>
        <v>46291</v>
      </c>
      <c r="B3219" s="80" t="str">
        <f t="shared" ca="1" si="958"/>
        <v>n.d</v>
      </c>
      <c r="C3219" s="81">
        <f t="shared" ca="1" si="959"/>
        <v>649.43013231999998</v>
      </c>
      <c r="D3219" s="82">
        <f ca="1">IF(A3219&lt;$B$1,VLOOKUP(A3219,[1]DI!$A$4:$B$15000,2,FALSE),0)</f>
        <v>0</v>
      </c>
      <c r="E3219" s="81">
        <f t="shared" ca="1" si="960"/>
        <v>0</v>
      </c>
      <c r="F3219" s="83">
        <f t="shared" si="968"/>
        <v>1.2</v>
      </c>
      <c r="G3219" s="84">
        <f t="shared" ca="1" si="961"/>
        <v>1</v>
      </c>
      <c r="H3219" s="81">
        <f ca="1">TRUNC(PRODUCT(G$10:G3218),15)</f>
        <v>1.40945772534528</v>
      </c>
      <c r="I3219" s="81">
        <f t="shared" ca="1" si="962"/>
        <v>1.40945772534528</v>
      </c>
      <c r="J3219" s="81">
        <f t="shared" ca="1" si="963"/>
        <v>1</v>
      </c>
      <c r="K3219" s="81">
        <f t="shared" ca="1" si="964"/>
        <v>0</v>
      </c>
      <c r="L3219" s="85">
        <f>IF(VLOOKUP(A3219,$U$12:$AD$125,8)=VLOOKUP(A3218,$U$12:$AD$125,8),0,VLOOKUP(A3219,U$12:$AD$125,8))</f>
        <v>0</v>
      </c>
      <c r="M3219" s="86">
        <f>IF(L3219&gt;0,VLOOKUP(L3219,T$12:$AC$125,7),0)</f>
        <v>0</v>
      </c>
      <c r="N3219" s="81">
        <f t="shared" si="969"/>
        <v>0</v>
      </c>
      <c r="O3219" s="81">
        <f t="shared" ca="1" si="965"/>
        <v>0</v>
      </c>
      <c r="P3219" s="87" t="str">
        <f t="shared" si="966"/>
        <v>J=</v>
      </c>
      <c r="Q3219" s="88">
        <f t="shared" si="967"/>
        <v>46321</v>
      </c>
    </row>
    <row r="3220" spans="1:17" x14ac:dyDescent="0.2">
      <c r="A3220" s="79">
        <f t="shared" si="970"/>
        <v>46292</v>
      </c>
      <c r="B3220" s="80" t="str">
        <f t="shared" ca="1" si="958"/>
        <v>n.d</v>
      </c>
      <c r="C3220" s="81">
        <f t="shared" ca="1" si="959"/>
        <v>649.43013231999998</v>
      </c>
      <c r="D3220" s="82">
        <f ca="1">IF(A3220&lt;$B$1,VLOOKUP(A3220,[1]DI!$A$4:$B$15000,2,FALSE),0)</f>
        <v>0</v>
      </c>
      <c r="E3220" s="81">
        <f t="shared" ca="1" si="960"/>
        <v>0</v>
      </c>
      <c r="F3220" s="83">
        <f t="shared" si="968"/>
        <v>1.2</v>
      </c>
      <c r="G3220" s="84">
        <f t="shared" ca="1" si="961"/>
        <v>1</v>
      </c>
      <c r="H3220" s="81">
        <f ca="1">TRUNC(PRODUCT(G$10:G3219),15)</f>
        <v>1.40945772534528</v>
      </c>
      <c r="I3220" s="81">
        <f t="shared" ca="1" si="962"/>
        <v>1.40945772534528</v>
      </c>
      <c r="J3220" s="81">
        <f t="shared" ca="1" si="963"/>
        <v>1</v>
      </c>
      <c r="K3220" s="81">
        <f t="shared" ca="1" si="964"/>
        <v>0</v>
      </c>
      <c r="L3220" s="85">
        <f>IF(VLOOKUP(A3220,$U$12:$AD$125,8)=VLOOKUP(A3219,$U$12:$AD$125,8),0,VLOOKUP(A3220,U$12:$AD$125,8))</f>
        <v>0</v>
      </c>
      <c r="M3220" s="86">
        <f>IF(L3220&gt;0,VLOOKUP(L3220,T$12:$AC$125,7),0)</f>
        <v>0</v>
      </c>
      <c r="N3220" s="81">
        <f t="shared" si="969"/>
        <v>0</v>
      </c>
      <c r="O3220" s="81">
        <f t="shared" ca="1" si="965"/>
        <v>0</v>
      </c>
      <c r="P3220" s="87" t="str">
        <f t="shared" si="966"/>
        <v>J=</v>
      </c>
      <c r="Q3220" s="88">
        <f t="shared" si="967"/>
        <v>46321</v>
      </c>
    </row>
    <row r="3221" spans="1:17" x14ac:dyDescent="0.2">
      <c r="A3221" s="79">
        <f t="shared" si="970"/>
        <v>46293</v>
      </c>
      <c r="B3221" s="80" t="str">
        <f t="shared" ca="1" si="958"/>
        <v>n.d</v>
      </c>
      <c r="C3221" s="81">
        <f t="shared" ca="1" si="959"/>
        <v>649.43013231999998</v>
      </c>
      <c r="D3221" s="82">
        <f ca="1">IF(A3221&lt;$B$1,VLOOKUP(A3221,[1]DI!$A$4:$B$15000,2,FALSE),0)</f>
        <v>0</v>
      </c>
      <c r="E3221" s="81">
        <f t="shared" ca="1" si="960"/>
        <v>0</v>
      </c>
      <c r="F3221" s="83">
        <f t="shared" si="968"/>
        <v>1.2</v>
      </c>
      <c r="G3221" s="84">
        <f t="shared" ca="1" si="961"/>
        <v>1</v>
      </c>
      <c r="H3221" s="81">
        <f ca="1">TRUNC(PRODUCT(G$10:G3220),15)</f>
        <v>1.40945772534528</v>
      </c>
      <c r="I3221" s="81">
        <f t="shared" ca="1" si="962"/>
        <v>1.40945772534528</v>
      </c>
      <c r="J3221" s="81">
        <f t="shared" ca="1" si="963"/>
        <v>1</v>
      </c>
      <c r="K3221" s="81">
        <f t="shared" ca="1" si="964"/>
        <v>0</v>
      </c>
      <c r="L3221" s="85">
        <f>IF(VLOOKUP(A3221,$U$12:$AD$125,8)=VLOOKUP(A3220,$U$12:$AD$125,8),0,VLOOKUP(A3221,U$12:$AD$125,8))</f>
        <v>0</v>
      </c>
      <c r="M3221" s="86">
        <f>IF(L3221&gt;0,VLOOKUP(L3221,T$12:$AC$125,7),0)</f>
        <v>0</v>
      </c>
      <c r="N3221" s="81">
        <f t="shared" si="969"/>
        <v>0</v>
      </c>
      <c r="O3221" s="81">
        <f t="shared" ca="1" si="965"/>
        <v>0</v>
      </c>
      <c r="P3221" s="87" t="str">
        <f t="shared" si="966"/>
        <v>J=</v>
      </c>
      <c r="Q3221" s="88">
        <f t="shared" si="967"/>
        <v>46321</v>
      </c>
    </row>
    <row r="3222" spans="1:17" x14ac:dyDescent="0.2">
      <c r="A3222" s="79">
        <f t="shared" si="970"/>
        <v>46294</v>
      </c>
      <c r="B3222" s="80" t="str">
        <f t="shared" ca="1" si="958"/>
        <v>n.d</v>
      </c>
      <c r="C3222" s="81">
        <f t="shared" ca="1" si="959"/>
        <v>649.43013231999998</v>
      </c>
      <c r="D3222" s="82">
        <f ca="1">IF(A3222&lt;$B$1,VLOOKUP(A3222,[1]DI!$A$4:$B$15000,2,FALSE),0)</f>
        <v>0</v>
      </c>
      <c r="E3222" s="81">
        <f t="shared" ca="1" si="960"/>
        <v>0</v>
      </c>
      <c r="F3222" s="83">
        <f t="shared" si="968"/>
        <v>1.2</v>
      </c>
      <c r="G3222" s="84">
        <f t="shared" ca="1" si="961"/>
        <v>1</v>
      </c>
      <c r="H3222" s="81">
        <f ca="1">TRUNC(PRODUCT(G$10:G3221),15)</f>
        <v>1.40945772534528</v>
      </c>
      <c r="I3222" s="81">
        <f t="shared" ca="1" si="962"/>
        <v>1.40945772534528</v>
      </c>
      <c r="J3222" s="81">
        <f t="shared" ca="1" si="963"/>
        <v>1</v>
      </c>
      <c r="K3222" s="81">
        <f t="shared" ca="1" si="964"/>
        <v>0</v>
      </c>
      <c r="L3222" s="85">
        <f>IF(VLOOKUP(A3222,$U$12:$AD$125,8)=VLOOKUP(A3221,$U$12:$AD$125,8),0,VLOOKUP(A3222,U$12:$AD$125,8))</f>
        <v>0</v>
      </c>
      <c r="M3222" s="86">
        <f>IF(L3222&gt;0,VLOOKUP(L3222,T$12:$AC$125,7),0)</f>
        <v>0</v>
      </c>
      <c r="N3222" s="81">
        <f t="shared" si="969"/>
        <v>0</v>
      </c>
      <c r="O3222" s="81">
        <f t="shared" ca="1" si="965"/>
        <v>0</v>
      </c>
      <c r="P3222" s="87" t="str">
        <f t="shared" si="966"/>
        <v>J=</v>
      </c>
      <c r="Q3222" s="88">
        <f t="shared" si="967"/>
        <v>46321</v>
      </c>
    </row>
    <row r="3223" spans="1:17" x14ac:dyDescent="0.2">
      <c r="A3223" s="79">
        <f t="shared" si="970"/>
        <v>46295</v>
      </c>
      <c r="B3223" s="80" t="str">
        <f t="shared" ca="1" si="958"/>
        <v>n.d</v>
      </c>
      <c r="C3223" s="81">
        <f t="shared" ca="1" si="959"/>
        <v>649.43013231999998</v>
      </c>
      <c r="D3223" s="82">
        <f ca="1">IF(A3223&lt;$B$1,VLOOKUP(A3223,[1]DI!$A$4:$B$15000,2,FALSE),0)</f>
        <v>0</v>
      </c>
      <c r="E3223" s="81">
        <f t="shared" ca="1" si="960"/>
        <v>0</v>
      </c>
      <c r="F3223" s="83">
        <f t="shared" si="968"/>
        <v>1.2</v>
      </c>
      <c r="G3223" s="84">
        <f t="shared" ca="1" si="961"/>
        <v>1</v>
      </c>
      <c r="H3223" s="81">
        <f ca="1">TRUNC(PRODUCT(G$10:G3222),15)</f>
        <v>1.40945772534528</v>
      </c>
      <c r="I3223" s="81">
        <f t="shared" ca="1" si="962"/>
        <v>1.40945772534528</v>
      </c>
      <c r="J3223" s="81">
        <f t="shared" ca="1" si="963"/>
        <v>1</v>
      </c>
      <c r="K3223" s="81">
        <f t="shared" ca="1" si="964"/>
        <v>0</v>
      </c>
      <c r="L3223" s="85">
        <f>IF(VLOOKUP(A3223,$U$12:$AD$125,8)=VLOOKUP(A3222,$U$12:$AD$125,8),0,VLOOKUP(A3223,U$12:$AD$125,8))</f>
        <v>0</v>
      </c>
      <c r="M3223" s="86">
        <f>IF(L3223&gt;0,VLOOKUP(L3223,T$12:$AC$125,7),0)</f>
        <v>0</v>
      </c>
      <c r="N3223" s="81">
        <f t="shared" si="969"/>
        <v>0</v>
      </c>
      <c r="O3223" s="81">
        <f t="shared" ca="1" si="965"/>
        <v>0</v>
      </c>
      <c r="P3223" s="87" t="str">
        <f t="shared" si="966"/>
        <v>J=</v>
      </c>
      <c r="Q3223" s="88">
        <f t="shared" si="967"/>
        <v>46321</v>
      </c>
    </row>
    <row r="3224" spans="1:17" x14ac:dyDescent="0.2">
      <c r="A3224" s="79">
        <f t="shared" si="970"/>
        <v>46296</v>
      </c>
      <c r="B3224" s="80" t="str">
        <f t="shared" ca="1" si="958"/>
        <v>n.d</v>
      </c>
      <c r="C3224" s="81">
        <f t="shared" ca="1" si="959"/>
        <v>649.43013231999998</v>
      </c>
      <c r="D3224" s="82">
        <f ca="1">IF(A3224&lt;$B$1,VLOOKUP(A3224,[1]DI!$A$4:$B$15000,2,FALSE),0)</f>
        <v>0</v>
      </c>
      <c r="E3224" s="81">
        <f t="shared" ca="1" si="960"/>
        <v>0</v>
      </c>
      <c r="F3224" s="83">
        <f t="shared" si="968"/>
        <v>1.2</v>
      </c>
      <c r="G3224" s="84">
        <f t="shared" ca="1" si="961"/>
        <v>1</v>
      </c>
      <c r="H3224" s="81">
        <f ca="1">TRUNC(PRODUCT(G$10:G3223),15)</f>
        <v>1.40945772534528</v>
      </c>
      <c r="I3224" s="81">
        <f t="shared" ca="1" si="962"/>
        <v>1.40945772534528</v>
      </c>
      <c r="J3224" s="81">
        <f t="shared" ca="1" si="963"/>
        <v>1</v>
      </c>
      <c r="K3224" s="81">
        <f t="shared" ca="1" si="964"/>
        <v>0</v>
      </c>
      <c r="L3224" s="85">
        <f>IF(VLOOKUP(A3224,$U$12:$AD$125,8)=VLOOKUP(A3223,$U$12:$AD$125,8),0,VLOOKUP(A3224,U$12:$AD$125,8))</f>
        <v>0</v>
      </c>
      <c r="M3224" s="86">
        <f>IF(L3224&gt;0,VLOOKUP(L3224,T$12:$AC$125,7),0)</f>
        <v>0</v>
      </c>
      <c r="N3224" s="81">
        <f t="shared" si="969"/>
        <v>0</v>
      </c>
      <c r="O3224" s="81">
        <f t="shared" ca="1" si="965"/>
        <v>0</v>
      </c>
      <c r="P3224" s="87" t="str">
        <f t="shared" si="966"/>
        <v>J=</v>
      </c>
      <c r="Q3224" s="88">
        <f t="shared" si="967"/>
        <v>46321</v>
      </c>
    </row>
    <row r="3225" spans="1:17" x14ac:dyDescent="0.2">
      <c r="A3225" s="79">
        <f t="shared" si="970"/>
        <v>46297</v>
      </c>
      <c r="B3225" s="80" t="str">
        <f t="shared" ca="1" si="958"/>
        <v>n.d</v>
      </c>
      <c r="C3225" s="81">
        <f t="shared" ca="1" si="959"/>
        <v>649.43013231999998</v>
      </c>
      <c r="D3225" s="82">
        <f ca="1">IF(A3225&lt;$B$1,VLOOKUP(A3225,[1]DI!$A$4:$B$15000,2,FALSE),0)</f>
        <v>0</v>
      </c>
      <c r="E3225" s="81">
        <f t="shared" ca="1" si="960"/>
        <v>0</v>
      </c>
      <c r="F3225" s="83">
        <f t="shared" si="968"/>
        <v>1.2</v>
      </c>
      <c r="G3225" s="84">
        <f t="shared" ca="1" si="961"/>
        <v>1</v>
      </c>
      <c r="H3225" s="81">
        <f ca="1">TRUNC(PRODUCT(G$10:G3224),15)</f>
        <v>1.40945772534528</v>
      </c>
      <c r="I3225" s="81">
        <f t="shared" ca="1" si="962"/>
        <v>1.40945772534528</v>
      </c>
      <c r="J3225" s="81">
        <f t="shared" ca="1" si="963"/>
        <v>1</v>
      </c>
      <c r="K3225" s="81">
        <f t="shared" ca="1" si="964"/>
        <v>0</v>
      </c>
      <c r="L3225" s="85">
        <f>IF(VLOOKUP(A3225,$U$12:$AD$125,8)=VLOOKUP(A3224,$U$12:$AD$125,8),0,VLOOKUP(A3225,U$12:$AD$125,8))</f>
        <v>0</v>
      </c>
      <c r="M3225" s="86">
        <f>IF(L3225&gt;0,VLOOKUP(L3225,T$12:$AC$125,7),0)</f>
        <v>0</v>
      </c>
      <c r="N3225" s="81">
        <f t="shared" si="969"/>
        <v>0</v>
      </c>
      <c r="O3225" s="81">
        <f t="shared" ca="1" si="965"/>
        <v>0</v>
      </c>
      <c r="P3225" s="87" t="str">
        <f t="shared" si="966"/>
        <v>J=</v>
      </c>
      <c r="Q3225" s="88">
        <f t="shared" si="967"/>
        <v>46321</v>
      </c>
    </row>
    <row r="3226" spans="1:17" x14ac:dyDescent="0.2">
      <c r="A3226" s="79">
        <f t="shared" si="970"/>
        <v>46298</v>
      </c>
      <c r="B3226" s="80" t="str">
        <f t="shared" ca="1" si="958"/>
        <v>n.d</v>
      </c>
      <c r="C3226" s="81">
        <f t="shared" ca="1" si="959"/>
        <v>649.43013231999998</v>
      </c>
      <c r="D3226" s="82">
        <f ca="1">IF(A3226&lt;$B$1,VLOOKUP(A3226,[1]DI!$A$4:$B$15000,2,FALSE),0)</f>
        <v>0</v>
      </c>
      <c r="E3226" s="81">
        <f t="shared" ca="1" si="960"/>
        <v>0</v>
      </c>
      <c r="F3226" s="83">
        <f t="shared" si="968"/>
        <v>1.2</v>
      </c>
      <c r="G3226" s="84">
        <f t="shared" ca="1" si="961"/>
        <v>1</v>
      </c>
      <c r="H3226" s="81">
        <f ca="1">TRUNC(PRODUCT(G$10:G3225),15)</f>
        <v>1.40945772534528</v>
      </c>
      <c r="I3226" s="81">
        <f t="shared" ca="1" si="962"/>
        <v>1.40945772534528</v>
      </c>
      <c r="J3226" s="81">
        <f t="shared" ca="1" si="963"/>
        <v>1</v>
      </c>
      <c r="K3226" s="81">
        <f t="shared" ca="1" si="964"/>
        <v>0</v>
      </c>
      <c r="L3226" s="85">
        <f>IF(VLOOKUP(A3226,$U$12:$AD$125,8)=VLOOKUP(A3225,$U$12:$AD$125,8),0,VLOOKUP(A3226,U$12:$AD$125,8))</f>
        <v>0</v>
      </c>
      <c r="M3226" s="86">
        <f>IF(L3226&gt;0,VLOOKUP(L3226,T$12:$AC$125,7),0)</f>
        <v>0</v>
      </c>
      <c r="N3226" s="81">
        <f t="shared" si="969"/>
        <v>0</v>
      </c>
      <c r="O3226" s="81">
        <f t="shared" ca="1" si="965"/>
        <v>0</v>
      </c>
      <c r="P3226" s="87" t="str">
        <f t="shared" si="966"/>
        <v>J=</v>
      </c>
      <c r="Q3226" s="88">
        <f t="shared" si="967"/>
        <v>46321</v>
      </c>
    </row>
    <row r="3227" spans="1:17" x14ac:dyDescent="0.2">
      <c r="A3227" s="79">
        <f t="shared" si="970"/>
        <v>46299</v>
      </c>
      <c r="B3227" s="80" t="str">
        <f t="shared" ca="1" si="958"/>
        <v>n.d</v>
      </c>
      <c r="C3227" s="81">
        <f t="shared" ca="1" si="959"/>
        <v>649.43013231999998</v>
      </c>
      <c r="D3227" s="82">
        <f ca="1">IF(A3227&lt;$B$1,VLOOKUP(A3227,[1]DI!$A$4:$B$15000,2,FALSE),0)</f>
        <v>0</v>
      </c>
      <c r="E3227" s="81">
        <f t="shared" ca="1" si="960"/>
        <v>0</v>
      </c>
      <c r="F3227" s="83">
        <f t="shared" si="968"/>
        <v>1.2</v>
      </c>
      <c r="G3227" s="84">
        <f t="shared" ca="1" si="961"/>
        <v>1</v>
      </c>
      <c r="H3227" s="81">
        <f ca="1">TRUNC(PRODUCT(G$10:G3226),15)</f>
        <v>1.40945772534528</v>
      </c>
      <c r="I3227" s="81">
        <f t="shared" ca="1" si="962"/>
        <v>1.40945772534528</v>
      </c>
      <c r="J3227" s="81">
        <f t="shared" ca="1" si="963"/>
        <v>1</v>
      </c>
      <c r="K3227" s="81">
        <f t="shared" ca="1" si="964"/>
        <v>0</v>
      </c>
      <c r="L3227" s="85">
        <f>IF(VLOOKUP(A3227,$U$12:$AD$125,8)=VLOOKUP(A3226,$U$12:$AD$125,8),0,VLOOKUP(A3227,U$12:$AD$125,8))</f>
        <v>0</v>
      </c>
      <c r="M3227" s="86">
        <f>IF(L3227&gt;0,VLOOKUP(L3227,T$12:$AC$125,7),0)</f>
        <v>0</v>
      </c>
      <c r="N3227" s="81">
        <f t="shared" si="969"/>
        <v>0</v>
      </c>
      <c r="O3227" s="81">
        <f t="shared" ca="1" si="965"/>
        <v>0</v>
      </c>
      <c r="P3227" s="87" t="str">
        <f t="shared" si="966"/>
        <v>J=</v>
      </c>
      <c r="Q3227" s="88">
        <f t="shared" si="967"/>
        <v>46321</v>
      </c>
    </row>
    <row r="3228" spans="1:17" x14ac:dyDescent="0.2">
      <c r="A3228" s="79">
        <f t="shared" si="970"/>
        <v>46300</v>
      </c>
      <c r="B3228" s="80" t="str">
        <f t="shared" ca="1" si="958"/>
        <v>n.d</v>
      </c>
      <c r="C3228" s="81">
        <f t="shared" ca="1" si="959"/>
        <v>649.43013231999998</v>
      </c>
      <c r="D3228" s="82">
        <f ca="1">IF(A3228&lt;$B$1,VLOOKUP(A3228,[1]DI!$A$4:$B$15000,2,FALSE),0)</f>
        <v>0</v>
      </c>
      <c r="E3228" s="81">
        <f t="shared" ca="1" si="960"/>
        <v>0</v>
      </c>
      <c r="F3228" s="83">
        <f t="shared" si="968"/>
        <v>1.2</v>
      </c>
      <c r="G3228" s="84">
        <f t="shared" ca="1" si="961"/>
        <v>1</v>
      </c>
      <c r="H3228" s="81">
        <f ca="1">TRUNC(PRODUCT(G$10:G3227),15)</f>
        <v>1.40945772534528</v>
      </c>
      <c r="I3228" s="81">
        <f t="shared" ca="1" si="962"/>
        <v>1.40945772534528</v>
      </c>
      <c r="J3228" s="81">
        <f t="shared" ca="1" si="963"/>
        <v>1</v>
      </c>
      <c r="K3228" s="81">
        <f t="shared" ca="1" si="964"/>
        <v>0</v>
      </c>
      <c r="L3228" s="85">
        <f>IF(VLOOKUP(A3228,$U$12:$AD$125,8)=VLOOKUP(A3227,$U$12:$AD$125,8),0,VLOOKUP(A3228,U$12:$AD$125,8))</f>
        <v>0</v>
      </c>
      <c r="M3228" s="86">
        <f>IF(L3228&gt;0,VLOOKUP(L3228,T$12:$AC$125,7),0)</f>
        <v>0</v>
      </c>
      <c r="N3228" s="81">
        <f t="shared" si="969"/>
        <v>0</v>
      </c>
      <c r="O3228" s="81">
        <f t="shared" ca="1" si="965"/>
        <v>0</v>
      </c>
      <c r="P3228" s="87" t="str">
        <f t="shared" si="966"/>
        <v>J=</v>
      </c>
      <c r="Q3228" s="88">
        <f t="shared" si="967"/>
        <v>46321</v>
      </c>
    </row>
    <row r="3229" spans="1:17" x14ac:dyDescent="0.2">
      <c r="A3229" s="79">
        <f t="shared" si="970"/>
        <v>46301</v>
      </c>
      <c r="B3229" s="80" t="str">
        <f t="shared" ca="1" si="958"/>
        <v>n.d</v>
      </c>
      <c r="C3229" s="81">
        <f t="shared" ca="1" si="959"/>
        <v>649.43013231999998</v>
      </c>
      <c r="D3229" s="82">
        <f ca="1">IF(A3229&lt;$B$1,VLOOKUP(A3229,[1]DI!$A$4:$B$15000,2,FALSE),0)</f>
        <v>0</v>
      </c>
      <c r="E3229" s="81">
        <f t="shared" ca="1" si="960"/>
        <v>0</v>
      </c>
      <c r="F3229" s="83">
        <f t="shared" si="968"/>
        <v>1.2</v>
      </c>
      <c r="G3229" s="84">
        <f t="shared" ca="1" si="961"/>
        <v>1</v>
      </c>
      <c r="H3229" s="81">
        <f ca="1">TRUNC(PRODUCT(G$10:G3228),15)</f>
        <v>1.40945772534528</v>
      </c>
      <c r="I3229" s="81">
        <f t="shared" ca="1" si="962"/>
        <v>1.40945772534528</v>
      </c>
      <c r="J3229" s="81">
        <f t="shared" ca="1" si="963"/>
        <v>1</v>
      </c>
      <c r="K3229" s="81">
        <f t="shared" ca="1" si="964"/>
        <v>0</v>
      </c>
      <c r="L3229" s="85">
        <f>IF(VLOOKUP(A3229,$U$12:$AD$125,8)=VLOOKUP(A3228,$U$12:$AD$125,8),0,VLOOKUP(A3229,U$12:$AD$125,8))</f>
        <v>0</v>
      </c>
      <c r="M3229" s="86">
        <f>IF(L3229&gt;0,VLOOKUP(L3229,T$12:$AC$125,7),0)</f>
        <v>0</v>
      </c>
      <c r="N3229" s="81">
        <f t="shared" si="969"/>
        <v>0</v>
      </c>
      <c r="O3229" s="81">
        <f t="shared" ca="1" si="965"/>
        <v>0</v>
      </c>
      <c r="P3229" s="87" t="str">
        <f t="shared" si="966"/>
        <v>J=</v>
      </c>
      <c r="Q3229" s="88">
        <f t="shared" si="967"/>
        <v>46321</v>
      </c>
    </row>
    <row r="3230" spans="1:17" x14ac:dyDescent="0.2">
      <c r="A3230" s="79">
        <f t="shared" si="970"/>
        <v>46302</v>
      </c>
      <c r="B3230" s="80" t="str">
        <f t="shared" ca="1" si="958"/>
        <v>n.d</v>
      </c>
      <c r="C3230" s="81">
        <f t="shared" ca="1" si="959"/>
        <v>649.43013231999998</v>
      </c>
      <c r="D3230" s="82">
        <f ca="1">IF(A3230&lt;$B$1,VLOOKUP(A3230,[1]DI!$A$4:$B$15000,2,FALSE),0)</f>
        <v>0</v>
      </c>
      <c r="E3230" s="81">
        <f t="shared" ca="1" si="960"/>
        <v>0</v>
      </c>
      <c r="F3230" s="83">
        <f t="shared" si="968"/>
        <v>1.2</v>
      </c>
      <c r="G3230" s="84">
        <f t="shared" ca="1" si="961"/>
        <v>1</v>
      </c>
      <c r="H3230" s="81">
        <f ca="1">TRUNC(PRODUCT(G$10:G3229),15)</f>
        <v>1.40945772534528</v>
      </c>
      <c r="I3230" s="81">
        <f t="shared" ca="1" si="962"/>
        <v>1.40945772534528</v>
      </c>
      <c r="J3230" s="81">
        <f t="shared" ca="1" si="963"/>
        <v>1</v>
      </c>
      <c r="K3230" s="81">
        <f t="shared" ca="1" si="964"/>
        <v>0</v>
      </c>
      <c r="L3230" s="85">
        <f>IF(VLOOKUP(A3230,$U$12:$AD$125,8)=VLOOKUP(A3229,$U$12:$AD$125,8),0,VLOOKUP(A3230,U$12:$AD$125,8))</f>
        <v>0</v>
      </c>
      <c r="M3230" s="86">
        <f>IF(L3230&gt;0,VLOOKUP(L3230,T$12:$AC$125,7),0)</f>
        <v>0</v>
      </c>
      <c r="N3230" s="81">
        <f t="shared" si="969"/>
        <v>0</v>
      </c>
      <c r="O3230" s="81">
        <f t="shared" ca="1" si="965"/>
        <v>0</v>
      </c>
      <c r="P3230" s="87" t="str">
        <f t="shared" si="966"/>
        <v>J=</v>
      </c>
      <c r="Q3230" s="88">
        <f t="shared" si="967"/>
        <v>46321</v>
      </c>
    </row>
    <row r="3231" spans="1:17" x14ac:dyDescent="0.2">
      <c r="A3231" s="79">
        <f t="shared" si="970"/>
        <v>46303</v>
      </c>
      <c r="B3231" s="80" t="str">
        <f t="shared" ca="1" si="958"/>
        <v>n.d</v>
      </c>
      <c r="C3231" s="81">
        <f t="shared" ca="1" si="959"/>
        <v>649.43013231999998</v>
      </c>
      <c r="D3231" s="82">
        <f ca="1">IF(A3231&lt;$B$1,VLOOKUP(A3231,[1]DI!$A$4:$B$15000,2,FALSE),0)</f>
        <v>0</v>
      </c>
      <c r="E3231" s="81">
        <f t="shared" ca="1" si="960"/>
        <v>0</v>
      </c>
      <c r="F3231" s="83">
        <f t="shared" si="968"/>
        <v>1.2</v>
      </c>
      <c r="G3231" s="84">
        <f t="shared" ca="1" si="961"/>
        <v>1</v>
      </c>
      <c r="H3231" s="81">
        <f ca="1">TRUNC(PRODUCT(G$10:G3230),15)</f>
        <v>1.40945772534528</v>
      </c>
      <c r="I3231" s="81">
        <f t="shared" ca="1" si="962"/>
        <v>1.40945772534528</v>
      </c>
      <c r="J3231" s="81">
        <f t="shared" ca="1" si="963"/>
        <v>1</v>
      </c>
      <c r="K3231" s="81">
        <f t="shared" ca="1" si="964"/>
        <v>0</v>
      </c>
      <c r="L3231" s="85">
        <f>IF(VLOOKUP(A3231,$U$12:$AD$125,8)=VLOOKUP(A3230,$U$12:$AD$125,8),0,VLOOKUP(A3231,U$12:$AD$125,8))</f>
        <v>0</v>
      </c>
      <c r="M3231" s="86">
        <f>IF(L3231&gt;0,VLOOKUP(L3231,T$12:$AC$125,7),0)</f>
        <v>0</v>
      </c>
      <c r="N3231" s="81">
        <f t="shared" si="969"/>
        <v>0</v>
      </c>
      <c r="O3231" s="81">
        <f t="shared" ca="1" si="965"/>
        <v>0</v>
      </c>
      <c r="P3231" s="87" t="str">
        <f t="shared" si="966"/>
        <v>J=</v>
      </c>
      <c r="Q3231" s="88">
        <f t="shared" si="967"/>
        <v>46321</v>
      </c>
    </row>
    <row r="3232" spans="1:17" x14ac:dyDescent="0.2">
      <c r="A3232" s="79">
        <f t="shared" si="970"/>
        <v>46304</v>
      </c>
      <c r="B3232" s="80" t="str">
        <f t="shared" ca="1" si="958"/>
        <v>n.d</v>
      </c>
      <c r="C3232" s="81">
        <f t="shared" ca="1" si="959"/>
        <v>649.43013231999998</v>
      </c>
      <c r="D3232" s="82">
        <f ca="1">IF(A3232&lt;$B$1,VLOOKUP(A3232,[1]DI!$A$4:$B$15000,2,FALSE),0)</f>
        <v>0</v>
      </c>
      <c r="E3232" s="81">
        <f t="shared" ca="1" si="960"/>
        <v>0</v>
      </c>
      <c r="F3232" s="83">
        <f t="shared" si="968"/>
        <v>1.2</v>
      </c>
      <c r="G3232" s="84">
        <f t="shared" ca="1" si="961"/>
        <v>1</v>
      </c>
      <c r="H3232" s="81">
        <f ca="1">TRUNC(PRODUCT(G$10:G3231),15)</f>
        <v>1.40945772534528</v>
      </c>
      <c r="I3232" s="81">
        <f t="shared" ca="1" si="962"/>
        <v>1.40945772534528</v>
      </c>
      <c r="J3232" s="81">
        <f t="shared" ca="1" si="963"/>
        <v>1</v>
      </c>
      <c r="K3232" s="81">
        <f t="shared" ca="1" si="964"/>
        <v>0</v>
      </c>
      <c r="L3232" s="85">
        <f>IF(VLOOKUP(A3232,$U$12:$AD$125,8)=VLOOKUP(A3231,$U$12:$AD$125,8),0,VLOOKUP(A3232,U$12:$AD$125,8))</f>
        <v>0</v>
      </c>
      <c r="M3232" s="86">
        <f>IF(L3232&gt;0,VLOOKUP(L3232,T$12:$AC$125,7),0)</f>
        <v>0</v>
      </c>
      <c r="N3232" s="81">
        <f t="shared" si="969"/>
        <v>0</v>
      </c>
      <c r="O3232" s="81">
        <f t="shared" ca="1" si="965"/>
        <v>0</v>
      </c>
      <c r="P3232" s="87" t="str">
        <f t="shared" si="966"/>
        <v>J=</v>
      </c>
      <c r="Q3232" s="88">
        <f t="shared" si="967"/>
        <v>46321</v>
      </c>
    </row>
    <row r="3233" spans="1:17" x14ac:dyDescent="0.2">
      <c r="A3233" s="79">
        <f t="shared" si="970"/>
        <v>46305</v>
      </c>
      <c r="B3233" s="80" t="str">
        <f t="shared" ca="1" si="958"/>
        <v>n.d</v>
      </c>
      <c r="C3233" s="81">
        <f t="shared" ca="1" si="959"/>
        <v>649.43013231999998</v>
      </c>
      <c r="D3233" s="82">
        <f ca="1">IF(A3233&lt;$B$1,VLOOKUP(A3233,[1]DI!$A$4:$B$15000,2,FALSE),0)</f>
        <v>0</v>
      </c>
      <c r="E3233" s="81">
        <f t="shared" ca="1" si="960"/>
        <v>0</v>
      </c>
      <c r="F3233" s="83">
        <f t="shared" si="968"/>
        <v>1.2</v>
      </c>
      <c r="G3233" s="84">
        <f t="shared" ca="1" si="961"/>
        <v>1</v>
      </c>
      <c r="H3233" s="81">
        <f ca="1">TRUNC(PRODUCT(G$10:G3232),15)</f>
        <v>1.40945772534528</v>
      </c>
      <c r="I3233" s="81">
        <f t="shared" ca="1" si="962"/>
        <v>1.40945772534528</v>
      </c>
      <c r="J3233" s="81">
        <f t="shared" ca="1" si="963"/>
        <v>1</v>
      </c>
      <c r="K3233" s="81">
        <f t="shared" ca="1" si="964"/>
        <v>0</v>
      </c>
      <c r="L3233" s="85">
        <f>IF(VLOOKUP(A3233,$U$12:$AD$125,8)=VLOOKUP(A3232,$U$12:$AD$125,8),0,VLOOKUP(A3233,U$12:$AD$125,8))</f>
        <v>0</v>
      </c>
      <c r="M3233" s="86">
        <f>IF(L3233&gt;0,VLOOKUP(L3233,T$12:$AC$125,7),0)</f>
        <v>0</v>
      </c>
      <c r="N3233" s="81">
        <f t="shared" si="969"/>
        <v>0</v>
      </c>
      <c r="O3233" s="81">
        <f t="shared" ca="1" si="965"/>
        <v>0</v>
      </c>
      <c r="P3233" s="87" t="str">
        <f t="shared" si="966"/>
        <v>J=</v>
      </c>
      <c r="Q3233" s="88">
        <f t="shared" si="967"/>
        <v>46321</v>
      </c>
    </row>
    <row r="3234" spans="1:17" x14ac:dyDescent="0.2">
      <c r="A3234" s="79">
        <f t="shared" si="970"/>
        <v>46306</v>
      </c>
      <c r="B3234" s="80" t="str">
        <f t="shared" ca="1" si="958"/>
        <v>n.d</v>
      </c>
      <c r="C3234" s="81">
        <f t="shared" ca="1" si="959"/>
        <v>649.43013231999998</v>
      </c>
      <c r="D3234" s="82">
        <f ca="1">IF(A3234&lt;$B$1,VLOOKUP(A3234,[1]DI!$A$4:$B$15000,2,FALSE),0)</f>
        <v>0</v>
      </c>
      <c r="E3234" s="81">
        <f t="shared" ca="1" si="960"/>
        <v>0</v>
      </c>
      <c r="F3234" s="83">
        <f t="shared" si="968"/>
        <v>1.2</v>
      </c>
      <c r="G3234" s="84">
        <f t="shared" ca="1" si="961"/>
        <v>1</v>
      </c>
      <c r="H3234" s="81">
        <f ca="1">TRUNC(PRODUCT(G$10:G3233),15)</f>
        <v>1.40945772534528</v>
      </c>
      <c r="I3234" s="81">
        <f t="shared" ca="1" si="962"/>
        <v>1.40945772534528</v>
      </c>
      <c r="J3234" s="81">
        <f t="shared" ca="1" si="963"/>
        <v>1</v>
      </c>
      <c r="K3234" s="81">
        <f t="shared" ca="1" si="964"/>
        <v>0</v>
      </c>
      <c r="L3234" s="85">
        <f>IF(VLOOKUP(A3234,$U$12:$AD$125,8)=VLOOKUP(A3233,$U$12:$AD$125,8),0,VLOOKUP(A3234,U$12:$AD$125,8))</f>
        <v>0</v>
      </c>
      <c r="M3234" s="86">
        <f>IF(L3234&gt;0,VLOOKUP(L3234,T$12:$AC$125,7),0)</f>
        <v>0</v>
      </c>
      <c r="N3234" s="81">
        <f t="shared" si="969"/>
        <v>0</v>
      </c>
      <c r="O3234" s="81">
        <f t="shared" ca="1" si="965"/>
        <v>0</v>
      </c>
      <c r="P3234" s="87" t="str">
        <f t="shared" si="966"/>
        <v>J=</v>
      </c>
      <c r="Q3234" s="88">
        <f t="shared" si="967"/>
        <v>46321</v>
      </c>
    </row>
    <row r="3235" spans="1:17" x14ac:dyDescent="0.2">
      <c r="A3235" s="79">
        <f t="shared" si="970"/>
        <v>46307</v>
      </c>
      <c r="B3235" s="80" t="str">
        <f t="shared" ca="1" si="958"/>
        <v>n.d</v>
      </c>
      <c r="C3235" s="81">
        <f t="shared" ca="1" si="959"/>
        <v>649.43013231999998</v>
      </c>
      <c r="D3235" s="82">
        <f ca="1">IF(A3235&lt;$B$1,VLOOKUP(A3235,[1]DI!$A$4:$B$15000,2,FALSE),0)</f>
        <v>0</v>
      </c>
      <c r="E3235" s="81">
        <f t="shared" ca="1" si="960"/>
        <v>0</v>
      </c>
      <c r="F3235" s="83">
        <f t="shared" si="968"/>
        <v>1.2</v>
      </c>
      <c r="G3235" s="84">
        <f t="shared" ca="1" si="961"/>
        <v>1</v>
      </c>
      <c r="H3235" s="81">
        <f ca="1">TRUNC(PRODUCT(G$10:G3234),15)</f>
        <v>1.40945772534528</v>
      </c>
      <c r="I3235" s="81">
        <f t="shared" ca="1" si="962"/>
        <v>1.40945772534528</v>
      </c>
      <c r="J3235" s="81">
        <f t="shared" ca="1" si="963"/>
        <v>1</v>
      </c>
      <c r="K3235" s="81">
        <f t="shared" ca="1" si="964"/>
        <v>0</v>
      </c>
      <c r="L3235" s="85">
        <f>IF(VLOOKUP(A3235,$U$12:$AD$125,8)=VLOOKUP(A3234,$U$12:$AD$125,8),0,VLOOKUP(A3235,U$12:$AD$125,8))</f>
        <v>0</v>
      </c>
      <c r="M3235" s="86">
        <f>IF(L3235&gt;0,VLOOKUP(L3235,T$12:$AC$125,7),0)</f>
        <v>0</v>
      </c>
      <c r="N3235" s="81">
        <f t="shared" si="969"/>
        <v>0</v>
      </c>
      <c r="O3235" s="81">
        <f t="shared" ca="1" si="965"/>
        <v>0</v>
      </c>
      <c r="P3235" s="87" t="str">
        <f t="shared" si="966"/>
        <v>J=</v>
      </c>
      <c r="Q3235" s="88">
        <f t="shared" si="967"/>
        <v>46321</v>
      </c>
    </row>
    <row r="3236" spans="1:17" x14ac:dyDescent="0.2">
      <c r="A3236" s="79">
        <f t="shared" si="970"/>
        <v>46308</v>
      </c>
      <c r="B3236" s="80" t="str">
        <f t="shared" ca="1" si="958"/>
        <v>n.d</v>
      </c>
      <c r="C3236" s="81">
        <f t="shared" ca="1" si="959"/>
        <v>649.43013231999998</v>
      </c>
      <c r="D3236" s="82">
        <f ca="1">IF(A3236&lt;$B$1,VLOOKUP(A3236,[1]DI!$A$4:$B$15000,2,FALSE),0)</f>
        <v>0</v>
      </c>
      <c r="E3236" s="81">
        <f t="shared" ca="1" si="960"/>
        <v>0</v>
      </c>
      <c r="F3236" s="83">
        <f t="shared" si="968"/>
        <v>1.2</v>
      </c>
      <c r="G3236" s="84">
        <f t="shared" ca="1" si="961"/>
        <v>1</v>
      </c>
      <c r="H3236" s="81">
        <f ca="1">TRUNC(PRODUCT(G$10:G3235),15)</f>
        <v>1.40945772534528</v>
      </c>
      <c r="I3236" s="81">
        <f t="shared" ca="1" si="962"/>
        <v>1.40945772534528</v>
      </c>
      <c r="J3236" s="81">
        <f t="shared" ca="1" si="963"/>
        <v>1</v>
      </c>
      <c r="K3236" s="81">
        <f t="shared" ca="1" si="964"/>
        <v>0</v>
      </c>
      <c r="L3236" s="85">
        <f>IF(VLOOKUP(A3236,$U$12:$AD$125,8)=VLOOKUP(A3235,$U$12:$AD$125,8),0,VLOOKUP(A3236,U$12:$AD$125,8))</f>
        <v>0</v>
      </c>
      <c r="M3236" s="86">
        <f>IF(L3236&gt;0,VLOOKUP(L3236,T$12:$AC$125,7),0)</f>
        <v>0</v>
      </c>
      <c r="N3236" s="81">
        <f t="shared" si="969"/>
        <v>0</v>
      </c>
      <c r="O3236" s="81">
        <f t="shared" ca="1" si="965"/>
        <v>0</v>
      </c>
      <c r="P3236" s="87" t="str">
        <f t="shared" si="966"/>
        <v>J=</v>
      </c>
      <c r="Q3236" s="88">
        <f t="shared" si="967"/>
        <v>46321</v>
      </c>
    </row>
    <row r="3237" spans="1:17" x14ac:dyDescent="0.2">
      <c r="A3237" s="79">
        <f t="shared" si="970"/>
        <v>46309</v>
      </c>
      <c r="B3237" s="80" t="str">
        <f t="shared" ca="1" si="958"/>
        <v>n.d</v>
      </c>
      <c r="C3237" s="81">
        <f t="shared" ca="1" si="959"/>
        <v>649.43013231999998</v>
      </c>
      <c r="D3237" s="82">
        <f ca="1">IF(A3237&lt;$B$1,VLOOKUP(A3237,[1]DI!$A$4:$B$15000,2,FALSE),0)</f>
        <v>0</v>
      </c>
      <c r="E3237" s="81">
        <f t="shared" ca="1" si="960"/>
        <v>0</v>
      </c>
      <c r="F3237" s="83">
        <f t="shared" si="968"/>
        <v>1.2</v>
      </c>
      <c r="G3237" s="84">
        <f t="shared" ca="1" si="961"/>
        <v>1</v>
      </c>
      <c r="H3237" s="81">
        <f ca="1">TRUNC(PRODUCT(G$10:G3236),15)</f>
        <v>1.40945772534528</v>
      </c>
      <c r="I3237" s="81">
        <f t="shared" ca="1" si="962"/>
        <v>1.40945772534528</v>
      </c>
      <c r="J3237" s="81">
        <f t="shared" ca="1" si="963"/>
        <v>1</v>
      </c>
      <c r="K3237" s="81">
        <f t="shared" ca="1" si="964"/>
        <v>0</v>
      </c>
      <c r="L3237" s="85">
        <f>IF(VLOOKUP(A3237,$U$12:$AD$125,8)=VLOOKUP(A3236,$U$12:$AD$125,8),0,VLOOKUP(A3237,U$12:$AD$125,8))</f>
        <v>0</v>
      </c>
      <c r="M3237" s="86">
        <f>IF(L3237&gt;0,VLOOKUP(L3237,T$12:$AC$125,7),0)</f>
        <v>0</v>
      </c>
      <c r="N3237" s="81">
        <f t="shared" si="969"/>
        <v>0</v>
      </c>
      <c r="O3237" s="81">
        <f t="shared" ca="1" si="965"/>
        <v>0</v>
      </c>
      <c r="P3237" s="87" t="str">
        <f t="shared" si="966"/>
        <v>J=</v>
      </c>
      <c r="Q3237" s="88">
        <f t="shared" si="967"/>
        <v>46321</v>
      </c>
    </row>
    <row r="3238" spans="1:17" x14ac:dyDescent="0.2">
      <c r="A3238" s="79">
        <f t="shared" si="970"/>
        <v>46310</v>
      </c>
      <c r="B3238" s="80" t="str">
        <f t="shared" ca="1" si="958"/>
        <v>n.d</v>
      </c>
      <c r="C3238" s="81">
        <f t="shared" ca="1" si="959"/>
        <v>649.43013231999998</v>
      </c>
      <c r="D3238" s="82">
        <f ca="1">IF(A3238&lt;$B$1,VLOOKUP(A3238,[1]DI!$A$4:$B$15000,2,FALSE),0)</f>
        <v>0</v>
      </c>
      <c r="E3238" s="81">
        <f t="shared" ca="1" si="960"/>
        <v>0</v>
      </c>
      <c r="F3238" s="83">
        <f t="shared" si="968"/>
        <v>1.2</v>
      </c>
      <c r="G3238" s="84">
        <f t="shared" ca="1" si="961"/>
        <v>1</v>
      </c>
      <c r="H3238" s="81">
        <f ca="1">TRUNC(PRODUCT(G$10:G3237),15)</f>
        <v>1.40945772534528</v>
      </c>
      <c r="I3238" s="81">
        <f t="shared" ca="1" si="962"/>
        <v>1.40945772534528</v>
      </c>
      <c r="J3238" s="81">
        <f t="shared" ca="1" si="963"/>
        <v>1</v>
      </c>
      <c r="K3238" s="81">
        <f t="shared" ca="1" si="964"/>
        <v>0</v>
      </c>
      <c r="L3238" s="85">
        <f>IF(VLOOKUP(A3238,$U$12:$AD$125,8)=VLOOKUP(A3237,$U$12:$AD$125,8),0,VLOOKUP(A3238,U$12:$AD$125,8))</f>
        <v>0</v>
      </c>
      <c r="M3238" s="86">
        <f>IF(L3238&gt;0,VLOOKUP(L3238,T$12:$AC$125,7),0)</f>
        <v>0</v>
      </c>
      <c r="N3238" s="81">
        <f t="shared" si="969"/>
        <v>0</v>
      </c>
      <c r="O3238" s="81">
        <f t="shared" ca="1" si="965"/>
        <v>0</v>
      </c>
      <c r="P3238" s="87" t="str">
        <f t="shared" si="966"/>
        <v>J=</v>
      </c>
      <c r="Q3238" s="88">
        <f t="shared" si="967"/>
        <v>46321</v>
      </c>
    </row>
    <row r="3239" spans="1:17" x14ac:dyDescent="0.2">
      <c r="A3239" s="79">
        <f t="shared" si="970"/>
        <v>46311</v>
      </c>
      <c r="B3239" s="80" t="str">
        <f t="shared" ca="1" si="958"/>
        <v>n.d</v>
      </c>
      <c r="C3239" s="81">
        <f t="shared" ca="1" si="959"/>
        <v>649.43013231999998</v>
      </c>
      <c r="D3239" s="82">
        <f ca="1">IF(A3239&lt;$B$1,VLOOKUP(A3239,[1]DI!$A$4:$B$15000,2,FALSE),0)</f>
        <v>0</v>
      </c>
      <c r="E3239" s="81">
        <f t="shared" ca="1" si="960"/>
        <v>0</v>
      </c>
      <c r="F3239" s="83">
        <f t="shared" si="968"/>
        <v>1.2</v>
      </c>
      <c r="G3239" s="84">
        <f t="shared" ca="1" si="961"/>
        <v>1</v>
      </c>
      <c r="H3239" s="81">
        <f ca="1">TRUNC(PRODUCT(G$10:G3238),15)</f>
        <v>1.40945772534528</v>
      </c>
      <c r="I3239" s="81">
        <f t="shared" ca="1" si="962"/>
        <v>1.40945772534528</v>
      </c>
      <c r="J3239" s="81">
        <f t="shared" ca="1" si="963"/>
        <v>1</v>
      </c>
      <c r="K3239" s="81">
        <f t="shared" ca="1" si="964"/>
        <v>0</v>
      </c>
      <c r="L3239" s="85">
        <f>IF(VLOOKUP(A3239,$U$12:$AD$125,8)=VLOOKUP(A3238,$U$12:$AD$125,8),0,VLOOKUP(A3239,U$12:$AD$125,8))</f>
        <v>0</v>
      </c>
      <c r="M3239" s="86">
        <f>IF(L3239&gt;0,VLOOKUP(L3239,T$12:$AC$125,7),0)</f>
        <v>0</v>
      </c>
      <c r="N3239" s="81">
        <f t="shared" si="969"/>
        <v>0</v>
      </c>
      <c r="O3239" s="81">
        <f t="shared" ca="1" si="965"/>
        <v>0</v>
      </c>
      <c r="P3239" s="87" t="str">
        <f t="shared" si="966"/>
        <v>J=</v>
      </c>
      <c r="Q3239" s="88">
        <f t="shared" si="967"/>
        <v>46321</v>
      </c>
    </row>
    <row r="3240" spans="1:17" x14ac:dyDescent="0.2">
      <c r="A3240" s="79">
        <f t="shared" si="970"/>
        <v>46312</v>
      </c>
      <c r="B3240" s="80" t="str">
        <f t="shared" ca="1" si="958"/>
        <v>n.d</v>
      </c>
      <c r="C3240" s="81">
        <f t="shared" ca="1" si="959"/>
        <v>649.43013231999998</v>
      </c>
      <c r="D3240" s="82">
        <f ca="1">IF(A3240&lt;$B$1,VLOOKUP(A3240,[1]DI!$A$4:$B$15000,2,FALSE),0)</f>
        <v>0</v>
      </c>
      <c r="E3240" s="81">
        <f t="shared" ca="1" si="960"/>
        <v>0</v>
      </c>
      <c r="F3240" s="83">
        <f t="shared" si="968"/>
        <v>1.2</v>
      </c>
      <c r="G3240" s="84">
        <f t="shared" ca="1" si="961"/>
        <v>1</v>
      </c>
      <c r="H3240" s="81">
        <f ca="1">TRUNC(PRODUCT(G$10:G3239),15)</f>
        <v>1.40945772534528</v>
      </c>
      <c r="I3240" s="81">
        <f t="shared" ca="1" si="962"/>
        <v>1.40945772534528</v>
      </c>
      <c r="J3240" s="81">
        <f t="shared" ca="1" si="963"/>
        <v>1</v>
      </c>
      <c r="K3240" s="81">
        <f t="shared" ca="1" si="964"/>
        <v>0</v>
      </c>
      <c r="L3240" s="85">
        <f>IF(VLOOKUP(A3240,$U$12:$AD$125,8)=VLOOKUP(A3239,$U$12:$AD$125,8),0,VLOOKUP(A3240,U$12:$AD$125,8))</f>
        <v>0</v>
      </c>
      <c r="M3240" s="86">
        <f>IF(L3240&gt;0,VLOOKUP(L3240,T$12:$AC$125,7),0)</f>
        <v>0</v>
      </c>
      <c r="N3240" s="81">
        <f t="shared" si="969"/>
        <v>0</v>
      </c>
      <c r="O3240" s="81">
        <f t="shared" ca="1" si="965"/>
        <v>0</v>
      </c>
      <c r="P3240" s="87" t="str">
        <f t="shared" si="966"/>
        <v>J=</v>
      </c>
      <c r="Q3240" s="88">
        <f t="shared" si="967"/>
        <v>46321</v>
      </c>
    </row>
    <row r="3241" spans="1:17" x14ac:dyDescent="0.2">
      <c r="A3241" s="79">
        <f t="shared" si="970"/>
        <v>46313</v>
      </c>
      <c r="B3241" s="80" t="str">
        <f t="shared" ca="1" si="958"/>
        <v>n.d</v>
      </c>
      <c r="C3241" s="81">
        <f t="shared" ca="1" si="959"/>
        <v>649.43013231999998</v>
      </c>
      <c r="D3241" s="82">
        <f ca="1">IF(A3241&lt;$B$1,VLOOKUP(A3241,[1]DI!$A$4:$B$15000,2,FALSE),0)</f>
        <v>0</v>
      </c>
      <c r="E3241" s="81">
        <f t="shared" ca="1" si="960"/>
        <v>0</v>
      </c>
      <c r="F3241" s="83">
        <f t="shared" si="968"/>
        <v>1.2</v>
      </c>
      <c r="G3241" s="84">
        <f t="shared" ca="1" si="961"/>
        <v>1</v>
      </c>
      <c r="H3241" s="81">
        <f ca="1">TRUNC(PRODUCT(G$10:G3240),15)</f>
        <v>1.40945772534528</v>
      </c>
      <c r="I3241" s="81">
        <f t="shared" ca="1" si="962"/>
        <v>1.40945772534528</v>
      </c>
      <c r="J3241" s="81">
        <f t="shared" ca="1" si="963"/>
        <v>1</v>
      </c>
      <c r="K3241" s="81">
        <f t="shared" ca="1" si="964"/>
        <v>0</v>
      </c>
      <c r="L3241" s="85">
        <f>IF(VLOOKUP(A3241,$U$12:$AD$125,8)=VLOOKUP(A3240,$U$12:$AD$125,8),0,VLOOKUP(A3241,U$12:$AD$125,8))</f>
        <v>0</v>
      </c>
      <c r="M3241" s="86">
        <f>IF(L3241&gt;0,VLOOKUP(L3241,T$12:$AC$125,7),0)</f>
        <v>0</v>
      </c>
      <c r="N3241" s="81">
        <f t="shared" si="969"/>
        <v>0</v>
      </c>
      <c r="O3241" s="81">
        <f t="shared" ca="1" si="965"/>
        <v>0</v>
      </c>
      <c r="P3241" s="87" t="str">
        <f t="shared" si="966"/>
        <v>J=</v>
      </c>
      <c r="Q3241" s="88">
        <f t="shared" si="967"/>
        <v>46321</v>
      </c>
    </row>
    <row r="3242" spans="1:17" x14ac:dyDescent="0.2">
      <c r="A3242" s="79">
        <f t="shared" si="970"/>
        <v>46314</v>
      </c>
      <c r="B3242" s="80" t="str">
        <f t="shared" ca="1" si="958"/>
        <v>n.d</v>
      </c>
      <c r="C3242" s="81">
        <f t="shared" ca="1" si="959"/>
        <v>649.43013231999998</v>
      </c>
      <c r="D3242" s="82">
        <f ca="1">IF(A3242&lt;$B$1,VLOOKUP(A3242,[1]DI!$A$4:$B$15000,2,FALSE),0)</f>
        <v>0</v>
      </c>
      <c r="E3242" s="81">
        <f t="shared" ca="1" si="960"/>
        <v>0</v>
      </c>
      <c r="F3242" s="83">
        <f t="shared" si="968"/>
        <v>1.2</v>
      </c>
      <c r="G3242" s="84">
        <f t="shared" ca="1" si="961"/>
        <v>1</v>
      </c>
      <c r="H3242" s="81">
        <f ca="1">TRUNC(PRODUCT(G$10:G3241),15)</f>
        <v>1.40945772534528</v>
      </c>
      <c r="I3242" s="81">
        <f t="shared" ca="1" si="962"/>
        <v>1.40945772534528</v>
      </c>
      <c r="J3242" s="81">
        <f t="shared" ca="1" si="963"/>
        <v>1</v>
      </c>
      <c r="K3242" s="81">
        <f t="shared" ca="1" si="964"/>
        <v>0</v>
      </c>
      <c r="L3242" s="85">
        <f>IF(VLOOKUP(A3242,$U$12:$AD$125,8)=VLOOKUP(A3241,$U$12:$AD$125,8),0,VLOOKUP(A3242,U$12:$AD$125,8))</f>
        <v>0</v>
      </c>
      <c r="M3242" s="86">
        <f>IF(L3242&gt;0,VLOOKUP(L3242,T$12:$AC$125,7),0)</f>
        <v>0</v>
      </c>
      <c r="N3242" s="81">
        <f t="shared" si="969"/>
        <v>0</v>
      </c>
      <c r="O3242" s="81">
        <f t="shared" ca="1" si="965"/>
        <v>0</v>
      </c>
      <c r="P3242" s="87" t="str">
        <f t="shared" si="966"/>
        <v>J=</v>
      </c>
      <c r="Q3242" s="88">
        <f t="shared" si="967"/>
        <v>46321</v>
      </c>
    </row>
    <row r="3243" spans="1:17" x14ac:dyDescent="0.2">
      <c r="A3243" s="79">
        <f t="shared" si="970"/>
        <v>46315</v>
      </c>
      <c r="B3243" s="80" t="str">
        <f t="shared" ca="1" si="958"/>
        <v>n.d</v>
      </c>
      <c r="C3243" s="81">
        <f t="shared" ca="1" si="959"/>
        <v>649.43013231999998</v>
      </c>
      <c r="D3243" s="82">
        <f ca="1">IF(A3243&lt;$B$1,VLOOKUP(A3243,[1]DI!$A$4:$B$15000,2,FALSE),0)</f>
        <v>0</v>
      </c>
      <c r="E3243" s="81">
        <f t="shared" ca="1" si="960"/>
        <v>0</v>
      </c>
      <c r="F3243" s="83">
        <f t="shared" si="968"/>
        <v>1.2</v>
      </c>
      <c r="G3243" s="84">
        <f t="shared" ca="1" si="961"/>
        <v>1</v>
      </c>
      <c r="H3243" s="81">
        <f ca="1">TRUNC(PRODUCT(G$10:G3242),15)</f>
        <v>1.40945772534528</v>
      </c>
      <c r="I3243" s="81">
        <f t="shared" ca="1" si="962"/>
        <v>1.40945772534528</v>
      </c>
      <c r="J3243" s="81">
        <f t="shared" ca="1" si="963"/>
        <v>1</v>
      </c>
      <c r="K3243" s="81">
        <f t="shared" ca="1" si="964"/>
        <v>0</v>
      </c>
      <c r="L3243" s="85">
        <f>IF(VLOOKUP(A3243,$U$12:$AD$125,8)=VLOOKUP(A3242,$U$12:$AD$125,8),0,VLOOKUP(A3243,U$12:$AD$125,8))</f>
        <v>0</v>
      </c>
      <c r="M3243" s="86">
        <f>IF(L3243&gt;0,VLOOKUP(L3243,T$12:$AC$125,7),0)</f>
        <v>0</v>
      </c>
      <c r="N3243" s="81">
        <f t="shared" si="969"/>
        <v>0</v>
      </c>
      <c r="O3243" s="81">
        <f t="shared" ca="1" si="965"/>
        <v>0</v>
      </c>
      <c r="P3243" s="87" t="str">
        <f t="shared" si="966"/>
        <v>J=</v>
      </c>
      <c r="Q3243" s="88">
        <f t="shared" si="967"/>
        <v>46321</v>
      </c>
    </row>
    <row r="3244" spans="1:17" x14ac:dyDescent="0.2">
      <c r="A3244" s="79">
        <f t="shared" si="970"/>
        <v>46316</v>
      </c>
      <c r="B3244" s="80" t="str">
        <f t="shared" ca="1" si="958"/>
        <v>n.d</v>
      </c>
      <c r="C3244" s="81">
        <f t="shared" ca="1" si="959"/>
        <v>649.43013231999998</v>
      </c>
      <c r="D3244" s="82">
        <f ca="1">IF(A3244&lt;$B$1,VLOOKUP(A3244,[1]DI!$A$4:$B$15000,2,FALSE),0)</f>
        <v>0</v>
      </c>
      <c r="E3244" s="81">
        <f t="shared" ca="1" si="960"/>
        <v>0</v>
      </c>
      <c r="F3244" s="83">
        <f t="shared" si="968"/>
        <v>1.2</v>
      </c>
      <c r="G3244" s="84">
        <f t="shared" ca="1" si="961"/>
        <v>1</v>
      </c>
      <c r="H3244" s="81">
        <f ca="1">TRUNC(PRODUCT(G$10:G3243),15)</f>
        <v>1.40945772534528</v>
      </c>
      <c r="I3244" s="81">
        <f t="shared" ca="1" si="962"/>
        <v>1.40945772534528</v>
      </c>
      <c r="J3244" s="81">
        <f t="shared" ca="1" si="963"/>
        <v>1</v>
      </c>
      <c r="K3244" s="81">
        <f t="shared" ca="1" si="964"/>
        <v>0</v>
      </c>
      <c r="L3244" s="85">
        <f>IF(VLOOKUP(A3244,$U$12:$AD$125,8)=VLOOKUP(A3243,$U$12:$AD$125,8),0,VLOOKUP(A3244,U$12:$AD$125,8))</f>
        <v>0</v>
      </c>
      <c r="M3244" s="86">
        <f>IF(L3244&gt;0,VLOOKUP(L3244,T$12:$AC$125,7),0)</f>
        <v>0</v>
      </c>
      <c r="N3244" s="81">
        <f t="shared" si="969"/>
        <v>0</v>
      </c>
      <c r="O3244" s="81">
        <f t="shared" ca="1" si="965"/>
        <v>0</v>
      </c>
      <c r="P3244" s="87" t="str">
        <f t="shared" si="966"/>
        <v>J=</v>
      </c>
      <c r="Q3244" s="88">
        <f t="shared" si="967"/>
        <v>46321</v>
      </c>
    </row>
    <row r="3245" spans="1:17" x14ac:dyDescent="0.2">
      <c r="A3245" s="79">
        <f t="shared" si="970"/>
        <v>46317</v>
      </c>
      <c r="B3245" s="80" t="str">
        <f t="shared" ca="1" si="958"/>
        <v>n.d</v>
      </c>
      <c r="C3245" s="81">
        <f t="shared" ca="1" si="959"/>
        <v>649.43013231999998</v>
      </c>
      <c r="D3245" s="82">
        <f ca="1">IF(A3245&lt;$B$1,VLOOKUP(A3245,[1]DI!$A$4:$B$15000,2,FALSE),0)</f>
        <v>0</v>
      </c>
      <c r="E3245" s="81">
        <f t="shared" ca="1" si="960"/>
        <v>0</v>
      </c>
      <c r="F3245" s="83">
        <f t="shared" si="968"/>
        <v>1.2</v>
      </c>
      <c r="G3245" s="84">
        <f t="shared" ca="1" si="961"/>
        <v>1</v>
      </c>
      <c r="H3245" s="81">
        <f ca="1">TRUNC(PRODUCT(G$10:G3244),15)</f>
        <v>1.40945772534528</v>
      </c>
      <c r="I3245" s="81">
        <f t="shared" ca="1" si="962"/>
        <v>1.40945772534528</v>
      </c>
      <c r="J3245" s="81">
        <f t="shared" ca="1" si="963"/>
        <v>1</v>
      </c>
      <c r="K3245" s="81">
        <f t="shared" ca="1" si="964"/>
        <v>0</v>
      </c>
      <c r="L3245" s="85">
        <f>IF(VLOOKUP(A3245,$U$12:$AD$125,8)=VLOOKUP(A3244,$U$12:$AD$125,8),0,VLOOKUP(A3245,U$12:$AD$125,8))</f>
        <v>0</v>
      </c>
      <c r="M3245" s="86">
        <f>IF(L3245&gt;0,VLOOKUP(L3245,T$12:$AC$125,7),0)</f>
        <v>0</v>
      </c>
      <c r="N3245" s="81">
        <f t="shared" si="969"/>
        <v>0</v>
      </c>
      <c r="O3245" s="81">
        <f t="shared" ca="1" si="965"/>
        <v>0</v>
      </c>
      <c r="P3245" s="87" t="str">
        <f t="shared" si="966"/>
        <v>J=</v>
      </c>
      <c r="Q3245" s="88">
        <f t="shared" si="967"/>
        <v>46321</v>
      </c>
    </row>
    <row r="3246" spans="1:17" x14ac:dyDescent="0.2">
      <c r="A3246" s="79">
        <f t="shared" si="970"/>
        <v>46318</v>
      </c>
      <c r="B3246" s="80" t="str">
        <f t="shared" ref="B3246:B3309" ca="1" si="971">IF(A3246&lt;=TODAY(),C3246+K3246,IF(AND(A3246&gt;TODAY(),A3246&lt;=$B$1),IF(VLOOKUP(TODAY(),$A$10:$D$5000,4,FALSE)=0,"n.d",C3246+K3246),"n.d"))</f>
        <v>n.d</v>
      </c>
      <c r="C3246" s="81">
        <f t="shared" ref="C3246:C3309" ca="1" si="972">TRUNC(C3245-N3245,8)</f>
        <v>649.43013231999998</v>
      </c>
      <c r="D3246" s="82">
        <f ca="1">IF(A3246&lt;$B$1,VLOOKUP(A3246,[1]DI!$A$4:$B$15000,2,FALSE),0)</f>
        <v>0</v>
      </c>
      <c r="E3246" s="81">
        <f t="shared" ref="E3246:E3309" ca="1" si="973">ROUND((((1+D3246)^(1/252)-1)),8)</f>
        <v>0</v>
      </c>
      <c r="F3246" s="83">
        <f t="shared" si="968"/>
        <v>1.2</v>
      </c>
      <c r="G3246" s="84">
        <f t="shared" ref="G3246:G3309" ca="1" si="974">TRUNC((1+(E3246*F3246)),15)</f>
        <v>1</v>
      </c>
      <c r="H3246" s="81">
        <f ca="1">TRUNC(PRODUCT(G$10:G3245),15)</f>
        <v>1.40945772534528</v>
      </c>
      <c r="I3246" s="81">
        <f t="shared" ref="I3246:I3309" ca="1" si="975">IF(OR(L3245&gt;0,L3245="E"),H3245,I3245)</f>
        <v>1.40945772534528</v>
      </c>
      <c r="J3246" s="81">
        <f t="shared" ref="J3246:J3309" ca="1" si="976">ROUND(TRUNC(H3246/I3246,15),8)</f>
        <v>1</v>
      </c>
      <c r="K3246" s="81">
        <f t="shared" ref="K3246:K3309" ca="1" si="977">TRUNC((C3246*(J3246-1)),8)</f>
        <v>0</v>
      </c>
      <c r="L3246" s="85">
        <f>IF(VLOOKUP(A3246,$U$12:$AD$125,8)=VLOOKUP(A3245,$U$12:$AD$125,8),0,VLOOKUP(A3246,U$12:$AD$125,8))</f>
        <v>0</v>
      </c>
      <c r="M3246" s="86">
        <f>IF(L3246&gt;0,VLOOKUP(L3246,T$12:$AC$125,7),0)</f>
        <v>0</v>
      </c>
      <c r="N3246" s="81">
        <f t="shared" si="969"/>
        <v>0</v>
      </c>
      <c r="O3246" s="81">
        <f t="shared" ref="O3246:O3309" ca="1" si="978">(K3246+N3246)</f>
        <v>0</v>
      </c>
      <c r="P3246" s="87" t="str">
        <f t="shared" ref="P3246:P3309" si="979">IF(L3245&gt;0,VLOOKUP(A3245,$U$12:$AD$125,9),P3245)</f>
        <v>J=</v>
      </c>
      <c r="Q3246" s="88">
        <f t="shared" ref="Q3246:Q3309" si="980">IF(L3245&gt;0,VLOOKUP(A3245,$U$12:$AD$125,10),Q3245)</f>
        <v>46321</v>
      </c>
    </row>
    <row r="3247" spans="1:17" x14ac:dyDescent="0.2">
      <c r="A3247" s="79">
        <f t="shared" si="970"/>
        <v>46319</v>
      </c>
      <c r="B3247" s="80" t="str">
        <f t="shared" ca="1" si="971"/>
        <v>n.d</v>
      </c>
      <c r="C3247" s="81">
        <f t="shared" ca="1" si="972"/>
        <v>649.43013231999998</v>
      </c>
      <c r="D3247" s="82">
        <f ca="1">IF(A3247&lt;$B$1,VLOOKUP(A3247,[1]DI!$A$4:$B$15000,2,FALSE),0)</f>
        <v>0</v>
      </c>
      <c r="E3247" s="81">
        <f t="shared" ca="1" si="973"/>
        <v>0</v>
      </c>
      <c r="F3247" s="83">
        <f t="shared" si="968"/>
        <v>1.2</v>
      </c>
      <c r="G3247" s="84">
        <f t="shared" ca="1" si="974"/>
        <v>1</v>
      </c>
      <c r="H3247" s="81">
        <f ca="1">TRUNC(PRODUCT(G$10:G3246),15)</f>
        <v>1.40945772534528</v>
      </c>
      <c r="I3247" s="81">
        <f t="shared" ca="1" si="975"/>
        <v>1.40945772534528</v>
      </c>
      <c r="J3247" s="81">
        <f t="shared" ca="1" si="976"/>
        <v>1</v>
      </c>
      <c r="K3247" s="81">
        <f t="shared" ca="1" si="977"/>
        <v>0</v>
      </c>
      <c r="L3247" s="85">
        <f>IF(VLOOKUP(A3247,$U$12:$AD$125,8)=VLOOKUP(A3246,$U$12:$AD$125,8),0,VLOOKUP(A3247,U$12:$AD$125,8))</f>
        <v>0</v>
      </c>
      <c r="M3247" s="86">
        <f>IF(L3247&gt;0,VLOOKUP(L3247,T$12:$AC$125,7),0)</f>
        <v>0</v>
      </c>
      <c r="N3247" s="81">
        <f t="shared" si="969"/>
        <v>0</v>
      </c>
      <c r="O3247" s="81">
        <f t="shared" ca="1" si="978"/>
        <v>0</v>
      </c>
      <c r="P3247" s="87" t="str">
        <f t="shared" si="979"/>
        <v>J=</v>
      </c>
      <c r="Q3247" s="88">
        <f t="shared" si="980"/>
        <v>46321</v>
      </c>
    </row>
    <row r="3248" spans="1:17" x14ac:dyDescent="0.2">
      <c r="A3248" s="79">
        <f t="shared" si="970"/>
        <v>46320</v>
      </c>
      <c r="B3248" s="80" t="str">
        <f t="shared" ca="1" si="971"/>
        <v>n.d</v>
      </c>
      <c r="C3248" s="81">
        <f t="shared" ca="1" si="972"/>
        <v>649.43013231999998</v>
      </c>
      <c r="D3248" s="82">
        <f ca="1">IF(A3248&lt;$B$1,VLOOKUP(A3248,[1]DI!$A$4:$B$15000,2,FALSE),0)</f>
        <v>0</v>
      </c>
      <c r="E3248" s="81">
        <f t="shared" ca="1" si="973"/>
        <v>0</v>
      </c>
      <c r="F3248" s="83">
        <f t="shared" si="968"/>
        <v>1.2</v>
      </c>
      <c r="G3248" s="84">
        <f t="shared" ca="1" si="974"/>
        <v>1</v>
      </c>
      <c r="H3248" s="81">
        <f ca="1">TRUNC(PRODUCT(G$10:G3247),15)</f>
        <v>1.40945772534528</v>
      </c>
      <c r="I3248" s="81">
        <f t="shared" ca="1" si="975"/>
        <v>1.40945772534528</v>
      </c>
      <c r="J3248" s="81">
        <f t="shared" ca="1" si="976"/>
        <v>1</v>
      </c>
      <c r="K3248" s="81">
        <f t="shared" ca="1" si="977"/>
        <v>0</v>
      </c>
      <c r="L3248" s="85">
        <f>IF(VLOOKUP(A3248,$U$12:$AD$125,8)=VLOOKUP(A3247,$U$12:$AD$125,8),0,VLOOKUP(A3248,U$12:$AD$125,8))</f>
        <v>0</v>
      </c>
      <c r="M3248" s="86">
        <f>IF(L3248&gt;0,VLOOKUP(L3248,T$12:$AC$125,7),0)</f>
        <v>0</v>
      </c>
      <c r="N3248" s="81">
        <f t="shared" si="969"/>
        <v>0</v>
      </c>
      <c r="O3248" s="81">
        <f t="shared" ca="1" si="978"/>
        <v>0</v>
      </c>
      <c r="P3248" s="87" t="str">
        <f t="shared" si="979"/>
        <v>J=</v>
      </c>
      <c r="Q3248" s="88">
        <f t="shared" si="980"/>
        <v>46321</v>
      </c>
    </row>
    <row r="3249" spans="1:17" x14ac:dyDescent="0.2">
      <c r="A3249" s="79">
        <f t="shared" si="970"/>
        <v>46321</v>
      </c>
      <c r="B3249" s="80" t="str">
        <f t="shared" ca="1" si="971"/>
        <v>n.d</v>
      </c>
      <c r="C3249" s="81">
        <f t="shared" ca="1" si="972"/>
        <v>649.43013231999998</v>
      </c>
      <c r="D3249" s="82">
        <f ca="1">IF(A3249&lt;$B$1,VLOOKUP(A3249,[1]DI!$A$4:$B$15000,2,FALSE),0)</f>
        <v>0</v>
      </c>
      <c r="E3249" s="81">
        <f t="shared" ca="1" si="973"/>
        <v>0</v>
      </c>
      <c r="F3249" s="83">
        <f t="shared" si="968"/>
        <v>1.2</v>
      </c>
      <c r="G3249" s="84">
        <f t="shared" ca="1" si="974"/>
        <v>1</v>
      </c>
      <c r="H3249" s="81">
        <f ca="1">TRUNC(PRODUCT(G$10:G3248),15)</f>
        <v>1.40945772534528</v>
      </c>
      <c r="I3249" s="81">
        <f t="shared" ca="1" si="975"/>
        <v>1.40945772534528</v>
      </c>
      <c r="J3249" s="81">
        <f t="shared" ca="1" si="976"/>
        <v>1</v>
      </c>
      <c r="K3249" s="81">
        <f t="shared" ca="1" si="977"/>
        <v>0</v>
      </c>
      <c r="L3249" s="85">
        <f>IF(VLOOKUP(A3249,$U$12:$AD$125,8)=VLOOKUP(A3248,$U$12:$AD$125,8),0,VLOOKUP(A3249,U$12:$AD$125,8))</f>
        <v>10</v>
      </c>
      <c r="M3249" s="86">
        <f>IF(L3249&gt;0,VLOOKUP(L3249,T$12:$AC$125,7),0)</f>
        <v>0</v>
      </c>
      <c r="N3249" s="81">
        <f t="shared" si="969"/>
        <v>0</v>
      </c>
      <c r="O3249" s="81">
        <f t="shared" ca="1" si="978"/>
        <v>0</v>
      </c>
      <c r="P3249" s="87" t="str">
        <f t="shared" si="979"/>
        <v>J=</v>
      </c>
      <c r="Q3249" s="88">
        <f t="shared" si="980"/>
        <v>46321</v>
      </c>
    </row>
    <row r="3250" spans="1:17" x14ac:dyDescent="0.2">
      <c r="A3250" s="79">
        <f t="shared" si="970"/>
        <v>46322</v>
      </c>
      <c r="B3250" s="80" t="str">
        <f t="shared" ca="1" si="971"/>
        <v>n.d</v>
      </c>
      <c r="C3250" s="81">
        <f t="shared" ca="1" si="972"/>
        <v>649.43013231999998</v>
      </c>
      <c r="D3250" s="82">
        <f ca="1">IF(A3250&lt;$B$1,VLOOKUP(A3250,[1]DI!$A$4:$B$15000,2,FALSE),0)</f>
        <v>0</v>
      </c>
      <c r="E3250" s="81">
        <f t="shared" ca="1" si="973"/>
        <v>0</v>
      </c>
      <c r="F3250" s="83">
        <f t="shared" si="968"/>
        <v>1.2</v>
      </c>
      <c r="G3250" s="84">
        <f t="shared" ca="1" si="974"/>
        <v>1</v>
      </c>
      <c r="H3250" s="81">
        <f ca="1">TRUNC(PRODUCT(G$10:G3249),15)</f>
        <v>1.40945772534528</v>
      </c>
      <c r="I3250" s="81">
        <f t="shared" ca="1" si="975"/>
        <v>1.40945772534528</v>
      </c>
      <c r="J3250" s="81">
        <f t="shared" ca="1" si="976"/>
        <v>1</v>
      </c>
      <c r="K3250" s="81">
        <f t="shared" ca="1" si="977"/>
        <v>0</v>
      </c>
      <c r="L3250" s="85">
        <f>IF(VLOOKUP(A3250,$U$12:$AD$125,8)=VLOOKUP(A3249,$U$12:$AD$125,8),0,VLOOKUP(A3250,U$12:$AD$125,8))</f>
        <v>0</v>
      </c>
      <c r="M3250" s="86">
        <f>IF(L3250&gt;0,VLOOKUP(L3250,T$12:$AC$125,7),0)</f>
        <v>0</v>
      </c>
      <c r="N3250" s="81">
        <f t="shared" si="969"/>
        <v>0</v>
      </c>
      <c r="O3250" s="81">
        <f t="shared" ca="1" si="978"/>
        <v>0</v>
      </c>
      <c r="P3250" s="87" t="str">
        <f t="shared" si="979"/>
        <v>A+J=</v>
      </c>
      <c r="Q3250" s="88">
        <f t="shared" si="980"/>
        <v>46503</v>
      </c>
    </row>
    <row r="3251" spans="1:17" x14ac:dyDescent="0.2">
      <c r="A3251" s="79">
        <f t="shared" si="970"/>
        <v>46323</v>
      </c>
      <c r="B3251" s="80" t="str">
        <f t="shared" ca="1" si="971"/>
        <v>n.d</v>
      </c>
      <c r="C3251" s="81">
        <f t="shared" ca="1" si="972"/>
        <v>649.43013231999998</v>
      </c>
      <c r="D3251" s="82">
        <f ca="1">IF(A3251&lt;$B$1,VLOOKUP(A3251,[1]DI!$A$4:$B$15000,2,FALSE),0)</f>
        <v>0</v>
      </c>
      <c r="E3251" s="81">
        <f t="shared" ca="1" si="973"/>
        <v>0</v>
      </c>
      <c r="F3251" s="83">
        <f t="shared" si="968"/>
        <v>1.2</v>
      </c>
      <c r="G3251" s="84">
        <f t="shared" ca="1" si="974"/>
        <v>1</v>
      </c>
      <c r="H3251" s="81">
        <f ca="1">TRUNC(PRODUCT(G$10:G3250),15)</f>
        <v>1.40945772534528</v>
      </c>
      <c r="I3251" s="81">
        <f t="shared" ca="1" si="975"/>
        <v>1.40945772534528</v>
      </c>
      <c r="J3251" s="81">
        <f t="shared" ca="1" si="976"/>
        <v>1</v>
      </c>
      <c r="K3251" s="81">
        <f t="shared" ca="1" si="977"/>
        <v>0</v>
      </c>
      <c r="L3251" s="85">
        <f>IF(VLOOKUP(A3251,$U$12:$AD$125,8)=VLOOKUP(A3250,$U$12:$AD$125,8),0,VLOOKUP(A3251,U$12:$AD$125,8))</f>
        <v>0</v>
      </c>
      <c r="M3251" s="86">
        <f>IF(L3251&gt;0,VLOOKUP(L3251,T$12:$AC$125,7),0)</f>
        <v>0</v>
      </c>
      <c r="N3251" s="81">
        <f t="shared" si="969"/>
        <v>0</v>
      </c>
      <c r="O3251" s="81">
        <f t="shared" ca="1" si="978"/>
        <v>0</v>
      </c>
      <c r="P3251" s="87" t="str">
        <f t="shared" si="979"/>
        <v>A+J=</v>
      </c>
      <c r="Q3251" s="88">
        <f t="shared" si="980"/>
        <v>46503</v>
      </c>
    </row>
    <row r="3252" spans="1:17" x14ac:dyDescent="0.2">
      <c r="A3252" s="79">
        <f t="shared" si="970"/>
        <v>46324</v>
      </c>
      <c r="B3252" s="80" t="str">
        <f t="shared" ca="1" si="971"/>
        <v>n.d</v>
      </c>
      <c r="C3252" s="81">
        <f t="shared" ca="1" si="972"/>
        <v>649.43013231999998</v>
      </c>
      <c r="D3252" s="82">
        <f ca="1">IF(A3252&lt;$B$1,VLOOKUP(A3252,[1]DI!$A$4:$B$15000,2,FALSE),0)</f>
        <v>0</v>
      </c>
      <c r="E3252" s="81">
        <f t="shared" ca="1" si="973"/>
        <v>0</v>
      </c>
      <c r="F3252" s="83">
        <f t="shared" si="968"/>
        <v>1.2</v>
      </c>
      <c r="G3252" s="84">
        <f t="shared" ca="1" si="974"/>
        <v>1</v>
      </c>
      <c r="H3252" s="81">
        <f ca="1">TRUNC(PRODUCT(G$10:G3251),15)</f>
        <v>1.40945772534528</v>
      </c>
      <c r="I3252" s="81">
        <f t="shared" ca="1" si="975"/>
        <v>1.40945772534528</v>
      </c>
      <c r="J3252" s="81">
        <f t="shared" ca="1" si="976"/>
        <v>1</v>
      </c>
      <c r="K3252" s="81">
        <f t="shared" ca="1" si="977"/>
        <v>0</v>
      </c>
      <c r="L3252" s="85">
        <f>IF(VLOOKUP(A3252,$U$12:$AD$125,8)=VLOOKUP(A3251,$U$12:$AD$125,8),0,VLOOKUP(A3252,U$12:$AD$125,8))</f>
        <v>0</v>
      </c>
      <c r="M3252" s="86">
        <f>IF(L3252&gt;0,VLOOKUP(L3252,T$12:$AC$125,7),0)</f>
        <v>0</v>
      </c>
      <c r="N3252" s="81">
        <f t="shared" si="969"/>
        <v>0</v>
      </c>
      <c r="O3252" s="81">
        <f t="shared" ca="1" si="978"/>
        <v>0</v>
      </c>
      <c r="P3252" s="87" t="str">
        <f t="shared" si="979"/>
        <v>A+J=</v>
      </c>
      <c r="Q3252" s="88">
        <f t="shared" si="980"/>
        <v>46503</v>
      </c>
    </row>
    <row r="3253" spans="1:17" x14ac:dyDescent="0.2">
      <c r="A3253" s="79">
        <f t="shared" si="970"/>
        <v>46325</v>
      </c>
      <c r="B3253" s="80" t="str">
        <f t="shared" ca="1" si="971"/>
        <v>n.d</v>
      </c>
      <c r="C3253" s="81">
        <f t="shared" ca="1" si="972"/>
        <v>649.43013231999998</v>
      </c>
      <c r="D3253" s="82">
        <f ca="1">IF(A3253&lt;$B$1,VLOOKUP(A3253,[1]DI!$A$4:$B$15000,2,FALSE),0)</f>
        <v>0</v>
      </c>
      <c r="E3253" s="81">
        <f t="shared" ca="1" si="973"/>
        <v>0</v>
      </c>
      <c r="F3253" s="83">
        <f t="shared" si="968"/>
        <v>1.2</v>
      </c>
      <c r="G3253" s="84">
        <f t="shared" ca="1" si="974"/>
        <v>1</v>
      </c>
      <c r="H3253" s="81">
        <f ca="1">TRUNC(PRODUCT(G$10:G3252),15)</f>
        <v>1.40945772534528</v>
      </c>
      <c r="I3253" s="81">
        <f t="shared" ca="1" si="975"/>
        <v>1.40945772534528</v>
      </c>
      <c r="J3253" s="81">
        <f t="shared" ca="1" si="976"/>
        <v>1</v>
      </c>
      <c r="K3253" s="81">
        <f t="shared" ca="1" si="977"/>
        <v>0</v>
      </c>
      <c r="L3253" s="85">
        <f>IF(VLOOKUP(A3253,$U$12:$AD$125,8)=VLOOKUP(A3252,$U$12:$AD$125,8),0,VLOOKUP(A3253,U$12:$AD$125,8))</f>
        <v>0</v>
      </c>
      <c r="M3253" s="86">
        <f>IF(L3253&gt;0,VLOOKUP(L3253,T$12:$AC$125,7),0)</f>
        <v>0</v>
      </c>
      <c r="N3253" s="81">
        <f t="shared" si="969"/>
        <v>0</v>
      </c>
      <c r="O3253" s="81">
        <f t="shared" ca="1" si="978"/>
        <v>0</v>
      </c>
      <c r="P3253" s="87" t="str">
        <f t="shared" si="979"/>
        <v>A+J=</v>
      </c>
      <c r="Q3253" s="88">
        <f t="shared" si="980"/>
        <v>46503</v>
      </c>
    </row>
    <row r="3254" spans="1:17" x14ac:dyDescent="0.2">
      <c r="A3254" s="79">
        <f t="shared" si="970"/>
        <v>46326</v>
      </c>
      <c r="B3254" s="80" t="str">
        <f t="shared" ca="1" si="971"/>
        <v>n.d</v>
      </c>
      <c r="C3254" s="81">
        <f t="shared" ca="1" si="972"/>
        <v>649.43013231999998</v>
      </c>
      <c r="D3254" s="82">
        <f ca="1">IF(A3254&lt;$B$1,VLOOKUP(A3254,[1]DI!$A$4:$B$15000,2,FALSE),0)</f>
        <v>0</v>
      </c>
      <c r="E3254" s="81">
        <f t="shared" ca="1" si="973"/>
        <v>0</v>
      </c>
      <c r="F3254" s="83">
        <f t="shared" si="968"/>
        <v>1.2</v>
      </c>
      <c r="G3254" s="84">
        <f t="shared" ca="1" si="974"/>
        <v>1</v>
      </c>
      <c r="H3254" s="81">
        <f ca="1">TRUNC(PRODUCT(G$10:G3253),15)</f>
        <v>1.40945772534528</v>
      </c>
      <c r="I3254" s="81">
        <f t="shared" ca="1" si="975"/>
        <v>1.40945772534528</v>
      </c>
      <c r="J3254" s="81">
        <f t="shared" ca="1" si="976"/>
        <v>1</v>
      </c>
      <c r="K3254" s="81">
        <f t="shared" ca="1" si="977"/>
        <v>0</v>
      </c>
      <c r="L3254" s="85">
        <f>IF(VLOOKUP(A3254,$U$12:$AD$125,8)=VLOOKUP(A3253,$U$12:$AD$125,8),0,VLOOKUP(A3254,U$12:$AD$125,8))</f>
        <v>0</v>
      </c>
      <c r="M3254" s="86">
        <f>IF(L3254&gt;0,VLOOKUP(L3254,T$12:$AC$125,7),0)</f>
        <v>0</v>
      </c>
      <c r="N3254" s="81">
        <f t="shared" si="969"/>
        <v>0</v>
      </c>
      <c r="O3254" s="81">
        <f t="shared" ca="1" si="978"/>
        <v>0</v>
      </c>
      <c r="P3254" s="87" t="str">
        <f t="shared" si="979"/>
        <v>A+J=</v>
      </c>
      <c r="Q3254" s="88">
        <f t="shared" si="980"/>
        <v>46503</v>
      </c>
    </row>
    <row r="3255" spans="1:17" x14ac:dyDescent="0.2">
      <c r="A3255" s="79">
        <f t="shared" si="970"/>
        <v>46327</v>
      </c>
      <c r="B3255" s="80" t="str">
        <f t="shared" ca="1" si="971"/>
        <v>n.d</v>
      </c>
      <c r="C3255" s="81">
        <f t="shared" ca="1" si="972"/>
        <v>649.43013231999998</v>
      </c>
      <c r="D3255" s="82">
        <f ca="1">IF(A3255&lt;$B$1,VLOOKUP(A3255,[1]DI!$A$4:$B$15000,2,FALSE),0)</f>
        <v>0</v>
      </c>
      <c r="E3255" s="81">
        <f t="shared" ca="1" si="973"/>
        <v>0</v>
      </c>
      <c r="F3255" s="83">
        <f t="shared" si="968"/>
        <v>1.2</v>
      </c>
      <c r="G3255" s="84">
        <f t="shared" ca="1" si="974"/>
        <v>1</v>
      </c>
      <c r="H3255" s="81">
        <f ca="1">TRUNC(PRODUCT(G$10:G3254),15)</f>
        <v>1.40945772534528</v>
      </c>
      <c r="I3255" s="81">
        <f t="shared" ca="1" si="975"/>
        <v>1.40945772534528</v>
      </c>
      <c r="J3255" s="81">
        <f t="shared" ca="1" si="976"/>
        <v>1</v>
      </c>
      <c r="K3255" s="81">
        <f t="shared" ca="1" si="977"/>
        <v>0</v>
      </c>
      <c r="L3255" s="85">
        <f>IF(VLOOKUP(A3255,$U$12:$AD$125,8)=VLOOKUP(A3254,$U$12:$AD$125,8),0,VLOOKUP(A3255,U$12:$AD$125,8))</f>
        <v>0</v>
      </c>
      <c r="M3255" s="86">
        <f>IF(L3255&gt;0,VLOOKUP(L3255,T$12:$AC$125,7),0)</f>
        <v>0</v>
      </c>
      <c r="N3255" s="81">
        <f t="shared" si="969"/>
        <v>0</v>
      </c>
      <c r="O3255" s="81">
        <f t="shared" ca="1" si="978"/>
        <v>0</v>
      </c>
      <c r="P3255" s="87" t="str">
        <f t="shared" si="979"/>
        <v>A+J=</v>
      </c>
      <c r="Q3255" s="88">
        <f t="shared" si="980"/>
        <v>46503</v>
      </c>
    </row>
    <row r="3256" spans="1:17" x14ac:dyDescent="0.2">
      <c r="A3256" s="79">
        <f t="shared" si="970"/>
        <v>46328</v>
      </c>
      <c r="B3256" s="80" t="str">
        <f t="shared" ca="1" si="971"/>
        <v>n.d</v>
      </c>
      <c r="C3256" s="81">
        <f t="shared" ca="1" si="972"/>
        <v>649.43013231999998</v>
      </c>
      <c r="D3256" s="82">
        <f ca="1">IF(A3256&lt;$B$1,VLOOKUP(A3256,[1]DI!$A$4:$B$15000,2,FALSE),0)</f>
        <v>0</v>
      </c>
      <c r="E3256" s="81">
        <f t="shared" ca="1" si="973"/>
        <v>0</v>
      </c>
      <c r="F3256" s="83">
        <f t="shared" si="968"/>
        <v>1.2</v>
      </c>
      <c r="G3256" s="84">
        <f t="shared" ca="1" si="974"/>
        <v>1</v>
      </c>
      <c r="H3256" s="81">
        <f ca="1">TRUNC(PRODUCT(G$10:G3255),15)</f>
        <v>1.40945772534528</v>
      </c>
      <c r="I3256" s="81">
        <f t="shared" ca="1" si="975"/>
        <v>1.40945772534528</v>
      </c>
      <c r="J3256" s="81">
        <f t="shared" ca="1" si="976"/>
        <v>1</v>
      </c>
      <c r="K3256" s="81">
        <f t="shared" ca="1" si="977"/>
        <v>0</v>
      </c>
      <c r="L3256" s="85">
        <f>IF(VLOOKUP(A3256,$U$12:$AD$125,8)=VLOOKUP(A3255,$U$12:$AD$125,8),0,VLOOKUP(A3256,U$12:$AD$125,8))</f>
        <v>0</v>
      </c>
      <c r="M3256" s="86">
        <f>IF(L3256&gt;0,VLOOKUP(L3256,T$12:$AC$125,7),0)</f>
        <v>0</v>
      </c>
      <c r="N3256" s="81">
        <f t="shared" si="969"/>
        <v>0</v>
      </c>
      <c r="O3256" s="81">
        <f t="shared" ca="1" si="978"/>
        <v>0</v>
      </c>
      <c r="P3256" s="87" t="str">
        <f t="shared" si="979"/>
        <v>A+J=</v>
      </c>
      <c r="Q3256" s="88">
        <f t="shared" si="980"/>
        <v>46503</v>
      </c>
    </row>
    <row r="3257" spans="1:17" x14ac:dyDescent="0.2">
      <c r="A3257" s="79">
        <f t="shared" si="970"/>
        <v>46329</v>
      </c>
      <c r="B3257" s="80" t="str">
        <f t="shared" ca="1" si="971"/>
        <v>n.d</v>
      </c>
      <c r="C3257" s="81">
        <f t="shared" ca="1" si="972"/>
        <v>649.43013231999998</v>
      </c>
      <c r="D3257" s="82">
        <f ca="1">IF(A3257&lt;$B$1,VLOOKUP(A3257,[1]DI!$A$4:$B$15000,2,FALSE),0)</f>
        <v>0</v>
      </c>
      <c r="E3257" s="81">
        <f t="shared" ca="1" si="973"/>
        <v>0</v>
      </c>
      <c r="F3257" s="83">
        <f t="shared" si="968"/>
        <v>1.2</v>
      </c>
      <c r="G3257" s="84">
        <f t="shared" ca="1" si="974"/>
        <v>1</v>
      </c>
      <c r="H3257" s="81">
        <f ca="1">TRUNC(PRODUCT(G$10:G3256),15)</f>
        <v>1.40945772534528</v>
      </c>
      <c r="I3257" s="81">
        <f t="shared" ca="1" si="975"/>
        <v>1.40945772534528</v>
      </c>
      <c r="J3257" s="81">
        <f t="shared" ca="1" si="976"/>
        <v>1</v>
      </c>
      <c r="K3257" s="81">
        <f t="shared" ca="1" si="977"/>
        <v>0</v>
      </c>
      <c r="L3257" s="85">
        <f>IF(VLOOKUP(A3257,$U$12:$AD$125,8)=VLOOKUP(A3256,$U$12:$AD$125,8),0,VLOOKUP(A3257,U$12:$AD$125,8))</f>
        <v>0</v>
      </c>
      <c r="M3257" s="86">
        <f>IF(L3257&gt;0,VLOOKUP(L3257,T$12:$AC$125,7),0)</f>
        <v>0</v>
      </c>
      <c r="N3257" s="81">
        <f t="shared" si="969"/>
        <v>0</v>
      </c>
      <c r="O3257" s="81">
        <f t="shared" ca="1" si="978"/>
        <v>0</v>
      </c>
      <c r="P3257" s="87" t="str">
        <f t="shared" si="979"/>
        <v>A+J=</v>
      </c>
      <c r="Q3257" s="88">
        <f t="shared" si="980"/>
        <v>46503</v>
      </c>
    </row>
    <row r="3258" spans="1:17" x14ac:dyDescent="0.2">
      <c r="A3258" s="79">
        <f t="shared" si="970"/>
        <v>46330</v>
      </c>
      <c r="B3258" s="80" t="str">
        <f t="shared" ca="1" si="971"/>
        <v>n.d</v>
      </c>
      <c r="C3258" s="81">
        <f t="shared" ca="1" si="972"/>
        <v>649.43013231999998</v>
      </c>
      <c r="D3258" s="82">
        <f ca="1">IF(A3258&lt;$B$1,VLOOKUP(A3258,[1]DI!$A$4:$B$15000,2,FALSE),0)</f>
        <v>0</v>
      </c>
      <c r="E3258" s="81">
        <f t="shared" ca="1" si="973"/>
        <v>0</v>
      </c>
      <c r="F3258" s="83">
        <f t="shared" si="968"/>
        <v>1.2</v>
      </c>
      <c r="G3258" s="84">
        <f t="shared" ca="1" si="974"/>
        <v>1</v>
      </c>
      <c r="H3258" s="81">
        <f ca="1">TRUNC(PRODUCT(G$10:G3257),15)</f>
        <v>1.40945772534528</v>
      </c>
      <c r="I3258" s="81">
        <f t="shared" ca="1" si="975"/>
        <v>1.40945772534528</v>
      </c>
      <c r="J3258" s="81">
        <f t="shared" ca="1" si="976"/>
        <v>1</v>
      </c>
      <c r="K3258" s="81">
        <f t="shared" ca="1" si="977"/>
        <v>0</v>
      </c>
      <c r="L3258" s="85">
        <f>IF(VLOOKUP(A3258,$U$12:$AD$125,8)=VLOOKUP(A3257,$U$12:$AD$125,8),0,VLOOKUP(A3258,U$12:$AD$125,8))</f>
        <v>0</v>
      </c>
      <c r="M3258" s="86">
        <f>IF(L3258&gt;0,VLOOKUP(L3258,T$12:$AC$125,7),0)</f>
        <v>0</v>
      </c>
      <c r="N3258" s="81">
        <f t="shared" si="969"/>
        <v>0</v>
      </c>
      <c r="O3258" s="81">
        <f t="shared" ca="1" si="978"/>
        <v>0</v>
      </c>
      <c r="P3258" s="87" t="str">
        <f t="shared" si="979"/>
        <v>A+J=</v>
      </c>
      <c r="Q3258" s="88">
        <f t="shared" si="980"/>
        <v>46503</v>
      </c>
    </row>
    <row r="3259" spans="1:17" x14ac:dyDescent="0.2">
      <c r="A3259" s="79">
        <f t="shared" si="970"/>
        <v>46331</v>
      </c>
      <c r="B3259" s="80" t="str">
        <f t="shared" ca="1" si="971"/>
        <v>n.d</v>
      </c>
      <c r="C3259" s="81">
        <f t="shared" ca="1" si="972"/>
        <v>649.43013231999998</v>
      </c>
      <c r="D3259" s="82">
        <f ca="1">IF(A3259&lt;$B$1,VLOOKUP(A3259,[1]DI!$A$4:$B$15000,2,FALSE),0)</f>
        <v>0</v>
      </c>
      <c r="E3259" s="81">
        <f t="shared" ca="1" si="973"/>
        <v>0</v>
      </c>
      <c r="F3259" s="83">
        <f t="shared" si="968"/>
        <v>1.2</v>
      </c>
      <c r="G3259" s="84">
        <f t="shared" ca="1" si="974"/>
        <v>1</v>
      </c>
      <c r="H3259" s="81">
        <f ca="1">TRUNC(PRODUCT(G$10:G3258),15)</f>
        <v>1.40945772534528</v>
      </c>
      <c r="I3259" s="81">
        <f t="shared" ca="1" si="975"/>
        <v>1.40945772534528</v>
      </c>
      <c r="J3259" s="81">
        <f t="shared" ca="1" si="976"/>
        <v>1</v>
      </c>
      <c r="K3259" s="81">
        <f t="shared" ca="1" si="977"/>
        <v>0</v>
      </c>
      <c r="L3259" s="85">
        <f>IF(VLOOKUP(A3259,$U$12:$AD$125,8)=VLOOKUP(A3258,$U$12:$AD$125,8),0,VLOOKUP(A3259,U$12:$AD$125,8))</f>
        <v>0</v>
      </c>
      <c r="M3259" s="86">
        <f>IF(L3259&gt;0,VLOOKUP(L3259,T$12:$AC$125,7),0)</f>
        <v>0</v>
      </c>
      <c r="N3259" s="81">
        <f t="shared" si="969"/>
        <v>0</v>
      </c>
      <c r="O3259" s="81">
        <f t="shared" ca="1" si="978"/>
        <v>0</v>
      </c>
      <c r="P3259" s="87" t="str">
        <f t="shared" si="979"/>
        <v>A+J=</v>
      </c>
      <c r="Q3259" s="88">
        <f t="shared" si="980"/>
        <v>46503</v>
      </c>
    </row>
    <row r="3260" spans="1:17" x14ac:dyDescent="0.2">
      <c r="A3260" s="79">
        <f t="shared" si="970"/>
        <v>46332</v>
      </c>
      <c r="B3260" s="80" t="str">
        <f t="shared" ca="1" si="971"/>
        <v>n.d</v>
      </c>
      <c r="C3260" s="81">
        <f t="shared" ca="1" si="972"/>
        <v>649.43013231999998</v>
      </c>
      <c r="D3260" s="82">
        <f ca="1">IF(A3260&lt;$B$1,VLOOKUP(A3260,[1]DI!$A$4:$B$15000,2,FALSE),0)</f>
        <v>0</v>
      </c>
      <c r="E3260" s="81">
        <f t="shared" ca="1" si="973"/>
        <v>0</v>
      </c>
      <c r="F3260" s="83">
        <f t="shared" si="968"/>
        <v>1.2</v>
      </c>
      <c r="G3260" s="84">
        <f t="shared" ca="1" si="974"/>
        <v>1</v>
      </c>
      <c r="H3260" s="81">
        <f ca="1">TRUNC(PRODUCT(G$10:G3259),15)</f>
        <v>1.40945772534528</v>
      </c>
      <c r="I3260" s="81">
        <f t="shared" ca="1" si="975"/>
        <v>1.40945772534528</v>
      </c>
      <c r="J3260" s="81">
        <f t="shared" ca="1" si="976"/>
        <v>1</v>
      </c>
      <c r="K3260" s="81">
        <f t="shared" ca="1" si="977"/>
        <v>0</v>
      </c>
      <c r="L3260" s="85">
        <f>IF(VLOOKUP(A3260,$U$12:$AD$125,8)=VLOOKUP(A3259,$U$12:$AD$125,8),0,VLOOKUP(A3260,U$12:$AD$125,8))</f>
        <v>0</v>
      </c>
      <c r="M3260" s="86">
        <f>IF(L3260&gt;0,VLOOKUP(L3260,T$12:$AC$125,7),0)</f>
        <v>0</v>
      </c>
      <c r="N3260" s="81">
        <f t="shared" si="969"/>
        <v>0</v>
      </c>
      <c r="O3260" s="81">
        <f t="shared" ca="1" si="978"/>
        <v>0</v>
      </c>
      <c r="P3260" s="87" t="str">
        <f t="shared" si="979"/>
        <v>A+J=</v>
      </c>
      <c r="Q3260" s="88">
        <f t="shared" si="980"/>
        <v>46503</v>
      </c>
    </row>
    <row r="3261" spans="1:17" x14ac:dyDescent="0.2">
      <c r="A3261" s="79">
        <f t="shared" si="970"/>
        <v>46333</v>
      </c>
      <c r="B3261" s="80" t="str">
        <f t="shared" ca="1" si="971"/>
        <v>n.d</v>
      </c>
      <c r="C3261" s="81">
        <f t="shared" ca="1" si="972"/>
        <v>649.43013231999998</v>
      </c>
      <c r="D3261" s="82">
        <f ca="1">IF(A3261&lt;$B$1,VLOOKUP(A3261,[1]DI!$A$4:$B$15000,2,FALSE),0)</f>
        <v>0</v>
      </c>
      <c r="E3261" s="81">
        <f t="shared" ca="1" si="973"/>
        <v>0</v>
      </c>
      <c r="F3261" s="83">
        <f t="shared" si="968"/>
        <v>1.2</v>
      </c>
      <c r="G3261" s="84">
        <f t="shared" ca="1" si="974"/>
        <v>1</v>
      </c>
      <c r="H3261" s="81">
        <f ca="1">TRUNC(PRODUCT(G$10:G3260),15)</f>
        <v>1.40945772534528</v>
      </c>
      <c r="I3261" s="81">
        <f t="shared" ca="1" si="975"/>
        <v>1.40945772534528</v>
      </c>
      <c r="J3261" s="81">
        <f t="shared" ca="1" si="976"/>
        <v>1</v>
      </c>
      <c r="K3261" s="81">
        <f t="shared" ca="1" si="977"/>
        <v>0</v>
      </c>
      <c r="L3261" s="85">
        <f>IF(VLOOKUP(A3261,$U$12:$AD$125,8)=VLOOKUP(A3260,$U$12:$AD$125,8),0,VLOOKUP(A3261,U$12:$AD$125,8))</f>
        <v>0</v>
      </c>
      <c r="M3261" s="86">
        <f>IF(L3261&gt;0,VLOOKUP(L3261,T$12:$AC$125,7),0)</f>
        <v>0</v>
      </c>
      <c r="N3261" s="81">
        <f t="shared" si="969"/>
        <v>0</v>
      </c>
      <c r="O3261" s="81">
        <f t="shared" ca="1" si="978"/>
        <v>0</v>
      </c>
      <c r="P3261" s="87" t="str">
        <f t="shared" si="979"/>
        <v>A+J=</v>
      </c>
      <c r="Q3261" s="88">
        <f t="shared" si="980"/>
        <v>46503</v>
      </c>
    </row>
    <row r="3262" spans="1:17" x14ac:dyDescent="0.2">
      <c r="A3262" s="79">
        <f t="shared" si="970"/>
        <v>46334</v>
      </c>
      <c r="B3262" s="80" t="str">
        <f t="shared" ca="1" si="971"/>
        <v>n.d</v>
      </c>
      <c r="C3262" s="81">
        <f t="shared" ca="1" si="972"/>
        <v>649.43013231999998</v>
      </c>
      <c r="D3262" s="82">
        <f ca="1">IF(A3262&lt;$B$1,VLOOKUP(A3262,[1]DI!$A$4:$B$15000,2,FALSE),0)</f>
        <v>0</v>
      </c>
      <c r="E3262" s="81">
        <f t="shared" ca="1" si="973"/>
        <v>0</v>
      </c>
      <c r="F3262" s="83">
        <f t="shared" si="968"/>
        <v>1.2</v>
      </c>
      <c r="G3262" s="84">
        <f t="shared" ca="1" si="974"/>
        <v>1</v>
      </c>
      <c r="H3262" s="81">
        <f ca="1">TRUNC(PRODUCT(G$10:G3261),15)</f>
        <v>1.40945772534528</v>
      </c>
      <c r="I3262" s="81">
        <f t="shared" ca="1" si="975"/>
        <v>1.40945772534528</v>
      </c>
      <c r="J3262" s="81">
        <f t="shared" ca="1" si="976"/>
        <v>1</v>
      </c>
      <c r="K3262" s="81">
        <f t="shared" ca="1" si="977"/>
        <v>0</v>
      </c>
      <c r="L3262" s="85">
        <f>IF(VLOOKUP(A3262,$U$12:$AD$125,8)=VLOOKUP(A3261,$U$12:$AD$125,8),0,VLOOKUP(A3262,U$12:$AD$125,8))</f>
        <v>0</v>
      </c>
      <c r="M3262" s="86">
        <f>IF(L3262&gt;0,VLOOKUP(L3262,T$12:$AC$125,7),0)</f>
        <v>0</v>
      </c>
      <c r="N3262" s="81">
        <f t="shared" si="969"/>
        <v>0</v>
      </c>
      <c r="O3262" s="81">
        <f t="shared" ca="1" si="978"/>
        <v>0</v>
      </c>
      <c r="P3262" s="87" t="str">
        <f t="shared" si="979"/>
        <v>A+J=</v>
      </c>
      <c r="Q3262" s="88">
        <f t="shared" si="980"/>
        <v>46503</v>
      </c>
    </row>
    <row r="3263" spans="1:17" x14ac:dyDescent="0.2">
      <c r="A3263" s="79">
        <f t="shared" si="970"/>
        <v>46335</v>
      </c>
      <c r="B3263" s="80" t="str">
        <f t="shared" ca="1" si="971"/>
        <v>n.d</v>
      </c>
      <c r="C3263" s="81">
        <f t="shared" ca="1" si="972"/>
        <v>649.43013231999998</v>
      </c>
      <c r="D3263" s="82">
        <f ca="1">IF(A3263&lt;$B$1,VLOOKUP(A3263,[1]DI!$A$4:$B$15000,2,FALSE),0)</f>
        <v>0</v>
      </c>
      <c r="E3263" s="81">
        <f t="shared" ca="1" si="973"/>
        <v>0</v>
      </c>
      <c r="F3263" s="83">
        <f t="shared" si="968"/>
        <v>1.2</v>
      </c>
      <c r="G3263" s="84">
        <f t="shared" ca="1" si="974"/>
        <v>1</v>
      </c>
      <c r="H3263" s="81">
        <f ca="1">TRUNC(PRODUCT(G$10:G3262),15)</f>
        <v>1.40945772534528</v>
      </c>
      <c r="I3263" s="81">
        <f t="shared" ca="1" si="975"/>
        <v>1.40945772534528</v>
      </c>
      <c r="J3263" s="81">
        <f t="shared" ca="1" si="976"/>
        <v>1</v>
      </c>
      <c r="K3263" s="81">
        <f t="shared" ca="1" si="977"/>
        <v>0</v>
      </c>
      <c r="L3263" s="85">
        <f>IF(VLOOKUP(A3263,$U$12:$AD$125,8)=VLOOKUP(A3262,$U$12:$AD$125,8),0,VLOOKUP(A3263,U$12:$AD$125,8))</f>
        <v>0</v>
      </c>
      <c r="M3263" s="86">
        <f>IF(L3263&gt;0,VLOOKUP(L3263,T$12:$AC$125,7),0)</f>
        <v>0</v>
      </c>
      <c r="N3263" s="81">
        <f t="shared" si="969"/>
        <v>0</v>
      </c>
      <c r="O3263" s="81">
        <f t="shared" ca="1" si="978"/>
        <v>0</v>
      </c>
      <c r="P3263" s="87" t="str">
        <f t="shared" si="979"/>
        <v>A+J=</v>
      </c>
      <c r="Q3263" s="88">
        <f t="shared" si="980"/>
        <v>46503</v>
      </c>
    </row>
    <row r="3264" spans="1:17" x14ac:dyDescent="0.2">
      <c r="A3264" s="79">
        <f t="shared" si="970"/>
        <v>46336</v>
      </c>
      <c r="B3264" s="80" t="str">
        <f t="shared" ca="1" si="971"/>
        <v>n.d</v>
      </c>
      <c r="C3264" s="81">
        <f t="shared" ca="1" si="972"/>
        <v>649.43013231999998</v>
      </c>
      <c r="D3264" s="82">
        <f ca="1">IF(A3264&lt;$B$1,VLOOKUP(A3264,[1]DI!$A$4:$B$15000,2,FALSE),0)</f>
        <v>0</v>
      </c>
      <c r="E3264" s="81">
        <f t="shared" ca="1" si="973"/>
        <v>0</v>
      </c>
      <c r="F3264" s="83">
        <f t="shared" si="968"/>
        <v>1.2</v>
      </c>
      <c r="G3264" s="84">
        <f t="shared" ca="1" si="974"/>
        <v>1</v>
      </c>
      <c r="H3264" s="81">
        <f ca="1">TRUNC(PRODUCT(G$10:G3263),15)</f>
        <v>1.40945772534528</v>
      </c>
      <c r="I3264" s="81">
        <f t="shared" ca="1" si="975"/>
        <v>1.40945772534528</v>
      </c>
      <c r="J3264" s="81">
        <f t="shared" ca="1" si="976"/>
        <v>1</v>
      </c>
      <c r="K3264" s="81">
        <f t="shared" ca="1" si="977"/>
        <v>0</v>
      </c>
      <c r="L3264" s="85">
        <f>IF(VLOOKUP(A3264,$U$12:$AD$125,8)=VLOOKUP(A3263,$U$12:$AD$125,8),0,VLOOKUP(A3264,U$12:$AD$125,8))</f>
        <v>0</v>
      </c>
      <c r="M3264" s="86">
        <f>IF(L3264&gt;0,VLOOKUP(L3264,T$12:$AC$125,7),0)</f>
        <v>0</v>
      </c>
      <c r="N3264" s="81">
        <f t="shared" si="969"/>
        <v>0</v>
      </c>
      <c r="O3264" s="81">
        <f t="shared" ca="1" si="978"/>
        <v>0</v>
      </c>
      <c r="P3264" s="87" t="str">
        <f t="shared" si="979"/>
        <v>A+J=</v>
      </c>
      <c r="Q3264" s="88">
        <f t="shared" si="980"/>
        <v>46503</v>
      </c>
    </row>
    <row r="3265" spans="1:17" x14ac:dyDescent="0.2">
      <c r="A3265" s="79">
        <f t="shared" si="970"/>
        <v>46337</v>
      </c>
      <c r="B3265" s="80" t="str">
        <f t="shared" ca="1" si="971"/>
        <v>n.d</v>
      </c>
      <c r="C3265" s="81">
        <f t="shared" ca="1" si="972"/>
        <v>649.43013231999998</v>
      </c>
      <c r="D3265" s="82">
        <f ca="1">IF(A3265&lt;$B$1,VLOOKUP(A3265,[1]DI!$A$4:$B$15000,2,FALSE),0)</f>
        <v>0</v>
      </c>
      <c r="E3265" s="81">
        <f t="shared" ca="1" si="973"/>
        <v>0</v>
      </c>
      <c r="F3265" s="83">
        <f t="shared" si="968"/>
        <v>1.2</v>
      </c>
      <c r="G3265" s="84">
        <f t="shared" ca="1" si="974"/>
        <v>1</v>
      </c>
      <c r="H3265" s="81">
        <f ca="1">TRUNC(PRODUCT(G$10:G3264),15)</f>
        <v>1.40945772534528</v>
      </c>
      <c r="I3265" s="81">
        <f t="shared" ca="1" si="975"/>
        <v>1.40945772534528</v>
      </c>
      <c r="J3265" s="81">
        <f t="shared" ca="1" si="976"/>
        <v>1</v>
      </c>
      <c r="K3265" s="81">
        <f t="shared" ca="1" si="977"/>
        <v>0</v>
      </c>
      <c r="L3265" s="85">
        <f>IF(VLOOKUP(A3265,$U$12:$AD$125,8)=VLOOKUP(A3264,$U$12:$AD$125,8),0,VLOOKUP(A3265,U$12:$AD$125,8))</f>
        <v>0</v>
      </c>
      <c r="M3265" s="86">
        <f>IF(L3265&gt;0,VLOOKUP(L3265,T$12:$AC$125,7),0)</f>
        <v>0</v>
      </c>
      <c r="N3265" s="81">
        <f t="shared" si="969"/>
        <v>0</v>
      </c>
      <c r="O3265" s="81">
        <f t="shared" ca="1" si="978"/>
        <v>0</v>
      </c>
      <c r="P3265" s="87" t="str">
        <f t="shared" si="979"/>
        <v>A+J=</v>
      </c>
      <c r="Q3265" s="88">
        <f t="shared" si="980"/>
        <v>46503</v>
      </c>
    </row>
    <row r="3266" spans="1:17" x14ac:dyDescent="0.2">
      <c r="A3266" s="79">
        <f t="shared" si="970"/>
        <v>46338</v>
      </c>
      <c r="B3266" s="80" t="str">
        <f t="shared" ca="1" si="971"/>
        <v>n.d</v>
      </c>
      <c r="C3266" s="81">
        <f t="shared" ca="1" si="972"/>
        <v>649.43013231999998</v>
      </c>
      <c r="D3266" s="82">
        <f ca="1">IF(A3266&lt;$B$1,VLOOKUP(A3266,[1]DI!$A$4:$B$15000,2,FALSE),0)</f>
        <v>0</v>
      </c>
      <c r="E3266" s="81">
        <f t="shared" ca="1" si="973"/>
        <v>0</v>
      </c>
      <c r="F3266" s="83">
        <f t="shared" si="968"/>
        <v>1.2</v>
      </c>
      <c r="G3266" s="84">
        <f t="shared" ca="1" si="974"/>
        <v>1</v>
      </c>
      <c r="H3266" s="81">
        <f ca="1">TRUNC(PRODUCT(G$10:G3265),15)</f>
        <v>1.40945772534528</v>
      </c>
      <c r="I3266" s="81">
        <f t="shared" ca="1" si="975"/>
        <v>1.40945772534528</v>
      </c>
      <c r="J3266" s="81">
        <f t="shared" ca="1" si="976"/>
        <v>1</v>
      </c>
      <c r="K3266" s="81">
        <f t="shared" ca="1" si="977"/>
        <v>0</v>
      </c>
      <c r="L3266" s="85">
        <f>IF(VLOOKUP(A3266,$U$12:$AD$125,8)=VLOOKUP(A3265,$U$12:$AD$125,8),0,VLOOKUP(A3266,U$12:$AD$125,8))</f>
        <v>0</v>
      </c>
      <c r="M3266" s="86">
        <f>IF(L3266&gt;0,VLOOKUP(L3266,T$12:$AC$125,7),0)</f>
        <v>0</v>
      </c>
      <c r="N3266" s="81">
        <f t="shared" si="969"/>
        <v>0</v>
      </c>
      <c r="O3266" s="81">
        <f t="shared" ca="1" si="978"/>
        <v>0</v>
      </c>
      <c r="P3266" s="87" t="str">
        <f t="shared" si="979"/>
        <v>A+J=</v>
      </c>
      <c r="Q3266" s="88">
        <f t="shared" si="980"/>
        <v>46503</v>
      </c>
    </row>
    <row r="3267" spans="1:17" x14ac:dyDescent="0.2">
      <c r="A3267" s="79">
        <f t="shared" si="970"/>
        <v>46339</v>
      </c>
      <c r="B3267" s="80" t="str">
        <f t="shared" ca="1" si="971"/>
        <v>n.d</v>
      </c>
      <c r="C3267" s="81">
        <f t="shared" ca="1" si="972"/>
        <v>649.43013231999998</v>
      </c>
      <c r="D3267" s="82">
        <f ca="1">IF(A3267&lt;$B$1,VLOOKUP(A3267,[1]DI!$A$4:$B$15000,2,FALSE),0)</f>
        <v>0</v>
      </c>
      <c r="E3267" s="81">
        <f t="shared" ca="1" si="973"/>
        <v>0</v>
      </c>
      <c r="F3267" s="83">
        <f t="shared" si="968"/>
        <v>1.2</v>
      </c>
      <c r="G3267" s="84">
        <f t="shared" ca="1" si="974"/>
        <v>1</v>
      </c>
      <c r="H3267" s="81">
        <f ca="1">TRUNC(PRODUCT(G$10:G3266),15)</f>
        <v>1.40945772534528</v>
      </c>
      <c r="I3267" s="81">
        <f t="shared" ca="1" si="975"/>
        <v>1.40945772534528</v>
      </c>
      <c r="J3267" s="81">
        <f t="shared" ca="1" si="976"/>
        <v>1</v>
      </c>
      <c r="K3267" s="81">
        <f t="shared" ca="1" si="977"/>
        <v>0</v>
      </c>
      <c r="L3267" s="85">
        <f>IF(VLOOKUP(A3267,$U$12:$AD$125,8)=VLOOKUP(A3266,$U$12:$AD$125,8),0,VLOOKUP(A3267,U$12:$AD$125,8))</f>
        <v>0</v>
      </c>
      <c r="M3267" s="86">
        <f>IF(L3267&gt;0,VLOOKUP(L3267,T$12:$AC$125,7),0)</f>
        <v>0</v>
      </c>
      <c r="N3267" s="81">
        <f t="shared" si="969"/>
        <v>0</v>
      </c>
      <c r="O3267" s="81">
        <f t="shared" ca="1" si="978"/>
        <v>0</v>
      </c>
      <c r="P3267" s="87" t="str">
        <f t="shared" si="979"/>
        <v>A+J=</v>
      </c>
      <c r="Q3267" s="88">
        <f t="shared" si="980"/>
        <v>46503</v>
      </c>
    </row>
    <row r="3268" spans="1:17" x14ac:dyDescent="0.2">
      <c r="A3268" s="79">
        <f t="shared" si="970"/>
        <v>46340</v>
      </c>
      <c r="B3268" s="80" t="str">
        <f t="shared" ca="1" si="971"/>
        <v>n.d</v>
      </c>
      <c r="C3268" s="81">
        <f t="shared" ca="1" si="972"/>
        <v>649.43013231999998</v>
      </c>
      <c r="D3268" s="82">
        <f ca="1">IF(A3268&lt;$B$1,VLOOKUP(A3268,[1]DI!$A$4:$B$15000,2,FALSE),0)</f>
        <v>0</v>
      </c>
      <c r="E3268" s="81">
        <f t="shared" ca="1" si="973"/>
        <v>0</v>
      </c>
      <c r="F3268" s="83">
        <f t="shared" si="968"/>
        <v>1.2</v>
      </c>
      <c r="G3268" s="84">
        <f t="shared" ca="1" si="974"/>
        <v>1</v>
      </c>
      <c r="H3268" s="81">
        <f ca="1">TRUNC(PRODUCT(G$10:G3267),15)</f>
        <v>1.40945772534528</v>
      </c>
      <c r="I3268" s="81">
        <f t="shared" ca="1" si="975"/>
        <v>1.40945772534528</v>
      </c>
      <c r="J3268" s="81">
        <f t="shared" ca="1" si="976"/>
        <v>1</v>
      </c>
      <c r="K3268" s="81">
        <f t="shared" ca="1" si="977"/>
        <v>0</v>
      </c>
      <c r="L3268" s="85">
        <f>IF(VLOOKUP(A3268,$U$12:$AD$125,8)=VLOOKUP(A3267,$U$12:$AD$125,8),0,VLOOKUP(A3268,U$12:$AD$125,8))</f>
        <v>0</v>
      </c>
      <c r="M3268" s="86">
        <f>IF(L3268&gt;0,VLOOKUP(L3268,T$12:$AC$125,7),0)</f>
        <v>0</v>
      </c>
      <c r="N3268" s="81">
        <f t="shared" si="969"/>
        <v>0</v>
      </c>
      <c r="O3268" s="81">
        <f t="shared" ca="1" si="978"/>
        <v>0</v>
      </c>
      <c r="P3268" s="87" t="str">
        <f t="shared" si="979"/>
        <v>A+J=</v>
      </c>
      <c r="Q3268" s="88">
        <f t="shared" si="980"/>
        <v>46503</v>
      </c>
    </row>
    <row r="3269" spans="1:17" x14ac:dyDescent="0.2">
      <c r="A3269" s="79">
        <f t="shared" si="970"/>
        <v>46341</v>
      </c>
      <c r="B3269" s="80" t="str">
        <f t="shared" ca="1" si="971"/>
        <v>n.d</v>
      </c>
      <c r="C3269" s="81">
        <f t="shared" ca="1" si="972"/>
        <v>649.43013231999998</v>
      </c>
      <c r="D3269" s="82">
        <f ca="1">IF(A3269&lt;$B$1,VLOOKUP(A3269,[1]DI!$A$4:$B$15000,2,FALSE),0)</f>
        <v>0</v>
      </c>
      <c r="E3269" s="81">
        <f t="shared" ca="1" si="973"/>
        <v>0</v>
      </c>
      <c r="F3269" s="83">
        <f t="shared" si="968"/>
        <v>1.2</v>
      </c>
      <c r="G3269" s="84">
        <f t="shared" ca="1" si="974"/>
        <v>1</v>
      </c>
      <c r="H3269" s="81">
        <f ca="1">TRUNC(PRODUCT(G$10:G3268),15)</f>
        <v>1.40945772534528</v>
      </c>
      <c r="I3269" s="81">
        <f t="shared" ca="1" si="975"/>
        <v>1.40945772534528</v>
      </c>
      <c r="J3269" s="81">
        <f t="shared" ca="1" si="976"/>
        <v>1</v>
      </c>
      <c r="K3269" s="81">
        <f t="shared" ca="1" si="977"/>
        <v>0</v>
      </c>
      <c r="L3269" s="85">
        <f>IF(VLOOKUP(A3269,$U$12:$AD$125,8)=VLOOKUP(A3268,$U$12:$AD$125,8),0,VLOOKUP(A3269,U$12:$AD$125,8))</f>
        <v>0</v>
      </c>
      <c r="M3269" s="86">
        <f>IF(L3269&gt;0,VLOOKUP(L3269,T$12:$AC$125,7),0)</f>
        <v>0</v>
      </c>
      <c r="N3269" s="81">
        <f t="shared" si="969"/>
        <v>0</v>
      </c>
      <c r="O3269" s="81">
        <f t="shared" ca="1" si="978"/>
        <v>0</v>
      </c>
      <c r="P3269" s="87" t="str">
        <f t="shared" si="979"/>
        <v>A+J=</v>
      </c>
      <c r="Q3269" s="88">
        <f t="shared" si="980"/>
        <v>46503</v>
      </c>
    </row>
    <row r="3270" spans="1:17" x14ac:dyDescent="0.2">
      <c r="A3270" s="79">
        <f t="shared" si="970"/>
        <v>46342</v>
      </c>
      <c r="B3270" s="80" t="str">
        <f t="shared" ca="1" si="971"/>
        <v>n.d</v>
      </c>
      <c r="C3270" s="81">
        <f t="shared" ca="1" si="972"/>
        <v>649.43013231999998</v>
      </c>
      <c r="D3270" s="82">
        <f ca="1">IF(A3270&lt;$B$1,VLOOKUP(A3270,[1]DI!$A$4:$B$15000,2,FALSE),0)</f>
        <v>0</v>
      </c>
      <c r="E3270" s="81">
        <f t="shared" ca="1" si="973"/>
        <v>0</v>
      </c>
      <c r="F3270" s="83">
        <f t="shared" si="968"/>
        <v>1.2</v>
      </c>
      <c r="G3270" s="84">
        <f t="shared" ca="1" si="974"/>
        <v>1</v>
      </c>
      <c r="H3270" s="81">
        <f ca="1">TRUNC(PRODUCT(G$10:G3269),15)</f>
        <v>1.40945772534528</v>
      </c>
      <c r="I3270" s="81">
        <f t="shared" ca="1" si="975"/>
        <v>1.40945772534528</v>
      </c>
      <c r="J3270" s="81">
        <f t="shared" ca="1" si="976"/>
        <v>1</v>
      </c>
      <c r="K3270" s="81">
        <f t="shared" ca="1" si="977"/>
        <v>0</v>
      </c>
      <c r="L3270" s="85">
        <f>IF(VLOOKUP(A3270,$U$12:$AD$125,8)=VLOOKUP(A3269,$U$12:$AD$125,8),0,VLOOKUP(A3270,U$12:$AD$125,8))</f>
        <v>0</v>
      </c>
      <c r="M3270" s="86">
        <f>IF(L3270&gt;0,VLOOKUP(L3270,T$12:$AC$125,7),0)</f>
        <v>0</v>
      </c>
      <c r="N3270" s="81">
        <f t="shared" si="969"/>
        <v>0</v>
      </c>
      <c r="O3270" s="81">
        <f t="shared" ca="1" si="978"/>
        <v>0</v>
      </c>
      <c r="P3270" s="87" t="str">
        <f t="shared" si="979"/>
        <v>A+J=</v>
      </c>
      <c r="Q3270" s="88">
        <f t="shared" si="980"/>
        <v>46503</v>
      </c>
    </row>
    <row r="3271" spans="1:17" x14ac:dyDescent="0.2">
      <c r="A3271" s="79">
        <f t="shared" si="970"/>
        <v>46343</v>
      </c>
      <c r="B3271" s="80" t="str">
        <f t="shared" ca="1" si="971"/>
        <v>n.d</v>
      </c>
      <c r="C3271" s="81">
        <f t="shared" ca="1" si="972"/>
        <v>649.43013231999998</v>
      </c>
      <c r="D3271" s="82">
        <f ca="1">IF(A3271&lt;$B$1,VLOOKUP(A3271,[1]DI!$A$4:$B$15000,2,FALSE),0)</f>
        <v>0</v>
      </c>
      <c r="E3271" s="81">
        <f t="shared" ca="1" si="973"/>
        <v>0</v>
      </c>
      <c r="F3271" s="83">
        <f t="shared" si="968"/>
        <v>1.2</v>
      </c>
      <c r="G3271" s="84">
        <f t="shared" ca="1" si="974"/>
        <v>1</v>
      </c>
      <c r="H3271" s="81">
        <f ca="1">TRUNC(PRODUCT(G$10:G3270),15)</f>
        <v>1.40945772534528</v>
      </c>
      <c r="I3271" s="81">
        <f t="shared" ca="1" si="975"/>
        <v>1.40945772534528</v>
      </c>
      <c r="J3271" s="81">
        <f t="shared" ca="1" si="976"/>
        <v>1</v>
      </c>
      <c r="K3271" s="81">
        <f t="shared" ca="1" si="977"/>
        <v>0</v>
      </c>
      <c r="L3271" s="85">
        <f>IF(VLOOKUP(A3271,$U$12:$AD$125,8)=VLOOKUP(A3270,$U$12:$AD$125,8),0,VLOOKUP(A3271,U$12:$AD$125,8))</f>
        <v>0</v>
      </c>
      <c r="M3271" s="86">
        <f>IF(L3271&gt;0,VLOOKUP(L3271,T$12:$AC$125,7),0)</f>
        <v>0</v>
      </c>
      <c r="N3271" s="81">
        <f t="shared" si="969"/>
        <v>0</v>
      </c>
      <c r="O3271" s="81">
        <f t="shared" ca="1" si="978"/>
        <v>0</v>
      </c>
      <c r="P3271" s="87" t="str">
        <f t="shared" si="979"/>
        <v>A+J=</v>
      </c>
      <c r="Q3271" s="88">
        <f t="shared" si="980"/>
        <v>46503</v>
      </c>
    </row>
    <row r="3272" spans="1:17" x14ac:dyDescent="0.2">
      <c r="A3272" s="79">
        <f t="shared" si="970"/>
        <v>46344</v>
      </c>
      <c r="B3272" s="80" t="str">
        <f t="shared" ca="1" si="971"/>
        <v>n.d</v>
      </c>
      <c r="C3272" s="81">
        <f t="shared" ca="1" si="972"/>
        <v>649.43013231999998</v>
      </c>
      <c r="D3272" s="82">
        <f ca="1">IF(A3272&lt;$B$1,VLOOKUP(A3272,[1]DI!$A$4:$B$15000,2,FALSE),0)</f>
        <v>0</v>
      </c>
      <c r="E3272" s="81">
        <f t="shared" ca="1" si="973"/>
        <v>0</v>
      </c>
      <c r="F3272" s="83">
        <f t="shared" si="968"/>
        <v>1.2</v>
      </c>
      <c r="G3272" s="84">
        <f t="shared" ca="1" si="974"/>
        <v>1</v>
      </c>
      <c r="H3272" s="81">
        <f ca="1">TRUNC(PRODUCT(G$10:G3271),15)</f>
        <v>1.40945772534528</v>
      </c>
      <c r="I3272" s="81">
        <f t="shared" ca="1" si="975"/>
        <v>1.40945772534528</v>
      </c>
      <c r="J3272" s="81">
        <f t="shared" ca="1" si="976"/>
        <v>1</v>
      </c>
      <c r="K3272" s="81">
        <f t="shared" ca="1" si="977"/>
        <v>0</v>
      </c>
      <c r="L3272" s="85">
        <f>IF(VLOOKUP(A3272,$U$12:$AD$125,8)=VLOOKUP(A3271,$U$12:$AD$125,8),0,VLOOKUP(A3272,U$12:$AD$125,8))</f>
        <v>0</v>
      </c>
      <c r="M3272" s="86">
        <f>IF(L3272&gt;0,VLOOKUP(L3272,T$12:$AC$125,7),0)</f>
        <v>0</v>
      </c>
      <c r="N3272" s="81">
        <f t="shared" si="969"/>
        <v>0</v>
      </c>
      <c r="O3272" s="81">
        <f t="shared" ca="1" si="978"/>
        <v>0</v>
      </c>
      <c r="P3272" s="87" t="str">
        <f t="shared" si="979"/>
        <v>A+J=</v>
      </c>
      <c r="Q3272" s="88">
        <f t="shared" si="980"/>
        <v>46503</v>
      </c>
    </row>
    <row r="3273" spans="1:17" x14ac:dyDescent="0.2">
      <c r="A3273" s="79">
        <f t="shared" si="970"/>
        <v>46345</v>
      </c>
      <c r="B3273" s="80" t="str">
        <f t="shared" ca="1" si="971"/>
        <v>n.d</v>
      </c>
      <c r="C3273" s="81">
        <f t="shared" ca="1" si="972"/>
        <v>649.43013231999998</v>
      </c>
      <c r="D3273" s="82">
        <f ca="1">IF(A3273&lt;$B$1,VLOOKUP(A3273,[1]DI!$A$4:$B$15000,2,FALSE),0)</f>
        <v>0</v>
      </c>
      <c r="E3273" s="81">
        <f t="shared" ca="1" si="973"/>
        <v>0</v>
      </c>
      <c r="F3273" s="83">
        <f t="shared" si="968"/>
        <v>1.2</v>
      </c>
      <c r="G3273" s="84">
        <f t="shared" ca="1" si="974"/>
        <v>1</v>
      </c>
      <c r="H3273" s="81">
        <f ca="1">TRUNC(PRODUCT(G$10:G3272),15)</f>
        <v>1.40945772534528</v>
      </c>
      <c r="I3273" s="81">
        <f t="shared" ca="1" si="975"/>
        <v>1.40945772534528</v>
      </c>
      <c r="J3273" s="81">
        <f t="shared" ca="1" si="976"/>
        <v>1</v>
      </c>
      <c r="K3273" s="81">
        <f t="shared" ca="1" si="977"/>
        <v>0</v>
      </c>
      <c r="L3273" s="85">
        <f>IF(VLOOKUP(A3273,$U$12:$AD$125,8)=VLOOKUP(A3272,$U$12:$AD$125,8),0,VLOOKUP(A3273,U$12:$AD$125,8))</f>
        <v>0</v>
      </c>
      <c r="M3273" s="86">
        <f>IF(L3273&gt;0,VLOOKUP(L3273,T$12:$AC$125,7),0)</f>
        <v>0</v>
      </c>
      <c r="N3273" s="81">
        <f t="shared" si="969"/>
        <v>0</v>
      </c>
      <c r="O3273" s="81">
        <f t="shared" ca="1" si="978"/>
        <v>0</v>
      </c>
      <c r="P3273" s="87" t="str">
        <f t="shared" si="979"/>
        <v>A+J=</v>
      </c>
      <c r="Q3273" s="88">
        <f t="shared" si="980"/>
        <v>46503</v>
      </c>
    </row>
    <row r="3274" spans="1:17" x14ac:dyDescent="0.2">
      <c r="A3274" s="79">
        <f t="shared" si="970"/>
        <v>46346</v>
      </c>
      <c r="B3274" s="80" t="str">
        <f t="shared" ca="1" si="971"/>
        <v>n.d</v>
      </c>
      <c r="C3274" s="81">
        <f t="shared" ca="1" si="972"/>
        <v>649.43013231999998</v>
      </c>
      <c r="D3274" s="82">
        <f ca="1">IF(A3274&lt;$B$1,VLOOKUP(A3274,[1]DI!$A$4:$B$15000,2,FALSE),0)</f>
        <v>0</v>
      </c>
      <c r="E3274" s="81">
        <f t="shared" ca="1" si="973"/>
        <v>0</v>
      </c>
      <c r="F3274" s="83">
        <f t="shared" ref="F3274:F3337" si="981">IF(A3274&gt;$H$2,$I$3,$I$2)</f>
        <v>1.2</v>
      </c>
      <c r="G3274" s="84">
        <f t="shared" ca="1" si="974"/>
        <v>1</v>
      </c>
      <c r="H3274" s="81">
        <f ca="1">TRUNC(PRODUCT(G$10:G3273),15)</f>
        <v>1.40945772534528</v>
      </c>
      <c r="I3274" s="81">
        <f t="shared" ca="1" si="975"/>
        <v>1.40945772534528</v>
      </c>
      <c r="J3274" s="81">
        <f t="shared" ca="1" si="976"/>
        <v>1</v>
      </c>
      <c r="K3274" s="81">
        <f t="shared" ca="1" si="977"/>
        <v>0</v>
      </c>
      <c r="L3274" s="85">
        <f>IF(VLOOKUP(A3274,$U$12:$AD$125,8)=VLOOKUP(A3273,$U$12:$AD$125,8),0,VLOOKUP(A3274,U$12:$AD$125,8))</f>
        <v>0</v>
      </c>
      <c r="M3274" s="86">
        <f>IF(L3274&gt;0,VLOOKUP(L3274,T$12:$AC$125,7),0)</f>
        <v>0</v>
      </c>
      <c r="N3274" s="81">
        <f t="shared" si="969"/>
        <v>0</v>
      </c>
      <c r="O3274" s="81">
        <f t="shared" ca="1" si="978"/>
        <v>0</v>
      </c>
      <c r="P3274" s="87" t="str">
        <f t="shared" si="979"/>
        <v>A+J=</v>
      </c>
      <c r="Q3274" s="88">
        <f t="shared" si="980"/>
        <v>46503</v>
      </c>
    </row>
    <row r="3275" spans="1:17" x14ac:dyDescent="0.2">
      <c r="A3275" s="79">
        <f t="shared" si="970"/>
        <v>46347</v>
      </c>
      <c r="B3275" s="80" t="str">
        <f t="shared" ca="1" si="971"/>
        <v>n.d</v>
      </c>
      <c r="C3275" s="81">
        <f t="shared" ca="1" si="972"/>
        <v>649.43013231999998</v>
      </c>
      <c r="D3275" s="82">
        <f ca="1">IF(A3275&lt;$B$1,VLOOKUP(A3275,[1]DI!$A$4:$B$15000,2,FALSE),0)</f>
        <v>0</v>
      </c>
      <c r="E3275" s="81">
        <f t="shared" ca="1" si="973"/>
        <v>0</v>
      </c>
      <c r="F3275" s="83">
        <f t="shared" si="981"/>
        <v>1.2</v>
      </c>
      <c r="G3275" s="84">
        <f t="shared" ca="1" si="974"/>
        <v>1</v>
      </c>
      <c r="H3275" s="81">
        <f ca="1">TRUNC(PRODUCT(G$10:G3274),15)</f>
        <v>1.40945772534528</v>
      </c>
      <c r="I3275" s="81">
        <f t="shared" ca="1" si="975"/>
        <v>1.40945772534528</v>
      </c>
      <c r="J3275" s="81">
        <f t="shared" ca="1" si="976"/>
        <v>1</v>
      </c>
      <c r="K3275" s="81">
        <f t="shared" ca="1" si="977"/>
        <v>0</v>
      </c>
      <c r="L3275" s="85">
        <f>IF(VLOOKUP(A3275,$U$12:$AD$125,8)=VLOOKUP(A3274,$U$12:$AD$125,8),0,VLOOKUP(A3275,U$12:$AD$125,8))</f>
        <v>0</v>
      </c>
      <c r="M3275" s="86">
        <f>IF(L3275&gt;0,VLOOKUP(L3275,T$12:$AC$125,7),0)</f>
        <v>0</v>
      </c>
      <c r="N3275" s="81">
        <f t="shared" ref="N3275:N3338" si="982">IF(M3275&gt;0,(C3275*M3275),0)</f>
        <v>0</v>
      </c>
      <c r="O3275" s="81">
        <f t="shared" ca="1" si="978"/>
        <v>0</v>
      </c>
      <c r="P3275" s="87" t="str">
        <f t="shared" si="979"/>
        <v>A+J=</v>
      </c>
      <c r="Q3275" s="88">
        <f t="shared" si="980"/>
        <v>46503</v>
      </c>
    </row>
    <row r="3276" spans="1:17" x14ac:dyDescent="0.2">
      <c r="A3276" s="79">
        <f t="shared" si="970"/>
        <v>46348</v>
      </c>
      <c r="B3276" s="80" t="str">
        <f t="shared" ca="1" si="971"/>
        <v>n.d</v>
      </c>
      <c r="C3276" s="81">
        <f t="shared" ca="1" si="972"/>
        <v>649.43013231999998</v>
      </c>
      <c r="D3276" s="82">
        <f ca="1">IF(A3276&lt;$B$1,VLOOKUP(A3276,[1]DI!$A$4:$B$15000,2,FALSE),0)</f>
        <v>0</v>
      </c>
      <c r="E3276" s="81">
        <f t="shared" ca="1" si="973"/>
        <v>0</v>
      </c>
      <c r="F3276" s="83">
        <f t="shared" si="981"/>
        <v>1.2</v>
      </c>
      <c r="G3276" s="84">
        <f t="shared" ca="1" si="974"/>
        <v>1</v>
      </c>
      <c r="H3276" s="81">
        <f ca="1">TRUNC(PRODUCT(G$10:G3275),15)</f>
        <v>1.40945772534528</v>
      </c>
      <c r="I3276" s="81">
        <f t="shared" ca="1" si="975"/>
        <v>1.40945772534528</v>
      </c>
      <c r="J3276" s="81">
        <f t="shared" ca="1" si="976"/>
        <v>1</v>
      </c>
      <c r="K3276" s="81">
        <f t="shared" ca="1" si="977"/>
        <v>0</v>
      </c>
      <c r="L3276" s="85">
        <f>IF(VLOOKUP(A3276,$U$12:$AD$125,8)=VLOOKUP(A3275,$U$12:$AD$125,8),0,VLOOKUP(A3276,U$12:$AD$125,8))</f>
        <v>0</v>
      </c>
      <c r="M3276" s="86">
        <f>IF(L3276&gt;0,VLOOKUP(L3276,T$12:$AC$125,7),0)</f>
        <v>0</v>
      </c>
      <c r="N3276" s="81">
        <f t="shared" si="982"/>
        <v>0</v>
      </c>
      <c r="O3276" s="81">
        <f t="shared" ca="1" si="978"/>
        <v>0</v>
      </c>
      <c r="P3276" s="87" t="str">
        <f t="shared" si="979"/>
        <v>A+J=</v>
      </c>
      <c r="Q3276" s="88">
        <f t="shared" si="980"/>
        <v>46503</v>
      </c>
    </row>
    <row r="3277" spans="1:17" x14ac:dyDescent="0.2">
      <c r="A3277" s="79">
        <f t="shared" si="970"/>
        <v>46349</v>
      </c>
      <c r="B3277" s="80" t="str">
        <f t="shared" ca="1" si="971"/>
        <v>n.d</v>
      </c>
      <c r="C3277" s="81">
        <f t="shared" ca="1" si="972"/>
        <v>649.43013231999998</v>
      </c>
      <c r="D3277" s="82">
        <f ca="1">IF(A3277&lt;$B$1,VLOOKUP(A3277,[1]DI!$A$4:$B$15000,2,FALSE),0)</f>
        <v>0</v>
      </c>
      <c r="E3277" s="81">
        <f t="shared" ca="1" si="973"/>
        <v>0</v>
      </c>
      <c r="F3277" s="83">
        <f t="shared" si="981"/>
        <v>1.2</v>
      </c>
      <c r="G3277" s="84">
        <f t="shared" ca="1" si="974"/>
        <v>1</v>
      </c>
      <c r="H3277" s="81">
        <f ca="1">TRUNC(PRODUCT(G$10:G3276),15)</f>
        <v>1.40945772534528</v>
      </c>
      <c r="I3277" s="81">
        <f t="shared" ca="1" si="975"/>
        <v>1.40945772534528</v>
      </c>
      <c r="J3277" s="81">
        <f t="shared" ca="1" si="976"/>
        <v>1</v>
      </c>
      <c r="K3277" s="81">
        <f t="shared" ca="1" si="977"/>
        <v>0</v>
      </c>
      <c r="L3277" s="85">
        <f>IF(VLOOKUP(A3277,$U$12:$AD$125,8)=VLOOKUP(A3276,$U$12:$AD$125,8),0,VLOOKUP(A3277,U$12:$AD$125,8))</f>
        <v>0</v>
      </c>
      <c r="M3277" s="86">
        <f>IF(L3277&gt;0,VLOOKUP(L3277,T$12:$AC$125,7),0)</f>
        <v>0</v>
      </c>
      <c r="N3277" s="81">
        <f t="shared" si="982"/>
        <v>0</v>
      </c>
      <c r="O3277" s="81">
        <f t="shared" ca="1" si="978"/>
        <v>0</v>
      </c>
      <c r="P3277" s="87" t="str">
        <f t="shared" si="979"/>
        <v>A+J=</v>
      </c>
      <c r="Q3277" s="88">
        <f t="shared" si="980"/>
        <v>46503</v>
      </c>
    </row>
    <row r="3278" spans="1:17" x14ac:dyDescent="0.2">
      <c r="A3278" s="79">
        <f t="shared" ref="A3278:A3341" si="983">(A3277+1)</f>
        <v>46350</v>
      </c>
      <c r="B3278" s="80" t="str">
        <f t="shared" ca="1" si="971"/>
        <v>n.d</v>
      </c>
      <c r="C3278" s="81">
        <f t="shared" ca="1" si="972"/>
        <v>649.43013231999998</v>
      </c>
      <c r="D3278" s="82">
        <f ca="1">IF(A3278&lt;$B$1,VLOOKUP(A3278,[1]DI!$A$4:$B$15000,2,FALSE),0)</f>
        <v>0</v>
      </c>
      <c r="E3278" s="81">
        <f t="shared" ca="1" si="973"/>
        <v>0</v>
      </c>
      <c r="F3278" s="83">
        <f t="shared" si="981"/>
        <v>1.2</v>
      </c>
      <c r="G3278" s="84">
        <f t="shared" ca="1" si="974"/>
        <v>1</v>
      </c>
      <c r="H3278" s="81">
        <f ca="1">TRUNC(PRODUCT(G$10:G3277),15)</f>
        <v>1.40945772534528</v>
      </c>
      <c r="I3278" s="81">
        <f t="shared" ca="1" si="975"/>
        <v>1.40945772534528</v>
      </c>
      <c r="J3278" s="81">
        <f t="shared" ca="1" si="976"/>
        <v>1</v>
      </c>
      <c r="K3278" s="81">
        <f t="shared" ca="1" si="977"/>
        <v>0</v>
      </c>
      <c r="L3278" s="85">
        <f>IF(VLOOKUP(A3278,$U$12:$AD$125,8)=VLOOKUP(A3277,$U$12:$AD$125,8),0,VLOOKUP(A3278,U$12:$AD$125,8))</f>
        <v>0</v>
      </c>
      <c r="M3278" s="86">
        <f>IF(L3278&gt;0,VLOOKUP(L3278,T$12:$AC$125,7),0)</f>
        <v>0</v>
      </c>
      <c r="N3278" s="81">
        <f t="shared" si="982"/>
        <v>0</v>
      </c>
      <c r="O3278" s="81">
        <f t="shared" ca="1" si="978"/>
        <v>0</v>
      </c>
      <c r="P3278" s="87" t="str">
        <f t="shared" si="979"/>
        <v>A+J=</v>
      </c>
      <c r="Q3278" s="88">
        <f t="shared" si="980"/>
        <v>46503</v>
      </c>
    </row>
    <row r="3279" spans="1:17" x14ac:dyDescent="0.2">
      <c r="A3279" s="79">
        <f t="shared" si="983"/>
        <v>46351</v>
      </c>
      <c r="B3279" s="80" t="str">
        <f t="shared" ca="1" si="971"/>
        <v>n.d</v>
      </c>
      <c r="C3279" s="81">
        <f t="shared" ca="1" si="972"/>
        <v>649.43013231999998</v>
      </c>
      <c r="D3279" s="82">
        <f ca="1">IF(A3279&lt;$B$1,VLOOKUP(A3279,[1]DI!$A$4:$B$15000,2,FALSE),0)</f>
        <v>0</v>
      </c>
      <c r="E3279" s="81">
        <f t="shared" ca="1" si="973"/>
        <v>0</v>
      </c>
      <c r="F3279" s="83">
        <f t="shared" si="981"/>
        <v>1.2</v>
      </c>
      <c r="G3279" s="84">
        <f t="shared" ca="1" si="974"/>
        <v>1</v>
      </c>
      <c r="H3279" s="81">
        <f ca="1">TRUNC(PRODUCT(G$10:G3278),15)</f>
        <v>1.40945772534528</v>
      </c>
      <c r="I3279" s="81">
        <f t="shared" ca="1" si="975"/>
        <v>1.40945772534528</v>
      </c>
      <c r="J3279" s="81">
        <f t="shared" ca="1" si="976"/>
        <v>1</v>
      </c>
      <c r="K3279" s="81">
        <f t="shared" ca="1" si="977"/>
        <v>0</v>
      </c>
      <c r="L3279" s="85">
        <f>IF(VLOOKUP(A3279,$U$12:$AD$125,8)=VLOOKUP(A3278,$U$12:$AD$125,8),0,VLOOKUP(A3279,U$12:$AD$125,8))</f>
        <v>0</v>
      </c>
      <c r="M3279" s="86">
        <f>IF(L3279&gt;0,VLOOKUP(L3279,T$12:$AC$125,7),0)</f>
        <v>0</v>
      </c>
      <c r="N3279" s="81">
        <f t="shared" si="982"/>
        <v>0</v>
      </c>
      <c r="O3279" s="81">
        <f t="shared" ca="1" si="978"/>
        <v>0</v>
      </c>
      <c r="P3279" s="87" t="str">
        <f t="shared" si="979"/>
        <v>A+J=</v>
      </c>
      <c r="Q3279" s="88">
        <f t="shared" si="980"/>
        <v>46503</v>
      </c>
    </row>
    <row r="3280" spans="1:17" x14ac:dyDescent="0.2">
      <c r="A3280" s="79">
        <f t="shared" si="983"/>
        <v>46352</v>
      </c>
      <c r="B3280" s="80" t="str">
        <f t="shared" ca="1" si="971"/>
        <v>n.d</v>
      </c>
      <c r="C3280" s="81">
        <f t="shared" ca="1" si="972"/>
        <v>649.43013231999998</v>
      </c>
      <c r="D3280" s="82">
        <f ca="1">IF(A3280&lt;$B$1,VLOOKUP(A3280,[1]DI!$A$4:$B$15000,2,FALSE),0)</f>
        <v>0</v>
      </c>
      <c r="E3280" s="81">
        <f t="shared" ca="1" si="973"/>
        <v>0</v>
      </c>
      <c r="F3280" s="83">
        <f t="shared" si="981"/>
        <v>1.2</v>
      </c>
      <c r="G3280" s="84">
        <f t="shared" ca="1" si="974"/>
        <v>1</v>
      </c>
      <c r="H3280" s="81">
        <f ca="1">TRUNC(PRODUCT(G$10:G3279),15)</f>
        <v>1.40945772534528</v>
      </c>
      <c r="I3280" s="81">
        <f t="shared" ca="1" si="975"/>
        <v>1.40945772534528</v>
      </c>
      <c r="J3280" s="81">
        <f t="shared" ca="1" si="976"/>
        <v>1</v>
      </c>
      <c r="K3280" s="81">
        <f t="shared" ca="1" si="977"/>
        <v>0</v>
      </c>
      <c r="L3280" s="85">
        <f>IF(VLOOKUP(A3280,$U$12:$AD$125,8)=VLOOKUP(A3279,$U$12:$AD$125,8),0,VLOOKUP(A3280,U$12:$AD$125,8))</f>
        <v>0</v>
      </c>
      <c r="M3280" s="86">
        <f>IF(L3280&gt;0,VLOOKUP(L3280,T$12:$AC$125,7),0)</f>
        <v>0</v>
      </c>
      <c r="N3280" s="81">
        <f t="shared" si="982"/>
        <v>0</v>
      </c>
      <c r="O3280" s="81">
        <f t="shared" ca="1" si="978"/>
        <v>0</v>
      </c>
      <c r="P3280" s="87" t="str">
        <f t="shared" si="979"/>
        <v>A+J=</v>
      </c>
      <c r="Q3280" s="88">
        <f t="shared" si="980"/>
        <v>46503</v>
      </c>
    </row>
    <row r="3281" spans="1:17" x14ac:dyDescent="0.2">
      <c r="A3281" s="79">
        <f t="shared" si="983"/>
        <v>46353</v>
      </c>
      <c r="B3281" s="80" t="str">
        <f t="shared" ca="1" si="971"/>
        <v>n.d</v>
      </c>
      <c r="C3281" s="81">
        <f t="shared" ca="1" si="972"/>
        <v>649.43013231999998</v>
      </c>
      <c r="D3281" s="82">
        <f ca="1">IF(A3281&lt;$B$1,VLOOKUP(A3281,[1]DI!$A$4:$B$15000,2,FALSE),0)</f>
        <v>0</v>
      </c>
      <c r="E3281" s="81">
        <f t="shared" ca="1" si="973"/>
        <v>0</v>
      </c>
      <c r="F3281" s="83">
        <f t="shared" si="981"/>
        <v>1.2</v>
      </c>
      <c r="G3281" s="84">
        <f t="shared" ca="1" si="974"/>
        <v>1</v>
      </c>
      <c r="H3281" s="81">
        <f ca="1">TRUNC(PRODUCT(G$10:G3280),15)</f>
        <v>1.40945772534528</v>
      </c>
      <c r="I3281" s="81">
        <f t="shared" ca="1" si="975"/>
        <v>1.40945772534528</v>
      </c>
      <c r="J3281" s="81">
        <f t="shared" ca="1" si="976"/>
        <v>1</v>
      </c>
      <c r="K3281" s="81">
        <f t="shared" ca="1" si="977"/>
        <v>0</v>
      </c>
      <c r="L3281" s="85">
        <f>IF(VLOOKUP(A3281,$U$12:$AD$125,8)=VLOOKUP(A3280,$U$12:$AD$125,8),0,VLOOKUP(A3281,U$12:$AD$125,8))</f>
        <v>0</v>
      </c>
      <c r="M3281" s="86">
        <f>IF(L3281&gt;0,VLOOKUP(L3281,T$12:$AC$125,7),0)</f>
        <v>0</v>
      </c>
      <c r="N3281" s="81">
        <f t="shared" si="982"/>
        <v>0</v>
      </c>
      <c r="O3281" s="81">
        <f t="shared" ca="1" si="978"/>
        <v>0</v>
      </c>
      <c r="P3281" s="87" t="str">
        <f t="shared" si="979"/>
        <v>A+J=</v>
      </c>
      <c r="Q3281" s="88">
        <f t="shared" si="980"/>
        <v>46503</v>
      </c>
    </row>
    <row r="3282" spans="1:17" x14ac:dyDescent="0.2">
      <c r="A3282" s="79">
        <f t="shared" si="983"/>
        <v>46354</v>
      </c>
      <c r="B3282" s="80" t="str">
        <f t="shared" ca="1" si="971"/>
        <v>n.d</v>
      </c>
      <c r="C3282" s="81">
        <f t="shared" ca="1" si="972"/>
        <v>649.43013231999998</v>
      </c>
      <c r="D3282" s="82">
        <f ca="1">IF(A3282&lt;$B$1,VLOOKUP(A3282,[1]DI!$A$4:$B$15000,2,FALSE),0)</f>
        <v>0</v>
      </c>
      <c r="E3282" s="81">
        <f t="shared" ca="1" si="973"/>
        <v>0</v>
      </c>
      <c r="F3282" s="83">
        <f t="shared" si="981"/>
        <v>1.2</v>
      </c>
      <c r="G3282" s="84">
        <f t="shared" ca="1" si="974"/>
        <v>1</v>
      </c>
      <c r="H3282" s="81">
        <f ca="1">TRUNC(PRODUCT(G$10:G3281),15)</f>
        <v>1.40945772534528</v>
      </c>
      <c r="I3282" s="81">
        <f t="shared" ca="1" si="975"/>
        <v>1.40945772534528</v>
      </c>
      <c r="J3282" s="81">
        <f t="shared" ca="1" si="976"/>
        <v>1</v>
      </c>
      <c r="K3282" s="81">
        <f t="shared" ca="1" si="977"/>
        <v>0</v>
      </c>
      <c r="L3282" s="85">
        <f>IF(VLOOKUP(A3282,$U$12:$AD$125,8)=VLOOKUP(A3281,$U$12:$AD$125,8),0,VLOOKUP(A3282,U$12:$AD$125,8))</f>
        <v>0</v>
      </c>
      <c r="M3282" s="86">
        <f>IF(L3282&gt;0,VLOOKUP(L3282,T$12:$AC$125,7),0)</f>
        <v>0</v>
      </c>
      <c r="N3282" s="81">
        <f t="shared" si="982"/>
        <v>0</v>
      </c>
      <c r="O3282" s="81">
        <f t="shared" ca="1" si="978"/>
        <v>0</v>
      </c>
      <c r="P3282" s="87" t="str">
        <f t="shared" si="979"/>
        <v>A+J=</v>
      </c>
      <c r="Q3282" s="88">
        <f t="shared" si="980"/>
        <v>46503</v>
      </c>
    </row>
    <row r="3283" spans="1:17" x14ac:dyDescent="0.2">
      <c r="A3283" s="79">
        <f t="shared" si="983"/>
        <v>46355</v>
      </c>
      <c r="B3283" s="80" t="str">
        <f t="shared" ca="1" si="971"/>
        <v>n.d</v>
      </c>
      <c r="C3283" s="81">
        <f t="shared" ca="1" si="972"/>
        <v>649.43013231999998</v>
      </c>
      <c r="D3283" s="82">
        <f ca="1">IF(A3283&lt;$B$1,VLOOKUP(A3283,[1]DI!$A$4:$B$15000,2,FALSE),0)</f>
        <v>0</v>
      </c>
      <c r="E3283" s="81">
        <f t="shared" ca="1" si="973"/>
        <v>0</v>
      </c>
      <c r="F3283" s="83">
        <f t="shared" si="981"/>
        <v>1.2</v>
      </c>
      <c r="G3283" s="84">
        <f t="shared" ca="1" si="974"/>
        <v>1</v>
      </c>
      <c r="H3283" s="81">
        <f ca="1">TRUNC(PRODUCT(G$10:G3282),15)</f>
        <v>1.40945772534528</v>
      </c>
      <c r="I3283" s="81">
        <f t="shared" ca="1" si="975"/>
        <v>1.40945772534528</v>
      </c>
      <c r="J3283" s="81">
        <f t="shared" ca="1" si="976"/>
        <v>1</v>
      </c>
      <c r="K3283" s="81">
        <f t="shared" ca="1" si="977"/>
        <v>0</v>
      </c>
      <c r="L3283" s="85">
        <f>IF(VLOOKUP(A3283,$U$12:$AD$125,8)=VLOOKUP(A3282,$U$12:$AD$125,8),0,VLOOKUP(A3283,U$12:$AD$125,8))</f>
        <v>0</v>
      </c>
      <c r="M3283" s="86">
        <f>IF(L3283&gt;0,VLOOKUP(L3283,T$12:$AC$125,7),0)</f>
        <v>0</v>
      </c>
      <c r="N3283" s="81">
        <f t="shared" si="982"/>
        <v>0</v>
      </c>
      <c r="O3283" s="81">
        <f t="shared" ca="1" si="978"/>
        <v>0</v>
      </c>
      <c r="P3283" s="87" t="str">
        <f t="shared" si="979"/>
        <v>A+J=</v>
      </c>
      <c r="Q3283" s="88">
        <f t="shared" si="980"/>
        <v>46503</v>
      </c>
    </row>
    <row r="3284" spans="1:17" x14ac:dyDescent="0.2">
      <c r="A3284" s="79">
        <f t="shared" si="983"/>
        <v>46356</v>
      </c>
      <c r="B3284" s="80" t="str">
        <f t="shared" ca="1" si="971"/>
        <v>n.d</v>
      </c>
      <c r="C3284" s="81">
        <f t="shared" ca="1" si="972"/>
        <v>649.43013231999998</v>
      </c>
      <c r="D3284" s="82">
        <f ca="1">IF(A3284&lt;$B$1,VLOOKUP(A3284,[1]DI!$A$4:$B$15000,2,FALSE),0)</f>
        <v>0</v>
      </c>
      <c r="E3284" s="81">
        <f t="shared" ca="1" si="973"/>
        <v>0</v>
      </c>
      <c r="F3284" s="83">
        <f t="shared" si="981"/>
        <v>1.2</v>
      </c>
      <c r="G3284" s="84">
        <f t="shared" ca="1" si="974"/>
        <v>1</v>
      </c>
      <c r="H3284" s="81">
        <f ca="1">TRUNC(PRODUCT(G$10:G3283),15)</f>
        <v>1.40945772534528</v>
      </c>
      <c r="I3284" s="81">
        <f t="shared" ca="1" si="975"/>
        <v>1.40945772534528</v>
      </c>
      <c r="J3284" s="81">
        <f t="shared" ca="1" si="976"/>
        <v>1</v>
      </c>
      <c r="K3284" s="81">
        <f t="shared" ca="1" si="977"/>
        <v>0</v>
      </c>
      <c r="L3284" s="85">
        <f>IF(VLOOKUP(A3284,$U$12:$AD$125,8)=VLOOKUP(A3283,$U$12:$AD$125,8),0,VLOOKUP(A3284,U$12:$AD$125,8))</f>
        <v>0</v>
      </c>
      <c r="M3284" s="86">
        <f>IF(L3284&gt;0,VLOOKUP(L3284,T$12:$AC$125,7),0)</f>
        <v>0</v>
      </c>
      <c r="N3284" s="81">
        <f t="shared" si="982"/>
        <v>0</v>
      </c>
      <c r="O3284" s="81">
        <f t="shared" ca="1" si="978"/>
        <v>0</v>
      </c>
      <c r="P3284" s="87" t="str">
        <f t="shared" si="979"/>
        <v>A+J=</v>
      </c>
      <c r="Q3284" s="88">
        <f t="shared" si="980"/>
        <v>46503</v>
      </c>
    </row>
    <row r="3285" spans="1:17" x14ac:dyDescent="0.2">
      <c r="A3285" s="79">
        <f t="shared" si="983"/>
        <v>46357</v>
      </c>
      <c r="B3285" s="80" t="str">
        <f t="shared" ca="1" si="971"/>
        <v>n.d</v>
      </c>
      <c r="C3285" s="81">
        <f t="shared" ca="1" si="972"/>
        <v>649.43013231999998</v>
      </c>
      <c r="D3285" s="82">
        <f ca="1">IF(A3285&lt;$B$1,VLOOKUP(A3285,[1]DI!$A$4:$B$15000,2,FALSE),0)</f>
        <v>0</v>
      </c>
      <c r="E3285" s="81">
        <f t="shared" ca="1" si="973"/>
        <v>0</v>
      </c>
      <c r="F3285" s="83">
        <f t="shared" si="981"/>
        <v>1.2</v>
      </c>
      <c r="G3285" s="84">
        <f t="shared" ca="1" si="974"/>
        <v>1</v>
      </c>
      <c r="H3285" s="81">
        <f ca="1">TRUNC(PRODUCT(G$10:G3284),15)</f>
        <v>1.40945772534528</v>
      </c>
      <c r="I3285" s="81">
        <f t="shared" ca="1" si="975"/>
        <v>1.40945772534528</v>
      </c>
      <c r="J3285" s="81">
        <f t="shared" ca="1" si="976"/>
        <v>1</v>
      </c>
      <c r="K3285" s="81">
        <f t="shared" ca="1" si="977"/>
        <v>0</v>
      </c>
      <c r="L3285" s="85">
        <f>IF(VLOOKUP(A3285,$U$12:$AD$125,8)=VLOOKUP(A3284,$U$12:$AD$125,8),0,VLOOKUP(A3285,U$12:$AD$125,8))</f>
        <v>0</v>
      </c>
      <c r="M3285" s="86">
        <f>IF(L3285&gt;0,VLOOKUP(L3285,T$12:$AC$125,7),0)</f>
        <v>0</v>
      </c>
      <c r="N3285" s="81">
        <f t="shared" si="982"/>
        <v>0</v>
      </c>
      <c r="O3285" s="81">
        <f t="shared" ca="1" si="978"/>
        <v>0</v>
      </c>
      <c r="P3285" s="87" t="str">
        <f t="shared" si="979"/>
        <v>A+J=</v>
      </c>
      <c r="Q3285" s="88">
        <f t="shared" si="980"/>
        <v>46503</v>
      </c>
    </row>
    <row r="3286" spans="1:17" x14ac:dyDescent="0.2">
      <c r="A3286" s="79">
        <f t="shared" si="983"/>
        <v>46358</v>
      </c>
      <c r="B3286" s="80" t="str">
        <f t="shared" ca="1" si="971"/>
        <v>n.d</v>
      </c>
      <c r="C3286" s="81">
        <f t="shared" ca="1" si="972"/>
        <v>649.43013231999998</v>
      </c>
      <c r="D3286" s="82">
        <f ca="1">IF(A3286&lt;$B$1,VLOOKUP(A3286,[1]DI!$A$4:$B$15000,2,FALSE),0)</f>
        <v>0</v>
      </c>
      <c r="E3286" s="81">
        <f t="shared" ca="1" si="973"/>
        <v>0</v>
      </c>
      <c r="F3286" s="83">
        <f t="shared" si="981"/>
        <v>1.2</v>
      </c>
      <c r="G3286" s="84">
        <f t="shared" ca="1" si="974"/>
        <v>1</v>
      </c>
      <c r="H3286" s="81">
        <f ca="1">TRUNC(PRODUCT(G$10:G3285),15)</f>
        <v>1.40945772534528</v>
      </c>
      <c r="I3286" s="81">
        <f t="shared" ca="1" si="975"/>
        <v>1.40945772534528</v>
      </c>
      <c r="J3286" s="81">
        <f t="shared" ca="1" si="976"/>
        <v>1</v>
      </c>
      <c r="K3286" s="81">
        <f t="shared" ca="1" si="977"/>
        <v>0</v>
      </c>
      <c r="L3286" s="85">
        <f>IF(VLOOKUP(A3286,$U$12:$AD$125,8)=VLOOKUP(A3285,$U$12:$AD$125,8),0,VLOOKUP(A3286,U$12:$AD$125,8))</f>
        <v>0</v>
      </c>
      <c r="M3286" s="86">
        <f>IF(L3286&gt;0,VLOOKUP(L3286,T$12:$AC$125,7),0)</f>
        <v>0</v>
      </c>
      <c r="N3286" s="81">
        <f t="shared" si="982"/>
        <v>0</v>
      </c>
      <c r="O3286" s="81">
        <f t="shared" ca="1" si="978"/>
        <v>0</v>
      </c>
      <c r="P3286" s="87" t="str">
        <f t="shared" si="979"/>
        <v>A+J=</v>
      </c>
      <c r="Q3286" s="88">
        <f t="shared" si="980"/>
        <v>46503</v>
      </c>
    </row>
    <row r="3287" spans="1:17" x14ac:dyDescent="0.2">
      <c r="A3287" s="79">
        <f t="shared" si="983"/>
        <v>46359</v>
      </c>
      <c r="B3287" s="80" t="str">
        <f t="shared" ca="1" si="971"/>
        <v>n.d</v>
      </c>
      <c r="C3287" s="81">
        <f t="shared" ca="1" si="972"/>
        <v>649.43013231999998</v>
      </c>
      <c r="D3287" s="82">
        <f ca="1">IF(A3287&lt;$B$1,VLOOKUP(A3287,[1]DI!$A$4:$B$15000,2,FALSE),0)</f>
        <v>0</v>
      </c>
      <c r="E3287" s="81">
        <f t="shared" ca="1" si="973"/>
        <v>0</v>
      </c>
      <c r="F3287" s="83">
        <f t="shared" si="981"/>
        <v>1.2</v>
      </c>
      <c r="G3287" s="84">
        <f t="shared" ca="1" si="974"/>
        <v>1</v>
      </c>
      <c r="H3287" s="81">
        <f ca="1">TRUNC(PRODUCT(G$10:G3286),15)</f>
        <v>1.40945772534528</v>
      </c>
      <c r="I3287" s="81">
        <f t="shared" ca="1" si="975"/>
        <v>1.40945772534528</v>
      </c>
      <c r="J3287" s="81">
        <f t="shared" ca="1" si="976"/>
        <v>1</v>
      </c>
      <c r="K3287" s="81">
        <f t="shared" ca="1" si="977"/>
        <v>0</v>
      </c>
      <c r="L3287" s="85">
        <f>IF(VLOOKUP(A3287,$U$12:$AD$125,8)=VLOOKUP(A3286,$U$12:$AD$125,8),0,VLOOKUP(A3287,U$12:$AD$125,8))</f>
        <v>0</v>
      </c>
      <c r="M3287" s="86">
        <f>IF(L3287&gt;0,VLOOKUP(L3287,T$12:$AC$125,7),0)</f>
        <v>0</v>
      </c>
      <c r="N3287" s="81">
        <f t="shared" si="982"/>
        <v>0</v>
      </c>
      <c r="O3287" s="81">
        <f t="shared" ca="1" si="978"/>
        <v>0</v>
      </c>
      <c r="P3287" s="87" t="str">
        <f t="shared" si="979"/>
        <v>A+J=</v>
      </c>
      <c r="Q3287" s="88">
        <f t="shared" si="980"/>
        <v>46503</v>
      </c>
    </row>
    <row r="3288" spans="1:17" x14ac:dyDescent="0.2">
      <c r="A3288" s="79">
        <f t="shared" si="983"/>
        <v>46360</v>
      </c>
      <c r="B3288" s="80" t="str">
        <f t="shared" ca="1" si="971"/>
        <v>n.d</v>
      </c>
      <c r="C3288" s="81">
        <f t="shared" ca="1" si="972"/>
        <v>649.43013231999998</v>
      </c>
      <c r="D3288" s="82">
        <f ca="1">IF(A3288&lt;$B$1,VLOOKUP(A3288,[1]DI!$A$4:$B$15000,2,FALSE),0)</f>
        <v>0</v>
      </c>
      <c r="E3288" s="81">
        <f t="shared" ca="1" si="973"/>
        <v>0</v>
      </c>
      <c r="F3288" s="83">
        <f t="shared" si="981"/>
        <v>1.2</v>
      </c>
      <c r="G3288" s="84">
        <f t="shared" ca="1" si="974"/>
        <v>1</v>
      </c>
      <c r="H3288" s="81">
        <f ca="1">TRUNC(PRODUCT(G$10:G3287),15)</f>
        <v>1.40945772534528</v>
      </c>
      <c r="I3288" s="81">
        <f t="shared" ca="1" si="975"/>
        <v>1.40945772534528</v>
      </c>
      <c r="J3288" s="81">
        <f t="shared" ca="1" si="976"/>
        <v>1</v>
      </c>
      <c r="K3288" s="81">
        <f t="shared" ca="1" si="977"/>
        <v>0</v>
      </c>
      <c r="L3288" s="85">
        <f>IF(VLOOKUP(A3288,$U$12:$AD$125,8)=VLOOKUP(A3287,$U$12:$AD$125,8),0,VLOOKUP(A3288,U$12:$AD$125,8))</f>
        <v>0</v>
      </c>
      <c r="M3288" s="86">
        <f>IF(L3288&gt;0,VLOOKUP(L3288,T$12:$AC$125,7),0)</f>
        <v>0</v>
      </c>
      <c r="N3288" s="81">
        <f t="shared" si="982"/>
        <v>0</v>
      </c>
      <c r="O3288" s="81">
        <f t="shared" ca="1" si="978"/>
        <v>0</v>
      </c>
      <c r="P3288" s="87" t="str">
        <f t="shared" si="979"/>
        <v>A+J=</v>
      </c>
      <c r="Q3288" s="88">
        <f t="shared" si="980"/>
        <v>46503</v>
      </c>
    </row>
    <row r="3289" spans="1:17" x14ac:dyDescent="0.2">
      <c r="A3289" s="79">
        <f t="shared" si="983"/>
        <v>46361</v>
      </c>
      <c r="B3289" s="80" t="str">
        <f t="shared" ca="1" si="971"/>
        <v>n.d</v>
      </c>
      <c r="C3289" s="81">
        <f t="shared" ca="1" si="972"/>
        <v>649.43013231999998</v>
      </c>
      <c r="D3289" s="82">
        <f ca="1">IF(A3289&lt;$B$1,VLOOKUP(A3289,[1]DI!$A$4:$B$15000,2,FALSE),0)</f>
        <v>0</v>
      </c>
      <c r="E3289" s="81">
        <f t="shared" ca="1" si="973"/>
        <v>0</v>
      </c>
      <c r="F3289" s="83">
        <f t="shared" si="981"/>
        <v>1.2</v>
      </c>
      <c r="G3289" s="84">
        <f t="shared" ca="1" si="974"/>
        <v>1</v>
      </c>
      <c r="H3289" s="81">
        <f ca="1">TRUNC(PRODUCT(G$10:G3288),15)</f>
        <v>1.40945772534528</v>
      </c>
      <c r="I3289" s="81">
        <f t="shared" ca="1" si="975"/>
        <v>1.40945772534528</v>
      </c>
      <c r="J3289" s="81">
        <f t="shared" ca="1" si="976"/>
        <v>1</v>
      </c>
      <c r="K3289" s="81">
        <f t="shared" ca="1" si="977"/>
        <v>0</v>
      </c>
      <c r="L3289" s="85">
        <f>IF(VLOOKUP(A3289,$U$12:$AD$125,8)=VLOOKUP(A3288,$U$12:$AD$125,8),0,VLOOKUP(A3289,U$12:$AD$125,8))</f>
        <v>0</v>
      </c>
      <c r="M3289" s="86">
        <f>IF(L3289&gt;0,VLOOKUP(L3289,T$12:$AC$125,7),0)</f>
        <v>0</v>
      </c>
      <c r="N3289" s="81">
        <f t="shared" si="982"/>
        <v>0</v>
      </c>
      <c r="O3289" s="81">
        <f t="shared" ca="1" si="978"/>
        <v>0</v>
      </c>
      <c r="P3289" s="87" t="str">
        <f t="shared" si="979"/>
        <v>A+J=</v>
      </c>
      <c r="Q3289" s="88">
        <f t="shared" si="980"/>
        <v>46503</v>
      </c>
    </row>
    <row r="3290" spans="1:17" x14ac:dyDescent="0.2">
      <c r="A3290" s="79">
        <f t="shared" si="983"/>
        <v>46362</v>
      </c>
      <c r="B3290" s="80" t="str">
        <f t="shared" ca="1" si="971"/>
        <v>n.d</v>
      </c>
      <c r="C3290" s="81">
        <f t="shared" ca="1" si="972"/>
        <v>649.43013231999998</v>
      </c>
      <c r="D3290" s="82">
        <f ca="1">IF(A3290&lt;$B$1,VLOOKUP(A3290,[1]DI!$A$4:$B$15000,2,FALSE),0)</f>
        <v>0</v>
      </c>
      <c r="E3290" s="81">
        <f t="shared" ca="1" si="973"/>
        <v>0</v>
      </c>
      <c r="F3290" s="83">
        <f t="shared" si="981"/>
        <v>1.2</v>
      </c>
      <c r="G3290" s="84">
        <f t="shared" ca="1" si="974"/>
        <v>1</v>
      </c>
      <c r="H3290" s="81">
        <f ca="1">TRUNC(PRODUCT(G$10:G3289),15)</f>
        <v>1.40945772534528</v>
      </c>
      <c r="I3290" s="81">
        <f t="shared" ca="1" si="975"/>
        <v>1.40945772534528</v>
      </c>
      <c r="J3290" s="81">
        <f t="shared" ca="1" si="976"/>
        <v>1</v>
      </c>
      <c r="K3290" s="81">
        <f t="shared" ca="1" si="977"/>
        <v>0</v>
      </c>
      <c r="L3290" s="85">
        <f>IF(VLOOKUP(A3290,$U$12:$AD$125,8)=VLOOKUP(A3289,$U$12:$AD$125,8),0,VLOOKUP(A3290,U$12:$AD$125,8))</f>
        <v>0</v>
      </c>
      <c r="M3290" s="86">
        <f>IF(L3290&gt;0,VLOOKUP(L3290,T$12:$AC$125,7),0)</f>
        <v>0</v>
      </c>
      <c r="N3290" s="81">
        <f t="shared" si="982"/>
        <v>0</v>
      </c>
      <c r="O3290" s="81">
        <f t="shared" ca="1" si="978"/>
        <v>0</v>
      </c>
      <c r="P3290" s="87" t="str">
        <f t="shared" si="979"/>
        <v>A+J=</v>
      </c>
      <c r="Q3290" s="88">
        <f t="shared" si="980"/>
        <v>46503</v>
      </c>
    </row>
    <row r="3291" spans="1:17" x14ac:dyDescent="0.2">
      <c r="A3291" s="79">
        <f t="shared" si="983"/>
        <v>46363</v>
      </c>
      <c r="B3291" s="80" t="str">
        <f t="shared" ca="1" si="971"/>
        <v>n.d</v>
      </c>
      <c r="C3291" s="81">
        <f t="shared" ca="1" si="972"/>
        <v>649.43013231999998</v>
      </c>
      <c r="D3291" s="82">
        <f ca="1">IF(A3291&lt;$B$1,VLOOKUP(A3291,[1]DI!$A$4:$B$15000,2,FALSE),0)</f>
        <v>0</v>
      </c>
      <c r="E3291" s="81">
        <f t="shared" ca="1" si="973"/>
        <v>0</v>
      </c>
      <c r="F3291" s="83">
        <f t="shared" si="981"/>
        <v>1.2</v>
      </c>
      <c r="G3291" s="84">
        <f t="shared" ca="1" si="974"/>
        <v>1</v>
      </c>
      <c r="H3291" s="81">
        <f ca="1">TRUNC(PRODUCT(G$10:G3290),15)</f>
        <v>1.40945772534528</v>
      </c>
      <c r="I3291" s="81">
        <f t="shared" ca="1" si="975"/>
        <v>1.40945772534528</v>
      </c>
      <c r="J3291" s="81">
        <f t="shared" ca="1" si="976"/>
        <v>1</v>
      </c>
      <c r="K3291" s="81">
        <f t="shared" ca="1" si="977"/>
        <v>0</v>
      </c>
      <c r="L3291" s="85">
        <f>IF(VLOOKUP(A3291,$U$12:$AD$125,8)=VLOOKUP(A3290,$U$12:$AD$125,8),0,VLOOKUP(A3291,U$12:$AD$125,8))</f>
        <v>0</v>
      </c>
      <c r="M3291" s="86">
        <f>IF(L3291&gt;0,VLOOKUP(L3291,T$12:$AC$125,7),0)</f>
        <v>0</v>
      </c>
      <c r="N3291" s="81">
        <f t="shared" si="982"/>
        <v>0</v>
      </c>
      <c r="O3291" s="81">
        <f t="shared" ca="1" si="978"/>
        <v>0</v>
      </c>
      <c r="P3291" s="87" t="str">
        <f t="shared" si="979"/>
        <v>A+J=</v>
      </c>
      <c r="Q3291" s="88">
        <f t="shared" si="980"/>
        <v>46503</v>
      </c>
    </row>
    <row r="3292" spans="1:17" x14ac:dyDescent="0.2">
      <c r="A3292" s="79">
        <f t="shared" si="983"/>
        <v>46364</v>
      </c>
      <c r="B3292" s="80" t="str">
        <f t="shared" ca="1" si="971"/>
        <v>n.d</v>
      </c>
      <c r="C3292" s="81">
        <f t="shared" ca="1" si="972"/>
        <v>649.43013231999998</v>
      </c>
      <c r="D3292" s="82">
        <f ca="1">IF(A3292&lt;$B$1,VLOOKUP(A3292,[1]DI!$A$4:$B$15000,2,FALSE),0)</f>
        <v>0</v>
      </c>
      <c r="E3292" s="81">
        <f t="shared" ca="1" si="973"/>
        <v>0</v>
      </c>
      <c r="F3292" s="83">
        <f t="shared" si="981"/>
        <v>1.2</v>
      </c>
      <c r="G3292" s="84">
        <f t="shared" ca="1" si="974"/>
        <v>1</v>
      </c>
      <c r="H3292" s="81">
        <f ca="1">TRUNC(PRODUCT(G$10:G3291),15)</f>
        <v>1.40945772534528</v>
      </c>
      <c r="I3292" s="81">
        <f t="shared" ca="1" si="975"/>
        <v>1.40945772534528</v>
      </c>
      <c r="J3292" s="81">
        <f t="shared" ca="1" si="976"/>
        <v>1</v>
      </c>
      <c r="K3292" s="81">
        <f t="shared" ca="1" si="977"/>
        <v>0</v>
      </c>
      <c r="L3292" s="85">
        <f>IF(VLOOKUP(A3292,$U$12:$AD$125,8)=VLOOKUP(A3291,$U$12:$AD$125,8),0,VLOOKUP(A3292,U$12:$AD$125,8))</f>
        <v>0</v>
      </c>
      <c r="M3292" s="86">
        <f>IF(L3292&gt;0,VLOOKUP(L3292,T$12:$AC$125,7),0)</f>
        <v>0</v>
      </c>
      <c r="N3292" s="81">
        <f t="shared" si="982"/>
        <v>0</v>
      </c>
      <c r="O3292" s="81">
        <f t="shared" ca="1" si="978"/>
        <v>0</v>
      </c>
      <c r="P3292" s="87" t="str">
        <f t="shared" si="979"/>
        <v>A+J=</v>
      </c>
      <c r="Q3292" s="88">
        <f t="shared" si="980"/>
        <v>46503</v>
      </c>
    </row>
    <row r="3293" spans="1:17" x14ac:dyDescent="0.2">
      <c r="A3293" s="79">
        <f t="shared" si="983"/>
        <v>46365</v>
      </c>
      <c r="B3293" s="80" t="str">
        <f t="shared" ca="1" si="971"/>
        <v>n.d</v>
      </c>
      <c r="C3293" s="81">
        <f t="shared" ca="1" si="972"/>
        <v>649.43013231999998</v>
      </c>
      <c r="D3293" s="82">
        <f ca="1">IF(A3293&lt;$B$1,VLOOKUP(A3293,[1]DI!$A$4:$B$15000,2,FALSE),0)</f>
        <v>0</v>
      </c>
      <c r="E3293" s="81">
        <f t="shared" ca="1" si="973"/>
        <v>0</v>
      </c>
      <c r="F3293" s="83">
        <f t="shared" si="981"/>
        <v>1.2</v>
      </c>
      <c r="G3293" s="84">
        <f t="shared" ca="1" si="974"/>
        <v>1</v>
      </c>
      <c r="H3293" s="81">
        <f ca="1">TRUNC(PRODUCT(G$10:G3292),15)</f>
        <v>1.40945772534528</v>
      </c>
      <c r="I3293" s="81">
        <f t="shared" ca="1" si="975"/>
        <v>1.40945772534528</v>
      </c>
      <c r="J3293" s="81">
        <f t="shared" ca="1" si="976"/>
        <v>1</v>
      </c>
      <c r="K3293" s="81">
        <f t="shared" ca="1" si="977"/>
        <v>0</v>
      </c>
      <c r="L3293" s="85">
        <f>IF(VLOOKUP(A3293,$U$12:$AD$125,8)=VLOOKUP(A3292,$U$12:$AD$125,8),0,VLOOKUP(A3293,U$12:$AD$125,8))</f>
        <v>0</v>
      </c>
      <c r="M3293" s="86">
        <f>IF(L3293&gt;0,VLOOKUP(L3293,T$12:$AC$125,7),0)</f>
        <v>0</v>
      </c>
      <c r="N3293" s="81">
        <f t="shared" si="982"/>
        <v>0</v>
      </c>
      <c r="O3293" s="81">
        <f t="shared" ca="1" si="978"/>
        <v>0</v>
      </c>
      <c r="P3293" s="87" t="str">
        <f t="shared" si="979"/>
        <v>A+J=</v>
      </c>
      <c r="Q3293" s="88">
        <f t="shared" si="980"/>
        <v>46503</v>
      </c>
    </row>
    <row r="3294" spans="1:17" x14ac:dyDescent="0.2">
      <c r="A3294" s="79">
        <f t="shared" si="983"/>
        <v>46366</v>
      </c>
      <c r="B3294" s="80" t="str">
        <f t="shared" ca="1" si="971"/>
        <v>n.d</v>
      </c>
      <c r="C3294" s="81">
        <f t="shared" ca="1" si="972"/>
        <v>649.43013231999998</v>
      </c>
      <c r="D3294" s="82">
        <f ca="1">IF(A3294&lt;$B$1,VLOOKUP(A3294,[1]DI!$A$4:$B$15000,2,FALSE),0)</f>
        <v>0</v>
      </c>
      <c r="E3294" s="81">
        <f t="shared" ca="1" si="973"/>
        <v>0</v>
      </c>
      <c r="F3294" s="83">
        <f t="shared" si="981"/>
        <v>1.2</v>
      </c>
      <c r="G3294" s="84">
        <f t="shared" ca="1" si="974"/>
        <v>1</v>
      </c>
      <c r="H3294" s="81">
        <f ca="1">TRUNC(PRODUCT(G$10:G3293),15)</f>
        <v>1.40945772534528</v>
      </c>
      <c r="I3294" s="81">
        <f t="shared" ca="1" si="975"/>
        <v>1.40945772534528</v>
      </c>
      <c r="J3294" s="81">
        <f t="shared" ca="1" si="976"/>
        <v>1</v>
      </c>
      <c r="K3294" s="81">
        <f t="shared" ca="1" si="977"/>
        <v>0</v>
      </c>
      <c r="L3294" s="85">
        <f>IF(VLOOKUP(A3294,$U$12:$AD$125,8)=VLOOKUP(A3293,$U$12:$AD$125,8),0,VLOOKUP(A3294,U$12:$AD$125,8))</f>
        <v>0</v>
      </c>
      <c r="M3294" s="86">
        <f>IF(L3294&gt;0,VLOOKUP(L3294,T$12:$AC$125,7),0)</f>
        <v>0</v>
      </c>
      <c r="N3294" s="81">
        <f t="shared" si="982"/>
        <v>0</v>
      </c>
      <c r="O3294" s="81">
        <f t="shared" ca="1" si="978"/>
        <v>0</v>
      </c>
      <c r="P3294" s="87" t="str">
        <f t="shared" si="979"/>
        <v>A+J=</v>
      </c>
      <c r="Q3294" s="88">
        <f t="shared" si="980"/>
        <v>46503</v>
      </c>
    </row>
    <row r="3295" spans="1:17" x14ac:dyDescent="0.2">
      <c r="A3295" s="79">
        <f t="shared" si="983"/>
        <v>46367</v>
      </c>
      <c r="B3295" s="80" t="str">
        <f t="shared" ca="1" si="971"/>
        <v>n.d</v>
      </c>
      <c r="C3295" s="81">
        <f t="shared" ca="1" si="972"/>
        <v>649.43013231999998</v>
      </c>
      <c r="D3295" s="82">
        <f ca="1">IF(A3295&lt;$B$1,VLOOKUP(A3295,[1]DI!$A$4:$B$15000,2,FALSE),0)</f>
        <v>0</v>
      </c>
      <c r="E3295" s="81">
        <f t="shared" ca="1" si="973"/>
        <v>0</v>
      </c>
      <c r="F3295" s="83">
        <f t="shared" si="981"/>
        <v>1.2</v>
      </c>
      <c r="G3295" s="84">
        <f t="shared" ca="1" si="974"/>
        <v>1</v>
      </c>
      <c r="H3295" s="81">
        <f ca="1">TRUNC(PRODUCT(G$10:G3294),15)</f>
        <v>1.40945772534528</v>
      </c>
      <c r="I3295" s="81">
        <f t="shared" ca="1" si="975"/>
        <v>1.40945772534528</v>
      </c>
      <c r="J3295" s="81">
        <f t="shared" ca="1" si="976"/>
        <v>1</v>
      </c>
      <c r="K3295" s="81">
        <f t="shared" ca="1" si="977"/>
        <v>0</v>
      </c>
      <c r="L3295" s="85">
        <f>IF(VLOOKUP(A3295,$U$12:$AD$125,8)=VLOOKUP(A3294,$U$12:$AD$125,8),0,VLOOKUP(A3295,U$12:$AD$125,8))</f>
        <v>0</v>
      </c>
      <c r="M3295" s="86">
        <f>IF(L3295&gt;0,VLOOKUP(L3295,T$12:$AC$125,7),0)</f>
        <v>0</v>
      </c>
      <c r="N3295" s="81">
        <f t="shared" si="982"/>
        <v>0</v>
      </c>
      <c r="O3295" s="81">
        <f t="shared" ca="1" si="978"/>
        <v>0</v>
      </c>
      <c r="P3295" s="87" t="str">
        <f t="shared" si="979"/>
        <v>A+J=</v>
      </c>
      <c r="Q3295" s="88">
        <f t="shared" si="980"/>
        <v>46503</v>
      </c>
    </row>
    <row r="3296" spans="1:17" x14ac:dyDescent="0.2">
      <c r="A3296" s="79">
        <f t="shared" si="983"/>
        <v>46368</v>
      </c>
      <c r="B3296" s="80" t="str">
        <f t="shared" ca="1" si="971"/>
        <v>n.d</v>
      </c>
      <c r="C3296" s="81">
        <f t="shared" ca="1" si="972"/>
        <v>649.43013231999998</v>
      </c>
      <c r="D3296" s="82">
        <f ca="1">IF(A3296&lt;$B$1,VLOOKUP(A3296,[1]DI!$A$4:$B$15000,2,FALSE),0)</f>
        <v>0</v>
      </c>
      <c r="E3296" s="81">
        <f t="shared" ca="1" si="973"/>
        <v>0</v>
      </c>
      <c r="F3296" s="83">
        <f t="shared" si="981"/>
        <v>1.2</v>
      </c>
      <c r="G3296" s="84">
        <f t="shared" ca="1" si="974"/>
        <v>1</v>
      </c>
      <c r="H3296" s="81">
        <f ca="1">TRUNC(PRODUCT(G$10:G3295),15)</f>
        <v>1.40945772534528</v>
      </c>
      <c r="I3296" s="81">
        <f t="shared" ca="1" si="975"/>
        <v>1.40945772534528</v>
      </c>
      <c r="J3296" s="81">
        <f t="shared" ca="1" si="976"/>
        <v>1</v>
      </c>
      <c r="K3296" s="81">
        <f t="shared" ca="1" si="977"/>
        <v>0</v>
      </c>
      <c r="L3296" s="85">
        <f>IF(VLOOKUP(A3296,$U$12:$AD$125,8)=VLOOKUP(A3295,$U$12:$AD$125,8),0,VLOOKUP(A3296,U$12:$AD$125,8))</f>
        <v>0</v>
      </c>
      <c r="M3296" s="86">
        <f>IF(L3296&gt;0,VLOOKUP(L3296,T$12:$AC$125,7),0)</f>
        <v>0</v>
      </c>
      <c r="N3296" s="81">
        <f t="shared" si="982"/>
        <v>0</v>
      </c>
      <c r="O3296" s="81">
        <f t="shared" ca="1" si="978"/>
        <v>0</v>
      </c>
      <c r="P3296" s="87" t="str">
        <f t="shared" si="979"/>
        <v>A+J=</v>
      </c>
      <c r="Q3296" s="88">
        <f t="shared" si="980"/>
        <v>46503</v>
      </c>
    </row>
    <row r="3297" spans="1:17" x14ac:dyDescent="0.2">
      <c r="A3297" s="79">
        <f t="shared" si="983"/>
        <v>46369</v>
      </c>
      <c r="B3297" s="80" t="str">
        <f t="shared" ca="1" si="971"/>
        <v>n.d</v>
      </c>
      <c r="C3297" s="81">
        <f t="shared" ca="1" si="972"/>
        <v>649.43013231999998</v>
      </c>
      <c r="D3297" s="82">
        <f ca="1">IF(A3297&lt;$B$1,VLOOKUP(A3297,[1]DI!$A$4:$B$15000,2,FALSE),0)</f>
        <v>0</v>
      </c>
      <c r="E3297" s="81">
        <f t="shared" ca="1" si="973"/>
        <v>0</v>
      </c>
      <c r="F3297" s="83">
        <f t="shared" si="981"/>
        <v>1.2</v>
      </c>
      <c r="G3297" s="84">
        <f t="shared" ca="1" si="974"/>
        <v>1</v>
      </c>
      <c r="H3297" s="81">
        <f ca="1">TRUNC(PRODUCT(G$10:G3296),15)</f>
        <v>1.40945772534528</v>
      </c>
      <c r="I3297" s="81">
        <f t="shared" ca="1" si="975"/>
        <v>1.40945772534528</v>
      </c>
      <c r="J3297" s="81">
        <f t="shared" ca="1" si="976"/>
        <v>1</v>
      </c>
      <c r="K3297" s="81">
        <f t="shared" ca="1" si="977"/>
        <v>0</v>
      </c>
      <c r="L3297" s="85">
        <f>IF(VLOOKUP(A3297,$U$12:$AD$125,8)=VLOOKUP(A3296,$U$12:$AD$125,8),0,VLOOKUP(A3297,U$12:$AD$125,8))</f>
        <v>0</v>
      </c>
      <c r="M3297" s="86">
        <f>IF(L3297&gt;0,VLOOKUP(L3297,T$12:$AC$125,7),0)</f>
        <v>0</v>
      </c>
      <c r="N3297" s="81">
        <f t="shared" si="982"/>
        <v>0</v>
      </c>
      <c r="O3297" s="81">
        <f t="shared" ca="1" si="978"/>
        <v>0</v>
      </c>
      <c r="P3297" s="87" t="str">
        <f t="shared" si="979"/>
        <v>A+J=</v>
      </c>
      <c r="Q3297" s="88">
        <f t="shared" si="980"/>
        <v>46503</v>
      </c>
    </row>
    <row r="3298" spans="1:17" x14ac:dyDescent="0.2">
      <c r="A3298" s="79">
        <f t="shared" si="983"/>
        <v>46370</v>
      </c>
      <c r="B3298" s="80" t="str">
        <f t="shared" ca="1" si="971"/>
        <v>n.d</v>
      </c>
      <c r="C3298" s="81">
        <f t="shared" ca="1" si="972"/>
        <v>649.43013231999998</v>
      </c>
      <c r="D3298" s="82">
        <f ca="1">IF(A3298&lt;$B$1,VLOOKUP(A3298,[1]DI!$A$4:$B$15000,2,FALSE),0)</f>
        <v>0</v>
      </c>
      <c r="E3298" s="81">
        <f t="shared" ca="1" si="973"/>
        <v>0</v>
      </c>
      <c r="F3298" s="83">
        <f t="shared" si="981"/>
        <v>1.2</v>
      </c>
      <c r="G3298" s="84">
        <f t="shared" ca="1" si="974"/>
        <v>1</v>
      </c>
      <c r="H3298" s="81">
        <f ca="1">TRUNC(PRODUCT(G$10:G3297),15)</f>
        <v>1.40945772534528</v>
      </c>
      <c r="I3298" s="81">
        <f t="shared" ca="1" si="975"/>
        <v>1.40945772534528</v>
      </c>
      <c r="J3298" s="81">
        <f t="shared" ca="1" si="976"/>
        <v>1</v>
      </c>
      <c r="K3298" s="81">
        <f t="shared" ca="1" si="977"/>
        <v>0</v>
      </c>
      <c r="L3298" s="85">
        <f>IF(VLOOKUP(A3298,$U$12:$AD$125,8)=VLOOKUP(A3297,$U$12:$AD$125,8),0,VLOOKUP(A3298,U$12:$AD$125,8))</f>
        <v>0</v>
      </c>
      <c r="M3298" s="86">
        <f>IF(L3298&gt;0,VLOOKUP(L3298,T$12:$AC$125,7),0)</f>
        <v>0</v>
      </c>
      <c r="N3298" s="81">
        <f t="shared" si="982"/>
        <v>0</v>
      </c>
      <c r="O3298" s="81">
        <f t="shared" ca="1" si="978"/>
        <v>0</v>
      </c>
      <c r="P3298" s="87" t="str">
        <f t="shared" si="979"/>
        <v>A+J=</v>
      </c>
      <c r="Q3298" s="88">
        <f t="shared" si="980"/>
        <v>46503</v>
      </c>
    </row>
    <row r="3299" spans="1:17" x14ac:dyDescent="0.2">
      <c r="A3299" s="79">
        <f t="shared" si="983"/>
        <v>46371</v>
      </c>
      <c r="B3299" s="80" t="str">
        <f t="shared" ca="1" si="971"/>
        <v>n.d</v>
      </c>
      <c r="C3299" s="81">
        <f t="shared" ca="1" si="972"/>
        <v>649.43013231999998</v>
      </c>
      <c r="D3299" s="82">
        <f ca="1">IF(A3299&lt;$B$1,VLOOKUP(A3299,[1]DI!$A$4:$B$15000,2,FALSE),0)</f>
        <v>0</v>
      </c>
      <c r="E3299" s="81">
        <f t="shared" ca="1" si="973"/>
        <v>0</v>
      </c>
      <c r="F3299" s="83">
        <f t="shared" si="981"/>
        <v>1.2</v>
      </c>
      <c r="G3299" s="84">
        <f t="shared" ca="1" si="974"/>
        <v>1</v>
      </c>
      <c r="H3299" s="81">
        <f ca="1">TRUNC(PRODUCT(G$10:G3298),15)</f>
        <v>1.40945772534528</v>
      </c>
      <c r="I3299" s="81">
        <f t="shared" ca="1" si="975"/>
        <v>1.40945772534528</v>
      </c>
      <c r="J3299" s="81">
        <f t="shared" ca="1" si="976"/>
        <v>1</v>
      </c>
      <c r="K3299" s="81">
        <f t="shared" ca="1" si="977"/>
        <v>0</v>
      </c>
      <c r="L3299" s="85">
        <f>IF(VLOOKUP(A3299,$U$12:$AD$125,8)=VLOOKUP(A3298,$U$12:$AD$125,8),0,VLOOKUP(A3299,U$12:$AD$125,8))</f>
        <v>0</v>
      </c>
      <c r="M3299" s="86">
        <f>IF(L3299&gt;0,VLOOKUP(L3299,T$12:$AC$125,7),0)</f>
        <v>0</v>
      </c>
      <c r="N3299" s="81">
        <f t="shared" si="982"/>
        <v>0</v>
      </c>
      <c r="O3299" s="81">
        <f t="shared" ca="1" si="978"/>
        <v>0</v>
      </c>
      <c r="P3299" s="87" t="str">
        <f t="shared" si="979"/>
        <v>A+J=</v>
      </c>
      <c r="Q3299" s="88">
        <f t="shared" si="980"/>
        <v>46503</v>
      </c>
    </row>
    <row r="3300" spans="1:17" x14ac:dyDescent="0.2">
      <c r="A3300" s="79">
        <f t="shared" si="983"/>
        <v>46372</v>
      </c>
      <c r="B3300" s="80" t="str">
        <f t="shared" ca="1" si="971"/>
        <v>n.d</v>
      </c>
      <c r="C3300" s="81">
        <f t="shared" ca="1" si="972"/>
        <v>649.43013231999998</v>
      </c>
      <c r="D3300" s="82">
        <f ca="1">IF(A3300&lt;$B$1,VLOOKUP(A3300,[1]DI!$A$4:$B$15000,2,FALSE),0)</f>
        <v>0</v>
      </c>
      <c r="E3300" s="81">
        <f t="shared" ca="1" si="973"/>
        <v>0</v>
      </c>
      <c r="F3300" s="83">
        <f t="shared" si="981"/>
        <v>1.2</v>
      </c>
      <c r="G3300" s="84">
        <f t="shared" ca="1" si="974"/>
        <v>1</v>
      </c>
      <c r="H3300" s="81">
        <f ca="1">TRUNC(PRODUCT(G$10:G3299),15)</f>
        <v>1.40945772534528</v>
      </c>
      <c r="I3300" s="81">
        <f t="shared" ca="1" si="975"/>
        <v>1.40945772534528</v>
      </c>
      <c r="J3300" s="81">
        <f t="shared" ca="1" si="976"/>
        <v>1</v>
      </c>
      <c r="K3300" s="81">
        <f t="shared" ca="1" si="977"/>
        <v>0</v>
      </c>
      <c r="L3300" s="85">
        <f>IF(VLOOKUP(A3300,$U$12:$AD$125,8)=VLOOKUP(A3299,$U$12:$AD$125,8),0,VLOOKUP(A3300,U$12:$AD$125,8))</f>
        <v>0</v>
      </c>
      <c r="M3300" s="86">
        <f>IF(L3300&gt;0,VLOOKUP(L3300,T$12:$AC$125,7),0)</f>
        <v>0</v>
      </c>
      <c r="N3300" s="81">
        <f t="shared" si="982"/>
        <v>0</v>
      </c>
      <c r="O3300" s="81">
        <f t="shared" ca="1" si="978"/>
        <v>0</v>
      </c>
      <c r="P3300" s="87" t="str">
        <f t="shared" si="979"/>
        <v>A+J=</v>
      </c>
      <c r="Q3300" s="88">
        <f t="shared" si="980"/>
        <v>46503</v>
      </c>
    </row>
    <row r="3301" spans="1:17" x14ac:dyDescent="0.2">
      <c r="A3301" s="79">
        <f t="shared" si="983"/>
        <v>46373</v>
      </c>
      <c r="B3301" s="80" t="str">
        <f t="shared" ca="1" si="971"/>
        <v>n.d</v>
      </c>
      <c r="C3301" s="81">
        <f t="shared" ca="1" si="972"/>
        <v>649.43013231999998</v>
      </c>
      <c r="D3301" s="82">
        <f ca="1">IF(A3301&lt;$B$1,VLOOKUP(A3301,[1]DI!$A$4:$B$15000,2,FALSE),0)</f>
        <v>0</v>
      </c>
      <c r="E3301" s="81">
        <f t="shared" ca="1" si="973"/>
        <v>0</v>
      </c>
      <c r="F3301" s="83">
        <f t="shared" si="981"/>
        <v>1.2</v>
      </c>
      <c r="G3301" s="84">
        <f t="shared" ca="1" si="974"/>
        <v>1</v>
      </c>
      <c r="H3301" s="81">
        <f ca="1">TRUNC(PRODUCT(G$10:G3300),15)</f>
        <v>1.40945772534528</v>
      </c>
      <c r="I3301" s="81">
        <f t="shared" ca="1" si="975"/>
        <v>1.40945772534528</v>
      </c>
      <c r="J3301" s="81">
        <f t="shared" ca="1" si="976"/>
        <v>1</v>
      </c>
      <c r="K3301" s="81">
        <f t="shared" ca="1" si="977"/>
        <v>0</v>
      </c>
      <c r="L3301" s="85">
        <f>IF(VLOOKUP(A3301,$U$12:$AD$125,8)=VLOOKUP(A3300,$U$12:$AD$125,8),0,VLOOKUP(A3301,U$12:$AD$125,8))</f>
        <v>0</v>
      </c>
      <c r="M3301" s="86">
        <f>IF(L3301&gt;0,VLOOKUP(L3301,T$12:$AC$125,7),0)</f>
        <v>0</v>
      </c>
      <c r="N3301" s="81">
        <f t="shared" si="982"/>
        <v>0</v>
      </c>
      <c r="O3301" s="81">
        <f t="shared" ca="1" si="978"/>
        <v>0</v>
      </c>
      <c r="P3301" s="87" t="str">
        <f t="shared" si="979"/>
        <v>A+J=</v>
      </c>
      <c r="Q3301" s="88">
        <f t="shared" si="980"/>
        <v>46503</v>
      </c>
    </row>
    <row r="3302" spans="1:17" x14ac:dyDescent="0.2">
      <c r="A3302" s="79">
        <f t="shared" si="983"/>
        <v>46374</v>
      </c>
      <c r="B3302" s="80" t="str">
        <f t="shared" ca="1" si="971"/>
        <v>n.d</v>
      </c>
      <c r="C3302" s="81">
        <f t="shared" ca="1" si="972"/>
        <v>649.43013231999998</v>
      </c>
      <c r="D3302" s="82">
        <f ca="1">IF(A3302&lt;$B$1,VLOOKUP(A3302,[1]DI!$A$4:$B$15000,2,FALSE),0)</f>
        <v>0</v>
      </c>
      <c r="E3302" s="81">
        <f t="shared" ca="1" si="973"/>
        <v>0</v>
      </c>
      <c r="F3302" s="83">
        <f t="shared" si="981"/>
        <v>1.2</v>
      </c>
      <c r="G3302" s="84">
        <f t="shared" ca="1" si="974"/>
        <v>1</v>
      </c>
      <c r="H3302" s="81">
        <f ca="1">TRUNC(PRODUCT(G$10:G3301),15)</f>
        <v>1.40945772534528</v>
      </c>
      <c r="I3302" s="81">
        <f t="shared" ca="1" si="975"/>
        <v>1.40945772534528</v>
      </c>
      <c r="J3302" s="81">
        <f t="shared" ca="1" si="976"/>
        <v>1</v>
      </c>
      <c r="K3302" s="81">
        <f t="shared" ca="1" si="977"/>
        <v>0</v>
      </c>
      <c r="L3302" s="85">
        <f>IF(VLOOKUP(A3302,$U$12:$AD$125,8)=VLOOKUP(A3301,$U$12:$AD$125,8),0,VLOOKUP(A3302,U$12:$AD$125,8))</f>
        <v>0</v>
      </c>
      <c r="M3302" s="86">
        <f>IF(L3302&gt;0,VLOOKUP(L3302,T$12:$AC$125,7),0)</f>
        <v>0</v>
      </c>
      <c r="N3302" s="81">
        <f t="shared" si="982"/>
        <v>0</v>
      </c>
      <c r="O3302" s="81">
        <f t="shared" ca="1" si="978"/>
        <v>0</v>
      </c>
      <c r="P3302" s="87" t="str">
        <f t="shared" si="979"/>
        <v>A+J=</v>
      </c>
      <c r="Q3302" s="88">
        <f t="shared" si="980"/>
        <v>46503</v>
      </c>
    </row>
    <row r="3303" spans="1:17" x14ac:dyDescent="0.2">
      <c r="A3303" s="79">
        <f t="shared" si="983"/>
        <v>46375</v>
      </c>
      <c r="B3303" s="80" t="str">
        <f t="shared" ca="1" si="971"/>
        <v>n.d</v>
      </c>
      <c r="C3303" s="81">
        <f t="shared" ca="1" si="972"/>
        <v>649.43013231999998</v>
      </c>
      <c r="D3303" s="82">
        <f ca="1">IF(A3303&lt;$B$1,VLOOKUP(A3303,[1]DI!$A$4:$B$15000,2,FALSE),0)</f>
        <v>0</v>
      </c>
      <c r="E3303" s="81">
        <f t="shared" ca="1" si="973"/>
        <v>0</v>
      </c>
      <c r="F3303" s="83">
        <f t="shared" si="981"/>
        <v>1.2</v>
      </c>
      <c r="G3303" s="84">
        <f t="shared" ca="1" si="974"/>
        <v>1</v>
      </c>
      <c r="H3303" s="81">
        <f ca="1">TRUNC(PRODUCT(G$10:G3302),15)</f>
        <v>1.40945772534528</v>
      </c>
      <c r="I3303" s="81">
        <f t="shared" ca="1" si="975"/>
        <v>1.40945772534528</v>
      </c>
      <c r="J3303" s="81">
        <f t="shared" ca="1" si="976"/>
        <v>1</v>
      </c>
      <c r="K3303" s="81">
        <f t="shared" ca="1" si="977"/>
        <v>0</v>
      </c>
      <c r="L3303" s="85">
        <f>IF(VLOOKUP(A3303,$U$12:$AD$125,8)=VLOOKUP(A3302,$U$12:$AD$125,8),0,VLOOKUP(A3303,U$12:$AD$125,8))</f>
        <v>0</v>
      </c>
      <c r="M3303" s="86">
        <f>IF(L3303&gt;0,VLOOKUP(L3303,T$12:$AC$125,7),0)</f>
        <v>0</v>
      </c>
      <c r="N3303" s="81">
        <f t="shared" si="982"/>
        <v>0</v>
      </c>
      <c r="O3303" s="81">
        <f t="shared" ca="1" si="978"/>
        <v>0</v>
      </c>
      <c r="P3303" s="87" t="str">
        <f t="shared" si="979"/>
        <v>A+J=</v>
      </c>
      <c r="Q3303" s="88">
        <f t="shared" si="980"/>
        <v>46503</v>
      </c>
    </row>
    <row r="3304" spans="1:17" x14ac:dyDescent="0.2">
      <c r="A3304" s="79">
        <f t="shared" si="983"/>
        <v>46376</v>
      </c>
      <c r="B3304" s="80" t="str">
        <f t="shared" ca="1" si="971"/>
        <v>n.d</v>
      </c>
      <c r="C3304" s="81">
        <f t="shared" ca="1" si="972"/>
        <v>649.43013231999998</v>
      </c>
      <c r="D3304" s="82">
        <f ca="1">IF(A3304&lt;$B$1,VLOOKUP(A3304,[1]DI!$A$4:$B$15000,2,FALSE),0)</f>
        <v>0</v>
      </c>
      <c r="E3304" s="81">
        <f t="shared" ca="1" si="973"/>
        <v>0</v>
      </c>
      <c r="F3304" s="83">
        <f t="shared" si="981"/>
        <v>1.2</v>
      </c>
      <c r="G3304" s="84">
        <f t="shared" ca="1" si="974"/>
        <v>1</v>
      </c>
      <c r="H3304" s="81">
        <f ca="1">TRUNC(PRODUCT(G$10:G3303),15)</f>
        <v>1.40945772534528</v>
      </c>
      <c r="I3304" s="81">
        <f t="shared" ca="1" si="975"/>
        <v>1.40945772534528</v>
      </c>
      <c r="J3304" s="81">
        <f t="shared" ca="1" si="976"/>
        <v>1</v>
      </c>
      <c r="K3304" s="81">
        <f t="shared" ca="1" si="977"/>
        <v>0</v>
      </c>
      <c r="L3304" s="85">
        <f>IF(VLOOKUP(A3304,$U$12:$AD$125,8)=VLOOKUP(A3303,$U$12:$AD$125,8),0,VLOOKUP(A3304,U$12:$AD$125,8))</f>
        <v>0</v>
      </c>
      <c r="M3304" s="86">
        <f>IF(L3304&gt;0,VLOOKUP(L3304,T$12:$AC$125,7),0)</f>
        <v>0</v>
      </c>
      <c r="N3304" s="81">
        <f t="shared" si="982"/>
        <v>0</v>
      </c>
      <c r="O3304" s="81">
        <f t="shared" ca="1" si="978"/>
        <v>0</v>
      </c>
      <c r="P3304" s="87" t="str">
        <f t="shared" si="979"/>
        <v>A+J=</v>
      </c>
      <c r="Q3304" s="88">
        <f t="shared" si="980"/>
        <v>46503</v>
      </c>
    </row>
    <row r="3305" spans="1:17" x14ac:dyDescent="0.2">
      <c r="A3305" s="79">
        <f t="shared" si="983"/>
        <v>46377</v>
      </c>
      <c r="B3305" s="80" t="str">
        <f t="shared" ca="1" si="971"/>
        <v>n.d</v>
      </c>
      <c r="C3305" s="81">
        <f t="shared" ca="1" si="972"/>
        <v>649.43013231999998</v>
      </c>
      <c r="D3305" s="82">
        <f ca="1">IF(A3305&lt;$B$1,VLOOKUP(A3305,[1]DI!$A$4:$B$15000,2,FALSE),0)</f>
        <v>0</v>
      </c>
      <c r="E3305" s="81">
        <f t="shared" ca="1" si="973"/>
        <v>0</v>
      </c>
      <c r="F3305" s="83">
        <f t="shared" si="981"/>
        <v>1.2</v>
      </c>
      <c r="G3305" s="84">
        <f t="shared" ca="1" si="974"/>
        <v>1</v>
      </c>
      <c r="H3305" s="81">
        <f ca="1">TRUNC(PRODUCT(G$10:G3304),15)</f>
        <v>1.40945772534528</v>
      </c>
      <c r="I3305" s="81">
        <f t="shared" ca="1" si="975"/>
        <v>1.40945772534528</v>
      </c>
      <c r="J3305" s="81">
        <f t="shared" ca="1" si="976"/>
        <v>1</v>
      </c>
      <c r="K3305" s="81">
        <f t="shared" ca="1" si="977"/>
        <v>0</v>
      </c>
      <c r="L3305" s="85">
        <f>IF(VLOOKUP(A3305,$U$12:$AD$125,8)=VLOOKUP(A3304,$U$12:$AD$125,8),0,VLOOKUP(A3305,U$12:$AD$125,8))</f>
        <v>0</v>
      </c>
      <c r="M3305" s="86">
        <f>IF(L3305&gt;0,VLOOKUP(L3305,T$12:$AC$125,7),0)</f>
        <v>0</v>
      </c>
      <c r="N3305" s="81">
        <f t="shared" si="982"/>
        <v>0</v>
      </c>
      <c r="O3305" s="81">
        <f t="shared" ca="1" si="978"/>
        <v>0</v>
      </c>
      <c r="P3305" s="87" t="str">
        <f t="shared" si="979"/>
        <v>A+J=</v>
      </c>
      <c r="Q3305" s="88">
        <f t="shared" si="980"/>
        <v>46503</v>
      </c>
    </row>
    <row r="3306" spans="1:17" x14ac:dyDescent="0.2">
      <c r="A3306" s="79">
        <f t="shared" si="983"/>
        <v>46378</v>
      </c>
      <c r="B3306" s="80" t="str">
        <f t="shared" ca="1" si="971"/>
        <v>n.d</v>
      </c>
      <c r="C3306" s="81">
        <f t="shared" ca="1" si="972"/>
        <v>649.43013231999998</v>
      </c>
      <c r="D3306" s="82">
        <f ca="1">IF(A3306&lt;$B$1,VLOOKUP(A3306,[1]DI!$A$4:$B$15000,2,FALSE),0)</f>
        <v>0</v>
      </c>
      <c r="E3306" s="81">
        <f t="shared" ca="1" si="973"/>
        <v>0</v>
      </c>
      <c r="F3306" s="83">
        <f t="shared" si="981"/>
        <v>1.2</v>
      </c>
      <c r="G3306" s="84">
        <f t="shared" ca="1" si="974"/>
        <v>1</v>
      </c>
      <c r="H3306" s="81">
        <f ca="1">TRUNC(PRODUCT(G$10:G3305),15)</f>
        <v>1.40945772534528</v>
      </c>
      <c r="I3306" s="81">
        <f t="shared" ca="1" si="975"/>
        <v>1.40945772534528</v>
      </c>
      <c r="J3306" s="81">
        <f t="shared" ca="1" si="976"/>
        <v>1</v>
      </c>
      <c r="K3306" s="81">
        <f t="shared" ca="1" si="977"/>
        <v>0</v>
      </c>
      <c r="L3306" s="85">
        <f>IF(VLOOKUP(A3306,$U$12:$AD$125,8)=VLOOKUP(A3305,$U$12:$AD$125,8),0,VLOOKUP(A3306,U$12:$AD$125,8))</f>
        <v>0</v>
      </c>
      <c r="M3306" s="86">
        <f>IF(L3306&gt;0,VLOOKUP(L3306,T$12:$AC$125,7),0)</f>
        <v>0</v>
      </c>
      <c r="N3306" s="81">
        <f t="shared" si="982"/>
        <v>0</v>
      </c>
      <c r="O3306" s="81">
        <f t="shared" ca="1" si="978"/>
        <v>0</v>
      </c>
      <c r="P3306" s="87" t="str">
        <f t="shared" si="979"/>
        <v>A+J=</v>
      </c>
      <c r="Q3306" s="88">
        <f t="shared" si="980"/>
        <v>46503</v>
      </c>
    </row>
    <row r="3307" spans="1:17" x14ac:dyDescent="0.2">
      <c r="A3307" s="79">
        <f t="shared" si="983"/>
        <v>46379</v>
      </c>
      <c r="B3307" s="80" t="str">
        <f t="shared" ca="1" si="971"/>
        <v>n.d</v>
      </c>
      <c r="C3307" s="81">
        <f t="shared" ca="1" si="972"/>
        <v>649.43013231999998</v>
      </c>
      <c r="D3307" s="82">
        <f ca="1">IF(A3307&lt;$B$1,VLOOKUP(A3307,[1]DI!$A$4:$B$15000,2,FALSE),0)</f>
        <v>0</v>
      </c>
      <c r="E3307" s="81">
        <f t="shared" ca="1" si="973"/>
        <v>0</v>
      </c>
      <c r="F3307" s="83">
        <f t="shared" si="981"/>
        <v>1.2</v>
      </c>
      <c r="G3307" s="84">
        <f t="shared" ca="1" si="974"/>
        <v>1</v>
      </c>
      <c r="H3307" s="81">
        <f ca="1">TRUNC(PRODUCT(G$10:G3306),15)</f>
        <v>1.40945772534528</v>
      </c>
      <c r="I3307" s="81">
        <f t="shared" ca="1" si="975"/>
        <v>1.40945772534528</v>
      </c>
      <c r="J3307" s="81">
        <f t="shared" ca="1" si="976"/>
        <v>1</v>
      </c>
      <c r="K3307" s="81">
        <f t="shared" ca="1" si="977"/>
        <v>0</v>
      </c>
      <c r="L3307" s="85">
        <f>IF(VLOOKUP(A3307,$U$12:$AD$125,8)=VLOOKUP(A3306,$U$12:$AD$125,8),0,VLOOKUP(A3307,U$12:$AD$125,8))</f>
        <v>0</v>
      </c>
      <c r="M3307" s="86">
        <f>IF(L3307&gt;0,VLOOKUP(L3307,T$12:$AC$125,7),0)</f>
        <v>0</v>
      </c>
      <c r="N3307" s="81">
        <f t="shared" si="982"/>
        <v>0</v>
      </c>
      <c r="O3307" s="81">
        <f t="shared" ca="1" si="978"/>
        <v>0</v>
      </c>
      <c r="P3307" s="87" t="str">
        <f t="shared" si="979"/>
        <v>A+J=</v>
      </c>
      <c r="Q3307" s="88">
        <f t="shared" si="980"/>
        <v>46503</v>
      </c>
    </row>
    <row r="3308" spans="1:17" x14ac:dyDescent="0.2">
      <c r="A3308" s="79">
        <f t="shared" si="983"/>
        <v>46380</v>
      </c>
      <c r="B3308" s="80" t="str">
        <f t="shared" ca="1" si="971"/>
        <v>n.d</v>
      </c>
      <c r="C3308" s="81">
        <f t="shared" ca="1" si="972"/>
        <v>649.43013231999998</v>
      </c>
      <c r="D3308" s="82">
        <f ca="1">IF(A3308&lt;$B$1,VLOOKUP(A3308,[1]DI!$A$4:$B$15000,2,FALSE),0)</f>
        <v>0</v>
      </c>
      <c r="E3308" s="81">
        <f t="shared" ca="1" si="973"/>
        <v>0</v>
      </c>
      <c r="F3308" s="83">
        <f t="shared" si="981"/>
        <v>1.2</v>
      </c>
      <c r="G3308" s="84">
        <f t="shared" ca="1" si="974"/>
        <v>1</v>
      </c>
      <c r="H3308" s="81">
        <f ca="1">TRUNC(PRODUCT(G$10:G3307),15)</f>
        <v>1.40945772534528</v>
      </c>
      <c r="I3308" s="81">
        <f t="shared" ca="1" si="975"/>
        <v>1.40945772534528</v>
      </c>
      <c r="J3308" s="81">
        <f t="shared" ca="1" si="976"/>
        <v>1</v>
      </c>
      <c r="K3308" s="81">
        <f t="shared" ca="1" si="977"/>
        <v>0</v>
      </c>
      <c r="L3308" s="85">
        <f>IF(VLOOKUP(A3308,$U$12:$AD$125,8)=VLOOKUP(A3307,$U$12:$AD$125,8),0,VLOOKUP(A3308,U$12:$AD$125,8))</f>
        <v>0</v>
      </c>
      <c r="M3308" s="86">
        <f>IF(L3308&gt;0,VLOOKUP(L3308,T$12:$AC$125,7),0)</f>
        <v>0</v>
      </c>
      <c r="N3308" s="81">
        <f t="shared" si="982"/>
        <v>0</v>
      </c>
      <c r="O3308" s="81">
        <f t="shared" ca="1" si="978"/>
        <v>0</v>
      </c>
      <c r="P3308" s="87" t="str">
        <f t="shared" si="979"/>
        <v>A+J=</v>
      </c>
      <c r="Q3308" s="88">
        <f t="shared" si="980"/>
        <v>46503</v>
      </c>
    </row>
    <row r="3309" spans="1:17" x14ac:dyDescent="0.2">
      <c r="A3309" s="79">
        <f t="shared" si="983"/>
        <v>46381</v>
      </c>
      <c r="B3309" s="80" t="str">
        <f t="shared" ca="1" si="971"/>
        <v>n.d</v>
      </c>
      <c r="C3309" s="81">
        <f t="shared" ca="1" si="972"/>
        <v>649.43013231999998</v>
      </c>
      <c r="D3309" s="82">
        <f ca="1">IF(A3309&lt;$B$1,VLOOKUP(A3309,[1]DI!$A$4:$B$15000,2,FALSE),0)</f>
        <v>0</v>
      </c>
      <c r="E3309" s="81">
        <f t="shared" ca="1" si="973"/>
        <v>0</v>
      </c>
      <c r="F3309" s="83">
        <f t="shared" si="981"/>
        <v>1.2</v>
      </c>
      <c r="G3309" s="84">
        <f t="shared" ca="1" si="974"/>
        <v>1</v>
      </c>
      <c r="H3309" s="81">
        <f ca="1">TRUNC(PRODUCT(G$10:G3308),15)</f>
        <v>1.40945772534528</v>
      </c>
      <c r="I3309" s="81">
        <f t="shared" ca="1" si="975"/>
        <v>1.40945772534528</v>
      </c>
      <c r="J3309" s="81">
        <f t="shared" ca="1" si="976"/>
        <v>1</v>
      </c>
      <c r="K3309" s="81">
        <f t="shared" ca="1" si="977"/>
        <v>0</v>
      </c>
      <c r="L3309" s="85">
        <f>IF(VLOOKUP(A3309,$U$12:$AD$125,8)=VLOOKUP(A3308,$U$12:$AD$125,8),0,VLOOKUP(A3309,U$12:$AD$125,8))</f>
        <v>0</v>
      </c>
      <c r="M3309" s="86">
        <f>IF(L3309&gt;0,VLOOKUP(L3309,T$12:$AC$125,7),0)</f>
        <v>0</v>
      </c>
      <c r="N3309" s="81">
        <f t="shared" si="982"/>
        <v>0</v>
      </c>
      <c r="O3309" s="81">
        <f t="shared" ca="1" si="978"/>
        <v>0</v>
      </c>
      <c r="P3309" s="87" t="str">
        <f t="shared" si="979"/>
        <v>A+J=</v>
      </c>
      <c r="Q3309" s="88">
        <f t="shared" si="980"/>
        <v>46503</v>
      </c>
    </row>
    <row r="3310" spans="1:17" x14ac:dyDescent="0.2">
      <c r="A3310" s="79">
        <f t="shared" si="983"/>
        <v>46382</v>
      </c>
      <c r="B3310" s="80" t="str">
        <f t="shared" ref="B3310:B3373" ca="1" si="984">IF(A3310&lt;=TODAY(),C3310+K3310,IF(AND(A3310&gt;TODAY(),A3310&lt;=$B$1),IF(VLOOKUP(TODAY(),$A$10:$D$5000,4,FALSE)=0,"n.d",C3310+K3310),"n.d"))</f>
        <v>n.d</v>
      </c>
      <c r="C3310" s="81">
        <f t="shared" ref="C3310:C3373" ca="1" si="985">TRUNC(C3309-N3309,8)</f>
        <v>649.43013231999998</v>
      </c>
      <c r="D3310" s="82">
        <f ca="1">IF(A3310&lt;$B$1,VLOOKUP(A3310,[1]DI!$A$4:$B$15000,2,FALSE),0)</f>
        <v>0</v>
      </c>
      <c r="E3310" s="81">
        <f t="shared" ref="E3310:E3373" ca="1" si="986">ROUND((((1+D3310)^(1/252)-1)),8)</f>
        <v>0</v>
      </c>
      <c r="F3310" s="83">
        <f t="shared" si="981"/>
        <v>1.2</v>
      </c>
      <c r="G3310" s="84">
        <f t="shared" ref="G3310:G3373" ca="1" si="987">TRUNC((1+(E3310*F3310)),15)</f>
        <v>1</v>
      </c>
      <c r="H3310" s="81">
        <f ca="1">TRUNC(PRODUCT(G$10:G3309),15)</f>
        <v>1.40945772534528</v>
      </c>
      <c r="I3310" s="81">
        <f t="shared" ref="I3310:I3373" ca="1" si="988">IF(OR(L3309&gt;0,L3309="E"),H3309,I3309)</f>
        <v>1.40945772534528</v>
      </c>
      <c r="J3310" s="81">
        <f t="shared" ref="J3310:J3373" ca="1" si="989">ROUND(TRUNC(H3310/I3310,15),8)</f>
        <v>1</v>
      </c>
      <c r="K3310" s="81">
        <f t="shared" ref="K3310:K3373" ca="1" si="990">TRUNC((C3310*(J3310-1)),8)</f>
        <v>0</v>
      </c>
      <c r="L3310" s="85">
        <f>IF(VLOOKUP(A3310,$U$12:$AD$125,8)=VLOOKUP(A3309,$U$12:$AD$125,8),0,VLOOKUP(A3310,U$12:$AD$125,8))</f>
        <v>0</v>
      </c>
      <c r="M3310" s="86">
        <f>IF(L3310&gt;0,VLOOKUP(L3310,T$12:$AC$125,7),0)</f>
        <v>0</v>
      </c>
      <c r="N3310" s="81">
        <f t="shared" si="982"/>
        <v>0</v>
      </c>
      <c r="O3310" s="81">
        <f t="shared" ref="O3310:O3373" ca="1" si="991">(K3310+N3310)</f>
        <v>0</v>
      </c>
      <c r="P3310" s="87" t="str">
        <f t="shared" ref="P3310:P3373" si="992">IF(L3309&gt;0,VLOOKUP(A3309,$U$12:$AD$125,9),P3309)</f>
        <v>A+J=</v>
      </c>
      <c r="Q3310" s="88">
        <f t="shared" ref="Q3310:Q3373" si="993">IF(L3309&gt;0,VLOOKUP(A3309,$U$12:$AD$125,10),Q3309)</f>
        <v>46503</v>
      </c>
    </row>
    <row r="3311" spans="1:17" x14ac:dyDescent="0.2">
      <c r="A3311" s="79">
        <f t="shared" si="983"/>
        <v>46383</v>
      </c>
      <c r="B3311" s="80" t="str">
        <f t="shared" ca="1" si="984"/>
        <v>n.d</v>
      </c>
      <c r="C3311" s="81">
        <f t="shared" ca="1" si="985"/>
        <v>649.43013231999998</v>
      </c>
      <c r="D3311" s="82">
        <f ca="1">IF(A3311&lt;$B$1,VLOOKUP(A3311,[1]DI!$A$4:$B$15000,2,FALSE),0)</f>
        <v>0</v>
      </c>
      <c r="E3311" s="81">
        <f t="shared" ca="1" si="986"/>
        <v>0</v>
      </c>
      <c r="F3311" s="83">
        <f t="shared" si="981"/>
        <v>1.2</v>
      </c>
      <c r="G3311" s="84">
        <f t="shared" ca="1" si="987"/>
        <v>1</v>
      </c>
      <c r="H3311" s="81">
        <f ca="1">TRUNC(PRODUCT(G$10:G3310),15)</f>
        <v>1.40945772534528</v>
      </c>
      <c r="I3311" s="81">
        <f t="shared" ca="1" si="988"/>
        <v>1.40945772534528</v>
      </c>
      <c r="J3311" s="81">
        <f t="shared" ca="1" si="989"/>
        <v>1</v>
      </c>
      <c r="K3311" s="81">
        <f t="shared" ca="1" si="990"/>
        <v>0</v>
      </c>
      <c r="L3311" s="85">
        <f>IF(VLOOKUP(A3311,$U$12:$AD$125,8)=VLOOKUP(A3310,$U$12:$AD$125,8),0,VLOOKUP(A3311,U$12:$AD$125,8))</f>
        <v>0</v>
      </c>
      <c r="M3311" s="86">
        <f>IF(L3311&gt;0,VLOOKUP(L3311,T$12:$AC$125,7),0)</f>
        <v>0</v>
      </c>
      <c r="N3311" s="81">
        <f t="shared" si="982"/>
        <v>0</v>
      </c>
      <c r="O3311" s="81">
        <f t="shared" ca="1" si="991"/>
        <v>0</v>
      </c>
      <c r="P3311" s="87" t="str">
        <f t="shared" si="992"/>
        <v>A+J=</v>
      </c>
      <c r="Q3311" s="88">
        <f t="shared" si="993"/>
        <v>46503</v>
      </c>
    </row>
    <row r="3312" spans="1:17" x14ac:dyDescent="0.2">
      <c r="A3312" s="79">
        <f t="shared" si="983"/>
        <v>46384</v>
      </c>
      <c r="B3312" s="80" t="str">
        <f t="shared" ca="1" si="984"/>
        <v>n.d</v>
      </c>
      <c r="C3312" s="81">
        <f t="shared" ca="1" si="985"/>
        <v>649.43013231999998</v>
      </c>
      <c r="D3312" s="82">
        <f ca="1">IF(A3312&lt;$B$1,VLOOKUP(A3312,[1]DI!$A$4:$B$15000,2,FALSE),0)</f>
        <v>0</v>
      </c>
      <c r="E3312" s="81">
        <f t="shared" ca="1" si="986"/>
        <v>0</v>
      </c>
      <c r="F3312" s="83">
        <f t="shared" si="981"/>
        <v>1.2</v>
      </c>
      <c r="G3312" s="84">
        <f t="shared" ca="1" si="987"/>
        <v>1</v>
      </c>
      <c r="H3312" s="81">
        <f ca="1">TRUNC(PRODUCT(G$10:G3311),15)</f>
        <v>1.40945772534528</v>
      </c>
      <c r="I3312" s="81">
        <f t="shared" ca="1" si="988"/>
        <v>1.40945772534528</v>
      </c>
      <c r="J3312" s="81">
        <f t="shared" ca="1" si="989"/>
        <v>1</v>
      </c>
      <c r="K3312" s="81">
        <f t="shared" ca="1" si="990"/>
        <v>0</v>
      </c>
      <c r="L3312" s="85">
        <f>IF(VLOOKUP(A3312,$U$12:$AD$125,8)=VLOOKUP(A3311,$U$12:$AD$125,8),0,VLOOKUP(A3312,U$12:$AD$125,8))</f>
        <v>0</v>
      </c>
      <c r="M3312" s="86">
        <f>IF(L3312&gt;0,VLOOKUP(L3312,T$12:$AC$125,7),0)</f>
        <v>0</v>
      </c>
      <c r="N3312" s="81">
        <f t="shared" si="982"/>
        <v>0</v>
      </c>
      <c r="O3312" s="81">
        <f t="shared" ca="1" si="991"/>
        <v>0</v>
      </c>
      <c r="P3312" s="87" t="str">
        <f t="shared" si="992"/>
        <v>A+J=</v>
      </c>
      <c r="Q3312" s="88">
        <f t="shared" si="993"/>
        <v>46503</v>
      </c>
    </row>
    <row r="3313" spans="1:17" x14ac:dyDescent="0.2">
      <c r="A3313" s="79">
        <f t="shared" si="983"/>
        <v>46385</v>
      </c>
      <c r="B3313" s="80" t="str">
        <f t="shared" ca="1" si="984"/>
        <v>n.d</v>
      </c>
      <c r="C3313" s="81">
        <f t="shared" ca="1" si="985"/>
        <v>649.43013231999998</v>
      </c>
      <c r="D3313" s="82">
        <f ca="1">IF(A3313&lt;$B$1,VLOOKUP(A3313,[1]DI!$A$4:$B$15000,2,FALSE),0)</f>
        <v>0</v>
      </c>
      <c r="E3313" s="81">
        <f t="shared" ca="1" si="986"/>
        <v>0</v>
      </c>
      <c r="F3313" s="83">
        <f t="shared" si="981"/>
        <v>1.2</v>
      </c>
      <c r="G3313" s="84">
        <f t="shared" ca="1" si="987"/>
        <v>1</v>
      </c>
      <c r="H3313" s="81">
        <f ca="1">TRUNC(PRODUCT(G$10:G3312),15)</f>
        <v>1.40945772534528</v>
      </c>
      <c r="I3313" s="81">
        <f t="shared" ca="1" si="988"/>
        <v>1.40945772534528</v>
      </c>
      <c r="J3313" s="81">
        <f t="shared" ca="1" si="989"/>
        <v>1</v>
      </c>
      <c r="K3313" s="81">
        <f t="shared" ca="1" si="990"/>
        <v>0</v>
      </c>
      <c r="L3313" s="85">
        <f>IF(VLOOKUP(A3313,$U$12:$AD$125,8)=VLOOKUP(A3312,$U$12:$AD$125,8),0,VLOOKUP(A3313,U$12:$AD$125,8))</f>
        <v>0</v>
      </c>
      <c r="M3313" s="86">
        <f>IF(L3313&gt;0,VLOOKUP(L3313,T$12:$AC$125,7),0)</f>
        <v>0</v>
      </c>
      <c r="N3313" s="81">
        <f t="shared" si="982"/>
        <v>0</v>
      </c>
      <c r="O3313" s="81">
        <f t="shared" ca="1" si="991"/>
        <v>0</v>
      </c>
      <c r="P3313" s="87" t="str">
        <f t="shared" si="992"/>
        <v>A+J=</v>
      </c>
      <c r="Q3313" s="88">
        <f t="shared" si="993"/>
        <v>46503</v>
      </c>
    </row>
    <row r="3314" spans="1:17" x14ac:dyDescent="0.2">
      <c r="A3314" s="79">
        <f t="shared" si="983"/>
        <v>46386</v>
      </c>
      <c r="B3314" s="80" t="str">
        <f t="shared" ca="1" si="984"/>
        <v>n.d</v>
      </c>
      <c r="C3314" s="81">
        <f t="shared" ca="1" si="985"/>
        <v>649.43013231999998</v>
      </c>
      <c r="D3314" s="82">
        <f ca="1">IF(A3314&lt;$B$1,VLOOKUP(A3314,[1]DI!$A$4:$B$15000,2,FALSE),0)</f>
        <v>0</v>
      </c>
      <c r="E3314" s="81">
        <f t="shared" ca="1" si="986"/>
        <v>0</v>
      </c>
      <c r="F3314" s="83">
        <f t="shared" si="981"/>
        <v>1.2</v>
      </c>
      <c r="G3314" s="84">
        <f t="shared" ca="1" si="987"/>
        <v>1</v>
      </c>
      <c r="H3314" s="81">
        <f ca="1">TRUNC(PRODUCT(G$10:G3313),15)</f>
        <v>1.40945772534528</v>
      </c>
      <c r="I3314" s="81">
        <f t="shared" ca="1" si="988"/>
        <v>1.40945772534528</v>
      </c>
      <c r="J3314" s="81">
        <f t="shared" ca="1" si="989"/>
        <v>1</v>
      </c>
      <c r="K3314" s="81">
        <f t="shared" ca="1" si="990"/>
        <v>0</v>
      </c>
      <c r="L3314" s="85">
        <f>IF(VLOOKUP(A3314,$U$12:$AD$125,8)=VLOOKUP(A3313,$U$12:$AD$125,8),0,VLOOKUP(A3314,U$12:$AD$125,8))</f>
        <v>0</v>
      </c>
      <c r="M3314" s="86">
        <f>IF(L3314&gt;0,VLOOKUP(L3314,T$12:$AC$125,7),0)</f>
        <v>0</v>
      </c>
      <c r="N3314" s="81">
        <f t="shared" si="982"/>
        <v>0</v>
      </c>
      <c r="O3314" s="81">
        <f t="shared" ca="1" si="991"/>
        <v>0</v>
      </c>
      <c r="P3314" s="87" t="str">
        <f t="shared" si="992"/>
        <v>A+J=</v>
      </c>
      <c r="Q3314" s="88">
        <f t="shared" si="993"/>
        <v>46503</v>
      </c>
    </row>
    <row r="3315" spans="1:17" x14ac:dyDescent="0.2">
      <c r="A3315" s="79">
        <f t="shared" si="983"/>
        <v>46387</v>
      </c>
      <c r="B3315" s="80" t="str">
        <f t="shared" ca="1" si="984"/>
        <v>n.d</v>
      </c>
      <c r="C3315" s="81">
        <f t="shared" ca="1" si="985"/>
        <v>649.43013231999998</v>
      </c>
      <c r="D3315" s="82">
        <f ca="1">IF(A3315&lt;$B$1,VLOOKUP(A3315,[1]DI!$A$4:$B$15000,2,FALSE),0)</f>
        <v>0</v>
      </c>
      <c r="E3315" s="81">
        <f t="shared" ca="1" si="986"/>
        <v>0</v>
      </c>
      <c r="F3315" s="83">
        <f t="shared" si="981"/>
        <v>1.2</v>
      </c>
      <c r="G3315" s="84">
        <f t="shared" ca="1" si="987"/>
        <v>1</v>
      </c>
      <c r="H3315" s="81">
        <f ca="1">TRUNC(PRODUCT(G$10:G3314),15)</f>
        <v>1.40945772534528</v>
      </c>
      <c r="I3315" s="81">
        <f t="shared" ca="1" si="988"/>
        <v>1.40945772534528</v>
      </c>
      <c r="J3315" s="81">
        <f t="shared" ca="1" si="989"/>
        <v>1</v>
      </c>
      <c r="K3315" s="81">
        <f t="shared" ca="1" si="990"/>
        <v>0</v>
      </c>
      <c r="L3315" s="85">
        <f>IF(VLOOKUP(A3315,$U$12:$AD$125,8)=VLOOKUP(A3314,$U$12:$AD$125,8),0,VLOOKUP(A3315,U$12:$AD$125,8))</f>
        <v>0</v>
      </c>
      <c r="M3315" s="86">
        <f>IF(L3315&gt;0,VLOOKUP(L3315,T$12:$AC$125,7),0)</f>
        <v>0</v>
      </c>
      <c r="N3315" s="81">
        <f t="shared" si="982"/>
        <v>0</v>
      </c>
      <c r="O3315" s="81">
        <f t="shared" ca="1" si="991"/>
        <v>0</v>
      </c>
      <c r="P3315" s="87" t="str">
        <f t="shared" si="992"/>
        <v>A+J=</v>
      </c>
      <c r="Q3315" s="88">
        <f t="shared" si="993"/>
        <v>46503</v>
      </c>
    </row>
    <row r="3316" spans="1:17" x14ac:dyDescent="0.2">
      <c r="A3316" s="79">
        <f t="shared" si="983"/>
        <v>46388</v>
      </c>
      <c r="B3316" s="80" t="str">
        <f t="shared" ca="1" si="984"/>
        <v>n.d</v>
      </c>
      <c r="C3316" s="81">
        <f t="shared" ca="1" si="985"/>
        <v>649.43013231999998</v>
      </c>
      <c r="D3316" s="82">
        <f ca="1">IF(A3316&lt;$B$1,VLOOKUP(A3316,[1]DI!$A$4:$B$15000,2,FALSE),0)</f>
        <v>0</v>
      </c>
      <c r="E3316" s="81">
        <f t="shared" ca="1" si="986"/>
        <v>0</v>
      </c>
      <c r="F3316" s="83">
        <f t="shared" si="981"/>
        <v>1.2</v>
      </c>
      <c r="G3316" s="84">
        <f t="shared" ca="1" si="987"/>
        <v>1</v>
      </c>
      <c r="H3316" s="81">
        <f ca="1">TRUNC(PRODUCT(G$10:G3315),15)</f>
        <v>1.40945772534528</v>
      </c>
      <c r="I3316" s="81">
        <f t="shared" ca="1" si="988"/>
        <v>1.40945772534528</v>
      </c>
      <c r="J3316" s="81">
        <f t="shared" ca="1" si="989"/>
        <v>1</v>
      </c>
      <c r="K3316" s="81">
        <f t="shared" ca="1" si="990"/>
        <v>0</v>
      </c>
      <c r="L3316" s="85">
        <f>IF(VLOOKUP(A3316,$U$12:$AD$125,8)=VLOOKUP(A3315,$U$12:$AD$125,8),0,VLOOKUP(A3316,U$12:$AD$125,8))</f>
        <v>0</v>
      </c>
      <c r="M3316" s="86">
        <f>IF(L3316&gt;0,VLOOKUP(L3316,T$12:$AC$125,7),0)</f>
        <v>0</v>
      </c>
      <c r="N3316" s="81">
        <f t="shared" si="982"/>
        <v>0</v>
      </c>
      <c r="O3316" s="81">
        <f t="shared" ca="1" si="991"/>
        <v>0</v>
      </c>
      <c r="P3316" s="87" t="str">
        <f t="shared" si="992"/>
        <v>A+J=</v>
      </c>
      <c r="Q3316" s="88">
        <f t="shared" si="993"/>
        <v>46503</v>
      </c>
    </row>
    <row r="3317" spans="1:17" x14ac:dyDescent="0.2">
      <c r="A3317" s="79">
        <f t="shared" si="983"/>
        <v>46389</v>
      </c>
      <c r="B3317" s="80" t="str">
        <f t="shared" ca="1" si="984"/>
        <v>n.d</v>
      </c>
      <c r="C3317" s="81">
        <f t="shared" ca="1" si="985"/>
        <v>649.43013231999998</v>
      </c>
      <c r="D3317" s="82">
        <f ca="1">IF(A3317&lt;$B$1,VLOOKUP(A3317,[1]DI!$A$4:$B$15000,2,FALSE),0)</f>
        <v>0</v>
      </c>
      <c r="E3317" s="81">
        <f t="shared" ca="1" si="986"/>
        <v>0</v>
      </c>
      <c r="F3317" s="83">
        <f t="shared" si="981"/>
        <v>1.2</v>
      </c>
      <c r="G3317" s="84">
        <f t="shared" ca="1" si="987"/>
        <v>1</v>
      </c>
      <c r="H3317" s="81">
        <f ca="1">TRUNC(PRODUCT(G$10:G3316),15)</f>
        <v>1.40945772534528</v>
      </c>
      <c r="I3317" s="81">
        <f t="shared" ca="1" si="988"/>
        <v>1.40945772534528</v>
      </c>
      <c r="J3317" s="81">
        <f t="shared" ca="1" si="989"/>
        <v>1</v>
      </c>
      <c r="K3317" s="81">
        <f t="shared" ca="1" si="990"/>
        <v>0</v>
      </c>
      <c r="L3317" s="85">
        <f>IF(VLOOKUP(A3317,$U$12:$AD$125,8)=VLOOKUP(A3316,$U$12:$AD$125,8),0,VLOOKUP(A3317,U$12:$AD$125,8))</f>
        <v>0</v>
      </c>
      <c r="M3317" s="86">
        <f>IF(L3317&gt;0,VLOOKUP(L3317,T$12:$AC$125,7),0)</f>
        <v>0</v>
      </c>
      <c r="N3317" s="81">
        <f t="shared" si="982"/>
        <v>0</v>
      </c>
      <c r="O3317" s="81">
        <f t="shared" ca="1" si="991"/>
        <v>0</v>
      </c>
      <c r="P3317" s="87" t="str">
        <f t="shared" si="992"/>
        <v>A+J=</v>
      </c>
      <c r="Q3317" s="88">
        <f t="shared" si="993"/>
        <v>46503</v>
      </c>
    </row>
    <row r="3318" spans="1:17" x14ac:dyDescent="0.2">
      <c r="A3318" s="79">
        <f t="shared" si="983"/>
        <v>46390</v>
      </c>
      <c r="B3318" s="80" t="str">
        <f t="shared" ca="1" si="984"/>
        <v>n.d</v>
      </c>
      <c r="C3318" s="81">
        <f t="shared" ca="1" si="985"/>
        <v>649.43013231999998</v>
      </c>
      <c r="D3318" s="82">
        <f ca="1">IF(A3318&lt;$B$1,VLOOKUP(A3318,[1]DI!$A$4:$B$15000,2,FALSE),0)</f>
        <v>0</v>
      </c>
      <c r="E3318" s="81">
        <f t="shared" ca="1" si="986"/>
        <v>0</v>
      </c>
      <c r="F3318" s="83">
        <f t="shared" si="981"/>
        <v>1.2</v>
      </c>
      <c r="G3318" s="84">
        <f t="shared" ca="1" si="987"/>
        <v>1</v>
      </c>
      <c r="H3318" s="81">
        <f ca="1">TRUNC(PRODUCT(G$10:G3317),15)</f>
        <v>1.40945772534528</v>
      </c>
      <c r="I3318" s="81">
        <f t="shared" ca="1" si="988"/>
        <v>1.40945772534528</v>
      </c>
      <c r="J3318" s="81">
        <f t="shared" ca="1" si="989"/>
        <v>1</v>
      </c>
      <c r="K3318" s="81">
        <f t="shared" ca="1" si="990"/>
        <v>0</v>
      </c>
      <c r="L3318" s="85">
        <f>IF(VLOOKUP(A3318,$U$12:$AD$125,8)=VLOOKUP(A3317,$U$12:$AD$125,8),0,VLOOKUP(A3318,U$12:$AD$125,8))</f>
        <v>0</v>
      </c>
      <c r="M3318" s="86">
        <f>IF(L3318&gt;0,VLOOKUP(L3318,T$12:$AC$125,7),0)</f>
        <v>0</v>
      </c>
      <c r="N3318" s="81">
        <f t="shared" si="982"/>
        <v>0</v>
      </c>
      <c r="O3318" s="81">
        <f t="shared" ca="1" si="991"/>
        <v>0</v>
      </c>
      <c r="P3318" s="87" t="str">
        <f t="shared" si="992"/>
        <v>A+J=</v>
      </c>
      <c r="Q3318" s="88">
        <f t="shared" si="993"/>
        <v>46503</v>
      </c>
    </row>
    <row r="3319" spans="1:17" x14ac:dyDescent="0.2">
      <c r="A3319" s="79">
        <f t="shared" si="983"/>
        <v>46391</v>
      </c>
      <c r="B3319" s="80" t="str">
        <f t="shared" ca="1" si="984"/>
        <v>n.d</v>
      </c>
      <c r="C3319" s="81">
        <f t="shared" ca="1" si="985"/>
        <v>649.43013231999998</v>
      </c>
      <c r="D3319" s="82">
        <f ca="1">IF(A3319&lt;$B$1,VLOOKUP(A3319,[1]DI!$A$4:$B$15000,2,FALSE),0)</f>
        <v>0</v>
      </c>
      <c r="E3319" s="81">
        <f t="shared" ca="1" si="986"/>
        <v>0</v>
      </c>
      <c r="F3319" s="83">
        <f t="shared" si="981"/>
        <v>1.2</v>
      </c>
      <c r="G3319" s="84">
        <f t="shared" ca="1" si="987"/>
        <v>1</v>
      </c>
      <c r="H3319" s="81">
        <f ca="1">TRUNC(PRODUCT(G$10:G3318),15)</f>
        <v>1.40945772534528</v>
      </c>
      <c r="I3319" s="81">
        <f t="shared" ca="1" si="988"/>
        <v>1.40945772534528</v>
      </c>
      <c r="J3319" s="81">
        <f t="shared" ca="1" si="989"/>
        <v>1</v>
      </c>
      <c r="K3319" s="81">
        <f t="shared" ca="1" si="990"/>
        <v>0</v>
      </c>
      <c r="L3319" s="85">
        <f>IF(VLOOKUP(A3319,$U$12:$AD$125,8)=VLOOKUP(A3318,$U$12:$AD$125,8),0,VLOOKUP(A3319,U$12:$AD$125,8))</f>
        <v>0</v>
      </c>
      <c r="M3319" s="86">
        <f>IF(L3319&gt;0,VLOOKUP(L3319,T$12:$AC$125,7),0)</f>
        <v>0</v>
      </c>
      <c r="N3319" s="81">
        <f t="shared" si="982"/>
        <v>0</v>
      </c>
      <c r="O3319" s="81">
        <f t="shared" ca="1" si="991"/>
        <v>0</v>
      </c>
      <c r="P3319" s="87" t="str">
        <f t="shared" si="992"/>
        <v>A+J=</v>
      </c>
      <c r="Q3319" s="88">
        <f t="shared" si="993"/>
        <v>46503</v>
      </c>
    </row>
    <row r="3320" spans="1:17" x14ac:dyDescent="0.2">
      <c r="A3320" s="79">
        <f t="shared" si="983"/>
        <v>46392</v>
      </c>
      <c r="B3320" s="80" t="str">
        <f t="shared" ca="1" si="984"/>
        <v>n.d</v>
      </c>
      <c r="C3320" s="81">
        <f t="shared" ca="1" si="985"/>
        <v>649.43013231999998</v>
      </c>
      <c r="D3320" s="82">
        <f ca="1">IF(A3320&lt;$B$1,VLOOKUP(A3320,[1]DI!$A$4:$B$15000,2,FALSE),0)</f>
        <v>0</v>
      </c>
      <c r="E3320" s="81">
        <f t="shared" ca="1" si="986"/>
        <v>0</v>
      </c>
      <c r="F3320" s="83">
        <f t="shared" si="981"/>
        <v>1.2</v>
      </c>
      <c r="G3320" s="84">
        <f t="shared" ca="1" si="987"/>
        <v>1</v>
      </c>
      <c r="H3320" s="81">
        <f ca="1">TRUNC(PRODUCT(G$10:G3319),15)</f>
        <v>1.40945772534528</v>
      </c>
      <c r="I3320" s="81">
        <f t="shared" ca="1" si="988"/>
        <v>1.40945772534528</v>
      </c>
      <c r="J3320" s="81">
        <f t="shared" ca="1" si="989"/>
        <v>1</v>
      </c>
      <c r="K3320" s="81">
        <f t="shared" ca="1" si="990"/>
        <v>0</v>
      </c>
      <c r="L3320" s="85">
        <f>IF(VLOOKUP(A3320,$U$12:$AD$125,8)=VLOOKUP(A3319,$U$12:$AD$125,8),0,VLOOKUP(A3320,U$12:$AD$125,8))</f>
        <v>0</v>
      </c>
      <c r="M3320" s="86">
        <f>IF(L3320&gt;0,VLOOKUP(L3320,T$12:$AC$125,7),0)</f>
        <v>0</v>
      </c>
      <c r="N3320" s="81">
        <f t="shared" si="982"/>
        <v>0</v>
      </c>
      <c r="O3320" s="81">
        <f t="shared" ca="1" si="991"/>
        <v>0</v>
      </c>
      <c r="P3320" s="87" t="str">
        <f t="shared" si="992"/>
        <v>A+J=</v>
      </c>
      <c r="Q3320" s="88">
        <f t="shared" si="993"/>
        <v>46503</v>
      </c>
    </row>
    <row r="3321" spans="1:17" x14ac:dyDescent="0.2">
      <c r="A3321" s="79">
        <f t="shared" si="983"/>
        <v>46393</v>
      </c>
      <c r="B3321" s="80" t="str">
        <f t="shared" ca="1" si="984"/>
        <v>n.d</v>
      </c>
      <c r="C3321" s="81">
        <f t="shared" ca="1" si="985"/>
        <v>649.43013231999998</v>
      </c>
      <c r="D3321" s="82">
        <f ca="1">IF(A3321&lt;$B$1,VLOOKUP(A3321,[1]DI!$A$4:$B$15000,2,FALSE),0)</f>
        <v>0</v>
      </c>
      <c r="E3321" s="81">
        <f t="shared" ca="1" si="986"/>
        <v>0</v>
      </c>
      <c r="F3321" s="83">
        <f t="shared" si="981"/>
        <v>1.2</v>
      </c>
      <c r="G3321" s="84">
        <f t="shared" ca="1" si="987"/>
        <v>1</v>
      </c>
      <c r="H3321" s="81">
        <f ca="1">TRUNC(PRODUCT(G$10:G3320),15)</f>
        <v>1.40945772534528</v>
      </c>
      <c r="I3321" s="81">
        <f t="shared" ca="1" si="988"/>
        <v>1.40945772534528</v>
      </c>
      <c r="J3321" s="81">
        <f t="shared" ca="1" si="989"/>
        <v>1</v>
      </c>
      <c r="K3321" s="81">
        <f t="shared" ca="1" si="990"/>
        <v>0</v>
      </c>
      <c r="L3321" s="85">
        <f>IF(VLOOKUP(A3321,$U$12:$AD$125,8)=VLOOKUP(A3320,$U$12:$AD$125,8),0,VLOOKUP(A3321,U$12:$AD$125,8))</f>
        <v>0</v>
      </c>
      <c r="M3321" s="86">
        <f>IF(L3321&gt;0,VLOOKUP(L3321,T$12:$AC$125,7),0)</f>
        <v>0</v>
      </c>
      <c r="N3321" s="81">
        <f t="shared" si="982"/>
        <v>0</v>
      </c>
      <c r="O3321" s="81">
        <f t="shared" ca="1" si="991"/>
        <v>0</v>
      </c>
      <c r="P3321" s="87" t="str">
        <f t="shared" si="992"/>
        <v>A+J=</v>
      </c>
      <c r="Q3321" s="88">
        <f t="shared" si="993"/>
        <v>46503</v>
      </c>
    </row>
    <row r="3322" spans="1:17" x14ac:dyDescent="0.2">
      <c r="A3322" s="79">
        <f t="shared" si="983"/>
        <v>46394</v>
      </c>
      <c r="B3322" s="80" t="str">
        <f t="shared" ca="1" si="984"/>
        <v>n.d</v>
      </c>
      <c r="C3322" s="81">
        <f t="shared" ca="1" si="985"/>
        <v>649.43013231999998</v>
      </c>
      <c r="D3322" s="82">
        <f ca="1">IF(A3322&lt;$B$1,VLOOKUP(A3322,[1]DI!$A$4:$B$15000,2,FALSE),0)</f>
        <v>0</v>
      </c>
      <c r="E3322" s="81">
        <f t="shared" ca="1" si="986"/>
        <v>0</v>
      </c>
      <c r="F3322" s="83">
        <f t="shared" si="981"/>
        <v>1.2</v>
      </c>
      <c r="G3322" s="84">
        <f t="shared" ca="1" si="987"/>
        <v>1</v>
      </c>
      <c r="H3322" s="81">
        <f ca="1">TRUNC(PRODUCT(G$10:G3321),15)</f>
        <v>1.40945772534528</v>
      </c>
      <c r="I3322" s="81">
        <f t="shared" ca="1" si="988"/>
        <v>1.40945772534528</v>
      </c>
      <c r="J3322" s="81">
        <f t="shared" ca="1" si="989"/>
        <v>1</v>
      </c>
      <c r="K3322" s="81">
        <f t="shared" ca="1" si="990"/>
        <v>0</v>
      </c>
      <c r="L3322" s="85">
        <f>IF(VLOOKUP(A3322,$U$12:$AD$125,8)=VLOOKUP(A3321,$U$12:$AD$125,8),0,VLOOKUP(A3322,U$12:$AD$125,8))</f>
        <v>0</v>
      </c>
      <c r="M3322" s="86">
        <f>IF(L3322&gt;0,VLOOKUP(L3322,T$12:$AC$125,7),0)</f>
        <v>0</v>
      </c>
      <c r="N3322" s="81">
        <f t="shared" si="982"/>
        <v>0</v>
      </c>
      <c r="O3322" s="81">
        <f t="shared" ca="1" si="991"/>
        <v>0</v>
      </c>
      <c r="P3322" s="87" t="str">
        <f t="shared" si="992"/>
        <v>A+J=</v>
      </c>
      <c r="Q3322" s="88">
        <f t="shared" si="993"/>
        <v>46503</v>
      </c>
    </row>
    <row r="3323" spans="1:17" x14ac:dyDescent="0.2">
      <c r="A3323" s="79">
        <f t="shared" si="983"/>
        <v>46395</v>
      </c>
      <c r="B3323" s="80" t="str">
        <f t="shared" ca="1" si="984"/>
        <v>n.d</v>
      </c>
      <c r="C3323" s="81">
        <f t="shared" ca="1" si="985"/>
        <v>649.43013231999998</v>
      </c>
      <c r="D3323" s="82">
        <f ca="1">IF(A3323&lt;$B$1,VLOOKUP(A3323,[1]DI!$A$4:$B$15000,2,FALSE),0)</f>
        <v>0</v>
      </c>
      <c r="E3323" s="81">
        <f t="shared" ca="1" si="986"/>
        <v>0</v>
      </c>
      <c r="F3323" s="83">
        <f t="shared" si="981"/>
        <v>1.2</v>
      </c>
      <c r="G3323" s="84">
        <f t="shared" ca="1" si="987"/>
        <v>1</v>
      </c>
      <c r="H3323" s="81">
        <f ca="1">TRUNC(PRODUCT(G$10:G3322),15)</f>
        <v>1.40945772534528</v>
      </c>
      <c r="I3323" s="81">
        <f t="shared" ca="1" si="988"/>
        <v>1.40945772534528</v>
      </c>
      <c r="J3323" s="81">
        <f t="shared" ca="1" si="989"/>
        <v>1</v>
      </c>
      <c r="K3323" s="81">
        <f t="shared" ca="1" si="990"/>
        <v>0</v>
      </c>
      <c r="L3323" s="85">
        <f>IF(VLOOKUP(A3323,$U$12:$AD$125,8)=VLOOKUP(A3322,$U$12:$AD$125,8),0,VLOOKUP(A3323,U$12:$AD$125,8))</f>
        <v>0</v>
      </c>
      <c r="M3323" s="86">
        <f>IF(L3323&gt;0,VLOOKUP(L3323,T$12:$AC$125,7),0)</f>
        <v>0</v>
      </c>
      <c r="N3323" s="81">
        <f t="shared" si="982"/>
        <v>0</v>
      </c>
      <c r="O3323" s="81">
        <f t="shared" ca="1" si="991"/>
        <v>0</v>
      </c>
      <c r="P3323" s="87" t="str">
        <f t="shared" si="992"/>
        <v>A+J=</v>
      </c>
      <c r="Q3323" s="88">
        <f t="shared" si="993"/>
        <v>46503</v>
      </c>
    </row>
    <row r="3324" spans="1:17" x14ac:dyDescent="0.2">
      <c r="A3324" s="79">
        <f t="shared" si="983"/>
        <v>46396</v>
      </c>
      <c r="B3324" s="80" t="str">
        <f t="shared" ca="1" si="984"/>
        <v>n.d</v>
      </c>
      <c r="C3324" s="81">
        <f t="shared" ca="1" si="985"/>
        <v>649.43013231999998</v>
      </c>
      <c r="D3324" s="82">
        <f ca="1">IF(A3324&lt;$B$1,VLOOKUP(A3324,[1]DI!$A$4:$B$15000,2,FALSE),0)</f>
        <v>0</v>
      </c>
      <c r="E3324" s="81">
        <f t="shared" ca="1" si="986"/>
        <v>0</v>
      </c>
      <c r="F3324" s="83">
        <f t="shared" si="981"/>
        <v>1.2</v>
      </c>
      <c r="G3324" s="84">
        <f t="shared" ca="1" si="987"/>
        <v>1</v>
      </c>
      <c r="H3324" s="81">
        <f ca="1">TRUNC(PRODUCT(G$10:G3323),15)</f>
        <v>1.40945772534528</v>
      </c>
      <c r="I3324" s="81">
        <f t="shared" ca="1" si="988"/>
        <v>1.40945772534528</v>
      </c>
      <c r="J3324" s="81">
        <f t="shared" ca="1" si="989"/>
        <v>1</v>
      </c>
      <c r="K3324" s="81">
        <f t="shared" ca="1" si="990"/>
        <v>0</v>
      </c>
      <c r="L3324" s="85">
        <f>IF(VLOOKUP(A3324,$U$12:$AD$125,8)=VLOOKUP(A3323,$U$12:$AD$125,8),0,VLOOKUP(A3324,U$12:$AD$125,8))</f>
        <v>0</v>
      </c>
      <c r="M3324" s="86">
        <f>IF(L3324&gt;0,VLOOKUP(L3324,T$12:$AC$125,7),0)</f>
        <v>0</v>
      </c>
      <c r="N3324" s="81">
        <f t="shared" si="982"/>
        <v>0</v>
      </c>
      <c r="O3324" s="81">
        <f t="shared" ca="1" si="991"/>
        <v>0</v>
      </c>
      <c r="P3324" s="87" t="str">
        <f t="shared" si="992"/>
        <v>A+J=</v>
      </c>
      <c r="Q3324" s="88">
        <f t="shared" si="993"/>
        <v>46503</v>
      </c>
    </row>
    <row r="3325" spans="1:17" x14ac:dyDescent="0.2">
      <c r="A3325" s="79">
        <f t="shared" si="983"/>
        <v>46397</v>
      </c>
      <c r="B3325" s="80" t="str">
        <f t="shared" ca="1" si="984"/>
        <v>n.d</v>
      </c>
      <c r="C3325" s="81">
        <f t="shared" ca="1" si="985"/>
        <v>649.43013231999998</v>
      </c>
      <c r="D3325" s="82">
        <f ca="1">IF(A3325&lt;$B$1,VLOOKUP(A3325,[1]DI!$A$4:$B$15000,2,FALSE),0)</f>
        <v>0</v>
      </c>
      <c r="E3325" s="81">
        <f t="shared" ca="1" si="986"/>
        <v>0</v>
      </c>
      <c r="F3325" s="83">
        <f t="shared" si="981"/>
        <v>1.2</v>
      </c>
      <c r="G3325" s="84">
        <f t="shared" ca="1" si="987"/>
        <v>1</v>
      </c>
      <c r="H3325" s="81">
        <f ca="1">TRUNC(PRODUCT(G$10:G3324),15)</f>
        <v>1.40945772534528</v>
      </c>
      <c r="I3325" s="81">
        <f t="shared" ca="1" si="988"/>
        <v>1.40945772534528</v>
      </c>
      <c r="J3325" s="81">
        <f t="shared" ca="1" si="989"/>
        <v>1</v>
      </c>
      <c r="K3325" s="81">
        <f t="shared" ca="1" si="990"/>
        <v>0</v>
      </c>
      <c r="L3325" s="85">
        <f>IF(VLOOKUP(A3325,$U$12:$AD$125,8)=VLOOKUP(A3324,$U$12:$AD$125,8),0,VLOOKUP(A3325,U$12:$AD$125,8))</f>
        <v>0</v>
      </c>
      <c r="M3325" s="86">
        <f>IF(L3325&gt;0,VLOOKUP(L3325,T$12:$AC$125,7),0)</f>
        <v>0</v>
      </c>
      <c r="N3325" s="81">
        <f t="shared" si="982"/>
        <v>0</v>
      </c>
      <c r="O3325" s="81">
        <f t="shared" ca="1" si="991"/>
        <v>0</v>
      </c>
      <c r="P3325" s="87" t="str">
        <f t="shared" si="992"/>
        <v>A+J=</v>
      </c>
      <c r="Q3325" s="88">
        <f t="shared" si="993"/>
        <v>46503</v>
      </c>
    </row>
    <row r="3326" spans="1:17" x14ac:dyDescent="0.2">
      <c r="A3326" s="79">
        <f t="shared" si="983"/>
        <v>46398</v>
      </c>
      <c r="B3326" s="80" t="str">
        <f t="shared" ca="1" si="984"/>
        <v>n.d</v>
      </c>
      <c r="C3326" s="81">
        <f t="shared" ca="1" si="985"/>
        <v>649.43013231999998</v>
      </c>
      <c r="D3326" s="82">
        <f ca="1">IF(A3326&lt;$B$1,VLOOKUP(A3326,[1]DI!$A$4:$B$15000,2,FALSE),0)</f>
        <v>0</v>
      </c>
      <c r="E3326" s="81">
        <f t="shared" ca="1" si="986"/>
        <v>0</v>
      </c>
      <c r="F3326" s="83">
        <f t="shared" si="981"/>
        <v>1.2</v>
      </c>
      <c r="G3326" s="84">
        <f t="shared" ca="1" si="987"/>
        <v>1</v>
      </c>
      <c r="H3326" s="81">
        <f ca="1">TRUNC(PRODUCT(G$10:G3325),15)</f>
        <v>1.40945772534528</v>
      </c>
      <c r="I3326" s="81">
        <f t="shared" ca="1" si="988"/>
        <v>1.40945772534528</v>
      </c>
      <c r="J3326" s="81">
        <f t="shared" ca="1" si="989"/>
        <v>1</v>
      </c>
      <c r="K3326" s="81">
        <f t="shared" ca="1" si="990"/>
        <v>0</v>
      </c>
      <c r="L3326" s="85">
        <f>IF(VLOOKUP(A3326,$U$12:$AD$125,8)=VLOOKUP(A3325,$U$12:$AD$125,8),0,VLOOKUP(A3326,U$12:$AD$125,8))</f>
        <v>0</v>
      </c>
      <c r="M3326" s="86">
        <f>IF(L3326&gt;0,VLOOKUP(L3326,T$12:$AC$125,7),0)</f>
        <v>0</v>
      </c>
      <c r="N3326" s="81">
        <f t="shared" si="982"/>
        <v>0</v>
      </c>
      <c r="O3326" s="81">
        <f t="shared" ca="1" si="991"/>
        <v>0</v>
      </c>
      <c r="P3326" s="87" t="str">
        <f t="shared" si="992"/>
        <v>A+J=</v>
      </c>
      <c r="Q3326" s="88">
        <f t="shared" si="993"/>
        <v>46503</v>
      </c>
    </row>
    <row r="3327" spans="1:17" x14ac:dyDescent="0.2">
      <c r="A3327" s="79">
        <f t="shared" si="983"/>
        <v>46399</v>
      </c>
      <c r="B3327" s="80" t="str">
        <f t="shared" ca="1" si="984"/>
        <v>n.d</v>
      </c>
      <c r="C3327" s="81">
        <f t="shared" ca="1" si="985"/>
        <v>649.43013231999998</v>
      </c>
      <c r="D3327" s="82">
        <f ca="1">IF(A3327&lt;$B$1,VLOOKUP(A3327,[1]DI!$A$4:$B$15000,2,FALSE),0)</f>
        <v>0</v>
      </c>
      <c r="E3327" s="81">
        <f t="shared" ca="1" si="986"/>
        <v>0</v>
      </c>
      <c r="F3327" s="83">
        <f t="shared" si="981"/>
        <v>1.2</v>
      </c>
      <c r="G3327" s="84">
        <f t="shared" ca="1" si="987"/>
        <v>1</v>
      </c>
      <c r="H3327" s="81">
        <f ca="1">TRUNC(PRODUCT(G$10:G3326),15)</f>
        <v>1.40945772534528</v>
      </c>
      <c r="I3327" s="81">
        <f t="shared" ca="1" si="988"/>
        <v>1.40945772534528</v>
      </c>
      <c r="J3327" s="81">
        <f t="shared" ca="1" si="989"/>
        <v>1</v>
      </c>
      <c r="K3327" s="81">
        <f t="shared" ca="1" si="990"/>
        <v>0</v>
      </c>
      <c r="L3327" s="85">
        <f>IF(VLOOKUP(A3327,$U$12:$AD$125,8)=VLOOKUP(A3326,$U$12:$AD$125,8),0,VLOOKUP(A3327,U$12:$AD$125,8))</f>
        <v>0</v>
      </c>
      <c r="M3327" s="86">
        <f>IF(L3327&gt;0,VLOOKUP(L3327,T$12:$AC$125,7),0)</f>
        <v>0</v>
      </c>
      <c r="N3327" s="81">
        <f t="shared" si="982"/>
        <v>0</v>
      </c>
      <c r="O3327" s="81">
        <f t="shared" ca="1" si="991"/>
        <v>0</v>
      </c>
      <c r="P3327" s="87" t="str">
        <f t="shared" si="992"/>
        <v>A+J=</v>
      </c>
      <c r="Q3327" s="88">
        <f t="shared" si="993"/>
        <v>46503</v>
      </c>
    </row>
    <row r="3328" spans="1:17" x14ac:dyDescent="0.2">
      <c r="A3328" s="79">
        <f t="shared" si="983"/>
        <v>46400</v>
      </c>
      <c r="B3328" s="80" t="str">
        <f t="shared" ca="1" si="984"/>
        <v>n.d</v>
      </c>
      <c r="C3328" s="81">
        <f t="shared" ca="1" si="985"/>
        <v>649.43013231999998</v>
      </c>
      <c r="D3328" s="82">
        <f ca="1">IF(A3328&lt;$B$1,VLOOKUP(A3328,[1]DI!$A$4:$B$15000,2,FALSE),0)</f>
        <v>0</v>
      </c>
      <c r="E3328" s="81">
        <f t="shared" ca="1" si="986"/>
        <v>0</v>
      </c>
      <c r="F3328" s="83">
        <f t="shared" si="981"/>
        <v>1.2</v>
      </c>
      <c r="G3328" s="84">
        <f t="shared" ca="1" si="987"/>
        <v>1</v>
      </c>
      <c r="H3328" s="81">
        <f ca="1">TRUNC(PRODUCT(G$10:G3327),15)</f>
        <v>1.40945772534528</v>
      </c>
      <c r="I3328" s="81">
        <f t="shared" ca="1" si="988"/>
        <v>1.40945772534528</v>
      </c>
      <c r="J3328" s="81">
        <f t="shared" ca="1" si="989"/>
        <v>1</v>
      </c>
      <c r="K3328" s="81">
        <f t="shared" ca="1" si="990"/>
        <v>0</v>
      </c>
      <c r="L3328" s="85">
        <f>IF(VLOOKUP(A3328,$U$12:$AD$125,8)=VLOOKUP(A3327,$U$12:$AD$125,8),0,VLOOKUP(A3328,U$12:$AD$125,8))</f>
        <v>0</v>
      </c>
      <c r="M3328" s="86">
        <f>IF(L3328&gt;0,VLOOKUP(L3328,T$12:$AC$125,7),0)</f>
        <v>0</v>
      </c>
      <c r="N3328" s="81">
        <f t="shared" si="982"/>
        <v>0</v>
      </c>
      <c r="O3328" s="81">
        <f t="shared" ca="1" si="991"/>
        <v>0</v>
      </c>
      <c r="P3328" s="87" t="str">
        <f t="shared" si="992"/>
        <v>A+J=</v>
      </c>
      <c r="Q3328" s="88">
        <f t="shared" si="993"/>
        <v>46503</v>
      </c>
    </row>
    <row r="3329" spans="1:17" x14ac:dyDescent="0.2">
      <c r="A3329" s="79">
        <f t="shared" si="983"/>
        <v>46401</v>
      </c>
      <c r="B3329" s="80" t="str">
        <f t="shared" ca="1" si="984"/>
        <v>n.d</v>
      </c>
      <c r="C3329" s="81">
        <f t="shared" ca="1" si="985"/>
        <v>649.43013231999998</v>
      </c>
      <c r="D3329" s="82">
        <f ca="1">IF(A3329&lt;$B$1,VLOOKUP(A3329,[1]DI!$A$4:$B$15000,2,FALSE),0)</f>
        <v>0</v>
      </c>
      <c r="E3329" s="81">
        <f t="shared" ca="1" si="986"/>
        <v>0</v>
      </c>
      <c r="F3329" s="83">
        <f t="shared" si="981"/>
        <v>1.2</v>
      </c>
      <c r="G3329" s="84">
        <f t="shared" ca="1" si="987"/>
        <v>1</v>
      </c>
      <c r="H3329" s="81">
        <f ca="1">TRUNC(PRODUCT(G$10:G3328),15)</f>
        <v>1.40945772534528</v>
      </c>
      <c r="I3329" s="81">
        <f t="shared" ca="1" si="988"/>
        <v>1.40945772534528</v>
      </c>
      <c r="J3329" s="81">
        <f t="shared" ca="1" si="989"/>
        <v>1</v>
      </c>
      <c r="K3329" s="81">
        <f t="shared" ca="1" si="990"/>
        <v>0</v>
      </c>
      <c r="L3329" s="85">
        <f>IF(VLOOKUP(A3329,$U$12:$AD$125,8)=VLOOKUP(A3328,$U$12:$AD$125,8),0,VLOOKUP(A3329,U$12:$AD$125,8))</f>
        <v>0</v>
      </c>
      <c r="M3329" s="86">
        <f>IF(L3329&gt;0,VLOOKUP(L3329,T$12:$AC$125,7),0)</f>
        <v>0</v>
      </c>
      <c r="N3329" s="81">
        <f t="shared" si="982"/>
        <v>0</v>
      </c>
      <c r="O3329" s="81">
        <f t="shared" ca="1" si="991"/>
        <v>0</v>
      </c>
      <c r="P3329" s="87" t="str">
        <f t="shared" si="992"/>
        <v>A+J=</v>
      </c>
      <c r="Q3329" s="88">
        <f t="shared" si="993"/>
        <v>46503</v>
      </c>
    </row>
    <row r="3330" spans="1:17" x14ac:dyDescent="0.2">
      <c r="A3330" s="79">
        <f t="shared" si="983"/>
        <v>46402</v>
      </c>
      <c r="B3330" s="80" t="str">
        <f t="shared" ca="1" si="984"/>
        <v>n.d</v>
      </c>
      <c r="C3330" s="81">
        <f t="shared" ca="1" si="985"/>
        <v>649.43013231999998</v>
      </c>
      <c r="D3330" s="82">
        <f ca="1">IF(A3330&lt;$B$1,VLOOKUP(A3330,[1]DI!$A$4:$B$15000,2,FALSE),0)</f>
        <v>0</v>
      </c>
      <c r="E3330" s="81">
        <f t="shared" ca="1" si="986"/>
        <v>0</v>
      </c>
      <c r="F3330" s="83">
        <f t="shared" si="981"/>
        <v>1.2</v>
      </c>
      <c r="G3330" s="84">
        <f t="shared" ca="1" si="987"/>
        <v>1</v>
      </c>
      <c r="H3330" s="81">
        <f ca="1">TRUNC(PRODUCT(G$10:G3329),15)</f>
        <v>1.40945772534528</v>
      </c>
      <c r="I3330" s="81">
        <f t="shared" ca="1" si="988"/>
        <v>1.40945772534528</v>
      </c>
      <c r="J3330" s="81">
        <f t="shared" ca="1" si="989"/>
        <v>1</v>
      </c>
      <c r="K3330" s="81">
        <f t="shared" ca="1" si="990"/>
        <v>0</v>
      </c>
      <c r="L3330" s="85">
        <f>IF(VLOOKUP(A3330,$U$12:$AD$125,8)=VLOOKUP(A3329,$U$12:$AD$125,8),0,VLOOKUP(A3330,U$12:$AD$125,8))</f>
        <v>0</v>
      </c>
      <c r="M3330" s="86">
        <f>IF(L3330&gt;0,VLOOKUP(L3330,T$12:$AC$125,7),0)</f>
        <v>0</v>
      </c>
      <c r="N3330" s="81">
        <f t="shared" si="982"/>
        <v>0</v>
      </c>
      <c r="O3330" s="81">
        <f t="shared" ca="1" si="991"/>
        <v>0</v>
      </c>
      <c r="P3330" s="87" t="str">
        <f t="shared" si="992"/>
        <v>A+J=</v>
      </c>
      <c r="Q3330" s="88">
        <f t="shared" si="993"/>
        <v>46503</v>
      </c>
    </row>
    <row r="3331" spans="1:17" x14ac:dyDescent="0.2">
      <c r="A3331" s="79">
        <f t="shared" si="983"/>
        <v>46403</v>
      </c>
      <c r="B3331" s="80" t="str">
        <f t="shared" ca="1" si="984"/>
        <v>n.d</v>
      </c>
      <c r="C3331" s="81">
        <f t="shared" ca="1" si="985"/>
        <v>649.43013231999998</v>
      </c>
      <c r="D3331" s="82">
        <f ca="1">IF(A3331&lt;$B$1,VLOOKUP(A3331,[1]DI!$A$4:$B$15000,2,FALSE),0)</f>
        <v>0</v>
      </c>
      <c r="E3331" s="81">
        <f t="shared" ca="1" si="986"/>
        <v>0</v>
      </c>
      <c r="F3331" s="83">
        <f t="shared" si="981"/>
        <v>1.2</v>
      </c>
      <c r="G3331" s="84">
        <f t="shared" ca="1" si="987"/>
        <v>1</v>
      </c>
      <c r="H3331" s="81">
        <f ca="1">TRUNC(PRODUCT(G$10:G3330),15)</f>
        <v>1.40945772534528</v>
      </c>
      <c r="I3331" s="81">
        <f t="shared" ca="1" si="988"/>
        <v>1.40945772534528</v>
      </c>
      <c r="J3331" s="81">
        <f t="shared" ca="1" si="989"/>
        <v>1</v>
      </c>
      <c r="K3331" s="81">
        <f t="shared" ca="1" si="990"/>
        <v>0</v>
      </c>
      <c r="L3331" s="85">
        <f>IF(VLOOKUP(A3331,$U$12:$AD$125,8)=VLOOKUP(A3330,$U$12:$AD$125,8),0,VLOOKUP(A3331,U$12:$AD$125,8))</f>
        <v>0</v>
      </c>
      <c r="M3331" s="86">
        <f>IF(L3331&gt;0,VLOOKUP(L3331,T$12:$AC$125,7),0)</f>
        <v>0</v>
      </c>
      <c r="N3331" s="81">
        <f t="shared" si="982"/>
        <v>0</v>
      </c>
      <c r="O3331" s="81">
        <f t="shared" ca="1" si="991"/>
        <v>0</v>
      </c>
      <c r="P3331" s="87" t="str">
        <f t="shared" si="992"/>
        <v>A+J=</v>
      </c>
      <c r="Q3331" s="88">
        <f t="shared" si="993"/>
        <v>46503</v>
      </c>
    </row>
    <row r="3332" spans="1:17" x14ac:dyDescent="0.2">
      <c r="A3332" s="79">
        <f t="shared" si="983"/>
        <v>46404</v>
      </c>
      <c r="B3332" s="80" t="str">
        <f t="shared" ca="1" si="984"/>
        <v>n.d</v>
      </c>
      <c r="C3332" s="81">
        <f t="shared" ca="1" si="985"/>
        <v>649.43013231999998</v>
      </c>
      <c r="D3332" s="82">
        <f ca="1">IF(A3332&lt;$B$1,VLOOKUP(A3332,[1]DI!$A$4:$B$15000,2,FALSE),0)</f>
        <v>0</v>
      </c>
      <c r="E3332" s="81">
        <f t="shared" ca="1" si="986"/>
        <v>0</v>
      </c>
      <c r="F3332" s="83">
        <f t="shared" si="981"/>
        <v>1.2</v>
      </c>
      <c r="G3332" s="84">
        <f t="shared" ca="1" si="987"/>
        <v>1</v>
      </c>
      <c r="H3332" s="81">
        <f ca="1">TRUNC(PRODUCT(G$10:G3331),15)</f>
        <v>1.40945772534528</v>
      </c>
      <c r="I3332" s="81">
        <f t="shared" ca="1" si="988"/>
        <v>1.40945772534528</v>
      </c>
      <c r="J3332" s="81">
        <f t="shared" ca="1" si="989"/>
        <v>1</v>
      </c>
      <c r="K3332" s="81">
        <f t="shared" ca="1" si="990"/>
        <v>0</v>
      </c>
      <c r="L3332" s="85">
        <f>IF(VLOOKUP(A3332,$U$12:$AD$125,8)=VLOOKUP(A3331,$U$12:$AD$125,8),0,VLOOKUP(A3332,U$12:$AD$125,8))</f>
        <v>0</v>
      </c>
      <c r="M3332" s="86">
        <f>IF(L3332&gt;0,VLOOKUP(L3332,T$12:$AC$125,7),0)</f>
        <v>0</v>
      </c>
      <c r="N3332" s="81">
        <f t="shared" si="982"/>
        <v>0</v>
      </c>
      <c r="O3332" s="81">
        <f t="shared" ca="1" si="991"/>
        <v>0</v>
      </c>
      <c r="P3332" s="87" t="str">
        <f t="shared" si="992"/>
        <v>A+J=</v>
      </c>
      <c r="Q3332" s="88">
        <f t="shared" si="993"/>
        <v>46503</v>
      </c>
    </row>
    <row r="3333" spans="1:17" x14ac:dyDescent="0.2">
      <c r="A3333" s="79">
        <f t="shared" si="983"/>
        <v>46405</v>
      </c>
      <c r="B3333" s="80" t="str">
        <f t="shared" ca="1" si="984"/>
        <v>n.d</v>
      </c>
      <c r="C3333" s="81">
        <f t="shared" ca="1" si="985"/>
        <v>649.43013231999998</v>
      </c>
      <c r="D3333" s="82">
        <f ca="1">IF(A3333&lt;$B$1,VLOOKUP(A3333,[1]DI!$A$4:$B$15000,2,FALSE),0)</f>
        <v>0</v>
      </c>
      <c r="E3333" s="81">
        <f t="shared" ca="1" si="986"/>
        <v>0</v>
      </c>
      <c r="F3333" s="83">
        <f t="shared" si="981"/>
        <v>1.2</v>
      </c>
      <c r="G3333" s="84">
        <f t="shared" ca="1" si="987"/>
        <v>1</v>
      </c>
      <c r="H3333" s="81">
        <f ca="1">TRUNC(PRODUCT(G$10:G3332),15)</f>
        <v>1.40945772534528</v>
      </c>
      <c r="I3333" s="81">
        <f t="shared" ca="1" si="988"/>
        <v>1.40945772534528</v>
      </c>
      <c r="J3333" s="81">
        <f t="shared" ca="1" si="989"/>
        <v>1</v>
      </c>
      <c r="K3333" s="81">
        <f t="shared" ca="1" si="990"/>
        <v>0</v>
      </c>
      <c r="L3333" s="85">
        <f>IF(VLOOKUP(A3333,$U$12:$AD$125,8)=VLOOKUP(A3332,$U$12:$AD$125,8),0,VLOOKUP(A3333,U$12:$AD$125,8))</f>
        <v>0</v>
      </c>
      <c r="M3333" s="86">
        <f>IF(L3333&gt;0,VLOOKUP(L3333,T$12:$AC$125,7),0)</f>
        <v>0</v>
      </c>
      <c r="N3333" s="81">
        <f t="shared" si="982"/>
        <v>0</v>
      </c>
      <c r="O3333" s="81">
        <f t="shared" ca="1" si="991"/>
        <v>0</v>
      </c>
      <c r="P3333" s="87" t="str">
        <f t="shared" si="992"/>
        <v>A+J=</v>
      </c>
      <c r="Q3333" s="88">
        <f t="shared" si="993"/>
        <v>46503</v>
      </c>
    </row>
    <row r="3334" spans="1:17" x14ac:dyDescent="0.2">
      <c r="A3334" s="79">
        <f t="shared" si="983"/>
        <v>46406</v>
      </c>
      <c r="B3334" s="80" t="str">
        <f t="shared" ca="1" si="984"/>
        <v>n.d</v>
      </c>
      <c r="C3334" s="81">
        <f t="shared" ca="1" si="985"/>
        <v>649.43013231999998</v>
      </c>
      <c r="D3334" s="82">
        <f ca="1">IF(A3334&lt;$B$1,VLOOKUP(A3334,[1]DI!$A$4:$B$15000,2,FALSE),0)</f>
        <v>0</v>
      </c>
      <c r="E3334" s="81">
        <f t="shared" ca="1" si="986"/>
        <v>0</v>
      </c>
      <c r="F3334" s="83">
        <f t="shared" si="981"/>
        <v>1.2</v>
      </c>
      <c r="G3334" s="84">
        <f t="shared" ca="1" si="987"/>
        <v>1</v>
      </c>
      <c r="H3334" s="81">
        <f ca="1">TRUNC(PRODUCT(G$10:G3333),15)</f>
        <v>1.40945772534528</v>
      </c>
      <c r="I3334" s="81">
        <f t="shared" ca="1" si="988"/>
        <v>1.40945772534528</v>
      </c>
      <c r="J3334" s="81">
        <f t="shared" ca="1" si="989"/>
        <v>1</v>
      </c>
      <c r="K3334" s="81">
        <f t="shared" ca="1" si="990"/>
        <v>0</v>
      </c>
      <c r="L3334" s="85">
        <f>IF(VLOOKUP(A3334,$U$12:$AD$125,8)=VLOOKUP(A3333,$U$12:$AD$125,8),0,VLOOKUP(A3334,U$12:$AD$125,8))</f>
        <v>0</v>
      </c>
      <c r="M3334" s="86">
        <f>IF(L3334&gt;0,VLOOKUP(L3334,T$12:$AC$125,7),0)</f>
        <v>0</v>
      </c>
      <c r="N3334" s="81">
        <f t="shared" si="982"/>
        <v>0</v>
      </c>
      <c r="O3334" s="81">
        <f t="shared" ca="1" si="991"/>
        <v>0</v>
      </c>
      <c r="P3334" s="87" t="str">
        <f t="shared" si="992"/>
        <v>A+J=</v>
      </c>
      <c r="Q3334" s="88">
        <f t="shared" si="993"/>
        <v>46503</v>
      </c>
    </row>
    <row r="3335" spans="1:17" x14ac:dyDescent="0.2">
      <c r="A3335" s="79">
        <f t="shared" si="983"/>
        <v>46407</v>
      </c>
      <c r="B3335" s="80" t="str">
        <f t="shared" ca="1" si="984"/>
        <v>n.d</v>
      </c>
      <c r="C3335" s="81">
        <f t="shared" ca="1" si="985"/>
        <v>649.43013231999998</v>
      </c>
      <c r="D3335" s="82">
        <f ca="1">IF(A3335&lt;$B$1,VLOOKUP(A3335,[1]DI!$A$4:$B$15000,2,FALSE),0)</f>
        <v>0</v>
      </c>
      <c r="E3335" s="81">
        <f t="shared" ca="1" si="986"/>
        <v>0</v>
      </c>
      <c r="F3335" s="83">
        <f t="shared" si="981"/>
        <v>1.2</v>
      </c>
      <c r="G3335" s="84">
        <f t="shared" ca="1" si="987"/>
        <v>1</v>
      </c>
      <c r="H3335" s="81">
        <f ca="1">TRUNC(PRODUCT(G$10:G3334),15)</f>
        <v>1.40945772534528</v>
      </c>
      <c r="I3335" s="81">
        <f t="shared" ca="1" si="988"/>
        <v>1.40945772534528</v>
      </c>
      <c r="J3335" s="81">
        <f t="shared" ca="1" si="989"/>
        <v>1</v>
      </c>
      <c r="K3335" s="81">
        <f t="shared" ca="1" si="990"/>
        <v>0</v>
      </c>
      <c r="L3335" s="85">
        <f>IF(VLOOKUP(A3335,$U$12:$AD$125,8)=VLOOKUP(A3334,$U$12:$AD$125,8),0,VLOOKUP(A3335,U$12:$AD$125,8))</f>
        <v>0</v>
      </c>
      <c r="M3335" s="86">
        <f>IF(L3335&gt;0,VLOOKUP(L3335,T$12:$AC$125,7),0)</f>
        <v>0</v>
      </c>
      <c r="N3335" s="81">
        <f t="shared" si="982"/>
        <v>0</v>
      </c>
      <c r="O3335" s="81">
        <f t="shared" ca="1" si="991"/>
        <v>0</v>
      </c>
      <c r="P3335" s="87" t="str">
        <f t="shared" si="992"/>
        <v>A+J=</v>
      </c>
      <c r="Q3335" s="88">
        <f t="shared" si="993"/>
        <v>46503</v>
      </c>
    </row>
    <row r="3336" spans="1:17" x14ac:dyDescent="0.2">
      <c r="A3336" s="79">
        <f t="shared" si="983"/>
        <v>46408</v>
      </c>
      <c r="B3336" s="80" t="str">
        <f t="shared" ca="1" si="984"/>
        <v>n.d</v>
      </c>
      <c r="C3336" s="81">
        <f t="shared" ca="1" si="985"/>
        <v>649.43013231999998</v>
      </c>
      <c r="D3336" s="82">
        <f ca="1">IF(A3336&lt;$B$1,VLOOKUP(A3336,[1]DI!$A$4:$B$15000,2,FALSE),0)</f>
        <v>0</v>
      </c>
      <c r="E3336" s="81">
        <f t="shared" ca="1" si="986"/>
        <v>0</v>
      </c>
      <c r="F3336" s="83">
        <f t="shared" si="981"/>
        <v>1.2</v>
      </c>
      <c r="G3336" s="84">
        <f t="shared" ca="1" si="987"/>
        <v>1</v>
      </c>
      <c r="H3336" s="81">
        <f ca="1">TRUNC(PRODUCT(G$10:G3335),15)</f>
        <v>1.40945772534528</v>
      </c>
      <c r="I3336" s="81">
        <f t="shared" ca="1" si="988"/>
        <v>1.40945772534528</v>
      </c>
      <c r="J3336" s="81">
        <f t="shared" ca="1" si="989"/>
        <v>1</v>
      </c>
      <c r="K3336" s="81">
        <f t="shared" ca="1" si="990"/>
        <v>0</v>
      </c>
      <c r="L3336" s="85">
        <f>IF(VLOOKUP(A3336,$U$12:$AD$125,8)=VLOOKUP(A3335,$U$12:$AD$125,8),0,VLOOKUP(A3336,U$12:$AD$125,8))</f>
        <v>0</v>
      </c>
      <c r="M3336" s="86">
        <f>IF(L3336&gt;0,VLOOKUP(L3336,T$12:$AC$125,7),0)</f>
        <v>0</v>
      </c>
      <c r="N3336" s="81">
        <f t="shared" si="982"/>
        <v>0</v>
      </c>
      <c r="O3336" s="81">
        <f t="shared" ca="1" si="991"/>
        <v>0</v>
      </c>
      <c r="P3336" s="87" t="str">
        <f t="shared" si="992"/>
        <v>A+J=</v>
      </c>
      <c r="Q3336" s="88">
        <f t="shared" si="993"/>
        <v>46503</v>
      </c>
    </row>
    <row r="3337" spans="1:17" x14ac:dyDescent="0.2">
      <c r="A3337" s="79">
        <f t="shared" si="983"/>
        <v>46409</v>
      </c>
      <c r="B3337" s="80" t="str">
        <f t="shared" ca="1" si="984"/>
        <v>n.d</v>
      </c>
      <c r="C3337" s="81">
        <f t="shared" ca="1" si="985"/>
        <v>649.43013231999998</v>
      </c>
      <c r="D3337" s="82">
        <f ca="1">IF(A3337&lt;$B$1,VLOOKUP(A3337,[1]DI!$A$4:$B$15000,2,FALSE),0)</f>
        <v>0</v>
      </c>
      <c r="E3337" s="81">
        <f t="shared" ca="1" si="986"/>
        <v>0</v>
      </c>
      <c r="F3337" s="83">
        <f t="shared" si="981"/>
        <v>1.2</v>
      </c>
      <c r="G3337" s="84">
        <f t="shared" ca="1" si="987"/>
        <v>1</v>
      </c>
      <c r="H3337" s="81">
        <f ca="1">TRUNC(PRODUCT(G$10:G3336),15)</f>
        <v>1.40945772534528</v>
      </c>
      <c r="I3337" s="81">
        <f t="shared" ca="1" si="988"/>
        <v>1.40945772534528</v>
      </c>
      <c r="J3337" s="81">
        <f t="shared" ca="1" si="989"/>
        <v>1</v>
      </c>
      <c r="K3337" s="81">
        <f t="shared" ca="1" si="990"/>
        <v>0</v>
      </c>
      <c r="L3337" s="85">
        <f>IF(VLOOKUP(A3337,$U$12:$AD$125,8)=VLOOKUP(A3336,$U$12:$AD$125,8),0,VLOOKUP(A3337,U$12:$AD$125,8))</f>
        <v>0</v>
      </c>
      <c r="M3337" s="86">
        <f>IF(L3337&gt;0,VLOOKUP(L3337,T$12:$AC$125,7),0)</f>
        <v>0</v>
      </c>
      <c r="N3337" s="81">
        <f t="shared" si="982"/>
        <v>0</v>
      </c>
      <c r="O3337" s="81">
        <f t="shared" ca="1" si="991"/>
        <v>0</v>
      </c>
      <c r="P3337" s="87" t="str">
        <f t="shared" si="992"/>
        <v>A+J=</v>
      </c>
      <c r="Q3337" s="88">
        <f t="shared" si="993"/>
        <v>46503</v>
      </c>
    </row>
    <row r="3338" spans="1:17" x14ac:dyDescent="0.2">
      <c r="A3338" s="79">
        <f t="shared" si="983"/>
        <v>46410</v>
      </c>
      <c r="B3338" s="80" t="str">
        <f t="shared" ca="1" si="984"/>
        <v>n.d</v>
      </c>
      <c r="C3338" s="81">
        <f t="shared" ca="1" si="985"/>
        <v>649.43013231999998</v>
      </c>
      <c r="D3338" s="82">
        <f ca="1">IF(A3338&lt;$B$1,VLOOKUP(A3338,[1]DI!$A$4:$B$15000,2,FALSE),0)</f>
        <v>0</v>
      </c>
      <c r="E3338" s="81">
        <f t="shared" ca="1" si="986"/>
        <v>0</v>
      </c>
      <c r="F3338" s="83">
        <f t="shared" ref="F3338:F3401" si="994">IF(A3338&gt;$H$2,$I$3,$I$2)</f>
        <v>1.2</v>
      </c>
      <c r="G3338" s="84">
        <f t="shared" ca="1" si="987"/>
        <v>1</v>
      </c>
      <c r="H3338" s="81">
        <f ca="1">TRUNC(PRODUCT(G$10:G3337),15)</f>
        <v>1.40945772534528</v>
      </c>
      <c r="I3338" s="81">
        <f t="shared" ca="1" si="988"/>
        <v>1.40945772534528</v>
      </c>
      <c r="J3338" s="81">
        <f t="shared" ca="1" si="989"/>
        <v>1</v>
      </c>
      <c r="K3338" s="81">
        <f t="shared" ca="1" si="990"/>
        <v>0</v>
      </c>
      <c r="L3338" s="85">
        <f>IF(VLOOKUP(A3338,$U$12:$AD$125,8)=VLOOKUP(A3337,$U$12:$AD$125,8),0,VLOOKUP(A3338,U$12:$AD$125,8))</f>
        <v>0</v>
      </c>
      <c r="M3338" s="86">
        <f>IF(L3338&gt;0,VLOOKUP(L3338,T$12:$AC$125,7),0)</f>
        <v>0</v>
      </c>
      <c r="N3338" s="81">
        <f t="shared" si="982"/>
        <v>0</v>
      </c>
      <c r="O3338" s="81">
        <f t="shared" ca="1" si="991"/>
        <v>0</v>
      </c>
      <c r="P3338" s="87" t="str">
        <f t="shared" si="992"/>
        <v>A+J=</v>
      </c>
      <c r="Q3338" s="88">
        <f t="shared" si="993"/>
        <v>46503</v>
      </c>
    </row>
    <row r="3339" spans="1:17" x14ac:dyDescent="0.2">
      <c r="A3339" s="79">
        <f t="shared" si="983"/>
        <v>46411</v>
      </c>
      <c r="B3339" s="80" t="str">
        <f t="shared" ca="1" si="984"/>
        <v>n.d</v>
      </c>
      <c r="C3339" s="81">
        <f t="shared" ca="1" si="985"/>
        <v>649.43013231999998</v>
      </c>
      <c r="D3339" s="82">
        <f ca="1">IF(A3339&lt;$B$1,VLOOKUP(A3339,[1]DI!$A$4:$B$15000,2,FALSE),0)</f>
        <v>0</v>
      </c>
      <c r="E3339" s="81">
        <f t="shared" ca="1" si="986"/>
        <v>0</v>
      </c>
      <c r="F3339" s="83">
        <f t="shared" si="994"/>
        <v>1.2</v>
      </c>
      <c r="G3339" s="84">
        <f t="shared" ca="1" si="987"/>
        <v>1</v>
      </c>
      <c r="H3339" s="81">
        <f ca="1">TRUNC(PRODUCT(G$10:G3338),15)</f>
        <v>1.40945772534528</v>
      </c>
      <c r="I3339" s="81">
        <f t="shared" ca="1" si="988"/>
        <v>1.40945772534528</v>
      </c>
      <c r="J3339" s="81">
        <f t="shared" ca="1" si="989"/>
        <v>1</v>
      </c>
      <c r="K3339" s="81">
        <f t="shared" ca="1" si="990"/>
        <v>0</v>
      </c>
      <c r="L3339" s="85">
        <f>IF(VLOOKUP(A3339,$U$12:$AD$125,8)=VLOOKUP(A3338,$U$12:$AD$125,8),0,VLOOKUP(A3339,U$12:$AD$125,8))</f>
        <v>0</v>
      </c>
      <c r="M3339" s="86">
        <f>IF(L3339&gt;0,VLOOKUP(L3339,T$12:$AC$125,7),0)</f>
        <v>0</v>
      </c>
      <c r="N3339" s="81">
        <f t="shared" ref="N3339:N3402" si="995">IF(M3339&gt;0,(C3339*M3339),0)</f>
        <v>0</v>
      </c>
      <c r="O3339" s="81">
        <f t="shared" ca="1" si="991"/>
        <v>0</v>
      </c>
      <c r="P3339" s="87" t="str">
        <f t="shared" si="992"/>
        <v>A+J=</v>
      </c>
      <c r="Q3339" s="88">
        <f t="shared" si="993"/>
        <v>46503</v>
      </c>
    </row>
    <row r="3340" spans="1:17" x14ac:dyDescent="0.2">
      <c r="A3340" s="79">
        <f t="shared" si="983"/>
        <v>46412</v>
      </c>
      <c r="B3340" s="80" t="str">
        <f t="shared" ca="1" si="984"/>
        <v>n.d</v>
      </c>
      <c r="C3340" s="81">
        <f t="shared" ca="1" si="985"/>
        <v>649.43013231999998</v>
      </c>
      <c r="D3340" s="82">
        <f ca="1">IF(A3340&lt;$B$1,VLOOKUP(A3340,[1]DI!$A$4:$B$15000,2,FALSE),0)</f>
        <v>0</v>
      </c>
      <c r="E3340" s="81">
        <f t="shared" ca="1" si="986"/>
        <v>0</v>
      </c>
      <c r="F3340" s="83">
        <f t="shared" si="994"/>
        <v>1.2</v>
      </c>
      <c r="G3340" s="84">
        <f t="shared" ca="1" si="987"/>
        <v>1</v>
      </c>
      <c r="H3340" s="81">
        <f ca="1">TRUNC(PRODUCT(G$10:G3339),15)</f>
        <v>1.40945772534528</v>
      </c>
      <c r="I3340" s="81">
        <f t="shared" ca="1" si="988"/>
        <v>1.40945772534528</v>
      </c>
      <c r="J3340" s="81">
        <f t="shared" ca="1" si="989"/>
        <v>1</v>
      </c>
      <c r="K3340" s="81">
        <f t="shared" ca="1" si="990"/>
        <v>0</v>
      </c>
      <c r="L3340" s="85">
        <f>IF(VLOOKUP(A3340,$U$12:$AD$125,8)=VLOOKUP(A3339,$U$12:$AD$125,8),0,VLOOKUP(A3340,U$12:$AD$125,8))</f>
        <v>0</v>
      </c>
      <c r="M3340" s="86">
        <f>IF(L3340&gt;0,VLOOKUP(L3340,T$12:$AC$125,7),0)</f>
        <v>0</v>
      </c>
      <c r="N3340" s="81">
        <f t="shared" si="995"/>
        <v>0</v>
      </c>
      <c r="O3340" s="81">
        <f t="shared" ca="1" si="991"/>
        <v>0</v>
      </c>
      <c r="P3340" s="87" t="str">
        <f t="shared" si="992"/>
        <v>A+J=</v>
      </c>
      <c r="Q3340" s="88">
        <f t="shared" si="993"/>
        <v>46503</v>
      </c>
    </row>
    <row r="3341" spans="1:17" x14ac:dyDescent="0.2">
      <c r="A3341" s="79">
        <f t="shared" si="983"/>
        <v>46413</v>
      </c>
      <c r="B3341" s="80" t="str">
        <f t="shared" ca="1" si="984"/>
        <v>n.d</v>
      </c>
      <c r="C3341" s="81">
        <f t="shared" ca="1" si="985"/>
        <v>649.43013231999998</v>
      </c>
      <c r="D3341" s="82">
        <f ca="1">IF(A3341&lt;$B$1,VLOOKUP(A3341,[1]DI!$A$4:$B$15000,2,FALSE),0)</f>
        <v>0</v>
      </c>
      <c r="E3341" s="81">
        <f t="shared" ca="1" si="986"/>
        <v>0</v>
      </c>
      <c r="F3341" s="83">
        <f t="shared" si="994"/>
        <v>1.2</v>
      </c>
      <c r="G3341" s="84">
        <f t="shared" ca="1" si="987"/>
        <v>1</v>
      </c>
      <c r="H3341" s="81">
        <f ca="1">TRUNC(PRODUCT(G$10:G3340),15)</f>
        <v>1.40945772534528</v>
      </c>
      <c r="I3341" s="81">
        <f t="shared" ca="1" si="988"/>
        <v>1.40945772534528</v>
      </c>
      <c r="J3341" s="81">
        <f t="shared" ca="1" si="989"/>
        <v>1</v>
      </c>
      <c r="K3341" s="81">
        <f t="shared" ca="1" si="990"/>
        <v>0</v>
      </c>
      <c r="L3341" s="85">
        <f>IF(VLOOKUP(A3341,$U$12:$AD$125,8)=VLOOKUP(A3340,$U$12:$AD$125,8),0,VLOOKUP(A3341,U$12:$AD$125,8))</f>
        <v>0</v>
      </c>
      <c r="M3341" s="86">
        <f>IF(L3341&gt;0,VLOOKUP(L3341,T$12:$AC$125,7),0)</f>
        <v>0</v>
      </c>
      <c r="N3341" s="81">
        <f t="shared" si="995"/>
        <v>0</v>
      </c>
      <c r="O3341" s="81">
        <f t="shared" ca="1" si="991"/>
        <v>0</v>
      </c>
      <c r="P3341" s="87" t="str">
        <f t="shared" si="992"/>
        <v>A+J=</v>
      </c>
      <c r="Q3341" s="88">
        <f t="shared" si="993"/>
        <v>46503</v>
      </c>
    </row>
    <row r="3342" spans="1:17" x14ac:dyDescent="0.2">
      <c r="A3342" s="79">
        <f t="shared" ref="A3342:A3405" si="996">(A3341+1)</f>
        <v>46414</v>
      </c>
      <c r="B3342" s="80" t="str">
        <f t="shared" ca="1" si="984"/>
        <v>n.d</v>
      </c>
      <c r="C3342" s="81">
        <f t="shared" ca="1" si="985"/>
        <v>649.43013231999998</v>
      </c>
      <c r="D3342" s="82">
        <f ca="1">IF(A3342&lt;$B$1,VLOOKUP(A3342,[1]DI!$A$4:$B$15000,2,FALSE),0)</f>
        <v>0</v>
      </c>
      <c r="E3342" s="81">
        <f t="shared" ca="1" si="986"/>
        <v>0</v>
      </c>
      <c r="F3342" s="83">
        <f t="shared" si="994"/>
        <v>1.2</v>
      </c>
      <c r="G3342" s="84">
        <f t="shared" ca="1" si="987"/>
        <v>1</v>
      </c>
      <c r="H3342" s="81">
        <f ca="1">TRUNC(PRODUCT(G$10:G3341),15)</f>
        <v>1.40945772534528</v>
      </c>
      <c r="I3342" s="81">
        <f t="shared" ca="1" si="988"/>
        <v>1.40945772534528</v>
      </c>
      <c r="J3342" s="81">
        <f t="shared" ca="1" si="989"/>
        <v>1</v>
      </c>
      <c r="K3342" s="81">
        <f t="shared" ca="1" si="990"/>
        <v>0</v>
      </c>
      <c r="L3342" s="85">
        <f>IF(VLOOKUP(A3342,$U$12:$AD$125,8)=VLOOKUP(A3341,$U$12:$AD$125,8),0,VLOOKUP(A3342,U$12:$AD$125,8))</f>
        <v>0</v>
      </c>
      <c r="M3342" s="86">
        <f>IF(L3342&gt;0,VLOOKUP(L3342,T$12:$AC$125,7),0)</f>
        <v>0</v>
      </c>
      <c r="N3342" s="81">
        <f t="shared" si="995"/>
        <v>0</v>
      </c>
      <c r="O3342" s="81">
        <f t="shared" ca="1" si="991"/>
        <v>0</v>
      </c>
      <c r="P3342" s="87" t="str">
        <f t="shared" si="992"/>
        <v>A+J=</v>
      </c>
      <c r="Q3342" s="88">
        <f t="shared" si="993"/>
        <v>46503</v>
      </c>
    </row>
    <row r="3343" spans="1:17" x14ac:dyDescent="0.2">
      <c r="A3343" s="79">
        <f t="shared" si="996"/>
        <v>46415</v>
      </c>
      <c r="B3343" s="80" t="str">
        <f t="shared" ca="1" si="984"/>
        <v>n.d</v>
      </c>
      <c r="C3343" s="81">
        <f t="shared" ca="1" si="985"/>
        <v>649.43013231999998</v>
      </c>
      <c r="D3343" s="82">
        <f ca="1">IF(A3343&lt;$B$1,VLOOKUP(A3343,[1]DI!$A$4:$B$15000,2,FALSE),0)</f>
        <v>0</v>
      </c>
      <c r="E3343" s="81">
        <f t="shared" ca="1" si="986"/>
        <v>0</v>
      </c>
      <c r="F3343" s="83">
        <f t="shared" si="994"/>
        <v>1.2</v>
      </c>
      <c r="G3343" s="84">
        <f t="shared" ca="1" si="987"/>
        <v>1</v>
      </c>
      <c r="H3343" s="81">
        <f ca="1">TRUNC(PRODUCT(G$10:G3342),15)</f>
        <v>1.40945772534528</v>
      </c>
      <c r="I3343" s="81">
        <f t="shared" ca="1" si="988"/>
        <v>1.40945772534528</v>
      </c>
      <c r="J3343" s="81">
        <f t="shared" ca="1" si="989"/>
        <v>1</v>
      </c>
      <c r="K3343" s="81">
        <f t="shared" ca="1" si="990"/>
        <v>0</v>
      </c>
      <c r="L3343" s="85">
        <f>IF(VLOOKUP(A3343,$U$12:$AD$125,8)=VLOOKUP(A3342,$U$12:$AD$125,8),0,VLOOKUP(A3343,U$12:$AD$125,8))</f>
        <v>0</v>
      </c>
      <c r="M3343" s="86">
        <f>IF(L3343&gt;0,VLOOKUP(L3343,T$12:$AC$125,7),0)</f>
        <v>0</v>
      </c>
      <c r="N3343" s="81">
        <f t="shared" si="995"/>
        <v>0</v>
      </c>
      <c r="O3343" s="81">
        <f t="shared" ca="1" si="991"/>
        <v>0</v>
      </c>
      <c r="P3343" s="87" t="str">
        <f t="shared" si="992"/>
        <v>A+J=</v>
      </c>
      <c r="Q3343" s="88">
        <f t="shared" si="993"/>
        <v>46503</v>
      </c>
    </row>
    <row r="3344" spans="1:17" x14ac:dyDescent="0.2">
      <c r="A3344" s="79">
        <f t="shared" si="996"/>
        <v>46416</v>
      </c>
      <c r="B3344" s="80" t="str">
        <f t="shared" ca="1" si="984"/>
        <v>n.d</v>
      </c>
      <c r="C3344" s="81">
        <f t="shared" ca="1" si="985"/>
        <v>649.43013231999998</v>
      </c>
      <c r="D3344" s="82">
        <f ca="1">IF(A3344&lt;$B$1,VLOOKUP(A3344,[1]DI!$A$4:$B$15000,2,FALSE),0)</f>
        <v>0</v>
      </c>
      <c r="E3344" s="81">
        <f t="shared" ca="1" si="986"/>
        <v>0</v>
      </c>
      <c r="F3344" s="83">
        <f t="shared" si="994"/>
        <v>1.2</v>
      </c>
      <c r="G3344" s="84">
        <f t="shared" ca="1" si="987"/>
        <v>1</v>
      </c>
      <c r="H3344" s="81">
        <f ca="1">TRUNC(PRODUCT(G$10:G3343),15)</f>
        <v>1.40945772534528</v>
      </c>
      <c r="I3344" s="81">
        <f t="shared" ca="1" si="988"/>
        <v>1.40945772534528</v>
      </c>
      <c r="J3344" s="81">
        <f t="shared" ca="1" si="989"/>
        <v>1</v>
      </c>
      <c r="K3344" s="81">
        <f t="shared" ca="1" si="990"/>
        <v>0</v>
      </c>
      <c r="L3344" s="85">
        <f>IF(VLOOKUP(A3344,$U$12:$AD$125,8)=VLOOKUP(A3343,$U$12:$AD$125,8),0,VLOOKUP(A3344,U$12:$AD$125,8))</f>
        <v>0</v>
      </c>
      <c r="M3344" s="86">
        <f>IF(L3344&gt;0,VLOOKUP(L3344,T$12:$AC$125,7),0)</f>
        <v>0</v>
      </c>
      <c r="N3344" s="81">
        <f t="shared" si="995"/>
        <v>0</v>
      </c>
      <c r="O3344" s="81">
        <f t="shared" ca="1" si="991"/>
        <v>0</v>
      </c>
      <c r="P3344" s="87" t="str">
        <f t="shared" si="992"/>
        <v>A+J=</v>
      </c>
      <c r="Q3344" s="88">
        <f t="shared" si="993"/>
        <v>46503</v>
      </c>
    </row>
    <row r="3345" spans="1:17" x14ac:dyDescent="0.2">
      <c r="A3345" s="79">
        <f t="shared" si="996"/>
        <v>46417</v>
      </c>
      <c r="B3345" s="80" t="str">
        <f t="shared" ca="1" si="984"/>
        <v>n.d</v>
      </c>
      <c r="C3345" s="81">
        <f t="shared" ca="1" si="985"/>
        <v>649.43013231999998</v>
      </c>
      <c r="D3345" s="82">
        <f ca="1">IF(A3345&lt;$B$1,VLOOKUP(A3345,[1]DI!$A$4:$B$15000,2,FALSE),0)</f>
        <v>0</v>
      </c>
      <c r="E3345" s="81">
        <f t="shared" ca="1" si="986"/>
        <v>0</v>
      </c>
      <c r="F3345" s="83">
        <f t="shared" si="994"/>
        <v>1.2</v>
      </c>
      <c r="G3345" s="84">
        <f t="shared" ca="1" si="987"/>
        <v>1</v>
      </c>
      <c r="H3345" s="81">
        <f ca="1">TRUNC(PRODUCT(G$10:G3344),15)</f>
        <v>1.40945772534528</v>
      </c>
      <c r="I3345" s="81">
        <f t="shared" ca="1" si="988"/>
        <v>1.40945772534528</v>
      </c>
      <c r="J3345" s="81">
        <f t="shared" ca="1" si="989"/>
        <v>1</v>
      </c>
      <c r="K3345" s="81">
        <f t="shared" ca="1" si="990"/>
        <v>0</v>
      </c>
      <c r="L3345" s="85">
        <f>IF(VLOOKUP(A3345,$U$12:$AD$125,8)=VLOOKUP(A3344,$U$12:$AD$125,8),0,VLOOKUP(A3345,U$12:$AD$125,8))</f>
        <v>0</v>
      </c>
      <c r="M3345" s="86">
        <f>IF(L3345&gt;0,VLOOKUP(L3345,T$12:$AC$125,7),0)</f>
        <v>0</v>
      </c>
      <c r="N3345" s="81">
        <f t="shared" si="995"/>
        <v>0</v>
      </c>
      <c r="O3345" s="81">
        <f t="shared" ca="1" si="991"/>
        <v>0</v>
      </c>
      <c r="P3345" s="87" t="str">
        <f t="shared" si="992"/>
        <v>A+J=</v>
      </c>
      <c r="Q3345" s="88">
        <f t="shared" si="993"/>
        <v>46503</v>
      </c>
    </row>
    <row r="3346" spans="1:17" x14ac:dyDescent="0.2">
      <c r="A3346" s="79">
        <f t="shared" si="996"/>
        <v>46418</v>
      </c>
      <c r="B3346" s="80" t="str">
        <f t="shared" ca="1" si="984"/>
        <v>n.d</v>
      </c>
      <c r="C3346" s="81">
        <f t="shared" ca="1" si="985"/>
        <v>649.43013231999998</v>
      </c>
      <c r="D3346" s="82">
        <f ca="1">IF(A3346&lt;$B$1,VLOOKUP(A3346,[1]DI!$A$4:$B$15000,2,FALSE),0)</f>
        <v>0</v>
      </c>
      <c r="E3346" s="81">
        <f t="shared" ca="1" si="986"/>
        <v>0</v>
      </c>
      <c r="F3346" s="83">
        <f t="shared" si="994"/>
        <v>1.2</v>
      </c>
      <c r="G3346" s="84">
        <f t="shared" ca="1" si="987"/>
        <v>1</v>
      </c>
      <c r="H3346" s="81">
        <f ca="1">TRUNC(PRODUCT(G$10:G3345),15)</f>
        <v>1.40945772534528</v>
      </c>
      <c r="I3346" s="81">
        <f t="shared" ca="1" si="988"/>
        <v>1.40945772534528</v>
      </c>
      <c r="J3346" s="81">
        <f t="shared" ca="1" si="989"/>
        <v>1</v>
      </c>
      <c r="K3346" s="81">
        <f t="shared" ca="1" si="990"/>
        <v>0</v>
      </c>
      <c r="L3346" s="85">
        <f>IF(VLOOKUP(A3346,$U$12:$AD$125,8)=VLOOKUP(A3345,$U$12:$AD$125,8),0,VLOOKUP(A3346,U$12:$AD$125,8))</f>
        <v>0</v>
      </c>
      <c r="M3346" s="86">
        <f>IF(L3346&gt;0,VLOOKUP(L3346,T$12:$AC$125,7),0)</f>
        <v>0</v>
      </c>
      <c r="N3346" s="81">
        <f t="shared" si="995"/>
        <v>0</v>
      </c>
      <c r="O3346" s="81">
        <f t="shared" ca="1" si="991"/>
        <v>0</v>
      </c>
      <c r="P3346" s="87" t="str">
        <f t="shared" si="992"/>
        <v>A+J=</v>
      </c>
      <c r="Q3346" s="88">
        <f t="shared" si="993"/>
        <v>46503</v>
      </c>
    </row>
    <row r="3347" spans="1:17" x14ac:dyDescent="0.2">
      <c r="A3347" s="79">
        <f t="shared" si="996"/>
        <v>46419</v>
      </c>
      <c r="B3347" s="80" t="str">
        <f t="shared" ca="1" si="984"/>
        <v>n.d</v>
      </c>
      <c r="C3347" s="81">
        <f t="shared" ca="1" si="985"/>
        <v>649.43013231999998</v>
      </c>
      <c r="D3347" s="82">
        <f ca="1">IF(A3347&lt;$B$1,VLOOKUP(A3347,[1]DI!$A$4:$B$15000,2,FALSE),0)</f>
        <v>0</v>
      </c>
      <c r="E3347" s="81">
        <f t="shared" ca="1" si="986"/>
        <v>0</v>
      </c>
      <c r="F3347" s="83">
        <f t="shared" si="994"/>
        <v>1.2</v>
      </c>
      <c r="G3347" s="84">
        <f t="shared" ca="1" si="987"/>
        <v>1</v>
      </c>
      <c r="H3347" s="81">
        <f ca="1">TRUNC(PRODUCT(G$10:G3346),15)</f>
        <v>1.40945772534528</v>
      </c>
      <c r="I3347" s="81">
        <f t="shared" ca="1" si="988"/>
        <v>1.40945772534528</v>
      </c>
      <c r="J3347" s="81">
        <f t="shared" ca="1" si="989"/>
        <v>1</v>
      </c>
      <c r="K3347" s="81">
        <f t="shared" ca="1" si="990"/>
        <v>0</v>
      </c>
      <c r="L3347" s="85">
        <f>IF(VLOOKUP(A3347,$U$12:$AD$125,8)=VLOOKUP(A3346,$U$12:$AD$125,8),0,VLOOKUP(A3347,U$12:$AD$125,8))</f>
        <v>0</v>
      </c>
      <c r="M3347" s="86">
        <f>IF(L3347&gt;0,VLOOKUP(L3347,T$12:$AC$125,7),0)</f>
        <v>0</v>
      </c>
      <c r="N3347" s="81">
        <f t="shared" si="995"/>
        <v>0</v>
      </c>
      <c r="O3347" s="81">
        <f t="shared" ca="1" si="991"/>
        <v>0</v>
      </c>
      <c r="P3347" s="87" t="str">
        <f t="shared" si="992"/>
        <v>A+J=</v>
      </c>
      <c r="Q3347" s="88">
        <f t="shared" si="993"/>
        <v>46503</v>
      </c>
    </row>
    <row r="3348" spans="1:17" x14ac:dyDescent="0.2">
      <c r="A3348" s="79">
        <f t="shared" si="996"/>
        <v>46420</v>
      </c>
      <c r="B3348" s="80" t="str">
        <f t="shared" ca="1" si="984"/>
        <v>n.d</v>
      </c>
      <c r="C3348" s="81">
        <f t="shared" ca="1" si="985"/>
        <v>649.43013231999998</v>
      </c>
      <c r="D3348" s="82">
        <f ca="1">IF(A3348&lt;$B$1,VLOOKUP(A3348,[1]DI!$A$4:$B$15000,2,FALSE),0)</f>
        <v>0</v>
      </c>
      <c r="E3348" s="81">
        <f t="shared" ca="1" si="986"/>
        <v>0</v>
      </c>
      <c r="F3348" s="83">
        <f t="shared" si="994"/>
        <v>1.2</v>
      </c>
      <c r="G3348" s="84">
        <f t="shared" ca="1" si="987"/>
        <v>1</v>
      </c>
      <c r="H3348" s="81">
        <f ca="1">TRUNC(PRODUCT(G$10:G3347),15)</f>
        <v>1.40945772534528</v>
      </c>
      <c r="I3348" s="81">
        <f t="shared" ca="1" si="988"/>
        <v>1.40945772534528</v>
      </c>
      <c r="J3348" s="81">
        <f t="shared" ca="1" si="989"/>
        <v>1</v>
      </c>
      <c r="K3348" s="81">
        <f t="shared" ca="1" si="990"/>
        <v>0</v>
      </c>
      <c r="L3348" s="85">
        <f>IF(VLOOKUP(A3348,$U$12:$AD$125,8)=VLOOKUP(A3347,$U$12:$AD$125,8),0,VLOOKUP(A3348,U$12:$AD$125,8))</f>
        <v>0</v>
      </c>
      <c r="M3348" s="86">
        <f>IF(L3348&gt;0,VLOOKUP(L3348,T$12:$AC$125,7),0)</f>
        <v>0</v>
      </c>
      <c r="N3348" s="81">
        <f t="shared" si="995"/>
        <v>0</v>
      </c>
      <c r="O3348" s="81">
        <f t="shared" ca="1" si="991"/>
        <v>0</v>
      </c>
      <c r="P3348" s="87" t="str">
        <f t="shared" si="992"/>
        <v>A+J=</v>
      </c>
      <c r="Q3348" s="88">
        <f t="shared" si="993"/>
        <v>46503</v>
      </c>
    </row>
    <row r="3349" spans="1:17" x14ac:dyDescent="0.2">
      <c r="A3349" s="79">
        <f t="shared" si="996"/>
        <v>46421</v>
      </c>
      <c r="B3349" s="80" t="str">
        <f t="shared" ca="1" si="984"/>
        <v>n.d</v>
      </c>
      <c r="C3349" s="81">
        <f t="shared" ca="1" si="985"/>
        <v>649.43013231999998</v>
      </c>
      <c r="D3349" s="82">
        <f ca="1">IF(A3349&lt;$B$1,VLOOKUP(A3349,[1]DI!$A$4:$B$15000,2,FALSE),0)</f>
        <v>0</v>
      </c>
      <c r="E3349" s="81">
        <f t="shared" ca="1" si="986"/>
        <v>0</v>
      </c>
      <c r="F3349" s="83">
        <f t="shared" si="994"/>
        <v>1.2</v>
      </c>
      <c r="G3349" s="84">
        <f t="shared" ca="1" si="987"/>
        <v>1</v>
      </c>
      <c r="H3349" s="81">
        <f ca="1">TRUNC(PRODUCT(G$10:G3348),15)</f>
        <v>1.40945772534528</v>
      </c>
      <c r="I3349" s="81">
        <f t="shared" ca="1" si="988"/>
        <v>1.40945772534528</v>
      </c>
      <c r="J3349" s="81">
        <f t="shared" ca="1" si="989"/>
        <v>1</v>
      </c>
      <c r="K3349" s="81">
        <f t="shared" ca="1" si="990"/>
        <v>0</v>
      </c>
      <c r="L3349" s="85">
        <f>IF(VLOOKUP(A3349,$U$12:$AD$125,8)=VLOOKUP(A3348,$U$12:$AD$125,8),0,VLOOKUP(A3349,U$12:$AD$125,8))</f>
        <v>0</v>
      </c>
      <c r="M3349" s="86">
        <f>IF(L3349&gt;0,VLOOKUP(L3349,T$12:$AC$125,7),0)</f>
        <v>0</v>
      </c>
      <c r="N3349" s="81">
        <f t="shared" si="995"/>
        <v>0</v>
      </c>
      <c r="O3349" s="81">
        <f t="shared" ca="1" si="991"/>
        <v>0</v>
      </c>
      <c r="P3349" s="87" t="str">
        <f t="shared" si="992"/>
        <v>A+J=</v>
      </c>
      <c r="Q3349" s="88">
        <f t="shared" si="993"/>
        <v>46503</v>
      </c>
    </row>
    <row r="3350" spans="1:17" x14ac:dyDescent="0.2">
      <c r="A3350" s="79">
        <f t="shared" si="996"/>
        <v>46422</v>
      </c>
      <c r="B3350" s="80" t="str">
        <f t="shared" ca="1" si="984"/>
        <v>n.d</v>
      </c>
      <c r="C3350" s="81">
        <f t="shared" ca="1" si="985"/>
        <v>649.43013231999998</v>
      </c>
      <c r="D3350" s="82">
        <f ca="1">IF(A3350&lt;$B$1,VLOOKUP(A3350,[1]DI!$A$4:$B$15000,2,FALSE),0)</f>
        <v>0</v>
      </c>
      <c r="E3350" s="81">
        <f t="shared" ca="1" si="986"/>
        <v>0</v>
      </c>
      <c r="F3350" s="83">
        <f t="shared" si="994"/>
        <v>1.2</v>
      </c>
      <c r="G3350" s="84">
        <f t="shared" ca="1" si="987"/>
        <v>1</v>
      </c>
      <c r="H3350" s="81">
        <f ca="1">TRUNC(PRODUCT(G$10:G3349),15)</f>
        <v>1.40945772534528</v>
      </c>
      <c r="I3350" s="81">
        <f t="shared" ca="1" si="988"/>
        <v>1.40945772534528</v>
      </c>
      <c r="J3350" s="81">
        <f t="shared" ca="1" si="989"/>
        <v>1</v>
      </c>
      <c r="K3350" s="81">
        <f t="shared" ca="1" si="990"/>
        <v>0</v>
      </c>
      <c r="L3350" s="85">
        <f>IF(VLOOKUP(A3350,$U$12:$AD$125,8)=VLOOKUP(A3349,$U$12:$AD$125,8),0,VLOOKUP(A3350,U$12:$AD$125,8))</f>
        <v>0</v>
      </c>
      <c r="M3350" s="86">
        <f>IF(L3350&gt;0,VLOOKUP(L3350,T$12:$AC$125,7),0)</f>
        <v>0</v>
      </c>
      <c r="N3350" s="81">
        <f t="shared" si="995"/>
        <v>0</v>
      </c>
      <c r="O3350" s="81">
        <f t="shared" ca="1" si="991"/>
        <v>0</v>
      </c>
      <c r="P3350" s="87" t="str">
        <f t="shared" si="992"/>
        <v>A+J=</v>
      </c>
      <c r="Q3350" s="88">
        <f t="shared" si="993"/>
        <v>46503</v>
      </c>
    </row>
    <row r="3351" spans="1:17" x14ac:dyDescent="0.2">
      <c r="A3351" s="79">
        <f t="shared" si="996"/>
        <v>46423</v>
      </c>
      <c r="B3351" s="80" t="str">
        <f t="shared" ca="1" si="984"/>
        <v>n.d</v>
      </c>
      <c r="C3351" s="81">
        <f t="shared" ca="1" si="985"/>
        <v>649.43013231999998</v>
      </c>
      <c r="D3351" s="82">
        <f ca="1">IF(A3351&lt;$B$1,VLOOKUP(A3351,[1]DI!$A$4:$B$15000,2,FALSE),0)</f>
        <v>0</v>
      </c>
      <c r="E3351" s="81">
        <f t="shared" ca="1" si="986"/>
        <v>0</v>
      </c>
      <c r="F3351" s="83">
        <f t="shared" si="994"/>
        <v>1.2</v>
      </c>
      <c r="G3351" s="84">
        <f t="shared" ca="1" si="987"/>
        <v>1</v>
      </c>
      <c r="H3351" s="81">
        <f ca="1">TRUNC(PRODUCT(G$10:G3350),15)</f>
        <v>1.40945772534528</v>
      </c>
      <c r="I3351" s="81">
        <f t="shared" ca="1" si="988"/>
        <v>1.40945772534528</v>
      </c>
      <c r="J3351" s="81">
        <f t="shared" ca="1" si="989"/>
        <v>1</v>
      </c>
      <c r="K3351" s="81">
        <f t="shared" ca="1" si="990"/>
        <v>0</v>
      </c>
      <c r="L3351" s="85">
        <f>IF(VLOOKUP(A3351,$U$12:$AD$125,8)=VLOOKUP(A3350,$U$12:$AD$125,8),0,VLOOKUP(A3351,U$12:$AD$125,8))</f>
        <v>0</v>
      </c>
      <c r="M3351" s="86">
        <f>IF(L3351&gt;0,VLOOKUP(L3351,T$12:$AC$125,7),0)</f>
        <v>0</v>
      </c>
      <c r="N3351" s="81">
        <f t="shared" si="995"/>
        <v>0</v>
      </c>
      <c r="O3351" s="81">
        <f t="shared" ca="1" si="991"/>
        <v>0</v>
      </c>
      <c r="P3351" s="87" t="str">
        <f t="shared" si="992"/>
        <v>A+J=</v>
      </c>
      <c r="Q3351" s="88">
        <f t="shared" si="993"/>
        <v>46503</v>
      </c>
    </row>
    <row r="3352" spans="1:17" x14ac:dyDescent="0.2">
      <c r="A3352" s="79">
        <f t="shared" si="996"/>
        <v>46424</v>
      </c>
      <c r="B3352" s="80" t="str">
        <f t="shared" ca="1" si="984"/>
        <v>n.d</v>
      </c>
      <c r="C3352" s="81">
        <f t="shared" ca="1" si="985"/>
        <v>649.43013231999998</v>
      </c>
      <c r="D3352" s="82">
        <f ca="1">IF(A3352&lt;$B$1,VLOOKUP(A3352,[1]DI!$A$4:$B$15000,2,FALSE),0)</f>
        <v>0</v>
      </c>
      <c r="E3352" s="81">
        <f t="shared" ca="1" si="986"/>
        <v>0</v>
      </c>
      <c r="F3352" s="83">
        <f t="shared" si="994"/>
        <v>1.2</v>
      </c>
      <c r="G3352" s="84">
        <f t="shared" ca="1" si="987"/>
        <v>1</v>
      </c>
      <c r="H3352" s="81">
        <f ca="1">TRUNC(PRODUCT(G$10:G3351),15)</f>
        <v>1.40945772534528</v>
      </c>
      <c r="I3352" s="81">
        <f t="shared" ca="1" si="988"/>
        <v>1.40945772534528</v>
      </c>
      <c r="J3352" s="81">
        <f t="shared" ca="1" si="989"/>
        <v>1</v>
      </c>
      <c r="K3352" s="81">
        <f t="shared" ca="1" si="990"/>
        <v>0</v>
      </c>
      <c r="L3352" s="85">
        <f>IF(VLOOKUP(A3352,$U$12:$AD$125,8)=VLOOKUP(A3351,$U$12:$AD$125,8),0,VLOOKUP(A3352,U$12:$AD$125,8))</f>
        <v>0</v>
      </c>
      <c r="M3352" s="86">
        <f>IF(L3352&gt;0,VLOOKUP(L3352,T$12:$AC$125,7),0)</f>
        <v>0</v>
      </c>
      <c r="N3352" s="81">
        <f t="shared" si="995"/>
        <v>0</v>
      </c>
      <c r="O3352" s="81">
        <f t="shared" ca="1" si="991"/>
        <v>0</v>
      </c>
      <c r="P3352" s="87" t="str">
        <f t="shared" si="992"/>
        <v>A+J=</v>
      </c>
      <c r="Q3352" s="88">
        <f t="shared" si="993"/>
        <v>46503</v>
      </c>
    </row>
    <row r="3353" spans="1:17" x14ac:dyDescent="0.2">
      <c r="A3353" s="79">
        <f t="shared" si="996"/>
        <v>46425</v>
      </c>
      <c r="B3353" s="80" t="str">
        <f t="shared" ca="1" si="984"/>
        <v>n.d</v>
      </c>
      <c r="C3353" s="81">
        <f t="shared" ca="1" si="985"/>
        <v>649.43013231999998</v>
      </c>
      <c r="D3353" s="82">
        <f ca="1">IF(A3353&lt;$B$1,VLOOKUP(A3353,[1]DI!$A$4:$B$15000,2,FALSE),0)</f>
        <v>0</v>
      </c>
      <c r="E3353" s="81">
        <f t="shared" ca="1" si="986"/>
        <v>0</v>
      </c>
      <c r="F3353" s="83">
        <f t="shared" si="994"/>
        <v>1.2</v>
      </c>
      <c r="G3353" s="84">
        <f t="shared" ca="1" si="987"/>
        <v>1</v>
      </c>
      <c r="H3353" s="81">
        <f ca="1">TRUNC(PRODUCT(G$10:G3352),15)</f>
        <v>1.40945772534528</v>
      </c>
      <c r="I3353" s="81">
        <f t="shared" ca="1" si="988"/>
        <v>1.40945772534528</v>
      </c>
      <c r="J3353" s="81">
        <f t="shared" ca="1" si="989"/>
        <v>1</v>
      </c>
      <c r="K3353" s="81">
        <f t="shared" ca="1" si="990"/>
        <v>0</v>
      </c>
      <c r="L3353" s="85">
        <f>IF(VLOOKUP(A3353,$U$12:$AD$125,8)=VLOOKUP(A3352,$U$12:$AD$125,8),0,VLOOKUP(A3353,U$12:$AD$125,8))</f>
        <v>0</v>
      </c>
      <c r="M3353" s="86">
        <f>IF(L3353&gt;0,VLOOKUP(L3353,T$12:$AC$125,7),0)</f>
        <v>0</v>
      </c>
      <c r="N3353" s="81">
        <f t="shared" si="995"/>
        <v>0</v>
      </c>
      <c r="O3353" s="81">
        <f t="shared" ca="1" si="991"/>
        <v>0</v>
      </c>
      <c r="P3353" s="87" t="str">
        <f t="shared" si="992"/>
        <v>A+J=</v>
      </c>
      <c r="Q3353" s="88">
        <f t="shared" si="993"/>
        <v>46503</v>
      </c>
    </row>
    <row r="3354" spans="1:17" x14ac:dyDescent="0.2">
      <c r="A3354" s="79">
        <f t="shared" si="996"/>
        <v>46426</v>
      </c>
      <c r="B3354" s="80" t="str">
        <f t="shared" ca="1" si="984"/>
        <v>n.d</v>
      </c>
      <c r="C3354" s="81">
        <f t="shared" ca="1" si="985"/>
        <v>649.43013231999998</v>
      </c>
      <c r="D3354" s="82">
        <f ca="1">IF(A3354&lt;$B$1,VLOOKUP(A3354,[1]DI!$A$4:$B$15000,2,FALSE),0)</f>
        <v>0</v>
      </c>
      <c r="E3354" s="81">
        <f t="shared" ca="1" si="986"/>
        <v>0</v>
      </c>
      <c r="F3354" s="83">
        <f t="shared" si="994"/>
        <v>1.2</v>
      </c>
      <c r="G3354" s="84">
        <f t="shared" ca="1" si="987"/>
        <v>1</v>
      </c>
      <c r="H3354" s="81">
        <f ca="1">TRUNC(PRODUCT(G$10:G3353),15)</f>
        <v>1.40945772534528</v>
      </c>
      <c r="I3354" s="81">
        <f t="shared" ca="1" si="988"/>
        <v>1.40945772534528</v>
      </c>
      <c r="J3354" s="81">
        <f t="shared" ca="1" si="989"/>
        <v>1</v>
      </c>
      <c r="K3354" s="81">
        <f t="shared" ca="1" si="990"/>
        <v>0</v>
      </c>
      <c r="L3354" s="85">
        <f>IF(VLOOKUP(A3354,$U$12:$AD$125,8)=VLOOKUP(A3353,$U$12:$AD$125,8),0,VLOOKUP(A3354,U$12:$AD$125,8))</f>
        <v>0</v>
      </c>
      <c r="M3354" s="86">
        <f>IF(L3354&gt;0,VLOOKUP(L3354,T$12:$AC$125,7),0)</f>
        <v>0</v>
      </c>
      <c r="N3354" s="81">
        <f t="shared" si="995"/>
        <v>0</v>
      </c>
      <c r="O3354" s="81">
        <f t="shared" ca="1" si="991"/>
        <v>0</v>
      </c>
      <c r="P3354" s="87" t="str">
        <f t="shared" si="992"/>
        <v>A+J=</v>
      </c>
      <c r="Q3354" s="88">
        <f t="shared" si="993"/>
        <v>46503</v>
      </c>
    </row>
    <row r="3355" spans="1:17" x14ac:dyDescent="0.2">
      <c r="A3355" s="79">
        <f t="shared" si="996"/>
        <v>46427</v>
      </c>
      <c r="B3355" s="80" t="str">
        <f t="shared" ca="1" si="984"/>
        <v>n.d</v>
      </c>
      <c r="C3355" s="81">
        <f t="shared" ca="1" si="985"/>
        <v>649.43013231999998</v>
      </c>
      <c r="D3355" s="82">
        <f ca="1">IF(A3355&lt;$B$1,VLOOKUP(A3355,[1]DI!$A$4:$B$15000,2,FALSE),0)</f>
        <v>0</v>
      </c>
      <c r="E3355" s="81">
        <f t="shared" ca="1" si="986"/>
        <v>0</v>
      </c>
      <c r="F3355" s="83">
        <f t="shared" si="994"/>
        <v>1.2</v>
      </c>
      <c r="G3355" s="84">
        <f t="shared" ca="1" si="987"/>
        <v>1</v>
      </c>
      <c r="H3355" s="81">
        <f ca="1">TRUNC(PRODUCT(G$10:G3354),15)</f>
        <v>1.40945772534528</v>
      </c>
      <c r="I3355" s="81">
        <f t="shared" ca="1" si="988"/>
        <v>1.40945772534528</v>
      </c>
      <c r="J3355" s="81">
        <f t="shared" ca="1" si="989"/>
        <v>1</v>
      </c>
      <c r="K3355" s="81">
        <f t="shared" ca="1" si="990"/>
        <v>0</v>
      </c>
      <c r="L3355" s="85">
        <f>IF(VLOOKUP(A3355,$U$12:$AD$125,8)=VLOOKUP(A3354,$U$12:$AD$125,8),0,VLOOKUP(A3355,U$12:$AD$125,8))</f>
        <v>0</v>
      </c>
      <c r="M3355" s="86">
        <f>IF(L3355&gt;0,VLOOKUP(L3355,T$12:$AC$125,7),0)</f>
        <v>0</v>
      </c>
      <c r="N3355" s="81">
        <f t="shared" si="995"/>
        <v>0</v>
      </c>
      <c r="O3355" s="81">
        <f t="shared" ca="1" si="991"/>
        <v>0</v>
      </c>
      <c r="P3355" s="87" t="str">
        <f t="shared" si="992"/>
        <v>A+J=</v>
      </c>
      <c r="Q3355" s="88">
        <f t="shared" si="993"/>
        <v>46503</v>
      </c>
    </row>
    <row r="3356" spans="1:17" x14ac:dyDescent="0.2">
      <c r="A3356" s="79">
        <f t="shared" si="996"/>
        <v>46428</v>
      </c>
      <c r="B3356" s="80" t="str">
        <f t="shared" ca="1" si="984"/>
        <v>n.d</v>
      </c>
      <c r="C3356" s="81">
        <f t="shared" ca="1" si="985"/>
        <v>649.43013231999998</v>
      </c>
      <c r="D3356" s="82">
        <f ca="1">IF(A3356&lt;$B$1,VLOOKUP(A3356,[1]DI!$A$4:$B$15000,2,FALSE),0)</f>
        <v>0</v>
      </c>
      <c r="E3356" s="81">
        <f t="shared" ca="1" si="986"/>
        <v>0</v>
      </c>
      <c r="F3356" s="83">
        <f t="shared" si="994"/>
        <v>1.2</v>
      </c>
      <c r="G3356" s="84">
        <f t="shared" ca="1" si="987"/>
        <v>1</v>
      </c>
      <c r="H3356" s="81">
        <f ca="1">TRUNC(PRODUCT(G$10:G3355),15)</f>
        <v>1.40945772534528</v>
      </c>
      <c r="I3356" s="81">
        <f t="shared" ca="1" si="988"/>
        <v>1.40945772534528</v>
      </c>
      <c r="J3356" s="81">
        <f t="shared" ca="1" si="989"/>
        <v>1</v>
      </c>
      <c r="K3356" s="81">
        <f t="shared" ca="1" si="990"/>
        <v>0</v>
      </c>
      <c r="L3356" s="85">
        <f>IF(VLOOKUP(A3356,$U$12:$AD$125,8)=VLOOKUP(A3355,$U$12:$AD$125,8),0,VLOOKUP(A3356,U$12:$AD$125,8))</f>
        <v>0</v>
      </c>
      <c r="M3356" s="86">
        <f>IF(L3356&gt;0,VLOOKUP(L3356,T$12:$AC$125,7),0)</f>
        <v>0</v>
      </c>
      <c r="N3356" s="81">
        <f t="shared" si="995"/>
        <v>0</v>
      </c>
      <c r="O3356" s="81">
        <f t="shared" ca="1" si="991"/>
        <v>0</v>
      </c>
      <c r="P3356" s="87" t="str">
        <f t="shared" si="992"/>
        <v>A+J=</v>
      </c>
      <c r="Q3356" s="88">
        <f t="shared" si="993"/>
        <v>46503</v>
      </c>
    </row>
    <row r="3357" spans="1:17" x14ac:dyDescent="0.2">
      <c r="A3357" s="79">
        <f t="shared" si="996"/>
        <v>46429</v>
      </c>
      <c r="B3357" s="80" t="str">
        <f t="shared" ca="1" si="984"/>
        <v>n.d</v>
      </c>
      <c r="C3357" s="81">
        <f t="shared" ca="1" si="985"/>
        <v>649.43013231999998</v>
      </c>
      <c r="D3357" s="82">
        <f ca="1">IF(A3357&lt;$B$1,VLOOKUP(A3357,[1]DI!$A$4:$B$15000,2,FALSE),0)</f>
        <v>0</v>
      </c>
      <c r="E3357" s="81">
        <f t="shared" ca="1" si="986"/>
        <v>0</v>
      </c>
      <c r="F3357" s="83">
        <f t="shared" si="994"/>
        <v>1.2</v>
      </c>
      <c r="G3357" s="84">
        <f t="shared" ca="1" si="987"/>
        <v>1</v>
      </c>
      <c r="H3357" s="81">
        <f ca="1">TRUNC(PRODUCT(G$10:G3356),15)</f>
        <v>1.40945772534528</v>
      </c>
      <c r="I3357" s="81">
        <f t="shared" ca="1" si="988"/>
        <v>1.40945772534528</v>
      </c>
      <c r="J3357" s="81">
        <f t="shared" ca="1" si="989"/>
        <v>1</v>
      </c>
      <c r="K3357" s="81">
        <f t="shared" ca="1" si="990"/>
        <v>0</v>
      </c>
      <c r="L3357" s="85">
        <f>IF(VLOOKUP(A3357,$U$12:$AD$125,8)=VLOOKUP(A3356,$U$12:$AD$125,8),0,VLOOKUP(A3357,U$12:$AD$125,8))</f>
        <v>0</v>
      </c>
      <c r="M3357" s="86">
        <f>IF(L3357&gt;0,VLOOKUP(L3357,T$12:$AC$125,7),0)</f>
        <v>0</v>
      </c>
      <c r="N3357" s="81">
        <f t="shared" si="995"/>
        <v>0</v>
      </c>
      <c r="O3357" s="81">
        <f t="shared" ca="1" si="991"/>
        <v>0</v>
      </c>
      <c r="P3357" s="87" t="str">
        <f t="shared" si="992"/>
        <v>A+J=</v>
      </c>
      <c r="Q3357" s="88">
        <f t="shared" si="993"/>
        <v>46503</v>
      </c>
    </row>
    <row r="3358" spans="1:17" x14ac:dyDescent="0.2">
      <c r="A3358" s="79">
        <f t="shared" si="996"/>
        <v>46430</v>
      </c>
      <c r="B3358" s="80" t="str">
        <f t="shared" ca="1" si="984"/>
        <v>n.d</v>
      </c>
      <c r="C3358" s="81">
        <f t="shared" ca="1" si="985"/>
        <v>649.43013231999998</v>
      </c>
      <c r="D3358" s="82">
        <f ca="1">IF(A3358&lt;$B$1,VLOOKUP(A3358,[1]DI!$A$4:$B$15000,2,FALSE),0)</f>
        <v>0</v>
      </c>
      <c r="E3358" s="81">
        <f t="shared" ca="1" si="986"/>
        <v>0</v>
      </c>
      <c r="F3358" s="83">
        <f t="shared" si="994"/>
        <v>1.2</v>
      </c>
      <c r="G3358" s="84">
        <f t="shared" ca="1" si="987"/>
        <v>1</v>
      </c>
      <c r="H3358" s="81">
        <f ca="1">TRUNC(PRODUCT(G$10:G3357),15)</f>
        <v>1.40945772534528</v>
      </c>
      <c r="I3358" s="81">
        <f t="shared" ca="1" si="988"/>
        <v>1.40945772534528</v>
      </c>
      <c r="J3358" s="81">
        <f t="shared" ca="1" si="989"/>
        <v>1</v>
      </c>
      <c r="K3358" s="81">
        <f t="shared" ca="1" si="990"/>
        <v>0</v>
      </c>
      <c r="L3358" s="85">
        <f>IF(VLOOKUP(A3358,$U$12:$AD$125,8)=VLOOKUP(A3357,$U$12:$AD$125,8),0,VLOOKUP(A3358,U$12:$AD$125,8))</f>
        <v>0</v>
      </c>
      <c r="M3358" s="86">
        <f>IF(L3358&gt;0,VLOOKUP(L3358,T$12:$AC$125,7),0)</f>
        <v>0</v>
      </c>
      <c r="N3358" s="81">
        <f t="shared" si="995"/>
        <v>0</v>
      </c>
      <c r="O3358" s="81">
        <f t="shared" ca="1" si="991"/>
        <v>0</v>
      </c>
      <c r="P3358" s="87" t="str">
        <f t="shared" si="992"/>
        <v>A+J=</v>
      </c>
      <c r="Q3358" s="88">
        <f t="shared" si="993"/>
        <v>46503</v>
      </c>
    </row>
    <row r="3359" spans="1:17" x14ac:dyDescent="0.2">
      <c r="A3359" s="79">
        <f t="shared" si="996"/>
        <v>46431</v>
      </c>
      <c r="B3359" s="80" t="str">
        <f t="shared" ca="1" si="984"/>
        <v>n.d</v>
      </c>
      <c r="C3359" s="81">
        <f t="shared" ca="1" si="985"/>
        <v>649.43013231999998</v>
      </c>
      <c r="D3359" s="82">
        <f ca="1">IF(A3359&lt;$B$1,VLOOKUP(A3359,[1]DI!$A$4:$B$15000,2,FALSE),0)</f>
        <v>0</v>
      </c>
      <c r="E3359" s="81">
        <f t="shared" ca="1" si="986"/>
        <v>0</v>
      </c>
      <c r="F3359" s="83">
        <f t="shared" si="994"/>
        <v>1.2</v>
      </c>
      <c r="G3359" s="84">
        <f t="shared" ca="1" si="987"/>
        <v>1</v>
      </c>
      <c r="H3359" s="81">
        <f ca="1">TRUNC(PRODUCT(G$10:G3358),15)</f>
        <v>1.40945772534528</v>
      </c>
      <c r="I3359" s="81">
        <f t="shared" ca="1" si="988"/>
        <v>1.40945772534528</v>
      </c>
      <c r="J3359" s="81">
        <f t="shared" ca="1" si="989"/>
        <v>1</v>
      </c>
      <c r="K3359" s="81">
        <f t="shared" ca="1" si="990"/>
        <v>0</v>
      </c>
      <c r="L3359" s="85">
        <f>IF(VLOOKUP(A3359,$U$12:$AD$125,8)=VLOOKUP(A3358,$U$12:$AD$125,8),0,VLOOKUP(A3359,U$12:$AD$125,8))</f>
        <v>0</v>
      </c>
      <c r="M3359" s="86">
        <f>IF(L3359&gt;0,VLOOKUP(L3359,T$12:$AC$125,7),0)</f>
        <v>0</v>
      </c>
      <c r="N3359" s="81">
        <f t="shared" si="995"/>
        <v>0</v>
      </c>
      <c r="O3359" s="81">
        <f t="shared" ca="1" si="991"/>
        <v>0</v>
      </c>
      <c r="P3359" s="87" t="str">
        <f t="shared" si="992"/>
        <v>A+J=</v>
      </c>
      <c r="Q3359" s="88">
        <f t="shared" si="993"/>
        <v>46503</v>
      </c>
    </row>
    <row r="3360" spans="1:17" x14ac:dyDescent="0.2">
      <c r="A3360" s="79">
        <f t="shared" si="996"/>
        <v>46432</v>
      </c>
      <c r="B3360" s="80" t="str">
        <f t="shared" ca="1" si="984"/>
        <v>n.d</v>
      </c>
      <c r="C3360" s="81">
        <f t="shared" ca="1" si="985"/>
        <v>649.43013231999998</v>
      </c>
      <c r="D3360" s="82">
        <f ca="1">IF(A3360&lt;$B$1,VLOOKUP(A3360,[1]DI!$A$4:$B$15000,2,FALSE),0)</f>
        <v>0</v>
      </c>
      <c r="E3360" s="81">
        <f t="shared" ca="1" si="986"/>
        <v>0</v>
      </c>
      <c r="F3360" s="83">
        <f t="shared" si="994"/>
        <v>1.2</v>
      </c>
      <c r="G3360" s="84">
        <f t="shared" ca="1" si="987"/>
        <v>1</v>
      </c>
      <c r="H3360" s="81">
        <f ca="1">TRUNC(PRODUCT(G$10:G3359),15)</f>
        <v>1.40945772534528</v>
      </c>
      <c r="I3360" s="81">
        <f t="shared" ca="1" si="988"/>
        <v>1.40945772534528</v>
      </c>
      <c r="J3360" s="81">
        <f t="shared" ca="1" si="989"/>
        <v>1</v>
      </c>
      <c r="K3360" s="81">
        <f t="shared" ca="1" si="990"/>
        <v>0</v>
      </c>
      <c r="L3360" s="85">
        <f>IF(VLOOKUP(A3360,$U$12:$AD$125,8)=VLOOKUP(A3359,$U$12:$AD$125,8),0,VLOOKUP(A3360,U$12:$AD$125,8))</f>
        <v>0</v>
      </c>
      <c r="M3360" s="86">
        <f>IF(L3360&gt;0,VLOOKUP(L3360,T$12:$AC$125,7),0)</f>
        <v>0</v>
      </c>
      <c r="N3360" s="81">
        <f t="shared" si="995"/>
        <v>0</v>
      </c>
      <c r="O3360" s="81">
        <f t="shared" ca="1" si="991"/>
        <v>0</v>
      </c>
      <c r="P3360" s="87" t="str">
        <f t="shared" si="992"/>
        <v>A+J=</v>
      </c>
      <c r="Q3360" s="88">
        <f t="shared" si="993"/>
        <v>46503</v>
      </c>
    </row>
    <row r="3361" spans="1:17" x14ac:dyDescent="0.2">
      <c r="A3361" s="79">
        <f t="shared" si="996"/>
        <v>46433</v>
      </c>
      <c r="B3361" s="80" t="str">
        <f t="shared" ca="1" si="984"/>
        <v>n.d</v>
      </c>
      <c r="C3361" s="81">
        <f t="shared" ca="1" si="985"/>
        <v>649.43013231999998</v>
      </c>
      <c r="D3361" s="82">
        <f ca="1">IF(A3361&lt;$B$1,VLOOKUP(A3361,[1]DI!$A$4:$B$15000,2,FALSE),0)</f>
        <v>0</v>
      </c>
      <c r="E3361" s="81">
        <f t="shared" ca="1" si="986"/>
        <v>0</v>
      </c>
      <c r="F3361" s="83">
        <f t="shared" si="994"/>
        <v>1.2</v>
      </c>
      <c r="G3361" s="84">
        <f t="shared" ca="1" si="987"/>
        <v>1</v>
      </c>
      <c r="H3361" s="81">
        <f ca="1">TRUNC(PRODUCT(G$10:G3360),15)</f>
        <v>1.40945772534528</v>
      </c>
      <c r="I3361" s="81">
        <f t="shared" ca="1" si="988"/>
        <v>1.40945772534528</v>
      </c>
      <c r="J3361" s="81">
        <f t="shared" ca="1" si="989"/>
        <v>1</v>
      </c>
      <c r="K3361" s="81">
        <f t="shared" ca="1" si="990"/>
        <v>0</v>
      </c>
      <c r="L3361" s="85">
        <f>IF(VLOOKUP(A3361,$U$12:$AD$125,8)=VLOOKUP(A3360,$U$12:$AD$125,8),0,VLOOKUP(A3361,U$12:$AD$125,8))</f>
        <v>0</v>
      </c>
      <c r="M3361" s="86">
        <f>IF(L3361&gt;0,VLOOKUP(L3361,T$12:$AC$125,7),0)</f>
        <v>0</v>
      </c>
      <c r="N3361" s="81">
        <f t="shared" si="995"/>
        <v>0</v>
      </c>
      <c r="O3361" s="81">
        <f t="shared" ca="1" si="991"/>
        <v>0</v>
      </c>
      <c r="P3361" s="87" t="str">
        <f t="shared" si="992"/>
        <v>A+J=</v>
      </c>
      <c r="Q3361" s="88">
        <f t="shared" si="993"/>
        <v>46503</v>
      </c>
    </row>
    <row r="3362" spans="1:17" x14ac:dyDescent="0.2">
      <c r="A3362" s="79">
        <f t="shared" si="996"/>
        <v>46434</v>
      </c>
      <c r="B3362" s="80" t="str">
        <f t="shared" ca="1" si="984"/>
        <v>n.d</v>
      </c>
      <c r="C3362" s="81">
        <f t="shared" ca="1" si="985"/>
        <v>649.43013231999998</v>
      </c>
      <c r="D3362" s="82">
        <f ca="1">IF(A3362&lt;$B$1,VLOOKUP(A3362,[1]DI!$A$4:$B$15000,2,FALSE),0)</f>
        <v>0</v>
      </c>
      <c r="E3362" s="81">
        <f t="shared" ca="1" si="986"/>
        <v>0</v>
      </c>
      <c r="F3362" s="83">
        <f t="shared" si="994"/>
        <v>1.2</v>
      </c>
      <c r="G3362" s="84">
        <f t="shared" ca="1" si="987"/>
        <v>1</v>
      </c>
      <c r="H3362" s="81">
        <f ca="1">TRUNC(PRODUCT(G$10:G3361),15)</f>
        <v>1.40945772534528</v>
      </c>
      <c r="I3362" s="81">
        <f t="shared" ca="1" si="988"/>
        <v>1.40945772534528</v>
      </c>
      <c r="J3362" s="81">
        <f t="shared" ca="1" si="989"/>
        <v>1</v>
      </c>
      <c r="K3362" s="81">
        <f t="shared" ca="1" si="990"/>
        <v>0</v>
      </c>
      <c r="L3362" s="85">
        <f>IF(VLOOKUP(A3362,$U$12:$AD$125,8)=VLOOKUP(A3361,$U$12:$AD$125,8),0,VLOOKUP(A3362,U$12:$AD$125,8))</f>
        <v>0</v>
      </c>
      <c r="M3362" s="86">
        <f>IF(L3362&gt;0,VLOOKUP(L3362,T$12:$AC$125,7),0)</f>
        <v>0</v>
      </c>
      <c r="N3362" s="81">
        <f t="shared" si="995"/>
        <v>0</v>
      </c>
      <c r="O3362" s="81">
        <f t="shared" ca="1" si="991"/>
        <v>0</v>
      </c>
      <c r="P3362" s="87" t="str">
        <f t="shared" si="992"/>
        <v>A+J=</v>
      </c>
      <c r="Q3362" s="88">
        <f t="shared" si="993"/>
        <v>46503</v>
      </c>
    </row>
    <row r="3363" spans="1:17" x14ac:dyDescent="0.2">
      <c r="A3363" s="79">
        <f t="shared" si="996"/>
        <v>46435</v>
      </c>
      <c r="B3363" s="80" t="str">
        <f t="shared" ca="1" si="984"/>
        <v>n.d</v>
      </c>
      <c r="C3363" s="81">
        <f t="shared" ca="1" si="985"/>
        <v>649.43013231999998</v>
      </c>
      <c r="D3363" s="82">
        <f ca="1">IF(A3363&lt;$B$1,VLOOKUP(A3363,[1]DI!$A$4:$B$15000,2,FALSE),0)</f>
        <v>0</v>
      </c>
      <c r="E3363" s="81">
        <f t="shared" ca="1" si="986"/>
        <v>0</v>
      </c>
      <c r="F3363" s="83">
        <f t="shared" si="994"/>
        <v>1.2</v>
      </c>
      <c r="G3363" s="84">
        <f t="shared" ca="1" si="987"/>
        <v>1</v>
      </c>
      <c r="H3363" s="81">
        <f ca="1">TRUNC(PRODUCT(G$10:G3362),15)</f>
        <v>1.40945772534528</v>
      </c>
      <c r="I3363" s="81">
        <f t="shared" ca="1" si="988"/>
        <v>1.40945772534528</v>
      </c>
      <c r="J3363" s="81">
        <f t="shared" ca="1" si="989"/>
        <v>1</v>
      </c>
      <c r="K3363" s="81">
        <f t="shared" ca="1" si="990"/>
        <v>0</v>
      </c>
      <c r="L3363" s="85">
        <f>IF(VLOOKUP(A3363,$U$12:$AD$125,8)=VLOOKUP(A3362,$U$12:$AD$125,8),0,VLOOKUP(A3363,U$12:$AD$125,8))</f>
        <v>0</v>
      </c>
      <c r="M3363" s="86">
        <f>IF(L3363&gt;0,VLOOKUP(L3363,T$12:$AC$125,7),0)</f>
        <v>0</v>
      </c>
      <c r="N3363" s="81">
        <f t="shared" si="995"/>
        <v>0</v>
      </c>
      <c r="O3363" s="81">
        <f t="shared" ca="1" si="991"/>
        <v>0</v>
      </c>
      <c r="P3363" s="87" t="str">
        <f t="shared" si="992"/>
        <v>A+J=</v>
      </c>
      <c r="Q3363" s="88">
        <f t="shared" si="993"/>
        <v>46503</v>
      </c>
    </row>
    <row r="3364" spans="1:17" x14ac:dyDescent="0.2">
      <c r="A3364" s="79">
        <f t="shared" si="996"/>
        <v>46436</v>
      </c>
      <c r="B3364" s="80" t="str">
        <f t="shared" ca="1" si="984"/>
        <v>n.d</v>
      </c>
      <c r="C3364" s="81">
        <f t="shared" ca="1" si="985"/>
        <v>649.43013231999998</v>
      </c>
      <c r="D3364" s="82">
        <f ca="1">IF(A3364&lt;$B$1,VLOOKUP(A3364,[1]DI!$A$4:$B$15000,2,FALSE),0)</f>
        <v>0</v>
      </c>
      <c r="E3364" s="81">
        <f t="shared" ca="1" si="986"/>
        <v>0</v>
      </c>
      <c r="F3364" s="83">
        <f t="shared" si="994"/>
        <v>1.2</v>
      </c>
      <c r="G3364" s="84">
        <f t="shared" ca="1" si="987"/>
        <v>1</v>
      </c>
      <c r="H3364" s="81">
        <f ca="1">TRUNC(PRODUCT(G$10:G3363),15)</f>
        <v>1.40945772534528</v>
      </c>
      <c r="I3364" s="81">
        <f t="shared" ca="1" si="988"/>
        <v>1.40945772534528</v>
      </c>
      <c r="J3364" s="81">
        <f t="shared" ca="1" si="989"/>
        <v>1</v>
      </c>
      <c r="K3364" s="81">
        <f t="shared" ca="1" si="990"/>
        <v>0</v>
      </c>
      <c r="L3364" s="85">
        <f>IF(VLOOKUP(A3364,$U$12:$AD$125,8)=VLOOKUP(A3363,$U$12:$AD$125,8),0,VLOOKUP(A3364,U$12:$AD$125,8))</f>
        <v>0</v>
      </c>
      <c r="M3364" s="86">
        <f>IF(L3364&gt;0,VLOOKUP(L3364,T$12:$AC$125,7),0)</f>
        <v>0</v>
      </c>
      <c r="N3364" s="81">
        <f t="shared" si="995"/>
        <v>0</v>
      </c>
      <c r="O3364" s="81">
        <f t="shared" ca="1" si="991"/>
        <v>0</v>
      </c>
      <c r="P3364" s="87" t="str">
        <f t="shared" si="992"/>
        <v>A+J=</v>
      </c>
      <c r="Q3364" s="88">
        <f t="shared" si="993"/>
        <v>46503</v>
      </c>
    </row>
    <row r="3365" spans="1:17" x14ac:dyDescent="0.2">
      <c r="A3365" s="79">
        <f t="shared" si="996"/>
        <v>46437</v>
      </c>
      <c r="B3365" s="80" t="str">
        <f t="shared" ca="1" si="984"/>
        <v>n.d</v>
      </c>
      <c r="C3365" s="81">
        <f t="shared" ca="1" si="985"/>
        <v>649.43013231999998</v>
      </c>
      <c r="D3365" s="82">
        <f ca="1">IF(A3365&lt;$B$1,VLOOKUP(A3365,[1]DI!$A$4:$B$15000,2,FALSE),0)</f>
        <v>0</v>
      </c>
      <c r="E3365" s="81">
        <f t="shared" ca="1" si="986"/>
        <v>0</v>
      </c>
      <c r="F3365" s="83">
        <f t="shared" si="994"/>
        <v>1.2</v>
      </c>
      <c r="G3365" s="84">
        <f t="shared" ca="1" si="987"/>
        <v>1</v>
      </c>
      <c r="H3365" s="81">
        <f ca="1">TRUNC(PRODUCT(G$10:G3364),15)</f>
        <v>1.40945772534528</v>
      </c>
      <c r="I3365" s="81">
        <f t="shared" ca="1" si="988"/>
        <v>1.40945772534528</v>
      </c>
      <c r="J3365" s="81">
        <f t="shared" ca="1" si="989"/>
        <v>1</v>
      </c>
      <c r="K3365" s="81">
        <f t="shared" ca="1" si="990"/>
        <v>0</v>
      </c>
      <c r="L3365" s="85">
        <f>IF(VLOOKUP(A3365,$U$12:$AD$125,8)=VLOOKUP(A3364,$U$12:$AD$125,8),0,VLOOKUP(A3365,U$12:$AD$125,8))</f>
        <v>0</v>
      </c>
      <c r="M3365" s="86">
        <f>IF(L3365&gt;0,VLOOKUP(L3365,T$12:$AC$125,7),0)</f>
        <v>0</v>
      </c>
      <c r="N3365" s="81">
        <f t="shared" si="995"/>
        <v>0</v>
      </c>
      <c r="O3365" s="81">
        <f t="shared" ca="1" si="991"/>
        <v>0</v>
      </c>
      <c r="P3365" s="87" t="str">
        <f t="shared" si="992"/>
        <v>A+J=</v>
      </c>
      <c r="Q3365" s="88">
        <f t="shared" si="993"/>
        <v>46503</v>
      </c>
    </row>
    <row r="3366" spans="1:17" x14ac:dyDescent="0.2">
      <c r="A3366" s="79">
        <f t="shared" si="996"/>
        <v>46438</v>
      </c>
      <c r="B3366" s="80" t="str">
        <f t="shared" ca="1" si="984"/>
        <v>n.d</v>
      </c>
      <c r="C3366" s="81">
        <f t="shared" ca="1" si="985"/>
        <v>649.43013231999998</v>
      </c>
      <c r="D3366" s="82">
        <f ca="1">IF(A3366&lt;$B$1,VLOOKUP(A3366,[1]DI!$A$4:$B$15000,2,FALSE),0)</f>
        <v>0</v>
      </c>
      <c r="E3366" s="81">
        <f t="shared" ca="1" si="986"/>
        <v>0</v>
      </c>
      <c r="F3366" s="83">
        <f t="shared" si="994"/>
        <v>1.2</v>
      </c>
      <c r="G3366" s="84">
        <f t="shared" ca="1" si="987"/>
        <v>1</v>
      </c>
      <c r="H3366" s="81">
        <f ca="1">TRUNC(PRODUCT(G$10:G3365),15)</f>
        <v>1.40945772534528</v>
      </c>
      <c r="I3366" s="81">
        <f t="shared" ca="1" si="988"/>
        <v>1.40945772534528</v>
      </c>
      <c r="J3366" s="81">
        <f t="shared" ca="1" si="989"/>
        <v>1</v>
      </c>
      <c r="K3366" s="81">
        <f t="shared" ca="1" si="990"/>
        <v>0</v>
      </c>
      <c r="L3366" s="85">
        <f>IF(VLOOKUP(A3366,$U$12:$AD$125,8)=VLOOKUP(A3365,$U$12:$AD$125,8),0,VLOOKUP(A3366,U$12:$AD$125,8))</f>
        <v>0</v>
      </c>
      <c r="M3366" s="86">
        <f>IF(L3366&gt;0,VLOOKUP(L3366,T$12:$AC$125,7),0)</f>
        <v>0</v>
      </c>
      <c r="N3366" s="81">
        <f t="shared" si="995"/>
        <v>0</v>
      </c>
      <c r="O3366" s="81">
        <f t="shared" ca="1" si="991"/>
        <v>0</v>
      </c>
      <c r="P3366" s="87" t="str">
        <f t="shared" si="992"/>
        <v>A+J=</v>
      </c>
      <c r="Q3366" s="88">
        <f t="shared" si="993"/>
        <v>46503</v>
      </c>
    </row>
    <row r="3367" spans="1:17" x14ac:dyDescent="0.2">
      <c r="A3367" s="79">
        <f t="shared" si="996"/>
        <v>46439</v>
      </c>
      <c r="B3367" s="80" t="str">
        <f t="shared" ca="1" si="984"/>
        <v>n.d</v>
      </c>
      <c r="C3367" s="81">
        <f t="shared" ca="1" si="985"/>
        <v>649.43013231999998</v>
      </c>
      <c r="D3367" s="82">
        <f ca="1">IF(A3367&lt;$B$1,VLOOKUP(A3367,[1]DI!$A$4:$B$15000,2,FALSE),0)</f>
        <v>0</v>
      </c>
      <c r="E3367" s="81">
        <f t="shared" ca="1" si="986"/>
        <v>0</v>
      </c>
      <c r="F3367" s="83">
        <f t="shared" si="994"/>
        <v>1.2</v>
      </c>
      <c r="G3367" s="84">
        <f t="shared" ca="1" si="987"/>
        <v>1</v>
      </c>
      <c r="H3367" s="81">
        <f ca="1">TRUNC(PRODUCT(G$10:G3366),15)</f>
        <v>1.40945772534528</v>
      </c>
      <c r="I3367" s="81">
        <f t="shared" ca="1" si="988"/>
        <v>1.40945772534528</v>
      </c>
      <c r="J3367" s="81">
        <f t="shared" ca="1" si="989"/>
        <v>1</v>
      </c>
      <c r="K3367" s="81">
        <f t="shared" ca="1" si="990"/>
        <v>0</v>
      </c>
      <c r="L3367" s="85">
        <f>IF(VLOOKUP(A3367,$U$12:$AD$125,8)=VLOOKUP(A3366,$U$12:$AD$125,8),0,VLOOKUP(A3367,U$12:$AD$125,8))</f>
        <v>0</v>
      </c>
      <c r="M3367" s="86">
        <f>IF(L3367&gt;0,VLOOKUP(L3367,T$12:$AC$125,7),0)</f>
        <v>0</v>
      </c>
      <c r="N3367" s="81">
        <f t="shared" si="995"/>
        <v>0</v>
      </c>
      <c r="O3367" s="81">
        <f t="shared" ca="1" si="991"/>
        <v>0</v>
      </c>
      <c r="P3367" s="87" t="str">
        <f t="shared" si="992"/>
        <v>A+J=</v>
      </c>
      <c r="Q3367" s="88">
        <f t="shared" si="993"/>
        <v>46503</v>
      </c>
    </row>
    <row r="3368" spans="1:17" x14ac:dyDescent="0.2">
      <c r="A3368" s="79">
        <f t="shared" si="996"/>
        <v>46440</v>
      </c>
      <c r="B3368" s="80" t="str">
        <f t="shared" ca="1" si="984"/>
        <v>n.d</v>
      </c>
      <c r="C3368" s="81">
        <f t="shared" ca="1" si="985"/>
        <v>649.43013231999998</v>
      </c>
      <c r="D3368" s="82">
        <f ca="1">IF(A3368&lt;$B$1,VLOOKUP(A3368,[1]DI!$A$4:$B$15000,2,FALSE),0)</f>
        <v>0</v>
      </c>
      <c r="E3368" s="81">
        <f t="shared" ca="1" si="986"/>
        <v>0</v>
      </c>
      <c r="F3368" s="83">
        <f t="shared" si="994"/>
        <v>1.2</v>
      </c>
      <c r="G3368" s="84">
        <f t="shared" ca="1" si="987"/>
        <v>1</v>
      </c>
      <c r="H3368" s="81">
        <f ca="1">TRUNC(PRODUCT(G$10:G3367),15)</f>
        <v>1.40945772534528</v>
      </c>
      <c r="I3368" s="81">
        <f t="shared" ca="1" si="988"/>
        <v>1.40945772534528</v>
      </c>
      <c r="J3368" s="81">
        <f t="shared" ca="1" si="989"/>
        <v>1</v>
      </c>
      <c r="K3368" s="81">
        <f t="shared" ca="1" si="990"/>
        <v>0</v>
      </c>
      <c r="L3368" s="85">
        <f>IF(VLOOKUP(A3368,$U$12:$AD$125,8)=VLOOKUP(A3367,$U$12:$AD$125,8),0,VLOOKUP(A3368,U$12:$AD$125,8))</f>
        <v>0</v>
      </c>
      <c r="M3368" s="86">
        <f>IF(L3368&gt;0,VLOOKUP(L3368,T$12:$AC$125,7),0)</f>
        <v>0</v>
      </c>
      <c r="N3368" s="81">
        <f t="shared" si="995"/>
        <v>0</v>
      </c>
      <c r="O3368" s="81">
        <f t="shared" ca="1" si="991"/>
        <v>0</v>
      </c>
      <c r="P3368" s="87" t="str">
        <f t="shared" si="992"/>
        <v>A+J=</v>
      </c>
      <c r="Q3368" s="88">
        <f t="shared" si="993"/>
        <v>46503</v>
      </c>
    </row>
    <row r="3369" spans="1:17" x14ac:dyDescent="0.2">
      <c r="A3369" s="79">
        <f t="shared" si="996"/>
        <v>46441</v>
      </c>
      <c r="B3369" s="80" t="str">
        <f t="shared" ca="1" si="984"/>
        <v>n.d</v>
      </c>
      <c r="C3369" s="81">
        <f t="shared" ca="1" si="985"/>
        <v>649.43013231999998</v>
      </c>
      <c r="D3369" s="82">
        <f ca="1">IF(A3369&lt;$B$1,VLOOKUP(A3369,[1]DI!$A$4:$B$15000,2,FALSE),0)</f>
        <v>0</v>
      </c>
      <c r="E3369" s="81">
        <f t="shared" ca="1" si="986"/>
        <v>0</v>
      </c>
      <c r="F3369" s="83">
        <f t="shared" si="994"/>
        <v>1.2</v>
      </c>
      <c r="G3369" s="84">
        <f t="shared" ca="1" si="987"/>
        <v>1</v>
      </c>
      <c r="H3369" s="81">
        <f ca="1">TRUNC(PRODUCT(G$10:G3368),15)</f>
        <v>1.40945772534528</v>
      </c>
      <c r="I3369" s="81">
        <f t="shared" ca="1" si="988"/>
        <v>1.40945772534528</v>
      </c>
      <c r="J3369" s="81">
        <f t="shared" ca="1" si="989"/>
        <v>1</v>
      </c>
      <c r="K3369" s="81">
        <f t="shared" ca="1" si="990"/>
        <v>0</v>
      </c>
      <c r="L3369" s="85">
        <f>IF(VLOOKUP(A3369,$U$12:$AD$125,8)=VLOOKUP(A3368,$U$12:$AD$125,8),0,VLOOKUP(A3369,U$12:$AD$125,8))</f>
        <v>0</v>
      </c>
      <c r="M3369" s="86">
        <f>IF(L3369&gt;0,VLOOKUP(L3369,T$12:$AC$125,7),0)</f>
        <v>0</v>
      </c>
      <c r="N3369" s="81">
        <f t="shared" si="995"/>
        <v>0</v>
      </c>
      <c r="O3369" s="81">
        <f t="shared" ca="1" si="991"/>
        <v>0</v>
      </c>
      <c r="P3369" s="87" t="str">
        <f t="shared" si="992"/>
        <v>A+J=</v>
      </c>
      <c r="Q3369" s="88">
        <f t="shared" si="993"/>
        <v>46503</v>
      </c>
    </row>
    <row r="3370" spans="1:17" x14ac:dyDescent="0.2">
      <c r="A3370" s="79">
        <f t="shared" si="996"/>
        <v>46442</v>
      </c>
      <c r="B3370" s="80" t="str">
        <f t="shared" ca="1" si="984"/>
        <v>n.d</v>
      </c>
      <c r="C3370" s="81">
        <f t="shared" ca="1" si="985"/>
        <v>649.43013231999998</v>
      </c>
      <c r="D3370" s="82">
        <f ca="1">IF(A3370&lt;$B$1,VLOOKUP(A3370,[1]DI!$A$4:$B$15000,2,FALSE),0)</f>
        <v>0</v>
      </c>
      <c r="E3370" s="81">
        <f t="shared" ca="1" si="986"/>
        <v>0</v>
      </c>
      <c r="F3370" s="83">
        <f t="shared" si="994"/>
        <v>1.2</v>
      </c>
      <c r="G3370" s="84">
        <f t="shared" ca="1" si="987"/>
        <v>1</v>
      </c>
      <c r="H3370" s="81">
        <f ca="1">TRUNC(PRODUCT(G$10:G3369),15)</f>
        <v>1.40945772534528</v>
      </c>
      <c r="I3370" s="81">
        <f t="shared" ca="1" si="988"/>
        <v>1.40945772534528</v>
      </c>
      <c r="J3370" s="81">
        <f t="shared" ca="1" si="989"/>
        <v>1</v>
      </c>
      <c r="K3370" s="81">
        <f t="shared" ca="1" si="990"/>
        <v>0</v>
      </c>
      <c r="L3370" s="85">
        <f>IF(VLOOKUP(A3370,$U$12:$AD$125,8)=VLOOKUP(A3369,$U$12:$AD$125,8),0,VLOOKUP(A3370,U$12:$AD$125,8))</f>
        <v>0</v>
      </c>
      <c r="M3370" s="86">
        <f>IF(L3370&gt;0,VLOOKUP(L3370,T$12:$AC$125,7),0)</f>
        <v>0</v>
      </c>
      <c r="N3370" s="81">
        <f t="shared" si="995"/>
        <v>0</v>
      </c>
      <c r="O3370" s="81">
        <f t="shared" ca="1" si="991"/>
        <v>0</v>
      </c>
      <c r="P3370" s="87" t="str">
        <f t="shared" si="992"/>
        <v>A+J=</v>
      </c>
      <c r="Q3370" s="88">
        <f t="shared" si="993"/>
        <v>46503</v>
      </c>
    </row>
    <row r="3371" spans="1:17" x14ac:dyDescent="0.2">
      <c r="A3371" s="79">
        <f t="shared" si="996"/>
        <v>46443</v>
      </c>
      <c r="B3371" s="80" t="str">
        <f t="shared" ca="1" si="984"/>
        <v>n.d</v>
      </c>
      <c r="C3371" s="81">
        <f t="shared" ca="1" si="985"/>
        <v>649.43013231999998</v>
      </c>
      <c r="D3371" s="82">
        <f ca="1">IF(A3371&lt;$B$1,VLOOKUP(A3371,[1]DI!$A$4:$B$15000,2,FALSE),0)</f>
        <v>0</v>
      </c>
      <c r="E3371" s="81">
        <f t="shared" ca="1" si="986"/>
        <v>0</v>
      </c>
      <c r="F3371" s="83">
        <f t="shared" si="994"/>
        <v>1.2</v>
      </c>
      <c r="G3371" s="84">
        <f t="shared" ca="1" si="987"/>
        <v>1</v>
      </c>
      <c r="H3371" s="81">
        <f ca="1">TRUNC(PRODUCT(G$10:G3370),15)</f>
        <v>1.40945772534528</v>
      </c>
      <c r="I3371" s="81">
        <f t="shared" ca="1" si="988"/>
        <v>1.40945772534528</v>
      </c>
      <c r="J3371" s="81">
        <f t="shared" ca="1" si="989"/>
        <v>1</v>
      </c>
      <c r="K3371" s="81">
        <f t="shared" ca="1" si="990"/>
        <v>0</v>
      </c>
      <c r="L3371" s="85">
        <f>IF(VLOOKUP(A3371,$U$12:$AD$125,8)=VLOOKUP(A3370,$U$12:$AD$125,8),0,VLOOKUP(A3371,U$12:$AD$125,8))</f>
        <v>0</v>
      </c>
      <c r="M3371" s="86">
        <f>IF(L3371&gt;0,VLOOKUP(L3371,T$12:$AC$125,7),0)</f>
        <v>0</v>
      </c>
      <c r="N3371" s="81">
        <f t="shared" si="995"/>
        <v>0</v>
      </c>
      <c r="O3371" s="81">
        <f t="shared" ca="1" si="991"/>
        <v>0</v>
      </c>
      <c r="P3371" s="87" t="str">
        <f t="shared" si="992"/>
        <v>A+J=</v>
      </c>
      <c r="Q3371" s="88">
        <f t="shared" si="993"/>
        <v>46503</v>
      </c>
    </row>
    <row r="3372" spans="1:17" x14ac:dyDescent="0.2">
      <c r="A3372" s="79">
        <f t="shared" si="996"/>
        <v>46444</v>
      </c>
      <c r="B3372" s="80" t="str">
        <f t="shared" ca="1" si="984"/>
        <v>n.d</v>
      </c>
      <c r="C3372" s="81">
        <f t="shared" ca="1" si="985"/>
        <v>649.43013231999998</v>
      </c>
      <c r="D3372" s="82">
        <f ca="1">IF(A3372&lt;$B$1,VLOOKUP(A3372,[1]DI!$A$4:$B$15000,2,FALSE),0)</f>
        <v>0</v>
      </c>
      <c r="E3372" s="81">
        <f t="shared" ca="1" si="986"/>
        <v>0</v>
      </c>
      <c r="F3372" s="83">
        <f t="shared" si="994"/>
        <v>1.2</v>
      </c>
      <c r="G3372" s="84">
        <f t="shared" ca="1" si="987"/>
        <v>1</v>
      </c>
      <c r="H3372" s="81">
        <f ca="1">TRUNC(PRODUCT(G$10:G3371),15)</f>
        <v>1.40945772534528</v>
      </c>
      <c r="I3372" s="81">
        <f t="shared" ca="1" si="988"/>
        <v>1.40945772534528</v>
      </c>
      <c r="J3372" s="81">
        <f t="shared" ca="1" si="989"/>
        <v>1</v>
      </c>
      <c r="K3372" s="81">
        <f t="shared" ca="1" si="990"/>
        <v>0</v>
      </c>
      <c r="L3372" s="85">
        <f>IF(VLOOKUP(A3372,$U$12:$AD$125,8)=VLOOKUP(A3371,$U$12:$AD$125,8),0,VLOOKUP(A3372,U$12:$AD$125,8))</f>
        <v>0</v>
      </c>
      <c r="M3372" s="86">
        <f>IF(L3372&gt;0,VLOOKUP(L3372,T$12:$AC$125,7),0)</f>
        <v>0</v>
      </c>
      <c r="N3372" s="81">
        <f t="shared" si="995"/>
        <v>0</v>
      </c>
      <c r="O3372" s="81">
        <f t="shared" ca="1" si="991"/>
        <v>0</v>
      </c>
      <c r="P3372" s="87" t="str">
        <f t="shared" si="992"/>
        <v>A+J=</v>
      </c>
      <c r="Q3372" s="88">
        <f t="shared" si="993"/>
        <v>46503</v>
      </c>
    </row>
    <row r="3373" spans="1:17" x14ac:dyDescent="0.2">
      <c r="A3373" s="79">
        <f t="shared" si="996"/>
        <v>46445</v>
      </c>
      <c r="B3373" s="80" t="str">
        <f t="shared" ca="1" si="984"/>
        <v>n.d</v>
      </c>
      <c r="C3373" s="81">
        <f t="shared" ca="1" si="985"/>
        <v>649.43013231999998</v>
      </c>
      <c r="D3373" s="82">
        <f ca="1">IF(A3373&lt;$B$1,VLOOKUP(A3373,[1]DI!$A$4:$B$15000,2,FALSE),0)</f>
        <v>0</v>
      </c>
      <c r="E3373" s="81">
        <f t="shared" ca="1" si="986"/>
        <v>0</v>
      </c>
      <c r="F3373" s="83">
        <f t="shared" si="994"/>
        <v>1.2</v>
      </c>
      <c r="G3373" s="84">
        <f t="shared" ca="1" si="987"/>
        <v>1</v>
      </c>
      <c r="H3373" s="81">
        <f ca="1">TRUNC(PRODUCT(G$10:G3372),15)</f>
        <v>1.40945772534528</v>
      </c>
      <c r="I3373" s="81">
        <f t="shared" ca="1" si="988"/>
        <v>1.40945772534528</v>
      </c>
      <c r="J3373" s="81">
        <f t="shared" ca="1" si="989"/>
        <v>1</v>
      </c>
      <c r="K3373" s="81">
        <f t="shared" ca="1" si="990"/>
        <v>0</v>
      </c>
      <c r="L3373" s="85">
        <f>IF(VLOOKUP(A3373,$U$12:$AD$125,8)=VLOOKUP(A3372,$U$12:$AD$125,8),0,VLOOKUP(A3373,U$12:$AD$125,8))</f>
        <v>0</v>
      </c>
      <c r="M3373" s="86">
        <f>IF(L3373&gt;0,VLOOKUP(L3373,T$12:$AC$125,7),0)</f>
        <v>0</v>
      </c>
      <c r="N3373" s="81">
        <f t="shared" si="995"/>
        <v>0</v>
      </c>
      <c r="O3373" s="81">
        <f t="shared" ca="1" si="991"/>
        <v>0</v>
      </c>
      <c r="P3373" s="87" t="str">
        <f t="shared" si="992"/>
        <v>A+J=</v>
      </c>
      <c r="Q3373" s="88">
        <f t="shared" si="993"/>
        <v>46503</v>
      </c>
    </row>
    <row r="3374" spans="1:17" x14ac:dyDescent="0.2">
      <c r="A3374" s="79">
        <f t="shared" si="996"/>
        <v>46446</v>
      </c>
      <c r="B3374" s="80" t="str">
        <f t="shared" ref="B3374:B3387" ca="1" si="997">IF(A3374&lt;=TODAY(),C3374+K3374,IF(AND(A3374&gt;TODAY(),A3374&lt;=$B$1),IF(VLOOKUP(TODAY(),$A$10:$D$5000,4,FALSE)=0,"n.d",C3374+K3374),"n.d"))</f>
        <v>n.d</v>
      </c>
      <c r="C3374" s="81">
        <f t="shared" ref="C3374:C3387" ca="1" si="998">TRUNC(C3373-N3373,8)</f>
        <v>649.43013231999998</v>
      </c>
      <c r="D3374" s="82">
        <f ca="1">IF(A3374&lt;$B$1,VLOOKUP(A3374,[1]DI!$A$4:$B$15000,2,FALSE),0)</f>
        <v>0</v>
      </c>
      <c r="E3374" s="81">
        <f t="shared" ref="E3374:E3387" ca="1" si="999">ROUND((((1+D3374)^(1/252)-1)),8)</f>
        <v>0</v>
      </c>
      <c r="F3374" s="83">
        <f t="shared" si="994"/>
        <v>1.2</v>
      </c>
      <c r="G3374" s="84">
        <f t="shared" ref="G3374:G3387" ca="1" si="1000">TRUNC((1+(E3374*F3374)),15)</f>
        <v>1</v>
      </c>
      <c r="H3374" s="81">
        <f ca="1">TRUNC(PRODUCT(G$10:G3373),15)</f>
        <v>1.40945772534528</v>
      </c>
      <c r="I3374" s="81">
        <f t="shared" ref="I3374:I3387" ca="1" si="1001">IF(OR(L3373&gt;0,L3373="E"),H3373,I3373)</f>
        <v>1.40945772534528</v>
      </c>
      <c r="J3374" s="81">
        <f t="shared" ref="J3374:J3387" ca="1" si="1002">ROUND(TRUNC(H3374/I3374,15),8)</f>
        <v>1</v>
      </c>
      <c r="K3374" s="81">
        <f t="shared" ref="K3374:K3387" ca="1" si="1003">TRUNC((C3374*(J3374-1)),8)</f>
        <v>0</v>
      </c>
      <c r="L3374" s="85">
        <f>IF(VLOOKUP(A3374,$U$12:$AD$125,8)=VLOOKUP(A3373,$U$12:$AD$125,8),0,VLOOKUP(A3374,U$12:$AD$125,8))</f>
        <v>0</v>
      </c>
      <c r="M3374" s="86">
        <f>IF(L3374&gt;0,VLOOKUP(L3374,T$12:$AC$125,7),0)</f>
        <v>0</v>
      </c>
      <c r="N3374" s="81">
        <f t="shared" si="995"/>
        <v>0</v>
      </c>
      <c r="O3374" s="81">
        <f t="shared" ref="O3374:O3387" ca="1" si="1004">(K3374+N3374)</f>
        <v>0</v>
      </c>
      <c r="P3374" s="87" t="str">
        <f t="shared" ref="P3374:P3387" si="1005">IF(L3373&gt;0,VLOOKUP(A3373,$U$12:$AD$125,9),P3373)</f>
        <v>A+J=</v>
      </c>
      <c r="Q3374" s="88">
        <f t="shared" ref="Q3374:Q3387" si="1006">IF(L3373&gt;0,VLOOKUP(A3373,$U$12:$AD$125,10),Q3373)</f>
        <v>46503</v>
      </c>
    </row>
    <row r="3375" spans="1:17" x14ac:dyDescent="0.2">
      <c r="A3375" s="79">
        <f t="shared" si="996"/>
        <v>46447</v>
      </c>
      <c r="B3375" s="80" t="str">
        <f t="shared" ca="1" si="997"/>
        <v>n.d</v>
      </c>
      <c r="C3375" s="81">
        <f t="shared" ca="1" si="998"/>
        <v>649.43013231999998</v>
      </c>
      <c r="D3375" s="82">
        <f ca="1">IF(A3375&lt;$B$1,VLOOKUP(A3375,[1]DI!$A$4:$B$15000,2,FALSE),0)</f>
        <v>0</v>
      </c>
      <c r="E3375" s="81">
        <f t="shared" ca="1" si="999"/>
        <v>0</v>
      </c>
      <c r="F3375" s="83">
        <f t="shared" si="994"/>
        <v>1.2</v>
      </c>
      <c r="G3375" s="84">
        <f t="shared" ca="1" si="1000"/>
        <v>1</v>
      </c>
      <c r="H3375" s="81">
        <f ca="1">TRUNC(PRODUCT(G$10:G3374),15)</f>
        <v>1.40945772534528</v>
      </c>
      <c r="I3375" s="81">
        <f t="shared" ca="1" si="1001"/>
        <v>1.40945772534528</v>
      </c>
      <c r="J3375" s="81">
        <f t="shared" ca="1" si="1002"/>
        <v>1</v>
      </c>
      <c r="K3375" s="81">
        <f t="shared" ca="1" si="1003"/>
        <v>0</v>
      </c>
      <c r="L3375" s="85">
        <f>IF(VLOOKUP(A3375,$U$12:$AD$125,8)=VLOOKUP(A3374,$U$12:$AD$125,8),0,VLOOKUP(A3375,U$12:$AD$125,8))</f>
        <v>0</v>
      </c>
      <c r="M3375" s="86">
        <f>IF(L3375&gt;0,VLOOKUP(L3375,T$12:$AC$125,7),0)</f>
        <v>0</v>
      </c>
      <c r="N3375" s="81">
        <f t="shared" si="995"/>
        <v>0</v>
      </c>
      <c r="O3375" s="81">
        <f t="shared" ca="1" si="1004"/>
        <v>0</v>
      </c>
      <c r="P3375" s="87" t="str">
        <f t="shared" si="1005"/>
        <v>A+J=</v>
      </c>
      <c r="Q3375" s="88">
        <f t="shared" si="1006"/>
        <v>46503</v>
      </c>
    </row>
    <row r="3376" spans="1:17" x14ac:dyDescent="0.2">
      <c r="A3376" s="79">
        <f t="shared" si="996"/>
        <v>46448</v>
      </c>
      <c r="B3376" s="80" t="str">
        <f t="shared" ca="1" si="997"/>
        <v>n.d</v>
      </c>
      <c r="C3376" s="81">
        <f t="shared" ca="1" si="998"/>
        <v>649.43013231999998</v>
      </c>
      <c r="D3376" s="82">
        <f ca="1">IF(A3376&lt;$B$1,VLOOKUP(A3376,[1]DI!$A$4:$B$15000,2,FALSE),0)</f>
        <v>0</v>
      </c>
      <c r="E3376" s="81">
        <f t="shared" ca="1" si="999"/>
        <v>0</v>
      </c>
      <c r="F3376" s="83">
        <f t="shared" si="994"/>
        <v>1.2</v>
      </c>
      <c r="G3376" s="84">
        <f t="shared" ca="1" si="1000"/>
        <v>1</v>
      </c>
      <c r="H3376" s="81">
        <f ca="1">TRUNC(PRODUCT(G$10:G3375),15)</f>
        <v>1.40945772534528</v>
      </c>
      <c r="I3376" s="81">
        <f t="shared" ca="1" si="1001"/>
        <v>1.40945772534528</v>
      </c>
      <c r="J3376" s="81">
        <f t="shared" ca="1" si="1002"/>
        <v>1</v>
      </c>
      <c r="K3376" s="81">
        <f t="shared" ca="1" si="1003"/>
        <v>0</v>
      </c>
      <c r="L3376" s="85">
        <f>IF(VLOOKUP(A3376,$U$12:$AD$125,8)=VLOOKUP(A3375,$U$12:$AD$125,8),0,VLOOKUP(A3376,U$12:$AD$125,8))</f>
        <v>0</v>
      </c>
      <c r="M3376" s="86">
        <f>IF(L3376&gt;0,VLOOKUP(L3376,T$12:$AC$125,7),0)</f>
        <v>0</v>
      </c>
      <c r="N3376" s="81">
        <f t="shared" si="995"/>
        <v>0</v>
      </c>
      <c r="O3376" s="81">
        <f t="shared" ca="1" si="1004"/>
        <v>0</v>
      </c>
      <c r="P3376" s="87" t="str">
        <f t="shared" si="1005"/>
        <v>A+J=</v>
      </c>
      <c r="Q3376" s="88">
        <f t="shared" si="1006"/>
        <v>46503</v>
      </c>
    </row>
    <row r="3377" spans="1:17" x14ac:dyDescent="0.2">
      <c r="A3377" s="79">
        <f t="shared" si="996"/>
        <v>46449</v>
      </c>
      <c r="B3377" s="80" t="str">
        <f t="shared" ca="1" si="997"/>
        <v>n.d</v>
      </c>
      <c r="C3377" s="81">
        <f t="shared" ca="1" si="998"/>
        <v>649.43013231999998</v>
      </c>
      <c r="D3377" s="82">
        <f ca="1">IF(A3377&lt;$B$1,VLOOKUP(A3377,[1]DI!$A$4:$B$15000,2,FALSE),0)</f>
        <v>0</v>
      </c>
      <c r="E3377" s="81">
        <f t="shared" ca="1" si="999"/>
        <v>0</v>
      </c>
      <c r="F3377" s="83">
        <f t="shared" si="994"/>
        <v>1.2</v>
      </c>
      <c r="G3377" s="84">
        <f t="shared" ca="1" si="1000"/>
        <v>1</v>
      </c>
      <c r="H3377" s="81">
        <f ca="1">TRUNC(PRODUCT(G$10:G3376),15)</f>
        <v>1.40945772534528</v>
      </c>
      <c r="I3377" s="81">
        <f t="shared" ca="1" si="1001"/>
        <v>1.40945772534528</v>
      </c>
      <c r="J3377" s="81">
        <f t="shared" ca="1" si="1002"/>
        <v>1</v>
      </c>
      <c r="K3377" s="81">
        <f t="shared" ca="1" si="1003"/>
        <v>0</v>
      </c>
      <c r="L3377" s="85">
        <f>IF(VLOOKUP(A3377,$U$12:$AD$125,8)=VLOOKUP(A3376,$U$12:$AD$125,8),0,VLOOKUP(A3377,U$12:$AD$125,8))</f>
        <v>0</v>
      </c>
      <c r="M3377" s="86">
        <f>IF(L3377&gt;0,VLOOKUP(L3377,T$12:$AC$125,7),0)</f>
        <v>0</v>
      </c>
      <c r="N3377" s="81">
        <f t="shared" si="995"/>
        <v>0</v>
      </c>
      <c r="O3377" s="81">
        <f t="shared" ca="1" si="1004"/>
        <v>0</v>
      </c>
      <c r="P3377" s="87" t="str">
        <f t="shared" si="1005"/>
        <v>A+J=</v>
      </c>
      <c r="Q3377" s="88">
        <f t="shared" si="1006"/>
        <v>46503</v>
      </c>
    </row>
    <row r="3378" spans="1:17" x14ac:dyDescent="0.2">
      <c r="A3378" s="79">
        <f t="shared" si="996"/>
        <v>46450</v>
      </c>
      <c r="B3378" s="80" t="str">
        <f t="shared" ca="1" si="997"/>
        <v>n.d</v>
      </c>
      <c r="C3378" s="81">
        <f t="shared" ca="1" si="998"/>
        <v>649.43013231999998</v>
      </c>
      <c r="D3378" s="82">
        <f ca="1">IF(A3378&lt;$B$1,VLOOKUP(A3378,[1]DI!$A$4:$B$15000,2,FALSE),0)</f>
        <v>0</v>
      </c>
      <c r="E3378" s="81">
        <f t="shared" ca="1" si="999"/>
        <v>0</v>
      </c>
      <c r="F3378" s="83">
        <f t="shared" si="994"/>
        <v>1.2</v>
      </c>
      <c r="G3378" s="84">
        <f t="shared" ca="1" si="1000"/>
        <v>1</v>
      </c>
      <c r="H3378" s="81">
        <f ca="1">TRUNC(PRODUCT(G$10:G3377),15)</f>
        <v>1.40945772534528</v>
      </c>
      <c r="I3378" s="81">
        <f t="shared" ca="1" si="1001"/>
        <v>1.40945772534528</v>
      </c>
      <c r="J3378" s="81">
        <f t="shared" ca="1" si="1002"/>
        <v>1</v>
      </c>
      <c r="K3378" s="81">
        <f t="shared" ca="1" si="1003"/>
        <v>0</v>
      </c>
      <c r="L3378" s="85">
        <f>IF(VLOOKUP(A3378,$U$12:$AD$125,8)=VLOOKUP(A3377,$U$12:$AD$125,8),0,VLOOKUP(A3378,U$12:$AD$125,8))</f>
        <v>0</v>
      </c>
      <c r="M3378" s="86">
        <f>IF(L3378&gt;0,VLOOKUP(L3378,T$12:$AC$125,7),0)</f>
        <v>0</v>
      </c>
      <c r="N3378" s="81">
        <f t="shared" si="995"/>
        <v>0</v>
      </c>
      <c r="O3378" s="81">
        <f t="shared" ca="1" si="1004"/>
        <v>0</v>
      </c>
      <c r="P3378" s="87" t="str">
        <f t="shared" si="1005"/>
        <v>A+J=</v>
      </c>
      <c r="Q3378" s="88">
        <f t="shared" si="1006"/>
        <v>46503</v>
      </c>
    </row>
    <row r="3379" spans="1:17" x14ac:dyDescent="0.2">
      <c r="A3379" s="79">
        <f t="shared" si="996"/>
        <v>46451</v>
      </c>
      <c r="B3379" s="80" t="str">
        <f t="shared" ca="1" si="997"/>
        <v>n.d</v>
      </c>
      <c r="C3379" s="81">
        <f t="shared" ca="1" si="998"/>
        <v>649.43013231999998</v>
      </c>
      <c r="D3379" s="82">
        <f ca="1">IF(A3379&lt;$B$1,VLOOKUP(A3379,[1]DI!$A$4:$B$15000,2,FALSE),0)</f>
        <v>0</v>
      </c>
      <c r="E3379" s="81">
        <f t="shared" ca="1" si="999"/>
        <v>0</v>
      </c>
      <c r="F3379" s="83">
        <f t="shared" si="994"/>
        <v>1.2</v>
      </c>
      <c r="G3379" s="84">
        <f t="shared" ca="1" si="1000"/>
        <v>1</v>
      </c>
      <c r="H3379" s="81">
        <f ca="1">TRUNC(PRODUCT(G$10:G3378),15)</f>
        <v>1.40945772534528</v>
      </c>
      <c r="I3379" s="81">
        <f t="shared" ca="1" si="1001"/>
        <v>1.40945772534528</v>
      </c>
      <c r="J3379" s="81">
        <f t="shared" ca="1" si="1002"/>
        <v>1</v>
      </c>
      <c r="K3379" s="81">
        <f t="shared" ca="1" si="1003"/>
        <v>0</v>
      </c>
      <c r="L3379" s="85">
        <f>IF(VLOOKUP(A3379,$U$12:$AD$125,8)=VLOOKUP(A3378,$U$12:$AD$125,8),0,VLOOKUP(A3379,U$12:$AD$125,8))</f>
        <v>0</v>
      </c>
      <c r="M3379" s="86">
        <f>IF(L3379&gt;0,VLOOKUP(L3379,T$12:$AC$125,7),0)</f>
        <v>0</v>
      </c>
      <c r="N3379" s="81">
        <f t="shared" si="995"/>
        <v>0</v>
      </c>
      <c r="O3379" s="81">
        <f t="shared" ca="1" si="1004"/>
        <v>0</v>
      </c>
      <c r="P3379" s="87" t="str">
        <f t="shared" si="1005"/>
        <v>A+J=</v>
      </c>
      <c r="Q3379" s="88">
        <f t="shared" si="1006"/>
        <v>46503</v>
      </c>
    </row>
    <row r="3380" spans="1:17" x14ac:dyDescent="0.2">
      <c r="A3380" s="79">
        <f t="shared" si="996"/>
        <v>46452</v>
      </c>
      <c r="B3380" s="80" t="str">
        <f t="shared" ca="1" si="997"/>
        <v>n.d</v>
      </c>
      <c r="C3380" s="81">
        <f t="shared" ca="1" si="998"/>
        <v>649.43013231999998</v>
      </c>
      <c r="D3380" s="82">
        <f ca="1">IF(A3380&lt;$B$1,VLOOKUP(A3380,[1]DI!$A$4:$B$15000,2,FALSE),0)</f>
        <v>0</v>
      </c>
      <c r="E3380" s="81">
        <f t="shared" ca="1" si="999"/>
        <v>0</v>
      </c>
      <c r="F3380" s="83">
        <f t="shared" si="994"/>
        <v>1.2</v>
      </c>
      <c r="G3380" s="84">
        <f t="shared" ca="1" si="1000"/>
        <v>1</v>
      </c>
      <c r="H3380" s="81">
        <f ca="1">TRUNC(PRODUCT(G$10:G3379),15)</f>
        <v>1.40945772534528</v>
      </c>
      <c r="I3380" s="81">
        <f t="shared" ca="1" si="1001"/>
        <v>1.40945772534528</v>
      </c>
      <c r="J3380" s="81">
        <f t="shared" ca="1" si="1002"/>
        <v>1</v>
      </c>
      <c r="K3380" s="81">
        <f t="shared" ca="1" si="1003"/>
        <v>0</v>
      </c>
      <c r="L3380" s="85">
        <f>IF(VLOOKUP(A3380,$U$12:$AD$125,8)=VLOOKUP(A3379,$U$12:$AD$125,8),0,VLOOKUP(A3380,U$12:$AD$125,8))</f>
        <v>0</v>
      </c>
      <c r="M3380" s="86">
        <f>IF(L3380&gt;0,VLOOKUP(L3380,T$12:$AC$125,7),0)</f>
        <v>0</v>
      </c>
      <c r="N3380" s="81">
        <f t="shared" si="995"/>
        <v>0</v>
      </c>
      <c r="O3380" s="81">
        <f t="shared" ca="1" si="1004"/>
        <v>0</v>
      </c>
      <c r="P3380" s="87" t="str">
        <f t="shared" si="1005"/>
        <v>A+J=</v>
      </c>
      <c r="Q3380" s="88">
        <f t="shared" si="1006"/>
        <v>46503</v>
      </c>
    </row>
    <row r="3381" spans="1:17" x14ac:dyDescent="0.2">
      <c r="A3381" s="79">
        <f t="shared" si="996"/>
        <v>46453</v>
      </c>
      <c r="B3381" s="80" t="str">
        <f t="shared" ca="1" si="997"/>
        <v>n.d</v>
      </c>
      <c r="C3381" s="81">
        <f t="shared" ca="1" si="998"/>
        <v>649.43013231999998</v>
      </c>
      <c r="D3381" s="82">
        <f ca="1">IF(A3381&lt;$B$1,VLOOKUP(A3381,[1]DI!$A$4:$B$15000,2,FALSE),0)</f>
        <v>0</v>
      </c>
      <c r="E3381" s="81">
        <f t="shared" ca="1" si="999"/>
        <v>0</v>
      </c>
      <c r="F3381" s="83">
        <f t="shared" si="994"/>
        <v>1.2</v>
      </c>
      <c r="G3381" s="84">
        <f t="shared" ca="1" si="1000"/>
        <v>1</v>
      </c>
      <c r="H3381" s="81">
        <f ca="1">TRUNC(PRODUCT(G$10:G3380),15)</f>
        <v>1.40945772534528</v>
      </c>
      <c r="I3381" s="81">
        <f t="shared" ca="1" si="1001"/>
        <v>1.40945772534528</v>
      </c>
      <c r="J3381" s="81">
        <f t="shared" ca="1" si="1002"/>
        <v>1</v>
      </c>
      <c r="K3381" s="81">
        <f t="shared" ca="1" si="1003"/>
        <v>0</v>
      </c>
      <c r="L3381" s="85">
        <f>IF(VLOOKUP(A3381,$U$12:$AD$125,8)=VLOOKUP(A3380,$U$12:$AD$125,8),0,VLOOKUP(A3381,U$12:$AD$125,8))</f>
        <v>0</v>
      </c>
      <c r="M3381" s="86">
        <f>IF(L3381&gt;0,VLOOKUP(L3381,T$12:$AC$125,7),0)</f>
        <v>0</v>
      </c>
      <c r="N3381" s="81">
        <f t="shared" si="995"/>
        <v>0</v>
      </c>
      <c r="O3381" s="81">
        <f t="shared" ca="1" si="1004"/>
        <v>0</v>
      </c>
      <c r="P3381" s="87" t="str">
        <f t="shared" si="1005"/>
        <v>A+J=</v>
      </c>
      <c r="Q3381" s="88">
        <f t="shared" si="1006"/>
        <v>46503</v>
      </c>
    </row>
    <row r="3382" spans="1:17" x14ac:dyDescent="0.2">
      <c r="A3382" s="79">
        <f t="shared" si="996"/>
        <v>46454</v>
      </c>
      <c r="B3382" s="80" t="str">
        <f t="shared" ca="1" si="997"/>
        <v>n.d</v>
      </c>
      <c r="C3382" s="81">
        <f t="shared" ca="1" si="998"/>
        <v>649.43013231999998</v>
      </c>
      <c r="D3382" s="82">
        <f ca="1">IF(A3382&lt;$B$1,VLOOKUP(A3382,[1]DI!$A$4:$B$15000,2,FALSE),0)</f>
        <v>0</v>
      </c>
      <c r="E3382" s="81">
        <f t="shared" ca="1" si="999"/>
        <v>0</v>
      </c>
      <c r="F3382" s="83">
        <f t="shared" si="994"/>
        <v>1.2</v>
      </c>
      <c r="G3382" s="84">
        <f t="shared" ca="1" si="1000"/>
        <v>1</v>
      </c>
      <c r="H3382" s="81">
        <f ca="1">TRUNC(PRODUCT(G$10:G3381),15)</f>
        <v>1.40945772534528</v>
      </c>
      <c r="I3382" s="81">
        <f t="shared" ca="1" si="1001"/>
        <v>1.40945772534528</v>
      </c>
      <c r="J3382" s="81">
        <f t="shared" ca="1" si="1002"/>
        <v>1</v>
      </c>
      <c r="K3382" s="81">
        <f t="shared" ca="1" si="1003"/>
        <v>0</v>
      </c>
      <c r="L3382" s="85">
        <f>IF(VLOOKUP(A3382,$U$12:$AD$125,8)=VLOOKUP(A3381,$U$12:$AD$125,8),0,VLOOKUP(A3382,U$12:$AD$125,8))</f>
        <v>0</v>
      </c>
      <c r="M3382" s="86">
        <f>IF(L3382&gt;0,VLOOKUP(L3382,T$12:$AC$125,7),0)</f>
        <v>0</v>
      </c>
      <c r="N3382" s="81">
        <f t="shared" si="995"/>
        <v>0</v>
      </c>
      <c r="O3382" s="81">
        <f t="shared" ca="1" si="1004"/>
        <v>0</v>
      </c>
      <c r="P3382" s="87" t="str">
        <f t="shared" si="1005"/>
        <v>A+J=</v>
      </c>
      <c r="Q3382" s="88">
        <f t="shared" si="1006"/>
        <v>46503</v>
      </c>
    </row>
    <row r="3383" spans="1:17" x14ac:dyDescent="0.2">
      <c r="A3383" s="79">
        <f t="shared" si="996"/>
        <v>46455</v>
      </c>
      <c r="B3383" s="80" t="str">
        <f t="shared" ca="1" si="997"/>
        <v>n.d</v>
      </c>
      <c r="C3383" s="81">
        <f t="shared" ca="1" si="998"/>
        <v>649.43013231999998</v>
      </c>
      <c r="D3383" s="82">
        <f ca="1">IF(A3383&lt;$B$1,VLOOKUP(A3383,[1]DI!$A$4:$B$15000,2,FALSE),0)</f>
        <v>0</v>
      </c>
      <c r="E3383" s="81">
        <f t="shared" ca="1" si="999"/>
        <v>0</v>
      </c>
      <c r="F3383" s="83">
        <f t="shared" si="994"/>
        <v>1.2</v>
      </c>
      <c r="G3383" s="84">
        <f t="shared" ca="1" si="1000"/>
        <v>1</v>
      </c>
      <c r="H3383" s="81">
        <f ca="1">TRUNC(PRODUCT(G$10:G3382),15)</f>
        <v>1.40945772534528</v>
      </c>
      <c r="I3383" s="81">
        <f t="shared" ca="1" si="1001"/>
        <v>1.40945772534528</v>
      </c>
      <c r="J3383" s="81">
        <f t="shared" ca="1" si="1002"/>
        <v>1</v>
      </c>
      <c r="K3383" s="81">
        <f t="shared" ca="1" si="1003"/>
        <v>0</v>
      </c>
      <c r="L3383" s="85">
        <f>IF(VLOOKUP(A3383,$U$12:$AD$125,8)=VLOOKUP(A3382,$U$12:$AD$125,8),0,VLOOKUP(A3383,U$12:$AD$125,8))</f>
        <v>0</v>
      </c>
      <c r="M3383" s="86">
        <f>IF(L3383&gt;0,VLOOKUP(L3383,T$12:$AC$125,7),0)</f>
        <v>0</v>
      </c>
      <c r="N3383" s="81">
        <f t="shared" si="995"/>
        <v>0</v>
      </c>
      <c r="O3383" s="81">
        <f t="shared" ca="1" si="1004"/>
        <v>0</v>
      </c>
      <c r="P3383" s="87" t="str">
        <f t="shared" si="1005"/>
        <v>A+J=</v>
      </c>
      <c r="Q3383" s="88">
        <f t="shared" si="1006"/>
        <v>46503</v>
      </c>
    </row>
    <row r="3384" spans="1:17" x14ac:dyDescent="0.2">
      <c r="A3384" s="79">
        <f t="shared" si="996"/>
        <v>46456</v>
      </c>
      <c r="B3384" s="80" t="str">
        <f t="shared" ca="1" si="997"/>
        <v>n.d</v>
      </c>
      <c r="C3384" s="81">
        <f t="shared" ca="1" si="998"/>
        <v>649.43013231999998</v>
      </c>
      <c r="D3384" s="82">
        <f ca="1">IF(A3384&lt;$B$1,VLOOKUP(A3384,[1]DI!$A$4:$B$15000,2,FALSE),0)</f>
        <v>0</v>
      </c>
      <c r="E3384" s="81">
        <f t="shared" ca="1" si="999"/>
        <v>0</v>
      </c>
      <c r="F3384" s="83">
        <f t="shared" si="994"/>
        <v>1.2</v>
      </c>
      <c r="G3384" s="84">
        <f t="shared" ca="1" si="1000"/>
        <v>1</v>
      </c>
      <c r="H3384" s="81">
        <f ca="1">TRUNC(PRODUCT(G$10:G3383),15)</f>
        <v>1.40945772534528</v>
      </c>
      <c r="I3384" s="81">
        <f t="shared" ca="1" si="1001"/>
        <v>1.40945772534528</v>
      </c>
      <c r="J3384" s="81">
        <f t="shared" ca="1" si="1002"/>
        <v>1</v>
      </c>
      <c r="K3384" s="81">
        <f t="shared" ca="1" si="1003"/>
        <v>0</v>
      </c>
      <c r="L3384" s="85">
        <f>IF(VLOOKUP(A3384,$U$12:$AD$125,8)=VLOOKUP(A3383,$U$12:$AD$125,8),0,VLOOKUP(A3384,U$12:$AD$125,8))</f>
        <v>0</v>
      </c>
      <c r="M3384" s="86">
        <f>IF(L3384&gt;0,VLOOKUP(L3384,T$12:$AC$125,7),0)</f>
        <v>0</v>
      </c>
      <c r="N3384" s="81">
        <f t="shared" si="995"/>
        <v>0</v>
      </c>
      <c r="O3384" s="81">
        <f t="shared" ca="1" si="1004"/>
        <v>0</v>
      </c>
      <c r="P3384" s="87" t="str">
        <f t="shared" si="1005"/>
        <v>A+J=</v>
      </c>
      <c r="Q3384" s="88">
        <f t="shared" si="1006"/>
        <v>46503</v>
      </c>
    </row>
    <row r="3385" spans="1:17" x14ac:dyDescent="0.2">
      <c r="A3385" s="79">
        <f t="shared" si="996"/>
        <v>46457</v>
      </c>
      <c r="B3385" s="80" t="str">
        <f t="shared" ca="1" si="997"/>
        <v>n.d</v>
      </c>
      <c r="C3385" s="81">
        <f t="shared" ca="1" si="998"/>
        <v>649.43013231999998</v>
      </c>
      <c r="D3385" s="82">
        <f ca="1">IF(A3385&lt;$B$1,VLOOKUP(A3385,[1]DI!$A$4:$B$15000,2,FALSE),0)</f>
        <v>0</v>
      </c>
      <c r="E3385" s="81">
        <f t="shared" ca="1" si="999"/>
        <v>0</v>
      </c>
      <c r="F3385" s="83">
        <f t="shared" si="994"/>
        <v>1.2</v>
      </c>
      <c r="G3385" s="84">
        <f t="shared" ca="1" si="1000"/>
        <v>1</v>
      </c>
      <c r="H3385" s="81">
        <f ca="1">TRUNC(PRODUCT(G$10:G3384),15)</f>
        <v>1.40945772534528</v>
      </c>
      <c r="I3385" s="81">
        <f t="shared" ca="1" si="1001"/>
        <v>1.40945772534528</v>
      </c>
      <c r="J3385" s="81">
        <f t="shared" ca="1" si="1002"/>
        <v>1</v>
      </c>
      <c r="K3385" s="81">
        <f t="shared" ca="1" si="1003"/>
        <v>0</v>
      </c>
      <c r="L3385" s="85">
        <f>IF(VLOOKUP(A3385,$U$12:$AD$125,8)=VLOOKUP(A3384,$U$12:$AD$125,8),0,VLOOKUP(A3385,U$12:$AD$125,8))</f>
        <v>0</v>
      </c>
      <c r="M3385" s="86">
        <f>IF(L3385&gt;0,VLOOKUP(L3385,T$12:$AC$125,7),0)</f>
        <v>0</v>
      </c>
      <c r="N3385" s="81">
        <f t="shared" si="995"/>
        <v>0</v>
      </c>
      <c r="O3385" s="81">
        <f t="shared" ca="1" si="1004"/>
        <v>0</v>
      </c>
      <c r="P3385" s="87" t="str">
        <f t="shared" si="1005"/>
        <v>A+J=</v>
      </c>
      <c r="Q3385" s="88">
        <f t="shared" si="1006"/>
        <v>46503</v>
      </c>
    </row>
    <row r="3386" spans="1:17" x14ac:dyDescent="0.2">
      <c r="A3386" s="79">
        <f t="shared" si="996"/>
        <v>46458</v>
      </c>
      <c r="B3386" s="80" t="str">
        <f t="shared" ca="1" si="997"/>
        <v>n.d</v>
      </c>
      <c r="C3386" s="81">
        <f t="shared" ca="1" si="998"/>
        <v>649.43013231999998</v>
      </c>
      <c r="D3386" s="82">
        <f ca="1">IF(A3386&lt;$B$1,VLOOKUP(A3386,[1]DI!$A$4:$B$15000,2,FALSE),0)</f>
        <v>0</v>
      </c>
      <c r="E3386" s="81">
        <f t="shared" ca="1" si="999"/>
        <v>0</v>
      </c>
      <c r="F3386" s="83">
        <f t="shared" si="994"/>
        <v>1.2</v>
      </c>
      <c r="G3386" s="84">
        <f t="shared" ca="1" si="1000"/>
        <v>1</v>
      </c>
      <c r="H3386" s="81">
        <f ca="1">TRUNC(PRODUCT(G$10:G3385),15)</f>
        <v>1.40945772534528</v>
      </c>
      <c r="I3386" s="81">
        <f t="shared" ca="1" si="1001"/>
        <v>1.40945772534528</v>
      </c>
      <c r="J3386" s="81">
        <f t="shared" ca="1" si="1002"/>
        <v>1</v>
      </c>
      <c r="K3386" s="81">
        <f t="shared" ca="1" si="1003"/>
        <v>0</v>
      </c>
      <c r="L3386" s="85">
        <f>IF(VLOOKUP(A3386,$U$12:$AD$125,8)=VLOOKUP(A3385,$U$12:$AD$125,8),0,VLOOKUP(A3386,U$12:$AD$125,8))</f>
        <v>0</v>
      </c>
      <c r="M3386" s="86">
        <f>IF(L3386&gt;0,VLOOKUP(L3386,T$12:$AC$125,7),0)</f>
        <v>0</v>
      </c>
      <c r="N3386" s="81">
        <f t="shared" si="995"/>
        <v>0</v>
      </c>
      <c r="O3386" s="81">
        <f t="shared" ca="1" si="1004"/>
        <v>0</v>
      </c>
      <c r="P3386" s="87" t="str">
        <f t="shared" si="1005"/>
        <v>A+J=</v>
      </c>
      <c r="Q3386" s="88">
        <f t="shared" si="1006"/>
        <v>46503</v>
      </c>
    </row>
    <row r="3387" spans="1:17" x14ac:dyDescent="0.2">
      <c r="A3387" s="79">
        <f t="shared" si="996"/>
        <v>46459</v>
      </c>
      <c r="B3387" s="80" t="str">
        <f t="shared" ca="1" si="997"/>
        <v>n.d</v>
      </c>
      <c r="C3387" s="81">
        <f t="shared" ca="1" si="998"/>
        <v>649.43013231999998</v>
      </c>
      <c r="D3387" s="82">
        <f ca="1">IF(A3387&lt;$B$1,VLOOKUP(A3387,[1]DI!$A$4:$B$15000,2,FALSE),0)</f>
        <v>0</v>
      </c>
      <c r="E3387" s="81">
        <f t="shared" ca="1" si="999"/>
        <v>0</v>
      </c>
      <c r="F3387" s="83">
        <f t="shared" si="994"/>
        <v>1.2</v>
      </c>
      <c r="G3387" s="84">
        <f t="shared" ca="1" si="1000"/>
        <v>1</v>
      </c>
      <c r="H3387" s="81">
        <f ca="1">TRUNC(PRODUCT(G$10:G3386),15)</f>
        <v>1.40945772534528</v>
      </c>
      <c r="I3387" s="81">
        <f t="shared" ca="1" si="1001"/>
        <v>1.40945772534528</v>
      </c>
      <c r="J3387" s="81">
        <f t="shared" ca="1" si="1002"/>
        <v>1</v>
      </c>
      <c r="K3387" s="81">
        <f t="shared" ca="1" si="1003"/>
        <v>0</v>
      </c>
      <c r="L3387" s="85">
        <f>IF(VLOOKUP(A3387,$U$12:$AD$125,8)=VLOOKUP(A3386,$U$12:$AD$125,8),0,VLOOKUP(A3387,U$12:$AD$125,8))</f>
        <v>0</v>
      </c>
      <c r="M3387" s="86">
        <f>IF(L3387&gt;0,VLOOKUP(L3387,T$12:$AC$125,7),0)</f>
        <v>0</v>
      </c>
      <c r="N3387" s="81">
        <f t="shared" si="995"/>
        <v>0</v>
      </c>
      <c r="O3387" s="81">
        <f t="shared" ca="1" si="1004"/>
        <v>0</v>
      </c>
      <c r="P3387" s="87" t="str">
        <f t="shared" si="1005"/>
        <v>A+J=</v>
      </c>
      <c r="Q3387" s="88">
        <f t="shared" si="1006"/>
        <v>46503</v>
      </c>
    </row>
    <row r="3388" spans="1:17" x14ac:dyDescent="0.2">
      <c r="A3388" s="79">
        <f t="shared" si="996"/>
        <v>46460</v>
      </c>
      <c r="B3388" s="80" t="str">
        <f t="shared" ref="B3388:B3451" ca="1" si="1007">IF(A3388&lt;=TODAY(),C3388+K3388,IF(AND(A3388&gt;TODAY(),A3388&lt;=$B$1),IF(VLOOKUP(TODAY(),$A$10:$D$5000,4,FALSE)=0,"n.d",C3388+K3388),"n.d"))</f>
        <v>n.d</v>
      </c>
      <c r="C3388" s="81">
        <f t="shared" ref="C3388:C3451" ca="1" si="1008">TRUNC(C3387-N3387,8)</f>
        <v>649.43013231999998</v>
      </c>
      <c r="D3388" s="82">
        <f ca="1">IF(A3388&lt;$B$1,VLOOKUP(A3388,[1]DI!$A$4:$B$15000,2,FALSE),0)</f>
        <v>0</v>
      </c>
      <c r="E3388" s="81">
        <f t="shared" ref="E3388:E3451" ca="1" si="1009">ROUND((((1+D3388)^(1/252)-1)),8)</f>
        <v>0</v>
      </c>
      <c r="F3388" s="83">
        <f t="shared" si="994"/>
        <v>1.2</v>
      </c>
      <c r="G3388" s="84">
        <f t="shared" ref="G3388:G3451" ca="1" si="1010">TRUNC((1+(E3388*F3388)),15)</f>
        <v>1</v>
      </c>
      <c r="H3388" s="81">
        <f ca="1">TRUNC(PRODUCT(G$10:G3387),15)</f>
        <v>1.40945772534528</v>
      </c>
      <c r="I3388" s="81">
        <f t="shared" ref="I3388:I3451" ca="1" si="1011">IF(OR(L3387&gt;0,L3387="E"),H3387,I3387)</f>
        <v>1.40945772534528</v>
      </c>
      <c r="J3388" s="81">
        <f t="shared" ref="J3388:J3451" ca="1" si="1012">ROUND(TRUNC(H3388/I3388,15),8)</f>
        <v>1</v>
      </c>
      <c r="K3388" s="81">
        <f t="shared" ref="K3388:K3451" ca="1" si="1013">TRUNC((C3388*(J3388-1)),8)</f>
        <v>0</v>
      </c>
      <c r="L3388" s="85">
        <f>IF(VLOOKUP(A3388,$U$12:$AD$125,8)=VLOOKUP(A3387,$U$12:$AD$125,8),0,VLOOKUP(A3388,U$12:$AD$125,8))</f>
        <v>0</v>
      </c>
      <c r="M3388" s="86">
        <f>IF(L3388&gt;0,VLOOKUP(L3388,T$12:$AC$125,7),0)</f>
        <v>0</v>
      </c>
      <c r="N3388" s="81">
        <f t="shared" si="995"/>
        <v>0</v>
      </c>
      <c r="O3388" s="81">
        <f t="shared" ref="O3388:O3451" ca="1" si="1014">(K3388+N3388)</f>
        <v>0</v>
      </c>
      <c r="P3388" s="87" t="str">
        <f t="shared" ref="P3388:P3451" si="1015">IF(L3387&gt;0,VLOOKUP(A3387,$U$12:$AD$125,9),P3387)</f>
        <v>A+J=</v>
      </c>
      <c r="Q3388" s="88">
        <f t="shared" ref="Q3388:Q3451" si="1016">IF(L3387&gt;0,VLOOKUP(A3387,$U$12:$AD$125,10),Q3387)</f>
        <v>46503</v>
      </c>
    </row>
    <row r="3389" spans="1:17" x14ac:dyDescent="0.2">
      <c r="A3389" s="79">
        <f t="shared" si="996"/>
        <v>46461</v>
      </c>
      <c r="B3389" s="80" t="str">
        <f t="shared" ca="1" si="1007"/>
        <v>n.d</v>
      </c>
      <c r="C3389" s="81">
        <f t="shared" ca="1" si="1008"/>
        <v>649.43013231999998</v>
      </c>
      <c r="D3389" s="82">
        <f ca="1">IF(A3389&lt;$B$1,VLOOKUP(A3389,[1]DI!$A$4:$B$15000,2,FALSE),0)</f>
        <v>0</v>
      </c>
      <c r="E3389" s="81">
        <f t="shared" ca="1" si="1009"/>
        <v>0</v>
      </c>
      <c r="F3389" s="83">
        <f t="shared" si="994"/>
        <v>1.2</v>
      </c>
      <c r="G3389" s="84">
        <f t="shared" ca="1" si="1010"/>
        <v>1</v>
      </c>
      <c r="H3389" s="81">
        <f ca="1">TRUNC(PRODUCT(G$10:G3388),15)</f>
        <v>1.40945772534528</v>
      </c>
      <c r="I3389" s="81">
        <f t="shared" ca="1" si="1011"/>
        <v>1.40945772534528</v>
      </c>
      <c r="J3389" s="81">
        <f t="shared" ca="1" si="1012"/>
        <v>1</v>
      </c>
      <c r="K3389" s="81">
        <f t="shared" ca="1" si="1013"/>
        <v>0</v>
      </c>
      <c r="L3389" s="85">
        <f>IF(VLOOKUP(A3389,$U$12:$AD$125,8)=VLOOKUP(A3388,$U$12:$AD$125,8),0,VLOOKUP(A3389,U$12:$AD$125,8))</f>
        <v>0</v>
      </c>
      <c r="M3389" s="86">
        <f>IF(L3389&gt;0,VLOOKUP(L3389,T$12:$AC$125,7),0)</f>
        <v>0</v>
      </c>
      <c r="N3389" s="81">
        <f t="shared" si="995"/>
        <v>0</v>
      </c>
      <c r="O3389" s="81">
        <f t="shared" ca="1" si="1014"/>
        <v>0</v>
      </c>
      <c r="P3389" s="87" t="str">
        <f t="shared" si="1015"/>
        <v>A+J=</v>
      </c>
      <c r="Q3389" s="88">
        <f t="shared" si="1016"/>
        <v>46503</v>
      </c>
    </row>
    <row r="3390" spans="1:17" x14ac:dyDescent="0.2">
      <c r="A3390" s="79">
        <f t="shared" si="996"/>
        <v>46462</v>
      </c>
      <c r="B3390" s="80" t="str">
        <f t="shared" ca="1" si="1007"/>
        <v>n.d</v>
      </c>
      <c r="C3390" s="81">
        <f t="shared" ca="1" si="1008"/>
        <v>649.43013231999998</v>
      </c>
      <c r="D3390" s="82">
        <f ca="1">IF(A3390&lt;$B$1,VLOOKUP(A3390,[1]DI!$A$4:$B$15000,2,FALSE),0)</f>
        <v>0</v>
      </c>
      <c r="E3390" s="81">
        <f t="shared" ca="1" si="1009"/>
        <v>0</v>
      </c>
      <c r="F3390" s="83">
        <f t="shared" si="994"/>
        <v>1.2</v>
      </c>
      <c r="G3390" s="84">
        <f t="shared" ca="1" si="1010"/>
        <v>1</v>
      </c>
      <c r="H3390" s="81">
        <f ca="1">TRUNC(PRODUCT(G$10:G3389),15)</f>
        <v>1.40945772534528</v>
      </c>
      <c r="I3390" s="81">
        <f t="shared" ca="1" si="1011"/>
        <v>1.40945772534528</v>
      </c>
      <c r="J3390" s="81">
        <f t="shared" ca="1" si="1012"/>
        <v>1</v>
      </c>
      <c r="K3390" s="81">
        <f t="shared" ca="1" si="1013"/>
        <v>0</v>
      </c>
      <c r="L3390" s="85">
        <f>IF(VLOOKUP(A3390,$U$12:$AD$125,8)=VLOOKUP(A3389,$U$12:$AD$125,8),0,VLOOKUP(A3390,U$12:$AD$125,8))</f>
        <v>0</v>
      </c>
      <c r="M3390" s="86">
        <f>IF(L3390&gt;0,VLOOKUP(L3390,T$12:$AC$125,7),0)</f>
        <v>0</v>
      </c>
      <c r="N3390" s="81">
        <f t="shared" si="995"/>
        <v>0</v>
      </c>
      <c r="O3390" s="81">
        <f t="shared" ca="1" si="1014"/>
        <v>0</v>
      </c>
      <c r="P3390" s="87" t="str">
        <f t="shared" si="1015"/>
        <v>A+J=</v>
      </c>
      <c r="Q3390" s="88">
        <f t="shared" si="1016"/>
        <v>46503</v>
      </c>
    </row>
    <row r="3391" spans="1:17" x14ac:dyDescent="0.2">
      <c r="A3391" s="79">
        <f t="shared" si="996"/>
        <v>46463</v>
      </c>
      <c r="B3391" s="80" t="str">
        <f t="shared" ca="1" si="1007"/>
        <v>n.d</v>
      </c>
      <c r="C3391" s="81">
        <f t="shared" ca="1" si="1008"/>
        <v>649.43013231999998</v>
      </c>
      <c r="D3391" s="82">
        <f ca="1">IF(A3391&lt;$B$1,VLOOKUP(A3391,[1]DI!$A$4:$B$15000,2,FALSE),0)</f>
        <v>0</v>
      </c>
      <c r="E3391" s="81">
        <f t="shared" ca="1" si="1009"/>
        <v>0</v>
      </c>
      <c r="F3391" s="83">
        <f t="shared" si="994"/>
        <v>1.2</v>
      </c>
      <c r="G3391" s="84">
        <f t="shared" ca="1" si="1010"/>
        <v>1</v>
      </c>
      <c r="H3391" s="81">
        <f ca="1">TRUNC(PRODUCT(G$10:G3390),15)</f>
        <v>1.40945772534528</v>
      </c>
      <c r="I3391" s="81">
        <f t="shared" ca="1" si="1011"/>
        <v>1.40945772534528</v>
      </c>
      <c r="J3391" s="81">
        <f t="shared" ca="1" si="1012"/>
        <v>1</v>
      </c>
      <c r="K3391" s="81">
        <f t="shared" ca="1" si="1013"/>
        <v>0</v>
      </c>
      <c r="L3391" s="85">
        <f>IF(VLOOKUP(A3391,$U$12:$AD$125,8)=VLOOKUP(A3390,$U$12:$AD$125,8),0,VLOOKUP(A3391,U$12:$AD$125,8))</f>
        <v>0</v>
      </c>
      <c r="M3391" s="86">
        <f>IF(L3391&gt;0,VLOOKUP(L3391,T$12:$AC$125,7),0)</f>
        <v>0</v>
      </c>
      <c r="N3391" s="81">
        <f t="shared" si="995"/>
        <v>0</v>
      </c>
      <c r="O3391" s="81">
        <f t="shared" ca="1" si="1014"/>
        <v>0</v>
      </c>
      <c r="P3391" s="87" t="str">
        <f t="shared" si="1015"/>
        <v>A+J=</v>
      </c>
      <c r="Q3391" s="88">
        <f t="shared" si="1016"/>
        <v>46503</v>
      </c>
    </row>
    <row r="3392" spans="1:17" x14ac:dyDescent="0.2">
      <c r="A3392" s="79">
        <f t="shared" si="996"/>
        <v>46464</v>
      </c>
      <c r="B3392" s="80" t="str">
        <f t="shared" ca="1" si="1007"/>
        <v>n.d</v>
      </c>
      <c r="C3392" s="81">
        <f t="shared" ca="1" si="1008"/>
        <v>649.43013231999998</v>
      </c>
      <c r="D3392" s="82">
        <f ca="1">IF(A3392&lt;$B$1,VLOOKUP(A3392,[1]DI!$A$4:$B$15000,2,FALSE),0)</f>
        <v>0</v>
      </c>
      <c r="E3392" s="81">
        <f t="shared" ca="1" si="1009"/>
        <v>0</v>
      </c>
      <c r="F3392" s="83">
        <f t="shared" si="994"/>
        <v>1.2</v>
      </c>
      <c r="G3392" s="84">
        <f t="shared" ca="1" si="1010"/>
        <v>1</v>
      </c>
      <c r="H3392" s="81">
        <f ca="1">TRUNC(PRODUCT(G$10:G3391),15)</f>
        <v>1.40945772534528</v>
      </c>
      <c r="I3392" s="81">
        <f t="shared" ca="1" si="1011"/>
        <v>1.40945772534528</v>
      </c>
      <c r="J3392" s="81">
        <f t="shared" ca="1" si="1012"/>
        <v>1</v>
      </c>
      <c r="K3392" s="81">
        <f t="shared" ca="1" si="1013"/>
        <v>0</v>
      </c>
      <c r="L3392" s="85">
        <f>IF(VLOOKUP(A3392,$U$12:$AD$125,8)=VLOOKUP(A3391,$U$12:$AD$125,8),0,VLOOKUP(A3392,U$12:$AD$125,8))</f>
        <v>0</v>
      </c>
      <c r="M3392" s="86">
        <f>IF(L3392&gt;0,VLOOKUP(L3392,T$12:$AC$125,7),0)</f>
        <v>0</v>
      </c>
      <c r="N3392" s="81">
        <f t="shared" si="995"/>
        <v>0</v>
      </c>
      <c r="O3392" s="81">
        <f t="shared" ca="1" si="1014"/>
        <v>0</v>
      </c>
      <c r="P3392" s="87" t="str">
        <f t="shared" si="1015"/>
        <v>A+J=</v>
      </c>
      <c r="Q3392" s="88">
        <f t="shared" si="1016"/>
        <v>46503</v>
      </c>
    </row>
    <row r="3393" spans="1:17" x14ac:dyDescent="0.2">
      <c r="A3393" s="79">
        <f t="shared" si="996"/>
        <v>46465</v>
      </c>
      <c r="B3393" s="80" t="str">
        <f t="shared" ca="1" si="1007"/>
        <v>n.d</v>
      </c>
      <c r="C3393" s="81">
        <f t="shared" ca="1" si="1008"/>
        <v>649.43013231999998</v>
      </c>
      <c r="D3393" s="82">
        <f ca="1">IF(A3393&lt;$B$1,VLOOKUP(A3393,[1]DI!$A$4:$B$15000,2,FALSE),0)</f>
        <v>0</v>
      </c>
      <c r="E3393" s="81">
        <f t="shared" ca="1" si="1009"/>
        <v>0</v>
      </c>
      <c r="F3393" s="83">
        <f t="shared" si="994"/>
        <v>1.2</v>
      </c>
      <c r="G3393" s="84">
        <f t="shared" ca="1" si="1010"/>
        <v>1</v>
      </c>
      <c r="H3393" s="81">
        <f ca="1">TRUNC(PRODUCT(G$10:G3392),15)</f>
        <v>1.40945772534528</v>
      </c>
      <c r="I3393" s="81">
        <f t="shared" ca="1" si="1011"/>
        <v>1.40945772534528</v>
      </c>
      <c r="J3393" s="81">
        <f t="shared" ca="1" si="1012"/>
        <v>1</v>
      </c>
      <c r="K3393" s="81">
        <f t="shared" ca="1" si="1013"/>
        <v>0</v>
      </c>
      <c r="L3393" s="85">
        <f>IF(VLOOKUP(A3393,$U$12:$AD$125,8)=VLOOKUP(A3392,$U$12:$AD$125,8),0,VLOOKUP(A3393,U$12:$AD$125,8))</f>
        <v>0</v>
      </c>
      <c r="M3393" s="86">
        <f>IF(L3393&gt;0,VLOOKUP(L3393,T$12:$AC$125,7),0)</f>
        <v>0</v>
      </c>
      <c r="N3393" s="81">
        <f t="shared" si="995"/>
        <v>0</v>
      </c>
      <c r="O3393" s="81">
        <f t="shared" ca="1" si="1014"/>
        <v>0</v>
      </c>
      <c r="P3393" s="87" t="str">
        <f t="shared" si="1015"/>
        <v>A+J=</v>
      </c>
      <c r="Q3393" s="88">
        <f t="shared" si="1016"/>
        <v>46503</v>
      </c>
    </row>
    <row r="3394" spans="1:17" x14ac:dyDescent="0.2">
      <c r="A3394" s="79">
        <f t="shared" si="996"/>
        <v>46466</v>
      </c>
      <c r="B3394" s="80" t="str">
        <f t="shared" ca="1" si="1007"/>
        <v>n.d</v>
      </c>
      <c r="C3394" s="81">
        <f t="shared" ca="1" si="1008"/>
        <v>649.43013231999998</v>
      </c>
      <c r="D3394" s="82">
        <f ca="1">IF(A3394&lt;$B$1,VLOOKUP(A3394,[1]DI!$A$4:$B$15000,2,FALSE),0)</f>
        <v>0</v>
      </c>
      <c r="E3394" s="81">
        <f t="shared" ca="1" si="1009"/>
        <v>0</v>
      </c>
      <c r="F3394" s="83">
        <f t="shared" si="994"/>
        <v>1.2</v>
      </c>
      <c r="G3394" s="84">
        <f t="shared" ca="1" si="1010"/>
        <v>1</v>
      </c>
      <c r="H3394" s="81">
        <f ca="1">TRUNC(PRODUCT(G$10:G3393),15)</f>
        <v>1.40945772534528</v>
      </c>
      <c r="I3394" s="81">
        <f t="shared" ca="1" si="1011"/>
        <v>1.40945772534528</v>
      </c>
      <c r="J3394" s="81">
        <f t="shared" ca="1" si="1012"/>
        <v>1</v>
      </c>
      <c r="K3394" s="81">
        <f t="shared" ca="1" si="1013"/>
        <v>0</v>
      </c>
      <c r="L3394" s="85">
        <f>IF(VLOOKUP(A3394,$U$12:$AD$125,8)=VLOOKUP(A3393,$U$12:$AD$125,8),0,VLOOKUP(A3394,U$12:$AD$125,8))</f>
        <v>0</v>
      </c>
      <c r="M3394" s="86">
        <f>IF(L3394&gt;0,VLOOKUP(L3394,T$12:$AC$125,7),0)</f>
        <v>0</v>
      </c>
      <c r="N3394" s="81">
        <f t="shared" si="995"/>
        <v>0</v>
      </c>
      <c r="O3394" s="81">
        <f t="shared" ca="1" si="1014"/>
        <v>0</v>
      </c>
      <c r="P3394" s="87" t="str">
        <f t="shared" si="1015"/>
        <v>A+J=</v>
      </c>
      <c r="Q3394" s="88">
        <f t="shared" si="1016"/>
        <v>46503</v>
      </c>
    </row>
    <row r="3395" spans="1:17" x14ac:dyDescent="0.2">
      <c r="A3395" s="79">
        <f t="shared" si="996"/>
        <v>46467</v>
      </c>
      <c r="B3395" s="80" t="str">
        <f t="shared" ca="1" si="1007"/>
        <v>n.d</v>
      </c>
      <c r="C3395" s="81">
        <f t="shared" ca="1" si="1008"/>
        <v>649.43013231999998</v>
      </c>
      <c r="D3395" s="82">
        <f ca="1">IF(A3395&lt;$B$1,VLOOKUP(A3395,[1]DI!$A$4:$B$15000,2,FALSE),0)</f>
        <v>0</v>
      </c>
      <c r="E3395" s="81">
        <f t="shared" ca="1" si="1009"/>
        <v>0</v>
      </c>
      <c r="F3395" s="83">
        <f t="shared" si="994"/>
        <v>1.2</v>
      </c>
      <c r="G3395" s="84">
        <f t="shared" ca="1" si="1010"/>
        <v>1</v>
      </c>
      <c r="H3395" s="81">
        <f ca="1">TRUNC(PRODUCT(G$10:G3394),15)</f>
        <v>1.40945772534528</v>
      </c>
      <c r="I3395" s="81">
        <f t="shared" ca="1" si="1011"/>
        <v>1.40945772534528</v>
      </c>
      <c r="J3395" s="81">
        <f t="shared" ca="1" si="1012"/>
        <v>1</v>
      </c>
      <c r="K3395" s="81">
        <f t="shared" ca="1" si="1013"/>
        <v>0</v>
      </c>
      <c r="L3395" s="85">
        <f>IF(VLOOKUP(A3395,$U$12:$AD$125,8)=VLOOKUP(A3394,$U$12:$AD$125,8),0,VLOOKUP(A3395,U$12:$AD$125,8))</f>
        <v>0</v>
      </c>
      <c r="M3395" s="86">
        <f>IF(L3395&gt;0,VLOOKUP(L3395,T$12:$AC$125,7),0)</f>
        <v>0</v>
      </c>
      <c r="N3395" s="81">
        <f t="shared" si="995"/>
        <v>0</v>
      </c>
      <c r="O3395" s="81">
        <f t="shared" ca="1" si="1014"/>
        <v>0</v>
      </c>
      <c r="P3395" s="87" t="str">
        <f t="shared" si="1015"/>
        <v>A+J=</v>
      </c>
      <c r="Q3395" s="88">
        <f t="shared" si="1016"/>
        <v>46503</v>
      </c>
    </row>
    <row r="3396" spans="1:17" x14ac:dyDescent="0.2">
      <c r="A3396" s="79">
        <f t="shared" si="996"/>
        <v>46468</v>
      </c>
      <c r="B3396" s="80" t="str">
        <f t="shared" ca="1" si="1007"/>
        <v>n.d</v>
      </c>
      <c r="C3396" s="81">
        <f t="shared" ca="1" si="1008"/>
        <v>649.43013231999998</v>
      </c>
      <c r="D3396" s="82">
        <f ca="1">IF(A3396&lt;$B$1,VLOOKUP(A3396,[1]DI!$A$4:$B$15000,2,FALSE),0)</f>
        <v>0</v>
      </c>
      <c r="E3396" s="81">
        <f t="shared" ca="1" si="1009"/>
        <v>0</v>
      </c>
      <c r="F3396" s="83">
        <f t="shared" si="994"/>
        <v>1.2</v>
      </c>
      <c r="G3396" s="84">
        <f t="shared" ca="1" si="1010"/>
        <v>1</v>
      </c>
      <c r="H3396" s="81">
        <f ca="1">TRUNC(PRODUCT(G$10:G3395),15)</f>
        <v>1.40945772534528</v>
      </c>
      <c r="I3396" s="81">
        <f t="shared" ca="1" si="1011"/>
        <v>1.40945772534528</v>
      </c>
      <c r="J3396" s="81">
        <f t="shared" ca="1" si="1012"/>
        <v>1</v>
      </c>
      <c r="K3396" s="81">
        <f t="shared" ca="1" si="1013"/>
        <v>0</v>
      </c>
      <c r="L3396" s="85">
        <f>IF(VLOOKUP(A3396,$U$12:$AD$125,8)=VLOOKUP(A3395,$U$12:$AD$125,8),0,VLOOKUP(A3396,U$12:$AD$125,8))</f>
        <v>0</v>
      </c>
      <c r="M3396" s="86">
        <f>IF(L3396&gt;0,VLOOKUP(L3396,T$12:$AC$125,7),0)</f>
        <v>0</v>
      </c>
      <c r="N3396" s="81">
        <f t="shared" si="995"/>
        <v>0</v>
      </c>
      <c r="O3396" s="81">
        <f t="shared" ca="1" si="1014"/>
        <v>0</v>
      </c>
      <c r="P3396" s="87" t="str">
        <f t="shared" si="1015"/>
        <v>A+J=</v>
      </c>
      <c r="Q3396" s="88">
        <f t="shared" si="1016"/>
        <v>46503</v>
      </c>
    </row>
    <row r="3397" spans="1:17" x14ac:dyDescent="0.2">
      <c r="A3397" s="79">
        <f t="shared" si="996"/>
        <v>46469</v>
      </c>
      <c r="B3397" s="80" t="str">
        <f t="shared" ca="1" si="1007"/>
        <v>n.d</v>
      </c>
      <c r="C3397" s="81">
        <f t="shared" ca="1" si="1008"/>
        <v>649.43013231999998</v>
      </c>
      <c r="D3397" s="82">
        <f ca="1">IF(A3397&lt;$B$1,VLOOKUP(A3397,[1]DI!$A$4:$B$15000,2,FALSE),0)</f>
        <v>0</v>
      </c>
      <c r="E3397" s="81">
        <f t="shared" ca="1" si="1009"/>
        <v>0</v>
      </c>
      <c r="F3397" s="83">
        <f t="shared" si="994"/>
        <v>1.2</v>
      </c>
      <c r="G3397" s="84">
        <f t="shared" ca="1" si="1010"/>
        <v>1</v>
      </c>
      <c r="H3397" s="81">
        <f ca="1">TRUNC(PRODUCT(G$10:G3396),15)</f>
        <v>1.40945772534528</v>
      </c>
      <c r="I3397" s="81">
        <f t="shared" ca="1" si="1011"/>
        <v>1.40945772534528</v>
      </c>
      <c r="J3397" s="81">
        <f t="shared" ca="1" si="1012"/>
        <v>1</v>
      </c>
      <c r="K3397" s="81">
        <f t="shared" ca="1" si="1013"/>
        <v>0</v>
      </c>
      <c r="L3397" s="85">
        <f>IF(VLOOKUP(A3397,$U$12:$AD$125,8)=VLOOKUP(A3396,$U$12:$AD$125,8),0,VLOOKUP(A3397,U$12:$AD$125,8))</f>
        <v>0</v>
      </c>
      <c r="M3397" s="86">
        <f>IF(L3397&gt;0,VLOOKUP(L3397,T$12:$AC$125,7),0)</f>
        <v>0</v>
      </c>
      <c r="N3397" s="81">
        <f t="shared" si="995"/>
        <v>0</v>
      </c>
      <c r="O3397" s="81">
        <f t="shared" ca="1" si="1014"/>
        <v>0</v>
      </c>
      <c r="P3397" s="87" t="str">
        <f t="shared" si="1015"/>
        <v>A+J=</v>
      </c>
      <c r="Q3397" s="88">
        <f t="shared" si="1016"/>
        <v>46503</v>
      </c>
    </row>
    <row r="3398" spans="1:17" x14ac:dyDescent="0.2">
      <c r="A3398" s="79">
        <f t="shared" si="996"/>
        <v>46470</v>
      </c>
      <c r="B3398" s="80" t="str">
        <f t="shared" ca="1" si="1007"/>
        <v>n.d</v>
      </c>
      <c r="C3398" s="81">
        <f t="shared" ca="1" si="1008"/>
        <v>649.43013231999998</v>
      </c>
      <c r="D3398" s="82">
        <f ca="1">IF(A3398&lt;$B$1,VLOOKUP(A3398,[1]DI!$A$4:$B$15000,2,FALSE),0)</f>
        <v>0</v>
      </c>
      <c r="E3398" s="81">
        <f t="shared" ca="1" si="1009"/>
        <v>0</v>
      </c>
      <c r="F3398" s="83">
        <f t="shared" si="994"/>
        <v>1.2</v>
      </c>
      <c r="G3398" s="84">
        <f t="shared" ca="1" si="1010"/>
        <v>1</v>
      </c>
      <c r="H3398" s="81">
        <f ca="1">TRUNC(PRODUCT(G$10:G3397),15)</f>
        <v>1.40945772534528</v>
      </c>
      <c r="I3398" s="81">
        <f t="shared" ca="1" si="1011"/>
        <v>1.40945772534528</v>
      </c>
      <c r="J3398" s="81">
        <f t="shared" ca="1" si="1012"/>
        <v>1</v>
      </c>
      <c r="K3398" s="81">
        <f t="shared" ca="1" si="1013"/>
        <v>0</v>
      </c>
      <c r="L3398" s="85">
        <f>IF(VLOOKUP(A3398,$U$12:$AD$125,8)=VLOOKUP(A3397,$U$12:$AD$125,8),0,VLOOKUP(A3398,U$12:$AD$125,8))</f>
        <v>0</v>
      </c>
      <c r="M3398" s="86">
        <f>IF(L3398&gt;0,VLOOKUP(L3398,T$12:$AC$125,7),0)</f>
        <v>0</v>
      </c>
      <c r="N3398" s="81">
        <f t="shared" si="995"/>
        <v>0</v>
      </c>
      <c r="O3398" s="81">
        <f t="shared" ca="1" si="1014"/>
        <v>0</v>
      </c>
      <c r="P3398" s="87" t="str">
        <f t="shared" si="1015"/>
        <v>A+J=</v>
      </c>
      <c r="Q3398" s="88">
        <f t="shared" si="1016"/>
        <v>46503</v>
      </c>
    </row>
    <row r="3399" spans="1:17" x14ac:dyDescent="0.2">
      <c r="A3399" s="79">
        <f t="shared" si="996"/>
        <v>46471</v>
      </c>
      <c r="B3399" s="80" t="str">
        <f t="shared" ca="1" si="1007"/>
        <v>n.d</v>
      </c>
      <c r="C3399" s="81">
        <f t="shared" ca="1" si="1008"/>
        <v>649.43013231999998</v>
      </c>
      <c r="D3399" s="82">
        <f ca="1">IF(A3399&lt;$B$1,VLOOKUP(A3399,[1]DI!$A$4:$B$15000,2,FALSE),0)</f>
        <v>0</v>
      </c>
      <c r="E3399" s="81">
        <f t="shared" ca="1" si="1009"/>
        <v>0</v>
      </c>
      <c r="F3399" s="83">
        <f t="shared" si="994"/>
        <v>1.2</v>
      </c>
      <c r="G3399" s="84">
        <f t="shared" ca="1" si="1010"/>
        <v>1</v>
      </c>
      <c r="H3399" s="81">
        <f ca="1">TRUNC(PRODUCT(G$10:G3398),15)</f>
        <v>1.40945772534528</v>
      </c>
      <c r="I3399" s="81">
        <f t="shared" ca="1" si="1011"/>
        <v>1.40945772534528</v>
      </c>
      <c r="J3399" s="81">
        <f t="shared" ca="1" si="1012"/>
        <v>1</v>
      </c>
      <c r="K3399" s="81">
        <f t="shared" ca="1" si="1013"/>
        <v>0</v>
      </c>
      <c r="L3399" s="85">
        <f>IF(VLOOKUP(A3399,$U$12:$AD$125,8)=VLOOKUP(A3398,$U$12:$AD$125,8),0,VLOOKUP(A3399,U$12:$AD$125,8))</f>
        <v>0</v>
      </c>
      <c r="M3399" s="86">
        <f>IF(L3399&gt;0,VLOOKUP(L3399,T$12:$AC$125,7),0)</f>
        <v>0</v>
      </c>
      <c r="N3399" s="81">
        <f t="shared" si="995"/>
        <v>0</v>
      </c>
      <c r="O3399" s="81">
        <f t="shared" ca="1" si="1014"/>
        <v>0</v>
      </c>
      <c r="P3399" s="87" t="str">
        <f t="shared" si="1015"/>
        <v>A+J=</v>
      </c>
      <c r="Q3399" s="88">
        <f t="shared" si="1016"/>
        <v>46503</v>
      </c>
    </row>
    <row r="3400" spans="1:17" x14ac:dyDescent="0.2">
      <c r="A3400" s="79">
        <f t="shared" si="996"/>
        <v>46472</v>
      </c>
      <c r="B3400" s="80" t="str">
        <f t="shared" ca="1" si="1007"/>
        <v>n.d</v>
      </c>
      <c r="C3400" s="81">
        <f t="shared" ca="1" si="1008"/>
        <v>649.43013231999998</v>
      </c>
      <c r="D3400" s="82">
        <f ca="1">IF(A3400&lt;$B$1,VLOOKUP(A3400,[1]DI!$A$4:$B$15000,2,FALSE),0)</f>
        <v>0</v>
      </c>
      <c r="E3400" s="81">
        <f t="shared" ca="1" si="1009"/>
        <v>0</v>
      </c>
      <c r="F3400" s="83">
        <f t="shared" si="994"/>
        <v>1.2</v>
      </c>
      <c r="G3400" s="84">
        <f t="shared" ca="1" si="1010"/>
        <v>1</v>
      </c>
      <c r="H3400" s="81">
        <f ca="1">TRUNC(PRODUCT(G$10:G3399),15)</f>
        <v>1.40945772534528</v>
      </c>
      <c r="I3400" s="81">
        <f t="shared" ca="1" si="1011"/>
        <v>1.40945772534528</v>
      </c>
      <c r="J3400" s="81">
        <f t="shared" ca="1" si="1012"/>
        <v>1</v>
      </c>
      <c r="K3400" s="81">
        <f t="shared" ca="1" si="1013"/>
        <v>0</v>
      </c>
      <c r="L3400" s="85">
        <f>IF(VLOOKUP(A3400,$U$12:$AD$125,8)=VLOOKUP(A3399,$U$12:$AD$125,8),0,VLOOKUP(A3400,U$12:$AD$125,8))</f>
        <v>0</v>
      </c>
      <c r="M3400" s="86">
        <f>IF(L3400&gt;0,VLOOKUP(L3400,T$12:$AC$125,7),0)</f>
        <v>0</v>
      </c>
      <c r="N3400" s="81">
        <f t="shared" si="995"/>
        <v>0</v>
      </c>
      <c r="O3400" s="81">
        <f t="shared" ca="1" si="1014"/>
        <v>0</v>
      </c>
      <c r="P3400" s="87" t="str">
        <f t="shared" si="1015"/>
        <v>A+J=</v>
      </c>
      <c r="Q3400" s="88">
        <f t="shared" si="1016"/>
        <v>46503</v>
      </c>
    </row>
    <row r="3401" spans="1:17" x14ac:dyDescent="0.2">
      <c r="A3401" s="79">
        <f t="shared" si="996"/>
        <v>46473</v>
      </c>
      <c r="B3401" s="80" t="str">
        <f t="shared" ca="1" si="1007"/>
        <v>n.d</v>
      </c>
      <c r="C3401" s="81">
        <f t="shared" ca="1" si="1008"/>
        <v>649.43013231999998</v>
      </c>
      <c r="D3401" s="82">
        <f ca="1">IF(A3401&lt;$B$1,VLOOKUP(A3401,[1]DI!$A$4:$B$15000,2,FALSE),0)</f>
        <v>0</v>
      </c>
      <c r="E3401" s="81">
        <f t="shared" ca="1" si="1009"/>
        <v>0</v>
      </c>
      <c r="F3401" s="83">
        <f t="shared" si="994"/>
        <v>1.2</v>
      </c>
      <c r="G3401" s="84">
        <f t="shared" ca="1" si="1010"/>
        <v>1</v>
      </c>
      <c r="H3401" s="81">
        <f ca="1">TRUNC(PRODUCT(G$10:G3400),15)</f>
        <v>1.40945772534528</v>
      </c>
      <c r="I3401" s="81">
        <f t="shared" ca="1" si="1011"/>
        <v>1.40945772534528</v>
      </c>
      <c r="J3401" s="81">
        <f t="shared" ca="1" si="1012"/>
        <v>1</v>
      </c>
      <c r="K3401" s="81">
        <f t="shared" ca="1" si="1013"/>
        <v>0</v>
      </c>
      <c r="L3401" s="85">
        <f>IF(VLOOKUP(A3401,$U$12:$AD$125,8)=VLOOKUP(A3400,$U$12:$AD$125,8),0,VLOOKUP(A3401,U$12:$AD$125,8))</f>
        <v>0</v>
      </c>
      <c r="M3401" s="86">
        <f>IF(L3401&gt;0,VLOOKUP(L3401,T$12:$AC$125,7),0)</f>
        <v>0</v>
      </c>
      <c r="N3401" s="81">
        <f t="shared" si="995"/>
        <v>0</v>
      </c>
      <c r="O3401" s="81">
        <f t="shared" ca="1" si="1014"/>
        <v>0</v>
      </c>
      <c r="P3401" s="87" t="str">
        <f t="shared" si="1015"/>
        <v>A+J=</v>
      </c>
      <c r="Q3401" s="88">
        <f t="shared" si="1016"/>
        <v>46503</v>
      </c>
    </row>
    <row r="3402" spans="1:17" x14ac:dyDescent="0.2">
      <c r="A3402" s="79">
        <f t="shared" si="996"/>
        <v>46474</v>
      </c>
      <c r="B3402" s="80" t="str">
        <f t="shared" ca="1" si="1007"/>
        <v>n.d</v>
      </c>
      <c r="C3402" s="81">
        <f t="shared" ca="1" si="1008"/>
        <v>649.43013231999998</v>
      </c>
      <c r="D3402" s="82">
        <f ca="1">IF(A3402&lt;$B$1,VLOOKUP(A3402,[1]DI!$A$4:$B$15000,2,FALSE),0)</f>
        <v>0</v>
      </c>
      <c r="E3402" s="81">
        <f t="shared" ca="1" si="1009"/>
        <v>0</v>
      </c>
      <c r="F3402" s="83">
        <f t="shared" ref="F3402:F3465" si="1017">IF(A3402&gt;$H$2,$I$3,$I$2)</f>
        <v>1.2</v>
      </c>
      <c r="G3402" s="84">
        <f t="shared" ca="1" si="1010"/>
        <v>1</v>
      </c>
      <c r="H3402" s="81">
        <f ca="1">TRUNC(PRODUCT(G$10:G3401),15)</f>
        <v>1.40945772534528</v>
      </c>
      <c r="I3402" s="81">
        <f t="shared" ca="1" si="1011"/>
        <v>1.40945772534528</v>
      </c>
      <c r="J3402" s="81">
        <f t="shared" ca="1" si="1012"/>
        <v>1</v>
      </c>
      <c r="K3402" s="81">
        <f t="shared" ca="1" si="1013"/>
        <v>0</v>
      </c>
      <c r="L3402" s="85">
        <f>IF(VLOOKUP(A3402,$U$12:$AD$125,8)=VLOOKUP(A3401,$U$12:$AD$125,8),0,VLOOKUP(A3402,U$12:$AD$125,8))</f>
        <v>0</v>
      </c>
      <c r="M3402" s="86">
        <f>IF(L3402&gt;0,VLOOKUP(L3402,T$12:$AC$125,7),0)</f>
        <v>0</v>
      </c>
      <c r="N3402" s="81">
        <f t="shared" si="995"/>
        <v>0</v>
      </c>
      <c r="O3402" s="81">
        <f t="shared" ca="1" si="1014"/>
        <v>0</v>
      </c>
      <c r="P3402" s="87" t="str">
        <f t="shared" si="1015"/>
        <v>A+J=</v>
      </c>
      <c r="Q3402" s="88">
        <f t="shared" si="1016"/>
        <v>46503</v>
      </c>
    </row>
    <row r="3403" spans="1:17" x14ac:dyDescent="0.2">
      <c r="A3403" s="79">
        <f t="shared" si="996"/>
        <v>46475</v>
      </c>
      <c r="B3403" s="80" t="str">
        <f t="shared" ca="1" si="1007"/>
        <v>n.d</v>
      </c>
      <c r="C3403" s="81">
        <f t="shared" ca="1" si="1008"/>
        <v>649.43013231999998</v>
      </c>
      <c r="D3403" s="82">
        <f ca="1">IF(A3403&lt;$B$1,VLOOKUP(A3403,[1]DI!$A$4:$B$15000,2,FALSE),0)</f>
        <v>0</v>
      </c>
      <c r="E3403" s="81">
        <f t="shared" ca="1" si="1009"/>
        <v>0</v>
      </c>
      <c r="F3403" s="83">
        <f t="shared" si="1017"/>
        <v>1.2</v>
      </c>
      <c r="G3403" s="84">
        <f t="shared" ca="1" si="1010"/>
        <v>1</v>
      </c>
      <c r="H3403" s="81">
        <f ca="1">TRUNC(PRODUCT(G$10:G3402),15)</f>
        <v>1.40945772534528</v>
      </c>
      <c r="I3403" s="81">
        <f t="shared" ca="1" si="1011"/>
        <v>1.40945772534528</v>
      </c>
      <c r="J3403" s="81">
        <f t="shared" ca="1" si="1012"/>
        <v>1</v>
      </c>
      <c r="K3403" s="81">
        <f t="shared" ca="1" si="1013"/>
        <v>0</v>
      </c>
      <c r="L3403" s="85">
        <f>IF(VLOOKUP(A3403,$U$12:$AD$125,8)=VLOOKUP(A3402,$U$12:$AD$125,8),0,VLOOKUP(A3403,U$12:$AD$125,8))</f>
        <v>0</v>
      </c>
      <c r="M3403" s="86">
        <f>IF(L3403&gt;0,VLOOKUP(L3403,T$12:$AC$125,7),0)</f>
        <v>0</v>
      </c>
      <c r="N3403" s="81">
        <f t="shared" ref="N3403:N3466" si="1018">IF(M3403&gt;0,(C3403*M3403),0)</f>
        <v>0</v>
      </c>
      <c r="O3403" s="81">
        <f t="shared" ca="1" si="1014"/>
        <v>0</v>
      </c>
      <c r="P3403" s="87" t="str">
        <f t="shared" si="1015"/>
        <v>A+J=</v>
      </c>
      <c r="Q3403" s="88">
        <f t="shared" si="1016"/>
        <v>46503</v>
      </c>
    </row>
    <row r="3404" spans="1:17" x14ac:dyDescent="0.2">
      <c r="A3404" s="79">
        <f t="shared" si="996"/>
        <v>46476</v>
      </c>
      <c r="B3404" s="80" t="str">
        <f t="shared" ca="1" si="1007"/>
        <v>n.d</v>
      </c>
      <c r="C3404" s="81">
        <f t="shared" ca="1" si="1008"/>
        <v>649.43013231999998</v>
      </c>
      <c r="D3404" s="82">
        <f ca="1">IF(A3404&lt;$B$1,VLOOKUP(A3404,[1]DI!$A$4:$B$15000,2,FALSE),0)</f>
        <v>0</v>
      </c>
      <c r="E3404" s="81">
        <f t="shared" ca="1" si="1009"/>
        <v>0</v>
      </c>
      <c r="F3404" s="83">
        <f t="shared" si="1017"/>
        <v>1.2</v>
      </c>
      <c r="G3404" s="84">
        <f t="shared" ca="1" si="1010"/>
        <v>1</v>
      </c>
      <c r="H3404" s="81">
        <f ca="1">TRUNC(PRODUCT(G$10:G3403),15)</f>
        <v>1.40945772534528</v>
      </c>
      <c r="I3404" s="81">
        <f t="shared" ca="1" si="1011"/>
        <v>1.40945772534528</v>
      </c>
      <c r="J3404" s="81">
        <f t="shared" ca="1" si="1012"/>
        <v>1</v>
      </c>
      <c r="K3404" s="81">
        <f t="shared" ca="1" si="1013"/>
        <v>0</v>
      </c>
      <c r="L3404" s="85">
        <f>IF(VLOOKUP(A3404,$U$12:$AD$125,8)=VLOOKUP(A3403,$U$12:$AD$125,8),0,VLOOKUP(A3404,U$12:$AD$125,8))</f>
        <v>0</v>
      </c>
      <c r="M3404" s="86">
        <f>IF(L3404&gt;0,VLOOKUP(L3404,T$12:$AC$125,7),0)</f>
        <v>0</v>
      </c>
      <c r="N3404" s="81">
        <f t="shared" si="1018"/>
        <v>0</v>
      </c>
      <c r="O3404" s="81">
        <f t="shared" ca="1" si="1014"/>
        <v>0</v>
      </c>
      <c r="P3404" s="87" t="str">
        <f t="shared" si="1015"/>
        <v>A+J=</v>
      </c>
      <c r="Q3404" s="88">
        <f t="shared" si="1016"/>
        <v>46503</v>
      </c>
    </row>
    <row r="3405" spans="1:17" x14ac:dyDescent="0.2">
      <c r="A3405" s="79">
        <f t="shared" si="996"/>
        <v>46477</v>
      </c>
      <c r="B3405" s="80" t="str">
        <f t="shared" ca="1" si="1007"/>
        <v>n.d</v>
      </c>
      <c r="C3405" s="81">
        <f t="shared" ca="1" si="1008"/>
        <v>649.43013231999998</v>
      </c>
      <c r="D3405" s="82">
        <f ca="1">IF(A3405&lt;$B$1,VLOOKUP(A3405,[1]DI!$A$4:$B$15000,2,FALSE),0)</f>
        <v>0</v>
      </c>
      <c r="E3405" s="81">
        <f t="shared" ca="1" si="1009"/>
        <v>0</v>
      </c>
      <c r="F3405" s="83">
        <f t="shared" si="1017"/>
        <v>1.2</v>
      </c>
      <c r="G3405" s="84">
        <f t="shared" ca="1" si="1010"/>
        <v>1</v>
      </c>
      <c r="H3405" s="81">
        <f ca="1">TRUNC(PRODUCT(G$10:G3404),15)</f>
        <v>1.40945772534528</v>
      </c>
      <c r="I3405" s="81">
        <f t="shared" ca="1" si="1011"/>
        <v>1.40945772534528</v>
      </c>
      <c r="J3405" s="81">
        <f t="shared" ca="1" si="1012"/>
        <v>1</v>
      </c>
      <c r="K3405" s="81">
        <f t="shared" ca="1" si="1013"/>
        <v>0</v>
      </c>
      <c r="L3405" s="85">
        <f>IF(VLOOKUP(A3405,$U$12:$AD$125,8)=VLOOKUP(A3404,$U$12:$AD$125,8),0,VLOOKUP(A3405,U$12:$AD$125,8))</f>
        <v>0</v>
      </c>
      <c r="M3405" s="86">
        <f>IF(L3405&gt;0,VLOOKUP(L3405,T$12:$AC$125,7),0)</f>
        <v>0</v>
      </c>
      <c r="N3405" s="81">
        <f t="shared" si="1018"/>
        <v>0</v>
      </c>
      <c r="O3405" s="81">
        <f t="shared" ca="1" si="1014"/>
        <v>0</v>
      </c>
      <c r="P3405" s="87" t="str">
        <f t="shared" si="1015"/>
        <v>A+J=</v>
      </c>
      <c r="Q3405" s="88">
        <f t="shared" si="1016"/>
        <v>46503</v>
      </c>
    </row>
    <row r="3406" spans="1:17" x14ac:dyDescent="0.2">
      <c r="A3406" s="79">
        <f t="shared" ref="A3406:A3469" si="1019">(A3405+1)</f>
        <v>46478</v>
      </c>
      <c r="B3406" s="80" t="str">
        <f t="shared" ca="1" si="1007"/>
        <v>n.d</v>
      </c>
      <c r="C3406" s="81">
        <f t="shared" ca="1" si="1008"/>
        <v>649.43013231999998</v>
      </c>
      <c r="D3406" s="82">
        <f ca="1">IF(A3406&lt;$B$1,VLOOKUP(A3406,[1]DI!$A$4:$B$15000,2,FALSE),0)</f>
        <v>0</v>
      </c>
      <c r="E3406" s="81">
        <f t="shared" ca="1" si="1009"/>
        <v>0</v>
      </c>
      <c r="F3406" s="83">
        <f t="shared" si="1017"/>
        <v>1.2</v>
      </c>
      <c r="G3406" s="84">
        <f t="shared" ca="1" si="1010"/>
        <v>1</v>
      </c>
      <c r="H3406" s="81">
        <f ca="1">TRUNC(PRODUCT(G$10:G3405),15)</f>
        <v>1.40945772534528</v>
      </c>
      <c r="I3406" s="81">
        <f t="shared" ca="1" si="1011"/>
        <v>1.40945772534528</v>
      </c>
      <c r="J3406" s="81">
        <f t="shared" ca="1" si="1012"/>
        <v>1</v>
      </c>
      <c r="K3406" s="81">
        <f t="shared" ca="1" si="1013"/>
        <v>0</v>
      </c>
      <c r="L3406" s="85">
        <f>IF(VLOOKUP(A3406,$U$12:$AD$125,8)=VLOOKUP(A3405,$U$12:$AD$125,8),0,VLOOKUP(A3406,U$12:$AD$125,8))</f>
        <v>0</v>
      </c>
      <c r="M3406" s="86">
        <f>IF(L3406&gt;0,VLOOKUP(L3406,T$12:$AC$125,7),0)</f>
        <v>0</v>
      </c>
      <c r="N3406" s="81">
        <f t="shared" si="1018"/>
        <v>0</v>
      </c>
      <c r="O3406" s="81">
        <f t="shared" ca="1" si="1014"/>
        <v>0</v>
      </c>
      <c r="P3406" s="87" t="str">
        <f t="shared" si="1015"/>
        <v>A+J=</v>
      </c>
      <c r="Q3406" s="88">
        <f t="shared" si="1016"/>
        <v>46503</v>
      </c>
    </row>
    <row r="3407" spans="1:17" x14ac:dyDescent="0.2">
      <c r="A3407" s="79">
        <f t="shared" si="1019"/>
        <v>46479</v>
      </c>
      <c r="B3407" s="80" t="str">
        <f t="shared" ca="1" si="1007"/>
        <v>n.d</v>
      </c>
      <c r="C3407" s="81">
        <f t="shared" ca="1" si="1008"/>
        <v>649.43013231999998</v>
      </c>
      <c r="D3407" s="82">
        <f ca="1">IF(A3407&lt;$B$1,VLOOKUP(A3407,[1]DI!$A$4:$B$15000,2,FALSE),0)</f>
        <v>0</v>
      </c>
      <c r="E3407" s="81">
        <f t="shared" ca="1" si="1009"/>
        <v>0</v>
      </c>
      <c r="F3407" s="83">
        <f t="shared" si="1017"/>
        <v>1.2</v>
      </c>
      <c r="G3407" s="84">
        <f t="shared" ca="1" si="1010"/>
        <v>1</v>
      </c>
      <c r="H3407" s="81">
        <f ca="1">TRUNC(PRODUCT(G$10:G3406),15)</f>
        <v>1.40945772534528</v>
      </c>
      <c r="I3407" s="81">
        <f t="shared" ca="1" si="1011"/>
        <v>1.40945772534528</v>
      </c>
      <c r="J3407" s="81">
        <f t="shared" ca="1" si="1012"/>
        <v>1</v>
      </c>
      <c r="K3407" s="81">
        <f t="shared" ca="1" si="1013"/>
        <v>0</v>
      </c>
      <c r="L3407" s="85">
        <f>IF(VLOOKUP(A3407,$U$12:$AD$125,8)=VLOOKUP(A3406,$U$12:$AD$125,8),0,VLOOKUP(A3407,U$12:$AD$125,8))</f>
        <v>0</v>
      </c>
      <c r="M3407" s="86">
        <f>IF(L3407&gt;0,VLOOKUP(L3407,T$12:$AC$125,7),0)</f>
        <v>0</v>
      </c>
      <c r="N3407" s="81">
        <f t="shared" si="1018"/>
        <v>0</v>
      </c>
      <c r="O3407" s="81">
        <f t="shared" ca="1" si="1014"/>
        <v>0</v>
      </c>
      <c r="P3407" s="87" t="str">
        <f t="shared" si="1015"/>
        <v>A+J=</v>
      </c>
      <c r="Q3407" s="88">
        <f t="shared" si="1016"/>
        <v>46503</v>
      </c>
    </row>
    <row r="3408" spans="1:17" x14ac:dyDescent="0.2">
      <c r="A3408" s="79">
        <f t="shared" si="1019"/>
        <v>46480</v>
      </c>
      <c r="B3408" s="80" t="str">
        <f t="shared" ca="1" si="1007"/>
        <v>n.d</v>
      </c>
      <c r="C3408" s="81">
        <f t="shared" ca="1" si="1008"/>
        <v>649.43013231999998</v>
      </c>
      <c r="D3408" s="82">
        <f ca="1">IF(A3408&lt;$B$1,VLOOKUP(A3408,[1]DI!$A$4:$B$15000,2,FALSE),0)</f>
        <v>0</v>
      </c>
      <c r="E3408" s="81">
        <f t="shared" ca="1" si="1009"/>
        <v>0</v>
      </c>
      <c r="F3408" s="83">
        <f t="shared" si="1017"/>
        <v>1.2</v>
      </c>
      <c r="G3408" s="84">
        <f t="shared" ca="1" si="1010"/>
        <v>1</v>
      </c>
      <c r="H3408" s="81">
        <f ca="1">TRUNC(PRODUCT(G$10:G3407),15)</f>
        <v>1.40945772534528</v>
      </c>
      <c r="I3408" s="81">
        <f t="shared" ca="1" si="1011"/>
        <v>1.40945772534528</v>
      </c>
      <c r="J3408" s="81">
        <f t="shared" ca="1" si="1012"/>
        <v>1</v>
      </c>
      <c r="K3408" s="81">
        <f t="shared" ca="1" si="1013"/>
        <v>0</v>
      </c>
      <c r="L3408" s="85">
        <f>IF(VLOOKUP(A3408,$U$12:$AD$125,8)=VLOOKUP(A3407,$U$12:$AD$125,8),0,VLOOKUP(A3408,U$12:$AD$125,8))</f>
        <v>0</v>
      </c>
      <c r="M3408" s="86">
        <f>IF(L3408&gt;0,VLOOKUP(L3408,T$12:$AC$125,7),0)</f>
        <v>0</v>
      </c>
      <c r="N3408" s="81">
        <f t="shared" si="1018"/>
        <v>0</v>
      </c>
      <c r="O3408" s="81">
        <f t="shared" ca="1" si="1014"/>
        <v>0</v>
      </c>
      <c r="P3408" s="87" t="str">
        <f t="shared" si="1015"/>
        <v>A+J=</v>
      </c>
      <c r="Q3408" s="88">
        <f t="shared" si="1016"/>
        <v>46503</v>
      </c>
    </row>
    <row r="3409" spans="1:17" x14ac:dyDescent="0.2">
      <c r="A3409" s="79">
        <f t="shared" si="1019"/>
        <v>46481</v>
      </c>
      <c r="B3409" s="80" t="str">
        <f t="shared" ca="1" si="1007"/>
        <v>n.d</v>
      </c>
      <c r="C3409" s="81">
        <f t="shared" ca="1" si="1008"/>
        <v>649.43013231999998</v>
      </c>
      <c r="D3409" s="82">
        <f ca="1">IF(A3409&lt;$B$1,VLOOKUP(A3409,[1]DI!$A$4:$B$15000,2,FALSE),0)</f>
        <v>0</v>
      </c>
      <c r="E3409" s="81">
        <f t="shared" ca="1" si="1009"/>
        <v>0</v>
      </c>
      <c r="F3409" s="83">
        <f t="shared" si="1017"/>
        <v>1.2</v>
      </c>
      <c r="G3409" s="84">
        <f t="shared" ca="1" si="1010"/>
        <v>1</v>
      </c>
      <c r="H3409" s="81">
        <f ca="1">TRUNC(PRODUCT(G$10:G3408),15)</f>
        <v>1.40945772534528</v>
      </c>
      <c r="I3409" s="81">
        <f t="shared" ca="1" si="1011"/>
        <v>1.40945772534528</v>
      </c>
      <c r="J3409" s="81">
        <f t="shared" ca="1" si="1012"/>
        <v>1</v>
      </c>
      <c r="K3409" s="81">
        <f t="shared" ca="1" si="1013"/>
        <v>0</v>
      </c>
      <c r="L3409" s="85">
        <f>IF(VLOOKUP(A3409,$U$12:$AD$125,8)=VLOOKUP(A3408,$U$12:$AD$125,8),0,VLOOKUP(A3409,U$12:$AD$125,8))</f>
        <v>0</v>
      </c>
      <c r="M3409" s="86">
        <f>IF(L3409&gt;0,VLOOKUP(L3409,T$12:$AC$125,7),0)</f>
        <v>0</v>
      </c>
      <c r="N3409" s="81">
        <f t="shared" si="1018"/>
        <v>0</v>
      </c>
      <c r="O3409" s="81">
        <f t="shared" ca="1" si="1014"/>
        <v>0</v>
      </c>
      <c r="P3409" s="87" t="str">
        <f t="shared" si="1015"/>
        <v>A+J=</v>
      </c>
      <c r="Q3409" s="88">
        <f t="shared" si="1016"/>
        <v>46503</v>
      </c>
    </row>
    <row r="3410" spans="1:17" x14ac:dyDescent="0.2">
      <c r="A3410" s="79">
        <f t="shared" si="1019"/>
        <v>46482</v>
      </c>
      <c r="B3410" s="80" t="str">
        <f t="shared" ca="1" si="1007"/>
        <v>n.d</v>
      </c>
      <c r="C3410" s="81">
        <f t="shared" ca="1" si="1008"/>
        <v>649.43013231999998</v>
      </c>
      <c r="D3410" s="82">
        <f ca="1">IF(A3410&lt;$B$1,VLOOKUP(A3410,[1]DI!$A$4:$B$15000,2,FALSE),0)</f>
        <v>0</v>
      </c>
      <c r="E3410" s="81">
        <f t="shared" ca="1" si="1009"/>
        <v>0</v>
      </c>
      <c r="F3410" s="83">
        <f t="shared" si="1017"/>
        <v>1.2</v>
      </c>
      <c r="G3410" s="84">
        <f t="shared" ca="1" si="1010"/>
        <v>1</v>
      </c>
      <c r="H3410" s="81">
        <f ca="1">TRUNC(PRODUCT(G$10:G3409),15)</f>
        <v>1.40945772534528</v>
      </c>
      <c r="I3410" s="81">
        <f t="shared" ca="1" si="1011"/>
        <v>1.40945772534528</v>
      </c>
      <c r="J3410" s="81">
        <f t="shared" ca="1" si="1012"/>
        <v>1</v>
      </c>
      <c r="K3410" s="81">
        <f t="shared" ca="1" si="1013"/>
        <v>0</v>
      </c>
      <c r="L3410" s="85">
        <f>IF(VLOOKUP(A3410,$U$12:$AD$125,8)=VLOOKUP(A3409,$U$12:$AD$125,8),0,VLOOKUP(A3410,U$12:$AD$125,8))</f>
        <v>0</v>
      </c>
      <c r="M3410" s="86">
        <f>IF(L3410&gt;0,VLOOKUP(L3410,T$12:$AC$125,7),0)</f>
        <v>0</v>
      </c>
      <c r="N3410" s="81">
        <f t="shared" si="1018"/>
        <v>0</v>
      </c>
      <c r="O3410" s="81">
        <f t="shared" ca="1" si="1014"/>
        <v>0</v>
      </c>
      <c r="P3410" s="87" t="str">
        <f t="shared" si="1015"/>
        <v>A+J=</v>
      </c>
      <c r="Q3410" s="88">
        <f t="shared" si="1016"/>
        <v>46503</v>
      </c>
    </row>
    <row r="3411" spans="1:17" x14ac:dyDescent="0.2">
      <c r="A3411" s="79">
        <f t="shared" si="1019"/>
        <v>46483</v>
      </c>
      <c r="B3411" s="80" t="str">
        <f t="shared" ca="1" si="1007"/>
        <v>n.d</v>
      </c>
      <c r="C3411" s="81">
        <f t="shared" ca="1" si="1008"/>
        <v>649.43013231999998</v>
      </c>
      <c r="D3411" s="82">
        <f ca="1">IF(A3411&lt;$B$1,VLOOKUP(A3411,[1]DI!$A$4:$B$15000,2,FALSE),0)</f>
        <v>0</v>
      </c>
      <c r="E3411" s="81">
        <f t="shared" ca="1" si="1009"/>
        <v>0</v>
      </c>
      <c r="F3411" s="83">
        <f t="shared" si="1017"/>
        <v>1.2</v>
      </c>
      <c r="G3411" s="84">
        <f t="shared" ca="1" si="1010"/>
        <v>1</v>
      </c>
      <c r="H3411" s="81">
        <f ca="1">TRUNC(PRODUCT(G$10:G3410),15)</f>
        <v>1.40945772534528</v>
      </c>
      <c r="I3411" s="81">
        <f t="shared" ca="1" si="1011"/>
        <v>1.40945772534528</v>
      </c>
      <c r="J3411" s="81">
        <f t="shared" ca="1" si="1012"/>
        <v>1</v>
      </c>
      <c r="K3411" s="81">
        <f t="shared" ca="1" si="1013"/>
        <v>0</v>
      </c>
      <c r="L3411" s="85">
        <f>IF(VLOOKUP(A3411,$U$12:$AD$125,8)=VLOOKUP(A3410,$U$12:$AD$125,8),0,VLOOKUP(A3411,U$12:$AD$125,8))</f>
        <v>0</v>
      </c>
      <c r="M3411" s="86">
        <f>IF(L3411&gt;0,VLOOKUP(L3411,T$12:$AC$125,7),0)</f>
        <v>0</v>
      </c>
      <c r="N3411" s="81">
        <f t="shared" si="1018"/>
        <v>0</v>
      </c>
      <c r="O3411" s="81">
        <f t="shared" ca="1" si="1014"/>
        <v>0</v>
      </c>
      <c r="P3411" s="87" t="str">
        <f t="shared" si="1015"/>
        <v>A+J=</v>
      </c>
      <c r="Q3411" s="88">
        <f t="shared" si="1016"/>
        <v>46503</v>
      </c>
    </row>
    <row r="3412" spans="1:17" x14ac:dyDescent="0.2">
      <c r="A3412" s="79">
        <f t="shared" si="1019"/>
        <v>46484</v>
      </c>
      <c r="B3412" s="80" t="str">
        <f t="shared" ca="1" si="1007"/>
        <v>n.d</v>
      </c>
      <c r="C3412" s="81">
        <f t="shared" ca="1" si="1008"/>
        <v>649.43013231999998</v>
      </c>
      <c r="D3412" s="82">
        <f ca="1">IF(A3412&lt;$B$1,VLOOKUP(A3412,[1]DI!$A$4:$B$15000,2,FALSE),0)</f>
        <v>0</v>
      </c>
      <c r="E3412" s="81">
        <f t="shared" ca="1" si="1009"/>
        <v>0</v>
      </c>
      <c r="F3412" s="83">
        <f t="shared" si="1017"/>
        <v>1.2</v>
      </c>
      <c r="G3412" s="84">
        <f t="shared" ca="1" si="1010"/>
        <v>1</v>
      </c>
      <c r="H3412" s="81">
        <f ca="1">TRUNC(PRODUCT(G$10:G3411),15)</f>
        <v>1.40945772534528</v>
      </c>
      <c r="I3412" s="81">
        <f t="shared" ca="1" si="1011"/>
        <v>1.40945772534528</v>
      </c>
      <c r="J3412" s="81">
        <f t="shared" ca="1" si="1012"/>
        <v>1</v>
      </c>
      <c r="K3412" s="81">
        <f t="shared" ca="1" si="1013"/>
        <v>0</v>
      </c>
      <c r="L3412" s="85">
        <f>IF(VLOOKUP(A3412,$U$12:$AD$125,8)=VLOOKUP(A3411,$U$12:$AD$125,8),0,VLOOKUP(A3412,U$12:$AD$125,8))</f>
        <v>0</v>
      </c>
      <c r="M3412" s="86">
        <f>IF(L3412&gt;0,VLOOKUP(L3412,T$12:$AC$125,7),0)</f>
        <v>0</v>
      </c>
      <c r="N3412" s="81">
        <f t="shared" si="1018"/>
        <v>0</v>
      </c>
      <c r="O3412" s="81">
        <f t="shared" ca="1" si="1014"/>
        <v>0</v>
      </c>
      <c r="P3412" s="87" t="str">
        <f t="shared" si="1015"/>
        <v>A+J=</v>
      </c>
      <c r="Q3412" s="88">
        <f t="shared" si="1016"/>
        <v>46503</v>
      </c>
    </row>
    <row r="3413" spans="1:17" x14ac:dyDescent="0.2">
      <c r="A3413" s="79">
        <f t="shared" si="1019"/>
        <v>46485</v>
      </c>
      <c r="B3413" s="80" t="str">
        <f t="shared" ca="1" si="1007"/>
        <v>n.d</v>
      </c>
      <c r="C3413" s="81">
        <f t="shared" ca="1" si="1008"/>
        <v>649.43013231999998</v>
      </c>
      <c r="D3413" s="82">
        <f ca="1">IF(A3413&lt;$B$1,VLOOKUP(A3413,[1]DI!$A$4:$B$15000,2,FALSE),0)</f>
        <v>0</v>
      </c>
      <c r="E3413" s="81">
        <f t="shared" ca="1" si="1009"/>
        <v>0</v>
      </c>
      <c r="F3413" s="83">
        <f t="shared" si="1017"/>
        <v>1.2</v>
      </c>
      <c r="G3413" s="84">
        <f t="shared" ca="1" si="1010"/>
        <v>1</v>
      </c>
      <c r="H3413" s="81">
        <f ca="1">TRUNC(PRODUCT(G$10:G3412),15)</f>
        <v>1.40945772534528</v>
      </c>
      <c r="I3413" s="81">
        <f t="shared" ca="1" si="1011"/>
        <v>1.40945772534528</v>
      </c>
      <c r="J3413" s="81">
        <f t="shared" ca="1" si="1012"/>
        <v>1</v>
      </c>
      <c r="K3413" s="81">
        <f t="shared" ca="1" si="1013"/>
        <v>0</v>
      </c>
      <c r="L3413" s="85">
        <f>IF(VLOOKUP(A3413,$U$12:$AD$125,8)=VLOOKUP(A3412,$U$12:$AD$125,8),0,VLOOKUP(A3413,U$12:$AD$125,8))</f>
        <v>0</v>
      </c>
      <c r="M3413" s="86">
        <f>IF(L3413&gt;0,VLOOKUP(L3413,T$12:$AC$125,7),0)</f>
        <v>0</v>
      </c>
      <c r="N3413" s="81">
        <f t="shared" si="1018"/>
        <v>0</v>
      </c>
      <c r="O3413" s="81">
        <f t="shared" ca="1" si="1014"/>
        <v>0</v>
      </c>
      <c r="P3413" s="87" t="str">
        <f t="shared" si="1015"/>
        <v>A+J=</v>
      </c>
      <c r="Q3413" s="88">
        <f t="shared" si="1016"/>
        <v>46503</v>
      </c>
    </row>
    <row r="3414" spans="1:17" x14ac:dyDescent="0.2">
      <c r="A3414" s="79">
        <f t="shared" si="1019"/>
        <v>46486</v>
      </c>
      <c r="B3414" s="80" t="str">
        <f t="shared" ca="1" si="1007"/>
        <v>n.d</v>
      </c>
      <c r="C3414" s="81">
        <f t="shared" ca="1" si="1008"/>
        <v>649.43013231999998</v>
      </c>
      <c r="D3414" s="82">
        <f ca="1">IF(A3414&lt;$B$1,VLOOKUP(A3414,[1]DI!$A$4:$B$15000,2,FALSE),0)</f>
        <v>0</v>
      </c>
      <c r="E3414" s="81">
        <f t="shared" ca="1" si="1009"/>
        <v>0</v>
      </c>
      <c r="F3414" s="83">
        <f t="shared" si="1017"/>
        <v>1.2</v>
      </c>
      <c r="G3414" s="84">
        <f t="shared" ca="1" si="1010"/>
        <v>1</v>
      </c>
      <c r="H3414" s="81">
        <f ca="1">TRUNC(PRODUCT(G$10:G3413),15)</f>
        <v>1.40945772534528</v>
      </c>
      <c r="I3414" s="81">
        <f t="shared" ca="1" si="1011"/>
        <v>1.40945772534528</v>
      </c>
      <c r="J3414" s="81">
        <f t="shared" ca="1" si="1012"/>
        <v>1</v>
      </c>
      <c r="K3414" s="81">
        <f t="shared" ca="1" si="1013"/>
        <v>0</v>
      </c>
      <c r="L3414" s="85">
        <f>IF(VLOOKUP(A3414,$U$12:$AD$125,8)=VLOOKUP(A3413,$U$12:$AD$125,8),0,VLOOKUP(A3414,U$12:$AD$125,8))</f>
        <v>0</v>
      </c>
      <c r="M3414" s="86">
        <f>IF(L3414&gt;0,VLOOKUP(L3414,T$12:$AC$125,7),0)</f>
        <v>0</v>
      </c>
      <c r="N3414" s="81">
        <f t="shared" si="1018"/>
        <v>0</v>
      </c>
      <c r="O3414" s="81">
        <f t="shared" ca="1" si="1014"/>
        <v>0</v>
      </c>
      <c r="P3414" s="87" t="str">
        <f t="shared" si="1015"/>
        <v>A+J=</v>
      </c>
      <c r="Q3414" s="88">
        <f t="shared" si="1016"/>
        <v>46503</v>
      </c>
    </row>
    <row r="3415" spans="1:17" x14ac:dyDescent="0.2">
      <c r="A3415" s="79">
        <f t="shared" si="1019"/>
        <v>46487</v>
      </c>
      <c r="B3415" s="80" t="str">
        <f t="shared" ca="1" si="1007"/>
        <v>n.d</v>
      </c>
      <c r="C3415" s="81">
        <f t="shared" ca="1" si="1008"/>
        <v>649.43013231999998</v>
      </c>
      <c r="D3415" s="82">
        <f ca="1">IF(A3415&lt;$B$1,VLOOKUP(A3415,[1]DI!$A$4:$B$15000,2,FALSE),0)</f>
        <v>0</v>
      </c>
      <c r="E3415" s="81">
        <f t="shared" ca="1" si="1009"/>
        <v>0</v>
      </c>
      <c r="F3415" s="83">
        <f t="shared" si="1017"/>
        <v>1.2</v>
      </c>
      <c r="G3415" s="84">
        <f t="shared" ca="1" si="1010"/>
        <v>1</v>
      </c>
      <c r="H3415" s="81">
        <f ca="1">TRUNC(PRODUCT(G$10:G3414),15)</f>
        <v>1.40945772534528</v>
      </c>
      <c r="I3415" s="81">
        <f t="shared" ca="1" si="1011"/>
        <v>1.40945772534528</v>
      </c>
      <c r="J3415" s="81">
        <f t="shared" ca="1" si="1012"/>
        <v>1</v>
      </c>
      <c r="K3415" s="81">
        <f t="shared" ca="1" si="1013"/>
        <v>0</v>
      </c>
      <c r="L3415" s="85">
        <f>IF(VLOOKUP(A3415,$U$12:$AD$125,8)=VLOOKUP(A3414,$U$12:$AD$125,8),0,VLOOKUP(A3415,U$12:$AD$125,8))</f>
        <v>0</v>
      </c>
      <c r="M3415" s="86">
        <f>IF(L3415&gt;0,VLOOKUP(L3415,T$12:$AC$125,7),0)</f>
        <v>0</v>
      </c>
      <c r="N3415" s="81">
        <f t="shared" si="1018"/>
        <v>0</v>
      </c>
      <c r="O3415" s="81">
        <f t="shared" ca="1" si="1014"/>
        <v>0</v>
      </c>
      <c r="P3415" s="87" t="str">
        <f t="shared" si="1015"/>
        <v>A+J=</v>
      </c>
      <c r="Q3415" s="88">
        <f t="shared" si="1016"/>
        <v>46503</v>
      </c>
    </row>
    <row r="3416" spans="1:17" x14ac:dyDescent="0.2">
      <c r="A3416" s="79">
        <f t="shared" si="1019"/>
        <v>46488</v>
      </c>
      <c r="B3416" s="80" t="str">
        <f t="shared" ca="1" si="1007"/>
        <v>n.d</v>
      </c>
      <c r="C3416" s="81">
        <f t="shared" ca="1" si="1008"/>
        <v>649.43013231999998</v>
      </c>
      <c r="D3416" s="82">
        <f ca="1">IF(A3416&lt;$B$1,VLOOKUP(A3416,[1]DI!$A$4:$B$15000,2,FALSE),0)</f>
        <v>0</v>
      </c>
      <c r="E3416" s="81">
        <f t="shared" ca="1" si="1009"/>
        <v>0</v>
      </c>
      <c r="F3416" s="83">
        <f t="shared" si="1017"/>
        <v>1.2</v>
      </c>
      <c r="G3416" s="84">
        <f t="shared" ca="1" si="1010"/>
        <v>1</v>
      </c>
      <c r="H3416" s="81">
        <f ca="1">TRUNC(PRODUCT(G$10:G3415),15)</f>
        <v>1.40945772534528</v>
      </c>
      <c r="I3416" s="81">
        <f t="shared" ca="1" si="1011"/>
        <v>1.40945772534528</v>
      </c>
      <c r="J3416" s="81">
        <f t="shared" ca="1" si="1012"/>
        <v>1</v>
      </c>
      <c r="K3416" s="81">
        <f t="shared" ca="1" si="1013"/>
        <v>0</v>
      </c>
      <c r="L3416" s="85">
        <f>IF(VLOOKUP(A3416,$U$12:$AD$125,8)=VLOOKUP(A3415,$U$12:$AD$125,8),0,VLOOKUP(A3416,U$12:$AD$125,8))</f>
        <v>0</v>
      </c>
      <c r="M3416" s="86">
        <f>IF(L3416&gt;0,VLOOKUP(L3416,T$12:$AC$125,7),0)</f>
        <v>0</v>
      </c>
      <c r="N3416" s="81">
        <f t="shared" si="1018"/>
        <v>0</v>
      </c>
      <c r="O3416" s="81">
        <f t="shared" ca="1" si="1014"/>
        <v>0</v>
      </c>
      <c r="P3416" s="87" t="str">
        <f t="shared" si="1015"/>
        <v>A+J=</v>
      </c>
      <c r="Q3416" s="88">
        <f t="shared" si="1016"/>
        <v>46503</v>
      </c>
    </row>
    <row r="3417" spans="1:17" x14ac:dyDescent="0.2">
      <c r="A3417" s="79">
        <f t="shared" si="1019"/>
        <v>46489</v>
      </c>
      <c r="B3417" s="80" t="str">
        <f t="shared" ca="1" si="1007"/>
        <v>n.d</v>
      </c>
      <c r="C3417" s="81">
        <f t="shared" ca="1" si="1008"/>
        <v>649.43013231999998</v>
      </c>
      <c r="D3417" s="82">
        <f ca="1">IF(A3417&lt;$B$1,VLOOKUP(A3417,[1]DI!$A$4:$B$15000,2,FALSE),0)</f>
        <v>0</v>
      </c>
      <c r="E3417" s="81">
        <f t="shared" ca="1" si="1009"/>
        <v>0</v>
      </c>
      <c r="F3417" s="83">
        <f t="shared" si="1017"/>
        <v>1.2</v>
      </c>
      <c r="G3417" s="84">
        <f t="shared" ca="1" si="1010"/>
        <v>1</v>
      </c>
      <c r="H3417" s="81">
        <f ca="1">TRUNC(PRODUCT(G$10:G3416),15)</f>
        <v>1.40945772534528</v>
      </c>
      <c r="I3417" s="81">
        <f t="shared" ca="1" si="1011"/>
        <v>1.40945772534528</v>
      </c>
      <c r="J3417" s="81">
        <f t="shared" ca="1" si="1012"/>
        <v>1</v>
      </c>
      <c r="K3417" s="81">
        <f t="shared" ca="1" si="1013"/>
        <v>0</v>
      </c>
      <c r="L3417" s="85">
        <f>IF(VLOOKUP(A3417,$U$12:$AD$125,8)=VLOOKUP(A3416,$U$12:$AD$125,8),0,VLOOKUP(A3417,U$12:$AD$125,8))</f>
        <v>0</v>
      </c>
      <c r="M3417" s="86">
        <f>IF(L3417&gt;0,VLOOKUP(L3417,T$12:$AC$125,7),0)</f>
        <v>0</v>
      </c>
      <c r="N3417" s="81">
        <f t="shared" si="1018"/>
        <v>0</v>
      </c>
      <c r="O3417" s="81">
        <f t="shared" ca="1" si="1014"/>
        <v>0</v>
      </c>
      <c r="P3417" s="87" t="str">
        <f t="shared" si="1015"/>
        <v>A+J=</v>
      </c>
      <c r="Q3417" s="88">
        <f t="shared" si="1016"/>
        <v>46503</v>
      </c>
    </row>
    <row r="3418" spans="1:17" x14ac:dyDescent="0.2">
      <c r="A3418" s="79">
        <f t="shared" si="1019"/>
        <v>46490</v>
      </c>
      <c r="B3418" s="80" t="str">
        <f t="shared" ca="1" si="1007"/>
        <v>n.d</v>
      </c>
      <c r="C3418" s="81">
        <f t="shared" ca="1" si="1008"/>
        <v>649.43013231999998</v>
      </c>
      <c r="D3418" s="82">
        <f ca="1">IF(A3418&lt;$B$1,VLOOKUP(A3418,[1]DI!$A$4:$B$15000,2,FALSE),0)</f>
        <v>0</v>
      </c>
      <c r="E3418" s="81">
        <f t="shared" ca="1" si="1009"/>
        <v>0</v>
      </c>
      <c r="F3418" s="83">
        <f t="shared" si="1017"/>
        <v>1.2</v>
      </c>
      <c r="G3418" s="84">
        <f t="shared" ca="1" si="1010"/>
        <v>1</v>
      </c>
      <c r="H3418" s="81">
        <f ca="1">TRUNC(PRODUCT(G$10:G3417),15)</f>
        <v>1.40945772534528</v>
      </c>
      <c r="I3418" s="81">
        <f t="shared" ca="1" si="1011"/>
        <v>1.40945772534528</v>
      </c>
      <c r="J3418" s="81">
        <f t="shared" ca="1" si="1012"/>
        <v>1</v>
      </c>
      <c r="K3418" s="81">
        <f t="shared" ca="1" si="1013"/>
        <v>0</v>
      </c>
      <c r="L3418" s="85">
        <f>IF(VLOOKUP(A3418,$U$12:$AD$125,8)=VLOOKUP(A3417,$U$12:$AD$125,8),0,VLOOKUP(A3418,U$12:$AD$125,8))</f>
        <v>0</v>
      </c>
      <c r="M3418" s="86">
        <f>IF(L3418&gt;0,VLOOKUP(L3418,T$12:$AC$125,7),0)</f>
        <v>0</v>
      </c>
      <c r="N3418" s="81">
        <f t="shared" si="1018"/>
        <v>0</v>
      </c>
      <c r="O3418" s="81">
        <f t="shared" ca="1" si="1014"/>
        <v>0</v>
      </c>
      <c r="P3418" s="87" t="str">
        <f t="shared" si="1015"/>
        <v>A+J=</v>
      </c>
      <c r="Q3418" s="88">
        <f t="shared" si="1016"/>
        <v>46503</v>
      </c>
    </row>
    <row r="3419" spans="1:17" x14ac:dyDescent="0.2">
      <c r="A3419" s="79">
        <f t="shared" si="1019"/>
        <v>46491</v>
      </c>
      <c r="B3419" s="80" t="str">
        <f t="shared" ca="1" si="1007"/>
        <v>n.d</v>
      </c>
      <c r="C3419" s="81">
        <f t="shared" ca="1" si="1008"/>
        <v>649.43013231999998</v>
      </c>
      <c r="D3419" s="82">
        <f ca="1">IF(A3419&lt;$B$1,VLOOKUP(A3419,[1]DI!$A$4:$B$15000,2,FALSE),0)</f>
        <v>0</v>
      </c>
      <c r="E3419" s="81">
        <f t="shared" ca="1" si="1009"/>
        <v>0</v>
      </c>
      <c r="F3419" s="83">
        <f t="shared" si="1017"/>
        <v>1.2</v>
      </c>
      <c r="G3419" s="84">
        <f t="shared" ca="1" si="1010"/>
        <v>1</v>
      </c>
      <c r="H3419" s="81">
        <f ca="1">TRUNC(PRODUCT(G$10:G3418),15)</f>
        <v>1.40945772534528</v>
      </c>
      <c r="I3419" s="81">
        <f t="shared" ca="1" si="1011"/>
        <v>1.40945772534528</v>
      </c>
      <c r="J3419" s="81">
        <f t="shared" ca="1" si="1012"/>
        <v>1</v>
      </c>
      <c r="K3419" s="81">
        <f t="shared" ca="1" si="1013"/>
        <v>0</v>
      </c>
      <c r="L3419" s="85">
        <f>IF(VLOOKUP(A3419,$U$12:$AD$125,8)=VLOOKUP(A3418,$U$12:$AD$125,8),0,VLOOKUP(A3419,U$12:$AD$125,8))</f>
        <v>0</v>
      </c>
      <c r="M3419" s="86">
        <f>IF(L3419&gt;0,VLOOKUP(L3419,T$12:$AC$125,7),0)</f>
        <v>0</v>
      </c>
      <c r="N3419" s="81">
        <f t="shared" si="1018"/>
        <v>0</v>
      </c>
      <c r="O3419" s="81">
        <f t="shared" ca="1" si="1014"/>
        <v>0</v>
      </c>
      <c r="P3419" s="87" t="str">
        <f t="shared" si="1015"/>
        <v>A+J=</v>
      </c>
      <c r="Q3419" s="88">
        <f t="shared" si="1016"/>
        <v>46503</v>
      </c>
    </row>
    <row r="3420" spans="1:17" x14ac:dyDescent="0.2">
      <c r="A3420" s="79">
        <f t="shared" si="1019"/>
        <v>46492</v>
      </c>
      <c r="B3420" s="80" t="str">
        <f t="shared" ca="1" si="1007"/>
        <v>n.d</v>
      </c>
      <c r="C3420" s="81">
        <f t="shared" ca="1" si="1008"/>
        <v>649.43013231999998</v>
      </c>
      <c r="D3420" s="82">
        <f ca="1">IF(A3420&lt;$B$1,VLOOKUP(A3420,[1]DI!$A$4:$B$15000,2,FALSE),0)</f>
        <v>0</v>
      </c>
      <c r="E3420" s="81">
        <f t="shared" ca="1" si="1009"/>
        <v>0</v>
      </c>
      <c r="F3420" s="83">
        <f t="shared" si="1017"/>
        <v>1.2</v>
      </c>
      <c r="G3420" s="84">
        <f t="shared" ca="1" si="1010"/>
        <v>1</v>
      </c>
      <c r="H3420" s="81">
        <f ca="1">TRUNC(PRODUCT(G$10:G3419),15)</f>
        <v>1.40945772534528</v>
      </c>
      <c r="I3420" s="81">
        <f t="shared" ca="1" si="1011"/>
        <v>1.40945772534528</v>
      </c>
      <c r="J3420" s="81">
        <f t="shared" ca="1" si="1012"/>
        <v>1</v>
      </c>
      <c r="K3420" s="81">
        <f t="shared" ca="1" si="1013"/>
        <v>0</v>
      </c>
      <c r="L3420" s="85">
        <f>IF(VLOOKUP(A3420,$U$12:$AD$125,8)=VLOOKUP(A3419,$U$12:$AD$125,8),0,VLOOKUP(A3420,U$12:$AD$125,8))</f>
        <v>0</v>
      </c>
      <c r="M3420" s="86">
        <f>IF(L3420&gt;0,VLOOKUP(L3420,T$12:$AC$125,7),0)</f>
        <v>0</v>
      </c>
      <c r="N3420" s="81">
        <f t="shared" si="1018"/>
        <v>0</v>
      </c>
      <c r="O3420" s="81">
        <f t="shared" ca="1" si="1014"/>
        <v>0</v>
      </c>
      <c r="P3420" s="87" t="str">
        <f t="shared" si="1015"/>
        <v>A+J=</v>
      </c>
      <c r="Q3420" s="88">
        <f t="shared" si="1016"/>
        <v>46503</v>
      </c>
    </row>
    <row r="3421" spans="1:17" x14ac:dyDescent="0.2">
      <c r="A3421" s="79">
        <f t="shared" si="1019"/>
        <v>46493</v>
      </c>
      <c r="B3421" s="80" t="str">
        <f t="shared" ca="1" si="1007"/>
        <v>n.d</v>
      </c>
      <c r="C3421" s="81">
        <f t="shared" ca="1" si="1008"/>
        <v>649.43013231999998</v>
      </c>
      <c r="D3421" s="82">
        <f ca="1">IF(A3421&lt;$B$1,VLOOKUP(A3421,[1]DI!$A$4:$B$15000,2,FALSE),0)</f>
        <v>0</v>
      </c>
      <c r="E3421" s="81">
        <f t="shared" ca="1" si="1009"/>
        <v>0</v>
      </c>
      <c r="F3421" s="83">
        <f t="shared" si="1017"/>
        <v>1.2</v>
      </c>
      <c r="G3421" s="84">
        <f t="shared" ca="1" si="1010"/>
        <v>1</v>
      </c>
      <c r="H3421" s="81">
        <f ca="1">TRUNC(PRODUCT(G$10:G3420),15)</f>
        <v>1.40945772534528</v>
      </c>
      <c r="I3421" s="81">
        <f t="shared" ca="1" si="1011"/>
        <v>1.40945772534528</v>
      </c>
      <c r="J3421" s="81">
        <f t="shared" ca="1" si="1012"/>
        <v>1</v>
      </c>
      <c r="K3421" s="81">
        <f t="shared" ca="1" si="1013"/>
        <v>0</v>
      </c>
      <c r="L3421" s="85">
        <f>IF(VLOOKUP(A3421,$U$12:$AD$125,8)=VLOOKUP(A3420,$U$12:$AD$125,8),0,VLOOKUP(A3421,U$12:$AD$125,8))</f>
        <v>0</v>
      </c>
      <c r="M3421" s="86">
        <f>IF(L3421&gt;0,VLOOKUP(L3421,T$12:$AC$125,7),0)</f>
        <v>0</v>
      </c>
      <c r="N3421" s="81">
        <f t="shared" si="1018"/>
        <v>0</v>
      </c>
      <c r="O3421" s="81">
        <f t="shared" ca="1" si="1014"/>
        <v>0</v>
      </c>
      <c r="P3421" s="87" t="str">
        <f t="shared" si="1015"/>
        <v>A+J=</v>
      </c>
      <c r="Q3421" s="88">
        <f t="shared" si="1016"/>
        <v>46503</v>
      </c>
    </row>
    <row r="3422" spans="1:17" x14ac:dyDescent="0.2">
      <c r="A3422" s="79">
        <f t="shared" si="1019"/>
        <v>46494</v>
      </c>
      <c r="B3422" s="80" t="str">
        <f t="shared" ca="1" si="1007"/>
        <v>n.d</v>
      </c>
      <c r="C3422" s="81">
        <f t="shared" ca="1" si="1008"/>
        <v>649.43013231999998</v>
      </c>
      <c r="D3422" s="82">
        <f ca="1">IF(A3422&lt;$B$1,VLOOKUP(A3422,[1]DI!$A$4:$B$15000,2,FALSE),0)</f>
        <v>0</v>
      </c>
      <c r="E3422" s="81">
        <f t="shared" ca="1" si="1009"/>
        <v>0</v>
      </c>
      <c r="F3422" s="83">
        <f t="shared" si="1017"/>
        <v>1.2</v>
      </c>
      <c r="G3422" s="84">
        <f t="shared" ca="1" si="1010"/>
        <v>1</v>
      </c>
      <c r="H3422" s="81">
        <f ca="1">TRUNC(PRODUCT(G$10:G3421),15)</f>
        <v>1.40945772534528</v>
      </c>
      <c r="I3422" s="81">
        <f t="shared" ca="1" si="1011"/>
        <v>1.40945772534528</v>
      </c>
      <c r="J3422" s="81">
        <f t="shared" ca="1" si="1012"/>
        <v>1</v>
      </c>
      <c r="K3422" s="81">
        <f t="shared" ca="1" si="1013"/>
        <v>0</v>
      </c>
      <c r="L3422" s="85">
        <f>IF(VLOOKUP(A3422,$U$12:$AD$125,8)=VLOOKUP(A3421,$U$12:$AD$125,8),0,VLOOKUP(A3422,U$12:$AD$125,8))</f>
        <v>0</v>
      </c>
      <c r="M3422" s="86">
        <f>IF(L3422&gt;0,VLOOKUP(L3422,T$12:$AC$125,7),0)</f>
        <v>0</v>
      </c>
      <c r="N3422" s="81">
        <f t="shared" si="1018"/>
        <v>0</v>
      </c>
      <c r="O3422" s="81">
        <f t="shared" ca="1" si="1014"/>
        <v>0</v>
      </c>
      <c r="P3422" s="87" t="str">
        <f t="shared" si="1015"/>
        <v>A+J=</v>
      </c>
      <c r="Q3422" s="88">
        <f t="shared" si="1016"/>
        <v>46503</v>
      </c>
    </row>
    <row r="3423" spans="1:17" x14ac:dyDescent="0.2">
      <c r="A3423" s="79">
        <f t="shared" si="1019"/>
        <v>46495</v>
      </c>
      <c r="B3423" s="80" t="str">
        <f t="shared" ca="1" si="1007"/>
        <v>n.d</v>
      </c>
      <c r="C3423" s="81">
        <f t="shared" ca="1" si="1008"/>
        <v>649.43013231999998</v>
      </c>
      <c r="D3423" s="82">
        <f ca="1">IF(A3423&lt;$B$1,VLOOKUP(A3423,[1]DI!$A$4:$B$15000,2,FALSE),0)</f>
        <v>0</v>
      </c>
      <c r="E3423" s="81">
        <f t="shared" ca="1" si="1009"/>
        <v>0</v>
      </c>
      <c r="F3423" s="83">
        <f t="shared" si="1017"/>
        <v>1.2</v>
      </c>
      <c r="G3423" s="84">
        <f t="shared" ca="1" si="1010"/>
        <v>1</v>
      </c>
      <c r="H3423" s="81">
        <f ca="1">TRUNC(PRODUCT(G$10:G3422),15)</f>
        <v>1.40945772534528</v>
      </c>
      <c r="I3423" s="81">
        <f t="shared" ca="1" si="1011"/>
        <v>1.40945772534528</v>
      </c>
      <c r="J3423" s="81">
        <f t="shared" ca="1" si="1012"/>
        <v>1</v>
      </c>
      <c r="K3423" s="81">
        <f t="shared" ca="1" si="1013"/>
        <v>0</v>
      </c>
      <c r="L3423" s="85">
        <f>IF(VLOOKUP(A3423,$U$12:$AD$125,8)=VLOOKUP(A3422,$U$12:$AD$125,8),0,VLOOKUP(A3423,U$12:$AD$125,8))</f>
        <v>0</v>
      </c>
      <c r="M3423" s="86">
        <f>IF(L3423&gt;0,VLOOKUP(L3423,T$12:$AC$125,7),0)</f>
        <v>0</v>
      </c>
      <c r="N3423" s="81">
        <f t="shared" si="1018"/>
        <v>0</v>
      </c>
      <c r="O3423" s="81">
        <f t="shared" ca="1" si="1014"/>
        <v>0</v>
      </c>
      <c r="P3423" s="87" t="str">
        <f t="shared" si="1015"/>
        <v>A+J=</v>
      </c>
      <c r="Q3423" s="88">
        <f t="shared" si="1016"/>
        <v>46503</v>
      </c>
    </row>
    <row r="3424" spans="1:17" x14ac:dyDescent="0.2">
      <c r="A3424" s="79">
        <f t="shared" si="1019"/>
        <v>46496</v>
      </c>
      <c r="B3424" s="80" t="str">
        <f t="shared" ca="1" si="1007"/>
        <v>n.d</v>
      </c>
      <c r="C3424" s="81">
        <f t="shared" ca="1" si="1008"/>
        <v>649.43013231999998</v>
      </c>
      <c r="D3424" s="82">
        <f ca="1">IF(A3424&lt;$B$1,VLOOKUP(A3424,[1]DI!$A$4:$B$15000,2,FALSE),0)</f>
        <v>0</v>
      </c>
      <c r="E3424" s="81">
        <f t="shared" ca="1" si="1009"/>
        <v>0</v>
      </c>
      <c r="F3424" s="83">
        <f t="shared" si="1017"/>
        <v>1.2</v>
      </c>
      <c r="G3424" s="84">
        <f t="shared" ca="1" si="1010"/>
        <v>1</v>
      </c>
      <c r="H3424" s="81">
        <f ca="1">TRUNC(PRODUCT(G$10:G3423),15)</f>
        <v>1.40945772534528</v>
      </c>
      <c r="I3424" s="81">
        <f t="shared" ca="1" si="1011"/>
        <v>1.40945772534528</v>
      </c>
      <c r="J3424" s="81">
        <f t="shared" ca="1" si="1012"/>
        <v>1</v>
      </c>
      <c r="K3424" s="81">
        <f t="shared" ca="1" si="1013"/>
        <v>0</v>
      </c>
      <c r="L3424" s="85">
        <f>IF(VLOOKUP(A3424,$U$12:$AD$125,8)=VLOOKUP(A3423,$U$12:$AD$125,8),0,VLOOKUP(A3424,U$12:$AD$125,8))</f>
        <v>0</v>
      </c>
      <c r="M3424" s="86">
        <f>IF(L3424&gt;0,VLOOKUP(L3424,T$12:$AC$125,7),0)</f>
        <v>0</v>
      </c>
      <c r="N3424" s="81">
        <f t="shared" si="1018"/>
        <v>0</v>
      </c>
      <c r="O3424" s="81">
        <f t="shared" ca="1" si="1014"/>
        <v>0</v>
      </c>
      <c r="P3424" s="87" t="str">
        <f t="shared" si="1015"/>
        <v>A+J=</v>
      </c>
      <c r="Q3424" s="88">
        <f t="shared" si="1016"/>
        <v>46503</v>
      </c>
    </row>
    <row r="3425" spans="1:17" x14ac:dyDescent="0.2">
      <c r="A3425" s="79">
        <f t="shared" si="1019"/>
        <v>46497</v>
      </c>
      <c r="B3425" s="80" t="str">
        <f t="shared" ca="1" si="1007"/>
        <v>n.d</v>
      </c>
      <c r="C3425" s="81">
        <f t="shared" ca="1" si="1008"/>
        <v>649.43013231999998</v>
      </c>
      <c r="D3425" s="82">
        <f ca="1">IF(A3425&lt;$B$1,VLOOKUP(A3425,[1]DI!$A$4:$B$15000,2,FALSE),0)</f>
        <v>0</v>
      </c>
      <c r="E3425" s="81">
        <f t="shared" ca="1" si="1009"/>
        <v>0</v>
      </c>
      <c r="F3425" s="83">
        <f t="shared" si="1017"/>
        <v>1.2</v>
      </c>
      <c r="G3425" s="84">
        <f t="shared" ca="1" si="1010"/>
        <v>1</v>
      </c>
      <c r="H3425" s="81">
        <f ca="1">TRUNC(PRODUCT(G$10:G3424),15)</f>
        <v>1.40945772534528</v>
      </c>
      <c r="I3425" s="81">
        <f t="shared" ca="1" si="1011"/>
        <v>1.40945772534528</v>
      </c>
      <c r="J3425" s="81">
        <f t="shared" ca="1" si="1012"/>
        <v>1</v>
      </c>
      <c r="K3425" s="81">
        <f t="shared" ca="1" si="1013"/>
        <v>0</v>
      </c>
      <c r="L3425" s="85">
        <f>IF(VLOOKUP(A3425,$U$12:$AD$125,8)=VLOOKUP(A3424,$U$12:$AD$125,8),0,VLOOKUP(A3425,U$12:$AD$125,8))</f>
        <v>0</v>
      </c>
      <c r="M3425" s="86">
        <f>IF(L3425&gt;0,VLOOKUP(L3425,T$12:$AC$125,7),0)</f>
        <v>0</v>
      </c>
      <c r="N3425" s="81">
        <f t="shared" si="1018"/>
        <v>0</v>
      </c>
      <c r="O3425" s="81">
        <f t="shared" ca="1" si="1014"/>
        <v>0</v>
      </c>
      <c r="P3425" s="87" t="str">
        <f t="shared" si="1015"/>
        <v>A+J=</v>
      </c>
      <c r="Q3425" s="88">
        <f t="shared" si="1016"/>
        <v>46503</v>
      </c>
    </row>
    <row r="3426" spans="1:17" x14ac:dyDescent="0.2">
      <c r="A3426" s="79">
        <f t="shared" si="1019"/>
        <v>46498</v>
      </c>
      <c r="B3426" s="80" t="str">
        <f t="shared" ca="1" si="1007"/>
        <v>n.d</v>
      </c>
      <c r="C3426" s="81">
        <f t="shared" ca="1" si="1008"/>
        <v>649.43013231999998</v>
      </c>
      <c r="D3426" s="82">
        <f ca="1">IF(A3426&lt;$B$1,VLOOKUP(A3426,[1]DI!$A$4:$B$15000,2,FALSE),0)</f>
        <v>0</v>
      </c>
      <c r="E3426" s="81">
        <f t="shared" ca="1" si="1009"/>
        <v>0</v>
      </c>
      <c r="F3426" s="83">
        <f t="shared" si="1017"/>
        <v>1.2</v>
      </c>
      <c r="G3426" s="84">
        <f t="shared" ca="1" si="1010"/>
        <v>1</v>
      </c>
      <c r="H3426" s="81">
        <f ca="1">TRUNC(PRODUCT(G$10:G3425),15)</f>
        <v>1.40945772534528</v>
      </c>
      <c r="I3426" s="81">
        <f t="shared" ca="1" si="1011"/>
        <v>1.40945772534528</v>
      </c>
      <c r="J3426" s="81">
        <f t="shared" ca="1" si="1012"/>
        <v>1</v>
      </c>
      <c r="K3426" s="81">
        <f t="shared" ca="1" si="1013"/>
        <v>0</v>
      </c>
      <c r="L3426" s="85">
        <f>IF(VLOOKUP(A3426,$U$12:$AD$125,8)=VLOOKUP(A3425,$U$12:$AD$125,8),0,VLOOKUP(A3426,U$12:$AD$125,8))</f>
        <v>0</v>
      </c>
      <c r="M3426" s="86">
        <f>IF(L3426&gt;0,VLOOKUP(L3426,T$12:$AC$125,7),0)</f>
        <v>0</v>
      </c>
      <c r="N3426" s="81">
        <f t="shared" si="1018"/>
        <v>0</v>
      </c>
      <c r="O3426" s="81">
        <f t="shared" ca="1" si="1014"/>
        <v>0</v>
      </c>
      <c r="P3426" s="87" t="str">
        <f t="shared" si="1015"/>
        <v>A+J=</v>
      </c>
      <c r="Q3426" s="88">
        <f t="shared" si="1016"/>
        <v>46503</v>
      </c>
    </row>
    <row r="3427" spans="1:17" x14ac:dyDescent="0.2">
      <c r="A3427" s="79">
        <f t="shared" si="1019"/>
        <v>46499</v>
      </c>
      <c r="B3427" s="80" t="str">
        <f t="shared" ca="1" si="1007"/>
        <v>n.d</v>
      </c>
      <c r="C3427" s="81">
        <f t="shared" ca="1" si="1008"/>
        <v>649.43013231999998</v>
      </c>
      <c r="D3427" s="82">
        <f ca="1">IF(A3427&lt;$B$1,VLOOKUP(A3427,[1]DI!$A$4:$B$15000,2,FALSE),0)</f>
        <v>0</v>
      </c>
      <c r="E3427" s="81">
        <f t="shared" ca="1" si="1009"/>
        <v>0</v>
      </c>
      <c r="F3427" s="83">
        <f t="shared" si="1017"/>
        <v>1.2</v>
      </c>
      <c r="G3427" s="84">
        <f t="shared" ca="1" si="1010"/>
        <v>1</v>
      </c>
      <c r="H3427" s="81">
        <f ca="1">TRUNC(PRODUCT(G$10:G3426),15)</f>
        <v>1.40945772534528</v>
      </c>
      <c r="I3427" s="81">
        <f t="shared" ca="1" si="1011"/>
        <v>1.40945772534528</v>
      </c>
      <c r="J3427" s="81">
        <f t="shared" ca="1" si="1012"/>
        <v>1</v>
      </c>
      <c r="K3427" s="81">
        <f t="shared" ca="1" si="1013"/>
        <v>0</v>
      </c>
      <c r="L3427" s="85">
        <f>IF(VLOOKUP(A3427,$U$12:$AD$125,8)=VLOOKUP(A3426,$U$12:$AD$125,8),0,VLOOKUP(A3427,U$12:$AD$125,8))</f>
        <v>0</v>
      </c>
      <c r="M3427" s="86">
        <f>IF(L3427&gt;0,VLOOKUP(L3427,T$12:$AC$125,7),0)</f>
        <v>0</v>
      </c>
      <c r="N3427" s="81">
        <f t="shared" si="1018"/>
        <v>0</v>
      </c>
      <c r="O3427" s="81">
        <f t="shared" ca="1" si="1014"/>
        <v>0</v>
      </c>
      <c r="P3427" s="87" t="str">
        <f t="shared" si="1015"/>
        <v>A+J=</v>
      </c>
      <c r="Q3427" s="88">
        <f t="shared" si="1016"/>
        <v>46503</v>
      </c>
    </row>
    <row r="3428" spans="1:17" x14ac:dyDescent="0.2">
      <c r="A3428" s="79">
        <f t="shared" si="1019"/>
        <v>46500</v>
      </c>
      <c r="B3428" s="80" t="str">
        <f t="shared" ca="1" si="1007"/>
        <v>n.d</v>
      </c>
      <c r="C3428" s="81">
        <f t="shared" ca="1" si="1008"/>
        <v>649.43013231999998</v>
      </c>
      <c r="D3428" s="82">
        <f ca="1">IF(A3428&lt;$B$1,VLOOKUP(A3428,[1]DI!$A$4:$B$15000,2,FALSE),0)</f>
        <v>0</v>
      </c>
      <c r="E3428" s="81">
        <f t="shared" ca="1" si="1009"/>
        <v>0</v>
      </c>
      <c r="F3428" s="83">
        <f t="shared" si="1017"/>
        <v>1.2</v>
      </c>
      <c r="G3428" s="84">
        <f t="shared" ca="1" si="1010"/>
        <v>1</v>
      </c>
      <c r="H3428" s="81">
        <f ca="1">TRUNC(PRODUCT(G$10:G3427),15)</f>
        <v>1.40945772534528</v>
      </c>
      <c r="I3428" s="81">
        <f t="shared" ca="1" si="1011"/>
        <v>1.40945772534528</v>
      </c>
      <c r="J3428" s="81">
        <f t="shared" ca="1" si="1012"/>
        <v>1</v>
      </c>
      <c r="K3428" s="81">
        <f t="shared" ca="1" si="1013"/>
        <v>0</v>
      </c>
      <c r="L3428" s="85">
        <f>IF(VLOOKUP(A3428,$U$12:$AD$125,8)=VLOOKUP(A3427,$U$12:$AD$125,8),0,VLOOKUP(A3428,U$12:$AD$125,8))</f>
        <v>0</v>
      </c>
      <c r="M3428" s="86">
        <f>IF(L3428&gt;0,VLOOKUP(L3428,T$12:$AC$125,7),0)</f>
        <v>0</v>
      </c>
      <c r="N3428" s="81">
        <f t="shared" si="1018"/>
        <v>0</v>
      </c>
      <c r="O3428" s="81">
        <f t="shared" ca="1" si="1014"/>
        <v>0</v>
      </c>
      <c r="P3428" s="87" t="str">
        <f t="shared" si="1015"/>
        <v>A+J=</v>
      </c>
      <c r="Q3428" s="88">
        <f t="shared" si="1016"/>
        <v>46503</v>
      </c>
    </row>
    <row r="3429" spans="1:17" x14ac:dyDescent="0.2">
      <c r="A3429" s="79">
        <f t="shared" si="1019"/>
        <v>46501</v>
      </c>
      <c r="B3429" s="80" t="str">
        <f t="shared" ca="1" si="1007"/>
        <v>n.d</v>
      </c>
      <c r="C3429" s="81">
        <f t="shared" ca="1" si="1008"/>
        <v>649.43013231999998</v>
      </c>
      <c r="D3429" s="82">
        <f ca="1">IF(A3429&lt;$B$1,VLOOKUP(A3429,[1]DI!$A$4:$B$15000,2,FALSE),0)</f>
        <v>0</v>
      </c>
      <c r="E3429" s="81">
        <f t="shared" ca="1" si="1009"/>
        <v>0</v>
      </c>
      <c r="F3429" s="83">
        <f t="shared" si="1017"/>
        <v>1.2</v>
      </c>
      <c r="G3429" s="84">
        <f t="shared" ca="1" si="1010"/>
        <v>1</v>
      </c>
      <c r="H3429" s="81">
        <f ca="1">TRUNC(PRODUCT(G$10:G3428),15)</f>
        <v>1.40945772534528</v>
      </c>
      <c r="I3429" s="81">
        <f t="shared" ca="1" si="1011"/>
        <v>1.40945772534528</v>
      </c>
      <c r="J3429" s="81">
        <f t="shared" ca="1" si="1012"/>
        <v>1</v>
      </c>
      <c r="K3429" s="81">
        <f t="shared" ca="1" si="1013"/>
        <v>0</v>
      </c>
      <c r="L3429" s="85">
        <f>IF(VLOOKUP(A3429,$U$12:$AD$125,8)=VLOOKUP(A3428,$U$12:$AD$125,8),0,VLOOKUP(A3429,U$12:$AD$125,8))</f>
        <v>0</v>
      </c>
      <c r="M3429" s="86">
        <f>IF(L3429&gt;0,VLOOKUP(L3429,T$12:$AC$125,7),0)</f>
        <v>0</v>
      </c>
      <c r="N3429" s="81">
        <f t="shared" si="1018"/>
        <v>0</v>
      </c>
      <c r="O3429" s="81">
        <f t="shared" ca="1" si="1014"/>
        <v>0</v>
      </c>
      <c r="P3429" s="87" t="str">
        <f t="shared" si="1015"/>
        <v>A+J=</v>
      </c>
      <c r="Q3429" s="88">
        <f t="shared" si="1016"/>
        <v>46503</v>
      </c>
    </row>
    <row r="3430" spans="1:17" x14ac:dyDescent="0.2">
      <c r="A3430" s="79">
        <f t="shared" si="1019"/>
        <v>46502</v>
      </c>
      <c r="B3430" s="80" t="str">
        <f t="shared" ca="1" si="1007"/>
        <v>n.d</v>
      </c>
      <c r="C3430" s="81">
        <f t="shared" ca="1" si="1008"/>
        <v>649.43013231999998</v>
      </c>
      <c r="D3430" s="82">
        <f ca="1">IF(A3430&lt;$B$1,VLOOKUP(A3430,[1]DI!$A$4:$B$15000,2,FALSE),0)</f>
        <v>0</v>
      </c>
      <c r="E3430" s="81">
        <f t="shared" ca="1" si="1009"/>
        <v>0</v>
      </c>
      <c r="F3430" s="83">
        <f t="shared" si="1017"/>
        <v>1.2</v>
      </c>
      <c r="G3430" s="84">
        <f t="shared" ca="1" si="1010"/>
        <v>1</v>
      </c>
      <c r="H3430" s="81">
        <f ca="1">TRUNC(PRODUCT(G$10:G3429),15)</f>
        <v>1.40945772534528</v>
      </c>
      <c r="I3430" s="81">
        <f t="shared" ca="1" si="1011"/>
        <v>1.40945772534528</v>
      </c>
      <c r="J3430" s="81">
        <f t="shared" ca="1" si="1012"/>
        <v>1</v>
      </c>
      <c r="K3430" s="81">
        <f t="shared" ca="1" si="1013"/>
        <v>0</v>
      </c>
      <c r="L3430" s="85">
        <f>IF(VLOOKUP(A3430,$U$12:$AD$125,8)=VLOOKUP(A3429,$U$12:$AD$125,8),0,VLOOKUP(A3430,U$12:$AD$125,8))</f>
        <v>0</v>
      </c>
      <c r="M3430" s="86">
        <f>IF(L3430&gt;0,VLOOKUP(L3430,T$12:$AC$125,7),0)</f>
        <v>0</v>
      </c>
      <c r="N3430" s="81">
        <f t="shared" si="1018"/>
        <v>0</v>
      </c>
      <c r="O3430" s="81">
        <f t="shared" ca="1" si="1014"/>
        <v>0</v>
      </c>
      <c r="P3430" s="87" t="str">
        <f t="shared" si="1015"/>
        <v>A+J=</v>
      </c>
      <c r="Q3430" s="88">
        <f t="shared" si="1016"/>
        <v>46503</v>
      </c>
    </row>
    <row r="3431" spans="1:17" x14ac:dyDescent="0.2">
      <c r="A3431" s="79">
        <f t="shared" si="1019"/>
        <v>46503</v>
      </c>
      <c r="B3431" s="80" t="str">
        <f t="shared" ca="1" si="1007"/>
        <v>n.d</v>
      </c>
      <c r="C3431" s="81">
        <f t="shared" ca="1" si="1008"/>
        <v>649.43013231999998</v>
      </c>
      <c r="D3431" s="82">
        <f ca="1">IF(A3431&lt;$B$1,VLOOKUP(A3431,[1]DI!$A$4:$B$15000,2,FALSE),0)</f>
        <v>0</v>
      </c>
      <c r="E3431" s="81">
        <f t="shared" ca="1" si="1009"/>
        <v>0</v>
      </c>
      <c r="F3431" s="83">
        <f t="shared" si="1017"/>
        <v>1.2</v>
      </c>
      <c r="G3431" s="84">
        <f t="shared" ca="1" si="1010"/>
        <v>1</v>
      </c>
      <c r="H3431" s="81">
        <f ca="1">TRUNC(PRODUCT(G$10:G3430),15)</f>
        <v>1.40945772534528</v>
      </c>
      <c r="I3431" s="81">
        <f t="shared" ca="1" si="1011"/>
        <v>1.40945772534528</v>
      </c>
      <c r="J3431" s="81">
        <f t="shared" ca="1" si="1012"/>
        <v>1</v>
      </c>
      <c r="K3431" s="81">
        <f t="shared" ca="1" si="1013"/>
        <v>0</v>
      </c>
      <c r="L3431" s="85">
        <f>IF(VLOOKUP(A3431,$U$12:$AD$125,8)=VLOOKUP(A3430,$U$12:$AD$125,8),0,VLOOKUP(A3431,U$12:$AD$125,8))</f>
        <v>11</v>
      </c>
      <c r="M3431" s="86">
        <f>IF(L3431&gt;0,VLOOKUP(L3431,T$12:$AC$125,7),0)</f>
        <v>0.25</v>
      </c>
      <c r="N3431" s="81">
        <f t="shared" ca="1" si="1018"/>
        <v>162.35753308</v>
      </c>
      <c r="O3431" s="81">
        <f t="shared" ca="1" si="1014"/>
        <v>162.35753308</v>
      </c>
      <c r="P3431" s="87" t="str">
        <f t="shared" si="1015"/>
        <v>A+J=</v>
      </c>
      <c r="Q3431" s="88">
        <f t="shared" si="1016"/>
        <v>46503</v>
      </c>
    </row>
    <row r="3432" spans="1:17" x14ac:dyDescent="0.2">
      <c r="A3432" s="79">
        <f t="shared" si="1019"/>
        <v>46504</v>
      </c>
      <c r="B3432" s="80" t="str">
        <f t="shared" ca="1" si="1007"/>
        <v>n.d</v>
      </c>
      <c r="C3432" s="81">
        <f t="shared" ca="1" si="1008"/>
        <v>487.07259923999999</v>
      </c>
      <c r="D3432" s="82">
        <f ca="1">IF(A3432&lt;$B$1,VLOOKUP(A3432,[1]DI!$A$4:$B$15000,2,FALSE),0)</f>
        <v>0</v>
      </c>
      <c r="E3432" s="81">
        <f t="shared" ca="1" si="1009"/>
        <v>0</v>
      </c>
      <c r="F3432" s="83">
        <f t="shared" si="1017"/>
        <v>1.2</v>
      </c>
      <c r="G3432" s="84">
        <f t="shared" ca="1" si="1010"/>
        <v>1</v>
      </c>
      <c r="H3432" s="81">
        <f ca="1">TRUNC(PRODUCT(G$10:G3431),15)</f>
        <v>1.40945772534528</v>
      </c>
      <c r="I3432" s="81">
        <f t="shared" ca="1" si="1011"/>
        <v>1.40945772534528</v>
      </c>
      <c r="J3432" s="81">
        <f t="shared" ca="1" si="1012"/>
        <v>1</v>
      </c>
      <c r="K3432" s="81">
        <f t="shared" ca="1" si="1013"/>
        <v>0</v>
      </c>
      <c r="L3432" s="85">
        <f>IF(VLOOKUP(A3432,$U$12:$AD$125,8)=VLOOKUP(A3431,$U$12:$AD$125,8),0,VLOOKUP(A3432,U$12:$AD$125,8))</f>
        <v>0</v>
      </c>
      <c r="M3432" s="86">
        <f>IF(L3432&gt;0,VLOOKUP(L3432,T$12:$AC$125,7),0)</f>
        <v>0</v>
      </c>
      <c r="N3432" s="81">
        <f t="shared" si="1018"/>
        <v>0</v>
      </c>
      <c r="O3432" s="81">
        <f t="shared" ca="1" si="1014"/>
        <v>0</v>
      </c>
      <c r="P3432" s="87" t="str">
        <f t="shared" si="1015"/>
        <v>J=</v>
      </c>
      <c r="Q3432" s="88">
        <f t="shared" si="1016"/>
        <v>46685</v>
      </c>
    </row>
    <row r="3433" spans="1:17" x14ac:dyDescent="0.2">
      <c r="A3433" s="79">
        <f t="shared" si="1019"/>
        <v>46505</v>
      </c>
      <c r="B3433" s="80" t="str">
        <f t="shared" ca="1" si="1007"/>
        <v>n.d</v>
      </c>
      <c r="C3433" s="81">
        <f t="shared" ca="1" si="1008"/>
        <v>487.07259923999999</v>
      </c>
      <c r="D3433" s="82">
        <f ca="1">IF(A3433&lt;$B$1,VLOOKUP(A3433,[1]DI!$A$4:$B$15000,2,FALSE),0)</f>
        <v>0</v>
      </c>
      <c r="E3433" s="81">
        <f t="shared" ca="1" si="1009"/>
        <v>0</v>
      </c>
      <c r="F3433" s="83">
        <f t="shared" si="1017"/>
        <v>1.2</v>
      </c>
      <c r="G3433" s="84">
        <f t="shared" ca="1" si="1010"/>
        <v>1</v>
      </c>
      <c r="H3433" s="81">
        <f ca="1">TRUNC(PRODUCT(G$10:G3432),15)</f>
        <v>1.40945772534528</v>
      </c>
      <c r="I3433" s="81">
        <f t="shared" ca="1" si="1011"/>
        <v>1.40945772534528</v>
      </c>
      <c r="J3433" s="81">
        <f t="shared" ca="1" si="1012"/>
        <v>1</v>
      </c>
      <c r="K3433" s="81">
        <f t="shared" ca="1" si="1013"/>
        <v>0</v>
      </c>
      <c r="L3433" s="85">
        <f>IF(VLOOKUP(A3433,$U$12:$AD$125,8)=VLOOKUP(A3432,$U$12:$AD$125,8),0,VLOOKUP(A3433,U$12:$AD$125,8))</f>
        <v>0</v>
      </c>
      <c r="M3433" s="86">
        <f>IF(L3433&gt;0,VLOOKUP(L3433,T$12:$AC$125,7),0)</f>
        <v>0</v>
      </c>
      <c r="N3433" s="81">
        <f t="shared" si="1018"/>
        <v>0</v>
      </c>
      <c r="O3433" s="81">
        <f t="shared" ca="1" si="1014"/>
        <v>0</v>
      </c>
      <c r="P3433" s="87" t="str">
        <f t="shared" si="1015"/>
        <v>J=</v>
      </c>
      <c r="Q3433" s="88">
        <f t="shared" si="1016"/>
        <v>46685</v>
      </c>
    </row>
    <row r="3434" spans="1:17" x14ac:dyDescent="0.2">
      <c r="A3434" s="79">
        <f t="shared" si="1019"/>
        <v>46506</v>
      </c>
      <c r="B3434" s="80" t="str">
        <f t="shared" ca="1" si="1007"/>
        <v>n.d</v>
      </c>
      <c r="C3434" s="81">
        <f t="shared" ca="1" si="1008"/>
        <v>487.07259923999999</v>
      </c>
      <c r="D3434" s="82">
        <f ca="1">IF(A3434&lt;$B$1,VLOOKUP(A3434,[1]DI!$A$4:$B$15000,2,FALSE),0)</f>
        <v>0</v>
      </c>
      <c r="E3434" s="81">
        <f t="shared" ca="1" si="1009"/>
        <v>0</v>
      </c>
      <c r="F3434" s="83">
        <f t="shared" si="1017"/>
        <v>1.2</v>
      </c>
      <c r="G3434" s="84">
        <f t="shared" ca="1" si="1010"/>
        <v>1</v>
      </c>
      <c r="H3434" s="81">
        <f ca="1">TRUNC(PRODUCT(G$10:G3433),15)</f>
        <v>1.40945772534528</v>
      </c>
      <c r="I3434" s="81">
        <f t="shared" ca="1" si="1011"/>
        <v>1.40945772534528</v>
      </c>
      <c r="J3434" s="81">
        <f t="shared" ca="1" si="1012"/>
        <v>1</v>
      </c>
      <c r="K3434" s="81">
        <f t="shared" ca="1" si="1013"/>
        <v>0</v>
      </c>
      <c r="L3434" s="85">
        <f>IF(VLOOKUP(A3434,$U$12:$AD$125,8)=VLOOKUP(A3433,$U$12:$AD$125,8),0,VLOOKUP(A3434,U$12:$AD$125,8))</f>
        <v>0</v>
      </c>
      <c r="M3434" s="86">
        <f>IF(L3434&gt;0,VLOOKUP(L3434,T$12:$AC$125,7),0)</f>
        <v>0</v>
      </c>
      <c r="N3434" s="81">
        <f t="shared" si="1018"/>
        <v>0</v>
      </c>
      <c r="O3434" s="81">
        <f t="shared" ca="1" si="1014"/>
        <v>0</v>
      </c>
      <c r="P3434" s="87" t="str">
        <f t="shared" si="1015"/>
        <v>J=</v>
      </c>
      <c r="Q3434" s="88">
        <f t="shared" si="1016"/>
        <v>46685</v>
      </c>
    </row>
    <row r="3435" spans="1:17" x14ac:dyDescent="0.2">
      <c r="A3435" s="79">
        <f t="shared" si="1019"/>
        <v>46507</v>
      </c>
      <c r="B3435" s="80" t="str">
        <f t="shared" ca="1" si="1007"/>
        <v>n.d</v>
      </c>
      <c r="C3435" s="81">
        <f t="shared" ca="1" si="1008"/>
        <v>487.07259923999999</v>
      </c>
      <c r="D3435" s="82">
        <f ca="1">IF(A3435&lt;$B$1,VLOOKUP(A3435,[1]DI!$A$4:$B$15000,2,FALSE),0)</f>
        <v>0</v>
      </c>
      <c r="E3435" s="81">
        <f t="shared" ca="1" si="1009"/>
        <v>0</v>
      </c>
      <c r="F3435" s="83">
        <f t="shared" si="1017"/>
        <v>1.2</v>
      </c>
      <c r="G3435" s="84">
        <f t="shared" ca="1" si="1010"/>
        <v>1</v>
      </c>
      <c r="H3435" s="81">
        <f ca="1">TRUNC(PRODUCT(G$10:G3434),15)</f>
        <v>1.40945772534528</v>
      </c>
      <c r="I3435" s="81">
        <f t="shared" ca="1" si="1011"/>
        <v>1.40945772534528</v>
      </c>
      <c r="J3435" s="81">
        <f t="shared" ca="1" si="1012"/>
        <v>1</v>
      </c>
      <c r="K3435" s="81">
        <f t="shared" ca="1" si="1013"/>
        <v>0</v>
      </c>
      <c r="L3435" s="85">
        <f>IF(VLOOKUP(A3435,$U$12:$AD$125,8)=VLOOKUP(A3434,$U$12:$AD$125,8),0,VLOOKUP(A3435,U$12:$AD$125,8))</f>
        <v>0</v>
      </c>
      <c r="M3435" s="86">
        <f>IF(L3435&gt;0,VLOOKUP(L3435,T$12:$AC$125,7),0)</f>
        <v>0</v>
      </c>
      <c r="N3435" s="81">
        <f t="shared" si="1018"/>
        <v>0</v>
      </c>
      <c r="O3435" s="81">
        <f t="shared" ca="1" si="1014"/>
        <v>0</v>
      </c>
      <c r="P3435" s="87" t="str">
        <f t="shared" si="1015"/>
        <v>J=</v>
      </c>
      <c r="Q3435" s="88">
        <f t="shared" si="1016"/>
        <v>46685</v>
      </c>
    </row>
    <row r="3436" spans="1:17" x14ac:dyDescent="0.2">
      <c r="A3436" s="79">
        <f t="shared" si="1019"/>
        <v>46508</v>
      </c>
      <c r="B3436" s="80" t="str">
        <f t="shared" ca="1" si="1007"/>
        <v>n.d</v>
      </c>
      <c r="C3436" s="81">
        <f t="shared" ca="1" si="1008"/>
        <v>487.07259923999999</v>
      </c>
      <c r="D3436" s="82">
        <f ca="1">IF(A3436&lt;$B$1,VLOOKUP(A3436,[1]DI!$A$4:$B$15000,2,FALSE),0)</f>
        <v>0</v>
      </c>
      <c r="E3436" s="81">
        <f t="shared" ca="1" si="1009"/>
        <v>0</v>
      </c>
      <c r="F3436" s="83">
        <f t="shared" si="1017"/>
        <v>1.2</v>
      </c>
      <c r="G3436" s="84">
        <f t="shared" ca="1" si="1010"/>
        <v>1</v>
      </c>
      <c r="H3436" s="81">
        <f ca="1">TRUNC(PRODUCT(G$10:G3435),15)</f>
        <v>1.40945772534528</v>
      </c>
      <c r="I3436" s="81">
        <f t="shared" ca="1" si="1011"/>
        <v>1.40945772534528</v>
      </c>
      <c r="J3436" s="81">
        <f t="shared" ca="1" si="1012"/>
        <v>1</v>
      </c>
      <c r="K3436" s="81">
        <f t="shared" ca="1" si="1013"/>
        <v>0</v>
      </c>
      <c r="L3436" s="85">
        <f>IF(VLOOKUP(A3436,$U$12:$AD$125,8)=VLOOKUP(A3435,$U$12:$AD$125,8),0,VLOOKUP(A3436,U$12:$AD$125,8))</f>
        <v>0</v>
      </c>
      <c r="M3436" s="86">
        <f>IF(L3436&gt;0,VLOOKUP(L3436,T$12:$AC$125,7),0)</f>
        <v>0</v>
      </c>
      <c r="N3436" s="81">
        <f t="shared" si="1018"/>
        <v>0</v>
      </c>
      <c r="O3436" s="81">
        <f t="shared" ca="1" si="1014"/>
        <v>0</v>
      </c>
      <c r="P3436" s="87" t="str">
        <f t="shared" si="1015"/>
        <v>J=</v>
      </c>
      <c r="Q3436" s="88">
        <f t="shared" si="1016"/>
        <v>46685</v>
      </c>
    </row>
    <row r="3437" spans="1:17" x14ac:dyDescent="0.2">
      <c r="A3437" s="79">
        <f t="shared" si="1019"/>
        <v>46509</v>
      </c>
      <c r="B3437" s="80" t="str">
        <f t="shared" ca="1" si="1007"/>
        <v>n.d</v>
      </c>
      <c r="C3437" s="81">
        <f t="shared" ca="1" si="1008"/>
        <v>487.07259923999999</v>
      </c>
      <c r="D3437" s="82">
        <f ca="1">IF(A3437&lt;$B$1,VLOOKUP(A3437,[1]DI!$A$4:$B$15000,2,FALSE),0)</f>
        <v>0</v>
      </c>
      <c r="E3437" s="81">
        <f t="shared" ca="1" si="1009"/>
        <v>0</v>
      </c>
      <c r="F3437" s="83">
        <f t="shared" si="1017"/>
        <v>1.2</v>
      </c>
      <c r="G3437" s="84">
        <f t="shared" ca="1" si="1010"/>
        <v>1</v>
      </c>
      <c r="H3437" s="81">
        <f ca="1">TRUNC(PRODUCT(G$10:G3436),15)</f>
        <v>1.40945772534528</v>
      </c>
      <c r="I3437" s="81">
        <f t="shared" ca="1" si="1011"/>
        <v>1.40945772534528</v>
      </c>
      <c r="J3437" s="81">
        <f t="shared" ca="1" si="1012"/>
        <v>1</v>
      </c>
      <c r="K3437" s="81">
        <f t="shared" ca="1" si="1013"/>
        <v>0</v>
      </c>
      <c r="L3437" s="85">
        <f>IF(VLOOKUP(A3437,$U$12:$AD$125,8)=VLOOKUP(A3436,$U$12:$AD$125,8),0,VLOOKUP(A3437,U$12:$AD$125,8))</f>
        <v>0</v>
      </c>
      <c r="M3437" s="86">
        <f>IF(L3437&gt;0,VLOOKUP(L3437,T$12:$AC$125,7),0)</f>
        <v>0</v>
      </c>
      <c r="N3437" s="81">
        <f t="shared" si="1018"/>
        <v>0</v>
      </c>
      <c r="O3437" s="81">
        <f t="shared" ca="1" si="1014"/>
        <v>0</v>
      </c>
      <c r="P3437" s="87" t="str">
        <f t="shared" si="1015"/>
        <v>J=</v>
      </c>
      <c r="Q3437" s="88">
        <f t="shared" si="1016"/>
        <v>46685</v>
      </c>
    </row>
    <row r="3438" spans="1:17" x14ac:dyDescent="0.2">
      <c r="A3438" s="79">
        <f t="shared" si="1019"/>
        <v>46510</v>
      </c>
      <c r="B3438" s="80" t="str">
        <f t="shared" ca="1" si="1007"/>
        <v>n.d</v>
      </c>
      <c r="C3438" s="81">
        <f t="shared" ca="1" si="1008"/>
        <v>487.07259923999999</v>
      </c>
      <c r="D3438" s="82">
        <f ca="1">IF(A3438&lt;$B$1,VLOOKUP(A3438,[1]DI!$A$4:$B$15000,2,FALSE),0)</f>
        <v>0</v>
      </c>
      <c r="E3438" s="81">
        <f t="shared" ca="1" si="1009"/>
        <v>0</v>
      </c>
      <c r="F3438" s="83">
        <f t="shared" si="1017"/>
        <v>1.2</v>
      </c>
      <c r="G3438" s="84">
        <f t="shared" ca="1" si="1010"/>
        <v>1</v>
      </c>
      <c r="H3438" s="81">
        <f ca="1">TRUNC(PRODUCT(G$10:G3437),15)</f>
        <v>1.40945772534528</v>
      </c>
      <c r="I3438" s="81">
        <f t="shared" ca="1" si="1011"/>
        <v>1.40945772534528</v>
      </c>
      <c r="J3438" s="81">
        <f t="shared" ca="1" si="1012"/>
        <v>1</v>
      </c>
      <c r="K3438" s="81">
        <f t="shared" ca="1" si="1013"/>
        <v>0</v>
      </c>
      <c r="L3438" s="85">
        <f>IF(VLOOKUP(A3438,$U$12:$AD$125,8)=VLOOKUP(A3437,$U$12:$AD$125,8),0,VLOOKUP(A3438,U$12:$AD$125,8))</f>
        <v>0</v>
      </c>
      <c r="M3438" s="86">
        <f>IF(L3438&gt;0,VLOOKUP(L3438,T$12:$AC$125,7),0)</f>
        <v>0</v>
      </c>
      <c r="N3438" s="81">
        <f t="shared" si="1018"/>
        <v>0</v>
      </c>
      <c r="O3438" s="81">
        <f t="shared" ca="1" si="1014"/>
        <v>0</v>
      </c>
      <c r="P3438" s="87" t="str">
        <f t="shared" si="1015"/>
        <v>J=</v>
      </c>
      <c r="Q3438" s="88">
        <f t="shared" si="1016"/>
        <v>46685</v>
      </c>
    </row>
    <row r="3439" spans="1:17" x14ac:dyDescent="0.2">
      <c r="A3439" s="79">
        <f t="shared" si="1019"/>
        <v>46511</v>
      </c>
      <c r="B3439" s="80" t="str">
        <f t="shared" ca="1" si="1007"/>
        <v>n.d</v>
      </c>
      <c r="C3439" s="81">
        <f t="shared" ca="1" si="1008"/>
        <v>487.07259923999999</v>
      </c>
      <c r="D3439" s="82">
        <f ca="1">IF(A3439&lt;$B$1,VLOOKUP(A3439,[1]DI!$A$4:$B$15000,2,FALSE),0)</f>
        <v>0</v>
      </c>
      <c r="E3439" s="81">
        <f t="shared" ca="1" si="1009"/>
        <v>0</v>
      </c>
      <c r="F3439" s="83">
        <f t="shared" si="1017"/>
        <v>1.2</v>
      </c>
      <c r="G3439" s="84">
        <f t="shared" ca="1" si="1010"/>
        <v>1</v>
      </c>
      <c r="H3439" s="81">
        <f ca="1">TRUNC(PRODUCT(G$10:G3438),15)</f>
        <v>1.40945772534528</v>
      </c>
      <c r="I3439" s="81">
        <f t="shared" ca="1" si="1011"/>
        <v>1.40945772534528</v>
      </c>
      <c r="J3439" s="81">
        <f t="shared" ca="1" si="1012"/>
        <v>1</v>
      </c>
      <c r="K3439" s="81">
        <f t="shared" ca="1" si="1013"/>
        <v>0</v>
      </c>
      <c r="L3439" s="85">
        <f>IF(VLOOKUP(A3439,$U$12:$AD$125,8)=VLOOKUP(A3438,$U$12:$AD$125,8),0,VLOOKUP(A3439,U$12:$AD$125,8))</f>
        <v>0</v>
      </c>
      <c r="M3439" s="86">
        <f>IF(L3439&gt;0,VLOOKUP(L3439,T$12:$AC$125,7),0)</f>
        <v>0</v>
      </c>
      <c r="N3439" s="81">
        <f t="shared" si="1018"/>
        <v>0</v>
      </c>
      <c r="O3439" s="81">
        <f t="shared" ca="1" si="1014"/>
        <v>0</v>
      </c>
      <c r="P3439" s="87" t="str">
        <f t="shared" si="1015"/>
        <v>J=</v>
      </c>
      <c r="Q3439" s="88">
        <f t="shared" si="1016"/>
        <v>46685</v>
      </c>
    </row>
    <row r="3440" spans="1:17" x14ac:dyDescent="0.2">
      <c r="A3440" s="79">
        <f t="shared" si="1019"/>
        <v>46512</v>
      </c>
      <c r="B3440" s="80" t="str">
        <f t="shared" ca="1" si="1007"/>
        <v>n.d</v>
      </c>
      <c r="C3440" s="81">
        <f t="shared" ca="1" si="1008"/>
        <v>487.07259923999999</v>
      </c>
      <c r="D3440" s="82">
        <f ca="1">IF(A3440&lt;$B$1,VLOOKUP(A3440,[1]DI!$A$4:$B$15000,2,FALSE),0)</f>
        <v>0</v>
      </c>
      <c r="E3440" s="81">
        <f t="shared" ca="1" si="1009"/>
        <v>0</v>
      </c>
      <c r="F3440" s="83">
        <f t="shared" si="1017"/>
        <v>1.2</v>
      </c>
      <c r="G3440" s="84">
        <f t="shared" ca="1" si="1010"/>
        <v>1</v>
      </c>
      <c r="H3440" s="81">
        <f ca="1">TRUNC(PRODUCT(G$10:G3439),15)</f>
        <v>1.40945772534528</v>
      </c>
      <c r="I3440" s="81">
        <f t="shared" ca="1" si="1011"/>
        <v>1.40945772534528</v>
      </c>
      <c r="J3440" s="81">
        <f t="shared" ca="1" si="1012"/>
        <v>1</v>
      </c>
      <c r="K3440" s="81">
        <f t="shared" ca="1" si="1013"/>
        <v>0</v>
      </c>
      <c r="L3440" s="85">
        <f>IF(VLOOKUP(A3440,$U$12:$AD$125,8)=VLOOKUP(A3439,$U$12:$AD$125,8),0,VLOOKUP(A3440,U$12:$AD$125,8))</f>
        <v>0</v>
      </c>
      <c r="M3440" s="86">
        <f>IF(L3440&gt;0,VLOOKUP(L3440,T$12:$AC$125,7),0)</f>
        <v>0</v>
      </c>
      <c r="N3440" s="81">
        <f t="shared" si="1018"/>
        <v>0</v>
      </c>
      <c r="O3440" s="81">
        <f t="shared" ca="1" si="1014"/>
        <v>0</v>
      </c>
      <c r="P3440" s="87" t="str">
        <f t="shared" si="1015"/>
        <v>J=</v>
      </c>
      <c r="Q3440" s="88">
        <f t="shared" si="1016"/>
        <v>46685</v>
      </c>
    </row>
    <row r="3441" spans="1:17" x14ac:dyDescent="0.2">
      <c r="A3441" s="79">
        <f t="shared" si="1019"/>
        <v>46513</v>
      </c>
      <c r="B3441" s="80" t="str">
        <f t="shared" ca="1" si="1007"/>
        <v>n.d</v>
      </c>
      <c r="C3441" s="81">
        <f t="shared" ca="1" si="1008"/>
        <v>487.07259923999999</v>
      </c>
      <c r="D3441" s="82">
        <f ca="1">IF(A3441&lt;$B$1,VLOOKUP(A3441,[1]DI!$A$4:$B$15000,2,FALSE),0)</f>
        <v>0</v>
      </c>
      <c r="E3441" s="81">
        <f t="shared" ca="1" si="1009"/>
        <v>0</v>
      </c>
      <c r="F3441" s="83">
        <f t="shared" si="1017"/>
        <v>1.2</v>
      </c>
      <c r="G3441" s="84">
        <f t="shared" ca="1" si="1010"/>
        <v>1</v>
      </c>
      <c r="H3441" s="81">
        <f ca="1">TRUNC(PRODUCT(G$10:G3440),15)</f>
        <v>1.40945772534528</v>
      </c>
      <c r="I3441" s="81">
        <f t="shared" ca="1" si="1011"/>
        <v>1.40945772534528</v>
      </c>
      <c r="J3441" s="81">
        <f t="shared" ca="1" si="1012"/>
        <v>1</v>
      </c>
      <c r="K3441" s="81">
        <f t="shared" ca="1" si="1013"/>
        <v>0</v>
      </c>
      <c r="L3441" s="85">
        <f>IF(VLOOKUP(A3441,$U$12:$AD$125,8)=VLOOKUP(A3440,$U$12:$AD$125,8),0,VLOOKUP(A3441,U$12:$AD$125,8))</f>
        <v>0</v>
      </c>
      <c r="M3441" s="86">
        <f>IF(L3441&gt;0,VLOOKUP(L3441,T$12:$AC$125,7),0)</f>
        <v>0</v>
      </c>
      <c r="N3441" s="81">
        <f t="shared" si="1018"/>
        <v>0</v>
      </c>
      <c r="O3441" s="81">
        <f t="shared" ca="1" si="1014"/>
        <v>0</v>
      </c>
      <c r="P3441" s="87" t="str">
        <f t="shared" si="1015"/>
        <v>J=</v>
      </c>
      <c r="Q3441" s="88">
        <f t="shared" si="1016"/>
        <v>46685</v>
      </c>
    </row>
    <row r="3442" spans="1:17" x14ac:dyDescent="0.2">
      <c r="A3442" s="79">
        <f t="shared" si="1019"/>
        <v>46514</v>
      </c>
      <c r="B3442" s="80" t="str">
        <f t="shared" ca="1" si="1007"/>
        <v>n.d</v>
      </c>
      <c r="C3442" s="81">
        <f t="shared" ca="1" si="1008"/>
        <v>487.07259923999999</v>
      </c>
      <c r="D3442" s="82">
        <f ca="1">IF(A3442&lt;$B$1,VLOOKUP(A3442,[1]DI!$A$4:$B$15000,2,FALSE),0)</f>
        <v>0</v>
      </c>
      <c r="E3442" s="81">
        <f t="shared" ca="1" si="1009"/>
        <v>0</v>
      </c>
      <c r="F3442" s="83">
        <f t="shared" si="1017"/>
        <v>1.2</v>
      </c>
      <c r="G3442" s="84">
        <f t="shared" ca="1" si="1010"/>
        <v>1</v>
      </c>
      <c r="H3442" s="81">
        <f ca="1">TRUNC(PRODUCT(G$10:G3441),15)</f>
        <v>1.40945772534528</v>
      </c>
      <c r="I3442" s="81">
        <f t="shared" ca="1" si="1011"/>
        <v>1.40945772534528</v>
      </c>
      <c r="J3442" s="81">
        <f t="shared" ca="1" si="1012"/>
        <v>1</v>
      </c>
      <c r="K3442" s="81">
        <f t="shared" ca="1" si="1013"/>
        <v>0</v>
      </c>
      <c r="L3442" s="85">
        <f>IF(VLOOKUP(A3442,$U$12:$AD$125,8)=VLOOKUP(A3441,$U$12:$AD$125,8),0,VLOOKUP(A3442,U$12:$AD$125,8))</f>
        <v>0</v>
      </c>
      <c r="M3442" s="86">
        <f>IF(L3442&gt;0,VLOOKUP(L3442,T$12:$AC$125,7),0)</f>
        <v>0</v>
      </c>
      <c r="N3442" s="81">
        <f t="shared" si="1018"/>
        <v>0</v>
      </c>
      <c r="O3442" s="81">
        <f t="shared" ca="1" si="1014"/>
        <v>0</v>
      </c>
      <c r="P3442" s="87" t="str">
        <f t="shared" si="1015"/>
        <v>J=</v>
      </c>
      <c r="Q3442" s="88">
        <f t="shared" si="1016"/>
        <v>46685</v>
      </c>
    </row>
    <row r="3443" spans="1:17" x14ac:dyDescent="0.2">
      <c r="A3443" s="79">
        <f t="shared" si="1019"/>
        <v>46515</v>
      </c>
      <c r="B3443" s="80" t="str">
        <f t="shared" ca="1" si="1007"/>
        <v>n.d</v>
      </c>
      <c r="C3443" s="81">
        <f t="shared" ca="1" si="1008"/>
        <v>487.07259923999999</v>
      </c>
      <c r="D3443" s="82">
        <f ca="1">IF(A3443&lt;$B$1,VLOOKUP(A3443,[1]DI!$A$4:$B$15000,2,FALSE),0)</f>
        <v>0</v>
      </c>
      <c r="E3443" s="81">
        <f t="shared" ca="1" si="1009"/>
        <v>0</v>
      </c>
      <c r="F3443" s="83">
        <f t="shared" si="1017"/>
        <v>1.2</v>
      </c>
      <c r="G3443" s="84">
        <f t="shared" ca="1" si="1010"/>
        <v>1</v>
      </c>
      <c r="H3443" s="81">
        <f ca="1">TRUNC(PRODUCT(G$10:G3442),15)</f>
        <v>1.40945772534528</v>
      </c>
      <c r="I3443" s="81">
        <f t="shared" ca="1" si="1011"/>
        <v>1.40945772534528</v>
      </c>
      <c r="J3443" s="81">
        <f t="shared" ca="1" si="1012"/>
        <v>1</v>
      </c>
      <c r="K3443" s="81">
        <f t="shared" ca="1" si="1013"/>
        <v>0</v>
      </c>
      <c r="L3443" s="85">
        <f>IF(VLOOKUP(A3443,$U$12:$AD$125,8)=VLOOKUP(A3442,$U$12:$AD$125,8),0,VLOOKUP(A3443,U$12:$AD$125,8))</f>
        <v>0</v>
      </c>
      <c r="M3443" s="86">
        <f>IF(L3443&gt;0,VLOOKUP(L3443,T$12:$AC$125,7),0)</f>
        <v>0</v>
      </c>
      <c r="N3443" s="81">
        <f t="shared" si="1018"/>
        <v>0</v>
      </c>
      <c r="O3443" s="81">
        <f t="shared" ca="1" si="1014"/>
        <v>0</v>
      </c>
      <c r="P3443" s="87" t="str">
        <f t="shared" si="1015"/>
        <v>J=</v>
      </c>
      <c r="Q3443" s="88">
        <f t="shared" si="1016"/>
        <v>46685</v>
      </c>
    </row>
    <row r="3444" spans="1:17" x14ac:dyDescent="0.2">
      <c r="A3444" s="79">
        <f t="shared" si="1019"/>
        <v>46516</v>
      </c>
      <c r="B3444" s="80" t="str">
        <f t="shared" ca="1" si="1007"/>
        <v>n.d</v>
      </c>
      <c r="C3444" s="81">
        <f t="shared" ca="1" si="1008"/>
        <v>487.07259923999999</v>
      </c>
      <c r="D3444" s="82">
        <f ca="1">IF(A3444&lt;$B$1,VLOOKUP(A3444,[1]DI!$A$4:$B$15000,2,FALSE),0)</f>
        <v>0</v>
      </c>
      <c r="E3444" s="81">
        <f t="shared" ca="1" si="1009"/>
        <v>0</v>
      </c>
      <c r="F3444" s="83">
        <f t="shared" si="1017"/>
        <v>1.2</v>
      </c>
      <c r="G3444" s="84">
        <f t="shared" ca="1" si="1010"/>
        <v>1</v>
      </c>
      <c r="H3444" s="81">
        <f ca="1">TRUNC(PRODUCT(G$10:G3443),15)</f>
        <v>1.40945772534528</v>
      </c>
      <c r="I3444" s="81">
        <f t="shared" ca="1" si="1011"/>
        <v>1.40945772534528</v>
      </c>
      <c r="J3444" s="81">
        <f t="shared" ca="1" si="1012"/>
        <v>1</v>
      </c>
      <c r="K3444" s="81">
        <f t="shared" ca="1" si="1013"/>
        <v>0</v>
      </c>
      <c r="L3444" s="85">
        <f>IF(VLOOKUP(A3444,$U$12:$AD$125,8)=VLOOKUP(A3443,$U$12:$AD$125,8),0,VLOOKUP(A3444,U$12:$AD$125,8))</f>
        <v>0</v>
      </c>
      <c r="M3444" s="86">
        <f>IF(L3444&gt;0,VLOOKUP(L3444,T$12:$AC$125,7),0)</f>
        <v>0</v>
      </c>
      <c r="N3444" s="81">
        <f t="shared" si="1018"/>
        <v>0</v>
      </c>
      <c r="O3444" s="81">
        <f t="shared" ca="1" si="1014"/>
        <v>0</v>
      </c>
      <c r="P3444" s="87" t="str">
        <f t="shared" si="1015"/>
        <v>J=</v>
      </c>
      <c r="Q3444" s="88">
        <f t="shared" si="1016"/>
        <v>46685</v>
      </c>
    </row>
    <row r="3445" spans="1:17" x14ac:dyDescent="0.2">
      <c r="A3445" s="79">
        <f t="shared" si="1019"/>
        <v>46517</v>
      </c>
      <c r="B3445" s="80" t="str">
        <f t="shared" ca="1" si="1007"/>
        <v>n.d</v>
      </c>
      <c r="C3445" s="81">
        <f t="shared" ca="1" si="1008"/>
        <v>487.07259923999999</v>
      </c>
      <c r="D3445" s="82">
        <f ca="1">IF(A3445&lt;$B$1,VLOOKUP(A3445,[1]DI!$A$4:$B$15000,2,FALSE),0)</f>
        <v>0</v>
      </c>
      <c r="E3445" s="81">
        <f t="shared" ca="1" si="1009"/>
        <v>0</v>
      </c>
      <c r="F3445" s="83">
        <f t="shared" si="1017"/>
        <v>1.2</v>
      </c>
      <c r="G3445" s="84">
        <f t="shared" ca="1" si="1010"/>
        <v>1</v>
      </c>
      <c r="H3445" s="81">
        <f ca="1">TRUNC(PRODUCT(G$10:G3444),15)</f>
        <v>1.40945772534528</v>
      </c>
      <c r="I3445" s="81">
        <f t="shared" ca="1" si="1011"/>
        <v>1.40945772534528</v>
      </c>
      <c r="J3445" s="81">
        <f t="shared" ca="1" si="1012"/>
        <v>1</v>
      </c>
      <c r="K3445" s="81">
        <f t="shared" ca="1" si="1013"/>
        <v>0</v>
      </c>
      <c r="L3445" s="85">
        <f>IF(VLOOKUP(A3445,$U$12:$AD$125,8)=VLOOKUP(A3444,$U$12:$AD$125,8),0,VLOOKUP(A3445,U$12:$AD$125,8))</f>
        <v>0</v>
      </c>
      <c r="M3445" s="86">
        <f>IF(L3445&gt;0,VLOOKUP(L3445,T$12:$AC$125,7),0)</f>
        <v>0</v>
      </c>
      <c r="N3445" s="81">
        <f t="shared" si="1018"/>
        <v>0</v>
      </c>
      <c r="O3445" s="81">
        <f t="shared" ca="1" si="1014"/>
        <v>0</v>
      </c>
      <c r="P3445" s="87" t="str">
        <f t="shared" si="1015"/>
        <v>J=</v>
      </c>
      <c r="Q3445" s="88">
        <f t="shared" si="1016"/>
        <v>46685</v>
      </c>
    </row>
    <row r="3446" spans="1:17" x14ac:dyDescent="0.2">
      <c r="A3446" s="79">
        <f t="shared" si="1019"/>
        <v>46518</v>
      </c>
      <c r="B3446" s="80" t="str">
        <f t="shared" ca="1" si="1007"/>
        <v>n.d</v>
      </c>
      <c r="C3446" s="81">
        <f t="shared" ca="1" si="1008"/>
        <v>487.07259923999999</v>
      </c>
      <c r="D3446" s="82">
        <f ca="1">IF(A3446&lt;$B$1,VLOOKUP(A3446,[1]DI!$A$4:$B$15000,2,FALSE),0)</f>
        <v>0</v>
      </c>
      <c r="E3446" s="81">
        <f t="shared" ca="1" si="1009"/>
        <v>0</v>
      </c>
      <c r="F3446" s="83">
        <f t="shared" si="1017"/>
        <v>1.2</v>
      </c>
      <c r="G3446" s="84">
        <f t="shared" ca="1" si="1010"/>
        <v>1</v>
      </c>
      <c r="H3446" s="81">
        <f ca="1">TRUNC(PRODUCT(G$10:G3445),15)</f>
        <v>1.40945772534528</v>
      </c>
      <c r="I3446" s="81">
        <f t="shared" ca="1" si="1011"/>
        <v>1.40945772534528</v>
      </c>
      <c r="J3446" s="81">
        <f t="shared" ca="1" si="1012"/>
        <v>1</v>
      </c>
      <c r="K3446" s="81">
        <f t="shared" ca="1" si="1013"/>
        <v>0</v>
      </c>
      <c r="L3446" s="85">
        <f>IF(VLOOKUP(A3446,$U$12:$AD$125,8)=VLOOKUP(A3445,$U$12:$AD$125,8),0,VLOOKUP(A3446,U$12:$AD$125,8))</f>
        <v>0</v>
      </c>
      <c r="M3446" s="86">
        <f>IF(L3446&gt;0,VLOOKUP(L3446,T$12:$AC$125,7),0)</f>
        <v>0</v>
      </c>
      <c r="N3446" s="81">
        <f t="shared" si="1018"/>
        <v>0</v>
      </c>
      <c r="O3446" s="81">
        <f t="shared" ca="1" si="1014"/>
        <v>0</v>
      </c>
      <c r="P3446" s="87" t="str">
        <f t="shared" si="1015"/>
        <v>J=</v>
      </c>
      <c r="Q3446" s="88">
        <f t="shared" si="1016"/>
        <v>46685</v>
      </c>
    </row>
    <row r="3447" spans="1:17" x14ac:dyDescent="0.2">
      <c r="A3447" s="79">
        <f t="shared" si="1019"/>
        <v>46519</v>
      </c>
      <c r="B3447" s="80" t="str">
        <f t="shared" ca="1" si="1007"/>
        <v>n.d</v>
      </c>
      <c r="C3447" s="81">
        <f t="shared" ca="1" si="1008"/>
        <v>487.07259923999999</v>
      </c>
      <c r="D3447" s="82">
        <f ca="1">IF(A3447&lt;$B$1,VLOOKUP(A3447,[1]DI!$A$4:$B$15000,2,FALSE),0)</f>
        <v>0</v>
      </c>
      <c r="E3447" s="81">
        <f t="shared" ca="1" si="1009"/>
        <v>0</v>
      </c>
      <c r="F3447" s="83">
        <f t="shared" si="1017"/>
        <v>1.2</v>
      </c>
      <c r="G3447" s="84">
        <f t="shared" ca="1" si="1010"/>
        <v>1</v>
      </c>
      <c r="H3447" s="81">
        <f ca="1">TRUNC(PRODUCT(G$10:G3446),15)</f>
        <v>1.40945772534528</v>
      </c>
      <c r="I3447" s="81">
        <f t="shared" ca="1" si="1011"/>
        <v>1.40945772534528</v>
      </c>
      <c r="J3447" s="81">
        <f t="shared" ca="1" si="1012"/>
        <v>1</v>
      </c>
      <c r="K3447" s="81">
        <f t="shared" ca="1" si="1013"/>
        <v>0</v>
      </c>
      <c r="L3447" s="85">
        <f>IF(VLOOKUP(A3447,$U$12:$AD$125,8)=VLOOKUP(A3446,$U$12:$AD$125,8),0,VLOOKUP(A3447,U$12:$AD$125,8))</f>
        <v>0</v>
      </c>
      <c r="M3447" s="86">
        <f>IF(L3447&gt;0,VLOOKUP(L3447,T$12:$AC$125,7),0)</f>
        <v>0</v>
      </c>
      <c r="N3447" s="81">
        <f t="shared" si="1018"/>
        <v>0</v>
      </c>
      <c r="O3447" s="81">
        <f t="shared" ca="1" si="1014"/>
        <v>0</v>
      </c>
      <c r="P3447" s="87" t="str">
        <f t="shared" si="1015"/>
        <v>J=</v>
      </c>
      <c r="Q3447" s="88">
        <f t="shared" si="1016"/>
        <v>46685</v>
      </c>
    </row>
    <row r="3448" spans="1:17" x14ac:dyDescent="0.2">
      <c r="A3448" s="79">
        <f t="shared" si="1019"/>
        <v>46520</v>
      </c>
      <c r="B3448" s="80" t="str">
        <f t="shared" ca="1" si="1007"/>
        <v>n.d</v>
      </c>
      <c r="C3448" s="81">
        <f t="shared" ca="1" si="1008"/>
        <v>487.07259923999999</v>
      </c>
      <c r="D3448" s="82">
        <f ca="1">IF(A3448&lt;$B$1,VLOOKUP(A3448,[1]DI!$A$4:$B$15000,2,FALSE),0)</f>
        <v>0</v>
      </c>
      <c r="E3448" s="81">
        <f t="shared" ca="1" si="1009"/>
        <v>0</v>
      </c>
      <c r="F3448" s="83">
        <f t="shared" si="1017"/>
        <v>1.2</v>
      </c>
      <c r="G3448" s="84">
        <f t="shared" ca="1" si="1010"/>
        <v>1</v>
      </c>
      <c r="H3448" s="81">
        <f ca="1">TRUNC(PRODUCT(G$10:G3447),15)</f>
        <v>1.40945772534528</v>
      </c>
      <c r="I3448" s="81">
        <f t="shared" ca="1" si="1011"/>
        <v>1.40945772534528</v>
      </c>
      <c r="J3448" s="81">
        <f t="shared" ca="1" si="1012"/>
        <v>1</v>
      </c>
      <c r="K3448" s="81">
        <f t="shared" ca="1" si="1013"/>
        <v>0</v>
      </c>
      <c r="L3448" s="85">
        <f>IF(VLOOKUP(A3448,$U$12:$AD$125,8)=VLOOKUP(A3447,$U$12:$AD$125,8),0,VLOOKUP(A3448,U$12:$AD$125,8))</f>
        <v>0</v>
      </c>
      <c r="M3448" s="86">
        <f>IF(L3448&gt;0,VLOOKUP(L3448,T$12:$AC$125,7),0)</f>
        <v>0</v>
      </c>
      <c r="N3448" s="81">
        <f t="shared" si="1018"/>
        <v>0</v>
      </c>
      <c r="O3448" s="81">
        <f t="shared" ca="1" si="1014"/>
        <v>0</v>
      </c>
      <c r="P3448" s="87" t="str">
        <f t="shared" si="1015"/>
        <v>J=</v>
      </c>
      <c r="Q3448" s="88">
        <f t="shared" si="1016"/>
        <v>46685</v>
      </c>
    </row>
    <row r="3449" spans="1:17" x14ac:dyDescent="0.2">
      <c r="A3449" s="79">
        <f t="shared" si="1019"/>
        <v>46521</v>
      </c>
      <c r="B3449" s="80" t="str">
        <f t="shared" ca="1" si="1007"/>
        <v>n.d</v>
      </c>
      <c r="C3449" s="81">
        <f t="shared" ca="1" si="1008"/>
        <v>487.07259923999999</v>
      </c>
      <c r="D3449" s="82">
        <f ca="1">IF(A3449&lt;$B$1,VLOOKUP(A3449,[1]DI!$A$4:$B$15000,2,FALSE),0)</f>
        <v>0</v>
      </c>
      <c r="E3449" s="81">
        <f t="shared" ca="1" si="1009"/>
        <v>0</v>
      </c>
      <c r="F3449" s="83">
        <f t="shared" si="1017"/>
        <v>1.2</v>
      </c>
      <c r="G3449" s="84">
        <f t="shared" ca="1" si="1010"/>
        <v>1</v>
      </c>
      <c r="H3449" s="81">
        <f ca="1">TRUNC(PRODUCT(G$10:G3448),15)</f>
        <v>1.40945772534528</v>
      </c>
      <c r="I3449" s="81">
        <f t="shared" ca="1" si="1011"/>
        <v>1.40945772534528</v>
      </c>
      <c r="J3449" s="81">
        <f t="shared" ca="1" si="1012"/>
        <v>1</v>
      </c>
      <c r="K3449" s="81">
        <f t="shared" ca="1" si="1013"/>
        <v>0</v>
      </c>
      <c r="L3449" s="85">
        <f>IF(VLOOKUP(A3449,$U$12:$AD$125,8)=VLOOKUP(A3448,$U$12:$AD$125,8),0,VLOOKUP(A3449,U$12:$AD$125,8))</f>
        <v>0</v>
      </c>
      <c r="M3449" s="86">
        <f>IF(L3449&gt;0,VLOOKUP(L3449,T$12:$AC$125,7),0)</f>
        <v>0</v>
      </c>
      <c r="N3449" s="81">
        <f t="shared" si="1018"/>
        <v>0</v>
      </c>
      <c r="O3449" s="81">
        <f t="shared" ca="1" si="1014"/>
        <v>0</v>
      </c>
      <c r="P3449" s="87" t="str">
        <f t="shared" si="1015"/>
        <v>J=</v>
      </c>
      <c r="Q3449" s="88">
        <f t="shared" si="1016"/>
        <v>46685</v>
      </c>
    </row>
    <row r="3450" spans="1:17" x14ac:dyDescent="0.2">
      <c r="A3450" s="79">
        <f t="shared" si="1019"/>
        <v>46522</v>
      </c>
      <c r="B3450" s="80" t="str">
        <f t="shared" ca="1" si="1007"/>
        <v>n.d</v>
      </c>
      <c r="C3450" s="81">
        <f t="shared" ca="1" si="1008"/>
        <v>487.07259923999999</v>
      </c>
      <c r="D3450" s="82">
        <f ca="1">IF(A3450&lt;$B$1,VLOOKUP(A3450,[1]DI!$A$4:$B$15000,2,FALSE),0)</f>
        <v>0</v>
      </c>
      <c r="E3450" s="81">
        <f t="shared" ca="1" si="1009"/>
        <v>0</v>
      </c>
      <c r="F3450" s="83">
        <f t="shared" si="1017"/>
        <v>1.2</v>
      </c>
      <c r="G3450" s="84">
        <f t="shared" ca="1" si="1010"/>
        <v>1</v>
      </c>
      <c r="H3450" s="81">
        <f ca="1">TRUNC(PRODUCT(G$10:G3449),15)</f>
        <v>1.40945772534528</v>
      </c>
      <c r="I3450" s="81">
        <f t="shared" ca="1" si="1011"/>
        <v>1.40945772534528</v>
      </c>
      <c r="J3450" s="81">
        <f t="shared" ca="1" si="1012"/>
        <v>1</v>
      </c>
      <c r="K3450" s="81">
        <f t="shared" ca="1" si="1013"/>
        <v>0</v>
      </c>
      <c r="L3450" s="85">
        <f>IF(VLOOKUP(A3450,$U$12:$AD$125,8)=VLOOKUP(A3449,$U$12:$AD$125,8),0,VLOOKUP(A3450,U$12:$AD$125,8))</f>
        <v>0</v>
      </c>
      <c r="M3450" s="86">
        <f>IF(L3450&gt;0,VLOOKUP(L3450,T$12:$AC$125,7),0)</f>
        <v>0</v>
      </c>
      <c r="N3450" s="81">
        <f t="shared" si="1018"/>
        <v>0</v>
      </c>
      <c r="O3450" s="81">
        <f t="shared" ca="1" si="1014"/>
        <v>0</v>
      </c>
      <c r="P3450" s="87" t="str">
        <f t="shared" si="1015"/>
        <v>J=</v>
      </c>
      <c r="Q3450" s="88">
        <f t="shared" si="1016"/>
        <v>46685</v>
      </c>
    </row>
    <row r="3451" spans="1:17" x14ac:dyDescent="0.2">
      <c r="A3451" s="79">
        <f t="shared" si="1019"/>
        <v>46523</v>
      </c>
      <c r="B3451" s="80" t="str">
        <f t="shared" ca="1" si="1007"/>
        <v>n.d</v>
      </c>
      <c r="C3451" s="81">
        <f t="shared" ca="1" si="1008"/>
        <v>487.07259923999999</v>
      </c>
      <c r="D3451" s="82">
        <f ca="1">IF(A3451&lt;$B$1,VLOOKUP(A3451,[1]DI!$A$4:$B$15000,2,FALSE),0)</f>
        <v>0</v>
      </c>
      <c r="E3451" s="81">
        <f t="shared" ca="1" si="1009"/>
        <v>0</v>
      </c>
      <c r="F3451" s="83">
        <f t="shared" si="1017"/>
        <v>1.2</v>
      </c>
      <c r="G3451" s="84">
        <f t="shared" ca="1" si="1010"/>
        <v>1</v>
      </c>
      <c r="H3451" s="81">
        <f ca="1">TRUNC(PRODUCT(G$10:G3450),15)</f>
        <v>1.40945772534528</v>
      </c>
      <c r="I3451" s="81">
        <f t="shared" ca="1" si="1011"/>
        <v>1.40945772534528</v>
      </c>
      <c r="J3451" s="81">
        <f t="shared" ca="1" si="1012"/>
        <v>1</v>
      </c>
      <c r="K3451" s="81">
        <f t="shared" ca="1" si="1013"/>
        <v>0</v>
      </c>
      <c r="L3451" s="85">
        <f>IF(VLOOKUP(A3451,$U$12:$AD$125,8)=VLOOKUP(A3450,$U$12:$AD$125,8),0,VLOOKUP(A3451,U$12:$AD$125,8))</f>
        <v>0</v>
      </c>
      <c r="M3451" s="86">
        <f>IF(L3451&gt;0,VLOOKUP(L3451,T$12:$AC$125,7),0)</f>
        <v>0</v>
      </c>
      <c r="N3451" s="81">
        <f t="shared" si="1018"/>
        <v>0</v>
      </c>
      <c r="O3451" s="81">
        <f t="shared" ca="1" si="1014"/>
        <v>0</v>
      </c>
      <c r="P3451" s="87" t="str">
        <f t="shared" si="1015"/>
        <v>J=</v>
      </c>
      <c r="Q3451" s="88">
        <f t="shared" si="1016"/>
        <v>46685</v>
      </c>
    </row>
    <row r="3452" spans="1:17" x14ac:dyDescent="0.2">
      <c r="A3452" s="79">
        <f t="shared" si="1019"/>
        <v>46524</v>
      </c>
      <c r="B3452" s="80" t="str">
        <f t="shared" ref="B3452:B3515" ca="1" si="1020">IF(A3452&lt;=TODAY(),C3452+K3452,IF(AND(A3452&gt;TODAY(),A3452&lt;=$B$1),IF(VLOOKUP(TODAY(),$A$10:$D$5000,4,FALSE)=0,"n.d",C3452+K3452),"n.d"))</f>
        <v>n.d</v>
      </c>
      <c r="C3452" s="81">
        <f t="shared" ref="C3452:C3515" ca="1" si="1021">TRUNC(C3451-N3451,8)</f>
        <v>487.07259923999999</v>
      </c>
      <c r="D3452" s="82">
        <f ca="1">IF(A3452&lt;$B$1,VLOOKUP(A3452,[1]DI!$A$4:$B$15000,2,FALSE),0)</f>
        <v>0</v>
      </c>
      <c r="E3452" s="81">
        <f t="shared" ref="E3452:E3515" ca="1" si="1022">ROUND((((1+D3452)^(1/252)-1)),8)</f>
        <v>0</v>
      </c>
      <c r="F3452" s="83">
        <f t="shared" si="1017"/>
        <v>1.2</v>
      </c>
      <c r="G3452" s="84">
        <f t="shared" ref="G3452:G3515" ca="1" si="1023">TRUNC((1+(E3452*F3452)),15)</f>
        <v>1</v>
      </c>
      <c r="H3452" s="81">
        <f ca="1">TRUNC(PRODUCT(G$10:G3451),15)</f>
        <v>1.40945772534528</v>
      </c>
      <c r="I3452" s="81">
        <f t="shared" ref="I3452:I3515" ca="1" si="1024">IF(OR(L3451&gt;0,L3451="E"),H3451,I3451)</f>
        <v>1.40945772534528</v>
      </c>
      <c r="J3452" s="81">
        <f t="shared" ref="J3452:J3515" ca="1" si="1025">ROUND(TRUNC(H3452/I3452,15),8)</f>
        <v>1</v>
      </c>
      <c r="K3452" s="81">
        <f t="shared" ref="K3452:K3515" ca="1" si="1026">TRUNC((C3452*(J3452-1)),8)</f>
        <v>0</v>
      </c>
      <c r="L3452" s="85">
        <f>IF(VLOOKUP(A3452,$U$12:$AD$125,8)=VLOOKUP(A3451,$U$12:$AD$125,8),0,VLOOKUP(A3452,U$12:$AD$125,8))</f>
        <v>0</v>
      </c>
      <c r="M3452" s="86">
        <f>IF(L3452&gt;0,VLOOKUP(L3452,T$12:$AC$125,7),0)</f>
        <v>0</v>
      </c>
      <c r="N3452" s="81">
        <f t="shared" si="1018"/>
        <v>0</v>
      </c>
      <c r="O3452" s="81">
        <f t="shared" ref="O3452:O3515" ca="1" si="1027">(K3452+N3452)</f>
        <v>0</v>
      </c>
      <c r="P3452" s="87" t="str">
        <f t="shared" ref="P3452:P3515" si="1028">IF(L3451&gt;0,VLOOKUP(A3451,$U$12:$AD$125,9),P3451)</f>
        <v>J=</v>
      </c>
      <c r="Q3452" s="88">
        <f t="shared" ref="Q3452:Q3515" si="1029">IF(L3451&gt;0,VLOOKUP(A3451,$U$12:$AD$125,10),Q3451)</f>
        <v>46685</v>
      </c>
    </row>
    <row r="3453" spans="1:17" x14ac:dyDescent="0.2">
      <c r="A3453" s="79">
        <f t="shared" si="1019"/>
        <v>46525</v>
      </c>
      <c r="B3453" s="80" t="str">
        <f t="shared" ca="1" si="1020"/>
        <v>n.d</v>
      </c>
      <c r="C3453" s="81">
        <f t="shared" ca="1" si="1021"/>
        <v>487.07259923999999</v>
      </c>
      <c r="D3453" s="82">
        <f ca="1">IF(A3453&lt;$B$1,VLOOKUP(A3453,[1]DI!$A$4:$B$15000,2,FALSE),0)</f>
        <v>0</v>
      </c>
      <c r="E3453" s="81">
        <f t="shared" ca="1" si="1022"/>
        <v>0</v>
      </c>
      <c r="F3453" s="83">
        <f t="shared" si="1017"/>
        <v>1.2</v>
      </c>
      <c r="G3453" s="84">
        <f t="shared" ca="1" si="1023"/>
        <v>1</v>
      </c>
      <c r="H3453" s="81">
        <f ca="1">TRUNC(PRODUCT(G$10:G3452),15)</f>
        <v>1.40945772534528</v>
      </c>
      <c r="I3453" s="81">
        <f t="shared" ca="1" si="1024"/>
        <v>1.40945772534528</v>
      </c>
      <c r="J3453" s="81">
        <f t="shared" ca="1" si="1025"/>
        <v>1</v>
      </c>
      <c r="K3453" s="81">
        <f t="shared" ca="1" si="1026"/>
        <v>0</v>
      </c>
      <c r="L3453" s="85">
        <f>IF(VLOOKUP(A3453,$U$12:$AD$125,8)=VLOOKUP(A3452,$U$12:$AD$125,8),0,VLOOKUP(A3453,U$12:$AD$125,8))</f>
        <v>0</v>
      </c>
      <c r="M3453" s="86">
        <f>IF(L3453&gt;0,VLOOKUP(L3453,T$12:$AC$125,7),0)</f>
        <v>0</v>
      </c>
      <c r="N3453" s="81">
        <f t="shared" si="1018"/>
        <v>0</v>
      </c>
      <c r="O3453" s="81">
        <f t="shared" ca="1" si="1027"/>
        <v>0</v>
      </c>
      <c r="P3453" s="87" t="str">
        <f t="shared" si="1028"/>
        <v>J=</v>
      </c>
      <c r="Q3453" s="88">
        <f t="shared" si="1029"/>
        <v>46685</v>
      </c>
    </row>
    <row r="3454" spans="1:17" x14ac:dyDescent="0.2">
      <c r="A3454" s="79">
        <f t="shared" si="1019"/>
        <v>46526</v>
      </c>
      <c r="B3454" s="80" t="str">
        <f t="shared" ca="1" si="1020"/>
        <v>n.d</v>
      </c>
      <c r="C3454" s="81">
        <f t="shared" ca="1" si="1021"/>
        <v>487.07259923999999</v>
      </c>
      <c r="D3454" s="82">
        <f ca="1">IF(A3454&lt;$B$1,VLOOKUP(A3454,[1]DI!$A$4:$B$15000,2,FALSE),0)</f>
        <v>0</v>
      </c>
      <c r="E3454" s="81">
        <f t="shared" ca="1" si="1022"/>
        <v>0</v>
      </c>
      <c r="F3454" s="83">
        <f t="shared" si="1017"/>
        <v>1.2</v>
      </c>
      <c r="G3454" s="84">
        <f t="shared" ca="1" si="1023"/>
        <v>1</v>
      </c>
      <c r="H3454" s="81">
        <f ca="1">TRUNC(PRODUCT(G$10:G3453),15)</f>
        <v>1.40945772534528</v>
      </c>
      <c r="I3454" s="81">
        <f t="shared" ca="1" si="1024"/>
        <v>1.40945772534528</v>
      </c>
      <c r="J3454" s="81">
        <f t="shared" ca="1" si="1025"/>
        <v>1</v>
      </c>
      <c r="K3454" s="81">
        <f t="shared" ca="1" si="1026"/>
        <v>0</v>
      </c>
      <c r="L3454" s="85">
        <f>IF(VLOOKUP(A3454,$U$12:$AD$125,8)=VLOOKUP(A3453,$U$12:$AD$125,8),0,VLOOKUP(A3454,U$12:$AD$125,8))</f>
        <v>0</v>
      </c>
      <c r="M3454" s="86">
        <f>IF(L3454&gt;0,VLOOKUP(L3454,T$12:$AC$125,7),0)</f>
        <v>0</v>
      </c>
      <c r="N3454" s="81">
        <f t="shared" si="1018"/>
        <v>0</v>
      </c>
      <c r="O3454" s="81">
        <f t="shared" ca="1" si="1027"/>
        <v>0</v>
      </c>
      <c r="P3454" s="87" t="str">
        <f t="shared" si="1028"/>
        <v>J=</v>
      </c>
      <c r="Q3454" s="88">
        <f t="shared" si="1029"/>
        <v>46685</v>
      </c>
    </row>
    <row r="3455" spans="1:17" x14ac:dyDescent="0.2">
      <c r="A3455" s="79">
        <f t="shared" si="1019"/>
        <v>46527</v>
      </c>
      <c r="B3455" s="80" t="str">
        <f t="shared" ca="1" si="1020"/>
        <v>n.d</v>
      </c>
      <c r="C3455" s="81">
        <f t="shared" ca="1" si="1021"/>
        <v>487.07259923999999</v>
      </c>
      <c r="D3455" s="82">
        <f ca="1">IF(A3455&lt;$B$1,VLOOKUP(A3455,[1]DI!$A$4:$B$15000,2,FALSE),0)</f>
        <v>0</v>
      </c>
      <c r="E3455" s="81">
        <f t="shared" ca="1" si="1022"/>
        <v>0</v>
      </c>
      <c r="F3455" s="83">
        <f t="shared" si="1017"/>
        <v>1.2</v>
      </c>
      <c r="G3455" s="84">
        <f t="shared" ca="1" si="1023"/>
        <v>1</v>
      </c>
      <c r="H3455" s="81">
        <f ca="1">TRUNC(PRODUCT(G$10:G3454),15)</f>
        <v>1.40945772534528</v>
      </c>
      <c r="I3455" s="81">
        <f t="shared" ca="1" si="1024"/>
        <v>1.40945772534528</v>
      </c>
      <c r="J3455" s="81">
        <f t="shared" ca="1" si="1025"/>
        <v>1</v>
      </c>
      <c r="K3455" s="81">
        <f t="shared" ca="1" si="1026"/>
        <v>0</v>
      </c>
      <c r="L3455" s="85">
        <f>IF(VLOOKUP(A3455,$U$12:$AD$125,8)=VLOOKUP(A3454,$U$12:$AD$125,8),0,VLOOKUP(A3455,U$12:$AD$125,8))</f>
        <v>0</v>
      </c>
      <c r="M3455" s="86">
        <f>IF(L3455&gt;0,VLOOKUP(L3455,T$12:$AC$125,7),0)</f>
        <v>0</v>
      </c>
      <c r="N3455" s="81">
        <f t="shared" si="1018"/>
        <v>0</v>
      </c>
      <c r="O3455" s="81">
        <f t="shared" ca="1" si="1027"/>
        <v>0</v>
      </c>
      <c r="P3455" s="87" t="str">
        <f t="shared" si="1028"/>
        <v>J=</v>
      </c>
      <c r="Q3455" s="88">
        <f t="shared" si="1029"/>
        <v>46685</v>
      </c>
    </row>
    <row r="3456" spans="1:17" x14ac:dyDescent="0.2">
      <c r="A3456" s="79">
        <f t="shared" si="1019"/>
        <v>46528</v>
      </c>
      <c r="B3456" s="80" t="str">
        <f t="shared" ca="1" si="1020"/>
        <v>n.d</v>
      </c>
      <c r="C3456" s="81">
        <f t="shared" ca="1" si="1021"/>
        <v>487.07259923999999</v>
      </c>
      <c r="D3456" s="82">
        <f ca="1">IF(A3456&lt;$B$1,VLOOKUP(A3456,[1]DI!$A$4:$B$15000,2,FALSE),0)</f>
        <v>0</v>
      </c>
      <c r="E3456" s="81">
        <f t="shared" ca="1" si="1022"/>
        <v>0</v>
      </c>
      <c r="F3456" s="83">
        <f t="shared" si="1017"/>
        <v>1.2</v>
      </c>
      <c r="G3456" s="84">
        <f t="shared" ca="1" si="1023"/>
        <v>1</v>
      </c>
      <c r="H3456" s="81">
        <f ca="1">TRUNC(PRODUCT(G$10:G3455),15)</f>
        <v>1.40945772534528</v>
      </c>
      <c r="I3456" s="81">
        <f t="shared" ca="1" si="1024"/>
        <v>1.40945772534528</v>
      </c>
      <c r="J3456" s="81">
        <f t="shared" ca="1" si="1025"/>
        <v>1</v>
      </c>
      <c r="K3456" s="81">
        <f t="shared" ca="1" si="1026"/>
        <v>0</v>
      </c>
      <c r="L3456" s="85">
        <f>IF(VLOOKUP(A3456,$U$12:$AD$125,8)=VLOOKUP(A3455,$U$12:$AD$125,8),0,VLOOKUP(A3456,U$12:$AD$125,8))</f>
        <v>0</v>
      </c>
      <c r="M3456" s="86">
        <f>IF(L3456&gt;0,VLOOKUP(L3456,T$12:$AC$125,7),0)</f>
        <v>0</v>
      </c>
      <c r="N3456" s="81">
        <f t="shared" si="1018"/>
        <v>0</v>
      </c>
      <c r="O3456" s="81">
        <f t="shared" ca="1" si="1027"/>
        <v>0</v>
      </c>
      <c r="P3456" s="87" t="str">
        <f t="shared" si="1028"/>
        <v>J=</v>
      </c>
      <c r="Q3456" s="88">
        <f t="shared" si="1029"/>
        <v>46685</v>
      </c>
    </row>
    <row r="3457" spans="1:17" x14ac:dyDescent="0.2">
      <c r="A3457" s="79">
        <f t="shared" si="1019"/>
        <v>46529</v>
      </c>
      <c r="B3457" s="80" t="str">
        <f t="shared" ca="1" si="1020"/>
        <v>n.d</v>
      </c>
      <c r="C3457" s="81">
        <f t="shared" ca="1" si="1021"/>
        <v>487.07259923999999</v>
      </c>
      <c r="D3457" s="82">
        <f ca="1">IF(A3457&lt;$B$1,VLOOKUP(A3457,[1]DI!$A$4:$B$15000,2,FALSE),0)</f>
        <v>0</v>
      </c>
      <c r="E3457" s="81">
        <f t="shared" ca="1" si="1022"/>
        <v>0</v>
      </c>
      <c r="F3457" s="83">
        <f t="shared" si="1017"/>
        <v>1.2</v>
      </c>
      <c r="G3457" s="84">
        <f t="shared" ca="1" si="1023"/>
        <v>1</v>
      </c>
      <c r="H3457" s="81">
        <f ca="1">TRUNC(PRODUCT(G$10:G3456),15)</f>
        <v>1.40945772534528</v>
      </c>
      <c r="I3457" s="81">
        <f t="shared" ca="1" si="1024"/>
        <v>1.40945772534528</v>
      </c>
      <c r="J3457" s="81">
        <f t="shared" ca="1" si="1025"/>
        <v>1</v>
      </c>
      <c r="K3457" s="81">
        <f t="shared" ca="1" si="1026"/>
        <v>0</v>
      </c>
      <c r="L3457" s="85">
        <f>IF(VLOOKUP(A3457,$U$12:$AD$125,8)=VLOOKUP(A3456,$U$12:$AD$125,8),0,VLOOKUP(A3457,U$12:$AD$125,8))</f>
        <v>0</v>
      </c>
      <c r="M3457" s="86">
        <f>IF(L3457&gt;0,VLOOKUP(L3457,T$12:$AC$125,7),0)</f>
        <v>0</v>
      </c>
      <c r="N3457" s="81">
        <f t="shared" si="1018"/>
        <v>0</v>
      </c>
      <c r="O3457" s="81">
        <f t="shared" ca="1" si="1027"/>
        <v>0</v>
      </c>
      <c r="P3457" s="87" t="str">
        <f t="shared" si="1028"/>
        <v>J=</v>
      </c>
      <c r="Q3457" s="88">
        <f t="shared" si="1029"/>
        <v>46685</v>
      </c>
    </row>
    <row r="3458" spans="1:17" x14ac:dyDescent="0.2">
      <c r="A3458" s="79">
        <f t="shared" si="1019"/>
        <v>46530</v>
      </c>
      <c r="B3458" s="80" t="str">
        <f t="shared" ca="1" si="1020"/>
        <v>n.d</v>
      </c>
      <c r="C3458" s="81">
        <f t="shared" ca="1" si="1021"/>
        <v>487.07259923999999</v>
      </c>
      <c r="D3458" s="82">
        <f ca="1">IF(A3458&lt;$B$1,VLOOKUP(A3458,[1]DI!$A$4:$B$15000,2,FALSE),0)</f>
        <v>0</v>
      </c>
      <c r="E3458" s="81">
        <f t="shared" ca="1" si="1022"/>
        <v>0</v>
      </c>
      <c r="F3458" s="83">
        <f t="shared" si="1017"/>
        <v>1.2</v>
      </c>
      <c r="G3458" s="84">
        <f t="shared" ca="1" si="1023"/>
        <v>1</v>
      </c>
      <c r="H3458" s="81">
        <f ca="1">TRUNC(PRODUCT(G$10:G3457),15)</f>
        <v>1.40945772534528</v>
      </c>
      <c r="I3458" s="81">
        <f t="shared" ca="1" si="1024"/>
        <v>1.40945772534528</v>
      </c>
      <c r="J3458" s="81">
        <f t="shared" ca="1" si="1025"/>
        <v>1</v>
      </c>
      <c r="K3458" s="81">
        <f t="shared" ca="1" si="1026"/>
        <v>0</v>
      </c>
      <c r="L3458" s="85">
        <f>IF(VLOOKUP(A3458,$U$12:$AD$125,8)=VLOOKUP(A3457,$U$12:$AD$125,8),0,VLOOKUP(A3458,U$12:$AD$125,8))</f>
        <v>0</v>
      </c>
      <c r="M3458" s="86">
        <f>IF(L3458&gt;0,VLOOKUP(L3458,T$12:$AC$125,7),0)</f>
        <v>0</v>
      </c>
      <c r="N3458" s="81">
        <f t="shared" si="1018"/>
        <v>0</v>
      </c>
      <c r="O3458" s="81">
        <f t="shared" ca="1" si="1027"/>
        <v>0</v>
      </c>
      <c r="P3458" s="87" t="str">
        <f t="shared" si="1028"/>
        <v>J=</v>
      </c>
      <c r="Q3458" s="88">
        <f t="shared" si="1029"/>
        <v>46685</v>
      </c>
    </row>
    <row r="3459" spans="1:17" x14ac:dyDescent="0.2">
      <c r="A3459" s="79">
        <f t="shared" si="1019"/>
        <v>46531</v>
      </c>
      <c r="B3459" s="80" t="str">
        <f t="shared" ca="1" si="1020"/>
        <v>n.d</v>
      </c>
      <c r="C3459" s="81">
        <f t="shared" ca="1" si="1021"/>
        <v>487.07259923999999</v>
      </c>
      <c r="D3459" s="82">
        <f ca="1">IF(A3459&lt;$B$1,VLOOKUP(A3459,[1]DI!$A$4:$B$15000,2,FALSE),0)</f>
        <v>0</v>
      </c>
      <c r="E3459" s="81">
        <f t="shared" ca="1" si="1022"/>
        <v>0</v>
      </c>
      <c r="F3459" s="83">
        <f t="shared" si="1017"/>
        <v>1.2</v>
      </c>
      <c r="G3459" s="84">
        <f t="shared" ca="1" si="1023"/>
        <v>1</v>
      </c>
      <c r="H3459" s="81">
        <f ca="1">TRUNC(PRODUCT(G$10:G3458),15)</f>
        <v>1.40945772534528</v>
      </c>
      <c r="I3459" s="81">
        <f t="shared" ca="1" si="1024"/>
        <v>1.40945772534528</v>
      </c>
      <c r="J3459" s="81">
        <f t="shared" ca="1" si="1025"/>
        <v>1</v>
      </c>
      <c r="K3459" s="81">
        <f t="shared" ca="1" si="1026"/>
        <v>0</v>
      </c>
      <c r="L3459" s="85">
        <f>IF(VLOOKUP(A3459,$U$12:$AD$125,8)=VLOOKUP(A3458,$U$12:$AD$125,8),0,VLOOKUP(A3459,U$12:$AD$125,8))</f>
        <v>0</v>
      </c>
      <c r="M3459" s="86">
        <f>IF(L3459&gt;0,VLOOKUP(L3459,T$12:$AC$125,7),0)</f>
        <v>0</v>
      </c>
      <c r="N3459" s="81">
        <f t="shared" si="1018"/>
        <v>0</v>
      </c>
      <c r="O3459" s="81">
        <f t="shared" ca="1" si="1027"/>
        <v>0</v>
      </c>
      <c r="P3459" s="87" t="str">
        <f t="shared" si="1028"/>
        <v>J=</v>
      </c>
      <c r="Q3459" s="88">
        <f t="shared" si="1029"/>
        <v>46685</v>
      </c>
    </row>
    <row r="3460" spans="1:17" x14ac:dyDescent="0.2">
      <c r="A3460" s="79">
        <f t="shared" si="1019"/>
        <v>46532</v>
      </c>
      <c r="B3460" s="80" t="str">
        <f t="shared" ca="1" si="1020"/>
        <v>n.d</v>
      </c>
      <c r="C3460" s="81">
        <f t="shared" ca="1" si="1021"/>
        <v>487.07259923999999</v>
      </c>
      <c r="D3460" s="82">
        <f ca="1">IF(A3460&lt;$B$1,VLOOKUP(A3460,[1]DI!$A$4:$B$15000,2,FALSE),0)</f>
        <v>0</v>
      </c>
      <c r="E3460" s="81">
        <f t="shared" ca="1" si="1022"/>
        <v>0</v>
      </c>
      <c r="F3460" s="83">
        <f t="shared" si="1017"/>
        <v>1.2</v>
      </c>
      <c r="G3460" s="84">
        <f t="shared" ca="1" si="1023"/>
        <v>1</v>
      </c>
      <c r="H3460" s="81">
        <f ca="1">TRUNC(PRODUCT(G$10:G3459),15)</f>
        <v>1.40945772534528</v>
      </c>
      <c r="I3460" s="81">
        <f t="shared" ca="1" si="1024"/>
        <v>1.40945772534528</v>
      </c>
      <c r="J3460" s="81">
        <f t="shared" ca="1" si="1025"/>
        <v>1</v>
      </c>
      <c r="K3460" s="81">
        <f t="shared" ca="1" si="1026"/>
        <v>0</v>
      </c>
      <c r="L3460" s="85">
        <f>IF(VLOOKUP(A3460,$U$12:$AD$125,8)=VLOOKUP(A3459,$U$12:$AD$125,8),0,VLOOKUP(A3460,U$12:$AD$125,8))</f>
        <v>0</v>
      </c>
      <c r="M3460" s="86">
        <f>IF(L3460&gt;0,VLOOKUP(L3460,T$12:$AC$125,7),0)</f>
        <v>0</v>
      </c>
      <c r="N3460" s="81">
        <f t="shared" si="1018"/>
        <v>0</v>
      </c>
      <c r="O3460" s="81">
        <f t="shared" ca="1" si="1027"/>
        <v>0</v>
      </c>
      <c r="P3460" s="87" t="str">
        <f t="shared" si="1028"/>
        <v>J=</v>
      </c>
      <c r="Q3460" s="88">
        <f t="shared" si="1029"/>
        <v>46685</v>
      </c>
    </row>
    <row r="3461" spans="1:17" x14ac:dyDescent="0.2">
      <c r="A3461" s="79">
        <f t="shared" si="1019"/>
        <v>46533</v>
      </c>
      <c r="B3461" s="80" t="str">
        <f t="shared" ca="1" si="1020"/>
        <v>n.d</v>
      </c>
      <c r="C3461" s="81">
        <f t="shared" ca="1" si="1021"/>
        <v>487.07259923999999</v>
      </c>
      <c r="D3461" s="82">
        <f ca="1">IF(A3461&lt;$B$1,VLOOKUP(A3461,[1]DI!$A$4:$B$15000,2,FALSE),0)</f>
        <v>0</v>
      </c>
      <c r="E3461" s="81">
        <f t="shared" ca="1" si="1022"/>
        <v>0</v>
      </c>
      <c r="F3461" s="83">
        <f t="shared" si="1017"/>
        <v>1.2</v>
      </c>
      <c r="G3461" s="84">
        <f t="shared" ca="1" si="1023"/>
        <v>1</v>
      </c>
      <c r="H3461" s="81">
        <f ca="1">TRUNC(PRODUCT(G$10:G3460),15)</f>
        <v>1.40945772534528</v>
      </c>
      <c r="I3461" s="81">
        <f t="shared" ca="1" si="1024"/>
        <v>1.40945772534528</v>
      </c>
      <c r="J3461" s="81">
        <f t="shared" ca="1" si="1025"/>
        <v>1</v>
      </c>
      <c r="K3461" s="81">
        <f t="shared" ca="1" si="1026"/>
        <v>0</v>
      </c>
      <c r="L3461" s="85">
        <f>IF(VLOOKUP(A3461,$U$12:$AD$125,8)=VLOOKUP(A3460,$U$12:$AD$125,8),0,VLOOKUP(A3461,U$12:$AD$125,8))</f>
        <v>0</v>
      </c>
      <c r="M3461" s="86">
        <f>IF(L3461&gt;0,VLOOKUP(L3461,T$12:$AC$125,7),0)</f>
        <v>0</v>
      </c>
      <c r="N3461" s="81">
        <f t="shared" si="1018"/>
        <v>0</v>
      </c>
      <c r="O3461" s="81">
        <f t="shared" ca="1" si="1027"/>
        <v>0</v>
      </c>
      <c r="P3461" s="87" t="str">
        <f t="shared" si="1028"/>
        <v>J=</v>
      </c>
      <c r="Q3461" s="88">
        <f t="shared" si="1029"/>
        <v>46685</v>
      </c>
    </row>
    <row r="3462" spans="1:17" x14ac:dyDescent="0.2">
      <c r="A3462" s="79">
        <f t="shared" si="1019"/>
        <v>46534</v>
      </c>
      <c r="B3462" s="80" t="str">
        <f t="shared" ca="1" si="1020"/>
        <v>n.d</v>
      </c>
      <c r="C3462" s="81">
        <f t="shared" ca="1" si="1021"/>
        <v>487.07259923999999</v>
      </c>
      <c r="D3462" s="82">
        <f ca="1">IF(A3462&lt;$B$1,VLOOKUP(A3462,[1]DI!$A$4:$B$15000,2,FALSE),0)</f>
        <v>0</v>
      </c>
      <c r="E3462" s="81">
        <f t="shared" ca="1" si="1022"/>
        <v>0</v>
      </c>
      <c r="F3462" s="83">
        <f t="shared" si="1017"/>
        <v>1.2</v>
      </c>
      <c r="G3462" s="84">
        <f t="shared" ca="1" si="1023"/>
        <v>1</v>
      </c>
      <c r="H3462" s="81">
        <f ca="1">TRUNC(PRODUCT(G$10:G3461),15)</f>
        <v>1.40945772534528</v>
      </c>
      <c r="I3462" s="81">
        <f t="shared" ca="1" si="1024"/>
        <v>1.40945772534528</v>
      </c>
      <c r="J3462" s="81">
        <f t="shared" ca="1" si="1025"/>
        <v>1</v>
      </c>
      <c r="K3462" s="81">
        <f t="shared" ca="1" si="1026"/>
        <v>0</v>
      </c>
      <c r="L3462" s="85">
        <f>IF(VLOOKUP(A3462,$U$12:$AD$125,8)=VLOOKUP(A3461,$U$12:$AD$125,8),0,VLOOKUP(A3462,U$12:$AD$125,8))</f>
        <v>0</v>
      </c>
      <c r="M3462" s="86">
        <f>IF(L3462&gt;0,VLOOKUP(L3462,T$12:$AC$125,7),0)</f>
        <v>0</v>
      </c>
      <c r="N3462" s="81">
        <f t="shared" si="1018"/>
        <v>0</v>
      </c>
      <c r="O3462" s="81">
        <f t="shared" ca="1" si="1027"/>
        <v>0</v>
      </c>
      <c r="P3462" s="87" t="str">
        <f t="shared" si="1028"/>
        <v>J=</v>
      </c>
      <c r="Q3462" s="88">
        <f t="shared" si="1029"/>
        <v>46685</v>
      </c>
    </row>
    <row r="3463" spans="1:17" x14ac:dyDescent="0.2">
      <c r="A3463" s="79">
        <f t="shared" si="1019"/>
        <v>46535</v>
      </c>
      <c r="B3463" s="80" t="str">
        <f t="shared" ca="1" si="1020"/>
        <v>n.d</v>
      </c>
      <c r="C3463" s="81">
        <f t="shared" ca="1" si="1021"/>
        <v>487.07259923999999</v>
      </c>
      <c r="D3463" s="82">
        <f ca="1">IF(A3463&lt;$B$1,VLOOKUP(A3463,[1]DI!$A$4:$B$15000,2,FALSE),0)</f>
        <v>0</v>
      </c>
      <c r="E3463" s="81">
        <f t="shared" ca="1" si="1022"/>
        <v>0</v>
      </c>
      <c r="F3463" s="83">
        <f t="shared" si="1017"/>
        <v>1.2</v>
      </c>
      <c r="G3463" s="84">
        <f t="shared" ca="1" si="1023"/>
        <v>1</v>
      </c>
      <c r="H3463" s="81">
        <f ca="1">TRUNC(PRODUCT(G$10:G3462),15)</f>
        <v>1.40945772534528</v>
      </c>
      <c r="I3463" s="81">
        <f t="shared" ca="1" si="1024"/>
        <v>1.40945772534528</v>
      </c>
      <c r="J3463" s="81">
        <f t="shared" ca="1" si="1025"/>
        <v>1</v>
      </c>
      <c r="K3463" s="81">
        <f t="shared" ca="1" si="1026"/>
        <v>0</v>
      </c>
      <c r="L3463" s="85">
        <f>IF(VLOOKUP(A3463,$U$12:$AD$125,8)=VLOOKUP(A3462,$U$12:$AD$125,8),0,VLOOKUP(A3463,U$12:$AD$125,8))</f>
        <v>0</v>
      </c>
      <c r="M3463" s="86">
        <f>IF(L3463&gt;0,VLOOKUP(L3463,T$12:$AC$125,7),0)</f>
        <v>0</v>
      </c>
      <c r="N3463" s="81">
        <f t="shared" si="1018"/>
        <v>0</v>
      </c>
      <c r="O3463" s="81">
        <f t="shared" ca="1" si="1027"/>
        <v>0</v>
      </c>
      <c r="P3463" s="87" t="str">
        <f t="shared" si="1028"/>
        <v>J=</v>
      </c>
      <c r="Q3463" s="88">
        <f t="shared" si="1029"/>
        <v>46685</v>
      </c>
    </row>
    <row r="3464" spans="1:17" x14ac:dyDescent="0.2">
      <c r="A3464" s="79">
        <f t="shared" si="1019"/>
        <v>46536</v>
      </c>
      <c r="B3464" s="80" t="str">
        <f t="shared" ca="1" si="1020"/>
        <v>n.d</v>
      </c>
      <c r="C3464" s="81">
        <f t="shared" ca="1" si="1021"/>
        <v>487.07259923999999</v>
      </c>
      <c r="D3464" s="82">
        <f ca="1">IF(A3464&lt;$B$1,VLOOKUP(A3464,[1]DI!$A$4:$B$15000,2,FALSE),0)</f>
        <v>0</v>
      </c>
      <c r="E3464" s="81">
        <f t="shared" ca="1" si="1022"/>
        <v>0</v>
      </c>
      <c r="F3464" s="83">
        <f t="shared" si="1017"/>
        <v>1.2</v>
      </c>
      <c r="G3464" s="84">
        <f t="shared" ca="1" si="1023"/>
        <v>1</v>
      </c>
      <c r="H3464" s="81">
        <f ca="1">TRUNC(PRODUCT(G$10:G3463),15)</f>
        <v>1.40945772534528</v>
      </c>
      <c r="I3464" s="81">
        <f t="shared" ca="1" si="1024"/>
        <v>1.40945772534528</v>
      </c>
      <c r="J3464" s="81">
        <f t="shared" ca="1" si="1025"/>
        <v>1</v>
      </c>
      <c r="K3464" s="81">
        <f t="shared" ca="1" si="1026"/>
        <v>0</v>
      </c>
      <c r="L3464" s="85">
        <f>IF(VLOOKUP(A3464,$U$12:$AD$125,8)=VLOOKUP(A3463,$U$12:$AD$125,8),0,VLOOKUP(A3464,U$12:$AD$125,8))</f>
        <v>0</v>
      </c>
      <c r="M3464" s="86">
        <f>IF(L3464&gt;0,VLOOKUP(L3464,T$12:$AC$125,7),0)</f>
        <v>0</v>
      </c>
      <c r="N3464" s="81">
        <f t="shared" si="1018"/>
        <v>0</v>
      </c>
      <c r="O3464" s="81">
        <f t="shared" ca="1" si="1027"/>
        <v>0</v>
      </c>
      <c r="P3464" s="87" t="str">
        <f t="shared" si="1028"/>
        <v>J=</v>
      </c>
      <c r="Q3464" s="88">
        <f t="shared" si="1029"/>
        <v>46685</v>
      </c>
    </row>
    <row r="3465" spans="1:17" x14ac:dyDescent="0.2">
      <c r="A3465" s="79">
        <f t="shared" si="1019"/>
        <v>46537</v>
      </c>
      <c r="B3465" s="80" t="str">
        <f t="shared" ca="1" si="1020"/>
        <v>n.d</v>
      </c>
      <c r="C3465" s="81">
        <f t="shared" ca="1" si="1021"/>
        <v>487.07259923999999</v>
      </c>
      <c r="D3465" s="82">
        <f ca="1">IF(A3465&lt;$B$1,VLOOKUP(A3465,[1]DI!$A$4:$B$15000,2,FALSE),0)</f>
        <v>0</v>
      </c>
      <c r="E3465" s="81">
        <f t="shared" ca="1" si="1022"/>
        <v>0</v>
      </c>
      <c r="F3465" s="83">
        <f t="shared" si="1017"/>
        <v>1.2</v>
      </c>
      <c r="G3465" s="84">
        <f t="shared" ca="1" si="1023"/>
        <v>1</v>
      </c>
      <c r="H3465" s="81">
        <f ca="1">TRUNC(PRODUCT(G$10:G3464),15)</f>
        <v>1.40945772534528</v>
      </c>
      <c r="I3465" s="81">
        <f t="shared" ca="1" si="1024"/>
        <v>1.40945772534528</v>
      </c>
      <c r="J3465" s="81">
        <f t="shared" ca="1" si="1025"/>
        <v>1</v>
      </c>
      <c r="K3465" s="81">
        <f t="shared" ca="1" si="1026"/>
        <v>0</v>
      </c>
      <c r="L3465" s="85">
        <f>IF(VLOOKUP(A3465,$U$12:$AD$125,8)=VLOOKUP(A3464,$U$12:$AD$125,8),0,VLOOKUP(A3465,U$12:$AD$125,8))</f>
        <v>0</v>
      </c>
      <c r="M3465" s="86">
        <f>IF(L3465&gt;0,VLOOKUP(L3465,T$12:$AC$125,7),0)</f>
        <v>0</v>
      </c>
      <c r="N3465" s="81">
        <f t="shared" si="1018"/>
        <v>0</v>
      </c>
      <c r="O3465" s="81">
        <f t="shared" ca="1" si="1027"/>
        <v>0</v>
      </c>
      <c r="P3465" s="87" t="str">
        <f t="shared" si="1028"/>
        <v>J=</v>
      </c>
      <c r="Q3465" s="88">
        <f t="shared" si="1029"/>
        <v>46685</v>
      </c>
    </row>
    <row r="3466" spans="1:17" x14ac:dyDescent="0.2">
      <c r="A3466" s="79">
        <f t="shared" si="1019"/>
        <v>46538</v>
      </c>
      <c r="B3466" s="80" t="str">
        <f t="shared" ca="1" si="1020"/>
        <v>n.d</v>
      </c>
      <c r="C3466" s="81">
        <f t="shared" ca="1" si="1021"/>
        <v>487.07259923999999</v>
      </c>
      <c r="D3466" s="82">
        <f ca="1">IF(A3466&lt;$B$1,VLOOKUP(A3466,[1]DI!$A$4:$B$15000,2,FALSE),0)</f>
        <v>0</v>
      </c>
      <c r="E3466" s="81">
        <f t="shared" ca="1" si="1022"/>
        <v>0</v>
      </c>
      <c r="F3466" s="83">
        <f t="shared" ref="F3466:F3529" si="1030">IF(A3466&gt;$H$2,$I$3,$I$2)</f>
        <v>1.2</v>
      </c>
      <c r="G3466" s="84">
        <f t="shared" ca="1" si="1023"/>
        <v>1</v>
      </c>
      <c r="H3466" s="81">
        <f ca="1">TRUNC(PRODUCT(G$10:G3465),15)</f>
        <v>1.40945772534528</v>
      </c>
      <c r="I3466" s="81">
        <f t="shared" ca="1" si="1024"/>
        <v>1.40945772534528</v>
      </c>
      <c r="J3466" s="81">
        <f t="shared" ca="1" si="1025"/>
        <v>1</v>
      </c>
      <c r="K3466" s="81">
        <f t="shared" ca="1" si="1026"/>
        <v>0</v>
      </c>
      <c r="L3466" s="85">
        <f>IF(VLOOKUP(A3466,$U$12:$AD$125,8)=VLOOKUP(A3465,$U$12:$AD$125,8),0,VLOOKUP(A3466,U$12:$AD$125,8))</f>
        <v>0</v>
      </c>
      <c r="M3466" s="86">
        <f>IF(L3466&gt;0,VLOOKUP(L3466,T$12:$AC$125,7),0)</f>
        <v>0</v>
      </c>
      <c r="N3466" s="81">
        <f t="shared" si="1018"/>
        <v>0</v>
      </c>
      <c r="O3466" s="81">
        <f t="shared" ca="1" si="1027"/>
        <v>0</v>
      </c>
      <c r="P3466" s="87" t="str">
        <f t="shared" si="1028"/>
        <v>J=</v>
      </c>
      <c r="Q3466" s="88">
        <f t="shared" si="1029"/>
        <v>46685</v>
      </c>
    </row>
    <row r="3467" spans="1:17" x14ac:dyDescent="0.2">
      <c r="A3467" s="79">
        <f t="shared" si="1019"/>
        <v>46539</v>
      </c>
      <c r="B3467" s="80" t="str">
        <f t="shared" ca="1" si="1020"/>
        <v>n.d</v>
      </c>
      <c r="C3467" s="81">
        <f t="shared" ca="1" si="1021"/>
        <v>487.07259923999999</v>
      </c>
      <c r="D3467" s="82">
        <f ca="1">IF(A3467&lt;$B$1,VLOOKUP(A3467,[1]DI!$A$4:$B$15000,2,FALSE),0)</f>
        <v>0</v>
      </c>
      <c r="E3467" s="81">
        <f t="shared" ca="1" si="1022"/>
        <v>0</v>
      </c>
      <c r="F3467" s="83">
        <f t="shared" si="1030"/>
        <v>1.2</v>
      </c>
      <c r="G3467" s="84">
        <f t="shared" ca="1" si="1023"/>
        <v>1</v>
      </c>
      <c r="H3467" s="81">
        <f ca="1">TRUNC(PRODUCT(G$10:G3466),15)</f>
        <v>1.40945772534528</v>
      </c>
      <c r="I3467" s="81">
        <f t="shared" ca="1" si="1024"/>
        <v>1.40945772534528</v>
      </c>
      <c r="J3467" s="81">
        <f t="shared" ca="1" si="1025"/>
        <v>1</v>
      </c>
      <c r="K3467" s="81">
        <f t="shared" ca="1" si="1026"/>
        <v>0</v>
      </c>
      <c r="L3467" s="85">
        <f>IF(VLOOKUP(A3467,$U$12:$AD$125,8)=VLOOKUP(A3466,$U$12:$AD$125,8),0,VLOOKUP(A3467,U$12:$AD$125,8))</f>
        <v>0</v>
      </c>
      <c r="M3467" s="86">
        <f>IF(L3467&gt;0,VLOOKUP(L3467,T$12:$AC$125,7),0)</f>
        <v>0</v>
      </c>
      <c r="N3467" s="81">
        <f t="shared" ref="N3467:N3530" si="1031">IF(M3467&gt;0,(C3467*M3467),0)</f>
        <v>0</v>
      </c>
      <c r="O3467" s="81">
        <f t="shared" ca="1" si="1027"/>
        <v>0</v>
      </c>
      <c r="P3467" s="87" t="str">
        <f t="shared" si="1028"/>
        <v>J=</v>
      </c>
      <c r="Q3467" s="88">
        <f t="shared" si="1029"/>
        <v>46685</v>
      </c>
    </row>
    <row r="3468" spans="1:17" x14ac:dyDescent="0.2">
      <c r="A3468" s="79">
        <f t="shared" si="1019"/>
        <v>46540</v>
      </c>
      <c r="B3468" s="80" t="str">
        <f t="shared" ca="1" si="1020"/>
        <v>n.d</v>
      </c>
      <c r="C3468" s="81">
        <f t="shared" ca="1" si="1021"/>
        <v>487.07259923999999</v>
      </c>
      <c r="D3468" s="82">
        <f ca="1">IF(A3468&lt;$B$1,VLOOKUP(A3468,[1]DI!$A$4:$B$15000,2,FALSE),0)</f>
        <v>0</v>
      </c>
      <c r="E3468" s="81">
        <f t="shared" ca="1" si="1022"/>
        <v>0</v>
      </c>
      <c r="F3468" s="83">
        <f t="shared" si="1030"/>
        <v>1.2</v>
      </c>
      <c r="G3468" s="84">
        <f t="shared" ca="1" si="1023"/>
        <v>1</v>
      </c>
      <c r="H3468" s="81">
        <f ca="1">TRUNC(PRODUCT(G$10:G3467),15)</f>
        <v>1.40945772534528</v>
      </c>
      <c r="I3468" s="81">
        <f t="shared" ca="1" si="1024"/>
        <v>1.40945772534528</v>
      </c>
      <c r="J3468" s="81">
        <f t="shared" ca="1" si="1025"/>
        <v>1</v>
      </c>
      <c r="K3468" s="81">
        <f t="shared" ca="1" si="1026"/>
        <v>0</v>
      </c>
      <c r="L3468" s="85">
        <f>IF(VLOOKUP(A3468,$U$12:$AD$125,8)=VLOOKUP(A3467,$U$12:$AD$125,8),0,VLOOKUP(A3468,U$12:$AD$125,8))</f>
        <v>0</v>
      </c>
      <c r="M3468" s="86">
        <f>IF(L3468&gt;0,VLOOKUP(L3468,T$12:$AC$125,7),0)</f>
        <v>0</v>
      </c>
      <c r="N3468" s="81">
        <f t="shared" si="1031"/>
        <v>0</v>
      </c>
      <c r="O3468" s="81">
        <f t="shared" ca="1" si="1027"/>
        <v>0</v>
      </c>
      <c r="P3468" s="87" t="str">
        <f t="shared" si="1028"/>
        <v>J=</v>
      </c>
      <c r="Q3468" s="88">
        <f t="shared" si="1029"/>
        <v>46685</v>
      </c>
    </row>
    <row r="3469" spans="1:17" x14ac:dyDescent="0.2">
      <c r="A3469" s="79">
        <f t="shared" si="1019"/>
        <v>46541</v>
      </c>
      <c r="B3469" s="80" t="str">
        <f t="shared" ca="1" si="1020"/>
        <v>n.d</v>
      </c>
      <c r="C3469" s="81">
        <f t="shared" ca="1" si="1021"/>
        <v>487.07259923999999</v>
      </c>
      <c r="D3469" s="82">
        <f ca="1">IF(A3469&lt;$B$1,VLOOKUP(A3469,[1]DI!$A$4:$B$15000,2,FALSE),0)</f>
        <v>0</v>
      </c>
      <c r="E3469" s="81">
        <f t="shared" ca="1" si="1022"/>
        <v>0</v>
      </c>
      <c r="F3469" s="83">
        <f t="shared" si="1030"/>
        <v>1.2</v>
      </c>
      <c r="G3469" s="84">
        <f t="shared" ca="1" si="1023"/>
        <v>1</v>
      </c>
      <c r="H3469" s="81">
        <f ca="1">TRUNC(PRODUCT(G$10:G3468),15)</f>
        <v>1.40945772534528</v>
      </c>
      <c r="I3469" s="81">
        <f t="shared" ca="1" si="1024"/>
        <v>1.40945772534528</v>
      </c>
      <c r="J3469" s="81">
        <f t="shared" ca="1" si="1025"/>
        <v>1</v>
      </c>
      <c r="K3469" s="81">
        <f t="shared" ca="1" si="1026"/>
        <v>0</v>
      </c>
      <c r="L3469" s="85">
        <f>IF(VLOOKUP(A3469,$U$12:$AD$125,8)=VLOOKUP(A3468,$U$12:$AD$125,8),0,VLOOKUP(A3469,U$12:$AD$125,8))</f>
        <v>0</v>
      </c>
      <c r="M3469" s="86">
        <f>IF(L3469&gt;0,VLOOKUP(L3469,T$12:$AC$125,7),0)</f>
        <v>0</v>
      </c>
      <c r="N3469" s="81">
        <f t="shared" si="1031"/>
        <v>0</v>
      </c>
      <c r="O3469" s="81">
        <f t="shared" ca="1" si="1027"/>
        <v>0</v>
      </c>
      <c r="P3469" s="87" t="str">
        <f t="shared" si="1028"/>
        <v>J=</v>
      </c>
      <c r="Q3469" s="88">
        <f t="shared" si="1029"/>
        <v>46685</v>
      </c>
    </row>
    <row r="3470" spans="1:17" x14ac:dyDescent="0.2">
      <c r="A3470" s="79">
        <f t="shared" ref="A3470:A3533" si="1032">(A3469+1)</f>
        <v>46542</v>
      </c>
      <c r="B3470" s="80" t="str">
        <f t="shared" ca="1" si="1020"/>
        <v>n.d</v>
      </c>
      <c r="C3470" s="81">
        <f t="shared" ca="1" si="1021"/>
        <v>487.07259923999999</v>
      </c>
      <c r="D3470" s="82">
        <f ca="1">IF(A3470&lt;$B$1,VLOOKUP(A3470,[1]DI!$A$4:$B$15000,2,FALSE),0)</f>
        <v>0</v>
      </c>
      <c r="E3470" s="81">
        <f t="shared" ca="1" si="1022"/>
        <v>0</v>
      </c>
      <c r="F3470" s="83">
        <f t="shared" si="1030"/>
        <v>1.2</v>
      </c>
      <c r="G3470" s="84">
        <f t="shared" ca="1" si="1023"/>
        <v>1</v>
      </c>
      <c r="H3470" s="81">
        <f ca="1">TRUNC(PRODUCT(G$10:G3469),15)</f>
        <v>1.40945772534528</v>
      </c>
      <c r="I3470" s="81">
        <f t="shared" ca="1" si="1024"/>
        <v>1.40945772534528</v>
      </c>
      <c r="J3470" s="81">
        <f t="shared" ca="1" si="1025"/>
        <v>1</v>
      </c>
      <c r="K3470" s="81">
        <f t="shared" ca="1" si="1026"/>
        <v>0</v>
      </c>
      <c r="L3470" s="85">
        <f>IF(VLOOKUP(A3470,$U$12:$AD$125,8)=VLOOKUP(A3469,$U$12:$AD$125,8),0,VLOOKUP(A3470,U$12:$AD$125,8))</f>
        <v>0</v>
      </c>
      <c r="M3470" s="86">
        <f>IF(L3470&gt;0,VLOOKUP(L3470,T$12:$AC$125,7),0)</f>
        <v>0</v>
      </c>
      <c r="N3470" s="81">
        <f t="shared" si="1031"/>
        <v>0</v>
      </c>
      <c r="O3470" s="81">
        <f t="shared" ca="1" si="1027"/>
        <v>0</v>
      </c>
      <c r="P3470" s="87" t="str">
        <f t="shared" si="1028"/>
        <v>J=</v>
      </c>
      <c r="Q3470" s="88">
        <f t="shared" si="1029"/>
        <v>46685</v>
      </c>
    </row>
    <row r="3471" spans="1:17" x14ac:dyDescent="0.2">
      <c r="A3471" s="79">
        <f t="shared" si="1032"/>
        <v>46543</v>
      </c>
      <c r="B3471" s="80" t="str">
        <f t="shared" ca="1" si="1020"/>
        <v>n.d</v>
      </c>
      <c r="C3471" s="81">
        <f t="shared" ca="1" si="1021"/>
        <v>487.07259923999999</v>
      </c>
      <c r="D3471" s="82">
        <f ca="1">IF(A3471&lt;$B$1,VLOOKUP(A3471,[1]DI!$A$4:$B$15000,2,FALSE),0)</f>
        <v>0</v>
      </c>
      <c r="E3471" s="81">
        <f t="shared" ca="1" si="1022"/>
        <v>0</v>
      </c>
      <c r="F3471" s="83">
        <f t="shared" si="1030"/>
        <v>1.2</v>
      </c>
      <c r="G3471" s="84">
        <f t="shared" ca="1" si="1023"/>
        <v>1</v>
      </c>
      <c r="H3471" s="81">
        <f ca="1">TRUNC(PRODUCT(G$10:G3470),15)</f>
        <v>1.40945772534528</v>
      </c>
      <c r="I3471" s="81">
        <f t="shared" ca="1" si="1024"/>
        <v>1.40945772534528</v>
      </c>
      <c r="J3471" s="81">
        <f t="shared" ca="1" si="1025"/>
        <v>1</v>
      </c>
      <c r="K3471" s="81">
        <f t="shared" ca="1" si="1026"/>
        <v>0</v>
      </c>
      <c r="L3471" s="85">
        <f>IF(VLOOKUP(A3471,$U$12:$AD$125,8)=VLOOKUP(A3470,$U$12:$AD$125,8),0,VLOOKUP(A3471,U$12:$AD$125,8))</f>
        <v>0</v>
      </c>
      <c r="M3471" s="86">
        <f>IF(L3471&gt;0,VLOOKUP(L3471,T$12:$AC$125,7),0)</f>
        <v>0</v>
      </c>
      <c r="N3471" s="81">
        <f t="shared" si="1031"/>
        <v>0</v>
      </c>
      <c r="O3471" s="81">
        <f t="shared" ca="1" si="1027"/>
        <v>0</v>
      </c>
      <c r="P3471" s="87" t="str">
        <f t="shared" si="1028"/>
        <v>J=</v>
      </c>
      <c r="Q3471" s="88">
        <f t="shared" si="1029"/>
        <v>46685</v>
      </c>
    </row>
    <row r="3472" spans="1:17" x14ac:dyDescent="0.2">
      <c r="A3472" s="79">
        <f t="shared" si="1032"/>
        <v>46544</v>
      </c>
      <c r="B3472" s="80" t="str">
        <f t="shared" ca="1" si="1020"/>
        <v>n.d</v>
      </c>
      <c r="C3472" s="81">
        <f t="shared" ca="1" si="1021"/>
        <v>487.07259923999999</v>
      </c>
      <c r="D3472" s="82">
        <f ca="1">IF(A3472&lt;$B$1,VLOOKUP(A3472,[1]DI!$A$4:$B$15000,2,FALSE),0)</f>
        <v>0</v>
      </c>
      <c r="E3472" s="81">
        <f t="shared" ca="1" si="1022"/>
        <v>0</v>
      </c>
      <c r="F3472" s="83">
        <f t="shared" si="1030"/>
        <v>1.2</v>
      </c>
      <c r="G3472" s="84">
        <f t="shared" ca="1" si="1023"/>
        <v>1</v>
      </c>
      <c r="H3472" s="81">
        <f ca="1">TRUNC(PRODUCT(G$10:G3471),15)</f>
        <v>1.40945772534528</v>
      </c>
      <c r="I3472" s="81">
        <f t="shared" ca="1" si="1024"/>
        <v>1.40945772534528</v>
      </c>
      <c r="J3472" s="81">
        <f t="shared" ca="1" si="1025"/>
        <v>1</v>
      </c>
      <c r="K3472" s="81">
        <f t="shared" ca="1" si="1026"/>
        <v>0</v>
      </c>
      <c r="L3472" s="85">
        <f>IF(VLOOKUP(A3472,$U$12:$AD$125,8)=VLOOKUP(A3471,$U$12:$AD$125,8),0,VLOOKUP(A3472,U$12:$AD$125,8))</f>
        <v>0</v>
      </c>
      <c r="M3472" s="86">
        <f>IF(L3472&gt;0,VLOOKUP(L3472,T$12:$AC$125,7),0)</f>
        <v>0</v>
      </c>
      <c r="N3472" s="81">
        <f t="shared" si="1031"/>
        <v>0</v>
      </c>
      <c r="O3472" s="81">
        <f t="shared" ca="1" si="1027"/>
        <v>0</v>
      </c>
      <c r="P3472" s="87" t="str">
        <f t="shared" si="1028"/>
        <v>J=</v>
      </c>
      <c r="Q3472" s="88">
        <f t="shared" si="1029"/>
        <v>46685</v>
      </c>
    </row>
    <row r="3473" spans="1:17" x14ac:dyDescent="0.2">
      <c r="A3473" s="79">
        <f t="shared" si="1032"/>
        <v>46545</v>
      </c>
      <c r="B3473" s="80" t="str">
        <f t="shared" ca="1" si="1020"/>
        <v>n.d</v>
      </c>
      <c r="C3473" s="81">
        <f t="shared" ca="1" si="1021"/>
        <v>487.07259923999999</v>
      </c>
      <c r="D3473" s="82">
        <f ca="1">IF(A3473&lt;$B$1,VLOOKUP(A3473,[1]DI!$A$4:$B$15000,2,FALSE),0)</f>
        <v>0</v>
      </c>
      <c r="E3473" s="81">
        <f t="shared" ca="1" si="1022"/>
        <v>0</v>
      </c>
      <c r="F3473" s="83">
        <f t="shared" si="1030"/>
        <v>1.2</v>
      </c>
      <c r="G3473" s="84">
        <f t="shared" ca="1" si="1023"/>
        <v>1</v>
      </c>
      <c r="H3473" s="81">
        <f ca="1">TRUNC(PRODUCT(G$10:G3472),15)</f>
        <v>1.40945772534528</v>
      </c>
      <c r="I3473" s="81">
        <f t="shared" ca="1" si="1024"/>
        <v>1.40945772534528</v>
      </c>
      <c r="J3473" s="81">
        <f t="shared" ca="1" si="1025"/>
        <v>1</v>
      </c>
      <c r="K3473" s="81">
        <f t="shared" ca="1" si="1026"/>
        <v>0</v>
      </c>
      <c r="L3473" s="85">
        <f>IF(VLOOKUP(A3473,$U$12:$AD$125,8)=VLOOKUP(A3472,$U$12:$AD$125,8),0,VLOOKUP(A3473,U$12:$AD$125,8))</f>
        <v>0</v>
      </c>
      <c r="M3473" s="86">
        <f>IF(L3473&gt;0,VLOOKUP(L3473,T$12:$AC$125,7),0)</f>
        <v>0</v>
      </c>
      <c r="N3473" s="81">
        <f t="shared" si="1031"/>
        <v>0</v>
      </c>
      <c r="O3473" s="81">
        <f t="shared" ca="1" si="1027"/>
        <v>0</v>
      </c>
      <c r="P3473" s="87" t="str">
        <f t="shared" si="1028"/>
        <v>J=</v>
      </c>
      <c r="Q3473" s="88">
        <f t="shared" si="1029"/>
        <v>46685</v>
      </c>
    </row>
    <row r="3474" spans="1:17" x14ac:dyDescent="0.2">
      <c r="A3474" s="79">
        <f t="shared" si="1032"/>
        <v>46546</v>
      </c>
      <c r="B3474" s="80" t="str">
        <f t="shared" ca="1" si="1020"/>
        <v>n.d</v>
      </c>
      <c r="C3474" s="81">
        <f t="shared" ca="1" si="1021"/>
        <v>487.07259923999999</v>
      </c>
      <c r="D3474" s="82">
        <f ca="1">IF(A3474&lt;$B$1,VLOOKUP(A3474,[1]DI!$A$4:$B$15000,2,FALSE),0)</f>
        <v>0</v>
      </c>
      <c r="E3474" s="81">
        <f t="shared" ca="1" si="1022"/>
        <v>0</v>
      </c>
      <c r="F3474" s="83">
        <f t="shared" si="1030"/>
        <v>1.2</v>
      </c>
      <c r="G3474" s="84">
        <f t="shared" ca="1" si="1023"/>
        <v>1</v>
      </c>
      <c r="H3474" s="81">
        <f ca="1">TRUNC(PRODUCT(G$10:G3473),15)</f>
        <v>1.40945772534528</v>
      </c>
      <c r="I3474" s="81">
        <f t="shared" ca="1" si="1024"/>
        <v>1.40945772534528</v>
      </c>
      <c r="J3474" s="81">
        <f t="shared" ca="1" si="1025"/>
        <v>1</v>
      </c>
      <c r="K3474" s="81">
        <f t="shared" ca="1" si="1026"/>
        <v>0</v>
      </c>
      <c r="L3474" s="85">
        <f>IF(VLOOKUP(A3474,$U$12:$AD$125,8)=VLOOKUP(A3473,$U$12:$AD$125,8),0,VLOOKUP(A3474,U$12:$AD$125,8))</f>
        <v>0</v>
      </c>
      <c r="M3474" s="86">
        <f>IF(L3474&gt;0,VLOOKUP(L3474,T$12:$AC$125,7),0)</f>
        <v>0</v>
      </c>
      <c r="N3474" s="81">
        <f t="shared" si="1031"/>
        <v>0</v>
      </c>
      <c r="O3474" s="81">
        <f t="shared" ca="1" si="1027"/>
        <v>0</v>
      </c>
      <c r="P3474" s="87" t="str">
        <f t="shared" si="1028"/>
        <v>J=</v>
      </c>
      <c r="Q3474" s="88">
        <f t="shared" si="1029"/>
        <v>46685</v>
      </c>
    </row>
    <row r="3475" spans="1:17" x14ac:dyDescent="0.2">
      <c r="A3475" s="79">
        <f t="shared" si="1032"/>
        <v>46547</v>
      </c>
      <c r="B3475" s="80" t="str">
        <f t="shared" ca="1" si="1020"/>
        <v>n.d</v>
      </c>
      <c r="C3475" s="81">
        <f t="shared" ca="1" si="1021"/>
        <v>487.07259923999999</v>
      </c>
      <c r="D3475" s="82">
        <f ca="1">IF(A3475&lt;$B$1,VLOOKUP(A3475,[1]DI!$A$4:$B$15000,2,FALSE),0)</f>
        <v>0</v>
      </c>
      <c r="E3475" s="81">
        <f t="shared" ca="1" si="1022"/>
        <v>0</v>
      </c>
      <c r="F3475" s="83">
        <f t="shared" si="1030"/>
        <v>1.2</v>
      </c>
      <c r="G3475" s="84">
        <f t="shared" ca="1" si="1023"/>
        <v>1</v>
      </c>
      <c r="H3475" s="81">
        <f ca="1">TRUNC(PRODUCT(G$10:G3474),15)</f>
        <v>1.40945772534528</v>
      </c>
      <c r="I3475" s="81">
        <f t="shared" ca="1" si="1024"/>
        <v>1.40945772534528</v>
      </c>
      <c r="J3475" s="81">
        <f t="shared" ca="1" si="1025"/>
        <v>1</v>
      </c>
      <c r="K3475" s="81">
        <f t="shared" ca="1" si="1026"/>
        <v>0</v>
      </c>
      <c r="L3475" s="85">
        <f>IF(VLOOKUP(A3475,$U$12:$AD$125,8)=VLOOKUP(A3474,$U$12:$AD$125,8),0,VLOOKUP(A3475,U$12:$AD$125,8))</f>
        <v>0</v>
      </c>
      <c r="M3475" s="86">
        <f>IF(L3475&gt;0,VLOOKUP(L3475,T$12:$AC$125,7),0)</f>
        <v>0</v>
      </c>
      <c r="N3475" s="81">
        <f t="shared" si="1031"/>
        <v>0</v>
      </c>
      <c r="O3475" s="81">
        <f t="shared" ca="1" si="1027"/>
        <v>0</v>
      </c>
      <c r="P3475" s="87" t="str">
        <f t="shared" si="1028"/>
        <v>J=</v>
      </c>
      <c r="Q3475" s="88">
        <f t="shared" si="1029"/>
        <v>46685</v>
      </c>
    </row>
    <row r="3476" spans="1:17" x14ac:dyDescent="0.2">
      <c r="A3476" s="79">
        <f t="shared" si="1032"/>
        <v>46548</v>
      </c>
      <c r="B3476" s="80" t="str">
        <f t="shared" ca="1" si="1020"/>
        <v>n.d</v>
      </c>
      <c r="C3476" s="81">
        <f t="shared" ca="1" si="1021"/>
        <v>487.07259923999999</v>
      </c>
      <c r="D3476" s="82">
        <f ca="1">IF(A3476&lt;$B$1,VLOOKUP(A3476,[1]DI!$A$4:$B$15000,2,FALSE),0)</f>
        <v>0</v>
      </c>
      <c r="E3476" s="81">
        <f t="shared" ca="1" si="1022"/>
        <v>0</v>
      </c>
      <c r="F3476" s="83">
        <f t="shared" si="1030"/>
        <v>1.2</v>
      </c>
      <c r="G3476" s="84">
        <f t="shared" ca="1" si="1023"/>
        <v>1</v>
      </c>
      <c r="H3476" s="81">
        <f ca="1">TRUNC(PRODUCT(G$10:G3475),15)</f>
        <v>1.40945772534528</v>
      </c>
      <c r="I3476" s="81">
        <f t="shared" ca="1" si="1024"/>
        <v>1.40945772534528</v>
      </c>
      <c r="J3476" s="81">
        <f t="shared" ca="1" si="1025"/>
        <v>1</v>
      </c>
      <c r="K3476" s="81">
        <f t="shared" ca="1" si="1026"/>
        <v>0</v>
      </c>
      <c r="L3476" s="85">
        <f>IF(VLOOKUP(A3476,$U$12:$AD$125,8)=VLOOKUP(A3475,$U$12:$AD$125,8),0,VLOOKUP(A3476,U$12:$AD$125,8))</f>
        <v>0</v>
      </c>
      <c r="M3476" s="86">
        <f>IF(L3476&gt;0,VLOOKUP(L3476,T$12:$AC$125,7),0)</f>
        <v>0</v>
      </c>
      <c r="N3476" s="81">
        <f t="shared" si="1031"/>
        <v>0</v>
      </c>
      <c r="O3476" s="81">
        <f t="shared" ca="1" si="1027"/>
        <v>0</v>
      </c>
      <c r="P3476" s="87" t="str">
        <f t="shared" si="1028"/>
        <v>J=</v>
      </c>
      <c r="Q3476" s="88">
        <f t="shared" si="1029"/>
        <v>46685</v>
      </c>
    </row>
    <row r="3477" spans="1:17" x14ac:dyDescent="0.2">
      <c r="A3477" s="79">
        <f t="shared" si="1032"/>
        <v>46549</v>
      </c>
      <c r="B3477" s="80" t="str">
        <f t="shared" ca="1" si="1020"/>
        <v>n.d</v>
      </c>
      <c r="C3477" s="81">
        <f t="shared" ca="1" si="1021"/>
        <v>487.07259923999999</v>
      </c>
      <c r="D3477" s="82">
        <f ca="1">IF(A3477&lt;$B$1,VLOOKUP(A3477,[1]DI!$A$4:$B$15000,2,FALSE),0)</f>
        <v>0</v>
      </c>
      <c r="E3477" s="81">
        <f t="shared" ca="1" si="1022"/>
        <v>0</v>
      </c>
      <c r="F3477" s="83">
        <f t="shared" si="1030"/>
        <v>1.2</v>
      </c>
      <c r="G3477" s="84">
        <f t="shared" ca="1" si="1023"/>
        <v>1</v>
      </c>
      <c r="H3477" s="81">
        <f ca="1">TRUNC(PRODUCT(G$10:G3476),15)</f>
        <v>1.40945772534528</v>
      </c>
      <c r="I3477" s="81">
        <f t="shared" ca="1" si="1024"/>
        <v>1.40945772534528</v>
      </c>
      <c r="J3477" s="81">
        <f t="shared" ca="1" si="1025"/>
        <v>1</v>
      </c>
      <c r="K3477" s="81">
        <f t="shared" ca="1" si="1026"/>
        <v>0</v>
      </c>
      <c r="L3477" s="85">
        <f>IF(VLOOKUP(A3477,$U$12:$AD$125,8)=VLOOKUP(A3476,$U$12:$AD$125,8),0,VLOOKUP(A3477,U$12:$AD$125,8))</f>
        <v>0</v>
      </c>
      <c r="M3477" s="86">
        <f>IF(L3477&gt;0,VLOOKUP(L3477,T$12:$AC$125,7),0)</f>
        <v>0</v>
      </c>
      <c r="N3477" s="81">
        <f t="shared" si="1031"/>
        <v>0</v>
      </c>
      <c r="O3477" s="81">
        <f t="shared" ca="1" si="1027"/>
        <v>0</v>
      </c>
      <c r="P3477" s="87" t="str">
        <f t="shared" si="1028"/>
        <v>J=</v>
      </c>
      <c r="Q3477" s="88">
        <f t="shared" si="1029"/>
        <v>46685</v>
      </c>
    </row>
    <row r="3478" spans="1:17" x14ac:dyDescent="0.2">
      <c r="A3478" s="79">
        <f t="shared" si="1032"/>
        <v>46550</v>
      </c>
      <c r="B3478" s="80" t="str">
        <f t="shared" ca="1" si="1020"/>
        <v>n.d</v>
      </c>
      <c r="C3478" s="81">
        <f t="shared" ca="1" si="1021"/>
        <v>487.07259923999999</v>
      </c>
      <c r="D3478" s="82">
        <f ca="1">IF(A3478&lt;$B$1,VLOOKUP(A3478,[1]DI!$A$4:$B$15000,2,FALSE),0)</f>
        <v>0</v>
      </c>
      <c r="E3478" s="81">
        <f t="shared" ca="1" si="1022"/>
        <v>0</v>
      </c>
      <c r="F3478" s="83">
        <f t="shared" si="1030"/>
        <v>1.2</v>
      </c>
      <c r="G3478" s="84">
        <f t="shared" ca="1" si="1023"/>
        <v>1</v>
      </c>
      <c r="H3478" s="81">
        <f ca="1">TRUNC(PRODUCT(G$10:G3477),15)</f>
        <v>1.40945772534528</v>
      </c>
      <c r="I3478" s="81">
        <f t="shared" ca="1" si="1024"/>
        <v>1.40945772534528</v>
      </c>
      <c r="J3478" s="81">
        <f t="shared" ca="1" si="1025"/>
        <v>1</v>
      </c>
      <c r="K3478" s="81">
        <f t="shared" ca="1" si="1026"/>
        <v>0</v>
      </c>
      <c r="L3478" s="85">
        <f>IF(VLOOKUP(A3478,$U$12:$AD$125,8)=VLOOKUP(A3477,$U$12:$AD$125,8),0,VLOOKUP(A3478,U$12:$AD$125,8))</f>
        <v>0</v>
      </c>
      <c r="M3478" s="86">
        <f>IF(L3478&gt;0,VLOOKUP(L3478,T$12:$AC$125,7),0)</f>
        <v>0</v>
      </c>
      <c r="N3478" s="81">
        <f t="shared" si="1031"/>
        <v>0</v>
      </c>
      <c r="O3478" s="81">
        <f t="shared" ca="1" si="1027"/>
        <v>0</v>
      </c>
      <c r="P3478" s="87" t="str">
        <f t="shared" si="1028"/>
        <v>J=</v>
      </c>
      <c r="Q3478" s="88">
        <f t="shared" si="1029"/>
        <v>46685</v>
      </c>
    </row>
    <row r="3479" spans="1:17" x14ac:dyDescent="0.2">
      <c r="A3479" s="79">
        <f t="shared" si="1032"/>
        <v>46551</v>
      </c>
      <c r="B3479" s="80" t="str">
        <f t="shared" ca="1" si="1020"/>
        <v>n.d</v>
      </c>
      <c r="C3479" s="81">
        <f t="shared" ca="1" si="1021"/>
        <v>487.07259923999999</v>
      </c>
      <c r="D3479" s="82">
        <f ca="1">IF(A3479&lt;$B$1,VLOOKUP(A3479,[1]DI!$A$4:$B$15000,2,FALSE),0)</f>
        <v>0</v>
      </c>
      <c r="E3479" s="81">
        <f t="shared" ca="1" si="1022"/>
        <v>0</v>
      </c>
      <c r="F3479" s="83">
        <f t="shared" si="1030"/>
        <v>1.2</v>
      </c>
      <c r="G3479" s="84">
        <f t="shared" ca="1" si="1023"/>
        <v>1</v>
      </c>
      <c r="H3479" s="81">
        <f ca="1">TRUNC(PRODUCT(G$10:G3478),15)</f>
        <v>1.40945772534528</v>
      </c>
      <c r="I3479" s="81">
        <f t="shared" ca="1" si="1024"/>
        <v>1.40945772534528</v>
      </c>
      <c r="J3479" s="81">
        <f t="shared" ca="1" si="1025"/>
        <v>1</v>
      </c>
      <c r="K3479" s="81">
        <f t="shared" ca="1" si="1026"/>
        <v>0</v>
      </c>
      <c r="L3479" s="85">
        <f>IF(VLOOKUP(A3479,$U$12:$AD$125,8)=VLOOKUP(A3478,$U$12:$AD$125,8),0,VLOOKUP(A3479,U$12:$AD$125,8))</f>
        <v>0</v>
      </c>
      <c r="M3479" s="86">
        <f>IF(L3479&gt;0,VLOOKUP(L3479,T$12:$AC$125,7),0)</f>
        <v>0</v>
      </c>
      <c r="N3479" s="81">
        <f t="shared" si="1031"/>
        <v>0</v>
      </c>
      <c r="O3479" s="81">
        <f t="shared" ca="1" si="1027"/>
        <v>0</v>
      </c>
      <c r="P3479" s="87" t="str">
        <f t="shared" si="1028"/>
        <v>J=</v>
      </c>
      <c r="Q3479" s="88">
        <f t="shared" si="1029"/>
        <v>46685</v>
      </c>
    </row>
    <row r="3480" spans="1:17" x14ac:dyDescent="0.2">
      <c r="A3480" s="79">
        <f t="shared" si="1032"/>
        <v>46552</v>
      </c>
      <c r="B3480" s="80" t="str">
        <f t="shared" ca="1" si="1020"/>
        <v>n.d</v>
      </c>
      <c r="C3480" s="81">
        <f t="shared" ca="1" si="1021"/>
        <v>487.07259923999999</v>
      </c>
      <c r="D3480" s="82">
        <f ca="1">IF(A3480&lt;$B$1,VLOOKUP(A3480,[1]DI!$A$4:$B$15000,2,FALSE),0)</f>
        <v>0</v>
      </c>
      <c r="E3480" s="81">
        <f t="shared" ca="1" si="1022"/>
        <v>0</v>
      </c>
      <c r="F3480" s="83">
        <f t="shared" si="1030"/>
        <v>1.2</v>
      </c>
      <c r="G3480" s="84">
        <f t="shared" ca="1" si="1023"/>
        <v>1</v>
      </c>
      <c r="H3480" s="81">
        <f ca="1">TRUNC(PRODUCT(G$10:G3479),15)</f>
        <v>1.40945772534528</v>
      </c>
      <c r="I3480" s="81">
        <f t="shared" ca="1" si="1024"/>
        <v>1.40945772534528</v>
      </c>
      <c r="J3480" s="81">
        <f t="shared" ca="1" si="1025"/>
        <v>1</v>
      </c>
      <c r="K3480" s="81">
        <f t="shared" ca="1" si="1026"/>
        <v>0</v>
      </c>
      <c r="L3480" s="85">
        <f>IF(VLOOKUP(A3480,$U$12:$AD$125,8)=VLOOKUP(A3479,$U$12:$AD$125,8),0,VLOOKUP(A3480,U$12:$AD$125,8))</f>
        <v>0</v>
      </c>
      <c r="M3480" s="86">
        <f>IF(L3480&gt;0,VLOOKUP(L3480,T$12:$AC$125,7),0)</f>
        <v>0</v>
      </c>
      <c r="N3480" s="81">
        <f t="shared" si="1031"/>
        <v>0</v>
      </c>
      <c r="O3480" s="81">
        <f t="shared" ca="1" si="1027"/>
        <v>0</v>
      </c>
      <c r="P3480" s="87" t="str">
        <f t="shared" si="1028"/>
        <v>J=</v>
      </c>
      <c r="Q3480" s="88">
        <f t="shared" si="1029"/>
        <v>46685</v>
      </c>
    </row>
    <row r="3481" spans="1:17" x14ac:dyDescent="0.2">
      <c r="A3481" s="79">
        <f t="shared" si="1032"/>
        <v>46553</v>
      </c>
      <c r="B3481" s="80" t="str">
        <f t="shared" ca="1" si="1020"/>
        <v>n.d</v>
      </c>
      <c r="C3481" s="81">
        <f t="shared" ca="1" si="1021"/>
        <v>487.07259923999999</v>
      </c>
      <c r="D3481" s="82">
        <f ca="1">IF(A3481&lt;$B$1,VLOOKUP(A3481,[1]DI!$A$4:$B$15000,2,FALSE),0)</f>
        <v>0</v>
      </c>
      <c r="E3481" s="81">
        <f t="shared" ca="1" si="1022"/>
        <v>0</v>
      </c>
      <c r="F3481" s="83">
        <f t="shared" si="1030"/>
        <v>1.2</v>
      </c>
      <c r="G3481" s="84">
        <f t="shared" ca="1" si="1023"/>
        <v>1</v>
      </c>
      <c r="H3481" s="81">
        <f ca="1">TRUNC(PRODUCT(G$10:G3480),15)</f>
        <v>1.40945772534528</v>
      </c>
      <c r="I3481" s="81">
        <f t="shared" ca="1" si="1024"/>
        <v>1.40945772534528</v>
      </c>
      <c r="J3481" s="81">
        <f t="shared" ca="1" si="1025"/>
        <v>1</v>
      </c>
      <c r="K3481" s="81">
        <f t="shared" ca="1" si="1026"/>
        <v>0</v>
      </c>
      <c r="L3481" s="85">
        <f>IF(VLOOKUP(A3481,$U$12:$AD$125,8)=VLOOKUP(A3480,$U$12:$AD$125,8),0,VLOOKUP(A3481,U$12:$AD$125,8))</f>
        <v>0</v>
      </c>
      <c r="M3481" s="86">
        <f>IF(L3481&gt;0,VLOOKUP(L3481,T$12:$AC$125,7),0)</f>
        <v>0</v>
      </c>
      <c r="N3481" s="81">
        <f t="shared" si="1031"/>
        <v>0</v>
      </c>
      <c r="O3481" s="81">
        <f t="shared" ca="1" si="1027"/>
        <v>0</v>
      </c>
      <c r="P3481" s="87" t="str">
        <f t="shared" si="1028"/>
        <v>J=</v>
      </c>
      <c r="Q3481" s="88">
        <f t="shared" si="1029"/>
        <v>46685</v>
      </c>
    </row>
    <row r="3482" spans="1:17" x14ac:dyDescent="0.2">
      <c r="A3482" s="79">
        <f t="shared" si="1032"/>
        <v>46554</v>
      </c>
      <c r="B3482" s="80" t="str">
        <f t="shared" ca="1" si="1020"/>
        <v>n.d</v>
      </c>
      <c r="C3482" s="81">
        <f t="shared" ca="1" si="1021"/>
        <v>487.07259923999999</v>
      </c>
      <c r="D3482" s="82">
        <f ca="1">IF(A3482&lt;$B$1,VLOOKUP(A3482,[1]DI!$A$4:$B$15000,2,FALSE),0)</f>
        <v>0</v>
      </c>
      <c r="E3482" s="81">
        <f t="shared" ca="1" si="1022"/>
        <v>0</v>
      </c>
      <c r="F3482" s="83">
        <f t="shared" si="1030"/>
        <v>1.2</v>
      </c>
      <c r="G3482" s="84">
        <f t="shared" ca="1" si="1023"/>
        <v>1</v>
      </c>
      <c r="H3482" s="81">
        <f ca="1">TRUNC(PRODUCT(G$10:G3481),15)</f>
        <v>1.40945772534528</v>
      </c>
      <c r="I3482" s="81">
        <f t="shared" ca="1" si="1024"/>
        <v>1.40945772534528</v>
      </c>
      <c r="J3482" s="81">
        <f t="shared" ca="1" si="1025"/>
        <v>1</v>
      </c>
      <c r="K3482" s="81">
        <f t="shared" ca="1" si="1026"/>
        <v>0</v>
      </c>
      <c r="L3482" s="85">
        <f>IF(VLOOKUP(A3482,$U$12:$AD$125,8)=VLOOKUP(A3481,$U$12:$AD$125,8),0,VLOOKUP(A3482,U$12:$AD$125,8))</f>
        <v>0</v>
      </c>
      <c r="M3482" s="86">
        <f>IF(L3482&gt;0,VLOOKUP(L3482,T$12:$AC$125,7),0)</f>
        <v>0</v>
      </c>
      <c r="N3482" s="81">
        <f t="shared" si="1031"/>
        <v>0</v>
      </c>
      <c r="O3482" s="81">
        <f t="shared" ca="1" si="1027"/>
        <v>0</v>
      </c>
      <c r="P3482" s="87" t="str">
        <f t="shared" si="1028"/>
        <v>J=</v>
      </c>
      <c r="Q3482" s="88">
        <f t="shared" si="1029"/>
        <v>46685</v>
      </c>
    </row>
    <row r="3483" spans="1:17" x14ac:dyDescent="0.2">
      <c r="A3483" s="79">
        <f t="shared" si="1032"/>
        <v>46555</v>
      </c>
      <c r="B3483" s="80" t="str">
        <f t="shared" ca="1" si="1020"/>
        <v>n.d</v>
      </c>
      <c r="C3483" s="81">
        <f t="shared" ca="1" si="1021"/>
        <v>487.07259923999999</v>
      </c>
      <c r="D3483" s="82">
        <f ca="1">IF(A3483&lt;$B$1,VLOOKUP(A3483,[1]DI!$A$4:$B$15000,2,FALSE),0)</f>
        <v>0</v>
      </c>
      <c r="E3483" s="81">
        <f t="shared" ca="1" si="1022"/>
        <v>0</v>
      </c>
      <c r="F3483" s="83">
        <f t="shared" si="1030"/>
        <v>1.2</v>
      </c>
      <c r="G3483" s="84">
        <f t="shared" ca="1" si="1023"/>
        <v>1</v>
      </c>
      <c r="H3483" s="81">
        <f ca="1">TRUNC(PRODUCT(G$10:G3482),15)</f>
        <v>1.40945772534528</v>
      </c>
      <c r="I3483" s="81">
        <f t="shared" ca="1" si="1024"/>
        <v>1.40945772534528</v>
      </c>
      <c r="J3483" s="81">
        <f t="shared" ca="1" si="1025"/>
        <v>1</v>
      </c>
      <c r="K3483" s="81">
        <f t="shared" ca="1" si="1026"/>
        <v>0</v>
      </c>
      <c r="L3483" s="85">
        <f>IF(VLOOKUP(A3483,$U$12:$AD$125,8)=VLOOKUP(A3482,$U$12:$AD$125,8),0,VLOOKUP(A3483,U$12:$AD$125,8))</f>
        <v>0</v>
      </c>
      <c r="M3483" s="86">
        <f>IF(L3483&gt;0,VLOOKUP(L3483,T$12:$AC$125,7),0)</f>
        <v>0</v>
      </c>
      <c r="N3483" s="81">
        <f t="shared" si="1031"/>
        <v>0</v>
      </c>
      <c r="O3483" s="81">
        <f t="shared" ca="1" si="1027"/>
        <v>0</v>
      </c>
      <c r="P3483" s="87" t="str">
        <f t="shared" si="1028"/>
        <v>J=</v>
      </c>
      <c r="Q3483" s="88">
        <f t="shared" si="1029"/>
        <v>46685</v>
      </c>
    </row>
    <row r="3484" spans="1:17" x14ac:dyDescent="0.2">
      <c r="A3484" s="79">
        <f t="shared" si="1032"/>
        <v>46556</v>
      </c>
      <c r="B3484" s="80" t="str">
        <f t="shared" ca="1" si="1020"/>
        <v>n.d</v>
      </c>
      <c r="C3484" s="81">
        <f t="shared" ca="1" si="1021"/>
        <v>487.07259923999999</v>
      </c>
      <c r="D3484" s="82">
        <f ca="1">IF(A3484&lt;$B$1,VLOOKUP(A3484,[1]DI!$A$4:$B$15000,2,FALSE),0)</f>
        <v>0</v>
      </c>
      <c r="E3484" s="81">
        <f t="shared" ca="1" si="1022"/>
        <v>0</v>
      </c>
      <c r="F3484" s="83">
        <f t="shared" si="1030"/>
        <v>1.2</v>
      </c>
      <c r="G3484" s="84">
        <f t="shared" ca="1" si="1023"/>
        <v>1</v>
      </c>
      <c r="H3484" s="81">
        <f ca="1">TRUNC(PRODUCT(G$10:G3483),15)</f>
        <v>1.40945772534528</v>
      </c>
      <c r="I3484" s="81">
        <f t="shared" ca="1" si="1024"/>
        <v>1.40945772534528</v>
      </c>
      <c r="J3484" s="81">
        <f t="shared" ca="1" si="1025"/>
        <v>1</v>
      </c>
      <c r="K3484" s="81">
        <f t="shared" ca="1" si="1026"/>
        <v>0</v>
      </c>
      <c r="L3484" s="85">
        <f>IF(VLOOKUP(A3484,$U$12:$AD$125,8)=VLOOKUP(A3483,$U$12:$AD$125,8),0,VLOOKUP(A3484,U$12:$AD$125,8))</f>
        <v>0</v>
      </c>
      <c r="M3484" s="86">
        <f>IF(L3484&gt;0,VLOOKUP(L3484,T$12:$AC$125,7),0)</f>
        <v>0</v>
      </c>
      <c r="N3484" s="81">
        <f t="shared" si="1031"/>
        <v>0</v>
      </c>
      <c r="O3484" s="81">
        <f t="shared" ca="1" si="1027"/>
        <v>0</v>
      </c>
      <c r="P3484" s="87" t="str">
        <f t="shared" si="1028"/>
        <v>J=</v>
      </c>
      <c r="Q3484" s="88">
        <f t="shared" si="1029"/>
        <v>46685</v>
      </c>
    </row>
    <row r="3485" spans="1:17" x14ac:dyDescent="0.2">
      <c r="A3485" s="79">
        <f t="shared" si="1032"/>
        <v>46557</v>
      </c>
      <c r="B3485" s="80" t="str">
        <f t="shared" ca="1" si="1020"/>
        <v>n.d</v>
      </c>
      <c r="C3485" s="81">
        <f t="shared" ca="1" si="1021"/>
        <v>487.07259923999999</v>
      </c>
      <c r="D3485" s="82">
        <f ca="1">IF(A3485&lt;$B$1,VLOOKUP(A3485,[1]DI!$A$4:$B$15000,2,FALSE),0)</f>
        <v>0</v>
      </c>
      <c r="E3485" s="81">
        <f t="shared" ca="1" si="1022"/>
        <v>0</v>
      </c>
      <c r="F3485" s="83">
        <f t="shared" si="1030"/>
        <v>1.2</v>
      </c>
      <c r="G3485" s="84">
        <f t="shared" ca="1" si="1023"/>
        <v>1</v>
      </c>
      <c r="H3485" s="81">
        <f ca="1">TRUNC(PRODUCT(G$10:G3484),15)</f>
        <v>1.40945772534528</v>
      </c>
      <c r="I3485" s="81">
        <f t="shared" ca="1" si="1024"/>
        <v>1.40945772534528</v>
      </c>
      <c r="J3485" s="81">
        <f t="shared" ca="1" si="1025"/>
        <v>1</v>
      </c>
      <c r="K3485" s="81">
        <f t="shared" ca="1" si="1026"/>
        <v>0</v>
      </c>
      <c r="L3485" s="85">
        <f>IF(VLOOKUP(A3485,$U$12:$AD$125,8)=VLOOKUP(A3484,$U$12:$AD$125,8),0,VLOOKUP(A3485,U$12:$AD$125,8))</f>
        <v>0</v>
      </c>
      <c r="M3485" s="86">
        <f>IF(L3485&gt;0,VLOOKUP(L3485,T$12:$AC$125,7),0)</f>
        <v>0</v>
      </c>
      <c r="N3485" s="81">
        <f t="shared" si="1031"/>
        <v>0</v>
      </c>
      <c r="O3485" s="81">
        <f t="shared" ca="1" si="1027"/>
        <v>0</v>
      </c>
      <c r="P3485" s="87" t="str">
        <f t="shared" si="1028"/>
        <v>J=</v>
      </c>
      <c r="Q3485" s="88">
        <f t="shared" si="1029"/>
        <v>46685</v>
      </c>
    </row>
    <row r="3486" spans="1:17" x14ac:dyDescent="0.2">
      <c r="A3486" s="79">
        <f t="shared" si="1032"/>
        <v>46558</v>
      </c>
      <c r="B3486" s="80" t="str">
        <f t="shared" ca="1" si="1020"/>
        <v>n.d</v>
      </c>
      <c r="C3486" s="81">
        <f t="shared" ca="1" si="1021"/>
        <v>487.07259923999999</v>
      </c>
      <c r="D3486" s="82">
        <f ca="1">IF(A3486&lt;$B$1,VLOOKUP(A3486,[1]DI!$A$4:$B$15000,2,FALSE),0)</f>
        <v>0</v>
      </c>
      <c r="E3486" s="81">
        <f t="shared" ca="1" si="1022"/>
        <v>0</v>
      </c>
      <c r="F3486" s="83">
        <f t="shared" si="1030"/>
        <v>1.2</v>
      </c>
      <c r="G3486" s="84">
        <f t="shared" ca="1" si="1023"/>
        <v>1</v>
      </c>
      <c r="H3486" s="81">
        <f ca="1">TRUNC(PRODUCT(G$10:G3485),15)</f>
        <v>1.40945772534528</v>
      </c>
      <c r="I3486" s="81">
        <f t="shared" ca="1" si="1024"/>
        <v>1.40945772534528</v>
      </c>
      <c r="J3486" s="81">
        <f t="shared" ca="1" si="1025"/>
        <v>1</v>
      </c>
      <c r="K3486" s="81">
        <f t="shared" ca="1" si="1026"/>
        <v>0</v>
      </c>
      <c r="L3486" s="85">
        <f>IF(VLOOKUP(A3486,$U$12:$AD$125,8)=VLOOKUP(A3485,$U$12:$AD$125,8),0,VLOOKUP(A3486,U$12:$AD$125,8))</f>
        <v>0</v>
      </c>
      <c r="M3486" s="86">
        <f>IF(L3486&gt;0,VLOOKUP(L3486,T$12:$AC$125,7),0)</f>
        <v>0</v>
      </c>
      <c r="N3486" s="81">
        <f t="shared" si="1031"/>
        <v>0</v>
      </c>
      <c r="O3486" s="81">
        <f t="shared" ca="1" si="1027"/>
        <v>0</v>
      </c>
      <c r="P3486" s="87" t="str">
        <f t="shared" si="1028"/>
        <v>J=</v>
      </c>
      <c r="Q3486" s="88">
        <f t="shared" si="1029"/>
        <v>46685</v>
      </c>
    </row>
    <row r="3487" spans="1:17" x14ac:dyDescent="0.2">
      <c r="A3487" s="79">
        <f t="shared" si="1032"/>
        <v>46559</v>
      </c>
      <c r="B3487" s="80" t="str">
        <f t="shared" ca="1" si="1020"/>
        <v>n.d</v>
      </c>
      <c r="C3487" s="81">
        <f t="shared" ca="1" si="1021"/>
        <v>487.07259923999999</v>
      </c>
      <c r="D3487" s="82">
        <f ca="1">IF(A3487&lt;$B$1,VLOOKUP(A3487,[1]DI!$A$4:$B$15000,2,FALSE),0)</f>
        <v>0</v>
      </c>
      <c r="E3487" s="81">
        <f t="shared" ca="1" si="1022"/>
        <v>0</v>
      </c>
      <c r="F3487" s="83">
        <f t="shared" si="1030"/>
        <v>1.2</v>
      </c>
      <c r="G3487" s="84">
        <f t="shared" ca="1" si="1023"/>
        <v>1</v>
      </c>
      <c r="H3487" s="81">
        <f ca="1">TRUNC(PRODUCT(G$10:G3486),15)</f>
        <v>1.40945772534528</v>
      </c>
      <c r="I3487" s="81">
        <f t="shared" ca="1" si="1024"/>
        <v>1.40945772534528</v>
      </c>
      <c r="J3487" s="81">
        <f t="shared" ca="1" si="1025"/>
        <v>1</v>
      </c>
      <c r="K3487" s="81">
        <f t="shared" ca="1" si="1026"/>
        <v>0</v>
      </c>
      <c r="L3487" s="85">
        <f>IF(VLOOKUP(A3487,$U$12:$AD$125,8)=VLOOKUP(A3486,$U$12:$AD$125,8),0,VLOOKUP(A3487,U$12:$AD$125,8))</f>
        <v>0</v>
      </c>
      <c r="M3487" s="86">
        <f>IF(L3487&gt;0,VLOOKUP(L3487,T$12:$AC$125,7),0)</f>
        <v>0</v>
      </c>
      <c r="N3487" s="81">
        <f t="shared" si="1031"/>
        <v>0</v>
      </c>
      <c r="O3487" s="81">
        <f t="shared" ca="1" si="1027"/>
        <v>0</v>
      </c>
      <c r="P3487" s="87" t="str">
        <f t="shared" si="1028"/>
        <v>J=</v>
      </c>
      <c r="Q3487" s="88">
        <f t="shared" si="1029"/>
        <v>46685</v>
      </c>
    </row>
    <row r="3488" spans="1:17" x14ac:dyDescent="0.2">
      <c r="A3488" s="79">
        <f t="shared" si="1032"/>
        <v>46560</v>
      </c>
      <c r="B3488" s="80" t="str">
        <f t="shared" ca="1" si="1020"/>
        <v>n.d</v>
      </c>
      <c r="C3488" s="81">
        <f t="shared" ca="1" si="1021"/>
        <v>487.07259923999999</v>
      </c>
      <c r="D3488" s="82">
        <f ca="1">IF(A3488&lt;$B$1,VLOOKUP(A3488,[1]DI!$A$4:$B$15000,2,FALSE),0)</f>
        <v>0</v>
      </c>
      <c r="E3488" s="81">
        <f t="shared" ca="1" si="1022"/>
        <v>0</v>
      </c>
      <c r="F3488" s="83">
        <f t="shared" si="1030"/>
        <v>1.2</v>
      </c>
      <c r="G3488" s="84">
        <f t="shared" ca="1" si="1023"/>
        <v>1</v>
      </c>
      <c r="H3488" s="81">
        <f ca="1">TRUNC(PRODUCT(G$10:G3487),15)</f>
        <v>1.40945772534528</v>
      </c>
      <c r="I3488" s="81">
        <f t="shared" ca="1" si="1024"/>
        <v>1.40945772534528</v>
      </c>
      <c r="J3488" s="81">
        <f t="shared" ca="1" si="1025"/>
        <v>1</v>
      </c>
      <c r="K3488" s="81">
        <f t="shared" ca="1" si="1026"/>
        <v>0</v>
      </c>
      <c r="L3488" s="85">
        <f>IF(VLOOKUP(A3488,$U$12:$AD$125,8)=VLOOKUP(A3487,$U$12:$AD$125,8),0,VLOOKUP(A3488,U$12:$AD$125,8))</f>
        <v>0</v>
      </c>
      <c r="M3488" s="86">
        <f>IF(L3488&gt;0,VLOOKUP(L3488,T$12:$AC$125,7),0)</f>
        <v>0</v>
      </c>
      <c r="N3488" s="81">
        <f t="shared" si="1031"/>
        <v>0</v>
      </c>
      <c r="O3488" s="81">
        <f t="shared" ca="1" si="1027"/>
        <v>0</v>
      </c>
      <c r="P3488" s="87" t="str">
        <f t="shared" si="1028"/>
        <v>J=</v>
      </c>
      <c r="Q3488" s="88">
        <f t="shared" si="1029"/>
        <v>46685</v>
      </c>
    </row>
    <row r="3489" spans="1:17" x14ac:dyDescent="0.2">
      <c r="A3489" s="79">
        <f t="shared" si="1032"/>
        <v>46561</v>
      </c>
      <c r="B3489" s="80" t="str">
        <f t="shared" ca="1" si="1020"/>
        <v>n.d</v>
      </c>
      <c r="C3489" s="81">
        <f t="shared" ca="1" si="1021"/>
        <v>487.07259923999999</v>
      </c>
      <c r="D3489" s="82">
        <f ca="1">IF(A3489&lt;$B$1,VLOOKUP(A3489,[1]DI!$A$4:$B$15000,2,FALSE),0)</f>
        <v>0</v>
      </c>
      <c r="E3489" s="81">
        <f t="shared" ca="1" si="1022"/>
        <v>0</v>
      </c>
      <c r="F3489" s="83">
        <f t="shared" si="1030"/>
        <v>1.2</v>
      </c>
      <c r="G3489" s="84">
        <f t="shared" ca="1" si="1023"/>
        <v>1</v>
      </c>
      <c r="H3489" s="81">
        <f ca="1">TRUNC(PRODUCT(G$10:G3488),15)</f>
        <v>1.40945772534528</v>
      </c>
      <c r="I3489" s="81">
        <f t="shared" ca="1" si="1024"/>
        <v>1.40945772534528</v>
      </c>
      <c r="J3489" s="81">
        <f t="shared" ca="1" si="1025"/>
        <v>1</v>
      </c>
      <c r="K3489" s="81">
        <f t="shared" ca="1" si="1026"/>
        <v>0</v>
      </c>
      <c r="L3489" s="85">
        <f>IF(VLOOKUP(A3489,$U$12:$AD$125,8)=VLOOKUP(A3488,$U$12:$AD$125,8),0,VLOOKUP(A3489,U$12:$AD$125,8))</f>
        <v>0</v>
      </c>
      <c r="M3489" s="86">
        <f>IF(L3489&gt;0,VLOOKUP(L3489,T$12:$AC$125,7),0)</f>
        <v>0</v>
      </c>
      <c r="N3489" s="81">
        <f t="shared" si="1031"/>
        <v>0</v>
      </c>
      <c r="O3489" s="81">
        <f t="shared" ca="1" si="1027"/>
        <v>0</v>
      </c>
      <c r="P3489" s="87" t="str">
        <f t="shared" si="1028"/>
        <v>J=</v>
      </c>
      <c r="Q3489" s="88">
        <f t="shared" si="1029"/>
        <v>46685</v>
      </c>
    </row>
    <row r="3490" spans="1:17" x14ac:dyDescent="0.2">
      <c r="A3490" s="79">
        <f t="shared" si="1032"/>
        <v>46562</v>
      </c>
      <c r="B3490" s="80" t="str">
        <f t="shared" ca="1" si="1020"/>
        <v>n.d</v>
      </c>
      <c r="C3490" s="81">
        <f t="shared" ca="1" si="1021"/>
        <v>487.07259923999999</v>
      </c>
      <c r="D3490" s="82">
        <f ca="1">IF(A3490&lt;$B$1,VLOOKUP(A3490,[1]DI!$A$4:$B$15000,2,FALSE),0)</f>
        <v>0</v>
      </c>
      <c r="E3490" s="81">
        <f t="shared" ca="1" si="1022"/>
        <v>0</v>
      </c>
      <c r="F3490" s="83">
        <f t="shared" si="1030"/>
        <v>1.2</v>
      </c>
      <c r="G3490" s="84">
        <f t="shared" ca="1" si="1023"/>
        <v>1</v>
      </c>
      <c r="H3490" s="81">
        <f ca="1">TRUNC(PRODUCT(G$10:G3489),15)</f>
        <v>1.40945772534528</v>
      </c>
      <c r="I3490" s="81">
        <f t="shared" ca="1" si="1024"/>
        <v>1.40945772534528</v>
      </c>
      <c r="J3490" s="81">
        <f t="shared" ca="1" si="1025"/>
        <v>1</v>
      </c>
      <c r="K3490" s="81">
        <f t="shared" ca="1" si="1026"/>
        <v>0</v>
      </c>
      <c r="L3490" s="85">
        <f>IF(VLOOKUP(A3490,$U$12:$AD$125,8)=VLOOKUP(A3489,$U$12:$AD$125,8),0,VLOOKUP(A3490,U$12:$AD$125,8))</f>
        <v>0</v>
      </c>
      <c r="M3490" s="86">
        <f>IF(L3490&gt;0,VLOOKUP(L3490,T$12:$AC$125,7),0)</f>
        <v>0</v>
      </c>
      <c r="N3490" s="81">
        <f t="shared" si="1031"/>
        <v>0</v>
      </c>
      <c r="O3490" s="81">
        <f t="shared" ca="1" si="1027"/>
        <v>0</v>
      </c>
      <c r="P3490" s="87" t="str">
        <f t="shared" si="1028"/>
        <v>J=</v>
      </c>
      <c r="Q3490" s="88">
        <f t="shared" si="1029"/>
        <v>46685</v>
      </c>
    </row>
    <row r="3491" spans="1:17" x14ac:dyDescent="0.2">
      <c r="A3491" s="79">
        <f t="shared" si="1032"/>
        <v>46563</v>
      </c>
      <c r="B3491" s="80" t="str">
        <f t="shared" ca="1" si="1020"/>
        <v>n.d</v>
      </c>
      <c r="C3491" s="81">
        <f t="shared" ca="1" si="1021"/>
        <v>487.07259923999999</v>
      </c>
      <c r="D3491" s="82">
        <f ca="1">IF(A3491&lt;$B$1,VLOOKUP(A3491,[1]DI!$A$4:$B$15000,2,FALSE),0)</f>
        <v>0</v>
      </c>
      <c r="E3491" s="81">
        <f t="shared" ca="1" si="1022"/>
        <v>0</v>
      </c>
      <c r="F3491" s="83">
        <f t="shared" si="1030"/>
        <v>1.2</v>
      </c>
      <c r="G3491" s="84">
        <f t="shared" ca="1" si="1023"/>
        <v>1</v>
      </c>
      <c r="H3491" s="81">
        <f ca="1">TRUNC(PRODUCT(G$10:G3490),15)</f>
        <v>1.40945772534528</v>
      </c>
      <c r="I3491" s="81">
        <f t="shared" ca="1" si="1024"/>
        <v>1.40945772534528</v>
      </c>
      <c r="J3491" s="81">
        <f t="shared" ca="1" si="1025"/>
        <v>1</v>
      </c>
      <c r="K3491" s="81">
        <f t="shared" ca="1" si="1026"/>
        <v>0</v>
      </c>
      <c r="L3491" s="85">
        <f>IF(VLOOKUP(A3491,$U$12:$AD$125,8)=VLOOKUP(A3490,$U$12:$AD$125,8),0,VLOOKUP(A3491,U$12:$AD$125,8))</f>
        <v>0</v>
      </c>
      <c r="M3491" s="86">
        <f>IF(L3491&gt;0,VLOOKUP(L3491,T$12:$AC$125,7),0)</f>
        <v>0</v>
      </c>
      <c r="N3491" s="81">
        <f t="shared" si="1031"/>
        <v>0</v>
      </c>
      <c r="O3491" s="81">
        <f t="shared" ca="1" si="1027"/>
        <v>0</v>
      </c>
      <c r="P3491" s="87" t="str">
        <f t="shared" si="1028"/>
        <v>J=</v>
      </c>
      <c r="Q3491" s="88">
        <f t="shared" si="1029"/>
        <v>46685</v>
      </c>
    </row>
    <row r="3492" spans="1:17" x14ac:dyDescent="0.2">
      <c r="A3492" s="79">
        <f t="shared" si="1032"/>
        <v>46564</v>
      </c>
      <c r="B3492" s="80" t="str">
        <f t="shared" ca="1" si="1020"/>
        <v>n.d</v>
      </c>
      <c r="C3492" s="81">
        <f t="shared" ca="1" si="1021"/>
        <v>487.07259923999999</v>
      </c>
      <c r="D3492" s="82">
        <f ca="1">IF(A3492&lt;$B$1,VLOOKUP(A3492,[1]DI!$A$4:$B$15000,2,FALSE),0)</f>
        <v>0</v>
      </c>
      <c r="E3492" s="81">
        <f t="shared" ca="1" si="1022"/>
        <v>0</v>
      </c>
      <c r="F3492" s="83">
        <f t="shared" si="1030"/>
        <v>1.2</v>
      </c>
      <c r="G3492" s="84">
        <f t="shared" ca="1" si="1023"/>
        <v>1</v>
      </c>
      <c r="H3492" s="81">
        <f ca="1">TRUNC(PRODUCT(G$10:G3491),15)</f>
        <v>1.40945772534528</v>
      </c>
      <c r="I3492" s="81">
        <f t="shared" ca="1" si="1024"/>
        <v>1.40945772534528</v>
      </c>
      <c r="J3492" s="81">
        <f t="shared" ca="1" si="1025"/>
        <v>1</v>
      </c>
      <c r="K3492" s="81">
        <f t="shared" ca="1" si="1026"/>
        <v>0</v>
      </c>
      <c r="L3492" s="85">
        <f>IF(VLOOKUP(A3492,$U$12:$AD$125,8)=VLOOKUP(A3491,$U$12:$AD$125,8),0,VLOOKUP(A3492,U$12:$AD$125,8))</f>
        <v>0</v>
      </c>
      <c r="M3492" s="86">
        <f>IF(L3492&gt;0,VLOOKUP(L3492,T$12:$AC$125,7),0)</f>
        <v>0</v>
      </c>
      <c r="N3492" s="81">
        <f t="shared" si="1031"/>
        <v>0</v>
      </c>
      <c r="O3492" s="81">
        <f t="shared" ca="1" si="1027"/>
        <v>0</v>
      </c>
      <c r="P3492" s="87" t="str">
        <f t="shared" si="1028"/>
        <v>J=</v>
      </c>
      <c r="Q3492" s="88">
        <f t="shared" si="1029"/>
        <v>46685</v>
      </c>
    </row>
    <row r="3493" spans="1:17" x14ac:dyDescent="0.2">
      <c r="A3493" s="79">
        <f t="shared" si="1032"/>
        <v>46565</v>
      </c>
      <c r="B3493" s="80" t="str">
        <f t="shared" ca="1" si="1020"/>
        <v>n.d</v>
      </c>
      <c r="C3493" s="81">
        <f t="shared" ca="1" si="1021"/>
        <v>487.07259923999999</v>
      </c>
      <c r="D3493" s="82">
        <f ca="1">IF(A3493&lt;$B$1,VLOOKUP(A3493,[1]DI!$A$4:$B$15000,2,FALSE),0)</f>
        <v>0</v>
      </c>
      <c r="E3493" s="81">
        <f t="shared" ca="1" si="1022"/>
        <v>0</v>
      </c>
      <c r="F3493" s="83">
        <f t="shared" si="1030"/>
        <v>1.2</v>
      </c>
      <c r="G3493" s="84">
        <f t="shared" ca="1" si="1023"/>
        <v>1</v>
      </c>
      <c r="H3493" s="81">
        <f ca="1">TRUNC(PRODUCT(G$10:G3492),15)</f>
        <v>1.40945772534528</v>
      </c>
      <c r="I3493" s="81">
        <f t="shared" ca="1" si="1024"/>
        <v>1.40945772534528</v>
      </c>
      <c r="J3493" s="81">
        <f t="shared" ca="1" si="1025"/>
        <v>1</v>
      </c>
      <c r="K3493" s="81">
        <f t="shared" ca="1" si="1026"/>
        <v>0</v>
      </c>
      <c r="L3493" s="85">
        <f>IF(VLOOKUP(A3493,$U$12:$AD$125,8)=VLOOKUP(A3492,$U$12:$AD$125,8),0,VLOOKUP(A3493,U$12:$AD$125,8))</f>
        <v>0</v>
      </c>
      <c r="M3493" s="86">
        <f>IF(L3493&gt;0,VLOOKUP(L3493,T$12:$AC$125,7),0)</f>
        <v>0</v>
      </c>
      <c r="N3493" s="81">
        <f t="shared" si="1031"/>
        <v>0</v>
      </c>
      <c r="O3493" s="81">
        <f t="shared" ca="1" si="1027"/>
        <v>0</v>
      </c>
      <c r="P3493" s="87" t="str">
        <f t="shared" si="1028"/>
        <v>J=</v>
      </c>
      <c r="Q3493" s="88">
        <f t="shared" si="1029"/>
        <v>46685</v>
      </c>
    </row>
    <row r="3494" spans="1:17" x14ac:dyDescent="0.2">
      <c r="A3494" s="79">
        <f t="shared" si="1032"/>
        <v>46566</v>
      </c>
      <c r="B3494" s="80" t="str">
        <f t="shared" ca="1" si="1020"/>
        <v>n.d</v>
      </c>
      <c r="C3494" s="81">
        <f t="shared" ca="1" si="1021"/>
        <v>487.07259923999999</v>
      </c>
      <c r="D3494" s="82">
        <f ca="1">IF(A3494&lt;$B$1,VLOOKUP(A3494,[1]DI!$A$4:$B$15000,2,FALSE),0)</f>
        <v>0</v>
      </c>
      <c r="E3494" s="81">
        <f t="shared" ca="1" si="1022"/>
        <v>0</v>
      </c>
      <c r="F3494" s="83">
        <f t="shared" si="1030"/>
        <v>1.2</v>
      </c>
      <c r="G3494" s="84">
        <f t="shared" ca="1" si="1023"/>
        <v>1</v>
      </c>
      <c r="H3494" s="81">
        <f ca="1">TRUNC(PRODUCT(G$10:G3493),15)</f>
        <v>1.40945772534528</v>
      </c>
      <c r="I3494" s="81">
        <f t="shared" ca="1" si="1024"/>
        <v>1.40945772534528</v>
      </c>
      <c r="J3494" s="81">
        <f t="shared" ca="1" si="1025"/>
        <v>1</v>
      </c>
      <c r="K3494" s="81">
        <f t="shared" ca="1" si="1026"/>
        <v>0</v>
      </c>
      <c r="L3494" s="85">
        <f>IF(VLOOKUP(A3494,$U$12:$AD$125,8)=VLOOKUP(A3493,$U$12:$AD$125,8),0,VLOOKUP(A3494,U$12:$AD$125,8))</f>
        <v>0</v>
      </c>
      <c r="M3494" s="86">
        <f>IF(L3494&gt;0,VLOOKUP(L3494,T$12:$AC$125,7),0)</f>
        <v>0</v>
      </c>
      <c r="N3494" s="81">
        <f t="shared" si="1031"/>
        <v>0</v>
      </c>
      <c r="O3494" s="81">
        <f t="shared" ca="1" si="1027"/>
        <v>0</v>
      </c>
      <c r="P3494" s="87" t="str">
        <f t="shared" si="1028"/>
        <v>J=</v>
      </c>
      <c r="Q3494" s="88">
        <f t="shared" si="1029"/>
        <v>46685</v>
      </c>
    </row>
    <row r="3495" spans="1:17" x14ac:dyDescent="0.2">
      <c r="A3495" s="79">
        <f t="shared" si="1032"/>
        <v>46567</v>
      </c>
      <c r="B3495" s="80" t="str">
        <f t="shared" ca="1" si="1020"/>
        <v>n.d</v>
      </c>
      <c r="C3495" s="81">
        <f t="shared" ca="1" si="1021"/>
        <v>487.07259923999999</v>
      </c>
      <c r="D3495" s="82">
        <f ca="1">IF(A3495&lt;$B$1,VLOOKUP(A3495,[1]DI!$A$4:$B$15000,2,FALSE),0)</f>
        <v>0</v>
      </c>
      <c r="E3495" s="81">
        <f t="shared" ca="1" si="1022"/>
        <v>0</v>
      </c>
      <c r="F3495" s="83">
        <f t="shared" si="1030"/>
        <v>1.2</v>
      </c>
      <c r="G3495" s="84">
        <f t="shared" ca="1" si="1023"/>
        <v>1</v>
      </c>
      <c r="H3495" s="81">
        <f ca="1">TRUNC(PRODUCT(G$10:G3494),15)</f>
        <v>1.40945772534528</v>
      </c>
      <c r="I3495" s="81">
        <f t="shared" ca="1" si="1024"/>
        <v>1.40945772534528</v>
      </c>
      <c r="J3495" s="81">
        <f t="shared" ca="1" si="1025"/>
        <v>1</v>
      </c>
      <c r="K3495" s="81">
        <f t="shared" ca="1" si="1026"/>
        <v>0</v>
      </c>
      <c r="L3495" s="85">
        <f>IF(VLOOKUP(A3495,$U$12:$AD$125,8)=VLOOKUP(A3494,$U$12:$AD$125,8),0,VLOOKUP(A3495,U$12:$AD$125,8))</f>
        <v>0</v>
      </c>
      <c r="M3495" s="86">
        <f>IF(L3495&gt;0,VLOOKUP(L3495,T$12:$AC$125,7),0)</f>
        <v>0</v>
      </c>
      <c r="N3495" s="81">
        <f t="shared" si="1031"/>
        <v>0</v>
      </c>
      <c r="O3495" s="81">
        <f t="shared" ca="1" si="1027"/>
        <v>0</v>
      </c>
      <c r="P3495" s="87" t="str">
        <f t="shared" si="1028"/>
        <v>J=</v>
      </c>
      <c r="Q3495" s="88">
        <f t="shared" si="1029"/>
        <v>46685</v>
      </c>
    </row>
    <row r="3496" spans="1:17" x14ac:dyDescent="0.2">
      <c r="A3496" s="79">
        <f t="shared" si="1032"/>
        <v>46568</v>
      </c>
      <c r="B3496" s="80" t="str">
        <f t="shared" ca="1" si="1020"/>
        <v>n.d</v>
      </c>
      <c r="C3496" s="81">
        <f t="shared" ca="1" si="1021"/>
        <v>487.07259923999999</v>
      </c>
      <c r="D3496" s="82">
        <f ca="1">IF(A3496&lt;$B$1,VLOOKUP(A3496,[1]DI!$A$4:$B$15000,2,FALSE),0)</f>
        <v>0</v>
      </c>
      <c r="E3496" s="81">
        <f t="shared" ca="1" si="1022"/>
        <v>0</v>
      </c>
      <c r="F3496" s="83">
        <f t="shared" si="1030"/>
        <v>1.2</v>
      </c>
      <c r="G3496" s="84">
        <f t="shared" ca="1" si="1023"/>
        <v>1</v>
      </c>
      <c r="H3496" s="81">
        <f ca="1">TRUNC(PRODUCT(G$10:G3495),15)</f>
        <v>1.40945772534528</v>
      </c>
      <c r="I3496" s="81">
        <f t="shared" ca="1" si="1024"/>
        <v>1.40945772534528</v>
      </c>
      <c r="J3496" s="81">
        <f t="shared" ca="1" si="1025"/>
        <v>1</v>
      </c>
      <c r="K3496" s="81">
        <f t="shared" ca="1" si="1026"/>
        <v>0</v>
      </c>
      <c r="L3496" s="85">
        <f>IF(VLOOKUP(A3496,$U$12:$AD$125,8)=VLOOKUP(A3495,$U$12:$AD$125,8),0,VLOOKUP(A3496,U$12:$AD$125,8))</f>
        <v>0</v>
      </c>
      <c r="M3496" s="86">
        <f>IF(L3496&gt;0,VLOOKUP(L3496,T$12:$AC$125,7),0)</f>
        <v>0</v>
      </c>
      <c r="N3496" s="81">
        <f t="shared" si="1031"/>
        <v>0</v>
      </c>
      <c r="O3496" s="81">
        <f t="shared" ca="1" si="1027"/>
        <v>0</v>
      </c>
      <c r="P3496" s="87" t="str">
        <f t="shared" si="1028"/>
        <v>J=</v>
      </c>
      <c r="Q3496" s="88">
        <f t="shared" si="1029"/>
        <v>46685</v>
      </c>
    </row>
    <row r="3497" spans="1:17" x14ac:dyDescent="0.2">
      <c r="A3497" s="79">
        <f t="shared" si="1032"/>
        <v>46569</v>
      </c>
      <c r="B3497" s="80" t="str">
        <f t="shared" ca="1" si="1020"/>
        <v>n.d</v>
      </c>
      <c r="C3497" s="81">
        <f t="shared" ca="1" si="1021"/>
        <v>487.07259923999999</v>
      </c>
      <c r="D3497" s="82">
        <f ca="1">IF(A3497&lt;$B$1,VLOOKUP(A3497,[1]DI!$A$4:$B$15000,2,FALSE),0)</f>
        <v>0</v>
      </c>
      <c r="E3497" s="81">
        <f t="shared" ca="1" si="1022"/>
        <v>0</v>
      </c>
      <c r="F3497" s="83">
        <f t="shared" si="1030"/>
        <v>1.2</v>
      </c>
      <c r="G3497" s="84">
        <f t="shared" ca="1" si="1023"/>
        <v>1</v>
      </c>
      <c r="H3497" s="81">
        <f ca="1">TRUNC(PRODUCT(G$10:G3496),15)</f>
        <v>1.40945772534528</v>
      </c>
      <c r="I3497" s="81">
        <f t="shared" ca="1" si="1024"/>
        <v>1.40945772534528</v>
      </c>
      <c r="J3497" s="81">
        <f t="shared" ca="1" si="1025"/>
        <v>1</v>
      </c>
      <c r="K3497" s="81">
        <f t="shared" ca="1" si="1026"/>
        <v>0</v>
      </c>
      <c r="L3497" s="85">
        <f>IF(VLOOKUP(A3497,$U$12:$AD$125,8)=VLOOKUP(A3496,$U$12:$AD$125,8),0,VLOOKUP(A3497,U$12:$AD$125,8))</f>
        <v>0</v>
      </c>
      <c r="M3497" s="86">
        <f>IF(L3497&gt;0,VLOOKUP(L3497,T$12:$AC$125,7),0)</f>
        <v>0</v>
      </c>
      <c r="N3497" s="81">
        <f t="shared" si="1031"/>
        <v>0</v>
      </c>
      <c r="O3497" s="81">
        <f t="shared" ca="1" si="1027"/>
        <v>0</v>
      </c>
      <c r="P3497" s="87" t="str">
        <f t="shared" si="1028"/>
        <v>J=</v>
      </c>
      <c r="Q3497" s="88">
        <f t="shared" si="1029"/>
        <v>46685</v>
      </c>
    </row>
    <row r="3498" spans="1:17" x14ac:dyDescent="0.2">
      <c r="A3498" s="79">
        <f t="shared" si="1032"/>
        <v>46570</v>
      </c>
      <c r="B3498" s="80" t="str">
        <f t="shared" ca="1" si="1020"/>
        <v>n.d</v>
      </c>
      <c r="C3498" s="81">
        <f t="shared" ca="1" si="1021"/>
        <v>487.07259923999999</v>
      </c>
      <c r="D3498" s="82">
        <f ca="1">IF(A3498&lt;$B$1,VLOOKUP(A3498,[1]DI!$A$4:$B$15000,2,FALSE),0)</f>
        <v>0</v>
      </c>
      <c r="E3498" s="81">
        <f t="shared" ca="1" si="1022"/>
        <v>0</v>
      </c>
      <c r="F3498" s="83">
        <f t="shared" si="1030"/>
        <v>1.2</v>
      </c>
      <c r="G3498" s="84">
        <f t="shared" ca="1" si="1023"/>
        <v>1</v>
      </c>
      <c r="H3498" s="81">
        <f ca="1">TRUNC(PRODUCT(G$10:G3497),15)</f>
        <v>1.40945772534528</v>
      </c>
      <c r="I3498" s="81">
        <f t="shared" ca="1" si="1024"/>
        <v>1.40945772534528</v>
      </c>
      <c r="J3498" s="81">
        <f t="shared" ca="1" si="1025"/>
        <v>1</v>
      </c>
      <c r="K3498" s="81">
        <f t="shared" ca="1" si="1026"/>
        <v>0</v>
      </c>
      <c r="L3498" s="85">
        <f>IF(VLOOKUP(A3498,$U$12:$AD$125,8)=VLOOKUP(A3497,$U$12:$AD$125,8),0,VLOOKUP(A3498,U$12:$AD$125,8))</f>
        <v>0</v>
      </c>
      <c r="M3498" s="86">
        <f>IF(L3498&gt;0,VLOOKUP(L3498,T$12:$AC$125,7),0)</f>
        <v>0</v>
      </c>
      <c r="N3498" s="81">
        <f t="shared" si="1031"/>
        <v>0</v>
      </c>
      <c r="O3498" s="81">
        <f t="shared" ca="1" si="1027"/>
        <v>0</v>
      </c>
      <c r="P3498" s="87" t="str">
        <f t="shared" si="1028"/>
        <v>J=</v>
      </c>
      <c r="Q3498" s="88">
        <f t="shared" si="1029"/>
        <v>46685</v>
      </c>
    </row>
    <row r="3499" spans="1:17" x14ac:dyDescent="0.2">
      <c r="A3499" s="79">
        <f t="shared" si="1032"/>
        <v>46571</v>
      </c>
      <c r="B3499" s="80" t="str">
        <f t="shared" ca="1" si="1020"/>
        <v>n.d</v>
      </c>
      <c r="C3499" s="81">
        <f t="shared" ca="1" si="1021"/>
        <v>487.07259923999999</v>
      </c>
      <c r="D3499" s="82">
        <f ca="1">IF(A3499&lt;$B$1,VLOOKUP(A3499,[1]DI!$A$4:$B$15000,2,FALSE),0)</f>
        <v>0</v>
      </c>
      <c r="E3499" s="81">
        <f t="shared" ca="1" si="1022"/>
        <v>0</v>
      </c>
      <c r="F3499" s="83">
        <f t="shared" si="1030"/>
        <v>1.2</v>
      </c>
      <c r="G3499" s="84">
        <f t="shared" ca="1" si="1023"/>
        <v>1</v>
      </c>
      <c r="H3499" s="81">
        <f ca="1">TRUNC(PRODUCT(G$10:G3498),15)</f>
        <v>1.40945772534528</v>
      </c>
      <c r="I3499" s="81">
        <f t="shared" ca="1" si="1024"/>
        <v>1.40945772534528</v>
      </c>
      <c r="J3499" s="81">
        <f t="shared" ca="1" si="1025"/>
        <v>1</v>
      </c>
      <c r="K3499" s="81">
        <f t="shared" ca="1" si="1026"/>
        <v>0</v>
      </c>
      <c r="L3499" s="85">
        <f>IF(VLOOKUP(A3499,$U$12:$AD$125,8)=VLOOKUP(A3498,$U$12:$AD$125,8),0,VLOOKUP(A3499,U$12:$AD$125,8))</f>
        <v>0</v>
      </c>
      <c r="M3499" s="86">
        <f>IF(L3499&gt;0,VLOOKUP(L3499,T$12:$AC$125,7),0)</f>
        <v>0</v>
      </c>
      <c r="N3499" s="81">
        <f t="shared" si="1031"/>
        <v>0</v>
      </c>
      <c r="O3499" s="81">
        <f t="shared" ca="1" si="1027"/>
        <v>0</v>
      </c>
      <c r="P3499" s="87" t="str">
        <f t="shared" si="1028"/>
        <v>J=</v>
      </c>
      <c r="Q3499" s="88">
        <f t="shared" si="1029"/>
        <v>46685</v>
      </c>
    </row>
    <row r="3500" spans="1:17" x14ac:dyDescent="0.2">
      <c r="A3500" s="79">
        <f t="shared" si="1032"/>
        <v>46572</v>
      </c>
      <c r="B3500" s="80" t="str">
        <f t="shared" ca="1" si="1020"/>
        <v>n.d</v>
      </c>
      <c r="C3500" s="81">
        <f t="shared" ca="1" si="1021"/>
        <v>487.07259923999999</v>
      </c>
      <c r="D3500" s="82">
        <f ca="1">IF(A3500&lt;$B$1,VLOOKUP(A3500,[1]DI!$A$4:$B$15000,2,FALSE),0)</f>
        <v>0</v>
      </c>
      <c r="E3500" s="81">
        <f t="shared" ca="1" si="1022"/>
        <v>0</v>
      </c>
      <c r="F3500" s="83">
        <f t="shared" si="1030"/>
        <v>1.2</v>
      </c>
      <c r="G3500" s="84">
        <f t="shared" ca="1" si="1023"/>
        <v>1</v>
      </c>
      <c r="H3500" s="81">
        <f ca="1">TRUNC(PRODUCT(G$10:G3499),15)</f>
        <v>1.40945772534528</v>
      </c>
      <c r="I3500" s="81">
        <f t="shared" ca="1" si="1024"/>
        <v>1.40945772534528</v>
      </c>
      <c r="J3500" s="81">
        <f t="shared" ca="1" si="1025"/>
        <v>1</v>
      </c>
      <c r="K3500" s="81">
        <f t="shared" ca="1" si="1026"/>
        <v>0</v>
      </c>
      <c r="L3500" s="85">
        <f>IF(VLOOKUP(A3500,$U$12:$AD$125,8)=VLOOKUP(A3499,$U$12:$AD$125,8),0,VLOOKUP(A3500,U$12:$AD$125,8))</f>
        <v>0</v>
      </c>
      <c r="M3500" s="86">
        <f>IF(L3500&gt;0,VLOOKUP(L3500,T$12:$AC$125,7),0)</f>
        <v>0</v>
      </c>
      <c r="N3500" s="81">
        <f t="shared" si="1031"/>
        <v>0</v>
      </c>
      <c r="O3500" s="81">
        <f t="shared" ca="1" si="1027"/>
        <v>0</v>
      </c>
      <c r="P3500" s="87" t="str">
        <f t="shared" si="1028"/>
        <v>J=</v>
      </c>
      <c r="Q3500" s="88">
        <f t="shared" si="1029"/>
        <v>46685</v>
      </c>
    </row>
    <row r="3501" spans="1:17" x14ac:dyDescent="0.2">
      <c r="A3501" s="79">
        <f t="shared" si="1032"/>
        <v>46573</v>
      </c>
      <c r="B3501" s="80" t="str">
        <f t="shared" ca="1" si="1020"/>
        <v>n.d</v>
      </c>
      <c r="C3501" s="81">
        <f t="shared" ca="1" si="1021"/>
        <v>487.07259923999999</v>
      </c>
      <c r="D3501" s="82">
        <f ca="1">IF(A3501&lt;$B$1,VLOOKUP(A3501,[1]DI!$A$4:$B$15000,2,FALSE),0)</f>
        <v>0</v>
      </c>
      <c r="E3501" s="81">
        <f t="shared" ca="1" si="1022"/>
        <v>0</v>
      </c>
      <c r="F3501" s="83">
        <f t="shared" si="1030"/>
        <v>1.2</v>
      </c>
      <c r="G3501" s="84">
        <f t="shared" ca="1" si="1023"/>
        <v>1</v>
      </c>
      <c r="H3501" s="81">
        <f ca="1">TRUNC(PRODUCT(G$10:G3500),15)</f>
        <v>1.40945772534528</v>
      </c>
      <c r="I3501" s="81">
        <f t="shared" ca="1" si="1024"/>
        <v>1.40945772534528</v>
      </c>
      <c r="J3501" s="81">
        <f t="shared" ca="1" si="1025"/>
        <v>1</v>
      </c>
      <c r="K3501" s="81">
        <f t="shared" ca="1" si="1026"/>
        <v>0</v>
      </c>
      <c r="L3501" s="85">
        <f>IF(VLOOKUP(A3501,$U$12:$AD$125,8)=VLOOKUP(A3500,$U$12:$AD$125,8),0,VLOOKUP(A3501,U$12:$AD$125,8))</f>
        <v>0</v>
      </c>
      <c r="M3501" s="86">
        <f>IF(L3501&gt;0,VLOOKUP(L3501,T$12:$AC$125,7),0)</f>
        <v>0</v>
      </c>
      <c r="N3501" s="81">
        <f t="shared" si="1031"/>
        <v>0</v>
      </c>
      <c r="O3501" s="81">
        <f t="shared" ca="1" si="1027"/>
        <v>0</v>
      </c>
      <c r="P3501" s="87" t="str">
        <f t="shared" si="1028"/>
        <v>J=</v>
      </c>
      <c r="Q3501" s="88">
        <f t="shared" si="1029"/>
        <v>46685</v>
      </c>
    </row>
    <row r="3502" spans="1:17" x14ac:dyDescent="0.2">
      <c r="A3502" s="79">
        <f t="shared" si="1032"/>
        <v>46574</v>
      </c>
      <c r="B3502" s="80" t="str">
        <f t="shared" ca="1" si="1020"/>
        <v>n.d</v>
      </c>
      <c r="C3502" s="81">
        <f t="shared" ca="1" si="1021"/>
        <v>487.07259923999999</v>
      </c>
      <c r="D3502" s="82">
        <f ca="1">IF(A3502&lt;$B$1,VLOOKUP(A3502,[1]DI!$A$4:$B$15000,2,FALSE),0)</f>
        <v>0</v>
      </c>
      <c r="E3502" s="81">
        <f t="shared" ca="1" si="1022"/>
        <v>0</v>
      </c>
      <c r="F3502" s="83">
        <f t="shared" si="1030"/>
        <v>1.2</v>
      </c>
      <c r="G3502" s="84">
        <f t="shared" ca="1" si="1023"/>
        <v>1</v>
      </c>
      <c r="H3502" s="81">
        <f ca="1">TRUNC(PRODUCT(G$10:G3501),15)</f>
        <v>1.40945772534528</v>
      </c>
      <c r="I3502" s="81">
        <f t="shared" ca="1" si="1024"/>
        <v>1.40945772534528</v>
      </c>
      <c r="J3502" s="81">
        <f t="shared" ca="1" si="1025"/>
        <v>1</v>
      </c>
      <c r="K3502" s="81">
        <f t="shared" ca="1" si="1026"/>
        <v>0</v>
      </c>
      <c r="L3502" s="85">
        <f>IF(VLOOKUP(A3502,$U$12:$AD$125,8)=VLOOKUP(A3501,$U$12:$AD$125,8),0,VLOOKUP(A3502,U$12:$AD$125,8))</f>
        <v>0</v>
      </c>
      <c r="M3502" s="86">
        <f>IF(L3502&gt;0,VLOOKUP(L3502,T$12:$AC$125,7),0)</f>
        <v>0</v>
      </c>
      <c r="N3502" s="81">
        <f t="shared" si="1031"/>
        <v>0</v>
      </c>
      <c r="O3502" s="81">
        <f t="shared" ca="1" si="1027"/>
        <v>0</v>
      </c>
      <c r="P3502" s="87" t="str">
        <f t="shared" si="1028"/>
        <v>J=</v>
      </c>
      <c r="Q3502" s="88">
        <f t="shared" si="1029"/>
        <v>46685</v>
      </c>
    </row>
    <row r="3503" spans="1:17" x14ac:dyDescent="0.2">
      <c r="A3503" s="79">
        <f t="shared" si="1032"/>
        <v>46575</v>
      </c>
      <c r="B3503" s="80" t="str">
        <f t="shared" ca="1" si="1020"/>
        <v>n.d</v>
      </c>
      <c r="C3503" s="81">
        <f t="shared" ca="1" si="1021"/>
        <v>487.07259923999999</v>
      </c>
      <c r="D3503" s="82">
        <f ca="1">IF(A3503&lt;$B$1,VLOOKUP(A3503,[1]DI!$A$4:$B$15000,2,FALSE),0)</f>
        <v>0</v>
      </c>
      <c r="E3503" s="81">
        <f t="shared" ca="1" si="1022"/>
        <v>0</v>
      </c>
      <c r="F3503" s="83">
        <f t="shared" si="1030"/>
        <v>1.2</v>
      </c>
      <c r="G3503" s="84">
        <f t="shared" ca="1" si="1023"/>
        <v>1</v>
      </c>
      <c r="H3503" s="81">
        <f ca="1">TRUNC(PRODUCT(G$10:G3502),15)</f>
        <v>1.40945772534528</v>
      </c>
      <c r="I3503" s="81">
        <f t="shared" ca="1" si="1024"/>
        <v>1.40945772534528</v>
      </c>
      <c r="J3503" s="81">
        <f t="shared" ca="1" si="1025"/>
        <v>1</v>
      </c>
      <c r="K3503" s="81">
        <f t="shared" ca="1" si="1026"/>
        <v>0</v>
      </c>
      <c r="L3503" s="85">
        <f>IF(VLOOKUP(A3503,$U$12:$AD$125,8)=VLOOKUP(A3502,$U$12:$AD$125,8),0,VLOOKUP(A3503,U$12:$AD$125,8))</f>
        <v>0</v>
      </c>
      <c r="M3503" s="86">
        <f>IF(L3503&gt;0,VLOOKUP(L3503,T$12:$AC$125,7),0)</f>
        <v>0</v>
      </c>
      <c r="N3503" s="81">
        <f t="shared" si="1031"/>
        <v>0</v>
      </c>
      <c r="O3503" s="81">
        <f t="shared" ca="1" si="1027"/>
        <v>0</v>
      </c>
      <c r="P3503" s="87" t="str">
        <f t="shared" si="1028"/>
        <v>J=</v>
      </c>
      <c r="Q3503" s="88">
        <f t="shared" si="1029"/>
        <v>46685</v>
      </c>
    </row>
    <row r="3504" spans="1:17" x14ac:dyDescent="0.2">
      <c r="A3504" s="79">
        <f t="shared" si="1032"/>
        <v>46576</v>
      </c>
      <c r="B3504" s="80" t="str">
        <f t="shared" ca="1" si="1020"/>
        <v>n.d</v>
      </c>
      <c r="C3504" s="81">
        <f t="shared" ca="1" si="1021"/>
        <v>487.07259923999999</v>
      </c>
      <c r="D3504" s="82">
        <f ca="1">IF(A3504&lt;$B$1,VLOOKUP(A3504,[1]DI!$A$4:$B$15000,2,FALSE),0)</f>
        <v>0</v>
      </c>
      <c r="E3504" s="81">
        <f t="shared" ca="1" si="1022"/>
        <v>0</v>
      </c>
      <c r="F3504" s="83">
        <f t="shared" si="1030"/>
        <v>1.2</v>
      </c>
      <c r="G3504" s="84">
        <f t="shared" ca="1" si="1023"/>
        <v>1</v>
      </c>
      <c r="H3504" s="81">
        <f ca="1">TRUNC(PRODUCT(G$10:G3503),15)</f>
        <v>1.40945772534528</v>
      </c>
      <c r="I3504" s="81">
        <f t="shared" ca="1" si="1024"/>
        <v>1.40945772534528</v>
      </c>
      <c r="J3504" s="81">
        <f t="shared" ca="1" si="1025"/>
        <v>1</v>
      </c>
      <c r="K3504" s="81">
        <f t="shared" ca="1" si="1026"/>
        <v>0</v>
      </c>
      <c r="L3504" s="85">
        <f>IF(VLOOKUP(A3504,$U$12:$AD$125,8)=VLOOKUP(A3503,$U$12:$AD$125,8),0,VLOOKUP(A3504,U$12:$AD$125,8))</f>
        <v>0</v>
      </c>
      <c r="M3504" s="86">
        <f>IF(L3504&gt;0,VLOOKUP(L3504,T$12:$AC$125,7),0)</f>
        <v>0</v>
      </c>
      <c r="N3504" s="81">
        <f t="shared" si="1031"/>
        <v>0</v>
      </c>
      <c r="O3504" s="81">
        <f t="shared" ca="1" si="1027"/>
        <v>0</v>
      </c>
      <c r="P3504" s="87" t="str">
        <f t="shared" si="1028"/>
        <v>J=</v>
      </c>
      <c r="Q3504" s="88">
        <f t="shared" si="1029"/>
        <v>46685</v>
      </c>
    </row>
    <row r="3505" spans="1:17" x14ac:dyDescent="0.2">
      <c r="A3505" s="79">
        <f t="shared" si="1032"/>
        <v>46577</v>
      </c>
      <c r="B3505" s="80" t="str">
        <f t="shared" ca="1" si="1020"/>
        <v>n.d</v>
      </c>
      <c r="C3505" s="81">
        <f t="shared" ca="1" si="1021"/>
        <v>487.07259923999999</v>
      </c>
      <c r="D3505" s="82">
        <f ca="1">IF(A3505&lt;$B$1,VLOOKUP(A3505,[1]DI!$A$4:$B$15000,2,FALSE),0)</f>
        <v>0</v>
      </c>
      <c r="E3505" s="81">
        <f t="shared" ca="1" si="1022"/>
        <v>0</v>
      </c>
      <c r="F3505" s="83">
        <f t="shared" si="1030"/>
        <v>1.2</v>
      </c>
      <c r="G3505" s="84">
        <f t="shared" ca="1" si="1023"/>
        <v>1</v>
      </c>
      <c r="H3505" s="81">
        <f ca="1">TRUNC(PRODUCT(G$10:G3504),15)</f>
        <v>1.40945772534528</v>
      </c>
      <c r="I3505" s="81">
        <f t="shared" ca="1" si="1024"/>
        <v>1.40945772534528</v>
      </c>
      <c r="J3505" s="81">
        <f t="shared" ca="1" si="1025"/>
        <v>1</v>
      </c>
      <c r="K3505" s="81">
        <f t="shared" ca="1" si="1026"/>
        <v>0</v>
      </c>
      <c r="L3505" s="85">
        <f>IF(VLOOKUP(A3505,$U$12:$AD$125,8)=VLOOKUP(A3504,$U$12:$AD$125,8),0,VLOOKUP(A3505,U$12:$AD$125,8))</f>
        <v>0</v>
      </c>
      <c r="M3505" s="86">
        <f>IF(L3505&gt;0,VLOOKUP(L3505,T$12:$AC$125,7),0)</f>
        <v>0</v>
      </c>
      <c r="N3505" s="81">
        <f t="shared" si="1031"/>
        <v>0</v>
      </c>
      <c r="O3505" s="81">
        <f t="shared" ca="1" si="1027"/>
        <v>0</v>
      </c>
      <c r="P3505" s="87" t="str">
        <f t="shared" si="1028"/>
        <v>J=</v>
      </c>
      <c r="Q3505" s="88">
        <f t="shared" si="1029"/>
        <v>46685</v>
      </c>
    </row>
    <row r="3506" spans="1:17" x14ac:dyDescent="0.2">
      <c r="A3506" s="79">
        <f t="shared" si="1032"/>
        <v>46578</v>
      </c>
      <c r="B3506" s="80" t="str">
        <f t="shared" ca="1" si="1020"/>
        <v>n.d</v>
      </c>
      <c r="C3506" s="81">
        <f t="shared" ca="1" si="1021"/>
        <v>487.07259923999999</v>
      </c>
      <c r="D3506" s="82">
        <f ca="1">IF(A3506&lt;$B$1,VLOOKUP(A3506,[1]DI!$A$4:$B$15000,2,FALSE),0)</f>
        <v>0</v>
      </c>
      <c r="E3506" s="81">
        <f t="shared" ca="1" si="1022"/>
        <v>0</v>
      </c>
      <c r="F3506" s="83">
        <f t="shared" si="1030"/>
        <v>1.2</v>
      </c>
      <c r="G3506" s="84">
        <f t="shared" ca="1" si="1023"/>
        <v>1</v>
      </c>
      <c r="H3506" s="81">
        <f ca="1">TRUNC(PRODUCT(G$10:G3505),15)</f>
        <v>1.40945772534528</v>
      </c>
      <c r="I3506" s="81">
        <f t="shared" ca="1" si="1024"/>
        <v>1.40945772534528</v>
      </c>
      <c r="J3506" s="81">
        <f t="shared" ca="1" si="1025"/>
        <v>1</v>
      </c>
      <c r="K3506" s="81">
        <f t="shared" ca="1" si="1026"/>
        <v>0</v>
      </c>
      <c r="L3506" s="85">
        <f>IF(VLOOKUP(A3506,$U$12:$AD$125,8)=VLOOKUP(A3505,$U$12:$AD$125,8),0,VLOOKUP(A3506,U$12:$AD$125,8))</f>
        <v>0</v>
      </c>
      <c r="M3506" s="86">
        <f>IF(L3506&gt;0,VLOOKUP(L3506,T$12:$AC$125,7),0)</f>
        <v>0</v>
      </c>
      <c r="N3506" s="81">
        <f t="shared" si="1031"/>
        <v>0</v>
      </c>
      <c r="O3506" s="81">
        <f t="shared" ca="1" si="1027"/>
        <v>0</v>
      </c>
      <c r="P3506" s="87" t="str">
        <f t="shared" si="1028"/>
        <v>J=</v>
      </c>
      <c r="Q3506" s="88">
        <f t="shared" si="1029"/>
        <v>46685</v>
      </c>
    </row>
    <row r="3507" spans="1:17" x14ac:dyDescent="0.2">
      <c r="A3507" s="79">
        <f t="shared" si="1032"/>
        <v>46579</v>
      </c>
      <c r="B3507" s="80" t="str">
        <f t="shared" ca="1" si="1020"/>
        <v>n.d</v>
      </c>
      <c r="C3507" s="81">
        <f t="shared" ca="1" si="1021"/>
        <v>487.07259923999999</v>
      </c>
      <c r="D3507" s="82">
        <f ca="1">IF(A3507&lt;$B$1,VLOOKUP(A3507,[1]DI!$A$4:$B$15000,2,FALSE),0)</f>
        <v>0</v>
      </c>
      <c r="E3507" s="81">
        <f t="shared" ca="1" si="1022"/>
        <v>0</v>
      </c>
      <c r="F3507" s="83">
        <f t="shared" si="1030"/>
        <v>1.2</v>
      </c>
      <c r="G3507" s="84">
        <f t="shared" ca="1" si="1023"/>
        <v>1</v>
      </c>
      <c r="H3507" s="81">
        <f ca="1">TRUNC(PRODUCT(G$10:G3506),15)</f>
        <v>1.40945772534528</v>
      </c>
      <c r="I3507" s="81">
        <f t="shared" ca="1" si="1024"/>
        <v>1.40945772534528</v>
      </c>
      <c r="J3507" s="81">
        <f t="shared" ca="1" si="1025"/>
        <v>1</v>
      </c>
      <c r="K3507" s="81">
        <f t="shared" ca="1" si="1026"/>
        <v>0</v>
      </c>
      <c r="L3507" s="85">
        <f>IF(VLOOKUP(A3507,$U$12:$AD$125,8)=VLOOKUP(A3506,$U$12:$AD$125,8),0,VLOOKUP(A3507,U$12:$AD$125,8))</f>
        <v>0</v>
      </c>
      <c r="M3507" s="86">
        <f>IF(L3507&gt;0,VLOOKUP(L3507,T$12:$AC$125,7),0)</f>
        <v>0</v>
      </c>
      <c r="N3507" s="81">
        <f t="shared" si="1031"/>
        <v>0</v>
      </c>
      <c r="O3507" s="81">
        <f t="shared" ca="1" si="1027"/>
        <v>0</v>
      </c>
      <c r="P3507" s="87" t="str">
        <f t="shared" si="1028"/>
        <v>J=</v>
      </c>
      <c r="Q3507" s="88">
        <f t="shared" si="1029"/>
        <v>46685</v>
      </c>
    </row>
    <row r="3508" spans="1:17" x14ac:dyDescent="0.2">
      <c r="A3508" s="79">
        <f t="shared" si="1032"/>
        <v>46580</v>
      </c>
      <c r="B3508" s="80" t="str">
        <f t="shared" ca="1" si="1020"/>
        <v>n.d</v>
      </c>
      <c r="C3508" s="81">
        <f t="shared" ca="1" si="1021"/>
        <v>487.07259923999999</v>
      </c>
      <c r="D3508" s="82">
        <f ca="1">IF(A3508&lt;$B$1,VLOOKUP(A3508,[1]DI!$A$4:$B$15000,2,FALSE),0)</f>
        <v>0</v>
      </c>
      <c r="E3508" s="81">
        <f t="shared" ca="1" si="1022"/>
        <v>0</v>
      </c>
      <c r="F3508" s="83">
        <f t="shared" si="1030"/>
        <v>1.2</v>
      </c>
      <c r="G3508" s="84">
        <f t="shared" ca="1" si="1023"/>
        <v>1</v>
      </c>
      <c r="H3508" s="81">
        <f ca="1">TRUNC(PRODUCT(G$10:G3507),15)</f>
        <v>1.40945772534528</v>
      </c>
      <c r="I3508" s="81">
        <f t="shared" ca="1" si="1024"/>
        <v>1.40945772534528</v>
      </c>
      <c r="J3508" s="81">
        <f t="shared" ca="1" si="1025"/>
        <v>1</v>
      </c>
      <c r="K3508" s="81">
        <f t="shared" ca="1" si="1026"/>
        <v>0</v>
      </c>
      <c r="L3508" s="85">
        <f>IF(VLOOKUP(A3508,$U$12:$AD$125,8)=VLOOKUP(A3507,$U$12:$AD$125,8),0,VLOOKUP(A3508,U$12:$AD$125,8))</f>
        <v>0</v>
      </c>
      <c r="M3508" s="86">
        <f>IF(L3508&gt;0,VLOOKUP(L3508,T$12:$AC$125,7),0)</f>
        <v>0</v>
      </c>
      <c r="N3508" s="81">
        <f t="shared" si="1031"/>
        <v>0</v>
      </c>
      <c r="O3508" s="81">
        <f t="shared" ca="1" si="1027"/>
        <v>0</v>
      </c>
      <c r="P3508" s="87" t="str">
        <f t="shared" si="1028"/>
        <v>J=</v>
      </c>
      <c r="Q3508" s="88">
        <f t="shared" si="1029"/>
        <v>46685</v>
      </c>
    </row>
    <row r="3509" spans="1:17" x14ac:dyDescent="0.2">
      <c r="A3509" s="79">
        <f t="shared" si="1032"/>
        <v>46581</v>
      </c>
      <c r="B3509" s="80" t="str">
        <f t="shared" ca="1" si="1020"/>
        <v>n.d</v>
      </c>
      <c r="C3509" s="81">
        <f t="shared" ca="1" si="1021"/>
        <v>487.07259923999999</v>
      </c>
      <c r="D3509" s="82">
        <f ca="1">IF(A3509&lt;$B$1,VLOOKUP(A3509,[1]DI!$A$4:$B$15000,2,FALSE),0)</f>
        <v>0</v>
      </c>
      <c r="E3509" s="81">
        <f t="shared" ca="1" si="1022"/>
        <v>0</v>
      </c>
      <c r="F3509" s="83">
        <f t="shared" si="1030"/>
        <v>1.2</v>
      </c>
      <c r="G3509" s="84">
        <f t="shared" ca="1" si="1023"/>
        <v>1</v>
      </c>
      <c r="H3509" s="81">
        <f ca="1">TRUNC(PRODUCT(G$10:G3508),15)</f>
        <v>1.40945772534528</v>
      </c>
      <c r="I3509" s="81">
        <f t="shared" ca="1" si="1024"/>
        <v>1.40945772534528</v>
      </c>
      <c r="J3509" s="81">
        <f t="shared" ca="1" si="1025"/>
        <v>1</v>
      </c>
      <c r="K3509" s="81">
        <f t="shared" ca="1" si="1026"/>
        <v>0</v>
      </c>
      <c r="L3509" s="85">
        <f>IF(VLOOKUP(A3509,$U$12:$AD$125,8)=VLOOKUP(A3508,$U$12:$AD$125,8),0,VLOOKUP(A3509,U$12:$AD$125,8))</f>
        <v>0</v>
      </c>
      <c r="M3509" s="86">
        <f>IF(L3509&gt;0,VLOOKUP(L3509,T$12:$AC$125,7),0)</f>
        <v>0</v>
      </c>
      <c r="N3509" s="81">
        <f t="shared" si="1031"/>
        <v>0</v>
      </c>
      <c r="O3509" s="81">
        <f t="shared" ca="1" si="1027"/>
        <v>0</v>
      </c>
      <c r="P3509" s="87" t="str">
        <f t="shared" si="1028"/>
        <v>J=</v>
      </c>
      <c r="Q3509" s="88">
        <f t="shared" si="1029"/>
        <v>46685</v>
      </c>
    </row>
    <row r="3510" spans="1:17" x14ac:dyDescent="0.2">
      <c r="A3510" s="79">
        <f t="shared" si="1032"/>
        <v>46582</v>
      </c>
      <c r="B3510" s="80" t="str">
        <f t="shared" ca="1" si="1020"/>
        <v>n.d</v>
      </c>
      <c r="C3510" s="81">
        <f t="shared" ca="1" si="1021"/>
        <v>487.07259923999999</v>
      </c>
      <c r="D3510" s="82">
        <f ca="1">IF(A3510&lt;$B$1,VLOOKUP(A3510,[1]DI!$A$4:$B$15000,2,FALSE),0)</f>
        <v>0</v>
      </c>
      <c r="E3510" s="81">
        <f t="shared" ca="1" si="1022"/>
        <v>0</v>
      </c>
      <c r="F3510" s="83">
        <f t="shared" si="1030"/>
        <v>1.2</v>
      </c>
      <c r="G3510" s="84">
        <f t="shared" ca="1" si="1023"/>
        <v>1</v>
      </c>
      <c r="H3510" s="81">
        <f ca="1">TRUNC(PRODUCT(G$10:G3509),15)</f>
        <v>1.40945772534528</v>
      </c>
      <c r="I3510" s="81">
        <f t="shared" ca="1" si="1024"/>
        <v>1.40945772534528</v>
      </c>
      <c r="J3510" s="81">
        <f t="shared" ca="1" si="1025"/>
        <v>1</v>
      </c>
      <c r="K3510" s="81">
        <f t="shared" ca="1" si="1026"/>
        <v>0</v>
      </c>
      <c r="L3510" s="85">
        <f>IF(VLOOKUP(A3510,$U$12:$AD$125,8)=VLOOKUP(A3509,$U$12:$AD$125,8),0,VLOOKUP(A3510,U$12:$AD$125,8))</f>
        <v>0</v>
      </c>
      <c r="M3510" s="86">
        <f>IF(L3510&gt;0,VLOOKUP(L3510,T$12:$AC$125,7),0)</f>
        <v>0</v>
      </c>
      <c r="N3510" s="81">
        <f t="shared" si="1031"/>
        <v>0</v>
      </c>
      <c r="O3510" s="81">
        <f t="shared" ca="1" si="1027"/>
        <v>0</v>
      </c>
      <c r="P3510" s="87" t="str">
        <f t="shared" si="1028"/>
        <v>J=</v>
      </c>
      <c r="Q3510" s="88">
        <f t="shared" si="1029"/>
        <v>46685</v>
      </c>
    </row>
    <row r="3511" spans="1:17" x14ac:dyDescent="0.2">
      <c r="A3511" s="79">
        <f t="shared" si="1032"/>
        <v>46583</v>
      </c>
      <c r="B3511" s="80" t="str">
        <f t="shared" ca="1" si="1020"/>
        <v>n.d</v>
      </c>
      <c r="C3511" s="81">
        <f t="shared" ca="1" si="1021"/>
        <v>487.07259923999999</v>
      </c>
      <c r="D3511" s="82">
        <f ca="1">IF(A3511&lt;$B$1,VLOOKUP(A3511,[1]DI!$A$4:$B$15000,2,FALSE),0)</f>
        <v>0</v>
      </c>
      <c r="E3511" s="81">
        <f t="shared" ca="1" si="1022"/>
        <v>0</v>
      </c>
      <c r="F3511" s="83">
        <f t="shared" si="1030"/>
        <v>1.2</v>
      </c>
      <c r="G3511" s="84">
        <f t="shared" ca="1" si="1023"/>
        <v>1</v>
      </c>
      <c r="H3511" s="81">
        <f ca="1">TRUNC(PRODUCT(G$10:G3510),15)</f>
        <v>1.40945772534528</v>
      </c>
      <c r="I3511" s="81">
        <f t="shared" ca="1" si="1024"/>
        <v>1.40945772534528</v>
      </c>
      <c r="J3511" s="81">
        <f t="shared" ca="1" si="1025"/>
        <v>1</v>
      </c>
      <c r="K3511" s="81">
        <f t="shared" ca="1" si="1026"/>
        <v>0</v>
      </c>
      <c r="L3511" s="85">
        <f>IF(VLOOKUP(A3511,$U$12:$AD$125,8)=VLOOKUP(A3510,$U$12:$AD$125,8),0,VLOOKUP(A3511,U$12:$AD$125,8))</f>
        <v>0</v>
      </c>
      <c r="M3511" s="86">
        <f>IF(L3511&gt;0,VLOOKUP(L3511,T$12:$AC$125,7),0)</f>
        <v>0</v>
      </c>
      <c r="N3511" s="81">
        <f t="shared" si="1031"/>
        <v>0</v>
      </c>
      <c r="O3511" s="81">
        <f t="shared" ca="1" si="1027"/>
        <v>0</v>
      </c>
      <c r="P3511" s="87" t="str">
        <f t="shared" si="1028"/>
        <v>J=</v>
      </c>
      <c r="Q3511" s="88">
        <f t="shared" si="1029"/>
        <v>46685</v>
      </c>
    </row>
    <row r="3512" spans="1:17" x14ac:dyDescent="0.2">
      <c r="A3512" s="79">
        <f t="shared" si="1032"/>
        <v>46584</v>
      </c>
      <c r="B3512" s="80" t="str">
        <f t="shared" ca="1" si="1020"/>
        <v>n.d</v>
      </c>
      <c r="C3512" s="81">
        <f t="shared" ca="1" si="1021"/>
        <v>487.07259923999999</v>
      </c>
      <c r="D3512" s="82">
        <f ca="1">IF(A3512&lt;$B$1,VLOOKUP(A3512,[1]DI!$A$4:$B$15000,2,FALSE),0)</f>
        <v>0</v>
      </c>
      <c r="E3512" s="81">
        <f t="shared" ca="1" si="1022"/>
        <v>0</v>
      </c>
      <c r="F3512" s="83">
        <f t="shared" si="1030"/>
        <v>1.2</v>
      </c>
      <c r="G3512" s="84">
        <f t="shared" ca="1" si="1023"/>
        <v>1</v>
      </c>
      <c r="H3512" s="81">
        <f ca="1">TRUNC(PRODUCT(G$10:G3511),15)</f>
        <v>1.40945772534528</v>
      </c>
      <c r="I3512" s="81">
        <f t="shared" ca="1" si="1024"/>
        <v>1.40945772534528</v>
      </c>
      <c r="J3512" s="81">
        <f t="shared" ca="1" si="1025"/>
        <v>1</v>
      </c>
      <c r="K3512" s="81">
        <f t="shared" ca="1" si="1026"/>
        <v>0</v>
      </c>
      <c r="L3512" s="85">
        <f>IF(VLOOKUP(A3512,$U$12:$AD$125,8)=VLOOKUP(A3511,$U$12:$AD$125,8),0,VLOOKUP(A3512,U$12:$AD$125,8))</f>
        <v>0</v>
      </c>
      <c r="M3512" s="86">
        <f>IF(L3512&gt;0,VLOOKUP(L3512,T$12:$AC$125,7),0)</f>
        <v>0</v>
      </c>
      <c r="N3512" s="81">
        <f t="shared" si="1031"/>
        <v>0</v>
      </c>
      <c r="O3512" s="81">
        <f t="shared" ca="1" si="1027"/>
        <v>0</v>
      </c>
      <c r="P3512" s="87" t="str">
        <f t="shared" si="1028"/>
        <v>J=</v>
      </c>
      <c r="Q3512" s="88">
        <f t="shared" si="1029"/>
        <v>46685</v>
      </c>
    </row>
    <row r="3513" spans="1:17" x14ac:dyDescent="0.2">
      <c r="A3513" s="79">
        <f t="shared" si="1032"/>
        <v>46585</v>
      </c>
      <c r="B3513" s="80" t="str">
        <f t="shared" ca="1" si="1020"/>
        <v>n.d</v>
      </c>
      <c r="C3513" s="81">
        <f t="shared" ca="1" si="1021"/>
        <v>487.07259923999999</v>
      </c>
      <c r="D3513" s="82">
        <f ca="1">IF(A3513&lt;$B$1,VLOOKUP(A3513,[1]DI!$A$4:$B$15000,2,FALSE),0)</f>
        <v>0</v>
      </c>
      <c r="E3513" s="81">
        <f t="shared" ca="1" si="1022"/>
        <v>0</v>
      </c>
      <c r="F3513" s="83">
        <f t="shared" si="1030"/>
        <v>1.2</v>
      </c>
      <c r="G3513" s="84">
        <f t="shared" ca="1" si="1023"/>
        <v>1</v>
      </c>
      <c r="H3513" s="81">
        <f ca="1">TRUNC(PRODUCT(G$10:G3512),15)</f>
        <v>1.40945772534528</v>
      </c>
      <c r="I3513" s="81">
        <f t="shared" ca="1" si="1024"/>
        <v>1.40945772534528</v>
      </c>
      <c r="J3513" s="81">
        <f t="shared" ca="1" si="1025"/>
        <v>1</v>
      </c>
      <c r="K3513" s="81">
        <f t="shared" ca="1" si="1026"/>
        <v>0</v>
      </c>
      <c r="L3513" s="85">
        <f>IF(VLOOKUP(A3513,$U$12:$AD$125,8)=VLOOKUP(A3512,$U$12:$AD$125,8),0,VLOOKUP(A3513,U$12:$AD$125,8))</f>
        <v>0</v>
      </c>
      <c r="M3513" s="86">
        <f>IF(L3513&gt;0,VLOOKUP(L3513,T$12:$AC$125,7),0)</f>
        <v>0</v>
      </c>
      <c r="N3513" s="81">
        <f t="shared" si="1031"/>
        <v>0</v>
      </c>
      <c r="O3513" s="81">
        <f t="shared" ca="1" si="1027"/>
        <v>0</v>
      </c>
      <c r="P3513" s="87" t="str">
        <f t="shared" si="1028"/>
        <v>J=</v>
      </c>
      <c r="Q3513" s="88">
        <f t="shared" si="1029"/>
        <v>46685</v>
      </c>
    </row>
    <row r="3514" spans="1:17" x14ac:dyDescent="0.2">
      <c r="A3514" s="79">
        <f t="shared" si="1032"/>
        <v>46586</v>
      </c>
      <c r="B3514" s="80" t="str">
        <f t="shared" ca="1" si="1020"/>
        <v>n.d</v>
      </c>
      <c r="C3514" s="81">
        <f t="shared" ca="1" si="1021"/>
        <v>487.07259923999999</v>
      </c>
      <c r="D3514" s="82">
        <f ca="1">IF(A3514&lt;$B$1,VLOOKUP(A3514,[1]DI!$A$4:$B$15000,2,FALSE),0)</f>
        <v>0</v>
      </c>
      <c r="E3514" s="81">
        <f t="shared" ca="1" si="1022"/>
        <v>0</v>
      </c>
      <c r="F3514" s="83">
        <f t="shared" si="1030"/>
        <v>1.2</v>
      </c>
      <c r="G3514" s="84">
        <f t="shared" ca="1" si="1023"/>
        <v>1</v>
      </c>
      <c r="H3514" s="81">
        <f ca="1">TRUNC(PRODUCT(G$10:G3513),15)</f>
        <v>1.40945772534528</v>
      </c>
      <c r="I3514" s="81">
        <f t="shared" ca="1" si="1024"/>
        <v>1.40945772534528</v>
      </c>
      <c r="J3514" s="81">
        <f t="shared" ca="1" si="1025"/>
        <v>1</v>
      </c>
      <c r="K3514" s="81">
        <f t="shared" ca="1" si="1026"/>
        <v>0</v>
      </c>
      <c r="L3514" s="85">
        <f>IF(VLOOKUP(A3514,$U$12:$AD$125,8)=VLOOKUP(A3513,$U$12:$AD$125,8),0,VLOOKUP(A3514,U$12:$AD$125,8))</f>
        <v>0</v>
      </c>
      <c r="M3514" s="86">
        <f>IF(L3514&gt;0,VLOOKUP(L3514,T$12:$AC$125,7),0)</f>
        <v>0</v>
      </c>
      <c r="N3514" s="81">
        <f t="shared" si="1031"/>
        <v>0</v>
      </c>
      <c r="O3514" s="81">
        <f t="shared" ca="1" si="1027"/>
        <v>0</v>
      </c>
      <c r="P3514" s="87" t="str">
        <f t="shared" si="1028"/>
        <v>J=</v>
      </c>
      <c r="Q3514" s="88">
        <f t="shared" si="1029"/>
        <v>46685</v>
      </c>
    </row>
    <row r="3515" spans="1:17" x14ac:dyDescent="0.2">
      <c r="A3515" s="79">
        <f t="shared" si="1032"/>
        <v>46587</v>
      </c>
      <c r="B3515" s="80" t="str">
        <f t="shared" ca="1" si="1020"/>
        <v>n.d</v>
      </c>
      <c r="C3515" s="81">
        <f t="shared" ca="1" si="1021"/>
        <v>487.07259923999999</v>
      </c>
      <c r="D3515" s="82">
        <f ca="1">IF(A3515&lt;$B$1,VLOOKUP(A3515,[1]DI!$A$4:$B$15000,2,FALSE),0)</f>
        <v>0</v>
      </c>
      <c r="E3515" s="81">
        <f t="shared" ca="1" si="1022"/>
        <v>0</v>
      </c>
      <c r="F3515" s="83">
        <f t="shared" si="1030"/>
        <v>1.2</v>
      </c>
      <c r="G3515" s="84">
        <f t="shared" ca="1" si="1023"/>
        <v>1</v>
      </c>
      <c r="H3515" s="81">
        <f ca="1">TRUNC(PRODUCT(G$10:G3514),15)</f>
        <v>1.40945772534528</v>
      </c>
      <c r="I3515" s="81">
        <f t="shared" ca="1" si="1024"/>
        <v>1.40945772534528</v>
      </c>
      <c r="J3515" s="81">
        <f t="shared" ca="1" si="1025"/>
        <v>1</v>
      </c>
      <c r="K3515" s="81">
        <f t="shared" ca="1" si="1026"/>
        <v>0</v>
      </c>
      <c r="L3515" s="85">
        <f>IF(VLOOKUP(A3515,$U$12:$AD$125,8)=VLOOKUP(A3514,$U$12:$AD$125,8),0,VLOOKUP(A3515,U$12:$AD$125,8))</f>
        <v>0</v>
      </c>
      <c r="M3515" s="86">
        <f>IF(L3515&gt;0,VLOOKUP(L3515,T$12:$AC$125,7),0)</f>
        <v>0</v>
      </c>
      <c r="N3515" s="81">
        <f t="shared" si="1031"/>
        <v>0</v>
      </c>
      <c r="O3515" s="81">
        <f t="shared" ca="1" si="1027"/>
        <v>0</v>
      </c>
      <c r="P3515" s="87" t="str">
        <f t="shared" si="1028"/>
        <v>J=</v>
      </c>
      <c r="Q3515" s="88">
        <f t="shared" si="1029"/>
        <v>46685</v>
      </c>
    </row>
    <row r="3516" spans="1:17" x14ac:dyDescent="0.2">
      <c r="A3516" s="79">
        <f t="shared" si="1032"/>
        <v>46588</v>
      </c>
      <c r="B3516" s="80" t="str">
        <f t="shared" ref="B3516:B3579" ca="1" si="1033">IF(A3516&lt;=TODAY(),C3516+K3516,IF(AND(A3516&gt;TODAY(),A3516&lt;=$B$1),IF(VLOOKUP(TODAY(),$A$10:$D$5000,4,FALSE)=0,"n.d",C3516+K3516),"n.d"))</f>
        <v>n.d</v>
      </c>
      <c r="C3516" s="81">
        <f t="shared" ref="C3516:C3579" ca="1" si="1034">TRUNC(C3515-N3515,8)</f>
        <v>487.07259923999999</v>
      </c>
      <c r="D3516" s="82">
        <f ca="1">IF(A3516&lt;$B$1,VLOOKUP(A3516,[1]DI!$A$4:$B$15000,2,FALSE),0)</f>
        <v>0</v>
      </c>
      <c r="E3516" s="81">
        <f t="shared" ref="E3516:E3579" ca="1" si="1035">ROUND((((1+D3516)^(1/252)-1)),8)</f>
        <v>0</v>
      </c>
      <c r="F3516" s="83">
        <f t="shared" si="1030"/>
        <v>1.2</v>
      </c>
      <c r="G3516" s="84">
        <f t="shared" ref="G3516:G3579" ca="1" si="1036">TRUNC((1+(E3516*F3516)),15)</f>
        <v>1</v>
      </c>
      <c r="H3516" s="81">
        <f ca="1">TRUNC(PRODUCT(G$10:G3515),15)</f>
        <v>1.40945772534528</v>
      </c>
      <c r="I3516" s="81">
        <f t="shared" ref="I3516:I3579" ca="1" si="1037">IF(OR(L3515&gt;0,L3515="E"),H3515,I3515)</f>
        <v>1.40945772534528</v>
      </c>
      <c r="J3516" s="81">
        <f t="shared" ref="J3516:J3579" ca="1" si="1038">ROUND(TRUNC(H3516/I3516,15),8)</f>
        <v>1</v>
      </c>
      <c r="K3516" s="81">
        <f t="shared" ref="K3516:K3579" ca="1" si="1039">TRUNC((C3516*(J3516-1)),8)</f>
        <v>0</v>
      </c>
      <c r="L3516" s="85">
        <f>IF(VLOOKUP(A3516,$U$12:$AD$125,8)=VLOOKUP(A3515,$U$12:$AD$125,8),0,VLOOKUP(A3516,U$12:$AD$125,8))</f>
        <v>0</v>
      </c>
      <c r="M3516" s="86">
        <f>IF(L3516&gt;0,VLOOKUP(L3516,T$12:$AC$125,7),0)</f>
        <v>0</v>
      </c>
      <c r="N3516" s="81">
        <f t="shared" si="1031"/>
        <v>0</v>
      </c>
      <c r="O3516" s="81">
        <f t="shared" ref="O3516:O3579" ca="1" si="1040">(K3516+N3516)</f>
        <v>0</v>
      </c>
      <c r="P3516" s="87" t="str">
        <f t="shared" ref="P3516:P3579" si="1041">IF(L3515&gt;0,VLOOKUP(A3515,$U$12:$AD$125,9),P3515)</f>
        <v>J=</v>
      </c>
      <c r="Q3516" s="88">
        <f t="shared" ref="Q3516:Q3579" si="1042">IF(L3515&gt;0,VLOOKUP(A3515,$U$12:$AD$125,10),Q3515)</f>
        <v>46685</v>
      </c>
    </row>
    <row r="3517" spans="1:17" x14ac:dyDescent="0.2">
      <c r="A3517" s="79">
        <f t="shared" si="1032"/>
        <v>46589</v>
      </c>
      <c r="B3517" s="80" t="str">
        <f t="shared" ca="1" si="1033"/>
        <v>n.d</v>
      </c>
      <c r="C3517" s="81">
        <f t="shared" ca="1" si="1034"/>
        <v>487.07259923999999</v>
      </c>
      <c r="D3517" s="82">
        <f ca="1">IF(A3517&lt;$B$1,VLOOKUP(A3517,[1]DI!$A$4:$B$15000,2,FALSE),0)</f>
        <v>0</v>
      </c>
      <c r="E3517" s="81">
        <f t="shared" ca="1" si="1035"/>
        <v>0</v>
      </c>
      <c r="F3517" s="83">
        <f t="shared" si="1030"/>
        <v>1.2</v>
      </c>
      <c r="G3517" s="84">
        <f t="shared" ca="1" si="1036"/>
        <v>1</v>
      </c>
      <c r="H3517" s="81">
        <f ca="1">TRUNC(PRODUCT(G$10:G3516),15)</f>
        <v>1.40945772534528</v>
      </c>
      <c r="I3517" s="81">
        <f t="shared" ca="1" si="1037"/>
        <v>1.40945772534528</v>
      </c>
      <c r="J3517" s="81">
        <f t="shared" ca="1" si="1038"/>
        <v>1</v>
      </c>
      <c r="K3517" s="81">
        <f t="shared" ca="1" si="1039"/>
        <v>0</v>
      </c>
      <c r="L3517" s="85">
        <f>IF(VLOOKUP(A3517,$U$12:$AD$125,8)=VLOOKUP(A3516,$U$12:$AD$125,8),0,VLOOKUP(A3517,U$12:$AD$125,8))</f>
        <v>0</v>
      </c>
      <c r="M3517" s="86">
        <f>IF(L3517&gt;0,VLOOKUP(L3517,T$12:$AC$125,7),0)</f>
        <v>0</v>
      </c>
      <c r="N3517" s="81">
        <f t="shared" si="1031"/>
        <v>0</v>
      </c>
      <c r="O3517" s="81">
        <f t="shared" ca="1" si="1040"/>
        <v>0</v>
      </c>
      <c r="P3517" s="87" t="str">
        <f t="shared" si="1041"/>
        <v>J=</v>
      </c>
      <c r="Q3517" s="88">
        <f t="shared" si="1042"/>
        <v>46685</v>
      </c>
    </row>
    <row r="3518" spans="1:17" x14ac:dyDescent="0.2">
      <c r="A3518" s="79">
        <f t="shared" si="1032"/>
        <v>46590</v>
      </c>
      <c r="B3518" s="80" t="str">
        <f t="shared" ca="1" si="1033"/>
        <v>n.d</v>
      </c>
      <c r="C3518" s="81">
        <f t="shared" ca="1" si="1034"/>
        <v>487.07259923999999</v>
      </c>
      <c r="D3518" s="82">
        <f ca="1">IF(A3518&lt;$B$1,VLOOKUP(A3518,[1]DI!$A$4:$B$15000,2,FALSE),0)</f>
        <v>0</v>
      </c>
      <c r="E3518" s="81">
        <f t="shared" ca="1" si="1035"/>
        <v>0</v>
      </c>
      <c r="F3518" s="83">
        <f t="shared" si="1030"/>
        <v>1.2</v>
      </c>
      <c r="G3518" s="84">
        <f t="shared" ca="1" si="1036"/>
        <v>1</v>
      </c>
      <c r="H3518" s="81">
        <f ca="1">TRUNC(PRODUCT(G$10:G3517),15)</f>
        <v>1.40945772534528</v>
      </c>
      <c r="I3518" s="81">
        <f t="shared" ca="1" si="1037"/>
        <v>1.40945772534528</v>
      </c>
      <c r="J3518" s="81">
        <f t="shared" ca="1" si="1038"/>
        <v>1</v>
      </c>
      <c r="K3518" s="81">
        <f t="shared" ca="1" si="1039"/>
        <v>0</v>
      </c>
      <c r="L3518" s="85">
        <f>IF(VLOOKUP(A3518,$U$12:$AD$125,8)=VLOOKUP(A3517,$U$12:$AD$125,8),0,VLOOKUP(A3518,U$12:$AD$125,8))</f>
        <v>0</v>
      </c>
      <c r="M3518" s="86">
        <f>IF(L3518&gt;0,VLOOKUP(L3518,T$12:$AC$125,7),0)</f>
        <v>0</v>
      </c>
      <c r="N3518" s="81">
        <f t="shared" si="1031"/>
        <v>0</v>
      </c>
      <c r="O3518" s="81">
        <f t="shared" ca="1" si="1040"/>
        <v>0</v>
      </c>
      <c r="P3518" s="87" t="str">
        <f t="shared" si="1041"/>
        <v>J=</v>
      </c>
      <c r="Q3518" s="88">
        <f t="shared" si="1042"/>
        <v>46685</v>
      </c>
    </row>
    <row r="3519" spans="1:17" x14ac:dyDescent="0.2">
      <c r="A3519" s="79">
        <f t="shared" si="1032"/>
        <v>46591</v>
      </c>
      <c r="B3519" s="80" t="str">
        <f t="shared" ca="1" si="1033"/>
        <v>n.d</v>
      </c>
      <c r="C3519" s="81">
        <f t="shared" ca="1" si="1034"/>
        <v>487.07259923999999</v>
      </c>
      <c r="D3519" s="82">
        <f ca="1">IF(A3519&lt;$B$1,VLOOKUP(A3519,[1]DI!$A$4:$B$15000,2,FALSE),0)</f>
        <v>0</v>
      </c>
      <c r="E3519" s="81">
        <f t="shared" ca="1" si="1035"/>
        <v>0</v>
      </c>
      <c r="F3519" s="83">
        <f t="shared" si="1030"/>
        <v>1.2</v>
      </c>
      <c r="G3519" s="84">
        <f t="shared" ca="1" si="1036"/>
        <v>1</v>
      </c>
      <c r="H3519" s="81">
        <f ca="1">TRUNC(PRODUCT(G$10:G3518),15)</f>
        <v>1.40945772534528</v>
      </c>
      <c r="I3519" s="81">
        <f t="shared" ca="1" si="1037"/>
        <v>1.40945772534528</v>
      </c>
      <c r="J3519" s="81">
        <f t="shared" ca="1" si="1038"/>
        <v>1</v>
      </c>
      <c r="K3519" s="81">
        <f t="shared" ca="1" si="1039"/>
        <v>0</v>
      </c>
      <c r="L3519" s="85">
        <f>IF(VLOOKUP(A3519,$U$12:$AD$125,8)=VLOOKUP(A3518,$U$12:$AD$125,8),0,VLOOKUP(A3519,U$12:$AD$125,8))</f>
        <v>0</v>
      </c>
      <c r="M3519" s="86">
        <f>IF(L3519&gt;0,VLOOKUP(L3519,T$12:$AC$125,7),0)</f>
        <v>0</v>
      </c>
      <c r="N3519" s="81">
        <f t="shared" si="1031"/>
        <v>0</v>
      </c>
      <c r="O3519" s="81">
        <f t="shared" ca="1" si="1040"/>
        <v>0</v>
      </c>
      <c r="P3519" s="87" t="str">
        <f t="shared" si="1041"/>
        <v>J=</v>
      </c>
      <c r="Q3519" s="88">
        <f t="shared" si="1042"/>
        <v>46685</v>
      </c>
    </row>
    <row r="3520" spans="1:17" x14ac:dyDescent="0.2">
      <c r="A3520" s="79">
        <f t="shared" si="1032"/>
        <v>46592</v>
      </c>
      <c r="B3520" s="80" t="str">
        <f t="shared" ca="1" si="1033"/>
        <v>n.d</v>
      </c>
      <c r="C3520" s="81">
        <f t="shared" ca="1" si="1034"/>
        <v>487.07259923999999</v>
      </c>
      <c r="D3520" s="82">
        <f ca="1">IF(A3520&lt;$B$1,VLOOKUP(A3520,[1]DI!$A$4:$B$15000,2,FALSE),0)</f>
        <v>0</v>
      </c>
      <c r="E3520" s="81">
        <f t="shared" ca="1" si="1035"/>
        <v>0</v>
      </c>
      <c r="F3520" s="83">
        <f t="shared" si="1030"/>
        <v>1.2</v>
      </c>
      <c r="G3520" s="84">
        <f t="shared" ca="1" si="1036"/>
        <v>1</v>
      </c>
      <c r="H3520" s="81">
        <f ca="1">TRUNC(PRODUCT(G$10:G3519),15)</f>
        <v>1.40945772534528</v>
      </c>
      <c r="I3520" s="81">
        <f t="shared" ca="1" si="1037"/>
        <v>1.40945772534528</v>
      </c>
      <c r="J3520" s="81">
        <f t="shared" ca="1" si="1038"/>
        <v>1</v>
      </c>
      <c r="K3520" s="81">
        <f t="shared" ca="1" si="1039"/>
        <v>0</v>
      </c>
      <c r="L3520" s="85">
        <f>IF(VLOOKUP(A3520,$U$12:$AD$125,8)=VLOOKUP(A3519,$U$12:$AD$125,8),0,VLOOKUP(A3520,U$12:$AD$125,8))</f>
        <v>0</v>
      </c>
      <c r="M3520" s="86">
        <f>IF(L3520&gt;0,VLOOKUP(L3520,T$12:$AC$125,7),0)</f>
        <v>0</v>
      </c>
      <c r="N3520" s="81">
        <f t="shared" si="1031"/>
        <v>0</v>
      </c>
      <c r="O3520" s="81">
        <f t="shared" ca="1" si="1040"/>
        <v>0</v>
      </c>
      <c r="P3520" s="87" t="str">
        <f t="shared" si="1041"/>
        <v>J=</v>
      </c>
      <c r="Q3520" s="88">
        <f t="shared" si="1042"/>
        <v>46685</v>
      </c>
    </row>
    <row r="3521" spans="1:17" x14ac:dyDescent="0.2">
      <c r="A3521" s="79">
        <f t="shared" si="1032"/>
        <v>46593</v>
      </c>
      <c r="B3521" s="80" t="str">
        <f t="shared" ca="1" si="1033"/>
        <v>n.d</v>
      </c>
      <c r="C3521" s="81">
        <f t="shared" ca="1" si="1034"/>
        <v>487.07259923999999</v>
      </c>
      <c r="D3521" s="82">
        <f ca="1">IF(A3521&lt;$B$1,VLOOKUP(A3521,[1]DI!$A$4:$B$15000,2,FALSE),0)</f>
        <v>0</v>
      </c>
      <c r="E3521" s="81">
        <f t="shared" ca="1" si="1035"/>
        <v>0</v>
      </c>
      <c r="F3521" s="83">
        <f t="shared" si="1030"/>
        <v>1.2</v>
      </c>
      <c r="G3521" s="84">
        <f t="shared" ca="1" si="1036"/>
        <v>1</v>
      </c>
      <c r="H3521" s="81">
        <f ca="1">TRUNC(PRODUCT(G$10:G3520),15)</f>
        <v>1.40945772534528</v>
      </c>
      <c r="I3521" s="81">
        <f t="shared" ca="1" si="1037"/>
        <v>1.40945772534528</v>
      </c>
      <c r="J3521" s="81">
        <f t="shared" ca="1" si="1038"/>
        <v>1</v>
      </c>
      <c r="K3521" s="81">
        <f t="shared" ca="1" si="1039"/>
        <v>0</v>
      </c>
      <c r="L3521" s="85">
        <f>IF(VLOOKUP(A3521,$U$12:$AD$125,8)=VLOOKUP(A3520,$U$12:$AD$125,8),0,VLOOKUP(A3521,U$12:$AD$125,8))</f>
        <v>0</v>
      </c>
      <c r="M3521" s="86">
        <f>IF(L3521&gt;0,VLOOKUP(L3521,T$12:$AC$125,7),0)</f>
        <v>0</v>
      </c>
      <c r="N3521" s="81">
        <f t="shared" si="1031"/>
        <v>0</v>
      </c>
      <c r="O3521" s="81">
        <f t="shared" ca="1" si="1040"/>
        <v>0</v>
      </c>
      <c r="P3521" s="87" t="str">
        <f t="shared" si="1041"/>
        <v>J=</v>
      </c>
      <c r="Q3521" s="88">
        <f t="shared" si="1042"/>
        <v>46685</v>
      </c>
    </row>
    <row r="3522" spans="1:17" x14ac:dyDescent="0.2">
      <c r="A3522" s="79">
        <f t="shared" si="1032"/>
        <v>46594</v>
      </c>
      <c r="B3522" s="80" t="str">
        <f t="shared" ca="1" si="1033"/>
        <v>n.d</v>
      </c>
      <c r="C3522" s="81">
        <f t="shared" ca="1" si="1034"/>
        <v>487.07259923999999</v>
      </c>
      <c r="D3522" s="82">
        <f ca="1">IF(A3522&lt;$B$1,VLOOKUP(A3522,[1]DI!$A$4:$B$15000,2,FALSE),0)</f>
        <v>0</v>
      </c>
      <c r="E3522" s="81">
        <f t="shared" ca="1" si="1035"/>
        <v>0</v>
      </c>
      <c r="F3522" s="83">
        <f t="shared" si="1030"/>
        <v>1.2</v>
      </c>
      <c r="G3522" s="84">
        <f t="shared" ca="1" si="1036"/>
        <v>1</v>
      </c>
      <c r="H3522" s="81">
        <f ca="1">TRUNC(PRODUCT(G$10:G3521),15)</f>
        <v>1.40945772534528</v>
      </c>
      <c r="I3522" s="81">
        <f t="shared" ca="1" si="1037"/>
        <v>1.40945772534528</v>
      </c>
      <c r="J3522" s="81">
        <f t="shared" ca="1" si="1038"/>
        <v>1</v>
      </c>
      <c r="K3522" s="81">
        <f t="shared" ca="1" si="1039"/>
        <v>0</v>
      </c>
      <c r="L3522" s="85">
        <f>IF(VLOOKUP(A3522,$U$12:$AD$125,8)=VLOOKUP(A3521,$U$12:$AD$125,8),0,VLOOKUP(A3522,U$12:$AD$125,8))</f>
        <v>0</v>
      </c>
      <c r="M3522" s="86">
        <f>IF(L3522&gt;0,VLOOKUP(L3522,T$12:$AC$125,7),0)</f>
        <v>0</v>
      </c>
      <c r="N3522" s="81">
        <f t="shared" si="1031"/>
        <v>0</v>
      </c>
      <c r="O3522" s="81">
        <f t="shared" ca="1" si="1040"/>
        <v>0</v>
      </c>
      <c r="P3522" s="87" t="str">
        <f t="shared" si="1041"/>
        <v>J=</v>
      </c>
      <c r="Q3522" s="88">
        <f t="shared" si="1042"/>
        <v>46685</v>
      </c>
    </row>
    <row r="3523" spans="1:17" x14ac:dyDescent="0.2">
      <c r="A3523" s="79">
        <f t="shared" si="1032"/>
        <v>46595</v>
      </c>
      <c r="B3523" s="80" t="str">
        <f t="shared" ca="1" si="1033"/>
        <v>n.d</v>
      </c>
      <c r="C3523" s="81">
        <f t="shared" ca="1" si="1034"/>
        <v>487.07259923999999</v>
      </c>
      <c r="D3523" s="82">
        <f ca="1">IF(A3523&lt;$B$1,VLOOKUP(A3523,[1]DI!$A$4:$B$15000,2,FALSE),0)</f>
        <v>0</v>
      </c>
      <c r="E3523" s="81">
        <f t="shared" ca="1" si="1035"/>
        <v>0</v>
      </c>
      <c r="F3523" s="83">
        <f t="shared" si="1030"/>
        <v>1.2</v>
      </c>
      <c r="G3523" s="84">
        <f t="shared" ca="1" si="1036"/>
        <v>1</v>
      </c>
      <c r="H3523" s="81">
        <f ca="1">TRUNC(PRODUCT(G$10:G3522),15)</f>
        <v>1.40945772534528</v>
      </c>
      <c r="I3523" s="81">
        <f t="shared" ca="1" si="1037"/>
        <v>1.40945772534528</v>
      </c>
      <c r="J3523" s="81">
        <f t="shared" ca="1" si="1038"/>
        <v>1</v>
      </c>
      <c r="K3523" s="81">
        <f t="shared" ca="1" si="1039"/>
        <v>0</v>
      </c>
      <c r="L3523" s="85">
        <f>IF(VLOOKUP(A3523,$U$12:$AD$125,8)=VLOOKUP(A3522,$U$12:$AD$125,8),0,VLOOKUP(A3523,U$12:$AD$125,8))</f>
        <v>0</v>
      </c>
      <c r="M3523" s="86">
        <f>IF(L3523&gt;0,VLOOKUP(L3523,T$12:$AC$125,7),0)</f>
        <v>0</v>
      </c>
      <c r="N3523" s="81">
        <f t="shared" si="1031"/>
        <v>0</v>
      </c>
      <c r="O3523" s="81">
        <f t="shared" ca="1" si="1040"/>
        <v>0</v>
      </c>
      <c r="P3523" s="87" t="str">
        <f t="shared" si="1041"/>
        <v>J=</v>
      </c>
      <c r="Q3523" s="88">
        <f t="shared" si="1042"/>
        <v>46685</v>
      </c>
    </row>
    <row r="3524" spans="1:17" x14ac:dyDescent="0.2">
      <c r="A3524" s="79">
        <f t="shared" si="1032"/>
        <v>46596</v>
      </c>
      <c r="B3524" s="80" t="str">
        <f t="shared" ca="1" si="1033"/>
        <v>n.d</v>
      </c>
      <c r="C3524" s="81">
        <f t="shared" ca="1" si="1034"/>
        <v>487.07259923999999</v>
      </c>
      <c r="D3524" s="82">
        <f ca="1">IF(A3524&lt;$B$1,VLOOKUP(A3524,[1]DI!$A$4:$B$15000,2,FALSE),0)</f>
        <v>0</v>
      </c>
      <c r="E3524" s="81">
        <f t="shared" ca="1" si="1035"/>
        <v>0</v>
      </c>
      <c r="F3524" s="83">
        <f t="shared" si="1030"/>
        <v>1.2</v>
      </c>
      <c r="G3524" s="84">
        <f t="shared" ca="1" si="1036"/>
        <v>1</v>
      </c>
      <c r="H3524" s="81">
        <f ca="1">TRUNC(PRODUCT(G$10:G3523),15)</f>
        <v>1.40945772534528</v>
      </c>
      <c r="I3524" s="81">
        <f t="shared" ca="1" si="1037"/>
        <v>1.40945772534528</v>
      </c>
      <c r="J3524" s="81">
        <f t="shared" ca="1" si="1038"/>
        <v>1</v>
      </c>
      <c r="K3524" s="81">
        <f t="shared" ca="1" si="1039"/>
        <v>0</v>
      </c>
      <c r="L3524" s="85">
        <f>IF(VLOOKUP(A3524,$U$12:$AD$125,8)=VLOOKUP(A3523,$U$12:$AD$125,8),0,VLOOKUP(A3524,U$12:$AD$125,8))</f>
        <v>0</v>
      </c>
      <c r="M3524" s="86">
        <f>IF(L3524&gt;0,VLOOKUP(L3524,T$12:$AC$125,7),0)</f>
        <v>0</v>
      </c>
      <c r="N3524" s="81">
        <f t="shared" si="1031"/>
        <v>0</v>
      </c>
      <c r="O3524" s="81">
        <f t="shared" ca="1" si="1040"/>
        <v>0</v>
      </c>
      <c r="P3524" s="87" t="str">
        <f t="shared" si="1041"/>
        <v>J=</v>
      </c>
      <c r="Q3524" s="88">
        <f t="shared" si="1042"/>
        <v>46685</v>
      </c>
    </row>
    <row r="3525" spans="1:17" x14ac:dyDescent="0.2">
      <c r="A3525" s="79">
        <f t="shared" si="1032"/>
        <v>46597</v>
      </c>
      <c r="B3525" s="80" t="str">
        <f t="shared" ca="1" si="1033"/>
        <v>n.d</v>
      </c>
      <c r="C3525" s="81">
        <f t="shared" ca="1" si="1034"/>
        <v>487.07259923999999</v>
      </c>
      <c r="D3525" s="82">
        <f ca="1">IF(A3525&lt;$B$1,VLOOKUP(A3525,[1]DI!$A$4:$B$15000,2,FALSE),0)</f>
        <v>0</v>
      </c>
      <c r="E3525" s="81">
        <f t="shared" ca="1" si="1035"/>
        <v>0</v>
      </c>
      <c r="F3525" s="83">
        <f t="shared" si="1030"/>
        <v>1.2</v>
      </c>
      <c r="G3525" s="84">
        <f t="shared" ca="1" si="1036"/>
        <v>1</v>
      </c>
      <c r="H3525" s="81">
        <f ca="1">TRUNC(PRODUCT(G$10:G3524),15)</f>
        <v>1.40945772534528</v>
      </c>
      <c r="I3525" s="81">
        <f t="shared" ca="1" si="1037"/>
        <v>1.40945772534528</v>
      </c>
      <c r="J3525" s="81">
        <f t="shared" ca="1" si="1038"/>
        <v>1</v>
      </c>
      <c r="K3525" s="81">
        <f t="shared" ca="1" si="1039"/>
        <v>0</v>
      </c>
      <c r="L3525" s="85">
        <f>IF(VLOOKUP(A3525,$U$12:$AD$125,8)=VLOOKUP(A3524,$U$12:$AD$125,8),0,VLOOKUP(A3525,U$12:$AD$125,8))</f>
        <v>0</v>
      </c>
      <c r="M3525" s="86">
        <f>IF(L3525&gt;0,VLOOKUP(L3525,T$12:$AC$125,7),0)</f>
        <v>0</v>
      </c>
      <c r="N3525" s="81">
        <f t="shared" si="1031"/>
        <v>0</v>
      </c>
      <c r="O3525" s="81">
        <f t="shared" ca="1" si="1040"/>
        <v>0</v>
      </c>
      <c r="P3525" s="87" t="str">
        <f t="shared" si="1041"/>
        <v>J=</v>
      </c>
      <c r="Q3525" s="88">
        <f t="shared" si="1042"/>
        <v>46685</v>
      </c>
    </row>
    <row r="3526" spans="1:17" x14ac:dyDescent="0.2">
      <c r="A3526" s="79">
        <f t="shared" si="1032"/>
        <v>46598</v>
      </c>
      <c r="B3526" s="80" t="str">
        <f t="shared" ca="1" si="1033"/>
        <v>n.d</v>
      </c>
      <c r="C3526" s="81">
        <f t="shared" ca="1" si="1034"/>
        <v>487.07259923999999</v>
      </c>
      <c r="D3526" s="82">
        <f ca="1">IF(A3526&lt;$B$1,VLOOKUP(A3526,[1]DI!$A$4:$B$15000,2,FALSE),0)</f>
        <v>0</v>
      </c>
      <c r="E3526" s="81">
        <f t="shared" ca="1" si="1035"/>
        <v>0</v>
      </c>
      <c r="F3526" s="83">
        <f t="shared" si="1030"/>
        <v>1.2</v>
      </c>
      <c r="G3526" s="84">
        <f t="shared" ca="1" si="1036"/>
        <v>1</v>
      </c>
      <c r="H3526" s="81">
        <f ca="1">TRUNC(PRODUCT(G$10:G3525),15)</f>
        <v>1.40945772534528</v>
      </c>
      <c r="I3526" s="81">
        <f t="shared" ca="1" si="1037"/>
        <v>1.40945772534528</v>
      </c>
      <c r="J3526" s="81">
        <f t="shared" ca="1" si="1038"/>
        <v>1</v>
      </c>
      <c r="K3526" s="81">
        <f t="shared" ca="1" si="1039"/>
        <v>0</v>
      </c>
      <c r="L3526" s="85">
        <f>IF(VLOOKUP(A3526,$U$12:$AD$125,8)=VLOOKUP(A3525,$U$12:$AD$125,8),0,VLOOKUP(A3526,U$12:$AD$125,8))</f>
        <v>0</v>
      </c>
      <c r="M3526" s="86">
        <f>IF(L3526&gt;0,VLOOKUP(L3526,T$12:$AC$125,7),0)</f>
        <v>0</v>
      </c>
      <c r="N3526" s="81">
        <f t="shared" si="1031"/>
        <v>0</v>
      </c>
      <c r="O3526" s="81">
        <f t="shared" ca="1" si="1040"/>
        <v>0</v>
      </c>
      <c r="P3526" s="87" t="str">
        <f t="shared" si="1041"/>
        <v>J=</v>
      </c>
      <c r="Q3526" s="88">
        <f t="shared" si="1042"/>
        <v>46685</v>
      </c>
    </row>
    <row r="3527" spans="1:17" x14ac:dyDescent="0.2">
      <c r="A3527" s="79">
        <f t="shared" si="1032"/>
        <v>46599</v>
      </c>
      <c r="B3527" s="80" t="str">
        <f t="shared" ca="1" si="1033"/>
        <v>n.d</v>
      </c>
      <c r="C3527" s="81">
        <f t="shared" ca="1" si="1034"/>
        <v>487.07259923999999</v>
      </c>
      <c r="D3527" s="82">
        <f ca="1">IF(A3527&lt;$B$1,VLOOKUP(A3527,[1]DI!$A$4:$B$15000,2,FALSE),0)</f>
        <v>0</v>
      </c>
      <c r="E3527" s="81">
        <f t="shared" ca="1" si="1035"/>
        <v>0</v>
      </c>
      <c r="F3527" s="83">
        <f t="shared" si="1030"/>
        <v>1.2</v>
      </c>
      <c r="G3527" s="84">
        <f t="shared" ca="1" si="1036"/>
        <v>1</v>
      </c>
      <c r="H3527" s="81">
        <f ca="1">TRUNC(PRODUCT(G$10:G3526),15)</f>
        <v>1.40945772534528</v>
      </c>
      <c r="I3527" s="81">
        <f t="shared" ca="1" si="1037"/>
        <v>1.40945772534528</v>
      </c>
      <c r="J3527" s="81">
        <f t="shared" ca="1" si="1038"/>
        <v>1</v>
      </c>
      <c r="K3527" s="81">
        <f t="shared" ca="1" si="1039"/>
        <v>0</v>
      </c>
      <c r="L3527" s="85">
        <f>IF(VLOOKUP(A3527,$U$12:$AD$125,8)=VLOOKUP(A3526,$U$12:$AD$125,8),0,VLOOKUP(A3527,U$12:$AD$125,8))</f>
        <v>0</v>
      </c>
      <c r="M3527" s="86">
        <f>IF(L3527&gt;0,VLOOKUP(L3527,T$12:$AC$125,7),0)</f>
        <v>0</v>
      </c>
      <c r="N3527" s="81">
        <f t="shared" si="1031"/>
        <v>0</v>
      </c>
      <c r="O3527" s="81">
        <f t="shared" ca="1" si="1040"/>
        <v>0</v>
      </c>
      <c r="P3527" s="87" t="str">
        <f t="shared" si="1041"/>
        <v>J=</v>
      </c>
      <c r="Q3527" s="88">
        <f t="shared" si="1042"/>
        <v>46685</v>
      </c>
    </row>
    <row r="3528" spans="1:17" x14ac:dyDescent="0.2">
      <c r="A3528" s="79">
        <f t="shared" si="1032"/>
        <v>46600</v>
      </c>
      <c r="B3528" s="80" t="str">
        <f t="shared" ca="1" si="1033"/>
        <v>n.d</v>
      </c>
      <c r="C3528" s="81">
        <f t="shared" ca="1" si="1034"/>
        <v>487.07259923999999</v>
      </c>
      <c r="D3528" s="82">
        <f ca="1">IF(A3528&lt;$B$1,VLOOKUP(A3528,[1]DI!$A$4:$B$15000,2,FALSE),0)</f>
        <v>0</v>
      </c>
      <c r="E3528" s="81">
        <f t="shared" ca="1" si="1035"/>
        <v>0</v>
      </c>
      <c r="F3528" s="83">
        <f t="shared" si="1030"/>
        <v>1.2</v>
      </c>
      <c r="G3528" s="84">
        <f t="shared" ca="1" si="1036"/>
        <v>1</v>
      </c>
      <c r="H3528" s="81">
        <f ca="1">TRUNC(PRODUCT(G$10:G3527),15)</f>
        <v>1.40945772534528</v>
      </c>
      <c r="I3528" s="81">
        <f t="shared" ca="1" si="1037"/>
        <v>1.40945772534528</v>
      </c>
      <c r="J3528" s="81">
        <f t="shared" ca="1" si="1038"/>
        <v>1</v>
      </c>
      <c r="K3528" s="81">
        <f t="shared" ca="1" si="1039"/>
        <v>0</v>
      </c>
      <c r="L3528" s="85">
        <f>IF(VLOOKUP(A3528,$U$12:$AD$125,8)=VLOOKUP(A3527,$U$12:$AD$125,8),0,VLOOKUP(A3528,U$12:$AD$125,8))</f>
        <v>0</v>
      </c>
      <c r="M3528" s="86">
        <f>IF(L3528&gt;0,VLOOKUP(L3528,T$12:$AC$125,7),0)</f>
        <v>0</v>
      </c>
      <c r="N3528" s="81">
        <f t="shared" si="1031"/>
        <v>0</v>
      </c>
      <c r="O3528" s="81">
        <f t="shared" ca="1" si="1040"/>
        <v>0</v>
      </c>
      <c r="P3528" s="87" t="str">
        <f t="shared" si="1041"/>
        <v>J=</v>
      </c>
      <c r="Q3528" s="88">
        <f t="shared" si="1042"/>
        <v>46685</v>
      </c>
    </row>
    <row r="3529" spans="1:17" x14ac:dyDescent="0.2">
      <c r="A3529" s="79">
        <f t="shared" si="1032"/>
        <v>46601</v>
      </c>
      <c r="B3529" s="80" t="str">
        <f t="shared" ca="1" si="1033"/>
        <v>n.d</v>
      </c>
      <c r="C3529" s="81">
        <f t="shared" ca="1" si="1034"/>
        <v>487.07259923999999</v>
      </c>
      <c r="D3529" s="82">
        <f ca="1">IF(A3529&lt;$B$1,VLOOKUP(A3529,[1]DI!$A$4:$B$15000,2,FALSE),0)</f>
        <v>0</v>
      </c>
      <c r="E3529" s="81">
        <f t="shared" ca="1" si="1035"/>
        <v>0</v>
      </c>
      <c r="F3529" s="83">
        <f t="shared" si="1030"/>
        <v>1.2</v>
      </c>
      <c r="G3529" s="84">
        <f t="shared" ca="1" si="1036"/>
        <v>1</v>
      </c>
      <c r="H3529" s="81">
        <f ca="1">TRUNC(PRODUCT(G$10:G3528),15)</f>
        <v>1.40945772534528</v>
      </c>
      <c r="I3529" s="81">
        <f t="shared" ca="1" si="1037"/>
        <v>1.40945772534528</v>
      </c>
      <c r="J3529" s="81">
        <f t="shared" ca="1" si="1038"/>
        <v>1</v>
      </c>
      <c r="K3529" s="81">
        <f t="shared" ca="1" si="1039"/>
        <v>0</v>
      </c>
      <c r="L3529" s="85">
        <f>IF(VLOOKUP(A3529,$U$12:$AD$125,8)=VLOOKUP(A3528,$U$12:$AD$125,8),0,VLOOKUP(A3529,U$12:$AD$125,8))</f>
        <v>0</v>
      </c>
      <c r="M3529" s="86">
        <f>IF(L3529&gt;0,VLOOKUP(L3529,T$12:$AC$125,7),0)</f>
        <v>0</v>
      </c>
      <c r="N3529" s="81">
        <f t="shared" si="1031"/>
        <v>0</v>
      </c>
      <c r="O3529" s="81">
        <f t="shared" ca="1" si="1040"/>
        <v>0</v>
      </c>
      <c r="P3529" s="87" t="str">
        <f t="shared" si="1041"/>
        <v>J=</v>
      </c>
      <c r="Q3529" s="88">
        <f t="shared" si="1042"/>
        <v>46685</v>
      </c>
    </row>
    <row r="3530" spans="1:17" x14ac:dyDescent="0.2">
      <c r="A3530" s="79">
        <f t="shared" si="1032"/>
        <v>46602</v>
      </c>
      <c r="B3530" s="80" t="str">
        <f t="shared" ca="1" si="1033"/>
        <v>n.d</v>
      </c>
      <c r="C3530" s="81">
        <f t="shared" ca="1" si="1034"/>
        <v>487.07259923999999</v>
      </c>
      <c r="D3530" s="82">
        <f ca="1">IF(A3530&lt;$B$1,VLOOKUP(A3530,[1]DI!$A$4:$B$15000,2,FALSE),0)</f>
        <v>0</v>
      </c>
      <c r="E3530" s="81">
        <f t="shared" ca="1" si="1035"/>
        <v>0</v>
      </c>
      <c r="F3530" s="83">
        <f t="shared" ref="F3530:F3593" si="1043">IF(A3530&gt;$H$2,$I$3,$I$2)</f>
        <v>1.2</v>
      </c>
      <c r="G3530" s="84">
        <f t="shared" ca="1" si="1036"/>
        <v>1</v>
      </c>
      <c r="H3530" s="81">
        <f ca="1">TRUNC(PRODUCT(G$10:G3529),15)</f>
        <v>1.40945772534528</v>
      </c>
      <c r="I3530" s="81">
        <f t="shared" ca="1" si="1037"/>
        <v>1.40945772534528</v>
      </c>
      <c r="J3530" s="81">
        <f t="shared" ca="1" si="1038"/>
        <v>1</v>
      </c>
      <c r="K3530" s="81">
        <f t="shared" ca="1" si="1039"/>
        <v>0</v>
      </c>
      <c r="L3530" s="85">
        <f>IF(VLOOKUP(A3530,$U$12:$AD$125,8)=VLOOKUP(A3529,$U$12:$AD$125,8),0,VLOOKUP(A3530,U$12:$AD$125,8))</f>
        <v>0</v>
      </c>
      <c r="M3530" s="86">
        <f>IF(L3530&gt;0,VLOOKUP(L3530,T$12:$AC$125,7),0)</f>
        <v>0</v>
      </c>
      <c r="N3530" s="81">
        <f t="shared" si="1031"/>
        <v>0</v>
      </c>
      <c r="O3530" s="81">
        <f t="shared" ca="1" si="1040"/>
        <v>0</v>
      </c>
      <c r="P3530" s="87" t="str">
        <f t="shared" si="1041"/>
        <v>J=</v>
      </c>
      <c r="Q3530" s="88">
        <f t="shared" si="1042"/>
        <v>46685</v>
      </c>
    </row>
    <row r="3531" spans="1:17" x14ac:dyDescent="0.2">
      <c r="A3531" s="79">
        <f t="shared" si="1032"/>
        <v>46603</v>
      </c>
      <c r="B3531" s="80" t="str">
        <f t="shared" ca="1" si="1033"/>
        <v>n.d</v>
      </c>
      <c r="C3531" s="81">
        <f t="shared" ca="1" si="1034"/>
        <v>487.07259923999999</v>
      </c>
      <c r="D3531" s="82">
        <f ca="1">IF(A3531&lt;$B$1,VLOOKUP(A3531,[1]DI!$A$4:$B$15000,2,FALSE),0)</f>
        <v>0</v>
      </c>
      <c r="E3531" s="81">
        <f t="shared" ca="1" si="1035"/>
        <v>0</v>
      </c>
      <c r="F3531" s="83">
        <f t="shared" si="1043"/>
        <v>1.2</v>
      </c>
      <c r="G3531" s="84">
        <f t="shared" ca="1" si="1036"/>
        <v>1</v>
      </c>
      <c r="H3531" s="81">
        <f ca="1">TRUNC(PRODUCT(G$10:G3530),15)</f>
        <v>1.40945772534528</v>
      </c>
      <c r="I3531" s="81">
        <f t="shared" ca="1" si="1037"/>
        <v>1.40945772534528</v>
      </c>
      <c r="J3531" s="81">
        <f t="shared" ca="1" si="1038"/>
        <v>1</v>
      </c>
      <c r="K3531" s="81">
        <f t="shared" ca="1" si="1039"/>
        <v>0</v>
      </c>
      <c r="L3531" s="85">
        <f>IF(VLOOKUP(A3531,$U$12:$AD$125,8)=VLOOKUP(A3530,$U$12:$AD$125,8),0,VLOOKUP(A3531,U$12:$AD$125,8))</f>
        <v>0</v>
      </c>
      <c r="M3531" s="86">
        <f>IF(L3531&gt;0,VLOOKUP(L3531,T$12:$AC$125,7),0)</f>
        <v>0</v>
      </c>
      <c r="N3531" s="81">
        <f t="shared" ref="N3531:N3594" si="1044">IF(M3531&gt;0,(C3531*M3531),0)</f>
        <v>0</v>
      </c>
      <c r="O3531" s="81">
        <f t="shared" ca="1" si="1040"/>
        <v>0</v>
      </c>
      <c r="P3531" s="87" t="str">
        <f t="shared" si="1041"/>
        <v>J=</v>
      </c>
      <c r="Q3531" s="88">
        <f t="shared" si="1042"/>
        <v>46685</v>
      </c>
    </row>
    <row r="3532" spans="1:17" x14ac:dyDescent="0.2">
      <c r="A3532" s="79">
        <f t="shared" si="1032"/>
        <v>46604</v>
      </c>
      <c r="B3532" s="80" t="str">
        <f t="shared" ca="1" si="1033"/>
        <v>n.d</v>
      </c>
      <c r="C3532" s="81">
        <f t="shared" ca="1" si="1034"/>
        <v>487.07259923999999</v>
      </c>
      <c r="D3532" s="82">
        <f ca="1">IF(A3532&lt;$B$1,VLOOKUP(A3532,[1]DI!$A$4:$B$15000,2,FALSE),0)</f>
        <v>0</v>
      </c>
      <c r="E3532" s="81">
        <f t="shared" ca="1" si="1035"/>
        <v>0</v>
      </c>
      <c r="F3532" s="83">
        <f t="shared" si="1043"/>
        <v>1.2</v>
      </c>
      <c r="G3532" s="84">
        <f t="shared" ca="1" si="1036"/>
        <v>1</v>
      </c>
      <c r="H3532" s="81">
        <f ca="1">TRUNC(PRODUCT(G$10:G3531),15)</f>
        <v>1.40945772534528</v>
      </c>
      <c r="I3532" s="81">
        <f t="shared" ca="1" si="1037"/>
        <v>1.40945772534528</v>
      </c>
      <c r="J3532" s="81">
        <f t="shared" ca="1" si="1038"/>
        <v>1</v>
      </c>
      <c r="K3532" s="81">
        <f t="shared" ca="1" si="1039"/>
        <v>0</v>
      </c>
      <c r="L3532" s="85">
        <f>IF(VLOOKUP(A3532,$U$12:$AD$125,8)=VLOOKUP(A3531,$U$12:$AD$125,8),0,VLOOKUP(A3532,U$12:$AD$125,8))</f>
        <v>0</v>
      </c>
      <c r="M3532" s="86">
        <f>IF(L3532&gt;0,VLOOKUP(L3532,T$12:$AC$125,7),0)</f>
        <v>0</v>
      </c>
      <c r="N3532" s="81">
        <f t="shared" si="1044"/>
        <v>0</v>
      </c>
      <c r="O3532" s="81">
        <f t="shared" ca="1" si="1040"/>
        <v>0</v>
      </c>
      <c r="P3532" s="87" t="str">
        <f t="shared" si="1041"/>
        <v>J=</v>
      </c>
      <c r="Q3532" s="88">
        <f t="shared" si="1042"/>
        <v>46685</v>
      </c>
    </row>
    <row r="3533" spans="1:17" x14ac:dyDescent="0.2">
      <c r="A3533" s="79">
        <f t="shared" si="1032"/>
        <v>46605</v>
      </c>
      <c r="B3533" s="80" t="str">
        <f t="shared" ca="1" si="1033"/>
        <v>n.d</v>
      </c>
      <c r="C3533" s="81">
        <f t="shared" ca="1" si="1034"/>
        <v>487.07259923999999</v>
      </c>
      <c r="D3533" s="82">
        <f ca="1">IF(A3533&lt;$B$1,VLOOKUP(A3533,[1]DI!$A$4:$B$15000,2,FALSE),0)</f>
        <v>0</v>
      </c>
      <c r="E3533" s="81">
        <f t="shared" ca="1" si="1035"/>
        <v>0</v>
      </c>
      <c r="F3533" s="83">
        <f t="shared" si="1043"/>
        <v>1.2</v>
      </c>
      <c r="G3533" s="84">
        <f t="shared" ca="1" si="1036"/>
        <v>1</v>
      </c>
      <c r="H3533" s="81">
        <f ca="1">TRUNC(PRODUCT(G$10:G3532),15)</f>
        <v>1.40945772534528</v>
      </c>
      <c r="I3533" s="81">
        <f t="shared" ca="1" si="1037"/>
        <v>1.40945772534528</v>
      </c>
      <c r="J3533" s="81">
        <f t="shared" ca="1" si="1038"/>
        <v>1</v>
      </c>
      <c r="K3533" s="81">
        <f t="shared" ca="1" si="1039"/>
        <v>0</v>
      </c>
      <c r="L3533" s="85">
        <f>IF(VLOOKUP(A3533,$U$12:$AD$125,8)=VLOOKUP(A3532,$U$12:$AD$125,8),0,VLOOKUP(A3533,U$12:$AD$125,8))</f>
        <v>0</v>
      </c>
      <c r="M3533" s="86">
        <f>IF(L3533&gt;0,VLOOKUP(L3533,T$12:$AC$125,7),0)</f>
        <v>0</v>
      </c>
      <c r="N3533" s="81">
        <f t="shared" si="1044"/>
        <v>0</v>
      </c>
      <c r="O3533" s="81">
        <f t="shared" ca="1" si="1040"/>
        <v>0</v>
      </c>
      <c r="P3533" s="87" t="str">
        <f t="shared" si="1041"/>
        <v>J=</v>
      </c>
      <c r="Q3533" s="88">
        <f t="shared" si="1042"/>
        <v>46685</v>
      </c>
    </row>
    <row r="3534" spans="1:17" x14ac:dyDescent="0.2">
      <c r="A3534" s="79">
        <f t="shared" ref="A3534:A3597" si="1045">(A3533+1)</f>
        <v>46606</v>
      </c>
      <c r="B3534" s="80" t="str">
        <f t="shared" ca="1" si="1033"/>
        <v>n.d</v>
      </c>
      <c r="C3534" s="81">
        <f t="shared" ca="1" si="1034"/>
        <v>487.07259923999999</v>
      </c>
      <c r="D3534" s="82">
        <f ca="1">IF(A3534&lt;$B$1,VLOOKUP(A3534,[1]DI!$A$4:$B$15000,2,FALSE),0)</f>
        <v>0</v>
      </c>
      <c r="E3534" s="81">
        <f t="shared" ca="1" si="1035"/>
        <v>0</v>
      </c>
      <c r="F3534" s="83">
        <f t="shared" si="1043"/>
        <v>1.2</v>
      </c>
      <c r="G3534" s="84">
        <f t="shared" ca="1" si="1036"/>
        <v>1</v>
      </c>
      <c r="H3534" s="81">
        <f ca="1">TRUNC(PRODUCT(G$10:G3533),15)</f>
        <v>1.40945772534528</v>
      </c>
      <c r="I3534" s="81">
        <f t="shared" ca="1" si="1037"/>
        <v>1.40945772534528</v>
      </c>
      <c r="J3534" s="81">
        <f t="shared" ca="1" si="1038"/>
        <v>1</v>
      </c>
      <c r="K3534" s="81">
        <f t="shared" ca="1" si="1039"/>
        <v>0</v>
      </c>
      <c r="L3534" s="85">
        <f>IF(VLOOKUP(A3534,$U$12:$AD$125,8)=VLOOKUP(A3533,$U$12:$AD$125,8),0,VLOOKUP(A3534,U$12:$AD$125,8))</f>
        <v>0</v>
      </c>
      <c r="M3534" s="86">
        <f>IF(L3534&gt;0,VLOOKUP(L3534,T$12:$AC$125,7),0)</f>
        <v>0</v>
      </c>
      <c r="N3534" s="81">
        <f t="shared" si="1044"/>
        <v>0</v>
      </c>
      <c r="O3534" s="81">
        <f t="shared" ca="1" si="1040"/>
        <v>0</v>
      </c>
      <c r="P3534" s="87" t="str">
        <f t="shared" si="1041"/>
        <v>J=</v>
      </c>
      <c r="Q3534" s="88">
        <f t="shared" si="1042"/>
        <v>46685</v>
      </c>
    </row>
    <row r="3535" spans="1:17" x14ac:dyDescent="0.2">
      <c r="A3535" s="79">
        <f t="shared" si="1045"/>
        <v>46607</v>
      </c>
      <c r="B3535" s="80" t="str">
        <f t="shared" ca="1" si="1033"/>
        <v>n.d</v>
      </c>
      <c r="C3535" s="81">
        <f t="shared" ca="1" si="1034"/>
        <v>487.07259923999999</v>
      </c>
      <c r="D3535" s="82">
        <f ca="1">IF(A3535&lt;$B$1,VLOOKUP(A3535,[1]DI!$A$4:$B$15000,2,FALSE),0)</f>
        <v>0</v>
      </c>
      <c r="E3535" s="81">
        <f t="shared" ca="1" si="1035"/>
        <v>0</v>
      </c>
      <c r="F3535" s="83">
        <f t="shared" si="1043"/>
        <v>1.2</v>
      </c>
      <c r="G3535" s="84">
        <f t="shared" ca="1" si="1036"/>
        <v>1</v>
      </c>
      <c r="H3535" s="81">
        <f ca="1">TRUNC(PRODUCT(G$10:G3534),15)</f>
        <v>1.40945772534528</v>
      </c>
      <c r="I3535" s="81">
        <f t="shared" ca="1" si="1037"/>
        <v>1.40945772534528</v>
      </c>
      <c r="J3535" s="81">
        <f t="shared" ca="1" si="1038"/>
        <v>1</v>
      </c>
      <c r="K3535" s="81">
        <f t="shared" ca="1" si="1039"/>
        <v>0</v>
      </c>
      <c r="L3535" s="85">
        <f>IF(VLOOKUP(A3535,$U$12:$AD$125,8)=VLOOKUP(A3534,$U$12:$AD$125,8),0,VLOOKUP(A3535,U$12:$AD$125,8))</f>
        <v>0</v>
      </c>
      <c r="M3535" s="86">
        <f>IF(L3535&gt;0,VLOOKUP(L3535,T$12:$AC$125,7),0)</f>
        <v>0</v>
      </c>
      <c r="N3535" s="81">
        <f t="shared" si="1044"/>
        <v>0</v>
      </c>
      <c r="O3535" s="81">
        <f t="shared" ca="1" si="1040"/>
        <v>0</v>
      </c>
      <c r="P3535" s="87" t="str">
        <f t="shared" si="1041"/>
        <v>J=</v>
      </c>
      <c r="Q3535" s="88">
        <f t="shared" si="1042"/>
        <v>46685</v>
      </c>
    </row>
    <row r="3536" spans="1:17" x14ac:dyDescent="0.2">
      <c r="A3536" s="79">
        <f t="shared" si="1045"/>
        <v>46608</v>
      </c>
      <c r="B3536" s="80" t="str">
        <f t="shared" ca="1" si="1033"/>
        <v>n.d</v>
      </c>
      <c r="C3536" s="81">
        <f t="shared" ca="1" si="1034"/>
        <v>487.07259923999999</v>
      </c>
      <c r="D3536" s="82">
        <f ca="1">IF(A3536&lt;$B$1,VLOOKUP(A3536,[1]DI!$A$4:$B$15000,2,FALSE),0)</f>
        <v>0</v>
      </c>
      <c r="E3536" s="81">
        <f t="shared" ca="1" si="1035"/>
        <v>0</v>
      </c>
      <c r="F3536" s="83">
        <f t="shared" si="1043"/>
        <v>1.2</v>
      </c>
      <c r="G3536" s="84">
        <f t="shared" ca="1" si="1036"/>
        <v>1</v>
      </c>
      <c r="H3536" s="81">
        <f ca="1">TRUNC(PRODUCT(G$10:G3535),15)</f>
        <v>1.40945772534528</v>
      </c>
      <c r="I3536" s="81">
        <f t="shared" ca="1" si="1037"/>
        <v>1.40945772534528</v>
      </c>
      <c r="J3536" s="81">
        <f t="shared" ca="1" si="1038"/>
        <v>1</v>
      </c>
      <c r="K3536" s="81">
        <f t="shared" ca="1" si="1039"/>
        <v>0</v>
      </c>
      <c r="L3536" s="85">
        <f>IF(VLOOKUP(A3536,$U$12:$AD$125,8)=VLOOKUP(A3535,$U$12:$AD$125,8),0,VLOOKUP(A3536,U$12:$AD$125,8))</f>
        <v>0</v>
      </c>
      <c r="M3536" s="86">
        <f>IF(L3536&gt;0,VLOOKUP(L3536,T$12:$AC$125,7),0)</f>
        <v>0</v>
      </c>
      <c r="N3536" s="81">
        <f t="shared" si="1044"/>
        <v>0</v>
      </c>
      <c r="O3536" s="81">
        <f t="shared" ca="1" si="1040"/>
        <v>0</v>
      </c>
      <c r="P3536" s="87" t="str">
        <f t="shared" si="1041"/>
        <v>J=</v>
      </c>
      <c r="Q3536" s="88">
        <f t="shared" si="1042"/>
        <v>46685</v>
      </c>
    </row>
    <row r="3537" spans="1:17" x14ac:dyDescent="0.2">
      <c r="A3537" s="79">
        <f t="shared" si="1045"/>
        <v>46609</v>
      </c>
      <c r="B3537" s="80" t="str">
        <f t="shared" ca="1" si="1033"/>
        <v>n.d</v>
      </c>
      <c r="C3537" s="81">
        <f t="shared" ca="1" si="1034"/>
        <v>487.07259923999999</v>
      </c>
      <c r="D3537" s="82">
        <f ca="1">IF(A3537&lt;$B$1,VLOOKUP(A3537,[1]DI!$A$4:$B$15000,2,FALSE),0)</f>
        <v>0</v>
      </c>
      <c r="E3537" s="81">
        <f t="shared" ca="1" si="1035"/>
        <v>0</v>
      </c>
      <c r="F3537" s="83">
        <f t="shared" si="1043"/>
        <v>1.2</v>
      </c>
      <c r="G3537" s="84">
        <f t="shared" ca="1" si="1036"/>
        <v>1</v>
      </c>
      <c r="H3537" s="81">
        <f ca="1">TRUNC(PRODUCT(G$10:G3536),15)</f>
        <v>1.40945772534528</v>
      </c>
      <c r="I3537" s="81">
        <f t="shared" ca="1" si="1037"/>
        <v>1.40945772534528</v>
      </c>
      <c r="J3537" s="81">
        <f t="shared" ca="1" si="1038"/>
        <v>1</v>
      </c>
      <c r="K3537" s="81">
        <f t="shared" ca="1" si="1039"/>
        <v>0</v>
      </c>
      <c r="L3537" s="85">
        <f>IF(VLOOKUP(A3537,$U$12:$AD$125,8)=VLOOKUP(A3536,$U$12:$AD$125,8),0,VLOOKUP(A3537,U$12:$AD$125,8))</f>
        <v>0</v>
      </c>
      <c r="M3537" s="86">
        <f>IF(L3537&gt;0,VLOOKUP(L3537,T$12:$AC$125,7),0)</f>
        <v>0</v>
      </c>
      <c r="N3537" s="81">
        <f t="shared" si="1044"/>
        <v>0</v>
      </c>
      <c r="O3537" s="81">
        <f t="shared" ca="1" si="1040"/>
        <v>0</v>
      </c>
      <c r="P3537" s="87" t="str">
        <f t="shared" si="1041"/>
        <v>J=</v>
      </c>
      <c r="Q3537" s="88">
        <f t="shared" si="1042"/>
        <v>46685</v>
      </c>
    </row>
    <row r="3538" spans="1:17" x14ac:dyDescent="0.2">
      <c r="A3538" s="79">
        <f t="shared" si="1045"/>
        <v>46610</v>
      </c>
      <c r="B3538" s="80" t="str">
        <f t="shared" ca="1" si="1033"/>
        <v>n.d</v>
      </c>
      <c r="C3538" s="81">
        <f t="shared" ca="1" si="1034"/>
        <v>487.07259923999999</v>
      </c>
      <c r="D3538" s="82">
        <f ca="1">IF(A3538&lt;$B$1,VLOOKUP(A3538,[1]DI!$A$4:$B$15000,2,FALSE),0)</f>
        <v>0</v>
      </c>
      <c r="E3538" s="81">
        <f t="shared" ca="1" si="1035"/>
        <v>0</v>
      </c>
      <c r="F3538" s="83">
        <f t="shared" si="1043"/>
        <v>1.2</v>
      </c>
      <c r="G3538" s="84">
        <f t="shared" ca="1" si="1036"/>
        <v>1</v>
      </c>
      <c r="H3538" s="81">
        <f ca="1">TRUNC(PRODUCT(G$10:G3537),15)</f>
        <v>1.40945772534528</v>
      </c>
      <c r="I3538" s="81">
        <f t="shared" ca="1" si="1037"/>
        <v>1.40945772534528</v>
      </c>
      <c r="J3538" s="81">
        <f t="shared" ca="1" si="1038"/>
        <v>1</v>
      </c>
      <c r="K3538" s="81">
        <f t="shared" ca="1" si="1039"/>
        <v>0</v>
      </c>
      <c r="L3538" s="85">
        <f>IF(VLOOKUP(A3538,$U$12:$AD$125,8)=VLOOKUP(A3537,$U$12:$AD$125,8),0,VLOOKUP(A3538,U$12:$AD$125,8))</f>
        <v>0</v>
      </c>
      <c r="M3538" s="86">
        <f>IF(L3538&gt;0,VLOOKUP(L3538,T$12:$AC$125,7),0)</f>
        <v>0</v>
      </c>
      <c r="N3538" s="81">
        <f t="shared" si="1044"/>
        <v>0</v>
      </c>
      <c r="O3538" s="81">
        <f t="shared" ca="1" si="1040"/>
        <v>0</v>
      </c>
      <c r="P3538" s="87" t="str">
        <f t="shared" si="1041"/>
        <v>J=</v>
      </c>
      <c r="Q3538" s="88">
        <f t="shared" si="1042"/>
        <v>46685</v>
      </c>
    </row>
    <row r="3539" spans="1:17" x14ac:dyDescent="0.2">
      <c r="A3539" s="79">
        <f t="shared" si="1045"/>
        <v>46611</v>
      </c>
      <c r="B3539" s="80" t="str">
        <f t="shared" ca="1" si="1033"/>
        <v>n.d</v>
      </c>
      <c r="C3539" s="81">
        <f t="shared" ca="1" si="1034"/>
        <v>487.07259923999999</v>
      </c>
      <c r="D3539" s="82">
        <f ca="1">IF(A3539&lt;$B$1,VLOOKUP(A3539,[1]DI!$A$4:$B$15000,2,FALSE),0)</f>
        <v>0</v>
      </c>
      <c r="E3539" s="81">
        <f t="shared" ca="1" si="1035"/>
        <v>0</v>
      </c>
      <c r="F3539" s="83">
        <f t="shared" si="1043"/>
        <v>1.2</v>
      </c>
      <c r="G3539" s="84">
        <f t="shared" ca="1" si="1036"/>
        <v>1</v>
      </c>
      <c r="H3539" s="81">
        <f ca="1">TRUNC(PRODUCT(G$10:G3538),15)</f>
        <v>1.40945772534528</v>
      </c>
      <c r="I3539" s="81">
        <f t="shared" ca="1" si="1037"/>
        <v>1.40945772534528</v>
      </c>
      <c r="J3539" s="81">
        <f t="shared" ca="1" si="1038"/>
        <v>1</v>
      </c>
      <c r="K3539" s="81">
        <f t="shared" ca="1" si="1039"/>
        <v>0</v>
      </c>
      <c r="L3539" s="85">
        <f>IF(VLOOKUP(A3539,$U$12:$AD$125,8)=VLOOKUP(A3538,$U$12:$AD$125,8),0,VLOOKUP(A3539,U$12:$AD$125,8))</f>
        <v>0</v>
      </c>
      <c r="M3539" s="86">
        <f>IF(L3539&gt;0,VLOOKUP(L3539,T$12:$AC$125,7),0)</f>
        <v>0</v>
      </c>
      <c r="N3539" s="81">
        <f t="shared" si="1044"/>
        <v>0</v>
      </c>
      <c r="O3539" s="81">
        <f t="shared" ca="1" si="1040"/>
        <v>0</v>
      </c>
      <c r="P3539" s="87" t="str">
        <f t="shared" si="1041"/>
        <v>J=</v>
      </c>
      <c r="Q3539" s="88">
        <f t="shared" si="1042"/>
        <v>46685</v>
      </c>
    </row>
    <row r="3540" spans="1:17" x14ac:dyDescent="0.2">
      <c r="A3540" s="79">
        <f t="shared" si="1045"/>
        <v>46612</v>
      </c>
      <c r="B3540" s="80" t="str">
        <f t="shared" ca="1" si="1033"/>
        <v>n.d</v>
      </c>
      <c r="C3540" s="81">
        <f t="shared" ca="1" si="1034"/>
        <v>487.07259923999999</v>
      </c>
      <c r="D3540" s="82">
        <f ca="1">IF(A3540&lt;$B$1,VLOOKUP(A3540,[1]DI!$A$4:$B$15000,2,FALSE),0)</f>
        <v>0</v>
      </c>
      <c r="E3540" s="81">
        <f t="shared" ca="1" si="1035"/>
        <v>0</v>
      </c>
      <c r="F3540" s="83">
        <f t="shared" si="1043"/>
        <v>1.2</v>
      </c>
      <c r="G3540" s="84">
        <f t="shared" ca="1" si="1036"/>
        <v>1</v>
      </c>
      <c r="H3540" s="81">
        <f ca="1">TRUNC(PRODUCT(G$10:G3539),15)</f>
        <v>1.40945772534528</v>
      </c>
      <c r="I3540" s="81">
        <f t="shared" ca="1" si="1037"/>
        <v>1.40945772534528</v>
      </c>
      <c r="J3540" s="81">
        <f t="shared" ca="1" si="1038"/>
        <v>1</v>
      </c>
      <c r="K3540" s="81">
        <f t="shared" ca="1" si="1039"/>
        <v>0</v>
      </c>
      <c r="L3540" s="85">
        <f>IF(VLOOKUP(A3540,$U$12:$AD$125,8)=VLOOKUP(A3539,$U$12:$AD$125,8),0,VLOOKUP(A3540,U$12:$AD$125,8))</f>
        <v>0</v>
      </c>
      <c r="M3540" s="86">
        <f>IF(L3540&gt;0,VLOOKUP(L3540,T$12:$AC$125,7),0)</f>
        <v>0</v>
      </c>
      <c r="N3540" s="81">
        <f t="shared" si="1044"/>
        <v>0</v>
      </c>
      <c r="O3540" s="81">
        <f t="shared" ca="1" si="1040"/>
        <v>0</v>
      </c>
      <c r="P3540" s="87" t="str">
        <f t="shared" si="1041"/>
        <v>J=</v>
      </c>
      <c r="Q3540" s="88">
        <f t="shared" si="1042"/>
        <v>46685</v>
      </c>
    </row>
    <row r="3541" spans="1:17" x14ac:dyDescent="0.2">
      <c r="A3541" s="79">
        <f t="shared" si="1045"/>
        <v>46613</v>
      </c>
      <c r="B3541" s="80" t="str">
        <f t="shared" ca="1" si="1033"/>
        <v>n.d</v>
      </c>
      <c r="C3541" s="81">
        <f t="shared" ca="1" si="1034"/>
        <v>487.07259923999999</v>
      </c>
      <c r="D3541" s="82">
        <f ca="1">IF(A3541&lt;$B$1,VLOOKUP(A3541,[1]DI!$A$4:$B$15000,2,FALSE),0)</f>
        <v>0</v>
      </c>
      <c r="E3541" s="81">
        <f t="shared" ca="1" si="1035"/>
        <v>0</v>
      </c>
      <c r="F3541" s="83">
        <f t="shared" si="1043"/>
        <v>1.2</v>
      </c>
      <c r="G3541" s="84">
        <f t="shared" ca="1" si="1036"/>
        <v>1</v>
      </c>
      <c r="H3541" s="81">
        <f ca="1">TRUNC(PRODUCT(G$10:G3540),15)</f>
        <v>1.40945772534528</v>
      </c>
      <c r="I3541" s="81">
        <f t="shared" ca="1" si="1037"/>
        <v>1.40945772534528</v>
      </c>
      <c r="J3541" s="81">
        <f t="shared" ca="1" si="1038"/>
        <v>1</v>
      </c>
      <c r="K3541" s="81">
        <f t="shared" ca="1" si="1039"/>
        <v>0</v>
      </c>
      <c r="L3541" s="85">
        <f>IF(VLOOKUP(A3541,$U$12:$AD$125,8)=VLOOKUP(A3540,$U$12:$AD$125,8),0,VLOOKUP(A3541,U$12:$AD$125,8))</f>
        <v>0</v>
      </c>
      <c r="M3541" s="86">
        <f>IF(L3541&gt;0,VLOOKUP(L3541,T$12:$AC$125,7),0)</f>
        <v>0</v>
      </c>
      <c r="N3541" s="81">
        <f t="shared" si="1044"/>
        <v>0</v>
      </c>
      <c r="O3541" s="81">
        <f t="shared" ca="1" si="1040"/>
        <v>0</v>
      </c>
      <c r="P3541" s="87" t="str">
        <f t="shared" si="1041"/>
        <v>J=</v>
      </c>
      <c r="Q3541" s="88">
        <f t="shared" si="1042"/>
        <v>46685</v>
      </c>
    </row>
    <row r="3542" spans="1:17" x14ac:dyDescent="0.2">
      <c r="A3542" s="79">
        <f t="shared" si="1045"/>
        <v>46614</v>
      </c>
      <c r="B3542" s="80" t="str">
        <f t="shared" ca="1" si="1033"/>
        <v>n.d</v>
      </c>
      <c r="C3542" s="81">
        <f t="shared" ca="1" si="1034"/>
        <v>487.07259923999999</v>
      </c>
      <c r="D3542" s="82">
        <f ca="1">IF(A3542&lt;$B$1,VLOOKUP(A3542,[1]DI!$A$4:$B$15000,2,FALSE),0)</f>
        <v>0</v>
      </c>
      <c r="E3542" s="81">
        <f t="shared" ca="1" si="1035"/>
        <v>0</v>
      </c>
      <c r="F3542" s="83">
        <f t="shared" si="1043"/>
        <v>1.2</v>
      </c>
      <c r="G3542" s="84">
        <f t="shared" ca="1" si="1036"/>
        <v>1</v>
      </c>
      <c r="H3542" s="81">
        <f ca="1">TRUNC(PRODUCT(G$10:G3541),15)</f>
        <v>1.40945772534528</v>
      </c>
      <c r="I3542" s="81">
        <f t="shared" ca="1" si="1037"/>
        <v>1.40945772534528</v>
      </c>
      <c r="J3542" s="81">
        <f t="shared" ca="1" si="1038"/>
        <v>1</v>
      </c>
      <c r="K3542" s="81">
        <f t="shared" ca="1" si="1039"/>
        <v>0</v>
      </c>
      <c r="L3542" s="85">
        <f>IF(VLOOKUP(A3542,$U$12:$AD$125,8)=VLOOKUP(A3541,$U$12:$AD$125,8),0,VLOOKUP(A3542,U$12:$AD$125,8))</f>
        <v>0</v>
      </c>
      <c r="M3542" s="86">
        <f>IF(L3542&gt;0,VLOOKUP(L3542,T$12:$AC$125,7),0)</f>
        <v>0</v>
      </c>
      <c r="N3542" s="81">
        <f t="shared" si="1044"/>
        <v>0</v>
      </c>
      <c r="O3542" s="81">
        <f t="shared" ca="1" si="1040"/>
        <v>0</v>
      </c>
      <c r="P3542" s="87" t="str">
        <f t="shared" si="1041"/>
        <v>J=</v>
      </c>
      <c r="Q3542" s="88">
        <f t="shared" si="1042"/>
        <v>46685</v>
      </c>
    </row>
    <row r="3543" spans="1:17" x14ac:dyDescent="0.2">
      <c r="A3543" s="79">
        <f t="shared" si="1045"/>
        <v>46615</v>
      </c>
      <c r="B3543" s="80" t="str">
        <f t="shared" ca="1" si="1033"/>
        <v>n.d</v>
      </c>
      <c r="C3543" s="81">
        <f t="shared" ca="1" si="1034"/>
        <v>487.07259923999999</v>
      </c>
      <c r="D3543" s="82">
        <f ca="1">IF(A3543&lt;$B$1,VLOOKUP(A3543,[1]DI!$A$4:$B$15000,2,FALSE),0)</f>
        <v>0</v>
      </c>
      <c r="E3543" s="81">
        <f t="shared" ca="1" si="1035"/>
        <v>0</v>
      </c>
      <c r="F3543" s="83">
        <f t="shared" si="1043"/>
        <v>1.2</v>
      </c>
      <c r="G3543" s="84">
        <f t="shared" ca="1" si="1036"/>
        <v>1</v>
      </c>
      <c r="H3543" s="81">
        <f ca="1">TRUNC(PRODUCT(G$10:G3542),15)</f>
        <v>1.40945772534528</v>
      </c>
      <c r="I3543" s="81">
        <f t="shared" ca="1" si="1037"/>
        <v>1.40945772534528</v>
      </c>
      <c r="J3543" s="81">
        <f t="shared" ca="1" si="1038"/>
        <v>1</v>
      </c>
      <c r="K3543" s="81">
        <f t="shared" ca="1" si="1039"/>
        <v>0</v>
      </c>
      <c r="L3543" s="85">
        <f>IF(VLOOKUP(A3543,$U$12:$AD$125,8)=VLOOKUP(A3542,$U$12:$AD$125,8),0,VLOOKUP(A3543,U$12:$AD$125,8))</f>
        <v>0</v>
      </c>
      <c r="M3543" s="86">
        <f>IF(L3543&gt;0,VLOOKUP(L3543,T$12:$AC$125,7),0)</f>
        <v>0</v>
      </c>
      <c r="N3543" s="81">
        <f t="shared" si="1044"/>
        <v>0</v>
      </c>
      <c r="O3543" s="81">
        <f t="shared" ca="1" si="1040"/>
        <v>0</v>
      </c>
      <c r="P3543" s="87" t="str">
        <f t="shared" si="1041"/>
        <v>J=</v>
      </c>
      <c r="Q3543" s="88">
        <f t="shared" si="1042"/>
        <v>46685</v>
      </c>
    </row>
    <row r="3544" spans="1:17" x14ac:dyDescent="0.2">
      <c r="A3544" s="79">
        <f t="shared" si="1045"/>
        <v>46616</v>
      </c>
      <c r="B3544" s="80" t="str">
        <f t="shared" ca="1" si="1033"/>
        <v>n.d</v>
      </c>
      <c r="C3544" s="81">
        <f t="shared" ca="1" si="1034"/>
        <v>487.07259923999999</v>
      </c>
      <c r="D3544" s="82">
        <f ca="1">IF(A3544&lt;$B$1,VLOOKUP(A3544,[1]DI!$A$4:$B$15000,2,FALSE),0)</f>
        <v>0</v>
      </c>
      <c r="E3544" s="81">
        <f t="shared" ca="1" si="1035"/>
        <v>0</v>
      </c>
      <c r="F3544" s="83">
        <f t="shared" si="1043"/>
        <v>1.2</v>
      </c>
      <c r="G3544" s="84">
        <f t="shared" ca="1" si="1036"/>
        <v>1</v>
      </c>
      <c r="H3544" s="81">
        <f ca="1">TRUNC(PRODUCT(G$10:G3543),15)</f>
        <v>1.40945772534528</v>
      </c>
      <c r="I3544" s="81">
        <f t="shared" ca="1" si="1037"/>
        <v>1.40945772534528</v>
      </c>
      <c r="J3544" s="81">
        <f t="shared" ca="1" si="1038"/>
        <v>1</v>
      </c>
      <c r="K3544" s="81">
        <f t="shared" ca="1" si="1039"/>
        <v>0</v>
      </c>
      <c r="L3544" s="85">
        <f>IF(VLOOKUP(A3544,$U$12:$AD$125,8)=VLOOKUP(A3543,$U$12:$AD$125,8),0,VLOOKUP(A3544,U$12:$AD$125,8))</f>
        <v>0</v>
      </c>
      <c r="M3544" s="86">
        <f>IF(L3544&gt;0,VLOOKUP(L3544,T$12:$AC$125,7),0)</f>
        <v>0</v>
      </c>
      <c r="N3544" s="81">
        <f t="shared" si="1044"/>
        <v>0</v>
      </c>
      <c r="O3544" s="81">
        <f t="shared" ca="1" si="1040"/>
        <v>0</v>
      </c>
      <c r="P3544" s="87" t="str">
        <f t="shared" si="1041"/>
        <v>J=</v>
      </c>
      <c r="Q3544" s="88">
        <f t="shared" si="1042"/>
        <v>46685</v>
      </c>
    </row>
    <row r="3545" spans="1:17" x14ac:dyDescent="0.2">
      <c r="A3545" s="79">
        <f t="shared" si="1045"/>
        <v>46617</v>
      </c>
      <c r="B3545" s="80" t="str">
        <f t="shared" ca="1" si="1033"/>
        <v>n.d</v>
      </c>
      <c r="C3545" s="81">
        <f t="shared" ca="1" si="1034"/>
        <v>487.07259923999999</v>
      </c>
      <c r="D3545" s="82">
        <f ca="1">IF(A3545&lt;$B$1,VLOOKUP(A3545,[1]DI!$A$4:$B$15000,2,FALSE),0)</f>
        <v>0</v>
      </c>
      <c r="E3545" s="81">
        <f t="shared" ca="1" si="1035"/>
        <v>0</v>
      </c>
      <c r="F3545" s="83">
        <f t="shared" si="1043"/>
        <v>1.2</v>
      </c>
      <c r="G3545" s="84">
        <f t="shared" ca="1" si="1036"/>
        <v>1</v>
      </c>
      <c r="H3545" s="81">
        <f ca="1">TRUNC(PRODUCT(G$10:G3544),15)</f>
        <v>1.40945772534528</v>
      </c>
      <c r="I3545" s="81">
        <f t="shared" ca="1" si="1037"/>
        <v>1.40945772534528</v>
      </c>
      <c r="J3545" s="81">
        <f t="shared" ca="1" si="1038"/>
        <v>1</v>
      </c>
      <c r="K3545" s="81">
        <f t="shared" ca="1" si="1039"/>
        <v>0</v>
      </c>
      <c r="L3545" s="85">
        <f>IF(VLOOKUP(A3545,$U$12:$AD$125,8)=VLOOKUP(A3544,$U$12:$AD$125,8),0,VLOOKUP(A3545,U$12:$AD$125,8))</f>
        <v>0</v>
      </c>
      <c r="M3545" s="86">
        <f>IF(L3545&gt;0,VLOOKUP(L3545,T$12:$AC$125,7),0)</f>
        <v>0</v>
      </c>
      <c r="N3545" s="81">
        <f t="shared" si="1044"/>
        <v>0</v>
      </c>
      <c r="O3545" s="81">
        <f t="shared" ca="1" si="1040"/>
        <v>0</v>
      </c>
      <c r="P3545" s="87" t="str">
        <f t="shared" si="1041"/>
        <v>J=</v>
      </c>
      <c r="Q3545" s="88">
        <f t="shared" si="1042"/>
        <v>46685</v>
      </c>
    </row>
    <row r="3546" spans="1:17" x14ac:dyDescent="0.2">
      <c r="A3546" s="79">
        <f t="shared" si="1045"/>
        <v>46618</v>
      </c>
      <c r="B3546" s="80" t="str">
        <f t="shared" ca="1" si="1033"/>
        <v>n.d</v>
      </c>
      <c r="C3546" s="81">
        <f t="shared" ca="1" si="1034"/>
        <v>487.07259923999999</v>
      </c>
      <c r="D3546" s="82">
        <f ca="1">IF(A3546&lt;$B$1,VLOOKUP(A3546,[1]DI!$A$4:$B$15000,2,FALSE),0)</f>
        <v>0</v>
      </c>
      <c r="E3546" s="81">
        <f t="shared" ca="1" si="1035"/>
        <v>0</v>
      </c>
      <c r="F3546" s="83">
        <f t="shared" si="1043"/>
        <v>1.2</v>
      </c>
      <c r="G3546" s="84">
        <f t="shared" ca="1" si="1036"/>
        <v>1</v>
      </c>
      <c r="H3546" s="81">
        <f ca="1">TRUNC(PRODUCT(G$10:G3545),15)</f>
        <v>1.40945772534528</v>
      </c>
      <c r="I3546" s="81">
        <f t="shared" ca="1" si="1037"/>
        <v>1.40945772534528</v>
      </c>
      <c r="J3546" s="81">
        <f t="shared" ca="1" si="1038"/>
        <v>1</v>
      </c>
      <c r="K3546" s="81">
        <f t="shared" ca="1" si="1039"/>
        <v>0</v>
      </c>
      <c r="L3546" s="85">
        <f>IF(VLOOKUP(A3546,$U$12:$AD$125,8)=VLOOKUP(A3545,$U$12:$AD$125,8),0,VLOOKUP(A3546,U$12:$AD$125,8))</f>
        <v>0</v>
      </c>
      <c r="M3546" s="86">
        <f>IF(L3546&gt;0,VLOOKUP(L3546,T$12:$AC$125,7),0)</f>
        <v>0</v>
      </c>
      <c r="N3546" s="81">
        <f t="shared" si="1044"/>
        <v>0</v>
      </c>
      <c r="O3546" s="81">
        <f t="shared" ca="1" si="1040"/>
        <v>0</v>
      </c>
      <c r="P3546" s="87" t="str">
        <f t="shared" si="1041"/>
        <v>J=</v>
      </c>
      <c r="Q3546" s="88">
        <f t="shared" si="1042"/>
        <v>46685</v>
      </c>
    </row>
    <row r="3547" spans="1:17" x14ac:dyDescent="0.2">
      <c r="A3547" s="79">
        <f t="shared" si="1045"/>
        <v>46619</v>
      </c>
      <c r="B3547" s="80" t="str">
        <f t="shared" ca="1" si="1033"/>
        <v>n.d</v>
      </c>
      <c r="C3547" s="81">
        <f t="shared" ca="1" si="1034"/>
        <v>487.07259923999999</v>
      </c>
      <c r="D3547" s="82">
        <f ca="1">IF(A3547&lt;$B$1,VLOOKUP(A3547,[1]DI!$A$4:$B$15000,2,FALSE),0)</f>
        <v>0</v>
      </c>
      <c r="E3547" s="81">
        <f t="shared" ca="1" si="1035"/>
        <v>0</v>
      </c>
      <c r="F3547" s="83">
        <f t="shared" si="1043"/>
        <v>1.2</v>
      </c>
      <c r="G3547" s="84">
        <f t="shared" ca="1" si="1036"/>
        <v>1</v>
      </c>
      <c r="H3547" s="81">
        <f ca="1">TRUNC(PRODUCT(G$10:G3546),15)</f>
        <v>1.40945772534528</v>
      </c>
      <c r="I3547" s="81">
        <f t="shared" ca="1" si="1037"/>
        <v>1.40945772534528</v>
      </c>
      <c r="J3547" s="81">
        <f t="shared" ca="1" si="1038"/>
        <v>1</v>
      </c>
      <c r="K3547" s="81">
        <f t="shared" ca="1" si="1039"/>
        <v>0</v>
      </c>
      <c r="L3547" s="85">
        <f>IF(VLOOKUP(A3547,$U$12:$AD$125,8)=VLOOKUP(A3546,$U$12:$AD$125,8),0,VLOOKUP(A3547,U$12:$AD$125,8))</f>
        <v>0</v>
      </c>
      <c r="M3547" s="86">
        <f>IF(L3547&gt;0,VLOOKUP(L3547,T$12:$AC$125,7),0)</f>
        <v>0</v>
      </c>
      <c r="N3547" s="81">
        <f t="shared" si="1044"/>
        <v>0</v>
      </c>
      <c r="O3547" s="81">
        <f t="shared" ca="1" si="1040"/>
        <v>0</v>
      </c>
      <c r="P3547" s="87" t="str">
        <f t="shared" si="1041"/>
        <v>J=</v>
      </c>
      <c r="Q3547" s="88">
        <f t="shared" si="1042"/>
        <v>46685</v>
      </c>
    </row>
    <row r="3548" spans="1:17" x14ac:dyDescent="0.2">
      <c r="A3548" s="79">
        <f t="shared" si="1045"/>
        <v>46620</v>
      </c>
      <c r="B3548" s="80" t="str">
        <f t="shared" ca="1" si="1033"/>
        <v>n.d</v>
      </c>
      <c r="C3548" s="81">
        <f t="shared" ca="1" si="1034"/>
        <v>487.07259923999999</v>
      </c>
      <c r="D3548" s="82">
        <f ca="1">IF(A3548&lt;$B$1,VLOOKUP(A3548,[1]DI!$A$4:$B$15000,2,FALSE),0)</f>
        <v>0</v>
      </c>
      <c r="E3548" s="81">
        <f t="shared" ca="1" si="1035"/>
        <v>0</v>
      </c>
      <c r="F3548" s="83">
        <f t="shared" si="1043"/>
        <v>1.2</v>
      </c>
      <c r="G3548" s="84">
        <f t="shared" ca="1" si="1036"/>
        <v>1</v>
      </c>
      <c r="H3548" s="81">
        <f ca="1">TRUNC(PRODUCT(G$10:G3547),15)</f>
        <v>1.40945772534528</v>
      </c>
      <c r="I3548" s="81">
        <f t="shared" ca="1" si="1037"/>
        <v>1.40945772534528</v>
      </c>
      <c r="J3548" s="81">
        <f t="shared" ca="1" si="1038"/>
        <v>1</v>
      </c>
      <c r="K3548" s="81">
        <f t="shared" ca="1" si="1039"/>
        <v>0</v>
      </c>
      <c r="L3548" s="85">
        <f>IF(VLOOKUP(A3548,$U$12:$AD$125,8)=VLOOKUP(A3547,$U$12:$AD$125,8),0,VLOOKUP(A3548,U$12:$AD$125,8))</f>
        <v>0</v>
      </c>
      <c r="M3548" s="86">
        <f>IF(L3548&gt;0,VLOOKUP(L3548,T$12:$AC$125,7),0)</f>
        <v>0</v>
      </c>
      <c r="N3548" s="81">
        <f t="shared" si="1044"/>
        <v>0</v>
      </c>
      <c r="O3548" s="81">
        <f t="shared" ca="1" si="1040"/>
        <v>0</v>
      </c>
      <c r="P3548" s="87" t="str">
        <f t="shared" si="1041"/>
        <v>J=</v>
      </c>
      <c r="Q3548" s="88">
        <f t="shared" si="1042"/>
        <v>46685</v>
      </c>
    </row>
    <row r="3549" spans="1:17" x14ac:dyDescent="0.2">
      <c r="A3549" s="79">
        <f t="shared" si="1045"/>
        <v>46621</v>
      </c>
      <c r="B3549" s="80" t="str">
        <f t="shared" ca="1" si="1033"/>
        <v>n.d</v>
      </c>
      <c r="C3549" s="81">
        <f t="shared" ca="1" si="1034"/>
        <v>487.07259923999999</v>
      </c>
      <c r="D3549" s="82">
        <f ca="1">IF(A3549&lt;$B$1,VLOOKUP(A3549,[1]DI!$A$4:$B$15000,2,FALSE),0)</f>
        <v>0</v>
      </c>
      <c r="E3549" s="81">
        <f t="shared" ca="1" si="1035"/>
        <v>0</v>
      </c>
      <c r="F3549" s="83">
        <f t="shared" si="1043"/>
        <v>1.2</v>
      </c>
      <c r="G3549" s="84">
        <f t="shared" ca="1" si="1036"/>
        <v>1</v>
      </c>
      <c r="H3549" s="81">
        <f ca="1">TRUNC(PRODUCT(G$10:G3548),15)</f>
        <v>1.40945772534528</v>
      </c>
      <c r="I3549" s="81">
        <f t="shared" ca="1" si="1037"/>
        <v>1.40945772534528</v>
      </c>
      <c r="J3549" s="81">
        <f t="shared" ca="1" si="1038"/>
        <v>1</v>
      </c>
      <c r="K3549" s="81">
        <f t="shared" ca="1" si="1039"/>
        <v>0</v>
      </c>
      <c r="L3549" s="85">
        <f>IF(VLOOKUP(A3549,$U$12:$AD$125,8)=VLOOKUP(A3548,$U$12:$AD$125,8),0,VLOOKUP(A3549,U$12:$AD$125,8))</f>
        <v>0</v>
      </c>
      <c r="M3549" s="86">
        <f>IF(L3549&gt;0,VLOOKUP(L3549,T$12:$AC$125,7),0)</f>
        <v>0</v>
      </c>
      <c r="N3549" s="81">
        <f t="shared" si="1044"/>
        <v>0</v>
      </c>
      <c r="O3549" s="81">
        <f t="shared" ca="1" si="1040"/>
        <v>0</v>
      </c>
      <c r="P3549" s="87" t="str">
        <f t="shared" si="1041"/>
        <v>J=</v>
      </c>
      <c r="Q3549" s="88">
        <f t="shared" si="1042"/>
        <v>46685</v>
      </c>
    </row>
    <row r="3550" spans="1:17" x14ac:dyDescent="0.2">
      <c r="A3550" s="79">
        <f t="shared" si="1045"/>
        <v>46622</v>
      </c>
      <c r="B3550" s="80" t="str">
        <f t="shared" ca="1" si="1033"/>
        <v>n.d</v>
      </c>
      <c r="C3550" s="81">
        <f t="shared" ca="1" si="1034"/>
        <v>487.07259923999999</v>
      </c>
      <c r="D3550" s="82">
        <f ca="1">IF(A3550&lt;$B$1,VLOOKUP(A3550,[1]DI!$A$4:$B$15000,2,FALSE),0)</f>
        <v>0</v>
      </c>
      <c r="E3550" s="81">
        <f t="shared" ca="1" si="1035"/>
        <v>0</v>
      </c>
      <c r="F3550" s="83">
        <f t="shared" si="1043"/>
        <v>1.2</v>
      </c>
      <c r="G3550" s="84">
        <f t="shared" ca="1" si="1036"/>
        <v>1</v>
      </c>
      <c r="H3550" s="81">
        <f ca="1">TRUNC(PRODUCT(G$10:G3549),15)</f>
        <v>1.40945772534528</v>
      </c>
      <c r="I3550" s="81">
        <f t="shared" ca="1" si="1037"/>
        <v>1.40945772534528</v>
      </c>
      <c r="J3550" s="81">
        <f t="shared" ca="1" si="1038"/>
        <v>1</v>
      </c>
      <c r="K3550" s="81">
        <f t="shared" ca="1" si="1039"/>
        <v>0</v>
      </c>
      <c r="L3550" s="85">
        <f>IF(VLOOKUP(A3550,$U$12:$AD$125,8)=VLOOKUP(A3549,$U$12:$AD$125,8),0,VLOOKUP(A3550,U$12:$AD$125,8))</f>
        <v>0</v>
      </c>
      <c r="M3550" s="86">
        <f>IF(L3550&gt;0,VLOOKUP(L3550,T$12:$AC$125,7),0)</f>
        <v>0</v>
      </c>
      <c r="N3550" s="81">
        <f t="shared" si="1044"/>
        <v>0</v>
      </c>
      <c r="O3550" s="81">
        <f t="shared" ca="1" si="1040"/>
        <v>0</v>
      </c>
      <c r="P3550" s="87" t="str">
        <f t="shared" si="1041"/>
        <v>J=</v>
      </c>
      <c r="Q3550" s="88">
        <f t="shared" si="1042"/>
        <v>46685</v>
      </c>
    </row>
    <row r="3551" spans="1:17" x14ac:dyDescent="0.2">
      <c r="A3551" s="79">
        <f t="shared" si="1045"/>
        <v>46623</v>
      </c>
      <c r="B3551" s="80" t="str">
        <f t="shared" ca="1" si="1033"/>
        <v>n.d</v>
      </c>
      <c r="C3551" s="81">
        <f t="shared" ca="1" si="1034"/>
        <v>487.07259923999999</v>
      </c>
      <c r="D3551" s="82">
        <f ca="1">IF(A3551&lt;$B$1,VLOOKUP(A3551,[1]DI!$A$4:$B$15000,2,FALSE),0)</f>
        <v>0</v>
      </c>
      <c r="E3551" s="81">
        <f t="shared" ca="1" si="1035"/>
        <v>0</v>
      </c>
      <c r="F3551" s="83">
        <f t="shared" si="1043"/>
        <v>1.2</v>
      </c>
      <c r="G3551" s="84">
        <f t="shared" ca="1" si="1036"/>
        <v>1</v>
      </c>
      <c r="H3551" s="81">
        <f ca="1">TRUNC(PRODUCT(G$10:G3550),15)</f>
        <v>1.40945772534528</v>
      </c>
      <c r="I3551" s="81">
        <f t="shared" ca="1" si="1037"/>
        <v>1.40945772534528</v>
      </c>
      <c r="J3551" s="81">
        <f t="shared" ca="1" si="1038"/>
        <v>1</v>
      </c>
      <c r="K3551" s="81">
        <f t="shared" ca="1" si="1039"/>
        <v>0</v>
      </c>
      <c r="L3551" s="85">
        <f>IF(VLOOKUP(A3551,$U$12:$AD$125,8)=VLOOKUP(A3550,$U$12:$AD$125,8),0,VLOOKUP(A3551,U$12:$AD$125,8))</f>
        <v>0</v>
      </c>
      <c r="M3551" s="86">
        <f>IF(L3551&gt;0,VLOOKUP(L3551,T$12:$AC$125,7),0)</f>
        <v>0</v>
      </c>
      <c r="N3551" s="81">
        <f t="shared" si="1044"/>
        <v>0</v>
      </c>
      <c r="O3551" s="81">
        <f t="shared" ca="1" si="1040"/>
        <v>0</v>
      </c>
      <c r="P3551" s="87" t="str">
        <f t="shared" si="1041"/>
        <v>J=</v>
      </c>
      <c r="Q3551" s="88">
        <f t="shared" si="1042"/>
        <v>46685</v>
      </c>
    </row>
    <row r="3552" spans="1:17" x14ac:dyDescent="0.2">
      <c r="A3552" s="79">
        <f t="shared" si="1045"/>
        <v>46624</v>
      </c>
      <c r="B3552" s="80" t="str">
        <f t="shared" ca="1" si="1033"/>
        <v>n.d</v>
      </c>
      <c r="C3552" s="81">
        <f t="shared" ca="1" si="1034"/>
        <v>487.07259923999999</v>
      </c>
      <c r="D3552" s="82">
        <f ca="1">IF(A3552&lt;$B$1,VLOOKUP(A3552,[1]DI!$A$4:$B$15000,2,FALSE),0)</f>
        <v>0</v>
      </c>
      <c r="E3552" s="81">
        <f t="shared" ca="1" si="1035"/>
        <v>0</v>
      </c>
      <c r="F3552" s="83">
        <f t="shared" si="1043"/>
        <v>1.2</v>
      </c>
      <c r="G3552" s="84">
        <f t="shared" ca="1" si="1036"/>
        <v>1</v>
      </c>
      <c r="H3552" s="81">
        <f ca="1">TRUNC(PRODUCT(G$10:G3551),15)</f>
        <v>1.40945772534528</v>
      </c>
      <c r="I3552" s="81">
        <f t="shared" ca="1" si="1037"/>
        <v>1.40945772534528</v>
      </c>
      <c r="J3552" s="81">
        <f t="shared" ca="1" si="1038"/>
        <v>1</v>
      </c>
      <c r="K3552" s="81">
        <f t="shared" ca="1" si="1039"/>
        <v>0</v>
      </c>
      <c r="L3552" s="85">
        <f>IF(VLOOKUP(A3552,$U$12:$AD$125,8)=VLOOKUP(A3551,$U$12:$AD$125,8),0,VLOOKUP(A3552,U$12:$AD$125,8))</f>
        <v>0</v>
      </c>
      <c r="M3552" s="86">
        <f>IF(L3552&gt;0,VLOOKUP(L3552,T$12:$AC$125,7),0)</f>
        <v>0</v>
      </c>
      <c r="N3552" s="81">
        <f t="shared" si="1044"/>
        <v>0</v>
      </c>
      <c r="O3552" s="81">
        <f t="shared" ca="1" si="1040"/>
        <v>0</v>
      </c>
      <c r="P3552" s="87" t="str">
        <f t="shared" si="1041"/>
        <v>J=</v>
      </c>
      <c r="Q3552" s="88">
        <f t="shared" si="1042"/>
        <v>46685</v>
      </c>
    </row>
    <row r="3553" spans="1:17" x14ac:dyDescent="0.2">
      <c r="A3553" s="79">
        <f t="shared" si="1045"/>
        <v>46625</v>
      </c>
      <c r="B3553" s="80" t="str">
        <f t="shared" ca="1" si="1033"/>
        <v>n.d</v>
      </c>
      <c r="C3553" s="81">
        <f t="shared" ca="1" si="1034"/>
        <v>487.07259923999999</v>
      </c>
      <c r="D3553" s="82">
        <f ca="1">IF(A3553&lt;$B$1,VLOOKUP(A3553,[1]DI!$A$4:$B$15000,2,FALSE),0)</f>
        <v>0</v>
      </c>
      <c r="E3553" s="81">
        <f t="shared" ca="1" si="1035"/>
        <v>0</v>
      </c>
      <c r="F3553" s="83">
        <f t="shared" si="1043"/>
        <v>1.2</v>
      </c>
      <c r="G3553" s="84">
        <f t="shared" ca="1" si="1036"/>
        <v>1</v>
      </c>
      <c r="H3553" s="81">
        <f ca="1">TRUNC(PRODUCT(G$10:G3552),15)</f>
        <v>1.40945772534528</v>
      </c>
      <c r="I3553" s="81">
        <f t="shared" ca="1" si="1037"/>
        <v>1.40945772534528</v>
      </c>
      <c r="J3553" s="81">
        <f t="shared" ca="1" si="1038"/>
        <v>1</v>
      </c>
      <c r="K3553" s="81">
        <f t="shared" ca="1" si="1039"/>
        <v>0</v>
      </c>
      <c r="L3553" s="85">
        <f>IF(VLOOKUP(A3553,$U$12:$AD$125,8)=VLOOKUP(A3552,$U$12:$AD$125,8),0,VLOOKUP(A3553,U$12:$AD$125,8))</f>
        <v>0</v>
      </c>
      <c r="M3553" s="86">
        <f>IF(L3553&gt;0,VLOOKUP(L3553,T$12:$AC$125,7),0)</f>
        <v>0</v>
      </c>
      <c r="N3553" s="81">
        <f t="shared" si="1044"/>
        <v>0</v>
      </c>
      <c r="O3553" s="81">
        <f t="shared" ca="1" si="1040"/>
        <v>0</v>
      </c>
      <c r="P3553" s="87" t="str">
        <f t="shared" si="1041"/>
        <v>J=</v>
      </c>
      <c r="Q3553" s="88">
        <f t="shared" si="1042"/>
        <v>46685</v>
      </c>
    </row>
    <row r="3554" spans="1:17" x14ac:dyDescent="0.2">
      <c r="A3554" s="79">
        <f t="shared" si="1045"/>
        <v>46626</v>
      </c>
      <c r="B3554" s="80" t="str">
        <f t="shared" ca="1" si="1033"/>
        <v>n.d</v>
      </c>
      <c r="C3554" s="81">
        <f t="shared" ca="1" si="1034"/>
        <v>487.07259923999999</v>
      </c>
      <c r="D3554" s="82">
        <f ca="1">IF(A3554&lt;$B$1,VLOOKUP(A3554,[1]DI!$A$4:$B$15000,2,FALSE),0)</f>
        <v>0</v>
      </c>
      <c r="E3554" s="81">
        <f t="shared" ca="1" si="1035"/>
        <v>0</v>
      </c>
      <c r="F3554" s="83">
        <f t="shared" si="1043"/>
        <v>1.2</v>
      </c>
      <c r="G3554" s="84">
        <f t="shared" ca="1" si="1036"/>
        <v>1</v>
      </c>
      <c r="H3554" s="81">
        <f ca="1">TRUNC(PRODUCT(G$10:G3553),15)</f>
        <v>1.40945772534528</v>
      </c>
      <c r="I3554" s="81">
        <f t="shared" ca="1" si="1037"/>
        <v>1.40945772534528</v>
      </c>
      <c r="J3554" s="81">
        <f t="shared" ca="1" si="1038"/>
        <v>1</v>
      </c>
      <c r="K3554" s="81">
        <f t="shared" ca="1" si="1039"/>
        <v>0</v>
      </c>
      <c r="L3554" s="85">
        <f>IF(VLOOKUP(A3554,$U$12:$AD$125,8)=VLOOKUP(A3553,$U$12:$AD$125,8),0,VLOOKUP(A3554,U$12:$AD$125,8))</f>
        <v>0</v>
      </c>
      <c r="M3554" s="86">
        <f>IF(L3554&gt;0,VLOOKUP(L3554,T$12:$AC$125,7),0)</f>
        <v>0</v>
      </c>
      <c r="N3554" s="81">
        <f t="shared" si="1044"/>
        <v>0</v>
      </c>
      <c r="O3554" s="81">
        <f t="shared" ca="1" si="1040"/>
        <v>0</v>
      </c>
      <c r="P3554" s="87" t="str">
        <f t="shared" si="1041"/>
        <v>J=</v>
      </c>
      <c r="Q3554" s="88">
        <f t="shared" si="1042"/>
        <v>46685</v>
      </c>
    </row>
    <row r="3555" spans="1:17" x14ac:dyDescent="0.2">
      <c r="A3555" s="79">
        <f t="shared" si="1045"/>
        <v>46627</v>
      </c>
      <c r="B3555" s="80" t="str">
        <f t="shared" ca="1" si="1033"/>
        <v>n.d</v>
      </c>
      <c r="C3555" s="81">
        <f t="shared" ca="1" si="1034"/>
        <v>487.07259923999999</v>
      </c>
      <c r="D3555" s="82">
        <f ca="1">IF(A3555&lt;$B$1,VLOOKUP(A3555,[1]DI!$A$4:$B$15000,2,FALSE),0)</f>
        <v>0</v>
      </c>
      <c r="E3555" s="81">
        <f t="shared" ca="1" si="1035"/>
        <v>0</v>
      </c>
      <c r="F3555" s="83">
        <f t="shared" si="1043"/>
        <v>1.2</v>
      </c>
      <c r="G3555" s="84">
        <f t="shared" ca="1" si="1036"/>
        <v>1</v>
      </c>
      <c r="H3555" s="81">
        <f ca="1">TRUNC(PRODUCT(G$10:G3554),15)</f>
        <v>1.40945772534528</v>
      </c>
      <c r="I3555" s="81">
        <f t="shared" ca="1" si="1037"/>
        <v>1.40945772534528</v>
      </c>
      <c r="J3555" s="81">
        <f t="shared" ca="1" si="1038"/>
        <v>1</v>
      </c>
      <c r="K3555" s="81">
        <f t="shared" ca="1" si="1039"/>
        <v>0</v>
      </c>
      <c r="L3555" s="85">
        <f>IF(VLOOKUP(A3555,$U$12:$AD$125,8)=VLOOKUP(A3554,$U$12:$AD$125,8),0,VLOOKUP(A3555,U$12:$AD$125,8))</f>
        <v>0</v>
      </c>
      <c r="M3555" s="86">
        <f>IF(L3555&gt;0,VLOOKUP(L3555,T$12:$AC$125,7),0)</f>
        <v>0</v>
      </c>
      <c r="N3555" s="81">
        <f t="shared" si="1044"/>
        <v>0</v>
      </c>
      <c r="O3555" s="81">
        <f t="shared" ca="1" si="1040"/>
        <v>0</v>
      </c>
      <c r="P3555" s="87" t="str">
        <f t="shared" si="1041"/>
        <v>J=</v>
      </c>
      <c r="Q3555" s="88">
        <f t="shared" si="1042"/>
        <v>46685</v>
      </c>
    </row>
    <row r="3556" spans="1:17" x14ac:dyDescent="0.2">
      <c r="A3556" s="79">
        <f t="shared" si="1045"/>
        <v>46628</v>
      </c>
      <c r="B3556" s="80" t="str">
        <f t="shared" ca="1" si="1033"/>
        <v>n.d</v>
      </c>
      <c r="C3556" s="81">
        <f t="shared" ca="1" si="1034"/>
        <v>487.07259923999999</v>
      </c>
      <c r="D3556" s="82">
        <f ca="1">IF(A3556&lt;$B$1,VLOOKUP(A3556,[1]DI!$A$4:$B$15000,2,FALSE),0)</f>
        <v>0</v>
      </c>
      <c r="E3556" s="81">
        <f t="shared" ca="1" si="1035"/>
        <v>0</v>
      </c>
      <c r="F3556" s="83">
        <f t="shared" si="1043"/>
        <v>1.2</v>
      </c>
      <c r="G3556" s="84">
        <f t="shared" ca="1" si="1036"/>
        <v>1</v>
      </c>
      <c r="H3556" s="81">
        <f ca="1">TRUNC(PRODUCT(G$10:G3555),15)</f>
        <v>1.40945772534528</v>
      </c>
      <c r="I3556" s="81">
        <f t="shared" ca="1" si="1037"/>
        <v>1.40945772534528</v>
      </c>
      <c r="J3556" s="81">
        <f t="shared" ca="1" si="1038"/>
        <v>1</v>
      </c>
      <c r="K3556" s="81">
        <f t="shared" ca="1" si="1039"/>
        <v>0</v>
      </c>
      <c r="L3556" s="85">
        <f>IF(VLOOKUP(A3556,$U$12:$AD$125,8)=VLOOKUP(A3555,$U$12:$AD$125,8),0,VLOOKUP(A3556,U$12:$AD$125,8))</f>
        <v>0</v>
      </c>
      <c r="M3556" s="86">
        <f>IF(L3556&gt;0,VLOOKUP(L3556,T$12:$AC$125,7),0)</f>
        <v>0</v>
      </c>
      <c r="N3556" s="81">
        <f t="shared" si="1044"/>
        <v>0</v>
      </c>
      <c r="O3556" s="81">
        <f t="shared" ca="1" si="1040"/>
        <v>0</v>
      </c>
      <c r="P3556" s="87" t="str">
        <f t="shared" si="1041"/>
        <v>J=</v>
      </c>
      <c r="Q3556" s="88">
        <f t="shared" si="1042"/>
        <v>46685</v>
      </c>
    </row>
    <row r="3557" spans="1:17" x14ac:dyDescent="0.2">
      <c r="A3557" s="79">
        <f t="shared" si="1045"/>
        <v>46629</v>
      </c>
      <c r="B3557" s="80" t="str">
        <f t="shared" ca="1" si="1033"/>
        <v>n.d</v>
      </c>
      <c r="C3557" s="81">
        <f t="shared" ca="1" si="1034"/>
        <v>487.07259923999999</v>
      </c>
      <c r="D3557" s="82">
        <f ca="1">IF(A3557&lt;$B$1,VLOOKUP(A3557,[1]DI!$A$4:$B$15000,2,FALSE),0)</f>
        <v>0</v>
      </c>
      <c r="E3557" s="81">
        <f t="shared" ca="1" si="1035"/>
        <v>0</v>
      </c>
      <c r="F3557" s="83">
        <f t="shared" si="1043"/>
        <v>1.2</v>
      </c>
      <c r="G3557" s="84">
        <f t="shared" ca="1" si="1036"/>
        <v>1</v>
      </c>
      <c r="H3557" s="81">
        <f ca="1">TRUNC(PRODUCT(G$10:G3556),15)</f>
        <v>1.40945772534528</v>
      </c>
      <c r="I3557" s="81">
        <f t="shared" ca="1" si="1037"/>
        <v>1.40945772534528</v>
      </c>
      <c r="J3557" s="81">
        <f t="shared" ca="1" si="1038"/>
        <v>1</v>
      </c>
      <c r="K3557" s="81">
        <f t="shared" ca="1" si="1039"/>
        <v>0</v>
      </c>
      <c r="L3557" s="85">
        <f>IF(VLOOKUP(A3557,$U$12:$AD$125,8)=VLOOKUP(A3556,$U$12:$AD$125,8),0,VLOOKUP(A3557,U$12:$AD$125,8))</f>
        <v>0</v>
      </c>
      <c r="M3557" s="86">
        <f>IF(L3557&gt;0,VLOOKUP(L3557,T$12:$AC$125,7),0)</f>
        <v>0</v>
      </c>
      <c r="N3557" s="81">
        <f t="shared" si="1044"/>
        <v>0</v>
      </c>
      <c r="O3557" s="81">
        <f t="shared" ca="1" si="1040"/>
        <v>0</v>
      </c>
      <c r="P3557" s="87" t="str">
        <f t="shared" si="1041"/>
        <v>J=</v>
      </c>
      <c r="Q3557" s="88">
        <f t="shared" si="1042"/>
        <v>46685</v>
      </c>
    </row>
    <row r="3558" spans="1:17" x14ac:dyDescent="0.2">
      <c r="A3558" s="79">
        <f t="shared" si="1045"/>
        <v>46630</v>
      </c>
      <c r="B3558" s="80" t="str">
        <f t="shared" ca="1" si="1033"/>
        <v>n.d</v>
      </c>
      <c r="C3558" s="81">
        <f t="shared" ca="1" si="1034"/>
        <v>487.07259923999999</v>
      </c>
      <c r="D3558" s="82">
        <f ca="1">IF(A3558&lt;$B$1,VLOOKUP(A3558,[1]DI!$A$4:$B$15000,2,FALSE),0)</f>
        <v>0</v>
      </c>
      <c r="E3558" s="81">
        <f t="shared" ca="1" si="1035"/>
        <v>0</v>
      </c>
      <c r="F3558" s="83">
        <f t="shared" si="1043"/>
        <v>1.2</v>
      </c>
      <c r="G3558" s="84">
        <f t="shared" ca="1" si="1036"/>
        <v>1</v>
      </c>
      <c r="H3558" s="81">
        <f ca="1">TRUNC(PRODUCT(G$10:G3557),15)</f>
        <v>1.40945772534528</v>
      </c>
      <c r="I3558" s="81">
        <f t="shared" ca="1" si="1037"/>
        <v>1.40945772534528</v>
      </c>
      <c r="J3558" s="81">
        <f t="shared" ca="1" si="1038"/>
        <v>1</v>
      </c>
      <c r="K3558" s="81">
        <f t="shared" ca="1" si="1039"/>
        <v>0</v>
      </c>
      <c r="L3558" s="85">
        <f>IF(VLOOKUP(A3558,$U$12:$AD$125,8)=VLOOKUP(A3557,$U$12:$AD$125,8),0,VLOOKUP(A3558,U$12:$AD$125,8))</f>
        <v>0</v>
      </c>
      <c r="M3558" s="86">
        <f>IF(L3558&gt;0,VLOOKUP(L3558,T$12:$AC$125,7),0)</f>
        <v>0</v>
      </c>
      <c r="N3558" s="81">
        <f t="shared" si="1044"/>
        <v>0</v>
      </c>
      <c r="O3558" s="81">
        <f t="shared" ca="1" si="1040"/>
        <v>0</v>
      </c>
      <c r="P3558" s="87" t="str">
        <f t="shared" si="1041"/>
        <v>J=</v>
      </c>
      <c r="Q3558" s="88">
        <f t="shared" si="1042"/>
        <v>46685</v>
      </c>
    </row>
    <row r="3559" spans="1:17" x14ac:dyDescent="0.2">
      <c r="A3559" s="79">
        <f t="shared" si="1045"/>
        <v>46631</v>
      </c>
      <c r="B3559" s="80" t="str">
        <f t="shared" ca="1" si="1033"/>
        <v>n.d</v>
      </c>
      <c r="C3559" s="81">
        <f t="shared" ca="1" si="1034"/>
        <v>487.07259923999999</v>
      </c>
      <c r="D3559" s="82">
        <f ca="1">IF(A3559&lt;$B$1,VLOOKUP(A3559,[1]DI!$A$4:$B$15000,2,FALSE),0)</f>
        <v>0</v>
      </c>
      <c r="E3559" s="81">
        <f t="shared" ca="1" si="1035"/>
        <v>0</v>
      </c>
      <c r="F3559" s="83">
        <f t="shared" si="1043"/>
        <v>1.2</v>
      </c>
      <c r="G3559" s="84">
        <f t="shared" ca="1" si="1036"/>
        <v>1</v>
      </c>
      <c r="H3559" s="81">
        <f ca="1">TRUNC(PRODUCT(G$10:G3558),15)</f>
        <v>1.40945772534528</v>
      </c>
      <c r="I3559" s="81">
        <f t="shared" ca="1" si="1037"/>
        <v>1.40945772534528</v>
      </c>
      <c r="J3559" s="81">
        <f t="shared" ca="1" si="1038"/>
        <v>1</v>
      </c>
      <c r="K3559" s="81">
        <f t="shared" ca="1" si="1039"/>
        <v>0</v>
      </c>
      <c r="L3559" s="85">
        <f>IF(VLOOKUP(A3559,$U$12:$AD$125,8)=VLOOKUP(A3558,$U$12:$AD$125,8),0,VLOOKUP(A3559,U$12:$AD$125,8))</f>
        <v>0</v>
      </c>
      <c r="M3559" s="86">
        <f>IF(L3559&gt;0,VLOOKUP(L3559,T$12:$AC$125,7),0)</f>
        <v>0</v>
      </c>
      <c r="N3559" s="81">
        <f t="shared" si="1044"/>
        <v>0</v>
      </c>
      <c r="O3559" s="81">
        <f t="shared" ca="1" si="1040"/>
        <v>0</v>
      </c>
      <c r="P3559" s="87" t="str">
        <f t="shared" si="1041"/>
        <v>J=</v>
      </c>
      <c r="Q3559" s="88">
        <f t="shared" si="1042"/>
        <v>46685</v>
      </c>
    </row>
    <row r="3560" spans="1:17" x14ac:dyDescent="0.2">
      <c r="A3560" s="79">
        <f t="shared" si="1045"/>
        <v>46632</v>
      </c>
      <c r="B3560" s="80" t="str">
        <f t="shared" ca="1" si="1033"/>
        <v>n.d</v>
      </c>
      <c r="C3560" s="81">
        <f t="shared" ca="1" si="1034"/>
        <v>487.07259923999999</v>
      </c>
      <c r="D3560" s="82">
        <f ca="1">IF(A3560&lt;$B$1,VLOOKUP(A3560,[1]DI!$A$4:$B$15000,2,FALSE),0)</f>
        <v>0</v>
      </c>
      <c r="E3560" s="81">
        <f t="shared" ca="1" si="1035"/>
        <v>0</v>
      </c>
      <c r="F3560" s="83">
        <f t="shared" si="1043"/>
        <v>1.2</v>
      </c>
      <c r="G3560" s="84">
        <f t="shared" ca="1" si="1036"/>
        <v>1</v>
      </c>
      <c r="H3560" s="81">
        <f ca="1">TRUNC(PRODUCT(G$10:G3559),15)</f>
        <v>1.40945772534528</v>
      </c>
      <c r="I3560" s="81">
        <f t="shared" ca="1" si="1037"/>
        <v>1.40945772534528</v>
      </c>
      <c r="J3560" s="81">
        <f t="shared" ca="1" si="1038"/>
        <v>1</v>
      </c>
      <c r="K3560" s="81">
        <f t="shared" ca="1" si="1039"/>
        <v>0</v>
      </c>
      <c r="L3560" s="85">
        <f>IF(VLOOKUP(A3560,$U$12:$AD$125,8)=VLOOKUP(A3559,$U$12:$AD$125,8),0,VLOOKUP(A3560,U$12:$AD$125,8))</f>
        <v>0</v>
      </c>
      <c r="M3560" s="86">
        <f>IF(L3560&gt;0,VLOOKUP(L3560,T$12:$AC$125,7),0)</f>
        <v>0</v>
      </c>
      <c r="N3560" s="81">
        <f t="shared" si="1044"/>
        <v>0</v>
      </c>
      <c r="O3560" s="81">
        <f t="shared" ca="1" si="1040"/>
        <v>0</v>
      </c>
      <c r="P3560" s="87" t="str">
        <f t="shared" si="1041"/>
        <v>J=</v>
      </c>
      <c r="Q3560" s="88">
        <f t="shared" si="1042"/>
        <v>46685</v>
      </c>
    </row>
    <row r="3561" spans="1:17" x14ac:dyDescent="0.2">
      <c r="A3561" s="79">
        <f t="shared" si="1045"/>
        <v>46633</v>
      </c>
      <c r="B3561" s="80" t="str">
        <f t="shared" ca="1" si="1033"/>
        <v>n.d</v>
      </c>
      <c r="C3561" s="81">
        <f t="shared" ca="1" si="1034"/>
        <v>487.07259923999999</v>
      </c>
      <c r="D3561" s="82">
        <f ca="1">IF(A3561&lt;$B$1,VLOOKUP(A3561,[1]DI!$A$4:$B$15000,2,FALSE),0)</f>
        <v>0</v>
      </c>
      <c r="E3561" s="81">
        <f t="shared" ca="1" si="1035"/>
        <v>0</v>
      </c>
      <c r="F3561" s="83">
        <f t="shared" si="1043"/>
        <v>1.2</v>
      </c>
      <c r="G3561" s="84">
        <f t="shared" ca="1" si="1036"/>
        <v>1</v>
      </c>
      <c r="H3561" s="81">
        <f ca="1">TRUNC(PRODUCT(G$10:G3560),15)</f>
        <v>1.40945772534528</v>
      </c>
      <c r="I3561" s="81">
        <f t="shared" ca="1" si="1037"/>
        <v>1.40945772534528</v>
      </c>
      <c r="J3561" s="81">
        <f t="shared" ca="1" si="1038"/>
        <v>1</v>
      </c>
      <c r="K3561" s="81">
        <f t="shared" ca="1" si="1039"/>
        <v>0</v>
      </c>
      <c r="L3561" s="85">
        <f>IF(VLOOKUP(A3561,$U$12:$AD$125,8)=VLOOKUP(A3560,$U$12:$AD$125,8),0,VLOOKUP(A3561,U$12:$AD$125,8))</f>
        <v>0</v>
      </c>
      <c r="M3561" s="86">
        <f>IF(L3561&gt;0,VLOOKUP(L3561,T$12:$AC$125,7),0)</f>
        <v>0</v>
      </c>
      <c r="N3561" s="81">
        <f t="shared" si="1044"/>
        <v>0</v>
      </c>
      <c r="O3561" s="81">
        <f t="shared" ca="1" si="1040"/>
        <v>0</v>
      </c>
      <c r="P3561" s="87" t="str">
        <f t="shared" si="1041"/>
        <v>J=</v>
      </c>
      <c r="Q3561" s="88">
        <f t="shared" si="1042"/>
        <v>46685</v>
      </c>
    </row>
    <row r="3562" spans="1:17" x14ac:dyDescent="0.2">
      <c r="A3562" s="79">
        <f t="shared" si="1045"/>
        <v>46634</v>
      </c>
      <c r="B3562" s="80" t="str">
        <f t="shared" ca="1" si="1033"/>
        <v>n.d</v>
      </c>
      <c r="C3562" s="81">
        <f t="shared" ca="1" si="1034"/>
        <v>487.07259923999999</v>
      </c>
      <c r="D3562" s="82">
        <f ca="1">IF(A3562&lt;$B$1,VLOOKUP(A3562,[1]DI!$A$4:$B$15000,2,FALSE),0)</f>
        <v>0</v>
      </c>
      <c r="E3562" s="81">
        <f t="shared" ca="1" si="1035"/>
        <v>0</v>
      </c>
      <c r="F3562" s="83">
        <f t="shared" si="1043"/>
        <v>1.2</v>
      </c>
      <c r="G3562" s="84">
        <f t="shared" ca="1" si="1036"/>
        <v>1</v>
      </c>
      <c r="H3562" s="81">
        <f ca="1">TRUNC(PRODUCT(G$10:G3561),15)</f>
        <v>1.40945772534528</v>
      </c>
      <c r="I3562" s="81">
        <f t="shared" ca="1" si="1037"/>
        <v>1.40945772534528</v>
      </c>
      <c r="J3562" s="81">
        <f t="shared" ca="1" si="1038"/>
        <v>1</v>
      </c>
      <c r="K3562" s="81">
        <f t="shared" ca="1" si="1039"/>
        <v>0</v>
      </c>
      <c r="L3562" s="85">
        <f>IF(VLOOKUP(A3562,$U$12:$AD$125,8)=VLOOKUP(A3561,$U$12:$AD$125,8),0,VLOOKUP(A3562,U$12:$AD$125,8))</f>
        <v>0</v>
      </c>
      <c r="M3562" s="86">
        <f>IF(L3562&gt;0,VLOOKUP(L3562,T$12:$AC$125,7),0)</f>
        <v>0</v>
      </c>
      <c r="N3562" s="81">
        <f t="shared" si="1044"/>
        <v>0</v>
      </c>
      <c r="O3562" s="81">
        <f t="shared" ca="1" si="1040"/>
        <v>0</v>
      </c>
      <c r="P3562" s="87" t="str">
        <f t="shared" si="1041"/>
        <v>J=</v>
      </c>
      <c r="Q3562" s="88">
        <f t="shared" si="1042"/>
        <v>46685</v>
      </c>
    </row>
    <row r="3563" spans="1:17" x14ac:dyDescent="0.2">
      <c r="A3563" s="79">
        <f t="shared" si="1045"/>
        <v>46635</v>
      </c>
      <c r="B3563" s="80" t="str">
        <f t="shared" ca="1" si="1033"/>
        <v>n.d</v>
      </c>
      <c r="C3563" s="81">
        <f t="shared" ca="1" si="1034"/>
        <v>487.07259923999999</v>
      </c>
      <c r="D3563" s="82">
        <f ca="1">IF(A3563&lt;$B$1,VLOOKUP(A3563,[1]DI!$A$4:$B$15000,2,FALSE),0)</f>
        <v>0</v>
      </c>
      <c r="E3563" s="81">
        <f t="shared" ca="1" si="1035"/>
        <v>0</v>
      </c>
      <c r="F3563" s="83">
        <f t="shared" si="1043"/>
        <v>1.2</v>
      </c>
      <c r="G3563" s="84">
        <f t="shared" ca="1" si="1036"/>
        <v>1</v>
      </c>
      <c r="H3563" s="81">
        <f ca="1">TRUNC(PRODUCT(G$10:G3562),15)</f>
        <v>1.40945772534528</v>
      </c>
      <c r="I3563" s="81">
        <f t="shared" ca="1" si="1037"/>
        <v>1.40945772534528</v>
      </c>
      <c r="J3563" s="81">
        <f t="shared" ca="1" si="1038"/>
        <v>1</v>
      </c>
      <c r="K3563" s="81">
        <f t="shared" ca="1" si="1039"/>
        <v>0</v>
      </c>
      <c r="L3563" s="85">
        <f>IF(VLOOKUP(A3563,$U$12:$AD$125,8)=VLOOKUP(A3562,$U$12:$AD$125,8),0,VLOOKUP(A3563,U$12:$AD$125,8))</f>
        <v>0</v>
      </c>
      <c r="M3563" s="86">
        <f>IF(L3563&gt;0,VLOOKUP(L3563,T$12:$AC$125,7),0)</f>
        <v>0</v>
      </c>
      <c r="N3563" s="81">
        <f t="shared" si="1044"/>
        <v>0</v>
      </c>
      <c r="O3563" s="81">
        <f t="shared" ca="1" si="1040"/>
        <v>0</v>
      </c>
      <c r="P3563" s="87" t="str">
        <f t="shared" si="1041"/>
        <v>J=</v>
      </c>
      <c r="Q3563" s="88">
        <f t="shared" si="1042"/>
        <v>46685</v>
      </c>
    </row>
    <row r="3564" spans="1:17" x14ac:dyDescent="0.2">
      <c r="A3564" s="79">
        <f t="shared" si="1045"/>
        <v>46636</v>
      </c>
      <c r="B3564" s="80" t="str">
        <f t="shared" ca="1" si="1033"/>
        <v>n.d</v>
      </c>
      <c r="C3564" s="81">
        <f t="shared" ca="1" si="1034"/>
        <v>487.07259923999999</v>
      </c>
      <c r="D3564" s="82">
        <f ca="1">IF(A3564&lt;$B$1,VLOOKUP(A3564,[1]DI!$A$4:$B$15000,2,FALSE),0)</f>
        <v>0</v>
      </c>
      <c r="E3564" s="81">
        <f t="shared" ca="1" si="1035"/>
        <v>0</v>
      </c>
      <c r="F3564" s="83">
        <f t="shared" si="1043"/>
        <v>1.2</v>
      </c>
      <c r="G3564" s="84">
        <f t="shared" ca="1" si="1036"/>
        <v>1</v>
      </c>
      <c r="H3564" s="81">
        <f ca="1">TRUNC(PRODUCT(G$10:G3563),15)</f>
        <v>1.40945772534528</v>
      </c>
      <c r="I3564" s="81">
        <f t="shared" ca="1" si="1037"/>
        <v>1.40945772534528</v>
      </c>
      <c r="J3564" s="81">
        <f t="shared" ca="1" si="1038"/>
        <v>1</v>
      </c>
      <c r="K3564" s="81">
        <f t="shared" ca="1" si="1039"/>
        <v>0</v>
      </c>
      <c r="L3564" s="85">
        <f>IF(VLOOKUP(A3564,$U$12:$AD$125,8)=VLOOKUP(A3563,$U$12:$AD$125,8),0,VLOOKUP(A3564,U$12:$AD$125,8))</f>
        <v>0</v>
      </c>
      <c r="M3564" s="86">
        <f>IF(L3564&gt;0,VLOOKUP(L3564,T$12:$AC$125,7),0)</f>
        <v>0</v>
      </c>
      <c r="N3564" s="81">
        <f t="shared" si="1044"/>
        <v>0</v>
      </c>
      <c r="O3564" s="81">
        <f t="shared" ca="1" si="1040"/>
        <v>0</v>
      </c>
      <c r="P3564" s="87" t="str">
        <f t="shared" si="1041"/>
        <v>J=</v>
      </c>
      <c r="Q3564" s="88">
        <f t="shared" si="1042"/>
        <v>46685</v>
      </c>
    </row>
    <row r="3565" spans="1:17" x14ac:dyDescent="0.2">
      <c r="A3565" s="79">
        <f t="shared" si="1045"/>
        <v>46637</v>
      </c>
      <c r="B3565" s="80" t="str">
        <f t="shared" ca="1" si="1033"/>
        <v>n.d</v>
      </c>
      <c r="C3565" s="81">
        <f t="shared" ca="1" si="1034"/>
        <v>487.07259923999999</v>
      </c>
      <c r="D3565" s="82">
        <f ca="1">IF(A3565&lt;$B$1,VLOOKUP(A3565,[1]DI!$A$4:$B$15000,2,FALSE),0)</f>
        <v>0</v>
      </c>
      <c r="E3565" s="81">
        <f t="shared" ca="1" si="1035"/>
        <v>0</v>
      </c>
      <c r="F3565" s="83">
        <f t="shared" si="1043"/>
        <v>1.2</v>
      </c>
      <c r="G3565" s="84">
        <f t="shared" ca="1" si="1036"/>
        <v>1</v>
      </c>
      <c r="H3565" s="81">
        <f ca="1">TRUNC(PRODUCT(G$10:G3564),15)</f>
        <v>1.40945772534528</v>
      </c>
      <c r="I3565" s="81">
        <f t="shared" ca="1" si="1037"/>
        <v>1.40945772534528</v>
      </c>
      <c r="J3565" s="81">
        <f t="shared" ca="1" si="1038"/>
        <v>1</v>
      </c>
      <c r="K3565" s="81">
        <f t="shared" ca="1" si="1039"/>
        <v>0</v>
      </c>
      <c r="L3565" s="85">
        <f>IF(VLOOKUP(A3565,$U$12:$AD$125,8)=VLOOKUP(A3564,$U$12:$AD$125,8),0,VLOOKUP(A3565,U$12:$AD$125,8))</f>
        <v>0</v>
      </c>
      <c r="M3565" s="86">
        <f>IF(L3565&gt;0,VLOOKUP(L3565,T$12:$AC$125,7),0)</f>
        <v>0</v>
      </c>
      <c r="N3565" s="81">
        <f t="shared" si="1044"/>
        <v>0</v>
      </c>
      <c r="O3565" s="81">
        <f t="shared" ca="1" si="1040"/>
        <v>0</v>
      </c>
      <c r="P3565" s="87" t="str">
        <f t="shared" si="1041"/>
        <v>J=</v>
      </c>
      <c r="Q3565" s="88">
        <f t="shared" si="1042"/>
        <v>46685</v>
      </c>
    </row>
    <row r="3566" spans="1:17" x14ac:dyDescent="0.2">
      <c r="A3566" s="79">
        <f t="shared" si="1045"/>
        <v>46638</v>
      </c>
      <c r="B3566" s="80" t="str">
        <f t="shared" ca="1" si="1033"/>
        <v>n.d</v>
      </c>
      <c r="C3566" s="81">
        <f t="shared" ca="1" si="1034"/>
        <v>487.07259923999999</v>
      </c>
      <c r="D3566" s="82">
        <f ca="1">IF(A3566&lt;$B$1,VLOOKUP(A3566,[1]DI!$A$4:$B$15000,2,FALSE),0)</f>
        <v>0</v>
      </c>
      <c r="E3566" s="81">
        <f t="shared" ca="1" si="1035"/>
        <v>0</v>
      </c>
      <c r="F3566" s="83">
        <f t="shared" si="1043"/>
        <v>1.2</v>
      </c>
      <c r="G3566" s="84">
        <f t="shared" ca="1" si="1036"/>
        <v>1</v>
      </c>
      <c r="H3566" s="81">
        <f ca="1">TRUNC(PRODUCT(G$10:G3565),15)</f>
        <v>1.40945772534528</v>
      </c>
      <c r="I3566" s="81">
        <f t="shared" ca="1" si="1037"/>
        <v>1.40945772534528</v>
      </c>
      <c r="J3566" s="81">
        <f t="shared" ca="1" si="1038"/>
        <v>1</v>
      </c>
      <c r="K3566" s="81">
        <f t="shared" ca="1" si="1039"/>
        <v>0</v>
      </c>
      <c r="L3566" s="85">
        <f>IF(VLOOKUP(A3566,$U$12:$AD$125,8)=VLOOKUP(A3565,$U$12:$AD$125,8),0,VLOOKUP(A3566,U$12:$AD$125,8))</f>
        <v>0</v>
      </c>
      <c r="M3566" s="86">
        <f>IF(L3566&gt;0,VLOOKUP(L3566,T$12:$AC$125,7),0)</f>
        <v>0</v>
      </c>
      <c r="N3566" s="81">
        <f t="shared" si="1044"/>
        <v>0</v>
      </c>
      <c r="O3566" s="81">
        <f t="shared" ca="1" si="1040"/>
        <v>0</v>
      </c>
      <c r="P3566" s="87" t="str">
        <f t="shared" si="1041"/>
        <v>J=</v>
      </c>
      <c r="Q3566" s="88">
        <f t="shared" si="1042"/>
        <v>46685</v>
      </c>
    </row>
    <row r="3567" spans="1:17" x14ac:dyDescent="0.2">
      <c r="A3567" s="79">
        <f t="shared" si="1045"/>
        <v>46639</v>
      </c>
      <c r="B3567" s="80" t="str">
        <f t="shared" ca="1" si="1033"/>
        <v>n.d</v>
      </c>
      <c r="C3567" s="81">
        <f t="shared" ca="1" si="1034"/>
        <v>487.07259923999999</v>
      </c>
      <c r="D3567" s="82">
        <f ca="1">IF(A3567&lt;$B$1,VLOOKUP(A3567,[1]DI!$A$4:$B$15000,2,FALSE),0)</f>
        <v>0</v>
      </c>
      <c r="E3567" s="81">
        <f t="shared" ca="1" si="1035"/>
        <v>0</v>
      </c>
      <c r="F3567" s="83">
        <f t="shared" si="1043"/>
        <v>1.2</v>
      </c>
      <c r="G3567" s="84">
        <f t="shared" ca="1" si="1036"/>
        <v>1</v>
      </c>
      <c r="H3567" s="81">
        <f ca="1">TRUNC(PRODUCT(G$10:G3566),15)</f>
        <v>1.40945772534528</v>
      </c>
      <c r="I3567" s="81">
        <f t="shared" ca="1" si="1037"/>
        <v>1.40945772534528</v>
      </c>
      <c r="J3567" s="81">
        <f t="shared" ca="1" si="1038"/>
        <v>1</v>
      </c>
      <c r="K3567" s="81">
        <f t="shared" ca="1" si="1039"/>
        <v>0</v>
      </c>
      <c r="L3567" s="85">
        <f>IF(VLOOKUP(A3567,$U$12:$AD$125,8)=VLOOKUP(A3566,$U$12:$AD$125,8),0,VLOOKUP(A3567,U$12:$AD$125,8))</f>
        <v>0</v>
      </c>
      <c r="M3567" s="86">
        <f>IF(L3567&gt;0,VLOOKUP(L3567,T$12:$AC$125,7),0)</f>
        <v>0</v>
      </c>
      <c r="N3567" s="81">
        <f t="shared" si="1044"/>
        <v>0</v>
      </c>
      <c r="O3567" s="81">
        <f t="shared" ca="1" si="1040"/>
        <v>0</v>
      </c>
      <c r="P3567" s="87" t="str">
        <f t="shared" si="1041"/>
        <v>J=</v>
      </c>
      <c r="Q3567" s="88">
        <f t="shared" si="1042"/>
        <v>46685</v>
      </c>
    </row>
    <row r="3568" spans="1:17" x14ac:dyDescent="0.2">
      <c r="A3568" s="79">
        <f t="shared" si="1045"/>
        <v>46640</v>
      </c>
      <c r="B3568" s="80" t="str">
        <f t="shared" ca="1" si="1033"/>
        <v>n.d</v>
      </c>
      <c r="C3568" s="81">
        <f t="shared" ca="1" si="1034"/>
        <v>487.07259923999999</v>
      </c>
      <c r="D3568" s="82">
        <f ca="1">IF(A3568&lt;$B$1,VLOOKUP(A3568,[1]DI!$A$4:$B$15000,2,FALSE),0)</f>
        <v>0</v>
      </c>
      <c r="E3568" s="81">
        <f t="shared" ca="1" si="1035"/>
        <v>0</v>
      </c>
      <c r="F3568" s="83">
        <f t="shared" si="1043"/>
        <v>1.2</v>
      </c>
      <c r="G3568" s="84">
        <f t="shared" ca="1" si="1036"/>
        <v>1</v>
      </c>
      <c r="H3568" s="81">
        <f ca="1">TRUNC(PRODUCT(G$10:G3567),15)</f>
        <v>1.40945772534528</v>
      </c>
      <c r="I3568" s="81">
        <f t="shared" ca="1" si="1037"/>
        <v>1.40945772534528</v>
      </c>
      <c r="J3568" s="81">
        <f t="shared" ca="1" si="1038"/>
        <v>1</v>
      </c>
      <c r="K3568" s="81">
        <f t="shared" ca="1" si="1039"/>
        <v>0</v>
      </c>
      <c r="L3568" s="85">
        <f>IF(VLOOKUP(A3568,$U$12:$AD$125,8)=VLOOKUP(A3567,$U$12:$AD$125,8),0,VLOOKUP(A3568,U$12:$AD$125,8))</f>
        <v>0</v>
      </c>
      <c r="M3568" s="86">
        <f>IF(L3568&gt;0,VLOOKUP(L3568,T$12:$AC$125,7),0)</f>
        <v>0</v>
      </c>
      <c r="N3568" s="81">
        <f t="shared" si="1044"/>
        <v>0</v>
      </c>
      <c r="O3568" s="81">
        <f t="shared" ca="1" si="1040"/>
        <v>0</v>
      </c>
      <c r="P3568" s="87" t="str">
        <f t="shared" si="1041"/>
        <v>J=</v>
      </c>
      <c r="Q3568" s="88">
        <f t="shared" si="1042"/>
        <v>46685</v>
      </c>
    </row>
    <row r="3569" spans="1:17" x14ac:dyDescent="0.2">
      <c r="A3569" s="79">
        <f t="shared" si="1045"/>
        <v>46641</v>
      </c>
      <c r="B3569" s="80" t="str">
        <f t="shared" ca="1" si="1033"/>
        <v>n.d</v>
      </c>
      <c r="C3569" s="81">
        <f t="shared" ca="1" si="1034"/>
        <v>487.07259923999999</v>
      </c>
      <c r="D3569" s="82">
        <f ca="1">IF(A3569&lt;$B$1,VLOOKUP(A3569,[1]DI!$A$4:$B$15000,2,FALSE),0)</f>
        <v>0</v>
      </c>
      <c r="E3569" s="81">
        <f t="shared" ca="1" si="1035"/>
        <v>0</v>
      </c>
      <c r="F3569" s="83">
        <f t="shared" si="1043"/>
        <v>1.2</v>
      </c>
      <c r="G3569" s="84">
        <f t="shared" ca="1" si="1036"/>
        <v>1</v>
      </c>
      <c r="H3569" s="81">
        <f ca="1">TRUNC(PRODUCT(G$10:G3568),15)</f>
        <v>1.40945772534528</v>
      </c>
      <c r="I3569" s="81">
        <f t="shared" ca="1" si="1037"/>
        <v>1.40945772534528</v>
      </c>
      <c r="J3569" s="81">
        <f t="shared" ca="1" si="1038"/>
        <v>1</v>
      </c>
      <c r="K3569" s="81">
        <f t="shared" ca="1" si="1039"/>
        <v>0</v>
      </c>
      <c r="L3569" s="85">
        <f>IF(VLOOKUP(A3569,$U$12:$AD$125,8)=VLOOKUP(A3568,$U$12:$AD$125,8),0,VLOOKUP(A3569,U$12:$AD$125,8))</f>
        <v>0</v>
      </c>
      <c r="M3569" s="86">
        <f>IF(L3569&gt;0,VLOOKUP(L3569,T$12:$AC$125,7),0)</f>
        <v>0</v>
      </c>
      <c r="N3569" s="81">
        <f t="shared" si="1044"/>
        <v>0</v>
      </c>
      <c r="O3569" s="81">
        <f t="shared" ca="1" si="1040"/>
        <v>0</v>
      </c>
      <c r="P3569" s="87" t="str">
        <f t="shared" si="1041"/>
        <v>J=</v>
      </c>
      <c r="Q3569" s="88">
        <f t="shared" si="1042"/>
        <v>46685</v>
      </c>
    </row>
    <row r="3570" spans="1:17" x14ac:dyDescent="0.2">
      <c r="A3570" s="79">
        <f t="shared" si="1045"/>
        <v>46642</v>
      </c>
      <c r="B3570" s="80" t="str">
        <f t="shared" ca="1" si="1033"/>
        <v>n.d</v>
      </c>
      <c r="C3570" s="81">
        <f t="shared" ca="1" si="1034"/>
        <v>487.07259923999999</v>
      </c>
      <c r="D3570" s="82">
        <f ca="1">IF(A3570&lt;$B$1,VLOOKUP(A3570,[1]DI!$A$4:$B$15000,2,FALSE),0)</f>
        <v>0</v>
      </c>
      <c r="E3570" s="81">
        <f t="shared" ca="1" si="1035"/>
        <v>0</v>
      </c>
      <c r="F3570" s="83">
        <f t="shared" si="1043"/>
        <v>1.2</v>
      </c>
      <c r="G3570" s="84">
        <f t="shared" ca="1" si="1036"/>
        <v>1</v>
      </c>
      <c r="H3570" s="81">
        <f ca="1">TRUNC(PRODUCT(G$10:G3569),15)</f>
        <v>1.40945772534528</v>
      </c>
      <c r="I3570" s="81">
        <f t="shared" ca="1" si="1037"/>
        <v>1.40945772534528</v>
      </c>
      <c r="J3570" s="81">
        <f t="shared" ca="1" si="1038"/>
        <v>1</v>
      </c>
      <c r="K3570" s="81">
        <f t="shared" ca="1" si="1039"/>
        <v>0</v>
      </c>
      <c r="L3570" s="85">
        <f>IF(VLOOKUP(A3570,$U$12:$AD$125,8)=VLOOKUP(A3569,$U$12:$AD$125,8),0,VLOOKUP(A3570,U$12:$AD$125,8))</f>
        <v>0</v>
      </c>
      <c r="M3570" s="86">
        <f>IF(L3570&gt;0,VLOOKUP(L3570,T$12:$AC$125,7),0)</f>
        <v>0</v>
      </c>
      <c r="N3570" s="81">
        <f t="shared" si="1044"/>
        <v>0</v>
      </c>
      <c r="O3570" s="81">
        <f t="shared" ca="1" si="1040"/>
        <v>0</v>
      </c>
      <c r="P3570" s="87" t="str">
        <f t="shared" si="1041"/>
        <v>J=</v>
      </c>
      <c r="Q3570" s="88">
        <f t="shared" si="1042"/>
        <v>46685</v>
      </c>
    </row>
    <row r="3571" spans="1:17" x14ac:dyDescent="0.2">
      <c r="A3571" s="79">
        <f t="shared" si="1045"/>
        <v>46643</v>
      </c>
      <c r="B3571" s="80" t="str">
        <f t="shared" ca="1" si="1033"/>
        <v>n.d</v>
      </c>
      <c r="C3571" s="81">
        <f t="shared" ca="1" si="1034"/>
        <v>487.07259923999999</v>
      </c>
      <c r="D3571" s="82">
        <f ca="1">IF(A3571&lt;$B$1,VLOOKUP(A3571,[1]DI!$A$4:$B$15000,2,FALSE),0)</f>
        <v>0</v>
      </c>
      <c r="E3571" s="81">
        <f t="shared" ca="1" si="1035"/>
        <v>0</v>
      </c>
      <c r="F3571" s="83">
        <f t="shared" si="1043"/>
        <v>1.2</v>
      </c>
      <c r="G3571" s="84">
        <f t="shared" ca="1" si="1036"/>
        <v>1</v>
      </c>
      <c r="H3571" s="81">
        <f ca="1">TRUNC(PRODUCT(G$10:G3570),15)</f>
        <v>1.40945772534528</v>
      </c>
      <c r="I3571" s="81">
        <f t="shared" ca="1" si="1037"/>
        <v>1.40945772534528</v>
      </c>
      <c r="J3571" s="81">
        <f t="shared" ca="1" si="1038"/>
        <v>1</v>
      </c>
      <c r="K3571" s="81">
        <f t="shared" ca="1" si="1039"/>
        <v>0</v>
      </c>
      <c r="L3571" s="85">
        <f>IF(VLOOKUP(A3571,$U$12:$AD$125,8)=VLOOKUP(A3570,$U$12:$AD$125,8),0,VLOOKUP(A3571,U$12:$AD$125,8))</f>
        <v>0</v>
      </c>
      <c r="M3571" s="86">
        <f>IF(L3571&gt;0,VLOOKUP(L3571,T$12:$AC$125,7),0)</f>
        <v>0</v>
      </c>
      <c r="N3571" s="81">
        <f t="shared" si="1044"/>
        <v>0</v>
      </c>
      <c r="O3571" s="81">
        <f t="shared" ca="1" si="1040"/>
        <v>0</v>
      </c>
      <c r="P3571" s="87" t="str">
        <f t="shared" si="1041"/>
        <v>J=</v>
      </c>
      <c r="Q3571" s="88">
        <f t="shared" si="1042"/>
        <v>46685</v>
      </c>
    </row>
    <row r="3572" spans="1:17" x14ac:dyDescent="0.2">
      <c r="A3572" s="79">
        <f t="shared" si="1045"/>
        <v>46644</v>
      </c>
      <c r="B3572" s="80" t="str">
        <f t="shared" ca="1" si="1033"/>
        <v>n.d</v>
      </c>
      <c r="C3572" s="81">
        <f t="shared" ca="1" si="1034"/>
        <v>487.07259923999999</v>
      </c>
      <c r="D3572" s="82">
        <f ca="1">IF(A3572&lt;$B$1,VLOOKUP(A3572,[1]DI!$A$4:$B$15000,2,FALSE),0)</f>
        <v>0</v>
      </c>
      <c r="E3572" s="81">
        <f t="shared" ca="1" si="1035"/>
        <v>0</v>
      </c>
      <c r="F3572" s="83">
        <f t="shared" si="1043"/>
        <v>1.2</v>
      </c>
      <c r="G3572" s="84">
        <f t="shared" ca="1" si="1036"/>
        <v>1</v>
      </c>
      <c r="H3572" s="81">
        <f ca="1">TRUNC(PRODUCT(G$10:G3571),15)</f>
        <v>1.40945772534528</v>
      </c>
      <c r="I3572" s="81">
        <f t="shared" ca="1" si="1037"/>
        <v>1.40945772534528</v>
      </c>
      <c r="J3572" s="81">
        <f t="shared" ca="1" si="1038"/>
        <v>1</v>
      </c>
      <c r="K3572" s="81">
        <f t="shared" ca="1" si="1039"/>
        <v>0</v>
      </c>
      <c r="L3572" s="85">
        <f>IF(VLOOKUP(A3572,$U$12:$AD$125,8)=VLOOKUP(A3571,$U$12:$AD$125,8),0,VLOOKUP(A3572,U$12:$AD$125,8))</f>
        <v>0</v>
      </c>
      <c r="M3572" s="86">
        <f>IF(L3572&gt;0,VLOOKUP(L3572,T$12:$AC$125,7),0)</f>
        <v>0</v>
      </c>
      <c r="N3572" s="81">
        <f t="shared" si="1044"/>
        <v>0</v>
      </c>
      <c r="O3572" s="81">
        <f t="shared" ca="1" si="1040"/>
        <v>0</v>
      </c>
      <c r="P3572" s="87" t="str">
        <f t="shared" si="1041"/>
        <v>J=</v>
      </c>
      <c r="Q3572" s="88">
        <f t="shared" si="1042"/>
        <v>46685</v>
      </c>
    </row>
    <row r="3573" spans="1:17" x14ac:dyDescent="0.2">
      <c r="A3573" s="79">
        <f t="shared" si="1045"/>
        <v>46645</v>
      </c>
      <c r="B3573" s="80" t="str">
        <f t="shared" ca="1" si="1033"/>
        <v>n.d</v>
      </c>
      <c r="C3573" s="81">
        <f t="shared" ca="1" si="1034"/>
        <v>487.07259923999999</v>
      </c>
      <c r="D3573" s="82">
        <f ca="1">IF(A3573&lt;$B$1,VLOOKUP(A3573,[1]DI!$A$4:$B$15000,2,FALSE),0)</f>
        <v>0</v>
      </c>
      <c r="E3573" s="81">
        <f t="shared" ca="1" si="1035"/>
        <v>0</v>
      </c>
      <c r="F3573" s="83">
        <f t="shared" si="1043"/>
        <v>1.2</v>
      </c>
      <c r="G3573" s="84">
        <f t="shared" ca="1" si="1036"/>
        <v>1</v>
      </c>
      <c r="H3573" s="81">
        <f ca="1">TRUNC(PRODUCT(G$10:G3572),15)</f>
        <v>1.40945772534528</v>
      </c>
      <c r="I3573" s="81">
        <f t="shared" ca="1" si="1037"/>
        <v>1.40945772534528</v>
      </c>
      <c r="J3573" s="81">
        <f t="shared" ca="1" si="1038"/>
        <v>1</v>
      </c>
      <c r="K3573" s="81">
        <f t="shared" ca="1" si="1039"/>
        <v>0</v>
      </c>
      <c r="L3573" s="85">
        <f>IF(VLOOKUP(A3573,$U$12:$AD$125,8)=VLOOKUP(A3572,$U$12:$AD$125,8),0,VLOOKUP(A3573,U$12:$AD$125,8))</f>
        <v>0</v>
      </c>
      <c r="M3573" s="86">
        <f>IF(L3573&gt;0,VLOOKUP(L3573,T$12:$AC$125,7),0)</f>
        <v>0</v>
      </c>
      <c r="N3573" s="81">
        <f t="shared" si="1044"/>
        <v>0</v>
      </c>
      <c r="O3573" s="81">
        <f t="shared" ca="1" si="1040"/>
        <v>0</v>
      </c>
      <c r="P3573" s="87" t="str">
        <f t="shared" si="1041"/>
        <v>J=</v>
      </c>
      <c r="Q3573" s="88">
        <f t="shared" si="1042"/>
        <v>46685</v>
      </c>
    </row>
    <row r="3574" spans="1:17" x14ac:dyDescent="0.2">
      <c r="A3574" s="79">
        <f t="shared" si="1045"/>
        <v>46646</v>
      </c>
      <c r="B3574" s="80" t="str">
        <f t="shared" ca="1" si="1033"/>
        <v>n.d</v>
      </c>
      <c r="C3574" s="81">
        <f t="shared" ca="1" si="1034"/>
        <v>487.07259923999999</v>
      </c>
      <c r="D3574" s="82">
        <f ca="1">IF(A3574&lt;$B$1,VLOOKUP(A3574,[1]DI!$A$4:$B$15000,2,FALSE),0)</f>
        <v>0</v>
      </c>
      <c r="E3574" s="81">
        <f t="shared" ca="1" si="1035"/>
        <v>0</v>
      </c>
      <c r="F3574" s="83">
        <f t="shared" si="1043"/>
        <v>1.2</v>
      </c>
      <c r="G3574" s="84">
        <f t="shared" ca="1" si="1036"/>
        <v>1</v>
      </c>
      <c r="H3574" s="81">
        <f ca="1">TRUNC(PRODUCT(G$10:G3573),15)</f>
        <v>1.40945772534528</v>
      </c>
      <c r="I3574" s="81">
        <f t="shared" ca="1" si="1037"/>
        <v>1.40945772534528</v>
      </c>
      <c r="J3574" s="81">
        <f t="shared" ca="1" si="1038"/>
        <v>1</v>
      </c>
      <c r="K3574" s="81">
        <f t="shared" ca="1" si="1039"/>
        <v>0</v>
      </c>
      <c r="L3574" s="85">
        <f>IF(VLOOKUP(A3574,$U$12:$AD$125,8)=VLOOKUP(A3573,$U$12:$AD$125,8),0,VLOOKUP(A3574,U$12:$AD$125,8))</f>
        <v>0</v>
      </c>
      <c r="M3574" s="86">
        <f>IF(L3574&gt;0,VLOOKUP(L3574,T$12:$AC$125,7),0)</f>
        <v>0</v>
      </c>
      <c r="N3574" s="81">
        <f t="shared" si="1044"/>
        <v>0</v>
      </c>
      <c r="O3574" s="81">
        <f t="shared" ca="1" si="1040"/>
        <v>0</v>
      </c>
      <c r="P3574" s="87" t="str">
        <f t="shared" si="1041"/>
        <v>J=</v>
      </c>
      <c r="Q3574" s="88">
        <f t="shared" si="1042"/>
        <v>46685</v>
      </c>
    </row>
    <row r="3575" spans="1:17" x14ac:dyDescent="0.2">
      <c r="A3575" s="79">
        <f t="shared" si="1045"/>
        <v>46647</v>
      </c>
      <c r="B3575" s="80" t="str">
        <f t="shared" ca="1" si="1033"/>
        <v>n.d</v>
      </c>
      <c r="C3575" s="81">
        <f t="shared" ca="1" si="1034"/>
        <v>487.07259923999999</v>
      </c>
      <c r="D3575" s="82">
        <f ca="1">IF(A3575&lt;$B$1,VLOOKUP(A3575,[1]DI!$A$4:$B$15000,2,FALSE),0)</f>
        <v>0</v>
      </c>
      <c r="E3575" s="81">
        <f t="shared" ca="1" si="1035"/>
        <v>0</v>
      </c>
      <c r="F3575" s="83">
        <f t="shared" si="1043"/>
        <v>1.2</v>
      </c>
      <c r="G3575" s="84">
        <f t="shared" ca="1" si="1036"/>
        <v>1</v>
      </c>
      <c r="H3575" s="81">
        <f ca="1">TRUNC(PRODUCT(G$10:G3574),15)</f>
        <v>1.40945772534528</v>
      </c>
      <c r="I3575" s="81">
        <f t="shared" ca="1" si="1037"/>
        <v>1.40945772534528</v>
      </c>
      <c r="J3575" s="81">
        <f t="shared" ca="1" si="1038"/>
        <v>1</v>
      </c>
      <c r="K3575" s="81">
        <f t="shared" ca="1" si="1039"/>
        <v>0</v>
      </c>
      <c r="L3575" s="85">
        <f>IF(VLOOKUP(A3575,$U$12:$AD$125,8)=VLOOKUP(A3574,$U$12:$AD$125,8),0,VLOOKUP(A3575,U$12:$AD$125,8))</f>
        <v>0</v>
      </c>
      <c r="M3575" s="86">
        <f>IF(L3575&gt;0,VLOOKUP(L3575,T$12:$AC$125,7),0)</f>
        <v>0</v>
      </c>
      <c r="N3575" s="81">
        <f t="shared" si="1044"/>
        <v>0</v>
      </c>
      <c r="O3575" s="81">
        <f t="shared" ca="1" si="1040"/>
        <v>0</v>
      </c>
      <c r="P3575" s="87" t="str">
        <f t="shared" si="1041"/>
        <v>J=</v>
      </c>
      <c r="Q3575" s="88">
        <f t="shared" si="1042"/>
        <v>46685</v>
      </c>
    </row>
    <row r="3576" spans="1:17" x14ac:dyDescent="0.2">
      <c r="A3576" s="79">
        <f t="shared" si="1045"/>
        <v>46648</v>
      </c>
      <c r="B3576" s="80" t="str">
        <f t="shared" ca="1" si="1033"/>
        <v>n.d</v>
      </c>
      <c r="C3576" s="81">
        <f t="shared" ca="1" si="1034"/>
        <v>487.07259923999999</v>
      </c>
      <c r="D3576" s="82">
        <f ca="1">IF(A3576&lt;$B$1,VLOOKUP(A3576,[1]DI!$A$4:$B$15000,2,FALSE),0)</f>
        <v>0</v>
      </c>
      <c r="E3576" s="81">
        <f t="shared" ca="1" si="1035"/>
        <v>0</v>
      </c>
      <c r="F3576" s="83">
        <f t="shared" si="1043"/>
        <v>1.2</v>
      </c>
      <c r="G3576" s="84">
        <f t="shared" ca="1" si="1036"/>
        <v>1</v>
      </c>
      <c r="H3576" s="81">
        <f ca="1">TRUNC(PRODUCT(G$10:G3575),15)</f>
        <v>1.40945772534528</v>
      </c>
      <c r="I3576" s="81">
        <f t="shared" ca="1" si="1037"/>
        <v>1.40945772534528</v>
      </c>
      <c r="J3576" s="81">
        <f t="shared" ca="1" si="1038"/>
        <v>1</v>
      </c>
      <c r="K3576" s="81">
        <f t="shared" ca="1" si="1039"/>
        <v>0</v>
      </c>
      <c r="L3576" s="85">
        <f>IF(VLOOKUP(A3576,$U$12:$AD$125,8)=VLOOKUP(A3575,$U$12:$AD$125,8),0,VLOOKUP(A3576,U$12:$AD$125,8))</f>
        <v>0</v>
      </c>
      <c r="M3576" s="86">
        <f>IF(L3576&gt;0,VLOOKUP(L3576,T$12:$AC$125,7),0)</f>
        <v>0</v>
      </c>
      <c r="N3576" s="81">
        <f t="shared" si="1044"/>
        <v>0</v>
      </c>
      <c r="O3576" s="81">
        <f t="shared" ca="1" si="1040"/>
        <v>0</v>
      </c>
      <c r="P3576" s="87" t="str">
        <f t="shared" si="1041"/>
        <v>J=</v>
      </c>
      <c r="Q3576" s="88">
        <f t="shared" si="1042"/>
        <v>46685</v>
      </c>
    </row>
    <row r="3577" spans="1:17" x14ac:dyDescent="0.2">
      <c r="A3577" s="79">
        <f t="shared" si="1045"/>
        <v>46649</v>
      </c>
      <c r="B3577" s="80" t="str">
        <f t="shared" ca="1" si="1033"/>
        <v>n.d</v>
      </c>
      <c r="C3577" s="81">
        <f t="shared" ca="1" si="1034"/>
        <v>487.07259923999999</v>
      </c>
      <c r="D3577" s="82">
        <f ca="1">IF(A3577&lt;$B$1,VLOOKUP(A3577,[1]DI!$A$4:$B$15000,2,FALSE),0)</f>
        <v>0</v>
      </c>
      <c r="E3577" s="81">
        <f t="shared" ca="1" si="1035"/>
        <v>0</v>
      </c>
      <c r="F3577" s="83">
        <f t="shared" si="1043"/>
        <v>1.2</v>
      </c>
      <c r="G3577" s="84">
        <f t="shared" ca="1" si="1036"/>
        <v>1</v>
      </c>
      <c r="H3577" s="81">
        <f ca="1">TRUNC(PRODUCT(G$10:G3576),15)</f>
        <v>1.40945772534528</v>
      </c>
      <c r="I3577" s="81">
        <f t="shared" ca="1" si="1037"/>
        <v>1.40945772534528</v>
      </c>
      <c r="J3577" s="81">
        <f t="shared" ca="1" si="1038"/>
        <v>1</v>
      </c>
      <c r="K3577" s="81">
        <f t="shared" ca="1" si="1039"/>
        <v>0</v>
      </c>
      <c r="L3577" s="85">
        <f>IF(VLOOKUP(A3577,$U$12:$AD$125,8)=VLOOKUP(A3576,$U$12:$AD$125,8),0,VLOOKUP(A3577,U$12:$AD$125,8))</f>
        <v>0</v>
      </c>
      <c r="M3577" s="86">
        <f>IF(L3577&gt;0,VLOOKUP(L3577,T$12:$AC$125,7),0)</f>
        <v>0</v>
      </c>
      <c r="N3577" s="81">
        <f t="shared" si="1044"/>
        <v>0</v>
      </c>
      <c r="O3577" s="81">
        <f t="shared" ca="1" si="1040"/>
        <v>0</v>
      </c>
      <c r="P3577" s="87" t="str">
        <f t="shared" si="1041"/>
        <v>J=</v>
      </c>
      <c r="Q3577" s="88">
        <f t="shared" si="1042"/>
        <v>46685</v>
      </c>
    </row>
    <row r="3578" spans="1:17" x14ac:dyDescent="0.2">
      <c r="A3578" s="79">
        <f t="shared" si="1045"/>
        <v>46650</v>
      </c>
      <c r="B3578" s="80" t="str">
        <f t="shared" ca="1" si="1033"/>
        <v>n.d</v>
      </c>
      <c r="C3578" s="81">
        <f t="shared" ca="1" si="1034"/>
        <v>487.07259923999999</v>
      </c>
      <c r="D3578" s="82">
        <f ca="1">IF(A3578&lt;$B$1,VLOOKUP(A3578,[1]DI!$A$4:$B$15000,2,FALSE),0)</f>
        <v>0</v>
      </c>
      <c r="E3578" s="81">
        <f t="shared" ca="1" si="1035"/>
        <v>0</v>
      </c>
      <c r="F3578" s="83">
        <f t="shared" si="1043"/>
        <v>1.2</v>
      </c>
      <c r="G3578" s="84">
        <f t="shared" ca="1" si="1036"/>
        <v>1</v>
      </c>
      <c r="H3578" s="81">
        <f ca="1">TRUNC(PRODUCT(G$10:G3577),15)</f>
        <v>1.40945772534528</v>
      </c>
      <c r="I3578" s="81">
        <f t="shared" ca="1" si="1037"/>
        <v>1.40945772534528</v>
      </c>
      <c r="J3578" s="81">
        <f t="shared" ca="1" si="1038"/>
        <v>1</v>
      </c>
      <c r="K3578" s="81">
        <f t="shared" ca="1" si="1039"/>
        <v>0</v>
      </c>
      <c r="L3578" s="85">
        <f>IF(VLOOKUP(A3578,$U$12:$AD$125,8)=VLOOKUP(A3577,$U$12:$AD$125,8),0,VLOOKUP(A3578,U$12:$AD$125,8))</f>
        <v>0</v>
      </c>
      <c r="M3578" s="86">
        <f>IF(L3578&gt;0,VLOOKUP(L3578,T$12:$AC$125,7),0)</f>
        <v>0</v>
      </c>
      <c r="N3578" s="81">
        <f t="shared" si="1044"/>
        <v>0</v>
      </c>
      <c r="O3578" s="81">
        <f t="shared" ca="1" si="1040"/>
        <v>0</v>
      </c>
      <c r="P3578" s="87" t="str">
        <f t="shared" si="1041"/>
        <v>J=</v>
      </c>
      <c r="Q3578" s="88">
        <f t="shared" si="1042"/>
        <v>46685</v>
      </c>
    </row>
    <row r="3579" spans="1:17" x14ac:dyDescent="0.2">
      <c r="A3579" s="79">
        <f t="shared" si="1045"/>
        <v>46651</v>
      </c>
      <c r="B3579" s="80" t="str">
        <f t="shared" ca="1" si="1033"/>
        <v>n.d</v>
      </c>
      <c r="C3579" s="81">
        <f t="shared" ca="1" si="1034"/>
        <v>487.07259923999999</v>
      </c>
      <c r="D3579" s="82">
        <f ca="1">IF(A3579&lt;$B$1,VLOOKUP(A3579,[1]DI!$A$4:$B$15000,2,FALSE),0)</f>
        <v>0</v>
      </c>
      <c r="E3579" s="81">
        <f t="shared" ca="1" si="1035"/>
        <v>0</v>
      </c>
      <c r="F3579" s="83">
        <f t="shared" si="1043"/>
        <v>1.2</v>
      </c>
      <c r="G3579" s="84">
        <f t="shared" ca="1" si="1036"/>
        <v>1</v>
      </c>
      <c r="H3579" s="81">
        <f ca="1">TRUNC(PRODUCT(G$10:G3578),15)</f>
        <v>1.40945772534528</v>
      </c>
      <c r="I3579" s="81">
        <f t="shared" ca="1" si="1037"/>
        <v>1.40945772534528</v>
      </c>
      <c r="J3579" s="81">
        <f t="shared" ca="1" si="1038"/>
        <v>1</v>
      </c>
      <c r="K3579" s="81">
        <f t="shared" ca="1" si="1039"/>
        <v>0</v>
      </c>
      <c r="L3579" s="85">
        <f>IF(VLOOKUP(A3579,$U$12:$AD$125,8)=VLOOKUP(A3578,$U$12:$AD$125,8),0,VLOOKUP(A3579,U$12:$AD$125,8))</f>
        <v>0</v>
      </c>
      <c r="M3579" s="86">
        <f>IF(L3579&gt;0,VLOOKUP(L3579,T$12:$AC$125,7),0)</f>
        <v>0</v>
      </c>
      <c r="N3579" s="81">
        <f t="shared" si="1044"/>
        <v>0</v>
      </c>
      <c r="O3579" s="81">
        <f t="shared" ca="1" si="1040"/>
        <v>0</v>
      </c>
      <c r="P3579" s="87" t="str">
        <f t="shared" si="1041"/>
        <v>J=</v>
      </c>
      <c r="Q3579" s="88">
        <f t="shared" si="1042"/>
        <v>46685</v>
      </c>
    </row>
    <row r="3580" spans="1:17" x14ac:dyDescent="0.2">
      <c r="A3580" s="79">
        <f t="shared" si="1045"/>
        <v>46652</v>
      </c>
      <c r="B3580" s="80" t="str">
        <f t="shared" ref="B3580:B3643" ca="1" si="1046">IF(A3580&lt;=TODAY(),C3580+K3580,IF(AND(A3580&gt;TODAY(),A3580&lt;=$B$1),IF(VLOOKUP(TODAY(),$A$10:$D$5000,4,FALSE)=0,"n.d",C3580+K3580),"n.d"))</f>
        <v>n.d</v>
      </c>
      <c r="C3580" s="81">
        <f t="shared" ref="C3580:C3643" ca="1" si="1047">TRUNC(C3579-N3579,8)</f>
        <v>487.07259923999999</v>
      </c>
      <c r="D3580" s="82">
        <f ca="1">IF(A3580&lt;$B$1,VLOOKUP(A3580,[1]DI!$A$4:$B$15000,2,FALSE),0)</f>
        <v>0</v>
      </c>
      <c r="E3580" s="81">
        <f t="shared" ref="E3580:E3643" ca="1" si="1048">ROUND((((1+D3580)^(1/252)-1)),8)</f>
        <v>0</v>
      </c>
      <c r="F3580" s="83">
        <f t="shared" si="1043"/>
        <v>1.2</v>
      </c>
      <c r="G3580" s="84">
        <f t="shared" ref="G3580:G3643" ca="1" si="1049">TRUNC((1+(E3580*F3580)),15)</f>
        <v>1</v>
      </c>
      <c r="H3580" s="81">
        <f ca="1">TRUNC(PRODUCT(G$10:G3579),15)</f>
        <v>1.40945772534528</v>
      </c>
      <c r="I3580" s="81">
        <f t="shared" ref="I3580:I3643" ca="1" si="1050">IF(OR(L3579&gt;0,L3579="E"),H3579,I3579)</f>
        <v>1.40945772534528</v>
      </c>
      <c r="J3580" s="81">
        <f t="shared" ref="J3580:J3643" ca="1" si="1051">ROUND(TRUNC(H3580/I3580,15),8)</f>
        <v>1</v>
      </c>
      <c r="K3580" s="81">
        <f t="shared" ref="K3580:K3643" ca="1" si="1052">TRUNC((C3580*(J3580-1)),8)</f>
        <v>0</v>
      </c>
      <c r="L3580" s="85">
        <f>IF(VLOOKUP(A3580,$U$12:$AD$125,8)=VLOOKUP(A3579,$U$12:$AD$125,8),0,VLOOKUP(A3580,U$12:$AD$125,8))</f>
        <v>0</v>
      </c>
      <c r="M3580" s="86">
        <f>IF(L3580&gt;0,VLOOKUP(L3580,T$12:$AC$125,7),0)</f>
        <v>0</v>
      </c>
      <c r="N3580" s="81">
        <f t="shared" si="1044"/>
        <v>0</v>
      </c>
      <c r="O3580" s="81">
        <f t="shared" ref="O3580:O3643" ca="1" si="1053">(K3580+N3580)</f>
        <v>0</v>
      </c>
      <c r="P3580" s="87" t="str">
        <f t="shared" ref="P3580:P3643" si="1054">IF(L3579&gt;0,VLOOKUP(A3579,$U$12:$AD$125,9),P3579)</f>
        <v>J=</v>
      </c>
      <c r="Q3580" s="88">
        <f t="shared" ref="Q3580:Q3643" si="1055">IF(L3579&gt;0,VLOOKUP(A3579,$U$12:$AD$125,10),Q3579)</f>
        <v>46685</v>
      </c>
    </row>
    <row r="3581" spans="1:17" x14ac:dyDescent="0.2">
      <c r="A3581" s="79">
        <f t="shared" si="1045"/>
        <v>46653</v>
      </c>
      <c r="B3581" s="80" t="str">
        <f t="shared" ca="1" si="1046"/>
        <v>n.d</v>
      </c>
      <c r="C3581" s="81">
        <f t="shared" ca="1" si="1047"/>
        <v>487.07259923999999</v>
      </c>
      <c r="D3581" s="82">
        <f ca="1">IF(A3581&lt;$B$1,VLOOKUP(A3581,[1]DI!$A$4:$B$15000,2,FALSE),0)</f>
        <v>0</v>
      </c>
      <c r="E3581" s="81">
        <f t="shared" ca="1" si="1048"/>
        <v>0</v>
      </c>
      <c r="F3581" s="83">
        <f t="shared" si="1043"/>
        <v>1.2</v>
      </c>
      <c r="G3581" s="84">
        <f t="shared" ca="1" si="1049"/>
        <v>1</v>
      </c>
      <c r="H3581" s="81">
        <f ca="1">TRUNC(PRODUCT(G$10:G3580),15)</f>
        <v>1.40945772534528</v>
      </c>
      <c r="I3581" s="81">
        <f t="shared" ca="1" si="1050"/>
        <v>1.40945772534528</v>
      </c>
      <c r="J3581" s="81">
        <f t="shared" ca="1" si="1051"/>
        <v>1</v>
      </c>
      <c r="K3581" s="81">
        <f t="shared" ca="1" si="1052"/>
        <v>0</v>
      </c>
      <c r="L3581" s="85">
        <f>IF(VLOOKUP(A3581,$U$12:$AD$125,8)=VLOOKUP(A3580,$U$12:$AD$125,8),0,VLOOKUP(A3581,U$12:$AD$125,8))</f>
        <v>0</v>
      </c>
      <c r="M3581" s="86">
        <f>IF(L3581&gt;0,VLOOKUP(L3581,T$12:$AC$125,7),0)</f>
        <v>0</v>
      </c>
      <c r="N3581" s="81">
        <f t="shared" si="1044"/>
        <v>0</v>
      </c>
      <c r="O3581" s="81">
        <f t="shared" ca="1" si="1053"/>
        <v>0</v>
      </c>
      <c r="P3581" s="87" t="str">
        <f t="shared" si="1054"/>
        <v>J=</v>
      </c>
      <c r="Q3581" s="88">
        <f t="shared" si="1055"/>
        <v>46685</v>
      </c>
    </row>
    <row r="3582" spans="1:17" x14ac:dyDescent="0.2">
      <c r="A3582" s="79">
        <f t="shared" si="1045"/>
        <v>46654</v>
      </c>
      <c r="B3582" s="80" t="str">
        <f t="shared" ca="1" si="1046"/>
        <v>n.d</v>
      </c>
      <c r="C3582" s="81">
        <f t="shared" ca="1" si="1047"/>
        <v>487.07259923999999</v>
      </c>
      <c r="D3582" s="82">
        <f ca="1">IF(A3582&lt;$B$1,VLOOKUP(A3582,[1]DI!$A$4:$B$15000,2,FALSE),0)</f>
        <v>0</v>
      </c>
      <c r="E3582" s="81">
        <f t="shared" ca="1" si="1048"/>
        <v>0</v>
      </c>
      <c r="F3582" s="83">
        <f t="shared" si="1043"/>
        <v>1.2</v>
      </c>
      <c r="G3582" s="84">
        <f t="shared" ca="1" si="1049"/>
        <v>1</v>
      </c>
      <c r="H3582" s="81">
        <f ca="1">TRUNC(PRODUCT(G$10:G3581),15)</f>
        <v>1.40945772534528</v>
      </c>
      <c r="I3582" s="81">
        <f t="shared" ca="1" si="1050"/>
        <v>1.40945772534528</v>
      </c>
      <c r="J3582" s="81">
        <f t="shared" ca="1" si="1051"/>
        <v>1</v>
      </c>
      <c r="K3582" s="81">
        <f t="shared" ca="1" si="1052"/>
        <v>0</v>
      </c>
      <c r="L3582" s="85">
        <f>IF(VLOOKUP(A3582,$U$12:$AD$125,8)=VLOOKUP(A3581,$U$12:$AD$125,8),0,VLOOKUP(A3582,U$12:$AD$125,8))</f>
        <v>0</v>
      </c>
      <c r="M3582" s="86">
        <f>IF(L3582&gt;0,VLOOKUP(L3582,T$12:$AC$125,7),0)</f>
        <v>0</v>
      </c>
      <c r="N3582" s="81">
        <f t="shared" si="1044"/>
        <v>0</v>
      </c>
      <c r="O3582" s="81">
        <f t="shared" ca="1" si="1053"/>
        <v>0</v>
      </c>
      <c r="P3582" s="87" t="str">
        <f t="shared" si="1054"/>
        <v>J=</v>
      </c>
      <c r="Q3582" s="88">
        <f t="shared" si="1055"/>
        <v>46685</v>
      </c>
    </row>
    <row r="3583" spans="1:17" x14ac:dyDescent="0.2">
      <c r="A3583" s="79">
        <f t="shared" si="1045"/>
        <v>46655</v>
      </c>
      <c r="B3583" s="80" t="str">
        <f t="shared" ca="1" si="1046"/>
        <v>n.d</v>
      </c>
      <c r="C3583" s="81">
        <f t="shared" ca="1" si="1047"/>
        <v>487.07259923999999</v>
      </c>
      <c r="D3583" s="82">
        <f ca="1">IF(A3583&lt;$B$1,VLOOKUP(A3583,[1]DI!$A$4:$B$15000,2,FALSE),0)</f>
        <v>0</v>
      </c>
      <c r="E3583" s="81">
        <f t="shared" ca="1" si="1048"/>
        <v>0</v>
      </c>
      <c r="F3583" s="83">
        <f t="shared" si="1043"/>
        <v>1.2</v>
      </c>
      <c r="G3583" s="84">
        <f t="shared" ca="1" si="1049"/>
        <v>1</v>
      </c>
      <c r="H3583" s="81">
        <f ca="1">TRUNC(PRODUCT(G$10:G3582),15)</f>
        <v>1.40945772534528</v>
      </c>
      <c r="I3583" s="81">
        <f t="shared" ca="1" si="1050"/>
        <v>1.40945772534528</v>
      </c>
      <c r="J3583" s="81">
        <f t="shared" ca="1" si="1051"/>
        <v>1</v>
      </c>
      <c r="K3583" s="81">
        <f t="shared" ca="1" si="1052"/>
        <v>0</v>
      </c>
      <c r="L3583" s="85">
        <f>IF(VLOOKUP(A3583,$U$12:$AD$125,8)=VLOOKUP(A3582,$U$12:$AD$125,8),0,VLOOKUP(A3583,U$12:$AD$125,8))</f>
        <v>0</v>
      </c>
      <c r="M3583" s="86">
        <f>IF(L3583&gt;0,VLOOKUP(L3583,T$12:$AC$125,7),0)</f>
        <v>0</v>
      </c>
      <c r="N3583" s="81">
        <f t="shared" si="1044"/>
        <v>0</v>
      </c>
      <c r="O3583" s="81">
        <f t="shared" ca="1" si="1053"/>
        <v>0</v>
      </c>
      <c r="P3583" s="87" t="str">
        <f t="shared" si="1054"/>
        <v>J=</v>
      </c>
      <c r="Q3583" s="88">
        <f t="shared" si="1055"/>
        <v>46685</v>
      </c>
    </row>
    <row r="3584" spans="1:17" x14ac:dyDescent="0.2">
      <c r="A3584" s="79">
        <f t="shared" si="1045"/>
        <v>46656</v>
      </c>
      <c r="B3584" s="80" t="str">
        <f t="shared" ca="1" si="1046"/>
        <v>n.d</v>
      </c>
      <c r="C3584" s="81">
        <f t="shared" ca="1" si="1047"/>
        <v>487.07259923999999</v>
      </c>
      <c r="D3584" s="82">
        <f ca="1">IF(A3584&lt;$B$1,VLOOKUP(A3584,[1]DI!$A$4:$B$15000,2,FALSE),0)</f>
        <v>0</v>
      </c>
      <c r="E3584" s="81">
        <f t="shared" ca="1" si="1048"/>
        <v>0</v>
      </c>
      <c r="F3584" s="83">
        <f t="shared" si="1043"/>
        <v>1.2</v>
      </c>
      <c r="G3584" s="84">
        <f t="shared" ca="1" si="1049"/>
        <v>1</v>
      </c>
      <c r="H3584" s="81">
        <f ca="1">TRUNC(PRODUCT(G$10:G3583),15)</f>
        <v>1.40945772534528</v>
      </c>
      <c r="I3584" s="81">
        <f t="shared" ca="1" si="1050"/>
        <v>1.40945772534528</v>
      </c>
      <c r="J3584" s="81">
        <f t="shared" ca="1" si="1051"/>
        <v>1</v>
      </c>
      <c r="K3584" s="81">
        <f t="shared" ca="1" si="1052"/>
        <v>0</v>
      </c>
      <c r="L3584" s="85">
        <f>IF(VLOOKUP(A3584,$U$12:$AD$125,8)=VLOOKUP(A3583,$U$12:$AD$125,8),0,VLOOKUP(A3584,U$12:$AD$125,8))</f>
        <v>0</v>
      </c>
      <c r="M3584" s="86">
        <f>IF(L3584&gt;0,VLOOKUP(L3584,T$12:$AC$125,7),0)</f>
        <v>0</v>
      </c>
      <c r="N3584" s="81">
        <f t="shared" si="1044"/>
        <v>0</v>
      </c>
      <c r="O3584" s="81">
        <f t="shared" ca="1" si="1053"/>
        <v>0</v>
      </c>
      <c r="P3584" s="87" t="str">
        <f t="shared" si="1054"/>
        <v>J=</v>
      </c>
      <c r="Q3584" s="88">
        <f t="shared" si="1055"/>
        <v>46685</v>
      </c>
    </row>
    <row r="3585" spans="1:17" x14ac:dyDescent="0.2">
      <c r="A3585" s="79">
        <f t="shared" si="1045"/>
        <v>46657</v>
      </c>
      <c r="B3585" s="80" t="str">
        <f t="shared" ca="1" si="1046"/>
        <v>n.d</v>
      </c>
      <c r="C3585" s="81">
        <f t="shared" ca="1" si="1047"/>
        <v>487.07259923999999</v>
      </c>
      <c r="D3585" s="82">
        <f ca="1">IF(A3585&lt;$B$1,VLOOKUP(A3585,[1]DI!$A$4:$B$15000,2,FALSE),0)</f>
        <v>0</v>
      </c>
      <c r="E3585" s="81">
        <f t="shared" ca="1" si="1048"/>
        <v>0</v>
      </c>
      <c r="F3585" s="83">
        <f t="shared" si="1043"/>
        <v>1.2</v>
      </c>
      <c r="G3585" s="84">
        <f t="shared" ca="1" si="1049"/>
        <v>1</v>
      </c>
      <c r="H3585" s="81">
        <f ca="1">TRUNC(PRODUCT(G$10:G3584),15)</f>
        <v>1.40945772534528</v>
      </c>
      <c r="I3585" s="81">
        <f t="shared" ca="1" si="1050"/>
        <v>1.40945772534528</v>
      </c>
      <c r="J3585" s="81">
        <f t="shared" ca="1" si="1051"/>
        <v>1</v>
      </c>
      <c r="K3585" s="81">
        <f t="shared" ca="1" si="1052"/>
        <v>0</v>
      </c>
      <c r="L3585" s="85">
        <f>IF(VLOOKUP(A3585,$U$12:$AD$125,8)=VLOOKUP(A3584,$U$12:$AD$125,8),0,VLOOKUP(A3585,U$12:$AD$125,8))</f>
        <v>0</v>
      </c>
      <c r="M3585" s="86">
        <f>IF(L3585&gt;0,VLOOKUP(L3585,T$12:$AC$125,7),0)</f>
        <v>0</v>
      </c>
      <c r="N3585" s="81">
        <f t="shared" si="1044"/>
        <v>0</v>
      </c>
      <c r="O3585" s="81">
        <f t="shared" ca="1" si="1053"/>
        <v>0</v>
      </c>
      <c r="P3585" s="87" t="str">
        <f t="shared" si="1054"/>
        <v>J=</v>
      </c>
      <c r="Q3585" s="88">
        <f t="shared" si="1055"/>
        <v>46685</v>
      </c>
    </row>
    <row r="3586" spans="1:17" x14ac:dyDescent="0.2">
      <c r="A3586" s="79">
        <f t="shared" si="1045"/>
        <v>46658</v>
      </c>
      <c r="B3586" s="80" t="str">
        <f t="shared" ca="1" si="1046"/>
        <v>n.d</v>
      </c>
      <c r="C3586" s="81">
        <f t="shared" ca="1" si="1047"/>
        <v>487.07259923999999</v>
      </c>
      <c r="D3586" s="82">
        <f ca="1">IF(A3586&lt;$B$1,VLOOKUP(A3586,[1]DI!$A$4:$B$15000,2,FALSE),0)</f>
        <v>0</v>
      </c>
      <c r="E3586" s="81">
        <f t="shared" ca="1" si="1048"/>
        <v>0</v>
      </c>
      <c r="F3586" s="83">
        <f t="shared" si="1043"/>
        <v>1.2</v>
      </c>
      <c r="G3586" s="84">
        <f t="shared" ca="1" si="1049"/>
        <v>1</v>
      </c>
      <c r="H3586" s="81">
        <f ca="1">TRUNC(PRODUCT(G$10:G3585),15)</f>
        <v>1.40945772534528</v>
      </c>
      <c r="I3586" s="81">
        <f t="shared" ca="1" si="1050"/>
        <v>1.40945772534528</v>
      </c>
      <c r="J3586" s="81">
        <f t="shared" ca="1" si="1051"/>
        <v>1</v>
      </c>
      <c r="K3586" s="81">
        <f t="shared" ca="1" si="1052"/>
        <v>0</v>
      </c>
      <c r="L3586" s="85">
        <f>IF(VLOOKUP(A3586,$U$12:$AD$125,8)=VLOOKUP(A3585,$U$12:$AD$125,8),0,VLOOKUP(A3586,U$12:$AD$125,8))</f>
        <v>0</v>
      </c>
      <c r="M3586" s="86">
        <f>IF(L3586&gt;0,VLOOKUP(L3586,T$12:$AC$125,7),0)</f>
        <v>0</v>
      </c>
      <c r="N3586" s="81">
        <f t="shared" si="1044"/>
        <v>0</v>
      </c>
      <c r="O3586" s="81">
        <f t="shared" ca="1" si="1053"/>
        <v>0</v>
      </c>
      <c r="P3586" s="87" t="str">
        <f t="shared" si="1054"/>
        <v>J=</v>
      </c>
      <c r="Q3586" s="88">
        <f t="shared" si="1055"/>
        <v>46685</v>
      </c>
    </row>
    <row r="3587" spans="1:17" x14ac:dyDescent="0.2">
      <c r="A3587" s="79">
        <f t="shared" si="1045"/>
        <v>46659</v>
      </c>
      <c r="B3587" s="80" t="str">
        <f t="shared" ca="1" si="1046"/>
        <v>n.d</v>
      </c>
      <c r="C3587" s="81">
        <f t="shared" ca="1" si="1047"/>
        <v>487.07259923999999</v>
      </c>
      <c r="D3587" s="82">
        <f ca="1">IF(A3587&lt;$B$1,VLOOKUP(A3587,[1]DI!$A$4:$B$15000,2,FALSE),0)</f>
        <v>0</v>
      </c>
      <c r="E3587" s="81">
        <f t="shared" ca="1" si="1048"/>
        <v>0</v>
      </c>
      <c r="F3587" s="83">
        <f t="shared" si="1043"/>
        <v>1.2</v>
      </c>
      <c r="G3587" s="84">
        <f t="shared" ca="1" si="1049"/>
        <v>1</v>
      </c>
      <c r="H3587" s="81">
        <f ca="1">TRUNC(PRODUCT(G$10:G3586),15)</f>
        <v>1.40945772534528</v>
      </c>
      <c r="I3587" s="81">
        <f t="shared" ca="1" si="1050"/>
        <v>1.40945772534528</v>
      </c>
      <c r="J3587" s="81">
        <f t="shared" ca="1" si="1051"/>
        <v>1</v>
      </c>
      <c r="K3587" s="81">
        <f t="shared" ca="1" si="1052"/>
        <v>0</v>
      </c>
      <c r="L3587" s="85">
        <f>IF(VLOOKUP(A3587,$U$12:$AD$125,8)=VLOOKUP(A3586,$U$12:$AD$125,8),0,VLOOKUP(A3587,U$12:$AD$125,8))</f>
        <v>0</v>
      </c>
      <c r="M3587" s="86">
        <f>IF(L3587&gt;0,VLOOKUP(L3587,T$12:$AC$125,7),0)</f>
        <v>0</v>
      </c>
      <c r="N3587" s="81">
        <f t="shared" si="1044"/>
        <v>0</v>
      </c>
      <c r="O3587" s="81">
        <f t="shared" ca="1" si="1053"/>
        <v>0</v>
      </c>
      <c r="P3587" s="87" t="str">
        <f t="shared" si="1054"/>
        <v>J=</v>
      </c>
      <c r="Q3587" s="88">
        <f t="shared" si="1055"/>
        <v>46685</v>
      </c>
    </row>
    <row r="3588" spans="1:17" x14ac:dyDescent="0.2">
      <c r="A3588" s="79">
        <f t="shared" si="1045"/>
        <v>46660</v>
      </c>
      <c r="B3588" s="80" t="str">
        <f t="shared" ca="1" si="1046"/>
        <v>n.d</v>
      </c>
      <c r="C3588" s="81">
        <f t="shared" ca="1" si="1047"/>
        <v>487.07259923999999</v>
      </c>
      <c r="D3588" s="82">
        <f ca="1">IF(A3588&lt;$B$1,VLOOKUP(A3588,[1]DI!$A$4:$B$15000,2,FALSE),0)</f>
        <v>0</v>
      </c>
      <c r="E3588" s="81">
        <f t="shared" ca="1" si="1048"/>
        <v>0</v>
      </c>
      <c r="F3588" s="83">
        <f t="shared" si="1043"/>
        <v>1.2</v>
      </c>
      <c r="G3588" s="84">
        <f t="shared" ca="1" si="1049"/>
        <v>1</v>
      </c>
      <c r="H3588" s="81">
        <f ca="1">TRUNC(PRODUCT(G$10:G3587),15)</f>
        <v>1.40945772534528</v>
      </c>
      <c r="I3588" s="81">
        <f t="shared" ca="1" si="1050"/>
        <v>1.40945772534528</v>
      </c>
      <c r="J3588" s="81">
        <f t="shared" ca="1" si="1051"/>
        <v>1</v>
      </c>
      <c r="K3588" s="81">
        <f t="shared" ca="1" si="1052"/>
        <v>0</v>
      </c>
      <c r="L3588" s="85">
        <f>IF(VLOOKUP(A3588,$U$12:$AD$125,8)=VLOOKUP(A3587,$U$12:$AD$125,8),0,VLOOKUP(A3588,U$12:$AD$125,8))</f>
        <v>0</v>
      </c>
      <c r="M3588" s="86">
        <f>IF(L3588&gt;0,VLOOKUP(L3588,T$12:$AC$125,7),0)</f>
        <v>0</v>
      </c>
      <c r="N3588" s="81">
        <f t="shared" si="1044"/>
        <v>0</v>
      </c>
      <c r="O3588" s="81">
        <f t="shared" ca="1" si="1053"/>
        <v>0</v>
      </c>
      <c r="P3588" s="87" t="str">
        <f t="shared" si="1054"/>
        <v>J=</v>
      </c>
      <c r="Q3588" s="88">
        <f t="shared" si="1055"/>
        <v>46685</v>
      </c>
    </row>
    <row r="3589" spans="1:17" x14ac:dyDescent="0.2">
      <c r="A3589" s="79">
        <f t="shared" si="1045"/>
        <v>46661</v>
      </c>
      <c r="B3589" s="80" t="str">
        <f t="shared" ca="1" si="1046"/>
        <v>n.d</v>
      </c>
      <c r="C3589" s="81">
        <f t="shared" ca="1" si="1047"/>
        <v>487.07259923999999</v>
      </c>
      <c r="D3589" s="82">
        <f ca="1">IF(A3589&lt;$B$1,VLOOKUP(A3589,[1]DI!$A$4:$B$15000,2,FALSE),0)</f>
        <v>0</v>
      </c>
      <c r="E3589" s="81">
        <f t="shared" ca="1" si="1048"/>
        <v>0</v>
      </c>
      <c r="F3589" s="83">
        <f t="shared" si="1043"/>
        <v>1.2</v>
      </c>
      <c r="G3589" s="84">
        <f t="shared" ca="1" si="1049"/>
        <v>1</v>
      </c>
      <c r="H3589" s="81">
        <f ca="1">TRUNC(PRODUCT(G$10:G3588),15)</f>
        <v>1.40945772534528</v>
      </c>
      <c r="I3589" s="81">
        <f t="shared" ca="1" si="1050"/>
        <v>1.40945772534528</v>
      </c>
      <c r="J3589" s="81">
        <f t="shared" ca="1" si="1051"/>
        <v>1</v>
      </c>
      <c r="K3589" s="81">
        <f t="shared" ca="1" si="1052"/>
        <v>0</v>
      </c>
      <c r="L3589" s="85">
        <f>IF(VLOOKUP(A3589,$U$12:$AD$125,8)=VLOOKUP(A3588,$U$12:$AD$125,8),0,VLOOKUP(A3589,U$12:$AD$125,8))</f>
        <v>0</v>
      </c>
      <c r="M3589" s="86">
        <f>IF(L3589&gt;0,VLOOKUP(L3589,T$12:$AC$125,7),0)</f>
        <v>0</v>
      </c>
      <c r="N3589" s="81">
        <f t="shared" si="1044"/>
        <v>0</v>
      </c>
      <c r="O3589" s="81">
        <f t="shared" ca="1" si="1053"/>
        <v>0</v>
      </c>
      <c r="P3589" s="87" t="str">
        <f t="shared" si="1054"/>
        <v>J=</v>
      </c>
      <c r="Q3589" s="88">
        <f t="shared" si="1055"/>
        <v>46685</v>
      </c>
    </row>
    <row r="3590" spans="1:17" x14ac:dyDescent="0.2">
      <c r="A3590" s="79">
        <f t="shared" si="1045"/>
        <v>46662</v>
      </c>
      <c r="B3590" s="80" t="str">
        <f t="shared" ca="1" si="1046"/>
        <v>n.d</v>
      </c>
      <c r="C3590" s="81">
        <f t="shared" ca="1" si="1047"/>
        <v>487.07259923999999</v>
      </c>
      <c r="D3590" s="82">
        <f ca="1">IF(A3590&lt;$B$1,VLOOKUP(A3590,[1]DI!$A$4:$B$15000,2,FALSE),0)</f>
        <v>0</v>
      </c>
      <c r="E3590" s="81">
        <f t="shared" ca="1" si="1048"/>
        <v>0</v>
      </c>
      <c r="F3590" s="83">
        <f t="shared" si="1043"/>
        <v>1.2</v>
      </c>
      <c r="G3590" s="84">
        <f t="shared" ca="1" si="1049"/>
        <v>1</v>
      </c>
      <c r="H3590" s="81">
        <f ca="1">TRUNC(PRODUCT(G$10:G3589),15)</f>
        <v>1.40945772534528</v>
      </c>
      <c r="I3590" s="81">
        <f t="shared" ca="1" si="1050"/>
        <v>1.40945772534528</v>
      </c>
      <c r="J3590" s="81">
        <f t="shared" ca="1" si="1051"/>
        <v>1</v>
      </c>
      <c r="K3590" s="81">
        <f t="shared" ca="1" si="1052"/>
        <v>0</v>
      </c>
      <c r="L3590" s="85">
        <f>IF(VLOOKUP(A3590,$U$12:$AD$125,8)=VLOOKUP(A3589,$U$12:$AD$125,8),0,VLOOKUP(A3590,U$12:$AD$125,8))</f>
        <v>0</v>
      </c>
      <c r="M3590" s="86">
        <f>IF(L3590&gt;0,VLOOKUP(L3590,T$12:$AC$125,7),0)</f>
        <v>0</v>
      </c>
      <c r="N3590" s="81">
        <f t="shared" si="1044"/>
        <v>0</v>
      </c>
      <c r="O3590" s="81">
        <f t="shared" ca="1" si="1053"/>
        <v>0</v>
      </c>
      <c r="P3590" s="87" t="str">
        <f t="shared" si="1054"/>
        <v>J=</v>
      </c>
      <c r="Q3590" s="88">
        <f t="shared" si="1055"/>
        <v>46685</v>
      </c>
    </row>
    <row r="3591" spans="1:17" x14ac:dyDescent="0.2">
      <c r="A3591" s="79">
        <f t="shared" si="1045"/>
        <v>46663</v>
      </c>
      <c r="B3591" s="80" t="str">
        <f t="shared" ca="1" si="1046"/>
        <v>n.d</v>
      </c>
      <c r="C3591" s="81">
        <f t="shared" ca="1" si="1047"/>
        <v>487.07259923999999</v>
      </c>
      <c r="D3591" s="82">
        <f ca="1">IF(A3591&lt;$B$1,VLOOKUP(A3591,[1]DI!$A$4:$B$15000,2,FALSE),0)</f>
        <v>0</v>
      </c>
      <c r="E3591" s="81">
        <f t="shared" ca="1" si="1048"/>
        <v>0</v>
      </c>
      <c r="F3591" s="83">
        <f t="shared" si="1043"/>
        <v>1.2</v>
      </c>
      <c r="G3591" s="84">
        <f t="shared" ca="1" si="1049"/>
        <v>1</v>
      </c>
      <c r="H3591" s="81">
        <f ca="1">TRUNC(PRODUCT(G$10:G3590),15)</f>
        <v>1.40945772534528</v>
      </c>
      <c r="I3591" s="81">
        <f t="shared" ca="1" si="1050"/>
        <v>1.40945772534528</v>
      </c>
      <c r="J3591" s="81">
        <f t="shared" ca="1" si="1051"/>
        <v>1</v>
      </c>
      <c r="K3591" s="81">
        <f t="shared" ca="1" si="1052"/>
        <v>0</v>
      </c>
      <c r="L3591" s="85">
        <f>IF(VLOOKUP(A3591,$U$12:$AD$125,8)=VLOOKUP(A3590,$U$12:$AD$125,8),0,VLOOKUP(A3591,U$12:$AD$125,8))</f>
        <v>0</v>
      </c>
      <c r="M3591" s="86">
        <f>IF(L3591&gt;0,VLOOKUP(L3591,T$12:$AC$125,7),0)</f>
        <v>0</v>
      </c>
      <c r="N3591" s="81">
        <f t="shared" si="1044"/>
        <v>0</v>
      </c>
      <c r="O3591" s="81">
        <f t="shared" ca="1" si="1053"/>
        <v>0</v>
      </c>
      <c r="P3591" s="87" t="str">
        <f t="shared" si="1054"/>
        <v>J=</v>
      </c>
      <c r="Q3591" s="88">
        <f t="shared" si="1055"/>
        <v>46685</v>
      </c>
    </row>
    <row r="3592" spans="1:17" x14ac:dyDescent="0.2">
      <c r="A3592" s="79">
        <f t="shared" si="1045"/>
        <v>46664</v>
      </c>
      <c r="B3592" s="80" t="str">
        <f t="shared" ca="1" si="1046"/>
        <v>n.d</v>
      </c>
      <c r="C3592" s="81">
        <f t="shared" ca="1" si="1047"/>
        <v>487.07259923999999</v>
      </c>
      <c r="D3592" s="82">
        <f ca="1">IF(A3592&lt;$B$1,VLOOKUP(A3592,[1]DI!$A$4:$B$15000,2,FALSE),0)</f>
        <v>0</v>
      </c>
      <c r="E3592" s="81">
        <f t="shared" ca="1" si="1048"/>
        <v>0</v>
      </c>
      <c r="F3592" s="83">
        <f t="shared" si="1043"/>
        <v>1.2</v>
      </c>
      <c r="G3592" s="84">
        <f t="shared" ca="1" si="1049"/>
        <v>1</v>
      </c>
      <c r="H3592" s="81">
        <f ca="1">TRUNC(PRODUCT(G$10:G3591),15)</f>
        <v>1.40945772534528</v>
      </c>
      <c r="I3592" s="81">
        <f t="shared" ca="1" si="1050"/>
        <v>1.40945772534528</v>
      </c>
      <c r="J3592" s="81">
        <f t="shared" ca="1" si="1051"/>
        <v>1</v>
      </c>
      <c r="K3592" s="81">
        <f t="shared" ca="1" si="1052"/>
        <v>0</v>
      </c>
      <c r="L3592" s="85">
        <f>IF(VLOOKUP(A3592,$U$12:$AD$125,8)=VLOOKUP(A3591,$U$12:$AD$125,8),0,VLOOKUP(A3592,U$12:$AD$125,8))</f>
        <v>0</v>
      </c>
      <c r="M3592" s="86">
        <f>IF(L3592&gt;0,VLOOKUP(L3592,T$12:$AC$125,7),0)</f>
        <v>0</v>
      </c>
      <c r="N3592" s="81">
        <f t="shared" si="1044"/>
        <v>0</v>
      </c>
      <c r="O3592" s="81">
        <f t="shared" ca="1" si="1053"/>
        <v>0</v>
      </c>
      <c r="P3592" s="87" t="str">
        <f t="shared" si="1054"/>
        <v>J=</v>
      </c>
      <c r="Q3592" s="88">
        <f t="shared" si="1055"/>
        <v>46685</v>
      </c>
    </row>
    <row r="3593" spans="1:17" x14ac:dyDescent="0.2">
      <c r="A3593" s="79">
        <f t="shared" si="1045"/>
        <v>46665</v>
      </c>
      <c r="B3593" s="80" t="str">
        <f t="shared" ca="1" si="1046"/>
        <v>n.d</v>
      </c>
      <c r="C3593" s="81">
        <f t="shared" ca="1" si="1047"/>
        <v>487.07259923999999</v>
      </c>
      <c r="D3593" s="82">
        <f ca="1">IF(A3593&lt;$B$1,VLOOKUP(A3593,[1]DI!$A$4:$B$15000,2,FALSE),0)</f>
        <v>0</v>
      </c>
      <c r="E3593" s="81">
        <f t="shared" ca="1" si="1048"/>
        <v>0</v>
      </c>
      <c r="F3593" s="83">
        <f t="shared" si="1043"/>
        <v>1.2</v>
      </c>
      <c r="G3593" s="84">
        <f t="shared" ca="1" si="1049"/>
        <v>1</v>
      </c>
      <c r="H3593" s="81">
        <f ca="1">TRUNC(PRODUCT(G$10:G3592),15)</f>
        <v>1.40945772534528</v>
      </c>
      <c r="I3593" s="81">
        <f t="shared" ca="1" si="1050"/>
        <v>1.40945772534528</v>
      </c>
      <c r="J3593" s="81">
        <f t="shared" ca="1" si="1051"/>
        <v>1</v>
      </c>
      <c r="K3593" s="81">
        <f t="shared" ca="1" si="1052"/>
        <v>0</v>
      </c>
      <c r="L3593" s="85">
        <f>IF(VLOOKUP(A3593,$U$12:$AD$125,8)=VLOOKUP(A3592,$U$12:$AD$125,8),0,VLOOKUP(A3593,U$12:$AD$125,8))</f>
        <v>0</v>
      </c>
      <c r="M3593" s="86">
        <f>IF(L3593&gt;0,VLOOKUP(L3593,T$12:$AC$125,7),0)</f>
        <v>0</v>
      </c>
      <c r="N3593" s="81">
        <f t="shared" si="1044"/>
        <v>0</v>
      </c>
      <c r="O3593" s="81">
        <f t="shared" ca="1" si="1053"/>
        <v>0</v>
      </c>
      <c r="P3593" s="87" t="str">
        <f t="shared" si="1054"/>
        <v>J=</v>
      </c>
      <c r="Q3593" s="88">
        <f t="shared" si="1055"/>
        <v>46685</v>
      </c>
    </row>
    <row r="3594" spans="1:17" x14ac:dyDescent="0.2">
      <c r="A3594" s="79">
        <f t="shared" si="1045"/>
        <v>46666</v>
      </c>
      <c r="B3594" s="80" t="str">
        <f t="shared" ca="1" si="1046"/>
        <v>n.d</v>
      </c>
      <c r="C3594" s="81">
        <f t="shared" ca="1" si="1047"/>
        <v>487.07259923999999</v>
      </c>
      <c r="D3594" s="82">
        <f ca="1">IF(A3594&lt;$B$1,VLOOKUP(A3594,[1]DI!$A$4:$B$15000,2,FALSE),0)</f>
        <v>0</v>
      </c>
      <c r="E3594" s="81">
        <f t="shared" ca="1" si="1048"/>
        <v>0</v>
      </c>
      <c r="F3594" s="83">
        <f t="shared" ref="F3594:F3657" si="1056">IF(A3594&gt;$H$2,$I$3,$I$2)</f>
        <v>1.2</v>
      </c>
      <c r="G3594" s="84">
        <f t="shared" ca="1" si="1049"/>
        <v>1</v>
      </c>
      <c r="H3594" s="81">
        <f ca="1">TRUNC(PRODUCT(G$10:G3593),15)</f>
        <v>1.40945772534528</v>
      </c>
      <c r="I3594" s="81">
        <f t="shared" ca="1" si="1050"/>
        <v>1.40945772534528</v>
      </c>
      <c r="J3594" s="81">
        <f t="shared" ca="1" si="1051"/>
        <v>1</v>
      </c>
      <c r="K3594" s="81">
        <f t="shared" ca="1" si="1052"/>
        <v>0</v>
      </c>
      <c r="L3594" s="85">
        <f>IF(VLOOKUP(A3594,$U$12:$AD$125,8)=VLOOKUP(A3593,$U$12:$AD$125,8),0,VLOOKUP(A3594,U$12:$AD$125,8))</f>
        <v>0</v>
      </c>
      <c r="M3594" s="86">
        <f>IF(L3594&gt;0,VLOOKUP(L3594,T$12:$AC$125,7),0)</f>
        <v>0</v>
      </c>
      <c r="N3594" s="81">
        <f t="shared" si="1044"/>
        <v>0</v>
      </c>
      <c r="O3594" s="81">
        <f t="shared" ca="1" si="1053"/>
        <v>0</v>
      </c>
      <c r="P3594" s="87" t="str">
        <f t="shared" si="1054"/>
        <v>J=</v>
      </c>
      <c r="Q3594" s="88">
        <f t="shared" si="1055"/>
        <v>46685</v>
      </c>
    </row>
    <row r="3595" spans="1:17" x14ac:dyDescent="0.2">
      <c r="A3595" s="79">
        <f t="shared" si="1045"/>
        <v>46667</v>
      </c>
      <c r="B3595" s="80" t="str">
        <f t="shared" ca="1" si="1046"/>
        <v>n.d</v>
      </c>
      <c r="C3595" s="81">
        <f t="shared" ca="1" si="1047"/>
        <v>487.07259923999999</v>
      </c>
      <c r="D3595" s="82">
        <f ca="1">IF(A3595&lt;$B$1,VLOOKUP(A3595,[1]DI!$A$4:$B$15000,2,FALSE),0)</f>
        <v>0</v>
      </c>
      <c r="E3595" s="81">
        <f t="shared" ca="1" si="1048"/>
        <v>0</v>
      </c>
      <c r="F3595" s="83">
        <f t="shared" si="1056"/>
        <v>1.2</v>
      </c>
      <c r="G3595" s="84">
        <f t="shared" ca="1" si="1049"/>
        <v>1</v>
      </c>
      <c r="H3595" s="81">
        <f ca="1">TRUNC(PRODUCT(G$10:G3594),15)</f>
        <v>1.40945772534528</v>
      </c>
      <c r="I3595" s="81">
        <f t="shared" ca="1" si="1050"/>
        <v>1.40945772534528</v>
      </c>
      <c r="J3595" s="81">
        <f t="shared" ca="1" si="1051"/>
        <v>1</v>
      </c>
      <c r="K3595" s="81">
        <f t="shared" ca="1" si="1052"/>
        <v>0</v>
      </c>
      <c r="L3595" s="85">
        <f>IF(VLOOKUP(A3595,$U$12:$AD$125,8)=VLOOKUP(A3594,$U$12:$AD$125,8),0,VLOOKUP(A3595,U$12:$AD$125,8))</f>
        <v>0</v>
      </c>
      <c r="M3595" s="86">
        <f>IF(L3595&gt;0,VLOOKUP(L3595,T$12:$AC$125,7),0)</f>
        <v>0</v>
      </c>
      <c r="N3595" s="81">
        <f t="shared" ref="N3595:N3658" si="1057">IF(M3595&gt;0,(C3595*M3595),0)</f>
        <v>0</v>
      </c>
      <c r="O3595" s="81">
        <f t="shared" ca="1" si="1053"/>
        <v>0</v>
      </c>
      <c r="P3595" s="87" t="str">
        <f t="shared" si="1054"/>
        <v>J=</v>
      </c>
      <c r="Q3595" s="88">
        <f t="shared" si="1055"/>
        <v>46685</v>
      </c>
    </row>
    <row r="3596" spans="1:17" x14ac:dyDescent="0.2">
      <c r="A3596" s="79">
        <f t="shared" si="1045"/>
        <v>46668</v>
      </c>
      <c r="B3596" s="80" t="str">
        <f t="shared" ca="1" si="1046"/>
        <v>n.d</v>
      </c>
      <c r="C3596" s="81">
        <f t="shared" ca="1" si="1047"/>
        <v>487.07259923999999</v>
      </c>
      <c r="D3596" s="82">
        <f ca="1">IF(A3596&lt;$B$1,VLOOKUP(A3596,[1]DI!$A$4:$B$15000,2,FALSE),0)</f>
        <v>0</v>
      </c>
      <c r="E3596" s="81">
        <f t="shared" ca="1" si="1048"/>
        <v>0</v>
      </c>
      <c r="F3596" s="83">
        <f t="shared" si="1056"/>
        <v>1.2</v>
      </c>
      <c r="G3596" s="84">
        <f t="shared" ca="1" si="1049"/>
        <v>1</v>
      </c>
      <c r="H3596" s="81">
        <f ca="1">TRUNC(PRODUCT(G$10:G3595),15)</f>
        <v>1.40945772534528</v>
      </c>
      <c r="I3596" s="81">
        <f t="shared" ca="1" si="1050"/>
        <v>1.40945772534528</v>
      </c>
      <c r="J3596" s="81">
        <f t="shared" ca="1" si="1051"/>
        <v>1</v>
      </c>
      <c r="K3596" s="81">
        <f t="shared" ca="1" si="1052"/>
        <v>0</v>
      </c>
      <c r="L3596" s="85">
        <f>IF(VLOOKUP(A3596,$U$12:$AD$125,8)=VLOOKUP(A3595,$U$12:$AD$125,8),0,VLOOKUP(A3596,U$12:$AD$125,8))</f>
        <v>0</v>
      </c>
      <c r="M3596" s="86">
        <f>IF(L3596&gt;0,VLOOKUP(L3596,T$12:$AC$125,7),0)</f>
        <v>0</v>
      </c>
      <c r="N3596" s="81">
        <f t="shared" si="1057"/>
        <v>0</v>
      </c>
      <c r="O3596" s="81">
        <f t="shared" ca="1" si="1053"/>
        <v>0</v>
      </c>
      <c r="P3596" s="87" t="str">
        <f t="shared" si="1054"/>
        <v>J=</v>
      </c>
      <c r="Q3596" s="88">
        <f t="shared" si="1055"/>
        <v>46685</v>
      </c>
    </row>
    <row r="3597" spans="1:17" x14ac:dyDescent="0.2">
      <c r="A3597" s="79">
        <f t="shared" si="1045"/>
        <v>46669</v>
      </c>
      <c r="B3597" s="80" t="str">
        <f t="shared" ca="1" si="1046"/>
        <v>n.d</v>
      </c>
      <c r="C3597" s="81">
        <f t="shared" ca="1" si="1047"/>
        <v>487.07259923999999</v>
      </c>
      <c r="D3597" s="82">
        <f ca="1">IF(A3597&lt;$B$1,VLOOKUP(A3597,[1]DI!$A$4:$B$15000,2,FALSE),0)</f>
        <v>0</v>
      </c>
      <c r="E3597" s="81">
        <f t="shared" ca="1" si="1048"/>
        <v>0</v>
      </c>
      <c r="F3597" s="83">
        <f t="shared" si="1056"/>
        <v>1.2</v>
      </c>
      <c r="G3597" s="84">
        <f t="shared" ca="1" si="1049"/>
        <v>1</v>
      </c>
      <c r="H3597" s="81">
        <f ca="1">TRUNC(PRODUCT(G$10:G3596),15)</f>
        <v>1.40945772534528</v>
      </c>
      <c r="I3597" s="81">
        <f t="shared" ca="1" si="1050"/>
        <v>1.40945772534528</v>
      </c>
      <c r="J3597" s="81">
        <f t="shared" ca="1" si="1051"/>
        <v>1</v>
      </c>
      <c r="K3597" s="81">
        <f t="shared" ca="1" si="1052"/>
        <v>0</v>
      </c>
      <c r="L3597" s="85">
        <f>IF(VLOOKUP(A3597,$U$12:$AD$125,8)=VLOOKUP(A3596,$U$12:$AD$125,8),0,VLOOKUP(A3597,U$12:$AD$125,8))</f>
        <v>0</v>
      </c>
      <c r="M3597" s="86">
        <f>IF(L3597&gt;0,VLOOKUP(L3597,T$12:$AC$125,7),0)</f>
        <v>0</v>
      </c>
      <c r="N3597" s="81">
        <f t="shared" si="1057"/>
        <v>0</v>
      </c>
      <c r="O3597" s="81">
        <f t="shared" ca="1" si="1053"/>
        <v>0</v>
      </c>
      <c r="P3597" s="87" t="str">
        <f t="shared" si="1054"/>
        <v>J=</v>
      </c>
      <c r="Q3597" s="88">
        <f t="shared" si="1055"/>
        <v>46685</v>
      </c>
    </row>
    <row r="3598" spans="1:17" x14ac:dyDescent="0.2">
      <c r="A3598" s="79">
        <f t="shared" ref="A3598:A3661" si="1058">(A3597+1)</f>
        <v>46670</v>
      </c>
      <c r="B3598" s="80" t="str">
        <f t="shared" ca="1" si="1046"/>
        <v>n.d</v>
      </c>
      <c r="C3598" s="81">
        <f t="shared" ca="1" si="1047"/>
        <v>487.07259923999999</v>
      </c>
      <c r="D3598" s="82">
        <f ca="1">IF(A3598&lt;$B$1,VLOOKUP(A3598,[1]DI!$A$4:$B$15000,2,FALSE),0)</f>
        <v>0</v>
      </c>
      <c r="E3598" s="81">
        <f t="shared" ca="1" si="1048"/>
        <v>0</v>
      </c>
      <c r="F3598" s="83">
        <f t="shared" si="1056"/>
        <v>1.2</v>
      </c>
      <c r="G3598" s="84">
        <f t="shared" ca="1" si="1049"/>
        <v>1</v>
      </c>
      <c r="H3598" s="81">
        <f ca="1">TRUNC(PRODUCT(G$10:G3597),15)</f>
        <v>1.40945772534528</v>
      </c>
      <c r="I3598" s="81">
        <f t="shared" ca="1" si="1050"/>
        <v>1.40945772534528</v>
      </c>
      <c r="J3598" s="81">
        <f t="shared" ca="1" si="1051"/>
        <v>1</v>
      </c>
      <c r="K3598" s="81">
        <f t="shared" ca="1" si="1052"/>
        <v>0</v>
      </c>
      <c r="L3598" s="85">
        <f>IF(VLOOKUP(A3598,$U$12:$AD$125,8)=VLOOKUP(A3597,$U$12:$AD$125,8),0,VLOOKUP(A3598,U$12:$AD$125,8))</f>
        <v>0</v>
      </c>
      <c r="M3598" s="86">
        <f>IF(L3598&gt;0,VLOOKUP(L3598,T$12:$AC$125,7),0)</f>
        <v>0</v>
      </c>
      <c r="N3598" s="81">
        <f t="shared" si="1057"/>
        <v>0</v>
      </c>
      <c r="O3598" s="81">
        <f t="shared" ca="1" si="1053"/>
        <v>0</v>
      </c>
      <c r="P3598" s="87" t="str">
        <f t="shared" si="1054"/>
        <v>J=</v>
      </c>
      <c r="Q3598" s="88">
        <f t="shared" si="1055"/>
        <v>46685</v>
      </c>
    </row>
    <row r="3599" spans="1:17" x14ac:dyDescent="0.2">
      <c r="A3599" s="79">
        <f t="shared" si="1058"/>
        <v>46671</v>
      </c>
      <c r="B3599" s="80" t="str">
        <f t="shared" ca="1" si="1046"/>
        <v>n.d</v>
      </c>
      <c r="C3599" s="81">
        <f t="shared" ca="1" si="1047"/>
        <v>487.07259923999999</v>
      </c>
      <c r="D3599" s="82">
        <f ca="1">IF(A3599&lt;$B$1,VLOOKUP(A3599,[1]DI!$A$4:$B$15000,2,FALSE),0)</f>
        <v>0</v>
      </c>
      <c r="E3599" s="81">
        <f t="shared" ca="1" si="1048"/>
        <v>0</v>
      </c>
      <c r="F3599" s="83">
        <f t="shared" si="1056"/>
        <v>1.2</v>
      </c>
      <c r="G3599" s="84">
        <f t="shared" ca="1" si="1049"/>
        <v>1</v>
      </c>
      <c r="H3599" s="81">
        <f ca="1">TRUNC(PRODUCT(G$10:G3598),15)</f>
        <v>1.40945772534528</v>
      </c>
      <c r="I3599" s="81">
        <f t="shared" ca="1" si="1050"/>
        <v>1.40945772534528</v>
      </c>
      <c r="J3599" s="81">
        <f t="shared" ca="1" si="1051"/>
        <v>1</v>
      </c>
      <c r="K3599" s="81">
        <f t="shared" ca="1" si="1052"/>
        <v>0</v>
      </c>
      <c r="L3599" s="85">
        <f>IF(VLOOKUP(A3599,$U$12:$AD$125,8)=VLOOKUP(A3598,$U$12:$AD$125,8),0,VLOOKUP(A3599,U$12:$AD$125,8))</f>
        <v>0</v>
      </c>
      <c r="M3599" s="86">
        <f>IF(L3599&gt;0,VLOOKUP(L3599,T$12:$AC$125,7),0)</f>
        <v>0</v>
      </c>
      <c r="N3599" s="81">
        <f t="shared" si="1057"/>
        <v>0</v>
      </c>
      <c r="O3599" s="81">
        <f t="shared" ca="1" si="1053"/>
        <v>0</v>
      </c>
      <c r="P3599" s="87" t="str">
        <f t="shared" si="1054"/>
        <v>J=</v>
      </c>
      <c r="Q3599" s="88">
        <f t="shared" si="1055"/>
        <v>46685</v>
      </c>
    </row>
    <row r="3600" spans="1:17" x14ac:dyDescent="0.2">
      <c r="A3600" s="79">
        <f t="shared" si="1058"/>
        <v>46672</v>
      </c>
      <c r="B3600" s="80" t="str">
        <f t="shared" ca="1" si="1046"/>
        <v>n.d</v>
      </c>
      <c r="C3600" s="81">
        <f t="shared" ca="1" si="1047"/>
        <v>487.07259923999999</v>
      </c>
      <c r="D3600" s="82">
        <f ca="1">IF(A3600&lt;$B$1,VLOOKUP(A3600,[1]DI!$A$4:$B$15000,2,FALSE),0)</f>
        <v>0</v>
      </c>
      <c r="E3600" s="81">
        <f t="shared" ca="1" si="1048"/>
        <v>0</v>
      </c>
      <c r="F3600" s="83">
        <f t="shared" si="1056"/>
        <v>1.2</v>
      </c>
      <c r="G3600" s="84">
        <f t="shared" ca="1" si="1049"/>
        <v>1</v>
      </c>
      <c r="H3600" s="81">
        <f ca="1">TRUNC(PRODUCT(G$10:G3599),15)</f>
        <v>1.40945772534528</v>
      </c>
      <c r="I3600" s="81">
        <f t="shared" ca="1" si="1050"/>
        <v>1.40945772534528</v>
      </c>
      <c r="J3600" s="81">
        <f t="shared" ca="1" si="1051"/>
        <v>1</v>
      </c>
      <c r="K3600" s="81">
        <f t="shared" ca="1" si="1052"/>
        <v>0</v>
      </c>
      <c r="L3600" s="85">
        <f>IF(VLOOKUP(A3600,$U$12:$AD$125,8)=VLOOKUP(A3599,$U$12:$AD$125,8),0,VLOOKUP(A3600,U$12:$AD$125,8))</f>
        <v>0</v>
      </c>
      <c r="M3600" s="86">
        <f>IF(L3600&gt;0,VLOOKUP(L3600,T$12:$AC$125,7),0)</f>
        <v>0</v>
      </c>
      <c r="N3600" s="81">
        <f t="shared" si="1057"/>
        <v>0</v>
      </c>
      <c r="O3600" s="81">
        <f t="shared" ca="1" si="1053"/>
        <v>0</v>
      </c>
      <c r="P3600" s="87" t="str">
        <f t="shared" si="1054"/>
        <v>J=</v>
      </c>
      <c r="Q3600" s="88">
        <f t="shared" si="1055"/>
        <v>46685</v>
      </c>
    </row>
    <row r="3601" spans="1:17" x14ac:dyDescent="0.2">
      <c r="A3601" s="79">
        <f t="shared" si="1058"/>
        <v>46673</v>
      </c>
      <c r="B3601" s="80" t="str">
        <f t="shared" ca="1" si="1046"/>
        <v>n.d</v>
      </c>
      <c r="C3601" s="81">
        <f t="shared" ca="1" si="1047"/>
        <v>487.07259923999999</v>
      </c>
      <c r="D3601" s="82">
        <f ca="1">IF(A3601&lt;$B$1,VLOOKUP(A3601,[1]DI!$A$4:$B$15000,2,FALSE),0)</f>
        <v>0</v>
      </c>
      <c r="E3601" s="81">
        <f t="shared" ca="1" si="1048"/>
        <v>0</v>
      </c>
      <c r="F3601" s="83">
        <f t="shared" si="1056"/>
        <v>1.2</v>
      </c>
      <c r="G3601" s="84">
        <f t="shared" ca="1" si="1049"/>
        <v>1</v>
      </c>
      <c r="H3601" s="81">
        <f ca="1">TRUNC(PRODUCT(G$10:G3600),15)</f>
        <v>1.40945772534528</v>
      </c>
      <c r="I3601" s="81">
        <f t="shared" ca="1" si="1050"/>
        <v>1.40945772534528</v>
      </c>
      <c r="J3601" s="81">
        <f t="shared" ca="1" si="1051"/>
        <v>1</v>
      </c>
      <c r="K3601" s="81">
        <f t="shared" ca="1" si="1052"/>
        <v>0</v>
      </c>
      <c r="L3601" s="85">
        <f>IF(VLOOKUP(A3601,$U$12:$AD$125,8)=VLOOKUP(A3600,$U$12:$AD$125,8),0,VLOOKUP(A3601,U$12:$AD$125,8))</f>
        <v>0</v>
      </c>
      <c r="M3601" s="86">
        <f>IF(L3601&gt;0,VLOOKUP(L3601,T$12:$AC$125,7),0)</f>
        <v>0</v>
      </c>
      <c r="N3601" s="81">
        <f t="shared" si="1057"/>
        <v>0</v>
      </c>
      <c r="O3601" s="81">
        <f t="shared" ca="1" si="1053"/>
        <v>0</v>
      </c>
      <c r="P3601" s="87" t="str">
        <f t="shared" si="1054"/>
        <v>J=</v>
      </c>
      <c r="Q3601" s="88">
        <f t="shared" si="1055"/>
        <v>46685</v>
      </c>
    </row>
    <row r="3602" spans="1:17" x14ac:dyDescent="0.2">
      <c r="A3602" s="79">
        <f t="shared" si="1058"/>
        <v>46674</v>
      </c>
      <c r="B3602" s="80" t="str">
        <f t="shared" ca="1" si="1046"/>
        <v>n.d</v>
      </c>
      <c r="C3602" s="81">
        <f t="shared" ca="1" si="1047"/>
        <v>487.07259923999999</v>
      </c>
      <c r="D3602" s="82">
        <f ca="1">IF(A3602&lt;$B$1,VLOOKUP(A3602,[1]DI!$A$4:$B$15000,2,FALSE),0)</f>
        <v>0</v>
      </c>
      <c r="E3602" s="81">
        <f t="shared" ca="1" si="1048"/>
        <v>0</v>
      </c>
      <c r="F3602" s="83">
        <f t="shared" si="1056"/>
        <v>1.2</v>
      </c>
      <c r="G3602" s="84">
        <f t="shared" ca="1" si="1049"/>
        <v>1</v>
      </c>
      <c r="H3602" s="81">
        <f ca="1">TRUNC(PRODUCT(G$10:G3601),15)</f>
        <v>1.40945772534528</v>
      </c>
      <c r="I3602" s="81">
        <f t="shared" ca="1" si="1050"/>
        <v>1.40945772534528</v>
      </c>
      <c r="J3602" s="81">
        <f t="shared" ca="1" si="1051"/>
        <v>1</v>
      </c>
      <c r="K3602" s="81">
        <f t="shared" ca="1" si="1052"/>
        <v>0</v>
      </c>
      <c r="L3602" s="85">
        <f>IF(VLOOKUP(A3602,$U$12:$AD$125,8)=VLOOKUP(A3601,$U$12:$AD$125,8),0,VLOOKUP(A3602,U$12:$AD$125,8))</f>
        <v>0</v>
      </c>
      <c r="M3602" s="86">
        <f>IF(L3602&gt;0,VLOOKUP(L3602,T$12:$AC$125,7),0)</f>
        <v>0</v>
      </c>
      <c r="N3602" s="81">
        <f t="shared" si="1057"/>
        <v>0</v>
      </c>
      <c r="O3602" s="81">
        <f t="shared" ca="1" si="1053"/>
        <v>0</v>
      </c>
      <c r="P3602" s="87" t="str">
        <f t="shared" si="1054"/>
        <v>J=</v>
      </c>
      <c r="Q3602" s="88">
        <f t="shared" si="1055"/>
        <v>46685</v>
      </c>
    </row>
    <row r="3603" spans="1:17" x14ac:dyDescent="0.2">
      <c r="A3603" s="79">
        <f t="shared" si="1058"/>
        <v>46675</v>
      </c>
      <c r="B3603" s="80" t="str">
        <f t="shared" ca="1" si="1046"/>
        <v>n.d</v>
      </c>
      <c r="C3603" s="81">
        <f t="shared" ca="1" si="1047"/>
        <v>487.07259923999999</v>
      </c>
      <c r="D3603" s="82">
        <f ca="1">IF(A3603&lt;$B$1,VLOOKUP(A3603,[1]DI!$A$4:$B$15000,2,FALSE),0)</f>
        <v>0</v>
      </c>
      <c r="E3603" s="81">
        <f t="shared" ca="1" si="1048"/>
        <v>0</v>
      </c>
      <c r="F3603" s="83">
        <f t="shared" si="1056"/>
        <v>1.2</v>
      </c>
      <c r="G3603" s="84">
        <f t="shared" ca="1" si="1049"/>
        <v>1</v>
      </c>
      <c r="H3603" s="81">
        <f ca="1">TRUNC(PRODUCT(G$10:G3602),15)</f>
        <v>1.40945772534528</v>
      </c>
      <c r="I3603" s="81">
        <f t="shared" ca="1" si="1050"/>
        <v>1.40945772534528</v>
      </c>
      <c r="J3603" s="81">
        <f t="shared" ca="1" si="1051"/>
        <v>1</v>
      </c>
      <c r="K3603" s="81">
        <f t="shared" ca="1" si="1052"/>
        <v>0</v>
      </c>
      <c r="L3603" s="85">
        <f>IF(VLOOKUP(A3603,$U$12:$AD$125,8)=VLOOKUP(A3602,$U$12:$AD$125,8),0,VLOOKUP(A3603,U$12:$AD$125,8))</f>
        <v>0</v>
      </c>
      <c r="M3603" s="86">
        <f>IF(L3603&gt;0,VLOOKUP(L3603,T$12:$AC$125,7),0)</f>
        <v>0</v>
      </c>
      <c r="N3603" s="81">
        <f t="shared" si="1057"/>
        <v>0</v>
      </c>
      <c r="O3603" s="81">
        <f t="shared" ca="1" si="1053"/>
        <v>0</v>
      </c>
      <c r="P3603" s="87" t="str">
        <f t="shared" si="1054"/>
        <v>J=</v>
      </c>
      <c r="Q3603" s="88">
        <f t="shared" si="1055"/>
        <v>46685</v>
      </c>
    </row>
    <row r="3604" spans="1:17" x14ac:dyDescent="0.2">
      <c r="A3604" s="79">
        <f t="shared" si="1058"/>
        <v>46676</v>
      </c>
      <c r="B3604" s="80" t="str">
        <f t="shared" ca="1" si="1046"/>
        <v>n.d</v>
      </c>
      <c r="C3604" s="81">
        <f t="shared" ca="1" si="1047"/>
        <v>487.07259923999999</v>
      </c>
      <c r="D3604" s="82">
        <f ca="1">IF(A3604&lt;$B$1,VLOOKUP(A3604,[1]DI!$A$4:$B$15000,2,FALSE),0)</f>
        <v>0</v>
      </c>
      <c r="E3604" s="81">
        <f t="shared" ca="1" si="1048"/>
        <v>0</v>
      </c>
      <c r="F3604" s="83">
        <f t="shared" si="1056"/>
        <v>1.2</v>
      </c>
      <c r="G3604" s="84">
        <f t="shared" ca="1" si="1049"/>
        <v>1</v>
      </c>
      <c r="H3604" s="81">
        <f ca="1">TRUNC(PRODUCT(G$10:G3603),15)</f>
        <v>1.40945772534528</v>
      </c>
      <c r="I3604" s="81">
        <f t="shared" ca="1" si="1050"/>
        <v>1.40945772534528</v>
      </c>
      <c r="J3604" s="81">
        <f t="shared" ca="1" si="1051"/>
        <v>1</v>
      </c>
      <c r="K3604" s="81">
        <f t="shared" ca="1" si="1052"/>
        <v>0</v>
      </c>
      <c r="L3604" s="85">
        <f>IF(VLOOKUP(A3604,$U$12:$AD$125,8)=VLOOKUP(A3603,$U$12:$AD$125,8),0,VLOOKUP(A3604,U$12:$AD$125,8))</f>
        <v>0</v>
      </c>
      <c r="M3604" s="86">
        <f>IF(L3604&gt;0,VLOOKUP(L3604,T$12:$AC$125,7),0)</f>
        <v>0</v>
      </c>
      <c r="N3604" s="81">
        <f t="shared" si="1057"/>
        <v>0</v>
      </c>
      <c r="O3604" s="81">
        <f t="shared" ca="1" si="1053"/>
        <v>0</v>
      </c>
      <c r="P3604" s="87" t="str">
        <f t="shared" si="1054"/>
        <v>J=</v>
      </c>
      <c r="Q3604" s="88">
        <f t="shared" si="1055"/>
        <v>46685</v>
      </c>
    </row>
    <row r="3605" spans="1:17" x14ac:dyDescent="0.2">
      <c r="A3605" s="79">
        <f t="shared" si="1058"/>
        <v>46677</v>
      </c>
      <c r="B3605" s="80" t="str">
        <f t="shared" ca="1" si="1046"/>
        <v>n.d</v>
      </c>
      <c r="C3605" s="81">
        <f t="shared" ca="1" si="1047"/>
        <v>487.07259923999999</v>
      </c>
      <c r="D3605" s="82">
        <f ca="1">IF(A3605&lt;$B$1,VLOOKUP(A3605,[1]DI!$A$4:$B$15000,2,FALSE),0)</f>
        <v>0</v>
      </c>
      <c r="E3605" s="81">
        <f t="shared" ca="1" si="1048"/>
        <v>0</v>
      </c>
      <c r="F3605" s="83">
        <f t="shared" si="1056"/>
        <v>1.2</v>
      </c>
      <c r="G3605" s="84">
        <f t="shared" ca="1" si="1049"/>
        <v>1</v>
      </c>
      <c r="H3605" s="81">
        <f ca="1">TRUNC(PRODUCT(G$10:G3604),15)</f>
        <v>1.40945772534528</v>
      </c>
      <c r="I3605" s="81">
        <f t="shared" ca="1" si="1050"/>
        <v>1.40945772534528</v>
      </c>
      <c r="J3605" s="81">
        <f t="shared" ca="1" si="1051"/>
        <v>1</v>
      </c>
      <c r="K3605" s="81">
        <f t="shared" ca="1" si="1052"/>
        <v>0</v>
      </c>
      <c r="L3605" s="85">
        <f>IF(VLOOKUP(A3605,$U$12:$AD$125,8)=VLOOKUP(A3604,$U$12:$AD$125,8),0,VLOOKUP(A3605,U$12:$AD$125,8))</f>
        <v>0</v>
      </c>
      <c r="M3605" s="86">
        <f>IF(L3605&gt;0,VLOOKUP(L3605,T$12:$AC$125,7),0)</f>
        <v>0</v>
      </c>
      <c r="N3605" s="81">
        <f t="shared" si="1057"/>
        <v>0</v>
      </c>
      <c r="O3605" s="81">
        <f t="shared" ca="1" si="1053"/>
        <v>0</v>
      </c>
      <c r="P3605" s="87" t="str">
        <f t="shared" si="1054"/>
        <v>J=</v>
      </c>
      <c r="Q3605" s="88">
        <f t="shared" si="1055"/>
        <v>46685</v>
      </c>
    </row>
    <row r="3606" spans="1:17" x14ac:dyDescent="0.2">
      <c r="A3606" s="79">
        <f t="shared" si="1058"/>
        <v>46678</v>
      </c>
      <c r="B3606" s="80" t="str">
        <f t="shared" ca="1" si="1046"/>
        <v>n.d</v>
      </c>
      <c r="C3606" s="81">
        <f t="shared" ca="1" si="1047"/>
        <v>487.07259923999999</v>
      </c>
      <c r="D3606" s="82">
        <f ca="1">IF(A3606&lt;$B$1,VLOOKUP(A3606,[1]DI!$A$4:$B$15000,2,FALSE),0)</f>
        <v>0</v>
      </c>
      <c r="E3606" s="81">
        <f t="shared" ca="1" si="1048"/>
        <v>0</v>
      </c>
      <c r="F3606" s="83">
        <f t="shared" si="1056"/>
        <v>1.2</v>
      </c>
      <c r="G3606" s="84">
        <f t="shared" ca="1" si="1049"/>
        <v>1</v>
      </c>
      <c r="H3606" s="81">
        <f ca="1">TRUNC(PRODUCT(G$10:G3605),15)</f>
        <v>1.40945772534528</v>
      </c>
      <c r="I3606" s="81">
        <f t="shared" ca="1" si="1050"/>
        <v>1.40945772534528</v>
      </c>
      <c r="J3606" s="81">
        <f t="shared" ca="1" si="1051"/>
        <v>1</v>
      </c>
      <c r="K3606" s="81">
        <f t="shared" ca="1" si="1052"/>
        <v>0</v>
      </c>
      <c r="L3606" s="85">
        <f>IF(VLOOKUP(A3606,$U$12:$AD$125,8)=VLOOKUP(A3605,$U$12:$AD$125,8),0,VLOOKUP(A3606,U$12:$AD$125,8))</f>
        <v>0</v>
      </c>
      <c r="M3606" s="86">
        <f>IF(L3606&gt;0,VLOOKUP(L3606,T$12:$AC$125,7),0)</f>
        <v>0</v>
      </c>
      <c r="N3606" s="81">
        <f t="shared" si="1057"/>
        <v>0</v>
      </c>
      <c r="O3606" s="81">
        <f t="shared" ca="1" si="1053"/>
        <v>0</v>
      </c>
      <c r="P3606" s="87" t="str">
        <f t="shared" si="1054"/>
        <v>J=</v>
      </c>
      <c r="Q3606" s="88">
        <f t="shared" si="1055"/>
        <v>46685</v>
      </c>
    </row>
    <row r="3607" spans="1:17" x14ac:dyDescent="0.2">
      <c r="A3607" s="79">
        <f t="shared" si="1058"/>
        <v>46679</v>
      </c>
      <c r="B3607" s="80" t="str">
        <f t="shared" ca="1" si="1046"/>
        <v>n.d</v>
      </c>
      <c r="C3607" s="81">
        <f t="shared" ca="1" si="1047"/>
        <v>487.07259923999999</v>
      </c>
      <c r="D3607" s="82">
        <f ca="1">IF(A3607&lt;$B$1,VLOOKUP(A3607,[1]DI!$A$4:$B$15000,2,FALSE),0)</f>
        <v>0</v>
      </c>
      <c r="E3607" s="81">
        <f t="shared" ca="1" si="1048"/>
        <v>0</v>
      </c>
      <c r="F3607" s="83">
        <f t="shared" si="1056"/>
        <v>1.2</v>
      </c>
      <c r="G3607" s="84">
        <f t="shared" ca="1" si="1049"/>
        <v>1</v>
      </c>
      <c r="H3607" s="81">
        <f ca="1">TRUNC(PRODUCT(G$10:G3606),15)</f>
        <v>1.40945772534528</v>
      </c>
      <c r="I3607" s="81">
        <f t="shared" ca="1" si="1050"/>
        <v>1.40945772534528</v>
      </c>
      <c r="J3607" s="81">
        <f t="shared" ca="1" si="1051"/>
        <v>1</v>
      </c>
      <c r="K3607" s="81">
        <f t="shared" ca="1" si="1052"/>
        <v>0</v>
      </c>
      <c r="L3607" s="85">
        <f>IF(VLOOKUP(A3607,$U$12:$AD$125,8)=VLOOKUP(A3606,$U$12:$AD$125,8),0,VLOOKUP(A3607,U$12:$AD$125,8))</f>
        <v>0</v>
      </c>
      <c r="M3607" s="86">
        <f>IF(L3607&gt;0,VLOOKUP(L3607,T$12:$AC$125,7),0)</f>
        <v>0</v>
      </c>
      <c r="N3607" s="81">
        <f t="shared" si="1057"/>
        <v>0</v>
      </c>
      <c r="O3607" s="81">
        <f t="shared" ca="1" si="1053"/>
        <v>0</v>
      </c>
      <c r="P3607" s="87" t="str">
        <f t="shared" si="1054"/>
        <v>J=</v>
      </c>
      <c r="Q3607" s="88">
        <f t="shared" si="1055"/>
        <v>46685</v>
      </c>
    </row>
    <row r="3608" spans="1:17" x14ac:dyDescent="0.2">
      <c r="A3608" s="79">
        <f t="shared" si="1058"/>
        <v>46680</v>
      </c>
      <c r="B3608" s="80" t="str">
        <f t="shared" ca="1" si="1046"/>
        <v>n.d</v>
      </c>
      <c r="C3608" s="81">
        <f t="shared" ca="1" si="1047"/>
        <v>487.07259923999999</v>
      </c>
      <c r="D3608" s="82">
        <f ca="1">IF(A3608&lt;$B$1,VLOOKUP(A3608,[1]DI!$A$4:$B$15000,2,FALSE),0)</f>
        <v>0</v>
      </c>
      <c r="E3608" s="81">
        <f t="shared" ca="1" si="1048"/>
        <v>0</v>
      </c>
      <c r="F3608" s="83">
        <f t="shared" si="1056"/>
        <v>1.2</v>
      </c>
      <c r="G3608" s="84">
        <f t="shared" ca="1" si="1049"/>
        <v>1</v>
      </c>
      <c r="H3608" s="81">
        <f ca="1">TRUNC(PRODUCT(G$10:G3607),15)</f>
        <v>1.40945772534528</v>
      </c>
      <c r="I3608" s="81">
        <f t="shared" ca="1" si="1050"/>
        <v>1.40945772534528</v>
      </c>
      <c r="J3608" s="81">
        <f t="shared" ca="1" si="1051"/>
        <v>1</v>
      </c>
      <c r="K3608" s="81">
        <f t="shared" ca="1" si="1052"/>
        <v>0</v>
      </c>
      <c r="L3608" s="85">
        <f>IF(VLOOKUP(A3608,$U$12:$AD$125,8)=VLOOKUP(A3607,$U$12:$AD$125,8),0,VLOOKUP(A3608,U$12:$AD$125,8))</f>
        <v>0</v>
      </c>
      <c r="M3608" s="86">
        <f>IF(L3608&gt;0,VLOOKUP(L3608,T$12:$AC$125,7),0)</f>
        <v>0</v>
      </c>
      <c r="N3608" s="81">
        <f t="shared" si="1057"/>
        <v>0</v>
      </c>
      <c r="O3608" s="81">
        <f t="shared" ca="1" si="1053"/>
        <v>0</v>
      </c>
      <c r="P3608" s="87" t="str">
        <f t="shared" si="1054"/>
        <v>J=</v>
      </c>
      <c r="Q3608" s="88">
        <f t="shared" si="1055"/>
        <v>46685</v>
      </c>
    </row>
    <row r="3609" spans="1:17" x14ac:dyDescent="0.2">
      <c r="A3609" s="79">
        <f t="shared" si="1058"/>
        <v>46681</v>
      </c>
      <c r="B3609" s="80" t="str">
        <f t="shared" ca="1" si="1046"/>
        <v>n.d</v>
      </c>
      <c r="C3609" s="81">
        <f t="shared" ca="1" si="1047"/>
        <v>487.07259923999999</v>
      </c>
      <c r="D3609" s="82">
        <f ca="1">IF(A3609&lt;$B$1,VLOOKUP(A3609,[1]DI!$A$4:$B$15000,2,FALSE),0)</f>
        <v>0</v>
      </c>
      <c r="E3609" s="81">
        <f t="shared" ca="1" si="1048"/>
        <v>0</v>
      </c>
      <c r="F3609" s="83">
        <f t="shared" si="1056"/>
        <v>1.2</v>
      </c>
      <c r="G3609" s="84">
        <f t="shared" ca="1" si="1049"/>
        <v>1</v>
      </c>
      <c r="H3609" s="81">
        <f ca="1">TRUNC(PRODUCT(G$10:G3608),15)</f>
        <v>1.40945772534528</v>
      </c>
      <c r="I3609" s="81">
        <f t="shared" ca="1" si="1050"/>
        <v>1.40945772534528</v>
      </c>
      <c r="J3609" s="81">
        <f t="shared" ca="1" si="1051"/>
        <v>1</v>
      </c>
      <c r="K3609" s="81">
        <f t="shared" ca="1" si="1052"/>
        <v>0</v>
      </c>
      <c r="L3609" s="85">
        <f>IF(VLOOKUP(A3609,$U$12:$AD$125,8)=VLOOKUP(A3608,$U$12:$AD$125,8),0,VLOOKUP(A3609,U$12:$AD$125,8))</f>
        <v>0</v>
      </c>
      <c r="M3609" s="86">
        <f>IF(L3609&gt;0,VLOOKUP(L3609,T$12:$AC$125,7),0)</f>
        <v>0</v>
      </c>
      <c r="N3609" s="81">
        <f t="shared" si="1057"/>
        <v>0</v>
      </c>
      <c r="O3609" s="81">
        <f t="shared" ca="1" si="1053"/>
        <v>0</v>
      </c>
      <c r="P3609" s="87" t="str">
        <f t="shared" si="1054"/>
        <v>J=</v>
      </c>
      <c r="Q3609" s="88">
        <f t="shared" si="1055"/>
        <v>46685</v>
      </c>
    </row>
    <row r="3610" spans="1:17" x14ac:dyDescent="0.2">
      <c r="A3610" s="79">
        <f t="shared" si="1058"/>
        <v>46682</v>
      </c>
      <c r="B3610" s="80" t="str">
        <f t="shared" ca="1" si="1046"/>
        <v>n.d</v>
      </c>
      <c r="C3610" s="81">
        <f t="shared" ca="1" si="1047"/>
        <v>487.07259923999999</v>
      </c>
      <c r="D3610" s="82">
        <f ca="1">IF(A3610&lt;$B$1,VLOOKUP(A3610,[1]DI!$A$4:$B$15000,2,FALSE),0)</f>
        <v>0</v>
      </c>
      <c r="E3610" s="81">
        <f t="shared" ca="1" si="1048"/>
        <v>0</v>
      </c>
      <c r="F3610" s="83">
        <f t="shared" si="1056"/>
        <v>1.2</v>
      </c>
      <c r="G3610" s="84">
        <f t="shared" ca="1" si="1049"/>
        <v>1</v>
      </c>
      <c r="H3610" s="81">
        <f ca="1">TRUNC(PRODUCT(G$10:G3609),15)</f>
        <v>1.40945772534528</v>
      </c>
      <c r="I3610" s="81">
        <f t="shared" ca="1" si="1050"/>
        <v>1.40945772534528</v>
      </c>
      <c r="J3610" s="81">
        <f t="shared" ca="1" si="1051"/>
        <v>1</v>
      </c>
      <c r="K3610" s="81">
        <f t="shared" ca="1" si="1052"/>
        <v>0</v>
      </c>
      <c r="L3610" s="85">
        <f>IF(VLOOKUP(A3610,$U$12:$AD$125,8)=VLOOKUP(A3609,$U$12:$AD$125,8),0,VLOOKUP(A3610,U$12:$AD$125,8))</f>
        <v>0</v>
      </c>
      <c r="M3610" s="86">
        <f>IF(L3610&gt;0,VLOOKUP(L3610,T$12:$AC$125,7),0)</f>
        <v>0</v>
      </c>
      <c r="N3610" s="81">
        <f t="shared" si="1057"/>
        <v>0</v>
      </c>
      <c r="O3610" s="81">
        <f t="shared" ca="1" si="1053"/>
        <v>0</v>
      </c>
      <c r="P3610" s="87" t="str">
        <f t="shared" si="1054"/>
        <v>J=</v>
      </c>
      <c r="Q3610" s="88">
        <f t="shared" si="1055"/>
        <v>46685</v>
      </c>
    </row>
    <row r="3611" spans="1:17" x14ac:dyDescent="0.2">
      <c r="A3611" s="79">
        <f t="shared" si="1058"/>
        <v>46683</v>
      </c>
      <c r="B3611" s="80" t="str">
        <f t="shared" ca="1" si="1046"/>
        <v>n.d</v>
      </c>
      <c r="C3611" s="81">
        <f t="shared" ca="1" si="1047"/>
        <v>487.07259923999999</v>
      </c>
      <c r="D3611" s="82">
        <f ca="1">IF(A3611&lt;$B$1,VLOOKUP(A3611,[1]DI!$A$4:$B$15000,2,FALSE),0)</f>
        <v>0</v>
      </c>
      <c r="E3611" s="81">
        <f t="shared" ca="1" si="1048"/>
        <v>0</v>
      </c>
      <c r="F3611" s="83">
        <f t="shared" si="1056"/>
        <v>1.2</v>
      </c>
      <c r="G3611" s="84">
        <f t="shared" ca="1" si="1049"/>
        <v>1</v>
      </c>
      <c r="H3611" s="81">
        <f ca="1">TRUNC(PRODUCT(G$10:G3610),15)</f>
        <v>1.40945772534528</v>
      </c>
      <c r="I3611" s="81">
        <f t="shared" ca="1" si="1050"/>
        <v>1.40945772534528</v>
      </c>
      <c r="J3611" s="81">
        <f t="shared" ca="1" si="1051"/>
        <v>1</v>
      </c>
      <c r="K3611" s="81">
        <f t="shared" ca="1" si="1052"/>
        <v>0</v>
      </c>
      <c r="L3611" s="85">
        <f>IF(VLOOKUP(A3611,$U$12:$AD$125,8)=VLOOKUP(A3610,$U$12:$AD$125,8),0,VLOOKUP(A3611,U$12:$AD$125,8))</f>
        <v>0</v>
      </c>
      <c r="M3611" s="86">
        <f>IF(L3611&gt;0,VLOOKUP(L3611,T$12:$AC$125,7),0)</f>
        <v>0</v>
      </c>
      <c r="N3611" s="81">
        <f t="shared" si="1057"/>
        <v>0</v>
      </c>
      <c r="O3611" s="81">
        <f t="shared" ca="1" si="1053"/>
        <v>0</v>
      </c>
      <c r="P3611" s="87" t="str">
        <f t="shared" si="1054"/>
        <v>J=</v>
      </c>
      <c r="Q3611" s="88">
        <f t="shared" si="1055"/>
        <v>46685</v>
      </c>
    </row>
    <row r="3612" spans="1:17" x14ac:dyDescent="0.2">
      <c r="A3612" s="79">
        <f t="shared" si="1058"/>
        <v>46684</v>
      </c>
      <c r="B3612" s="80" t="str">
        <f t="shared" ca="1" si="1046"/>
        <v>n.d</v>
      </c>
      <c r="C3612" s="81">
        <f t="shared" ca="1" si="1047"/>
        <v>487.07259923999999</v>
      </c>
      <c r="D3612" s="82">
        <f ca="1">IF(A3612&lt;$B$1,VLOOKUP(A3612,[1]DI!$A$4:$B$15000,2,FALSE),0)</f>
        <v>0</v>
      </c>
      <c r="E3612" s="81">
        <f t="shared" ca="1" si="1048"/>
        <v>0</v>
      </c>
      <c r="F3612" s="83">
        <f t="shared" si="1056"/>
        <v>1.2</v>
      </c>
      <c r="G3612" s="84">
        <f t="shared" ca="1" si="1049"/>
        <v>1</v>
      </c>
      <c r="H3612" s="81">
        <f ca="1">TRUNC(PRODUCT(G$10:G3611),15)</f>
        <v>1.40945772534528</v>
      </c>
      <c r="I3612" s="81">
        <f t="shared" ca="1" si="1050"/>
        <v>1.40945772534528</v>
      </c>
      <c r="J3612" s="81">
        <f t="shared" ca="1" si="1051"/>
        <v>1</v>
      </c>
      <c r="K3612" s="81">
        <f t="shared" ca="1" si="1052"/>
        <v>0</v>
      </c>
      <c r="L3612" s="85">
        <f>IF(VLOOKUP(A3612,$U$12:$AD$125,8)=VLOOKUP(A3611,$U$12:$AD$125,8),0,VLOOKUP(A3612,U$12:$AD$125,8))</f>
        <v>0</v>
      </c>
      <c r="M3612" s="86">
        <f>IF(L3612&gt;0,VLOOKUP(L3612,T$12:$AC$125,7),0)</f>
        <v>0</v>
      </c>
      <c r="N3612" s="81">
        <f t="shared" si="1057"/>
        <v>0</v>
      </c>
      <c r="O3612" s="81">
        <f t="shared" ca="1" si="1053"/>
        <v>0</v>
      </c>
      <c r="P3612" s="87" t="str">
        <f t="shared" si="1054"/>
        <v>J=</v>
      </c>
      <c r="Q3612" s="88">
        <f t="shared" si="1055"/>
        <v>46685</v>
      </c>
    </row>
    <row r="3613" spans="1:17" x14ac:dyDescent="0.2">
      <c r="A3613" s="79">
        <f t="shared" si="1058"/>
        <v>46685</v>
      </c>
      <c r="B3613" s="80" t="str">
        <f t="shared" ca="1" si="1046"/>
        <v>n.d</v>
      </c>
      <c r="C3613" s="81">
        <f t="shared" ca="1" si="1047"/>
        <v>487.07259923999999</v>
      </c>
      <c r="D3613" s="82">
        <f ca="1">IF(A3613&lt;$B$1,VLOOKUP(A3613,[1]DI!$A$4:$B$15000,2,FALSE),0)</f>
        <v>0</v>
      </c>
      <c r="E3613" s="81">
        <f t="shared" ca="1" si="1048"/>
        <v>0</v>
      </c>
      <c r="F3613" s="83">
        <f t="shared" si="1056"/>
        <v>1.2</v>
      </c>
      <c r="G3613" s="84">
        <f t="shared" ca="1" si="1049"/>
        <v>1</v>
      </c>
      <c r="H3613" s="81">
        <f ca="1">TRUNC(PRODUCT(G$10:G3612),15)</f>
        <v>1.40945772534528</v>
      </c>
      <c r="I3613" s="81">
        <f t="shared" ca="1" si="1050"/>
        <v>1.40945772534528</v>
      </c>
      <c r="J3613" s="81">
        <f t="shared" ca="1" si="1051"/>
        <v>1</v>
      </c>
      <c r="K3613" s="81">
        <f t="shared" ca="1" si="1052"/>
        <v>0</v>
      </c>
      <c r="L3613" s="85">
        <f>IF(VLOOKUP(A3613,$U$12:$AD$125,8)=VLOOKUP(A3612,$U$12:$AD$125,8),0,VLOOKUP(A3613,U$12:$AD$125,8))</f>
        <v>12</v>
      </c>
      <c r="M3613" s="86">
        <f>IF(L3613&gt;0,VLOOKUP(L3613,T$12:$AC$125,7),0)</f>
        <v>0</v>
      </c>
      <c r="N3613" s="81">
        <f t="shared" si="1057"/>
        <v>0</v>
      </c>
      <c r="O3613" s="81">
        <f t="shared" ca="1" si="1053"/>
        <v>0</v>
      </c>
      <c r="P3613" s="87" t="str">
        <f t="shared" si="1054"/>
        <v>J=</v>
      </c>
      <c r="Q3613" s="88">
        <f t="shared" si="1055"/>
        <v>46685</v>
      </c>
    </row>
    <row r="3614" spans="1:17" x14ac:dyDescent="0.2">
      <c r="A3614" s="79">
        <f t="shared" si="1058"/>
        <v>46686</v>
      </c>
      <c r="B3614" s="80" t="str">
        <f t="shared" ca="1" si="1046"/>
        <v>n.d</v>
      </c>
      <c r="C3614" s="81">
        <f t="shared" ca="1" si="1047"/>
        <v>487.07259923999999</v>
      </c>
      <c r="D3614" s="82">
        <f ca="1">IF(A3614&lt;$B$1,VLOOKUP(A3614,[1]DI!$A$4:$B$15000,2,FALSE),0)</f>
        <v>0</v>
      </c>
      <c r="E3614" s="81">
        <f t="shared" ca="1" si="1048"/>
        <v>0</v>
      </c>
      <c r="F3614" s="83">
        <f t="shared" si="1056"/>
        <v>1.2</v>
      </c>
      <c r="G3614" s="84">
        <f t="shared" ca="1" si="1049"/>
        <v>1</v>
      </c>
      <c r="H3614" s="81">
        <f ca="1">TRUNC(PRODUCT(G$10:G3613),15)</f>
        <v>1.40945772534528</v>
      </c>
      <c r="I3614" s="81">
        <f t="shared" ca="1" si="1050"/>
        <v>1.40945772534528</v>
      </c>
      <c r="J3614" s="81">
        <f t="shared" ca="1" si="1051"/>
        <v>1</v>
      </c>
      <c r="K3614" s="81">
        <f t="shared" ca="1" si="1052"/>
        <v>0</v>
      </c>
      <c r="L3614" s="85">
        <f>IF(VLOOKUP(A3614,$U$12:$AD$125,8)=VLOOKUP(A3613,$U$12:$AD$125,8),0,VLOOKUP(A3614,U$12:$AD$125,8))</f>
        <v>0</v>
      </c>
      <c r="M3614" s="86">
        <f>IF(L3614&gt;0,VLOOKUP(L3614,T$12:$AC$125,7),0)</f>
        <v>0</v>
      </c>
      <c r="N3614" s="81">
        <f t="shared" si="1057"/>
        <v>0</v>
      </c>
      <c r="O3614" s="81">
        <f t="shared" ca="1" si="1053"/>
        <v>0</v>
      </c>
      <c r="P3614" s="87" t="str">
        <f t="shared" si="1054"/>
        <v>A+J=</v>
      </c>
      <c r="Q3614" s="88">
        <f t="shared" si="1055"/>
        <v>46867</v>
      </c>
    </row>
    <row r="3615" spans="1:17" x14ac:dyDescent="0.2">
      <c r="A3615" s="79">
        <f t="shared" si="1058"/>
        <v>46687</v>
      </c>
      <c r="B3615" s="80" t="str">
        <f t="shared" ca="1" si="1046"/>
        <v>n.d</v>
      </c>
      <c r="C3615" s="81">
        <f t="shared" ca="1" si="1047"/>
        <v>487.07259923999999</v>
      </c>
      <c r="D3615" s="82">
        <f ca="1">IF(A3615&lt;$B$1,VLOOKUP(A3615,[1]DI!$A$4:$B$15000,2,FALSE),0)</f>
        <v>0</v>
      </c>
      <c r="E3615" s="81">
        <f t="shared" ca="1" si="1048"/>
        <v>0</v>
      </c>
      <c r="F3615" s="83">
        <f t="shared" si="1056"/>
        <v>1.2</v>
      </c>
      <c r="G3615" s="84">
        <f t="shared" ca="1" si="1049"/>
        <v>1</v>
      </c>
      <c r="H3615" s="81">
        <f ca="1">TRUNC(PRODUCT(G$10:G3614),15)</f>
        <v>1.40945772534528</v>
      </c>
      <c r="I3615" s="81">
        <f t="shared" ca="1" si="1050"/>
        <v>1.40945772534528</v>
      </c>
      <c r="J3615" s="81">
        <f t="shared" ca="1" si="1051"/>
        <v>1</v>
      </c>
      <c r="K3615" s="81">
        <f t="shared" ca="1" si="1052"/>
        <v>0</v>
      </c>
      <c r="L3615" s="85">
        <f>IF(VLOOKUP(A3615,$U$12:$AD$125,8)=VLOOKUP(A3614,$U$12:$AD$125,8),0,VLOOKUP(A3615,U$12:$AD$125,8))</f>
        <v>0</v>
      </c>
      <c r="M3615" s="86">
        <f>IF(L3615&gt;0,VLOOKUP(L3615,T$12:$AC$125,7),0)</f>
        <v>0</v>
      </c>
      <c r="N3615" s="81">
        <f t="shared" si="1057"/>
        <v>0</v>
      </c>
      <c r="O3615" s="81">
        <f t="shared" ca="1" si="1053"/>
        <v>0</v>
      </c>
      <c r="P3615" s="87" t="str">
        <f t="shared" si="1054"/>
        <v>A+J=</v>
      </c>
      <c r="Q3615" s="88">
        <f t="shared" si="1055"/>
        <v>46867</v>
      </c>
    </row>
    <row r="3616" spans="1:17" x14ac:dyDescent="0.2">
      <c r="A3616" s="79">
        <f t="shared" si="1058"/>
        <v>46688</v>
      </c>
      <c r="B3616" s="80" t="str">
        <f t="shared" ca="1" si="1046"/>
        <v>n.d</v>
      </c>
      <c r="C3616" s="81">
        <f t="shared" ca="1" si="1047"/>
        <v>487.07259923999999</v>
      </c>
      <c r="D3616" s="82">
        <f ca="1">IF(A3616&lt;$B$1,VLOOKUP(A3616,[1]DI!$A$4:$B$15000,2,FALSE),0)</f>
        <v>0</v>
      </c>
      <c r="E3616" s="81">
        <f t="shared" ca="1" si="1048"/>
        <v>0</v>
      </c>
      <c r="F3616" s="83">
        <f t="shared" si="1056"/>
        <v>1.2</v>
      </c>
      <c r="G3616" s="84">
        <f t="shared" ca="1" si="1049"/>
        <v>1</v>
      </c>
      <c r="H3616" s="81">
        <f ca="1">TRUNC(PRODUCT(G$10:G3615),15)</f>
        <v>1.40945772534528</v>
      </c>
      <c r="I3616" s="81">
        <f t="shared" ca="1" si="1050"/>
        <v>1.40945772534528</v>
      </c>
      <c r="J3616" s="81">
        <f t="shared" ca="1" si="1051"/>
        <v>1</v>
      </c>
      <c r="K3616" s="81">
        <f t="shared" ca="1" si="1052"/>
        <v>0</v>
      </c>
      <c r="L3616" s="85">
        <f>IF(VLOOKUP(A3616,$U$12:$AD$125,8)=VLOOKUP(A3615,$U$12:$AD$125,8),0,VLOOKUP(A3616,U$12:$AD$125,8))</f>
        <v>0</v>
      </c>
      <c r="M3616" s="86">
        <f>IF(L3616&gt;0,VLOOKUP(L3616,T$12:$AC$125,7),0)</f>
        <v>0</v>
      </c>
      <c r="N3616" s="81">
        <f t="shared" si="1057"/>
        <v>0</v>
      </c>
      <c r="O3616" s="81">
        <f t="shared" ca="1" si="1053"/>
        <v>0</v>
      </c>
      <c r="P3616" s="87" t="str">
        <f t="shared" si="1054"/>
        <v>A+J=</v>
      </c>
      <c r="Q3616" s="88">
        <f t="shared" si="1055"/>
        <v>46867</v>
      </c>
    </row>
    <row r="3617" spans="1:17" x14ac:dyDescent="0.2">
      <c r="A3617" s="79">
        <f t="shared" si="1058"/>
        <v>46689</v>
      </c>
      <c r="B3617" s="80" t="str">
        <f t="shared" ca="1" si="1046"/>
        <v>n.d</v>
      </c>
      <c r="C3617" s="81">
        <f t="shared" ca="1" si="1047"/>
        <v>487.07259923999999</v>
      </c>
      <c r="D3617" s="82">
        <f ca="1">IF(A3617&lt;$B$1,VLOOKUP(A3617,[1]DI!$A$4:$B$15000,2,FALSE),0)</f>
        <v>0</v>
      </c>
      <c r="E3617" s="81">
        <f t="shared" ca="1" si="1048"/>
        <v>0</v>
      </c>
      <c r="F3617" s="83">
        <f t="shared" si="1056"/>
        <v>1.2</v>
      </c>
      <c r="G3617" s="84">
        <f t="shared" ca="1" si="1049"/>
        <v>1</v>
      </c>
      <c r="H3617" s="81">
        <f ca="1">TRUNC(PRODUCT(G$10:G3616),15)</f>
        <v>1.40945772534528</v>
      </c>
      <c r="I3617" s="81">
        <f t="shared" ca="1" si="1050"/>
        <v>1.40945772534528</v>
      </c>
      <c r="J3617" s="81">
        <f t="shared" ca="1" si="1051"/>
        <v>1</v>
      </c>
      <c r="K3617" s="81">
        <f t="shared" ca="1" si="1052"/>
        <v>0</v>
      </c>
      <c r="L3617" s="85">
        <f>IF(VLOOKUP(A3617,$U$12:$AD$125,8)=VLOOKUP(A3616,$U$12:$AD$125,8),0,VLOOKUP(A3617,U$12:$AD$125,8))</f>
        <v>0</v>
      </c>
      <c r="M3617" s="86">
        <f>IF(L3617&gt;0,VLOOKUP(L3617,T$12:$AC$125,7),0)</f>
        <v>0</v>
      </c>
      <c r="N3617" s="81">
        <f t="shared" si="1057"/>
        <v>0</v>
      </c>
      <c r="O3617" s="81">
        <f t="shared" ca="1" si="1053"/>
        <v>0</v>
      </c>
      <c r="P3617" s="87" t="str">
        <f t="shared" si="1054"/>
        <v>A+J=</v>
      </c>
      <c r="Q3617" s="88">
        <f t="shared" si="1055"/>
        <v>46867</v>
      </c>
    </row>
    <row r="3618" spans="1:17" x14ac:dyDescent="0.2">
      <c r="A3618" s="79">
        <f t="shared" si="1058"/>
        <v>46690</v>
      </c>
      <c r="B3618" s="80" t="str">
        <f t="shared" ca="1" si="1046"/>
        <v>n.d</v>
      </c>
      <c r="C3618" s="81">
        <f t="shared" ca="1" si="1047"/>
        <v>487.07259923999999</v>
      </c>
      <c r="D3618" s="82">
        <f ca="1">IF(A3618&lt;$B$1,VLOOKUP(A3618,[1]DI!$A$4:$B$15000,2,FALSE),0)</f>
        <v>0</v>
      </c>
      <c r="E3618" s="81">
        <f t="shared" ca="1" si="1048"/>
        <v>0</v>
      </c>
      <c r="F3618" s="83">
        <f t="shared" si="1056"/>
        <v>1.2</v>
      </c>
      <c r="G3618" s="84">
        <f t="shared" ca="1" si="1049"/>
        <v>1</v>
      </c>
      <c r="H3618" s="81">
        <f ca="1">TRUNC(PRODUCT(G$10:G3617),15)</f>
        <v>1.40945772534528</v>
      </c>
      <c r="I3618" s="81">
        <f t="shared" ca="1" si="1050"/>
        <v>1.40945772534528</v>
      </c>
      <c r="J3618" s="81">
        <f t="shared" ca="1" si="1051"/>
        <v>1</v>
      </c>
      <c r="K3618" s="81">
        <f t="shared" ca="1" si="1052"/>
        <v>0</v>
      </c>
      <c r="L3618" s="85">
        <f>IF(VLOOKUP(A3618,$U$12:$AD$125,8)=VLOOKUP(A3617,$U$12:$AD$125,8),0,VLOOKUP(A3618,U$12:$AD$125,8))</f>
        <v>0</v>
      </c>
      <c r="M3618" s="86">
        <f>IF(L3618&gt;0,VLOOKUP(L3618,T$12:$AC$125,7),0)</f>
        <v>0</v>
      </c>
      <c r="N3618" s="81">
        <f t="shared" si="1057"/>
        <v>0</v>
      </c>
      <c r="O3618" s="81">
        <f t="shared" ca="1" si="1053"/>
        <v>0</v>
      </c>
      <c r="P3618" s="87" t="str">
        <f t="shared" si="1054"/>
        <v>A+J=</v>
      </c>
      <c r="Q3618" s="88">
        <f t="shared" si="1055"/>
        <v>46867</v>
      </c>
    </row>
    <row r="3619" spans="1:17" x14ac:dyDescent="0.2">
      <c r="A3619" s="79">
        <f t="shared" si="1058"/>
        <v>46691</v>
      </c>
      <c r="B3619" s="80" t="str">
        <f t="shared" ca="1" si="1046"/>
        <v>n.d</v>
      </c>
      <c r="C3619" s="81">
        <f t="shared" ca="1" si="1047"/>
        <v>487.07259923999999</v>
      </c>
      <c r="D3619" s="82">
        <f ca="1">IF(A3619&lt;$B$1,VLOOKUP(A3619,[1]DI!$A$4:$B$15000,2,FALSE),0)</f>
        <v>0</v>
      </c>
      <c r="E3619" s="81">
        <f t="shared" ca="1" si="1048"/>
        <v>0</v>
      </c>
      <c r="F3619" s="83">
        <f t="shared" si="1056"/>
        <v>1.2</v>
      </c>
      <c r="G3619" s="84">
        <f t="shared" ca="1" si="1049"/>
        <v>1</v>
      </c>
      <c r="H3619" s="81">
        <f ca="1">TRUNC(PRODUCT(G$10:G3618),15)</f>
        <v>1.40945772534528</v>
      </c>
      <c r="I3619" s="81">
        <f t="shared" ca="1" si="1050"/>
        <v>1.40945772534528</v>
      </c>
      <c r="J3619" s="81">
        <f t="shared" ca="1" si="1051"/>
        <v>1</v>
      </c>
      <c r="K3619" s="81">
        <f t="shared" ca="1" si="1052"/>
        <v>0</v>
      </c>
      <c r="L3619" s="85">
        <f>IF(VLOOKUP(A3619,$U$12:$AD$125,8)=VLOOKUP(A3618,$U$12:$AD$125,8),0,VLOOKUP(A3619,U$12:$AD$125,8))</f>
        <v>0</v>
      </c>
      <c r="M3619" s="86">
        <f>IF(L3619&gt;0,VLOOKUP(L3619,T$12:$AC$125,7),0)</f>
        <v>0</v>
      </c>
      <c r="N3619" s="81">
        <f t="shared" si="1057"/>
        <v>0</v>
      </c>
      <c r="O3619" s="81">
        <f t="shared" ca="1" si="1053"/>
        <v>0</v>
      </c>
      <c r="P3619" s="87" t="str">
        <f t="shared" si="1054"/>
        <v>A+J=</v>
      </c>
      <c r="Q3619" s="88">
        <f t="shared" si="1055"/>
        <v>46867</v>
      </c>
    </row>
    <row r="3620" spans="1:17" x14ac:dyDescent="0.2">
      <c r="A3620" s="79">
        <f t="shared" si="1058"/>
        <v>46692</v>
      </c>
      <c r="B3620" s="80" t="str">
        <f t="shared" ca="1" si="1046"/>
        <v>n.d</v>
      </c>
      <c r="C3620" s="81">
        <f t="shared" ca="1" si="1047"/>
        <v>487.07259923999999</v>
      </c>
      <c r="D3620" s="82">
        <f ca="1">IF(A3620&lt;$B$1,VLOOKUP(A3620,[1]DI!$A$4:$B$15000,2,FALSE),0)</f>
        <v>0</v>
      </c>
      <c r="E3620" s="81">
        <f t="shared" ca="1" si="1048"/>
        <v>0</v>
      </c>
      <c r="F3620" s="83">
        <f t="shared" si="1056"/>
        <v>1.2</v>
      </c>
      <c r="G3620" s="84">
        <f t="shared" ca="1" si="1049"/>
        <v>1</v>
      </c>
      <c r="H3620" s="81">
        <f ca="1">TRUNC(PRODUCT(G$10:G3619),15)</f>
        <v>1.40945772534528</v>
      </c>
      <c r="I3620" s="81">
        <f t="shared" ca="1" si="1050"/>
        <v>1.40945772534528</v>
      </c>
      <c r="J3620" s="81">
        <f t="shared" ca="1" si="1051"/>
        <v>1</v>
      </c>
      <c r="K3620" s="81">
        <f t="shared" ca="1" si="1052"/>
        <v>0</v>
      </c>
      <c r="L3620" s="85">
        <f>IF(VLOOKUP(A3620,$U$12:$AD$125,8)=VLOOKUP(A3619,$U$12:$AD$125,8),0,VLOOKUP(A3620,U$12:$AD$125,8))</f>
        <v>0</v>
      </c>
      <c r="M3620" s="86">
        <f>IF(L3620&gt;0,VLOOKUP(L3620,T$12:$AC$125,7),0)</f>
        <v>0</v>
      </c>
      <c r="N3620" s="81">
        <f t="shared" si="1057"/>
        <v>0</v>
      </c>
      <c r="O3620" s="81">
        <f t="shared" ca="1" si="1053"/>
        <v>0</v>
      </c>
      <c r="P3620" s="87" t="str">
        <f t="shared" si="1054"/>
        <v>A+J=</v>
      </c>
      <c r="Q3620" s="88">
        <f t="shared" si="1055"/>
        <v>46867</v>
      </c>
    </row>
    <row r="3621" spans="1:17" x14ac:dyDescent="0.2">
      <c r="A3621" s="79">
        <f t="shared" si="1058"/>
        <v>46693</v>
      </c>
      <c r="B3621" s="80" t="str">
        <f t="shared" ca="1" si="1046"/>
        <v>n.d</v>
      </c>
      <c r="C3621" s="81">
        <f t="shared" ca="1" si="1047"/>
        <v>487.07259923999999</v>
      </c>
      <c r="D3621" s="82">
        <f ca="1">IF(A3621&lt;$B$1,VLOOKUP(A3621,[1]DI!$A$4:$B$15000,2,FALSE),0)</f>
        <v>0</v>
      </c>
      <c r="E3621" s="81">
        <f t="shared" ca="1" si="1048"/>
        <v>0</v>
      </c>
      <c r="F3621" s="83">
        <f t="shared" si="1056"/>
        <v>1.2</v>
      </c>
      <c r="G3621" s="84">
        <f t="shared" ca="1" si="1049"/>
        <v>1</v>
      </c>
      <c r="H3621" s="81">
        <f ca="1">TRUNC(PRODUCT(G$10:G3620),15)</f>
        <v>1.40945772534528</v>
      </c>
      <c r="I3621" s="81">
        <f t="shared" ca="1" si="1050"/>
        <v>1.40945772534528</v>
      </c>
      <c r="J3621" s="81">
        <f t="shared" ca="1" si="1051"/>
        <v>1</v>
      </c>
      <c r="K3621" s="81">
        <f t="shared" ca="1" si="1052"/>
        <v>0</v>
      </c>
      <c r="L3621" s="85">
        <f>IF(VLOOKUP(A3621,$U$12:$AD$125,8)=VLOOKUP(A3620,$U$12:$AD$125,8),0,VLOOKUP(A3621,U$12:$AD$125,8))</f>
        <v>0</v>
      </c>
      <c r="M3621" s="86">
        <f>IF(L3621&gt;0,VLOOKUP(L3621,T$12:$AC$125,7),0)</f>
        <v>0</v>
      </c>
      <c r="N3621" s="81">
        <f t="shared" si="1057"/>
        <v>0</v>
      </c>
      <c r="O3621" s="81">
        <f t="shared" ca="1" si="1053"/>
        <v>0</v>
      </c>
      <c r="P3621" s="87" t="str">
        <f t="shared" si="1054"/>
        <v>A+J=</v>
      </c>
      <c r="Q3621" s="88">
        <f t="shared" si="1055"/>
        <v>46867</v>
      </c>
    </row>
    <row r="3622" spans="1:17" x14ac:dyDescent="0.2">
      <c r="A3622" s="79">
        <f t="shared" si="1058"/>
        <v>46694</v>
      </c>
      <c r="B3622" s="80" t="str">
        <f t="shared" ca="1" si="1046"/>
        <v>n.d</v>
      </c>
      <c r="C3622" s="81">
        <f t="shared" ca="1" si="1047"/>
        <v>487.07259923999999</v>
      </c>
      <c r="D3622" s="82">
        <f ca="1">IF(A3622&lt;$B$1,VLOOKUP(A3622,[1]DI!$A$4:$B$15000,2,FALSE),0)</f>
        <v>0</v>
      </c>
      <c r="E3622" s="81">
        <f t="shared" ca="1" si="1048"/>
        <v>0</v>
      </c>
      <c r="F3622" s="83">
        <f t="shared" si="1056"/>
        <v>1.2</v>
      </c>
      <c r="G3622" s="84">
        <f t="shared" ca="1" si="1049"/>
        <v>1</v>
      </c>
      <c r="H3622" s="81">
        <f ca="1">TRUNC(PRODUCT(G$10:G3621),15)</f>
        <v>1.40945772534528</v>
      </c>
      <c r="I3622" s="81">
        <f t="shared" ca="1" si="1050"/>
        <v>1.40945772534528</v>
      </c>
      <c r="J3622" s="81">
        <f t="shared" ca="1" si="1051"/>
        <v>1</v>
      </c>
      <c r="K3622" s="81">
        <f t="shared" ca="1" si="1052"/>
        <v>0</v>
      </c>
      <c r="L3622" s="85">
        <f>IF(VLOOKUP(A3622,$U$12:$AD$125,8)=VLOOKUP(A3621,$U$12:$AD$125,8),0,VLOOKUP(A3622,U$12:$AD$125,8))</f>
        <v>0</v>
      </c>
      <c r="M3622" s="86">
        <f>IF(L3622&gt;0,VLOOKUP(L3622,T$12:$AC$125,7),0)</f>
        <v>0</v>
      </c>
      <c r="N3622" s="81">
        <f t="shared" si="1057"/>
        <v>0</v>
      </c>
      <c r="O3622" s="81">
        <f t="shared" ca="1" si="1053"/>
        <v>0</v>
      </c>
      <c r="P3622" s="87" t="str">
        <f t="shared" si="1054"/>
        <v>A+J=</v>
      </c>
      <c r="Q3622" s="88">
        <f t="shared" si="1055"/>
        <v>46867</v>
      </c>
    </row>
    <row r="3623" spans="1:17" x14ac:dyDescent="0.2">
      <c r="A3623" s="79">
        <f t="shared" si="1058"/>
        <v>46695</v>
      </c>
      <c r="B3623" s="80" t="str">
        <f t="shared" ca="1" si="1046"/>
        <v>n.d</v>
      </c>
      <c r="C3623" s="81">
        <f t="shared" ca="1" si="1047"/>
        <v>487.07259923999999</v>
      </c>
      <c r="D3623" s="82">
        <f ca="1">IF(A3623&lt;$B$1,VLOOKUP(A3623,[1]DI!$A$4:$B$15000,2,FALSE),0)</f>
        <v>0</v>
      </c>
      <c r="E3623" s="81">
        <f t="shared" ca="1" si="1048"/>
        <v>0</v>
      </c>
      <c r="F3623" s="83">
        <f t="shared" si="1056"/>
        <v>1.2</v>
      </c>
      <c r="G3623" s="84">
        <f t="shared" ca="1" si="1049"/>
        <v>1</v>
      </c>
      <c r="H3623" s="81">
        <f ca="1">TRUNC(PRODUCT(G$10:G3622),15)</f>
        <v>1.40945772534528</v>
      </c>
      <c r="I3623" s="81">
        <f t="shared" ca="1" si="1050"/>
        <v>1.40945772534528</v>
      </c>
      <c r="J3623" s="81">
        <f t="shared" ca="1" si="1051"/>
        <v>1</v>
      </c>
      <c r="K3623" s="81">
        <f t="shared" ca="1" si="1052"/>
        <v>0</v>
      </c>
      <c r="L3623" s="85">
        <f>IF(VLOOKUP(A3623,$U$12:$AD$125,8)=VLOOKUP(A3622,$U$12:$AD$125,8),0,VLOOKUP(A3623,U$12:$AD$125,8))</f>
        <v>0</v>
      </c>
      <c r="M3623" s="86">
        <f>IF(L3623&gt;0,VLOOKUP(L3623,T$12:$AC$125,7),0)</f>
        <v>0</v>
      </c>
      <c r="N3623" s="81">
        <f t="shared" si="1057"/>
        <v>0</v>
      </c>
      <c r="O3623" s="81">
        <f t="shared" ca="1" si="1053"/>
        <v>0</v>
      </c>
      <c r="P3623" s="87" t="str">
        <f t="shared" si="1054"/>
        <v>A+J=</v>
      </c>
      <c r="Q3623" s="88">
        <f t="shared" si="1055"/>
        <v>46867</v>
      </c>
    </row>
    <row r="3624" spans="1:17" x14ac:dyDescent="0.2">
      <c r="A3624" s="79">
        <f t="shared" si="1058"/>
        <v>46696</v>
      </c>
      <c r="B3624" s="80" t="str">
        <f t="shared" ca="1" si="1046"/>
        <v>n.d</v>
      </c>
      <c r="C3624" s="81">
        <f t="shared" ca="1" si="1047"/>
        <v>487.07259923999999</v>
      </c>
      <c r="D3624" s="82">
        <f ca="1">IF(A3624&lt;$B$1,VLOOKUP(A3624,[1]DI!$A$4:$B$15000,2,FALSE),0)</f>
        <v>0</v>
      </c>
      <c r="E3624" s="81">
        <f t="shared" ca="1" si="1048"/>
        <v>0</v>
      </c>
      <c r="F3624" s="83">
        <f t="shared" si="1056"/>
        <v>1.2</v>
      </c>
      <c r="G3624" s="84">
        <f t="shared" ca="1" si="1049"/>
        <v>1</v>
      </c>
      <c r="H3624" s="81">
        <f ca="1">TRUNC(PRODUCT(G$10:G3623),15)</f>
        <v>1.40945772534528</v>
      </c>
      <c r="I3624" s="81">
        <f t="shared" ca="1" si="1050"/>
        <v>1.40945772534528</v>
      </c>
      <c r="J3624" s="81">
        <f t="shared" ca="1" si="1051"/>
        <v>1</v>
      </c>
      <c r="K3624" s="81">
        <f t="shared" ca="1" si="1052"/>
        <v>0</v>
      </c>
      <c r="L3624" s="85">
        <f>IF(VLOOKUP(A3624,$U$12:$AD$125,8)=VLOOKUP(A3623,$U$12:$AD$125,8),0,VLOOKUP(A3624,U$12:$AD$125,8))</f>
        <v>0</v>
      </c>
      <c r="M3624" s="86">
        <f>IF(L3624&gt;0,VLOOKUP(L3624,T$12:$AC$125,7),0)</f>
        <v>0</v>
      </c>
      <c r="N3624" s="81">
        <f t="shared" si="1057"/>
        <v>0</v>
      </c>
      <c r="O3624" s="81">
        <f t="shared" ca="1" si="1053"/>
        <v>0</v>
      </c>
      <c r="P3624" s="87" t="str">
        <f t="shared" si="1054"/>
        <v>A+J=</v>
      </c>
      <c r="Q3624" s="88">
        <f t="shared" si="1055"/>
        <v>46867</v>
      </c>
    </row>
    <row r="3625" spans="1:17" x14ac:dyDescent="0.2">
      <c r="A3625" s="79">
        <f t="shared" si="1058"/>
        <v>46697</v>
      </c>
      <c r="B3625" s="80" t="str">
        <f t="shared" ca="1" si="1046"/>
        <v>n.d</v>
      </c>
      <c r="C3625" s="81">
        <f t="shared" ca="1" si="1047"/>
        <v>487.07259923999999</v>
      </c>
      <c r="D3625" s="82">
        <f ca="1">IF(A3625&lt;$B$1,VLOOKUP(A3625,[1]DI!$A$4:$B$15000,2,FALSE),0)</f>
        <v>0</v>
      </c>
      <c r="E3625" s="81">
        <f t="shared" ca="1" si="1048"/>
        <v>0</v>
      </c>
      <c r="F3625" s="83">
        <f t="shared" si="1056"/>
        <v>1.2</v>
      </c>
      <c r="G3625" s="84">
        <f t="shared" ca="1" si="1049"/>
        <v>1</v>
      </c>
      <c r="H3625" s="81">
        <f ca="1">TRUNC(PRODUCT(G$10:G3624),15)</f>
        <v>1.40945772534528</v>
      </c>
      <c r="I3625" s="81">
        <f t="shared" ca="1" si="1050"/>
        <v>1.40945772534528</v>
      </c>
      <c r="J3625" s="81">
        <f t="shared" ca="1" si="1051"/>
        <v>1</v>
      </c>
      <c r="K3625" s="81">
        <f t="shared" ca="1" si="1052"/>
        <v>0</v>
      </c>
      <c r="L3625" s="85">
        <f>IF(VLOOKUP(A3625,$U$12:$AD$125,8)=VLOOKUP(A3624,$U$12:$AD$125,8),0,VLOOKUP(A3625,U$12:$AD$125,8))</f>
        <v>0</v>
      </c>
      <c r="M3625" s="86">
        <f>IF(L3625&gt;0,VLOOKUP(L3625,T$12:$AC$125,7),0)</f>
        <v>0</v>
      </c>
      <c r="N3625" s="81">
        <f t="shared" si="1057"/>
        <v>0</v>
      </c>
      <c r="O3625" s="81">
        <f t="shared" ca="1" si="1053"/>
        <v>0</v>
      </c>
      <c r="P3625" s="87" t="str">
        <f t="shared" si="1054"/>
        <v>A+J=</v>
      </c>
      <c r="Q3625" s="88">
        <f t="shared" si="1055"/>
        <v>46867</v>
      </c>
    </row>
    <row r="3626" spans="1:17" x14ac:dyDescent="0.2">
      <c r="A3626" s="79">
        <f t="shared" si="1058"/>
        <v>46698</v>
      </c>
      <c r="B3626" s="80" t="str">
        <f t="shared" ca="1" si="1046"/>
        <v>n.d</v>
      </c>
      <c r="C3626" s="81">
        <f t="shared" ca="1" si="1047"/>
        <v>487.07259923999999</v>
      </c>
      <c r="D3626" s="82">
        <f ca="1">IF(A3626&lt;$B$1,VLOOKUP(A3626,[1]DI!$A$4:$B$15000,2,FALSE),0)</f>
        <v>0</v>
      </c>
      <c r="E3626" s="81">
        <f t="shared" ca="1" si="1048"/>
        <v>0</v>
      </c>
      <c r="F3626" s="83">
        <f t="shared" si="1056"/>
        <v>1.2</v>
      </c>
      <c r="G3626" s="84">
        <f t="shared" ca="1" si="1049"/>
        <v>1</v>
      </c>
      <c r="H3626" s="81">
        <f ca="1">TRUNC(PRODUCT(G$10:G3625),15)</f>
        <v>1.40945772534528</v>
      </c>
      <c r="I3626" s="81">
        <f t="shared" ca="1" si="1050"/>
        <v>1.40945772534528</v>
      </c>
      <c r="J3626" s="81">
        <f t="shared" ca="1" si="1051"/>
        <v>1</v>
      </c>
      <c r="K3626" s="81">
        <f t="shared" ca="1" si="1052"/>
        <v>0</v>
      </c>
      <c r="L3626" s="85">
        <f>IF(VLOOKUP(A3626,$U$12:$AD$125,8)=VLOOKUP(A3625,$U$12:$AD$125,8),0,VLOOKUP(A3626,U$12:$AD$125,8))</f>
        <v>0</v>
      </c>
      <c r="M3626" s="86">
        <f>IF(L3626&gt;0,VLOOKUP(L3626,T$12:$AC$125,7),0)</f>
        <v>0</v>
      </c>
      <c r="N3626" s="81">
        <f t="shared" si="1057"/>
        <v>0</v>
      </c>
      <c r="O3626" s="81">
        <f t="shared" ca="1" si="1053"/>
        <v>0</v>
      </c>
      <c r="P3626" s="87" t="str">
        <f t="shared" si="1054"/>
        <v>A+J=</v>
      </c>
      <c r="Q3626" s="88">
        <f t="shared" si="1055"/>
        <v>46867</v>
      </c>
    </row>
    <row r="3627" spans="1:17" x14ac:dyDescent="0.2">
      <c r="A3627" s="79">
        <f t="shared" si="1058"/>
        <v>46699</v>
      </c>
      <c r="B3627" s="80" t="str">
        <f t="shared" ca="1" si="1046"/>
        <v>n.d</v>
      </c>
      <c r="C3627" s="81">
        <f t="shared" ca="1" si="1047"/>
        <v>487.07259923999999</v>
      </c>
      <c r="D3627" s="82">
        <f ca="1">IF(A3627&lt;$B$1,VLOOKUP(A3627,[1]DI!$A$4:$B$15000,2,FALSE),0)</f>
        <v>0</v>
      </c>
      <c r="E3627" s="81">
        <f t="shared" ca="1" si="1048"/>
        <v>0</v>
      </c>
      <c r="F3627" s="83">
        <f t="shared" si="1056"/>
        <v>1.2</v>
      </c>
      <c r="G3627" s="84">
        <f t="shared" ca="1" si="1049"/>
        <v>1</v>
      </c>
      <c r="H3627" s="81">
        <f ca="1">TRUNC(PRODUCT(G$10:G3626),15)</f>
        <v>1.40945772534528</v>
      </c>
      <c r="I3627" s="81">
        <f t="shared" ca="1" si="1050"/>
        <v>1.40945772534528</v>
      </c>
      <c r="J3627" s="81">
        <f t="shared" ca="1" si="1051"/>
        <v>1</v>
      </c>
      <c r="K3627" s="81">
        <f t="shared" ca="1" si="1052"/>
        <v>0</v>
      </c>
      <c r="L3627" s="85">
        <f>IF(VLOOKUP(A3627,$U$12:$AD$125,8)=VLOOKUP(A3626,$U$12:$AD$125,8),0,VLOOKUP(A3627,U$12:$AD$125,8))</f>
        <v>0</v>
      </c>
      <c r="M3627" s="86">
        <f>IF(L3627&gt;0,VLOOKUP(L3627,T$12:$AC$125,7),0)</f>
        <v>0</v>
      </c>
      <c r="N3627" s="81">
        <f t="shared" si="1057"/>
        <v>0</v>
      </c>
      <c r="O3627" s="81">
        <f t="shared" ca="1" si="1053"/>
        <v>0</v>
      </c>
      <c r="P3627" s="87" t="str">
        <f t="shared" si="1054"/>
        <v>A+J=</v>
      </c>
      <c r="Q3627" s="88">
        <f t="shared" si="1055"/>
        <v>46867</v>
      </c>
    </row>
    <row r="3628" spans="1:17" x14ac:dyDescent="0.2">
      <c r="A3628" s="79">
        <f t="shared" si="1058"/>
        <v>46700</v>
      </c>
      <c r="B3628" s="80" t="str">
        <f t="shared" ca="1" si="1046"/>
        <v>n.d</v>
      </c>
      <c r="C3628" s="81">
        <f t="shared" ca="1" si="1047"/>
        <v>487.07259923999999</v>
      </c>
      <c r="D3628" s="82">
        <f ca="1">IF(A3628&lt;$B$1,VLOOKUP(A3628,[1]DI!$A$4:$B$15000,2,FALSE),0)</f>
        <v>0</v>
      </c>
      <c r="E3628" s="81">
        <f t="shared" ca="1" si="1048"/>
        <v>0</v>
      </c>
      <c r="F3628" s="83">
        <f t="shared" si="1056"/>
        <v>1.2</v>
      </c>
      <c r="G3628" s="84">
        <f t="shared" ca="1" si="1049"/>
        <v>1</v>
      </c>
      <c r="H3628" s="81">
        <f ca="1">TRUNC(PRODUCT(G$10:G3627),15)</f>
        <v>1.40945772534528</v>
      </c>
      <c r="I3628" s="81">
        <f t="shared" ca="1" si="1050"/>
        <v>1.40945772534528</v>
      </c>
      <c r="J3628" s="81">
        <f t="shared" ca="1" si="1051"/>
        <v>1</v>
      </c>
      <c r="K3628" s="81">
        <f t="shared" ca="1" si="1052"/>
        <v>0</v>
      </c>
      <c r="L3628" s="85">
        <f>IF(VLOOKUP(A3628,$U$12:$AD$125,8)=VLOOKUP(A3627,$U$12:$AD$125,8),0,VLOOKUP(A3628,U$12:$AD$125,8))</f>
        <v>0</v>
      </c>
      <c r="M3628" s="86">
        <f>IF(L3628&gt;0,VLOOKUP(L3628,T$12:$AC$125,7),0)</f>
        <v>0</v>
      </c>
      <c r="N3628" s="81">
        <f t="shared" si="1057"/>
        <v>0</v>
      </c>
      <c r="O3628" s="81">
        <f t="shared" ca="1" si="1053"/>
        <v>0</v>
      </c>
      <c r="P3628" s="87" t="str">
        <f t="shared" si="1054"/>
        <v>A+J=</v>
      </c>
      <c r="Q3628" s="88">
        <f t="shared" si="1055"/>
        <v>46867</v>
      </c>
    </row>
    <row r="3629" spans="1:17" x14ac:dyDescent="0.2">
      <c r="A3629" s="79">
        <f t="shared" si="1058"/>
        <v>46701</v>
      </c>
      <c r="B3629" s="80" t="str">
        <f t="shared" ca="1" si="1046"/>
        <v>n.d</v>
      </c>
      <c r="C3629" s="81">
        <f t="shared" ca="1" si="1047"/>
        <v>487.07259923999999</v>
      </c>
      <c r="D3629" s="82">
        <f ca="1">IF(A3629&lt;$B$1,VLOOKUP(A3629,[1]DI!$A$4:$B$15000,2,FALSE),0)</f>
        <v>0</v>
      </c>
      <c r="E3629" s="81">
        <f t="shared" ca="1" si="1048"/>
        <v>0</v>
      </c>
      <c r="F3629" s="83">
        <f t="shared" si="1056"/>
        <v>1.2</v>
      </c>
      <c r="G3629" s="84">
        <f t="shared" ca="1" si="1049"/>
        <v>1</v>
      </c>
      <c r="H3629" s="81">
        <f ca="1">TRUNC(PRODUCT(G$10:G3628),15)</f>
        <v>1.40945772534528</v>
      </c>
      <c r="I3629" s="81">
        <f t="shared" ca="1" si="1050"/>
        <v>1.40945772534528</v>
      </c>
      <c r="J3629" s="81">
        <f t="shared" ca="1" si="1051"/>
        <v>1</v>
      </c>
      <c r="K3629" s="81">
        <f t="shared" ca="1" si="1052"/>
        <v>0</v>
      </c>
      <c r="L3629" s="85">
        <f>IF(VLOOKUP(A3629,$U$12:$AD$125,8)=VLOOKUP(A3628,$U$12:$AD$125,8),0,VLOOKUP(A3629,U$12:$AD$125,8))</f>
        <v>0</v>
      </c>
      <c r="M3629" s="86">
        <f>IF(L3629&gt;0,VLOOKUP(L3629,T$12:$AC$125,7),0)</f>
        <v>0</v>
      </c>
      <c r="N3629" s="81">
        <f t="shared" si="1057"/>
        <v>0</v>
      </c>
      <c r="O3629" s="81">
        <f t="shared" ca="1" si="1053"/>
        <v>0</v>
      </c>
      <c r="P3629" s="87" t="str">
        <f t="shared" si="1054"/>
        <v>A+J=</v>
      </c>
      <c r="Q3629" s="88">
        <f t="shared" si="1055"/>
        <v>46867</v>
      </c>
    </row>
    <row r="3630" spans="1:17" x14ac:dyDescent="0.2">
      <c r="A3630" s="79">
        <f t="shared" si="1058"/>
        <v>46702</v>
      </c>
      <c r="B3630" s="80" t="str">
        <f t="shared" ca="1" si="1046"/>
        <v>n.d</v>
      </c>
      <c r="C3630" s="81">
        <f t="shared" ca="1" si="1047"/>
        <v>487.07259923999999</v>
      </c>
      <c r="D3630" s="82">
        <f ca="1">IF(A3630&lt;$B$1,VLOOKUP(A3630,[1]DI!$A$4:$B$15000,2,FALSE),0)</f>
        <v>0</v>
      </c>
      <c r="E3630" s="81">
        <f t="shared" ca="1" si="1048"/>
        <v>0</v>
      </c>
      <c r="F3630" s="83">
        <f t="shared" si="1056"/>
        <v>1.2</v>
      </c>
      <c r="G3630" s="84">
        <f t="shared" ca="1" si="1049"/>
        <v>1</v>
      </c>
      <c r="H3630" s="81">
        <f ca="1">TRUNC(PRODUCT(G$10:G3629),15)</f>
        <v>1.40945772534528</v>
      </c>
      <c r="I3630" s="81">
        <f t="shared" ca="1" si="1050"/>
        <v>1.40945772534528</v>
      </c>
      <c r="J3630" s="81">
        <f t="shared" ca="1" si="1051"/>
        <v>1</v>
      </c>
      <c r="K3630" s="81">
        <f t="shared" ca="1" si="1052"/>
        <v>0</v>
      </c>
      <c r="L3630" s="85">
        <f>IF(VLOOKUP(A3630,$U$12:$AD$125,8)=VLOOKUP(A3629,$U$12:$AD$125,8),0,VLOOKUP(A3630,U$12:$AD$125,8))</f>
        <v>0</v>
      </c>
      <c r="M3630" s="86">
        <f>IF(L3630&gt;0,VLOOKUP(L3630,T$12:$AC$125,7),0)</f>
        <v>0</v>
      </c>
      <c r="N3630" s="81">
        <f t="shared" si="1057"/>
        <v>0</v>
      </c>
      <c r="O3630" s="81">
        <f t="shared" ca="1" si="1053"/>
        <v>0</v>
      </c>
      <c r="P3630" s="87" t="str">
        <f t="shared" si="1054"/>
        <v>A+J=</v>
      </c>
      <c r="Q3630" s="88">
        <f t="shared" si="1055"/>
        <v>46867</v>
      </c>
    </row>
    <row r="3631" spans="1:17" x14ac:dyDescent="0.2">
      <c r="A3631" s="79">
        <f t="shared" si="1058"/>
        <v>46703</v>
      </c>
      <c r="B3631" s="80" t="str">
        <f t="shared" ca="1" si="1046"/>
        <v>n.d</v>
      </c>
      <c r="C3631" s="81">
        <f t="shared" ca="1" si="1047"/>
        <v>487.07259923999999</v>
      </c>
      <c r="D3631" s="82">
        <f ca="1">IF(A3631&lt;$B$1,VLOOKUP(A3631,[1]DI!$A$4:$B$15000,2,FALSE),0)</f>
        <v>0</v>
      </c>
      <c r="E3631" s="81">
        <f t="shared" ca="1" si="1048"/>
        <v>0</v>
      </c>
      <c r="F3631" s="83">
        <f t="shared" si="1056"/>
        <v>1.2</v>
      </c>
      <c r="G3631" s="84">
        <f t="shared" ca="1" si="1049"/>
        <v>1</v>
      </c>
      <c r="H3631" s="81">
        <f ca="1">TRUNC(PRODUCT(G$10:G3630),15)</f>
        <v>1.40945772534528</v>
      </c>
      <c r="I3631" s="81">
        <f t="shared" ca="1" si="1050"/>
        <v>1.40945772534528</v>
      </c>
      <c r="J3631" s="81">
        <f t="shared" ca="1" si="1051"/>
        <v>1</v>
      </c>
      <c r="K3631" s="81">
        <f t="shared" ca="1" si="1052"/>
        <v>0</v>
      </c>
      <c r="L3631" s="85">
        <f>IF(VLOOKUP(A3631,$U$12:$AD$125,8)=VLOOKUP(A3630,$U$12:$AD$125,8),0,VLOOKUP(A3631,U$12:$AD$125,8))</f>
        <v>0</v>
      </c>
      <c r="M3631" s="86">
        <f>IF(L3631&gt;0,VLOOKUP(L3631,T$12:$AC$125,7),0)</f>
        <v>0</v>
      </c>
      <c r="N3631" s="81">
        <f t="shared" si="1057"/>
        <v>0</v>
      </c>
      <c r="O3631" s="81">
        <f t="shared" ca="1" si="1053"/>
        <v>0</v>
      </c>
      <c r="P3631" s="87" t="str">
        <f t="shared" si="1054"/>
        <v>A+J=</v>
      </c>
      <c r="Q3631" s="88">
        <f t="shared" si="1055"/>
        <v>46867</v>
      </c>
    </row>
    <row r="3632" spans="1:17" x14ac:dyDescent="0.2">
      <c r="A3632" s="79">
        <f t="shared" si="1058"/>
        <v>46704</v>
      </c>
      <c r="B3632" s="80" t="str">
        <f t="shared" ca="1" si="1046"/>
        <v>n.d</v>
      </c>
      <c r="C3632" s="81">
        <f t="shared" ca="1" si="1047"/>
        <v>487.07259923999999</v>
      </c>
      <c r="D3632" s="82">
        <f ca="1">IF(A3632&lt;$B$1,VLOOKUP(A3632,[1]DI!$A$4:$B$15000,2,FALSE),0)</f>
        <v>0</v>
      </c>
      <c r="E3632" s="81">
        <f t="shared" ca="1" si="1048"/>
        <v>0</v>
      </c>
      <c r="F3632" s="83">
        <f t="shared" si="1056"/>
        <v>1.2</v>
      </c>
      <c r="G3632" s="84">
        <f t="shared" ca="1" si="1049"/>
        <v>1</v>
      </c>
      <c r="H3632" s="81">
        <f ca="1">TRUNC(PRODUCT(G$10:G3631),15)</f>
        <v>1.40945772534528</v>
      </c>
      <c r="I3632" s="81">
        <f t="shared" ca="1" si="1050"/>
        <v>1.40945772534528</v>
      </c>
      <c r="J3632" s="81">
        <f t="shared" ca="1" si="1051"/>
        <v>1</v>
      </c>
      <c r="K3632" s="81">
        <f t="shared" ca="1" si="1052"/>
        <v>0</v>
      </c>
      <c r="L3632" s="85">
        <f>IF(VLOOKUP(A3632,$U$12:$AD$125,8)=VLOOKUP(A3631,$U$12:$AD$125,8),0,VLOOKUP(A3632,U$12:$AD$125,8))</f>
        <v>0</v>
      </c>
      <c r="M3632" s="86">
        <f>IF(L3632&gt;0,VLOOKUP(L3632,T$12:$AC$125,7),0)</f>
        <v>0</v>
      </c>
      <c r="N3632" s="81">
        <f t="shared" si="1057"/>
        <v>0</v>
      </c>
      <c r="O3632" s="81">
        <f t="shared" ca="1" si="1053"/>
        <v>0</v>
      </c>
      <c r="P3632" s="87" t="str">
        <f t="shared" si="1054"/>
        <v>A+J=</v>
      </c>
      <c r="Q3632" s="88">
        <f t="shared" si="1055"/>
        <v>46867</v>
      </c>
    </row>
    <row r="3633" spans="1:17" x14ac:dyDescent="0.2">
      <c r="A3633" s="79">
        <f t="shared" si="1058"/>
        <v>46705</v>
      </c>
      <c r="B3633" s="80" t="str">
        <f t="shared" ca="1" si="1046"/>
        <v>n.d</v>
      </c>
      <c r="C3633" s="81">
        <f t="shared" ca="1" si="1047"/>
        <v>487.07259923999999</v>
      </c>
      <c r="D3633" s="82">
        <f ca="1">IF(A3633&lt;$B$1,VLOOKUP(A3633,[1]DI!$A$4:$B$15000,2,FALSE),0)</f>
        <v>0</v>
      </c>
      <c r="E3633" s="81">
        <f t="shared" ca="1" si="1048"/>
        <v>0</v>
      </c>
      <c r="F3633" s="83">
        <f t="shared" si="1056"/>
        <v>1.2</v>
      </c>
      <c r="G3633" s="84">
        <f t="shared" ca="1" si="1049"/>
        <v>1</v>
      </c>
      <c r="H3633" s="81">
        <f ca="1">TRUNC(PRODUCT(G$10:G3632),15)</f>
        <v>1.40945772534528</v>
      </c>
      <c r="I3633" s="81">
        <f t="shared" ca="1" si="1050"/>
        <v>1.40945772534528</v>
      </c>
      <c r="J3633" s="81">
        <f t="shared" ca="1" si="1051"/>
        <v>1</v>
      </c>
      <c r="K3633" s="81">
        <f t="shared" ca="1" si="1052"/>
        <v>0</v>
      </c>
      <c r="L3633" s="85">
        <f>IF(VLOOKUP(A3633,$U$12:$AD$125,8)=VLOOKUP(A3632,$U$12:$AD$125,8),0,VLOOKUP(A3633,U$12:$AD$125,8))</f>
        <v>0</v>
      </c>
      <c r="M3633" s="86">
        <f>IF(L3633&gt;0,VLOOKUP(L3633,T$12:$AC$125,7),0)</f>
        <v>0</v>
      </c>
      <c r="N3633" s="81">
        <f t="shared" si="1057"/>
        <v>0</v>
      </c>
      <c r="O3633" s="81">
        <f t="shared" ca="1" si="1053"/>
        <v>0</v>
      </c>
      <c r="P3633" s="87" t="str">
        <f t="shared" si="1054"/>
        <v>A+J=</v>
      </c>
      <c r="Q3633" s="88">
        <f t="shared" si="1055"/>
        <v>46867</v>
      </c>
    </row>
    <row r="3634" spans="1:17" x14ac:dyDescent="0.2">
      <c r="A3634" s="79">
        <f t="shared" si="1058"/>
        <v>46706</v>
      </c>
      <c r="B3634" s="80" t="str">
        <f t="shared" ca="1" si="1046"/>
        <v>n.d</v>
      </c>
      <c r="C3634" s="81">
        <f t="shared" ca="1" si="1047"/>
        <v>487.07259923999999</v>
      </c>
      <c r="D3634" s="82">
        <f ca="1">IF(A3634&lt;$B$1,VLOOKUP(A3634,[1]DI!$A$4:$B$15000,2,FALSE),0)</f>
        <v>0</v>
      </c>
      <c r="E3634" s="81">
        <f t="shared" ca="1" si="1048"/>
        <v>0</v>
      </c>
      <c r="F3634" s="83">
        <f t="shared" si="1056"/>
        <v>1.2</v>
      </c>
      <c r="G3634" s="84">
        <f t="shared" ca="1" si="1049"/>
        <v>1</v>
      </c>
      <c r="H3634" s="81">
        <f ca="1">TRUNC(PRODUCT(G$10:G3633),15)</f>
        <v>1.40945772534528</v>
      </c>
      <c r="I3634" s="81">
        <f t="shared" ca="1" si="1050"/>
        <v>1.40945772534528</v>
      </c>
      <c r="J3634" s="81">
        <f t="shared" ca="1" si="1051"/>
        <v>1</v>
      </c>
      <c r="K3634" s="81">
        <f t="shared" ca="1" si="1052"/>
        <v>0</v>
      </c>
      <c r="L3634" s="85">
        <f>IF(VLOOKUP(A3634,$U$12:$AD$125,8)=VLOOKUP(A3633,$U$12:$AD$125,8),0,VLOOKUP(A3634,U$12:$AD$125,8))</f>
        <v>0</v>
      </c>
      <c r="M3634" s="86">
        <f>IF(L3634&gt;0,VLOOKUP(L3634,T$12:$AC$125,7),0)</f>
        <v>0</v>
      </c>
      <c r="N3634" s="81">
        <f t="shared" si="1057"/>
        <v>0</v>
      </c>
      <c r="O3634" s="81">
        <f t="shared" ca="1" si="1053"/>
        <v>0</v>
      </c>
      <c r="P3634" s="87" t="str">
        <f t="shared" si="1054"/>
        <v>A+J=</v>
      </c>
      <c r="Q3634" s="88">
        <f t="shared" si="1055"/>
        <v>46867</v>
      </c>
    </row>
    <row r="3635" spans="1:17" x14ac:dyDescent="0.2">
      <c r="A3635" s="79">
        <f t="shared" si="1058"/>
        <v>46707</v>
      </c>
      <c r="B3635" s="80" t="str">
        <f t="shared" ca="1" si="1046"/>
        <v>n.d</v>
      </c>
      <c r="C3635" s="81">
        <f t="shared" ca="1" si="1047"/>
        <v>487.07259923999999</v>
      </c>
      <c r="D3635" s="82">
        <f ca="1">IF(A3635&lt;$B$1,VLOOKUP(A3635,[1]DI!$A$4:$B$15000,2,FALSE),0)</f>
        <v>0</v>
      </c>
      <c r="E3635" s="81">
        <f t="shared" ca="1" si="1048"/>
        <v>0</v>
      </c>
      <c r="F3635" s="83">
        <f t="shared" si="1056"/>
        <v>1.2</v>
      </c>
      <c r="G3635" s="84">
        <f t="shared" ca="1" si="1049"/>
        <v>1</v>
      </c>
      <c r="H3635" s="81">
        <f ca="1">TRUNC(PRODUCT(G$10:G3634),15)</f>
        <v>1.40945772534528</v>
      </c>
      <c r="I3635" s="81">
        <f t="shared" ca="1" si="1050"/>
        <v>1.40945772534528</v>
      </c>
      <c r="J3635" s="81">
        <f t="shared" ca="1" si="1051"/>
        <v>1</v>
      </c>
      <c r="K3635" s="81">
        <f t="shared" ca="1" si="1052"/>
        <v>0</v>
      </c>
      <c r="L3635" s="85">
        <f>IF(VLOOKUP(A3635,$U$12:$AD$125,8)=VLOOKUP(A3634,$U$12:$AD$125,8),0,VLOOKUP(A3635,U$12:$AD$125,8))</f>
        <v>0</v>
      </c>
      <c r="M3635" s="86">
        <f>IF(L3635&gt;0,VLOOKUP(L3635,T$12:$AC$125,7),0)</f>
        <v>0</v>
      </c>
      <c r="N3635" s="81">
        <f t="shared" si="1057"/>
        <v>0</v>
      </c>
      <c r="O3635" s="81">
        <f t="shared" ca="1" si="1053"/>
        <v>0</v>
      </c>
      <c r="P3635" s="87" t="str">
        <f t="shared" si="1054"/>
        <v>A+J=</v>
      </c>
      <c r="Q3635" s="88">
        <f t="shared" si="1055"/>
        <v>46867</v>
      </c>
    </row>
    <row r="3636" spans="1:17" x14ac:dyDescent="0.2">
      <c r="A3636" s="79">
        <f t="shared" si="1058"/>
        <v>46708</v>
      </c>
      <c r="B3636" s="80" t="str">
        <f t="shared" ca="1" si="1046"/>
        <v>n.d</v>
      </c>
      <c r="C3636" s="81">
        <f t="shared" ca="1" si="1047"/>
        <v>487.07259923999999</v>
      </c>
      <c r="D3636" s="82">
        <f ca="1">IF(A3636&lt;$B$1,VLOOKUP(A3636,[1]DI!$A$4:$B$15000,2,FALSE),0)</f>
        <v>0</v>
      </c>
      <c r="E3636" s="81">
        <f t="shared" ca="1" si="1048"/>
        <v>0</v>
      </c>
      <c r="F3636" s="83">
        <f t="shared" si="1056"/>
        <v>1.2</v>
      </c>
      <c r="G3636" s="84">
        <f t="shared" ca="1" si="1049"/>
        <v>1</v>
      </c>
      <c r="H3636" s="81">
        <f ca="1">TRUNC(PRODUCT(G$10:G3635),15)</f>
        <v>1.40945772534528</v>
      </c>
      <c r="I3636" s="81">
        <f t="shared" ca="1" si="1050"/>
        <v>1.40945772534528</v>
      </c>
      <c r="J3636" s="81">
        <f t="shared" ca="1" si="1051"/>
        <v>1</v>
      </c>
      <c r="K3636" s="81">
        <f t="shared" ca="1" si="1052"/>
        <v>0</v>
      </c>
      <c r="L3636" s="85">
        <f>IF(VLOOKUP(A3636,$U$12:$AD$125,8)=VLOOKUP(A3635,$U$12:$AD$125,8),0,VLOOKUP(A3636,U$12:$AD$125,8))</f>
        <v>0</v>
      </c>
      <c r="M3636" s="86">
        <f>IF(L3636&gt;0,VLOOKUP(L3636,T$12:$AC$125,7),0)</f>
        <v>0</v>
      </c>
      <c r="N3636" s="81">
        <f t="shared" si="1057"/>
        <v>0</v>
      </c>
      <c r="O3636" s="81">
        <f t="shared" ca="1" si="1053"/>
        <v>0</v>
      </c>
      <c r="P3636" s="87" t="str">
        <f t="shared" si="1054"/>
        <v>A+J=</v>
      </c>
      <c r="Q3636" s="88">
        <f t="shared" si="1055"/>
        <v>46867</v>
      </c>
    </row>
    <row r="3637" spans="1:17" x14ac:dyDescent="0.2">
      <c r="A3637" s="79">
        <f t="shared" si="1058"/>
        <v>46709</v>
      </c>
      <c r="B3637" s="80" t="str">
        <f t="shared" ca="1" si="1046"/>
        <v>n.d</v>
      </c>
      <c r="C3637" s="81">
        <f t="shared" ca="1" si="1047"/>
        <v>487.07259923999999</v>
      </c>
      <c r="D3637" s="82">
        <f ca="1">IF(A3637&lt;$B$1,VLOOKUP(A3637,[1]DI!$A$4:$B$15000,2,FALSE),0)</f>
        <v>0</v>
      </c>
      <c r="E3637" s="81">
        <f t="shared" ca="1" si="1048"/>
        <v>0</v>
      </c>
      <c r="F3637" s="83">
        <f t="shared" si="1056"/>
        <v>1.2</v>
      </c>
      <c r="G3637" s="84">
        <f t="shared" ca="1" si="1049"/>
        <v>1</v>
      </c>
      <c r="H3637" s="81">
        <f ca="1">TRUNC(PRODUCT(G$10:G3636),15)</f>
        <v>1.40945772534528</v>
      </c>
      <c r="I3637" s="81">
        <f t="shared" ca="1" si="1050"/>
        <v>1.40945772534528</v>
      </c>
      <c r="J3637" s="81">
        <f t="shared" ca="1" si="1051"/>
        <v>1</v>
      </c>
      <c r="K3637" s="81">
        <f t="shared" ca="1" si="1052"/>
        <v>0</v>
      </c>
      <c r="L3637" s="85">
        <f>IF(VLOOKUP(A3637,$U$12:$AD$125,8)=VLOOKUP(A3636,$U$12:$AD$125,8),0,VLOOKUP(A3637,U$12:$AD$125,8))</f>
        <v>0</v>
      </c>
      <c r="M3637" s="86">
        <f>IF(L3637&gt;0,VLOOKUP(L3637,T$12:$AC$125,7),0)</f>
        <v>0</v>
      </c>
      <c r="N3637" s="81">
        <f t="shared" si="1057"/>
        <v>0</v>
      </c>
      <c r="O3637" s="81">
        <f t="shared" ca="1" si="1053"/>
        <v>0</v>
      </c>
      <c r="P3637" s="87" t="str">
        <f t="shared" si="1054"/>
        <v>A+J=</v>
      </c>
      <c r="Q3637" s="88">
        <f t="shared" si="1055"/>
        <v>46867</v>
      </c>
    </row>
    <row r="3638" spans="1:17" x14ac:dyDescent="0.2">
      <c r="A3638" s="79">
        <f t="shared" si="1058"/>
        <v>46710</v>
      </c>
      <c r="B3638" s="80" t="str">
        <f t="shared" ca="1" si="1046"/>
        <v>n.d</v>
      </c>
      <c r="C3638" s="81">
        <f t="shared" ca="1" si="1047"/>
        <v>487.07259923999999</v>
      </c>
      <c r="D3638" s="82">
        <f ca="1">IF(A3638&lt;$B$1,VLOOKUP(A3638,[1]DI!$A$4:$B$15000,2,FALSE),0)</f>
        <v>0</v>
      </c>
      <c r="E3638" s="81">
        <f t="shared" ca="1" si="1048"/>
        <v>0</v>
      </c>
      <c r="F3638" s="83">
        <f t="shared" si="1056"/>
        <v>1.2</v>
      </c>
      <c r="G3638" s="84">
        <f t="shared" ca="1" si="1049"/>
        <v>1</v>
      </c>
      <c r="H3638" s="81">
        <f ca="1">TRUNC(PRODUCT(G$10:G3637),15)</f>
        <v>1.40945772534528</v>
      </c>
      <c r="I3638" s="81">
        <f t="shared" ca="1" si="1050"/>
        <v>1.40945772534528</v>
      </c>
      <c r="J3638" s="81">
        <f t="shared" ca="1" si="1051"/>
        <v>1</v>
      </c>
      <c r="K3638" s="81">
        <f t="shared" ca="1" si="1052"/>
        <v>0</v>
      </c>
      <c r="L3638" s="85">
        <f>IF(VLOOKUP(A3638,$U$12:$AD$125,8)=VLOOKUP(A3637,$U$12:$AD$125,8),0,VLOOKUP(A3638,U$12:$AD$125,8))</f>
        <v>0</v>
      </c>
      <c r="M3638" s="86">
        <f>IF(L3638&gt;0,VLOOKUP(L3638,T$12:$AC$125,7),0)</f>
        <v>0</v>
      </c>
      <c r="N3638" s="81">
        <f t="shared" si="1057"/>
        <v>0</v>
      </c>
      <c r="O3638" s="81">
        <f t="shared" ca="1" si="1053"/>
        <v>0</v>
      </c>
      <c r="P3638" s="87" t="str">
        <f t="shared" si="1054"/>
        <v>A+J=</v>
      </c>
      <c r="Q3638" s="88">
        <f t="shared" si="1055"/>
        <v>46867</v>
      </c>
    </row>
    <row r="3639" spans="1:17" x14ac:dyDescent="0.2">
      <c r="A3639" s="79">
        <f t="shared" si="1058"/>
        <v>46711</v>
      </c>
      <c r="B3639" s="80" t="str">
        <f t="shared" ca="1" si="1046"/>
        <v>n.d</v>
      </c>
      <c r="C3639" s="81">
        <f t="shared" ca="1" si="1047"/>
        <v>487.07259923999999</v>
      </c>
      <c r="D3639" s="82">
        <f ca="1">IF(A3639&lt;$B$1,VLOOKUP(A3639,[1]DI!$A$4:$B$15000,2,FALSE),0)</f>
        <v>0</v>
      </c>
      <c r="E3639" s="81">
        <f t="shared" ca="1" si="1048"/>
        <v>0</v>
      </c>
      <c r="F3639" s="83">
        <f t="shared" si="1056"/>
        <v>1.2</v>
      </c>
      <c r="G3639" s="84">
        <f t="shared" ca="1" si="1049"/>
        <v>1</v>
      </c>
      <c r="H3639" s="81">
        <f ca="1">TRUNC(PRODUCT(G$10:G3638),15)</f>
        <v>1.40945772534528</v>
      </c>
      <c r="I3639" s="81">
        <f t="shared" ca="1" si="1050"/>
        <v>1.40945772534528</v>
      </c>
      <c r="J3639" s="81">
        <f t="shared" ca="1" si="1051"/>
        <v>1</v>
      </c>
      <c r="K3639" s="81">
        <f t="shared" ca="1" si="1052"/>
        <v>0</v>
      </c>
      <c r="L3639" s="85">
        <f>IF(VLOOKUP(A3639,$U$12:$AD$125,8)=VLOOKUP(A3638,$U$12:$AD$125,8),0,VLOOKUP(A3639,U$12:$AD$125,8))</f>
        <v>0</v>
      </c>
      <c r="M3639" s="86">
        <f>IF(L3639&gt;0,VLOOKUP(L3639,T$12:$AC$125,7),0)</f>
        <v>0</v>
      </c>
      <c r="N3639" s="81">
        <f t="shared" si="1057"/>
        <v>0</v>
      </c>
      <c r="O3639" s="81">
        <f t="shared" ca="1" si="1053"/>
        <v>0</v>
      </c>
      <c r="P3639" s="87" t="str">
        <f t="shared" si="1054"/>
        <v>A+J=</v>
      </c>
      <c r="Q3639" s="88">
        <f t="shared" si="1055"/>
        <v>46867</v>
      </c>
    </row>
    <row r="3640" spans="1:17" x14ac:dyDescent="0.2">
      <c r="A3640" s="79">
        <f t="shared" si="1058"/>
        <v>46712</v>
      </c>
      <c r="B3640" s="80" t="str">
        <f t="shared" ca="1" si="1046"/>
        <v>n.d</v>
      </c>
      <c r="C3640" s="81">
        <f t="shared" ca="1" si="1047"/>
        <v>487.07259923999999</v>
      </c>
      <c r="D3640" s="82">
        <f ca="1">IF(A3640&lt;$B$1,VLOOKUP(A3640,[1]DI!$A$4:$B$15000,2,FALSE),0)</f>
        <v>0</v>
      </c>
      <c r="E3640" s="81">
        <f t="shared" ca="1" si="1048"/>
        <v>0</v>
      </c>
      <c r="F3640" s="83">
        <f t="shared" si="1056"/>
        <v>1.2</v>
      </c>
      <c r="G3640" s="84">
        <f t="shared" ca="1" si="1049"/>
        <v>1</v>
      </c>
      <c r="H3640" s="81">
        <f ca="1">TRUNC(PRODUCT(G$10:G3639),15)</f>
        <v>1.40945772534528</v>
      </c>
      <c r="I3640" s="81">
        <f t="shared" ca="1" si="1050"/>
        <v>1.40945772534528</v>
      </c>
      <c r="J3640" s="81">
        <f t="shared" ca="1" si="1051"/>
        <v>1</v>
      </c>
      <c r="K3640" s="81">
        <f t="shared" ca="1" si="1052"/>
        <v>0</v>
      </c>
      <c r="L3640" s="85">
        <f>IF(VLOOKUP(A3640,$U$12:$AD$125,8)=VLOOKUP(A3639,$U$12:$AD$125,8),0,VLOOKUP(A3640,U$12:$AD$125,8))</f>
        <v>0</v>
      </c>
      <c r="M3640" s="86">
        <f>IF(L3640&gt;0,VLOOKUP(L3640,T$12:$AC$125,7),0)</f>
        <v>0</v>
      </c>
      <c r="N3640" s="81">
        <f t="shared" si="1057"/>
        <v>0</v>
      </c>
      <c r="O3640" s="81">
        <f t="shared" ca="1" si="1053"/>
        <v>0</v>
      </c>
      <c r="P3640" s="87" t="str">
        <f t="shared" si="1054"/>
        <v>A+J=</v>
      </c>
      <c r="Q3640" s="88">
        <f t="shared" si="1055"/>
        <v>46867</v>
      </c>
    </row>
    <row r="3641" spans="1:17" x14ac:dyDescent="0.2">
      <c r="A3641" s="79">
        <f t="shared" si="1058"/>
        <v>46713</v>
      </c>
      <c r="B3641" s="80" t="str">
        <f t="shared" ca="1" si="1046"/>
        <v>n.d</v>
      </c>
      <c r="C3641" s="81">
        <f t="shared" ca="1" si="1047"/>
        <v>487.07259923999999</v>
      </c>
      <c r="D3641" s="82">
        <f ca="1">IF(A3641&lt;$B$1,VLOOKUP(A3641,[1]DI!$A$4:$B$15000,2,FALSE),0)</f>
        <v>0</v>
      </c>
      <c r="E3641" s="81">
        <f t="shared" ca="1" si="1048"/>
        <v>0</v>
      </c>
      <c r="F3641" s="83">
        <f t="shared" si="1056"/>
        <v>1.2</v>
      </c>
      <c r="G3641" s="84">
        <f t="shared" ca="1" si="1049"/>
        <v>1</v>
      </c>
      <c r="H3641" s="81">
        <f ca="1">TRUNC(PRODUCT(G$10:G3640),15)</f>
        <v>1.40945772534528</v>
      </c>
      <c r="I3641" s="81">
        <f t="shared" ca="1" si="1050"/>
        <v>1.40945772534528</v>
      </c>
      <c r="J3641" s="81">
        <f t="shared" ca="1" si="1051"/>
        <v>1</v>
      </c>
      <c r="K3641" s="81">
        <f t="shared" ca="1" si="1052"/>
        <v>0</v>
      </c>
      <c r="L3641" s="85">
        <f>IF(VLOOKUP(A3641,$U$12:$AD$125,8)=VLOOKUP(A3640,$U$12:$AD$125,8),0,VLOOKUP(A3641,U$12:$AD$125,8))</f>
        <v>0</v>
      </c>
      <c r="M3641" s="86">
        <f>IF(L3641&gt;0,VLOOKUP(L3641,T$12:$AC$125,7),0)</f>
        <v>0</v>
      </c>
      <c r="N3641" s="81">
        <f t="shared" si="1057"/>
        <v>0</v>
      </c>
      <c r="O3641" s="81">
        <f t="shared" ca="1" si="1053"/>
        <v>0</v>
      </c>
      <c r="P3641" s="87" t="str">
        <f t="shared" si="1054"/>
        <v>A+J=</v>
      </c>
      <c r="Q3641" s="88">
        <f t="shared" si="1055"/>
        <v>46867</v>
      </c>
    </row>
    <row r="3642" spans="1:17" x14ac:dyDescent="0.2">
      <c r="A3642" s="79">
        <f t="shared" si="1058"/>
        <v>46714</v>
      </c>
      <c r="B3642" s="80" t="str">
        <f t="shared" ca="1" si="1046"/>
        <v>n.d</v>
      </c>
      <c r="C3642" s="81">
        <f t="shared" ca="1" si="1047"/>
        <v>487.07259923999999</v>
      </c>
      <c r="D3642" s="82">
        <f ca="1">IF(A3642&lt;$B$1,VLOOKUP(A3642,[1]DI!$A$4:$B$15000,2,FALSE),0)</f>
        <v>0</v>
      </c>
      <c r="E3642" s="81">
        <f t="shared" ca="1" si="1048"/>
        <v>0</v>
      </c>
      <c r="F3642" s="83">
        <f t="shared" si="1056"/>
        <v>1.2</v>
      </c>
      <c r="G3642" s="84">
        <f t="shared" ca="1" si="1049"/>
        <v>1</v>
      </c>
      <c r="H3642" s="81">
        <f ca="1">TRUNC(PRODUCT(G$10:G3641),15)</f>
        <v>1.40945772534528</v>
      </c>
      <c r="I3642" s="81">
        <f t="shared" ca="1" si="1050"/>
        <v>1.40945772534528</v>
      </c>
      <c r="J3642" s="81">
        <f t="shared" ca="1" si="1051"/>
        <v>1</v>
      </c>
      <c r="K3642" s="81">
        <f t="shared" ca="1" si="1052"/>
        <v>0</v>
      </c>
      <c r="L3642" s="85">
        <f>IF(VLOOKUP(A3642,$U$12:$AD$125,8)=VLOOKUP(A3641,$U$12:$AD$125,8),0,VLOOKUP(A3642,U$12:$AD$125,8))</f>
        <v>0</v>
      </c>
      <c r="M3642" s="86">
        <f>IF(L3642&gt;0,VLOOKUP(L3642,T$12:$AC$125,7),0)</f>
        <v>0</v>
      </c>
      <c r="N3642" s="81">
        <f t="shared" si="1057"/>
        <v>0</v>
      </c>
      <c r="O3642" s="81">
        <f t="shared" ca="1" si="1053"/>
        <v>0</v>
      </c>
      <c r="P3642" s="87" t="str">
        <f t="shared" si="1054"/>
        <v>A+J=</v>
      </c>
      <c r="Q3642" s="88">
        <f t="shared" si="1055"/>
        <v>46867</v>
      </c>
    </row>
    <row r="3643" spans="1:17" x14ac:dyDescent="0.2">
      <c r="A3643" s="79">
        <f t="shared" si="1058"/>
        <v>46715</v>
      </c>
      <c r="B3643" s="80" t="str">
        <f t="shared" ca="1" si="1046"/>
        <v>n.d</v>
      </c>
      <c r="C3643" s="81">
        <f t="shared" ca="1" si="1047"/>
        <v>487.07259923999999</v>
      </c>
      <c r="D3643" s="82">
        <f ca="1">IF(A3643&lt;$B$1,VLOOKUP(A3643,[1]DI!$A$4:$B$15000,2,FALSE),0)</f>
        <v>0</v>
      </c>
      <c r="E3643" s="81">
        <f t="shared" ca="1" si="1048"/>
        <v>0</v>
      </c>
      <c r="F3643" s="83">
        <f t="shared" si="1056"/>
        <v>1.2</v>
      </c>
      <c r="G3643" s="84">
        <f t="shared" ca="1" si="1049"/>
        <v>1</v>
      </c>
      <c r="H3643" s="81">
        <f ca="1">TRUNC(PRODUCT(G$10:G3642),15)</f>
        <v>1.40945772534528</v>
      </c>
      <c r="I3643" s="81">
        <f t="shared" ca="1" si="1050"/>
        <v>1.40945772534528</v>
      </c>
      <c r="J3643" s="81">
        <f t="shared" ca="1" si="1051"/>
        <v>1</v>
      </c>
      <c r="K3643" s="81">
        <f t="shared" ca="1" si="1052"/>
        <v>0</v>
      </c>
      <c r="L3643" s="85">
        <f>IF(VLOOKUP(A3643,$U$12:$AD$125,8)=VLOOKUP(A3642,$U$12:$AD$125,8),0,VLOOKUP(A3643,U$12:$AD$125,8))</f>
        <v>0</v>
      </c>
      <c r="M3643" s="86">
        <f>IF(L3643&gt;0,VLOOKUP(L3643,T$12:$AC$125,7),0)</f>
        <v>0</v>
      </c>
      <c r="N3643" s="81">
        <f t="shared" si="1057"/>
        <v>0</v>
      </c>
      <c r="O3643" s="81">
        <f t="shared" ca="1" si="1053"/>
        <v>0</v>
      </c>
      <c r="P3643" s="87" t="str">
        <f t="shared" si="1054"/>
        <v>A+J=</v>
      </c>
      <c r="Q3643" s="88">
        <f t="shared" si="1055"/>
        <v>46867</v>
      </c>
    </row>
    <row r="3644" spans="1:17" x14ac:dyDescent="0.2">
      <c r="A3644" s="79">
        <f t="shared" si="1058"/>
        <v>46716</v>
      </c>
      <c r="B3644" s="80" t="str">
        <f t="shared" ref="B3644:B3707" ca="1" si="1059">IF(A3644&lt;=TODAY(),C3644+K3644,IF(AND(A3644&gt;TODAY(),A3644&lt;=$B$1),IF(VLOOKUP(TODAY(),$A$10:$D$5000,4,FALSE)=0,"n.d",C3644+K3644),"n.d"))</f>
        <v>n.d</v>
      </c>
      <c r="C3644" s="81">
        <f t="shared" ref="C3644:C3707" ca="1" si="1060">TRUNC(C3643-N3643,8)</f>
        <v>487.07259923999999</v>
      </c>
      <c r="D3644" s="82">
        <f ca="1">IF(A3644&lt;$B$1,VLOOKUP(A3644,[1]DI!$A$4:$B$15000,2,FALSE),0)</f>
        <v>0</v>
      </c>
      <c r="E3644" s="81">
        <f t="shared" ref="E3644:E3707" ca="1" si="1061">ROUND((((1+D3644)^(1/252)-1)),8)</f>
        <v>0</v>
      </c>
      <c r="F3644" s="83">
        <f t="shared" si="1056"/>
        <v>1.2</v>
      </c>
      <c r="G3644" s="84">
        <f t="shared" ref="G3644:G3707" ca="1" si="1062">TRUNC((1+(E3644*F3644)),15)</f>
        <v>1</v>
      </c>
      <c r="H3644" s="81">
        <f ca="1">TRUNC(PRODUCT(G$10:G3643),15)</f>
        <v>1.40945772534528</v>
      </c>
      <c r="I3644" s="81">
        <f t="shared" ref="I3644:I3707" ca="1" si="1063">IF(OR(L3643&gt;0,L3643="E"),H3643,I3643)</f>
        <v>1.40945772534528</v>
      </c>
      <c r="J3644" s="81">
        <f t="shared" ref="J3644:J3707" ca="1" si="1064">ROUND(TRUNC(H3644/I3644,15),8)</f>
        <v>1</v>
      </c>
      <c r="K3644" s="81">
        <f t="shared" ref="K3644:K3707" ca="1" si="1065">TRUNC((C3644*(J3644-1)),8)</f>
        <v>0</v>
      </c>
      <c r="L3644" s="85">
        <f>IF(VLOOKUP(A3644,$U$12:$AD$125,8)=VLOOKUP(A3643,$U$12:$AD$125,8),0,VLOOKUP(A3644,U$12:$AD$125,8))</f>
        <v>0</v>
      </c>
      <c r="M3644" s="86">
        <f>IF(L3644&gt;0,VLOOKUP(L3644,T$12:$AC$125,7),0)</f>
        <v>0</v>
      </c>
      <c r="N3644" s="81">
        <f t="shared" si="1057"/>
        <v>0</v>
      </c>
      <c r="O3644" s="81">
        <f t="shared" ref="O3644:O3707" ca="1" si="1066">(K3644+N3644)</f>
        <v>0</v>
      </c>
      <c r="P3644" s="87" t="str">
        <f t="shared" ref="P3644:P3707" si="1067">IF(L3643&gt;0,VLOOKUP(A3643,$U$12:$AD$125,9),P3643)</f>
        <v>A+J=</v>
      </c>
      <c r="Q3644" s="88">
        <f t="shared" ref="Q3644:Q3707" si="1068">IF(L3643&gt;0,VLOOKUP(A3643,$U$12:$AD$125,10),Q3643)</f>
        <v>46867</v>
      </c>
    </row>
    <row r="3645" spans="1:17" x14ac:dyDescent="0.2">
      <c r="A3645" s="79">
        <f t="shared" si="1058"/>
        <v>46717</v>
      </c>
      <c r="B3645" s="80" t="str">
        <f t="shared" ca="1" si="1059"/>
        <v>n.d</v>
      </c>
      <c r="C3645" s="81">
        <f t="shared" ca="1" si="1060"/>
        <v>487.07259923999999</v>
      </c>
      <c r="D3645" s="82">
        <f ca="1">IF(A3645&lt;$B$1,VLOOKUP(A3645,[1]DI!$A$4:$B$15000,2,FALSE),0)</f>
        <v>0</v>
      </c>
      <c r="E3645" s="81">
        <f t="shared" ca="1" si="1061"/>
        <v>0</v>
      </c>
      <c r="F3645" s="83">
        <f t="shared" si="1056"/>
        <v>1.2</v>
      </c>
      <c r="G3645" s="84">
        <f t="shared" ca="1" si="1062"/>
        <v>1</v>
      </c>
      <c r="H3645" s="81">
        <f ca="1">TRUNC(PRODUCT(G$10:G3644),15)</f>
        <v>1.40945772534528</v>
      </c>
      <c r="I3645" s="81">
        <f t="shared" ca="1" si="1063"/>
        <v>1.40945772534528</v>
      </c>
      <c r="J3645" s="81">
        <f t="shared" ca="1" si="1064"/>
        <v>1</v>
      </c>
      <c r="K3645" s="81">
        <f t="shared" ca="1" si="1065"/>
        <v>0</v>
      </c>
      <c r="L3645" s="85">
        <f>IF(VLOOKUP(A3645,$U$12:$AD$125,8)=VLOOKUP(A3644,$U$12:$AD$125,8),0,VLOOKUP(A3645,U$12:$AD$125,8))</f>
        <v>0</v>
      </c>
      <c r="M3645" s="86">
        <f>IF(L3645&gt;0,VLOOKUP(L3645,T$12:$AC$125,7),0)</f>
        <v>0</v>
      </c>
      <c r="N3645" s="81">
        <f t="shared" si="1057"/>
        <v>0</v>
      </c>
      <c r="O3645" s="81">
        <f t="shared" ca="1" si="1066"/>
        <v>0</v>
      </c>
      <c r="P3645" s="87" t="str">
        <f t="shared" si="1067"/>
        <v>A+J=</v>
      </c>
      <c r="Q3645" s="88">
        <f t="shared" si="1068"/>
        <v>46867</v>
      </c>
    </row>
    <row r="3646" spans="1:17" x14ac:dyDescent="0.2">
      <c r="A3646" s="79">
        <f t="shared" si="1058"/>
        <v>46718</v>
      </c>
      <c r="B3646" s="80" t="str">
        <f t="shared" ca="1" si="1059"/>
        <v>n.d</v>
      </c>
      <c r="C3646" s="81">
        <f t="shared" ca="1" si="1060"/>
        <v>487.07259923999999</v>
      </c>
      <c r="D3646" s="82">
        <f ca="1">IF(A3646&lt;$B$1,VLOOKUP(A3646,[1]DI!$A$4:$B$15000,2,FALSE),0)</f>
        <v>0</v>
      </c>
      <c r="E3646" s="81">
        <f t="shared" ca="1" si="1061"/>
        <v>0</v>
      </c>
      <c r="F3646" s="83">
        <f t="shared" si="1056"/>
        <v>1.2</v>
      </c>
      <c r="G3646" s="84">
        <f t="shared" ca="1" si="1062"/>
        <v>1</v>
      </c>
      <c r="H3646" s="81">
        <f ca="1">TRUNC(PRODUCT(G$10:G3645),15)</f>
        <v>1.40945772534528</v>
      </c>
      <c r="I3646" s="81">
        <f t="shared" ca="1" si="1063"/>
        <v>1.40945772534528</v>
      </c>
      <c r="J3646" s="81">
        <f t="shared" ca="1" si="1064"/>
        <v>1</v>
      </c>
      <c r="K3646" s="81">
        <f t="shared" ca="1" si="1065"/>
        <v>0</v>
      </c>
      <c r="L3646" s="85">
        <f>IF(VLOOKUP(A3646,$U$12:$AD$125,8)=VLOOKUP(A3645,$U$12:$AD$125,8),0,VLOOKUP(A3646,U$12:$AD$125,8))</f>
        <v>0</v>
      </c>
      <c r="M3646" s="86">
        <f>IF(L3646&gt;0,VLOOKUP(L3646,T$12:$AC$125,7),0)</f>
        <v>0</v>
      </c>
      <c r="N3646" s="81">
        <f t="shared" si="1057"/>
        <v>0</v>
      </c>
      <c r="O3646" s="81">
        <f t="shared" ca="1" si="1066"/>
        <v>0</v>
      </c>
      <c r="P3646" s="87" t="str">
        <f t="shared" si="1067"/>
        <v>A+J=</v>
      </c>
      <c r="Q3646" s="88">
        <f t="shared" si="1068"/>
        <v>46867</v>
      </c>
    </row>
    <row r="3647" spans="1:17" x14ac:dyDescent="0.2">
      <c r="A3647" s="79">
        <f t="shared" si="1058"/>
        <v>46719</v>
      </c>
      <c r="B3647" s="80" t="str">
        <f t="shared" ca="1" si="1059"/>
        <v>n.d</v>
      </c>
      <c r="C3647" s="81">
        <f t="shared" ca="1" si="1060"/>
        <v>487.07259923999999</v>
      </c>
      <c r="D3647" s="82">
        <f ca="1">IF(A3647&lt;$B$1,VLOOKUP(A3647,[1]DI!$A$4:$B$15000,2,FALSE),0)</f>
        <v>0</v>
      </c>
      <c r="E3647" s="81">
        <f t="shared" ca="1" si="1061"/>
        <v>0</v>
      </c>
      <c r="F3647" s="83">
        <f t="shared" si="1056"/>
        <v>1.2</v>
      </c>
      <c r="G3647" s="84">
        <f t="shared" ca="1" si="1062"/>
        <v>1</v>
      </c>
      <c r="H3647" s="81">
        <f ca="1">TRUNC(PRODUCT(G$10:G3646),15)</f>
        <v>1.40945772534528</v>
      </c>
      <c r="I3647" s="81">
        <f t="shared" ca="1" si="1063"/>
        <v>1.40945772534528</v>
      </c>
      <c r="J3647" s="81">
        <f t="shared" ca="1" si="1064"/>
        <v>1</v>
      </c>
      <c r="K3647" s="81">
        <f t="shared" ca="1" si="1065"/>
        <v>0</v>
      </c>
      <c r="L3647" s="85">
        <f>IF(VLOOKUP(A3647,$U$12:$AD$125,8)=VLOOKUP(A3646,$U$12:$AD$125,8),0,VLOOKUP(A3647,U$12:$AD$125,8))</f>
        <v>0</v>
      </c>
      <c r="M3647" s="86">
        <f>IF(L3647&gt;0,VLOOKUP(L3647,T$12:$AC$125,7),0)</f>
        <v>0</v>
      </c>
      <c r="N3647" s="81">
        <f t="shared" si="1057"/>
        <v>0</v>
      </c>
      <c r="O3647" s="81">
        <f t="shared" ca="1" si="1066"/>
        <v>0</v>
      </c>
      <c r="P3647" s="87" t="str">
        <f t="shared" si="1067"/>
        <v>A+J=</v>
      </c>
      <c r="Q3647" s="88">
        <f t="shared" si="1068"/>
        <v>46867</v>
      </c>
    </row>
    <row r="3648" spans="1:17" x14ac:dyDescent="0.2">
      <c r="A3648" s="79">
        <f t="shared" si="1058"/>
        <v>46720</v>
      </c>
      <c r="B3648" s="80" t="str">
        <f t="shared" ca="1" si="1059"/>
        <v>n.d</v>
      </c>
      <c r="C3648" s="81">
        <f t="shared" ca="1" si="1060"/>
        <v>487.07259923999999</v>
      </c>
      <c r="D3648" s="82">
        <f ca="1">IF(A3648&lt;$B$1,VLOOKUP(A3648,[1]DI!$A$4:$B$15000,2,FALSE),0)</f>
        <v>0</v>
      </c>
      <c r="E3648" s="81">
        <f t="shared" ca="1" si="1061"/>
        <v>0</v>
      </c>
      <c r="F3648" s="83">
        <f t="shared" si="1056"/>
        <v>1.2</v>
      </c>
      <c r="G3648" s="84">
        <f t="shared" ca="1" si="1062"/>
        <v>1</v>
      </c>
      <c r="H3648" s="81">
        <f ca="1">TRUNC(PRODUCT(G$10:G3647),15)</f>
        <v>1.40945772534528</v>
      </c>
      <c r="I3648" s="81">
        <f t="shared" ca="1" si="1063"/>
        <v>1.40945772534528</v>
      </c>
      <c r="J3648" s="81">
        <f t="shared" ca="1" si="1064"/>
        <v>1</v>
      </c>
      <c r="K3648" s="81">
        <f t="shared" ca="1" si="1065"/>
        <v>0</v>
      </c>
      <c r="L3648" s="85">
        <f>IF(VLOOKUP(A3648,$U$12:$AD$125,8)=VLOOKUP(A3647,$U$12:$AD$125,8),0,VLOOKUP(A3648,U$12:$AD$125,8))</f>
        <v>0</v>
      </c>
      <c r="M3648" s="86">
        <f>IF(L3648&gt;0,VLOOKUP(L3648,T$12:$AC$125,7),0)</f>
        <v>0</v>
      </c>
      <c r="N3648" s="81">
        <f t="shared" si="1057"/>
        <v>0</v>
      </c>
      <c r="O3648" s="81">
        <f t="shared" ca="1" si="1066"/>
        <v>0</v>
      </c>
      <c r="P3648" s="87" t="str">
        <f t="shared" si="1067"/>
        <v>A+J=</v>
      </c>
      <c r="Q3648" s="88">
        <f t="shared" si="1068"/>
        <v>46867</v>
      </c>
    </row>
    <row r="3649" spans="1:17" x14ac:dyDescent="0.2">
      <c r="A3649" s="79">
        <f t="shared" si="1058"/>
        <v>46721</v>
      </c>
      <c r="B3649" s="80" t="str">
        <f t="shared" ca="1" si="1059"/>
        <v>n.d</v>
      </c>
      <c r="C3649" s="81">
        <f t="shared" ca="1" si="1060"/>
        <v>487.07259923999999</v>
      </c>
      <c r="D3649" s="82">
        <f ca="1">IF(A3649&lt;$B$1,VLOOKUP(A3649,[1]DI!$A$4:$B$15000,2,FALSE),0)</f>
        <v>0</v>
      </c>
      <c r="E3649" s="81">
        <f t="shared" ca="1" si="1061"/>
        <v>0</v>
      </c>
      <c r="F3649" s="83">
        <f t="shared" si="1056"/>
        <v>1.2</v>
      </c>
      <c r="G3649" s="84">
        <f t="shared" ca="1" si="1062"/>
        <v>1</v>
      </c>
      <c r="H3649" s="81">
        <f ca="1">TRUNC(PRODUCT(G$10:G3648),15)</f>
        <v>1.40945772534528</v>
      </c>
      <c r="I3649" s="81">
        <f t="shared" ca="1" si="1063"/>
        <v>1.40945772534528</v>
      </c>
      <c r="J3649" s="81">
        <f t="shared" ca="1" si="1064"/>
        <v>1</v>
      </c>
      <c r="K3649" s="81">
        <f t="shared" ca="1" si="1065"/>
        <v>0</v>
      </c>
      <c r="L3649" s="85">
        <f>IF(VLOOKUP(A3649,$U$12:$AD$125,8)=VLOOKUP(A3648,$U$12:$AD$125,8),0,VLOOKUP(A3649,U$12:$AD$125,8))</f>
        <v>0</v>
      </c>
      <c r="M3649" s="86">
        <f>IF(L3649&gt;0,VLOOKUP(L3649,T$12:$AC$125,7),0)</f>
        <v>0</v>
      </c>
      <c r="N3649" s="81">
        <f t="shared" si="1057"/>
        <v>0</v>
      </c>
      <c r="O3649" s="81">
        <f t="shared" ca="1" si="1066"/>
        <v>0</v>
      </c>
      <c r="P3649" s="87" t="str">
        <f t="shared" si="1067"/>
        <v>A+J=</v>
      </c>
      <c r="Q3649" s="88">
        <f t="shared" si="1068"/>
        <v>46867</v>
      </c>
    </row>
    <row r="3650" spans="1:17" x14ac:dyDescent="0.2">
      <c r="A3650" s="79">
        <f t="shared" si="1058"/>
        <v>46722</v>
      </c>
      <c r="B3650" s="80" t="str">
        <f t="shared" ca="1" si="1059"/>
        <v>n.d</v>
      </c>
      <c r="C3650" s="81">
        <f t="shared" ca="1" si="1060"/>
        <v>487.07259923999999</v>
      </c>
      <c r="D3650" s="82">
        <f ca="1">IF(A3650&lt;$B$1,VLOOKUP(A3650,[1]DI!$A$4:$B$15000,2,FALSE),0)</f>
        <v>0</v>
      </c>
      <c r="E3650" s="81">
        <f t="shared" ca="1" si="1061"/>
        <v>0</v>
      </c>
      <c r="F3650" s="83">
        <f t="shared" si="1056"/>
        <v>1.2</v>
      </c>
      <c r="G3650" s="84">
        <f t="shared" ca="1" si="1062"/>
        <v>1</v>
      </c>
      <c r="H3650" s="81">
        <f ca="1">TRUNC(PRODUCT(G$10:G3649),15)</f>
        <v>1.40945772534528</v>
      </c>
      <c r="I3650" s="81">
        <f t="shared" ca="1" si="1063"/>
        <v>1.40945772534528</v>
      </c>
      <c r="J3650" s="81">
        <f t="shared" ca="1" si="1064"/>
        <v>1</v>
      </c>
      <c r="K3650" s="81">
        <f t="shared" ca="1" si="1065"/>
        <v>0</v>
      </c>
      <c r="L3650" s="85">
        <f>IF(VLOOKUP(A3650,$U$12:$AD$125,8)=VLOOKUP(A3649,$U$12:$AD$125,8),0,VLOOKUP(A3650,U$12:$AD$125,8))</f>
        <v>0</v>
      </c>
      <c r="M3650" s="86">
        <f>IF(L3650&gt;0,VLOOKUP(L3650,T$12:$AC$125,7),0)</f>
        <v>0</v>
      </c>
      <c r="N3650" s="81">
        <f t="shared" si="1057"/>
        <v>0</v>
      </c>
      <c r="O3650" s="81">
        <f t="shared" ca="1" si="1066"/>
        <v>0</v>
      </c>
      <c r="P3650" s="87" t="str">
        <f t="shared" si="1067"/>
        <v>A+J=</v>
      </c>
      <c r="Q3650" s="88">
        <f t="shared" si="1068"/>
        <v>46867</v>
      </c>
    </row>
    <row r="3651" spans="1:17" x14ac:dyDescent="0.2">
      <c r="A3651" s="79">
        <f t="shared" si="1058"/>
        <v>46723</v>
      </c>
      <c r="B3651" s="80" t="str">
        <f t="shared" ca="1" si="1059"/>
        <v>n.d</v>
      </c>
      <c r="C3651" s="81">
        <f t="shared" ca="1" si="1060"/>
        <v>487.07259923999999</v>
      </c>
      <c r="D3651" s="82">
        <f ca="1">IF(A3651&lt;$B$1,VLOOKUP(A3651,[1]DI!$A$4:$B$15000,2,FALSE),0)</f>
        <v>0</v>
      </c>
      <c r="E3651" s="81">
        <f t="shared" ca="1" si="1061"/>
        <v>0</v>
      </c>
      <c r="F3651" s="83">
        <f t="shared" si="1056"/>
        <v>1.2</v>
      </c>
      <c r="G3651" s="84">
        <f t="shared" ca="1" si="1062"/>
        <v>1</v>
      </c>
      <c r="H3651" s="81">
        <f ca="1">TRUNC(PRODUCT(G$10:G3650),15)</f>
        <v>1.40945772534528</v>
      </c>
      <c r="I3651" s="81">
        <f t="shared" ca="1" si="1063"/>
        <v>1.40945772534528</v>
      </c>
      <c r="J3651" s="81">
        <f t="shared" ca="1" si="1064"/>
        <v>1</v>
      </c>
      <c r="K3651" s="81">
        <f t="shared" ca="1" si="1065"/>
        <v>0</v>
      </c>
      <c r="L3651" s="85">
        <f>IF(VLOOKUP(A3651,$U$12:$AD$125,8)=VLOOKUP(A3650,$U$12:$AD$125,8),0,VLOOKUP(A3651,U$12:$AD$125,8))</f>
        <v>0</v>
      </c>
      <c r="M3651" s="86">
        <f>IF(L3651&gt;0,VLOOKUP(L3651,T$12:$AC$125,7),0)</f>
        <v>0</v>
      </c>
      <c r="N3651" s="81">
        <f t="shared" si="1057"/>
        <v>0</v>
      </c>
      <c r="O3651" s="81">
        <f t="shared" ca="1" si="1066"/>
        <v>0</v>
      </c>
      <c r="P3651" s="87" t="str">
        <f t="shared" si="1067"/>
        <v>A+J=</v>
      </c>
      <c r="Q3651" s="88">
        <f t="shared" si="1068"/>
        <v>46867</v>
      </c>
    </row>
    <row r="3652" spans="1:17" x14ac:dyDescent="0.2">
      <c r="A3652" s="79">
        <f t="shared" si="1058"/>
        <v>46724</v>
      </c>
      <c r="B3652" s="80" t="str">
        <f t="shared" ca="1" si="1059"/>
        <v>n.d</v>
      </c>
      <c r="C3652" s="81">
        <f t="shared" ca="1" si="1060"/>
        <v>487.07259923999999</v>
      </c>
      <c r="D3652" s="82">
        <f ca="1">IF(A3652&lt;$B$1,VLOOKUP(A3652,[1]DI!$A$4:$B$15000,2,FALSE),0)</f>
        <v>0</v>
      </c>
      <c r="E3652" s="81">
        <f t="shared" ca="1" si="1061"/>
        <v>0</v>
      </c>
      <c r="F3652" s="83">
        <f t="shared" si="1056"/>
        <v>1.2</v>
      </c>
      <c r="G3652" s="84">
        <f t="shared" ca="1" si="1062"/>
        <v>1</v>
      </c>
      <c r="H3652" s="81">
        <f ca="1">TRUNC(PRODUCT(G$10:G3651),15)</f>
        <v>1.40945772534528</v>
      </c>
      <c r="I3652" s="81">
        <f t="shared" ca="1" si="1063"/>
        <v>1.40945772534528</v>
      </c>
      <c r="J3652" s="81">
        <f t="shared" ca="1" si="1064"/>
        <v>1</v>
      </c>
      <c r="K3652" s="81">
        <f t="shared" ca="1" si="1065"/>
        <v>0</v>
      </c>
      <c r="L3652" s="85">
        <f>IF(VLOOKUP(A3652,$U$12:$AD$125,8)=VLOOKUP(A3651,$U$12:$AD$125,8),0,VLOOKUP(A3652,U$12:$AD$125,8))</f>
        <v>0</v>
      </c>
      <c r="M3652" s="86">
        <f>IF(L3652&gt;0,VLOOKUP(L3652,T$12:$AC$125,7),0)</f>
        <v>0</v>
      </c>
      <c r="N3652" s="81">
        <f t="shared" si="1057"/>
        <v>0</v>
      </c>
      <c r="O3652" s="81">
        <f t="shared" ca="1" si="1066"/>
        <v>0</v>
      </c>
      <c r="P3652" s="87" t="str">
        <f t="shared" si="1067"/>
        <v>A+J=</v>
      </c>
      <c r="Q3652" s="88">
        <f t="shared" si="1068"/>
        <v>46867</v>
      </c>
    </row>
    <row r="3653" spans="1:17" x14ac:dyDescent="0.2">
      <c r="A3653" s="79">
        <f t="shared" si="1058"/>
        <v>46725</v>
      </c>
      <c r="B3653" s="80" t="str">
        <f t="shared" ca="1" si="1059"/>
        <v>n.d</v>
      </c>
      <c r="C3653" s="81">
        <f t="shared" ca="1" si="1060"/>
        <v>487.07259923999999</v>
      </c>
      <c r="D3653" s="82">
        <f ca="1">IF(A3653&lt;$B$1,VLOOKUP(A3653,[1]DI!$A$4:$B$15000,2,FALSE),0)</f>
        <v>0</v>
      </c>
      <c r="E3653" s="81">
        <f t="shared" ca="1" si="1061"/>
        <v>0</v>
      </c>
      <c r="F3653" s="83">
        <f t="shared" si="1056"/>
        <v>1.2</v>
      </c>
      <c r="G3653" s="84">
        <f t="shared" ca="1" si="1062"/>
        <v>1</v>
      </c>
      <c r="H3653" s="81">
        <f ca="1">TRUNC(PRODUCT(G$10:G3652),15)</f>
        <v>1.40945772534528</v>
      </c>
      <c r="I3653" s="81">
        <f t="shared" ca="1" si="1063"/>
        <v>1.40945772534528</v>
      </c>
      <c r="J3653" s="81">
        <f t="shared" ca="1" si="1064"/>
        <v>1</v>
      </c>
      <c r="K3653" s="81">
        <f t="shared" ca="1" si="1065"/>
        <v>0</v>
      </c>
      <c r="L3653" s="85">
        <f>IF(VLOOKUP(A3653,$U$12:$AD$125,8)=VLOOKUP(A3652,$U$12:$AD$125,8),0,VLOOKUP(A3653,U$12:$AD$125,8))</f>
        <v>0</v>
      </c>
      <c r="M3653" s="86">
        <f>IF(L3653&gt;0,VLOOKUP(L3653,T$12:$AC$125,7),0)</f>
        <v>0</v>
      </c>
      <c r="N3653" s="81">
        <f t="shared" si="1057"/>
        <v>0</v>
      </c>
      <c r="O3653" s="81">
        <f t="shared" ca="1" si="1066"/>
        <v>0</v>
      </c>
      <c r="P3653" s="87" t="str">
        <f t="shared" si="1067"/>
        <v>A+J=</v>
      </c>
      <c r="Q3653" s="88">
        <f t="shared" si="1068"/>
        <v>46867</v>
      </c>
    </row>
    <row r="3654" spans="1:17" x14ac:dyDescent="0.2">
      <c r="A3654" s="79">
        <f t="shared" si="1058"/>
        <v>46726</v>
      </c>
      <c r="B3654" s="80" t="str">
        <f t="shared" ca="1" si="1059"/>
        <v>n.d</v>
      </c>
      <c r="C3654" s="81">
        <f t="shared" ca="1" si="1060"/>
        <v>487.07259923999999</v>
      </c>
      <c r="D3654" s="82">
        <f ca="1">IF(A3654&lt;$B$1,VLOOKUP(A3654,[1]DI!$A$4:$B$15000,2,FALSE),0)</f>
        <v>0</v>
      </c>
      <c r="E3654" s="81">
        <f t="shared" ca="1" si="1061"/>
        <v>0</v>
      </c>
      <c r="F3654" s="83">
        <f t="shared" si="1056"/>
        <v>1.2</v>
      </c>
      <c r="G3654" s="84">
        <f t="shared" ca="1" si="1062"/>
        <v>1</v>
      </c>
      <c r="H3654" s="81">
        <f ca="1">TRUNC(PRODUCT(G$10:G3653),15)</f>
        <v>1.40945772534528</v>
      </c>
      <c r="I3654" s="81">
        <f t="shared" ca="1" si="1063"/>
        <v>1.40945772534528</v>
      </c>
      <c r="J3654" s="81">
        <f t="shared" ca="1" si="1064"/>
        <v>1</v>
      </c>
      <c r="K3654" s="81">
        <f t="shared" ca="1" si="1065"/>
        <v>0</v>
      </c>
      <c r="L3654" s="85">
        <f>IF(VLOOKUP(A3654,$U$12:$AD$125,8)=VLOOKUP(A3653,$U$12:$AD$125,8),0,VLOOKUP(A3654,U$12:$AD$125,8))</f>
        <v>0</v>
      </c>
      <c r="M3654" s="86">
        <f>IF(L3654&gt;0,VLOOKUP(L3654,T$12:$AC$125,7),0)</f>
        <v>0</v>
      </c>
      <c r="N3654" s="81">
        <f t="shared" si="1057"/>
        <v>0</v>
      </c>
      <c r="O3654" s="81">
        <f t="shared" ca="1" si="1066"/>
        <v>0</v>
      </c>
      <c r="P3654" s="87" t="str">
        <f t="shared" si="1067"/>
        <v>A+J=</v>
      </c>
      <c r="Q3654" s="88">
        <f t="shared" si="1068"/>
        <v>46867</v>
      </c>
    </row>
    <row r="3655" spans="1:17" x14ac:dyDescent="0.2">
      <c r="A3655" s="79">
        <f t="shared" si="1058"/>
        <v>46727</v>
      </c>
      <c r="B3655" s="80" t="str">
        <f t="shared" ca="1" si="1059"/>
        <v>n.d</v>
      </c>
      <c r="C3655" s="81">
        <f t="shared" ca="1" si="1060"/>
        <v>487.07259923999999</v>
      </c>
      <c r="D3655" s="82">
        <f ca="1">IF(A3655&lt;$B$1,VLOOKUP(A3655,[1]DI!$A$4:$B$15000,2,FALSE),0)</f>
        <v>0</v>
      </c>
      <c r="E3655" s="81">
        <f t="shared" ca="1" si="1061"/>
        <v>0</v>
      </c>
      <c r="F3655" s="83">
        <f t="shared" si="1056"/>
        <v>1.2</v>
      </c>
      <c r="G3655" s="84">
        <f t="shared" ca="1" si="1062"/>
        <v>1</v>
      </c>
      <c r="H3655" s="81">
        <f ca="1">TRUNC(PRODUCT(G$10:G3654),15)</f>
        <v>1.40945772534528</v>
      </c>
      <c r="I3655" s="81">
        <f t="shared" ca="1" si="1063"/>
        <v>1.40945772534528</v>
      </c>
      <c r="J3655" s="81">
        <f t="shared" ca="1" si="1064"/>
        <v>1</v>
      </c>
      <c r="K3655" s="81">
        <f t="shared" ca="1" si="1065"/>
        <v>0</v>
      </c>
      <c r="L3655" s="85">
        <f>IF(VLOOKUP(A3655,$U$12:$AD$125,8)=VLOOKUP(A3654,$U$12:$AD$125,8),0,VLOOKUP(A3655,U$12:$AD$125,8))</f>
        <v>0</v>
      </c>
      <c r="M3655" s="86">
        <f>IF(L3655&gt;0,VLOOKUP(L3655,T$12:$AC$125,7),0)</f>
        <v>0</v>
      </c>
      <c r="N3655" s="81">
        <f t="shared" si="1057"/>
        <v>0</v>
      </c>
      <c r="O3655" s="81">
        <f t="shared" ca="1" si="1066"/>
        <v>0</v>
      </c>
      <c r="P3655" s="87" t="str">
        <f t="shared" si="1067"/>
        <v>A+J=</v>
      </c>
      <c r="Q3655" s="88">
        <f t="shared" si="1068"/>
        <v>46867</v>
      </c>
    </row>
    <row r="3656" spans="1:17" x14ac:dyDescent="0.2">
      <c r="A3656" s="79">
        <f t="shared" si="1058"/>
        <v>46728</v>
      </c>
      <c r="B3656" s="80" t="str">
        <f t="shared" ca="1" si="1059"/>
        <v>n.d</v>
      </c>
      <c r="C3656" s="81">
        <f t="shared" ca="1" si="1060"/>
        <v>487.07259923999999</v>
      </c>
      <c r="D3656" s="82">
        <f ca="1">IF(A3656&lt;$B$1,VLOOKUP(A3656,[1]DI!$A$4:$B$15000,2,FALSE),0)</f>
        <v>0</v>
      </c>
      <c r="E3656" s="81">
        <f t="shared" ca="1" si="1061"/>
        <v>0</v>
      </c>
      <c r="F3656" s="83">
        <f t="shared" si="1056"/>
        <v>1.2</v>
      </c>
      <c r="G3656" s="84">
        <f t="shared" ca="1" si="1062"/>
        <v>1</v>
      </c>
      <c r="H3656" s="81">
        <f ca="1">TRUNC(PRODUCT(G$10:G3655),15)</f>
        <v>1.40945772534528</v>
      </c>
      <c r="I3656" s="81">
        <f t="shared" ca="1" si="1063"/>
        <v>1.40945772534528</v>
      </c>
      <c r="J3656" s="81">
        <f t="shared" ca="1" si="1064"/>
        <v>1</v>
      </c>
      <c r="K3656" s="81">
        <f t="shared" ca="1" si="1065"/>
        <v>0</v>
      </c>
      <c r="L3656" s="85">
        <f>IF(VLOOKUP(A3656,$U$12:$AD$125,8)=VLOOKUP(A3655,$U$12:$AD$125,8),0,VLOOKUP(A3656,U$12:$AD$125,8))</f>
        <v>0</v>
      </c>
      <c r="M3656" s="86">
        <f>IF(L3656&gt;0,VLOOKUP(L3656,T$12:$AC$125,7),0)</f>
        <v>0</v>
      </c>
      <c r="N3656" s="81">
        <f t="shared" si="1057"/>
        <v>0</v>
      </c>
      <c r="O3656" s="81">
        <f t="shared" ca="1" si="1066"/>
        <v>0</v>
      </c>
      <c r="P3656" s="87" t="str">
        <f t="shared" si="1067"/>
        <v>A+J=</v>
      </c>
      <c r="Q3656" s="88">
        <f t="shared" si="1068"/>
        <v>46867</v>
      </c>
    </row>
    <row r="3657" spans="1:17" x14ac:dyDescent="0.2">
      <c r="A3657" s="79">
        <f t="shared" si="1058"/>
        <v>46729</v>
      </c>
      <c r="B3657" s="80" t="str">
        <f t="shared" ca="1" si="1059"/>
        <v>n.d</v>
      </c>
      <c r="C3657" s="81">
        <f t="shared" ca="1" si="1060"/>
        <v>487.07259923999999</v>
      </c>
      <c r="D3657" s="82">
        <f ca="1">IF(A3657&lt;$B$1,VLOOKUP(A3657,[1]DI!$A$4:$B$15000,2,FALSE),0)</f>
        <v>0</v>
      </c>
      <c r="E3657" s="81">
        <f t="shared" ca="1" si="1061"/>
        <v>0</v>
      </c>
      <c r="F3657" s="83">
        <f t="shared" si="1056"/>
        <v>1.2</v>
      </c>
      <c r="G3657" s="84">
        <f t="shared" ca="1" si="1062"/>
        <v>1</v>
      </c>
      <c r="H3657" s="81">
        <f ca="1">TRUNC(PRODUCT(G$10:G3656),15)</f>
        <v>1.40945772534528</v>
      </c>
      <c r="I3657" s="81">
        <f t="shared" ca="1" si="1063"/>
        <v>1.40945772534528</v>
      </c>
      <c r="J3657" s="81">
        <f t="shared" ca="1" si="1064"/>
        <v>1</v>
      </c>
      <c r="K3657" s="81">
        <f t="shared" ca="1" si="1065"/>
        <v>0</v>
      </c>
      <c r="L3657" s="85">
        <f>IF(VLOOKUP(A3657,$U$12:$AD$125,8)=VLOOKUP(A3656,$U$12:$AD$125,8),0,VLOOKUP(A3657,U$12:$AD$125,8))</f>
        <v>0</v>
      </c>
      <c r="M3657" s="86">
        <f>IF(L3657&gt;0,VLOOKUP(L3657,T$12:$AC$125,7),0)</f>
        <v>0</v>
      </c>
      <c r="N3657" s="81">
        <f t="shared" si="1057"/>
        <v>0</v>
      </c>
      <c r="O3657" s="81">
        <f t="shared" ca="1" si="1066"/>
        <v>0</v>
      </c>
      <c r="P3657" s="87" t="str">
        <f t="shared" si="1067"/>
        <v>A+J=</v>
      </c>
      <c r="Q3657" s="88">
        <f t="shared" si="1068"/>
        <v>46867</v>
      </c>
    </row>
    <row r="3658" spans="1:17" x14ac:dyDescent="0.2">
      <c r="A3658" s="79">
        <f t="shared" si="1058"/>
        <v>46730</v>
      </c>
      <c r="B3658" s="80" t="str">
        <f t="shared" ca="1" si="1059"/>
        <v>n.d</v>
      </c>
      <c r="C3658" s="81">
        <f t="shared" ca="1" si="1060"/>
        <v>487.07259923999999</v>
      </c>
      <c r="D3658" s="82">
        <f ca="1">IF(A3658&lt;$B$1,VLOOKUP(A3658,[1]DI!$A$4:$B$15000,2,FALSE),0)</f>
        <v>0</v>
      </c>
      <c r="E3658" s="81">
        <f t="shared" ca="1" si="1061"/>
        <v>0</v>
      </c>
      <c r="F3658" s="83">
        <f t="shared" ref="F3658:F3721" si="1069">IF(A3658&gt;$H$2,$I$3,$I$2)</f>
        <v>1.2</v>
      </c>
      <c r="G3658" s="84">
        <f t="shared" ca="1" si="1062"/>
        <v>1</v>
      </c>
      <c r="H3658" s="81">
        <f ca="1">TRUNC(PRODUCT(G$10:G3657),15)</f>
        <v>1.40945772534528</v>
      </c>
      <c r="I3658" s="81">
        <f t="shared" ca="1" si="1063"/>
        <v>1.40945772534528</v>
      </c>
      <c r="J3658" s="81">
        <f t="shared" ca="1" si="1064"/>
        <v>1</v>
      </c>
      <c r="K3658" s="81">
        <f t="shared" ca="1" si="1065"/>
        <v>0</v>
      </c>
      <c r="L3658" s="85">
        <f>IF(VLOOKUP(A3658,$U$12:$AD$125,8)=VLOOKUP(A3657,$U$12:$AD$125,8),0,VLOOKUP(A3658,U$12:$AD$125,8))</f>
        <v>0</v>
      </c>
      <c r="M3658" s="86">
        <f>IF(L3658&gt;0,VLOOKUP(L3658,T$12:$AC$125,7),0)</f>
        <v>0</v>
      </c>
      <c r="N3658" s="81">
        <f t="shared" si="1057"/>
        <v>0</v>
      </c>
      <c r="O3658" s="81">
        <f t="shared" ca="1" si="1066"/>
        <v>0</v>
      </c>
      <c r="P3658" s="87" t="str">
        <f t="shared" si="1067"/>
        <v>A+J=</v>
      </c>
      <c r="Q3658" s="88">
        <f t="shared" si="1068"/>
        <v>46867</v>
      </c>
    </row>
    <row r="3659" spans="1:17" x14ac:dyDescent="0.2">
      <c r="A3659" s="79">
        <f t="shared" si="1058"/>
        <v>46731</v>
      </c>
      <c r="B3659" s="80" t="str">
        <f t="shared" ca="1" si="1059"/>
        <v>n.d</v>
      </c>
      <c r="C3659" s="81">
        <f t="shared" ca="1" si="1060"/>
        <v>487.07259923999999</v>
      </c>
      <c r="D3659" s="82">
        <f ca="1">IF(A3659&lt;$B$1,VLOOKUP(A3659,[1]DI!$A$4:$B$15000,2,FALSE),0)</f>
        <v>0</v>
      </c>
      <c r="E3659" s="81">
        <f t="shared" ca="1" si="1061"/>
        <v>0</v>
      </c>
      <c r="F3659" s="83">
        <f t="shared" si="1069"/>
        <v>1.2</v>
      </c>
      <c r="G3659" s="84">
        <f t="shared" ca="1" si="1062"/>
        <v>1</v>
      </c>
      <c r="H3659" s="81">
        <f ca="1">TRUNC(PRODUCT(G$10:G3658),15)</f>
        <v>1.40945772534528</v>
      </c>
      <c r="I3659" s="81">
        <f t="shared" ca="1" si="1063"/>
        <v>1.40945772534528</v>
      </c>
      <c r="J3659" s="81">
        <f t="shared" ca="1" si="1064"/>
        <v>1</v>
      </c>
      <c r="K3659" s="81">
        <f t="shared" ca="1" si="1065"/>
        <v>0</v>
      </c>
      <c r="L3659" s="85">
        <f>IF(VLOOKUP(A3659,$U$12:$AD$125,8)=VLOOKUP(A3658,$U$12:$AD$125,8),0,VLOOKUP(A3659,U$12:$AD$125,8))</f>
        <v>0</v>
      </c>
      <c r="M3659" s="86">
        <f>IF(L3659&gt;0,VLOOKUP(L3659,T$12:$AC$125,7),0)</f>
        <v>0</v>
      </c>
      <c r="N3659" s="81">
        <f t="shared" ref="N3659:N3722" si="1070">IF(M3659&gt;0,(C3659*M3659),0)</f>
        <v>0</v>
      </c>
      <c r="O3659" s="81">
        <f t="shared" ca="1" si="1066"/>
        <v>0</v>
      </c>
      <c r="P3659" s="87" t="str">
        <f t="shared" si="1067"/>
        <v>A+J=</v>
      </c>
      <c r="Q3659" s="88">
        <f t="shared" si="1068"/>
        <v>46867</v>
      </c>
    </row>
    <row r="3660" spans="1:17" x14ac:dyDescent="0.2">
      <c r="A3660" s="79">
        <f t="shared" si="1058"/>
        <v>46732</v>
      </c>
      <c r="B3660" s="80" t="str">
        <f t="shared" ca="1" si="1059"/>
        <v>n.d</v>
      </c>
      <c r="C3660" s="81">
        <f t="shared" ca="1" si="1060"/>
        <v>487.07259923999999</v>
      </c>
      <c r="D3660" s="82">
        <f ca="1">IF(A3660&lt;$B$1,VLOOKUP(A3660,[1]DI!$A$4:$B$15000,2,FALSE),0)</f>
        <v>0</v>
      </c>
      <c r="E3660" s="81">
        <f t="shared" ca="1" si="1061"/>
        <v>0</v>
      </c>
      <c r="F3660" s="83">
        <f t="shared" si="1069"/>
        <v>1.2</v>
      </c>
      <c r="G3660" s="84">
        <f t="shared" ca="1" si="1062"/>
        <v>1</v>
      </c>
      <c r="H3660" s="81">
        <f ca="1">TRUNC(PRODUCT(G$10:G3659),15)</f>
        <v>1.40945772534528</v>
      </c>
      <c r="I3660" s="81">
        <f t="shared" ca="1" si="1063"/>
        <v>1.40945772534528</v>
      </c>
      <c r="J3660" s="81">
        <f t="shared" ca="1" si="1064"/>
        <v>1</v>
      </c>
      <c r="K3660" s="81">
        <f t="shared" ca="1" si="1065"/>
        <v>0</v>
      </c>
      <c r="L3660" s="85">
        <f>IF(VLOOKUP(A3660,$U$12:$AD$125,8)=VLOOKUP(A3659,$U$12:$AD$125,8),0,VLOOKUP(A3660,U$12:$AD$125,8))</f>
        <v>0</v>
      </c>
      <c r="M3660" s="86">
        <f>IF(L3660&gt;0,VLOOKUP(L3660,T$12:$AC$125,7),0)</f>
        <v>0</v>
      </c>
      <c r="N3660" s="81">
        <f t="shared" si="1070"/>
        <v>0</v>
      </c>
      <c r="O3660" s="81">
        <f t="shared" ca="1" si="1066"/>
        <v>0</v>
      </c>
      <c r="P3660" s="87" t="str">
        <f t="shared" si="1067"/>
        <v>A+J=</v>
      </c>
      <c r="Q3660" s="88">
        <f t="shared" si="1068"/>
        <v>46867</v>
      </c>
    </row>
    <row r="3661" spans="1:17" x14ac:dyDescent="0.2">
      <c r="A3661" s="79">
        <f t="shared" si="1058"/>
        <v>46733</v>
      </c>
      <c r="B3661" s="80" t="str">
        <f t="shared" ca="1" si="1059"/>
        <v>n.d</v>
      </c>
      <c r="C3661" s="81">
        <f t="shared" ca="1" si="1060"/>
        <v>487.07259923999999</v>
      </c>
      <c r="D3661" s="82">
        <f ca="1">IF(A3661&lt;$B$1,VLOOKUP(A3661,[1]DI!$A$4:$B$15000,2,FALSE),0)</f>
        <v>0</v>
      </c>
      <c r="E3661" s="81">
        <f t="shared" ca="1" si="1061"/>
        <v>0</v>
      </c>
      <c r="F3661" s="83">
        <f t="shared" si="1069"/>
        <v>1.2</v>
      </c>
      <c r="G3661" s="84">
        <f t="shared" ca="1" si="1062"/>
        <v>1</v>
      </c>
      <c r="H3661" s="81">
        <f ca="1">TRUNC(PRODUCT(G$10:G3660),15)</f>
        <v>1.40945772534528</v>
      </c>
      <c r="I3661" s="81">
        <f t="shared" ca="1" si="1063"/>
        <v>1.40945772534528</v>
      </c>
      <c r="J3661" s="81">
        <f t="shared" ca="1" si="1064"/>
        <v>1</v>
      </c>
      <c r="K3661" s="81">
        <f t="shared" ca="1" si="1065"/>
        <v>0</v>
      </c>
      <c r="L3661" s="85">
        <f>IF(VLOOKUP(A3661,$U$12:$AD$125,8)=VLOOKUP(A3660,$U$12:$AD$125,8),0,VLOOKUP(A3661,U$12:$AD$125,8))</f>
        <v>0</v>
      </c>
      <c r="M3661" s="86">
        <f>IF(L3661&gt;0,VLOOKUP(L3661,T$12:$AC$125,7),0)</f>
        <v>0</v>
      </c>
      <c r="N3661" s="81">
        <f t="shared" si="1070"/>
        <v>0</v>
      </c>
      <c r="O3661" s="81">
        <f t="shared" ca="1" si="1066"/>
        <v>0</v>
      </c>
      <c r="P3661" s="87" t="str">
        <f t="shared" si="1067"/>
        <v>A+J=</v>
      </c>
      <c r="Q3661" s="88">
        <f t="shared" si="1068"/>
        <v>46867</v>
      </c>
    </row>
    <row r="3662" spans="1:17" x14ac:dyDescent="0.2">
      <c r="A3662" s="79">
        <f t="shared" ref="A3662:A3725" si="1071">(A3661+1)</f>
        <v>46734</v>
      </c>
      <c r="B3662" s="80" t="str">
        <f t="shared" ca="1" si="1059"/>
        <v>n.d</v>
      </c>
      <c r="C3662" s="81">
        <f t="shared" ca="1" si="1060"/>
        <v>487.07259923999999</v>
      </c>
      <c r="D3662" s="82">
        <f ca="1">IF(A3662&lt;$B$1,VLOOKUP(A3662,[1]DI!$A$4:$B$15000,2,FALSE),0)</f>
        <v>0</v>
      </c>
      <c r="E3662" s="81">
        <f t="shared" ca="1" si="1061"/>
        <v>0</v>
      </c>
      <c r="F3662" s="83">
        <f t="shared" si="1069"/>
        <v>1.2</v>
      </c>
      <c r="G3662" s="84">
        <f t="shared" ca="1" si="1062"/>
        <v>1</v>
      </c>
      <c r="H3662" s="81">
        <f ca="1">TRUNC(PRODUCT(G$10:G3661),15)</f>
        <v>1.40945772534528</v>
      </c>
      <c r="I3662" s="81">
        <f t="shared" ca="1" si="1063"/>
        <v>1.40945772534528</v>
      </c>
      <c r="J3662" s="81">
        <f t="shared" ca="1" si="1064"/>
        <v>1</v>
      </c>
      <c r="K3662" s="81">
        <f t="shared" ca="1" si="1065"/>
        <v>0</v>
      </c>
      <c r="L3662" s="85">
        <f>IF(VLOOKUP(A3662,$U$12:$AD$125,8)=VLOOKUP(A3661,$U$12:$AD$125,8),0,VLOOKUP(A3662,U$12:$AD$125,8))</f>
        <v>0</v>
      </c>
      <c r="M3662" s="86">
        <f>IF(L3662&gt;0,VLOOKUP(L3662,T$12:$AC$125,7),0)</f>
        <v>0</v>
      </c>
      <c r="N3662" s="81">
        <f t="shared" si="1070"/>
        <v>0</v>
      </c>
      <c r="O3662" s="81">
        <f t="shared" ca="1" si="1066"/>
        <v>0</v>
      </c>
      <c r="P3662" s="87" t="str">
        <f t="shared" si="1067"/>
        <v>A+J=</v>
      </c>
      <c r="Q3662" s="88">
        <f t="shared" si="1068"/>
        <v>46867</v>
      </c>
    </row>
    <row r="3663" spans="1:17" x14ac:dyDescent="0.2">
      <c r="A3663" s="79">
        <f t="shared" si="1071"/>
        <v>46735</v>
      </c>
      <c r="B3663" s="80" t="str">
        <f t="shared" ca="1" si="1059"/>
        <v>n.d</v>
      </c>
      <c r="C3663" s="81">
        <f t="shared" ca="1" si="1060"/>
        <v>487.07259923999999</v>
      </c>
      <c r="D3663" s="82">
        <f ca="1">IF(A3663&lt;$B$1,VLOOKUP(A3663,[1]DI!$A$4:$B$15000,2,FALSE),0)</f>
        <v>0</v>
      </c>
      <c r="E3663" s="81">
        <f t="shared" ca="1" si="1061"/>
        <v>0</v>
      </c>
      <c r="F3663" s="83">
        <f t="shared" si="1069"/>
        <v>1.2</v>
      </c>
      <c r="G3663" s="84">
        <f t="shared" ca="1" si="1062"/>
        <v>1</v>
      </c>
      <c r="H3663" s="81">
        <f ca="1">TRUNC(PRODUCT(G$10:G3662),15)</f>
        <v>1.40945772534528</v>
      </c>
      <c r="I3663" s="81">
        <f t="shared" ca="1" si="1063"/>
        <v>1.40945772534528</v>
      </c>
      <c r="J3663" s="81">
        <f t="shared" ca="1" si="1064"/>
        <v>1</v>
      </c>
      <c r="K3663" s="81">
        <f t="shared" ca="1" si="1065"/>
        <v>0</v>
      </c>
      <c r="L3663" s="85">
        <f>IF(VLOOKUP(A3663,$U$12:$AD$125,8)=VLOOKUP(A3662,$U$12:$AD$125,8),0,VLOOKUP(A3663,U$12:$AD$125,8))</f>
        <v>0</v>
      </c>
      <c r="M3663" s="86">
        <f>IF(L3663&gt;0,VLOOKUP(L3663,T$12:$AC$125,7),0)</f>
        <v>0</v>
      </c>
      <c r="N3663" s="81">
        <f t="shared" si="1070"/>
        <v>0</v>
      </c>
      <c r="O3663" s="81">
        <f t="shared" ca="1" si="1066"/>
        <v>0</v>
      </c>
      <c r="P3663" s="87" t="str">
        <f t="shared" si="1067"/>
        <v>A+J=</v>
      </c>
      <c r="Q3663" s="88">
        <f t="shared" si="1068"/>
        <v>46867</v>
      </c>
    </row>
    <row r="3664" spans="1:17" x14ac:dyDescent="0.2">
      <c r="A3664" s="79">
        <f t="shared" si="1071"/>
        <v>46736</v>
      </c>
      <c r="B3664" s="80" t="str">
        <f t="shared" ca="1" si="1059"/>
        <v>n.d</v>
      </c>
      <c r="C3664" s="81">
        <f t="shared" ca="1" si="1060"/>
        <v>487.07259923999999</v>
      </c>
      <c r="D3664" s="82">
        <f ca="1">IF(A3664&lt;$B$1,VLOOKUP(A3664,[1]DI!$A$4:$B$15000,2,FALSE),0)</f>
        <v>0</v>
      </c>
      <c r="E3664" s="81">
        <f t="shared" ca="1" si="1061"/>
        <v>0</v>
      </c>
      <c r="F3664" s="83">
        <f t="shared" si="1069"/>
        <v>1.2</v>
      </c>
      <c r="G3664" s="84">
        <f t="shared" ca="1" si="1062"/>
        <v>1</v>
      </c>
      <c r="H3664" s="81">
        <f ca="1">TRUNC(PRODUCT(G$10:G3663),15)</f>
        <v>1.40945772534528</v>
      </c>
      <c r="I3664" s="81">
        <f t="shared" ca="1" si="1063"/>
        <v>1.40945772534528</v>
      </c>
      <c r="J3664" s="81">
        <f t="shared" ca="1" si="1064"/>
        <v>1</v>
      </c>
      <c r="K3664" s="81">
        <f t="shared" ca="1" si="1065"/>
        <v>0</v>
      </c>
      <c r="L3664" s="85">
        <f>IF(VLOOKUP(A3664,$U$12:$AD$125,8)=VLOOKUP(A3663,$U$12:$AD$125,8),0,VLOOKUP(A3664,U$12:$AD$125,8))</f>
        <v>0</v>
      </c>
      <c r="M3664" s="86">
        <f>IF(L3664&gt;0,VLOOKUP(L3664,T$12:$AC$125,7),0)</f>
        <v>0</v>
      </c>
      <c r="N3664" s="81">
        <f t="shared" si="1070"/>
        <v>0</v>
      </c>
      <c r="O3664" s="81">
        <f t="shared" ca="1" si="1066"/>
        <v>0</v>
      </c>
      <c r="P3664" s="87" t="str">
        <f t="shared" si="1067"/>
        <v>A+J=</v>
      </c>
      <c r="Q3664" s="88">
        <f t="shared" si="1068"/>
        <v>46867</v>
      </c>
    </row>
    <row r="3665" spans="1:17" x14ac:dyDescent="0.2">
      <c r="A3665" s="79">
        <f t="shared" si="1071"/>
        <v>46737</v>
      </c>
      <c r="B3665" s="80" t="str">
        <f t="shared" ca="1" si="1059"/>
        <v>n.d</v>
      </c>
      <c r="C3665" s="81">
        <f t="shared" ca="1" si="1060"/>
        <v>487.07259923999999</v>
      </c>
      <c r="D3665" s="82">
        <f ca="1">IF(A3665&lt;$B$1,VLOOKUP(A3665,[1]DI!$A$4:$B$15000,2,FALSE),0)</f>
        <v>0</v>
      </c>
      <c r="E3665" s="81">
        <f t="shared" ca="1" si="1061"/>
        <v>0</v>
      </c>
      <c r="F3665" s="83">
        <f t="shared" si="1069"/>
        <v>1.2</v>
      </c>
      <c r="G3665" s="84">
        <f t="shared" ca="1" si="1062"/>
        <v>1</v>
      </c>
      <c r="H3665" s="81">
        <f ca="1">TRUNC(PRODUCT(G$10:G3664),15)</f>
        <v>1.40945772534528</v>
      </c>
      <c r="I3665" s="81">
        <f t="shared" ca="1" si="1063"/>
        <v>1.40945772534528</v>
      </c>
      <c r="J3665" s="81">
        <f t="shared" ca="1" si="1064"/>
        <v>1</v>
      </c>
      <c r="K3665" s="81">
        <f t="shared" ca="1" si="1065"/>
        <v>0</v>
      </c>
      <c r="L3665" s="85">
        <f>IF(VLOOKUP(A3665,$U$12:$AD$125,8)=VLOOKUP(A3664,$U$12:$AD$125,8),0,VLOOKUP(A3665,U$12:$AD$125,8))</f>
        <v>0</v>
      </c>
      <c r="M3665" s="86">
        <f>IF(L3665&gt;0,VLOOKUP(L3665,T$12:$AC$125,7),0)</f>
        <v>0</v>
      </c>
      <c r="N3665" s="81">
        <f t="shared" si="1070"/>
        <v>0</v>
      </c>
      <c r="O3665" s="81">
        <f t="shared" ca="1" si="1066"/>
        <v>0</v>
      </c>
      <c r="P3665" s="87" t="str">
        <f t="shared" si="1067"/>
        <v>A+J=</v>
      </c>
      <c r="Q3665" s="88">
        <f t="shared" si="1068"/>
        <v>46867</v>
      </c>
    </row>
    <row r="3666" spans="1:17" x14ac:dyDescent="0.2">
      <c r="A3666" s="79">
        <f t="shared" si="1071"/>
        <v>46738</v>
      </c>
      <c r="B3666" s="80" t="str">
        <f t="shared" ca="1" si="1059"/>
        <v>n.d</v>
      </c>
      <c r="C3666" s="81">
        <f t="shared" ca="1" si="1060"/>
        <v>487.07259923999999</v>
      </c>
      <c r="D3666" s="82">
        <f ca="1">IF(A3666&lt;$B$1,VLOOKUP(A3666,[1]DI!$A$4:$B$15000,2,FALSE),0)</f>
        <v>0</v>
      </c>
      <c r="E3666" s="81">
        <f t="shared" ca="1" si="1061"/>
        <v>0</v>
      </c>
      <c r="F3666" s="83">
        <f t="shared" si="1069"/>
        <v>1.2</v>
      </c>
      <c r="G3666" s="84">
        <f t="shared" ca="1" si="1062"/>
        <v>1</v>
      </c>
      <c r="H3666" s="81">
        <f ca="1">TRUNC(PRODUCT(G$10:G3665),15)</f>
        <v>1.40945772534528</v>
      </c>
      <c r="I3666" s="81">
        <f t="shared" ca="1" si="1063"/>
        <v>1.40945772534528</v>
      </c>
      <c r="J3666" s="81">
        <f t="shared" ca="1" si="1064"/>
        <v>1</v>
      </c>
      <c r="K3666" s="81">
        <f t="shared" ca="1" si="1065"/>
        <v>0</v>
      </c>
      <c r="L3666" s="85">
        <f>IF(VLOOKUP(A3666,$U$12:$AD$125,8)=VLOOKUP(A3665,$U$12:$AD$125,8),0,VLOOKUP(A3666,U$12:$AD$125,8))</f>
        <v>0</v>
      </c>
      <c r="M3666" s="86">
        <f>IF(L3666&gt;0,VLOOKUP(L3666,T$12:$AC$125,7),0)</f>
        <v>0</v>
      </c>
      <c r="N3666" s="81">
        <f t="shared" si="1070"/>
        <v>0</v>
      </c>
      <c r="O3666" s="81">
        <f t="shared" ca="1" si="1066"/>
        <v>0</v>
      </c>
      <c r="P3666" s="87" t="str">
        <f t="shared" si="1067"/>
        <v>A+J=</v>
      </c>
      <c r="Q3666" s="88">
        <f t="shared" si="1068"/>
        <v>46867</v>
      </c>
    </row>
    <row r="3667" spans="1:17" x14ac:dyDescent="0.2">
      <c r="A3667" s="79">
        <f t="shared" si="1071"/>
        <v>46739</v>
      </c>
      <c r="B3667" s="80" t="str">
        <f t="shared" ca="1" si="1059"/>
        <v>n.d</v>
      </c>
      <c r="C3667" s="81">
        <f t="shared" ca="1" si="1060"/>
        <v>487.07259923999999</v>
      </c>
      <c r="D3667" s="82">
        <f ca="1">IF(A3667&lt;$B$1,VLOOKUP(A3667,[1]DI!$A$4:$B$15000,2,FALSE),0)</f>
        <v>0</v>
      </c>
      <c r="E3667" s="81">
        <f t="shared" ca="1" si="1061"/>
        <v>0</v>
      </c>
      <c r="F3667" s="83">
        <f t="shared" si="1069"/>
        <v>1.2</v>
      </c>
      <c r="G3667" s="84">
        <f t="shared" ca="1" si="1062"/>
        <v>1</v>
      </c>
      <c r="H3667" s="81">
        <f ca="1">TRUNC(PRODUCT(G$10:G3666),15)</f>
        <v>1.40945772534528</v>
      </c>
      <c r="I3667" s="81">
        <f t="shared" ca="1" si="1063"/>
        <v>1.40945772534528</v>
      </c>
      <c r="J3667" s="81">
        <f t="shared" ca="1" si="1064"/>
        <v>1</v>
      </c>
      <c r="K3667" s="81">
        <f t="shared" ca="1" si="1065"/>
        <v>0</v>
      </c>
      <c r="L3667" s="85">
        <f>IF(VLOOKUP(A3667,$U$12:$AD$125,8)=VLOOKUP(A3666,$U$12:$AD$125,8),0,VLOOKUP(A3667,U$12:$AD$125,8))</f>
        <v>0</v>
      </c>
      <c r="M3667" s="86">
        <f>IF(L3667&gt;0,VLOOKUP(L3667,T$12:$AC$125,7),0)</f>
        <v>0</v>
      </c>
      <c r="N3667" s="81">
        <f t="shared" si="1070"/>
        <v>0</v>
      </c>
      <c r="O3667" s="81">
        <f t="shared" ca="1" si="1066"/>
        <v>0</v>
      </c>
      <c r="P3667" s="87" t="str">
        <f t="shared" si="1067"/>
        <v>A+J=</v>
      </c>
      <c r="Q3667" s="88">
        <f t="shared" si="1068"/>
        <v>46867</v>
      </c>
    </row>
    <row r="3668" spans="1:17" x14ac:dyDescent="0.2">
      <c r="A3668" s="79">
        <f t="shared" si="1071"/>
        <v>46740</v>
      </c>
      <c r="B3668" s="80" t="str">
        <f t="shared" ca="1" si="1059"/>
        <v>n.d</v>
      </c>
      <c r="C3668" s="81">
        <f t="shared" ca="1" si="1060"/>
        <v>487.07259923999999</v>
      </c>
      <c r="D3668" s="82">
        <f ca="1">IF(A3668&lt;$B$1,VLOOKUP(A3668,[1]DI!$A$4:$B$15000,2,FALSE),0)</f>
        <v>0</v>
      </c>
      <c r="E3668" s="81">
        <f t="shared" ca="1" si="1061"/>
        <v>0</v>
      </c>
      <c r="F3668" s="83">
        <f t="shared" si="1069"/>
        <v>1.2</v>
      </c>
      <c r="G3668" s="84">
        <f t="shared" ca="1" si="1062"/>
        <v>1</v>
      </c>
      <c r="H3668" s="81">
        <f ca="1">TRUNC(PRODUCT(G$10:G3667),15)</f>
        <v>1.40945772534528</v>
      </c>
      <c r="I3668" s="81">
        <f t="shared" ca="1" si="1063"/>
        <v>1.40945772534528</v>
      </c>
      <c r="J3668" s="81">
        <f t="shared" ca="1" si="1064"/>
        <v>1</v>
      </c>
      <c r="K3668" s="81">
        <f t="shared" ca="1" si="1065"/>
        <v>0</v>
      </c>
      <c r="L3668" s="85">
        <f>IF(VLOOKUP(A3668,$U$12:$AD$125,8)=VLOOKUP(A3667,$U$12:$AD$125,8),0,VLOOKUP(A3668,U$12:$AD$125,8))</f>
        <v>0</v>
      </c>
      <c r="M3668" s="86">
        <f>IF(L3668&gt;0,VLOOKUP(L3668,T$12:$AC$125,7),0)</f>
        <v>0</v>
      </c>
      <c r="N3668" s="81">
        <f t="shared" si="1070"/>
        <v>0</v>
      </c>
      <c r="O3668" s="81">
        <f t="shared" ca="1" si="1066"/>
        <v>0</v>
      </c>
      <c r="P3668" s="87" t="str">
        <f t="shared" si="1067"/>
        <v>A+J=</v>
      </c>
      <c r="Q3668" s="88">
        <f t="shared" si="1068"/>
        <v>46867</v>
      </c>
    </row>
    <row r="3669" spans="1:17" x14ac:dyDescent="0.2">
      <c r="A3669" s="79">
        <f t="shared" si="1071"/>
        <v>46741</v>
      </c>
      <c r="B3669" s="80" t="str">
        <f t="shared" ca="1" si="1059"/>
        <v>n.d</v>
      </c>
      <c r="C3669" s="81">
        <f t="shared" ca="1" si="1060"/>
        <v>487.07259923999999</v>
      </c>
      <c r="D3669" s="82">
        <f ca="1">IF(A3669&lt;$B$1,VLOOKUP(A3669,[1]DI!$A$4:$B$15000,2,FALSE),0)</f>
        <v>0</v>
      </c>
      <c r="E3669" s="81">
        <f t="shared" ca="1" si="1061"/>
        <v>0</v>
      </c>
      <c r="F3669" s="83">
        <f t="shared" si="1069"/>
        <v>1.2</v>
      </c>
      <c r="G3669" s="84">
        <f t="shared" ca="1" si="1062"/>
        <v>1</v>
      </c>
      <c r="H3669" s="81">
        <f ca="1">TRUNC(PRODUCT(G$10:G3668),15)</f>
        <v>1.40945772534528</v>
      </c>
      <c r="I3669" s="81">
        <f t="shared" ca="1" si="1063"/>
        <v>1.40945772534528</v>
      </c>
      <c r="J3669" s="81">
        <f t="shared" ca="1" si="1064"/>
        <v>1</v>
      </c>
      <c r="K3669" s="81">
        <f t="shared" ca="1" si="1065"/>
        <v>0</v>
      </c>
      <c r="L3669" s="85">
        <f>IF(VLOOKUP(A3669,$U$12:$AD$125,8)=VLOOKUP(A3668,$U$12:$AD$125,8),0,VLOOKUP(A3669,U$12:$AD$125,8))</f>
        <v>0</v>
      </c>
      <c r="M3669" s="86">
        <f>IF(L3669&gt;0,VLOOKUP(L3669,T$12:$AC$125,7),0)</f>
        <v>0</v>
      </c>
      <c r="N3669" s="81">
        <f t="shared" si="1070"/>
        <v>0</v>
      </c>
      <c r="O3669" s="81">
        <f t="shared" ca="1" si="1066"/>
        <v>0</v>
      </c>
      <c r="P3669" s="87" t="str">
        <f t="shared" si="1067"/>
        <v>A+J=</v>
      </c>
      <c r="Q3669" s="88">
        <f t="shared" si="1068"/>
        <v>46867</v>
      </c>
    </row>
    <row r="3670" spans="1:17" x14ac:dyDescent="0.2">
      <c r="A3670" s="79">
        <f t="shared" si="1071"/>
        <v>46742</v>
      </c>
      <c r="B3670" s="80" t="str">
        <f t="shared" ca="1" si="1059"/>
        <v>n.d</v>
      </c>
      <c r="C3670" s="81">
        <f t="shared" ca="1" si="1060"/>
        <v>487.07259923999999</v>
      </c>
      <c r="D3670" s="82">
        <f ca="1">IF(A3670&lt;$B$1,VLOOKUP(A3670,[1]DI!$A$4:$B$15000,2,FALSE),0)</f>
        <v>0</v>
      </c>
      <c r="E3670" s="81">
        <f t="shared" ca="1" si="1061"/>
        <v>0</v>
      </c>
      <c r="F3670" s="83">
        <f t="shared" si="1069"/>
        <v>1.2</v>
      </c>
      <c r="G3670" s="84">
        <f t="shared" ca="1" si="1062"/>
        <v>1</v>
      </c>
      <c r="H3670" s="81">
        <f ca="1">TRUNC(PRODUCT(G$10:G3669),15)</f>
        <v>1.40945772534528</v>
      </c>
      <c r="I3670" s="81">
        <f t="shared" ca="1" si="1063"/>
        <v>1.40945772534528</v>
      </c>
      <c r="J3670" s="81">
        <f t="shared" ca="1" si="1064"/>
        <v>1</v>
      </c>
      <c r="K3670" s="81">
        <f t="shared" ca="1" si="1065"/>
        <v>0</v>
      </c>
      <c r="L3670" s="85">
        <f>IF(VLOOKUP(A3670,$U$12:$AD$125,8)=VLOOKUP(A3669,$U$12:$AD$125,8),0,VLOOKUP(A3670,U$12:$AD$125,8))</f>
        <v>0</v>
      </c>
      <c r="M3670" s="86">
        <f>IF(L3670&gt;0,VLOOKUP(L3670,T$12:$AC$125,7),0)</f>
        <v>0</v>
      </c>
      <c r="N3670" s="81">
        <f t="shared" si="1070"/>
        <v>0</v>
      </c>
      <c r="O3670" s="81">
        <f t="shared" ca="1" si="1066"/>
        <v>0</v>
      </c>
      <c r="P3670" s="87" t="str">
        <f t="shared" si="1067"/>
        <v>A+J=</v>
      </c>
      <c r="Q3670" s="88">
        <f t="shared" si="1068"/>
        <v>46867</v>
      </c>
    </row>
    <row r="3671" spans="1:17" x14ac:dyDescent="0.2">
      <c r="A3671" s="79">
        <f t="shared" si="1071"/>
        <v>46743</v>
      </c>
      <c r="B3671" s="80" t="str">
        <f t="shared" ca="1" si="1059"/>
        <v>n.d</v>
      </c>
      <c r="C3671" s="81">
        <f t="shared" ca="1" si="1060"/>
        <v>487.07259923999999</v>
      </c>
      <c r="D3671" s="82">
        <f ca="1">IF(A3671&lt;$B$1,VLOOKUP(A3671,[1]DI!$A$4:$B$15000,2,FALSE),0)</f>
        <v>0</v>
      </c>
      <c r="E3671" s="81">
        <f t="shared" ca="1" si="1061"/>
        <v>0</v>
      </c>
      <c r="F3671" s="83">
        <f t="shared" si="1069"/>
        <v>1.2</v>
      </c>
      <c r="G3671" s="84">
        <f t="shared" ca="1" si="1062"/>
        <v>1</v>
      </c>
      <c r="H3671" s="81">
        <f ca="1">TRUNC(PRODUCT(G$10:G3670),15)</f>
        <v>1.40945772534528</v>
      </c>
      <c r="I3671" s="81">
        <f t="shared" ca="1" si="1063"/>
        <v>1.40945772534528</v>
      </c>
      <c r="J3671" s="81">
        <f t="shared" ca="1" si="1064"/>
        <v>1</v>
      </c>
      <c r="K3671" s="81">
        <f t="shared" ca="1" si="1065"/>
        <v>0</v>
      </c>
      <c r="L3671" s="85">
        <f>IF(VLOOKUP(A3671,$U$12:$AD$125,8)=VLOOKUP(A3670,$U$12:$AD$125,8),0,VLOOKUP(A3671,U$12:$AD$125,8))</f>
        <v>0</v>
      </c>
      <c r="M3671" s="86">
        <f>IF(L3671&gt;0,VLOOKUP(L3671,T$12:$AC$125,7),0)</f>
        <v>0</v>
      </c>
      <c r="N3671" s="81">
        <f t="shared" si="1070"/>
        <v>0</v>
      </c>
      <c r="O3671" s="81">
        <f t="shared" ca="1" si="1066"/>
        <v>0</v>
      </c>
      <c r="P3671" s="87" t="str">
        <f t="shared" si="1067"/>
        <v>A+J=</v>
      </c>
      <c r="Q3671" s="88">
        <f t="shared" si="1068"/>
        <v>46867</v>
      </c>
    </row>
    <row r="3672" spans="1:17" x14ac:dyDescent="0.2">
      <c r="A3672" s="79">
        <f t="shared" si="1071"/>
        <v>46744</v>
      </c>
      <c r="B3672" s="80" t="str">
        <f t="shared" ca="1" si="1059"/>
        <v>n.d</v>
      </c>
      <c r="C3672" s="81">
        <f t="shared" ca="1" si="1060"/>
        <v>487.07259923999999</v>
      </c>
      <c r="D3672" s="82">
        <f ca="1">IF(A3672&lt;$B$1,VLOOKUP(A3672,[1]DI!$A$4:$B$15000,2,FALSE),0)</f>
        <v>0</v>
      </c>
      <c r="E3672" s="81">
        <f t="shared" ca="1" si="1061"/>
        <v>0</v>
      </c>
      <c r="F3672" s="83">
        <f t="shared" si="1069"/>
        <v>1.2</v>
      </c>
      <c r="G3672" s="84">
        <f t="shared" ca="1" si="1062"/>
        <v>1</v>
      </c>
      <c r="H3672" s="81">
        <f ca="1">TRUNC(PRODUCT(G$10:G3671),15)</f>
        <v>1.40945772534528</v>
      </c>
      <c r="I3672" s="81">
        <f t="shared" ca="1" si="1063"/>
        <v>1.40945772534528</v>
      </c>
      <c r="J3672" s="81">
        <f t="shared" ca="1" si="1064"/>
        <v>1</v>
      </c>
      <c r="K3672" s="81">
        <f t="shared" ca="1" si="1065"/>
        <v>0</v>
      </c>
      <c r="L3672" s="85">
        <f>IF(VLOOKUP(A3672,$U$12:$AD$125,8)=VLOOKUP(A3671,$U$12:$AD$125,8),0,VLOOKUP(A3672,U$12:$AD$125,8))</f>
        <v>0</v>
      </c>
      <c r="M3672" s="86">
        <f>IF(L3672&gt;0,VLOOKUP(L3672,T$12:$AC$125,7),0)</f>
        <v>0</v>
      </c>
      <c r="N3672" s="81">
        <f t="shared" si="1070"/>
        <v>0</v>
      </c>
      <c r="O3672" s="81">
        <f t="shared" ca="1" si="1066"/>
        <v>0</v>
      </c>
      <c r="P3672" s="87" t="str">
        <f t="shared" si="1067"/>
        <v>A+J=</v>
      </c>
      <c r="Q3672" s="88">
        <f t="shared" si="1068"/>
        <v>46867</v>
      </c>
    </row>
    <row r="3673" spans="1:17" x14ac:dyDescent="0.2">
      <c r="A3673" s="79">
        <f t="shared" si="1071"/>
        <v>46745</v>
      </c>
      <c r="B3673" s="80" t="str">
        <f t="shared" ca="1" si="1059"/>
        <v>n.d</v>
      </c>
      <c r="C3673" s="81">
        <f t="shared" ca="1" si="1060"/>
        <v>487.07259923999999</v>
      </c>
      <c r="D3673" s="82">
        <f ca="1">IF(A3673&lt;$B$1,VLOOKUP(A3673,[1]DI!$A$4:$B$15000,2,FALSE),0)</f>
        <v>0</v>
      </c>
      <c r="E3673" s="81">
        <f t="shared" ca="1" si="1061"/>
        <v>0</v>
      </c>
      <c r="F3673" s="83">
        <f t="shared" si="1069"/>
        <v>1.2</v>
      </c>
      <c r="G3673" s="84">
        <f t="shared" ca="1" si="1062"/>
        <v>1</v>
      </c>
      <c r="H3673" s="81">
        <f ca="1">TRUNC(PRODUCT(G$10:G3672),15)</f>
        <v>1.40945772534528</v>
      </c>
      <c r="I3673" s="81">
        <f t="shared" ca="1" si="1063"/>
        <v>1.40945772534528</v>
      </c>
      <c r="J3673" s="81">
        <f t="shared" ca="1" si="1064"/>
        <v>1</v>
      </c>
      <c r="K3673" s="81">
        <f t="shared" ca="1" si="1065"/>
        <v>0</v>
      </c>
      <c r="L3673" s="85">
        <f>IF(VLOOKUP(A3673,$U$12:$AD$125,8)=VLOOKUP(A3672,$U$12:$AD$125,8),0,VLOOKUP(A3673,U$12:$AD$125,8))</f>
        <v>0</v>
      </c>
      <c r="M3673" s="86">
        <f>IF(L3673&gt;0,VLOOKUP(L3673,T$12:$AC$125,7),0)</f>
        <v>0</v>
      </c>
      <c r="N3673" s="81">
        <f t="shared" si="1070"/>
        <v>0</v>
      </c>
      <c r="O3673" s="81">
        <f t="shared" ca="1" si="1066"/>
        <v>0</v>
      </c>
      <c r="P3673" s="87" t="str">
        <f t="shared" si="1067"/>
        <v>A+J=</v>
      </c>
      <c r="Q3673" s="88">
        <f t="shared" si="1068"/>
        <v>46867</v>
      </c>
    </row>
    <row r="3674" spans="1:17" x14ac:dyDescent="0.2">
      <c r="A3674" s="79">
        <f t="shared" si="1071"/>
        <v>46746</v>
      </c>
      <c r="B3674" s="80" t="str">
        <f t="shared" ca="1" si="1059"/>
        <v>n.d</v>
      </c>
      <c r="C3674" s="81">
        <f t="shared" ca="1" si="1060"/>
        <v>487.07259923999999</v>
      </c>
      <c r="D3674" s="82">
        <f ca="1">IF(A3674&lt;$B$1,VLOOKUP(A3674,[1]DI!$A$4:$B$15000,2,FALSE),0)</f>
        <v>0</v>
      </c>
      <c r="E3674" s="81">
        <f t="shared" ca="1" si="1061"/>
        <v>0</v>
      </c>
      <c r="F3674" s="83">
        <f t="shared" si="1069"/>
        <v>1.2</v>
      </c>
      <c r="G3674" s="84">
        <f t="shared" ca="1" si="1062"/>
        <v>1</v>
      </c>
      <c r="H3674" s="81">
        <f ca="1">TRUNC(PRODUCT(G$10:G3673),15)</f>
        <v>1.40945772534528</v>
      </c>
      <c r="I3674" s="81">
        <f t="shared" ca="1" si="1063"/>
        <v>1.40945772534528</v>
      </c>
      <c r="J3674" s="81">
        <f t="shared" ca="1" si="1064"/>
        <v>1</v>
      </c>
      <c r="K3674" s="81">
        <f t="shared" ca="1" si="1065"/>
        <v>0</v>
      </c>
      <c r="L3674" s="85">
        <f>IF(VLOOKUP(A3674,$U$12:$AD$125,8)=VLOOKUP(A3673,$U$12:$AD$125,8),0,VLOOKUP(A3674,U$12:$AD$125,8))</f>
        <v>0</v>
      </c>
      <c r="M3674" s="86">
        <f>IF(L3674&gt;0,VLOOKUP(L3674,T$12:$AC$125,7),0)</f>
        <v>0</v>
      </c>
      <c r="N3674" s="81">
        <f t="shared" si="1070"/>
        <v>0</v>
      </c>
      <c r="O3674" s="81">
        <f t="shared" ca="1" si="1066"/>
        <v>0</v>
      </c>
      <c r="P3674" s="87" t="str">
        <f t="shared" si="1067"/>
        <v>A+J=</v>
      </c>
      <c r="Q3674" s="88">
        <f t="shared" si="1068"/>
        <v>46867</v>
      </c>
    </row>
    <row r="3675" spans="1:17" x14ac:dyDescent="0.2">
      <c r="A3675" s="79">
        <f t="shared" si="1071"/>
        <v>46747</v>
      </c>
      <c r="B3675" s="80" t="str">
        <f t="shared" ca="1" si="1059"/>
        <v>n.d</v>
      </c>
      <c r="C3675" s="81">
        <f t="shared" ca="1" si="1060"/>
        <v>487.07259923999999</v>
      </c>
      <c r="D3675" s="82">
        <f ca="1">IF(A3675&lt;$B$1,VLOOKUP(A3675,[1]DI!$A$4:$B$15000,2,FALSE),0)</f>
        <v>0</v>
      </c>
      <c r="E3675" s="81">
        <f t="shared" ca="1" si="1061"/>
        <v>0</v>
      </c>
      <c r="F3675" s="83">
        <f t="shared" si="1069"/>
        <v>1.2</v>
      </c>
      <c r="G3675" s="84">
        <f t="shared" ca="1" si="1062"/>
        <v>1</v>
      </c>
      <c r="H3675" s="81">
        <f ca="1">TRUNC(PRODUCT(G$10:G3674),15)</f>
        <v>1.40945772534528</v>
      </c>
      <c r="I3675" s="81">
        <f t="shared" ca="1" si="1063"/>
        <v>1.40945772534528</v>
      </c>
      <c r="J3675" s="81">
        <f t="shared" ca="1" si="1064"/>
        <v>1</v>
      </c>
      <c r="K3675" s="81">
        <f t="shared" ca="1" si="1065"/>
        <v>0</v>
      </c>
      <c r="L3675" s="85">
        <f>IF(VLOOKUP(A3675,$U$12:$AD$125,8)=VLOOKUP(A3674,$U$12:$AD$125,8),0,VLOOKUP(A3675,U$12:$AD$125,8))</f>
        <v>0</v>
      </c>
      <c r="M3675" s="86">
        <f>IF(L3675&gt;0,VLOOKUP(L3675,T$12:$AC$125,7),0)</f>
        <v>0</v>
      </c>
      <c r="N3675" s="81">
        <f t="shared" si="1070"/>
        <v>0</v>
      </c>
      <c r="O3675" s="81">
        <f t="shared" ca="1" si="1066"/>
        <v>0</v>
      </c>
      <c r="P3675" s="87" t="str">
        <f t="shared" si="1067"/>
        <v>A+J=</v>
      </c>
      <c r="Q3675" s="88">
        <f t="shared" si="1068"/>
        <v>46867</v>
      </c>
    </row>
    <row r="3676" spans="1:17" x14ac:dyDescent="0.2">
      <c r="A3676" s="79">
        <f t="shared" si="1071"/>
        <v>46748</v>
      </c>
      <c r="B3676" s="80" t="str">
        <f t="shared" ca="1" si="1059"/>
        <v>n.d</v>
      </c>
      <c r="C3676" s="81">
        <f t="shared" ca="1" si="1060"/>
        <v>487.07259923999999</v>
      </c>
      <c r="D3676" s="82">
        <f ca="1">IF(A3676&lt;$B$1,VLOOKUP(A3676,[1]DI!$A$4:$B$15000,2,FALSE),0)</f>
        <v>0</v>
      </c>
      <c r="E3676" s="81">
        <f t="shared" ca="1" si="1061"/>
        <v>0</v>
      </c>
      <c r="F3676" s="83">
        <f t="shared" si="1069"/>
        <v>1.2</v>
      </c>
      <c r="G3676" s="84">
        <f t="shared" ca="1" si="1062"/>
        <v>1</v>
      </c>
      <c r="H3676" s="81">
        <f ca="1">TRUNC(PRODUCT(G$10:G3675),15)</f>
        <v>1.40945772534528</v>
      </c>
      <c r="I3676" s="81">
        <f t="shared" ca="1" si="1063"/>
        <v>1.40945772534528</v>
      </c>
      <c r="J3676" s="81">
        <f t="shared" ca="1" si="1064"/>
        <v>1</v>
      </c>
      <c r="K3676" s="81">
        <f t="shared" ca="1" si="1065"/>
        <v>0</v>
      </c>
      <c r="L3676" s="85">
        <f>IF(VLOOKUP(A3676,$U$12:$AD$125,8)=VLOOKUP(A3675,$U$12:$AD$125,8),0,VLOOKUP(A3676,U$12:$AD$125,8))</f>
        <v>0</v>
      </c>
      <c r="M3676" s="86">
        <f>IF(L3676&gt;0,VLOOKUP(L3676,T$12:$AC$125,7),0)</f>
        <v>0</v>
      </c>
      <c r="N3676" s="81">
        <f t="shared" si="1070"/>
        <v>0</v>
      </c>
      <c r="O3676" s="81">
        <f t="shared" ca="1" si="1066"/>
        <v>0</v>
      </c>
      <c r="P3676" s="87" t="str">
        <f t="shared" si="1067"/>
        <v>A+J=</v>
      </c>
      <c r="Q3676" s="88">
        <f t="shared" si="1068"/>
        <v>46867</v>
      </c>
    </row>
    <row r="3677" spans="1:17" x14ac:dyDescent="0.2">
      <c r="A3677" s="79">
        <f t="shared" si="1071"/>
        <v>46749</v>
      </c>
      <c r="B3677" s="80" t="str">
        <f t="shared" ca="1" si="1059"/>
        <v>n.d</v>
      </c>
      <c r="C3677" s="81">
        <f t="shared" ca="1" si="1060"/>
        <v>487.07259923999999</v>
      </c>
      <c r="D3677" s="82">
        <f ca="1">IF(A3677&lt;$B$1,VLOOKUP(A3677,[1]DI!$A$4:$B$15000,2,FALSE),0)</f>
        <v>0</v>
      </c>
      <c r="E3677" s="81">
        <f t="shared" ca="1" si="1061"/>
        <v>0</v>
      </c>
      <c r="F3677" s="83">
        <f t="shared" si="1069"/>
        <v>1.2</v>
      </c>
      <c r="G3677" s="84">
        <f t="shared" ca="1" si="1062"/>
        <v>1</v>
      </c>
      <c r="H3677" s="81">
        <f ca="1">TRUNC(PRODUCT(G$10:G3676),15)</f>
        <v>1.40945772534528</v>
      </c>
      <c r="I3677" s="81">
        <f t="shared" ca="1" si="1063"/>
        <v>1.40945772534528</v>
      </c>
      <c r="J3677" s="81">
        <f t="shared" ca="1" si="1064"/>
        <v>1</v>
      </c>
      <c r="K3677" s="81">
        <f t="shared" ca="1" si="1065"/>
        <v>0</v>
      </c>
      <c r="L3677" s="85">
        <f>IF(VLOOKUP(A3677,$U$12:$AD$125,8)=VLOOKUP(A3676,$U$12:$AD$125,8),0,VLOOKUP(A3677,U$12:$AD$125,8))</f>
        <v>0</v>
      </c>
      <c r="M3677" s="86">
        <f>IF(L3677&gt;0,VLOOKUP(L3677,T$12:$AC$125,7),0)</f>
        <v>0</v>
      </c>
      <c r="N3677" s="81">
        <f t="shared" si="1070"/>
        <v>0</v>
      </c>
      <c r="O3677" s="81">
        <f t="shared" ca="1" si="1066"/>
        <v>0</v>
      </c>
      <c r="P3677" s="87" t="str">
        <f t="shared" si="1067"/>
        <v>A+J=</v>
      </c>
      <c r="Q3677" s="88">
        <f t="shared" si="1068"/>
        <v>46867</v>
      </c>
    </row>
    <row r="3678" spans="1:17" x14ac:dyDescent="0.2">
      <c r="A3678" s="79">
        <f t="shared" si="1071"/>
        <v>46750</v>
      </c>
      <c r="B3678" s="80" t="str">
        <f t="shared" ca="1" si="1059"/>
        <v>n.d</v>
      </c>
      <c r="C3678" s="81">
        <f t="shared" ca="1" si="1060"/>
        <v>487.07259923999999</v>
      </c>
      <c r="D3678" s="82">
        <f ca="1">IF(A3678&lt;$B$1,VLOOKUP(A3678,[1]DI!$A$4:$B$15000,2,FALSE),0)</f>
        <v>0</v>
      </c>
      <c r="E3678" s="81">
        <f t="shared" ca="1" si="1061"/>
        <v>0</v>
      </c>
      <c r="F3678" s="83">
        <f t="shared" si="1069"/>
        <v>1.2</v>
      </c>
      <c r="G3678" s="84">
        <f t="shared" ca="1" si="1062"/>
        <v>1</v>
      </c>
      <c r="H3678" s="81">
        <f ca="1">TRUNC(PRODUCT(G$10:G3677),15)</f>
        <v>1.40945772534528</v>
      </c>
      <c r="I3678" s="81">
        <f t="shared" ca="1" si="1063"/>
        <v>1.40945772534528</v>
      </c>
      <c r="J3678" s="81">
        <f t="shared" ca="1" si="1064"/>
        <v>1</v>
      </c>
      <c r="K3678" s="81">
        <f t="shared" ca="1" si="1065"/>
        <v>0</v>
      </c>
      <c r="L3678" s="85">
        <f>IF(VLOOKUP(A3678,$U$12:$AD$125,8)=VLOOKUP(A3677,$U$12:$AD$125,8),0,VLOOKUP(A3678,U$12:$AD$125,8))</f>
        <v>0</v>
      </c>
      <c r="M3678" s="86">
        <f>IF(L3678&gt;0,VLOOKUP(L3678,T$12:$AC$125,7),0)</f>
        <v>0</v>
      </c>
      <c r="N3678" s="81">
        <f t="shared" si="1070"/>
        <v>0</v>
      </c>
      <c r="O3678" s="81">
        <f t="shared" ca="1" si="1066"/>
        <v>0</v>
      </c>
      <c r="P3678" s="87" t="str">
        <f t="shared" si="1067"/>
        <v>A+J=</v>
      </c>
      <c r="Q3678" s="88">
        <f t="shared" si="1068"/>
        <v>46867</v>
      </c>
    </row>
    <row r="3679" spans="1:17" x14ac:dyDescent="0.2">
      <c r="A3679" s="79">
        <f t="shared" si="1071"/>
        <v>46751</v>
      </c>
      <c r="B3679" s="80" t="str">
        <f t="shared" ca="1" si="1059"/>
        <v>n.d</v>
      </c>
      <c r="C3679" s="81">
        <f t="shared" ca="1" si="1060"/>
        <v>487.07259923999999</v>
      </c>
      <c r="D3679" s="82">
        <f ca="1">IF(A3679&lt;$B$1,VLOOKUP(A3679,[1]DI!$A$4:$B$15000,2,FALSE),0)</f>
        <v>0</v>
      </c>
      <c r="E3679" s="81">
        <f t="shared" ca="1" si="1061"/>
        <v>0</v>
      </c>
      <c r="F3679" s="83">
        <f t="shared" si="1069"/>
        <v>1.2</v>
      </c>
      <c r="G3679" s="84">
        <f t="shared" ca="1" si="1062"/>
        <v>1</v>
      </c>
      <c r="H3679" s="81">
        <f ca="1">TRUNC(PRODUCT(G$10:G3678),15)</f>
        <v>1.40945772534528</v>
      </c>
      <c r="I3679" s="81">
        <f t="shared" ca="1" si="1063"/>
        <v>1.40945772534528</v>
      </c>
      <c r="J3679" s="81">
        <f t="shared" ca="1" si="1064"/>
        <v>1</v>
      </c>
      <c r="K3679" s="81">
        <f t="shared" ca="1" si="1065"/>
        <v>0</v>
      </c>
      <c r="L3679" s="85">
        <f>IF(VLOOKUP(A3679,$U$12:$AD$125,8)=VLOOKUP(A3678,$U$12:$AD$125,8),0,VLOOKUP(A3679,U$12:$AD$125,8))</f>
        <v>0</v>
      </c>
      <c r="M3679" s="86">
        <f>IF(L3679&gt;0,VLOOKUP(L3679,T$12:$AC$125,7),0)</f>
        <v>0</v>
      </c>
      <c r="N3679" s="81">
        <f t="shared" si="1070"/>
        <v>0</v>
      </c>
      <c r="O3679" s="81">
        <f t="shared" ca="1" si="1066"/>
        <v>0</v>
      </c>
      <c r="P3679" s="87" t="str">
        <f t="shared" si="1067"/>
        <v>A+J=</v>
      </c>
      <c r="Q3679" s="88">
        <f t="shared" si="1068"/>
        <v>46867</v>
      </c>
    </row>
    <row r="3680" spans="1:17" x14ac:dyDescent="0.2">
      <c r="A3680" s="79">
        <f t="shared" si="1071"/>
        <v>46752</v>
      </c>
      <c r="B3680" s="80" t="str">
        <f t="shared" ca="1" si="1059"/>
        <v>n.d</v>
      </c>
      <c r="C3680" s="81">
        <f t="shared" ca="1" si="1060"/>
        <v>487.07259923999999</v>
      </c>
      <c r="D3680" s="82">
        <f ca="1">IF(A3680&lt;$B$1,VLOOKUP(A3680,[1]DI!$A$4:$B$15000,2,FALSE),0)</f>
        <v>0</v>
      </c>
      <c r="E3680" s="81">
        <f t="shared" ca="1" si="1061"/>
        <v>0</v>
      </c>
      <c r="F3680" s="83">
        <f t="shared" si="1069"/>
        <v>1.2</v>
      </c>
      <c r="G3680" s="84">
        <f t="shared" ca="1" si="1062"/>
        <v>1</v>
      </c>
      <c r="H3680" s="81">
        <f ca="1">TRUNC(PRODUCT(G$10:G3679),15)</f>
        <v>1.40945772534528</v>
      </c>
      <c r="I3680" s="81">
        <f t="shared" ca="1" si="1063"/>
        <v>1.40945772534528</v>
      </c>
      <c r="J3680" s="81">
        <f t="shared" ca="1" si="1064"/>
        <v>1</v>
      </c>
      <c r="K3680" s="81">
        <f t="shared" ca="1" si="1065"/>
        <v>0</v>
      </c>
      <c r="L3680" s="85">
        <f>IF(VLOOKUP(A3680,$U$12:$AD$125,8)=VLOOKUP(A3679,$U$12:$AD$125,8),0,VLOOKUP(A3680,U$12:$AD$125,8))</f>
        <v>0</v>
      </c>
      <c r="M3680" s="86">
        <f>IF(L3680&gt;0,VLOOKUP(L3680,T$12:$AC$125,7),0)</f>
        <v>0</v>
      </c>
      <c r="N3680" s="81">
        <f t="shared" si="1070"/>
        <v>0</v>
      </c>
      <c r="O3680" s="81">
        <f t="shared" ca="1" si="1066"/>
        <v>0</v>
      </c>
      <c r="P3680" s="87" t="str">
        <f t="shared" si="1067"/>
        <v>A+J=</v>
      </c>
      <c r="Q3680" s="88">
        <f t="shared" si="1068"/>
        <v>46867</v>
      </c>
    </row>
    <row r="3681" spans="1:17" x14ac:dyDescent="0.2">
      <c r="A3681" s="79">
        <f t="shared" si="1071"/>
        <v>46753</v>
      </c>
      <c r="B3681" s="80" t="str">
        <f t="shared" ca="1" si="1059"/>
        <v>n.d</v>
      </c>
      <c r="C3681" s="81">
        <f t="shared" ca="1" si="1060"/>
        <v>487.07259923999999</v>
      </c>
      <c r="D3681" s="82">
        <f ca="1">IF(A3681&lt;$B$1,VLOOKUP(A3681,[1]DI!$A$4:$B$15000,2,FALSE),0)</f>
        <v>0</v>
      </c>
      <c r="E3681" s="81">
        <f t="shared" ca="1" si="1061"/>
        <v>0</v>
      </c>
      <c r="F3681" s="83">
        <f t="shared" si="1069"/>
        <v>1.2</v>
      </c>
      <c r="G3681" s="84">
        <f t="shared" ca="1" si="1062"/>
        <v>1</v>
      </c>
      <c r="H3681" s="81">
        <f ca="1">TRUNC(PRODUCT(G$10:G3680),15)</f>
        <v>1.40945772534528</v>
      </c>
      <c r="I3681" s="81">
        <f t="shared" ca="1" si="1063"/>
        <v>1.40945772534528</v>
      </c>
      <c r="J3681" s="81">
        <f t="shared" ca="1" si="1064"/>
        <v>1</v>
      </c>
      <c r="K3681" s="81">
        <f t="shared" ca="1" si="1065"/>
        <v>0</v>
      </c>
      <c r="L3681" s="85">
        <f>IF(VLOOKUP(A3681,$U$12:$AD$125,8)=VLOOKUP(A3680,$U$12:$AD$125,8),0,VLOOKUP(A3681,U$12:$AD$125,8))</f>
        <v>0</v>
      </c>
      <c r="M3681" s="86">
        <f>IF(L3681&gt;0,VLOOKUP(L3681,T$12:$AC$125,7),0)</f>
        <v>0</v>
      </c>
      <c r="N3681" s="81">
        <f t="shared" si="1070"/>
        <v>0</v>
      </c>
      <c r="O3681" s="81">
        <f t="shared" ca="1" si="1066"/>
        <v>0</v>
      </c>
      <c r="P3681" s="87" t="str">
        <f t="shared" si="1067"/>
        <v>A+J=</v>
      </c>
      <c r="Q3681" s="88">
        <f t="shared" si="1068"/>
        <v>46867</v>
      </c>
    </row>
    <row r="3682" spans="1:17" x14ac:dyDescent="0.2">
      <c r="A3682" s="79">
        <f t="shared" si="1071"/>
        <v>46754</v>
      </c>
      <c r="B3682" s="80" t="str">
        <f t="shared" ca="1" si="1059"/>
        <v>n.d</v>
      </c>
      <c r="C3682" s="81">
        <f t="shared" ca="1" si="1060"/>
        <v>487.07259923999999</v>
      </c>
      <c r="D3682" s="82">
        <f ca="1">IF(A3682&lt;$B$1,VLOOKUP(A3682,[1]DI!$A$4:$B$15000,2,FALSE),0)</f>
        <v>0</v>
      </c>
      <c r="E3682" s="81">
        <f t="shared" ca="1" si="1061"/>
        <v>0</v>
      </c>
      <c r="F3682" s="83">
        <f t="shared" si="1069"/>
        <v>1.2</v>
      </c>
      <c r="G3682" s="84">
        <f t="shared" ca="1" si="1062"/>
        <v>1</v>
      </c>
      <c r="H3682" s="81">
        <f ca="1">TRUNC(PRODUCT(G$10:G3681),15)</f>
        <v>1.40945772534528</v>
      </c>
      <c r="I3682" s="81">
        <f t="shared" ca="1" si="1063"/>
        <v>1.40945772534528</v>
      </c>
      <c r="J3682" s="81">
        <f t="shared" ca="1" si="1064"/>
        <v>1</v>
      </c>
      <c r="K3682" s="81">
        <f t="shared" ca="1" si="1065"/>
        <v>0</v>
      </c>
      <c r="L3682" s="85">
        <f>IF(VLOOKUP(A3682,$U$12:$AD$125,8)=VLOOKUP(A3681,$U$12:$AD$125,8),0,VLOOKUP(A3682,U$12:$AD$125,8))</f>
        <v>0</v>
      </c>
      <c r="M3682" s="86">
        <f>IF(L3682&gt;0,VLOOKUP(L3682,T$12:$AC$125,7),0)</f>
        <v>0</v>
      </c>
      <c r="N3682" s="81">
        <f t="shared" si="1070"/>
        <v>0</v>
      </c>
      <c r="O3682" s="81">
        <f t="shared" ca="1" si="1066"/>
        <v>0</v>
      </c>
      <c r="P3682" s="87" t="str">
        <f t="shared" si="1067"/>
        <v>A+J=</v>
      </c>
      <c r="Q3682" s="88">
        <f t="shared" si="1068"/>
        <v>46867</v>
      </c>
    </row>
    <row r="3683" spans="1:17" x14ac:dyDescent="0.2">
      <c r="A3683" s="79">
        <f t="shared" si="1071"/>
        <v>46755</v>
      </c>
      <c r="B3683" s="80" t="str">
        <f t="shared" ca="1" si="1059"/>
        <v>n.d</v>
      </c>
      <c r="C3683" s="81">
        <f t="shared" ca="1" si="1060"/>
        <v>487.07259923999999</v>
      </c>
      <c r="D3683" s="82">
        <f ca="1">IF(A3683&lt;$B$1,VLOOKUP(A3683,[1]DI!$A$4:$B$15000,2,FALSE),0)</f>
        <v>0</v>
      </c>
      <c r="E3683" s="81">
        <f t="shared" ca="1" si="1061"/>
        <v>0</v>
      </c>
      <c r="F3683" s="83">
        <f t="shared" si="1069"/>
        <v>1.2</v>
      </c>
      <c r="G3683" s="84">
        <f t="shared" ca="1" si="1062"/>
        <v>1</v>
      </c>
      <c r="H3683" s="81">
        <f ca="1">TRUNC(PRODUCT(G$10:G3682),15)</f>
        <v>1.40945772534528</v>
      </c>
      <c r="I3683" s="81">
        <f t="shared" ca="1" si="1063"/>
        <v>1.40945772534528</v>
      </c>
      <c r="J3683" s="81">
        <f t="shared" ca="1" si="1064"/>
        <v>1</v>
      </c>
      <c r="K3683" s="81">
        <f t="shared" ca="1" si="1065"/>
        <v>0</v>
      </c>
      <c r="L3683" s="85">
        <f>IF(VLOOKUP(A3683,$U$12:$AD$125,8)=VLOOKUP(A3682,$U$12:$AD$125,8),0,VLOOKUP(A3683,U$12:$AD$125,8))</f>
        <v>0</v>
      </c>
      <c r="M3683" s="86">
        <f>IF(L3683&gt;0,VLOOKUP(L3683,T$12:$AC$125,7),0)</f>
        <v>0</v>
      </c>
      <c r="N3683" s="81">
        <f t="shared" si="1070"/>
        <v>0</v>
      </c>
      <c r="O3683" s="81">
        <f t="shared" ca="1" si="1066"/>
        <v>0</v>
      </c>
      <c r="P3683" s="87" t="str">
        <f t="shared" si="1067"/>
        <v>A+J=</v>
      </c>
      <c r="Q3683" s="88">
        <f t="shared" si="1068"/>
        <v>46867</v>
      </c>
    </row>
    <row r="3684" spans="1:17" x14ac:dyDescent="0.2">
      <c r="A3684" s="79">
        <f t="shared" si="1071"/>
        <v>46756</v>
      </c>
      <c r="B3684" s="80" t="str">
        <f t="shared" ca="1" si="1059"/>
        <v>n.d</v>
      </c>
      <c r="C3684" s="81">
        <f t="shared" ca="1" si="1060"/>
        <v>487.07259923999999</v>
      </c>
      <c r="D3684" s="82">
        <f ca="1">IF(A3684&lt;$B$1,VLOOKUP(A3684,[1]DI!$A$4:$B$15000,2,FALSE),0)</f>
        <v>0</v>
      </c>
      <c r="E3684" s="81">
        <f t="shared" ca="1" si="1061"/>
        <v>0</v>
      </c>
      <c r="F3684" s="83">
        <f t="shared" si="1069"/>
        <v>1.2</v>
      </c>
      <c r="G3684" s="84">
        <f t="shared" ca="1" si="1062"/>
        <v>1</v>
      </c>
      <c r="H3684" s="81">
        <f ca="1">TRUNC(PRODUCT(G$10:G3683),15)</f>
        <v>1.40945772534528</v>
      </c>
      <c r="I3684" s="81">
        <f t="shared" ca="1" si="1063"/>
        <v>1.40945772534528</v>
      </c>
      <c r="J3684" s="81">
        <f t="shared" ca="1" si="1064"/>
        <v>1</v>
      </c>
      <c r="K3684" s="81">
        <f t="shared" ca="1" si="1065"/>
        <v>0</v>
      </c>
      <c r="L3684" s="85">
        <f>IF(VLOOKUP(A3684,$U$12:$AD$125,8)=VLOOKUP(A3683,$U$12:$AD$125,8),0,VLOOKUP(A3684,U$12:$AD$125,8))</f>
        <v>0</v>
      </c>
      <c r="M3684" s="86">
        <f>IF(L3684&gt;0,VLOOKUP(L3684,T$12:$AC$125,7),0)</f>
        <v>0</v>
      </c>
      <c r="N3684" s="81">
        <f t="shared" si="1070"/>
        <v>0</v>
      </c>
      <c r="O3684" s="81">
        <f t="shared" ca="1" si="1066"/>
        <v>0</v>
      </c>
      <c r="P3684" s="87" t="str">
        <f t="shared" si="1067"/>
        <v>A+J=</v>
      </c>
      <c r="Q3684" s="88">
        <f t="shared" si="1068"/>
        <v>46867</v>
      </c>
    </row>
    <row r="3685" spans="1:17" x14ac:dyDescent="0.2">
      <c r="A3685" s="79">
        <f t="shared" si="1071"/>
        <v>46757</v>
      </c>
      <c r="B3685" s="80" t="str">
        <f t="shared" ca="1" si="1059"/>
        <v>n.d</v>
      </c>
      <c r="C3685" s="81">
        <f t="shared" ca="1" si="1060"/>
        <v>487.07259923999999</v>
      </c>
      <c r="D3685" s="82">
        <f ca="1">IF(A3685&lt;$B$1,VLOOKUP(A3685,[1]DI!$A$4:$B$15000,2,FALSE),0)</f>
        <v>0</v>
      </c>
      <c r="E3685" s="81">
        <f t="shared" ca="1" si="1061"/>
        <v>0</v>
      </c>
      <c r="F3685" s="83">
        <f t="shared" si="1069"/>
        <v>1.2</v>
      </c>
      <c r="G3685" s="84">
        <f t="shared" ca="1" si="1062"/>
        <v>1</v>
      </c>
      <c r="H3685" s="81">
        <f ca="1">TRUNC(PRODUCT(G$10:G3684),15)</f>
        <v>1.40945772534528</v>
      </c>
      <c r="I3685" s="81">
        <f t="shared" ca="1" si="1063"/>
        <v>1.40945772534528</v>
      </c>
      <c r="J3685" s="81">
        <f t="shared" ca="1" si="1064"/>
        <v>1</v>
      </c>
      <c r="K3685" s="81">
        <f t="shared" ca="1" si="1065"/>
        <v>0</v>
      </c>
      <c r="L3685" s="85">
        <f>IF(VLOOKUP(A3685,$U$12:$AD$125,8)=VLOOKUP(A3684,$U$12:$AD$125,8),0,VLOOKUP(A3685,U$12:$AD$125,8))</f>
        <v>0</v>
      </c>
      <c r="M3685" s="86">
        <f>IF(L3685&gt;0,VLOOKUP(L3685,T$12:$AC$125,7),0)</f>
        <v>0</v>
      </c>
      <c r="N3685" s="81">
        <f t="shared" si="1070"/>
        <v>0</v>
      </c>
      <c r="O3685" s="81">
        <f t="shared" ca="1" si="1066"/>
        <v>0</v>
      </c>
      <c r="P3685" s="87" t="str">
        <f t="shared" si="1067"/>
        <v>A+J=</v>
      </c>
      <c r="Q3685" s="88">
        <f t="shared" si="1068"/>
        <v>46867</v>
      </c>
    </row>
    <row r="3686" spans="1:17" x14ac:dyDescent="0.2">
      <c r="A3686" s="79">
        <f t="shared" si="1071"/>
        <v>46758</v>
      </c>
      <c r="B3686" s="80" t="str">
        <f t="shared" ca="1" si="1059"/>
        <v>n.d</v>
      </c>
      <c r="C3686" s="81">
        <f t="shared" ca="1" si="1060"/>
        <v>487.07259923999999</v>
      </c>
      <c r="D3686" s="82">
        <f ca="1">IF(A3686&lt;$B$1,VLOOKUP(A3686,[1]DI!$A$4:$B$15000,2,FALSE),0)</f>
        <v>0</v>
      </c>
      <c r="E3686" s="81">
        <f t="shared" ca="1" si="1061"/>
        <v>0</v>
      </c>
      <c r="F3686" s="83">
        <f t="shared" si="1069"/>
        <v>1.2</v>
      </c>
      <c r="G3686" s="84">
        <f t="shared" ca="1" si="1062"/>
        <v>1</v>
      </c>
      <c r="H3686" s="81">
        <f ca="1">TRUNC(PRODUCT(G$10:G3685),15)</f>
        <v>1.40945772534528</v>
      </c>
      <c r="I3686" s="81">
        <f t="shared" ca="1" si="1063"/>
        <v>1.40945772534528</v>
      </c>
      <c r="J3686" s="81">
        <f t="shared" ca="1" si="1064"/>
        <v>1</v>
      </c>
      <c r="K3686" s="81">
        <f t="shared" ca="1" si="1065"/>
        <v>0</v>
      </c>
      <c r="L3686" s="85">
        <f>IF(VLOOKUP(A3686,$U$12:$AD$125,8)=VLOOKUP(A3685,$U$12:$AD$125,8),0,VLOOKUP(A3686,U$12:$AD$125,8))</f>
        <v>0</v>
      </c>
      <c r="M3686" s="86">
        <f>IF(L3686&gt;0,VLOOKUP(L3686,T$12:$AC$125,7),0)</f>
        <v>0</v>
      </c>
      <c r="N3686" s="81">
        <f t="shared" si="1070"/>
        <v>0</v>
      </c>
      <c r="O3686" s="81">
        <f t="shared" ca="1" si="1066"/>
        <v>0</v>
      </c>
      <c r="P3686" s="87" t="str">
        <f t="shared" si="1067"/>
        <v>A+J=</v>
      </c>
      <c r="Q3686" s="88">
        <f t="shared" si="1068"/>
        <v>46867</v>
      </c>
    </row>
    <row r="3687" spans="1:17" x14ac:dyDescent="0.2">
      <c r="A3687" s="79">
        <f t="shared" si="1071"/>
        <v>46759</v>
      </c>
      <c r="B3687" s="80" t="str">
        <f t="shared" ca="1" si="1059"/>
        <v>n.d</v>
      </c>
      <c r="C3687" s="81">
        <f t="shared" ca="1" si="1060"/>
        <v>487.07259923999999</v>
      </c>
      <c r="D3687" s="82">
        <f ca="1">IF(A3687&lt;$B$1,VLOOKUP(A3687,[1]DI!$A$4:$B$15000,2,FALSE),0)</f>
        <v>0</v>
      </c>
      <c r="E3687" s="81">
        <f t="shared" ca="1" si="1061"/>
        <v>0</v>
      </c>
      <c r="F3687" s="83">
        <f t="shared" si="1069"/>
        <v>1.2</v>
      </c>
      <c r="G3687" s="84">
        <f t="shared" ca="1" si="1062"/>
        <v>1</v>
      </c>
      <c r="H3687" s="81">
        <f ca="1">TRUNC(PRODUCT(G$10:G3686),15)</f>
        <v>1.40945772534528</v>
      </c>
      <c r="I3687" s="81">
        <f t="shared" ca="1" si="1063"/>
        <v>1.40945772534528</v>
      </c>
      <c r="J3687" s="81">
        <f t="shared" ca="1" si="1064"/>
        <v>1</v>
      </c>
      <c r="K3687" s="81">
        <f t="shared" ca="1" si="1065"/>
        <v>0</v>
      </c>
      <c r="L3687" s="85">
        <f>IF(VLOOKUP(A3687,$U$12:$AD$125,8)=VLOOKUP(A3686,$U$12:$AD$125,8),0,VLOOKUP(A3687,U$12:$AD$125,8))</f>
        <v>0</v>
      </c>
      <c r="M3687" s="86">
        <f>IF(L3687&gt;0,VLOOKUP(L3687,T$12:$AC$125,7),0)</f>
        <v>0</v>
      </c>
      <c r="N3687" s="81">
        <f t="shared" si="1070"/>
        <v>0</v>
      </c>
      <c r="O3687" s="81">
        <f t="shared" ca="1" si="1066"/>
        <v>0</v>
      </c>
      <c r="P3687" s="87" t="str">
        <f t="shared" si="1067"/>
        <v>A+J=</v>
      </c>
      <c r="Q3687" s="88">
        <f t="shared" si="1068"/>
        <v>46867</v>
      </c>
    </row>
    <row r="3688" spans="1:17" x14ac:dyDescent="0.2">
      <c r="A3688" s="79">
        <f t="shared" si="1071"/>
        <v>46760</v>
      </c>
      <c r="B3688" s="80" t="str">
        <f t="shared" ca="1" si="1059"/>
        <v>n.d</v>
      </c>
      <c r="C3688" s="81">
        <f t="shared" ca="1" si="1060"/>
        <v>487.07259923999999</v>
      </c>
      <c r="D3688" s="82">
        <f ca="1">IF(A3688&lt;$B$1,VLOOKUP(A3688,[1]DI!$A$4:$B$15000,2,FALSE),0)</f>
        <v>0</v>
      </c>
      <c r="E3688" s="81">
        <f t="shared" ca="1" si="1061"/>
        <v>0</v>
      </c>
      <c r="F3688" s="83">
        <f t="shared" si="1069"/>
        <v>1.2</v>
      </c>
      <c r="G3688" s="84">
        <f t="shared" ca="1" si="1062"/>
        <v>1</v>
      </c>
      <c r="H3688" s="81">
        <f ca="1">TRUNC(PRODUCT(G$10:G3687),15)</f>
        <v>1.40945772534528</v>
      </c>
      <c r="I3688" s="81">
        <f t="shared" ca="1" si="1063"/>
        <v>1.40945772534528</v>
      </c>
      <c r="J3688" s="81">
        <f t="shared" ca="1" si="1064"/>
        <v>1</v>
      </c>
      <c r="K3688" s="81">
        <f t="shared" ca="1" si="1065"/>
        <v>0</v>
      </c>
      <c r="L3688" s="85">
        <f>IF(VLOOKUP(A3688,$U$12:$AD$125,8)=VLOOKUP(A3687,$U$12:$AD$125,8),0,VLOOKUP(A3688,U$12:$AD$125,8))</f>
        <v>0</v>
      </c>
      <c r="M3688" s="86">
        <f>IF(L3688&gt;0,VLOOKUP(L3688,T$12:$AC$125,7),0)</f>
        <v>0</v>
      </c>
      <c r="N3688" s="81">
        <f t="shared" si="1070"/>
        <v>0</v>
      </c>
      <c r="O3688" s="81">
        <f t="shared" ca="1" si="1066"/>
        <v>0</v>
      </c>
      <c r="P3688" s="87" t="str">
        <f t="shared" si="1067"/>
        <v>A+J=</v>
      </c>
      <c r="Q3688" s="88">
        <f t="shared" si="1068"/>
        <v>46867</v>
      </c>
    </row>
    <row r="3689" spans="1:17" x14ac:dyDescent="0.2">
      <c r="A3689" s="79">
        <f t="shared" si="1071"/>
        <v>46761</v>
      </c>
      <c r="B3689" s="80" t="str">
        <f t="shared" ca="1" si="1059"/>
        <v>n.d</v>
      </c>
      <c r="C3689" s="81">
        <f t="shared" ca="1" si="1060"/>
        <v>487.07259923999999</v>
      </c>
      <c r="D3689" s="82">
        <f ca="1">IF(A3689&lt;$B$1,VLOOKUP(A3689,[1]DI!$A$4:$B$15000,2,FALSE),0)</f>
        <v>0</v>
      </c>
      <c r="E3689" s="81">
        <f t="shared" ca="1" si="1061"/>
        <v>0</v>
      </c>
      <c r="F3689" s="83">
        <f t="shared" si="1069"/>
        <v>1.2</v>
      </c>
      <c r="G3689" s="84">
        <f t="shared" ca="1" si="1062"/>
        <v>1</v>
      </c>
      <c r="H3689" s="81">
        <f ca="1">TRUNC(PRODUCT(G$10:G3688),15)</f>
        <v>1.40945772534528</v>
      </c>
      <c r="I3689" s="81">
        <f t="shared" ca="1" si="1063"/>
        <v>1.40945772534528</v>
      </c>
      <c r="J3689" s="81">
        <f t="shared" ca="1" si="1064"/>
        <v>1</v>
      </c>
      <c r="K3689" s="81">
        <f t="shared" ca="1" si="1065"/>
        <v>0</v>
      </c>
      <c r="L3689" s="85">
        <f>IF(VLOOKUP(A3689,$U$12:$AD$125,8)=VLOOKUP(A3688,$U$12:$AD$125,8),0,VLOOKUP(A3689,U$12:$AD$125,8))</f>
        <v>0</v>
      </c>
      <c r="M3689" s="86">
        <f>IF(L3689&gt;0,VLOOKUP(L3689,T$12:$AC$125,7),0)</f>
        <v>0</v>
      </c>
      <c r="N3689" s="81">
        <f t="shared" si="1070"/>
        <v>0</v>
      </c>
      <c r="O3689" s="81">
        <f t="shared" ca="1" si="1066"/>
        <v>0</v>
      </c>
      <c r="P3689" s="87" t="str">
        <f t="shared" si="1067"/>
        <v>A+J=</v>
      </c>
      <c r="Q3689" s="88">
        <f t="shared" si="1068"/>
        <v>46867</v>
      </c>
    </row>
    <row r="3690" spans="1:17" x14ac:dyDescent="0.2">
      <c r="A3690" s="79">
        <f t="shared" si="1071"/>
        <v>46762</v>
      </c>
      <c r="B3690" s="80" t="str">
        <f t="shared" ca="1" si="1059"/>
        <v>n.d</v>
      </c>
      <c r="C3690" s="81">
        <f t="shared" ca="1" si="1060"/>
        <v>487.07259923999999</v>
      </c>
      <c r="D3690" s="82">
        <f ca="1">IF(A3690&lt;$B$1,VLOOKUP(A3690,[1]DI!$A$4:$B$15000,2,FALSE),0)</f>
        <v>0</v>
      </c>
      <c r="E3690" s="81">
        <f t="shared" ca="1" si="1061"/>
        <v>0</v>
      </c>
      <c r="F3690" s="83">
        <f t="shared" si="1069"/>
        <v>1.2</v>
      </c>
      <c r="G3690" s="84">
        <f t="shared" ca="1" si="1062"/>
        <v>1</v>
      </c>
      <c r="H3690" s="81">
        <f ca="1">TRUNC(PRODUCT(G$10:G3689),15)</f>
        <v>1.40945772534528</v>
      </c>
      <c r="I3690" s="81">
        <f t="shared" ca="1" si="1063"/>
        <v>1.40945772534528</v>
      </c>
      <c r="J3690" s="81">
        <f t="shared" ca="1" si="1064"/>
        <v>1</v>
      </c>
      <c r="K3690" s="81">
        <f t="shared" ca="1" si="1065"/>
        <v>0</v>
      </c>
      <c r="L3690" s="85">
        <f>IF(VLOOKUP(A3690,$U$12:$AD$125,8)=VLOOKUP(A3689,$U$12:$AD$125,8),0,VLOOKUP(A3690,U$12:$AD$125,8))</f>
        <v>0</v>
      </c>
      <c r="M3690" s="86">
        <f>IF(L3690&gt;0,VLOOKUP(L3690,T$12:$AC$125,7),0)</f>
        <v>0</v>
      </c>
      <c r="N3690" s="81">
        <f t="shared" si="1070"/>
        <v>0</v>
      </c>
      <c r="O3690" s="81">
        <f t="shared" ca="1" si="1066"/>
        <v>0</v>
      </c>
      <c r="P3690" s="87" t="str">
        <f t="shared" si="1067"/>
        <v>A+J=</v>
      </c>
      <c r="Q3690" s="88">
        <f t="shared" si="1068"/>
        <v>46867</v>
      </c>
    </row>
    <row r="3691" spans="1:17" x14ac:dyDescent="0.2">
      <c r="A3691" s="79">
        <f t="shared" si="1071"/>
        <v>46763</v>
      </c>
      <c r="B3691" s="80" t="str">
        <f t="shared" ca="1" si="1059"/>
        <v>n.d</v>
      </c>
      <c r="C3691" s="81">
        <f t="shared" ca="1" si="1060"/>
        <v>487.07259923999999</v>
      </c>
      <c r="D3691" s="82">
        <f ca="1">IF(A3691&lt;$B$1,VLOOKUP(A3691,[1]DI!$A$4:$B$15000,2,FALSE),0)</f>
        <v>0</v>
      </c>
      <c r="E3691" s="81">
        <f t="shared" ca="1" si="1061"/>
        <v>0</v>
      </c>
      <c r="F3691" s="83">
        <f t="shared" si="1069"/>
        <v>1.2</v>
      </c>
      <c r="G3691" s="84">
        <f t="shared" ca="1" si="1062"/>
        <v>1</v>
      </c>
      <c r="H3691" s="81">
        <f ca="1">TRUNC(PRODUCT(G$10:G3690),15)</f>
        <v>1.40945772534528</v>
      </c>
      <c r="I3691" s="81">
        <f t="shared" ca="1" si="1063"/>
        <v>1.40945772534528</v>
      </c>
      <c r="J3691" s="81">
        <f t="shared" ca="1" si="1064"/>
        <v>1</v>
      </c>
      <c r="K3691" s="81">
        <f t="shared" ca="1" si="1065"/>
        <v>0</v>
      </c>
      <c r="L3691" s="85">
        <f>IF(VLOOKUP(A3691,$U$12:$AD$125,8)=VLOOKUP(A3690,$U$12:$AD$125,8),0,VLOOKUP(A3691,U$12:$AD$125,8))</f>
        <v>0</v>
      </c>
      <c r="M3691" s="86">
        <f>IF(L3691&gt;0,VLOOKUP(L3691,T$12:$AC$125,7),0)</f>
        <v>0</v>
      </c>
      <c r="N3691" s="81">
        <f t="shared" si="1070"/>
        <v>0</v>
      </c>
      <c r="O3691" s="81">
        <f t="shared" ca="1" si="1066"/>
        <v>0</v>
      </c>
      <c r="P3691" s="87" t="str">
        <f t="shared" si="1067"/>
        <v>A+J=</v>
      </c>
      <c r="Q3691" s="88">
        <f t="shared" si="1068"/>
        <v>46867</v>
      </c>
    </row>
    <row r="3692" spans="1:17" x14ac:dyDescent="0.2">
      <c r="A3692" s="79">
        <f t="shared" si="1071"/>
        <v>46764</v>
      </c>
      <c r="B3692" s="80" t="str">
        <f t="shared" ca="1" si="1059"/>
        <v>n.d</v>
      </c>
      <c r="C3692" s="81">
        <f t="shared" ca="1" si="1060"/>
        <v>487.07259923999999</v>
      </c>
      <c r="D3692" s="82">
        <f ca="1">IF(A3692&lt;$B$1,VLOOKUP(A3692,[1]DI!$A$4:$B$15000,2,FALSE),0)</f>
        <v>0</v>
      </c>
      <c r="E3692" s="81">
        <f t="shared" ca="1" si="1061"/>
        <v>0</v>
      </c>
      <c r="F3692" s="83">
        <f t="shared" si="1069"/>
        <v>1.2</v>
      </c>
      <c r="G3692" s="84">
        <f t="shared" ca="1" si="1062"/>
        <v>1</v>
      </c>
      <c r="H3692" s="81">
        <f ca="1">TRUNC(PRODUCT(G$10:G3691),15)</f>
        <v>1.40945772534528</v>
      </c>
      <c r="I3692" s="81">
        <f t="shared" ca="1" si="1063"/>
        <v>1.40945772534528</v>
      </c>
      <c r="J3692" s="81">
        <f t="shared" ca="1" si="1064"/>
        <v>1</v>
      </c>
      <c r="K3692" s="81">
        <f t="shared" ca="1" si="1065"/>
        <v>0</v>
      </c>
      <c r="L3692" s="85">
        <f>IF(VLOOKUP(A3692,$U$12:$AD$125,8)=VLOOKUP(A3691,$U$12:$AD$125,8),0,VLOOKUP(A3692,U$12:$AD$125,8))</f>
        <v>0</v>
      </c>
      <c r="M3692" s="86">
        <f>IF(L3692&gt;0,VLOOKUP(L3692,T$12:$AC$125,7),0)</f>
        <v>0</v>
      </c>
      <c r="N3692" s="81">
        <f t="shared" si="1070"/>
        <v>0</v>
      </c>
      <c r="O3692" s="81">
        <f t="shared" ca="1" si="1066"/>
        <v>0</v>
      </c>
      <c r="P3692" s="87" t="str">
        <f t="shared" si="1067"/>
        <v>A+J=</v>
      </c>
      <c r="Q3692" s="88">
        <f t="shared" si="1068"/>
        <v>46867</v>
      </c>
    </row>
    <row r="3693" spans="1:17" x14ac:dyDescent="0.2">
      <c r="A3693" s="79">
        <f t="shared" si="1071"/>
        <v>46765</v>
      </c>
      <c r="B3693" s="80" t="str">
        <f t="shared" ca="1" si="1059"/>
        <v>n.d</v>
      </c>
      <c r="C3693" s="81">
        <f t="shared" ca="1" si="1060"/>
        <v>487.07259923999999</v>
      </c>
      <c r="D3693" s="82">
        <f ca="1">IF(A3693&lt;$B$1,VLOOKUP(A3693,[1]DI!$A$4:$B$15000,2,FALSE),0)</f>
        <v>0</v>
      </c>
      <c r="E3693" s="81">
        <f t="shared" ca="1" si="1061"/>
        <v>0</v>
      </c>
      <c r="F3693" s="83">
        <f t="shared" si="1069"/>
        <v>1.2</v>
      </c>
      <c r="G3693" s="84">
        <f t="shared" ca="1" si="1062"/>
        <v>1</v>
      </c>
      <c r="H3693" s="81">
        <f ca="1">TRUNC(PRODUCT(G$10:G3692),15)</f>
        <v>1.40945772534528</v>
      </c>
      <c r="I3693" s="81">
        <f t="shared" ca="1" si="1063"/>
        <v>1.40945772534528</v>
      </c>
      <c r="J3693" s="81">
        <f t="shared" ca="1" si="1064"/>
        <v>1</v>
      </c>
      <c r="K3693" s="81">
        <f t="shared" ca="1" si="1065"/>
        <v>0</v>
      </c>
      <c r="L3693" s="85">
        <f>IF(VLOOKUP(A3693,$U$12:$AD$125,8)=VLOOKUP(A3692,$U$12:$AD$125,8),0,VLOOKUP(A3693,U$12:$AD$125,8))</f>
        <v>0</v>
      </c>
      <c r="M3693" s="86">
        <f>IF(L3693&gt;0,VLOOKUP(L3693,T$12:$AC$125,7),0)</f>
        <v>0</v>
      </c>
      <c r="N3693" s="81">
        <f t="shared" si="1070"/>
        <v>0</v>
      </c>
      <c r="O3693" s="81">
        <f t="shared" ca="1" si="1066"/>
        <v>0</v>
      </c>
      <c r="P3693" s="87" t="str">
        <f t="shared" si="1067"/>
        <v>A+J=</v>
      </c>
      <c r="Q3693" s="88">
        <f t="shared" si="1068"/>
        <v>46867</v>
      </c>
    </row>
    <row r="3694" spans="1:17" x14ac:dyDescent="0.2">
      <c r="A3694" s="79">
        <f t="shared" si="1071"/>
        <v>46766</v>
      </c>
      <c r="B3694" s="80" t="str">
        <f t="shared" ca="1" si="1059"/>
        <v>n.d</v>
      </c>
      <c r="C3694" s="81">
        <f t="shared" ca="1" si="1060"/>
        <v>487.07259923999999</v>
      </c>
      <c r="D3694" s="82">
        <f ca="1">IF(A3694&lt;$B$1,VLOOKUP(A3694,[1]DI!$A$4:$B$15000,2,FALSE),0)</f>
        <v>0</v>
      </c>
      <c r="E3694" s="81">
        <f t="shared" ca="1" si="1061"/>
        <v>0</v>
      </c>
      <c r="F3694" s="83">
        <f t="shared" si="1069"/>
        <v>1.2</v>
      </c>
      <c r="G3694" s="84">
        <f t="shared" ca="1" si="1062"/>
        <v>1</v>
      </c>
      <c r="H3694" s="81">
        <f ca="1">TRUNC(PRODUCT(G$10:G3693),15)</f>
        <v>1.40945772534528</v>
      </c>
      <c r="I3694" s="81">
        <f t="shared" ca="1" si="1063"/>
        <v>1.40945772534528</v>
      </c>
      <c r="J3694" s="81">
        <f t="shared" ca="1" si="1064"/>
        <v>1</v>
      </c>
      <c r="K3694" s="81">
        <f t="shared" ca="1" si="1065"/>
        <v>0</v>
      </c>
      <c r="L3694" s="85">
        <f>IF(VLOOKUP(A3694,$U$12:$AD$125,8)=VLOOKUP(A3693,$U$12:$AD$125,8),0,VLOOKUP(A3694,U$12:$AD$125,8))</f>
        <v>0</v>
      </c>
      <c r="M3694" s="86">
        <f>IF(L3694&gt;0,VLOOKUP(L3694,T$12:$AC$125,7),0)</f>
        <v>0</v>
      </c>
      <c r="N3694" s="81">
        <f t="shared" si="1070"/>
        <v>0</v>
      </c>
      <c r="O3694" s="81">
        <f t="shared" ca="1" si="1066"/>
        <v>0</v>
      </c>
      <c r="P3694" s="87" t="str">
        <f t="shared" si="1067"/>
        <v>A+J=</v>
      </c>
      <c r="Q3694" s="88">
        <f t="shared" si="1068"/>
        <v>46867</v>
      </c>
    </row>
    <row r="3695" spans="1:17" x14ac:dyDescent="0.2">
      <c r="A3695" s="79">
        <f t="shared" si="1071"/>
        <v>46767</v>
      </c>
      <c r="B3695" s="80" t="str">
        <f t="shared" ca="1" si="1059"/>
        <v>n.d</v>
      </c>
      <c r="C3695" s="81">
        <f t="shared" ca="1" si="1060"/>
        <v>487.07259923999999</v>
      </c>
      <c r="D3695" s="82">
        <f ca="1">IF(A3695&lt;$B$1,VLOOKUP(A3695,[1]DI!$A$4:$B$15000,2,FALSE),0)</f>
        <v>0</v>
      </c>
      <c r="E3695" s="81">
        <f t="shared" ca="1" si="1061"/>
        <v>0</v>
      </c>
      <c r="F3695" s="83">
        <f t="shared" si="1069"/>
        <v>1.2</v>
      </c>
      <c r="G3695" s="84">
        <f t="shared" ca="1" si="1062"/>
        <v>1</v>
      </c>
      <c r="H3695" s="81">
        <f ca="1">TRUNC(PRODUCT(G$10:G3694),15)</f>
        <v>1.40945772534528</v>
      </c>
      <c r="I3695" s="81">
        <f t="shared" ca="1" si="1063"/>
        <v>1.40945772534528</v>
      </c>
      <c r="J3695" s="81">
        <f t="shared" ca="1" si="1064"/>
        <v>1</v>
      </c>
      <c r="K3695" s="81">
        <f t="shared" ca="1" si="1065"/>
        <v>0</v>
      </c>
      <c r="L3695" s="85">
        <f>IF(VLOOKUP(A3695,$U$12:$AD$125,8)=VLOOKUP(A3694,$U$12:$AD$125,8),0,VLOOKUP(A3695,U$12:$AD$125,8))</f>
        <v>0</v>
      </c>
      <c r="M3695" s="86">
        <f>IF(L3695&gt;0,VLOOKUP(L3695,T$12:$AC$125,7),0)</f>
        <v>0</v>
      </c>
      <c r="N3695" s="81">
        <f t="shared" si="1070"/>
        <v>0</v>
      </c>
      <c r="O3695" s="81">
        <f t="shared" ca="1" si="1066"/>
        <v>0</v>
      </c>
      <c r="P3695" s="87" t="str">
        <f t="shared" si="1067"/>
        <v>A+J=</v>
      </c>
      <c r="Q3695" s="88">
        <f t="shared" si="1068"/>
        <v>46867</v>
      </c>
    </row>
    <row r="3696" spans="1:17" x14ac:dyDescent="0.2">
      <c r="A3696" s="79">
        <f t="shared" si="1071"/>
        <v>46768</v>
      </c>
      <c r="B3696" s="80" t="str">
        <f t="shared" ca="1" si="1059"/>
        <v>n.d</v>
      </c>
      <c r="C3696" s="81">
        <f t="shared" ca="1" si="1060"/>
        <v>487.07259923999999</v>
      </c>
      <c r="D3696" s="82">
        <f ca="1">IF(A3696&lt;$B$1,VLOOKUP(A3696,[1]DI!$A$4:$B$15000,2,FALSE),0)</f>
        <v>0</v>
      </c>
      <c r="E3696" s="81">
        <f t="shared" ca="1" si="1061"/>
        <v>0</v>
      </c>
      <c r="F3696" s="83">
        <f t="shared" si="1069"/>
        <v>1.2</v>
      </c>
      <c r="G3696" s="84">
        <f t="shared" ca="1" si="1062"/>
        <v>1</v>
      </c>
      <c r="H3696" s="81">
        <f ca="1">TRUNC(PRODUCT(G$10:G3695),15)</f>
        <v>1.40945772534528</v>
      </c>
      <c r="I3696" s="81">
        <f t="shared" ca="1" si="1063"/>
        <v>1.40945772534528</v>
      </c>
      <c r="J3696" s="81">
        <f t="shared" ca="1" si="1064"/>
        <v>1</v>
      </c>
      <c r="K3696" s="81">
        <f t="shared" ca="1" si="1065"/>
        <v>0</v>
      </c>
      <c r="L3696" s="85">
        <f>IF(VLOOKUP(A3696,$U$12:$AD$125,8)=VLOOKUP(A3695,$U$12:$AD$125,8),0,VLOOKUP(A3696,U$12:$AD$125,8))</f>
        <v>0</v>
      </c>
      <c r="M3696" s="86">
        <f>IF(L3696&gt;0,VLOOKUP(L3696,T$12:$AC$125,7),0)</f>
        <v>0</v>
      </c>
      <c r="N3696" s="81">
        <f t="shared" si="1070"/>
        <v>0</v>
      </c>
      <c r="O3696" s="81">
        <f t="shared" ca="1" si="1066"/>
        <v>0</v>
      </c>
      <c r="P3696" s="87" t="str">
        <f t="shared" si="1067"/>
        <v>A+J=</v>
      </c>
      <c r="Q3696" s="88">
        <f t="shared" si="1068"/>
        <v>46867</v>
      </c>
    </row>
    <row r="3697" spans="1:17" x14ac:dyDescent="0.2">
      <c r="A3697" s="79">
        <f t="shared" si="1071"/>
        <v>46769</v>
      </c>
      <c r="B3697" s="80" t="str">
        <f t="shared" ca="1" si="1059"/>
        <v>n.d</v>
      </c>
      <c r="C3697" s="81">
        <f t="shared" ca="1" si="1060"/>
        <v>487.07259923999999</v>
      </c>
      <c r="D3697" s="82">
        <f ca="1">IF(A3697&lt;$B$1,VLOOKUP(A3697,[1]DI!$A$4:$B$15000,2,FALSE),0)</f>
        <v>0</v>
      </c>
      <c r="E3697" s="81">
        <f t="shared" ca="1" si="1061"/>
        <v>0</v>
      </c>
      <c r="F3697" s="83">
        <f t="shared" si="1069"/>
        <v>1.2</v>
      </c>
      <c r="G3697" s="84">
        <f t="shared" ca="1" si="1062"/>
        <v>1</v>
      </c>
      <c r="H3697" s="81">
        <f ca="1">TRUNC(PRODUCT(G$10:G3696),15)</f>
        <v>1.40945772534528</v>
      </c>
      <c r="I3697" s="81">
        <f t="shared" ca="1" si="1063"/>
        <v>1.40945772534528</v>
      </c>
      <c r="J3697" s="81">
        <f t="shared" ca="1" si="1064"/>
        <v>1</v>
      </c>
      <c r="K3697" s="81">
        <f t="shared" ca="1" si="1065"/>
        <v>0</v>
      </c>
      <c r="L3697" s="85">
        <f>IF(VLOOKUP(A3697,$U$12:$AD$125,8)=VLOOKUP(A3696,$U$12:$AD$125,8),0,VLOOKUP(A3697,U$12:$AD$125,8))</f>
        <v>0</v>
      </c>
      <c r="M3697" s="86">
        <f>IF(L3697&gt;0,VLOOKUP(L3697,T$12:$AC$125,7),0)</f>
        <v>0</v>
      </c>
      <c r="N3697" s="81">
        <f t="shared" si="1070"/>
        <v>0</v>
      </c>
      <c r="O3697" s="81">
        <f t="shared" ca="1" si="1066"/>
        <v>0</v>
      </c>
      <c r="P3697" s="87" t="str">
        <f t="shared" si="1067"/>
        <v>A+J=</v>
      </c>
      <c r="Q3697" s="88">
        <f t="shared" si="1068"/>
        <v>46867</v>
      </c>
    </row>
    <row r="3698" spans="1:17" x14ac:dyDescent="0.2">
      <c r="A3698" s="79">
        <f t="shared" si="1071"/>
        <v>46770</v>
      </c>
      <c r="B3698" s="80" t="str">
        <f t="shared" ca="1" si="1059"/>
        <v>n.d</v>
      </c>
      <c r="C3698" s="81">
        <f t="shared" ca="1" si="1060"/>
        <v>487.07259923999999</v>
      </c>
      <c r="D3698" s="82">
        <f ca="1">IF(A3698&lt;$B$1,VLOOKUP(A3698,[1]DI!$A$4:$B$15000,2,FALSE),0)</f>
        <v>0</v>
      </c>
      <c r="E3698" s="81">
        <f t="shared" ca="1" si="1061"/>
        <v>0</v>
      </c>
      <c r="F3698" s="83">
        <f t="shared" si="1069"/>
        <v>1.2</v>
      </c>
      <c r="G3698" s="84">
        <f t="shared" ca="1" si="1062"/>
        <v>1</v>
      </c>
      <c r="H3698" s="81">
        <f ca="1">TRUNC(PRODUCT(G$10:G3697),15)</f>
        <v>1.40945772534528</v>
      </c>
      <c r="I3698" s="81">
        <f t="shared" ca="1" si="1063"/>
        <v>1.40945772534528</v>
      </c>
      <c r="J3698" s="81">
        <f t="shared" ca="1" si="1064"/>
        <v>1</v>
      </c>
      <c r="K3698" s="81">
        <f t="shared" ca="1" si="1065"/>
        <v>0</v>
      </c>
      <c r="L3698" s="85">
        <f>IF(VLOOKUP(A3698,$U$12:$AD$125,8)=VLOOKUP(A3697,$U$12:$AD$125,8),0,VLOOKUP(A3698,U$12:$AD$125,8))</f>
        <v>0</v>
      </c>
      <c r="M3698" s="86">
        <f>IF(L3698&gt;0,VLOOKUP(L3698,T$12:$AC$125,7),0)</f>
        <v>0</v>
      </c>
      <c r="N3698" s="81">
        <f t="shared" si="1070"/>
        <v>0</v>
      </c>
      <c r="O3698" s="81">
        <f t="shared" ca="1" si="1066"/>
        <v>0</v>
      </c>
      <c r="P3698" s="87" t="str">
        <f t="shared" si="1067"/>
        <v>A+J=</v>
      </c>
      <c r="Q3698" s="88">
        <f t="shared" si="1068"/>
        <v>46867</v>
      </c>
    </row>
    <row r="3699" spans="1:17" x14ac:dyDescent="0.2">
      <c r="A3699" s="79">
        <f t="shared" si="1071"/>
        <v>46771</v>
      </c>
      <c r="B3699" s="80" t="str">
        <f t="shared" ca="1" si="1059"/>
        <v>n.d</v>
      </c>
      <c r="C3699" s="81">
        <f t="shared" ca="1" si="1060"/>
        <v>487.07259923999999</v>
      </c>
      <c r="D3699" s="82">
        <f ca="1">IF(A3699&lt;$B$1,VLOOKUP(A3699,[1]DI!$A$4:$B$15000,2,FALSE),0)</f>
        <v>0</v>
      </c>
      <c r="E3699" s="81">
        <f t="shared" ca="1" si="1061"/>
        <v>0</v>
      </c>
      <c r="F3699" s="83">
        <f t="shared" si="1069"/>
        <v>1.2</v>
      </c>
      <c r="G3699" s="84">
        <f t="shared" ca="1" si="1062"/>
        <v>1</v>
      </c>
      <c r="H3699" s="81">
        <f ca="1">TRUNC(PRODUCT(G$10:G3698),15)</f>
        <v>1.40945772534528</v>
      </c>
      <c r="I3699" s="81">
        <f t="shared" ca="1" si="1063"/>
        <v>1.40945772534528</v>
      </c>
      <c r="J3699" s="81">
        <f t="shared" ca="1" si="1064"/>
        <v>1</v>
      </c>
      <c r="K3699" s="81">
        <f t="shared" ca="1" si="1065"/>
        <v>0</v>
      </c>
      <c r="L3699" s="85">
        <f>IF(VLOOKUP(A3699,$U$12:$AD$125,8)=VLOOKUP(A3698,$U$12:$AD$125,8),0,VLOOKUP(A3699,U$12:$AD$125,8))</f>
        <v>0</v>
      </c>
      <c r="M3699" s="86">
        <f>IF(L3699&gt;0,VLOOKUP(L3699,T$12:$AC$125,7),0)</f>
        <v>0</v>
      </c>
      <c r="N3699" s="81">
        <f t="shared" si="1070"/>
        <v>0</v>
      </c>
      <c r="O3699" s="81">
        <f t="shared" ca="1" si="1066"/>
        <v>0</v>
      </c>
      <c r="P3699" s="87" t="str">
        <f t="shared" si="1067"/>
        <v>A+J=</v>
      </c>
      <c r="Q3699" s="88">
        <f t="shared" si="1068"/>
        <v>46867</v>
      </c>
    </row>
    <row r="3700" spans="1:17" x14ac:dyDescent="0.2">
      <c r="A3700" s="79">
        <f t="shared" si="1071"/>
        <v>46772</v>
      </c>
      <c r="B3700" s="80" t="str">
        <f t="shared" ca="1" si="1059"/>
        <v>n.d</v>
      </c>
      <c r="C3700" s="81">
        <f t="shared" ca="1" si="1060"/>
        <v>487.07259923999999</v>
      </c>
      <c r="D3700" s="82">
        <f ca="1">IF(A3700&lt;$B$1,VLOOKUP(A3700,[1]DI!$A$4:$B$15000,2,FALSE),0)</f>
        <v>0</v>
      </c>
      <c r="E3700" s="81">
        <f t="shared" ca="1" si="1061"/>
        <v>0</v>
      </c>
      <c r="F3700" s="83">
        <f t="shared" si="1069"/>
        <v>1.2</v>
      </c>
      <c r="G3700" s="84">
        <f t="shared" ca="1" si="1062"/>
        <v>1</v>
      </c>
      <c r="H3700" s="81">
        <f ca="1">TRUNC(PRODUCT(G$10:G3699),15)</f>
        <v>1.40945772534528</v>
      </c>
      <c r="I3700" s="81">
        <f t="shared" ca="1" si="1063"/>
        <v>1.40945772534528</v>
      </c>
      <c r="J3700" s="81">
        <f t="shared" ca="1" si="1064"/>
        <v>1</v>
      </c>
      <c r="K3700" s="81">
        <f t="shared" ca="1" si="1065"/>
        <v>0</v>
      </c>
      <c r="L3700" s="85">
        <f>IF(VLOOKUP(A3700,$U$12:$AD$125,8)=VLOOKUP(A3699,$U$12:$AD$125,8),0,VLOOKUP(A3700,U$12:$AD$125,8))</f>
        <v>0</v>
      </c>
      <c r="M3700" s="86">
        <f>IF(L3700&gt;0,VLOOKUP(L3700,T$12:$AC$125,7),0)</f>
        <v>0</v>
      </c>
      <c r="N3700" s="81">
        <f t="shared" si="1070"/>
        <v>0</v>
      </c>
      <c r="O3700" s="81">
        <f t="shared" ca="1" si="1066"/>
        <v>0</v>
      </c>
      <c r="P3700" s="87" t="str">
        <f t="shared" si="1067"/>
        <v>A+J=</v>
      </c>
      <c r="Q3700" s="88">
        <f t="shared" si="1068"/>
        <v>46867</v>
      </c>
    </row>
    <row r="3701" spans="1:17" x14ac:dyDescent="0.2">
      <c r="A3701" s="79">
        <f t="shared" si="1071"/>
        <v>46773</v>
      </c>
      <c r="B3701" s="80" t="str">
        <f t="shared" ca="1" si="1059"/>
        <v>n.d</v>
      </c>
      <c r="C3701" s="81">
        <f t="shared" ca="1" si="1060"/>
        <v>487.07259923999999</v>
      </c>
      <c r="D3701" s="82">
        <f ca="1">IF(A3701&lt;$B$1,VLOOKUP(A3701,[1]DI!$A$4:$B$15000,2,FALSE),0)</f>
        <v>0</v>
      </c>
      <c r="E3701" s="81">
        <f t="shared" ca="1" si="1061"/>
        <v>0</v>
      </c>
      <c r="F3701" s="83">
        <f t="shared" si="1069"/>
        <v>1.2</v>
      </c>
      <c r="G3701" s="84">
        <f t="shared" ca="1" si="1062"/>
        <v>1</v>
      </c>
      <c r="H3701" s="81">
        <f ca="1">TRUNC(PRODUCT(G$10:G3700),15)</f>
        <v>1.40945772534528</v>
      </c>
      <c r="I3701" s="81">
        <f t="shared" ca="1" si="1063"/>
        <v>1.40945772534528</v>
      </c>
      <c r="J3701" s="81">
        <f t="shared" ca="1" si="1064"/>
        <v>1</v>
      </c>
      <c r="K3701" s="81">
        <f t="shared" ca="1" si="1065"/>
        <v>0</v>
      </c>
      <c r="L3701" s="85">
        <f>IF(VLOOKUP(A3701,$U$12:$AD$125,8)=VLOOKUP(A3700,$U$12:$AD$125,8),0,VLOOKUP(A3701,U$12:$AD$125,8))</f>
        <v>0</v>
      </c>
      <c r="M3701" s="86">
        <f>IF(L3701&gt;0,VLOOKUP(L3701,T$12:$AC$125,7),0)</f>
        <v>0</v>
      </c>
      <c r="N3701" s="81">
        <f t="shared" si="1070"/>
        <v>0</v>
      </c>
      <c r="O3701" s="81">
        <f t="shared" ca="1" si="1066"/>
        <v>0</v>
      </c>
      <c r="P3701" s="87" t="str">
        <f t="shared" si="1067"/>
        <v>A+J=</v>
      </c>
      <c r="Q3701" s="88">
        <f t="shared" si="1068"/>
        <v>46867</v>
      </c>
    </row>
    <row r="3702" spans="1:17" x14ac:dyDescent="0.2">
      <c r="A3702" s="79">
        <f t="shared" si="1071"/>
        <v>46774</v>
      </c>
      <c r="B3702" s="80" t="str">
        <f t="shared" ca="1" si="1059"/>
        <v>n.d</v>
      </c>
      <c r="C3702" s="81">
        <f t="shared" ca="1" si="1060"/>
        <v>487.07259923999999</v>
      </c>
      <c r="D3702" s="82">
        <f ca="1">IF(A3702&lt;$B$1,VLOOKUP(A3702,[1]DI!$A$4:$B$15000,2,FALSE),0)</f>
        <v>0</v>
      </c>
      <c r="E3702" s="81">
        <f t="shared" ca="1" si="1061"/>
        <v>0</v>
      </c>
      <c r="F3702" s="83">
        <f t="shared" si="1069"/>
        <v>1.2</v>
      </c>
      <c r="G3702" s="84">
        <f t="shared" ca="1" si="1062"/>
        <v>1</v>
      </c>
      <c r="H3702" s="81">
        <f ca="1">TRUNC(PRODUCT(G$10:G3701),15)</f>
        <v>1.40945772534528</v>
      </c>
      <c r="I3702" s="81">
        <f t="shared" ca="1" si="1063"/>
        <v>1.40945772534528</v>
      </c>
      <c r="J3702" s="81">
        <f t="shared" ca="1" si="1064"/>
        <v>1</v>
      </c>
      <c r="K3702" s="81">
        <f t="shared" ca="1" si="1065"/>
        <v>0</v>
      </c>
      <c r="L3702" s="85">
        <f>IF(VLOOKUP(A3702,$U$12:$AD$125,8)=VLOOKUP(A3701,$U$12:$AD$125,8),0,VLOOKUP(A3702,U$12:$AD$125,8))</f>
        <v>0</v>
      </c>
      <c r="M3702" s="86">
        <f>IF(L3702&gt;0,VLOOKUP(L3702,T$12:$AC$125,7),0)</f>
        <v>0</v>
      </c>
      <c r="N3702" s="81">
        <f t="shared" si="1070"/>
        <v>0</v>
      </c>
      <c r="O3702" s="81">
        <f t="shared" ca="1" si="1066"/>
        <v>0</v>
      </c>
      <c r="P3702" s="87" t="str">
        <f t="shared" si="1067"/>
        <v>A+J=</v>
      </c>
      <c r="Q3702" s="88">
        <f t="shared" si="1068"/>
        <v>46867</v>
      </c>
    </row>
    <row r="3703" spans="1:17" x14ac:dyDescent="0.2">
      <c r="A3703" s="79">
        <f t="shared" si="1071"/>
        <v>46775</v>
      </c>
      <c r="B3703" s="80" t="str">
        <f t="shared" ca="1" si="1059"/>
        <v>n.d</v>
      </c>
      <c r="C3703" s="81">
        <f t="shared" ca="1" si="1060"/>
        <v>487.07259923999999</v>
      </c>
      <c r="D3703" s="82">
        <f ca="1">IF(A3703&lt;$B$1,VLOOKUP(A3703,[1]DI!$A$4:$B$15000,2,FALSE),0)</f>
        <v>0</v>
      </c>
      <c r="E3703" s="81">
        <f t="shared" ca="1" si="1061"/>
        <v>0</v>
      </c>
      <c r="F3703" s="83">
        <f t="shared" si="1069"/>
        <v>1.2</v>
      </c>
      <c r="G3703" s="84">
        <f t="shared" ca="1" si="1062"/>
        <v>1</v>
      </c>
      <c r="H3703" s="81">
        <f ca="1">TRUNC(PRODUCT(G$10:G3702),15)</f>
        <v>1.40945772534528</v>
      </c>
      <c r="I3703" s="81">
        <f t="shared" ca="1" si="1063"/>
        <v>1.40945772534528</v>
      </c>
      <c r="J3703" s="81">
        <f t="shared" ca="1" si="1064"/>
        <v>1</v>
      </c>
      <c r="K3703" s="81">
        <f t="shared" ca="1" si="1065"/>
        <v>0</v>
      </c>
      <c r="L3703" s="85">
        <f>IF(VLOOKUP(A3703,$U$12:$AD$125,8)=VLOOKUP(A3702,$U$12:$AD$125,8),0,VLOOKUP(A3703,U$12:$AD$125,8))</f>
        <v>0</v>
      </c>
      <c r="M3703" s="86">
        <f>IF(L3703&gt;0,VLOOKUP(L3703,T$12:$AC$125,7),0)</f>
        <v>0</v>
      </c>
      <c r="N3703" s="81">
        <f t="shared" si="1070"/>
        <v>0</v>
      </c>
      <c r="O3703" s="81">
        <f t="shared" ca="1" si="1066"/>
        <v>0</v>
      </c>
      <c r="P3703" s="87" t="str">
        <f t="shared" si="1067"/>
        <v>A+J=</v>
      </c>
      <c r="Q3703" s="88">
        <f t="shared" si="1068"/>
        <v>46867</v>
      </c>
    </row>
    <row r="3704" spans="1:17" x14ac:dyDescent="0.2">
      <c r="A3704" s="79">
        <f t="shared" si="1071"/>
        <v>46776</v>
      </c>
      <c r="B3704" s="80" t="str">
        <f t="shared" ca="1" si="1059"/>
        <v>n.d</v>
      </c>
      <c r="C3704" s="81">
        <f t="shared" ca="1" si="1060"/>
        <v>487.07259923999999</v>
      </c>
      <c r="D3704" s="82">
        <f ca="1">IF(A3704&lt;$B$1,VLOOKUP(A3704,[1]DI!$A$4:$B$15000,2,FALSE),0)</f>
        <v>0</v>
      </c>
      <c r="E3704" s="81">
        <f t="shared" ca="1" si="1061"/>
        <v>0</v>
      </c>
      <c r="F3704" s="83">
        <f t="shared" si="1069"/>
        <v>1.2</v>
      </c>
      <c r="G3704" s="84">
        <f t="shared" ca="1" si="1062"/>
        <v>1</v>
      </c>
      <c r="H3704" s="81">
        <f ca="1">TRUNC(PRODUCT(G$10:G3703),15)</f>
        <v>1.40945772534528</v>
      </c>
      <c r="I3704" s="81">
        <f t="shared" ca="1" si="1063"/>
        <v>1.40945772534528</v>
      </c>
      <c r="J3704" s="81">
        <f t="shared" ca="1" si="1064"/>
        <v>1</v>
      </c>
      <c r="K3704" s="81">
        <f t="shared" ca="1" si="1065"/>
        <v>0</v>
      </c>
      <c r="L3704" s="85">
        <f>IF(VLOOKUP(A3704,$U$12:$AD$125,8)=VLOOKUP(A3703,$U$12:$AD$125,8),0,VLOOKUP(A3704,U$12:$AD$125,8))</f>
        <v>0</v>
      </c>
      <c r="M3704" s="86">
        <f>IF(L3704&gt;0,VLOOKUP(L3704,T$12:$AC$125,7),0)</f>
        <v>0</v>
      </c>
      <c r="N3704" s="81">
        <f t="shared" si="1070"/>
        <v>0</v>
      </c>
      <c r="O3704" s="81">
        <f t="shared" ca="1" si="1066"/>
        <v>0</v>
      </c>
      <c r="P3704" s="87" t="str">
        <f t="shared" si="1067"/>
        <v>A+J=</v>
      </c>
      <c r="Q3704" s="88">
        <f t="shared" si="1068"/>
        <v>46867</v>
      </c>
    </row>
    <row r="3705" spans="1:17" x14ac:dyDescent="0.2">
      <c r="A3705" s="79">
        <f t="shared" si="1071"/>
        <v>46777</v>
      </c>
      <c r="B3705" s="80" t="str">
        <f t="shared" ca="1" si="1059"/>
        <v>n.d</v>
      </c>
      <c r="C3705" s="81">
        <f t="shared" ca="1" si="1060"/>
        <v>487.07259923999999</v>
      </c>
      <c r="D3705" s="82">
        <f ca="1">IF(A3705&lt;$B$1,VLOOKUP(A3705,[1]DI!$A$4:$B$15000,2,FALSE),0)</f>
        <v>0</v>
      </c>
      <c r="E3705" s="81">
        <f t="shared" ca="1" si="1061"/>
        <v>0</v>
      </c>
      <c r="F3705" s="83">
        <f t="shared" si="1069"/>
        <v>1.2</v>
      </c>
      <c r="G3705" s="84">
        <f t="shared" ca="1" si="1062"/>
        <v>1</v>
      </c>
      <c r="H3705" s="81">
        <f ca="1">TRUNC(PRODUCT(G$10:G3704),15)</f>
        <v>1.40945772534528</v>
      </c>
      <c r="I3705" s="81">
        <f t="shared" ca="1" si="1063"/>
        <v>1.40945772534528</v>
      </c>
      <c r="J3705" s="81">
        <f t="shared" ca="1" si="1064"/>
        <v>1</v>
      </c>
      <c r="K3705" s="81">
        <f t="shared" ca="1" si="1065"/>
        <v>0</v>
      </c>
      <c r="L3705" s="85">
        <f>IF(VLOOKUP(A3705,$U$12:$AD$125,8)=VLOOKUP(A3704,$U$12:$AD$125,8),0,VLOOKUP(A3705,U$12:$AD$125,8))</f>
        <v>0</v>
      </c>
      <c r="M3705" s="86">
        <f>IF(L3705&gt;0,VLOOKUP(L3705,T$12:$AC$125,7),0)</f>
        <v>0</v>
      </c>
      <c r="N3705" s="81">
        <f t="shared" si="1070"/>
        <v>0</v>
      </c>
      <c r="O3705" s="81">
        <f t="shared" ca="1" si="1066"/>
        <v>0</v>
      </c>
      <c r="P3705" s="87" t="str">
        <f t="shared" si="1067"/>
        <v>A+J=</v>
      </c>
      <c r="Q3705" s="88">
        <f t="shared" si="1068"/>
        <v>46867</v>
      </c>
    </row>
    <row r="3706" spans="1:17" x14ac:dyDescent="0.2">
      <c r="A3706" s="79">
        <f t="shared" si="1071"/>
        <v>46778</v>
      </c>
      <c r="B3706" s="80" t="str">
        <f t="shared" ca="1" si="1059"/>
        <v>n.d</v>
      </c>
      <c r="C3706" s="81">
        <f t="shared" ca="1" si="1060"/>
        <v>487.07259923999999</v>
      </c>
      <c r="D3706" s="82">
        <f ca="1">IF(A3706&lt;$B$1,VLOOKUP(A3706,[1]DI!$A$4:$B$15000,2,FALSE),0)</f>
        <v>0</v>
      </c>
      <c r="E3706" s="81">
        <f t="shared" ca="1" si="1061"/>
        <v>0</v>
      </c>
      <c r="F3706" s="83">
        <f t="shared" si="1069"/>
        <v>1.2</v>
      </c>
      <c r="G3706" s="84">
        <f t="shared" ca="1" si="1062"/>
        <v>1</v>
      </c>
      <c r="H3706" s="81">
        <f ca="1">TRUNC(PRODUCT(G$10:G3705),15)</f>
        <v>1.40945772534528</v>
      </c>
      <c r="I3706" s="81">
        <f t="shared" ca="1" si="1063"/>
        <v>1.40945772534528</v>
      </c>
      <c r="J3706" s="81">
        <f t="shared" ca="1" si="1064"/>
        <v>1</v>
      </c>
      <c r="K3706" s="81">
        <f t="shared" ca="1" si="1065"/>
        <v>0</v>
      </c>
      <c r="L3706" s="85">
        <f>IF(VLOOKUP(A3706,$U$12:$AD$125,8)=VLOOKUP(A3705,$U$12:$AD$125,8),0,VLOOKUP(A3706,U$12:$AD$125,8))</f>
        <v>0</v>
      </c>
      <c r="M3706" s="86">
        <f>IF(L3706&gt;0,VLOOKUP(L3706,T$12:$AC$125,7),0)</f>
        <v>0</v>
      </c>
      <c r="N3706" s="81">
        <f t="shared" si="1070"/>
        <v>0</v>
      </c>
      <c r="O3706" s="81">
        <f t="shared" ca="1" si="1066"/>
        <v>0</v>
      </c>
      <c r="P3706" s="87" t="str">
        <f t="shared" si="1067"/>
        <v>A+J=</v>
      </c>
      <c r="Q3706" s="88">
        <f t="shared" si="1068"/>
        <v>46867</v>
      </c>
    </row>
    <row r="3707" spans="1:17" x14ac:dyDescent="0.2">
      <c r="A3707" s="79">
        <f t="shared" si="1071"/>
        <v>46779</v>
      </c>
      <c r="B3707" s="80" t="str">
        <f t="shared" ca="1" si="1059"/>
        <v>n.d</v>
      </c>
      <c r="C3707" s="81">
        <f t="shared" ca="1" si="1060"/>
        <v>487.07259923999999</v>
      </c>
      <c r="D3707" s="82">
        <f ca="1">IF(A3707&lt;$B$1,VLOOKUP(A3707,[1]DI!$A$4:$B$15000,2,FALSE),0)</f>
        <v>0</v>
      </c>
      <c r="E3707" s="81">
        <f t="shared" ca="1" si="1061"/>
        <v>0</v>
      </c>
      <c r="F3707" s="83">
        <f t="shared" si="1069"/>
        <v>1.2</v>
      </c>
      <c r="G3707" s="84">
        <f t="shared" ca="1" si="1062"/>
        <v>1</v>
      </c>
      <c r="H3707" s="81">
        <f ca="1">TRUNC(PRODUCT(G$10:G3706),15)</f>
        <v>1.40945772534528</v>
      </c>
      <c r="I3707" s="81">
        <f t="shared" ca="1" si="1063"/>
        <v>1.40945772534528</v>
      </c>
      <c r="J3707" s="81">
        <f t="shared" ca="1" si="1064"/>
        <v>1</v>
      </c>
      <c r="K3707" s="81">
        <f t="shared" ca="1" si="1065"/>
        <v>0</v>
      </c>
      <c r="L3707" s="85">
        <f>IF(VLOOKUP(A3707,$U$12:$AD$125,8)=VLOOKUP(A3706,$U$12:$AD$125,8),0,VLOOKUP(A3707,U$12:$AD$125,8))</f>
        <v>0</v>
      </c>
      <c r="M3707" s="86">
        <f>IF(L3707&gt;0,VLOOKUP(L3707,T$12:$AC$125,7),0)</f>
        <v>0</v>
      </c>
      <c r="N3707" s="81">
        <f t="shared" si="1070"/>
        <v>0</v>
      </c>
      <c r="O3707" s="81">
        <f t="shared" ca="1" si="1066"/>
        <v>0</v>
      </c>
      <c r="P3707" s="87" t="str">
        <f t="shared" si="1067"/>
        <v>A+J=</v>
      </c>
      <c r="Q3707" s="88">
        <f t="shared" si="1068"/>
        <v>46867</v>
      </c>
    </row>
    <row r="3708" spans="1:17" x14ac:dyDescent="0.2">
      <c r="A3708" s="79">
        <f t="shared" si="1071"/>
        <v>46780</v>
      </c>
      <c r="B3708" s="80" t="str">
        <f t="shared" ref="B3708:B3771" ca="1" si="1072">IF(A3708&lt;=TODAY(),C3708+K3708,IF(AND(A3708&gt;TODAY(),A3708&lt;=$B$1),IF(VLOOKUP(TODAY(),$A$10:$D$5000,4,FALSE)=0,"n.d",C3708+K3708),"n.d"))</f>
        <v>n.d</v>
      </c>
      <c r="C3708" s="81">
        <f t="shared" ref="C3708:C3771" ca="1" si="1073">TRUNC(C3707-N3707,8)</f>
        <v>487.07259923999999</v>
      </c>
      <c r="D3708" s="82">
        <f ca="1">IF(A3708&lt;$B$1,VLOOKUP(A3708,[1]DI!$A$4:$B$15000,2,FALSE),0)</f>
        <v>0</v>
      </c>
      <c r="E3708" s="81">
        <f t="shared" ref="E3708:E3771" ca="1" si="1074">ROUND((((1+D3708)^(1/252)-1)),8)</f>
        <v>0</v>
      </c>
      <c r="F3708" s="83">
        <f t="shared" si="1069"/>
        <v>1.2</v>
      </c>
      <c r="G3708" s="84">
        <f t="shared" ref="G3708:G3771" ca="1" si="1075">TRUNC((1+(E3708*F3708)),15)</f>
        <v>1</v>
      </c>
      <c r="H3708" s="81">
        <f ca="1">TRUNC(PRODUCT(G$10:G3707),15)</f>
        <v>1.40945772534528</v>
      </c>
      <c r="I3708" s="81">
        <f t="shared" ref="I3708:I3771" ca="1" si="1076">IF(OR(L3707&gt;0,L3707="E"),H3707,I3707)</f>
        <v>1.40945772534528</v>
      </c>
      <c r="J3708" s="81">
        <f t="shared" ref="J3708:J3771" ca="1" si="1077">ROUND(TRUNC(H3708/I3708,15),8)</f>
        <v>1</v>
      </c>
      <c r="K3708" s="81">
        <f t="shared" ref="K3708:K3771" ca="1" si="1078">TRUNC((C3708*(J3708-1)),8)</f>
        <v>0</v>
      </c>
      <c r="L3708" s="85">
        <f>IF(VLOOKUP(A3708,$U$12:$AD$125,8)=VLOOKUP(A3707,$U$12:$AD$125,8),0,VLOOKUP(A3708,U$12:$AD$125,8))</f>
        <v>0</v>
      </c>
      <c r="M3708" s="86">
        <f>IF(L3708&gt;0,VLOOKUP(L3708,T$12:$AC$125,7),0)</f>
        <v>0</v>
      </c>
      <c r="N3708" s="81">
        <f t="shared" si="1070"/>
        <v>0</v>
      </c>
      <c r="O3708" s="81">
        <f t="shared" ref="O3708:O3771" ca="1" si="1079">(K3708+N3708)</f>
        <v>0</v>
      </c>
      <c r="P3708" s="87" t="str">
        <f t="shared" ref="P3708:P3771" si="1080">IF(L3707&gt;0,VLOOKUP(A3707,$U$12:$AD$125,9),P3707)</f>
        <v>A+J=</v>
      </c>
      <c r="Q3708" s="88">
        <f t="shared" ref="Q3708:Q3771" si="1081">IF(L3707&gt;0,VLOOKUP(A3707,$U$12:$AD$125,10),Q3707)</f>
        <v>46867</v>
      </c>
    </row>
    <row r="3709" spans="1:17" x14ac:dyDescent="0.2">
      <c r="A3709" s="79">
        <f t="shared" si="1071"/>
        <v>46781</v>
      </c>
      <c r="B3709" s="80" t="str">
        <f t="shared" ca="1" si="1072"/>
        <v>n.d</v>
      </c>
      <c r="C3709" s="81">
        <f t="shared" ca="1" si="1073"/>
        <v>487.07259923999999</v>
      </c>
      <c r="D3709" s="82">
        <f ca="1">IF(A3709&lt;$B$1,VLOOKUP(A3709,[1]DI!$A$4:$B$15000,2,FALSE),0)</f>
        <v>0</v>
      </c>
      <c r="E3709" s="81">
        <f t="shared" ca="1" si="1074"/>
        <v>0</v>
      </c>
      <c r="F3709" s="83">
        <f t="shared" si="1069"/>
        <v>1.2</v>
      </c>
      <c r="G3709" s="84">
        <f t="shared" ca="1" si="1075"/>
        <v>1</v>
      </c>
      <c r="H3709" s="81">
        <f ca="1">TRUNC(PRODUCT(G$10:G3708),15)</f>
        <v>1.40945772534528</v>
      </c>
      <c r="I3709" s="81">
        <f t="shared" ca="1" si="1076"/>
        <v>1.40945772534528</v>
      </c>
      <c r="J3709" s="81">
        <f t="shared" ca="1" si="1077"/>
        <v>1</v>
      </c>
      <c r="K3709" s="81">
        <f t="shared" ca="1" si="1078"/>
        <v>0</v>
      </c>
      <c r="L3709" s="85">
        <f>IF(VLOOKUP(A3709,$U$12:$AD$125,8)=VLOOKUP(A3708,$U$12:$AD$125,8),0,VLOOKUP(A3709,U$12:$AD$125,8))</f>
        <v>0</v>
      </c>
      <c r="M3709" s="86">
        <f>IF(L3709&gt;0,VLOOKUP(L3709,T$12:$AC$125,7),0)</f>
        <v>0</v>
      </c>
      <c r="N3709" s="81">
        <f t="shared" si="1070"/>
        <v>0</v>
      </c>
      <c r="O3709" s="81">
        <f t="shared" ca="1" si="1079"/>
        <v>0</v>
      </c>
      <c r="P3709" s="87" t="str">
        <f t="shared" si="1080"/>
        <v>A+J=</v>
      </c>
      <c r="Q3709" s="88">
        <f t="shared" si="1081"/>
        <v>46867</v>
      </c>
    </row>
    <row r="3710" spans="1:17" x14ac:dyDescent="0.2">
      <c r="A3710" s="79">
        <f t="shared" si="1071"/>
        <v>46782</v>
      </c>
      <c r="B3710" s="80" t="str">
        <f t="shared" ca="1" si="1072"/>
        <v>n.d</v>
      </c>
      <c r="C3710" s="81">
        <f t="shared" ca="1" si="1073"/>
        <v>487.07259923999999</v>
      </c>
      <c r="D3710" s="82">
        <f ca="1">IF(A3710&lt;$B$1,VLOOKUP(A3710,[1]DI!$A$4:$B$15000,2,FALSE),0)</f>
        <v>0</v>
      </c>
      <c r="E3710" s="81">
        <f t="shared" ca="1" si="1074"/>
        <v>0</v>
      </c>
      <c r="F3710" s="83">
        <f t="shared" si="1069"/>
        <v>1.2</v>
      </c>
      <c r="G3710" s="84">
        <f t="shared" ca="1" si="1075"/>
        <v>1</v>
      </c>
      <c r="H3710" s="81">
        <f ca="1">TRUNC(PRODUCT(G$10:G3709),15)</f>
        <v>1.40945772534528</v>
      </c>
      <c r="I3710" s="81">
        <f t="shared" ca="1" si="1076"/>
        <v>1.40945772534528</v>
      </c>
      <c r="J3710" s="81">
        <f t="shared" ca="1" si="1077"/>
        <v>1</v>
      </c>
      <c r="K3710" s="81">
        <f t="shared" ca="1" si="1078"/>
        <v>0</v>
      </c>
      <c r="L3710" s="85">
        <f>IF(VLOOKUP(A3710,$U$12:$AD$125,8)=VLOOKUP(A3709,$U$12:$AD$125,8),0,VLOOKUP(A3710,U$12:$AD$125,8))</f>
        <v>0</v>
      </c>
      <c r="M3710" s="86">
        <f>IF(L3710&gt;0,VLOOKUP(L3710,T$12:$AC$125,7),0)</f>
        <v>0</v>
      </c>
      <c r="N3710" s="81">
        <f t="shared" si="1070"/>
        <v>0</v>
      </c>
      <c r="O3710" s="81">
        <f t="shared" ca="1" si="1079"/>
        <v>0</v>
      </c>
      <c r="P3710" s="87" t="str">
        <f t="shared" si="1080"/>
        <v>A+J=</v>
      </c>
      <c r="Q3710" s="88">
        <f t="shared" si="1081"/>
        <v>46867</v>
      </c>
    </row>
    <row r="3711" spans="1:17" x14ac:dyDescent="0.2">
      <c r="A3711" s="79">
        <f t="shared" si="1071"/>
        <v>46783</v>
      </c>
      <c r="B3711" s="80" t="str">
        <f t="shared" ca="1" si="1072"/>
        <v>n.d</v>
      </c>
      <c r="C3711" s="81">
        <f t="shared" ca="1" si="1073"/>
        <v>487.07259923999999</v>
      </c>
      <c r="D3711" s="82">
        <f ca="1">IF(A3711&lt;$B$1,VLOOKUP(A3711,[1]DI!$A$4:$B$15000,2,FALSE),0)</f>
        <v>0</v>
      </c>
      <c r="E3711" s="81">
        <f t="shared" ca="1" si="1074"/>
        <v>0</v>
      </c>
      <c r="F3711" s="83">
        <f t="shared" si="1069"/>
        <v>1.2</v>
      </c>
      <c r="G3711" s="84">
        <f t="shared" ca="1" si="1075"/>
        <v>1</v>
      </c>
      <c r="H3711" s="81">
        <f ca="1">TRUNC(PRODUCT(G$10:G3710),15)</f>
        <v>1.40945772534528</v>
      </c>
      <c r="I3711" s="81">
        <f t="shared" ca="1" si="1076"/>
        <v>1.40945772534528</v>
      </c>
      <c r="J3711" s="81">
        <f t="shared" ca="1" si="1077"/>
        <v>1</v>
      </c>
      <c r="K3711" s="81">
        <f t="shared" ca="1" si="1078"/>
        <v>0</v>
      </c>
      <c r="L3711" s="85">
        <f>IF(VLOOKUP(A3711,$U$12:$AD$125,8)=VLOOKUP(A3710,$U$12:$AD$125,8),0,VLOOKUP(A3711,U$12:$AD$125,8))</f>
        <v>0</v>
      </c>
      <c r="M3711" s="86">
        <f>IF(L3711&gt;0,VLOOKUP(L3711,T$12:$AC$125,7),0)</f>
        <v>0</v>
      </c>
      <c r="N3711" s="81">
        <f t="shared" si="1070"/>
        <v>0</v>
      </c>
      <c r="O3711" s="81">
        <f t="shared" ca="1" si="1079"/>
        <v>0</v>
      </c>
      <c r="P3711" s="87" t="str">
        <f t="shared" si="1080"/>
        <v>A+J=</v>
      </c>
      <c r="Q3711" s="88">
        <f t="shared" si="1081"/>
        <v>46867</v>
      </c>
    </row>
    <row r="3712" spans="1:17" x14ac:dyDescent="0.2">
      <c r="A3712" s="79">
        <f t="shared" si="1071"/>
        <v>46784</v>
      </c>
      <c r="B3712" s="80" t="str">
        <f t="shared" ca="1" si="1072"/>
        <v>n.d</v>
      </c>
      <c r="C3712" s="81">
        <f t="shared" ca="1" si="1073"/>
        <v>487.07259923999999</v>
      </c>
      <c r="D3712" s="82">
        <f ca="1">IF(A3712&lt;$B$1,VLOOKUP(A3712,[1]DI!$A$4:$B$15000,2,FALSE),0)</f>
        <v>0</v>
      </c>
      <c r="E3712" s="81">
        <f t="shared" ca="1" si="1074"/>
        <v>0</v>
      </c>
      <c r="F3712" s="83">
        <f t="shared" si="1069"/>
        <v>1.2</v>
      </c>
      <c r="G3712" s="84">
        <f t="shared" ca="1" si="1075"/>
        <v>1</v>
      </c>
      <c r="H3712" s="81">
        <f ca="1">TRUNC(PRODUCT(G$10:G3711),15)</f>
        <v>1.40945772534528</v>
      </c>
      <c r="I3712" s="81">
        <f t="shared" ca="1" si="1076"/>
        <v>1.40945772534528</v>
      </c>
      <c r="J3712" s="81">
        <f t="shared" ca="1" si="1077"/>
        <v>1</v>
      </c>
      <c r="K3712" s="81">
        <f t="shared" ca="1" si="1078"/>
        <v>0</v>
      </c>
      <c r="L3712" s="85">
        <f>IF(VLOOKUP(A3712,$U$12:$AD$125,8)=VLOOKUP(A3711,$U$12:$AD$125,8),0,VLOOKUP(A3712,U$12:$AD$125,8))</f>
        <v>0</v>
      </c>
      <c r="M3712" s="86">
        <f>IF(L3712&gt;0,VLOOKUP(L3712,T$12:$AC$125,7),0)</f>
        <v>0</v>
      </c>
      <c r="N3712" s="81">
        <f t="shared" si="1070"/>
        <v>0</v>
      </c>
      <c r="O3712" s="81">
        <f t="shared" ca="1" si="1079"/>
        <v>0</v>
      </c>
      <c r="P3712" s="87" t="str">
        <f t="shared" si="1080"/>
        <v>A+J=</v>
      </c>
      <c r="Q3712" s="88">
        <f t="shared" si="1081"/>
        <v>46867</v>
      </c>
    </row>
    <row r="3713" spans="1:17" x14ac:dyDescent="0.2">
      <c r="A3713" s="79">
        <f t="shared" si="1071"/>
        <v>46785</v>
      </c>
      <c r="B3713" s="80" t="str">
        <f t="shared" ca="1" si="1072"/>
        <v>n.d</v>
      </c>
      <c r="C3713" s="81">
        <f t="shared" ca="1" si="1073"/>
        <v>487.07259923999999</v>
      </c>
      <c r="D3713" s="82">
        <f ca="1">IF(A3713&lt;$B$1,VLOOKUP(A3713,[1]DI!$A$4:$B$15000,2,FALSE),0)</f>
        <v>0</v>
      </c>
      <c r="E3713" s="81">
        <f t="shared" ca="1" si="1074"/>
        <v>0</v>
      </c>
      <c r="F3713" s="83">
        <f t="shared" si="1069"/>
        <v>1.2</v>
      </c>
      <c r="G3713" s="84">
        <f t="shared" ca="1" si="1075"/>
        <v>1</v>
      </c>
      <c r="H3713" s="81">
        <f ca="1">TRUNC(PRODUCT(G$10:G3712),15)</f>
        <v>1.40945772534528</v>
      </c>
      <c r="I3713" s="81">
        <f t="shared" ca="1" si="1076"/>
        <v>1.40945772534528</v>
      </c>
      <c r="J3713" s="81">
        <f t="shared" ca="1" si="1077"/>
        <v>1</v>
      </c>
      <c r="K3713" s="81">
        <f t="shared" ca="1" si="1078"/>
        <v>0</v>
      </c>
      <c r="L3713" s="85">
        <f>IF(VLOOKUP(A3713,$U$12:$AD$125,8)=VLOOKUP(A3712,$U$12:$AD$125,8),0,VLOOKUP(A3713,U$12:$AD$125,8))</f>
        <v>0</v>
      </c>
      <c r="M3713" s="86">
        <f>IF(L3713&gt;0,VLOOKUP(L3713,T$12:$AC$125,7),0)</f>
        <v>0</v>
      </c>
      <c r="N3713" s="81">
        <f t="shared" si="1070"/>
        <v>0</v>
      </c>
      <c r="O3713" s="81">
        <f t="shared" ca="1" si="1079"/>
        <v>0</v>
      </c>
      <c r="P3713" s="87" t="str">
        <f t="shared" si="1080"/>
        <v>A+J=</v>
      </c>
      <c r="Q3713" s="88">
        <f t="shared" si="1081"/>
        <v>46867</v>
      </c>
    </row>
    <row r="3714" spans="1:17" x14ac:dyDescent="0.2">
      <c r="A3714" s="79">
        <f t="shared" si="1071"/>
        <v>46786</v>
      </c>
      <c r="B3714" s="80" t="str">
        <f t="shared" ca="1" si="1072"/>
        <v>n.d</v>
      </c>
      <c r="C3714" s="81">
        <f t="shared" ca="1" si="1073"/>
        <v>487.07259923999999</v>
      </c>
      <c r="D3714" s="82">
        <f ca="1">IF(A3714&lt;$B$1,VLOOKUP(A3714,[1]DI!$A$4:$B$15000,2,FALSE),0)</f>
        <v>0</v>
      </c>
      <c r="E3714" s="81">
        <f t="shared" ca="1" si="1074"/>
        <v>0</v>
      </c>
      <c r="F3714" s="83">
        <f t="shared" si="1069"/>
        <v>1.2</v>
      </c>
      <c r="G3714" s="84">
        <f t="shared" ca="1" si="1075"/>
        <v>1</v>
      </c>
      <c r="H3714" s="81">
        <f ca="1">TRUNC(PRODUCT(G$10:G3713),15)</f>
        <v>1.40945772534528</v>
      </c>
      <c r="I3714" s="81">
        <f t="shared" ca="1" si="1076"/>
        <v>1.40945772534528</v>
      </c>
      <c r="J3714" s="81">
        <f t="shared" ca="1" si="1077"/>
        <v>1</v>
      </c>
      <c r="K3714" s="81">
        <f t="shared" ca="1" si="1078"/>
        <v>0</v>
      </c>
      <c r="L3714" s="85">
        <f>IF(VLOOKUP(A3714,$U$12:$AD$125,8)=VLOOKUP(A3713,$U$12:$AD$125,8),0,VLOOKUP(A3714,U$12:$AD$125,8))</f>
        <v>0</v>
      </c>
      <c r="M3714" s="86">
        <f>IF(L3714&gt;0,VLOOKUP(L3714,T$12:$AC$125,7),0)</f>
        <v>0</v>
      </c>
      <c r="N3714" s="81">
        <f t="shared" si="1070"/>
        <v>0</v>
      </c>
      <c r="O3714" s="81">
        <f t="shared" ca="1" si="1079"/>
        <v>0</v>
      </c>
      <c r="P3714" s="87" t="str">
        <f t="shared" si="1080"/>
        <v>A+J=</v>
      </c>
      <c r="Q3714" s="88">
        <f t="shared" si="1081"/>
        <v>46867</v>
      </c>
    </row>
    <row r="3715" spans="1:17" x14ac:dyDescent="0.2">
      <c r="A3715" s="79">
        <f t="shared" si="1071"/>
        <v>46787</v>
      </c>
      <c r="B3715" s="80" t="str">
        <f t="shared" ca="1" si="1072"/>
        <v>n.d</v>
      </c>
      <c r="C3715" s="81">
        <f t="shared" ca="1" si="1073"/>
        <v>487.07259923999999</v>
      </c>
      <c r="D3715" s="82">
        <f ca="1">IF(A3715&lt;$B$1,VLOOKUP(A3715,[1]DI!$A$4:$B$15000,2,FALSE),0)</f>
        <v>0</v>
      </c>
      <c r="E3715" s="81">
        <f t="shared" ca="1" si="1074"/>
        <v>0</v>
      </c>
      <c r="F3715" s="83">
        <f t="shared" si="1069"/>
        <v>1.2</v>
      </c>
      <c r="G3715" s="84">
        <f t="shared" ca="1" si="1075"/>
        <v>1</v>
      </c>
      <c r="H3715" s="81">
        <f ca="1">TRUNC(PRODUCT(G$10:G3714),15)</f>
        <v>1.40945772534528</v>
      </c>
      <c r="I3715" s="81">
        <f t="shared" ca="1" si="1076"/>
        <v>1.40945772534528</v>
      </c>
      <c r="J3715" s="81">
        <f t="shared" ca="1" si="1077"/>
        <v>1</v>
      </c>
      <c r="K3715" s="81">
        <f t="shared" ca="1" si="1078"/>
        <v>0</v>
      </c>
      <c r="L3715" s="85">
        <f>IF(VLOOKUP(A3715,$U$12:$AD$125,8)=VLOOKUP(A3714,$U$12:$AD$125,8),0,VLOOKUP(A3715,U$12:$AD$125,8))</f>
        <v>0</v>
      </c>
      <c r="M3715" s="86">
        <f>IF(L3715&gt;0,VLOOKUP(L3715,T$12:$AC$125,7),0)</f>
        <v>0</v>
      </c>
      <c r="N3715" s="81">
        <f t="shared" si="1070"/>
        <v>0</v>
      </c>
      <c r="O3715" s="81">
        <f t="shared" ca="1" si="1079"/>
        <v>0</v>
      </c>
      <c r="P3715" s="87" t="str">
        <f t="shared" si="1080"/>
        <v>A+J=</v>
      </c>
      <c r="Q3715" s="88">
        <f t="shared" si="1081"/>
        <v>46867</v>
      </c>
    </row>
    <row r="3716" spans="1:17" x14ac:dyDescent="0.2">
      <c r="A3716" s="79">
        <f t="shared" si="1071"/>
        <v>46788</v>
      </c>
      <c r="B3716" s="80" t="str">
        <f t="shared" ca="1" si="1072"/>
        <v>n.d</v>
      </c>
      <c r="C3716" s="81">
        <f t="shared" ca="1" si="1073"/>
        <v>487.07259923999999</v>
      </c>
      <c r="D3716" s="82">
        <f ca="1">IF(A3716&lt;$B$1,VLOOKUP(A3716,[1]DI!$A$4:$B$15000,2,FALSE),0)</f>
        <v>0</v>
      </c>
      <c r="E3716" s="81">
        <f t="shared" ca="1" si="1074"/>
        <v>0</v>
      </c>
      <c r="F3716" s="83">
        <f t="shared" si="1069"/>
        <v>1.2</v>
      </c>
      <c r="G3716" s="84">
        <f t="shared" ca="1" si="1075"/>
        <v>1</v>
      </c>
      <c r="H3716" s="81">
        <f ca="1">TRUNC(PRODUCT(G$10:G3715),15)</f>
        <v>1.40945772534528</v>
      </c>
      <c r="I3716" s="81">
        <f t="shared" ca="1" si="1076"/>
        <v>1.40945772534528</v>
      </c>
      <c r="J3716" s="81">
        <f t="shared" ca="1" si="1077"/>
        <v>1</v>
      </c>
      <c r="K3716" s="81">
        <f t="shared" ca="1" si="1078"/>
        <v>0</v>
      </c>
      <c r="L3716" s="85">
        <f>IF(VLOOKUP(A3716,$U$12:$AD$125,8)=VLOOKUP(A3715,$U$12:$AD$125,8),0,VLOOKUP(A3716,U$12:$AD$125,8))</f>
        <v>0</v>
      </c>
      <c r="M3716" s="86">
        <f>IF(L3716&gt;0,VLOOKUP(L3716,T$12:$AC$125,7),0)</f>
        <v>0</v>
      </c>
      <c r="N3716" s="81">
        <f t="shared" si="1070"/>
        <v>0</v>
      </c>
      <c r="O3716" s="81">
        <f t="shared" ca="1" si="1079"/>
        <v>0</v>
      </c>
      <c r="P3716" s="87" t="str">
        <f t="shared" si="1080"/>
        <v>A+J=</v>
      </c>
      <c r="Q3716" s="88">
        <f t="shared" si="1081"/>
        <v>46867</v>
      </c>
    </row>
    <row r="3717" spans="1:17" x14ac:dyDescent="0.2">
      <c r="A3717" s="79">
        <f t="shared" si="1071"/>
        <v>46789</v>
      </c>
      <c r="B3717" s="80" t="str">
        <f t="shared" ca="1" si="1072"/>
        <v>n.d</v>
      </c>
      <c r="C3717" s="81">
        <f t="shared" ca="1" si="1073"/>
        <v>487.07259923999999</v>
      </c>
      <c r="D3717" s="82">
        <f ca="1">IF(A3717&lt;$B$1,VLOOKUP(A3717,[1]DI!$A$4:$B$15000,2,FALSE),0)</f>
        <v>0</v>
      </c>
      <c r="E3717" s="81">
        <f t="shared" ca="1" si="1074"/>
        <v>0</v>
      </c>
      <c r="F3717" s="83">
        <f t="shared" si="1069"/>
        <v>1.2</v>
      </c>
      <c r="G3717" s="84">
        <f t="shared" ca="1" si="1075"/>
        <v>1</v>
      </c>
      <c r="H3717" s="81">
        <f ca="1">TRUNC(PRODUCT(G$10:G3716),15)</f>
        <v>1.40945772534528</v>
      </c>
      <c r="I3717" s="81">
        <f t="shared" ca="1" si="1076"/>
        <v>1.40945772534528</v>
      </c>
      <c r="J3717" s="81">
        <f t="shared" ca="1" si="1077"/>
        <v>1</v>
      </c>
      <c r="K3717" s="81">
        <f t="shared" ca="1" si="1078"/>
        <v>0</v>
      </c>
      <c r="L3717" s="85">
        <f>IF(VLOOKUP(A3717,$U$12:$AD$125,8)=VLOOKUP(A3716,$U$12:$AD$125,8),0,VLOOKUP(A3717,U$12:$AD$125,8))</f>
        <v>0</v>
      </c>
      <c r="M3717" s="86">
        <f>IF(L3717&gt;0,VLOOKUP(L3717,T$12:$AC$125,7),0)</f>
        <v>0</v>
      </c>
      <c r="N3717" s="81">
        <f t="shared" si="1070"/>
        <v>0</v>
      </c>
      <c r="O3717" s="81">
        <f t="shared" ca="1" si="1079"/>
        <v>0</v>
      </c>
      <c r="P3717" s="87" t="str">
        <f t="shared" si="1080"/>
        <v>A+J=</v>
      </c>
      <c r="Q3717" s="88">
        <f t="shared" si="1081"/>
        <v>46867</v>
      </c>
    </row>
    <row r="3718" spans="1:17" x14ac:dyDescent="0.2">
      <c r="A3718" s="79">
        <f t="shared" si="1071"/>
        <v>46790</v>
      </c>
      <c r="B3718" s="80" t="str">
        <f t="shared" ca="1" si="1072"/>
        <v>n.d</v>
      </c>
      <c r="C3718" s="81">
        <f t="shared" ca="1" si="1073"/>
        <v>487.07259923999999</v>
      </c>
      <c r="D3718" s="82">
        <f ca="1">IF(A3718&lt;$B$1,VLOOKUP(A3718,[1]DI!$A$4:$B$15000,2,FALSE),0)</f>
        <v>0</v>
      </c>
      <c r="E3718" s="81">
        <f t="shared" ca="1" si="1074"/>
        <v>0</v>
      </c>
      <c r="F3718" s="83">
        <f t="shared" si="1069"/>
        <v>1.2</v>
      </c>
      <c r="G3718" s="84">
        <f t="shared" ca="1" si="1075"/>
        <v>1</v>
      </c>
      <c r="H3718" s="81">
        <f ca="1">TRUNC(PRODUCT(G$10:G3717),15)</f>
        <v>1.40945772534528</v>
      </c>
      <c r="I3718" s="81">
        <f t="shared" ca="1" si="1076"/>
        <v>1.40945772534528</v>
      </c>
      <c r="J3718" s="81">
        <f t="shared" ca="1" si="1077"/>
        <v>1</v>
      </c>
      <c r="K3718" s="81">
        <f t="shared" ca="1" si="1078"/>
        <v>0</v>
      </c>
      <c r="L3718" s="85">
        <f>IF(VLOOKUP(A3718,$U$12:$AD$125,8)=VLOOKUP(A3717,$U$12:$AD$125,8),0,VLOOKUP(A3718,U$12:$AD$125,8))</f>
        <v>0</v>
      </c>
      <c r="M3718" s="86">
        <f>IF(L3718&gt;0,VLOOKUP(L3718,T$12:$AC$125,7),0)</f>
        <v>0</v>
      </c>
      <c r="N3718" s="81">
        <f t="shared" si="1070"/>
        <v>0</v>
      </c>
      <c r="O3718" s="81">
        <f t="shared" ca="1" si="1079"/>
        <v>0</v>
      </c>
      <c r="P3718" s="87" t="str">
        <f t="shared" si="1080"/>
        <v>A+J=</v>
      </c>
      <c r="Q3718" s="88">
        <f t="shared" si="1081"/>
        <v>46867</v>
      </c>
    </row>
    <row r="3719" spans="1:17" x14ac:dyDescent="0.2">
      <c r="A3719" s="79">
        <f t="shared" si="1071"/>
        <v>46791</v>
      </c>
      <c r="B3719" s="80" t="str">
        <f t="shared" ca="1" si="1072"/>
        <v>n.d</v>
      </c>
      <c r="C3719" s="81">
        <f t="shared" ca="1" si="1073"/>
        <v>487.07259923999999</v>
      </c>
      <c r="D3719" s="82">
        <f ca="1">IF(A3719&lt;$B$1,VLOOKUP(A3719,[1]DI!$A$4:$B$15000,2,FALSE),0)</f>
        <v>0</v>
      </c>
      <c r="E3719" s="81">
        <f t="shared" ca="1" si="1074"/>
        <v>0</v>
      </c>
      <c r="F3719" s="83">
        <f t="shared" si="1069"/>
        <v>1.2</v>
      </c>
      <c r="G3719" s="84">
        <f t="shared" ca="1" si="1075"/>
        <v>1</v>
      </c>
      <c r="H3719" s="81">
        <f ca="1">TRUNC(PRODUCT(G$10:G3718),15)</f>
        <v>1.40945772534528</v>
      </c>
      <c r="I3719" s="81">
        <f t="shared" ca="1" si="1076"/>
        <v>1.40945772534528</v>
      </c>
      <c r="J3719" s="81">
        <f t="shared" ca="1" si="1077"/>
        <v>1</v>
      </c>
      <c r="K3719" s="81">
        <f t="shared" ca="1" si="1078"/>
        <v>0</v>
      </c>
      <c r="L3719" s="85">
        <f>IF(VLOOKUP(A3719,$U$12:$AD$125,8)=VLOOKUP(A3718,$U$12:$AD$125,8),0,VLOOKUP(A3719,U$12:$AD$125,8))</f>
        <v>0</v>
      </c>
      <c r="M3719" s="86">
        <f>IF(L3719&gt;0,VLOOKUP(L3719,T$12:$AC$125,7),0)</f>
        <v>0</v>
      </c>
      <c r="N3719" s="81">
        <f t="shared" si="1070"/>
        <v>0</v>
      </c>
      <c r="O3719" s="81">
        <f t="shared" ca="1" si="1079"/>
        <v>0</v>
      </c>
      <c r="P3719" s="87" t="str">
        <f t="shared" si="1080"/>
        <v>A+J=</v>
      </c>
      <c r="Q3719" s="88">
        <f t="shared" si="1081"/>
        <v>46867</v>
      </c>
    </row>
    <row r="3720" spans="1:17" x14ac:dyDescent="0.2">
      <c r="A3720" s="79">
        <f t="shared" si="1071"/>
        <v>46792</v>
      </c>
      <c r="B3720" s="80" t="str">
        <f t="shared" ca="1" si="1072"/>
        <v>n.d</v>
      </c>
      <c r="C3720" s="81">
        <f t="shared" ca="1" si="1073"/>
        <v>487.07259923999999</v>
      </c>
      <c r="D3720" s="82">
        <f ca="1">IF(A3720&lt;$B$1,VLOOKUP(A3720,[1]DI!$A$4:$B$15000,2,FALSE),0)</f>
        <v>0</v>
      </c>
      <c r="E3720" s="81">
        <f t="shared" ca="1" si="1074"/>
        <v>0</v>
      </c>
      <c r="F3720" s="83">
        <f t="shared" si="1069"/>
        <v>1.2</v>
      </c>
      <c r="G3720" s="84">
        <f t="shared" ca="1" si="1075"/>
        <v>1</v>
      </c>
      <c r="H3720" s="81">
        <f ca="1">TRUNC(PRODUCT(G$10:G3719),15)</f>
        <v>1.40945772534528</v>
      </c>
      <c r="I3720" s="81">
        <f t="shared" ca="1" si="1076"/>
        <v>1.40945772534528</v>
      </c>
      <c r="J3720" s="81">
        <f t="shared" ca="1" si="1077"/>
        <v>1</v>
      </c>
      <c r="K3720" s="81">
        <f t="shared" ca="1" si="1078"/>
        <v>0</v>
      </c>
      <c r="L3720" s="85">
        <f>IF(VLOOKUP(A3720,$U$12:$AD$125,8)=VLOOKUP(A3719,$U$12:$AD$125,8),0,VLOOKUP(A3720,U$12:$AD$125,8))</f>
        <v>0</v>
      </c>
      <c r="M3720" s="86">
        <f>IF(L3720&gt;0,VLOOKUP(L3720,T$12:$AC$125,7),0)</f>
        <v>0</v>
      </c>
      <c r="N3720" s="81">
        <f t="shared" si="1070"/>
        <v>0</v>
      </c>
      <c r="O3720" s="81">
        <f t="shared" ca="1" si="1079"/>
        <v>0</v>
      </c>
      <c r="P3720" s="87" t="str">
        <f t="shared" si="1080"/>
        <v>A+J=</v>
      </c>
      <c r="Q3720" s="88">
        <f t="shared" si="1081"/>
        <v>46867</v>
      </c>
    </row>
    <row r="3721" spans="1:17" x14ac:dyDescent="0.2">
      <c r="A3721" s="79">
        <f t="shared" si="1071"/>
        <v>46793</v>
      </c>
      <c r="B3721" s="80" t="str">
        <f t="shared" ca="1" si="1072"/>
        <v>n.d</v>
      </c>
      <c r="C3721" s="81">
        <f t="shared" ca="1" si="1073"/>
        <v>487.07259923999999</v>
      </c>
      <c r="D3721" s="82">
        <f ca="1">IF(A3721&lt;$B$1,VLOOKUP(A3721,[1]DI!$A$4:$B$15000,2,FALSE),0)</f>
        <v>0</v>
      </c>
      <c r="E3721" s="81">
        <f t="shared" ca="1" si="1074"/>
        <v>0</v>
      </c>
      <c r="F3721" s="83">
        <f t="shared" si="1069"/>
        <v>1.2</v>
      </c>
      <c r="G3721" s="84">
        <f t="shared" ca="1" si="1075"/>
        <v>1</v>
      </c>
      <c r="H3721" s="81">
        <f ca="1">TRUNC(PRODUCT(G$10:G3720),15)</f>
        <v>1.40945772534528</v>
      </c>
      <c r="I3721" s="81">
        <f t="shared" ca="1" si="1076"/>
        <v>1.40945772534528</v>
      </c>
      <c r="J3721" s="81">
        <f t="shared" ca="1" si="1077"/>
        <v>1</v>
      </c>
      <c r="K3721" s="81">
        <f t="shared" ca="1" si="1078"/>
        <v>0</v>
      </c>
      <c r="L3721" s="85">
        <f>IF(VLOOKUP(A3721,$U$12:$AD$125,8)=VLOOKUP(A3720,$U$12:$AD$125,8),0,VLOOKUP(A3721,U$12:$AD$125,8))</f>
        <v>0</v>
      </c>
      <c r="M3721" s="86">
        <f>IF(L3721&gt;0,VLOOKUP(L3721,T$12:$AC$125,7),0)</f>
        <v>0</v>
      </c>
      <c r="N3721" s="81">
        <f t="shared" si="1070"/>
        <v>0</v>
      </c>
      <c r="O3721" s="81">
        <f t="shared" ca="1" si="1079"/>
        <v>0</v>
      </c>
      <c r="P3721" s="87" t="str">
        <f t="shared" si="1080"/>
        <v>A+J=</v>
      </c>
      <c r="Q3721" s="88">
        <f t="shared" si="1081"/>
        <v>46867</v>
      </c>
    </row>
    <row r="3722" spans="1:17" x14ac:dyDescent="0.2">
      <c r="A3722" s="79">
        <f t="shared" si="1071"/>
        <v>46794</v>
      </c>
      <c r="B3722" s="80" t="str">
        <f t="shared" ca="1" si="1072"/>
        <v>n.d</v>
      </c>
      <c r="C3722" s="81">
        <f t="shared" ca="1" si="1073"/>
        <v>487.07259923999999</v>
      </c>
      <c r="D3722" s="82">
        <f ca="1">IF(A3722&lt;$B$1,VLOOKUP(A3722,[1]DI!$A$4:$B$15000,2,FALSE),0)</f>
        <v>0</v>
      </c>
      <c r="E3722" s="81">
        <f t="shared" ca="1" si="1074"/>
        <v>0</v>
      </c>
      <c r="F3722" s="83">
        <f t="shared" ref="F3722:F3785" si="1082">IF(A3722&gt;$H$2,$I$3,$I$2)</f>
        <v>1.2</v>
      </c>
      <c r="G3722" s="84">
        <f t="shared" ca="1" si="1075"/>
        <v>1</v>
      </c>
      <c r="H3722" s="81">
        <f ca="1">TRUNC(PRODUCT(G$10:G3721),15)</f>
        <v>1.40945772534528</v>
      </c>
      <c r="I3722" s="81">
        <f t="shared" ca="1" si="1076"/>
        <v>1.40945772534528</v>
      </c>
      <c r="J3722" s="81">
        <f t="shared" ca="1" si="1077"/>
        <v>1</v>
      </c>
      <c r="K3722" s="81">
        <f t="shared" ca="1" si="1078"/>
        <v>0</v>
      </c>
      <c r="L3722" s="85">
        <f>IF(VLOOKUP(A3722,$U$12:$AD$125,8)=VLOOKUP(A3721,$U$12:$AD$125,8),0,VLOOKUP(A3722,U$12:$AD$125,8))</f>
        <v>0</v>
      </c>
      <c r="M3722" s="86">
        <f>IF(L3722&gt;0,VLOOKUP(L3722,T$12:$AC$125,7),0)</f>
        <v>0</v>
      </c>
      <c r="N3722" s="81">
        <f t="shared" si="1070"/>
        <v>0</v>
      </c>
      <c r="O3722" s="81">
        <f t="shared" ca="1" si="1079"/>
        <v>0</v>
      </c>
      <c r="P3722" s="87" t="str">
        <f t="shared" si="1080"/>
        <v>A+J=</v>
      </c>
      <c r="Q3722" s="88">
        <f t="shared" si="1081"/>
        <v>46867</v>
      </c>
    </row>
    <row r="3723" spans="1:17" x14ac:dyDescent="0.2">
      <c r="A3723" s="79">
        <f t="shared" si="1071"/>
        <v>46795</v>
      </c>
      <c r="B3723" s="80" t="str">
        <f t="shared" ca="1" si="1072"/>
        <v>n.d</v>
      </c>
      <c r="C3723" s="81">
        <f t="shared" ca="1" si="1073"/>
        <v>487.07259923999999</v>
      </c>
      <c r="D3723" s="82">
        <f ca="1">IF(A3723&lt;$B$1,VLOOKUP(A3723,[1]DI!$A$4:$B$15000,2,FALSE),0)</f>
        <v>0</v>
      </c>
      <c r="E3723" s="81">
        <f t="shared" ca="1" si="1074"/>
        <v>0</v>
      </c>
      <c r="F3723" s="83">
        <f t="shared" si="1082"/>
        <v>1.2</v>
      </c>
      <c r="G3723" s="84">
        <f t="shared" ca="1" si="1075"/>
        <v>1</v>
      </c>
      <c r="H3723" s="81">
        <f ca="1">TRUNC(PRODUCT(G$10:G3722),15)</f>
        <v>1.40945772534528</v>
      </c>
      <c r="I3723" s="81">
        <f t="shared" ca="1" si="1076"/>
        <v>1.40945772534528</v>
      </c>
      <c r="J3723" s="81">
        <f t="shared" ca="1" si="1077"/>
        <v>1</v>
      </c>
      <c r="K3723" s="81">
        <f t="shared" ca="1" si="1078"/>
        <v>0</v>
      </c>
      <c r="L3723" s="85">
        <f>IF(VLOOKUP(A3723,$U$12:$AD$125,8)=VLOOKUP(A3722,$U$12:$AD$125,8),0,VLOOKUP(A3723,U$12:$AD$125,8))</f>
        <v>0</v>
      </c>
      <c r="M3723" s="86">
        <f>IF(L3723&gt;0,VLOOKUP(L3723,T$12:$AC$125,7),0)</f>
        <v>0</v>
      </c>
      <c r="N3723" s="81">
        <f t="shared" ref="N3723:N3786" si="1083">IF(M3723&gt;0,(C3723*M3723),0)</f>
        <v>0</v>
      </c>
      <c r="O3723" s="81">
        <f t="shared" ca="1" si="1079"/>
        <v>0</v>
      </c>
      <c r="P3723" s="87" t="str">
        <f t="shared" si="1080"/>
        <v>A+J=</v>
      </c>
      <c r="Q3723" s="88">
        <f t="shared" si="1081"/>
        <v>46867</v>
      </c>
    </row>
    <row r="3724" spans="1:17" x14ac:dyDescent="0.2">
      <c r="A3724" s="79">
        <f t="shared" si="1071"/>
        <v>46796</v>
      </c>
      <c r="B3724" s="80" t="str">
        <f t="shared" ca="1" si="1072"/>
        <v>n.d</v>
      </c>
      <c r="C3724" s="81">
        <f t="shared" ca="1" si="1073"/>
        <v>487.07259923999999</v>
      </c>
      <c r="D3724" s="82">
        <f ca="1">IF(A3724&lt;$B$1,VLOOKUP(A3724,[1]DI!$A$4:$B$15000,2,FALSE),0)</f>
        <v>0</v>
      </c>
      <c r="E3724" s="81">
        <f t="shared" ca="1" si="1074"/>
        <v>0</v>
      </c>
      <c r="F3724" s="83">
        <f t="shared" si="1082"/>
        <v>1.2</v>
      </c>
      <c r="G3724" s="84">
        <f t="shared" ca="1" si="1075"/>
        <v>1</v>
      </c>
      <c r="H3724" s="81">
        <f ca="1">TRUNC(PRODUCT(G$10:G3723),15)</f>
        <v>1.40945772534528</v>
      </c>
      <c r="I3724" s="81">
        <f t="shared" ca="1" si="1076"/>
        <v>1.40945772534528</v>
      </c>
      <c r="J3724" s="81">
        <f t="shared" ca="1" si="1077"/>
        <v>1</v>
      </c>
      <c r="K3724" s="81">
        <f t="shared" ca="1" si="1078"/>
        <v>0</v>
      </c>
      <c r="L3724" s="85">
        <f>IF(VLOOKUP(A3724,$U$12:$AD$125,8)=VLOOKUP(A3723,$U$12:$AD$125,8),0,VLOOKUP(A3724,U$12:$AD$125,8))</f>
        <v>0</v>
      </c>
      <c r="M3724" s="86">
        <f>IF(L3724&gt;0,VLOOKUP(L3724,T$12:$AC$125,7),0)</f>
        <v>0</v>
      </c>
      <c r="N3724" s="81">
        <f t="shared" si="1083"/>
        <v>0</v>
      </c>
      <c r="O3724" s="81">
        <f t="shared" ca="1" si="1079"/>
        <v>0</v>
      </c>
      <c r="P3724" s="87" t="str">
        <f t="shared" si="1080"/>
        <v>A+J=</v>
      </c>
      <c r="Q3724" s="88">
        <f t="shared" si="1081"/>
        <v>46867</v>
      </c>
    </row>
    <row r="3725" spans="1:17" x14ac:dyDescent="0.2">
      <c r="A3725" s="79">
        <f t="shared" si="1071"/>
        <v>46797</v>
      </c>
      <c r="B3725" s="80" t="str">
        <f t="shared" ca="1" si="1072"/>
        <v>n.d</v>
      </c>
      <c r="C3725" s="81">
        <f t="shared" ca="1" si="1073"/>
        <v>487.07259923999999</v>
      </c>
      <c r="D3725" s="82">
        <f ca="1">IF(A3725&lt;$B$1,VLOOKUP(A3725,[1]DI!$A$4:$B$15000,2,FALSE),0)</f>
        <v>0</v>
      </c>
      <c r="E3725" s="81">
        <f t="shared" ca="1" si="1074"/>
        <v>0</v>
      </c>
      <c r="F3725" s="83">
        <f t="shared" si="1082"/>
        <v>1.2</v>
      </c>
      <c r="G3725" s="84">
        <f t="shared" ca="1" si="1075"/>
        <v>1</v>
      </c>
      <c r="H3725" s="81">
        <f ca="1">TRUNC(PRODUCT(G$10:G3724),15)</f>
        <v>1.40945772534528</v>
      </c>
      <c r="I3725" s="81">
        <f t="shared" ca="1" si="1076"/>
        <v>1.40945772534528</v>
      </c>
      <c r="J3725" s="81">
        <f t="shared" ca="1" si="1077"/>
        <v>1</v>
      </c>
      <c r="K3725" s="81">
        <f t="shared" ca="1" si="1078"/>
        <v>0</v>
      </c>
      <c r="L3725" s="85">
        <f>IF(VLOOKUP(A3725,$U$12:$AD$125,8)=VLOOKUP(A3724,$U$12:$AD$125,8),0,VLOOKUP(A3725,U$12:$AD$125,8))</f>
        <v>0</v>
      </c>
      <c r="M3725" s="86">
        <f>IF(L3725&gt;0,VLOOKUP(L3725,T$12:$AC$125,7),0)</f>
        <v>0</v>
      </c>
      <c r="N3725" s="81">
        <f t="shared" si="1083"/>
        <v>0</v>
      </c>
      <c r="O3725" s="81">
        <f t="shared" ca="1" si="1079"/>
        <v>0</v>
      </c>
      <c r="P3725" s="87" t="str">
        <f t="shared" si="1080"/>
        <v>A+J=</v>
      </c>
      <c r="Q3725" s="88">
        <f t="shared" si="1081"/>
        <v>46867</v>
      </c>
    </row>
    <row r="3726" spans="1:17" x14ac:dyDescent="0.2">
      <c r="A3726" s="79">
        <f t="shared" ref="A3726:A3789" si="1084">(A3725+1)</f>
        <v>46798</v>
      </c>
      <c r="B3726" s="80" t="str">
        <f t="shared" ca="1" si="1072"/>
        <v>n.d</v>
      </c>
      <c r="C3726" s="81">
        <f t="shared" ca="1" si="1073"/>
        <v>487.07259923999999</v>
      </c>
      <c r="D3726" s="82">
        <f ca="1">IF(A3726&lt;$B$1,VLOOKUP(A3726,[1]DI!$A$4:$B$15000,2,FALSE),0)</f>
        <v>0</v>
      </c>
      <c r="E3726" s="81">
        <f t="shared" ca="1" si="1074"/>
        <v>0</v>
      </c>
      <c r="F3726" s="83">
        <f t="shared" si="1082"/>
        <v>1.2</v>
      </c>
      <c r="G3726" s="84">
        <f t="shared" ca="1" si="1075"/>
        <v>1</v>
      </c>
      <c r="H3726" s="81">
        <f ca="1">TRUNC(PRODUCT(G$10:G3725),15)</f>
        <v>1.40945772534528</v>
      </c>
      <c r="I3726" s="81">
        <f t="shared" ca="1" si="1076"/>
        <v>1.40945772534528</v>
      </c>
      <c r="J3726" s="81">
        <f t="shared" ca="1" si="1077"/>
        <v>1</v>
      </c>
      <c r="K3726" s="81">
        <f t="shared" ca="1" si="1078"/>
        <v>0</v>
      </c>
      <c r="L3726" s="85">
        <f>IF(VLOOKUP(A3726,$U$12:$AD$125,8)=VLOOKUP(A3725,$U$12:$AD$125,8),0,VLOOKUP(A3726,U$12:$AD$125,8))</f>
        <v>0</v>
      </c>
      <c r="M3726" s="86">
        <f>IF(L3726&gt;0,VLOOKUP(L3726,T$12:$AC$125,7),0)</f>
        <v>0</v>
      </c>
      <c r="N3726" s="81">
        <f t="shared" si="1083"/>
        <v>0</v>
      </c>
      <c r="O3726" s="81">
        <f t="shared" ca="1" si="1079"/>
        <v>0</v>
      </c>
      <c r="P3726" s="87" t="str">
        <f t="shared" si="1080"/>
        <v>A+J=</v>
      </c>
      <c r="Q3726" s="88">
        <f t="shared" si="1081"/>
        <v>46867</v>
      </c>
    </row>
    <row r="3727" spans="1:17" x14ac:dyDescent="0.2">
      <c r="A3727" s="79">
        <f t="shared" si="1084"/>
        <v>46799</v>
      </c>
      <c r="B3727" s="80" t="str">
        <f t="shared" ca="1" si="1072"/>
        <v>n.d</v>
      </c>
      <c r="C3727" s="81">
        <f t="shared" ca="1" si="1073"/>
        <v>487.07259923999999</v>
      </c>
      <c r="D3727" s="82">
        <f ca="1">IF(A3727&lt;$B$1,VLOOKUP(A3727,[1]DI!$A$4:$B$15000,2,FALSE),0)</f>
        <v>0</v>
      </c>
      <c r="E3727" s="81">
        <f t="shared" ca="1" si="1074"/>
        <v>0</v>
      </c>
      <c r="F3727" s="83">
        <f t="shared" si="1082"/>
        <v>1.2</v>
      </c>
      <c r="G3727" s="84">
        <f t="shared" ca="1" si="1075"/>
        <v>1</v>
      </c>
      <c r="H3727" s="81">
        <f ca="1">TRUNC(PRODUCT(G$10:G3726),15)</f>
        <v>1.40945772534528</v>
      </c>
      <c r="I3727" s="81">
        <f t="shared" ca="1" si="1076"/>
        <v>1.40945772534528</v>
      </c>
      <c r="J3727" s="81">
        <f t="shared" ca="1" si="1077"/>
        <v>1</v>
      </c>
      <c r="K3727" s="81">
        <f t="shared" ca="1" si="1078"/>
        <v>0</v>
      </c>
      <c r="L3727" s="85">
        <f>IF(VLOOKUP(A3727,$U$12:$AD$125,8)=VLOOKUP(A3726,$U$12:$AD$125,8),0,VLOOKUP(A3727,U$12:$AD$125,8))</f>
        <v>0</v>
      </c>
      <c r="M3727" s="86">
        <f>IF(L3727&gt;0,VLOOKUP(L3727,T$12:$AC$125,7),0)</f>
        <v>0</v>
      </c>
      <c r="N3727" s="81">
        <f t="shared" si="1083"/>
        <v>0</v>
      </c>
      <c r="O3727" s="81">
        <f t="shared" ca="1" si="1079"/>
        <v>0</v>
      </c>
      <c r="P3727" s="87" t="str">
        <f t="shared" si="1080"/>
        <v>A+J=</v>
      </c>
      <c r="Q3727" s="88">
        <f t="shared" si="1081"/>
        <v>46867</v>
      </c>
    </row>
    <row r="3728" spans="1:17" x14ac:dyDescent="0.2">
      <c r="A3728" s="79">
        <f t="shared" si="1084"/>
        <v>46800</v>
      </c>
      <c r="B3728" s="80" t="str">
        <f t="shared" ca="1" si="1072"/>
        <v>n.d</v>
      </c>
      <c r="C3728" s="81">
        <f t="shared" ca="1" si="1073"/>
        <v>487.07259923999999</v>
      </c>
      <c r="D3728" s="82">
        <f ca="1">IF(A3728&lt;$B$1,VLOOKUP(A3728,[1]DI!$A$4:$B$15000,2,FALSE),0)</f>
        <v>0</v>
      </c>
      <c r="E3728" s="81">
        <f t="shared" ca="1" si="1074"/>
        <v>0</v>
      </c>
      <c r="F3728" s="83">
        <f t="shared" si="1082"/>
        <v>1.2</v>
      </c>
      <c r="G3728" s="84">
        <f t="shared" ca="1" si="1075"/>
        <v>1</v>
      </c>
      <c r="H3728" s="81">
        <f ca="1">TRUNC(PRODUCT(G$10:G3727),15)</f>
        <v>1.40945772534528</v>
      </c>
      <c r="I3728" s="81">
        <f t="shared" ca="1" si="1076"/>
        <v>1.40945772534528</v>
      </c>
      <c r="J3728" s="81">
        <f t="shared" ca="1" si="1077"/>
        <v>1</v>
      </c>
      <c r="K3728" s="81">
        <f t="shared" ca="1" si="1078"/>
        <v>0</v>
      </c>
      <c r="L3728" s="85">
        <f>IF(VLOOKUP(A3728,$U$12:$AD$125,8)=VLOOKUP(A3727,$U$12:$AD$125,8),0,VLOOKUP(A3728,U$12:$AD$125,8))</f>
        <v>0</v>
      </c>
      <c r="M3728" s="86">
        <f>IF(L3728&gt;0,VLOOKUP(L3728,T$12:$AC$125,7),0)</f>
        <v>0</v>
      </c>
      <c r="N3728" s="81">
        <f t="shared" si="1083"/>
        <v>0</v>
      </c>
      <c r="O3728" s="81">
        <f t="shared" ca="1" si="1079"/>
        <v>0</v>
      </c>
      <c r="P3728" s="87" t="str">
        <f t="shared" si="1080"/>
        <v>A+J=</v>
      </c>
      <c r="Q3728" s="88">
        <f t="shared" si="1081"/>
        <v>46867</v>
      </c>
    </row>
    <row r="3729" spans="1:17" x14ac:dyDescent="0.2">
      <c r="A3729" s="79">
        <f t="shared" si="1084"/>
        <v>46801</v>
      </c>
      <c r="B3729" s="80" t="str">
        <f t="shared" ca="1" si="1072"/>
        <v>n.d</v>
      </c>
      <c r="C3729" s="81">
        <f t="shared" ca="1" si="1073"/>
        <v>487.07259923999999</v>
      </c>
      <c r="D3729" s="82">
        <f ca="1">IF(A3729&lt;$B$1,VLOOKUP(A3729,[1]DI!$A$4:$B$15000,2,FALSE),0)</f>
        <v>0</v>
      </c>
      <c r="E3729" s="81">
        <f t="shared" ca="1" si="1074"/>
        <v>0</v>
      </c>
      <c r="F3729" s="83">
        <f t="shared" si="1082"/>
        <v>1.2</v>
      </c>
      <c r="G3729" s="84">
        <f t="shared" ca="1" si="1075"/>
        <v>1</v>
      </c>
      <c r="H3729" s="81">
        <f ca="1">TRUNC(PRODUCT(G$10:G3728),15)</f>
        <v>1.40945772534528</v>
      </c>
      <c r="I3729" s="81">
        <f t="shared" ca="1" si="1076"/>
        <v>1.40945772534528</v>
      </c>
      <c r="J3729" s="81">
        <f t="shared" ca="1" si="1077"/>
        <v>1</v>
      </c>
      <c r="K3729" s="81">
        <f t="shared" ca="1" si="1078"/>
        <v>0</v>
      </c>
      <c r="L3729" s="85">
        <f>IF(VLOOKUP(A3729,$U$12:$AD$125,8)=VLOOKUP(A3728,$U$12:$AD$125,8),0,VLOOKUP(A3729,U$12:$AD$125,8))</f>
        <v>0</v>
      </c>
      <c r="M3729" s="86">
        <f>IF(L3729&gt;0,VLOOKUP(L3729,T$12:$AC$125,7),0)</f>
        <v>0</v>
      </c>
      <c r="N3729" s="81">
        <f t="shared" si="1083"/>
        <v>0</v>
      </c>
      <c r="O3729" s="81">
        <f t="shared" ca="1" si="1079"/>
        <v>0</v>
      </c>
      <c r="P3729" s="87" t="str">
        <f t="shared" si="1080"/>
        <v>A+J=</v>
      </c>
      <c r="Q3729" s="88">
        <f t="shared" si="1081"/>
        <v>46867</v>
      </c>
    </row>
    <row r="3730" spans="1:17" x14ac:dyDescent="0.2">
      <c r="A3730" s="79">
        <f t="shared" si="1084"/>
        <v>46802</v>
      </c>
      <c r="B3730" s="80" t="str">
        <f t="shared" ca="1" si="1072"/>
        <v>n.d</v>
      </c>
      <c r="C3730" s="81">
        <f t="shared" ca="1" si="1073"/>
        <v>487.07259923999999</v>
      </c>
      <c r="D3730" s="82">
        <f ca="1">IF(A3730&lt;$B$1,VLOOKUP(A3730,[1]DI!$A$4:$B$15000,2,FALSE),0)</f>
        <v>0</v>
      </c>
      <c r="E3730" s="81">
        <f t="shared" ca="1" si="1074"/>
        <v>0</v>
      </c>
      <c r="F3730" s="83">
        <f t="shared" si="1082"/>
        <v>1.2</v>
      </c>
      <c r="G3730" s="84">
        <f t="shared" ca="1" si="1075"/>
        <v>1</v>
      </c>
      <c r="H3730" s="81">
        <f ca="1">TRUNC(PRODUCT(G$10:G3729),15)</f>
        <v>1.40945772534528</v>
      </c>
      <c r="I3730" s="81">
        <f t="shared" ca="1" si="1076"/>
        <v>1.40945772534528</v>
      </c>
      <c r="J3730" s="81">
        <f t="shared" ca="1" si="1077"/>
        <v>1</v>
      </c>
      <c r="K3730" s="81">
        <f t="shared" ca="1" si="1078"/>
        <v>0</v>
      </c>
      <c r="L3730" s="85">
        <f>IF(VLOOKUP(A3730,$U$12:$AD$125,8)=VLOOKUP(A3729,$U$12:$AD$125,8),0,VLOOKUP(A3730,U$12:$AD$125,8))</f>
        <v>0</v>
      </c>
      <c r="M3730" s="86">
        <f>IF(L3730&gt;0,VLOOKUP(L3730,T$12:$AC$125,7),0)</f>
        <v>0</v>
      </c>
      <c r="N3730" s="81">
        <f t="shared" si="1083"/>
        <v>0</v>
      </c>
      <c r="O3730" s="81">
        <f t="shared" ca="1" si="1079"/>
        <v>0</v>
      </c>
      <c r="P3730" s="87" t="str">
        <f t="shared" si="1080"/>
        <v>A+J=</v>
      </c>
      <c r="Q3730" s="88">
        <f t="shared" si="1081"/>
        <v>46867</v>
      </c>
    </row>
    <row r="3731" spans="1:17" x14ac:dyDescent="0.2">
      <c r="A3731" s="79">
        <f t="shared" si="1084"/>
        <v>46803</v>
      </c>
      <c r="B3731" s="80" t="str">
        <f t="shared" ca="1" si="1072"/>
        <v>n.d</v>
      </c>
      <c r="C3731" s="81">
        <f t="shared" ca="1" si="1073"/>
        <v>487.07259923999999</v>
      </c>
      <c r="D3731" s="82">
        <f ca="1">IF(A3731&lt;$B$1,VLOOKUP(A3731,[1]DI!$A$4:$B$15000,2,FALSE),0)</f>
        <v>0</v>
      </c>
      <c r="E3731" s="81">
        <f t="shared" ca="1" si="1074"/>
        <v>0</v>
      </c>
      <c r="F3731" s="83">
        <f t="shared" si="1082"/>
        <v>1.2</v>
      </c>
      <c r="G3731" s="84">
        <f t="shared" ca="1" si="1075"/>
        <v>1</v>
      </c>
      <c r="H3731" s="81">
        <f ca="1">TRUNC(PRODUCT(G$10:G3730),15)</f>
        <v>1.40945772534528</v>
      </c>
      <c r="I3731" s="81">
        <f t="shared" ca="1" si="1076"/>
        <v>1.40945772534528</v>
      </c>
      <c r="J3731" s="81">
        <f t="shared" ca="1" si="1077"/>
        <v>1</v>
      </c>
      <c r="K3731" s="81">
        <f t="shared" ca="1" si="1078"/>
        <v>0</v>
      </c>
      <c r="L3731" s="85">
        <f>IF(VLOOKUP(A3731,$U$12:$AD$125,8)=VLOOKUP(A3730,$U$12:$AD$125,8),0,VLOOKUP(A3731,U$12:$AD$125,8))</f>
        <v>0</v>
      </c>
      <c r="M3731" s="86">
        <f>IF(L3731&gt;0,VLOOKUP(L3731,T$12:$AC$125,7),0)</f>
        <v>0</v>
      </c>
      <c r="N3731" s="81">
        <f t="shared" si="1083"/>
        <v>0</v>
      </c>
      <c r="O3731" s="81">
        <f t="shared" ca="1" si="1079"/>
        <v>0</v>
      </c>
      <c r="P3731" s="87" t="str">
        <f t="shared" si="1080"/>
        <v>A+J=</v>
      </c>
      <c r="Q3731" s="88">
        <f t="shared" si="1081"/>
        <v>46867</v>
      </c>
    </row>
    <row r="3732" spans="1:17" x14ac:dyDescent="0.2">
      <c r="A3732" s="79">
        <f t="shared" si="1084"/>
        <v>46804</v>
      </c>
      <c r="B3732" s="80" t="str">
        <f t="shared" ca="1" si="1072"/>
        <v>n.d</v>
      </c>
      <c r="C3732" s="81">
        <f t="shared" ca="1" si="1073"/>
        <v>487.07259923999999</v>
      </c>
      <c r="D3732" s="82">
        <f ca="1">IF(A3732&lt;$B$1,VLOOKUP(A3732,[1]DI!$A$4:$B$15000,2,FALSE),0)</f>
        <v>0</v>
      </c>
      <c r="E3732" s="81">
        <f t="shared" ca="1" si="1074"/>
        <v>0</v>
      </c>
      <c r="F3732" s="83">
        <f t="shared" si="1082"/>
        <v>1.2</v>
      </c>
      <c r="G3732" s="84">
        <f t="shared" ca="1" si="1075"/>
        <v>1</v>
      </c>
      <c r="H3732" s="81">
        <f ca="1">TRUNC(PRODUCT(G$10:G3731),15)</f>
        <v>1.40945772534528</v>
      </c>
      <c r="I3732" s="81">
        <f t="shared" ca="1" si="1076"/>
        <v>1.40945772534528</v>
      </c>
      <c r="J3732" s="81">
        <f t="shared" ca="1" si="1077"/>
        <v>1</v>
      </c>
      <c r="K3732" s="81">
        <f t="shared" ca="1" si="1078"/>
        <v>0</v>
      </c>
      <c r="L3732" s="85">
        <f>IF(VLOOKUP(A3732,$U$12:$AD$125,8)=VLOOKUP(A3731,$U$12:$AD$125,8),0,VLOOKUP(A3732,U$12:$AD$125,8))</f>
        <v>0</v>
      </c>
      <c r="M3732" s="86">
        <f>IF(L3732&gt;0,VLOOKUP(L3732,T$12:$AC$125,7),0)</f>
        <v>0</v>
      </c>
      <c r="N3732" s="81">
        <f t="shared" si="1083"/>
        <v>0</v>
      </c>
      <c r="O3732" s="81">
        <f t="shared" ca="1" si="1079"/>
        <v>0</v>
      </c>
      <c r="P3732" s="87" t="str">
        <f t="shared" si="1080"/>
        <v>A+J=</v>
      </c>
      <c r="Q3732" s="88">
        <f t="shared" si="1081"/>
        <v>46867</v>
      </c>
    </row>
    <row r="3733" spans="1:17" x14ac:dyDescent="0.2">
      <c r="A3733" s="79">
        <f t="shared" si="1084"/>
        <v>46805</v>
      </c>
      <c r="B3733" s="80" t="str">
        <f t="shared" ca="1" si="1072"/>
        <v>n.d</v>
      </c>
      <c r="C3733" s="81">
        <f t="shared" ca="1" si="1073"/>
        <v>487.07259923999999</v>
      </c>
      <c r="D3733" s="82">
        <f ca="1">IF(A3733&lt;$B$1,VLOOKUP(A3733,[1]DI!$A$4:$B$15000,2,FALSE),0)</f>
        <v>0</v>
      </c>
      <c r="E3733" s="81">
        <f t="shared" ca="1" si="1074"/>
        <v>0</v>
      </c>
      <c r="F3733" s="83">
        <f t="shared" si="1082"/>
        <v>1.2</v>
      </c>
      <c r="G3733" s="84">
        <f t="shared" ca="1" si="1075"/>
        <v>1</v>
      </c>
      <c r="H3733" s="81">
        <f ca="1">TRUNC(PRODUCT(G$10:G3732),15)</f>
        <v>1.40945772534528</v>
      </c>
      <c r="I3733" s="81">
        <f t="shared" ca="1" si="1076"/>
        <v>1.40945772534528</v>
      </c>
      <c r="J3733" s="81">
        <f t="shared" ca="1" si="1077"/>
        <v>1</v>
      </c>
      <c r="K3733" s="81">
        <f t="shared" ca="1" si="1078"/>
        <v>0</v>
      </c>
      <c r="L3733" s="85">
        <f>IF(VLOOKUP(A3733,$U$12:$AD$125,8)=VLOOKUP(A3732,$U$12:$AD$125,8),0,VLOOKUP(A3733,U$12:$AD$125,8))</f>
        <v>0</v>
      </c>
      <c r="M3733" s="86">
        <f>IF(L3733&gt;0,VLOOKUP(L3733,T$12:$AC$125,7),0)</f>
        <v>0</v>
      </c>
      <c r="N3733" s="81">
        <f t="shared" si="1083"/>
        <v>0</v>
      </c>
      <c r="O3733" s="81">
        <f t="shared" ca="1" si="1079"/>
        <v>0</v>
      </c>
      <c r="P3733" s="87" t="str">
        <f t="shared" si="1080"/>
        <v>A+J=</v>
      </c>
      <c r="Q3733" s="88">
        <f t="shared" si="1081"/>
        <v>46867</v>
      </c>
    </row>
    <row r="3734" spans="1:17" x14ac:dyDescent="0.2">
      <c r="A3734" s="79">
        <f t="shared" si="1084"/>
        <v>46806</v>
      </c>
      <c r="B3734" s="80" t="str">
        <f t="shared" ca="1" si="1072"/>
        <v>n.d</v>
      </c>
      <c r="C3734" s="81">
        <f t="shared" ca="1" si="1073"/>
        <v>487.07259923999999</v>
      </c>
      <c r="D3734" s="82">
        <f ca="1">IF(A3734&lt;$B$1,VLOOKUP(A3734,[1]DI!$A$4:$B$15000,2,FALSE),0)</f>
        <v>0</v>
      </c>
      <c r="E3734" s="81">
        <f t="shared" ca="1" si="1074"/>
        <v>0</v>
      </c>
      <c r="F3734" s="83">
        <f t="shared" si="1082"/>
        <v>1.2</v>
      </c>
      <c r="G3734" s="84">
        <f t="shared" ca="1" si="1075"/>
        <v>1</v>
      </c>
      <c r="H3734" s="81">
        <f ca="1">TRUNC(PRODUCT(G$10:G3733),15)</f>
        <v>1.40945772534528</v>
      </c>
      <c r="I3734" s="81">
        <f t="shared" ca="1" si="1076"/>
        <v>1.40945772534528</v>
      </c>
      <c r="J3734" s="81">
        <f t="shared" ca="1" si="1077"/>
        <v>1</v>
      </c>
      <c r="K3734" s="81">
        <f t="shared" ca="1" si="1078"/>
        <v>0</v>
      </c>
      <c r="L3734" s="85">
        <f>IF(VLOOKUP(A3734,$U$12:$AD$125,8)=VLOOKUP(A3733,$U$12:$AD$125,8),0,VLOOKUP(A3734,U$12:$AD$125,8))</f>
        <v>0</v>
      </c>
      <c r="M3734" s="86">
        <f>IF(L3734&gt;0,VLOOKUP(L3734,T$12:$AC$125,7),0)</f>
        <v>0</v>
      </c>
      <c r="N3734" s="81">
        <f t="shared" si="1083"/>
        <v>0</v>
      </c>
      <c r="O3734" s="81">
        <f t="shared" ca="1" si="1079"/>
        <v>0</v>
      </c>
      <c r="P3734" s="87" t="str">
        <f t="shared" si="1080"/>
        <v>A+J=</v>
      </c>
      <c r="Q3734" s="88">
        <f t="shared" si="1081"/>
        <v>46867</v>
      </c>
    </row>
    <row r="3735" spans="1:17" x14ac:dyDescent="0.2">
      <c r="A3735" s="79">
        <f t="shared" si="1084"/>
        <v>46807</v>
      </c>
      <c r="B3735" s="80" t="str">
        <f t="shared" ca="1" si="1072"/>
        <v>n.d</v>
      </c>
      <c r="C3735" s="81">
        <f t="shared" ca="1" si="1073"/>
        <v>487.07259923999999</v>
      </c>
      <c r="D3735" s="82">
        <f ca="1">IF(A3735&lt;$B$1,VLOOKUP(A3735,[1]DI!$A$4:$B$15000,2,FALSE),0)</f>
        <v>0</v>
      </c>
      <c r="E3735" s="81">
        <f t="shared" ca="1" si="1074"/>
        <v>0</v>
      </c>
      <c r="F3735" s="83">
        <f t="shared" si="1082"/>
        <v>1.2</v>
      </c>
      <c r="G3735" s="84">
        <f t="shared" ca="1" si="1075"/>
        <v>1</v>
      </c>
      <c r="H3735" s="81">
        <f ca="1">TRUNC(PRODUCT(G$10:G3734),15)</f>
        <v>1.40945772534528</v>
      </c>
      <c r="I3735" s="81">
        <f t="shared" ca="1" si="1076"/>
        <v>1.40945772534528</v>
      </c>
      <c r="J3735" s="81">
        <f t="shared" ca="1" si="1077"/>
        <v>1</v>
      </c>
      <c r="K3735" s="81">
        <f t="shared" ca="1" si="1078"/>
        <v>0</v>
      </c>
      <c r="L3735" s="85">
        <f>IF(VLOOKUP(A3735,$U$12:$AD$125,8)=VLOOKUP(A3734,$U$12:$AD$125,8),0,VLOOKUP(A3735,U$12:$AD$125,8))</f>
        <v>0</v>
      </c>
      <c r="M3735" s="86">
        <f>IF(L3735&gt;0,VLOOKUP(L3735,T$12:$AC$125,7),0)</f>
        <v>0</v>
      </c>
      <c r="N3735" s="81">
        <f t="shared" si="1083"/>
        <v>0</v>
      </c>
      <c r="O3735" s="81">
        <f t="shared" ca="1" si="1079"/>
        <v>0</v>
      </c>
      <c r="P3735" s="87" t="str">
        <f t="shared" si="1080"/>
        <v>A+J=</v>
      </c>
      <c r="Q3735" s="88">
        <f t="shared" si="1081"/>
        <v>46867</v>
      </c>
    </row>
    <row r="3736" spans="1:17" x14ac:dyDescent="0.2">
      <c r="A3736" s="79">
        <f t="shared" si="1084"/>
        <v>46808</v>
      </c>
      <c r="B3736" s="80" t="str">
        <f t="shared" ca="1" si="1072"/>
        <v>n.d</v>
      </c>
      <c r="C3736" s="81">
        <f t="shared" ca="1" si="1073"/>
        <v>487.07259923999999</v>
      </c>
      <c r="D3736" s="82">
        <f ca="1">IF(A3736&lt;$B$1,VLOOKUP(A3736,[1]DI!$A$4:$B$15000,2,FALSE),0)</f>
        <v>0</v>
      </c>
      <c r="E3736" s="81">
        <f t="shared" ca="1" si="1074"/>
        <v>0</v>
      </c>
      <c r="F3736" s="83">
        <f t="shared" si="1082"/>
        <v>1.2</v>
      </c>
      <c r="G3736" s="84">
        <f t="shared" ca="1" si="1075"/>
        <v>1</v>
      </c>
      <c r="H3736" s="81">
        <f ca="1">TRUNC(PRODUCT(G$10:G3735),15)</f>
        <v>1.40945772534528</v>
      </c>
      <c r="I3736" s="81">
        <f t="shared" ca="1" si="1076"/>
        <v>1.40945772534528</v>
      </c>
      <c r="J3736" s="81">
        <f t="shared" ca="1" si="1077"/>
        <v>1</v>
      </c>
      <c r="K3736" s="81">
        <f t="shared" ca="1" si="1078"/>
        <v>0</v>
      </c>
      <c r="L3736" s="85">
        <f>IF(VLOOKUP(A3736,$U$12:$AD$125,8)=VLOOKUP(A3735,$U$12:$AD$125,8),0,VLOOKUP(A3736,U$12:$AD$125,8))</f>
        <v>0</v>
      </c>
      <c r="M3736" s="86">
        <f>IF(L3736&gt;0,VLOOKUP(L3736,T$12:$AC$125,7),0)</f>
        <v>0</v>
      </c>
      <c r="N3736" s="81">
        <f t="shared" si="1083"/>
        <v>0</v>
      </c>
      <c r="O3736" s="81">
        <f t="shared" ca="1" si="1079"/>
        <v>0</v>
      </c>
      <c r="P3736" s="87" t="str">
        <f t="shared" si="1080"/>
        <v>A+J=</v>
      </c>
      <c r="Q3736" s="88">
        <f t="shared" si="1081"/>
        <v>46867</v>
      </c>
    </row>
    <row r="3737" spans="1:17" x14ac:dyDescent="0.2">
      <c r="A3737" s="79">
        <f t="shared" si="1084"/>
        <v>46809</v>
      </c>
      <c r="B3737" s="80" t="str">
        <f t="shared" ca="1" si="1072"/>
        <v>n.d</v>
      </c>
      <c r="C3737" s="81">
        <f t="shared" ca="1" si="1073"/>
        <v>487.07259923999999</v>
      </c>
      <c r="D3737" s="82">
        <f ca="1">IF(A3737&lt;$B$1,VLOOKUP(A3737,[1]DI!$A$4:$B$15000,2,FALSE),0)</f>
        <v>0</v>
      </c>
      <c r="E3737" s="81">
        <f t="shared" ca="1" si="1074"/>
        <v>0</v>
      </c>
      <c r="F3737" s="83">
        <f t="shared" si="1082"/>
        <v>1.2</v>
      </c>
      <c r="G3737" s="84">
        <f t="shared" ca="1" si="1075"/>
        <v>1</v>
      </c>
      <c r="H3737" s="81">
        <f ca="1">TRUNC(PRODUCT(G$10:G3736),15)</f>
        <v>1.40945772534528</v>
      </c>
      <c r="I3737" s="81">
        <f t="shared" ca="1" si="1076"/>
        <v>1.40945772534528</v>
      </c>
      <c r="J3737" s="81">
        <f t="shared" ca="1" si="1077"/>
        <v>1</v>
      </c>
      <c r="K3737" s="81">
        <f t="shared" ca="1" si="1078"/>
        <v>0</v>
      </c>
      <c r="L3737" s="85">
        <f>IF(VLOOKUP(A3737,$U$12:$AD$125,8)=VLOOKUP(A3736,$U$12:$AD$125,8),0,VLOOKUP(A3737,U$12:$AD$125,8))</f>
        <v>0</v>
      </c>
      <c r="M3737" s="86">
        <f>IF(L3737&gt;0,VLOOKUP(L3737,T$12:$AC$125,7),0)</f>
        <v>0</v>
      </c>
      <c r="N3737" s="81">
        <f t="shared" si="1083"/>
        <v>0</v>
      </c>
      <c r="O3737" s="81">
        <f t="shared" ca="1" si="1079"/>
        <v>0</v>
      </c>
      <c r="P3737" s="87" t="str">
        <f t="shared" si="1080"/>
        <v>A+J=</v>
      </c>
      <c r="Q3737" s="88">
        <f t="shared" si="1081"/>
        <v>46867</v>
      </c>
    </row>
    <row r="3738" spans="1:17" x14ac:dyDescent="0.2">
      <c r="A3738" s="79">
        <f t="shared" si="1084"/>
        <v>46810</v>
      </c>
      <c r="B3738" s="80" t="str">
        <f t="shared" ca="1" si="1072"/>
        <v>n.d</v>
      </c>
      <c r="C3738" s="81">
        <f t="shared" ca="1" si="1073"/>
        <v>487.07259923999999</v>
      </c>
      <c r="D3738" s="82">
        <f ca="1">IF(A3738&lt;$B$1,VLOOKUP(A3738,[1]DI!$A$4:$B$15000,2,FALSE),0)</f>
        <v>0</v>
      </c>
      <c r="E3738" s="81">
        <f t="shared" ca="1" si="1074"/>
        <v>0</v>
      </c>
      <c r="F3738" s="83">
        <f t="shared" si="1082"/>
        <v>1.2</v>
      </c>
      <c r="G3738" s="84">
        <f t="shared" ca="1" si="1075"/>
        <v>1</v>
      </c>
      <c r="H3738" s="81">
        <f ca="1">TRUNC(PRODUCT(G$10:G3737),15)</f>
        <v>1.40945772534528</v>
      </c>
      <c r="I3738" s="81">
        <f t="shared" ca="1" si="1076"/>
        <v>1.40945772534528</v>
      </c>
      <c r="J3738" s="81">
        <f t="shared" ca="1" si="1077"/>
        <v>1</v>
      </c>
      <c r="K3738" s="81">
        <f t="shared" ca="1" si="1078"/>
        <v>0</v>
      </c>
      <c r="L3738" s="85">
        <f>IF(VLOOKUP(A3738,$U$12:$AD$125,8)=VLOOKUP(A3737,$U$12:$AD$125,8),0,VLOOKUP(A3738,U$12:$AD$125,8))</f>
        <v>0</v>
      </c>
      <c r="M3738" s="86">
        <f>IF(L3738&gt;0,VLOOKUP(L3738,T$12:$AC$125,7),0)</f>
        <v>0</v>
      </c>
      <c r="N3738" s="81">
        <f t="shared" si="1083"/>
        <v>0</v>
      </c>
      <c r="O3738" s="81">
        <f t="shared" ca="1" si="1079"/>
        <v>0</v>
      </c>
      <c r="P3738" s="87" t="str">
        <f t="shared" si="1080"/>
        <v>A+J=</v>
      </c>
      <c r="Q3738" s="88">
        <f t="shared" si="1081"/>
        <v>46867</v>
      </c>
    </row>
    <row r="3739" spans="1:17" x14ac:dyDescent="0.2">
      <c r="A3739" s="79">
        <f t="shared" si="1084"/>
        <v>46811</v>
      </c>
      <c r="B3739" s="80" t="str">
        <f t="shared" ca="1" si="1072"/>
        <v>n.d</v>
      </c>
      <c r="C3739" s="81">
        <f t="shared" ca="1" si="1073"/>
        <v>487.07259923999999</v>
      </c>
      <c r="D3739" s="82">
        <f ca="1">IF(A3739&lt;$B$1,VLOOKUP(A3739,[1]DI!$A$4:$B$15000,2,FALSE),0)</f>
        <v>0</v>
      </c>
      <c r="E3739" s="81">
        <f t="shared" ca="1" si="1074"/>
        <v>0</v>
      </c>
      <c r="F3739" s="83">
        <f t="shared" si="1082"/>
        <v>1.2</v>
      </c>
      <c r="G3739" s="84">
        <f t="shared" ca="1" si="1075"/>
        <v>1</v>
      </c>
      <c r="H3739" s="81">
        <f ca="1">TRUNC(PRODUCT(G$10:G3738),15)</f>
        <v>1.40945772534528</v>
      </c>
      <c r="I3739" s="81">
        <f t="shared" ca="1" si="1076"/>
        <v>1.40945772534528</v>
      </c>
      <c r="J3739" s="81">
        <f t="shared" ca="1" si="1077"/>
        <v>1</v>
      </c>
      <c r="K3739" s="81">
        <f t="shared" ca="1" si="1078"/>
        <v>0</v>
      </c>
      <c r="L3739" s="85">
        <f>IF(VLOOKUP(A3739,$U$12:$AD$125,8)=VLOOKUP(A3738,$U$12:$AD$125,8),0,VLOOKUP(A3739,U$12:$AD$125,8))</f>
        <v>0</v>
      </c>
      <c r="M3739" s="86">
        <f>IF(L3739&gt;0,VLOOKUP(L3739,T$12:$AC$125,7),0)</f>
        <v>0</v>
      </c>
      <c r="N3739" s="81">
        <f t="shared" si="1083"/>
        <v>0</v>
      </c>
      <c r="O3739" s="81">
        <f t="shared" ca="1" si="1079"/>
        <v>0</v>
      </c>
      <c r="P3739" s="87" t="str">
        <f t="shared" si="1080"/>
        <v>A+J=</v>
      </c>
      <c r="Q3739" s="88">
        <f t="shared" si="1081"/>
        <v>46867</v>
      </c>
    </row>
    <row r="3740" spans="1:17" x14ac:dyDescent="0.2">
      <c r="A3740" s="79">
        <f t="shared" si="1084"/>
        <v>46812</v>
      </c>
      <c r="B3740" s="80" t="str">
        <f t="shared" ca="1" si="1072"/>
        <v>n.d</v>
      </c>
      <c r="C3740" s="81">
        <f t="shared" ca="1" si="1073"/>
        <v>487.07259923999999</v>
      </c>
      <c r="D3740" s="82">
        <f ca="1">IF(A3740&lt;$B$1,VLOOKUP(A3740,[1]DI!$A$4:$B$15000,2,FALSE),0)</f>
        <v>0</v>
      </c>
      <c r="E3740" s="81">
        <f t="shared" ca="1" si="1074"/>
        <v>0</v>
      </c>
      <c r="F3740" s="83">
        <f t="shared" si="1082"/>
        <v>1.2</v>
      </c>
      <c r="G3740" s="84">
        <f t="shared" ca="1" si="1075"/>
        <v>1</v>
      </c>
      <c r="H3740" s="81">
        <f ca="1">TRUNC(PRODUCT(G$10:G3739),15)</f>
        <v>1.40945772534528</v>
      </c>
      <c r="I3740" s="81">
        <f t="shared" ca="1" si="1076"/>
        <v>1.40945772534528</v>
      </c>
      <c r="J3740" s="81">
        <f t="shared" ca="1" si="1077"/>
        <v>1</v>
      </c>
      <c r="K3740" s="81">
        <f t="shared" ca="1" si="1078"/>
        <v>0</v>
      </c>
      <c r="L3740" s="85">
        <f>IF(VLOOKUP(A3740,$U$12:$AD$125,8)=VLOOKUP(A3739,$U$12:$AD$125,8),0,VLOOKUP(A3740,U$12:$AD$125,8))</f>
        <v>0</v>
      </c>
      <c r="M3740" s="86">
        <f>IF(L3740&gt;0,VLOOKUP(L3740,T$12:$AC$125,7),0)</f>
        <v>0</v>
      </c>
      <c r="N3740" s="81">
        <f t="shared" si="1083"/>
        <v>0</v>
      </c>
      <c r="O3740" s="81">
        <f t="shared" ca="1" si="1079"/>
        <v>0</v>
      </c>
      <c r="P3740" s="87" t="str">
        <f t="shared" si="1080"/>
        <v>A+J=</v>
      </c>
      <c r="Q3740" s="88">
        <f t="shared" si="1081"/>
        <v>46867</v>
      </c>
    </row>
    <row r="3741" spans="1:17" x14ac:dyDescent="0.2">
      <c r="A3741" s="79">
        <f t="shared" si="1084"/>
        <v>46813</v>
      </c>
      <c r="B3741" s="80" t="str">
        <f t="shared" ca="1" si="1072"/>
        <v>n.d</v>
      </c>
      <c r="C3741" s="81">
        <f t="shared" ca="1" si="1073"/>
        <v>487.07259923999999</v>
      </c>
      <c r="D3741" s="82">
        <f ca="1">IF(A3741&lt;$B$1,VLOOKUP(A3741,[1]DI!$A$4:$B$15000,2,FALSE),0)</f>
        <v>0</v>
      </c>
      <c r="E3741" s="81">
        <f t="shared" ca="1" si="1074"/>
        <v>0</v>
      </c>
      <c r="F3741" s="83">
        <f t="shared" si="1082"/>
        <v>1.2</v>
      </c>
      <c r="G3741" s="84">
        <f t="shared" ca="1" si="1075"/>
        <v>1</v>
      </c>
      <c r="H3741" s="81">
        <f ca="1">TRUNC(PRODUCT(G$10:G3740),15)</f>
        <v>1.40945772534528</v>
      </c>
      <c r="I3741" s="81">
        <f t="shared" ca="1" si="1076"/>
        <v>1.40945772534528</v>
      </c>
      <c r="J3741" s="81">
        <f t="shared" ca="1" si="1077"/>
        <v>1</v>
      </c>
      <c r="K3741" s="81">
        <f t="shared" ca="1" si="1078"/>
        <v>0</v>
      </c>
      <c r="L3741" s="85">
        <f>IF(VLOOKUP(A3741,$U$12:$AD$125,8)=VLOOKUP(A3740,$U$12:$AD$125,8),0,VLOOKUP(A3741,U$12:$AD$125,8))</f>
        <v>0</v>
      </c>
      <c r="M3741" s="86">
        <f>IF(L3741&gt;0,VLOOKUP(L3741,T$12:$AC$125,7),0)</f>
        <v>0</v>
      </c>
      <c r="N3741" s="81">
        <f t="shared" si="1083"/>
        <v>0</v>
      </c>
      <c r="O3741" s="81">
        <f t="shared" ca="1" si="1079"/>
        <v>0</v>
      </c>
      <c r="P3741" s="87" t="str">
        <f t="shared" si="1080"/>
        <v>A+J=</v>
      </c>
      <c r="Q3741" s="88">
        <f t="shared" si="1081"/>
        <v>46867</v>
      </c>
    </row>
    <row r="3742" spans="1:17" x14ac:dyDescent="0.2">
      <c r="A3742" s="79">
        <f t="shared" si="1084"/>
        <v>46814</v>
      </c>
      <c r="B3742" s="80" t="str">
        <f t="shared" ca="1" si="1072"/>
        <v>n.d</v>
      </c>
      <c r="C3742" s="81">
        <f t="shared" ca="1" si="1073"/>
        <v>487.07259923999999</v>
      </c>
      <c r="D3742" s="82">
        <f ca="1">IF(A3742&lt;$B$1,VLOOKUP(A3742,[1]DI!$A$4:$B$15000,2,FALSE),0)</f>
        <v>0</v>
      </c>
      <c r="E3742" s="81">
        <f t="shared" ca="1" si="1074"/>
        <v>0</v>
      </c>
      <c r="F3742" s="83">
        <f t="shared" si="1082"/>
        <v>1.2</v>
      </c>
      <c r="G3742" s="84">
        <f t="shared" ca="1" si="1075"/>
        <v>1</v>
      </c>
      <c r="H3742" s="81">
        <f ca="1">TRUNC(PRODUCT(G$10:G3741),15)</f>
        <v>1.40945772534528</v>
      </c>
      <c r="I3742" s="81">
        <f t="shared" ca="1" si="1076"/>
        <v>1.40945772534528</v>
      </c>
      <c r="J3742" s="81">
        <f t="shared" ca="1" si="1077"/>
        <v>1</v>
      </c>
      <c r="K3742" s="81">
        <f t="shared" ca="1" si="1078"/>
        <v>0</v>
      </c>
      <c r="L3742" s="85">
        <f>IF(VLOOKUP(A3742,$U$12:$AD$125,8)=VLOOKUP(A3741,$U$12:$AD$125,8),0,VLOOKUP(A3742,U$12:$AD$125,8))</f>
        <v>0</v>
      </c>
      <c r="M3742" s="86">
        <f>IF(L3742&gt;0,VLOOKUP(L3742,T$12:$AC$125,7),0)</f>
        <v>0</v>
      </c>
      <c r="N3742" s="81">
        <f t="shared" si="1083"/>
        <v>0</v>
      </c>
      <c r="O3742" s="81">
        <f t="shared" ca="1" si="1079"/>
        <v>0</v>
      </c>
      <c r="P3742" s="87" t="str">
        <f t="shared" si="1080"/>
        <v>A+J=</v>
      </c>
      <c r="Q3742" s="88">
        <f t="shared" si="1081"/>
        <v>46867</v>
      </c>
    </row>
    <row r="3743" spans="1:17" x14ac:dyDescent="0.2">
      <c r="A3743" s="79">
        <f t="shared" si="1084"/>
        <v>46815</v>
      </c>
      <c r="B3743" s="80" t="str">
        <f t="shared" ca="1" si="1072"/>
        <v>n.d</v>
      </c>
      <c r="C3743" s="81">
        <f t="shared" ca="1" si="1073"/>
        <v>487.07259923999999</v>
      </c>
      <c r="D3743" s="82">
        <f ca="1">IF(A3743&lt;$B$1,VLOOKUP(A3743,[1]DI!$A$4:$B$15000,2,FALSE),0)</f>
        <v>0</v>
      </c>
      <c r="E3743" s="81">
        <f t="shared" ca="1" si="1074"/>
        <v>0</v>
      </c>
      <c r="F3743" s="83">
        <f t="shared" si="1082"/>
        <v>1.2</v>
      </c>
      <c r="G3743" s="84">
        <f t="shared" ca="1" si="1075"/>
        <v>1</v>
      </c>
      <c r="H3743" s="81">
        <f ca="1">TRUNC(PRODUCT(G$10:G3742),15)</f>
        <v>1.40945772534528</v>
      </c>
      <c r="I3743" s="81">
        <f t="shared" ca="1" si="1076"/>
        <v>1.40945772534528</v>
      </c>
      <c r="J3743" s="81">
        <f t="shared" ca="1" si="1077"/>
        <v>1</v>
      </c>
      <c r="K3743" s="81">
        <f t="shared" ca="1" si="1078"/>
        <v>0</v>
      </c>
      <c r="L3743" s="85">
        <f>IF(VLOOKUP(A3743,$U$12:$AD$125,8)=VLOOKUP(A3742,$U$12:$AD$125,8),0,VLOOKUP(A3743,U$12:$AD$125,8))</f>
        <v>0</v>
      </c>
      <c r="M3743" s="86">
        <f>IF(L3743&gt;0,VLOOKUP(L3743,T$12:$AC$125,7),0)</f>
        <v>0</v>
      </c>
      <c r="N3743" s="81">
        <f t="shared" si="1083"/>
        <v>0</v>
      </c>
      <c r="O3743" s="81">
        <f t="shared" ca="1" si="1079"/>
        <v>0</v>
      </c>
      <c r="P3743" s="87" t="str">
        <f t="shared" si="1080"/>
        <v>A+J=</v>
      </c>
      <c r="Q3743" s="88">
        <f t="shared" si="1081"/>
        <v>46867</v>
      </c>
    </row>
    <row r="3744" spans="1:17" x14ac:dyDescent="0.2">
      <c r="A3744" s="79">
        <f t="shared" si="1084"/>
        <v>46816</v>
      </c>
      <c r="B3744" s="80" t="str">
        <f t="shared" ca="1" si="1072"/>
        <v>n.d</v>
      </c>
      <c r="C3744" s="81">
        <f t="shared" ca="1" si="1073"/>
        <v>487.07259923999999</v>
      </c>
      <c r="D3744" s="82">
        <f ca="1">IF(A3744&lt;$B$1,VLOOKUP(A3744,[1]DI!$A$4:$B$15000,2,FALSE),0)</f>
        <v>0</v>
      </c>
      <c r="E3744" s="81">
        <f t="shared" ca="1" si="1074"/>
        <v>0</v>
      </c>
      <c r="F3744" s="83">
        <f t="shared" si="1082"/>
        <v>1.2</v>
      </c>
      <c r="G3744" s="84">
        <f t="shared" ca="1" si="1075"/>
        <v>1</v>
      </c>
      <c r="H3744" s="81">
        <f ca="1">TRUNC(PRODUCT(G$10:G3743),15)</f>
        <v>1.40945772534528</v>
      </c>
      <c r="I3744" s="81">
        <f t="shared" ca="1" si="1076"/>
        <v>1.40945772534528</v>
      </c>
      <c r="J3744" s="81">
        <f t="shared" ca="1" si="1077"/>
        <v>1</v>
      </c>
      <c r="K3744" s="81">
        <f t="shared" ca="1" si="1078"/>
        <v>0</v>
      </c>
      <c r="L3744" s="85">
        <f>IF(VLOOKUP(A3744,$U$12:$AD$125,8)=VLOOKUP(A3743,$U$12:$AD$125,8),0,VLOOKUP(A3744,U$12:$AD$125,8))</f>
        <v>0</v>
      </c>
      <c r="M3744" s="86">
        <f>IF(L3744&gt;0,VLOOKUP(L3744,T$12:$AC$125,7),0)</f>
        <v>0</v>
      </c>
      <c r="N3744" s="81">
        <f t="shared" si="1083"/>
        <v>0</v>
      </c>
      <c r="O3744" s="81">
        <f t="shared" ca="1" si="1079"/>
        <v>0</v>
      </c>
      <c r="P3744" s="87" t="str">
        <f t="shared" si="1080"/>
        <v>A+J=</v>
      </c>
      <c r="Q3744" s="88">
        <f t="shared" si="1081"/>
        <v>46867</v>
      </c>
    </row>
    <row r="3745" spans="1:17" x14ac:dyDescent="0.2">
      <c r="A3745" s="79">
        <f t="shared" si="1084"/>
        <v>46817</v>
      </c>
      <c r="B3745" s="80" t="str">
        <f t="shared" ca="1" si="1072"/>
        <v>n.d</v>
      </c>
      <c r="C3745" s="81">
        <f t="shared" ca="1" si="1073"/>
        <v>487.07259923999999</v>
      </c>
      <c r="D3745" s="82">
        <f ca="1">IF(A3745&lt;$B$1,VLOOKUP(A3745,[1]DI!$A$4:$B$15000,2,FALSE),0)</f>
        <v>0</v>
      </c>
      <c r="E3745" s="81">
        <f t="shared" ca="1" si="1074"/>
        <v>0</v>
      </c>
      <c r="F3745" s="83">
        <f t="shared" si="1082"/>
        <v>1.2</v>
      </c>
      <c r="G3745" s="84">
        <f t="shared" ca="1" si="1075"/>
        <v>1</v>
      </c>
      <c r="H3745" s="81">
        <f ca="1">TRUNC(PRODUCT(G$10:G3744),15)</f>
        <v>1.40945772534528</v>
      </c>
      <c r="I3745" s="81">
        <f t="shared" ca="1" si="1076"/>
        <v>1.40945772534528</v>
      </c>
      <c r="J3745" s="81">
        <f t="shared" ca="1" si="1077"/>
        <v>1</v>
      </c>
      <c r="K3745" s="81">
        <f t="shared" ca="1" si="1078"/>
        <v>0</v>
      </c>
      <c r="L3745" s="85">
        <f>IF(VLOOKUP(A3745,$U$12:$AD$125,8)=VLOOKUP(A3744,$U$12:$AD$125,8),0,VLOOKUP(A3745,U$12:$AD$125,8))</f>
        <v>0</v>
      </c>
      <c r="M3745" s="86">
        <f>IF(L3745&gt;0,VLOOKUP(L3745,T$12:$AC$125,7),0)</f>
        <v>0</v>
      </c>
      <c r="N3745" s="81">
        <f t="shared" si="1083"/>
        <v>0</v>
      </c>
      <c r="O3745" s="81">
        <f t="shared" ca="1" si="1079"/>
        <v>0</v>
      </c>
      <c r="P3745" s="87" t="str">
        <f t="shared" si="1080"/>
        <v>A+J=</v>
      </c>
      <c r="Q3745" s="88">
        <f t="shared" si="1081"/>
        <v>46867</v>
      </c>
    </row>
    <row r="3746" spans="1:17" x14ac:dyDescent="0.2">
      <c r="A3746" s="79">
        <f t="shared" si="1084"/>
        <v>46818</v>
      </c>
      <c r="B3746" s="80" t="str">
        <f t="shared" ca="1" si="1072"/>
        <v>n.d</v>
      </c>
      <c r="C3746" s="81">
        <f t="shared" ca="1" si="1073"/>
        <v>487.07259923999999</v>
      </c>
      <c r="D3746" s="82">
        <f ca="1">IF(A3746&lt;$B$1,VLOOKUP(A3746,[1]DI!$A$4:$B$15000,2,FALSE),0)</f>
        <v>0</v>
      </c>
      <c r="E3746" s="81">
        <f t="shared" ca="1" si="1074"/>
        <v>0</v>
      </c>
      <c r="F3746" s="83">
        <f t="shared" si="1082"/>
        <v>1.2</v>
      </c>
      <c r="G3746" s="84">
        <f t="shared" ca="1" si="1075"/>
        <v>1</v>
      </c>
      <c r="H3746" s="81">
        <f ca="1">TRUNC(PRODUCT(G$10:G3745),15)</f>
        <v>1.40945772534528</v>
      </c>
      <c r="I3746" s="81">
        <f t="shared" ca="1" si="1076"/>
        <v>1.40945772534528</v>
      </c>
      <c r="J3746" s="81">
        <f t="shared" ca="1" si="1077"/>
        <v>1</v>
      </c>
      <c r="K3746" s="81">
        <f t="shared" ca="1" si="1078"/>
        <v>0</v>
      </c>
      <c r="L3746" s="85">
        <f>IF(VLOOKUP(A3746,$U$12:$AD$125,8)=VLOOKUP(A3745,$U$12:$AD$125,8),0,VLOOKUP(A3746,U$12:$AD$125,8))</f>
        <v>0</v>
      </c>
      <c r="M3746" s="86">
        <f>IF(L3746&gt;0,VLOOKUP(L3746,T$12:$AC$125,7),0)</f>
        <v>0</v>
      </c>
      <c r="N3746" s="81">
        <f t="shared" si="1083"/>
        <v>0</v>
      </c>
      <c r="O3746" s="81">
        <f t="shared" ca="1" si="1079"/>
        <v>0</v>
      </c>
      <c r="P3746" s="87" t="str">
        <f t="shared" si="1080"/>
        <v>A+J=</v>
      </c>
      <c r="Q3746" s="88">
        <f t="shared" si="1081"/>
        <v>46867</v>
      </c>
    </row>
    <row r="3747" spans="1:17" x14ac:dyDescent="0.2">
      <c r="A3747" s="79">
        <f t="shared" si="1084"/>
        <v>46819</v>
      </c>
      <c r="B3747" s="80" t="str">
        <f t="shared" ca="1" si="1072"/>
        <v>n.d</v>
      </c>
      <c r="C3747" s="81">
        <f t="shared" ca="1" si="1073"/>
        <v>487.07259923999999</v>
      </c>
      <c r="D3747" s="82">
        <f ca="1">IF(A3747&lt;$B$1,VLOOKUP(A3747,[1]DI!$A$4:$B$15000,2,FALSE),0)</f>
        <v>0</v>
      </c>
      <c r="E3747" s="81">
        <f t="shared" ca="1" si="1074"/>
        <v>0</v>
      </c>
      <c r="F3747" s="83">
        <f t="shared" si="1082"/>
        <v>1.2</v>
      </c>
      <c r="G3747" s="84">
        <f t="shared" ca="1" si="1075"/>
        <v>1</v>
      </c>
      <c r="H3747" s="81">
        <f ca="1">TRUNC(PRODUCT(G$10:G3746),15)</f>
        <v>1.40945772534528</v>
      </c>
      <c r="I3747" s="81">
        <f t="shared" ca="1" si="1076"/>
        <v>1.40945772534528</v>
      </c>
      <c r="J3747" s="81">
        <f t="shared" ca="1" si="1077"/>
        <v>1</v>
      </c>
      <c r="K3747" s="81">
        <f t="shared" ca="1" si="1078"/>
        <v>0</v>
      </c>
      <c r="L3747" s="85">
        <f>IF(VLOOKUP(A3747,$U$12:$AD$125,8)=VLOOKUP(A3746,$U$12:$AD$125,8),0,VLOOKUP(A3747,U$12:$AD$125,8))</f>
        <v>0</v>
      </c>
      <c r="M3747" s="86">
        <f>IF(L3747&gt;0,VLOOKUP(L3747,T$12:$AC$125,7),0)</f>
        <v>0</v>
      </c>
      <c r="N3747" s="81">
        <f t="shared" si="1083"/>
        <v>0</v>
      </c>
      <c r="O3747" s="81">
        <f t="shared" ca="1" si="1079"/>
        <v>0</v>
      </c>
      <c r="P3747" s="87" t="str">
        <f t="shared" si="1080"/>
        <v>A+J=</v>
      </c>
      <c r="Q3747" s="88">
        <f t="shared" si="1081"/>
        <v>46867</v>
      </c>
    </row>
    <row r="3748" spans="1:17" x14ac:dyDescent="0.2">
      <c r="A3748" s="79">
        <f t="shared" si="1084"/>
        <v>46820</v>
      </c>
      <c r="B3748" s="80" t="str">
        <f t="shared" ca="1" si="1072"/>
        <v>n.d</v>
      </c>
      <c r="C3748" s="81">
        <f t="shared" ca="1" si="1073"/>
        <v>487.07259923999999</v>
      </c>
      <c r="D3748" s="82">
        <f ca="1">IF(A3748&lt;$B$1,VLOOKUP(A3748,[1]DI!$A$4:$B$15000,2,FALSE),0)</f>
        <v>0</v>
      </c>
      <c r="E3748" s="81">
        <f t="shared" ca="1" si="1074"/>
        <v>0</v>
      </c>
      <c r="F3748" s="83">
        <f t="shared" si="1082"/>
        <v>1.2</v>
      </c>
      <c r="G3748" s="84">
        <f t="shared" ca="1" si="1075"/>
        <v>1</v>
      </c>
      <c r="H3748" s="81">
        <f ca="1">TRUNC(PRODUCT(G$10:G3747),15)</f>
        <v>1.40945772534528</v>
      </c>
      <c r="I3748" s="81">
        <f t="shared" ca="1" si="1076"/>
        <v>1.40945772534528</v>
      </c>
      <c r="J3748" s="81">
        <f t="shared" ca="1" si="1077"/>
        <v>1</v>
      </c>
      <c r="K3748" s="81">
        <f t="shared" ca="1" si="1078"/>
        <v>0</v>
      </c>
      <c r="L3748" s="85">
        <f>IF(VLOOKUP(A3748,$U$12:$AD$125,8)=VLOOKUP(A3747,$U$12:$AD$125,8),0,VLOOKUP(A3748,U$12:$AD$125,8))</f>
        <v>0</v>
      </c>
      <c r="M3748" s="86">
        <f>IF(L3748&gt;0,VLOOKUP(L3748,T$12:$AC$125,7),0)</f>
        <v>0</v>
      </c>
      <c r="N3748" s="81">
        <f t="shared" si="1083"/>
        <v>0</v>
      </c>
      <c r="O3748" s="81">
        <f t="shared" ca="1" si="1079"/>
        <v>0</v>
      </c>
      <c r="P3748" s="87" t="str">
        <f t="shared" si="1080"/>
        <v>A+J=</v>
      </c>
      <c r="Q3748" s="88">
        <f t="shared" si="1081"/>
        <v>46867</v>
      </c>
    </row>
    <row r="3749" spans="1:17" x14ac:dyDescent="0.2">
      <c r="A3749" s="79">
        <f t="shared" si="1084"/>
        <v>46821</v>
      </c>
      <c r="B3749" s="80" t="str">
        <f t="shared" ca="1" si="1072"/>
        <v>n.d</v>
      </c>
      <c r="C3749" s="81">
        <f t="shared" ca="1" si="1073"/>
        <v>487.07259923999999</v>
      </c>
      <c r="D3749" s="82">
        <f ca="1">IF(A3749&lt;$B$1,VLOOKUP(A3749,[1]DI!$A$4:$B$15000,2,FALSE),0)</f>
        <v>0</v>
      </c>
      <c r="E3749" s="81">
        <f t="shared" ca="1" si="1074"/>
        <v>0</v>
      </c>
      <c r="F3749" s="83">
        <f t="shared" si="1082"/>
        <v>1.2</v>
      </c>
      <c r="G3749" s="84">
        <f t="shared" ca="1" si="1075"/>
        <v>1</v>
      </c>
      <c r="H3749" s="81">
        <f ca="1">TRUNC(PRODUCT(G$10:G3748),15)</f>
        <v>1.40945772534528</v>
      </c>
      <c r="I3749" s="81">
        <f t="shared" ca="1" si="1076"/>
        <v>1.40945772534528</v>
      </c>
      <c r="J3749" s="81">
        <f t="shared" ca="1" si="1077"/>
        <v>1</v>
      </c>
      <c r="K3749" s="81">
        <f t="shared" ca="1" si="1078"/>
        <v>0</v>
      </c>
      <c r="L3749" s="85">
        <f>IF(VLOOKUP(A3749,$U$12:$AD$125,8)=VLOOKUP(A3748,$U$12:$AD$125,8),0,VLOOKUP(A3749,U$12:$AD$125,8))</f>
        <v>0</v>
      </c>
      <c r="M3749" s="86">
        <f>IF(L3749&gt;0,VLOOKUP(L3749,T$12:$AC$125,7),0)</f>
        <v>0</v>
      </c>
      <c r="N3749" s="81">
        <f t="shared" si="1083"/>
        <v>0</v>
      </c>
      <c r="O3749" s="81">
        <f t="shared" ca="1" si="1079"/>
        <v>0</v>
      </c>
      <c r="P3749" s="87" t="str">
        <f t="shared" si="1080"/>
        <v>A+J=</v>
      </c>
      <c r="Q3749" s="88">
        <f t="shared" si="1081"/>
        <v>46867</v>
      </c>
    </row>
    <row r="3750" spans="1:17" x14ac:dyDescent="0.2">
      <c r="A3750" s="79">
        <f t="shared" si="1084"/>
        <v>46822</v>
      </c>
      <c r="B3750" s="80" t="str">
        <f t="shared" ca="1" si="1072"/>
        <v>n.d</v>
      </c>
      <c r="C3750" s="81">
        <f t="shared" ca="1" si="1073"/>
        <v>487.07259923999999</v>
      </c>
      <c r="D3750" s="82">
        <f ca="1">IF(A3750&lt;$B$1,VLOOKUP(A3750,[1]DI!$A$4:$B$15000,2,FALSE),0)</f>
        <v>0</v>
      </c>
      <c r="E3750" s="81">
        <f t="shared" ca="1" si="1074"/>
        <v>0</v>
      </c>
      <c r="F3750" s="83">
        <f t="shared" si="1082"/>
        <v>1.2</v>
      </c>
      <c r="G3750" s="84">
        <f t="shared" ca="1" si="1075"/>
        <v>1</v>
      </c>
      <c r="H3750" s="81">
        <f ca="1">TRUNC(PRODUCT(G$10:G3749),15)</f>
        <v>1.40945772534528</v>
      </c>
      <c r="I3750" s="81">
        <f t="shared" ca="1" si="1076"/>
        <v>1.40945772534528</v>
      </c>
      <c r="J3750" s="81">
        <f t="shared" ca="1" si="1077"/>
        <v>1</v>
      </c>
      <c r="K3750" s="81">
        <f t="shared" ca="1" si="1078"/>
        <v>0</v>
      </c>
      <c r="L3750" s="85">
        <f>IF(VLOOKUP(A3750,$U$12:$AD$125,8)=VLOOKUP(A3749,$U$12:$AD$125,8),0,VLOOKUP(A3750,U$12:$AD$125,8))</f>
        <v>0</v>
      </c>
      <c r="M3750" s="86">
        <f>IF(L3750&gt;0,VLOOKUP(L3750,T$12:$AC$125,7),0)</f>
        <v>0</v>
      </c>
      <c r="N3750" s="81">
        <f t="shared" si="1083"/>
        <v>0</v>
      </c>
      <c r="O3750" s="81">
        <f t="shared" ca="1" si="1079"/>
        <v>0</v>
      </c>
      <c r="P3750" s="87" t="str">
        <f t="shared" si="1080"/>
        <v>A+J=</v>
      </c>
      <c r="Q3750" s="88">
        <f t="shared" si="1081"/>
        <v>46867</v>
      </c>
    </row>
    <row r="3751" spans="1:17" x14ac:dyDescent="0.2">
      <c r="A3751" s="79">
        <f t="shared" si="1084"/>
        <v>46823</v>
      </c>
      <c r="B3751" s="80" t="str">
        <f t="shared" ca="1" si="1072"/>
        <v>n.d</v>
      </c>
      <c r="C3751" s="81">
        <f t="shared" ca="1" si="1073"/>
        <v>487.07259923999999</v>
      </c>
      <c r="D3751" s="82">
        <f ca="1">IF(A3751&lt;$B$1,VLOOKUP(A3751,[1]DI!$A$4:$B$15000,2,FALSE),0)</f>
        <v>0</v>
      </c>
      <c r="E3751" s="81">
        <f t="shared" ca="1" si="1074"/>
        <v>0</v>
      </c>
      <c r="F3751" s="83">
        <f t="shared" si="1082"/>
        <v>1.2</v>
      </c>
      <c r="G3751" s="84">
        <f t="shared" ca="1" si="1075"/>
        <v>1</v>
      </c>
      <c r="H3751" s="81">
        <f ca="1">TRUNC(PRODUCT(G$10:G3750),15)</f>
        <v>1.40945772534528</v>
      </c>
      <c r="I3751" s="81">
        <f t="shared" ca="1" si="1076"/>
        <v>1.40945772534528</v>
      </c>
      <c r="J3751" s="81">
        <f t="shared" ca="1" si="1077"/>
        <v>1</v>
      </c>
      <c r="K3751" s="81">
        <f t="shared" ca="1" si="1078"/>
        <v>0</v>
      </c>
      <c r="L3751" s="85">
        <f>IF(VLOOKUP(A3751,$U$12:$AD$125,8)=VLOOKUP(A3750,$U$12:$AD$125,8),0,VLOOKUP(A3751,U$12:$AD$125,8))</f>
        <v>0</v>
      </c>
      <c r="M3751" s="86">
        <f>IF(L3751&gt;0,VLOOKUP(L3751,T$12:$AC$125,7),0)</f>
        <v>0</v>
      </c>
      <c r="N3751" s="81">
        <f t="shared" si="1083"/>
        <v>0</v>
      </c>
      <c r="O3751" s="81">
        <f t="shared" ca="1" si="1079"/>
        <v>0</v>
      </c>
      <c r="P3751" s="87" t="str">
        <f t="shared" si="1080"/>
        <v>A+J=</v>
      </c>
      <c r="Q3751" s="88">
        <f t="shared" si="1081"/>
        <v>46867</v>
      </c>
    </row>
    <row r="3752" spans="1:17" x14ac:dyDescent="0.2">
      <c r="A3752" s="79">
        <f t="shared" si="1084"/>
        <v>46824</v>
      </c>
      <c r="B3752" s="80" t="str">
        <f t="shared" ca="1" si="1072"/>
        <v>n.d</v>
      </c>
      <c r="C3752" s="81">
        <f t="shared" ca="1" si="1073"/>
        <v>487.07259923999999</v>
      </c>
      <c r="D3752" s="82">
        <f ca="1">IF(A3752&lt;$B$1,VLOOKUP(A3752,[1]DI!$A$4:$B$15000,2,FALSE),0)</f>
        <v>0</v>
      </c>
      <c r="E3752" s="81">
        <f t="shared" ca="1" si="1074"/>
        <v>0</v>
      </c>
      <c r="F3752" s="83">
        <f t="shared" si="1082"/>
        <v>1.2</v>
      </c>
      <c r="G3752" s="84">
        <f t="shared" ca="1" si="1075"/>
        <v>1</v>
      </c>
      <c r="H3752" s="81">
        <f ca="1">TRUNC(PRODUCT(G$10:G3751),15)</f>
        <v>1.40945772534528</v>
      </c>
      <c r="I3752" s="81">
        <f t="shared" ca="1" si="1076"/>
        <v>1.40945772534528</v>
      </c>
      <c r="J3752" s="81">
        <f t="shared" ca="1" si="1077"/>
        <v>1</v>
      </c>
      <c r="K3752" s="81">
        <f t="shared" ca="1" si="1078"/>
        <v>0</v>
      </c>
      <c r="L3752" s="85">
        <f>IF(VLOOKUP(A3752,$U$12:$AD$125,8)=VLOOKUP(A3751,$U$12:$AD$125,8),0,VLOOKUP(A3752,U$12:$AD$125,8))</f>
        <v>0</v>
      </c>
      <c r="M3752" s="86">
        <f>IF(L3752&gt;0,VLOOKUP(L3752,T$12:$AC$125,7),0)</f>
        <v>0</v>
      </c>
      <c r="N3752" s="81">
        <f t="shared" si="1083"/>
        <v>0</v>
      </c>
      <c r="O3752" s="81">
        <f t="shared" ca="1" si="1079"/>
        <v>0</v>
      </c>
      <c r="P3752" s="87" t="str">
        <f t="shared" si="1080"/>
        <v>A+J=</v>
      </c>
      <c r="Q3752" s="88">
        <f t="shared" si="1081"/>
        <v>46867</v>
      </c>
    </row>
    <row r="3753" spans="1:17" x14ac:dyDescent="0.2">
      <c r="A3753" s="79">
        <f t="shared" si="1084"/>
        <v>46825</v>
      </c>
      <c r="B3753" s="80" t="str">
        <f t="shared" ca="1" si="1072"/>
        <v>n.d</v>
      </c>
      <c r="C3753" s="81">
        <f t="shared" ca="1" si="1073"/>
        <v>487.07259923999999</v>
      </c>
      <c r="D3753" s="82">
        <f ca="1">IF(A3753&lt;$B$1,VLOOKUP(A3753,[1]DI!$A$4:$B$15000,2,FALSE),0)</f>
        <v>0</v>
      </c>
      <c r="E3753" s="81">
        <f t="shared" ca="1" si="1074"/>
        <v>0</v>
      </c>
      <c r="F3753" s="83">
        <f t="shared" si="1082"/>
        <v>1.2</v>
      </c>
      <c r="G3753" s="84">
        <f t="shared" ca="1" si="1075"/>
        <v>1</v>
      </c>
      <c r="H3753" s="81">
        <f ca="1">TRUNC(PRODUCT(G$10:G3752),15)</f>
        <v>1.40945772534528</v>
      </c>
      <c r="I3753" s="81">
        <f t="shared" ca="1" si="1076"/>
        <v>1.40945772534528</v>
      </c>
      <c r="J3753" s="81">
        <f t="shared" ca="1" si="1077"/>
        <v>1</v>
      </c>
      <c r="K3753" s="81">
        <f t="shared" ca="1" si="1078"/>
        <v>0</v>
      </c>
      <c r="L3753" s="85">
        <f>IF(VLOOKUP(A3753,$U$12:$AD$125,8)=VLOOKUP(A3752,$U$12:$AD$125,8),0,VLOOKUP(A3753,U$12:$AD$125,8))</f>
        <v>0</v>
      </c>
      <c r="M3753" s="86">
        <f>IF(L3753&gt;0,VLOOKUP(L3753,T$12:$AC$125,7),0)</f>
        <v>0</v>
      </c>
      <c r="N3753" s="81">
        <f t="shared" si="1083"/>
        <v>0</v>
      </c>
      <c r="O3753" s="81">
        <f t="shared" ca="1" si="1079"/>
        <v>0</v>
      </c>
      <c r="P3753" s="87" t="str">
        <f t="shared" si="1080"/>
        <v>A+J=</v>
      </c>
      <c r="Q3753" s="88">
        <f t="shared" si="1081"/>
        <v>46867</v>
      </c>
    </row>
    <row r="3754" spans="1:17" x14ac:dyDescent="0.2">
      <c r="A3754" s="79">
        <f t="shared" si="1084"/>
        <v>46826</v>
      </c>
      <c r="B3754" s="80" t="str">
        <f t="shared" ca="1" si="1072"/>
        <v>n.d</v>
      </c>
      <c r="C3754" s="81">
        <f t="shared" ca="1" si="1073"/>
        <v>487.07259923999999</v>
      </c>
      <c r="D3754" s="82">
        <f ca="1">IF(A3754&lt;$B$1,VLOOKUP(A3754,[1]DI!$A$4:$B$15000,2,FALSE),0)</f>
        <v>0</v>
      </c>
      <c r="E3754" s="81">
        <f t="shared" ca="1" si="1074"/>
        <v>0</v>
      </c>
      <c r="F3754" s="83">
        <f t="shared" si="1082"/>
        <v>1.2</v>
      </c>
      <c r="G3754" s="84">
        <f t="shared" ca="1" si="1075"/>
        <v>1</v>
      </c>
      <c r="H3754" s="81">
        <f ca="1">TRUNC(PRODUCT(G$10:G3753),15)</f>
        <v>1.40945772534528</v>
      </c>
      <c r="I3754" s="81">
        <f t="shared" ca="1" si="1076"/>
        <v>1.40945772534528</v>
      </c>
      <c r="J3754" s="81">
        <f t="shared" ca="1" si="1077"/>
        <v>1</v>
      </c>
      <c r="K3754" s="81">
        <f t="shared" ca="1" si="1078"/>
        <v>0</v>
      </c>
      <c r="L3754" s="85">
        <f>IF(VLOOKUP(A3754,$U$12:$AD$125,8)=VLOOKUP(A3753,$U$12:$AD$125,8),0,VLOOKUP(A3754,U$12:$AD$125,8))</f>
        <v>0</v>
      </c>
      <c r="M3754" s="86">
        <f>IF(L3754&gt;0,VLOOKUP(L3754,T$12:$AC$125,7),0)</f>
        <v>0</v>
      </c>
      <c r="N3754" s="81">
        <f t="shared" si="1083"/>
        <v>0</v>
      </c>
      <c r="O3754" s="81">
        <f t="shared" ca="1" si="1079"/>
        <v>0</v>
      </c>
      <c r="P3754" s="87" t="str">
        <f t="shared" si="1080"/>
        <v>A+J=</v>
      </c>
      <c r="Q3754" s="88">
        <f t="shared" si="1081"/>
        <v>46867</v>
      </c>
    </row>
    <row r="3755" spans="1:17" x14ac:dyDescent="0.2">
      <c r="A3755" s="79">
        <f t="shared" si="1084"/>
        <v>46827</v>
      </c>
      <c r="B3755" s="80" t="str">
        <f t="shared" ca="1" si="1072"/>
        <v>n.d</v>
      </c>
      <c r="C3755" s="81">
        <f t="shared" ca="1" si="1073"/>
        <v>487.07259923999999</v>
      </c>
      <c r="D3755" s="82">
        <f ca="1">IF(A3755&lt;$B$1,VLOOKUP(A3755,[1]DI!$A$4:$B$15000,2,FALSE),0)</f>
        <v>0</v>
      </c>
      <c r="E3755" s="81">
        <f t="shared" ca="1" si="1074"/>
        <v>0</v>
      </c>
      <c r="F3755" s="83">
        <f t="shared" si="1082"/>
        <v>1.2</v>
      </c>
      <c r="G3755" s="84">
        <f t="shared" ca="1" si="1075"/>
        <v>1</v>
      </c>
      <c r="H3755" s="81">
        <f ca="1">TRUNC(PRODUCT(G$10:G3754),15)</f>
        <v>1.40945772534528</v>
      </c>
      <c r="I3755" s="81">
        <f t="shared" ca="1" si="1076"/>
        <v>1.40945772534528</v>
      </c>
      <c r="J3755" s="81">
        <f t="shared" ca="1" si="1077"/>
        <v>1</v>
      </c>
      <c r="K3755" s="81">
        <f t="shared" ca="1" si="1078"/>
        <v>0</v>
      </c>
      <c r="L3755" s="85">
        <f>IF(VLOOKUP(A3755,$U$12:$AD$125,8)=VLOOKUP(A3754,$U$12:$AD$125,8),0,VLOOKUP(A3755,U$12:$AD$125,8))</f>
        <v>0</v>
      </c>
      <c r="M3755" s="86">
        <f>IF(L3755&gt;0,VLOOKUP(L3755,T$12:$AC$125,7),0)</f>
        <v>0</v>
      </c>
      <c r="N3755" s="81">
        <f t="shared" si="1083"/>
        <v>0</v>
      </c>
      <c r="O3755" s="81">
        <f t="shared" ca="1" si="1079"/>
        <v>0</v>
      </c>
      <c r="P3755" s="87" t="str">
        <f t="shared" si="1080"/>
        <v>A+J=</v>
      </c>
      <c r="Q3755" s="88">
        <f t="shared" si="1081"/>
        <v>46867</v>
      </c>
    </row>
    <row r="3756" spans="1:17" x14ac:dyDescent="0.2">
      <c r="A3756" s="79">
        <f t="shared" si="1084"/>
        <v>46828</v>
      </c>
      <c r="B3756" s="80" t="str">
        <f t="shared" ca="1" si="1072"/>
        <v>n.d</v>
      </c>
      <c r="C3756" s="81">
        <f t="shared" ca="1" si="1073"/>
        <v>487.07259923999999</v>
      </c>
      <c r="D3756" s="82">
        <f ca="1">IF(A3756&lt;$B$1,VLOOKUP(A3756,[1]DI!$A$4:$B$15000,2,FALSE),0)</f>
        <v>0</v>
      </c>
      <c r="E3756" s="81">
        <f t="shared" ca="1" si="1074"/>
        <v>0</v>
      </c>
      <c r="F3756" s="83">
        <f t="shared" si="1082"/>
        <v>1.2</v>
      </c>
      <c r="G3756" s="84">
        <f t="shared" ca="1" si="1075"/>
        <v>1</v>
      </c>
      <c r="H3756" s="81">
        <f ca="1">TRUNC(PRODUCT(G$10:G3755),15)</f>
        <v>1.40945772534528</v>
      </c>
      <c r="I3756" s="81">
        <f t="shared" ca="1" si="1076"/>
        <v>1.40945772534528</v>
      </c>
      <c r="J3756" s="81">
        <f t="shared" ca="1" si="1077"/>
        <v>1</v>
      </c>
      <c r="K3756" s="81">
        <f t="shared" ca="1" si="1078"/>
        <v>0</v>
      </c>
      <c r="L3756" s="85">
        <f>IF(VLOOKUP(A3756,$U$12:$AD$125,8)=VLOOKUP(A3755,$U$12:$AD$125,8),0,VLOOKUP(A3756,U$12:$AD$125,8))</f>
        <v>0</v>
      </c>
      <c r="M3756" s="86">
        <f>IF(L3756&gt;0,VLOOKUP(L3756,T$12:$AC$125,7),0)</f>
        <v>0</v>
      </c>
      <c r="N3756" s="81">
        <f t="shared" si="1083"/>
        <v>0</v>
      </c>
      <c r="O3756" s="81">
        <f t="shared" ca="1" si="1079"/>
        <v>0</v>
      </c>
      <c r="P3756" s="87" t="str">
        <f t="shared" si="1080"/>
        <v>A+J=</v>
      </c>
      <c r="Q3756" s="88">
        <f t="shared" si="1081"/>
        <v>46867</v>
      </c>
    </row>
    <row r="3757" spans="1:17" x14ac:dyDescent="0.2">
      <c r="A3757" s="79">
        <f t="shared" si="1084"/>
        <v>46829</v>
      </c>
      <c r="B3757" s="80" t="str">
        <f t="shared" ca="1" si="1072"/>
        <v>n.d</v>
      </c>
      <c r="C3757" s="81">
        <f t="shared" ca="1" si="1073"/>
        <v>487.07259923999999</v>
      </c>
      <c r="D3757" s="82">
        <f ca="1">IF(A3757&lt;$B$1,VLOOKUP(A3757,[1]DI!$A$4:$B$15000,2,FALSE),0)</f>
        <v>0</v>
      </c>
      <c r="E3757" s="81">
        <f t="shared" ca="1" si="1074"/>
        <v>0</v>
      </c>
      <c r="F3757" s="83">
        <f t="shared" si="1082"/>
        <v>1.2</v>
      </c>
      <c r="G3757" s="84">
        <f t="shared" ca="1" si="1075"/>
        <v>1</v>
      </c>
      <c r="H3757" s="81">
        <f ca="1">TRUNC(PRODUCT(G$10:G3756),15)</f>
        <v>1.40945772534528</v>
      </c>
      <c r="I3757" s="81">
        <f t="shared" ca="1" si="1076"/>
        <v>1.40945772534528</v>
      </c>
      <c r="J3757" s="81">
        <f t="shared" ca="1" si="1077"/>
        <v>1</v>
      </c>
      <c r="K3757" s="81">
        <f t="shared" ca="1" si="1078"/>
        <v>0</v>
      </c>
      <c r="L3757" s="85">
        <f>IF(VLOOKUP(A3757,$U$12:$AD$125,8)=VLOOKUP(A3756,$U$12:$AD$125,8),0,VLOOKUP(A3757,U$12:$AD$125,8))</f>
        <v>0</v>
      </c>
      <c r="M3757" s="86">
        <f>IF(L3757&gt;0,VLOOKUP(L3757,T$12:$AC$125,7),0)</f>
        <v>0</v>
      </c>
      <c r="N3757" s="81">
        <f t="shared" si="1083"/>
        <v>0</v>
      </c>
      <c r="O3757" s="81">
        <f t="shared" ca="1" si="1079"/>
        <v>0</v>
      </c>
      <c r="P3757" s="87" t="str">
        <f t="shared" si="1080"/>
        <v>A+J=</v>
      </c>
      <c r="Q3757" s="88">
        <f t="shared" si="1081"/>
        <v>46867</v>
      </c>
    </row>
    <row r="3758" spans="1:17" x14ac:dyDescent="0.2">
      <c r="A3758" s="79">
        <f t="shared" si="1084"/>
        <v>46830</v>
      </c>
      <c r="B3758" s="80" t="str">
        <f t="shared" ca="1" si="1072"/>
        <v>n.d</v>
      </c>
      <c r="C3758" s="81">
        <f t="shared" ca="1" si="1073"/>
        <v>487.07259923999999</v>
      </c>
      <c r="D3758" s="82">
        <f ca="1">IF(A3758&lt;$B$1,VLOOKUP(A3758,[1]DI!$A$4:$B$15000,2,FALSE),0)</f>
        <v>0</v>
      </c>
      <c r="E3758" s="81">
        <f t="shared" ca="1" si="1074"/>
        <v>0</v>
      </c>
      <c r="F3758" s="83">
        <f t="shared" si="1082"/>
        <v>1.2</v>
      </c>
      <c r="G3758" s="84">
        <f t="shared" ca="1" si="1075"/>
        <v>1</v>
      </c>
      <c r="H3758" s="81">
        <f ca="1">TRUNC(PRODUCT(G$10:G3757),15)</f>
        <v>1.40945772534528</v>
      </c>
      <c r="I3758" s="81">
        <f t="shared" ca="1" si="1076"/>
        <v>1.40945772534528</v>
      </c>
      <c r="J3758" s="81">
        <f t="shared" ca="1" si="1077"/>
        <v>1</v>
      </c>
      <c r="K3758" s="81">
        <f t="shared" ca="1" si="1078"/>
        <v>0</v>
      </c>
      <c r="L3758" s="85">
        <f>IF(VLOOKUP(A3758,$U$12:$AD$125,8)=VLOOKUP(A3757,$U$12:$AD$125,8),0,VLOOKUP(A3758,U$12:$AD$125,8))</f>
        <v>0</v>
      </c>
      <c r="M3758" s="86">
        <f>IF(L3758&gt;0,VLOOKUP(L3758,T$12:$AC$125,7),0)</f>
        <v>0</v>
      </c>
      <c r="N3758" s="81">
        <f t="shared" si="1083"/>
        <v>0</v>
      </c>
      <c r="O3758" s="81">
        <f t="shared" ca="1" si="1079"/>
        <v>0</v>
      </c>
      <c r="P3758" s="87" t="str">
        <f t="shared" si="1080"/>
        <v>A+J=</v>
      </c>
      <c r="Q3758" s="88">
        <f t="shared" si="1081"/>
        <v>46867</v>
      </c>
    </row>
    <row r="3759" spans="1:17" x14ac:dyDescent="0.2">
      <c r="A3759" s="79">
        <f t="shared" si="1084"/>
        <v>46831</v>
      </c>
      <c r="B3759" s="80" t="str">
        <f t="shared" ca="1" si="1072"/>
        <v>n.d</v>
      </c>
      <c r="C3759" s="81">
        <f t="shared" ca="1" si="1073"/>
        <v>487.07259923999999</v>
      </c>
      <c r="D3759" s="82">
        <f ca="1">IF(A3759&lt;$B$1,VLOOKUP(A3759,[1]DI!$A$4:$B$15000,2,FALSE),0)</f>
        <v>0</v>
      </c>
      <c r="E3759" s="81">
        <f t="shared" ca="1" si="1074"/>
        <v>0</v>
      </c>
      <c r="F3759" s="83">
        <f t="shared" si="1082"/>
        <v>1.2</v>
      </c>
      <c r="G3759" s="84">
        <f t="shared" ca="1" si="1075"/>
        <v>1</v>
      </c>
      <c r="H3759" s="81">
        <f ca="1">TRUNC(PRODUCT(G$10:G3758),15)</f>
        <v>1.40945772534528</v>
      </c>
      <c r="I3759" s="81">
        <f t="shared" ca="1" si="1076"/>
        <v>1.40945772534528</v>
      </c>
      <c r="J3759" s="81">
        <f t="shared" ca="1" si="1077"/>
        <v>1</v>
      </c>
      <c r="K3759" s="81">
        <f t="shared" ca="1" si="1078"/>
        <v>0</v>
      </c>
      <c r="L3759" s="85">
        <f>IF(VLOOKUP(A3759,$U$12:$AD$125,8)=VLOOKUP(A3758,$U$12:$AD$125,8),0,VLOOKUP(A3759,U$12:$AD$125,8))</f>
        <v>0</v>
      </c>
      <c r="M3759" s="86">
        <f>IF(L3759&gt;0,VLOOKUP(L3759,T$12:$AC$125,7),0)</f>
        <v>0</v>
      </c>
      <c r="N3759" s="81">
        <f t="shared" si="1083"/>
        <v>0</v>
      </c>
      <c r="O3759" s="81">
        <f t="shared" ca="1" si="1079"/>
        <v>0</v>
      </c>
      <c r="P3759" s="87" t="str">
        <f t="shared" si="1080"/>
        <v>A+J=</v>
      </c>
      <c r="Q3759" s="88">
        <f t="shared" si="1081"/>
        <v>46867</v>
      </c>
    </row>
    <row r="3760" spans="1:17" x14ac:dyDescent="0.2">
      <c r="A3760" s="79">
        <f t="shared" si="1084"/>
        <v>46832</v>
      </c>
      <c r="B3760" s="80" t="str">
        <f t="shared" ca="1" si="1072"/>
        <v>n.d</v>
      </c>
      <c r="C3760" s="81">
        <f t="shared" ca="1" si="1073"/>
        <v>487.07259923999999</v>
      </c>
      <c r="D3760" s="82">
        <f ca="1">IF(A3760&lt;$B$1,VLOOKUP(A3760,[1]DI!$A$4:$B$15000,2,FALSE),0)</f>
        <v>0</v>
      </c>
      <c r="E3760" s="81">
        <f t="shared" ca="1" si="1074"/>
        <v>0</v>
      </c>
      <c r="F3760" s="83">
        <f t="shared" si="1082"/>
        <v>1.2</v>
      </c>
      <c r="G3760" s="84">
        <f t="shared" ca="1" si="1075"/>
        <v>1</v>
      </c>
      <c r="H3760" s="81">
        <f ca="1">TRUNC(PRODUCT(G$10:G3759),15)</f>
        <v>1.40945772534528</v>
      </c>
      <c r="I3760" s="81">
        <f t="shared" ca="1" si="1076"/>
        <v>1.40945772534528</v>
      </c>
      <c r="J3760" s="81">
        <f t="shared" ca="1" si="1077"/>
        <v>1</v>
      </c>
      <c r="K3760" s="81">
        <f t="shared" ca="1" si="1078"/>
        <v>0</v>
      </c>
      <c r="L3760" s="85">
        <f>IF(VLOOKUP(A3760,$U$12:$AD$125,8)=VLOOKUP(A3759,$U$12:$AD$125,8),0,VLOOKUP(A3760,U$12:$AD$125,8))</f>
        <v>0</v>
      </c>
      <c r="M3760" s="86">
        <f>IF(L3760&gt;0,VLOOKUP(L3760,T$12:$AC$125,7),0)</f>
        <v>0</v>
      </c>
      <c r="N3760" s="81">
        <f t="shared" si="1083"/>
        <v>0</v>
      </c>
      <c r="O3760" s="81">
        <f t="shared" ca="1" si="1079"/>
        <v>0</v>
      </c>
      <c r="P3760" s="87" t="str">
        <f t="shared" si="1080"/>
        <v>A+J=</v>
      </c>
      <c r="Q3760" s="88">
        <f t="shared" si="1081"/>
        <v>46867</v>
      </c>
    </row>
    <row r="3761" spans="1:17" x14ac:dyDescent="0.2">
      <c r="A3761" s="79">
        <f t="shared" si="1084"/>
        <v>46833</v>
      </c>
      <c r="B3761" s="80" t="str">
        <f t="shared" ca="1" si="1072"/>
        <v>n.d</v>
      </c>
      <c r="C3761" s="81">
        <f t="shared" ca="1" si="1073"/>
        <v>487.07259923999999</v>
      </c>
      <c r="D3761" s="82">
        <f ca="1">IF(A3761&lt;$B$1,VLOOKUP(A3761,[1]DI!$A$4:$B$15000,2,FALSE),0)</f>
        <v>0</v>
      </c>
      <c r="E3761" s="81">
        <f t="shared" ca="1" si="1074"/>
        <v>0</v>
      </c>
      <c r="F3761" s="83">
        <f t="shared" si="1082"/>
        <v>1.2</v>
      </c>
      <c r="G3761" s="84">
        <f t="shared" ca="1" si="1075"/>
        <v>1</v>
      </c>
      <c r="H3761" s="81">
        <f ca="1">TRUNC(PRODUCT(G$10:G3760),15)</f>
        <v>1.40945772534528</v>
      </c>
      <c r="I3761" s="81">
        <f t="shared" ca="1" si="1076"/>
        <v>1.40945772534528</v>
      </c>
      <c r="J3761" s="81">
        <f t="shared" ca="1" si="1077"/>
        <v>1</v>
      </c>
      <c r="K3761" s="81">
        <f t="shared" ca="1" si="1078"/>
        <v>0</v>
      </c>
      <c r="L3761" s="85">
        <f>IF(VLOOKUP(A3761,$U$12:$AD$125,8)=VLOOKUP(A3760,$U$12:$AD$125,8),0,VLOOKUP(A3761,U$12:$AD$125,8))</f>
        <v>0</v>
      </c>
      <c r="M3761" s="86">
        <f>IF(L3761&gt;0,VLOOKUP(L3761,T$12:$AC$125,7),0)</f>
        <v>0</v>
      </c>
      <c r="N3761" s="81">
        <f t="shared" si="1083"/>
        <v>0</v>
      </c>
      <c r="O3761" s="81">
        <f t="shared" ca="1" si="1079"/>
        <v>0</v>
      </c>
      <c r="P3761" s="87" t="str">
        <f t="shared" si="1080"/>
        <v>A+J=</v>
      </c>
      <c r="Q3761" s="88">
        <f t="shared" si="1081"/>
        <v>46867</v>
      </c>
    </row>
    <row r="3762" spans="1:17" x14ac:dyDescent="0.2">
      <c r="A3762" s="79">
        <f t="shared" si="1084"/>
        <v>46834</v>
      </c>
      <c r="B3762" s="80" t="str">
        <f t="shared" ca="1" si="1072"/>
        <v>n.d</v>
      </c>
      <c r="C3762" s="81">
        <f t="shared" ca="1" si="1073"/>
        <v>487.07259923999999</v>
      </c>
      <c r="D3762" s="82">
        <f ca="1">IF(A3762&lt;$B$1,VLOOKUP(A3762,[1]DI!$A$4:$B$15000,2,FALSE),0)</f>
        <v>0</v>
      </c>
      <c r="E3762" s="81">
        <f t="shared" ca="1" si="1074"/>
        <v>0</v>
      </c>
      <c r="F3762" s="83">
        <f t="shared" si="1082"/>
        <v>1.2</v>
      </c>
      <c r="G3762" s="84">
        <f t="shared" ca="1" si="1075"/>
        <v>1</v>
      </c>
      <c r="H3762" s="81">
        <f ca="1">TRUNC(PRODUCT(G$10:G3761),15)</f>
        <v>1.40945772534528</v>
      </c>
      <c r="I3762" s="81">
        <f t="shared" ca="1" si="1076"/>
        <v>1.40945772534528</v>
      </c>
      <c r="J3762" s="81">
        <f t="shared" ca="1" si="1077"/>
        <v>1</v>
      </c>
      <c r="K3762" s="81">
        <f t="shared" ca="1" si="1078"/>
        <v>0</v>
      </c>
      <c r="L3762" s="85">
        <f>IF(VLOOKUP(A3762,$U$12:$AD$125,8)=VLOOKUP(A3761,$U$12:$AD$125,8),0,VLOOKUP(A3762,U$12:$AD$125,8))</f>
        <v>0</v>
      </c>
      <c r="M3762" s="86">
        <f>IF(L3762&gt;0,VLOOKUP(L3762,T$12:$AC$125,7),0)</f>
        <v>0</v>
      </c>
      <c r="N3762" s="81">
        <f t="shared" si="1083"/>
        <v>0</v>
      </c>
      <c r="O3762" s="81">
        <f t="shared" ca="1" si="1079"/>
        <v>0</v>
      </c>
      <c r="P3762" s="87" t="str">
        <f t="shared" si="1080"/>
        <v>A+J=</v>
      </c>
      <c r="Q3762" s="88">
        <f t="shared" si="1081"/>
        <v>46867</v>
      </c>
    </row>
    <row r="3763" spans="1:17" x14ac:dyDescent="0.2">
      <c r="A3763" s="79">
        <f t="shared" si="1084"/>
        <v>46835</v>
      </c>
      <c r="B3763" s="80" t="str">
        <f t="shared" ca="1" si="1072"/>
        <v>n.d</v>
      </c>
      <c r="C3763" s="81">
        <f t="shared" ca="1" si="1073"/>
        <v>487.07259923999999</v>
      </c>
      <c r="D3763" s="82">
        <f ca="1">IF(A3763&lt;$B$1,VLOOKUP(A3763,[1]DI!$A$4:$B$15000,2,FALSE),0)</f>
        <v>0</v>
      </c>
      <c r="E3763" s="81">
        <f t="shared" ca="1" si="1074"/>
        <v>0</v>
      </c>
      <c r="F3763" s="83">
        <f t="shared" si="1082"/>
        <v>1.2</v>
      </c>
      <c r="G3763" s="84">
        <f t="shared" ca="1" si="1075"/>
        <v>1</v>
      </c>
      <c r="H3763" s="81">
        <f ca="1">TRUNC(PRODUCT(G$10:G3762),15)</f>
        <v>1.40945772534528</v>
      </c>
      <c r="I3763" s="81">
        <f t="shared" ca="1" si="1076"/>
        <v>1.40945772534528</v>
      </c>
      <c r="J3763" s="81">
        <f t="shared" ca="1" si="1077"/>
        <v>1</v>
      </c>
      <c r="K3763" s="81">
        <f t="shared" ca="1" si="1078"/>
        <v>0</v>
      </c>
      <c r="L3763" s="85">
        <f>IF(VLOOKUP(A3763,$U$12:$AD$125,8)=VLOOKUP(A3762,$U$12:$AD$125,8),0,VLOOKUP(A3763,U$12:$AD$125,8))</f>
        <v>0</v>
      </c>
      <c r="M3763" s="86">
        <f>IF(L3763&gt;0,VLOOKUP(L3763,T$12:$AC$125,7),0)</f>
        <v>0</v>
      </c>
      <c r="N3763" s="81">
        <f t="shared" si="1083"/>
        <v>0</v>
      </c>
      <c r="O3763" s="81">
        <f t="shared" ca="1" si="1079"/>
        <v>0</v>
      </c>
      <c r="P3763" s="87" t="str">
        <f t="shared" si="1080"/>
        <v>A+J=</v>
      </c>
      <c r="Q3763" s="88">
        <f t="shared" si="1081"/>
        <v>46867</v>
      </c>
    </row>
    <row r="3764" spans="1:17" x14ac:dyDescent="0.2">
      <c r="A3764" s="79">
        <f t="shared" si="1084"/>
        <v>46836</v>
      </c>
      <c r="B3764" s="80" t="str">
        <f t="shared" ca="1" si="1072"/>
        <v>n.d</v>
      </c>
      <c r="C3764" s="81">
        <f t="shared" ca="1" si="1073"/>
        <v>487.07259923999999</v>
      </c>
      <c r="D3764" s="82">
        <f ca="1">IF(A3764&lt;$B$1,VLOOKUP(A3764,[1]DI!$A$4:$B$15000,2,FALSE),0)</f>
        <v>0</v>
      </c>
      <c r="E3764" s="81">
        <f t="shared" ca="1" si="1074"/>
        <v>0</v>
      </c>
      <c r="F3764" s="83">
        <f t="shared" si="1082"/>
        <v>1.2</v>
      </c>
      <c r="G3764" s="84">
        <f t="shared" ca="1" si="1075"/>
        <v>1</v>
      </c>
      <c r="H3764" s="81">
        <f ca="1">TRUNC(PRODUCT(G$10:G3763),15)</f>
        <v>1.40945772534528</v>
      </c>
      <c r="I3764" s="81">
        <f t="shared" ca="1" si="1076"/>
        <v>1.40945772534528</v>
      </c>
      <c r="J3764" s="81">
        <f t="shared" ca="1" si="1077"/>
        <v>1</v>
      </c>
      <c r="K3764" s="81">
        <f t="shared" ca="1" si="1078"/>
        <v>0</v>
      </c>
      <c r="L3764" s="85">
        <f>IF(VLOOKUP(A3764,$U$12:$AD$125,8)=VLOOKUP(A3763,$U$12:$AD$125,8),0,VLOOKUP(A3764,U$12:$AD$125,8))</f>
        <v>0</v>
      </c>
      <c r="M3764" s="86">
        <f>IF(L3764&gt;0,VLOOKUP(L3764,T$12:$AC$125,7),0)</f>
        <v>0</v>
      </c>
      <c r="N3764" s="81">
        <f t="shared" si="1083"/>
        <v>0</v>
      </c>
      <c r="O3764" s="81">
        <f t="shared" ca="1" si="1079"/>
        <v>0</v>
      </c>
      <c r="P3764" s="87" t="str">
        <f t="shared" si="1080"/>
        <v>A+J=</v>
      </c>
      <c r="Q3764" s="88">
        <f t="shared" si="1081"/>
        <v>46867</v>
      </c>
    </row>
    <row r="3765" spans="1:17" x14ac:dyDescent="0.2">
      <c r="A3765" s="79">
        <f t="shared" si="1084"/>
        <v>46837</v>
      </c>
      <c r="B3765" s="80" t="str">
        <f t="shared" ca="1" si="1072"/>
        <v>n.d</v>
      </c>
      <c r="C3765" s="81">
        <f t="shared" ca="1" si="1073"/>
        <v>487.07259923999999</v>
      </c>
      <c r="D3765" s="82">
        <f ca="1">IF(A3765&lt;$B$1,VLOOKUP(A3765,[1]DI!$A$4:$B$15000,2,FALSE),0)</f>
        <v>0</v>
      </c>
      <c r="E3765" s="81">
        <f t="shared" ca="1" si="1074"/>
        <v>0</v>
      </c>
      <c r="F3765" s="83">
        <f t="shared" si="1082"/>
        <v>1.2</v>
      </c>
      <c r="G3765" s="84">
        <f t="shared" ca="1" si="1075"/>
        <v>1</v>
      </c>
      <c r="H3765" s="81">
        <f ca="1">TRUNC(PRODUCT(G$10:G3764),15)</f>
        <v>1.40945772534528</v>
      </c>
      <c r="I3765" s="81">
        <f t="shared" ca="1" si="1076"/>
        <v>1.40945772534528</v>
      </c>
      <c r="J3765" s="81">
        <f t="shared" ca="1" si="1077"/>
        <v>1</v>
      </c>
      <c r="K3765" s="81">
        <f t="shared" ca="1" si="1078"/>
        <v>0</v>
      </c>
      <c r="L3765" s="85">
        <f>IF(VLOOKUP(A3765,$U$12:$AD$125,8)=VLOOKUP(A3764,$U$12:$AD$125,8),0,VLOOKUP(A3765,U$12:$AD$125,8))</f>
        <v>0</v>
      </c>
      <c r="M3765" s="86">
        <f>IF(L3765&gt;0,VLOOKUP(L3765,T$12:$AC$125,7),0)</f>
        <v>0</v>
      </c>
      <c r="N3765" s="81">
        <f t="shared" si="1083"/>
        <v>0</v>
      </c>
      <c r="O3765" s="81">
        <f t="shared" ca="1" si="1079"/>
        <v>0</v>
      </c>
      <c r="P3765" s="87" t="str">
        <f t="shared" si="1080"/>
        <v>A+J=</v>
      </c>
      <c r="Q3765" s="88">
        <f t="shared" si="1081"/>
        <v>46867</v>
      </c>
    </row>
    <row r="3766" spans="1:17" x14ac:dyDescent="0.2">
      <c r="A3766" s="79">
        <f t="shared" si="1084"/>
        <v>46838</v>
      </c>
      <c r="B3766" s="80" t="str">
        <f t="shared" ca="1" si="1072"/>
        <v>n.d</v>
      </c>
      <c r="C3766" s="81">
        <f t="shared" ca="1" si="1073"/>
        <v>487.07259923999999</v>
      </c>
      <c r="D3766" s="82">
        <f ca="1">IF(A3766&lt;$B$1,VLOOKUP(A3766,[1]DI!$A$4:$B$15000,2,FALSE),0)</f>
        <v>0</v>
      </c>
      <c r="E3766" s="81">
        <f t="shared" ca="1" si="1074"/>
        <v>0</v>
      </c>
      <c r="F3766" s="83">
        <f t="shared" si="1082"/>
        <v>1.2</v>
      </c>
      <c r="G3766" s="84">
        <f t="shared" ca="1" si="1075"/>
        <v>1</v>
      </c>
      <c r="H3766" s="81">
        <f ca="1">TRUNC(PRODUCT(G$10:G3765),15)</f>
        <v>1.40945772534528</v>
      </c>
      <c r="I3766" s="81">
        <f t="shared" ca="1" si="1076"/>
        <v>1.40945772534528</v>
      </c>
      <c r="J3766" s="81">
        <f t="shared" ca="1" si="1077"/>
        <v>1</v>
      </c>
      <c r="K3766" s="81">
        <f t="shared" ca="1" si="1078"/>
        <v>0</v>
      </c>
      <c r="L3766" s="85">
        <f>IF(VLOOKUP(A3766,$U$12:$AD$125,8)=VLOOKUP(A3765,$U$12:$AD$125,8),0,VLOOKUP(A3766,U$12:$AD$125,8))</f>
        <v>0</v>
      </c>
      <c r="M3766" s="86">
        <f>IF(L3766&gt;0,VLOOKUP(L3766,T$12:$AC$125,7),0)</f>
        <v>0</v>
      </c>
      <c r="N3766" s="81">
        <f t="shared" si="1083"/>
        <v>0</v>
      </c>
      <c r="O3766" s="81">
        <f t="shared" ca="1" si="1079"/>
        <v>0</v>
      </c>
      <c r="P3766" s="87" t="str">
        <f t="shared" si="1080"/>
        <v>A+J=</v>
      </c>
      <c r="Q3766" s="88">
        <f t="shared" si="1081"/>
        <v>46867</v>
      </c>
    </row>
    <row r="3767" spans="1:17" x14ac:dyDescent="0.2">
      <c r="A3767" s="79">
        <f t="shared" si="1084"/>
        <v>46839</v>
      </c>
      <c r="B3767" s="80" t="str">
        <f t="shared" ca="1" si="1072"/>
        <v>n.d</v>
      </c>
      <c r="C3767" s="81">
        <f t="shared" ca="1" si="1073"/>
        <v>487.07259923999999</v>
      </c>
      <c r="D3767" s="82">
        <f ca="1">IF(A3767&lt;$B$1,VLOOKUP(A3767,[1]DI!$A$4:$B$15000,2,FALSE),0)</f>
        <v>0</v>
      </c>
      <c r="E3767" s="81">
        <f t="shared" ca="1" si="1074"/>
        <v>0</v>
      </c>
      <c r="F3767" s="83">
        <f t="shared" si="1082"/>
        <v>1.2</v>
      </c>
      <c r="G3767" s="84">
        <f t="shared" ca="1" si="1075"/>
        <v>1</v>
      </c>
      <c r="H3767" s="81">
        <f ca="1">TRUNC(PRODUCT(G$10:G3766),15)</f>
        <v>1.40945772534528</v>
      </c>
      <c r="I3767" s="81">
        <f t="shared" ca="1" si="1076"/>
        <v>1.40945772534528</v>
      </c>
      <c r="J3767" s="81">
        <f t="shared" ca="1" si="1077"/>
        <v>1</v>
      </c>
      <c r="K3767" s="81">
        <f t="shared" ca="1" si="1078"/>
        <v>0</v>
      </c>
      <c r="L3767" s="85">
        <f>IF(VLOOKUP(A3767,$U$12:$AD$125,8)=VLOOKUP(A3766,$U$12:$AD$125,8),0,VLOOKUP(A3767,U$12:$AD$125,8))</f>
        <v>0</v>
      </c>
      <c r="M3767" s="86">
        <f>IF(L3767&gt;0,VLOOKUP(L3767,T$12:$AC$125,7),0)</f>
        <v>0</v>
      </c>
      <c r="N3767" s="81">
        <f t="shared" si="1083"/>
        <v>0</v>
      </c>
      <c r="O3767" s="81">
        <f t="shared" ca="1" si="1079"/>
        <v>0</v>
      </c>
      <c r="P3767" s="87" t="str">
        <f t="shared" si="1080"/>
        <v>A+J=</v>
      </c>
      <c r="Q3767" s="88">
        <f t="shared" si="1081"/>
        <v>46867</v>
      </c>
    </row>
    <row r="3768" spans="1:17" x14ac:dyDescent="0.2">
      <c r="A3768" s="79">
        <f t="shared" si="1084"/>
        <v>46840</v>
      </c>
      <c r="B3768" s="80" t="str">
        <f t="shared" ca="1" si="1072"/>
        <v>n.d</v>
      </c>
      <c r="C3768" s="81">
        <f t="shared" ca="1" si="1073"/>
        <v>487.07259923999999</v>
      </c>
      <c r="D3768" s="82">
        <f ca="1">IF(A3768&lt;$B$1,VLOOKUP(A3768,[1]DI!$A$4:$B$15000,2,FALSE),0)</f>
        <v>0</v>
      </c>
      <c r="E3768" s="81">
        <f t="shared" ca="1" si="1074"/>
        <v>0</v>
      </c>
      <c r="F3768" s="83">
        <f t="shared" si="1082"/>
        <v>1.2</v>
      </c>
      <c r="G3768" s="84">
        <f t="shared" ca="1" si="1075"/>
        <v>1</v>
      </c>
      <c r="H3768" s="81">
        <f ca="1">TRUNC(PRODUCT(G$10:G3767),15)</f>
        <v>1.40945772534528</v>
      </c>
      <c r="I3768" s="81">
        <f t="shared" ca="1" si="1076"/>
        <v>1.40945772534528</v>
      </c>
      <c r="J3768" s="81">
        <f t="shared" ca="1" si="1077"/>
        <v>1</v>
      </c>
      <c r="K3768" s="81">
        <f t="shared" ca="1" si="1078"/>
        <v>0</v>
      </c>
      <c r="L3768" s="85">
        <f>IF(VLOOKUP(A3768,$U$12:$AD$125,8)=VLOOKUP(A3767,$U$12:$AD$125,8),0,VLOOKUP(A3768,U$12:$AD$125,8))</f>
        <v>0</v>
      </c>
      <c r="M3768" s="86">
        <f>IF(L3768&gt;0,VLOOKUP(L3768,T$12:$AC$125,7),0)</f>
        <v>0</v>
      </c>
      <c r="N3768" s="81">
        <f t="shared" si="1083"/>
        <v>0</v>
      </c>
      <c r="O3768" s="81">
        <f t="shared" ca="1" si="1079"/>
        <v>0</v>
      </c>
      <c r="P3768" s="87" t="str">
        <f t="shared" si="1080"/>
        <v>A+J=</v>
      </c>
      <c r="Q3768" s="88">
        <f t="shared" si="1081"/>
        <v>46867</v>
      </c>
    </row>
    <row r="3769" spans="1:17" x14ac:dyDescent="0.2">
      <c r="A3769" s="79">
        <f t="shared" si="1084"/>
        <v>46841</v>
      </c>
      <c r="B3769" s="80" t="str">
        <f t="shared" ca="1" si="1072"/>
        <v>n.d</v>
      </c>
      <c r="C3769" s="81">
        <f t="shared" ca="1" si="1073"/>
        <v>487.07259923999999</v>
      </c>
      <c r="D3769" s="82">
        <f ca="1">IF(A3769&lt;$B$1,VLOOKUP(A3769,[1]DI!$A$4:$B$15000,2,FALSE),0)</f>
        <v>0</v>
      </c>
      <c r="E3769" s="81">
        <f t="shared" ca="1" si="1074"/>
        <v>0</v>
      </c>
      <c r="F3769" s="83">
        <f t="shared" si="1082"/>
        <v>1.2</v>
      </c>
      <c r="G3769" s="84">
        <f t="shared" ca="1" si="1075"/>
        <v>1</v>
      </c>
      <c r="H3769" s="81">
        <f ca="1">TRUNC(PRODUCT(G$10:G3768),15)</f>
        <v>1.40945772534528</v>
      </c>
      <c r="I3769" s="81">
        <f t="shared" ca="1" si="1076"/>
        <v>1.40945772534528</v>
      </c>
      <c r="J3769" s="81">
        <f t="shared" ca="1" si="1077"/>
        <v>1</v>
      </c>
      <c r="K3769" s="81">
        <f t="shared" ca="1" si="1078"/>
        <v>0</v>
      </c>
      <c r="L3769" s="85">
        <f>IF(VLOOKUP(A3769,$U$12:$AD$125,8)=VLOOKUP(A3768,$U$12:$AD$125,8),0,VLOOKUP(A3769,U$12:$AD$125,8))</f>
        <v>0</v>
      </c>
      <c r="M3769" s="86">
        <f>IF(L3769&gt;0,VLOOKUP(L3769,T$12:$AC$125,7),0)</f>
        <v>0</v>
      </c>
      <c r="N3769" s="81">
        <f t="shared" si="1083"/>
        <v>0</v>
      </c>
      <c r="O3769" s="81">
        <f t="shared" ca="1" si="1079"/>
        <v>0</v>
      </c>
      <c r="P3769" s="87" t="str">
        <f t="shared" si="1080"/>
        <v>A+J=</v>
      </c>
      <c r="Q3769" s="88">
        <f t="shared" si="1081"/>
        <v>46867</v>
      </c>
    </row>
    <row r="3770" spans="1:17" x14ac:dyDescent="0.2">
      <c r="A3770" s="79">
        <f t="shared" si="1084"/>
        <v>46842</v>
      </c>
      <c r="B3770" s="80" t="str">
        <f t="shared" ca="1" si="1072"/>
        <v>n.d</v>
      </c>
      <c r="C3770" s="81">
        <f t="shared" ca="1" si="1073"/>
        <v>487.07259923999999</v>
      </c>
      <c r="D3770" s="82">
        <f ca="1">IF(A3770&lt;$B$1,VLOOKUP(A3770,[1]DI!$A$4:$B$15000,2,FALSE),0)</f>
        <v>0</v>
      </c>
      <c r="E3770" s="81">
        <f t="shared" ca="1" si="1074"/>
        <v>0</v>
      </c>
      <c r="F3770" s="83">
        <f t="shared" si="1082"/>
        <v>1.2</v>
      </c>
      <c r="G3770" s="84">
        <f t="shared" ca="1" si="1075"/>
        <v>1</v>
      </c>
      <c r="H3770" s="81">
        <f ca="1">TRUNC(PRODUCT(G$10:G3769),15)</f>
        <v>1.40945772534528</v>
      </c>
      <c r="I3770" s="81">
        <f t="shared" ca="1" si="1076"/>
        <v>1.40945772534528</v>
      </c>
      <c r="J3770" s="81">
        <f t="shared" ca="1" si="1077"/>
        <v>1</v>
      </c>
      <c r="K3770" s="81">
        <f t="shared" ca="1" si="1078"/>
        <v>0</v>
      </c>
      <c r="L3770" s="85">
        <f>IF(VLOOKUP(A3770,$U$12:$AD$125,8)=VLOOKUP(A3769,$U$12:$AD$125,8),0,VLOOKUP(A3770,U$12:$AD$125,8))</f>
        <v>0</v>
      </c>
      <c r="M3770" s="86">
        <f>IF(L3770&gt;0,VLOOKUP(L3770,T$12:$AC$125,7),0)</f>
        <v>0</v>
      </c>
      <c r="N3770" s="81">
        <f t="shared" si="1083"/>
        <v>0</v>
      </c>
      <c r="O3770" s="81">
        <f t="shared" ca="1" si="1079"/>
        <v>0</v>
      </c>
      <c r="P3770" s="87" t="str">
        <f t="shared" si="1080"/>
        <v>A+J=</v>
      </c>
      <c r="Q3770" s="88">
        <f t="shared" si="1081"/>
        <v>46867</v>
      </c>
    </row>
    <row r="3771" spans="1:17" x14ac:dyDescent="0.2">
      <c r="A3771" s="79">
        <f t="shared" si="1084"/>
        <v>46843</v>
      </c>
      <c r="B3771" s="80" t="str">
        <f t="shared" ca="1" si="1072"/>
        <v>n.d</v>
      </c>
      <c r="C3771" s="81">
        <f t="shared" ca="1" si="1073"/>
        <v>487.07259923999999</v>
      </c>
      <c r="D3771" s="82">
        <f ca="1">IF(A3771&lt;$B$1,VLOOKUP(A3771,[1]DI!$A$4:$B$15000,2,FALSE),0)</f>
        <v>0</v>
      </c>
      <c r="E3771" s="81">
        <f t="shared" ca="1" si="1074"/>
        <v>0</v>
      </c>
      <c r="F3771" s="83">
        <f t="shared" si="1082"/>
        <v>1.2</v>
      </c>
      <c r="G3771" s="84">
        <f t="shared" ca="1" si="1075"/>
        <v>1</v>
      </c>
      <c r="H3771" s="81">
        <f ca="1">TRUNC(PRODUCT(G$10:G3770),15)</f>
        <v>1.40945772534528</v>
      </c>
      <c r="I3771" s="81">
        <f t="shared" ca="1" si="1076"/>
        <v>1.40945772534528</v>
      </c>
      <c r="J3771" s="81">
        <f t="shared" ca="1" si="1077"/>
        <v>1</v>
      </c>
      <c r="K3771" s="81">
        <f t="shared" ca="1" si="1078"/>
        <v>0</v>
      </c>
      <c r="L3771" s="85">
        <f>IF(VLOOKUP(A3771,$U$12:$AD$125,8)=VLOOKUP(A3770,$U$12:$AD$125,8),0,VLOOKUP(A3771,U$12:$AD$125,8))</f>
        <v>0</v>
      </c>
      <c r="M3771" s="86">
        <f>IF(L3771&gt;0,VLOOKUP(L3771,T$12:$AC$125,7),0)</f>
        <v>0</v>
      </c>
      <c r="N3771" s="81">
        <f t="shared" si="1083"/>
        <v>0</v>
      </c>
      <c r="O3771" s="81">
        <f t="shared" ca="1" si="1079"/>
        <v>0</v>
      </c>
      <c r="P3771" s="87" t="str">
        <f t="shared" si="1080"/>
        <v>A+J=</v>
      </c>
      <c r="Q3771" s="88">
        <f t="shared" si="1081"/>
        <v>46867</v>
      </c>
    </row>
    <row r="3772" spans="1:17" x14ac:dyDescent="0.2">
      <c r="A3772" s="79">
        <f t="shared" si="1084"/>
        <v>46844</v>
      </c>
      <c r="B3772" s="80" t="str">
        <f t="shared" ref="B3772:B3835" ca="1" si="1085">IF(A3772&lt;=TODAY(),C3772+K3772,IF(AND(A3772&gt;TODAY(),A3772&lt;=$B$1),IF(VLOOKUP(TODAY(),$A$10:$D$5000,4,FALSE)=0,"n.d",C3772+K3772),"n.d"))</f>
        <v>n.d</v>
      </c>
      <c r="C3772" s="81">
        <f t="shared" ref="C3772:C3835" ca="1" si="1086">TRUNC(C3771-N3771,8)</f>
        <v>487.07259923999999</v>
      </c>
      <c r="D3772" s="82">
        <f ca="1">IF(A3772&lt;$B$1,VLOOKUP(A3772,[1]DI!$A$4:$B$15000,2,FALSE),0)</f>
        <v>0</v>
      </c>
      <c r="E3772" s="81">
        <f t="shared" ref="E3772:E3835" ca="1" si="1087">ROUND((((1+D3772)^(1/252)-1)),8)</f>
        <v>0</v>
      </c>
      <c r="F3772" s="83">
        <f t="shared" si="1082"/>
        <v>1.2</v>
      </c>
      <c r="G3772" s="84">
        <f t="shared" ref="G3772:G3835" ca="1" si="1088">TRUNC((1+(E3772*F3772)),15)</f>
        <v>1</v>
      </c>
      <c r="H3772" s="81">
        <f ca="1">TRUNC(PRODUCT(G$10:G3771),15)</f>
        <v>1.40945772534528</v>
      </c>
      <c r="I3772" s="81">
        <f t="shared" ref="I3772:I3835" ca="1" si="1089">IF(OR(L3771&gt;0,L3771="E"),H3771,I3771)</f>
        <v>1.40945772534528</v>
      </c>
      <c r="J3772" s="81">
        <f t="shared" ref="J3772:J3835" ca="1" si="1090">ROUND(TRUNC(H3772/I3772,15),8)</f>
        <v>1</v>
      </c>
      <c r="K3772" s="81">
        <f t="shared" ref="K3772:K3835" ca="1" si="1091">TRUNC((C3772*(J3772-1)),8)</f>
        <v>0</v>
      </c>
      <c r="L3772" s="85">
        <f>IF(VLOOKUP(A3772,$U$12:$AD$125,8)=VLOOKUP(A3771,$U$12:$AD$125,8),0,VLOOKUP(A3772,U$12:$AD$125,8))</f>
        <v>0</v>
      </c>
      <c r="M3772" s="86">
        <f>IF(L3772&gt;0,VLOOKUP(L3772,T$12:$AC$125,7),0)</f>
        <v>0</v>
      </c>
      <c r="N3772" s="81">
        <f t="shared" si="1083"/>
        <v>0</v>
      </c>
      <c r="O3772" s="81">
        <f t="shared" ref="O3772:O3835" ca="1" si="1092">(K3772+N3772)</f>
        <v>0</v>
      </c>
      <c r="P3772" s="87" t="str">
        <f t="shared" ref="P3772:P3835" si="1093">IF(L3771&gt;0,VLOOKUP(A3771,$U$12:$AD$125,9),P3771)</f>
        <v>A+J=</v>
      </c>
      <c r="Q3772" s="88">
        <f t="shared" ref="Q3772:Q3835" si="1094">IF(L3771&gt;0,VLOOKUP(A3771,$U$12:$AD$125,10),Q3771)</f>
        <v>46867</v>
      </c>
    </row>
    <row r="3773" spans="1:17" x14ac:dyDescent="0.2">
      <c r="A3773" s="79">
        <f t="shared" si="1084"/>
        <v>46845</v>
      </c>
      <c r="B3773" s="80" t="str">
        <f t="shared" ca="1" si="1085"/>
        <v>n.d</v>
      </c>
      <c r="C3773" s="81">
        <f t="shared" ca="1" si="1086"/>
        <v>487.07259923999999</v>
      </c>
      <c r="D3773" s="82">
        <f ca="1">IF(A3773&lt;$B$1,VLOOKUP(A3773,[1]DI!$A$4:$B$15000,2,FALSE),0)</f>
        <v>0</v>
      </c>
      <c r="E3773" s="81">
        <f t="shared" ca="1" si="1087"/>
        <v>0</v>
      </c>
      <c r="F3773" s="83">
        <f t="shared" si="1082"/>
        <v>1.2</v>
      </c>
      <c r="G3773" s="84">
        <f t="shared" ca="1" si="1088"/>
        <v>1</v>
      </c>
      <c r="H3773" s="81">
        <f ca="1">TRUNC(PRODUCT(G$10:G3772),15)</f>
        <v>1.40945772534528</v>
      </c>
      <c r="I3773" s="81">
        <f t="shared" ca="1" si="1089"/>
        <v>1.40945772534528</v>
      </c>
      <c r="J3773" s="81">
        <f t="shared" ca="1" si="1090"/>
        <v>1</v>
      </c>
      <c r="K3773" s="81">
        <f t="shared" ca="1" si="1091"/>
        <v>0</v>
      </c>
      <c r="L3773" s="85">
        <f>IF(VLOOKUP(A3773,$U$12:$AD$125,8)=VLOOKUP(A3772,$U$12:$AD$125,8),0,VLOOKUP(A3773,U$12:$AD$125,8))</f>
        <v>0</v>
      </c>
      <c r="M3773" s="86">
        <f>IF(L3773&gt;0,VLOOKUP(L3773,T$12:$AC$125,7),0)</f>
        <v>0</v>
      </c>
      <c r="N3773" s="81">
        <f t="shared" si="1083"/>
        <v>0</v>
      </c>
      <c r="O3773" s="81">
        <f t="shared" ca="1" si="1092"/>
        <v>0</v>
      </c>
      <c r="P3773" s="87" t="str">
        <f t="shared" si="1093"/>
        <v>A+J=</v>
      </c>
      <c r="Q3773" s="88">
        <f t="shared" si="1094"/>
        <v>46867</v>
      </c>
    </row>
    <row r="3774" spans="1:17" x14ac:dyDescent="0.2">
      <c r="A3774" s="79">
        <f t="shared" si="1084"/>
        <v>46846</v>
      </c>
      <c r="B3774" s="80" t="str">
        <f t="shared" ca="1" si="1085"/>
        <v>n.d</v>
      </c>
      <c r="C3774" s="81">
        <f t="shared" ca="1" si="1086"/>
        <v>487.07259923999999</v>
      </c>
      <c r="D3774" s="82">
        <f ca="1">IF(A3774&lt;$B$1,VLOOKUP(A3774,[1]DI!$A$4:$B$15000,2,FALSE),0)</f>
        <v>0</v>
      </c>
      <c r="E3774" s="81">
        <f t="shared" ca="1" si="1087"/>
        <v>0</v>
      </c>
      <c r="F3774" s="83">
        <f t="shared" si="1082"/>
        <v>1.2</v>
      </c>
      <c r="G3774" s="84">
        <f t="shared" ca="1" si="1088"/>
        <v>1</v>
      </c>
      <c r="H3774" s="81">
        <f ca="1">TRUNC(PRODUCT(G$10:G3773),15)</f>
        <v>1.40945772534528</v>
      </c>
      <c r="I3774" s="81">
        <f t="shared" ca="1" si="1089"/>
        <v>1.40945772534528</v>
      </c>
      <c r="J3774" s="81">
        <f t="shared" ca="1" si="1090"/>
        <v>1</v>
      </c>
      <c r="K3774" s="81">
        <f t="shared" ca="1" si="1091"/>
        <v>0</v>
      </c>
      <c r="L3774" s="85">
        <f>IF(VLOOKUP(A3774,$U$12:$AD$125,8)=VLOOKUP(A3773,$U$12:$AD$125,8),0,VLOOKUP(A3774,U$12:$AD$125,8))</f>
        <v>0</v>
      </c>
      <c r="M3774" s="86">
        <f>IF(L3774&gt;0,VLOOKUP(L3774,T$12:$AC$125,7),0)</f>
        <v>0</v>
      </c>
      <c r="N3774" s="81">
        <f t="shared" si="1083"/>
        <v>0</v>
      </c>
      <c r="O3774" s="81">
        <f t="shared" ca="1" si="1092"/>
        <v>0</v>
      </c>
      <c r="P3774" s="87" t="str">
        <f t="shared" si="1093"/>
        <v>A+J=</v>
      </c>
      <c r="Q3774" s="88">
        <f t="shared" si="1094"/>
        <v>46867</v>
      </c>
    </row>
    <row r="3775" spans="1:17" x14ac:dyDescent="0.2">
      <c r="A3775" s="79">
        <f t="shared" si="1084"/>
        <v>46847</v>
      </c>
      <c r="B3775" s="80" t="str">
        <f t="shared" ca="1" si="1085"/>
        <v>n.d</v>
      </c>
      <c r="C3775" s="81">
        <f t="shared" ca="1" si="1086"/>
        <v>487.07259923999999</v>
      </c>
      <c r="D3775" s="82">
        <f ca="1">IF(A3775&lt;$B$1,VLOOKUP(A3775,[1]DI!$A$4:$B$15000,2,FALSE),0)</f>
        <v>0</v>
      </c>
      <c r="E3775" s="81">
        <f t="shared" ca="1" si="1087"/>
        <v>0</v>
      </c>
      <c r="F3775" s="83">
        <f t="shared" si="1082"/>
        <v>1.2</v>
      </c>
      <c r="G3775" s="84">
        <f t="shared" ca="1" si="1088"/>
        <v>1</v>
      </c>
      <c r="H3775" s="81">
        <f ca="1">TRUNC(PRODUCT(G$10:G3774),15)</f>
        <v>1.40945772534528</v>
      </c>
      <c r="I3775" s="81">
        <f t="shared" ca="1" si="1089"/>
        <v>1.40945772534528</v>
      </c>
      <c r="J3775" s="81">
        <f t="shared" ca="1" si="1090"/>
        <v>1</v>
      </c>
      <c r="K3775" s="81">
        <f t="shared" ca="1" si="1091"/>
        <v>0</v>
      </c>
      <c r="L3775" s="85">
        <f>IF(VLOOKUP(A3775,$U$12:$AD$125,8)=VLOOKUP(A3774,$U$12:$AD$125,8),0,VLOOKUP(A3775,U$12:$AD$125,8))</f>
        <v>0</v>
      </c>
      <c r="M3775" s="86">
        <f>IF(L3775&gt;0,VLOOKUP(L3775,T$12:$AC$125,7),0)</f>
        <v>0</v>
      </c>
      <c r="N3775" s="81">
        <f t="shared" si="1083"/>
        <v>0</v>
      </c>
      <c r="O3775" s="81">
        <f t="shared" ca="1" si="1092"/>
        <v>0</v>
      </c>
      <c r="P3775" s="87" t="str">
        <f t="shared" si="1093"/>
        <v>A+J=</v>
      </c>
      <c r="Q3775" s="88">
        <f t="shared" si="1094"/>
        <v>46867</v>
      </c>
    </row>
    <row r="3776" spans="1:17" x14ac:dyDescent="0.2">
      <c r="A3776" s="79">
        <f t="shared" si="1084"/>
        <v>46848</v>
      </c>
      <c r="B3776" s="80" t="str">
        <f t="shared" ca="1" si="1085"/>
        <v>n.d</v>
      </c>
      <c r="C3776" s="81">
        <f t="shared" ca="1" si="1086"/>
        <v>487.07259923999999</v>
      </c>
      <c r="D3776" s="82">
        <f ca="1">IF(A3776&lt;$B$1,VLOOKUP(A3776,[1]DI!$A$4:$B$15000,2,FALSE),0)</f>
        <v>0</v>
      </c>
      <c r="E3776" s="81">
        <f t="shared" ca="1" si="1087"/>
        <v>0</v>
      </c>
      <c r="F3776" s="83">
        <f t="shared" si="1082"/>
        <v>1.2</v>
      </c>
      <c r="G3776" s="84">
        <f t="shared" ca="1" si="1088"/>
        <v>1</v>
      </c>
      <c r="H3776" s="81">
        <f ca="1">TRUNC(PRODUCT(G$10:G3775),15)</f>
        <v>1.40945772534528</v>
      </c>
      <c r="I3776" s="81">
        <f t="shared" ca="1" si="1089"/>
        <v>1.40945772534528</v>
      </c>
      <c r="J3776" s="81">
        <f t="shared" ca="1" si="1090"/>
        <v>1</v>
      </c>
      <c r="K3776" s="81">
        <f t="shared" ca="1" si="1091"/>
        <v>0</v>
      </c>
      <c r="L3776" s="85">
        <f>IF(VLOOKUP(A3776,$U$12:$AD$125,8)=VLOOKUP(A3775,$U$12:$AD$125,8),0,VLOOKUP(A3776,U$12:$AD$125,8))</f>
        <v>0</v>
      </c>
      <c r="M3776" s="86">
        <f>IF(L3776&gt;0,VLOOKUP(L3776,T$12:$AC$125,7),0)</f>
        <v>0</v>
      </c>
      <c r="N3776" s="81">
        <f t="shared" si="1083"/>
        <v>0</v>
      </c>
      <c r="O3776" s="81">
        <f t="shared" ca="1" si="1092"/>
        <v>0</v>
      </c>
      <c r="P3776" s="87" t="str">
        <f t="shared" si="1093"/>
        <v>A+J=</v>
      </c>
      <c r="Q3776" s="88">
        <f t="shared" si="1094"/>
        <v>46867</v>
      </c>
    </row>
    <row r="3777" spans="1:17" x14ac:dyDescent="0.2">
      <c r="A3777" s="79">
        <f t="shared" si="1084"/>
        <v>46849</v>
      </c>
      <c r="B3777" s="80" t="str">
        <f t="shared" ca="1" si="1085"/>
        <v>n.d</v>
      </c>
      <c r="C3777" s="81">
        <f t="shared" ca="1" si="1086"/>
        <v>487.07259923999999</v>
      </c>
      <c r="D3777" s="82">
        <f ca="1">IF(A3777&lt;$B$1,VLOOKUP(A3777,[1]DI!$A$4:$B$15000,2,FALSE),0)</f>
        <v>0</v>
      </c>
      <c r="E3777" s="81">
        <f t="shared" ca="1" si="1087"/>
        <v>0</v>
      </c>
      <c r="F3777" s="83">
        <f t="shared" si="1082"/>
        <v>1.2</v>
      </c>
      <c r="G3777" s="84">
        <f t="shared" ca="1" si="1088"/>
        <v>1</v>
      </c>
      <c r="H3777" s="81">
        <f ca="1">TRUNC(PRODUCT(G$10:G3776),15)</f>
        <v>1.40945772534528</v>
      </c>
      <c r="I3777" s="81">
        <f t="shared" ca="1" si="1089"/>
        <v>1.40945772534528</v>
      </c>
      <c r="J3777" s="81">
        <f t="shared" ca="1" si="1090"/>
        <v>1</v>
      </c>
      <c r="K3777" s="81">
        <f t="shared" ca="1" si="1091"/>
        <v>0</v>
      </c>
      <c r="L3777" s="85">
        <f>IF(VLOOKUP(A3777,$U$12:$AD$125,8)=VLOOKUP(A3776,$U$12:$AD$125,8),0,VLOOKUP(A3777,U$12:$AD$125,8))</f>
        <v>0</v>
      </c>
      <c r="M3777" s="86">
        <f>IF(L3777&gt;0,VLOOKUP(L3777,T$12:$AC$125,7),0)</f>
        <v>0</v>
      </c>
      <c r="N3777" s="81">
        <f t="shared" si="1083"/>
        <v>0</v>
      </c>
      <c r="O3777" s="81">
        <f t="shared" ca="1" si="1092"/>
        <v>0</v>
      </c>
      <c r="P3777" s="87" t="str">
        <f t="shared" si="1093"/>
        <v>A+J=</v>
      </c>
      <c r="Q3777" s="88">
        <f t="shared" si="1094"/>
        <v>46867</v>
      </c>
    </row>
    <row r="3778" spans="1:17" x14ac:dyDescent="0.2">
      <c r="A3778" s="79">
        <f t="shared" si="1084"/>
        <v>46850</v>
      </c>
      <c r="B3778" s="80" t="str">
        <f t="shared" ca="1" si="1085"/>
        <v>n.d</v>
      </c>
      <c r="C3778" s="81">
        <f t="shared" ca="1" si="1086"/>
        <v>487.07259923999999</v>
      </c>
      <c r="D3778" s="82">
        <f ca="1">IF(A3778&lt;$B$1,VLOOKUP(A3778,[1]DI!$A$4:$B$15000,2,FALSE),0)</f>
        <v>0</v>
      </c>
      <c r="E3778" s="81">
        <f t="shared" ca="1" si="1087"/>
        <v>0</v>
      </c>
      <c r="F3778" s="83">
        <f t="shared" si="1082"/>
        <v>1.2</v>
      </c>
      <c r="G3778" s="84">
        <f t="shared" ca="1" si="1088"/>
        <v>1</v>
      </c>
      <c r="H3778" s="81">
        <f ca="1">TRUNC(PRODUCT(G$10:G3777),15)</f>
        <v>1.40945772534528</v>
      </c>
      <c r="I3778" s="81">
        <f t="shared" ca="1" si="1089"/>
        <v>1.40945772534528</v>
      </c>
      <c r="J3778" s="81">
        <f t="shared" ca="1" si="1090"/>
        <v>1</v>
      </c>
      <c r="K3778" s="81">
        <f t="shared" ca="1" si="1091"/>
        <v>0</v>
      </c>
      <c r="L3778" s="85">
        <f>IF(VLOOKUP(A3778,$U$12:$AD$125,8)=VLOOKUP(A3777,$U$12:$AD$125,8),0,VLOOKUP(A3778,U$12:$AD$125,8))</f>
        <v>0</v>
      </c>
      <c r="M3778" s="86">
        <f>IF(L3778&gt;0,VLOOKUP(L3778,T$12:$AC$125,7),0)</f>
        <v>0</v>
      </c>
      <c r="N3778" s="81">
        <f t="shared" si="1083"/>
        <v>0</v>
      </c>
      <c r="O3778" s="81">
        <f t="shared" ca="1" si="1092"/>
        <v>0</v>
      </c>
      <c r="P3778" s="87" t="str">
        <f t="shared" si="1093"/>
        <v>A+J=</v>
      </c>
      <c r="Q3778" s="88">
        <f t="shared" si="1094"/>
        <v>46867</v>
      </c>
    </row>
    <row r="3779" spans="1:17" x14ac:dyDescent="0.2">
      <c r="A3779" s="79">
        <f t="shared" si="1084"/>
        <v>46851</v>
      </c>
      <c r="B3779" s="80" t="str">
        <f t="shared" ca="1" si="1085"/>
        <v>n.d</v>
      </c>
      <c r="C3779" s="81">
        <f t="shared" ca="1" si="1086"/>
        <v>487.07259923999999</v>
      </c>
      <c r="D3779" s="82">
        <f ca="1">IF(A3779&lt;$B$1,VLOOKUP(A3779,[1]DI!$A$4:$B$15000,2,FALSE),0)</f>
        <v>0</v>
      </c>
      <c r="E3779" s="81">
        <f t="shared" ca="1" si="1087"/>
        <v>0</v>
      </c>
      <c r="F3779" s="83">
        <f t="shared" si="1082"/>
        <v>1.2</v>
      </c>
      <c r="G3779" s="84">
        <f t="shared" ca="1" si="1088"/>
        <v>1</v>
      </c>
      <c r="H3779" s="81">
        <f ca="1">TRUNC(PRODUCT(G$10:G3778),15)</f>
        <v>1.40945772534528</v>
      </c>
      <c r="I3779" s="81">
        <f t="shared" ca="1" si="1089"/>
        <v>1.40945772534528</v>
      </c>
      <c r="J3779" s="81">
        <f t="shared" ca="1" si="1090"/>
        <v>1</v>
      </c>
      <c r="K3779" s="81">
        <f t="shared" ca="1" si="1091"/>
        <v>0</v>
      </c>
      <c r="L3779" s="85">
        <f>IF(VLOOKUP(A3779,$U$12:$AD$125,8)=VLOOKUP(A3778,$U$12:$AD$125,8),0,VLOOKUP(A3779,U$12:$AD$125,8))</f>
        <v>0</v>
      </c>
      <c r="M3779" s="86">
        <f>IF(L3779&gt;0,VLOOKUP(L3779,T$12:$AC$125,7),0)</f>
        <v>0</v>
      </c>
      <c r="N3779" s="81">
        <f t="shared" si="1083"/>
        <v>0</v>
      </c>
      <c r="O3779" s="81">
        <f t="shared" ca="1" si="1092"/>
        <v>0</v>
      </c>
      <c r="P3779" s="87" t="str">
        <f t="shared" si="1093"/>
        <v>A+J=</v>
      </c>
      <c r="Q3779" s="88">
        <f t="shared" si="1094"/>
        <v>46867</v>
      </c>
    </row>
    <row r="3780" spans="1:17" x14ac:dyDescent="0.2">
      <c r="A3780" s="79">
        <f t="shared" si="1084"/>
        <v>46852</v>
      </c>
      <c r="B3780" s="80" t="str">
        <f t="shared" ca="1" si="1085"/>
        <v>n.d</v>
      </c>
      <c r="C3780" s="81">
        <f t="shared" ca="1" si="1086"/>
        <v>487.07259923999999</v>
      </c>
      <c r="D3780" s="82">
        <f ca="1">IF(A3780&lt;$B$1,VLOOKUP(A3780,[1]DI!$A$4:$B$15000,2,FALSE),0)</f>
        <v>0</v>
      </c>
      <c r="E3780" s="81">
        <f t="shared" ca="1" si="1087"/>
        <v>0</v>
      </c>
      <c r="F3780" s="83">
        <f t="shared" si="1082"/>
        <v>1.2</v>
      </c>
      <c r="G3780" s="84">
        <f t="shared" ca="1" si="1088"/>
        <v>1</v>
      </c>
      <c r="H3780" s="81">
        <f ca="1">TRUNC(PRODUCT(G$10:G3779),15)</f>
        <v>1.40945772534528</v>
      </c>
      <c r="I3780" s="81">
        <f t="shared" ca="1" si="1089"/>
        <v>1.40945772534528</v>
      </c>
      <c r="J3780" s="81">
        <f t="shared" ca="1" si="1090"/>
        <v>1</v>
      </c>
      <c r="K3780" s="81">
        <f t="shared" ca="1" si="1091"/>
        <v>0</v>
      </c>
      <c r="L3780" s="85">
        <f>IF(VLOOKUP(A3780,$U$12:$AD$125,8)=VLOOKUP(A3779,$U$12:$AD$125,8),0,VLOOKUP(A3780,U$12:$AD$125,8))</f>
        <v>0</v>
      </c>
      <c r="M3780" s="86">
        <f>IF(L3780&gt;0,VLOOKUP(L3780,T$12:$AC$125,7),0)</f>
        <v>0</v>
      </c>
      <c r="N3780" s="81">
        <f t="shared" si="1083"/>
        <v>0</v>
      </c>
      <c r="O3780" s="81">
        <f t="shared" ca="1" si="1092"/>
        <v>0</v>
      </c>
      <c r="P3780" s="87" t="str">
        <f t="shared" si="1093"/>
        <v>A+J=</v>
      </c>
      <c r="Q3780" s="88">
        <f t="shared" si="1094"/>
        <v>46867</v>
      </c>
    </row>
    <row r="3781" spans="1:17" x14ac:dyDescent="0.2">
      <c r="A3781" s="79">
        <f t="shared" si="1084"/>
        <v>46853</v>
      </c>
      <c r="B3781" s="80" t="str">
        <f t="shared" ca="1" si="1085"/>
        <v>n.d</v>
      </c>
      <c r="C3781" s="81">
        <f t="shared" ca="1" si="1086"/>
        <v>487.07259923999999</v>
      </c>
      <c r="D3781" s="82">
        <f ca="1">IF(A3781&lt;$B$1,VLOOKUP(A3781,[1]DI!$A$4:$B$15000,2,FALSE),0)</f>
        <v>0</v>
      </c>
      <c r="E3781" s="81">
        <f t="shared" ca="1" si="1087"/>
        <v>0</v>
      </c>
      <c r="F3781" s="83">
        <f t="shared" si="1082"/>
        <v>1.2</v>
      </c>
      <c r="G3781" s="84">
        <f t="shared" ca="1" si="1088"/>
        <v>1</v>
      </c>
      <c r="H3781" s="81">
        <f ca="1">TRUNC(PRODUCT(G$10:G3780),15)</f>
        <v>1.40945772534528</v>
      </c>
      <c r="I3781" s="81">
        <f t="shared" ca="1" si="1089"/>
        <v>1.40945772534528</v>
      </c>
      <c r="J3781" s="81">
        <f t="shared" ca="1" si="1090"/>
        <v>1</v>
      </c>
      <c r="K3781" s="81">
        <f t="shared" ca="1" si="1091"/>
        <v>0</v>
      </c>
      <c r="L3781" s="85">
        <f>IF(VLOOKUP(A3781,$U$12:$AD$125,8)=VLOOKUP(A3780,$U$12:$AD$125,8),0,VLOOKUP(A3781,U$12:$AD$125,8))</f>
        <v>0</v>
      </c>
      <c r="M3781" s="86">
        <f>IF(L3781&gt;0,VLOOKUP(L3781,T$12:$AC$125,7),0)</f>
        <v>0</v>
      </c>
      <c r="N3781" s="81">
        <f t="shared" si="1083"/>
        <v>0</v>
      </c>
      <c r="O3781" s="81">
        <f t="shared" ca="1" si="1092"/>
        <v>0</v>
      </c>
      <c r="P3781" s="87" t="str">
        <f t="shared" si="1093"/>
        <v>A+J=</v>
      </c>
      <c r="Q3781" s="88">
        <f t="shared" si="1094"/>
        <v>46867</v>
      </c>
    </row>
    <row r="3782" spans="1:17" x14ac:dyDescent="0.2">
      <c r="A3782" s="79">
        <f t="shared" si="1084"/>
        <v>46854</v>
      </c>
      <c r="B3782" s="80" t="str">
        <f t="shared" ca="1" si="1085"/>
        <v>n.d</v>
      </c>
      <c r="C3782" s="81">
        <f t="shared" ca="1" si="1086"/>
        <v>487.07259923999999</v>
      </c>
      <c r="D3782" s="82">
        <f ca="1">IF(A3782&lt;$B$1,VLOOKUP(A3782,[1]DI!$A$4:$B$15000,2,FALSE),0)</f>
        <v>0</v>
      </c>
      <c r="E3782" s="81">
        <f t="shared" ca="1" si="1087"/>
        <v>0</v>
      </c>
      <c r="F3782" s="83">
        <f t="shared" si="1082"/>
        <v>1.2</v>
      </c>
      <c r="G3782" s="84">
        <f t="shared" ca="1" si="1088"/>
        <v>1</v>
      </c>
      <c r="H3782" s="81">
        <f ca="1">TRUNC(PRODUCT(G$10:G3781),15)</f>
        <v>1.40945772534528</v>
      </c>
      <c r="I3782" s="81">
        <f t="shared" ca="1" si="1089"/>
        <v>1.40945772534528</v>
      </c>
      <c r="J3782" s="81">
        <f t="shared" ca="1" si="1090"/>
        <v>1</v>
      </c>
      <c r="K3782" s="81">
        <f t="shared" ca="1" si="1091"/>
        <v>0</v>
      </c>
      <c r="L3782" s="85">
        <f>IF(VLOOKUP(A3782,$U$12:$AD$125,8)=VLOOKUP(A3781,$U$12:$AD$125,8),0,VLOOKUP(A3782,U$12:$AD$125,8))</f>
        <v>0</v>
      </c>
      <c r="M3782" s="86">
        <f>IF(L3782&gt;0,VLOOKUP(L3782,T$12:$AC$125,7),0)</f>
        <v>0</v>
      </c>
      <c r="N3782" s="81">
        <f t="shared" si="1083"/>
        <v>0</v>
      </c>
      <c r="O3782" s="81">
        <f t="shared" ca="1" si="1092"/>
        <v>0</v>
      </c>
      <c r="P3782" s="87" t="str">
        <f t="shared" si="1093"/>
        <v>A+J=</v>
      </c>
      <c r="Q3782" s="88">
        <f t="shared" si="1094"/>
        <v>46867</v>
      </c>
    </row>
    <row r="3783" spans="1:17" x14ac:dyDescent="0.2">
      <c r="A3783" s="79">
        <f t="shared" si="1084"/>
        <v>46855</v>
      </c>
      <c r="B3783" s="80" t="str">
        <f t="shared" ca="1" si="1085"/>
        <v>n.d</v>
      </c>
      <c r="C3783" s="81">
        <f t="shared" ca="1" si="1086"/>
        <v>487.07259923999999</v>
      </c>
      <c r="D3783" s="82">
        <f ca="1">IF(A3783&lt;$B$1,VLOOKUP(A3783,[1]DI!$A$4:$B$15000,2,FALSE),0)</f>
        <v>0</v>
      </c>
      <c r="E3783" s="81">
        <f t="shared" ca="1" si="1087"/>
        <v>0</v>
      </c>
      <c r="F3783" s="83">
        <f t="shared" si="1082"/>
        <v>1.2</v>
      </c>
      <c r="G3783" s="84">
        <f t="shared" ca="1" si="1088"/>
        <v>1</v>
      </c>
      <c r="H3783" s="81">
        <f ca="1">TRUNC(PRODUCT(G$10:G3782),15)</f>
        <v>1.40945772534528</v>
      </c>
      <c r="I3783" s="81">
        <f t="shared" ca="1" si="1089"/>
        <v>1.40945772534528</v>
      </c>
      <c r="J3783" s="81">
        <f t="shared" ca="1" si="1090"/>
        <v>1</v>
      </c>
      <c r="K3783" s="81">
        <f t="shared" ca="1" si="1091"/>
        <v>0</v>
      </c>
      <c r="L3783" s="85">
        <f>IF(VLOOKUP(A3783,$U$12:$AD$125,8)=VLOOKUP(A3782,$U$12:$AD$125,8),0,VLOOKUP(A3783,U$12:$AD$125,8))</f>
        <v>0</v>
      </c>
      <c r="M3783" s="86">
        <f>IF(L3783&gt;0,VLOOKUP(L3783,T$12:$AC$125,7),0)</f>
        <v>0</v>
      </c>
      <c r="N3783" s="81">
        <f t="shared" si="1083"/>
        <v>0</v>
      </c>
      <c r="O3783" s="81">
        <f t="shared" ca="1" si="1092"/>
        <v>0</v>
      </c>
      <c r="P3783" s="87" t="str">
        <f t="shared" si="1093"/>
        <v>A+J=</v>
      </c>
      <c r="Q3783" s="88">
        <f t="shared" si="1094"/>
        <v>46867</v>
      </c>
    </row>
    <row r="3784" spans="1:17" x14ac:dyDescent="0.2">
      <c r="A3784" s="79">
        <f t="shared" si="1084"/>
        <v>46856</v>
      </c>
      <c r="B3784" s="80" t="str">
        <f t="shared" ca="1" si="1085"/>
        <v>n.d</v>
      </c>
      <c r="C3784" s="81">
        <f t="shared" ca="1" si="1086"/>
        <v>487.07259923999999</v>
      </c>
      <c r="D3784" s="82">
        <f ca="1">IF(A3784&lt;$B$1,VLOOKUP(A3784,[1]DI!$A$4:$B$15000,2,FALSE),0)</f>
        <v>0</v>
      </c>
      <c r="E3784" s="81">
        <f t="shared" ca="1" si="1087"/>
        <v>0</v>
      </c>
      <c r="F3784" s="83">
        <f t="shared" si="1082"/>
        <v>1.2</v>
      </c>
      <c r="G3784" s="84">
        <f t="shared" ca="1" si="1088"/>
        <v>1</v>
      </c>
      <c r="H3784" s="81">
        <f ca="1">TRUNC(PRODUCT(G$10:G3783),15)</f>
        <v>1.40945772534528</v>
      </c>
      <c r="I3784" s="81">
        <f t="shared" ca="1" si="1089"/>
        <v>1.40945772534528</v>
      </c>
      <c r="J3784" s="81">
        <f t="shared" ca="1" si="1090"/>
        <v>1</v>
      </c>
      <c r="K3784" s="81">
        <f t="shared" ca="1" si="1091"/>
        <v>0</v>
      </c>
      <c r="L3784" s="85">
        <f>IF(VLOOKUP(A3784,$U$12:$AD$125,8)=VLOOKUP(A3783,$U$12:$AD$125,8),0,VLOOKUP(A3784,U$12:$AD$125,8))</f>
        <v>0</v>
      </c>
      <c r="M3784" s="86">
        <f>IF(L3784&gt;0,VLOOKUP(L3784,T$12:$AC$125,7),0)</f>
        <v>0</v>
      </c>
      <c r="N3784" s="81">
        <f t="shared" si="1083"/>
        <v>0</v>
      </c>
      <c r="O3784" s="81">
        <f t="shared" ca="1" si="1092"/>
        <v>0</v>
      </c>
      <c r="P3784" s="87" t="str">
        <f t="shared" si="1093"/>
        <v>A+J=</v>
      </c>
      <c r="Q3784" s="88">
        <f t="shared" si="1094"/>
        <v>46867</v>
      </c>
    </row>
    <row r="3785" spans="1:17" x14ac:dyDescent="0.2">
      <c r="A3785" s="79">
        <f t="shared" si="1084"/>
        <v>46857</v>
      </c>
      <c r="B3785" s="80" t="str">
        <f t="shared" ca="1" si="1085"/>
        <v>n.d</v>
      </c>
      <c r="C3785" s="81">
        <f t="shared" ca="1" si="1086"/>
        <v>487.07259923999999</v>
      </c>
      <c r="D3785" s="82">
        <f ca="1">IF(A3785&lt;$B$1,VLOOKUP(A3785,[1]DI!$A$4:$B$15000,2,FALSE),0)</f>
        <v>0</v>
      </c>
      <c r="E3785" s="81">
        <f t="shared" ca="1" si="1087"/>
        <v>0</v>
      </c>
      <c r="F3785" s="83">
        <f t="shared" si="1082"/>
        <v>1.2</v>
      </c>
      <c r="G3785" s="84">
        <f t="shared" ca="1" si="1088"/>
        <v>1</v>
      </c>
      <c r="H3785" s="81">
        <f ca="1">TRUNC(PRODUCT(G$10:G3784),15)</f>
        <v>1.40945772534528</v>
      </c>
      <c r="I3785" s="81">
        <f t="shared" ca="1" si="1089"/>
        <v>1.40945772534528</v>
      </c>
      <c r="J3785" s="81">
        <f t="shared" ca="1" si="1090"/>
        <v>1</v>
      </c>
      <c r="K3785" s="81">
        <f t="shared" ca="1" si="1091"/>
        <v>0</v>
      </c>
      <c r="L3785" s="85">
        <f>IF(VLOOKUP(A3785,$U$12:$AD$125,8)=VLOOKUP(A3784,$U$12:$AD$125,8),0,VLOOKUP(A3785,U$12:$AD$125,8))</f>
        <v>0</v>
      </c>
      <c r="M3785" s="86">
        <f>IF(L3785&gt;0,VLOOKUP(L3785,T$12:$AC$125,7),0)</f>
        <v>0</v>
      </c>
      <c r="N3785" s="81">
        <f t="shared" si="1083"/>
        <v>0</v>
      </c>
      <c r="O3785" s="81">
        <f t="shared" ca="1" si="1092"/>
        <v>0</v>
      </c>
      <c r="P3785" s="87" t="str">
        <f t="shared" si="1093"/>
        <v>A+J=</v>
      </c>
      <c r="Q3785" s="88">
        <f t="shared" si="1094"/>
        <v>46867</v>
      </c>
    </row>
    <row r="3786" spans="1:17" x14ac:dyDescent="0.2">
      <c r="A3786" s="79">
        <f t="shared" si="1084"/>
        <v>46858</v>
      </c>
      <c r="B3786" s="80" t="str">
        <f t="shared" ca="1" si="1085"/>
        <v>n.d</v>
      </c>
      <c r="C3786" s="81">
        <f t="shared" ca="1" si="1086"/>
        <v>487.07259923999999</v>
      </c>
      <c r="D3786" s="82">
        <f ca="1">IF(A3786&lt;$B$1,VLOOKUP(A3786,[1]DI!$A$4:$B$15000,2,FALSE),0)</f>
        <v>0</v>
      </c>
      <c r="E3786" s="81">
        <f t="shared" ca="1" si="1087"/>
        <v>0</v>
      </c>
      <c r="F3786" s="83">
        <f t="shared" ref="F3786:F3849" si="1095">IF(A3786&gt;$H$2,$I$3,$I$2)</f>
        <v>1.2</v>
      </c>
      <c r="G3786" s="84">
        <f t="shared" ca="1" si="1088"/>
        <v>1</v>
      </c>
      <c r="H3786" s="81">
        <f ca="1">TRUNC(PRODUCT(G$10:G3785),15)</f>
        <v>1.40945772534528</v>
      </c>
      <c r="I3786" s="81">
        <f t="shared" ca="1" si="1089"/>
        <v>1.40945772534528</v>
      </c>
      <c r="J3786" s="81">
        <f t="shared" ca="1" si="1090"/>
        <v>1</v>
      </c>
      <c r="K3786" s="81">
        <f t="shared" ca="1" si="1091"/>
        <v>0</v>
      </c>
      <c r="L3786" s="85">
        <f>IF(VLOOKUP(A3786,$U$12:$AD$125,8)=VLOOKUP(A3785,$U$12:$AD$125,8),0,VLOOKUP(A3786,U$12:$AD$125,8))</f>
        <v>0</v>
      </c>
      <c r="M3786" s="86">
        <f>IF(L3786&gt;0,VLOOKUP(L3786,T$12:$AC$125,7),0)</f>
        <v>0</v>
      </c>
      <c r="N3786" s="81">
        <f t="shared" si="1083"/>
        <v>0</v>
      </c>
      <c r="O3786" s="81">
        <f t="shared" ca="1" si="1092"/>
        <v>0</v>
      </c>
      <c r="P3786" s="87" t="str">
        <f t="shared" si="1093"/>
        <v>A+J=</v>
      </c>
      <c r="Q3786" s="88">
        <f t="shared" si="1094"/>
        <v>46867</v>
      </c>
    </row>
    <row r="3787" spans="1:17" x14ac:dyDescent="0.2">
      <c r="A3787" s="79">
        <f t="shared" si="1084"/>
        <v>46859</v>
      </c>
      <c r="B3787" s="80" t="str">
        <f t="shared" ca="1" si="1085"/>
        <v>n.d</v>
      </c>
      <c r="C3787" s="81">
        <f t="shared" ca="1" si="1086"/>
        <v>487.07259923999999</v>
      </c>
      <c r="D3787" s="82">
        <f ca="1">IF(A3787&lt;$B$1,VLOOKUP(A3787,[1]DI!$A$4:$B$15000,2,FALSE),0)</f>
        <v>0</v>
      </c>
      <c r="E3787" s="81">
        <f t="shared" ca="1" si="1087"/>
        <v>0</v>
      </c>
      <c r="F3787" s="83">
        <f t="shared" si="1095"/>
        <v>1.2</v>
      </c>
      <c r="G3787" s="84">
        <f t="shared" ca="1" si="1088"/>
        <v>1</v>
      </c>
      <c r="H3787" s="81">
        <f ca="1">TRUNC(PRODUCT(G$10:G3786),15)</f>
        <v>1.40945772534528</v>
      </c>
      <c r="I3787" s="81">
        <f t="shared" ca="1" si="1089"/>
        <v>1.40945772534528</v>
      </c>
      <c r="J3787" s="81">
        <f t="shared" ca="1" si="1090"/>
        <v>1</v>
      </c>
      <c r="K3787" s="81">
        <f t="shared" ca="1" si="1091"/>
        <v>0</v>
      </c>
      <c r="L3787" s="85">
        <f>IF(VLOOKUP(A3787,$U$12:$AD$125,8)=VLOOKUP(A3786,$U$12:$AD$125,8),0,VLOOKUP(A3787,U$12:$AD$125,8))</f>
        <v>0</v>
      </c>
      <c r="M3787" s="86">
        <f>IF(L3787&gt;0,VLOOKUP(L3787,T$12:$AC$125,7),0)</f>
        <v>0</v>
      </c>
      <c r="N3787" s="81">
        <f t="shared" ref="N3787:N3850" si="1096">IF(M3787&gt;0,(C3787*M3787),0)</f>
        <v>0</v>
      </c>
      <c r="O3787" s="81">
        <f t="shared" ca="1" si="1092"/>
        <v>0</v>
      </c>
      <c r="P3787" s="87" t="str">
        <f t="shared" si="1093"/>
        <v>A+J=</v>
      </c>
      <c r="Q3787" s="88">
        <f t="shared" si="1094"/>
        <v>46867</v>
      </c>
    </row>
    <row r="3788" spans="1:17" x14ac:dyDescent="0.2">
      <c r="A3788" s="79">
        <f t="shared" si="1084"/>
        <v>46860</v>
      </c>
      <c r="B3788" s="80" t="str">
        <f t="shared" ca="1" si="1085"/>
        <v>n.d</v>
      </c>
      <c r="C3788" s="81">
        <f t="shared" ca="1" si="1086"/>
        <v>487.07259923999999</v>
      </c>
      <c r="D3788" s="82">
        <f ca="1">IF(A3788&lt;$B$1,VLOOKUP(A3788,[1]DI!$A$4:$B$15000,2,FALSE),0)</f>
        <v>0</v>
      </c>
      <c r="E3788" s="81">
        <f t="shared" ca="1" si="1087"/>
        <v>0</v>
      </c>
      <c r="F3788" s="83">
        <f t="shared" si="1095"/>
        <v>1.2</v>
      </c>
      <c r="G3788" s="84">
        <f t="shared" ca="1" si="1088"/>
        <v>1</v>
      </c>
      <c r="H3788" s="81">
        <f ca="1">TRUNC(PRODUCT(G$10:G3787),15)</f>
        <v>1.40945772534528</v>
      </c>
      <c r="I3788" s="81">
        <f t="shared" ca="1" si="1089"/>
        <v>1.40945772534528</v>
      </c>
      <c r="J3788" s="81">
        <f t="shared" ca="1" si="1090"/>
        <v>1</v>
      </c>
      <c r="K3788" s="81">
        <f t="shared" ca="1" si="1091"/>
        <v>0</v>
      </c>
      <c r="L3788" s="85">
        <f>IF(VLOOKUP(A3788,$U$12:$AD$125,8)=VLOOKUP(A3787,$U$12:$AD$125,8),0,VLOOKUP(A3788,U$12:$AD$125,8))</f>
        <v>0</v>
      </c>
      <c r="M3788" s="86">
        <f>IF(L3788&gt;0,VLOOKUP(L3788,T$12:$AC$125,7),0)</f>
        <v>0</v>
      </c>
      <c r="N3788" s="81">
        <f t="shared" si="1096"/>
        <v>0</v>
      </c>
      <c r="O3788" s="81">
        <f t="shared" ca="1" si="1092"/>
        <v>0</v>
      </c>
      <c r="P3788" s="87" t="str">
        <f t="shared" si="1093"/>
        <v>A+J=</v>
      </c>
      <c r="Q3788" s="88">
        <f t="shared" si="1094"/>
        <v>46867</v>
      </c>
    </row>
    <row r="3789" spans="1:17" x14ac:dyDescent="0.2">
      <c r="A3789" s="79">
        <f t="shared" si="1084"/>
        <v>46861</v>
      </c>
      <c r="B3789" s="80" t="str">
        <f t="shared" ca="1" si="1085"/>
        <v>n.d</v>
      </c>
      <c r="C3789" s="81">
        <f t="shared" ca="1" si="1086"/>
        <v>487.07259923999999</v>
      </c>
      <c r="D3789" s="82">
        <f ca="1">IF(A3789&lt;$B$1,VLOOKUP(A3789,[1]DI!$A$4:$B$15000,2,FALSE),0)</f>
        <v>0</v>
      </c>
      <c r="E3789" s="81">
        <f t="shared" ca="1" si="1087"/>
        <v>0</v>
      </c>
      <c r="F3789" s="83">
        <f t="shared" si="1095"/>
        <v>1.2</v>
      </c>
      <c r="G3789" s="84">
        <f t="shared" ca="1" si="1088"/>
        <v>1</v>
      </c>
      <c r="H3789" s="81">
        <f ca="1">TRUNC(PRODUCT(G$10:G3788),15)</f>
        <v>1.40945772534528</v>
      </c>
      <c r="I3789" s="81">
        <f t="shared" ca="1" si="1089"/>
        <v>1.40945772534528</v>
      </c>
      <c r="J3789" s="81">
        <f t="shared" ca="1" si="1090"/>
        <v>1</v>
      </c>
      <c r="K3789" s="81">
        <f t="shared" ca="1" si="1091"/>
        <v>0</v>
      </c>
      <c r="L3789" s="85">
        <f>IF(VLOOKUP(A3789,$U$12:$AD$125,8)=VLOOKUP(A3788,$U$12:$AD$125,8),0,VLOOKUP(A3789,U$12:$AD$125,8))</f>
        <v>0</v>
      </c>
      <c r="M3789" s="86">
        <f>IF(L3789&gt;0,VLOOKUP(L3789,T$12:$AC$125,7),0)</f>
        <v>0</v>
      </c>
      <c r="N3789" s="81">
        <f t="shared" si="1096"/>
        <v>0</v>
      </c>
      <c r="O3789" s="81">
        <f t="shared" ca="1" si="1092"/>
        <v>0</v>
      </c>
      <c r="P3789" s="87" t="str">
        <f t="shared" si="1093"/>
        <v>A+J=</v>
      </c>
      <c r="Q3789" s="88">
        <f t="shared" si="1094"/>
        <v>46867</v>
      </c>
    </row>
    <row r="3790" spans="1:17" x14ac:dyDescent="0.2">
      <c r="A3790" s="79">
        <f t="shared" ref="A3790:A3853" si="1097">(A3789+1)</f>
        <v>46862</v>
      </c>
      <c r="B3790" s="80" t="str">
        <f t="shared" ca="1" si="1085"/>
        <v>n.d</v>
      </c>
      <c r="C3790" s="81">
        <f t="shared" ca="1" si="1086"/>
        <v>487.07259923999999</v>
      </c>
      <c r="D3790" s="82">
        <f ca="1">IF(A3790&lt;$B$1,VLOOKUP(A3790,[1]DI!$A$4:$B$15000,2,FALSE),0)</f>
        <v>0</v>
      </c>
      <c r="E3790" s="81">
        <f t="shared" ca="1" si="1087"/>
        <v>0</v>
      </c>
      <c r="F3790" s="83">
        <f t="shared" si="1095"/>
        <v>1.2</v>
      </c>
      <c r="G3790" s="84">
        <f t="shared" ca="1" si="1088"/>
        <v>1</v>
      </c>
      <c r="H3790" s="81">
        <f ca="1">TRUNC(PRODUCT(G$10:G3789),15)</f>
        <v>1.40945772534528</v>
      </c>
      <c r="I3790" s="81">
        <f t="shared" ca="1" si="1089"/>
        <v>1.40945772534528</v>
      </c>
      <c r="J3790" s="81">
        <f t="shared" ca="1" si="1090"/>
        <v>1</v>
      </c>
      <c r="K3790" s="81">
        <f t="shared" ca="1" si="1091"/>
        <v>0</v>
      </c>
      <c r="L3790" s="85">
        <f>IF(VLOOKUP(A3790,$U$12:$AD$125,8)=VLOOKUP(A3789,$U$12:$AD$125,8),0,VLOOKUP(A3790,U$12:$AD$125,8))</f>
        <v>0</v>
      </c>
      <c r="M3790" s="86">
        <f>IF(L3790&gt;0,VLOOKUP(L3790,T$12:$AC$125,7),0)</f>
        <v>0</v>
      </c>
      <c r="N3790" s="81">
        <f t="shared" si="1096"/>
        <v>0</v>
      </c>
      <c r="O3790" s="81">
        <f t="shared" ca="1" si="1092"/>
        <v>0</v>
      </c>
      <c r="P3790" s="87" t="str">
        <f t="shared" si="1093"/>
        <v>A+J=</v>
      </c>
      <c r="Q3790" s="88">
        <f t="shared" si="1094"/>
        <v>46867</v>
      </c>
    </row>
    <row r="3791" spans="1:17" x14ac:dyDescent="0.2">
      <c r="A3791" s="79">
        <f t="shared" si="1097"/>
        <v>46863</v>
      </c>
      <c r="B3791" s="80" t="str">
        <f t="shared" ca="1" si="1085"/>
        <v>n.d</v>
      </c>
      <c r="C3791" s="81">
        <f t="shared" ca="1" si="1086"/>
        <v>487.07259923999999</v>
      </c>
      <c r="D3791" s="82">
        <f ca="1">IF(A3791&lt;$B$1,VLOOKUP(A3791,[1]DI!$A$4:$B$15000,2,FALSE),0)</f>
        <v>0</v>
      </c>
      <c r="E3791" s="81">
        <f t="shared" ca="1" si="1087"/>
        <v>0</v>
      </c>
      <c r="F3791" s="83">
        <f t="shared" si="1095"/>
        <v>1.2</v>
      </c>
      <c r="G3791" s="84">
        <f t="shared" ca="1" si="1088"/>
        <v>1</v>
      </c>
      <c r="H3791" s="81">
        <f ca="1">TRUNC(PRODUCT(G$10:G3790),15)</f>
        <v>1.40945772534528</v>
      </c>
      <c r="I3791" s="81">
        <f t="shared" ca="1" si="1089"/>
        <v>1.40945772534528</v>
      </c>
      <c r="J3791" s="81">
        <f t="shared" ca="1" si="1090"/>
        <v>1</v>
      </c>
      <c r="K3791" s="81">
        <f t="shared" ca="1" si="1091"/>
        <v>0</v>
      </c>
      <c r="L3791" s="85">
        <f>IF(VLOOKUP(A3791,$U$12:$AD$125,8)=VLOOKUP(A3790,$U$12:$AD$125,8),0,VLOOKUP(A3791,U$12:$AD$125,8))</f>
        <v>0</v>
      </c>
      <c r="M3791" s="86">
        <f>IF(L3791&gt;0,VLOOKUP(L3791,T$12:$AC$125,7),0)</f>
        <v>0</v>
      </c>
      <c r="N3791" s="81">
        <f t="shared" si="1096"/>
        <v>0</v>
      </c>
      <c r="O3791" s="81">
        <f t="shared" ca="1" si="1092"/>
        <v>0</v>
      </c>
      <c r="P3791" s="87" t="str">
        <f t="shared" si="1093"/>
        <v>A+J=</v>
      </c>
      <c r="Q3791" s="88">
        <f t="shared" si="1094"/>
        <v>46867</v>
      </c>
    </row>
    <row r="3792" spans="1:17" x14ac:dyDescent="0.2">
      <c r="A3792" s="79">
        <f t="shared" si="1097"/>
        <v>46864</v>
      </c>
      <c r="B3792" s="80" t="str">
        <f t="shared" ca="1" si="1085"/>
        <v>n.d</v>
      </c>
      <c r="C3792" s="81">
        <f t="shared" ca="1" si="1086"/>
        <v>487.07259923999999</v>
      </c>
      <c r="D3792" s="82">
        <f ca="1">IF(A3792&lt;$B$1,VLOOKUP(A3792,[1]DI!$A$4:$B$15000,2,FALSE),0)</f>
        <v>0</v>
      </c>
      <c r="E3792" s="81">
        <f t="shared" ca="1" si="1087"/>
        <v>0</v>
      </c>
      <c r="F3792" s="83">
        <f t="shared" si="1095"/>
        <v>1.2</v>
      </c>
      <c r="G3792" s="84">
        <f t="shared" ca="1" si="1088"/>
        <v>1</v>
      </c>
      <c r="H3792" s="81">
        <f ca="1">TRUNC(PRODUCT(G$10:G3791),15)</f>
        <v>1.40945772534528</v>
      </c>
      <c r="I3792" s="81">
        <f t="shared" ca="1" si="1089"/>
        <v>1.40945772534528</v>
      </c>
      <c r="J3792" s="81">
        <f t="shared" ca="1" si="1090"/>
        <v>1</v>
      </c>
      <c r="K3792" s="81">
        <f t="shared" ca="1" si="1091"/>
        <v>0</v>
      </c>
      <c r="L3792" s="85">
        <f>IF(VLOOKUP(A3792,$U$12:$AD$125,8)=VLOOKUP(A3791,$U$12:$AD$125,8),0,VLOOKUP(A3792,U$12:$AD$125,8))</f>
        <v>0</v>
      </c>
      <c r="M3792" s="86">
        <f>IF(L3792&gt;0,VLOOKUP(L3792,T$12:$AC$125,7),0)</f>
        <v>0</v>
      </c>
      <c r="N3792" s="81">
        <f t="shared" si="1096"/>
        <v>0</v>
      </c>
      <c r="O3792" s="81">
        <f t="shared" ca="1" si="1092"/>
        <v>0</v>
      </c>
      <c r="P3792" s="87" t="str">
        <f t="shared" si="1093"/>
        <v>A+J=</v>
      </c>
      <c r="Q3792" s="88">
        <f t="shared" si="1094"/>
        <v>46867</v>
      </c>
    </row>
    <row r="3793" spans="1:17" x14ac:dyDescent="0.2">
      <c r="A3793" s="79">
        <f t="shared" si="1097"/>
        <v>46865</v>
      </c>
      <c r="B3793" s="80" t="str">
        <f t="shared" ca="1" si="1085"/>
        <v>n.d</v>
      </c>
      <c r="C3793" s="81">
        <f t="shared" ca="1" si="1086"/>
        <v>487.07259923999999</v>
      </c>
      <c r="D3793" s="82">
        <f ca="1">IF(A3793&lt;$B$1,VLOOKUP(A3793,[1]DI!$A$4:$B$15000,2,FALSE),0)</f>
        <v>0</v>
      </c>
      <c r="E3793" s="81">
        <f t="shared" ca="1" si="1087"/>
        <v>0</v>
      </c>
      <c r="F3793" s="83">
        <f t="shared" si="1095"/>
        <v>1.2</v>
      </c>
      <c r="G3793" s="84">
        <f t="shared" ca="1" si="1088"/>
        <v>1</v>
      </c>
      <c r="H3793" s="81">
        <f ca="1">TRUNC(PRODUCT(G$10:G3792),15)</f>
        <v>1.40945772534528</v>
      </c>
      <c r="I3793" s="81">
        <f t="shared" ca="1" si="1089"/>
        <v>1.40945772534528</v>
      </c>
      <c r="J3793" s="81">
        <f t="shared" ca="1" si="1090"/>
        <v>1</v>
      </c>
      <c r="K3793" s="81">
        <f t="shared" ca="1" si="1091"/>
        <v>0</v>
      </c>
      <c r="L3793" s="85">
        <f>IF(VLOOKUP(A3793,$U$12:$AD$125,8)=VLOOKUP(A3792,$U$12:$AD$125,8),0,VLOOKUP(A3793,U$12:$AD$125,8))</f>
        <v>0</v>
      </c>
      <c r="M3793" s="86">
        <f>IF(L3793&gt;0,VLOOKUP(L3793,T$12:$AC$125,7),0)</f>
        <v>0</v>
      </c>
      <c r="N3793" s="81">
        <f t="shared" si="1096"/>
        <v>0</v>
      </c>
      <c r="O3793" s="81">
        <f t="shared" ca="1" si="1092"/>
        <v>0</v>
      </c>
      <c r="P3793" s="87" t="str">
        <f t="shared" si="1093"/>
        <v>A+J=</v>
      </c>
      <c r="Q3793" s="88">
        <f t="shared" si="1094"/>
        <v>46867</v>
      </c>
    </row>
    <row r="3794" spans="1:17" x14ac:dyDescent="0.2">
      <c r="A3794" s="79">
        <f t="shared" si="1097"/>
        <v>46866</v>
      </c>
      <c r="B3794" s="80" t="str">
        <f t="shared" ca="1" si="1085"/>
        <v>n.d</v>
      </c>
      <c r="C3794" s="81">
        <f t="shared" ca="1" si="1086"/>
        <v>487.07259923999999</v>
      </c>
      <c r="D3794" s="82">
        <f ca="1">IF(A3794&lt;$B$1,VLOOKUP(A3794,[1]DI!$A$4:$B$15000,2,FALSE),0)</f>
        <v>0</v>
      </c>
      <c r="E3794" s="81">
        <f t="shared" ca="1" si="1087"/>
        <v>0</v>
      </c>
      <c r="F3794" s="83">
        <f t="shared" si="1095"/>
        <v>1.2</v>
      </c>
      <c r="G3794" s="84">
        <f t="shared" ca="1" si="1088"/>
        <v>1</v>
      </c>
      <c r="H3794" s="81">
        <f ca="1">TRUNC(PRODUCT(G$10:G3793),15)</f>
        <v>1.40945772534528</v>
      </c>
      <c r="I3794" s="81">
        <f t="shared" ca="1" si="1089"/>
        <v>1.40945772534528</v>
      </c>
      <c r="J3794" s="81">
        <f t="shared" ca="1" si="1090"/>
        <v>1</v>
      </c>
      <c r="K3794" s="81">
        <f t="shared" ca="1" si="1091"/>
        <v>0</v>
      </c>
      <c r="L3794" s="85">
        <f>IF(VLOOKUP(A3794,$U$12:$AD$125,8)=VLOOKUP(A3793,$U$12:$AD$125,8),0,VLOOKUP(A3794,U$12:$AD$125,8))</f>
        <v>0</v>
      </c>
      <c r="M3794" s="86">
        <f>IF(L3794&gt;0,VLOOKUP(L3794,T$12:$AC$125,7),0)</f>
        <v>0</v>
      </c>
      <c r="N3794" s="81">
        <f t="shared" si="1096"/>
        <v>0</v>
      </c>
      <c r="O3794" s="81">
        <f t="shared" ca="1" si="1092"/>
        <v>0</v>
      </c>
      <c r="P3794" s="87" t="str">
        <f t="shared" si="1093"/>
        <v>A+J=</v>
      </c>
      <c r="Q3794" s="88">
        <f t="shared" si="1094"/>
        <v>46867</v>
      </c>
    </row>
    <row r="3795" spans="1:17" x14ac:dyDescent="0.2">
      <c r="A3795" s="79">
        <f t="shared" si="1097"/>
        <v>46867</v>
      </c>
      <c r="B3795" s="80" t="str">
        <f t="shared" ca="1" si="1085"/>
        <v>n.d</v>
      </c>
      <c r="C3795" s="81">
        <f t="shared" ca="1" si="1086"/>
        <v>487.07259923999999</v>
      </c>
      <c r="D3795" s="82">
        <f ca="1">IF(A3795&lt;$B$1,VLOOKUP(A3795,[1]DI!$A$4:$B$15000,2,FALSE),0)</f>
        <v>0</v>
      </c>
      <c r="E3795" s="81">
        <f t="shared" ca="1" si="1087"/>
        <v>0</v>
      </c>
      <c r="F3795" s="83">
        <f t="shared" si="1095"/>
        <v>1.2</v>
      </c>
      <c r="G3795" s="84">
        <f t="shared" ca="1" si="1088"/>
        <v>1</v>
      </c>
      <c r="H3795" s="81">
        <f ca="1">TRUNC(PRODUCT(G$10:G3794),15)</f>
        <v>1.40945772534528</v>
      </c>
      <c r="I3795" s="81">
        <f t="shared" ca="1" si="1089"/>
        <v>1.40945772534528</v>
      </c>
      <c r="J3795" s="81">
        <f t="shared" ca="1" si="1090"/>
        <v>1</v>
      </c>
      <c r="K3795" s="81">
        <f t="shared" ca="1" si="1091"/>
        <v>0</v>
      </c>
      <c r="L3795" s="85">
        <f>IF(VLOOKUP(A3795,$U$12:$AD$125,8)=VLOOKUP(A3794,$U$12:$AD$125,8),0,VLOOKUP(A3795,U$12:$AD$125,8))</f>
        <v>13</v>
      </c>
      <c r="M3795" s="86">
        <f>IF(L3795&gt;0,VLOOKUP(L3795,T$12:$AC$125,7),0)</f>
        <v>0.33329999999999999</v>
      </c>
      <c r="N3795" s="81">
        <f t="shared" ca="1" si="1096"/>
        <v>162.341297326692</v>
      </c>
      <c r="O3795" s="81">
        <f t="shared" ca="1" si="1092"/>
        <v>162.341297326692</v>
      </c>
      <c r="P3795" s="87" t="str">
        <f t="shared" si="1093"/>
        <v>A+J=</v>
      </c>
      <c r="Q3795" s="88">
        <f t="shared" si="1094"/>
        <v>46867</v>
      </c>
    </row>
    <row r="3796" spans="1:17" x14ac:dyDescent="0.2">
      <c r="A3796" s="79">
        <f t="shared" si="1097"/>
        <v>46868</v>
      </c>
      <c r="B3796" s="80" t="str">
        <f t="shared" ca="1" si="1085"/>
        <v>n.d</v>
      </c>
      <c r="C3796" s="81">
        <f t="shared" ca="1" si="1086"/>
        <v>324.73130191000001</v>
      </c>
      <c r="D3796" s="82">
        <f ca="1">IF(A3796&lt;$B$1,VLOOKUP(A3796,[1]DI!$A$4:$B$15000,2,FALSE),0)</f>
        <v>0</v>
      </c>
      <c r="E3796" s="81">
        <f t="shared" ca="1" si="1087"/>
        <v>0</v>
      </c>
      <c r="F3796" s="83">
        <f t="shared" si="1095"/>
        <v>1.2</v>
      </c>
      <c r="G3796" s="84">
        <f t="shared" ca="1" si="1088"/>
        <v>1</v>
      </c>
      <c r="H3796" s="81">
        <f ca="1">TRUNC(PRODUCT(G$10:G3795),15)</f>
        <v>1.40945772534528</v>
      </c>
      <c r="I3796" s="81">
        <f t="shared" ca="1" si="1089"/>
        <v>1.40945772534528</v>
      </c>
      <c r="J3796" s="81">
        <f t="shared" ca="1" si="1090"/>
        <v>1</v>
      </c>
      <c r="K3796" s="81">
        <f t="shared" ca="1" si="1091"/>
        <v>0</v>
      </c>
      <c r="L3796" s="85">
        <f>IF(VLOOKUP(A3796,$U$12:$AD$125,8)=VLOOKUP(A3795,$U$12:$AD$125,8),0,VLOOKUP(A3796,U$12:$AD$125,8))</f>
        <v>0</v>
      </c>
      <c r="M3796" s="86">
        <f>IF(L3796&gt;0,VLOOKUP(L3796,T$12:$AC$125,7),0)</f>
        <v>0</v>
      </c>
      <c r="N3796" s="81">
        <f t="shared" si="1096"/>
        <v>0</v>
      </c>
      <c r="O3796" s="81">
        <f t="shared" ca="1" si="1092"/>
        <v>0</v>
      </c>
      <c r="P3796" s="87" t="str">
        <f t="shared" si="1093"/>
        <v>J=</v>
      </c>
      <c r="Q3796" s="88">
        <f t="shared" si="1094"/>
        <v>47050</v>
      </c>
    </row>
    <row r="3797" spans="1:17" x14ac:dyDescent="0.2">
      <c r="A3797" s="79">
        <f t="shared" si="1097"/>
        <v>46869</v>
      </c>
      <c r="B3797" s="80" t="str">
        <f t="shared" ca="1" si="1085"/>
        <v>n.d</v>
      </c>
      <c r="C3797" s="81">
        <f t="shared" ca="1" si="1086"/>
        <v>324.73130191000001</v>
      </c>
      <c r="D3797" s="82">
        <f ca="1">IF(A3797&lt;$B$1,VLOOKUP(A3797,[1]DI!$A$4:$B$15000,2,FALSE),0)</f>
        <v>0</v>
      </c>
      <c r="E3797" s="81">
        <f t="shared" ca="1" si="1087"/>
        <v>0</v>
      </c>
      <c r="F3797" s="83">
        <f t="shared" si="1095"/>
        <v>1.2</v>
      </c>
      <c r="G3797" s="84">
        <f t="shared" ca="1" si="1088"/>
        <v>1</v>
      </c>
      <c r="H3797" s="81">
        <f ca="1">TRUNC(PRODUCT(G$10:G3796),15)</f>
        <v>1.40945772534528</v>
      </c>
      <c r="I3797" s="81">
        <f t="shared" ca="1" si="1089"/>
        <v>1.40945772534528</v>
      </c>
      <c r="J3797" s="81">
        <f t="shared" ca="1" si="1090"/>
        <v>1</v>
      </c>
      <c r="K3797" s="81">
        <f t="shared" ca="1" si="1091"/>
        <v>0</v>
      </c>
      <c r="L3797" s="85">
        <f>IF(VLOOKUP(A3797,$U$12:$AD$125,8)=VLOOKUP(A3796,$U$12:$AD$125,8),0,VLOOKUP(A3797,U$12:$AD$125,8))</f>
        <v>0</v>
      </c>
      <c r="M3797" s="86">
        <f>IF(L3797&gt;0,VLOOKUP(L3797,T$12:$AC$125,7),0)</f>
        <v>0</v>
      </c>
      <c r="N3797" s="81">
        <f t="shared" si="1096"/>
        <v>0</v>
      </c>
      <c r="O3797" s="81">
        <f t="shared" ca="1" si="1092"/>
        <v>0</v>
      </c>
      <c r="P3797" s="87" t="str">
        <f t="shared" si="1093"/>
        <v>J=</v>
      </c>
      <c r="Q3797" s="88">
        <f t="shared" si="1094"/>
        <v>47050</v>
      </c>
    </row>
    <row r="3798" spans="1:17" x14ac:dyDescent="0.2">
      <c r="A3798" s="79">
        <f t="shared" si="1097"/>
        <v>46870</v>
      </c>
      <c r="B3798" s="80" t="str">
        <f t="shared" ca="1" si="1085"/>
        <v>n.d</v>
      </c>
      <c r="C3798" s="81">
        <f t="shared" ca="1" si="1086"/>
        <v>324.73130191000001</v>
      </c>
      <c r="D3798" s="82">
        <f ca="1">IF(A3798&lt;$B$1,VLOOKUP(A3798,[1]DI!$A$4:$B$15000,2,FALSE),0)</f>
        <v>0</v>
      </c>
      <c r="E3798" s="81">
        <f t="shared" ca="1" si="1087"/>
        <v>0</v>
      </c>
      <c r="F3798" s="83">
        <f t="shared" si="1095"/>
        <v>1.2</v>
      </c>
      <c r="G3798" s="84">
        <f t="shared" ca="1" si="1088"/>
        <v>1</v>
      </c>
      <c r="H3798" s="81">
        <f ca="1">TRUNC(PRODUCT(G$10:G3797),15)</f>
        <v>1.40945772534528</v>
      </c>
      <c r="I3798" s="81">
        <f t="shared" ca="1" si="1089"/>
        <v>1.40945772534528</v>
      </c>
      <c r="J3798" s="81">
        <f t="shared" ca="1" si="1090"/>
        <v>1</v>
      </c>
      <c r="K3798" s="81">
        <f t="shared" ca="1" si="1091"/>
        <v>0</v>
      </c>
      <c r="L3798" s="85">
        <f>IF(VLOOKUP(A3798,$U$12:$AD$125,8)=VLOOKUP(A3797,$U$12:$AD$125,8),0,VLOOKUP(A3798,U$12:$AD$125,8))</f>
        <v>0</v>
      </c>
      <c r="M3798" s="86">
        <f>IF(L3798&gt;0,VLOOKUP(L3798,T$12:$AC$125,7),0)</f>
        <v>0</v>
      </c>
      <c r="N3798" s="81">
        <f t="shared" si="1096"/>
        <v>0</v>
      </c>
      <c r="O3798" s="81">
        <f t="shared" ca="1" si="1092"/>
        <v>0</v>
      </c>
      <c r="P3798" s="87" t="str">
        <f t="shared" si="1093"/>
        <v>J=</v>
      </c>
      <c r="Q3798" s="88">
        <f t="shared" si="1094"/>
        <v>47050</v>
      </c>
    </row>
    <row r="3799" spans="1:17" x14ac:dyDescent="0.2">
      <c r="A3799" s="79">
        <f t="shared" si="1097"/>
        <v>46871</v>
      </c>
      <c r="B3799" s="80" t="str">
        <f t="shared" ca="1" si="1085"/>
        <v>n.d</v>
      </c>
      <c r="C3799" s="81">
        <f t="shared" ca="1" si="1086"/>
        <v>324.73130191000001</v>
      </c>
      <c r="D3799" s="82">
        <f ca="1">IF(A3799&lt;$B$1,VLOOKUP(A3799,[1]DI!$A$4:$B$15000,2,FALSE),0)</f>
        <v>0</v>
      </c>
      <c r="E3799" s="81">
        <f t="shared" ca="1" si="1087"/>
        <v>0</v>
      </c>
      <c r="F3799" s="83">
        <f t="shared" si="1095"/>
        <v>1.2</v>
      </c>
      <c r="G3799" s="84">
        <f t="shared" ca="1" si="1088"/>
        <v>1</v>
      </c>
      <c r="H3799" s="81">
        <f ca="1">TRUNC(PRODUCT(G$10:G3798),15)</f>
        <v>1.40945772534528</v>
      </c>
      <c r="I3799" s="81">
        <f t="shared" ca="1" si="1089"/>
        <v>1.40945772534528</v>
      </c>
      <c r="J3799" s="81">
        <f t="shared" ca="1" si="1090"/>
        <v>1</v>
      </c>
      <c r="K3799" s="81">
        <f t="shared" ca="1" si="1091"/>
        <v>0</v>
      </c>
      <c r="L3799" s="85">
        <f>IF(VLOOKUP(A3799,$U$12:$AD$125,8)=VLOOKUP(A3798,$U$12:$AD$125,8),0,VLOOKUP(A3799,U$12:$AD$125,8))</f>
        <v>0</v>
      </c>
      <c r="M3799" s="86">
        <f>IF(L3799&gt;0,VLOOKUP(L3799,T$12:$AC$125,7),0)</f>
        <v>0</v>
      </c>
      <c r="N3799" s="81">
        <f t="shared" si="1096"/>
        <v>0</v>
      </c>
      <c r="O3799" s="81">
        <f t="shared" ca="1" si="1092"/>
        <v>0</v>
      </c>
      <c r="P3799" s="87" t="str">
        <f t="shared" si="1093"/>
        <v>J=</v>
      </c>
      <c r="Q3799" s="88">
        <f t="shared" si="1094"/>
        <v>47050</v>
      </c>
    </row>
    <row r="3800" spans="1:17" x14ac:dyDescent="0.2">
      <c r="A3800" s="79">
        <f t="shared" si="1097"/>
        <v>46872</v>
      </c>
      <c r="B3800" s="80" t="str">
        <f t="shared" ca="1" si="1085"/>
        <v>n.d</v>
      </c>
      <c r="C3800" s="81">
        <f t="shared" ca="1" si="1086"/>
        <v>324.73130191000001</v>
      </c>
      <c r="D3800" s="82">
        <f ca="1">IF(A3800&lt;$B$1,VLOOKUP(A3800,[1]DI!$A$4:$B$15000,2,FALSE),0)</f>
        <v>0</v>
      </c>
      <c r="E3800" s="81">
        <f t="shared" ca="1" si="1087"/>
        <v>0</v>
      </c>
      <c r="F3800" s="83">
        <f t="shared" si="1095"/>
        <v>1.2</v>
      </c>
      <c r="G3800" s="84">
        <f t="shared" ca="1" si="1088"/>
        <v>1</v>
      </c>
      <c r="H3800" s="81">
        <f ca="1">TRUNC(PRODUCT(G$10:G3799),15)</f>
        <v>1.40945772534528</v>
      </c>
      <c r="I3800" s="81">
        <f t="shared" ca="1" si="1089"/>
        <v>1.40945772534528</v>
      </c>
      <c r="J3800" s="81">
        <f t="shared" ca="1" si="1090"/>
        <v>1</v>
      </c>
      <c r="K3800" s="81">
        <f t="shared" ca="1" si="1091"/>
        <v>0</v>
      </c>
      <c r="L3800" s="85">
        <f>IF(VLOOKUP(A3800,$U$12:$AD$125,8)=VLOOKUP(A3799,$U$12:$AD$125,8),0,VLOOKUP(A3800,U$12:$AD$125,8))</f>
        <v>0</v>
      </c>
      <c r="M3800" s="86">
        <f>IF(L3800&gt;0,VLOOKUP(L3800,T$12:$AC$125,7),0)</f>
        <v>0</v>
      </c>
      <c r="N3800" s="81">
        <f t="shared" si="1096"/>
        <v>0</v>
      </c>
      <c r="O3800" s="81">
        <f t="shared" ca="1" si="1092"/>
        <v>0</v>
      </c>
      <c r="P3800" s="87" t="str">
        <f t="shared" si="1093"/>
        <v>J=</v>
      </c>
      <c r="Q3800" s="88">
        <f t="shared" si="1094"/>
        <v>47050</v>
      </c>
    </row>
    <row r="3801" spans="1:17" x14ac:dyDescent="0.2">
      <c r="A3801" s="79">
        <f t="shared" si="1097"/>
        <v>46873</v>
      </c>
      <c r="B3801" s="80" t="str">
        <f t="shared" ca="1" si="1085"/>
        <v>n.d</v>
      </c>
      <c r="C3801" s="81">
        <f t="shared" ca="1" si="1086"/>
        <v>324.73130191000001</v>
      </c>
      <c r="D3801" s="82">
        <f ca="1">IF(A3801&lt;$B$1,VLOOKUP(A3801,[1]DI!$A$4:$B$15000,2,FALSE),0)</f>
        <v>0</v>
      </c>
      <c r="E3801" s="81">
        <f t="shared" ca="1" si="1087"/>
        <v>0</v>
      </c>
      <c r="F3801" s="83">
        <f t="shared" si="1095"/>
        <v>1.2</v>
      </c>
      <c r="G3801" s="84">
        <f t="shared" ca="1" si="1088"/>
        <v>1</v>
      </c>
      <c r="H3801" s="81">
        <f ca="1">TRUNC(PRODUCT(G$10:G3800),15)</f>
        <v>1.40945772534528</v>
      </c>
      <c r="I3801" s="81">
        <f t="shared" ca="1" si="1089"/>
        <v>1.40945772534528</v>
      </c>
      <c r="J3801" s="81">
        <f t="shared" ca="1" si="1090"/>
        <v>1</v>
      </c>
      <c r="K3801" s="81">
        <f t="shared" ca="1" si="1091"/>
        <v>0</v>
      </c>
      <c r="L3801" s="85">
        <f>IF(VLOOKUP(A3801,$U$12:$AD$125,8)=VLOOKUP(A3800,$U$12:$AD$125,8),0,VLOOKUP(A3801,U$12:$AD$125,8))</f>
        <v>0</v>
      </c>
      <c r="M3801" s="86">
        <f>IF(L3801&gt;0,VLOOKUP(L3801,T$12:$AC$125,7),0)</f>
        <v>0</v>
      </c>
      <c r="N3801" s="81">
        <f t="shared" si="1096"/>
        <v>0</v>
      </c>
      <c r="O3801" s="81">
        <f t="shared" ca="1" si="1092"/>
        <v>0</v>
      </c>
      <c r="P3801" s="87" t="str">
        <f t="shared" si="1093"/>
        <v>J=</v>
      </c>
      <c r="Q3801" s="88">
        <f t="shared" si="1094"/>
        <v>47050</v>
      </c>
    </row>
    <row r="3802" spans="1:17" x14ac:dyDescent="0.2">
      <c r="A3802" s="79">
        <f t="shared" si="1097"/>
        <v>46874</v>
      </c>
      <c r="B3802" s="80" t="str">
        <f t="shared" ca="1" si="1085"/>
        <v>n.d</v>
      </c>
      <c r="C3802" s="81">
        <f t="shared" ca="1" si="1086"/>
        <v>324.73130191000001</v>
      </c>
      <c r="D3802" s="82">
        <f ca="1">IF(A3802&lt;$B$1,VLOOKUP(A3802,[1]DI!$A$4:$B$15000,2,FALSE),0)</f>
        <v>0</v>
      </c>
      <c r="E3802" s="81">
        <f t="shared" ca="1" si="1087"/>
        <v>0</v>
      </c>
      <c r="F3802" s="83">
        <f t="shared" si="1095"/>
        <v>1.2</v>
      </c>
      <c r="G3802" s="84">
        <f t="shared" ca="1" si="1088"/>
        <v>1</v>
      </c>
      <c r="H3802" s="81">
        <f ca="1">TRUNC(PRODUCT(G$10:G3801),15)</f>
        <v>1.40945772534528</v>
      </c>
      <c r="I3802" s="81">
        <f t="shared" ca="1" si="1089"/>
        <v>1.40945772534528</v>
      </c>
      <c r="J3802" s="81">
        <f t="shared" ca="1" si="1090"/>
        <v>1</v>
      </c>
      <c r="K3802" s="81">
        <f t="shared" ca="1" si="1091"/>
        <v>0</v>
      </c>
      <c r="L3802" s="85">
        <f>IF(VLOOKUP(A3802,$U$12:$AD$125,8)=VLOOKUP(A3801,$U$12:$AD$125,8),0,VLOOKUP(A3802,U$12:$AD$125,8))</f>
        <v>0</v>
      </c>
      <c r="M3802" s="86">
        <f>IF(L3802&gt;0,VLOOKUP(L3802,T$12:$AC$125,7),0)</f>
        <v>0</v>
      </c>
      <c r="N3802" s="81">
        <f t="shared" si="1096"/>
        <v>0</v>
      </c>
      <c r="O3802" s="81">
        <f t="shared" ca="1" si="1092"/>
        <v>0</v>
      </c>
      <c r="P3802" s="87" t="str">
        <f t="shared" si="1093"/>
        <v>J=</v>
      </c>
      <c r="Q3802" s="88">
        <f t="shared" si="1094"/>
        <v>47050</v>
      </c>
    </row>
    <row r="3803" spans="1:17" x14ac:dyDescent="0.2">
      <c r="A3803" s="79">
        <f t="shared" si="1097"/>
        <v>46875</v>
      </c>
      <c r="B3803" s="80" t="str">
        <f t="shared" ca="1" si="1085"/>
        <v>n.d</v>
      </c>
      <c r="C3803" s="81">
        <f t="shared" ca="1" si="1086"/>
        <v>324.73130191000001</v>
      </c>
      <c r="D3803" s="82">
        <f ca="1">IF(A3803&lt;$B$1,VLOOKUP(A3803,[1]DI!$A$4:$B$15000,2,FALSE),0)</f>
        <v>0</v>
      </c>
      <c r="E3803" s="81">
        <f t="shared" ca="1" si="1087"/>
        <v>0</v>
      </c>
      <c r="F3803" s="83">
        <f t="shared" si="1095"/>
        <v>1.2</v>
      </c>
      <c r="G3803" s="84">
        <f t="shared" ca="1" si="1088"/>
        <v>1</v>
      </c>
      <c r="H3803" s="81">
        <f ca="1">TRUNC(PRODUCT(G$10:G3802),15)</f>
        <v>1.40945772534528</v>
      </c>
      <c r="I3803" s="81">
        <f t="shared" ca="1" si="1089"/>
        <v>1.40945772534528</v>
      </c>
      <c r="J3803" s="81">
        <f t="shared" ca="1" si="1090"/>
        <v>1</v>
      </c>
      <c r="K3803" s="81">
        <f t="shared" ca="1" si="1091"/>
        <v>0</v>
      </c>
      <c r="L3803" s="85">
        <f>IF(VLOOKUP(A3803,$U$12:$AD$125,8)=VLOOKUP(A3802,$U$12:$AD$125,8),0,VLOOKUP(A3803,U$12:$AD$125,8))</f>
        <v>0</v>
      </c>
      <c r="M3803" s="86">
        <f>IF(L3803&gt;0,VLOOKUP(L3803,T$12:$AC$125,7),0)</f>
        <v>0</v>
      </c>
      <c r="N3803" s="81">
        <f t="shared" si="1096"/>
        <v>0</v>
      </c>
      <c r="O3803" s="81">
        <f t="shared" ca="1" si="1092"/>
        <v>0</v>
      </c>
      <c r="P3803" s="87" t="str">
        <f t="shared" si="1093"/>
        <v>J=</v>
      </c>
      <c r="Q3803" s="88">
        <f t="shared" si="1094"/>
        <v>47050</v>
      </c>
    </row>
    <row r="3804" spans="1:17" x14ac:dyDescent="0.2">
      <c r="A3804" s="79">
        <f t="shared" si="1097"/>
        <v>46876</v>
      </c>
      <c r="B3804" s="80" t="str">
        <f t="shared" ca="1" si="1085"/>
        <v>n.d</v>
      </c>
      <c r="C3804" s="81">
        <f t="shared" ca="1" si="1086"/>
        <v>324.73130191000001</v>
      </c>
      <c r="D3804" s="82">
        <f ca="1">IF(A3804&lt;$B$1,VLOOKUP(A3804,[1]DI!$A$4:$B$15000,2,FALSE),0)</f>
        <v>0</v>
      </c>
      <c r="E3804" s="81">
        <f t="shared" ca="1" si="1087"/>
        <v>0</v>
      </c>
      <c r="F3804" s="83">
        <f t="shared" si="1095"/>
        <v>1.2</v>
      </c>
      <c r="G3804" s="84">
        <f t="shared" ca="1" si="1088"/>
        <v>1</v>
      </c>
      <c r="H3804" s="81">
        <f ca="1">TRUNC(PRODUCT(G$10:G3803),15)</f>
        <v>1.40945772534528</v>
      </c>
      <c r="I3804" s="81">
        <f t="shared" ca="1" si="1089"/>
        <v>1.40945772534528</v>
      </c>
      <c r="J3804" s="81">
        <f t="shared" ca="1" si="1090"/>
        <v>1</v>
      </c>
      <c r="K3804" s="81">
        <f t="shared" ca="1" si="1091"/>
        <v>0</v>
      </c>
      <c r="L3804" s="85">
        <f>IF(VLOOKUP(A3804,$U$12:$AD$125,8)=VLOOKUP(A3803,$U$12:$AD$125,8),0,VLOOKUP(A3804,U$12:$AD$125,8))</f>
        <v>0</v>
      </c>
      <c r="M3804" s="86">
        <f>IF(L3804&gt;0,VLOOKUP(L3804,T$12:$AC$125,7),0)</f>
        <v>0</v>
      </c>
      <c r="N3804" s="81">
        <f t="shared" si="1096"/>
        <v>0</v>
      </c>
      <c r="O3804" s="81">
        <f t="shared" ca="1" si="1092"/>
        <v>0</v>
      </c>
      <c r="P3804" s="87" t="str">
        <f t="shared" si="1093"/>
        <v>J=</v>
      </c>
      <c r="Q3804" s="88">
        <f t="shared" si="1094"/>
        <v>47050</v>
      </c>
    </row>
    <row r="3805" spans="1:17" x14ac:dyDescent="0.2">
      <c r="A3805" s="79">
        <f t="shared" si="1097"/>
        <v>46877</v>
      </c>
      <c r="B3805" s="80" t="str">
        <f t="shared" ca="1" si="1085"/>
        <v>n.d</v>
      </c>
      <c r="C3805" s="81">
        <f t="shared" ca="1" si="1086"/>
        <v>324.73130191000001</v>
      </c>
      <c r="D3805" s="82">
        <f ca="1">IF(A3805&lt;$B$1,VLOOKUP(A3805,[1]DI!$A$4:$B$15000,2,FALSE),0)</f>
        <v>0</v>
      </c>
      <c r="E3805" s="81">
        <f t="shared" ca="1" si="1087"/>
        <v>0</v>
      </c>
      <c r="F3805" s="83">
        <f t="shared" si="1095"/>
        <v>1.2</v>
      </c>
      <c r="G3805" s="84">
        <f t="shared" ca="1" si="1088"/>
        <v>1</v>
      </c>
      <c r="H3805" s="81">
        <f ca="1">TRUNC(PRODUCT(G$10:G3804),15)</f>
        <v>1.40945772534528</v>
      </c>
      <c r="I3805" s="81">
        <f t="shared" ca="1" si="1089"/>
        <v>1.40945772534528</v>
      </c>
      <c r="J3805" s="81">
        <f t="shared" ca="1" si="1090"/>
        <v>1</v>
      </c>
      <c r="K3805" s="81">
        <f t="shared" ca="1" si="1091"/>
        <v>0</v>
      </c>
      <c r="L3805" s="85">
        <f>IF(VLOOKUP(A3805,$U$12:$AD$125,8)=VLOOKUP(A3804,$U$12:$AD$125,8),0,VLOOKUP(A3805,U$12:$AD$125,8))</f>
        <v>0</v>
      </c>
      <c r="M3805" s="86">
        <f>IF(L3805&gt;0,VLOOKUP(L3805,T$12:$AC$125,7),0)</f>
        <v>0</v>
      </c>
      <c r="N3805" s="81">
        <f t="shared" si="1096"/>
        <v>0</v>
      </c>
      <c r="O3805" s="81">
        <f t="shared" ca="1" si="1092"/>
        <v>0</v>
      </c>
      <c r="P3805" s="87" t="str">
        <f t="shared" si="1093"/>
        <v>J=</v>
      </c>
      <c r="Q3805" s="88">
        <f t="shared" si="1094"/>
        <v>47050</v>
      </c>
    </row>
    <row r="3806" spans="1:17" x14ac:dyDescent="0.2">
      <c r="A3806" s="79">
        <f t="shared" si="1097"/>
        <v>46878</v>
      </c>
      <c r="B3806" s="80" t="str">
        <f t="shared" ca="1" si="1085"/>
        <v>n.d</v>
      </c>
      <c r="C3806" s="81">
        <f t="shared" ca="1" si="1086"/>
        <v>324.73130191000001</v>
      </c>
      <c r="D3806" s="82">
        <f ca="1">IF(A3806&lt;$B$1,VLOOKUP(A3806,[1]DI!$A$4:$B$15000,2,FALSE),0)</f>
        <v>0</v>
      </c>
      <c r="E3806" s="81">
        <f t="shared" ca="1" si="1087"/>
        <v>0</v>
      </c>
      <c r="F3806" s="83">
        <f t="shared" si="1095"/>
        <v>1.2</v>
      </c>
      <c r="G3806" s="84">
        <f t="shared" ca="1" si="1088"/>
        <v>1</v>
      </c>
      <c r="H3806" s="81">
        <f ca="1">TRUNC(PRODUCT(G$10:G3805),15)</f>
        <v>1.40945772534528</v>
      </c>
      <c r="I3806" s="81">
        <f t="shared" ca="1" si="1089"/>
        <v>1.40945772534528</v>
      </c>
      <c r="J3806" s="81">
        <f t="shared" ca="1" si="1090"/>
        <v>1</v>
      </c>
      <c r="K3806" s="81">
        <f t="shared" ca="1" si="1091"/>
        <v>0</v>
      </c>
      <c r="L3806" s="85">
        <f>IF(VLOOKUP(A3806,$U$12:$AD$125,8)=VLOOKUP(A3805,$U$12:$AD$125,8),0,VLOOKUP(A3806,U$12:$AD$125,8))</f>
        <v>0</v>
      </c>
      <c r="M3806" s="86">
        <f>IF(L3806&gt;0,VLOOKUP(L3806,T$12:$AC$125,7),0)</f>
        <v>0</v>
      </c>
      <c r="N3806" s="81">
        <f t="shared" si="1096"/>
        <v>0</v>
      </c>
      <c r="O3806" s="81">
        <f t="shared" ca="1" si="1092"/>
        <v>0</v>
      </c>
      <c r="P3806" s="87" t="str">
        <f t="shared" si="1093"/>
        <v>J=</v>
      </c>
      <c r="Q3806" s="88">
        <f t="shared" si="1094"/>
        <v>47050</v>
      </c>
    </row>
    <row r="3807" spans="1:17" x14ac:dyDescent="0.2">
      <c r="A3807" s="79">
        <f t="shared" si="1097"/>
        <v>46879</v>
      </c>
      <c r="B3807" s="80" t="str">
        <f t="shared" ca="1" si="1085"/>
        <v>n.d</v>
      </c>
      <c r="C3807" s="81">
        <f t="shared" ca="1" si="1086"/>
        <v>324.73130191000001</v>
      </c>
      <c r="D3807" s="82">
        <f ca="1">IF(A3807&lt;$B$1,VLOOKUP(A3807,[1]DI!$A$4:$B$15000,2,FALSE),0)</f>
        <v>0</v>
      </c>
      <c r="E3807" s="81">
        <f t="shared" ca="1" si="1087"/>
        <v>0</v>
      </c>
      <c r="F3807" s="83">
        <f t="shared" si="1095"/>
        <v>1.2</v>
      </c>
      <c r="G3807" s="84">
        <f t="shared" ca="1" si="1088"/>
        <v>1</v>
      </c>
      <c r="H3807" s="81">
        <f ca="1">TRUNC(PRODUCT(G$10:G3806),15)</f>
        <v>1.40945772534528</v>
      </c>
      <c r="I3807" s="81">
        <f t="shared" ca="1" si="1089"/>
        <v>1.40945772534528</v>
      </c>
      <c r="J3807" s="81">
        <f t="shared" ca="1" si="1090"/>
        <v>1</v>
      </c>
      <c r="K3807" s="81">
        <f t="shared" ca="1" si="1091"/>
        <v>0</v>
      </c>
      <c r="L3807" s="85">
        <f>IF(VLOOKUP(A3807,$U$12:$AD$125,8)=VLOOKUP(A3806,$U$12:$AD$125,8),0,VLOOKUP(A3807,U$12:$AD$125,8))</f>
        <v>0</v>
      </c>
      <c r="M3807" s="86">
        <f>IF(L3807&gt;0,VLOOKUP(L3807,T$12:$AC$125,7),0)</f>
        <v>0</v>
      </c>
      <c r="N3807" s="81">
        <f t="shared" si="1096"/>
        <v>0</v>
      </c>
      <c r="O3807" s="81">
        <f t="shared" ca="1" si="1092"/>
        <v>0</v>
      </c>
      <c r="P3807" s="87" t="str">
        <f t="shared" si="1093"/>
        <v>J=</v>
      </c>
      <c r="Q3807" s="88">
        <f t="shared" si="1094"/>
        <v>47050</v>
      </c>
    </row>
    <row r="3808" spans="1:17" x14ac:dyDescent="0.2">
      <c r="A3808" s="79">
        <f t="shared" si="1097"/>
        <v>46880</v>
      </c>
      <c r="B3808" s="80" t="str">
        <f t="shared" ca="1" si="1085"/>
        <v>n.d</v>
      </c>
      <c r="C3808" s="81">
        <f t="shared" ca="1" si="1086"/>
        <v>324.73130191000001</v>
      </c>
      <c r="D3808" s="82">
        <f ca="1">IF(A3808&lt;$B$1,VLOOKUP(A3808,[1]DI!$A$4:$B$15000,2,FALSE),0)</f>
        <v>0</v>
      </c>
      <c r="E3808" s="81">
        <f t="shared" ca="1" si="1087"/>
        <v>0</v>
      </c>
      <c r="F3808" s="83">
        <f t="shared" si="1095"/>
        <v>1.2</v>
      </c>
      <c r="G3808" s="84">
        <f t="shared" ca="1" si="1088"/>
        <v>1</v>
      </c>
      <c r="H3808" s="81">
        <f ca="1">TRUNC(PRODUCT(G$10:G3807),15)</f>
        <v>1.40945772534528</v>
      </c>
      <c r="I3808" s="81">
        <f t="shared" ca="1" si="1089"/>
        <v>1.40945772534528</v>
      </c>
      <c r="J3808" s="81">
        <f t="shared" ca="1" si="1090"/>
        <v>1</v>
      </c>
      <c r="K3808" s="81">
        <f t="shared" ca="1" si="1091"/>
        <v>0</v>
      </c>
      <c r="L3808" s="85">
        <f>IF(VLOOKUP(A3808,$U$12:$AD$125,8)=VLOOKUP(A3807,$U$12:$AD$125,8),0,VLOOKUP(A3808,U$12:$AD$125,8))</f>
        <v>0</v>
      </c>
      <c r="M3808" s="86">
        <f>IF(L3808&gt;0,VLOOKUP(L3808,T$12:$AC$125,7),0)</f>
        <v>0</v>
      </c>
      <c r="N3808" s="81">
        <f t="shared" si="1096"/>
        <v>0</v>
      </c>
      <c r="O3808" s="81">
        <f t="shared" ca="1" si="1092"/>
        <v>0</v>
      </c>
      <c r="P3808" s="87" t="str">
        <f t="shared" si="1093"/>
        <v>J=</v>
      </c>
      <c r="Q3808" s="88">
        <f t="shared" si="1094"/>
        <v>47050</v>
      </c>
    </row>
    <row r="3809" spans="1:17" x14ac:dyDescent="0.2">
      <c r="A3809" s="79">
        <f t="shared" si="1097"/>
        <v>46881</v>
      </c>
      <c r="B3809" s="80" t="str">
        <f t="shared" ca="1" si="1085"/>
        <v>n.d</v>
      </c>
      <c r="C3809" s="81">
        <f t="shared" ca="1" si="1086"/>
        <v>324.73130191000001</v>
      </c>
      <c r="D3809" s="82">
        <f ca="1">IF(A3809&lt;$B$1,VLOOKUP(A3809,[1]DI!$A$4:$B$15000,2,FALSE),0)</f>
        <v>0</v>
      </c>
      <c r="E3809" s="81">
        <f t="shared" ca="1" si="1087"/>
        <v>0</v>
      </c>
      <c r="F3809" s="83">
        <f t="shared" si="1095"/>
        <v>1.2</v>
      </c>
      <c r="G3809" s="84">
        <f t="shared" ca="1" si="1088"/>
        <v>1</v>
      </c>
      <c r="H3809" s="81">
        <f ca="1">TRUNC(PRODUCT(G$10:G3808),15)</f>
        <v>1.40945772534528</v>
      </c>
      <c r="I3809" s="81">
        <f t="shared" ca="1" si="1089"/>
        <v>1.40945772534528</v>
      </c>
      <c r="J3809" s="81">
        <f t="shared" ca="1" si="1090"/>
        <v>1</v>
      </c>
      <c r="K3809" s="81">
        <f t="shared" ca="1" si="1091"/>
        <v>0</v>
      </c>
      <c r="L3809" s="85">
        <f>IF(VLOOKUP(A3809,$U$12:$AD$125,8)=VLOOKUP(A3808,$U$12:$AD$125,8),0,VLOOKUP(A3809,U$12:$AD$125,8))</f>
        <v>0</v>
      </c>
      <c r="M3809" s="86">
        <f>IF(L3809&gt;0,VLOOKUP(L3809,T$12:$AC$125,7),0)</f>
        <v>0</v>
      </c>
      <c r="N3809" s="81">
        <f t="shared" si="1096"/>
        <v>0</v>
      </c>
      <c r="O3809" s="81">
        <f t="shared" ca="1" si="1092"/>
        <v>0</v>
      </c>
      <c r="P3809" s="87" t="str">
        <f t="shared" si="1093"/>
        <v>J=</v>
      </c>
      <c r="Q3809" s="88">
        <f t="shared" si="1094"/>
        <v>47050</v>
      </c>
    </row>
    <row r="3810" spans="1:17" x14ac:dyDescent="0.2">
      <c r="A3810" s="79">
        <f t="shared" si="1097"/>
        <v>46882</v>
      </c>
      <c r="B3810" s="80" t="str">
        <f t="shared" ca="1" si="1085"/>
        <v>n.d</v>
      </c>
      <c r="C3810" s="81">
        <f t="shared" ca="1" si="1086"/>
        <v>324.73130191000001</v>
      </c>
      <c r="D3810" s="82">
        <f ca="1">IF(A3810&lt;$B$1,VLOOKUP(A3810,[1]DI!$A$4:$B$15000,2,FALSE),0)</f>
        <v>0</v>
      </c>
      <c r="E3810" s="81">
        <f t="shared" ca="1" si="1087"/>
        <v>0</v>
      </c>
      <c r="F3810" s="83">
        <f t="shared" si="1095"/>
        <v>1.2</v>
      </c>
      <c r="G3810" s="84">
        <f t="shared" ca="1" si="1088"/>
        <v>1</v>
      </c>
      <c r="H3810" s="81">
        <f ca="1">TRUNC(PRODUCT(G$10:G3809),15)</f>
        <v>1.40945772534528</v>
      </c>
      <c r="I3810" s="81">
        <f t="shared" ca="1" si="1089"/>
        <v>1.40945772534528</v>
      </c>
      <c r="J3810" s="81">
        <f t="shared" ca="1" si="1090"/>
        <v>1</v>
      </c>
      <c r="K3810" s="81">
        <f t="shared" ca="1" si="1091"/>
        <v>0</v>
      </c>
      <c r="L3810" s="85">
        <f>IF(VLOOKUP(A3810,$U$12:$AD$125,8)=VLOOKUP(A3809,$U$12:$AD$125,8),0,VLOOKUP(A3810,U$12:$AD$125,8))</f>
        <v>0</v>
      </c>
      <c r="M3810" s="86">
        <f>IF(L3810&gt;0,VLOOKUP(L3810,T$12:$AC$125,7),0)</f>
        <v>0</v>
      </c>
      <c r="N3810" s="81">
        <f t="shared" si="1096"/>
        <v>0</v>
      </c>
      <c r="O3810" s="81">
        <f t="shared" ca="1" si="1092"/>
        <v>0</v>
      </c>
      <c r="P3810" s="87" t="str">
        <f t="shared" si="1093"/>
        <v>J=</v>
      </c>
      <c r="Q3810" s="88">
        <f t="shared" si="1094"/>
        <v>47050</v>
      </c>
    </row>
    <row r="3811" spans="1:17" x14ac:dyDescent="0.2">
      <c r="A3811" s="79">
        <f t="shared" si="1097"/>
        <v>46883</v>
      </c>
      <c r="B3811" s="80" t="str">
        <f t="shared" ca="1" si="1085"/>
        <v>n.d</v>
      </c>
      <c r="C3811" s="81">
        <f t="shared" ca="1" si="1086"/>
        <v>324.73130191000001</v>
      </c>
      <c r="D3811" s="82">
        <f ca="1">IF(A3811&lt;$B$1,VLOOKUP(A3811,[1]DI!$A$4:$B$15000,2,FALSE),0)</f>
        <v>0</v>
      </c>
      <c r="E3811" s="81">
        <f t="shared" ca="1" si="1087"/>
        <v>0</v>
      </c>
      <c r="F3811" s="83">
        <f t="shared" si="1095"/>
        <v>1.2</v>
      </c>
      <c r="G3811" s="84">
        <f t="shared" ca="1" si="1088"/>
        <v>1</v>
      </c>
      <c r="H3811" s="81">
        <f ca="1">TRUNC(PRODUCT(G$10:G3810),15)</f>
        <v>1.40945772534528</v>
      </c>
      <c r="I3811" s="81">
        <f t="shared" ca="1" si="1089"/>
        <v>1.40945772534528</v>
      </c>
      <c r="J3811" s="81">
        <f t="shared" ca="1" si="1090"/>
        <v>1</v>
      </c>
      <c r="K3811" s="81">
        <f t="shared" ca="1" si="1091"/>
        <v>0</v>
      </c>
      <c r="L3811" s="85">
        <f>IF(VLOOKUP(A3811,$U$12:$AD$125,8)=VLOOKUP(A3810,$U$12:$AD$125,8),0,VLOOKUP(A3811,U$12:$AD$125,8))</f>
        <v>0</v>
      </c>
      <c r="M3811" s="86">
        <f>IF(L3811&gt;0,VLOOKUP(L3811,T$12:$AC$125,7),0)</f>
        <v>0</v>
      </c>
      <c r="N3811" s="81">
        <f t="shared" si="1096"/>
        <v>0</v>
      </c>
      <c r="O3811" s="81">
        <f t="shared" ca="1" si="1092"/>
        <v>0</v>
      </c>
      <c r="P3811" s="87" t="str">
        <f t="shared" si="1093"/>
        <v>J=</v>
      </c>
      <c r="Q3811" s="88">
        <f t="shared" si="1094"/>
        <v>47050</v>
      </c>
    </row>
    <row r="3812" spans="1:17" x14ac:dyDescent="0.2">
      <c r="A3812" s="79">
        <f t="shared" si="1097"/>
        <v>46884</v>
      </c>
      <c r="B3812" s="80" t="str">
        <f t="shared" ca="1" si="1085"/>
        <v>n.d</v>
      </c>
      <c r="C3812" s="81">
        <f t="shared" ca="1" si="1086"/>
        <v>324.73130191000001</v>
      </c>
      <c r="D3812" s="82">
        <f ca="1">IF(A3812&lt;$B$1,VLOOKUP(A3812,[1]DI!$A$4:$B$15000,2,FALSE),0)</f>
        <v>0</v>
      </c>
      <c r="E3812" s="81">
        <f t="shared" ca="1" si="1087"/>
        <v>0</v>
      </c>
      <c r="F3812" s="83">
        <f t="shared" si="1095"/>
        <v>1.2</v>
      </c>
      <c r="G3812" s="84">
        <f t="shared" ca="1" si="1088"/>
        <v>1</v>
      </c>
      <c r="H3812" s="81">
        <f ca="1">TRUNC(PRODUCT(G$10:G3811),15)</f>
        <v>1.40945772534528</v>
      </c>
      <c r="I3812" s="81">
        <f t="shared" ca="1" si="1089"/>
        <v>1.40945772534528</v>
      </c>
      <c r="J3812" s="81">
        <f t="shared" ca="1" si="1090"/>
        <v>1</v>
      </c>
      <c r="K3812" s="81">
        <f t="shared" ca="1" si="1091"/>
        <v>0</v>
      </c>
      <c r="L3812" s="85">
        <f>IF(VLOOKUP(A3812,$U$12:$AD$125,8)=VLOOKUP(A3811,$U$12:$AD$125,8),0,VLOOKUP(A3812,U$12:$AD$125,8))</f>
        <v>0</v>
      </c>
      <c r="M3812" s="86">
        <f>IF(L3812&gt;0,VLOOKUP(L3812,T$12:$AC$125,7),0)</f>
        <v>0</v>
      </c>
      <c r="N3812" s="81">
        <f t="shared" si="1096"/>
        <v>0</v>
      </c>
      <c r="O3812" s="81">
        <f t="shared" ca="1" si="1092"/>
        <v>0</v>
      </c>
      <c r="P3812" s="87" t="str">
        <f t="shared" si="1093"/>
        <v>J=</v>
      </c>
      <c r="Q3812" s="88">
        <f t="shared" si="1094"/>
        <v>47050</v>
      </c>
    </row>
    <row r="3813" spans="1:17" x14ac:dyDescent="0.2">
      <c r="A3813" s="79">
        <f t="shared" si="1097"/>
        <v>46885</v>
      </c>
      <c r="B3813" s="80" t="str">
        <f t="shared" ca="1" si="1085"/>
        <v>n.d</v>
      </c>
      <c r="C3813" s="81">
        <f t="shared" ca="1" si="1086"/>
        <v>324.73130191000001</v>
      </c>
      <c r="D3813" s="82">
        <f ca="1">IF(A3813&lt;$B$1,VLOOKUP(A3813,[1]DI!$A$4:$B$15000,2,FALSE),0)</f>
        <v>0</v>
      </c>
      <c r="E3813" s="81">
        <f t="shared" ca="1" si="1087"/>
        <v>0</v>
      </c>
      <c r="F3813" s="83">
        <f t="shared" si="1095"/>
        <v>1.2</v>
      </c>
      <c r="G3813" s="84">
        <f t="shared" ca="1" si="1088"/>
        <v>1</v>
      </c>
      <c r="H3813" s="81">
        <f ca="1">TRUNC(PRODUCT(G$10:G3812),15)</f>
        <v>1.40945772534528</v>
      </c>
      <c r="I3813" s="81">
        <f t="shared" ca="1" si="1089"/>
        <v>1.40945772534528</v>
      </c>
      <c r="J3813" s="81">
        <f t="shared" ca="1" si="1090"/>
        <v>1</v>
      </c>
      <c r="K3813" s="81">
        <f t="shared" ca="1" si="1091"/>
        <v>0</v>
      </c>
      <c r="L3813" s="85">
        <f>IF(VLOOKUP(A3813,$U$12:$AD$125,8)=VLOOKUP(A3812,$U$12:$AD$125,8),0,VLOOKUP(A3813,U$12:$AD$125,8))</f>
        <v>0</v>
      </c>
      <c r="M3813" s="86">
        <f>IF(L3813&gt;0,VLOOKUP(L3813,T$12:$AC$125,7),0)</f>
        <v>0</v>
      </c>
      <c r="N3813" s="81">
        <f t="shared" si="1096"/>
        <v>0</v>
      </c>
      <c r="O3813" s="81">
        <f t="shared" ca="1" si="1092"/>
        <v>0</v>
      </c>
      <c r="P3813" s="87" t="str">
        <f t="shared" si="1093"/>
        <v>J=</v>
      </c>
      <c r="Q3813" s="88">
        <f t="shared" si="1094"/>
        <v>47050</v>
      </c>
    </row>
    <row r="3814" spans="1:17" x14ac:dyDescent="0.2">
      <c r="A3814" s="79">
        <f t="shared" si="1097"/>
        <v>46886</v>
      </c>
      <c r="B3814" s="80" t="str">
        <f t="shared" ca="1" si="1085"/>
        <v>n.d</v>
      </c>
      <c r="C3814" s="81">
        <f t="shared" ca="1" si="1086"/>
        <v>324.73130191000001</v>
      </c>
      <c r="D3814" s="82">
        <f ca="1">IF(A3814&lt;$B$1,VLOOKUP(A3814,[1]DI!$A$4:$B$15000,2,FALSE),0)</f>
        <v>0</v>
      </c>
      <c r="E3814" s="81">
        <f t="shared" ca="1" si="1087"/>
        <v>0</v>
      </c>
      <c r="F3814" s="83">
        <f t="shared" si="1095"/>
        <v>1.2</v>
      </c>
      <c r="G3814" s="84">
        <f t="shared" ca="1" si="1088"/>
        <v>1</v>
      </c>
      <c r="H3814" s="81">
        <f ca="1">TRUNC(PRODUCT(G$10:G3813),15)</f>
        <v>1.40945772534528</v>
      </c>
      <c r="I3814" s="81">
        <f t="shared" ca="1" si="1089"/>
        <v>1.40945772534528</v>
      </c>
      <c r="J3814" s="81">
        <f t="shared" ca="1" si="1090"/>
        <v>1</v>
      </c>
      <c r="K3814" s="81">
        <f t="shared" ca="1" si="1091"/>
        <v>0</v>
      </c>
      <c r="L3814" s="85">
        <f>IF(VLOOKUP(A3814,$U$12:$AD$125,8)=VLOOKUP(A3813,$U$12:$AD$125,8),0,VLOOKUP(A3814,U$12:$AD$125,8))</f>
        <v>0</v>
      </c>
      <c r="M3814" s="86">
        <f>IF(L3814&gt;0,VLOOKUP(L3814,T$12:$AC$125,7),0)</f>
        <v>0</v>
      </c>
      <c r="N3814" s="81">
        <f t="shared" si="1096"/>
        <v>0</v>
      </c>
      <c r="O3814" s="81">
        <f t="shared" ca="1" si="1092"/>
        <v>0</v>
      </c>
      <c r="P3814" s="87" t="str">
        <f t="shared" si="1093"/>
        <v>J=</v>
      </c>
      <c r="Q3814" s="88">
        <f t="shared" si="1094"/>
        <v>47050</v>
      </c>
    </row>
    <row r="3815" spans="1:17" x14ac:dyDescent="0.2">
      <c r="A3815" s="79">
        <f t="shared" si="1097"/>
        <v>46887</v>
      </c>
      <c r="B3815" s="80" t="str">
        <f t="shared" ca="1" si="1085"/>
        <v>n.d</v>
      </c>
      <c r="C3815" s="81">
        <f t="shared" ca="1" si="1086"/>
        <v>324.73130191000001</v>
      </c>
      <c r="D3815" s="82">
        <f ca="1">IF(A3815&lt;$B$1,VLOOKUP(A3815,[1]DI!$A$4:$B$15000,2,FALSE),0)</f>
        <v>0</v>
      </c>
      <c r="E3815" s="81">
        <f t="shared" ca="1" si="1087"/>
        <v>0</v>
      </c>
      <c r="F3815" s="83">
        <f t="shared" si="1095"/>
        <v>1.2</v>
      </c>
      <c r="G3815" s="84">
        <f t="shared" ca="1" si="1088"/>
        <v>1</v>
      </c>
      <c r="H3815" s="81">
        <f ca="1">TRUNC(PRODUCT(G$10:G3814),15)</f>
        <v>1.40945772534528</v>
      </c>
      <c r="I3815" s="81">
        <f t="shared" ca="1" si="1089"/>
        <v>1.40945772534528</v>
      </c>
      <c r="J3815" s="81">
        <f t="shared" ca="1" si="1090"/>
        <v>1</v>
      </c>
      <c r="K3815" s="81">
        <f t="shared" ca="1" si="1091"/>
        <v>0</v>
      </c>
      <c r="L3815" s="85">
        <f>IF(VLOOKUP(A3815,$U$12:$AD$125,8)=VLOOKUP(A3814,$U$12:$AD$125,8),0,VLOOKUP(A3815,U$12:$AD$125,8))</f>
        <v>0</v>
      </c>
      <c r="M3815" s="86">
        <f>IF(L3815&gt;0,VLOOKUP(L3815,T$12:$AC$125,7),0)</f>
        <v>0</v>
      </c>
      <c r="N3815" s="81">
        <f t="shared" si="1096"/>
        <v>0</v>
      </c>
      <c r="O3815" s="81">
        <f t="shared" ca="1" si="1092"/>
        <v>0</v>
      </c>
      <c r="P3815" s="87" t="str">
        <f t="shared" si="1093"/>
        <v>J=</v>
      </c>
      <c r="Q3815" s="88">
        <f t="shared" si="1094"/>
        <v>47050</v>
      </c>
    </row>
    <row r="3816" spans="1:17" x14ac:dyDescent="0.2">
      <c r="A3816" s="79">
        <f t="shared" si="1097"/>
        <v>46888</v>
      </c>
      <c r="B3816" s="80" t="str">
        <f t="shared" ca="1" si="1085"/>
        <v>n.d</v>
      </c>
      <c r="C3816" s="81">
        <f t="shared" ca="1" si="1086"/>
        <v>324.73130191000001</v>
      </c>
      <c r="D3816" s="82">
        <f ca="1">IF(A3816&lt;$B$1,VLOOKUP(A3816,[1]DI!$A$4:$B$15000,2,FALSE),0)</f>
        <v>0</v>
      </c>
      <c r="E3816" s="81">
        <f t="shared" ca="1" si="1087"/>
        <v>0</v>
      </c>
      <c r="F3816" s="83">
        <f t="shared" si="1095"/>
        <v>1.2</v>
      </c>
      <c r="G3816" s="84">
        <f t="shared" ca="1" si="1088"/>
        <v>1</v>
      </c>
      <c r="H3816" s="81">
        <f ca="1">TRUNC(PRODUCT(G$10:G3815),15)</f>
        <v>1.40945772534528</v>
      </c>
      <c r="I3816" s="81">
        <f t="shared" ca="1" si="1089"/>
        <v>1.40945772534528</v>
      </c>
      <c r="J3816" s="81">
        <f t="shared" ca="1" si="1090"/>
        <v>1</v>
      </c>
      <c r="K3816" s="81">
        <f t="shared" ca="1" si="1091"/>
        <v>0</v>
      </c>
      <c r="L3816" s="85">
        <f>IF(VLOOKUP(A3816,$U$12:$AD$125,8)=VLOOKUP(A3815,$U$12:$AD$125,8),0,VLOOKUP(A3816,U$12:$AD$125,8))</f>
        <v>0</v>
      </c>
      <c r="M3816" s="86">
        <f>IF(L3816&gt;0,VLOOKUP(L3816,T$12:$AC$125,7),0)</f>
        <v>0</v>
      </c>
      <c r="N3816" s="81">
        <f t="shared" si="1096"/>
        <v>0</v>
      </c>
      <c r="O3816" s="81">
        <f t="shared" ca="1" si="1092"/>
        <v>0</v>
      </c>
      <c r="P3816" s="87" t="str">
        <f t="shared" si="1093"/>
        <v>J=</v>
      </c>
      <c r="Q3816" s="88">
        <f t="shared" si="1094"/>
        <v>47050</v>
      </c>
    </row>
    <row r="3817" spans="1:17" x14ac:dyDescent="0.2">
      <c r="A3817" s="79">
        <f t="shared" si="1097"/>
        <v>46889</v>
      </c>
      <c r="B3817" s="80" t="str">
        <f t="shared" ca="1" si="1085"/>
        <v>n.d</v>
      </c>
      <c r="C3817" s="81">
        <f t="shared" ca="1" si="1086"/>
        <v>324.73130191000001</v>
      </c>
      <c r="D3817" s="82">
        <f ca="1">IF(A3817&lt;$B$1,VLOOKUP(A3817,[1]DI!$A$4:$B$15000,2,FALSE),0)</f>
        <v>0</v>
      </c>
      <c r="E3817" s="81">
        <f t="shared" ca="1" si="1087"/>
        <v>0</v>
      </c>
      <c r="F3817" s="83">
        <f t="shared" si="1095"/>
        <v>1.2</v>
      </c>
      <c r="G3817" s="84">
        <f t="shared" ca="1" si="1088"/>
        <v>1</v>
      </c>
      <c r="H3817" s="81">
        <f ca="1">TRUNC(PRODUCT(G$10:G3816),15)</f>
        <v>1.40945772534528</v>
      </c>
      <c r="I3817" s="81">
        <f t="shared" ca="1" si="1089"/>
        <v>1.40945772534528</v>
      </c>
      <c r="J3817" s="81">
        <f t="shared" ca="1" si="1090"/>
        <v>1</v>
      </c>
      <c r="K3817" s="81">
        <f t="shared" ca="1" si="1091"/>
        <v>0</v>
      </c>
      <c r="L3817" s="85">
        <f>IF(VLOOKUP(A3817,$U$12:$AD$125,8)=VLOOKUP(A3816,$U$12:$AD$125,8),0,VLOOKUP(A3817,U$12:$AD$125,8))</f>
        <v>0</v>
      </c>
      <c r="M3817" s="86">
        <f>IF(L3817&gt;0,VLOOKUP(L3817,T$12:$AC$125,7),0)</f>
        <v>0</v>
      </c>
      <c r="N3817" s="81">
        <f t="shared" si="1096"/>
        <v>0</v>
      </c>
      <c r="O3817" s="81">
        <f t="shared" ca="1" si="1092"/>
        <v>0</v>
      </c>
      <c r="P3817" s="87" t="str">
        <f t="shared" si="1093"/>
        <v>J=</v>
      </c>
      <c r="Q3817" s="88">
        <f t="shared" si="1094"/>
        <v>47050</v>
      </c>
    </row>
    <row r="3818" spans="1:17" x14ac:dyDescent="0.2">
      <c r="A3818" s="79">
        <f t="shared" si="1097"/>
        <v>46890</v>
      </c>
      <c r="B3818" s="80" t="str">
        <f t="shared" ca="1" si="1085"/>
        <v>n.d</v>
      </c>
      <c r="C3818" s="81">
        <f t="shared" ca="1" si="1086"/>
        <v>324.73130191000001</v>
      </c>
      <c r="D3818" s="82">
        <f ca="1">IF(A3818&lt;$B$1,VLOOKUP(A3818,[1]DI!$A$4:$B$15000,2,FALSE),0)</f>
        <v>0</v>
      </c>
      <c r="E3818" s="81">
        <f t="shared" ca="1" si="1087"/>
        <v>0</v>
      </c>
      <c r="F3818" s="83">
        <f t="shared" si="1095"/>
        <v>1.2</v>
      </c>
      <c r="G3818" s="84">
        <f t="shared" ca="1" si="1088"/>
        <v>1</v>
      </c>
      <c r="H3818" s="81">
        <f ca="1">TRUNC(PRODUCT(G$10:G3817),15)</f>
        <v>1.40945772534528</v>
      </c>
      <c r="I3818" s="81">
        <f t="shared" ca="1" si="1089"/>
        <v>1.40945772534528</v>
      </c>
      <c r="J3818" s="81">
        <f t="shared" ca="1" si="1090"/>
        <v>1</v>
      </c>
      <c r="K3818" s="81">
        <f t="shared" ca="1" si="1091"/>
        <v>0</v>
      </c>
      <c r="L3818" s="85">
        <f>IF(VLOOKUP(A3818,$U$12:$AD$125,8)=VLOOKUP(A3817,$U$12:$AD$125,8),0,VLOOKUP(A3818,U$12:$AD$125,8))</f>
        <v>0</v>
      </c>
      <c r="M3818" s="86">
        <f>IF(L3818&gt;0,VLOOKUP(L3818,T$12:$AC$125,7),0)</f>
        <v>0</v>
      </c>
      <c r="N3818" s="81">
        <f t="shared" si="1096"/>
        <v>0</v>
      </c>
      <c r="O3818" s="81">
        <f t="shared" ca="1" si="1092"/>
        <v>0</v>
      </c>
      <c r="P3818" s="87" t="str">
        <f t="shared" si="1093"/>
        <v>J=</v>
      </c>
      <c r="Q3818" s="88">
        <f t="shared" si="1094"/>
        <v>47050</v>
      </c>
    </row>
    <row r="3819" spans="1:17" x14ac:dyDescent="0.2">
      <c r="A3819" s="79">
        <f t="shared" si="1097"/>
        <v>46891</v>
      </c>
      <c r="B3819" s="80" t="str">
        <f t="shared" ca="1" si="1085"/>
        <v>n.d</v>
      </c>
      <c r="C3819" s="81">
        <f t="shared" ca="1" si="1086"/>
        <v>324.73130191000001</v>
      </c>
      <c r="D3819" s="82">
        <f ca="1">IF(A3819&lt;$B$1,VLOOKUP(A3819,[1]DI!$A$4:$B$15000,2,FALSE),0)</f>
        <v>0</v>
      </c>
      <c r="E3819" s="81">
        <f t="shared" ca="1" si="1087"/>
        <v>0</v>
      </c>
      <c r="F3819" s="83">
        <f t="shared" si="1095"/>
        <v>1.2</v>
      </c>
      <c r="G3819" s="84">
        <f t="shared" ca="1" si="1088"/>
        <v>1</v>
      </c>
      <c r="H3819" s="81">
        <f ca="1">TRUNC(PRODUCT(G$10:G3818),15)</f>
        <v>1.40945772534528</v>
      </c>
      <c r="I3819" s="81">
        <f t="shared" ca="1" si="1089"/>
        <v>1.40945772534528</v>
      </c>
      <c r="J3819" s="81">
        <f t="shared" ca="1" si="1090"/>
        <v>1</v>
      </c>
      <c r="K3819" s="81">
        <f t="shared" ca="1" si="1091"/>
        <v>0</v>
      </c>
      <c r="L3819" s="85">
        <f>IF(VLOOKUP(A3819,$U$12:$AD$125,8)=VLOOKUP(A3818,$U$12:$AD$125,8),0,VLOOKUP(A3819,U$12:$AD$125,8))</f>
        <v>0</v>
      </c>
      <c r="M3819" s="86">
        <f>IF(L3819&gt;0,VLOOKUP(L3819,T$12:$AC$125,7),0)</f>
        <v>0</v>
      </c>
      <c r="N3819" s="81">
        <f t="shared" si="1096"/>
        <v>0</v>
      </c>
      <c r="O3819" s="81">
        <f t="shared" ca="1" si="1092"/>
        <v>0</v>
      </c>
      <c r="P3819" s="87" t="str">
        <f t="shared" si="1093"/>
        <v>J=</v>
      </c>
      <c r="Q3819" s="88">
        <f t="shared" si="1094"/>
        <v>47050</v>
      </c>
    </row>
    <row r="3820" spans="1:17" x14ac:dyDescent="0.2">
      <c r="A3820" s="79">
        <f t="shared" si="1097"/>
        <v>46892</v>
      </c>
      <c r="B3820" s="80" t="str">
        <f t="shared" ca="1" si="1085"/>
        <v>n.d</v>
      </c>
      <c r="C3820" s="81">
        <f t="shared" ca="1" si="1086"/>
        <v>324.73130191000001</v>
      </c>
      <c r="D3820" s="82">
        <f ca="1">IF(A3820&lt;$B$1,VLOOKUP(A3820,[1]DI!$A$4:$B$15000,2,FALSE),0)</f>
        <v>0</v>
      </c>
      <c r="E3820" s="81">
        <f t="shared" ca="1" si="1087"/>
        <v>0</v>
      </c>
      <c r="F3820" s="83">
        <f t="shared" si="1095"/>
        <v>1.2</v>
      </c>
      <c r="G3820" s="84">
        <f t="shared" ca="1" si="1088"/>
        <v>1</v>
      </c>
      <c r="H3820" s="81">
        <f ca="1">TRUNC(PRODUCT(G$10:G3819),15)</f>
        <v>1.40945772534528</v>
      </c>
      <c r="I3820" s="81">
        <f t="shared" ca="1" si="1089"/>
        <v>1.40945772534528</v>
      </c>
      <c r="J3820" s="81">
        <f t="shared" ca="1" si="1090"/>
        <v>1</v>
      </c>
      <c r="K3820" s="81">
        <f t="shared" ca="1" si="1091"/>
        <v>0</v>
      </c>
      <c r="L3820" s="85">
        <f>IF(VLOOKUP(A3820,$U$12:$AD$125,8)=VLOOKUP(A3819,$U$12:$AD$125,8),0,VLOOKUP(A3820,U$12:$AD$125,8))</f>
        <v>0</v>
      </c>
      <c r="M3820" s="86">
        <f>IF(L3820&gt;0,VLOOKUP(L3820,T$12:$AC$125,7),0)</f>
        <v>0</v>
      </c>
      <c r="N3820" s="81">
        <f t="shared" si="1096"/>
        <v>0</v>
      </c>
      <c r="O3820" s="81">
        <f t="shared" ca="1" si="1092"/>
        <v>0</v>
      </c>
      <c r="P3820" s="87" t="str">
        <f t="shared" si="1093"/>
        <v>J=</v>
      </c>
      <c r="Q3820" s="88">
        <f t="shared" si="1094"/>
        <v>47050</v>
      </c>
    </row>
    <row r="3821" spans="1:17" x14ac:dyDescent="0.2">
      <c r="A3821" s="79">
        <f t="shared" si="1097"/>
        <v>46893</v>
      </c>
      <c r="B3821" s="80" t="str">
        <f t="shared" ca="1" si="1085"/>
        <v>n.d</v>
      </c>
      <c r="C3821" s="81">
        <f t="shared" ca="1" si="1086"/>
        <v>324.73130191000001</v>
      </c>
      <c r="D3821" s="82">
        <f ca="1">IF(A3821&lt;$B$1,VLOOKUP(A3821,[1]DI!$A$4:$B$15000,2,FALSE),0)</f>
        <v>0</v>
      </c>
      <c r="E3821" s="81">
        <f t="shared" ca="1" si="1087"/>
        <v>0</v>
      </c>
      <c r="F3821" s="83">
        <f t="shared" si="1095"/>
        <v>1.2</v>
      </c>
      <c r="G3821" s="84">
        <f t="shared" ca="1" si="1088"/>
        <v>1</v>
      </c>
      <c r="H3821" s="81">
        <f ca="1">TRUNC(PRODUCT(G$10:G3820),15)</f>
        <v>1.40945772534528</v>
      </c>
      <c r="I3821" s="81">
        <f t="shared" ca="1" si="1089"/>
        <v>1.40945772534528</v>
      </c>
      <c r="J3821" s="81">
        <f t="shared" ca="1" si="1090"/>
        <v>1</v>
      </c>
      <c r="K3821" s="81">
        <f t="shared" ca="1" si="1091"/>
        <v>0</v>
      </c>
      <c r="L3821" s="85">
        <f>IF(VLOOKUP(A3821,$U$12:$AD$125,8)=VLOOKUP(A3820,$U$12:$AD$125,8),0,VLOOKUP(A3821,U$12:$AD$125,8))</f>
        <v>0</v>
      </c>
      <c r="M3821" s="86">
        <f>IF(L3821&gt;0,VLOOKUP(L3821,T$12:$AC$125,7),0)</f>
        <v>0</v>
      </c>
      <c r="N3821" s="81">
        <f t="shared" si="1096"/>
        <v>0</v>
      </c>
      <c r="O3821" s="81">
        <f t="shared" ca="1" si="1092"/>
        <v>0</v>
      </c>
      <c r="P3821" s="87" t="str">
        <f t="shared" si="1093"/>
        <v>J=</v>
      </c>
      <c r="Q3821" s="88">
        <f t="shared" si="1094"/>
        <v>47050</v>
      </c>
    </row>
    <row r="3822" spans="1:17" x14ac:dyDescent="0.2">
      <c r="A3822" s="79">
        <f t="shared" si="1097"/>
        <v>46894</v>
      </c>
      <c r="B3822" s="80" t="str">
        <f t="shared" ca="1" si="1085"/>
        <v>n.d</v>
      </c>
      <c r="C3822" s="81">
        <f t="shared" ca="1" si="1086"/>
        <v>324.73130191000001</v>
      </c>
      <c r="D3822" s="82">
        <f ca="1">IF(A3822&lt;$B$1,VLOOKUP(A3822,[1]DI!$A$4:$B$15000,2,FALSE),0)</f>
        <v>0</v>
      </c>
      <c r="E3822" s="81">
        <f t="shared" ca="1" si="1087"/>
        <v>0</v>
      </c>
      <c r="F3822" s="83">
        <f t="shared" si="1095"/>
        <v>1.2</v>
      </c>
      <c r="G3822" s="84">
        <f t="shared" ca="1" si="1088"/>
        <v>1</v>
      </c>
      <c r="H3822" s="81">
        <f ca="1">TRUNC(PRODUCT(G$10:G3821),15)</f>
        <v>1.40945772534528</v>
      </c>
      <c r="I3822" s="81">
        <f t="shared" ca="1" si="1089"/>
        <v>1.40945772534528</v>
      </c>
      <c r="J3822" s="81">
        <f t="shared" ca="1" si="1090"/>
        <v>1</v>
      </c>
      <c r="K3822" s="81">
        <f t="shared" ca="1" si="1091"/>
        <v>0</v>
      </c>
      <c r="L3822" s="85">
        <f>IF(VLOOKUP(A3822,$U$12:$AD$125,8)=VLOOKUP(A3821,$U$12:$AD$125,8),0,VLOOKUP(A3822,U$12:$AD$125,8))</f>
        <v>0</v>
      </c>
      <c r="M3822" s="86">
        <f>IF(L3822&gt;0,VLOOKUP(L3822,T$12:$AC$125,7),0)</f>
        <v>0</v>
      </c>
      <c r="N3822" s="81">
        <f t="shared" si="1096"/>
        <v>0</v>
      </c>
      <c r="O3822" s="81">
        <f t="shared" ca="1" si="1092"/>
        <v>0</v>
      </c>
      <c r="P3822" s="87" t="str">
        <f t="shared" si="1093"/>
        <v>J=</v>
      </c>
      <c r="Q3822" s="88">
        <f t="shared" si="1094"/>
        <v>47050</v>
      </c>
    </row>
    <row r="3823" spans="1:17" x14ac:dyDescent="0.2">
      <c r="A3823" s="79">
        <f t="shared" si="1097"/>
        <v>46895</v>
      </c>
      <c r="B3823" s="80" t="str">
        <f t="shared" ca="1" si="1085"/>
        <v>n.d</v>
      </c>
      <c r="C3823" s="81">
        <f t="shared" ca="1" si="1086"/>
        <v>324.73130191000001</v>
      </c>
      <c r="D3823" s="82">
        <f ca="1">IF(A3823&lt;$B$1,VLOOKUP(A3823,[1]DI!$A$4:$B$15000,2,FALSE),0)</f>
        <v>0</v>
      </c>
      <c r="E3823" s="81">
        <f t="shared" ca="1" si="1087"/>
        <v>0</v>
      </c>
      <c r="F3823" s="83">
        <f t="shared" si="1095"/>
        <v>1.2</v>
      </c>
      <c r="G3823" s="84">
        <f t="shared" ca="1" si="1088"/>
        <v>1</v>
      </c>
      <c r="H3823" s="81">
        <f ca="1">TRUNC(PRODUCT(G$10:G3822),15)</f>
        <v>1.40945772534528</v>
      </c>
      <c r="I3823" s="81">
        <f t="shared" ca="1" si="1089"/>
        <v>1.40945772534528</v>
      </c>
      <c r="J3823" s="81">
        <f t="shared" ca="1" si="1090"/>
        <v>1</v>
      </c>
      <c r="K3823" s="81">
        <f t="shared" ca="1" si="1091"/>
        <v>0</v>
      </c>
      <c r="L3823" s="85">
        <f>IF(VLOOKUP(A3823,$U$12:$AD$125,8)=VLOOKUP(A3822,$U$12:$AD$125,8),0,VLOOKUP(A3823,U$12:$AD$125,8))</f>
        <v>0</v>
      </c>
      <c r="M3823" s="86">
        <f>IF(L3823&gt;0,VLOOKUP(L3823,T$12:$AC$125,7),0)</f>
        <v>0</v>
      </c>
      <c r="N3823" s="81">
        <f t="shared" si="1096"/>
        <v>0</v>
      </c>
      <c r="O3823" s="81">
        <f t="shared" ca="1" si="1092"/>
        <v>0</v>
      </c>
      <c r="P3823" s="87" t="str">
        <f t="shared" si="1093"/>
        <v>J=</v>
      </c>
      <c r="Q3823" s="88">
        <f t="shared" si="1094"/>
        <v>47050</v>
      </c>
    </row>
    <row r="3824" spans="1:17" x14ac:dyDescent="0.2">
      <c r="A3824" s="79">
        <f t="shared" si="1097"/>
        <v>46896</v>
      </c>
      <c r="B3824" s="80" t="str">
        <f t="shared" ca="1" si="1085"/>
        <v>n.d</v>
      </c>
      <c r="C3824" s="81">
        <f t="shared" ca="1" si="1086"/>
        <v>324.73130191000001</v>
      </c>
      <c r="D3824" s="82">
        <f ca="1">IF(A3824&lt;$B$1,VLOOKUP(A3824,[1]DI!$A$4:$B$15000,2,FALSE),0)</f>
        <v>0</v>
      </c>
      <c r="E3824" s="81">
        <f t="shared" ca="1" si="1087"/>
        <v>0</v>
      </c>
      <c r="F3824" s="83">
        <f t="shared" si="1095"/>
        <v>1.2</v>
      </c>
      <c r="G3824" s="84">
        <f t="shared" ca="1" si="1088"/>
        <v>1</v>
      </c>
      <c r="H3824" s="81">
        <f ca="1">TRUNC(PRODUCT(G$10:G3823),15)</f>
        <v>1.40945772534528</v>
      </c>
      <c r="I3824" s="81">
        <f t="shared" ca="1" si="1089"/>
        <v>1.40945772534528</v>
      </c>
      <c r="J3824" s="81">
        <f t="shared" ca="1" si="1090"/>
        <v>1</v>
      </c>
      <c r="K3824" s="81">
        <f t="shared" ca="1" si="1091"/>
        <v>0</v>
      </c>
      <c r="L3824" s="85">
        <f>IF(VLOOKUP(A3824,$U$12:$AD$125,8)=VLOOKUP(A3823,$U$12:$AD$125,8),0,VLOOKUP(A3824,U$12:$AD$125,8))</f>
        <v>0</v>
      </c>
      <c r="M3824" s="86">
        <f>IF(L3824&gt;0,VLOOKUP(L3824,T$12:$AC$125,7),0)</f>
        <v>0</v>
      </c>
      <c r="N3824" s="81">
        <f t="shared" si="1096"/>
        <v>0</v>
      </c>
      <c r="O3824" s="81">
        <f t="shared" ca="1" si="1092"/>
        <v>0</v>
      </c>
      <c r="P3824" s="87" t="str">
        <f t="shared" si="1093"/>
        <v>J=</v>
      </c>
      <c r="Q3824" s="88">
        <f t="shared" si="1094"/>
        <v>47050</v>
      </c>
    </row>
    <row r="3825" spans="1:17" x14ac:dyDescent="0.2">
      <c r="A3825" s="79">
        <f t="shared" si="1097"/>
        <v>46897</v>
      </c>
      <c r="B3825" s="80" t="str">
        <f t="shared" ca="1" si="1085"/>
        <v>n.d</v>
      </c>
      <c r="C3825" s="81">
        <f t="shared" ca="1" si="1086"/>
        <v>324.73130191000001</v>
      </c>
      <c r="D3825" s="82">
        <f ca="1">IF(A3825&lt;$B$1,VLOOKUP(A3825,[1]DI!$A$4:$B$15000,2,FALSE),0)</f>
        <v>0</v>
      </c>
      <c r="E3825" s="81">
        <f t="shared" ca="1" si="1087"/>
        <v>0</v>
      </c>
      <c r="F3825" s="83">
        <f t="shared" si="1095"/>
        <v>1.2</v>
      </c>
      <c r="G3825" s="84">
        <f t="shared" ca="1" si="1088"/>
        <v>1</v>
      </c>
      <c r="H3825" s="81">
        <f ca="1">TRUNC(PRODUCT(G$10:G3824),15)</f>
        <v>1.40945772534528</v>
      </c>
      <c r="I3825" s="81">
        <f t="shared" ca="1" si="1089"/>
        <v>1.40945772534528</v>
      </c>
      <c r="J3825" s="81">
        <f t="shared" ca="1" si="1090"/>
        <v>1</v>
      </c>
      <c r="K3825" s="81">
        <f t="shared" ca="1" si="1091"/>
        <v>0</v>
      </c>
      <c r="L3825" s="85">
        <f>IF(VLOOKUP(A3825,$U$12:$AD$125,8)=VLOOKUP(A3824,$U$12:$AD$125,8),0,VLOOKUP(A3825,U$12:$AD$125,8))</f>
        <v>0</v>
      </c>
      <c r="M3825" s="86">
        <f>IF(L3825&gt;0,VLOOKUP(L3825,T$12:$AC$125,7),0)</f>
        <v>0</v>
      </c>
      <c r="N3825" s="81">
        <f t="shared" si="1096"/>
        <v>0</v>
      </c>
      <c r="O3825" s="81">
        <f t="shared" ca="1" si="1092"/>
        <v>0</v>
      </c>
      <c r="P3825" s="87" t="str">
        <f t="shared" si="1093"/>
        <v>J=</v>
      </c>
      <c r="Q3825" s="88">
        <f t="shared" si="1094"/>
        <v>47050</v>
      </c>
    </row>
    <row r="3826" spans="1:17" x14ac:dyDescent="0.2">
      <c r="A3826" s="79">
        <f t="shared" si="1097"/>
        <v>46898</v>
      </c>
      <c r="B3826" s="80" t="str">
        <f t="shared" ca="1" si="1085"/>
        <v>n.d</v>
      </c>
      <c r="C3826" s="81">
        <f t="shared" ca="1" si="1086"/>
        <v>324.73130191000001</v>
      </c>
      <c r="D3826" s="82">
        <f ca="1">IF(A3826&lt;$B$1,VLOOKUP(A3826,[1]DI!$A$4:$B$15000,2,FALSE),0)</f>
        <v>0</v>
      </c>
      <c r="E3826" s="81">
        <f t="shared" ca="1" si="1087"/>
        <v>0</v>
      </c>
      <c r="F3826" s="83">
        <f t="shared" si="1095"/>
        <v>1.2</v>
      </c>
      <c r="G3826" s="84">
        <f t="shared" ca="1" si="1088"/>
        <v>1</v>
      </c>
      <c r="H3826" s="81">
        <f ca="1">TRUNC(PRODUCT(G$10:G3825),15)</f>
        <v>1.40945772534528</v>
      </c>
      <c r="I3826" s="81">
        <f t="shared" ca="1" si="1089"/>
        <v>1.40945772534528</v>
      </c>
      <c r="J3826" s="81">
        <f t="shared" ca="1" si="1090"/>
        <v>1</v>
      </c>
      <c r="K3826" s="81">
        <f t="shared" ca="1" si="1091"/>
        <v>0</v>
      </c>
      <c r="L3826" s="85">
        <f>IF(VLOOKUP(A3826,$U$12:$AD$125,8)=VLOOKUP(A3825,$U$12:$AD$125,8),0,VLOOKUP(A3826,U$12:$AD$125,8))</f>
        <v>0</v>
      </c>
      <c r="M3826" s="86">
        <f>IF(L3826&gt;0,VLOOKUP(L3826,T$12:$AC$125,7),0)</f>
        <v>0</v>
      </c>
      <c r="N3826" s="81">
        <f t="shared" si="1096"/>
        <v>0</v>
      </c>
      <c r="O3826" s="81">
        <f t="shared" ca="1" si="1092"/>
        <v>0</v>
      </c>
      <c r="P3826" s="87" t="str">
        <f t="shared" si="1093"/>
        <v>J=</v>
      </c>
      <c r="Q3826" s="88">
        <f t="shared" si="1094"/>
        <v>47050</v>
      </c>
    </row>
    <row r="3827" spans="1:17" x14ac:dyDescent="0.2">
      <c r="A3827" s="79">
        <f t="shared" si="1097"/>
        <v>46899</v>
      </c>
      <c r="B3827" s="80" t="str">
        <f t="shared" ca="1" si="1085"/>
        <v>n.d</v>
      </c>
      <c r="C3827" s="81">
        <f t="shared" ca="1" si="1086"/>
        <v>324.73130191000001</v>
      </c>
      <c r="D3827" s="82">
        <f ca="1">IF(A3827&lt;$B$1,VLOOKUP(A3827,[1]DI!$A$4:$B$15000,2,FALSE),0)</f>
        <v>0</v>
      </c>
      <c r="E3827" s="81">
        <f t="shared" ca="1" si="1087"/>
        <v>0</v>
      </c>
      <c r="F3827" s="83">
        <f t="shared" si="1095"/>
        <v>1.2</v>
      </c>
      <c r="G3827" s="84">
        <f t="shared" ca="1" si="1088"/>
        <v>1</v>
      </c>
      <c r="H3827" s="81">
        <f ca="1">TRUNC(PRODUCT(G$10:G3826),15)</f>
        <v>1.40945772534528</v>
      </c>
      <c r="I3827" s="81">
        <f t="shared" ca="1" si="1089"/>
        <v>1.40945772534528</v>
      </c>
      <c r="J3827" s="81">
        <f t="shared" ca="1" si="1090"/>
        <v>1</v>
      </c>
      <c r="K3827" s="81">
        <f t="shared" ca="1" si="1091"/>
        <v>0</v>
      </c>
      <c r="L3827" s="85">
        <f>IF(VLOOKUP(A3827,$U$12:$AD$125,8)=VLOOKUP(A3826,$U$12:$AD$125,8),0,VLOOKUP(A3827,U$12:$AD$125,8))</f>
        <v>0</v>
      </c>
      <c r="M3827" s="86">
        <f>IF(L3827&gt;0,VLOOKUP(L3827,T$12:$AC$125,7),0)</f>
        <v>0</v>
      </c>
      <c r="N3827" s="81">
        <f t="shared" si="1096"/>
        <v>0</v>
      </c>
      <c r="O3827" s="81">
        <f t="shared" ca="1" si="1092"/>
        <v>0</v>
      </c>
      <c r="P3827" s="87" t="str">
        <f t="shared" si="1093"/>
        <v>J=</v>
      </c>
      <c r="Q3827" s="88">
        <f t="shared" si="1094"/>
        <v>47050</v>
      </c>
    </row>
    <row r="3828" spans="1:17" x14ac:dyDescent="0.2">
      <c r="A3828" s="79">
        <f t="shared" si="1097"/>
        <v>46900</v>
      </c>
      <c r="B3828" s="80" t="str">
        <f t="shared" ca="1" si="1085"/>
        <v>n.d</v>
      </c>
      <c r="C3828" s="81">
        <f t="shared" ca="1" si="1086"/>
        <v>324.73130191000001</v>
      </c>
      <c r="D3828" s="82">
        <f ca="1">IF(A3828&lt;$B$1,VLOOKUP(A3828,[1]DI!$A$4:$B$15000,2,FALSE),0)</f>
        <v>0</v>
      </c>
      <c r="E3828" s="81">
        <f t="shared" ca="1" si="1087"/>
        <v>0</v>
      </c>
      <c r="F3828" s="83">
        <f t="shared" si="1095"/>
        <v>1.2</v>
      </c>
      <c r="G3828" s="84">
        <f t="shared" ca="1" si="1088"/>
        <v>1</v>
      </c>
      <c r="H3828" s="81">
        <f ca="1">TRUNC(PRODUCT(G$10:G3827),15)</f>
        <v>1.40945772534528</v>
      </c>
      <c r="I3828" s="81">
        <f t="shared" ca="1" si="1089"/>
        <v>1.40945772534528</v>
      </c>
      <c r="J3828" s="81">
        <f t="shared" ca="1" si="1090"/>
        <v>1</v>
      </c>
      <c r="K3828" s="81">
        <f t="shared" ca="1" si="1091"/>
        <v>0</v>
      </c>
      <c r="L3828" s="85">
        <f>IF(VLOOKUP(A3828,$U$12:$AD$125,8)=VLOOKUP(A3827,$U$12:$AD$125,8),0,VLOOKUP(A3828,U$12:$AD$125,8))</f>
        <v>0</v>
      </c>
      <c r="M3828" s="86">
        <f>IF(L3828&gt;0,VLOOKUP(L3828,T$12:$AC$125,7),0)</f>
        <v>0</v>
      </c>
      <c r="N3828" s="81">
        <f t="shared" si="1096"/>
        <v>0</v>
      </c>
      <c r="O3828" s="81">
        <f t="shared" ca="1" si="1092"/>
        <v>0</v>
      </c>
      <c r="P3828" s="87" t="str">
        <f t="shared" si="1093"/>
        <v>J=</v>
      </c>
      <c r="Q3828" s="88">
        <f t="shared" si="1094"/>
        <v>47050</v>
      </c>
    </row>
    <row r="3829" spans="1:17" x14ac:dyDescent="0.2">
      <c r="A3829" s="79">
        <f t="shared" si="1097"/>
        <v>46901</v>
      </c>
      <c r="B3829" s="80" t="str">
        <f t="shared" ca="1" si="1085"/>
        <v>n.d</v>
      </c>
      <c r="C3829" s="81">
        <f t="shared" ca="1" si="1086"/>
        <v>324.73130191000001</v>
      </c>
      <c r="D3829" s="82">
        <f ca="1">IF(A3829&lt;$B$1,VLOOKUP(A3829,[1]DI!$A$4:$B$15000,2,FALSE),0)</f>
        <v>0</v>
      </c>
      <c r="E3829" s="81">
        <f t="shared" ca="1" si="1087"/>
        <v>0</v>
      </c>
      <c r="F3829" s="83">
        <f t="shared" si="1095"/>
        <v>1.2</v>
      </c>
      <c r="G3829" s="84">
        <f t="shared" ca="1" si="1088"/>
        <v>1</v>
      </c>
      <c r="H3829" s="81">
        <f ca="1">TRUNC(PRODUCT(G$10:G3828),15)</f>
        <v>1.40945772534528</v>
      </c>
      <c r="I3829" s="81">
        <f t="shared" ca="1" si="1089"/>
        <v>1.40945772534528</v>
      </c>
      <c r="J3829" s="81">
        <f t="shared" ca="1" si="1090"/>
        <v>1</v>
      </c>
      <c r="K3829" s="81">
        <f t="shared" ca="1" si="1091"/>
        <v>0</v>
      </c>
      <c r="L3829" s="85">
        <f>IF(VLOOKUP(A3829,$U$12:$AD$125,8)=VLOOKUP(A3828,$U$12:$AD$125,8),0,VLOOKUP(A3829,U$12:$AD$125,8))</f>
        <v>0</v>
      </c>
      <c r="M3829" s="86">
        <f>IF(L3829&gt;0,VLOOKUP(L3829,T$12:$AC$125,7),0)</f>
        <v>0</v>
      </c>
      <c r="N3829" s="81">
        <f t="shared" si="1096"/>
        <v>0</v>
      </c>
      <c r="O3829" s="81">
        <f t="shared" ca="1" si="1092"/>
        <v>0</v>
      </c>
      <c r="P3829" s="87" t="str">
        <f t="shared" si="1093"/>
        <v>J=</v>
      </c>
      <c r="Q3829" s="88">
        <f t="shared" si="1094"/>
        <v>47050</v>
      </c>
    </row>
    <row r="3830" spans="1:17" x14ac:dyDescent="0.2">
      <c r="A3830" s="79">
        <f t="shared" si="1097"/>
        <v>46902</v>
      </c>
      <c r="B3830" s="80" t="str">
        <f t="shared" ca="1" si="1085"/>
        <v>n.d</v>
      </c>
      <c r="C3830" s="81">
        <f t="shared" ca="1" si="1086"/>
        <v>324.73130191000001</v>
      </c>
      <c r="D3830" s="82">
        <f ca="1">IF(A3830&lt;$B$1,VLOOKUP(A3830,[1]DI!$A$4:$B$15000,2,FALSE),0)</f>
        <v>0</v>
      </c>
      <c r="E3830" s="81">
        <f t="shared" ca="1" si="1087"/>
        <v>0</v>
      </c>
      <c r="F3830" s="83">
        <f t="shared" si="1095"/>
        <v>1.2</v>
      </c>
      <c r="G3830" s="84">
        <f t="shared" ca="1" si="1088"/>
        <v>1</v>
      </c>
      <c r="H3830" s="81">
        <f ca="1">TRUNC(PRODUCT(G$10:G3829),15)</f>
        <v>1.40945772534528</v>
      </c>
      <c r="I3830" s="81">
        <f t="shared" ca="1" si="1089"/>
        <v>1.40945772534528</v>
      </c>
      <c r="J3830" s="81">
        <f t="shared" ca="1" si="1090"/>
        <v>1</v>
      </c>
      <c r="K3830" s="81">
        <f t="shared" ca="1" si="1091"/>
        <v>0</v>
      </c>
      <c r="L3830" s="85">
        <f>IF(VLOOKUP(A3830,$U$12:$AD$125,8)=VLOOKUP(A3829,$U$12:$AD$125,8),0,VLOOKUP(A3830,U$12:$AD$125,8))</f>
        <v>0</v>
      </c>
      <c r="M3830" s="86">
        <f>IF(L3830&gt;0,VLOOKUP(L3830,T$12:$AC$125,7),0)</f>
        <v>0</v>
      </c>
      <c r="N3830" s="81">
        <f t="shared" si="1096"/>
        <v>0</v>
      </c>
      <c r="O3830" s="81">
        <f t="shared" ca="1" si="1092"/>
        <v>0</v>
      </c>
      <c r="P3830" s="87" t="str">
        <f t="shared" si="1093"/>
        <v>J=</v>
      </c>
      <c r="Q3830" s="88">
        <f t="shared" si="1094"/>
        <v>47050</v>
      </c>
    </row>
    <row r="3831" spans="1:17" x14ac:dyDescent="0.2">
      <c r="A3831" s="79">
        <f t="shared" si="1097"/>
        <v>46903</v>
      </c>
      <c r="B3831" s="80" t="str">
        <f t="shared" ca="1" si="1085"/>
        <v>n.d</v>
      </c>
      <c r="C3831" s="81">
        <f t="shared" ca="1" si="1086"/>
        <v>324.73130191000001</v>
      </c>
      <c r="D3831" s="82">
        <f ca="1">IF(A3831&lt;$B$1,VLOOKUP(A3831,[1]DI!$A$4:$B$15000,2,FALSE),0)</f>
        <v>0</v>
      </c>
      <c r="E3831" s="81">
        <f t="shared" ca="1" si="1087"/>
        <v>0</v>
      </c>
      <c r="F3831" s="83">
        <f t="shared" si="1095"/>
        <v>1.2</v>
      </c>
      <c r="G3831" s="84">
        <f t="shared" ca="1" si="1088"/>
        <v>1</v>
      </c>
      <c r="H3831" s="81">
        <f ca="1">TRUNC(PRODUCT(G$10:G3830),15)</f>
        <v>1.40945772534528</v>
      </c>
      <c r="I3831" s="81">
        <f t="shared" ca="1" si="1089"/>
        <v>1.40945772534528</v>
      </c>
      <c r="J3831" s="81">
        <f t="shared" ca="1" si="1090"/>
        <v>1</v>
      </c>
      <c r="K3831" s="81">
        <f t="shared" ca="1" si="1091"/>
        <v>0</v>
      </c>
      <c r="L3831" s="85">
        <f>IF(VLOOKUP(A3831,$U$12:$AD$125,8)=VLOOKUP(A3830,$U$12:$AD$125,8),0,VLOOKUP(A3831,U$12:$AD$125,8))</f>
        <v>0</v>
      </c>
      <c r="M3831" s="86">
        <f>IF(L3831&gt;0,VLOOKUP(L3831,T$12:$AC$125,7),0)</f>
        <v>0</v>
      </c>
      <c r="N3831" s="81">
        <f t="shared" si="1096"/>
        <v>0</v>
      </c>
      <c r="O3831" s="81">
        <f t="shared" ca="1" si="1092"/>
        <v>0</v>
      </c>
      <c r="P3831" s="87" t="str">
        <f t="shared" si="1093"/>
        <v>J=</v>
      </c>
      <c r="Q3831" s="88">
        <f t="shared" si="1094"/>
        <v>47050</v>
      </c>
    </row>
    <row r="3832" spans="1:17" x14ac:dyDescent="0.2">
      <c r="A3832" s="79">
        <f t="shared" si="1097"/>
        <v>46904</v>
      </c>
      <c r="B3832" s="80" t="str">
        <f t="shared" ca="1" si="1085"/>
        <v>n.d</v>
      </c>
      <c r="C3832" s="81">
        <f t="shared" ca="1" si="1086"/>
        <v>324.73130191000001</v>
      </c>
      <c r="D3832" s="82">
        <f ca="1">IF(A3832&lt;$B$1,VLOOKUP(A3832,[1]DI!$A$4:$B$15000,2,FALSE),0)</f>
        <v>0</v>
      </c>
      <c r="E3832" s="81">
        <f t="shared" ca="1" si="1087"/>
        <v>0</v>
      </c>
      <c r="F3832" s="83">
        <f t="shared" si="1095"/>
        <v>1.2</v>
      </c>
      <c r="G3832" s="84">
        <f t="shared" ca="1" si="1088"/>
        <v>1</v>
      </c>
      <c r="H3832" s="81">
        <f ca="1">TRUNC(PRODUCT(G$10:G3831),15)</f>
        <v>1.40945772534528</v>
      </c>
      <c r="I3832" s="81">
        <f t="shared" ca="1" si="1089"/>
        <v>1.40945772534528</v>
      </c>
      <c r="J3832" s="81">
        <f t="shared" ca="1" si="1090"/>
        <v>1</v>
      </c>
      <c r="K3832" s="81">
        <f t="shared" ca="1" si="1091"/>
        <v>0</v>
      </c>
      <c r="L3832" s="85">
        <f>IF(VLOOKUP(A3832,$U$12:$AD$125,8)=VLOOKUP(A3831,$U$12:$AD$125,8),0,VLOOKUP(A3832,U$12:$AD$125,8))</f>
        <v>0</v>
      </c>
      <c r="M3832" s="86">
        <f>IF(L3832&gt;0,VLOOKUP(L3832,T$12:$AC$125,7),0)</f>
        <v>0</v>
      </c>
      <c r="N3832" s="81">
        <f t="shared" si="1096"/>
        <v>0</v>
      </c>
      <c r="O3832" s="81">
        <f t="shared" ca="1" si="1092"/>
        <v>0</v>
      </c>
      <c r="P3832" s="87" t="str">
        <f t="shared" si="1093"/>
        <v>J=</v>
      </c>
      <c r="Q3832" s="88">
        <f t="shared" si="1094"/>
        <v>47050</v>
      </c>
    </row>
    <row r="3833" spans="1:17" x14ac:dyDescent="0.2">
      <c r="A3833" s="79">
        <f t="shared" si="1097"/>
        <v>46905</v>
      </c>
      <c r="B3833" s="80" t="str">
        <f t="shared" ca="1" si="1085"/>
        <v>n.d</v>
      </c>
      <c r="C3833" s="81">
        <f t="shared" ca="1" si="1086"/>
        <v>324.73130191000001</v>
      </c>
      <c r="D3833" s="82">
        <f ca="1">IF(A3833&lt;$B$1,VLOOKUP(A3833,[1]DI!$A$4:$B$15000,2,FALSE),0)</f>
        <v>0</v>
      </c>
      <c r="E3833" s="81">
        <f t="shared" ca="1" si="1087"/>
        <v>0</v>
      </c>
      <c r="F3833" s="83">
        <f t="shared" si="1095"/>
        <v>1.2</v>
      </c>
      <c r="G3833" s="84">
        <f t="shared" ca="1" si="1088"/>
        <v>1</v>
      </c>
      <c r="H3833" s="81">
        <f ca="1">TRUNC(PRODUCT(G$10:G3832),15)</f>
        <v>1.40945772534528</v>
      </c>
      <c r="I3833" s="81">
        <f t="shared" ca="1" si="1089"/>
        <v>1.40945772534528</v>
      </c>
      <c r="J3833" s="81">
        <f t="shared" ca="1" si="1090"/>
        <v>1</v>
      </c>
      <c r="K3833" s="81">
        <f t="shared" ca="1" si="1091"/>
        <v>0</v>
      </c>
      <c r="L3833" s="85">
        <f>IF(VLOOKUP(A3833,$U$12:$AD$125,8)=VLOOKUP(A3832,$U$12:$AD$125,8),0,VLOOKUP(A3833,U$12:$AD$125,8))</f>
        <v>0</v>
      </c>
      <c r="M3833" s="86">
        <f>IF(L3833&gt;0,VLOOKUP(L3833,T$12:$AC$125,7),0)</f>
        <v>0</v>
      </c>
      <c r="N3833" s="81">
        <f t="shared" si="1096"/>
        <v>0</v>
      </c>
      <c r="O3833" s="81">
        <f t="shared" ca="1" si="1092"/>
        <v>0</v>
      </c>
      <c r="P3833" s="87" t="str">
        <f t="shared" si="1093"/>
        <v>J=</v>
      </c>
      <c r="Q3833" s="88">
        <f t="shared" si="1094"/>
        <v>47050</v>
      </c>
    </row>
    <row r="3834" spans="1:17" x14ac:dyDescent="0.2">
      <c r="A3834" s="79">
        <f t="shared" si="1097"/>
        <v>46906</v>
      </c>
      <c r="B3834" s="80" t="str">
        <f t="shared" ca="1" si="1085"/>
        <v>n.d</v>
      </c>
      <c r="C3834" s="81">
        <f t="shared" ca="1" si="1086"/>
        <v>324.73130191000001</v>
      </c>
      <c r="D3834" s="82">
        <f ca="1">IF(A3834&lt;$B$1,VLOOKUP(A3834,[1]DI!$A$4:$B$15000,2,FALSE),0)</f>
        <v>0</v>
      </c>
      <c r="E3834" s="81">
        <f t="shared" ca="1" si="1087"/>
        <v>0</v>
      </c>
      <c r="F3834" s="83">
        <f t="shared" si="1095"/>
        <v>1.2</v>
      </c>
      <c r="G3834" s="84">
        <f t="shared" ca="1" si="1088"/>
        <v>1</v>
      </c>
      <c r="H3834" s="81">
        <f ca="1">TRUNC(PRODUCT(G$10:G3833),15)</f>
        <v>1.40945772534528</v>
      </c>
      <c r="I3834" s="81">
        <f t="shared" ca="1" si="1089"/>
        <v>1.40945772534528</v>
      </c>
      <c r="J3834" s="81">
        <f t="shared" ca="1" si="1090"/>
        <v>1</v>
      </c>
      <c r="K3834" s="81">
        <f t="shared" ca="1" si="1091"/>
        <v>0</v>
      </c>
      <c r="L3834" s="85">
        <f>IF(VLOOKUP(A3834,$U$12:$AD$125,8)=VLOOKUP(A3833,$U$12:$AD$125,8),0,VLOOKUP(A3834,U$12:$AD$125,8))</f>
        <v>0</v>
      </c>
      <c r="M3834" s="86">
        <f>IF(L3834&gt;0,VLOOKUP(L3834,T$12:$AC$125,7),0)</f>
        <v>0</v>
      </c>
      <c r="N3834" s="81">
        <f t="shared" si="1096"/>
        <v>0</v>
      </c>
      <c r="O3834" s="81">
        <f t="shared" ca="1" si="1092"/>
        <v>0</v>
      </c>
      <c r="P3834" s="87" t="str">
        <f t="shared" si="1093"/>
        <v>J=</v>
      </c>
      <c r="Q3834" s="88">
        <f t="shared" si="1094"/>
        <v>47050</v>
      </c>
    </row>
    <row r="3835" spans="1:17" x14ac:dyDescent="0.2">
      <c r="A3835" s="79">
        <f t="shared" si="1097"/>
        <v>46907</v>
      </c>
      <c r="B3835" s="80" t="str">
        <f t="shared" ca="1" si="1085"/>
        <v>n.d</v>
      </c>
      <c r="C3835" s="81">
        <f t="shared" ca="1" si="1086"/>
        <v>324.73130191000001</v>
      </c>
      <c r="D3835" s="82">
        <f ca="1">IF(A3835&lt;$B$1,VLOOKUP(A3835,[1]DI!$A$4:$B$15000,2,FALSE),0)</f>
        <v>0</v>
      </c>
      <c r="E3835" s="81">
        <f t="shared" ca="1" si="1087"/>
        <v>0</v>
      </c>
      <c r="F3835" s="83">
        <f t="shared" si="1095"/>
        <v>1.2</v>
      </c>
      <c r="G3835" s="84">
        <f t="shared" ca="1" si="1088"/>
        <v>1</v>
      </c>
      <c r="H3835" s="81">
        <f ca="1">TRUNC(PRODUCT(G$10:G3834),15)</f>
        <v>1.40945772534528</v>
      </c>
      <c r="I3835" s="81">
        <f t="shared" ca="1" si="1089"/>
        <v>1.40945772534528</v>
      </c>
      <c r="J3835" s="81">
        <f t="shared" ca="1" si="1090"/>
        <v>1</v>
      </c>
      <c r="K3835" s="81">
        <f t="shared" ca="1" si="1091"/>
        <v>0</v>
      </c>
      <c r="L3835" s="85">
        <f>IF(VLOOKUP(A3835,$U$12:$AD$125,8)=VLOOKUP(A3834,$U$12:$AD$125,8),0,VLOOKUP(A3835,U$12:$AD$125,8))</f>
        <v>0</v>
      </c>
      <c r="M3835" s="86">
        <f>IF(L3835&gt;0,VLOOKUP(L3835,T$12:$AC$125,7),0)</f>
        <v>0</v>
      </c>
      <c r="N3835" s="81">
        <f t="shared" si="1096"/>
        <v>0</v>
      </c>
      <c r="O3835" s="81">
        <f t="shared" ca="1" si="1092"/>
        <v>0</v>
      </c>
      <c r="P3835" s="87" t="str">
        <f t="shared" si="1093"/>
        <v>J=</v>
      </c>
      <c r="Q3835" s="88">
        <f t="shared" si="1094"/>
        <v>47050</v>
      </c>
    </row>
    <row r="3836" spans="1:17" x14ac:dyDescent="0.2">
      <c r="A3836" s="79">
        <f t="shared" si="1097"/>
        <v>46908</v>
      </c>
      <c r="B3836" s="80" t="str">
        <f t="shared" ref="B3836:B3899" ca="1" si="1098">IF(A3836&lt;=TODAY(),C3836+K3836,IF(AND(A3836&gt;TODAY(),A3836&lt;=$B$1),IF(VLOOKUP(TODAY(),$A$10:$D$5000,4,FALSE)=0,"n.d",C3836+K3836),"n.d"))</f>
        <v>n.d</v>
      </c>
      <c r="C3836" s="81">
        <f t="shared" ref="C3836:C3899" ca="1" si="1099">TRUNC(C3835-N3835,8)</f>
        <v>324.73130191000001</v>
      </c>
      <c r="D3836" s="82">
        <f ca="1">IF(A3836&lt;$B$1,VLOOKUP(A3836,[1]DI!$A$4:$B$15000,2,FALSE),0)</f>
        <v>0</v>
      </c>
      <c r="E3836" s="81">
        <f t="shared" ref="E3836:E3899" ca="1" si="1100">ROUND((((1+D3836)^(1/252)-1)),8)</f>
        <v>0</v>
      </c>
      <c r="F3836" s="83">
        <f t="shared" si="1095"/>
        <v>1.2</v>
      </c>
      <c r="G3836" s="84">
        <f t="shared" ref="G3836:G3899" ca="1" si="1101">TRUNC((1+(E3836*F3836)),15)</f>
        <v>1</v>
      </c>
      <c r="H3836" s="81">
        <f ca="1">TRUNC(PRODUCT(G$10:G3835),15)</f>
        <v>1.40945772534528</v>
      </c>
      <c r="I3836" s="81">
        <f t="shared" ref="I3836:I3899" ca="1" si="1102">IF(OR(L3835&gt;0,L3835="E"),H3835,I3835)</f>
        <v>1.40945772534528</v>
      </c>
      <c r="J3836" s="81">
        <f t="shared" ref="J3836:J3899" ca="1" si="1103">ROUND(TRUNC(H3836/I3836,15),8)</f>
        <v>1</v>
      </c>
      <c r="K3836" s="81">
        <f t="shared" ref="K3836:K3899" ca="1" si="1104">TRUNC((C3836*(J3836-1)),8)</f>
        <v>0</v>
      </c>
      <c r="L3836" s="85">
        <f>IF(VLOOKUP(A3836,$U$12:$AD$125,8)=VLOOKUP(A3835,$U$12:$AD$125,8),0,VLOOKUP(A3836,U$12:$AD$125,8))</f>
        <v>0</v>
      </c>
      <c r="M3836" s="86">
        <f>IF(L3836&gt;0,VLOOKUP(L3836,T$12:$AC$125,7),0)</f>
        <v>0</v>
      </c>
      <c r="N3836" s="81">
        <f t="shared" si="1096"/>
        <v>0</v>
      </c>
      <c r="O3836" s="81">
        <f t="shared" ref="O3836:O3899" ca="1" si="1105">(K3836+N3836)</f>
        <v>0</v>
      </c>
      <c r="P3836" s="87" t="str">
        <f t="shared" ref="P3836:P3899" si="1106">IF(L3835&gt;0,VLOOKUP(A3835,$U$12:$AD$125,9),P3835)</f>
        <v>J=</v>
      </c>
      <c r="Q3836" s="88">
        <f t="shared" ref="Q3836:Q3899" si="1107">IF(L3835&gt;0,VLOOKUP(A3835,$U$12:$AD$125,10),Q3835)</f>
        <v>47050</v>
      </c>
    </row>
    <row r="3837" spans="1:17" x14ac:dyDescent="0.2">
      <c r="A3837" s="79">
        <f t="shared" si="1097"/>
        <v>46909</v>
      </c>
      <c r="B3837" s="80" t="str">
        <f t="shared" ca="1" si="1098"/>
        <v>n.d</v>
      </c>
      <c r="C3837" s="81">
        <f t="shared" ca="1" si="1099"/>
        <v>324.73130191000001</v>
      </c>
      <c r="D3837" s="82">
        <f ca="1">IF(A3837&lt;$B$1,VLOOKUP(A3837,[1]DI!$A$4:$B$15000,2,FALSE),0)</f>
        <v>0</v>
      </c>
      <c r="E3837" s="81">
        <f t="shared" ca="1" si="1100"/>
        <v>0</v>
      </c>
      <c r="F3837" s="83">
        <f t="shared" si="1095"/>
        <v>1.2</v>
      </c>
      <c r="G3837" s="84">
        <f t="shared" ca="1" si="1101"/>
        <v>1</v>
      </c>
      <c r="H3837" s="81">
        <f ca="1">TRUNC(PRODUCT(G$10:G3836),15)</f>
        <v>1.40945772534528</v>
      </c>
      <c r="I3837" s="81">
        <f t="shared" ca="1" si="1102"/>
        <v>1.40945772534528</v>
      </c>
      <c r="J3837" s="81">
        <f t="shared" ca="1" si="1103"/>
        <v>1</v>
      </c>
      <c r="K3837" s="81">
        <f t="shared" ca="1" si="1104"/>
        <v>0</v>
      </c>
      <c r="L3837" s="85">
        <f>IF(VLOOKUP(A3837,$U$12:$AD$125,8)=VLOOKUP(A3836,$U$12:$AD$125,8),0,VLOOKUP(A3837,U$12:$AD$125,8))</f>
        <v>0</v>
      </c>
      <c r="M3837" s="86">
        <f>IF(L3837&gt;0,VLOOKUP(L3837,T$12:$AC$125,7),0)</f>
        <v>0</v>
      </c>
      <c r="N3837" s="81">
        <f t="shared" si="1096"/>
        <v>0</v>
      </c>
      <c r="O3837" s="81">
        <f t="shared" ca="1" si="1105"/>
        <v>0</v>
      </c>
      <c r="P3837" s="87" t="str">
        <f t="shared" si="1106"/>
        <v>J=</v>
      </c>
      <c r="Q3837" s="88">
        <f t="shared" si="1107"/>
        <v>47050</v>
      </c>
    </row>
    <row r="3838" spans="1:17" x14ac:dyDescent="0.2">
      <c r="A3838" s="79">
        <f t="shared" si="1097"/>
        <v>46910</v>
      </c>
      <c r="B3838" s="80" t="str">
        <f t="shared" ca="1" si="1098"/>
        <v>n.d</v>
      </c>
      <c r="C3838" s="81">
        <f t="shared" ca="1" si="1099"/>
        <v>324.73130191000001</v>
      </c>
      <c r="D3838" s="82">
        <f ca="1">IF(A3838&lt;$B$1,VLOOKUP(A3838,[1]DI!$A$4:$B$15000,2,FALSE),0)</f>
        <v>0</v>
      </c>
      <c r="E3838" s="81">
        <f t="shared" ca="1" si="1100"/>
        <v>0</v>
      </c>
      <c r="F3838" s="83">
        <f t="shared" si="1095"/>
        <v>1.2</v>
      </c>
      <c r="G3838" s="84">
        <f t="shared" ca="1" si="1101"/>
        <v>1</v>
      </c>
      <c r="H3838" s="81">
        <f ca="1">TRUNC(PRODUCT(G$10:G3837),15)</f>
        <v>1.40945772534528</v>
      </c>
      <c r="I3838" s="81">
        <f t="shared" ca="1" si="1102"/>
        <v>1.40945772534528</v>
      </c>
      <c r="J3838" s="81">
        <f t="shared" ca="1" si="1103"/>
        <v>1</v>
      </c>
      <c r="K3838" s="81">
        <f t="shared" ca="1" si="1104"/>
        <v>0</v>
      </c>
      <c r="L3838" s="85">
        <f>IF(VLOOKUP(A3838,$U$12:$AD$125,8)=VLOOKUP(A3837,$U$12:$AD$125,8),0,VLOOKUP(A3838,U$12:$AD$125,8))</f>
        <v>0</v>
      </c>
      <c r="M3838" s="86">
        <f>IF(L3838&gt;0,VLOOKUP(L3838,T$12:$AC$125,7),0)</f>
        <v>0</v>
      </c>
      <c r="N3838" s="81">
        <f t="shared" si="1096"/>
        <v>0</v>
      </c>
      <c r="O3838" s="81">
        <f t="shared" ca="1" si="1105"/>
        <v>0</v>
      </c>
      <c r="P3838" s="87" t="str">
        <f t="shared" si="1106"/>
        <v>J=</v>
      </c>
      <c r="Q3838" s="88">
        <f t="shared" si="1107"/>
        <v>47050</v>
      </c>
    </row>
    <row r="3839" spans="1:17" x14ac:dyDescent="0.2">
      <c r="A3839" s="79">
        <f t="shared" si="1097"/>
        <v>46911</v>
      </c>
      <c r="B3839" s="80" t="str">
        <f t="shared" ca="1" si="1098"/>
        <v>n.d</v>
      </c>
      <c r="C3839" s="81">
        <f t="shared" ca="1" si="1099"/>
        <v>324.73130191000001</v>
      </c>
      <c r="D3839" s="82">
        <f ca="1">IF(A3839&lt;$B$1,VLOOKUP(A3839,[1]DI!$A$4:$B$15000,2,FALSE),0)</f>
        <v>0</v>
      </c>
      <c r="E3839" s="81">
        <f t="shared" ca="1" si="1100"/>
        <v>0</v>
      </c>
      <c r="F3839" s="83">
        <f t="shared" si="1095"/>
        <v>1.2</v>
      </c>
      <c r="G3839" s="84">
        <f t="shared" ca="1" si="1101"/>
        <v>1</v>
      </c>
      <c r="H3839" s="81">
        <f ca="1">TRUNC(PRODUCT(G$10:G3838),15)</f>
        <v>1.40945772534528</v>
      </c>
      <c r="I3839" s="81">
        <f t="shared" ca="1" si="1102"/>
        <v>1.40945772534528</v>
      </c>
      <c r="J3839" s="81">
        <f t="shared" ca="1" si="1103"/>
        <v>1</v>
      </c>
      <c r="K3839" s="81">
        <f t="shared" ca="1" si="1104"/>
        <v>0</v>
      </c>
      <c r="L3839" s="85">
        <f>IF(VLOOKUP(A3839,$U$12:$AD$125,8)=VLOOKUP(A3838,$U$12:$AD$125,8),0,VLOOKUP(A3839,U$12:$AD$125,8))</f>
        <v>0</v>
      </c>
      <c r="M3839" s="86">
        <f>IF(L3839&gt;0,VLOOKUP(L3839,T$12:$AC$125,7),0)</f>
        <v>0</v>
      </c>
      <c r="N3839" s="81">
        <f t="shared" si="1096"/>
        <v>0</v>
      </c>
      <c r="O3839" s="81">
        <f t="shared" ca="1" si="1105"/>
        <v>0</v>
      </c>
      <c r="P3839" s="87" t="str">
        <f t="shared" si="1106"/>
        <v>J=</v>
      </c>
      <c r="Q3839" s="88">
        <f t="shared" si="1107"/>
        <v>47050</v>
      </c>
    </row>
    <row r="3840" spans="1:17" x14ac:dyDescent="0.2">
      <c r="A3840" s="79">
        <f t="shared" si="1097"/>
        <v>46912</v>
      </c>
      <c r="B3840" s="80" t="str">
        <f t="shared" ca="1" si="1098"/>
        <v>n.d</v>
      </c>
      <c r="C3840" s="81">
        <f t="shared" ca="1" si="1099"/>
        <v>324.73130191000001</v>
      </c>
      <c r="D3840" s="82">
        <f ca="1">IF(A3840&lt;$B$1,VLOOKUP(A3840,[1]DI!$A$4:$B$15000,2,FALSE),0)</f>
        <v>0</v>
      </c>
      <c r="E3840" s="81">
        <f t="shared" ca="1" si="1100"/>
        <v>0</v>
      </c>
      <c r="F3840" s="83">
        <f t="shared" si="1095"/>
        <v>1.2</v>
      </c>
      <c r="G3840" s="84">
        <f t="shared" ca="1" si="1101"/>
        <v>1</v>
      </c>
      <c r="H3840" s="81">
        <f ca="1">TRUNC(PRODUCT(G$10:G3839),15)</f>
        <v>1.40945772534528</v>
      </c>
      <c r="I3840" s="81">
        <f t="shared" ca="1" si="1102"/>
        <v>1.40945772534528</v>
      </c>
      <c r="J3840" s="81">
        <f t="shared" ca="1" si="1103"/>
        <v>1</v>
      </c>
      <c r="K3840" s="81">
        <f t="shared" ca="1" si="1104"/>
        <v>0</v>
      </c>
      <c r="L3840" s="85">
        <f>IF(VLOOKUP(A3840,$U$12:$AD$125,8)=VLOOKUP(A3839,$U$12:$AD$125,8),0,VLOOKUP(A3840,U$12:$AD$125,8))</f>
        <v>0</v>
      </c>
      <c r="M3840" s="86">
        <f>IF(L3840&gt;0,VLOOKUP(L3840,T$12:$AC$125,7),0)</f>
        <v>0</v>
      </c>
      <c r="N3840" s="81">
        <f t="shared" si="1096"/>
        <v>0</v>
      </c>
      <c r="O3840" s="81">
        <f t="shared" ca="1" si="1105"/>
        <v>0</v>
      </c>
      <c r="P3840" s="87" t="str">
        <f t="shared" si="1106"/>
        <v>J=</v>
      </c>
      <c r="Q3840" s="88">
        <f t="shared" si="1107"/>
        <v>47050</v>
      </c>
    </row>
    <row r="3841" spans="1:17" x14ac:dyDescent="0.2">
      <c r="A3841" s="79">
        <f t="shared" si="1097"/>
        <v>46913</v>
      </c>
      <c r="B3841" s="80" t="str">
        <f t="shared" ca="1" si="1098"/>
        <v>n.d</v>
      </c>
      <c r="C3841" s="81">
        <f t="shared" ca="1" si="1099"/>
        <v>324.73130191000001</v>
      </c>
      <c r="D3841" s="82">
        <f ca="1">IF(A3841&lt;$B$1,VLOOKUP(A3841,[1]DI!$A$4:$B$15000,2,FALSE),0)</f>
        <v>0</v>
      </c>
      <c r="E3841" s="81">
        <f t="shared" ca="1" si="1100"/>
        <v>0</v>
      </c>
      <c r="F3841" s="83">
        <f t="shared" si="1095"/>
        <v>1.2</v>
      </c>
      <c r="G3841" s="84">
        <f t="shared" ca="1" si="1101"/>
        <v>1</v>
      </c>
      <c r="H3841" s="81">
        <f ca="1">TRUNC(PRODUCT(G$10:G3840),15)</f>
        <v>1.40945772534528</v>
      </c>
      <c r="I3841" s="81">
        <f t="shared" ca="1" si="1102"/>
        <v>1.40945772534528</v>
      </c>
      <c r="J3841" s="81">
        <f t="shared" ca="1" si="1103"/>
        <v>1</v>
      </c>
      <c r="K3841" s="81">
        <f t="shared" ca="1" si="1104"/>
        <v>0</v>
      </c>
      <c r="L3841" s="85">
        <f>IF(VLOOKUP(A3841,$U$12:$AD$125,8)=VLOOKUP(A3840,$U$12:$AD$125,8),0,VLOOKUP(A3841,U$12:$AD$125,8))</f>
        <v>0</v>
      </c>
      <c r="M3841" s="86">
        <f>IF(L3841&gt;0,VLOOKUP(L3841,T$12:$AC$125,7),0)</f>
        <v>0</v>
      </c>
      <c r="N3841" s="81">
        <f t="shared" si="1096"/>
        <v>0</v>
      </c>
      <c r="O3841" s="81">
        <f t="shared" ca="1" si="1105"/>
        <v>0</v>
      </c>
      <c r="P3841" s="87" t="str">
        <f t="shared" si="1106"/>
        <v>J=</v>
      </c>
      <c r="Q3841" s="88">
        <f t="shared" si="1107"/>
        <v>47050</v>
      </c>
    </row>
    <row r="3842" spans="1:17" x14ac:dyDescent="0.2">
      <c r="A3842" s="79">
        <f t="shared" si="1097"/>
        <v>46914</v>
      </c>
      <c r="B3842" s="80" t="str">
        <f t="shared" ca="1" si="1098"/>
        <v>n.d</v>
      </c>
      <c r="C3842" s="81">
        <f t="shared" ca="1" si="1099"/>
        <v>324.73130191000001</v>
      </c>
      <c r="D3842" s="82">
        <f ca="1">IF(A3842&lt;$B$1,VLOOKUP(A3842,[1]DI!$A$4:$B$15000,2,FALSE),0)</f>
        <v>0</v>
      </c>
      <c r="E3842" s="81">
        <f t="shared" ca="1" si="1100"/>
        <v>0</v>
      </c>
      <c r="F3842" s="83">
        <f t="shared" si="1095"/>
        <v>1.2</v>
      </c>
      <c r="G3842" s="84">
        <f t="shared" ca="1" si="1101"/>
        <v>1</v>
      </c>
      <c r="H3842" s="81">
        <f ca="1">TRUNC(PRODUCT(G$10:G3841),15)</f>
        <v>1.40945772534528</v>
      </c>
      <c r="I3842" s="81">
        <f t="shared" ca="1" si="1102"/>
        <v>1.40945772534528</v>
      </c>
      <c r="J3842" s="81">
        <f t="shared" ca="1" si="1103"/>
        <v>1</v>
      </c>
      <c r="K3842" s="81">
        <f t="shared" ca="1" si="1104"/>
        <v>0</v>
      </c>
      <c r="L3842" s="85">
        <f>IF(VLOOKUP(A3842,$U$12:$AD$125,8)=VLOOKUP(A3841,$U$12:$AD$125,8),0,VLOOKUP(A3842,U$12:$AD$125,8))</f>
        <v>0</v>
      </c>
      <c r="M3842" s="86">
        <f>IF(L3842&gt;0,VLOOKUP(L3842,T$12:$AC$125,7),0)</f>
        <v>0</v>
      </c>
      <c r="N3842" s="81">
        <f t="shared" si="1096"/>
        <v>0</v>
      </c>
      <c r="O3842" s="81">
        <f t="shared" ca="1" si="1105"/>
        <v>0</v>
      </c>
      <c r="P3842" s="87" t="str">
        <f t="shared" si="1106"/>
        <v>J=</v>
      </c>
      <c r="Q3842" s="88">
        <f t="shared" si="1107"/>
        <v>47050</v>
      </c>
    </row>
    <row r="3843" spans="1:17" x14ac:dyDescent="0.2">
      <c r="A3843" s="79">
        <f t="shared" si="1097"/>
        <v>46915</v>
      </c>
      <c r="B3843" s="80" t="str">
        <f t="shared" ca="1" si="1098"/>
        <v>n.d</v>
      </c>
      <c r="C3843" s="81">
        <f t="shared" ca="1" si="1099"/>
        <v>324.73130191000001</v>
      </c>
      <c r="D3843" s="82">
        <f ca="1">IF(A3843&lt;$B$1,VLOOKUP(A3843,[1]DI!$A$4:$B$15000,2,FALSE),0)</f>
        <v>0</v>
      </c>
      <c r="E3843" s="81">
        <f t="shared" ca="1" si="1100"/>
        <v>0</v>
      </c>
      <c r="F3843" s="83">
        <f t="shared" si="1095"/>
        <v>1.2</v>
      </c>
      <c r="G3843" s="84">
        <f t="shared" ca="1" si="1101"/>
        <v>1</v>
      </c>
      <c r="H3843" s="81">
        <f ca="1">TRUNC(PRODUCT(G$10:G3842),15)</f>
        <v>1.40945772534528</v>
      </c>
      <c r="I3843" s="81">
        <f t="shared" ca="1" si="1102"/>
        <v>1.40945772534528</v>
      </c>
      <c r="J3843" s="81">
        <f t="shared" ca="1" si="1103"/>
        <v>1</v>
      </c>
      <c r="K3843" s="81">
        <f t="shared" ca="1" si="1104"/>
        <v>0</v>
      </c>
      <c r="L3843" s="85">
        <f>IF(VLOOKUP(A3843,$U$12:$AD$125,8)=VLOOKUP(A3842,$U$12:$AD$125,8),0,VLOOKUP(A3843,U$12:$AD$125,8))</f>
        <v>0</v>
      </c>
      <c r="M3843" s="86">
        <f>IF(L3843&gt;0,VLOOKUP(L3843,T$12:$AC$125,7),0)</f>
        <v>0</v>
      </c>
      <c r="N3843" s="81">
        <f t="shared" si="1096"/>
        <v>0</v>
      </c>
      <c r="O3843" s="81">
        <f t="shared" ca="1" si="1105"/>
        <v>0</v>
      </c>
      <c r="P3843" s="87" t="str">
        <f t="shared" si="1106"/>
        <v>J=</v>
      </c>
      <c r="Q3843" s="88">
        <f t="shared" si="1107"/>
        <v>47050</v>
      </c>
    </row>
    <row r="3844" spans="1:17" x14ac:dyDescent="0.2">
      <c r="A3844" s="79">
        <f t="shared" si="1097"/>
        <v>46916</v>
      </c>
      <c r="B3844" s="80" t="str">
        <f t="shared" ca="1" si="1098"/>
        <v>n.d</v>
      </c>
      <c r="C3844" s="81">
        <f t="shared" ca="1" si="1099"/>
        <v>324.73130191000001</v>
      </c>
      <c r="D3844" s="82">
        <f ca="1">IF(A3844&lt;$B$1,VLOOKUP(A3844,[1]DI!$A$4:$B$15000,2,FALSE),0)</f>
        <v>0</v>
      </c>
      <c r="E3844" s="81">
        <f t="shared" ca="1" si="1100"/>
        <v>0</v>
      </c>
      <c r="F3844" s="83">
        <f t="shared" si="1095"/>
        <v>1.2</v>
      </c>
      <c r="G3844" s="84">
        <f t="shared" ca="1" si="1101"/>
        <v>1</v>
      </c>
      <c r="H3844" s="81">
        <f ca="1">TRUNC(PRODUCT(G$10:G3843),15)</f>
        <v>1.40945772534528</v>
      </c>
      <c r="I3844" s="81">
        <f t="shared" ca="1" si="1102"/>
        <v>1.40945772534528</v>
      </c>
      <c r="J3844" s="81">
        <f t="shared" ca="1" si="1103"/>
        <v>1</v>
      </c>
      <c r="K3844" s="81">
        <f t="shared" ca="1" si="1104"/>
        <v>0</v>
      </c>
      <c r="L3844" s="85">
        <f>IF(VLOOKUP(A3844,$U$12:$AD$125,8)=VLOOKUP(A3843,$U$12:$AD$125,8),0,VLOOKUP(A3844,U$12:$AD$125,8))</f>
        <v>0</v>
      </c>
      <c r="M3844" s="86">
        <f>IF(L3844&gt;0,VLOOKUP(L3844,T$12:$AC$125,7),0)</f>
        <v>0</v>
      </c>
      <c r="N3844" s="81">
        <f t="shared" si="1096"/>
        <v>0</v>
      </c>
      <c r="O3844" s="81">
        <f t="shared" ca="1" si="1105"/>
        <v>0</v>
      </c>
      <c r="P3844" s="87" t="str">
        <f t="shared" si="1106"/>
        <v>J=</v>
      </c>
      <c r="Q3844" s="88">
        <f t="shared" si="1107"/>
        <v>47050</v>
      </c>
    </row>
    <row r="3845" spans="1:17" x14ac:dyDescent="0.2">
      <c r="A3845" s="79">
        <f t="shared" si="1097"/>
        <v>46917</v>
      </c>
      <c r="B3845" s="80" t="str">
        <f t="shared" ca="1" si="1098"/>
        <v>n.d</v>
      </c>
      <c r="C3845" s="81">
        <f t="shared" ca="1" si="1099"/>
        <v>324.73130191000001</v>
      </c>
      <c r="D3845" s="82">
        <f ca="1">IF(A3845&lt;$B$1,VLOOKUP(A3845,[1]DI!$A$4:$B$15000,2,FALSE),0)</f>
        <v>0</v>
      </c>
      <c r="E3845" s="81">
        <f t="shared" ca="1" si="1100"/>
        <v>0</v>
      </c>
      <c r="F3845" s="83">
        <f t="shared" si="1095"/>
        <v>1.2</v>
      </c>
      <c r="G3845" s="84">
        <f t="shared" ca="1" si="1101"/>
        <v>1</v>
      </c>
      <c r="H3845" s="81">
        <f ca="1">TRUNC(PRODUCT(G$10:G3844),15)</f>
        <v>1.40945772534528</v>
      </c>
      <c r="I3845" s="81">
        <f t="shared" ca="1" si="1102"/>
        <v>1.40945772534528</v>
      </c>
      <c r="J3845" s="81">
        <f t="shared" ca="1" si="1103"/>
        <v>1</v>
      </c>
      <c r="K3845" s="81">
        <f t="shared" ca="1" si="1104"/>
        <v>0</v>
      </c>
      <c r="L3845" s="85">
        <f>IF(VLOOKUP(A3845,$U$12:$AD$125,8)=VLOOKUP(A3844,$U$12:$AD$125,8),0,VLOOKUP(A3845,U$12:$AD$125,8))</f>
        <v>0</v>
      </c>
      <c r="M3845" s="86">
        <f>IF(L3845&gt;0,VLOOKUP(L3845,T$12:$AC$125,7),0)</f>
        <v>0</v>
      </c>
      <c r="N3845" s="81">
        <f t="shared" si="1096"/>
        <v>0</v>
      </c>
      <c r="O3845" s="81">
        <f t="shared" ca="1" si="1105"/>
        <v>0</v>
      </c>
      <c r="P3845" s="87" t="str">
        <f t="shared" si="1106"/>
        <v>J=</v>
      </c>
      <c r="Q3845" s="88">
        <f t="shared" si="1107"/>
        <v>47050</v>
      </c>
    </row>
    <row r="3846" spans="1:17" x14ac:dyDescent="0.2">
      <c r="A3846" s="79">
        <f t="shared" si="1097"/>
        <v>46918</v>
      </c>
      <c r="B3846" s="80" t="str">
        <f t="shared" ca="1" si="1098"/>
        <v>n.d</v>
      </c>
      <c r="C3846" s="81">
        <f t="shared" ca="1" si="1099"/>
        <v>324.73130191000001</v>
      </c>
      <c r="D3846" s="82">
        <f ca="1">IF(A3846&lt;$B$1,VLOOKUP(A3846,[1]DI!$A$4:$B$15000,2,FALSE),0)</f>
        <v>0</v>
      </c>
      <c r="E3846" s="81">
        <f t="shared" ca="1" si="1100"/>
        <v>0</v>
      </c>
      <c r="F3846" s="83">
        <f t="shared" si="1095"/>
        <v>1.2</v>
      </c>
      <c r="G3846" s="84">
        <f t="shared" ca="1" si="1101"/>
        <v>1</v>
      </c>
      <c r="H3846" s="81">
        <f ca="1">TRUNC(PRODUCT(G$10:G3845),15)</f>
        <v>1.40945772534528</v>
      </c>
      <c r="I3846" s="81">
        <f t="shared" ca="1" si="1102"/>
        <v>1.40945772534528</v>
      </c>
      <c r="J3846" s="81">
        <f t="shared" ca="1" si="1103"/>
        <v>1</v>
      </c>
      <c r="K3846" s="81">
        <f t="shared" ca="1" si="1104"/>
        <v>0</v>
      </c>
      <c r="L3846" s="85">
        <f>IF(VLOOKUP(A3846,$U$12:$AD$125,8)=VLOOKUP(A3845,$U$12:$AD$125,8),0,VLOOKUP(A3846,U$12:$AD$125,8))</f>
        <v>0</v>
      </c>
      <c r="M3846" s="86">
        <f>IF(L3846&gt;0,VLOOKUP(L3846,T$12:$AC$125,7),0)</f>
        <v>0</v>
      </c>
      <c r="N3846" s="81">
        <f t="shared" si="1096"/>
        <v>0</v>
      </c>
      <c r="O3846" s="81">
        <f t="shared" ca="1" si="1105"/>
        <v>0</v>
      </c>
      <c r="P3846" s="87" t="str">
        <f t="shared" si="1106"/>
        <v>J=</v>
      </c>
      <c r="Q3846" s="88">
        <f t="shared" si="1107"/>
        <v>47050</v>
      </c>
    </row>
    <row r="3847" spans="1:17" x14ac:dyDescent="0.2">
      <c r="A3847" s="79">
        <f t="shared" si="1097"/>
        <v>46919</v>
      </c>
      <c r="B3847" s="80" t="str">
        <f t="shared" ca="1" si="1098"/>
        <v>n.d</v>
      </c>
      <c r="C3847" s="81">
        <f t="shared" ca="1" si="1099"/>
        <v>324.73130191000001</v>
      </c>
      <c r="D3847" s="82">
        <f ca="1">IF(A3847&lt;$B$1,VLOOKUP(A3847,[1]DI!$A$4:$B$15000,2,FALSE),0)</f>
        <v>0</v>
      </c>
      <c r="E3847" s="81">
        <f t="shared" ca="1" si="1100"/>
        <v>0</v>
      </c>
      <c r="F3847" s="83">
        <f t="shared" si="1095"/>
        <v>1.2</v>
      </c>
      <c r="G3847" s="84">
        <f t="shared" ca="1" si="1101"/>
        <v>1</v>
      </c>
      <c r="H3847" s="81">
        <f ca="1">TRUNC(PRODUCT(G$10:G3846),15)</f>
        <v>1.40945772534528</v>
      </c>
      <c r="I3847" s="81">
        <f t="shared" ca="1" si="1102"/>
        <v>1.40945772534528</v>
      </c>
      <c r="J3847" s="81">
        <f t="shared" ca="1" si="1103"/>
        <v>1</v>
      </c>
      <c r="K3847" s="81">
        <f t="shared" ca="1" si="1104"/>
        <v>0</v>
      </c>
      <c r="L3847" s="85">
        <f>IF(VLOOKUP(A3847,$U$12:$AD$125,8)=VLOOKUP(A3846,$U$12:$AD$125,8),0,VLOOKUP(A3847,U$12:$AD$125,8))</f>
        <v>0</v>
      </c>
      <c r="M3847" s="86">
        <f>IF(L3847&gt;0,VLOOKUP(L3847,T$12:$AC$125,7),0)</f>
        <v>0</v>
      </c>
      <c r="N3847" s="81">
        <f t="shared" si="1096"/>
        <v>0</v>
      </c>
      <c r="O3847" s="81">
        <f t="shared" ca="1" si="1105"/>
        <v>0</v>
      </c>
      <c r="P3847" s="87" t="str">
        <f t="shared" si="1106"/>
        <v>J=</v>
      </c>
      <c r="Q3847" s="88">
        <f t="shared" si="1107"/>
        <v>47050</v>
      </c>
    </row>
    <row r="3848" spans="1:17" x14ac:dyDescent="0.2">
      <c r="A3848" s="79">
        <f t="shared" si="1097"/>
        <v>46920</v>
      </c>
      <c r="B3848" s="80" t="str">
        <f t="shared" ca="1" si="1098"/>
        <v>n.d</v>
      </c>
      <c r="C3848" s="81">
        <f t="shared" ca="1" si="1099"/>
        <v>324.73130191000001</v>
      </c>
      <c r="D3848" s="82">
        <f ca="1">IF(A3848&lt;$B$1,VLOOKUP(A3848,[1]DI!$A$4:$B$15000,2,FALSE),0)</f>
        <v>0</v>
      </c>
      <c r="E3848" s="81">
        <f t="shared" ca="1" si="1100"/>
        <v>0</v>
      </c>
      <c r="F3848" s="83">
        <f t="shared" si="1095"/>
        <v>1.2</v>
      </c>
      <c r="G3848" s="84">
        <f t="shared" ca="1" si="1101"/>
        <v>1</v>
      </c>
      <c r="H3848" s="81">
        <f ca="1">TRUNC(PRODUCT(G$10:G3847),15)</f>
        <v>1.40945772534528</v>
      </c>
      <c r="I3848" s="81">
        <f t="shared" ca="1" si="1102"/>
        <v>1.40945772534528</v>
      </c>
      <c r="J3848" s="81">
        <f t="shared" ca="1" si="1103"/>
        <v>1</v>
      </c>
      <c r="K3848" s="81">
        <f t="shared" ca="1" si="1104"/>
        <v>0</v>
      </c>
      <c r="L3848" s="85">
        <f>IF(VLOOKUP(A3848,$U$12:$AD$125,8)=VLOOKUP(A3847,$U$12:$AD$125,8),0,VLOOKUP(A3848,U$12:$AD$125,8))</f>
        <v>0</v>
      </c>
      <c r="M3848" s="86">
        <f>IF(L3848&gt;0,VLOOKUP(L3848,T$12:$AC$125,7),0)</f>
        <v>0</v>
      </c>
      <c r="N3848" s="81">
        <f t="shared" si="1096"/>
        <v>0</v>
      </c>
      <c r="O3848" s="81">
        <f t="shared" ca="1" si="1105"/>
        <v>0</v>
      </c>
      <c r="P3848" s="87" t="str">
        <f t="shared" si="1106"/>
        <v>J=</v>
      </c>
      <c r="Q3848" s="88">
        <f t="shared" si="1107"/>
        <v>47050</v>
      </c>
    </row>
    <row r="3849" spans="1:17" x14ac:dyDescent="0.2">
      <c r="A3849" s="79">
        <f t="shared" si="1097"/>
        <v>46921</v>
      </c>
      <c r="B3849" s="80" t="str">
        <f t="shared" ca="1" si="1098"/>
        <v>n.d</v>
      </c>
      <c r="C3849" s="81">
        <f t="shared" ca="1" si="1099"/>
        <v>324.73130191000001</v>
      </c>
      <c r="D3849" s="82">
        <f ca="1">IF(A3849&lt;$B$1,VLOOKUP(A3849,[1]DI!$A$4:$B$15000,2,FALSE),0)</f>
        <v>0</v>
      </c>
      <c r="E3849" s="81">
        <f t="shared" ca="1" si="1100"/>
        <v>0</v>
      </c>
      <c r="F3849" s="83">
        <f t="shared" si="1095"/>
        <v>1.2</v>
      </c>
      <c r="G3849" s="84">
        <f t="shared" ca="1" si="1101"/>
        <v>1</v>
      </c>
      <c r="H3849" s="81">
        <f ca="1">TRUNC(PRODUCT(G$10:G3848),15)</f>
        <v>1.40945772534528</v>
      </c>
      <c r="I3849" s="81">
        <f t="shared" ca="1" si="1102"/>
        <v>1.40945772534528</v>
      </c>
      <c r="J3849" s="81">
        <f t="shared" ca="1" si="1103"/>
        <v>1</v>
      </c>
      <c r="K3849" s="81">
        <f t="shared" ca="1" si="1104"/>
        <v>0</v>
      </c>
      <c r="L3849" s="85">
        <f>IF(VLOOKUP(A3849,$U$12:$AD$125,8)=VLOOKUP(A3848,$U$12:$AD$125,8),0,VLOOKUP(A3849,U$12:$AD$125,8))</f>
        <v>0</v>
      </c>
      <c r="M3849" s="86">
        <f>IF(L3849&gt;0,VLOOKUP(L3849,T$12:$AC$125,7),0)</f>
        <v>0</v>
      </c>
      <c r="N3849" s="81">
        <f t="shared" si="1096"/>
        <v>0</v>
      </c>
      <c r="O3849" s="81">
        <f t="shared" ca="1" si="1105"/>
        <v>0</v>
      </c>
      <c r="P3849" s="87" t="str">
        <f t="shared" si="1106"/>
        <v>J=</v>
      </c>
      <c r="Q3849" s="88">
        <f t="shared" si="1107"/>
        <v>47050</v>
      </c>
    </row>
    <row r="3850" spans="1:17" x14ac:dyDescent="0.2">
      <c r="A3850" s="79">
        <f t="shared" si="1097"/>
        <v>46922</v>
      </c>
      <c r="B3850" s="80" t="str">
        <f t="shared" ca="1" si="1098"/>
        <v>n.d</v>
      </c>
      <c r="C3850" s="81">
        <f t="shared" ca="1" si="1099"/>
        <v>324.73130191000001</v>
      </c>
      <c r="D3850" s="82">
        <f ca="1">IF(A3850&lt;$B$1,VLOOKUP(A3850,[1]DI!$A$4:$B$15000,2,FALSE),0)</f>
        <v>0</v>
      </c>
      <c r="E3850" s="81">
        <f t="shared" ca="1" si="1100"/>
        <v>0</v>
      </c>
      <c r="F3850" s="83">
        <f t="shared" ref="F3850:F3913" si="1108">IF(A3850&gt;$H$2,$I$3,$I$2)</f>
        <v>1.2</v>
      </c>
      <c r="G3850" s="84">
        <f t="shared" ca="1" si="1101"/>
        <v>1</v>
      </c>
      <c r="H3850" s="81">
        <f ca="1">TRUNC(PRODUCT(G$10:G3849),15)</f>
        <v>1.40945772534528</v>
      </c>
      <c r="I3850" s="81">
        <f t="shared" ca="1" si="1102"/>
        <v>1.40945772534528</v>
      </c>
      <c r="J3850" s="81">
        <f t="shared" ca="1" si="1103"/>
        <v>1</v>
      </c>
      <c r="K3850" s="81">
        <f t="shared" ca="1" si="1104"/>
        <v>0</v>
      </c>
      <c r="L3850" s="85">
        <f>IF(VLOOKUP(A3850,$U$12:$AD$125,8)=VLOOKUP(A3849,$U$12:$AD$125,8),0,VLOOKUP(A3850,U$12:$AD$125,8))</f>
        <v>0</v>
      </c>
      <c r="M3850" s="86">
        <f>IF(L3850&gt;0,VLOOKUP(L3850,T$12:$AC$125,7),0)</f>
        <v>0</v>
      </c>
      <c r="N3850" s="81">
        <f t="shared" si="1096"/>
        <v>0</v>
      </c>
      <c r="O3850" s="81">
        <f t="shared" ca="1" si="1105"/>
        <v>0</v>
      </c>
      <c r="P3850" s="87" t="str">
        <f t="shared" si="1106"/>
        <v>J=</v>
      </c>
      <c r="Q3850" s="88">
        <f t="shared" si="1107"/>
        <v>47050</v>
      </c>
    </row>
    <row r="3851" spans="1:17" x14ac:dyDescent="0.2">
      <c r="A3851" s="79">
        <f t="shared" si="1097"/>
        <v>46923</v>
      </c>
      <c r="B3851" s="80" t="str">
        <f t="shared" ca="1" si="1098"/>
        <v>n.d</v>
      </c>
      <c r="C3851" s="81">
        <f t="shared" ca="1" si="1099"/>
        <v>324.73130191000001</v>
      </c>
      <c r="D3851" s="82">
        <f ca="1">IF(A3851&lt;$B$1,VLOOKUP(A3851,[1]DI!$A$4:$B$15000,2,FALSE),0)</f>
        <v>0</v>
      </c>
      <c r="E3851" s="81">
        <f t="shared" ca="1" si="1100"/>
        <v>0</v>
      </c>
      <c r="F3851" s="83">
        <f t="shared" si="1108"/>
        <v>1.2</v>
      </c>
      <c r="G3851" s="84">
        <f t="shared" ca="1" si="1101"/>
        <v>1</v>
      </c>
      <c r="H3851" s="81">
        <f ca="1">TRUNC(PRODUCT(G$10:G3850),15)</f>
        <v>1.40945772534528</v>
      </c>
      <c r="I3851" s="81">
        <f t="shared" ca="1" si="1102"/>
        <v>1.40945772534528</v>
      </c>
      <c r="J3851" s="81">
        <f t="shared" ca="1" si="1103"/>
        <v>1</v>
      </c>
      <c r="K3851" s="81">
        <f t="shared" ca="1" si="1104"/>
        <v>0</v>
      </c>
      <c r="L3851" s="85">
        <f>IF(VLOOKUP(A3851,$U$12:$AD$125,8)=VLOOKUP(A3850,$U$12:$AD$125,8),0,VLOOKUP(A3851,U$12:$AD$125,8))</f>
        <v>0</v>
      </c>
      <c r="M3851" s="86">
        <f>IF(L3851&gt;0,VLOOKUP(L3851,T$12:$AC$125,7),0)</f>
        <v>0</v>
      </c>
      <c r="N3851" s="81">
        <f t="shared" ref="N3851:N3914" si="1109">IF(M3851&gt;0,(C3851*M3851),0)</f>
        <v>0</v>
      </c>
      <c r="O3851" s="81">
        <f t="shared" ca="1" si="1105"/>
        <v>0</v>
      </c>
      <c r="P3851" s="87" t="str">
        <f t="shared" si="1106"/>
        <v>J=</v>
      </c>
      <c r="Q3851" s="88">
        <f t="shared" si="1107"/>
        <v>47050</v>
      </c>
    </row>
    <row r="3852" spans="1:17" x14ac:dyDescent="0.2">
      <c r="A3852" s="79">
        <f t="shared" si="1097"/>
        <v>46924</v>
      </c>
      <c r="B3852" s="80" t="str">
        <f t="shared" ca="1" si="1098"/>
        <v>n.d</v>
      </c>
      <c r="C3852" s="81">
        <f t="shared" ca="1" si="1099"/>
        <v>324.73130191000001</v>
      </c>
      <c r="D3852" s="82">
        <f ca="1">IF(A3852&lt;$B$1,VLOOKUP(A3852,[1]DI!$A$4:$B$15000,2,FALSE),0)</f>
        <v>0</v>
      </c>
      <c r="E3852" s="81">
        <f t="shared" ca="1" si="1100"/>
        <v>0</v>
      </c>
      <c r="F3852" s="83">
        <f t="shared" si="1108"/>
        <v>1.2</v>
      </c>
      <c r="G3852" s="84">
        <f t="shared" ca="1" si="1101"/>
        <v>1</v>
      </c>
      <c r="H3852" s="81">
        <f ca="1">TRUNC(PRODUCT(G$10:G3851),15)</f>
        <v>1.40945772534528</v>
      </c>
      <c r="I3852" s="81">
        <f t="shared" ca="1" si="1102"/>
        <v>1.40945772534528</v>
      </c>
      <c r="J3852" s="81">
        <f t="shared" ca="1" si="1103"/>
        <v>1</v>
      </c>
      <c r="K3852" s="81">
        <f t="shared" ca="1" si="1104"/>
        <v>0</v>
      </c>
      <c r="L3852" s="85">
        <f>IF(VLOOKUP(A3852,$U$12:$AD$125,8)=VLOOKUP(A3851,$U$12:$AD$125,8),0,VLOOKUP(A3852,U$12:$AD$125,8))</f>
        <v>0</v>
      </c>
      <c r="M3852" s="86">
        <f>IF(L3852&gt;0,VLOOKUP(L3852,T$12:$AC$125,7),0)</f>
        <v>0</v>
      </c>
      <c r="N3852" s="81">
        <f t="shared" si="1109"/>
        <v>0</v>
      </c>
      <c r="O3852" s="81">
        <f t="shared" ca="1" si="1105"/>
        <v>0</v>
      </c>
      <c r="P3852" s="87" t="str">
        <f t="shared" si="1106"/>
        <v>J=</v>
      </c>
      <c r="Q3852" s="88">
        <f t="shared" si="1107"/>
        <v>47050</v>
      </c>
    </row>
    <row r="3853" spans="1:17" x14ac:dyDescent="0.2">
      <c r="A3853" s="79">
        <f t="shared" si="1097"/>
        <v>46925</v>
      </c>
      <c r="B3853" s="80" t="str">
        <f t="shared" ca="1" si="1098"/>
        <v>n.d</v>
      </c>
      <c r="C3853" s="81">
        <f t="shared" ca="1" si="1099"/>
        <v>324.73130191000001</v>
      </c>
      <c r="D3853" s="82">
        <f ca="1">IF(A3853&lt;$B$1,VLOOKUP(A3853,[1]DI!$A$4:$B$15000,2,FALSE),0)</f>
        <v>0</v>
      </c>
      <c r="E3853" s="81">
        <f t="shared" ca="1" si="1100"/>
        <v>0</v>
      </c>
      <c r="F3853" s="83">
        <f t="shared" si="1108"/>
        <v>1.2</v>
      </c>
      <c r="G3853" s="84">
        <f t="shared" ca="1" si="1101"/>
        <v>1</v>
      </c>
      <c r="H3853" s="81">
        <f ca="1">TRUNC(PRODUCT(G$10:G3852),15)</f>
        <v>1.40945772534528</v>
      </c>
      <c r="I3853" s="81">
        <f t="shared" ca="1" si="1102"/>
        <v>1.40945772534528</v>
      </c>
      <c r="J3853" s="81">
        <f t="shared" ca="1" si="1103"/>
        <v>1</v>
      </c>
      <c r="K3853" s="81">
        <f t="shared" ca="1" si="1104"/>
        <v>0</v>
      </c>
      <c r="L3853" s="85">
        <f>IF(VLOOKUP(A3853,$U$12:$AD$125,8)=VLOOKUP(A3852,$U$12:$AD$125,8),0,VLOOKUP(A3853,U$12:$AD$125,8))</f>
        <v>0</v>
      </c>
      <c r="M3853" s="86">
        <f>IF(L3853&gt;0,VLOOKUP(L3853,T$12:$AC$125,7),0)</f>
        <v>0</v>
      </c>
      <c r="N3853" s="81">
        <f t="shared" si="1109"/>
        <v>0</v>
      </c>
      <c r="O3853" s="81">
        <f t="shared" ca="1" si="1105"/>
        <v>0</v>
      </c>
      <c r="P3853" s="87" t="str">
        <f t="shared" si="1106"/>
        <v>J=</v>
      </c>
      <c r="Q3853" s="88">
        <f t="shared" si="1107"/>
        <v>47050</v>
      </c>
    </row>
    <row r="3854" spans="1:17" x14ac:dyDescent="0.2">
      <c r="A3854" s="79">
        <f t="shared" ref="A3854:A3917" si="1110">(A3853+1)</f>
        <v>46926</v>
      </c>
      <c r="B3854" s="80" t="str">
        <f t="shared" ca="1" si="1098"/>
        <v>n.d</v>
      </c>
      <c r="C3854" s="81">
        <f t="shared" ca="1" si="1099"/>
        <v>324.73130191000001</v>
      </c>
      <c r="D3854" s="82">
        <f ca="1">IF(A3854&lt;$B$1,VLOOKUP(A3854,[1]DI!$A$4:$B$15000,2,FALSE),0)</f>
        <v>0</v>
      </c>
      <c r="E3854" s="81">
        <f t="shared" ca="1" si="1100"/>
        <v>0</v>
      </c>
      <c r="F3854" s="83">
        <f t="shared" si="1108"/>
        <v>1.2</v>
      </c>
      <c r="G3854" s="84">
        <f t="shared" ca="1" si="1101"/>
        <v>1</v>
      </c>
      <c r="H3854" s="81">
        <f ca="1">TRUNC(PRODUCT(G$10:G3853),15)</f>
        <v>1.40945772534528</v>
      </c>
      <c r="I3854" s="81">
        <f t="shared" ca="1" si="1102"/>
        <v>1.40945772534528</v>
      </c>
      <c r="J3854" s="81">
        <f t="shared" ca="1" si="1103"/>
        <v>1</v>
      </c>
      <c r="K3854" s="81">
        <f t="shared" ca="1" si="1104"/>
        <v>0</v>
      </c>
      <c r="L3854" s="85">
        <f>IF(VLOOKUP(A3854,$U$12:$AD$125,8)=VLOOKUP(A3853,$U$12:$AD$125,8),0,VLOOKUP(A3854,U$12:$AD$125,8))</f>
        <v>0</v>
      </c>
      <c r="M3854" s="86">
        <f>IF(L3854&gt;0,VLOOKUP(L3854,T$12:$AC$125,7),0)</f>
        <v>0</v>
      </c>
      <c r="N3854" s="81">
        <f t="shared" si="1109"/>
        <v>0</v>
      </c>
      <c r="O3854" s="81">
        <f t="shared" ca="1" si="1105"/>
        <v>0</v>
      </c>
      <c r="P3854" s="87" t="str">
        <f t="shared" si="1106"/>
        <v>J=</v>
      </c>
      <c r="Q3854" s="88">
        <f t="shared" si="1107"/>
        <v>47050</v>
      </c>
    </row>
    <row r="3855" spans="1:17" x14ac:dyDescent="0.2">
      <c r="A3855" s="79">
        <f t="shared" si="1110"/>
        <v>46927</v>
      </c>
      <c r="B3855" s="80" t="str">
        <f t="shared" ca="1" si="1098"/>
        <v>n.d</v>
      </c>
      <c r="C3855" s="81">
        <f t="shared" ca="1" si="1099"/>
        <v>324.73130191000001</v>
      </c>
      <c r="D3855" s="82">
        <f ca="1">IF(A3855&lt;$B$1,VLOOKUP(A3855,[1]DI!$A$4:$B$15000,2,FALSE),0)</f>
        <v>0</v>
      </c>
      <c r="E3855" s="81">
        <f t="shared" ca="1" si="1100"/>
        <v>0</v>
      </c>
      <c r="F3855" s="83">
        <f t="shared" si="1108"/>
        <v>1.2</v>
      </c>
      <c r="G3855" s="84">
        <f t="shared" ca="1" si="1101"/>
        <v>1</v>
      </c>
      <c r="H3855" s="81">
        <f ca="1">TRUNC(PRODUCT(G$10:G3854),15)</f>
        <v>1.40945772534528</v>
      </c>
      <c r="I3855" s="81">
        <f t="shared" ca="1" si="1102"/>
        <v>1.40945772534528</v>
      </c>
      <c r="J3855" s="81">
        <f t="shared" ca="1" si="1103"/>
        <v>1</v>
      </c>
      <c r="K3855" s="81">
        <f t="shared" ca="1" si="1104"/>
        <v>0</v>
      </c>
      <c r="L3855" s="85">
        <f>IF(VLOOKUP(A3855,$U$12:$AD$125,8)=VLOOKUP(A3854,$U$12:$AD$125,8),0,VLOOKUP(A3855,U$12:$AD$125,8))</f>
        <v>0</v>
      </c>
      <c r="M3855" s="86">
        <f>IF(L3855&gt;0,VLOOKUP(L3855,T$12:$AC$125,7),0)</f>
        <v>0</v>
      </c>
      <c r="N3855" s="81">
        <f t="shared" si="1109"/>
        <v>0</v>
      </c>
      <c r="O3855" s="81">
        <f t="shared" ca="1" si="1105"/>
        <v>0</v>
      </c>
      <c r="P3855" s="87" t="str">
        <f t="shared" si="1106"/>
        <v>J=</v>
      </c>
      <c r="Q3855" s="88">
        <f t="shared" si="1107"/>
        <v>47050</v>
      </c>
    </row>
    <row r="3856" spans="1:17" x14ac:dyDescent="0.2">
      <c r="A3856" s="79">
        <f t="shared" si="1110"/>
        <v>46928</v>
      </c>
      <c r="B3856" s="80" t="str">
        <f t="shared" ca="1" si="1098"/>
        <v>n.d</v>
      </c>
      <c r="C3856" s="81">
        <f t="shared" ca="1" si="1099"/>
        <v>324.73130191000001</v>
      </c>
      <c r="D3856" s="82">
        <f ca="1">IF(A3856&lt;$B$1,VLOOKUP(A3856,[1]DI!$A$4:$B$15000,2,FALSE),0)</f>
        <v>0</v>
      </c>
      <c r="E3856" s="81">
        <f t="shared" ca="1" si="1100"/>
        <v>0</v>
      </c>
      <c r="F3856" s="83">
        <f t="shared" si="1108"/>
        <v>1.2</v>
      </c>
      <c r="G3856" s="84">
        <f t="shared" ca="1" si="1101"/>
        <v>1</v>
      </c>
      <c r="H3856" s="81">
        <f ca="1">TRUNC(PRODUCT(G$10:G3855),15)</f>
        <v>1.40945772534528</v>
      </c>
      <c r="I3856" s="81">
        <f t="shared" ca="1" si="1102"/>
        <v>1.40945772534528</v>
      </c>
      <c r="J3856" s="81">
        <f t="shared" ca="1" si="1103"/>
        <v>1</v>
      </c>
      <c r="K3856" s="81">
        <f t="shared" ca="1" si="1104"/>
        <v>0</v>
      </c>
      <c r="L3856" s="85">
        <f>IF(VLOOKUP(A3856,$U$12:$AD$125,8)=VLOOKUP(A3855,$U$12:$AD$125,8),0,VLOOKUP(A3856,U$12:$AD$125,8))</f>
        <v>0</v>
      </c>
      <c r="M3856" s="86">
        <f>IF(L3856&gt;0,VLOOKUP(L3856,T$12:$AC$125,7),0)</f>
        <v>0</v>
      </c>
      <c r="N3856" s="81">
        <f t="shared" si="1109"/>
        <v>0</v>
      </c>
      <c r="O3856" s="81">
        <f t="shared" ca="1" si="1105"/>
        <v>0</v>
      </c>
      <c r="P3856" s="87" t="str">
        <f t="shared" si="1106"/>
        <v>J=</v>
      </c>
      <c r="Q3856" s="88">
        <f t="shared" si="1107"/>
        <v>47050</v>
      </c>
    </row>
    <row r="3857" spans="1:17" x14ac:dyDescent="0.2">
      <c r="A3857" s="79">
        <f t="shared" si="1110"/>
        <v>46929</v>
      </c>
      <c r="B3857" s="80" t="str">
        <f t="shared" ca="1" si="1098"/>
        <v>n.d</v>
      </c>
      <c r="C3857" s="81">
        <f t="shared" ca="1" si="1099"/>
        <v>324.73130191000001</v>
      </c>
      <c r="D3857" s="82">
        <f ca="1">IF(A3857&lt;$B$1,VLOOKUP(A3857,[1]DI!$A$4:$B$15000,2,FALSE),0)</f>
        <v>0</v>
      </c>
      <c r="E3857" s="81">
        <f t="shared" ca="1" si="1100"/>
        <v>0</v>
      </c>
      <c r="F3857" s="83">
        <f t="shared" si="1108"/>
        <v>1.2</v>
      </c>
      <c r="G3857" s="84">
        <f t="shared" ca="1" si="1101"/>
        <v>1</v>
      </c>
      <c r="H3857" s="81">
        <f ca="1">TRUNC(PRODUCT(G$10:G3856),15)</f>
        <v>1.40945772534528</v>
      </c>
      <c r="I3857" s="81">
        <f t="shared" ca="1" si="1102"/>
        <v>1.40945772534528</v>
      </c>
      <c r="J3857" s="81">
        <f t="shared" ca="1" si="1103"/>
        <v>1</v>
      </c>
      <c r="K3857" s="81">
        <f t="shared" ca="1" si="1104"/>
        <v>0</v>
      </c>
      <c r="L3857" s="85">
        <f>IF(VLOOKUP(A3857,$U$12:$AD$125,8)=VLOOKUP(A3856,$U$12:$AD$125,8),0,VLOOKUP(A3857,U$12:$AD$125,8))</f>
        <v>0</v>
      </c>
      <c r="M3857" s="86">
        <f>IF(L3857&gt;0,VLOOKUP(L3857,T$12:$AC$125,7),0)</f>
        <v>0</v>
      </c>
      <c r="N3857" s="81">
        <f t="shared" si="1109"/>
        <v>0</v>
      </c>
      <c r="O3857" s="81">
        <f t="shared" ca="1" si="1105"/>
        <v>0</v>
      </c>
      <c r="P3857" s="87" t="str">
        <f t="shared" si="1106"/>
        <v>J=</v>
      </c>
      <c r="Q3857" s="88">
        <f t="shared" si="1107"/>
        <v>47050</v>
      </c>
    </row>
    <row r="3858" spans="1:17" x14ac:dyDescent="0.2">
      <c r="A3858" s="79">
        <f t="shared" si="1110"/>
        <v>46930</v>
      </c>
      <c r="B3858" s="80" t="str">
        <f t="shared" ca="1" si="1098"/>
        <v>n.d</v>
      </c>
      <c r="C3858" s="81">
        <f t="shared" ca="1" si="1099"/>
        <v>324.73130191000001</v>
      </c>
      <c r="D3858" s="82">
        <f ca="1">IF(A3858&lt;$B$1,VLOOKUP(A3858,[1]DI!$A$4:$B$15000,2,FALSE),0)</f>
        <v>0</v>
      </c>
      <c r="E3858" s="81">
        <f t="shared" ca="1" si="1100"/>
        <v>0</v>
      </c>
      <c r="F3858" s="83">
        <f t="shared" si="1108"/>
        <v>1.2</v>
      </c>
      <c r="G3858" s="84">
        <f t="shared" ca="1" si="1101"/>
        <v>1</v>
      </c>
      <c r="H3858" s="81">
        <f ca="1">TRUNC(PRODUCT(G$10:G3857),15)</f>
        <v>1.40945772534528</v>
      </c>
      <c r="I3858" s="81">
        <f t="shared" ca="1" si="1102"/>
        <v>1.40945772534528</v>
      </c>
      <c r="J3858" s="81">
        <f t="shared" ca="1" si="1103"/>
        <v>1</v>
      </c>
      <c r="K3858" s="81">
        <f t="shared" ca="1" si="1104"/>
        <v>0</v>
      </c>
      <c r="L3858" s="85">
        <f>IF(VLOOKUP(A3858,$U$12:$AD$125,8)=VLOOKUP(A3857,$U$12:$AD$125,8),0,VLOOKUP(A3858,U$12:$AD$125,8))</f>
        <v>0</v>
      </c>
      <c r="M3858" s="86">
        <f>IF(L3858&gt;0,VLOOKUP(L3858,T$12:$AC$125,7),0)</f>
        <v>0</v>
      </c>
      <c r="N3858" s="81">
        <f t="shared" si="1109"/>
        <v>0</v>
      </c>
      <c r="O3858" s="81">
        <f t="shared" ca="1" si="1105"/>
        <v>0</v>
      </c>
      <c r="P3858" s="87" t="str">
        <f t="shared" si="1106"/>
        <v>J=</v>
      </c>
      <c r="Q3858" s="88">
        <f t="shared" si="1107"/>
        <v>47050</v>
      </c>
    </row>
    <row r="3859" spans="1:17" x14ac:dyDescent="0.2">
      <c r="A3859" s="79">
        <f t="shared" si="1110"/>
        <v>46931</v>
      </c>
      <c r="B3859" s="80" t="str">
        <f t="shared" ca="1" si="1098"/>
        <v>n.d</v>
      </c>
      <c r="C3859" s="81">
        <f t="shared" ca="1" si="1099"/>
        <v>324.73130191000001</v>
      </c>
      <c r="D3859" s="82">
        <f ca="1">IF(A3859&lt;$B$1,VLOOKUP(A3859,[1]DI!$A$4:$B$15000,2,FALSE),0)</f>
        <v>0</v>
      </c>
      <c r="E3859" s="81">
        <f t="shared" ca="1" si="1100"/>
        <v>0</v>
      </c>
      <c r="F3859" s="83">
        <f t="shared" si="1108"/>
        <v>1.2</v>
      </c>
      <c r="G3859" s="84">
        <f t="shared" ca="1" si="1101"/>
        <v>1</v>
      </c>
      <c r="H3859" s="81">
        <f ca="1">TRUNC(PRODUCT(G$10:G3858),15)</f>
        <v>1.40945772534528</v>
      </c>
      <c r="I3859" s="81">
        <f t="shared" ca="1" si="1102"/>
        <v>1.40945772534528</v>
      </c>
      <c r="J3859" s="81">
        <f t="shared" ca="1" si="1103"/>
        <v>1</v>
      </c>
      <c r="K3859" s="81">
        <f t="shared" ca="1" si="1104"/>
        <v>0</v>
      </c>
      <c r="L3859" s="85">
        <f>IF(VLOOKUP(A3859,$U$12:$AD$125,8)=VLOOKUP(A3858,$U$12:$AD$125,8),0,VLOOKUP(A3859,U$12:$AD$125,8))</f>
        <v>0</v>
      </c>
      <c r="M3859" s="86">
        <f>IF(L3859&gt;0,VLOOKUP(L3859,T$12:$AC$125,7),0)</f>
        <v>0</v>
      </c>
      <c r="N3859" s="81">
        <f t="shared" si="1109"/>
        <v>0</v>
      </c>
      <c r="O3859" s="81">
        <f t="shared" ca="1" si="1105"/>
        <v>0</v>
      </c>
      <c r="P3859" s="87" t="str">
        <f t="shared" si="1106"/>
        <v>J=</v>
      </c>
      <c r="Q3859" s="88">
        <f t="shared" si="1107"/>
        <v>47050</v>
      </c>
    </row>
    <row r="3860" spans="1:17" x14ac:dyDescent="0.2">
      <c r="A3860" s="79">
        <f t="shared" si="1110"/>
        <v>46932</v>
      </c>
      <c r="B3860" s="80" t="str">
        <f t="shared" ca="1" si="1098"/>
        <v>n.d</v>
      </c>
      <c r="C3860" s="81">
        <f t="shared" ca="1" si="1099"/>
        <v>324.73130191000001</v>
      </c>
      <c r="D3860" s="82">
        <f ca="1">IF(A3860&lt;$B$1,VLOOKUP(A3860,[1]DI!$A$4:$B$15000,2,FALSE),0)</f>
        <v>0</v>
      </c>
      <c r="E3860" s="81">
        <f t="shared" ca="1" si="1100"/>
        <v>0</v>
      </c>
      <c r="F3860" s="83">
        <f t="shared" si="1108"/>
        <v>1.2</v>
      </c>
      <c r="G3860" s="84">
        <f t="shared" ca="1" si="1101"/>
        <v>1</v>
      </c>
      <c r="H3860" s="81">
        <f ca="1">TRUNC(PRODUCT(G$10:G3859),15)</f>
        <v>1.40945772534528</v>
      </c>
      <c r="I3860" s="81">
        <f t="shared" ca="1" si="1102"/>
        <v>1.40945772534528</v>
      </c>
      <c r="J3860" s="81">
        <f t="shared" ca="1" si="1103"/>
        <v>1</v>
      </c>
      <c r="K3860" s="81">
        <f t="shared" ca="1" si="1104"/>
        <v>0</v>
      </c>
      <c r="L3860" s="85">
        <f>IF(VLOOKUP(A3860,$U$12:$AD$125,8)=VLOOKUP(A3859,$U$12:$AD$125,8),0,VLOOKUP(A3860,U$12:$AD$125,8))</f>
        <v>0</v>
      </c>
      <c r="M3860" s="86">
        <f>IF(L3860&gt;0,VLOOKUP(L3860,T$12:$AC$125,7),0)</f>
        <v>0</v>
      </c>
      <c r="N3860" s="81">
        <f t="shared" si="1109"/>
        <v>0</v>
      </c>
      <c r="O3860" s="81">
        <f t="shared" ca="1" si="1105"/>
        <v>0</v>
      </c>
      <c r="P3860" s="87" t="str">
        <f t="shared" si="1106"/>
        <v>J=</v>
      </c>
      <c r="Q3860" s="88">
        <f t="shared" si="1107"/>
        <v>47050</v>
      </c>
    </row>
    <row r="3861" spans="1:17" x14ac:dyDescent="0.2">
      <c r="A3861" s="79">
        <f t="shared" si="1110"/>
        <v>46933</v>
      </c>
      <c r="B3861" s="80" t="str">
        <f t="shared" ca="1" si="1098"/>
        <v>n.d</v>
      </c>
      <c r="C3861" s="81">
        <f t="shared" ca="1" si="1099"/>
        <v>324.73130191000001</v>
      </c>
      <c r="D3861" s="82">
        <f ca="1">IF(A3861&lt;$B$1,VLOOKUP(A3861,[1]DI!$A$4:$B$15000,2,FALSE),0)</f>
        <v>0</v>
      </c>
      <c r="E3861" s="81">
        <f t="shared" ca="1" si="1100"/>
        <v>0</v>
      </c>
      <c r="F3861" s="83">
        <f t="shared" si="1108"/>
        <v>1.2</v>
      </c>
      <c r="G3861" s="84">
        <f t="shared" ca="1" si="1101"/>
        <v>1</v>
      </c>
      <c r="H3861" s="81">
        <f ca="1">TRUNC(PRODUCT(G$10:G3860),15)</f>
        <v>1.40945772534528</v>
      </c>
      <c r="I3861" s="81">
        <f t="shared" ca="1" si="1102"/>
        <v>1.40945772534528</v>
      </c>
      <c r="J3861" s="81">
        <f t="shared" ca="1" si="1103"/>
        <v>1</v>
      </c>
      <c r="K3861" s="81">
        <f t="shared" ca="1" si="1104"/>
        <v>0</v>
      </c>
      <c r="L3861" s="85">
        <f>IF(VLOOKUP(A3861,$U$12:$AD$125,8)=VLOOKUP(A3860,$U$12:$AD$125,8),0,VLOOKUP(A3861,U$12:$AD$125,8))</f>
        <v>0</v>
      </c>
      <c r="M3861" s="86">
        <f>IF(L3861&gt;0,VLOOKUP(L3861,T$12:$AC$125,7),0)</f>
        <v>0</v>
      </c>
      <c r="N3861" s="81">
        <f t="shared" si="1109"/>
        <v>0</v>
      </c>
      <c r="O3861" s="81">
        <f t="shared" ca="1" si="1105"/>
        <v>0</v>
      </c>
      <c r="P3861" s="87" t="str">
        <f t="shared" si="1106"/>
        <v>J=</v>
      </c>
      <c r="Q3861" s="88">
        <f t="shared" si="1107"/>
        <v>47050</v>
      </c>
    </row>
    <row r="3862" spans="1:17" x14ac:dyDescent="0.2">
      <c r="A3862" s="79">
        <f t="shared" si="1110"/>
        <v>46934</v>
      </c>
      <c r="B3862" s="80" t="str">
        <f t="shared" ca="1" si="1098"/>
        <v>n.d</v>
      </c>
      <c r="C3862" s="81">
        <f t="shared" ca="1" si="1099"/>
        <v>324.73130191000001</v>
      </c>
      <c r="D3862" s="82">
        <f ca="1">IF(A3862&lt;$B$1,VLOOKUP(A3862,[1]DI!$A$4:$B$15000,2,FALSE),0)</f>
        <v>0</v>
      </c>
      <c r="E3862" s="81">
        <f t="shared" ca="1" si="1100"/>
        <v>0</v>
      </c>
      <c r="F3862" s="83">
        <f t="shared" si="1108"/>
        <v>1.2</v>
      </c>
      <c r="G3862" s="84">
        <f t="shared" ca="1" si="1101"/>
        <v>1</v>
      </c>
      <c r="H3862" s="81">
        <f ca="1">TRUNC(PRODUCT(G$10:G3861),15)</f>
        <v>1.40945772534528</v>
      </c>
      <c r="I3862" s="81">
        <f t="shared" ca="1" si="1102"/>
        <v>1.40945772534528</v>
      </c>
      <c r="J3862" s="81">
        <f t="shared" ca="1" si="1103"/>
        <v>1</v>
      </c>
      <c r="K3862" s="81">
        <f t="shared" ca="1" si="1104"/>
        <v>0</v>
      </c>
      <c r="L3862" s="85">
        <f>IF(VLOOKUP(A3862,$U$12:$AD$125,8)=VLOOKUP(A3861,$U$12:$AD$125,8),0,VLOOKUP(A3862,U$12:$AD$125,8))</f>
        <v>0</v>
      </c>
      <c r="M3862" s="86">
        <f>IF(L3862&gt;0,VLOOKUP(L3862,T$12:$AC$125,7),0)</f>
        <v>0</v>
      </c>
      <c r="N3862" s="81">
        <f t="shared" si="1109"/>
        <v>0</v>
      </c>
      <c r="O3862" s="81">
        <f t="shared" ca="1" si="1105"/>
        <v>0</v>
      </c>
      <c r="P3862" s="87" t="str">
        <f t="shared" si="1106"/>
        <v>J=</v>
      </c>
      <c r="Q3862" s="88">
        <f t="shared" si="1107"/>
        <v>47050</v>
      </c>
    </row>
    <row r="3863" spans="1:17" x14ac:dyDescent="0.2">
      <c r="A3863" s="79">
        <f t="shared" si="1110"/>
        <v>46935</v>
      </c>
      <c r="B3863" s="80" t="str">
        <f t="shared" ca="1" si="1098"/>
        <v>n.d</v>
      </c>
      <c r="C3863" s="81">
        <f t="shared" ca="1" si="1099"/>
        <v>324.73130191000001</v>
      </c>
      <c r="D3863" s="82">
        <f ca="1">IF(A3863&lt;$B$1,VLOOKUP(A3863,[1]DI!$A$4:$B$15000,2,FALSE),0)</f>
        <v>0</v>
      </c>
      <c r="E3863" s="81">
        <f t="shared" ca="1" si="1100"/>
        <v>0</v>
      </c>
      <c r="F3863" s="83">
        <f t="shared" si="1108"/>
        <v>1.2</v>
      </c>
      <c r="G3863" s="84">
        <f t="shared" ca="1" si="1101"/>
        <v>1</v>
      </c>
      <c r="H3863" s="81">
        <f ca="1">TRUNC(PRODUCT(G$10:G3862),15)</f>
        <v>1.40945772534528</v>
      </c>
      <c r="I3863" s="81">
        <f t="shared" ca="1" si="1102"/>
        <v>1.40945772534528</v>
      </c>
      <c r="J3863" s="81">
        <f t="shared" ca="1" si="1103"/>
        <v>1</v>
      </c>
      <c r="K3863" s="81">
        <f t="shared" ca="1" si="1104"/>
        <v>0</v>
      </c>
      <c r="L3863" s="85">
        <f>IF(VLOOKUP(A3863,$U$12:$AD$125,8)=VLOOKUP(A3862,$U$12:$AD$125,8),0,VLOOKUP(A3863,U$12:$AD$125,8))</f>
        <v>0</v>
      </c>
      <c r="M3863" s="86">
        <f>IF(L3863&gt;0,VLOOKUP(L3863,T$12:$AC$125,7),0)</f>
        <v>0</v>
      </c>
      <c r="N3863" s="81">
        <f t="shared" si="1109"/>
        <v>0</v>
      </c>
      <c r="O3863" s="81">
        <f t="shared" ca="1" si="1105"/>
        <v>0</v>
      </c>
      <c r="P3863" s="87" t="str">
        <f t="shared" si="1106"/>
        <v>J=</v>
      </c>
      <c r="Q3863" s="88">
        <f t="shared" si="1107"/>
        <v>47050</v>
      </c>
    </row>
    <row r="3864" spans="1:17" x14ac:dyDescent="0.2">
      <c r="A3864" s="79">
        <f t="shared" si="1110"/>
        <v>46936</v>
      </c>
      <c r="B3864" s="80" t="str">
        <f t="shared" ca="1" si="1098"/>
        <v>n.d</v>
      </c>
      <c r="C3864" s="81">
        <f t="shared" ca="1" si="1099"/>
        <v>324.73130191000001</v>
      </c>
      <c r="D3864" s="82">
        <f ca="1">IF(A3864&lt;$B$1,VLOOKUP(A3864,[1]DI!$A$4:$B$15000,2,FALSE),0)</f>
        <v>0</v>
      </c>
      <c r="E3864" s="81">
        <f t="shared" ca="1" si="1100"/>
        <v>0</v>
      </c>
      <c r="F3864" s="83">
        <f t="shared" si="1108"/>
        <v>1.2</v>
      </c>
      <c r="G3864" s="84">
        <f t="shared" ca="1" si="1101"/>
        <v>1</v>
      </c>
      <c r="H3864" s="81">
        <f ca="1">TRUNC(PRODUCT(G$10:G3863),15)</f>
        <v>1.40945772534528</v>
      </c>
      <c r="I3864" s="81">
        <f t="shared" ca="1" si="1102"/>
        <v>1.40945772534528</v>
      </c>
      <c r="J3864" s="81">
        <f t="shared" ca="1" si="1103"/>
        <v>1</v>
      </c>
      <c r="K3864" s="81">
        <f t="shared" ca="1" si="1104"/>
        <v>0</v>
      </c>
      <c r="L3864" s="85">
        <f>IF(VLOOKUP(A3864,$U$12:$AD$125,8)=VLOOKUP(A3863,$U$12:$AD$125,8),0,VLOOKUP(A3864,U$12:$AD$125,8))</f>
        <v>0</v>
      </c>
      <c r="M3864" s="86">
        <f>IF(L3864&gt;0,VLOOKUP(L3864,T$12:$AC$125,7),0)</f>
        <v>0</v>
      </c>
      <c r="N3864" s="81">
        <f t="shared" si="1109"/>
        <v>0</v>
      </c>
      <c r="O3864" s="81">
        <f t="shared" ca="1" si="1105"/>
        <v>0</v>
      </c>
      <c r="P3864" s="87" t="str">
        <f t="shared" si="1106"/>
        <v>J=</v>
      </c>
      <c r="Q3864" s="88">
        <f t="shared" si="1107"/>
        <v>47050</v>
      </c>
    </row>
    <row r="3865" spans="1:17" x14ac:dyDescent="0.2">
      <c r="A3865" s="79">
        <f t="shared" si="1110"/>
        <v>46937</v>
      </c>
      <c r="B3865" s="80" t="str">
        <f t="shared" ca="1" si="1098"/>
        <v>n.d</v>
      </c>
      <c r="C3865" s="81">
        <f t="shared" ca="1" si="1099"/>
        <v>324.73130191000001</v>
      </c>
      <c r="D3865" s="82">
        <f ca="1">IF(A3865&lt;$B$1,VLOOKUP(A3865,[1]DI!$A$4:$B$15000,2,FALSE),0)</f>
        <v>0</v>
      </c>
      <c r="E3865" s="81">
        <f t="shared" ca="1" si="1100"/>
        <v>0</v>
      </c>
      <c r="F3865" s="83">
        <f t="shared" si="1108"/>
        <v>1.2</v>
      </c>
      <c r="G3865" s="84">
        <f t="shared" ca="1" si="1101"/>
        <v>1</v>
      </c>
      <c r="H3865" s="81">
        <f ca="1">TRUNC(PRODUCT(G$10:G3864),15)</f>
        <v>1.40945772534528</v>
      </c>
      <c r="I3865" s="81">
        <f t="shared" ca="1" si="1102"/>
        <v>1.40945772534528</v>
      </c>
      <c r="J3865" s="81">
        <f t="shared" ca="1" si="1103"/>
        <v>1</v>
      </c>
      <c r="K3865" s="81">
        <f t="shared" ca="1" si="1104"/>
        <v>0</v>
      </c>
      <c r="L3865" s="85">
        <f>IF(VLOOKUP(A3865,$U$12:$AD$125,8)=VLOOKUP(A3864,$U$12:$AD$125,8),0,VLOOKUP(A3865,U$12:$AD$125,8))</f>
        <v>0</v>
      </c>
      <c r="M3865" s="86">
        <f>IF(L3865&gt;0,VLOOKUP(L3865,T$12:$AC$125,7),0)</f>
        <v>0</v>
      </c>
      <c r="N3865" s="81">
        <f t="shared" si="1109"/>
        <v>0</v>
      </c>
      <c r="O3865" s="81">
        <f t="shared" ca="1" si="1105"/>
        <v>0</v>
      </c>
      <c r="P3865" s="87" t="str">
        <f t="shared" si="1106"/>
        <v>J=</v>
      </c>
      <c r="Q3865" s="88">
        <f t="shared" si="1107"/>
        <v>47050</v>
      </c>
    </row>
    <row r="3866" spans="1:17" x14ac:dyDescent="0.2">
      <c r="A3866" s="79">
        <f t="shared" si="1110"/>
        <v>46938</v>
      </c>
      <c r="B3866" s="80" t="str">
        <f t="shared" ca="1" si="1098"/>
        <v>n.d</v>
      </c>
      <c r="C3866" s="81">
        <f t="shared" ca="1" si="1099"/>
        <v>324.73130191000001</v>
      </c>
      <c r="D3866" s="82">
        <f ca="1">IF(A3866&lt;$B$1,VLOOKUP(A3866,[1]DI!$A$4:$B$15000,2,FALSE),0)</f>
        <v>0</v>
      </c>
      <c r="E3866" s="81">
        <f t="shared" ca="1" si="1100"/>
        <v>0</v>
      </c>
      <c r="F3866" s="83">
        <f t="shared" si="1108"/>
        <v>1.2</v>
      </c>
      <c r="G3866" s="84">
        <f t="shared" ca="1" si="1101"/>
        <v>1</v>
      </c>
      <c r="H3866" s="81">
        <f ca="1">TRUNC(PRODUCT(G$10:G3865),15)</f>
        <v>1.40945772534528</v>
      </c>
      <c r="I3866" s="81">
        <f t="shared" ca="1" si="1102"/>
        <v>1.40945772534528</v>
      </c>
      <c r="J3866" s="81">
        <f t="shared" ca="1" si="1103"/>
        <v>1</v>
      </c>
      <c r="K3866" s="81">
        <f t="shared" ca="1" si="1104"/>
        <v>0</v>
      </c>
      <c r="L3866" s="85">
        <f>IF(VLOOKUP(A3866,$U$12:$AD$125,8)=VLOOKUP(A3865,$U$12:$AD$125,8),0,VLOOKUP(A3866,U$12:$AD$125,8))</f>
        <v>0</v>
      </c>
      <c r="M3866" s="86">
        <f>IF(L3866&gt;0,VLOOKUP(L3866,T$12:$AC$125,7),0)</f>
        <v>0</v>
      </c>
      <c r="N3866" s="81">
        <f t="shared" si="1109"/>
        <v>0</v>
      </c>
      <c r="O3866" s="81">
        <f t="shared" ca="1" si="1105"/>
        <v>0</v>
      </c>
      <c r="P3866" s="87" t="str">
        <f t="shared" si="1106"/>
        <v>J=</v>
      </c>
      <c r="Q3866" s="88">
        <f t="shared" si="1107"/>
        <v>47050</v>
      </c>
    </row>
    <row r="3867" spans="1:17" x14ac:dyDescent="0.2">
      <c r="A3867" s="79">
        <f t="shared" si="1110"/>
        <v>46939</v>
      </c>
      <c r="B3867" s="80" t="str">
        <f t="shared" ca="1" si="1098"/>
        <v>n.d</v>
      </c>
      <c r="C3867" s="81">
        <f t="shared" ca="1" si="1099"/>
        <v>324.73130191000001</v>
      </c>
      <c r="D3867" s="82">
        <f ca="1">IF(A3867&lt;$B$1,VLOOKUP(A3867,[1]DI!$A$4:$B$15000,2,FALSE),0)</f>
        <v>0</v>
      </c>
      <c r="E3867" s="81">
        <f t="shared" ca="1" si="1100"/>
        <v>0</v>
      </c>
      <c r="F3867" s="83">
        <f t="shared" si="1108"/>
        <v>1.2</v>
      </c>
      <c r="G3867" s="84">
        <f t="shared" ca="1" si="1101"/>
        <v>1</v>
      </c>
      <c r="H3867" s="81">
        <f ca="1">TRUNC(PRODUCT(G$10:G3866),15)</f>
        <v>1.40945772534528</v>
      </c>
      <c r="I3867" s="81">
        <f t="shared" ca="1" si="1102"/>
        <v>1.40945772534528</v>
      </c>
      <c r="J3867" s="81">
        <f t="shared" ca="1" si="1103"/>
        <v>1</v>
      </c>
      <c r="K3867" s="81">
        <f t="shared" ca="1" si="1104"/>
        <v>0</v>
      </c>
      <c r="L3867" s="85">
        <f>IF(VLOOKUP(A3867,$U$12:$AD$125,8)=VLOOKUP(A3866,$U$12:$AD$125,8),0,VLOOKUP(A3867,U$12:$AD$125,8))</f>
        <v>0</v>
      </c>
      <c r="M3867" s="86">
        <f>IF(L3867&gt;0,VLOOKUP(L3867,T$12:$AC$125,7),0)</f>
        <v>0</v>
      </c>
      <c r="N3867" s="81">
        <f t="shared" si="1109"/>
        <v>0</v>
      </c>
      <c r="O3867" s="81">
        <f t="shared" ca="1" si="1105"/>
        <v>0</v>
      </c>
      <c r="P3867" s="87" t="str">
        <f t="shared" si="1106"/>
        <v>J=</v>
      </c>
      <c r="Q3867" s="88">
        <f t="shared" si="1107"/>
        <v>47050</v>
      </c>
    </row>
    <row r="3868" spans="1:17" x14ac:dyDescent="0.2">
      <c r="A3868" s="79">
        <f t="shared" si="1110"/>
        <v>46940</v>
      </c>
      <c r="B3868" s="80" t="str">
        <f t="shared" ca="1" si="1098"/>
        <v>n.d</v>
      </c>
      <c r="C3868" s="81">
        <f t="shared" ca="1" si="1099"/>
        <v>324.73130191000001</v>
      </c>
      <c r="D3868" s="82">
        <f ca="1">IF(A3868&lt;$B$1,VLOOKUP(A3868,[1]DI!$A$4:$B$15000,2,FALSE),0)</f>
        <v>0</v>
      </c>
      <c r="E3868" s="81">
        <f t="shared" ca="1" si="1100"/>
        <v>0</v>
      </c>
      <c r="F3868" s="83">
        <f t="shared" si="1108"/>
        <v>1.2</v>
      </c>
      <c r="G3868" s="84">
        <f t="shared" ca="1" si="1101"/>
        <v>1</v>
      </c>
      <c r="H3868" s="81">
        <f ca="1">TRUNC(PRODUCT(G$10:G3867),15)</f>
        <v>1.40945772534528</v>
      </c>
      <c r="I3868" s="81">
        <f t="shared" ca="1" si="1102"/>
        <v>1.40945772534528</v>
      </c>
      <c r="J3868" s="81">
        <f t="shared" ca="1" si="1103"/>
        <v>1</v>
      </c>
      <c r="K3868" s="81">
        <f t="shared" ca="1" si="1104"/>
        <v>0</v>
      </c>
      <c r="L3868" s="85">
        <f>IF(VLOOKUP(A3868,$U$12:$AD$125,8)=VLOOKUP(A3867,$U$12:$AD$125,8),0,VLOOKUP(A3868,U$12:$AD$125,8))</f>
        <v>0</v>
      </c>
      <c r="M3868" s="86">
        <f>IF(L3868&gt;0,VLOOKUP(L3868,T$12:$AC$125,7),0)</f>
        <v>0</v>
      </c>
      <c r="N3868" s="81">
        <f t="shared" si="1109"/>
        <v>0</v>
      </c>
      <c r="O3868" s="81">
        <f t="shared" ca="1" si="1105"/>
        <v>0</v>
      </c>
      <c r="P3868" s="87" t="str">
        <f t="shared" si="1106"/>
        <v>J=</v>
      </c>
      <c r="Q3868" s="88">
        <f t="shared" si="1107"/>
        <v>47050</v>
      </c>
    </row>
    <row r="3869" spans="1:17" x14ac:dyDescent="0.2">
      <c r="A3869" s="79">
        <f t="shared" si="1110"/>
        <v>46941</v>
      </c>
      <c r="B3869" s="80" t="str">
        <f t="shared" ca="1" si="1098"/>
        <v>n.d</v>
      </c>
      <c r="C3869" s="81">
        <f t="shared" ca="1" si="1099"/>
        <v>324.73130191000001</v>
      </c>
      <c r="D3869" s="82">
        <f ca="1">IF(A3869&lt;$B$1,VLOOKUP(A3869,[1]DI!$A$4:$B$15000,2,FALSE),0)</f>
        <v>0</v>
      </c>
      <c r="E3869" s="81">
        <f t="shared" ca="1" si="1100"/>
        <v>0</v>
      </c>
      <c r="F3869" s="83">
        <f t="shared" si="1108"/>
        <v>1.2</v>
      </c>
      <c r="G3869" s="84">
        <f t="shared" ca="1" si="1101"/>
        <v>1</v>
      </c>
      <c r="H3869" s="81">
        <f ca="1">TRUNC(PRODUCT(G$10:G3868),15)</f>
        <v>1.40945772534528</v>
      </c>
      <c r="I3869" s="81">
        <f t="shared" ca="1" si="1102"/>
        <v>1.40945772534528</v>
      </c>
      <c r="J3869" s="81">
        <f t="shared" ca="1" si="1103"/>
        <v>1</v>
      </c>
      <c r="K3869" s="81">
        <f t="shared" ca="1" si="1104"/>
        <v>0</v>
      </c>
      <c r="L3869" s="85">
        <f>IF(VLOOKUP(A3869,$U$12:$AD$125,8)=VLOOKUP(A3868,$U$12:$AD$125,8),0,VLOOKUP(A3869,U$12:$AD$125,8))</f>
        <v>0</v>
      </c>
      <c r="M3869" s="86">
        <f>IF(L3869&gt;0,VLOOKUP(L3869,T$12:$AC$125,7),0)</f>
        <v>0</v>
      </c>
      <c r="N3869" s="81">
        <f t="shared" si="1109"/>
        <v>0</v>
      </c>
      <c r="O3869" s="81">
        <f t="shared" ca="1" si="1105"/>
        <v>0</v>
      </c>
      <c r="P3869" s="87" t="str">
        <f t="shared" si="1106"/>
        <v>J=</v>
      </c>
      <c r="Q3869" s="88">
        <f t="shared" si="1107"/>
        <v>47050</v>
      </c>
    </row>
    <row r="3870" spans="1:17" x14ac:dyDescent="0.2">
      <c r="A3870" s="79">
        <f t="shared" si="1110"/>
        <v>46942</v>
      </c>
      <c r="B3870" s="80" t="str">
        <f t="shared" ca="1" si="1098"/>
        <v>n.d</v>
      </c>
      <c r="C3870" s="81">
        <f t="shared" ca="1" si="1099"/>
        <v>324.73130191000001</v>
      </c>
      <c r="D3870" s="82">
        <f ca="1">IF(A3870&lt;$B$1,VLOOKUP(A3870,[1]DI!$A$4:$B$15000,2,FALSE),0)</f>
        <v>0</v>
      </c>
      <c r="E3870" s="81">
        <f t="shared" ca="1" si="1100"/>
        <v>0</v>
      </c>
      <c r="F3870" s="83">
        <f t="shared" si="1108"/>
        <v>1.2</v>
      </c>
      <c r="G3870" s="84">
        <f t="shared" ca="1" si="1101"/>
        <v>1</v>
      </c>
      <c r="H3870" s="81">
        <f ca="1">TRUNC(PRODUCT(G$10:G3869),15)</f>
        <v>1.40945772534528</v>
      </c>
      <c r="I3870" s="81">
        <f t="shared" ca="1" si="1102"/>
        <v>1.40945772534528</v>
      </c>
      <c r="J3870" s="81">
        <f t="shared" ca="1" si="1103"/>
        <v>1</v>
      </c>
      <c r="K3870" s="81">
        <f t="shared" ca="1" si="1104"/>
        <v>0</v>
      </c>
      <c r="L3870" s="85">
        <f>IF(VLOOKUP(A3870,$U$12:$AD$125,8)=VLOOKUP(A3869,$U$12:$AD$125,8),0,VLOOKUP(A3870,U$12:$AD$125,8))</f>
        <v>0</v>
      </c>
      <c r="M3870" s="86">
        <f>IF(L3870&gt;0,VLOOKUP(L3870,T$12:$AC$125,7),0)</f>
        <v>0</v>
      </c>
      <c r="N3870" s="81">
        <f t="shared" si="1109"/>
        <v>0</v>
      </c>
      <c r="O3870" s="81">
        <f t="shared" ca="1" si="1105"/>
        <v>0</v>
      </c>
      <c r="P3870" s="87" t="str">
        <f t="shared" si="1106"/>
        <v>J=</v>
      </c>
      <c r="Q3870" s="88">
        <f t="shared" si="1107"/>
        <v>47050</v>
      </c>
    </row>
    <row r="3871" spans="1:17" x14ac:dyDescent="0.2">
      <c r="A3871" s="79">
        <f t="shared" si="1110"/>
        <v>46943</v>
      </c>
      <c r="B3871" s="80" t="str">
        <f t="shared" ca="1" si="1098"/>
        <v>n.d</v>
      </c>
      <c r="C3871" s="81">
        <f t="shared" ca="1" si="1099"/>
        <v>324.73130191000001</v>
      </c>
      <c r="D3871" s="82">
        <f ca="1">IF(A3871&lt;$B$1,VLOOKUP(A3871,[1]DI!$A$4:$B$15000,2,FALSE),0)</f>
        <v>0</v>
      </c>
      <c r="E3871" s="81">
        <f t="shared" ca="1" si="1100"/>
        <v>0</v>
      </c>
      <c r="F3871" s="83">
        <f t="shared" si="1108"/>
        <v>1.2</v>
      </c>
      <c r="G3871" s="84">
        <f t="shared" ca="1" si="1101"/>
        <v>1</v>
      </c>
      <c r="H3871" s="81">
        <f ca="1">TRUNC(PRODUCT(G$10:G3870),15)</f>
        <v>1.40945772534528</v>
      </c>
      <c r="I3871" s="81">
        <f t="shared" ca="1" si="1102"/>
        <v>1.40945772534528</v>
      </c>
      <c r="J3871" s="81">
        <f t="shared" ca="1" si="1103"/>
        <v>1</v>
      </c>
      <c r="K3871" s="81">
        <f t="shared" ca="1" si="1104"/>
        <v>0</v>
      </c>
      <c r="L3871" s="85">
        <f>IF(VLOOKUP(A3871,$U$12:$AD$125,8)=VLOOKUP(A3870,$U$12:$AD$125,8),0,VLOOKUP(A3871,U$12:$AD$125,8))</f>
        <v>0</v>
      </c>
      <c r="M3871" s="86">
        <f>IF(L3871&gt;0,VLOOKUP(L3871,T$12:$AC$125,7),0)</f>
        <v>0</v>
      </c>
      <c r="N3871" s="81">
        <f t="shared" si="1109"/>
        <v>0</v>
      </c>
      <c r="O3871" s="81">
        <f t="shared" ca="1" si="1105"/>
        <v>0</v>
      </c>
      <c r="P3871" s="87" t="str">
        <f t="shared" si="1106"/>
        <v>J=</v>
      </c>
      <c r="Q3871" s="88">
        <f t="shared" si="1107"/>
        <v>47050</v>
      </c>
    </row>
    <row r="3872" spans="1:17" x14ac:dyDescent="0.2">
      <c r="A3872" s="79">
        <f t="shared" si="1110"/>
        <v>46944</v>
      </c>
      <c r="B3872" s="80" t="str">
        <f t="shared" ca="1" si="1098"/>
        <v>n.d</v>
      </c>
      <c r="C3872" s="81">
        <f t="shared" ca="1" si="1099"/>
        <v>324.73130191000001</v>
      </c>
      <c r="D3872" s="82">
        <f ca="1">IF(A3872&lt;$B$1,VLOOKUP(A3872,[1]DI!$A$4:$B$15000,2,FALSE),0)</f>
        <v>0</v>
      </c>
      <c r="E3872" s="81">
        <f t="shared" ca="1" si="1100"/>
        <v>0</v>
      </c>
      <c r="F3872" s="83">
        <f t="shared" si="1108"/>
        <v>1.2</v>
      </c>
      <c r="G3872" s="84">
        <f t="shared" ca="1" si="1101"/>
        <v>1</v>
      </c>
      <c r="H3872" s="81">
        <f ca="1">TRUNC(PRODUCT(G$10:G3871),15)</f>
        <v>1.40945772534528</v>
      </c>
      <c r="I3872" s="81">
        <f t="shared" ca="1" si="1102"/>
        <v>1.40945772534528</v>
      </c>
      <c r="J3872" s="81">
        <f t="shared" ca="1" si="1103"/>
        <v>1</v>
      </c>
      <c r="K3872" s="81">
        <f t="shared" ca="1" si="1104"/>
        <v>0</v>
      </c>
      <c r="L3872" s="85">
        <f>IF(VLOOKUP(A3872,$U$12:$AD$125,8)=VLOOKUP(A3871,$U$12:$AD$125,8),0,VLOOKUP(A3872,U$12:$AD$125,8))</f>
        <v>0</v>
      </c>
      <c r="M3872" s="86">
        <f>IF(L3872&gt;0,VLOOKUP(L3872,T$12:$AC$125,7),0)</f>
        <v>0</v>
      </c>
      <c r="N3872" s="81">
        <f t="shared" si="1109"/>
        <v>0</v>
      </c>
      <c r="O3872" s="81">
        <f t="shared" ca="1" si="1105"/>
        <v>0</v>
      </c>
      <c r="P3872" s="87" t="str">
        <f t="shared" si="1106"/>
        <v>J=</v>
      </c>
      <c r="Q3872" s="88">
        <f t="shared" si="1107"/>
        <v>47050</v>
      </c>
    </row>
    <row r="3873" spans="1:17" x14ac:dyDescent="0.2">
      <c r="A3873" s="79">
        <f t="shared" si="1110"/>
        <v>46945</v>
      </c>
      <c r="B3873" s="80" t="str">
        <f t="shared" ca="1" si="1098"/>
        <v>n.d</v>
      </c>
      <c r="C3873" s="81">
        <f t="shared" ca="1" si="1099"/>
        <v>324.73130191000001</v>
      </c>
      <c r="D3873" s="82">
        <f ca="1">IF(A3873&lt;$B$1,VLOOKUP(A3873,[1]DI!$A$4:$B$15000,2,FALSE),0)</f>
        <v>0</v>
      </c>
      <c r="E3873" s="81">
        <f t="shared" ca="1" si="1100"/>
        <v>0</v>
      </c>
      <c r="F3873" s="83">
        <f t="shared" si="1108"/>
        <v>1.2</v>
      </c>
      <c r="G3873" s="84">
        <f t="shared" ca="1" si="1101"/>
        <v>1</v>
      </c>
      <c r="H3873" s="81">
        <f ca="1">TRUNC(PRODUCT(G$10:G3872),15)</f>
        <v>1.40945772534528</v>
      </c>
      <c r="I3873" s="81">
        <f t="shared" ca="1" si="1102"/>
        <v>1.40945772534528</v>
      </c>
      <c r="J3873" s="81">
        <f t="shared" ca="1" si="1103"/>
        <v>1</v>
      </c>
      <c r="K3873" s="81">
        <f t="shared" ca="1" si="1104"/>
        <v>0</v>
      </c>
      <c r="L3873" s="85">
        <f>IF(VLOOKUP(A3873,$U$12:$AD$125,8)=VLOOKUP(A3872,$U$12:$AD$125,8),0,VLOOKUP(A3873,U$12:$AD$125,8))</f>
        <v>0</v>
      </c>
      <c r="M3873" s="86">
        <f>IF(L3873&gt;0,VLOOKUP(L3873,T$12:$AC$125,7),0)</f>
        <v>0</v>
      </c>
      <c r="N3873" s="81">
        <f t="shared" si="1109"/>
        <v>0</v>
      </c>
      <c r="O3873" s="81">
        <f t="shared" ca="1" si="1105"/>
        <v>0</v>
      </c>
      <c r="P3873" s="87" t="str">
        <f t="shared" si="1106"/>
        <v>J=</v>
      </c>
      <c r="Q3873" s="88">
        <f t="shared" si="1107"/>
        <v>47050</v>
      </c>
    </row>
    <row r="3874" spans="1:17" x14ac:dyDescent="0.2">
      <c r="A3874" s="79">
        <f t="shared" si="1110"/>
        <v>46946</v>
      </c>
      <c r="B3874" s="80" t="str">
        <f t="shared" ca="1" si="1098"/>
        <v>n.d</v>
      </c>
      <c r="C3874" s="81">
        <f t="shared" ca="1" si="1099"/>
        <v>324.73130191000001</v>
      </c>
      <c r="D3874" s="82">
        <f ca="1">IF(A3874&lt;$B$1,VLOOKUP(A3874,[1]DI!$A$4:$B$15000,2,FALSE),0)</f>
        <v>0</v>
      </c>
      <c r="E3874" s="81">
        <f t="shared" ca="1" si="1100"/>
        <v>0</v>
      </c>
      <c r="F3874" s="83">
        <f t="shared" si="1108"/>
        <v>1.2</v>
      </c>
      <c r="G3874" s="84">
        <f t="shared" ca="1" si="1101"/>
        <v>1</v>
      </c>
      <c r="H3874" s="81">
        <f ca="1">TRUNC(PRODUCT(G$10:G3873),15)</f>
        <v>1.40945772534528</v>
      </c>
      <c r="I3874" s="81">
        <f t="shared" ca="1" si="1102"/>
        <v>1.40945772534528</v>
      </c>
      <c r="J3874" s="81">
        <f t="shared" ca="1" si="1103"/>
        <v>1</v>
      </c>
      <c r="K3874" s="81">
        <f t="shared" ca="1" si="1104"/>
        <v>0</v>
      </c>
      <c r="L3874" s="85">
        <f>IF(VLOOKUP(A3874,$U$12:$AD$125,8)=VLOOKUP(A3873,$U$12:$AD$125,8),0,VLOOKUP(A3874,U$12:$AD$125,8))</f>
        <v>0</v>
      </c>
      <c r="M3874" s="86">
        <f>IF(L3874&gt;0,VLOOKUP(L3874,T$12:$AC$125,7),0)</f>
        <v>0</v>
      </c>
      <c r="N3874" s="81">
        <f t="shared" si="1109"/>
        <v>0</v>
      </c>
      <c r="O3874" s="81">
        <f t="shared" ca="1" si="1105"/>
        <v>0</v>
      </c>
      <c r="P3874" s="87" t="str">
        <f t="shared" si="1106"/>
        <v>J=</v>
      </c>
      <c r="Q3874" s="88">
        <f t="shared" si="1107"/>
        <v>47050</v>
      </c>
    </row>
    <row r="3875" spans="1:17" x14ac:dyDescent="0.2">
      <c r="A3875" s="79">
        <f t="shared" si="1110"/>
        <v>46947</v>
      </c>
      <c r="B3875" s="80" t="str">
        <f t="shared" ca="1" si="1098"/>
        <v>n.d</v>
      </c>
      <c r="C3875" s="81">
        <f t="shared" ca="1" si="1099"/>
        <v>324.73130191000001</v>
      </c>
      <c r="D3875" s="82">
        <f ca="1">IF(A3875&lt;$B$1,VLOOKUP(A3875,[1]DI!$A$4:$B$15000,2,FALSE),0)</f>
        <v>0</v>
      </c>
      <c r="E3875" s="81">
        <f t="shared" ca="1" si="1100"/>
        <v>0</v>
      </c>
      <c r="F3875" s="83">
        <f t="shared" si="1108"/>
        <v>1.2</v>
      </c>
      <c r="G3875" s="84">
        <f t="shared" ca="1" si="1101"/>
        <v>1</v>
      </c>
      <c r="H3875" s="81">
        <f ca="1">TRUNC(PRODUCT(G$10:G3874),15)</f>
        <v>1.40945772534528</v>
      </c>
      <c r="I3875" s="81">
        <f t="shared" ca="1" si="1102"/>
        <v>1.40945772534528</v>
      </c>
      <c r="J3875" s="81">
        <f t="shared" ca="1" si="1103"/>
        <v>1</v>
      </c>
      <c r="K3875" s="81">
        <f t="shared" ca="1" si="1104"/>
        <v>0</v>
      </c>
      <c r="L3875" s="85">
        <f>IF(VLOOKUP(A3875,$U$12:$AD$125,8)=VLOOKUP(A3874,$U$12:$AD$125,8),0,VLOOKUP(A3875,U$12:$AD$125,8))</f>
        <v>0</v>
      </c>
      <c r="M3875" s="86">
        <f>IF(L3875&gt;0,VLOOKUP(L3875,T$12:$AC$125,7),0)</f>
        <v>0</v>
      </c>
      <c r="N3875" s="81">
        <f t="shared" si="1109"/>
        <v>0</v>
      </c>
      <c r="O3875" s="81">
        <f t="shared" ca="1" si="1105"/>
        <v>0</v>
      </c>
      <c r="P3875" s="87" t="str">
        <f t="shared" si="1106"/>
        <v>J=</v>
      </c>
      <c r="Q3875" s="88">
        <f t="shared" si="1107"/>
        <v>47050</v>
      </c>
    </row>
    <row r="3876" spans="1:17" x14ac:dyDescent="0.2">
      <c r="A3876" s="79">
        <f t="shared" si="1110"/>
        <v>46948</v>
      </c>
      <c r="B3876" s="80" t="str">
        <f t="shared" ca="1" si="1098"/>
        <v>n.d</v>
      </c>
      <c r="C3876" s="81">
        <f t="shared" ca="1" si="1099"/>
        <v>324.73130191000001</v>
      </c>
      <c r="D3876" s="82">
        <f ca="1">IF(A3876&lt;$B$1,VLOOKUP(A3876,[1]DI!$A$4:$B$15000,2,FALSE),0)</f>
        <v>0</v>
      </c>
      <c r="E3876" s="81">
        <f t="shared" ca="1" si="1100"/>
        <v>0</v>
      </c>
      <c r="F3876" s="83">
        <f t="shared" si="1108"/>
        <v>1.2</v>
      </c>
      <c r="G3876" s="84">
        <f t="shared" ca="1" si="1101"/>
        <v>1</v>
      </c>
      <c r="H3876" s="81">
        <f ca="1">TRUNC(PRODUCT(G$10:G3875),15)</f>
        <v>1.40945772534528</v>
      </c>
      <c r="I3876" s="81">
        <f t="shared" ca="1" si="1102"/>
        <v>1.40945772534528</v>
      </c>
      <c r="J3876" s="81">
        <f t="shared" ca="1" si="1103"/>
        <v>1</v>
      </c>
      <c r="K3876" s="81">
        <f t="shared" ca="1" si="1104"/>
        <v>0</v>
      </c>
      <c r="L3876" s="85">
        <f>IF(VLOOKUP(A3876,$U$12:$AD$125,8)=VLOOKUP(A3875,$U$12:$AD$125,8),0,VLOOKUP(A3876,U$12:$AD$125,8))</f>
        <v>0</v>
      </c>
      <c r="M3876" s="86">
        <f>IF(L3876&gt;0,VLOOKUP(L3876,T$12:$AC$125,7),0)</f>
        <v>0</v>
      </c>
      <c r="N3876" s="81">
        <f t="shared" si="1109"/>
        <v>0</v>
      </c>
      <c r="O3876" s="81">
        <f t="shared" ca="1" si="1105"/>
        <v>0</v>
      </c>
      <c r="P3876" s="87" t="str">
        <f t="shared" si="1106"/>
        <v>J=</v>
      </c>
      <c r="Q3876" s="88">
        <f t="shared" si="1107"/>
        <v>47050</v>
      </c>
    </row>
    <row r="3877" spans="1:17" x14ac:dyDescent="0.2">
      <c r="A3877" s="79">
        <f t="shared" si="1110"/>
        <v>46949</v>
      </c>
      <c r="B3877" s="80" t="str">
        <f t="shared" ca="1" si="1098"/>
        <v>n.d</v>
      </c>
      <c r="C3877" s="81">
        <f t="shared" ca="1" si="1099"/>
        <v>324.73130191000001</v>
      </c>
      <c r="D3877" s="82">
        <f ca="1">IF(A3877&lt;$B$1,VLOOKUP(A3877,[1]DI!$A$4:$B$15000,2,FALSE),0)</f>
        <v>0</v>
      </c>
      <c r="E3877" s="81">
        <f t="shared" ca="1" si="1100"/>
        <v>0</v>
      </c>
      <c r="F3877" s="83">
        <f t="shared" si="1108"/>
        <v>1.2</v>
      </c>
      <c r="G3877" s="84">
        <f t="shared" ca="1" si="1101"/>
        <v>1</v>
      </c>
      <c r="H3877" s="81">
        <f ca="1">TRUNC(PRODUCT(G$10:G3876),15)</f>
        <v>1.40945772534528</v>
      </c>
      <c r="I3877" s="81">
        <f t="shared" ca="1" si="1102"/>
        <v>1.40945772534528</v>
      </c>
      <c r="J3877" s="81">
        <f t="shared" ca="1" si="1103"/>
        <v>1</v>
      </c>
      <c r="K3877" s="81">
        <f t="shared" ca="1" si="1104"/>
        <v>0</v>
      </c>
      <c r="L3877" s="85">
        <f>IF(VLOOKUP(A3877,$U$12:$AD$125,8)=VLOOKUP(A3876,$U$12:$AD$125,8),0,VLOOKUP(A3877,U$12:$AD$125,8))</f>
        <v>0</v>
      </c>
      <c r="M3877" s="86">
        <f>IF(L3877&gt;0,VLOOKUP(L3877,T$12:$AC$125,7),0)</f>
        <v>0</v>
      </c>
      <c r="N3877" s="81">
        <f t="shared" si="1109"/>
        <v>0</v>
      </c>
      <c r="O3877" s="81">
        <f t="shared" ca="1" si="1105"/>
        <v>0</v>
      </c>
      <c r="P3877" s="87" t="str">
        <f t="shared" si="1106"/>
        <v>J=</v>
      </c>
      <c r="Q3877" s="88">
        <f t="shared" si="1107"/>
        <v>47050</v>
      </c>
    </row>
    <row r="3878" spans="1:17" x14ac:dyDescent="0.2">
      <c r="A3878" s="79">
        <f t="shared" si="1110"/>
        <v>46950</v>
      </c>
      <c r="B3878" s="80" t="str">
        <f t="shared" ca="1" si="1098"/>
        <v>n.d</v>
      </c>
      <c r="C3878" s="81">
        <f t="shared" ca="1" si="1099"/>
        <v>324.73130191000001</v>
      </c>
      <c r="D3878" s="82">
        <f ca="1">IF(A3878&lt;$B$1,VLOOKUP(A3878,[1]DI!$A$4:$B$15000,2,FALSE),0)</f>
        <v>0</v>
      </c>
      <c r="E3878" s="81">
        <f t="shared" ca="1" si="1100"/>
        <v>0</v>
      </c>
      <c r="F3878" s="83">
        <f t="shared" si="1108"/>
        <v>1.2</v>
      </c>
      <c r="G3878" s="84">
        <f t="shared" ca="1" si="1101"/>
        <v>1</v>
      </c>
      <c r="H3878" s="81">
        <f ca="1">TRUNC(PRODUCT(G$10:G3877),15)</f>
        <v>1.40945772534528</v>
      </c>
      <c r="I3878" s="81">
        <f t="shared" ca="1" si="1102"/>
        <v>1.40945772534528</v>
      </c>
      <c r="J3878" s="81">
        <f t="shared" ca="1" si="1103"/>
        <v>1</v>
      </c>
      <c r="K3878" s="81">
        <f t="shared" ca="1" si="1104"/>
        <v>0</v>
      </c>
      <c r="L3878" s="85">
        <f>IF(VLOOKUP(A3878,$U$12:$AD$125,8)=VLOOKUP(A3877,$U$12:$AD$125,8),0,VLOOKUP(A3878,U$12:$AD$125,8))</f>
        <v>0</v>
      </c>
      <c r="M3878" s="86">
        <f>IF(L3878&gt;0,VLOOKUP(L3878,T$12:$AC$125,7),0)</f>
        <v>0</v>
      </c>
      <c r="N3878" s="81">
        <f t="shared" si="1109"/>
        <v>0</v>
      </c>
      <c r="O3878" s="81">
        <f t="shared" ca="1" si="1105"/>
        <v>0</v>
      </c>
      <c r="P3878" s="87" t="str">
        <f t="shared" si="1106"/>
        <v>J=</v>
      </c>
      <c r="Q3878" s="88">
        <f t="shared" si="1107"/>
        <v>47050</v>
      </c>
    </row>
    <row r="3879" spans="1:17" x14ac:dyDescent="0.2">
      <c r="A3879" s="79">
        <f t="shared" si="1110"/>
        <v>46951</v>
      </c>
      <c r="B3879" s="80" t="str">
        <f t="shared" ca="1" si="1098"/>
        <v>n.d</v>
      </c>
      <c r="C3879" s="81">
        <f t="shared" ca="1" si="1099"/>
        <v>324.73130191000001</v>
      </c>
      <c r="D3879" s="82">
        <f ca="1">IF(A3879&lt;$B$1,VLOOKUP(A3879,[1]DI!$A$4:$B$15000,2,FALSE),0)</f>
        <v>0</v>
      </c>
      <c r="E3879" s="81">
        <f t="shared" ca="1" si="1100"/>
        <v>0</v>
      </c>
      <c r="F3879" s="83">
        <f t="shared" si="1108"/>
        <v>1.2</v>
      </c>
      <c r="G3879" s="84">
        <f t="shared" ca="1" si="1101"/>
        <v>1</v>
      </c>
      <c r="H3879" s="81">
        <f ca="1">TRUNC(PRODUCT(G$10:G3878),15)</f>
        <v>1.40945772534528</v>
      </c>
      <c r="I3879" s="81">
        <f t="shared" ca="1" si="1102"/>
        <v>1.40945772534528</v>
      </c>
      <c r="J3879" s="81">
        <f t="shared" ca="1" si="1103"/>
        <v>1</v>
      </c>
      <c r="K3879" s="81">
        <f t="shared" ca="1" si="1104"/>
        <v>0</v>
      </c>
      <c r="L3879" s="85">
        <f>IF(VLOOKUP(A3879,$U$12:$AD$125,8)=VLOOKUP(A3878,$U$12:$AD$125,8),0,VLOOKUP(A3879,U$12:$AD$125,8))</f>
        <v>0</v>
      </c>
      <c r="M3879" s="86">
        <f>IF(L3879&gt;0,VLOOKUP(L3879,T$12:$AC$125,7),0)</f>
        <v>0</v>
      </c>
      <c r="N3879" s="81">
        <f t="shared" si="1109"/>
        <v>0</v>
      </c>
      <c r="O3879" s="81">
        <f t="shared" ca="1" si="1105"/>
        <v>0</v>
      </c>
      <c r="P3879" s="87" t="str">
        <f t="shared" si="1106"/>
        <v>J=</v>
      </c>
      <c r="Q3879" s="88">
        <f t="shared" si="1107"/>
        <v>47050</v>
      </c>
    </row>
    <row r="3880" spans="1:17" x14ac:dyDescent="0.2">
      <c r="A3880" s="79">
        <f t="shared" si="1110"/>
        <v>46952</v>
      </c>
      <c r="B3880" s="80" t="str">
        <f t="shared" ca="1" si="1098"/>
        <v>n.d</v>
      </c>
      <c r="C3880" s="81">
        <f t="shared" ca="1" si="1099"/>
        <v>324.73130191000001</v>
      </c>
      <c r="D3880" s="82">
        <f ca="1">IF(A3880&lt;$B$1,VLOOKUP(A3880,[1]DI!$A$4:$B$15000,2,FALSE),0)</f>
        <v>0</v>
      </c>
      <c r="E3880" s="81">
        <f t="shared" ca="1" si="1100"/>
        <v>0</v>
      </c>
      <c r="F3880" s="83">
        <f t="shared" si="1108"/>
        <v>1.2</v>
      </c>
      <c r="G3880" s="84">
        <f t="shared" ca="1" si="1101"/>
        <v>1</v>
      </c>
      <c r="H3880" s="81">
        <f ca="1">TRUNC(PRODUCT(G$10:G3879),15)</f>
        <v>1.40945772534528</v>
      </c>
      <c r="I3880" s="81">
        <f t="shared" ca="1" si="1102"/>
        <v>1.40945772534528</v>
      </c>
      <c r="J3880" s="81">
        <f t="shared" ca="1" si="1103"/>
        <v>1</v>
      </c>
      <c r="K3880" s="81">
        <f t="shared" ca="1" si="1104"/>
        <v>0</v>
      </c>
      <c r="L3880" s="85">
        <f>IF(VLOOKUP(A3880,$U$12:$AD$125,8)=VLOOKUP(A3879,$U$12:$AD$125,8),0,VLOOKUP(A3880,U$12:$AD$125,8))</f>
        <v>0</v>
      </c>
      <c r="M3880" s="86">
        <f>IF(L3880&gt;0,VLOOKUP(L3880,T$12:$AC$125,7),0)</f>
        <v>0</v>
      </c>
      <c r="N3880" s="81">
        <f t="shared" si="1109"/>
        <v>0</v>
      </c>
      <c r="O3880" s="81">
        <f t="shared" ca="1" si="1105"/>
        <v>0</v>
      </c>
      <c r="P3880" s="87" t="str">
        <f t="shared" si="1106"/>
        <v>J=</v>
      </c>
      <c r="Q3880" s="88">
        <f t="shared" si="1107"/>
        <v>47050</v>
      </c>
    </row>
    <row r="3881" spans="1:17" x14ac:dyDescent="0.2">
      <c r="A3881" s="79">
        <f t="shared" si="1110"/>
        <v>46953</v>
      </c>
      <c r="B3881" s="80" t="str">
        <f t="shared" ca="1" si="1098"/>
        <v>n.d</v>
      </c>
      <c r="C3881" s="81">
        <f t="shared" ca="1" si="1099"/>
        <v>324.73130191000001</v>
      </c>
      <c r="D3881" s="82">
        <f ca="1">IF(A3881&lt;$B$1,VLOOKUP(A3881,[1]DI!$A$4:$B$15000,2,FALSE),0)</f>
        <v>0</v>
      </c>
      <c r="E3881" s="81">
        <f t="shared" ca="1" si="1100"/>
        <v>0</v>
      </c>
      <c r="F3881" s="83">
        <f t="shared" si="1108"/>
        <v>1.2</v>
      </c>
      <c r="G3881" s="84">
        <f t="shared" ca="1" si="1101"/>
        <v>1</v>
      </c>
      <c r="H3881" s="81">
        <f ca="1">TRUNC(PRODUCT(G$10:G3880),15)</f>
        <v>1.40945772534528</v>
      </c>
      <c r="I3881" s="81">
        <f t="shared" ca="1" si="1102"/>
        <v>1.40945772534528</v>
      </c>
      <c r="J3881" s="81">
        <f t="shared" ca="1" si="1103"/>
        <v>1</v>
      </c>
      <c r="K3881" s="81">
        <f t="shared" ca="1" si="1104"/>
        <v>0</v>
      </c>
      <c r="L3881" s="85">
        <f>IF(VLOOKUP(A3881,$U$12:$AD$125,8)=VLOOKUP(A3880,$U$12:$AD$125,8),0,VLOOKUP(A3881,U$12:$AD$125,8))</f>
        <v>0</v>
      </c>
      <c r="M3881" s="86">
        <f>IF(L3881&gt;0,VLOOKUP(L3881,T$12:$AC$125,7),0)</f>
        <v>0</v>
      </c>
      <c r="N3881" s="81">
        <f t="shared" si="1109"/>
        <v>0</v>
      </c>
      <c r="O3881" s="81">
        <f t="shared" ca="1" si="1105"/>
        <v>0</v>
      </c>
      <c r="P3881" s="87" t="str">
        <f t="shared" si="1106"/>
        <v>J=</v>
      </c>
      <c r="Q3881" s="88">
        <f t="shared" si="1107"/>
        <v>47050</v>
      </c>
    </row>
    <row r="3882" spans="1:17" x14ac:dyDescent="0.2">
      <c r="A3882" s="79">
        <f t="shared" si="1110"/>
        <v>46954</v>
      </c>
      <c r="B3882" s="80" t="str">
        <f t="shared" ca="1" si="1098"/>
        <v>n.d</v>
      </c>
      <c r="C3882" s="81">
        <f t="shared" ca="1" si="1099"/>
        <v>324.73130191000001</v>
      </c>
      <c r="D3882" s="82">
        <f ca="1">IF(A3882&lt;$B$1,VLOOKUP(A3882,[1]DI!$A$4:$B$15000,2,FALSE),0)</f>
        <v>0</v>
      </c>
      <c r="E3882" s="81">
        <f t="shared" ca="1" si="1100"/>
        <v>0</v>
      </c>
      <c r="F3882" s="83">
        <f t="shared" si="1108"/>
        <v>1.2</v>
      </c>
      <c r="G3882" s="84">
        <f t="shared" ca="1" si="1101"/>
        <v>1</v>
      </c>
      <c r="H3882" s="81">
        <f ca="1">TRUNC(PRODUCT(G$10:G3881),15)</f>
        <v>1.40945772534528</v>
      </c>
      <c r="I3882" s="81">
        <f t="shared" ca="1" si="1102"/>
        <v>1.40945772534528</v>
      </c>
      <c r="J3882" s="81">
        <f t="shared" ca="1" si="1103"/>
        <v>1</v>
      </c>
      <c r="K3882" s="81">
        <f t="shared" ca="1" si="1104"/>
        <v>0</v>
      </c>
      <c r="L3882" s="85">
        <f>IF(VLOOKUP(A3882,$U$12:$AD$125,8)=VLOOKUP(A3881,$U$12:$AD$125,8),0,VLOOKUP(A3882,U$12:$AD$125,8))</f>
        <v>0</v>
      </c>
      <c r="M3882" s="86">
        <f>IF(L3882&gt;0,VLOOKUP(L3882,T$12:$AC$125,7),0)</f>
        <v>0</v>
      </c>
      <c r="N3882" s="81">
        <f t="shared" si="1109"/>
        <v>0</v>
      </c>
      <c r="O3882" s="81">
        <f t="shared" ca="1" si="1105"/>
        <v>0</v>
      </c>
      <c r="P3882" s="87" t="str">
        <f t="shared" si="1106"/>
        <v>J=</v>
      </c>
      <c r="Q3882" s="88">
        <f t="shared" si="1107"/>
        <v>47050</v>
      </c>
    </row>
    <row r="3883" spans="1:17" x14ac:dyDescent="0.2">
      <c r="A3883" s="79">
        <f t="shared" si="1110"/>
        <v>46955</v>
      </c>
      <c r="B3883" s="80" t="str">
        <f t="shared" ca="1" si="1098"/>
        <v>n.d</v>
      </c>
      <c r="C3883" s="81">
        <f t="shared" ca="1" si="1099"/>
        <v>324.73130191000001</v>
      </c>
      <c r="D3883" s="82">
        <f ca="1">IF(A3883&lt;$B$1,VLOOKUP(A3883,[1]DI!$A$4:$B$15000,2,FALSE),0)</f>
        <v>0</v>
      </c>
      <c r="E3883" s="81">
        <f t="shared" ca="1" si="1100"/>
        <v>0</v>
      </c>
      <c r="F3883" s="83">
        <f t="shared" si="1108"/>
        <v>1.2</v>
      </c>
      <c r="G3883" s="84">
        <f t="shared" ca="1" si="1101"/>
        <v>1</v>
      </c>
      <c r="H3883" s="81">
        <f ca="1">TRUNC(PRODUCT(G$10:G3882),15)</f>
        <v>1.40945772534528</v>
      </c>
      <c r="I3883" s="81">
        <f t="shared" ca="1" si="1102"/>
        <v>1.40945772534528</v>
      </c>
      <c r="J3883" s="81">
        <f t="shared" ca="1" si="1103"/>
        <v>1</v>
      </c>
      <c r="K3883" s="81">
        <f t="shared" ca="1" si="1104"/>
        <v>0</v>
      </c>
      <c r="L3883" s="85">
        <f>IF(VLOOKUP(A3883,$U$12:$AD$125,8)=VLOOKUP(A3882,$U$12:$AD$125,8),0,VLOOKUP(A3883,U$12:$AD$125,8))</f>
        <v>0</v>
      </c>
      <c r="M3883" s="86">
        <f>IF(L3883&gt;0,VLOOKUP(L3883,T$12:$AC$125,7),0)</f>
        <v>0</v>
      </c>
      <c r="N3883" s="81">
        <f t="shared" si="1109"/>
        <v>0</v>
      </c>
      <c r="O3883" s="81">
        <f t="shared" ca="1" si="1105"/>
        <v>0</v>
      </c>
      <c r="P3883" s="87" t="str">
        <f t="shared" si="1106"/>
        <v>J=</v>
      </c>
      <c r="Q3883" s="88">
        <f t="shared" si="1107"/>
        <v>47050</v>
      </c>
    </row>
    <row r="3884" spans="1:17" x14ac:dyDescent="0.2">
      <c r="A3884" s="79">
        <f t="shared" si="1110"/>
        <v>46956</v>
      </c>
      <c r="B3884" s="80" t="str">
        <f t="shared" ca="1" si="1098"/>
        <v>n.d</v>
      </c>
      <c r="C3884" s="81">
        <f t="shared" ca="1" si="1099"/>
        <v>324.73130191000001</v>
      </c>
      <c r="D3884" s="82">
        <f ca="1">IF(A3884&lt;$B$1,VLOOKUP(A3884,[1]DI!$A$4:$B$15000,2,FALSE),0)</f>
        <v>0</v>
      </c>
      <c r="E3884" s="81">
        <f t="shared" ca="1" si="1100"/>
        <v>0</v>
      </c>
      <c r="F3884" s="83">
        <f t="shared" si="1108"/>
        <v>1.2</v>
      </c>
      <c r="G3884" s="84">
        <f t="shared" ca="1" si="1101"/>
        <v>1</v>
      </c>
      <c r="H3884" s="81">
        <f ca="1">TRUNC(PRODUCT(G$10:G3883),15)</f>
        <v>1.40945772534528</v>
      </c>
      <c r="I3884" s="81">
        <f t="shared" ca="1" si="1102"/>
        <v>1.40945772534528</v>
      </c>
      <c r="J3884" s="81">
        <f t="shared" ca="1" si="1103"/>
        <v>1</v>
      </c>
      <c r="K3884" s="81">
        <f t="shared" ca="1" si="1104"/>
        <v>0</v>
      </c>
      <c r="L3884" s="85">
        <f>IF(VLOOKUP(A3884,$U$12:$AD$125,8)=VLOOKUP(A3883,$U$12:$AD$125,8),0,VLOOKUP(A3884,U$12:$AD$125,8))</f>
        <v>0</v>
      </c>
      <c r="M3884" s="86">
        <f>IF(L3884&gt;0,VLOOKUP(L3884,T$12:$AC$125,7),0)</f>
        <v>0</v>
      </c>
      <c r="N3884" s="81">
        <f t="shared" si="1109"/>
        <v>0</v>
      </c>
      <c r="O3884" s="81">
        <f t="shared" ca="1" si="1105"/>
        <v>0</v>
      </c>
      <c r="P3884" s="87" t="str">
        <f t="shared" si="1106"/>
        <v>J=</v>
      </c>
      <c r="Q3884" s="88">
        <f t="shared" si="1107"/>
        <v>47050</v>
      </c>
    </row>
    <row r="3885" spans="1:17" x14ac:dyDescent="0.2">
      <c r="A3885" s="79">
        <f t="shared" si="1110"/>
        <v>46957</v>
      </c>
      <c r="B3885" s="80" t="str">
        <f t="shared" ca="1" si="1098"/>
        <v>n.d</v>
      </c>
      <c r="C3885" s="81">
        <f t="shared" ca="1" si="1099"/>
        <v>324.73130191000001</v>
      </c>
      <c r="D3885" s="82">
        <f ca="1">IF(A3885&lt;$B$1,VLOOKUP(A3885,[1]DI!$A$4:$B$15000,2,FALSE),0)</f>
        <v>0</v>
      </c>
      <c r="E3885" s="81">
        <f t="shared" ca="1" si="1100"/>
        <v>0</v>
      </c>
      <c r="F3885" s="83">
        <f t="shared" si="1108"/>
        <v>1.2</v>
      </c>
      <c r="G3885" s="84">
        <f t="shared" ca="1" si="1101"/>
        <v>1</v>
      </c>
      <c r="H3885" s="81">
        <f ca="1">TRUNC(PRODUCT(G$10:G3884),15)</f>
        <v>1.40945772534528</v>
      </c>
      <c r="I3885" s="81">
        <f t="shared" ca="1" si="1102"/>
        <v>1.40945772534528</v>
      </c>
      <c r="J3885" s="81">
        <f t="shared" ca="1" si="1103"/>
        <v>1</v>
      </c>
      <c r="K3885" s="81">
        <f t="shared" ca="1" si="1104"/>
        <v>0</v>
      </c>
      <c r="L3885" s="85">
        <f>IF(VLOOKUP(A3885,$U$12:$AD$125,8)=VLOOKUP(A3884,$U$12:$AD$125,8),0,VLOOKUP(A3885,U$12:$AD$125,8))</f>
        <v>0</v>
      </c>
      <c r="M3885" s="86">
        <f>IF(L3885&gt;0,VLOOKUP(L3885,T$12:$AC$125,7),0)</f>
        <v>0</v>
      </c>
      <c r="N3885" s="81">
        <f t="shared" si="1109"/>
        <v>0</v>
      </c>
      <c r="O3885" s="81">
        <f t="shared" ca="1" si="1105"/>
        <v>0</v>
      </c>
      <c r="P3885" s="87" t="str">
        <f t="shared" si="1106"/>
        <v>J=</v>
      </c>
      <c r="Q3885" s="88">
        <f t="shared" si="1107"/>
        <v>47050</v>
      </c>
    </row>
    <row r="3886" spans="1:17" x14ac:dyDescent="0.2">
      <c r="A3886" s="79">
        <f t="shared" si="1110"/>
        <v>46958</v>
      </c>
      <c r="B3886" s="80" t="str">
        <f t="shared" ca="1" si="1098"/>
        <v>n.d</v>
      </c>
      <c r="C3886" s="81">
        <f t="shared" ca="1" si="1099"/>
        <v>324.73130191000001</v>
      </c>
      <c r="D3886" s="82">
        <f ca="1">IF(A3886&lt;$B$1,VLOOKUP(A3886,[1]DI!$A$4:$B$15000,2,FALSE),0)</f>
        <v>0</v>
      </c>
      <c r="E3886" s="81">
        <f t="shared" ca="1" si="1100"/>
        <v>0</v>
      </c>
      <c r="F3886" s="83">
        <f t="shared" si="1108"/>
        <v>1.2</v>
      </c>
      <c r="G3886" s="84">
        <f t="shared" ca="1" si="1101"/>
        <v>1</v>
      </c>
      <c r="H3886" s="81">
        <f ca="1">TRUNC(PRODUCT(G$10:G3885),15)</f>
        <v>1.40945772534528</v>
      </c>
      <c r="I3886" s="81">
        <f t="shared" ca="1" si="1102"/>
        <v>1.40945772534528</v>
      </c>
      <c r="J3886" s="81">
        <f t="shared" ca="1" si="1103"/>
        <v>1</v>
      </c>
      <c r="K3886" s="81">
        <f t="shared" ca="1" si="1104"/>
        <v>0</v>
      </c>
      <c r="L3886" s="85">
        <f>IF(VLOOKUP(A3886,$U$12:$AD$125,8)=VLOOKUP(A3885,$U$12:$AD$125,8),0,VLOOKUP(A3886,U$12:$AD$125,8))</f>
        <v>0</v>
      </c>
      <c r="M3886" s="86">
        <f>IF(L3886&gt;0,VLOOKUP(L3886,T$12:$AC$125,7),0)</f>
        <v>0</v>
      </c>
      <c r="N3886" s="81">
        <f t="shared" si="1109"/>
        <v>0</v>
      </c>
      <c r="O3886" s="81">
        <f t="shared" ca="1" si="1105"/>
        <v>0</v>
      </c>
      <c r="P3886" s="87" t="str">
        <f t="shared" si="1106"/>
        <v>J=</v>
      </c>
      <c r="Q3886" s="88">
        <f t="shared" si="1107"/>
        <v>47050</v>
      </c>
    </row>
    <row r="3887" spans="1:17" x14ac:dyDescent="0.2">
      <c r="A3887" s="79">
        <f t="shared" si="1110"/>
        <v>46959</v>
      </c>
      <c r="B3887" s="80" t="str">
        <f t="shared" ca="1" si="1098"/>
        <v>n.d</v>
      </c>
      <c r="C3887" s="81">
        <f t="shared" ca="1" si="1099"/>
        <v>324.73130191000001</v>
      </c>
      <c r="D3887" s="82">
        <f ca="1">IF(A3887&lt;$B$1,VLOOKUP(A3887,[1]DI!$A$4:$B$15000,2,FALSE),0)</f>
        <v>0</v>
      </c>
      <c r="E3887" s="81">
        <f t="shared" ca="1" si="1100"/>
        <v>0</v>
      </c>
      <c r="F3887" s="83">
        <f t="shared" si="1108"/>
        <v>1.2</v>
      </c>
      <c r="G3887" s="84">
        <f t="shared" ca="1" si="1101"/>
        <v>1</v>
      </c>
      <c r="H3887" s="81">
        <f ca="1">TRUNC(PRODUCT(G$10:G3886),15)</f>
        <v>1.40945772534528</v>
      </c>
      <c r="I3887" s="81">
        <f t="shared" ca="1" si="1102"/>
        <v>1.40945772534528</v>
      </c>
      <c r="J3887" s="81">
        <f t="shared" ca="1" si="1103"/>
        <v>1</v>
      </c>
      <c r="K3887" s="81">
        <f t="shared" ca="1" si="1104"/>
        <v>0</v>
      </c>
      <c r="L3887" s="85">
        <f>IF(VLOOKUP(A3887,$U$12:$AD$125,8)=VLOOKUP(A3886,$U$12:$AD$125,8),0,VLOOKUP(A3887,U$12:$AD$125,8))</f>
        <v>0</v>
      </c>
      <c r="M3887" s="86">
        <f>IF(L3887&gt;0,VLOOKUP(L3887,T$12:$AC$125,7),0)</f>
        <v>0</v>
      </c>
      <c r="N3887" s="81">
        <f t="shared" si="1109"/>
        <v>0</v>
      </c>
      <c r="O3887" s="81">
        <f t="shared" ca="1" si="1105"/>
        <v>0</v>
      </c>
      <c r="P3887" s="87" t="str">
        <f t="shared" si="1106"/>
        <v>J=</v>
      </c>
      <c r="Q3887" s="88">
        <f t="shared" si="1107"/>
        <v>47050</v>
      </c>
    </row>
    <row r="3888" spans="1:17" x14ac:dyDescent="0.2">
      <c r="A3888" s="79">
        <f t="shared" si="1110"/>
        <v>46960</v>
      </c>
      <c r="B3888" s="80" t="str">
        <f t="shared" ca="1" si="1098"/>
        <v>n.d</v>
      </c>
      <c r="C3888" s="81">
        <f t="shared" ca="1" si="1099"/>
        <v>324.73130191000001</v>
      </c>
      <c r="D3888" s="82">
        <f ca="1">IF(A3888&lt;$B$1,VLOOKUP(A3888,[1]DI!$A$4:$B$15000,2,FALSE),0)</f>
        <v>0</v>
      </c>
      <c r="E3888" s="81">
        <f t="shared" ca="1" si="1100"/>
        <v>0</v>
      </c>
      <c r="F3888" s="83">
        <f t="shared" si="1108"/>
        <v>1.2</v>
      </c>
      <c r="G3888" s="84">
        <f t="shared" ca="1" si="1101"/>
        <v>1</v>
      </c>
      <c r="H3888" s="81">
        <f ca="1">TRUNC(PRODUCT(G$10:G3887),15)</f>
        <v>1.40945772534528</v>
      </c>
      <c r="I3888" s="81">
        <f t="shared" ca="1" si="1102"/>
        <v>1.40945772534528</v>
      </c>
      <c r="J3888" s="81">
        <f t="shared" ca="1" si="1103"/>
        <v>1</v>
      </c>
      <c r="K3888" s="81">
        <f t="shared" ca="1" si="1104"/>
        <v>0</v>
      </c>
      <c r="L3888" s="85">
        <f>IF(VLOOKUP(A3888,$U$12:$AD$125,8)=VLOOKUP(A3887,$U$12:$AD$125,8),0,VLOOKUP(A3888,U$12:$AD$125,8))</f>
        <v>0</v>
      </c>
      <c r="M3888" s="86">
        <f>IF(L3888&gt;0,VLOOKUP(L3888,T$12:$AC$125,7),0)</f>
        <v>0</v>
      </c>
      <c r="N3888" s="81">
        <f t="shared" si="1109"/>
        <v>0</v>
      </c>
      <c r="O3888" s="81">
        <f t="shared" ca="1" si="1105"/>
        <v>0</v>
      </c>
      <c r="P3888" s="87" t="str">
        <f t="shared" si="1106"/>
        <v>J=</v>
      </c>
      <c r="Q3888" s="88">
        <f t="shared" si="1107"/>
        <v>47050</v>
      </c>
    </row>
    <row r="3889" spans="1:17" x14ac:dyDescent="0.2">
      <c r="A3889" s="79">
        <f t="shared" si="1110"/>
        <v>46961</v>
      </c>
      <c r="B3889" s="80" t="str">
        <f t="shared" ca="1" si="1098"/>
        <v>n.d</v>
      </c>
      <c r="C3889" s="81">
        <f t="shared" ca="1" si="1099"/>
        <v>324.73130191000001</v>
      </c>
      <c r="D3889" s="82">
        <f ca="1">IF(A3889&lt;$B$1,VLOOKUP(A3889,[1]DI!$A$4:$B$15000,2,FALSE),0)</f>
        <v>0</v>
      </c>
      <c r="E3889" s="81">
        <f t="shared" ca="1" si="1100"/>
        <v>0</v>
      </c>
      <c r="F3889" s="83">
        <f t="shared" si="1108"/>
        <v>1.2</v>
      </c>
      <c r="G3889" s="84">
        <f t="shared" ca="1" si="1101"/>
        <v>1</v>
      </c>
      <c r="H3889" s="81">
        <f ca="1">TRUNC(PRODUCT(G$10:G3888),15)</f>
        <v>1.40945772534528</v>
      </c>
      <c r="I3889" s="81">
        <f t="shared" ca="1" si="1102"/>
        <v>1.40945772534528</v>
      </c>
      <c r="J3889" s="81">
        <f t="shared" ca="1" si="1103"/>
        <v>1</v>
      </c>
      <c r="K3889" s="81">
        <f t="shared" ca="1" si="1104"/>
        <v>0</v>
      </c>
      <c r="L3889" s="85">
        <f>IF(VLOOKUP(A3889,$U$12:$AD$125,8)=VLOOKUP(A3888,$U$12:$AD$125,8),0,VLOOKUP(A3889,U$12:$AD$125,8))</f>
        <v>0</v>
      </c>
      <c r="M3889" s="86">
        <f>IF(L3889&gt;0,VLOOKUP(L3889,T$12:$AC$125,7),0)</f>
        <v>0</v>
      </c>
      <c r="N3889" s="81">
        <f t="shared" si="1109"/>
        <v>0</v>
      </c>
      <c r="O3889" s="81">
        <f t="shared" ca="1" si="1105"/>
        <v>0</v>
      </c>
      <c r="P3889" s="87" t="str">
        <f t="shared" si="1106"/>
        <v>J=</v>
      </c>
      <c r="Q3889" s="88">
        <f t="shared" si="1107"/>
        <v>47050</v>
      </c>
    </row>
    <row r="3890" spans="1:17" x14ac:dyDescent="0.2">
      <c r="A3890" s="79">
        <f t="shared" si="1110"/>
        <v>46962</v>
      </c>
      <c r="B3890" s="80" t="str">
        <f t="shared" ca="1" si="1098"/>
        <v>n.d</v>
      </c>
      <c r="C3890" s="81">
        <f t="shared" ca="1" si="1099"/>
        <v>324.73130191000001</v>
      </c>
      <c r="D3890" s="82">
        <f ca="1">IF(A3890&lt;$B$1,VLOOKUP(A3890,[1]DI!$A$4:$B$15000,2,FALSE),0)</f>
        <v>0</v>
      </c>
      <c r="E3890" s="81">
        <f t="shared" ca="1" si="1100"/>
        <v>0</v>
      </c>
      <c r="F3890" s="83">
        <f t="shared" si="1108"/>
        <v>1.2</v>
      </c>
      <c r="G3890" s="84">
        <f t="shared" ca="1" si="1101"/>
        <v>1</v>
      </c>
      <c r="H3890" s="81">
        <f ca="1">TRUNC(PRODUCT(G$10:G3889),15)</f>
        <v>1.40945772534528</v>
      </c>
      <c r="I3890" s="81">
        <f t="shared" ca="1" si="1102"/>
        <v>1.40945772534528</v>
      </c>
      <c r="J3890" s="81">
        <f t="shared" ca="1" si="1103"/>
        <v>1</v>
      </c>
      <c r="K3890" s="81">
        <f t="shared" ca="1" si="1104"/>
        <v>0</v>
      </c>
      <c r="L3890" s="85">
        <f>IF(VLOOKUP(A3890,$U$12:$AD$125,8)=VLOOKUP(A3889,$U$12:$AD$125,8),0,VLOOKUP(A3890,U$12:$AD$125,8))</f>
        <v>0</v>
      </c>
      <c r="M3890" s="86">
        <f>IF(L3890&gt;0,VLOOKUP(L3890,T$12:$AC$125,7),0)</f>
        <v>0</v>
      </c>
      <c r="N3890" s="81">
        <f t="shared" si="1109"/>
        <v>0</v>
      </c>
      <c r="O3890" s="81">
        <f t="shared" ca="1" si="1105"/>
        <v>0</v>
      </c>
      <c r="P3890" s="87" t="str">
        <f t="shared" si="1106"/>
        <v>J=</v>
      </c>
      <c r="Q3890" s="88">
        <f t="shared" si="1107"/>
        <v>47050</v>
      </c>
    </row>
    <row r="3891" spans="1:17" x14ac:dyDescent="0.2">
      <c r="A3891" s="79">
        <f t="shared" si="1110"/>
        <v>46963</v>
      </c>
      <c r="B3891" s="80" t="str">
        <f t="shared" ca="1" si="1098"/>
        <v>n.d</v>
      </c>
      <c r="C3891" s="81">
        <f t="shared" ca="1" si="1099"/>
        <v>324.73130191000001</v>
      </c>
      <c r="D3891" s="82">
        <f ca="1">IF(A3891&lt;$B$1,VLOOKUP(A3891,[1]DI!$A$4:$B$15000,2,FALSE),0)</f>
        <v>0</v>
      </c>
      <c r="E3891" s="81">
        <f t="shared" ca="1" si="1100"/>
        <v>0</v>
      </c>
      <c r="F3891" s="83">
        <f t="shared" si="1108"/>
        <v>1.2</v>
      </c>
      <c r="G3891" s="84">
        <f t="shared" ca="1" si="1101"/>
        <v>1</v>
      </c>
      <c r="H3891" s="81">
        <f ca="1">TRUNC(PRODUCT(G$10:G3890),15)</f>
        <v>1.40945772534528</v>
      </c>
      <c r="I3891" s="81">
        <f t="shared" ca="1" si="1102"/>
        <v>1.40945772534528</v>
      </c>
      <c r="J3891" s="81">
        <f t="shared" ca="1" si="1103"/>
        <v>1</v>
      </c>
      <c r="K3891" s="81">
        <f t="shared" ca="1" si="1104"/>
        <v>0</v>
      </c>
      <c r="L3891" s="85">
        <f>IF(VLOOKUP(A3891,$U$12:$AD$125,8)=VLOOKUP(A3890,$U$12:$AD$125,8),0,VLOOKUP(A3891,U$12:$AD$125,8))</f>
        <v>0</v>
      </c>
      <c r="M3891" s="86">
        <f>IF(L3891&gt;0,VLOOKUP(L3891,T$12:$AC$125,7),0)</f>
        <v>0</v>
      </c>
      <c r="N3891" s="81">
        <f t="shared" si="1109"/>
        <v>0</v>
      </c>
      <c r="O3891" s="81">
        <f t="shared" ca="1" si="1105"/>
        <v>0</v>
      </c>
      <c r="P3891" s="87" t="str">
        <f t="shared" si="1106"/>
        <v>J=</v>
      </c>
      <c r="Q3891" s="88">
        <f t="shared" si="1107"/>
        <v>47050</v>
      </c>
    </row>
    <row r="3892" spans="1:17" x14ac:dyDescent="0.2">
      <c r="A3892" s="79">
        <f t="shared" si="1110"/>
        <v>46964</v>
      </c>
      <c r="B3892" s="80" t="str">
        <f t="shared" ca="1" si="1098"/>
        <v>n.d</v>
      </c>
      <c r="C3892" s="81">
        <f t="shared" ca="1" si="1099"/>
        <v>324.73130191000001</v>
      </c>
      <c r="D3892" s="82">
        <f ca="1">IF(A3892&lt;$B$1,VLOOKUP(A3892,[1]DI!$A$4:$B$15000,2,FALSE),0)</f>
        <v>0</v>
      </c>
      <c r="E3892" s="81">
        <f t="shared" ca="1" si="1100"/>
        <v>0</v>
      </c>
      <c r="F3892" s="83">
        <f t="shared" si="1108"/>
        <v>1.2</v>
      </c>
      <c r="G3892" s="84">
        <f t="shared" ca="1" si="1101"/>
        <v>1</v>
      </c>
      <c r="H3892" s="81">
        <f ca="1">TRUNC(PRODUCT(G$10:G3891),15)</f>
        <v>1.40945772534528</v>
      </c>
      <c r="I3892" s="81">
        <f t="shared" ca="1" si="1102"/>
        <v>1.40945772534528</v>
      </c>
      <c r="J3892" s="81">
        <f t="shared" ca="1" si="1103"/>
        <v>1</v>
      </c>
      <c r="K3892" s="81">
        <f t="shared" ca="1" si="1104"/>
        <v>0</v>
      </c>
      <c r="L3892" s="85">
        <f>IF(VLOOKUP(A3892,$U$12:$AD$125,8)=VLOOKUP(A3891,$U$12:$AD$125,8),0,VLOOKUP(A3892,U$12:$AD$125,8))</f>
        <v>0</v>
      </c>
      <c r="M3892" s="86">
        <f>IF(L3892&gt;0,VLOOKUP(L3892,T$12:$AC$125,7),0)</f>
        <v>0</v>
      </c>
      <c r="N3892" s="81">
        <f t="shared" si="1109"/>
        <v>0</v>
      </c>
      <c r="O3892" s="81">
        <f t="shared" ca="1" si="1105"/>
        <v>0</v>
      </c>
      <c r="P3892" s="87" t="str">
        <f t="shared" si="1106"/>
        <v>J=</v>
      </c>
      <c r="Q3892" s="88">
        <f t="shared" si="1107"/>
        <v>47050</v>
      </c>
    </row>
    <row r="3893" spans="1:17" x14ac:dyDescent="0.2">
      <c r="A3893" s="79">
        <f t="shared" si="1110"/>
        <v>46965</v>
      </c>
      <c r="B3893" s="80" t="str">
        <f t="shared" ca="1" si="1098"/>
        <v>n.d</v>
      </c>
      <c r="C3893" s="81">
        <f t="shared" ca="1" si="1099"/>
        <v>324.73130191000001</v>
      </c>
      <c r="D3893" s="82">
        <f ca="1">IF(A3893&lt;$B$1,VLOOKUP(A3893,[1]DI!$A$4:$B$15000,2,FALSE),0)</f>
        <v>0</v>
      </c>
      <c r="E3893" s="81">
        <f t="shared" ca="1" si="1100"/>
        <v>0</v>
      </c>
      <c r="F3893" s="83">
        <f t="shared" si="1108"/>
        <v>1.2</v>
      </c>
      <c r="G3893" s="84">
        <f t="shared" ca="1" si="1101"/>
        <v>1</v>
      </c>
      <c r="H3893" s="81">
        <f ca="1">TRUNC(PRODUCT(G$10:G3892),15)</f>
        <v>1.40945772534528</v>
      </c>
      <c r="I3893" s="81">
        <f t="shared" ca="1" si="1102"/>
        <v>1.40945772534528</v>
      </c>
      <c r="J3893" s="81">
        <f t="shared" ca="1" si="1103"/>
        <v>1</v>
      </c>
      <c r="K3893" s="81">
        <f t="shared" ca="1" si="1104"/>
        <v>0</v>
      </c>
      <c r="L3893" s="85">
        <f>IF(VLOOKUP(A3893,$U$12:$AD$125,8)=VLOOKUP(A3892,$U$12:$AD$125,8),0,VLOOKUP(A3893,U$12:$AD$125,8))</f>
        <v>0</v>
      </c>
      <c r="M3893" s="86">
        <f>IF(L3893&gt;0,VLOOKUP(L3893,T$12:$AC$125,7),0)</f>
        <v>0</v>
      </c>
      <c r="N3893" s="81">
        <f t="shared" si="1109"/>
        <v>0</v>
      </c>
      <c r="O3893" s="81">
        <f t="shared" ca="1" si="1105"/>
        <v>0</v>
      </c>
      <c r="P3893" s="87" t="str">
        <f t="shared" si="1106"/>
        <v>J=</v>
      </c>
      <c r="Q3893" s="88">
        <f t="shared" si="1107"/>
        <v>47050</v>
      </c>
    </row>
    <row r="3894" spans="1:17" x14ac:dyDescent="0.2">
      <c r="A3894" s="79">
        <f t="shared" si="1110"/>
        <v>46966</v>
      </c>
      <c r="B3894" s="80" t="str">
        <f t="shared" ca="1" si="1098"/>
        <v>n.d</v>
      </c>
      <c r="C3894" s="81">
        <f t="shared" ca="1" si="1099"/>
        <v>324.73130191000001</v>
      </c>
      <c r="D3894" s="82">
        <f ca="1">IF(A3894&lt;$B$1,VLOOKUP(A3894,[1]DI!$A$4:$B$15000,2,FALSE),0)</f>
        <v>0</v>
      </c>
      <c r="E3894" s="81">
        <f t="shared" ca="1" si="1100"/>
        <v>0</v>
      </c>
      <c r="F3894" s="83">
        <f t="shared" si="1108"/>
        <v>1.2</v>
      </c>
      <c r="G3894" s="84">
        <f t="shared" ca="1" si="1101"/>
        <v>1</v>
      </c>
      <c r="H3894" s="81">
        <f ca="1">TRUNC(PRODUCT(G$10:G3893),15)</f>
        <v>1.40945772534528</v>
      </c>
      <c r="I3894" s="81">
        <f t="shared" ca="1" si="1102"/>
        <v>1.40945772534528</v>
      </c>
      <c r="J3894" s="81">
        <f t="shared" ca="1" si="1103"/>
        <v>1</v>
      </c>
      <c r="K3894" s="81">
        <f t="shared" ca="1" si="1104"/>
        <v>0</v>
      </c>
      <c r="L3894" s="85">
        <f>IF(VLOOKUP(A3894,$U$12:$AD$125,8)=VLOOKUP(A3893,$U$12:$AD$125,8),0,VLOOKUP(A3894,U$12:$AD$125,8))</f>
        <v>0</v>
      </c>
      <c r="M3894" s="86">
        <f>IF(L3894&gt;0,VLOOKUP(L3894,T$12:$AC$125,7),0)</f>
        <v>0</v>
      </c>
      <c r="N3894" s="81">
        <f t="shared" si="1109"/>
        <v>0</v>
      </c>
      <c r="O3894" s="81">
        <f t="shared" ca="1" si="1105"/>
        <v>0</v>
      </c>
      <c r="P3894" s="87" t="str">
        <f t="shared" si="1106"/>
        <v>J=</v>
      </c>
      <c r="Q3894" s="88">
        <f t="shared" si="1107"/>
        <v>47050</v>
      </c>
    </row>
    <row r="3895" spans="1:17" x14ac:dyDescent="0.2">
      <c r="A3895" s="79">
        <f t="shared" si="1110"/>
        <v>46967</v>
      </c>
      <c r="B3895" s="80" t="str">
        <f t="shared" ca="1" si="1098"/>
        <v>n.d</v>
      </c>
      <c r="C3895" s="81">
        <f t="shared" ca="1" si="1099"/>
        <v>324.73130191000001</v>
      </c>
      <c r="D3895" s="82">
        <f ca="1">IF(A3895&lt;$B$1,VLOOKUP(A3895,[1]DI!$A$4:$B$15000,2,FALSE),0)</f>
        <v>0</v>
      </c>
      <c r="E3895" s="81">
        <f t="shared" ca="1" si="1100"/>
        <v>0</v>
      </c>
      <c r="F3895" s="83">
        <f t="shared" si="1108"/>
        <v>1.2</v>
      </c>
      <c r="G3895" s="84">
        <f t="shared" ca="1" si="1101"/>
        <v>1</v>
      </c>
      <c r="H3895" s="81">
        <f ca="1">TRUNC(PRODUCT(G$10:G3894),15)</f>
        <v>1.40945772534528</v>
      </c>
      <c r="I3895" s="81">
        <f t="shared" ca="1" si="1102"/>
        <v>1.40945772534528</v>
      </c>
      <c r="J3895" s="81">
        <f t="shared" ca="1" si="1103"/>
        <v>1</v>
      </c>
      <c r="K3895" s="81">
        <f t="shared" ca="1" si="1104"/>
        <v>0</v>
      </c>
      <c r="L3895" s="85">
        <f>IF(VLOOKUP(A3895,$U$12:$AD$125,8)=VLOOKUP(A3894,$U$12:$AD$125,8),0,VLOOKUP(A3895,U$12:$AD$125,8))</f>
        <v>0</v>
      </c>
      <c r="M3895" s="86">
        <f>IF(L3895&gt;0,VLOOKUP(L3895,T$12:$AC$125,7),0)</f>
        <v>0</v>
      </c>
      <c r="N3895" s="81">
        <f t="shared" si="1109"/>
        <v>0</v>
      </c>
      <c r="O3895" s="81">
        <f t="shared" ca="1" si="1105"/>
        <v>0</v>
      </c>
      <c r="P3895" s="87" t="str">
        <f t="shared" si="1106"/>
        <v>J=</v>
      </c>
      <c r="Q3895" s="88">
        <f t="shared" si="1107"/>
        <v>47050</v>
      </c>
    </row>
    <row r="3896" spans="1:17" x14ac:dyDescent="0.2">
      <c r="A3896" s="79">
        <f t="shared" si="1110"/>
        <v>46968</v>
      </c>
      <c r="B3896" s="80" t="str">
        <f t="shared" ca="1" si="1098"/>
        <v>n.d</v>
      </c>
      <c r="C3896" s="81">
        <f t="shared" ca="1" si="1099"/>
        <v>324.73130191000001</v>
      </c>
      <c r="D3896" s="82">
        <f ca="1">IF(A3896&lt;$B$1,VLOOKUP(A3896,[1]DI!$A$4:$B$15000,2,FALSE),0)</f>
        <v>0</v>
      </c>
      <c r="E3896" s="81">
        <f t="shared" ca="1" si="1100"/>
        <v>0</v>
      </c>
      <c r="F3896" s="83">
        <f t="shared" si="1108"/>
        <v>1.2</v>
      </c>
      <c r="G3896" s="84">
        <f t="shared" ca="1" si="1101"/>
        <v>1</v>
      </c>
      <c r="H3896" s="81">
        <f ca="1">TRUNC(PRODUCT(G$10:G3895),15)</f>
        <v>1.40945772534528</v>
      </c>
      <c r="I3896" s="81">
        <f t="shared" ca="1" si="1102"/>
        <v>1.40945772534528</v>
      </c>
      <c r="J3896" s="81">
        <f t="shared" ca="1" si="1103"/>
        <v>1</v>
      </c>
      <c r="K3896" s="81">
        <f t="shared" ca="1" si="1104"/>
        <v>0</v>
      </c>
      <c r="L3896" s="85">
        <f>IF(VLOOKUP(A3896,$U$12:$AD$125,8)=VLOOKUP(A3895,$U$12:$AD$125,8),0,VLOOKUP(A3896,U$12:$AD$125,8))</f>
        <v>0</v>
      </c>
      <c r="M3896" s="86">
        <f>IF(L3896&gt;0,VLOOKUP(L3896,T$12:$AC$125,7),0)</f>
        <v>0</v>
      </c>
      <c r="N3896" s="81">
        <f t="shared" si="1109"/>
        <v>0</v>
      </c>
      <c r="O3896" s="81">
        <f t="shared" ca="1" si="1105"/>
        <v>0</v>
      </c>
      <c r="P3896" s="87" t="str">
        <f t="shared" si="1106"/>
        <v>J=</v>
      </c>
      <c r="Q3896" s="88">
        <f t="shared" si="1107"/>
        <v>47050</v>
      </c>
    </row>
    <row r="3897" spans="1:17" x14ac:dyDescent="0.2">
      <c r="A3897" s="79">
        <f t="shared" si="1110"/>
        <v>46969</v>
      </c>
      <c r="B3897" s="80" t="str">
        <f t="shared" ca="1" si="1098"/>
        <v>n.d</v>
      </c>
      <c r="C3897" s="81">
        <f t="shared" ca="1" si="1099"/>
        <v>324.73130191000001</v>
      </c>
      <c r="D3897" s="82">
        <f ca="1">IF(A3897&lt;$B$1,VLOOKUP(A3897,[1]DI!$A$4:$B$15000,2,FALSE),0)</f>
        <v>0</v>
      </c>
      <c r="E3897" s="81">
        <f t="shared" ca="1" si="1100"/>
        <v>0</v>
      </c>
      <c r="F3897" s="83">
        <f t="shared" si="1108"/>
        <v>1.2</v>
      </c>
      <c r="G3897" s="84">
        <f t="shared" ca="1" si="1101"/>
        <v>1</v>
      </c>
      <c r="H3897" s="81">
        <f ca="1">TRUNC(PRODUCT(G$10:G3896),15)</f>
        <v>1.40945772534528</v>
      </c>
      <c r="I3897" s="81">
        <f t="shared" ca="1" si="1102"/>
        <v>1.40945772534528</v>
      </c>
      <c r="J3897" s="81">
        <f t="shared" ca="1" si="1103"/>
        <v>1</v>
      </c>
      <c r="K3897" s="81">
        <f t="shared" ca="1" si="1104"/>
        <v>0</v>
      </c>
      <c r="L3897" s="85">
        <f>IF(VLOOKUP(A3897,$U$12:$AD$125,8)=VLOOKUP(A3896,$U$12:$AD$125,8),0,VLOOKUP(A3897,U$12:$AD$125,8))</f>
        <v>0</v>
      </c>
      <c r="M3897" s="86">
        <f>IF(L3897&gt;0,VLOOKUP(L3897,T$12:$AC$125,7),0)</f>
        <v>0</v>
      </c>
      <c r="N3897" s="81">
        <f t="shared" si="1109"/>
        <v>0</v>
      </c>
      <c r="O3897" s="81">
        <f t="shared" ca="1" si="1105"/>
        <v>0</v>
      </c>
      <c r="P3897" s="87" t="str">
        <f t="shared" si="1106"/>
        <v>J=</v>
      </c>
      <c r="Q3897" s="88">
        <f t="shared" si="1107"/>
        <v>47050</v>
      </c>
    </row>
    <row r="3898" spans="1:17" x14ac:dyDescent="0.2">
      <c r="A3898" s="79">
        <f t="shared" si="1110"/>
        <v>46970</v>
      </c>
      <c r="B3898" s="80" t="str">
        <f t="shared" ca="1" si="1098"/>
        <v>n.d</v>
      </c>
      <c r="C3898" s="81">
        <f t="shared" ca="1" si="1099"/>
        <v>324.73130191000001</v>
      </c>
      <c r="D3898" s="82">
        <f ca="1">IF(A3898&lt;$B$1,VLOOKUP(A3898,[1]DI!$A$4:$B$15000,2,FALSE),0)</f>
        <v>0</v>
      </c>
      <c r="E3898" s="81">
        <f t="shared" ca="1" si="1100"/>
        <v>0</v>
      </c>
      <c r="F3898" s="83">
        <f t="shared" si="1108"/>
        <v>1.2</v>
      </c>
      <c r="G3898" s="84">
        <f t="shared" ca="1" si="1101"/>
        <v>1</v>
      </c>
      <c r="H3898" s="81">
        <f ca="1">TRUNC(PRODUCT(G$10:G3897),15)</f>
        <v>1.40945772534528</v>
      </c>
      <c r="I3898" s="81">
        <f t="shared" ca="1" si="1102"/>
        <v>1.40945772534528</v>
      </c>
      <c r="J3898" s="81">
        <f t="shared" ca="1" si="1103"/>
        <v>1</v>
      </c>
      <c r="K3898" s="81">
        <f t="shared" ca="1" si="1104"/>
        <v>0</v>
      </c>
      <c r="L3898" s="85">
        <f>IF(VLOOKUP(A3898,$U$12:$AD$125,8)=VLOOKUP(A3897,$U$12:$AD$125,8),0,VLOOKUP(A3898,U$12:$AD$125,8))</f>
        <v>0</v>
      </c>
      <c r="M3898" s="86">
        <f>IF(L3898&gt;0,VLOOKUP(L3898,T$12:$AC$125,7),0)</f>
        <v>0</v>
      </c>
      <c r="N3898" s="81">
        <f t="shared" si="1109"/>
        <v>0</v>
      </c>
      <c r="O3898" s="81">
        <f t="shared" ca="1" si="1105"/>
        <v>0</v>
      </c>
      <c r="P3898" s="87" t="str">
        <f t="shared" si="1106"/>
        <v>J=</v>
      </c>
      <c r="Q3898" s="88">
        <f t="shared" si="1107"/>
        <v>47050</v>
      </c>
    </row>
    <row r="3899" spans="1:17" x14ac:dyDescent="0.2">
      <c r="A3899" s="79">
        <f t="shared" si="1110"/>
        <v>46971</v>
      </c>
      <c r="B3899" s="80" t="str">
        <f t="shared" ca="1" si="1098"/>
        <v>n.d</v>
      </c>
      <c r="C3899" s="81">
        <f t="shared" ca="1" si="1099"/>
        <v>324.73130191000001</v>
      </c>
      <c r="D3899" s="82">
        <f ca="1">IF(A3899&lt;$B$1,VLOOKUP(A3899,[1]DI!$A$4:$B$15000,2,FALSE),0)</f>
        <v>0</v>
      </c>
      <c r="E3899" s="81">
        <f t="shared" ca="1" si="1100"/>
        <v>0</v>
      </c>
      <c r="F3899" s="83">
        <f t="shared" si="1108"/>
        <v>1.2</v>
      </c>
      <c r="G3899" s="84">
        <f t="shared" ca="1" si="1101"/>
        <v>1</v>
      </c>
      <c r="H3899" s="81">
        <f ca="1">TRUNC(PRODUCT(G$10:G3898),15)</f>
        <v>1.40945772534528</v>
      </c>
      <c r="I3899" s="81">
        <f t="shared" ca="1" si="1102"/>
        <v>1.40945772534528</v>
      </c>
      <c r="J3899" s="81">
        <f t="shared" ca="1" si="1103"/>
        <v>1</v>
      </c>
      <c r="K3899" s="81">
        <f t="shared" ca="1" si="1104"/>
        <v>0</v>
      </c>
      <c r="L3899" s="85">
        <f>IF(VLOOKUP(A3899,$U$12:$AD$125,8)=VLOOKUP(A3898,$U$12:$AD$125,8),0,VLOOKUP(A3899,U$12:$AD$125,8))</f>
        <v>0</v>
      </c>
      <c r="M3899" s="86">
        <f>IF(L3899&gt;0,VLOOKUP(L3899,T$12:$AC$125,7),0)</f>
        <v>0</v>
      </c>
      <c r="N3899" s="81">
        <f t="shared" si="1109"/>
        <v>0</v>
      </c>
      <c r="O3899" s="81">
        <f t="shared" ca="1" si="1105"/>
        <v>0</v>
      </c>
      <c r="P3899" s="87" t="str">
        <f t="shared" si="1106"/>
        <v>J=</v>
      </c>
      <c r="Q3899" s="88">
        <f t="shared" si="1107"/>
        <v>47050</v>
      </c>
    </row>
    <row r="3900" spans="1:17" x14ac:dyDescent="0.2">
      <c r="A3900" s="79">
        <f t="shared" si="1110"/>
        <v>46972</v>
      </c>
      <c r="B3900" s="80" t="str">
        <f t="shared" ref="B3900:B3963" ca="1" si="1111">IF(A3900&lt;=TODAY(),C3900+K3900,IF(AND(A3900&gt;TODAY(),A3900&lt;=$B$1),IF(VLOOKUP(TODAY(),$A$10:$D$5000,4,FALSE)=0,"n.d",C3900+K3900),"n.d"))</f>
        <v>n.d</v>
      </c>
      <c r="C3900" s="81">
        <f t="shared" ref="C3900:C3963" ca="1" si="1112">TRUNC(C3899-N3899,8)</f>
        <v>324.73130191000001</v>
      </c>
      <c r="D3900" s="82">
        <f ca="1">IF(A3900&lt;$B$1,VLOOKUP(A3900,[1]DI!$A$4:$B$15000,2,FALSE),0)</f>
        <v>0</v>
      </c>
      <c r="E3900" s="81">
        <f t="shared" ref="E3900:E3963" ca="1" si="1113">ROUND((((1+D3900)^(1/252)-1)),8)</f>
        <v>0</v>
      </c>
      <c r="F3900" s="83">
        <f t="shared" si="1108"/>
        <v>1.2</v>
      </c>
      <c r="G3900" s="84">
        <f t="shared" ref="G3900:G3963" ca="1" si="1114">TRUNC((1+(E3900*F3900)),15)</f>
        <v>1</v>
      </c>
      <c r="H3900" s="81">
        <f ca="1">TRUNC(PRODUCT(G$10:G3899),15)</f>
        <v>1.40945772534528</v>
      </c>
      <c r="I3900" s="81">
        <f t="shared" ref="I3900:I3963" ca="1" si="1115">IF(OR(L3899&gt;0,L3899="E"),H3899,I3899)</f>
        <v>1.40945772534528</v>
      </c>
      <c r="J3900" s="81">
        <f t="shared" ref="J3900:J3963" ca="1" si="1116">ROUND(TRUNC(H3900/I3900,15),8)</f>
        <v>1</v>
      </c>
      <c r="K3900" s="81">
        <f t="shared" ref="K3900:K3963" ca="1" si="1117">TRUNC((C3900*(J3900-1)),8)</f>
        <v>0</v>
      </c>
      <c r="L3900" s="85">
        <f>IF(VLOOKUP(A3900,$U$12:$AD$125,8)=VLOOKUP(A3899,$U$12:$AD$125,8),0,VLOOKUP(A3900,U$12:$AD$125,8))</f>
        <v>0</v>
      </c>
      <c r="M3900" s="86">
        <f>IF(L3900&gt;0,VLOOKUP(L3900,T$12:$AC$125,7),0)</f>
        <v>0</v>
      </c>
      <c r="N3900" s="81">
        <f t="shared" si="1109"/>
        <v>0</v>
      </c>
      <c r="O3900" s="81">
        <f t="shared" ref="O3900:O3963" ca="1" si="1118">(K3900+N3900)</f>
        <v>0</v>
      </c>
      <c r="P3900" s="87" t="str">
        <f t="shared" ref="P3900:P3963" si="1119">IF(L3899&gt;0,VLOOKUP(A3899,$U$12:$AD$125,9),P3899)</f>
        <v>J=</v>
      </c>
      <c r="Q3900" s="88">
        <f t="shared" ref="Q3900:Q3963" si="1120">IF(L3899&gt;0,VLOOKUP(A3899,$U$12:$AD$125,10),Q3899)</f>
        <v>47050</v>
      </c>
    </row>
    <row r="3901" spans="1:17" x14ac:dyDescent="0.2">
      <c r="A3901" s="79">
        <f t="shared" si="1110"/>
        <v>46973</v>
      </c>
      <c r="B3901" s="80" t="str">
        <f t="shared" ca="1" si="1111"/>
        <v>n.d</v>
      </c>
      <c r="C3901" s="81">
        <f t="shared" ca="1" si="1112"/>
        <v>324.73130191000001</v>
      </c>
      <c r="D3901" s="82">
        <f ca="1">IF(A3901&lt;$B$1,VLOOKUP(A3901,[1]DI!$A$4:$B$15000,2,FALSE),0)</f>
        <v>0</v>
      </c>
      <c r="E3901" s="81">
        <f t="shared" ca="1" si="1113"/>
        <v>0</v>
      </c>
      <c r="F3901" s="83">
        <f t="shared" si="1108"/>
        <v>1.2</v>
      </c>
      <c r="G3901" s="84">
        <f t="shared" ca="1" si="1114"/>
        <v>1</v>
      </c>
      <c r="H3901" s="81">
        <f ca="1">TRUNC(PRODUCT(G$10:G3900),15)</f>
        <v>1.40945772534528</v>
      </c>
      <c r="I3901" s="81">
        <f t="shared" ca="1" si="1115"/>
        <v>1.40945772534528</v>
      </c>
      <c r="J3901" s="81">
        <f t="shared" ca="1" si="1116"/>
        <v>1</v>
      </c>
      <c r="K3901" s="81">
        <f t="shared" ca="1" si="1117"/>
        <v>0</v>
      </c>
      <c r="L3901" s="85">
        <f>IF(VLOOKUP(A3901,$U$12:$AD$125,8)=VLOOKUP(A3900,$U$12:$AD$125,8),0,VLOOKUP(A3901,U$12:$AD$125,8))</f>
        <v>0</v>
      </c>
      <c r="M3901" s="86">
        <f>IF(L3901&gt;0,VLOOKUP(L3901,T$12:$AC$125,7),0)</f>
        <v>0</v>
      </c>
      <c r="N3901" s="81">
        <f t="shared" si="1109"/>
        <v>0</v>
      </c>
      <c r="O3901" s="81">
        <f t="shared" ca="1" si="1118"/>
        <v>0</v>
      </c>
      <c r="P3901" s="87" t="str">
        <f t="shared" si="1119"/>
        <v>J=</v>
      </c>
      <c r="Q3901" s="88">
        <f t="shared" si="1120"/>
        <v>47050</v>
      </c>
    </row>
    <row r="3902" spans="1:17" x14ac:dyDescent="0.2">
      <c r="A3902" s="79">
        <f t="shared" si="1110"/>
        <v>46974</v>
      </c>
      <c r="B3902" s="80" t="str">
        <f t="shared" ca="1" si="1111"/>
        <v>n.d</v>
      </c>
      <c r="C3902" s="81">
        <f t="shared" ca="1" si="1112"/>
        <v>324.73130191000001</v>
      </c>
      <c r="D3902" s="82">
        <f ca="1">IF(A3902&lt;$B$1,VLOOKUP(A3902,[1]DI!$A$4:$B$15000,2,FALSE),0)</f>
        <v>0</v>
      </c>
      <c r="E3902" s="81">
        <f t="shared" ca="1" si="1113"/>
        <v>0</v>
      </c>
      <c r="F3902" s="83">
        <f t="shared" si="1108"/>
        <v>1.2</v>
      </c>
      <c r="G3902" s="84">
        <f t="shared" ca="1" si="1114"/>
        <v>1</v>
      </c>
      <c r="H3902" s="81">
        <f ca="1">TRUNC(PRODUCT(G$10:G3901),15)</f>
        <v>1.40945772534528</v>
      </c>
      <c r="I3902" s="81">
        <f t="shared" ca="1" si="1115"/>
        <v>1.40945772534528</v>
      </c>
      <c r="J3902" s="81">
        <f t="shared" ca="1" si="1116"/>
        <v>1</v>
      </c>
      <c r="K3902" s="81">
        <f t="shared" ca="1" si="1117"/>
        <v>0</v>
      </c>
      <c r="L3902" s="85">
        <f>IF(VLOOKUP(A3902,$U$12:$AD$125,8)=VLOOKUP(A3901,$U$12:$AD$125,8),0,VLOOKUP(A3902,U$12:$AD$125,8))</f>
        <v>0</v>
      </c>
      <c r="M3902" s="86">
        <f>IF(L3902&gt;0,VLOOKUP(L3902,T$12:$AC$125,7),0)</f>
        <v>0</v>
      </c>
      <c r="N3902" s="81">
        <f t="shared" si="1109"/>
        <v>0</v>
      </c>
      <c r="O3902" s="81">
        <f t="shared" ca="1" si="1118"/>
        <v>0</v>
      </c>
      <c r="P3902" s="87" t="str">
        <f t="shared" si="1119"/>
        <v>J=</v>
      </c>
      <c r="Q3902" s="88">
        <f t="shared" si="1120"/>
        <v>47050</v>
      </c>
    </row>
    <row r="3903" spans="1:17" x14ac:dyDescent="0.2">
      <c r="A3903" s="79">
        <f t="shared" si="1110"/>
        <v>46975</v>
      </c>
      <c r="B3903" s="80" t="str">
        <f t="shared" ca="1" si="1111"/>
        <v>n.d</v>
      </c>
      <c r="C3903" s="81">
        <f t="shared" ca="1" si="1112"/>
        <v>324.73130191000001</v>
      </c>
      <c r="D3903" s="82">
        <f ca="1">IF(A3903&lt;$B$1,VLOOKUP(A3903,[1]DI!$A$4:$B$15000,2,FALSE),0)</f>
        <v>0</v>
      </c>
      <c r="E3903" s="81">
        <f t="shared" ca="1" si="1113"/>
        <v>0</v>
      </c>
      <c r="F3903" s="83">
        <f t="shared" si="1108"/>
        <v>1.2</v>
      </c>
      <c r="G3903" s="84">
        <f t="shared" ca="1" si="1114"/>
        <v>1</v>
      </c>
      <c r="H3903" s="81">
        <f ca="1">TRUNC(PRODUCT(G$10:G3902),15)</f>
        <v>1.40945772534528</v>
      </c>
      <c r="I3903" s="81">
        <f t="shared" ca="1" si="1115"/>
        <v>1.40945772534528</v>
      </c>
      <c r="J3903" s="81">
        <f t="shared" ca="1" si="1116"/>
        <v>1</v>
      </c>
      <c r="K3903" s="81">
        <f t="shared" ca="1" si="1117"/>
        <v>0</v>
      </c>
      <c r="L3903" s="85">
        <f>IF(VLOOKUP(A3903,$U$12:$AD$125,8)=VLOOKUP(A3902,$U$12:$AD$125,8),0,VLOOKUP(A3903,U$12:$AD$125,8))</f>
        <v>0</v>
      </c>
      <c r="M3903" s="86">
        <f>IF(L3903&gt;0,VLOOKUP(L3903,T$12:$AC$125,7),0)</f>
        <v>0</v>
      </c>
      <c r="N3903" s="81">
        <f t="shared" si="1109"/>
        <v>0</v>
      </c>
      <c r="O3903" s="81">
        <f t="shared" ca="1" si="1118"/>
        <v>0</v>
      </c>
      <c r="P3903" s="87" t="str">
        <f t="shared" si="1119"/>
        <v>J=</v>
      </c>
      <c r="Q3903" s="88">
        <f t="shared" si="1120"/>
        <v>47050</v>
      </c>
    </row>
    <row r="3904" spans="1:17" x14ac:dyDescent="0.2">
      <c r="A3904" s="79">
        <f t="shared" si="1110"/>
        <v>46976</v>
      </c>
      <c r="B3904" s="80" t="str">
        <f t="shared" ca="1" si="1111"/>
        <v>n.d</v>
      </c>
      <c r="C3904" s="81">
        <f t="shared" ca="1" si="1112"/>
        <v>324.73130191000001</v>
      </c>
      <c r="D3904" s="82">
        <f ca="1">IF(A3904&lt;$B$1,VLOOKUP(A3904,[1]DI!$A$4:$B$15000,2,FALSE),0)</f>
        <v>0</v>
      </c>
      <c r="E3904" s="81">
        <f t="shared" ca="1" si="1113"/>
        <v>0</v>
      </c>
      <c r="F3904" s="83">
        <f t="shared" si="1108"/>
        <v>1.2</v>
      </c>
      <c r="G3904" s="84">
        <f t="shared" ca="1" si="1114"/>
        <v>1</v>
      </c>
      <c r="H3904" s="81">
        <f ca="1">TRUNC(PRODUCT(G$10:G3903),15)</f>
        <v>1.40945772534528</v>
      </c>
      <c r="I3904" s="81">
        <f t="shared" ca="1" si="1115"/>
        <v>1.40945772534528</v>
      </c>
      <c r="J3904" s="81">
        <f t="shared" ca="1" si="1116"/>
        <v>1</v>
      </c>
      <c r="K3904" s="81">
        <f t="shared" ca="1" si="1117"/>
        <v>0</v>
      </c>
      <c r="L3904" s="85">
        <f>IF(VLOOKUP(A3904,$U$12:$AD$125,8)=VLOOKUP(A3903,$U$12:$AD$125,8),0,VLOOKUP(A3904,U$12:$AD$125,8))</f>
        <v>0</v>
      </c>
      <c r="M3904" s="86">
        <f>IF(L3904&gt;0,VLOOKUP(L3904,T$12:$AC$125,7),0)</f>
        <v>0</v>
      </c>
      <c r="N3904" s="81">
        <f t="shared" si="1109"/>
        <v>0</v>
      </c>
      <c r="O3904" s="81">
        <f t="shared" ca="1" si="1118"/>
        <v>0</v>
      </c>
      <c r="P3904" s="87" t="str">
        <f t="shared" si="1119"/>
        <v>J=</v>
      </c>
      <c r="Q3904" s="88">
        <f t="shared" si="1120"/>
        <v>47050</v>
      </c>
    </row>
    <row r="3905" spans="1:17" x14ac:dyDescent="0.2">
      <c r="A3905" s="79">
        <f t="shared" si="1110"/>
        <v>46977</v>
      </c>
      <c r="B3905" s="80" t="str">
        <f t="shared" ca="1" si="1111"/>
        <v>n.d</v>
      </c>
      <c r="C3905" s="81">
        <f t="shared" ca="1" si="1112"/>
        <v>324.73130191000001</v>
      </c>
      <c r="D3905" s="82">
        <f ca="1">IF(A3905&lt;$B$1,VLOOKUP(A3905,[1]DI!$A$4:$B$15000,2,FALSE),0)</f>
        <v>0</v>
      </c>
      <c r="E3905" s="81">
        <f t="shared" ca="1" si="1113"/>
        <v>0</v>
      </c>
      <c r="F3905" s="83">
        <f t="shared" si="1108"/>
        <v>1.2</v>
      </c>
      <c r="G3905" s="84">
        <f t="shared" ca="1" si="1114"/>
        <v>1</v>
      </c>
      <c r="H3905" s="81">
        <f ca="1">TRUNC(PRODUCT(G$10:G3904),15)</f>
        <v>1.40945772534528</v>
      </c>
      <c r="I3905" s="81">
        <f t="shared" ca="1" si="1115"/>
        <v>1.40945772534528</v>
      </c>
      <c r="J3905" s="81">
        <f t="shared" ca="1" si="1116"/>
        <v>1</v>
      </c>
      <c r="K3905" s="81">
        <f t="shared" ca="1" si="1117"/>
        <v>0</v>
      </c>
      <c r="L3905" s="85">
        <f>IF(VLOOKUP(A3905,$U$12:$AD$125,8)=VLOOKUP(A3904,$U$12:$AD$125,8),0,VLOOKUP(A3905,U$12:$AD$125,8))</f>
        <v>0</v>
      </c>
      <c r="M3905" s="86">
        <f>IF(L3905&gt;0,VLOOKUP(L3905,T$12:$AC$125,7),0)</f>
        <v>0</v>
      </c>
      <c r="N3905" s="81">
        <f t="shared" si="1109"/>
        <v>0</v>
      </c>
      <c r="O3905" s="81">
        <f t="shared" ca="1" si="1118"/>
        <v>0</v>
      </c>
      <c r="P3905" s="87" t="str">
        <f t="shared" si="1119"/>
        <v>J=</v>
      </c>
      <c r="Q3905" s="88">
        <f t="shared" si="1120"/>
        <v>47050</v>
      </c>
    </row>
    <row r="3906" spans="1:17" x14ac:dyDescent="0.2">
      <c r="A3906" s="79">
        <f t="shared" si="1110"/>
        <v>46978</v>
      </c>
      <c r="B3906" s="80" t="str">
        <f t="shared" ca="1" si="1111"/>
        <v>n.d</v>
      </c>
      <c r="C3906" s="81">
        <f t="shared" ca="1" si="1112"/>
        <v>324.73130191000001</v>
      </c>
      <c r="D3906" s="82">
        <f ca="1">IF(A3906&lt;$B$1,VLOOKUP(A3906,[1]DI!$A$4:$B$15000,2,FALSE),0)</f>
        <v>0</v>
      </c>
      <c r="E3906" s="81">
        <f t="shared" ca="1" si="1113"/>
        <v>0</v>
      </c>
      <c r="F3906" s="83">
        <f t="shared" si="1108"/>
        <v>1.2</v>
      </c>
      <c r="G3906" s="84">
        <f t="shared" ca="1" si="1114"/>
        <v>1</v>
      </c>
      <c r="H3906" s="81">
        <f ca="1">TRUNC(PRODUCT(G$10:G3905),15)</f>
        <v>1.40945772534528</v>
      </c>
      <c r="I3906" s="81">
        <f t="shared" ca="1" si="1115"/>
        <v>1.40945772534528</v>
      </c>
      <c r="J3906" s="81">
        <f t="shared" ca="1" si="1116"/>
        <v>1</v>
      </c>
      <c r="K3906" s="81">
        <f t="shared" ca="1" si="1117"/>
        <v>0</v>
      </c>
      <c r="L3906" s="85">
        <f>IF(VLOOKUP(A3906,$U$12:$AD$125,8)=VLOOKUP(A3905,$U$12:$AD$125,8),0,VLOOKUP(A3906,U$12:$AD$125,8))</f>
        <v>0</v>
      </c>
      <c r="M3906" s="86">
        <f>IF(L3906&gt;0,VLOOKUP(L3906,T$12:$AC$125,7),0)</f>
        <v>0</v>
      </c>
      <c r="N3906" s="81">
        <f t="shared" si="1109"/>
        <v>0</v>
      </c>
      <c r="O3906" s="81">
        <f t="shared" ca="1" si="1118"/>
        <v>0</v>
      </c>
      <c r="P3906" s="87" t="str">
        <f t="shared" si="1119"/>
        <v>J=</v>
      </c>
      <c r="Q3906" s="88">
        <f t="shared" si="1120"/>
        <v>47050</v>
      </c>
    </row>
    <row r="3907" spans="1:17" x14ac:dyDescent="0.2">
      <c r="A3907" s="79">
        <f t="shared" si="1110"/>
        <v>46979</v>
      </c>
      <c r="B3907" s="80" t="str">
        <f t="shared" ca="1" si="1111"/>
        <v>n.d</v>
      </c>
      <c r="C3907" s="81">
        <f t="shared" ca="1" si="1112"/>
        <v>324.73130191000001</v>
      </c>
      <c r="D3907" s="82">
        <f ca="1">IF(A3907&lt;$B$1,VLOOKUP(A3907,[1]DI!$A$4:$B$15000,2,FALSE),0)</f>
        <v>0</v>
      </c>
      <c r="E3907" s="81">
        <f t="shared" ca="1" si="1113"/>
        <v>0</v>
      </c>
      <c r="F3907" s="83">
        <f t="shared" si="1108"/>
        <v>1.2</v>
      </c>
      <c r="G3907" s="84">
        <f t="shared" ca="1" si="1114"/>
        <v>1</v>
      </c>
      <c r="H3907" s="81">
        <f ca="1">TRUNC(PRODUCT(G$10:G3906),15)</f>
        <v>1.40945772534528</v>
      </c>
      <c r="I3907" s="81">
        <f t="shared" ca="1" si="1115"/>
        <v>1.40945772534528</v>
      </c>
      <c r="J3907" s="81">
        <f t="shared" ca="1" si="1116"/>
        <v>1</v>
      </c>
      <c r="K3907" s="81">
        <f t="shared" ca="1" si="1117"/>
        <v>0</v>
      </c>
      <c r="L3907" s="85">
        <f>IF(VLOOKUP(A3907,$U$12:$AD$125,8)=VLOOKUP(A3906,$U$12:$AD$125,8),0,VLOOKUP(A3907,U$12:$AD$125,8))</f>
        <v>0</v>
      </c>
      <c r="M3907" s="86">
        <f>IF(L3907&gt;0,VLOOKUP(L3907,T$12:$AC$125,7),0)</f>
        <v>0</v>
      </c>
      <c r="N3907" s="81">
        <f t="shared" si="1109"/>
        <v>0</v>
      </c>
      <c r="O3907" s="81">
        <f t="shared" ca="1" si="1118"/>
        <v>0</v>
      </c>
      <c r="P3907" s="87" t="str">
        <f t="shared" si="1119"/>
        <v>J=</v>
      </c>
      <c r="Q3907" s="88">
        <f t="shared" si="1120"/>
        <v>47050</v>
      </c>
    </row>
    <row r="3908" spans="1:17" x14ac:dyDescent="0.2">
      <c r="A3908" s="79">
        <f t="shared" si="1110"/>
        <v>46980</v>
      </c>
      <c r="B3908" s="80" t="str">
        <f t="shared" ca="1" si="1111"/>
        <v>n.d</v>
      </c>
      <c r="C3908" s="81">
        <f t="shared" ca="1" si="1112"/>
        <v>324.73130191000001</v>
      </c>
      <c r="D3908" s="82">
        <f ca="1">IF(A3908&lt;$B$1,VLOOKUP(A3908,[1]DI!$A$4:$B$15000,2,FALSE),0)</f>
        <v>0</v>
      </c>
      <c r="E3908" s="81">
        <f t="shared" ca="1" si="1113"/>
        <v>0</v>
      </c>
      <c r="F3908" s="83">
        <f t="shared" si="1108"/>
        <v>1.2</v>
      </c>
      <c r="G3908" s="84">
        <f t="shared" ca="1" si="1114"/>
        <v>1</v>
      </c>
      <c r="H3908" s="81">
        <f ca="1">TRUNC(PRODUCT(G$10:G3907),15)</f>
        <v>1.40945772534528</v>
      </c>
      <c r="I3908" s="81">
        <f t="shared" ca="1" si="1115"/>
        <v>1.40945772534528</v>
      </c>
      <c r="J3908" s="81">
        <f t="shared" ca="1" si="1116"/>
        <v>1</v>
      </c>
      <c r="K3908" s="81">
        <f t="shared" ca="1" si="1117"/>
        <v>0</v>
      </c>
      <c r="L3908" s="85">
        <f>IF(VLOOKUP(A3908,$U$12:$AD$125,8)=VLOOKUP(A3907,$U$12:$AD$125,8),0,VLOOKUP(A3908,U$12:$AD$125,8))</f>
        <v>0</v>
      </c>
      <c r="M3908" s="86">
        <f>IF(L3908&gt;0,VLOOKUP(L3908,T$12:$AC$125,7),0)</f>
        <v>0</v>
      </c>
      <c r="N3908" s="81">
        <f t="shared" si="1109"/>
        <v>0</v>
      </c>
      <c r="O3908" s="81">
        <f t="shared" ca="1" si="1118"/>
        <v>0</v>
      </c>
      <c r="P3908" s="87" t="str">
        <f t="shared" si="1119"/>
        <v>J=</v>
      </c>
      <c r="Q3908" s="88">
        <f t="shared" si="1120"/>
        <v>47050</v>
      </c>
    </row>
    <row r="3909" spans="1:17" x14ac:dyDescent="0.2">
      <c r="A3909" s="79">
        <f t="shared" si="1110"/>
        <v>46981</v>
      </c>
      <c r="B3909" s="80" t="str">
        <f t="shared" ca="1" si="1111"/>
        <v>n.d</v>
      </c>
      <c r="C3909" s="81">
        <f t="shared" ca="1" si="1112"/>
        <v>324.73130191000001</v>
      </c>
      <c r="D3909" s="82">
        <f ca="1">IF(A3909&lt;$B$1,VLOOKUP(A3909,[1]DI!$A$4:$B$15000,2,FALSE),0)</f>
        <v>0</v>
      </c>
      <c r="E3909" s="81">
        <f t="shared" ca="1" si="1113"/>
        <v>0</v>
      </c>
      <c r="F3909" s="83">
        <f t="shared" si="1108"/>
        <v>1.2</v>
      </c>
      <c r="G3909" s="84">
        <f t="shared" ca="1" si="1114"/>
        <v>1</v>
      </c>
      <c r="H3909" s="81">
        <f ca="1">TRUNC(PRODUCT(G$10:G3908),15)</f>
        <v>1.40945772534528</v>
      </c>
      <c r="I3909" s="81">
        <f t="shared" ca="1" si="1115"/>
        <v>1.40945772534528</v>
      </c>
      <c r="J3909" s="81">
        <f t="shared" ca="1" si="1116"/>
        <v>1</v>
      </c>
      <c r="K3909" s="81">
        <f t="shared" ca="1" si="1117"/>
        <v>0</v>
      </c>
      <c r="L3909" s="85">
        <f>IF(VLOOKUP(A3909,$U$12:$AD$125,8)=VLOOKUP(A3908,$U$12:$AD$125,8),0,VLOOKUP(A3909,U$12:$AD$125,8))</f>
        <v>0</v>
      </c>
      <c r="M3909" s="86">
        <f>IF(L3909&gt;0,VLOOKUP(L3909,T$12:$AC$125,7),0)</f>
        <v>0</v>
      </c>
      <c r="N3909" s="81">
        <f t="shared" si="1109"/>
        <v>0</v>
      </c>
      <c r="O3909" s="81">
        <f t="shared" ca="1" si="1118"/>
        <v>0</v>
      </c>
      <c r="P3909" s="87" t="str">
        <f t="shared" si="1119"/>
        <v>J=</v>
      </c>
      <c r="Q3909" s="88">
        <f t="shared" si="1120"/>
        <v>47050</v>
      </c>
    </row>
    <row r="3910" spans="1:17" x14ac:dyDescent="0.2">
      <c r="A3910" s="79">
        <f t="shared" si="1110"/>
        <v>46982</v>
      </c>
      <c r="B3910" s="80" t="str">
        <f t="shared" ca="1" si="1111"/>
        <v>n.d</v>
      </c>
      <c r="C3910" s="81">
        <f t="shared" ca="1" si="1112"/>
        <v>324.73130191000001</v>
      </c>
      <c r="D3910" s="82">
        <f ca="1">IF(A3910&lt;$B$1,VLOOKUP(A3910,[1]DI!$A$4:$B$15000,2,FALSE),0)</f>
        <v>0</v>
      </c>
      <c r="E3910" s="81">
        <f t="shared" ca="1" si="1113"/>
        <v>0</v>
      </c>
      <c r="F3910" s="83">
        <f t="shared" si="1108"/>
        <v>1.2</v>
      </c>
      <c r="G3910" s="84">
        <f t="shared" ca="1" si="1114"/>
        <v>1</v>
      </c>
      <c r="H3910" s="81">
        <f ca="1">TRUNC(PRODUCT(G$10:G3909),15)</f>
        <v>1.40945772534528</v>
      </c>
      <c r="I3910" s="81">
        <f t="shared" ca="1" si="1115"/>
        <v>1.40945772534528</v>
      </c>
      <c r="J3910" s="81">
        <f t="shared" ca="1" si="1116"/>
        <v>1</v>
      </c>
      <c r="K3910" s="81">
        <f t="shared" ca="1" si="1117"/>
        <v>0</v>
      </c>
      <c r="L3910" s="85">
        <f>IF(VLOOKUP(A3910,$U$12:$AD$125,8)=VLOOKUP(A3909,$U$12:$AD$125,8),0,VLOOKUP(A3910,U$12:$AD$125,8))</f>
        <v>0</v>
      </c>
      <c r="M3910" s="86">
        <f>IF(L3910&gt;0,VLOOKUP(L3910,T$12:$AC$125,7),0)</f>
        <v>0</v>
      </c>
      <c r="N3910" s="81">
        <f t="shared" si="1109"/>
        <v>0</v>
      </c>
      <c r="O3910" s="81">
        <f t="shared" ca="1" si="1118"/>
        <v>0</v>
      </c>
      <c r="P3910" s="87" t="str">
        <f t="shared" si="1119"/>
        <v>J=</v>
      </c>
      <c r="Q3910" s="88">
        <f t="shared" si="1120"/>
        <v>47050</v>
      </c>
    </row>
    <row r="3911" spans="1:17" x14ac:dyDescent="0.2">
      <c r="A3911" s="79">
        <f t="shared" si="1110"/>
        <v>46983</v>
      </c>
      <c r="B3911" s="80" t="str">
        <f t="shared" ca="1" si="1111"/>
        <v>n.d</v>
      </c>
      <c r="C3911" s="81">
        <f t="shared" ca="1" si="1112"/>
        <v>324.73130191000001</v>
      </c>
      <c r="D3911" s="82">
        <f ca="1">IF(A3911&lt;$B$1,VLOOKUP(A3911,[1]DI!$A$4:$B$15000,2,FALSE),0)</f>
        <v>0</v>
      </c>
      <c r="E3911" s="81">
        <f t="shared" ca="1" si="1113"/>
        <v>0</v>
      </c>
      <c r="F3911" s="83">
        <f t="shared" si="1108"/>
        <v>1.2</v>
      </c>
      <c r="G3911" s="84">
        <f t="shared" ca="1" si="1114"/>
        <v>1</v>
      </c>
      <c r="H3911" s="81">
        <f ca="1">TRUNC(PRODUCT(G$10:G3910),15)</f>
        <v>1.40945772534528</v>
      </c>
      <c r="I3911" s="81">
        <f t="shared" ca="1" si="1115"/>
        <v>1.40945772534528</v>
      </c>
      <c r="J3911" s="81">
        <f t="shared" ca="1" si="1116"/>
        <v>1</v>
      </c>
      <c r="K3911" s="81">
        <f t="shared" ca="1" si="1117"/>
        <v>0</v>
      </c>
      <c r="L3911" s="85">
        <f>IF(VLOOKUP(A3911,$U$12:$AD$125,8)=VLOOKUP(A3910,$U$12:$AD$125,8),0,VLOOKUP(A3911,U$12:$AD$125,8))</f>
        <v>0</v>
      </c>
      <c r="M3911" s="86">
        <f>IF(L3911&gt;0,VLOOKUP(L3911,T$12:$AC$125,7),0)</f>
        <v>0</v>
      </c>
      <c r="N3911" s="81">
        <f t="shared" si="1109"/>
        <v>0</v>
      </c>
      <c r="O3911" s="81">
        <f t="shared" ca="1" si="1118"/>
        <v>0</v>
      </c>
      <c r="P3911" s="87" t="str">
        <f t="shared" si="1119"/>
        <v>J=</v>
      </c>
      <c r="Q3911" s="88">
        <f t="shared" si="1120"/>
        <v>47050</v>
      </c>
    </row>
    <row r="3912" spans="1:17" x14ac:dyDescent="0.2">
      <c r="A3912" s="79">
        <f t="shared" si="1110"/>
        <v>46984</v>
      </c>
      <c r="B3912" s="80" t="str">
        <f t="shared" ca="1" si="1111"/>
        <v>n.d</v>
      </c>
      <c r="C3912" s="81">
        <f t="shared" ca="1" si="1112"/>
        <v>324.73130191000001</v>
      </c>
      <c r="D3912" s="82">
        <f ca="1">IF(A3912&lt;$B$1,VLOOKUP(A3912,[1]DI!$A$4:$B$15000,2,FALSE),0)</f>
        <v>0</v>
      </c>
      <c r="E3912" s="81">
        <f t="shared" ca="1" si="1113"/>
        <v>0</v>
      </c>
      <c r="F3912" s="83">
        <f t="shared" si="1108"/>
        <v>1.2</v>
      </c>
      <c r="G3912" s="84">
        <f t="shared" ca="1" si="1114"/>
        <v>1</v>
      </c>
      <c r="H3912" s="81">
        <f ca="1">TRUNC(PRODUCT(G$10:G3911),15)</f>
        <v>1.40945772534528</v>
      </c>
      <c r="I3912" s="81">
        <f t="shared" ca="1" si="1115"/>
        <v>1.40945772534528</v>
      </c>
      <c r="J3912" s="81">
        <f t="shared" ca="1" si="1116"/>
        <v>1</v>
      </c>
      <c r="K3912" s="81">
        <f t="shared" ca="1" si="1117"/>
        <v>0</v>
      </c>
      <c r="L3912" s="85">
        <f>IF(VLOOKUP(A3912,$U$12:$AD$125,8)=VLOOKUP(A3911,$U$12:$AD$125,8),0,VLOOKUP(A3912,U$12:$AD$125,8))</f>
        <v>0</v>
      </c>
      <c r="M3912" s="86">
        <f>IF(L3912&gt;0,VLOOKUP(L3912,T$12:$AC$125,7),0)</f>
        <v>0</v>
      </c>
      <c r="N3912" s="81">
        <f t="shared" si="1109"/>
        <v>0</v>
      </c>
      <c r="O3912" s="81">
        <f t="shared" ca="1" si="1118"/>
        <v>0</v>
      </c>
      <c r="P3912" s="87" t="str">
        <f t="shared" si="1119"/>
        <v>J=</v>
      </c>
      <c r="Q3912" s="88">
        <f t="shared" si="1120"/>
        <v>47050</v>
      </c>
    </row>
    <row r="3913" spans="1:17" x14ac:dyDescent="0.2">
      <c r="A3913" s="79">
        <f t="shared" si="1110"/>
        <v>46985</v>
      </c>
      <c r="B3913" s="80" t="str">
        <f t="shared" ca="1" si="1111"/>
        <v>n.d</v>
      </c>
      <c r="C3913" s="81">
        <f t="shared" ca="1" si="1112"/>
        <v>324.73130191000001</v>
      </c>
      <c r="D3913" s="82">
        <f ca="1">IF(A3913&lt;$B$1,VLOOKUP(A3913,[1]DI!$A$4:$B$15000,2,FALSE),0)</f>
        <v>0</v>
      </c>
      <c r="E3913" s="81">
        <f t="shared" ca="1" si="1113"/>
        <v>0</v>
      </c>
      <c r="F3913" s="83">
        <f t="shared" si="1108"/>
        <v>1.2</v>
      </c>
      <c r="G3913" s="84">
        <f t="shared" ca="1" si="1114"/>
        <v>1</v>
      </c>
      <c r="H3913" s="81">
        <f ca="1">TRUNC(PRODUCT(G$10:G3912),15)</f>
        <v>1.40945772534528</v>
      </c>
      <c r="I3913" s="81">
        <f t="shared" ca="1" si="1115"/>
        <v>1.40945772534528</v>
      </c>
      <c r="J3913" s="81">
        <f t="shared" ca="1" si="1116"/>
        <v>1</v>
      </c>
      <c r="K3913" s="81">
        <f t="shared" ca="1" si="1117"/>
        <v>0</v>
      </c>
      <c r="L3913" s="85">
        <f>IF(VLOOKUP(A3913,$U$12:$AD$125,8)=VLOOKUP(A3912,$U$12:$AD$125,8),0,VLOOKUP(A3913,U$12:$AD$125,8))</f>
        <v>0</v>
      </c>
      <c r="M3913" s="86">
        <f>IF(L3913&gt;0,VLOOKUP(L3913,T$12:$AC$125,7),0)</f>
        <v>0</v>
      </c>
      <c r="N3913" s="81">
        <f t="shared" si="1109"/>
        <v>0</v>
      </c>
      <c r="O3913" s="81">
        <f t="shared" ca="1" si="1118"/>
        <v>0</v>
      </c>
      <c r="P3913" s="87" t="str">
        <f t="shared" si="1119"/>
        <v>J=</v>
      </c>
      <c r="Q3913" s="88">
        <f t="shared" si="1120"/>
        <v>47050</v>
      </c>
    </row>
    <row r="3914" spans="1:17" x14ac:dyDescent="0.2">
      <c r="A3914" s="79">
        <f t="shared" si="1110"/>
        <v>46986</v>
      </c>
      <c r="B3914" s="80" t="str">
        <f t="shared" ca="1" si="1111"/>
        <v>n.d</v>
      </c>
      <c r="C3914" s="81">
        <f t="shared" ca="1" si="1112"/>
        <v>324.73130191000001</v>
      </c>
      <c r="D3914" s="82">
        <f ca="1">IF(A3914&lt;$B$1,VLOOKUP(A3914,[1]DI!$A$4:$B$15000,2,FALSE),0)</f>
        <v>0</v>
      </c>
      <c r="E3914" s="81">
        <f t="shared" ca="1" si="1113"/>
        <v>0</v>
      </c>
      <c r="F3914" s="83">
        <f t="shared" ref="F3914:F3977" si="1121">IF(A3914&gt;$H$2,$I$3,$I$2)</f>
        <v>1.2</v>
      </c>
      <c r="G3914" s="84">
        <f t="shared" ca="1" si="1114"/>
        <v>1</v>
      </c>
      <c r="H3914" s="81">
        <f ca="1">TRUNC(PRODUCT(G$10:G3913),15)</f>
        <v>1.40945772534528</v>
      </c>
      <c r="I3914" s="81">
        <f t="shared" ca="1" si="1115"/>
        <v>1.40945772534528</v>
      </c>
      <c r="J3914" s="81">
        <f t="shared" ca="1" si="1116"/>
        <v>1</v>
      </c>
      <c r="K3914" s="81">
        <f t="shared" ca="1" si="1117"/>
        <v>0</v>
      </c>
      <c r="L3914" s="85">
        <f>IF(VLOOKUP(A3914,$U$12:$AD$125,8)=VLOOKUP(A3913,$U$12:$AD$125,8),0,VLOOKUP(A3914,U$12:$AD$125,8))</f>
        <v>0</v>
      </c>
      <c r="M3914" s="86">
        <f>IF(L3914&gt;0,VLOOKUP(L3914,T$12:$AC$125,7),0)</f>
        <v>0</v>
      </c>
      <c r="N3914" s="81">
        <f t="shared" si="1109"/>
        <v>0</v>
      </c>
      <c r="O3914" s="81">
        <f t="shared" ca="1" si="1118"/>
        <v>0</v>
      </c>
      <c r="P3914" s="87" t="str">
        <f t="shared" si="1119"/>
        <v>J=</v>
      </c>
      <c r="Q3914" s="88">
        <f t="shared" si="1120"/>
        <v>47050</v>
      </c>
    </row>
    <row r="3915" spans="1:17" x14ac:dyDescent="0.2">
      <c r="A3915" s="79">
        <f t="shared" si="1110"/>
        <v>46987</v>
      </c>
      <c r="B3915" s="80" t="str">
        <f t="shared" ca="1" si="1111"/>
        <v>n.d</v>
      </c>
      <c r="C3915" s="81">
        <f t="shared" ca="1" si="1112"/>
        <v>324.73130191000001</v>
      </c>
      <c r="D3915" s="82">
        <f ca="1">IF(A3915&lt;$B$1,VLOOKUP(A3915,[1]DI!$A$4:$B$15000,2,FALSE),0)</f>
        <v>0</v>
      </c>
      <c r="E3915" s="81">
        <f t="shared" ca="1" si="1113"/>
        <v>0</v>
      </c>
      <c r="F3915" s="83">
        <f t="shared" si="1121"/>
        <v>1.2</v>
      </c>
      <c r="G3915" s="84">
        <f t="shared" ca="1" si="1114"/>
        <v>1</v>
      </c>
      <c r="H3915" s="81">
        <f ca="1">TRUNC(PRODUCT(G$10:G3914),15)</f>
        <v>1.40945772534528</v>
      </c>
      <c r="I3915" s="81">
        <f t="shared" ca="1" si="1115"/>
        <v>1.40945772534528</v>
      </c>
      <c r="J3915" s="81">
        <f t="shared" ca="1" si="1116"/>
        <v>1</v>
      </c>
      <c r="K3915" s="81">
        <f t="shared" ca="1" si="1117"/>
        <v>0</v>
      </c>
      <c r="L3915" s="85">
        <f>IF(VLOOKUP(A3915,$U$12:$AD$125,8)=VLOOKUP(A3914,$U$12:$AD$125,8),0,VLOOKUP(A3915,U$12:$AD$125,8))</f>
        <v>0</v>
      </c>
      <c r="M3915" s="86">
        <f>IF(L3915&gt;0,VLOOKUP(L3915,T$12:$AC$125,7),0)</f>
        <v>0</v>
      </c>
      <c r="N3915" s="81">
        <f t="shared" ref="N3915:N3978" si="1122">IF(M3915&gt;0,(C3915*M3915),0)</f>
        <v>0</v>
      </c>
      <c r="O3915" s="81">
        <f t="shared" ca="1" si="1118"/>
        <v>0</v>
      </c>
      <c r="P3915" s="87" t="str">
        <f t="shared" si="1119"/>
        <v>J=</v>
      </c>
      <c r="Q3915" s="88">
        <f t="shared" si="1120"/>
        <v>47050</v>
      </c>
    </row>
    <row r="3916" spans="1:17" x14ac:dyDescent="0.2">
      <c r="A3916" s="79">
        <f t="shared" si="1110"/>
        <v>46988</v>
      </c>
      <c r="B3916" s="80" t="str">
        <f t="shared" ca="1" si="1111"/>
        <v>n.d</v>
      </c>
      <c r="C3916" s="81">
        <f t="shared" ca="1" si="1112"/>
        <v>324.73130191000001</v>
      </c>
      <c r="D3916" s="82">
        <f ca="1">IF(A3916&lt;$B$1,VLOOKUP(A3916,[1]DI!$A$4:$B$15000,2,FALSE),0)</f>
        <v>0</v>
      </c>
      <c r="E3916" s="81">
        <f t="shared" ca="1" si="1113"/>
        <v>0</v>
      </c>
      <c r="F3916" s="83">
        <f t="shared" si="1121"/>
        <v>1.2</v>
      </c>
      <c r="G3916" s="84">
        <f t="shared" ca="1" si="1114"/>
        <v>1</v>
      </c>
      <c r="H3916" s="81">
        <f ca="1">TRUNC(PRODUCT(G$10:G3915),15)</f>
        <v>1.40945772534528</v>
      </c>
      <c r="I3916" s="81">
        <f t="shared" ca="1" si="1115"/>
        <v>1.40945772534528</v>
      </c>
      <c r="J3916" s="81">
        <f t="shared" ca="1" si="1116"/>
        <v>1</v>
      </c>
      <c r="K3916" s="81">
        <f t="shared" ca="1" si="1117"/>
        <v>0</v>
      </c>
      <c r="L3916" s="85">
        <f>IF(VLOOKUP(A3916,$U$12:$AD$125,8)=VLOOKUP(A3915,$U$12:$AD$125,8),0,VLOOKUP(A3916,U$12:$AD$125,8))</f>
        <v>0</v>
      </c>
      <c r="M3916" s="86">
        <f>IF(L3916&gt;0,VLOOKUP(L3916,T$12:$AC$125,7),0)</f>
        <v>0</v>
      </c>
      <c r="N3916" s="81">
        <f t="shared" si="1122"/>
        <v>0</v>
      </c>
      <c r="O3916" s="81">
        <f t="shared" ca="1" si="1118"/>
        <v>0</v>
      </c>
      <c r="P3916" s="87" t="str">
        <f t="shared" si="1119"/>
        <v>J=</v>
      </c>
      <c r="Q3916" s="88">
        <f t="shared" si="1120"/>
        <v>47050</v>
      </c>
    </row>
    <row r="3917" spans="1:17" x14ac:dyDescent="0.2">
      <c r="A3917" s="79">
        <f t="shared" si="1110"/>
        <v>46989</v>
      </c>
      <c r="B3917" s="80" t="str">
        <f t="shared" ca="1" si="1111"/>
        <v>n.d</v>
      </c>
      <c r="C3917" s="81">
        <f t="shared" ca="1" si="1112"/>
        <v>324.73130191000001</v>
      </c>
      <c r="D3917" s="82">
        <f ca="1">IF(A3917&lt;$B$1,VLOOKUP(A3917,[1]DI!$A$4:$B$15000,2,FALSE),0)</f>
        <v>0</v>
      </c>
      <c r="E3917" s="81">
        <f t="shared" ca="1" si="1113"/>
        <v>0</v>
      </c>
      <c r="F3917" s="83">
        <f t="shared" si="1121"/>
        <v>1.2</v>
      </c>
      <c r="G3917" s="84">
        <f t="shared" ca="1" si="1114"/>
        <v>1</v>
      </c>
      <c r="H3917" s="81">
        <f ca="1">TRUNC(PRODUCT(G$10:G3916),15)</f>
        <v>1.40945772534528</v>
      </c>
      <c r="I3917" s="81">
        <f t="shared" ca="1" si="1115"/>
        <v>1.40945772534528</v>
      </c>
      <c r="J3917" s="81">
        <f t="shared" ca="1" si="1116"/>
        <v>1</v>
      </c>
      <c r="K3917" s="81">
        <f t="shared" ca="1" si="1117"/>
        <v>0</v>
      </c>
      <c r="L3917" s="85">
        <f>IF(VLOOKUP(A3917,$U$12:$AD$125,8)=VLOOKUP(A3916,$U$12:$AD$125,8),0,VLOOKUP(A3917,U$12:$AD$125,8))</f>
        <v>0</v>
      </c>
      <c r="M3917" s="86">
        <f>IF(L3917&gt;0,VLOOKUP(L3917,T$12:$AC$125,7),0)</f>
        <v>0</v>
      </c>
      <c r="N3917" s="81">
        <f t="shared" si="1122"/>
        <v>0</v>
      </c>
      <c r="O3917" s="81">
        <f t="shared" ca="1" si="1118"/>
        <v>0</v>
      </c>
      <c r="P3917" s="87" t="str">
        <f t="shared" si="1119"/>
        <v>J=</v>
      </c>
      <c r="Q3917" s="88">
        <f t="shared" si="1120"/>
        <v>47050</v>
      </c>
    </row>
    <row r="3918" spans="1:17" x14ac:dyDescent="0.2">
      <c r="A3918" s="79">
        <f t="shared" ref="A3918:A3981" si="1123">(A3917+1)</f>
        <v>46990</v>
      </c>
      <c r="B3918" s="80" t="str">
        <f t="shared" ca="1" si="1111"/>
        <v>n.d</v>
      </c>
      <c r="C3918" s="81">
        <f t="shared" ca="1" si="1112"/>
        <v>324.73130191000001</v>
      </c>
      <c r="D3918" s="82">
        <f ca="1">IF(A3918&lt;$B$1,VLOOKUP(A3918,[1]DI!$A$4:$B$15000,2,FALSE),0)</f>
        <v>0</v>
      </c>
      <c r="E3918" s="81">
        <f t="shared" ca="1" si="1113"/>
        <v>0</v>
      </c>
      <c r="F3918" s="83">
        <f t="shared" si="1121"/>
        <v>1.2</v>
      </c>
      <c r="G3918" s="84">
        <f t="shared" ca="1" si="1114"/>
        <v>1</v>
      </c>
      <c r="H3918" s="81">
        <f ca="1">TRUNC(PRODUCT(G$10:G3917),15)</f>
        <v>1.40945772534528</v>
      </c>
      <c r="I3918" s="81">
        <f t="shared" ca="1" si="1115"/>
        <v>1.40945772534528</v>
      </c>
      <c r="J3918" s="81">
        <f t="shared" ca="1" si="1116"/>
        <v>1</v>
      </c>
      <c r="K3918" s="81">
        <f t="shared" ca="1" si="1117"/>
        <v>0</v>
      </c>
      <c r="L3918" s="85">
        <f>IF(VLOOKUP(A3918,$U$12:$AD$125,8)=VLOOKUP(A3917,$U$12:$AD$125,8),0,VLOOKUP(A3918,U$12:$AD$125,8))</f>
        <v>0</v>
      </c>
      <c r="M3918" s="86">
        <f>IF(L3918&gt;0,VLOOKUP(L3918,T$12:$AC$125,7),0)</f>
        <v>0</v>
      </c>
      <c r="N3918" s="81">
        <f t="shared" si="1122"/>
        <v>0</v>
      </c>
      <c r="O3918" s="81">
        <f t="shared" ca="1" si="1118"/>
        <v>0</v>
      </c>
      <c r="P3918" s="87" t="str">
        <f t="shared" si="1119"/>
        <v>J=</v>
      </c>
      <c r="Q3918" s="88">
        <f t="shared" si="1120"/>
        <v>47050</v>
      </c>
    </row>
    <row r="3919" spans="1:17" x14ac:dyDescent="0.2">
      <c r="A3919" s="79">
        <f t="shared" si="1123"/>
        <v>46991</v>
      </c>
      <c r="B3919" s="80" t="str">
        <f t="shared" ca="1" si="1111"/>
        <v>n.d</v>
      </c>
      <c r="C3919" s="81">
        <f t="shared" ca="1" si="1112"/>
        <v>324.73130191000001</v>
      </c>
      <c r="D3919" s="82">
        <f ca="1">IF(A3919&lt;$B$1,VLOOKUP(A3919,[1]DI!$A$4:$B$15000,2,FALSE),0)</f>
        <v>0</v>
      </c>
      <c r="E3919" s="81">
        <f t="shared" ca="1" si="1113"/>
        <v>0</v>
      </c>
      <c r="F3919" s="83">
        <f t="shared" si="1121"/>
        <v>1.2</v>
      </c>
      <c r="G3919" s="84">
        <f t="shared" ca="1" si="1114"/>
        <v>1</v>
      </c>
      <c r="H3919" s="81">
        <f ca="1">TRUNC(PRODUCT(G$10:G3918),15)</f>
        <v>1.40945772534528</v>
      </c>
      <c r="I3919" s="81">
        <f t="shared" ca="1" si="1115"/>
        <v>1.40945772534528</v>
      </c>
      <c r="J3919" s="81">
        <f t="shared" ca="1" si="1116"/>
        <v>1</v>
      </c>
      <c r="K3919" s="81">
        <f t="shared" ca="1" si="1117"/>
        <v>0</v>
      </c>
      <c r="L3919" s="85">
        <f>IF(VLOOKUP(A3919,$U$12:$AD$125,8)=VLOOKUP(A3918,$U$12:$AD$125,8),0,VLOOKUP(A3919,U$12:$AD$125,8))</f>
        <v>0</v>
      </c>
      <c r="M3919" s="86">
        <f>IF(L3919&gt;0,VLOOKUP(L3919,T$12:$AC$125,7),0)</f>
        <v>0</v>
      </c>
      <c r="N3919" s="81">
        <f t="shared" si="1122"/>
        <v>0</v>
      </c>
      <c r="O3919" s="81">
        <f t="shared" ca="1" si="1118"/>
        <v>0</v>
      </c>
      <c r="P3919" s="87" t="str">
        <f t="shared" si="1119"/>
        <v>J=</v>
      </c>
      <c r="Q3919" s="88">
        <f t="shared" si="1120"/>
        <v>47050</v>
      </c>
    </row>
    <row r="3920" spans="1:17" x14ac:dyDescent="0.2">
      <c r="A3920" s="79">
        <f t="shared" si="1123"/>
        <v>46992</v>
      </c>
      <c r="B3920" s="80" t="str">
        <f t="shared" ca="1" si="1111"/>
        <v>n.d</v>
      </c>
      <c r="C3920" s="81">
        <f t="shared" ca="1" si="1112"/>
        <v>324.73130191000001</v>
      </c>
      <c r="D3920" s="82">
        <f ca="1">IF(A3920&lt;$B$1,VLOOKUP(A3920,[1]DI!$A$4:$B$15000,2,FALSE),0)</f>
        <v>0</v>
      </c>
      <c r="E3920" s="81">
        <f t="shared" ca="1" si="1113"/>
        <v>0</v>
      </c>
      <c r="F3920" s="83">
        <f t="shared" si="1121"/>
        <v>1.2</v>
      </c>
      <c r="G3920" s="84">
        <f t="shared" ca="1" si="1114"/>
        <v>1</v>
      </c>
      <c r="H3920" s="81">
        <f ca="1">TRUNC(PRODUCT(G$10:G3919),15)</f>
        <v>1.40945772534528</v>
      </c>
      <c r="I3920" s="81">
        <f t="shared" ca="1" si="1115"/>
        <v>1.40945772534528</v>
      </c>
      <c r="J3920" s="81">
        <f t="shared" ca="1" si="1116"/>
        <v>1</v>
      </c>
      <c r="K3920" s="81">
        <f t="shared" ca="1" si="1117"/>
        <v>0</v>
      </c>
      <c r="L3920" s="85">
        <f>IF(VLOOKUP(A3920,$U$12:$AD$125,8)=VLOOKUP(A3919,$U$12:$AD$125,8),0,VLOOKUP(A3920,U$12:$AD$125,8))</f>
        <v>0</v>
      </c>
      <c r="M3920" s="86">
        <f>IF(L3920&gt;0,VLOOKUP(L3920,T$12:$AC$125,7),0)</f>
        <v>0</v>
      </c>
      <c r="N3920" s="81">
        <f t="shared" si="1122"/>
        <v>0</v>
      </c>
      <c r="O3920" s="81">
        <f t="shared" ca="1" si="1118"/>
        <v>0</v>
      </c>
      <c r="P3920" s="87" t="str">
        <f t="shared" si="1119"/>
        <v>J=</v>
      </c>
      <c r="Q3920" s="88">
        <f t="shared" si="1120"/>
        <v>47050</v>
      </c>
    </row>
    <row r="3921" spans="1:17" x14ac:dyDescent="0.2">
      <c r="A3921" s="79">
        <f t="shared" si="1123"/>
        <v>46993</v>
      </c>
      <c r="B3921" s="80" t="str">
        <f t="shared" ca="1" si="1111"/>
        <v>n.d</v>
      </c>
      <c r="C3921" s="81">
        <f t="shared" ca="1" si="1112"/>
        <v>324.73130191000001</v>
      </c>
      <c r="D3921" s="82">
        <f ca="1">IF(A3921&lt;$B$1,VLOOKUP(A3921,[1]DI!$A$4:$B$15000,2,FALSE),0)</f>
        <v>0</v>
      </c>
      <c r="E3921" s="81">
        <f t="shared" ca="1" si="1113"/>
        <v>0</v>
      </c>
      <c r="F3921" s="83">
        <f t="shared" si="1121"/>
        <v>1.2</v>
      </c>
      <c r="G3921" s="84">
        <f t="shared" ca="1" si="1114"/>
        <v>1</v>
      </c>
      <c r="H3921" s="81">
        <f ca="1">TRUNC(PRODUCT(G$10:G3920),15)</f>
        <v>1.40945772534528</v>
      </c>
      <c r="I3921" s="81">
        <f t="shared" ca="1" si="1115"/>
        <v>1.40945772534528</v>
      </c>
      <c r="J3921" s="81">
        <f t="shared" ca="1" si="1116"/>
        <v>1</v>
      </c>
      <c r="K3921" s="81">
        <f t="shared" ca="1" si="1117"/>
        <v>0</v>
      </c>
      <c r="L3921" s="85">
        <f>IF(VLOOKUP(A3921,$U$12:$AD$125,8)=VLOOKUP(A3920,$U$12:$AD$125,8),0,VLOOKUP(A3921,U$12:$AD$125,8))</f>
        <v>0</v>
      </c>
      <c r="M3921" s="86">
        <f>IF(L3921&gt;0,VLOOKUP(L3921,T$12:$AC$125,7),0)</f>
        <v>0</v>
      </c>
      <c r="N3921" s="81">
        <f t="shared" si="1122"/>
        <v>0</v>
      </c>
      <c r="O3921" s="81">
        <f t="shared" ca="1" si="1118"/>
        <v>0</v>
      </c>
      <c r="P3921" s="87" t="str">
        <f t="shared" si="1119"/>
        <v>J=</v>
      </c>
      <c r="Q3921" s="88">
        <f t="shared" si="1120"/>
        <v>47050</v>
      </c>
    </row>
    <row r="3922" spans="1:17" x14ac:dyDescent="0.2">
      <c r="A3922" s="79">
        <f t="shared" si="1123"/>
        <v>46994</v>
      </c>
      <c r="B3922" s="80" t="str">
        <f t="shared" ca="1" si="1111"/>
        <v>n.d</v>
      </c>
      <c r="C3922" s="81">
        <f t="shared" ca="1" si="1112"/>
        <v>324.73130191000001</v>
      </c>
      <c r="D3922" s="82">
        <f ca="1">IF(A3922&lt;$B$1,VLOOKUP(A3922,[1]DI!$A$4:$B$15000,2,FALSE),0)</f>
        <v>0</v>
      </c>
      <c r="E3922" s="81">
        <f t="shared" ca="1" si="1113"/>
        <v>0</v>
      </c>
      <c r="F3922" s="83">
        <f t="shared" si="1121"/>
        <v>1.2</v>
      </c>
      <c r="G3922" s="84">
        <f t="shared" ca="1" si="1114"/>
        <v>1</v>
      </c>
      <c r="H3922" s="81">
        <f ca="1">TRUNC(PRODUCT(G$10:G3921),15)</f>
        <v>1.40945772534528</v>
      </c>
      <c r="I3922" s="81">
        <f t="shared" ca="1" si="1115"/>
        <v>1.40945772534528</v>
      </c>
      <c r="J3922" s="81">
        <f t="shared" ca="1" si="1116"/>
        <v>1</v>
      </c>
      <c r="K3922" s="81">
        <f t="shared" ca="1" si="1117"/>
        <v>0</v>
      </c>
      <c r="L3922" s="85">
        <f>IF(VLOOKUP(A3922,$U$12:$AD$125,8)=VLOOKUP(A3921,$U$12:$AD$125,8),0,VLOOKUP(A3922,U$12:$AD$125,8))</f>
        <v>0</v>
      </c>
      <c r="M3922" s="86">
        <f>IF(L3922&gt;0,VLOOKUP(L3922,T$12:$AC$125,7),0)</f>
        <v>0</v>
      </c>
      <c r="N3922" s="81">
        <f t="shared" si="1122"/>
        <v>0</v>
      </c>
      <c r="O3922" s="81">
        <f t="shared" ca="1" si="1118"/>
        <v>0</v>
      </c>
      <c r="P3922" s="87" t="str">
        <f t="shared" si="1119"/>
        <v>J=</v>
      </c>
      <c r="Q3922" s="88">
        <f t="shared" si="1120"/>
        <v>47050</v>
      </c>
    </row>
    <row r="3923" spans="1:17" x14ac:dyDescent="0.2">
      <c r="A3923" s="79">
        <f t="shared" si="1123"/>
        <v>46995</v>
      </c>
      <c r="B3923" s="80" t="str">
        <f t="shared" ca="1" si="1111"/>
        <v>n.d</v>
      </c>
      <c r="C3923" s="81">
        <f t="shared" ca="1" si="1112"/>
        <v>324.73130191000001</v>
      </c>
      <c r="D3923" s="82">
        <f ca="1">IF(A3923&lt;$B$1,VLOOKUP(A3923,[1]DI!$A$4:$B$15000,2,FALSE),0)</f>
        <v>0</v>
      </c>
      <c r="E3923" s="81">
        <f t="shared" ca="1" si="1113"/>
        <v>0</v>
      </c>
      <c r="F3923" s="83">
        <f t="shared" si="1121"/>
        <v>1.2</v>
      </c>
      <c r="G3923" s="84">
        <f t="shared" ca="1" si="1114"/>
        <v>1</v>
      </c>
      <c r="H3923" s="81">
        <f ca="1">TRUNC(PRODUCT(G$10:G3922),15)</f>
        <v>1.40945772534528</v>
      </c>
      <c r="I3923" s="81">
        <f t="shared" ca="1" si="1115"/>
        <v>1.40945772534528</v>
      </c>
      <c r="J3923" s="81">
        <f t="shared" ca="1" si="1116"/>
        <v>1</v>
      </c>
      <c r="K3923" s="81">
        <f t="shared" ca="1" si="1117"/>
        <v>0</v>
      </c>
      <c r="L3923" s="85">
        <f>IF(VLOOKUP(A3923,$U$12:$AD$125,8)=VLOOKUP(A3922,$U$12:$AD$125,8),0,VLOOKUP(A3923,U$12:$AD$125,8))</f>
        <v>0</v>
      </c>
      <c r="M3923" s="86">
        <f>IF(L3923&gt;0,VLOOKUP(L3923,T$12:$AC$125,7),0)</f>
        <v>0</v>
      </c>
      <c r="N3923" s="81">
        <f t="shared" si="1122"/>
        <v>0</v>
      </c>
      <c r="O3923" s="81">
        <f t="shared" ca="1" si="1118"/>
        <v>0</v>
      </c>
      <c r="P3923" s="87" t="str">
        <f t="shared" si="1119"/>
        <v>J=</v>
      </c>
      <c r="Q3923" s="88">
        <f t="shared" si="1120"/>
        <v>47050</v>
      </c>
    </row>
    <row r="3924" spans="1:17" x14ac:dyDescent="0.2">
      <c r="A3924" s="79">
        <f t="shared" si="1123"/>
        <v>46996</v>
      </c>
      <c r="B3924" s="80" t="str">
        <f t="shared" ca="1" si="1111"/>
        <v>n.d</v>
      </c>
      <c r="C3924" s="81">
        <f t="shared" ca="1" si="1112"/>
        <v>324.73130191000001</v>
      </c>
      <c r="D3924" s="82">
        <f ca="1">IF(A3924&lt;$B$1,VLOOKUP(A3924,[1]DI!$A$4:$B$15000,2,FALSE),0)</f>
        <v>0</v>
      </c>
      <c r="E3924" s="81">
        <f t="shared" ca="1" si="1113"/>
        <v>0</v>
      </c>
      <c r="F3924" s="83">
        <f t="shared" si="1121"/>
        <v>1.2</v>
      </c>
      <c r="G3924" s="84">
        <f t="shared" ca="1" si="1114"/>
        <v>1</v>
      </c>
      <c r="H3924" s="81">
        <f ca="1">TRUNC(PRODUCT(G$10:G3923),15)</f>
        <v>1.40945772534528</v>
      </c>
      <c r="I3924" s="81">
        <f t="shared" ca="1" si="1115"/>
        <v>1.40945772534528</v>
      </c>
      <c r="J3924" s="81">
        <f t="shared" ca="1" si="1116"/>
        <v>1</v>
      </c>
      <c r="K3924" s="81">
        <f t="shared" ca="1" si="1117"/>
        <v>0</v>
      </c>
      <c r="L3924" s="85">
        <f>IF(VLOOKUP(A3924,$U$12:$AD$125,8)=VLOOKUP(A3923,$U$12:$AD$125,8),0,VLOOKUP(A3924,U$12:$AD$125,8))</f>
        <v>0</v>
      </c>
      <c r="M3924" s="86">
        <f>IF(L3924&gt;0,VLOOKUP(L3924,T$12:$AC$125,7),0)</f>
        <v>0</v>
      </c>
      <c r="N3924" s="81">
        <f t="shared" si="1122"/>
        <v>0</v>
      </c>
      <c r="O3924" s="81">
        <f t="shared" ca="1" si="1118"/>
        <v>0</v>
      </c>
      <c r="P3924" s="87" t="str">
        <f t="shared" si="1119"/>
        <v>J=</v>
      </c>
      <c r="Q3924" s="88">
        <f t="shared" si="1120"/>
        <v>47050</v>
      </c>
    </row>
    <row r="3925" spans="1:17" x14ac:dyDescent="0.2">
      <c r="A3925" s="79">
        <f t="shared" si="1123"/>
        <v>46997</v>
      </c>
      <c r="B3925" s="80" t="str">
        <f t="shared" ca="1" si="1111"/>
        <v>n.d</v>
      </c>
      <c r="C3925" s="81">
        <f t="shared" ca="1" si="1112"/>
        <v>324.73130191000001</v>
      </c>
      <c r="D3925" s="82">
        <f ca="1">IF(A3925&lt;$B$1,VLOOKUP(A3925,[1]DI!$A$4:$B$15000,2,FALSE),0)</f>
        <v>0</v>
      </c>
      <c r="E3925" s="81">
        <f t="shared" ca="1" si="1113"/>
        <v>0</v>
      </c>
      <c r="F3925" s="83">
        <f t="shared" si="1121"/>
        <v>1.2</v>
      </c>
      <c r="G3925" s="84">
        <f t="shared" ca="1" si="1114"/>
        <v>1</v>
      </c>
      <c r="H3925" s="81">
        <f ca="1">TRUNC(PRODUCT(G$10:G3924),15)</f>
        <v>1.40945772534528</v>
      </c>
      <c r="I3925" s="81">
        <f t="shared" ca="1" si="1115"/>
        <v>1.40945772534528</v>
      </c>
      <c r="J3925" s="81">
        <f t="shared" ca="1" si="1116"/>
        <v>1</v>
      </c>
      <c r="K3925" s="81">
        <f t="shared" ca="1" si="1117"/>
        <v>0</v>
      </c>
      <c r="L3925" s="85">
        <f>IF(VLOOKUP(A3925,$U$12:$AD$125,8)=VLOOKUP(A3924,$U$12:$AD$125,8),0,VLOOKUP(A3925,U$12:$AD$125,8))</f>
        <v>0</v>
      </c>
      <c r="M3925" s="86">
        <f>IF(L3925&gt;0,VLOOKUP(L3925,T$12:$AC$125,7),0)</f>
        <v>0</v>
      </c>
      <c r="N3925" s="81">
        <f t="shared" si="1122"/>
        <v>0</v>
      </c>
      <c r="O3925" s="81">
        <f t="shared" ca="1" si="1118"/>
        <v>0</v>
      </c>
      <c r="P3925" s="87" t="str">
        <f t="shared" si="1119"/>
        <v>J=</v>
      </c>
      <c r="Q3925" s="88">
        <f t="shared" si="1120"/>
        <v>47050</v>
      </c>
    </row>
    <row r="3926" spans="1:17" x14ac:dyDescent="0.2">
      <c r="A3926" s="79">
        <f t="shared" si="1123"/>
        <v>46998</v>
      </c>
      <c r="B3926" s="80" t="str">
        <f t="shared" ca="1" si="1111"/>
        <v>n.d</v>
      </c>
      <c r="C3926" s="81">
        <f t="shared" ca="1" si="1112"/>
        <v>324.73130191000001</v>
      </c>
      <c r="D3926" s="82">
        <f ca="1">IF(A3926&lt;$B$1,VLOOKUP(A3926,[1]DI!$A$4:$B$15000,2,FALSE),0)</f>
        <v>0</v>
      </c>
      <c r="E3926" s="81">
        <f t="shared" ca="1" si="1113"/>
        <v>0</v>
      </c>
      <c r="F3926" s="83">
        <f t="shared" si="1121"/>
        <v>1.2</v>
      </c>
      <c r="G3926" s="84">
        <f t="shared" ca="1" si="1114"/>
        <v>1</v>
      </c>
      <c r="H3926" s="81">
        <f ca="1">TRUNC(PRODUCT(G$10:G3925),15)</f>
        <v>1.40945772534528</v>
      </c>
      <c r="I3926" s="81">
        <f t="shared" ca="1" si="1115"/>
        <v>1.40945772534528</v>
      </c>
      <c r="J3926" s="81">
        <f t="shared" ca="1" si="1116"/>
        <v>1</v>
      </c>
      <c r="K3926" s="81">
        <f t="shared" ca="1" si="1117"/>
        <v>0</v>
      </c>
      <c r="L3926" s="85">
        <f>IF(VLOOKUP(A3926,$U$12:$AD$125,8)=VLOOKUP(A3925,$U$12:$AD$125,8),0,VLOOKUP(A3926,U$12:$AD$125,8))</f>
        <v>0</v>
      </c>
      <c r="M3926" s="86">
        <f>IF(L3926&gt;0,VLOOKUP(L3926,T$12:$AC$125,7),0)</f>
        <v>0</v>
      </c>
      <c r="N3926" s="81">
        <f t="shared" si="1122"/>
        <v>0</v>
      </c>
      <c r="O3926" s="81">
        <f t="shared" ca="1" si="1118"/>
        <v>0</v>
      </c>
      <c r="P3926" s="87" t="str">
        <f t="shared" si="1119"/>
        <v>J=</v>
      </c>
      <c r="Q3926" s="88">
        <f t="shared" si="1120"/>
        <v>47050</v>
      </c>
    </row>
    <row r="3927" spans="1:17" x14ac:dyDescent="0.2">
      <c r="A3927" s="79">
        <f t="shared" si="1123"/>
        <v>46999</v>
      </c>
      <c r="B3927" s="80" t="str">
        <f t="shared" ca="1" si="1111"/>
        <v>n.d</v>
      </c>
      <c r="C3927" s="81">
        <f t="shared" ca="1" si="1112"/>
        <v>324.73130191000001</v>
      </c>
      <c r="D3927" s="82">
        <f ca="1">IF(A3927&lt;$B$1,VLOOKUP(A3927,[1]DI!$A$4:$B$15000,2,FALSE),0)</f>
        <v>0</v>
      </c>
      <c r="E3927" s="81">
        <f t="shared" ca="1" si="1113"/>
        <v>0</v>
      </c>
      <c r="F3927" s="83">
        <f t="shared" si="1121"/>
        <v>1.2</v>
      </c>
      <c r="G3927" s="84">
        <f t="shared" ca="1" si="1114"/>
        <v>1</v>
      </c>
      <c r="H3927" s="81">
        <f ca="1">TRUNC(PRODUCT(G$10:G3926),15)</f>
        <v>1.40945772534528</v>
      </c>
      <c r="I3927" s="81">
        <f t="shared" ca="1" si="1115"/>
        <v>1.40945772534528</v>
      </c>
      <c r="J3927" s="81">
        <f t="shared" ca="1" si="1116"/>
        <v>1</v>
      </c>
      <c r="K3927" s="81">
        <f t="shared" ca="1" si="1117"/>
        <v>0</v>
      </c>
      <c r="L3927" s="85">
        <f>IF(VLOOKUP(A3927,$U$12:$AD$125,8)=VLOOKUP(A3926,$U$12:$AD$125,8),0,VLOOKUP(A3927,U$12:$AD$125,8))</f>
        <v>0</v>
      </c>
      <c r="M3927" s="86">
        <f>IF(L3927&gt;0,VLOOKUP(L3927,T$12:$AC$125,7),0)</f>
        <v>0</v>
      </c>
      <c r="N3927" s="81">
        <f t="shared" si="1122"/>
        <v>0</v>
      </c>
      <c r="O3927" s="81">
        <f t="shared" ca="1" si="1118"/>
        <v>0</v>
      </c>
      <c r="P3927" s="87" t="str">
        <f t="shared" si="1119"/>
        <v>J=</v>
      </c>
      <c r="Q3927" s="88">
        <f t="shared" si="1120"/>
        <v>47050</v>
      </c>
    </row>
    <row r="3928" spans="1:17" x14ac:dyDescent="0.2">
      <c r="A3928" s="79">
        <f t="shared" si="1123"/>
        <v>47000</v>
      </c>
      <c r="B3928" s="80" t="str">
        <f t="shared" ca="1" si="1111"/>
        <v>n.d</v>
      </c>
      <c r="C3928" s="81">
        <f t="shared" ca="1" si="1112"/>
        <v>324.73130191000001</v>
      </c>
      <c r="D3928" s="82">
        <f ca="1">IF(A3928&lt;$B$1,VLOOKUP(A3928,[1]DI!$A$4:$B$15000,2,FALSE),0)</f>
        <v>0</v>
      </c>
      <c r="E3928" s="81">
        <f t="shared" ca="1" si="1113"/>
        <v>0</v>
      </c>
      <c r="F3928" s="83">
        <f t="shared" si="1121"/>
        <v>1.2</v>
      </c>
      <c r="G3928" s="84">
        <f t="shared" ca="1" si="1114"/>
        <v>1</v>
      </c>
      <c r="H3928" s="81">
        <f ca="1">TRUNC(PRODUCT(G$10:G3927),15)</f>
        <v>1.40945772534528</v>
      </c>
      <c r="I3928" s="81">
        <f t="shared" ca="1" si="1115"/>
        <v>1.40945772534528</v>
      </c>
      <c r="J3928" s="81">
        <f t="shared" ca="1" si="1116"/>
        <v>1</v>
      </c>
      <c r="K3928" s="81">
        <f t="shared" ca="1" si="1117"/>
        <v>0</v>
      </c>
      <c r="L3928" s="85">
        <f>IF(VLOOKUP(A3928,$U$12:$AD$125,8)=VLOOKUP(A3927,$U$12:$AD$125,8),0,VLOOKUP(A3928,U$12:$AD$125,8))</f>
        <v>0</v>
      </c>
      <c r="M3928" s="86">
        <f>IF(L3928&gt;0,VLOOKUP(L3928,T$12:$AC$125,7),0)</f>
        <v>0</v>
      </c>
      <c r="N3928" s="81">
        <f t="shared" si="1122"/>
        <v>0</v>
      </c>
      <c r="O3928" s="81">
        <f t="shared" ca="1" si="1118"/>
        <v>0</v>
      </c>
      <c r="P3928" s="87" t="str">
        <f t="shared" si="1119"/>
        <v>J=</v>
      </c>
      <c r="Q3928" s="88">
        <f t="shared" si="1120"/>
        <v>47050</v>
      </c>
    </row>
    <row r="3929" spans="1:17" x14ac:dyDescent="0.2">
      <c r="A3929" s="79">
        <f t="shared" si="1123"/>
        <v>47001</v>
      </c>
      <c r="B3929" s="80" t="str">
        <f t="shared" ca="1" si="1111"/>
        <v>n.d</v>
      </c>
      <c r="C3929" s="81">
        <f t="shared" ca="1" si="1112"/>
        <v>324.73130191000001</v>
      </c>
      <c r="D3929" s="82">
        <f ca="1">IF(A3929&lt;$B$1,VLOOKUP(A3929,[1]DI!$A$4:$B$15000,2,FALSE),0)</f>
        <v>0</v>
      </c>
      <c r="E3929" s="81">
        <f t="shared" ca="1" si="1113"/>
        <v>0</v>
      </c>
      <c r="F3929" s="83">
        <f t="shared" si="1121"/>
        <v>1.2</v>
      </c>
      <c r="G3929" s="84">
        <f t="shared" ca="1" si="1114"/>
        <v>1</v>
      </c>
      <c r="H3929" s="81">
        <f ca="1">TRUNC(PRODUCT(G$10:G3928),15)</f>
        <v>1.40945772534528</v>
      </c>
      <c r="I3929" s="81">
        <f t="shared" ca="1" si="1115"/>
        <v>1.40945772534528</v>
      </c>
      <c r="J3929" s="81">
        <f t="shared" ca="1" si="1116"/>
        <v>1</v>
      </c>
      <c r="K3929" s="81">
        <f t="shared" ca="1" si="1117"/>
        <v>0</v>
      </c>
      <c r="L3929" s="85">
        <f>IF(VLOOKUP(A3929,$U$12:$AD$125,8)=VLOOKUP(A3928,$U$12:$AD$125,8),0,VLOOKUP(A3929,U$12:$AD$125,8))</f>
        <v>0</v>
      </c>
      <c r="M3929" s="86">
        <f>IF(L3929&gt;0,VLOOKUP(L3929,T$12:$AC$125,7),0)</f>
        <v>0</v>
      </c>
      <c r="N3929" s="81">
        <f t="shared" si="1122"/>
        <v>0</v>
      </c>
      <c r="O3929" s="81">
        <f t="shared" ca="1" si="1118"/>
        <v>0</v>
      </c>
      <c r="P3929" s="87" t="str">
        <f t="shared" si="1119"/>
        <v>J=</v>
      </c>
      <c r="Q3929" s="88">
        <f t="shared" si="1120"/>
        <v>47050</v>
      </c>
    </row>
    <row r="3930" spans="1:17" x14ac:dyDescent="0.2">
      <c r="A3930" s="79">
        <f t="shared" si="1123"/>
        <v>47002</v>
      </c>
      <c r="B3930" s="80" t="str">
        <f t="shared" ca="1" si="1111"/>
        <v>n.d</v>
      </c>
      <c r="C3930" s="81">
        <f t="shared" ca="1" si="1112"/>
        <v>324.73130191000001</v>
      </c>
      <c r="D3930" s="82">
        <f ca="1">IF(A3930&lt;$B$1,VLOOKUP(A3930,[1]DI!$A$4:$B$15000,2,FALSE),0)</f>
        <v>0</v>
      </c>
      <c r="E3930" s="81">
        <f t="shared" ca="1" si="1113"/>
        <v>0</v>
      </c>
      <c r="F3930" s="83">
        <f t="shared" si="1121"/>
        <v>1.2</v>
      </c>
      <c r="G3930" s="84">
        <f t="shared" ca="1" si="1114"/>
        <v>1</v>
      </c>
      <c r="H3930" s="81">
        <f ca="1">TRUNC(PRODUCT(G$10:G3929),15)</f>
        <v>1.40945772534528</v>
      </c>
      <c r="I3930" s="81">
        <f t="shared" ca="1" si="1115"/>
        <v>1.40945772534528</v>
      </c>
      <c r="J3930" s="81">
        <f t="shared" ca="1" si="1116"/>
        <v>1</v>
      </c>
      <c r="K3930" s="81">
        <f t="shared" ca="1" si="1117"/>
        <v>0</v>
      </c>
      <c r="L3930" s="85">
        <f>IF(VLOOKUP(A3930,$U$12:$AD$125,8)=VLOOKUP(A3929,$U$12:$AD$125,8),0,VLOOKUP(A3930,U$12:$AD$125,8))</f>
        <v>0</v>
      </c>
      <c r="M3930" s="86">
        <f>IF(L3930&gt;0,VLOOKUP(L3930,T$12:$AC$125,7),0)</f>
        <v>0</v>
      </c>
      <c r="N3930" s="81">
        <f t="shared" si="1122"/>
        <v>0</v>
      </c>
      <c r="O3930" s="81">
        <f t="shared" ca="1" si="1118"/>
        <v>0</v>
      </c>
      <c r="P3930" s="87" t="str">
        <f t="shared" si="1119"/>
        <v>J=</v>
      </c>
      <c r="Q3930" s="88">
        <f t="shared" si="1120"/>
        <v>47050</v>
      </c>
    </row>
    <row r="3931" spans="1:17" x14ac:dyDescent="0.2">
      <c r="A3931" s="79">
        <f t="shared" si="1123"/>
        <v>47003</v>
      </c>
      <c r="B3931" s="80" t="str">
        <f t="shared" ca="1" si="1111"/>
        <v>n.d</v>
      </c>
      <c r="C3931" s="81">
        <f t="shared" ca="1" si="1112"/>
        <v>324.73130191000001</v>
      </c>
      <c r="D3931" s="82">
        <f ca="1">IF(A3931&lt;$B$1,VLOOKUP(A3931,[1]DI!$A$4:$B$15000,2,FALSE),0)</f>
        <v>0</v>
      </c>
      <c r="E3931" s="81">
        <f t="shared" ca="1" si="1113"/>
        <v>0</v>
      </c>
      <c r="F3931" s="83">
        <f t="shared" si="1121"/>
        <v>1.2</v>
      </c>
      <c r="G3931" s="84">
        <f t="shared" ca="1" si="1114"/>
        <v>1</v>
      </c>
      <c r="H3931" s="81">
        <f ca="1">TRUNC(PRODUCT(G$10:G3930),15)</f>
        <v>1.40945772534528</v>
      </c>
      <c r="I3931" s="81">
        <f t="shared" ca="1" si="1115"/>
        <v>1.40945772534528</v>
      </c>
      <c r="J3931" s="81">
        <f t="shared" ca="1" si="1116"/>
        <v>1</v>
      </c>
      <c r="K3931" s="81">
        <f t="shared" ca="1" si="1117"/>
        <v>0</v>
      </c>
      <c r="L3931" s="85">
        <f>IF(VLOOKUP(A3931,$U$12:$AD$125,8)=VLOOKUP(A3930,$U$12:$AD$125,8),0,VLOOKUP(A3931,U$12:$AD$125,8))</f>
        <v>0</v>
      </c>
      <c r="M3931" s="86">
        <f>IF(L3931&gt;0,VLOOKUP(L3931,T$12:$AC$125,7),0)</f>
        <v>0</v>
      </c>
      <c r="N3931" s="81">
        <f t="shared" si="1122"/>
        <v>0</v>
      </c>
      <c r="O3931" s="81">
        <f t="shared" ca="1" si="1118"/>
        <v>0</v>
      </c>
      <c r="P3931" s="87" t="str">
        <f t="shared" si="1119"/>
        <v>J=</v>
      </c>
      <c r="Q3931" s="88">
        <f t="shared" si="1120"/>
        <v>47050</v>
      </c>
    </row>
    <row r="3932" spans="1:17" x14ac:dyDescent="0.2">
      <c r="A3932" s="79">
        <f t="shared" si="1123"/>
        <v>47004</v>
      </c>
      <c r="B3932" s="80" t="str">
        <f t="shared" ca="1" si="1111"/>
        <v>n.d</v>
      </c>
      <c r="C3932" s="81">
        <f t="shared" ca="1" si="1112"/>
        <v>324.73130191000001</v>
      </c>
      <c r="D3932" s="82">
        <f ca="1">IF(A3932&lt;$B$1,VLOOKUP(A3932,[1]DI!$A$4:$B$15000,2,FALSE),0)</f>
        <v>0</v>
      </c>
      <c r="E3932" s="81">
        <f t="shared" ca="1" si="1113"/>
        <v>0</v>
      </c>
      <c r="F3932" s="83">
        <f t="shared" si="1121"/>
        <v>1.2</v>
      </c>
      <c r="G3932" s="84">
        <f t="shared" ca="1" si="1114"/>
        <v>1</v>
      </c>
      <c r="H3932" s="81">
        <f ca="1">TRUNC(PRODUCT(G$10:G3931),15)</f>
        <v>1.40945772534528</v>
      </c>
      <c r="I3932" s="81">
        <f t="shared" ca="1" si="1115"/>
        <v>1.40945772534528</v>
      </c>
      <c r="J3932" s="81">
        <f t="shared" ca="1" si="1116"/>
        <v>1</v>
      </c>
      <c r="K3932" s="81">
        <f t="shared" ca="1" si="1117"/>
        <v>0</v>
      </c>
      <c r="L3932" s="85">
        <f>IF(VLOOKUP(A3932,$U$12:$AD$125,8)=VLOOKUP(A3931,$U$12:$AD$125,8),0,VLOOKUP(A3932,U$12:$AD$125,8))</f>
        <v>0</v>
      </c>
      <c r="M3932" s="86">
        <f>IF(L3932&gt;0,VLOOKUP(L3932,T$12:$AC$125,7),0)</f>
        <v>0</v>
      </c>
      <c r="N3932" s="81">
        <f t="shared" si="1122"/>
        <v>0</v>
      </c>
      <c r="O3932" s="81">
        <f t="shared" ca="1" si="1118"/>
        <v>0</v>
      </c>
      <c r="P3932" s="87" t="str">
        <f t="shared" si="1119"/>
        <v>J=</v>
      </c>
      <c r="Q3932" s="88">
        <f t="shared" si="1120"/>
        <v>47050</v>
      </c>
    </row>
    <row r="3933" spans="1:17" x14ac:dyDescent="0.2">
      <c r="A3933" s="79">
        <f t="shared" si="1123"/>
        <v>47005</v>
      </c>
      <c r="B3933" s="80" t="str">
        <f t="shared" ca="1" si="1111"/>
        <v>n.d</v>
      </c>
      <c r="C3933" s="81">
        <f t="shared" ca="1" si="1112"/>
        <v>324.73130191000001</v>
      </c>
      <c r="D3933" s="82">
        <f ca="1">IF(A3933&lt;$B$1,VLOOKUP(A3933,[1]DI!$A$4:$B$15000,2,FALSE),0)</f>
        <v>0</v>
      </c>
      <c r="E3933" s="81">
        <f t="shared" ca="1" si="1113"/>
        <v>0</v>
      </c>
      <c r="F3933" s="83">
        <f t="shared" si="1121"/>
        <v>1.2</v>
      </c>
      <c r="G3933" s="84">
        <f t="shared" ca="1" si="1114"/>
        <v>1</v>
      </c>
      <c r="H3933" s="81">
        <f ca="1">TRUNC(PRODUCT(G$10:G3932),15)</f>
        <v>1.40945772534528</v>
      </c>
      <c r="I3933" s="81">
        <f t="shared" ca="1" si="1115"/>
        <v>1.40945772534528</v>
      </c>
      <c r="J3933" s="81">
        <f t="shared" ca="1" si="1116"/>
        <v>1</v>
      </c>
      <c r="K3933" s="81">
        <f t="shared" ca="1" si="1117"/>
        <v>0</v>
      </c>
      <c r="L3933" s="85">
        <f>IF(VLOOKUP(A3933,$U$12:$AD$125,8)=VLOOKUP(A3932,$U$12:$AD$125,8),0,VLOOKUP(A3933,U$12:$AD$125,8))</f>
        <v>0</v>
      </c>
      <c r="M3933" s="86">
        <f>IF(L3933&gt;0,VLOOKUP(L3933,T$12:$AC$125,7),0)</f>
        <v>0</v>
      </c>
      <c r="N3933" s="81">
        <f t="shared" si="1122"/>
        <v>0</v>
      </c>
      <c r="O3933" s="81">
        <f t="shared" ca="1" si="1118"/>
        <v>0</v>
      </c>
      <c r="P3933" s="87" t="str">
        <f t="shared" si="1119"/>
        <v>J=</v>
      </c>
      <c r="Q3933" s="88">
        <f t="shared" si="1120"/>
        <v>47050</v>
      </c>
    </row>
    <row r="3934" spans="1:17" x14ac:dyDescent="0.2">
      <c r="A3934" s="79">
        <f t="shared" si="1123"/>
        <v>47006</v>
      </c>
      <c r="B3934" s="80" t="str">
        <f t="shared" ca="1" si="1111"/>
        <v>n.d</v>
      </c>
      <c r="C3934" s="81">
        <f t="shared" ca="1" si="1112"/>
        <v>324.73130191000001</v>
      </c>
      <c r="D3934" s="82">
        <f ca="1">IF(A3934&lt;$B$1,VLOOKUP(A3934,[1]DI!$A$4:$B$15000,2,FALSE),0)</f>
        <v>0</v>
      </c>
      <c r="E3934" s="81">
        <f t="shared" ca="1" si="1113"/>
        <v>0</v>
      </c>
      <c r="F3934" s="83">
        <f t="shared" si="1121"/>
        <v>1.2</v>
      </c>
      <c r="G3934" s="84">
        <f t="shared" ca="1" si="1114"/>
        <v>1</v>
      </c>
      <c r="H3934" s="81">
        <f ca="1">TRUNC(PRODUCT(G$10:G3933),15)</f>
        <v>1.40945772534528</v>
      </c>
      <c r="I3934" s="81">
        <f t="shared" ca="1" si="1115"/>
        <v>1.40945772534528</v>
      </c>
      <c r="J3934" s="81">
        <f t="shared" ca="1" si="1116"/>
        <v>1</v>
      </c>
      <c r="K3934" s="81">
        <f t="shared" ca="1" si="1117"/>
        <v>0</v>
      </c>
      <c r="L3934" s="85">
        <f>IF(VLOOKUP(A3934,$U$12:$AD$125,8)=VLOOKUP(A3933,$U$12:$AD$125,8),0,VLOOKUP(A3934,U$12:$AD$125,8))</f>
        <v>0</v>
      </c>
      <c r="M3934" s="86">
        <f>IF(L3934&gt;0,VLOOKUP(L3934,T$12:$AC$125,7),0)</f>
        <v>0</v>
      </c>
      <c r="N3934" s="81">
        <f t="shared" si="1122"/>
        <v>0</v>
      </c>
      <c r="O3934" s="81">
        <f t="shared" ca="1" si="1118"/>
        <v>0</v>
      </c>
      <c r="P3934" s="87" t="str">
        <f t="shared" si="1119"/>
        <v>J=</v>
      </c>
      <c r="Q3934" s="88">
        <f t="shared" si="1120"/>
        <v>47050</v>
      </c>
    </row>
    <row r="3935" spans="1:17" x14ac:dyDescent="0.2">
      <c r="A3935" s="79">
        <f t="shared" si="1123"/>
        <v>47007</v>
      </c>
      <c r="B3935" s="80" t="str">
        <f t="shared" ca="1" si="1111"/>
        <v>n.d</v>
      </c>
      <c r="C3935" s="81">
        <f t="shared" ca="1" si="1112"/>
        <v>324.73130191000001</v>
      </c>
      <c r="D3935" s="82">
        <f ca="1">IF(A3935&lt;$B$1,VLOOKUP(A3935,[1]DI!$A$4:$B$15000,2,FALSE),0)</f>
        <v>0</v>
      </c>
      <c r="E3935" s="81">
        <f t="shared" ca="1" si="1113"/>
        <v>0</v>
      </c>
      <c r="F3935" s="83">
        <f t="shared" si="1121"/>
        <v>1.2</v>
      </c>
      <c r="G3935" s="84">
        <f t="shared" ca="1" si="1114"/>
        <v>1</v>
      </c>
      <c r="H3935" s="81">
        <f ca="1">TRUNC(PRODUCT(G$10:G3934),15)</f>
        <v>1.40945772534528</v>
      </c>
      <c r="I3935" s="81">
        <f t="shared" ca="1" si="1115"/>
        <v>1.40945772534528</v>
      </c>
      <c r="J3935" s="81">
        <f t="shared" ca="1" si="1116"/>
        <v>1</v>
      </c>
      <c r="K3935" s="81">
        <f t="shared" ca="1" si="1117"/>
        <v>0</v>
      </c>
      <c r="L3935" s="85">
        <f>IF(VLOOKUP(A3935,$U$12:$AD$125,8)=VLOOKUP(A3934,$U$12:$AD$125,8),0,VLOOKUP(A3935,U$12:$AD$125,8))</f>
        <v>0</v>
      </c>
      <c r="M3935" s="86">
        <f>IF(L3935&gt;0,VLOOKUP(L3935,T$12:$AC$125,7),0)</f>
        <v>0</v>
      </c>
      <c r="N3935" s="81">
        <f t="shared" si="1122"/>
        <v>0</v>
      </c>
      <c r="O3935" s="81">
        <f t="shared" ca="1" si="1118"/>
        <v>0</v>
      </c>
      <c r="P3935" s="87" t="str">
        <f t="shared" si="1119"/>
        <v>J=</v>
      </c>
      <c r="Q3935" s="88">
        <f t="shared" si="1120"/>
        <v>47050</v>
      </c>
    </row>
    <row r="3936" spans="1:17" x14ac:dyDescent="0.2">
      <c r="A3936" s="79">
        <f t="shared" si="1123"/>
        <v>47008</v>
      </c>
      <c r="B3936" s="80" t="str">
        <f t="shared" ca="1" si="1111"/>
        <v>n.d</v>
      </c>
      <c r="C3936" s="81">
        <f t="shared" ca="1" si="1112"/>
        <v>324.73130191000001</v>
      </c>
      <c r="D3936" s="82">
        <f ca="1">IF(A3936&lt;$B$1,VLOOKUP(A3936,[1]DI!$A$4:$B$15000,2,FALSE),0)</f>
        <v>0</v>
      </c>
      <c r="E3936" s="81">
        <f t="shared" ca="1" si="1113"/>
        <v>0</v>
      </c>
      <c r="F3936" s="83">
        <f t="shared" si="1121"/>
        <v>1.2</v>
      </c>
      <c r="G3936" s="84">
        <f t="shared" ca="1" si="1114"/>
        <v>1</v>
      </c>
      <c r="H3936" s="81">
        <f ca="1">TRUNC(PRODUCT(G$10:G3935),15)</f>
        <v>1.40945772534528</v>
      </c>
      <c r="I3936" s="81">
        <f t="shared" ca="1" si="1115"/>
        <v>1.40945772534528</v>
      </c>
      <c r="J3936" s="81">
        <f t="shared" ca="1" si="1116"/>
        <v>1</v>
      </c>
      <c r="K3936" s="81">
        <f t="shared" ca="1" si="1117"/>
        <v>0</v>
      </c>
      <c r="L3936" s="85">
        <f>IF(VLOOKUP(A3936,$U$12:$AD$125,8)=VLOOKUP(A3935,$U$12:$AD$125,8),0,VLOOKUP(A3936,U$12:$AD$125,8))</f>
        <v>0</v>
      </c>
      <c r="M3936" s="86">
        <f>IF(L3936&gt;0,VLOOKUP(L3936,T$12:$AC$125,7),0)</f>
        <v>0</v>
      </c>
      <c r="N3936" s="81">
        <f t="shared" si="1122"/>
        <v>0</v>
      </c>
      <c r="O3936" s="81">
        <f t="shared" ca="1" si="1118"/>
        <v>0</v>
      </c>
      <c r="P3936" s="87" t="str">
        <f t="shared" si="1119"/>
        <v>J=</v>
      </c>
      <c r="Q3936" s="88">
        <f t="shared" si="1120"/>
        <v>47050</v>
      </c>
    </row>
    <row r="3937" spans="1:17" x14ac:dyDescent="0.2">
      <c r="A3937" s="79">
        <f t="shared" si="1123"/>
        <v>47009</v>
      </c>
      <c r="B3937" s="80" t="str">
        <f t="shared" ca="1" si="1111"/>
        <v>n.d</v>
      </c>
      <c r="C3937" s="81">
        <f t="shared" ca="1" si="1112"/>
        <v>324.73130191000001</v>
      </c>
      <c r="D3937" s="82">
        <f ca="1">IF(A3937&lt;$B$1,VLOOKUP(A3937,[1]DI!$A$4:$B$15000,2,FALSE),0)</f>
        <v>0</v>
      </c>
      <c r="E3937" s="81">
        <f t="shared" ca="1" si="1113"/>
        <v>0</v>
      </c>
      <c r="F3937" s="83">
        <f t="shared" si="1121"/>
        <v>1.2</v>
      </c>
      <c r="G3937" s="84">
        <f t="shared" ca="1" si="1114"/>
        <v>1</v>
      </c>
      <c r="H3937" s="81">
        <f ca="1">TRUNC(PRODUCT(G$10:G3936),15)</f>
        <v>1.40945772534528</v>
      </c>
      <c r="I3937" s="81">
        <f t="shared" ca="1" si="1115"/>
        <v>1.40945772534528</v>
      </c>
      <c r="J3937" s="81">
        <f t="shared" ca="1" si="1116"/>
        <v>1</v>
      </c>
      <c r="K3937" s="81">
        <f t="shared" ca="1" si="1117"/>
        <v>0</v>
      </c>
      <c r="L3937" s="85">
        <f>IF(VLOOKUP(A3937,$U$12:$AD$125,8)=VLOOKUP(A3936,$U$12:$AD$125,8),0,VLOOKUP(A3937,U$12:$AD$125,8))</f>
        <v>0</v>
      </c>
      <c r="M3937" s="86">
        <f>IF(L3937&gt;0,VLOOKUP(L3937,T$12:$AC$125,7),0)</f>
        <v>0</v>
      </c>
      <c r="N3937" s="81">
        <f t="shared" si="1122"/>
        <v>0</v>
      </c>
      <c r="O3937" s="81">
        <f t="shared" ca="1" si="1118"/>
        <v>0</v>
      </c>
      <c r="P3937" s="87" t="str">
        <f t="shared" si="1119"/>
        <v>J=</v>
      </c>
      <c r="Q3937" s="88">
        <f t="shared" si="1120"/>
        <v>47050</v>
      </c>
    </row>
    <row r="3938" spans="1:17" x14ac:dyDescent="0.2">
      <c r="A3938" s="79">
        <f t="shared" si="1123"/>
        <v>47010</v>
      </c>
      <c r="B3938" s="80" t="str">
        <f t="shared" ca="1" si="1111"/>
        <v>n.d</v>
      </c>
      <c r="C3938" s="81">
        <f t="shared" ca="1" si="1112"/>
        <v>324.73130191000001</v>
      </c>
      <c r="D3938" s="82">
        <f ca="1">IF(A3938&lt;$B$1,VLOOKUP(A3938,[1]DI!$A$4:$B$15000,2,FALSE),0)</f>
        <v>0</v>
      </c>
      <c r="E3938" s="81">
        <f t="shared" ca="1" si="1113"/>
        <v>0</v>
      </c>
      <c r="F3938" s="83">
        <f t="shared" si="1121"/>
        <v>1.2</v>
      </c>
      <c r="G3938" s="84">
        <f t="shared" ca="1" si="1114"/>
        <v>1</v>
      </c>
      <c r="H3938" s="81">
        <f ca="1">TRUNC(PRODUCT(G$10:G3937),15)</f>
        <v>1.40945772534528</v>
      </c>
      <c r="I3938" s="81">
        <f t="shared" ca="1" si="1115"/>
        <v>1.40945772534528</v>
      </c>
      <c r="J3938" s="81">
        <f t="shared" ca="1" si="1116"/>
        <v>1</v>
      </c>
      <c r="K3938" s="81">
        <f t="shared" ca="1" si="1117"/>
        <v>0</v>
      </c>
      <c r="L3938" s="85">
        <f>IF(VLOOKUP(A3938,$U$12:$AD$125,8)=VLOOKUP(A3937,$U$12:$AD$125,8),0,VLOOKUP(A3938,U$12:$AD$125,8))</f>
        <v>0</v>
      </c>
      <c r="M3938" s="86">
        <f>IF(L3938&gt;0,VLOOKUP(L3938,T$12:$AC$125,7),0)</f>
        <v>0</v>
      </c>
      <c r="N3938" s="81">
        <f t="shared" si="1122"/>
        <v>0</v>
      </c>
      <c r="O3938" s="81">
        <f t="shared" ca="1" si="1118"/>
        <v>0</v>
      </c>
      <c r="P3938" s="87" t="str">
        <f t="shared" si="1119"/>
        <v>J=</v>
      </c>
      <c r="Q3938" s="88">
        <f t="shared" si="1120"/>
        <v>47050</v>
      </c>
    </row>
    <row r="3939" spans="1:17" x14ac:dyDescent="0.2">
      <c r="A3939" s="79">
        <f t="shared" si="1123"/>
        <v>47011</v>
      </c>
      <c r="B3939" s="80" t="str">
        <f t="shared" ca="1" si="1111"/>
        <v>n.d</v>
      </c>
      <c r="C3939" s="81">
        <f t="shared" ca="1" si="1112"/>
        <v>324.73130191000001</v>
      </c>
      <c r="D3939" s="82">
        <f ca="1">IF(A3939&lt;$B$1,VLOOKUP(A3939,[1]DI!$A$4:$B$15000,2,FALSE),0)</f>
        <v>0</v>
      </c>
      <c r="E3939" s="81">
        <f t="shared" ca="1" si="1113"/>
        <v>0</v>
      </c>
      <c r="F3939" s="83">
        <f t="shared" si="1121"/>
        <v>1.2</v>
      </c>
      <c r="G3939" s="84">
        <f t="shared" ca="1" si="1114"/>
        <v>1</v>
      </c>
      <c r="H3939" s="81">
        <f ca="1">TRUNC(PRODUCT(G$10:G3938),15)</f>
        <v>1.40945772534528</v>
      </c>
      <c r="I3939" s="81">
        <f t="shared" ca="1" si="1115"/>
        <v>1.40945772534528</v>
      </c>
      <c r="J3939" s="81">
        <f t="shared" ca="1" si="1116"/>
        <v>1</v>
      </c>
      <c r="K3939" s="81">
        <f t="shared" ca="1" si="1117"/>
        <v>0</v>
      </c>
      <c r="L3939" s="85">
        <f>IF(VLOOKUP(A3939,$U$12:$AD$125,8)=VLOOKUP(A3938,$U$12:$AD$125,8),0,VLOOKUP(A3939,U$12:$AD$125,8))</f>
        <v>0</v>
      </c>
      <c r="M3939" s="86">
        <f>IF(L3939&gt;0,VLOOKUP(L3939,T$12:$AC$125,7),0)</f>
        <v>0</v>
      </c>
      <c r="N3939" s="81">
        <f t="shared" si="1122"/>
        <v>0</v>
      </c>
      <c r="O3939" s="81">
        <f t="shared" ca="1" si="1118"/>
        <v>0</v>
      </c>
      <c r="P3939" s="87" t="str">
        <f t="shared" si="1119"/>
        <v>J=</v>
      </c>
      <c r="Q3939" s="88">
        <f t="shared" si="1120"/>
        <v>47050</v>
      </c>
    </row>
    <row r="3940" spans="1:17" x14ac:dyDescent="0.2">
      <c r="A3940" s="79">
        <f t="shared" si="1123"/>
        <v>47012</v>
      </c>
      <c r="B3940" s="80" t="str">
        <f t="shared" ca="1" si="1111"/>
        <v>n.d</v>
      </c>
      <c r="C3940" s="81">
        <f t="shared" ca="1" si="1112"/>
        <v>324.73130191000001</v>
      </c>
      <c r="D3940" s="82">
        <f ca="1">IF(A3940&lt;$B$1,VLOOKUP(A3940,[1]DI!$A$4:$B$15000,2,FALSE),0)</f>
        <v>0</v>
      </c>
      <c r="E3940" s="81">
        <f t="shared" ca="1" si="1113"/>
        <v>0</v>
      </c>
      <c r="F3940" s="83">
        <f t="shared" si="1121"/>
        <v>1.2</v>
      </c>
      <c r="G3940" s="84">
        <f t="shared" ca="1" si="1114"/>
        <v>1</v>
      </c>
      <c r="H3940" s="81">
        <f ca="1">TRUNC(PRODUCT(G$10:G3939),15)</f>
        <v>1.40945772534528</v>
      </c>
      <c r="I3940" s="81">
        <f t="shared" ca="1" si="1115"/>
        <v>1.40945772534528</v>
      </c>
      <c r="J3940" s="81">
        <f t="shared" ca="1" si="1116"/>
        <v>1</v>
      </c>
      <c r="K3940" s="81">
        <f t="shared" ca="1" si="1117"/>
        <v>0</v>
      </c>
      <c r="L3940" s="85">
        <f>IF(VLOOKUP(A3940,$U$12:$AD$125,8)=VLOOKUP(A3939,$U$12:$AD$125,8),0,VLOOKUP(A3940,U$12:$AD$125,8))</f>
        <v>0</v>
      </c>
      <c r="M3940" s="86">
        <f>IF(L3940&gt;0,VLOOKUP(L3940,T$12:$AC$125,7),0)</f>
        <v>0</v>
      </c>
      <c r="N3940" s="81">
        <f t="shared" si="1122"/>
        <v>0</v>
      </c>
      <c r="O3940" s="81">
        <f t="shared" ca="1" si="1118"/>
        <v>0</v>
      </c>
      <c r="P3940" s="87" t="str">
        <f t="shared" si="1119"/>
        <v>J=</v>
      </c>
      <c r="Q3940" s="88">
        <f t="shared" si="1120"/>
        <v>47050</v>
      </c>
    </row>
    <row r="3941" spans="1:17" x14ac:dyDescent="0.2">
      <c r="A3941" s="79">
        <f t="shared" si="1123"/>
        <v>47013</v>
      </c>
      <c r="B3941" s="80" t="str">
        <f t="shared" ca="1" si="1111"/>
        <v>n.d</v>
      </c>
      <c r="C3941" s="81">
        <f t="shared" ca="1" si="1112"/>
        <v>324.73130191000001</v>
      </c>
      <c r="D3941" s="82">
        <f ca="1">IF(A3941&lt;$B$1,VLOOKUP(A3941,[1]DI!$A$4:$B$15000,2,FALSE),0)</f>
        <v>0</v>
      </c>
      <c r="E3941" s="81">
        <f t="shared" ca="1" si="1113"/>
        <v>0</v>
      </c>
      <c r="F3941" s="83">
        <f t="shared" si="1121"/>
        <v>1.2</v>
      </c>
      <c r="G3941" s="84">
        <f t="shared" ca="1" si="1114"/>
        <v>1</v>
      </c>
      <c r="H3941" s="81">
        <f ca="1">TRUNC(PRODUCT(G$10:G3940),15)</f>
        <v>1.40945772534528</v>
      </c>
      <c r="I3941" s="81">
        <f t="shared" ca="1" si="1115"/>
        <v>1.40945772534528</v>
      </c>
      <c r="J3941" s="81">
        <f t="shared" ca="1" si="1116"/>
        <v>1</v>
      </c>
      <c r="K3941" s="81">
        <f t="shared" ca="1" si="1117"/>
        <v>0</v>
      </c>
      <c r="L3941" s="85">
        <f>IF(VLOOKUP(A3941,$U$12:$AD$125,8)=VLOOKUP(A3940,$U$12:$AD$125,8),0,VLOOKUP(A3941,U$12:$AD$125,8))</f>
        <v>0</v>
      </c>
      <c r="M3941" s="86">
        <f>IF(L3941&gt;0,VLOOKUP(L3941,T$12:$AC$125,7),0)</f>
        <v>0</v>
      </c>
      <c r="N3941" s="81">
        <f t="shared" si="1122"/>
        <v>0</v>
      </c>
      <c r="O3941" s="81">
        <f t="shared" ca="1" si="1118"/>
        <v>0</v>
      </c>
      <c r="P3941" s="87" t="str">
        <f t="shared" si="1119"/>
        <v>J=</v>
      </c>
      <c r="Q3941" s="88">
        <f t="shared" si="1120"/>
        <v>47050</v>
      </c>
    </row>
    <row r="3942" spans="1:17" x14ac:dyDescent="0.2">
      <c r="A3942" s="79">
        <f t="shared" si="1123"/>
        <v>47014</v>
      </c>
      <c r="B3942" s="80" t="str">
        <f t="shared" ca="1" si="1111"/>
        <v>n.d</v>
      </c>
      <c r="C3942" s="81">
        <f t="shared" ca="1" si="1112"/>
        <v>324.73130191000001</v>
      </c>
      <c r="D3942" s="82">
        <f ca="1">IF(A3942&lt;$B$1,VLOOKUP(A3942,[1]DI!$A$4:$B$15000,2,FALSE),0)</f>
        <v>0</v>
      </c>
      <c r="E3942" s="81">
        <f t="shared" ca="1" si="1113"/>
        <v>0</v>
      </c>
      <c r="F3942" s="83">
        <f t="shared" si="1121"/>
        <v>1.2</v>
      </c>
      <c r="G3942" s="84">
        <f t="shared" ca="1" si="1114"/>
        <v>1</v>
      </c>
      <c r="H3942" s="81">
        <f ca="1">TRUNC(PRODUCT(G$10:G3941),15)</f>
        <v>1.40945772534528</v>
      </c>
      <c r="I3942" s="81">
        <f t="shared" ca="1" si="1115"/>
        <v>1.40945772534528</v>
      </c>
      <c r="J3942" s="81">
        <f t="shared" ca="1" si="1116"/>
        <v>1</v>
      </c>
      <c r="K3942" s="81">
        <f t="shared" ca="1" si="1117"/>
        <v>0</v>
      </c>
      <c r="L3942" s="85">
        <f>IF(VLOOKUP(A3942,$U$12:$AD$125,8)=VLOOKUP(A3941,$U$12:$AD$125,8),0,VLOOKUP(A3942,U$12:$AD$125,8))</f>
        <v>0</v>
      </c>
      <c r="M3942" s="86">
        <f>IF(L3942&gt;0,VLOOKUP(L3942,T$12:$AC$125,7),0)</f>
        <v>0</v>
      </c>
      <c r="N3942" s="81">
        <f t="shared" si="1122"/>
        <v>0</v>
      </c>
      <c r="O3942" s="81">
        <f t="shared" ca="1" si="1118"/>
        <v>0</v>
      </c>
      <c r="P3942" s="87" t="str">
        <f t="shared" si="1119"/>
        <v>J=</v>
      </c>
      <c r="Q3942" s="88">
        <f t="shared" si="1120"/>
        <v>47050</v>
      </c>
    </row>
    <row r="3943" spans="1:17" x14ac:dyDescent="0.2">
      <c r="A3943" s="79">
        <f t="shared" si="1123"/>
        <v>47015</v>
      </c>
      <c r="B3943" s="80" t="str">
        <f t="shared" ca="1" si="1111"/>
        <v>n.d</v>
      </c>
      <c r="C3943" s="81">
        <f t="shared" ca="1" si="1112"/>
        <v>324.73130191000001</v>
      </c>
      <c r="D3943" s="82">
        <f ca="1">IF(A3943&lt;$B$1,VLOOKUP(A3943,[1]DI!$A$4:$B$15000,2,FALSE),0)</f>
        <v>0</v>
      </c>
      <c r="E3943" s="81">
        <f t="shared" ca="1" si="1113"/>
        <v>0</v>
      </c>
      <c r="F3943" s="83">
        <f t="shared" si="1121"/>
        <v>1.2</v>
      </c>
      <c r="G3943" s="84">
        <f t="shared" ca="1" si="1114"/>
        <v>1</v>
      </c>
      <c r="H3943" s="81">
        <f ca="1">TRUNC(PRODUCT(G$10:G3942),15)</f>
        <v>1.40945772534528</v>
      </c>
      <c r="I3943" s="81">
        <f t="shared" ca="1" si="1115"/>
        <v>1.40945772534528</v>
      </c>
      <c r="J3943" s="81">
        <f t="shared" ca="1" si="1116"/>
        <v>1</v>
      </c>
      <c r="K3943" s="81">
        <f t="shared" ca="1" si="1117"/>
        <v>0</v>
      </c>
      <c r="L3943" s="85">
        <f>IF(VLOOKUP(A3943,$U$12:$AD$125,8)=VLOOKUP(A3942,$U$12:$AD$125,8),0,VLOOKUP(A3943,U$12:$AD$125,8))</f>
        <v>0</v>
      </c>
      <c r="M3943" s="86">
        <f>IF(L3943&gt;0,VLOOKUP(L3943,T$12:$AC$125,7),0)</f>
        <v>0</v>
      </c>
      <c r="N3943" s="81">
        <f t="shared" si="1122"/>
        <v>0</v>
      </c>
      <c r="O3943" s="81">
        <f t="shared" ca="1" si="1118"/>
        <v>0</v>
      </c>
      <c r="P3943" s="87" t="str">
        <f t="shared" si="1119"/>
        <v>J=</v>
      </c>
      <c r="Q3943" s="88">
        <f t="shared" si="1120"/>
        <v>47050</v>
      </c>
    </row>
    <row r="3944" spans="1:17" x14ac:dyDescent="0.2">
      <c r="A3944" s="79">
        <f t="shared" si="1123"/>
        <v>47016</v>
      </c>
      <c r="B3944" s="80" t="str">
        <f t="shared" ca="1" si="1111"/>
        <v>n.d</v>
      </c>
      <c r="C3944" s="81">
        <f t="shared" ca="1" si="1112"/>
        <v>324.73130191000001</v>
      </c>
      <c r="D3944" s="82">
        <f ca="1">IF(A3944&lt;$B$1,VLOOKUP(A3944,[1]DI!$A$4:$B$15000,2,FALSE),0)</f>
        <v>0</v>
      </c>
      <c r="E3944" s="81">
        <f t="shared" ca="1" si="1113"/>
        <v>0</v>
      </c>
      <c r="F3944" s="83">
        <f t="shared" si="1121"/>
        <v>1.2</v>
      </c>
      <c r="G3944" s="84">
        <f t="shared" ca="1" si="1114"/>
        <v>1</v>
      </c>
      <c r="H3944" s="81">
        <f ca="1">TRUNC(PRODUCT(G$10:G3943),15)</f>
        <v>1.40945772534528</v>
      </c>
      <c r="I3944" s="81">
        <f t="shared" ca="1" si="1115"/>
        <v>1.40945772534528</v>
      </c>
      <c r="J3944" s="81">
        <f t="shared" ca="1" si="1116"/>
        <v>1</v>
      </c>
      <c r="K3944" s="81">
        <f t="shared" ca="1" si="1117"/>
        <v>0</v>
      </c>
      <c r="L3944" s="85">
        <f>IF(VLOOKUP(A3944,$U$12:$AD$125,8)=VLOOKUP(A3943,$U$12:$AD$125,8),0,VLOOKUP(A3944,U$12:$AD$125,8))</f>
        <v>0</v>
      </c>
      <c r="M3944" s="86">
        <f>IF(L3944&gt;0,VLOOKUP(L3944,T$12:$AC$125,7),0)</f>
        <v>0</v>
      </c>
      <c r="N3944" s="81">
        <f t="shared" si="1122"/>
        <v>0</v>
      </c>
      <c r="O3944" s="81">
        <f t="shared" ca="1" si="1118"/>
        <v>0</v>
      </c>
      <c r="P3944" s="87" t="str">
        <f t="shared" si="1119"/>
        <v>J=</v>
      </c>
      <c r="Q3944" s="88">
        <f t="shared" si="1120"/>
        <v>47050</v>
      </c>
    </row>
    <row r="3945" spans="1:17" x14ac:dyDescent="0.2">
      <c r="A3945" s="79">
        <f t="shared" si="1123"/>
        <v>47017</v>
      </c>
      <c r="B3945" s="80" t="str">
        <f t="shared" ca="1" si="1111"/>
        <v>n.d</v>
      </c>
      <c r="C3945" s="81">
        <f t="shared" ca="1" si="1112"/>
        <v>324.73130191000001</v>
      </c>
      <c r="D3945" s="82">
        <f ca="1">IF(A3945&lt;$B$1,VLOOKUP(A3945,[1]DI!$A$4:$B$15000,2,FALSE),0)</f>
        <v>0</v>
      </c>
      <c r="E3945" s="81">
        <f t="shared" ca="1" si="1113"/>
        <v>0</v>
      </c>
      <c r="F3945" s="83">
        <f t="shared" si="1121"/>
        <v>1.2</v>
      </c>
      <c r="G3945" s="84">
        <f t="shared" ca="1" si="1114"/>
        <v>1</v>
      </c>
      <c r="H3945" s="81">
        <f ca="1">TRUNC(PRODUCT(G$10:G3944),15)</f>
        <v>1.40945772534528</v>
      </c>
      <c r="I3945" s="81">
        <f t="shared" ca="1" si="1115"/>
        <v>1.40945772534528</v>
      </c>
      <c r="J3945" s="81">
        <f t="shared" ca="1" si="1116"/>
        <v>1</v>
      </c>
      <c r="K3945" s="81">
        <f t="shared" ca="1" si="1117"/>
        <v>0</v>
      </c>
      <c r="L3945" s="85">
        <f>IF(VLOOKUP(A3945,$U$12:$AD$125,8)=VLOOKUP(A3944,$U$12:$AD$125,8),0,VLOOKUP(A3945,U$12:$AD$125,8))</f>
        <v>0</v>
      </c>
      <c r="M3945" s="86">
        <f>IF(L3945&gt;0,VLOOKUP(L3945,T$12:$AC$125,7),0)</f>
        <v>0</v>
      </c>
      <c r="N3945" s="81">
        <f t="shared" si="1122"/>
        <v>0</v>
      </c>
      <c r="O3945" s="81">
        <f t="shared" ca="1" si="1118"/>
        <v>0</v>
      </c>
      <c r="P3945" s="87" t="str">
        <f t="shared" si="1119"/>
        <v>J=</v>
      </c>
      <c r="Q3945" s="88">
        <f t="shared" si="1120"/>
        <v>47050</v>
      </c>
    </row>
    <row r="3946" spans="1:17" x14ac:dyDescent="0.2">
      <c r="A3946" s="79">
        <f t="shared" si="1123"/>
        <v>47018</v>
      </c>
      <c r="B3946" s="80" t="str">
        <f t="shared" ca="1" si="1111"/>
        <v>n.d</v>
      </c>
      <c r="C3946" s="81">
        <f t="shared" ca="1" si="1112"/>
        <v>324.73130191000001</v>
      </c>
      <c r="D3946" s="82">
        <f ca="1">IF(A3946&lt;$B$1,VLOOKUP(A3946,[1]DI!$A$4:$B$15000,2,FALSE),0)</f>
        <v>0</v>
      </c>
      <c r="E3946" s="81">
        <f t="shared" ca="1" si="1113"/>
        <v>0</v>
      </c>
      <c r="F3946" s="83">
        <f t="shared" si="1121"/>
        <v>1.2</v>
      </c>
      <c r="G3946" s="84">
        <f t="shared" ca="1" si="1114"/>
        <v>1</v>
      </c>
      <c r="H3946" s="81">
        <f ca="1">TRUNC(PRODUCT(G$10:G3945),15)</f>
        <v>1.40945772534528</v>
      </c>
      <c r="I3946" s="81">
        <f t="shared" ca="1" si="1115"/>
        <v>1.40945772534528</v>
      </c>
      <c r="J3946" s="81">
        <f t="shared" ca="1" si="1116"/>
        <v>1</v>
      </c>
      <c r="K3946" s="81">
        <f t="shared" ca="1" si="1117"/>
        <v>0</v>
      </c>
      <c r="L3946" s="85">
        <f>IF(VLOOKUP(A3946,$U$12:$AD$125,8)=VLOOKUP(A3945,$U$12:$AD$125,8),0,VLOOKUP(A3946,U$12:$AD$125,8))</f>
        <v>0</v>
      </c>
      <c r="M3946" s="86">
        <f>IF(L3946&gt;0,VLOOKUP(L3946,T$12:$AC$125,7),0)</f>
        <v>0</v>
      </c>
      <c r="N3946" s="81">
        <f t="shared" si="1122"/>
        <v>0</v>
      </c>
      <c r="O3946" s="81">
        <f t="shared" ca="1" si="1118"/>
        <v>0</v>
      </c>
      <c r="P3946" s="87" t="str">
        <f t="shared" si="1119"/>
        <v>J=</v>
      </c>
      <c r="Q3946" s="88">
        <f t="shared" si="1120"/>
        <v>47050</v>
      </c>
    </row>
    <row r="3947" spans="1:17" x14ac:dyDescent="0.2">
      <c r="A3947" s="79">
        <f t="shared" si="1123"/>
        <v>47019</v>
      </c>
      <c r="B3947" s="80" t="str">
        <f t="shared" ca="1" si="1111"/>
        <v>n.d</v>
      </c>
      <c r="C3947" s="81">
        <f t="shared" ca="1" si="1112"/>
        <v>324.73130191000001</v>
      </c>
      <c r="D3947" s="82">
        <f ca="1">IF(A3947&lt;$B$1,VLOOKUP(A3947,[1]DI!$A$4:$B$15000,2,FALSE),0)</f>
        <v>0</v>
      </c>
      <c r="E3947" s="81">
        <f t="shared" ca="1" si="1113"/>
        <v>0</v>
      </c>
      <c r="F3947" s="83">
        <f t="shared" si="1121"/>
        <v>1.2</v>
      </c>
      <c r="G3947" s="84">
        <f t="shared" ca="1" si="1114"/>
        <v>1</v>
      </c>
      <c r="H3947" s="81">
        <f ca="1">TRUNC(PRODUCT(G$10:G3946),15)</f>
        <v>1.40945772534528</v>
      </c>
      <c r="I3947" s="81">
        <f t="shared" ca="1" si="1115"/>
        <v>1.40945772534528</v>
      </c>
      <c r="J3947" s="81">
        <f t="shared" ca="1" si="1116"/>
        <v>1</v>
      </c>
      <c r="K3947" s="81">
        <f t="shared" ca="1" si="1117"/>
        <v>0</v>
      </c>
      <c r="L3947" s="85">
        <f>IF(VLOOKUP(A3947,$U$12:$AD$125,8)=VLOOKUP(A3946,$U$12:$AD$125,8),0,VLOOKUP(A3947,U$12:$AD$125,8))</f>
        <v>0</v>
      </c>
      <c r="M3947" s="86">
        <f>IF(L3947&gt;0,VLOOKUP(L3947,T$12:$AC$125,7),0)</f>
        <v>0</v>
      </c>
      <c r="N3947" s="81">
        <f t="shared" si="1122"/>
        <v>0</v>
      </c>
      <c r="O3947" s="81">
        <f t="shared" ca="1" si="1118"/>
        <v>0</v>
      </c>
      <c r="P3947" s="87" t="str">
        <f t="shared" si="1119"/>
        <v>J=</v>
      </c>
      <c r="Q3947" s="88">
        <f t="shared" si="1120"/>
        <v>47050</v>
      </c>
    </row>
    <row r="3948" spans="1:17" x14ac:dyDescent="0.2">
      <c r="A3948" s="79">
        <f t="shared" si="1123"/>
        <v>47020</v>
      </c>
      <c r="B3948" s="80" t="str">
        <f t="shared" ca="1" si="1111"/>
        <v>n.d</v>
      </c>
      <c r="C3948" s="81">
        <f t="shared" ca="1" si="1112"/>
        <v>324.73130191000001</v>
      </c>
      <c r="D3948" s="82">
        <f ca="1">IF(A3948&lt;$B$1,VLOOKUP(A3948,[1]DI!$A$4:$B$15000,2,FALSE),0)</f>
        <v>0</v>
      </c>
      <c r="E3948" s="81">
        <f t="shared" ca="1" si="1113"/>
        <v>0</v>
      </c>
      <c r="F3948" s="83">
        <f t="shared" si="1121"/>
        <v>1.2</v>
      </c>
      <c r="G3948" s="84">
        <f t="shared" ca="1" si="1114"/>
        <v>1</v>
      </c>
      <c r="H3948" s="81">
        <f ca="1">TRUNC(PRODUCT(G$10:G3947),15)</f>
        <v>1.40945772534528</v>
      </c>
      <c r="I3948" s="81">
        <f t="shared" ca="1" si="1115"/>
        <v>1.40945772534528</v>
      </c>
      <c r="J3948" s="81">
        <f t="shared" ca="1" si="1116"/>
        <v>1</v>
      </c>
      <c r="K3948" s="81">
        <f t="shared" ca="1" si="1117"/>
        <v>0</v>
      </c>
      <c r="L3948" s="85">
        <f>IF(VLOOKUP(A3948,$U$12:$AD$125,8)=VLOOKUP(A3947,$U$12:$AD$125,8),0,VLOOKUP(A3948,U$12:$AD$125,8))</f>
        <v>0</v>
      </c>
      <c r="M3948" s="86">
        <f>IF(L3948&gt;0,VLOOKUP(L3948,T$12:$AC$125,7),0)</f>
        <v>0</v>
      </c>
      <c r="N3948" s="81">
        <f t="shared" si="1122"/>
        <v>0</v>
      </c>
      <c r="O3948" s="81">
        <f t="shared" ca="1" si="1118"/>
        <v>0</v>
      </c>
      <c r="P3948" s="87" t="str">
        <f t="shared" si="1119"/>
        <v>J=</v>
      </c>
      <c r="Q3948" s="88">
        <f t="shared" si="1120"/>
        <v>47050</v>
      </c>
    </row>
    <row r="3949" spans="1:17" x14ac:dyDescent="0.2">
      <c r="A3949" s="79">
        <f t="shared" si="1123"/>
        <v>47021</v>
      </c>
      <c r="B3949" s="80" t="str">
        <f t="shared" ca="1" si="1111"/>
        <v>n.d</v>
      </c>
      <c r="C3949" s="81">
        <f t="shared" ca="1" si="1112"/>
        <v>324.73130191000001</v>
      </c>
      <c r="D3949" s="82">
        <f ca="1">IF(A3949&lt;$B$1,VLOOKUP(A3949,[1]DI!$A$4:$B$15000,2,FALSE),0)</f>
        <v>0</v>
      </c>
      <c r="E3949" s="81">
        <f t="shared" ca="1" si="1113"/>
        <v>0</v>
      </c>
      <c r="F3949" s="83">
        <f t="shared" si="1121"/>
        <v>1.2</v>
      </c>
      <c r="G3949" s="84">
        <f t="shared" ca="1" si="1114"/>
        <v>1</v>
      </c>
      <c r="H3949" s="81">
        <f ca="1">TRUNC(PRODUCT(G$10:G3948),15)</f>
        <v>1.40945772534528</v>
      </c>
      <c r="I3949" s="81">
        <f t="shared" ca="1" si="1115"/>
        <v>1.40945772534528</v>
      </c>
      <c r="J3949" s="81">
        <f t="shared" ca="1" si="1116"/>
        <v>1</v>
      </c>
      <c r="K3949" s="81">
        <f t="shared" ca="1" si="1117"/>
        <v>0</v>
      </c>
      <c r="L3949" s="85">
        <f>IF(VLOOKUP(A3949,$U$12:$AD$125,8)=VLOOKUP(A3948,$U$12:$AD$125,8),0,VLOOKUP(A3949,U$12:$AD$125,8))</f>
        <v>0</v>
      </c>
      <c r="M3949" s="86">
        <f>IF(L3949&gt;0,VLOOKUP(L3949,T$12:$AC$125,7),0)</f>
        <v>0</v>
      </c>
      <c r="N3949" s="81">
        <f t="shared" si="1122"/>
        <v>0</v>
      </c>
      <c r="O3949" s="81">
        <f t="shared" ca="1" si="1118"/>
        <v>0</v>
      </c>
      <c r="P3949" s="87" t="str">
        <f t="shared" si="1119"/>
        <v>J=</v>
      </c>
      <c r="Q3949" s="88">
        <f t="shared" si="1120"/>
        <v>47050</v>
      </c>
    </row>
    <row r="3950" spans="1:17" x14ac:dyDescent="0.2">
      <c r="A3950" s="79">
        <f t="shared" si="1123"/>
        <v>47022</v>
      </c>
      <c r="B3950" s="80" t="str">
        <f t="shared" ca="1" si="1111"/>
        <v>n.d</v>
      </c>
      <c r="C3950" s="81">
        <f t="shared" ca="1" si="1112"/>
        <v>324.73130191000001</v>
      </c>
      <c r="D3950" s="82">
        <f ca="1">IF(A3950&lt;$B$1,VLOOKUP(A3950,[1]DI!$A$4:$B$15000,2,FALSE),0)</f>
        <v>0</v>
      </c>
      <c r="E3950" s="81">
        <f t="shared" ca="1" si="1113"/>
        <v>0</v>
      </c>
      <c r="F3950" s="83">
        <f t="shared" si="1121"/>
        <v>1.2</v>
      </c>
      <c r="G3950" s="84">
        <f t="shared" ca="1" si="1114"/>
        <v>1</v>
      </c>
      <c r="H3950" s="81">
        <f ca="1">TRUNC(PRODUCT(G$10:G3949),15)</f>
        <v>1.40945772534528</v>
      </c>
      <c r="I3950" s="81">
        <f t="shared" ca="1" si="1115"/>
        <v>1.40945772534528</v>
      </c>
      <c r="J3950" s="81">
        <f t="shared" ca="1" si="1116"/>
        <v>1</v>
      </c>
      <c r="K3950" s="81">
        <f t="shared" ca="1" si="1117"/>
        <v>0</v>
      </c>
      <c r="L3950" s="85">
        <f>IF(VLOOKUP(A3950,$U$12:$AD$125,8)=VLOOKUP(A3949,$U$12:$AD$125,8),0,VLOOKUP(A3950,U$12:$AD$125,8))</f>
        <v>0</v>
      </c>
      <c r="M3950" s="86">
        <f>IF(L3950&gt;0,VLOOKUP(L3950,T$12:$AC$125,7),0)</f>
        <v>0</v>
      </c>
      <c r="N3950" s="81">
        <f t="shared" si="1122"/>
        <v>0</v>
      </c>
      <c r="O3950" s="81">
        <f t="shared" ca="1" si="1118"/>
        <v>0</v>
      </c>
      <c r="P3950" s="87" t="str">
        <f t="shared" si="1119"/>
        <v>J=</v>
      </c>
      <c r="Q3950" s="88">
        <f t="shared" si="1120"/>
        <v>47050</v>
      </c>
    </row>
    <row r="3951" spans="1:17" x14ac:dyDescent="0.2">
      <c r="A3951" s="79">
        <f t="shared" si="1123"/>
        <v>47023</v>
      </c>
      <c r="B3951" s="80" t="str">
        <f t="shared" ca="1" si="1111"/>
        <v>n.d</v>
      </c>
      <c r="C3951" s="81">
        <f t="shared" ca="1" si="1112"/>
        <v>324.73130191000001</v>
      </c>
      <c r="D3951" s="82">
        <f ca="1">IF(A3951&lt;$B$1,VLOOKUP(A3951,[1]DI!$A$4:$B$15000,2,FALSE),0)</f>
        <v>0</v>
      </c>
      <c r="E3951" s="81">
        <f t="shared" ca="1" si="1113"/>
        <v>0</v>
      </c>
      <c r="F3951" s="83">
        <f t="shared" si="1121"/>
        <v>1.2</v>
      </c>
      <c r="G3951" s="84">
        <f t="shared" ca="1" si="1114"/>
        <v>1</v>
      </c>
      <c r="H3951" s="81">
        <f ca="1">TRUNC(PRODUCT(G$10:G3950),15)</f>
        <v>1.40945772534528</v>
      </c>
      <c r="I3951" s="81">
        <f t="shared" ca="1" si="1115"/>
        <v>1.40945772534528</v>
      </c>
      <c r="J3951" s="81">
        <f t="shared" ca="1" si="1116"/>
        <v>1</v>
      </c>
      <c r="K3951" s="81">
        <f t="shared" ca="1" si="1117"/>
        <v>0</v>
      </c>
      <c r="L3951" s="85">
        <f>IF(VLOOKUP(A3951,$U$12:$AD$125,8)=VLOOKUP(A3950,$U$12:$AD$125,8),0,VLOOKUP(A3951,U$12:$AD$125,8))</f>
        <v>0</v>
      </c>
      <c r="M3951" s="86">
        <f>IF(L3951&gt;0,VLOOKUP(L3951,T$12:$AC$125,7),0)</f>
        <v>0</v>
      </c>
      <c r="N3951" s="81">
        <f t="shared" si="1122"/>
        <v>0</v>
      </c>
      <c r="O3951" s="81">
        <f t="shared" ca="1" si="1118"/>
        <v>0</v>
      </c>
      <c r="P3951" s="87" t="str">
        <f t="shared" si="1119"/>
        <v>J=</v>
      </c>
      <c r="Q3951" s="88">
        <f t="shared" si="1120"/>
        <v>47050</v>
      </c>
    </row>
    <row r="3952" spans="1:17" x14ac:dyDescent="0.2">
      <c r="A3952" s="79">
        <f t="shared" si="1123"/>
        <v>47024</v>
      </c>
      <c r="B3952" s="80" t="str">
        <f t="shared" ca="1" si="1111"/>
        <v>n.d</v>
      </c>
      <c r="C3952" s="81">
        <f t="shared" ca="1" si="1112"/>
        <v>324.73130191000001</v>
      </c>
      <c r="D3952" s="82">
        <f ca="1">IF(A3952&lt;$B$1,VLOOKUP(A3952,[1]DI!$A$4:$B$15000,2,FALSE),0)</f>
        <v>0</v>
      </c>
      <c r="E3952" s="81">
        <f t="shared" ca="1" si="1113"/>
        <v>0</v>
      </c>
      <c r="F3952" s="83">
        <f t="shared" si="1121"/>
        <v>1.2</v>
      </c>
      <c r="G3952" s="84">
        <f t="shared" ca="1" si="1114"/>
        <v>1</v>
      </c>
      <c r="H3952" s="81">
        <f ca="1">TRUNC(PRODUCT(G$10:G3951),15)</f>
        <v>1.40945772534528</v>
      </c>
      <c r="I3952" s="81">
        <f t="shared" ca="1" si="1115"/>
        <v>1.40945772534528</v>
      </c>
      <c r="J3952" s="81">
        <f t="shared" ca="1" si="1116"/>
        <v>1</v>
      </c>
      <c r="K3952" s="81">
        <f t="shared" ca="1" si="1117"/>
        <v>0</v>
      </c>
      <c r="L3952" s="85">
        <f>IF(VLOOKUP(A3952,$U$12:$AD$125,8)=VLOOKUP(A3951,$U$12:$AD$125,8),0,VLOOKUP(A3952,U$12:$AD$125,8))</f>
        <v>0</v>
      </c>
      <c r="M3952" s="86">
        <f>IF(L3952&gt;0,VLOOKUP(L3952,T$12:$AC$125,7),0)</f>
        <v>0</v>
      </c>
      <c r="N3952" s="81">
        <f t="shared" si="1122"/>
        <v>0</v>
      </c>
      <c r="O3952" s="81">
        <f t="shared" ca="1" si="1118"/>
        <v>0</v>
      </c>
      <c r="P3952" s="87" t="str">
        <f t="shared" si="1119"/>
        <v>J=</v>
      </c>
      <c r="Q3952" s="88">
        <f t="shared" si="1120"/>
        <v>47050</v>
      </c>
    </row>
    <row r="3953" spans="1:17" x14ac:dyDescent="0.2">
      <c r="A3953" s="79">
        <f t="shared" si="1123"/>
        <v>47025</v>
      </c>
      <c r="B3953" s="80" t="str">
        <f t="shared" ca="1" si="1111"/>
        <v>n.d</v>
      </c>
      <c r="C3953" s="81">
        <f t="shared" ca="1" si="1112"/>
        <v>324.73130191000001</v>
      </c>
      <c r="D3953" s="82">
        <f ca="1">IF(A3953&lt;$B$1,VLOOKUP(A3953,[1]DI!$A$4:$B$15000,2,FALSE),0)</f>
        <v>0</v>
      </c>
      <c r="E3953" s="81">
        <f t="shared" ca="1" si="1113"/>
        <v>0</v>
      </c>
      <c r="F3953" s="83">
        <f t="shared" si="1121"/>
        <v>1.2</v>
      </c>
      <c r="G3953" s="84">
        <f t="shared" ca="1" si="1114"/>
        <v>1</v>
      </c>
      <c r="H3953" s="81">
        <f ca="1">TRUNC(PRODUCT(G$10:G3952),15)</f>
        <v>1.40945772534528</v>
      </c>
      <c r="I3953" s="81">
        <f t="shared" ca="1" si="1115"/>
        <v>1.40945772534528</v>
      </c>
      <c r="J3953" s="81">
        <f t="shared" ca="1" si="1116"/>
        <v>1</v>
      </c>
      <c r="K3953" s="81">
        <f t="shared" ca="1" si="1117"/>
        <v>0</v>
      </c>
      <c r="L3953" s="85">
        <f>IF(VLOOKUP(A3953,$U$12:$AD$125,8)=VLOOKUP(A3952,$U$12:$AD$125,8),0,VLOOKUP(A3953,U$12:$AD$125,8))</f>
        <v>0</v>
      </c>
      <c r="M3953" s="86">
        <f>IF(L3953&gt;0,VLOOKUP(L3953,T$12:$AC$125,7),0)</f>
        <v>0</v>
      </c>
      <c r="N3953" s="81">
        <f t="shared" si="1122"/>
        <v>0</v>
      </c>
      <c r="O3953" s="81">
        <f t="shared" ca="1" si="1118"/>
        <v>0</v>
      </c>
      <c r="P3953" s="87" t="str">
        <f t="shared" si="1119"/>
        <v>J=</v>
      </c>
      <c r="Q3953" s="88">
        <f t="shared" si="1120"/>
        <v>47050</v>
      </c>
    </row>
    <row r="3954" spans="1:17" x14ac:dyDescent="0.2">
      <c r="A3954" s="79">
        <f t="shared" si="1123"/>
        <v>47026</v>
      </c>
      <c r="B3954" s="80" t="str">
        <f t="shared" ca="1" si="1111"/>
        <v>n.d</v>
      </c>
      <c r="C3954" s="81">
        <f t="shared" ca="1" si="1112"/>
        <v>324.73130191000001</v>
      </c>
      <c r="D3954" s="82">
        <f ca="1">IF(A3954&lt;$B$1,VLOOKUP(A3954,[1]DI!$A$4:$B$15000,2,FALSE),0)</f>
        <v>0</v>
      </c>
      <c r="E3954" s="81">
        <f t="shared" ca="1" si="1113"/>
        <v>0</v>
      </c>
      <c r="F3954" s="83">
        <f t="shared" si="1121"/>
        <v>1.2</v>
      </c>
      <c r="G3954" s="84">
        <f t="shared" ca="1" si="1114"/>
        <v>1</v>
      </c>
      <c r="H3954" s="81">
        <f ca="1">TRUNC(PRODUCT(G$10:G3953),15)</f>
        <v>1.40945772534528</v>
      </c>
      <c r="I3954" s="81">
        <f t="shared" ca="1" si="1115"/>
        <v>1.40945772534528</v>
      </c>
      <c r="J3954" s="81">
        <f t="shared" ca="1" si="1116"/>
        <v>1</v>
      </c>
      <c r="K3954" s="81">
        <f t="shared" ca="1" si="1117"/>
        <v>0</v>
      </c>
      <c r="L3954" s="85">
        <f>IF(VLOOKUP(A3954,$U$12:$AD$125,8)=VLOOKUP(A3953,$U$12:$AD$125,8),0,VLOOKUP(A3954,U$12:$AD$125,8))</f>
        <v>0</v>
      </c>
      <c r="M3954" s="86">
        <f>IF(L3954&gt;0,VLOOKUP(L3954,T$12:$AC$125,7),0)</f>
        <v>0</v>
      </c>
      <c r="N3954" s="81">
        <f t="shared" si="1122"/>
        <v>0</v>
      </c>
      <c r="O3954" s="81">
        <f t="shared" ca="1" si="1118"/>
        <v>0</v>
      </c>
      <c r="P3954" s="87" t="str">
        <f t="shared" si="1119"/>
        <v>J=</v>
      </c>
      <c r="Q3954" s="88">
        <f t="shared" si="1120"/>
        <v>47050</v>
      </c>
    </row>
    <row r="3955" spans="1:17" x14ac:dyDescent="0.2">
      <c r="A3955" s="79">
        <f t="shared" si="1123"/>
        <v>47027</v>
      </c>
      <c r="B3955" s="80" t="str">
        <f t="shared" ca="1" si="1111"/>
        <v>n.d</v>
      </c>
      <c r="C3955" s="81">
        <f t="shared" ca="1" si="1112"/>
        <v>324.73130191000001</v>
      </c>
      <c r="D3955" s="82">
        <f ca="1">IF(A3955&lt;$B$1,VLOOKUP(A3955,[1]DI!$A$4:$B$15000,2,FALSE),0)</f>
        <v>0</v>
      </c>
      <c r="E3955" s="81">
        <f t="shared" ca="1" si="1113"/>
        <v>0</v>
      </c>
      <c r="F3955" s="83">
        <f t="shared" si="1121"/>
        <v>1.2</v>
      </c>
      <c r="G3955" s="84">
        <f t="shared" ca="1" si="1114"/>
        <v>1</v>
      </c>
      <c r="H3955" s="81">
        <f ca="1">TRUNC(PRODUCT(G$10:G3954),15)</f>
        <v>1.40945772534528</v>
      </c>
      <c r="I3955" s="81">
        <f t="shared" ca="1" si="1115"/>
        <v>1.40945772534528</v>
      </c>
      <c r="J3955" s="81">
        <f t="shared" ca="1" si="1116"/>
        <v>1</v>
      </c>
      <c r="K3955" s="81">
        <f t="shared" ca="1" si="1117"/>
        <v>0</v>
      </c>
      <c r="L3955" s="85">
        <f>IF(VLOOKUP(A3955,$U$12:$AD$125,8)=VLOOKUP(A3954,$U$12:$AD$125,8),0,VLOOKUP(A3955,U$12:$AD$125,8))</f>
        <v>0</v>
      </c>
      <c r="M3955" s="86">
        <f>IF(L3955&gt;0,VLOOKUP(L3955,T$12:$AC$125,7),0)</f>
        <v>0</v>
      </c>
      <c r="N3955" s="81">
        <f t="shared" si="1122"/>
        <v>0</v>
      </c>
      <c r="O3955" s="81">
        <f t="shared" ca="1" si="1118"/>
        <v>0</v>
      </c>
      <c r="P3955" s="87" t="str">
        <f t="shared" si="1119"/>
        <v>J=</v>
      </c>
      <c r="Q3955" s="88">
        <f t="shared" si="1120"/>
        <v>47050</v>
      </c>
    </row>
    <row r="3956" spans="1:17" x14ac:dyDescent="0.2">
      <c r="A3956" s="79">
        <f t="shared" si="1123"/>
        <v>47028</v>
      </c>
      <c r="B3956" s="80" t="str">
        <f t="shared" ca="1" si="1111"/>
        <v>n.d</v>
      </c>
      <c r="C3956" s="81">
        <f t="shared" ca="1" si="1112"/>
        <v>324.73130191000001</v>
      </c>
      <c r="D3956" s="82">
        <f ca="1">IF(A3956&lt;$B$1,VLOOKUP(A3956,[1]DI!$A$4:$B$15000,2,FALSE),0)</f>
        <v>0</v>
      </c>
      <c r="E3956" s="81">
        <f t="shared" ca="1" si="1113"/>
        <v>0</v>
      </c>
      <c r="F3956" s="83">
        <f t="shared" si="1121"/>
        <v>1.2</v>
      </c>
      <c r="G3956" s="84">
        <f t="shared" ca="1" si="1114"/>
        <v>1</v>
      </c>
      <c r="H3956" s="81">
        <f ca="1">TRUNC(PRODUCT(G$10:G3955),15)</f>
        <v>1.40945772534528</v>
      </c>
      <c r="I3956" s="81">
        <f t="shared" ca="1" si="1115"/>
        <v>1.40945772534528</v>
      </c>
      <c r="J3956" s="81">
        <f t="shared" ca="1" si="1116"/>
        <v>1</v>
      </c>
      <c r="K3956" s="81">
        <f t="shared" ca="1" si="1117"/>
        <v>0</v>
      </c>
      <c r="L3956" s="85">
        <f>IF(VLOOKUP(A3956,$U$12:$AD$125,8)=VLOOKUP(A3955,$U$12:$AD$125,8),0,VLOOKUP(A3956,U$12:$AD$125,8))</f>
        <v>0</v>
      </c>
      <c r="M3956" s="86">
        <f>IF(L3956&gt;0,VLOOKUP(L3956,T$12:$AC$125,7),0)</f>
        <v>0</v>
      </c>
      <c r="N3956" s="81">
        <f t="shared" si="1122"/>
        <v>0</v>
      </c>
      <c r="O3956" s="81">
        <f t="shared" ca="1" si="1118"/>
        <v>0</v>
      </c>
      <c r="P3956" s="87" t="str">
        <f t="shared" si="1119"/>
        <v>J=</v>
      </c>
      <c r="Q3956" s="88">
        <f t="shared" si="1120"/>
        <v>47050</v>
      </c>
    </row>
    <row r="3957" spans="1:17" x14ac:dyDescent="0.2">
      <c r="A3957" s="79">
        <f t="shared" si="1123"/>
        <v>47029</v>
      </c>
      <c r="B3957" s="80" t="str">
        <f t="shared" ca="1" si="1111"/>
        <v>n.d</v>
      </c>
      <c r="C3957" s="81">
        <f t="shared" ca="1" si="1112"/>
        <v>324.73130191000001</v>
      </c>
      <c r="D3957" s="82">
        <f ca="1">IF(A3957&lt;$B$1,VLOOKUP(A3957,[1]DI!$A$4:$B$15000,2,FALSE),0)</f>
        <v>0</v>
      </c>
      <c r="E3957" s="81">
        <f t="shared" ca="1" si="1113"/>
        <v>0</v>
      </c>
      <c r="F3957" s="83">
        <f t="shared" si="1121"/>
        <v>1.2</v>
      </c>
      <c r="G3957" s="84">
        <f t="shared" ca="1" si="1114"/>
        <v>1</v>
      </c>
      <c r="H3957" s="81">
        <f ca="1">TRUNC(PRODUCT(G$10:G3956),15)</f>
        <v>1.40945772534528</v>
      </c>
      <c r="I3957" s="81">
        <f t="shared" ca="1" si="1115"/>
        <v>1.40945772534528</v>
      </c>
      <c r="J3957" s="81">
        <f t="shared" ca="1" si="1116"/>
        <v>1</v>
      </c>
      <c r="K3957" s="81">
        <f t="shared" ca="1" si="1117"/>
        <v>0</v>
      </c>
      <c r="L3957" s="85">
        <f>IF(VLOOKUP(A3957,$U$12:$AD$125,8)=VLOOKUP(A3956,$U$12:$AD$125,8),0,VLOOKUP(A3957,U$12:$AD$125,8))</f>
        <v>0</v>
      </c>
      <c r="M3957" s="86">
        <f>IF(L3957&gt;0,VLOOKUP(L3957,T$12:$AC$125,7),0)</f>
        <v>0</v>
      </c>
      <c r="N3957" s="81">
        <f t="shared" si="1122"/>
        <v>0</v>
      </c>
      <c r="O3957" s="81">
        <f t="shared" ca="1" si="1118"/>
        <v>0</v>
      </c>
      <c r="P3957" s="87" t="str">
        <f t="shared" si="1119"/>
        <v>J=</v>
      </c>
      <c r="Q3957" s="88">
        <f t="shared" si="1120"/>
        <v>47050</v>
      </c>
    </row>
    <row r="3958" spans="1:17" x14ac:dyDescent="0.2">
      <c r="A3958" s="79">
        <f t="shared" si="1123"/>
        <v>47030</v>
      </c>
      <c r="B3958" s="80" t="str">
        <f t="shared" ca="1" si="1111"/>
        <v>n.d</v>
      </c>
      <c r="C3958" s="81">
        <f t="shared" ca="1" si="1112"/>
        <v>324.73130191000001</v>
      </c>
      <c r="D3958" s="82">
        <f ca="1">IF(A3958&lt;$B$1,VLOOKUP(A3958,[1]DI!$A$4:$B$15000,2,FALSE),0)</f>
        <v>0</v>
      </c>
      <c r="E3958" s="81">
        <f t="shared" ca="1" si="1113"/>
        <v>0</v>
      </c>
      <c r="F3958" s="83">
        <f t="shared" si="1121"/>
        <v>1.2</v>
      </c>
      <c r="G3958" s="84">
        <f t="shared" ca="1" si="1114"/>
        <v>1</v>
      </c>
      <c r="H3958" s="81">
        <f ca="1">TRUNC(PRODUCT(G$10:G3957),15)</f>
        <v>1.40945772534528</v>
      </c>
      <c r="I3958" s="81">
        <f t="shared" ca="1" si="1115"/>
        <v>1.40945772534528</v>
      </c>
      <c r="J3958" s="81">
        <f t="shared" ca="1" si="1116"/>
        <v>1</v>
      </c>
      <c r="K3958" s="81">
        <f t="shared" ca="1" si="1117"/>
        <v>0</v>
      </c>
      <c r="L3958" s="85">
        <f>IF(VLOOKUP(A3958,$U$12:$AD$125,8)=VLOOKUP(A3957,$U$12:$AD$125,8),0,VLOOKUP(A3958,U$12:$AD$125,8))</f>
        <v>0</v>
      </c>
      <c r="M3958" s="86">
        <f>IF(L3958&gt;0,VLOOKUP(L3958,T$12:$AC$125,7),0)</f>
        <v>0</v>
      </c>
      <c r="N3958" s="81">
        <f t="shared" si="1122"/>
        <v>0</v>
      </c>
      <c r="O3958" s="81">
        <f t="shared" ca="1" si="1118"/>
        <v>0</v>
      </c>
      <c r="P3958" s="87" t="str">
        <f t="shared" si="1119"/>
        <v>J=</v>
      </c>
      <c r="Q3958" s="88">
        <f t="shared" si="1120"/>
        <v>47050</v>
      </c>
    </row>
    <row r="3959" spans="1:17" x14ac:dyDescent="0.2">
      <c r="A3959" s="79">
        <f t="shared" si="1123"/>
        <v>47031</v>
      </c>
      <c r="B3959" s="80" t="str">
        <f t="shared" ca="1" si="1111"/>
        <v>n.d</v>
      </c>
      <c r="C3959" s="81">
        <f t="shared" ca="1" si="1112"/>
        <v>324.73130191000001</v>
      </c>
      <c r="D3959" s="82">
        <f ca="1">IF(A3959&lt;$B$1,VLOOKUP(A3959,[1]DI!$A$4:$B$15000,2,FALSE),0)</f>
        <v>0</v>
      </c>
      <c r="E3959" s="81">
        <f t="shared" ca="1" si="1113"/>
        <v>0</v>
      </c>
      <c r="F3959" s="83">
        <f t="shared" si="1121"/>
        <v>1.2</v>
      </c>
      <c r="G3959" s="84">
        <f t="shared" ca="1" si="1114"/>
        <v>1</v>
      </c>
      <c r="H3959" s="81">
        <f ca="1">TRUNC(PRODUCT(G$10:G3958),15)</f>
        <v>1.40945772534528</v>
      </c>
      <c r="I3959" s="81">
        <f t="shared" ca="1" si="1115"/>
        <v>1.40945772534528</v>
      </c>
      <c r="J3959" s="81">
        <f t="shared" ca="1" si="1116"/>
        <v>1</v>
      </c>
      <c r="K3959" s="81">
        <f t="shared" ca="1" si="1117"/>
        <v>0</v>
      </c>
      <c r="L3959" s="85">
        <f>IF(VLOOKUP(A3959,$U$12:$AD$125,8)=VLOOKUP(A3958,$U$12:$AD$125,8),0,VLOOKUP(A3959,U$12:$AD$125,8))</f>
        <v>0</v>
      </c>
      <c r="M3959" s="86">
        <f>IF(L3959&gt;0,VLOOKUP(L3959,T$12:$AC$125,7),0)</f>
        <v>0</v>
      </c>
      <c r="N3959" s="81">
        <f t="shared" si="1122"/>
        <v>0</v>
      </c>
      <c r="O3959" s="81">
        <f t="shared" ca="1" si="1118"/>
        <v>0</v>
      </c>
      <c r="P3959" s="87" t="str">
        <f t="shared" si="1119"/>
        <v>J=</v>
      </c>
      <c r="Q3959" s="88">
        <f t="shared" si="1120"/>
        <v>47050</v>
      </c>
    </row>
    <row r="3960" spans="1:17" x14ac:dyDescent="0.2">
      <c r="A3960" s="79">
        <f t="shared" si="1123"/>
        <v>47032</v>
      </c>
      <c r="B3960" s="80" t="str">
        <f t="shared" ca="1" si="1111"/>
        <v>n.d</v>
      </c>
      <c r="C3960" s="81">
        <f t="shared" ca="1" si="1112"/>
        <v>324.73130191000001</v>
      </c>
      <c r="D3960" s="82">
        <f ca="1">IF(A3960&lt;$B$1,VLOOKUP(A3960,[1]DI!$A$4:$B$15000,2,FALSE),0)</f>
        <v>0</v>
      </c>
      <c r="E3960" s="81">
        <f t="shared" ca="1" si="1113"/>
        <v>0</v>
      </c>
      <c r="F3960" s="83">
        <f t="shared" si="1121"/>
        <v>1.2</v>
      </c>
      <c r="G3960" s="84">
        <f t="shared" ca="1" si="1114"/>
        <v>1</v>
      </c>
      <c r="H3960" s="81">
        <f ca="1">TRUNC(PRODUCT(G$10:G3959),15)</f>
        <v>1.40945772534528</v>
      </c>
      <c r="I3960" s="81">
        <f t="shared" ca="1" si="1115"/>
        <v>1.40945772534528</v>
      </c>
      <c r="J3960" s="81">
        <f t="shared" ca="1" si="1116"/>
        <v>1</v>
      </c>
      <c r="K3960" s="81">
        <f t="shared" ca="1" si="1117"/>
        <v>0</v>
      </c>
      <c r="L3960" s="85">
        <f>IF(VLOOKUP(A3960,$U$12:$AD$125,8)=VLOOKUP(A3959,$U$12:$AD$125,8),0,VLOOKUP(A3960,U$12:$AD$125,8))</f>
        <v>0</v>
      </c>
      <c r="M3960" s="86">
        <f>IF(L3960&gt;0,VLOOKUP(L3960,T$12:$AC$125,7),0)</f>
        <v>0</v>
      </c>
      <c r="N3960" s="81">
        <f t="shared" si="1122"/>
        <v>0</v>
      </c>
      <c r="O3960" s="81">
        <f t="shared" ca="1" si="1118"/>
        <v>0</v>
      </c>
      <c r="P3960" s="87" t="str">
        <f t="shared" si="1119"/>
        <v>J=</v>
      </c>
      <c r="Q3960" s="88">
        <f t="shared" si="1120"/>
        <v>47050</v>
      </c>
    </row>
    <row r="3961" spans="1:17" x14ac:dyDescent="0.2">
      <c r="A3961" s="79">
        <f t="shared" si="1123"/>
        <v>47033</v>
      </c>
      <c r="B3961" s="80" t="str">
        <f t="shared" ca="1" si="1111"/>
        <v>n.d</v>
      </c>
      <c r="C3961" s="81">
        <f t="shared" ca="1" si="1112"/>
        <v>324.73130191000001</v>
      </c>
      <c r="D3961" s="82">
        <f ca="1">IF(A3961&lt;$B$1,VLOOKUP(A3961,[1]DI!$A$4:$B$15000,2,FALSE),0)</f>
        <v>0</v>
      </c>
      <c r="E3961" s="81">
        <f t="shared" ca="1" si="1113"/>
        <v>0</v>
      </c>
      <c r="F3961" s="83">
        <f t="shared" si="1121"/>
        <v>1.2</v>
      </c>
      <c r="G3961" s="84">
        <f t="shared" ca="1" si="1114"/>
        <v>1</v>
      </c>
      <c r="H3961" s="81">
        <f ca="1">TRUNC(PRODUCT(G$10:G3960),15)</f>
        <v>1.40945772534528</v>
      </c>
      <c r="I3961" s="81">
        <f t="shared" ca="1" si="1115"/>
        <v>1.40945772534528</v>
      </c>
      <c r="J3961" s="81">
        <f t="shared" ca="1" si="1116"/>
        <v>1</v>
      </c>
      <c r="K3961" s="81">
        <f t="shared" ca="1" si="1117"/>
        <v>0</v>
      </c>
      <c r="L3961" s="85">
        <f>IF(VLOOKUP(A3961,$U$12:$AD$125,8)=VLOOKUP(A3960,$U$12:$AD$125,8),0,VLOOKUP(A3961,U$12:$AD$125,8))</f>
        <v>0</v>
      </c>
      <c r="M3961" s="86">
        <f>IF(L3961&gt;0,VLOOKUP(L3961,T$12:$AC$125,7),0)</f>
        <v>0</v>
      </c>
      <c r="N3961" s="81">
        <f t="shared" si="1122"/>
        <v>0</v>
      </c>
      <c r="O3961" s="81">
        <f t="shared" ca="1" si="1118"/>
        <v>0</v>
      </c>
      <c r="P3961" s="87" t="str">
        <f t="shared" si="1119"/>
        <v>J=</v>
      </c>
      <c r="Q3961" s="88">
        <f t="shared" si="1120"/>
        <v>47050</v>
      </c>
    </row>
    <row r="3962" spans="1:17" x14ac:dyDescent="0.2">
      <c r="A3962" s="79">
        <f t="shared" si="1123"/>
        <v>47034</v>
      </c>
      <c r="B3962" s="80" t="str">
        <f t="shared" ca="1" si="1111"/>
        <v>n.d</v>
      </c>
      <c r="C3962" s="81">
        <f t="shared" ca="1" si="1112"/>
        <v>324.73130191000001</v>
      </c>
      <c r="D3962" s="82">
        <f ca="1">IF(A3962&lt;$B$1,VLOOKUP(A3962,[1]DI!$A$4:$B$15000,2,FALSE),0)</f>
        <v>0</v>
      </c>
      <c r="E3962" s="81">
        <f t="shared" ca="1" si="1113"/>
        <v>0</v>
      </c>
      <c r="F3962" s="83">
        <f t="shared" si="1121"/>
        <v>1.2</v>
      </c>
      <c r="G3962" s="84">
        <f t="shared" ca="1" si="1114"/>
        <v>1</v>
      </c>
      <c r="H3962" s="81">
        <f ca="1">TRUNC(PRODUCT(G$10:G3961),15)</f>
        <v>1.40945772534528</v>
      </c>
      <c r="I3962" s="81">
        <f t="shared" ca="1" si="1115"/>
        <v>1.40945772534528</v>
      </c>
      <c r="J3962" s="81">
        <f t="shared" ca="1" si="1116"/>
        <v>1</v>
      </c>
      <c r="K3962" s="81">
        <f t="shared" ca="1" si="1117"/>
        <v>0</v>
      </c>
      <c r="L3962" s="85">
        <f>IF(VLOOKUP(A3962,$U$12:$AD$125,8)=VLOOKUP(A3961,$U$12:$AD$125,8),0,VLOOKUP(A3962,U$12:$AD$125,8))</f>
        <v>0</v>
      </c>
      <c r="M3962" s="86">
        <f>IF(L3962&gt;0,VLOOKUP(L3962,T$12:$AC$125,7),0)</f>
        <v>0</v>
      </c>
      <c r="N3962" s="81">
        <f t="shared" si="1122"/>
        <v>0</v>
      </c>
      <c r="O3962" s="81">
        <f t="shared" ca="1" si="1118"/>
        <v>0</v>
      </c>
      <c r="P3962" s="87" t="str">
        <f t="shared" si="1119"/>
        <v>J=</v>
      </c>
      <c r="Q3962" s="88">
        <f t="shared" si="1120"/>
        <v>47050</v>
      </c>
    </row>
    <row r="3963" spans="1:17" x14ac:dyDescent="0.2">
      <c r="A3963" s="79">
        <f t="shared" si="1123"/>
        <v>47035</v>
      </c>
      <c r="B3963" s="80" t="str">
        <f t="shared" ca="1" si="1111"/>
        <v>n.d</v>
      </c>
      <c r="C3963" s="81">
        <f t="shared" ca="1" si="1112"/>
        <v>324.73130191000001</v>
      </c>
      <c r="D3963" s="82">
        <f ca="1">IF(A3963&lt;$B$1,VLOOKUP(A3963,[1]DI!$A$4:$B$15000,2,FALSE),0)</f>
        <v>0</v>
      </c>
      <c r="E3963" s="81">
        <f t="shared" ca="1" si="1113"/>
        <v>0</v>
      </c>
      <c r="F3963" s="83">
        <f t="shared" si="1121"/>
        <v>1.2</v>
      </c>
      <c r="G3963" s="84">
        <f t="shared" ca="1" si="1114"/>
        <v>1</v>
      </c>
      <c r="H3963" s="81">
        <f ca="1">TRUNC(PRODUCT(G$10:G3962),15)</f>
        <v>1.40945772534528</v>
      </c>
      <c r="I3963" s="81">
        <f t="shared" ca="1" si="1115"/>
        <v>1.40945772534528</v>
      </c>
      <c r="J3963" s="81">
        <f t="shared" ca="1" si="1116"/>
        <v>1</v>
      </c>
      <c r="K3963" s="81">
        <f t="shared" ca="1" si="1117"/>
        <v>0</v>
      </c>
      <c r="L3963" s="85">
        <f>IF(VLOOKUP(A3963,$U$12:$AD$125,8)=VLOOKUP(A3962,$U$12:$AD$125,8),0,VLOOKUP(A3963,U$12:$AD$125,8))</f>
        <v>0</v>
      </c>
      <c r="M3963" s="86">
        <f>IF(L3963&gt;0,VLOOKUP(L3963,T$12:$AC$125,7),0)</f>
        <v>0</v>
      </c>
      <c r="N3963" s="81">
        <f t="shared" si="1122"/>
        <v>0</v>
      </c>
      <c r="O3963" s="81">
        <f t="shared" ca="1" si="1118"/>
        <v>0</v>
      </c>
      <c r="P3963" s="87" t="str">
        <f t="shared" si="1119"/>
        <v>J=</v>
      </c>
      <c r="Q3963" s="88">
        <f t="shared" si="1120"/>
        <v>47050</v>
      </c>
    </row>
    <row r="3964" spans="1:17" x14ac:dyDescent="0.2">
      <c r="A3964" s="79">
        <f t="shared" si="1123"/>
        <v>47036</v>
      </c>
      <c r="B3964" s="80" t="str">
        <f t="shared" ref="B3964:B4027" ca="1" si="1124">IF(A3964&lt;=TODAY(),C3964+K3964,IF(AND(A3964&gt;TODAY(),A3964&lt;=$B$1),IF(VLOOKUP(TODAY(),$A$10:$D$5000,4,FALSE)=0,"n.d",C3964+K3964),"n.d"))</f>
        <v>n.d</v>
      </c>
      <c r="C3964" s="81">
        <f t="shared" ref="C3964:C4027" ca="1" si="1125">TRUNC(C3963-N3963,8)</f>
        <v>324.73130191000001</v>
      </c>
      <c r="D3964" s="82">
        <f ca="1">IF(A3964&lt;$B$1,VLOOKUP(A3964,[1]DI!$A$4:$B$15000,2,FALSE),0)</f>
        <v>0</v>
      </c>
      <c r="E3964" s="81">
        <f t="shared" ref="E3964:E4027" ca="1" si="1126">ROUND((((1+D3964)^(1/252)-1)),8)</f>
        <v>0</v>
      </c>
      <c r="F3964" s="83">
        <f t="shared" si="1121"/>
        <v>1.2</v>
      </c>
      <c r="G3964" s="84">
        <f t="shared" ref="G3964:G4027" ca="1" si="1127">TRUNC((1+(E3964*F3964)),15)</f>
        <v>1</v>
      </c>
      <c r="H3964" s="81">
        <f ca="1">TRUNC(PRODUCT(G$10:G3963),15)</f>
        <v>1.40945772534528</v>
      </c>
      <c r="I3964" s="81">
        <f t="shared" ref="I3964:I4027" ca="1" si="1128">IF(OR(L3963&gt;0,L3963="E"),H3963,I3963)</f>
        <v>1.40945772534528</v>
      </c>
      <c r="J3964" s="81">
        <f t="shared" ref="J3964:J4027" ca="1" si="1129">ROUND(TRUNC(H3964/I3964,15),8)</f>
        <v>1</v>
      </c>
      <c r="K3964" s="81">
        <f t="shared" ref="K3964:K4027" ca="1" si="1130">TRUNC((C3964*(J3964-1)),8)</f>
        <v>0</v>
      </c>
      <c r="L3964" s="85">
        <f>IF(VLOOKUP(A3964,$U$12:$AD$125,8)=VLOOKUP(A3963,$U$12:$AD$125,8),0,VLOOKUP(A3964,U$12:$AD$125,8))</f>
        <v>0</v>
      </c>
      <c r="M3964" s="86">
        <f>IF(L3964&gt;0,VLOOKUP(L3964,T$12:$AC$125,7),0)</f>
        <v>0</v>
      </c>
      <c r="N3964" s="81">
        <f t="shared" si="1122"/>
        <v>0</v>
      </c>
      <c r="O3964" s="81">
        <f t="shared" ref="O3964:O4027" ca="1" si="1131">(K3964+N3964)</f>
        <v>0</v>
      </c>
      <c r="P3964" s="87" t="str">
        <f t="shared" ref="P3964:P4027" si="1132">IF(L3963&gt;0,VLOOKUP(A3963,$U$12:$AD$125,9),P3963)</f>
        <v>J=</v>
      </c>
      <c r="Q3964" s="88">
        <f t="shared" ref="Q3964:Q4027" si="1133">IF(L3963&gt;0,VLOOKUP(A3963,$U$12:$AD$125,10),Q3963)</f>
        <v>47050</v>
      </c>
    </row>
    <row r="3965" spans="1:17" x14ac:dyDescent="0.2">
      <c r="A3965" s="79">
        <f t="shared" si="1123"/>
        <v>47037</v>
      </c>
      <c r="B3965" s="80" t="str">
        <f t="shared" ca="1" si="1124"/>
        <v>n.d</v>
      </c>
      <c r="C3965" s="81">
        <f t="shared" ca="1" si="1125"/>
        <v>324.73130191000001</v>
      </c>
      <c r="D3965" s="82">
        <f ca="1">IF(A3965&lt;$B$1,VLOOKUP(A3965,[1]DI!$A$4:$B$15000,2,FALSE),0)</f>
        <v>0</v>
      </c>
      <c r="E3965" s="81">
        <f t="shared" ca="1" si="1126"/>
        <v>0</v>
      </c>
      <c r="F3965" s="83">
        <f t="shared" si="1121"/>
        <v>1.2</v>
      </c>
      <c r="G3965" s="84">
        <f t="shared" ca="1" si="1127"/>
        <v>1</v>
      </c>
      <c r="H3965" s="81">
        <f ca="1">TRUNC(PRODUCT(G$10:G3964),15)</f>
        <v>1.40945772534528</v>
      </c>
      <c r="I3965" s="81">
        <f t="shared" ca="1" si="1128"/>
        <v>1.40945772534528</v>
      </c>
      <c r="J3965" s="81">
        <f t="shared" ca="1" si="1129"/>
        <v>1</v>
      </c>
      <c r="K3965" s="81">
        <f t="shared" ca="1" si="1130"/>
        <v>0</v>
      </c>
      <c r="L3965" s="85">
        <f>IF(VLOOKUP(A3965,$U$12:$AD$125,8)=VLOOKUP(A3964,$U$12:$AD$125,8),0,VLOOKUP(A3965,U$12:$AD$125,8))</f>
        <v>0</v>
      </c>
      <c r="M3965" s="86">
        <f>IF(L3965&gt;0,VLOOKUP(L3965,T$12:$AC$125,7),0)</f>
        <v>0</v>
      </c>
      <c r="N3965" s="81">
        <f t="shared" si="1122"/>
        <v>0</v>
      </c>
      <c r="O3965" s="81">
        <f t="shared" ca="1" si="1131"/>
        <v>0</v>
      </c>
      <c r="P3965" s="87" t="str">
        <f t="shared" si="1132"/>
        <v>J=</v>
      </c>
      <c r="Q3965" s="88">
        <f t="shared" si="1133"/>
        <v>47050</v>
      </c>
    </row>
    <row r="3966" spans="1:17" x14ac:dyDescent="0.2">
      <c r="A3966" s="79">
        <f t="shared" si="1123"/>
        <v>47038</v>
      </c>
      <c r="B3966" s="80" t="str">
        <f t="shared" ca="1" si="1124"/>
        <v>n.d</v>
      </c>
      <c r="C3966" s="81">
        <f t="shared" ca="1" si="1125"/>
        <v>324.73130191000001</v>
      </c>
      <c r="D3966" s="82">
        <f ca="1">IF(A3966&lt;$B$1,VLOOKUP(A3966,[1]DI!$A$4:$B$15000,2,FALSE),0)</f>
        <v>0</v>
      </c>
      <c r="E3966" s="81">
        <f t="shared" ca="1" si="1126"/>
        <v>0</v>
      </c>
      <c r="F3966" s="83">
        <f t="shared" si="1121"/>
        <v>1.2</v>
      </c>
      <c r="G3966" s="84">
        <f t="shared" ca="1" si="1127"/>
        <v>1</v>
      </c>
      <c r="H3966" s="81">
        <f ca="1">TRUNC(PRODUCT(G$10:G3965),15)</f>
        <v>1.40945772534528</v>
      </c>
      <c r="I3966" s="81">
        <f t="shared" ca="1" si="1128"/>
        <v>1.40945772534528</v>
      </c>
      <c r="J3966" s="81">
        <f t="shared" ca="1" si="1129"/>
        <v>1</v>
      </c>
      <c r="K3966" s="81">
        <f t="shared" ca="1" si="1130"/>
        <v>0</v>
      </c>
      <c r="L3966" s="85">
        <f>IF(VLOOKUP(A3966,$U$12:$AD$125,8)=VLOOKUP(A3965,$U$12:$AD$125,8),0,VLOOKUP(A3966,U$12:$AD$125,8))</f>
        <v>0</v>
      </c>
      <c r="M3966" s="86">
        <f>IF(L3966&gt;0,VLOOKUP(L3966,T$12:$AC$125,7),0)</f>
        <v>0</v>
      </c>
      <c r="N3966" s="81">
        <f t="shared" si="1122"/>
        <v>0</v>
      </c>
      <c r="O3966" s="81">
        <f t="shared" ca="1" si="1131"/>
        <v>0</v>
      </c>
      <c r="P3966" s="87" t="str">
        <f t="shared" si="1132"/>
        <v>J=</v>
      </c>
      <c r="Q3966" s="88">
        <f t="shared" si="1133"/>
        <v>47050</v>
      </c>
    </row>
    <row r="3967" spans="1:17" x14ac:dyDescent="0.2">
      <c r="A3967" s="79">
        <f t="shared" si="1123"/>
        <v>47039</v>
      </c>
      <c r="B3967" s="80" t="str">
        <f t="shared" ca="1" si="1124"/>
        <v>n.d</v>
      </c>
      <c r="C3967" s="81">
        <f t="shared" ca="1" si="1125"/>
        <v>324.73130191000001</v>
      </c>
      <c r="D3967" s="82">
        <f ca="1">IF(A3967&lt;$B$1,VLOOKUP(A3967,[1]DI!$A$4:$B$15000,2,FALSE),0)</f>
        <v>0</v>
      </c>
      <c r="E3967" s="81">
        <f t="shared" ca="1" si="1126"/>
        <v>0</v>
      </c>
      <c r="F3967" s="83">
        <f t="shared" si="1121"/>
        <v>1.2</v>
      </c>
      <c r="G3967" s="84">
        <f t="shared" ca="1" si="1127"/>
        <v>1</v>
      </c>
      <c r="H3967" s="81">
        <f ca="1">TRUNC(PRODUCT(G$10:G3966),15)</f>
        <v>1.40945772534528</v>
      </c>
      <c r="I3967" s="81">
        <f t="shared" ca="1" si="1128"/>
        <v>1.40945772534528</v>
      </c>
      <c r="J3967" s="81">
        <f t="shared" ca="1" si="1129"/>
        <v>1</v>
      </c>
      <c r="K3967" s="81">
        <f t="shared" ca="1" si="1130"/>
        <v>0</v>
      </c>
      <c r="L3967" s="85">
        <f>IF(VLOOKUP(A3967,$U$12:$AD$125,8)=VLOOKUP(A3966,$U$12:$AD$125,8),0,VLOOKUP(A3967,U$12:$AD$125,8))</f>
        <v>0</v>
      </c>
      <c r="M3967" s="86">
        <f>IF(L3967&gt;0,VLOOKUP(L3967,T$12:$AC$125,7),0)</f>
        <v>0</v>
      </c>
      <c r="N3967" s="81">
        <f t="shared" si="1122"/>
        <v>0</v>
      </c>
      <c r="O3967" s="81">
        <f t="shared" ca="1" si="1131"/>
        <v>0</v>
      </c>
      <c r="P3967" s="87" t="str">
        <f t="shared" si="1132"/>
        <v>J=</v>
      </c>
      <c r="Q3967" s="88">
        <f t="shared" si="1133"/>
        <v>47050</v>
      </c>
    </row>
    <row r="3968" spans="1:17" x14ac:dyDescent="0.2">
      <c r="A3968" s="79">
        <f t="shared" si="1123"/>
        <v>47040</v>
      </c>
      <c r="B3968" s="80" t="str">
        <f t="shared" ca="1" si="1124"/>
        <v>n.d</v>
      </c>
      <c r="C3968" s="81">
        <f t="shared" ca="1" si="1125"/>
        <v>324.73130191000001</v>
      </c>
      <c r="D3968" s="82">
        <f ca="1">IF(A3968&lt;$B$1,VLOOKUP(A3968,[1]DI!$A$4:$B$15000,2,FALSE),0)</f>
        <v>0</v>
      </c>
      <c r="E3968" s="81">
        <f t="shared" ca="1" si="1126"/>
        <v>0</v>
      </c>
      <c r="F3968" s="83">
        <f t="shared" si="1121"/>
        <v>1.2</v>
      </c>
      <c r="G3968" s="84">
        <f t="shared" ca="1" si="1127"/>
        <v>1</v>
      </c>
      <c r="H3968" s="81">
        <f ca="1">TRUNC(PRODUCT(G$10:G3967),15)</f>
        <v>1.40945772534528</v>
      </c>
      <c r="I3968" s="81">
        <f t="shared" ca="1" si="1128"/>
        <v>1.40945772534528</v>
      </c>
      <c r="J3968" s="81">
        <f t="shared" ca="1" si="1129"/>
        <v>1</v>
      </c>
      <c r="K3968" s="81">
        <f t="shared" ca="1" si="1130"/>
        <v>0</v>
      </c>
      <c r="L3968" s="85">
        <f>IF(VLOOKUP(A3968,$U$12:$AD$125,8)=VLOOKUP(A3967,$U$12:$AD$125,8),0,VLOOKUP(A3968,U$12:$AD$125,8))</f>
        <v>0</v>
      </c>
      <c r="M3968" s="86">
        <f>IF(L3968&gt;0,VLOOKUP(L3968,T$12:$AC$125,7),0)</f>
        <v>0</v>
      </c>
      <c r="N3968" s="81">
        <f t="shared" si="1122"/>
        <v>0</v>
      </c>
      <c r="O3968" s="81">
        <f t="shared" ca="1" si="1131"/>
        <v>0</v>
      </c>
      <c r="P3968" s="87" t="str">
        <f t="shared" si="1132"/>
        <v>J=</v>
      </c>
      <c r="Q3968" s="88">
        <f t="shared" si="1133"/>
        <v>47050</v>
      </c>
    </row>
    <row r="3969" spans="1:17" x14ac:dyDescent="0.2">
      <c r="A3969" s="79">
        <f t="shared" si="1123"/>
        <v>47041</v>
      </c>
      <c r="B3969" s="80" t="str">
        <f t="shared" ca="1" si="1124"/>
        <v>n.d</v>
      </c>
      <c r="C3969" s="81">
        <f t="shared" ca="1" si="1125"/>
        <v>324.73130191000001</v>
      </c>
      <c r="D3969" s="82">
        <f ca="1">IF(A3969&lt;$B$1,VLOOKUP(A3969,[1]DI!$A$4:$B$15000,2,FALSE),0)</f>
        <v>0</v>
      </c>
      <c r="E3969" s="81">
        <f t="shared" ca="1" si="1126"/>
        <v>0</v>
      </c>
      <c r="F3969" s="83">
        <f t="shared" si="1121"/>
        <v>1.2</v>
      </c>
      <c r="G3969" s="84">
        <f t="shared" ca="1" si="1127"/>
        <v>1</v>
      </c>
      <c r="H3969" s="81">
        <f ca="1">TRUNC(PRODUCT(G$10:G3968),15)</f>
        <v>1.40945772534528</v>
      </c>
      <c r="I3969" s="81">
        <f t="shared" ca="1" si="1128"/>
        <v>1.40945772534528</v>
      </c>
      <c r="J3969" s="81">
        <f t="shared" ca="1" si="1129"/>
        <v>1</v>
      </c>
      <c r="K3969" s="81">
        <f t="shared" ca="1" si="1130"/>
        <v>0</v>
      </c>
      <c r="L3969" s="85">
        <f>IF(VLOOKUP(A3969,$U$12:$AD$125,8)=VLOOKUP(A3968,$U$12:$AD$125,8),0,VLOOKUP(A3969,U$12:$AD$125,8))</f>
        <v>0</v>
      </c>
      <c r="M3969" s="86">
        <f>IF(L3969&gt;0,VLOOKUP(L3969,T$12:$AC$125,7),0)</f>
        <v>0</v>
      </c>
      <c r="N3969" s="81">
        <f t="shared" si="1122"/>
        <v>0</v>
      </c>
      <c r="O3969" s="81">
        <f t="shared" ca="1" si="1131"/>
        <v>0</v>
      </c>
      <c r="P3969" s="87" t="str">
        <f t="shared" si="1132"/>
        <v>J=</v>
      </c>
      <c r="Q3969" s="88">
        <f t="shared" si="1133"/>
        <v>47050</v>
      </c>
    </row>
    <row r="3970" spans="1:17" x14ac:dyDescent="0.2">
      <c r="A3970" s="79">
        <f t="shared" si="1123"/>
        <v>47042</v>
      </c>
      <c r="B3970" s="80" t="str">
        <f t="shared" ca="1" si="1124"/>
        <v>n.d</v>
      </c>
      <c r="C3970" s="81">
        <f t="shared" ca="1" si="1125"/>
        <v>324.73130191000001</v>
      </c>
      <c r="D3970" s="82">
        <f ca="1">IF(A3970&lt;$B$1,VLOOKUP(A3970,[1]DI!$A$4:$B$15000,2,FALSE),0)</f>
        <v>0</v>
      </c>
      <c r="E3970" s="81">
        <f t="shared" ca="1" si="1126"/>
        <v>0</v>
      </c>
      <c r="F3970" s="83">
        <f t="shared" si="1121"/>
        <v>1.2</v>
      </c>
      <c r="G3970" s="84">
        <f t="shared" ca="1" si="1127"/>
        <v>1</v>
      </c>
      <c r="H3970" s="81">
        <f ca="1">TRUNC(PRODUCT(G$10:G3969),15)</f>
        <v>1.40945772534528</v>
      </c>
      <c r="I3970" s="81">
        <f t="shared" ca="1" si="1128"/>
        <v>1.40945772534528</v>
      </c>
      <c r="J3970" s="81">
        <f t="shared" ca="1" si="1129"/>
        <v>1</v>
      </c>
      <c r="K3970" s="81">
        <f t="shared" ca="1" si="1130"/>
        <v>0</v>
      </c>
      <c r="L3970" s="85">
        <f>IF(VLOOKUP(A3970,$U$12:$AD$125,8)=VLOOKUP(A3969,$U$12:$AD$125,8),0,VLOOKUP(A3970,U$12:$AD$125,8))</f>
        <v>0</v>
      </c>
      <c r="M3970" s="86">
        <f>IF(L3970&gt;0,VLOOKUP(L3970,T$12:$AC$125,7),0)</f>
        <v>0</v>
      </c>
      <c r="N3970" s="81">
        <f t="shared" si="1122"/>
        <v>0</v>
      </c>
      <c r="O3970" s="81">
        <f t="shared" ca="1" si="1131"/>
        <v>0</v>
      </c>
      <c r="P3970" s="87" t="str">
        <f t="shared" si="1132"/>
        <v>J=</v>
      </c>
      <c r="Q3970" s="88">
        <f t="shared" si="1133"/>
        <v>47050</v>
      </c>
    </row>
    <row r="3971" spans="1:17" x14ac:dyDescent="0.2">
      <c r="A3971" s="79">
        <f t="shared" si="1123"/>
        <v>47043</v>
      </c>
      <c r="B3971" s="80" t="str">
        <f t="shared" ca="1" si="1124"/>
        <v>n.d</v>
      </c>
      <c r="C3971" s="81">
        <f t="shared" ca="1" si="1125"/>
        <v>324.73130191000001</v>
      </c>
      <c r="D3971" s="82">
        <f ca="1">IF(A3971&lt;$B$1,VLOOKUP(A3971,[1]DI!$A$4:$B$15000,2,FALSE),0)</f>
        <v>0</v>
      </c>
      <c r="E3971" s="81">
        <f t="shared" ca="1" si="1126"/>
        <v>0</v>
      </c>
      <c r="F3971" s="83">
        <f t="shared" si="1121"/>
        <v>1.2</v>
      </c>
      <c r="G3971" s="84">
        <f t="shared" ca="1" si="1127"/>
        <v>1</v>
      </c>
      <c r="H3971" s="81">
        <f ca="1">TRUNC(PRODUCT(G$10:G3970),15)</f>
        <v>1.40945772534528</v>
      </c>
      <c r="I3971" s="81">
        <f t="shared" ca="1" si="1128"/>
        <v>1.40945772534528</v>
      </c>
      <c r="J3971" s="81">
        <f t="shared" ca="1" si="1129"/>
        <v>1</v>
      </c>
      <c r="K3971" s="81">
        <f t="shared" ca="1" si="1130"/>
        <v>0</v>
      </c>
      <c r="L3971" s="85">
        <f>IF(VLOOKUP(A3971,$U$12:$AD$125,8)=VLOOKUP(A3970,$U$12:$AD$125,8),0,VLOOKUP(A3971,U$12:$AD$125,8))</f>
        <v>0</v>
      </c>
      <c r="M3971" s="86">
        <f>IF(L3971&gt;0,VLOOKUP(L3971,T$12:$AC$125,7),0)</f>
        <v>0</v>
      </c>
      <c r="N3971" s="81">
        <f t="shared" si="1122"/>
        <v>0</v>
      </c>
      <c r="O3971" s="81">
        <f t="shared" ca="1" si="1131"/>
        <v>0</v>
      </c>
      <c r="P3971" s="87" t="str">
        <f t="shared" si="1132"/>
        <v>J=</v>
      </c>
      <c r="Q3971" s="88">
        <f t="shared" si="1133"/>
        <v>47050</v>
      </c>
    </row>
    <row r="3972" spans="1:17" x14ac:dyDescent="0.2">
      <c r="A3972" s="79">
        <f t="shared" si="1123"/>
        <v>47044</v>
      </c>
      <c r="B3972" s="80" t="str">
        <f t="shared" ca="1" si="1124"/>
        <v>n.d</v>
      </c>
      <c r="C3972" s="81">
        <f t="shared" ca="1" si="1125"/>
        <v>324.73130191000001</v>
      </c>
      <c r="D3972" s="82">
        <f ca="1">IF(A3972&lt;$B$1,VLOOKUP(A3972,[1]DI!$A$4:$B$15000,2,FALSE),0)</f>
        <v>0</v>
      </c>
      <c r="E3972" s="81">
        <f t="shared" ca="1" si="1126"/>
        <v>0</v>
      </c>
      <c r="F3972" s="83">
        <f t="shared" si="1121"/>
        <v>1.2</v>
      </c>
      <c r="G3972" s="84">
        <f t="shared" ca="1" si="1127"/>
        <v>1</v>
      </c>
      <c r="H3972" s="81">
        <f ca="1">TRUNC(PRODUCT(G$10:G3971),15)</f>
        <v>1.40945772534528</v>
      </c>
      <c r="I3972" s="81">
        <f t="shared" ca="1" si="1128"/>
        <v>1.40945772534528</v>
      </c>
      <c r="J3972" s="81">
        <f t="shared" ca="1" si="1129"/>
        <v>1</v>
      </c>
      <c r="K3972" s="81">
        <f t="shared" ca="1" si="1130"/>
        <v>0</v>
      </c>
      <c r="L3972" s="85">
        <f>IF(VLOOKUP(A3972,$U$12:$AD$125,8)=VLOOKUP(A3971,$U$12:$AD$125,8),0,VLOOKUP(A3972,U$12:$AD$125,8))</f>
        <v>0</v>
      </c>
      <c r="M3972" s="86">
        <f>IF(L3972&gt;0,VLOOKUP(L3972,T$12:$AC$125,7),0)</f>
        <v>0</v>
      </c>
      <c r="N3972" s="81">
        <f t="shared" si="1122"/>
        <v>0</v>
      </c>
      <c r="O3972" s="81">
        <f t="shared" ca="1" si="1131"/>
        <v>0</v>
      </c>
      <c r="P3972" s="87" t="str">
        <f t="shared" si="1132"/>
        <v>J=</v>
      </c>
      <c r="Q3972" s="88">
        <f t="shared" si="1133"/>
        <v>47050</v>
      </c>
    </row>
    <row r="3973" spans="1:17" x14ac:dyDescent="0.2">
      <c r="A3973" s="79">
        <f t="shared" si="1123"/>
        <v>47045</v>
      </c>
      <c r="B3973" s="80" t="str">
        <f t="shared" ca="1" si="1124"/>
        <v>n.d</v>
      </c>
      <c r="C3973" s="81">
        <f t="shared" ca="1" si="1125"/>
        <v>324.73130191000001</v>
      </c>
      <c r="D3973" s="82">
        <f ca="1">IF(A3973&lt;$B$1,VLOOKUP(A3973,[1]DI!$A$4:$B$15000,2,FALSE),0)</f>
        <v>0</v>
      </c>
      <c r="E3973" s="81">
        <f t="shared" ca="1" si="1126"/>
        <v>0</v>
      </c>
      <c r="F3973" s="83">
        <f t="shared" si="1121"/>
        <v>1.2</v>
      </c>
      <c r="G3973" s="84">
        <f t="shared" ca="1" si="1127"/>
        <v>1</v>
      </c>
      <c r="H3973" s="81">
        <f ca="1">TRUNC(PRODUCT(G$10:G3972),15)</f>
        <v>1.40945772534528</v>
      </c>
      <c r="I3973" s="81">
        <f t="shared" ca="1" si="1128"/>
        <v>1.40945772534528</v>
      </c>
      <c r="J3973" s="81">
        <f t="shared" ca="1" si="1129"/>
        <v>1</v>
      </c>
      <c r="K3973" s="81">
        <f t="shared" ca="1" si="1130"/>
        <v>0</v>
      </c>
      <c r="L3973" s="85">
        <f>IF(VLOOKUP(A3973,$U$12:$AD$125,8)=VLOOKUP(A3972,$U$12:$AD$125,8),0,VLOOKUP(A3973,U$12:$AD$125,8))</f>
        <v>0</v>
      </c>
      <c r="M3973" s="86">
        <f>IF(L3973&gt;0,VLOOKUP(L3973,T$12:$AC$125,7),0)</f>
        <v>0</v>
      </c>
      <c r="N3973" s="81">
        <f t="shared" si="1122"/>
        <v>0</v>
      </c>
      <c r="O3973" s="81">
        <f t="shared" ca="1" si="1131"/>
        <v>0</v>
      </c>
      <c r="P3973" s="87" t="str">
        <f t="shared" si="1132"/>
        <v>J=</v>
      </c>
      <c r="Q3973" s="88">
        <f t="shared" si="1133"/>
        <v>47050</v>
      </c>
    </row>
    <row r="3974" spans="1:17" x14ac:dyDescent="0.2">
      <c r="A3974" s="79">
        <f t="shared" si="1123"/>
        <v>47046</v>
      </c>
      <c r="B3974" s="80" t="str">
        <f t="shared" ca="1" si="1124"/>
        <v>n.d</v>
      </c>
      <c r="C3974" s="81">
        <f t="shared" ca="1" si="1125"/>
        <v>324.73130191000001</v>
      </c>
      <c r="D3974" s="82">
        <f ca="1">IF(A3974&lt;$B$1,VLOOKUP(A3974,[1]DI!$A$4:$B$15000,2,FALSE),0)</f>
        <v>0</v>
      </c>
      <c r="E3974" s="81">
        <f t="shared" ca="1" si="1126"/>
        <v>0</v>
      </c>
      <c r="F3974" s="83">
        <f t="shared" si="1121"/>
        <v>1.2</v>
      </c>
      <c r="G3974" s="84">
        <f t="shared" ca="1" si="1127"/>
        <v>1</v>
      </c>
      <c r="H3974" s="81">
        <f ca="1">TRUNC(PRODUCT(G$10:G3973),15)</f>
        <v>1.40945772534528</v>
      </c>
      <c r="I3974" s="81">
        <f t="shared" ca="1" si="1128"/>
        <v>1.40945772534528</v>
      </c>
      <c r="J3974" s="81">
        <f t="shared" ca="1" si="1129"/>
        <v>1</v>
      </c>
      <c r="K3974" s="81">
        <f t="shared" ca="1" si="1130"/>
        <v>0</v>
      </c>
      <c r="L3974" s="85">
        <f>IF(VLOOKUP(A3974,$U$12:$AD$125,8)=VLOOKUP(A3973,$U$12:$AD$125,8),0,VLOOKUP(A3974,U$12:$AD$125,8))</f>
        <v>0</v>
      </c>
      <c r="M3974" s="86">
        <f>IF(L3974&gt;0,VLOOKUP(L3974,T$12:$AC$125,7),0)</f>
        <v>0</v>
      </c>
      <c r="N3974" s="81">
        <f t="shared" si="1122"/>
        <v>0</v>
      </c>
      <c r="O3974" s="81">
        <f t="shared" ca="1" si="1131"/>
        <v>0</v>
      </c>
      <c r="P3974" s="87" t="str">
        <f t="shared" si="1132"/>
        <v>J=</v>
      </c>
      <c r="Q3974" s="88">
        <f t="shared" si="1133"/>
        <v>47050</v>
      </c>
    </row>
    <row r="3975" spans="1:17" x14ac:dyDescent="0.2">
      <c r="A3975" s="79">
        <f t="shared" si="1123"/>
        <v>47047</v>
      </c>
      <c r="B3975" s="80" t="str">
        <f t="shared" ca="1" si="1124"/>
        <v>n.d</v>
      </c>
      <c r="C3975" s="81">
        <f t="shared" ca="1" si="1125"/>
        <v>324.73130191000001</v>
      </c>
      <c r="D3975" s="82">
        <f ca="1">IF(A3975&lt;$B$1,VLOOKUP(A3975,[1]DI!$A$4:$B$15000,2,FALSE),0)</f>
        <v>0</v>
      </c>
      <c r="E3975" s="81">
        <f t="shared" ca="1" si="1126"/>
        <v>0</v>
      </c>
      <c r="F3975" s="83">
        <f t="shared" si="1121"/>
        <v>1.2</v>
      </c>
      <c r="G3975" s="84">
        <f t="shared" ca="1" si="1127"/>
        <v>1</v>
      </c>
      <c r="H3975" s="81">
        <f ca="1">TRUNC(PRODUCT(G$10:G3974),15)</f>
        <v>1.40945772534528</v>
      </c>
      <c r="I3975" s="81">
        <f t="shared" ca="1" si="1128"/>
        <v>1.40945772534528</v>
      </c>
      <c r="J3975" s="81">
        <f t="shared" ca="1" si="1129"/>
        <v>1</v>
      </c>
      <c r="K3975" s="81">
        <f t="shared" ca="1" si="1130"/>
        <v>0</v>
      </c>
      <c r="L3975" s="85">
        <f>IF(VLOOKUP(A3975,$U$12:$AD$125,8)=VLOOKUP(A3974,$U$12:$AD$125,8),0,VLOOKUP(A3975,U$12:$AD$125,8))</f>
        <v>0</v>
      </c>
      <c r="M3975" s="86">
        <f>IF(L3975&gt;0,VLOOKUP(L3975,T$12:$AC$125,7),0)</f>
        <v>0</v>
      </c>
      <c r="N3975" s="81">
        <f t="shared" si="1122"/>
        <v>0</v>
      </c>
      <c r="O3975" s="81">
        <f t="shared" ca="1" si="1131"/>
        <v>0</v>
      </c>
      <c r="P3975" s="87" t="str">
        <f t="shared" si="1132"/>
        <v>J=</v>
      </c>
      <c r="Q3975" s="88">
        <f t="shared" si="1133"/>
        <v>47050</v>
      </c>
    </row>
    <row r="3976" spans="1:17" x14ac:dyDescent="0.2">
      <c r="A3976" s="79">
        <f t="shared" si="1123"/>
        <v>47048</v>
      </c>
      <c r="B3976" s="80" t="str">
        <f t="shared" ca="1" si="1124"/>
        <v>n.d</v>
      </c>
      <c r="C3976" s="81">
        <f t="shared" ca="1" si="1125"/>
        <v>324.73130191000001</v>
      </c>
      <c r="D3976" s="82">
        <f ca="1">IF(A3976&lt;$B$1,VLOOKUP(A3976,[1]DI!$A$4:$B$15000,2,FALSE),0)</f>
        <v>0</v>
      </c>
      <c r="E3976" s="81">
        <f t="shared" ca="1" si="1126"/>
        <v>0</v>
      </c>
      <c r="F3976" s="83">
        <f t="shared" si="1121"/>
        <v>1.2</v>
      </c>
      <c r="G3976" s="84">
        <f t="shared" ca="1" si="1127"/>
        <v>1</v>
      </c>
      <c r="H3976" s="81">
        <f ca="1">TRUNC(PRODUCT(G$10:G3975),15)</f>
        <v>1.40945772534528</v>
      </c>
      <c r="I3976" s="81">
        <f t="shared" ca="1" si="1128"/>
        <v>1.40945772534528</v>
      </c>
      <c r="J3976" s="81">
        <f t="shared" ca="1" si="1129"/>
        <v>1</v>
      </c>
      <c r="K3976" s="81">
        <f t="shared" ca="1" si="1130"/>
        <v>0</v>
      </c>
      <c r="L3976" s="85">
        <f>IF(VLOOKUP(A3976,$U$12:$AD$125,8)=VLOOKUP(A3975,$U$12:$AD$125,8),0,VLOOKUP(A3976,U$12:$AD$125,8))</f>
        <v>0</v>
      </c>
      <c r="M3976" s="86">
        <f>IF(L3976&gt;0,VLOOKUP(L3976,T$12:$AC$125,7),0)</f>
        <v>0</v>
      </c>
      <c r="N3976" s="81">
        <f t="shared" si="1122"/>
        <v>0</v>
      </c>
      <c r="O3976" s="81">
        <f t="shared" ca="1" si="1131"/>
        <v>0</v>
      </c>
      <c r="P3976" s="87" t="str">
        <f t="shared" si="1132"/>
        <v>J=</v>
      </c>
      <c r="Q3976" s="88">
        <f t="shared" si="1133"/>
        <v>47050</v>
      </c>
    </row>
    <row r="3977" spans="1:17" x14ac:dyDescent="0.2">
      <c r="A3977" s="79">
        <f t="shared" si="1123"/>
        <v>47049</v>
      </c>
      <c r="B3977" s="80" t="str">
        <f t="shared" ca="1" si="1124"/>
        <v>n.d</v>
      </c>
      <c r="C3977" s="81">
        <f t="shared" ca="1" si="1125"/>
        <v>324.73130191000001</v>
      </c>
      <c r="D3977" s="82">
        <f ca="1">IF(A3977&lt;$B$1,VLOOKUP(A3977,[1]DI!$A$4:$B$15000,2,FALSE),0)</f>
        <v>0</v>
      </c>
      <c r="E3977" s="81">
        <f t="shared" ca="1" si="1126"/>
        <v>0</v>
      </c>
      <c r="F3977" s="83">
        <f t="shared" si="1121"/>
        <v>1.2</v>
      </c>
      <c r="G3977" s="84">
        <f t="shared" ca="1" si="1127"/>
        <v>1</v>
      </c>
      <c r="H3977" s="81">
        <f ca="1">TRUNC(PRODUCT(G$10:G3976),15)</f>
        <v>1.40945772534528</v>
      </c>
      <c r="I3977" s="81">
        <f t="shared" ca="1" si="1128"/>
        <v>1.40945772534528</v>
      </c>
      <c r="J3977" s="81">
        <f t="shared" ca="1" si="1129"/>
        <v>1</v>
      </c>
      <c r="K3977" s="81">
        <f t="shared" ca="1" si="1130"/>
        <v>0</v>
      </c>
      <c r="L3977" s="85">
        <f>IF(VLOOKUP(A3977,$U$12:$AD$125,8)=VLOOKUP(A3976,$U$12:$AD$125,8),0,VLOOKUP(A3977,U$12:$AD$125,8))</f>
        <v>0</v>
      </c>
      <c r="M3977" s="86">
        <f>IF(L3977&gt;0,VLOOKUP(L3977,T$12:$AC$125,7),0)</f>
        <v>0</v>
      </c>
      <c r="N3977" s="81">
        <f t="shared" si="1122"/>
        <v>0</v>
      </c>
      <c r="O3977" s="81">
        <f t="shared" ca="1" si="1131"/>
        <v>0</v>
      </c>
      <c r="P3977" s="87" t="str">
        <f t="shared" si="1132"/>
        <v>J=</v>
      </c>
      <c r="Q3977" s="88">
        <f t="shared" si="1133"/>
        <v>47050</v>
      </c>
    </row>
    <row r="3978" spans="1:17" x14ac:dyDescent="0.2">
      <c r="A3978" s="79">
        <f t="shared" si="1123"/>
        <v>47050</v>
      </c>
      <c r="B3978" s="80" t="str">
        <f t="shared" ca="1" si="1124"/>
        <v>n.d</v>
      </c>
      <c r="C3978" s="81">
        <f t="shared" ca="1" si="1125"/>
        <v>324.73130191000001</v>
      </c>
      <c r="D3978" s="82">
        <f ca="1">IF(A3978&lt;$B$1,VLOOKUP(A3978,[1]DI!$A$4:$B$15000,2,FALSE),0)</f>
        <v>0</v>
      </c>
      <c r="E3978" s="81">
        <f t="shared" ca="1" si="1126"/>
        <v>0</v>
      </c>
      <c r="F3978" s="83">
        <f t="shared" ref="F3978:F4041" si="1134">IF(A3978&gt;$H$2,$I$3,$I$2)</f>
        <v>1.2</v>
      </c>
      <c r="G3978" s="84">
        <f t="shared" ca="1" si="1127"/>
        <v>1</v>
      </c>
      <c r="H3978" s="81">
        <f ca="1">TRUNC(PRODUCT(G$10:G3977),15)</f>
        <v>1.40945772534528</v>
      </c>
      <c r="I3978" s="81">
        <f t="shared" ca="1" si="1128"/>
        <v>1.40945772534528</v>
      </c>
      <c r="J3978" s="81">
        <f t="shared" ca="1" si="1129"/>
        <v>1</v>
      </c>
      <c r="K3978" s="81">
        <f t="shared" ca="1" si="1130"/>
        <v>0</v>
      </c>
      <c r="L3978" s="85">
        <f>IF(VLOOKUP(A3978,$U$12:$AD$125,8)=VLOOKUP(A3977,$U$12:$AD$125,8),0,VLOOKUP(A3978,U$12:$AD$125,8))</f>
        <v>14</v>
      </c>
      <c r="M3978" s="86">
        <f>IF(L3978&gt;0,VLOOKUP(L3978,T$12:$AC$125,7),0)</f>
        <v>0</v>
      </c>
      <c r="N3978" s="81">
        <f t="shared" si="1122"/>
        <v>0</v>
      </c>
      <c r="O3978" s="81">
        <f t="shared" ca="1" si="1131"/>
        <v>0</v>
      </c>
      <c r="P3978" s="87" t="str">
        <f t="shared" si="1132"/>
        <v>J=</v>
      </c>
      <c r="Q3978" s="88">
        <f t="shared" si="1133"/>
        <v>47050</v>
      </c>
    </row>
    <row r="3979" spans="1:17" x14ac:dyDescent="0.2">
      <c r="A3979" s="79">
        <f t="shared" si="1123"/>
        <v>47051</v>
      </c>
      <c r="B3979" s="80" t="str">
        <f t="shared" ca="1" si="1124"/>
        <v>n.d</v>
      </c>
      <c r="C3979" s="81">
        <f t="shared" ca="1" si="1125"/>
        <v>324.73130191000001</v>
      </c>
      <c r="D3979" s="82">
        <f ca="1">IF(A3979&lt;$B$1,VLOOKUP(A3979,[1]DI!$A$4:$B$15000,2,FALSE),0)</f>
        <v>0</v>
      </c>
      <c r="E3979" s="81">
        <f t="shared" ca="1" si="1126"/>
        <v>0</v>
      </c>
      <c r="F3979" s="83">
        <f t="shared" si="1134"/>
        <v>1.2</v>
      </c>
      <c r="G3979" s="84">
        <f t="shared" ca="1" si="1127"/>
        <v>1</v>
      </c>
      <c r="H3979" s="81">
        <f ca="1">TRUNC(PRODUCT(G$10:G3978),15)</f>
        <v>1.40945772534528</v>
      </c>
      <c r="I3979" s="81">
        <f t="shared" ca="1" si="1128"/>
        <v>1.40945772534528</v>
      </c>
      <c r="J3979" s="81">
        <f t="shared" ca="1" si="1129"/>
        <v>1</v>
      </c>
      <c r="K3979" s="81">
        <f t="shared" ca="1" si="1130"/>
        <v>0</v>
      </c>
      <c r="L3979" s="85">
        <f>IF(VLOOKUP(A3979,$U$12:$AD$125,8)=VLOOKUP(A3978,$U$12:$AD$125,8),0,VLOOKUP(A3979,U$12:$AD$125,8))</f>
        <v>0</v>
      </c>
      <c r="M3979" s="86">
        <f>IF(L3979&gt;0,VLOOKUP(L3979,T$12:$AC$125,7),0)</f>
        <v>0</v>
      </c>
      <c r="N3979" s="81">
        <f t="shared" ref="N3979:N4042" si="1135">IF(M3979&gt;0,(C3979*M3979),0)</f>
        <v>0</v>
      </c>
      <c r="O3979" s="81">
        <f t="shared" ca="1" si="1131"/>
        <v>0</v>
      </c>
      <c r="P3979" s="87" t="str">
        <f t="shared" si="1132"/>
        <v>A+J=</v>
      </c>
      <c r="Q3979" s="88">
        <f t="shared" si="1133"/>
        <v>47232</v>
      </c>
    </row>
    <row r="3980" spans="1:17" x14ac:dyDescent="0.2">
      <c r="A3980" s="79">
        <f t="shared" si="1123"/>
        <v>47052</v>
      </c>
      <c r="B3980" s="80" t="str">
        <f t="shared" ca="1" si="1124"/>
        <v>n.d</v>
      </c>
      <c r="C3980" s="81">
        <f t="shared" ca="1" si="1125"/>
        <v>324.73130191000001</v>
      </c>
      <c r="D3980" s="82">
        <f ca="1">IF(A3980&lt;$B$1,VLOOKUP(A3980,[1]DI!$A$4:$B$15000,2,FALSE),0)</f>
        <v>0</v>
      </c>
      <c r="E3980" s="81">
        <f t="shared" ca="1" si="1126"/>
        <v>0</v>
      </c>
      <c r="F3980" s="83">
        <f t="shared" si="1134"/>
        <v>1.2</v>
      </c>
      <c r="G3980" s="84">
        <f t="shared" ca="1" si="1127"/>
        <v>1</v>
      </c>
      <c r="H3980" s="81">
        <f ca="1">TRUNC(PRODUCT(G$10:G3979),15)</f>
        <v>1.40945772534528</v>
      </c>
      <c r="I3980" s="81">
        <f t="shared" ca="1" si="1128"/>
        <v>1.40945772534528</v>
      </c>
      <c r="J3980" s="81">
        <f t="shared" ca="1" si="1129"/>
        <v>1</v>
      </c>
      <c r="K3980" s="81">
        <f t="shared" ca="1" si="1130"/>
        <v>0</v>
      </c>
      <c r="L3980" s="85">
        <f>IF(VLOOKUP(A3980,$U$12:$AD$125,8)=VLOOKUP(A3979,$U$12:$AD$125,8),0,VLOOKUP(A3980,U$12:$AD$125,8))</f>
        <v>0</v>
      </c>
      <c r="M3980" s="86">
        <f>IF(L3980&gt;0,VLOOKUP(L3980,T$12:$AC$125,7),0)</f>
        <v>0</v>
      </c>
      <c r="N3980" s="81">
        <f t="shared" si="1135"/>
        <v>0</v>
      </c>
      <c r="O3980" s="81">
        <f t="shared" ca="1" si="1131"/>
        <v>0</v>
      </c>
      <c r="P3980" s="87" t="str">
        <f t="shared" si="1132"/>
        <v>A+J=</v>
      </c>
      <c r="Q3980" s="88">
        <f t="shared" si="1133"/>
        <v>47232</v>
      </c>
    </row>
    <row r="3981" spans="1:17" x14ac:dyDescent="0.2">
      <c r="A3981" s="79">
        <f t="shared" si="1123"/>
        <v>47053</v>
      </c>
      <c r="B3981" s="80" t="str">
        <f t="shared" ca="1" si="1124"/>
        <v>n.d</v>
      </c>
      <c r="C3981" s="81">
        <f t="shared" ca="1" si="1125"/>
        <v>324.73130191000001</v>
      </c>
      <c r="D3981" s="82">
        <f ca="1">IF(A3981&lt;$B$1,VLOOKUP(A3981,[1]DI!$A$4:$B$15000,2,FALSE),0)</f>
        <v>0</v>
      </c>
      <c r="E3981" s="81">
        <f t="shared" ca="1" si="1126"/>
        <v>0</v>
      </c>
      <c r="F3981" s="83">
        <f t="shared" si="1134"/>
        <v>1.2</v>
      </c>
      <c r="G3981" s="84">
        <f t="shared" ca="1" si="1127"/>
        <v>1</v>
      </c>
      <c r="H3981" s="81">
        <f ca="1">TRUNC(PRODUCT(G$10:G3980),15)</f>
        <v>1.40945772534528</v>
      </c>
      <c r="I3981" s="81">
        <f t="shared" ca="1" si="1128"/>
        <v>1.40945772534528</v>
      </c>
      <c r="J3981" s="81">
        <f t="shared" ca="1" si="1129"/>
        <v>1</v>
      </c>
      <c r="K3981" s="81">
        <f t="shared" ca="1" si="1130"/>
        <v>0</v>
      </c>
      <c r="L3981" s="85">
        <f>IF(VLOOKUP(A3981,$U$12:$AD$125,8)=VLOOKUP(A3980,$U$12:$AD$125,8),0,VLOOKUP(A3981,U$12:$AD$125,8))</f>
        <v>0</v>
      </c>
      <c r="M3981" s="86">
        <f>IF(L3981&gt;0,VLOOKUP(L3981,T$12:$AC$125,7),0)</f>
        <v>0</v>
      </c>
      <c r="N3981" s="81">
        <f t="shared" si="1135"/>
        <v>0</v>
      </c>
      <c r="O3981" s="81">
        <f t="shared" ca="1" si="1131"/>
        <v>0</v>
      </c>
      <c r="P3981" s="87" t="str">
        <f t="shared" si="1132"/>
        <v>A+J=</v>
      </c>
      <c r="Q3981" s="88">
        <f t="shared" si="1133"/>
        <v>47232</v>
      </c>
    </row>
    <row r="3982" spans="1:17" x14ac:dyDescent="0.2">
      <c r="A3982" s="79">
        <f t="shared" ref="A3982:A4045" si="1136">(A3981+1)</f>
        <v>47054</v>
      </c>
      <c r="B3982" s="80" t="str">
        <f t="shared" ca="1" si="1124"/>
        <v>n.d</v>
      </c>
      <c r="C3982" s="81">
        <f t="shared" ca="1" si="1125"/>
        <v>324.73130191000001</v>
      </c>
      <c r="D3982" s="82">
        <f ca="1">IF(A3982&lt;$B$1,VLOOKUP(A3982,[1]DI!$A$4:$B$15000,2,FALSE),0)</f>
        <v>0</v>
      </c>
      <c r="E3982" s="81">
        <f t="shared" ca="1" si="1126"/>
        <v>0</v>
      </c>
      <c r="F3982" s="83">
        <f t="shared" si="1134"/>
        <v>1.2</v>
      </c>
      <c r="G3982" s="84">
        <f t="shared" ca="1" si="1127"/>
        <v>1</v>
      </c>
      <c r="H3982" s="81">
        <f ca="1">TRUNC(PRODUCT(G$10:G3981),15)</f>
        <v>1.40945772534528</v>
      </c>
      <c r="I3982" s="81">
        <f t="shared" ca="1" si="1128"/>
        <v>1.40945772534528</v>
      </c>
      <c r="J3982" s="81">
        <f t="shared" ca="1" si="1129"/>
        <v>1</v>
      </c>
      <c r="K3982" s="81">
        <f t="shared" ca="1" si="1130"/>
        <v>0</v>
      </c>
      <c r="L3982" s="85">
        <f>IF(VLOOKUP(A3982,$U$12:$AD$125,8)=VLOOKUP(A3981,$U$12:$AD$125,8),0,VLOOKUP(A3982,U$12:$AD$125,8))</f>
        <v>0</v>
      </c>
      <c r="M3982" s="86">
        <f>IF(L3982&gt;0,VLOOKUP(L3982,T$12:$AC$125,7),0)</f>
        <v>0</v>
      </c>
      <c r="N3982" s="81">
        <f t="shared" si="1135"/>
        <v>0</v>
      </c>
      <c r="O3982" s="81">
        <f t="shared" ca="1" si="1131"/>
        <v>0</v>
      </c>
      <c r="P3982" s="87" t="str">
        <f t="shared" si="1132"/>
        <v>A+J=</v>
      </c>
      <c r="Q3982" s="88">
        <f t="shared" si="1133"/>
        <v>47232</v>
      </c>
    </row>
    <row r="3983" spans="1:17" x14ac:dyDescent="0.2">
      <c r="A3983" s="79">
        <f t="shared" si="1136"/>
        <v>47055</v>
      </c>
      <c r="B3983" s="80" t="str">
        <f t="shared" ca="1" si="1124"/>
        <v>n.d</v>
      </c>
      <c r="C3983" s="81">
        <f t="shared" ca="1" si="1125"/>
        <v>324.73130191000001</v>
      </c>
      <c r="D3983" s="82">
        <f ca="1">IF(A3983&lt;$B$1,VLOOKUP(A3983,[1]DI!$A$4:$B$15000,2,FALSE),0)</f>
        <v>0</v>
      </c>
      <c r="E3983" s="81">
        <f t="shared" ca="1" si="1126"/>
        <v>0</v>
      </c>
      <c r="F3983" s="83">
        <f t="shared" si="1134"/>
        <v>1.2</v>
      </c>
      <c r="G3983" s="84">
        <f t="shared" ca="1" si="1127"/>
        <v>1</v>
      </c>
      <c r="H3983" s="81">
        <f ca="1">TRUNC(PRODUCT(G$10:G3982),15)</f>
        <v>1.40945772534528</v>
      </c>
      <c r="I3983" s="81">
        <f t="shared" ca="1" si="1128"/>
        <v>1.40945772534528</v>
      </c>
      <c r="J3983" s="81">
        <f t="shared" ca="1" si="1129"/>
        <v>1</v>
      </c>
      <c r="K3983" s="81">
        <f t="shared" ca="1" si="1130"/>
        <v>0</v>
      </c>
      <c r="L3983" s="85">
        <f>IF(VLOOKUP(A3983,$U$12:$AD$125,8)=VLOOKUP(A3982,$U$12:$AD$125,8),0,VLOOKUP(A3983,U$12:$AD$125,8))</f>
        <v>0</v>
      </c>
      <c r="M3983" s="86">
        <f>IF(L3983&gt;0,VLOOKUP(L3983,T$12:$AC$125,7),0)</f>
        <v>0</v>
      </c>
      <c r="N3983" s="81">
        <f t="shared" si="1135"/>
        <v>0</v>
      </c>
      <c r="O3983" s="81">
        <f t="shared" ca="1" si="1131"/>
        <v>0</v>
      </c>
      <c r="P3983" s="87" t="str">
        <f t="shared" si="1132"/>
        <v>A+J=</v>
      </c>
      <c r="Q3983" s="88">
        <f t="shared" si="1133"/>
        <v>47232</v>
      </c>
    </row>
    <row r="3984" spans="1:17" x14ac:dyDescent="0.2">
      <c r="A3984" s="79">
        <f t="shared" si="1136"/>
        <v>47056</v>
      </c>
      <c r="B3984" s="80" t="str">
        <f t="shared" ca="1" si="1124"/>
        <v>n.d</v>
      </c>
      <c r="C3984" s="81">
        <f t="shared" ca="1" si="1125"/>
        <v>324.73130191000001</v>
      </c>
      <c r="D3984" s="82">
        <f ca="1">IF(A3984&lt;$B$1,VLOOKUP(A3984,[1]DI!$A$4:$B$15000,2,FALSE),0)</f>
        <v>0</v>
      </c>
      <c r="E3984" s="81">
        <f t="shared" ca="1" si="1126"/>
        <v>0</v>
      </c>
      <c r="F3984" s="83">
        <f t="shared" si="1134"/>
        <v>1.2</v>
      </c>
      <c r="G3984" s="84">
        <f t="shared" ca="1" si="1127"/>
        <v>1</v>
      </c>
      <c r="H3984" s="81">
        <f ca="1">TRUNC(PRODUCT(G$10:G3983),15)</f>
        <v>1.40945772534528</v>
      </c>
      <c r="I3984" s="81">
        <f t="shared" ca="1" si="1128"/>
        <v>1.40945772534528</v>
      </c>
      <c r="J3984" s="81">
        <f t="shared" ca="1" si="1129"/>
        <v>1</v>
      </c>
      <c r="K3984" s="81">
        <f t="shared" ca="1" si="1130"/>
        <v>0</v>
      </c>
      <c r="L3984" s="85">
        <f>IF(VLOOKUP(A3984,$U$12:$AD$125,8)=VLOOKUP(A3983,$U$12:$AD$125,8),0,VLOOKUP(A3984,U$12:$AD$125,8))</f>
        <v>0</v>
      </c>
      <c r="M3984" s="86">
        <f>IF(L3984&gt;0,VLOOKUP(L3984,T$12:$AC$125,7),0)</f>
        <v>0</v>
      </c>
      <c r="N3984" s="81">
        <f t="shared" si="1135"/>
        <v>0</v>
      </c>
      <c r="O3984" s="81">
        <f t="shared" ca="1" si="1131"/>
        <v>0</v>
      </c>
      <c r="P3984" s="87" t="str">
        <f t="shared" si="1132"/>
        <v>A+J=</v>
      </c>
      <c r="Q3984" s="88">
        <f t="shared" si="1133"/>
        <v>47232</v>
      </c>
    </row>
    <row r="3985" spans="1:17" x14ac:dyDescent="0.2">
      <c r="A3985" s="79">
        <f t="shared" si="1136"/>
        <v>47057</v>
      </c>
      <c r="B3985" s="80" t="str">
        <f t="shared" ca="1" si="1124"/>
        <v>n.d</v>
      </c>
      <c r="C3985" s="81">
        <f t="shared" ca="1" si="1125"/>
        <v>324.73130191000001</v>
      </c>
      <c r="D3985" s="82">
        <f ca="1">IF(A3985&lt;$B$1,VLOOKUP(A3985,[1]DI!$A$4:$B$15000,2,FALSE),0)</f>
        <v>0</v>
      </c>
      <c r="E3985" s="81">
        <f t="shared" ca="1" si="1126"/>
        <v>0</v>
      </c>
      <c r="F3985" s="83">
        <f t="shared" si="1134"/>
        <v>1.2</v>
      </c>
      <c r="G3985" s="84">
        <f t="shared" ca="1" si="1127"/>
        <v>1</v>
      </c>
      <c r="H3985" s="81">
        <f ca="1">TRUNC(PRODUCT(G$10:G3984),15)</f>
        <v>1.40945772534528</v>
      </c>
      <c r="I3985" s="81">
        <f t="shared" ca="1" si="1128"/>
        <v>1.40945772534528</v>
      </c>
      <c r="J3985" s="81">
        <f t="shared" ca="1" si="1129"/>
        <v>1</v>
      </c>
      <c r="K3985" s="81">
        <f t="shared" ca="1" si="1130"/>
        <v>0</v>
      </c>
      <c r="L3985" s="85">
        <f>IF(VLOOKUP(A3985,$U$12:$AD$125,8)=VLOOKUP(A3984,$U$12:$AD$125,8),0,VLOOKUP(A3985,U$12:$AD$125,8))</f>
        <v>0</v>
      </c>
      <c r="M3985" s="86">
        <f>IF(L3985&gt;0,VLOOKUP(L3985,T$12:$AC$125,7),0)</f>
        <v>0</v>
      </c>
      <c r="N3985" s="81">
        <f t="shared" si="1135"/>
        <v>0</v>
      </c>
      <c r="O3985" s="81">
        <f t="shared" ca="1" si="1131"/>
        <v>0</v>
      </c>
      <c r="P3985" s="87" t="str">
        <f t="shared" si="1132"/>
        <v>A+J=</v>
      </c>
      <c r="Q3985" s="88">
        <f t="shared" si="1133"/>
        <v>47232</v>
      </c>
    </row>
    <row r="3986" spans="1:17" x14ac:dyDescent="0.2">
      <c r="A3986" s="79">
        <f t="shared" si="1136"/>
        <v>47058</v>
      </c>
      <c r="B3986" s="80" t="str">
        <f t="shared" ca="1" si="1124"/>
        <v>n.d</v>
      </c>
      <c r="C3986" s="81">
        <f t="shared" ca="1" si="1125"/>
        <v>324.73130191000001</v>
      </c>
      <c r="D3986" s="82">
        <f ca="1">IF(A3986&lt;$B$1,VLOOKUP(A3986,[1]DI!$A$4:$B$15000,2,FALSE),0)</f>
        <v>0</v>
      </c>
      <c r="E3986" s="81">
        <f t="shared" ca="1" si="1126"/>
        <v>0</v>
      </c>
      <c r="F3986" s="83">
        <f t="shared" si="1134"/>
        <v>1.2</v>
      </c>
      <c r="G3986" s="84">
        <f t="shared" ca="1" si="1127"/>
        <v>1</v>
      </c>
      <c r="H3986" s="81">
        <f ca="1">TRUNC(PRODUCT(G$10:G3985),15)</f>
        <v>1.40945772534528</v>
      </c>
      <c r="I3986" s="81">
        <f t="shared" ca="1" si="1128"/>
        <v>1.40945772534528</v>
      </c>
      <c r="J3986" s="81">
        <f t="shared" ca="1" si="1129"/>
        <v>1</v>
      </c>
      <c r="K3986" s="81">
        <f t="shared" ca="1" si="1130"/>
        <v>0</v>
      </c>
      <c r="L3986" s="85">
        <f>IF(VLOOKUP(A3986,$U$12:$AD$125,8)=VLOOKUP(A3985,$U$12:$AD$125,8),0,VLOOKUP(A3986,U$12:$AD$125,8))</f>
        <v>0</v>
      </c>
      <c r="M3986" s="86">
        <f>IF(L3986&gt;0,VLOOKUP(L3986,T$12:$AC$125,7),0)</f>
        <v>0</v>
      </c>
      <c r="N3986" s="81">
        <f t="shared" si="1135"/>
        <v>0</v>
      </c>
      <c r="O3986" s="81">
        <f t="shared" ca="1" si="1131"/>
        <v>0</v>
      </c>
      <c r="P3986" s="87" t="str">
        <f t="shared" si="1132"/>
        <v>A+J=</v>
      </c>
      <c r="Q3986" s="88">
        <f t="shared" si="1133"/>
        <v>47232</v>
      </c>
    </row>
    <row r="3987" spans="1:17" x14ac:dyDescent="0.2">
      <c r="A3987" s="79">
        <f t="shared" si="1136"/>
        <v>47059</v>
      </c>
      <c r="B3987" s="80" t="str">
        <f t="shared" ca="1" si="1124"/>
        <v>n.d</v>
      </c>
      <c r="C3987" s="81">
        <f t="shared" ca="1" si="1125"/>
        <v>324.73130191000001</v>
      </c>
      <c r="D3987" s="82">
        <f ca="1">IF(A3987&lt;$B$1,VLOOKUP(A3987,[1]DI!$A$4:$B$15000,2,FALSE),0)</f>
        <v>0</v>
      </c>
      <c r="E3987" s="81">
        <f t="shared" ca="1" si="1126"/>
        <v>0</v>
      </c>
      <c r="F3987" s="83">
        <f t="shared" si="1134"/>
        <v>1.2</v>
      </c>
      <c r="G3987" s="84">
        <f t="shared" ca="1" si="1127"/>
        <v>1</v>
      </c>
      <c r="H3987" s="81">
        <f ca="1">TRUNC(PRODUCT(G$10:G3986),15)</f>
        <v>1.40945772534528</v>
      </c>
      <c r="I3987" s="81">
        <f t="shared" ca="1" si="1128"/>
        <v>1.40945772534528</v>
      </c>
      <c r="J3987" s="81">
        <f t="shared" ca="1" si="1129"/>
        <v>1</v>
      </c>
      <c r="K3987" s="81">
        <f t="shared" ca="1" si="1130"/>
        <v>0</v>
      </c>
      <c r="L3987" s="85">
        <f>IF(VLOOKUP(A3987,$U$12:$AD$125,8)=VLOOKUP(A3986,$U$12:$AD$125,8),0,VLOOKUP(A3987,U$12:$AD$125,8))</f>
        <v>0</v>
      </c>
      <c r="M3987" s="86">
        <f>IF(L3987&gt;0,VLOOKUP(L3987,T$12:$AC$125,7),0)</f>
        <v>0</v>
      </c>
      <c r="N3987" s="81">
        <f t="shared" si="1135"/>
        <v>0</v>
      </c>
      <c r="O3987" s="81">
        <f t="shared" ca="1" si="1131"/>
        <v>0</v>
      </c>
      <c r="P3987" s="87" t="str">
        <f t="shared" si="1132"/>
        <v>A+J=</v>
      </c>
      <c r="Q3987" s="88">
        <f t="shared" si="1133"/>
        <v>47232</v>
      </c>
    </row>
    <row r="3988" spans="1:17" x14ac:dyDescent="0.2">
      <c r="A3988" s="79">
        <f t="shared" si="1136"/>
        <v>47060</v>
      </c>
      <c r="B3988" s="80" t="str">
        <f t="shared" ca="1" si="1124"/>
        <v>n.d</v>
      </c>
      <c r="C3988" s="81">
        <f t="shared" ca="1" si="1125"/>
        <v>324.73130191000001</v>
      </c>
      <c r="D3988" s="82">
        <f ca="1">IF(A3988&lt;$B$1,VLOOKUP(A3988,[1]DI!$A$4:$B$15000,2,FALSE),0)</f>
        <v>0</v>
      </c>
      <c r="E3988" s="81">
        <f t="shared" ca="1" si="1126"/>
        <v>0</v>
      </c>
      <c r="F3988" s="83">
        <f t="shared" si="1134"/>
        <v>1.2</v>
      </c>
      <c r="G3988" s="84">
        <f t="shared" ca="1" si="1127"/>
        <v>1</v>
      </c>
      <c r="H3988" s="81">
        <f ca="1">TRUNC(PRODUCT(G$10:G3987),15)</f>
        <v>1.40945772534528</v>
      </c>
      <c r="I3988" s="81">
        <f t="shared" ca="1" si="1128"/>
        <v>1.40945772534528</v>
      </c>
      <c r="J3988" s="81">
        <f t="shared" ca="1" si="1129"/>
        <v>1</v>
      </c>
      <c r="K3988" s="81">
        <f t="shared" ca="1" si="1130"/>
        <v>0</v>
      </c>
      <c r="L3988" s="85">
        <f>IF(VLOOKUP(A3988,$U$12:$AD$125,8)=VLOOKUP(A3987,$U$12:$AD$125,8),0,VLOOKUP(A3988,U$12:$AD$125,8))</f>
        <v>0</v>
      </c>
      <c r="M3988" s="86">
        <f>IF(L3988&gt;0,VLOOKUP(L3988,T$12:$AC$125,7),0)</f>
        <v>0</v>
      </c>
      <c r="N3988" s="81">
        <f t="shared" si="1135"/>
        <v>0</v>
      </c>
      <c r="O3988" s="81">
        <f t="shared" ca="1" si="1131"/>
        <v>0</v>
      </c>
      <c r="P3988" s="87" t="str">
        <f t="shared" si="1132"/>
        <v>A+J=</v>
      </c>
      <c r="Q3988" s="88">
        <f t="shared" si="1133"/>
        <v>47232</v>
      </c>
    </row>
    <row r="3989" spans="1:17" x14ac:dyDescent="0.2">
      <c r="A3989" s="79">
        <f t="shared" si="1136"/>
        <v>47061</v>
      </c>
      <c r="B3989" s="80" t="str">
        <f t="shared" ca="1" si="1124"/>
        <v>n.d</v>
      </c>
      <c r="C3989" s="81">
        <f t="shared" ca="1" si="1125"/>
        <v>324.73130191000001</v>
      </c>
      <c r="D3989" s="82">
        <f ca="1">IF(A3989&lt;$B$1,VLOOKUP(A3989,[1]DI!$A$4:$B$15000,2,FALSE),0)</f>
        <v>0</v>
      </c>
      <c r="E3989" s="81">
        <f t="shared" ca="1" si="1126"/>
        <v>0</v>
      </c>
      <c r="F3989" s="83">
        <f t="shared" si="1134"/>
        <v>1.2</v>
      </c>
      <c r="G3989" s="84">
        <f t="shared" ca="1" si="1127"/>
        <v>1</v>
      </c>
      <c r="H3989" s="81">
        <f ca="1">TRUNC(PRODUCT(G$10:G3988),15)</f>
        <v>1.40945772534528</v>
      </c>
      <c r="I3989" s="81">
        <f t="shared" ca="1" si="1128"/>
        <v>1.40945772534528</v>
      </c>
      <c r="J3989" s="81">
        <f t="shared" ca="1" si="1129"/>
        <v>1</v>
      </c>
      <c r="K3989" s="81">
        <f t="shared" ca="1" si="1130"/>
        <v>0</v>
      </c>
      <c r="L3989" s="85">
        <f>IF(VLOOKUP(A3989,$U$12:$AD$125,8)=VLOOKUP(A3988,$U$12:$AD$125,8),0,VLOOKUP(A3989,U$12:$AD$125,8))</f>
        <v>0</v>
      </c>
      <c r="M3989" s="86">
        <f>IF(L3989&gt;0,VLOOKUP(L3989,T$12:$AC$125,7),0)</f>
        <v>0</v>
      </c>
      <c r="N3989" s="81">
        <f t="shared" si="1135"/>
        <v>0</v>
      </c>
      <c r="O3989" s="81">
        <f t="shared" ca="1" si="1131"/>
        <v>0</v>
      </c>
      <c r="P3989" s="87" t="str">
        <f t="shared" si="1132"/>
        <v>A+J=</v>
      </c>
      <c r="Q3989" s="88">
        <f t="shared" si="1133"/>
        <v>47232</v>
      </c>
    </row>
    <row r="3990" spans="1:17" x14ac:dyDescent="0.2">
      <c r="A3990" s="79">
        <f t="shared" si="1136"/>
        <v>47062</v>
      </c>
      <c r="B3990" s="80" t="str">
        <f t="shared" ca="1" si="1124"/>
        <v>n.d</v>
      </c>
      <c r="C3990" s="81">
        <f t="shared" ca="1" si="1125"/>
        <v>324.73130191000001</v>
      </c>
      <c r="D3990" s="82">
        <f ca="1">IF(A3990&lt;$B$1,VLOOKUP(A3990,[1]DI!$A$4:$B$15000,2,FALSE),0)</f>
        <v>0</v>
      </c>
      <c r="E3990" s="81">
        <f t="shared" ca="1" si="1126"/>
        <v>0</v>
      </c>
      <c r="F3990" s="83">
        <f t="shared" si="1134"/>
        <v>1.2</v>
      </c>
      <c r="G3990" s="84">
        <f t="shared" ca="1" si="1127"/>
        <v>1</v>
      </c>
      <c r="H3990" s="81">
        <f ca="1">TRUNC(PRODUCT(G$10:G3989),15)</f>
        <v>1.40945772534528</v>
      </c>
      <c r="I3990" s="81">
        <f t="shared" ca="1" si="1128"/>
        <v>1.40945772534528</v>
      </c>
      <c r="J3990" s="81">
        <f t="shared" ca="1" si="1129"/>
        <v>1</v>
      </c>
      <c r="K3990" s="81">
        <f t="shared" ca="1" si="1130"/>
        <v>0</v>
      </c>
      <c r="L3990" s="85">
        <f>IF(VLOOKUP(A3990,$U$12:$AD$125,8)=VLOOKUP(A3989,$U$12:$AD$125,8),0,VLOOKUP(A3990,U$12:$AD$125,8))</f>
        <v>0</v>
      </c>
      <c r="M3990" s="86">
        <f>IF(L3990&gt;0,VLOOKUP(L3990,T$12:$AC$125,7),0)</f>
        <v>0</v>
      </c>
      <c r="N3990" s="81">
        <f t="shared" si="1135"/>
        <v>0</v>
      </c>
      <c r="O3990" s="81">
        <f t="shared" ca="1" si="1131"/>
        <v>0</v>
      </c>
      <c r="P3990" s="87" t="str">
        <f t="shared" si="1132"/>
        <v>A+J=</v>
      </c>
      <c r="Q3990" s="88">
        <f t="shared" si="1133"/>
        <v>47232</v>
      </c>
    </row>
    <row r="3991" spans="1:17" x14ac:dyDescent="0.2">
      <c r="A3991" s="79">
        <f t="shared" si="1136"/>
        <v>47063</v>
      </c>
      <c r="B3991" s="80" t="str">
        <f t="shared" ca="1" si="1124"/>
        <v>n.d</v>
      </c>
      <c r="C3991" s="81">
        <f t="shared" ca="1" si="1125"/>
        <v>324.73130191000001</v>
      </c>
      <c r="D3991" s="82">
        <f ca="1">IF(A3991&lt;$B$1,VLOOKUP(A3991,[1]DI!$A$4:$B$15000,2,FALSE),0)</f>
        <v>0</v>
      </c>
      <c r="E3991" s="81">
        <f t="shared" ca="1" si="1126"/>
        <v>0</v>
      </c>
      <c r="F3991" s="83">
        <f t="shared" si="1134"/>
        <v>1.2</v>
      </c>
      <c r="G3991" s="84">
        <f t="shared" ca="1" si="1127"/>
        <v>1</v>
      </c>
      <c r="H3991" s="81">
        <f ca="1">TRUNC(PRODUCT(G$10:G3990),15)</f>
        <v>1.40945772534528</v>
      </c>
      <c r="I3991" s="81">
        <f t="shared" ca="1" si="1128"/>
        <v>1.40945772534528</v>
      </c>
      <c r="J3991" s="81">
        <f t="shared" ca="1" si="1129"/>
        <v>1</v>
      </c>
      <c r="K3991" s="81">
        <f t="shared" ca="1" si="1130"/>
        <v>0</v>
      </c>
      <c r="L3991" s="85">
        <f>IF(VLOOKUP(A3991,$U$12:$AD$125,8)=VLOOKUP(A3990,$U$12:$AD$125,8),0,VLOOKUP(A3991,U$12:$AD$125,8))</f>
        <v>0</v>
      </c>
      <c r="M3991" s="86">
        <f>IF(L3991&gt;0,VLOOKUP(L3991,T$12:$AC$125,7),0)</f>
        <v>0</v>
      </c>
      <c r="N3991" s="81">
        <f t="shared" si="1135"/>
        <v>0</v>
      </c>
      <c r="O3991" s="81">
        <f t="shared" ca="1" si="1131"/>
        <v>0</v>
      </c>
      <c r="P3991" s="87" t="str">
        <f t="shared" si="1132"/>
        <v>A+J=</v>
      </c>
      <c r="Q3991" s="88">
        <f t="shared" si="1133"/>
        <v>47232</v>
      </c>
    </row>
    <row r="3992" spans="1:17" x14ac:dyDescent="0.2">
      <c r="A3992" s="79">
        <f t="shared" si="1136"/>
        <v>47064</v>
      </c>
      <c r="B3992" s="80" t="str">
        <f t="shared" ca="1" si="1124"/>
        <v>n.d</v>
      </c>
      <c r="C3992" s="81">
        <f t="shared" ca="1" si="1125"/>
        <v>324.73130191000001</v>
      </c>
      <c r="D3992" s="82">
        <f ca="1">IF(A3992&lt;$B$1,VLOOKUP(A3992,[1]DI!$A$4:$B$15000,2,FALSE),0)</f>
        <v>0</v>
      </c>
      <c r="E3992" s="81">
        <f t="shared" ca="1" si="1126"/>
        <v>0</v>
      </c>
      <c r="F3992" s="83">
        <f t="shared" si="1134"/>
        <v>1.2</v>
      </c>
      <c r="G3992" s="84">
        <f t="shared" ca="1" si="1127"/>
        <v>1</v>
      </c>
      <c r="H3992" s="81">
        <f ca="1">TRUNC(PRODUCT(G$10:G3991),15)</f>
        <v>1.40945772534528</v>
      </c>
      <c r="I3992" s="81">
        <f t="shared" ca="1" si="1128"/>
        <v>1.40945772534528</v>
      </c>
      <c r="J3992" s="81">
        <f t="shared" ca="1" si="1129"/>
        <v>1</v>
      </c>
      <c r="K3992" s="81">
        <f t="shared" ca="1" si="1130"/>
        <v>0</v>
      </c>
      <c r="L3992" s="85">
        <f>IF(VLOOKUP(A3992,$U$12:$AD$125,8)=VLOOKUP(A3991,$U$12:$AD$125,8),0,VLOOKUP(A3992,U$12:$AD$125,8))</f>
        <v>0</v>
      </c>
      <c r="M3992" s="86">
        <f>IF(L3992&gt;0,VLOOKUP(L3992,T$12:$AC$125,7),0)</f>
        <v>0</v>
      </c>
      <c r="N3992" s="81">
        <f t="shared" si="1135"/>
        <v>0</v>
      </c>
      <c r="O3992" s="81">
        <f t="shared" ca="1" si="1131"/>
        <v>0</v>
      </c>
      <c r="P3992" s="87" t="str">
        <f t="shared" si="1132"/>
        <v>A+J=</v>
      </c>
      <c r="Q3992" s="88">
        <f t="shared" si="1133"/>
        <v>47232</v>
      </c>
    </row>
    <row r="3993" spans="1:17" x14ac:dyDescent="0.2">
      <c r="A3993" s="79">
        <f t="shared" si="1136"/>
        <v>47065</v>
      </c>
      <c r="B3993" s="80" t="str">
        <f t="shared" ca="1" si="1124"/>
        <v>n.d</v>
      </c>
      <c r="C3993" s="81">
        <f t="shared" ca="1" si="1125"/>
        <v>324.73130191000001</v>
      </c>
      <c r="D3993" s="82">
        <f ca="1">IF(A3993&lt;$B$1,VLOOKUP(A3993,[1]DI!$A$4:$B$15000,2,FALSE),0)</f>
        <v>0</v>
      </c>
      <c r="E3993" s="81">
        <f t="shared" ca="1" si="1126"/>
        <v>0</v>
      </c>
      <c r="F3993" s="83">
        <f t="shared" si="1134"/>
        <v>1.2</v>
      </c>
      <c r="G3993" s="84">
        <f t="shared" ca="1" si="1127"/>
        <v>1</v>
      </c>
      <c r="H3993" s="81">
        <f ca="1">TRUNC(PRODUCT(G$10:G3992),15)</f>
        <v>1.40945772534528</v>
      </c>
      <c r="I3993" s="81">
        <f t="shared" ca="1" si="1128"/>
        <v>1.40945772534528</v>
      </c>
      <c r="J3993" s="81">
        <f t="shared" ca="1" si="1129"/>
        <v>1</v>
      </c>
      <c r="K3993" s="81">
        <f t="shared" ca="1" si="1130"/>
        <v>0</v>
      </c>
      <c r="L3993" s="85">
        <f>IF(VLOOKUP(A3993,$U$12:$AD$125,8)=VLOOKUP(A3992,$U$12:$AD$125,8),0,VLOOKUP(A3993,U$12:$AD$125,8))</f>
        <v>0</v>
      </c>
      <c r="M3993" s="86">
        <f>IF(L3993&gt;0,VLOOKUP(L3993,T$12:$AC$125,7),0)</f>
        <v>0</v>
      </c>
      <c r="N3993" s="81">
        <f t="shared" si="1135"/>
        <v>0</v>
      </c>
      <c r="O3993" s="81">
        <f t="shared" ca="1" si="1131"/>
        <v>0</v>
      </c>
      <c r="P3993" s="87" t="str">
        <f t="shared" si="1132"/>
        <v>A+J=</v>
      </c>
      <c r="Q3993" s="88">
        <f t="shared" si="1133"/>
        <v>47232</v>
      </c>
    </row>
    <row r="3994" spans="1:17" x14ac:dyDescent="0.2">
      <c r="A3994" s="79">
        <f t="shared" si="1136"/>
        <v>47066</v>
      </c>
      <c r="B3994" s="80" t="str">
        <f t="shared" ca="1" si="1124"/>
        <v>n.d</v>
      </c>
      <c r="C3994" s="81">
        <f t="shared" ca="1" si="1125"/>
        <v>324.73130191000001</v>
      </c>
      <c r="D3994" s="82">
        <f ca="1">IF(A3994&lt;$B$1,VLOOKUP(A3994,[1]DI!$A$4:$B$15000,2,FALSE),0)</f>
        <v>0</v>
      </c>
      <c r="E3994" s="81">
        <f t="shared" ca="1" si="1126"/>
        <v>0</v>
      </c>
      <c r="F3994" s="83">
        <f t="shared" si="1134"/>
        <v>1.2</v>
      </c>
      <c r="G3994" s="84">
        <f t="shared" ca="1" si="1127"/>
        <v>1</v>
      </c>
      <c r="H3994" s="81">
        <f ca="1">TRUNC(PRODUCT(G$10:G3993),15)</f>
        <v>1.40945772534528</v>
      </c>
      <c r="I3994" s="81">
        <f t="shared" ca="1" si="1128"/>
        <v>1.40945772534528</v>
      </c>
      <c r="J3994" s="81">
        <f t="shared" ca="1" si="1129"/>
        <v>1</v>
      </c>
      <c r="K3994" s="81">
        <f t="shared" ca="1" si="1130"/>
        <v>0</v>
      </c>
      <c r="L3994" s="85">
        <f>IF(VLOOKUP(A3994,$U$12:$AD$125,8)=VLOOKUP(A3993,$U$12:$AD$125,8),0,VLOOKUP(A3994,U$12:$AD$125,8))</f>
        <v>0</v>
      </c>
      <c r="M3994" s="86">
        <f>IF(L3994&gt;0,VLOOKUP(L3994,T$12:$AC$125,7),0)</f>
        <v>0</v>
      </c>
      <c r="N3994" s="81">
        <f t="shared" si="1135"/>
        <v>0</v>
      </c>
      <c r="O3994" s="81">
        <f t="shared" ca="1" si="1131"/>
        <v>0</v>
      </c>
      <c r="P3994" s="87" t="str">
        <f t="shared" si="1132"/>
        <v>A+J=</v>
      </c>
      <c r="Q3994" s="88">
        <f t="shared" si="1133"/>
        <v>47232</v>
      </c>
    </row>
    <row r="3995" spans="1:17" x14ac:dyDescent="0.2">
      <c r="A3995" s="79">
        <f t="shared" si="1136"/>
        <v>47067</v>
      </c>
      <c r="B3995" s="80" t="str">
        <f t="shared" ca="1" si="1124"/>
        <v>n.d</v>
      </c>
      <c r="C3995" s="81">
        <f t="shared" ca="1" si="1125"/>
        <v>324.73130191000001</v>
      </c>
      <c r="D3995" s="82">
        <f ca="1">IF(A3995&lt;$B$1,VLOOKUP(A3995,[1]DI!$A$4:$B$15000,2,FALSE),0)</f>
        <v>0</v>
      </c>
      <c r="E3995" s="81">
        <f t="shared" ca="1" si="1126"/>
        <v>0</v>
      </c>
      <c r="F3995" s="83">
        <f t="shared" si="1134"/>
        <v>1.2</v>
      </c>
      <c r="G3995" s="84">
        <f t="shared" ca="1" si="1127"/>
        <v>1</v>
      </c>
      <c r="H3995" s="81">
        <f ca="1">TRUNC(PRODUCT(G$10:G3994),15)</f>
        <v>1.40945772534528</v>
      </c>
      <c r="I3995" s="81">
        <f t="shared" ca="1" si="1128"/>
        <v>1.40945772534528</v>
      </c>
      <c r="J3995" s="81">
        <f t="shared" ca="1" si="1129"/>
        <v>1</v>
      </c>
      <c r="K3995" s="81">
        <f t="shared" ca="1" si="1130"/>
        <v>0</v>
      </c>
      <c r="L3995" s="85">
        <f>IF(VLOOKUP(A3995,$U$12:$AD$125,8)=VLOOKUP(A3994,$U$12:$AD$125,8),0,VLOOKUP(A3995,U$12:$AD$125,8))</f>
        <v>0</v>
      </c>
      <c r="M3995" s="86">
        <f>IF(L3995&gt;0,VLOOKUP(L3995,T$12:$AC$125,7),0)</f>
        <v>0</v>
      </c>
      <c r="N3995" s="81">
        <f t="shared" si="1135"/>
        <v>0</v>
      </c>
      <c r="O3995" s="81">
        <f t="shared" ca="1" si="1131"/>
        <v>0</v>
      </c>
      <c r="P3995" s="87" t="str">
        <f t="shared" si="1132"/>
        <v>A+J=</v>
      </c>
      <c r="Q3995" s="88">
        <f t="shared" si="1133"/>
        <v>47232</v>
      </c>
    </row>
    <row r="3996" spans="1:17" x14ac:dyDescent="0.2">
      <c r="A3996" s="79">
        <f t="shared" si="1136"/>
        <v>47068</v>
      </c>
      <c r="B3996" s="80" t="str">
        <f t="shared" ca="1" si="1124"/>
        <v>n.d</v>
      </c>
      <c r="C3996" s="81">
        <f t="shared" ca="1" si="1125"/>
        <v>324.73130191000001</v>
      </c>
      <c r="D3996" s="82">
        <f ca="1">IF(A3996&lt;$B$1,VLOOKUP(A3996,[1]DI!$A$4:$B$15000,2,FALSE),0)</f>
        <v>0</v>
      </c>
      <c r="E3996" s="81">
        <f t="shared" ca="1" si="1126"/>
        <v>0</v>
      </c>
      <c r="F3996" s="83">
        <f t="shared" si="1134"/>
        <v>1.2</v>
      </c>
      <c r="G3996" s="84">
        <f t="shared" ca="1" si="1127"/>
        <v>1</v>
      </c>
      <c r="H3996" s="81">
        <f ca="1">TRUNC(PRODUCT(G$10:G3995),15)</f>
        <v>1.40945772534528</v>
      </c>
      <c r="I3996" s="81">
        <f t="shared" ca="1" si="1128"/>
        <v>1.40945772534528</v>
      </c>
      <c r="J3996" s="81">
        <f t="shared" ca="1" si="1129"/>
        <v>1</v>
      </c>
      <c r="K3996" s="81">
        <f t="shared" ca="1" si="1130"/>
        <v>0</v>
      </c>
      <c r="L3996" s="85">
        <f>IF(VLOOKUP(A3996,$U$12:$AD$125,8)=VLOOKUP(A3995,$U$12:$AD$125,8),0,VLOOKUP(A3996,U$12:$AD$125,8))</f>
        <v>0</v>
      </c>
      <c r="M3996" s="86">
        <f>IF(L3996&gt;0,VLOOKUP(L3996,T$12:$AC$125,7),0)</f>
        <v>0</v>
      </c>
      <c r="N3996" s="81">
        <f t="shared" si="1135"/>
        <v>0</v>
      </c>
      <c r="O3996" s="81">
        <f t="shared" ca="1" si="1131"/>
        <v>0</v>
      </c>
      <c r="P3996" s="87" t="str">
        <f t="shared" si="1132"/>
        <v>A+J=</v>
      </c>
      <c r="Q3996" s="88">
        <f t="shared" si="1133"/>
        <v>47232</v>
      </c>
    </row>
    <row r="3997" spans="1:17" x14ac:dyDescent="0.2">
      <c r="A3997" s="79">
        <f t="shared" si="1136"/>
        <v>47069</v>
      </c>
      <c r="B3997" s="80" t="str">
        <f t="shared" ca="1" si="1124"/>
        <v>n.d</v>
      </c>
      <c r="C3997" s="81">
        <f t="shared" ca="1" si="1125"/>
        <v>324.73130191000001</v>
      </c>
      <c r="D3997" s="82">
        <f ca="1">IF(A3997&lt;$B$1,VLOOKUP(A3997,[1]DI!$A$4:$B$15000,2,FALSE),0)</f>
        <v>0</v>
      </c>
      <c r="E3997" s="81">
        <f t="shared" ca="1" si="1126"/>
        <v>0</v>
      </c>
      <c r="F3997" s="83">
        <f t="shared" si="1134"/>
        <v>1.2</v>
      </c>
      <c r="G3997" s="84">
        <f t="shared" ca="1" si="1127"/>
        <v>1</v>
      </c>
      <c r="H3997" s="81">
        <f ca="1">TRUNC(PRODUCT(G$10:G3996),15)</f>
        <v>1.40945772534528</v>
      </c>
      <c r="I3997" s="81">
        <f t="shared" ca="1" si="1128"/>
        <v>1.40945772534528</v>
      </c>
      <c r="J3997" s="81">
        <f t="shared" ca="1" si="1129"/>
        <v>1</v>
      </c>
      <c r="K3997" s="81">
        <f t="shared" ca="1" si="1130"/>
        <v>0</v>
      </c>
      <c r="L3997" s="85">
        <f>IF(VLOOKUP(A3997,$U$12:$AD$125,8)=VLOOKUP(A3996,$U$12:$AD$125,8),0,VLOOKUP(A3997,U$12:$AD$125,8))</f>
        <v>0</v>
      </c>
      <c r="M3997" s="86">
        <f>IF(L3997&gt;0,VLOOKUP(L3997,T$12:$AC$125,7),0)</f>
        <v>0</v>
      </c>
      <c r="N3997" s="81">
        <f t="shared" si="1135"/>
        <v>0</v>
      </c>
      <c r="O3997" s="81">
        <f t="shared" ca="1" si="1131"/>
        <v>0</v>
      </c>
      <c r="P3997" s="87" t="str">
        <f t="shared" si="1132"/>
        <v>A+J=</v>
      </c>
      <c r="Q3997" s="88">
        <f t="shared" si="1133"/>
        <v>47232</v>
      </c>
    </row>
    <row r="3998" spans="1:17" x14ac:dyDescent="0.2">
      <c r="A3998" s="79">
        <f t="shared" si="1136"/>
        <v>47070</v>
      </c>
      <c r="B3998" s="80" t="str">
        <f t="shared" ca="1" si="1124"/>
        <v>n.d</v>
      </c>
      <c r="C3998" s="81">
        <f t="shared" ca="1" si="1125"/>
        <v>324.73130191000001</v>
      </c>
      <c r="D3998" s="82">
        <f ca="1">IF(A3998&lt;$B$1,VLOOKUP(A3998,[1]DI!$A$4:$B$15000,2,FALSE),0)</f>
        <v>0</v>
      </c>
      <c r="E3998" s="81">
        <f t="shared" ca="1" si="1126"/>
        <v>0</v>
      </c>
      <c r="F3998" s="83">
        <f t="shared" si="1134"/>
        <v>1.2</v>
      </c>
      <c r="G3998" s="84">
        <f t="shared" ca="1" si="1127"/>
        <v>1</v>
      </c>
      <c r="H3998" s="81">
        <f ca="1">TRUNC(PRODUCT(G$10:G3997),15)</f>
        <v>1.40945772534528</v>
      </c>
      <c r="I3998" s="81">
        <f t="shared" ca="1" si="1128"/>
        <v>1.40945772534528</v>
      </c>
      <c r="J3998" s="81">
        <f t="shared" ca="1" si="1129"/>
        <v>1</v>
      </c>
      <c r="K3998" s="81">
        <f t="shared" ca="1" si="1130"/>
        <v>0</v>
      </c>
      <c r="L3998" s="85">
        <f>IF(VLOOKUP(A3998,$U$12:$AD$125,8)=VLOOKUP(A3997,$U$12:$AD$125,8),0,VLOOKUP(A3998,U$12:$AD$125,8))</f>
        <v>0</v>
      </c>
      <c r="M3998" s="86">
        <f>IF(L3998&gt;0,VLOOKUP(L3998,T$12:$AC$125,7),0)</f>
        <v>0</v>
      </c>
      <c r="N3998" s="81">
        <f t="shared" si="1135"/>
        <v>0</v>
      </c>
      <c r="O3998" s="81">
        <f t="shared" ca="1" si="1131"/>
        <v>0</v>
      </c>
      <c r="P3998" s="87" t="str">
        <f t="shared" si="1132"/>
        <v>A+J=</v>
      </c>
      <c r="Q3998" s="88">
        <f t="shared" si="1133"/>
        <v>47232</v>
      </c>
    </row>
    <row r="3999" spans="1:17" x14ac:dyDescent="0.2">
      <c r="A3999" s="79">
        <f t="shared" si="1136"/>
        <v>47071</v>
      </c>
      <c r="B3999" s="80" t="str">
        <f t="shared" ca="1" si="1124"/>
        <v>n.d</v>
      </c>
      <c r="C3999" s="81">
        <f t="shared" ca="1" si="1125"/>
        <v>324.73130191000001</v>
      </c>
      <c r="D3999" s="82">
        <f ca="1">IF(A3999&lt;$B$1,VLOOKUP(A3999,[1]DI!$A$4:$B$15000,2,FALSE),0)</f>
        <v>0</v>
      </c>
      <c r="E3999" s="81">
        <f t="shared" ca="1" si="1126"/>
        <v>0</v>
      </c>
      <c r="F3999" s="83">
        <f t="shared" si="1134"/>
        <v>1.2</v>
      </c>
      <c r="G3999" s="84">
        <f t="shared" ca="1" si="1127"/>
        <v>1</v>
      </c>
      <c r="H3999" s="81">
        <f ca="1">TRUNC(PRODUCT(G$10:G3998),15)</f>
        <v>1.40945772534528</v>
      </c>
      <c r="I3999" s="81">
        <f t="shared" ca="1" si="1128"/>
        <v>1.40945772534528</v>
      </c>
      <c r="J3999" s="81">
        <f t="shared" ca="1" si="1129"/>
        <v>1</v>
      </c>
      <c r="K3999" s="81">
        <f t="shared" ca="1" si="1130"/>
        <v>0</v>
      </c>
      <c r="L3999" s="85">
        <f>IF(VLOOKUP(A3999,$U$12:$AD$125,8)=VLOOKUP(A3998,$U$12:$AD$125,8),0,VLOOKUP(A3999,U$12:$AD$125,8))</f>
        <v>0</v>
      </c>
      <c r="M3999" s="86">
        <f>IF(L3999&gt;0,VLOOKUP(L3999,T$12:$AC$125,7),0)</f>
        <v>0</v>
      </c>
      <c r="N3999" s="81">
        <f t="shared" si="1135"/>
        <v>0</v>
      </c>
      <c r="O3999" s="81">
        <f t="shared" ca="1" si="1131"/>
        <v>0</v>
      </c>
      <c r="P3999" s="87" t="str">
        <f t="shared" si="1132"/>
        <v>A+J=</v>
      </c>
      <c r="Q3999" s="88">
        <f t="shared" si="1133"/>
        <v>47232</v>
      </c>
    </row>
    <row r="4000" spans="1:17" x14ac:dyDescent="0.2">
      <c r="A4000" s="79">
        <f t="shared" si="1136"/>
        <v>47072</v>
      </c>
      <c r="B4000" s="80" t="str">
        <f t="shared" ca="1" si="1124"/>
        <v>n.d</v>
      </c>
      <c r="C4000" s="81">
        <f t="shared" ca="1" si="1125"/>
        <v>324.73130191000001</v>
      </c>
      <c r="D4000" s="82">
        <f ca="1">IF(A4000&lt;$B$1,VLOOKUP(A4000,[1]DI!$A$4:$B$15000,2,FALSE),0)</f>
        <v>0</v>
      </c>
      <c r="E4000" s="81">
        <f t="shared" ca="1" si="1126"/>
        <v>0</v>
      </c>
      <c r="F4000" s="83">
        <f t="shared" si="1134"/>
        <v>1.2</v>
      </c>
      <c r="G4000" s="84">
        <f t="shared" ca="1" si="1127"/>
        <v>1</v>
      </c>
      <c r="H4000" s="81">
        <f ca="1">TRUNC(PRODUCT(G$10:G3999),15)</f>
        <v>1.40945772534528</v>
      </c>
      <c r="I4000" s="81">
        <f t="shared" ca="1" si="1128"/>
        <v>1.40945772534528</v>
      </c>
      <c r="J4000" s="81">
        <f t="shared" ca="1" si="1129"/>
        <v>1</v>
      </c>
      <c r="K4000" s="81">
        <f t="shared" ca="1" si="1130"/>
        <v>0</v>
      </c>
      <c r="L4000" s="85">
        <f>IF(VLOOKUP(A4000,$U$12:$AD$125,8)=VLOOKUP(A3999,$U$12:$AD$125,8),0,VLOOKUP(A4000,U$12:$AD$125,8))</f>
        <v>0</v>
      </c>
      <c r="M4000" s="86">
        <f>IF(L4000&gt;0,VLOOKUP(L4000,T$12:$AC$125,7),0)</f>
        <v>0</v>
      </c>
      <c r="N4000" s="81">
        <f t="shared" si="1135"/>
        <v>0</v>
      </c>
      <c r="O4000" s="81">
        <f t="shared" ca="1" si="1131"/>
        <v>0</v>
      </c>
      <c r="P4000" s="87" t="str">
        <f t="shared" si="1132"/>
        <v>A+J=</v>
      </c>
      <c r="Q4000" s="88">
        <f t="shared" si="1133"/>
        <v>47232</v>
      </c>
    </row>
    <row r="4001" spans="1:17" x14ac:dyDescent="0.2">
      <c r="A4001" s="79">
        <f t="shared" si="1136"/>
        <v>47073</v>
      </c>
      <c r="B4001" s="80" t="str">
        <f t="shared" ca="1" si="1124"/>
        <v>n.d</v>
      </c>
      <c r="C4001" s="81">
        <f t="shared" ca="1" si="1125"/>
        <v>324.73130191000001</v>
      </c>
      <c r="D4001" s="82">
        <f ca="1">IF(A4001&lt;$B$1,VLOOKUP(A4001,[1]DI!$A$4:$B$15000,2,FALSE),0)</f>
        <v>0</v>
      </c>
      <c r="E4001" s="81">
        <f t="shared" ca="1" si="1126"/>
        <v>0</v>
      </c>
      <c r="F4001" s="83">
        <f t="shared" si="1134"/>
        <v>1.2</v>
      </c>
      <c r="G4001" s="84">
        <f t="shared" ca="1" si="1127"/>
        <v>1</v>
      </c>
      <c r="H4001" s="81">
        <f ca="1">TRUNC(PRODUCT(G$10:G4000),15)</f>
        <v>1.40945772534528</v>
      </c>
      <c r="I4001" s="81">
        <f t="shared" ca="1" si="1128"/>
        <v>1.40945772534528</v>
      </c>
      <c r="J4001" s="81">
        <f t="shared" ca="1" si="1129"/>
        <v>1</v>
      </c>
      <c r="K4001" s="81">
        <f t="shared" ca="1" si="1130"/>
        <v>0</v>
      </c>
      <c r="L4001" s="85">
        <f>IF(VLOOKUP(A4001,$U$12:$AD$125,8)=VLOOKUP(A4000,$U$12:$AD$125,8),0,VLOOKUP(A4001,U$12:$AD$125,8))</f>
        <v>0</v>
      </c>
      <c r="M4001" s="86">
        <f>IF(L4001&gt;0,VLOOKUP(L4001,T$12:$AC$125,7),0)</f>
        <v>0</v>
      </c>
      <c r="N4001" s="81">
        <f t="shared" si="1135"/>
        <v>0</v>
      </c>
      <c r="O4001" s="81">
        <f t="shared" ca="1" si="1131"/>
        <v>0</v>
      </c>
      <c r="P4001" s="87" t="str">
        <f t="shared" si="1132"/>
        <v>A+J=</v>
      </c>
      <c r="Q4001" s="88">
        <f t="shared" si="1133"/>
        <v>47232</v>
      </c>
    </row>
    <row r="4002" spans="1:17" x14ac:dyDescent="0.2">
      <c r="A4002" s="79">
        <f t="shared" si="1136"/>
        <v>47074</v>
      </c>
      <c r="B4002" s="80" t="str">
        <f t="shared" ca="1" si="1124"/>
        <v>n.d</v>
      </c>
      <c r="C4002" s="81">
        <f t="shared" ca="1" si="1125"/>
        <v>324.73130191000001</v>
      </c>
      <c r="D4002" s="82">
        <f ca="1">IF(A4002&lt;$B$1,VLOOKUP(A4002,[1]DI!$A$4:$B$15000,2,FALSE),0)</f>
        <v>0</v>
      </c>
      <c r="E4002" s="81">
        <f t="shared" ca="1" si="1126"/>
        <v>0</v>
      </c>
      <c r="F4002" s="83">
        <f t="shared" si="1134"/>
        <v>1.2</v>
      </c>
      <c r="G4002" s="84">
        <f t="shared" ca="1" si="1127"/>
        <v>1</v>
      </c>
      <c r="H4002" s="81">
        <f ca="1">TRUNC(PRODUCT(G$10:G4001),15)</f>
        <v>1.40945772534528</v>
      </c>
      <c r="I4002" s="81">
        <f t="shared" ca="1" si="1128"/>
        <v>1.40945772534528</v>
      </c>
      <c r="J4002" s="81">
        <f t="shared" ca="1" si="1129"/>
        <v>1</v>
      </c>
      <c r="K4002" s="81">
        <f t="shared" ca="1" si="1130"/>
        <v>0</v>
      </c>
      <c r="L4002" s="85">
        <f>IF(VLOOKUP(A4002,$U$12:$AD$125,8)=VLOOKUP(A4001,$U$12:$AD$125,8),0,VLOOKUP(A4002,U$12:$AD$125,8))</f>
        <v>0</v>
      </c>
      <c r="M4002" s="86">
        <f>IF(L4002&gt;0,VLOOKUP(L4002,T$12:$AC$125,7),0)</f>
        <v>0</v>
      </c>
      <c r="N4002" s="81">
        <f t="shared" si="1135"/>
        <v>0</v>
      </c>
      <c r="O4002" s="81">
        <f t="shared" ca="1" si="1131"/>
        <v>0</v>
      </c>
      <c r="P4002" s="87" t="str">
        <f t="shared" si="1132"/>
        <v>A+J=</v>
      </c>
      <c r="Q4002" s="88">
        <f t="shared" si="1133"/>
        <v>47232</v>
      </c>
    </row>
    <row r="4003" spans="1:17" x14ac:dyDescent="0.2">
      <c r="A4003" s="79">
        <f t="shared" si="1136"/>
        <v>47075</v>
      </c>
      <c r="B4003" s="80" t="str">
        <f t="shared" ca="1" si="1124"/>
        <v>n.d</v>
      </c>
      <c r="C4003" s="81">
        <f t="shared" ca="1" si="1125"/>
        <v>324.73130191000001</v>
      </c>
      <c r="D4003" s="82">
        <f ca="1">IF(A4003&lt;$B$1,VLOOKUP(A4003,[1]DI!$A$4:$B$15000,2,FALSE),0)</f>
        <v>0</v>
      </c>
      <c r="E4003" s="81">
        <f t="shared" ca="1" si="1126"/>
        <v>0</v>
      </c>
      <c r="F4003" s="83">
        <f t="shared" si="1134"/>
        <v>1.2</v>
      </c>
      <c r="G4003" s="84">
        <f t="shared" ca="1" si="1127"/>
        <v>1</v>
      </c>
      <c r="H4003" s="81">
        <f ca="1">TRUNC(PRODUCT(G$10:G4002),15)</f>
        <v>1.40945772534528</v>
      </c>
      <c r="I4003" s="81">
        <f t="shared" ca="1" si="1128"/>
        <v>1.40945772534528</v>
      </c>
      <c r="J4003" s="81">
        <f t="shared" ca="1" si="1129"/>
        <v>1</v>
      </c>
      <c r="K4003" s="81">
        <f t="shared" ca="1" si="1130"/>
        <v>0</v>
      </c>
      <c r="L4003" s="85">
        <f>IF(VLOOKUP(A4003,$U$12:$AD$125,8)=VLOOKUP(A4002,$U$12:$AD$125,8),0,VLOOKUP(A4003,U$12:$AD$125,8))</f>
        <v>0</v>
      </c>
      <c r="M4003" s="86">
        <f>IF(L4003&gt;0,VLOOKUP(L4003,T$12:$AC$125,7),0)</f>
        <v>0</v>
      </c>
      <c r="N4003" s="81">
        <f t="shared" si="1135"/>
        <v>0</v>
      </c>
      <c r="O4003" s="81">
        <f t="shared" ca="1" si="1131"/>
        <v>0</v>
      </c>
      <c r="P4003" s="87" t="str">
        <f t="shared" si="1132"/>
        <v>A+J=</v>
      </c>
      <c r="Q4003" s="88">
        <f t="shared" si="1133"/>
        <v>47232</v>
      </c>
    </row>
    <row r="4004" spans="1:17" x14ac:dyDescent="0.2">
      <c r="A4004" s="79">
        <f t="shared" si="1136"/>
        <v>47076</v>
      </c>
      <c r="B4004" s="80" t="str">
        <f t="shared" ca="1" si="1124"/>
        <v>n.d</v>
      </c>
      <c r="C4004" s="81">
        <f t="shared" ca="1" si="1125"/>
        <v>324.73130191000001</v>
      </c>
      <c r="D4004" s="82">
        <f ca="1">IF(A4004&lt;$B$1,VLOOKUP(A4004,[1]DI!$A$4:$B$15000,2,FALSE),0)</f>
        <v>0</v>
      </c>
      <c r="E4004" s="81">
        <f t="shared" ca="1" si="1126"/>
        <v>0</v>
      </c>
      <c r="F4004" s="83">
        <f t="shared" si="1134"/>
        <v>1.2</v>
      </c>
      <c r="G4004" s="84">
        <f t="shared" ca="1" si="1127"/>
        <v>1</v>
      </c>
      <c r="H4004" s="81">
        <f ca="1">TRUNC(PRODUCT(G$10:G4003),15)</f>
        <v>1.40945772534528</v>
      </c>
      <c r="I4004" s="81">
        <f t="shared" ca="1" si="1128"/>
        <v>1.40945772534528</v>
      </c>
      <c r="J4004" s="81">
        <f t="shared" ca="1" si="1129"/>
        <v>1</v>
      </c>
      <c r="K4004" s="81">
        <f t="shared" ca="1" si="1130"/>
        <v>0</v>
      </c>
      <c r="L4004" s="85">
        <f>IF(VLOOKUP(A4004,$U$12:$AD$125,8)=VLOOKUP(A4003,$U$12:$AD$125,8),0,VLOOKUP(A4004,U$12:$AD$125,8))</f>
        <v>0</v>
      </c>
      <c r="M4004" s="86">
        <f>IF(L4004&gt;0,VLOOKUP(L4004,T$12:$AC$125,7),0)</f>
        <v>0</v>
      </c>
      <c r="N4004" s="81">
        <f t="shared" si="1135"/>
        <v>0</v>
      </c>
      <c r="O4004" s="81">
        <f t="shared" ca="1" si="1131"/>
        <v>0</v>
      </c>
      <c r="P4004" s="87" t="str">
        <f t="shared" si="1132"/>
        <v>A+J=</v>
      </c>
      <c r="Q4004" s="88">
        <f t="shared" si="1133"/>
        <v>47232</v>
      </c>
    </row>
    <row r="4005" spans="1:17" x14ac:dyDescent="0.2">
      <c r="A4005" s="79">
        <f t="shared" si="1136"/>
        <v>47077</v>
      </c>
      <c r="B4005" s="80" t="str">
        <f t="shared" ca="1" si="1124"/>
        <v>n.d</v>
      </c>
      <c r="C4005" s="81">
        <f t="shared" ca="1" si="1125"/>
        <v>324.73130191000001</v>
      </c>
      <c r="D4005" s="82">
        <f ca="1">IF(A4005&lt;$B$1,VLOOKUP(A4005,[1]DI!$A$4:$B$15000,2,FALSE),0)</f>
        <v>0</v>
      </c>
      <c r="E4005" s="81">
        <f t="shared" ca="1" si="1126"/>
        <v>0</v>
      </c>
      <c r="F4005" s="83">
        <f t="shared" si="1134"/>
        <v>1.2</v>
      </c>
      <c r="G4005" s="84">
        <f t="shared" ca="1" si="1127"/>
        <v>1</v>
      </c>
      <c r="H4005" s="81">
        <f ca="1">TRUNC(PRODUCT(G$10:G4004),15)</f>
        <v>1.40945772534528</v>
      </c>
      <c r="I4005" s="81">
        <f t="shared" ca="1" si="1128"/>
        <v>1.40945772534528</v>
      </c>
      <c r="J4005" s="81">
        <f t="shared" ca="1" si="1129"/>
        <v>1</v>
      </c>
      <c r="K4005" s="81">
        <f t="shared" ca="1" si="1130"/>
        <v>0</v>
      </c>
      <c r="L4005" s="85">
        <f>IF(VLOOKUP(A4005,$U$12:$AD$125,8)=VLOOKUP(A4004,$U$12:$AD$125,8),0,VLOOKUP(A4005,U$12:$AD$125,8))</f>
        <v>0</v>
      </c>
      <c r="M4005" s="86">
        <f>IF(L4005&gt;0,VLOOKUP(L4005,T$12:$AC$125,7),0)</f>
        <v>0</v>
      </c>
      <c r="N4005" s="81">
        <f t="shared" si="1135"/>
        <v>0</v>
      </c>
      <c r="O4005" s="81">
        <f t="shared" ca="1" si="1131"/>
        <v>0</v>
      </c>
      <c r="P4005" s="87" t="str">
        <f t="shared" si="1132"/>
        <v>A+J=</v>
      </c>
      <c r="Q4005" s="88">
        <f t="shared" si="1133"/>
        <v>47232</v>
      </c>
    </row>
    <row r="4006" spans="1:17" x14ac:dyDescent="0.2">
      <c r="A4006" s="79">
        <f t="shared" si="1136"/>
        <v>47078</v>
      </c>
      <c r="B4006" s="80" t="str">
        <f t="shared" ca="1" si="1124"/>
        <v>n.d</v>
      </c>
      <c r="C4006" s="81">
        <f t="shared" ca="1" si="1125"/>
        <v>324.73130191000001</v>
      </c>
      <c r="D4006" s="82">
        <f ca="1">IF(A4006&lt;$B$1,VLOOKUP(A4006,[1]DI!$A$4:$B$15000,2,FALSE),0)</f>
        <v>0</v>
      </c>
      <c r="E4006" s="81">
        <f t="shared" ca="1" si="1126"/>
        <v>0</v>
      </c>
      <c r="F4006" s="83">
        <f t="shared" si="1134"/>
        <v>1.2</v>
      </c>
      <c r="G4006" s="84">
        <f t="shared" ca="1" si="1127"/>
        <v>1</v>
      </c>
      <c r="H4006" s="81">
        <f ca="1">TRUNC(PRODUCT(G$10:G4005),15)</f>
        <v>1.40945772534528</v>
      </c>
      <c r="I4006" s="81">
        <f t="shared" ca="1" si="1128"/>
        <v>1.40945772534528</v>
      </c>
      <c r="J4006" s="81">
        <f t="shared" ca="1" si="1129"/>
        <v>1</v>
      </c>
      <c r="K4006" s="81">
        <f t="shared" ca="1" si="1130"/>
        <v>0</v>
      </c>
      <c r="L4006" s="85">
        <f>IF(VLOOKUP(A4006,$U$12:$AD$125,8)=VLOOKUP(A4005,$U$12:$AD$125,8),0,VLOOKUP(A4006,U$12:$AD$125,8))</f>
        <v>0</v>
      </c>
      <c r="M4006" s="86">
        <f>IF(L4006&gt;0,VLOOKUP(L4006,T$12:$AC$125,7),0)</f>
        <v>0</v>
      </c>
      <c r="N4006" s="81">
        <f t="shared" si="1135"/>
        <v>0</v>
      </c>
      <c r="O4006" s="81">
        <f t="shared" ca="1" si="1131"/>
        <v>0</v>
      </c>
      <c r="P4006" s="87" t="str">
        <f t="shared" si="1132"/>
        <v>A+J=</v>
      </c>
      <c r="Q4006" s="88">
        <f t="shared" si="1133"/>
        <v>47232</v>
      </c>
    </row>
    <row r="4007" spans="1:17" x14ac:dyDescent="0.2">
      <c r="A4007" s="79">
        <f t="shared" si="1136"/>
        <v>47079</v>
      </c>
      <c r="B4007" s="80" t="str">
        <f t="shared" ca="1" si="1124"/>
        <v>n.d</v>
      </c>
      <c r="C4007" s="81">
        <f t="shared" ca="1" si="1125"/>
        <v>324.73130191000001</v>
      </c>
      <c r="D4007" s="82">
        <f ca="1">IF(A4007&lt;$B$1,VLOOKUP(A4007,[1]DI!$A$4:$B$15000,2,FALSE),0)</f>
        <v>0</v>
      </c>
      <c r="E4007" s="81">
        <f t="shared" ca="1" si="1126"/>
        <v>0</v>
      </c>
      <c r="F4007" s="83">
        <f t="shared" si="1134"/>
        <v>1.2</v>
      </c>
      <c r="G4007" s="84">
        <f t="shared" ca="1" si="1127"/>
        <v>1</v>
      </c>
      <c r="H4007" s="81">
        <f ca="1">TRUNC(PRODUCT(G$10:G4006),15)</f>
        <v>1.40945772534528</v>
      </c>
      <c r="I4007" s="81">
        <f t="shared" ca="1" si="1128"/>
        <v>1.40945772534528</v>
      </c>
      <c r="J4007" s="81">
        <f t="shared" ca="1" si="1129"/>
        <v>1</v>
      </c>
      <c r="K4007" s="81">
        <f t="shared" ca="1" si="1130"/>
        <v>0</v>
      </c>
      <c r="L4007" s="85">
        <f>IF(VLOOKUP(A4007,$U$12:$AD$125,8)=VLOOKUP(A4006,$U$12:$AD$125,8),0,VLOOKUP(A4007,U$12:$AD$125,8))</f>
        <v>0</v>
      </c>
      <c r="M4007" s="86">
        <f>IF(L4007&gt;0,VLOOKUP(L4007,T$12:$AC$125,7),0)</f>
        <v>0</v>
      </c>
      <c r="N4007" s="81">
        <f t="shared" si="1135"/>
        <v>0</v>
      </c>
      <c r="O4007" s="81">
        <f t="shared" ca="1" si="1131"/>
        <v>0</v>
      </c>
      <c r="P4007" s="87" t="str">
        <f t="shared" si="1132"/>
        <v>A+J=</v>
      </c>
      <c r="Q4007" s="88">
        <f t="shared" si="1133"/>
        <v>47232</v>
      </c>
    </row>
    <row r="4008" spans="1:17" x14ac:dyDescent="0.2">
      <c r="A4008" s="79">
        <f t="shared" si="1136"/>
        <v>47080</v>
      </c>
      <c r="B4008" s="80" t="str">
        <f t="shared" ca="1" si="1124"/>
        <v>n.d</v>
      </c>
      <c r="C4008" s="81">
        <f t="shared" ca="1" si="1125"/>
        <v>324.73130191000001</v>
      </c>
      <c r="D4008" s="82">
        <f ca="1">IF(A4008&lt;$B$1,VLOOKUP(A4008,[1]DI!$A$4:$B$15000,2,FALSE),0)</f>
        <v>0</v>
      </c>
      <c r="E4008" s="81">
        <f t="shared" ca="1" si="1126"/>
        <v>0</v>
      </c>
      <c r="F4008" s="83">
        <f t="shared" si="1134"/>
        <v>1.2</v>
      </c>
      <c r="G4008" s="84">
        <f t="shared" ca="1" si="1127"/>
        <v>1</v>
      </c>
      <c r="H4008" s="81">
        <f ca="1">TRUNC(PRODUCT(G$10:G4007),15)</f>
        <v>1.40945772534528</v>
      </c>
      <c r="I4008" s="81">
        <f t="shared" ca="1" si="1128"/>
        <v>1.40945772534528</v>
      </c>
      <c r="J4008" s="81">
        <f t="shared" ca="1" si="1129"/>
        <v>1</v>
      </c>
      <c r="K4008" s="81">
        <f t="shared" ca="1" si="1130"/>
        <v>0</v>
      </c>
      <c r="L4008" s="85">
        <f>IF(VLOOKUP(A4008,$U$12:$AD$125,8)=VLOOKUP(A4007,$U$12:$AD$125,8),0,VLOOKUP(A4008,U$12:$AD$125,8))</f>
        <v>0</v>
      </c>
      <c r="M4008" s="86">
        <f>IF(L4008&gt;0,VLOOKUP(L4008,T$12:$AC$125,7),0)</f>
        <v>0</v>
      </c>
      <c r="N4008" s="81">
        <f t="shared" si="1135"/>
        <v>0</v>
      </c>
      <c r="O4008" s="81">
        <f t="shared" ca="1" si="1131"/>
        <v>0</v>
      </c>
      <c r="P4008" s="87" t="str">
        <f t="shared" si="1132"/>
        <v>A+J=</v>
      </c>
      <c r="Q4008" s="88">
        <f t="shared" si="1133"/>
        <v>47232</v>
      </c>
    </row>
    <row r="4009" spans="1:17" x14ac:dyDescent="0.2">
      <c r="A4009" s="79">
        <f t="shared" si="1136"/>
        <v>47081</v>
      </c>
      <c r="B4009" s="80" t="str">
        <f t="shared" ca="1" si="1124"/>
        <v>n.d</v>
      </c>
      <c r="C4009" s="81">
        <f t="shared" ca="1" si="1125"/>
        <v>324.73130191000001</v>
      </c>
      <c r="D4009" s="82">
        <f ca="1">IF(A4009&lt;$B$1,VLOOKUP(A4009,[1]DI!$A$4:$B$15000,2,FALSE),0)</f>
        <v>0</v>
      </c>
      <c r="E4009" s="81">
        <f t="shared" ca="1" si="1126"/>
        <v>0</v>
      </c>
      <c r="F4009" s="83">
        <f t="shared" si="1134"/>
        <v>1.2</v>
      </c>
      <c r="G4009" s="84">
        <f t="shared" ca="1" si="1127"/>
        <v>1</v>
      </c>
      <c r="H4009" s="81">
        <f ca="1">TRUNC(PRODUCT(G$10:G4008),15)</f>
        <v>1.40945772534528</v>
      </c>
      <c r="I4009" s="81">
        <f t="shared" ca="1" si="1128"/>
        <v>1.40945772534528</v>
      </c>
      <c r="J4009" s="81">
        <f t="shared" ca="1" si="1129"/>
        <v>1</v>
      </c>
      <c r="K4009" s="81">
        <f t="shared" ca="1" si="1130"/>
        <v>0</v>
      </c>
      <c r="L4009" s="85">
        <f>IF(VLOOKUP(A4009,$U$12:$AD$125,8)=VLOOKUP(A4008,$U$12:$AD$125,8),0,VLOOKUP(A4009,U$12:$AD$125,8))</f>
        <v>0</v>
      </c>
      <c r="M4009" s="86">
        <f>IF(L4009&gt;0,VLOOKUP(L4009,T$12:$AC$125,7),0)</f>
        <v>0</v>
      </c>
      <c r="N4009" s="81">
        <f t="shared" si="1135"/>
        <v>0</v>
      </c>
      <c r="O4009" s="81">
        <f t="shared" ca="1" si="1131"/>
        <v>0</v>
      </c>
      <c r="P4009" s="87" t="str">
        <f t="shared" si="1132"/>
        <v>A+J=</v>
      </c>
      <c r="Q4009" s="88">
        <f t="shared" si="1133"/>
        <v>47232</v>
      </c>
    </row>
    <row r="4010" spans="1:17" x14ac:dyDescent="0.2">
      <c r="A4010" s="79">
        <f t="shared" si="1136"/>
        <v>47082</v>
      </c>
      <c r="B4010" s="80" t="str">
        <f t="shared" ca="1" si="1124"/>
        <v>n.d</v>
      </c>
      <c r="C4010" s="81">
        <f t="shared" ca="1" si="1125"/>
        <v>324.73130191000001</v>
      </c>
      <c r="D4010" s="82">
        <f ca="1">IF(A4010&lt;$B$1,VLOOKUP(A4010,[1]DI!$A$4:$B$15000,2,FALSE),0)</f>
        <v>0</v>
      </c>
      <c r="E4010" s="81">
        <f t="shared" ca="1" si="1126"/>
        <v>0</v>
      </c>
      <c r="F4010" s="83">
        <f t="shared" si="1134"/>
        <v>1.2</v>
      </c>
      <c r="G4010" s="84">
        <f t="shared" ca="1" si="1127"/>
        <v>1</v>
      </c>
      <c r="H4010" s="81">
        <f ca="1">TRUNC(PRODUCT(G$10:G4009),15)</f>
        <v>1.40945772534528</v>
      </c>
      <c r="I4010" s="81">
        <f t="shared" ca="1" si="1128"/>
        <v>1.40945772534528</v>
      </c>
      <c r="J4010" s="81">
        <f t="shared" ca="1" si="1129"/>
        <v>1</v>
      </c>
      <c r="K4010" s="81">
        <f t="shared" ca="1" si="1130"/>
        <v>0</v>
      </c>
      <c r="L4010" s="85">
        <f>IF(VLOOKUP(A4010,$U$12:$AD$125,8)=VLOOKUP(A4009,$U$12:$AD$125,8),0,VLOOKUP(A4010,U$12:$AD$125,8))</f>
        <v>0</v>
      </c>
      <c r="M4010" s="86">
        <f>IF(L4010&gt;0,VLOOKUP(L4010,T$12:$AC$125,7),0)</f>
        <v>0</v>
      </c>
      <c r="N4010" s="81">
        <f t="shared" si="1135"/>
        <v>0</v>
      </c>
      <c r="O4010" s="81">
        <f t="shared" ca="1" si="1131"/>
        <v>0</v>
      </c>
      <c r="P4010" s="87" t="str">
        <f t="shared" si="1132"/>
        <v>A+J=</v>
      </c>
      <c r="Q4010" s="88">
        <f t="shared" si="1133"/>
        <v>47232</v>
      </c>
    </row>
    <row r="4011" spans="1:17" x14ac:dyDescent="0.2">
      <c r="A4011" s="79">
        <f t="shared" si="1136"/>
        <v>47083</v>
      </c>
      <c r="B4011" s="80" t="str">
        <f t="shared" ca="1" si="1124"/>
        <v>n.d</v>
      </c>
      <c r="C4011" s="81">
        <f t="shared" ca="1" si="1125"/>
        <v>324.73130191000001</v>
      </c>
      <c r="D4011" s="82">
        <f ca="1">IF(A4011&lt;$B$1,VLOOKUP(A4011,[1]DI!$A$4:$B$15000,2,FALSE),0)</f>
        <v>0</v>
      </c>
      <c r="E4011" s="81">
        <f t="shared" ca="1" si="1126"/>
        <v>0</v>
      </c>
      <c r="F4011" s="83">
        <f t="shared" si="1134"/>
        <v>1.2</v>
      </c>
      <c r="G4011" s="84">
        <f t="shared" ca="1" si="1127"/>
        <v>1</v>
      </c>
      <c r="H4011" s="81">
        <f ca="1">TRUNC(PRODUCT(G$10:G4010),15)</f>
        <v>1.40945772534528</v>
      </c>
      <c r="I4011" s="81">
        <f t="shared" ca="1" si="1128"/>
        <v>1.40945772534528</v>
      </c>
      <c r="J4011" s="81">
        <f t="shared" ca="1" si="1129"/>
        <v>1</v>
      </c>
      <c r="K4011" s="81">
        <f t="shared" ca="1" si="1130"/>
        <v>0</v>
      </c>
      <c r="L4011" s="85">
        <f>IF(VLOOKUP(A4011,$U$12:$AD$125,8)=VLOOKUP(A4010,$U$12:$AD$125,8),0,VLOOKUP(A4011,U$12:$AD$125,8))</f>
        <v>0</v>
      </c>
      <c r="M4011" s="86">
        <f>IF(L4011&gt;0,VLOOKUP(L4011,T$12:$AC$125,7),0)</f>
        <v>0</v>
      </c>
      <c r="N4011" s="81">
        <f t="shared" si="1135"/>
        <v>0</v>
      </c>
      <c r="O4011" s="81">
        <f t="shared" ca="1" si="1131"/>
        <v>0</v>
      </c>
      <c r="P4011" s="87" t="str">
        <f t="shared" si="1132"/>
        <v>A+J=</v>
      </c>
      <c r="Q4011" s="88">
        <f t="shared" si="1133"/>
        <v>47232</v>
      </c>
    </row>
    <row r="4012" spans="1:17" x14ac:dyDescent="0.2">
      <c r="A4012" s="79">
        <f t="shared" si="1136"/>
        <v>47084</v>
      </c>
      <c r="B4012" s="80" t="str">
        <f t="shared" ca="1" si="1124"/>
        <v>n.d</v>
      </c>
      <c r="C4012" s="81">
        <f t="shared" ca="1" si="1125"/>
        <v>324.73130191000001</v>
      </c>
      <c r="D4012" s="82">
        <f ca="1">IF(A4012&lt;$B$1,VLOOKUP(A4012,[1]DI!$A$4:$B$15000,2,FALSE),0)</f>
        <v>0</v>
      </c>
      <c r="E4012" s="81">
        <f t="shared" ca="1" si="1126"/>
        <v>0</v>
      </c>
      <c r="F4012" s="83">
        <f t="shared" si="1134"/>
        <v>1.2</v>
      </c>
      <c r="G4012" s="84">
        <f t="shared" ca="1" si="1127"/>
        <v>1</v>
      </c>
      <c r="H4012" s="81">
        <f ca="1">TRUNC(PRODUCT(G$10:G4011),15)</f>
        <v>1.40945772534528</v>
      </c>
      <c r="I4012" s="81">
        <f t="shared" ca="1" si="1128"/>
        <v>1.40945772534528</v>
      </c>
      <c r="J4012" s="81">
        <f t="shared" ca="1" si="1129"/>
        <v>1</v>
      </c>
      <c r="K4012" s="81">
        <f t="shared" ca="1" si="1130"/>
        <v>0</v>
      </c>
      <c r="L4012" s="85">
        <f>IF(VLOOKUP(A4012,$U$12:$AD$125,8)=VLOOKUP(A4011,$U$12:$AD$125,8),0,VLOOKUP(A4012,U$12:$AD$125,8))</f>
        <v>0</v>
      </c>
      <c r="M4012" s="86">
        <f>IF(L4012&gt;0,VLOOKUP(L4012,T$12:$AC$125,7),0)</f>
        <v>0</v>
      </c>
      <c r="N4012" s="81">
        <f t="shared" si="1135"/>
        <v>0</v>
      </c>
      <c r="O4012" s="81">
        <f t="shared" ca="1" si="1131"/>
        <v>0</v>
      </c>
      <c r="P4012" s="87" t="str">
        <f t="shared" si="1132"/>
        <v>A+J=</v>
      </c>
      <c r="Q4012" s="88">
        <f t="shared" si="1133"/>
        <v>47232</v>
      </c>
    </row>
    <row r="4013" spans="1:17" x14ac:dyDescent="0.2">
      <c r="A4013" s="79">
        <f t="shared" si="1136"/>
        <v>47085</v>
      </c>
      <c r="B4013" s="80" t="str">
        <f t="shared" ca="1" si="1124"/>
        <v>n.d</v>
      </c>
      <c r="C4013" s="81">
        <f t="shared" ca="1" si="1125"/>
        <v>324.73130191000001</v>
      </c>
      <c r="D4013" s="82">
        <f ca="1">IF(A4013&lt;$B$1,VLOOKUP(A4013,[1]DI!$A$4:$B$15000,2,FALSE),0)</f>
        <v>0</v>
      </c>
      <c r="E4013" s="81">
        <f t="shared" ca="1" si="1126"/>
        <v>0</v>
      </c>
      <c r="F4013" s="83">
        <f t="shared" si="1134"/>
        <v>1.2</v>
      </c>
      <c r="G4013" s="84">
        <f t="shared" ca="1" si="1127"/>
        <v>1</v>
      </c>
      <c r="H4013" s="81">
        <f ca="1">TRUNC(PRODUCT(G$10:G4012),15)</f>
        <v>1.40945772534528</v>
      </c>
      <c r="I4013" s="81">
        <f t="shared" ca="1" si="1128"/>
        <v>1.40945772534528</v>
      </c>
      <c r="J4013" s="81">
        <f t="shared" ca="1" si="1129"/>
        <v>1</v>
      </c>
      <c r="K4013" s="81">
        <f t="shared" ca="1" si="1130"/>
        <v>0</v>
      </c>
      <c r="L4013" s="85">
        <f>IF(VLOOKUP(A4013,$U$12:$AD$125,8)=VLOOKUP(A4012,$U$12:$AD$125,8),0,VLOOKUP(A4013,U$12:$AD$125,8))</f>
        <v>0</v>
      </c>
      <c r="M4013" s="86">
        <f>IF(L4013&gt;0,VLOOKUP(L4013,T$12:$AC$125,7),0)</f>
        <v>0</v>
      </c>
      <c r="N4013" s="81">
        <f t="shared" si="1135"/>
        <v>0</v>
      </c>
      <c r="O4013" s="81">
        <f t="shared" ca="1" si="1131"/>
        <v>0</v>
      </c>
      <c r="P4013" s="87" t="str">
        <f t="shared" si="1132"/>
        <v>A+J=</v>
      </c>
      <c r="Q4013" s="88">
        <f t="shared" si="1133"/>
        <v>47232</v>
      </c>
    </row>
    <row r="4014" spans="1:17" x14ac:dyDescent="0.2">
      <c r="A4014" s="79">
        <f t="shared" si="1136"/>
        <v>47086</v>
      </c>
      <c r="B4014" s="80" t="str">
        <f t="shared" ca="1" si="1124"/>
        <v>n.d</v>
      </c>
      <c r="C4014" s="81">
        <f t="shared" ca="1" si="1125"/>
        <v>324.73130191000001</v>
      </c>
      <c r="D4014" s="82">
        <f ca="1">IF(A4014&lt;$B$1,VLOOKUP(A4014,[1]DI!$A$4:$B$15000,2,FALSE),0)</f>
        <v>0</v>
      </c>
      <c r="E4014" s="81">
        <f t="shared" ca="1" si="1126"/>
        <v>0</v>
      </c>
      <c r="F4014" s="83">
        <f t="shared" si="1134"/>
        <v>1.2</v>
      </c>
      <c r="G4014" s="84">
        <f t="shared" ca="1" si="1127"/>
        <v>1</v>
      </c>
      <c r="H4014" s="81">
        <f ca="1">TRUNC(PRODUCT(G$10:G4013),15)</f>
        <v>1.40945772534528</v>
      </c>
      <c r="I4014" s="81">
        <f t="shared" ca="1" si="1128"/>
        <v>1.40945772534528</v>
      </c>
      <c r="J4014" s="81">
        <f t="shared" ca="1" si="1129"/>
        <v>1</v>
      </c>
      <c r="K4014" s="81">
        <f t="shared" ca="1" si="1130"/>
        <v>0</v>
      </c>
      <c r="L4014" s="85">
        <f>IF(VLOOKUP(A4014,$U$12:$AD$125,8)=VLOOKUP(A4013,$U$12:$AD$125,8),0,VLOOKUP(A4014,U$12:$AD$125,8))</f>
        <v>0</v>
      </c>
      <c r="M4014" s="86">
        <f>IF(L4014&gt;0,VLOOKUP(L4014,T$12:$AC$125,7),0)</f>
        <v>0</v>
      </c>
      <c r="N4014" s="81">
        <f t="shared" si="1135"/>
        <v>0</v>
      </c>
      <c r="O4014" s="81">
        <f t="shared" ca="1" si="1131"/>
        <v>0</v>
      </c>
      <c r="P4014" s="87" t="str">
        <f t="shared" si="1132"/>
        <v>A+J=</v>
      </c>
      <c r="Q4014" s="88">
        <f t="shared" si="1133"/>
        <v>47232</v>
      </c>
    </row>
    <row r="4015" spans="1:17" x14ac:dyDescent="0.2">
      <c r="A4015" s="79">
        <f t="shared" si="1136"/>
        <v>47087</v>
      </c>
      <c r="B4015" s="80" t="str">
        <f t="shared" ca="1" si="1124"/>
        <v>n.d</v>
      </c>
      <c r="C4015" s="81">
        <f t="shared" ca="1" si="1125"/>
        <v>324.73130191000001</v>
      </c>
      <c r="D4015" s="82">
        <f ca="1">IF(A4015&lt;$B$1,VLOOKUP(A4015,[1]DI!$A$4:$B$15000,2,FALSE),0)</f>
        <v>0</v>
      </c>
      <c r="E4015" s="81">
        <f t="shared" ca="1" si="1126"/>
        <v>0</v>
      </c>
      <c r="F4015" s="83">
        <f t="shared" si="1134"/>
        <v>1.2</v>
      </c>
      <c r="G4015" s="84">
        <f t="shared" ca="1" si="1127"/>
        <v>1</v>
      </c>
      <c r="H4015" s="81">
        <f ca="1">TRUNC(PRODUCT(G$10:G4014),15)</f>
        <v>1.40945772534528</v>
      </c>
      <c r="I4015" s="81">
        <f t="shared" ca="1" si="1128"/>
        <v>1.40945772534528</v>
      </c>
      <c r="J4015" s="81">
        <f t="shared" ca="1" si="1129"/>
        <v>1</v>
      </c>
      <c r="K4015" s="81">
        <f t="shared" ca="1" si="1130"/>
        <v>0</v>
      </c>
      <c r="L4015" s="85">
        <f>IF(VLOOKUP(A4015,$U$12:$AD$125,8)=VLOOKUP(A4014,$U$12:$AD$125,8),0,VLOOKUP(A4015,U$12:$AD$125,8))</f>
        <v>0</v>
      </c>
      <c r="M4015" s="86">
        <f>IF(L4015&gt;0,VLOOKUP(L4015,T$12:$AC$125,7),0)</f>
        <v>0</v>
      </c>
      <c r="N4015" s="81">
        <f t="shared" si="1135"/>
        <v>0</v>
      </c>
      <c r="O4015" s="81">
        <f t="shared" ca="1" si="1131"/>
        <v>0</v>
      </c>
      <c r="P4015" s="87" t="str">
        <f t="shared" si="1132"/>
        <v>A+J=</v>
      </c>
      <c r="Q4015" s="88">
        <f t="shared" si="1133"/>
        <v>47232</v>
      </c>
    </row>
    <row r="4016" spans="1:17" x14ac:dyDescent="0.2">
      <c r="A4016" s="79">
        <f t="shared" si="1136"/>
        <v>47088</v>
      </c>
      <c r="B4016" s="80" t="str">
        <f t="shared" ca="1" si="1124"/>
        <v>n.d</v>
      </c>
      <c r="C4016" s="81">
        <f t="shared" ca="1" si="1125"/>
        <v>324.73130191000001</v>
      </c>
      <c r="D4016" s="82">
        <f ca="1">IF(A4016&lt;$B$1,VLOOKUP(A4016,[1]DI!$A$4:$B$15000,2,FALSE),0)</f>
        <v>0</v>
      </c>
      <c r="E4016" s="81">
        <f t="shared" ca="1" si="1126"/>
        <v>0</v>
      </c>
      <c r="F4016" s="83">
        <f t="shared" si="1134"/>
        <v>1.2</v>
      </c>
      <c r="G4016" s="84">
        <f t="shared" ca="1" si="1127"/>
        <v>1</v>
      </c>
      <c r="H4016" s="81">
        <f ca="1">TRUNC(PRODUCT(G$10:G4015),15)</f>
        <v>1.40945772534528</v>
      </c>
      <c r="I4016" s="81">
        <f t="shared" ca="1" si="1128"/>
        <v>1.40945772534528</v>
      </c>
      <c r="J4016" s="81">
        <f t="shared" ca="1" si="1129"/>
        <v>1</v>
      </c>
      <c r="K4016" s="81">
        <f t="shared" ca="1" si="1130"/>
        <v>0</v>
      </c>
      <c r="L4016" s="85">
        <f>IF(VLOOKUP(A4016,$U$12:$AD$125,8)=VLOOKUP(A4015,$U$12:$AD$125,8),0,VLOOKUP(A4016,U$12:$AD$125,8))</f>
        <v>0</v>
      </c>
      <c r="M4016" s="86">
        <f>IF(L4016&gt;0,VLOOKUP(L4016,T$12:$AC$125,7),0)</f>
        <v>0</v>
      </c>
      <c r="N4016" s="81">
        <f t="shared" si="1135"/>
        <v>0</v>
      </c>
      <c r="O4016" s="81">
        <f t="shared" ca="1" si="1131"/>
        <v>0</v>
      </c>
      <c r="P4016" s="87" t="str">
        <f t="shared" si="1132"/>
        <v>A+J=</v>
      </c>
      <c r="Q4016" s="88">
        <f t="shared" si="1133"/>
        <v>47232</v>
      </c>
    </row>
    <row r="4017" spans="1:17" x14ac:dyDescent="0.2">
      <c r="A4017" s="79">
        <f t="shared" si="1136"/>
        <v>47089</v>
      </c>
      <c r="B4017" s="80" t="str">
        <f t="shared" ca="1" si="1124"/>
        <v>n.d</v>
      </c>
      <c r="C4017" s="81">
        <f t="shared" ca="1" si="1125"/>
        <v>324.73130191000001</v>
      </c>
      <c r="D4017" s="82">
        <f ca="1">IF(A4017&lt;$B$1,VLOOKUP(A4017,[1]DI!$A$4:$B$15000,2,FALSE),0)</f>
        <v>0</v>
      </c>
      <c r="E4017" s="81">
        <f t="shared" ca="1" si="1126"/>
        <v>0</v>
      </c>
      <c r="F4017" s="83">
        <f t="shared" si="1134"/>
        <v>1.2</v>
      </c>
      <c r="G4017" s="84">
        <f t="shared" ca="1" si="1127"/>
        <v>1</v>
      </c>
      <c r="H4017" s="81">
        <f ca="1">TRUNC(PRODUCT(G$10:G4016),15)</f>
        <v>1.40945772534528</v>
      </c>
      <c r="I4017" s="81">
        <f t="shared" ca="1" si="1128"/>
        <v>1.40945772534528</v>
      </c>
      <c r="J4017" s="81">
        <f t="shared" ca="1" si="1129"/>
        <v>1</v>
      </c>
      <c r="K4017" s="81">
        <f t="shared" ca="1" si="1130"/>
        <v>0</v>
      </c>
      <c r="L4017" s="85">
        <f>IF(VLOOKUP(A4017,$U$12:$AD$125,8)=VLOOKUP(A4016,$U$12:$AD$125,8),0,VLOOKUP(A4017,U$12:$AD$125,8))</f>
        <v>0</v>
      </c>
      <c r="M4017" s="86">
        <f>IF(L4017&gt;0,VLOOKUP(L4017,T$12:$AC$125,7),0)</f>
        <v>0</v>
      </c>
      <c r="N4017" s="81">
        <f t="shared" si="1135"/>
        <v>0</v>
      </c>
      <c r="O4017" s="81">
        <f t="shared" ca="1" si="1131"/>
        <v>0</v>
      </c>
      <c r="P4017" s="87" t="str">
        <f t="shared" si="1132"/>
        <v>A+J=</v>
      </c>
      <c r="Q4017" s="88">
        <f t="shared" si="1133"/>
        <v>47232</v>
      </c>
    </row>
    <row r="4018" spans="1:17" x14ac:dyDescent="0.2">
      <c r="A4018" s="79">
        <f t="shared" si="1136"/>
        <v>47090</v>
      </c>
      <c r="B4018" s="80" t="str">
        <f t="shared" ca="1" si="1124"/>
        <v>n.d</v>
      </c>
      <c r="C4018" s="81">
        <f t="shared" ca="1" si="1125"/>
        <v>324.73130191000001</v>
      </c>
      <c r="D4018" s="82">
        <f ca="1">IF(A4018&lt;$B$1,VLOOKUP(A4018,[1]DI!$A$4:$B$15000,2,FALSE),0)</f>
        <v>0</v>
      </c>
      <c r="E4018" s="81">
        <f t="shared" ca="1" si="1126"/>
        <v>0</v>
      </c>
      <c r="F4018" s="83">
        <f t="shared" si="1134"/>
        <v>1.2</v>
      </c>
      <c r="G4018" s="84">
        <f t="shared" ca="1" si="1127"/>
        <v>1</v>
      </c>
      <c r="H4018" s="81">
        <f ca="1">TRUNC(PRODUCT(G$10:G4017),15)</f>
        <v>1.40945772534528</v>
      </c>
      <c r="I4018" s="81">
        <f t="shared" ca="1" si="1128"/>
        <v>1.40945772534528</v>
      </c>
      <c r="J4018" s="81">
        <f t="shared" ca="1" si="1129"/>
        <v>1</v>
      </c>
      <c r="K4018" s="81">
        <f t="shared" ca="1" si="1130"/>
        <v>0</v>
      </c>
      <c r="L4018" s="85">
        <f>IF(VLOOKUP(A4018,$U$12:$AD$125,8)=VLOOKUP(A4017,$U$12:$AD$125,8),0,VLOOKUP(A4018,U$12:$AD$125,8))</f>
        <v>0</v>
      </c>
      <c r="M4018" s="86">
        <f>IF(L4018&gt;0,VLOOKUP(L4018,T$12:$AC$125,7),0)</f>
        <v>0</v>
      </c>
      <c r="N4018" s="81">
        <f t="shared" si="1135"/>
        <v>0</v>
      </c>
      <c r="O4018" s="81">
        <f t="shared" ca="1" si="1131"/>
        <v>0</v>
      </c>
      <c r="P4018" s="87" t="str">
        <f t="shared" si="1132"/>
        <v>A+J=</v>
      </c>
      <c r="Q4018" s="88">
        <f t="shared" si="1133"/>
        <v>47232</v>
      </c>
    </row>
    <row r="4019" spans="1:17" x14ac:dyDescent="0.2">
      <c r="A4019" s="79">
        <f t="shared" si="1136"/>
        <v>47091</v>
      </c>
      <c r="B4019" s="80" t="str">
        <f t="shared" ca="1" si="1124"/>
        <v>n.d</v>
      </c>
      <c r="C4019" s="81">
        <f t="shared" ca="1" si="1125"/>
        <v>324.73130191000001</v>
      </c>
      <c r="D4019" s="82">
        <f ca="1">IF(A4019&lt;$B$1,VLOOKUP(A4019,[1]DI!$A$4:$B$15000,2,FALSE),0)</f>
        <v>0</v>
      </c>
      <c r="E4019" s="81">
        <f t="shared" ca="1" si="1126"/>
        <v>0</v>
      </c>
      <c r="F4019" s="83">
        <f t="shared" si="1134"/>
        <v>1.2</v>
      </c>
      <c r="G4019" s="84">
        <f t="shared" ca="1" si="1127"/>
        <v>1</v>
      </c>
      <c r="H4019" s="81">
        <f ca="1">TRUNC(PRODUCT(G$10:G4018),15)</f>
        <v>1.40945772534528</v>
      </c>
      <c r="I4019" s="81">
        <f t="shared" ca="1" si="1128"/>
        <v>1.40945772534528</v>
      </c>
      <c r="J4019" s="81">
        <f t="shared" ca="1" si="1129"/>
        <v>1</v>
      </c>
      <c r="K4019" s="81">
        <f t="shared" ca="1" si="1130"/>
        <v>0</v>
      </c>
      <c r="L4019" s="85">
        <f>IF(VLOOKUP(A4019,$U$12:$AD$125,8)=VLOOKUP(A4018,$U$12:$AD$125,8),0,VLOOKUP(A4019,U$12:$AD$125,8))</f>
        <v>0</v>
      </c>
      <c r="M4019" s="86">
        <f>IF(L4019&gt;0,VLOOKUP(L4019,T$12:$AC$125,7),0)</f>
        <v>0</v>
      </c>
      <c r="N4019" s="81">
        <f t="shared" si="1135"/>
        <v>0</v>
      </c>
      <c r="O4019" s="81">
        <f t="shared" ca="1" si="1131"/>
        <v>0</v>
      </c>
      <c r="P4019" s="87" t="str">
        <f t="shared" si="1132"/>
        <v>A+J=</v>
      </c>
      <c r="Q4019" s="88">
        <f t="shared" si="1133"/>
        <v>47232</v>
      </c>
    </row>
    <row r="4020" spans="1:17" x14ac:dyDescent="0.2">
      <c r="A4020" s="79">
        <f t="shared" si="1136"/>
        <v>47092</v>
      </c>
      <c r="B4020" s="80" t="str">
        <f t="shared" ca="1" si="1124"/>
        <v>n.d</v>
      </c>
      <c r="C4020" s="81">
        <f t="shared" ca="1" si="1125"/>
        <v>324.73130191000001</v>
      </c>
      <c r="D4020" s="82">
        <f ca="1">IF(A4020&lt;$B$1,VLOOKUP(A4020,[1]DI!$A$4:$B$15000,2,FALSE),0)</f>
        <v>0</v>
      </c>
      <c r="E4020" s="81">
        <f t="shared" ca="1" si="1126"/>
        <v>0</v>
      </c>
      <c r="F4020" s="83">
        <f t="shared" si="1134"/>
        <v>1.2</v>
      </c>
      <c r="G4020" s="84">
        <f t="shared" ca="1" si="1127"/>
        <v>1</v>
      </c>
      <c r="H4020" s="81">
        <f ca="1">TRUNC(PRODUCT(G$10:G4019),15)</f>
        <v>1.40945772534528</v>
      </c>
      <c r="I4020" s="81">
        <f t="shared" ca="1" si="1128"/>
        <v>1.40945772534528</v>
      </c>
      <c r="J4020" s="81">
        <f t="shared" ca="1" si="1129"/>
        <v>1</v>
      </c>
      <c r="K4020" s="81">
        <f t="shared" ca="1" si="1130"/>
        <v>0</v>
      </c>
      <c r="L4020" s="85">
        <f>IF(VLOOKUP(A4020,$U$12:$AD$125,8)=VLOOKUP(A4019,$U$12:$AD$125,8),0,VLOOKUP(A4020,U$12:$AD$125,8))</f>
        <v>0</v>
      </c>
      <c r="M4020" s="86">
        <f>IF(L4020&gt;0,VLOOKUP(L4020,T$12:$AC$125,7),0)</f>
        <v>0</v>
      </c>
      <c r="N4020" s="81">
        <f t="shared" si="1135"/>
        <v>0</v>
      </c>
      <c r="O4020" s="81">
        <f t="shared" ca="1" si="1131"/>
        <v>0</v>
      </c>
      <c r="P4020" s="87" t="str">
        <f t="shared" si="1132"/>
        <v>A+J=</v>
      </c>
      <c r="Q4020" s="88">
        <f t="shared" si="1133"/>
        <v>47232</v>
      </c>
    </row>
    <row r="4021" spans="1:17" x14ac:dyDescent="0.2">
      <c r="A4021" s="79">
        <f t="shared" si="1136"/>
        <v>47093</v>
      </c>
      <c r="B4021" s="80" t="str">
        <f t="shared" ca="1" si="1124"/>
        <v>n.d</v>
      </c>
      <c r="C4021" s="81">
        <f t="shared" ca="1" si="1125"/>
        <v>324.73130191000001</v>
      </c>
      <c r="D4021" s="82">
        <f ca="1">IF(A4021&lt;$B$1,VLOOKUP(A4021,[1]DI!$A$4:$B$15000,2,FALSE),0)</f>
        <v>0</v>
      </c>
      <c r="E4021" s="81">
        <f t="shared" ca="1" si="1126"/>
        <v>0</v>
      </c>
      <c r="F4021" s="83">
        <f t="shared" si="1134"/>
        <v>1.2</v>
      </c>
      <c r="G4021" s="84">
        <f t="shared" ca="1" si="1127"/>
        <v>1</v>
      </c>
      <c r="H4021" s="81">
        <f ca="1">TRUNC(PRODUCT(G$10:G4020),15)</f>
        <v>1.40945772534528</v>
      </c>
      <c r="I4021" s="81">
        <f t="shared" ca="1" si="1128"/>
        <v>1.40945772534528</v>
      </c>
      <c r="J4021" s="81">
        <f t="shared" ca="1" si="1129"/>
        <v>1</v>
      </c>
      <c r="K4021" s="81">
        <f t="shared" ca="1" si="1130"/>
        <v>0</v>
      </c>
      <c r="L4021" s="85">
        <f>IF(VLOOKUP(A4021,$U$12:$AD$125,8)=VLOOKUP(A4020,$U$12:$AD$125,8),0,VLOOKUP(A4021,U$12:$AD$125,8))</f>
        <v>0</v>
      </c>
      <c r="M4021" s="86">
        <f>IF(L4021&gt;0,VLOOKUP(L4021,T$12:$AC$125,7),0)</f>
        <v>0</v>
      </c>
      <c r="N4021" s="81">
        <f t="shared" si="1135"/>
        <v>0</v>
      </c>
      <c r="O4021" s="81">
        <f t="shared" ca="1" si="1131"/>
        <v>0</v>
      </c>
      <c r="P4021" s="87" t="str">
        <f t="shared" si="1132"/>
        <v>A+J=</v>
      </c>
      <c r="Q4021" s="88">
        <f t="shared" si="1133"/>
        <v>47232</v>
      </c>
    </row>
    <row r="4022" spans="1:17" x14ac:dyDescent="0.2">
      <c r="A4022" s="79">
        <f t="shared" si="1136"/>
        <v>47094</v>
      </c>
      <c r="B4022" s="80" t="str">
        <f t="shared" ca="1" si="1124"/>
        <v>n.d</v>
      </c>
      <c r="C4022" s="81">
        <f t="shared" ca="1" si="1125"/>
        <v>324.73130191000001</v>
      </c>
      <c r="D4022" s="82">
        <f ca="1">IF(A4022&lt;$B$1,VLOOKUP(A4022,[1]DI!$A$4:$B$15000,2,FALSE),0)</f>
        <v>0</v>
      </c>
      <c r="E4022" s="81">
        <f t="shared" ca="1" si="1126"/>
        <v>0</v>
      </c>
      <c r="F4022" s="83">
        <f t="shared" si="1134"/>
        <v>1.2</v>
      </c>
      <c r="G4022" s="84">
        <f t="shared" ca="1" si="1127"/>
        <v>1</v>
      </c>
      <c r="H4022" s="81">
        <f ca="1">TRUNC(PRODUCT(G$10:G4021),15)</f>
        <v>1.40945772534528</v>
      </c>
      <c r="I4022" s="81">
        <f t="shared" ca="1" si="1128"/>
        <v>1.40945772534528</v>
      </c>
      <c r="J4022" s="81">
        <f t="shared" ca="1" si="1129"/>
        <v>1</v>
      </c>
      <c r="K4022" s="81">
        <f t="shared" ca="1" si="1130"/>
        <v>0</v>
      </c>
      <c r="L4022" s="85">
        <f>IF(VLOOKUP(A4022,$U$12:$AD$125,8)=VLOOKUP(A4021,$U$12:$AD$125,8),0,VLOOKUP(A4022,U$12:$AD$125,8))</f>
        <v>0</v>
      </c>
      <c r="M4022" s="86">
        <f>IF(L4022&gt;0,VLOOKUP(L4022,T$12:$AC$125,7),0)</f>
        <v>0</v>
      </c>
      <c r="N4022" s="81">
        <f t="shared" si="1135"/>
        <v>0</v>
      </c>
      <c r="O4022" s="81">
        <f t="shared" ca="1" si="1131"/>
        <v>0</v>
      </c>
      <c r="P4022" s="87" t="str">
        <f t="shared" si="1132"/>
        <v>A+J=</v>
      </c>
      <c r="Q4022" s="88">
        <f t="shared" si="1133"/>
        <v>47232</v>
      </c>
    </row>
    <row r="4023" spans="1:17" x14ac:dyDescent="0.2">
      <c r="A4023" s="79">
        <f t="shared" si="1136"/>
        <v>47095</v>
      </c>
      <c r="B4023" s="80" t="str">
        <f t="shared" ca="1" si="1124"/>
        <v>n.d</v>
      </c>
      <c r="C4023" s="81">
        <f t="shared" ca="1" si="1125"/>
        <v>324.73130191000001</v>
      </c>
      <c r="D4023" s="82">
        <f ca="1">IF(A4023&lt;$B$1,VLOOKUP(A4023,[1]DI!$A$4:$B$15000,2,FALSE),0)</f>
        <v>0</v>
      </c>
      <c r="E4023" s="81">
        <f t="shared" ca="1" si="1126"/>
        <v>0</v>
      </c>
      <c r="F4023" s="83">
        <f t="shared" si="1134"/>
        <v>1.2</v>
      </c>
      <c r="G4023" s="84">
        <f t="shared" ca="1" si="1127"/>
        <v>1</v>
      </c>
      <c r="H4023" s="81">
        <f ca="1">TRUNC(PRODUCT(G$10:G4022),15)</f>
        <v>1.40945772534528</v>
      </c>
      <c r="I4023" s="81">
        <f t="shared" ca="1" si="1128"/>
        <v>1.40945772534528</v>
      </c>
      <c r="J4023" s="81">
        <f t="shared" ca="1" si="1129"/>
        <v>1</v>
      </c>
      <c r="K4023" s="81">
        <f t="shared" ca="1" si="1130"/>
        <v>0</v>
      </c>
      <c r="L4023" s="85">
        <f>IF(VLOOKUP(A4023,$U$12:$AD$125,8)=VLOOKUP(A4022,$U$12:$AD$125,8),0,VLOOKUP(A4023,U$12:$AD$125,8))</f>
        <v>0</v>
      </c>
      <c r="M4023" s="86">
        <f>IF(L4023&gt;0,VLOOKUP(L4023,T$12:$AC$125,7),0)</f>
        <v>0</v>
      </c>
      <c r="N4023" s="81">
        <f t="shared" si="1135"/>
        <v>0</v>
      </c>
      <c r="O4023" s="81">
        <f t="shared" ca="1" si="1131"/>
        <v>0</v>
      </c>
      <c r="P4023" s="87" t="str">
        <f t="shared" si="1132"/>
        <v>A+J=</v>
      </c>
      <c r="Q4023" s="88">
        <f t="shared" si="1133"/>
        <v>47232</v>
      </c>
    </row>
    <row r="4024" spans="1:17" x14ac:dyDescent="0.2">
      <c r="A4024" s="79">
        <f t="shared" si="1136"/>
        <v>47096</v>
      </c>
      <c r="B4024" s="80" t="str">
        <f t="shared" ca="1" si="1124"/>
        <v>n.d</v>
      </c>
      <c r="C4024" s="81">
        <f t="shared" ca="1" si="1125"/>
        <v>324.73130191000001</v>
      </c>
      <c r="D4024" s="82">
        <f ca="1">IF(A4024&lt;$B$1,VLOOKUP(A4024,[1]DI!$A$4:$B$15000,2,FALSE),0)</f>
        <v>0</v>
      </c>
      <c r="E4024" s="81">
        <f t="shared" ca="1" si="1126"/>
        <v>0</v>
      </c>
      <c r="F4024" s="83">
        <f t="shared" si="1134"/>
        <v>1.2</v>
      </c>
      <c r="G4024" s="84">
        <f t="shared" ca="1" si="1127"/>
        <v>1</v>
      </c>
      <c r="H4024" s="81">
        <f ca="1">TRUNC(PRODUCT(G$10:G4023),15)</f>
        <v>1.40945772534528</v>
      </c>
      <c r="I4024" s="81">
        <f t="shared" ca="1" si="1128"/>
        <v>1.40945772534528</v>
      </c>
      <c r="J4024" s="81">
        <f t="shared" ca="1" si="1129"/>
        <v>1</v>
      </c>
      <c r="K4024" s="81">
        <f t="shared" ca="1" si="1130"/>
        <v>0</v>
      </c>
      <c r="L4024" s="85">
        <f>IF(VLOOKUP(A4024,$U$12:$AD$125,8)=VLOOKUP(A4023,$U$12:$AD$125,8),0,VLOOKUP(A4024,U$12:$AD$125,8))</f>
        <v>0</v>
      </c>
      <c r="M4024" s="86">
        <f>IF(L4024&gt;0,VLOOKUP(L4024,T$12:$AC$125,7),0)</f>
        <v>0</v>
      </c>
      <c r="N4024" s="81">
        <f t="shared" si="1135"/>
        <v>0</v>
      </c>
      <c r="O4024" s="81">
        <f t="shared" ca="1" si="1131"/>
        <v>0</v>
      </c>
      <c r="P4024" s="87" t="str">
        <f t="shared" si="1132"/>
        <v>A+J=</v>
      </c>
      <c r="Q4024" s="88">
        <f t="shared" si="1133"/>
        <v>47232</v>
      </c>
    </row>
    <row r="4025" spans="1:17" x14ac:dyDescent="0.2">
      <c r="A4025" s="79">
        <f t="shared" si="1136"/>
        <v>47097</v>
      </c>
      <c r="B4025" s="80" t="str">
        <f t="shared" ca="1" si="1124"/>
        <v>n.d</v>
      </c>
      <c r="C4025" s="81">
        <f t="shared" ca="1" si="1125"/>
        <v>324.73130191000001</v>
      </c>
      <c r="D4025" s="82">
        <f ca="1">IF(A4025&lt;$B$1,VLOOKUP(A4025,[1]DI!$A$4:$B$15000,2,FALSE),0)</f>
        <v>0</v>
      </c>
      <c r="E4025" s="81">
        <f t="shared" ca="1" si="1126"/>
        <v>0</v>
      </c>
      <c r="F4025" s="83">
        <f t="shared" si="1134"/>
        <v>1.2</v>
      </c>
      <c r="G4025" s="84">
        <f t="shared" ca="1" si="1127"/>
        <v>1</v>
      </c>
      <c r="H4025" s="81">
        <f ca="1">TRUNC(PRODUCT(G$10:G4024),15)</f>
        <v>1.40945772534528</v>
      </c>
      <c r="I4025" s="81">
        <f t="shared" ca="1" si="1128"/>
        <v>1.40945772534528</v>
      </c>
      <c r="J4025" s="81">
        <f t="shared" ca="1" si="1129"/>
        <v>1</v>
      </c>
      <c r="K4025" s="81">
        <f t="shared" ca="1" si="1130"/>
        <v>0</v>
      </c>
      <c r="L4025" s="85">
        <f>IF(VLOOKUP(A4025,$U$12:$AD$125,8)=VLOOKUP(A4024,$U$12:$AD$125,8),0,VLOOKUP(A4025,U$12:$AD$125,8))</f>
        <v>0</v>
      </c>
      <c r="M4025" s="86">
        <f>IF(L4025&gt;0,VLOOKUP(L4025,T$12:$AC$125,7),0)</f>
        <v>0</v>
      </c>
      <c r="N4025" s="81">
        <f t="shared" si="1135"/>
        <v>0</v>
      </c>
      <c r="O4025" s="81">
        <f t="shared" ca="1" si="1131"/>
        <v>0</v>
      </c>
      <c r="P4025" s="87" t="str">
        <f t="shared" si="1132"/>
        <v>A+J=</v>
      </c>
      <c r="Q4025" s="88">
        <f t="shared" si="1133"/>
        <v>47232</v>
      </c>
    </row>
    <row r="4026" spans="1:17" x14ac:dyDescent="0.2">
      <c r="A4026" s="79">
        <f t="shared" si="1136"/>
        <v>47098</v>
      </c>
      <c r="B4026" s="80" t="str">
        <f t="shared" ca="1" si="1124"/>
        <v>n.d</v>
      </c>
      <c r="C4026" s="81">
        <f t="shared" ca="1" si="1125"/>
        <v>324.73130191000001</v>
      </c>
      <c r="D4026" s="82">
        <f ca="1">IF(A4026&lt;$B$1,VLOOKUP(A4026,[1]DI!$A$4:$B$15000,2,FALSE),0)</f>
        <v>0</v>
      </c>
      <c r="E4026" s="81">
        <f t="shared" ca="1" si="1126"/>
        <v>0</v>
      </c>
      <c r="F4026" s="83">
        <f t="shared" si="1134"/>
        <v>1.2</v>
      </c>
      <c r="G4026" s="84">
        <f t="shared" ca="1" si="1127"/>
        <v>1</v>
      </c>
      <c r="H4026" s="81">
        <f ca="1">TRUNC(PRODUCT(G$10:G4025),15)</f>
        <v>1.40945772534528</v>
      </c>
      <c r="I4026" s="81">
        <f t="shared" ca="1" si="1128"/>
        <v>1.40945772534528</v>
      </c>
      <c r="J4026" s="81">
        <f t="shared" ca="1" si="1129"/>
        <v>1</v>
      </c>
      <c r="K4026" s="81">
        <f t="shared" ca="1" si="1130"/>
        <v>0</v>
      </c>
      <c r="L4026" s="85">
        <f>IF(VLOOKUP(A4026,$U$12:$AD$125,8)=VLOOKUP(A4025,$U$12:$AD$125,8),0,VLOOKUP(A4026,U$12:$AD$125,8))</f>
        <v>0</v>
      </c>
      <c r="M4026" s="86">
        <f>IF(L4026&gt;0,VLOOKUP(L4026,T$12:$AC$125,7),0)</f>
        <v>0</v>
      </c>
      <c r="N4026" s="81">
        <f t="shared" si="1135"/>
        <v>0</v>
      </c>
      <c r="O4026" s="81">
        <f t="shared" ca="1" si="1131"/>
        <v>0</v>
      </c>
      <c r="P4026" s="87" t="str">
        <f t="shared" si="1132"/>
        <v>A+J=</v>
      </c>
      <c r="Q4026" s="88">
        <f t="shared" si="1133"/>
        <v>47232</v>
      </c>
    </row>
    <row r="4027" spans="1:17" x14ac:dyDescent="0.2">
      <c r="A4027" s="79">
        <f t="shared" si="1136"/>
        <v>47099</v>
      </c>
      <c r="B4027" s="80" t="str">
        <f t="shared" ca="1" si="1124"/>
        <v>n.d</v>
      </c>
      <c r="C4027" s="81">
        <f t="shared" ca="1" si="1125"/>
        <v>324.73130191000001</v>
      </c>
      <c r="D4027" s="82">
        <f ca="1">IF(A4027&lt;$B$1,VLOOKUP(A4027,[1]DI!$A$4:$B$15000,2,FALSE),0)</f>
        <v>0</v>
      </c>
      <c r="E4027" s="81">
        <f t="shared" ca="1" si="1126"/>
        <v>0</v>
      </c>
      <c r="F4027" s="83">
        <f t="shared" si="1134"/>
        <v>1.2</v>
      </c>
      <c r="G4027" s="84">
        <f t="shared" ca="1" si="1127"/>
        <v>1</v>
      </c>
      <c r="H4027" s="81">
        <f ca="1">TRUNC(PRODUCT(G$10:G4026),15)</f>
        <v>1.40945772534528</v>
      </c>
      <c r="I4027" s="81">
        <f t="shared" ca="1" si="1128"/>
        <v>1.40945772534528</v>
      </c>
      <c r="J4027" s="81">
        <f t="shared" ca="1" si="1129"/>
        <v>1</v>
      </c>
      <c r="K4027" s="81">
        <f t="shared" ca="1" si="1130"/>
        <v>0</v>
      </c>
      <c r="L4027" s="85">
        <f>IF(VLOOKUP(A4027,$U$12:$AD$125,8)=VLOOKUP(A4026,$U$12:$AD$125,8),0,VLOOKUP(A4027,U$12:$AD$125,8))</f>
        <v>0</v>
      </c>
      <c r="M4027" s="86">
        <f>IF(L4027&gt;0,VLOOKUP(L4027,T$12:$AC$125,7),0)</f>
        <v>0</v>
      </c>
      <c r="N4027" s="81">
        <f t="shared" si="1135"/>
        <v>0</v>
      </c>
      <c r="O4027" s="81">
        <f t="shared" ca="1" si="1131"/>
        <v>0</v>
      </c>
      <c r="P4027" s="87" t="str">
        <f t="shared" si="1132"/>
        <v>A+J=</v>
      </c>
      <c r="Q4027" s="88">
        <f t="shared" si="1133"/>
        <v>47232</v>
      </c>
    </row>
    <row r="4028" spans="1:17" x14ac:dyDescent="0.2">
      <c r="A4028" s="79">
        <f t="shared" si="1136"/>
        <v>47100</v>
      </c>
      <c r="B4028" s="80" t="str">
        <f t="shared" ref="B4028:B4091" ca="1" si="1137">IF(A4028&lt;=TODAY(),C4028+K4028,IF(AND(A4028&gt;TODAY(),A4028&lt;=$B$1),IF(VLOOKUP(TODAY(),$A$10:$D$5000,4,FALSE)=0,"n.d",C4028+K4028),"n.d"))</f>
        <v>n.d</v>
      </c>
      <c r="C4028" s="81">
        <f t="shared" ref="C4028:C4091" ca="1" si="1138">TRUNC(C4027-N4027,8)</f>
        <v>324.73130191000001</v>
      </c>
      <c r="D4028" s="82">
        <f ca="1">IF(A4028&lt;$B$1,VLOOKUP(A4028,[1]DI!$A$4:$B$15000,2,FALSE),0)</f>
        <v>0</v>
      </c>
      <c r="E4028" s="81">
        <f t="shared" ref="E4028:E4091" ca="1" si="1139">ROUND((((1+D4028)^(1/252)-1)),8)</f>
        <v>0</v>
      </c>
      <c r="F4028" s="83">
        <f t="shared" si="1134"/>
        <v>1.2</v>
      </c>
      <c r="G4028" s="84">
        <f t="shared" ref="G4028:G4091" ca="1" si="1140">TRUNC((1+(E4028*F4028)),15)</f>
        <v>1</v>
      </c>
      <c r="H4028" s="81">
        <f ca="1">TRUNC(PRODUCT(G$10:G4027),15)</f>
        <v>1.40945772534528</v>
      </c>
      <c r="I4028" s="81">
        <f t="shared" ref="I4028:I4091" ca="1" si="1141">IF(OR(L4027&gt;0,L4027="E"),H4027,I4027)</f>
        <v>1.40945772534528</v>
      </c>
      <c r="J4028" s="81">
        <f t="shared" ref="J4028:J4091" ca="1" si="1142">ROUND(TRUNC(H4028/I4028,15),8)</f>
        <v>1</v>
      </c>
      <c r="K4028" s="81">
        <f t="shared" ref="K4028:K4091" ca="1" si="1143">TRUNC((C4028*(J4028-1)),8)</f>
        <v>0</v>
      </c>
      <c r="L4028" s="85">
        <f>IF(VLOOKUP(A4028,$U$12:$AD$125,8)=VLOOKUP(A4027,$U$12:$AD$125,8),0,VLOOKUP(A4028,U$12:$AD$125,8))</f>
        <v>0</v>
      </c>
      <c r="M4028" s="86">
        <f>IF(L4028&gt;0,VLOOKUP(L4028,T$12:$AC$125,7),0)</f>
        <v>0</v>
      </c>
      <c r="N4028" s="81">
        <f t="shared" si="1135"/>
        <v>0</v>
      </c>
      <c r="O4028" s="81">
        <f t="shared" ref="O4028:O4091" ca="1" si="1144">(K4028+N4028)</f>
        <v>0</v>
      </c>
      <c r="P4028" s="87" t="str">
        <f t="shared" ref="P4028:P4091" si="1145">IF(L4027&gt;0,VLOOKUP(A4027,$U$12:$AD$125,9),P4027)</f>
        <v>A+J=</v>
      </c>
      <c r="Q4028" s="88">
        <f t="shared" ref="Q4028:Q4091" si="1146">IF(L4027&gt;0,VLOOKUP(A4027,$U$12:$AD$125,10),Q4027)</f>
        <v>47232</v>
      </c>
    </row>
    <row r="4029" spans="1:17" x14ac:dyDescent="0.2">
      <c r="A4029" s="79">
        <f t="shared" si="1136"/>
        <v>47101</v>
      </c>
      <c r="B4029" s="80" t="str">
        <f t="shared" ca="1" si="1137"/>
        <v>n.d</v>
      </c>
      <c r="C4029" s="81">
        <f t="shared" ca="1" si="1138"/>
        <v>324.73130191000001</v>
      </c>
      <c r="D4029" s="82">
        <f ca="1">IF(A4029&lt;$B$1,VLOOKUP(A4029,[1]DI!$A$4:$B$15000,2,FALSE),0)</f>
        <v>0</v>
      </c>
      <c r="E4029" s="81">
        <f t="shared" ca="1" si="1139"/>
        <v>0</v>
      </c>
      <c r="F4029" s="83">
        <f t="shared" si="1134"/>
        <v>1.2</v>
      </c>
      <c r="G4029" s="84">
        <f t="shared" ca="1" si="1140"/>
        <v>1</v>
      </c>
      <c r="H4029" s="81">
        <f ca="1">TRUNC(PRODUCT(G$10:G4028),15)</f>
        <v>1.40945772534528</v>
      </c>
      <c r="I4029" s="81">
        <f t="shared" ca="1" si="1141"/>
        <v>1.40945772534528</v>
      </c>
      <c r="J4029" s="81">
        <f t="shared" ca="1" si="1142"/>
        <v>1</v>
      </c>
      <c r="K4029" s="81">
        <f t="shared" ca="1" si="1143"/>
        <v>0</v>
      </c>
      <c r="L4029" s="85">
        <f>IF(VLOOKUP(A4029,$U$12:$AD$125,8)=VLOOKUP(A4028,$U$12:$AD$125,8),0,VLOOKUP(A4029,U$12:$AD$125,8))</f>
        <v>0</v>
      </c>
      <c r="M4029" s="86">
        <f>IF(L4029&gt;0,VLOOKUP(L4029,T$12:$AC$125,7),0)</f>
        <v>0</v>
      </c>
      <c r="N4029" s="81">
        <f t="shared" si="1135"/>
        <v>0</v>
      </c>
      <c r="O4029" s="81">
        <f t="shared" ca="1" si="1144"/>
        <v>0</v>
      </c>
      <c r="P4029" s="87" t="str">
        <f t="shared" si="1145"/>
        <v>A+J=</v>
      </c>
      <c r="Q4029" s="88">
        <f t="shared" si="1146"/>
        <v>47232</v>
      </c>
    </row>
    <row r="4030" spans="1:17" x14ac:dyDescent="0.2">
      <c r="A4030" s="79">
        <f t="shared" si="1136"/>
        <v>47102</v>
      </c>
      <c r="B4030" s="80" t="str">
        <f t="shared" ca="1" si="1137"/>
        <v>n.d</v>
      </c>
      <c r="C4030" s="81">
        <f t="shared" ca="1" si="1138"/>
        <v>324.73130191000001</v>
      </c>
      <c r="D4030" s="82">
        <f ca="1">IF(A4030&lt;$B$1,VLOOKUP(A4030,[1]DI!$A$4:$B$15000,2,FALSE),0)</f>
        <v>0</v>
      </c>
      <c r="E4030" s="81">
        <f t="shared" ca="1" si="1139"/>
        <v>0</v>
      </c>
      <c r="F4030" s="83">
        <f t="shared" si="1134"/>
        <v>1.2</v>
      </c>
      <c r="G4030" s="84">
        <f t="shared" ca="1" si="1140"/>
        <v>1</v>
      </c>
      <c r="H4030" s="81">
        <f ca="1">TRUNC(PRODUCT(G$10:G4029),15)</f>
        <v>1.40945772534528</v>
      </c>
      <c r="I4030" s="81">
        <f t="shared" ca="1" si="1141"/>
        <v>1.40945772534528</v>
      </c>
      <c r="J4030" s="81">
        <f t="shared" ca="1" si="1142"/>
        <v>1</v>
      </c>
      <c r="K4030" s="81">
        <f t="shared" ca="1" si="1143"/>
        <v>0</v>
      </c>
      <c r="L4030" s="85">
        <f>IF(VLOOKUP(A4030,$U$12:$AD$125,8)=VLOOKUP(A4029,$U$12:$AD$125,8),0,VLOOKUP(A4030,U$12:$AD$125,8))</f>
        <v>0</v>
      </c>
      <c r="M4030" s="86">
        <f>IF(L4030&gt;0,VLOOKUP(L4030,T$12:$AC$125,7),0)</f>
        <v>0</v>
      </c>
      <c r="N4030" s="81">
        <f t="shared" si="1135"/>
        <v>0</v>
      </c>
      <c r="O4030" s="81">
        <f t="shared" ca="1" si="1144"/>
        <v>0</v>
      </c>
      <c r="P4030" s="87" t="str">
        <f t="shared" si="1145"/>
        <v>A+J=</v>
      </c>
      <c r="Q4030" s="88">
        <f t="shared" si="1146"/>
        <v>47232</v>
      </c>
    </row>
    <row r="4031" spans="1:17" x14ac:dyDescent="0.2">
      <c r="A4031" s="79">
        <f t="shared" si="1136"/>
        <v>47103</v>
      </c>
      <c r="B4031" s="80" t="str">
        <f t="shared" ca="1" si="1137"/>
        <v>n.d</v>
      </c>
      <c r="C4031" s="81">
        <f t="shared" ca="1" si="1138"/>
        <v>324.73130191000001</v>
      </c>
      <c r="D4031" s="82">
        <f ca="1">IF(A4031&lt;$B$1,VLOOKUP(A4031,[1]DI!$A$4:$B$15000,2,FALSE),0)</f>
        <v>0</v>
      </c>
      <c r="E4031" s="81">
        <f t="shared" ca="1" si="1139"/>
        <v>0</v>
      </c>
      <c r="F4031" s="83">
        <f t="shared" si="1134"/>
        <v>1.2</v>
      </c>
      <c r="G4031" s="84">
        <f t="shared" ca="1" si="1140"/>
        <v>1</v>
      </c>
      <c r="H4031" s="81">
        <f ca="1">TRUNC(PRODUCT(G$10:G4030),15)</f>
        <v>1.40945772534528</v>
      </c>
      <c r="I4031" s="81">
        <f t="shared" ca="1" si="1141"/>
        <v>1.40945772534528</v>
      </c>
      <c r="J4031" s="81">
        <f t="shared" ca="1" si="1142"/>
        <v>1</v>
      </c>
      <c r="K4031" s="81">
        <f t="shared" ca="1" si="1143"/>
        <v>0</v>
      </c>
      <c r="L4031" s="85">
        <f>IF(VLOOKUP(A4031,$U$12:$AD$125,8)=VLOOKUP(A4030,$U$12:$AD$125,8),0,VLOOKUP(A4031,U$12:$AD$125,8))</f>
        <v>0</v>
      </c>
      <c r="M4031" s="86">
        <f>IF(L4031&gt;0,VLOOKUP(L4031,T$12:$AC$125,7),0)</f>
        <v>0</v>
      </c>
      <c r="N4031" s="81">
        <f t="shared" si="1135"/>
        <v>0</v>
      </c>
      <c r="O4031" s="81">
        <f t="shared" ca="1" si="1144"/>
        <v>0</v>
      </c>
      <c r="P4031" s="87" t="str">
        <f t="shared" si="1145"/>
        <v>A+J=</v>
      </c>
      <c r="Q4031" s="88">
        <f t="shared" si="1146"/>
        <v>47232</v>
      </c>
    </row>
    <row r="4032" spans="1:17" x14ac:dyDescent="0.2">
      <c r="A4032" s="79">
        <f t="shared" si="1136"/>
        <v>47104</v>
      </c>
      <c r="B4032" s="80" t="str">
        <f t="shared" ca="1" si="1137"/>
        <v>n.d</v>
      </c>
      <c r="C4032" s="81">
        <f t="shared" ca="1" si="1138"/>
        <v>324.73130191000001</v>
      </c>
      <c r="D4032" s="82">
        <f ca="1">IF(A4032&lt;$B$1,VLOOKUP(A4032,[1]DI!$A$4:$B$15000,2,FALSE),0)</f>
        <v>0</v>
      </c>
      <c r="E4032" s="81">
        <f t="shared" ca="1" si="1139"/>
        <v>0</v>
      </c>
      <c r="F4032" s="83">
        <f t="shared" si="1134"/>
        <v>1.2</v>
      </c>
      <c r="G4032" s="84">
        <f t="shared" ca="1" si="1140"/>
        <v>1</v>
      </c>
      <c r="H4032" s="81">
        <f ca="1">TRUNC(PRODUCT(G$10:G4031),15)</f>
        <v>1.40945772534528</v>
      </c>
      <c r="I4032" s="81">
        <f t="shared" ca="1" si="1141"/>
        <v>1.40945772534528</v>
      </c>
      <c r="J4032" s="81">
        <f t="shared" ca="1" si="1142"/>
        <v>1</v>
      </c>
      <c r="K4032" s="81">
        <f t="shared" ca="1" si="1143"/>
        <v>0</v>
      </c>
      <c r="L4032" s="85">
        <f>IF(VLOOKUP(A4032,$U$12:$AD$125,8)=VLOOKUP(A4031,$U$12:$AD$125,8),0,VLOOKUP(A4032,U$12:$AD$125,8))</f>
        <v>0</v>
      </c>
      <c r="M4032" s="86">
        <f>IF(L4032&gt;0,VLOOKUP(L4032,T$12:$AC$125,7),0)</f>
        <v>0</v>
      </c>
      <c r="N4032" s="81">
        <f t="shared" si="1135"/>
        <v>0</v>
      </c>
      <c r="O4032" s="81">
        <f t="shared" ca="1" si="1144"/>
        <v>0</v>
      </c>
      <c r="P4032" s="87" t="str">
        <f t="shared" si="1145"/>
        <v>A+J=</v>
      </c>
      <c r="Q4032" s="88">
        <f t="shared" si="1146"/>
        <v>47232</v>
      </c>
    </row>
    <row r="4033" spans="1:17" x14ac:dyDescent="0.2">
      <c r="A4033" s="79">
        <f t="shared" si="1136"/>
        <v>47105</v>
      </c>
      <c r="B4033" s="80" t="str">
        <f t="shared" ca="1" si="1137"/>
        <v>n.d</v>
      </c>
      <c r="C4033" s="81">
        <f t="shared" ca="1" si="1138"/>
        <v>324.73130191000001</v>
      </c>
      <c r="D4033" s="82">
        <f ca="1">IF(A4033&lt;$B$1,VLOOKUP(A4033,[1]DI!$A$4:$B$15000,2,FALSE),0)</f>
        <v>0</v>
      </c>
      <c r="E4033" s="81">
        <f t="shared" ca="1" si="1139"/>
        <v>0</v>
      </c>
      <c r="F4033" s="83">
        <f t="shared" si="1134"/>
        <v>1.2</v>
      </c>
      <c r="G4033" s="84">
        <f t="shared" ca="1" si="1140"/>
        <v>1</v>
      </c>
      <c r="H4033" s="81">
        <f ca="1">TRUNC(PRODUCT(G$10:G4032),15)</f>
        <v>1.40945772534528</v>
      </c>
      <c r="I4033" s="81">
        <f t="shared" ca="1" si="1141"/>
        <v>1.40945772534528</v>
      </c>
      <c r="J4033" s="81">
        <f t="shared" ca="1" si="1142"/>
        <v>1</v>
      </c>
      <c r="K4033" s="81">
        <f t="shared" ca="1" si="1143"/>
        <v>0</v>
      </c>
      <c r="L4033" s="85">
        <f>IF(VLOOKUP(A4033,$U$12:$AD$125,8)=VLOOKUP(A4032,$U$12:$AD$125,8),0,VLOOKUP(A4033,U$12:$AD$125,8))</f>
        <v>0</v>
      </c>
      <c r="M4033" s="86">
        <f>IF(L4033&gt;0,VLOOKUP(L4033,T$12:$AC$125,7),0)</f>
        <v>0</v>
      </c>
      <c r="N4033" s="81">
        <f t="shared" si="1135"/>
        <v>0</v>
      </c>
      <c r="O4033" s="81">
        <f t="shared" ca="1" si="1144"/>
        <v>0</v>
      </c>
      <c r="P4033" s="87" t="str">
        <f t="shared" si="1145"/>
        <v>A+J=</v>
      </c>
      <c r="Q4033" s="88">
        <f t="shared" si="1146"/>
        <v>47232</v>
      </c>
    </row>
    <row r="4034" spans="1:17" x14ac:dyDescent="0.2">
      <c r="A4034" s="79">
        <f t="shared" si="1136"/>
        <v>47106</v>
      </c>
      <c r="B4034" s="80" t="str">
        <f t="shared" ca="1" si="1137"/>
        <v>n.d</v>
      </c>
      <c r="C4034" s="81">
        <f t="shared" ca="1" si="1138"/>
        <v>324.73130191000001</v>
      </c>
      <c r="D4034" s="82">
        <f ca="1">IF(A4034&lt;$B$1,VLOOKUP(A4034,[1]DI!$A$4:$B$15000,2,FALSE),0)</f>
        <v>0</v>
      </c>
      <c r="E4034" s="81">
        <f t="shared" ca="1" si="1139"/>
        <v>0</v>
      </c>
      <c r="F4034" s="83">
        <f t="shared" si="1134"/>
        <v>1.2</v>
      </c>
      <c r="G4034" s="84">
        <f t="shared" ca="1" si="1140"/>
        <v>1</v>
      </c>
      <c r="H4034" s="81">
        <f ca="1">TRUNC(PRODUCT(G$10:G4033),15)</f>
        <v>1.40945772534528</v>
      </c>
      <c r="I4034" s="81">
        <f t="shared" ca="1" si="1141"/>
        <v>1.40945772534528</v>
      </c>
      <c r="J4034" s="81">
        <f t="shared" ca="1" si="1142"/>
        <v>1</v>
      </c>
      <c r="K4034" s="81">
        <f t="shared" ca="1" si="1143"/>
        <v>0</v>
      </c>
      <c r="L4034" s="85">
        <f>IF(VLOOKUP(A4034,$U$12:$AD$125,8)=VLOOKUP(A4033,$U$12:$AD$125,8),0,VLOOKUP(A4034,U$12:$AD$125,8))</f>
        <v>0</v>
      </c>
      <c r="M4034" s="86">
        <f>IF(L4034&gt;0,VLOOKUP(L4034,T$12:$AC$125,7),0)</f>
        <v>0</v>
      </c>
      <c r="N4034" s="81">
        <f t="shared" si="1135"/>
        <v>0</v>
      </c>
      <c r="O4034" s="81">
        <f t="shared" ca="1" si="1144"/>
        <v>0</v>
      </c>
      <c r="P4034" s="87" t="str">
        <f t="shared" si="1145"/>
        <v>A+J=</v>
      </c>
      <c r="Q4034" s="88">
        <f t="shared" si="1146"/>
        <v>47232</v>
      </c>
    </row>
    <row r="4035" spans="1:17" x14ac:dyDescent="0.2">
      <c r="A4035" s="79">
        <f t="shared" si="1136"/>
        <v>47107</v>
      </c>
      <c r="B4035" s="80" t="str">
        <f t="shared" ca="1" si="1137"/>
        <v>n.d</v>
      </c>
      <c r="C4035" s="81">
        <f t="shared" ca="1" si="1138"/>
        <v>324.73130191000001</v>
      </c>
      <c r="D4035" s="82">
        <f ca="1">IF(A4035&lt;$B$1,VLOOKUP(A4035,[1]DI!$A$4:$B$15000,2,FALSE),0)</f>
        <v>0</v>
      </c>
      <c r="E4035" s="81">
        <f t="shared" ca="1" si="1139"/>
        <v>0</v>
      </c>
      <c r="F4035" s="83">
        <f t="shared" si="1134"/>
        <v>1.2</v>
      </c>
      <c r="G4035" s="84">
        <f t="shared" ca="1" si="1140"/>
        <v>1</v>
      </c>
      <c r="H4035" s="81">
        <f ca="1">TRUNC(PRODUCT(G$10:G4034),15)</f>
        <v>1.40945772534528</v>
      </c>
      <c r="I4035" s="81">
        <f t="shared" ca="1" si="1141"/>
        <v>1.40945772534528</v>
      </c>
      <c r="J4035" s="81">
        <f t="shared" ca="1" si="1142"/>
        <v>1</v>
      </c>
      <c r="K4035" s="81">
        <f t="shared" ca="1" si="1143"/>
        <v>0</v>
      </c>
      <c r="L4035" s="85">
        <f>IF(VLOOKUP(A4035,$U$12:$AD$125,8)=VLOOKUP(A4034,$U$12:$AD$125,8),0,VLOOKUP(A4035,U$12:$AD$125,8))</f>
        <v>0</v>
      </c>
      <c r="M4035" s="86">
        <f>IF(L4035&gt;0,VLOOKUP(L4035,T$12:$AC$125,7),0)</f>
        <v>0</v>
      </c>
      <c r="N4035" s="81">
        <f t="shared" si="1135"/>
        <v>0</v>
      </c>
      <c r="O4035" s="81">
        <f t="shared" ca="1" si="1144"/>
        <v>0</v>
      </c>
      <c r="P4035" s="87" t="str">
        <f t="shared" si="1145"/>
        <v>A+J=</v>
      </c>
      <c r="Q4035" s="88">
        <f t="shared" si="1146"/>
        <v>47232</v>
      </c>
    </row>
    <row r="4036" spans="1:17" x14ac:dyDescent="0.2">
      <c r="A4036" s="79">
        <f t="shared" si="1136"/>
        <v>47108</v>
      </c>
      <c r="B4036" s="80" t="str">
        <f t="shared" ca="1" si="1137"/>
        <v>n.d</v>
      </c>
      <c r="C4036" s="81">
        <f t="shared" ca="1" si="1138"/>
        <v>324.73130191000001</v>
      </c>
      <c r="D4036" s="82">
        <f ca="1">IF(A4036&lt;$B$1,VLOOKUP(A4036,[1]DI!$A$4:$B$15000,2,FALSE),0)</f>
        <v>0</v>
      </c>
      <c r="E4036" s="81">
        <f t="shared" ca="1" si="1139"/>
        <v>0</v>
      </c>
      <c r="F4036" s="83">
        <f t="shared" si="1134"/>
        <v>1.2</v>
      </c>
      <c r="G4036" s="84">
        <f t="shared" ca="1" si="1140"/>
        <v>1</v>
      </c>
      <c r="H4036" s="81">
        <f ca="1">TRUNC(PRODUCT(G$10:G4035),15)</f>
        <v>1.40945772534528</v>
      </c>
      <c r="I4036" s="81">
        <f t="shared" ca="1" si="1141"/>
        <v>1.40945772534528</v>
      </c>
      <c r="J4036" s="81">
        <f t="shared" ca="1" si="1142"/>
        <v>1</v>
      </c>
      <c r="K4036" s="81">
        <f t="shared" ca="1" si="1143"/>
        <v>0</v>
      </c>
      <c r="L4036" s="85">
        <f>IF(VLOOKUP(A4036,$U$12:$AD$125,8)=VLOOKUP(A4035,$U$12:$AD$125,8),0,VLOOKUP(A4036,U$12:$AD$125,8))</f>
        <v>0</v>
      </c>
      <c r="M4036" s="86">
        <f>IF(L4036&gt;0,VLOOKUP(L4036,T$12:$AC$125,7),0)</f>
        <v>0</v>
      </c>
      <c r="N4036" s="81">
        <f t="shared" si="1135"/>
        <v>0</v>
      </c>
      <c r="O4036" s="81">
        <f t="shared" ca="1" si="1144"/>
        <v>0</v>
      </c>
      <c r="P4036" s="87" t="str">
        <f t="shared" si="1145"/>
        <v>A+J=</v>
      </c>
      <c r="Q4036" s="88">
        <f t="shared" si="1146"/>
        <v>47232</v>
      </c>
    </row>
    <row r="4037" spans="1:17" x14ac:dyDescent="0.2">
      <c r="A4037" s="79">
        <f t="shared" si="1136"/>
        <v>47109</v>
      </c>
      <c r="B4037" s="80" t="str">
        <f t="shared" ca="1" si="1137"/>
        <v>n.d</v>
      </c>
      <c r="C4037" s="81">
        <f t="shared" ca="1" si="1138"/>
        <v>324.73130191000001</v>
      </c>
      <c r="D4037" s="82">
        <f ca="1">IF(A4037&lt;$B$1,VLOOKUP(A4037,[1]DI!$A$4:$B$15000,2,FALSE),0)</f>
        <v>0</v>
      </c>
      <c r="E4037" s="81">
        <f t="shared" ca="1" si="1139"/>
        <v>0</v>
      </c>
      <c r="F4037" s="83">
        <f t="shared" si="1134"/>
        <v>1.2</v>
      </c>
      <c r="G4037" s="84">
        <f t="shared" ca="1" si="1140"/>
        <v>1</v>
      </c>
      <c r="H4037" s="81">
        <f ca="1">TRUNC(PRODUCT(G$10:G4036),15)</f>
        <v>1.40945772534528</v>
      </c>
      <c r="I4037" s="81">
        <f t="shared" ca="1" si="1141"/>
        <v>1.40945772534528</v>
      </c>
      <c r="J4037" s="81">
        <f t="shared" ca="1" si="1142"/>
        <v>1</v>
      </c>
      <c r="K4037" s="81">
        <f t="shared" ca="1" si="1143"/>
        <v>0</v>
      </c>
      <c r="L4037" s="85">
        <f>IF(VLOOKUP(A4037,$U$12:$AD$125,8)=VLOOKUP(A4036,$U$12:$AD$125,8),0,VLOOKUP(A4037,U$12:$AD$125,8))</f>
        <v>0</v>
      </c>
      <c r="M4037" s="86">
        <f>IF(L4037&gt;0,VLOOKUP(L4037,T$12:$AC$125,7),0)</f>
        <v>0</v>
      </c>
      <c r="N4037" s="81">
        <f t="shared" si="1135"/>
        <v>0</v>
      </c>
      <c r="O4037" s="81">
        <f t="shared" ca="1" si="1144"/>
        <v>0</v>
      </c>
      <c r="P4037" s="87" t="str">
        <f t="shared" si="1145"/>
        <v>A+J=</v>
      </c>
      <c r="Q4037" s="88">
        <f t="shared" si="1146"/>
        <v>47232</v>
      </c>
    </row>
    <row r="4038" spans="1:17" x14ac:dyDescent="0.2">
      <c r="A4038" s="79">
        <f t="shared" si="1136"/>
        <v>47110</v>
      </c>
      <c r="B4038" s="80" t="str">
        <f t="shared" ca="1" si="1137"/>
        <v>n.d</v>
      </c>
      <c r="C4038" s="81">
        <f t="shared" ca="1" si="1138"/>
        <v>324.73130191000001</v>
      </c>
      <c r="D4038" s="82">
        <f ca="1">IF(A4038&lt;$B$1,VLOOKUP(A4038,[1]DI!$A$4:$B$15000,2,FALSE),0)</f>
        <v>0</v>
      </c>
      <c r="E4038" s="81">
        <f t="shared" ca="1" si="1139"/>
        <v>0</v>
      </c>
      <c r="F4038" s="83">
        <f t="shared" si="1134"/>
        <v>1.2</v>
      </c>
      <c r="G4038" s="84">
        <f t="shared" ca="1" si="1140"/>
        <v>1</v>
      </c>
      <c r="H4038" s="81">
        <f ca="1">TRUNC(PRODUCT(G$10:G4037),15)</f>
        <v>1.40945772534528</v>
      </c>
      <c r="I4038" s="81">
        <f t="shared" ca="1" si="1141"/>
        <v>1.40945772534528</v>
      </c>
      <c r="J4038" s="81">
        <f t="shared" ca="1" si="1142"/>
        <v>1</v>
      </c>
      <c r="K4038" s="81">
        <f t="shared" ca="1" si="1143"/>
        <v>0</v>
      </c>
      <c r="L4038" s="85">
        <f>IF(VLOOKUP(A4038,$U$12:$AD$125,8)=VLOOKUP(A4037,$U$12:$AD$125,8),0,VLOOKUP(A4038,U$12:$AD$125,8))</f>
        <v>0</v>
      </c>
      <c r="M4038" s="86">
        <f>IF(L4038&gt;0,VLOOKUP(L4038,T$12:$AC$125,7),0)</f>
        <v>0</v>
      </c>
      <c r="N4038" s="81">
        <f t="shared" si="1135"/>
        <v>0</v>
      </c>
      <c r="O4038" s="81">
        <f t="shared" ca="1" si="1144"/>
        <v>0</v>
      </c>
      <c r="P4038" s="87" t="str">
        <f t="shared" si="1145"/>
        <v>A+J=</v>
      </c>
      <c r="Q4038" s="88">
        <f t="shared" si="1146"/>
        <v>47232</v>
      </c>
    </row>
    <row r="4039" spans="1:17" x14ac:dyDescent="0.2">
      <c r="A4039" s="79">
        <f t="shared" si="1136"/>
        <v>47111</v>
      </c>
      <c r="B4039" s="80" t="str">
        <f t="shared" ca="1" si="1137"/>
        <v>n.d</v>
      </c>
      <c r="C4039" s="81">
        <f t="shared" ca="1" si="1138"/>
        <v>324.73130191000001</v>
      </c>
      <c r="D4039" s="82">
        <f ca="1">IF(A4039&lt;$B$1,VLOOKUP(A4039,[1]DI!$A$4:$B$15000,2,FALSE),0)</f>
        <v>0</v>
      </c>
      <c r="E4039" s="81">
        <f t="shared" ca="1" si="1139"/>
        <v>0</v>
      </c>
      <c r="F4039" s="83">
        <f t="shared" si="1134"/>
        <v>1.2</v>
      </c>
      <c r="G4039" s="84">
        <f t="shared" ca="1" si="1140"/>
        <v>1</v>
      </c>
      <c r="H4039" s="81">
        <f ca="1">TRUNC(PRODUCT(G$10:G4038),15)</f>
        <v>1.40945772534528</v>
      </c>
      <c r="I4039" s="81">
        <f t="shared" ca="1" si="1141"/>
        <v>1.40945772534528</v>
      </c>
      <c r="J4039" s="81">
        <f t="shared" ca="1" si="1142"/>
        <v>1</v>
      </c>
      <c r="K4039" s="81">
        <f t="shared" ca="1" si="1143"/>
        <v>0</v>
      </c>
      <c r="L4039" s="85">
        <f>IF(VLOOKUP(A4039,$U$12:$AD$125,8)=VLOOKUP(A4038,$U$12:$AD$125,8),0,VLOOKUP(A4039,U$12:$AD$125,8))</f>
        <v>0</v>
      </c>
      <c r="M4039" s="86">
        <f>IF(L4039&gt;0,VLOOKUP(L4039,T$12:$AC$125,7),0)</f>
        <v>0</v>
      </c>
      <c r="N4039" s="81">
        <f t="shared" si="1135"/>
        <v>0</v>
      </c>
      <c r="O4039" s="81">
        <f t="shared" ca="1" si="1144"/>
        <v>0</v>
      </c>
      <c r="P4039" s="87" t="str">
        <f t="shared" si="1145"/>
        <v>A+J=</v>
      </c>
      <c r="Q4039" s="88">
        <f t="shared" si="1146"/>
        <v>47232</v>
      </c>
    </row>
    <row r="4040" spans="1:17" x14ac:dyDescent="0.2">
      <c r="A4040" s="79">
        <f t="shared" si="1136"/>
        <v>47112</v>
      </c>
      <c r="B4040" s="80" t="str">
        <f t="shared" ca="1" si="1137"/>
        <v>n.d</v>
      </c>
      <c r="C4040" s="81">
        <f t="shared" ca="1" si="1138"/>
        <v>324.73130191000001</v>
      </c>
      <c r="D4040" s="82">
        <f ca="1">IF(A4040&lt;$B$1,VLOOKUP(A4040,[1]DI!$A$4:$B$15000,2,FALSE),0)</f>
        <v>0</v>
      </c>
      <c r="E4040" s="81">
        <f t="shared" ca="1" si="1139"/>
        <v>0</v>
      </c>
      <c r="F4040" s="83">
        <f t="shared" si="1134"/>
        <v>1.2</v>
      </c>
      <c r="G4040" s="84">
        <f t="shared" ca="1" si="1140"/>
        <v>1</v>
      </c>
      <c r="H4040" s="81">
        <f ca="1">TRUNC(PRODUCT(G$10:G4039),15)</f>
        <v>1.40945772534528</v>
      </c>
      <c r="I4040" s="81">
        <f t="shared" ca="1" si="1141"/>
        <v>1.40945772534528</v>
      </c>
      <c r="J4040" s="81">
        <f t="shared" ca="1" si="1142"/>
        <v>1</v>
      </c>
      <c r="K4040" s="81">
        <f t="shared" ca="1" si="1143"/>
        <v>0</v>
      </c>
      <c r="L4040" s="85">
        <f>IF(VLOOKUP(A4040,$U$12:$AD$125,8)=VLOOKUP(A4039,$U$12:$AD$125,8),0,VLOOKUP(A4040,U$12:$AD$125,8))</f>
        <v>0</v>
      </c>
      <c r="M4040" s="86">
        <f>IF(L4040&gt;0,VLOOKUP(L4040,T$12:$AC$125,7),0)</f>
        <v>0</v>
      </c>
      <c r="N4040" s="81">
        <f t="shared" si="1135"/>
        <v>0</v>
      </c>
      <c r="O4040" s="81">
        <f t="shared" ca="1" si="1144"/>
        <v>0</v>
      </c>
      <c r="P4040" s="87" t="str">
        <f t="shared" si="1145"/>
        <v>A+J=</v>
      </c>
      <c r="Q4040" s="88">
        <f t="shared" si="1146"/>
        <v>47232</v>
      </c>
    </row>
    <row r="4041" spans="1:17" x14ac:dyDescent="0.2">
      <c r="A4041" s="79">
        <f t="shared" si="1136"/>
        <v>47113</v>
      </c>
      <c r="B4041" s="80" t="str">
        <f t="shared" ca="1" si="1137"/>
        <v>n.d</v>
      </c>
      <c r="C4041" s="81">
        <f t="shared" ca="1" si="1138"/>
        <v>324.73130191000001</v>
      </c>
      <c r="D4041" s="82">
        <f ca="1">IF(A4041&lt;$B$1,VLOOKUP(A4041,[1]DI!$A$4:$B$15000,2,FALSE),0)</f>
        <v>0</v>
      </c>
      <c r="E4041" s="81">
        <f t="shared" ca="1" si="1139"/>
        <v>0</v>
      </c>
      <c r="F4041" s="83">
        <f t="shared" si="1134"/>
        <v>1.2</v>
      </c>
      <c r="G4041" s="84">
        <f t="shared" ca="1" si="1140"/>
        <v>1</v>
      </c>
      <c r="H4041" s="81">
        <f ca="1">TRUNC(PRODUCT(G$10:G4040),15)</f>
        <v>1.40945772534528</v>
      </c>
      <c r="I4041" s="81">
        <f t="shared" ca="1" si="1141"/>
        <v>1.40945772534528</v>
      </c>
      <c r="J4041" s="81">
        <f t="shared" ca="1" si="1142"/>
        <v>1</v>
      </c>
      <c r="K4041" s="81">
        <f t="shared" ca="1" si="1143"/>
        <v>0</v>
      </c>
      <c r="L4041" s="85">
        <f>IF(VLOOKUP(A4041,$U$12:$AD$125,8)=VLOOKUP(A4040,$U$12:$AD$125,8),0,VLOOKUP(A4041,U$12:$AD$125,8))</f>
        <v>0</v>
      </c>
      <c r="M4041" s="86">
        <f>IF(L4041&gt;0,VLOOKUP(L4041,T$12:$AC$125,7),0)</f>
        <v>0</v>
      </c>
      <c r="N4041" s="81">
        <f t="shared" si="1135"/>
        <v>0</v>
      </c>
      <c r="O4041" s="81">
        <f t="shared" ca="1" si="1144"/>
        <v>0</v>
      </c>
      <c r="P4041" s="87" t="str">
        <f t="shared" si="1145"/>
        <v>A+J=</v>
      </c>
      <c r="Q4041" s="88">
        <f t="shared" si="1146"/>
        <v>47232</v>
      </c>
    </row>
    <row r="4042" spans="1:17" x14ac:dyDescent="0.2">
      <c r="A4042" s="79">
        <f t="shared" si="1136"/>
        <v>47114</v>
      </c>
      <c r="B4042" s="80" t="str">
        <f t="shared" ca="1" si="1137"/>
        <v>n.d</v>
      </c>
      <c r="C4042" s="81">
        <f t="shared" ca="1" si="1138"/>
        <v>324.73130191000001</v>
      </c>
      <c r="D4042" s="82">
        <f ca="1">IF(A4042&lt;$B$1,VLOOKUP(A4042,[1]DI!$A$4:$B$15000,2,FALSE),0)</f>
        <v>0</v>
      </c>
      <c r="E4042" s="81">
        <f t="shared" ca="1" si="1139"/>
        <v>0</v>
      </c>
      <c r="F4042" s="83">
        <f t="shared" ref="F4042:F4105" si="1147">IF(A4042&gt;$H$2,$I$3,$I$2)</f>
        <v>1.2</v>
      </c>
      <c r="G4042" s="84">
        <f t="shared" ca="1" si="1140"/>
        <v>1</v>
      </c>
      <c r="H4042" s="81">
        <f ca="1">TRUNC(PRODUCT(G$10:G4041),15)</f>
        <v>1.40945772534528</v>
      </c>
      <c r="I4042" s="81">
        <f t="shared" ca="1" si="1141"/>
        <v>1.40945772534528</v>
      </c>
      <c r="J4042" s="81">
        <f t="shared" ca="1" si="1142"/>
        <v>1</v>
      </c>
      <c r="K4042" s="81">
        <f t="shared" ca="1" si="1143"/>
        <v>0</v>
      </c>
      <c r="L4042" s="85">
        <f>IF(VLOOKUP(A4042,$U$12:$AD$125,8)=VLOOKUP(A4041,$U$12:$AD$125,8),0,VLOOKUP(A4042,U$12:$AD$125,8))</f>
        <v>0</v>
      </c>
      <c r="M4042" s="86">
        <f>IF(L4042&gt;0,VLOOKUP(L4042,T$12:$AC$125,7),0)</f>
        <v>0</v>
      </c>
      <c r="N4042" s="81">
        <f t="shared" si="1135"/>
        <v>0</v>
      </c>
      <c r="O4042" s="81">
        <f t="shared" ca="1" si="1144"/>
        <v>0</v>
      </c>
      <c r="P4042" s="87" t="str">
        <f t="shared" si="1145"/>
        <v>A+J=</v>
      </c>
      <c r="Q4042" s="88">
        <f t="shared" si="1146"/>
        <v>47232</v>
      </c>
    </row>
    <row r="4043" spans="1:17" x14ac:dyDescent="0.2">
      <c r="A4043" s="79">
        <f t="shared" si="1136"/>
        <v>47115</v>
      </c>
      <c r="B4043" s="80" t="str">
        <f t="shared" ca="1" si="1137"/>
        <v>n.d</v>
      </c>
      <c r="C4043" s="81">
        <f t="shared" ca="1" si="1138"/>
        <v>324.73130191000001</v>
      </c>
      <c r="D4043" s="82">
        <f ca="1">IF(A4043&lt;$B$1,VLOOKUP(A4043,[1]DI!$A$4:$B$15000,2,FALSE),0)</f>
        <v>0</v>
      </c>
      <c r="E4043" s="81">
        <f t="shared" ca="1" si="1139"/>
        <v>0</v>
      </c>
      <c r="F4043" s="83">
        <f t="shared" si="1147"/>
        <v>1.2</v>
      </c>
      <c r="G4043" s="84">
        <f t="shared" ca="1" si="1140"/>
        <v>1</v>
      </c>
      <c r="H4043" s="81">
        <f ca="1">TRUNC(PRODUCT(G$10:G4042),15)</f>
        <v>1.40945772534528</v>
      </c>
      <c r="I4043" s="81">
        <f t="shared" ca="1" si="1141"/>
        <v>1.40945772534528</v>
      </c>
      <c r="J4043" s="81">
        <f t="shared" ca="1" si="1142"/>
        <v>1</v>
      </c>
      <c r="K4043" s="81">
        <f t="shared" ca="1" si="1143"/>
        <v>0</v>
      </c>
      <c r="L4043" s="85">
        <f>IF(VLOOKUP(A4043,$U$12:$AD$125,8)=VLOOKUP(A4042,$U$12:$AD$125,8),0,VLOOKUP(A4043,U$12:$AD$125,8))</f>
        <v>0</v>
      </c>
      <c r="M4043" s="86">
        <f>IF(L4043&gt;0,VLOOKUP(L4043,T$12:$AC$125,7),0)</f>
        <v>0</v>
      </c>
      <c r="N4043" s="81">
        <f t="shared" ref="N4043:N4106" si="1148">IF(M4043&gt;0,(C4043*M4043),0)</f>
        <v>0</v>
      </c>
      <c r="O4043" s="81">
        <f t="shared" ca="1" si="1144"/>
        <v>0</v>
      </c>
      <c r="P4043" s="87" t="str">
        <f t="shared" si="1145"/>
        <v>A+J=</v>
      </c>
      <c r="Q4043" s="88">
        <f t="shared" si="1146"/>
        <v>47232</v>
      </c>
    </row>
    <row r="4044" spans="1:17" x14ac:dyDescent="0.2">
      <c r="A4044" s="79">
        <f t="shared" si="1136"/>
        <v>47116</v>
      </c>
      <c r="B4044" s="80" t="str">
        <f t="shared" ca="1" si="1137"/>
        <v>n.d</v>
      </c>
      <c r="C4044" s="81">
        <f t="shared" ca="1" si="1138"/>
        <v>324.73130191000001</v>
      </c>
      <c r="D4044" s="82">
        <f ca="1">IF(A4044&lt;$B$1,VLOOKUP(A4044,[1]DI!$A$4:$B$15000,2,FALSE),0)</f>
        <v>0</v>
      </c>
      <c r="E4044" s="81">
        <f t="shared" ca="1" si="1139"/>
        <v>0</v>
      </c>
      <c r="F4044" s="83">
        <f t="shared" si="1147"/>
        <v>1.2</v>
      </c>
      <c r="G4044" s="84">
        <f t="shared" ca="1" si="1140"/>
        <v>1</v>
      </c>
      <c r="H4044" s="81">
        <f ca="1">TRUNC(PRODUCT(G$10:G4043),15)</f>
        <v>1.40945772534528</v>
      </c>
      <c r="I4044" s="81">
        <f t="shared" ca="1" si="1141"/>
        <v>1.40945772534528</v>
      </c>
      <c r="J4044" s="81">
        <f t="shared" ca="1" si="1142"/>
        <v>1</v>
      </c>
      <c r="K4044" s="81">
        <f t="shared" ca="1" si="1143"/>
        <v>0</v>
      </c>
      <c r="L4044" s="85">
        <f>IF(VLOOKUP(A4044,$U$12:$AD$125,8)=VLOOKUP(A4043,$U$12:$AD$125,8),0,VLOOKUP(A4044,U$12:$AD$125,8))</f>
        <v>0</v>
      </c>
      <c r="M4044" s="86">
        <f>IF(L4044&gt;0,VLOOKUP(L4044,T$12:$AC$125,7),0)</f>
        <v>0</v>
      </c>
      <c r="N4044" s="81">
        <f t="shared" si="1148"/>
        <v>0</v>
      </c>
      <c r="O4044" s="81">
        <f t="shared" ca="1" si="1144"/>
        <v>0</v>
      </c>
      <c r="P4044" s="87" t="str">
        <f t="shared" si="1145"/>
        <v>A+J=</v>
      </c>
      <c r="Q4044" s="88">
        <f t="shared" si="1146"/>
        <v>47232</v>
      </c>
    </row>
    <row r="4045" spans="1:17" x14ac:dyDescent="0.2">
      <c r="A4045" s="79">
        <f t="shared" si="1136"/>
        <v>47117</v>
      </c>
      <c r="B4045" s="80" t="str">
        <f t="shared" ca="1" si="1137"/>
        <v>n.d</v>
      </c>
      <c r="C4045" s="81">
        <f t="shared" ca="1" si="1138"/>
        <v>324.73130191000001</v>
      </c>
      <c r="D4045" s="82">
        <f ca="1">IF(A4045&lt;$B$1,VLOOKUP(A4045,[1]DI!$A$4:$B$15000,2,FALSE),0)</f>
        <v>0</v>
      </c>
      <c r="E4045" s="81">
        <f t="shared" ca="1" si="1139"/>
        <v>0</v>
      </c>
      <c r="F4045" s="83">
        <f t="shared" si="1147"/>
        <v>1.2</v>
      </c>
      <c r="G4045" s="84">
        <f t="shared" ca="1" si="1140"/>
        <v>1</v>
      </c>
      <c r="H4045" s="81">
        <f ca="1">TRUNC(PRODUCT(G$10:G4044),15)</f>
        <v>1.40945772534528</v>
      </c>
      <c r="I4045" s="81">
        <f t="shared" ca="1" si="1141"/>
        <v>1.40945772534528</v>
      </c>
      <c r="J4045" s="81">
        <f t="shared" ca="1" si="1142"/>
        <v>1</v>
      </c>
      <c r="K4045" s="81">
        <f t="shared" ca="1" si="1143"/>
        <v>0</v>
      </c>
      <c r="L4045" s="85">
        <f>IF(VLOOKUP(A4045,$U$12:$AD$125,8)=VLOOKUP(A4044,$U$12:$AD$125,8),0,VLOOKUP(A4045,U$12:$AD$125,8))</f>
        <v>0</v>
      </c>
      <c r="M4045" s="86">
        <f>IF(L4045&gt;0,VLOOKUP(L4045,T$12:$AC$125,7),0)</f>
        <v>0</v>
      </c>
      <c r="N4045" s="81">
        <f t="shared" si="1148"/>
        <v>0</v>
      </c>
      <c r="O4045" s="81">
        <f t="shared" ca="1" si="1144"/>
        <v>0</v>
      </c>
      <c r="P4045" s="87" t="str">
        <f t="shared" si="1145"/>
        <v>A+J=</v>
      </c>
      <c r="Q4045" s="88">
        <f t="shared" si="1146"/>
        <v>47232</v>
      </c>
    </row>
    <row r="4046" spans="1:17" x14ac:dyDescent="0.2">
      <c r="A4046" s="79">
        <f t="shared" ref="A4046:A4109" si="1149">(A4045+1)</f>
        <v>47118</v>
      </c>
      <c r="B4046" s="80" t="str">
        <f t="shared" ca="1" si="1137"/>
        <v>n.d</v>
      </c>
      <c r="C4046" s="81">
        <f t="shared" ca="1" si="1138"/>
        <v>324.73130191000001</v>
      </c>
      <c r="D4046" s="82">
        <f ca="1">IF(A4046&lt;$B$1,VLOOKUP(A4046,[1]DI!$A$4:$B$15000,2,FALSE),0)</f>
        <v>0</v>
      </c>
      <c r="E4046" s="81">
        <f t="shared" ca="1" si="1139"/>
        <v>0</v>
      </c>
      <c r="F4046" s="83">
        <f t="shared" si="1147"/>
        <v>1.2</v>
      </c>
      <c r="G4046" s="84">
        <f t="shared" ca="1" si="1140"/>
        <v>1</v>
      </c>
      <c r="H4046" s="81">
        <f ca="1">TRUNC(PRODUCT(G$10:G4045),15)</f>
        <v>1.40945772534528</v>
      </c>
      <c r="I4046" s="81">
        <f t="shared" ca="1" si="1141"/>
        <v>1.40945772534528</v>
      </c>
      <c r="J4046" s="81">
        <f t="shared" ca="1" si="1142"/>
        <v>1</v>
      </c>
      <c r="K4046" s="81">
        <f t="shared" ca="1" si="1143"/>
        <v>0</v>
      </c>
      <c r="L4046" s="85">
        <f>IF(VLOOKUP(A4046,$U$12:$AD$125,8)=VLOOKUP(A4045,$U$12:$AD$125,8),0,VLOOKUP(A4046,U$12:$AD$125,8))</f>
        <v>0</v>
      </c>
      <c r="M4046" s="86">
        <f>IF(L4046&gt;0,VLOOKUP(L4046,T$12:$AC$125,7),0)</f>
        <v>0</v>
      </c>
      <c r="N4046" s="81">
        <f t="shared" si="1148"/>
        <v>0</v>
      </c>
      <c r="O4046" s="81">
        <f t="shared" ca="1" si="1144"/>
        <v>0</v>
      </c>
      <c r="P4046" s="87" t="str">
        <f t="shared" si="1145"/>
        <v>A+J=</v>
      </c>
      <c r="Q4046" s="88">
        <f t="shared" si="1146"/>
        <v>47232</v>
      </c>
    </row>
    <row r="4047" spans="1:17" x14ac:dyDescent="0.2">
      <c r="A4047" s="79">
        <f t="shared" si="1149"/>
        <v>47119</v>
      </c>
      <c r="B4047" s="80" t="str">
        <f t="shared" ca="1" si="1137"/>
        <v>n.d</v>
      </c>
      <c r="C4047" s="81">
        <f t="shared" ca="1" si="1138"/>
        <v>324.73130191000001</v>
      </c>
      <c r="D4047" s="82">
        <f ca="1">IF(A4047&lt;$B$1,VLOOKUP(A4047,[1]DI!$A$4:$B$15000,2,FALSE),0)</f>
        <v>0</v>
      </c>
      <c r="E4047" s="81">
        <f t="shared" ca="1" si="1139"/>
        <v>0</v>
      </c>
      <c r="F4047" s="83">
        <f t="shared" si="1147"/>
        <v>1.2</v>
      </c>
      <c r="G4047" s="84">
        <f t="shared" ca="1" si="1140"/>
        <v>1</v>
      </c>
      <c r="H4047" s="81">
        <f ca="1">TRUNC(PRODUCT(G$10:G4046),15)</f>
        <v>1.40945772534528</v>
      </c>
      <c r="I4047" s="81">
        <f t="shared" ca="1" si="1141"/>
        <v>1.40945772534528</v>
      </c>
      <c r="J4047" s="81">
        <f t="shared" ca="1" si="1142"/>
        <v>1</v>
      </c>
      <c r="K4047" s="81">
        <f t="shared" ca="1" si="1143"/>
        <v>0</v>
      </c>
      <c r="L4047" s="85">
        <f>IF(VLOOKUP(A4047,$U$12:$AD$125,8)=VLOOKUP(A4046,$U$12:$AD$125,8),0,VLOOKUP(A4047,U$12:$AD$125,8))</f>
        <v>0</v>
      </c>
      <c r="M4047" s="86">
        <f>IF(L4047&gt;0,VLOOKUP(L4047,T$12:$AC$125,7),0)</f>
        <v>0</v>
      </c>
      <c r="N4047" s="81">
        <f t="shared" si="1148"/>
        <v>0</v>
      </c>
      <c r="O4047" s="81">
        <f t="shared" ca="1" si="1144"/>
        <v>0</v>
      </c>
      <c r="P4047" s="87" t="str">
        <f t="shared" si="1145"/>
        <v>A+J=</v>
      </c>
      <c r="Q4047" s="88">
        <f t="shared" si="1146"/>
        <v>47232</v>
      </c>
    </row>
    <row r="4048" spans="1:17" x14ac:dyDescent="0.2">
      <c r="A4048" s="79">
        <f t="shared" si="1149"/>
        <v>47120</v>
      </c>
      <c r="B4048" s="80" t="str">
        <f t="shared" ca="1" si="1137"/>
        <v>n.d</v>
      </c>
      <c r="C4048" s="81">
        <f t="shared" ca="1" si="1138"/>
        <v>324.73130191000001</v>
      </c>
      <c r="D4048" s="82">
        <f ca="1">IF(A4048&lt;$B$1,VLOOKUP(A4048,[1]DI!$A$4:$B$15000,2,FALSE),0)</f>
        <v>0</v>
      </c>
      <c r="E4048" s="81">
        <f t="shared" ca="1" si="1139"/>
        <v>0</v>
      </c>
      <c r="F4048" s="83">
        <f t="shared" si="1147"/>
        <v>1.2</v>
      </c>
      <c r="G4048" s="84">
        <f t="shared" ca="1" si="1140"/>
        <v>1</v>
      </c>
      <c r="H4048" s="81">
        <f ca="1">TRUNC(PRODUCT(G$10:G4047),15)</f>
        <v>1.40945772534528</v>
      </c>
      <c r="I4048" s="81">
        <f t="shared" ca="1" si="1141"/>
        <v>1.40945772534528</v>
      </c>
      <c r="J4048" s="81">
        <f t="shared" ca="1" si="1142"/>
        <v>1</v>
      </c>
      <c r="K4048" s="81">
        <f t="shared" ca="1" si="1143"/>
        <v>0</v>
      </c>
      <c r="L4048" s="85">
        <f>IF(VLOOKUP(A4048,$U$12:$AD$125,8)=VLOOKUP(A4047,$U$12:$AD$125,8),0,VLOOKUP(A4048,U$12:$AD$125,8))</f>
        <v>0</v>
      </c>
      <c r="M4048" s="86">
        <f>IF(L4048&gt;0,VLOOKUP(L4048,T$12:$AC$125,7),0)</f>
        <v>0</v>
      </c>
      <c r="N4048" s="81">
        <f t="shared" si="1148"/>
        <v>0</v>
      </c>
      <c r="O4048" s="81">
        <f t="shared" ca="1" si="1144"/>
        <v>0</v>
      </c>
      <c r="P4048" s="87" t="str">
        <f t="shared" si="1145"/>
        <v>A+J=</v>
      </c>
      <c r="Q4048" s="88">
        <f t="shared" si="1146"/>
        <v>47232</v>
      </c>
    </row>
    <row r="4049" spans="1:17" x14ac:dyDescent="0.2">
      <c r="A4049" s="79">
        <f t="shared" si="1149"/>
        <v>47121</v>
      </c>
      <c r="B4049" s="80" t="str">
        <f t="shared" ca="1" si="1137"/>
        <v>n.d</v>
      </c>
      <c r="C4049" s="81">
        <f t="shared" ca="1" si="1138"/>
        <v>324.73130191000001</v>
      </c>
      <c r="D4049" s="82">
        <f ca="1">IF(A4049&lt;$B$1,VLOOKUP(A4049,[1]DI!$A$4:$B$15000,2,FALSE),0)</f>
        <v>0</v>
      </c>
      <c r="E4049" s="81">
        <f t="shared" ca="1" si="1139"/>
        <v>0</v>
      </c>
      <c r="F4049" s="83">
        <f t="shared" si="1147"/>
        <v>1.2</v>
      </c>
      <c r="G4049" s="84">
        <f t="shared" ca="1" si="1140"/>
        <v>1</v>
      </c>
      <c r="H4049" s="81">
        <f ca="1">TRUNC(PRODUCT(G$10:G4048),15)</f>
        <v>1.40945772534528</v>
      </c>
      <c r="I4049" s="81">
        <f t="shared" ca="1" si="1141"/>
        <v>1.40945772534528</v>
      </c>
      <c r="J4049" s="81">
        <f t="shared" ca="1" si="1142"/>
        <v>1</v>
      </c>
      <c r="K4049" s="81">
        <f t="shared" ca="1" si="1143"/>
        <v>0</v>
      </c>
      <c r="L4049" s="85">
        <f>IF(VLOOKUP(A4049,$U$12:$AD$125,8)=VLOOKUP(A4048,$U$12:$AD$125,8),0,VLOOKUP(A4049,U$12:$AD$125,8))</f>
        <v>0</v>
      </c>
      <c r="M4049" s="86">
        <f>IF(L4049&gt;0,VLOOKUP(L4049,T$12:$AC$125,7),0)</f>
        <v>0</v>
      </c>
      <c r="N4049" s="81">
        <f t="shared" si="1148"/>
        <v>0</v>
      </c>
      <c r="O4049" s="81">
        <f t="shared" ca="1" si="1144"/>
        <v>0</v>
      </c>
      <c r="P4049" s="87" t="str">
        <f t="shared" si="1145"/>
        <v>A+J=</v>
      </c>
      <c r="Q4049" s="88">
        <f t="shared" si="1146"/>
        <v>47232</v>
      </c>
    </row>
    <row r="4050" spans="1:17" x14ac:dyDescent="0.2">
      <c r="A4050" s="79">
        <f t="shared" si="1149"/>
        <v>47122</v>
      </c>
      <c r="B4050" s="80" t="str">
        <f t="shared" ca="1" si="1137"/>
        <v>n.d</v>
      </c>
      <c r="C4050" s="81">
        <f t="shared" ca="1" si="1138"/>
        <v>324.73130191000001</v>
      </c>
      <c r="D4050" s="82">
        <f ca="1">IF(A4050&lt;$B$1,VLOOKUP(A4050,[1]DI!$A$4:$B$15000,2,FALSE),0)</f>
        <v>0</v>
      </c>
      <c r="E4050" s="81">
        <f t="shared" ca="1" si="1139"/>
        <v>0</v>
      </c>
      <c r="F4050" s="83">
        <f t="shared" si="1147"/>
        <v>1.2</v>
      </c>
      <c r="G4050" s="84">
        <f t="shared" ca="1" si="1140"/>
        <v>1</v>
      </c>
      <c r="H4050" s="81">
        <f ca="1">TRUNC(PRODUCT(G$10:G4049),15)</f>
        <v>1.40945772534528</v>
      </c>
      <c r="I4050" s="81">
        <f t="shared" ca="1" si="1141"/>
        <v>1.40945772534528</v>
      </c>
      <c r="J4050" s="81">
        <f t="shared" ca="1" si="1142"/>
        <v>1</v>
      </c>
      <c r="K4050" s="81">
        <f t="shared" ca="1" si="1143"/>
        <v>0</v>
      </c>
      <c r="L4050" s="85">
        <f>IF(VLOOKUP(A4050,$U$12:$AD$125,8)=VLOOKUP(A4049,$U$12:$AD$125,8),0,VLOOKUP(A4050,U$12:$AD$125,8))</f>
        <v>0</v>
      </c>
      <c r="M4050" s="86">
        <f>IF(L4050&gt;0,VLOOKUP(L4050,T$12:$AC$125,7),0)</f>
        <v>0</v>
      </c>
      <c r="N4050" s="81">
        <f t="shared" si="1148"/>
        <v>0</v>
      </c>
      <c r="O4050" s="81">
        <f t="shared" ca="1" si="1144"/>
        <v>0</v>
      </c>
      <c r="P4050" s="87" t="str">
        <f t="shared" si="1145"/>
        <v>A+J=</v>
      </c>
      <c r="Q4050" s="88">
        <f t="shared" si="1146"/>
        <v>47232</v>
      </c>
    </row>
    <row r="4051" spans="1:17" x14ac:dyDescent="0.2">
      <c r="A4051" s="79">
        <f t="shared" si="1149"/>
        <v>47123</v>
      </c>
      <c r="B4051" s="80" t="str">
        <f t="shared" ca="1" si="1137"/>
        <v>n.d</v>
      </c>
      <c r="C4051" s="81">
        <f t="shared" ca="1" si="1138"/>
        <v>324.73130191000001</v>
      </c>
      <c r="D4051" s="82">
        <f ca="1">IF(A4051&lt;$B$1,VLOOKUP(A4051,[1]DI!$A$4:$B$15000,2,FALSE),0)</f>
        <v>0</v>
      </c>
      <c r="E4051" s="81">
        <f t="shared" ca="1" si="1139"/>
        <v>0</v>
      </c>
      <c r="F4051" s="83">
        <f t="shared" si="1147"/>
        <v>1.2</v>
      </c>
      <c r="G4051" s="84">
        <f t="shared" ca="1" si="1140"/>
        <v>1</v>
      </c>
      <c r="H4051" s="81">
        <f ca="1">TRUNC(PRODUCT(G$10:G4050),15)</f>
        <v>1.40945772534528</v>
      </c>
      <c r="I4051" s="81">
        <f t="shared" ca="1" si="1141"/>
        <v>1.40945772534528</v>
      </c>
      <c r="J4051" s="81">
        <f t="shared" ca="1" si="1142"/>
        <v>1</v>
      </c>
      <c r="K4051" s="81">
        <f t="shared" ca="1" si="1143"/>
        <v>0</v>
      </c>
      <c r="L4051" s="85">
        <f>IF(VLOOKUP(A4051,$U$12:$AD$125,8)=VLOOKUP(A4050,$U$12:$AD$125,8),0,VLOOKUP(A4051,U$12:$AD$125,8))</f>
        <v>0</v>
      </c>
      <c r="M4051" s="86">
        <f>IF(L4051&gt;0,VLOOKUP(L4051,T$12:$AC$125,7),0)</f>
        <v>0</v>
      </c>
      <c r="N4051" s="81">
        <f t="shared" si="1148"/>
        <v>0</v>
      </c>
      <c r="O4051" s="81">
        <f t="shared" ca="1" si="1144"/>
        <v>0</v>
      </c>
      <c r="P4051" s="87" t="str">
        <f t="shared" si="1145"/>
        <v>A+J=</v>
      </c>
      <c r="Q4051" s="88">
        <f t="shared" si="1146"/>
        <v>47232</v>
      </c>
    </row>
    <row r="4052" spans="1:17" x14ac:dyDescent="0.2">
      <c r="A4052" s="79">
        <f t="shared" si="1149"/>
        <v>47124</v>
      </c>
      <c r="B4052" s="80" t="str">
        <f t="shared" ca="1" si="1137"/>
        <v>n.d</v>
      </c>
      <c r="C4052" s="81">
        <f t="shared" ca="1" si="1138"/>
        <v>324.73130191000001</v>
      </c>
      <c r="D4052" s="82">
        <f ca="1">IF(A4052&lt;$B$1,VLOOKUP(A4052,[1]DI!$A$4:$B$15000,2,FALSE),0)</f>
        <v>0</v>
      </c>
      <c r="E4052" s="81">
        <f t="shared" ca="1" si="1139"/>
        <v>0</v>
      </c>
      <c r="F4052" s="83">
        <f t="shared" si="1147"/>
        <v>1.2</v>
      </c>
      <c r="G4052" s="84">
        <f t="shared" ca="1" si="1140"/>
        <v>1</v>
      </c>
      <c r="H4052" s="81">
        <f ca="1">TRUNC(PRODUCT(G$10:G4051),15)</f>
        <v>1.40945772534528</v>
      </c>
      <c r="I4052" s="81">
        <f t="shared" ca="1" si="1141"/>
        <v>1.40945772534528</v>
      </c>
      <c r="J4052" s="81">
        <f t="shared" ca="1" si="1142"/>
        <v>1</v>
      </c>
      <c r="K4052" s="81">
        <f t="shared" ca="1" si="1143"/>
        <v>0</v>
      </c>
      <c r="L4052" s="85">
        <f>IF(VLOOKUP(A4052,$U$12:$AD$125,8)=VLOOKUP(A4051,$U$12:$AD$125,8),0,VLOOKUP(A4052,U$12:$AD$125,8))</f>
        <v>0</v>
      </c>
      <c r="M4052" s="86">
        <f>IF(L4052&gt;0,VLOOKUP(L4052,T$12:$AC$125,7),0)</f>
        <v>0</v>
      </c>
      <c r="N4052" s="81">
        <f t="shared" si="1148"/>
        <v>0</v>
      </c>
      <c r="O4052" s="81">
        <f t="shared" ca="1" si="1144"/>
        <v>0</v>
      </c>
      <c r="P4052" s="87" t="str">
        <f t="shared" si="1145"/>
        <v>A+J=</v>
      </c>
      <c r="Q4052" s="88">
        <f t="shared" si="1146"/>
        <v>47232</v>
      </c>
    </row>
    <row r="4053" spans="1:17" x14ac:dyDescent="0.2">
      <c r="A4053" s="79">
        <f t="shared" si="1149"/>
        <v>47125</v>
      </c>
      <c r="B4053" s="80" t="str">
        <f t="shared" ca="1" si="1137"/>
        <v>n.d</v>
      </c>
      <c r="C4053" s="81">
        <f t="shared" ca="1" si="1138"/>
        <v>324.73130191000001</v>
      </c>
      <c r="D4053" s="82">
        <f ca="1">IF(A4053&lt;$B$1,VLOOKUP(A4053,[1]DI!$A$4:$B$15000,2,FALSE),0)</f>
        <v>0</v>
      </c>
      <c r="E4053" s="81">
        <f t="shared" ca="1" si="1139"/>
        <v>0</v>
      </c>
      <c r="F4053" s="83">
        <f t="shared" si="1147"/>
        <v>1.2</v>
      </c>
      <c r="G4053" s="84">
        <f t="shared" ca="1" si="1140"/>
        <v>1</v>
      </c>
      <c r="H4053" s="81">
        <f ca="1">TRUNC(PRODUCT(G$10:G4052),15)</f>
        <v>1.40945772534528</v>
      </c>
      <c r="I4053" s="81">
        <f t="shared" ca="1" si="1141"/>
        <v>1.40945772534528</v>
      </c>
      <c r="J4053" s="81">
        <f t="shared" ca="1" si="1142"/>
        <v>1</v>
      </c>
      <c r="K4053" s="81">
        <f t="shared" ca="1" si="1143"/>
        <v>0</v>
      </c>
      <c r="L4053" s="85">
        <f>IF(VLOOKUP(A4053,$U$12:$AD$125,8)=VLOOKUP(A4052,$U$12:$AD$125,8),0,VLOOKUP(A4053,U$12:$AD$125,8))</f>
        <v>0</v>
      </c>
      <c r="M4053" s="86">
        <f>IF(L4053&gt;0,VLOOKUP(L4053,T$12:$AC$125,7),0)</f>
        <v>0</v>
      </c>
      <c r="N4053" s="81">
        <f t="shared" si="1148"/>
        <v>0</v>
      </c>
      <c r="O4053" s="81">
        <f t="shared" ca="1" si="1144"/>
        <v>0</v>
      </c>
      <c r="P4053" s="87" t="str">
        <f t="shared" si="1145"/>
        <v>A+J=</v>
      </c>
      <c r="Q4053" s="88">
        <f t="shared" si="1146"/>
        <v>47232</v>
      </c>
    </row>
    <row r="4054" spans="1:17" x14ac:dyDescent="0.2">
      <c r="A4054" s="79">
        <f t="shared" si="1149"/>
        <v>47126</v>
      </c>
      <c r="B4054" s="80" t="str">
        <f t="shared" ca="1" si="1137"/>
        <v>n.d</v>
      </c>
      <c r="C4054" s="81">
        <f t="shared" ca="1" si="1138"/>
        <v>324.73130191000001</v>
      </c>
      <c r="D4054" s="82">
        <f ca="1">IF(A4054&lt;$B$1,VLOOKUP(A4054,[1]DI!$A$4:$B$15000,2,FALSE),0)</f>
        <v>0</v>
      </c>
      <c r="E4054" s="81">
        <f t="shared" ca="1" si="1139"/>
        <v>0</v>
      </c>
      <c r="F4054" s="83">
        <f t="shared" si="1147"/>
        <v>1.2</v>
      </c>
      <c r="G4054" s="84">
        <f t="shared" ca="1" si="1140"/>
        <v>1</v>
      </c>
      <c r="H4054" s="81">
        <f ca="1">TRUNC(PRODUCT(G$10:G4053),15)</f>
        <v>1.40945772534528</v>
      </c>
      <c r="I4054" s="81">
        <f t="shared" ca="1" si="1141"/>
        <v>1.40945772534528</v>
      </c>
      <c r="J4054" s="81">
        <f t="shared" ca="1" si="1142"/>
        <v>1</v>
      </c>
      <c r="K4054" s="81">
        <f t="shared" ca="1" si="1143"/>
        <v>0</v>
      </c>
      <c r="L4054" s="85">
        <f>IF(VLOOKUP(A4054,$U$12:$AD$125,8)=VLOOKUP(A4053,$U$12:$AD$125,8),0,VLOOKUP(A4054,U$12:$AD$125,8))</f>
        <v>0</v>
      </c>
      <c r="M4054" s="86">
        <f>IF(L4054&gt;0,VLOOKUP(L4054,T$12:$AC$125,7),0)</f>
        <v>0</v>
      </c>
      <c r="N4054" s="81">
        <f t="shared" si="1148"/>
        <v>0</v>
      </c>
      <c r="O4054" s="81">
        <f t="shared" ca="1" si="1144"/>
        <v>0</v>
      </c>
      <c r="P4054" s="87" t="str">
        <f t="shared" si="1145"/>
        <v>A+J=</v>
      </c>
      <c r="Q4054" s="88">
        <f t="shared" si="1146"/>
        <v>47232</v>
      </c>
    </row>
    <row r="4055" spans="1:17" x14ac:dyDescent="0.2">
      <c r="A4055" s="79">
        <f t="shared" si="1149"/>
        <v>47127</v>
      </c>
      <c r="B4055" s="80" t="str">
        <f t="shared" ca="1" si="1137"/>
        <v>n.d</v>
      </c>
      <c r="C4055" s="81">
        <f t="shared" ca="1" si="1138"/>
        <v>324.73130191000001</v>
      </c>
      <c r="D4055" s="82">
        <f ca="1">IF(A4055&lt;$B$1,VLOOKUP(A4055,[1]DI!$A$4:$B$15000,2,FALSE),0)</f>
        <v>0</v>
      </c>
      <c r="E4055" s="81">
        <f t="shared" ca="1" si="1139"/>
        <v>0</v>
      </c>
      <c r="F4055" s="83">
        <f t="shared" si="1147"/>
        <v>1.2</v>
      </c>
      <c r="G4055" s="84">
        <f t="shared" ca="1" si="1140"/>
        <v>1</v>
      </c>
      <c r="H4055" s="81">
        <f ca="1">TRUNC(PRODUCT(G$10:G4054),15)</f>
        <v>1.40945772534528</v>
      </c>
      <c r="I4055" s="81">
        <f t="shared" ca="1" si="1141"/>
        <v>1.40945772534528</v>
      </c>
      <c r="J4055" s="81">
        <f t="shared" ca="1" si="1142"/>
        <v>1</v>
      </c>
      <c r="K4055" s="81">
        <f t="shared" ca="1" si="1143"/>
        <v>0</v>
      </c>
      <c r="L4055" s="85">
        <f>IF(VLOOKUP(A4055,$U$12:$AD$125,8)=VLOOKUP(A4054,$U$12:$AD$125,8),0,VLOOKUP(A4055,U$12:$AD$125,8))</f>
        <v>0</v>
      </c>
      <c r="M4055" s="86">
        <f>IF(L4055&gt;0,VLOOKUP(L4055,T$12:$AC$125,7),0)</f>
        <v>0</v>
      </c>
      <c r="N4055" s="81">
        <f t="shared" si="1148"/>
        <v>0</v>
      </c>
      <c r="O4055" s="81">
        <f t="shared" ca="1" si="1144"/>
        <v>0</v>
      </c>
      <c r="P4055" s="87" t="str">
        <f t="shared" si="1145"/>
        <v>A+J=</v>
      </c>
      <c r="Q4055" s="88">
        <f t="shared" si="1146"/>
        <v>47232</v>
      </c>
    </row>
    <row r="4056" spans="1:17" x14ac:dyDescent="0.2">
      <c r="A4056" s="79">
        <f t="shared" si="1149"/>
        <v>47128</v>
      </c>
      <c r="B4056" s="80" t="str">
        <f t="shared" ca="1" si="1137"/>
        <v>n.d</v>
      </c>
      <c r="C4056" s="81">
        <f t="shared" ca="1" si="1138"/>
        <v>324.73130191000001</v>
      </c>
      <c r="D4056" s="82">
        <f ca="1">IF(A4056&lt;$B$1,VLOOKUP(A4056,[1]DI!$A$4:$B$15000,2,FALSE),0)</f>
        <v>0</v>
      </c>
      <c r="E4056" s="81">
        <f t="shared" ca="1" si="1139"/>
        <v>0</v>
      </c>
      <c r="F4056" s="83">
        <f t="shared" si="1147"/>
        <v>1.2</v>
      </c>
      <c r="G4056" s="84">
        <f t="shared" ca="1" si="1140"/>
        <v>1</v>
      </c>
      <c r="H4056" s="81">
        <f ca="1">TRUNC(PRODUCT(G$10:G4055),15)</f>
        <v>1.40945772534528</v>
      </c>
      <c r="I4056" s="81">
        <f t="shared" ca="1" si="1141"/>
        <v>1.40945772534528</v>
      </c>
      <c r="J4056" s="81">
        <f t="shared" ca="1" si="1142"/>
        <v>1</v>
      </c>
      <c r="K4056" s="81">
        <f t="shared" ca="1" si="1143"/>
        <v>0</v>
      </c>
      <c r="L4056" s="85">
        <f>IF(VLOOKUP(A4056,$U$12:$AD$125,8)=VLOOKUP(A4055,$U$12:$AD$125,8),0,VLOOKUP(A4056,U$12:$AD$125,8))</f>
        <v>0</v>
      </c>
      <c r="M4056" s="86">
        <f>IF(L4056&gt;0,VLOOKUP(L4056,T$12:$AC$125,7),0)</f>
        <v>0</v>
      </c>
      <c r="N4056" s="81">
        <f t="shared" si="1148"/>
        <v>0</v>
      </c>
      <c r="O4056" s="81">
        <f t="shared" ca="1" si="1144"/>
        <v>0</v>
      </c>
      <c r="P4056" s="87" t="str">
        <f t="shared" si="1145"/>
        <v>A+J=</v>
      </c>
      <c r="Q4056" s="88">
        <f t="shared" si="1146"/>
        <v>47232</v>
      </c>
    </row>
    <row r="4057" spans="1:17" x14ac:dyDescent="0.2">
      <c r="A4057" s="79">
        <f t="shared" si="1149"/>
        <v>47129</v>
      </c>
      <c r="B4057" s="80" t="str">
        <f t="shared" ca="1" si="1137"/>
        <v>n.d</v>
      </c>
      <c r="C4057" s="81">
        <f t="shared" ca="1" si="1138"/>
        <v>324.73130191000001</v>
      </c>
      <c r="D4057" s="82">
        <f ca="1">IF(A4057&lt;$B$1,VLOOKUP(A4057,[1]DI!$A$4:$B$15000,2,FALSE),0)</f>
        <v>0</v>
      </c>
      <c r="E4057" s="81">
        <f t="shared" ca="1" si="1139"/>
        <v>0</v>
      </c>
      <c r="F4057" s="83">
        <f t="shared" si="1147"/>
        <v>1.2</v>
      </c>
      <c r="G4057" s="84">
        <f t="shared" ca="1" si="1140"/>
        <v>1</v>
      </c>
      <c r="H4057" s="81">
        <f ca="1">TRUNC(PRODUCT(G$10:G4056),15)</f>
        <v>1.40945772534528</v>
      </c>
      <c r="I4057" s="81">
        <f t="shared" ca="1" si="1141"/>
        <v>1.40945772534528</v>
      </c>
      <c r="J4057" s="81">
        <f t="shared" ca="1" si="1142"/>
        <v>1</v>
      </c>
      <c r="K4057" s="81">
        <f t="shared" ca="1" si="1143"/>
        <v>0</v>
      </c>
      <c r="L4057" s="85">
        <f>IF(VLOOKUP(A4057,$U$12:$AD$125,8)=VLOOKUP(A4056,$U$12:$AD$125,8),0,VLOOKUP(A4057,U$12:$AD$125,8))</f>
        <v>0</v>
      </c>
      <c r="M4057" s="86">
        <f>IF(L4057&gt;0,VLOOKUP(L4057,T$12:$AC$125,7),0)</f>
        <v>0</v>
      </c>
      <c r="N4057" s="81">
        <f t="shared" si="1148"/>
        <v>0</v>
      </c>
      <c r="O4057" s="81">
        <f t="shared" ca="1" si="1144"/>
        <v>0</v>
      </c>
      <c r="P4057" s="87" t="str">
        <f t="shared" si="1145"/>
        <v>A+J=</v>
      </c>
      <c r="Q4057" s="88">
        <f t="shared" si="1146"/>
        <v>47232</v>
      </c>
    </row>
    <row r="4058" spans="1:17" x14ac:dyDescent="0.2">
      <c r="A4058" s="79">
        <f t="shared" si="1149"/>
        <v>47130</v>
      </c>
      <c r="B4058" s="80" t="str">
        <f t="shared" ca="1" si="1137"/>
        <v>n.d</v>
      </c>
      <c r="C4058" s="81">
        <f t="shared" ca="1" si="1138"/>
        <v>324.73130191000001</v>
      </c>
      <c r="D4058" s="82">
        <f ca="1">IF(A4058&lt;$B$1,VLOOKUP(A4058,[1]DI!$A$4:$B$15000,2,FALSE),0)</f>
        <v>0</v>
      </c>
      <c r="E4058" s="81">
        <f t="shared" ca="1" si="1139"/>
        <v>0</v>
      </c>
      <c r="F4058" s="83">
        <f t="shared" si="1147"/>
        <v>1.2</v>
      </c>
      <c r="G4058" s="84">
        <f t="shared" ca="1" si="1140"/>
        <v>1</v>
      </c>
      <c r="H4058" s="81">
        <f ca="1">TRUNC(PRODUCT(G$10:G4057),15)</f>
        <v>1.40945772534528</v>
      </c>
      <c r="I4058" s="81">
        <f t="shared" ca="1" si="1141"/>
        <v>1.40945772534528</v>
      </c>
      <c r="J4058" s="81">
        <f t="shared" ca="1" si="1142"/>
        <v>1</v>
      </c>
      <c r="K4058" s="81">
        <f t="shared" ca="1" si="1143"/>
        <v>0</v>
      </c>
      <c r="L4058" s="85">
        <f>IF(VLOOKUP(A4058,$U$12:$AD$125,8)=VLOOKUP(A4057,$U$12:$AD$125,8),0,VLOOKUP(A4058,U$12:$AD$125,8))</f>
        <v>0</v>
      </c>
      <c r="M4058" s="86">
        <f>IF(L4058&gt;0,VLOOKUP(L4058,T$12:$AC$125,7),0)</f>
        <v>0</v>
      </c>
      <c r="N4058" s="81">
        <f t="shared" si="1148"/>
        <v>0</v>
      </c>
      <c r="O4058" s="81">
        <f t="shared" ca="1" si="1144"/>
        <v>0</v>
      </c>
      <c r="P4058" s="87" t="str">
        <f t="shared" si="1145"/>
        <v>A+J=</v>
      </c>
      <c r="Q4058" s="88">
        <f t="shared" si="1146"/>
        <v>47232</v>
      </c>
    </row>
    <row r="4059" spans="1:17" x14ac:dyDescent="0.2">
      <c r="A4059" s="79">
        <f t="shared" si="1149"/>
        <v>47131</v>
      </c>
      <c r="B4059" s="80" t="str">
        <f t="shared" ca="1" si="1137"/>
        <v>n.d</v>
      </c>
      <c r="C4059" s="81">
        <f t="shared" ca="1" si="1138"/>
        <v>324.73130191000001</v>
      </c>
      <c r="D4059" s="82">
        <f ca="1">IF(A4059&lt;$B$1,VLOOKUP(A4059,[1]DI!$A$4:$B$15000,2,FALSE),0)</f>
        <v>0</v>
      </c>
      <c r="E4059" s="81">
        <f t="shared" ca="1" si="1139"/>
        <v>0</v>
      </c>
      <c r="F4059" s="83">
        <f t="shared" si="1147"/>
        <v>1.2</v>
      </c>
      <c r="G4059" s="84">
        <f t="shared" ca="1" si="1140"/>
        <v>1</v>
      </c>
      <c r="H4059" s="81">
        <f ca="1">TRUNC(PRODUCT(G$10:G4058),15)</f>
        <v>1.40945772534528</v>
      </c>
      <c r="I4059" s="81">
        <f t="shared" ca="1" si="1141"/>
        <v>1.40945772534528</v>
      </c>
      <c r="J4059" s="81">
        <f t="shared" ca="1" si="1142"/>
        <v>1</v>
      </c>
      <c r="K4059" s="81">
        <f t="shared" ca="1" si="1143"/>
        <v>0</v>
      </c>
      <c r="L4059" s="85">
        <f>IF(VLOOKUP(A4059,$U$12:$AD$125,8)=VLOOKUP(A4058,$U$12:$AD$125,8),0,VLOOKUP(A4059,U$12:$AD$125,8))</f>
        <v>0</v>
      </c>
      <c r="M4059" s="86">
        <f>IF(L4059&gt;0,VLOOKUP(L4059,T$12:$AC$125,7),0)</f>
        <v>0</v>
      </c>
      <c r="N4059" s="81">
        <f t="shared" si="1148"/>
        <v>0</v>
      </c>
      <c r="O4059" s="81">
        <f t="shared" ca="1" si="1144"/>
        <v>0</v>
      </c>
      <c r="P4059" s="87" t="str">
        <f t="shared" si="1145"/>
        <v>A+J=</v>
      </c>
      <c r="Q4059" s="88">
        <f t="shared" si="1146"/>
        <v>47232</v>
      </c>
    </row>
    <row r="4060" spans="1:17" x14ac:dyDescent="0.2">
      <c r="A4060" s="79">
        <f t="shared" si="1149"/>
        <v>47132</v>
      </c>
      <c r="B4060" s="80" t="str">
        <f t="shared" ca="1" si="1137"/>
        <v>n.d</v>
      </c>
      <c r="C4060" s="81">
        <f t="shared" ca="1" si="1138"/>
        <v>324.73130191000001</v>
      </c>
      <c r="D4060" s="82">
        <f ca="1">IF(A4060&lt;$B$1,VLOOKUP(A4060,[1]DI!$A$4:$B$15000,2,FALSE),0)</f>
        <v>0</v>
      </c>
      <c r="E4060" s="81">
        <f t="shared" ca="1" si="1139"/>
        <v>0</v>
      </c>
      <c r="F4060" s="83">
        <f t="shared" si="1147"/>
        <v>1.2</v>
      </c>
      <c r="G4060" s="84">
        <f t="shared" ca="1" si="1140"/>
        <v>1</v>
      </c>
      <c r="H4060" s="81">
        <f ca="1">TRUNC(PRODUCT(G$10:G4059),15)</f>
        <v>1.40945772534528</v>
      </c>
      <c r="I4060" s="81">
        <f t="shared" ca="1" si="1141"/>
        <v>1.40945772534528</v>
      </c>
      <c r="J4060" s="81">
        <f t="shared" ca="1" si="1142"/>
        <v>1</v>
      </c>
      <c r="K4060" s="81">
        <f t="shared" ca="1" si="1143"/>
        <v>0</v>
      </c>
      <c r="L4060" s="85">
        <f>IF(VLOOKUP(A4060,$U$12:$AD$125,8)=VLOOKUP(A4059,$U$12:$AD$125,8),0,VLOOKUP(A4060,U$12:$AD$125,8))</f>
        <v>0</v>
      </c>
      <c r="M4060" s="86">
        <f>IF(L4060&gt;0,VLOOKUP(L4060,T$12:$AC$125,7),0)</f>
        <v>0</v>
      </c>
      <c r="N4060" s="81">
        <f t="shared" si="1148"/>
        <v>0</v>
      </c>
      <c r="O4060" s="81">
        <f t="shared" ca="1" si="1144"/>
        <v>0</v>
      </c>
      <c r="P4060" s="87" t="str">
        <f t="shared" si="1145"/>
        <v>A+J=</v>
      </c>
      <c r="Q4060" s="88">
        <f t="shared" si="1146"/>
        <v>47232</v>
      </c>
    </row>
    <row r="4061" spans="1:17" x14ac:dyDescent="0.2">
      <c r="A4061" s="79">
        <f t="shared" si="1149"/>
        <v>47133</v>
      </c>
      <c r="B4061" s="80" t="str">
        <f t="shared" ca="1" si="1137"/>
        <v>n.d</v>
      </c>
      <c r="C4061" s="81">
        <f t="shared" ca="1" si="1138"/>
        <v>324.73130191000001</v>
      </c>
      <c r="D4061" s="82">
        <f ca="1">IF(A4061&lt;$B$1,VLOOKUP(A4061,[1]DI!$A$4:$B$15000,2,FALSE),0)</f>
        <v>0</v>
      </c>
      <c r="E4061" s="81">
        <f t="shared" ca="1" si="1139"/>
        <v>0</v>
      </c>
      <c r="F4061" s="83">
        <f t="shared" si="1147"/>
        <v>1.2</v>
      </c>
      <c r="G4061" s="84">
        <f t="shared" ca="1" si="1140"/>
        <v>1</v>
      </c>
      <c r="H4061" s="81">
        <f ca="1">TRUNC(PRODUCT(G$10:G4060),15)</f>
        <v>1.40945772534528</v>
      </c>
      <c r="I4061" s="81">
        <f t="shared" ca="1" si="1141"/>
        <v>1.40945772534528</v>
      </c>
      <c r="J4061" s="81">
        <f t="shared" ca="1" si="1142"/>
        <v>1</v>
      </c>
      <c r="K4061" s="81">
        <f t="shared" ca="1" si="1143"/>
        <v>0</v>
      </c>
      <c r="L4061" s="85">
        <f>IF(VLOOKUP(A4061,$U$12:$AD$125,8)=VLOOKUP(A4060,$U$12:$AD$125,8),0,VLOOKUP(A4061,U$12:$AD$125,8))</f>
        <v>0</v>
      </c>
      <c r="M4061" s="86">
        <f>IF(L4061&gt;0,VLOOKUP(L4061,T$12:$AC$125,7),0)</f>
        <v>0</v>
      </c>
      <c r="N4061" s="81">
        <f t="shared" si="1148"/>
        <v>0</v>
      </c>
      <c r="O4061" s="81">
        <f t="shared" ca="1" si="1144"/>
        <v>0</v>
      </c>
      <c r="P4061" s="87" t="str">
        <f t="shared" si="1145"/>
        <v>A+J=</v>
      </c>
      <c r="Q4061" s="88">
        <f t="shared" si="1146"/>
        <v>47232</v>
      </c>
    </row>
    <row r="4062" spans="1:17" x14ac:dyDescent="0.2">
      <c r="A4062" s="79">
        <f t="shared" si="1149"/>
        <v>47134</v>
      </c>
      <c r="B4062" s="80" t="str">
        <f t="shared" ca="1" si="1137"/>
        <v>n.d</v>
      </c>
      <c r="C4062" s="81">
        <f t="shared" ca="1" si="1138"/>
        <v>324.73130191000001</v>
      </c>
      <c r="D4062" s="82">
        <f ca="1">IF(A4062&lt;$B$1,VLOOKUP(A4062,[1]DI!$A$4:$B$15000,2,FALSE),0)</f>
        <v>0</v>
      </c>
      <c r="E4062" s="81">
        <f t="shared" ca="1" si="1139"/>
        <v>0</v>
      </c>
      <c r="F4062" s="83">
        <f t="shared" si="1147"/>
        <v>1.2</v>
      </c>
      <c r="G4062" s="84">
        <f t="shared" ca="1" si="1140"/>
        <v>1</v>
      </c>
      <c r="H4062" s="81">
        <f ca="1">TRUNC(PRODUCT(G$10:G4061),15)</f>
        <v>1.40945772534528</v>
      </c>
      <c r="I4062" s="81">
        <f t="shared" ca="1" si="1141"/>
        <v>1.40945772534528</v>
      </c>
      <c r="J4062" s="81">
        <f t="shared" ca="1" si="1142"/>
        <v>1</v>
      </c>
      <c r="K4062" s="81">
        <f t="shared" ca="1" si="1143"/>
        <v>0</v>
      </c>
      <c r="L4062" s="85">
        <f>IF(VLOOKUP(A4062,$U$12:$AD$125,8)=VLOOKUP(A4061,$U$12:$AD$125,8),0,VLOOKUP(A4062,U$12:$AD$125,8))</f>
        <v>0</v>
      </c>
      <c r="M4062" s="86">
        <f>IF(L4062&gt;0,VLOOKUP(L4062,T$12:$AC$125,7),0)</f>
        <v>0</v>
      </c>
      <c r="N4062" s="81">
        <f t="shared" si="1148"/>
        <v>0</v>
      </c>
      <c r="O4062" s="81">
        <f t="shared" ca="1" si="1144"/>
        <v>0</v>
      </c>
      <c r="P4062" s="87" t="str">
        <f t="shared" si="1145"/>
        <v>A+J=</v>
      </c>
      <c r="Q4062" s="88">
        <f t="shared" si="1146"/>
        <v>47232</v>
      </c>
    </row>
    <row r="4063" spans="1:17" x14ac:dyDescent="0.2">
      <c r="A4063" s="79">
        <f t="shared" si="1149"/>
        <v>47135</v>
      </c>
      <c r="B4063" s="80" t="str">
        <f t="shared" ca="1" si="1137"/>
        <v>n.d</v>
      </c>
      <c r="C4063" s="81">
        <f t="shared" ca="1" si="1138"/>
        <v>324.73130191000001</v>
      </c>
      <c r="D4063" s="82">
        <f ca="1">IF(A4063&lt;$B$1,VLOOKUP(A4063,[1]DI!$A$4:$B$15000,2,FALSE),0)</f>
        <v>0</v>
      </c>
      <c r="E4063" s="81">
        <f t="shared" ca="1" si="1139"/>
        <v>0</v>
      </c>
      <c r="F4063" s="83">
        <f t="shared" si="1147"/>
        <v>1.2</v>
      </c>
      <c r="G4063" s="84">
        <f t="shared" ca="1" si="1140"/>
        <v>1</v>
      </c>
      <c r="H4063" s="81">
        <f ca="1">TRUNC(PRODUCT(G$10:G4062),15)</f>
        <v>1.40945772534528</v>
      </c>
      <c r="I4063" s="81">
        <f t="shared" ca="1" si="1141"/>
        <v>1.40945772534528</v>
      </c>
      <c r="J4063" s="81">
        <f t="shared" ca="1" si="1142"/>
        <v>1</v>
      </c>
      <c r="K4063" s="81">
        <f t="shared" ca="1" si="1143"/>
        <v>0</v>
      </c>
      <c r="L4063" s="85">
        <f>IF(VLOOKUP(A4063,$U$12:$AD$125,8)=VLOOKUP(A4062,$U$12:$AD$125,8),0,VLOOKUP(A4063,U$12:$AD$125,8))</f>
        <v>0</v>
      </c>
      <c r="M4063" s="86">
        <f>IF(L4063&gt;0,VLOOKUP(L4063,T$12:$AC$125,7),0)</f>
        <v>0</v>
      </c>
      <c r="N4063" s="81">
        <f t="shared" si="1148"/>
        <v>0</v>
      </c>
      <c r="O4063" s="81">
        <f t="shared" ca="1" si="1144"/>
        <v>0</v>
      </c>
      <c r="P4063" s="87" t="str">
        <f t="shared" si="1145"/>
        <v>A+J=</v>
      </c>
      <c r="Q4063" s="88">
        <f t="shared" si="1146"/>
        <v>47232</v>
      </c>
    </row>
    <row r="4064" spans="1:17" x14ac:dyDescent="0.2">
      <c r="A4064" s="79">
        <f t="shared" si="1149"/>
        <v>47136</v>
      </c>
      <c r="B4064" s="80" t="str">
        <f t="shared" ca="1" si="1137"/>
        <v>n.d</v>
      </c>
      <c r="C4064" s="81">
        <f t="shared" ca="1" si="1138"/>
        <v>324.73130191000001</v>
      </c>
      <c r="D4064" s="82">
        <f ca="1">IF(A4064&lt;$B$1,VLOOKUP(A4064,[1]DI!$A$4:$B$15000,2,FALSE),0)</f>
        <v>0</v>
      </c>
      <c r="E4064" s="81">
        <f t="shared" ca="1" si="1139"/>
        <v>0</v>
      </c>
      <c r="F4064" s="83">
        <f t="shared" si="1147"/>
        <v>1.2</v>
      </c>
      <c r="G4064" s="84">
        <f t="shared" ca="1" si="1140"/>
        <v>1</v>
      </c>
      <c r="H4064" s="81">
        <f ca="1">TRUNC(PRODUCT(G$10:G4063),15)</f>
        <v>1.40945772534528</v>
      </c>
      <c r="I4064" s="81">
        <f t="shared" ca="1" si="1141"/>
        <v>1.40945772534528</v>
      </c>
      <c r="J4064" s="81">
        <f t="shared" ca="1" si="1142"/>
        <v>1</v>
      </c>
      <c r="K4064" s="81">
        <f t="shared" ca="1" si="1143"/>
        <v>0</v>
      </c>
      <c r="L4064" s="85">
        <f>IF(VLOOKUP(A4064,$U$12:$AD$125,8)=VLOOKUP(A4063,$U$12:$AD$125,8),0,VLOOKUP(A4064,U$12:$AD$125,8))</f>
        <v>0</v>
      </c>
      <c r="M4064" s="86">
        <f>IF(L4064&gt;0,VLOOKUP(L4064,T$12:$AC$125,7),0)</f>
        <v>0</v>
      </c>
      <c r="N4064" s="81">
        <f t="shared" si="1148"/>
        <v>0</v>
      </c>
      <c r="O4064" s="81">
        <f t="shared" ca="1" si="1144"/>
        <v>0</v>
      </c>
      <c r="P4064" s="87" t="str">
        <f t="shared" si="1145"/>
        <v>A+J=</v>
      </c>
      <c r="Q4064" s="88">
        <f t="shared" si="1146"/>
        <v>47232</v>
      </c>
    </row>
    <row r="4065" spans="1:17" x14ac:dyDescent="0.2">
      <c r="A4065" s="79">
        <f t="shared" si="1149"/>
        <v>47137</v>
      </c>
      <c r="B4065" s="80" t="str">
        <f t="shared" ca="1" si="1137"/>
        <v>n.d</v>
      </c>
      <c r="C4065" s="81">
        <f t="shared" ca="1" si="1138"/>
        <v>324.73130191000001</v>
      </c>
      <c r="D4065" s="82">
        <f ca="1">IF(A4065&lt;$B$1,VLOOKUP(A4065,[1]DI!$A$4:$B$15000,2,FALSE),0)</f>
        <v>0</v>
      </c>
      <c r="E4065" s="81">
        <f t="shared" ca="1" si="1139"/>
        <v>0</v>
      </c>
      <c r="F4065" s="83">
        <f t="shared" si="1147"/>
        <v>1.2</v>
      </c>
      <c r="G4065" s="84">
        <f t="shared" ca="1" si="1140"/>
        <v>1</v>
      </c>
      <c r="H4065" s="81">
        <f ca="1">TRUNC(PRODUCT(G$10:G4064),15)</f>
        <v>1.40945772534528</v>
      </c>
      <c r="I4065" s="81">
        <f t="shared" ca="1" si="1141"/>
        <v>1.40945772534528</v>
      </c>
      <c r="J4065" s="81">
        <f t="shared" ca="1" si="1142"/>
        <v>1</v>
      </c>
      <c r="K4065" s="81">
        <f t="shared" ca="1" si="1143"/>
        <v>0</v>
      </c>
      <c r="L4065" s="85">
        <f>IF(VLOOKUP(A4065,$U$12:$AD$125,8)=VLOOKUP(A4064,$U$12:$AD$125,8),0,VLOOKUP(A4065,U$12:$AD$125,8))</f>
        <v>0</v>
      </c>
      <c r="M4065" s="86">
        <f>IF(L4065&gt;0,VLOOKUP(L4065,T$12:$AC$125,7),0)</f>
        <v>0</v>
      </c>
      <c r="N4065" s="81">
        <f t="shared" si="1148"/>
        <v>0</v>
      </c>
      <c r="O4065" s="81">
        <f t="shared" ca="1" si="1144"/>
        <v>0</v>
      </c>
      <c r="P4065" s="87" t="str">
        <f t="shared" si="1145"/>
        <v>A+J=</v>
      </c>
      <c r="Q4065" s="88">
        <f t="shared" si="1146"/>
        <v>47232</v>
      </c>
    </row>
    <row r="4066" spans="1:17" x14ac:dyDescent="0.2">
      <c r="A4066" s="79">
        <f t="shared" si="1149"/>
        <v>47138</v>
      </c>
      <c r="B4066" s="80" t="str">
        <f t="shared" ca="1" si="1137"/>
        <v>n.d</v>
      </c>
      <c r="C4066" s="81">
        <f t="shared" ca="1" si="1138"/>
        <v>324.73130191000001</v>
      </c>
      <c r="D4066" s="82">
        <f ca="1">IF(A4066&lt;$B$1,VLOOKUP(A4066,[1]DI!$A$4:$B$15000,2,FALSE),0)</f>
        <v>0</v>
      </c>
      <c r="E4066" s="81">
        <f t="shared" ca="1" si="1139"/>
        <v>0</v>
      </c>
      <c r="F4066" s="83">
        <f t="shared" si="1147"/>
        <v>1.2</v>
      </c>
      <c r="G4066" s="84">
        <f t="shared" ca="1" si="1140"/>
        <v>1</v>
      </c>
      <c r="H4066" s="81">
        <f ca="1">TRUNC(PRODUCT(G$10:G4065),15)</f>
        <v>1.40945772534528</v>
      </c>
      <c r="I4066" s="81">
        <f t="shared" ca="1" si="1141"/>
        <v>1.40945772534528</v>
      </c>
      <c r="J4066" s="81">
        <f t="shared" ca="1" si="1142"/>
        <v>1</v>
      </c>
      <c r="K4066" s="81">
        <f t="shared" ca="1" si="1143"/>
        <v>0</v>
      </c>
      <c r="L4066" s="85">
        <f>IF(VLOOKUP(A4066,$U$12:$AD$125,8)=VLOOKUP(A4065,$U$12:$AD$125,8),0,VLOOKUP(A4066,U$12:$AD$125,8))</f>
        <v>0</v>
      </c>
      <c r="M4066" s="86">
        <f>IF(L4066&gt;0,VLOOKUP(L4066,T$12:$AC$125,7),0)</f>
        <v>0</v>
      </c>
      <c r="N4066" s="81">
        <f t="shared" si="1148"/>
        <v>0</v>
      </c>
      <c r="O4066" s="81">
        <f t="shared" ca="1" si="1144"/>
        <v>0</v>
      </c>
      <c r="P4066" s="87" t="str">
        <f t="shared" si="1145"/>
        <v>A+J=</v>
      </c>
      <c r="Q4066" s="88">
        <f t="shared" si="1146"/>
        <v>47232</v>
      </c>
    </row>
    <row r="4067" spans="1:17" x14ac:dyDescent="0.2">
      <c r="A4067" s="79">
        <f t="shared" si="1149"/>
        <v>47139</v>
      </c>
      <c r="B4067" s="80" t="str">
        <f t="shared" ca="1" si="1137"/>
        <v>n.d</v>
      </c>
      <c r="C4067" s="81">
        <f t="shared" ca="1" si="1138"/>
        <v>324.73130191000001</v>
      </c>
      <c r="D4067" s="82">
        <f ca="1">IF(A4067&lt;$B$1,VLOOKUP(A4067,[1]DI!$A$4:$B$15000,2,FALSE),0)</f>
        <v>0</v>
      </c>
      <c r="E4067" s="81">
        <f t="shared" ca="1" si="1139"/>
        <v>0</v>
      </c>
      <c r="F4067" s="83">
        <f t="shared" si="1147"/>
        <v>1.2</v>
      </c>
      <c r="G4067" s="84">
        <f t="shared" ca="1" si="1140"/>
        <v>1</v>
      </c>
      <c r="H4067" s="81">
        <f ca="1">TRUNC(PRODUCT(G$10:G4066),15)</f>
        <v>1.40945772534528</v>
      </c>
      <c r="I4067" s="81">
        <f t="shared" ca="1" si="1141"/>
        <v>1.40945772534528</v>
      </c>
      <c r="J4067" s="81">
        <f t="shared" ca="1" si="1142"/>
        <v>1</v>
      </c>
      <c r="K4067" s="81">
        <f t="shared" ca="1" si="1143"/>
        <v>0</v>
      </c>
      <c r="L4067" s="85">
        <f>IF(VLOOKUP(A4067,$U$12:$AD$125,8)=VLOOKUP(A4066,$U$12:$AD$125,8),0,VLOOKUP(A4067,U$12:$AD$125,8))</f>
        <v>0</v>
      </c>
      <c r="M4067" s="86">
        <f>IF(L4067&gt;0,VLOOKUP(L4067,T$12:$AC$125,7),0)</f>
        <v>0</v>
      </c>
      <c r="N4067" s="81">
        <f t="shared" si="1148"/>
        <v>0</v>
      </c>
      <c r="O4067" s="81">
        <f t="shared" ca="1" si="1144"/>
        <v>0</v>
      </c>
      <c r="P4067" s="87" t="str">
        <f t="shared" si="1145"/>
        <v>A+J=</v>
      </c>
      <c r="Q4067" s="88">
        <f t="shared" si="1146"/>
        <v>47232</v>
      </c>
    </row>
    <row r="4068" spans="1:17" x14ac:dyDescent="0.2">
      <c r="A4068" s="79">
        <f t="shared" si="1149"/>
        <v>47140</v>
      </c>
      <c r="B4068" s="80" t="str">
        <f t="shared" ca="1" si="1137"/>
        <v>n.d</v>
      </c>
      <c r="C4068" s="81">
        <f t="shared" ca="1" si="1138"/>
        <v>324.73130191000001</v>
      </c>
      <c r="D4068" s="82">
        <f ca="1">IF(A4068&lt;$B$1,VLOOKUP(A4068,[1]DI!$A$4:$B$15000,2,FALSE),0)</f>
        <v>0</v>
      </c>
      <c r="E4068" s="81">
        <f t="shared" ca="1" si="1139"/>
        <v>0</v>
      </c>
      <c r="F4068" s="83">
        <f t="shared" si="1147"/>
        <v>1.2</v>
      </c>
      <c r="G4068" s="84">
        <f t="shared" ca="1" si="1140"/>
        <v>1</v>
      </c>
      <c r="H4068" s="81">
        <f ca="1">TRUNC(PRODUCT(G$10:G4067),15)</f>
        <v>1.40945772534528</v>
      </c>
      <c r="I4068" s="81">
        <f t="shared" ca="1" si="1141"/>
        <v>1.40945772534528</v>
      </c>
      <c r="J4068" s="81">
        <f t="shared" ca="1" si="1142"/>
        <v>1</v>
      </c>
      <c r="K4068" s="81">
        <f t="shared" ca="1" si="1143"/>
        <v>0</v>
      </c>
      <c r="L4068" s="85">
        <f>IF(VLOOKUP(A4068,$U$12:$AD$125,8)=VLOOKUP(A4067,$U$12:$AD$125,8),0,VLOOKUP(A4068,U$12:$AD$125,8))</f>
        <v>0</v>
      </c>
      <c r="M4068" s="86">
        <f>IF(L4068&gt;0,VLOOKUP(L4068,T$12:$AC$125,7),0)</f>
        <v>0</v>
      </c>
      <c r="N4068" s="81">
        <f t="shared" si="1148"/>
        <v>0</v>
      </c>
      <c r="O4068" s="81">
        <f t="shared" ca="1" si="1144"/>
        <v>0</v>
      </c>
      <c r="P4068" s="87" t="str">
        <f t="shared" si="1145"/>
        <v>A+J=</v>
      </c>
      <c r="Q4068" s="88">
        <f t="shared" si="1146"/>
        <v>47232</v>
      </c>
    </row>
    <row r="4069" spans="1:17" x14ac:dyDescent="0.2">
      <c r="A4069" s="79">
        <f t="shared" si="1149"/>
        <v>47141</v>
      </c>
      <c r="B4069" s="80" t="str">
        <f t="shared" ca="1" si="1137"/>
        <v>n.d</v>
      </c>
      <c r="C4069" s="81">
        <f t="shared" ca="1" si="1138"/>
        <v>324.73130191000001</v>
      </c>
      <c r="D4069" s="82">
        <f ca="1">IF(A4069&lt;$B$1,VLOOKUP(A4069,[1]DI!$A$4:$B$15000,2,FALSE),0)</f>
        <v>0</v>
      </c>
      <c r="E4069" s="81">
        <f t="shared" ca="1" si="1139"/>
        <v>0</v>
      </c>
      <c r="F4069" s="83">
        <f t="shared" si="1147"/>
        <v>1.2</v>
      </c>
      <c r="G4069" s="84">
        <f t="shared" ca="1" si="1140"/>
        <v>1</v>
      </c>
      <c r="H4069" s="81">
        <f ca="1">TRUNC(PRODUCT(G$10:G4068),15)</f>
        <v>1.40945772534528</v>
      </c>
      <c r="I4069" s="81">
        <f t="shared" ca="1" si="1141"/>
        <v>1.40945772534528</v>
      </c>
      <c r="J4069" s="81">
        <f t="shared" ca="1" si="1142"/>
        <v>1</v>
      </c>
      <c r="K4069" s="81">
        <f t="shared" ca="1" si="1143"/>
        <v>0</v>
      </c>
      <c r="L4069" s="85">
        <f>IF(VLOOKUP(A4069,$U$12:$AD$125,8)=VLOOKUP(A4068,$U$12:$AD$125,8),0,VLOOKUP(A4069,U$12:$AD$125,8))</f>
        <v>0</v>
      </c>
      <c r="M4069" s="86">
        <f>IF(L4069&gt;0,VLOOKUP(L4069,T$12:$AC$125,7),0)</f>
        <v>0</v>
      </c>
      <c r="N4069" s="81">
        <f t="shared" si="1148"/>
        <v>0</v>
      </c>
      <c r="O4069" s="81">
        <f t="shared" ca="1" si="1144"/>
        <v>0</v>
      </c>
      <c r="P4069" s="87" t="str">
        <f t="shared" si="1145"/>
        <v>A+J=</v>
      </c>
      <c r="Q4069" s="88">
        <f t="shared" si="1146"/>
        <v>47232</v>
      </c>
    </row>
    <row r="4070" spans="1:17" x14ac:dyDescent="0.2">
      <c r="A4070" s="79">
        <f t="shared" si="1149"/>
        <v>47142</v>
      </c>
      <c r="B4070" s="80" t="str">
        <f t="shared" ca="1" si="1137"/>
        <v>n.d</v>
      </c>
      <c r="C4070" s="81">
        <f t="shared" ca="1" si="1138"/>
        <v>324.73130191000001</v>
      </c>
      <c r="D4070" s="82">
        <f ca="1">IF(A4070&lt;$B$1,VLOOKUP(A4070,[1]DI!$A$4:$B$15000,2,FALSE),0)</f>
        <v>0</v>
      </c>
      <c r="E4070" s="81">
        <f t="shared" ca="1" si="1139"/>
        <v>0</v>
      </c>
      <c r="F4070" s="83">
        <f t="shared" si="1147"/>
        <v>1.2</v>
      </c>
      <c r="G4070" s="84">
        <f t="shared" ca="1" si="1140"/>
        <v>1</v>
      </c>
      <c r="H4070" s="81">
        <f ca="1">TRUNC(PRODUCT(G$10:G4069),15)</f>
        <v>1.40945772534528</v>
      </c>
      <c r="I4070" s="81">
        <f t="shared" ca="1" si="1141"/>
        <v>1.40945772534528</v>
      </c>
      <c r="J4070" s="81">
        <f t="shared" ca="1" si="1142"/>
        <v>1</v>
      </c>
      <c r="K4070" s="81">
        <f t="shared" ca="1" si="1143"/>
        <v>0</v>
      </c>
      <c r="L4070" s="85">
        <f>IF(VLOOKUP(A4070,$U$12:$AD$125,8)=VLOOKUP(A4069,$U$12:$AD$125,8),0,VLOOKUP(A4070,U$12:$AD$125,8))</f>
        <v>0</v>
      </c>
      <c r="M4070" s="86">
        <f>IF(L4070&gt;0,VLOOKUP(L4070,T$12:$AC$125,7),0)</f>
        <v>0</v>
      </c>
      <c r="N4070" s="81">
        <f t="shared" si="1148"/>
        <v>0</v>
      </c>
      <c r="O4070" s="81">
        <f t="shared" ca="1" si="1144"/>
        <v>0</v>
      </c>
      <c r="P4070" s="87" t="str">
        <f t="shared" si="1145"/>
        <v>A+J=</v>
      </c>
      <c r="Q4070" s="88">
        <f t="shared" si="1146"/>
        <v>47232</v>
      </c>
    </row>
    <row r="4071" spans="1:17" x14ac:dyDescent="0.2">
      <c r="A4071" s="79">
        <f t="shared" si="1149"/>
        <v>47143</v>
      </c>
      <c r="B4071" s="80" t="str">
        <f t="shared" ca="1" si="1137"/>
        <v>n.d</v>
      </c>
      <c r="C4071" s="81">
        <f t="shared" ca="1" si="1138"/>
        <v>324.73130191000001</v>
      </c>
      <c r="D4071" s="82">
        <f ca="1">IF(A4071&lt;$B$1,VLOOKUP(A4071,[1]DI!$A$4:$B$15000,2,FALSE),0)</f>
        <v>0</v>
      </c>
      <c r="E4071" s="81">
        <f t="shared" ca="1" si="1139"/>
        <v>0</v>
      </c>
      <c r="F4071" s="83">
        <f t="shared" si="1147"/>
        <v>1.2</v>
      </c>
      <c r="G4071" s="84">
        <f t="shared" ca="1" si="1140"/>
        <v>1</v>
      </c>
      <c r="H4071" s="81">
        <f ca="1">TRUNC(PRODUCT(G$10:G4070),15)</f>
        <v>1.40945772534528</v>
      </c>
      <c r="I4071" s="81">
        <f t="shared" ca="1" si="1141"/>
        <v>1.40945772534528</v>
      </c>
      <c r="J4071" s="81">
        <f t="shared" ca="1" si="1142"/>
        <v>1</v>
      </c>
      <c r="K4071" s="81">
        <f t="shared" ca="1" si="1143"/>
        <v>0</v>
      </c>
      <c r="L4071" s="85">
        <f>IF(VLOOKUP(A4071,$U$12:$AD$125,8)=VLOOKUP(A4070,$U$12:$AD$125,8),0,VLOOKUP(A4071,U$12:$AD$125,8))</f>
        <v>0</v>
      </c>
      <c r="M4071" s="86">
        <f>IF(L4071&gt;0,VLOOKUP(L4071,T$12:$AC$125,7),0)</f>
        <v>0</v>
      </c>
      <c r="N4071" s="81">
        <f t="shared" si="1148"/>
        <v>0</v>
      </c>
      <c r="O4071" s="81">
        <f t="shared" ca="1" si="1144"/>
        <v>0</v>
      </c>
      <c r="P4071" s="87" t="str">
        <f t="shared" si="1145"/>
        <v>A+J=</v>
      </c>
      <c r="Q4071" s="88">
        <f t="shared" si="1146"/>
        <v>47232</v>
      </c>
    </row>
    <row r="4072" spans="1:17" x14ac:dyDescent="0.2">
      <c r="A4072" s="79">
        <f t="shared" si="1149"/>
        <v>47144</v>
      </c>
      <c r="B4072" s="80" t="str">
        <f t="shared" ca="1" si="1137"/>
        <v>n.d</v>
      </c>
      <c r="C4072" s="81">
        <f t="shared" ca="1" si="1138"/>
        <v>324.73130191000001</v>
      </c>
      <c r="D4072" s="82">
        <f ca="1">IF(A4072&lt;$B$1,VLOOKUP(A4072,[1]DI!$A$4:$B$15000,2,FALSE),0)</f>
        <v>0</v>
      </c>
      <c r="E4072" s="81">
        <f t="shared" ca="1" si="1139"/>
        <v>0</v>
      </c>
      <c r="F4072" s="83">
        <f t="shared" si="1147"/>
        <v>1.2</v>
      </c>
      <c r="G4072" s="84">
        <f t="shared" ca="1" si="1140"/>
        <v>1</v>
      </c>
      <c r="H4072" s="81">
        <f ca="1">TRUNC(PRODUCT(G$10:G4071),15)</f>
        <v>1.40945772534528</v>
      </c>
      <c r="I4072" s="81">
        <f t="shared" ca="1" si="1141"/>
        <v>1.40945772534528</v>
      </c>
      <c r="J4072" s="81">
        <f t="shared" ca="1" si="1142"/>
        <v>1</v>
      </c>
      <c r="K4072" s="81">
        <f t="shared" ca="1" si="1143"/>
        <v>0</v>
      </c>
      <c r="L4072" s="85">
        <f>IF(VLOOKUP(A4072,$U$12:$AD$125,8)=VLOOKUP(A4071,$U$12:$AD$125,8),0,VLOOKUP(A4072,U$12:$AD$125,8))</f>
        <v>0</v>
      </c>
      <c r="M4072" s="86">
        <f>IF(L4072&gt;0,VLOOKUP(L4072,T$12:$AC$125,7),0)</f>
        <v>0</v>
      </c>
      <c r="N4072" s="81">
        <f t="shared" si="1148"/>
        <v>0</v>
      </c>
      <c r="O4072" s="81">
        <f t="shared" ca="1" si="1144"/>
        <v>0</v>
      </c>
      <c r="P4072" s="87" t="str">
        <f t="shared" si="1145"/>
        <v>A+J=</v>
      </c>
      <c r="Q4072" s="88">
        <f t="shared" si="1146"/>
        <v>47232</v>
      </c>
    </row>
    <row r="4073" spans="1:17" x14ac:dyDescent="0.2">
      <c r="A4073" s="79">
        <f t="shared" si="1149"/>
        <v>47145</v>
      </c>
      <c r="B4073" s="80" t="str">
        <f t="shared" ca="1" si="1137"/>
        <v>n.d</v>
      </c>
      <c r="C4073" s="81">
        <f t="shared" ca="1" si="1138"/>
        <v>324.73130191000001</v>
      </c>
      <c r="D4073" s="82">
        <f ca="1">IF(A4073&lt;$B$1,VLOOKUP(A4073,[1]DI!$A$4:$B$15000,2,FALSE),0)</f>
        <v>0</v>
      </c>
      <c r="E4073" s="81">
        <f t="shared" ca="1" si="1139"/>
        <v>0</v>
      </c>
      <c r="F4073" s="83">
        <f t="shared" si="1147"/>
        <v>1.2</v>
      </c>
      <c r="G4073" s="84">
        <f t="shared" ca="1" si="1140"/>
        <v>1</v>
      </c>
      <c r="H4073" s="81">
        <f ca="1">TRUNC(PRODUCT(G$10:G4072),15)</f>
        <v>1.40945772534528</v>
      </c>
      <c r="I4073" s="81">
        <f t="shared" ca="1" si="1141"/>
        <v>1.40945772534528</v>
      </c>
      <c r="J4073" s="81">
        <f t="shared" ca="1" si="1142"/>
        <v>1</v>
      </c>
      <c r="K4073" s="81">
        <f t="shared" ca="1" si="1143"/>
        <v>0</v>
      </c>
      <c r="L4073" s="85">
        <f>IF(VLOOKUP(A4073,$U$12:$AD$125,8)=VLOOKUP(A4072,$U$12:$AD$125,8),0,VLOOKUP(A4073,U$12:$AD$125,8))</f>
        <v>0</v>
      </c>
      <c r="M4073" s="86">
        <f>IF(L4073&gt;0,VLOOKUP(L4073,T$12:$AC$125,7),0)</f>
        <v>0</v>
      </c>
      <c r="N4073" s="81">
        <f t="shared" si="1148"/>
        <v>0</v>
      </c>
      <c r="O4073" s="81">
        <f t="shared" ca="1" si="1144"/>
        <v>0</v>
      </c>
      <c r="P4073" s="87" t="str">
        <f t="shared" si="1145"/>
        <v>A+J=</v>
      </c>
      <c r="Q4073" s="88">
        <f t="shared" si="1146"/>
        <v>47232</v>
      </c>
    </row>
    <row r="4074" spans="1:17" x14ac:dyDescent="0.2">
      <c r="A4074" s="79">
        <f t="shared" si="1149"/>
        <v>47146</v>
      </c>
      <c r="B4074" s="80" t="str">
        <f t="shared" ca="1" si="1137"/>
        <v>n.d</v>
      </c>
      <c r="C4074" s="81">
        <f t="shared" ca="1" si="1138"/>
        <v>324.73130191000001</v>
      </c>
      <c r="D4074" s="82">
        <f ca="1">IF(A4074&lt;$B$1,VLOOKUP(A4074,[1]DI!$A$4:$B$15000,2,FALSE),0)</f>
        <v>0</v>
      </c>
      <c r="E4074" s="81">
        <f t="shared" ca="1" si="1139"/>
        <v>0</v>
      </c>
      <c r="F4074" s="83">
        <f t="shared" si="1147"/>
        <v>1.2</v>
      </c>
      <c r="G4074" s="84">
        <f t="shared" ca="1" si="1140"/>
        <v>1</v>
      </c>
      <c r="H4074" s="81">
        <f ca="1">TRUNC(PRODUCT(G$10:G4073),15)</f>
        <v>1.40945772534528</v>
      </c>
      <c r="I4074" s="81">
        <f t="shared" ca="1" si="1141"/>
        <v>1.40945772534528</v>
      </c>
      <c r="J4074" s="81">
        <f t="shared" ca="1" si="1142"/>
        <v>1</v>
      </c>
      <c r="K4074" s="81">
        <f t="shared" ca="1" si="1143"/>
        <v>0</v>
      </c>
      <c r="L4074" s="85">
        <f>IF(VLOOKUP(A4074,$U$12:$AD$125,8)=VLOOKUP(A4073,$U$12:$AD$125,8),0,VLOOKUP(A4074,U$12:$AD$125,8))</f>
        <v>0</v>
      </c>
      <c r="M4074" s="86">
        <f>IF(L4074&gt;0,VLOOKUP(L4074,T$12:$AC$125,7),0)</f>
        <v>0</v>
      </c>
      <c r="N4074" s="81">
        <f t="shared" si="1148"/>
        <v>0</v>
      </c>
      <c r="O4074" s="81">
        <f t="shared" ca="1" si="1144"/>
        <v>0</v>
      </c>
      <c r="P4074" s="87" t="str">
        <f t="shared" si="1145"/>
        <v>A+J=</v>
      </c>
      <c r="Q4074" s="88">
        <f t="shared" si="1146"/>
        <v>47232</v>
      </c>
    </row>
    <row r="4075" spans="1:17" x14ac:dyDescent="0.2">
      <c r="A4075" s="79">
        <f t="shared" si="1149"/>
        <v>47147</v>
      </c>
      <c r="B4075" s="80" t="str">
        <f t="shared" ca="1" si="1137"/>
        <v>n.d</v>
      </c>
      <c r="C4075" s="81">
        <f t="shared" ca="1" si="1138"/>
        <v>324.73130191000001</v>
      </c>
      <c r="D4075" s="82">
        <f ca="1">IF(A4075&lt;$B$1,VLOOKUP(A4075,[1]DI!$A$4:$B$15000,2,FALSE),0)</f>
        <v>0</v>
      </c>
      <c r="E4075" s="81">
        <f t="shared" ca="1" si="1139"/>
        <v>0</v>
      </c>
      <c r="F4075" s="83">
        <f t="shared" si="1147"/>
        <v>1.2</v>
      </c>
      <c r="G4075" s="84">
        <f t="shared" ca="1" si="1140"/>
        <v>1</v>
      </c>
      <c r="H4075" s="81">
        <f ca="1">TRUNC(PRODUCT(G$10:G4074),15)</f>
        <v>1.40945772534528</v>
      </c>
      <c r="I4075" s="81">
        <f t="shared" ca="1" si="1141"/>
        <v>1.40945772534528</v>
      </c>
      <c r="J4075" s="81">
        <f t="shared" ca="1" si="1142"/>
        <v>1</v>
      </c>
      <c r="K4075" s="81">
        <f t="shared" ca="1" si="1143"/>
        <v>0</v>
      </c>
      <c r="L4075" s="85">
        <f>IF(VLOOKUP(A4075,$U$12:$AD$125,8)=VLOOKUP(A4074,$U$12:$AD$125,8),0,VLOOKUP(A4075,U$12:$AD$125,8))</f>
        <v>0</v>
      </c>
      <c r="M4075" s="86">
        <f>IF(L4075&gt;0,VLOOKUP(L4075,T$12:$AC$125,7),0)</f>
        <v>0</v>
      </c>
      <c r="N4075" s="81">
        <f t="shared" si="1148"/>
        <v>0</v>
      </c>
      <c r="O4075" s="81">
        <f t="shared" ca="1" si="1144"/>
        <v>0</v>
      </c>
      <c r="P4075" s="87" t="str">
        <f t="shared" si="1145"/>
        <v>A+J=</v>
      </c>
      <c r="Q4075" s="88">
        <f t="shared" si="1146"/>
        <v>47232</v>
      </c>
    </row>
    <row r="4076" spans="1:17" x14ac:dyDescent="0.2">
      <c r="A4076" s="79">
        <f t="shared" si="1149"/>
        <v>47148</v>
      </c>
      <c r="B4076" s="80" t="str">
        <f t="shared" ca="1" si="1137"/>
        <v>n.d</v>
      </c>
      <c r="C4076" s="81">
        <f t="shared" ca="1" si="1138"/>
        <v>324.73130191000001</v>
      </c>
      <c r="D4076" s="82">
        <f ca="1">IF(A4076&lt;$B$1,VLOOKUP(A4076,[1]DI!$A$4:$B$15000,2,FALSE),0)</f>
        <v>0</v>
      </c>
      <c r="E4076" s="81">
        <f t="shared" ca="1" si="1139"/>
        <v>0</v>
      </c>
      <c r="F4076" s="83">
        <f t="shared" si="1147"/>
        <v>1.2</v>
      </c>
      <c r="G4076" s="84">
        <f t="shared" ca="1" si="1140"/>
        <v>1</v>
      </c>
      <c r="H4076" s="81">
        <f ca="1">TRUNC(PRODUCT(G$10:G4075),15)</f>
        <v>1.40945772534528</v>
      </c>
      <c r="I4076" s="81">
        <f t="shared" ca="1" si="1141"/>
        <v>1.40945772534528</v>
      </c>
      <c r="J4076" s="81">
        <f t="shared" ca="1" si="1142"/>
        <v>1</v>
      </c>
      <c r="K4076" s="81">
        <f t="shared" ca="1" si="1143"/>
        <v>0</v>
      </c>
      <c r="L4076" s="85">
        <f>IF(VLOOKUP(A4076,$U$12:$AD$125,8)=VLOOKUP(A4075,$U$12:$AD$125,8),0,VLOOKUP(A4076,U$12:$AD$125,8))</f>
        <v>0</v>
      </c>
      <c r="M4076" s="86">
        <f>IF(L4076&gt;0,VLOOKUP(L4076,T$12:$AC$125,7),0)</f>
        <v>0</v>
      </c>
      <c r="N4076" s="81">
        <f t="shared" si="1148"/>
        <v>0</v>
      </c>
      <c r="O4076" s="81">
        <f t="shared" ca="1" si="1144"/>
        <v>0</v>
      </c>
      <c r="P4076" s="87" t="str">
        <f t="shared" si="1145"/>
        <v>A+J=</v>
      </c>
      <c r="Q4076" s="88">
        <f t="shared" si="1146"/>
        <v>47232</v>
      </c>
    </row>
    <row r="4077" spans="1:17" x14ac:dyDescent="0.2">
      <c r="A4077" s="79">
        <f t="shared" si="1149"/>
        <v>47149</v>
      </c>
      <c r="B4077" s="80" t="str">
        <f t="shared" ca="1" si="1137"/>
        <v>n.d</v>
      </c>
      <c r="C4077" s="81">
        <f t="shared" ca="1" si="1138"/>
        <v>324.73130191000001</v>
      </c>
      <c r="D4077" s="82">
        <f ca="1">IF(A4077&lt;$B$1,VLOOKUP(A4077,[1]DI!$A$4:$B$15000,2,FALSE),0)</f>
        <v>0</v>
      </c>
      <c r="E4077" s="81">
        <f t="shared" ca="1" si="1139"/>
        <v>0</v>
      </c>
      <c r="F4077" s="83">
        <f t="shared" si="1147"/>
        <v>1.2</v>
      </c>
      <c r="G4077" s="84">
        <f t="shared" ca="1" si="1140"/>
        <v>1</v>
      </c>
      <c r="H4077" s="81">
        <f ca="1">TRUNC(PRODUCT(G$10:G4076),15)</f>
        <v>1.40945772534528</v>
      </c>
      <c r="I4077" s="81">
        <f t="shared" ca="1" si="1141"/>
        <v>1.40945772534528</v>
      </c>
      <c r="J4077" s="81">
        <f t="shared" ca="1" si="1142"/>
        <v>1</v>
      </c>
      <c r="K4077" s="81">
        <f t="shared" ca="1" si="1143"/>
        <v>0</v>
      </c>
      <c r="L4077" s="85">
        <f>IF(VLOOKUP(A4077,$U$12:$AD$125,8)=VLOOKUP(A4076,$U$12:$AD$125,8),0,VLOOKUP(A4077,U$12:$AD$125,8))</f>
        <v>0</v>
      </c>
      <c r="M4077" s="86">
        <f>IF(L4077&gt;0,VLOOKUP(L4077,T$12:$AC$125,7),0)</f>
        <v>0</v>
      </c>
      <c r="N4077" s="81">
        <f t="shared" si="1148"/>
        <v>0</v>
      </c>
      <c r="O4077" s="81">
        <f t="shared" ca="1" si="1144"/>
        <v>0</v>
      </c>
      <c r="P4077" s="87" t="str">
        <f t="shared" si="1145"/>
        <v>A+J=</v>
      </c>
      <c r="Q4077" s="88">
        <f t="shared" si="1146"/>
        <v>47232</v>
      </c>
    </row>
    <row r="4078" spans="1:17" x14ac:dyDescent="0.2">
      <c r="A4078" s="79">
        <f t="shared" si="1149"/>
        <v>47150</v>
      </c>
      <c r="B4078" s="80" t="str">
        <f t="shared" ca="1" si="1137"/>
        <v>n.d</v>
      </c>
      <c r="C4078" s="81">
        <f t="shared" ca="1" si="1138"/>
        <v>324.73130191000001</v>
      </c>
      <c r="D4078" s="82">
        <f ca="1">IF(A4078&lt;$B$1,VLOOKUP(A4078,[1]DI!$A$4:$B$15000,2,FALSE),0)</f>
        <v>0</v>
      </c>
      <c r="E4078" s="81">
        <f t="shared" ca="1" si="1139"/>
        <v>0</v>
      </c>
      <c r="F4078" s="83">
        <f t="shared" si="1147"/>
        <v>1.2</v>
      </c>
      <c r="G4078" s="84">
        <f t="shared" ca="1" si="1140"/>
        <v>1</v>
      </c>
      <c r="H4078" s="81">
        <f ca="1">TRUNC(PRODUCT(G$10:G4077),15)</f>
        <v>1.40945772534528</v>
      </c>
      <c r="I4078" s="81">
        <f t="shared" ca="1" si="1141"/>
        <v>1.40945772534528</v>
      </c>
      <c r="J4078" s="81">
        <f t="shared" ca="1" si="1142"/>
        <v>1</v>
      </c>
      <c r="K4078" s="81">
        <f t="shared" ca="1" si="1143"/>
        <v>0</v>
      </c>
      <c r="L4078" s="85">
        <f>IF(VLOOKUP(A4078,$U$12:$AD$125,8)=VLOOKUP(A4077,$U$12:$AD$125,8),0,VLOOKUP(A4078,U$12:$AD$125,8))</f>
        <v>0</v>
      </c>
      <c r="M4078" s="86">
        <f>IF(L4078&gt;0,VLOOKUP(L4078,T$12:$AC$125,7),0)</f>
        <v>0</v>
      </c>
      <c r="N4078" s="81">
        <f t="shared" si="1148"/>
        <v>0</v>
      </c>
      <c r="O4078" s="81">
        <f t="shared" ca="1" si="1144"/>
        <v>0</v>
      </c>
      <c r="P4078" s="87" t="str">
        <f t="shared" si="1145"/>
        <v>A+J=</v>
      </c>
      <c r="Q4078" s="88">
        <f t="shared" si="1146"/>
        <v>47232</v>
      </c>
    </row>
    <row r="4079" spans="1:17" x14ac:dyDescent="0.2">
      <c r="A4079" s="79">
        <f t="shared" si="1149"/>
        <v>47151</v>
      </c>
      <c r="B4079" s="80" t="str">
        <f t="shared" ca="1" si="1137"/>
        <v>n.d</v>
      </c>
      <c r="C4079" s="81">
        <f t="shared" ca="1" si="1138"/>
        <v>324.73130191000001</v>
      </c>
      <c r="D4079" s="82">
        <f ca="1">IF(A4079&lt;$B$1,VLOOKUP(A4079,[1]DI!$A$4:$B$15000,2,FALSE),0)</f>
        <v>0</v>
      </c>
      <c r="E4079" s="81">
        <f t="shared" ca="1" si="1139"/>
        <v>0</v>
      </c>
      <c r="F4079" s="83">
        <f t="shared" si="1147"/>
        <v>1.2</v>
      </c>
      <c r="G4079" s="84">
        <f t="shared" ca="1" si="1140"/>
        <v>1</v>
      </c>
      <c r="H4079" s="81">
        <f ca="1">TRUNC(PRODUCT(G$10:G4078),15)</f>
        <v>1.40945772534528</v>
      </c>
      <c r="I4079" s="81">
        <f t="shared" ca="1" si="1141"/>
        <v>1.40945772534528</v>
      </c>
      <c r="J4079" s="81">
        <f t="shared" ca="1" si="1142"/>
        <v>1</v>
      </c>
      <c r="K4079" s="81">
        <f t="shared" ca="1" si="1143"/>
        <v>0</v>
      </c>
      <c r="L4079" s="85">
        <f>IF(VLOOKUP(A4079,$U$12:$AD$125,8)=VLOOKUP(A4078,$U$12:$AD$125,8),0,VLOOKUP(A4079,U$12:$AD$125,8))</f>
        <v>0</v>
      </c>
      <c r="M4079" s="86">
        <f>IF(L4079&gt;0,VLOOKUP(L4079,T$12:$AC$125,7),0)</f>
        <v>0</v>
      </c>
      <c r="N4079" s="81">
        <f t="shared" si="1148"/>
        <v>0</v>
      </c>
      <c r="O4079" s="81">
        <f t="shared" ca="1" si="1144"/>
        <v>0</v>
      </c>
      <c r="P4079" s="87" t="str">
        <f t="shared" si="1145"/>
        <v>A+J=</v>
      </c>
      <c r="Q4079" s="88">
        <f t="shared" si="1146"/>
        <v>47232</v>
      </c>
    </row>
    <row r="4080" spans="1:17" x14ac:dyDescent="0.2">
      <c r="A4080" s="79">
        <f t="shared" si="1149"/>
        <v>47152</v>
      </c>
      <c r="B4080" s="80" t="str">
        <f t="shared" ca="1" si="1137"/>
        <v>n.d</v>
      </c>
      <c r="C4080" s="81">
        <f t="shared" ca="1" si="1138"/>
        <v>324.73130191000001</v>
      </c>
      <c r="D4080" s="82">
        <f ca="1">IF(A4080&lt;$B$1,VLOOKUP(A4080,[1]DI!$A$4:$B$15000,2,FALSE),0)</f>
        <v>0</v>
      </c>
      <c r="E4080" s="81">
        <f t="shared" ca="1" si="1139"/>
        <v>0</v>
      </c>
      <c r="F4080" s="83">
        <f t="shared" si="1147"/>
        <v>1.2</v>
      </c>
      <c r="G4080" s="84">
        <f t="shared" ca="1" si="1140"/>
        <v>1</v>
      </c>
      <c r="H4080" s="81">
        <f ca="1">TRUNC(PRODUCT(G$10:G4079),15)</f>
        <v>1.40945772534528</v>
      </c>
      <c r="I4080" s="81">
        <f t="shared" ca="1" si="1141"/>
        <v>1.40945772534528</v>
      </c>
      <c r="J4080" s="81">
        <f t="shared" ca="1" si="1142"/>
        <v>1</v>
      </c>
      <c r="K4080" s="81">
        <f t="shared" ca="1" si="1143"/>
        <v>0</v>
      </c>
      <c r="L4080" s="85">
        <f>IF(VLOOKUP(A4080,$U$12:$AD$125,8)=VLOOKUP(A4079,$U$12:$AD$125,8),0,VLOOKUP(A4080,U$12:$AD$125,8))</f>
        <v>0</v>
      </c>
      <c r="M4080" s="86">
        <f>IF(L4080&gt;0,VLOOKUP(L4080,T$12:$AC$125,7),0)</f>
        <v>0</v>
      </c>
      <c r="N4080" s="81">
        <f t="shared" si="1148"/>
        <v>0</v>
      </c>
      <c r="O4080" s="81">
        <f t="shared" ca="1" si="1144"/>
        <v>0</v>
      </c>
      <c r="P4080" s="87" t="str">
        <f t="shared" si="1145"/>
        <v>A+J=</v>
      </c>
      <c r="Q4080" s="88">
        <f t="shared" si="1146"/>
        <v>47232</v>
      </c>
    </row>
    <row r="4081" spans="1:17" x14ac:dyDescent="0.2">
      <c r="A4081" s="79">
        <f t="shared" si="1149"/>
        <v>47153</v>
      </c>
      <c r="B4081" s="80" t="str">
        <f t="shared" ca="1" si="1137"/>
        <v>n.d</v>
      </c>
      <c r="C4081" s="81">
        <f t="shared" ca="1" si="1138"/>
        <v>324.73130191000001</v>
      </c>
      <c r="D4081" s="82">
        <f ca="1">IF(A4081&lt;$B$1,VLOOKUP(A4081,[1]DI!$A$4:$B$15000,2,FALSE),0)</f>
        <v>0</v>
      </c>
      <c r="E4081" s="81">
        <f t="shared" ca="1" si="1139"/>
        <v>0</v>
      </c>
      <c r="F4081" s="83">
        <f t="shared" si="1147"/>
        <v>1.2</v>
      </c>
      <c r="G4081" s="84">
        <f t="shared" ca="1" si="1140"/>
        <v>1</v>
      </c>
      <c r="H4081" s="81">
        <f ca="1">TRUNC(PRODUCT(G$10:G4080),15)</f>
        <v>1.40945772534528</v>
      </c>
      <c r="I4081" s="81">
        <f t="shared" ca="1" si="1141"/>
        <v>1.40945772534528</v>
      </c>
      <c r="J4081" s="81">
        <f t="shared" ca="1" si="1142"/>
        <v>1</v>
      </c>
      <c r="K4081" s="81">
        <f t="shared" ca="1" si="1143"/>
        <v>0</v>
      </c>
      <c r="L4081" s="85">
        <f>IF(VLOOKUP(A4081,$U$12:$AD$125,8)=VLOOKUP(A4080,$U$12:$AD$125,8),0,VLOOKUP(A4081,U$12:$AD$125,8))</f>
        <v>0</v>
      </c>
      <c r="M4081" s="86">
        <f>IF(L4081&gt;0,VLOOKUP(L4081,T$12:$AC$125,7),0)</f>
        <v>0</v>
      </c>
      <c r="N4081" s="81">
        <f t="shared" si="1148"/>
        <v>0</v>
      </c>
      <c r="O4081" s="81">
        <f t="shared" ca="1" si="1144"/>
        <v>0</v>
      </c>
      <c r="P4081" s="87" t="str">
        <f t="shared" si="1145"/>
        <v>A+J=</v>
      </c>
      <c r="Q4081" s="88">
        <f t="shared" si="1146"/>
        <v>47232</v>
      </c>
    </row>
    <row r="4082" spans="1:17" x14ac:dyDescent="0.2">
      <c r="A4082" s="79">
        <f t="shared" si="1149"/>
        <v>47154</v>
      </c>
      <c r="B4082" s="80" t="str">
        <f t="shared" ca="1" si="1137"/>
        <v>n.d</v>
      </c>
      <c r="C4082" s="81">
        <f t="shared" ca="1" si="1138"/>
        <v>324.73130191000001</v>
      </c>
      <c r="D4082" s="82">
        <f ca="1">IF(A4082&lt;$B$1,VLOOKUP(A4082,[1]DI!$A$4:$B$15000,2,FALSE),0)</f>
        <v>0</v>
      </c>
      <c r="E4082" s="81">
        <f t="shared" ca="1" si="1139"/>
        <v>0</v>
      </c>
      <c r="F4082" s="83">
        <f t="shared" si="1147"/>
        <v>1.2</v>
      </c>
      <c r="G4082" s="84">
        <f t="shared" ca="1" si="1140"/>
        <v>1</v>
      </c>
      <c r="H4082" s="81">
        <f ca="1">TRUNC(PRODUCT(G$10:G4081),15)</f>
        <v>1.40945772534528</v>
      </c>
      <c r="I4082" s="81">
        <f t="shared" ca="1" si="1141"/>
        <v>1.40945772534528</v>
      </c>
      <c r="J4082" s="81">
        <f t="shared" ca="1" si="1142"/>
        <v>1</v>
      </c>
      <c r="K4082" s="81">
        <f t="shared" ca="1" si="1143"/>
        <v>0</v>
      </c>
      <c r="L4082" s="85">
        <f>IF(VLOOKUP(A4082,$U$12:$AD$125,8)=VLOOKUP(A4081,$U$12:$AD$125,8),0,VLOOKUP(A4082,U$12:$AD$125,8))</f>
        <v>0</v>
      </c>
      <c r="M4082" s="86">
        <f>IF(L4082&gt;0,VLOOKUP(L4082,T$12:$AC$125,7),0)</f>
        <v>0</v>
      </c>
      <c r="N4082" s="81">
        <f t="shared" si="1148"/>
        <v>0</v>
      </c>
      <c r="O4082" s="81">
        <f t="shared" ca="1" si="1144"/>
        <v>0</v>
      </c>
      <c r="P4082" s="87" t="str">
        <f t="shared" si="1145"/>
        <v>A+J=</v>
      </c>
      <c r="Q4082" s="88">
        <f t="shared" si="1146"/>
        <v>47232</v>
      </c>
    </row>
    <row r="4083" spans="1:17" x14ac:dyDescent="0.2">
      <c r="A4083" s="79">
        <f t="shared" si="1149"/>
        <v>47155</v>
      </c>
      <c r="B4083" s="80" t="str">
        <f t="shared" ca="1" si="1137"/>
        <v>n.d</v>
      </c>
      <c r="C4083" s="81">
        <f t="shared" ca="1" si="1138"/>
        <v>324.73130191000001</v>
      </c>
      <c r="D4083" s="82">
        <f ca="1">IF(A4083&lt;$B$1,VLOOKUP(A4083,[1]DI!$A$4:$B$15000,2,FALSE),0)</f>
        <v>0</v>
      </c>
      <c r="E4083" s="81">
        <f t="shared" ca="1" si="1139"/>
        <v>0</v>
      </c>
      <c r="F4083" s="83">
        <f t="shared" si="1147"/>
        <v>1.2</v>
      </c>
      <c r="G4083" s="84">
        <f t="shared" ca="1" si="1140"/>
        <v>1</v>
      </c>
      <c r="H4083" s="81">
        <f ca="1">TRUNC(PRODUCT(G$10:G4082),15)</f>
        <v>1.40945772534528</v>
      </c>
      <c r="I4083" s="81">
        <f t="shared" ca="1" si="1141"/>
        <v>1.40945772534528</v>
      </c>
      <c r="J4083" s="81">
        <f t="shared" ca="1" si="1142"/>
        <v>1</v>
      </c>
      <c r="K4083" s="81">
        <f t="shared" ca="1" si="1143"/>
        <v>0</v>
      </c>
      <c r="L4083" s="85">
        <f>IF(VLOOKUP(A4083,$U$12:$AD$125,8)=VLOOKUP(A4082,$U$12:$AD$125,8),0,VLOOKUP(A4083,U$12:$AD$125,8))</f>
        <v>0</v>
      </c>
      <c r="M4083" s="86">
        <f>IF(L4083&gt;0,VLOOKUP(L4083,T$12:$AC$125,7),0)</f>
        <v>0</v>
      </c>
      <c r="N4083" s="81">
        <f t="shared" si="1148"/>
        <v>0</v>
      </c>
      <c r="O4083" s="81">
        <f t="shared" ca="1" si="1144"/>
        <v>0</v>
      </c>
      <c r="P4083" s="87" t="str">
        <f t="shared" si="1145"/>
        <v>A+J=</v>
      </c>
      <c r="Q4083" s="88">
        <f t="shared" si="1146"/>
        <v>47232</v>
      </c>
    </row>
    <row r="4084" spans="1:17" x14ac:dyDescent="0.2">
      <c r="A4084" s="79">
        <f t="shared" si="1149"/>
        <v>47156</v>
      </c>
      <c r="B4084" s="80" t="str">
        <f t="shared" ca="1" si="1137"/>
        <v>n.d</v>
      </c>
      <c r="C4084" s="81">
        <f t="shared" ca="1" si="1138"/>
        <v>324.73130191000001</v>
      </c>
      <c r="D4084" s="82">
        <f ca="1">IF(A4084&lt;$B$1,VLOOKUP(A4084,[1]DI!$A$4:$B$15000,2,FALSE),0)</f>
        <v>0</v>
      </c>
      <c r="E4084" s="81">
        <f t="shared" ca="1" si="1139"/>
        <v>0</v>
      </c>
      <c r="F4084" s="83">
        <f t="shared" si="1147"/>
        <v>1.2</v>
      </c>
      <c r="G4084" s="84">
        <f t="shared" ca="1" si="1140"/>
        <v>1</v>
      </c>
      <c r="H4084" s="81">
        <f ca="1">TRUNC(PRODUCT(G$10:G4083),15)</f>
        <v>1.40945772534528</v>
      </c>
      <c r="I4084" s="81">
        <f t="shared" ca="1" si="1141"/>
        <v>1.40945772534528</v>
      </c>
      <c r="J4084" s="81">
        <f t="shared" ca="1" si="1142"/>
        <v>1</v>
      </c>
      <c r="K4084" s="81">
        <f t="shared" ca="1" si="1143"/>
        <v>0</v>
      </c>
      <c r="L4084" s="85">
        <f>IF(VLOOKUP(A4084,$U$12:$AD$125,8)=VLOOKUP(A4083,$U$12:$AD$125,8),0,VLOOKUP(A4084,U$12:$AD$125,8))</f>
        <v>0</v>
      </c>
      <c r="M4084" s="86">
        <f>IF(L4084&gt;0,VLOOKUP(L4084,T$12:$AC$125,7),0)</f>
        <v>0</v>
      </c>
      <c r="N4084" s="81">
        <f t="shared" si="1148"/>
        <v>0</v>
      </c>
      <c r="O4084" s="81">
        <f t="shared" ca="1" si="1144"/>
        <v>0</v>
      </c>
      <c r="P4084" s="87" t="str">
        <f t="shared" si="1145"/>
        <v>A+J=</v>
      </c>
      <c r="Q4084" s="88">
        <f t="shared" si="1146"/>
        <v>47232</v>
      </c>
    </row>
    <row r="4085" spans="1:17" x14ac:dyDescent="0.2">
      <c r="A4085" s="79">
        <f t="shared" si="1149"/>
        <v>47157</v>
      </c>
      <c r="B4085" s="80" t="str">
        <f t="shared" ca="1" si="1137"/>
        <v>n.d</v>
      </c>
      <c r="C4085" s="81">
        <f t="shared" ca="1" si="1138"/>
        <v>324.73130191000001</v>
      </c>
      <c r="D4085" s="82">
        <f ca="1">IF(A4085&lt;$B$1,VLOOKUP(A4085,[1]DI!$A$4:$B$15000,2,FALSE),0)</f>
        <v>0</v>
      </c>
      <c r="E4085" s="81">
        <f t="shared" ca="1" si="1139"/>
        <v>0</v>
      </c>
      <c r="F4085" s="83">
        <f t="shared" si="1147"/>
        <v>1.2</v>
      </c>
      <c r="G4085" s="84">
        <f t="shared" ca="1" si="1140"/>
        <v>1</v>
      </c>
      <c r="H4085" s="81">
        <f ca="1">TRUNC(PRODUCT(G$10:G4084),15)</f>
        <v>1.40945772534528</v>
      </c>
      <c r="I4085" s="81">
        <f t="shared" ca="1" si="1141"/>
        <v>1.40945772534528</v>
      </c>
      <c r="J4085" s="81">
        <f t="shared" ca="1" si="1142"/>
        <v>1</v>
      </c>
      <c r="K4085" s="81">
        <f t="shared" ca="1" si="1143"/>
        <v>0</v>
      </c>
      <c r="L4085" s="85">
        <f>IF(VLOOKUP(A4085,$U$12:$AD$125,8)=VLOOKUP(A4084,$U$12:$AD$125,8),0,VLOOKUP(A4085,U$12:$AD$125,8))</f>
        <v>0</v>
      </c>
      <c r="M4085" s="86">
        <f>IF(L4085&gt;0,VLOOKUP(L4085,T$12:$AC$125,7),0)</f>
        <v>0</v>
      </c>
      <c r="N4085" s="81">
        <f t="shared" si="1148"/>
        <v>0</v>
      </c>
      <c r="O4085" s="81">
        <f t="shared" ca="1" si="1144"/>
        <v>0</v>
      </c>
      <c r="P4085" s="87" t="str">
        <f t="shared" si="1145"/>
        <v>A+J=</v>
      </c>
      <c r="Q4085" s="88">
        <f t="shared" si="1146"/>
        <v>47232</v>
      </c>
    </row>
    <row r="4086" spans="1:17" x14ac:dyDescent="0.2">
      <c r="A4086" s="79">
        <f t="shared" si="1149"/>
        <v>47158</v>
      </c>
      <c r="B4086" s="80" t="str">
        <f t="shared" ca="1" si="1137"/>
        <v>n.d</v>
      </c>
      <c r="C4086" s="81">
        <f t="shared" ca="1" si="1138"/>
        <v>324.73130191000001</v>
      </c>
      <c r="D4086" s="82">
        <f ca="1">IF(A4086&lt;$B$1,VLOOKUP(A4086,[1]DI!$A$4:$B$15000,2,FALSE),0)</f>
        <v>0</v>
      </c>
      <c r="E4086" s="81">
        <f t="shared" ca="1" si="1139"/>
        <v>0</v>
      </c>
      <c r="F4086" s="83">
        <f t="shared" si="1147"/>
        <v>1.2</v>
      </c>
      <c r="G4086" s="84">
        <f t="shared" ca="1" si="1140"/>
        <v>1</v>
      </c>
      <c r="H4086" s="81">
        <f ca="1">TRUNC(PRODUCT(G$10:G4085),15)</f>
        <v>1.40945772534528</v>
      </c>
      <c r="I4086" s="81">
        <f t="shared" ca="1" si="1141"/>
        <v>1.40945772534528</v>
      </c>
      <c r="J4086" s="81">
        <f t="shared" ca="1" si="1142"/>
        <v>1</v>
      </c>
      <c r="K4086" s="81">
        <f t="shared" ca="1" si="1143"/>
        <v>0</v>
      </c>
      <c r="L4086" s="85">
        <f>IF(VLOOKUP(A4086,$U$12:$AD$125,8)=VLOOKUP(A4085,$U$12:$AD$125,8),0,VLOOKUP(A4086,U$12:$AD$125,8))</f>
        <v>0</v>
      </c>
      <c r="M4086" s="86">
        <f>IF(L4086&gt;0,VLOOKUP(L4086,T$12:$AC$125,7),0)</f>
        <v>0</v>
      </c>
      <c r="N4086" s="81">
        <f t="shared" si="1148"/>
        <v>0</v>
      </c>
      <c r="O4086" s="81">
        <f t="shared" ca="1" si="1144"/>
        <v>0</v>
      </c>
      <c r="P4086" s="87" t="str">
        <f t="shared" si="1145"/>
        <v>A+J=</v>
      </c>
      <c r="Q4086" s="88">
        <f t="shared" si="1146"/>
        <v>47232</v>
      </c>
    </row>
    <row r="4087" spans="1:17" x14ac:dyDescent="0.2">
      <c r="A4087" s="79">
        <f t="shared" si="1149"/>
        <v>47159</v>
      </c>
      <c r="B4087" s="80" t="str">
        <f t="shared" ca="1" si="1137"/>
        <v>n.d</v>
      </c>
      <c r="C4087" s="81">
        <f t="shared" ca="1" si="1138"/>
        <v>324.73130191000001</v>
      </c>
      <c r="D4087" s="82">
        <f ca="1">IF(A4087&lt;$B$1,VLOOKUP(A4087,[1]DI!$A$4:$B$15000,2,FALSE),0)</f>
        <v>0</v>
      </c>
      <c r="E4087" s="81">
        <f t="shared" ca="1" si="1139"/>
        <v>0</v>
      </c>
      <c r="F4087" s="83">
        <f t="shared" si="1147"/>
        <v>1.2</v>
      </c>
      <c r="G4087" s="84">
        <f t="shared" ca="1" si="1140"/>
        <v>1</v>
      </c>
      <c r="H4087" s="81">
        <f ca="1">TRUNC(PRODUCT(G$10:G4086),15)</f>
        <v>1.40945772534528</v>
      </c>
      <c r="I4087" s="81">
        <f t="shared" ca="1" si="1141"/>
        <v>1.40945772534528</v>
      </c>
      <c r="J4087" s="81">
        <f t="shared" ca="1" si="1142"/>
        <v>1</v>
      </c>
      <c r="K4087" s="81">
        <f t="shared" ca="1" si="1143"/>
        <v>0</v>
      </c>
      <c r="L4087" s="85">
        <f>IF(VLOOKUP(A4087,$U$12:$AD$125,8)=VLOOKUP(A4086,$U$12:$AD$125,8),0,VLOOKUP(A4087,U$12:$AD$125,8))</f>
        <v>0</v>
      </c>
      <c r="M4087" s="86">
        <f>IF(L4087&gt;0,VLOOKUP(L4087,T$12:$AC$125,7),0)</f>
        <v>0</v>
      </c>
      <c r="N4087" s="81">
        <f t="shared" si="1148"/>
        <v>0</v>
      </c>
      <c r="O4087" s="81">
        <f t="shared" ca="1" si="1144"/>
        <v>0</v>
      </c>
      <c r="P4087" s="87" t="str">
        <f t="shared" si="1145"/>
        <v>A+J=</v>
      </c>
      <c r="Q4087" s="88">
        <f t="shared" si="1146"/>
        <v>47232</v>
      </c>
    </row>
    <row r="4088" spans="1:17" x14ac:dyDescent="0.2">
      <c r="A4088" s="79">
        <f t="shared" si="1149"/>
        <v>47160</v>
      </c>
      <c r="B4088" s="80" t="str">
        <f t="shared" ca="1" si="1137"/>
        <v>n.d</v>
      </c>
      <c r="C4088" s="81">
        <f t="shared" ca="1" si="1138"/>
        <v>324.73130191000001</v>
      </c>
      <c r="D4088" s="82">
        <f ca="1">IF(A4088&lt;$B$1,VLOOKUP(A4088,[1]DI!$A$4:$B$15000,2,FALSE),0)</f>
        <v>0</v>
      </c>
      <c r="E4088" s="81">
        <f t="shared" ca="1" si="1139"/>
        <v>0</v>
      </c>
      <c r="F4088" s="83">
        <f t="shared" si="1147"/>
        <v>1.2</v>
      </c>
      <c r="G4088" s="84">
        <f t="shared" ca="1" si="1140"/>
        <v>1</v>
      </c>
      <c r="H4088" s="81">
        <f ca="1">TRUNC(PRODUCT(G$10:G4087),15)</f>
        <v>1.40945772534528</v>
      </c>
      <c r="I4088" s="81">
        <f t="shared" ca="1" si="1141"/>
        <v>1.40945772534528</v>
      </c>
      <c r="J4088" s="81">
        <f t="shared" ca="1" si="1142"/>
        <v>1</v>
      </c>
      <c r="K4088" s="81">
        <f t="shared" ca="1" si="1143"/>
        <v>0</v>
      </c>
      <c r="L4088" s="85">
        <f>IF(VLOOKUP(A4088,$U$12:$AD$125,8)=VLOOKUP(A4087,$U$12:$AD$125,8),0,VLOOKUP(A4088,U$12:$AD$125,8))</f>
        <v>0</v>
      </c>
      <c r="M4088" s="86">
        <f>IF(L4088&gt;0,VLOOKUP(L4088,T$12:$AC$125,7),0)</f>
        <v>0</v>
      </c>
      <c r="N4088" s="81">
        <f t="shared" si="1148"/>
        <v>0</v>
      </c>
      <c r="O4088" s="81">
        <f t="shared" ca="1" si="1144"/>
        <v>0</v>
      </c>
      <c r="P4088" s="87" t="str">
        <f t="shared" si="1145"/>
        <v>A+J=</v>
      </c>
      <c r="Q4088" s="88">
        <f t="shared" si="1146"/>
        <v>47232</v>
      </c>
    </row>
    <row r="4089" spans="1:17" x14ac:dyDescent="0.2">
      <c r="A4089" s="79">
        <f t="shared" si="1149"/>
        <v>47161</v>
      </c>
      <c r="B4089" s="80" t="str">
        <f t="shared" ca="1" si="1137"/>
        <v>n.d</v>
      </c>
      <c r="C4089" s="81">
        <f t="shared" ca="1" si="1138"/>
        <v>324.73130191000001</v>
      </c>
      <c r="D4089" s="82">
        <f ca="1">IF(A4089&lt;$B$1,VLOOKUP(A4089,[1]DI!$A$4:$B$15000,2,FALSE),0)</f>
        <v>0</v>
      </c>
      <c r="E4089" s="81">
        <f t="shared" ca="1" si="1139"/>
        <v>0</v>
      </c>
      <c r="F4089" s="83">
        <f t="shared" si="1147"/>
        <v>1.2</v>
      </c>
      <c r="G4089" s="84">
        <f t="shared" ca="1" si="1140"/>
        <v>1</v>
      </c>
      <c r="H4089" s="81">
        <f ca="1">TRUNC(PRODUCT(G$10:G4088),15)</f>
        <v>1.40945772534528</v>
      </c>
      <c r="I4089" s="81">
        <f t="shared" ca="1" si="1141"/>
        <v>1.40945772534528</v>
      </c>
      <c r="J4089" s="81">
        <f t="shared" ca="1" si="1142"/>
        <v>1</v>
      </c>
      <c r="K4089" s="81">
        <f t="shared" ca="1" si="1143"/>
        <v>0</v>
      </c>
      <c r="L4089" s="85">
        <f>IF(VLOOKUP(A4089,$U$12:$AD$125,8)=VLOOKUP(A4088,$U$12:$AD$125,8),0,VLOOKUP(A4089,U$12:$AD$125,8))</f>
        <v>0</v>
      </c>
      <c r="M4089" s="86">
        <f>IF(L4089&gt;0,VLOOKUP(L4089,T$12:$AC$125,7),0)</f>
        <v>0</v>
      </c>
      <c r="N4089" s="81">
        <f t="shared" si="1148"/>
        <v>0</v>
      </c>
      <c r="O4089" s="81">
        <f t="shared" ca="1" si="1144"/>
        <v>0</v>
      </c>
      <c r="P4089" s="87" t="str">
        <f t="shared" si="1145"/>
        <v>A+J=</v>
      </c>
      <c r="Q4089" s="88">
        <f t="shared" si="1146"/>
        <v>47232</v>
      </c>
    </row>
    <row r="4090" spans="1:17" x14ac:dyDescent="0.2">
      <c r="A4090" s="79">
        <f t="shared" si="1149"/>
        <v>47162</v>
      </c>
      <c r="B4090" s="80" t="str">
        <f t="shared" ca="1" si="1137"/>
        <v>n.d</v>
      </c>
      <c r="C4090" s="81">
        <f t="shared" ca="1" si="1138"/>
        <v>324.73130191000001</v>
      </c>
      <c r="D4090" s="82">
        <f ca="1">IF(A4090&lt;$B$1,VLOOKUP(A4090,[1]DI!$A$4:$B$15000,2,FALSE),0)</f>
        <v>0</v>
      </c>
      <c r="E4090" s="81">
        <f t="shared" ca="1" si="1139"/>
        <v>0</v>
      </c>
      <c r="F4090" s="83">
        <f t="shared" si="1147"/>
        <v>1.2</v>
      </c>
      <c r="G4090" s="84">
        <f t="shared" ca="1" si="1140"/>
        <v>1</v>
      </c>
      <c r="H4090" s="81">
        <f ca="1">TRUNC(PRODUCT(G$10:G4089),15)</f>
        <v>1.40945772534528</v>
      </c>
      <c r="I4090" s="81">
        <f t="shared" ca="1" si="1141"/>
        <v>1.40945772534528</v>
      </c>
      <c r="J4090" s="81">
        <f t="shared" ca="1" si="1142"/>
        <v>1</v>
      </c>
      <c r="K4090" s="81">
        <f t="shared" ca="1" si="1143"/>
        <v>0</v>
      </c>
      <c r="L4090" s="85">
        <f>IF(VLOOKUP(A4090,$U$12:$AD$125,8)=VLOOKUP(A4089,$U$12:$AD$125,8),0,VLOOKUP(A4090,U$12:$AD$125,8))</f>
        <v>0</v>
      </c>
      <c r="M4090" s="86">
        <f>IF(L4090&gt;0,VLOOKUP(L4090,T$12:$AC$125,7),0)</f>
        <v>0</v>
      </c>
      <c r="N4090" s="81">
        <f t="shared" si="1148"/>
        <v>0</v>
      </c>
      <c r="O4090" s="81">
        <f t="shared" ca="1" si="1144"/>
        <v>0</v>
      </c>
      <c r="P4090" s="87" t="str">
        <f t="shared" si="1145"/>
        <v>A+J=</v>
      </c>
      <c r="Q4090" s="88">
        <f t="shared" si="1146"/>
        <v>47232</v>
      </c>
    </row>
    <row r="4091" spans="1:17" x14ac:dyDescent="0.2">
      <c r="A4091" s="79">
        <f t="shared" si="1149"/>
        <v>47163</v>
      </c>
      <c r="B4091" s="80" t="str">
        <f t="shared" ca="1" si="1137"/>
        <v>n.d</v>
      </c>
      <c r="C4091" s="81">
        <f t="shared" ca="1" si="1138"/>
        <v>324.73130191000001</v>
      </c>
      <c r="D4091" s="82">
        <f ca="1">IF(A4091&lt;$B$1,VLOOKUP(A4091,[1]DI!$A$4:$B$15000,2,FALSE),0)</f>
        <v>0</v>
      </c>
      <c r="E4091" s="81">
        <f t="shared" ca="1" si="1139"/>
        <v>0</v>
      </c>
      <c r="F4091" s="83">
        <f t="shared" si="1147"/>
        <v>1.2</v>
      </c>
      <c r="G4091" s="84">
        <f t="shared" ca="1" si="1140"/>
        <v>1</v>
      </c>
      <c r="H4091" s="81">
        <f ca="1">TRUNC(PRODUCT(G$10:G4090),15)</f>
        <v>1.40945772534528</v>
      </c>
      <c r="I4091" s="81">
        <f t="shared" ca="1" si="1141"/>
        <v>1.40945772534528</v>
      </c>
      <c r="J4091" s="81">
        <f t="shared" ca="1" si="1142"/>
        <v>1</v>
      </c>
      <c r="K4091" s="81">
        <f t="shared" ca="1" si="1143"/>
        <v>0</v>
      </c>
      <c r="L4091" s="85">
        <f>IF(VLOOKUP(A4091,$U$12:$AD$125,8)=VLOOKUP(A4090,$U$12:$AD$125,8),0,VLOOKUP(A4091,U$12:$AD$125,8))</f>
        <v>0</v>
      </c>
      <c r="M4091" s="86">
        <f>IF(L4091&gt;0,VLOOKUP(L4091,T$12:$AC$125,7),0)</f>
        <v>0</v>
      </c>
      <c r="N4091" s="81">
        <f t="shared" si="1148"/>
        <v>0</v>
      </c>
      <c r="O4091" s="81">
        <f t="shared" ca="1" si="1144"/>
        <v>0</v>
      </c>
      <c r="P4091" s="87" t="str">
        <f t="shared" si="1145"/>
        <v>A+J=</v>
      </c>
      <c r="Q4091" s="88">
        <f t="shared" si="1146"/>
        <v>47232</v>
      </c>
    </row>
    <row r="4092" spans="1:17" x14ac:dyDescent="0.2">
      <c r="A4092" s="79">
        <f t="shared" si="1149"/>
        <v>47164</v>
      </c>
      <c r="B4092" s="80" t="str">
        <f t="shared" ref="B4092:B4155" ca="1" si="1150">IF(A4092&lt;=TODAY(),C4092+K4092,IF(AND(A4092&gt;TODAY(),A4092&lt;=$B$1),IF(VLOOKUP(TODAY(),$A$10:$D$5000,4,FALSE)=0,"n.d",C4092+K4092),"n.d"))</f>
        <v>n.d</v>
      </c>
      <c r="C4092" s="81">
        <f t="shared" ref="C4092:C4155" ca="1" si="1151">TRUNC(C4091-N4091,8)</f>
        <v>324.73130191000001</v>
      </c>
      <c r="D4092" s="82">
        <f ca="1">IF(A4092&lt;$B$1,VLOOKUP(A4092,[1]DI!$A$4:$B$15000,2,FALSE),0)</f>
        <v>0</v>
      </c>
      <c r="E4092" s="81">
        <f t="shared" ref="E4092:E4155" ca="1" si="1152">ROUND((((1+D4092)^(1/252)-1)),8)</f>
        <v>0</v>
      </c>
      <c r="F4092" s="83">
        <f t="shared" si="1147"/>
        <v>1.2</v>
      </c>
      <c r="G4092" s="84">
        <f t="shared" ref="G4092:G4155" ca="1" si="1153">TRUNC((1+(E4092*F4092)),15)</f>
        <v>1</v>
      </c>
      <c r="H4092" s="81">
        <f ca="1">TRUNC(PRODUCT(G$10:G4091),15)</f>
        <v>1.40945772534528</v>
      </c>
      <c r="I4092" s="81">
        <f t="shared" ref="I4092:I4155" ca="1" si="1154">IF(OR(L4091&gt;0,L4091="E"),H4091,I4091)</f>
        <v>1.40945772534528</v>
      </c>
      <c r="J4092" s="81">
        <f t="shared" ref="J4092:J4155" ca="1" si="1155">ROUND(TRUNC(H4092/I4092,15),8)</f>
        <v>1</v>
      </c>
      <c r="K4092" s="81">
        <f t="shared" ref="K4092:K4155" ca="1" si="1156">TRUNC((C4092*(J4092-1)),8)</f>
        <v>0</v>
      </c>
      <c r="L4092" s="85">
        <f>IF(VLOOKUP(A4092,$U$12:$AD$125,8)=VLOOKUP(A4091,$U$12:$AD$125,8),0,VLOOKUP(A4092,U$12:$AD$125,8))</f>
        <v>0</v>
      </c>
      <c r="M4092" s="86">
        <f>IF(L4092&gt;0,VLOOKUP(L4092,T$12:$AC$125,7),0)</f>
        <v>0</v>
      </c>
      <c r="N4092" s="81">
        <f t="shared" si="1148"/>
        <v>0</v>
      </c>
      <c r="O4092" s="81">
        <f t="shared" ref="O4092:O4155" ca="1" si="1157">(K4092+N4092)</f>
        <v>0</v>
      </c>
      <c r="P4092" s="87" t="str">
        <f t="shared" ref="P4092:P4155" si="1158">IF(L4091&gt;0,VLOOKUP(A4091,$U$12:$AD$125,9),P4091)</f>
        <v>A+J=</v>
      </c>
      <c r="Q4092" s="88">
        <f t="shared" ref="Q4092:Q4155" si="1159">IF(L4091&gt;0,VLOOKUP(A4091,$U$12:$AD$125,10),Q4091)</f>
        <v>47232</v>
      </c>
    </row>
    <row r="4093" spans="1:17" x14ac:dyDescent="0.2">
      <c r="A4093" s="79">
        <f t="shared" si="1149"/>
        <v>47165</v>
      </c>
      <c r="B4093" s="80" t="str">
        <f t="shared" ca="1" si="1150"/>
        <v>n.d</v>
      </c>
      <c r="C4093" s="81">
        <f t="shared" ca="1" si="1151"/>
        <v>324.73130191000001</v>
      </c>
      <c r="D4093" s="82">
        <f ca="1">IF(A4093&lt;$B$1,VLOOKUP(A4093,[1]DI!$A$4:$B$15000,2,FALSE),0)</f>
        <v>0</v>
      </c>
      <c r="E4093" s="81">
        <f t="shared" ca="1" si="1152"/>
        <v>0</v>
      </c>
      <c r="F4093" s="83">
        <f t="shared" si="1147"/>
        <v>1.2</v>
      </c>
      <c r="G4093" s="84">
        <f t="shared" ca="1" si="1153"/>
        <v>1</v>
      </c>
      <c r="H4093" s="81">
        <f ca="1">TRUNC(PRODUCT(G$10:G4092),15)</f>
        <v>1.40945772534528</v>
      </c>
      <c r="I4093" s="81">
        <f t="shared" ca="1" si="1154"/>
        <v>1.40945772534528</v>
      </c>
      <c r="J4093" s="81">
        <f t="shared" ca="1" si="1155"/>
        <v>1</v>
      </c>
      <c r="K4093" s="81">
        <f t="shared" ca="1" si="1156"/>
        <v>0</v>
      </c>
      <c r="L4093" s="85">
        <f>IF(VLOOKUP(A4093,$U$12:$AD$125,8)=VLOOKUP(A4092,$U$12:$AD$125,8),0,VLOOKUP(A4093,U$12:$AD$125,8))</f>
        <v>0</v>
      </c>
      <c r="M4093" s="86">
        <f>IF(L4093&gt;0,VLOOKUP(L4093,T$12:$AC$125,7),0)</f>
        <v>0</v>
      </c>
      <c r="N4093" s="81">
        <f t="shared" si="1148"/>
        <v>0</v>
      </c>
      <c r="O4093" s="81">
        <f t="shared" ca="1" si="1157"/>
        <v>0</v>
      </c>
      <c r="P4093" s="87" t="str">
        <f t="shared" si="1158"/>
        <v>A+J=</v>
      </c>
      <c r="Q4093" s="88">
        <f t="shared" si="1159"/>
        <v>47232</v>
      </c>
    </row>
    <row r="4094" spans="1:17" x14ac:dyDescent="0.2">
      <c r="A4094" s="79">
        <f t="shared" si="1149"/>
        <v>47166</v>
      </c>
      <c r="B4094" s="80" t="str">
        <f t="shared" ca="1" si="1150"/>
        <v>n.d</v>
      </c>
      <c r="C4094" s="81">
        <f t="shared" ca="1" si="1151"/>
        <v>324.73130191000001</v>
      </c>
      <c r="D4094" s="82">
        <f ca="1">IF(A4094&lt;$B$1,VLOOKUP(A4094,[1]DI!$A$4:$B$15000,2,FALSE),0)</f>
        <v>0</v>
      </c>
      <c r="E4094" s="81">
        <f t="shared" ca="1" si="1152"/>
        <v>0</v>
      </c>
      <c r="F4094" s="83">
        <f t="shared" si="1147"/>
        <v>1.2</v>
      </c>
      <c r="G4094" s="84">
        <f t="shared" ca="1" si="1153"/>
        <v>1</v>
      </c>
      <c r="H4094" s="81">
        <f ca="1">TRUNC(PRODUCT(G$10:G4093),15)</f>
        <v>1.40945772534528</v>
      </c>
      <c r="I4094" s="81">
        <f t="shared" ca="1" si="1154"/>
        <v>1.40945772534528</v>
      </c>
      <c r="J4094" s="81">
        <f t="shared" ca="1" si="1155"/>
        <v>1</v>
      </c>
      <c r="K4094" s="81">
        <f t="shared" ca="1" si="1156"/>
        <v>0</v>
      </c>
      <c r="L4094" s="85">
        <f>IF(VLOOKUP(A4094,$U$12:$AD$125,8)=VLOOKUP(A4093,$U$12:$AD$125,8),0,VLOOKUP(A4094,U$12:$AD$125,8))</f>
        <v>0</v>
      </c>
      <c r="M4094" s="86">
        <f>IF(L4094&gt;0,VLOOKUP(L4094,T$12:$AC$125,7),0)</f>
        <v>0</v>
      </c>
      <c r="N4094" s="81">
        <f t="shared" si="1148"/>
        <v>0</v>
      </c>
      <c r="O4094" s="81">
        <f t="shared" ca="1" si="1157"/>
        <v>0</v>
      </c>
      <c r="P4094" s="87" t="str">
        <f t="shared" si="1158"/>
        <v>A+J=</v>
      </c>
      <c r="Q4094" s="88">
        <f t="shared" si="1159"/>
        <v>47232</v>
      </c>
    </row>
    <row r="4095" spans="1:17" x14ac:dyDescent="0.2">
      <c r="A4095" s="79">
        <f t="shared" si="1149"/>
        <v>47167</v>
      </c>
      <c r="B4095" s="80" t="str">
        <f t="shared" ca="1" si="1150"/>
        <v>n.d</v>
      </c>
      <c r="C4095" s="81">
        <f t="shared" ca="1" si="1151"/>
        <v>324.73130191000001</v>
      </c>
      <c r="D4095" s="82">
        <f ca="1">IF(A4095&lt;$B$1,VLOOKUP(A4095,[1]DI!$A$4:$B$15000,2,FALSE),0)</f>
        <v>0</v>
      </c>
      <c r="E4095" s="81">
        <f t="shared" ca="1" si="1152"/>
        <v>0</v>
      </c>
      <c r="F4095" s="83">
        <f t="shared" si="1147"/>
        <v>1.2</v>
      </c>
      <c r="G4095" s="84">
        <f t="shared" ca="1" si="1153"/>
        <v>1</v>
      </c>
      <c r="H4095" s="81">
        <f ca="1">TRUNC(PRODUCT(G$10:G4094),15)</f>
        <v>1.40945772534528</v>
      </c>
      <c r="I4095" s="81">
        <f t="shared" ca="1" si="1154"/>
        <v>1.40945772534528</v>
      </c>
      <c r="J4095" s="81">
        <f t="shared" ca="1" si="1155"/>
        <v>1</v>
      </c>
      <c r="K4095" s="81">
        <f t="shared" ca="1" si="1156"/>
        <v>0</v>
      </c>
      <c r="L4095" s="85">
        <f>IF(VLOOKUP(A4095,$U$12:$AD$125,8)=VLOOKUP(A4094,$U$12:$AD$125,8),0,VLOOKUP(A4095,U$12:$AD$125,8))</f>
        <v>0</v>
      </c>
      <c r="M4095" s="86">
        <f>IF(L4095&gt;0,VLOOKUP(L4095,T$12:$AC$125,7),0)</f>
        <v>0</v>
      </c>
      <c r="N4095" s="81">
        <f t="shared" si="1148"/>
        <v>0</v>
      </c>
      <c r="O4095" s="81">
        <f t="shared" ca="1" si="1157"/>
        <v>0</v>
      </c>
      <c r="P4095" s="87" t="str">
        <f t="shared" si="1158"/>
        <v>A+J=</v>
      </c>
      <c r="Q4095" s="88">
        <f t="shared" si="1159"/>
        <v>47232</v>
      </c>
    </row>
    <row r="4096" spans="1:17" x14ac:dyDescent="0.2">
      <c r="A4096" s="79">
        <f t="shared" si="1149"/>
        <v>47168</v>
      </c>
      <c r="B4096" s="80" t="str">
        <f t="shared" ca="1" si="1150"/>
        <v>n.d</v>
      </c>
      <c r="C4096" s="81">
        <f t="shared" ca="1" si="1151"/>
        <v>324.73130191000001</v>
      </c>
      <c r="D4096" s="82">
        <f ca="1">IF(A4096&lt;$B$1,VLOOKUP(A4096,[1]DI!$A$4:$B$15000,2,FALSE),0)</f>
        <v>0</v>
      </c>
      <c r="E4096" s="81">
        <f t="shared" ca="1" si="1152"/>
        <v>0</v>
      </c>
      <c r="F4096" s="83">
        <f t="shared" si="1147"/>
        <v>1.2</v>
      </c>
      <c r="G4096" s="84">
        <f t="shared" ca="1" si="1153"/>
        <v>1</v>
      </c>
      <c r="H4096" s="81">
        <f ca="1">TRUNC(PRODUCT(G$10:G4095),15)</f>
        <v>1.40945772534528</v>
      </c>
      <c r="I4096" s="81">
        <f t="shared" ca="1" si="1154"/>
        <v>1.40945772534528</v>
      </c>
      <c r="J4096" s="81">
        <f t="shared" ca="1" si="1155"/>
        <v>1</v>
      </c>
      <c r="K4096" s="81">
        <f t="shared" ca="1" si="1156"/>
        <v>0</v>
      </c>
      <c r="L4096" s="85">
        <f>IF(VLOOKUP(A4096,$U$12:$AD$125,8)=VLOOKUP(A4095,$U$12:$AD$125,8),0,VLOOKUP(A4096,U$12:$AD$125,8))</f>
        <v>0</v>
      </c>
      <c r="M4096" s="86">
        <f>IF(L4096&gt;0,VLOOKUP(L4096,T$12:$AC$125,7),0)</f>
        <v>0</v>
      </c>
      <c r="N4096" s="81">
        <f t="shared" si="1148"/>
        <v>0</v>
      </c>
      <c r="O4096" s="81">
        <f t="shared" ca="1" si="1157"/>
        <v>0</v>
      </c>
      <c r="P4096" s="87" t="str">
        <f t="shared" si="1158"/>
        <v>A+J=</v>
      </c>
      <c r="Q4096" s="88">
        <f t="shared" si="1159"/>
        <v>47232</v>
      </c>
    </row>
    <row r="4097" spans="1:17" x14ac:dyDescent="0.2">
      <c r="A4097" s="79">
        <f t="shared" si="1149"/>
        <v>47169</v>
      </c>
      <c r="B4097" s="80" t="str">
        <f t="shared" ca="1" si="1150"/>
        <v>n.d</v>
      </c>
      <c r="C4097" s="81">
        <f t="shared" ca="1" si="1151"/>
        <v>324.73130191000001</v>
      </c>
      <c r="D4097" s="82">
        <f ca="1">IF(A4097&lt;$B$1,VLOOKUP(A4097,[1]DI!$A$4:$B$15000,2,FALSE),0)</f>
        <v>0</v>
      </c>
      <c r="E4097" s="81">
        <f t="shared" ca="1" si="1152"/>
        <v>0</v>
      </c>
      <c r="F4097" s="83">
        <f t="shared" si="1147"/>
        <v>1.2</v>
      </c>
      <c r="G4097" s="84">
        <f t="shared" ca="1" si="1153"/>
        <v>1</v>
      </c>
      <c r="H4097" s="81">
        <f ca="1">TRUNC(PRODUCT(G$10:G4096),15)</f>
        <v>1.40945772534528</v>
      </c>
      <c r="I4097" s="81">
        <f t="shared" ca="1" si="1154"/>
        <v>1.40945772534528</v>
      </c>
      <c r="J4097" s="81">
        <f t="shared" ca="1" si="1155"/>
        <v>1</v>
      </c>
      <c r="K4097" s="81">
        <f t="shared" ca="1" si="1156"/>
        <v>0</v>
      </c>
      <c r="L4097" s="85">
        <f>IF(VLOOKUP(A4097,$U$12:$AD$125,8)=VLOOKUP(A4096,$U$12:$AD$125,8),0,VLOOKUP(A4097,U$12:$AD$125,8))</f>
        <v>0</v>
      </c>
      <c r="M4097" s="86">
        <f>IF(L4097&gt;0,VLOOKUP(L4097,T$12:$AC$125,7),0)</f>
        <v>0</v>
      </c>
      <c r="N4097" s="81">
        <f t="shared" si="1148"/>
        <v>0</v>
      </c>
      <c r="O4097" s="81">
        <f t="shared" ca="1" si="1157"/>
        <v>0</v>
      </c>
      <c r="P4097" s="87" t="str">
        <f t="shared" si="1158"/>
        <v>A+J=</v>
      </c>
      <c r="Q4097" s="88">
        <f t="shared" si="1159"/>
        <v>47232</v>
      </c>
    </row>
    <row r="4098" spans="1:17" x14ac:dyDescent="0.2">
      <c r="A4098" s="79">
        <f t="shared" si="1149"/>
        <v>47170</v>
      </c>
      <c r="B4098" s="80" t="str">
        <f t="shared" ca="1" si="1150"/>
        <v>n.d</v>
      </c>
      <c r="C4098" s="81">
        <f t="shared" ca="1" si="1151"/>
        <v>324.73130191000001</v>
      </c>
      <c r="D4098" s="82">
        <f ca="1">IF(A4098&lt;$B$1,VLOOKUP(A4098,[1]DI!$A$4:$B$15000,2,FALSE),0)</f>
        <v>0</v>
      </c>
      <c r="E4098" s="81">
        <f t="shared" ca="1" si="1152"/>
        <v>0</v>
      </c>
      <c r="F4098" s="83">
        <f t="shared" si="1147"/>
        <v>1.2</v>
      </c>
      <c r="G4098" s="84">
        <f t="shared" ca="1" si="1153"/>
        <v>1</v>
      </c>
      <c r="H4098" s="81">
        <f ca="1">TRUNC(PRODUCT(G$10:G4097),15)</f>
        <v>1.40945772534528</v>
      </c>
      <c r="I4098" s="81">
        <f t="shared" ca="1" si="1154"/>
        <v>1.40945772534528</v>
      </c>
      <c r="J4098" s="81">
        <f t="shared" ca="1" si="1155"/>
        <v>1</v>
      </c>
      <c r="K4098" s="81">
        <f t="shared" ca="1" si="1156"/>
        <v>0</v>
      </c>
      <c r="L4098" s="85">
        <f>IF(VLOOKUP(A4098,$U$12:$AD$125,8)=VLOOKUP(A4097,$U$12:$AD$125,8),0,VLOOKUP(A4098,U$12:$AD$125,8))</f>
        <v>0</v>
      </c>
      <c r="M4098" s="86">
        <f>IF(L4098&gt;0,VLOOKUP(L4098,T$12:$AC$125,7),0)</f>
        <v>0</v>
      </c>
      <c r="N4098" s="81">
        <f t="shared" si="1148"/>
        <v>0</v>
      </c>
      <c r="O4098" s="81">
        <f t="shared" ca="1" si="1157"/>
        <v>0</v>
      </c>
      <c r="P4098" s="87" t="str">
        <f t="shared" si="1158"/>
        <v>A+J=</v>
      </c>
      <c r="Q4098" s="88">
        <f t="shared" si="1159"/>
        <v>47232</v>
      </c>
    </row>
    <row r="4099" spans="1:17" x14ac:dyDescent="0.2">
      <c r="A4099" s="79">
        <f t="shared" si="1149"/>
        <v>47171</v>
      </c>
      <c r="B4099" s="80" t="str">
        <f t="shared" ca="1" si="1150"/>
        <v>n.d</v>
      </c>
      <c r="C4099" s="81">
        <f t="shared" ca="1" si="1151"/>
        <v>324.73130191000001</v>
      </c>
      <c r="D4099" s="82">
        <f ca="1">IF(A4099&lt;$B$1,VLOOKUP(A4099,[1]DI!$A$4:$B$15000,2,FALSE),0)</f>
        <v>0</v>
      </c>
      <c r="E4099" s="81">
        <f t="shared" ca="1" si="1152"/>
        <v>0</v>
      </c>
      <c r="F4099" s="83">
        <f t="shared" si="1147"/>
        <v>1.2</v>
      </c>
      <c r="G4099" s="84">
        <f t="shared" ca="1" si="1153"/>
        <v>1</v>
      </c>
      <c r="H4099" s="81">
        <f ca="1">TRUNC(PRODUCT(G$10:G4098),15)</f>
        <v>1.40945772534528</v>
      </c>
      <c r="I4099" s="81">
        <f t="shared" ca="1" si="1154"/>
        <v>1.40945772534528</v>
      </c>
      <c r="J4099" s="81">
        <f t="shared" ca="1" si="1155"/>
        <v>1</v>
      </c>
      <c r="K4099" s="81">
        <f t="shared" ca="1" si="1156"/>
        <v>0</v>
      </c>
      <c r="L4099" s="85">
        <f>IF(VLOOKUP(A4099,$U$12:$AD$125,8)=VLOOKUP(A4098,$U$12:$AD$125,8),0,VLOOKUP(A4099,U$12:$AD$125,8))</f>
        <v>0</v>
      </c>
      <c r="M4099" s="86">
        <f>IF(L4099&gt;0,VLOOKUP(L4099,T$12:$AC$125,7),0)</f>
        <v>0</v>
      </c>
      <c r="N4099" s="81">
        <f t="shared" si="1148"/>
        <v>0</v>
      </c>
      <c r="O4099" s="81">
        <f t="shared" ca="1" si="1157"/>
        <v>0</v>
      </c>
      <c r="P4099" s="87" t="str">
        <f t="shared" si="1158"/>
        <v>A+J=</v>
      </c>
      <c r="Q4099" s="88">
        <f t="shared" si="1159"/>
        <v>47232</v>
      </c>
    </row>
    <row r="4100" spans="1:17" x14ac:dyDescent="0.2">
      <c r="A4100" s="79">
        <f t="shared" si="1149"/>
        <v>47172</v>
      </c>
      <c r="B4100" s="80" t="str">
        <f t="shared" ca="1" si="1150"/>
        <v>n.d</v>
      </c>
      <c r="C4100" s="81">
        <f t="shared" ca="1" si="1151"/>
        <v>324.73130191000001</v>
      </c>
      <c r="D4100" s="82">
        <f ca="1">IF(A4100&lt;$B$1,VLOOKUP(A4100,[1]DI!$A$4:$B$15000,2,FALSE),0)</f>
        <v>0</v>
      </c>
      <c r="E4100" s="81">
        <f t="shared" ca="1" si="1152"/>
        <v>0</v>
      </c>
      <c r="F4100" s="83">
        <f t="shared" si="1147"/>
        <v>1.2</v>
      </c>
      <c r="G4100" s="84">
        <f t="shared" ca="1" si="1153"/>
        <v>1</v>
      </c>
      <c r="H4100" s="81">
        <f ca="1">TRUNC(PRODUCT(G$10:G4099),15)</f>
        <v>1.40945772534528</v>
      </c>
      <c r="I4100" s="81">
        <f t="shared" ca="1" si="1154"/>
        <v>1.40945772534528</v>
      </c>
      <c r="J4100" s="81">
        <f t="shared" ca="1" si="1155"/>
        <v>1</v>
      </c>
      <c r="K4100" s="81">
        <f t="shared" ca="1" si="1156"/>
        <v>0</v>
      </c>
      <c r="L4100" s="85">
        <f>IF(VLOOKUP(A4100,$U$12:$AD$125,8)=VLOOKUP(A4099,$U$12:$AD$125,8),0,VLOOKUP(A4100,U$12:$AD$125,8))</f>
        <v>0</v>
      </c>
      <c r="M4100" s="86">
        <f>IF(L4100&gt;0,VLOOKUP(L4100,T$12:$AC$125,7),0)</f>
        <v>0</v>
      </c>
      <c r="N4100" s="81">
        <f t="shared" si="1148"/>
        <v>0</v>
      </c>
      <c r="O4100" s="81">
        <f t="shared" ca="1" si="1157"/>
        <v>0</v>
      </c>
      <c r="P4100" s="87" t="str">
        <f t="shared" si="1158"/>
        <v>A+J=</v>
      </c>
      <c r="Q4100" s="88">
        <f t="shared" si="1159"/>
        <v>47232</v>
      </c>
    </row>
    <row r="4101" spans="1:17" x14ac:dyDescent="0.2">
      <c r="A4101" s="79">
        <f t="shared" si="1149"/>
        <v>47173</v>
      </c>
      <c r="B4101" s="80" t="str">
        <f t="shared" ca="1" si="1150"/>
        <v>n.d</v>
      </c>
      <c r="C4101" s="81">
        <f t="shared" ca="1" si="1151"/>
        <v>324.73130191000001</v>
      </c>
      <c r="D4101" s="82">
        <f ca="1">IF(A4101&lt;$B$1,VLOOKUP(A4101,[1]DI!$A$4:$B$15000,2,FALSE),0)</f>
        <v>0</v>
      </c>
      <c r="E4101" s="81">
        <f t="shared" ca="1" si="1152"/>
        <v>0</v>
      </c>
      <c r="F4101" s="83">
        <f t="shared" si="1147"/>
        <v>1.2</v>
      </c>
      <c r="G4101" s="84">
        <f t="shared" ca="1" si="1153"/>
        <v>1</v>
      </c>
      <c r="H4101" s="81">
        <f ca="1">TRUNC(PRODUCT(G$10:G4100),15)</f>
        <v>1.40945772534528</v>
      </c>
      <c r="I4101" s="81">
        <f t="shared" ca="1" si="1154"/>
        <v>1.40945772534528</v>
      </c>
      <c r="J4101" s="81">
        <f t="shared" ca="1" si="1155"/>
        <v>1</v>
      </c>
      <c r="K4101" s="81">
        <f t="shared" ca="1" si="1156"/>
        <v>0</v>
      </c>
      <c r="L4101" s="85">
        <f>IF(VLOOKUP(A4101,$U$12:$AD$125,8)=VLOOKUP(A4100,$U$12:$AD$125,8),0,VLOOKUP(A4101,U$12:$AD$125,8))</f>
        <v>0</v>
      </c>
      <c r="M4101" s="86">
        <f>IF(L4101&gt;0,VLOOKUP(L4101,T$12:$AC$125,7),0)</f>
        <v>0</v>
      </c>
      <c r="N4101" s="81">
        <f t="shared" si="1148"/>
        <v>0</v>
      </c>
      <c r="O4101" s="81">
        <f t="shared" ca="1" si="1157"/>
        <v>0</v>
      </c>
      <c r="P4101" s="87" t="str">
        <f t="shared" si="1158"/>
        <v>A+J=</v>
      </c>
      <c r="Q4101" s="88">
        <f t="shared" si="1159"/>
        <v>47232</v>
      </c>
    </row>
    <row r="4102" spans="1:17" x14ac:dyDescent="0.2">
      <c r="A4102" s="79">
        <f t="shared" si="1149"/>
        <v>47174</v>
      </c>
      <c r="B4102" s="80" t="str">
        <f t="shared" ca="1" si="1150"/>
        <v>n.d</v>
      </c>
      <c r="C4102" s="81">
        <f t="shared" ca="1" si="1151"/>
        <v>324.73130191000001</v>
      </c>
      <c r="D4102" s="82">
        <f ca="1">IF(A4102&lt;$B$1,VLOOKUP(A4102,[1]DI!$A$4:$B$15000,2,FALSE),0)</f>
        <v>0</v>
      </c>
      <c r="E4102" s="81">
        <f t="shared" ca="1" si="1152"/>
        <v>0</v>
      </c>
      <c r="F4102" s="83">
        <f t="shared" si="1147"/>
        <v>1.2</v>
      </c>
      <c r="G4102" s="84">
        <f t="shared" ca="1" si="1153"/>
        <v>1</v>
      </c>
      <c r="H4102" s="81">
        <f ca="1">TRUNC(PRODUCT(G$10:G4101),15)</f>
        <v>1.40945772534528</v>
      </c>
      <c r="I4102" s="81">
        <f t="shared" ca="1" si="1154"/>
        <v>1.40945772534528</v>
      </c>
      <c r="J4102" s="81">
        <f t="shared" ca="1" si="1155"/>
        <v>1</v>
      </c>
      <c r="K4102" s="81">
        <f t="shared" ca="1" si="1156"/>
        <v>0</v>
      </c>
      <c r="L4102" s="85">
        <f>IF(VLOOKUP(A4102,$U$12:$AD$125,8)=VLOOKUP(A4101,$U$12:$AD$125,8),0,VLOOKUP(A4102,U$12:$AD$125,8))</f>
        <v>0</v>
      </c>
      <c r="M4102" s="86">
        <f>IF(L4102&gt;0,VLOOKUP(L4102,T$12:$AC$125,7),0)</f>
        <v>0</v>
      </c>
      <c r="N4102" s="81">
        <f t="shared" si="1148"/>
        <v>0</v>
      </c>
      <c r="O4102" s="81">
        <f t="shared" ca="1" si="1157"/>
        <v>0</v>
      </c>
      <c r="P4102" s="87" t="str">
        <f t="shared" si="1158"/>
        <v>A+J=</v>
      </c>
      <c r="Q4102" s="88">
        <f t="shared" si="1159"/>
        <v>47232</v>
      </c>
    </row>
    <row r="4103" spans="1:17" x14ac:dyDescent="0.2">
      <c r="A4103" s="79">
        <f t="shared" si="1149"/>
        <v>47175</v>
      </c>
      <c r="B4103" s="80" t="str">
        <f t="shared" ca="1" si="1150"/>
        <v>n.d</v>
      </c>
      <c r="C4103" s="81">
        <f t="shared" ca="1" si="1151"/>
        <v>324.73130191000001</v>
      </c>
      <c r="D4103" s="82">
        <f ca="1">IF(A4103&lt;$B$1,VLOOKUP(A4103,[1]DI!$A$4:$B$15000,2,FALSE),0)</f>
        <v>0</v>
      </c>
      <c r="E4103" s="81">
        <f t="shared" ca="1" si="1152"/>
        <v>0</v>
      </c>
      <c r="F4103" s="83">
        <f t="shared" si="1147"/>
        <v>1.2</v>
      </c>
      <c r="G4103" s="84">
        <f t="shared" ca="1" si="1153"/>
        <v>1</v>
      </c>
      <c r="H4103" s="81">
        <f ca="1">TRUNC(PRODUCT(G$10:G4102),15)</f>
        <v>1.40945772534528</v>
      </c>
      <c r="I4103" s="81">
        <f t="shared" ca="1" si="1154"/>
        <v>1.40945772534528</v>
      </c>
      <c r="J4103" s="81">
        <f t="shared" ca="1" si="1155"/>
        <v>1</v>
      </c>
      <c r="K4103" s="81">
        <f t="shared" ca="1" si="1156"/>
        <v>0</v>
      </c>
      <c r="L4103" s="85">
        <f>IF(VLOOKUP(A4103,$U$12:$AD$125,8)=VLOOKUP(A4102,$U$12:$AD$125,8),0,VLOOKUP(A4103,U$12:$AD$125,8))</f>
        <v>0</v>
      </c>
      <c r="M4103" s="86">
        <f>IF(L4103&gt;0,VLOOKUP(L4103,T$12:$AC$125,7),0)</f>
        <v>0</v>
      </c>
      <c r="N4103" s="81">
        <f t="shared" si="1148"/>
        <v>0</v>
      </c>
      <c r="O4103" s="81">
        <f t="shared" ca="1" si="1157"/>
        <v>0</v>
      </c>
      <c r="P4103" s="87" t="str">
        <f t="shared" si="1158"/>
        <v>A+J=</v>
      </c>
      <c r="Q4103" s="88">
        <f t="shared" si="1159"/>
        <v>47232</v>
      </c>
    </row>
    <row r="4104" spans="1:17" x14ac:dyDescent="0.2">
      <c r="A4104" s="79">
        <f t="shared" si="1149"/>
        <v>47176</v>
      </c>
      <c r="B4104" s="80" t="str">
        <f t="shared" ca="1" si="1150"/>
        <v>n.d</v>
      </c>
      <c r="C4104" s="81">
        <f t="shared" ca="1" si="1151"/>
        <v>324.73130191000001</v>
      </c>
      <c r="D4104" s="82">
        <f ca="1">IF(A4104&lt;$B$1,VLOOKUP(A4104,[1]DI!$A$4:$B$15000,2,FALSE),0)</f>
        <v>0</v>
      </c>
      <c r="E4104" s="81">
        <f t="shared" ca="1" si="1152"/>
        <v>0</v>
      </c>
      <c r="F4104" s="83">
        <f t="shared" si="1147"/>
        <v>1.2</v>
      </c>
      <c r="G4104" s="84">
        <f t="shared" ca="1" si="1153"/>
        <v>1</v>
      </c>
      <c r="H4104" s="81">
        <f ca="1">TRUNC(PRODUCT(G$10:G4103),15)</f>
        <v>1.40945772534528</v>
      </c>
      <c r="I4104" s="81">
        <f t="shared" ca="1" si="1154"/>
        <v>1.40945772534528</v>
      </c>
      <c r="J4104" s="81">
        <f t="shared" ca="1" si="1155"/>
        <v>1</v>
      </c>
      <c r="K4104" s="81">
        <f t="shared" ca="1" si="1156"/>
        <v>0</v>
      </c>
      <c r="L4104" s="85">
        <f>IF(VLOOKUP(A4104,$U$12:$AD$125,8)=VLOOKUP(A4103,$U$12:$AD$125,8),0,VLOOKUP(A4104,U$12:$AD$125,8))</f>
        <v>0</v>
      </c>
      <c r="M4104" s="86">
        <f>IF(L4104&gt;0,VLOOKUP(L4104,T$12:$AC$125,7),0)</f>
        <v>0</v>
      </c>
      <c r="N4104" s="81">
        <f t="shared" si="1148"/>
        <v>0</v>
      </c>
      <c r="O4104" s="81">
        <f t="shared" ca="1" si="1157"/>
        <v>0</v>
      </c>
      <c r="P4104" s="87" t="str">
        <f t="shared" si="1158"/>
        <v>A+J=</v>
      </c>
      <c r="Q4104" s="88">
        <f t="shared" si="1159"/>
        <v>47232</v>
      </c>
    </row>
    <row r="4105" spans="1:17" x14ac:dyDescent="0.2">
      <c r="A4105" s="79">
        <f t="shared" si="1149"/>
        <v>47177</v>
      </c>
      <c r="B4105" s="80" t="str">
        <f t="shared" ca="1" si="1150"/>
        <v>n.d</v>
      </c>
      <c r="C4105" s="81">
        <f t="shared" ca="1" si="1151"/>
        <v>324.73130191000001</v>
      </c>
      <c r="D4105" s="82">
        <f ca="1">IF(A4105&lt;$B$1,VLOOKUP(A4105,[1]DI!$A$4:$B$15000,2,FALSE),0)</f>
        <v>0</v>
      </c>
      <c r="E4105" s="81">
        <f t="shared" ca="1" si="1152"/>
        <v>0</v>
      </c>
      <c r="F4105" s="83">
        <f t="shared" si="1147"/>
        <v>1.2</v>
      </c>
      <c r="G4105" s="84">
        <f t="shared" ca="1" si="1153"/>
        <v>1</v>
      </c>
      <c r="H4105" s="81">
        <f ca="1">TRUNC(PRODUCT(G$10:G4104),15)</f>
        <v>1.40945772534528</v>
      </c>
      <c r="I4105" s="81">
        <f t="shared" ca="1" si="1154"/>
        <v>1.40945772534528</v>
      </c>
      <c r="J4105" s="81">
        <f t="shared" ca="1" si="1155"/>
        <v>1</v>
      </c>
      <c r="K4105" s="81">
        <f t="shared" ca="1" si="1156"/>
        <v>0</v>
      </c>
      <c r="L4105" s="85">
        <f>IF(VLOOKUP(A4105,$U$12:$AD$125,8)=VLOOKUP(A4104,$U$12:$AD$125,8),0,VLOOKUP(A4105,U$12:$AD$125,8))</f>
        <v>0</v>
      </c>
      <c r="M4105" s="86">
        <f>IF(L4105&gt;0,VLOOKUP(L4105,T$12:$AC$125,7),0)</f>
        <v>0</v>
      </c>
      <c r="N4105" s="81">
        <f t="shared" si="1148"/>
        <v>0</v>
      </c>
      <c r="O4105" s="81">
        <f t="shared" ca="1" si="1157"/>
        <v>0</v>
      </c>
      <c r="P4105" s="87" t="str">
        <f t="shared" si="1158"/>
        <v>A+J=</v>
      </c>
      <c r="Q4105" s="88">
        <f t="shared" si="1159"/>
        <v>47232</v>
      </c>
    </row>
    <row r="4106" spans="1:17" x14ac:dyDescent="0.2">
      <c r="A4106" s="79">
        <f t="shared" si="1149"/>
        <v>47178</v>
      </c>
      <c r="B4106" s="80" t="str">
        <f t="shared" ca="1" si="1150"/>
        <v>n.d</v>
      </c>
      <c r="C4106" s="81">
        <f t="shared" ca="1" si="1151"/>
        <v>324.73130191000001</v>
      </c>
      <c r="D4106" s="82">
        <f ca="1">IF(A4106&lt;$B$1,VLOOKUP(A4106,[1]DI!$A$4:$B$15000,2,FALSE),0)</f>
        <v>0</v>
      </c>
      <c r="E4106" s="81">
        <f t="shared" ca="1" si="1152"/>
        <v>0</v>
      </c>
      <c r="F4106" s="83">
        <f t="shared" ref="F4106:F4169" si="1160">IF(A4106&gt;$H$2,$I$3,$I$2)</f>
        <v>1.2</v>
      </c>
      <c r="G4106" s="84">
        <f t="shared" ca="1" si="1153"/>
        <v>1</v>
      </c>
      <c r="H4106" s="81">
        <f ca="1">TRUNC(PRODUCT(G$10:G4105),15)</f>
        <v>1.40945772534528</v>
      </c>
      <c r="I4106" s="81">
        <f t="shared" ca="1" si="1154"/>
        <v>1.40945772534528</v>
      </c>
      <c r="J4106" s="81">
        <f t="shared" ca="1" si="1155"/>
        <v>1</v>
      </c>
      <c r="K4106" s="81">
        <f t="shared" ca="1" si="1156"/>
        <v>0</v>
      </c>
      <c r="L4106" s="85">
        <f>IF(VLOOKUP(A4106,$U$12:$AD$125,8)=VLOOKUP(A4105,$U$12:$AD$125,8),0,VLOOKUP(A4106,U$12:$AD$125,8))</f>
        <v>0</v>
      </c>
      <c r="M4106" s="86">
        <f>IF(L4106&gt;0,VLOOKUP(L4106,T$12:$AC$125,7),0)</f>
        <v>0</v>
      </c>
      <c r="N4106" s="81">
        <f t="shared" si="1148"/>
        <v>0</v>
      </c>
      <c r="O4106" s="81">
        <f t="shared" ca="1" si="1157"/>
        <v>0</v>
      </c>
      <c r="P4106" s="87" t="str">
        <f t="shared" si="1158"/>
        <v>A+J=</v>
      </c>
      <c r="Q4106" s="88">
        <f t="shared" si="1159"/>
        <v>47232</v>
      </c>
    </row>
    <row r="4107" spans="1:17" x14ac:dyDescent="0.2">
      <c r="A4107" s="79">
        <f t="shared" si="1149"/>
        <v>47179</v>
      </c>
      <c r="B4107" s="80" t="str">
        <f t="shared" ca="1" si="1150"/>
        <v>n.d</v>
      </c>
      <c r="C4107" s="81">
        <f t="shared" ca="1" si="1151"/>
        <v>324.73130191000001</v>
      </c>
      <c r="D4107" s="82">
        <f ca="1">IF(A4107&lt;$B$1,VLOOKUP(A4107,[1]DI!$A$4:$B$15000,2,FALSE),0)</f>
        <v>0</v>
      </c>
      <c r="E4107" s="81">
        <f t="shared" ca="1" si="1152"/>
        <v>0</v>
      </c>
      <c r="F4107" s="83">
        <f t="shared" si="1160"/>
        <v>1.2</v>
      </c>
      <c r="G4107" s="84">
        <f t="shared" ca="1" si="1153"/>
        <v>1</v>
      </c>
      <c r="H4107" s="81">
        <f ca="1">TRUNC(PRODUCT(G$10:G4106),15)</f>
        <v>1.40945772534528</v>
      </c>
      <c r="I4107" s="81">
        <f t="shared" ca="1" si="1154"/>
        <v>1.40945772534528</v>
      </c>
      <c r="J4107" s="81">
        <f t="shared" ca="1" si="1155"/>
        <v>1</v>
      </c>
      <c r="K4107" s="81">
        <f t="shared" ca="1" si="1156"/>
        <v>0</v>
      </c>
      <c r="L4107" s="85">
        <f>IF(VLOOKUP(A4107,$U$12:$AD$125,8)=VLOOKUP(A4106,$U$12:$AD$125,8),0,VLOOKUP(A4107,U$12:$AD$125,8))</f>
        <v>0</v>
      </c>
      <c r="M4107" s="86">
        <f>IF(L4107&gt;0,VLOOKUP(L4107,T$12:$AC$125,7),0)</f>
        <v>0</v>
      </c>
      <c r="N4107" s="81">
        <f t="shared" ref="N4107:N4170" si="1161">IF(M4107&gt;0,(C4107*M4107),0)</f>
        <v>0</v>
      </c>
      <c r="O4107" s="81">
        <f t="shared" ca="1" si="1157"/>
        <v>0</v>
      </c>
      <c r="P4107" s="87" t="str">
        <f t="shared" si="1158"/>
        <v>A+J=</v>
      </c>
      <c r="Q4107" s="88">
        <f t="shared" si="1159"/>
        <v>47232</v>
      </c>
    </row>
    <row r="4108" spans="1:17" x14ac:dyDescent="0.2">
      <c r="A4108" s="79">
        <f t="shared" si="1149"/>
        <v>47180</v>
      </c>
      <c r="B4108" s="80" t="str">
        <f t="shared" ca="1" si="1150"/>
        <v>n.d</v>
      </c>
      <c r="C4108" s="81">
        <f t="shared" ca="1" si="1151"/>
        <v>324.73130191000001</v>
      </c>
      <c r="D4108" s="82">
        <f ca="1">IF(A4108&lt;$B$1,VLOOKUP(A4108,[1]DI!$A$4:$B$15000,2,FALSE),0)</f>
        <v>0</v>
      </c>
      <c r="E4108" s="81">
        <f t="shared" ca="1" si="1152"/>
        <v>0</v>
      </c>
      <c r="F4108" s="83">
        <f t="shared" si="1160"/>
        <v>1.2</v>
      </c>
      <c r="G4108" s="84">
        <f t="shared" ca="1" si="1153"/>
        <v>1</v>
      </c>
      <c r="H4108" s="81">
        <f ca="1">TRUNC(PRODUCT(G$10:G4107),15)</f>
        <v>1.40945772534528</v>
      </c>
      <c r="I4108" s="81">
        <f t="shared" ca="1" si="1154"/>
        <v>1.40945772534528</v>
      </c>
      <c r="J4108" s="81">
        <f t="shared" ca="1" si="1155"/>
        <v>1</v>
      </c>
      <c r="K4108" s="81">
        <f t="shared" ca="1" si="1156"/>
        <v>0</v>
      </c>
      <c r="L4108" s="85">
        <f>IF(VLOOKUP(A4108,$U$12:$AD$125,8)=VLOOKUP(A4107,$U$12:$AD$125,8),0,VLOOKUP(A4108,U$12:$AD$125,8))</f>
        <v>0</v>
      </c>
      <c r="M4108" s="86">
        <f>IF(L4108&gt;0,VLOOKUP(L4108,T$12:$AC$125,7),0)</f>
        <v>0</v>
      </c>
      <c r="N4108" s="81">
        <f t="shared" si="1161"/>
        <v>0</v>
      </c>
      <c r="O4108" s="81">
        <f t="shared" ca="1" si="1157"/>
        <v>0</v>
      </c>
      <c r="P4108" s="87" t="str">
        <f t="shared" si="1158"/>
        <v>A+J=</v>
      </c>
      <c r="Q4108" s="88">
        <f t="shared" si="1159"/>
        <v>47232</v>
      </c>
    </row>
    <row r="4109" spans="1:17" x14ac:dyDescent="0.2">
      <c r="A4109" s="79">
        <f t="shared" si="1149"/>
        <v>47181</v>
      </c>
      <c r="B4109" s="80" t="str">
        <f t="shared" ca="1" si="1150"/>
        <v>n.d</v>
      </c>
      <c r="C4109" s="81">
        <f t="shared" ca="1" si="1151"/>
        <v>324.73130191000001</v>
      </c>
      <c r="D4109" s="82">
        <f ca="1">IF(A4109&lt;$B$1,VLOOKUP(A4109,[1]DI!$A$4:$B$15000,2,FALSE),0)</f>
        <v>0</v>
      </c>
      <c r="E4109" s="81">
        <f t="shared" ca="1" si="1152"/>
        <v>0</v>
      </c>
      <c r="F4109" s="83">
        <f t="shared" si="1160"/>
        <v>1.2</v>
      </c>
      <c r="G4109" s="84">
        <f t="shared" ca="1" si="1153"/>
        <v>1</v>
      </c>
      <c r="H4109" s="81">
        <f ca="1">TRUNC(PRODUCT(G$10:G4108),15)</f>
        <v>1.40945772534528</v>
      </c>
      <c r="I4109" s="81">
        <f t="shared" ca="1" si="1154"/>
        <v>1.40945772534528</v>
      </c>
      <c r="J4109" s="81">
        <f t="shared" ca="1" si="1155"/>
        <v>1</v>
      </c>
      <c r="K4109" s="81">
        <f t="shared" ca="1" si="1156"/>
        <v>0</v>
      </c>
      <c r="L4109" s="85">
        <f>IF(VLOOKUP(A4109,$U$12:$AD$125,8)=VLOOKUP(A4108,$U$12:$AD$125,8),0,VLOOKUP(A4109,U$12:$AD$125,8))</f>
        <v>0</v>
      </c>
      <c r="M4109" s="86">
        <f>IF(L4109&gt;0,VLOOKUP(L4109,T$12:$AC$125,7),0)</f>
        <v>0</v>
      </c>
      <c r="N4109" s="81">
        <f t="shared" si="1161"/>
        <v>0</v>
      </c>
      <c r="O4109" s="81">
        <f t="shared" ca="1" si="1157"/>
        <v>0</v>
      </c>
      <c r="P4109" s="87" t="str">
        <f t="shared" si="1158"/>
        <v>A+J=</v>
      </c>
      <c r="Q4109" s="88">
        <f t="shared" si="1159"/>
        <v>47232</v>
      </c>
    </row>
    <row r="4110" spans="1:17" x14ac:dyDescent="0.2">
      <c r="A4110" s="79">
        <f t="shared" ref="A4110:A4173" si="1162">(A4109+1)</f>
        <v>47182</v>
      </c>
      <c r="B4110" s="80" t="str">
        <f t="shared" ca="1" si="1150"/>
        <v>n.d</v>
      </c>
      <c r="C4110" s="81">
        <f t="shared" ca="1" si="1151"/>
        <v>324.73130191000001</v>
      </c>
      <c r="D4110" s="82">
        <f ca="1">IF(A4110&lt;$B$1,VLOOKUP(A4110,[1]DI!$A$4:$B$15000,2,FALSE),0)</f>
        <v>0</v>
      </c>
      <c r="E4110" s="81">
        <f t="shared" ca="1" si="1152"/>
        <v>0</v>
      </c>
      <c r="F4110" s="83">
        <f t="shared" si="1160"/>
        <v>1.2</v>
      </c>
      <c r="G4110" s="84">
        <f t="shared" ca="1" si="1153"/>
        <v>1</v>
      </c>
      <c r="H4110" s="81">
        <f ca="1">TRUNC(PRODUCT(G$10:G4109),15)</f>
        <v>1.40945772534528</v>
      </c>
      <c r="I4110" s="81">
        <f t="shared" ca="1" si="1154"/>
        <v>1.40945772534528</v>
      </c>
      <c r="J4110" s="81">
        <f t="shared" ca="1" si="1155"/>
        <v>1</v>
      </c>
      <c r="K4110" s="81">
        <f t="shared" ca="1" si="1156"/>
        <v>0</v>
      </c>
      <c r="L4110" s="85">
        <f>IF(VLOOKUP(A4110,$U$12:$AD$125,8)=VLOOKUP(A4109,$U$12:$AD$125,8),0,VLOOKUP(A4110,U$12:$AD$125,8))</f>
        <v>0</v>
      </c>
      <c r="M4110" s="86">
        <f>IF(L4110&gt;0,VLOOKUP(L4110,T$12:$AC$125,7),0)</f>
        <v>0</v>
      </c>
      <c r="N4110" s="81">
        <f t="shared" si="1161"/>
        <v>0</v>
      </c>
      <c r="O4110" s="81">
        <f t="shared" ca="1" si="1157"/>
        <v>0</v>
      </c>
      <c r="P4110" s="87" t="str">
        <f t="shared" si="1158"/>
        <v>A+J=</v>
      </c>
      <c r="Q4110" s="88">
        <f t="shared" si="1159"/>
        <v>47232</v>
      </c>
    </row>
    <row r="4111" spans="1:17" x14ac:dyDescent="0.2">
      <c r="A4111" s="79">
        <f t="shared" si="1162"/>
        <v>47183</v>
      </c>
      <c r="B4111" s="80" t="str">
        <f t="shared" ca="1" si="1150"/>
        <v>n.d</v>
      </c>
      <c r="C4111" s="81">
        <f t="shared" ca="1" si="1151"/>
        <v>324.73130191000001</v>
      </c>
      <c r="D4111" s="82">
        <f ca="1">IF(A4111&lt;$B$1,VLOOKUP(A4111,[1]DI!$A$4:$B$15000,2,FALSE),0)</f>
        <v>0</v>
      </c>
      <c r="E4111" s="81">
        <f t="shared" ca="1" si="1152"/>
        <v>0</v>
      </c>
      <c r="F4111" s="83">
        <f t="shared" si="1160"/>
        <v>1.2</v>
      </c>
      <c r="G4111" s="84">
        <f t="shared" ca="1" si="1153"/>
        <v>1</v>
      </c>
      <c r="H4111" s="81">
        <f ca="1">TRUNC(PRODUCT(G$10:G4110),15)</f>
        <v>1.40945772534528</v>
      </c>
      <c r="I4111" s="81">
        <f t="shared" ca="1" si="1154"/>
        <v>1.40945772534528</v>
      </c>
      <c r="J4111" s="81">
        <f t="shared" ca="1" si="1155"/>
        <v>1</v>
      </c>
      <c r="K4111" s="81">
        <f t="shared" ca="1" si="1156"/>
        <v>0</v>
      </c>
      <c r="L4111" s="85">
        <f>IF(VLOOKUP(A4111,$U$12:$AD$125,8)=VLOOKUP(A4110,$U$12:$AD$125,8),0,VLOOKUP(A4111,U$12:$AD$125,8))</f>
        <v>0</v>
      </c>
      <c r="M4111" s="86">
        <f>IF(L4111&gt;0,VLOOKUP(L4111,T$12:$AC$125,7),0)</f>
        <v>0</v>
      </c>
      <c r="N4111" s="81">
        <f t="shared" si="1161"/>
        <v>0</v>
      </c>
      <c r="O4111" s="81">
        <f t="shared" ca="1" si="1157"/>
        <v>0</v>
      </c>
      <c r="P4111" s="87" t="str">
        <f t="shared" si="1158"/>
        <v>A+J=</v>
      </c>
      <c r="Q4111" s="88">
        <f t="shared" si="1159"/>
        <v>47232</v>
      </c>
    </row>
    <row r="4112" spans="1:17" x14ac:dyDescent="0.2">
      <c r="A4112" s="79">
        <f t="shared" si="1162"/>
        <v>47184</v>
      </c>
      <c r="B4112" s="80" t="str">
        <f t="shared" ca="1" si="1150"/>
        <v>n.d</v>
      </c>
      <c r="C4112" s="81">
        <f t="shared" ca="1" si="1151"/>
        <v>324.73130191000001</v>
      </c>
      <c r="D4112" s="82">
        <f ca="1">IF(A4112&lt;$B$1,VLOOKUP(A4112,[1]DI!$A$4:$B$15000,2,FALSE),0)</f>
        <v>0</v>
      </c>
      <c r="E4112" s="81">
        <f t="shared" ca="1" si="1152"/>
        <v>0</v>
      </c>
      <c r="F4112" s="83">
        <f t="shared" si="1160"/>
        <v>1.2</v>
      </c>
      <c r="G4112" s="84">
        <f t="shared" ca="1" si="1153"/>
        <v>1</v>
      </c>
      <c r="H4112" s="81">
        <f ca="1">TRUNC(PRODUCT(G$10:G4111),15)</f>
        <v>1.40945772534528</v>
      </c>
      <c r="I4112" s="81">
        <f t="shared" ca="1" si="1154"/>
        <v>1.40945772534528</v>
      </c>
      <c r="J4112" s="81">
        <f t="shared" ca="1" si="1155"/>
        <v>1</v>
      </c>
      <c r="K4112" s="81">
        <f t="shared" ca="1" si="1156"/>
        <v>0</v>
      </c>
      <c r="L4112" s="85">
        <f>IF(VLOOKUP(A4112,$U$12:$AD$125,8)=VLOOKUP(A4111,$U$12:$AD$125,8),0,VLOOKUP(A4112,U$12:$AD$125,8))</f>
        <v>0</v>
      </c>
      <c r="M4112" s="86">
        <f>IF(L4112&gt;0,VLOOKUP(L4112,T$12:$AC$125,7),0)</f>
        <v>0</v>
      </c>
      <c r="N4112" s="81">
        <f t="shared" si="1161"/>
        <v>0</v>
      </c>
      <c r="O4112" s="81">
        <f t="shared" ca="1" si="1157"/>
        <v>0</v>
      </c>
      <c r="P4112" s="87" t="str">
        <f t="shared" si="1158"/>
        <v>A+J=</v>
      </c>
      <c r="Q4112" s="88">
        <f t="shared" si="1159"/>
        <v>47232</v>
      </c>
    </row>
    <row r="4113" spans="1:17" x14ac:dyDescent="0.2">
      <c r="A4113" s="79">
        <f t="shared" si="1162"/>
        <v>47185</v>
      </c>
      <c r="B4113" s="80" t="str">
        <f t="shared" ca="1" si="1150"/>
        <v>n.d</v>
      </c>
      <c r="C4113" s="81">
        <f t="shared" ca="1" si="1151"/>
        <v>324.73130191000001</v>
      </c>
      <c r="D4113" s="82">
        <f ca="1">IF(A4113&lt;$B$1,VLOOKUP(A4113,[1]DI!$A$4:$B$15000,2,FALSE),0)</f>
        <v>0</v>
      </c>
      <c r="E4113" s="81">
        <f t="shared" ca="1" si="1152"/>
        <v>0</v>
      </c>
      <c r="F4113" s="83">
        <f t="shared" si="1160"/>
        <v>1.2</v>
      </c>
      <c r="G4113" s="84">
        <f t="shared" ca="1" si="1153"/>
        <v>1</v>
      </c>
      <c r="H4113" s="81">
        <f ca="1">TRUNC(PRODUCT(G$10:G4112),15)</f>
        <v>1.40945772534528</v>
      </c>
      <c r="I4113" s="81">
        <f t="shared" ca="1" si="1154"/>
        <v>1.40945772534528</v>
      </c>
      <c r="J4113" s="81">
        <f t="shared" ca="1" si="1155"/>
        <v>1</v>
      </c>
      <c r="K4113" s="81">
        <f t="shared" ca="1" si="1156"/>
        <v>0</v>
      </c>
      <c r="L4113" s="85">
        <f>IF(VLOOKUP(A4113,$U$12:$AD$125,8)=VLOOKUP(A4112,$U$12:$AD$125,8),0,VLOOKUP(A4113,U$12:$AD$125,8))</f>
        <v>0</v>
      </c>
      <c r="M4113" s="86">
        <f>IF(L4113&gt;0,VLOOKUP(L4113,T$12:$AC$125,7),0)</f>
        <v>0</v>
      </c>
      <c r="N4113" s="81">
        <f t="shared" si="1161"/>
        <v>0</v>
      </c>
      <c r="O4113" s="81">
        <f t="shared" ca="1" si="1157"/>
        <v>0</v>
      </c>
      <c r="P4113" s="87" t="str">
        <f t="shared" si="1158"/>
        <v>A+J=</v>
      </c>
      <c r="Q4113" s="88">
        <f t="shared" si="1159"/>
        <v>47232</v>
      </c>
    </row>
    <row r="4114" spans="1:17" x14ac:dyDescent="0.2">
      <c r="A4114" s="79">
        <f t="shared" si="1162"/>
        <v>47186</v>
      </c>
      <c r="B4114" s="80" t="str">
        <f t="shared" ca="1" si="1150"/>
        <v>n.d</v>
      </c>
      <c r="C4114" s="81">
        <f t="shared" ca="1" si="1151"/>
        <v>324.73130191000001</v>
      </c>
      <c r="D4114" s="82">
        <f ca="1">IF(A4114&lt;$B$1,VLOOKUP(A4114,[1]DI!$A$4:$B$15000,2,FALSE),0)</f>
        <v>0</v>
      </c>
      <c r="E4114" s="81">
        <f t="shared" ca="1" si="1152"/>
        <v>0</v>
      </c>
      <c r="F4114" s="83">
        <f t="shared" si="1160"/>
        <v>1.2</v>
      </c>
      <c r="G4114" s="84">
        <f t="shared" ca="1" si="1153"/>
        <v>1</v>
      </c>
      <c r="H4114" s="81">
        <f ca="1">TRUNC(PRODUCT(G$10:G4113),15)</f>
        <v>1.40945772534528</v>
      </c>
      <c r="I4114" s="81">
        <f t="shared" ca="1" si="1154"/>
        <v>1.40945772534528</v>
      </c>
      <c r="J4114" s="81">
        <f t="shared" ca="1" si="1155"/>
        <v>1</v>
      </c>
      <c r="K4114" s="81">
        <f t="shared" ca="1" si="1156"/>
        <v>0</v>
      </c>
      <c r="L4114" s="85">
        <f>IF(VLOOKUP(A4114,$U$12:$AD$125,8)=VLOOKUP(A4113,$U$12:$AD$125,8),0,VLOOKUP(A4114,U$12:$AD$125,8))</f>
        <v>0</v>
      </c>
      <c r="M4114" s="86">
        <f>IF(L4114&gt;0,VLOOKUP(L4114,T$12:$AC$125,7),0)</f>
        <v>0</v>
      </c>
      <c r="N4114" s="81">
        <f t="shared" si="1161"/>
        <v>0</v>
      </c>
      <c r="O4114" s="81">
        <f t="shared" ca="1" si="1157"/>
        <v>0</v>
      </c>
      <c r="P4114" s="87" t="str">
        <f t="shared" si="1158"/>
        <v>A+J=</v>
      </c>
      <c r="Q4114" s="88">
        <f t="shared" si="1159"/>
        <v>47232</v>
      </c>
    </row>
    <row r="4115" spans="1:17" x14ac:dyDescent="0.2">
      <c r="A4115" s="79">
        <f t="shared" si="1162"/>
        <v>47187</v>
      </c>
      <c r="B4115" s="80" t="str">
        <f t="shared" ca="1" si="1150"/>
        <v>n.d</v>
      </c>
      <c r="C4115" s="81">
        <f t="shared" ca="1" si="1151"/>
        <v>324.73130191000001</v>
      </c>
      <c r="D4115" s="82">
        <f ca="1">IF(A4115&lt;$B$1,VLOOKUP(A4115,[1]DI!$A$4:$B$15000,2,FALSE),0)</f>
        <v>0</v>
      </c>
      <c r="E4115" s="81">
        <f t="shared" ca="1" si="1152"/>
        <v>0</v>
      </c>
      <c r="F4115" s="83">
        <f t="shared" si="1160"/>
        <v>1.2</v>
      </c>
      <c r="G4115" s="84">
        <f t="shared" ca="1" si="1153"/>
        <v>1</v>
      </c>
      <c r="H4115" s="81">
        <f ca="1">TRUNC(PRODUCT(G$10:G4114),15)</f>
        <v>1.40945772534528</v>
      </c>
      <c r="I4115" s="81">
        <f t="shared" ca="1" si="1154"/>
        <v>1.40945772534528</v>
      </c>
      <c r="J4115" s="81">
        <f t="shared" ca="1" si="1155"/>
        <v>1</v>
      </c>
      <c r="K4115" s="81">
        <f t="shared" ca="1" si="1156"/>
        <v>0</v>
      </c>
      <c r="L4115" s="85">
        <f>IF(VLOOKUP(A4115,$U$12:$AD$125,8)=VLOOKUP(A4114,$U$12:$AD$125,8),0,VLOOKUP(A4115,U$12:$AD$125,8))</f>
        <v>0</v>
      </c>
      <c r="M4115" s="86">
        <f>IF(L4115&gt;0,VLOOKUP(L4115,T$12:$AC$125,7),0)</f>
        <v>0</v>
      </c>
      <c r="N4115" s="81">
        <f t="shared" si="1161"/>
        <v>0</v>
      </c>
      <c r="O4115" s="81">
        <f t="shared" ca="1" si="1157"/>
        <v>0</v>
      </c>
      <c r="P4115" s="87" t="str">
        <f t="shared" si="1158"/>
        <v>A+J=</v>
      </c>
      <c r="Q4115" s="88">
        <f t="shared" si="1159"/>
        <v>47232</v>
      </c>
    </row>
    <row r="4116" spans="1:17" x14ac:dyDescent="0.2">
      <c r="A4116" s="79">
        <f t="shared" si="1162"/>
        <v>47188</v>
      </c>
      <c r="B4116" s="80" t="str">
        <f t="shared" ca="1" si="1150"/>
        <v>n.d</v>
      </c>
      <c r="C4116" s="81">
        <f t="shared" ca="1" si="1151"/>
        <v>324.73130191000001</v>
      </c>
      <c r="D4116" s="82">
        <f ca="1">IF(A4116&lt;$B$1,VLOOKUP(A4116,[1]DI!$A$4:$B$15000,2,FALSE),0)</f>
        <v>0</v>
      </c>
      <c r="E4116" s="81">
        <f t="shared" ca="1" si="1152"/>
        <v>0</v>
      </c>
      <c r="F4116" s="83">
        <f t="shared" si="1160"/>
        <v>1.2</v>
      </c>
      <c r="G4116" s="84">
        <f t="shared" ca="1" si="1153"/>
        <v>1</v>
      </c>
      <c r="H4116" s="81">
        <f ca="1">TRUNC(PRODUCT(G$10:G4115),15)</f>
        <v>1.40945772534528</v>
      </c>
      <c r="I4116" s="81">
        <f t="shared" ca="1" si="1154"/>
        <v>1.40945772534528</v>
      </c>
      <c r="J4116" s="81">
        <f t="shared" ca="1" si="1155"/>
        <v>1</v>
      </c>
      <c r="K4116" s="81">
        <f t="shared" ca="1" si="1156"/>
        <v>0</v>
      </c>
      <c r="L4116" s="85">
        <f>IF(VLOOKUP(A4116,$U$12:$AD$125,8)=VLOOKUP(A4115,$U$12:$AD$125,8),0,VLOOKUP(A4116,U$12:$AD$125,8))</f>
        <v>0</v>
      </c>
      <c r="M4116" s="86">
        <f>IF(L4116&gt;0,VLOOKUP(L4116,T$12:$AC$125,7),0)</f>
        <v>0</v>
      </c>
      <c r="N4116" s="81">
        <f t="shared" si="1161"/>
        <v>0</v>
      </c>
      <c r="O4116" s="81">
        <f t="shared" ca="1" si="1157"/>
        <v>0</v>
      </c>
      <c r="P4116" s="87" t="str">
        <f t="shared" si="1158"/>
        <v>A+J=</v>
      </c>
      <c r="Q4116" s="88">
        <f t="shared" si="1159"/>
        <v>47232</v>
      </c>
    </row>
    <row r="4117" spans="1:17" x14ac:dyDescent="0.2">
      <c r="A4117" s="79">
        <f t="shared" si="1162"/>
        <v>47189</v>
      </c>
      <c r="B4117" s="80" t="str">
        <f t="shared" ca="1" si="1150"/>
        <v>n.d</v>
      </c>
      <c r="C4117" s="81">
        <f t="shared" ca="1" si="1151"/>
        <v>324.73130191000001</v>
      </c>
      <c r="D4117" s="82">
        <f ca="1">IF(A4117&lt;$B$1,VLOOKUP(A4117,[1]DI!$A$4:$B$15000,2,FALSE),0)</f>
        <v>0</v>
      </c>
      <c r="E4117" s="81">
        <f t="shared" ca="1" si="1152"/>
        <v>0</v>
      </c>
      <c r="F4117" s="83">
        <f t="shared" si="1160"/>
        <v>1.2</v>
      </c>
      <c r="G4117" s="84">
        <f t="shared" ca="1" si="1153"/>
        <v>1</v>
      </c>
      <c r="H4117" s="81">
        <f ca="1">TRUNC(PRODUCT(G$10:G4116),15)</f>
        <v>1.40945772534528</v>
      </c>
      <c r="I4117" s="81">
        <f t="shared" ca="1" si="1154"/>
        <v>1.40945772534528</v>
      </c>
      <c r="J4117" s="81">
        <f t="shared" ca="1" si="1155"/>
        <v>1</v>
      </c>
      <c r="K4117" s="81">
        <f t="shared" ca="1" si="1156"/>
        <v>0</v>
      </c>
      <c r="L4117" s="85">
        <f>IF(VLOOKUP(A4117,$U$12:$AD$125,8)=VLOOKUP(A4116,$U$12:$AD$125,8),0,VLOOKUP(A4117,U$12:$AD$125,8))</f>
        <v>0</v>
      </c>
      <c r="M4117" s="86">
        <f>IF(L4117&gt;0,VLOOKUP(L4117,T$12:$AC$125,7),0)</f>
        <v>0</v>
      </c>
      <c r="N4117" s="81">
        <f t="shared" si="1161"/>
        <v>0</v>
      </c>
      <c r="O4117" s="81">
        <f t="shared" ca="1" si="1157"/>
        <v>0</v>
      </c>
      <c r="P4117" s="87" t="str">
        <f t="shared" si="1158"/>
        <v>A+J=</v>
      </c>
      <c r="Q4117" s="88">
        <f t="shared" si="1159"/>
        <v>47232</v>
      </c>
    </row>
    <row r="4118" spans="1:17" x14ac:dyDescent="0.2">
      <c r="A4118" s="79">
        <f t="shared" si="1162"/>
        <v>47190</v>
      </c>
      <c r="B4118" s="80" t="str">
        <f t="shared" ca="1" si="1150"/>
        <v>n.d</v>
      </c>
      <c r="C4118" s="81">
        <f t="shared" ca="1" si="1151"/>
        <v>324.73130191000001</v>
      </c>
      <c r="D4118" s="82">
        <f ca="1">IF(A4118&lt;$B$1,VLOOKUP(A4118,[1]DI!$A$4:$B$15000,2,FALSE),0)</f>
        <v>0</v>
      </c>
      <c r="E4118" s="81">
        <f t="shared" ca="1" si="1152"/>
        <v>0</v>
      </c>
      <c r="F4118" s="83">
        <f t="shared" si="1160"/>
        <v>1.2</v>
      </c>
      <c r="G4118" s="84">
        <f t="shared" ca="1" si="1153"/>
        <v>1</v>
      </c>
      <c r="H4118" s="81">
        <f ca="1">TRUNC(PRODUCT(G$10:G4117),15)</f>
        <v>1.40945772534528</v>
      </c>
      <c r="I4118" s="81">
        <f t="shared" ca="1" si="1154"/>
        <v>1.40945772534528</v>
      </c>
      <c r="J4118" s="81">
        <f t="shared" ca="1" si="1155"/>
        <v>1</v>
      </c>
      <c r="K4118" s="81">
        <f t="shared" ca="1" si="1156"/>
        <v>0</v>
      </c>
      <c r="L4118" s="85">
        <f>IF(VLOOKUP(A4118,$U$12:$AD$125,8)=VLOOKUP(A4117,$U$12:$AD$125,8),0,VLOOKUP(A4118,U$12:$AD$125,8))</f>
        <v>0</v>
      </c>
      <c r="M4118" s="86">
        <f>IF(L4118&gt;0,VLOOKUP(L4118,T$12:$AC$125,7),0)</f>
        <v>0</v>
      </c>
      <c r="N4118" s="81">
        <f t="shared" si="1161"/>
        <v>0</v>
      </c>
      <c r="O4118" s="81">
        <f t="shared" ca="1" si="1157"/>
        <v>0</v>
      </c>
      <c r="P4118" s="87" t="str">
        <f t="shared" si="1158"/>
        <v>A+J=</v>
      </c>
      <c r="Q4118" s="88">
        <f t="shared" si="1159"/>
        <v>47232</v>
      </c>
    </row>
    <row r="4119" spans="1:17" x14ac:dyDescent="0.2">
      <c r="A4119" s="79">
        <f t="shared" si="1162"/>
        <v>47191</v>
      </c>
      <c r="B4119" s="80" t="str">
        <f t="shared" ca="1" si="1150"/>
        <v>n.d</v>
      </c>
      <c r="C4119" s="81">
        <f t="shared" ca="1" si="1151"/>
        <v>324.73130191000001</v>
      </c>
      <c r="D4119" s="82">
        <f ca="1">IF(A4119&lt;$B$1,VLOOKUP(A4119,[1]DI!$A$4:$B$15000,2,FALSE),0)</f>
        <v>0</v>
      </c>
      <c r="E4119" s="81">
        <f t="shared" ca="1" si="1152"/>
        <v>0</v>
      </c>
      <c r="F4119" s="83">
        <f t="shared" si="1160"/>
        <v>1.2</v>
      </c>
      <c r="G4119" s="84">
        <f t="shared" ca="1" si="1153"/>
        <v>1</v>
      </c>
      <c r="H4119" s="81">
        <f ca="1">TRUNC(PRODUCT(G$10:G4118),15)</f>
        <v>1.40945772534528</v>
      </c>
      <c r="I4119" s="81">
        <f t="shared" ca="1" si="1154"/>
        <v>1.40945772534528</v>
      </c>
      <c r="J4119" s="81">
        <f t="shared" ca="1" si="1155"/>
        <v>1</v>
      </c>
      <c r="K4119" s="81">
        <f t="shared" ca="1" si="1156"/>
        <v>0</v>
      </c>
      <c r="L4119" s="85">
        <f>IF(VLOOKUP(A4119,$U$12:$AD$125,8)=VLOOKUP(A4118,$U$12:$AD$125,8),0,VLOOKUP(A4119,U$12:$AD$125,8))</f>
        <v>0</v>
      </c>
      <c r="M4119" s="86">
        <f>IF(L4119&gt;0,VLOOKUP(L4119,T$12:$AC$125,7),0)</f>
        <v>0</v>
      </c>
      <c r="N4119" s="81">
        <f t="shared" si="1161"/>
        <v>0</v>
      </c>
      <c r="O4119" s="81">
        <f t="shared" ca="1" si="1157"/>
        <v>0</v>
      </c>
      <c r="P4119" s="87" t="str">
        <f t="shared" si="1158"/>
        <v>A+J=</v>
      </c>
      <c r="Q4119" s="88">
        <f t="shared" si="1159"/>
        <v>47232</v>
      </c>
    </row>
    <row r="4120" spans="1:17" x14ac:dyDescent="0.2">
      <c r="A4120" s="79">
        <f t="shared" si="1162"/>
        <v>47192</v>
      </c>
      <c r="B4120" s="80" t="str">
        <f t="shared" ca="1" si="1150"/>
        <v>n.d</v>
      </c>
      <c r="C4120" s="81">
        <f t="shared" ca="1" si="1151"/>
        <v>324.73130191000001</v>
      </c>
      <c r="D4120" s="82">
        <f ca="1">IF(A4120&lt;$B$1,VLOOKUP(A4120,[1]DI!$A$4:$B$15000,2,FALSE),0)</f>
        <v>0</v>
      </c>
      <c r="E4120" s="81">
        <f t="shared" ca="1" si="1152"/>
        <v>0</v>
      </c>
      <c r="F4120" s="83">
        <f t="shared" si="1160"/>
        <v>1.2</v>
      </c>
      <c r="G4120" s="84">
        <f t="shared" ca="1" si="1153"/>
        <v>1</v>
      </c>
      <c r="H4120" s="81">
        <f ca="1">TRUNC(PRODUCT(G$10:G4119),15)</f>
        <v>1.40945772534528</v>
      </c>
      <c r="I4120" s="81">
        <f t="shared" ca="1" si="1154"/>
        <v>1.40945772534528</v>
      </c>
      <c r="J4120" s="81">
        <f t="shared" ca="1" si="1155"/>
        <v>1</v>
      </c>
      <c r="K4120" s="81">
        <f t="shared" ca="1" si="1156"/>
        <v>0</v>
      </c>
      <c r="L4120" s="85">
        <f>IF(VLOOKUP(A4120,$U$12:$AD$125,8)=VLOOKUP(A4119,$U$12:$AD$125,8),0,VLOOKUP(A4120,U$12:$AD$125,8))</f>
        <v>0</v>
      </c>
      <c r="M4120" s="86">
        <f>IF(L4120&gt;0,VLOOKUP(L4120,T$12:$AC$125,7),0)</f>
        <v>0</v>
      </c>
      <c r="N4120" s="81">
        <f t="shared" si="1161"/>
        <v>0</v>
      </c>
      <c r="O4120" s="81">
        <f t="shared" ca="1" si="1157"/>
        <v>0</v>
      </c>
      <c r="P4120" s="87" t="str">
        <f t="shared" si="1158"/>
        <v>A+J=</v>
      </c>
      <c r="Q4120" s="88">
        <f t="shared" si="1159"/>
        <v>47232</v>
      </c>
    </row>
    <row r="4121" spans="1:17" x14ac:dyDescent="0.2">
      <c r="A4121" s="79">
        <f t="shared" si="1162"/>
        <v>47193</v>
      </c>
      <c r="B4121" s="80" t="str">
        <f t="shared" ca="1" si="1150"/>
        <v>n.d</v>
      </c>
      <c r="C4121" s="81">
        <f t="shared" ca="1" si="1151"/>
        <v>324.73130191000001</v>
      </c>
      <c r="D4121" s="82">
        <f ca="1">IF(A4121&lt;$B$1,VLOOKUP(A4121,[1]DI!$A$4:$B$15000,2,FALSE),0)</f>
        <v>0</v>
      </c>
      <c r="E4121" s="81">
        <f t="shared" ca="1" si="1152"/>
        <v>0</v>
      </c>
      <c r="F4121" s="83">
        <f t="shared" si="1160"/>
        <v>1.2</v>
      </c>
      <c r="G4121" s="84">
        <f t="shared" ca="1" si="1153"/>
        <v>1</v>
      </c>
      <c r="H4121" s="81">
        <f ca="1">TRUNC(PRODUCT(G$10:G4120),15)</f>
        <v>1.40945772534528</v>
      </c>
      <c r="I4121" s="81">
        <f t="shared" ca="1" si="1154"/>
        <v>1.40945772534528</v>
      </c>
      <c r="J4121" s="81">
        <f t="shared" ca="1" si="1155"/>
        <v>1</v>
      </c>
      <c r="K4121" s="81">
        <f t="shared" ca="1" si="1156"/>
        <v>0</v>
      </c>
      <c r="L4121" s="85">
        <f>IF(VLOOKUP(A4121,$U$12:$AD$125,8)=VLOOKUP(A4120,$U$12:$AD$125,8),0,VLOOKUP(A4121,U$12:$AD$125,8))</f>
        <v>0</v>
      </c>
      <c r="M4121" s="86">
        <f>IF(L4121&gt;0,VLOOKUP(L4121,T$12:$AC$125,7),0)</f>
        <v>0</v>
      </c>
      <c r="N4121" s="81">
        <f t="shared" si="1161"/>
        <v>0</v>
      </c>
      <c r="O4121" s="81">
        <f t="shared" ca="1" si="1157"/>
        <v>0</v>
      </c>
      <c r="P4121" s="87" t="str">
        <f t="shared" si="1158"/>
        <v>A+J=</v>
      </c>
      <c r="Q4121" s="88">
        <f t="shared" si="1159"/>
        <v>47232</v>
      </c>
    </row>
    <row r="4122" spans="1:17" x14ac:dyDescent="0.2">
      <c r="A4122" s="79">
        <f t="shared" si="1162"/>
        <v>47194</v>
      </c>
      <c r="B4122" s="80" t="str">
        <f t="shared" ca="1" si="1150"/>
        <v>n.d</v>
      </c>
      <c r="C4122" s="81">
        <f t="shared" ca="1" si="1151"/>
        <v>324.73130191000001</v>
      </c>
      <c r="D4122" s="82">
        <f ca="1">IF(A4122&lt;$B$1,VLOOKUP(A4122,[1]DI!$A$4:$B$15000,2,FALSE),0)</f>
        <v>0</v>
      </c>
      <c r="E4122" s="81">
        <f t="shared" ca="1" si="1152"/>
        <v>0</v>
      </c>
      <c r="F4122" s="83">
        <f t="shared" si="1160"/>
        <v>1.2</v>
      </c>
      <c r="G4122" s="84">
        <f t="shared" ca="1" si="1153"/>
        <v>1</v>
      </c>
      <c r="H4122" s="81">
        <f ca="1">TRUNC(PRODUCT(G$10:G4121),15)</f>
        <v>1.40945772534528</v>
      </c>
      <c r="I4122" s="81">
        <f t="shared" ca="1" si="1154"/>
        <v>1.40945772534528</v>
      </c>
      <c r="J4122" s="81">
        <f t="shared" ca="1" si="1155"/>
        <v>1</v>
      </c>
      <c r="K4122" s="81">
        <f t="shared" ca="1" si="1156"/>
        <v>0</v>
      </c>
      <c r="L4122" s="85">
        <f>IF(VLOOKUP(A4122,$U$12:$AD$125,8)=VLOOKUP(A4121,$U$12:$AD$125,8),0,VLOOKUP(A4122,U$12:$AD$125,8))</f>
        <v>0</v>
      </c>
      <c r="M4122" s="86">
        <f>IF(L4122&gt;0,VLOOKUP(L4122,T$12:$AC$125,7),0)</f>
        <v>0</v>
      </c>
      <c r="N4122" s="81">
        <f t="shared" si="1161"/>
        <v>0</v>
      </c>
      <c r="O4122" s="81">
        <f t="shared" ca="1" si="1157"/>
        <v>0</v>
      </c>
      <c r="P4122" s="87" t="str">
        <f t="shared" si="1158"/>
        <v>A+J=</v>
      </c>
      <c r="Q4122" s="88">
        <f t="shared" si="1159"/>
        <v>47232</v>
      </c>
    </row>
    <row r="4123" spans="1:17" x14ac:dyDescent="0.2">
      <c r="A4123" s="79">
        <f t="shared" si="1162"/>
        <v>47195</v>
      </c>
      <c r="B4123" s="80" t="str">
        <f t="shared" ca="1" si="1150"/>
        <v>n.d</v>
      </c>
      <c r="C4123" s="81">
        <f t="shared" ca="1" si="1151"/>
        <v>324.73130191000001</v>
      </c>
      <c r="D4123" s="82">
        <f ca="1">IF(A4123&lt;$B$1,VLOOKUP(A4123,[1]DI!$A$4:$B$15000,2,FALSE),0)</f>
        <v>0</v>
      </c>
      <c r="E4123" s="81">
        <f t="shared" ca="1" si="1152"/>
        <v>0</v>
      </c>
      <c r="F4123" s="83">
        <f t="shared" si="1160"/>
        <v>1.2</v>
      </c>
      <c r="G4123" s="84">
        <f t="shared" ca="1" si="1153"/>
        <v>1</v>
      </c>
      <c r="H4123" s="81">
        <f ca="1">TRUNC(PRODUCT(G$10:G4122),15)</f>
        <v>1.40945772534528</v>
      </c>
      <c r="I4123" s="81">
        <f t="shared" ca="1" si="1154"/>
        <v>1.40945772534528</v>
      </c>
      <c r="J4123" s="81">
        <f t="shared" ca="1" si="1155"/>
        <v>1</v>
      </c>
      <c r="K4123" s="81">
        <f t="shared" ca="1" si="1156"/>
        <v>0</v>
      </c>
      <c r="L4123" s="85">
        <f>IF(VLOOKUP(A4123,$U$12:$AD$125,8)=VLOOKUP(A4122,$U$12:$AD$125,8),0,VLOOKUP(A4123,U$12:$AD$125,8))</f>
        <v>0</v>
      </c>
      <c r="M4123" s="86">
        <f>IF(L4123&gt;0,VLOOKUP(L4123,T$12:$AC$125,7),0)</f>
        <v>0</v>
      </c>
      <c r="N4123" s="81">
        <f t="shared" si="1161"/>
        <v>0</v>
      </c>
      <c r="O4123" s="81">
        <f t="shared" ca="1" si="1157"/>
        <v>0</v>
      </c>
      <c r="P4123" s="87" t="str">
        <f t="shared" si="1158"/>
        <v>A+J=</v>
      </c>
      <c r="Q4123" s="88">
        <f t="shared" si="1159"/>
        <v>47232</v>
      </c>
    </row>
    <row r="4124" spans="1:17" x14ac:dyDescent="0.2">
      <c r="A4124" s="79">
        <f t="shared" si="1162"/>
        <v>47196</v>
      </c>
      <c r="B4124" s="80" t="str">
        <f t="shared" ca="1" si="1150"/>
        <v>n.d</v>
      </c>
      <c r="C4124" s="81">
        <f t="shared" ca="1" si="1151"/>
        <v>324.73130191000001</v>
      </c>
      <c r="D4124" s="82">
        <f ca="1">IF(A4124&lt;$B$1,VLOOKUP(A4124,[1]DI!$A$4:$B$15000,2,FALSE),0)</f>
        <v>0</v>
      </c>
      <c r="E4124" s="81">
        <f t="shared" ca="1" si="1152"/>
        <v>0</v>
      </c>
      <c r="F4124" s="83">
        <f t="shared" si="1160"/>
        <v>1.2</v>
      </c>
      <c r="G4124" s="84">
        <f t="shared" ca="1" si="1153"/>
        <v>1</v>
      </c>
      <c r="H4124" s="81">
        <f ca="1">TRUNC(PRODUCT(G$10:G4123),15)</f>
        <v>1.40945772534528</v>
      </c>
      <c r="I4124" s="81">
        <f t="shared" ca="1" si="1154"/>
        <v>1.40945772534528</v>
      </c>
      <c r="J4124" s="81">
        <f t="shared" ca="1" si="1155"/>
        <v>1</v>
      </c>
      <c r="K4124" s="81">
        <f t="shared" ca="1" si="1156"/>
        <v>0</v>
      </c>
      <c r="L4124" s="85">
        <f>IF(VLOOKUP(A4124,$U$12:$AD$125,8)=VLOOKUP(A4123,$U$12:$AD$125,8),0,VLOOKUP(A4124,U$12:$AD$125,8))</f>
        <v>0</v>
      </c>
      <c r="M4124" s="86">
        <f>IF(L4124&gt;0,VLOOKUP(L4124,T$12:$AC$125,7),0)</f>
        <v>0</v>
      </c>
      <c r="N4124" s="81">
        <f t="shared" si="1161"/>
        <v>0</v>
      </c>
      <c r="O4124" s="81">
        <f t="shared" ca="1" si="1157"/>
        <v>0</v>
      </c>
      <c r="P4124" s="87" t="str">
        <f t="shared" si="1158"/>
        <v>A+J=</v>
      </c>
      <c r="Q4124" s="88">
        <f t="shared" si="1159"/>
        <v>47232</v>
      </c>
    </row>
    <row r="4125" spans="1:17" x14ac:dyDescent="0.2">
      <c r="A4125" s="79">
        <f t="shared" si="1162"/>
        <v>47197</v>
      </c>
      <c r="B4125" s="80" t="str">
        <f t="shared" ca="1" si="1150"/>
        <v>n.d</v>
      </c>
      <c r="C4125" s="81">
        <f t="shared" ca="1" si="1151"/>
        <v>324.73130191000001</v>
      </c>
      <c r="D4125" s="82">
        <f ca="1">IF(A4125&lt;$B$1,VLOOKUP(A4125,[1]DI!$A$4:$B$15000,2,FALSE),0)</f>
        <v>0</v>
      </c>
      <c r="E4125" s="81">
        <f t="shared" ca="1" si="1152"/>
        <v>0</v>
      </c>
      <c r="F4125" s="83">
        <f t="shared" si="1160"/>
        <v>1.2</v>
      </c>
      <c r="G4125" s="84">
        <f t="shared" ca="1" si="1153"/>
        <v>1</v>
      </c>
      <c r="H4125" s="81">
        <f ca="1">TRUNC(PRODUCT(G$10:G4124),15)</f>
        <v>1.40945772534528</v>
      </c>
      <c r="I4125" s="81">
        <f t="shared" ca="1" si="1154"/>
        <v>1.40945772534528</v>
      </c>
      <c r="J4125" s="81">
        <f t="shared" ca="1" si="1155"/>
        <v>1</v>
      </c>
      <c r="K4125" s="81">
        <f t="shared" ca="1" si="1156"/>
        <v>0</v>
      </c>
      <c r="L4125" s="85">
        <f>IF(VLOOKUP(A4125,$U$12:$AD$125,8)=VLOOKUP(A4124,$U$12:$AD$125,8),0,VLOOKUP(A4125,U$12:$AD$125,8))</f>
        <v>0</v>
      </c>
      <c r="M4125" s="86">
        <f>IF(L4125&gt;0,VLOOKUP(L4125,T$12:$AC$125,7),0)</f>
        <v>0</v>
      </c>
      <c r="N4125" s="81">
        <f t="shared" si="1161"/>
        <v>0</v>
      </c>
      <c r="O4125" s="81">
        <f t="shared" ca="1" si="1157"/>
        <v>0</v>
      </c>
      <c r="P4125" s="87" t="str">
        <f t="shared" si="1158"/>
        <v>A+J=</v>
      </c>
      <c r="Q4125" s="88">
        <f t="shared" si="1159"/>
        <v>47232</v>
      </c>
    </row>
    <row r="4126" spans="1:17" x14ac:dyDescent="0.2">
      <c r="A4126" s="79">
        <f t="shared" si="1162"/>
        <v>47198</v>
      </c>
      <c r="B4126" s="80" t="str">
        <f t="shared" ca="1" si="1150"/>
        <v>n.d</v>
      </c>
      <c r="C4126" s="81">
        <f t="shared" ca="1" si="1151"/>
        <v>324.73130191000001</v>
      </c>
      <c r="D4126" s="82">
        <f ca="1">IF(A4126&lt;$B$1,VLOOKUP(A4126,[1]DI!$A$4:$B$15000,2,FALSE),0)</f>
        <v>0</v>
      </c>
      <c r="E4126" s="81">
        <f t="shared" ca="1" si="1152"/>
        <v>0</v>
      </c>
      <c r="F4126" s="83">
        <f t="shared" si="1160"/>
        <v>1.2</v>
      </c>
      <c r="G4126" s="84">
        <f t="shared" ca="1" si="1153"/>
        <v>1</v>
      </c>
      <c r="H4126" s="81">
        <f ca="1">TRUNC(PRODUCT(G$10:G4125),15)</f>
        <v>1.40945772534528</v>
      </c>
      <c r="I4126" s="81">
        <f t="shared" ca="1" si="1154"/>
        <v>1.40945772534528</v>
      </c>
      <c r="J4126" s="81">
        <f t="shared" ca="1" si="1155"/>
        <v>1</v>
      </c>
      <c r="K4126" s="81">
        <f t="shared" ca="1" si="1156"/>
        <v>0</v>
      </c>
      <c r="L4126" s="85">
        <f>IF(VLOOKUP(A4126,$U$12:$AD$125,8)=VLOOKUP(A4125,$U$12:$AD$125,8),0,VLOOKUP(A4126,U$12:$AD$125,8))</f>
        <v>0</v>
      </c>
      <c r="M4126" s="86">
        <f>IF(L4126&gt;0,VLOOKUP(L4126,T$12:$AC$125,7),0)</f>
        <v>0</v>
      </c>
      <c r="N4126" s="81">
        <f t="shared" si="1161"/>
        <v>0</v>
      </c>
      <c r="O4126" s="81">
        <f t="shared" ca="1" si="1157"/>
        <v>0</v>
      </c>
      <c r="P4126" s="87" t="str">
        <f t="shared" si="1158"/>
        <v>A+J=</v>
      </c>
      <c r="Q4126" s="88">
        <f t="shared" si="1159"/>
        <v>47232</v>
      </c>
    </row>
    <row r="4127" spans="1:17" x14ac:dyDescent="0.2">
      <c r="A4127" s="79">
        <f t="shared" si="1162"/>
        <v>47199</v>
      </c>
      <c r="B4127" s="80" t="str">
        <f t="shared" ca="1" si="1150"/>
        <v>n.d</v>
      </c>
      <c r="C4127" s="81">
        <f t="shared" ca="1" si="1151"/>
        <v>324.73130191000001</v>
      </c>
      <c r="D4127" s="82">
        <f ca="1">IF(A4127&lt;$B$1,VLOOKUP(A4127,[1]DI!$A$4:$B$15000,2,FALSE),0)</f>
        <v>0</v>
      </c>
      <c r="E4127" s="81">
        <f t="shared" ca="1" si="1152"/>
        <v>0</v>
      </c>
      <c r="F4127" s="83">
        <f t="shared" si="1160"/>
        <v>1.2</v>
      </c>
      <c r="G4127" s="84">
        <f t="shared" ca="1" si="1153"/>
        <v>1</v>
      </c>
      <c r="H4127" s="81">
        <f ca="1">TRUNC(PRODUCT(G$10:G4126),15)</f>
        <v>1.40945772534528</v>
      </c>
      <c r="I4127" s="81">
        <f t="shared" ca="1" si="1154"/>
        <v>1.40945772534528</v>
      </c>
      <c r="J4127" s="81">
        <f t="shared" ca="1" si="1155"/>
        <v>1</v>
      </c>
      <c r="K4127" s="81">
        <f t="shared" ca="1" si="1156"/>
        <v>0</v>
      </c>
      <c r="L4127" s="85">
        <f>IF(VLOOKUP(A4127,$U$12:$AD$125,8)=VLOOKUP(A4126,$U$12:$AD$125,8),0,VLOOKUP(A4127,U$12:$AD$125,8))</f>
        <v>0</v>
      </c>
      <c r="M4127" s="86">
        <f>IF(L4127&gt;0,VLOOKUP(L4127,T$12:$AC$125,7),0)</f>
        <v>0</v>
      </c>
      <c r="N4127" s="81">
        <f t="shared" si="1161"/>
        <v>0</v>
      </c>
      <c r="O4127" s="81">
        <f t="shared" ca="1" si="1157"/>
        <v>0</v>
      </c>
      <c r="P4127" s="87" t="str">
        <f t="shared" si="1158"/>
        <v>A+J=</v>
      </c>
      <c r="Q4127" s="88">
        <f t="shared" si="1159"/>
        <v>47232</v>
      </c>
    </row>
    <row r="4128" spans="1:17" x14ac:dyDescent="0.2">
      <c r="A4128" s="79">
        <f t="shared" si="1162"/>
        <v>47200</v>
      </c>
      <c r="B4128" s="80" t="str">
        <f t="shared" ca="1" si="1150"/>
        <v>n.d</v>
      </c>
      <c r="C4128" s="81">
        <f t="shared" ca="1" si="1151"/>
        <v>324.73130191000001</v>
      </c>
      <c r="D4128" s="82">
        <f ca="1">IF(A4128&lt;$B$1,VLOOKUP(A4128,[1]DI!$A$4:$B$15000,2,FALSE),0)</f>
        <v>0</v>
      </c>
      <c r="E4128" s="81">
        <f t="shared" ca="1" si="1152"/>
        <v>0</v>
      </c>
      <c r="F4128" s="83">
        <f t="shared" si="1160"/>
        <v>1.2</v>
      </c>
      <c r="G4128" s="84">
        <f t="shared" ca="1" si="1153"/>
        <v>1</v>
      </c>
      <c r="H4128" s="81">
        <f ca="1">TRUNC(PRODUCT(G$10:G4127),15)</f>
        <v>1.40945772534528</v>
      </c>
      <c r="I4128" s="81">
        <f t="shared" ca="1" si="1154"/>
        <v>1.40945772534528</v>
      </c>
      <c r="J4128" s="81">
        <f t="shared" ca="1" si="1155"/>
        <v>1</v>
      </c>
      <c r="K4128" s="81">
        <f t="shared" ca="1" si="1156"/>
        <v>0</v>
      </c>
      <c r="L4128" s="85">
        <f>IF(VLOOKUP(A4128,$U$12:$AD$125,8)=VLOOKUP(A4127,$U$12:$AD$125,8),0,VLOOKUP(A4128,U$12:$AD$125,8))</f>
        <v>0</v>
      </c>
      <c r="M4128" s="86">
        <f>IF(L4128&gt;0,VLOOKUP(L4128,T$12:$AC$125,7),0)</f>
        <v>0</v>
      </c>
      <c r="N4128" s="81">
        <f t="shared" si="1161"/>
        <v>0</v>
      </c>
      <c r="O4128" s="81">
        <f t="shared" ca="1" si="1157"/>
        <v>0</v>
      </c>
      <c r="P4128" s="87" t="str">
        <f t="shared" si="1158"/>
        <v>A+J=</v>
      </c>
      <c r="Q4128" s="88">
        <f t="shared" si="1159"/>
        <v>47232</v>
      </c>
    </row>
    <row r="4129" spans="1:17" x14ac:dyDescent="0.2">
      <c r="A4129" s="79">
        <f t="shared" si="1162"/>
        <v>47201</v>
      </c>
      <c r="B4129" s="80" t="str">
        <f t="shared" ca="1" si="1150"/>
        <v>n.d</v>
      </c>
      <c r="C4129" s="81">
        <f t="shared" ca="1" si="1151"/>
        <v>324.73130191000001</v>
      </c>
      <c r="D4129" s="82">
        <f ca="1">IF(A4129&lt;$B$1,VLOOKUP(A4129,[1]DI!$A$4:$B$15000,2,FALSE),0)</f>
        <v>0</v>
      </c>
      <c r="E4129" s="81">
        <f t="shared" ca="1" si="1152"/>
        <v>0</v>
      </c>
      <c r="F4129" s="83">
        <f t="shared" si="1160"/>
        <v>1.2</v>
      </c>
      <c r="G4129" s="84">
        <f t="shared" ca="1" si="1153"/>
        <v>1</v>
      </c>
      <c r="H4129" s="81">
        <f ca="1">TRUNC(PRODUCT(G$10:G4128),15)</f>
        <v>1.40945772534528</v>
      </c>
      <c r="I4129" s="81">
        <f t="shared" ca="1" si="1154"/>
        <v>1.40945772534528</v>
      </c>
      <c r="J4129" s="81">
        <f t="shared" ca="1" si="1155"/>
        <v>1</v>
      </c>
      <c r="K4129" s="81">
        <f t="shared" ca="1" si="1156"/>
        <v>0</v>
      </c>
      <c r="L4129" s="85">
        <f>IF(VLOOKUP(A4129,$U$12:$AD$125,8)=VLOOKUP(A4128,$U$12:$AD$125,8),0,VLOOKUP(A4129,U$12:$AD$125,8))</f>
        <v>0</v>
      </c>
      <c r="M4129" s="86">
        <f>IF(L4129&gt;0,VLOOKUP(L4129,T$12:$AC$125,7),0)</f>
        <v>0</v>
      </c>
      <c r="N4129" s="81">
        <f t="shared" si="1161"/>
        <v>0</v>
      </c>
      <c r="O4129" s="81">
        <f t="shared" ca="1" si="1157"/>
        <v>0</v>
      </c>
      <c r="P4129" s="87" t="str">
        <f t="shared" si="1158"/>
        <v>A+J=</v>
      </c>
      <c r="Q4129" s="88">
        <f t="shared" si="1159"/>
        <v>47232</v>
      </c>
    </row>
    <row r="4130" spans="1:17" x14ac:dyDescent="0.2">
      <c r="A4130" s="79">
        <f t="shared" si="1162"/>
        <v>47202</v>
      </c>
      <c r="B4130" s="80" t="str">
        <f t="shared" ca="1" si="1150"/>
        <v>n.d</v>
      </c>
      <c r="C4130" s="81">
        <f t="shared" ca="1" si="1151"/>
        <v>324.73130191000001</v>
      </c>
      <c r="D4130" s="82">
        <f ca="1">IF(A4130&lt;$B$1,VLOOKUP(A4130,[1]DI!$A$4:$B$15000,2,FALSE),0)</f>
        <v>0</v>
      </c>
      <c r="E4130" s="81">
        <f t="shared" ca="1" si="1152"/>
        <v>0</v>
      </c>
      <c r="F4130" s="83">
        <f t="shared" si="1160"/>
        <v>1.2</v>
      </c>
      <c r="G4130" s="84">
        <f t="shared" ca="1" si="1153"/>
        <v>1</v>
      </c>
      <c r="H4130" s="81">
        <f ca="1">TRUNC(PRODUCT(G$10:G4129),15)</f>
        <v>1.40945772534528</v>
      </c>
      <c r="I4130" s="81">
        <f t="shared" ca="1" si="1154"/>
        <v>1.40945772534528</v>
      </c>
      <c r="J4130" s="81">
        <f t="shared" ca="1" si="1155"/>
        <v>1</v>
      </c>
      <c r="K4130" s="81">
        <f t="shared" ca="1" si="1156"/>
        <v>0</v>
      </c>
      <c r="L4130" s="85">
        <f>IF(VLOOKUP(A4130,$U$12:$AD$125,8)=VLOOKUP(A4129,$U$12:$AD$125,8),0,VLOOKUP(A4130,U$12:$AD$125,8))</f>
        <v>0</v>
      </c>
      <c r="M4130" s="86">
        <f>IF(L4130&gt;0,VLOOKUP(L4130,T$12:$AC$125,7),0)</f>
        <v>0</v>
      </c>
      <c r="N4130" s="81">
        <f t="shared" si="1161"/>
        <v>0</v>
      </c>
      <c r="O4130" s="81">
        <f t="shared" ca="1" si="1157"/>
        <v>0</v>
      </c>
      <c r="P4130" s="87" t="str">
        <f t="shared" si="1158"/>
        <v>A+J=</v>
      </c>
      <c r="Q4130" s="88">
        <f t="shared" si="1159"/>
        <v>47232</v>
      </c>
    </row>
    <row r="4131" spans="1:17" x14ac:dyDescent="0.2">
      <c r="A4131" s="79">
        <f t="shared" si="1162"/>
        <v>47203</v>
      </c>
      <c r="B4131" s="80" t="str">
        <f t="shared" ca="1" si="1150"/>
        <v>n.d</v>
      </c>
      <c r="C4131" s="81">
        <f t="shared" ca="1" si="1151"/>
        <v>324.73130191000001</v>
      </c>
      <c r="D4131" s="82">
        <f ca="1">IF(A4131&lt;$B$1,VLOOKUP(A4131,[1]DI!$A$4:$B$15000,2,FALSE),0)</f>
        <v>0</v>
      </c>
      <c r="E4131" s="81">
        <f t="shared" ca="1" si="1152"/>
        <v>0</v>
      </c>
      <c r="F4131" s="83">
        <f t="shared" si="1160"/>
        <v>1.2</v>
      </c>
      <c r="G4131" s="84">
        <f t="shared" ca="1" si="1153"/>
        <v>1</v>
      </c>
      <c r="H4131" s="81">
        <f ca="1">TRUNC(PRODUCT(G$10:G4130),15)</f>
        <v>1.40945772534528</v>
      </c>
      <c r="I4131" s="81">
        <f t="shared" ca="1" si="1154"/>
        <v>1.40945772534528</v>
      </c>
      <c r="J4131" s="81">
        <f t="shared" ca="1" si="1155"/>
        <v>1</v>
      </c>
      <c r="K4131" s="81">
        <f t="shared" ca="1" si="1156"/>
        <v>0</v>
      </c>
      <c r="L4131" s="85">
        <f>IF(VLOOKUP(A4131,$U$12:$AD$125,8)=VLOOKUP(A4130,$U$12:$AD$125,8),0,VLOOKUP(A4131,U$12:$AD$125,8))</f>
        <v>0</v>
      </c>
      <c r="M4131" s="86">
        <f>IF(L4131&gt;0,VLOOKUP(L4131,T$12:$AC$125,7),0)</f>
        <v>0</v>
      </c>
      <c r="N4131" s="81">
        <f t="shared" si="1161"/>
        <v>0</v>
      </c>
      <c r="O4131" s="81">
        <f t="shared" ca="1" si="1157"/>
        <v>0</v>
      </c>
      <c r="P4131" s="87" t="str">
        <f t="shared" si="1158"/>
        <v>A+J=</v>
      </c>
      <c r="Q4131" s="88">
        <f t="shared" si="1159"/>
        <v>47232</v>
      </c>
    </row>
    <row r="4132" spans="1:17" x14ac:dyDescent="0.2">
      <c r="A4132" s="79">
        <f t="shared" si="1162"/>
        <v>47204</v>
      </c>
      <c r="B4132" s="80" t="str">
        <f t="shared" ca="1" si="1150"/>
        <v>n.d</v>
      </c>
      <c r="C4132" s="81">
        <f t="shared" ca="1" si="1151"/>
        <v>324.73130191000001</v>
      </c>
      <c r="D4132" s="82">
        <f ca="1">IF(A4132&lt;$B$1,VLOOKUP(A4132,[1]DI!$A$4:$B$15000,2,FALSE),0)</f>
        <v>0</v>
      </c>
      <c r="E4132" s="81">
        <f t="shared" ca="1" si="1152"/>
        <v>0</v>
      </c>
      <c r="F4132" s="83">
        <f t="shared" si="1160"/>
        <v>1.2</v>
      </c>
      <c r="G4132" s="84">
        <f t="shared" ca="1" si="1153"/>
        <v>1</v>
      </c>
      <c r="H4132" s="81">
        <f ca="1">TRUNC(PRODUCT(G$10:G4131),15)</f>
        <v>1.40945772534528</v>
      </c>
      <c r="I4132" s="81">
        <f t="shared" ca="1" si="1154"/>
        <v>1.40945772534528</v>
      </c>
      <c r="J4132" s="81">
        <f t="shared" ca="1" si="1155"/>
        <v>1</v>
      </c>
      <c r="K4132" s="81">
        <f t="shared" ca="1" si="1156"/>
        <v>0</v>
      </c>
      <c r="L4132" s="85">
        <f>IF(VLOOKUP(A4132,$U$12:$AD$125,8)=VLOOKUP(A4131,$U$12:$AD$125,8),0,VLOOKUP(A4132,U$12:$AD$125,8))</f>
        <v>0</v>
      </c>
      <c r="M4132" s="86">
        <f>IF(L4132&gt;0,VLOOKUP(L4132,T$12:$AC$125,7),0)</f>
        <v>0</v>
      </c>
      <c r="N4132" s="81">
        <f t="shared" si="1161"/>
        <v>0</v>
      </c>
      <c r="O4132" s="81">
        <f t="shared" ca="1" si="1157"/>
        <v>0</v>
      </c>
      <c r="P4132" s="87" t="str">
        <f t="shared" si="1158"/>
        <v>A+J=</v>
      </c>
      <c r="Q4132" s="88">
        <f t="shared" si="1159"/>
        <v>47232</v>
      </c>
    </row>
    <row r="4133" spans="1:17" x14ac:dyDescent="0.2">
      <c r="A4133" s="79">
        <f t="shared" si="1162"/>
        <v>47205</v>
      </c>
      <c r="B4133" s="80" t="str">
        <f t="shared" ca="1" si="1150"/>
        <v>n.d</v>
      </c>
      <c r="C4133" s="81">
        <f t="shared" ca="1" si="1151"/>
        <v>324.73130191000001</v>
      </c>
      <c r="D4133" s="82">
        <f ca="1">IF(A4133&lt;$B$1,VLOOKUP(A4133,[1]DI!$A$4:$B$15000,2,FALSE),0)</f>
        <v>0</v>
      </c>
      <c r="E4133" s="81">
        <f t="shared" ca="1" si="1152"/>
        <v>0</v>
      </c>
      <c r="F4133" s="83">
        <f t="shared" si="1160"/>
        <v>1.2</v>
      </c>
      <c r="G4133" s="84">
        <f t="shared" ca="1" si="1153"/>
        <v>1</v>
      </c>
      <c r="H4133" s="81">
        <f ca="1">TRUNC(PRODUCT(G$10:G4132),15)</f>
        <v>1.40945772534528</v>
      </c>
      <c r="I4133" s="81">
        <f t="shared" ca="1" si="1154"/>
        <v>1.40945772534528</v>
      </c>
      <c r="J4133" s="81">
        <f t="shared" ca="1" si="1155"/>
        <v>1</v>
      </c>
      <c r="K4133" s="81">
        <f t="shared" ca="1" si="1156"/>
        <v>0</v>
      </c>
      <c r="L4133" s="85">
        <f>IF(VLOOKUP(A4133,$U$12:$AD$125,8)=VLOOKUP(A4132,$U$12:$AD$125,8),0,VLOOKUP(A4133,U$12:$AD$125,8))</f>
        <v>0</v>
      </c>
      <c r="M4133" s="86">
        <f>IF(L4133&gt;0,VLOOKUP(L4133,T$12:$AC$125,7),0)</f>
        <v>0</v>
      </c>
      <c r="N4133" s="81">
        <f t="shared" si="1161"/>
        <v>0</v>
      </c>
      <c r="O4133" s="81">
        <f t="shared" ca="1" si="1157"/>
        <v>0</v>
      </c>
      <c r="P4133" s="87" t="str">
        <f t="shared" si="1158"/>
        <v>A+J=</v>
      </c>
      <c r="Q4133" s="88">
        <f t="shared" si="1159"/>
        <v>47232</v>
      </c>
    </row>
    <row r="4134" spans="1:17" x14ac:dyDescent="0.2">
      <c r="A4134" s="79">
        <f t="shared" si="1162"/>
        <v>47206</v>
      </c>
      <c r="B4134" s="80" t="str">
        <f t="shared" ca="1" si="1150"/>
        <v>n.d</v>
      </c>
      <c r="C4134" s="81">
        <f t="shared" ca="1" si="1151"/>
        <v>324.73130191000001</v>
      </c>
      <c r="D4134" s="82">
        <f ca="1">IF(A4134&lt;$B$1,VLOOKUP(A4134,[1]DI!$A$4:$B$15000,2,FALSE),0)</f>
        <v>0</v>
      </c>
      <c r="E4134" s="81">
        <f t="shared" ca="1" si="1152"/>
        <v>0</v>
      </c>
      <c r="F4134" s="83">
        <f t="shared" si="1160"/>
        <v>1.2</v>
      </c>
      <c r="G4134" s="84">
        <f t="shared" ca="1" si="1153"/>
        <v>1</v>
      </c>
      <c r="H4134" s="81">
        <f ca="1">TRUNC(PRODUCT(G$10:G4133),15)</f>
        <v>1.40945772534528</v>
      </c>
      <c r="I4134" s="81">
        <f t="shared" ca="1" si="1154"/>
        <v>1.40945772534528</v>
      </c>
      <c r="J4134" s="81">
        <f t="shared" ca="1" si="1155"/>
        <v>1</v>
      </c>
      <c r="K4134" s="81">
        <f t="shared" ca="1" si="1156"/>
        <v>0</v>
      </c>
      <c r="L4134" s="85">
        <f>IF(VLOOKUP(A4134,$U$12:$AD$125,8)=VLOOKUP(A4133,$U$12:$AD$125,8),0,VLOOKUP(A4134,U$12:$AD$125,8))</f>
        <v>0</v>
      </c>
      <c r="M4134" s="86">
        <f>IF(L4134&gt;0,VLOOKUP(L4134,T$12:$AC$125,7),0)</f>
        <v>0</v>
      </c>
      <c r="N4134" s="81">
        <f t="shared" si="1161"/>
        <v>0</v>
      </c>
      <c r="O4134" s="81">
        <f t="shared" ca="1" si="1157"/>
        <v>0</v>
      </c>
      <c r="P4134" s="87" t="str">
        <f t="shared" si="1158"/>
        <v>A+J=</v>
      </c>
      <c r="Q4134" s="88">
        <f t="shared" si="1159"/>
        <v>47232</v>
      </c>
    </row>
    <row r="4135" spans="1:17" x14ac:dyDescent="0.2">
      <c r="A4135" s="79">
        <f t="shared" si="1162"/>
        <v>47207</v>
      </c>
      <c r="B4135" s="80" t="str">
        <f t="shared" ca="1" si="1150"/>
        <v>n.d</v>
      </c>
      <c r="C4135" s="81">
        <f t="shared" ca="1" si="1151"/>
        <v>324.73130191000001</v>
      </c>
      <c r="D4135" s="82">
        <f ca="1">IF(A4135&lt;$B$1,VLOOKUP(A4135,[1]DI!$A$4:$B$15000,2,FALSE),0)</f>
        <v>0</v>
      </c>
      <c r="E4135" s="81">
        <f t="shared" ca="1" si="1152"/>
        <v>0</v>
      </c>
      <c r="F4135" s="83">
        <f t="shared" si="1160"/>
        <v>1.2</v>
      </c>
      <c r="G4135" s="84">
        <f t="shared" ca="1" si="1153"/>
        <v>1</v>
      </c>
      <c r="H4135" s="81">
        <f ca="1">TRUNC(PRODUCT(G$10:G4134),15)</f>
        <v>1.40945772534528</v>
      </c>
      <c r="I4135" s="81">
        <f t="shared" ca="1" si="1154"/>
        <v>1.40945772534528</v>
      </c>
      <c r="J4135" s="81">
        <f t="shared" ca="1" si="1155"/>
        <v>1</v>
      </c>
      <c r="K4135" s="81">
        <f t="shared" ca="1" si="1156"/>
        <v>0</v>
      </c>
      <c r="L4135" s="85">
        <f>IF(VLOOKUP(A4135,$U$12:$AD$125,8)=VLOOKUP(A4134,$U$12:$AD$125,8),0,VLOOKUP(A4135,U$12:$AD$125,8))</f>
        <v>0</v>
      </c>
      <c r="M4135" s="86">
        <f>IF(L4135&gt;0,VLOOKUP(L4135,T$12:$AC$125,7),0)</f>
        <v>0</v>
      </c>
      <c r="N4135" s="81">
        <f t="shared" si="1161"/>
        <v>0</v>
      </c>
      <c r="O4135" s="81">
        <f t="shared" ca="1" si="1157"/>
        <v>0</v>
      </c>
      <c r="P4135" s="87" t="str">
        <f t="shared" si="1158"/>
        <v>A+J=</v>
      </c>
      <c r="Q4135" s="88">
        <f t="shared" si="1159"/>
        <v>47232</v>
      </c>
    </row>
    <row r="4136" spans="1:17" x14ac:dyDescent="0.2">
      <c r="A4136" s="79">
        <f t="shared" si="1162"/>
        <v>47208</v>
      </c>
      <c r="B4136" s="80" t="str">
        <f t="shared" ca="1" si="1150"/>
        <v>n.d</v>
      </c>
      <c r="C4136" s="81">
        <f t="shared" ca="1" si="1151"/>
        <v>324.73130191000001</v>
      </c>
      <c r="D4136" s="82">
        <f ca="1">IF(A4136&lt;$B$1,VLOOKUP(A4136,[1]DI!$A$4:$B$15000,2,FALSE),0)</f>
        <v>0</v>
      </c>
      <c r="E4136" s="81">
        <f t="shared" ca="1" si="1152"/>
        <v>0</v>
      </c>
      <c r="F4136" s="83">
        <f t="shared" si="1160"/>
        <v>1.2</v>
      </c>
      <c r="G4136" s="84">
        <f t="shared" ca="1" si="1153"/>
        <v>1</v>
      </c>
      <c r="H4136" s="81">
        <f ca="1">TRUNC(PRODUCT(G$10:G4135),15)</f>
        <v>1.40945772534528</v>
      </c>
      <c r="I4136" s="81">
        <f t="shared" ca="1" si="1154"/>
        <v>1.40945772534528</v>
      </c>
      <c r="J4136" s="81">
        <f t="shared" ca="1" si="1155"/>
        <v>1</v>
      </c>
      <c r="K4136" s="81">
        <f t="shared" ca="1" si="1156"/>
        <v>0</v>
      </c>
      <c r="L4136" s="85">
        <f>IF(VLOOKUP(A4136,$U$12:$AD$125,8)=VLOOKUP(A4135,$U$12:$AD$125,8),0,VLOOKUP(A4136,U$12:$AD$125,8))</f>
        <v>0</v>
      </c>
      <c r="M4136" s="86">
        <f>IF(L4136&gt;0,VLOOKUP(L4136,T$12:$AC$125,7),0)</f>
        <v>0</v>
      </c>
      <c r="N4136" s="81">
        <f t="shared" si="1161"/>
        <v>0</v>
      </c>
      <c r="O4136" s="81">
        <f t="shared" ca="1" si="1157"/>
        <v>0</v>
      </c>
      <c r="P4136" s="87" t="str">
        <f t="shared" si="1158"/>
        <v>A+J=</v>
      </c>
      <c r="Q4136" s="88">
        <f t="shared" si="1159"/>
        <v>47232</v>
      </c>
    </row>
    <row r="4137" spans="1:17" x14ac:dyDescent="0.2">
      <c r="A4137" s="79">
        <f t="shared" si="1162"/>
        <v>47209</v>
      </c>
      <c r="B4137" s="80" t="str">
        <f t="shared" ca="1" si="1150"/>
        <v>n.d</v>
      </c>
      <c r="C4137" s="81">
        <f t="shared" ca="1" si="1151"/>
        <v>324.73130191000001</v>
      </c>
      <c r="D4137" s="82">
        <f ca="1">IF(A4137&lt;$B$1,VLOOKUP(A4137,[1]DI!$A$4:$B$15000,2,FALSE),0)</f>
        <v>0</v>
      </c>
      <c r="E4137" s="81">
        <f t="shared" ca="1" si="1152"/>
        <v>0</v>
      </c>
      <c r="F4137" s="83">
        <f t="shared" si="1160"/>
        <v>1.2</v>
      </c>
      <c r="G4137" s="84">
        <f t="shared" ca="1" si="1153"/>
        <v>1</v>
      </c>
      <c r="H4137" s="81">
        <f ca="1">TRUNC(PRODUCT(G$10:G4136),15)</f>
        <v>1.40945772534528</v>
      </c>
      <c r="I4137" s="81">
        <f t="shared" ca="1" si="1154"/>
        <v>1.40945772534528</v>
      </c>
      <c r="J4137" s="81">
        <f t="shared" ca="1" si="1155"/>
        <v>1</v>
      </c>
      <c r="K4137" s="81">
        <f t="shared" ca="1" si="1156"/>
        <v>0</v>
      </c>
      <c r="L4137" s="85">
        <f>IF(VLOOKUP(A4137,$U$12:$AD$125,8)=VLOOKUP(A4136,$U$12:$AD$125,8),0,VLOOKUP(A4137,U$12:$AD$125,8))</f>
        <v>0</v>
      </c>
      <c r="M4137" s="86">
        <f>IF(L4137&gt;0,VLOOKUP(L4137,T$12:$AC$125,7),0)</f>
        <v>0</v>
      </c>
      <c r="N4137" s="81">
        <f t="shared" si="1161"/>
        <v>0</v>
      </c>
      <c r="O4137" s="81">
        <f t="shared" ca="1" si="1157"/>
        <v>0</v>
      </c>
      <c r="P4137" s="87" t="str">
        <f t="shared" si="1158"/>
        <v>A+J=</v>
      </c>
      <c r="Q4137" s="88">
        <f t="shared" si="1159"/>
        <v>47232</v>
      </c>
    </row>
    <row r="4138" spans="1:17" x14ac:dyDescent="0.2">
      <c r="A4138" s="79">
        <f t="shared" si="1162"/>
        <v>47210</v>
      </c>
      <c r="B4138" s="80" t="str">
        <f t="shared" ca="1" si="1150"/>
        <v>n.d</v>
      </c>
      <c r="C4138" s="81">
        <f t="shared" ca="1" si="1151"/>
        <v>324.73130191000001</v>
      </c>
      <c r="D4138" s="82">
        <f ca="1">IF(A4138&lt;$B$1,VLOOKUP(A4138,[1]DI!$A$4:$B$15000,2,FALSE),0)</f>
        <v>0</v>
      </c>
      <c r="E4138" s="81">
        <f t="shared" ca="1" si="1152"/>
        <v>0</v>
      </c>
      <c r="F4138" s="83">
        <f t="shared" si="1160"/>
        <v>1.2</v>
      </c>
      <c r="G4138" s="84">
        <f t="shared" ca="1" si="1153"/>
        <v>1</v>
      </c>
      <c r="H4138" s="81">
        <f ca="1">TRUNC(PRODUCT(G$10:G4137),15)</f>
        <v>1.40945772534528</v>
      </c>
      <c r="I4138" s="81">
        <f t="shared" ca="1" si="1154"/>
        <v>1.40945772534528</v>
      </c>
      <c r="J4138" s="81">
        <f t="shared" ca="1" si="1155"/>
        <v>1</v>
      </c>
      <c r="K4138" s="81">
        <f t="shared" ca="1" si="1156"/>
        <v>0</v>
      </c>
      <c r="L4138" s="85">
        <f>IF(VLOOKUP(A4138,$U$12:$AD$125,8)=VLOOKUP(A4137,$U$12:$AD$125,8),0,VLOOKUP(A4138,U$12:$AD$125,8))</f>
        <v>0</v>
      </c>
      <c r="M4138" s="86">
        <f>IF(L4138&gt;0,VLOOKUP(L4138,T$12:$AC$125,7),0)</f>
        <v>0</v>
      </c>
      <c r="N4138" s="81">
        <f t="shared" si="1161"/>
        <v>0</v>
      </c>
      <c r="O4138" s="81">
        <f t="shared" ca="1" si="1157"/>
        <v>0</v>
      </c>
      <c r="P4138" s="87" t="str">
        <f t="shared" si="1158"/>
        <v>A+J=</v>
      </c>
      <c r="Q4138" s="88">
        <f t="shared" si="1159"/>
        <v>47232</v>
      </c>
    </row>
    <row r="4139" spans="1:17" x14ac:dyDescent="0.2">
      <c r="A4139" s="79">
        <f t="shared" si="1162"/>
        <v>47211</v>
      </c>
      <c r="B4139" s="80" t="str">
        <f t="shared" ca="1" si="1150"/>
        <v>n.d</v>
      </c>
      <c r="C4139" s="81">
        <f t="shared" ca="1" si="1151"/>
        <v>324.73130191000001</v>
      </c>
      <c r="D4139" s="82">
        <f ca="1">IF(A4139&lt;$B$1,VLOOKUP(A4139,[1]DI!$A$4:$B$15000,2,FALSE),0)</f>
        <v>0</v>
      </c>
      <c r="E4139" s="81">
        <f t="shared" ca="1" si="1152"/>
        <v>0</v>
      </c>
      <c r="F4139" s="83">
        <f t="shared" si="1160"/>
        <v>1.2</v>
      </c>
      <c r="G4139" s="84">
        <f t="shared" ca="1" si="1153"/>
        <v>1</v>
      </c>
      <c r="H4139" s="81">
        <f ca="1">TRUNC(PRODUCT(G$10:G4138),15)</f>
        <v>1.40945772534528</v>
      </c>
      <c r="I4139" s="81">
        <f t="shared" ca="1" si="1154"/>
        <v>1.40945772534528</v>
      </c>
      <c r="J4139" s="81">
        <f t="shared" ca="1" si="1155"/>
        <v>1</v>
      </c>
      <c r="K4139" s="81">
        <f t="shared" ca="1" si="1156"/>
        <v>0</v>
      </c>
      <c r="L4139" s="85">
        <f>IF(VLOOKUP(A4139,$U$12:$AD$125,8)=VLOOKUP(A4138,$U$12:$AD$125,8),0,VLOOKUP(A4139,U$12:$AD$125,8))</f>
        <v>0</v>
      </c>
      <c r="M4139" s="86">
        <f>IF(L4139&gt;0,VLOOKUP(L4139,T$12:$AC$125,7),0)</f>
        <v>0</v>
      </c>
      <c r="N4139" s="81">
        <f t="shared" si="1161"/>
        <v>0</v>
      </c>
      <c r="O4139" s="81">
        <f t="shared" ca="1" si="1157"/>
        <v>0</v>
      </c>
      <c r="P4139" s="87" t="str">
        <f t="shared" si="1158"/>
        <v>A+J=</v>
      </c>
      <c r="Q4139" s="88">
        <f t="shared" si="1159"/>
        <v>47232</v>
      </c>
    </row>
    <row r="4140" spans="1:17" x14ac:dyDescent="0.2">
      <c r="A4140" s="79">
        <f t="shared" si="1162"/>
        <v>47212</v>
      </c>
      <c r="B4140" s="80" t="str">
        <f t="shared" ca="1" si="1150"/>
        <v>n.d</v>
      </c>
      <c r="C4140" s="81">
        <f t="shared" ca="1" si="1151"/>
        <v>324.73130191000001</v>
      </c>
      <c r="D4140" s="82">
        <f ca="1">IF(A4140&lt;$B$1,VLOOKUP(A4140,[1]DI!$A$4:$B$15000,2,FALSE),0)</f>
        <v>0</v>
      </c>
      <c r="E4140" s="81">
        <f t="shared" ca="1" si="1152"/>
        <v>0</v>
      </c>
      <c r="F4140" s="83">
        <f t="shared" si="1160"/>
        <v>1.2</v>
      </c>
      <c r="G4140" s="84">
        <f t="shared" ca="1" si="1153"/>
        <v>1</v>
      </c>
      <c r="H4140" s="81">
        <f ca="1">TRUNC(PRODUCT(G$10:G4139),15)</f>
        <v>1.40945772534528</v>
      </c>
      <c r="I4140" s="81">
        <f t="shared" ca="1" si="1154"/>
        <v>1.40945772534528</v>
      </c>
      <c r="J4140" s="81">
        <f t="shared" ca="1" si="1155"/>
        <v>1</v>
      </c>
      <c r="K4140" s="81">
        <f t="shared" ca="1" si="1156"/>
        <v>0</v>
      </c>
      <c r="L4140" s="85">
        <f>IF(VLOOKUP(A4140,$U$12:$AD$125,8)=VLOOKUP(A4139,$U$12:$AD$125,8),0,VLOOKUP(A4140,U$12:$AD$125,8))</f>
        <v>0</v>
      </c>
      <c r="M4140" s="86">
        <f>IF(L4140&gt;0,VLOOKUP(L4140,T$12:$AC$125,7),0)</f>
        <v>0</v>
      </c>
      <c r="N4140" s="81">
        <f t="shared" si="1161"/>
        <v>0</v>
      </c>
      <c r="O4140" s="81">
        <f t="shared" ca="1" si="1157"/>
        <v>0</v>
      </c>
      <c r="P4140" s="87" t="str">
        <f t="shared" si="1158"/>
        <v>A+J=</v>
      </c>
      <c r="Q4140" s="88">
        <f t="shared" si="1159"/>
        <v>47232</v>
      </c>
    </row>
    <row r="4141" spans="1:17" x14ac:dyDescent="0.2">
      <c r="A4141" s="79">
        <f t="shared" si="1162"/>
        <v>47213</v>
      </c>
      <c r="B4141" s="80" t="str">
        <f t="shared" ca="1" si="1150"/>
        <v>n.d</v>
      </c>
      <c r="C4141" s="81">
        <f t="shared" ca="1" si="1151"/>
        <v>324.73130191000001</v>
      </c>
      <c r="D4141" s="82">
        <f ca="1">IF(A4141&lt;$B$1,VLOOKUP(A4141,[1]DI!$A$4:$B$15000,2,FALSE),0)</f>
        <v>0</v>
      </c>
      <c r="E4141" s="81">
        <f t="shared" ca="1" si="1152"/>
        <v>0</v>
      </c>
      <c r="F4141" s="83">
        <f t="shared" si="1160"/>
        <v>1.2</v>
      </c>
      <c r="G4141" s="84">
        <f t="shared" ca="1" si="1153"/>
        <v>1</v>
      </c>
      <c r="H4141" s="81">
        <f ca="1">TRUNC(PRODUCT(G$10:G4140),15)</f>
        <v>1.40945772534528</v>
      </c>
      <c r="I4141" s="81">
        <f t="shared" ca="1" si="1154"/>
        <v>1.40945772534528</v>
      </c>
      <c r="J4141" s="81">
        <f t="shared" ca="1" si="1155"/>
        <v>1</v>
      </c>
      <c r="K4141" s="81">
        <f t="shared" ca="1" si="1156"/>
        <v>0</v>
      </c>
      <c r="L4141" s="85">
        <f>IF(VLOOKUP(A4141,$U$12:$AD$125,8)=VLOOKUP(A4140,$U$12:$AD$125,8),0,VLOOKUP(A4141,U$12:$AD$125,8))</f>
        <v>0</v>
      </c>
      <c r="M4141" s="86">
        <f>IF(L4141&gt;0,VLOOKUP(L4141,T$12:$AC$125,7),0)</f>
        <v>0</v>
      </c>
      <c r="N4141" s="81">
        <f t="shared" si="1161"/>
        <v>0</v>
      </c>
      <c r="O4141" s="81">
        <f t="shared" ca="1" si="1157"/>
        <v>0</v>
      </c>
      <c r="P4141" s="87" t="str">
        <f t="shared" si="1158"/>
        <v>A+J=</v>
      </c>
      <c r="Q4141" s="88">
        <f t="shared" si="1159"/>
        <v>47232</v>
      </c>
    </row>
    <row r="4142" spans="1:17" x14ac:dyDescent="0.2">
      <c r="A4142" s="79">
        <f t="shared" si="1162"/>
        <v>47214</v>
      </c>
      <c r="B4142" s="80" t="str">
        <f t="shared" ca="1" si="1150"/>
        <v>n.d</v>
      </c>
      <c r="C4142" s="81">
        <f t="shared" ca="1" si="1151"/>
        <v>324.73130191000001</v>
      </c>
      <c r="D4142" s="82">
        <f ca="1">IF(A4142&lt;$B$1,VLOOKUP(A4142,[1]DI!$A$4:$B$15000,2,FALSE),0)</f>
        <v>0</v>
      </c>
      <c r="E4142" s="81">
        <f t="shared" ca="1" si="1152"/>
        <v>0</v>
      </c>
      <c r="F4142" s="83">
        <f t="shared" si="1160"/>
        <v>1.2</v>
      </c>
      <c r="G4142" s="84">
        <f t="shared" ca="1" si="1153"/>
        <v>1</v>
      </c>
      <c r="H4142" s="81">
        <f ca="1">TRUNC(PRODUCT(G$10:G4141),15)</f>
        <v>1.40945772534528</v>
      </c>
      <c r="I4142" s="81">
        <f t="shared" ca="1" si="1154"/>
        <v>1.40945772534528</v>
      </c>
      <c r="J4142" s="81">
        <f t="shared" ca="1" si="1155"/>
        <v>1</v>
      </c>
      <c r="K4142" s="81">
        <f t="shared" ca="1" si="1156"/>
        <v>0</v>
      </c>
      <c r="L4142" s="85">
        <f>IF(VLOOKUP(A4142,$U$12:$AD$125,8)=VLOOKUP(A4141,$U$12:$AD$125,8),0,VLOOKUP(A4142,U$12:$AD$125,8))</f>
        <v>0</v>
      </c>
      <c r="M4142" s="86">
        <f>IF(L4142&gt;0,VLOOKUP(L4142,T$12:$AC$125,7),0)</f>
        <v>0</v>
      </c>
      <c r="N4142" s="81">
        <f t="shared" si="1161"/>
        <v>0</v>
      </c>
      <c r="O4142" s="81">
        <f t="shared" ca="1" si="1157"/>
        <v>0</v>
      </c>
      <c r="P4142" s="87" t="str">
        <f t="shared" si="1158"/>
        <v>A+J=</v>
      </c>
      <c r="Q4142" s="88">
        <f t="shared" si="1159"/>
        <v>47232</v>
      </c>
    </row>
    <row r="4143" spans="1:17" x14ac:dyDescent="0.2">
      <c r="A4143" s="79">
        <f t="shared" si="1162"/>
        <v>47215</v>
      </c>
      <c r="B4143" s="80" t="str">
        <f t="shared" ca="1" si="1150"/>
        <v>n.d</v>
      </c>
      <c r="C4143" s="81">
        <f t="shared" ca="1" si="1151"/>
        <v>324.73130191000001</v>
      </c>
      <c r="D4143" s="82">
        <f ca="1">IF(A4143&lt;$B$1,VLOOKUP(A4143,[1]DI!$A$4:$B$15000,2,FALSE),0)</f>
        <v>0</v>
      </c>
      <c r="E4143" s="81">
        <f t="shared" ca="1" si="1152"/>
        <v>0</v>
      </c>
      <c r="F4143" s="83">
        <f t="shared" si="1160"/>
        <v>1.2</v>
      </c>
      <c r="G4143" s="84">
        <f t="shared" ca="1" si="1153"/>
        <v>1</v>
      </c>
      <c r="H4143" s="81">
        <f ca="1">TRUNC(PRODUCT(G$10:G4142),15)</f>
        <v>1.40945772534528</v>
      </c>
      <c r="I4143" s="81">
        <f t="shared" ca="1" si="1154"/>
        <v>1.40945772534528</v>
      </c>
      <c r="J4143" s="81">
        <f t="shared" ca="1" si="1155"/>
        <v>1</v>
      </c>
      <c r="K4143" s="81">
        <f t="shared" ca="1" si="1156"/>
        <v>0</v>
      </c>
      <c r="L4143" s="85">
        <f>IF(VLOOKUP(A4143,$U$12:$AD$125,8)=VLOOKUP(A4142,$U$12:$AD$125,8),0,VLOOKUP(A4143,U$12:$AD$125,8))</f>
        <v>0</v>
      </c>
      <c r="M4143" s="86">
        <f>IF(L4143&gt;0,VLOOKUP(L4143,T$12:$AC$125,7),0)</f>
        <v>0</v>
      </c>
      <c r="N4143" s="81">
        <f t="shared" si="1161"/>
        <v>0</v>
      </c>
      <c r="O4143" s="81">
        <f t="shared" ca="1" si="1157"/>
        <v>0</v>
      </c>
      <c r="P4143" s="87" t="str">
        <f t="shared" si="1158"/>
        <v>A+J=</v>
      </c>
      <c r="Q4143" s="88">
        <f t="shared" si="1159"/>
        <v>47232</v>
      </c>
    </row>
    <row r="4144" spans="1:17" x14ac:dyDescent="0.2">
      <c r="A4144" s="79">
        <f t="shared" si="1162"/>
        <v>47216</v>
      </c>
      <c r="B4144" s="80" t="str">
        <f t="shared" ca="1" si="1150"/>
        <v>n.d</v>
      </c>
      <c r="C4144" s="81">
        <f t="shared" ca="1" si="1151"/>
        <v>324.73130191000001</v>
      </c>
      <c r="D4144" s="82">
        <f ca="1">IF(A4144&lt;$B$1,VLOOKUP(A4144,[1]DI!$A$4:$B$15000,2,FALSE),0)</f>
        <v>0</v>
      </c>
      <c r="E4144" s="81">
        <f t="shared" ca="1" si="1152"/>
        <v>0</v>
      </c>
      <c r="F4144" s="83">
        <f t="shared" si="1160"/>
        <v>1.2</v>
      </c>
      <c r="G4144" s="84">
        <f t="shared" ca="1" si="1153"/>
        <v>1</v>
      </c>
      <c r="H4144" s="81">
        <f ca="1">TRUNC(PRODUCT(G$10:G4143),15)</f>
        <v>1.40945772534528</v>
      </c>
      <c r="I4144" s="81">
        <f t="shared" ca="1" si="1154"/>
        <v>1.40945772534528</v>
      </c>
      <c r="J4144" s="81">
        <f t="shared" ca="1" si="1155"/>
        <v>1</v>
      </c>
      <c r="K4144" s="81">
        <f t="shared" ca="1" si="1156"/>
        <v>0</v>
      </c>
      <c r="L4144" s="85">
        <f>IF(VLOOKUP(A4144,$U$12:$AD$125,8)=VLOOKUP(A4143,$U$12:$AD$125,8),0,VLOOKUP(A4144,U$12:$AD$125,8))</f>
        <v>0</v>
      </c>
      <c r="M4144" s="86">
        <f>IF(L4144&gt;0,VLOOKUP(L4144,T$12:$AC$125,7),0)</f>
        <v>0</v>
      </c>
      <c r="N4144" s="81">
        <f t="shared" si="1161"/>
        <v>0</v>
      </c>
      <c r="O4144" s="81">
        <f t="shared" ca="1" si="1157"/>
        <v>0</v>
      </c>
      <c r="P4144" s="87" t="str">
        <f t="shared" si="1158"/>
        <v>A+J=</v>
      </c>
      <c r="Q4144" s="88">
        <f t="shared" si="1159"/>
        <v>47232</v>
      </c>
    </row>
    <row r="4145" spans="1:17" x14ac:dyDescent="0.2">
      <c r="A4145" s="79">
        <f t="shared" si="1162"/>
        <v>47217</v>
      </c>
      <c r="B4145" s="80" t="str">
        <f t="shared" ca="1" si="1150"/>
        <v>n.d</v>
      </c>
      <c r="C4145" s="81">
        <f t="shared" ca="1" si="1151"/>
        <v>324.73130191000001</v>
      </c>
      <c r="D4145" s="82">
        <f ca="1">IF(A4145&lt;$B$1,VLOOKUP(A4145,[1]DI!$A$4:$B$15000,2,FALSE),0)</f>
        <v>0</v>
      </c>
      <c r="E4145" s="81">
        <f t="shared" ca="1" si="1152"/>
        <v>0</v>
      </c>
      <c r="F4145" s="83">
        <f t="shared" si="1160"/>
        <v>1.2</v>
      </c>
      <c r="G4145" s="84">
        <f t="shared" ca="1" si="1153"/>
        <v>1</v>
      </c>
      <c r="H4145" s="81">
        <f ca="1">TRUNC(PRODUCT(G$10:G4144),15)</f>
        <v>1.40945772534528</v>
      </c>
      <c r="I4145" s="81">
        <f t="shared" ca="1" si="1154"/>
        <v>1.40945772534528</v>
      </c>
      <c r="J4145" s="81">
        <f t="shared" ca="1" si="1155"/>
        <v>1</v>
      </c>
      <c r="K4145" s="81">
        <f t="shared" ca="1" si="1156"/>
        <v>0</v>
      </c>
      <c r="L4145" s="85">
        <f>IF(VLOOKUP(A4145,$U$12:$AD$125,8)=VLOOKUP(A4144,$U$12:$AD$125,8),0,VLOOKUP(A4145,U$12:$AD$125,8))</f>
        <v>0</v>
      </c>
      <c r="M4145" s="86">
        <f>IF(L4145&gt;0,VLOOKUP(L4145,T$12:$AC$125,7),0)</f>
        <v>0</v>
      </c>
      <c r="N4145" s="81">
        <f t="shared" si="1161"/>
        <v>0</v>
      </c>
      <c r="O4145" s="81">
        <f t="shared" ca="1" si="1157"/>
        <v>0</v>
      </c>
      <c r="P4145" s="87" t="str">
        <f t="shared" si="1158"/>
        <v>A+J=</v>
      </c>
      <c r="Q4145" s="88">
        <f t="shared" si="1159"/>
        <v>47232</v>
      </c>
    </row>
    <row r="4146" spans="1:17" x14ac:dyDescent="0.2">
      <c r="A4146" s="79">
        <f t="shared" si="1162"/>
        <v>47218</v>
      </c>
      <c r="B4146" s="80" t="str">
        <f t="shared" ca="1" si="1150"/>
        <v>n.d</v>
      </c>
      <c r="C4146" s="81">
        <f t="shared" ca="1" si="1151"/>
        <v>324.73130191000001</v>
      </c>
      <c r="D4146" s="82">
        <f ca="1">IF(A4146&lt;$B$1,VLOOKUP(A4146,[1]DI!$A$4:$B$15000,2,FALSE),0)</f>
        <v>0</v>
      </c>
      <c r="E4146" s="81">
        <f t="shared" ca="1" si="1152"/>
        <v>0</v>
      </c>
      <c r="F4146" s="83">
        <f t="shared" si="1160"/>
        <v>1.2</v>
      </c>
      <c r="G4146" s="84">
        <f t="shared" ca="1" si="1153"/>
        <v>1</v>
      </c>
      <c r="H4146" s="81">
        <f ca="1">TRUNC(PRODUCT(G$10:G4145),15)</f>
        <v>1.40945772534528</v>
      </c>
      <c r="I4146" s="81">
        <f t="shared" ca="1" si="1154"/>
        <v>1.40945772534528</v>
      </c>
      <c r="J4146" s="81">
        <f t="shared" ca="1" si="1155"/>
        <v>1</v>
      </c>
      <c r="K4146" s="81">
        <f t="shared" ca="1" si="1156"/>
        <v>0</v>
      </c>
      <c r="L4146" s="85">
        <f>IF(VLOOKUP(A4146,$U$12:$AD$125,8)=VLOOKUP(A4145,$U$12:$AD$125,8),0,VLOOKUP(A4146,U$12:$AD$125,8))</f>
        <v>0</v>
      </c>
      <c r="M4146" s="86">
        <f>IF(L4146&gt;0,VLOOKUP(L4146,T$12:$AC$125,7),0)</f>
        <v>0</v>
      </c>
      <c r="N4146" s="81">
        <f t="shared" si="1161"/>
        <v>0</v>
      </c>
      <c r="O4146" s="81">
        <f t="shared" ca="1" si="1157"/>
        <v>0</v>
      </c>
      <c r="P4146" s="87" t="str">
        <f t="shared" si="1158"/>
        <v>A+J=</v>
      </c>
      <c r="Q4146" s="88">
        <f t="shared" si="1159"/>
        <v>47232</v>
      </c>
    </row>
    <row r="4147" spans="1:17" x14ac:dyDescent="0.2">
      <c r="A4147" s="79">
        <f t="shared" si="1162"/>
        <v>47219</v>
      </c>
      <c r="B4147" s="80" t="str">
        <f t="shared" ca="1" si="1150"/>
        <v>n.d</v>
      </c>
      <c r="C4147" s="81">
        <f t="shared" ca="1" si="1151"/>
        <v>324.73130191000001</v>
      </c>
      <c r="D4147" s="82">
        <f ca="1">IF(A4147&lt;$B$1,VLOOKUP(A4147,[1]DI!$A$4:$B$15000,2,FALSE),0)</f>
        <v>0</v>
      </c>
      <c r="E4147" s="81">
        <f t="shared" ca="1" si="1152"/>
        <v>0</v>
      </c>
      <c r="F4147" s="83">
        <f t="shared" si="1160"/>
        <v>1.2</v>
      </c>
      <c r="G4147" s="84">
        <f t="shared" ca="1" si="1153"/>
        <v>1</v>
      </c>
      <c r="H4147" s="81">
        <f ca="1">TRUNC(PRODUCT(G$10:G4146),15)</f>
        <v>1.40945772534528</v>
      </c>
      <c r="I4147" s="81">
        <f t="shared" ca="1" si="1154"/>
        <v>1.40945772534528</v>
      </c>
      <c r="J4147" s="81">
        <f t="shared" ca="1" si="1155"/>
        <v>1</v>
      </c>
      <c r="K4147" s="81">
        <f t="shared" ca="1" si="1156"/>
        <v>0</v>
      </c>
      <c r="L4147" s="85">
        <f>IF(VLOOKUP(A4147,$U$12:$AD$125,8)=VLOOKUP(A4146,$U$12:$AD$125,8),0,VLOOKUP(A4147,U$12:$AD$125,8))</f>
        <v>0</v>
      </c>
      <c r="M4147" s="86">
        <f>IF(L4147&gt;0,VLOOKUP(L4147,T$12:$AC$125,7),0)</f>
        <v>0</v>
      </c>
      <c r="N4147" s="81">
        <f t="shared" si="1161"/>
        <v>0</v>
      </c>
      <c r="O4147" s="81">
        <f t="shared" ca="1" si="1157"/>
        <v>0</v>
      </c>
      <c r="P4147" s="87" t="str">
        <f t="shared" si="1158"/>
        <v>A+J=</v>
      </c>
      <c r="Q4147" s="88">
        <f t="shared" si="1159"/>
        <v>47232</v>
      </c>
    </row>
    <row r="4148" spans="1:17" x14ac:dyDescent="0.2">
      <c r="A4148" s="79">
        <f t="shared" si="1162"/>
        <v>47220</v>
      </c>
      <c r="B4148" s="80" t="str">
        <f t="shared" ca="1" si="1150"/>
        <v>n.d</v>
      </c>
      <c r="C4148" s="81">
        <f t="shared" ca="1" si="1151"/>
        <v>324.73130191000001</v>
      </c>
      <c r="D4148" s="82">
        <f ca="1">IF(A4148&lt;$B$1,VLOOKUP(A4148,[1]DI!$A$4:$B$15000,2,FALSE),0)</f>
        <v>0</v>
      </c>
      <c r="E4148" s="81">
        <f t="shared" ca="1" si="1152"/>
        <v>0</v>
      </c>
      <c r="F4148" s="83">
        <f t="shared" si="1160"/>
        <v>1.2</v>
      </c>
      <c r="G4148" s="84">
        <f t="shared" ca="1" si="1153"/>
        <v>1</v>
      </c>
      <c r="H4148" s="81">
        <f ca="1">TRUNC(PRODUCT(G$10:G4147),15)</f>
        <v>1.40945772534528</v>
      </c>
      <c r="I4148" s="81">
        <f t="shared" ca="1" si="1154"/>
        <v>1.40945772534528</v>
      </c>
      <c r="J4148" s="81">
        <f t="shared" ca="1" si="1155"/>
        <v>1</v>
      </c>
      <c r="K4148" s="81">
        <f t="shared" ca="1" si="1156"/>
        <v>0</v>
      </c>
      <c r="L4148" s="85">
        <f>IF(VLOOKUP(A4148,$U$12:$AD$125,8)=VLOOKUP(A4147,$U$12:$AD$125,8),0,VLOOKUP(A4148,U$12:$AD$125,8))</f>
        <v>0</v>
      </c>
      <c r="M4148" s="86">
        <f>IF(L4148&gt;0,VLOOKUP(L4148,T$12:$AC$125,7),0)</f>
        <v>0</v>
      </c>
      <c r="N4148" s="81">
        <f t="shared" si="1161"/>
        <v>0</v>
      </c>
      <c r="O4148" s="81">
        <f t="shared" ca="1" si="1157"/>
        <v>0</v>
      </c>
      <c r="P4148" s="87" t="str">
        <f t="shared" si="1158"/>
        <v>A+J=</v>
      </c>
      <c r="Q4148" s="88">
        <f t="shared" si="1159"/>
        <v>47232</v>
      </c>
    </row>
    <row r="4149" spans="1:17" x14ac:dyDescent="0.2">
      <c r="A4149" s="79">
        <f t="shared" si="1162"/>
        <v>47221</v>
      </c>
      <c r="B4149" s="80" t="str">
        <f t="shared" ca="1" si="1150"/>
        <v>n.d</v>
      </c>
      <c r="C4149" s="81">
        <f t="shared" ca="1" si="1151"/>
        <v>324.73130191000001</v>
      </c>
      <c r="D4149" s="82">
        <f ca="1">IF(A4149&lt;$B$1,VLOOKUP(A4149,[1]DI!$A$4:$B$15000,2,FALSE),0)</f>
        <v>0</v>
      </c>
      <c r="E4149" s="81">
        <f t="shared" ca="1" si="1152"/>
        <v>0</v>
      </c>
      <c r="F4149" s="83">
        <f t="shared" si="1160"/>
        <v>1.2</v>
      </c>
      <c r="G4149" s="84">
        <f t="shared" ca="1" si="1153"/>
        <v>1</v>
      </c>
      <c r="H4149" s="81">
        <f ca="1">TRUNC(PRODUCT(G$10:G4148),15)</f>
        <v>1.40945772534528</v>
      </c>
      <c r="I4149" s="81">
        <f t="shared" ca="1" si="1154"/>
        <v>1.40945772534528</v>
      </c>
      <c r="J4149" s="81">
        <f t="shared" ca="1" si="1155"/>
        <v>1</v>
      </c>
      <c r="K4149" s="81">
        <f t="shared" ca="1" si="1156"/>
        <v>0</v>
      </c>
      <c r="L4149" s="85">
        <f>IF(VLOOKUP(A4149,$U$12:$AD$125,8)=VLOOKUP(A4148,$U$12:$AD$125,8),0,VLOOKUP(A4149,U$12:$AD$125,8))</f>
        <v>0</v>
      </c>
      <c r="M4149" s="86">
        <f>IF(L4149&gt;0,VLOOKUP(L4149,T$12:$AC$125,7),0)</f>
        <v>0</v>
      </c>
      <c r="N4149" s="81">
        <f t="shared" si="1161"/>
        <v>0</v>
      </c>
      <c r="O4149" s="81">
        <f t="shared" ca="1" si="1157"/>
        <v>0</v>
      </c>
      <c r="P4149" s="87" t="str">
        <f t="shared" si="1158"/>
        <v>A+J=</v>
      </c>
      <c r="Q4149" s="88">
        <f t="shared" si="1159"/>
        <v>47232</v>
      </c>
    </row>
    <row r="4150" spans="1:17" x14ac:dyDescent="0.2">
      <c r="A4150" s="79">
        <f t="shared" si="1162"/>
        <v>47222</v>
      </c>
      <c r="B4150" s="80" t="str">
        <f t="shared" ca="1" si="1150"/>
        <v>n.d</v>
      </c>
      <c r="C4150" s="81">
        <f t="shared" ca="1" si="1151"/>
        <v>324.73130191000001</v>
      </c>
      <c r="D4150" s="82">
        <f ca="1">IF(A4150&lt;$B$1,VLOOKUP(A4150,[1]DI!$A$4:$B$15000,2,FALSE),0)</f>
        <v>0</v>
      </c>
      <c r="E4150" s="81">
        <f t="shared" ca="1" si="1152"/>
        <v>0</v>
      </c>
      <c r="F4150" s="83">
        <f t="shared" si="1160"/>
        <v>1.2</v>
      </c>
      <c r="G4150" s="84">
        <f t="shared" ca="1" si="1153"/>
        <v>1</v>
      </c>
      <c r="H4150" s="81">
        <f ca="1">TRUNC(PRODUCT(G$10:G4149),15)</f>
        <v>1.40945772534528</v>
      </c>
      <c r="I4150" s="81">
        <f t="shared" ca="1" si="1154"/>
        <v>1.40945772534528</v>
      </c>
      <c r="J4150" s="81">
        <f t="shared" ca="1" si="1155"/>
        <v>1</v>
      </c>
      <c r="K4150" s="81">
        <f t="shared" ca="1" si="1156"/>
        <v>0</v>
      </c>
      <c r="L4150" s="85">
        <f>IF(VLOOKUP(A4150,$U$12:$AD$125,8)=VLOOKUP(A4149,$U$12:$AD$125,8),0,VLOOKUP(A4150,U$12:$AD$125,8))</f>
        <v>0</v>
      </c>
      <c r="M4150" s="86">
        <f>IF(L4150&gt;0,VLOOKUP(L4150,T$12:$AC$125,7),0)</f>
        <v>0</v>
      </c>
      <c r="N4150" s="81">
        <f t="shared" si="1161"/>
        <v>0</v>
      </c>
      <c r="O4150" s="81">
        <f t="shared" ca="1" si="1157"/>
        <v>0</v>
      </c>
      <c r="P4150" s="87" t="str">
        <f t="shared" si="1158"/>
        <v>A+J=</v>
      </c>
      <c r="Q4150" s="88">
        <f t="shared" si="1159"/>
        <v>47232</v>
      </c>
    </row>
    <row r="4151" spans="1:17" x14ac:dyDescent="0.2">
      <c r="A4151" s="79">
        <f t="shared" si="1162"/>
        <v>47223</v>
      </c>
      <c r="B4151" s="80" t="str">
        <f t="shared" ca="1" si="1150"/>
        <v>n.d</v>
      </c>
      <c r="C4151" s="81">
        <f t="shared" ca="1" si="1151"/>
        <v>324.73130191000001</v>
      </c>
      <c r="D4151" s="82">
        <f ca="1">IF(A4151&lt;$B$1,VLOOKUP(A4151,[1]DI!$A$4:$B$15000,2,FALSE),0)</f>
        <v>0</v>
      </c>
      <c r="E4151" s="81">
        <f t="shared" ca="1" si="1152"/>
        <v>0</v>
      </c>
      <c r="F4151" s="83">
        <f t="shared" si="1160"/>
        <v>1.2</v>
      </c>
      <c r="G4151" s="84">
        <f t="shared" ca="1" si="1153"/>
        <v>1</v>
      </c>
      <c r="H4151" s="81">
        <f ca="1">TRUNC(PRODUCT(G$10:G4150),15)</f>
        <v>1.40945772534528</v>
      </c>
      <c r="I4151" s="81">
        <f t="shared" ca="1" si="1154"/>
        <v>1.40945772534528</v>
      </c>
      <c r="J4151" s="81">
        <f t="shared" ca="1" si="1155"/>
        <v>1</v>
      </c>
      <c r="K4151" s="81">
        <f t="shared" ca="1" si="1156"/>
        <v>0</v>
      </c>
      <c r="L4151" s="85">
        <f>IF(VLOOKUP(A4151,$U$12:$AD$125,8)=VLOOKUP(A4150,$U$12:$AD$125,8),0,VLOOKUP(A4151,U$12:$AD$125,8))</f>
        <v>0</v>
      </c>
      <c r="M4151" s="86">
        <f>IF(L4151&gt;0,VLOOKUP(L4151,T$12:$AC$125,7),0)</f>
        <v>0</v>
      </c>
      <c r="N4151" s="81">
        <f t="shared" si="1161"/>
        <v>0</v>
      </c>
      <c r="O4151" s="81">
        <f t="shared" ca="1" si="1157"/>
        <v>0</v>
      </c>
      <c r="P4151" s="87" t="str">
        <f t="shared" si="1158"/>
        <v>A+J=</v>
      </c>
      <c r="Q4151" s="88">
        <f t="shared" si="1159"/>
        <v>47232</v>
      </c>
    </row>
    <row r="4152" spans="1:17" x14ac:dyDescent="0.2">
      <c r="A4152" s="79">
        <f t="shared" si="1162"/>
        <v>47224</v>
      </c>
      <c r="B4152" s="80" t="str">
        <f t="shared" ca="1" si="1150"/>
        <v>n.d</v>
      </c>
      <c r="C4152" s="81">
        <f t="shared" ca="1" si="1151"/>
        <v>324.73130191000001</v>
      </c>
      <c r="D4152" s="82">
        <f ca="1">IF(A4152&lt;$B$1,VLOOKUP(A4152,[1]DI!$A$4:$B$15000,2,FALSE),0)</f>
        <v>0</v>
      </c>
      <c r="E4152" s="81">
        <f t="shared" ca="1" si="1152"/>
        <v>0</v>
      </c>
      <c r="F4152" s="83">
        <f t="shared" si="1160"/>
        <v>1.2</v>
      </c>
      <c r="G4152" s="84">
        <f t="shared" ca="1" si="1153"/>
        <v>1</v>
      </c>
      <c r="H4152" s="81">
        <f ca="1">TRUNC(PRODUCT(G$10:G4151),15)</f>
        <v>1.40945772534528</v>
      </c>
      <c r="I4152" s="81">
        <f t="shared" ca="1" si="1154"/>
        <v>1.40945772534528</v>
      </c>
      <c r="J4152" s="81">
        <f t="shared" ca="1" si="1155"/>
        <v>1</v>
      </c>
      <c r="K4152" s="81">
        <f t="shared" ca="1" si="1156"/>
        <v>0</v>
      </c>
      <c r="L4152" s="85">
        <f>IF(VLOOKUP(A4152,$U$12:$AD$125,8)=VLOOKUP(A4151,$U$12:$AD$125,8),0,VLOOKUP(A4152,U$12:$AD$125,8))</f>
        <v>0</v>
      </c>
      <c r="M4152" s="86">
        <f>IF(L4152&gt;0,VLOOKUP(L4152,T$12:$AC$125,7),0)</f>
        <v>0</v>
      </c>
      <c r="N4152" s="81">
        <f t="shared" si="1161"/>
        <v>0</v>
      </c>
      <c r="O4152" s="81">
        <f t="shared" ca="1" si="1157"/>
        <v>0</v>
      </c>
      <c r="P4152" s="87" t="str">
        <f t="shared" si="1158"/>
        <v>A+J=</v>
      </c>
      <c r="Q4152" s="88">
        <f t="shared" si="1159"/>
        <v>47232</v>
      </c>
    </row>
    <row r="4153" spans="1:17" x14ac:dyDescent="0.2">
      <c r="A4153" s="79">
        <f t="shared" si="1162"/>
        <v>47225</v>
      </c>
      <c r="B4153" s="80" t="str">
        <f t="shared" ca="1" si="1150"/>
        <v>n.d</v>
      </c>
      <c r="C4153" s="81">
        <f t="shared" ca="1" si="1151"/>
        <v>324.73130191000001</v>
      </c>
      <c r="D4153" s="82">
        <f ca="1">IF(A4153&lt;$B$1,VLOOKUP(A4153,[1]DI!$A$4:$B$15000,2,FALSE),0)</f>
        <v>0</v>
      </c>
      <c r="E4153" s="81">
        <f t="shared" ca="1" si="1152"/>
        <v>0</v>
      </c>
      <c r="F4153" s="83">
        <f t="shared" si="1160"/>
        <v>1.2</v>
      </c>
      <c r="G4153" s="84">
        <f t="shared" ca="1" si="1153"/>
        <v>1</v>
      </c>
      <c r="H4153" s="81">
        <f ca="1">TRUNC(PRODUCT(G$10:G4152),15)</f>
        <v>1.40945772534528</v>
      </c>
      <c r="I4153" s="81">
        <f t="shared" ca="1" si="1154"/>
        <v>1.40945772534528</v>
      </c>
      <c r="J4153" s="81">
        <f t="shared" ca="1" si="1155"/>
        <v>1</v>
      </c>
      <c r="K4153" s="81">
        <f t="shared" ca="1" si="1156"/>
        <v>0</v>
      </c>
      <c r="L4153" s="85">
        <f>IF(VLOOKUP(A4153,$U$12:$AD$125,8)=VLOOKUP(A4152,$U$12:$AD$125,8),0,VLOOKUP(A4153,U$12:$AD$125,8))</f>
        <v>0</v>
      </c>
      <c r="M4153" s="86">
        <f>IF(L4153&gt;0,VLOOKUP(L4153,T$12:$AC$125,7),0)</f>
        <v>0</v>
      </c>
      <c r="N4153" s="81">
        <f t="shared" si="1161"/>
        <v>0</v>
      </c>
      <c r="O4153" s="81">
        <f t="shared" ca="1" si="1157"/>
        <v>0</v>
      </c>
      <c r="P4153" s="87" t="str">
        <f t="shared" si="1158"/>
        <v>A+J=</v>
      </c>
      <c r="Q4153" s="88">
        <f t="shared" si="1159"/>
        <v>47232</v>
      </c>
    </row>
    <row r="4154" spans="1:17" x14ac:dyDescent="0.2">
      <c r="A4154" s="79">
        <f t="shared" si="1162"/>
        <v>47226</v>
      </c>
      <c r="B4154" s="80" t="str">
        <f t="shared" ca="1" si="1150"/>
        <v>n.d</v>
      </c>
      <c r="C4154" s="81">
        <f t="shared" ca="1" si="1151"/>
        <v>324.73130191000001</v>
      </c>
      <c r="D4154" s="82">
        <f ca="1">IF(A4154&lt;$B$1,VLOOKUP(A4154,[1]DI!$A$4:$B$15000,2,FALSE),0)</f>
        <v>0</v>
      </c>
      <c r="E4154" s="81">
        <f t="shared" ca="1" si="1152"/>
        <v>0</v>
      </c>
      <c r="F4154" s="83">
        <f t="shared" si="1160"/>
        <v>1.2</v>
      </c>
      <c r="G4154" s="84">
        <f t="shared" ca="1" si="1153"/>
        <v>1</v>
      </c>
      <c r="H4154" s="81">
        <f ca="1">TRUNC(PRODUCT(G$10:G4153),15)</f>
        <v>1.40945772534528</v>
      </c>
      <c r="I4154" s="81">
        <f t="shared" ca="1" si="1154"/>
        <v>1.40945772534528</v>
      </c>
      <c r="J4154" s="81">
        <f t="shared" ca="1" si="1155"/>
        <v>1</v>
      </c>
      <c r="K4154" s="81">
        <f t="shared" ca="1" si="1156"/>
        <v>0</v>
      </c>
      <c r="L4154" s="85">
        <f>IF(VLOOKUP(A4154,$U$12:$AD$125,8)=VLOOKUP(A4153,$U$12:$AD$125,8),0,VLOOKUP(A4154,U$12:$AD$125,8))</f>
        <v>0</v>
      </c>
      <c r="M4154" s="86">
        <f>IF(L4154&gt;0,VLOOKUP(L4154,T$12:$AC$125,7),0)</f>
        <v>0</v>
      </c>
      <c r="N4154" s="81">
        <f t="shared" si="1161"/>
        <v>0</v>
      </c>
      <c r="O4154" s="81">
        <f t="shared" ca="1" si="1157"/>
        <v>0</v>
      </c>
      <c r="P4154" s="87" t="str">
        <f t="shared" si="1158"/>
        <v>A+J=</v>
      </c>
      <c r="Q4154" s="88">
        <f t="shared" si="1159"/>
        <v>47232</v>
      </c>
    </row>
    <row r="4155" spans="1:17" x14ac:dyDescent="0.2">
      <c r="A4155" s="79">
        <f t="shared" si="1162"/>
        <v>47227</v>
      </c>
      <c r="B4155" s="80" t="str">
        <f t="shared" ca="1" si="1150"/>
        <v>n.d</v>
      </c>
      <c r="C4155" s="81">
        <f t="shared" ca="1" si="1151"/>
        <v>324.73130191000001</v>
      </c>
      <c r="D4155" s="82">
        <f ca="1">IF(A4155&lt;$B$1,VLOOKUP(A4155,[1]DI!$A$4:$B$15000,2,FALSE),0)</f>
        <v>0</v>
      </c>
      <c r="E4155" s="81">
        <f t="shared" ca="1" si="1152"/>
        <v>0</v>
      </c>
      <c r="F4155" s="83">
        <f t="shared" si="1160"/>
        <v>1.2</v>
      </c>
      <c r="G4155" s="84">
        <f t="shared" ca="1" si="1153"/>
        <v>1</v>
      </c>
      <c r="H4155" s="81">
        <f ca="1">TRUNC(PRODUCT(G$10:G4154),15)</f>
        <v>1.40945772534528</v>
      </c>
      <c r="I4155" s="81">
        <f t="shared" ca="1" si="1154"/>
        <v>1.40945772534528</v>
      </c>
      <c r="J4155" s="81">
        <f t="shared" ca="1" si="1155"/>
        <v>1</v>
      </c>
      <c r="K4155" s="81">
        <f t="shared" ca="1" si="1156"/>
        <v>0</v>
      </c>
      <c r="L4155" s="85">
        <f>IF(VLOOKUP(A4155,$U$12:$AD$125,8)=VLOOKUP(A4154,$U$12:$AD$125,8),0,VLOOKUP(A4155,U$12:$AD$125,8))</f>
        <v>0</v>
      </c>
      <c r="M4155" s="86">
        <f>IF(L4155&gt;0,VLOOKUP(L4155,T$12:$AC$125,7),0)</f>
        <v>0</v>
      </c>
      <c r="N4155" s="81">
        <f t="shared" si="1161"/>
        <v>0</v>
      </c>
      <c r="O4155" s="81">
        <f t="shared" ca="1" si="1157"/>
        <v>0</v>
      </c>
      <c r="P4155" s="87" t="str">
        <f t="shared" si="1158"/>
        <v>A+J=</v>
      </c>
      <c r="Q4155" s="88">
        <f t="shared" si="1159"/>
        <v>47232</v>
      </c>
    </row>
    <row r="4156" spans="1:17" x14ac:dyDescent="0.2">
      <c r="A4156" s="79">
        <f t="shared" si="1162"/>
        <v>47228</v>
      </c>
      <c r="B4156" s="80" t="str">
        <f t="shared" ref="B4156:B4219" ca="1" si="1163">IF(A4156&lt;=TODAY(),C4156+K4156,IF(AND(A4156&gt;TODAY(),A4156&lt;=$B$1),IF(VLOOKUP(TODAY(),$A$10:$D$5000,4,FALSE)=0,"n.d",C4156+K4156),"n.d"))</f>
        <v>n.d</v>
      </c>
      <c r="C4156" s="81">
        <f t="shared" ref="C4156:C4219" ca="1" si="1164">TRUNC(C4155-N4155,8)</f>
        <v>324.73130191000001</v>
      </c>
      <c r="D4156" s="82">
        <f ca="1">IF(A4156&lt;$B$1,VLOOKUP(A4156,[1]DI!$A$4:$B$15000,2,FALSE),0)</f>
        <v>0</v>
      </c>
      <c r="E4156" s="81">
        <f t="shared" ref="E4156:E4219" ca="1" si="1165">ROUND((((1+D4156)^(1/252)-1)),8)</f>
        <v>0</v>
      </c>
      <c r="F4156" s="83">
        <f t="shared" si="1160"/>
        <v>1.2</v>
      </c>
      <c r="G4156" s="84">
        <f t="shared" ref="G4156:G4219" ca="1" si="1166">TRUNC((1+(E4156*F4156)),15)</f>
        <v>1</v>
      </c>
      <c r="H4156" s="81">
        <f ca="1">TRUNC(PRODUCT(G$10:G4155),15)</f>
        <v>1.40945772534528</v>
      </c>
      <c r="I4156" s="81">
        <f t="shared" ref="I4156:I4219" ca="1" si="1167">IF(OR(L4155&gt;0,L4155="E"),H4155,I4155)</f>
        <v>1.40945772534528</v>
      </c>
      <c r="J4156" s="81">
        <f t="shared" ref="J4156:J4219" ca="1" si="1168">ROUND(TRUNC(H4156/I4156,15),8)</f>
        <v>1</v>
      </c>
      <c r="K4156" s="81">
        <f t="shared" ref="K4156:K4219" ca="1" si="1169">TRUNC((C4156*(J4156-1)),8)</f>
        <v>0</v>
      </c>
      <c r="L4156" s="85">
        <f>IF(VLOOKUP(A4156,$U$12:$AD$125,8)=VLOOKUP(A4155,$U$12:$AD$125,8),0,VLOOKUP(A4156,U$12:$AD$125,8))</f>
        <v>0</v>
      </c>
      <c r="M4156" s="86">
        <f>IF(L4156&gt;0,VLOOKUP(L4156,T$12:$AC$125,7),0)</f>
        <v>0</v>
      </c>
      <c r="N4156" s="81">
        <f t="shared" si="1161"/>
        <v>0</v>
      </c>
      <c r="O4156" s="81">
        <f t="shared" ref="O4156:O4219" ca="1" si="1170">(K4156+N4156)</f>
        <v>0</v>
      </c>
      <c r="P4156" s="87" t="str">
        <f t="shared" ref="P4156:P4219" si="1171">IF(L4155&gt;0,VLOOKUP(A4155,$U$12:$AD$125,9),P4155)</f>
        <v>A+J=</v>
      </c>
      <c r="Q4156" s="88">
        <f t="shared" ref="Q4156:Q4219" si="1172">IF(L4155&gt;0,VLOOKUP(A4155,$U$12:$AD$125,10),Q4155)</f>
        <v>47232</v>
      </c>
    </row>
    <row r="4157" spans="1:17" x14ac:dyDescent="0.2">
      <c r="A4157" s="79">
        <f t="shared" si="1162"/>
        <v>47229</v>
      </c>
      <c r="B4157" s="80" t="str">
        <f t="shared" ca="1" si="1163"/>
        <v>n.d</v>
      </c>
      <c r="C4157" s="81">
        <f t="shared" ca="1" si="1164"/>
        <v>324.73130191000001</v>
      </c>
      <c r="D4157" s="82">
        <f ca="1">IF(A4157&lt;$B$1,VLOOKUP(A4157,[1]DI!$A$4:$B$15000,2,FALSE),0)</f>
        <v>0</v>
      </c>
      <c r="E4157" s="81">
        <f t="shared" ca="1" si="1165"/>
        <v>0</v>
      </c>
      <c r="F4157" s="83">
        <f t="shared" si="1160"/>
        <v>1.2</v>
      </c>
      <c r="G4157" s="84">
        <f t="shared" ca="1" si="1166"/>
        <v>1</v>
      </c>
      <c r="H4157" s="81">
        <f ca="1">TRUNC(PRODUCT(G$10:G4156),15)</f>
        <v>1.40945772534528</v>
      </c>
      <c r="I4157" s="81">
        <f t="shared" ca="1" si="1167"/>
        <v>1.40945772534528</v>
      </c>
      <c r="J4157" s="81">
        <f t="shared" ca="1" si="1168"/>
        <v>1</v>
      </c>
      <c r="K4157" s="81">
        <f t="shared" ca="1" si="1169"/>
        <v>0</v>
      </c>
      <c r="L4157" s="85">
        <f>IF(VLOOKUP(A4157,$U$12:$AD$125,8)=VLOOKUP(A4156,$U$12:$AD$125,8),0,VLOOKUP(A4157,U$12:$AD$125,8))</f>
        <v>0</v>
      </c>
      <c r="M4157" s="86">
        <f>IF(L4157&gt;0,VLOOKUP(L4157,T$12:$AC$125,7),0)</f>
        <v>0</v>
      </c>
      <c r="N4157" s="81">
        <f t="shared" si="1161"/>
        <v>0</v>
      </c>
      <c r="O4157" s="81">
        <f t="shared" ca="1" si="1170"/>
        <v>0</v>
      </c>
      <c r="P4157" s="87" t="str">
        <f t="shared" si="1171"/>
        <v>A+J=</v>
      </c>
      <c r="Q4157" s="88">
        <f t="shared" si="1172"/>
        <v>47232</v>
      </c>
    </row>
    <row r="4158" spans="1:17" x14ac:dyDescent="0.2">
      <c r="A4158" s="79">
        <f t="shared" si="1162"/>
        <v>47230</v>
      </c>
      <c r="B4158" s="80" t="str">
        <f t="shared" ca="1" si="1163"/>
        <v>n.d</v>
      </c>
      <c r="C4158" s="81">
        <f t="shared" ca="1" si="1164"/>
        <v>324.73130191000001</v>
      </c>
      <c r="D4158" s="82">
        <f ca="1">IF(A4158&lt;$B$1,VLOOKUP(A4158,[1]DI!$A$4:$B$15000,2,FALSE),0)</f>
        <v>0</v>
      </c>
      <c r="E4158" s="81">
        <f t="shared" ca="1" si="1165"/>
        <v>0</v>
      </c>
      <c r="F4158" s="83">
        <f t="shared" si="1160"/>
        <v>1.2</v>
      </c>
      <c r="G4158" s="84">
        <f t="shared" ca="1" si="1166"/>
        <v>1</v>
      </c>
      <c r="H4158" s="81">
        <f ca="1">TRUNC(PRODUCT(G$10:G4157),15)</f>
        <v>1.40945772534528</v>
      </c>
      <c r="I4158" s="81">
        <f t="shared" ca="1" si="1167"/>
        <v>1.40945772534528</v>
      </c>
      <c r="J4158" s="81">
        <f t="shared" ca="1" si="1168"/>
        <v>1</v>
      </c>
      <c r="K4158" s="81">
        <f t="shared" ca="1" si="1169"/>
        <v>0</v>
      </c>
      <c r="L4158" s="85">
        <f>IF(VLOOKUP(A4158,$U$12:$AD$125,8)=VLOOKUP(A4157,$U$12:$AD$125,8),0,VLOOKUP(A4158,U$12:$AD$125,8))</f>
        <v>0</v>
      </c>
      <c r="M4158" s="86">
        <f>IF(L4158&gt;0,VLOOKUP(L4158,T$12:$AC$125,7),0)</f>
        <v>0</v>
      </c>
      <c r="N4158" s="81">
        <f t="shared" si="1161"/>
        <v>0</v>
      </c>
      <c r="O4158" s="81">
        <f t="shared" ca="1" si="1170"/>
        <v>0</v>
      </c>
      <c r="P4158" s="87" t="str">
        <f t="shared" si="1171"/>
        <v>A+J=</v>
      </c>
      <c r="Q4158" s="88">
        <f t="shared" si="1172"/>
        <v>47232</v>
      </c>
    </row>
    <row r="4159" spans="1:17" x14ac:dyDescent="0.2">
      <c r="A4159" s="79">
        <f t="shared" si="1162"/>
        <v>47231</v>
      </c>
      <c r="B4159" s="80" t="str">
        <f t="shared" ca="1" si="1163"/>
        <v>n.d</v>
      </c>
      <c r="C4159" s="81">
        <f t="shared" ca="1" si="1164"/>
        <v>324.73130191000001</v>
      </c>
      <c r="D4159" s="82">
        <f ca="1">IF(A4159&lt;$B$1,VLOOKUP(A4159,[1]DI!$A$4:$B$15000,2,FALSE),0)</f>
        <v>0</v>
      </c>
      <c r="E4159" s="81">
        <f t="shared" ca="1" si="1165"/>
        <v>0</v>
      </c>
      <c r="F4159" s="83">
        <f t="shared" si="1160"/>
        <v>1.2</v>
      </c>
      <c r="G4159" s="84">
        <f t="shared" ca="1" si="1166"/>
        <v>1</v>
      </c>
      <c r="H4159" s="81">
        <f ca="1">TRUNC(PRODUCT(G$10:G4158),15)</f>
        <v>1.40945772534528</v>
      </c>
      <c r="I4159" s="81">
        <f t="shared" ca="1" si="1167"/>
        <v>1.40945772534528</v>
      </c>
      <c r="J4159" s="81">
        <f t="shared" ca="1" si="1168"/>
        <v>1</v>
      </c>
      <c r="K4159" s="81">
        <f t="shared" ca="1" si="1169"/>
        <v>0</v>
      </c>
      <c r="L4159" s="85">
        <f>IF(VLOOKUP(A4159,$U$12:$AD$125,8)=VLOOKUP(A4158,$U$12:$AD$125,8),0,VLOOKUP(A4159,U$12:$AD$125,8))</f>
        <v>0</v>
      </c>
      <c r="M4159" s="86">
        <f>IF(L4159&gt;0,VLOOKUP(L4159,T$12:$AC$125,7),0)</f>
        <v>0</v>
      </c>
      <c r="N4159" s="81">
        <f t="shared" si="1161"/>
        <v>0</v>
      </c>
      <c r="O4159" s="81">
        <f t="shared" ca="1" si="1170"/>
        <v>0</v>
      </c>
      <c r="P4159" s="87" t="str">
        <f t="shared" si="1171"/>
        <v>A+J=</v>
      </c>
      <c r="Q4159" s="88">
        <f t="shared" si="1172"/>
        <v>47232</v>
      </c>
    </row>
    <row r="4160" spans="1:17" x14ac:dyDescent="0.2">
      <c r="A4160" s="79">
        <f t="shared" si="1162"/>
        <v>47232</v>
      </c>
      <c r="B4160" s="80" t="str">
        <f t="shared" ca="1" si="1163"/>
        <v>n.d</v>
      </c>
      <c r="C4160" s="81">
        <f t="shared" ca="1" si="1164"/>
        <v>324.73130191000001</v>
      </c>
      <c r="D4160" s="82">
        <f ca="1">IF(A4160&lt;$B$1,VLOOKUP(A4160,[1]DI!$A$4:$B$15000,2,FALSE),0)</f>
        <v>0</v>
      </c>
      <c r="E4160" s="81">
        <f t="shared" ca="1" si="1165"/>
        <v>0</v>
      </c>
      <c r="F4160" s="83">
        <f t="shared" si="1160"/>
        <v>1.2</v>
      </c>
      <c r="G4160" s="84">
        <f t="shared" ca="1" si="1166"/>
        <v>1</v>
      </c>
      <c r="H4160" s="81">
        <f ca="1">TRUNC(PRODUCT(G$10:G4159),15)</f>
        <v>1.40945772534528</v>
      </c>
      <c r="I4160" s="81">
        <f t="shared" ca="1" si="1167"/>
        <v>1.40945772534528</v>
      </c>
      <c r="J4160" s="81">
        <f t="shared" ca="1" si="1168"/>
        <v>1</v>
      </c>
      <c r="K4160" s="81">
        <f t="shared" ca="1" si="1169"/>
        <v>0</v>
      </c>
      <c r="L4160" s="85">
        <f>IF(VLOOKUP(A4160,$U$12:$AD$125,8)=VLOOKUP(A4159,$U$12:$AD$125,8),0,VLOOKUP(A4160,U$12:$AD$125,8))</f>
        <v>15</v>
      </c>
      <c r="M4160" s="86">
        <f>IF(L4160&gt;0,VLOOKUP(L4160,T$12:$AC$125,7),0)</f>
        <v>0.5</v>
      </c>
      <c r="N4160" s="81">
        <f t="shared" ca="1" si="1161"/>
        <v>162.36565095500001</v>
      </c>
      <c r="O4160" s="81">
        <f t="shared" ca="1" si="1170"/>
        <v>162.36565095500001</v>
      </c>
      <c r="P4160" s="87" t="str">
        <f t="shared" si="1171"/>
        <v>A+J=</v>
      </c>
      <c r="Q4160" s="88">
        <f t="shared" si="1172"/>
        <v>47232</v>
      </c>
    </row>
    <row r="4161" spans="1:17" x14ac:dyDescent="0.2">
      <c r="A4161" s="79">
        <f t="shared" si="1162"/>
        <v>47233</v>
      </c>
      <c r="B4161" s="80" t="str">
        <f t="shared" ca="1" si="1163"/>
        <v>n.d</v>
      </c>
      <c r="C4161" s="81">
        <f t="shared" ca="1" si="1164"/>
        <v>162.36565095</v>
      </c>
      <c r="D4161" s="82">
        <f ca="1">IF(A4161&lt;$B$1,VLOOKUP(A4161,[1]DI!$A$4:$B$15000,2,FALSE),0)</f>
        <v>0</v>
      </c>
      <c r="E4161" s="81">
        <f t="shared" ca="1" si="1165"/>
        <v>0</v>
      </c>
      <c r="F4161" s="83">
        <f t="shared" si="1160"/>
        <v>1.2</v>
      </c>
      <c r="G4161" s="84">
        <f t="shared" ca="1" si="1166"/>
        <v>1</v>
      </c>
      <c r="H4161" s="81">
        <f ca="1">TRUNC(PRODUCT(G$10:G4160),15)</f>
        <v>1.40945772534528</v>
      </c>
      <c r="I4161" s="81">
        <f t="shared" ca="1" si="1167"/>
        <v>1.40945772534528</v>
      </c>
      <c r="J4161" s="81">
        <f t="shared" ca="1" si="1168"/>
        <v>1</v>
      </c>
      <c r="K4161" s="81">
        <f t="shared" ca="1" si="1169"/>
        <v>0</v>
      </c>
      <c r="L4161" s="85">
        <f>IF(VLOOKUP(A4161,$U$12:$AD$125,8)=VLOOKUP(A4160,$U$12:$AD$125,8),0,VLOOKUP(A4161,U$12:$AD$125,8))</f>
        <v>0</v>
      </c>
      <c r="M4161" s="86">
        <f>IF(L4161&gt;0,VLOOKUP(L4161,T$12:$AC$125,7),0)</f>
        <v>0</v>
      </c>
      <c r="N4161" s="81">
        <f t="shared" si="1161"/>
        <v>0</v>
      </c>
      <c r="O4161" s="81">
        <f t="shared" ca="1" si="1170"/>
        <v>0</v>
      </c>
      <c r="P4161" s="87" t="str">
        <f t="shared" si="1171"/>
        <v>J=</v>
      </c>
      <c r="Q4161" s="88">
        <f t="shared" si="1172"/>
        <v>47415</v>
      </c>
    </row>
    <row r="4162" spans="1:17" x14ac:dyDescent="0.2">
      <c r="A4162" s="79">
        <f t="shared" si="1162"/>
        <v>47234</v>
      </c>
      <c r="B4162" s="80" t="str">
        <f t="shared" ca="1" si="1163"/>
        <v>n.d</v>
      </c>
      <c r="C4162" s="81">
        <f t="shared" ca="1" si="1164"/>
        <v>162.36565095</v>
      </c>
      <c r="D4162" s="82">
        <f ca="1">IF(A4162&lt;$B$1,VLOOKUP(A4162,[1]DI!$A$4:$B$15000,2,FALSE),0)</f>
        <v>0</v>
      </c>
      <c r="E4162" s="81">
        <f t="shared" ca="1" si="1165"/>
        <v>0</v>
      </c>
      <c r="F4162" s="83">
        <f t="shared" si="1160"/>
        <v>1.2</v>
      </c>
      <c r="G4162" s="84">
        <f t="shared" ca="1" si="1166"/>
        <v>1</v>
      </c>
      <c r="H4162" s="81">
        <f ca="1">TRUNC(PRODUCT(G$10:G4161),15)</f>
        <v>1.40945772534528</v>
      </c>
      <c r="I4162" s="81">
        <f t="shared" ca="1" si="1167"/>
        <v>1.40945772534528</v>
      </c>
      <c r="J4162" s="81">
        <f t="shared" ca="1" si="1168"/>
        <v>1</v>
      </c>
      <c r="K4162" s="81">
        <f t="shared" ca="1" si="1169"/>
        <v>0</v>
      </c>
      <c r="L4162" s="85">
        <f>IF(VLOOKUP(A4162,$U$12:$AD$125,8)=VLOOKUP(A4161,$U$12:$AD$125,8),0,VLOOKUP(A4162,U$12:$AD$125,8))</f>
        <v>0</v>
      </c>
      <c r="M4162" s="86">
        <f>IF(L4162&gt;0,VLOOKUP(L4162,T$12:$AC$125,7),0)</f>
        <v>0</v>
      </c>
      <c r="N4162" s="81">
        <f t="shared" si="1161"/>
        <v>0</v>
      </c>
      <c r="O4162" s="81">
        <f t="shared" ca="1" si="1170"/>
        <v>0</v>
      </c>
      <c r="P4162" s="87" t="str">
        <f t="shared" si="1171"/>
        <v>J=</v>
      </c>
      <c r="Q4162" s="88">
        <f t="shared" si="1172"/>
        <v>47415</v>
      </c>
    </row>
    <row r="4163" spans="1:17" x14ac:dyDescent="0.2">
      <c r="A4163" s="79">
        <f t="shared" si="1162"/>
        <v>47235</v>
      </c>
      <c r="B4163" s="80" t="str">
        <f t="shared" ca="1" si="1163"/>
        <v>n.d</v>
      </c>
      <c r="C4163" s="81">
        <f t="shared" ca="1" si="1164"/>
        <v>162.36565095</v>
      </c>
      <c r="D4163" s="82">
        <f ca="1">IF(A4163&lt;$B$1,VLOOKUP(A4163,[1]DI!$A$4:$B$15000,2,FALSE),0)</f>
        <v>0</v>
      </c>
      <c r="E4163" s="81">
        <f t="shared" ca="1" si="1165"/>
        <v>0</v>
      </c>
      <c r="F4163" s="83">
        <f t="shared" si="1160"/>
        <v>1.2</v>
      </c>
      <c r="G4163" s="84">
        <f t="shared" ca="1" si="1166"/>
        <v>1</v>
      </c>
      <c r="H4163" s="81">
        <f ca="1">TRUNC(PRODUCT(G$10:G4162),15)</f>
        <v>1.40945772534528</v>
      </c>
      <c r="I4163" s="81">
        <f t="shared" ca="1" si="1167"/>
        <v>1.40945772534528</v>
      </c>
      <c r="J4163" s="81">
        <f t="shared" ca="1" si="1168"/>
        <v>1</v>
      </c>
      <c r="K4163" s="81">
        <f t="shared" ca="1" si="1169"/>
        <v>0</v>
      </c>
      <c r="L4163" s="85">
        <f>IF(VLOOKUP(A4163,$U$12:$AD$125,8)=VLOOKUP(A4162,$U$12:$AD$125,8),0,VLOOKUP(A4163,U$12:$AD$125,8))</f>
        <v>0</v>
      </c>
      <c r="M4163" s="86">
        <f>IF(L4163&gt;0,VLOOKUP(L4163,T$12:$AC$125,7),0)</f>
        <v>0</v>
      </c>
      <c r="N4163" s="81">
        <f t="shared" si="1161"/>
        <v>0</v>
      </c>
      <c r="O4163" s="81">
        <f t="shared" ca="1" si="1170"/>
        <v>0</v>
      </c>
      <c r="P4163" s="87" t="str">
        <f t="shared" si="1171"/>
        <v>J=</v>
      </c>
      <c r="Q4163" s="88">
        <f t="shared" si="1172"/>
        <v>47415</v>
      </c>
    </row>
    <row r="4164" spans="1:17" x14ac:dyDescent="0.2">
      <c r="A4164" s="79">
        <f t="shared" si="1162"/>
        <v>47236</v>
      </c>
      <c r="B4164" s="80" t="str">
        <f t="shared" ca="1" si="1163"/>
        <v>n.d</v>
      </c>
      <c r="C4164" s="81">
        <f t="shared" ca="1" si="1164"/>
        <v>162.36565095</v>
      </c>
      <c r="D4164" s="82">
        <f ca="1">IF(A4164&lt;$B$1,VLOOKUP(A4164,[1]DI!$A$4:$B$15000,2,FALSE),0)</f>
        <v>0</v>
      </c>
      <c r="E4164" s="81">
        <f t="shared" ca="1" si="1165"/>
        <v>0</v>
      </c>
      <c r="F4164" s="83">
        <f t="shared" si="1160"/>
        <v>1.2</v>
      </c>
      <c r="G4164" s="84">
        <f t="shared" ca="1" si="1166"/>
        <v>1</v>
      </c>
      <c r="H4164" s="81">
        <f ca="1">TRUNC(PRODUCT(G$10:G4163),15)</f>
        <v>1.40945772534528</v>
      </c>
      <c r="I4164" s="81">
        <f t="shared" ca="1" si="1167"/>
        <v>1.40945772534528</v>
      </c>
      <c r="J4164" s="81">
        <f t="shared" ca="1" si="1168"/>
        <v>1</v>
      </c>
      <c r="K4164" s="81">
        <f t="shared" ca="1" si="1169"/>
        <v>0</v>
      </c>
      <c r="L4164" s="85">
        <f>IF(VLOOKUP(A4164,$U$12:$AD$125,8)=VLOOKUP(A4163,$U$12:$AD$125,8),0,VLOOKUP(A4164,U$12:$AD$125,8))</f>
        <v>0</v>
      </c>
      <c r="M4164" s="86">
        <f>IF(L4164&gt;0,VLOOKUP(L4164,T$12:$AC$125,7),0)</f>
        <v>0</v>
      </c>
      <c r="N4164" s="81">
        <f t="shared" si="1161"/>
        <v>0</v>
      </c>
      <c r="O4164" s="81">
        <f t="shared" ca="1" si="1170"/>
        <v>0</v>
      </c>
      <c r="P4164" s="87" t="str">
        <f t="shared" si="1171"/>
        <v>J=</v>
      </c>
      <c r="Q4164" s="88">
        <f t="shared" si="1172"/>
        <v>47415</v>
      </c>
    </row>
    <row r="4165" spans="1:17" x14ac:dyDescent="0.2">
      <c r="A4165" s="79">
        <f t="shared" si="1162"/>
        <v>47237</v>
      </c>
      <c r="B4165" s="80" t="str">
        <f t="shared" ca="1" si="1163"/>
        <v>n.d</v>
      </c>
      <c r="C4165" s="81">
        <f t="shared" ca="1" si="1164"/>
        <v>162.36565095</v>
      </c>
      <c r="D4165" s="82">
        <f ca="1">IF(A4165&lt;$B$1,VLOOKUP(A4165,[1]DI!$A$4:$B$15000,2,FALSE),0)</f>
        <v>0</v>
      </c>
      <c r="E4165" s="81">
        <f t="shared" ca="1" si="1165"/>
        <v>0</v>
      </c>
      <c r="F4165" s="83">
        <f t="shared" si="1160"/>
        <v>1.2</v>
      </c>
      <c r="G4165" s="84">
        <f t="shared" ca="1" si="1166"/>
        <v>1</v>
      </c>
      <c r="H4165" s="81">
        <f ca="1">TRUNC(PRODUCT(G$10:G4164),15)</f>
        <v>1.40945772534528</v>
      </c>
      <c r="I4165" s="81">
        <f t="shared" ca="1" si="1167"/>
        <v>1.40945772534528</v>
      </c>
      <c r="J4165" s="81">
        <f t="shared" ca="1" si="1168"/>
        <v>1</v>
      </c>
      <c r="K4165" s="81">
        <f t="shared" ca="1" si="1169"/>
        <v>0</v>
      </c>
      <c r="L4165" s="85">
        <f>IF(VLOOKUP(A4165,$U$12:$AD$125,8)=VLOOKUP(A4164,$U$12:$AD$125,8),0,VLOOKUP(A4165,U$12:$AD$125,8))</f>
        <v>0</v>
      </c>
      <c r="M4165" s="86">
        <f>IF(L4165&gt;0,VLOOKUP(L4165,T$12:$AC$125,7),0)</f>
        <v>0</v>
      </c>
      <c r="N4165" s="81">
        <f t="shared" si="1161"/>
        <v>0</v>
      </c>
      <c r="O4165" s="81">
        <f t="shared" ca="1" si="1170"/>
        <v>0</v>
      </c>
      <c r="P4165" s="87" t="str">
        <f t="shared" si="1171"/>
        <v>J=</v>
      </c>
      <c r="Q4165" s="88">
        <f t="shared" si="1172"/>
        <v>47415</v>
      </c>
    </row>
    <row r="4166" spans="1:17" x14ac:dyDescent="0.2">
      <c r="A4166" s="79">
        <f t="shared" si="1162"/>
        <v>47238</v>
      </c>
      <c r="B4166" s="80" t="str">
        <f t="shared" ca="1" si="1163"/>
        <v>n.d</v>
      </c>
      <c r="C4166" s="81">
        <f t="shared" ca="1" si="1164"/>
        <v>162.36565095</v>
      </c>
      <c r="D4166" s="82">
        <f ca="1">IF(A4166&lt;$B$1,VLOOKUP(A4166,[1]DI!$A$4:$B$15000,2,FALSE),0)</f>
        <v>0</v>
      </c>
      <c r="E4166" s="81">
        <f t="shared" ca="1" si="1165"/>
        <v>0</v>
      </c>
      <c r="F4166" s="83">
        <f t="shared" si="1160"/>
        <v>1.2</v>
      </c>
      <c r="G4166" s="84">
        <f t="shared" ca="1" si="1166"/>
        <v>1</v>
      </c>
      <c r="H4166" s="81">
        <f ca="1">TRUNC(PRODUCT(G$10:G4165),15)</f>
        <v>1.40945772534528</v>
      </c>
      <c r="I4166" s="81">
        <f t="shared" ca="1" si="1167"/>
        <v>1.40945772534528</v>
      </c>
      <c r="J4166" s="81">
        <f t="shared" ca="1" si="1168"/>
        <v>1</v>
      </c>
      <c r="K4166" s="81">
        <f t="shared" ca="1" si="1169"/>
        <v>0</v>
      </c>
      <c r="L4166" s="85">
        <f>IF(VLOOKUP(A4166,$U$12:$AD$125,8)=VLOOKUP(A4165,$U$12:$AD$125,8),0,VLOOKUP(A4166,U$12:$AD$125,8))</f>
        <v>0</v>
      </c>
      <c r="M4166" s="86">
        <f>IF(L4166&gt;0,VLOOKUP(L4166,T$12:$AC$125,7),0)</f>
        <v>0</v>
      </c>
      <c r="N4166" s="81">
        <f t="shared" si="1161"/>
        <v>0</v>
      </c>
      <c r="O4166" s="81">
        <f t="shared" ca="1" si="1170"/>
        <v>0</v>
      </c>
      <c r="P4166" s="87" t="str">
        <f t="shared" si="1171"/>
        <v>J=</v>
      </c>
      <c r="Q4166" s="88">
        <f t="shared" si="1172"/>
        <v>47415</v>
      </c>
    </row>
    <row r="4167" spans="1:17" x14ac:dyDescent="0.2">
      <c r="A4167" s="79">
        <f t="shared" si="1162"/>
        <v>47239</v>
      </c>
      <c r="B4167" s="80" t="str">
        <f t="shared" ca="1" si="1163"/>
        <v>n.d</v>
      </c>
      <c r="C4167" s="81">
        <f t="shared" ca="1" si="1164"/>
        <v>162.36565095</v>
      </c>
      <c r="D4167" s="82">
        <f ca="1">IF(A4167&lt;$B$1,VLOOKUP(A4167,[1]DI!$A$4:$B$15000,2,FALSE),0)</f>
        <v>0</v>
      </c>
      <c r="E4167" s="81">
        <f t="shared" ca="1" si="1165"/>
        <v>0</v>
      </c>
      <c r="F4167" s="83">
        <f t="shared" si="1160"/>
        <v>1.2</v>
      </c>
      <c r="G4167" s="84">
        <f t="shared" ca="1" si="1166"/>
        <v>1</v>
      </c>
      <c r="H4167" s="81">
        <f ca="1">TRUNC(PRODUCT(G$10:G4166),15)</f>
        <v>1.40945772534528</v>
      </c>
      <c r="I4167" s="81">
        <f t="shared" ca="1" si="1167"/>
        <v>1.40945772534528</v>
      </c>
      <c r="J4167" s="81">
        <f t="shared" ca="1" si="1168"/>
        <v>1</v>
      </c>
      <c r="K4167" s="81">
        <f t="shared" ca="1" si="1169"/>
        <v>0</v>
      </c>
      <c r="L4167" s="85">
        <f>IF(VLOOKUP(A4167,$U$12:$AD$125,8)=VLOOKUP(A4166,$U$12:$AD$125,8),0,VLOOKUP(A4167,U$12:$AD$125,8))</f>
        <v>0</v>
      </c>
      <c r="M4167" s="86">
        <f>IF(L4167&gt;0,VLOOKUP(L4167,T$12:$AC$125,7),0)</f>
        <v>0</v>
      </c>
      <c r="N4167" s="81">
        <f t="shared" si="1161"/>
        <v>0</v>
      </c>
      <c r="O4167" s="81">
        <f t="shared" ca="1" si="1170"/>
        <v>0</v>
      </c>
      <c r="P4167" s="87" t="str">
        <f t="shared" si="1171"/>
        <v>J=</v>
      </c>
      <c r="Q4167" s="88">
        <f t="shared" si="1172"/>
        <v>47415</v>
      </c>
    </row>
    <row r="4168" spans="1:17" x14ac:dyDescent="0.2">
      <c r="A4168" s="79">
        <f t="shared" si="1162"/>
        <v>47240</v>
      </c>
      <c r="B4168" s="80" t="str">
        <f t="shared" ca="1" si="1163"/>
        <v>n.d</v>
      </c>
      <c r="C4168" s="81">
        <f t="shared" ca="1" si="1164"/>
        <v>162.36565095</v>
      </c>
      <c r="D4168" s="82">
        <f ca="1">IF(A4168&lt;$B$1,VLOOKUP(A4168,[1]DI!$A$4:$B$15000,2,FALSE),0)</f>
        <v>0</v>
      </c>
      <c r="E4168" s="81">
        <f t="shared" ca="1" si="1165"/>
        <v>0</v>
      </c>
      <c r="F4168" s="83">
        <f t="shared" si="1160"/>
        <v>1.2</v>
      </c>
      <c r="G4168" s="84">
        <f t="shared" ca="1" si="1166"/>
        <v>1</v>
      </c>
      <c r="H4168" s="81">
        <f ca="1">TRUNC(PRODUCT(G$10:G4167),15)</f>
        <v>1.40945772534528</v>
      </c>
      <c r="I4168" s="81">
        <f t="shared" ca="1" si="1167"/>
        <v>1.40945772534528</v>
      </c>
      <c r="J4168" s="81">
        <f t="shared" ca="1" si="1168"/>
        <v>1</v>
      </c>
      <c r="K4168" s="81">
        <f t="shared" ca="1" si="1169"/>
        <v>0</v>
      </c>
      <c r="L4168" s="85">
        <f>IF(VLOOKUP(A4168,$U$12:$AD$125,8)=VLOOKUP(A4167,$U$12:$AD$125,8),0,VLOOKUP(A4168,U$12:$AD$125,8))</f>
        <v>0</v>
      </c>
      <c r="M4168" s="86">
        <f>IF(L4168&gt;0,VLOOKUP(L4168,T$12:$AC$125,7),0)</f>
        <v>0</v>
      </c>
      <c r="N4168" s="81">
        <f t="shared" si="1161"/>
        <v>0</v>
      </c>
      <c r="O4168" s="81">
        <f t="shared" ca="1" si="1170"/>
        <v>0</v>
      </c>
      <c r="P4168" s="87" t="str">
        <f t="shared" si="1171"/>
        <v>J=</v>
      </c>
      <c r="Q4168" s="88">
        <f t="shared" si="1172"/>
        <v>47415</v>
      </c>
    </row>
    <row r="4169" spans="1:17" x14ac:dyDescent="0.2">
      <c r="A4169" s="79">
        <f t="shared" si="1162"/>
        <v>47241</v>
      </c>
      <c r="B4169" s="80" t="str">
        <f t="shared" ca="1" si="1163"/>
        <v>n.d</v>
      </c>
      <c r="C4169" s="81">
        <f t="shared" ca="1" si="1164"/>
        <v>162.36565095</v>
      </c>
      <c r="D4169" s="82">
        <f ca="1">IF(A4169&lt;$B$1,VLOOKUP(A4169,[1]DI!$A$4:$B$15000,2,FALSE),0)</f>
        <v>0</v>
      </c>
      <c r="E4169" s="81">
        <f t="shared" ca="1" si="1165"/>
        <v>0</v>
      </c>
      <c r="F4169" s="83">
        <f t="shared" si="1160"/>
        <v>1.2</v>
      </c>
      <c r="G4169" s="84">
        <f t="shared" ca="1" si="1166"/>
        <v>1</v>
      </c>
      <c r="H4169" s="81">
        <f ca="1">TRUNC(PRODUCT(G$10:G4168),15)</f>
        <v>1.40945772534528</v>
      </c>
      <c r="I4169" s="81">
        <f t="shared" ca="1" si="1167"/>
        <v>1.40945772534528</v>
      </c>
      <c r="J4169" s="81">
        <f t="shared" ca="1" si="1168"/>
        <v>1</v>
      </c>
      <c r="K4169" s="81">
        <f t="shared" ca="1" si="1169"/>
        <v>0</v>
      </c>
      <c r="L4169" s="85">
        <f>IF(VLOOKUP(A4169,$U$12:$AD$125,8)=VLOOKUP(A4168,$U$12:$AD$125,8),0,VLOOKUP(A4169,U$12:$AD$125,8))</f>
        <v>0</v>
      </c>
      <c r="M4169" s="86">
        <f>IF(L4169&gt;0,VLOOKUP(L4169,T$12:$AC$125,7),0)</f>
        <v>0</v>
      </c>
      <c r="N4169" s="81">
        <f t="shared" si="1161"/>
        <v>0</v>
      </c>
      <c r="O4169" s="81">
        <f t="shared" ca="1" si="1170"/>
        <v>0</v>
      </c>
      <c r="P4169" s="87" t="str">
        <f t="shared" si="1171"/>
        <v>J=</v>
      </c>
      <c r="Q4169" s="88">
        <f t="shared" si="1172"/>
        <v>47415</v>
      </c>
    </row>
    <row r="4170" spans="1:17" x14ac:dyDescent="0.2">
      <c r="A4170" s="79">
        <f t="shared" si="1162"/>
        <v>47242</v>
      </c>
      <c r="B4170" s="80" t="str">
        <f t="shared" ca="1" si="1163"/>
        <v>n.d</v>
      </c>
      <c r="C4170" s="81">
        <f t="shared" ca="1" si="1164"/>
        <v>162.36565095</v>
      </c>
      <c r="D4170" s="82">
        <f ca="1">IF(A4170&lt;$B$1,VLOOKUP(A4170,[1]DI!$A$4:$B$15000,2,FALSE),0)</f>
        <v>0</v>
      </c>
      <c r="E4170" s="81">
        <f t="shared" ca="1" si="1165"/>
        <v>0</v>
      </c>
      <c r="F4170" s="83">
        <f t="shared" ref="F4170:F4233" si="1173">IF(A4170&gt;$H$2,$I$3,$I$2)</f>
        <v>1.2</v>
      </c>
      <c r="G4170" s="84">
        <f t="shared" ca="1" si="1166"/>
        <v>1</v>
      </c>
      <c r="H4170" s="81">
        <f ca="1">TRUNC(PRODUCT(G$10:G4169),15)</f>
        <v>1.40945772534528</v>
      </c>
      <c r="I4170" s="81">
        <f t="shared" ca="1" si="1167"/>
        <v>1.40945772534528</v>
      </c>
      <c r="J4170" s="81">
        <f t="shared" ca="1" si="1168"/>
        <v>1</v>
      </c>
      <c r="K4170" s="81">
        <f t="shared" ca="1" si="1169"/>
        <v>0</v>
      </c>
      <c r="L4170" s="85">
        <f>IF(VLOOKUP(A4170,$U$12:$AD$125,8)=VLOOKUP(A4169,$U$12:$AD$125,8),0,VLOOKUP(A4170,U$12:$AD$125,8))</f>
        <v>0</v>
      </c>
      <c r="M4170" s="86">
        <f>IF(L4170&gt;0,VLOOKUP(L4170,T$12:$AC$125,7),0)</f>
        <v>0</v>
      </c>
      <c r="N4170" s="81">
        <f t="shared" si="1161"/>
        <v>0</v>
      </c>
      <c r="O4170" s="81">
        <f t="shared" ca="1" si="1170"/>
        <v>0</v>
      </c>
      <c r="P4170" s="87" t="str">
        <f t="shared" si="1171"/>
        <v>J=</v>
      </c>
      <c r="Q4170" s="88">
        <f t="shared" si="1172"/>
        <v>47415</v>
      </c>
    </row>
    <row r="4171" spans="1:17" x14ac:dyDescent="0.2">
      <c r="A4171" s="79">
        <f t="shared" si="1162"/>
        <v>47243</v>
      </c>
      <c r="B4171" s="80" t="str">
        <f t="shared" ca="1" si="1163"/>
        <v>n.d</v>
      </c>
      <c r="C4171" s="81">
        <f t="shared" ca="1" si="1164"/>
        <v>162.36565095</v>
      </c>
      <c r="D4171" s="82">
        <f ca="1">IF(A4171&lt;$B$1,VLOOKUP(A4171,[1]DI!$A$4:$B$15000,2,FALSE),0)</f>
        <v>0</v>
      </c>
      <c r="E4171" s="81">
        <f t="shared" ca="1" si="1165"/>
        <v>0</v>
      </c>
      <c r="F4171" s="83">
        <f t="shared" si="1173"/>
        <v>1.2</v>
      </c>
      <c r="G4171" s="84">
        <f t="shared" ca="1" si="1166"/>
        <v>1</v>
      </c>
      <c r="H4171" s="81">
        <f ca="1">TRUNC(PRODUCT(G$10:G4170),15)</f>
        <v>1.40945772534528</v>
      </c>
      <c r="I4171" s="81">
        <f t="shared" ca="1" si="1167"/>
        <v>1.40945772534528</v>
      </c>
      <c r="J4171" s="81">
        <f t="shared" ca="1" si="1168"/>
        <v>1</v>
      </c>
      <c r="K4171" s="81">
        <f t="shared" ca="1" si="1169"/>
        <v>0</v>
      </c>
      <c r="L4171" s="85">
        <f>IF(VLOOKUP(A4171,$U$12:$AD$125,8)=VLOOKUP(A4170,$U$12:$AD$125,8),0,VLOOKUP(A4171,U$12:$AD$125,8))</f>
        <v>0</v>
      </c>
      <c r="M4171" s="86">
        <f>IF(L4171&gt;0,VLOOKUP(L4171,T$12:$AC$125,7),0)</f>
        <v>0</v>
      </c>
      <c r="N4171" s="81">
        <f t="shared" ref="N4171:N4234" si="1174">IF(M4171&gt;0,(C4171*M4171),0)</f>
        <v>0</v>
      </c>
      <c r="O4171" s="81">
        <f t="shared" ca="1" si="1170"/>
        <v>0</v>
      </c>
      <c r="P4171" s="87" t="str">
        <f t="shared" si="1171"/>
        <v>J=</v>
      </c>
      <c r="Q4171" s="88">
        <f t="shared" si="1172"/>
        <v>47415</v>
      </c>
    </row>
    <row r="4172" spans="1:17" x14ac:dyDescent="0.2">
      <c r="A4172" s="79">
        <f t="shared" si="1162"/>
        <v>47244</v>
      </c>
      <c r="B4172" s="80" t="str">
        <f t="shared" ca="1" si="1163"/>
        <v>n.d</v>
      </c>
      <c r="C4172" s="81">
        <f t="shared" ca="1" si="1164"/>
        <v>162.36565095</v>
      </c>
      <c r="D4172" s="82">
        <f ca="1">IF(A4172&lt;$B$1,VLOOKUP(A4172,[1]DI!$A$4:$B$15000,2,FALSE),0)</f>
        <v>0</v>
      </c>
      <c r="E4172" s="81">
        <f t="shared" ca="1" si="1165"/>
        <v>0</v>
      </c>
      <c r="F4172" s="83">
        <f t="shared" si="1173"/>
        <v>1.2</v>
      </c>
      <c r="G4172" s="84">
        <f t="shared" ca="1" si="1166"/>
        <v>1</v>
      </c>
      <c r="H4172" s="81">
        <f ca="1">TRUNC(PRODUCT(G$10:G4171),15)</f>
        <v>1.40945772534528</v>
      </c>
      <c r="I4172" s="81">
        <f t="shared" ca="1" si="1167"/>
        <v>1.40945772534528</v>
      </c>
      <c r="J4172" s="81">
        <f t="shared" ca="1" si="1168"/>
        <v>1</v>
      </c>
      <c r="K4172" s="81">
        <f t="shared" ca="1" si="1169"/>
        <v>0</v>
      </c>
      <c r="L4172" s="85">
        <f>IF(VLOOKUP(A4172,$U$12:$AD$125,8)=VLOOKUP(A4171,$U$12:$AD$125,8),0,VLOOKUP(A4172,U$12:$AD$125,8))</f>
        <v>0</v>
      </c>
      <c r="M4172" s="86">
        <f>IF(L4172&gt;0,VLOOKUP(L4172,T$12:$AC$125,7),0)</f>
        <v>0</v>
      </c>
      <c r="N4172" s="81">
        <f t="shared" si="1174"/>
        <v>0</v>
      </c>
      <c r="O4172" s="81">
        <f t="shared" ca="1" si="1170"/>
        <v>0</v>
      </c>
      <c r="P4172" s="87" t="str">
        <f t="shared" si="1171"/>
        <v>J=</v>
      </c>
      <c r="Q4172" s="88">
        <f t="shared" si="1172"/>
        <v>47415</v>
      </c>
    </row>
    <row r="4173" spans="1:17" x14ac:dyDescent="0.2">
      <c r="A4173" s="79">
        <f t="shared" si="1162"/>
        <v>47245</v>
      </c>
      <c r="B4173" s="80" t="str">
        <f t="shared" ca="1" si="1163"/>
        <v>n.d</v>
      </c>
      <c r="C4173" s="81">
        <f t="shared" ca="1" si="1164"/>
        <v>162.36565095</v>
      </c>
      <c r="D4173" s="82">
        <f ca="1">IF(A4173&lt;$B$1,VLOOKUP(A4173,[1]DI!$A$4:$B$15000,2,FALSE),0)</f>
        <v>0</v>
      </c>
      <c r="E4173" s="81">
        <f t="shared" ca="1" si="1165"/>
        <v>0</v>
      </c>
      <c r="F4173" s="83">
        <f t="shared" si="1173"/>
        <v>1.2</v>
      </c>
      <c r="G4173" s="84">
        <f t="shared" ca="1" si="1166"/>
        <v>1</v>
      </c>
      <c r="H4173" s="81">
        <f ca="1">TRUNC(PRODUCT(G$10:G4172),15)</f>
        <v>1.40945772534528</v>
      </c>
      <c r="I4173" s="81">
        <f t="shared" ca="1" si="1167"/>
        <v>1.40945772534528</v>
      </c>
      <c r="J4173" s="81">
        <f t="shared" ca="1" si="1168"/>
        <v>1</v>
      </c>
      <c r="K4173" s="81">
        <f t="shared" ca="1" si="1169"/>
        <v>0</v>
      </c>
      <c r="L4173" s="85">
        <f>IF(VLOOKUP(A4173,$U$12:$AD$125,8)=VLOOKUP(A4172,$U$12:$AD$125,8),0,VLOOKUP(A4173,U$12:$AD$125,8))</f>
        <v>0</v>
      </c>
      <c r="M4173" s="86">
        <f>IF(L4173&gt;0,VLOOKUP(L4173,T$12:$AC$125,7),0)</f>
        <v>0</v>
      </c>
      <c r="N4173" s="81">
        <f t="shared" si="1174"/>
        <v>0</v>
      </c>
      <c r="O4173" s="81">
        <f t="shared" ca="1" si="1170"/>
        <v>0</v>
      </c>
      <c r="P4173" s="87" t="str">
        <f t="shared" si="1171"/>
        <v>J=</v>
      </c>
      <c r="Q4173" s="88">
        <f t="shared" si="1172"/>
        <v>47415</v>
      </c>
    </row>
    <row r="4174" spans="1:17" x14ac:dyDescent="0.2">
      <c r="A4174" s="79">
        <f t="shared" ref="A4174:A4237" si="1175">(A4173+1)</f>
        <v>47246</v>
      </c>
      <c r="B4174" s="80" t="str">
        <f t="shared" ca="1" si="1163"/>
        <v>n.d</v>
      </c>
      <c r="C4174" s="81">
        <f t="shared" ca="1" si="1164"/>
        <v>162.36565095</v>
      </c>
      <c r="D4174" s="82">
        <f ca="1">IF(A4174&lt;$B$1,VLOOKUP(A4174,[1]DI!$A$4:$B$15000,2,FALSE),0)</f>
        <v>0</v>
      </c>
      <c r="E4174" s="81">
        <f t="shared" ca="1" si="1165"/>
        <v>0</v>
      </c>
      <c r="F4174" s="83">
        <f t="shared" si="1173"/>
        <v>1.2</v>
      </c>
      <c r="G4174" s="84">
        <f t="shared" ca="1" si="1166"/>
        <v>1</v>
      </c>
      <c r="H4174" s="81">
        <f ca="1">TRUNC(PRODUCT(G$10:G4173),15)</f>
        <v>1.40945772534528</v>
      </c>
      <c r="I4174" s="81">
        <f t="shared" ca="1" si="1167"/>
        <v>1.40945772534528</v>
      </c>
      <c r="J4174" s="81">
        <f t="shared" ca="1" si="1168"/>
        <v>1</v>
      </c>
      <c r="K4174" s="81">
        <f t="shared" ca="1" si="1169"/>
        <v>0</v>
      </c>
      <c r="L4174" s="85">
        <f>IF(VLOOKUP(A4174,$U$12:$AD$125,8)=VLOOKUP(A4173,$U$12:$AD$125,8),0,VLOOKUP(A4174,U$12:$AD$125,8))</f>
        <v>0</v>
      </c>
      <c r="M4174" s="86">
        <f>IF(L4174&gt;0,VLOOKUP(L4174,T$12:$AC$125,7),0)</f>
        <v>0</v>
      </c>
      <c r="N4174" s="81">
        <f t="shared" si="1174"/>
        <v>0</v>
      </c>
      <c r="O4174" s="81">
        <f t="shared" ca="1" si="1170"/>
        <v>0</v>
      </c>
      <c r="P4174" s="87" t="str">
        <f t="shared" si="1171"/>
        <v>J=</v>
      </c>
      <c r="Q4174" s="88">
        <f t="shared" si="1172"/>
        <v>47415</v>
      </c>
    </row>
    <row r="4175" spans="1:17" x14ac:dyDescent="0.2">
      <c r="A4175" s="79">
        <f t="shared" si="1175"/>
        <v>47247</v>
      </c>
      <c r="B4175" s="80" t="str">
        <f t="shared" ca="1" si="1163"/>
        <v>n.d</v>
      </c>
      <c r="C4175" s="81">
        <f t="shared" ca="1" si="1164"/>
        <v>162.36565095</v>
      </c>
      <c r="D4175" s="82">
        <f ca="1">IF(A4175&lt;$B$1,VLOOKUP(A4175,[1]DI!$A$4:$B$15000,2,FALSE),0)</f>
        <v>0</v>
      </c>
      <c r="E4175" s="81">
        <f t="shared" ca="1" si="1165"/>
        <v>0</v>
      </c>
      <c r="F4175" s="83">
        <f t="shared" si="1173"/>
        <v>1.2</v>
      </c>
      <c r="G4175" s="84">
        <f t="shared" ca="1" si="1166"/>
        <v>1</v>
      </c>
      <c r="H4175" s="81">
        <f ca="1">TRUNC(PRODUCT(G$10:G4174),15)</f>
        <v>1.40945772534528</v>
      </c>
      <c r="I4175" s="81">
        <f t="shared" ca="1" si="1167"/>
        <v>1.40945772534528</v>
      </c>
      <c r="J4175" s="81">
        <f t="shared" ca="1" si="1168"/>
        <v>1</v>
      </c>
      <c r="K4175" s="81">
        <f t="shared" ca="1" si="1169"/>
        <v>0</v>
      </c>
      <c r="L4175" s="85">
        <f>IF(VLOOKUP(A4175,$U$12:$AD$125,8)=VLOOKUP(A4174,$U$12:$AD$125,8),0,VLOOKUP(A4175,U$12:$AD$125,8))</f>
        <v>0</v>
      </c>
      <c r="M4175" s="86">
        <f>IF(L4175&gt;0,VLOOKUP(L4175,T$12:$AC$125,7),0)</f>
        <v>0</v>
      </c>
      <c r="N4175" s="81">
        <f t="shared" si="1174"/>
        <v>0</v>
      </c>
      <c r="O4175" s="81">
        <f t="shared" ca="1" si="1170"/>
        <v>0</v>
      </c>
      <c r="P4175" s="87" t="str">
        <f t="shared" si="1171"/>
        <v>J=</v>
      </c>
      <c r="Q4175" s="88">
        <f t="shared" si="1172"/>
        <v>47415</v>
      </c>
    </row>
    <row r="4176" spans="1:17" x14ac:dyDescent="0.2">
      <c r="A4176" s="79">
        <f t="shared" si="1175"/>
        <v>47248</v>
      </c>
      <c r="B4176" s="80" t="str">
        <f t="shared" ca="1" si="1163"/>
        <v>n.d</v>
      </c>
      <c r="C4176" s="81">
        <f t="shared" ca="1" si="1164"/>
        <v>162.36565095</v>
      </c>
      <c r="D4176" s="82">
        <f ca="1">IF(A4176&lt;$B$1,VLOOKUP(A4176,[1]DI!$A$4:$B$15000,2,FALSE),0)</f>
        <v>0</v>
      </c>
      <c r="E4176" s="81">
        <f t="shared" ca="1" si="1165"/>
        <v>0</v>
      </c>
      <c r="F4176" s="83">
        <f t="shared" si="1173"/>
        <v>1.2</v>
      </c>
      <c r="G4176" s="84">
        <f t="shared" ca="1" si="1166"/>
        <v>1</v>
      </c>
      <c r="H4176" s="81">
        <f ca="1">TRUNC(PRODUCT(G$10:G4175),15)</f>
        <v>1.40945772534528</v>
      </c>
      <c r="I4176" s="81">
        <f t="shared" ca="1" si="1167"/>
        <v>1.40945772534528</v>
      </c>
      <c r="J4176" s="81">
        <f t="shared" ca="1" si="1168"/>
        <v>1</v>
      </c>
      <c r="K4176" s="81">
        <f t="shared" ca="1" si="1169"/>
        <v>0</v>
      </c>
      <c r="L4176" s="85">
        <f>IF(VLOOKUP(A4176,$U$12:$AD$125,8)=VLOOKUP(A4175,$U$12:$AD$125,8),0,VLOOKUP(A4176,U$12:$AD$125,8))</f>
        <v>0</v>
      </c>
      <c r="M4176" s="86">
        <f>IF(L4176&gt;0,VLOOKUP(L4176,T$12:$AC$125,7),0)</f>
        <v>0</v>
      </c>
      <c r="N4176" s="81">
        <f t="shared" si="1174"/>
        <v>0</v>
      </c>
      <c r="O4176" s="81">
        <f t="shared" ca="1" si="1170"/>
        <v>0</v>
      </c>
      <c r="P4176" s="87" t="str">
        <f t="shared" si="1171"/>
        <v>J=</v>
      </c>
      <c r="Q4176" s="88">
        <f t="shared" si="1172"/>
        <v>47415</v>
      </c>
    </row>
    <row r="4177" spans="1:17" x14ac:dyDescent="0.2">
      <c r="A4177" s="79">
        <f t="shared" si="1175"/>
        <v>47249</v>
      </c>
      <c r="B4177" s="80" t="str">
        <f t="shared" ca="1" si="1163"/>
        <v>n.d</v>
      </c>
      <c r="C4177" s="81">
        <f t="shared" ca="1" si="1164"/>
        <v>162.36565095</v>
      </c>
      <c r="D4177" s="82">
        <f ca="1">IF(A4177&lt;$B$1,VLOOKUP(A4177,[1]DI!$A$4:$B$15000,2,FALSE),0)</f>
        <v>0</v>
      </c>
      <c r="E4177" s="81">
        <f t="shared" ca="1" si="1165"/>
        <v>0</v>
      </c>
      <c r="F4177" s="83">
        <f t="shared" si="1173"/>
        <v>1.2</v>
      </c>
      <c r="G4177" s="84">
        <f t="shared" ca="1" si="1166"/>
        <v>1</v>
      </c>
      <c r="H4177" s="81">
        <f ca="1">TRUNC(PRODUCT(G$10:G4176),15)</f>
        <v>1.40945772534528</v>
      </c>
      <c r="I4177" s="81">
        <f t="shared" ca="1" si="1167"/>
        <v>1.40945772534528</v>
      </c>
      <c r="J4177" s="81">
        <f t="shared" ca="1" si="1168"/>
        <v>1</v>
      </c>
      <c r="K4177" s="81">
        <f t="shared" ca="1" si="1169"/>
        <v>0</v>
      </c>
      <c r="L4177" s="85">
        <f>IF(VLOOKUP(A4177,$U$12:$AD$125,8)=VLOOKUP(A4176,$U$12:$AD$125,8),0,VLOOKUP(A4177,U$12:$AD$125,8))</f>
        <v>0</v>
      </c>
      <c r="M4177" s="86">
        <f>IF(L4177&gt;0,VLOOKUP(L4177,T$12:$AC$125,7),0)</f>
        <v>0</v>
      </c>
      <c r="N4177" s="81">
        <f t="shared" si="1174"/>
        <v>0</v>
      </c>
      <c r="O4177" s="81">
        <f t="shared" ca="1" si="1170"/>
        <v>0</v>
      </c>
      <c r="P4177" s="87" t="str">
        <f t="shared" si="1171"/>
        <v>J=</v>
      </c>
      <c r="Q4177" s="88">
        <f t="shared" si="1172"/>
        <v>47415</v>
      </c>
    </row>
    <row r="4178" spans="1:17" x14ac:dyDescent="0.2">
      <c r="A4178" s="79">
        <f t="shared" si="1175"/>
        <v>47250</v>
      </c>
      <c r="B4178" s="80" t="str">
        <f t="shared" ca="1" si="1163"/>
        <v>n.d</v>
      </c>
      <c r="C4178" s="81">
        <f t="shared" ca="1" si="1164"/>
        <v>162.36565095</v>
      </c>
      <c r="D4178" s="82">
        <f ca="1">IF(A4178&lt;$B$1,VLOOKUP(A4178,[1]DI!$A$4:$B$15000,2,FALSE),0)</f>
        <v>0</v>
      </c>
      <c r="E4178" s="81">
        <f t="shared" ca="1" si="1165"/>
        <v>0</v>
      </c>
      <c r="F4178" s="83">
        <f t="shared" si="1173"/>
        <v>1.2</v>
      </c>
      <c r="G4178" s="84">
        <f t="shared" ca="1" si="1166"/>
        <v>1</v>
      </c>
      <c r="H4178" s="81">
        <f ca="1">TRUNC(PRODUCT(G$10:G4177),15)</f>
        <v>1.40945772534528</v>
      </c>
      <c r="I4178" s="81">
        <f t="shared" ca="1" si="1167"/>
        <v>1.40945772534528</v>
      </c>
      <c r="J4178" s="81">
        <f t="shared" ca="1" si="1168"/>
        <v>1</v>
      </c>
      <c r="K4178" s="81">
        <f t="shared" ca="1" si="1169"/>
        <v>0</v>
      </c>
      <c r="L4178" s="85">
        <f>IF(VLOOKUP(A4178,$U$12:$AD$125,8)=VLOOKUP(A4177,$U$12:$AD$125,8),0,VLOOKUP(A4178,U$12:$AD$125,8))</f>
        <v>0</v>
      </c>
      <c r="M4178" s="86">
        <f>IF(L4178&gt;0,VLOOKUP(L4178,T$12:$AC$125,7),0)</f>
        <v>0</v>
      </c>
      <c r="N4178" s="81">
        <f t="shared" si="1174"/>
        <v>0</v>
      </c>
      <c r="O4178" s="81">
        <f t="shared" ca="1" si="1170"/>
        <v>0</v>
      </c>
      <c r="P4178" s="87" t="str">
        <f t="shared" si="1171"/>
        <v>J=</v>
      </c>
      <c r="Q4178" s="88">
        <f t="shared" si="1172"/>
        <v>47415</v>
      </c>
    </row>
    <row r="4179" spans="1:17" x14ac:dyDescent="0.2">
      <c r="A4179" s="79">
        <f t="shared" si="1175"/>
        <v>47251</v>
      </c>
      <c r="B4179" s="80" t="str">
        <f t="shared" ca="1" si="1163"/>
        <v>n.d</v>
      </c>
      <c r="C4179" s="81">
        <f t="shared" ca="1" si="1164"/>
        <v>162.36565095</v>
      </c>
      <c r="D4179" s="82">
        <f ca="1">IF(A4179&lt;$B$1,VLOOKUP(A4179,[1]DI!$A$4:$B$15000,2,FALSE),0)</f>
        <v>0</v>
      </c>
      <c r="E4179" s="81">
        <f t="shared" ca="1" si="1165"/>
        <v>0</v>
      </c>
      <c r="F4179" s="83">
        <f t="shared" si="1173"/>
        <v>1.2</v>
      </c>
      <c r="G4179" s="84">
        <f t="shared" ca="1" si="1166"/>
        <v>1</v>
      </c>
      <c r="H4179" s="81">
        <f ca="1">TRUNC(PRODUCT(G$10:G4178),15)</f>
        <v>1.40945772534528</v>
      </c>
      <c r="I4179" s="81">
        <f t="shared" ca="1" si="1167"/>
        <v>1.40945772534528</v>
      </c>
      <c r="J4179" s="81">
        <f t="shared" ca="1" si="1168"/>
        <v>1</v>
      </c>
      <c r="K4179" s="81">
        <f t="shared" ca="1" si="1169"/>
        <v>0</v>
      </c>
      <c r="L4179" s="85">
        <f>IF(VLOOKUP(A4179,$U$12:$AD$125,8)=VLOOKUP(A4178,$U$12:$AD$125,8),0,VLOOKUP(A4179,U$12:$AD$125,8))</f>
        <v>0</v>
      </c>
      <c r="M4179" s="86">
        <f>IF(L4179&gt;0,VLOOKUP(L4179,T$12:$AC$125,7),0)</f>
        <v>0</v>
      </c>
      <c r="N4179" s="81">
        <f t="shared" si="1174"/>
        <v>0</v>
      </c>
      <c r="O4179" s="81">
        <f t="shared" ca="1" si="1170"/>
        <v>0</v>
      </c>
      <c r="P4179" s="87" t="str">
        <f t="shared" si="1171"/>
        <v>J=</v>
      </c>
      <c r="Q4179" s="88">
        <f t="shared" si="1172"/>
        <v>47415</v>
      </c>
    </row>
    <row r="4180" spans="1:17" x14ac:dyDescent="0.2">
      <c r="A4180" s="79">
        <f t="shared" si="1175"/>
        <v>47252</v>
      </c>
      <c r="B4180" s="80" t="str">
        <f t="shared" ca="1" si="1163"/>
        <v>n.d</v>
      </c>
      <c r="C4180" s="81">
        <f t="shared" ca="1" si="1164"/>
        <v>162.36565095</v>
      </c>
      <c r="D4180" s="82">
        <f ca="1">IF(A4180&lt;$B$1,VLOOKUP(A4180,[1]DI!$A$4:$B$15000,2,FALSE),0)</f>
        <v>0</v>
      </c>
      <c r="E4180" s="81">
        <f t="shared" ca="1" si="1165"/>
        <v>0</v>
      </c>
      <c r="F4180" s="83">
        <f t="shared" si="1173"/>
        <v>1.2</v>
      </c>
      <c r="G4180" s="84">
        <f t="shared" ca="1" si="1166"/>
        <v>1</v>
      </c>
      <c r="H4180" s="81">
        <f ca="1">TRUNC(PRODUCT(G$10:G4179),15)</f>
        <v>1.40945772534528</v>
      </c>
      <c r="I4180" s="81">
        <f t="shared" ca="1" si="1167"/>
        <v>1.40945772534528</v>
      </c>
      <c r="J4180" s="81">
        <f t="shared" ca="1" si="1168"/>
        <v>1</v>
      </c>
      <c r="K4180" s="81">
        <f t="shared" ca="1" si="1169"/>
        <v>0</v>
      </c>
      <c r="L4180" s="85">
        <f>IF(VLOOKUP(A4180,$U$12:$AD$125,8)=VLOOKUP(A4179,$U$12:$AD$125,8),0,VLOOKUP(A4180,U$12:$AD$125,8))</f>
        <v>0</v>
      </c>
      <c r="M4180" s="86">
        <f>IF(L4180&gt;0,VLOOKUP(L4180,T$12:$AC$125,7),0)</f>
        <v>0</v>
      </c>
      <c r="N4180" s="81">
        <f t="shared" si="1174"/>
        <v>0</v>
      </c>
      <c r="O4180" s="81">
        <f t="shared" ca="1" si="1170"/>
        <v>0</v>
      </c>
      <c r="P4180" s="87" t="str">
        <f t="shared" si="1171"/>
        <v>J=</v>
      </c>
      <c r="Q4180" s="88">
        <f t="shared" si="1172"/>
        <v>47415</v>
      </c>
    </row>
    <row r="4181" spans="1:17" x14ac:dyDescent="0.2">
      <c r="A4181" s="79">
        <f t="shared" si="1175"/>
        <v>47253</v>
      </c>
      <c r="B4181" s="80" t="str">
        <f t="shared" ca="1" si="1163"/>
        <v>n.d</v>
      </c>
      <c r="C4181" s="81">
        <f t="shared" ca="1" si="1164"/>
        <v>162.36565095</v>
      </c>
      <c r="D4181" s="82">
        <f ca="1">IF(A4181&lt;$B$1,VLOOKUP(A4181,[1]DI!$A$4:$B$15000,2,FALSE),0)</f>
        <v>0</v>
      </c>
      <c r="E4181" s="81">
        <f t="shared" ca="1" si="1165"/>
        <v>0</v>
      </c>
      <c r="F4181" s="83">
        <f t="shared" si="1173"/>
        <v>1.2</v>
      </c>
      <c r="G4181" s="84">
        <f t="shared" ca="1" si="1166"/>
        <v>1</v>
      </c>
      <c r="H4181" s="81">
        <f ca="1">TRUNC(PRODUCT(G$10:G4180),15)</f>
        <v>1.40945772534528</v>
      </c>
      <c r="I4181" s="81">
        <f t="shared" ca="1" si="1167"/>
        <v>1.40945772534528</v>
      </c>
      <c r="J4181" s="81">
        <f t="shared" ca="1" si="1168"/>
        <v>1</v>
      </c>
      <c r="K4181" s="81">
        <f t="shared" ca="1" si="1169"/>
        <v>0</v>
      </c>
      <c r="L4181" s="85">
        <f>IF(VLOOKUP(A4181,$U$12:$AD$125,8)=VLOOKUP(A4180,$U$12:$AD$125,8),0,VLOOKUP(A4181,U$12:$AD$125,8))</f>
        <v>0</v>
      </c>
      <c r="M4181" s="86">
        <f>IF(L4181&gt;0,VLOOKUP(L4181,T$12:$AC$125,7),0)</f>
        <v>0</v>
      </c>
      <c r="N4181" s="81">
        <f t="shared" si="1174"/>
        <v>0</v>
      </c>
      <c r="O4181" s="81">
        <f t="shared" ca="1" si="1170"/>
        <v>0</v>
      </c>
      <c r="P4181" s="87" t="str">
        <f t="shared" si="1171"/>
        <v>J=</v>
      </c>
      <c r="Q4181" s="88">
        <f t="shared" si="1172"/>
        <v>47415</v>
      </c>
    </row>
    <row r="4182" spans="1:17" x14ac:dyDescent="0.2">
      <c r="A4182" s="79">
        <f t="shared" si="1175"/>
        <v>47254</v>
      </c>
      <c r="B4182" s="80" t="str">
        <f t="shared" ca="1" si="1163"/>
        <v>n.d</v>
      </c>
      <c r="C4182" s="81">
        <f t="shared" ca="1" si="1164"/>
        <v>162.36565095</v>
      </c>
      <c r="D4182" s="82">
        <f ca="1">IF(A4182&lt;$B$1,VLOOKUP(A4182,[1]DI!$A$4:$B$15000,2,FALSE),0)</f>
        <v>0</v>
      </c>
      <c r="E4182" s="81">
        <f t="shared" ca="1" si="1165"/>
        <v>0</v>
      </c>
      <c r="F4182" s="83">
        <f t="shared" si="1173"/>
        <v>1.2</v>
      </c>
      <c r="G4182" s="84">
        <f t="shared" ca="1" si="1166"/>
        <v>1</v>
      </c>
      <c r="H4182" s="81">
        <f ca="1">TRUNC(PRODUCT(G$10:G4181),15)</f>
        <v>1.40945772534528</v>
      </c>
      <c r="I4182" s="81">
        <f t="shared" ca="1" si="1167"/>
        <v>1.40945772534528</v>
      </c>
      <c r="J4182" s="81">
        <f t="shared" ca="1" si="1168"/>
        <v>1</v>
      </c>
      <c r="K4182" s="81">
        <f t="shared" ca="1" si="1169"/>
        <v>0</v>
      </c>
      <c r="L4182" s="85">
        <f>IF(VLOOKUP(A4182,$U$12:$AD$125,8)=VLOOKUP(A4181,$U$12:$AD$125,8),0,VLOOKUP(A4182,U$12:$AD$125,8))</f>
        <v>0</v>
      </c>
      <c r="M4182" s="86">
        <f>IF(L4182&gt;0,VLOOKUP(L4182,T$12:$AC$125,7),0)</f>
        <v>0</v>
      </c>
      <c r="N4182" s="81">
        <f t="shared" si="1174"/>
        <v>0</v>
      </c>
      <c r="O4182" s="81">
        <f t="shared" ca="1" si="1170"/>
        <v>0</v>
      </c>
      <c r="P4182" s="87" t="str">
        <f t="shared" si="1171"/>
        <v>J=</v>
      </c>
      <c r="Q4182" s="88">
        <f t="shared" si="1172"/>
        <v>47415</v>
      </c>
    </row>
    <row r="4183" spans="1:17" x14ac:dyDescent="0.2">
      <c r="A4183" s="79">
        <f t="shared" si="1175"/>
        <v>47255</v>
      </c>
      <c r="B4183" s="80" t="str">
        <f t="shared" ca="1" si="1163"/>
        <v>n.d</v>
      </c>
      <c r="C4183" s="81">
        <f t="shared" ca="1" si="1164"/>
        <v>162.36565095</v>
      </c>
      <c r="D4183" s="82">
        <f ca="1">IF(A4183&lt;$B$1,VLOOKUP(A4183,[1]DI!$A$4:$B$15000,2,FALSE),0)</f>
        <v>0</v>
      </c>
      <c r="E4183" s="81">
        <f t="shared" ca="1" si="1165"/>
        <v>0</v>
      </c>
      <c r="F4183" s="83">
        <f t="shared" si="1173"/>
        <v>1.2</v>
      </c>
      <c r="G4183" s="84">
        <f t="shared" ca="1" si="1166"/>
        <v>1</v>
      </c>
      <c r="H4183" s="81">
        <f ca="1">TRUNC(PRODUCT(G$10:G4182),15)</f>
        <v>1.40945772534528</v>
      </c>
      <c r="I4183" s="81">
        <f t="shared" ca="1" si="1167"/>
        <v>1.40945772534528</v>
      </c>
      <c r="J4183" s="81">
        <f t="shared" ca="1" si="1168"/>
        <v>1</v>
      </c>
      <c r="K4183" s="81">
        <f t="shared" ca="1" si="1169"/>
        <v>0</v>
      </c>
      <c r="L4183" s="85">
        <f>IF(VLOOKUP(A4183,$U$12:$AD$125,8)=VLOOKUP(A4182,$U$12:$AD$125,8),0,VLOOKUP(A4183,U$12:$AD$125,8))</f>
        <v>0</v>
      </c>
      <c r="M4183" s="86">
        <f>IF(L4183&gt;0,VLOOKUP(L4183,T$12:$AC$125,7),0)</f>
        <v>0</v>
      </c>
      <c r="N4183" s="81">
        <f t="shared" si="1174"/>
        <v>0</v>
      </c>
      <c r="O4183" s="81">
        <f t="shared" ca="1" si="1170"/>
        <v>0</v>
      </c>
      <c r="P4183" s="87" t="str">
        <f t="shared" si="1171"/>
        <v>J=</v>
      </c>
      <c r="Q4183" s="88">
        <f t="shared" si="1172"/>
        <v>47415</v>
      </c>
    </row>
    <row r="4184" spans="1:17" x14ac:dyDescent="0.2">
      <c r="A4184" s="79">
        <f t="shared" si="1175"/>
        <v>47256</v>
      </c>
      <c r="B4184" s="80" t="str">
        <f t="shared" ca="1" si="1163"/>
        <v>n.d</v>
      </c>
      <c r="C4184" s="81">
        <f t="shared" ca="1" si="1164"/>
        <v>162.36565095</v>
      </c>
      <c r="D4184" s="82">
        <f ca="1">IF(A4184&lt;$B$1,VLOOKUP(A4184,[1]DI!$A$4:$B$15000,2,FALSE),0)</f>
        <v>0</v>
      </c>
      <c r="E4184" s="81">
        <f t="shared" ca="1" si="1165"/>
        <v>0</v>
      </c>
      <c r="F4184" s="83">
        <f t="shared" si="1173"/>
        <v>1.2</v>
      </c>
      <c r="G4184" s="84">
        <f t="shared" ca="1" si="1166"/>
        <v>1</v>
      </c>
      <c r="H4184" s="81">
        <f ca="1">TRUNC(PRODUCT(G$10:G4183),15)</f>
        <v>1.40945772534528</v>
      </c>
      <c r="I4184" s="81">
        <f t="shared" ca="1" si="1167"/>
        <v>1.40945772534528</v>
      </c>
      <c r="J4184" s="81">
        <f t="shared" ca="1" si="1168"/>
        <v>1</v>
      </c>
      <c r="K4184" s="81">
        <f t="shared" ca="1" si="1169"/>
        <v>0</v>
      </c>
      <c r="L4184" s="85">
        <f>IF(VLOOKUP(A4184,$U$12:$AD$125,8)=VLOOKUP(A4183,$U$12:$AD$125,8),0,VLOOKUP(A4184,U$12:$AD$125,8))</f>
        <v>0</v>
      </c>
      <c r="M4184" s="86">
        <f>IF(L4184&gt;0,VLOOKUP(L4184,T$12:$AC$125,7),0)</f>
        <v>0</v>
      </c>
      <c r="N4184" s="81">
        <f t="shared" si="1174"/>
        <v>0</v>
      </c>
      <c r="O4184" s="81">
        <f t="shared" ca="1" si="1170"/>
        <v>0</v>
      </c>
      <c r="P4184" s="87" t="str">
        <f t="shared" si="1171"/>
        <v>J=</v>
      </c>
      <c r="Q4184" s="88">
        <f t="shared" si="1172"/>
        <v>47415</v>
      </c>
    </row>
    <row r="4185" spans="1:17" x14ac:dyDescent="0.2">
      <c r="A4185" s="79">
        <f t="shared" si="1175"/>
        <v>47257</v>
      </c>
      <c r="B4185" s="80" t="str">
        <f t="shared" ca="1" si="1163"/>
        <v>n.d</v>
      </c>
      <c r="C4185" s="81">
        <f t="shared" ca="1" si="1164"/>
        <v>162.36565095</v>
      </c>
      <c r="D4185" s="82">
        <f ca="1">IF(A4185&lt;$B$1,VLOOKUP(A4185,[1]DI!$A$4:$B$15000,2,FALSE),0)</f>
        <v>0</v>
      </c>
      <c r="E4185" s="81">
        <f t="shared" ca="1" si="1165"/>
        <v>0</v>
      </c>
      <c r="F4185" s="83">
        <f t="shared" si="1173"/>
        <v>1.2</v>
      </c>
      <c r="G4185" s="84">
        <f t="shared" ca="1" si="1166"/>
        <v>1</v>
      </c>
      <c r="H4185" s="81">
        <f ca="1">TRUNC(PRODUCT(G$10:G4184),15)</f>
        <v>1.40945772534528</v>
      </c>
      <c r="I4185" s="81">
        <f t="shared" ca="1" si="1167"/>
        <v>1.40945772534528</v>
      </c>
      <c r="J4185" s="81">
        <f t="shared" ca="1" si="1168"/>
        <v>1</v>
      </c>
      <c r="K4185" s="81">
        <f t="shared" ca="1" si="1169"/>
        <v>0</v>
      </c>
      <c r="L4185" s="85">
        <f>IF(VLOOKUP(A4185,$U$12:$AD$125,8)=VLOOKUP(A4184,$U$12:$AD$125,8),0,VLOOKUP(A4185,U$12:$AD$125,8))</f>
        <v>0</v>
      </c>
      <c r="M4185" s="86">
        <f>IF(L4185&gt;0,VLOOKUP(L4185,T$12:$AC$125,7),0)</f>
        <v>0</v>
      </c>
      <c r="N4185" s="81">
        <f t="shared" si="1174"/>
        <v>0</v>
      </c>
      <c r="O4185" s="81">
        <f t="shared" ca="1" si="1170"/>
        <v>0</v>
      </c>
      <c r="P4185" s="87" t="str">
        <f t="shared" si="1171"/>
        <v>J=</v>
      </c>
      <c r="Q4185" s="88">
        <f t="shared" si="1172"/>
        <v>47415</v>
      </c>
    </row>
    <row r="4186" spans="1:17" x14ac:dyDescent="0.2">
      <c r="A4186" s="79">
        <f t="shared" si="1175"/>
        <v>47258</v>
      </c>
      <c r="B4186" s="80" t="str">
        <f t="shared" ca="1" si="1163"/>
        <v>n.d</v>
      </c>
      <c r="C4186" s="81">
        <f t="shared" ca="1" si="1164"/>
        <v>162.36565095</v>
      </c>
      <c r="D4186" s="82">
        <f ca="1">IF(A4186&lt;$B$1,VLOOKUP(A4186,[1]DI!$A$4:$B$15000,2,FALSE),0)</f>
        <v>0</v>
      </c>
      <c r="E4186" s="81">
        <f t="shared" ca="1" si="1165"/>
        <v>0</v>
      </c>
      <c r="F4186" s="83">
        <f t="shared" si="1173"/>
        <v>1.2</v>
      </c>
      <c r="G4186" s="84">
        <f t="shared" ca="1" si="1166"/>
        <v>1</v>
      </c>
      <c r="H4186" s="81">
        <f ca="1">TRUNC(PRODUCT(G$10:G4185),15)</f>
        <v>1.40945772534528</v>
      </c>
      <c r="I4186" s="81">
        <f t="shared" ca="1" si="1167"/>
        <v>1.40945772534528</v>
      </c>
      <c r="J4186" s="81">
        <f t="shared" ca="1" si="1168"/>
        <v>1</v>
      </c>
      <c r="K4186" s="81">
        <f t="shared" ca="1" si="1169"/>
        <v>0</v>
      </c>
      <c r="L4186" s="85">
        <f>IF(VLOOKUP(A4186,$U$12:$AD$125,8)=VLOOKUP(A4185,$U$12:$AD$125,8),0,VLOOKUP(A4186,U$12:$AD$125,8))</f>
        <v>0</v>
      </c>
      <c r="M4186" s="86">
        <f>IF(L4186&gt;0,VLOOKUP(L4186,T$12:$AC$125,7),0)</f>
        <v>0</v>
      </c>
      <c r="N4186" s="81">
        <f t="shared" si="1174"/>
        <v>0</v>
      </c>
      <c r="O4186" s="81">
        <f t="shared" ca="1" si="1170"/>
        <v>0</v>
      </c>
      <c r="P4186" s="87" t="str">
        <f t="shared" si="1171"/>
        <v>J=</v>
      </c>
      <c r="Q4186" s="88">
        <f t="shared" si="1172"/>
        <v>47415</v>
      </c>
    </row>
    <row r="4187" spans="1:17" x14ac:dyDescent="0.2">
      <c r="A4187" s="79">
        <f t="shared" si="1175"/>
        <v>47259</v>
      </c>
      <c r="B4187" s="80" t="str">
        <f t="shared" ca="1" si="1163"/>
        <v>n.d</v>
      </c>
      <c r="C4187" s="81">
        <f t="shared" ca="1" si="1164"/>
        <v>162.36565095</v>
      </c>
      <c r="D4187" s="82">
        <f ca="1">IF(A4187&lt;$B$1,VLOOKUP(A4187,[1]DI!$A$4:$B$15000,2,FALSE),0)</f>
        <v>0</v>
      </c>
      <c r="E4187" s="81">
        <f t="shared" ca="1" si="1165"/>
        <v>0</v>
      </c>
      <c r="F4187" s="83">
        <f t="shared" si="1173"/>
        <v>1.2</v>
      </c>
      <c r="G4187" s="84">
        <f t="shared" ca="1" si="1166"/>
        <v>1</v>
      </c>
      <c r="H4187" s="81">
        <f ca="1">TRUNC(PRODUCT(G$10:G4186),15)</f>
        <v>1.40945772534528</v>
      </c>
      <c r="I4187" s="81">
        <f t="shared" ca="1" si="1167"/>
        <v>1.40945772534528</v>
      </c>
      <c r="J4187" s="81">
        <f t="shared" ca="1" si="1168"/>
        <v>1</v>
      </c>
      <c r="K4187" s="81">
        <f t="shared" ca="1" si="1169"/>
        <v>0</v>
      </c>
      <c r="L4187" s="85">
        <f>IF(VLOOKUP(A4187,$U$12:$AD$125,8)=VLOOKUP(A4186,$U$12:$AD$125,8),0,VLOOKUP(A4187,U$12:$AD$125,8))</f>
        <v>0</v>
      </c>
      <c r="M4187" s="86">
        <f>IF(L4187&gt;0,VLOOKUP(L4187,T$12:$AC$125,7),0)</f>
        <v>0</v>
      </c>
      <c r="N4187" s="81">
        <f t="shared" si="1174"/>
        <v>0</v>
      </c>
      <c r="O4187" s="81">
        <f t="shared" ca="1" si="1170"/>
        <v>0</v>
      </c>
      <c r="P4187" s="87" t="str">
        <f t="shared" si="1171"/>
        <v>J=</v>
      </c>
      <c r="Q4187" s="88">
        <f t="shared" si="1172"/>
        <v>47415</v>
      </c>
    </row>
    <row r="4188" spans="1:17" x14ac:dyDescent="0.2">
      <c r="A4188" s="79">
        <f t="shared" si="1175"/>
        <v>47260</v>
      </c>
      <c r="B4188" s="80" t="str">
        <f t="shared" ca="1" si="1163"/>
        <v>n.d</v>
      </c>
      <c r="C4188" s="81">
        <f t="shared" ca="1" si="1164"/>
        <v>162.36565095</v>
      </c>
      <c r="D4188" s="82">
        <f ca="1">IF(A4188&lt;$B$1,VLOOKUP(A4188,[1]DI!$A$4:$B$15000,2,FALSE),0)</f>
        <v>0</v>
      </c>
      <c r="E4188" s="81">
        <f t="shared" ca="1" si="1165"/>
        <v>0</v>
      </c>
      <c r="F4188" s="83">
        <f t="shared" si="1173"/>
        <v>1.2</v>
      </c>
      <c r="G4188" s="84">
        <f t="shared" ca="1" si="1166"/>
        <v>1</v>
      </c>
      <c r="H4188" s="81">
        <f ca="1">TRUNC(PRODUCT(G$10:G4187),15)</f>
        <v>1.40945772534528</v>
      </c>
      <c r="I4188" s="81">
        <f t="shared" ca="1" si="1167"/>
        <v>1.40945772534528</v>
      </c>
      <c r="J4188" s="81">
        <f t="shared" ca="1" si="1168"/>
        <v>1</v>
      </c>
      <c r="K4188" s="81">
        <f t="shared" ca="1" si="1169"/>
        <v>0</v>
      </c>
      <c r="L4188" s="85">
        <f>IF(VLOOKUP(A4188,$U$12:$AD$125,8)=VLOOKUP(A4187,$U$12:$AD$125,8),0,VLOOKUP(A4188,U$12:$AD$125,8))</f>
        <v>0</v>
      </c>
      <c r="M4188" s="86">
        <f>IF(L4188&gt;0,VLOOKUP(L4188,T$12:$AC$125,7),0)</f>
        <v>0</v>
      </c>
      <c r="N4188" s="81">
        <f t="shared" si="1174"/>
        <v>0</v>
      </c>
      <c r="O4188" s="81">
        <f t="shared" ca="1" si="1170"/>
        <v>0</v>
      </c>
      <c r="P4188" s="87" t="str">
        <f t="shared" si="1171"/>
        <v>J=</v>
      </c>
      <c r="Q4188" s="88">
        <f t="shared" si="1172"/>
        <v>47415</v>
      </c>
    </row>
    <row r="4189" spans="1:17" x14ac:dyDescent="0.2">
      <c r="A4189" s="79">
        <f t="shared" si="1175"/>
        <v>47261</v>
      </c>
      <c r="B4189" s="80" t="str">
        <f t="shared" ca="1" si="1163"/>
        <v>n.d</v>
      </c>
      <c r="C4189" s="81">
        <f t="shared" ca="1" si="1164"/>
        <v>162.36565095</v>
      </c>
      <c r="D4189" s="82">
        <f ca="1">IF(A4189&lt;$B$1,VLOOKUP(A4189,[1]DI!$A$4:$B$15000,2,FALSE),0)</f>
        <v>0</v>
      </c>
      <c r="E4189" s="81">
        <f t="shared" ca="1" si="1165"/>
        <v>0</v>
      </c>
      <c r="F4189" s="83">
        <f t="shared" si="1173"/>
        <v>1.2</v>
      </c>
      <c r="G4189" s="84">
        <f t="shared" ca="1" si="1166"/>
        <v>1</v>
      </c>
      <c r="H4189" s="81">
        <f ca="1">TRUNC(PRODUCT(G$10:G4188),15)</f>
        <v>1.40945772534528</v>
      </c>
      <c r="I4189" s="81">
        <f t="shared" ca="1" si="1167"/>
        <v>1.40945772534528</v>
      </c>
      <c r="J4189" s="81">
        <f t="shared" ca="1" si="1168"/>
        <v>1</v>
      </c>
      <c r="K4189" s="81">
        <f t="shared" ca="1" si="1169"/>
        <v>0</v>
      </c>
      <c r="L4189" s="85">
        <f>IF(VLOOKUP(A4189,$U$12:$AD$125,8)=VLOOKUP(A4188,$U$12:$AD$125,8),0,VLOOKUP(A4189,U$12:$AD$125,8))</f>
        <v>0</v>
      </c>
      <c r="M4189" s="86">
        <f>IF(L4189&gt;0,VLOOKUP(L4189,T$12:$AC$125,7),0)</f>
        <v>0</v>
      </c>
      <c r="N4189" s="81">
        <f t="shared" si="1174"/>
        <v>0</v>
      </c>
      <c r="O4189" s="81">
        <f t="shared" ca="1" si="1170"/>
        <v>0</v>
      </c>
      <c r="P4189" s="87" t="str">
        <f t="shared" si="1171"/>
        <v>J=</v>
      </c>
      <c r="Q4189" s="88">
        <f t="shared" si="1172"/>
        <v>47415</v>
      </c>
    </row>
    <row r="4190" spans="1:17" x14ac:dyDescent="0.2">
      <c r="A4190" s="79">
        <f t="shared" si="1175"/>
        <v>47262</v>
      </c>
      <c r="B4190" s="80" t="str">
        <f t="shared" ca="1" si="1163"/>
        <v>n.d</v>
      </c>
      <c r="C4190" s="81">
        <f t="shared" ca="1" si="1164"/>
        <v>162.36565095</v>
      </c>
      <c r="D4190" s="82">
        <f ca="1">IF(A4190&lt;$B$1,VLOOKUP(A4190,[1]DI!$A$4:$B$15000,2,FALSE),0)</f>
        <v>0</v>
      </c>
      <c r="E4190" s="81">
        <f t="shared" ca="1" si="1165"/>
        <v>0</v>
      </c>
      <c r="F4190" s="83">
        <f t="shared" si="1173"/>
        <v>1.2</v>
      </c>
      <c r="G4190" s="84">
        <f t="shared" ca="1" si="1166"/>
        <v>1</v>
      </c>
      <c r="H4190" s="81">
        <f ca="1">TRUNC(PRODUCT(G$10:G4189),15)</f>
        <v>1.40945772534528</v>
      </c>
      <c r="I4190" s="81">
        <f t="shared" ca="1" si="1167"/>
        <v>1.40945772534528</v>
      </c>
      <c r="J4190" s="81">
        <f t="shared" ca="1" si="1168"/>
        <v>1</v>
      </c>
      <c r="K4190" s="81">
        <f t="shared" ca="1" si="1169"/>
        <v>0</v>
      </c>
      <c r="L4190" s="85">
        <f>IF(VLOOKUP(A4190,$U$12:$AD$125,8)=VLOOKUP(A4189,$U$12:$AD$125,8),0,VLOOKUP(A4190,U$12:$AD$125,8))</f>
        <v>0</v>
      </c>
      <c r="M4190" s="86">
        <f>IF(L4190&gt;0,VLOOKUP(L4190,T$12:$AC$125,7),0)</f>
        <v>0</v>
      </c>
      <c r="N4190" s="81">
        <f t="shared" si="1174"/>
        <v>0</v>
      </c>
      <c r="O4190" s="81">
        <f t="shared" ca="1" si="1170"/>
        <v>0</v>
      </c>
      <c r="P4190" s="87" t="str">
        <f t="shared" si="1171"/>
        <v>J=</v>
      </c>
      <c r="Q4190" s="88">
        <f t="shared" si="1172"/>
        <v>47415</v>
      </c>
    </row>
    <row r="4191" spans="1:17" x14ac:dyDescent="0.2">
      <c r="A4191" s="79">
        <f t="shared" si="1175"/>
        <v>47263</v>
      </c>
      <c r="B4191" s="80" t="str">
        <f t="shared" ca="1" si="1163"/>
        <v>n.d</v>
      </c>
      <c r="C4191" s="81">
        <f t="shared" ca="1" si="1164"/>
        <v>162.36565095</v>
      </c>
      <c r="D4191" s="82">
        <f ca="1">IF(A4191&lt;$B$1,VLOOKUP(A4191,[1]DI!$A$4:$B$15000,2,FALSE),0)</f>
        <v>0</v>
      </c>
      <c r="E4191" s="81">
        <f t="shared" ca="1" si="1165"/>
        <v>0</v>
      </c>
      <c r="F4191" s="83">
        <f t="shared" si="1173"/>
        <v>1.2</v>
      </c>
      <c r="G4191" s="84">
        <f t="shared" ca="1" si="1166"/>
        <v>1</v>
      </c>
      <c r="H4191" s="81">
        <f ca="1">TRUNC(PRODUCT(G$10:G4190),15)</f>
        <v>1.40945772534528</v>
      </c>
      <c r="I4191" s="81">
        <f t="shared" ca="1" si="1167"/>
        <v>1.40945772534528</v>
      </c>
      <c r="J4191" s="81">
        <f t="shared" ca="1" si="1168"/>
        <v>1</v>
      </c>
      <c r="K4191" s="81">
        <f t="shared" ca="1" si="1169"/>
        <v>0</v>
      </c>
      <c r="L4191" s="85">
        <f>IF(VLOOKUP(A4191,$U$12:$AD$125,8)=VLOOKUP(A4190,$U$12:$AD$125,8),0,VLOOKUP(A4191,U$12:$AD$125,8))</f>
        <v>0</v>
      </c>
      <c r="M4191" s="86">
        <f>IF(L4191&gt;0,VLOOKUP(L4191,T$12:$AC$125,7),0)</f>
        <v>0</v>
      </c>
      <c r="N4191" s="81">
        <f t="shared" si="1174"/>
        <v>0</v>
      </c>
      <c r="O4191" s="81">
        <f t="shared" ca="1" si="1170"/>
        <v>0</v>
      </c>
      <c r="P4191" s="87" t="str">
        <f t="shared" si="1171"/>
        <v>J=</v>
      </c>
      <c r="Q4191" s="88">
        <f t="shared" si="1172"/>
        <v>47415</v>
      </c>
    </row>
    <row r="4192" spans="1:17" x14ac:dyDescent="0.2">
      <c r="A4192" s="79">
        <f t="shared" si="1175"/>
        <v>47264</v>
      </c>
      <c r="B4192" s="80" t="str">
        <f t="shared" ca="1" si="1163"/>
        <v>n.d</v>
      </c>
      <c r="C4192" s="81">
        <f t="shared" ca="1" si="1164"/>
        <v>162.36565095</v>
      </c>
      <c r="D4192" s="82">
        <f ca="1">IF(A4192&lt;$B$1,VLOOKUP(A4192,[1]DI!$A$4:$B$15000,2,FALSE),0)</f>
        <v>0</v>
      </c>
      <c r="E4192" s="81">
        <f t="shared" ca="1" si="1165"/>
        <v>0</v>
      </c>
      <c r="F4192" s="83">
        <f t="shared" si="1173"/>
        <v>1.2</v>
      </c>
      <c r="G4192" s="84">
        <f t="shared" ca="1" si="1166"/>
        <v>1</v>
      </c>
      <c r="H4192" s="81">
        <f ca="1">TRUNC(PRODUCT(G$10:G4191),15)</f>
        <v>1.40945772534528</v>
      </c>
      <c r="I4192" s="81">
        <f t="shared" ca="1" si="1167"/>
        <v>1.40945772534528</v>
      </c>
      <c r="J4192" s="81">
        <f t="shared" ca="1" si="1168"/>
        <v>1</v>
      </c>
      <c r="K4192" s="81">
        <f t="shared" ca="1" si="1169"/>
        <v>0</v>
      </c>
      <c r="L4192" s="85">
        <f>IF(VLOOKUP(A4192,$U$12:$AD$125,8)=VLOOKUP(A4191,$U$12:$AD$125,8),0,VLOOKUP(A4192,U$12:$AD$125,8))</f>
        <v>0</v>
      </c>
      <c r="M4192" s="86">
        <f>IF(L4192&gt;0,VLOOKUP(L4192,T$12:$AC$125,7),0)</f>
        <v>0</v>
      </c>
      <c r="N4192" s="81">
        <f t="shared" si="1174"/>
        <v>0</v>
      </c>
      <c r="O4192" s="81">
        <f t="shared" ca="1" si="1170"/>
        <v>0</v>
      </c>
      <c r="P4192" s="87" t="str">
        <f t="shared" si="1171"/>
        <v>J=</v>
      </c>
      <c r="Q4192" s="88">
        <f t="shared" si="1172"/>
        <v>47415</v>
      </c>
    </row>
    <row r="4193" spans="1:17" x14ac:dyDescent="0.2">
      <c r="A4193" s="79">
        <f t="shared" si="1175"/>
        <v>47265</v>
      </c>
      <c r="B4193" s="80" t="str">
        <f t="shared" ca="1" si="1163"/>
        <v>n.d</v>
      </c>
      <c r="C4193" s="81">
        <f t="shared" ca="1" si="1164"/>
        <v>162.36565095</v>
      </c>
      <c r="D4193" s="82">
        <f ca="1">IF(A4193&lt;$B$1,VLOOKUP(A4193,[1]DI!$A$4:$B$15000,2,FALSE),0)</f>
        <v>0</v>
      </c>
      <c r="E4193" s="81">
        <f t="shared" ca="1" si="1165"/>
        <v>0</v>
      </c>
      <c r="F4193" s="83">
        <f t="shared" si="1173"/>
        <v>1.2</v>
      </c>
      <c r="G4193" s="84">
        <f t="shared" ca="1" si="1166"/>
        <v>1</v>
      </c>
      <c r="H4193" s="81">
        <f ca="1">TRUNC(PRODUCT(G$10:G4192),15)</f>
        <v>1.40945772534528</v>
      </c>
      <c r="I4193" s="81">
        <f t="shared" ca="1" si="1167"/>
        <v>1.40945772534528</v>
      </c>
      <c r="J4193" s="81">
        <f t="shared" ca="1" si="1168"/>
        <v>1</v>
      </c>
      <c r="K4193" s="81">
        <f t="shared" ca="1" si="1169"/>
        <v>0</v>
      </c>
      <c r="L4193" s="85">
        <f>IF(VLOOKUP(A4193,$U$12:$AD$125,8)=VLOOKUP(A4192,$U$12:$AD$125,8),0,VLOOKUP(A4193,U$12:$AD$125,8))</f>
        <v>0</v>
      </c>
      <c r="M4193" s="86">
        <f>IF(L4193&gt;0,VLOOKUP(L4193,T$12:$AC$125,7),0)</f>
        <v>0</v>
      </c>
      <c r="N4193" s="81">
        <f t="shared" si="1174"/>
        <v>0</v>
      </c>
      <c r="O4193" s="81">
        <f t="shared" ca="1" si="1170"/>
        <v>0</v>
      </c>
      <c r="P4193" s="87" t="str">
        <f t="shared" si="1171"/>
        <v>J=</v>
      </c>
      <c r="Q4193" s="88">
        <f t="shared" si="1172"/>
        <v>47415</v>
      </c>
    </row>
    <row r="4194" spans="1:17" x14ac:dyDescent="0.2">
      <c r="A4194" s="79">
        <f t="shared" si="1175"/>
        <v>47266</v>
      </c>
      <c r="B4194" s="80" t="str">
        <f t="shared" ca="1" si="1163"/>
        <v>n.d</v>
      </c>
      <c r="C4194" s="81">
        <f t="shared" ca="1" si="1164"/>
        <v>162.36565095</v>
      </c>
      <c r="D4194" s="82">
        <f ca="1">IF(A4194&lt;$B$1,VLOOKUP(A4194,[1]DI!$A$4:$B$15000,2,FALSE),0)</f>
        <v>0</v>
      </c>
      <c r="E4194" s="81">
        <f t="shared" ca="1" si="1165"/>
        <v>0</v>
      </c>
      <c r="F4194" s="83">
        <f t="shared" si="1173"/>
        <v>1.2</v>
      </c>
      <c r="G4194" s="84">
        <f t="shared" ca="1" si="1166"/>
        <v>1</v>
      </c>
      <c r="H4194" s="81">
        <f ca="1">TRUNC(PRODUCT(G$10:G4193),15)</f>
        <v>1.40945772534528</v>
      </c>
      <c r="I4194" s="81">
        <f t="shared" ca="1" si="1167"/>
        <v>1.40945772534528</v>
      </c>
      <c r="J4194" s="81">
        <f t="shared" ca="1" si="1168"/>
        <v>1</v>
      </c>
      <c r="K4194" s="81">
        <f t="shared" ca="1" si="1169"/>
        <v>0</v>
      </c>
      <c r="L4194" s="85">
        <f>IF(VLOOKUP(A4194,$U$12:$AD$125,8)=VLOOKUP(A4193,$U$12:$AD$125,8),0,VLOOKUP(A4194,U$12:$AD$125,8))</f>
        <v>0</v>
      </c>
      <c r="M4194" s="86">
        <f>IF(L4194&gt;0,VLOOKUP(L4194,T$12:$AC$125,7),0)</f>
        <v>0</v>
      </c>
      <c r="N4194" s="81">
        <f t="shared" si="1174"/>
        <v>0</v>
      </c>
      <c r="O4194" s="81">
        <f t="shared" ca="1" si="1170"/>
        <v>0</v>
      </c>
      <c r="P4194" s="87" t="str">
        <f t="shared" si="1171"/>
        <v>J=</v>
      </c>
      <c r="Q4194" s="88">
        <f t="shared" si="1172"/>
        <v>47415</v>
      </c>
    </row>
    <row r="4195" spans="1:17" x14ac:dyDescent="0.2">
      <c r="A4195" s="79">
        <f t="shared" si="1175"/>
        <v>47267</v>
      </c>
      <c r="B4195" s="80" t="str">
        <f t="shared" ca="1" si="1163"/>
        <v>n.d</v>
      </c>
      <c r="C4195" s="81">
        <f t="shared" ca="1" si="1164"/>
        <v>162.36565095</v>
      </c>
      <c r="D4195" s="82">
        <f ca="1">IF(A4195&lt;$B$1,VLOOKUP(A4195,[1]DI!$A$4:$B$15000,2,FALSE),0)</f>
        <v>0</v>
      </c>
      <c r="E4195" s="81">
        <f t="shared" ca="1" si="1165"/>
        <v>0</v>
      </c>
      <c r="F4195" s="83">
        <f t="shared" si="1173"/>
        <v>1.2</v>
      </c>
      <c r="G4195" s="84">
        <f t="shared" ca="1" si="1166"/>
        <v>1</v>
      </c>
      <c r="H4195" s="81">
        <f ca="1">TRUNC(PRODUCT(G$10:G4194),15)</f>
        <v>1.40945772534528</v>
      </c>
      <c r="I4195" s="81">
        <f t="shared" ca="1" si="1167"/>
        <v>1.40945772534528</v>
      </c>
      <c r="J4195" s="81">
        <f t="shared" ca="1" si="1168"/>
        <v>1</v>
      </c>
      <c r="K4195" s="81">
        <f t="shared" ca="1" si="1169"/>
        <v>0</v>
      </c>
      <c r="L4195" s="85">
        <f>IF(VLOOKUP(A4195,$U$12:$AD$125,8)=VLOOKUP(A4194,$U$12:$AD$125,8),0,VLOOKUP(A4195,U$12:$AD$125,8))</f>
        <v>0</v>
      </c>
      <c r="M4195" s="86">
        <f>IF(L4195&gt;0,VLOOKUP(L4195,T$12:$AC$125,7),0)</f>
        <v>0</v>
      </c>
      <c r="N4195" s="81">
        <f t="shared" si="1174"/>
        <v>0</v>
      </c>
      <c r="O4195" s="81">
        <f t="shared" ca="1" si="1170"/>
        <v>0</v>
      </c>
      <c r="P4195" s="87" t="str">
        <f t="shared" si="1171"/>
        <v>J=</v>
      </c>
      <c r="Q4195" s="88">
        <f t="shared" si="1172"/>
        <v>47415</v>
      </c>
    </row>
    <row r="4196" spans="1:17" x14ac:dyDescent="0.2">
      <c r="A4196" s="79">
        <f t="shared" si="1175"/>
        <v>47268</v>
      </c>
      <c r="B4196" s="80" t="str">
        <f t="shared" ca="1" si="1163"/>
        <v>n.d</v>
      </c>
      <c r="C4196" s="81">
        <f t="shared" ca="1" si="1164"/>
        <v>162.36565095</v>
      </c>
      <c r="D4196" s="82">
        <f ca="1">IF(A4196&lt;$B$1,VLOOKUP(A4196,[1]DI!$A$4:$B$15000,2,FALSE),0)</f>
        <v>0</v>
      </c>
      <c r="E4196" s="81">
        <f t="shared" ca="1" si="1165"/>
        <v>0</v>
      </c>
      <c r="F4196" s="83">
        <f t="shared" si="1173"/>
        <v>1.2</v>
      </c>
      <c r="G4196" s="84">
        <f t="shared" ca="1" si="1166"/>
        <v>1</v>
      </c>
      <c r="H4196" s="81">
        <f ca="1">TRUNC(PRODUCT(G$10:G4195),15)</f>
        <v>1.40945772534528</v>
      </c>
      <c r="I4196" s="81">
        <f t="shared" ca="1" si="1167"/>
        <v>1.40945772534528</v>
      </c>
      <c r="J4196" s="81">
        <f t="shared" ca="1" si="1168"/>
        <v>1</v>
      </c>
      <c r="K4196" s="81">
        <f t="shared" ca="1" si="1169"/>
        <v>0</v>
      </c>
      <c r="L4196" s="85">
        <f>IF(VLOOKUP(A4196,$U$12:$AD$125,8)=VLOOKUP(A4195,$U$12:$AD$125,8),0,VLOOKUP(A4196,U$12:$AD$125,8))</f>
        <v>0</v>
      </c>
      <c r="M4196" s="86">
        <f>IF(L4196&gt;0,VLOOKUP(L4196,T$12:$AC$125,7),0)</f>
        <v>0</v>
      </c>
      <c r="N4196" s="81">
        <f t="shared" si="1174"/>
        <v>0</v>
      </c>
      <c r="O4196" s="81">
        <f t="shared" ca="1" si="1170"/>
        <v>0</v>
      </c>
      <c r="P4196" s="87" t="str">
        <f t="shared" si="1171"/>
        <v>J=</v>
      </c>
      <c r="Q4196" s="88">
        <f t="shared" si="1172"/>
        <v>47415</v>
      </c>
    </row>
    <row r="4197" spans="1:17" x14ac:dyDescent="0.2">
      <c r="A4197" s="79">
        <f t="shared" si="1175"/>
        <v>47269</v>
      </c>
      <c r="B4197" s="80" t="str">
        <f t="shared" ca="1" si="1163"/>
        <v>n.d</v>
      </c>
      <c r="C4197" s="81">
        <f t="shared" ca="1" si="1164"/>
        <v>162.36565095</v>
      </c>
      <c r="D4197" s="82">
        <f ca="1">IF(A4197&lt;$B$1,VLOOKUP(A4197,[1]DI!$A$4:$B$15000,2,FALSE),0)</f>
        <v>0</v>
      </c>
      <c r="E4197" s="81">
        <f t="shared" ca="1" si="1165"/>
        <v>0</v>
      </c>
      <c r="F4197" s="83">
        <f t="shared" si="1173"/>
        <v>1.2</v>
      </c>
      <c r="G4197" s="84">
        <f t="shared" ca="1" si="1166"/>
        <v>1</v>
      </c>
      <c r="H4197" s="81">
        <f ca="1">TRUNC(PRODUCT(G$10:G4196),15)</f>
        <v>1.40945772534528</v>
      </c>
      <c r="I4197" s="81">
        <f t="shared" ca="1" si="1167"/>
        <v>1.40945772534528</v>
      </c>
      <c r="J4197" s="81">
        <f t="shared" ca="1" si="1168"/>
        <v>1</v>
      </c>
      <c r="K4197" s="81">
        <f t="shared" ca="1" si="1169"/>
        <v>0</v>
      </c>
      <c r="L4197" s="85">
        <f>IF(VLOOKUP(A4197,$U$12:$AD$125,8)=VLOOKUP(A4196,$U$12:$AD$125,8),0,VLOOKUP(A4197,U$12:$AD$125,8))</f>
        <v>0</v>
      </c>
      <c r="M4197" s="86">
        <f>IF(L4197&gt;0,VLOOKUP(L4197,T$12:$AC$125,7),0)</f>
        <v>0</v>
      </c>
      <c r="N4197" s="81">
        <f t="shared" si="1174"/>
        <v>0</v>
      </c>
      <c r="O4197" s="81">
        <f t="shared" ca="1" si="1170"/>
        <v>0</v>
      </c>
      <c r="P4197" s="87" t="str">
        <f t="shared" si="1171"/>
        <v>J=</v>
      </c>
      <c r="Q4197" s="88">
        <f t="shared" si="1172"/>
        <v>47415</v>
      </c>
    </row>
    <row r="4198" spans="1:17" x14ac:dyDescent="0.2">
      <c r="A4198" s="79">
        <f t="shared" si="1175"/>
        <v>47270</v>
      </c>
      <c r="B4198" s="80" t="str">
        <f t="shared" ca="1" si="1163"/>
        <v>n.d</v>
      </c>
      <c r="C4198" s="81">
        <f t="shared" ca="1" si="1164"/>
        <v>162.36565095</v>
      </c>
      <c r="D4198" s="82">
        <f ca="1">IF(A4198&lt;$B$1,VLOOKUP(A4198,[1]DI!$A$4:$B$15000,2,FALSE),0)</f>
        <v>0</v>
      </c>
      <c r="E4198" s="81">
        <f t="shared" ca="1" si="1165"/>
        <v>0</v>
      </c>
      <c r="F4198" s="83">
        <f t="shared" si="1173"/>
        <v>1.2</v>
      </c>
      <c r="G4198" s="84">
        <f t="shared" ca="1" si="1166"/>
        <v>1</v>
      </c>
      <c r="H4198" s="81">
        <f ca="1">TRUNC(PRODUCT(G$10:G4197),15)</f>
        <v>1.40945772534528</v>
      </c>
      <c r="I4198" s="81">
        <f t="shared" ca="1" si="1167"/>
        <v>1.40945772534528</v>
      </c>
      <c r="J4198" s="81">
        <f t="shared" ca="1" si="1168"/>
        <v>1</v>
      </c>
      <c r="K4198" s="81">
        <f t="shared" ca="1" si="1169"/>
        <v>0</v>
      </c>
      <c r="L4198" s="85">
        <f>IF(VLOOKUP(A4198,$U$12:$AD$125,8)=VLOOKUP(A4197,$U$12:$AD$125,8),0,VLOOKUP(A4198,U$12:$AD$125,8))</f>
        <v>0</v>
      </c>
      <c r="M4198" s="86">
        <f>IF(L4198&gt;0,VLOOKUP(L4198,T$12:$AC$125,7),0)</f>
        <v>0</v>
      </c>
      <c r="N4198" s="81">
        <f t="shared" si="1174"/>
        <v>0</v>
      </c>
      <c r="O4198" s="81">
        <f t="shared" ca="1" si="1170"/>
        <v>0</v>
      </c>
      <c r="P4198" s="87" t="str">
        <f t="shared" si="1171"/>
        <v>J=</v>
      </c>
      <c r="Q4198" s="88">
        <f t="shared" si="1172"/>
        <v>47415</v>
      </c>
    </row>
    <row r="4199" spans="1:17" x14ac:dyDescent="0.2">
      <c r="A4199" s="79">
        <f t="shared" si="1175"/>
        <v>47271</v>
      </c>
      <c r="B4199" s="80" t="str">
        <f t="shared" ca="1" si="1163"/>
        <v>n.d</v>
      </c>
      <c r="C4199" s="81">
        <f t="shared" ca="1" si="1164"/>
        <v>162.36565095</v>
      </c>
      <c r="D4199" s="82">
        <f ca="1">IF(A4199&lt;$B$1,VLOOKUP(A4199,[1]DI!$A$4:$B$15000,2,FALSE),0)</f>
        <v>0</v>
      </c>
      <c r="E4199" s="81">
        <f t="shared" ca="1" si="1165"/>
        <v>0</v>
      </c>
      <c r="F4199" s="83">
        <f t="shared" si="1173"/>
        <v>1.2</v>
      </c>
      <c r="G4199" s="84">
        <f t="shared" ca="1" si="1166"/>
        <v>1</v>
      </c>
      <c r="H4199" s="81">
        <f ca="1">TRUNC(PRODUCT(G$10:G4198),15)</f>
        <v>1.40945772534528</v>
      </c>
      <c r="I4199" s="81">
        <f t="shared" ca="1" si="1167"/>
        <v>1.40945772534528</v>
      </c>
      <c r="J4199" s="81">
        <f t="shared" ca="1" si="1168"/>
        <v>1</v>
      </c>
      <c r="K4199" s="81">
        <f t="shared" ca="1" si="1169"/>
        <v>0</v>
      </c>
      <c r="L4199" s="85">
        <f>IF(VLOOKUP(A4199,$U$12:$AD$125,8)=VLOOKUP(A4198,$U$12:$AD$125,8),0,VLOOKUP(A4199,U$12:$AD$125,8))</f>
        <v>0</v>
      </c>
      <c r="M4199" s="86">
        <f>IF(L4199&gt;0,VLOOKUP(L4199,T$12:$AC$125,7),0)</f>
        <v>0</v>
      </c>
      <c r="N4199" s="81">
        <f t="shared" si="1174"/>
        <v>0</v>
      </c>
      <c r="O4199" s="81">
        <f t="shared" ca="1" si="1170"/>
        <v>0</v>
      </c>
      <c r="P4199" s="87" t="str">
        <f t="shared" si="1171"/>
        <v>J=</v>
      </c>
      <c r="Q4199" s="88">
        <f t="shared" si="1172"/>
        <v>47415</v>
      </c>
    </row>
    <row r="4200" spans="1:17" x14ac:dyDescent="0.2">
      <c r="A4200" s="79">
        <f t="shared" si="1175"/>
        <v>47272</v>
      </c>
      <c r="B4200" s="80" t="str">
        <f t="shared" ca="1" si="1163"/>
        <v>n.d</v>
      </c>
      <c r="C4200" s="81">
        <f t="shared" ca="1" si="1164"/>
        <v>162.36565095</v>
      </c>
      <c r="D4200" s="82">
        <f ca="1">IF(A4200&lt;$B$1,VLOOKUP(A4200,[1]DI!$A$4:$B$15000,2,FALSE),0)</f>
        <v>0</v>
      </c>
      <c r="E4200" s="81">
        <f t="shared" ca="1" si="1165"/>
        <v>0</v>
      </c>
      <c r="F4200" s="83">
        <f t="shared" si="1173"/>
        <v>1.2</v>
      </c>
      <c r="G4200" s="84">
        <f t="shared" ca="1" si="1166"/>
        <v>1</v>
      </c>
      <c r="H4200" s="81">
        <f ca="1">TRUNC(PRODUCT(G$10:G4199),15)</f>
        <v>1.40945772534528</v>
      </c>
      <c r="I4200" s="81">
        <f t="shared" ca="1" si="1167"/>
        <v>1.40945772534528</v>
      </c>
      <c r="J4200" s="81">
        <f t="shared" ca="1" si="1168"/>
        <v>1</v>
      </c>
      <c r="K4200" s="81">
        <f t="shared" ca="1" si="1169"/>
        <v>0</v>
      </c>
      <c r="L4200" s="85">
        <f>IF(VLOOKUP(A4200,$U$12:$AD$125,8)=VLOOKUP(A4199,$U$12:$AD$125,8),0,VLOOKUP(A4200,U$12:$AD$125,8))</f>
        <v>0</v>
      </c>
      <c r="M4200" s="86">
        <f>IF(L4200&gt;0,VLOOKUP(L4200,T$12:$AC$125,7),0)</f>
        <v>0</v>
      </c>
      <c r="N4200" s="81">
        <f t="shared" si="1174"/>
        <v>0</v>
      </c>
      <c r="O4200" s="81">
        <f t="shared" ca="1" si="1170"/>
        <v>0</v>
      </c>
      <c r="P4200" s="87" t="str">
        <f t="shared" si="1171"/>
        <v>J=</v>
      </c>
      <c r="Q4200" s="88">
        <f t="shared" si="1172"/>
        <v>47415</v>
      </c>
    </row>
    <row r="4201" spans="1:17" x14ac:dyDescent="0.2">
      <c r="A4201" s="79">
        <f t="shared" si="1175"/>
        <v>47273</v>
      </c>
      <c r="B4201" s="80" t="str">
        <f t="shared" ca="1" si="1163"/>
        <v>n.d</v>
      </c>
      <c r="C4201" s="81">
        <f t="shared" ca="1" si="1164"/>
        <v>162.36565095</v>
      </c>
      <c r="D4201" s="82">
        <f ca="1">IF(A4201&lt;$B$1,VLOOKUP(A4201,[1]DI!$A$4:$B$15000,2,FALSE),0)</f>
        <v>0</v>
      </c>
      <c r="E4201" s="81">
        <f t="shared" ca="1" si="1165"/>
        <v>0</v>
      </c>
      <c r="F4201" s="83">
        <f t="shared" si="1173"/>
        <v>1.2</v>
      </c>
      <c r="G4201" s="84">
        <f t="shared" ca="1" si="1166"/>
        <v>1</v>
      </c>
      <c r="H4201" s="81">
        <f ca="1">TRUNC(PRODUCT(G$10:G4200),15)</f>
        <v>1.40945772534528</v>
      </c>
      <c r="I4201" s="81">
        <f t="shared" ca="1" si="1167"/>
        <v>1.40945772534528</v>
      </c>
      <c r="J4201" s="81">
        <f t="shared" ca="1" si="1168"/>
        <v>1</v>
      </c>
      <c r="K4201" s="81">
        <f t="shared" ca="1" si="1169"/>
        <v>0</v>
      </c>
      <c r="L4201" s="85">
        <f>IF(VLOOKUP(A4201,$U$12:$AD$125,8)=VLOOKUP(A4200,$U$12:$AD$125,8),0,VLOOKUP(A4201,U$12:$AD$125,8))</f>
        <v>0</v>
      </c>
      <c r="M4201" s="86">
        <f>IF(L4201&gt;0,VLOOKUP(L4201,T$12:$AC$125,7),0)</f>
        <v>0</v>
      </c>
      <c r="N4201" s="81">
        <f t="shared" si="1174"/>
        <v>0</v>
      </c>
      <c r="O4201" s="81">
        <f t="shared" ca="1" si="1170"/>
        <v>0</v>
      </c>
      <c r="P4201" s="87" t="str">
        <f t="shared" si="1171"/>
        <v>J=</v>
      </c>
      <c r="Q4201" s="88">
        <f t="shared" si="1172"/>
        <v>47415</v>
      </c>
    </row>
    <row r="4202" spans="1:17" x14ac:dyDescent="0.2">
      <c r="A4202" s="79">
        <f t="shared" si="1175"/>
        <v>47274</v>
      </c>
      <c r="B4202" s="80" t="str">
        <f t="shared" ca="1" si="1163"/>
        <v>n.d</v>
      </c>
      <c r="C4202" s="81">
        <f t="shared" ca="1" si="1164"/>
        <v>162.36565095</v>
      </c>
      <c r="D4202" s="82">
        <f ca="1">IF(A4202&lt;$B$1,VLOOKUP(A4202,[1]DI!$A$4:$B$15000,2,FALSE),0)</f>
        <v>0</v>
      </c>
      <c r="E4202" s="81">
        <f t="shared" ca="1" si="1165"/>
        <v>0</v>
      </c>
      <c r="F4202" s="83">
        <f t="shared" si="1173"/>
        <v>1.2</v>
      </c>
      <c r="G4202" s="84">
        <f t="shared" ca="1" si="1166"/>
        <v>1</v>
      </c>
      <c r="H4202" s="81">
        <f ca="1">TRUNC(PRODUCT(G$10:G4201),15)</f>
        <v>1.40945772534528</v>
      </c>
      <c r="I4202" s="81">
        <f t="shared" ca="1" si="1167"/>
        <v>1.40945772534528</v>
      </c>
      <c r="J4202" s="81">
        <f t="shared" ca="1" si="1168"/>
        <v>1</v>
      </c>
      <c r="K4202" s="81">
        <f t="shared" ca="1" si="1169"/>
        <v>0</v>
      </c>
      <c r="L4202" s="85">
        <f>IF(VLOOKUP(A4202,$U$12:$AD$125,8)=VLOOKUP(A4201,$U$12:$AD$125,8),0,VLOOKUP(A4202,U$12:$AD$125,8))</f>
        <v>0</v>
      </c>
      <c r="M4202" s="86">
        <f>IF(L4202&gt;0,VLOOKUP(L4202,T$12:$AC$125,7),0)</f>
        <v>0</v>
      </c>
      <c r="N4202" s="81">
        <f t="shared" si="1174"/>
        <v>0</v>
      </c>
      <c r="O4202" s="81">
        <f t="shared" ca="1" si="1170"/>
        <v>0</v>
      </c>
      <c r="P4202" s="87" t="str">
        <f t="shared" si="1171"/>
        <v>J=</v>
      </c>
      <c r="Q4202" s="88">
        <f t="shared" si="1172"/>
        <v>47415</v>
      </c>
    </row>
    <row r="4203" spans="1:17" x14ac:dyDescent="0.2">
      <c r="A4203" s="79">
        <f t="shared" si="1175"/>
        <v>47275</v>
      </c>
      <c r="B4203" s="80" t="str">
        <f t="shared" ca="1" si="1163"/>
        <v>n.d</v>
      </c>
      <c r="C4203" s="81">
        <f t="shared" ca="1" si="1164"/>
        <v>162.36565095</v>
      </c>
      <c r="D4203" s="82">
        <f ca="1">IF(A4203&lt;$B$1,VLOOKUP(A4203,[1]DI!$A$4:$B$15000,2,FALSE),0)</f>
        <v>0</v>
      </c>
      <c r="E4203" s="81">
        <f t="shared" ca="1" si="1165"/>
        <v>0</v>
      </c>
      <c r="F4203" s="83">
        <f t="shared" si="1173"/>
        <v>1.2</v>
      </c>
      <c r="G4203" s="84">
        <f t="shared" ca="1" si="1166"/>
        <v>1</v>
      </c>
      <c r="H4203" s="81">
        <f ca="1">TRUNC(PRODUCT(G$10:G4202),15)</f>
        <v>1.40945772534528</v>
      </c>
      <c r="I4203" s="81">
        <f t="shared" ca="1" si="1167"/>
        <v>1.40945772534528</v>
      </c>
      <c r="J4203" s="81">
        <f t="shared" ca="1" si="1168"/>
        <v>1</v>
      </c>
      <c r="K4203" s="81">
        <f t="shared" ca="1" si="1169"/>
        <v>0</v>
      </c>
      <c r="L4203" s="85">
        <f>IF(VLOOKUP(A4203,$U$12:$AD$125,8)=VLOOKUP(A4202,$U$12:$AD$125,8),0,VLOOKUP(A4203,U$12:$AD$125,8))</f>
        <v>0</v>
      </c>
      <c r="M4203" s="86">
        <f>IF(L4203&gt;0,VLOOKUP(L4203,T$12:$AC$125,7),0)</f>
        <v>0</v>
      </c>
      <c r="N4203" s="81">
        <f t="shared" si="1174"/>
        <v>0</v>
      </c>
      <c r="O4203" s="81">
        <f t="shared" ca="1" si="1170"/>
        <v>0</v>
      </c>
      <c r="P4203" s="87" t="str">
        <f t="shared" si="1171"/>
        <v>J=</v>
      </c>
      <c r="Q4203" s="88">
        <f t="shared" si="1172"/>
        <v>47415</v>
      </c>
    </row>
    <row r="4204" spans="1:17" x14ac:dyDescent="0.2">
      <c r="A4204" s="79">
        <f t="shared" si="1175"/>
        <v>47276</v>
      </c>
      <c r="B4204" s="80" t="str">
        <f t="shared" ca="1" si="1163"/>
        <v>n.d</v>
      </c>
      <c r="C4204" s="81">
        <f t="shared" ca="1" si="1164"/>
        <v>162.36565095</v>
      </c>
      <c r="D4204" s="82">
        <f ca="1">IF(A4204&lt;$B$1,VLOOKUP(A4204,[1]DI!$A$4:$B$15000,2,FALSE),0)</f>
        <v>0</v>
      </c>
      <c r="E4204" s="81">
        <f t="shared" ca="1" si="1165"/>
        <v>0</v>
      </c>
      <c r="F4204" s="83">
        <f t="shared" si="1173"/>
        <v>1.2</v>
      </c>
      <c r="G4204" s="84">
        <f t="shared" ca="1" si="1166"/>
        <v>1</v>
      </c>
      <c r="H4204" s="81">
        <f ca="1">TRUNC(PRODUCT(G$10:G4203),15)</f>
        <v>1.40945772534528</v>
      </c>
      <c r="I4204" s="81">
        <f t="shared" ca="1" si="1167"/>
        <v>1.40945772534528</v>
      </c>
      <c r="J4204" s="81">
        <f t="shared" ca="1" si="1168"/>
        <v>1</v>
      </c>
      <c r="K4204" s="81">
        <f t="shared" ca="1" si="1169"/>
        <v>0</v>
      </c>
      <c r="L4204" s="85">
        <f>IF(VLOOKUP(A4204,$U$12:$AD$125,8)=VLOOKUP(A4203,$U$12:$AD$125,8),0,VLOOKUP(A4204,U$12:$AD$125,8))</f>
        <v>0</v>
      </c>
      <c r="M4204" s="86">
        <f>IF(L4204&gt;0,VLOOKUP(L4204,T$12:$AC$125,7),0)</f>
        <v>0</v>
      </c>
      <c r="N4204" s="81">
        <f t="shared" si="1174"/>
        <v>0</v>
      </c>
      <c r="O4204" s="81">
        <f t="shared" ca="1" si="1170"/>
        <v>0</v>
      </c>
      <c r="P4204" s="87" t="str">
        <f t="shared" si="1171"/>
        <v>J=</v>
      </c>
      <c r="Q4204" s="88">
        <f t="shared" si="1172"/>
        <v>47415</v>
      </c>
    </row>
    <row r="4205" spans="1:17" x14ac:dyDescent="0.2">
      <c r="A4205" s="79">
        <f t="shared" si="1175"/>
        <v>47277</v>
      </c>
      <c r="B4205" s="80" t="str">
        <f t="shared" ca="1" si="1163"/>
        <v>n.d</v>
      </c>
      <c r="C4205" s="81">
        <f t="shared" ca="1" si="1164"/>
        <v>162.36565095</v>
      </c>
      <c r="D4205" s="82">
        <f ca="1">IF(A4205&lt;$B$1,VLOOKUP(A4205,[1]DI!$A$4:$B$15000,2,FALSE),0)</f>
        <v>0</v>
      </c>
      <c r="E4205" s="81">
        <f t="shared" ca="1" si="1165"/>
        <v>0</v>
      </c>
      <c r="F4205" s="83">
        <f t="shared" si="1173"/>
        <v>1.2</v>
      </c>
      <c r="G4205" s="84">
        <f t="shared" ca="1" si="1166"/>
        <v>1</v>
      </c>
      <c r="H4205" s="81">
        <f ca="1">TRUNC(PRODUCT(G$10:G4204),15)</f>
        <v>1.40945772534528</v>
      </c>
      <c r="I4205" s="81">
        <f t="shared" ca="1" si="1167"/>
        <v>1.40945772534528</v>
      </c>
      <c r="J4205" s="81">
        <f t="shared" ca="1" si="1168"/>
        <v>1</v>
      </c>
      <c r="K4205" s="81">
        <f t="shared" ca="1" si="1169"/>
        <v>0</v>
      </c>
      <c r="L4205" s="85">
        <f>IF(VLOOKUP(A4205,$U$12:$AD$125,8)=VLOOKUP(A4204,$U$12:$AD$125,8),0,VLOOKUP(A4205,U$12:$AD$125,8))</f>
        <v>0</v>
      </c>
      <c r="M4205" s="86">
        <f>IF(L4205&gt;0,VLOOKUP(L4205,T$12:$AC$125,7),0)</f>
        <v>0</v>
      </c>
      <c r="N4205" s="81">
        <f t="shared" si="1174"/>
        <v>0</v>
      </c>
      <c r="O4205" s="81">
        <f t="shared" ca="1" si="1170"/>
        <v>0</v>
      </c>
      <c r="P4205" s="87" t="str">
        <f t="shared" si="1171"/>
        <v>J=</v>
      </c>
      <c r="Q4205" s="88">
        <f t="shared" si="1172"/>
        <v>47415</v>
      </c>
    </row>
    <row r="4206" spans="1:17" x14ac:dyDescent="0.2">
      <c r="A4206" s="79">
        <f t="shared" si="1175"/>
        <v>47278</v>
      </c>
      <c r="B4206" s="80" t="str">
        <f t="shared" ca="1" si="1163"/>
        <v>n.d</v>
      </c>
      <c r="C4206" s="81">
        <f t="shared" ca="1" si="1164"/>
        <v>162.36565095</v>
      </c>
      <c r="D4206" s="82">
        <f ca="1">IF(A4206&lt;$B$1,VLOOKUP(A4206,[1]DI!$A$4:$B$15000,2,FALSE),0)</f>
        <v>0</v>
      </c>
      <c r="E4206" s="81">
        <f t="shared" ca="1" si="1165"/>
        <v>0</v>
      </c>
      <c r="F4206" s="83">
        <f t="shared" si="1173"/>
        <v>1.2</v>
      </c>
      <c r="G4206" s="84">
        <f t="shared" ca="1" si="1166"/>
        <v>1</v>
      </c>
      <c r="H4206" s="81">
        <f ca="1">TRUNC(PRODUCT(G$10:G4205),15)</f>
        <v>1.40945772534528</v>
      </c>
      <c r="I4206" s="81">
        <f t="shared" ca="1" si="1167"/>
        <v>1.40945772534528</v>
      </c>
      <c r="J4206" s="81">
        <f t="shared" ca="1" si="1168"/>
        <v>1</v>
      </c>
      <c r="K4206" s="81">
        <f t="shared" ca="1" si="1169"/>
        <v>0</v>
      </c>
      <c r="L4206" s="85">
        <f>IF(VLOOKUP(A4206,$U$12:$AD$125,8)=VLOOKUP(A4205,$U$12:$AD$125,8),0,VLOOKUP(A4206,U$12:$AD$125,8))</f>
        <v>0</v>
      </c>
      <c r="M4206" s="86">
        <f>IF(L4206&gt;0,VLOOKUP(L4206,T$12:$AC$125,7),0)</f>
        <v>0</v>
      </c>
      <c r="N4206" s="81">
        <f t="shared" si="1174"/>
        <v>0</v>
      </c>
      <c r="O4206" s="81">
        <f t="shared" ca="1" si="1170"/>
        <v>0</v>
      </c>
      <c r="P4206" s="87" t="str">
        <f t="shared" si="1171"/>
        <v>J=</v>
      </c>
      <c r="Q4206" s="88">
        <f t="shared" si="1172"/>
        <v>47415</v>
      </c>
    </row>
    <row r="4207" spans="1:17" x14ac:dyDescent="0.2">
      <c r="A4207" s="79">
        <f t="shared" si="1175"/>
        <v>47279</v>
      </c>
      <c r="B4207" s="80" t="str">
        <f t="shared" ca="1" si="1163"/>
        <v>n.d</v>
      </c>
      <c r="C4207" s="81">
        <f t="shared" ca="1" si="1164"/>
        <v>162.36565095</v>
      </c>
      <c r="D4207" s="82">
        <f ca="1">IF(A4207&lt;$B$1,VLOOKUP(A4207,[1]DI!$A$4:$B$15000,2,FALSE),0)</f>
        <v>0</v>
      </c>
      <c r="E4207" s="81">
        <f t="shared" ca="1" si="1165"/>
        <v>0</v>
      </c>
      <c r="F4207" s="83">
        <f t="shared" si="1173"/>
        <v>1.2</v>
      </c>
      <c r="G4207" s="84">
        <f t="shared" ca="1" si="1166"/>
        <v>1</v>
      </c>
      <c r="H4207" s="81">
        <f ca="1">TRUNC(PRODUCT(G$10:G4206),15)</f>
        <v>1.40945772534528</v>
      </c>
      <c r="I4207" s="81">
        <f t="shared" ca="1" si="1167"/>
        <v>1.40945772534528</v>
      </c>
      <c r="J4207" s="81">
        <f t="shared" ca="1" si="1168"/>
        <v>1</v>
      </c>
      <c r="K4207" s="81">
        <f t="shared" ca="1" si="1169"/>
        <v>0</v>
      </c>
      <c r="L4207" s="85">
        <f>IF(VLOOKUP(A4207,$U$12:$AD$125,8)=VLOOKUP(A4206,$U$12:$AD$125,8),0,VLOOKUP(A4207,U$12:$AD$125,8))</f>
        <v>0</v>
      </c>
      <c r="M4207" s="86">
        <f>IF(L4207&gt;0,VLOOKUP(L4207,T$12:$AC$125,7),0)</f>
        <v>0</v>
      </c>
      <c r="N4207" s="81">
        <f t="shared" si="1174"/>
        <v>0</v>
      </c>
      <c r="O4207" s="81">
        <f t="shared" ca="1" si="1170"/>
        <v>0</v>
      </c>
      <c r="P4207" s="87" t="str">
        <f t="shared" si="1171"/>
        <v>J=</v>
      </c>
      <c r="Q4207" s="88">
        <f t="shared" si="1172"/>
        <v>47415</v>
      </c>
    </row>
    <row r="4208" spans="1:17" x14ac:dyDescent="0.2">
      <c r="A4208" s="79">
        <f t="shared" si="1175"/>
        <v>47280</v>
      </c>
      <c r="B4208" s="80" t="str">
        <f t="shared" ca="1" si="1163"/>
        <v>n.d</v>
      </c>
      <c r="C4208" s="81">
        <f t="shared" ca="1" si="1164"/>
        <v>162.36565095</v>
      </c>
      <c r="D4208" s="82">
        <f ca="1">IF(A4208&lt;$B$1,VLOOKUP(A4208,[1]DI!$A$4:$B$15000,2,FALSE),0)</f>
        <v>0</v>
      </c>
      <c r="E4208" s="81">
        <f t="shared" ca="1" si="1165"/>
        <v>0</v>
      </c>
      <c r="F4208" s="83">
        <f t="shared" si="1173"/>
        <v>1.2</v>
      </c>
      <c r="G4208" s="84">
        <f t="shared" ca="1" si="1166"/>
        <v>1</v>
      </c>
      <c r="H4208" s="81">
        <f ca="1">TRUNC(PRODUCT(G$10:G4207),15)</f>
        <v>1.40945772534528</v>
      </c>
      <c r="I4208" s="81">
        <f t="shared" ca="1" si="1167"/>
        <v>1.40945772534528</v>
      </c>
      <c r="J4208" s="81">
        <f t="shared" ca="1" si="1168"/>
        <v>1</v>
      </c>
      <c r="K4208" s="81">
        <f t="shared" ca="1" si="1169"/>
        <v>0</v>
      </c>
      <c r="L4208" s="85">
        <f>IF(VLOOKUP(A4208,$U$12:$AD$125,8)=VLOOKUP(A4207,$U$12:$AD$125,8),0,VLOOKUP(A4208,U$12:$AD$125,8))</f>
        <v>0</v>
      </c>
      <c r="M4208" s="86">
        <f>IF(L4208&gt;0,VLOOKUP(L4208,T$12:$AC$125,7),0)</f>
        <v>0</v>
      </c>
      <c r="N4208" s="81">
        <f t="shared" si="1174"/>
        <v>0</v>
      </c>
      <c r="O4208" s="81">
        <f t="shared" ca="1" si="1170"/>
        <v>0</v>
      </c>
      <c r="P4208" s="87" t="str">
        <f t="shared" si="1171"/>
        <v>J=</v>
      </c>
      <c r="Q4208" s="88">
        <f t="shared" si="1172"/>
        <v>47415</v>
      </c>
    </row>
    <row r="4209" spans="1:17" x14ac:dyDescent="0.2">
      <c r="A4209" s="79">
        <f t="shared" si="1175"/>
        <v>47281</v>
      </c>
      <c r="B4209" s="80" t="str">
        <f t="shared" ca="1" si="1163"/>
        <v>n.d</v>
      </c>
      <c r="C4209" s="81">
        <f t="shared" ca="1" si="1164"/>
        <v>162.36565095</v>
      </c>
      <c r="D4209" s="82">
        <f ca="1">IF(A4209&lt;$B$1,VLOOKUP(A4209,[1]DI!$A$4:$B$15000,2,FALSE),0)</f>
        <v>0</v>
      </c>
      <c r="E4209" s="81">
        <f t="shared" ca="1" si="1165"/>
        <v>0</v>
      </c>
      <c r="F4209" s="83">
        <f t="shared" si="1173"/>
        <v>1.2</v>
      </c>
      <c r="G4209" s="84">
        <f t="shared" ca="1" si="1166"/>
        <v>1</v>
      </c>
      <c r="H4209" s="81">
        <f ca="1">TRUNC(PRODUCT(G$10:G4208),15)</f>
        <v>1.40945772534528</v>
      </c>
      <c r="I4209" s="81">
        <f t="shared" ca="1" si="1167"/>
        <v>1.40945772534528</v>
      </c>
      <c r="J4209" s="81">
        <f t="shared" ca="1" si="1168"/>
        <v>1</v>
      </c>
      <c r="K4209" s="81">
        <f t="shared" ca="1" si="1169"/>
        <v>0</v>
      </c>
      <c r="L4209" s="85">
        <f>IF(VLOOKUP(A4209,$U$12:$AD$125,8)=VLOOKUP(A4208,$U$12:$AD$125,8),0,VLOOKUP(A4209,U$12:$AD$125,8))</f>
        <v>0</v>
      </c>
      <c r="M4209" s="86">
        <f>IF(L4209&gt;0,VLOOKUP(L4209,T$12:$AC$125,7),0)</f>
        <v>0</v>
      </c>
      <c r="N4209" s="81">
        <f t="shared" si="1174"/>
        <v>0</v>
      </c>
      <c r="O4209" s="81">
        <f t="shared" ca="1" si="1170"/>
        <v>0</v>
      </c>
      <c r="P4209" s="87" t="str">
        <f t="shared" si="1171"/>
        <v>J=</v>
      </c>
      <c r="Q4209" s="88">
        <f t="shared" si="1172"/>
        <v>47415</v>
      </c>
    </row>
    <row r="4210" spans="1:17" x14ac:dyDescent="0.2">
      <c r="A4210" s="79">
        <f t="shared" si="1175"/>
        <v>47282</v>
      </c>
      <c r="B4210" s="80" t="str">
        <f t="shared" ca="1" si="1163"/>
        <v>n.d</v>
      </c>
      <c r="C4210" s="81">
        <f t="shared" ca="1" si="1164"/>
        <v>162.36565095</v>
      </c>
      <c r="D4210" s="82">
        <f ca="1">IF(A4210&lt;$B$1,VLOOKUP(A4210,[1]DI!$A$4:$B$15000,2,FALSE),0)</f>
        <v>0</v>
      </c>
      <c r="E4210" s="81">
        <f t="shared" ca="1" si="1165"/>
        <v>0</v>
      </c>
      <c r="F4210" s="83">
        <f t="shared" si="1173"/>
        <v>1.2</v>
      </c>
      <c r="G4210" s="84">
        <f t="shared" ca="1" si="1166"/>
        <v>1</v>
      </c>
      <c r="H4210" s="81">
        <f ca="1">TRUNC(PRODUCT(G$10:G4209),15)</f>
        <v>1.40945772534528</v>
      </c>
      <c r="I4210" s="81">
        <f t="shared" ca="1" si="1167"/>
        <v>1.40945772534528</v>
      </c>
      <c r="J4210" s="81">
        <f t="shared" ca="1" si="1168"/>
        <v>1</v>
      </c>
      <c r="K4210" s="81">
        <f t="shared" ca="1" si="1169"/>
        <v>0</v>
      </c>
      <c r="L4210" s="85">
        <f>IF(VLOOKUP(A4210,$U$12:$AD$125,8)=VLOOKUP(A4209,$U$12:$AD$125,8),0,VLOOKUP(A4210,U$12:$AD$125,8))</f>
        <v>0</v>
      </c>
      <c r="M4210" s="86">
        <f>IF(L4210&gt;0,VLOOKUP(L4210,T$12:$AC$125,7),0)</f>
        <v>0</v>
      </c>
      <c r="N4210" s="81">
        <f t="shared" si="1174"/>
        <v>0</v>
      </c>
      <c r="O4210" s="81">
        <f t="shared" ca="1" si="1170"/>
        <v>0</v>
      </c>
      <c r="P4210" s="87" t="str">
        <f t="shared" si="1171"/>
        <v>J=</v>
      </c>
      <c r="Q4210" s="88">
        <f t="shared" si="1172"/>
        <v>47415</v>
      </c>
    </row>
    <row r="4211" spans="1:17" x14ac:dyDescent="0.2">
      <c r="A4211" s="79">
        <f t="shared" si="1175"/>
        <v>47283</v>
      </c>
      <c r="B4211" s="80" t="str">
        <f t="shared" ca="1" si="1163"/>
        <v>n.d</v>
      </c>
      <c r="C4211" s="81">
        <f t="shared" ca="1" si="1164"/>
        <v>162.36565095</v>
      </c>
      <c r="D4211" s="82">
        <f ca="1">IF(A4211&lt;$B$1,VLOOKUP(A4211,[1]DI!$A$4:$B$15000,2,FALSE),0)</f>
        <v>0</v>
      </c>
      <c r="E4211" s="81">
        <f t="shared" ca="1" si="1165"/>
        <v>0</v>
      </c>
      <c r="F4211" s="83">
        <f t="shared" si="1173"/>
        <v>1.2</v>
      </c>
      <c r="G4211" s="84">
        <f t="shared" ca="1" si="1166"/>
        <v>1</v>
      </c>
      <c r="H4211" s="81">
        <f ca="1">TRUNC(PRODUCT(G$10:G4210),15)</f>
        <v>1.40945772534528</v>
      </c>
      <c r="I4211" s="81">
        <f t="shared" ca="1" si="1167"/>
        <v>1.40945772534528</v>
      </c>
      <c r="J4211" s="81">
        <f t="shared" ca="1" si="1168"/>
        <v>1</v>
      </c>
      <c r="K4211" s="81">
        <f t="shared" ca="1" si="1169"/>
        <v>0</v>
      </c>
      <c r="L4211" s="85">
        <f>IF(VLOOKUP(A4211,$U$12:$AD$125,8)=VLOOKUP(A4210,$U$12:$AD$125,8),0,VLOOKUP(A4211,U$12:$AD$125,8))</f>
        <v>0</v>
      </c>
      <c r="M4211" s="86">
        <f>IF(L4211&gt;0,VLOOKUP(L4211,T$12:$AC$125,7),0)</f>
        <v>0</v>
      </c>
      <c r="N4211" s="81">
        <f t="shared" si="1174"/>
        <v>0</v>
      </c>
      <c r="O4211" s="81">
        <f t="shared" ca="1" si="1170"/>
        <v>0</v>
      </c>
      <c r="P4211" s="87" t="str">
        <f t="shared" si="1171"/>
        <v>J=</v>
      </c>
      <c r="Q4211" s="88">
        <f t="shared" si="1172"/>
        <v>47415</v>
      </c>
    </row>
    <row r="4212" spans="1:17" x14ac:dyDescent="0.2">
      <c r="A4212" s="79">
        <f t="shared" si="1175"/>
        <v>47284</v>
      </c>
      <c r="B4212" s="80" t="str">
        <f t="shared" ca="1" si="1163"/>
        <v>n.d</v>
      </c>
      <c r="C4212" s="81">
        <f t="shared" ca="1" si="1164"/>
        <v>162.36565095</v>
      </c>
      <c r="D4212" s="82">
        <f ca="1">IF(A4212&lt;$B$1,VLOOKUP(A4212,[1]DI!$A$4:$B$15000,2,FALSE),0)</f>
        <v>0</v>
      </c>
      <c r="E4212" s="81">
        <f t="shared" ca="1" si="1165"/>
        <v>0</v>
      </c>
      <c r="F4212" s="83">
        <f t="shared" si="1173"/>
        <v>1.2</v>
      </c>
      <c r="G4212" s="84">
        <f t="shared" ca="1" si="1166"/>
        <v>1</v>
      </c>
      <c r="H4212" s="81">
        <f ca="1">TRUNC(PRODUCT(G$10:G4211),15)</f>
        <v>1.40945772534528</v>
      </c>
      <c r="I4212" s="81">
        <f t="shared" ca="1" si="1167"/>
        <v>1.40945772534528</v>
      </c>
      <c r="J4212" s="81">
        <f t="shared" ca="1" si="1168"/>
        <v>1</v>
      </c>
      <c r="K4212" s="81">
        <f t="shared" ca="1" si="1169"/>
        <v>0</v>
      </c>
      <c r="L4212" s="85">
        <f>IF(VLOOKUP(A4212,$U$12:$AD$125,8)=VLOOKUP(A4211,$U$12:$AD$125,8),0,VLOOKUP(A4212,U$12:$AD$125,8))</f>
        <v>0</v>
      </c>
      <c r="M4212" s="86">
        <f>IF(L4212&gt;0,VLOOKUP(L4212,T$12:$AC$125,7),0)</f>
        <v>0</v>
      </c>
      <c r="N4212" s="81">
        <f t="shared" si="1174"/>
        <v>0</v>
      </c>
      <c r="O4212" s="81">
        <f t="shared" ca="1" si="1170"/>
        <v>0</v>
      </c>
      <c r="P4212" s="87" t="str">
        <f t="shared" si="1171"/>
        <v>J=</v>
      </c>
      <c r="Q4212" s="88">
        <f t="shared" si="1172"/>
        <v>47415</v>
      </c>
    </row>
    <row r="4213" spans="1:17" x14ac:dyDescent="0.2">
      <c r="A4213" s="79">
        <f t="shared" si="1175"/>
        <v>47285</v>
      </c>
      <c r="B4213" s="80" t="str">
        <f t="shared" ca="1" si="1163"/>
        <v>n.d</v>
      </c>
      <c r="C4213" s="81">
        <f t="shared" ca="1" si="1164"/>
        <v>162.36565095</v>
      </c>
      <c r="D4213" s="82">
        <f ca="1">IF(A4213&lt;$B$1,VLOOKUP(A4213,[1]DI!$A$4:$B$15000,2,FALSE),0)</f>
        <v>0</v>
      </c>
      <c r="E4213" s="81">
        <f t="shared" ca="1" si="1165"/>
        <v>0</v>
      </c>
      <c r="F4213" s="83">
        <f t="shared" si="1173"/>
        <v>1.2</v>
      </c>
      <c r="G4213" s="84">
        <f t="shared" ca="1" si="1166"/>
        <v>1</v>
      </c>
      <c r="H4213" s="81">
        <f ca="1">TRUNC(PRODUCT(G$10:G4212),15)</f>
        <v>1.40945772534528</v>
      </c>
      <c r="I4213" s="81">
        <f t="shared" ca="1" si="1167"/>
        <v>1.40945772534528</v>
      </c>
      <c r="J4213" s="81">
        <f t="shared" ca="1" si="1168"/>
        <v>1</v>
      </c>
      <c r="K4213" s="81">
        <f t="shared" ca="1" si="1169"/>
        <v>0</v>
      </c>
      <c r="L4213" s="85">
        <f>IF(VLOOKUP(A4213,$U$12:$AD$125,8)=VLOOKUP(A4212,$U$12:$AD$125,8),0,VLOOKUP(A4213,U$12:$AD$125,8))</f>
        <v>0</v>
      </c>
      <c r="M4213" s="86">
        <f>IF(L4213&gt;0,VLOOKUP(L4213,T$12:$AC$125,7),0)</f>
        <v>0</v>
      </c>
      <c r="N4213" s="81">
        <f t="shared" si="1174"/>
        <v>0</v>
      </c>
      <c r="O4213" s="81">
        <f t="shared" ca="1" si="1170"/>
        <v>0</v>
      </c>
      <c r="P4213" s="87" t="str">
        <f t="shared" si="1171"/>
        <v>J=</v>
      </c>
      <c r="Q4213" s="88">
        <f t="shared" si="1172"/>
        <v>47415</v>
      </c>
    </row>
    <row r="4214" spans="1:17" x14ac:dyDescent="0.2">
      <c r="A4214" s="79">
        <f t="shared" si="1175"/>
        <v>47286</v>
      </c>
      <c r="B4214" s="80" t="str">
        <f t="shared" ca="1" si="1163"/>
        <v>n.d</v>
      </c>
      <c r="C4214" s="81">
        <f t="shared" ca="1" si="1164"/>
        <v>162.36565095</v>
      </c>
      <c r="D4214" s="82">
        <f ca="1">IF(A4214&lt;$B$1,VLOOKUP(A4214,[1]DI!$A$4:$B$15000,2,FALSE),0)</f>
        <v>0</v>
      </c>
      <c r="E4214" s="81">
        <f t="shared" ca="1" si="1165"/>
        <v>0</v>
      </c>
      <c r="F4214" s="83">
        <f t="shared" si="1173"/>
        <v>1.2</v>
      </c>
      <c r="G4214" s="84">
        <f t="shared" ca="1" si="1166"/>
        <v>1</v>
      </c>
      <c r="H4214" s="81">
        <f ca="1">TRUNC(PRODUCT(G$10:G4213),15)</f>
        <v>1.40945772534528</v>
      </c>
      <c r="I4214" s="81">
        <f t="shared" ca="1" si="1167"/>
        <v>1.40945772534528</v>
      </c>
      <c r="J4214" s="81">
        <f t="shared" ca="1" si="1168"/>
        <v>1</v>
      </c>
      <c r="K4214" s="81">
        <f t="shared" ca="1" si="1169"/>
        <v>0</v>
      </c>
      <c r="L4214" s="85">
        <f>IF(VLOOKUP(A4214,$U$12:$AD$125,8)=VLOOKUP(A4213,$U$12:$AD$125,8),0,VLOOKUP(A4214,U$12:$AD$125,8))</f>
        <v>0</v>
      </c>
      <c r="M4214" s="86">
        <f>IF(L4214&gt;0,VLOOKUP(L4214,T$12:$AC$125,7),0)</f>
        <v>0</v>
      </c>
      <c r="N4214" s="81">
        <f t="shared" si="1174"/>
        <v>0</v>
      </c>
      <c r="O4214" s="81">
        <f t="shared" ca="1" si="1170"/>
        <v>0</v>
      </c>
      <c r="P4214" s="87" t="str">
        <f t="shared" si="1171"/>
        <v>J=</v>
      </c>
      <c r="Q4214" s="88">
        <f t="shared" si="1172"/>
        <v>47415</v>
      </c>
    </row>
    <row r="4215" spans="1:17" x14ac:dyDescent="0.2">
      <c r="A4215" s="79">
        <f t="shared" si="1175"/>
        <v>47287</v>
      </c>
      <c r="B4215" s="80" t="str">
        <f t="shared" ca="1" si="1163"/>
        <v>n.d</v>
      </c>
      <c r="C4215" s="81">
        <f t="shared" ca="1" si="1164"/>
        <v>162.36565095</v>
      </c>
      <c r="D4215" s="82">
        <f ca="1">IF(A4215&lt;$B$1,VLOOKUP(A4215,[1]DI!$A$4:$B$15000,2,FALSE),0)</f>
        <v>0</v>
      </c>
      <c r="E4215" s="81">
        <f t="shared" ca="1" si="1165"/>
        <v>0</v>
      </c>
      <c r="F4215" s="83">
        <f t="shared" si="1173"/>
        <v>1.2</v>
      </c>
      <c r="G4215" s="84">
        <f t="shared" ca="1" si="1166"/>
        <v>1</v>
      </c>
      <c r="H4215" s="81">
        <f ca="1">TRUNC(PRODUCT(G$10:G4214),15)</f>
        <v>1.40945772534528</v>
      </c>
      <c r="I4215" s="81">
        <f t="shared" ca="1" si="1167"/>
        <v>1.40945772534528</v>
      </c>
      <c r="J4215" s="81">
        <f t="shared" ca="1" si="1168"/>
        <v>1</v>
      </c>
      <c r="K4215" s="81">
        <f t="shared" ca="1" si="1169"/>
        <v>0</v>
      </c>
      <c r="L4215" s="85">
        <f>IF(VLOOKUP(A4215,$U$12:$AD$125,8)=VLOOKUP(A4214,$U$12:$AD$125,8),0,VLOOKUP(A4215,U$12:$AD$125,8))</f>
        <v>0</v>
      </c>
      <c r="M4215" s="86">
        <f>IF(L4215&gt;0,VLOOKUP(L4215,T$12:$AC$125,7),0)</f>
        <v>0</v>
      </c>
      <c r="N4215" s="81">
        <f t="shared" si="1174"/>
        <v>0</v>
      </c>
      <c r="O4215" s="81">
        <f t="shared" ca="1" si="1170"/>
        <v>0</v>
      </c>
      <c r="P4215" s="87" t="str">
        <f t="shared" si="1171"/>
        <v>J=</v>
      </c>
      <c r="Q4215" s="88">
        <f t="shared" si="1172"/>
        <v>47415</v>
      </c>
    </row>
    <row r="4216" spans="1:17" x14ac:dyDescent="0.2">
      <c r="A4216" s="79">
        <f t="shared" si="1175"/>
        <v>47288</v>
      </c>
      <c r="B4216" s="80" t="str">
        <f t="shared" ca="1" si="1163"/>
        <v>n.d</v>
      </c>
      <c r="C4216" s="81">
        <f t="shared" ca="1" si="1164"/>
        <v>162.36565095</v>
      </c>
      <c r="D4216" s="82">
        <f ca="1">IF(A4216&lt;$B$1,VLOOKUP(A4216,[1]DI!$A$4:$B$15000,2,FALSE),0)</f>
        <v>0</v>
      </c>
      <c r="E4216" s="81">
        <f t="shared" ca="1" si="1165"/>
        <v>0</v>
      </c>
      <c r="F4216" s="83">
        <f t="shared" si="1173"/>
        <v>1.2</v>
      </c>
      <c r="G4216" s="84">
        <f t="shared" ca="1" si="1166"/>
        <v>1</v>
      </c>
      <c r="H4216" s="81">
        <f ca="1">TRUNC(PRODUCT(G$10:G4215),15)</f>
        <v>1.40945772534528</v>
      </c>
      <c r="I4216" s="81">
        <f t="shared" ca="1" si="1167"/>
        <v>1.40945772534528</v>
      </c>
      <c r="J4216" s="81">
        <f t="shared" ca="1" si="1168"/>
        <v>1</v>
      </c>
      <c r="K4216" s="81">
        <f t="shared" ca="1" si="1169"/>
        <v>0</v>
      </c>
      <c r="L4216" s="85">
        <f>IF(VLOOKUP(A4216,$U$12:$AD$125,8)=VLOOKUP(A4215,$U$12:$AD$125,8),0,VLOOKUP(A4216,U$12:$AD$125,8))</f>
        <v>0</v>
      </c>
      <c r="M4216" s="86">
        <f>IF(L4216&gt;0,VLOOKUP(L4216,T$12:$AC$125,7),0)</f>
        <v>0</v>
      </c>
      <c r="N4216" s="81">
        <f t="shared" si="1174"/>
        <v>0</v>
      </c>
      <c r="O4216" s="81">
        <f t="shared" ca="1" si="1170"/>
        <v>0</v>
      </c>
      <c r="P4216" s="87" t="str">
        <f t="shared" si="1171"/>
        <v>J=</v>
      </c>
      <c r="Q4216" s="88">
        <f t="shared" si="1172"/>
        <v>47415</v>
      </c>
    </row>
    <row r="4217" spans="1:17" x14ac:dyDescent="0.2">
      <c r="A4217" s="79">
        <f t="shared" si="1175"/>
        <v>47289</v>
      </c>
      <c r="B4217" s="80" t="str">
        <f t="shared" ca="1" si="1163"/>
        <v>n.d</v>
      </c>
      <c r="C4217" s="81">
        <f t="shared" ca="1" si="1164"/>
        <v>162.36565095</v>
      </c>
      <c r="D4217" s="82">
        <f ca="1">IF(A4217&lt;$B$1,VLOOKUP(A4217,[1]DI!$A$4:$B$15000,2,FALSE),0)</f>
        <v>0</v>
      </c>
      <c r="E4217" s="81">
        <f t="shared" ca="1" si="1165"/>
        <v>0</v>
      </c>
      <c r="F4217" s="83">
        <f t="shared" si="1173"/>
        <v>1.2</v>
      </c>
      <c r="G4217" s="84">
        <f t="shared" ca="1" si="1166"/>
        <v>1</v>
      </c>
      <c r="H4217" s="81">
        <f ca="1">TRUNC(PRODUCT(G$10:G4216),15)</f>
        <v>1.40945772534528</v>
      </c>
      <c r="I4217" s="81">
        <f t="shared" ca="1" si="1167"/>
        <v>1.40945772534528</v>
      </c>
      <c r="J4217" s="81">
        <f t="shared" ca="1" si="1168"/>
        <v>1</v>
      </c>
      <c r="K4217" s="81">
        <f t="shared" ca="1" si="1169"/>
        <v>0</v>
      </c>
      <c r="L4217" s="85">
        <f>IF(VLOOKUP(A4217,$U$12:$AD$125,8)=VLOOKUP(A4216,$U$12:$AD$125,8),0,VLOOKUP(A4217,U$12:$AD$125,8))</f>
        <v>0</v>
      </c>
      <c r="M4217" s="86">
        <f>IF(L4217&gt;0,VLOOKUP(L4217,T$12:$AC$125,7),0)</f>
        <v>0</v>
      </c>
      <c r="N4217" s="81">
        <f t="shared" si="1174"/>
        <v>0</v>
      </c>
      <c r="O4217" s="81">
        <f t="shared" ca="1" si="1170"/>
        <v>0</v>
      </c>
      <c r="P4217" s="87" t="str">
        <f t="shared" si="1171"/>
        <v>J=</v>
      </c>
      <c r="Q4217" s="88">
        <f t="shared" si="1172"/>
        <v>47415</v>
      </c>
    </row>
    <row r="4218" spans="1:17" x14ac:dyDescent="0.2">
      <c r="A4218" s="79">
        <f t="shared" si="1175"/>
        <v>47290</v>
      </c>
      <c r="B4218" s="80" t="str">
        <f t="shared" ca="1" si="1163"/>
        <v>n.d</v>
      </c>
      <c r="C4218" s="81">
        <f t="shared" ca="1" si="1164"/>
        <v>162.36565095</v>
      </c>
      <c r="D4218" s="82">
        <f ca="1">IF(A4218&lt;$B$1,VLOOKUP(A4218,[1]DI!$A$4:$B$15000,2,FALSE),0)</f>
        <v>0</v>
      </c>
      <c r="E4218" s="81">
        <f t="shared" ca="1" si="1165"/>
        <v>0</v>
      </c>
      <c r="F4218" s="83">
        <f t="shared" si="1173"/>
        <v>1.2</v>
      </c>
      <c r="G4218" s="84">
        <f t="shared" ca="1" si="1166"/>
        <v>1</v>
      </c>
      <c r="H4218" s="81">
        <f ca="1">TRUNC(PRODUCT(G$10:G4217),15)</f>
        <v>1.40945772534528</v>
      </c>
      <c r="I4218" s="81">
        <f t="shared" ca="1" si="1167"/>
        <v>1.40945772534528</v>
      </c>
      <c r="J4218" s="81">
        <f t="shared" ca="1" si="1168"/>
        <v>1</v>
      </c>
      <c r="K4218" s="81">
        <f t="shared" ca="1" si="1169"/>
        <v>0</v>
      </c>
      <c r="L4218" s="85">
        <f>IF(VLOOKUP(A4218,$U$12:$AD$125,8)=VLOOKUP(A4217,$U$12:$AD$125,8),0,VLOOKUP(A4218,U$12:$AD$125,8))</f>
        <v>0</v>
      </c>
      <c r="M4218" s="86">
        <f>IF(L4218&gt;0,VLOOKUP(L4218,T$12:$AC$125,7),0)</f>
        <v>0</v>
      </c>
      <c r="N4218" s="81">
        <f t="shared" si="1174"/>
        <v>0</v>
      </c>
      <c r="O4218" s="81">
        <f t="shared" ca="1" si="1170"/>
        <v>0</v>
      </c>
      <c r="P4218" s="87" t="str">
        <f t="shared" si="1171"/>
        <v>J=</v>
      </c>
      <c r="Q4218" s="88">
        <f t="shared" si="1172"/>
        <v>47415</v>
      </c>
    </row>
    <row r="4219" spans="1:17" x14ac:dyDescent="0.2">
      <c r="A4219" s="79">
        <f t="shared" si="1175"/>
        <v>47291</v>
      </c>
      <c r="B4219" s="80" t="str">
        <f t="shared" ca="1" si="1163"/>
        <v>n.d</v>
      </c>
      <c r="C4219" s="81">
        <f t="shared" ca="1" si="1164"/>
        <v>162.36565095</v>
      </c>
      <c r="D4219" s="82">
        <f ca="1">IF(A4219&lt;$B$1,VLOOKUP(A4219,[1]DI!$A$4:$B$15000,2,FALSE),0)</f>
        <v>0</v>
      </c>
      <c r="E4219" s="81">
        <f t="shared" ca="1" si="1165"/>
        <v>0</v>
      </c>
      <c r="F4219" s="83">
        <f t="shared" si="1173"/>
        <v>1.2</v>
      </c>
      <c r="G4219" s="84">
        <f t="shared" ca="1" si="1166"/>
        <v>1</v>
      </c>
      <c r="H4219" s="81">
        <f ca="1">TRUNC(PRODUCT(G$10:G4218),15)</f>
        <v>1.40945772534528</v>
      </c>
      <c r="I4219" s="81">
        <f t="shared" ca="1" si="1167"/>
        <v>1.40945772534528</v>
      </c>
      <c r="J4219" s="81">
        <f t="shared" ca="1" si="1168"/>
        <v>1</v>
      </c>
      <c r="K4219" s="81">
        <f t="shared" ca="1" si="1169"/>
        <v>0</v>
      </c>
      <c r="L4219" s="85">
        <f>IF(VLOOKUP(A4219,$U$12:$AD$125,8)=VLOOKUP(A4218,$U$12:$AD$125,8),0,VLOOKUP(A4219,U$12:$AD$125,8))</f>
        <v>0</v>
      </c>
      <c r="M4219" s="86">
        <f>IF(L4219&gt;0,VLOOKUP(L4219,T$12:$AC$125,7),0)</f>
        <v>0</v>
      </c>
      <c r="N4219" s="81">
        <f t="shared" si="1174"/>
        <v>0</v>
      </c>
      <c r="O4219" s="81">
        <f t="shared" ca="1" si="1170"/>
        <v>0</v>
      </c>
      <c r="P4219" s="87" t="str">
        <f t="shared" si="1171"/>
        <v>J=</v>
      </c>
      <c r="Q4219" s="88">
        <f t="shared" si="1172"/>
        <v>47415</v>
      </c>
    </row>
    <row r="4220" spans="1:17" x14ac:dyDescent="0.2">
      <c r="A4220" s="79">
        <f t="shared" si="1175"/>
        <v>47292</v>
      </c>
      <c r="B4220" s="80" t="str">
        <f t="shared" ref="B4220:B4283" ca="1" si="1176">IF(A4220&lt;=TODAY(),C4220+K4220,IF(AND(A4220&gt;TODAY(),A4220&lt;=$B$1),IF(VLOOKUP(TODAY(),$A$10:$D$5000,4,FALSE)=0,"n.d",C4220+K4220),"n.d"))</f>
        <v>n.d</v>
      </c>
      <c r="C4220" s="81">
        <f t="shared" ref="C4220:C4283" ca="1" si="1177">TRUNC(C4219-N4219,8)</f>
        <v>162.36565095</v>
      </c>
      <c r="D4220" s="82">
        <f ca="1">IF(A4220&lt;$B$1,VLOOKUP(A4220,[1]DI!$A$4:$B$15000,2,FALSE),0)</f>
        <v>0</v>
      </c>
      <c r="E4220" s="81">
        <f t="shared" ref="E4220:E4283" ca="1" si="1178">ROUND((((1+D4220)^(1/252)-1)),8)</f>
        <v>0</v>
      </c>
      <c r="F4220" s="83">
        <f t="shared" si="1173"/>
        <v>1.2</v>
      </c>
      <c r="G4220" s="84">
        <f t="shared" ref="G4220:G4283" ca="1" si="1179">TRUNC((1+(E4220*F4220)),15)</f>
        <v>1</v>
      </c>
      <c r="H4220" s="81">
        <f ca="1">TRUNC(PRODUCT(G$10:G4219),15)</f>
        <v>1.40945772534528</v>
      </c>
      <c r="I4220" s="81">
        <f t="shared" ref="I4220:I4283" ca="1" si="1180">IF(OR(L4219&gt;0,L4219="E"),H4219,I4219)</f>
        <v>1.40945772534528</v>
      </c>
      <c r="J4220" s="81">
        <f t="shared" ref="J4220:J4283" ca="1" si="1181">ROUND(TRUNC(H4220/I4220,15),8)</f>
        <v>1</v>
      </c>
      <c r="K4220" s="81">
        <f t="shared" ref="K4220:K4283" ca="1" si="1182">TRUNC((C4220*(J4220-1)),8)</f>
        <v>0</v>
      </c>
      <c r="L4220" s="85">
        <f>IF(VLOOKUP(A4220,$U$12:$AD$125,8)=VLOOKUP(A4219,$U$12:$AD$125,8),0,VLOOKUP(A4220,U$12:$AD$125,8))</f>
        <v>0</v>
      </c>
      <c r="M4220" s="86">
        <f>IF(L4220&gt;0,VLOOKUP(L4220,T$12:$AC$125,7),0)</f>
        <v>0</v>
      </c>
      <c r="N4220" s="81">
        <f t="shared" si="1174"/>
        <v>0</v>
      </c>
      <c r="O4220" s="81">
        <f t="shared" ref="O4220:O4283" ca="1" si="1183">(K4220+N4220)</f>
        <v>0</v>
      </c>
      <c r="P4220" s="87" t="str">
        <f t="shared" ref="P4220:P4283" si="1184">IF(L4219&gt;0,VLOOKUP(A4219,$U$12:$AD$125,9),P4219)</f>
        <v>J=</v>
      </c>
      <c r="Q4220" s="88">
        <f t="shared" ref="Q4220:Q4283" si="1185">IF(L4219&gt;0,VLOOKUP(A4219,$U$12:$AD$125,10),Q4219)</f>
        <v>47415</v>
      </c>
    </row>
    <row r="4221" spans="1:17" x14ac:dyDescent="0.2">
      <c r="A4221" s="79">
        <f t="shared" si="1175"/>
        <v>47293</v>
      </c>
      <c r="B4221" s="80" t="str">
        <f t="shared" ca="1" si="1176"/>
        <v>n.d</v>
      </c>
      <c r="C4221" s="81">
        <f t="shared" ca="1" si="1177"/>
        <v>162.36565095</v>
      </c>
      <c r="D4221" s="82">
        <f ca="1">IF(A4221&lt;$B$1,VLOOKUP(A4221,[1]DI!$A$4:$B$15000,2,FALSE),0)</f>
        <v>0</v>
      </c>
      <c r="E4221" s="81">
        <f t="shared" ca="1" si="1178"/>
        <v>0</v>
      </c>
      <c r="F4221" s="83">
        <f t="shared" si="1173"/>
        <v>1.2</v>
      </c>
      <c r="G4221" s="84">
        <f t="shared" ca="1" si="1179"/>
        <v>1</v>
      </c>
      <c r="H4221" s="81">
        <f ca="1">TRUNC(PRODUCT(G$10:G4220),15)</f>
        <v>1.40945772534528</v>
      </c>
      <c r="I4221" s="81">
        <f t="shared" ca="1" si="1180"/>
        <v>1.40945772534528</v>
      </c>
      <c r="J4221" s="81">
        <f t="shared" ca="1" si="1181"/>
        <v>1</v>
      </c>
      <c r="K4221" s="81">
        <f t="shared" ca="1" si="1182"/>
        <v>0</v>
      </c>
      <c r="L4221" s="85">
        <f>IF(VLOOKUP(A4221,$U$12:$AD$125,8)=VLOOKUP(A4220,$U$12:$AD$125,8),0,VLOOKUP(A4221,U$12:$AD$125,8))</f>
        <v>0</v>
      </c>
      <c r="M4221" s="86">
        <f>IF(L4221&gt;0,VLOOKUP(L4221,T$12:$AC$125,7),0)</f>
        <v>0</v>
      </c>
      <c r="N4221" s="81">
        <f t="shared" si="1174"/>
        <v>0</v>
      </c>
      <c r="O4221" s="81">
        <f t="shared" ca="1" si="1183"/>
        <v>0</v>
      </c>
      <c r="P4221" s="87" t="str">
        <f t="shared" si="1184"/>
        <v>J=</v>
      </c>
      <c r="Q4221" s="88">
        <f t="shared" si="1185"/>
        <v>47415</v>
      </c>
    </row>
    <row r="4222" spans="1:17" x14ac:dyDescent="0.2">
      <c r="A4222" s="79">
        <f t="shared" si="1175"/>
        <v>47294</v>
      </c>
      <c r="B4222" s="80" t="str">
        <f t="shared" ca="1" si="1176"/>
        <v>n.d</v>
      </c>
      <c r="C4222" s="81">
        <f t="shared" ca="1" si="1177"/>
        <v>162.36565095</v>
      </c>
      <c r="D4222" s="82">
        <f ca="1">IF(A4222&lt;$B$1,VLOOKUP(A4222,[1]DI!$A$4:$B$15000,2,FALSE),0)</f>
        <v>0</v>
      </c>
      <c r="E4222" s="81">
        <f t="shared" ca="1" si="1178"/>
        <v>0</v>
      </c>
      <c r="F4222" s="83">
        <f t="shared" si="1173"/>
        <v>1.2</v>
      </c>
      <c r="G4222" s="84">
        <f t="shared" ca="1" si="1179"/>
        <v>1</v>
      </c>
      <c r="H4222" s="81">
        <f ca="1">TRUNC(PRODUCT(G$10:G4221),15)</f>
        <v>1.40945772534528</v>
      </c>
      <c r="I4222" s="81">
        <f t="shared" ca="1" si="1180"/>
        <v>1.40945772534528</v>
      </c>
      <c r="J4222" s="81">
        <f t="shared" ca="1" si="1181"/>
        <v>1</v>
      </c>
      <c r="K4222" s="81">
        <f t="shared" ca="1" si="1182"/>
        <v>0</v>
      </c>
      <c r="L4222" s="85">
        <f>IF(VLOOKUP(A4222,$U$12:$AD$125,8)=VLOOKUP(A4221,$U$12:$AD$125,8),0,VLOOKUP(A4222,U$12:$AD$125,8))</f>
        <v>0</v>
      </c>
      <c r="M4222" s="86">
        <f>IF(L4222&gt;0,VLOOKUP(L4222,T$12:$AC$125,7),0)</f>
        <v>0</v>
      </c>
      <c r="N4222" s="81">
        <f t="shared" si="1174"/>
        <v>0</v>
      </c>
      <c r="O4222" s="81">
        <f t="shared" ca="1" si="1183"/>
        <v>0</v>
      </c>
      <c r="P4222" s="87" t="str">
        <f t="shared" si="1184"/>
        <v>J=</v>
      </c>
      <c r="Q4222" s="88">
        <f t="shared" si="1185"/>
        <v>47415</v>
      </c>
    </row>
    <row r="4223" spans="1:17" x14ac:dyDescent="0.2">
      <c r="A4223" s="79">
        <f t="shared" si="1175"/>
        <v>47295</v>
      </c>
      <c r="B4223" s="80" t="str">
        <f t="shared" ca="1" si="1176"/>
        <v>n.d</v>
      </c>
      <c r="C4223" s="81">
        <f t="shared" ca="1" si="1177"/>
        <v>162.36565095</v>
      </c>
      <c r="D4223" s="82">
        <f ca="1">IF(A4223&lt;$B$1,VLOOKUP(A4223,[1]DI!$A$4:$B$15000,2,FALSE),0)</f>
        <v>0</v>
      </c>
      <c r="E4223" s="81">
        <f t="shared" ca="1" si="1178"/>
        <v>0</v>
      </c>
      <c r="F4223" s="83">
        <f t="shared" si="1173"/>
        <v>1.2</v>
      </c>
      <c r="G4223" s="84">
        <f t="shared" ca="1" si="1179"/>
        <v>1</v>
      </c>
      <c r="H4223" s="81">
        <f ca="1">TRUNC(PRODUCT(G$10:G4222),15)</f>
        <v>1.40945772534528</v>
      </c>
      <c r="I4223" s="81">
        <f t="shared" ca="1" si="1180"/>
        <v>1.40945772534528</v>
      </c>
      <c r="J4223" s="81">
        <f t="shared" ca="1" si="1181"/>
        <v>1</v>
      </c>
      <c r="K4223" s="81">
        <f t="shared" ca="1" si="1182"/>
        <v>0</v>
      </c>
      <c r="L4223" s="85">
        <f>IF(VLOOKUP(A4223,$U$12:$AD$125,8)=VLOOKUP(A4222,$U$12:$AD$125,8),0,VLOOKUP(A4223,U$12:$AD$125,8))</f>
        <v>0</v>
      </c>
      <c r="M4223" s="86">
        <f>IF(L4223&gt;0,VLOOKUP(L4223,T$12:$AC$125,7),0)</f>
        <v>0</v>
      </c>
      <c r="N4223" s="81">
        <f t="shared" si="1174"/>
        <v>0</v>
      </c>
      <c r="O4223" s="81">
        <f t="shared" ca="1" si="1183"/>
        <v>0</v>
      </c>
      <c r="P4223" s="87" t="str">
        <f t="shared" si="1184"/>
        <v>J=</v>
      </c>
      <c r="Q4223" s="88">
        <f t="shared" si="1185"/>
        <v>47415</v>
      </c>
    </row>
    <row r="4224" spans="1:17" x14ac:dyDescent="0.2">
      <c r="A4224" s="79">
        <f t="shared" si="1175"/>
        <v>47296</v>
      </c>
      <c r="B4224" s="80" t="str">
        <f t="shared" ca="1" si="1176"/>
        <v>n.d</v>
      </c>
      <c r="C4224" s="81">
        <f t="shared" ca="1" si="1177"/>
        <v>162.36565095</v>
      </c>
      <c r="D4224" s="82">
        <f ca="1">IF(A4224&lt;$B$1,VLOOKUP(A4224,[1]DI!$A$4:$B$15000,2,FALSE),0)</f>
        <v>0</v>
      </c>
      <c r="E4224" s="81">
        <f t="shared" ca="1" si="1178"/>
        <v>0</v>
      </c>
      <c r="F4224" s="83">
        <f t="shared" si="1173"/>
        <v>1.2</v>
      </c>
      <c r="G4224" s="84">
        <f t="shared" ca="1" si="1179"/>
        <v>1</v>
      </c>
      <c r="H4224" s="81">
        <f ca="1">TRUNC(PRODUCT(G$10:G4223),15)</f>
        <v>1.40945772534528</v>
      </c>
      <c r="I4224" s="81">
        <f t="shared" ca="1" si="1180"/>
        <v>1.40945772534528</v>
      </c>
      <c r="J4224" s="81">
        <f t="shared" ca="1" si="1181"/>
        <v>1</v>
      </c>
      <c r="K4224" s="81">
        <f t="shared" ca="1" si="1182"/>
        <v>0</v>
      </c>
      <c r="L4224" s="85">
        <f>IF(VLOOKUP(A4224,$U$12:$AD$125,8)=VLOOKUP(A4223,$U$12:$AD$125,8),0,VLOOKUP(A4224,U$12:$AD$125,8))</f>
        <v>0</v>
      </c>
      <c r="M4224" s="86">
        <f>IF(L4224&gt;0,VLOOKUP(L4224,T$12:$AC$125,7),0)</f>
        <v>0</v>
      </c>
      <c r="N4224" s="81">
        <f t="shared" si="1174"/>
        <v>0</v>
      </c>
      <c r="O4224" s="81">
        <f t="shared" ca="1" si="1183"/>
        <v>0</v>
      </c>
      <c r="P4224" s="87" t="str">
        <f t="shared" si="1184"/>
        <v>J=</v>
      </c>
      <c r="Q4224" s="88">
        <f t="shared" si="1185"/>
        <v>47415</v>
      </c>
    </row>
    <row r="4225" spans="1:17" x14ac:dyDescent="0.2">
      <c r="A4225" s="79">
        <f t="shared" si="1175"/>
        <v>47297</v>
      </c>
      <c r="B4225" s="80" t="str">
        <f t="shared" ca="1" si="1176"/>
        <v>n.d</v>
      </c>
      <c r="C4225" s="81">
        <f t="shared" ca="1" si="1177"/>
        <v>162.36565095</v>
      </c>
      <c r="D4225" s="82">
        <f ca="1">IF(A4225&lt;$B$1,VLOOKUP(A4225,[1]DI!$A$4:$B$15000,2,FALSE),0)</f>
        <v>0</v>
      </c>
      <c r="E4225" s="81">
        <f t="shared" ca="1" si="1178"/>
        <v>0</v>
      </c>
      <c r="F4225" s="83">
        <f t="shared" si="1173"/>
        <v>1.2</v>
      </c>
      <c r="G4225" s="84">
        <f t="shared" ca="1" si="1179"/>
        <v>1</v>
      </c>
      <c r="H4225" s="81">
        <f ca="1">TRUNC(PRODUCT(G$10:G4224),15)</f>
        <v>1.40945772534528</v>
      </c>
      <c r="I4225" s="81">
        <f t="shared" ca="1" si="1180"/>
        <v>1.40945772534528</v>
      </c>
      <c r="J4225" s="81">
        <f t="shared" ca="1" si="1181"/>
        <v>1</v>
      </c>
      <c r="K4225" s="81">
        <f t="shared" ca="1" si="1182"/>
        <v>0</v>
      </c>
      <c r="L4225" s="85">
        <f>IF(VLOOKUP(A4225,$U$12:$AD$125,8)=VLOOKUP(A4224,$U$12:$AD$125,8),0,VLOOKUP(A4225,U$12:$AD$125,8))</f>
        <v>0</v>
      </c>
      <c r="M4225" s="86">
        <f>IF(L4225&gt;0,VLOOKUP(L4225,T$12:$AC$125,7),0)</f>
        <v>0</v>
      </c>
      <c r="N4225" s="81">
        <f t="shared" si="1174"/>
        <v>0</v>
      </c>
      <c r="O4225" s="81">
        <f t="shared" ca="1" si="1183"/>
        <v>0</v>
      </c>
      <c r="P4225" s="87" t="str">
        <f t="shared" si="1184"/>
        <v>J=</v>
      </c>
      <c r="Q4225" s="88">
        <f t="shared" si="1185"/>
        <v>47415</v>
      </c>
    </row>
    <row r="4226" spans="1:17" x14ac:dyDescent="0.2">
      <c r="A4226" s="79">
        <f t="shared" si="1175"/>
        <v>47298</v>
      </c>
      <c r="B4226" s="80" t="str">
        <f t="shared" ca="1" si="1176"/>
        <v>n.d</v>
      </c>
      <c r="C4226" s="81">
        <f t="shared" ca="1" si="1177"/>
        <v>162.36565095</v>
      </c>
      <c r="D4226" s="82">
        <f ca="1">IF(A4226&lt;$B$1,VLOOKUP(A4226,[1]DI!$A$4:$B$15000,2,FALSE),0)</f>
        <v>0</v>
      </c>
      <c r="E4226" s="81">
        <f t="shared" ca="1" si="1178"/>
        <v>0</v>
      </c>
      <c r="F4226" s="83">
        <f t="shared" si="1173"/>
        <v>1.2</v>
      </c>
      <c r="G4226" s="84">
        <f t="shared" ca="1" si="1179"/>
        <v>1</v>
      </c>
      <c r="H4226" s="81">
        <f ca="1">TRUNC(PRODUCT(G$10:G4225),15)</f>
        <v>1.40945772534528</v>
      </c>
      <c r="I4226" s="81">
        <f t="shared" ca="1" si="1180"/>
        <v>1.40945772534528</v>
      </c>
      <c r="J4226" s="81">
        <f t="shared" ca="1" si="1181"/>
        <v>1</v>
      </c>
      <c r="K4226" s="81">
        <f t="shared" ca="1" si="1182"/>
        <v>0</v>
      </c>
      <c r="L4226" s="85">
        <f>IF(VLOOKUP(A4226,$U$12:$AD$125,8)=VLOOKUP(A4225,$U$12:$AD$125,8),0,VLOOKUP(A4226,U$12:$AD$125,8))</f>
        <v>0</v>
      </c>
      <c r="M4226" s="86">
        <f>IF(L4226&gt;0,VLOOKUP(L4226,T$12:$AC$125,7),0)</f>
        <v>0</v>
      </c>
      <c r="N4226" s="81">
        <f t="shared" si="1174"/>
        <v>0</v>
      </c>
      <c r="O4226" s="81">
        <f t="shared" ca="1" si="1183"/>
        <v>0</v>
      </c>
      <c r="P4226" s="87" t="str">
        <f t="shared" si="1184"/>
        <v>J=</v>
      </c>
      <c r="Q4226" s="88">
        <f t="shared" si="1185"/>
        <v>47415</v>
      </c>
    </row>
    <row r="4227" spans="1:17" x14ac:dyDescent="0.2">
      <c r="A4227" s="79">
        <f t="shared" si="1175"/>
        <v>47299</v>
      </c>
      <c r="B4227" s="80" t="str">
        <f t="shared" ca="1" si="1176"/>
        <v>n.d</v>
      </c>
      <c r="C4227" s="81">
        <f t="shared" ca="1" si="1177"/>
        <v>162.36565095</v>
      </c>
      <c r="D4227" s="82">
        <f ca="1">IF(A4227&lt;$B$1,VLOOKUP(A4227,[1]DI!$A$4:$B$15000,2,FALSE),0)</f>
        <v>0</v>
      </c>
      <c r="E4227" s="81">
        <f t="shared" ca="1" si="1178"/>
        <v>0</v>
      </c>
      <c r="F4227" s="83">
        <f t="shared" si="1173"/>
        <v>1.2</v>
      </c>
      <c r="G4227" s="84">
        <f t="shared" ca="1" si="1179"/>
        <v>1</v>
      </c>
      <c r="H4227" s="81">
        <f ca="1">TRUNC(PRODUCT(G$10:G4226),15)</f>
        <v>1.40945772534528</v>
      </c>
      <c r="I4227" s="81">
        <f t="shared" ca="1" si="1180"/>
        <v>1.40945772534528</v>
      </c>
      <c r="J4227" s="81">
        <f t="shared" ca="1" si="1181"/>
        <v>1</v>
      </c>
      <c r="K4227" s="81">
        <f t="shared" ca="1" si="1182"/>
        <v>0</v>
      </c>
      <c r="L4227" s="85">
        <f>IF(VLOOKUP(A4227,$U$12:$AD$125,8)=VLOOKUP(A4226,$U$12:$AD$125,8),0,VLOOKUP(A4227,U$12:$AD$125,8))</f>
        <v>0</v>
      </c>
      <c r="M4227" s="86">
        <f>IF(L4227&gt;0,VLOOKUP(L4227,T$12:$AC$125,7),0)</f>
        <v>0</v>
      </c>
      <c r="N4227" s="81">
        <f t="shared" si="1174"/>
        <v>0</v>
      </c>
      <c r="O4227" s="81">
        <f t="shared" ca="1" si="1183"/>
        <v>0</v>
      </c>
      <c r="P4227" s="87" t="str">
        <f t="shared" si="1184"/>
        <v>J=</v>
      </c>
      <c r="Q4227" s="88">
        <f t="shared" si="1185"/>
        <v>47415</v>
      </c>
    </row>
    <row r="4228" spans="1:17" x14ac:dyDescent="0.2">
      <c r="A4228" s="79">
        <f t="shared" si="1175"/>
        <v>47300</v>
      </c>
      <c r="B4228" s="80" t="str">
        <f t="shared" ca="1" si="1176"/>
        <v>n.d</v>
      </c>
      <c r="C4228" s="81">
        <f t="shared" ca="1" si="1177"/>
        <v>162.36565095</v>
      </c>
      <c r="D4228" s="82">
        <f ca="1">IF(A4228&lt;$B$1,VLOOKUP(A4228,[1]DI!$A$4:$B$15000,2,FALSE),0)</f>
        <v>0</v>
      </c>
      <c r="E4228" s="81">
        <f t="shared" ca="1" si="1178"/>
        <v>0</v>
      </c>
      <c r="F4228" s="83">
        <f t="shared" si="1173"/>
        <v>1.2</v>
      </c>
      <c r="G4228" s="84">
        <f t="shared" ca="1" si="1179"/>
        <v>1</v>
      </c>
      <c r="H4228" s="81">
        <f ca="1">TRUNC(PRODUCT(G$10:G4227),15)</f>
        <v>1.40945772534528</v>
      </c>
      <c r="I4228" s="81">
        <f t="shared" ca="1" si="1180"/>
        <v>1.40945772534528</v>
      </c>
      <c r="J4228" s="81">
        <f t="shared" ca="1" si="1181"/>
        <v>1</v>
      </c>
      <c r="K4228" s="81">
        <f t="shared" ca="1" si="1182"/>
        <v>0</v>
      </c>
      <c r="L4228" s="85">
        <f>IF(VLOOKUP(A4228,$U$12:$AD$125,8)=VLOOKUP(A4227,$U$12:$AD$125,8),0,VLOOKUP(A4228,U$12:$AD$125,8))</f>
        <v>0</v>
      </c>
      <c r="M4228" s="86">
        <f>IF(L4228&gt;0,VLOOKUP(L4228,T$12:$AC$125,7),0)</f>
        <v>0</v>
      </c>
      <c r="N4228" s="81">
        <f t="shared" si="1174"/>
        <v>0</v>
      </c>
      <c r="O4228" s="81">
        <f t="shared" ca="1" si="1183"/>
        <v>0</v>
      </c>
      <c r="P4228" s="87" t="str">
        <f t="shared" si="1184"/>
        <v>J=</v>
      </c>
      <c r="Q4228" s="88">
        <f t="shared" si="1185"/>
        <v>47415</v>
      </c>
    </row>
    <row r="4229" spans="1:17" x14ac:dyDescent="0.2">
      <c r="A4229" s="79">
        <f t="shared" si="1175"/>
        <v>47301</v>
      </c>
      <c r="B4229" s="80" t="str">
        <f t="shared" ca="1" si="1176"/>
        <v>n.d</v>
      </c>
      <c r="C4229" s="81">
        <f t="shared" ca="1" si="1177"/>
        <v>162.36565095</v>
      </c>
      <c r="D4229" s="82">
        <f ca="1">IF(A4229&lt;$B$1,VLOOKUP(A4229,[1]DI!$A$4:$B$15000,2,FALSE),0)</f>
        <v>0</v>
      </c>
      <c r="E4229" s="81">
        <f t="shared" ca="1" si="1178"/>
        <v>0</v>
      </c>
      <c r="F4229" s="83">
        <f t="shared" si="1173"/>
        <v>1.2</v>
      </c>
      <c r="G4229" s="84">
        <f t="shared" ca="1" si="1179"/>
        <v>1</v>
      </c>
      <c r="H4229" s="81">
        <f ca="1">TRUNC(PRODUCT(G$10:G4228),15)</f>
        <v>1.40945772534528</v>
      </c>
      <c r="I4229" s="81">
        <f t="shared" ca="1" si="1180"/>
        <v>1.40945772534528</v>
      </c>
      <c r="J4229" s="81">
        <f t="shared" ca="1" si="1181"/>
        <v>1</v>
      </c>
      <c r="K4229" s="81">
        <f t="shared" ca="1" si="1182"/>
        <v>0</v>
      </c>
      <c r="L4229" s="85">
        <f>IF(VLOOKUP(A4229,$U$12:$AD$125,8)=VLOOKUP(A4228,$U$12:$AD$125,8),0,VLOOKUP(A4229,U$12:$AD$125,8))</f>
        <v>0</v>
      </c>
      <c r="M4229" s="86">
        <f>IF(L4229&gt;0,VLOOKUP(L4229,T$12:$AC$125,7),0)</f>
        <v>0</v>
      </c>
      <c r="N4229" s="81">
        <f t="shared" si="1174"/>
        <v>0</v>
      </c>
      <c r="O4229" s="81">
        <f t="shared" ca="1" si="1183"/>
        <v>0</v>
      </c>
      <c r="P4229" s="87" t="str">
        <f t="shared" si="1184"/>
        <v>J=</v>
      </c>
      <c r="Q4229" s="88">
        <f t="shared" si="1185"/>
        <v>47415</v>
      </c>
    </row>
    <row r="4230" spans="1:17" x14ac:dyDescent="0.2">
      <c r="A4230" s="79">
        <f t="shared" si="1175"/>
        <v>47302</v>
      </c>
      <c r="B4230" s="80" t="str">
        <f t="shared" ca="1" si="1176"/>
        <v>n.d</v>
      </c>
      <c r="C4230" s="81">
        <f t="shared" ca="1" si="1177"/>
        <v>162.36565095</v>
      </c>
      <c r="D4230" s="82">
        <f ca="1">IF(A4230&lt;$B$1,VLOOKUP(A4230,[1]DI!$A$4:$B$15000,2,FALSE),0)</f>
        <v>0</v>
      </c>
      <c r="E4230" s="81">
        <f t="shared" ca="1" si="1178"/>
        <v>0</v>
      </c>
      <c r="F4230" s="83">
        <f t="shared" si="1173"/>
        <v>1.2</v>
      </c>
      <c r="G4230" s="84">
        <f t="shared" ca="1" si="1179"/>
        <v>1</v>
      </c>
      <c r="H4230" s="81">
        <f ca="1">TRUNC(PRODUCT(G$10:G4229),15)</f>
        <v>1.40945772534528</v>
      </c>
      <c r="I4230" s="81">
        <f t="shared" ca="1" si="1180"/>
        <v>1.40945772534528</v>
      </c>
      <c r="J4230" s="81">
        <f t="shared" ca="1" si="1181"/>
        <v>1</v>
      </c>
      <c r="K4230" s="81">
        <f t="shared" ca="1" si="1182"/>
        <v>0</v>
      </c>
      <c r="L4230" s="85">
        <f>IF(VLOOKUP(A4230,$U$12:$AD$125,8)=VLOOKUP(A4229,$U$12:$AD$125,8),0,VLOOKUP(A4230,U$12:$AD$125,8))</f>
        <v>0</v>
      </c>
      <c r="M4230" s="86">
        <f>IF(L4230&gt;0,VLOOKUP(L4230,T$12:$AC$125,7),0)</f>
        <v>0</v>
      </c>
      <c r="N4230" s="81">
        <f t="shared" si="1174"/>
        <v>0</v>
      </c>
      <c r="O4230" s="81">
        <f t="shared" ca="1" si="1183"/>
        <v>0</v>
      </c>
      <c r="P4230" s="87" t="str">
        <f t="shared" si="1184"/>
        <v>J=</v>
      </c>
      <c r="Q4230" s="88">
        <f t="shared" si="1185"/>
        <v>47415</v>
      </c>
    </row>
    <row r="4231" spans="1:17" x14ac:dyDescent="0.2">
      <c r="A4231" s="79">
        <f t="shared" si="1175"/>
        <v>47303</v>
      </c>
      <c r="B4231" s="80" t="str">
        <f t="shared" ca="1" si="1176"/>
        <v>n.d</v>
      </c>
      <c r="C4231" s="81">
        <f t="shared" ca="1" si="1177"/>
        <v>162.36565095</v>
      </c>
      <c r="D4231" s="82">
        <f ca="1">IF(A4231&lt;$B$1,VLOOKUP(A4231,[1]DI!$A$4:$B$15000,2,FALSE),0)</f>
        <v>0</v>
      </c>
      <c r="E4231" s="81">
        <f t="shared" ca="1" si="1178"/>
        <v>0</v>
      </c>
      <c r="F4231" s="83">
        <f t="shared" si="1173"/>
        <v>1.2</v>
      </c>
      <c r="G4231" s="84">
        <f t="shared" ca="1" si="1179"/>
        <v>1</v>
      </c>
      <c r="H4231" s="81">
        <f ca="1">TRUNC(PRODUCT(G$10:G4230),15)</f>
        <v>1.40945772534528</v>
      </c>
      <c r="I4231" s="81">
        <f t="shared" ca="1" si="1180"/>
        <v>1.40945772534528</v>
      </c>
      <c r="J4231" s="81">
        <f t="shared" ca="1" si="1181"/>
        <v>1</v>
      </c>
      <c r="K4231" s="81">
        <f t="shared" ca="1" si="1182"/>
        <v>0</v>
      </c>
      <c r="L4231" s="85">
        <f>IF(VLOOKUP(A4231,$U$12:$AD$125,8)=VLOOKUP(A4230,$U$12:$AD$125,8),0,VLOOKUP(A4231,U$12:$AD$125,8))</f>
        <v>0</v>
      </c>
      <c r="M4231" s="86">
        <f>IF(L4231&gt;0,VLOOKUP(L4231,T$12:$AC$125,7),0)</f>
        <v>0</v>
      </c>
      <c r="N4231" s="81">
        <f t="shared" si="1174"/>
        <v>0</v>
      </c>
      <c r="O4231" s="81">
        <f t="shared" ca="1" si="1183"/>
        <v>0</v>
      </c>
      <c r="P4231" s="87" t="str">
        <f t="shared" si="1184"/>
        <v>J=</v>
      </c>
      <c r="Q4231" s="88">
        <f t="shared" si="1185"/>
        <v>47415</v>
      </c>
    </row>
    <row r="4232" spans="1:17" x14ac:dyDescent="0.2">
      <c r="A4232" s="79">
        <f t="shared" si="1175"/>
        <v>47304</v>
      </c>
      <c r="B4232" s="80" t="str">
        <f t="shared" ca="1" si="1176"/>
        <v>n.d</v>
      </c>
      <c r="C4232" s="81">
        <f t="shared" ca="1" si="1177"/>
        <v>162.36565095</v>
      </c>
      <c r="D4232" s="82">
        <f ca="1">IF(A4232&lt;$B$1,VLOOKUP(A4232,[1]DI!$A$4:$B$15000,2,FALSE),0)</f>
        <v>0</v>
      </c>
      <c r="E4232" s="81">
        <f t="shared" ca="1" si="1178"/>
        <v>0</v>
      </c>
      <c r="F4232" s="83">
        <f t="shared" si="1173"/>
        <v>1.2</v>
      </c>
      <c r="G4232" s="84">
        <f t="shared" ca="1" si="1179"/>
        <v>1</v>
      </c>
      <c r="H4232" s="81">
        <f ca="1">TRUNC(PRODUCT(G$10:G4231),15)</f>
        <v>1.40945772534528</v>
      </c>
      <c r="I4232" s="81">
        <f t="shared" ca="1" si="1180"/>
        <v>1.40945772534528</v>
      </c>
      <c r="J4232" s="81">
        <f t="shared" ca="1" si="1181"/>
        <v>1</v>
      </c>
      <c r="K4232" s="81">
        <f t="shared" ca="1" si="1182"/>
        <v>0</v>
      </c>
      <c r="L4232" s="85">
        <f>IF(VLOOKUP(A4232,$U$12:$AD$125,8)=VLOOKUP(A4231,$U$12:$AD$125,8),0,VLOOKUP(A4232,U$12:$AD$125,8))</f>
        <v>0</v>
      </c>
      <c r="M4232" s="86">
        <f>IF(L4232&gt;0,VLOOKUP(L4232,T$12:$AC$125,7),0)</f>
        <v>0</v>
      </c>
      <c r="N4232" s="81">
        <f t="shared" si="1174"/>
        <v>0</v>
      </c>
      <c r="O4232" s="81">
        <f t="shared" ca="1" si="1183"/>
        <v>0</v>
      </c>
      <c r="P4232" s="87" t="str">
        <f t="shared" si="1184"/>
        <v>J=</v>
      </c>
      <c r="Q4232" s="88">
        <f t="shared" si="1185"/>
        <v>47415</v>
      </c>
    </row>
    <row r="4233" spans="1:17" x14ac:dyDescent="0.2">
      <c r="A4233" s="79">
        <f t="shared" si="1175"/>
        <v>47305</v>
      </c>
      <c r="B4233" s="80" t="str">
        <f t="shared" ca="1" si="1176"/>
        <v>n.d</v>
      </c>
      <c r="C4233" s="81">
        <f t="shared" ca="1" si="1177"/>
        <v>162.36565095</v>
      </c>
      <c r="D4233" s="82">
        <f ca="1">IF(A4233&lt;$B$1,VLOOKUP(A4233,[1]DI!$A$4:$B$15000,2,FALSE),0)</f>
        <v>0</v>
      </c>
      <c r="E4233" s="81">
        <f t="shared" ca="1" si="1178"/>
        <v>0</v>
      </c>
      <c r="F4233" s="83">
        <f t="shared" si="1173"/>
        <v>1.2</v>
      </c>
      <c r="G4233" s="84">
        <f t="shared" ca="1" si="1179"/>
        <v>1</v>
      </c>
      <c r="H4233" s="81">
        <f ca="1">TRUNC(PRODUCT(G$10:G4232),15)</f>
        <v>1.40945772534528</v>
      </c>
      <c r="I4233" s="81">
        <f t="shared" ca="1" si="1180"/>
        <v>1.40945772534528</v>
      </c>
      <c r="J4233" s="81">
        <f t="shared" ca="1" si="1181"/>
        <v>1</v>
      </c>
      <c r="K4233" s="81">
        <f t="shared" ca="1" si="1182"/>
        <v>0</v>
      </c>
      <c r="L4233" s="85">
        <f>IF(VLOOKUP(A4233,$U$12:$AD$125,8)=VLOOKUP(A4232,$U$12:$AD$125,8),0,VLOOKUP(A4233,U$12:$AD$125,8))</f>
        <v>0</v>
      </c>
      <c r="M4233" s="86">
        <f>IF(L4233&gt;0,VLOOKUP(L4233,T$12:$AC$125,7),0)</f>
        <v>0</v>
      </c>
      <c r="N4233" s="81">
        <f t="shared" si="1174"/>
        <v>0</v>
      </c>
      <c r="O4233" s="81">
        <f t="shared" ca="1" si="1183"/>
        <v>0</v>
      </c>
      <c r="P4233" s="87" t="str">
        <f t="shared" si="1184"/>
        <v>J=</v>
      </c>
      <c r="Q4233" s="88">
        <f t="shared" si="1185"/>
        <v>47415</v>
      </c>
    </row>
    <row r="4234" spans="1:17" x14ac:dyDescent="0.2">
      <c r="A4234" s="79">
        <f t="shared" si="1175"/>
        <v>47306</v>
      </c>
      <c r="B4234" s="80" t="str">
        <f t="shared" ca="1" si="1176"/>
        <v>n.d</v>
      </c>
      <c r="C4234" s="81">
        <f t="shared" ca="1" si="1177"/>
        <v>162.36565095</v>
      </c>
      <c r="D4234" s="82">
        <f ca="1">IF(A4234&lt;$B$1,VLOOKUP(A4234,[1]DI!$A$4:$B$15000,2,FALSE),0)</f>
        <v>0</v>
      </c>
      <c r="E4234" s="81">
        <f t="shared" ca="1" si="1178"/>
        <v>0</v>
      </c>
      <c r="F4234" s="83">
        <f t="shared" ref="F4234:F4297" si="1186">IF(A4234&gt;$H$2,$I$3,$I$2)</f>
        <v>1.2</v>
      </c>
      <c r="G4234" s="84">
        <f t="shared" ca="1" si="1179"/>
        <v>1</v>
      </c>
      <c r="H4234" s="81">
        <f ca="1">TRUNC(PRODUCT(G$10:G4233),15)</f>
        <v>1.40945772534528</v>
      </c>
      <c r="I4234" s="81">
        <f t="shared" ca="1" si="1180"/>
        <v>1.40945772534528</v>
      </c>
      <c r="J4234" s="81">
        <f t="shared" ca="1" si="1181"/>
        <v>1</v>
      </c>
      <c r="K4234" s="81">
        <f t="shared" ca="1" si="1182"/>
        <v>0</v>
      </c>
      <c r="L4234" s="85">
        <f>IF(VLOOKUP(A4234,$U$12:$AD$125,8)=VLOOKUP(A4233,$U$12:$AD$125,8),0,VLOOKUP(A4234,U$12:$AD$125,8))</f>
        <v>0</v>
      </c>
      <c r="M4234" s="86">
        <f>IF(L4234&gt;0,VLOOKUP(L4234,T$12:$AC$125,7),0)</f>
        <v>0</v>
      </c>
      <c r="N4234" s="81">
        <f t="shared" si="1174"/>
        <v>0</v>
      </c>
      <c r="O4234" s="81">
        <f t="shared" ca="1" si="1183"/>
        <v>0</v>
      </c>
      <c r="P4234" s="87" t="str">
        <f t="shared" si="1184"/>
        <v>J=</v>
      </c>
      <c r="Q4234" s="88">
        <f t="shared" si="1185"/>
        <v>47415</v>
      </c>
    </row>
    <row r="4235" spans="1:17" x14ac:dyDescent="0.2">
      <c r="A4235" s="79">
        <f t="shared" si="1175"/>
        <v>47307</v>
      </c>
      <c r="B4235" s="80" t="str">
        <f t="shared" ca="1" si="1176"/>
        <v>n.d</v>
      </c>
      <c r="C4235" s="81">
        <f t="shared" ca="1" si="1177"/>
        <v>162.36565095</v>
      </c>
      <c r="D4235" s="82">
        <f ca="1">IF(A4235&lt;$B$1,VLOOKUP(A4235,[1]DI!$A$4:$B$15000,2,FALSE),0)</f>
        <v>0</v>
      </c>
      <c r="E4235" s="81">
        <f t="shared" ca="1" si="1178"/>
        <v>0</v>
      </c>
      <c r="F4235" s="83">
        <f t="shared" si="1186"/>
        <v>1.2</v>
      </c>
      <c r="G4235" s="84">
        <f t="shared" ca="1" si="1179"/>
        <v>1</v>
      </c>
      <c r="H4235" s="81">
        <f ca="1">TRUNC(PRODUCT(G$10:G4234),15)</f>
        <v>1.40945772534528</v>
      </c>
      <c r="I4235" s="81">
        <f t="shared" ca="1" si="1180"/>
        <v>1.40945772534528</v>
      </c>
      <c r="J4235" s="81">
        <f t="shared" ca="1" si="1181"/>
        <v>1</v>
      </c>
      <c r="K4235" s="81">
        <f t="shared" ca="1" si="1182"/>
        <v>0</v>
      </c>
      <c r="L4235" s="85">
        <f>IF(VLOOKUP(A4235,$U$12:$AD$125,8)=VLOOKUP(A4234,$U$12:$AD$125,8),0,VLOOKUP(A4235,U$12:$AD$125,8))</f>
        <v>0</v>
      </c>
      <c r="M4235" s="86">
        <f>IF(L4235&gt;0,VLOOKUP(L4235,T$12:$AC$125,7),0)</f>
        <v>0</v>
      </c>
      <c r="N4235" s="81">
        <f t="shared" ref="N4235:N4298" si="1187">IF(M4235&gt;0,(C4235*M4235),0)</f>
        <v>0</v>
      </c>
      <c r="O4235" s="81">
        <f t="shared" ca="1" si="1183"/>
        <v>0</v>
      </c>
      <c r="P4235" s="87" t="str">
        <f t="shared" si="1184"/>
        <v>J=</v>
      </c>
      <c r="Q4235" s="88">
        <f t="shared" si="1185"/>
        <v>47415</v>
      </c>
    </row>
    <row r="4236" spans="1:17" x14ac:dyDescent="0.2">
      <c r="A4236" s="79">
        <f t="shared" si="1175"/>
        <v>47308</v>
      </c>
      <c r="B4236" s="80" t="str">
        <f t="shared" ca="1" si="1176"/>
        <v>n.d</v>
      </c>
      <c r="C4236" s="81">
        <f t="shared" ca="1" si="1177"/>
        <v>162.36565095</v>
      </c>
      <c r="D4236" s="82">
        <f ca="1">IF(A4236&lt;$B$1,VLOOKUP(A4236,[1]DI!$A$4:$B$15000,2,FALSE),0)</f>
        <v>0</v>
      </c>
      <c r="E4236" s="81">
        <f t="shared" ca="1" si="1178"/>
        <v>0</v>
      </c>
      <c r="F4236" s="83">
        <f t="shared" si="1186"/>
        <v>1.2</v>
      </c>
      <c r="G4236" s="84">
        <f t="shared" ca="1" si="1179"/>
        <v>1</v>
      </c>
      <c r="H4236" s="81">
        <f ca="1">TRUNC(PRODUCT(G$10:G4235),15)</f>
        <v>1.40945772534528</v>
      </c>
      <c r="I4236" s="81">
        <f t="shared" ca="1" si="1180"/>
        <v>1.40945772534528</v>
      </c>
      <c r="J4236" s="81">
        <f t="shared" ca="1" si="1181"/>
        <v>1</v>
      </c>
      <c r="K4236" s="81">
        <f t="shared" ca="1" si="1182"/>
        <v>0</v>
      </c>
      <c r="L4236" s="85">
        <f>IF(VLOOKUP(A4236,$U$12:$AD$125,8)=VLOOKUP(A4235,$U$12:$AD$125,8),0,VLOOKUP(A4236,U$12:$AD$125,8))</f>
        <v>0</v>
      </c>
      <c r="M4236" s="86">
        <f>IF(L4236&gt;0,VLOOKUP(L4236,T$12:$AC$125,7),0)</f>
        <v>0</v>
      </c>
      <c r="N4236" s="81">
        <f t="shared" si="1187"/>
        <v>0</v>
      </c>
      <c r="O4236" s="81">
        <f t="shared" ca="1" si="1183"/>
        <v>0</v>
      </c>
      <c r="P4236" s="87" t="str">
        <f t="shared" si="1184"/>
        <v>J=</v>
      </c>
      <c r="Q4236" s="88">
        <f t="shared" si="1185"/>
        <v>47415</v>
      </c>
    </row>
    <row r="4237" spans="1:17" x14ac:dyDescent="0.2">
      <c r="A4237" s="79">
        <f t="shared" si="1175"/>
        <v>47309</v>
      </c>
      <c r="B4237" s="80" t="str">
        <f t="shared" ca="1" si="1176"/>
        <v>n.d</v>
      </c>
      <c r="C4237" s="81">
        <f t="shared" ca="1" si="1177"/>
        <v>162.36565095</v>
      </c>
      <c r="D4237" s="82">
        <f ca="1">IF(A4237&lt;$B$1,VLOOKUP(A4237,[1]DI!$A$4:$B$15000,2,FALSE),0)</f>
        <v>0</v>
      </c>
      <c r="E4237" s="81">
        <f t="shared" ca="1" si="1178"/>
        <v>0</v>
      </c>
      <c r="F4237" s="83">
        <f t="shared" si="1186"/>
        <v>1.2</v>
      </c>
      <c r="G4237" s="84">
        <f t="shared" ca="1" si="1179"/>
        <v>1</v>
      </c>
      <c r="H4237" s="81">
        <f ca="1">TRUNC(PRODUCT(G$10:G4236),15)</f>
        <v>1.40945772534528</v>
      </c>
      <c r="I4237" s="81">
        <f t="shared" ca="1" si="1180"/>
        <v>1.40945772534528</v>
      </c>
      <c r="J4237" s="81">
        <f t="shared" ca="1" si="1181"/>
        <v>1</v>
      </c>
      <c r="K4237" s="81">
        <f t="shared" ca="1" si="1182"/>
        <v>0</v>
      </c>
      <c r="L4237" s="85">
        <f>IF(VLOOKUP(A4237,$U$12:$AD$125,8)=VLOOKUP(A4236,$U$12:$AD$125,8),0,VLOOKUP(A4237,U$12:$AD$125,8))</f>
        <v>0</v>
      </c>
      <c r="M4237" s="86">
        <f>IF(L4237&gt;0,VLOOKUP(L4237,T$12:$AC$125,7),0)</f>
        <v>0</v>
      </c>
      <c r="N4237" s="81">
        <f t="shared" si="1187"/>
        <v>0</v>
      </c>
      <c r="O4237" s="81">
        <f t="shared" ca="1" si="1183"/>
        <v>0</v>
      </c>
      <c r="P4237" s="87" t="str">
        <f t="shared" si="1184"/>
        <v>J=</v>
      </c>
      <c r="Q4237" s="88">
        <f t="shared" si="1185"/>
        <v>47415</v>
      </c>
    </row>
    <row r="4238" spans="1:17" x14ac:dyDescent="0.2">
      <c r="A4238" s="79">
        <f t="shared" ref="A4238:A4301" si="1188">(A4237+1)</f>
        <v>47310</v>
      </c>
      <c r="B4238" s="80" t="str">
        <f t="shared" ca="1" si="1176"/>
        <v>n.d</v>
      </c>
      <c r="C4238" s="81">
        <f t="shared" ca="1" si="1177"/>
        <v>162.36565095</v>
      </c>
      <c r="D4238" s="82">
        <f ca="1">IF(A4238&lt;$B$1,VLOOKUP(A4238,[1]DI!$A$4:$B$15000,2,FALSE),0)</f>
        <v>0</v>
      </c>
      <c r="E4238" s="81">
        <f t="shared" ca="1" si="1178"/>
        <v>0</v>
      </c>
      <c r="F4238" s="83">
        <f t="shared" si="1186"/>
        <v>1.2</v>
      </c>
      <c r="G4238" s="84">
        <f t="shared" ca="1" si="1179"/>
        <v>1</v>
      </c>
      <c r="H4238" s="81">
        <f ca="1">TRUNC(PRODUCT(G$10:G4237),15)</f>
        <v>1.40945772534528</v>
      </c>
      <c r="I4238" s="81">
        <f t="shared" ca="1" si="1180"/>
        <v>1.40945772534528</v>
      </c>
      <c r="J4238" s="81">
        <f t="shared" ca="1" si="1181"/>
        <v>1</v>
      </c>
      <c r="K4238" s="81">
        <f t="shared" ca="1" si="1182"/>
        <v>0</v>
      </c>
      <c r="L4238" s="85">
        <f>IF(VLOOKUP(A4238,$U$12:$AD$125,8)=VLOOKUP(A4237,$U$12:$AD$125,8),0,VLOOKUP(A4238,U$12:$AD$125,8))</f>
        <v>0</v>
      </c>
      <c r="M4238" s="86">
        <f>IF(L4238&gt;0,VLOOKUP(L4238,T$12:$AC$125,7),0)</f>
        <v>0</v>
      </c>
      <c r="N4238" s="81">
        <f t="shared" si="1187"/>
        <v>0</v>
      </c>
      <c r="O4238" s="81">
        <f t="shared" ca="1" si="1183"/>
        <v>0</v>
      </c>
      <c r="P4238" s="87" t="str">
        <f t="shared" si="1184"/>
        <v>J=</v>
      </c>
      <c r="Q4238" s="88">
        <f t="shared" si="1185"/>
        <v>47415</v>
      </c>
    </row>
    <row r="4239" spans="1:17" x14ac:dyDescent="0.2">
      <c r="A4239" s="79">
        <f t="shared" si="1188"/>
        <v>47311</v>
      </c>
      <c r="B4239" s="80" t="str">
        <f t="shared" ca="1" si="1176"/>
        <v>n.d</v>
      </c>
      <c r="C4239" s="81">
        <f t="shared" ca="1" si="1177"/>
        <v>162.36565095</v>
      </c>
      <c r="D4239" s="82">
        <f ca="1">IF(A4239&lt;$B$1,VLOOKUP(A4239,[1]DI!$A$4:$B$15000,2,FALSE),0)</f>
        <v>0</v>
      </c>
      <c r="E4239" s="81">
        <f t="shared" ca="1" si="1178"/>
        <v>0</v>
      </c>
      <c r="F4239" s="83">
        <f t="shared" si="1186"/>
        <v>1.2</v>
      </c>
      <c r="G4239" s="84">
        <f t="shared" ca="1" si="1179"/>
        <v>1</v>
      </c>
      <c r="H4239" s="81">
        <f ca="1">TRUNC(PRODUCT(G$10:G4238),15)</f>
        <v>1.40945772534528</v>
      </c>
      <c r="I4239" s="81">
        <f t="shared" ca="1" si="1180"/>
        <v>1.40945772534528</v>
      </c>
      <c r="J4239" s="81">
        <f t="shared" ca="1" si="1181"/>
        <v>1</v>
      </c>
      <c r="K4239" s="81">
        <f t="shared" ca="1" si="1182"/>
        <v>0</v>
      </c>
      <c r="L4239" s="85">
        <f>IF(VLOOKUP(A4239,$U$12:$AD$125,8)=VLOOKUP(A4238,$U$12:$AD$125,8),0,VLOOKUP(A4239,U$12:$AD$125,8))</f>
        <v>0</v>
      </c>
      <c r="M4239" s="86">
        <f>IF(L4239&gt;0,VLOOKUP(L4239,T$12:$AC$125,7),0)</f>
        <v>0</v>
      </c>
      <c r="N4239" s="81">
        <f t="shared" si="1187"/>
        <v>0</v>
      </c>
      <c r="O4239" s="81">
        <f t="shared" ca="1" si="1183"/>
        <v>0</v>
      </c>
      <c r="P4239" s="87" t="str">
        <f t="shared" si="1184"/>
        <v>J=</v>
      </c>
      <c r="Q4239" s="88">
        <f t="shared" si="1185"/>
        <v>47415</v>
      </c>
    </row>
    <row r="4240" spans="1:17" x14ac:dyDescent="0.2">
      <c r="A4240" s="79">
        <f t="shared" si="1188"/>
        <v>47312</v>
      </c>
      <c r="B4240" s="80" t="str">
        <f t="shared" ca="1" si="1176"/>
        <v>n.d</v>
      </c>
      <c r="C4240" s="81">
        <f t="shared" ca="1" si="1177"/>
        <v>162.36565095</v>
      </c>
      <c r="D4240" s="82">
        <f ca="1">IF(A4240&lt;$B$1,VLOOKUP(A4240,[1]DI!$A$4:$B$15000,2,FALSE),0)</f>
        <v>0</v>
      </c>
      <c r="E4240" s="81">
        <f t="shared" ca="1" si="1178"/>
        <v>0</v>
      </c>
      <c r="F4240" s="83">
        <f t="shared" si="1186"/>
        <v>1.2</v>
      </c>
      <c r="G4240" s="84">
        <f t="shared" ca="1" si="1179"/>
        <v>1</v>
      </c>
      <c r="H4240" s="81">
        <f ca="1">TRUNC(PRODUCT(G$10:G4239),15)</f>
        <v>1.40945772534528</v>
      </c>
      <c r="I4240" s="81">
        <f t="shared" ca="1" si="1180"/>
        <v>1.40945772534528</v>
      </c>
      <c r="J4240" s="81">
        <f t="shared" ca="1" si="1181"/>
        <v>1</v>
      </c>
      <c r="K4240" s="81">
        <f t="shared" ca="1" si="1182"/>
        <v>0</v>
      </c>
      <c r="L4240" s="85">
        <f>IF(VLOOKUP(A4240,$U$12:$AD$125,8)=VLOOKUP(A4239,$U$12:$AD$125,8),0,VLOOKUP(A4240,U$12:$AD$125,8))</f>
        <v>0</v>
      </c>
      <c r="M4240" s="86">
        <f>IF(L4240&gt;0,VLOOKUP(L4240,T$12:$AC$125,7),0)</f>
        <v>0</v>
      </c>
      <c r="N4240" s="81">
        <f t="shared" si="1187"/>
        <v>0</v>
      </c>
      <c r="O4240" s="81">
        <f t="shared" ca="1" si="1183"/>
        <v>0</v>
      </c>
      <c r="P4240" s="87" t="str">
        <f t="shared" si="1184"/>
        <v>J=</v>
      </c>
      <c r="Q4240" s="88">
        <f t="shared" si="1185"/>
        <v>47415</v>
      </c>
    </row>
    <row r="4241" spans="1:17" x14ac:dyDescent="0.2">
      <c r="A4241" s="79">
        <f t="shared" si="1188"/>
        <v>47313</v>
      </c>
      <c r="B4241" s="80" t="str">
        <f t="shared" ca="1" si="1176"/>
        <v>n.d</v>
      </c>
      <c r="C4241" s="81">
        <f t="shared" ca="1" si="1177"/>
        <v>162.36565095</v>
      </c>
      <c r="D4241" s="82">
        <f ca="1">IF(A4241&lt;$B$1,VLOOKUP(A4241,[1]DI!$A$4:$B$15000,2,FALSE),0)</f>
        <v>0</v>
      </c>
      <c r="E4241" s="81">
        <f t="shared" ca="1" si="1178"/>
        <v>0</v>
      </c>
      <c r="F4241" s="83">
        <f t="shared" si="1186"/>
        <v>1.2</v>
      </c>
      <c r="G4241" s="84">
        <f t="shared" ca="1" si="1179"/>
        <v>1</v>
      </c>
      <c r="H4241" s="81">
        <f ca="1">TRUNC(PRODUCT(G$10:G4240),15)</f>
        <v>1.40945772534528</v>
      </c>
      <c r="I4241" s="81">
        <f t="shared" ca="1" si="1180"/>
        <v>1.40945772534528</v>
      </c>
      <c r="J4241" s="81">
        <f t="shared" ca="1" si="1181"/>
        <v>1</v>
      </c>
      <c r="K4241" s="81">
        <f t="shared" ca="1" si="1182"/>
        <v>0</v>
      </c>
      <c r="L4241" s="85">
        <f>IF(VLOOKUP(A4241,$U$12:$AD$125,8)=VLOOKUP(A4240,$U$12:$AD$125,8),0,VLOOKUP(A4241,U$12:$AD$125,8))</f>
        <v>0</v>
      </c>
      <c r="M4241" s="86">
        <f>IF(L4241&gt;0,VLOOKUP(L4241,T$12:$AC$125,7),0)</f>
        <v>0</v>
      </c>
      <c r="N4241" s="81">
        <f t="shared" si="1187"/>
        <v>0</v>
      </c>
      <c r="O4241" s="81">
        <f t="shared" ca="1" si="1183"/>
        <v>0</v>
      </c>
      <c r="P4241" s="87" t="str">
        <f t="shared" si="1184"/>
        <v>J=</v>
      </c>
      <c r="Q4241" s="88">
        <f t="shared" si="1185"/>
        <v>47415</v>
      </c>
    </row>
    <row r="4242" spans="1:17" x14ac:dyDescent="0.2">
      <c r="A4242" s="79">
        <f t="shared" si="1188"/>
        <v>47314</v>
      </c>
      <c r="B4242" s="80" t="str">
        <f t="shared" ca="1" si="1176"/>
        <v>n.d</v>
      </c>
      <c r="C4242" s="81">
        <f t="shared" ca="1" si="1177"/>
        <v>162.36565095</v>
      </c>
      <c r="D4242" s="82">
        <f ca="1">IF(A4242&lt;$B$1,VLOOKUP(A4242,[1]DI!$A$4:$B$15000,2,FALSE),0)</f>
        <v>0</v>
      </c>
      <c r="E4242" s="81">
        <f t="shared" ca="1" si="1178"/>
        <v>0</v>
      </c>
      <c r="F4242" s="83">
        <f t="shared" si="1186"/>
        <v>1.2</v>
      </c>
      <c r="G4242" s="84">
        <f t="shared" ca="1" si="1179"/>
        <v>1</v>
      </c>
      <c r="H4242" s="81">
        <f ca="1">TRUNC(PRODUCT(G$10:G4241),15)</f>
        <v>1.40945772534528</v>
      </c>
      <c r="I4242" s="81">
        <f t="shared" ca="1" si="1180"/>
        <v>1.40945772534528</v>
      </c>
      <c r="J4242" s="81">
        <f t="shared" ca="1" si="1181"/>
        <v>1</v>
      </c>
      <c r="K4242" s="81">
        <f t="shared" ca="1" si="1182"/>
        <v>0</v>
      </c>
      <c r="L4242" s="85">
        <f>IF(VLOOKUP(A4242,$U$12:$AD$125,8)=VLOOKUP(A4241,$U$12:$AD$125,8),0,VLOOKUP(A4242,U$12:$AD$125,8))</f>
        <v>0</v>
      </c>
      <c r="M4242" s="86">
        <f>IF(L4242&gt;0,VLOOKUP(L4242,T$12:$AC$125,7),0)</f>
        <v>0</v>
      </c>
      <c r="N4242" s="81">
        <f t="shared" si="1187"/>
        <v>0</v>
      </c>
      <c r="O4242" s="81">
        <f t="shared" ca="1" si="1183"/>
        <v>0</v>
      </c>
      <c r="P4242" s="87" t="str">
        <f t="shared" si="1184"/>
        <v>J=</v>
      </c>
      <c r="Q4242" s="88">
        <f t="shared" si="1185"/>
        <v>47415</v>
      </c>
    </row>
    <row r="4243" spans="1:17" x14ac:dyDescent="0.2">
      <c r="A4243" s="79">
        <f t="shared" si="1188"/>
        <v>47315</v>
      </c>
      <c r="B4243" s="80" t="str">
        <f t="shared" ca="1" si="1176"/>
        <v>n.d</v>
      </c>
      <c r="C4243" s="81">
        <f t="shared" ca="1" si="1177"/>
        <v>162.36565095</v>
      </c>
      <c r="D4243" s="82">
        <f ca="1">IF(A4243&lt;$B$1,VLOOKUP(A4243,[1]DI!$A$4:$B$15000,2,FALSE),0)</f>
        <v>0</v>
      </c>
      <c r="E4243" s="81">
        <f t="shared" ca="1" si="1178"/>
        <v>0</v>
      </c>
      <c r="F4243" s="83">
        <f t="shared" si="1186"/>
        <v>1.2</v>
      </c>
      <c r="G4243" s="84">
        <f t="shared" ca="1" si="1179"/>
        <v>1</v>
      </c>
      <c r="H4243" s="81">
        <f ca="1">TRUNC(PRODUCT(G$10:G4242),15)</f>
        <v>1.40945772534528</v>
      </c>
      <c r="I4243" s="81">
        <f t="shared" ca="1" si="1180"/>
        <v>1.40945772534528</v>
      </c>
      <c r="J4243" s="81">
        <f t="shared" ca="1" si="1181"/>
        <v>1</v>
      </c>
      <c r="K4243" s="81">
        <f t="shared" ca="1" si="1182"/>
        <v>0</v>
      </c>
      <c r="L4243" s="85">
        <f>IF(VLOOKUP(A4243,$U$12:$AD$125,8)=VLOOKUP(A4242,$U$12:$AD$125,8),0,VLOOKUP(A4243,U$12:$AD$125,8))</f>
        <v>0</v>
      </c>
      <c r="M4243" s="86">
        <f>IF(L4243&gt;0,VLOOKUP(L4243,T$12:$AC$125,7),0)</f>
        <v>0</v>
      </c>
      <c r="N4243" s="81">
        <f t="shared" si="1187"/>
        <v>0</v>
      </c>
      <c r="O4243" s="81">
        <f t="shared" ca="1" si="1183"/>
        <v>0</v>
      </c>
      <c r="P4243" s="87" t="str">
        <f t="shared" si="1184"/>
        <v>J=</v>
      </c>
      <c r="Q4243" s="88">
        <f t="shared" si="1185"/>
        <v>47415</v>
      </c>
    </row>
    <row r="4244" spans="1:17" x14ac:dyDescent="0.2">
      <c r="A4244" s="79">
        <f t="shared" si="1188"/>
        <v>47316</v>
      </c>
      <c r="B4244" s="80" t="str">
        <f t="shared" ca="1" si="1176"/>
        <v>n.d</v>
      </c>
      <c r="C4244" s="81">
        <f t="shared" ca="1" si="1177"/>
        <v>162.36565095</v>
      </c>
      <c r="D4244" s="82">
        <f ca="1">IF(A4244&lt;$B$1,VLOOKUP(A4244,[1]DI!$A$4:$B$15000,2,FALSE),0)</f>
        <v>0</v>
      </c>
      <c r="E4244" s="81">
        <f t="shared" ca="1" si="1178"/>
        <v>0</v>
      </c>
      <c r="F4244" s="83">
        <f t="shared" si="1186"/>
        <v>1.2</v>
      </c>
      <c r="G4244" s="84">
        <f t="shared" ca="1" si="1179"/>
        <v>1</v>
      </c>
      <c r="H4244" s="81">
        <f ca="1">TRUNC(PRODUCT(G$10:G4243),15)</f>
        <v>1.40945772534528</v>
      </c>
      <c r="I4244" s="81">
        <f t="shared" ca="1" si="1180"/>
        <v>1.40945772534528</v>
      </c>
      <c r="J4244" s="81">
        <f t="shared" ca="1" si="1181"/>
        <v>1</v>
      </c>
      <c r="K4244" s="81">
        <f t="shared" ca="1" si="1182"/>
        <v>0</v>
      </c>
      <c r="L4244" s="85">
        <f>IF(VLOOKUP(A4244,$U$12:$AD$125,8)=VLOOKUP(A4243,$U$12:$AD$125,8),0,VLOOKUP(A4244,U$12:$AD$125,8))</f>
        <v>0</v>
      </c>
      <c r="M4244" s="86">
        <f>IF(L4244&gt;0,VLOOKUP(L4244,T$12:$AC$125,7),0)</f>
        <v>0</v>
      </c>
      <c r="N4244" s="81">
        <f t="shared" si="1187"/>
        <v>0</v>
      </c>
      <c r="O4244" s="81">
        <f t="shared" ca="1" si="1183"/>
        <v>0</v>
      </c>
      <c r="P4244" s="87" t="str">
        <f t="shared" si="1184"/>
        <v>J=</v>
      </c>
      <c r="Q4244" s="88">
        <f t="shared" si="1185"/>
        <v>47415</v>
      </c>
    </row>
    <row r="4245" spans="1:17" x14ac:dyDescent="0.2">
      <c r="A4245" s="79">
        <f t="shared" si="1188"/>
        <v>47317</v>
      </c>
      <c r="B4245" s="80" t="str">
        <f t="shared" ca="1" si="1176"/>
        <v>n.d</v>
      </c>
      <c r="C4245" s="81">
        <f t="shared" ca="1" si="1177"/>
        <v>162.36565095</v>
      </c>
      <c r="D4245" s="82">
        <f ca="1">IF(A4245&lt;$B$1,VLOOKUP(A4245,[1]DI!$A$4:$B$15000,2,FALSE),0)</f>
        <v>0</v>
      </c>
      <c r="E4245" s="81">
        <f t="shared" ca="1" si="1178"/>
        <v>0</v>
      </c>
      <c r="F4245" s="83">
        <f t="shared" si="1186"/>
        <v>1.2</v>
      </c>
      <c r="G4245" s="84">
        <f t="shared" ca="1" si="1179"/>
        <v>1</v>
      </c>
      <c r="H4245" s="81">
        <f ca="1">TRUNC(PRODUCT(G$10:G4244),15)</f>
        <v>1.40945772534528</v>
      </c>
      <c r="I4245" s="81">
        <f t="shared" ca="1" si="1180"/>
        <v>1.40945772534528</v>
      </c>
      <c r="J4245" s="81">
        <f t="shared" ca="1" si="1181"/>
        <v>1</v>
      </c>
      <c r="K4245" s="81">
        <f t="shared" ca="1" si="1182"/>
        <v>0</v>
      </c>
      <c r="L4245" s="85">
        <f>IF(VLOOKUP(A4245,$U$12:$AD$125,8)=VLOOKUP(A4244,$U$12:$AD$125,8),0,VLOOKUP(A4245,U$12:$AD$125,8))</f>
        <v>0</v>
      </c>
      <c r="M4245" s="86">
        <f>IF(L4245&gt;0,VLOOKUP(L4245,T$12:$AC$125,7),0)</f>
        <v>0</v>
      </c>
      <c r="N4245" s="81">
        <f t="shared" si="1187"/>
        <v>0</v>
      </c>
      <c r="O4245" s="81">
        <f t="shared" ca="1" si="1183"/>
        <v>0</v>
      </c>
      <c r="P4245" s="87" t="str">
        <f t="shared" si="1184"/>
        <v>J=</v>
      </c>
      <c r="Q4245" s="88">
        <f t="shared" si="1185"/>
        <v>47415</v>
      </c>
    </row>
    <row r="4246" spans="1:17" x14ac:dyDescent="0.2">
      <c r="A4246" s="79">
        <f t="shared" si="1188"/>
        <v>47318</v>
      </c>
      <c r="B4246" s="80" t="str">
        <f t="shared" ca="1" si="1176"/>
        <v>n.d</v>
      </c>
      <c r="C4246" s="81">
        <f t="shared" ca="1" si="1177"/>
        <v>162.36565095</v>
      </c>
      <c r="D4246" s="82">
        <f ca="1">IF(A4246&lt;$B$1,VLOOKUP(A4246,[1]DI!$A$4:$B$15000,2,FALSE),0)</f>
        <v>0</v>
      </c>
      <c r="E4246" s="81">
        <f t="shared" ca="1" si="1178"/>
        <v>0</v>
      </c>
      <c r="F4246" s="83">
        <f t="shared" si="1186"/>
        <v>1.2</v>
      </c>
      <c r="G4246" s="84">
        <f t="shared" ca="1" si="1179"/>
        <v>1</v>
      </c>
      <c r="H4246" s="81">
        <f ca="1">TRUNC(PRODUCT(G$10:G4245),15)</f>
        <v>1.40945772534528</v>
      </c>
      <c r="I4246" s="81">
        <f t="shared" ca="1" si="1180"/>
        <v>1.40945772534528</v>
      </c>
      <c r="J4246" s="81">
        <f t="shared" ca="1" si="1181"/>
        <v>1</v>
      </c>
      <c r="K4246" s="81">
        <f t="shared" ca="1" si="1182"/>
        <v>0</v>
      </c>
      <c r="L4246" s="85">
        <f>IF(VLOOKUP(A4246,$U$12:$AD$125,8)=VLOOKUP(A4245,$U$12:$AD$125,8),0,VLOOKUP(A4246,U$12:$AD$125,8))</f>
        <v>0</v>
      </c>
      <c r="M4246" s="86">
        <f>IF(L4246&gt;0,VLOOKUP(L4246,T$12:$AC$125,7),0)</f>
        <v>0</v>
      </c>
      <c r="N4246" s="81">
        <f t="shared" si="1187"/>
        <v>0</v>
      </c>
      <c r="O4246" s="81">
        <f t="shared" ca="1" si="1183"/>
        <v>0</v>
      </c>
      <c r="P4246" s="87" t="str">
        <f t="shared" si="1184"/>
        <v>J=</v>
      </c>
      <c r="Q4246" s="88">
        <f t="shared" si="1185"/>
        <v>47415</v>
      </c>
    </row>
    <row r="4247" spans="1:17" x14ac:dyDescent="0.2">
      <c r="A4247" s="79">
        <f t="shared" si="1188"/>
        <v>47319</v>
      </c>
      <c r="B4247" s="80" t="str">
        <f t="shared" ca="1" si="1176"/>
        <v>n.d</v>
      </c>
      <c r="C4247" s="81">
        <f t="shared" ca="1" si="1177"/>
        <v>162.36565095</v>
      </c>
      <c r="D4247" s="82">
        <f ca="1">IF(A4247&lt;$B$1,VLOOKUP(A4247,[1]DI!$A$4:$B$15000,2,FALSE),0)</f>
        <v>0</v>
      </c>
      <c r="E4247" s="81">
        <f t="shared" ca="1" si="1178"/>
        <v>0</v>
      </c>
      <c r="F4247" s="83">
        <f t="shared" si="1186"/>
        <v>1.2</v>
      </c>
      <c r="G4247" s="84">
        <f t="shared" ca="1" si="1179"/>
        <v>1</v>
      </c>
      <c r="H4247" s="81">
        <f ca="1">TRUNC(PRODUCT(G$10:G4246),15)</f>
        <v>1.40945772534528</v>
      </c>
      <c r="I4247" s="81">
        <f t="shared" ca="1" si="1180"/>
        <v>1.40945772534528</v>
      </c>
      <c r="J4247" s="81">
        <f t="shared" ca="1" si="1181"/>
        <v>1</v>
      </c>
      <c r="K4247" s="81">
        <f t="shared" ca="1" si="1182"/>
        <v>0</v>
      </c>
      <c r="L4247" s="85">
        <f>IF(VLOOKUP(A4247,$U$12:$AD$125,8)=VLOOKUP(A4246,$U$12:$AD$125,8),0,VLOOKUP(A4247,U$12:$AD$125,8))</f>
        <v>0</v>
      </c>
      <c r="M4247" s="86">
        <f>IF(L4247&gt;0,VLOOKUP(L4247,T$12:$AC$125,7),0)</f>
        <v>0</v>
      </c>
      <c r="N4247" s="81">
        <f t="shared" si="1187"/>
        <v>0</v>
      </c>
      <c r="O4247" s="81">
        <f t="shared" ca="1" si="1183"/>
        <v>0</v>
      </c>
      <c r="P4247" s="87" t="str">
        <f t="shared" si="1184"/>
        <v>J=</v>
      </c>
      <c r="Q4247" s="88">
        <f t="shared" si="1185"/>
        <v>47415</v>
      </c>
    </row>
    <row r="4248" spans="1:17" x14ac:dyDescent="0.2">
      <c r="A4248" s="79">
        <f t="shared" si="1188"/>
        <v>47320</v>
      </c>
      <c r="B4248" s="80" t="str">
        <f t="shared" ca="1" si="1176"/>
        <v>n.d</v>
      </c>
      <c r="C4248" s="81">
        <f t="shared" ca="1" si="1177"/>
        <v>162.36565095</v>
      </c>
      <c r="D4248" s="82">
        <f ca="1">IF(A4248&lt;$B$1,VLOOKUP(A4248,[1]DI!$A$4:$B$15000,2,FALSE),0)</f>
        <v>0</v>
      </c>
      <c r="E4248" s="81">
        <f t="shared" ca="1" si="1178"/>
        <v>0</v>
      </c>
      <c r="F4248" s="83">
        <f t="shared" si="1186"/>
        <v>1.2</v>
      </c>
      <c r="G4248" s="84">
        <f t="shared" ca="1" si="1179"/>
        <v>1</v>
      </c>
      <c r="H4248" s="81">
        <f ca="1">TRUNC(PRODUCT(G$10:G4247),15)</f>
        <v>1.40945772534528</v>
      </c>
      <c r="I4248" s="81">
        <f t="shared" ca="1" si="1180"/>
        <v>1.40945772534528</v>
      </c>
      <c r="J4248" s="81">
        <f t="shared" ca="1" si="1181"/>
        <v>1</v>
      </c>
      <c r="K4248" s="81">
        <f t="shared" ca="1" si="1182"/>
        <v>0</v>
      </c>
      <c r="L4248" s="85">
        <f>IF(VLOOKUP(A4248,$U$12:$AD$125,8)=VLOOKUP(A4247,$U$12:$AD$125,8),0,VLOOKUP(A4248,U$12:$AD$125,8))</f>
        <v>0</v>
      </c>
      <c r="M4248" s="86">
        <f>IF(L4248&gt;0,VLOOKUP(L4248,T$12:$AC$125,7),0)</f>
        <v>0</v>
      </c>
      <c r="N4248" s="81">
        <f t="shared" si="1187"/>
        <v>0</v>
      </c>
      <c r="O4248" s="81">
        <f t="shared" ca="1" si="1183"/>
        <v>0</v>
      </c>
      <c r="P4248" s="87" t="str">
        <f t="shared" si="1184"/>
        <v>J=</v>
      </c>
      <c r="Q4248" s="88">
        <f t="shared" si="1185"/>
        <v>47415</v>
      </c>
    </row>
    <row r="4249" spans="1:17" x14ac:dyDescent="0.2">
      <c r="A4249" s="79">
        <f t="shared" si="1188"/>
        <v>47321</v>
      </c>
      <c r="B4249" s="80" t="str">
        <f t="shared" ca="1" si="1176"/>
        <v>n.d</v>
      </c>
      <c r="C4249" s="81">
        <f t="shared" ca="1" si="1177"/>
        <v>162.36565095</v>
      </c>
      <c r="D4249" s="82">
        <f ca="1">IF(A4249&lt;$B$1,VLOOKUP(A4249,[1]DI!$A$4:$B$15000,2,FALSE),0)</f>
        <v>0</v>
      </c>
      <c r="E4249" s="81">
        <f t="shared" ca="1" si="1178"/>
        <v>0</v>
      </c>
      <c r="F4249" s="83">
        <f t="shared" si="1186"/>
        <v>1.2</v>
      </c>
      <c r="G4249" s="84">
        <f t="shared" ca="1" si="1179"/>
        <v>1</v>
      </c>
      <c r="H4249" s="81">
        <f ca="1">TRUNC(PRODUCT(G$10:G4248),15)</f>
        <v>1.40945772534528</v>
      </c>
      <c r="I4249" s="81">
        <f t="shared" ca="1" si="1180"/>
        <v>1.40945772534528</v>
      </c>
      <c r="J4249" s="81">
        <f t="shared" ca="1" si="1181"/>
        <v>1</v>
      </c>
      <c r="K4249" s="81">
        <f t="shared" ca="1" si="1182"/>
        <v>0</v>
      </c>
      <c r="L4249" s="85">
        <f>IF(VLOOKUP(A4249,$U$12:$AD$125,8)=VLOOKUP(A4248,$U$12:$AD$125,8),0,VLOOKUP(A4249,U$12:$AD$125,8))</f>
        <v>0</v>
      </c>
      <c r="M4249" s="86">
        <f>IF(L4249&gt;0,VLOOKUP(L4249,T$12:$AC$125,7),0)</f>
        <v>0</v>
      </c>
      <c r="N4249" s="81">
        <f t="shared" si="1187"/>
        <v>0</v>
      </c>
      <c r="O4249" s="81">
        <f t="shared" ca="1" si="1183"/>
        <v>0</v>
      </c>
      <c r="P4249" s="87" t="str">
        <f t="shared" si="1184"/>
        <v>J=</v>
      </c>
      <c r="Q4249" s="88">
        <f t="shared" si="1185"/>
        <v>47415</v>
      </c>
    </row>
    <row r="4250" spans="1:17" x14ac:dyDescent="0.2">
      <c r="A4250" s="79">
        <f t="shared" si="1188"/>
        <v>47322</v>
      </c>
      <c r="B4250" s="80" t="str">
        <f t="shared" ca="1" si="1176"/>
        <v>n.d</v>
      </c>
      <c r="C4250" s="81">
        <f t="shared" ca="1" si="1177"/>
        <v>162.36565095</v>
      </c>
      <c r="D4250" s="82">
        <f ca="1">IF(A4250&lt;$B$1,VLOOKUP(A4250,[1]DI!$A$4:$B$15000,2,FALSE),0)</f>
        <v>0</v>
      </c>
      <c r="E4250" s="81">
        <f t="shared" ca="1" si="1178"/>
        <v>0</v>
      </c>
      <c r="F4250" s="83">
        <f t="shared" si="1186"/>
        <v>1.2</v>
      </c>
      <c r="G4250" s="84">
        <f t="shared" ca="1" si="1179"/>
        <v>1</v>
      </c>
      <c r="H4250" s="81">
        <f ca="1">TRUNC(PRODUCT(G$10:G4249),15)</f>
        <v>1.40945772534528</v>
      </c>
      <c r="I4250" s="81">
        <f t="shared" ca="1" si="1180"/>
        <v>1.40945772534528</v>
      </c>
      <c r="J4250" s="81">
        <f t="shared" ca="1" si="1181"/>
        <v>1</v>
      </c>
      <c r="K4250" s="81">
        <f t="shared" ca="1" si="1182"/>
        <v>0</v>
      </c>
      <c r="L4250" s="85">
        <f>IF(VLOOKUP(A4250,$U$12:$AD$125,8)=VLOOKUP(A4249,$U$12:$AD$125,8),0,VLOOKUP(A4250,U$12:$AD$125,8))</f>
        <v>0</v>
      </c>
      <c r="M4250" s="86">
        <f>IF(L4250&gt;0,VLOOKUP(L4250,T$12:$AC$125,7),0)</f>
        <v>0</v>
      </c>
      <c r="N4250" s="81">
        <f t="shared" si="1187"/>
        <v>0</v>
      </c>
      <c r="O4250" s="81">
        <f t="shared" ca="1" si="1183"/>
        <v>0</v>
      </c>
      <c r="P4250" s="87" t="str">
        <f t="shared" si="1184"/>
        <v>J=</v>
      </c>
      <c r="Q4250" s="88">
        <f t="shared" si="1185"/>
        <v>47415</v>
      </c>
    </row>
    <row r="4251" spans="1:17" x14ac:dyDescent="0.2">
      <c r="A4251" s="79">
        <f t="shared" si="1188"/>
        <v>47323</v>
      </c>
      <c r="B4251" s="80" t="str">
        <f t="shared" ca="1" si="1176"/>
        <v>n.d</v>
      </c>
      <c r="C4251" s="81">
        <f t="shared" ca="1" si="1177"/>
        <v>162.36565095</v>
      </c>
      <c r="D4251" s="82">
        <f ca="1">IF(A4251&lt;$B$1,VLOOKUP(A4251,[1]DI!$A$4:$B$15000,2,FALSE),0)</f>
        <v>0</v>
      </c>
      <c r="E4251" s="81">
        <f t="shared" ca="1" si="1178"/>
        <v>0</v>
      </c>
      <c r="F4251" s="83">
        <f t="shared" si="1186"/>
        <v>1.2</v>
      </c>
      <c r="G4251" s="84">
        <f t="shared" ca="1" si="1179"/>
        <v>1</v>
      </c>
      <c r="H4251" s="81">
        <f ca="1">TRUNC(PRODUCT(G$10:G4250),15)</f>
        <v>1.40945772534528</v>
      </c>
      <c r="I4251" s="81">
        <f t="shared" ca="1" si="1180"/>
        <v>1.40945772534528</v>
      </c>
      <c r="J4251" s="81">
        <f t="shared" ca="1" si="1181"/>
        <v>1</v>
      </c>
      <c r="K4251" s="81">
        <f t="shared" ca="1" si="1182"/>
        <v>0</v>
      </c>
      <c r="L4251" s="85">
        <f>IF(VLOOKUP(A4251,$U$12:$AD$125,8)=VLOOKUP(A4250,$U$12:$AD$125,8),0,VLOOKUP(A4251,U$12:$AD$125,8))</f>
        <v>0</v>
      </c>
      <c r="M4251" s="86">
        <f>IF(L4251&gt;0,VLOOKUP(L4251,T$12:$AC$125,7),0)</f>
        <v>0</v>
      </c>
      <c r="N4251" s="81">
        <f t="shared" si="1187"/>
        <v>0</v>
      </c>
      <c r="O4251" s="81">
        <f t="shared" ca="1" si="1183"/>
        <v>0</v>
      </c>
      <c r="P4251" s="87" t="str">
        <f t="shared" si="1184"/>
        <v>J=</v>
      </c>
      <c r="Q4251" s="88">
        <f t="shared" si="1185"/>
        <v>47415</v>
      </c>
    </row>
    <row r="4252" spans="1:17" x14ac:dyDescent="0.2">
      <c r="A4252" s="79">
        <f t="shared" si="1188"/>
        <v>47324</v>
      </c>
      <c r="B4252" s="80" t="str">
        <f t="shared" ca="1" si="1176"/>
        <v>n.d</v>
      </c>
      <c r="C4252" s="81">
        <f t="shared" ca="1" si="1177"/>
        <v>162.36565095</v>
      </c>
      <c r="D4252" s="82">
        <f ca="1">IF(A4252&lt;$B$1,VLOOKUP(A4252,[1]DI!$A$4:$B$15000,2,FALSE),0)</f>
        <v>0</v>
      </c>
      <c r="E4252" s="81">
        <f t="shared" ca="1" si="1178"/>
        <v>0</v>
      </c>
      <c r="F4252" s="83">
        <f t="shared" si="1186"/>
        <v>1.2</v>
      </c>
      <c r="G4252" s="84">
        <f t="shared" ca="1" si="1179"/>
        <v>1</v>
      </c>
      <c r="H4252" s="81">
        <f ca="1">TRUNC(PRODUCT(G$10:G4251),15)</f>
        <v>1.40945772534528</v>
      </c>
      <c r="I4252" s="81">
        <f t="shared" ca="1" si="1180"/>
        <v>1.40945772534528</v>
      </c>
      <c r="J4252" s="81">
        <f t="shared" ca="1" si="1181"/>
        <v>1</v>
      </c>
      <c r="K4252" s="81">
        <f t="shared" ca="1" si="1182"/>
        <v>0</v>
      </c>
      <c r="L4252" s="85">
        <f>IF(VLOOKUP(A4252,$U$12:$AD$125,8)=VLOOKUP(A4251,$U$12:$AD$125,8),0,VLOOKUP(A4252,U$12:$AD$125,8))</f>
        <v>0</v>
      </c>
      <c r="M4252" s="86">
        <f>IF(L4252&gt;0,VLOOKUP(L4252,T$12:$AC$125,7),0)</f>
        <v>0</v>
      </c>
      <c r="N4252" s="81">
        <f t="shared" si="1187"/>
        <v>0</v>
      </c>
      <c r="O4252" s="81">
        <f t="shared" ca="1" si="1183"/>
        <v>0</v>
      </c>
      <c r="P4252" s="87" t="str">
        <f t="shared" si="1184"/>
        <v>J=</v>
      </c>
      <c r="Q4252" s="88">
        <f t="shared" si="1185"/>
        <v>47415</v>
      </c>
    </row>
    <row r="4253" spans="1:17" x14ac:dyDescent="0.2">
      <c r="A4253" s="79">
        <f t="shared" si="1188"/>
        <v>47325</v>
      </c>
      <c r="B4253" s="80" t="str">
        <f t="shared" ca="1" si="1176"/>
        <v>n.d</v>
      </c>
      <c r="C4253" s="81">
        <f t="shared" ca="1" si="1177"/>
        <v>162.36565095</v>
      </c>
      <c r="D4253" s="82">
        <f ca="1">IF(A4253&lt;$B$1,VLOOKUP(A4253,[1]DI!$A$4:$B$15000,2,FALSE),0)</f>
        <v>0</v>
      </c>
      <c r="E4253" s="81">
        <f t="shared" ca="1" si="1178"/>
        <v>0</v>
      </c>
      <c r="F4253" s="83">
        <f t="shared" si="1186"/>
        <v>1.2</v>
      </c>
      <c r="G4253" s="84">
        <f t="shared" ca="1" si="1179"/>
        <v>1</v>
      </c>
      <c r="H4253" s="81">
        <f ca="1">TRUNC(PRODUCT(G$10:G4252),15)</f>
        <v>1.40945772534528</v>
      </c>
      <c r="I4253" s="81">
        <f t="shared" ca="1" si="1180"/>
        <v>1.40945772534528</v>
      </c>
      <c r="J4253" s="81">
        <f t="shared" ca="1" si="1181"/>
        <v>1</v>
      </c>
      <c r="K4253" s="81">
        <f t="shared" ca="1" si="1182"/>
        <v>0</v>
      </c>
      <c r="L4253" s="85">
        <f>IF(VLOOKUP(A4253,$U$12:$AD$125,8)=VLOOKUP(A4252,$U$12:$AD$125,8),0,VLOOKUP(A4253,U$12:$AD$125,8))</f>
        <v>0</v>
      </c>
      <c r="M4253" s="86">
        <f>IF(L4253&gt;0,VLOOKUP(L4253,T$12:$AC$125,7),0)</f>
        <v>0</v>
      </c>
      <c r="N4253" s="81">
        <f t="shared" si="1187"/>
        <v>0</v>
      </c>
      <c r="O4253" s="81">
        <f t="shared" ca="1" si="1183"/>
        <v>0</v>
      </c>
      <c r="P4253" s="87" t="str">
        <f t="shared" si="1184"/>
        <v>J=</v>
      </c>
      <c r="Q4253" s="88">
        <f t="shared" si="1185"/>
        <v>47415</v>
      </c>
    </row>
    <row r="4254" spans="1:17" x14ac:dyDescent="0.2">
      <c r="A4254" s="79">
        <f t="shared" si="1188"/>
        <v>47326</v>
      </c>
      <c r="B4254" s="80" t="str">
        <f t="shared" ca="1" si="1176"/>
        <v>n.d</v>
      </c>
      <c r="C4254" s="81">
        <f t="shared" ca="1" si="1177"/>
        <v>162.36565095</v>
      </c>
      <c r="D4254" s="82">
        <f ca="1">IF(A4254&lt;$B$1,VLOOKUP(A4254,[1]DI!$A$4:$B$15000,2,FALSE),0)</f>
        <v>0</v>
      </c>
      <c r="E4254" s="81">
        <f t="shared" ca="1" si="1178"/>
        <v>0</v>
      </c>
      <c r="F4254" s="83">
        <f t="shared" si="1186"/>
        <v>1.2</v>
      </c>
      <c r="G4254" s="84">
        <f t="shared" ca="1" si="1179"/>
        <v>1</v>
      </c>
      <c r="H4254" s="81">
        <f ca="1">TRUNC(PRODUCT(G$10:G4253),15)</f>
        <v>1.40945772534528</v>
      </c>
      <c r="I4254" s="81">
        <f t="shared" ca="1" si="1180"/>
        <v>1.40945772534528</v>
      </c>
      <c r="J4254" s="81">
        <f t="shared" ca="1" si="1181"/>
        <v>1</v>
      </c>
      <c r="K4254" s="81">
        <f t="shared" ca="1" si="1182"/>
        <v>0</v>
      </c>
      <c r="L4254" s="85">
        <f>IF(VLOOKUP(A4254,$U$12:$AD$125,8)=VLOOKUP(A4253,$U$12:$AD$125,8),0,VLOOKUP(A4254,U$12:$AD$125,8))</f>
        <v>0</v>
      </c>
      <c r="M4254" s="86">
        <f>IF(L4254&gt;0,VLOOKUP(L4254,T$12:$AC$125,7),0)</f>
        <v>0</v>
      </c>
      <c r="N4254" s="81">
        <f t="shared" si="1187"/>
        <v>0</v>
      </c>
      <c r="O4254" s="81">
        <f t="shared" ca="1" si="1183"/>
        <v>0</v>
      </c>
      <c r="P4254" s="87" t="str">
        <f t="shared" si="1184"/>
        <v>J=</v>
      </c>
      <c r="Q4254" s="88">
        <f t="shared" si="1185"/>
        <v>47415</v>
      </c>
    </row>
    <row r="4255" spans="1:17" x14ac:dyDescent="0.2">
      <c r="A4255" s="79">
        <f t="shared" si="1188"/>
        <v>47327</v>
      </c>
      <c r="B4255" s="80" t="str">
        <f t="shared" ca="1" si="1176"/>
        <v>n.d</v>
      </c>
      <c r="C4255" s="81">
        <f t="shared" ca="1" si="1177"/>
        <v>162.36565095</v>
      </c>
      <c r="D4255" s="82">
        <f ca="1">IF(A4255&lt;$B$1,VLOOKUP(A4255,[1]DI!$A$4:$B$15000,2,FALSE),0)</f>
        <v>0</v>
      </c>
      <c r="E4255" s="81">
        <f t="shared" ca="1" si="1178"/>
        <v>0</v>
      </c>
      <c r="F4255" s="83">
        <f t="shared" si="1186"/>
        <v>1.2</v>
      </c>
      <c r="G4255" s="84">
        <f t="shared" ca="1" si="1179"/>
        <v>1</v>
      </c>
      <c r="H4255" s="81">
        <f ca="1">TRUNC(PRODUCT(G$10:G4254),15)</f>
        <v>1.40945772534528</v>
      </c>
      <c r="I4255" s="81">
        <f t="shared" ca="1" si="1180"/>
        <v>1.40945772534528</v>
      </c>
      <c r="J4255" s="81">
        <f t="shared" ca="1" si="1181"/>
        <v>1</v>
      </c>
      <c r="K4255" s="81">
        <f t="shared" ca="1" si="1182"/>
        <v>0</v>
      </c>
      <c r="L4255" s="85">
        <f>IF(VLOOKUP(A4255,$U$12:$AD$125,8)=VLOOKUP(A4254,$U$12:$AD$125,8),0,VLOOKUP(A4255,U$12:$AD$125,8))</f>
        <v>0</v>
      </c>
      <c r="M4255" s="86">
        <f>IF(L4255&gt;0,VLOOKUP(L4255,T$12:$AC$125,7),0)</f>
        <v>0</v>
      </c>
      <c r="N4255" s="81">
        <f t="shared" si="1187"/>
        <v>0</v>
      </c>
      <c r="O4255" s="81">
        <f t="shared" ca="1" si="1183"/>
        <v>0</v>
      </c>
      <c r="P4255" s="87" t="str">
        <f t="shared" si="1184"/>
        <v>J=</v>
      </c>
      <c r="Q4255" s="88">
        <f t="shared" si="1185"/>
        <v>47415</v>
      </c>
    </row>
    <row r="4256" spans="1:17" x14ac:dyDescent="0.2">
      <c r="A4256" s="79">
        <f t="shared" si="1188"/>
        <v>47328</v>
      </c>
      <c r="B4256" s="80" t="str">
        <f t="shared" ca="1" si="1176"/>
        <v>n.d</v>
      </c>
      <c r="C4256" s="81">
        <f t="shared" ca="1" si="1177"/>
        <v>162.36565095</v>
      </c>
      <c r="D4256" s="82">
        <f ca="1">IF(A4256&lt;$B$1,VLOOKUP(A4256,[1]DI!$A$4:$B$15000,2,FALSE),0)</f>
        <v>0</v>
      </c>
      <c r="E4256" s="81">
        <f t="shared" ca="1" si="1178"/>
        <v>0</v>
      </c>
      <c r="F4256" s="83">
        <f t="shared" si="1186"/>
        <v>1.2</v>
      </c>
      <c r="G4256" s="84">
        <f t="shared" ca="1" si="1179"/>
        <v>1</v>
      </c>
      <c r="H4256" s="81">
        <f ca="1">TRUNC(PRODUCT(G$10:G4255),15)</f>
        <v>1.40945772534528</v>
      </c>
      <c r="I4256" s="81">
        <f t="shared" ca="1" si="1180"/>
        <v>1.40945772534528</v>
      </c>
      <c r="J4256" s="81">
        <f t="shared" ca="1" si="1181"/>
        <v>1</v>
      </c>
      <c r="K4256" s="81">
        <f t="shared" ca="1" si="1182"/>
        <v>0</v>
      </c>
      <c r="L4256" s="85">
        <f>IF(VLOOKUP(A4256,$U$12:$AD$125,8)=VLOOKUP(A4255,$U$12:$AD$125,8),0,VLOOKUP(A4256,U$12:$AD$125,8))</f>
        <v>0</v>
      </c>
      <c r="M4256" s="86">
        <f>IF(L4256&gt;0,VLOOKUP(L4256,T$12:$AC$125,7),0)</f>
        <v>0</v>
      </c>
      <c r="N4256" s="81">
        <f t="shared" si="1187"/>
        <v>0</v>
      </c>
      <c r="O4256" s="81">
        <f t="shared" ca="1" si="1183"/>
        <v>0</v>
      </c>
      <c r="P4256" s="87" t="str">
        <f t="shared" si="1184"/>
        <v>J=</v>
      </c>
      <c r="Q4256" s="88">
        <f t="shared" si="1185"/>
        <v>47415</v>
      </c>
    </row>
    <row r="4257" spans="1:17" x14ac:dyDescent="0.2">
      <c r="A4257" s="79">
        <f t="shared" si="1188"/>
        <v>47329</v>
      </c>
      <c r="B4257" s="80" t="str">
        <f t="shared" ca="1" si="1176"/>
        <v>n.d</v>
      </c>
      <c r="C4257" s="81">
        <f t="shared" ca="1" si="1177"/>
        <v>162.36565095</v>
      </c>
      <c r="D4257" s="82">
        <f ca="1">IF(A4257&lt;$B$1,VLOOKUP(A4257,[1]DI!$A$4:$B$15000,2,FALSE),0)</f>
        <v>0</v>
      </c>
      <c r="E4257" s="81">
        <f t="shared" ca="1" si="1178"/>
        <v>0</v>
      </c>
      <c r="F4257" s="83">
        <f t="shared" si="1186"/>
        <v>1.2</v>
      </c>
      <c r="G4257" s="84">
        <f t="shared" ca="1" si="1179"/>
        <v>1</v>
      </c>
      <c r="H4257" s="81">
        <f ca="1">TRUNC(PRODUCT(G$10:G4256),15)</f>
        <v>1.40945772534528</v>
      </c>
      <c r="I4257" s="81">
        <f t="shared" ca="1" si="1180"/>
        <v>1.40945772534528</v>
      </c>
      <c r="J4257" s="81">
        <f t="shared" ca="1" si="1181"/>
        <v>1</v>
      </c>
      <c r="K4257" s="81">
        <f t="shared" ca="1" si="1182"/>
        <v>0</v>
      </c>
      <c r="L4257" s="85">
        <f>IF(VLOOKUP(A4257,$U$12:$AD$125,8)=VLOOKUP(A4256,$U$12:$AD$125,8),0,VLOOKUP(A4257,U$12:$AD$125,8))</f>
        <v>0</v>
      </c>
      <c r="M4257" s="86">
        <f>IF(L4257&gt;0,VLOOKUP(L4257,T$12:$AC$125,7),0)</f>
        <v>0</v>
      </c>
      <c r="N4257" s="81">
        <f t="shared" si="1187"/>
        <v>0</v>
      </c>
      <c r="O4257" s="81">
        <f t="shared" ca="1" si="1183"/>
        <v>0</v>
      </c>
      <c r="P4257" s="87" t="str">
        <f t="shared" si="1184"/>
        <v>J=</v>
      </c>
      <c r="Q4257" s="88">
        <f t="shared" si="1185"/>
        <v>47415</v>
      </c>
    </row>
    <row r="4258" spans="1:17" x14ac:dyDescent="0.2">
      <c r="A4258" s="79">
        <f t="shared" si="1188"/>
        <v>47330</v>
      </c>
      <c r="B4258" s="80" t="str">
        <f t="shared" ca="1" si="1176"/>
        <v>n.d</v>
      </c>
      <c r="C4258" s="81">
        <f t="shared" ca="1" si="1177"/>
        <v>162.36565095</v>
      </c>
      <c r="D4258" s="82">
        <f ca="1">IF(A4258&lt;$B$1,VLOOKUP(A4258,[1]DI!$A$4:$B$15000,2,FALSE),0)</f>
        <v>0</v>
      </c>
      <c r="E4258" s="81">
        <f t="shared" ca="1" si="1178"/>
        <v>0</v>
      </c>
      <c r="F4258" s="83">
        <f t="shared" si="1186"/>
        <v>1.2</v>
      </c>
      <c r="G4258" s="84">
        <f t="shared" ca="1" si="1179"/>
        <v>1</v>
      </c>
      <c r="H4258" s="81">
        <f ca="1">TRUNC(PRODUCT(G$10:G4257),15)</f>
        <v>1.40945772534528</v>
      </c>
      <c r="I4258" s="81">
        <f t="shared" ca="1" si="1180"/>
        <v>1.40945772534528</v>
      </c>
      <c r="J4258" s="81">
        <f t="shared" ca="1" si="1181"/>
        <v>1</v>
      </c>
      <c r="K4258" s="81">
        <f t="shared" ca="1" si="1182"/>
        <v>0</v>
      </c>
      <c r="L4258" s="85">
        <f>IF(VLOOKUP(A4258,$U$12:$AD$125,8)=VLOOKUP(A4257,$U$12:$AD$125,8),0,VLOOKUP(A4258,U$12:$AD$125,8))</f>
        <v>0</v>
      </c>
      <c r="M4258" s="86">
        <f>IF(L4258&gt;0,VLOOKUP(L4258,T$12:$AC$125,7),0)</f>
        <v>0</v>
      </c>
      <c r="N4258" s="81">
        <f t="shared" si="1187"/>
        <v>0</v>
      </c>
      <c r="O4258" s="81">
        <f t="shared" ca="1" si="1183"/>
        <v>0</v>
      </c>
      <c r="P4258" s="87" t="str">
        <f t="shared" si="1184"/>
        <v>J=</v>
      </c>
      <c r="Q4258" s="88">
        <f t="shared" si="1185"/>
        <v>47415</v>
      </c>
    </row>
    <row r="4259" spans="1:17" x14ac:dyDescent="0.2">
      <c r="A4259" s="79">
        <f t="shared" si="1188"/>
        <v>47331</v>
      </c>
      <c r="B4259" s="80" t="str">
        <f t="shared" ca="1" si="1176"/>
        <v>n.d</v>
      </c>
      <c r="C4259" s="81">
        <f t="shared" ca="1" si="1177"/>
        <v>162.36565095</v>
      </c>
      <c r="D4259" s="82">
        <f ca="1">IF(A4259&lt;$B$1,VLOOKUP(A4259,[1]DI!$A$4:$B$15000,2,FALSE),0)</f>
        <v>0</v>
      </c>
      <c r="E4259" s="81">
        <f t="shared" ca="1" si="1178"/>
        <v>0</v>
      </c>
      <c r="F4259" s="83">
        <f t="shared" si="1186"/>
        <v>1.2</v>
      </c>
      <c r="G4259" s="84">
        <f t="shared" ca="1" si="1179"/>
        <v>1</v>
      </c>
      <c r="H4259" s="81">
        <f ca="1">TRUNC(PRODUCT(G$10:G4258),15)</f>
        <v>1.40945772534528</v>
      </c>
      <c r="I4259" s="81">
        <f t="shared" ca="1" si="1180"/>
        <v>1.40945772534528</v>
      </c>
      <c r="J4259" s="81">
        <f t="shared" ca="1" si="1181"/>
        <v>1</v>
      </c>
      <c r="K4259" s="81">
        <f t="shared" ca="1" si="1182"/>
        <v>0</v>
      </c>
      <c r="L4259" s="85">
        <f>IF(VLOOKUP(A4259,$U$12:$AD$125,8)=VLOOKUP(A4258,$U$12:$AD$125,8),0,VLOOKUP(A4259,U$12:$AD$125,8))</f>
        <v>0</v>
      </c>
      <c r="M4259" s="86">
        <f>IF(L4259&gt;0,VLOOKUP(L4259,T$12:$AC$125,7),0)</f>
        <v>0</v>
      </c>
      <c r="N4259" s="81">
        <f t="shared" si="1187"/>
        <v>0</v>
      </c>
      <c r="O4259" s="81">
        <f t="shared" ca="1" si="1183"/>
        <v>0</v>
      </c>
      <c r="P4259" s="87" t="str">
        <f t="shared" si="1184"/>
        <v>J=</v>
      </c>
      <c r="Q4259" s="88">
        <f t="shared" si="1185"/>
        <v>47415</v>
      </c>
    </row>
    <row r="4260" spans="1:17" x14ac:dyDescent="0.2">
      <c r="A4260" s="79">
        <f t="shared" si="1188"/>
        <v>47332</v>
      </c>
      <c r="B4260" s="80" t="str">
        <f t="shared" ca="1" si="1176"/>
        <v>n.d</v>
      </c>
      <c r="C4260" s="81">
        <f t="shared" ca="1" si="1177"/>
        <v>162.36565095</v>
      </c>
      <c r="D4260" s="82">
        <f ca="1">IF(A4260&lt;$B$1,VLOOKUP(A4260,[1]DI!$A$4:$B$15000,2,FALSE),0)</f>
        <v>0</v>
      </c>
      <c r="E4260" s="81">
        <f t="shared" ca="1" si="1178"/>
        <v>0</v>
      </c>
      <c r="F4260" s="83">
        <f t="shared" si="1186"/>
        <v>1.2</v>
      </c>
      <c r="G4260" s="84">
        <f t="shared" ca="1" si="1179"/>
        <v>1</v>
      </c>
      <c r="H4260" s="81">
        <f ca="1">TRUNC(PRODUCT(G$10:G4259),15)</f>
        <v>1.40945772534528</v>
      </c>
      <c r="I4260" s="81">
        <f t="shared" ca="1" si="1180"/>
        <v>1.40945772534528</v>
      </c>
      <c r="J4260" s="81">
        <f t="shared" ca="1" si="1181"/>
        <v>1</v>
      </c>
      <c r="K4260" s="81">
        <f t="shared" ca="1" si="1182"/>
        <v>0</v>
      </c>
      <c r="L4260" s="85">
        <f>IF(VLOOKUP(A4260,$U$12:$AD$125,8)=VLOOKUP(A4259,$U$12:$AD$125,8),0,VLOOKUP(A4260,U$12:$AD$125,8))</f>
        <v>0</v>
      </c>
      <c r="M4260" s="86">
        <f>IF(L4260&gt;0,VLOOKUP(L4260,T$12:$AC$125,7),0)</f>
        <v>0</v>
      </c>
      <c r="N4260" s="81">
        <f t="shared" si="1187"/>
        <v>0</v>
      </c>
      <c r="O4260" s="81">
        <f t="shared" ca="1" si="1183"/>
        <v>0</v>
      </c>
      <c r="P4260" s="87" t="str">
        <f t="shared" si="1184"/>
        <v>J=</v>
      </c>
      <c r="Q4260" s="88">
        <f t="shared" si="1185"/>
        <v>47415</v>
      </c>
    </row>
    <row r="4261" spans="1:17" x14ac:dyDescent="0.2">
      <c r="A4261" s="79">
        <f t="shared" si="1188"/>
        <v>47333</v>
      </c>
      <c r="B4261" s="80" t="str">
        <f t="shared" ca="1" si="1176"/>
        <v>n.d</v>
      </c>
      <c r="C4261" s="81">
        <f t="shared" ca="1" si="1177"/>
        <v>162.36565095</v>
      </c>
      <c r="D4261" s="82">
        <f ca="1">IF(A4261&lt;$B$1,VLOOKUP(A4261,[1]DI!$A$4:$B$15000,2,FALSE),0)</f>
        <v>0</v>
      </c>
      <c r="E4261" s="81">
        <f t="shared" ca="1" si="1178"/>
        <v>0</v>
      </c>
      <c r="F4261" s="83">
        <f t="shared" si="1186"/>
        <v>1.2</v>
      </c>
      <c r="G4261" s="84">
        <f t="shared" ca="1" si="1179"/>
        <v>1</v>
      </c>
      <c r="H4261" s="81">
        <f ca="1">TRUNC(PRODUCT(G$10:G4260),15)</f>
        <v>1.40945772534528</v>
      </c>
      <c r="I4261" s="81">
        <f t="shared" ca="1" si="1180"/>
        <v>1.40945772534528</v>
      </c>
      <c r="J4261" s="81">
        <f t="shared" ca="1" si="1181"/>
        <v>1</v>
      </c>
      <c r="K4261" s="81">
        <f t="shared" ca="1" si="1182"/>
        <v>0</v>
      </c>
      <c r="L4261" s="85">
        <f>IF(VLOOKUP(A4261,$U$12:$AD$125,8)=VLOOKUP(A4260,$U$12:$AD$125,8),0,VLOOKUP(A4261,U$12:$AD$125,8))</f>
        <v>0</v>
      </c>
      <c r="M4261" s="86">
        <f>IF(L4261&gt;0,VLOOKUP(L4261,T$12:$AC$125,7),0)</f>
        <v>0</v>
      </c>
      <c r="N4261" s="81">
        <f t="shared" si="1187"/>
        <v>0</v>
      </c>
      <c r="O4261" s="81">
        <f t="shared" ca="1" si="1183"/>
        <v>0</v>
      </c>
      <c r="P4261" s="87" t="str">
        <f t="shared" si="1184"/>
        <v>J=</v>
      </c>
      <c r="Q4261" s="88">
        <f t="shared" si="1185"/>
        <v>47415</v>
      </c>
    </row>
    <row r="4262" spans="1:17" x14ac:dyDescent="0.2">
      <c r="A4262" s="79">
        <f t="shared" si="1188"/>
        <v>47334</v>
      </c>
      <c r="B4262" s="80" t="str">
        <f t="shared" ca="1" si="1176"/>
        <v>n.d</v>
      </c>
      <c r="C4262" s="81">
        <f t="shared" ca="1" si="1177"/>
        <v>162.36565095</v>
      </c>
      <c r="D4262" s="82">
        <f ca="1">IF(A4262&lt;$B$1,VLOOKUP(A4262,[1]DI!$A$4:$B$15000,2,FALSE),0)</f>
        <v>0</v>
      </c>
      <c r="E4262" s="81">
        <f t="shared" ca="1" si="1178"/>
        <v>0</v>
      </c>
      <c r="F4262" s="83">
        <f t="shared" si="1186"/>
        <v>1.2</v>
      </c>
      <c r="G4262" s="84">
        <f t="shared" ca="1" si="1179"/>
        <v>1</v>
      </c>
      <c r="H4262" s="81">
        <f ca="1">TRUNC(PRODUCT(G$10:G4261),15)</f>
        <v>1.40945772534528</v>
      </c>
      <c r="I4262" s="81">
        <f t="shared" ca="1" si="1180"/>
        <v>1.40945772534528</v>
      </c>
      <c r="J4262" s="81">
        <f t="shared" ca="1" si="1181"/>
        <v>1</v>
      </c>
      <c r="K4262" s="81">
        <f t="shared" ca="1" si="1182"/>
        <v>0</v>
      </c>
      <c r="L4262" s="85">
        <f>IF(VLOOKUP(A4262,$U$12:$AD$125,8)=VLOOKUP(A4261,$U$12:$AD$125,8),0,VLOOKUP(A4262,U$12:$AD$125,8))</f>
        <v>0</v>
      </c>
      <c r="M4262" s="86">
        <f>IF(L4262&gt;0,VLOOKUP(L4262,T$12:$AC$125,7),0)</f>
        <v>0</v>
      </c>
      <c r="N4262" s="81">
        <f t="shared" si="1187"/>
        <v>0</v>
      </c>
      <c r="O4262" s="81">
        <f t="shared" ca="1" si="1183"/>
        <v>0</v>
      </c>
      <c r="P4262" s="87" t="str">
        <f t="shared" si="1184"/>
        <v>J=</v>
      </c>
      <c r="Q4262" s="88">
        <f t="shared" si="1185"/>
        <v>47415</v>
      </c>
    </row>
    <row r="4263" spans="1:17" x14ac:dyDescent="0.2">
      <c r="A4263" s="79">
        <f t="shared" si="1188"/>
        <v>47335</v>
      </c>
      <c r="B4263" s="80" t="str">
        <f t="shared" ca="1" si="1176"/>
        <v>n.d</v>
      </c>
      <c r="C4263" s="81">
        <f t="shared" ca="1" si="1177"/>
        <v>162.36565095</v>
      </c>
      <c r="D4263" s="82">
        <f ca="1">IF(A4263&lt;$B$1,VLOOKUP(A4263,[1]DI!$A$4:$B$15000,2,FALSE),0)</f>
        <v>0</v>
      </c>
      <c r="E4263" s="81">
        <f t="shared" ca="1" si="1178"/>
        <v>0</v>
      </c>
      <c r="F4263" s="83">
        <f t="shared" si="1186"/>
        <v>1.2</v>
      </c>
      <c r="G4263" s="84">
        <f t="shared" ca="1" si="1179"/>
        <v>1</v>
      </c>
      <c r="H4263" s="81">
        <f ca="1">TRUNC(PRODUCT(G$10:G4262),15)</f>
        <v>1.40945772534528</v>
      </c>
      <c r="I4263" s="81">
        <f t="shared" ca="1" si="1180"/>
        <v>1.40945772534528</v>
      </c>
      <c r="J4263" s="81">
        <f t="shared" ca="1" si="1181"/>
        <v>1</v>
      </c>
      <c r="K4263" s="81">
        <f t="shared" ca="1" si="1182"/>
        <v>0</v>
      </c>
      <c r="L4263" s="85">
        <f>IF(VLOOKUP(A4263,$U$12:$AD$125,8)=VLOOKUP(A4262,$U$12:$AD$125,8),0,VLOOKUP(A4263,U$12:$AD$125,8))</f>
        <v>0</v>
      </c>
      <c r="M4263" s="86">
        <f>IF(L4263&gt;0,VLOOKUP(L4263,T$12:$AC$125,7),0)</f>
        <v>0</v>
      </c>
      <c r="N4263" s="81">
        <f t="shared" si="1187"/>
        <v>0</v>
      </c>
      <c r="O4263" s="81">
        <f t="shared" ca="1" si="1183"/>
        <v>0</v>
      </c>
      <c r="P4263" s="87" t="str">
        <f t="shared" si="1184"/>
        <v>J=</v>
      </c>
      <c r="Q4263" s="88">
        <f t="shared" si="1185"/>
        <v>47415</v>
      </c>
    </row>
    <row r="4264" spans="1:17" x14ac:dyDescent="0.2">
      <c r="A4264" s="79">
        <f t="shared" si="1188"/>
        <v>47336</v>
      </c>
      <c r="B4264" s="80" t="str">
        <f t="shared" ca="1" si="1176"/>
        <v>n.d</v>
      </c>
      <c r="C4264" s="81">
        <f t="shared" ca="1" si="1177"/>
        <v>162.36565095</v>
      </c>
      <c r="D4264" s="82">
        <f ca="1">IF(A4264&lt;$B$1,VLOOKUP(A4264,[1]DI!$A$4:$B$15000,2,FALSE),0)</f>
        <v>0</v>
      </c>
      <c r="E4264" s="81">
        <f t="shared" ca="1" si="1178"/>
        <v>0</v>
      </c>
      <c r="F4264" s="83">
        <f t="shared" si="1186"/>
        <v>1.2</v>
      </c>
      <c r="G4264" s="84">
        <f t="shared" ca="1" si="1179"/>
        <v>1</v>
      </c>
      <c r="H4264" s="81">
        <f ca="1">TRUNC(PRODUCT(G$10:G4263),15)</f>
        <v>1.40945772534528</v>
      </c>
      <c r="I4264" s="81">
        <f t="shared" ca="1" si="1180"/>
        <v>1.40945772534528</v>
      </c>
      <c r="J4264" s="81">
        <f t="shared" ca="1" si="1181"/>
        <v>1</v>
      </c>
      <c r="K4264" s="81">
        <f t="shared" ca="1" si="1182"/>
        <v>0</v>
      </c>
      <c r="L4264" s="85">
        <f>IF(VLOOKUP(A4264,$U$12:$AD$125,8)=VLOOKUP(A4263,$U$12:$AD$125,8),0,VLOOKUP(A4264,U$12:$AD$125,8))</f>
        <v>0</v>
      </c>
      <c r="M4264" s="86">
        <f>IF(L4264&gt;0,VLOOKUP(L4264,T$12:$AC$125,7),0)</f>
        <v>0</v>
      </c>
      <c r="N4264" s="81">
        <f t="shared" si="1187"/>
        <v>0</v>
      </c>
      <c r="O4264" s="81">
        <f t="shared" ca="1" si="1183"/>
        <v>0</v>
      </c>
      <c r="P4264" s="87" t="str">
        <f t="shared" si="1184"/>
        <v>J=</v>
      </c>
      <c r="Q4264" s="88">
        <f t="shared" si="1185"/>
        <v>47415</v>
      </c>
    </row>
    <row r="4265" spans="1:17" x14ac:dyDescent="0.2">
      <c r="A4265" s="79">
        <f t="shared" si="1188"/>
        <v>47337</v>
      </c>
      <c r="B4265" s="80" t="str">
        <f t="shared" ca="1" si="1176"/>
        <v>n.d</v>
      </c>
      <c r="C4265" s="81">
        <f t="shared" ca="1" si="1177"/>
        <v>162.36565095</v>
      </c>
      <c r="D4265" s="82">
        <f ca="1">IF(A4265&lt;$B$1,VLOOKUP(A4265,[1]DI!$A$4:$B$15000,2,FALSE),0)</f>
        <v>0</v>
      </c>
      <c r="E4265" s="81">
        <f t="shared" ca="1" si="1178"/>
        <v>0</v>
      </c>
      <c r="F4265" s="83">
        <f t="shared" si="1186"/>
        <v>1.2</v>
      </c>
      <c r="G4265" s="84">
        <f t="shared" ca="1" si="1179"/>
        <v>1</v>
      </c>
      <c r="H4265" s="81">
        <f ca="1">TRUNC(PRODUCT(G$10:G4264),15)</f>
        <v>1.40945772534528</v>
      </c>
      <c r="I4265" s="81">
        <f t="shared" ca="1" si="1180"/>
        <v>1.40945772534528</v>
      </c>
      <c r="J4265" s="81">
        <f t="shared" ca="1" si="1181"/>
        <v>1</v>
      </c>
      <c r="K4265" s="81">
        <f t="shared" ca="1" si="1182"/>
        <v>0</v>
      </c>
      <c r="L4265" s="85">
        <f>IF(VLOOKUP(A4265,$U$12:$AD$125,8)=VLOOKUP(A4264,$U$12:$AD$125,8),0,VLOOKUP(A4265,U$12:$AD$125,8))</f>
        <v>0</v>
      </c>
      <c r="M4265" s="86">
        <f>IF(L4265&gt;0,VLOOKUP(L4265,T$12:$AC$125,7),0)</f>
        <v>0</v>
      </c>
      <c r="N4265" s="81">
        <f t="shared" si="1187"/>
        <v>0</v>
      </c>
      <c r="O4265" s="81">
        <f t="shared" ca="1" si="1183"/>
        <v>0</v>
      </c>
      <c r="P4265" s="87" t="str">
        <f t="shared" si="1184"/>
        <v>J=</v>
      </c>
      <c r="Q4265" s="88">
        <f t="shared" si="1185"/>
        <v>47415</v>
      </c>
    </row>
    <row r="4266" spans="1:17" x14ac:dyDescent="0.2">
      <c r="A4266" s="79">
        <f t="shared" si="1188"/>
        <v>47338</v>
      </c>
      <c r="B4266" s="80" t="str">
        <f t="shared" ca="1" si="1176"/>
        <v>n.d</v>
      </c>
      <c r="C4266" s="81">
        <f t="shared" ca="1" si="1177"/>
        <v>162.36565095</v>
      </c>
      <c r="D4266" s="82">
        <f ca="1">IF(A4266&lt;$B$1,VLOOKUP(A4266,[1]DI!$A$4:$B$15000,2,FALSE),0)</f>
        <v>0</v>
      </c>
      <c r="E4266" s="81">
        <f t="shared" ca="1" si="1178"/>
        <v>0</v>
      </c>
      <c r="F4266" s="83">
        <f t="shared" si="1186"/>
        <v>1.2</v>
      </c>
      <c r="G4266" s="84">
        <f t="shared" ca="1" si="1179"/>
        <v>1</v>
      </c>
      <c r="H4266" s="81">
        <f ca="1">TRUNC(PRODUCT(G$10:G4265),15)</f>
        <v>1.40945772534528</v>
      </c>
      <c r="I4266" s="81">
        <f t="shared" ca="1" si="1180"/>
        <v>1.40945772534528</v>
      </c>
      <c r="J4266" s="81">
        <f t="shared" ca="1" si="1181"/>
        <v>1</v>
      </c>
      <c r="K4266" s="81">
        <f t="shared" ca="1" si="1182"/>
        <v>0</v>
      </c>
      <c r="L4266" s="85">
        <f>IF(VLOOKUP(A4266,$U$12:$AD$125,8)=VLOOKUP(A4265,$U$12:$AD$125,8),0,VLOOKUP(A4266,U$12:$AD$125,8))</f>
        <v>0</v>
      </c>
      <c r="M4266" s="86">
        <f>IF(L4266&gt;0,VLOOKUP(L4266,T$12:$AC$125,7),0)</f>
        <v>0</v>
      </c>
      <c r="N4266" s="81">
        <f t="shared" si="1187"/>
        <v>0</v>
      </c>
      <c r="O4266" s="81">
        <f t="shared" ca="1" si="1183"/>
        <v>0</v>
      </c>
      <c r="P4266" s="87" t="str">
        <f t="shared" si="1184"/>
        <v>J=</v>
      </c>
      <c r="Q4266" s="88">
        <f t="shared" si="1185"/>
        <v>47415</v>
      </c>
    </row>
    <row r="4267" spans="1:17" x14ac:dyDescent="0.2">
      <c r="A4267" s="79">
        <f t="shared" si="1188"/>
        <v>47339</v>
      </c>
      <c r="B4267" s="80" t="str">
        <f t="shared" ca="1" si="1176"/>
        <v>n.d</v>
      </c>
      <c r="C4267" s="81">
        <f t="shared" ca="1" si="1177"/>
        <v>162.36565095</v>
      </c>
      <c r="D4267" s="82">
        <f ca="1">IF(A4267&lt;$B$1,VLOOKUP(A4267,[1]DI!$A$4:$B$15000,2,FALSE),0)</f>
        <v>0</v>
      </c>
      <c r="E4267" s="81">
        <f t="shared" ca="1" si="1178"/>
        <v>0</v>
      </c>
      <c r="F4267" s="83">
        <f t="shared" si="1186"/>
        <v>1.2</v>
      </c>
      <c r="G4267" s="84">
        <f t="shared" ca="1" si="1179"/>
        <v>1</v>
      </c>
      <c r="H4267" s="81">
        <f ca="1">TRUNC(PRODUCT(G$10:G4266),15)</f>
        <v>1.40945772534528</v>
      </c>
      <c r="I4267" s="81">
        <f t="shared" ca="1" si="1180"/>
        <v>1.40945772534528</v>
      </c>
      <c r="J4267" s="81">
        <f t="shared" ca="1" si="1181"/>
        <v>1</v>
      </c>
      <c r="K4267" s="81">
        <f t="shared" ca="1" si="1182"/>
        <v>0</v>
      </c>
      <c r="L4267" s="85">
        <f>IF(VLOOKUP(A4267,$U$12:$AD$125,8)=VLOOKUP(A4266,$U$12:$AD$125,8),0,VLOOKUP(A4267,U$12:$AD$125,8))</f>
        <v>0</v>
      </c>
      <c r="M4267" s="86">
        <f>IF(L4267&gt;0,VLOOKUP(L4267,T$12:$AC$125,7),0)</f>
        <v>0</v>
      </c>
      <c r="N4267" s="81">
        <f t="shared" si="1187"/>
        <v>0</v>
      </c>
      <c r="O4267" s="81">
        <f t="shared" ca="1" si="1183"/>
        <v>0</v>
      </c>
      <c r="P4267" s="87" t="str">
        <f t="shared" si="1184"/>
        <v>J=</v>
      </c>
      <c r="Q4267" s="88">
        <f t="shared" si="1185"/>
        <v>47415</v>
      </c>
    </row>
    <row r="4268" spans="1:17" x14ac:dyDescent="0.2">
      <c r="A4268" s="79">
        <f t="shared" si="1188"/>
        <v>47340</v>
      </c>
      <c r="B4268" s="80" t="str">
        <f t="shared" ca="1" si="1176"/>
        <v>n.d</v>
      </c>
      <c r="C4268" s="81">
        <f t="shared" ca="1" si="1177"/>
        <v>162.36565095</v>
      </c>
      <c r="D4268" s="82">
        <f ca="1">IF(A4268&lt;$B$1,VLOOKUP(A4268,[1]DI!$A$4:$B$15000,2,FALSE),0)</f>
        <v>0</v>
      </c>
      <c r="E4268" s="81">
        <f t="shared" ca="1" si="1178"/>
        <v>0</v>
      </c>
      <c r="F4268" s="83">
        <f t="shared" si="1186"/>
        <v>1.2</v>
      </c>
      <c r="G4268" s="84">
        <f t="shared" ca="1" si="1179"/>
        <v>1</v>
      </c>
      <c r="H4268" s="81">
        <f ca="1">TRUNC(PRODUCT(G$10:G4267),15)</f>
        <v>1.40945772534528</v>
      </c>
      <c r="I4268" s="81">
        <f t="shared" ca="1" si="1180"/>
        <v>1.40945772534528</v>
      </c>
      <c r="J4268" s="81">
        <f t="shared" ca="1" si="1181"/>
        <v>1</v>
      </c>
      <c r="K4268" s="81">
        <f t="shared" ca="1" si="1182"/>
        <v>0</v>
      </c>
      <c r="L4268" s="85">
        <f>IF(VLOOKUP(A4268,$U$12:$AD$125,8)=VLOOKUP(A4267,$U$12:$AD$125,8),0,VLOOKUP(A4268,U$12:$AD$125,8))</f>
        <v>0</v>
      </c>
      <c r="M4268" s="86">
        <f>IF(L4268&gt;0,VLOOKUP(L4268,T$12:$AC$125,7),0)</f>
        <v>0</v>
      </c>
      <c r="N4268" s="81">
        <f t="shared" si="1187"/>
        <v>0</v>
      </c>
      <c r="O4268" s="81">
        <f t="shared" ca="1" si="1183"/>
        <v>0</v>
      </c>
      <c r="P4268" s="87" t="str">
        <f t="shared" si="1184"/>
        <v>J=</v>
      </c>
      <c r="Q4268" s="88">
        <f t="shared" si="1185"/>
        <v>47415</v>
      </c>
    </row>
    <row r="4269" spans="1:17" x14ac:dyDescent="0.2">
      <c r="A4269" s="79">
        <f t="shared" si="1188"/>
        <v>47341</v>
      </c>
      <c r="B4269" s="80" t="str">
        <f t="shared" ca="1" si="1176"/>
        <v>n.d</v>
      </c>
      <c r="C4269" s="81">
        <f t="shared" ca="1" si="1177"/>
        <v>162.36565095</v>
      </c>
      <c r="D4269" s="82">
        <f ca="1">IF(A4269&lt;$B$1,VLOOKUP(A4269,[1]DI!$A$4:$B$15000,2,FALSE),0)</f>
        <v>0</v>
      </c>
      <c r="E4269" s="81">
        <f t="shared" ca="1" si="1178"/>
        <v>0</v>
      </c>
      <c r="F4269" s="83">
        <f t="shared" si="1186"/>
        <v>1.2</v>
      </c>
      <c r="G4269" s="84">
        <f t="shared" ca="1" si="1179"/>
        <v>1</v>
      </c>
      <c r="H4269" s="81">
        <f ca="1">TRUNC(PRODUCT(G$10:G4268),15)</f>
        <v>1.40945772534528</v>
      </c>
      <c r="I4269" s="81">
        <f t="shared" ca="1" si="1180"/>
        <v>1.40945772534528</v>
      </c>
      <c r="J4269" s="81">
        <f t="shared" ca="1" si="1181"/>
        <v>1</v>
      </c>
      <c r="K4269" s="81">
        <f t="shared" ca="1" si="1182"/>
        <v>0</v>
      </c>
      <c r="L4269" s="85">
        <f>IF(VLOOKUP(A4269,$U$12:$AD$125,8)=VLOOKUP(A4268,$U$12:$AD$125,8),0,VLOOKUP(A4269,U$12:$AD$125,8))</f>
        <v>0</v>
      </c>
      <c r="M4269" s="86">
        <f>IF(L4269&gt;0,VLOOKUP(L4269,T$12:$AC$125,7),0)</f>
        <v>0</v>
      </c>
      <c r="N4269" s="81">
        <f t="shared" si="1187"/>
        <v>0</v>
      </c>
      <c r="O4269" s="81">
        <f t="shared" ca="1" si="1183"/>
        <v>0</v>
      </c>
      <c r="P4269" s="87" t="str">
        <f t="shared" si="1184"/>
        <v>J=</v>
      </c>
      <c r="Q4269" s="88">
        <f t="shared" si="1185"/>
        <v>47415</v>
      </c>
    </row>
    <row r="4270" spans="1:17" x14ac:dyDescent="0.2">
      <c r="A4270" s="79">
        <f t="shared" si="1188"/>
        <v>47342</v>
      </c>
      <c r="B4270" s="80" t="str">
        <f t="shared" ca="1" si="1176"/>
        <v>n.d</v>
      </c>
      <c r="C4270" s="81">
        <f t="shared" ca="1" si="1177"/>
        <v>162.36565095</v>
      </c>
      <c r="D4270" s="82">
        <f ca="1">IF(A4270&lt;$B$1,VLOOKUP(A4270,[1]DI!$A$4:$B$15000,2,FALSE),0)</f>
        <v>0</v>
      </c>
      <c r="E4270" s="81">
        <f t="shared" ca="1" si="1178"/>
        <v>0</v>
      </c>
      <c r="F4270" s="83">
        <f t="shared" si="1186"/>
        <v>1.2</v>
      </c>
      <c r="G4270" s="84">
        <f t="shared" ca="1" si="1179"/>
        <v>1</v>
      </c>
      <c r="H4270" s="81">
        <f ca="1">TRUNC(PRODUCT(G$10:G4269),15)</f>
        <v>1.40945772534528</v>
      </c>
      <c r="I4270" s="81">
        <f t="shared" ca="1" si="1180"/>
        <v>1.40945772534528</v>
      </c>
      <c r="J4270" s="81">
        <f t="shared" ca="1" si="1181"/>
        <v>1</v>
      </c>
      <c r="K4270" s="81">
        <f t="shared" ca="1" si="1182"/>
        <v>0</v>
      </c>
      <c r="L4270" s="85">
        <f>IF(VLOOKUP(A4270,$U$12:$AD$125,8)=VLOOKUP(A4269,$U$12:$AD$125,8),0,VLOOKUP(A4270,U$12:$AD$125,8))</f>
        <v>0</v>
      </c>
      <c r="M4270" s="86">
        <f>IF(L4270&gt;0,VLOOKUP(L4270,T$12:$AC$125,7),0)</f>
        <v>0</v>
      </c>
      <c r="N4270" s="81">
        <f t="shared" si="1187"/>
        <v>0</v>
      </c>
      <c r="O4270" s="81">
        <f t="shared" ca="1" si="1183"/>
        <v>0</v>
      </c>
      <c r="P4270" s="87" t="str">
        <f t="shared" si="1184"/>
        <v>J=</v>
      </c>
      <c r="Q4270" s="88">
        <f t="shared" si="1185"/>
        <v>47415</v>
      </c>
    </row>
    <row r="4271" spans="1:17" x14ac:dyDescent="0.2">
      <c r="A4271" s="79">
        <f t="shared" si="1188"/>
        <v>47343</v>
      </c>
      <c r="B4271" s="80" t="str">
        <f t="shared" ca="1" si="1176"/>
        <v>n.d</v>
      </c>
      <c r="C4271" s="81">
        <f t="shared" ca="1" si="1177"/>
        <v>162.36565095</v>
      </c>
      <c r="D4271" s="82">
        <f ca="1">IF(A4271&lt;$B$1,VLOOKUP(A4271,[1]DI!$A$4:$B$15000,2,FALSE),0)</f>
        <v>0</v>
      </c>
      <c r="E4271" s="81">
        <f t="shared" ca="1" si="1178"/>
        <v>0</v>
      </c>
      <c r="F4271" s="83">
        <f t="shared" si="1186"/>
        <v>1.2</v>
      </c>
      <c r="G4271" s="84">
        <f t="shared" ca="1" si="1179"/>
        <v>1</v>
      </c>
      <c r="H4271" s="81">
        <f ca="1">TRUNC(PRODUCT(G$10:G4270),15)</f>
        <v>1.40945772534528</v>
      </c>
      <c r="I4271" s="81">
        <f t="shared" ca="1" si="1180"/>
        <v>1.40945772534528</v>
      </c>
      <c r="J4271" s="81">
        <f t="shared" ca="1" si="1181"/>
        <v>1</v>
      </c>
      <c r="K4271" s="81">
        <f t="shared" ca="1" si="1182"/>
        <v>0</v>
      </c>
      <c r="L4271" s="85">
        <f>IF(VLOOKUP(A4271,$U$12:$AD$125,8)=VLOOKUP(A4270,$U$12:$AD$125,8),0,VLOOKUP(A4271,U$12:$AD$125,8))</f>
        <v>0</v>
      </c>
      <c r="M4271" s="86">
        <f>IF(L4271&gt;0,VLOOKUP(L4271,T$12:$AC$125,7),0)</f>
        <v>0</v>
      </c>
      <c r="N4271" s="81">
        <f t="shared" si="1187"/>
        <v>0</v>
      </c>
      <c r="O4271" s="81">
        <f t="shared" ca="1" si="1183"/>
        <v>0</v>
      </c>
      <c r="P4271" s="87" t="str">
        <f t="shared" si="1184"/>
        <v>J=</v>
      </c>
      <c r="Q4271" s="88">
        <f t="shared" si="1185"/>
        <v>47415</v>
      </c>
    </row>
    <row r="4272" spans="1:17" x14ac:dyDescent="0.2">
      <c r="A4272" s="79">
        <f t="shared" si="1188"/>
        <v>47344</v>
      </c>
      <c r="B4272" s="80" t="str">
        <f t="shared" ca="1" si="1176"/>
        <v>n.d</v>
      </c>
      <c r="C4272" s="81">
        <f t="shared" ca="1" si="1177"/>
        <v>162.36565095</v>
      </c>
      <c r="D4272" s="82">
        <f ca="1">IF(A4272&lt;$B$1,VLOOKUP(A4272,[1]DI!$A$4:$B$15000,2,FALSE),0)</f>
        <v>0</v>
      </c>
      <c r="E4272" s="81">
        <f t="shared" ca="1" si="1178"/>
        <v>0</v>
      </c>
      <c r="F4272" s="83">
        <f t="shared" si="1186"/>
        <v>1.2</v>
      </c>
      <c r="G4272" s="84">
        <f t="shared" ca="1" si="1179"/>
        <v>1</v>
      </c>
      <c r="H4272" s="81">
        <f ca="1">TRUNC(PRODUCT(G$10:G4271),15)</f>
        <v>1.40945772534528</v>
      </c>
      <c r="I4272" s="81">
        <f t="shared" ca="1" si="1180"/>
        <v>1.40945772534528</v>
      </c>
      <c r="J4272" s="81">
        <f t="shared" ca="1" si="1181"/>
        <v>1</v>
      </c>
      <c r="K4272" s="81">
        <f t="shared" ca="1" si="1182"/>
        <v>0</v>
      </c>
      <c r="L4272" s="85">
        <f>IF(VLOOKUP(A4272,$U$12:$AD$125,8)=VLOOKUP(A4271,$U$12:$AD$125,8),0,VLOOKUP(A4272,U$12:$AD$125,8))</f>
        <v>0</v>
      </c>
      <c r="M4272" s="86">
        <f>IF(L4272&gt;0,VLOOKUP(L4272,T$12:$AC$125,7),0)</f>
        <v>0</v>
      </c>
      <c r="N4272" s="81">
        <f t="shared" si="1187"/>
        <v>0</v>
      </c>
      <c r="O4272" s="81">
        <f t="shared" ca="1" si="1183"/>
        <v>0</v>
      </c>
      <c r="P4272" s="87" t="str">
        <f t="shared" si="1184"/>
        <v>J=</v>
      </c>
      <c r="Q4272" s="88">
        <f t="shared" si="1185"/>
        <v>47415</v>
      </c>
    </row>
    <row r="4273" spans="1:17" x14ac:dyDescent="0.2">
      <c r="A4273" s="79">
        <f t="shared" si="1188"/>
        <v>47345</v>
      </c>
      <c r="B4273" s="80" t="str">
        <f t="shared" ca="1" si="1176"/>
        <v>n.d</v>
      </c>
      <c r="C4273" s="81">
        <f t="shared" ca="1" si="1177"/>
        <v>162.36565095</v>
      </c>
      <c r="D4273" s="82">
        <f ca="1">IF(A4273&lt;$B$1,VLOOKUP(A4273,[1]DI!$A$4:$B$15000,2,FALSE),0)</f>
        <v>0</v>
      </c>
      <c r="E4273" s="81">
        <f t="shared" ca="1" si="1178"/>
        <v>0</v>
      </c>
      <c r="F4273" s="83">
        <f t="shared" si="1186"/>
        <v>1.2</v>
      </c>
      <c r="G4273" s="84">
        <f t="shared" ca="1" si="1179"/>
        <v>1</v>
      </c>
      <c r="H4273" s="81">
        <f ca="1">TRUNC(PRODUCT(G$10:G4272),15)</f>
        <v>1.40945772534528</v>
      </c>
      <c r="I4273" s="81">
        <f t="shared" ca="1" si="1180"/>
        <v>1.40945772534528</v>
      </c>
      <c r="J4273" s="81">
        <f t="shared" ca="1" si="1181"/>
        <v>1</v>
      </c>
      <c r="K4273" s="81">
        <f t="shared" ca="1" si="1182"/>
        <v>0</v>
      </c>
      <c r="L4273" s="85">
        <f>IF(VLOOKUP(A4273,$U$12:$AD$125,8)=VLOOKUP(A4272,$U$12:$AD$125,8),0,VLOOKUP(A4273,U$12:$AD$125,8))</f>
        <v>0</v>
      </c>
      <c r="M4273" s="86">
        <f>IF(L4273&gt;0,VLOOKUP(L4273,T$12:$AC$125,7),0)</f>
        <v>0</v>
      </c>
      <c r="N4273" s="81">
        <f t="shared" si="1187"/>
        <v>0</v>
      </c>
      <c r="O4273" s="81">
        <f t="shared" ca="1" si="1183"/>
        <v>0</v>
      </c>
      <c r="P4273" s="87" t="str">
        <f t="shared" si="1184"/>
        <v>J=</v>
      </c>
      <c r="Q4273" s="88">
        <f t="shared" si="1185"/>
        <v>47415</v>
      </c>
    </row>
    <row r="4274" spans="1:17" x14ac:dyDescent="0.2">
      <c r="A4274" s="79">
        <f t="shared" si="1188"/>
        <v>47346</v>
      </c>
      <c r="B4274" s="80" t="str">
        <f t="shared" ca="1" si="1176"/>
        <v>n.d</v>
      </c>
      <c r="C4274" s="81">
        <f t="shared" ca="1" si="1177"/>
        <v>162.36565095</v>
      </c>
      <c r="D4274" s="82">
        <f ca="1">IF(A4274&lt;$B$1,VLOOKUP(A4274,[1]DI!$A$4:$B$15000,2,FALSE),0)</f>
        <v>0</v>
      </c>
      <c r="E4274" s="81">
        <f t="shared" ca="1" si="1178"/>
        <v>0</v>
      </c>
      <c r="F4274" s="83">
        <f t="shared" si="1186"/>
        <v>1.2</v>
      </c>
      <c r="G4274" s="84">
        <f t="shared" ca="1" si="1179"/>
        <v>1</v>
      </c>
      <c r="H4274" s="81">
        <f ca="1">TRUNC(PRODUCT(G$10:G4273),15)</f>
        <v>1.40945772534528</v>
      </c>
      <c r="I4274" s="81">
        <f t="shared" ca="1" si="1180"/>
        <v>1.40945772534528</v>
      </c>
      <c r="J4274" s="81">
        <f t="shared" ca="1" si="1181"/>
        <v>1</v>
      </c>
      <c r="K4274" s="81">
        <f t="shared" ca="1" si="1182"/>
        <v>0</v>
      </c>
      <c r="L4274" s="85">
        <f>IF(VLOOKUP(A4274,$U$12:$AD$125,8)=VLOOKUP(A4273,$U$12:$AD$125,8),0,VLOOKUP(A4274,U$12:$AD$125,8))</f>
        <v>0</v>
      </c>
      <c r="M4274" s="86">
        <f>IF(L4274&gt;0,VLOOKUP(L4274,T$12:$AC$125,7),0)</f>
        <v>0</v>
      </c>
      <c r="N4274" s="81">
        <f t="shared" si="1187"/>
        <v>0</v>
      </c>
      <c r="O4274" s="81">
        <f t="shared" ca="1" si="1183"/>
        <v>0</v>
      </c>
      <c r="P4274" s="87" t="str">
        <f t="shared" si="1184"/>
        <v>J=</v>
      </c>
      <c r="Q4274" s="88">
        <f t="shared" si="1185"/>
        <v>47415</v>
      </c>
    </row>
    <row r="4275" spans="1:17" x14ac:dyDescent="0.2">
      <c r="A4275" s="79">
        <f t="shared" si="1188"/>
        <v>47347</v>
      </c>
      <c r="B4275" s="80" t="str">
        <f t="shared" ca="1" si="1176"/>
        <v>n.d</v>
      </c>
      <c r="C4275" s="81">
        <f t="shared" ca="1" si="1177"/>
        <v>162.36565095</v>
      </c>
      <c r="D4275" s="82">
        <f ca="1">IF(A4275&lt;$B$1,VLOOKUP(A4275,[1]DI!$A$4:$B$15000,2,FALSE),0)</f>
        <v>0</v>
      </c>
      <c r="E4275" s="81">
        <f t="shared" ca="1" si="1178"/>
        <v>0</v>
      </c>
      <c r="F4275" s="83">
        <f t="shared" si="1186"/>
        <v>1.2</v>
      </c>
      <c r="G4275" s="84">
        <f t="shared" ca="1" si="1179"/>
        <v>1</v>
      </c>
      <c r="H4275" s="81">
        <f ca="1">TRUNC(PRODUCT(G$10:G4274),15)</f>
        <v>1.40945772534528</v>
      </c>
      <c r="I4275" s="81">
        <f t="shared" ca="1" si="1180"/>
        <v>1.40945772534528</v>
      </c>
      <c r="J4275" s="81">
        <f t="shared" ca="1" si="1181"/>
        <v>1</v>
      </c>
      <c r="K4275" s="81">
        <f t="shared" ca="1" si="1182"/>
        <v>0</v>
      </c>
      <c r="L4275" s="85">
        <f>IF(VLOOKUP(A4275,$U$12:$AD$125,8)=VLOOKUP(A4274,$U$12:$AD$125,8),0,VLOOKUP(A4275,U$12:$AD$125,8))</f>
        <v>0</v>
      </c>
      <c r="M4275" s="86">
        <f>IF(L4275&gt;0,VLOOKUP(L4275,T$12:$AC$125,7),0)</f>
        <v>0</v>
      </c>
      <c r="N4275" s="81">
        <f t="shared" si="1187"/>
        <v>0</v>
      </c>
      <c r="O4275" s="81">
        <f t="shared" ca="1" si="1183"/>
        <v>0</v>
      </c>
      <c r="P4275" s="87" t="str">
        <f t="shared" si="1184"/>
        <v>J=</v>
      </c>
      <c r="Q4275" s="88">
        <f t="shared" si="1185"/>
        <v>47415</v>
      </c>
    </row>
    <row r="4276" spans="1:17" x14ac:dyDescent="0.2">
      <c r="A4276" s="79">
        <f t="shared" si="1188"/>
        <v>47348</v>
      </c>
      <c r="B4276" s="80" t="str">
        <f t="shared" ca="1" si="1176"/>
        <v>n.d</v>
      </c>
      <c r="C4276" s="81">
        <f t="shared" ca="1" si="1177"/>
        <v>162.36565095</v>
      </c>
      <c r="D4276" s="82">
        <f ca="1">IF(A4276&lt;$B$1,VLOOKUP(A4276,[1]DI!$A$4:$B$15000,2,FALSE),0)</f>
        <v>0</v>
      </c>
      <c r="E4276" s="81">
        <f t="shared" ca="1" si="1178"/>
        <v>0</v>
      </c>
      <c r="F4276" s="83">
        <f t="shared" si="1186"/>
        <v>1.2</v>
      </c>
      <c r="G4276" s="84">
        <f t="shared" ca="1" si="1179"/>
        <v>1</v>
      </c>
      <c r="H4276" s="81">
        <f ca="1">TRUNC(PRODUCT(G$10:G4275),15)</f>
        <v>1.40945772534528</v>
      </c>
      <c r="I4276" s="81">
        <f t="shared" ca="1" si="1180"/>
        <v>1.40945772534528</v>
      </c>
      <c r="J4276" s="81">
        <f t="shared" ca="1" si="1181"/>
        <v>1</v>
      </c>
      <c r="K4276" s="81">
        <f t="shared" ca="1" si="1182"/>
        <v>0</v>
      </c>
      <c r="L4276" s="85">
        <f>IF(VLOOKUP(A4276,$U$12:$AD$125,8)=VLOOKUP(A4275,$U$12:$AD$125,8),0,VLOOKUP(A4276,U$12:$AD$125,8))</f>
        <v>0</v>
      </c>
      <c r="M4276" s="86">
        <f>IF(L4276&gt;0,VLOOKUP(L4276,T$12:$AC$125,7),0)</f>
        <v>0</v>
      </c>
      <c r="N4276" s="81">
        <f t="shared" si="1187"/>
        <v>0</v>
      </c>
      <c r="O4276" s="81">
        <f t="shared" ca="1" si="1183"/>
        <v>0</v>
      </c>
      <c r="P4276" s="87" t="str">
        <f t="shared" si="1184"/>
        <v>J=</v>
      </c>
      <c r="Q4276" s="88">
        <f t="shared" si="1185"/>
        <v>47415</v>
      </c>
    </row>
    <row r="4277" spans="1:17" x14ac:dyDescent="0.2">
      <c r="A4277" s="79">
        <f t="shared" si="1188"/>
        <v>47349</v>
      </c>
      <c r="B4277" s="80" t="str">
        <f t="shared" ca="1" si="1176"/>
        <v>n.d</v>
      </c>
      <c r="C4277" s="81">
        <f t="shared" ca="1" si="1177"/>
        <v>162.36565095</v>
      </c>
      <c r="D4277" s="82">
        <f ca="1">IF(A4277&lt;$B$1,VLOOKUP(A4277,[1]DI!$A$4:$B$15000,2,FALSE),0)</f>
        <v>0</v>
      </c>
      <c r="E4277" s="81">
        <f t="shared" ca="1" si="1178"/>
        <v>0</v>
      </c>
      <c r="F4277" s="83">
        <f t="shared" si="1186"/>
        <v>1.2</v>
      </c>
      <c r="G4277" s="84">
        <f t="shared" ca="1" si="1179"/>
        <v>1</v>
      </c>
      <c r="H4277" s="81">
        <f ca="1">TRUNC(PRODUCT(G$10:G4276),15)</f>
        <v>1.40945772534528</v>
      </c>
      <c r="I4277" s="81">
        <f t="shared" ca="1" si="1180"/>
        <v>1.40945772534528</v>
      </c>
      <c r="J4277" s="81">
        <f t="shared" ca="1" si="1181"/>
        <v>1</v>
      </c>
      <c r="K4277" s="81">
        <f t="shared" ca="1" si="1182"/>
        <v>0</v>
      </c>
      <c r="L4277" s="85">
        <f>IF(VLOOKUP(A4277,$U$12:$AD$125,8)=VLOOKUP(A4276,$U$12:$AD$125,8),0,VLOOKUP(A4277,U$12:$AD$125,8))</f>
        <v>0</v>
      </c>
      <c r="M4277" s="86">
        <f>IF(L4277&gt;0,VLOOKUP(L4277,T$12:$AC$125,7),0)</f>
        <v>0</v>
      </c>
      <c r="N4277" s="81">
        <f t="shared" si="1187"/>
        <v>0</v>
      </c>
      <c r="O4277" s="81">
        <f t="shared" ca="1" si="1183"/>
        <v>0</v>
      </c>
      <c r="P4277" s="87" t="str">
        <f t="shared" si="1184"/>
        <v>J=</v>
      </c>
      <c r="Q4277" s="88">
        <f t="shared" si="1185"/>
        <v>47415</v>
      </c>
    </row>
    <row r="4278" spans="1:17" x14ac:dyDescent="0.2">
      <c r="A4278" s="79">
        <f t="shared" si="1188"/>
        <v>47350</v>
      </c>
      <c r="B4278" s="80" t="str">
        <f t="shared" ca="1" si="1176"/>
        <v>n.d</v>
      </c>
      <c r="C4278" s="81">
        <f t="shared" ca="1" si="1177"/>
        <v>162.36565095</v>
      </c>
      <c r="D4278" s="82">
        <f ca="1">IF(A4278&lt;$B$1,VLOOKUP(A4278,[1]DI!$A$4:$B$15000,2,FALSE),0)</f>
        <v>0</v>
      </c>
      <c r="E4278" s="81">
        <f t="shared" ca="1" si="1178"/>
        <v>0</v>
      </c>
      <c r="F4278" s="83">
        <f t="shared" si="1186"/>
        <v>1.2</v>
      </c>
      <c r="G4278" s="84">
        <f t="shared" ca="1" si="1179"/>
        <v>1</v>
      </c>
      <c r="H4278" s="81">
        <f ca="1">TRUNC(PRODUCT(G$10:G4277),15)</f>
        <v>1.40945772534528</v>
      </c>
      <c r="I4278" s="81">
        <f t="shared" ca="1" si="1180"/>
        <v>1.40945772534528</v>
      </c>
      <c r="J4278" s="81">
        <f t="shared" ca="1" si="1181"/>
        <v>1</v>
      </c>
      <c r="K4278" s="81">
        <f t="shared" ca="1" si="1182"/>
        <v>0</v>
      </c>
      <c r="L4278" s="85">
        <f>IF(VLOOKUP(A4278,$U$12:$AD$125,8)=VLOOKUP(A4277,$U$12:$AD$125,8),0,VLOOKUP(A4278,U$12:$AD$125,8))</f>
        <v>0</v>
      </c>
      <c r="M4278" s="86">
        <f>IF(L4278&gt;0,VLOOKUP(L4278,T$12:$AC$125,7),0)</f>
        <v>0</v>
      </c>
      <c r="N4278" s="81">
        <f t="shared" si="1187"/>
        <v>0</v>
      </c>
      <c r="O4278" s="81">
        <f t="shared" ca="1" si="1183"/>
        <v>0</v>
      </c>
      <c r="P4278" s="87" t="str">
        <f t="shared" si="1184"/>
        <v>J=</v>
      </c>
      <c r="Q4278" s="88">
        <f t="shared" si="1185"/>
        <v>47415</v>
      </c>
    </row>
    <row r="4279" spans="1:17" x14ac:dyDescent="0.2">
      <c r="A4279" s="79">
        <f t="shared" si="1188"/>
        <v>47351</v>
      </c>
      <c r="B4279" s="80" t="str">
        <f t="shared" ca="1" si="1176"/>
        <v>n.d</v>
      </c>
      <c r="C4279" s="81">
        <f t="shared" ca="1" si="1177"/>
        <v>162.36565095</v>
      </c>
      <c r="D4279" s="82">
        <f ca="1">IF(A4279&lt;$B$1,VLOOKUP(A4279,[1]DI!$A$4:$B$15000,2,FALSE),0)</f>
        <v>0</v>
      </c>
      <c r="E4279" s="81">
        <f t="shared" ca="1" si="1178"/>
        <v>0</v>
      </c>
      <c r="F4279" s="83">
        <f t="shared" si="1186"/>
        <v>1.2</v>
      </c>
      <c r="G4279" s="84">
        <f t="shared" ca="1" si="1179"/>
        <v>1</v>
      </c>
      <c r="H4279" s="81">
        <f ca="1">TRUNC(PRODUCT(G$10:G4278),15)</f>
        <v>1.40945772534528</v>
      </c>
      <c r="I4279" s="81">
        <f t="shared" ca="1" si="1180"/>
        <v>1.40945772534528</v>
      </c>
      <c r="J4279" s="81">
        <f t="shared" ca="1" si="1181"/>
        <v>1</v>
      </c>
      <c r="K4279" s="81">
        <f t="shared" ca="1" si="1182"/>
        <v>0</v>
      </c>
      <c r="L4279" s="85">
        <f>IF(VLOOKUP(A4279,$U$12:$AD$125,8)=VLOOKUP(A4278,$U$12:$AD$125,8),0,VLOOKUP(A4279,U$12:$AD$125,8))</f>
        <v>0</v>
      </c>
      <c r="M4279" s="86">
        <f>IF(L4279&gt;0,VLOOKUP(L4279,T$12:$AC$125,7),0)</f>
        <v>0</v>
      </c>
      <c r="N4279" s="81">
        <f t="shared" si="1187"/>
        <v>0</v>
      </c>
      <c r="O4279" s="81">
        <f t="shared" ca="1" si="1183"/>
        <v>0</v>
      </c>
      <c r="P4279" s="87" t="str">
        <f t="shared" si="1184"/>
        <v>J=</v>
      </c>
      <c r="Q4279" s="88">
        <f t="shared" si="1185"/>
        <v>47415</v>
      </c>
    </row>
    <row r="4280" spans="1:17" x14ac:dyDescent="0.2">
      <c r="A4280" s="79">
        <f t="shared" si="1188"/>
        <v>47352</v>
      </c>
      <c r="B4280" s="80" t="str">
        <f t="shared" ca="1" si="1176"/>
        <v>n.d</v>
      </c>
      <c r="C4280" s="81">
        <f t="shared" ca="1" si="1177"/>
        <v>162.36565095</v>
      </c>
      <c r="D4280" s="82">
        <f ca="1">IF(A4280&lt;$B$1,VLOOKUP(A4280,[1]DI!$A$4:$B$15000,2,FALSE),0)</f>
        <v>0</v>
      </c>
      <c r="E4280" s="81">
        <f t="shared" ca="1" si="1178"/>
        <v>0</v>
      </c>
      <c r="F4280" s="83">
        <f t="shared" si="1186"/>
        <v>1.2</v>
      </c>
      <c r="G4280" s="84">
        <f t="shared" ca="1" si="1179"/>
        <v>1</v>
      </c>
      <c r="H4280" s="81">
        <f ca="1">TRUNC(PRODUCT(G$10:G4279),15)</f>
        <v>1.40945772534528</v>
      </c>
      <c r="I4280" s="81">
        <f t="shared" ca="1" si="1180"/>
        <v>1.40945772534528</v>
      </c>
      <c r="J4280" s="81">
        <f t="shared" ca="1" si="1181"/>
        <v>1</v>
      </c>
      <c r="K4280" s="81">
        <f t="shared" ca="1" si="1182"/>
        <v>0</v>
      </c>
      <c r="L4280" s="85">
        <f>IF(VLOOKUP(A4280,$U$12:$AD$125,8)=VLOOKUP(A4279,$U$12:$AD$125,8),0,VLOOKUP(A4280,U$12:$AD$125,8))</f>
        <v>0</v>
      </c>
      <c r="M4280" s="86">
        <f>IF(L4280&gt;0,VLOOKUP(L4280,T$12:$AC$125,7),0)</f>
        <v>0</v>
      </c>
      <c r="N4280" s="81">
        <f t="shared" si="1187"/>
        <v>0</v>
      </c>
      <c r="O4280" s="81">
        <f t="shared" ca="1" si="1183"/>
        <v>0</v>
      </c>
      <c r="P4280" s="87" t="str">
        <f t="shared" si="1184"/>
        <v>J=</v>
      </c>
      <c r="Q4280" s="88">
        <f t="shared" si="1185"/>
        <v>47415</v>
      </c>
    </row>
    <row r="4281" spans="1:17" x14ac:dyDescent="0.2">
      <c r="A4281" s="79">
        <f t="shared" si="1188"/>
        <v>47353</v>
      </c>
      <c r="B4281" s="80" t="str">
        <f t="shared" ca="1" si="1176"/>
        <v>n.d</v>
      </c>
      <c r="C4281" s="81">
        <f t="shared" ca="1" si="1177"/>
        <v>162.36565095</v>
      </c>
      <c r="D4281" s="82">
        <f ca="1">IF(A4281&lt;$B$1,VLOOKUP(A4281,[1]DI!$A$4:$B$15000,2,FALSE),0)</f>
        <v>0</v>
      </c>
      <c r="E4281" s="81">
        <f t="shared" ca="1" si="1178"/>
        <v>0</v>
      </c>
      <c r="F4281" s="83">
        <f t="shared" si="1186"/>
        <v>1.2</v>
      </c>
      <c r="G4281" s="84">
        <f t="shared" ca="1" si="1179"/>
        <v>1</v>
      </c>
      <c r="H4281" s="81">
        <f ca="1">TRUNC(PRODUCT(G$10:G4280),15)</f>
        <v>1.40945772534528</v>
      </c>
      <c r="I4281" s="81">
        <f t="shared" ca="1" si="1180"/>
        <v>1.40945772534528</v>
      </c>
      <c r="J4281" s="81">
        <f t="shared" ca="1" si="1181"/>
        <v>1</v>
      </c>
      <c r="K4281" s="81">
        <f t="shared" ca="1" si="1182"/>
        <v>0</v>
      </c>
      <c r="L4281" s="85">
        <f>IF(VLOOKUP(A4281,$U$12:$AD$125,8)=VLOOKUP(A4280,$U$12:$AD$125,8),0,VLOOKUP(A4281,U$12:$AD$125,8))</f>
        <v>0</v>
      </c>
      <c r="M4281" s="86">
        <f>IF(L4281&gt;0,VLOOKUP(L4281,T$12:$AC$125,7),0)</f>
        <v>0</v>
      </c>
      <c r="N4281" s="81">
        <f t="shared" si="1187"/>
        <v>0</v>
      </c>
      <c r="O4281" s="81">
        <f t="shared" ca="1" si="1183"/>
        <v>0</v>
      </c>
      <c r="P4281" s="87" t="str">
        <f t="shared" si="1184"/>
        <v>J=</v>
      </c>
      <c r="Q4281" s="88">
        <f t="shared" si="1185"/>
        <v>47415</v>
      </c>
    </row>
    <row r="4282" spans="1:17" x14ac:dyDescent="0.2">
      <c r="A4282" s="79">
        <f t="shared" si="1188"/>
        <v>47354</v>
      </c>
      <c r="B4282" s="80" t="str">
        <f t="shared" ca="1" si="1176"/>
        <v>n.d</v>
      </c>
      <c r="C4282" s="81">
        <f t="shared" ca="1" si="1177"/>
        <v>162.36565095</v>
      </c>
      <c r="D4282" s="82">
        <f ca="1">IF(A4282&lt;$B$1,VLOOKUP(A4282,[1]DI!$A$4:$B$15000,2,FALSE),0)</f>
        <v>0</v>
      </c>
      <c r="E4282" s="81">
        <f t="shared" ca="1" si="1178"/>
        <v>0</v>
      </c>
      <c r="F4282" s="83">
        <f t="shared" si="1186"/>
        <v>1.2</v>
      </c>
      <c r="G4282" s="84">
        <f t="shared" ca="1" si="1179"/>
        <v>1</v>
      </c>
      <c r="H4282" s="81">
        <f ca="1">TRUNC(PRODUCT(G$10:G4281),15)</f>
        <v>1.40945772534528</v>
      </c>
      <c r="I4282" s="81">
        <f t="shared" ca="1" si="1180"/>
        <v>1.40945772534528</v>
      </c>
      <c r="J4282" s="81">
        <f t="shared" ca="1" si="1181"/>
        <v>1</v>
      </c>
      <c r="K4282" s="81">
        <f t="shared" ca="1" si="1182"/>
        <v>0</v>
      </c>
      <c r="L4282" s="85">
        <f>IF(VLOOKUP(A4282,$U$12:$AD$125,8)=VLOOKUP(A4281,$U$12:$AD$125,8),0,VLOOKUP(A4282,U$12:$AD$125,8))</f>
        <v>0</v>
      </c>
      <c r="M4282" s="86">
        <f>IF(L4282&gt;0,VLOOKUP(L4282,T$12:$AC$125,7),0)</f>
        <v>0</v>
      </c>
      <c r="N4282" s="81">
        <f t="shared" si="1187"/>
        <v>0</v>
      </c>
      <c r="O4282" s="81">
        <f t="shared" ca="1" si="1183"/>
        <v>0</v>
      </c>
      <c r="P4282" s="87" t="str">
        <f t="shared" si="1184"/>
        <v>J=</v>
      </c>
      <c r="Q4282" s="88">
        <f t="shared" si="1185"/>
        <v>47415</v>
      </c>
    </row>
    <row r="4283" spans="1:17" x14ac:dyDescent="0.2">
      <c r="A4283" s="79">
        <f t="shared" si="1188"/>
        <v>47355</v>
      </c>
      <c r="B4283" s="80" t="str">
        <f t="shared" ca="1" si="1176"/>
        <v>n.d</v>
      </c>
      <c r="C4283" s="81">
        <f t="shared" ca="1" si="1177"/>
        <v>162.36565095</v>
      </c>
      <c r="D4283" s="82">
        <f ca="1">IF(A4283&lt;$B$1,VLOOKUP(A4283,[1]DI!$A$4:$B$15000,2,FALSE),0)</f>
        <v>0</v>
      </c>
      <c r="E4283" s="81">
        <f t="shared" ca="1" si="1178"/>
        <v>0</v>
      </c>
      <c r="F4283" s="83">
        <f t="shared" si="1186"/>
        <v>1.2</v>
      </c>
      <c r="G4283" s="84">
        <f t="shared" ca="1" si="1179"/>
        <v>1</v>
      </c>
      <c r="H4283" s="81">
        <f ca="1">TRUNC(PRODUCT(G$10:G4282),15)</f>
        <v>1.40945772534528</v>
      </c>
      <c r="I4283" s="81">
        <f t="shared" ca="1" si="1180"/>
        <v>1.40945772534528</v>
      </c>
      <c r="J4283" s="81">
        <f t="shared" ca="1" si="1181"/>
        <v>1</v>
      </c>
      <c r="K4283" s="81">
        <f t="shared" ca="1" si="1182"/>
        <v>0</v>
      </c>
      <c r="L4283" s="85">
        <f>IF(VLOOKUP(A4283,$U$12:$AD$125,8)=VLOOKUP(A4282,$U$12:$AD$125,8),0,VLOOKUP(A4283,U$12:$AD$125,8))</f>
        <v>0</v>
      </c>
      <c r="M4283" s="86">
        <f>IF(L4283&gt;0,VLOOKUP(L4283,T$12:$AC$125,7),0)</f>
        <v>0</v>
      </c>
      <c r="N4283" s="81">
        <f t="shared" si="1187"/>
        <v>0</v>
      </c>
      <c r="O4283" s="81">
        <f t="shared" ca="1" si="1183"/>
        <v>0</v>
      </c>
      <c r="P4283" s="87" t="str">
        <f t="shared" si="1184"/>
        <v>J=</v>
      </c>
      <c r="Q4283" s="88">
        <f t="shared" si="1185"/>
        <v>47415</v>
      </c>
    </row>
    <row r="4284" spans="1:17" x14ac:dyDescent="0.2">
      <c r="A4284" s="79">
        <f t="shared" si="1188"/>
        <v>47356</v>
      </c>
      <c r="B4284" s="80" t="str">
        <f t="shared" ref="B4284:B4347" ca="1" si="1189">IF(A4284&lt;=TODAY(),C4284+K4284,IF(AND(A4284&gt;TODAY(),A4284&lt;=$B$1),IF(VLOOKUP(TODAY(),$A$10:$D$5000,4,FALSE)=0,"n.d",C4284+K4284),"n.d"))</f>
        <v>n.d</v>
      </c>
      <c r="C4284" s="81">
        <f t="shared" ref="C4284:C4347" ca="1" si="1190">TRUNC(C4283-N4283,8)</f>
        <v>162.36565095</v>
      </c>
      <c r="D4284" s="82">
        <f ca="1">IF(A4284&lt;$B$1,VLOOKUP(A4284,[1]DI!$A$4:$B$15000,2,FALSE),0)</f>
        <v>0</v>
      </c>
      <c r="E4284" s="81">
        <f t="shared" ref="E4284:E4347" ca="1" si="1191">ROUND((((1+D4284)^(1/252)-1)),8)</f>
        <v>0</v>
      </c>
      <c r="F4284" s="83">
        <f t="shared" si="1186"/>
        <v>1.2</v>
      </c>
      <c r="G4284" s="84">
        <f t="shared" ref="G4284:G4347" ca="1" si="1192">TRUNC((1+(E4284*F4284)),15)</f>
        <v>1</v>
      </c>
      <c r="H4284" s="81">
        <f ca="1">TRUNC(PRODUCT(G$10:G4283),15)</f>
        <v>1.40945772534528</v>
      </c>
      <c r="I4284" s="81">
        <f t="shared" ref="I4284:I4347" ca="1" si="1193">IF(OR(L4283&gt;0,L4283="E"),H4283,I4283)</f>
        <v>1.40945772534528</v>
      </c>
      <c r="J4284" s="81">
        <f t="shared" ref="J4284:J4347" ca="1" si="1194">ROUND(TRUNC(H4284/I4284,15),8)</f>
        <v>1</v>
      </c>
      <c r="K4284" s="81">
        <f t="shared" ref="K4284:K4347" ca="1" si="1195">TRUNC((C4284*(J4284-1)),8)</f>
        <v>0</v>
      </c>
      <c r="L4284" s="85">
        <f>IF(VLOOKUP(A4284,$U$12:$AD$125,8)=VLOOKUP(A4283,$U$12:$AD$125,8),0,VLOOKUP(A4284,U$12:$AD$125,8))</f>
        <v>0</v>
      </c>
      <c r="M4284" s="86">
        <f>IF(L4284&gt;0,VLOOKUP(L4284,T$12:$AC$125,7),0)</f>
        <v>0</v>
      </c>
      <c r="N4284" s="81">
        <f t="shared" si="1187"/>
        <v>0</v>
      </c>
      <c r="O4284" s="81">
        <f t="shared" ref="O4284:O4347" ca="1" si="1196">(K4284+N4284)</f>
        <v>0</v>
      </c>
      <c r="P4284" s="87" t="str">
        <f t="shared" ref="P4284:P4347" si="1197">IF(L4283&gt;0,VLOOKUP(A4283,$U$12:$AD$125,9),P4283)</f>
        <v>J=</v>
      </c>
      <c r="Q4284" s="88">
        <f t="shared" ref="Q4284:Q4347" si="1198">IF(L4283&gt;0,VLOOKUP(A4283,$U$12:$AD$125,10),Q4283)</f>
        <v>47415</v>
      </c>
    </row>
    <row r="4285" spans="1:17" x14ac:dyDescent="0.2">
      <c r="A4285" s="79">
        <f t="shared" si="1188"/>
        <v>47357</v>
      </c>
      <c r="B4285" s="80" t="str">
        <f t="shared" ca="1" si="1189"/>
        <v>n.d</v>
      </c>
      <c r="C4285" s="81">
        <f t="shared" ca="1" si="1190"/>
        <v>162.36565095</v>
      </c>
      <c r="D4285" s="82">
        <f ca="1">IF(A4285&lt;$B$1,VLOOKUP(A4285,[1]DI!$A$4:$B$15000,2,FALSE),0)</f>
        <v>0</v>
      </c>
      <c r="E4285" s="81">
        <f t="shared" ca="1" si="1191"/>
        <v>0</v>
      </c>
      <c r="F4285" s="83">
        <f t="shared" si="1186"/>
        <v>1.2</v>
      </c>
      <c r="G4285" s="84">
        <f t="shared" ca="1" si="1192"/>
        <v>1</v>
      </c>
      <c r="H4285" s="81">
        <f ca="1">TRUNC(PRODUCT(G$10:G4284),15)</f>
        <v>1.40945772534528</v>
      </c>
      <c r="I4285" s="81">
        <f t="shared" ca="1" si="1193"/>
        <v>1.40945772534528</v>
      </c>
      <c r="J4285" s="81">
        <f t="shared" ca="1" si="1194"/>
        <v>1</v>
      </c>
      <c r="K4285" s="81">
        <f t="shared" ca="1" si="1195"/>
        <v>0</v>
      </c>
      <c r="L4285" s="85">
        <f>IF(VLOOKUP(A4285,$U$12:$AD$125,8)=VLOOKUP(A4284,$U$12:$AD$125,8),0,VLOOKUP(A4285,U$12:$AD$125,8))</f>
        <v>0</v>
      </c>
      <c r="M4285" s="86">
        <f>IF(L4285&gt;0,VLOOKUP(L4285,T$12:$AC$125,7),0)</f>
        <v>0</v>
      </c>
      <c r="N4285" s="81">
        <f t="shared" si="1187"/>
        <v>0</v>
      </c>
      <c r="O4285" s="81">
        <f t="shared" ca="1" si="1196"/>
        <v>0</v>
      </c>
      <c r="P4285" s="87" t="str">
        <f t="shared" si="1197"/>
        <v>J=</v>
      </c>
      <c r="Q4285" s="88">
        <f t="shared" si="1198"/>
        <v>47415</v>
      </c>
    </row>
    <row r="4286" spans="1:17" x14ac:dyDescent="0.2">
      <c r="A4286" s="79">
        <f t="shared" si="1188"/>
        <v>47358</v>
      </c>
      <c r="B4286" s="80" t="str">
        <f t="shared" ca="1" si="1189"/>
        <v>n.d</v>
      </c>
      <c r="C4286" s="81">
        <f t="shared" ca="1" si="1190"/>
        <v>162.36565095</v>
      </c>
      <c r="D4286" s="82">
        <f ca="1">IF(A4286&lt;$B$1,VLOOKUP(A4286,[1]DI!$A$4:$B$15000,2,FALSE),0)</f>
        <v>0</v>
      </c>
      <c r="E4286" s="81">
        <f t="shared" ca="1" si="1191"/>
        <v>0</v>
      </c>
      <c r="F4286" s="83">
        <f t="shared" si="1186"/>
        <v>1.2</v>
      </c>
      <c r="G4286" s="84">
        <f t="shared" ca="1" si="1192"/>
        <v>1</v>
      </c>
      <c r="H4286" s="81">
        <f ca="1">TRUNC(PRODUCT(G$10:G4285),15)</f>
        <v>1.40945772534528</v>
      </c>
      <c r="I4286" s="81">
        <f t="shared" ca="1" si="1193"/>
        <v>1.40945772534528</v>
      </c>
      <c r="J4286" s="81">
        <f t="shared" ca="1" si="1194"/>
        <v>1</v>
      </c>
      <c r="K4286" s="81">
        <f t="shared" ca="1" si="1195"/>
        <v>0</v>
      </c>
      <c r="L4286" s="85">
        <f>IF(VLOOKUP(A4286,$U$12:$AD$125,8)=VLOOKUP(A4285,$U$12:$AD$125,8),0,VLOOKUP(A4286,U$12:$AD$125,8))</f>
        <v>0</v>
      </c>
      <c r="M4286" s="86">
        <f>IF(L4286&gt;0,VLOOKUP(L4286,T$12:$AC$125,7),0)</f>
        <v>0</v>
      </c>
      <c r="N4286" s="81">
        <f t="shared" si="1187"/>
        <v>0</v>
      </c>
      <c r="O4286" s="81">
        <f t="shared" ca="1" si="1196"/>
        <v>0</v>
      </c>
      <c r="P4286" s="87" t="str">
        <f t="shared" si="1197"/>
        <v>J=</v>
      </c>
      <c r="Q4286" s="88">
        <f t="shared" si="1198"/>
        <v>47415</v>
      </c>
    </row>
    <row r="4287" spans="1:17" x14ac:dyDescent="0.2">
      <c r="A4287" s="79">
        <f t="shared" si="1188"/>
        <v>47359</v>
      </c>
      <c r="B4287" s="80" t="str">
        <f t="shared" ca="1" si="1189"/>
        <v>n.d</v>
      </c>
      <c r="C4287" s="81">
        <f t="shared" ca="1" si="1190"/>
        <v>162.36565095</v>
      </c>
      <c r="D4287" s="82">
        <f ca="1">IF(A4287&lt;$B$1,VLOOKUP(A4287,[1]DI!$A$4:$B$15000,2,FALSE),0)</f>
        <v>0</v>
      </c>
      <c r="E4287" s="81">
        <f t="shared" ca="1" si="1191"/>
        <v>0</v>
      </c>
      <c r="F4287" s="83">
        <f t="shared" si="1186"/>
        <v>1.2</v>
      </c>
      <c r="G4287" s="84">
        <f t="shared" ca="1" si="1192"/>
        <v>1</v>
      </c>
      <c r="H4287" s="81">
        <f ca="1">TRUNC(PRODUCT(G$10:G4286),15)</f>
        <v>1.40945772534528</v>
      </c>
      <c r="I4287" s="81">
        <f t="shared" ca="1" si="1193"/>
        <v>1.40945772534528</v>
      </c>
      <c r="J4287" s="81">
        <f t="shared" ca="1" si="1194"/>
        <v>1</v>
      </c>
      <c r="K4287" s="81">
        <f t="shared" ca="1" si="1195"/>
        <v>0</v>
      </c>
      <c r="L4287" s="85">
        <f>IF(VLOOKUP(A4287,$U$12:$AD$125,8)=VLOOKUP(A4286,$U$12:$AD$125,8),0,VLOOKUP(A4287,U$12:$AD$125,8))</f>
        <v>0</v>
      </c>
      <c r="M4287" s="86">
        <f>IF(L4287&gt;0,VLOOKUP(L4287,T$12:$AC$125,7),0)</f>
        <v>0</v>
      </c>
      <c r="N4287" s="81">
        <f t="shared" si="1187"/>
        <v>0</v>
      </c>
      <c r="O4287" s="81">
        <f t="shared" ca="1" si="1196"/>
        <v>0</v>
      </c>
      <c r="P4287" s="87" t="str">
        <f t="shared" si="1197"/>
        <v>J=</v>
      </c>
      <c r="Q4287" s="88">
        <f t="shared" si="1198"/>
        <v>47415</v>
      </c>
    </row>
    <row r="4288" spans="1:17" x14ac:dyDescent="0.2">
      <c r="A4288" s="79">
        <f t="shared" si="1188"/>
        <v>47360</v>
      </c>
      <c r="B4288" s="80" t="str">
        <f t="shared" ca="1" si="1189"/>
        <v>n.d</v>
      </c>
      <c r="C4288" s="81">
        <f t="shared" ca="1" si="1190"/>
        <v>162.36565095</v>
      </c>
      <c r="D4288" s="82">
        <f ca="1">IF(A4288&lt;$B$1,VLOOKUP(A4288,[1]DI!$A$4:$B$15000,2,FALSE),0)</f>
        <v>0</v>
      </c>
      <c r="E4288" s="81">
        <f t="shared" ca="1" si="1191"/>
        <v>0</v>
      </c>
      <c r="F4288" s="83">
        <f t="shared" si="1186"/>
        <v>1.2</v>
      </c>
      <c r="G4288" s="84">
        <f t="shared" ca="1" si="1192"/>
        <v>1</v>
      </c>
      <c r="H4288" s="81">
        <f ca="1">TRUNC(PRODUCT(G$10:G4287),15)</f>
        <v>1.40945772534528</v>
      </c>
      <c r="I4288" s="81">
        <f t="shared" ca="1" si="1193"/>
        <v>1.40945772534528</v>
      </c>
      <c r="J4288" s="81">
        <f t="shared" ca="1" si="1194"/>
        <v>1</v>
      </c>
      <c r="K4288" s="81">
        <f t="shared" ca="1" si="1195"/>
        <v>0</v>
      </c>
      <c r="L4288" s="85">
        <f>IF(VLOOKUP(A4288,$U$12:$AD$125,8)=VLOOKUP(A4287,$U$12:$AD$125,8),0,VLOOKUP(A4288,U$12:$AD$125,8))</f>
        <v>0</v>
      </c>
      <c r="M4288" s="86">
        <f>IF(L4288&gt;0,VLOOKUP(L4288,T$12:$AC$125,7),0)</f>
        <v>0</v>
      </c>
      <c r="N4288" s="81">
        <f t="shared" si="1187"/>
        <v>0</v>
      </c>
      <c r="O4288" s="81">
        <f t="shared" ca="1" si="1196"/>
        <v>0</v>
      </c>
      <c r="P4288" s="87" t="str">
        <f t="shared" si="1197"/>
        <v>J=</v>
      </c>
      <c r="Q4288" s="88">
        <f t="shared" si="1198"/>
        <v>47415</v>
      </c>
    </row>
    <row r="4289" spans="1:17" x14ac:dyDescent="0.2">
      <c r="A4289" s="79">
        <f t="shared" si="1188"/>
        <v>47361</v>
      </c>
      <c r="B4289" s="80" t="str">
        <f t="shared" ca="1" si="1189"/>
        <v>n.d</v>
      </c>
      <c r="C4289" s="81">
        <f t="shared" ca="1" si="1190"/>
        <v>162.36565095</v>
      </c>
      <c r="D4289" s="82">
        <f ca="1">IF(A4289&lt;$B$1,VLOOKUP(A4289,[1]DI!$A$4:$B$15000,2,FALSE),0)</f>
        <v>0</v>
      </c>
      <c r="E4289" s="81">
        <f t="shared" ca="1" si="1191"/>
        <v>0</v>
      </c>
      <c r="F4289" s="83">
        <f t="shared" si="1186"/>
        <v>1.2</v>
      </c>
      <c r="G4289" s="84">
        <f t="shared" ca="1" si="1192"/>
        <v>1</v>
      </c>
      <c r="H4289" s="81">
        <f ca="1">TRUNC(PRODUCT(G$10:G4288),15)</f>
        <v>1.40945772534528</v>
      </c>
      <c r="I4289" s="81">
        <f t="shared" ca="1" si="1193"/>
        <v>1.40945772534528</v>
      </c>
      <c r="J4289" s="81">
        <f t="shared" ca="1" si="1194"/>
        <v>1</v>
      </c>
      <c r="K4289" s="81">
        <f t="shared" ca="1" si="1195"/>
        <v>0</v>
      </c>
      <c r="L4289" s="85">
        <f>IF(VLOOKUP(A4289,$U$12:$AD$125,8)=VLOOKUP(A4288,$U$12:$AD$125,8),0,VLOOKUP(A4289,U$12:$AD$125,8))</f>
        <v>0</v>
      </c>
      <c r="M4289" s="86">
        <f>IF(L4289&gt;0,VLOOKUP(L4289,T$12:$AC$125,7),0)</f>
        <v>0</v>
      </c>
      <c r="N4289" s="81">
        <f t="shared" si="1187"/>
        <v>0</v>
      </c>
      <c r="O4289" s="81">
        <f t="shared" ca="1" si="1196"/>
        <v>0</v>
      </c>
      <c r="P4289" s="87" t="str">
        <f t="shared" si="1197"/>
        <v>J=</v>
      </c>
      <c r="Q4289" s="88">
        <f t="shared" si="1198"/>
        <v>47415</v>
      </c>
    </row>
    <row r="4290" spans="1:17" x14ac:dyDescent="0.2">
      <c r="A4290" s="79">
        <f t="shared" si="1188"/>
        <v>47362</v>
      </c>
      <c r="B4290" s="80" t="str">
        <f t="shared" ca="1" si="1189"/>
        <v>n.d</v>
      </c>
      <c r="C4290" s="81">
        <f t="shared" ca="1" si="1190"/>
        <v>162.36565095</v>
      </c>
      <c r="D4290" s="82">
        <f ca="1">IF(A4290&lt;$B$1,VLOOKUP(A4290,[1]DI!$A$4:$B$15000,2,FALSE),0)</f>
        <v>0</v>
      </c>
      <c r="E4290" s="81">
        <f t="shared" ca="1" si="1191"/>
        <v>0</v>
      </c>
      <c r="F4290" s="83">
        <f t="shared" si="1186"/>
        <v>1.2</v>
      </c>
      <c r="G4290" s="84">
        <f t="shared" ca="1" si="1192"/>
        <v>1</v>
      </c>
      <c r="H4290" s="81">
        <f ca="1">TRUNC(PRODUCT(G$10:G4289),15)</f>
        <v>1.40945772534528</v>
      </c>
      <c r="I4290" s="81">
        <f t="shared" ca="1" si="1193"/>
        <v>1.40945772534528</v>
      </c>
      <c r="J4290" s="81">
        <f t="shared" ca="1" si="1194"/>
        <v>1</v>
      </c>
      <c r="K4290" s="81">
        <f t="shared" ca="1" si="1195"/>
        <v>0</v>
      </c>
      <c r="L4290" s="85">
        <f>IF(VLOOKUP(A4290,$U$12:$AD$125,8)=VLOOKUP(A4289,$U$12:$AD$125,8),0,VLOOKUP(A4290,U$12:$AD$125,8))</f>
        <v>0</v>
      </c>
      <c r="M4290" s="86">
        <f>IF(L4290&gt;0,VLOOKUP(L4290,T$12:$AC$125,7),0)</f>
        <v>0</v>
      </c>
      <c r="N4290" s="81">
        <f t="shared" si="1187"/>
        <v>0</v>
      </c>
      <c r="O4290" s="81">
        <f t="shared" ca="1" si="1196"/>
        <v>0</v>
      </c>
      <c r="P4290" s="87" t="str">
        <f t="shared" si="1197"/>
        <v>J=</v>
      </c>
      <c r="Q4290" s="88">
        <f t="shared" si="1198"/>
        <v>47415</v>
      </c>
    </row>
    <row r="4291" spans="1:17" x14ac:dyDescent="0.2">
      <c r="A4291" s="79">
        <f t="shared" si="1188"/>
        <v>47363</v>
      </c>
      <c r="B4291" s="80" t="str">
        <f t="shared" ca="1" si="1189"/>
        <v>n.d</v>
      </c>
      <c r="C4291" s="81">
        <f t="shared" ca="1" si="1190"/>
        <v>162.36565095</v>
      </c>
      <c r="D4291" s="82">
        <f ca="1">IF(A4291&lt;$B$1,VLOOKUP(A4291,[1]DI!$A$4:$B$15000,2,FALSE),0)</f>
        <v>0</v>
      </c>
      <c r="E4291" s="81">
        <f t="shared" ca="1" si="1191"/>
        <v>0</v>
      </c>
      <c r="F4291" s="83">
        <f t="shared" si="1186"/>
        <v>1.2</v>
      </c>
      <c r="G4291" s="84">
        <f t="shared" ca="1" si="1192"/>
        <v>1</v>
      </c>
      <c r="H4291" s="81">
        <f ca="1">TRUNC(PRODUCT(G$10:G4290),15)</f>
        <v>1.40945772534528</v>
      </c>
      <c r="I4291" s="81">
        <f t="shared" ca="1" si="1193"/>
        <v>1.40945772534528</v>
      </c>
      <c r="J4291" s="81">
        <f t="shared" ca="1" si="1194"/>
        <v>1</v>
      </c>
      <c r="K4291" s="81">
        <f t="shared" ca="1" si="1195"/>
        <v>0</v>
      </c>
      <c r="L4291" s="85">
        <f>IF(VLOOKUP(A4291,$U$12:$AD$125,8)=VLOOKUP(A4290,$U$12:$AD$125,8),0,VLOOKUP(A4291,U$12:$AD$125,8))</f>
        <v>0</v>
      </c>
      <c r="M4291" s="86">
        <f>IF(L4291&gt;0,VLOOKUP(L4291,T$12:$AC$125,7),0)</f>
        <v>0</v>
      </c>
      <c r="N4291" s="81">
        <f t="shared" si="1187"/>
        <v>0</v>
      </c>
      <c r="O4291" s="81">
        <f t="shared" ca="1" si="1196"/>
        <v>0</v>
      </c>
      <c r="P4291" s="87" t="str">
        <f t="shared" si="1197"/>
        <v>J=</v>
      </c>
      <c r="Q4291" s="88">
        <f t="shared" si="1198"/>
        <v>47415</v>
      </c>
    </row>
    <row r="4292" spans="1:17" x14ac:dyDescent="0.2">
      <c r="A4292" s="79">
        <f t="shared" si="1188"/>
        <v>47364</v>
      </c>
      <c r="B4292" s="80" t="str">
        <f t="shared" ca="1" si="1189"/>
        <v>n.d</v>
      </c>
      <c r="C4292" s="81">
        <f t="shared" ca="1" si="1190"/>
        <v>162.36565095</v>
      </c>
      <c r="D4292" s="82">
        <f ca="1">IF(A4292&lt;$B$1,VLOOKUP(A4292,[1]DI!$A$4:$B$15000,2,FALSE),0)</f>
        <v>0</v>
      </c>
      <c r="E4292" s="81">
        <f t="shared" ca="1" si="1191"/>
        <v>0</v>
      </c>
      <c r="F4292" s="83">
        <f t="shared" si="1186"/>
        <v>1.2</v>
      </c>
      <c r="G4292" s="84">
        <f t="shared" ca="1" si="1192"/>
        <v>1</v>
      </c>
      <c r="H4292" s="81">
        <f ca="1">TRUNC(PRODUCT(G$10:G4291),15)</f>
        <v>1.40945772534528</v>
      </c>
      <c r="I4292" s="81">
        <f t="shared" ca="1" si="1193"/>
        <v>1.40945772534528</v>
      </c>
      <c r="J4292" s="81">
        <f t="shared" ca="1" si="1194"/>
        <v>1</v>
      </c>
      <c r="K4292" s="81">
        <f t="shared" ca="1" si="1195"/>
        <v>0</v>
      </c>
      <c r="L4292" s="85">
        <f>IF(VLOOKUP(A4292,$U$12:$AD$125,8)=VLOOKUP(A4291,$U$12:$AD$125,8),0,VLOOKUP(A4292,U$12:$AD$125,8))</f>
        <v>0</v>
      </c>
      <c r="M4292" s="86">
        <f>IF(L4292&gt;0,VLOOKUP(L4292,T$12:$AC$125,7),0)</f>
        <v>0</v>
      </c>
      <c r="N4292" s="81">
        <f t="shared" si="1187"/>
        <v>0</v>
      </c>
      <c r="O4292" s="81">
        <f t="shared" ca="1" si="1196"/>
        <v>0</v>
      </c>
      <c r="P4292" s="87" t="str">
        <f t="shared" si="1197"/>
        <v>J=</v>
      </c>
      <c r="Q4292" s="88">
        <f t="shared" si="1198"/>
        <v>47415</v>
      </c>
    </row>
    <row r="4293" spans="1:17" x14ac:dyDescent="0.2">
      <c r="A4293" s="79">
        <f t="shared" si="1188"/>
        <v>47365</v>
      </c>
      <c r="B4293" s="80" t="str">
        <f t="shared" ca="1" si="1189"/>
        <v>n.d</v>
      </c>
      <c r="C4293" s="81">
        <f t="shared" ca="1" si="1190"/>
        <v>162.36565095</v>
      </c>
      <c r="D4293" s="82">
        <f ca="1">IF(A4293&lt;$B$1,VLOOKUP(A4293,[1]DI!$A$4:$B$15000,2,FALSE),0)</f>
        <v>0</v>
      </c>
      <c r="E4293" s="81">
        <f t="shared" ca="1" si="1191"/>
        <v>0</v>
      </c>
      <c r="F4293" s="83">
        <f t="shared" si="1186"/>
        <v>1.2</v>
      </c>
      <c r="G4293" s="84">
        <f t="shared" ca="1" si="1192"/>
        <v>1</v>
      </c>
      <c r="H4293" s="81">
        <f ca="1">TRUNC(PRODUCT(G$10:G4292),15)</f>
        <v>1.40945772534528</v>
      </c>
      <c r="I4293" s="81">
        <f t="shared" ca="1" si="1193"/>
        <v>1.40945772534528</v>
      </c>
      <c r="J4293" s="81">
        <f t="shared" ca="1" si="1194"/>
        <v>1</v>
      </c>
      <c r="K4293" s="81">
        <f t="shared" ca="1" si="1195"/>
        <v>0</v>
      </c>
      <c r="L4293" s="85">
        <f>IF(VLOOKUP(A4293,$U$12:$AD$125,8)=VLOOKUP(A4292,$U$12:$AD$125,8),0,VLOOKUP(A4293,U$12:$AD$125,8))</f>
        <v>0</v>
      </c>
      <c r="M4293" s="86">
        <f>IF(L4293&gt;0,VLOOKUP(L4293,T$12:$AC$125,7),0)</f>
        <v>0</v>
      </c>
      <c r="N4293" s="81">
        <f t="shared" si="1187"/>
        <v>0</v>
      </c>
      <c r="O4293" s="81">
        <f t="shared" ca="1" si="1196"/>
        <v>0</v>
      </c>
      <c r="P4293" s="87" t="str">
        <f t="shared" si="1197"/>
        <v>J=</v>
      </c>
      <c r="Q4293" s="88">
        <f t="shared" si="1198"/>
        <v>47415</v>
      </c>
    </row>
    <row r="4294" spans="1:17" x14ac:dyDescent="0.2">
      <c r="A4294" s="79">
        <f t="shared" si="1188"/>
        <v>47366</v>
      </c>
      <c r="B4294" s="80" t="str">
        <f t="shared" ca="1" si="1189"/>
        <v>n.d</v>
      </c>
      <c r="C4294" s="81">
        <f t="shared" ca="1" si="1190"/>
        <v>162.36565095</v>
      </c>
      <c r="D4294" s="82">
        <f ca="1">IF(A4294&lt;$B$1,VLOOKUP(A4294,[1]DI!$A$4:$B$15000,2,FALSE),0)</f>
        <v>0</v>
      </c>
      <c r="E4294" s="81">
        <f t="shared" ca="1" si="1191"/>
        <v>0</v>
      </c>
      <c r="F4294" s="83">
        <f t="shared" si="1186"/>
        <v>1.2</v>
      </c>
      <c r="G4294" s="84">
        <f t="shared" ca="1" si="1192"/>
        <v>1</v>
      </c>
      <c r="H4294" s="81">
        <f ca="1">TRUNC(PRODUCT(G$10:G4293),15)</f>
        <v>1.40945772534528</v>
      </c>
      <c r="I4294" s="81">
        <f t="shared" ca="1" si="1193"/>
        <v>1.40945772534528</v>
      </c>
      <c r="J4294" s="81">
        <f t="shared" ca="1" si="1194"/>
        <v>1</v>
      </c>
      <c r="K4294" s="81">
        <f t="shared" ca="1" si="1195"/>
        <v>0</v>
      </c>
      <c r="L4294" s="85">
        <f>IF(VLOOKUP(A4294,$U$12:$AD$125,8)=VLOOKUP(A4293,$U$12:$AD$125,8),0,VLOOKUP(A4294,U$12:$AD$125,8))</f>
        <v>0</v>
      </c>
      <c r="M4294" s="86">
        <f>IF(L4294&gt;0,VLOOKUP(L4294,T$12:$AC$125,7),0)</f>
        <v>0</v>
      </c>
      <c r="N4294" s="81">
        <f t="shared" si="1187"/>
        <v>0</v>
      </c>
      <c r="O4294" s="81">
        <f t="shared" ca="1" si="1196"/>
        <v>0</v>
      </c>
      <c r="P4294" s="87" t="str">
        <f t="shared" si="1197"/>
        <v>J=</v>
      </c>
      <c r="Q4294" s="88">
        <f t="shared" si="1198"/>
        <v>47415</v>
      </c>
    </row>
    <row r="4295" spans="1:17" x14ac:dyDescent="0.2">
      <c r="A4295" s="79">
        <f t="shared" si="1188"/>
        <v>47367</v>
      </c>
      <c r="B4295" s="80" t="str">
        <f t="shared" ca="1" si="1189"/>
        <v>n.d</v>
      </c>
      <c r="C4295" s="81">
        <f t="shared" ca="1" si="1190"/>
        <v>162.36565095</v>
      </c>
      <c r="D4295" s="82">
        <f ca="1">IF(A4295&lt;$B$1,VLOOKUP(A4295,[1]DI!$A$4:$B$15000,2,FALSE),0)</f>
        <v>0</v>
      </c>
      <c r="E4295" s="81">
        <f t="shared" ca="1" si="1191"/>
        <v>0</v>
      </c>
      <c r="F4295" s="83">
        <f t="shared" si="1186"/>
        <v>1.2</v>
      </c>
      <c r="G4295" s="84">
        <f t="shared" ca="1" si="1192"/>
        <v>1</v>
      </c>
      <c r="H4295" s="81">
        <f ca="1">TRUNC(PRODUCT(G$10:G4294),15)</f>
        <v>1.40945772534528</v>
      </c>
      <c r="I4295" s="81">
        <f t="shared" ca="1" si="1193"/>
        <v>1.40945772534528</v>
      </c>
      <c r="J4295" s="81">
        <f t="shared" ca="1" si="1194"/>
        <v>1</v>
      </c>
      <c r="K4295" s="81">
        <f t="shared" ca="1" si="1195"/>
        <v>0</v>
      </c>
      <c r="L4295" s="85">
        <f>IF(VLOOKUP(A4295,$U$12:$AD$125,8)=VLOOKUP(A4294,$U$12:$AD$125,8),0,VLOOKUP(A4295,U$12:$AD$125,8))</f>
        <v>0</v>
      </c>
      <c r="M4295" s="86">
        <f>IF(L4295&gt;0,VLOOKUP(L4295,T$12:$AC$125,7),0)</f>
        <v>0</v>
      </c>
      <c r="N4295" s="81">
        <f t="shared" si="1187"/>
        <v>0</v>
      </c>
      <c r="O4295" s="81">
        <f t="shared" ca="1" si="1196"/>
        <v>0</v>
      </c>
      <c r="P4295" s="87" t="str">
        <f t="shared" si="1197"/>
        <v>J=</v>
      </c>
      <c r="Q4295" s="88">
        <f t="shared" si="1198"/>
        <v>47415</v>
      </c>
    </row>
    <row r="4296" spans="1:17" x14ac:dyDescent="0.2">
      <c r="A4296" s="79">
        <f t="shared" si="1188"/>
        <v>47368</v>
      </c>
      <c r="B4296" s="80" t="str">
        <f t="shared" ca="1" si="1189"/>
        <v>n.d</v>
      </c>
      <c r="C4296" s="81">
        <f t="shared" ca="1" si="1190"/>
        <v>162.36565095</v>
      </c>
      <c r="D4296" s="82">
        <f ca="1">IF(A4296&lt;$B$1,VLOOKUP(A4296,[1]DI!$A$4:$B$15000,2,FALSE),0)</f>
        <v>0</v>
      </c>
      <c r="E4296" s="81">
        <f t="shared" ca="1" si="1191"/>
        <v>0</v>
      </c>
      <c r="F4296" s="83">
        <f t="shared" si="1186"/>
        <v>1.2</v>
      </c>
      <c r="G4296" s="84">
        <f t="shared" ca="1" si="1192"/>
        <v>1</v>
      </c>
      <c r="H4296" s="81">
        <f ca="1">TRUNC(PRODUCT(G$10:G4295),15)</f>
        <v>1.40945772534528</v>
      </c>
      <c r="I4296" s="81">
        <f t="shared" ca="1" si="1193"/>
        <v>1.40945772534528</v>
      </c>
      <c r="J4296" s="81">
        <f t="shared" ca="1" si="1194"/>
        <v>1</v>
      </c>
      <c r="K4296" s="81">
        <f t="shared" ca="1" si="1195"/>
        <v>0</v>
      </c>
      <c r="L4296" s="85">
        <f>IF(VLOOKUP(A4296,$U$12:$AD$125,8)=VLOOKUP(A4295,$U$12:$AD$125,8),0,VLOOKUP(A4296,U$12:$AD$125,8))</f>
        <v>0</v>
      </c>
      <c r="M4296" s="86">
        <f>IF(L4296&gt;0,VLOOKUP(L4296,T$12:$AC$125,7),0)</f>
        <v>0</v>
      </c>
      <c r="N4296" s="81">
        <f t="shared" si="1187"/>
        <v>0</v>
      </c>
      <c r="O4296" s="81">
        <f t="shared" ca="1" si="1196"/>
        <v>0</v>
      </c>
      <c r="P4296" s="87" t="str">
        <f t="shared" si="1197"/>
        <v>J=</v>
      </c>
      <c r="Q4296" s="88">
        <f t="shared" si="1198"/>
        <v>47415</v>
      </c>
    </row>
    <row r="4297" spans="1:17" x14ac:dyDescent="0.2">
      <c r="A4297" s="79">
        <f t="shared" si="1188"/>
        <v>47369</v>
      </c>
      <c r="B4297" s="80" t="str">
        <f t="shared" ca="1" si="1189"/>
        <v>n.d</v>
      </c>
      <c r="C4297" s="81">
        <f t="shared" ca="1" si="1190"/>
        <v>162.36565095</v>
      </c>
      <c r="D4297" s="82">
        <f ca="1">IF(A4297&lt;$B$1,VLOOKUP(A4297,[1]DI!$A$4:$B$15000,2,FALSE),0)</f>
        <v>0</v>
      </c>
      <c r="E4297" s="81">
        <f t="shared" ca="1" si="1191"/>
        <v>0</v>
      </c>
      <c r="F4297" s="83">
        <f t="shared" si="1186"/>
        <v>1.2</v>
      </c>
      <c r="G4297" s="84">
        <f t="shared" ca="1" si="1192"/>
        <v>1</v>
      </c>
      <c r="H4297" s="81">
        <f ca="1">TRUNC(PRODUCT(G$10:G4296),15)</f>
        <v>1.40945772534528</v>
      </c>
      <c r="I4297" s="81">
        <f t="shared" ca="1" si="1193"/>
        <v>1.40945772534528</v>
      </c>
      <c r="J4297" s="81">
        <f t="shared" ca="1" si="1194"/>
        <v>1</v>
      </c>
      <c r="K4297" s="81">
        <f t="shared" ca="1" si="1195"/>
        <v>0</v>
      </c>
      <c r="L4297" s="85">
        <f>IF(VLOOKUP(A4297,$U$12:$AD$125,8)=VLOOKUP(A4296,$U$12:$AD$125,8),0,VLOOKUP(A4297,U$12:$AD$125,8))</f>
        <v>0</v>
      </c>
      <c r="M4297" s="86">
        <f>IF(L4297&gt;0,VLOOKUP(L4297,T$12:$AC$125,7),0)</f>
        <v>0</v>
      </c>
      <c r="N4297" s="81">
        <f t="shared" si="1187"/>
        <v>0</v>
      </c>
      <c r="O4297" s="81">
        <f t="shared" ca="1" si="1196"/>
        <v>0</v>
      </c>
      <c r="P4297" s="87" t="str">
        <f t="shared" si="1197"/>
        <v>J=</v>
      </c>
      <c r="Q4297" s="88">
        <f t="shared" si="1198"/>
        <v>47415</v>
      </c>
    </row>
    <row r="4298" spans="1:17" x14ac:dyDescent="0.2">
      <c r="A4298" s="79">
        <f t="shared" si="1188"/>
        <v>47370</v>
      </c>
      <c r="B4298" s="80" t="str">
        <f t="shared" ca="1" si="1189"/>
        <v>n.d</v>
      </c>
      <c r="C4298" s="81">
        <f t="shared" ca="1" si="1190"/>
        <v>162.36565095</v>
      </c>
      <c r="D4298" s="82">
        <f ca="1">IF(A4298&lt;$B$1,VLOOKUP(A4298,[1]DI!$A$4:$B$15000,2,FALSE),0)</f>
        <v>0</v>
      </c>
      <c r="E4298" s="81">
        <f t="shared" ca="1" si="1191"/>
        <v>0</v>
      </c>
      <c r="F4298" s="83">
        <f t="shared" ref="F4298:F4361" si="1199">IF(A4298&gt;$H$2,$I$3,$I$2)</f>
        <v>1.2</v>
      </c>
      <c r="G4298" s="84">
        <f t="shared" ca="1" si="1192"/>
        <v>1</v>
      </c>
      <c r="H4298" s="81">
        <f ca="1">TRUNC(PRODUCT(G$10:G4297),15)</f>
        <v>1.40945772534528</v>
      </c>
      <c r="I4298" s="81">
        <f t="shared" ca="1" si="1193"/>
        <v>1.40945772534528</v>
      </c>
      <c r="J4298" s="81">
        <f t="shared" ca="1" si="1194"/>
        <v>1</v>
      </c>
      <c r="K4298" s="81">
        <f t="shared" ca="1" si="1195"/>
        <v>0</v>
      </c>
      <c r="L4298" s="85">
        <f>IF(VLOOKUP(A4298,$U$12:$AD$125,8)=VLOOKUP(A4297,$U$12:$AD$125,8),0,VLOOKUP(A4298,U$12:$AD$125,8))</f>
        <v>0</v>
      </c>
      <c r="M4298" s="86">
        <f>IF(L4298&gt;0,VLOOKUP(L4298,T$12:$AC$125,7),0)</f>
        <v>0</v>
      </c>
      <c r="N4298" s="81">
        <f t="shared" si="1187"/>
        <v>0</v>
      </c>
      <c r="O4298" s="81">
        <f t="shared" ca="1" si="1196"/>
        <v>0</v>
      </c>
      <c r="P4298" s="87" t="str">
        <f t="shared" si="1197"/>
        <v>J=</v>
      </c>
      <c r="Q4298" s="88">
        <f t="shared" si="1198"/>
        <v>47415</v>
      </c>
    </row>
    <row r="4299" spans="1:17" x14ac:dyDescent="0.2">
      <c r="A4299" s="79">
        <f t="shared" si="1188"/>
        <v>47371</v>
      </c>
      <c r="B4299" s="80" t="str">
        <f t="shared" ca="1" si="1189"/>
        <v>n.d</v>
      </c>
      <c r="C4299" s="81">
        <f t="shared" ca="1" si="1190"/>
        <v>162.36565095</v>
      </c>
      <c r="D4299" s="82">
        <f ca="1">IF(A4299&lt;$B$1,VLOOKUP(A4299,[1]DI!$A$4:$B$15000,2,FALSE),0)</f>
        <v>0</v>
      </c>
      <c r="E4299" s="81">
        <f t="shared" ca="1" si="1191"/>
        <v>0</v>
      </c>
      <c r="F4299" s="83">
        <f t="shared" si="1199"/>
        <v>1.2</v>
      </c>
      <c r="G4299" s="84">
        <f t="shared" ca="1" si="1192"/>
        <v>1</v>
      </c>
      <c r="H4299" s="81">
        <f ca="1">TRUNC(PRODUCT(G$10:G4298),15)</f>
        <v>1.40945772534528</v>
      </c>
      <c r="I4299" s="81">
        <f t="shared" ca="1" si="1193"/>
        <v>1.40945772534528</v>
      </c>
      <c r="J4299" s="81">
        <f t="shared" ca="1" si="1194"/>
        <v>1</v>
      </c>
      <c r="K4299" s="81">
        <f t="shared" ca="1" si="1195"/>
        <v>0</v>
      </c>
      <c r="L4299" s="85">
        <f>IF(VLOOKUP(A4299,$U$12:$AD$125,8)=VLOOKUP(A4298,$U$12:$AD$125,8),0,VLOOKUP(A4299,U$12:$AD$125,8))</f>
        <v>0</v>
      </c>
      <c r="M4299" s="86">
        <f>IF(L4299&gt;0,VLOOKUP(L4299,T$12:$AC$125,7),0)</f>
        <v>0</v>
      </c>
      <c r="N4299" s="81">
        <f t="shared" ref="N4299:N4362" si="1200">IF(M4299&gt;0,(C4299*M4299),0)</f>
        <v>0</v>
      </c>
      <c r="O4299" s="81">
        <f t="shared" ca="1" si="1196"/>
        <v>0</v>
      </c>
      <c r="P4299" s="87" t="str">
        <f t="shared" si="1197"/>
        <v>J=</v>
      </c>
      <c r="Q4299" s="88">
        <f t="shared" si="1198"/>
        <v>47415</v>
      </c>
    </row>
    <row r="4300" spans="1:17" x14ac:dyDescent="0.2">
      <c r="A4300" s="79">
        <f t="shared" si="1188"/>
        <v>47372</v>
      </c>
      <c r="B4300" s="80" t="str">
        <f t="shared" ca="1" si="1189"/>
        <v>n.d</v>
      </c>
      <c r="C4300" s="81">
        <f t="shared" ca="1" si="1190"/>
        <v>162.36565095</v>
      </c>
      <c r="D4300" s="82">
        <f ca="1">IF(A4300&lt;$B$1,VLOOKUP(A4300,[1]DI!$A$4:$B$15000,2,FALSE),0)</f>
        <v>0</v>
      </c>
      <c r="E4300" s="81">
        <f t="shared" ca="1" si="1191"/>
        <v>0</v>
      </c>
      <c r="F4300" s="83">
        <f t="shared" si="1199"/>
        <v>1.2</v>
      </c>
      <c r="G4300" s="84">
        <f t="shared" ca="1" si="1192"/>
        <v>1</v>
      </c>
      <c r="H4300" s="81">
        <f ca="1">TRUNC(PRODUCT(G$10:G4299),15)</f>
        <v>1.40945772534528</v>
      </c>
      <c r="I4300" s="81">
        <f t="shared" ca="1" si="1193"/>
        <v>1.40945772534528</v>
      </c>
      <c r="J4300" s="81">
        <f t="shared" ca="1" si="1194"/>
        <v>1</v>
      </c>
      <c r="K4300" s="81">
        <f t="shared" ca="1" si="1195"/>
        <v>0</v>
      </c>
      <c r="L4300" s="85">
        <f>IF(VLOOKUP(A4300,$U$12:$AD$125,8)=VLOOKUP(A4299,$U$12:$AD$125,8),0,VLOOKUP(A4300,U$12:$AD$125,8))</f>
        <v>0</v>
      </c>
      <c r="M4300" s="86">
        <f>IF(L4300&gt;0,VLOOKUP(L4300,T$12:$AC$125,7),0)</f>
        <v>0</v>
      </c>
      <c r="N4300" s="81">
        <f t="shared" si="1200"/>
        <v>0</v>
      </c>
      <c r="O4300" s="81">
        <f t="shared" ca="1" si="1196"/>
        <v>0</v>
      </c>
      <c r="P4300" s="87" t="str">
        <f t="shared" si="1197"/>
        <v>J=</v>
      </c>
      <c r="Q4300" s="88">
        <f t="shared" si="1198"/>
        <v>47415</v>
      </c>
    </row>
    <row r="4301" spans="1:17" x14ac:dyDescent="0.2">
      <c r="A4301" s="79">
        <f t="shared" si="1188"/>
        <v>47373</v>
      </c>
      <c r="B4301" s="80" t="str">
        <f t="shared" ca="1" si="1189"/>
        <v>n.d</v>
      </c>
      <c r="C4301" s="81">
        <f t="shared" ca="1" si="1190"/>
        <v>162.36565095</v>
      </c>
      <c r="D4301" s="82">
        <f ca="1">IF(A4301&lt;$B$1,VLOOKUP(A4301,[1]DI!$A$4:$B$15000,2,FALSE),0)</f>
        <v>0</v>
      </c>
      <c r="E4301" s="81">
        <f t="shared" ca="1" si="1191"/>
        <v>0</v>
      </c>
      <c r="F4301" s="83">
        <f t="shared" si="1199"/>
        <v>1.2</v>
      </c>
      <c r="G4301" s="84">
        <f t="shared" ca="1" si="1192"/>
        <v>1</v>
      </c>
      <c r="H4301" s="81">
        <f ca="1">TRUNC(PRODUCT(G$10:G4300),15)</f>
        <v>1.40945772534528</v>
      </c>
      <c r="I4301" s="81">
        <f t="shared" ca="1" si="1193"/>
        <v>1.40945772534528</v>
      </c>
      <c r="J4301" s="81">
        <f t="shared" ca="1" si="1194"/>
        <v>1</v>
      </c>
      <c r="K4301" s="81">
        <f t="shared" ca="1" si="1195"/>
        <v>0</v>
      </c>
      <c r="L4301" s="85">
        <f>IF(VLOOKUP(A4301,$U$12:$AD$125,8)=VLOOKUP(A4300,$U$12:$AD$125,8),0,VLOOKUP(A4301,U$12:$AD$125,8))</f>
        <v>0</v>
      </c>
      <c r="M4301" s="86">
        <f>IF(L4301&gt;0,VLOOKUP(L4301,T$12:$AC$125,7),0)</f>
        <v>0</v>
      </c>
      <c r="N4301" s="81">
        <f t="shared" si="1200"/>
        <v>0</v>
      </c>
      <c r="O4301" s="81">
        <f t="shared" ca="1" si="1196"/>
        <v>0</v>
      </c>
      <c r="P4301" s="87" t="str">
        <f t="shared" si="1197"/>
        <v>J=</v>
      </c>
      <c r="Q4301" s="88">
        <f t="shared" si="1198"/>
        <v>47415</v>
      </c>
    </row>
    <row r="4302" spans="1:17" x14ac:dyDescent="0.2">
      <c r="A4302" s="79">
        <f t="shared" ref="A4302:A4365" si="1201">(A4301+1)</f>
        <v>47374</v>
      </c>
      <c r="B4302" s="80" t="str">
        <f t="shared" ca="1" si="1189"/>
        <v>n.d</v>
      </c>
      <c r="C4302" s="81">
        <f t="shared" ca="1" si="1190"/>
        <v>162.36565095</v>
      </c>
      <c r="D4302" s="82">
        <f ca="1">IF(A4302&lt;$B$1,VLOOKUP(A4302,[1]DI!$A$4:$B$15000,2,FALSE),0)</f>
        <v>0</v>
      </c>
      <c r="E4302" s="81">
        <f t="shared" ca="1" si="1191"/>
        <v>0</v>
      </c>
      <c r="F4302" s="83">
        <f t="shared" si="1199"/>
        <v>1.2</v>
      </c>
      <c r="G4302" s="84">
        <f t="shared" ca="1" si="1192"/>
        <v>1</v>
      </c>
      <c r="H4302" s="81">
        <f ca="1">TRUNC(PRODUCT(G$10:G4301),15)</f>
        <v>1.40945772534528</v>
      </c>
      <c r="I4302" s="81">
        <f t="shared" ca="1" si="1193"/>
        <v>1.40945772534528</v>
      </c>
      <c r="J4302" s="81">
        <f t="shared" ca="1" si="1194"/>
        <v>1</v>
      </c>
      <c r="K4302" s="81">
        <f t="shared" ca="1" si="1195"/>
        <v>0</v>
      </c>
      <c r="L4302" s="85">
        <f>IF(VLOOKUP(A4302,$U$12:$AD$125,8)=VLOOKUP(A4301,$U$12:$AD$125,8),0,VLOOKUP(A4302,U$12:$AD$125,8))</f>
        <v>0</v>
      </c>
      <c r="M4302" s="86">
        <f>IF(L4302&gt;0,VLOOKUP(L4302,T$12:$AC$125,7),0)</f>
        <v>0</v>
      </c>
      <c r="N4302" s="81">
        <f t="shared" si="1200"/>
        <v>0</v>
      </c>
      <c r="O4302" s="81">
        <f t="shared" ca="1" si="1196"/>
        <v>0</v>
      </c>
      <c r="P4302" s="87" t="str">
        <f t="shared" si="1197"/>
        <v>J=</v>
      </c>
      <c r="Q4302" s="88">
        <f t="shared" si="1198"/>
        <v>47415</v>
      </c>
    </row>
    <row r="4303" spans="1:17" x14ac:dyDescent="0.2">
      <c r="A4303" s="79">
        <f t="shared" si="1201"/>
        <v>47375</v>
      </c>
      <c r="B4303" s="80" t="str">
        <f t="shared" ca="1" si="1189"/>
        <v>n.d</v>
      </c>
      <c r="C4303" s="81">
        <f t="shared" ca="1" si="1190"/>
        <v>162.36565095</v>
      </c>
      <c r="D4303" s="82">
        <f ca="1">IF(A4303&lt;$B$1,VLOOKUP(A4303,[1]DI!$A$4:$B$15000,2,FALSE),0)</f>
        <v>0</v>
      </c>
      <c r="E4303" s="81">
        <f t="shared" ca="1" si="1191"/>
        <v>0</v>
      </c>
      <c r="F4303" s="83">
        <f t="shared" si="1199"/>
        <v>1.2</v>
      </c>
      <c r="G4303" s="84">
        <f t="shared" ca="1" si="1192"/>
        <v>1</v>
      </c>
      <c r="H4303" s="81">
        <f ca="1">TRUNC(PRODUCT(G$10:G4302),15)</f>
        <v>1.40945772534528</v>
      </c>
      <c r="I4303" s="81">
        <f t="shared" ca="1" si="1193"/>
        <v>1.40945772534528</v>
      </c>
      <c r="J4303" s="81">
        <f t="shared" ca="1" si="1194"/>
        <v>1</v>
      </c>
      <c r="K4303" s="81">
        <f t="shared" ca="1" si="1195"/>
        <v>0</v>
      </c>
      <c r="L4303" s="85">
        <f>IF(VLOOKUP(A4303,$U$12:$AD$125,8)=VLOOKUP(A4302,$U$12:$AD$125,8),0,VLOOKUP(A4303,U$12:$AD$125,8))</f>
        <v>0</v>
      </c>
      <c r="M4303" s="86">
        <f>IF(L4303&gt;0,VLOOKUP(L4303,T$12:$AC$125,7),0)</f>
        <v>0</v>
      </c>
      <c r="N4303" s="81">
        <f t="shared" si="1200"/>
        <v>0</v>
      </c>
      <c r="O4303" s="81">
        <f t="shared" ca="1" si="1196"/>
        <v>0</v>
      </c>
      <c r="P4303" s="87" t="str">
        <f t="shared" si="1197"/>
        <v>J=</v>
      </c>
      <c r="Q4303" s="88">
        <f t="shared" si="1198"/>
        <v>47415</v>
      </c>
    </row>
    <row r="4304" spans="1:17" x14ac:dyDescent="0.2">
      <c r="A4304" s="79">
        <f t="shared" si="1201"/>
        <v>47376</v>
      </c>
      <c r="B4304" s="80" t="str">
        <f t="shared" ca="1" si="1189"/>
        <v>n.d</v>
      </c>
      <c r="C4304" s="81">
        <f t="shared" ca="1" si="1190"/>
        <v>162.36565095</v>
      </c>
      <c r="D4304" s="82">
        <f ca="1">IF(A4304&lt;$B$1,VLOOKUP(A4304,[1]DI!$A$4:$B$15000,2,FALSE),0)</f>
        <v>0</v>
      </c>
      <c r="E4304" s="81">
        <f t="shared" ca="1" si="1191"/>
        <v>0</v>
      </c>
      <c r="F4304" s="83">
        <f t="shared" si="1199"/>
        <v>1.2</v>
      </c>
      <c r="G4304" s="84">
        <f t="shared" ca="1" si="1192"/>
        <v>1</v>
      </c>
      <c r="H4304" s="81">
        <f ca="1">TRUNC(PRODUCT(G$10:G4303),15)</f>
        <v>1.40945772534528</v>
      </c>
      <c r="I4304" s="81">
        <f t="shared" ca="1" si="1193"/>
        <v>1.40945772534528</v>
      </c>
      <c r="J4304" s="81">
        <f t="shared" ca="1" si="1194"/>
        <v>1</v>
      </c>
      <c r="K4304" s="81">
        <f t="shared" ca="1" si="1195"/>
        <v>0</v>
      </c>
      <c r="L4304" s="85">
        <f>IF(VLOOKUP(A4304,$U$12:$AD$125,8)=VLOOKUP(A4303,$U$12:$AD$125,8),0,VLOOKUP(A4304,U$12:$AD$125,8))</f>
        <v>0</v>
      </c>
      <c r="M4304" s="86">
        <f>IF(L4304&gt;0,VLOOKUP(L4304,T$12:$AC$125,7),0)</f>
        <v>0</v>
      </c>
      <c r="N4304" s="81">
        <f t="shared" si="1200"/>
        <v>0</v>
      </c>
      <c r="O4304" s="81">
        <f t="shared" ca="1" si="1196"/>
        <v>0</v>
      </c>
      <c r="P4304" s="87" t="str">
        <f t="shared" si="1197"/>
        <v>J=</v>
      </c>
      <c r="Q4304" s="88">
        <f t="shared" si="1198"/>
        <v>47415</v>
      </c>
    </row>
    <row r="4305" spans="1:17" x14ac:dyDescent="0.2">
      <c r="A4305" s="79">
        <f t="shared" si="1201"/>
        <v>47377</v>
      </c>
      <c r="B4305" s="80" t="str">
        <f t="shared" ca="1" si="1189"/>
        <v>n.d</v>
      </c>
      <c r="C4305" s="81">
        <f t="shared" ca="1" si="1190"/>
        <v>162.36565095</v>
      </c>
      <c r="D4305" s="82">
        <f ca="1">IF(A4305&lt;$B$1,VLOOKUP(A4305,[1]DI!$A$4:$B$15000,2,FALSE),0)</f>
        <v>0</v>
      </c>
      <c r="E4305" s="81">
        <f t="shared" ca="1" si="1191"/>
        <v>0</v>
      </c>
      <c r="F4305" s="83">
        <f t="shared" si="1199"/>
        <v>1.2</v>
      </c>
      <c r="G4305" s="84">
        <f t="shared" ca="1" si="1192"/>
        <v>1</v>
      </c>
      <c r="H4305" s="81">
        <f ca="1">TRUNC(PRODUCT(G$10:G4304),15)</f>
        <v>1.40945772534528</v>
      </c>
      <c r="I4305" s="81">
        <f t="shared" ca="1" si="1193"/>
        <v>1.40945772534528</v>
      </c>
      <c r="J4305" s="81">
        <f t="shared" ca="1" si="1194"/>
        <v>1</v>
      </c>
      <c r="K4305" s="81">
        <f t="shared" ca="1" si="1195"/>
        <v>0</v>
      </c>
      <c r="L4305" s="85">
        <f>IF(VLOOKUP(A4305,$U$12:$AD$125,8)=VLOOKUP(A4304,$U$12:$AD$125,8),0,VLOOKUP(A4305,U$12:$AD$125,8))</f>
        <v>0</v>
      </c>
      <c r="M4305" s="86">
        <f>IF(L4305&gt;0,VLOOKUP(L4305,T$12:$AC$125,7),0)</f>
        <v>0</v>
      </c>
      <c r="N4305" s="81">
        <f t="shared" si="1200"/>
        <v>0</v>
      </c>
      <c r="O4305" s="81">
        <f t="shared" ca="1" si="1196"/>
        <v>0</v>
      </c>
      <c r="P4305" s="87" t="str">
        <f t="shared" si="1197"/>
        <v>J=</v>
      </c>
      <c r="Q4305" s="88">
        <f t="shared" si="1198"/>
        <v>47415</v>
      </c>
    </row>
    <row r="4306" spans="1:17" x14ac:dyDescent="0.2">
      <c r="A4306" s="79">
        <f t="shared" si="1201"/>
        <v>47378</v>
      </c>
      <c r="B4306" s="80" t="str">
        <f t="shared" ca="1" si="1189"/>
        <v>n.d</v>
      </c>
      <c r="C4306" s="81">
        <f t="shared" ca="1" si="1190"/>
        <v>162.36565095</v>
      </c>
      <c r="D4306" s="82">
        <f ca="1">IF(A4306&lt;$B$1,VLOOKUP(A4306,[1]DI!$A$4:$B$15000,2,FALSE),0)</f>
        <v>0</v>
      </c>
      <c r="E4306" s="81">
        <f t="shared" ca="1" si="1191"/>
        <v>0</v>
      </c>
      <c r="F4306" s="83">
        <f t="shared" si="1199"/>
        <v>1.2</v>
      </c>
      <c r="G4306" s="84">
        <f t="shared" ca="1" si="1192"/>
        <v>1</v>
      </c>
      <c r="H4306" s="81">
        <f ca="1">TRUNC(PRODUCT(G$10:G4305),15)</f>
        <v>1.40945772534528</v>
      </c>
      <c r="I4306" s="81">
        <f t="shared" ca="1" si="1193"/>
        <v>1.40945772534528</v>
      </c>
      <c r="J4306" s="81">
        <f t="shared" ca="1" si="1194"/>
        <v>1</v>
      </c>
      <c r="K4306" s="81">
        <f t="shared" ca="1" si="1195"/>
        <v>0</v>
      </c>
      <c r="L4306" s="85">
        <f>IF(VLOOKUP(A4306,$U$12:$AD$125,8)=VLOOKUP(A4305,$U$12:$AD$125,8),0,VLOOKUP(A4306,U$12:$AD$125,8))</f>
        <v>0</v>
      </c>
      <c r="M4306" s="86">
        <f>IF(L4306&gt;0,VLOOKUP(L4306,T$12:$AC$125,7),0)</f>
        <v>0</v>
      </c>
      <c r="N4306" s="81">
        <f t="shared" si="1200"/>
        <v>0</v>
      </c>
      <c r="O4306" s="81">
        <f t="shared" ca="1" si="1196"/>
        <v>0</v>
      </c>
      <c r="P4306" s="87" t="str">
        <f t="shared" si="1197"/>
        <v>J=</v>
      </c>
      <c r="Q4306" s="88">
        <f t="shared" si="1198"/>
        <v>47415</v>
      </c>
    </row>
    <row r="4307" spans="1:17" x14ac:dyDescent="0.2">
      <c r="A4307" s="79">
        <f t="shared" si="1201"/>
        <v>47379</v>
      </c>
      <c r="B4307" s="80" t="str">
        <f t="shared" ca="1" si="1189"/>
        <v>n.d</v>
      </c>
      <c r="C4307" s="81">
        <f t="shared" ca="1" si="1190"/>
        <v>162.36565095</v>
      </c>
      <c r="D4307" s="82">
        <f ca="1">IF(A4307&lt;$B$1,VLOOKUP(A4307,[1]DI!$A$4:$B$15000,2,FALSE),0)</f>
        <v>0</v>
      </c>
      <c r="E4307" s="81">
        <f t="shared" ca="1" si="1191"/>
        <v>0</v>
      </c>
      <c r="F4307" s="83">
        <f t="shared" si="1199"/>
        <v>1.2</v>
      </c>
      <c r="G4307" s="84">
        <f t="shared" ca="1" si="1192"/>
        <v>1</v>
      </c>
      <c r="H4307" s="81">
        <f ca="1">TRUNC(PRODUCT(G$10:G4306),15)</f>
        <v>1.40945772534528</v>
      </c>
      <c r="I4307" s="81">
        <f t="shared" ca="1" si="1193"/>
        <v>1.40945772534528</v>
      </c>
      <c r="J4307" s="81">
        <f t="shared" ca="1" si="1194"/>
        <v>1</v>
      </c>
      <c r="K4307" s="81">
        <f t="shared" ca="1" si="1195"/>
        <v>0</v>
      </c>
      <c r="L4307" s="85">
        <f>IF(VLOOKUP(A4307,$U$12:$AD$125,8)=VLOOKUP(A4306,$U$12:$AD$125,8),0,VLOOKUP(A4307,U$12:$AD$125,8))</f>
        <v>0</v>
      </c>
      <c r="M4307" s="86">
        <f>IF(L4307&gt;0,VLOOKUP(L4307,T$12:$AC$125,7),0)</f>
        <v>0</v>
      </c>
      <c r="N4307" s="81">
        <f t="shared" si="1200"/>
        <v>0</v>
      </c>
      <c r="O4307" s="81">
        <f t="shared" ca="1" si="1196"/>
        <v>0</v>
      </c>
      <c r="P4307" s="87" t="str">
        <f t="shared" si="1197"/>
        <v>J=</v>
      </c>
      <c r="Q4307" s="88">
        <f t="shared" si="1198"/>
        <v>47415</v>
      </c>
    </row>
    <row r="4308" spans="1:17" x14ac:dyDescent="0.2">
      <c r="A4308" s="79">
        <f t="shared" si="1201"/>
        <v>47380</v>
      </c>
      <c r="B4308" s="80" t="str">
        <f t="shared" ca="1" si="1189"/>
        <v>n.d</v>
      </c>
      <c r="C4308" s="81">
        <f t="shared" ca="1" si="1190"/>
        <v>162.36565095</v>
      </c>
      <c r="D4308" s="82">
        <f ca="1">IF(A4308&lt;$B$1,VLOOKUP(A4308,[1]DI!$A$4:$B$15000,2,FALSE),0)</f>
        <v>0</v>
      </c>
      <c r="E4308" s="81">
        <f t="shared" ca="1" si="1191"/>
        <v>0</v>
      </c>
      <c r="F4308" s="83">
        <f t="shared" si="1199"/>
        <v>1.2</v>
      </c>
      <c r="G4308" s="84">
        <f t="shared" ca="1" si="1192"/>
        <v>1</v>
      </c>
      <c r="H4308" s="81">
        <f ca="1">TRUNC(PRODUCT(G$10:G4307),15)</f>
        <v>1.40945772534528</v>
      </c>
      <c r="I4308" s="81">
        <f t="shared" ca="1" si="1193"/>
        <v>1.40945772534528</v>
      </c>
      <c r="J4308" s="81">
        <f t="shared" ca="1" si="1194"/>
        <v>1</v>
      </c>
      <c r="K4308" s="81">
        <f t="shared" ca="1" si="1195"/>
        <v>0</v>
      </c>
      <c r="L4308" s="85">
        <f>IF(VLOOKUP(A4308,$U$12:$AD$125,8)=VLOOKUP(A4307,$U$12:$AD$125,8),0,VLOOKUP(A4308,U$12:$AD$125,8))</f>
        <v>0</v>
      </c>
      <c r="M4308" s="86">
        <f>IF(L4308&gt;0,VLOOKUP(L4308,T$12:$AC$125,7),0)</f>
        <v>0</v>
      </c>
      <c r="N4308" s="81">
        <f t="shared" si="1200"/>
        <v>0</v>
      </c>
      <c r="O4308" s="81">
        <f t="shared" ca="1" si="1196"/>
        <v>0</v>
      </c>
      <c r="P4308" s="87" t="str">
        <f t="shared" si="1197"/>
        <v>J=</v>
      </c>
      <c r="Q4308" s="88">
        <f t="shared" si="1198"/>
        <v>47415</v>
      </c>
    </row>
    <row r="4309" spans="1:17" x14ac:dyDescent="0.2">
      <c r="A4309" s="79">
        <f t="shared" si="1201"/>
        <v>47381</v>
      </c>
      <c r="B4309" s="80" t="str">
        <f t="shared" ca="1" si="1189"/>
        <v>n.d</v>
      </c>
      <c r="C4309" s="81">
        <f t="shared" ca="1" si="1190"/>
        <v>162.36565095</v>
      </c>
      <c r="D4309" s="82">
        <f ca="1">IF(A4309&lt;$B$1,VLOOKUP(A4309,[1]DI!$A$4:$B$15000,2,FALSE),0)</f>
        <v>0</v>
      </c>
      <c r="E4309" s="81">
        <f t="shared" ca="1" si="1191"/>
        <v>0</v>
      </c>
      <c r="F4309" s="83">
        <f t="shared" si="1199"/>
        <v>1.2</v>
      </c>
      <c r="G4309" s="84">
        <f t="shared" ca="1" si="1192"/>
        <v>1</v>
      </c>
      <c r="H4309" s="81">
        <f ca="1">TRUNC(PRODUCT(G$10:G4308),15)</f>
        <v>1.40945772534528</v>
      </c>
      <c r="I4309" s="81">
        <f t="shared" ca="1" si="1193"/>
        <v>1.40945772534528</v>
      </c>
      <c r="J4309" s="81">
        <f t="shared" ca="1" si="1194"/>
        <v>1</v>
      </c>
      <c r="K4309" s="81">
        <f t="shared" ca="1" si="1195"/>
        <v>0</v>
      </c>
      <c r="L4309" s="85">
        <f>IF(VLOOKUP(A4309,$U$12:$AD$125,8)=VLOOKUP(A4308,$U$12:$AD$125,8),0,VLOOKUP(A4309,U$12:$AD$125,8))</f>
        <v>0</v>
      </c>
      <c r="M4309" s="86">
        <f>IF(L4309&gt;0,VLOOKUP(L4309,T$12:$AC$125,7),0)</f>
        <v>0</v>
      </c>
      <c r="N4309" s="81">
        <f t="shared" si="1200"/>
        <v>0</v>
      </c>
      <c r="O4309" s="81">
        <f t="shared" ca="1" si="1196"/>
        <v>0</v>
      </c>
      <c r="P4309" s="87" t="str">
        <f t="shared" si="1197"/>
        <v>J=</v>
      </c>
      <c r="Q4309" s="88">
        <f t="shared" si="1198"/>
        <v>47415</v>
      </c>
    </row>
    <row r="4310" spans="1:17" x14ac:dyDescent="0.2">
      <c r="A4310" s="79">
        <f t="shared" si="1201"/>
        <v>47382</v>
      </c>
      <c r="B4310" s="80" t="str">
        <f t="shared" ca="1" si="1189"/>
        <v>n.d</v>
      </c>
      <c r="C4310" s="81">
        <f t="shared" ca="1" si="1190"/>
        <v>162.36565095</v>
      </c>
      <c r="D4310" s="82">
        <f ca="1">IF(A4310&lt;$B$1,VLOOKUP(A4310,[1]DI!$A$4:$B$15000,2,FALSE),0)</f>
        <v>0</v>
      </c>
      <c r="E4310" s="81">
        <f t="shared" ca="1" si="1191"/>
        <v>0</v>
      </c>
      <c r="F4310" s="83">
        <f t="shared" si="1199"/>
        <v>1.2</v>
      </c>
      <c r="G4310" s="84">
        <f t="shared" ca="1" si="1192"/>
        <v>1</v>
      </c>
      <c r="H4310" s="81">
        <f ca="1">TRUNC(PRODUCT(G$10:G4309),15)</f>
        <v>1.40945772534528</v>
      </c>
      <c r="I4310" s="81">
        <f t="shared" ca="1" si="1193"/>
        <v>1.40945772534528</v>
      </c>
      <c r="J4310" s="81">
        <f t="shared" ca="1" si="1194"/>
        <v>1</v>
      </c>
      <c r="K4310" s="81">
        <f t="shared" ca="1" si="1195"/>
        <v>0</v>
      </c>
      <c r="L4310" s="85">
        <f>IF(VLOOKUP(A4310,$U$12:$AD$125,8)=VLOOKUP(A4309,$U$12:$AD$125,8),0,VLOOKUP(A4310,U$12:$AD$125,8))</f>
        <v>0</v>
      </c>
      <c r="M4310" s="86">
        <f>IF(L4310&gt;0,VLOOKUP(L4310,T$12:$AC$125,7),0)</f>
        <v>0</v>
      </c>
      <c r="N4310" s="81">
        <f t="shared" si="1200"/>
        <v>0</v>
      </c>
      <c r="O4310" s="81">
        <f t="shared" ca="1" si="1196"/>
        <v>0</v>
      </c>
      <c r="P4310" s="87" t="str">
        <f t="shared" si="1197"/>
        <v>J=</v>
      </c>
      <c r="Q4310" s="88">
        <f t="shared" si="1198"/>
        <v>47415</v>
      </c>
    </row>
    <row r="4311" spans="1:17" x14ac:dyDescent="0.2">
      <c r="A4311" s="79">
        <f t="shared" si="1201"/>
        <v>47383</v>
      </c>
      <c r="B4311" s="80" t="str">
        <f t="shared" ca="1" si="1189"/>
        <v>n.d</v>
      </c>
      <c r="C4311" s="81">
        <f t="shared" ca="1" si="1190"/>
        <v>162.36565095</v>
      </c>
      <c r="D4311" s="82">
        <f ca="1">IF(A4311&lt;$B$1,VLOOKUP(A4311,[1]DI!$A$4:$B$15000,2,FALSE),0)</f>
        <v>0</v>
      </c>
      <c r="E4311" s="81">
        <f t="shared" ca="1" si="1191"/>
        <v>0</v>
      </c>
      <c r="F4311" s="83">
        <f t="shared" si="1199"/>
        <v>1.2</v>
      </c>
      <c r="G4311" s="84">
        <f t="shared" ca="1" si="1192"/>
        <v>1</v>
      </c>
      <c r="H4311" s="81">
        <f ca="1">TRUNC(PRODUCT(G$10:G4310),15)</f>
        <v>1.40945772534528</v>
      </c>
      <c r="I4311" s="81">
        <f t="shared" ca="1" si="1193"/>
        <v>1.40945772534528</v>
      </c>
      <c r="J4311" s="81">
        <f t="shared" ca="1" si="1194"/>
        <v>1</v>
      </c>
      <c r="K4311" s="81">
        <f t="shared" ca="1" si="1195"/>
        <v>0</v>
      </c>
      <c r="L4311" s="85">
        <f>IF(VLOOKUP(A4311,$U$12:$AD$125,8)=VLOOKUP(A4310,$U$12:$AD$125,8),0,VLOOKUP(A4311,U$12:$AD$125,8))</f>
        <v>0</v>
      </c>
      <c r="M4311" s="86">
        <f>IF(L4311&gt;0,VLOOKUP(L4311,T$12:$AC$125,7),0)</f>
        <v>0</v>
      </c>
      <c r="N4311" s="81">
        <f t="shared" si="1200"/>
        <v>0</v>
      </c>
      <c r="O4311" s="81">
        <f t="shared" ca="1" si="1196"/>
        <v>0</v>
      </c>
      <c r="P4311" s="87" t="str">
        <f t="shared" si="1197"/>
        <v>J=</v>
      </c>
      <c r="Q4311" s="88">
        <f t="shared" si="1198"/>
        <v>47415</v>
      </c>
    </row>
    <row r="4312" spans="1:17" x14ac:dyDescent="0.2">
      <c r="A4312" s="79">
        <f t="shared" si="1201"/>
        <v>47384</v>
      </c>
      <c r="B4312" s="80" t="str">
        <f t="shared" ca="1" si="1189"/>
        <v>n.d</v>
      </c>
      <c r="C4312" s="81">
        <f t="shared" ca="1" si="1190"/>
        <v>162.36565095</v>
      </c>
      <c r="D4312" s="82">
        <f ca="1">IF(A4312&lt;$B$1,VLOOKUP(A4312,[1]DI!$A$4:$B$15000,2,FALSE),0)</f>
        <v>0</v>
      </c>
      <c r="E4312" s="81">
        <f t="shared" ca="1" si="1191"/>
        <v>0</v>
      </c>
      <c r="F4312" s="83">
        <f t="shared" si="1199"/>
        <v>1.2</v>
      </c>
      <c r="G4312" s="84">
        <f t="shared" ca="1" si="1192"/>
        <v>1</v>
      </c>
      <c r="H4312" s="81">
        <f ca="1">TRUNC(PRODUCT(G$10:G4311),15)</f>
        <v>1.40945772534528</v>
      </c>
      <c r="I4312" s="81">
        <f t="shared" ca="1" si="1193"/>
        <v>1.40945772534528</v>
      </c>
      <c r="J4312" s="81">
        <f t="shared" ca="1" si="1194"/>
        <v>1</v>
      </c>
      <c r="K4312" s="81">
        <f t="shared" ca="1" si="1195"/>
        <v>0</v>
      </c>
      <c r="L4312" s="85">
        <f>IF(VLOOKUP(A4312,$U$12:$AD$125,8)=VLOOKUP(A4311,$U$12:$AD$125,8),0,VLOOKUP(A4312,U$12:$AD$125,8))</f>
        <v>0</v>
      </c>
      <c r="M4312" s="86">
        <f>IF(L4312&gt;0,VLOOKUP(L4312,T$12:$AC$125,7),0)</f>
        <v>0</v>
      </c>
      <c r="N4312" s="81">
        <f t="shared" si="1200"/>
        <v>0</v>
      </c>
      <c r="O4312" s="81">
        <f t="shared" ca="1" si="1196"/>
        <v>0</v>
      </c>
      <c r="P4312" s="87" t="str">
        <f t="shared" si="1197"/>
        <v>J=</v>
      </c>
      <c r="Q4312" s="88">
        <f t="shared" si="1198"/>
        <v>47415</v>
      </c>
    </row>
    <row r="4313" spans="1:17" x14ac:dyDescent="0.2">
      <c r="A4313" s="79">
        <f t="shared" si="1201"/>
        <v>47385</v>
      </c>
      <c r="B4313" s="80" t="str">
        <f t="shared" ca="1" si="1189"/>
        <v>n.d</v>
      </c>
      <c r="C4313" s="81">
        <f t="shared" ca="1" si="1190"/>
        <v>162.36565095</v>
      </c>
      <c r="D4313" s="82">
        <f ca="1">IF(A4313&lt;$B$1,VLOOKUP(A4313,[1]DI!$A$4:$B$15000,2,FALSE),0)</f>
        <v>0</v>
      </c>
      <c r="E4313" s="81">
        <f t="shared" ca="1" si="1191"/>
        <v>0</v>
      </c>
      <c r="F4313" s="83">
        <f t="shared" si="1199"/>
        <v>1.2</v>
      </c>
      <c r="G4313" s="84">
        <f t="shared" ca="1" si="1192"/>
        <v>1</v>
      </c>
      <c r="H4313" s="81">
        <f ca="1">TRUNC(PRODUCT(G$10:G4312),15)</f>
        <v>1.40945772534528</v>
      </c>
      <c r="I4313" s="81">
        <f t="shared" ca="1" si="1193"/>
        <v>1.40945772534528</v>
      </c>
      <c r="J4313" s="81">
        <f t="shared" ca="1" si="1194"/>
        <v>1</v>
      </c>
      <c r="K4313" s="81">
        <f t="shared" ca="1" si="1195"/>
        <v>0</v>
      </c>
      <c r="L4313" s="85">
        <f>IF(VLOOKUP(A4313,$U$12:$AD$125,8)=VLOOKUP(A4312,$U$12:$AD$125,8),0,VLOOKUP(A4313,U$12:$AD$125,8))</f>
        <v>0</v>
      </c>
      <c r="M4313" s="86">
        <f>IF(L4313&gt;0,VLOOKUP(L4313,T$12:$AC$125,7),0)</f>
        <v>0</v>
      </c>
      <c r="N4313" s="81">
        <f t="shared" si="1200"/>
        <v>0</v>
      </c>
      <c r="O4313" s="81">
        <f t="shared" ca="1" si="1196"/>
        <v>0</v>
      </c>
      <c r="P4313" s="87" t="str">
        <f t="shared" si="1197"/>
        <v>J=</v>
      </c>
      <c r="Q4313" s="88">
        <f t="shared" si="1198"/>
        <v>47415</v>
      </c>
    </row>
    <row r="4314" spans="1:17" x14ac:dyDescent="0.2">
      <c r="A4314" s="79">
        <f t="shared" si="1201"/>
        <v>47386</v>
      </c>
      <c r="B4314" s="80" t="str">
        <f t="shared" ca="1" si="1189"/>
        <v>n.d</v>
      </c>
      <c r="C4314" s="81">
        <f t="shared" ca="1" si="1190"/>
        <v>162.36565095</v>
      </c>
      <c r="D4314" s="82">
        <f ca="1">IF(A4314&lt;$B$1,VLOOKUP(A4314,[1]DI!$A$4:$B$15000,2,FALSE),0)</f>
        <v>0</v>
      </c>
      <c r="E4314" s="81">
        <f t="shared" ca="1" si="1191"/>
        <v>0</v>
      </c>
      <c r="F4314" s="83">
        <f t="shared" si="1199"/>
        <v>1.2</v>
      </c>
      <c r="G4314" s="84">
        <f t="shared" ca="1" si="1192"/>
        <v>1</v>
      </c>
      <c r="H4314" s="81">
        <f ca="1">TRUNC(PRODUCT(G$10:G4313),15)</f>
        <v>1.40945772534528</v>
      </c>
      <c r="I4314" s="81">
        <f t="shared" ca="1" si="1193"/>
        <v>1.40945772534528</v>
      </c>
      <c r="J4314" s="81">
        <f t="shared" ca="1" si="1194"/>
        <v>1</v>
      </c>
      <c r="K4314" s="81">
        <f t="shared" ca="1" si="1195"/>
        <v>0</v>
      </c>
      <c r="L4314" s="85">
        <f>IF(VLOOKUP(A4314,$U$12:$AD$125,8)=VLOOKUP(A4313,$U$12:$AD$125,8),0,VLOOKUP(A4314,U$12:$AD$125,8))</f>
        <v>0</v>
      </c>
      <c r="M4314" s="86">
        <f>IF(L4314&gt;0,VLOOKUP(L4314,T$12:$AC$125,7),0)</f>
        <v>0</v>
      </c>
      <c r="N4314" s="81">
        <f t="shared" si="1200"/>
        <v>0</v>
      </c>
      <c r="O4314" s="81">
        <f t="shared" ca="1" si="1196"/>
        <v>0</v>
      </c>
      <c r="P4314" s="87" t="str">
        <f t="shared" si="1197"/>
        <v>J=</v>
      </c>
      <c r="Q4314" s="88">
        <f t="shared" si="1198"/>
        <v>47415</v>
      </c>
    </row>
    <row r="4315" spans="1:17" x14ac:dyDescent="0.2">
      <c r="A4315" s="79">
        <f t="shared" si="1201"/>
        <v>47387</v>
      </c>
      <c r="B4315" s="80" t="str">
        <f t="shared" ca="1" si="1189"/>
        <v>n.d</v>
      </c>
      <c r="C4315" s="81">
        <f t="shared" ca="1" si="1190"/>
        <v>162.36565095</v>
      </c>
      <c r="D4315" s="82">
        <f ca="1">IF(A4315&lt;$B$1,VLOOKUP(A4315,[1]DI!$A$4:$B$15000,2,FALSE),0)</f>
        <v>0</v>
      </c>
      <c r="E4315" s="81">
        <f t="shared" ca="1" si="1191"/>
        <v>0</v>
      </c>
      <c r="F4315" s="83">
        <f t="shared" si="1199"/>
        <v>1.2</v>
      </c>
      <c r="G4315" s="84">
        <f t="shared" ca="1" si="1192"/>
        <v>1</v>
      </c>
      <c r="H4315" s="81">
        <f ca="1">TRUNC(PRODUCT(G$10:G4314),15)</f>
        <v>1.40945772534528</v>
      </c>
      <c r="I4315" s="81">
        <f t="shared" ca="1" si="1193"/>
        <v>1.40945772534528</v>
      </c>
      <c r="J4315" s="81">
        <f t="shared" ca="1" si="1194"/>
        <v>1</v>
      </c>
      <c r="K4315" s="81">
        <f t="shared" ca="1" si="1195"/>
        <v>0</v>
      </c>
      <c r="L4315" s="85">
        <f>IF(VLOOKUP(A4315,$U$12:$AD$125,8)=VLOOKUP(A4314,$U$12:$AD$125,8),0,VLOOKUP(A4315,U$12:$AD$125,8))</f>
        <v>0</v>
      </c>
      <c r="M4315" s="86">
        <f>IF(L4315&gt;0,VLOOKUP(L4315,T$12:$AC$125,7),0)</f>
        <v>0</v>
      </c>
      <c r="N4315" s="81">
        <f t="shared" si="1200"/>
        <v>0</v>
      </c>
      <c r="O4315" s="81">
        <f t="shared" ca="1" si="1196"/>
        <v>0</v>
      </c>
      <c r="P4315" s="87" t="str">
        <f t="shared" si="1197"/>
        <v>J=</v>
      </c>
      <c r="Q4315" s="88">
        <f t="shared" si="1198"/>
        <v>47415</v>
      </c>
    </row>
    <row r="4316" spans="1:17" x14ac:dyDescent="0.2">
      <c r="A4316" s="79">
        <f t="shared" si="1201"/>
        <v>47388</v>
      </c>
      <c r="B4316" s="80" t="str">
        <f t="shared" ca="1" si="1189"/>
        <v>n.d</v>
      </c>
      <c r="C4316" s="81">
        <f t="shared" ca="1" si="1190"/>
        <v>162.36565095</v>
      </c>
      <c r="D4316" s="82">
        <f ca="1">IF(A4316&lt;$B$1,VLOOKUP(A4316,[1]DI!$A$4:$B$15000,2,FALSE),0)</f>
        <v>0</v>
      </c>
      <c r="E4316" s="81">
        <f t="shared" ca="1" si="1191"/>
        <v>0</v>
      </c>
      <c r="F4316" s="83">
        <f t="shared" si="1199"/>
        <v>1.2</v>
      </c>
      <c r="G4316" s="84">
        <f t="shared" ca="1" si="1192"/>
        <v>1</v>
      </c>
      <c r="H4316" s="81">
        <f ca="1">TRUNC(PRODUCT(G$10:G4315),15)</f>
        <v>1.40945772534528</v>
      </c>
      <c r="I4316" s="81">
        <f t="shared" ca="1" si="1193"/>
        <v>1.40945772534528</v>
      </c>
      <c r="J4316" s="81">
        <f t="shared" ca="1" si="1194"/>
        <v>1</v>
      </c>
      <c r="K4316" s="81">
        <f t="shared" ca="1" si="1195"/>
        <v>0</v>
      </c>
      <c r="L4316" s="85">
        <f>IF(VLOOKUP(A4316,$U$12:$AD$125,8)=VLOOKUP(A4315,$U$12:$AD$125,8),0,VLOOKUP(A4316,U$12:$AD$125,8))</f>
        <v>0</v>
      </c>
      <c r="M4316" s="86">
        <f>IF(L4316&gt;0,VLOOKUP(L4316,T$12:$AC$125,7),0)</f>
        <v>0</v>
      </c>
      <c r="N4316" s="81">
        <f t="shared" si="1200"/>
        <v>0</v>
      </c>
      <c r="O4316" s="81">
        <f t="shared" ca="1" si="1196"/>
        <v>0</v>
      </c>
      <c r="P4316" s="87" t="str">
        <f t="shared" si="1197"/>
        <v>J=</v>
      </c>
      <c r="Q4316" s="88">
        <f t="shared" si="1198"/>
        <v>47415</v>
      </c>
    </row>
    <row r="4317" spans="1:17" x14ac:dyDescent="0.2">
      <c r="A4317" s="79">
        <f t="shared" si="1201"/>
        <v>47389</v>
      </c>
      <c r="B4317" s="80" t="str">
        <f t="shared" ca="1" si="1189"/>
        <v>n.d</v>
      </c>
      <c r="C4317" s="81">
        <f t="shared" ca="1" si="1190"/>
        <v>162.36565095</v>
      </c>
      <c r="D4317" s="82">
        <f ca="1">IF(A4317&lt;$B$1,VLOOKUP(A4317,[1]DI!$A$4:$B$15000,2,FALSE),0)</f>
        <v>0</v>
      </c>
      <c r="E4317" s="81">
        <f t="shared" ca="1" si="1191"/>
        <v>0</v>
      </c>
      <c r="F4317" s="83">
        <f t="shared" si="1199"/>
        <v>1.2</v>
      </c>
      <c r="G4317" s="84">
        <f t="shared" ca="1" si="1192"/>
        <v>1</v>
      </c>
      <c r="H4317" s="81">
        <f ca="1">TRUNC(PRODUCT(G$10:G4316),15)</f>
        <v>1.40945772534528</v>
      </c>
      <c r="I4317" s="81">
        <f t="shared" ca="1" si="1193"/>
        <v>1.40945772534528</v>
      </c>
      <c r="J4317" s="81">
        <f t="shared" ca="1" si="1194"/>
        <v>1</v>
      </c>
      <c r="K4317" s="81">
        <f t="shared" ca="1" si="1195"/>
        <v>0</v>
      </c>
      <c r="L4317" s="85">
        <f>IF(VLOOKUP(A4317,$U$12:$AD$125,8)=VLOOKUP(A4316,$U$12:$AD$125,8),0,VLOOKUP(A4317,U$12:$AD$125,8))</f>
        <v>0</v>
      </c>
      <c r="M4317" s="86">
        <f>IF(L4317&gt;0,VLOOKUP(L4317,T$12:$AC$125,7),0)</f>
        <v>0</v>
      </c>
      <c r="N4317" s="81">
        <f t="shared" si="1200"/>
        <v>0</v>
      </c>
      <c r="O4317" s="81">
        <f t="shared" ca="1" si="1196"/>
        <v>0</v>
      </c>
      <c r="P4317" s="87" t="str">
        <f t="shared" si="1197"/>
        <v>J=</v>
      </c>
      <c r="Q4317" s="88">
        <f t="shared" si="1198"/>
        <v>47415</v>
      </c>
    </row>
    <row r="4318" spans="1:17" x14ac:dyDescent="0.2">
      <c r="A4318" s="79">
        <f t="shared" si="1201"/>
        <v>47390</v>
      </c>
      <c r="B4318" s="80" t="str">
        <f t="shared" ca="1" si="1189"/>
        <v>n.d</v>
      </c>
      <c r="C4318" s="81">
        <f t="shared" ca="1" si="1190"/>
        <v>162.36565095</v>
      </c>
      <c r="D4318" s="82">
        <f ca="1">IF(A4318&lt;$B$1,VLOOKUP(A4318,[1]DI!$A$4:$B$15000,2,FALSE),0)</f>
        <v>0</v>
      </c>
      <c r="E4318" s="81">
        <f t="shared" ca="1" si="1191"/>
        <v>0</v>
      </c>
      <c r="F4318" s="83">
        <f t="shared" si="1199"/>
        <v>1.2</v>
      </c>
      <c r="G4318" s="84">
        <f t="shared" ca="1" si="1192"/>
        <v>1</v>
      </c>
      <c r="H4318" s="81">
        <f ca="1">TRUNC(PRODUCT(G$10:G4317),15)</f>
        <v>1.40945772534528</v>
      </c>
      <c r="I4318" s="81">
        <f t="shared" ca="1" si="1193"/>
        <v>1.40945772534528</v>
      </c>
      <c r="J4318" s="81">
        <f t="shared" ca="1" si="1194"/>
        <v>1</v>
      </c>
      <c r="K4318" s="81">
        <f t="shared" ca="1" si="1195"/>
        <v>0</v>
      </c>
      <c r="L4318" s="85">
        <f>IF(VLOOKUP(A4318,$U$12:$AD$125,8)=VLOOKUP(A4317,$U$12:$AD$125,8),0,VLOOKUP(A4318,U$12:$AD$125,8))</f>
        <v>0</v>
      </c>
      <c r="M4318" s="86">
        <f>IF(L4318&gt;0,VLOOKUP(L4318,T$12:$AC$125,7),0)</f>
        <v>0</v>
      </c>
      <c r="N4318" s="81">
        <f t="shared" si="1200"/>
        <v>0</v>
      </c>
      <c r="O4318" s="81">
        <f t="shared" ca="1" si="1196"/>
        <v>0</v>
      </c>
      <c r="P4318" s="87" t="str">
        <f t="shared" si="1197"/>
        <v>J=</v>
      </c>
      <c r="Q4318" s="88">
        <f t="shared" si="1198"/>
        <v>47415</v>
      </c>
    </row>
    <row r="4319" spans="1:17" x14ac:dyDescent="0.2">
      <c r="A4319" s="79">
        <f t="shared" si="1201"/>
        <v>47391</v>
      </c>
      <c r="B4319" s="80" t="str">
        <f t="shared" ca="1" si="1189"/>
        <v>n.d</v>
      </c>
      <c r="C4319" s="81">
        <f t="shared" ca="1" si="1190"/>
        <v>162.36565095</v>
      </c>
      <c r="D4319" s="82">
        <f ca="1">IF(A4319&lt;$B$1,VLOOKUP(A4319,[1]DI!$A$4:$B$15000,2,FALSE),0)</f>
        <v>0</v>
      </c>
      <c r="E4319" s="81">
        <f t="shared" ca="1" si="1191"/>
        <v>0</v>
      </c>
      <c r="F4319" s="83">
        <f t="shared" si="1199"/>
        <v>1.2</v>
      </c>
      <c r="G4319" s="84">
        <f t="shared" ca="1" si="1192"/>
        <v>1</v>
      </c>
      <c r="H4319" s="81">
        <f ca="1">TRUNC(PRODUCT(G$10:G4318),15)</f>
        <v>1.40945772534528</v>
      </c>
      <c r="I4319" s="81">
        <f t="shared" ca="1" si="1193"/>
        <v>1.40945772534528</v>
      </c>
      <c r="J4319" s="81">
        <f t="shared" ca="1" si="1194"/>
        <v>1</v>
      </c>
      <c r="K4319" s="81">
        <f t="shared" ca="1" si="1195"/>
        <v>0</v>
      </c>
      <c r="L4319" s="85">
        <f>IF(VLOOKUP(A4319,$U$12:$AD$125,8)=VLOOKUP(A4318,$U$12:$AD$125,8),0,VLOOKUP(A4319,U$12:$AD$125,8))</f>
        <v>0</v>
      </c>
      <c r="M4319" s="86">
        <f>IF(L4319&gt;0,VLOOKUP(L4319,T$12:$AC$125,7),0)</f>
        <v>0</v>
      </c>
      <c r="N4319" s="81">
        <f t="shared" si="1200"/>
        <v>0</v>
      </c>
      <c r="O4319" s="81">
        <f t="shared" ca="1" si="1196"/>
        <v>0</v>
      </c>
      <c r="P4319" s="87" t="str">
        <f t="shared" si="1197"/>
        <v>J=</v>
      </c>
      <c r="Q4319" s="88">
        <f t="shared" si="1198"/>
        <v>47415</v>
      </c>
    </row>
    <row r="4320" spans="1:17" x14ac:dyDescent="0.2">
      <c r="A4320" s="79">
        <f t="shared" si="1201"/>
        <v>47392</v>
      </c>
      <c r="B4320" s="80" t="str">
        <f t="shared" ca="1" si="1189"/>
        <v>n.d</v>
      </c>
      <c r="C4320" s="81">
        <f t="shared" ca="1" si="1190"/>
        <v>162.36565095</v>
      </c>
      <c r="D4320" s="82">
        <f ca="1">IF(A4320&lt;$B$1,VLOOKUP(A4320,[1]DI!$A$4:$B$15000,2,FALSE),0)</f>
        <v>0</v>
      </c>
      <c r="E4320" s="81">
        <f t="shared" ca="1" si="1191"/>
        <v>0</v>
      </c>
      <c r="F4320" s="83">
        <f t="shared" si="1199"/>
        <v>1.2</v>
      </c>
      <c r="G4320" s="84">
        <f t="shared" ca="1" si="1192"/>
        <v>1</v>
      </c>
      <c r="H4320" s="81">
        <f ca="1">TRUNC(PRODUCT(G$10:G4319),15)</f>
        <v>1.40945772534528</v>
      </c>
      <c r="I4320" s="81">
        <f t="shared" ca="1" si="1193"/>
        <v>1.40945772534528</v>
      </c>
      <c r="J4320" s="81">
        <f t="shared" ca="1" si="1194"/>
        <v>1</v>
      </c>
      <c r="K4320" s="81">
        <f t="shared" ca="1" si="1195"/>
        <v>0</v>
      </c>
      <c r="L4320" s="85">
        <f>IF(VLOOKUP(A4320,$U$12:$AD$125,8)=VLOOKUP(A4319,$U$12:$AD$125,8),0,VLOOKUP(A4320,U$12:$AD$125,8))</f>
        <v>0</v>
      </c>
      <c r="M4320" s="86">
        <f>IF(L4320&gt;0,VLOOKUP(L4320,T$12:$AC$125,7),0)</f>
        <v>0</v>
      </c>
      <c r="N4320" s="81">
        <f t="shared" si="1200"/>
        <v>0</v>
      </c>
      <c r="O4320" s="81">
        <f t="shared" ca="1" si="1196"/>
        <v>0</v>
      </c>
      <c r="P4320" s="87" t="str">
        <f t="shared" si="1197"/>
        <v>J=</v>
      </c>
      <c r="Q4320" s="88">
        <f t="shared" si="1198"/>
        <v>47415</v>
      </c>
    </row>
    <row r="4321" spans="1:17" x14ac:dyDescent="0.2">
      <c r="A4321" s="79">
        <f t="shared" si="1201"/>
        <v>47393</v>
      </c>
      <c r="B4321" s="80" t="str">
        <f t="shared" ca="1" si="1189"/>
        <v>n.d</v>
      </c>
      <c r="C4321" s="81">
        <f t="shared" ca="1" si="1190"/>
        <v>162.36565095</v>
      </c>
      <c r="D4321" s="82">
        <f ca="1">IF(A4321&lt;$B$1,VLOOKUP(A4321,[1]DI!$A$4:$B$15000,2,FALSE),0)</f>
        <v>0</v>
      </c>
      <c r="E4321" s="81">
        <f t="shared" ca="1" si="1191"/>
        <v>0</v>
      </c>
      <c r="F4321" s="83">
        <f t="shared" si="1199"/>
        <v>1.2</v>
      </c>
      <c r="G4321" s="84">
        <f t="shared" ca="1" si="1192"/>
        <v>1</v>
      </c>
      <c r="H4321" s="81">
        <f ca="1">TRUNC(PRODUCT(G$10:G4320),15)</f>
        <v>1.40945772534528</v>
      </c>
      <c r="I4321" s="81">
        <f t="shared" ca="1" si="1193"/>
        <v>1.40945772534528</v>
      </c>
      <c r="J4321" s="81">
        <f t="shared" ca="1" si="1194"/>
        <v>1</v>
      </c>
      <c r="K4321" s="81">
        <f t="shared" ca="1" si="1195"/>
        <v>0</v>
      </c>
      <c r="L4321" s="85">
        <f>IF(VLOOKUP(A4321,$U$12:$AD$125,8)=VLOOKUP(A4320,$U$12:$AD$125,8),0,VLOOKUP(A4321,U$12:$AD$125,8))</f>
        <v>0</v>
      </c>
      <c r="M4321" s="86">
        <f>IF(L4321&gt;0,VLOOKUP(L4321,T$12:$AC$125,7),0)</f>
        <v>0</v>
      </c>
      <c r="N4321" s="81">
        <f t="shared" si="1200"/>
        <v>0</v>
      </c>
      <c r="O4321" s="81">
        <f t="shared" ca="1" si="1196"/>
        <v>0</v>
      </c>
      <c r="P4321" s="87" t="str">
        <f t="shared" si="1197"/>
        <v>J=</v>
      </c>
      <c r="Q4321" s="88">
        <f t="shared" si="1198"/>
        <v>47415</v>
      </c>
    </row>
    <row r="4322" spans="1:17" x14ac:dyDescent="0.2">
      <c r="A4322" s="79">
        <f t="shared" si="1201"/>
        <v>47394</v>
      </c>
      <c r="B4322" s="80" t="str">
        <f t="shared" ca="1" si="1189"/>
        <v>n.d</v>
      </c>
      <c r="C4322" s="81">
        <f t="shared" ca="1" si="1190"/>
        <v>162.36565095</v>
      </c>
      <c r="D4322" s="82">
        <f ca="1">IF(A4322&lt;$B$1,VLOOKUP(A4322,[1]DI!$A$4:$B$15000,2,FALSE),0)</f>
        <v>0</v>
      </c>
      <c r="E4322" s="81">
        <f t="shared" ca="1" si="1191"/>
        <v>0</v>
      </c>
      <c r="F4322" s="83">
        <f t="shared" si="1199"/>
        <v>1.2</v>
      </c>
      <c r="G4322" s="84">
        <f t="shared" ca="1" si="1192"/>
        <v>1</v>
      </c>
      <c r="H4322" s="81">
        <f ca="1">TRUNC(PRODUCT(G$10:G4321),15)</f>
        <v>1.40945772534528</v>
      </c>
      <c r="I4322" s="81">
        <f t="shared" ca="1" si="1193"/>
        <v>1.40945772534528</v>
      </c>
      <c r="J4322" s="81">
        <f t="shared" ca="1" si="1194"/>
        <v>1</v>
      </c>
      <c r="K4322" s="81">
        <f t="shared" ca="1" si="1195"/>
        <v>0</v>
      </c>
      <c r="L4322" s="85">
        <f>IF(VLOOKUP(A4322,$U$12:$AD$125,8)=VLOOKUP(A4321,$U$12:$AD$125,8),0,VLOOKUP(A4322,U$12:$AD$125,8))</f>
        <v>0</v>
      </c>
      <c r="M4322" s="86">
        <f>IF(L4322&gt;0,VLOOKUP(L4322,T$12:$AC$125,7),0)</f>
        <v>0</v>
      </c>
      <c r="N4322" s="81">
        <f t="shared" si="1200"/>
        <v>0</v>
      </c>
      <c r="O4322" s="81">
        <f t="shared" ca="1" si="1196"/>
        <v>0</v>
      </c>
      <c r="P4322" s="87" t="str">
        <f t="shared" si="1197"/>
        <v>J=</v>
      </c>
      <c r="Q4322" s="88">
        <f t="shared" si="1198"/>
        <v>47415</v>
      </c>
    </row>
    <row r="4323" spans="1:17" x14ac:dyDescent="0.2">
      <c r="A4323" s="79">
        <f t="shared" si="1201"/>
        <v>47395</v>
      </c>
      <c r="B4323" s="80" t="str">
        <f t="shared" ca="1" si="1189"/>
        <v>n.d</v>
      </c>
      <c r="C4323" s="81">
        <f t="shared" ca="1" si="1190"/>
        <v>162.36565095</v>
      </c>
      <c r="D4323" s="82">
        <f ca="1">IF(A4323&lt;$B$1,VLOOKUP(A4323,[1]DI!$A$4:$B$15000,2,FALSE),0)</f>
        <v>0</v>
      </c>
      <c r="E4323" s="81">
        <f t="shared" ca="1" si="1191"/>
        <v>0</v>
      </c>
      <c r="F4323" s="83">
        <f t="shared" si="1199"/>
        <v>1.2</v>
      </c>
      <c r="G4323" s="84">
        <f t="shared" ca="1" si="1192"/>
        <v>1</v>
      </c>
      <c r="H4323" s="81">
        <f ca="1">TRUNC(PRODUCT(G$10:G4322),15)</f>
        <v>1.40945772534528</v>
      </c>
      <c r="I4323" s="81">
        <f t="shared" ca="1" si="1193"/>
        <v>1.40945772534528</v>
      </c>
      <c r="J4323" s="81">
        <f t="shared" ca="1" si="1194"/>
        <v>1</v>
      </c>
      <c r="K4323" s="81">
        <f t="shared" ca="1" si="1195"/>
        <v>0</v>
      </c>
      <c r="L4323" s="85">
        <f>IF(VLOOKUP(A4323,$U$12:$AD$125,8)=VLOOKUP(A4322,$U$12:$AD$125,8),0,VLOOKUP(A4323,U$12:$AD$125,8))</f>
        <v>0</v>
      </c>
      <c r="M4323" s="86">
        <f>IF(L4323&gt;0,VLOOKUP(L4323,T$12:$AC$125,7),0)</f>
        <v>0</v>
      </c>
      <c r="N4323" s="81">
        <f t="shared" si="1200"/>
        <v>0</v>
      </c>
      <c r="O4323" s="81">
        <f t="shared" ca="1" si="1196"/>
        <v>0</v>
      </c>
      <c r="P4323" s="87" t="str">
        <f t="shared" si="1197"/>
        <v>J=</v>
      </c>
      <c r="Q4323" s="88">
        <f t="shared" si="1198"/>
        <v>47415</v>
      </c>
    </row>
    <row r="4324" spans="1:17" x14ac:dyDescent="0.2">
      <c r="A4324" s="79">
        <f t="shared" si="1201"/>
        <v>47396</v>
      </c>
      <c r="B4324" s="80" t="str">
        <f t="shared" ca="1" si="1189"/>
        <v>n.d</v>
      </c>
      <c r="C4324" s="81">
        <f t="shared" ca="1" si="1190"/>
        <v>162.36565095</v>
      </c>
      <c r="D4324" s="82">
        <f ca="1">IF(A4324&lt;$B$1,VLOOKUP(A4324,[1]DI!$A$4:$B$15000,2,FALSE),0)</f>
        <v>0</v>
      </c>
      <c r="E4324" s="81">
        <f t="shared" ca="1" si="1191"/>
        <v>0</v>
      </c>
      <c r="F4324" s="83">
        <f t="shared" si="1199"/>
        <v>1.2</v>
      </c>
      <c r="G4324" s="84">
        <f t="shared" ca="1" si="1192"/>
        <v>1</v>
      </c>
      <c r="H4324" s="81">
        <f ca="1">TRUNC(PRODUCT(G$10:G4323),15)</f>
        <v>1.40945772534528</v>
      </c>
      <c r="I4324" s="81">
        <f t="shared" ca="1" si="1193"/>
        <v>1.40945772534528</v>
      </c>
      <c r="J4324" s="81">
        <f t="shared" ca="1" si="1194"/>
        <v>1</v>
      </c>
      <c r="K4324" s="81">
        <f t="shared" ca="1" si="1195"/>
        <v>0</v>
      </c>
      <c r="L4324" s="85">
        <f>IF(VLOOKUP(A4324,$U$12:$AD$125,8)=VLOOKUP(A4323,$U$12:$AD$125,8),0,VLOOKUP(A4324,U$12:$AD$125,8))</f>
        <v>0</v>
      </c>
      <c r="M4324" s="86">
        <f>IF(L4324&gt;0,VLOOKUP(L4324,T$12:$AC$125,7),0)</f>
        <v>0</v>
      </c>
      <c r="N4324" s="81">
        <f t="shared" si="1200"/>
        <v>0</v>
      </c>
      <c r="O4324" s="81">
        <f t="shared" ca="1" si="1196"/>
        <v>0</v>
      </c>
      <c r="P4324" s="87" t="str">
        <f t="shared" si="1197"/>
        <v>J=</v>
      </c>
      <c r="Q4324" s="88">
        <f t="shared" si="1198"/>
        <v>47415</v>
      </c>
    </row>
    <row r="4325" spans="1:17" x14ac:dyDescent="0.2">
      <c r="A4325" s="79">
        <f t="shared" si="1201"/>
        <v>47397</v>
      </c>
      <c r="B4325" s="80" t="str">
        <f t="shared" ca="1" si="1189"/>
        <v>n.d</v>
      </c>
      <c r="C4325" s="81">
        <f t="shared" ca="1" si="1190"/>
        <v>162.36565095</v>
      </c>
      <c r="D4325" s="82">
        <f ca="1">IF(A4325&lt;$B$1,VLOOKUP(A4325,[1]DI!$A$4:$B$15000,2,FALSE),0)</f>
        <v>0</v>
      </c>
      <c r="E4325" s="81">
        <f t="shared" ca="1" si="1191"/>
        <v>0</v>
      </c>
      <c r="F4325" s="83">
        <f t="shared" si="1199"/>
        <v>1.2</v>
      </c>
      <c r="G4325" s="84">
        <f t="shared" ca="1" si="1192"/>
        <v>1</v>
      </c>
      <c r="H4325" s="81">
        <f ca="1">TRUNC(PRODUCT(G$10:G4324),15)</f>
        <v>1.40945772534528</v>
      </c>
      <c r="I4325" s="81">
        <f t="shared" ca="1" si="1193"/>
        <v>1.40945772534528</v>
      </c>
      <c r="J4325" s="81">
        <f t="shared" ca="1" si="1194"/>
        <v>1</v>
      </c>
      <c r="K4325" s="81">
        <f t="shared" ca="1" si="1195"/>
        <v>0</v>
      </c>
      <c r="L4325" s="85">
        <f>IF(VLOOKUP(A4325,$U$12:$AD$125,8)=VLOOKUP(A4324,$U$12:$AD$125,8),0,VLOOKUP(A4325,U$12:$AD$125,8))</f>
        <v>0</v>
      </c>
      <c r="M4325" s="86">
        <f>IF(L4325&gt;0,VLOOKUP(L4325,T$12:$AC$125,7),0)</f>
        <v>0</v>
      </c>
      <c r="N4325" s="81">
        <f t="shared" si="1200"/>
        <v>0</v>
      </c>
      <c r="O4325" s="81">
        <f t="shared" ca="1" si="1196"/>
        <v>0</v>
      </c>
      <c r="P4325" s="87" t="str">
        <f t="shared" si="1197"/>
        <v>J=</v>
      </c>
      <c r="Q4325" s="88">
        <f t="shared" si="1198"/>
        <v>47415</v>
      </c>
    </row>
    <row r="4326" spans="1:17" x14ac:dyDescent="0.2">
      <c r="A4326" s="79">
        <f t="shared" si="1201"/>
        <v>47398</v>
      </c>
      <c r="B4326" s="80" t="str">
        <f t="shared" ca="1" si="1189"/>
        <v>n.d</v>
      </c>
      <c r="C4326" s="81">
        <f t="shared" ca="1" si="1190"/>
        <v>162.36565095</v>
      </c>
      <c r="D4326" s="82">
        <f ca="1">IF(A4326&lt;$B$1,VLOOKUP(A4326,[1]DI!$A$4:$B$15000,2,FALSE),0)</f>
        <v>0</v>
      </c>
      <c r="E4326" s="81">
        <f t="shared" ca="1" si="1191"/>
        <v>0</v>
      </c>
      <c r="F4326" s="83">
        <f t="shared" si="1199"/>
        <v>1.2</v>
      </c>
      <c r="G4326" s="84">
        <f t="shared" ca="1" si="1192"/>
        <v>1</v>
      </c>
      <c r="H4326" s="81">
        <f ca="1">TRUNC(PRODUCT(G$10:G4325),15)</f>
        <v>1.40945772534528</v>
      </c>
      <c r="I4326" s="81">
        <f t="shared" ca="1" si="1193"/>
        <v>1.40945772534528</v>
      </c>
      <c r="J4326" s="81">
        <f t="shared" ca="1" si="1194"/>
        <v>1</v>
      </c>
      <c r="K4326" s="81">
        <f t="shared" ca="1" si="1195"/>
        <v>0</v>
      </c>
      <c r="L4326" s="85">
        <f>IF(VLOOKUP(A4326,$U$12:$AD$125,8)=VLOOKUP(A4325,$U$12:$AD$125,8),0,VLOOKUP(A4326,U$12:$AD$125,8))</f>
        <v>0</v>
      </c>
      <c r="M4326" s="86">
        <f>IF(L4326&gt;0,VLOOKUP(L4326,T$12:$AC$125,7),0)</f>
        <v>0</v>
      </c>
      <c r="N4326" s="81">
        <f t="shared" si="1200"/>
        <v>0</v>
      </c>
      <c r="O4326" s="81">
        <f t="shared" ca="1" si="1196"/>
        <v>0</v>
      </c>
      <c r="P4326" s="87" t="str">
        <f t="shared" si="1197"/>
        <v>J=</v>
      </c>
      <c r="Q4326" s="88">
        <f t="shared" si="1198"/>
        <v>47415</v>
      </c>
    </row>
    <row r="4327" spans="1:17" x14ac:dyDescent="0.2">
      <c r="A4327" s="79">
        <f t="shared" si="1201"/>
        <v>47399</v>
      </c>
      <c r="B4327" s="80" t="str">
        <f t="shared" ca="1" si="1189"/>
        <v>n.d</v>
      </c>
      <c r="C4327" s="81">
        <f t="shared" ca="1" si="1190"/>
        <v>162.36565095</v>
      </c>
      <c r="D4327" s="82">
        <f ca="1">IF(A4327&lt;$B$1,VLOOKUP(A4327,[1]DI!$A$4:$B$15000,2,FALSE),0)</f>
        <v>0</v>
      </c>
      <c r="E4327" s="81">
        <f t="shared" ca="1" si="1191"/>
        <v>0</v>
      </c>
      <c r="F4327" s="83">
        <f t="shared" si="1199"/>
        <v>1.2</v>
      </c>
      <c r="G4327" s="84">
        <f t="shared" ca="1" si="1192"/>
        <v>1</v>
      </c>
      <c r="H4327" s="81">
        <f ca="1">TRUNC(PRODUCT(G$10:G4326),15)</f>
        <v>1.40945772534528</v>
      </c>
      <c r="I4327" s="81">
        <f t="shared" ca="1" si="1193"/>
        <v>1.40945772534528</v>
      </c>
      <c r="J4327" s="81">
        <f t="shared" ca="1" si="1194"/>
        <v>1</v>
      </c>
      <c r="K4327" s="81">
        <f t="shared" ca="1" si="1195"/>
        <v>0</v>
      </c>
      <c r="L4327" s="85">
        <f>IF(VLOOKUP(A4327,$U$12:$AD$125,8)=VLOOKUP(A4326,$U$12:$AD$125,8),0,VLOOKUP(A4327,U$12:$AD$125,8))</f>
        <v>0</v>
      </c>
      <c r="M4327" s="86">
        <f>IF(L4327&gt;0,VLOOKUP(L4327,T$12:$AC$125,7),0)</f>
        <v>0</v>
      </c>
      <c r="N4327" s="81">
        <f t="shared" si="1200"/>
        <v>0</v>
      </c>
      <c r="O4327" s="81">
        <f t="shared" ca="1" si="1196"/>
        <v>0</v>
      </c>
      <c r="P4327" s="87" t="str">
        <f t="shared" si="1197"/>
        <v>J=</v>
      </c>
      <c r="Q4327" s="88">
        <f t="shared" si="1198"/>
        <v>47415</v>
      </c>
    </row>
    <row r="4328" spans="1:17" x14ac:dyDescent="0.2">
      <c r="A4328" s="79">
        <f t="shared" si="1201"/>
        <v>47400</v>
      </c>
      <c r="B4328" s="80" t="str">
        <f t="shared" ca="1" si="1189"/>
        <v>n.d</v>
      </c>
      <c r="C4328" s="81">
        <f t="shared" ca="1" si="1190"/>
        <v>162.36565095</v>
      </c>
      <c r="D4328" s="82">
        <f ca="1">IF(A4328&lt;$B$1,VLOOKUP(A4328,[1]DI!$A$4:$B$15000,2,FALSE),0)</f>
        <v>0</v>
      </c>
      <c r="E4328" s="81">
        <f t="shared" ca="1" si="1191"/>
        <v>0</v>
      </c>
      <c r="F4328" s="83">
        <f t="shared" si="1199"/>
        <v>1.2</v>
      </c>
      <c r="G4328" s="84">
        <f t="shared" ca="1" si="1192"/>
        <v>1</v>
      </c>
      <c r="H4328" s="81">
        <f ca="1">TRUNC(PRODUCT(G$10:G4327),15)</f>
        <v>1.40945772534528</v>
      </c>
      <c r="I4328" s="81">
        <f t="shared" ca="1" si="1193"/>
        <v>1.40945772534528</v>
      </c>
      <c r="J4328" s="81">
        <f t="shared" ca="1" si="1194"/>
        <v>1</v>
      </c>
      <c r="K4328" s="81">
        <f t="shared" ca="1" si="1195"/>
        <v>0</v>
      </c>
      <c r="L4328" s="85">
        <f>IF(VLOOKUP(A4328,$U$12:$AD$125,8)=VLOOKUP(A4327,$U$12:$AD$125,8),0,VLOOKUP(A4328,U$12:$AD$125,8))</f>
        <v>0</v>
      </c>
      <c r="M4328" s="86">
        <f>IF(L4328&gt;0,VLOOKUP(L4328,T$12:$AC$125,7),0)</f>
        <v>0</v>
      </c>
      <c r="N4328" s="81">
        <f t="shared" si="1200"/>
        <v>0</v>
      </c>
      <c r="O4328" s="81">
        <f t="shared" ca="1" si="1196"/>
        <v>0</v>
      </c>
      <c r="P4328" s="87" t="str">
        <f t="shared" si="1197"/>
        <v>J=</v>
      </c>
      <c r="Q4328" s="88">
        <f t="shared" si="1198"/>
        <v>47415</v>
      </c>
    </row>
    <row r="4329" spans="1:17" x14ac:dyDescent="0.2">
      <c r="A4329" s="79">
        <f t="shared" si="1201"/>
        <v>47401</v>
      </c>
      <c r="B4329" s="80" t="str">
        <f t="shared" ca="1" si="1189"/>
        <v>n.d</v>
      </c>
      <c r="C4329" s="81">
        <f t="shared" ca="1" si="1190"/>
        <v>162.36565095</v>
      </c>
      <c r="D4329" s="82">
        <f ca="1">IF(A4329&lt;$B$1,VLOOKUP(A4329,[1]DI!$A$4:$B$15000,2,FALSE),0)</f>
        <v>0</v>
      </c>
      <c r="E4329" s="81">
        <f t="shared" ca="1" si="1191"/>
        <v>0</v>
      </c>
      <c r="F4329" s="83">
        <f t="shared" si="1199"/>
        <v>1.2</v>
      </c>
      <c r="G4329" s="84">
        <f t="shared" ca="1" si="1192"/>
        <v>1</v>
      </c>
      <c r="H4329" s="81">
        <f ca="1">TRUNC(PRODUCT(G$10:G4328),15)</f>
        <v>1.40945772534528</v>
      </c>
      <c r="I4329" s="81">
        <f t="shared" ca="1" si="1193"/>
        <v>1.40945772534528</v>
      </c>
      <c r="J4329" s="81">
        <f t="shared" ca="1" si="1194"/>
        <v>1</v>
      </c>
      <c r="K4329" s="81">
        <f t="shared" ca="1" si="1195"/>
        <v>0</v>
      </c>
      <c r="L4329" s="85">
        <f>IF(VLOOKUP(A4329,$U$12:$AD$125,8)=VLOOKUP(A4328,$U$12:$AD$125,8),0,VLOOKUP(A4329,U$12:$AD$125,8))</f>
        <v>0</v>
      </c>
      <c r="M4329" s="86">
        <f>IF(L4329&gt;0,VLOOKUP(L4329,T$12:$AC$125,7),0)</f>
        <v>0</v>
      </c>
      <c r="N4329" s="81">
        <f t="shared" si="1200"/>
        <v>0</v>
      </c>
      <c r="O4329" s="81">
        <f t="shared" ca="1" si="1196"/>
        <v>0</v>
      </c>
      <c r="P4329" s="87" t="str">
        <f t="shared" si="1197"/>
        <v>J=</v>
      </c>
      <c r="Q4329" s="88">
        <f t="shared" si="1198"/>
        <v>47415</v>
      </c>
    </row>
    <row r="4330" spans="1:17" x14ac:dyDescent="0.2">
      <c r="A4330" s="79">
        <f t="shared" si="1201"/>
        <v>47402</v>
      </c>
      <c r="B4330" s="80" t="str">
        <f t="shared" ca="1" si="1189"/>
        <v>n.d</v>
      </c>
      <c r="C4330" s="81">
        <f t="shared" ca="1" si="1190"/>
        <v>162.36565095</v>
      </c>
      <c r="D4330" s="82">
        <f ca="1">IF(A4330&lt;$B$1,VLOOKUP(A4330,[1]DI!$A$4:$B$15000,2,FALSE),0)</f>
        <v>0</v>
      </c>
      <c r="E4330" s="81">
        <f t="shared" ca="1" si="1191"/>
        <v>0</v>
      </c>
      <c r="F4330" s="83">
        <f t="shared" si="1199"/>
        <v>1.2</v>
      </c>
      <c r="G4330" s="84">
        <f t="shared" ca="1" si="1192"/>
        <v>1</v>
      </c>
      <c r="H4330" s="81">
        <f ca="1">TRUNC(PRODUCT(G$10:G4329),15)</f>
        <v>1.40945772534528</v>
      </c>
      <c r="I4330" s="81">
        <f t="shared" ca="1" si="1193"/>
        <v>1.40945772534528</v>
      </c>
      <c r="J4330" s="81">
        <f t="shared" ca="1" si="1194"/>
        <v>1</v>
      </c>
      <c r="K4330" s="81">
        <f t="shared" ca="1" si="1195"/>
        <v>0</v>
      </c>
      <c r="L4330" s="85">
        <f>IF(VLOOKUP(A4330,$U$12:$AD$125,8)=VLOOKUP(A4329,$U$12:$AD$125,8),0,VLOOKUP(A4330,U$12:$AD$125,8))</f>
        <v>0</v>
      </c>
      <c r="M4330" s="86">
        <f>IF(L4330&gt;0,VLOOKUP(L4330,T$12:$AC$125,7),0)</f>
        <v>0</v>
      </c>
      <c r="N4330" s="81">
        <f t="shared" si="1200"/>
        <v>0</v>
      </c>
      <c r="O4330" s="81">
        <f t="shared" ca="1" si="1196"/>
        <v>0</v>
      </c>
      <c r="P4330" s="87" t="str">
        <f t="shared" si="1197"/>
        <v>J=</v>
      </c>
      <c r="Q4330" s="88">
        <f t="shared" si="1198"/>
        <v>47415</v>
      </c>
    </row>
    <row r="4331" spans="1:17" x14ac:dyDescent="0.2">
      <c r="A4331" s="79">
        <f t="shared" si="1201"/>
        <v>47403</v>
      </c>
      <c r="B4331" s="80" t="str">
        <f t="shared" ca="1" si="1189"/>
        <v>n.d</v>
      </c>
      <c r="C4331" s="81">
        <f t="shared" ca="1" si="1190"/>
        <v>162.36565095</v>
      </c>
      <c r="D4331" s="82">
        <f ca="1">IF(A4331&lt;$B$1,VLOOKUP(A4331,[1]DI!$A$4:$B$15000,2,FALSE),0)</f>
        <v>0</v>
      </c>
      <c r="E4331" s="81">
        <f t="shared" ca="1" si="1191"/>
        <v>0</v>
      </c>
      <c r="F4331" s="83">
        <f t="shared" si="1199"/>
        <v>1.2</v>
      </c>
      <c r="G4331" s="84">
        <f t="shared" ca="1" si="1192"/>
        <v>1</v>
      </c>
      <c r="H4331" s="81">
        <f ca="1">TRUNC(PRODUCT(G$10:G4330),15)</f>
        <v>1.40945772534528</v>
      </c>
      <c r="I4331" s="81">
        <f t="shared" ca="1" si="1193"/>
        <v>1.40945772534528</v>
      </c>
      <c r="J4331" s="81">
        <f t="shared" ca="1" si="1194"/>
        <v>1</v>
      </c>
      <c r="K4331" s="81">
        <f t="shared" ca="1" si="1195"/>
        <v>0</v>
      </c>
      <c r="L4331" s="85">
        <f>IF(VLOOKUP(A4331,$U$12:$AD$125,8)=VLOOKUP(A4330,$U$12:$AD$125,8),0,VLOOKUP(A4331,U$12:$AD$125,8))</f>
        <v>0</v>
      </c>
      <c r="M4331" s="86">
        <f>IF(L4331&gt;0,VLOOKUP(L4331,T$12:$AC$125,7),0)</f>
        <v>0</v>
      </c>
      <c r="N4331" s="81">
        <f t="shared" si="1200"/>
        <v>0</v>
      </c>
      <c r="O4331" s="81">
        <f t="shared" ca="1" si="1196"/>
        <v>0</v>
      </c>
      <c r="P4331" s="87" t="str">
        <f t="shared" si="1197"/>
        <v>J=</v>
      </c>
      <c r="Q4331" s="88">
        <f t="shared" si="1198"/>
        <v>47415</v>
      </c>
    </row>
    <row r="4332" spans="1:17" x14ac:dyDescent="0.2">
      <c r="A4332" s="79">
        <f t="shared" si="1201"/>
        <v>47404</v>
      </c>
      <c r="B4332" s="80" t="str">
        <f t="shared" ca="1" si="1189"/>
        <v>n.d</v>
      </c>
      <c r="C4332" s="81">
        <f t="shared" ca="1" si="1190"/>
        <v>162.36565095</v>
      </c>
      <c r="D4332" s="82">
        <f ca="1">IF(A4332&lt;$B$1,VLOOKUP(A4332,[1]DI!$A$4:$B$15000,2,FALSE),0)</f>
        <v>0</v>
      </c>
      <c r="E4332" s="81">
        <f t="shared" ca="1" si="1191"/>
        <v>0</v>
      </c>
      <c r="F4332" s="83">
        <f t="shared" si="1199"/>
        <v>1.2</v>
      </c>
      <c r="G4332" s="84">
        <f t="shared" ca="1" si="1192"/>
        <v>1</v>
      </c>
      <c r="H4332" s="81">
        <f ca="1">TRUNC(PRODUCT(G$10:G4331),15)</f>
        <v>1.40945772534528</v>
      </c>
      <c r="I4332" s="81">
        <f t="shared" ca="1" si="1193"/>
        <v>1.40945772534528</v>
      </c>
      <c r="J4332" s="81">
        <f t="shared" ca="1" si="1194"/>
        <v>1</v>
      </c>
      <c r="K4332" s="81">
        <f t="shared" ca="1" si="1195"/>
        <v>0</v>
      </c>
      <c r="L4332" s="85">
        <f>IF(VLOOKUP(A4332,$U$12:$AD$125,8)=VLOOKUP(A4331,$U$12:$AD$125,8),0,VLOOKUP(A4332,U$12:$AD$125,8))</f>
        <v>0</v>
      </c>
      <c r="M4332" s="86">
        <f>IF(L4332&gt;0,VLOOKUP(L4332,T$12:$AC$125,7),0)</f>
        <v>0</v>
      </c>
      <c r="N4332" s="81">
        <f t="shared" si="1200"/>
        <v>0</v>
      </c>
      <c r="O4332" s="81">
        <f t="shared" ca="1" si="1196"/>
        <v>0</v>
      </c>
      <c r="P4332" s="87" t="str">
        <f t="shared" si="1197"/>
        <v>J=</v>
      </c>
      <c r="Q4332" s="88">
        <f t="shared" si="1198"/>
        <v>47415</v>
      </c>
    </row>
    <row r="4333" spans="1:17" x14ac:dyDescent="0.2">
      <c r="A4333" s="79">
        <f t="shared" si="1201"/>
        <v>47405</v>
      </c>
      <c r="B4333" s="80" t="str">
        <f t="shared" ca="1" si="1189"/>
        <v>n.d</v>
      </c>
      <c r="C4333" s="81">
        <f t="shared" ca="1" si="1190"/>
        <v>162.36565095</v>
      </c>
      <c r="D4333" s="82">
        <f ca="1">IF(A4333&lt;$B$1,VLOOKUP(A4333,[1]DI!$A$4:$B$15000,2,FALSE),0)</f>
        <v>0</v>
      </c>
      <c r="E4333" s="81">
        <f t="shared" ca="1" si="1191"/>
        <v>0</v>
      </c>
      <c r="F4333" s="83">
        <f t="shared" si="1199"/>
        <v>1.2</v>
      </c>
      <c r="G4333" s="84">
        <f t="shared" ca="1" si="1192"/>
        <v>1</v>
      </c>
      <c r="H4333" s="81">
        <f ca="1">TRUNC(PRODUCT(G$10:G4332),15)</f>
        <v>1.40945772534528</v>
      </c>
      <c r="I4333" s="81">
        <f t="shared" ca="1" si="1193"/>
        <v>1.40945772534528</v>
      </c>
      <c r="J4333" s="81">
        <f t="shared" ca="1" si="1194"/>
        <v>1</v>
      </c>
      <c r="K4333" s="81">
        <f t="shared" ca="1" si="1195"/>
        <v>0</v>
      </c>
      <c r="L4333" s="85">
        <f>IF(VLOOKUP(A4333,$U$12:$AD$125,8)=VLOOKUP(A4332,$U$12:$AD$125,8),0,VLOOKUP(A4333,U$12:$AD$125,8))</f>
        <v>0</v>
      </c>
      <c r="M4333" s="86">
        <f>IF(L4333&gt;0,VLOOKUP(L4333,T$12:$AC$125,7),0)</f>
        <v>0</v>
      </c>
      <c r="N4333" s="81">
        <f t="shared" si="1200"/>
        <v>0</v>
      </c>
      <c r="O4333" s="81">
        <f t="shared" ca="1" si="1196"/>
        <v>0</v>
      </c>
      <c r="P4333" s="87" t="str">
        <f t="shared" si="1197"/>
        <v>J=</v>
      </c>
      <c r="Q4333" s="88">
        <f t="shared" si="1198"/>
        <v>47415</v>
      </c>
    </row>
    <row r="4334" spans="1:17" x14ac:dyDescent="0.2">
      <c r="A4334" s="79">
        <f t="shared" si="1201"/>
        <v>47406</v>
      </c>
      <c r="B4334" s="80" t="str">
        <f t="shared" ca="1" si="1189"/>
        <v>n.d</v>
      </c>
      <c r="C4334" s="81">
        <f t="shared" ca="1" si="1190"/>
        <v>162.36565095</v>
      </c>
      <c r="D4334" s="82">
        <f ca="1">IF(A4334&lt;$B$1,VLOOKUP(A4334,[1]DI!$A$4:$B$15000,2,FALSE),0)</f>
        <v>0</v>
      </c>
      <c r="E4334" s="81">
        <f t="shared" ca="1" si="1191"/>
        <v>0</v>
      </c>
      <c r="F4334" s="83">
        <f t="shared" si="1199"/>
        <v>1.2</v>
      </c>
      <c r="G4334" s="84">
        <f t="shared" ca="1" si="1192"/>
        <v>1</v>
      </c>
      <c r="H4334" s="81">
        <f ca="1">TRUNC(PRODUCT(G$10:G4333),15)</f>
        <v>1.40945772534528</v>
      </c>
      <c r="I4334" s="81">
        <f t="shared" ca="1" si="1193"/>
        <v>1.40945772534528</v>
      </c>
      <c r="J4334" s="81">
        <f t="shared" ca="1" si="1194"/>
        <v>1</v>
      </c>
      <c r="K4334" s="81">
        <f t="shared" ca="1" si="1195"/>
        <v>0</v>
      </c>
      <c r="L4334" s="85">
        <f>IF(VLOOKUP(A4334,$U$12:$AD$125,8)=VLOOKUP(A4333,$U$12:$AD$125,8),0,VLOOKUP(A4334,U$12:$AD$125,8))</f>
        <v>0</v>
      </c>
      <c r="M4334" s="86">
        <f>IF(L4334&gt;0,VLOOKUP(L4334,T$12:$AC$125,7),0)</f>
        <v>0</v>
      </c>
      <c r="N4334" s="81">
        <f t="shared" si="1200"/>
        <v>0</v>
      </c>
      <c r="O4334" s="81">
        <f t="shared" ca="1" si="1196"/>
        <v>0</v>
      </c>
      <c r="P4334" s="87" t="str">
        <f t="shared" si="1197"/>
        <v>J=</v>
      </c>
      <c r="Q4334" s="88">
        <f t="shared" si="1198"/>
        <v>47415</v>
      </c>
    </row>
    <row r="4335" spans="1:17" x14ac:dyDescent="0.2">
      <c r="A4335" s="79">
        <f t="shared" si="1201"/>
        <v>47407</v>
      </c>
      <c r="B4335" s="80" t="str">
        <f t="shared" ca="1" si="1189"/>
        <v>n.d</v>
      </c>
      <c r="C4335" s="81">
        <f t="shared" ca="1" si="1190"/>
        <v>162.36565095</v>
      </c>
      <c r="D4335" s="82">
        <f ca="1">IF(A4335&lt;$B$1,VLOOKUP(A4335,[1]DI!$A$4:$B$15000,2,FALSE),0)</f>
        <v>0</v>
      </c>
      <c r="E4335" s="81">
        <f t="shared" ca="1" si="1191"/>
        <v>0</v>
      </c>
      <c r="F4335" s="83">
        <f t="shared" si="1199"/>
        <v>1.2</v>
      </c>
      <c r="G4335" s="84">
        <f t="shared" ca="1" si="1192"/>
        <v>1</v>
      </c>
      <c r="H4335" s="81">
        <f ca="1">TRUNC(PRODUCT(G$10:G4334),15)</f>
        <v>1.40945772534528</v>
      </c>
      <c r="I4335" s="81">
        <f t="shared" ca="1" si="1193"/>
        <v>1.40945772534528</v>
      </c>
      <c r="J4335" s="81">
        <f t="shared" ca="1" si="1194"/>
        <v>1</v>
      </c>
      <c r="K4335" s="81">
        <f t="shared" ca="1" si="1195"/>
        <v>0</v>
      </c>
      <c r="L4335" s="85">
        <f>IF(VLOOKUP(A4335,$U$12:$AD$125,8)=VLOOKUP(A4334,$U$12:$AD$125,8),0,VLOOKUP(A4335,U$12:$AD$125,8))</f>
        <v>0</v>
      </c>
      <c r="M4335" s="86">
        <f>IF(L4335&gt;0,VLOOKUP(L4335,T$12:$AC$125,7),0)</f>
        <v>0</v>
      </c>
      <c r="N4335" s="81">
        <f t="shared" si="1200"/>
        <v>0</v>
      </c>
      <c r="O4335" s="81">
        <f t="shared" ca="1" si="1196"/>
        <v>0</v>
      </c>
      <c r="P4335" s="87" t="str">
        <f t="shared" si="1197"/>
        <v>J=</v>
      </c>
      <c r="Q4335" s="88">
        <f t="shared" si="1198"/>
        <v>47415</v>
      </c>
    </row>
    <row r="4336" spans="1:17" x14ac:dyDescent="0.2">
      <c r="A4336" s="79">
        <f t="shared" si="1201"/>
        <v>47408</v>
      </c>
      <c r="B4336" s="80" t="str">
        <f t="shared" ca="1" si="1189"/>
        <v>n.d</v>
      </c>
      <c r="C4336" s="81">
        <f t="shared" ca="1" si="1190"/>
        <v>162.36565095</v>
      </c>
      <c r="D4336" s="82">
        <f ca="1">IF(A4336&lt;$B$1,VLOOKUP(A4336,[1]DI!$A$4:$B$15000,2,FALSE),0)</f>
        <v>0</v>
      </c>
      <c r="E4336" s="81">
        <f t="shared" ca="1" si="1191"/>
        <v>0</v>
      </c>
      <c r="F4336" s="83">
        <f t="shared" si="1199"/>
        <v>1.2</v>
      </c>
      <c r="G4336" s="84">
        <f t="shared" ca="1" si="1192"/>
        <v>1</v>
      </c>
      <c r="H4336" s="81">
        <f ca="1">TRUNC(PRODUCT(G$10:G4335),15)</f>
        <v>1.40945772534528</v>
      </c>
      <c r="I4336" s="81">
        <f t="shared" ca="1" si="1193"/>
        <v>1.40945772534528</v>
      </c>
      <c r="J4336" s="81">
        <f t="shared" ca="1" si="1194"/>
        <v>1</v>
      </c>
      <c r="K4336" s="81">
        <f t="shared" ca="1" si="1195"/>
        <v>0</v>
      </c>
      <c r="L4336" s="85">
        <f>IF(VLOOKUP(A4336,$U$12:$AD$125,8)=VLOOKUP(A4335,$U$12:$AD$125,8),0,VLOOKUP(A4336,U$12:$AD$125,8))</f>
        <v>0</v>
      </c>
      <c r="M4336" s="86">
        <f>IF(L4336&gt;0,VLOOKUP(L4336,T$12:$AC$125,7),0)</f>
        <v>0</v>
      </c>
      <c r="N4336" s="81">
        <f t="shared" si="1200"/>
        <v>0</v>
      </c>
      <c r="O4336" s="81">
        <f t="shared" ca="1" si="1196"/>
        <v>0</v>
      </c>
      <c r="P4336" s="87" t="str">
        <f t="shared" si="1197"/>
        <v>J=</v>
      </c>
      <c r="Q4336" s="88">
        <f t="shared" si="1198"/>
        <v>47415</v>
      </c>
    </row>
    <row r="4337" spans="1:17" x14ac:dyDescent="0.2">
      <c r="A4337" s="79">
        <f t="shared" si="1201"/>
        <v>47409</v>
      </c>
      <c r="B4337" s="80" t="str">
        <f t="shared" ca="1" si="1189"/>
        <v>n.d</v>
      </c>
      <c r="C4337" s="81">
        <f t="shared" ca="1" si="1190"/>
        <v>162.36565095</v>
      </c>
      <c r="D4337" s="82">
        <f ca="1">IF(A4337&lt;$B$1,VLOOKUP(A4337,[1]DI!$A$4:$B$15000,2,FALSE),0)</f>
        <v>0</v>
      </c>
      <c r="E4337" s="81">
        <f t="shared" ca="1" si="1191"/>
        <v>0</v>
      </c>
      <c r="F4337" s="83">
        <f t="shared" si="1199"/>
        <v>1.2</v>
      </c>
      <c r="G4337" s="84">
        <f t="shared" ca="1" si="1192"/>
        <v>1</v>
      </c>
      <c r="H4337" s="81">
        <f ca="1">TRUNC(PRODUCT(G$10:G4336),15)</f>
        <v>1.40945772534528</v>
      </c>
      <c r="I4337" s="81">
        <f t="shared" ca="1" si="1193"/>
        <v>1.40945772534528</v>
      </c>
      <c r="J4337" s="81">
        <f t="shared" ca="1" si="1194"/>
        <v>1</v>
      </c>
      <c r="K4337" s="81">
        <f t="shared" ca="1" si="1195"/>
        <v>0</v>
      </c>
      <c r="L4337" s="85">
        <f>IF(VLOOKUP(A4337,$U$12:$AD$125,8)=VLOOKUP(A4336,$U$12:$AD$125,8),0,VLOOKUP(A4337,U$12:$AD$125,8))</f>
        <v>0</v>
      </c>
      <c r="M4337" s="86">
        <f>IF(L4337&gt;0,VLOOKUP(L4337,T$12:$AC$125,7),0)</f>
        <v>0</v>
      </c>
      <c r="N4337" s="81">
        <f t="shared" si="1200"/>
        <v>0</v>
      </c>
      <c r="O4337" s="81">
        <f t="shared" ca="1" si="1196"/>
        <v>0</v>
      </c>
      <c r="P4337" s="87" t="str">
        <f t="shared" si="1197"/>
        <v>J=</v>
      </c>
      <c r="Q4337" s="88">
        <f t="shared" si="1198"/>
        <v>47415</v>
      </c>
    </row>
    <row r="4338" spans="1:17" x14ac:dyDescent="0.2">
      <c r="A4338" s="79">
        <f t="shared" si="1201"/>
        <v>47410</v>
      </c>
      <c r="B4338" s="80" t="str">
        <f t="shared" ca="1" si="1189"/>
        <v>n.d</v>
      </c>
      <c r="C4338" s="81">
        <f t="shared" ca="1" si="1190"/>
        <v>162.36565095</v>
      </c>
      <c r="D4338" s="82">
        <f ca="1">IF(A4338&lt;$B$1,VLOOKUP(A4338,[1]DI!$A$4:$B$15000,2,FALSE),0)</f>
        <v>0</v>
      </c>
      <c r="E4338" s="81">
        <f t="shared" ca="1" si="1191"/>
        <v>0</v>
      </c>
      <c r="F4338" s="83">
        <f t="shared" si="1199"/>
        <v>1.2</v>
      </c>
      <c r="G4338" s="84">
        <f t="shared" ca="1" si="1192"/>
        <v>1</v>
      </c>
      <c r="H4338" s="81">
        <f ca="1">TRUNC(PRODUCT(G$10:G4337),15)</f>
        <v>1.40945772534528</v>
      </c>
      <c r="I4338" s="81">
        <f t="shared" ca="1" si="1193"/>
        <v>1.40945772534528</v>
      </c>
      <c r="J4338" s="81">
        <f t="shared" ca="1" si="1194"/>
        <v>1</v>
      </c>
      <c r="K4338" s="81">
        <f t="shared" ca="1" si="1195"/>
        <v>0</v>
      </c>
      <c r="L4338" s="85">
        <f>IF(VLOOKUP(A4338,$U$12:$AD$125,8)=VLOOKUP(A4337,$U$12:$AD$125,8),0,VLOOKUP(A4338,U$12:$AD$125,8))</f>
        <v>0</v>
      </c>
      <c r="M4338" s="86">
        <f>IF(L4338&gt;0,VLOOKUP(L4338,T$12:$AC$125,7),0)</f>
        <v>0</v>
      </c>
      <c r="N4338" s="81">
        <f t="shared" si="1200"/>
        <v>0</v>
      </c>
      <c r="O4338" s="81">
        <f t="shared" ca="1" si="1196"/>
        <v>0</v>
      </c>
      <c r="P4338" s="87" t="str">
        <f t="shared" si="1197"/>
        <v>J=</v>
      </c>
      <c r="Q4338" s="88">
        <f t="shared" si="1198"/>
        <v>47415</v>
      </c>
    </row>
    <row r="4339" spans="1:17" x14ac:dyDescent="0.2">
      <c r="A4339" s="79">
        <f t="shared" si="1201"/>
        <v>47411</v>
      </c>
      <c r="B4339" s="80" t="str">
        <f t="shared" ca="1" si="1189"/>
        <v>n.d</v>
      </c>
      <c r="C4339" s="81">
        <f t="shared" ca="1" si="1190"/>
        <v>162.36565095</v>
      </c>
      <c r="D4339" s="82">
        <f ca="1">IF(A4339&lt;$B$1,VLOOKUP(A4339,[1]DI!$A$4:$B$15000,2,FALSE),0)</f>
        <v>0</v>
      </c>
      <c r="E4339" s="81">
        <f t="shared" ca="1" si="1191"/>
        <v>0</v>
      </c>
      <c r="F4339" s="83">
        <f t="shared" si="1199"/>
        <v>1.2</v>
      </c>
      <c r="G4339" s="84">
        <f t="shared" ca="1" si="1192"/>
        <v>1</v>
      </c>
      <c r="H4339" s="81">
        <f ca="1">TRUNC(PRODUCT(G$10:G4338),15)</f>
        <v>1.40945772534528</v>
      </c>
      <c r="I4339" s="81">
        <f t="shared" ca="1" si="1193"/>
        <v>1.40945772534528</v>
      </c>
      <c r="J4339" s="81">
        <f t="shared" ca="1" si="1194"/>
        <v>1</v>
      </c>
      <c r="K4339" s="81">
        <f t="shared" ca="1" si="1195"/>
        <v>0</v>
      </c>
      <c r="L4339" s="85">
        <f>IF(VLOOKUP(A4339,$U$12:$AD$125,8)=VLOOKUP(A4338,$U$12:$AD$125,8),0,VLOOKUP(A4339,U$12:$AD$125,8))</f>
        <v>0</v>
      </c>
      <c r="M4339" s="86">
        <f>IF(L4339&gt;0,VLOOKUP(L4339,T$12:$AC$125,7),0)</f>
        <v>0</v>
      </c>
      <c r="N4339" s="81">
        <f t="shared" si="1200"/>
        <v>0</v>
      </c>
      <c r="O4339" s="81">
        <f t="shared" ca="1" si="1196"/>
        <v>0</v>
      </c>
      <c r="P4339" s="87" t="str">
        <f t="shared" si="1197"/>
        <v>J=</v>
      </c>
      <c r="Q4339" s="88">
        <f t="shared" si="1198"/>
        <v>47415</v>
      </c>
    </row>
    <row r="4340" spans="1:17" x14ac:dyDescent="0.2">
      <c r="A4340" s="79">
        <f t="shared" si="1201"/>
        <v>47412</v>
      </c>
      <c r="B4340" s="80" t="str">
        <f t="shared" ca="1" si="1189"/>
        <v>n.d</v>
      </c>
      <c r="C4340" s="81">
        <f t="shared" ca="1" si="1190"/>
        <v>162.36565095</v>
      </c>
      <c r="D4340" s="82">
        <f ca="1">IF(A4340&lt;$B$1,VLOOKUP(A4340,[1]DI!$A$4:$B$15000,2,FALSE),0)</f>
        <v>0</v>
      </c>
      <c r="E4340" s="81">
        <f t="shared" ca="1" si="1191"/>
        <v>0</v>
      </c>
      <c r="F4340" s="83">
        <f t="shared" si="1199"/>
        <v>1.2</v>
      </c>
      <c r="G4340" s="84">
        <f t="shared" ca="1" si="1192"/>
        <v>1</v>
      </c>
      <c r="H4340" s="81">
        <f ca="1">TRUNC(PRODUCT(G$10:G4339),15)</f>
        <v>1.40945772534528</v>
      </c>
      <c r="I4340" s="81">
        <f t="shared" ca="1" si="1193"/>
        <v>1.40945772534528</v>
      </c>
      <c r="J4340" s="81">
        <f t="shared" ca="1" si="1194"/>
        <v>1</v>
      </c>
      <c r="K4340" s="81">
        <f t="shared" ca="1" si="1195"/>
        <v>0</v>
      </c>
      <c r="L4340" s="85">
        <f>IF(VLOOKUP(A4340,$U$12:$AD$125,8)=VLOOKUP(A4339,$U$12:$AD$125,8),0,VLOOKUP(A4340,U$12:$AD$125,8))</f>
        <v>0</v>
      </c>
      <c r="M4340" s="86">
        <f>IF(L4340&gt;0,VLOOKUP(L4340,T$12:$AC$125,7),0)</f>
        <v>0</v>
      </c>
      <c r="N4340" s="81">
        <f t="shared" si="1200"/>
        <v>0</v>
      </c>
      <c r="O4340" s="81">
        <f t="shared" ca="1" si="1196"/>
        <v>0</v>
      </c>
      <c r="P4340" s="87" t="str">
        <f t="shared" si="1197"/>
        <v>J=</v>
      </c>
      <c r="Q4340" s="88">
        <f t="shared" si="1198"/>
        <v>47415</v>
      </c>
    </row>
    <row r="4341" spans="1:17" x14ac:dyDescent="0.2">
      <c r="A4341" s="79">
        <f t="shared" si="1201"/>
        <v>47413</v>
      </c>
      <c r="B4341" s="80" t="str">
        <f t="shared" ca="1" si="1189"/>
        <v>n.d</v>
      </c>
      <c r="C4341" s="81">
        <f t="shared" ca="1" si="1190"/>
        <v>162.36565095</v>
      </c>
      <c r="D4341" s="82">
        <f ca="1">IF(A4341&lt;$B$1,VLOOKUP(A4341,[1]DI!$A$4:$B$15000,2,FALSE),0)</f>
        <v>0</v>
      </c>
      <c r="E4341" s="81">
        <f t="shared" ca="1" si="1191"/>
        <v>0</v>
      </c>
      <c r="F4341" s="83">
        <f t="shared" si="1199"/>
        <v>1.2</v>
      </c>
      <c r="G4341" s="84">
        <f t="shared" ca="1" si="1192"/>
        <v>1</v>
      </c>
      <c r="H4341" s="81">
        <f ca="1">TRUNC(PRODUCT(G$10:G4340),15)</f>
        <v>1.40945772534528</v>
      </c>
      <c r="I4341" s="81">
        <f t="shared" ca="1" si="1193"/>
        <v>1.40945772534528</v>
      </c>
      <c r="J4341" s="81">
        <f t="shared" ca="1" si="1194"/>
        <v>1</v>
      </c>
      <c r="K4341" s="81">
        <f t="shared" ca="1" si="1195"/>
        <v>0</v>
      </c>
      <c r="L4341" s="85">
        <f>IF(VLOOKUP(A4341,$U$12:$AD$125,8)=VLOOKUP(A4340,$U$12:$AD$125,8),0,VLOOKUP(A4341,U$12:$AD$125,8))</f>
        <v>0</v>
      </c>
      <c r="M4341" s="86">
        <f>IF(L4341&gt;0,VLOOKUP(L4341,T$12:$AC$125,7),0)</f>
        <v>0</v>
      </c>
      <c r="N4341" s="81">
        <f t="shared" si="1200"/>
        <v>0</v>
      </c>
      <c r="O4341" s="81">
        <f t="shared" ca="1" si="1196"/>
        <v>0</v>
      </c>
      <c r="P4341" s="87" t="str">
        <f t="shared" si="1197"/>
        <v>J=</v>
      </c>
      <c r="Q4341" s="88">
        <f t="shared" si="1198"/>
        <v>47415</v>
      </c>
    </row>
    <row r="4342" spans="1:17" x14ac:dyDescent="0.2">
      <c r="A4342" s="79">
        <f t="shared" si="1201"/>
        <v>47414</v>
      </c>
      <c r="B4342" s="80" t="str">
        <f t="shared" ca="1" si="1189"/>
        <v>n.d</v>
      </c>
      <c r="C4342" s="81">
        <f t="shared" ca="1" si="1190"/>
        <v>162.36565095</v>
      </c>
      <c r="D4342" s="82">
        <f ca="1">IF(A4342&lt;$B$1,VLOOKUP(A4342,[1]DI!$A$4:$B$15000,2,FALSE),0)</f>
        <v>0</v>
      </c>
      <c r="E4342" s="81">
        <f t="shared" ca="1" si="1191"/>
        <v>0</v>
      </c>
      <c r="F4342" s="83">
        <f t="shared" si="1199"/>
        <v>1.2</v>
      </c>
      <c r="G4342" s="84">
        <f t="shared" ca="1" si="1192"/>
        <v>1</v>
      </c>
      <c r="H4342" s="81">
        <f ca="1">TRUNC(PRODUCT(G$10:G4341),15)</f>
        <v>1.40945772534528</v>
      </c>
      <c r="I4342" s="81">
        <f t="shared" ca="1" si="1193"/>
        <v>1.40945772534528</v>
      </c>
      <c r="J4342" s="81">
        <f t="shared" ca="1" si="1194"/>
        <v>1</v>
      </c>
      <c r="K4342" s="81">
        <f t="shared" ca="1" si="1195"/>
        <v>0</v>
      </c>
      <c r="L4342" s="85">
        <f>IF(VLOOKUP(A4342,$U$12:$AD$125,8)=VLOOKUP(A4341,$U$12:$AD$125,8),0,VLOOKUP(A4342,U$12:$AD$125,8))</f>
        <v>0</v>
      </c>
      <c r="M4342" s="86">
        <f>IF(L4342&gt;0,VLOOKUP(L4342,T$12:$AC$125,7),0)</f>
        <v>0</v>
      </c>
      <c r="N4342" s="81">
        <f t="shared" si="1200"/>
        <v>0</v>
      </c>
      <c r="O4342" s="81">
        <f t="shared" ca="1" si="1196"/>
        <v>0</v>
      </c>
      <c r="P4342" s="87" t="str">
        <f t="shared" si="1197"/>
        <v>J=</v>
      </c>
      <c r="Q4342" s="88">
        <f t="shared" si="1198"/>
        <v>47415</v>
      </c>
    </row>
    <row r="4343" spans="1:17" x14ac:dyDescent="0.2">
      <c r="A4343" s="79">
        <f t="shared" si="1201"/>
        <v>47415</v>
      </c>
      <c r="B4343" s="80" t="str">
        <f t="shared" ca="1" si="1189"/>
        <v>n.d</v>
      </c>
      <c r="C4343" s="81">
        <f t="shared" ca="1" si="1190"/>
        <v>162.36565095</v>
      </c>
      <c r="D4343" s="82">
        <f ca="1">IF(A4343&lt;$B$1,VLOOKUP(A4343,[1]DI!$A$4:$B$15000,2,FALSE),0)</f>
        <v>0</v>
      </c>
      <c r="E4343" s="81">
        <f t="shared" ca="1" si="1191"/>
        <v>0</v>
      </c>
      <c r="F4343" s="83">
        <f t="shared" si="1199"/>
        <v>1.2</v>
      </c>
      <c r="G4343" s="84">
        <f t="shared" ca="1" si="1192"/>
        <v>1</v>
      </c>
      <c r="H4343" s="81">
        <f ca="1">TRUNC(PRODUCT(G$10:G4342),15)</f>
        <v>1.40945772534528</v>
      </c>
      <c r="I4343" s="81">
        <f t="shared" ca="1" si="1193"/>
        <v>1.40945772534528</v>
      </c>
      <c r="J4343" s="81">
        <f t="shared" ca="1" si="1194"/>
        <v>1</v>
      </c>
      <c r="K4343" s="81">
        <f t="shared" ca="1" si="1195"/>
        <v>0</v>
      </c>
      <c r="L4343" s="85">
        <f>IF(VLOOKUP(A4343,$U$12:$AD$125,8)=VLOOKUP(A4342,$U$12:$AD$125,8),0,VLOOKUP(A4343,U$12:$AD$125,8))</f>
        <v>16</v>
      </c>
      <c r="M4343" s="86">
        <f>IF(L4343&gt;0,VLOOKUP(L4343,T$12:$AC$125,7),0)</f>
        <v>0</v>
      </c>
      <c r="N4343" s="81">
        <f t="shared" si="1200"/>
        <v>0</v>
      </c>
      <c r="O4343" s="81">
        <f t="shared" ca="1" si="1196"/>
        <v>0</v>
      </c>
      <c r="P4343" s="87" t="str">
        <f t="shared" si="1197"/>
        <v>J=</v>
      </c>
      <c r="Q4343" s="88">
        <f t="shared" si="1198"/>
        <v>47415</v>
      </c>
    </row>
    <row r="4344" spans="1:17" x14ac:dyDescent="0.2">
      <c r="A4344" s="79">
        <f t="shared" si="1201"/>
        <v>47416</v>
      </c>
      <c r="B4344" s="80" t="str">
        <f t="shared" ca="1" si="1189"/>
        <v>n.d</v>
      </c>
      <c r="C4344" s="81">
        <f t="shared" ca="1" si="1190"/>
        <v>162.36565095</v>
      </c>
      <c r="D4344" s="82">
        <f ca="1">IF(A4344&lt;$B$1,VLOOKUP(A4344,[1]DI!$A$4:$B$15000,2,FALSE),0)</f>
        <v>0</v>
      </c>
      <c r="E4344" s="81">
        <f t="shared" ca="1" si="1191"/>
        <v>0</v>
      </c>
      <c r="F4344" s="83">
        <f t="shared" si="1199"/>
        <v>1.2</v>
      </c>
      <c r="G4344" s="84">
        <f t="shared" ca="1" si="1192"/>
        <v>1</v>
      </c>
      <c r="H4344" s="81">
        <f ca="1">TRUNC(PRODUCT(G$10:G4343),15)</f>
        <v>1.40945772534528</v>
      </c>
      <c r="I4344" s="81">
        <f t="shared" ca="1" si="1193"/>
        <v>1.40945772534528</v>
      </c>
      <c r="J4344" s="81">
        <f t="shared" ca="1" si="1194"/>
        <v>1</v>
      </c>
      <c r="K4344" s="81">
        <f t="shared" ca="1" si="1195"/>
        <v>0</v>
      </c>
      <c r="L4344" s="85">
        <f>IF(VLOOKUP(A4344,$U$12:$AD$125,8)=VLOOKUP(A4343,$U$12:$AD$125,8),0,VLOOKUP(A4344,U$12:$AD$125,8))</f>
        <v>0</v>
      </c>
      <c r="M4344" s="86">
        <f>IF(L4344&gt;0,VLOOKUP(L4344,T$12:$AC$125,7),0)</f>
        <v>0</v>
      </c>
      <c r="N4344" s="81">
        <f t="shared" si="1200"/>
        <v>0</v>
      </c>
      <c r="O4344" s="81">
        <f t="shared" ca="1" si="1196"/>
        <v>0</v>
      </c>
      <c r="P4344" s="87" t="str">
        <f t="shared" si="1197"/>
        <v>A+J=</v>
      </c>
      <c r="Q4344" s="88">
        <f t="shared" si="1198"/>
        <v>47597</v>
      </c>
    </row>
    <row r="4345" spans="1:17" x14ac:dyDescent="0.2">
      <c r="A4345" s="79">
        <f t="shared" si="1201"/>
        <v>47417</v>
      </c>
      <c r="B4345" s="80" t="str">
        <f t="shared" ca="1" si="1189"/>
        <v>n.d</v>
      </c>
      <c r="C4345" s="81">
        <f t="shared" ca="1" si="1190"/>
        <v>162.36565095</v>
      </c>
      <c r="D4345" s="82">
        <f ca="1">IF(A4345&lt;$B$1,VLOOKUP(A4345,[1]DI!$A$4:$B$15000,2,FALSE),0)</f>
        <v>0</v>
      </c>
      <c r="E4345" s="81">
        <f t="shared" ca="1" si="1191"/>
        <v>0</v>
      </c>
      <c r="F4345" s="83">
        <f t="shared" si="1199"/>
        <v>1.2</v>
      </c>
      <c r="G4345" s="84">
        <f t="shared" ca="1" si="1192"/>
        <v>1</v>
      </c>
      <c r="H4345" s="81">
        <f ca="1">TRUNC(PRODUCT(G$10:G4344),15)</f>
        <v>1.40945772534528</v>
      </c>
      <c r="I4345" s="81">
        <f t="shared" ca="1" si="1193"/>
        <v>1.40945772534528</v>
      </c>
      <c r="J4345" s="81">
        <f t="shared" ca="1" si="1194"/>
        <v>1</v>
      </c>
      <c r="K4345" s="81">
        <f t="shared" ca="1" si="1195"/>
        <v>0</v>
      </c>
      <c r="L4345" s="85">
        <f>IF(VLOOKUP(A4345,$U$12:$AD$125,8)=VLOOKUP(A4344,$U$12:$AD$125,8),0,VLOOKUP(A4345,U$12:$AD$125,8))</f>
        <v>0</v>
      </c>
      <c r="M4345" s="86">
        <f>IF(L4345&gt;0,VLOOKUP(L4345,T$12:$AC$125,7),0)</f>
        <v>0</v>
      </c>
      <c r="N4345" s="81">
        <f t="shared" si="1200"/>
        <v>0</v>
      </c>
      <c r="O4345" s="81">
        <f t="shared" ca="1" si="1196"/>
        <v>0</v>
      </c>
      <c r="P4345" s="87" t="str">
        <f t="shared" si="1197"/>
        <v>A+J=</v>
      </c>
      <c r="Q4345" s="88">
        <f t="shared" si="1198"/>
        <v>47597</v>
      </c>
    </row>
    <row r="4346" spans="1:17" x14ac:dyDescent="0.2">
      <c r="A4346" s="79">
        <f t="shared" si="1201"/>
        <v>47418</v>
      </c>
      <c r="B4346" s="80" t="str">
        <f t="shared" ca="1" si="1189"/>
        <v>n.d</v>
      </c>
      <c r="C4346" s="81">
        <f t="shared" ca="1" si="1190"/>
        <v>162.36565095</v>
      </c>
      <c r="D4346" s="82">
        <f ca="1">IF(A4346&lt;$B$1,VLOOKUP(A4346,[1]DI!$A$4:$B$15000,2,FALSE),0)</f>
        <v>0</v>
      </c>
      <c r="E4346" s="81">
        <f t="shared" ca="1" si="1191"/>
        <v>0</v>
      </c>
      <c r="F4346" s="83">
        <f t="shared" si="1199"/>
        <v>1.2</v>
      </c>
      <c r="G4346" s="84">
        <f t="shared" ca="1" si="1192"/>
        <v>1</v>
      </c>
      <c r="H4346" s="81">
        <f ca="1">TRUNC(PRODUCT(G$10:G4345),15)</f>
        <v>1.40945772534528</v>
      </c>
      <c r="I4346" s="81">
        <f t="shared" ca="1" si="1193"/>
        <v>1.40945772534528</v>
      </c>
      <c r="J4346" s="81">
        <f t="shared" ca="1" si="1194"/>
        <v>1</v>
      </c>
      <c r="K4346" s="81">
        <f t="shared" ca="1" si="1195"/>
        <v>0</v>
      </c>
      <c r="L4346" s="85">
        <f>IF(VLOOKUP(A4346,$U$12:$AD$125,8)=VLOOKUP(A4345,$U$12:$AD$125,8),0,VLOOKUP(A4346,U$12:$AD$125,8))</f>
        <v>0</v>
      </c>
      <c r="M4346" s="86">
        <f>IF(L4346&gt;0,VLOOKUP(L4346,T$12:$AC$125,7),0)</f>
        <v>0</v>
      </c>
      <c r="N4346" s="81">
        <f t="shared" si="1200"/>
        <v>0</v>
      </c>
      <c r="O4346" s="81">
        <f t="shared" ca="1" si="1196"/>
        <v>0</v>
      </c>
      <c r="P4346" s="87" t="str">
        <f t="shared" si="1197"/>
        <v>A+J=</v>
      </c>
      <c r="Q4346" s="88">
        <f t="shared" si="1198"/>
        <v>47597</v>
      </c>
    </row>
    <row r="4347" spans="1:17" x14ac:dyDescent="0.2">
      <c r="A4347" s="79">
        <f t="shared" si="1201"/>
        <v>47419</v>
      </c>
      <c r="B4347" s="80" t="str">
        <f t="shared" ca="1" si="1189"/>
        <v>n.d</v>
      </c>
      <c r="C4347" s="81">
        <f t="shared" ca="1" si="1190"/>
        <v>162.36565095</v>
      </c>
      <c r="D4347" s="82">
        <f ca="1">IF(A4347&lt;$B$1,VLOOKUP(A4347,[1]DI!$A$4:$B$15000,2,FALSE),0)</f>
        <v>0</v>
      </c>
      <c r="E4347" s="81">
        <f t="shared" ca="1" si="1191"/>
        <v>0</v>
      </c>
      <c r="F4347" s="83">
        <f t="shared" si="1199"/>
        <v>1.2</v>
      </c>
      <c r="G4347" s="84">
        <f t="shared" ca="1" si="1192"/>
        <v>1</v>
      </c>
      <c r="H4347" s="81">
        <f ca="1">TRUNC(PRODUCT(G$10:G4346),15)</f>
        <v>1.40945772534528</v>
      </c>
      <c r="I4347" s="81">
        <f t="shared" ca="1" si="1193"/>
        <v>1.40945772534528</v>
      </c>
      <c r="J4347" s="81">
        <f t="shared" ca="1" si="1194"/>
        <v>1</v>
      </c>
      <c r="K4347" s="81">
        <f t="shared" ca="1" si="1195"/>
        <v>0</v>
      </c>
      <c r="L4347" s="85">
        <f>IF(VLOOKUP(A4347,$U$12:$AD$125,8)=VLOOKUP(A4346,$U$12:$AD$125,8),0,VLOOKUP(A4347,U$12:$AD$125,8))</f>
        <v>0</v>
      </c>
      <c r="M4347" s="86">
        <f>IF(L4347&gt;0,VLOOKUP(L4347,T$12:$AC$125,7),0)</f>
        <v>0</v>
      </c>
      <c r="N4347" s="81">
        <f t="shared" si="1200"/>
        <v>0</v>
      </c>
      <c r="O4347" s="81">
        <f t="shared" ca="1" si="1196"/>
        <v>0</v>
      </c>
      <c r="P4347" s="87" t="str">
        <f t="shared" si="1197"/>
        <v>A+J=</v>
      </c>
      <c r="Q4347" s="88">
        <f t="shared" si="1198"/>
        <v>47597</v>
      </c>
    </row>
    <row r="4348" spans="1:17" x14ac:dyDescent="0.2">
      <c r="A4348" s="79">
        <f t="shared" si="1201"/>
        <v>47420</v>
      </c>
      <c r="B4348" s="80" t="str">
        <f t="shared" ref="B4348:B4411" ca="1" si="1202">IF(A4348&lt;=TODAY(),C4348+K4348,IF(AND(A4348&gt;TODAY(),A4348&lt;=$B$1),IF(VLOOKUP(TODAY(),$A$10:$D$5000,4,FALSE)=0,"n.d",C4348+K4348),"n.d"))</f>
        <v>n.d</v>
      </c>
      <c r="C4348" s="81">
        <f t="shared" ref="C4348:C4411" ca="1" si="1203">TRUNC(C4347-N4347,8)</f>
        <v>162.36565095</v>
      </c>
      <c r="D4348" s="82">
        <f ca="1">IF(A4348&lt;$B$1,VLOOKUP(A4348,[1]DI!$A$4:$B$15000,2,FALSE),0)</f>
        <v>0</v>
      </c>
      <c r="E4348" s="81">
        <f t="shared" ref="E4348:E4411" ca="1" si="1204">ROUND((((1+D4348)^(1/252)-1)),8)</f>
        <v>0</v>
      </c>
      <c r="F4348" s="83">
        <f t="shared" si="1199"/>
        <v>1.2</v>
      </c>
      <c r="G4348" s="84">
        <f t="shared" ref="G4348:G4411" ca="1" si="1205">TRUNC((1+(E4348*F4348)),15)</f>
        <v>1</v>
      </c>
      <c r="H4348" s="81">
        <f ca="1">TRUNC(PRODUCT(G$10:G4347),15)</f>
        <v>1.40945772534528</v>
      </c>
      <c r="I4348" s="81">
        <f t="shared" ref="I4348:I4411" ca="1" si="1206">IF(OR(L4347&gt;0,L4347="E"),H4347,I4347)</f>
        <v>1.40945772534528</v>
      </c>
      <c r="J4348" s="81">
        <f t="shared" ref="J4348:J4411" ca="1" si="1207">ROUND(TRUNC(H4348/I4348,15),8)</f>
        <v>1</v>
      </c>
      <c r="K4348" s="81">
        <f t="shared" ref="K4348:K4411" ca="1" si="1208">TRUNC((C4348*(J4348-1)),8)</f>
        <v>0</v>
      </c>
      <c r="L4348" s="85">
        <f>IF(VLOOKUP(A4348,$U$12:$AD$125,8)=VLOOKUP(A4347,$U$12:$AD$125,8),0,VLOOKUP(A4348,U$12:$AD$125,8))</f>
        <v>0</v>
      </c>
      <c r="M4348" s="86">
        <f>IF(L4348&gt;0,VLOOKUP(L4348,T$12:$AC$125,7),0)</f>
        <v>0</v>
      </c>
      <c r="N4348" s="81">
        <f t="shared" si="1200"/>
        <v>0</v>
      </c>
      <c r="O4348" s="81">
        <f t="shared" ref="O4348:O4411" ca="1" si="1209">(K4348+N4348)</f>
        <v>0</v>
      </c>
      <c r="P4348" s="87" t="str">
        <f t="shared" ref="P4348:P4411" si="1210">IF(L4347&gt;0,VLOOKUP(A4347,$U$12:$AD$125,9),P4347)</f>
        <v>A+J=</v>
      </c>
      <c r="Q4348" s="88">
        <f t="shared" ref="Q4348:Q4411" si="1211">IF(L4347&gt;0,VLOOKUP(A4347,$U$12:$AD$125,10),Q4347)</f>
        <v>47597</v>
      </c>
    </row>
    <row r="4349" spans="1:17" x14ac:dyDescent="0.2">
      <c r="A4349" s="79">
        <f t="shared" si="1201"/>
        <v>47421</v>
      </c>
      <c r="B4349" s="80" t="str">
        <f t="shared" ca="1" si="1202"/>
        <v>n.d</v>
      </c>
      <c r="C4349" s="81">
        <f t="shared" ca="1" si="1203"/>
        <v>162.36565095</v>
      </c>
      <c r="D4349" s="82">
        <f ca="1">IF(A4349&lt;$B$1,VLOOKUP(A4349,[1]DI!$A$4:$B$15000,2,FALSE),0)</f>
        <v>0</v>
      </c>
      <c r="E4349" s="81">
        <f t="shared" ca="1" si="1204"/>
        <v>0</v>
      </c>
      <c r="F4349" s="83">
        <f t="shared" si="1199"/>
        <v>1.2</v>
      </c>
      <c r="G4349" s="84">
        <f t="shared" ca="1" si="1205"/>
        <v>1</v>
      </c>
      <c r="H4349" s="81">
        <f ca="1">TRUNC(PRODUCT(G$10:G4348),15)</f>
        <v>1.40945772534528</v>
      </c>
      <c r="I4349" s="81">
        <f t="shared" ca="1" si="1206"/>
        <v>1.40945772534528</v>
      </c>
      <c r="J4349" s="81">
        <f t="shared" ca="1" si="1207"/>
        <v>1</v>
      </c>
      <c r="K4349" s="81">
        <f t="shared" ca="1" si="1208"/>
        <v>0</v>
      </c>
      <c r="L4349" s="85">
        <f>IF(VLOOKUP(A4349,$U$12:$AD$125,8)=VLOOKUP(A4348,$U$12:$AD$125,8),0,VLOOKUP(A4349,U$12:$AD$125,8))</f>
        <v>0</v>
      </c>
      <c r="M4349" s="86">
        <f>IF(L4349&gt;0,VLOOKUP(L4349,T$12:$AC$125,7),0)</f>
        <v>0</v>
      </c>
      <c r="N4349" s="81">
        <f t="shared" si="1200"/>
        <v>0</v>
      </c>
      <c r="O4349" s="81">
        <f t="shared" ca="1" si="1209"/>
        <v>0</v>
      </c>
      <c r="P4349" s="87" t="str">
        <f t="shared" si="1210"/>
        <v>A+J=</v>
      </c>
      <c r="Q4349" s="88">
        <f t="shared" si="1211"/>
        <v>47597</v>
      </c>
    </row>
    <row r="4350" spans="1:17" x14ac:dyDescent="0.2">
      <c r="A4350" s="79">
        <f t="shared" si="1201"/>
        <v>47422</v>
      </c>
      <c r="B4350" s="80" t="str">
        <f t="shared" ca="1" si="1202"/>
        <v>n.d</v>
      </c>
      <c r="C4350" s="81">
        <f t="shared" ca="1" si="1203"/>
        <v>162.36565095</v>
      </c>
      <c r="D4350" s="82">
        <f ca="1">IF(A4350&lt;$B$1,VLOOKUP(A4350,[1]DI!$A$4:$B$15000,2,FALSE),0)</f>
        <v>0</v>
      </c>
      <c r="E4350" s="81">
        <f t="shared" ca="1" si="1204"/>
        <v>0</v>
      </c>
      <c r="F4350" s="83">
        <f t="shared" si="1199"/>
        <v>1.2</v>
      </c>
      <c r="G4350" s="84">
        <f t="shared" ca="1" si="1205"/>
        <v>1</v>
      </c>
      <c r="H4350" s="81">
        <f ca="1">TRUNC(PRODUCT(G$10:G4349),15)</f>
        <v>1.40945772534528</v>
      </c>
      <c r="I4350" s="81">
        <f t="shared" ca="1" si="1206"/>
        <v>1.40945772534528</v>
      </c>
      <c r="J4350" s="81">
        <f t="shared" ca="1" si="1207"/>
        <v>1</v>
      </c>
      <c r="K4350" s="81">
        <f t="shared" ca="1" si="1208"/>
        <v>0</v>
      </c>
      <c r="L4350" s="85">
        <f>IF(VLOOKUP(A4350,$U$12:$AD$125,8)=VLOOKUP(A4349,$U$12:$AD$125,8),0,VLOOKUP(A4350,U$12:$AD$125,8))</f>
        <v>0</v>
      </c>
      <c r="M4350" s="86">
        <f>IF(L4350&gt;0,VLOOKUP(L4350,T$12:$AC$125,7),0)</f>
        <v>0</v>
      </c>
      <c r="N4350" s="81">
        <f t="shared" si="1200"/>
        <v>0</v>
      </c>
      <c r="O4350" s="81">
        <f t="shared" ca="1" si="1209"/>
        <v>0</v>
      </c>
      <c r="P4350" s="87" t="str">
        <f t="shared" si="1210"/>
        <v>A+J=</v>
      </c>
      <c r="Q4350" s="88">
        <f t="shared" si="1211"/>
        <v>47597</v>
      </c>
    </row>
    <row r="4351" spans="1:17" x14ac:dyDescent="0.2">
      <c r="A4351" s="79">
        <f t="shared" si="1201"/>
        <v>47423</v>
      </c>
      <c r="B4351" s="80" t="str">
        <f t="shared" ca="1" si="1202"/>
        <v>n.d</v>
      </c>
      <c r="C4351" s="81">
        <f t="shared" ca="1" si="1203"/>
        <v>162.36565095</v>
      </c>
      <c r="D4351" s="82">
        <f ca="1">IF(A4351&lt;$B$1,VLOOKUP(A4351,[1]DI!$A$4:$B$15000,2,FALSE),0)</f>
        <v>0</v>
      </c>
      <c r="E4351" s="81">
        <f t="shared" ca="1" si="1204"/>
        <v>0</v>
      </c>
      <c r="F4351" s="83">
        <f t="shared" si="1199"/>
        <v>1.2</v>
      </c>
      <c r="G4351" s="84">
        <f t="shared" ca="1" si="1205"/>
        <v>1</v>
      </c>
      <c r="H4351" s="81">
        <f ca="1">TRUNC(PRODUCT(G$10:G4350),15)</f>
        <v>1.40945772534528</v>
      </c>
      <c r="I4351" s="81">
        <f t="shared" ca="1" si="1206"/>
        <v>1.40945772534528</v>
      </c>
      <c r="J4351" s="81">
        <f t="shared" ca="1" si="1207"/>
        <v>1</v>
      </c>
      <c r="K4351" s="81">
        <f t="shared" ca="1" si="1208"/>
        <v>0</v>
      </c>
      <c r="L4351" s="85">
        <f>IF(VLOOKUP(A4351,$U$12:$AD$125,8)=VLOOKUP(A4350,$U$12:$AD$125,8),0,VLOOKUP(A4351,U$12:$AD$125,8))</f>
        <v>0</v>
      </c>
      <c r="M4351" s="86">
        <f>IF(L4351&gt;0,VLOOKUP(L4351,T$12:$AC$125,7),0)</f>
        <v>0</v>
      </c>
      <c r="N4351" s="81">
        <f t="shared" si="1200"/>
        <v>0</v>
      </c>
      <c r="O4351" s="81">
        <f t="shared" ca="1" si="1209"/>
        <v>0</v>
      </c>
      <c r="P4351" s="87" t="str">
        <f t="shared" si="1210"/>
        <v>A+J=</v>
      </c>
      <c r="Q4351" s="88">
        <f t="shared" si="1211"/>
        <v>47597</v>
      </c>
    </row>
    <row r="4352" spans="1:17" x14ac:dyDescent="0.2">
      <c r="A4352" s="79">
        <f t="shared" si="1201"/>
        <v>47424</v>
      </c>
      <c r="B4352" s="80" t="str">
        <f t="shared" ca="1" si="1202"/>
        <v>n.d</v>
      </c>
      <c r="C4352" s="81">
        <f t="shared" ca="1" si="1203"/>
        <v>162.36565095</v>
      </c>
      <c r="D4352" s="82">
        <f ca="1">IF(A4352&lt;$B$1,VLOOKUP(A4352,[1]DI!$A$4:$B$15000,2,FALSE),0)</f>
        <v>0</v>
      </c>
      <c r="E4352" s="81">
        <f t="shared" ca="1" si="1204"/>
        <v>0</v>
      </c>
      <c r="F4352" s="83">
        <f t="shared" si="1199"/>
        <v>1.2</v>
      </c>
      <c r="G4352" s="84">
        <f t="shared" ca="1" si="1205"/>
        <v>1</v>
      </c>
      <c r="H4352" s="81">
        <f ca="1">TRUNC(PRODUCT(G$10:G4351),15)</f>
        <v>1.40945772534528</v>
      </c>
      <c r="I4352" s="81">
        <f t="shared" ca="1" si="1206"/>
        <v>1.40945772534528</v>
      </c>
      <c r="J4352" s="81">
        <f t="shared" ca="1" si="1207"/>
        <v>1</v>
      </c>
      <c r="K4352" s="81">
        <f t="shared" ca="1" si="1208"/>
        <v>0</v>
      </c>
      <c r="L4352" s="85">
        <f>IF(VLOOKUP(A4352,$U$12:$AD$125,8)=VLOOKUP(A4351,$U$12:$AD$125,8),0,VLOOKUP(A4352,U$12:$AD$125,8))</f>
        <v>0</v>
      </c>
      <c r="M4352" s="86">
        <f>IF(L4352&gt;0,VLOOKUP(L4352,T$12:$AC$125,7),0)</f>
        <v>0</v>
      </c>
      <c r="N4352" s="81">
        <f t="shared" si="1200"/>
        <v>0</v>
      </c>
      <c r="O4352" s="81">
        <f t="shared" ca="1" si="1209"/>
        <v>0</v>
      </c>
      <c r="P4352" s="87" t="str">
        <f t="shared" si="1210"/>
        <v>A+J=</v>
      </c>
      <c r="Q4352" s="88">
        <f t="shared" si="1211"/>
        <v>47597</v>
      </c>
    </row>
    <row r="4353" spans="1:17" x14ac:dyDescent="0.2">
      <c r="A4353" s="79">
        <f t="shared" si="1201"/>
        <v>47425</v>
      </c>
      <c r="B4353" s="80" t="str">
        <f t="shared" ca="1" si="1202"/>
        <v>n.d</v>
      </c>
      <c r="C4353" s="81">
        <f t="shared" ca="1" si="1203"/>
        <v>162.36565095</v>
      </c>
      <c r="D4353" s="82">
        <f ca="1">IF(A4353&lt;$B$1,VLOOKUP(A4353,[1]DI!$A$4:$B$15000,2,FALSE),0)</f>
        <v>0</v>
      </c>
      <c r="E4353" s="81">
        <f t="shared" ca="1" si="1204"/>
        <v>0</v>
      </c>
      <c r="F4353" s="83">
        <f t="shared" si="1199"/>
        <v>1.2</v>
      </c>
      <c r="G4353" s="84">
        <f t="shared" ca="1" si="1205"/>
        <v>1</v>
      </c>
      <c r="H4353" s="81">
        <f ca="1">TRUNC(PRODUCT(G$10:G4352),15)</f>
        <v>1.40945772534528</v>
      </c>
      <c r="I4353" s="81">
        <f t="shared" ca="1" si="1206"/>
        <v>1.40945772534528</v>
      </c>
      <c r="J4353" s="81">
        <f t="shared" ca="1" si="1207"/>
        <v>1</v>
      </c>
      <c r="K4353" s="81">
        <f t="shared" ca="1" si="1208"/>
        <v>0</v>
      </c>
      <c r="L4353" s="85">
        <f>IF(VLOOKUP(A4353,$U$12:$AD$125,8)=VLOOKUP(A4352,$U$12:$AD$125,8),0,VLOOKUP(A4353,U$12:$AD$125,8))</f>
        <v>0</v>
      </c>
      <c r="M4353" s="86">
        <f>IF(L4353&gt;0,VLOOKUP(L4353,T$12:$AC$125,7),0)</f>
        <v>0</v>
      </c>
      <c r="N4353" s="81">
        <f t="shared" si="1200"/>
        <v>0</v>
      </c>
      <c r="O4353" s="81">
        <f t="shared" ca="1" si="1209"/>
        <v>0</v>
      </c>
      <c r="P4353" s="87" t="str">
        <f t="shared" si="1210"/>
        <v>A+J=</v>
      </c>
      <c r="Q4353" s="88">
        <f t="shared" si="1211"/>
        <v>47597</v>
      </c>
    </row>
    <row r="4354" spans="1:17" x14ac:dyDescent="0.2">
      <c r="A4354" s="79">
        <f t="shared" si="1201"/>
        <v>47426</v>
      </c>
      <c r="B4354" s="80" t="str">
        <f t="shared" ca="1" si="1202"/>
        <v>n.d</v>
      </c>
      <c r="C4354" s="81">
        <f t="shared" ca="1" si="1203"/>
        <v>162.36565095</v>
      </c>
      <c r="D4354" s="82">
        <f ca="1">IF(A4354&lt;$B$1,VLOOKUP(A4354,[1]DI!$A$4:$B$15000,2,FALSE),0)</f>
        <v>0</v>
      </c>
      <c r="E4354" s="81">
        <f t="shared" ca="1" si="1204"/>
        <v>0</v>
      </c>
      <c r="F4354" s="83">
        <f t="shared" si="1199"/>
        <v>1.2</v>
      </c>
      <c r="G4354" s="84">
        <f t="shared" ca="1" si="1205"/>
        <v>1</v>
      </c>
      <c r="H4354" s="81">
        <f ca="1">TRUNC(PRODUCT(G$10:G4353),15)</f>
        <v>1.40945772534528</v>
      </c>
      <c r="I4354" s="81">
        <f t="shared" ca="1" si="1206"/>
        <v>1.40945772534528</v>
      </c>
      <c r="J4354" s="81">
        <f t="shared" ca="1" si="1207"/>
        <v>1</v>
      </c>
      <c r="K4354" s="81">
        <f t="shared" ca="1" si="1208"/>
        <v>0</v>
      </c>
      <c r="L4354" s="85">
        <f>IF(VLOOKUP(A4354,$U$12:$AD$125,8)=VLOOKUP(A4353,$U$12:$AD$125,8),0,VLOOKUP(A4354,U$12:$AD$125,8))</f>
        <v>0</v>
      </c>
      <c r="M4354" s="86">
        <f>IF(L4354&gt;0,VLOOKUP(L4354,T$12:$AC$125,7),0)</f>
        <v>0</v>
      </c>
      <c r="N4354" s="81">
        <f t="shared" si="1200"/>
        <v>0</v>
      </c>
      <c r="O4354" s="81">
        <f t="shared" ca="1" si="1209"/>
        <v>0</v>
      </c>
      <c r="P4354" s="87" t="str">
        <f t="shared" si="1210"/>
        <v>A+J=</v>
      </c>
      <c r="Q4354" s="88">
        <f t="shared" si="1211"/>
        <v>47597</v>
      </c>
    </row>
    <row r="4355" spans="1:17" x14ac:dyDescent="0.2">
      <c r="A4355" s="79">
        <f t="shared" si="1201"/>
        <v>47427</v>
      </c>
      <c r="B4355" s="80" t="str">
        <f t="shared" ca="1" si="1202"/>
        <v>n.d</v>
      </c>
      <c r="C4355" s="81">
        <f t="shared" ca="1" si="1203"/>
        <v>162.36565095</v>
      </c>
      <c r="D4355" s="82">
        <f ca="1">IF(A4355&lt;$B$1,VLOOKUP(A4355,[1]DI!$A$4:$B$15000,2,FALSE),0)</f>
        <v>0</v>
      </c>
      <c r="E4355" s="81">
        <f t="shared" ca="1" si="1204"/>
        <v>0</v>
      </c>
      <c r="F4355" s="83">
        <f t="shared" si="1199"/>
        <v>1.2</v>
      </c>
      <c r="G4355" s="84">
        <f t="shared" ca="1" si="1205"/>
        <v>1</v>
      </c>
      <c r="H4355" s="81">
        <f ca="1">TRUNC(PRODUCT(G$10:G4354),15)</f>
        <v>1.40945772534528</v>
      </c>
      <c r="I4355" s="81">
        <f t="shared" ca="1" si="1206"/>
        <v>1.40945772534528</v>
      </c>
      <c r="J4355" s="81">
        <f t="shared" ca="1" si="1207"/>
        <v>1</v>
      </c>
      <c r="K4355" s="81">
        <f t="shared" ca="1" si="1208"/>
        <v>0</v>
      </c>
      <c r="L4355" s="85">
        <f>IF(VLOOKUP(A4355,$U$12:$AD$125,8)=VLOOKUP(A4354,$U$12:$AD$125,8),0,VLOOKUP(A4355,U$12:$AD$125,8))</f>
        <v>0</v>
      </c>
      <c r="M4355" s="86">
        <f>IF(L4355&gt;0,VLOOKUP(L4355,T$12:$AC$125,7),0)</f>
        <v>0</v>
      </c>
      <c r="N4355" s="81">
        <f t="shared" si="1200"/>
        <v>0</v>
      </c>
      <c r="O4355" s="81">
        <f t="shared" ca="1" si="1209"/>
        <v>0</v>
      </c>
      <c r="P4355" s="87" t="str">
        <f t="shared" si="1210"/>
        <v>A+J=</v>
      </c>
      <c r="Q4355" s="88">
        <f t="shared" si="1211"/>
        <v>47597</v>
      </c>
    </row>
    <row r="4356" spans="1:17" x14ac:dyDescent="0.2">
      <c r="A4356" s="79">
        <f t="shared" si="1201"/>
        <v>47428</v>
      </c>
      <c r="B4356" s="80" t="str">
        <f t="shared" ca="1" si="1202"/>
        <v>n.d</v>
      </c>
      <c r="C4356" s="81">
        <f t="shared" ca="1" si="1203"/>
        <v>162.36565095</v>
      </c>
      <c r="D4356" s="82">
        <f ca="1">IF(A4356&lt;$B$1,VLOOKUP(A4356,[1]DI!$A$4:$B$15000,2,FALSE),0)</f>
        <v>0</v>
      </c>
      <c r="E4356" s="81">
        <f t="shared" ca="1" si="1204"/>
        <v>0</v>
      </c>
      <c r="F4356" s="83">
        <f t="shared" si="1199"/>
        <v>1.2</v>
      </c>
      <c r="G4356" s="84">
        <f t="shared" ca="1" si="1205"/>
        <v>1</v>
      </c>
      <c r="H4356" s="81">
        <f ca="1">TRUNC(PRODUCT(G$10:G4355),15)</f>
        <v>1.40945772534528</v>
      </c>
      <c r="I4356" s="81">
        <f t="shared" ca="1" si="1206"/>
        <v>1.40945772534528</v>
      </c>
      <c r="J4356" s="81">
        <f t="shared" ca="1" si="1207"/>
        <v>1</v>
      </c>
      <c r="K4356" s="81">
        <f t="shared" ca="1" si="1208"/>
        <v>0</v>
      </c>
      <c r="L4356" s="85">
        <f>IF(VLOOKUP(A4356,$U$12:$AD$125,8)=VLOOKUP(A4355,$U$12:$AD$125,8),0,VLOOKUP(A4356,U$12:$AD$125,8))</f>
        <v>0</v>
      </c>
      <c r="M4356" s="86">
        <f>IF(L4356&gt;0,VLOOKUP(L4356,T$12:$AC$125,7),0)</f>
        <v>0</v>
      </c>
      <c r="N4356" s="81">
        <f t="shared" si="1200"/>
        <v>0</v>
      </c>
      <c r="O4356" s="81">
        <f t="shared" ca="1" si="1209"/>
        <v>0</v>
      </c>
      <c r="P4356" s="87" t="str">
        <f t="shared" si="1210"/>
        <v>A+J=</v>
      </c>
      <c r="Q4356" s="88">
        <f t="shared" si="1211"/>
        <v>47597</v>
      </c>
    </row>
    <row r="4357" spans="1:17" x14ac:dyDescent="0.2">
      <c r="A4357" s="79">
        <f t="shared" si="1201"/>
        <v>47429</v>
      </c>
      <c r="B4357" s="80" t="str">
        <f t="shared" ca="1" si="1202"/>
        <v>n.d</v>
      </c>
      <c r="C4357" s="81">
        <f t="shared" ca="1" si="1203"/>
        <v>162.36565095</v>
      </c>
      <c r="D4357" s="82">
        <f ca="1">IF(A4357&lt;$B$1,VLOOKUP(A4357,[1]DI!$A$4:$B$15000,2,FALSE),0)</f>
        <v>0</v>
      </c>
      <c r="E4357" s="81">
        <f t="shared" ca="1" si="1204"/>
        <v>0</v>
      </c>
      <c r="F4357" s="83">
        <f t="shared" si="1199"/>
        <v>1.2</v>
      </c>
      <c r="G4357" s="84">
        <f t="shared" ca="1" si="1205"/>
        <v>1</v>
      </c>
      <c r="H4357" s="81">
        <f ca="1">TRUNC(PRODUCT(G$10:G4356),15)</f>
        <v>1.40945772534528</v>
      </c>
      <c r="I4357" s="81">
        <f t="shared" ca="1" si="1206"/>
        <v>1.40945772534528</v>
      </c>
      <c r="J4357" s="81">
        <f t="shared" ca="1" si="1207"/>
        <v>1</v>
      </c>
      <c r="K4357" s="81">
        <f t="shared" ca="1" si="1208"/>
        <v>0</v>
      </c>
      <c r="L4357" s="85">
        <f>IF(VLOOKUP(A4357,$U$12:$AD$125,8)=VLOOKUP(A4356,$U$12:$AD$125,8),0,VLOOKUP(A4357,U$12:$AD$125,8))</f>
        <v>0</v>
      </c>
      <c r="M4357" s="86">
        <f>IF(L4357&gt;0,VLOOKUP(L4357,T$12:$AC$125,7),0)</f>
        <v>0</v>
      </c>
      <c r="N4357" s="81">
        <f t="shared" si="1200"/>
        <v>0</v>
      </c>
      <c r="O4357" s="81">
        <f t="shared" ca="1" si="1209"/>
        <v>0</v>
      </c>
      <c r="P4357" s="87" t="str">
        <f t="shared" si="1210"/>
        <v>A+J=</v>
      </c>
      <c r="Q4357" s="88">
        <f t="shared" si="1211"/>
        <v>47597</v>
      </c>
    </row>
    <row r="4358" spans="1:17" x14ac:dyDescent="0.2">
      <c r="A4358" s="79">
        <f t="shared" si="1201"/>
        <v>47430</v>
      </c>
      <c r="B4358" s="80" t="str">
        <f t="shared" ca="1" si="1202"/>
        <v>n.d</v>
      </c>
      <c r="C4358" s="81">
        <f t="shared" ca="1" si="1203"/>
        <v>162.36565095</v>
      </c>
      <c r="D4358" s="82">
        <f ca="1">IF(A4358&lt;$B$1,VLOOKUP(A4358,[1]DI!$A$4:$B$15000,2,FALSE),0)</f>
        <v>0</v>
      </c>
      <c r="E4358" s="81">
        <f t="shared" ca="1" si="1204"/>
        <v>0</v>
      </c>
      <c r="F4358" s="83">
        <f t="shared" si="1199"/>
        <v>1.2</v>
      </c>
      <c r="G4358" s="84">
        <f t="shared" ca="1" si="1205"/>
        <v>1</v>
      </c>
      <c r="H4358" s="81">
        <f ca="1">TRUNC(PRODUCT(G$10:G4357),15)</f>
        <v>1.40945772534528</v>
      </c>
      <c r="I4358" s="81">
        <f t="shared" ca="1" si="1206"/>
        <v>1.40945772534528</v>
      </c>
      <c r="J4358" s="81">
        <f t="shared" ca="1" si="1207"/>
        <v>1</v>
      </c>
      <c r="K4358" s="81">
        <f t="shared" ca="1" si="1208"/>
        <v>0</v>
      </c>
      <c r="L4358" s="85">
        <f>IF(VLOOKUP(A4358,$U$12:$AD$125,8)=VLOOKUP(A4357,$U$12:$AD$125,8),0,VLOOKUP(A4358,U$12:$AD$125,8))</f>
        <v>0</v>
      </c>
      <c r="M4358" s="86">
        <f>IF(L4358&gt;0,VLOOKUP(L4358,T$12:$AC$125,7),0)</f>
        <v>0</v>
      </c>
      <c r="N4358" s="81">
        <f t="shared" si="1200"/>
        <v>0</v>
      </c>
      <c r="O4358" s="81">
        <f t="shared" ca="1" si="1209"/>
        <v>0</v>
      </c>
      <c r="P4358" s="87" t="str">
        <f t="shared" si="1210"/>
        <v>A+J=</v>
      </c>
      <c r="Q4358" s="88">
        <f t="shared" si="1211"/>
        <v>47597</v>
      </c>
    </row>
    <row r="4359" spans="1:17" x14ac:dyDescent="0.2">
      <c r="A4359" s="79">
        <f t="shared" si="1201"/>
        <v>47431</v>
      </c>
      <c r="B4359" s="80" t="str">
        <f t="shared" ca="1" si="1202"/>
        <v>n.d</v>
      </c>
      <c r="C4359" s="81">
        <f t="shared" ca="1" si="1203"/>
        <v>162.36565095</v>
      </c>
      <c r="D4359" s="82">
        <f ca="1">IF(A4359&lt;$B$1,VLOOKUP(A4359,[1]DI!$A$4:$B$15000,2,FALSE),0)</f>
        <v>0</v>
      </c>
      <c r="E4359" s="81">
        <f t="shared" ca="1" si="1204"/>
        <v>0</v>
      </c>
      <c r="F4359" s="83">
        <f t="shared" si="1199"/>
        <v>1.2</v>
      </c>
      <c r="G4359" s="84">
        <f t="shared" ca="1" si="1205"/>
        <v>1</v>
      </c>
      <c r="H4359" s="81">
        <f ca="1">TRUNC(PRODUCT(G$10:G4358),15)</f>
        <v>1.40945772534528</v>
      </c>
      <c r="I4359" s="81">
        <f t="shared" ca="1" si="1206"/>
        <v>1.40945772534528</v>
      </c>
      <c r="J4359" s="81">
        <f t="shared" ca="1" si="1207"/>
        <v>1</v>
      </c>
      <c r="K4359" s="81">
        <f t="shared" ca="1" si="1208"/>
        <v>0</v>
      </c>
      <c r="L4359" s="85">
        <f>IF(VLOOKUP(A4359,$U$12:$AD$125,8)=VLOOKUP(A4358,$U$12:$AD$125,8),0,VLOOKUP(A4359,U$12:$AD$125,8))</f>
        <v>0</v>
      </c>
      <c r="M4359" s="86">
        <f>IF(L4359&gt;0,VLOOKUP(L4359,T$12:$AC$125,7),0)</f>
        <v>0</v>
      </c>
      <c r="N4359" s="81">
        <f t="shared" si="1200"/>
        <v>0</v>
      </c>
      <c r="O4359" s="81">
        <f t="shared" ca="1" si="1209"/>
        <v>0</v>
      </c>
      <c r="P4359" s="87" t="str">
        <f t="shared" si="1210"/>
        <v>A+J=</v>
      </c>
      <c r="Q4359" s="88">
        <f t="shared" si="1211"/>
        <v>47597</v>
      </c>
    </row>
    <row r="4360" spans="1:17" x14ac:dyDescent="0.2">
      <c r="A4360" s="79">
        <f t="shared" si="1201"/>
        <v>47432</v>
      </c>
      <c r="B4360" s="80" t="str">
        <f t="shared" ca="1" si="1202"/>
        <v>n.d</v>
      </c>
      <c r="C4360" s="81">
        <f t="shared" ca="1" si="1203"/>
        <v>162.36565095</v>
      </c>
      <c r="D4360" s="82">
        <f ca="1">IF(A4360&lt;$B$1,VLOOKUP(A4360,[1]DI!$A$4:$B$15000,2,FALSE),0)</f>
        <v>0</v>
      </c>
      <c r="E4360" s="81">
        <f t="shared" ca="1" si="1204"/>
        <v>0</v>
      </c>
      <c r="F4360" s="83">
        <f t="shared" si="1199"/>
        <v>1.2</v>
      </c>
      <c r="G4360" s="84">
        <f t="shared" ca="1" si="1205"/>
        <v>1</v>
      </c>
      <c r="H4360" s="81">
        <f ca="1">TRUNC(PRODUCT(G$10:G4359),15)</f>
        <v>1.40945772534528</v>
      </c>
      <c r="I4360" s="81">
        <f t="shared" ca="1" si="1206"/>
        <v>1.40945772534528</v>
      </c>
      <c r="J4360" s="81">
        <f t="shared" ca="1" si="1207"/>
        <v>1</v>
      </c>
      <c r="K4360" s="81">
        <f t="shared" ca="1" si="1208"/>
        <v>0</v>
      </c>
      <c r="L4360" s="85">
        <f>IF(VLOOKUP(A4360,$U$12:$AD$125,8)=VLOOKUP(A4359,$U$12:$AD$125,8),0,VLOOKUP(A4360,U$12:$AD$125,8))</f>
        <v>0</v>
      </c>
      <c r="M4360" s="86">
        <f>IF(L4360&gt;0,VLOOKUP(L4360,T$12:$AC$125,7),0)</f>
        <v>0</v>
      </c>
      <c r="N4360" s="81">
        <f t="shared" si="1200"/>
        <v>0</v>
      </c>
      <c r="O4360" s="81">
        <f t="shared" ca="1" si="1209"/>
        <v>0</v>
      </c>
      <c r="P4360" s="87" t="str">
        <f t="shared" si="1210"/>
        <v>A+J=</v>
      </c>
      <c r="Q4360" s="88">
        <f t="shared" si="1211"/>
        <v>47597</v>
      </c>
    </row>
    <row r="4361" spans="1:17" x14ac:dyDescent="0.2">
      <c r="A4361" s="79">
        <f t="shared" si="1201"/>
        <v>47433</v>
      </c>
      <c r="B4361" s="80" t="str">
        <f t="shared" ca="1" si="1202"/>
        <v>n.d</v>
      </c>
      <c r="C4361" s="81">
        <f t="shared" ca="1" si="1203"/>
        <v>162.36565095</v>
      </c>
      <c r="D4361" s="82">
        <f ca="1">IF(A4361&lt;$B$1,VLOOKUP(A4361,[1]DI!$A$4:$B$15000,2,FALSE),0)</f>
        <v>0</v>
      </c>
      <c r="E4361" s="81">
        <f t="shared" ca="1" si="1204"/>
        <v>0</v>
      </c>
      <c r="F4361" s="83">
        <f t="shared" si="1199"/>
        <v>1.2</v>
      </c>
      <c r="G4361" s="84">
        <f t="shared" ca="1" si="1205"/>
        <v>1</v>
      </c>
      <c r="H4361" s="81">
        <f ca="1">TRUNC(PRODUCT(G$10:G4360),15)</f>
        <v>1.40945772534528</v>
      </c>
      <c r="I4361" s="81">
        <f t="shared" ca="1" si="1206"/>
        <v>1.40945772534528</v>
      </c>
      <c r="J4361" s="81">
        <f t="shared" ca="1" si="1207"/>
        <v>1</v>
      </c>
      <c r="K4361" s="81">
        <f t="shared" ca="1" si="1208"/>
        <v>0</v>
      </c>
      <c r="L4361" s="85">
        <f>IF(VLOOKUP(A4361,$U$12:$AD$125,8)=VLOOKUP(A4360,$U$12:$AD$125,8),0,VLOOKUP(A4361,U$12:$AD$125,8))</f>
        <v>0</v>
      </c>
      <c r="M4361" s="86">
        <f>IF(L4361&gt;0,VLOOKUP(L4361,T$12:$AC$125,7),0)</f>
        <v>0</v>
      </c>
      <c r="N4361" s="81">
        <f t="shared" si="1200"/>
        <v>0</v>
      </c>
      <c r="O4361" s="81">
        <f t="shared" ca="1" si="1209"/>
        <v>0</v>
      </c>
      <c r="P4361" s="87" t="str">
        <f t="shared" si="1210"/>
        <v>A+J=</v>
      </c>
      <c r="Q4361" s="88">
        <f t="shared" si="1211"/>
        <v>47597</v>
      </c>
    </row>
    <row r="4362" spans="1:17" x14ac:dyDescent="0.2">
      <c r="A4362" s="79">
        <f t="shared" si="1201"/>
        <v>47434</v>
      </c>
      <c r="B4362" s="80" t="str">
        <f t="shared" ca="1" si="1202"/>
        <v>n.d</v>
      </c>
      <c r="C4362" s="81">
        <f t="shared" ca="1" si="1203"/>
        <v>162.36565095</v>
      </c>
      <c r="D4362" s="82">
        <f ca="1">IF(A4362&lt;$B$1,VLOOKUP(A4362,[1]DI!$A$4:$B$15000,2,FALSE),0)</f>
        <v>0</v>
      </c>
      <c r="E4362" s="81">
        <f t="shared" ca="1" si="1204"/>
        <v>0</v>
      </c>
      <c r="F4362" s="83">
        <f t="shared" ref="F4362:F4425" si="1212">IF(A4362&gt;$H$2,$I$3,$I$2)</f>
        <v>1.2</v>
      </c>
      <c r="G4362" s="84">
        <f t="shared" ca="1" si="1205"/>
        <v>1</v>
      </c>
      <c r="H4362" s="81">
        <f ca="1">TRUNC(PRODUCT(G$10:G4361),15)</f>
        <v>1.40945772534528</v>
      </c>
      <c r="I4362" s="81">
        <f t="shared" ca="1" si="1206"/>
        <v>1.40945772534528</v>
      </c>
      <c r="J4362" s="81">
        <f t="shared" ca="1" si="1207"/>
        <v>1</v>
      </c>
      <c r="K4362" s="81">
        <f t="shared" ca="1" si="1208"/>
        <v>0</v>
      </c>
      <c r="L4362" s="85">
        <f>IF(VLOOKUP(A4362,$U$12:$AD$125,8)=VLOOKUP(A4361,$U$12:$AD$125,8),0,VLOOKUP(A4362,U$12:$AD$125,8))</f>
        <v>0</v>
      </c>
      <c r="M4362" s="86">
        <f>IF(L4362&gt;0,VLOOKUP(L4362,T$12:$AC$125,7),0)</f>
        <v>0</v>
      </c>
      <c r="N4362" s="81">
        <f t="shared" si="1200"/>
        <v>0</v>
      </c>
      <c r="O4362" s="81">
        <f t="shared" ca="1" si="1209"/>
        <v>0</v>
      </c>
      <c r="P4362" s="87" t="str">
        <f t="shared" si="1210"/>
        <v>A+J=</v>
      </c>
      <c r="Q4362" s="88">
        <f t="shared" si="1211"/>
        <v>47597</v>
      </c>
    </row>
    <row r="4363" spans="1:17" x14ac:dyDescent="0.2">
      <c r="A4363" s="79">
        <f t="shared" si="1201"/>
        <v>47435</v>
      </c>
      <c r="B4363" s="80" t="str">
        <f t="shared" ca="1" si="1202"/>
        <v>n.d</v>
      </c>
      <c r="C4363" s="81">
        <f t="shared" ca="1" si="1203"/>
        <v>162.36565095</v>
      </c>
      <c r="D4363" s="82">
        <f ca="1">IF(A4363&lt;$B$1,VLOOKUP(A4363,[1]DI!$A$4:$B$15000,2,FALSE),0)</f>
        <v>0</v>
      </c>
      <c r="E4363" s="81">
        <f t="shared" ca="1" si="1204"/>
        <v>0</v>
      </c>
      <c r="F4363" s="83">
        <f t="shared" si="1212"/>
        <v>1.2</v>
      </c>
      <c r="G4363" s="84">
        <f t="shared" ca="1" si="1205"/>
        <v>1</v>
      </c>
      <c r="H4363" s="81">
        <f ca="1">TRUNC(PRODUCT(G$10:G4362),15)</f>
        <v>1.40945772534528</v>
      </c>
      <c r="I4363" s="81">
        <f t="shared" ca="1" si="1206"/>
        <v>1.40945772534528</v>
      </c>
      <c r="J4363" s="81">
        <f t="shared" ca="1" si="1207"/>
        <v>1</v>
      </c>
      <c r="K4363" s="81">
        <f t="shared" ca="1" si="1208"/>
        <v>0</v>
      </c>
      <c r="L4363" s="85">
        <f>IF(VLOOKUP(A4363,$U$12:$AD$125,8)=VLOOKUP(A4362,$U$12:$AD$125,8),0,VLOOKUP(A4363,U$12:$AD$125,8))</f>
        <v>0</v>
      </c>
      <c r="M4363" s="86">
        <f>IF(L4363&gt;0,VLOOKUP(L4363,T$12:$AC$125,7),0)</f>
        <v>0</v>
      </c>
      <c r="N4363" s="81">
        <f t="shared" ref="N4363:N4426" si="1213">IF(M4363&gt;0,(C4363*M4363),0)</f>
        <v>0</v>
      </c>
      <c r="O4363" s="81">
        <f t="shared" ca="1" si="1209"/>
        <v>0</v>
      </c>
      <c r="P4363" s="87" t="str">
        <f t="shared" si="1210"/>
        <v>A+J=</v>
      </c>
      <c r="Q4363" s="88">
        <f t="shared" si="1211"/>
        <v>47597</v>
      </c>
    </row>
    <row r="4364" spans="1:17" x14ac:dyDescent="0.2">
      <c r="A4364" s="79">
        <f t="shared" si="1201"/>
        <v>47436</v>
      </c>
      <c r="B4364" s="80" t="str">
        <f t="shared" ca="1" si="1202"/>
        <v>n.d</v>
      </c>
      <c r="C4364" s="81">
        <f t="shared" ca="1" si="1203"/>
        <v>162.36565095</v>
      </c>
      <c r="D4364" s="82">
        <f ca="1">IF(A4364&lt;$B$1,VLOOKUP(A4364,[1]DI!$A$4:$B$15000,2,FALSE),0)</f>
        <v>0</v>
      </c>
      <c r="E4364" s="81">
        <f t="shared" ca="1" si="1204"/>
        <v>0</v>
      </c>
      <c r="F4364" s="83">
        <f t="shared" si="1212"/>
        <v>1.2</v>
      </c>
      <c r="G4364" s="84">
        <f t="shared" ca="1" si="1205"/>
        <v>1</v>
      </c>
      <c r="H4364" s="81">
        <f ca="1">TRUNC(PRODUCT(G$10:G4363),15)</f>
        <v>1.40945772534528</v>
      </c>
      <c r="I4364" s="81">
        <f t="shared" ca="1" si="1206"/>
        <v>1.40945772534528</v>
      </c>
      <c r="J4364" s="81">
        <f t="shared" ca="1" si="1207"/>
        <v>1</v>
      </c>
      <c r="K4364" s="81">
        <f t="shared" ca="1" si="1208"/>
        <v>0</v>
      </c>
      <c r="L4364" s="85">
        <f>IF(VLOOKUP(A4364,$U$12:$AD$125,8)=VLOOKUP(A4363,$U$12:$AD$125,8),0,VLOOKUP(A4364,U$12:$AD$125,8))</f>
        <v>0</v>
      </c>
      <c r="M4364" s="86">
        <f>IF(L4364&gt;0,VLOOKUP(L4364,T$12:$AC$125,7),0)</f>
        <v>0</v>
      </c>
      <c r="N4364" s="81">
        <f t="shared" si="1213"/>
        <v>0</v>
      </c>
      <c r="O4364" s="81">
        <f t="shared" ca="1" si="1209"/>
        <v>0</v>
      </c>
      <c r="P4364" s="87" t="str">
        <f t="shared" si="1210"/>
        <v>A+J=</v>
      </c>
      <c r="Q4364" s="88">
        <f t="shared" si="1211"/>
        <v>47597</v>
      </c>
    </row>
    <row r="4365" spans="1:17" x14ac:dyDescent="0.2">
      <c r="A4365" s="79">
        <f t="shared" si="1201"/>
        <v>47437</v>
      </c>
      <c r="B4365" s="80" t="str">
        <f t="shared" ca="1" si="1202"/>
        <v>n.d</v>
      </c>
      <c r="C4365" s="81">
        <f t="shared" ca="1" si="1203"/>
        <v>162.36565095</v>
      </c>
      <c r="D4365" s="82">
        <f ca="1">IF(A4365&lt;$B$1,VLOOKUP(A4365,[1]DI!$A$4:$B$15000,2,FALSE),0)</f>
        <v>0</v>
      </c>
      <c r="E4365" s="81">
        <f t="shared" ca="1" si="1204"/>
        <v>0</v>
      </c>
      <c r="F4365" s="83">
        <f t="shared" si="1212"/>
        <v>1.2</v>
      </c>
      <c r="G4365" s="84">
        <f t="shared" ca="1" si="1205"/>
        <v>1</v>
      </c>
      <c r="H4365" s="81">
        <f ca="1">TRUNC(PRODUCT(G$10:G4364),15)</f>
        <v>1.40945772534528</v>
      </c>
      <c r="I4365" s="81">
        <f t="shared" ca="1" si="1206"/>
        <v>1.40945772534528</v>
      </c>
      <c r="J4365" s="81">
        <f t="shared" ca="1" si="1207"/>
        <v>1</v>
      </c>
      <c r="K4365" s="81">
        <f t="shared" ca="1" si="1208"/>
        <v>0</v>
      </c>
      <c r="L4365" s="85">
        <f>IF(VLOOKUP(A4365,$U$12:$AD$125,8)=VLOOKUP(A4364,$U$12:$AD$125,8),0,VLOOKUP(A4365,U$12:$AD$125,8))</f>
        <v>0</v>
      </c>
      <c r="M4365" s="86">
        <f>IF(L4365&gt;0,VLOOKUP(L4365,T$12:$AC$125,7),0)</f>
        <v>0</v>
      </c>
      <c r="N4365" s="81">
        <f t="shared" si="1213"/>
        <v>0</v>
      </c>
      <c r="O4365" s="81">
        <f t="shared" ca="1" si="1209"/>
        <v>0</v>
      </c>
      <c r="P4365" s="87" t="str">
        <f t="shared" si="1210"/>
        <v>A+J=</v>
      </c>
      <c r="Q4365" s="88">
        <f t="shared" si="1211"/>
        <v>47597</v>
      </c>
    </row>
    <row r="4366" spans="1:17" x14ac:dyDescent="0.2">
      <c r="A4366" s="79">
        <f t="shared" ref="A4366:A4429" si="1214">(A4365+1)</f>
        <v>47438</v>
      </c>
      <c r="B4366" s="80" t="str">
        <f t="shared" ca="1" si="1202"/>
        <v>n.d</v>
      </c>
      <c r="C4366" s="81">
        <f t="shared" ca="1" si="1203"/>
        <v>162.36565095</v>
      </c>
      <c r="D4366" s="82">
        <f ca="1">IF(A4366&lt;$B$1,VLOOKUP(A4366,[1]DI!$A$4:$B$15000,2,FALSE),0)</f>
        <v>0</v>
      </c>
      <c r="E4366" s="81">
        <f t="shared" ca="1" si="1204"/>
        <v>0</v>
      </c>
      <c r="F4366" s="83">
        <f t="shared" si="1212"/>
        <v>1.2</v>
      </c>
      <c r="G4366" s="84">
        <f t="shared" ca="1" si="1205"/>
        <v>1</v>
      </c>
      <c r="H4366" s="81">
        <f ca="1">TRUNC(PRODUCT(G$10:G4365),15)</f>
        <v>1.40945772534528</v>
      </c>
      <c r="I4366" s="81">
        <f t="shared" ca="1" si="1206"/>
        <v>1.40945772534528</v>
      </c>
      <c r="J4366" s="81">
        <f t="shared" ca="1" si="1207"/>
        <v>1</v>
      </c>
      <c r="K4366" s="81">
        <f t="shared" ca="1" si="1208"/>
        <v>0</v>
      </c>
      <c r="L4366" s="85">
        <f>IF(VLOOKUP(A4366,$U$12:$AD$125,8)=VLOOKUP(A4365,$U$12:$AD$125,8),0,VLOOKUP(A4366,U$12:$AD$125,8))</f>
        <v>0</v>
      </c>
      <c r="M4366" s="86">
        <f>IF(L4366&gt;0,VLOOKUP(L4366,T$12:$AC$125,7),0)</f>
        <v>0</v>
      </c>
      <c r="N4366" s="81">
        <f t="shared" si="1213"/>
        <v>0</v>
      </c>
      <c r="O4366" s="81">
        <f t="shared" ca="1" si="1209"/>
        <v>0</v>
      </c>
      <c r="P4366" s="87" t="str">
        <f t="shared" si="1210"/>
        <v>A+J=</v>
      </c>
      <c r="Q4366" s="88">
        <f t="shared" si="1211"/>
        <v>47597</v>
      </c>
    </row>
    <row r="4367" spans="1:17" x14ac:dyDescent="0.2">
      <c r="A4367" s="79">
        <f t="shared" si="1214"/>
        <v>47439</v>
      </c>
      <c r="B4367" s="80" t="str">
        <f t="shared" ca="1" si="1202"/>
        <v>n.d</v>
      </c>
      <c r="C4367" s="81">
        <f t="shared" ca="1" si="1203"/>
        <v>162.36565095</v>
      </c>
      <c r="D4367" s="82">
        <f ca="1">IF(A4367&lt;$B$1,VLOOKUP(A4367,[1]DI!$A$4:$B$15000,2,FALSE),0)</f>
        <v>0</v>
      </c>
      <c r="E4367" s="81">
        <f t="shared" ca="1" si="1204"/>
        <v>0</v>
      </c>
      <c r="F4367" s="83">
        <f t="shared" si="1212"/>
        <v>1.2</v>
      </c>
      <c r="G4367" s="84">
        <f t="shared" ca="1" si="1205"/>
        <v>1</v>
      </c>
      <c r="H4367" s="81">
        <f ca="1">TRUNC(PRODUCT(G$10:G4366),15)</f>
        <v>1.40945772534528</v>
      </c>
      <c r="I4367" s="81">
        <f t="shared" ca="1" si="1206"/>
        <v>1.40945772534528</v>
      </c>
      <c r="J4367" s="81">
        <f t="shared" ca="1" si="1207"/>
        <v>1</v>
      </c>
      <c r="K4367" s="81">
        <f t="shared" ca="1" si="1208"/>
        <v>0</v>
      </c>
      <c r="L4367" s="85">
        <f>IF(VLOOKUP(A4367,$U$12:$AD$125,8)=VLOOKUP(A4366,$U$12:$AD$125,8),0,VLOOKUP(A4367,U$12:$AD$125,8))</f>
        <v>0</v>
      </c>
      <c r="M4367" s="86">
        <f>IF(L4367&gt;0,VLOOKUP(L4367,T$12:$AC$125,7),0)</f>
        <v>0</v>
      </c>
      <c r="N4367" s="81">
        <f t="shared" si="1213"/>
        <v>0</v>
      </c>
      <c r="O4367" s="81">
        <f t="shared" ca="1" si="1209"/>
        <v>0</v>
      </c>
      <c r="P4367" s="87" t="str">
        <f t="shared" si="1210"/>
        <v>A+J=</v>
      </c>
      <c r="Q4367" s="88">
        <f t="shared" si="1211"/>
        <v>47597</v>
      </c>
    </row>
    <row r="4368" spans="1:17" x14ac:dyDescent="0.2">
      <c r="A4368" s="79">
        <f t="shared" si="1214"/>
        <v>47440</v>
      </c>
      <c r="B4368" s="80" t="str">
        <f t="shared" ca="1" si="1202"/>
        <v>n.d</v>
      </c>
      <c r="C4368" s="81">
        <f t="shared" ca="1" si="1203"/>
        <v>162.36565095</v>
      </c>
      <c r="D4368" s="82">
        <f ca="1">IF(A4368&lt;$B$1,VLOOKUP(A4368,[1]DI!$A$4:$B$15000,2,FALSE),0)</f>
        <v>0</v>
      </c>
      <c r="E4368" s="81">
        <f t="shared" ca="1" si="1204"/>
        <v>0</v>
      </c>
      <c r="F4368" s="83">
        <f t="shared" si="1212"/>
        <v>1.2</v>
      </c>
      <c r="G4368" s="84">
        <f t="shared" ca="1" si="1205"/>
        <v>1</v>
      </c>
      <c r="H4368" s="81">
        <f ca="1">TRUNC(PRODUCT(G$10:G4367),15)</f>
        <v>1.40945772534528</v>
      </c>
      <c r="I4368" s="81">
        <f t="shared" ca="1" si="1206"/>
        <v>1.40945772534528</v>
      </c>
      <c r="J4368" s="81">
        <f t="shared" ca="1" si="1207"/>
        <v>1</v>
      </c>
      <c r="K4368" s="81">
        <f t="shared" ca="1" si="1208"/>
        <v>0</v>
      </c>
      <c r="L4368" s="85">
        <f>IF(VLOOKUP(A4368,$U$12:$AD$125,8)=VLOOKUP(A4367,$U$12:$AD$125,8),0,VLOOKUP(A4368,U$12:$AD$125,8))</f>
        <v>0</v>
      </c>
      <c r="M4368" s="86">
        <f>IF(L4368&gt;0,VLOOKUP(L4368,T$12:$AC$125,7),0)</f>
        <v>0</v>
      </c>
      <c r="N4368" s="81">
        <f t="shared" si="1213"/>
        <v>0</v>
      </c>
      <c r="O4368" s="81">
        <f t="shared" ca="1" si="1209"/>
        <v>0</v>
      </c>
      <c r="P4368" s="87" t="str">
        <f t="shared" si="1210"/>
        <v>A+J=</v>
      </c>
      <c r="Q4368" s="88">
        <f t="shared" si="1211"/>
        <v>47597</v>
      </c>
    </row>
    <row r="4369" spans="1:17" x14ac:dyDescent="0.2">
      <c r="A4369" s="79">
        <f t="shared" si="1214"/>
        <v>47441</v>
      </c>
      <c r="B4369" s="80" t="str">
        <f t="shared" ca="1" si="1202"/>
        <v>n.d</v>
      </c>
      <c r="C4369" s="81">
        <f t="shared" ca="1" si="1203"/>
        <v>162.36565095</v>
      </c>
      <c r="D4369" s="82">
        <f ca="1">IF(A4369&lt;$B$1,VLOOKUP(A4369,[1]DI!$A$4:$B$15000,2,FALSE),0)</f>
        <v>0</v>
      </c>
      <c r="E4369" s="81">
        <f t="shared" ca="1" si="1204"/>
        <v>0</v>
      </c>
      <c r="F4369" s="83">
        <f t="shared" si="1212"/>
        <v>1.2</v>
      </c>
      <c r="G4369" s="84">
        <f t="shared" ca="1" si="1205"/>
        <v>1</v>
      </c>
      <c r="H4369" s="81">
        <f ca="1">TRUNC(PRODUCT(G$10:G4368),15)</f>
        <v>1.40945772534528</v>
      </c>
      <c r="I4369" s="81">
        <f t="shared" ca="1" si="1206"/>
        <v>1.40945772534528</v>
      </c>
      <c r="J4369" s="81">
        <f t="shared" ca="1" si="1207"/>
        <v>1</v>
      </c>
      <c r="K4369" s="81">
        <f t="shared" ca="1" si="1208"/>
        <v>0</v>
      </c>
      <c r="L4369" s="85">
        <f>IF(VLOOKUP(A4369,$U$12:$AD$125,8)=VLOOKUP(A4368,$U$12:$AD$125,8),0,VLOOKUP(A4369,U$12:$AD$125,8))</f>
        <v>0</v>
      </c>
      <c r="M4369" s="86">
        <f>IF(L4369&gt;0,VLOOKUP(L4369,T$12:$AC$125,7),0)</f>
        <v>0</v>
      </c>
      <c r="N4369" s="81">
        <f t="shared" si="1213"/>
        <v>0</v>
      </c>
      <c r="O4369" s="81">
        <f t="shared" ca="1" si="1209"/>
        <v>0</v>
      </c>
      <c r="P4369" s="87" t="str">
        <f t="shared" si="1210"/>
        <v>A+J=</v>
      </c>
      <c r="Q4369" s="88">
        <f t="shared" si="1211"/>
        <v>47597</v>
      </c>
    </row>
    <row r="4370" spans="1:17" x14ac:dyDescent="0.2">
      <c r="A4370" s="79">
        <f t="shared" si="1214"/>
        <v>47442</v>
      </c>
      <c r="B4370" s="80" t="str">
        <f t="shared" ca="1" si="1202"/>
        <v>n.d</v>
      </c>
      <c r="C4370" s="81">
        <f t="shared" ca="1" si="1203"/>
        <v>162.36565095</v>
      </c>
      <c r="D4370" s="82">
        <f ca="1">IF(A4370&lt;$B$1,VLOOKUP(A4370,[1]DI!$A$4:$B$15000,2,FALSE),0)</f>
        <v>0</v>
      </c>
      <c r="E4370" s="81">
        <f t="shared" ca="1" si="1204"/>
        <v>0</v>
      </c>
      <c r="F4370" s="83">
        <f t="shared" si="1212"/>
        <v>1.2</v>
      </c>
      <c r="G4370" s="84">
        <f t="shared" ca="1" si="1205"/>
        <v>1</v>
      </c>
      <c r="H4370" s="81">
        <f ca="1">TRUNC(PRODUCT(G$10:G4369),15)</f>
        <v>1.40945772534528</v>
      </c>
      <c r="I4370" s="81">
        <f t="shared" ca="1" si="1206"/>
        <v>1.40945772534528</v>
      </c>
      <c r="J4370" s="81">
        <f t="shared" ca="1" si="1207"/>
        <v>1</v>
      </c>
      <c r="K4370" s="81">
        <f t="shared" ca="1" si="1208"/>
        <v>0</v>
      </c>
      <c r="L4370" s="85">
        <f>IF(VLOOKUP(A4370,$U$12:$AD$125,8)=VLOOKUP(A4369,$U$12:$AD$125,8),0,VLOOKUP(A4370,U$12:$AD$125,8))</f>
        <v>0</v>
      </c>
      <c r="M4370" s="86">
        <f>IF(L4370&gt;0,VLOOKUP(L4370,T$12:$AC$125,7),0)</f>
        <v>0</v>
      </c>
      <c r="N4370" s="81">
        <f t="shared" si="1213"/>
        <v>0</v>
      </c>
      <c r="O4370" s="81">
        <f t="shared" ca="1" si="1209"/>
        <v>0</v>
      </c>
      <c r="P4370" s="87" t="str">
        <f t="shared" si="1210"/>
        <v>A+J=</v>
      </c>
      <c r="Q4370" s="88">
        <f t="shared" si="1211"/>
        <v>47597</v>
      </c>
    </row>
    <row r="4371" spans="1:17" x14ac:dyDescent="0.2">
      <c r="A4371" s="79">
        <f t="shared" si="1214"/>
        <v>47443</v>
      </c>
      <c r="B4371" s="80" t="str">
        <f t="shared" ca="1" si="1202"/>
        <v>n.d</v>
      </c>
      <c r="C4371" s="81">
        <f t="shared" ca="1" si="1203"/>
        <v>162.36565095</v>
      </c>
      <c r="D4371" s="82">
        <f ca="1">IF(A4371&lt;$B$1,VLOOKUP(A4371,[1]DI!$A$4:$B$15000,2,FALSE),0)</f>
        <v>0</v>
      </c>
      <c r="E4371" s="81">
        <f t="shared" ca="1" si="1204"/>
        <v>0</v>
      </c>
      <c r="F4371" s="83">
        <f t="shared" si="1212"/>
        <v>1.2</v>
      </c>
      <c r="G4371" s="84">
        <f t="shared" ca="1" si="1205"/>
        <v>1</v>
      </c>
      <c r="H4371" s="81">
        <f ca="1">TRUNC(PRODUCT(G$10:G4370),15)</f>
        <v>1.40945772534528</v>
      </c>
      <c r="I4371" s="81">
        <f t="shared" ca="1" si="1206"/>
        <v>1.40945772534528</v>
      </c>
      <c r="J4371" s="81">
        <f t="shared" ca="1" si="1207"/>
        <v>1</v>
      </c>
      <c r="K4371" s="81">
        <f t="shared" ca="1" si="1208"/>
        <v>0</v>
      </c>
      <c r="L4371" s="85">
        <f>IF(VLOOKUP(A4371,$U$12:$AD$125,8)=VLOOKUP(A4370,$U$12:$AD$125,8),0,VLOOKUP(A4371,U$12:$AD$125,8))</f>
        <v>0</v>
      </c>
      <c r="M4371" s="86">
        <f>IF(L4371&gt;0,VLOOKUP(L4371,T$12:$AC$125,7),0)</f>
        <v>0</v>
      </c>
      <c r="N4371" s="81">
        <f t="shared" si="1213"/>
        <v>0</v>
      </c>
      <c r="O4371" s="81">
        <f t="shared" ca="1" si="1209"/>
        <v>0</v>
      </c>
      <c r="P4371" s="87" t="str">
        <f t="shared" si="1210"/>
        <v>A+J=</v>
      </c>
      <c r="Q4371" s="88">
        <f t="shared" si="1211"/>
        <v>47597</v>
      </c>
    </row>
    <row r="4372" spans="1:17" x14ac:dyDescent="0.2">
      <c r="A4372" s="79">
        <f t="shared" si="1214"/>
        <v>47444</v>
      </c>
      <c r="B4372" s="80" t="str">
        <f t="shared" ca="1" si="1202"/>
        <v>n.d</v>
      </c>
      <c r="C4372" s="81">
        <f t="shared" ca="1" si="1203"/>
        <v>162.36565095</v>
      </c>
      <c r="D4372" s="82">
        <f ca="1">IF(A4372&lt;$B$1,VLOOKUP(A4372,[1]DI!$A$4:$B$15000,2,FALSE),0)</f>
        <v>0</v>
      </c>
      <c r="E4372" s="81">
        <f t="shared" ca="1" si="1204"/>
        <v>0</v>
      </c>
      <c r="F4372" s="83">
        <f t="shared" si="1212"/>
        <v>1.2</v>
      </c>
      <c r="G4372" s="84">
        <f t="shared" ca="1" si="1205"/>
        <v>1</v>
      </c>
      <c r="H4372" s="81">
        <f ca="1">TRUNC(PRODUCT(G$10:G4371),15)</f>
        <v>1.40945772534528</v>
      </c>
      <c r="I4372" s="81">
        <f t="shared" ca="1" si="1206"/>
        <v>1.40945772534528</v>
      </c>
      <c r="J4372" s="81">
        <f t="shared" ca="1" si="1207"/>
        <v>1</v>
      </c>
      <c r="K4372" s="81">
        <f t="shared" ca="1" si="1208"/>
        <v>0</v>
      </c>
      <c r="L4372" s="85">
        <f>IF(VLOOKUP(A4372,$U$12:$AD$125,8)=VLOOKUP(A4371,$U$12:$AD$125,8),0,VLOOKUP(A4372,U$12:$AD$125,8))</f>
        <v>0</v>
      </c>
      <c r="M4372" s="86">
        <f>IF(L4372&gt;0,VLOOKUP(L4372,T$12:$AC$125,7),0)</f>
        <v>0</v>
      </c>
      <c r="N4372" s="81">
        <f t="shared" si="1213"/>
        <v>0</v>
      </c>
      <c r="O4372" s="81">
        <f t="shared" ca="1" si="1209"/>
        <v>0</v>
      </c>
      <c r="P4372" s="87" t="str">
        <f t="shared" si="1210"/>
        <v>A+J=</v>
      </c>
      <c r="Q4372" s="88">
        <f t="shared" si="1211"/>
        <v>47597</v>
      </c>
    </row>
    <row r="4373" spans="1:17" x14ac:dyDescent="0.2">
      <c r="A4373" s="79">
        <f t="shared" si="1214"/>
        <v>47445</v>
      </c>
      <c r="B4373" s="80" t="str">
        <f t="shared" ca="1" si="1202"/>
        <v>n.d</v>
      </c>
      <c r="C4373" s="81">
        <f t="shared" ca="1" si="1203"/>
        <v>162.36565095</v>
      </c>
      <c r="D4373" s="82">
        <f ca="1">IF(A4373&lt;$B$1,VLOOKUP(A4373,[1]DI!$A$4:$B$15000,2,FALSE),0)</f>
        <v>0</v>
      </c>
      <c r="E4373" s="81">
        <f t="shared" ca="1" si="1204"/>
        <v>0</v>
      </c>
      <c r="F4373" s="83">
        <f t="shared" si="1212"/>
        <v>1.2</v>
      </c>
      <c r="G4373" s="84">
        <f t="shared" ca="1" si="1205"/>
        <v>1</v>
      </c>
      <c r="H4373" s="81">
        <f ca="1">TRUNC(PRODUCT(G$10:G4372),15)</f>
        <v>1.40945772534528</v>
      </c>
      <c r="I4373" s="81">
        <f t="shared" ca="1" si="1206"/>
        <v>1.40945772534528</v>
      </c>
      <c r="J4373" s="81">
        <f t="shared" ca="1" si="1207"/>
        <v>1</v>
      </c>
      <c r="K4373" s="81">
        <f t="shared" ca="1" si="1208"/>
        <v>0</v>
      </c>
      <c r="L4373" s="85">
        <f>IF(VLOOKUP(A4373,$U$12:$AD$125,8)=VLOOKUP(A4372,$U$12:$AD$125,8),0,VLOOKUP(A4373,U$12:$AD$125,8))</f>
        <v>0</v>
      </c>
      <c r="M4373" s="86">
        <f>IF(L4373&gt;0,VLOOKUP(L4373,T$12:$AC$125,7),0)</f>
        <v>0</v>
      </c>
      <c r="N4373" s="81">
        <f t="shared" si="1213"/>
        <v>0</v>
      </c>
      <c r="O4373" s="81">
        <f t="shared" ca="1" si="1209"/>
        <v>0</v>
      </c>
      <c r="P4373" s="87" t="str">
        <f t="shared" si="1210"/>
        <v>A+J=</v>
      </c>
      <c r="Q4373" s="88">
        <f t="shared" si="1211"/>
        <v>47597</v>
      </c>
    </row>
    <row r="4374" spans="1:17" x14ac:dyDescent="0.2">
      <c r="A4374" s="79">
        <f t="shared" si="1214"/>
        <v>47446</v>
      </c>
      <c r="B4374" s="80" t="str">
        <f t="shared" ca="1" si="1202"/>
        <v>n.d</v>
      </c>
      <c r="C4374" s="81">
        <f t="shared" ca="1" si="1203"/>
        <v>162.36565095</v>
      </c>
      <c r="D4374" s="82">
        <f ca="1">IF(A4374&lt;$B$1,VLOOKUP(A4374,[1]DI!$A$4:$B$15000,2,FALSE),0)</f>
        <v>0</v>
      </c>
      <c r="E4374" s="81">
        <f t="shared" ca="1" si="1204"/>
        <v>0</v>
      </c>
      <c r="F4374" s="83">
        <f t="shared" si="1212"/>
        <v>1.2</v>
      </c>
      <c r="G4374" s="84">
        <f t="shared" ca="1" si="1205"/>
        <v>1</v>
      </c>
      <c r="H4374" s="81">
        <f ca="1">TRUNC(PRODUCT(G$10:G4373),15)</f>
        <v>1.40945772534528</v>
      </c>
      <c r="I4374" s="81">
        <f t="shared" ca="1" si="1206"/>
        <v>1.40945772534528</v>
      </c>
      <c r="J4374" s="81">
        <f t="shared" ca="1" si="1207"/>
        <v>1</v>
      </c>
      <c r="K4374" s="81">
        <f t="shared" ca="1" si="1208"/>
        <v>0</v>
      </c>
      <c r="L4374" s="85">
        <f>IF(VLOOKUP(A4374,$U$12:$AD$125,8)=VLOOKUP(A4373,$U$12:$AD$125,8),0,VLOOKUP(A4374,U$12:$AD$125,8))</f>
        <v>0</v>
      </c>
      <c r="M4374" s="86">
        <f>IF(L4374&gt;0,VLOOKUP(L4374,T$12:$AC$125,7),0)</f>
        <v>0</v>
      </c>
      <c r="N4374" s="81">
        <f t="shared" si="1213"/>
        <v>0</v>
      </c>
      <c r="O4374" s="81">
        <f t="shared" ca="1" si="1209"/>
        <v>0</v>
      </c>
      <c r="P4374" s="87" t="str">
        <f t="shared" si="1210"/>
        <v>A+J=</v>
      </c>
      <c r="Q4374" s="88">
        <f t="shared" si="1211"/>
        <v>47597</v>
      </c>
    </row>
    <row r="4375" spans="1:17" x14ac:dyDescent="0.2">
      <c r="A4375" s="79">
        <f t="shared" si="1214"/>
        <v>47447</v>
      </c>
      <c r="B4375" s="80" t="str">
        <f t="shared" ca="1" si="1202"/>
        <v>n.d</v>
      </c>
      <c r="C4375" s="81">
        <f t="shared" ca="1" si="1203"/>
        <v>162.36565095</v>
      </c>
      <c r="D4375" s="82">
        <f ca="1">IF(A4375&lt;$B$1,VLOOKUP(A4375,[1]DI!$A$4:$B$15000,2,FALSE),0)</f>
        <v>0</v>
      </c>
      <c r="E4375" s="81">
        <f t="shared" ca="1" si="1204"/>
        <v>0</v>
      </c>
      <c r="F4375" s="83">
        <f t="shared" si="1212"/>
        <v>1.2</v>
      </c>
      <c r="G4375" s="84">
        <f t="shared" ca="1" si="1205"/>
        <v>1</v>
      </c>
      <c r="H4375" s="81">
        <f ca="1">TRUNC(PRODUCT(G$10:G4374),15)</f>
        <v>1.40945772534528</v>
      </c>
      <c r="I4375" s="81">
        <f t="shared" ca="1" si="1206"/>
        <v>1.40945772534528</v>
      </c>
      <c r="J4375" s="81">
        <f t="shared" ca="1" si="1207"/>
        <v>1</v>
      </c>
      <c r="K4375" s="81">
        <f t="shared" ca="1" si="1208"/>
        <v>0</v>
      </c>
      <c r="L4375" s="85">
        <f>IF(VLOOKUP(A4375,$U$12:$AD$125,8)=VLOOKUP(A4374,$U$12:$AD$125,8),0,VLOOKUP(A4375,U$12:$AD$125,8))</f>
        <v>0</v>
      </c>
      <c r="M4375" s="86">
        <f>IF(L4375&gt;0,VLOOKUP(L4375,T$12:$AC$125,7),0)</f>
        <v>0</v>
      </c>
      <c r="N4375" s="81">
        <f t="shared" si="1213"/>
        <v>0</v>
      </c>
      <c r="O4375" s="81">
        <f t="shared" ca="1" si="1209"/>
        <v>0</v>
      </c>
      <c r="P4375" s="87" t="str">
        <f t="shared" si="1210"/>
        <v>A+J=</v>
      </c>
      <c r="Q4375" s="88">
        <f t="shared" si="1211"/>
        <v>47597</v>
      </c>
    </row>
    <row r="4376" spans="1:17" x14ac:dyDescent="0.2">
      <c r="A4376" s="79">
        <f t="shared" si="1214"/>
        <v>47448</v>
      </c>
      <c r="B4376" s="80" t="str">
        <f t="shared" ca="1" si="1202"/>
        <v>n.d</v>
      </c>
      <c r="C4376" s="81">
        <f t="shared" ca="1" si="1203"/>
        <v>162.36565095</v>
      </c>
      <c r="D4376" s="82">
        <f ca="1">IF(A4376&lt;$B$1,VLOOKUP(A4376,[1]DI!$A$4:$B$15000,2,FALSE),0)</f>
        <v>0</v>
      </c>
      <c r="E4376" s="81">
        <f t="shared" ca="1" si="1204"/>
        <v>0</v>
      </c>
      <c r="F4376" s="83">
        <f t="shared" si="1212"/>
        <v>1.2</v>
      </c>
      <c r="G4376" s="84">
        <f t="shared" ca="1" si="1205"/>
        <v>1</v>
      </c>
      <c r="H4376" s="81">
        <f ca="1">TRUNC(PRODUCT(G$10:G4375),15)</f>
        <v>1.40945772534528</v>
      </c>
      <c r="I4376" s="81">
        <f t="shared" ca="1" si="1206"/>
        <v>1.40945772534528</v>
      </c>
      <c r="J4376" s="81">
        <f t="shared" ca="1" si="1207"/>
        <v>1</v>
      </c>
      <c r="K4376" s="81">
        <f t="shared" ca="1" si="1208"/>
        <v>0</v>
      </c>
      <c r="L4376" s="85">
        <f>IF(VLOOKUP(A4376,$U$12:$AD$125,8)=VLOOKUP(A4375,$U$12:$AD$125,8),0,VLOOKUP(A4376,U$12:$AD$125,8))</f>
        <v>0</v>
      </c>
      <c r="M4376" s="86">
        <f>IF(L4376&gt;0,VLOOKUP(L4376,T$12:$AC$125,7),0)</f>
        <v>0</v>
      </c>
      <c r="N4376" s="81">
        <f t="shared" si="1213"/>
        <v>0</v>
      </c>
      <c r="O4376" s="81">
        <f t="shared" ca="1" si="1209"/>
        <v>0</v>
      </c>
      <c r="P4376" s="87" t="str">
        <f t="shared" si="1210"/>
        <v>A+J=</v>
      </c>
      <c r="Q4376" s="88">
        <f t="shared" si="1211"/>
        <v>47597</v>
      </c>
    </row>
    <row r="4377" spans="1:17" x14ac:dyDescent="0.2">
      <c r="A4377" s="79">
        <f t="shared" si="1214"/>
        <v>47449</v>
      </c>
      <c r="B4377" s="80" t="str">
        <f t="shared" ca="1" si="1202"/>
        <v>n.d</v>
      </c>
      <c r="C4377" s="81">
        <f t="shared" ca="1" si="1203"/>
        <v>162.36565095</v>
      </c>
      <c r="D4377" s="82">
        <f ca="1">IF(A4377&lt;$B$1,VLOOKUP(A4377,[1]DI!$A$4:$B$15000,2,FALSE),0)</f>
        <v>0</v>
      </c>
      <c r="E4377" s="81">
        <f t="shared" ca="1" si="1204"/>
        <v>0</v>
      </c>
      <c r="F4377" s="83">
        <f t="shared" si="1212"/>
        <v>1.2</v>
      </c>
      <c r="G4377" s="84">
        <f t="shared" ca="1" si="1205"/>
        <v>1</v>
      </c>
      <c r="H4377" s="81">
        <f ca="1">TRUNC(PRODUCT(G$10:G4376),15)</f>
        <v>1.40945772534528</v>
      </c>
      <c r="I4377" s="81">
        <f t="shared" ca="1" si="1206"/>
        <v>1.40945772534528</v>
      </c>
      <c r="J4377" s="81">
        <f t="shared" ca="1" si="1207"/>
        <v>1</v>
      </c>
      <c r="K4377" s="81">
        <f t="shared" ca="1" si="1208"/>
        <v>0</v>
      </c>
      <c r="L4377" s="85">
        <f>IF(VLOOKUP(A4377,$U$12:$AD$125,8)=VLOOKUP(A4376,$U$12:$AD$125,8),0,VLOOKUP(A4377,U$12:$AD$125,8))</f>
        <v>0</v>
      </c>
      <c r="M4377" s="86">
        <f>IF(L4377&gt;0,VLOOKUP(L4377,T$12:$AC$125,7),0)</f>
        <v>0</v>
      </c>
      <c r="N4377" s="81">
        <f t="shared" si="1213"/>
        <v>0</v>
      </c>
      <c r="O4377" s="81">
        <f t="shared" ca="1" si="1209"/>
        <v>0</v>
      </c>
      <c r="P4377" s="87" t="str">
        <f t="shared" si="1210"/>
        <v>A+J=</v>
      </c>
      <c r="Q4377" s="88">
        <f t="shared" si="1211"/>
        <v>47597</v>
      </c>
    </row>
    <row r="4378" spans="1:17" x14ac:dyDescent="0.2">
      <c r="A4378" s="79">
        <f t="shared" si="1214"/>
        <v>47450</v>
      </c>
      <c r="B4378" s="80" t="str">
        <f t="shared" ca="1" si="1202"/>
        <v>n.d</v>
      </c>
      <c r="C4378" s="81">
        <f t="shared" ca="1" si="1203"/>
        <v>162.36565095</v>
      </c>
      <c r="D4378" s="82">
        <f ca="1">IF(A4378&lt;$B$1,VLOOKUP(A4378,[1]DI!$A$4:$B$15000,2,FALSE),0)</f>
        <v>0</v>
      </c>
      <c r="E4378" s="81">
        <f t="shared" ca="1" si="1204"/>
        <v>0</v>
      </c>
      <c r="F4378" s="83">
        <f t="shared" si="1212"/>
        <v>1.2</v>
      </c>
      <c r="G4378" s="84">
        <f t="shared" ca="1" si="1205"/>
        <v>1</v>
      </c>
      <c r="H4378" s="81">
        <f ca="1">TRUNC(PRODUCT(G$10:G4377),15)</f>
        <v>1.40945772534528</v>
      </c>
      <c r="I4378" s="81">
        <f t="shared" ca="1" si="1206"/>
        <v>1.40945772534528</v>
      </c>
      <c r="J4378" s="81">
        <f t="shared" ca="1" si="1207"/>
        <v>1</v>
      </c>
      <c r="K4378" s="81">
        <f t="shared" ca="1" si="1208"/>
        <v>0</v>
      </c>
      <c r="L4378" s="85">
        <f>IF(VLOOKUP(A4378,$U$12:$AD$125,8)=VLOOKUP(A4377,$U$12:$AD$125,8),0,VLOOKUP(A4378,U$12:$AD$125,8))</f>
        <v>0</v>
      </c>
      <c r="M4378" s="86">
        <f>IF(L4378&gt;0,VLOOKUP(L4378,T$12:$AC$125,7),0)</f>
        <v>0</v>
      </c>
      <c r="N4378" s="81">
        <f t="shared" si="1213"/>
        <v>0</v>
      </c>
      <c r="O4378" s="81">
        <f t="shared" ca="1" si="1209"/>
        <v>0</v>
      </c>
      <c r="P4378" s="87" t="str">
        <f t="shared" si="1210"/>
        <v>A+J=</v>
      </c>
      <c r="Q4378" s="88">
        <f t="shared" si="1211"/>
        <v>47597</v>
      </c>
    </row>
    <row r="4379" spans="1:17" x14ac:dyDescent="0.2">
      <c r="A4379" s="79">
        <f t="shared" si="1214"/>
        <v>47451</v>
      </c>
      <c r="B4379" s="80" t="str">
        <f t="shared" ca="1" si="1202"/>
        <v>n.d</v>
      </c>
      <c r="C4379" s="81">
        <f t="shared" ca="1" si="1203"/>
        <v>162.36565095</v>
      </c>
      <c r="D4379" s="82">
        <f ca="1">IF(A4379&lt;$B$1,VLOOKUP(A4379,[1]DI!$A$4:$B$15000,2,FALSE),0)</f>
        <v>0</v>
      </c>
      <c r="E4379" s="81">
        <f t="shared" ca="1" si="1204"/>
        <v>0</v>
      </c>
      <c r="F4379" s="83">
        <f t="shared" si="1212"/>
        <v>1.2</v>
      </c>
      <c r="G4379" s="84">
        <f t="shared" ca="1" si="1205"/>
        <v>1</v>
      </c>
      <c r="H4379" s="81">
        <f ca="1">TRUNC(PRODUCT(G$10:G4378),15)</f>
        <v>1.40945772534528</v>
      </c>
      <c r="I4379" s="81">
        <f t="shared" ca="1" si="1206"/>
        <v>1.40945772534528</v>
      </c>
      <c r="J4379" s="81">
        <f t="shared" ca="1" si="1207"/>
        <v>1</v>
      </c>
      <c r="K4379" s="81">
        <f t="shared" ca="1" si="1208"/>
        <v>0</v>
      </c>
      <c r="L4379" s="85">
        <f>IF(VLOOKUP(A4379,$U$12:$AD$125,8)=VLOOKUP(A4378,$U$12:$AD$125,8),0,VLOOKUP(A4379,U$12:$AD$125,8))</f>
        <v>0</v>
      </c>
      <c r="M4379" s="86">
        <f>IF(L4379&gt;0,VLOOKUP(L4379,T$12:$AC$125,7),0)</f>
        <v>0</v>
      </c>
      <c r="N4379" s="81">
        <f t="shared" si="1213"/>
        <v>0</v>
      </c>
      <c r="O4379" s="81">
        <f t="shared" ca="1" si="1209"/>
        <v>0</v>
      </c>
      <c r="P4379" s="87" t="str">
        <f t="shared" si="1210"/>
        <v>A+J=</v>
      </c>
      <c r="Q4379" s="88">
        <f t="shared" si="1211"/>
        <v>47597</v>
      </c>
    </row>
    <row r="4380" spans="1:17" x14ac:dyDescent="0.2">
      <c r="A4380" s="79">
        <f t="shared" si="1214"/>
        <v>47452</v>
      </c>
      <c r="B4380" s="80" t="str">
        <f t="shared" ca="1" si="1202"/>
        <v>n.d</v>
      </c>
      <c r="C4380" s="81">
        <f t="shared" ca="1" si="1203"/>
        <v>162.36565095</v>
      </c>
      <c r="D4380" s="82">
        <f ca="1">IF(A4380&lt;$B$1,VLOOKUP(A4380,[1]DI!$A$4:$B$15000,2,FALSE),0)</f>
        <v>0</v>
      </c>
      <c r="E4380" s="81">
        <f t="shared" ca="1" si="1204"/>
        <v>0</v>
      </c>
      <c r="F4380" s="83">
        <f t="shared" si="1212"/>
        <v>1.2</v>
      </c>
      <c r="G4380" s="84">
        <f t="shared" ca="1" si="1205"/>
        <v>1</v>
      </c>
      <c r="H4380" s="81">
        <f ca="1">TRUNC(PRODUCT(G$10:G4379),15)</f>
        <v>1.40945772534528</v>
      </c>
      <c r="I4380" s="81">
        <f t="shared" ca="1" si="1206"/>
        <v>1.40945772534528</v>
      </c>
      <c r="J4380" s="81">
        <f t="shared" ca="1" si="1207"/>
        <v>1</v>
      </c>
      <c r="K4380" s="81">
        <f t="shared" ca="1" si="1208"/>
        <v>0</v>
      </c>
      <c r="L4380" s="85">
        <f>IF(VLOOKUP(A4380,$U$12:$AD$125,8)=VLOOKUP(A4379,$U$12:$AD$125,8),0,VLOOKUP(A4380,U$12:$AD$125,8))</f>
        <v>0</v>
      </c>
      <c r="M4380" s="86">
        <f>IF(L4380&gt;0,VLOOKUP(L4380,T$12:$AC$125,7),0)</f>
        <v>0</v>
      </c>
      <c r="N4380" s="81">
        <f t="shared" si="1213"/>
        <v>0</v>
      </c>
      <c r="O4380" s="81">
        <f t="shared" ca="1" si="1209"/>
        <v>0</v>
      </c>
      <c r="P4380" s="87" t="str">
        <f t="shared" si="1210"/>
        <v>A+J=</v>
      </c>
      <c r="Q4380" s="88">
        <f t="shared" si="1211"/>
        <v>47597</v>
      </c>
    </row>
    <row r="4381" spans="1:17" x14ac:dyDescent="0.2">
      <c r="A4381" s="79">
        <f t="shared" si="1214"/>
        <v>47453</v>
      </c>
      <c r="B4381" s="80" t="str">
        <f t="shared" ca="1" si="1202"/>
        <v>n.d</v>
      </c>
      <c r="C4381" s="81">
        <f t="shared" ca="1" si="1203"/>
        <v>162.36565095</v>
      </c>
      <c r="D4381" s="82">
        <f ca="1">IF(A4381&lt;$B$1,VLOOKUP(A4381,[1]DI!$A$4:$B$15000,2,FALSE),0)</f>
        <v>0</v>
      </c>
      <c r="E4381" s="81">
        <f t="shared" ca="1" si="1204"/>
        <v>0</v>
      </c>
      <c r="F4381" s="83">
        <f t="shared" si="1212"/>
        <v>1.2</v>
      </c>
      <c r="G4381" s="84">
        <f t="shared" ca="1" si="1205"/>
        <v>1</v>
      </c>
      <c r="H4381" s="81">
        <f ca="1">TRUNC(PRODUCT(G$10:G4380),15)</f>
        <v>1.40945772534528</v>
      </c>
      <c r="I4381" s="81">
        <f t="shared" ca="1" si="1206"/>
        <v>1.40945772534528</v>
      </c>
      <c r="J4381" s="81">
        <f t="shared" ca="1" si="1207"/>
        <v>1</v>
      </c>
      <c r="K4381" s="81">
        <f t="shared" ca="1" si="1208"/>
        <v>0</v>
      </c>
      <c r="L4381" s="85">
        <f>IF(VLOOKUP(A4381,$U$12:$AD$125,8)=VLOOKUP(A4380,$U$12:$AD$125,8),0,VLOOKUP(A4381,U$12:$AD$125,8))</f>
        <v>0</v>
      </c>
      <c r="M4381" s="86">
        <f>IF(L4381&gt;0,VLOOKUP(L4381,T$12:$AC$125,7),0)</f>
        <v>0</v>
      </c>
      <c r="N4381" s="81">
        <f t="shared" si="1213"/>
        <v>0</v>
      </c>
      <c r="O4381" s="81">
        <f t="shared" ca="1" si="1209"/>
        <v>0</v>
      </c>
      <c r="P4381" s="87" t="str">
        <f t="shared" si="1210"/>
        <v>A+J=</v>
      </c>
      <c r="Q4381" s="88">
        <f t="shared" si="1211"/>
        <v>47597</v>
      </c>
    </row>
    <row r="4382" spans="1:17" x14ac:dyDescent="0.2">
      <c r="A4382" s="79">
        <f t="shared" si="1214"/>
        <v>47454</v>
      </c>
      <c r="B4382" s="80" t="str">
        <f t="shared" ca="1" si="1202"/>
        <v>n.d</v>
      </c>
      <c r="C4382" s="81">
        <f t="shared" ca="1" si="1203"/>
        <v>162.36565095</v>
      </c>
      <c r="D4382" s="82">
        <f ca="1">IF(A4382&lt;$B$1,VLOOKUP(A4382,[1]DI!$A$4:$B$15000,2,FALSE),0)</f>
        <v>0</v>
      </c>
      <c r="E4382" s="81">
        <f t="shared" ca="1" si="1204"/>
        <v>0</v>
      </c>
      <c r="F4382" s="83">
        <f t="shared" si="1212"/>
        <v>1.2</v>
      </c>
      <c r="G4382" s="84">
        <f t="shared" ca="1" si="1205"/>
        <v>1</v>
      </c>
      <c r="H4382" s="81">
        <f ca="1">TRUNC(PRODUCT(G$10:G4381),15)</f>
        <v>1.40945772534528</v>
      </c>
      <c r="I4382" s="81">
        <f t="shared" ca="1" si="1206"/>
        <v>1.40945772534528</v>
      </c>
      <c r="J4382" s="81">
        <f t="shared" ca="1" si="1207"/>
        <v>1</v>
      </c>
      <c r="K4382" s="81">
        <f t="shared" ca="1" si="1208"/>
        <v>0</v>
      </c>
      <c r="L4382" s="85">
        <f>IF(VLOOKUP(A4382,$U$12:$AD$125,8)=VLOOKUP(A4381,$U$12:$AD$125,8),0,VLOOKUP(A4382,U$12:$AD$125,8))</f>
        <v>0</v>
      </c>
      <c r="M4382" s="86">
        <f>IF(L4382&gt;0,VLOOKUP(L4382,T$12:$AC$125,7),0)</f>
        <v>0</v>
      </c>
      <c r="N4382" s="81">
        <f t="shared" si="1213"/>
        <v>0</v>
      </c>
      <c r="O4382" s="81">
        <f t="shared" ca="1" si="1209"/>
        <v>0</v>
      </c>
      <c r="P4382" s="87" t="str">
        <f t="shared" si="1210"/>
        <v>A+J=</v>
      </c>
      <c r="Q4382" s="88">
        <f t="shared" si="1211"/>
        <v>47597</v>
      </c>
    </row>
    <row r="4383" spans="1:17" x14ac:dyDescent="0.2">
      <c r="A4383" s="79">
        <f t="shared" si="1214"/>
        <v>47455</v>
      </c>
      <c r="B4383" s="80" t="str">
        <f t="shared" ca="1" si="1202"/>
        <v>n.d</v>
      </c>
      <c r="C4383" s="81">
        <f t="shared" ca="1" si="1203"/>
        <v>162.36565095</v>
      </c>
      <c r="D4383" s="82">
        <f ca="1">IF(A4383&lt;$B$1,VLOOKUP(A4383,[1]DI!$A$4:$B$15000,2,FALSE),0)</f>
        <v>0</v>
      </c>
      <c r="E4383" s="81">
        <f t="shared" ca="1" si="1204"/>
        <v>0</v>
      </c>
      <c r="F4383" s="83">
        <f t="shared" si="1212"/>
        <v>1.2</v>
      </c>
      <c r="G4383" s="84">
        <f t="shared" ca="1" si="1205"/>
        <v>1</v>
      </c>
      <c r="H4383" s="81">
        <f ca="1">TRUNC(PRODUCT(G$10:G4382),15)</f>
        <v>1.40945772534528</v>
      </c>
      <c r="I4383" s="81">
        <f t="shared" ca="1" si="1206"/>
        <v>1.40945772534528</v>
      </c>
      <c r="J4383" s="81">
        <f t="shared" ca="1" si="1207"/>
        <v>1</v>
      </c>
      <c r="K4383" s="81">
        <f t="shared" ca="1" si="1208"/>
        <v>0</v>
      </c>
      <c r="L4383" s="85">
        <f>IF(VLOOKUP(A4383,$U$12:$AD$125,8)=VLOOKUP(A4382,$U$12:$AD$125,8),0,VLOOKUP(A4383,U$12:$AD$125,8))</f>
        <v>0</v>
      </c>
      <c r="M4383" s="86">
        <f>IF(L4383&gt;0,VLOOKUP(L4383,T$12:$AC$125,7),0)</f>
        <v>0</v>
      </c>
      <c r="N4383" s="81">
        <f t="shared" si="1213"/>
        <v>0</v>
      </c>
      <c r="O4383" s="81">
        <f t="shared" ca="1" si="1209"/>
        <v>0</v>
      </c>
      <c r="P4383" s="87" t="str">
        <f t="shared" si="1210"/>
        <v>A+J=</v>
      </c>
      <c r="Q4383" s="88">
        <f t="shared" si="1211"/>
        <v>47597</v>
      </c>
    </row>
    <row r="4384" spans="1:17" x14ac:dyDescent="0.2">
      <c r="A4384" s="79">
        <f t="shared" si="1214"/>
        <v>47456</v>
      </c>
      <c r="B4384" s="80" t="str">
        <f t="shared" ca="1" si="1202"/>
        <v>n.d</v>
      </c>
      <c r="C4384" s="81">
        <f t="shared" ca="1" si="1203"/>
        <v>162.36565095</v>
      </c>
      <c r="D4384" s="82">
        <f ca="1">IF(A4384&lt;$B$1,VLOOKUP(A4384,[1]DI!$A$4:$B$15000,2,FALSE),0)</f>
        <v>0</v>
      </c>
      <c r="E4384" s="81">
        <f t="shared" ca="1" si="1204"/>
        <v>0</v>
      </c>
      <c r="F4384" s="83">
        <f t="shared" si="1212"/>
        <v>1.2</v>
      </c>
      <c r="G4384" s="84">
        <f t="shared" ca="1" si="1205"/>
        <v>1</v>
      </c>
      <c r="H4384" s="81">
        <f ca="1">TRUNC(PRODUCT(G$10:G4383),15)</f>
        <v>1.40945772534528</v>
      </c>
      <c r="I4384" s="81">
        <f t="shared" ca="1" si="1206"/>
        <v>1.40945772534528</v>
      </c>
      <c r="J4384" s="81">
        <f t="shared" ca="1" si="1207"/>
        <v>1</v>
      </c>
      <c r="K4384" s="81">
        <f t="shared" ca="1" si="1208"/>
        <v>0</v>
      </c>
      <c r="L4384" s="85">
        <f>IF(VLOOKUP(A4384,$U$12:$AD$125,8)=VLOOKUP(A4383,$U$12:$AD$125,8),0,VLOOKUP(A4384,U$12:$AD$125,8))</f>
        <v>0</v>
      </c>
      <c r="M4384" s="86">
        <f>IF(L4384&gt;0,VLOOKUP(L4384,T$12:$AC$125,7),0)</f>
        <v>0</v>
      </c>
      <c r="N4384" s="81">
        <f t="shared" si="1213"/>
        <v>0</v>
      </c>
      <c r="O4384" s="81">
        <f t="shared" ca="1" si="1209"/>
        <v>0</v>
      </c>
      <c r="P4384" s="87" t="str">
        <f t="shared" si="1210"/>
        <v>A+J=</v>
      </c>
      <c r="Q4384" s="88">
        <f t="shared" si="1211"/>
        <v>47597</v>
      </c>
    </row>
    <row r="4385" spans="1:17" x14ac:dyDescent="0.2">
      <c r="A4385" s="79">
        <f t="shared" si="1214"/>
        <v>47457</v>
      </c>
      <c r="B4385" s="80" t="str">
        <f t="shared" ca="1" si="1202"/>
        <v>n.d</v>
      </c>
      <c r="C4385" s="81">
        <f t="shared" ca="1" si="1203"/>
        <v>162.36565095</v>
      </c>
      <c r="D4385" s="82">
        <f ca="1">IF(A4385&lt;$B$1,VLOOKUP(A4385,[1]DI!$A$4:$B$15000,2,FALSE),0)</f>
        <v>0</v>
      </c>
      <c r="E4385" s="81">
        <f t="shared" ca="1" si="1204"/>
        <v>0</v>
      </c>
      <c r="F4385" s="83">
        <f t="shared" si="1212"/>
        <v>1.2</v>
      </c>
      <c r="G4385" s="84">
        <f t="shared" ca="1" si="1205"/>
        <v>1</v>
      </c>
      <c r="H4385" s="81">
        <f ca="1">TRUNC(PRODUCT(G$10:G4384),15)</f>
        <v>1.40945772534528</v>
      </c>
      <c r="I4385" s="81">
        <f t="shared" ca="1" si="1206"/>
        <v>1.40945772534528</v>
      </c>
      <c r="J4385" s="81">
        <f t="shared" ca="1" si="1207"/>
        <v>1</v>
      </c>
      <c r="K4385" s="81">
        <f t="shared" ca="1" si="1208"/>
        <v>0</v>
      </c>
      <c r="L4385" s="85">
        <f>IF(VLOOKUP(A4385,$U$12:$AD$125,8)=VLOOKUP(A4384,$U$12:$AD$125,8),0,VLOOKUP(A4385,U$12:$AD$125,8))</f>
        <v>0</v>
      </c>
      <c r="M4385" s="86">
        <f>IF(L4385&gt;0,VLOOKUP(L4385,T$12:$AC$125,7),0)</f>
        <v>0</v>
      </c>
      <c r="N4385" s="81">
        <f t="shared" si="1213"/>
        <v>0</v>
      </c>
      <c r="O4385" s="81">
        <f t="shared" ca="1" si="1209"/>
        <v>0</v>
      </c>
      <c r="P4385" s="87" t="str">
        <f t="shared" si="1210"/>
        <v>A+J=</v>
      </c>
      <c r="Q4385" s="88">
        <f t="shared" si="1211"/>
        <v>47597</v>
      </c>
    </row>
    <row r="4386" spans="1:17" x14ac:dyDescent="0.2">
      <c r="A4386" s="79">
        <f t="shared" si="1214"/>
        <v>47458</v>
      </c>
      <c r="B4386" s="80" t="str">
        <f t="shared" ca="1" si="1202"/>
        <v>n.d</v>
      </c>
      <c r="C4386" s="81">
        <f t="shared" ca="1" si="1203"/>
        <v>162.36565095</v>
      </c>
      <c r="D4386" s="82">
        <f ca="1">IF(A4386&lt;$B$1,VLOOKUP(A4386,[1]DI!$A$4:$B$15000,2,FALSE),0)</f>
        <v>0</v>
      </c>
      <c r="E4386" s="81">
        <f t="shared" ca="1" si="1204"/>
        <v>0</v>
      </c>
      <c r="F4386" s="83">
        <f t="shared" si="1212"/>
        <v>1.2</v>
      </c>
      <c r="G4386" s="84">
        <f t="shared" ca="1" si="1205"/>
        <v>1</v>
      </c>
      <c r="H4386" s="81">
        <f ca="1">TRUNC(PRODUCT(G$10:G4385),15)</f>
        <v>1.40945772534528</v>
      </c>
      <c r="I4386" s="81">
        <f t="shared" ca="1" si="1206"/>
        <v>1.40945772534528</v>
      </c>
      <c r="J4386" s="81">
        <f t="shared" ca="1" si="1207"/>
        <v>1</v>
      </c>
      <c r="K4386" s="81">
        <f t="shared" ca="1" si="1208"/>
        <v>0</v>
      </c>
      <c r="L4386" s="85">
        <f>IF(VLOOKUP(A4386,$U$12:$AD$125,8)=VLOOKUP(A4385,$U$12:$AD$125,8),0,VLOOKUP(A4386,U$12:$AD$125,8))</f>
        <v>0</v>
      </c>
      <c r="M4386" s="86">
        <f>IF(L4386&gt;0,VLOOKUP(L4386,T$12:$AC$125,7),0)</f>
        <v>0</v>
      </c>
      <c r="N4386" s="81">
        <f t="shared" si="1213"/>
        <v>0</v>
      </c>
      <c r="O4386" s="81">
        <f t="shared" ca="1" si="1209"/>
        <v>0</v>
      </c>
      <c r="P4386" s="87" t="str">
        <f t="shared" si="1210"/>
        <v>A+J=</v>
      </c>
      <c r="Q4386" s="88">
        <f t="shared" si="1211"/>
        <v>47597</v>
      </c>
    </row>
    <row r="4387" spans="1:17" x14ac:dyDescent="0.2">
      <c r="A4387" s="79">
        <f t="shared" si="1214"/>
        <v>47459</v>
      </c>
      <c r="B4387" s="80" t="str">
        <f t="shared" ca="1" si="1202"/>
        <v>n.d</v>
      </c>
      <c r="C4387" s="81">
        <f t="shared" ca="1" si="1203"/>
        <v>162.36565095</v>
      </c>
      <c r="D4387" s="82">
        <f ca="1">IF(A4387&lt;$B$1,VLOOKUP(A4387,[1]DI!$A$4:$B$15000,2,FALSE),0)</f>
        <v>0</v>
      </c>
      <c r="E4387" s="81">
        <f t="shared" ca="1" si="1204"/>
        <v>0</v>
      </c>
      <c r="F4387" s="83">
        <f t="shared" si="1212"/>
        <v>1.2</v>
      </c>
      <c r="G4387" s="84">
        <f t="shared" ca="1" si="1205"/>
        <v>1</v>
      </c>
      <c r="H4387" s="81">
        <f ca="1">TRUNC(PRODUCT(G$10:G4386),15)</f>
        <v>1.40945772534528</v>
      </c>
      <c r="I4387" s="81">
        <f t="shared" ca="1" si="1206"/>
        <v>1.40945772534528</v>
      </c>
      <c r="J4387" s="81">
        <f t="shared" ca="1" si="1207"/>
        <v>1</v>
      </c>
      <c r="K4387" s="81">
        <f t="shared" ca="1" si="1208"/>
        <v>0</v>
      </c>
      <c r="L4387" s="85">
        <f>IF(VLOOKUP(A4387,$U$12:$AD$125,8)=VLOOKUP(A4386,$U$12:$AD$125,8),0,VLOOKUP(A4387,U$12:$AD$125,8))</f>
        <v>0</v>
      </c>
      <c r="M4387" s="86">
        <f>IF(L4387&gt;0,VLOOKUP(L4387,T$12:$AC$125,7),0)</f>
        <v>0</v>
      </c>
      <c r="N4387" s="81">
        <f t="shared" si="1213"/>
        <v>0</v>
      </c>
      <c r="O4387" s="81">
        <f t="shared" ca="1" si="1209"/>
        <v>0</v>
      </c>
      <c r="P4387" s="87" t="str">
        <f t="shared" si="1210"/>
        <v>A+J=</v>
      </c>
      <c r="Q4387" s="88">
        <f t="shared" si="1211"/>
        <v>47597</v>
      </c>
    </row>
    <row r="4388" spans="1:17" x14ac:dyDescent="0.2">
      <c r="A4388" s="79">
        <f t="shared" si="1214"/>
        <v>47460</v>
      </c>
      <c r="B4388" s="80" t="str">
        <f t="shared" ca="1" si="1202"/>
        <v>n.d</v>
      </c>
      <c r="C4388" s="81">
        <f t="shared" ca="1" si="1203"/>
        <v>162.36565095</v>
      </c>
      <c r="D4388" s="82">
        <f ca="1">IF(A4388&lt;$B$1,VLOOKUP(A4388,[1]DI!$A$4:$B$15000,2,FALSE),0)</f>
        <v>0</v>
      </c>
      <c r="E4388" s="81">
        <f t="shared" ca="1" si="1204"/>
        <v>0</v>
      </c>
      <c r="F4388" s="83">
        <f t="shared" si="1212"/>
        <v>1.2</v>
      </c>
      <c r="G4388" s="84">
        <f t="shared" ca="1" si="1205"/>
        <v>1</v>
      </c>
      <c r="H4388" s="81">
        <f ca="1">TRUNC(PRODUCT(G$10:G4387),15)</f>
        <v>1.40945772534528</v>
      </c>
      <c r="I4388" s="81">
        <f t="shared" ca="1" si="1206"/>
        <v>1.40945772534528</v>
      </c>
      <c r="J4388" s="81">
        <f t="shared" ca="1" si="1207"/>
        <v>1</v>
      </c>
      <c r="K4388" s="81">
        <f t="shared" ca="1" si="1208"/>
        <v>0</v>
      </c>
      <c r="L4388" s="85">
        <f>IF(VLOOKUP(A4388,$U$12:$AD$125,8)=VLOOKUP(A4387,$U$12:$AD$125,8),0,VLOOKUP(A4388,U$12:$AD$125,8))</f>
        <v>0</v>
      </c>
      <c r="M4388" s="86">
        <f>IF(L4388&gt;0,VLOOKUP(L4388,T$12:$AC$125,7),0)</f>
        <v>0</v>
      </c>
      <c r="N4388" s="81">
        <f t="shared" si="1213"/>
        <v>0</v>
      </c>
      <c r="O4388" s="81">
        <f t="shared" ca="1" si="1209"/>
        <v>0</v>
      </c>
      <c r="P4388" s="87" t="str">
        <f t="shared" si="1210"/>
        <v>A+J=</v>
      </c>
      <c r="Q4388" s="88">
        <f t="shared" si="1211"/>
        <v>47597</v>
      </c>
    </row>
    <row r="4389" spans="1:17" x14ac:dyDescent="0.2">
      <c r="A4389" s="79">
        <f t="shared" si="1214"/>
        <v>47461</v>
      </c>
      <c r="B4389" s="80" t="str">
        <f t="shared" ca="1" si="1202"/>
        <v>n.d</v>
      </c>
      <c r="C4389" s="81">
        <f t="shared" ca="1" si="1203"/>
        <v>162.36565095</v>
      </c>
      <c r="D4389" s="82">
        <f ca="1">IF(A4389&lt;$B$1,VLOOKUP(A4389,[1]DI!$A$4:$B$15000,2,FALSE),0)</f>
        <v>0</v>
      </c>
      <c r="E4389" s="81">
        <f t="shared" ca="1" si="1204"/>
        <v>0</v>
      </c>
      <c r="F4389" s="83">
        <f t="shared" si="1212"/>
        <v>1.2</v>
      </c>
      <c r="G4389" s="84">
        <f t="shared" ca="1" si="1205"/>
        <v>1</v>
      </c>
      <c r="H4389" s="81">
        <f ca="1">TRUNC(PRODUCT(G$10:G4388),15)</f>
        <v>1.40945772534528</v>
      </c>
      <c r="I4389" s="81">
        <f t="shared" ca="1" si="1206"/>
        <v>1.40945772534528</v>
      </c>
      <c r="J4389" s="81">
        <f t="shared" ca="1" si="1207"/>
        <v>1</v>
      </c>
      <c r="K4389" s="81">
        <f t="shared" ca="1" si="1208"/>
        <v>0</v>
      </c>
      <c r="L4389" s="85">
        <f>IF(VLOOKUP(A4389,$U$12:$AD$125,8)=VLOOKUP(A4388,$U$12:$AD$125,8),0,VLOOKUP(A4389,U$12:$AD$125,8))</f>
        <v>0</v>
      </c>
      <c r="M4389" s="86">
        <f>IF(L4389&gt;0,VLOOKUP(L4389,T$12:$AC$125,7),0)</f>
        <v>0</v>
      </c>
      <c r="N4389" s="81">
        <f t="shared" si="1213"/>
        <v>0</v>
      </c>
      <c r="O4389" s="81">
        <f t="shared" ca="1" si="1209"/>
        <v>0</v>
      </c>
      <c r="P4389" s="87" t="str">
        <f t="shared" si="1210"/>
        <v>A+J=</v>
      </c>
      <c r="Q4389" s="88">
        <f t="shared" si="1211"/>
        <v>47597</v>
      </c>
    </row>
    <row r="4390" spans="1:17" x14ac:dyDescent="0.2">
      <c r="A4390" s="79">
        <f t="shared" si="1214"/>
        <v>47462</v>
      </c>
      <c r="B4390" s="80" t="str">
        <f t="shared" ca="1" si="1202"/>
        <v>n.d</v>
      </c>
      <c r="C4390" s="81">
        <f t="shared" ca="1" si="1203"/>
        <v>162.36565095</v>
      </c>
      <c r="D4390" s="82">
        <f ca="1">IF(A4390&lt;$B$1,VLOOKUP(A4390,[1]DI!$A$4:$B$15000,2,FALSE),0)</f>
        <v>0</v>
      </c>
      <c r="E4390" s="81">
        <f t="shared" ca="1" si="1204"/>
        <v>0</v>
      </c>
      <c r="F4390" s="83">
        <f t="shared" si="1212"/>
        <v>1.2</v>
      </c>
      <c r="G4390" s="84">
        <f t="shared" ca="1" si="1205"/>
        <v>1</v>
      </c>
      <c r="H4390" s="81">
        <f ca="1">TRUNC(PRODUCT(G$10:G4389),15)</f>
        <v>1.40945772534528</v>
      </c>
      <c r="I4390" s="81">
        <f t="shared" ca="1" si="1206"/>
        <v>1.40945772534528</v>
      </c>
      <c r="J4390" s="81">
        <f t="shared" ca="1" si="1207"/>
        <v>1</v>
      </c>
      <c r="K4390" s="81">
        <f t="shared" ca="1" si="1208"/>
        <v>0</v>
      </c>
      <c r="L4390" s="85">
        <f>IF(VLOOKUP(A4390,$U$12:$AD$125,8)=VLOOKUP(A4389,$U$12:$AD$125,8),0,VLOOKUP(A4390,U$12:$AD$125,8))</f>
        <v>0</v>
      </c>
      <c r="M4390" s="86">
        <f>IF(L4390&gt;0,VLOOKUP(L4390,T$12:$AC$125,7),0)</f>
        <v>0</v>
      </c>
      <c r="N4390" s="81">
        <f t="shared" si="1213"/>
        <v>0</v>
      </c>
      <c r="O4390" s="81">
        <f t="shared" ca="1" si="1209"/>
        <v>0</v>
      </c>
      <c r="P4390" s="87" t="str">
        <f t="shared" si="1210"/>
        <v>A+J=</v>
      </c>
      <c r="Q4390" s="88">
        <f t="shared" si="1211"/>
        <v>47597</v>
      </c>
    </row>
    <row r="4391" spans="1:17" x14ac:dyDescent="0.2">
      <c r="A4391" s="79">
        <f t="shared" si="1214"/>
        <v>47463</v>
      </c>
      <c r="B4391" s="80" t="str">
        <f t="shared" ca="1" si="1202"/>
        <v>n.d</v>
      </c>
      <c r="C4391" s="81">
        <f t="shared" ca="1" si="1203"/>
        <v>162.36565095</v>
      </c>
      <c r="D4391" s="82">
        <f ca="1">IF(A4391&lt;$B$1,VLOOKUP(A4391,[1]DI!$A$4:$B$15000,2,FALSE),0)</f>
        <v>0</v>
      </c>
      <c r="E4391" s="81">
        <f t="shared" ca="1" si="1204"/>
        <v>0</v>
      </c>
      <c r="F4391" s="83">
        <f t="shared" si="1212"/>
        <v>1.2</v>
      </c>
      <c r="G4391" s="84">
        <f t="shared" ca="1" si="1205"/>
        <v>1</v>
      </c>
      <c r="H4391" s="81">
        <f ca="1">TRUNC(PRODUCT(G$10:G4390),15)</f>
        <v>1.40945772534528</v>
      </c>
      <c r="I4391" s="81">
        <f t="shared" ca="1" si="1206"/>
        <v>1.40945772534528</v>
      </c>
      <c r="J4391" s="81">
        <f t="shared" ca="1" si="1207"/>
        <v>1</v>
      </c>
      <c r="K4391" s="81">
        <f t="shared" ca="1" si="1208"/>
        <v>0</v>
      </c>
      <c r="L4391" s="85">
        <f>IF(VLOOKUP(A4391,$U$12:$AD$125,8)=VLOOKUP(A4390,$U$12:$AD$125,8),0,VLOOKUP(A4391,U$12:$AD$125,8))</f>
        <v>0</v>
      </c>
      <c r="M4391" s="86">
        <f>IF(L4391&gt;0,VLOOKUP(L4391,T$12:$AC$125,7),0)</f>
        <v>0</v>
      </c>
      <c r="N4391" s="81">
        <f t="shared" si="1213"/>
        <v>0</v>
      </c>
      <c r="O4391" s="81">
        <f t="shared" ca="1" si="1209"/>
        <v>0</v>
      </c>
      <c r="P4391" s="87" t="str">
        <f t="shared" si="1210"/>
        <v>A+J=</v>
      </c>
      <c r="Q4391" s="88">
        <f t="shared" si="1211"/>
        <v>47597</v>
      </c>
    </row>
    <row r="4392" spans="1:17" x14ac:dyDescent="0.2">
      <c r="A4392" s="79">
        <f t="shared" si="1214"/>
        <v>47464</v>
      </c>
      <c r="B4392" s="80" t="str">
        <f t="shared" ca="1" si="1202"/>
        <v>n.d</v>
      </c>
      <c r="C4392" s="81">
        <f t="shared" ca="1" si="1203"/>
        <v>162.36565095</v>
      </c>
      <c r="D4392" s="82">
        <f ca="1">IF(A4392&lt;$B$1,VLOOKUP(A4392,[1]DI!$A$4:$B$15000,2,FALSE),0)</f>
        <v>0</v>
      </c>
      <c r="E4392" s="81">
        <f t="shared" ca="1" si="1204"/>
        <v>0</v>
      </c>
      <c r="F4392" s="83">
        <f t="shared" si="1212"/>
        <v>1.2</v>
      </c>
      <c r="G4392" s="84">
        <f t="shared" ca="1" si="1205"/>
        <v>1</v>
      </c>
      <c r="H4392" s="81">
        <f ca="1">TRUNC(PRODUCT(G$10:G4391),15)</f>
        <v>1.40945772534528</v>
      </c>
      <c r="I4392" s="81">
        <f t="shared" ca="1" si="1206"/>
        <v>1.40945772534528</v>
      </c>
      <c r="J4392" s="81">
        <f t="shared" ca="1" si="1207"/>
        <v>1</v>
      </c>
      <c r="K4392" s="81">
        <f t="shared" ca="1" si="1208"/>
        <v>0</v>
      </c>
      <c r="L4392" s="85">
        <f>IF(VLOOKUP(A4392,$U$12:$AD$125,8)=VLOOKUP(A4391,$U$12:$AD$125,8),0,VLOOKUP(A4392,U$12:$AD$125,8))</f>
        <v>0</v>
      </c>
      <c r="M4392" s="86">
        <f>IF(L4392&gt;0,VLOOKUP(L4392,T$12:$AC$125,7),0)</f>
        <v>0</v>
      </c>
      <c r="N4392" s="81">
        <f t="shared" si="1213"/>
        <v>0</v>
      </c>
      <c r="O4392" s="81">
        <f t="shared" ca="1" si="1209"/>
        <v>0</v>
      </c>
      <c r="P4392" s="87" t="str">
        <f t="shared" si="1210"/>
        <v>A+J=</v>
      </c>
      <c r="Q4392" s="88">
        <f t="shared" si="1211"/>
        <v>47597</v>
      </c>
    </row>
    <row r="4393" spans="1:17" x14ac:dyDescent="0.2">
      <c r="A4393" s="79">
        <f t="shared" si="1214"/>
        <v>47465</v>
      </c>
      <c r="B4393" s="80" t="str">
        <f t="shared" ca="1" si="1202"/>
        <v>n.d</v>
      </c>
      <c r="C4393" s="81">
        <f t="shared" ca="1" si="1203"/>
        <v>162.36565095</v>
      </c>
      <c r="D4393" s="82">
        <f ca="1">IF(A4393&lt;$B$1,VLOOKUP(A4393,[1]DI!$A$4:$B$15000,2,FALSE),0)</f>
        <v>0</v>
      </c>
      <c r="E4393" s="81">
        <f t="shared" ca="1" si="1204"/>
        <v>0</v>
      </c>
      <c r="F4393" s="83">
        <f t="shared" si="1212"/>
        <v>1.2</v>
      </c>
      <c r="G4393" s="84">
        <f t="shared" ca="1" si="1205"/>
        <v>1</v>
      </c>
      <c r="H4393" s="81">
        <f ca="1">TRUNC(PRODUCT(G$10:G4392),15)</f>
        <v>1.40945772534528</v>
      </c>
      <c r="I4393" s="81">
        <f t="shared" ca="1" si="1206"/>
        <v>1.40945772534528</v>
      </c>
      <c r="J4393" s="81">
        <f t="shared" ca="1" si="1207"/>
        <v>1</v>
      </c>
      <c r="K4393" s="81">
        <f t="shared" ca="1" si="1208"/>
        <v>0</v>
      </c>
      <c r="L4393" s="85">
        <f>IF(VLOOKUP(A4393,$U$12:$AD$125,8)=VLOOKUP(A4392,$U$12:$AD$125,8),0,VLOOKUP(A4393,U$12:$AD$125,8))</f>
        <v>0</v>
      </c>
      <c r="M4393" s="86">
        <f>IF(L4393&gt;0,VLOOKUP(L4393,T$12:$AC$125,7),0)</f>
        <v>0</v>
      </c>
      <c r="N4393" s="81">
        <f t="shared" si="1213"/>
        <v>0</v>
      </c>
      <c r="O4393" s="81">
        <f t="shared" ca="1" si="1209"/>
        <v>0</v>
      </c>
      <c r="P4393" s="87" t="str">
        <f t="shared" si="1210"/>
        <v>A+J=</v>
      </c>
      <c r="Q4393" s="88">
        <f t="shared" si="1211"/>
        <v>47597</v>
      </c>
    </row>
    <row r="4394" spans="1:17" x14ac:dyDescent="0.2">
      <c r="A4394" s="79">
        <f t="shared" si="1214"/>
        <v>47466</v>
      </c>
      <c r="B4394" s="80" t="str">
        <f t="shared" ca="1" si="1202"/>
        <v>n.d</v>
      </c>
      <c r="C4394" s="81">
        <f t="shared" ca="1" si="1203"/>
        <v>162.36565095</v>
      </c>
      <c r="D4394" s="82">
        <f ca="1">IF(A4394&lt;$B$1,VLOOKUP(A4394,[1]DI!$A$4:$B$15000,2,FALSE),0)</f>
        <v>0</v>
      </c>
      <c r="E4394" s="81">
        <f t="shared" ca="1" si="1204"/>
        <v>0</v>
      </c>
      <c r="F4394" s="83">
        <f t="shared" si="1212"/>
        <v>1.2</v>
      </c>
      <c r="G4394" s="84">
        <f t="shared" ca="1" si="1205"/>
        <v>1</v>
      </c>
      <c r="H4394" s="81">
        <f ca="1">TRUNC(PRODUCT(G$10:G4393),15)</f>
        <v>1.40945772534528</v>
      </c>
      <c r="I4394" s="81">
        <f t="shared" ca="1" si="1206"/>
        <v>1.40945772534528</v>
      </c>
      <c r="J4394" s="81">
        <f t="shared" ca="1" si="1207"/>
        <v>1</v>
      </c>
      <c r="K4394" s="81">
        <f t="shared" ca="1" si="1208"/>
        <v>0</v>
      </c>
      <c r="L4394" s="85">
        <f>IF(VLOOKUP(A4394,$U$12:$AD$125,8)=VLOOKUP(A4393,$U$12:$AD$125,8),0,VLOOKUP(A4394,U$12:$AD$125,8))</f>
        <v>0</v>
      </c>
      <c r="M4394" s="86">
        <f>IF(L4394&gt;0,VLOOKUP(L4394,T$12:$AC$125,7),0)</f>
        <v>0</v>
      </c>
      <c r="N4394" s="81">
        <f t="shared" si="1213"/>
        <v>0</v>
      </c>
      <c r="O4394" s="81">
        <f t="shared" ca="1" si="1209"/>
        <v>0</v>
      </c>
      <c r="P4394" s="87" t="str">
        <f t="shared" si="1210"/>
        <v>A+J=</v>
      </c>
      <c r="Q4394" s="88">
        <f t="shared" si="1211"/>
        <v>47597</v>
      </c>
    </row>
    <row r="4395" spans="1:17" x14ac:dyDescent="0.2">
      <c r="A4395" s="79">
        <f t="shared" si="1214"/>
        <v>47467</v>
      </c>
      <c r="B4395" s="80" t="str">
        <f t="shared" ca="1" si="1202"/>
        <v>n.d</v>
      </c>
      <c r="C4395" s="81">
        <f t="shared" ca="1" si="1203"/>
        <v>162.36565095</v>
      </c>
      <c r="D4395" s="82">
        <f ca="1">IF(A4395&lt;$B$1,VLOOKUP(A4395,[1]DI!$A$4:$B$15000,2,FALSE),0)</f>
        <v>0</v>
      </c>
      <c r="E4395" s="81">
        <f t="shared" ca="1" si="1204"/>
        <v>0</v>
      </c>
      <c r="F4395" s="83">
        <f t="shared" si="1212"/>
        <v>1.2</v>
      </c>
      <c r="G4395" s="84">
        <f t="shared" ca="1" si="1205"/>
        <v>1</v>
      </c>
      <c r="H4395" s="81">
        <f ca="1">TRUNC(PRODUCT(G$10:G4394),15)</f>
        <v>1.40945772534528</v>
      </c>
      <c r="I4395" s="81">
        <f t="shared" ca="1" si="1206"/>
        <v>1.40945772534528</v>
      </c>
      <c r="J4395" s="81">
        <f t="shared" ca="1" si="1207"/>
        <v>1</v>
      </c>
      <c r="K4395" s="81">
        <f t="shared" ca="1" si="1208"/>
        <v>0</v>
      </c>
      <c r="L4395" s="85">
        <f>IF(VLOOKUP(A4395,$U$12:$AD$125,8)=VLOOKUP(A4394,$U$12:$AD$125,8),0,VLOOKUP(A4395,U$12:$AD$125,8))</f>
        <v>0</v>
      </c>
      <c r="M4395" s="86">
        <f>IF(L4395&gt;0,VLOOKUP(L4395,T$12:$AC$125,7),0)</f>
        <v>0</v>
      </c>
      <c r="N4395" s="81">
        <f t="shared" si="1213"/>
        <v>0</v>
      </c>
      <c r="O4395" s="81">
        <f t="shared" ca="1" si="1209"/>
        <v>0</v>
      </c>
      <c r="P4395" s="87" t="str">
        <f t="shared" si="1210"/>
        <v>A+J=</v>
      </c>
      <c r="Q4395" s="88">
        <f t="shared" si="1211"/>
        <v>47597</v>
      </c>
    </row>
    <row r="4396" spans="1:17" x14ac:dyDescent="0.2">
      <c r="A4396" s="79">
        <f t="shared" si="1214"/>
        <v>47468</v>
      </c>
      <c r="B4396" s="80" t="str">
        <f t="shared" ca="1" si="1202"/>
        <v>n.d</v>
      </c>
      <c r="C4396" s="81">
        <f t="shared" ca="1" si="1203"/>
        <v>162.36565095</v>
      </c>
      <c r="D4396" s="82">
        <f ca="1">IF(A4396&lt;$B$1,VLOOKUP(A4396,[1]DI!$A$4:$B$15000,2,FALSE),0)</f>
        <v>0</v>
      </c>
      <c r="E4396" s="81">
        <f t="shared" ca="1" si="1204"/>
        <v>0</v>
      </c>
      <c r="F4396" s="83">
        <f t="shared" si="1212"/>
        <v>1.2</v>
      </c>
      <c r="G4396" s="84">
        <f t="shared" ca="1" si="1205"/>
        <v>1</v>
      </c>
      <c r="H4396" s="81">
        <f ca="1">TRUNC(PRODUCT(G$10:G4395),15)</f>
        <v>1.40945772534528</v>
      </c>
      <c r="I4396" s="81">
        <f t="shared" ca="1" si="1206"/>
        <v>1.40945772534528</v>
      </c>
      <c r="J4396" s="81">
        <f t="shared" ca="1" si="1207"/>
        <v>1</v>
      </c>
      <c r="K4396" s="81">
        <f t="shared" ca="1" si="1208"/>
        <v>0</v>
      </c>
      <c r="L4396" s="85">
        <f>IF(VLOOKUP(A4396,$U$12:$AD$125,8)=VLOOKUP(A4395,$U$12:$AD$125,8),0,VLOOKUP(A4396,U$12:$AD$125,8))</f>
        <v>0</v>
      </c>
      <c r="M4396" s="86">
        <f>IF(L4396&gt;0,VLOOKUP(L4396,T$12:$AC$125,7),0)</f>
        <v>0</v>
      </c>
      <c r="N4396" s="81">
        <f t="shared" si="1213"/>
        <v>0</v>
      </c>
      <c r="O4396" s="81">
        <f t="shared" ca="1" si="1209"/>
        <v>0</v>
      </c>
      <c r="P4396" s="87" t="str">
        <f t="shared" si="1210"/>
        <v>A+J=</v>
      </c>
      <c r="Q4396" s="88">
        <f t="shared" si="1211"/>
        <v>47597</v>
      </c>
    </row>
    <row r="4397" spans="1:17" x14ac:dyDescent="0.2">
      <c r="A4397" s="79">
        <f t="shared" si="1214"/>
        <v>47469</v>
      </c>
      <c r="B4397" s="80" t="str">
        <f t="shared" ca="1" si="1202"/>
        <v>n.d</v>
      </c>
      <c r="C4397" s="81">
        <f t="shared" ca="1" si="1203"/>
        <v>162.36565095</v>
      </c>
      <c r="D4397" s="82">
        <f ca="1">IF(A4397&lt;$B$1,VLOOKUP(A4397,[1]DI!$A$4:$B$15000,2,FALSE),0)</f>
        <v>0</v>
      </c>
      <c r="E4397" s="81">
        <f t="shared" ca="1" si="1204"/>
        <v>0</v>
      </c>
      <c r="F4397" s="83">
        <f t="shared" si="1212"/>
        <v>1.2</v>
      </c>
      <c r="G4397" s="84">
        <f t="shared" ca="1" si="1205"/>
        <v>1</v>
      </c>
      <c r="H4397" s="81">
        <f ca="1">TRUNC(PRODUCT(G$10:G4396),15)</f>
        <v>1.40945772534528</v>
      </c>
      <c r="I4397" s="81">
        <f t="shared" ca="1" si="1206"/>
        <v>1.40945772534528</v>
      </c>
      <c r="J4397" s="81">
        <f t="shared" ca="1" si="1207"/>
        <v>1</v>
      </c>
      <c r="K4397" s="81">
        <f t="shared" ca="1" si="1208"/>
        <v>0</v>
      </c>
      <c r="L4397" s="85">
        <f>IF(VLOOKUP(A4397,$U$12:$AD$125,8)=VLOOKUP(A4396,$U$12:$AD$125,8),0,VLOOKUP(A4397,U$12:$AD$125,8))</f>
        <v>0</v>
      </c>
      <c r="M4397" s="86">
        <f>IF(L4397&gt;0,VLOOKUP(L4397,T$12:$AC$125,7),0)</f>
        <v>0</v>
      </c>
      <c r="N4397" s="81">
        <f t="shared" si="1213"/>
        <v>0</v>
      </c>
      <c r="O4397" s="81">
        <f t="shared" ca="1" si="1209"/>
        <v>0</v>
      </c>
      <c r="P4397" s="87" t="str">
        <f t="shared" si="1210"/>
        <v>A+J=</v>
      </c>
      <c r="Q4397" s="88">
        <f t="shared" si="1211"/>
        <v>47597</v>
      </c>
    </row>
    <row r="4398" spans="1:17" x14ac:dyDescent="0.2">
      <c r="A4398" s="79">
        <f t="shared" si="1214"/>
        <v>47470</v>
      </c>
      <c r="B4398" s="80" t="str">
        <f t="shared" ca="1" si="1202"/>
        <v>n.d</v>
      </c>
      <c r="C4398" s="81">
        <f t="shared" ca="1" si="1203"/>
        <v>162.36565095</v>
      </c>
      <c r="D4398" s="82">
        <f ca="1">IF(A4398&lt;$B$1,VLOOKUP(A4398,[1]DI!$A$4:$B$15000,2,FALSE),0)</f>
        <v>0</v>
      </c>
      <c r="E4398" s="81">
        <f t="shared" ca="1" si="1204"/>
        <v>0</v>
      </c>
      <c r="F4398" s="83">
        <f t="shared" si="1212"/>
        <v>1.2</v>
      </c>
      <c r="G4398" s="84">
        <f t="shared" ca="1" si="1205"/>
        <v>1</v>
      </c>
      <c r="H4398" s="81">
        <f ca="1">TRUNC(PRODUCT(G$10:G4397),15)</f>
        <v>1.40945772534528</v>
      </c>
      <c r="I4398" s="81">
        <f t="shared" ca="1" si="1206"/>
        <v>1.40945772534528</v>
      </c>
      <c r="J4398" s="81">
        <f t="shared" ca="1" si="1207"/>
        <v>1</v>
      </c>
      <c r="K4398" s="81">
        <f t="shared" ca="1" si="1208"/>
        <v>0</v>
      </c>
      <c r="L4398" s="85">
        <f>IF(VLOOKUP(A4398,$U$12:$AD$125,8)=VLOOKUP(A4397,$U$12:$AD$125,8),0,VLOOKUP(A4398,U$12:$AD$125,8))</f>
        <v>0</v>
      </c>
      <c r="M4398" s="86">
        <f>IF(L4398&gt;0,VLOOKUP(L4398,T$12:$AC$125,7),0)</f>
        <v>0</v>
      </c>
      <c r="N4398" s="81">
        <f t="shared" si="1213"/>
        <v>0</v>
      </c>
      <c r="O4398" s="81">
        <f t="shared" ca="1" si="1209"/>
        <v>0</v>
      </c>
      <c r="P4398" s="87" t="str">
        <f t="shared" si="1210"/>
        <v>A+J=</v>
      </c>
      <c r="Q4398" s="88">
        <f t="shared" si="1211"/>
        <v>47597</v>
      </c>
    </row>
    <row r="4399" spans="1:17" x14ac:dyDescent="0.2">
      <c r="A4399" s="79">
        <f t="shared" si="1214"/>
        <v>47471</v>
      </c>
      <c r="B4399" s="80" t="str">
        <f t="shared" ca="1" si="1202"/>
        <v>n.d</v>
      </c>
      <c r="C4399" s="81">
        <f t="shared" ca="1" si="1203"/>
        <v>162.36565095</v>
      </c>
      <c r="D4399" s="82">
        <f ca="1">IF(A4399&lt;$B$1,VLOOKUP(A4399,[1]DI!$A$4:$B$15000,2,FALSE),0)</f>
        <v>0</v>
      </c>
      <c r="E4399" s="81">
        <f t="shared" ca="1" si="1204"/>
        <v>0</v>
      </c>
      <c r="F4399" s="83">
        <f t="shared" si="1212"/>
        <v>1.2</v>
      </c>
      <c r="G4399" s="84">
        <f t="shared" ca="1" si="1205"/>
        <v>1</v>
      </c>
      <c r="H4399" s="81">
        <f ca="1">TRUNC(PRODUCT(G$10:G4398),15)</f>
        <v>1.40945772534528</v>
      </c>
      <c r="I4399" s="81">
        <f t="shared" ca="1" si="1206"/>
        <v>1.40945772534528</v>
      </c>
      <c r="J4399" s="81">
        <f t="shared" ca="1" si="1207"/>
        <v>1</v>
      </c>
      <c r="K4399" s="81">
        <f t="shared" ca="1" si="1208"/>
        <v>0</v>
      </c>
      <c r="L4399" s="85">
        <f>IF(VLOOKUP(A4399,$U$12:$AD$125,8)=VLOOKUP(A4398,$U$12:$AD$125,8),0,VLOOKUP(A4399,U$12:$AD$125,8))</f>
        <v>0</v>
      </c>
      <c r="M4399" s="86">
        <f>IF(L4399&gt;0,VLOOKUP(L4399,T$12:$AC$125,7),0)</f>
        <v>0</v>
      </c>
      <c r="N4399" s="81">
        <f t="shared" si="1213"/>
        <v>0</v>
      </c>
      <c r="O4399" s="81">
        <f t="shared" ca="1" si="1209"/>
        <v>0</v>
      </c>
      <c r="P4399" s="87" t="str">
        <f t="shared" si="1210"/>
        <v>A+J=</v>
      </c>
      <c r="Q4399" s="88">
        <f t="shared" si="1211"/>
        <v>47597</v>
      </c>
    </row>
    <row r="4400" spans="1:17" x14ac:dyDescent="0.2">
      <c r="A4400" s="79">
        <f t="shared" si="1214"/>
        <v>47472</v>
      </c>
      <c r="B4400" s="80" t="str">
        <f t="shared" ca="1" si="1202"/>
        <v>n.d</v>
      </c>
      <c r="C4400" s="81">
        <f t="shared" ca="1" si="1203"/>
        <v>162.36565095</v>
      </c>
      <c r="D4400" s="82">
        <f ca="1">IF(A4400&lt;$B$1,VLOOKUP(A4400,[1]DI!$A$4:$B$15000,2,FALSE),0)</f>
        <v>0</v>
      </c>
      <c r="E4400" s="81">
        <f t="shared" ca="1" si="1204"/>
        <v>0</v>
      </c>
      <c r="F4400" s="83">
        <f t="shared" si="1212"/>
        <v>1.2</v>
      </c>
      <c r="G4400" s="84">
        <f t="shared" ca="1" si="1205"/>
        <v>1</v>
      </c>
      <c r="H4400" s="81">
        <f ca="1">TRUNC(PRODUCT(G$10:G4399),15)</f>
        <v>1.40945772534528</v>
      </c>
      <c r="I4400" s="81">
        <f t="shared" ca="1" si="1206"/>
        <v>1.40945772534528</v>
      </c>
      <c r="J4400" s="81">
        <f t="shared" ca="1" si="1207"/>
        <v>1</v>
      </c>
      <c r="K4400" s="81">
        <f t="shared" ca="1" si="1208"/>
        <v>0</v>
      </c>
      <c r="L4400" s="85">
        <f>IF(VLOOKUP(A4400,$U$12:$AD$125,8)=VLOOKUP(A4399,$U$12:$AD$125,8),0,VLOOKUP(A4400,U$12:$AD$125,8))</f>
        <v>0</v>
      </c>
      <c r="M4400" s="86">
        <f>IF(L4400&gt;0,VLOOKUP(L4400,T$12:$AC$125,7),0)</f>
        <v>0</v>
      </c>
      <c r="N4400" s="81">
        <f t="shared" si="1213"/>
        <v>0</v>
      </c>
      <c r="O4400" s="81">
        <f t="shared" ca="1" si="1209"/>
        <v>0</v>
      </c>
      <c r="P4400" s="87" t="str">
        <f t="shared" si="1210"/>
        <v>A+J=</v>
      </c>
      <c r="Q4400" s="88">
        <f t="shared" si="1211"/>
        <v>47597</v>
      </c>
    </row>
    <row r="4401" spans="1:17" x14ac:dyDescent="0.2">
      <c r="A4401" s="79">
        <f t="shared" si="1214"/>
        <v>47473</v>
      </c>
      <c r="B4401" s="80" t="str">
        <f t="shared" ca="1" si="1202"/>
        <v>n.d</v>
      </c>
      <c r="C4401" s="81">
        <f t="shared" ca="1" si="1203"/>
        <v>162.36565095</v>
      </c>
      <c r="D4401" s="82">
        <f ca="1">IF(A4401&lt;$B$1,VLOOKUP(A4401,[1]DI!$A$4:$B$15000,2,FALSE),0)</f>
        <v>0</v>
      </c>
      <c r="E4401" s="81">
        <f t="shared" ca="1" si="1204"/>
        <v>0</v>
      </c>
      <c r="F4401" s="83">
        <f t="shared" si="1212"/>
        <v>1.2</v>
      </c>
      <c r="G4401" s="84">
        <f t="shared" ca="1" si="1205"/>
        <v>1</v>
      </c>
      <c r="H4401" s="81">
        <f ca="1">TRUNC(PRODUCT(G$10:G4400),15)</f>
        <v>1.40945772534528</v>
      </c>
      <c r="I4401" s="81">
        <f t="shared" ca="1" si="1206"/>
        <v>1.40945772534528</v>
      </c>
      <c r="J4401" s="81">
        <f t="shared" ca="1" si="1207"/>
        <v>1</v>
      </c>
      <c r="K4401" s="81">
        <f t="shared" ca="1" si="1208"/>
        <v>0</v>
      </c>
      <c r="L4401" s="85">
        <f>IF(VLOOKUP(A4401,$U$12:$AD$125,8)=VLOOKUP(A4400,$U$12:$AD$125,8),0,VLOOKUP(A4401,U$12:$AD$125,8))</f>
        <v>0</v>
      </c>
      <c r="M4401" s="86">
        <f>IF(L4401&gt;0,VLOOKUP(L4401,T$12:$AC$125,7),0)</f>
        <v>0</v>
      </c>
      <c r="N4401" s="81">
        <f t="shared" si="1213"/>
        <v>0</v>
      </c>
      <c r="O4401" s="81">
        <f t="shared" ca="1" si="1209"/>
        <v>0</v>
      </c>
      <c r="P4401" s="87" t="str">
        <f t="shared" si="1210"/>
        <v>A+J=</v>
      </c>
      <c r="Q4401" s="88">
        <f t="shared" si="1211"/>
        <v>47597</v>
      </c>
    </row>
    <row r="4402" spans="1:17" x14ac:dyDescent="0.2">
      <c r="A4402" s="79">
        <f t="shared" si="1214"/>
        <v>47474</v>
      </c>
      <c r="B4402" s="80" t="str">
        <f t="shared" ca="1" si="1202"/>
        <v>n.d</v>
      </c>
      <c r="C4402" s="81">
        <f t="shared" ca="1" si="1203"/>
        <v>162.36565095</v>
      </c>
      <c r="D4402" s="82">
        <f ca="1">IF(A4402&lt;$B$1,VLOOKUP(A4402,[1]DI!$A$4:$B$15000,2,FALSE),0)</f>
        <v>0</v>
      </c>
      <c r="E4402" s="81">
        <f t="shared" ca="1" si="1204"/>
        <v>0</v>
      </c>
      <c r="F4402" s="83">
        <f t="shared" si="1212"/>
        <v>1.2</v>
      </c>
      <c r="G4402" s="84">
        <f t="shared" ca="1" si="1205"/>
        <v>1</v>
      </c>
      <c r="H4402" s="81">
        <f ca="1">TRUNC(PRODUCT(G$10:G4401),15)</f>
        <v>1.40945772534528</v>
      </c>
      <c r="I4402" s="81">
        <f t="shared" ca="1" si="1206"/>
        <v>1.40945772534528</v>
      </c>
      <c r="J4402" s="81">
        <f t="shared" ca="1" si="1207"/>
        <v>1</v>
      </c>
      <c r="K4402" s="81">
        <f t="shared" ca="1" si="1208"/>
        <v>0</v>
      </c>
      <c r="L4402" s="85">
        <f>IF(VLOOKUP(A4402,$U$12:$AD$125,8)=VLOOKUP(A4401,$U$12:$AD$125,8),0,VLOOKUP(A4402,U$12:$AD$125,8))</f>
        <v>0</v>
      </c>
      <c r="M4402" s="86">
        <f>IF(L4402&gt;0,VLOOKUP(L4402,T$12:$AC$125,7),0)</f>
        <v>0</v>
      </c>
      <c r="N4402" s="81">
        <f t="shared" si="1213"/>
        <v>0</v>
      </c>
      <c r="O4402" s="81">
        <f t="shared" ca="1" si="1209"/>
        <v>0</v>
      </c>
      <c r="P4402" s="87" t="str">
        <f t="shared" si="1210"/>
        <v>A+J=</v>
      </c>
      <c r="Q4402" s="88">
        <f t="shared" si="1211"/>
        <v>47597</v>
      </c>
    </row>
    <row r="4403" spans="1:17" x14ac:dyDescent="0.2">
      <c r="A4403" s="79">
        <f t="shared" si="1214"/>
        <v>47475</v>
      </c>
      <c r="B4403" s="80" t="str">
        <f t="shared" ca="1" si="1202"/>
        <v>n.d</v>
      </c>
      <c r="C4403" s="81">
        <f t="shared" ca="1" si="1203"/>
        <v>162.36565095</v>
      </c>
      <c r="D4403" s="82">
        <f ca="1">IF(A4403&lt;$B$1,VLOOKUP(A4403,[1]DI!$A$4:$B$15000,2,FALSE),0)</f>
        <v>0</v>
      </c>
      <c r="E4403" s="81">
        <f t="shared" ca="1" si="1204"/>
        <v>0</v>
      </c>
      <c r="F4403" s="83">
        <f t="shared" si="1212"/>
        <v>1.2</v>
      </c>
      <c r="G4403" s="84">
        <f t="shared" ca="1" si="1205"/>
        <v>1</v>
      </c>
      <c r="H4403" s="81">
        <f ca="1">TRUNC(PRODUCT(G$10:G4402),15)</f>
        <v>1.40945772534528</v>
      </c>
      <c r="I4403" s="81">
        <f t="shared" ca="1" si="1206"/>
        <v>1.40945772534528</v>
      </c>
      <c r="J4403" s="81">
        <f t="shared" ca="1" si="1207"/>
        <v>1</v>
      </c>
      <c r="K4403" s="81">
        <f t="shared" ca="1" si="1208"/>
        <v>0</v>
      </c>
      <c r="L4403" s="85">
        <f>IF(VLOOKUP(A4403,$U$12:$AD$125,8)=VLOOKUP(A4402,$U$12:$AD$125,8),0,VLOOKUP(A4403,U$12:$AD$125,8))</f>
        <v>0</v>
      </c>
      <c r="M4403" s="86">
        <f>IF(L4403&gt;0,VLOOKUP(L4403,T$12:$AC$125,7),0)</f>
        <v>0</v>
      </c>
      <c r="N4403" s="81">
        <f t="shared" si="1213"/>
        <v>0</v>
      </c>
      <c r="O4403" s="81">
        <f t="shared" ca="1" si="1209"/>
        <v>0</v>
      </c>
      <c r="P4403" s="87" t="str">
        <f t="shared" si="1210"/>
        <v>A+J=</v>
      </c>
      <c r="Q4403" s="88">
        <f t="shared" si="1211"/>
        <v>47597</v>
      </c>
    </row>
    <row r="4404" spans="1:17" x14ac:dyDescent="0.2">
      <c r="A4404" s="79">
        <f t="shared" si="1214"/>
        <v>47476</v>
      </c>
      <c r="B4404" s="80" t="str">
        <f t="shared" ca="1" si="1202"/>
        <v>n.d</v>
      </c>
      <c r="C4404" s="81">
        <f t="shared" ca="1" si="1203"/>
        <v>162.36565095</v>
      </c>
      <c r="D4404" s="82">
        <f ca="1">IF(A4404&lt;$B$1,VLOOKUP(A4404,[1]DI!$A$4:$B$15000,2,FALSE),0)</f>
        <v>0</v>
      </c>
      <c r="E4404" s="81">
        <f t="shared" ca="1" si="1204"/>
        <v>0</v>
      </c>
      <c r="F4404" s="83">
        <f t="shared" si="1212"/>
        <v>1.2</v>
      </c>
      <c r="G4404" s="84">
        <f t="shared" ca="1" si="1205"/>
        <v>1</v>
      </c>
      <c r="H4404" s="81">
        <f ca="1">TRUNC(PRODUCT(G$10:G4403),15)</f>
        <v>1.40945772534528</v>
      </c>
      <c r="I4404" s="81">
        <f t="shared" ca="1" si="1206"/>
        <v>1.40945772534528</v>
      </c>
      <c r="J4404" s="81">
        <f t="shared" ca="1" si="1207"/>
        <v>1</v>
      </c>
      <c r="K4404" s="81">
        <f t="shared" ca="1" si="1208"/>
        <v>0</v>
      </c>
      <c r="L4404" s="85">
        <f>IF(VLOOKUP(A4404,$U$12:$AD$125,8)=VLOOKUP(A4403,$U$12:$AD$125,8),0,VLOOKUP(A4404,U$12:$AD$125,8))</f>
        <v>0</v>
      </c>
      <c r="M4404" s="86">
        <f>IF(L4404&gt;0,VLOOKUP(L4404,T$12:$AC$125,7),0)</f>
        <v>0</v>
      </c>
      <c r="N4404" s="81">
        <f t="shared" si="1213"/>
        <v>0</v>
      </c>
      <c r="O4404" s="81">
        <f t="shared" ca="1" si="1209"/>
        <v>0</v>
      </c>
      <c r="P4404" s="87" t="str">
        <f t="shared" si="1210"/>
        <v>A+J=</v>
      </c>
      <c r="Q4404" s="88">
        <f t="shared" si="1211"/>
        <v>47597</v>
      </c>
    </row>
    <row r="4405" spans="1:17" x14ac:dyDescent="0.2">
      <c r="A4405" s="79">
        <f t="shared" si="1214"/>
        <v>47477</v>
      </c>
      <c r="B4405" s="80" t="str">
        <f t="shared" ca="1" si="1202"/>
        <v>n.d</v>
      </c>
      <c r="C4405" s="81">
        <f t="shared" ca="1" si="1203"/>
        <v>162.36565095</v>
      </c>
      <c r="D4405" s="82">
        <f ca="1">IF(A4405&lt;$B$1,VLOOKUP(A4405,[1]DI!$A$4:$B$15000,2,FALSE),0)</f>
        <v>0</v>
      </c>
      <c r="E4405" s="81">
        <f t="shared" ca="1" si="1204"/>
        <v>0</v>
      </c>
      <c r="F4405" s="83">
        <f t="shared" si="1212"/>
        <v>1.2</v>
      </c>
      <c r="G4405" s="84">
        <f t="shared" ca="1" si="1205"/>
        <v>1</v>
      </c>
      <c r="H4405" s="81">
        <f ca="1">TRUNC(PRODUCT(G$10:G4404),15)</f>
        <v>1.40945772534528</v>
      </c>
      <c r="I4405" s="81">
        <f t="shared" ca="1" si="1206"/>
        <v>1.40945772534528</v>
      </c>
      <c r="J4405" s="81">
        <f t="shared" ca="1" si="1207"/>
        <v>1</v>
      </c>
      <c r="K4405" s="81">
        <f t="shared" ca="1" si="1208"/>
        <v>0</v>
      </c>
      <c r="L4405" s="85">
        <f>IF(VLOOKUP(A4405,$U$12:$AD$125,8)=VLOOKUP(A4404,$U$12:$AD$125,8),0,VLOOKUP(A4405,U$12:$AD$125,8))</f>
        <v>0</v>
      </c>
      <c r="M4405" s="86">
        <f>IF(L4405&gt;0,VLOOKUP(L4405,T$12:$AC$125,7),0)</f>
        <v>0</v>
      </c>
      <c r="N4405" s="81">
        <f t="shared" si="1213"/>
        <v>0</v>
      </c>
      <c r="O4405" s="81">
        <f t="shared" ca="1" si="1209"/>
        <v>0</v>
      </c>
      <c r="P4405" s="87" t="str">
        <f t="shared" si="1210"/>
        <v>A+J=</v>
      </c>
      <c r="Q4405" s="88">
        <f t="shared" si="1211"/>
        <v>47597</v>
      </c>
    </row>
    <row r="4406" spans="1:17" x14ac:dyDescent="0.2">
      <c r="A4406" s="79">
        <f t="shared" si="1214"/>
        <v>47478</v>
      </c>
      <c r="B4406" s="80" t="str">
        <f t="shared" ca="1" si="1202"/>
        <v>n.d</v>
      </c>
      <c r="C4406" s="81">
        <f t="shared" ca="1" si="1203"/>
        <v>162.36565095</v>
      </c>
      <c r="D4406" s="82">
        <f ca="1">IF(A4406&lt;$B$1,VLOOKUP(A4406,[1]DI!$A$4:$B$15000,2,FALSE),0)</f>
        <v>0</v>
      </c>
      <c r="E4406" s="81">
        <f t="shared" ca="1" si="1204"/>
        <v>0</v>
      </c>
      <c r="F4406" s="83">
        <f t="shared" si="1212"/>
        <v>1.2</v>
      </c>
      <c r="G4406" s="84">
        <f t="shared" ca="1" si="1205"/>
        <v>1</v>
      </c>
      <c r="H4406" s="81">
        <f ca="1">TRUNC(PRODUCT(G$10:G4405),15)</f>
        <v>1.40945772534528</v>
      </c>
      <c r="I4406" s="81">
        <f t="shared" ca="1" si="1206"/>
        <v>1.40945772534528</v>
      </c>
      <c r="J4406" s="81">
        <f t="shared" ca="1" si="1207"/>
        <v>1</v>
      </c>
      <c r="K4406" s="81">
        <f t="shared" ca="1" si="1208"/>
        <v>0</v>
      </c>
      <c r="L4406" s="85">
        <f>IF(VLOOKUP(A4406,$U$12:$AD$125,8)=VLOOKUP(A4405,$U$12:$AD$125,8),0,VLOOKUP(A4406,U$12:$AD$125,8))</f>
        <v>0</v>
      </c>
      <c r="M4406" s="86">
        <f>IF(L4406&gt;0,VLOOKUP(L4406,T$12:$AC$125,7),0)</f>
        <v>0</v>
      </c>
      <c r="N4406" s="81">
        <f t="shared" si="1213"/>
        <v>0</v>
      </c>
      <c r="O4406" s="81">
        <f t="shared" ca="1" si="1209"/>
        <v>0</v>
      </c>
      <c r="P4406" s="87" t="str">
        <f t="shared" si="1210"/>
        <v>A+J=</v>
      </c>
      <c r="Q4406" s="88">
        <f t="shared" si="1211"/>
        <v>47597</v>
      </c>
    </row>
    <row r="4407" spans="1:17" x14ac:dyDescent="0.2">
      <c r="A4407" s="79">
        <f t="shared" si="1214"/>
        <v>47479</v>
      </c>
      <c r="B4407" s="80" t="str">
        <f t="shared" ca="1" si="1202"/>
        <v>n.d</v>
      </c>
      <c r="C4407" s="81">
        <f t="shared" ca="1" si="1203"/>
        <v>162.36565095</v>
      </c>
      <c r="D4407" s="82">
        <f ca="1">IF(A4407&lt;$B$1,VLOOKUP(A4407,[1]DI!$A$4:$B$15000,2,FALSE),0)</f>
        <v>0</v>
      </c>
      <c r="E4407" s="81">
        <f t="shared" ca="1" si="1204"/>
        <v>0</v>
      </c>
      <c r="F4407" s="83">
        <f t="shared" si="1212"/>
        <v>1.2</v>
      </c>
      <c r="G4407" s="84">
        <f t="shared" ca="1" si="1205"/>
        <v>1</v>
      </c>
      <c r="H4407" s="81">
        <f ca="1">TRUNC(PRODUCT(G$10:G4406),15)</f>
        <v>1.40945772534528</v>
      </c>
      <c r="I4407" s="81">
        <f t="shared" ca="1" si="1206"/>
        <v>1.40945772534528</v>
      </c>
      <c r="J4407" s="81">
        <f t="shared" ca="1" si="1207"/>
        <v>1</v>
      </c>
      <c r="K4407" s="81">
        <f t="shared" ca="1" si="1208"/>
        <v>0</v>
      </c>
      <c r="L4407" s="85">
        <f>IF(VLOOKUP(A4407,$U$12:$AD$125,8)=VLOOKUP(A4406,$U$12:$AD$125,8),0,VLOOKUP(A4407,U$12:$AD$125,8))</f>
        <v>0</v>
      </c>
      <c r="M4407" s="86">
        <f>IF(L4407&gt;0,VLOOKUP(L4407,T$12:$AC$125,7),0)</f>
        <v>0</v>
      </c>
      <c r="N4407" s="81">
        <f t="shared" si="1213"/>
        <v>0</v>
      </c>
      <c r="O4407" s="81">
        <f t="shared" ca="1" si="1209"/>
        <v>0</v>
      </c>
      <c r="P4407" s="87" t="str">
        <f t="shared" si="1210"/>
        <v>A+J=</v>
      </c>
      <c r="Q4407" s="88">
        <f t="shared" si="1211"/>
        <v>47597</v>
      </c>
    </row>
    <row r="4408" spans="1:17" x14ac:dyDescent="0.2">
      <c r="A4408" s="79">
        <f t="shared" si="1214"/>
        <v>47480</v>
      </c>
      <c r="B4408" s="80" t="str">
        <f t="shared" ca="1" si="1202"/>
        <v>n.d</v>
      </c>
      <c r="C4408" s="81">
        <f t="shared" ca="1" si="1203"/>
        <v>162.36565095</v>
      </c>
      <c r="D4408" s="82">
        <f ca="1">IF(A4408&lt;$B$1,VLOOKUP(A4408,[1]DI!$A$4:$B$15000,2,FALSE),0)</f>
        <v>0</v>
      </c>
      <c r="E4408" s="81">
        <f t="shared" ca="1" si="1204"/>
        <v>0</v>
      </c>
      <c r="F4408" s="83">
        <f t="shared" si="1212"/>
        <v>1.2</v>
      </c>
      <c r="G4408" s="84">
        <f t="shared" ca="1" si="1205"/>
        <v>1</v>
      </c>
      <c r="H4408" s="81">
        <f ca="1">TRUNC(PRODUCT(G$10:G4407),15)</f>
        <v>1.40945772534528</v>
      </c>
      <c r="I4408" s="81">
        <f t="shared" ca="1" si="1206"/>
        <v>1.40945772534528</v>
      </c>
      <c r="J4408" s="81">
        <f t="shared" ca="1" si="1207"/>
        <v>1</v>
      </c>
      <c r="K4408" s="81">
        <f t="shared" ca="1" si="1208"/>
        <v>0</v>
      </c>
      <c r="L4408" s="85">
        <f>IF(VLOOKUP(A4408,$U$12:$AD$125,8)=VLOOKUP(A4407,$U$12:$AD$125,8),0,VLOOKUP(A4408,U$12:$AD$125,8))</f>
        <v>0</v>
      </c>
      <c r="M4408" s="86">
        <f>IF(L4408&gt;0,VLOOKUP(L4408,T$12:$AC$125,7),0)</f>
        <v>0</v>
      </c>
      <c r="N4408" s="81">
        <f t="shared" si="1213"/>
        <v>0</v>
      </c>
      <c r="O4408" s="81">
        <f t="shared" ca="1" si="1209"/>
        <v>0</v>
      </c>
      <c r="P4408" s="87" t="str">
        <f t="shared" si="1210"/>
        <v>A+J=</v>
      </c>
      <c r="Q4408" s="88">
        <f t="shared" si="1211"/>
        <v>47597</v>
      </c>
    </row>
    <row r="4409" spans="1:17" x14ac:dyDescent="0.2">
      <c r="A4409" s="79">
        <f t="shared" si="1214"/>
        <v>47481</v>
      </c>
      <c r="B4409" s="80" t="str">
        <f t="shared" ca="1" si="1202"/>
        <v>n.d</v>
      </c>
      <c r="C4409" s="81">
        <f t="shared" ca="1" si="1203"/>
        <v>162.36565095</v>
      </c>
      <c r="D4409" s="82">
        <f ca="1">IF(A4409&lt;$B$1,VLOOKUP(A4409,[1]DI!$A$4:$B$15000,2,FALSE),0)</f>
        <v>0</v>
      </c>
      <c r="E4409" s="81">
        <f t="shared" ca="1" si="1204"/>
        <v>0</v>
      </c>
      <c r="F4409" s="83">
        <f t="shared" si="1212"/>
        <v>1.2</v>
      </c>
      <c r="G4409" s="84">
        <f t="shared" ca="1" si="1205"/>
        <v>1</v>
      </c>
      <c r="H4409" s="81">
        <f ca="1">TRUNC(PRODUCT(G$10:G4408),15)</f>
        <v>1.40945772534528</v>
      </c>
      <c r="I4409" s="81">
        <f t="shared" ca="1" si="1206"/>
        <v>1.40945772534528</v>
      </c>
      <c r="J4409" s="81">
        <f t="shared" ca="1" si="1207"/>
        <v>1</v>
      </c>
      <c r="K4409" s="81">
        <f t="shared" ca="1" si="1208"/>
        <v>0</v>
      </c>
      <c r="L4409" s="85">
        <f>IF(VLOOKUP(A4409,$U$12:$AD$125,8)=VLOOKUP(A4408,$U$12:$AD$125,8),0,VLOOKUP(A4409,U$12:$AD$125,8))</f>
        <v>0</v>
      </c>
      <c r="M4409" s="86">
        <f>IF(L4409&gt;0,VLOOKUP(L4409,T$12:$AC$125,7),0)</f>
        <v>0</v>
      </c>
      <c r="N4409" s="81">
        <f t="shared" si="1213"/>
        <v>0</v>
      </c>
      <c r="O4409" s="81">
        <f t="shared" ca="1" si="1209"/>
        <v>0</v>
      </c>
      <c r="P4409" s="87" t="str">
        <f t="shared" si="1210"/>
        <v>A+J=</v>
      </c>
      <c r="Q4409" s="88">
        <f t="shared" si="1211"/>
        <v>47597</v>
      </c>
    </row>
    <row r="4410" spans="1:17" x14ac:dyDescent="0.2">
      <c r="A4410" s="79">
        <f t="shared" si="1214"/>
        <v>47482</v>
      </c>
      <c r="B4410" s="80" t="str">
        <f t="shared" ca="1" si="1202"/>
        <v>n.d</v>
      </c>
      <c r="C4410" s="81">
        <f t="shared" ca="1" si="1203"/>
        <v>162.36565095</v>
      </c>
      <c r="D4410" s="82">
        <f ca="1">IF(A4410&lt;$B$1,VLOOKUP(A4410,[1]DI!$A$4:$B$15000,2,FALSE),0)</f>
        <v>0</v>
      </c>
      <c r="E4410" s="81">
        <f t="shared" ca="1" si="1204"/>
        <v>0</v>
      </c>
      <c r="F4410" s="83">
        <f t="shared" si="1212"/>
        <v>1.2</v>
      </c>
      <c r="G4410" s="84">
        <f t="shared" ca="1" si="1205"/>
        <v>1</v>
      </c>
      <c r="H4410" s="81">
        <f ca="1">TRUNC(PRODUCT(G$10:G4409),15)</f>
        <v>1.40945772534528</v>
      </c>
      <c r="I4410" s="81">
        <f t="shared" ca="1" si="1206"/>
        <v>1.40945772534528</v>
      </c>
      <c r="J4410" s="81">
        <f t="shared" ca="1" si="1207"/>
        <v>1</v>
      </c>
      <c r="K4410" s="81">
        <f t="shared" ca="1" si="1208"/>
        <v>0</v>
      </c>
      <c r="L4410" s="85">
        <f>IF(VLOOKUP(A4410,$U$12:$AD$125,8)=VLOOKUP(A4409,$U$12:$AD$125,8),0,VLOOKUP(A4410,U$12:$AD$125,8))</f>
        <v>0</v>
      </c>
      <c r="M4410" s="86">
        <f>IF(L4410&gt;0,VLOOKUP(L4410,T$12:$AC$125,7),0)</f>
        <v>0</v>
      </c>
      <c r="N4410" s="81">
        <f t="shared" si="1213"/>
        <v>0</v>
      </c>
      <c r="O4410" s="81">
        <f t="shared" ca="1" si="1209"/>
        <v>0</v>
      </c>
      <c r="P4410" s="87" t="str">
        <f t="shared" si="1210"/>
        <v>A+J=</v>
      </c>
      <c r="Q4410" s="88">
        <f t="shared" si="1211"/>
        <v>47597</v>
      </c>
    </row>
    <row r="4411" spans="1:17" x14ac:dyDescent="0.2">
      <c r="A4411" s="79">
        <f t="shared" si="1214"/>
        <v>47483</v>
      </c>
      <c r="B4411" s="80" t="str">
        <f t="shared" ca="1" si="1202"/>
        <v>n.d</v>
      </c>
      <c r="C4411" s="81">
        <f t="shared" ca="1" si="1203"/>
        <v>162.36565095</v>
      </c>
      <c r="D4411" s="82">
        <f ca="1">IF(A4411&lt;$B$1,VLOOKUP(A4411,[1]DI!$A$4:$B$15000,2,FALSE),0)</f>
        <v>0</v>
      </c>
      <c r="E4411" s="81">
        <f t="shared" ca="1" si="1204"/>
        <v>0</v>
      </c>
      <c r="F4411" s="83">
        <f t="shared" si="1212"/>
        <v>1.2</v>
      </c>
      <c r="G4411" s="84">
        <f t="shared" ca="1" si="1205"/>
        <v>1</v>
      </c>
      <c r="H4411" s="81">
        <f ca="1">TRUNC(PRODUCT(G$10:G4410),15)</f>
        <v>1.40945772534528</v>
      </c>
      <c r="I4411" s="81">
        <f t="shared" ca="1" si="1206"/>
        <v>1.40945772534528</v>
      </c>
      <c r="J4411" s="81">
        <f t="shared" ca="1" si="1207"/>
        <v>1</v>
      </c>
      <c r="K4411" s="81">
        <f t="shared" ca="1" si="1208"/>
        <v>0</v>
      </c>
      <c r="L4411" s="85">
        <f>IF(VLOOKUP(A4411,$U$12:$AD$125,8)=VLOOKUP(A4410,$U$12:$AD$125,8),0,VLOOKUP(A4411,U$12:$AD$125,8))</f>
        <v>0</v>
      </c>
      <c r="M4411" s="86">
        <f>IF(L4411&gt;0,VLOOKUP(L4411,T$12:$AC$125,7),0)</f>
        <v>0</v>
      </c>
      <c r="N4411" s="81">
        <f t="shared" si="1213"/>
        <v>0</v>
      </c>
      <c r="O4411" s="81">
        <f t="shared" ca="1" si="1209"/>
        <v>0</v>
      </c>
      <c r="P4411" s="87" t="str">
        <f t="shared" si="1210"/>
        <v>A+J=</v>
      </c>
      <c r="Q4411" s="88">
        <f t="shared" si="1211"/>
        <v>47597</v>
      </c>
    </row>
    <row r="4412" spans="1:17" x14ac:dyDescent="0.2">
      <c r="A4412" s="79">
        <f t="shared" si="1214"/>
        <v>47484</v>
      </c>
      <c r="B4412" s="80" t="str">
        <f t="shared" ref="B4412:B4475" ca="1" si="1215">IF(A4412&lt;=TODAY(),C4412+K4412,IF(AND(A4412&gt;TODAY(),A4412&lt;=$B$1),IF(VLOOKUP(TODAY(),$A$10:$D$5000,4,FALSE)=0,"n.d",C4412+K4412),"n.d"))</f>
        <v>n.d</v>
      </c>
      <c r="C4412" s="81">
        <f t="shared" ref="C4412:C4475" ca="1" si="1216">TRUNC(C4411-N4411,8)</f>
        <v>162.36565095</v>
      </c>
      <c r="D4412" s="82">
        <f ca="1">IF(A4412&lt;$B$1,VLOOKUP(A4412,[1]DI!$A$4:$B$15000,2,FALSE),0)</f>
        <v>0</v>
      </c>
      <c r="E4412" s="81">
        <f t="shared" ref="E4412:E4475" ca="1" si="1217">ROUND((((1+D4412)^(1/252)-1)),8)</f>
        <v>0</v>
      </c>
      <c r="F4412" s="83">
        <f t="shared" si="1212"/>
        <v>1.2</v>
      </c>
      <c r="G4412" s="84">
        <f t="shared" ref="G4412:G4475" ca="1" si="1218">TRUNC((1+(E4412*F4412)),15)</f>
        <v>1</v>
      </c>
      <c r="H4412" s="81">
        <f ca="1">TRUNC(PRODUCT(G$10:G4411),15)</f>
        <v>1.40945772534528</v>
      </c>
      <c r="I4412" s="81">
        <f t="shared" ref="I4412:I4475" ca="1" si="1219">IF(OR(L4411&gt;0,L4411="E"),H4411,I4411)</f>
        <v>1.40945772534528</v>
      </c>
      <c r="J4412" s="81">
        <f t="shared" ref="J4412:J4475" ca="1" si="1220">ROUND(TRUNC(H4412/I4412,15),8)</f>
        <v>1</v>
      </c>
      <c r="K4412" s="81">
        <f t="shared" ref="K4412:K4475" ca="1" si="1221">TRUNC((C4412*(J4412-1)),8)</f>
        <v>0</v>
      </c>
      <c r="L4412" s="85">
        <f>IF(VLOOKUP(A4412,$U$12:$AD$125,8)=VLOOKUP(A4411,$U$12:$AD$125,8),0,VLOOKUP(A4412,U$12:$AD$125,8))</f>
        <v>0</v>
      </c>
      <c r="M4412" s="86">
        <f>IF(L4412&gt;0,VLOOKUP(L4412,T$12:$AC$125,7),0)</f>
        <v>0</v>
      </c>
      <c r="N4412" s="81">
        <f t="shared" si="1213"/>
        <v>0</v>
      </c>
      <c r="O4412" s="81">
        <f t="shared" ref="O4412:O4475" ca="1" si="1222">(K4412+N4412)</f>
        <v>0</v>
      </c>
      <c r="P4412" s="87" t="str">
        <f t="shared" ref="P4412:P4475" si="1223">IF(L4411&gt;0,VLOOKUP(A4411,$U$12:$AD$125,9),P4411)</f>
        <v>A+J=</v>
      </c>
      <c r="Q4412" s="88">
        <f t="shared" ref="Q4412:Q4475" si="1224">IF(L4411&gt;0,VLOOKUP(A4411,$U$12:$AD$125,10),Q4411)</f>
        <v>47597</v>
      </c>
    </row>
    <row r="4413" spans="1:17" x14ac:dyDescent="0.2">
      <c r="A4413" s="79">
        <f t="shared" si="1214"/>
        <v>47485</v>
      </c>
      <c r="B4413" s="80" t="str">
        <f t="shared" ca="1" si="1215"/>
        <v>n.d</v>
      </c>
      <c r="C4413" s="81">
        <f t="shared" ca="1" si="1216"/>
        <v>162.36565095</v>
      </c>
      <c r="D4413" s="82">
        <f ca="1">IF(A4413&lt;$B$1,VLOOKUP(A4413,[1]DI!$A$4:$B$15000,2,FALSE),0)</f>
        <v>0</v>
      </c>
      <c r="E4413" s="81">
        <f t="shared" ca="1" si="1217"/>
        <v>0</v>
      </c>
      <c r="F4413" s="83">
        <f t="shared" si="1212"/>
        <v>1.2</v>
      </c>
      <c r="G4413" s="84">
        <f t="shared" ca="1" si="1218"/>
        <v>1</v>
      </c>
      <c r="H4413" s="81">
        <f ca="1">TRUNC(PRODUCT(G$10:G4412),15)</f>
        <v>1.40945772534528</v>
      </c>
      <c r="I4413" s="81">
        <f t="shared" ca="1" si="1219"/>
        <v>1.40945772534528</v>
      </c>
      <c r="J4413" s="81">
        <f t="shared" ca="1" si="1220"/>
        <v>1</v>
      </c>
      <c r="K4413" s="81">
        <f t="shared" ca="1" si="1221"/>
        <v>0</v>
      </c>
      <c r="L4413" s="85">
        <f>IF(VLOOKUP(A4413,$U$12:$AD$125,8)=VLOOKUP(A4412,$U$12:$AD$125,8),0,VLOOKUP(A4413,U$12:$AD$125,8))</f>
        <v>0</v>
      </c>
      <c r="M4413" s="86">
        <f>IF(L4413&gt;0,VLOOKUP(L4413,T$12:$AC$125,7),0)</f>
        <v>0</v>
      </c>
      <c r="N4413" s="81">
        <f t="shared" si="1213"/>
        <v>0</v>
      </c>
      <c r="O4413" s="81">
        <f t="shared" ca="1" si="1222"/>
        <v>0</v>
      </c>
      <c r="P4413" s="87" t="str">
        <f t="shared" si="1223"/>
        <v>A+J=</v>
      </c>
      <c r="Q4413" s="88">
        <f t="shared" si="1224"/>
        <v>47597</v>
      </c>
    </row>
    <row r="4414" spans="1:17" x14ac:dyDescent="0.2">
      <c r="A4414" s="79">
        <f t="shared" si="1214"/>
        <v>47486</v>
      </c>
      <c r="B4414" s="80" t="str">
        <f t="shared" ca="1" si="1215"/>
        <v>n.d</v>
      </c>
      <c r="C4414" s="81">
        <f t="shared" ca="1" si="1216"/>
        <v>162.36565095</v>
      </c>
      <c r="D4414" s="82">
        <f ca="1">IF(A4414&lt;$B$1,VLOOKUP(A4414,[1]DI!$A$4:$B$15000,2,FALSE),0)</f>
        <v>0</v>
      </c>
      <c r="E4414" s="81">
        <f t="shared" ca="1" si="1217"/>
        <v>0</v>
      </c>
      <c r="F4414" s="83">
        <f t="shared" si="1212"/>
        <v>1.2</v>
      </c>
      <c r="G4414" s="84">
        <f t="shared" ca="1" si="1218"/>
        <v>1</v>
      </c>
      <c r="H4414" s="81">
        <f ca="1">TRUNC(PRODUCT(G$10:G4413),15)</f>
        <v>1.40945772534528</v>
      </c>
      <c r="I4414" s="81">
        <f t="shared" ca="1" si="1219"/>
        <v>1.40945772534528</v>
      </c>
      <c r="J4414" s="81">
        <f t="shared" ca="1" si="1220"/>
        <v>1</v>
      </c>
      <c r="K4414" s="81">
        <f t="shared" ca="1" si="1221"/>
        <v>0</v>
      </c>
      <c r="L4414" s="85">
        <f>IF(VLOOKUP(A4414,$U$12:$AD$125,8)=VLOOKUP(A4413,$U$12:$AD$125,8),0,VLOOKUP(A4414,U$12:$AD$125,8))</f>
        <v>0</v>
      </c>
      <c r="M4414" s="86">
        <f>IF(L4414&gt;0,VLOOKUP(L4414,T$12:$AC$125,7),0)</f>
        <v>0</v>
      </c>
      <c r="N4414" s="81">
        <f t="shared" si="1213"/>
        <v>0</v>
      </c>
      <c r="O4414" s="81">
        <f t="shared" ca="1" si="1222"/>
        <v>0</v>
      </c>
      <c r="P4414" s="87" t="str">
        <f t="shared" si="1223"/>
        <v>A+J=</v>
      </c>
      <c r="Q4414" s="88">
        <f t="shared" si="1224"/>
        <v>47597</v>
      </c>
    </row>
    <row r="4415" spans="1:17" x14ac:dyDescent="0.2">
      <c r="A4415" s="79">
        <f t="shared" si="1214"/>
        <v>47487</v>
      </c>
      <c r="B4415" s="80" t="str">
        <f t="shared" ca="1" si="1215"/>
        <v>n.d</v>
      </c>
      <c r="C4415" s="81">
        <f t="shared" ca="1" si="1216"/>
        <v>162.36565095</v>
      </c>
      <c r="D4415" s="82">
        <f ca="1">IF(A4415&lt;$B$1,VLOOKUP(A4415,[1]DI!$A$4:$B$15000,2,FALSE),0)</f>
        <v>0</v>
      </c>
      <c r="E4415" s="81">
        <f t="shared" ca="1" si="1217"/>
        <v>0</v>
      </c>
      <c r="F4415" s="83">
        <f t="shared" si="1212"/>
        <v>1.2</v>
      </c>
      <c r="G4415" s="84">
        <f t="shared" ca="1" si="1218"/>
        <v>1</v>
      </c>
      <c r="H4415" s="81">
        <f ca="1">TRUNC(PRODUCT(G$10:G4414),15)</f>
        <v>1.40945772534528</v>
      </c>
      <c r="I4415" s="81">
        <f t="shared" ca="1" si="1219"/>
        <v>1.40945772534528</v>
      </c>
      <c r="J4415" s="81">
        <f t="shared" ca="1" si="1220"/>
        <v>1</v>
      </c>
      <c r="K4415" s="81">
        <f t="shared" ca="1" si="1221"/>
        <v>0</v>
      </c>
      <c r="L4415" s="85">
        <f>IF(VLOOKUP(A4415,$U$12:$AD$125,8)=VLOOKUP(A4414,$U$12:$AD$125,8),0,VLOOKUP(A4415,U$12:$AD$125,8))</f>
        <v>0</v>
      </c>
      <c r="M4415" s="86">
        <f>IF(L4415&gt;0,VLOOKUP(L4415,T$12:$AC$125,7),0)</f>
        <v>0</v>
      </c>
      <c r="N4415" s="81">
        <f t="shared" si="1213"/>
        <v>0</v>
      </c>
      <c r="O4415" s="81">
        <f t="shared" ca="1" si="1222"/>
        <v>0</v>
      </c>
      <c r="P4415" s="87" t="str">
        <f t="shared" si="1223"/>
        <v>A+J=</v>
      </c>
      <c r="Q4415" s="88">
        <f t="shared" si="1224"/>
        <v>47597</v>
      </c>
    </row>
    <row r="4416" spans="1:17" x14ac:dyDescent="0.2">
      <c r="A4416" s="79">
        <f t="shared" si="1214"/>
        <v>47488</v>
      </c>
      <c r="B4416" s="80" t="str">
        <f t="shared" ca="1" si="1215"/>
        <v>n.d</v>
      </c>
      <c r="C4416" s="81">
        <f t="shared" ca="1" si="1216"/>
        <v>162.36565095</v>
      </c>
      <c r="D4416" s="82">
        <f ca="1">IF(A4416&lt;$B$1,VLOOKUP(A4416,[1]DI!$A$4:$B$15000,2,FALSE),0)</f>
        <v>0</v>
      </c>
      <c r="E4416" s="81">
        <f t="shared" ca="1" si="1217"/>
        <v>0</v>
      </c>
      <c r="F4416" s="83">
        <f t="shared" si="1212"/>
        <v>1.2</v>
      </c>
      <c r="G4416" s="84">
        <f t="shared" ca="1" si="1218"/>
        <v>1</v>
      </c>
      <c r="H4416" s="81">
        <f ca="1">TRUNC(PRODUCT(G$10:G4415),15)</f>
        <v>1.40945772534528</v>
      </c>
      <c r="I4416" s="81">
        <f t="shared" ca="1" si="1219"/>
        <v>1.40945772534528</v>
      </c>
      <c r="J4416" s="81">
        <f t="shared" ca="1" si="1220"/>
        <v>1</v>
      </c>
      <c r="K4416" s="81">
        <f t="shared" ca="1" si="1221"/>
        <v>0</v>
      </c>
      <c r="L4416" s="85">
        <f>IF(VLOOKUP(A4416,$U$12:$AD$125,8)=VLOOKUP(A4415,$U$12:$AD$125,8),0,VLOOKUP(A4416,U$12:$AD$125,8))</f>
        <v>0</v>
      </c>
      <c r="M4416" s="86">
        <f>IF(L4416&gt;0,VLOOKUP(L4416,T$12:$AC$125,7),0)</f>
        <v>0</v>
      </c>
      <c r="N4416" s="81">
        <f t="shared" si="1213"/>
        <v>0</v>
      </c>
      <c r="O4416" s="81">
        <f t="shared" ca="1" si="1222"/>
        <v>0</v>
      </c>
      <c r="P4416" s="87" t="str">
        <f t="shared" si="1223"/>
        <v>A+J=</v>
      </c>
      <c r="Q4416" s="88">
        <f t="shared" si="1224"/>
        <v>47597</v>
      </c>
    </row>
    <row r="4417" spans="1:17" x14ac:dyDescent="0.2">
      <c r="A4417" s="79">
        <f t="shared" si="1214"/>
        <v>47489</v>
      </c>
      <c r="B4417" s="80" t="str">
        <f t="shared" ca="1" si="1215"/>
        <v>n.d</v>
      </c>
      <c r="C4417" s="81">
        <f t="shared" ca="1" si="1216"/>
        <v>162.36565095</v>
      </c>
      <c r="D4417" s="82">
        <f ca="1">IF(A4417&lt;$B$1,VLOOKUP(A4417,[1]DI!$A$4:$B$15000,2,FALSE),0)</f>
        <v>0</v>
      </c>
      <c r="E4417" s="81">
        <f t="shared" ca="1" si="1217"/>
        <v>0</v>
      </c>
      <c r="F4417" s="83">
        <f t="shared" si="1212"/>
        <v>1.2</v>
      </c>
      <c r="G4417" s="84">
        <f t="shared" ca="1" si="1218"/>
        <v>1</v>
      </c>
      <c r="H4417" s="81">
        <f ca="1">TRUNC(PRODUCT(G$10:G4416),15)</f>
        <v>1.40945772534528</v>
      </c>
      <c r="I4417" s="81">
        <f t="shared" ca="1" si="1219"/>
        <v>1.40945772534528</v>
      </c>
      <c r="J4417" s="81">
        <f t="shared" ca="1" si="1220"/>
        <v>1</v>
      </c>
      <c r="K4417" s="81">
        <f t="shared" ca="1" si="1221"/>
        <v>0</v>
      </c>
      <c r="L4417" s="85">
        <f>IF(VLOOKUP(A4417,$U$12:$AD$125,8)=VLOOKUP(A4416,$U$12:$AD$125,8),0,VLOOKUP(A4417,U$12:$AD$125,8))</f>
        <v>0</v>
      </c>
      <c r="M4417" s="86">
        <f>IF(L4417&gt;0,VLOOKUP(L4417,T$12:$AC$125,7),0)</f>
        <v>0</v>
      </c>
      <c r="N4417" s="81">
        <f t="shared" si="1213"/>
        <v>0</v>
      </c>
      <c r="O4417" s="81">
        <f t="shared" ca="1" si="1222"/>
        <v>0</v>
      </c>
      <c r="P4417" s="87" t="str">
        <f t="shared" si="1223"/>
        <v>A+J=</v>
      </c>
      <c r="Q4417" s="88">
        <f t="shared" si="1224"/>
        <v>47597</v>
      </c>
    </row>
    <row r="4418" spans="1:17" x14ac:dyDescent="0.2">
      <c r="A4418" s="79">
        <f t="shared" si="1214"/>
        <v>47490</v>
      </c>
      <c r="B4418" s="80" t="str">
        <f t="shared" ca="1" si="1215"/>
        <v>n.d</v>
      </c>
      <c r="C4418" s="81">
        <f t="shared" ca="1" si="1216"/>
        <v>162.36565095</v>
      </c>
      <c r="D4418" s="82">
        <f ca="1">IF(A4418&lt;$B$1,VLOOKUP(A4418,[1]DI!$A$4:$B$15000,2,FALSE),0)</f>
        <v>0</v>
      </c>
      <c r="E4418" s="81">
        <f t="shared" ca="1" si="1217"/>
        <v>0</v>
      </c>
      <c r="F4418" s="83">
        <f t="shared" si="1212"/>
        <v>1.2</v>
      </c>
      <c r="G4418" s="84">
        <f t="shared" ca="1" si="1218"/>
        <v>1</v>
      </c>
      <c r="H4418" s="81">
        <f ca="1">TRUNC(PRODUCT(G$10:G4417),15)</f>
        <v>1.40945772534528</v>
      </c>
      <c r="I4418" s="81">
        <f t="shared" ca="1" si="1219"/>
        <v>1.40945772534528</v>
      </c>
      <c r="J4418" s="81">
        <f t="shared" ca="1" si="1220"/>
        <v>1</v>
      </c>
      <c r="K4418" s="81">
        <f t="shared" ca="1" si="1221"/>
        <v>0</v>
      </c>
      <c r="L4418" s="85">
        <f>IF(VLOOKUP(A4418,$U$12:$AD$125,8)=VLOOKUP(A4417,$U$12:$AD$125,8),0,VLOOKUP(A4418,U$12:$AD$125,8))</f>
        <v>0</v>
      </c>
      <c r="M4418" s="86">
        <f>IF(L4418&gt;0,VLOOKUP(L4418,T$12:$AC$125,7),0)</f>
        <v>0</v>
      </c>
      <c r="N4418" s="81">
        <f t="shared" si="1213"/>
        <v>0</v>
      </c>
      <c r="O4418" s="81">
        <f t="shared" ca="1" si="1222"/>
        <v>0</v>
      </c>
      <c r="P4418" s="87" t="str">
        <f t="shared" si="1223"/>
        <v>A+J=</v>
      </c>
      <c r="Q4418" s="88">
        <f t="shared" si="1224"/>
        <v>47597</v>
      </c>
    </row>
    <row r="4419" spans="1:17" x14ac:dyDescent="0.2">
      <c r="A4419" s="79">
        <f t="shared" si="1214"/>
        <v>47491</v>
      </c>
      <c r="B4419" s="80" t="str">
        <f t="shared" ca="1" si="1215"/>
        <v>n.d</v>
      </c>
      <c r="C4419" s="81">
        <f t="shared" ca="1" si="1216"/>
        <v>162.36565095</v>
      </c>
      <c r="D4419" s="82">
        <f ca="1">IF(A4419&lt;$B$1,VLOOKUP(A4419,[1]DI!$A$4:$B$15000,2,FALSE),0)</f>
        <v>0</v>
      </c>
      <c r="E4419" s="81">
        <f t="shared" ca="1" si="1217"/>
        <v>0</v>
      </c>
      <c r="F4419" s="83">
        <f t="shared" si="1212"/>
        <v>1.2</v>
      </c>
      <c r="G4419" s="84">
        <f t="shared" ca="1" si="1218"/>
        <v>1</v>
      </c>
      <c r="H4419" s="81">
        <f ca="1">TRUNC(PRODUCT(G$10:G4418),15)</f>
        <v>1.40945772534528</v>
      </c>
      <c r="I4419" s="81">
        <f t="shared" ca="1" si="1219"/>
        <v>1.40945772534528</v>
      </c>
      <c r="J4419" s="81">
        <f t="shared" ca="1" si="1220"/>
        <v>1</v>
      </c>
      <c r="K4419" s="81">
        <f t="shared" ca="1" si="1221"/>
        <v>0</v>
      </c>
      <c r="L4419" s="85">
        <f>IF(VLOOKUP(A4419,$U$12:$AD$125,8)=VLOOKUP(A4418,$U$12:$AD$125,8),0,VLOOKUP(A4419,U$12:$AD$125,8))</f>
        <v>0</v>
      </c>
      <c r="M4419" s="86">
        <f>IF(L4419&gt;0,VLOOKUP(L4419,T$12:$AC$125,7),0)</f>
        <v>0</v>
      </c>
      <c r="N4419" s="81">
        <f t="shared" si="1213"/>
        <v>0</v>
      </c>
      <c r="O4419" s="81">
        <f t="shared" ca="1" si="1222"/>
        <v>0</v>
      </c>
      <c r="P4419" s="87" t="str">
        <f t="shared" si="1223"/>
        <v>A+J=</v>
      </c>
      <c r="Q4419" s="88">
        <f t="shared" si="1224"/>
        <v>47597</v>
      </c>
    </row>
    <row r="4420" spans="1:17" x14ac:dyDescent="0.2">
      <c r="A4420" s="79">
        <f t="shared" si="1214"/>
        <v>47492</v>
      </c>
      <c r="B4420" s="80" t="str">
        <f t="shared" ca="1" si="1215"/>
        <v>n.d</v>
      </c>
      <c r="C4420" s="81">
        <f t="shared" ca="1" si="1216"/>
        <v>162.36565095</v>
      </c>
      <c r="D4420" s="82">
        <f ca="1">IF(A4420&lt;$B$1,VLOOKUP(A4420,[1]DI!$A$4:$B$15000,2,FALSE),0)</f>
        <v>0</v>
      </c>
      <c r="E4420" s="81">
        <f t="shared" ca="1" si="1217"/>
        <v>0</v>
      </c>
      <c r="F4420" s="83">
        <f t="shared" si="1212"/>
        <v>1.2</v>
      </c>
      <c r="G4420" s="84">
        <f t="shared" ca="1" si="1218"/>
        <v>1</v>
      </c>
      <c r="H4420" s="81">
        <f ca="1">TRUNC(PRODUCT(G$10:G4419),15)</f>
        <v>1.40945772534528</v>
      </c>
      <c r="I4420" s="81">
        <f t="shared" ca="1" si="1219"/>
        <v>1.40945772534528</v>
      </c>
      <c r="J4420" s="81">
        <f t="shared" ca="1" si="1220"/>
        <v>1</v>
      </c>
      <c r="K4420" s="81">
        <f t="shared" ca="1" si="1221"/>
        <v>0</v>
      </c>
      <c r="L4420" s="85">
        <f>IF(VLOOKUP(A4420,$U$12:$AD$125,8)=VLOOKUP(A4419,$U$12:$AD$125,8),0,VLOOKUP(A4420,U$12:$AD$125,8))</f>
        <v>0</v>
      </c>
      <c r="M4420" s="86">
        <f>IF(L4420&gt;0,VLOOKUP(L4420,T$12:$AC$125,7),0)</f>
        <v>0</v>
      </c>
      <c r="N4420" s="81">
        <f t="shared" si="1213"/>
        <v>0</v>
      </c>
      <c r="O4420" s="81">
        <f t="shared" ca="1" si="1222"/>
        <v>0</v>
      </c>
      <c r="P4420" s="87" t="str">
        <f t="shared" si="1223"/>
        <v>A+J=</v>
      </c>
      <c r="Q4420" s="88">
        <f t="shared" si="1224"/>
        <v>47597</v>
      </c>
    </row>
    <row r="4421" spans="1:17" x14ac:dyDescent="0.2">
      <c r="A4421" s="79">
        <f t="shared" si="1214"/>
        <v>47493</v>
      </c>
      <c r="B4421" s="80" t="str">
        <f t="shared" ca="1" si="1215"/>
        <v>n.d</v>
      </c>
      <c r="C4421" s="81">
        <f t="shared" ca="1" si="1216"/>
        <v>162.36565095</v>
      </c>
      <c r="D4421" s="82">
        <f ca="1">IF(A4421&lt;$B$1,VLOOKUP(A4421,[1]DI!$A$4:$B$15000,2,FALSE),0)</f>
        <v>0</v>
      </c>
      <c r="E4421" s="81">
        <f t="shared" ca="1" si="1217"/>
        <v>0</v>
      </c>
      <c r="F4421" s="83">
        <f t="shared" si="1212"/>
        <v>1.2</v>
      </c>
      <c r="G4421" s="84">
        <f t="shared" ca="1" si="1218"/>
        <v>1</v>
      </c>
      <c r="H4421" s="81">
        <f ca="1">TRUNC(PRODUCT(G$10:G4420),15)</f>
        <v>1.40945772534528</v>
      </c>
      <c r="I4421" s="81">
        <f t="shared" ca="1" si="1219"/>
        <v>1.40945772534528</v>
      </c>
      <c r="J4421" s="81">
        <f t="shared" ca="1" si="1220"/>
        <v>1</v>
      </c>
      <c r="K4421" s="81">
        <f t="shared" ca="1" si="1221"/>
        <v>0</v>
      </c>
      <c r="L4421" s="85">
        <f>IF(VLOOKUP(A4421,$U$12:$AD$125,8)=VLOOKUP(A4420,$U$12:$AD$125,8),0,VLOOKUP(A4421,U$12:$AD$125,8))</f>
        <v>0</v>
      </c>
      <c r="M4421" s="86">
        <f>IF(L4421&gt;0,VLOOKUP(L4421,T$12:$AC$125,7),0)</f>
        <v>0</v>
      </c>
      <c r="N4421" s="81">
        <f t="shared" si="1213"/>
        <v>0</v>
      </c>
      <c r="O4421" s="81">
        <f t="shared" ca="1" si="1222"/>
        <v>0</v>
      </c>
      <c r="P4421" s="87" t="str">
        <f t="shared" si="1223"/>
        <v>A+J=</v>
      </c>
      <c r="Q4421" s="88">
        <f t="shared" si="1224"/>
        <v>47597</v>
      </c>
    </row>
    <row r="4422" spans="1:17" x14ac:dyDescent="0.2">
      <c r="A4422" s="79">
        <f t="shared" si="1214"/>
        <v>47494</v>
      </c>
      <c r="B4422" s="80" t="str">
        <f t="shared" ca="1" si="1215"/>
        <v>n.d</v>
      </c>
      <c r="C4422" s="81">
        <f t="shared" ca="1" si="1216"/>
        <v>162.36565095</v>
      </c>
      <c r="D4422" s="82">
        <f ca="1">IF(A4422&lt;$B$1,VLOOKUP(A4422,[1]DI!$A$4:$B$15000,2,FALSE),0)</f>
        <v>0</v>
      </c>
      <c r="E4422" s="81">
        <f t="shared" ca="1" si="1217"/>
        <v>0</v>
      </c>
      <c r="F4422" s="83">
        <f t="shared" si="1212"/>
        <v>1.2</v>
      </c>
      <c r="G4422" s="84">
        <f t="shared" ca="1" si="1218"/>
        <v>1</v>
      </c>
      <c r="H4422" s="81">
        <f ca="1">TRUNC(PRODUCT(G$10:G4421),15)</f>
        <v>1.40945772534528</v>
      </c>
      <c r="I4422" s="81">
        <f t="shared" ca="1" si="1219"/>
        <v>1.40945772534528</v>
      </c>
      <c r="J4422" s="81">
        <f t="shared" ca="1" si="1220"/>
        <v>1</v>
      </c>
      <c r="K4422" s="81">
        <f t="shared" ca="1" si="1221"/>
        <v>0</v>
      </c>
      <c r="L4422" s="85">
        <f>IF(VLOOKUP(A4422,$U$12:$AD$125,8)=VLOOKUP(A4421,$U$12:$AD$125,8),0,VLOOKUP(A4422,U$12:$AD$125,8))</f>
        <v>0</v>
      </c>
      <c r="M4422" s="86">
        <f>IF(L4422&gt;0,VLOOKUP(L4422,T$12:$AC$125,7),0)</f>
        <v>0</v>
      </c>
      <c r="N4422" s="81">
        <f t="shared" si="1213"/>
        <v>0</v>
      </c>
      <c r="O4422" s="81">
        <f t="shared" ca="1" si="1222"/>
        <v>0</v>
      </c>
      <c r="P4422" s="87" t="str">
        <f t="shared" si="1223"/>
        <v>A+J=</v>
      </c>
      <c r="Q4422" s="88">
        <f t="shared" si="1224"/>
        <v>47597</v>
      </c>
    </row>
    <row r="4423" spans="1:17" x14ac:dyDescent="0.2">
      <c r="A4423" s="79">
        <f t="shared" si="1214"/>
        <v>47495</v>
      </c>
      <c r="B4423" s="80" t="str">
        <f t="shared" ca="1" si="1215"/>
        <v>n.d</v>
      </c>
      <c r="C4423" s="81">
        <f t="shared" ca="1" si="1216"/>
        <v>162.36565095</v>
      </c>
      <c r="D4423" s="82">
        <f ca="1">IF(A4423&lt;$B$1,VLOOKUP(A4423,[1]DI!$A$4:$B$15000,2,FALSE),0)</f>
        <v>0</v>
      </c>
      <c r="E4423" s="81">
        <f t="shared" ca="1" si="1217"/>
        <v>0</v>
      </c>
      <c r="F4423" s="83">
        <f t="shared" si="1212"/>
        <v>1.2</v>
      </c>
      <c r="G4423" s="84">
        <f t="shared" ca="1" si="1218"/>
        <v>1</v>
      </c>
      <c r="H4423" s="81">
        <f ca="1">TRUNC(PRODUCT(G$10:G4422),15)</f>
        <v>1.40945772534528</v>
      </c>
      <c r="I4423" s="81">
        <f t="shared" ca="1" si="1219"/>
        <v>1.40945772534528</v>
      </c>
      <c r="J4423" s="81">
        <f t="shared" ca="1" si="1220"/>
        <v>1</v>
      </c>
      <c r="K4423" s="81">
        <f t="shared" ca="1" si="1221"/>
        <v>0</v>
      </c>
      <c r="L4423" s="85">
        <f>IF(VLOOKUP(A4423,$U$12:$AD$125,8)=VLOOKUP(A4422,$U$12:$AD$125,8),0,VLOOKUP(A4423,U$12:$AD$125,8))</f>
        <v>0</v>
      </c>
      <c r="M4423" s="86">
        <f>IF(L4423&gt;0,VLOOKUP(L4423,T$12:$AC$125,7),0)</f>
        <v>0</v>
      </c>
      <c r="N4423" s="81">
        <f t="shared" si="1213"/>
        <v>0</v>
      </c>
      <c r="O4423" s="81">
        <f t="shared" ca="1" si="1222"/>
        <v>0</v>
      </c>
      <c r="P4423" s="87" t="str">
        <f t="shared" si="1223"/>
        <v>A+J=</v>
      </c>
      <c r="Q4423" s="88">
        <f t="shared" si="1224"/>
        <v>47597</v>
      </c>
    </row>
    <row r="4424" spans="1:17" x14ac:dyDescent="0.2">
      <c r="A4424" s="79">
        <f t="shared" si="1214"/>
        <v>47496</v>
      </c>
      <c r="B4424" s="80" t="str">
        <f t="shared" ca="1" si="1215"/>
        <v>n.d</v>
      </c>
      <c r="C4424" s="81">
        <f t="shared" ca="1" si="1216"/>
        <v>162.36565095</v>
      </c>
      <c r="D4424" s="82">
        <f ca="1">IF(A4424&lt;$B$1,VLOOKUP(A4424,[1]DI!$A$4:$B$15000,2,FALSE),0)</f>
        <v>0</v>
      </c>
      <c r="E4424" s="81">
        <f t="shared" ca="1" si="1217"/>
        <v>0</v>
      </c>
      <c r="F4424" s="83">
        <f t="shared" si="1212"/>
        <v>1.2</v>
      </c>
      <c r="G4424" s="84">
        <f t="shared" ca="1" si="1218"/>
        <v>1</v>
      </c>
      <c r="H4424" s="81">
        <f ca="1">TRUNC(PRODUCT(G$10:G4423),15)</f>
        <v>1.40945772534528</v>
      </c>
      <c r="I4424" s="81">
        <f t="shared" ca="1" si="1219"/>
        <v>1.40945772534528</v>
      </c>
      <c r="J4424" s="81">
        <f t="shared" ca="1" si="1220"/>
        <v>1</v>
      </c>
      <c r="K4424" s="81">
        <f t="shared" ca="1" si="1221"/>
        <v>0</v>
      </c>
      <c r="L4424" s="85">
        <f>IF(VLOOKUP(A4424,$U$12:$AD$125,8)=VLOOKUP(A4423,$U$12:$AD$125,8),0,VLOOKUP(A4424,U$12:$AD$125,8))</f>
        <v>0</v>
      </c>
      <c r="M4424" s="86">
        <f>IF(L4424&gt;0,VLOOKUP(L4424,T$12:$AC$125,7),0)</f>
        <v>0</v>
      </c>
      <c r="N4424" s="81">
        <f t="shared" si="1213"/>
        <v>0</v>
      </c>
      <c r="O4424" s="81">
        <f t="shared" ca="1" si="1222"/>
        <v>0</v>
      </c>
      <c r="P4424" s="87" t="str">
        <f t="shared" si="1223"/>
        <v>A+J=</v>
      </c>
      <c r="Q4424" s="88">
        <f t="shared" si="1224"/>
        <v>47597</v>
      </c>
    </row>
    <row r="4425" spans="1:17" x14ac:dyDescent="0.2">
      <c r="A4425" s="79">
        <f t="shared" si="1214"/>
        <v>47497</v>
      </c>
      <c r="B4425" s="80" t="str">
        <f t="shared" ca="1" si="1215"/>
        <v>n.d</v>
      </c>
      <c r="C4425" s="81">
        <f t="shared" ca="1" si="1216"/>
        <v>162.36565095</v>
      </c>
      <c r="D4425" s="82">
        <f ca="1">IF(A4425&lt;$B$1,VLOOKUP(A4425,[1]DI!$A$4:$B$15000,2,FALSE),0)</f>
        <v>0</v>
      </c>
      <c r="E4425" s="81">
        <f t="shared" ca="1" si="1217"/>
        <v>0</v>
      </c>
      <c r="F4425" s="83">
        <f t="shared" si="1212"/>
        <v>1.2</v>
      </c>
      <c r="G4425" s="84">
        <f t="shared" ca="1" si="1218"/>
        <v>1</v>
      </c>
      <c r="H4425" s="81">
        <f ca="1">TRUNC(PRODUCT(G$10:G4424),15)</f>
        <v>1.40945772534528</v>
      </c>
      <c r="I4425" s="81">
        <f t="shared" ca="1" si="1219"/>
        <v>1.40945772534528</v>
      </c>
      <c r="J4425" s="81">
        <f t="shared" ca="1" si="1220"/>
        <v>1</v>
      </c>
      <c r="K4425" s="81">
        <f t="shared" ca="1" si="1221"/>
        <v>0</v>
      </c>
      <c r="L4425" s="85">
        <f>IF(VLOOKUP(A4425,$U$12:$AD$125,8)=VLOOKUP(A4424,$U$12:$AD$125,8),0,VLOOKUP(A4425,U$12:$AD$125,8))</f>
        <v>0</v>
      </c>
      <c r="M4425" s="86">
        <f>IF(L4425&gt;0,VLOOKUP(L4425,T$12:$AC$125,7),0)</f>
        <v>0</v>
      </c>
      <c r="N4425" s="81">
        <f t="shared" si="1213"/>
        <v>0</v>
      </c>
      <c r="O4425" s="81">
        <f t="shared" ca="1" si="1222"/>
        <v>0</v>
      </c>
      <c r="P4425" s="87" t="str">
        <f t="shared" si="1223"/>
        <v>A+J=</v>
      </c>
      <c r="Q4425" s="88">
        <f t="shared" si="1224"/>
        <v>47597</v>
      </c>
    </row>
    <row r="4426" spans="1:17" x14ac:dyDescent="0.2">
      <c r="A4426" s="79">
        <f t="shared" si="1214"/>
        <v>47498</v>
      </c>
      <c r="B4426" s="80" t="str">
        <f t="shared" ca="1" si="1215"/>
        <v>n.d</v>
      </c>
      <c r="C4426" s="81">
        <f t="shared" ca="1" si="1216"/>
        <v>162.36565095</v>
      </c>
      <c r="D4426" s="82">
        <f ca="1">IF(A4426&lt;$B$1,VLOOKUP(A4426,[1]DI!$A$4:$B$15000,2,FALSE),0)</f>
        <v>0</v>
      </c>
      <c r="E4426" s="81">
        <f t="shared" ca="1" si="1217"/>
        <v>0</v>
      </c>
      <c r="F4426" s="83">
        <f t="shared" ref="F4426:F4489" si="1225">IF(A4426&gt;$H$2,$I$3,$I$2)</f>
        <v>1.2</v>
      </c>
      <c r="G4426" s="84">
        <f t="shared" ca="1" si="1218"/>
        <v>1</v>
      </c>
      <c r="H4426" s="81">
        <f ca="1">TRUNC(PRODUCT(G$10:G4425),15)</f>
        <v>1.40945772534528</v>
      </c>
      <c r="I4426" s="81">
        <f t="shared" ca="1" si="1219"/>
        <v>1.40945772534528</v>
      </c>
      <c r="J4426" s="81">
        <f t="shared" ca="1" si="1220"/>
        <v>1</v>
      </c>
      <c r="K4426" s="81">
        <f t="shared" ca="1" si="1221"/>
        <v>0</v>
      </c>
      <c r="L4426" s="85">
        <f>IF(VLOOKUP(A4426,$U$12:$AD$125,8)=VLOOKUP(A4425,$U$12:$AD$125,8),0,VLOOKUP(A4426,U$12:$AD$125,8))</f>
        <v>0</v>
      </c>
      <c r="M4426" s="86">
        <f>IF(L4426&gt;0,VLOOKUP(L4426,T$12:$AC$125,7),0)</f>
        <v>0</v>
      </c>
      <c r="N4426" s="81">
        <f t="shared" si="1213"/>
        <v>0</v>
      </c>
      <c r="O4426" s="81">
        <f t="shared" ca="1" si="1222"/>
        <v>0</v>
      </c>
      <c r="P4426" s="87" t="str">
        <f t="shared" si="1223"/>
        <v>A+J=</v>
      </c>
      <c r="Q4426" s="88">
        <f t="shared" si="1224"/>
        <v>47597</v>
      </c>
    </row>
    <row r="4427" spans="1:17" x14ac:dyDescent="0.2">
      <c r="A4427" s="79">
        <f t="shared" si="1214"/>
        <v>47499</v>
      </c>
      <c r="B4427" s="80" t="str">
        <f t="shared" ca="1" si="1215"/>
        <v>n.d</v>
      </c>
      <c r="C4427" s="81">
        <f t="shared" ca="1" si="1216"/>
        <v>162.36565095</v>
      </c>
      <c r="D4427" s="82">
        <f ca="1">IF(A4427&lt;$B$1,VLOOKUP(A4427,[1]DI!$A$4:$B$15000,2,FALSE),0)</f>
        <v>0</v>
      </c>
      <c r="E4427" s="81">
        <f t="shared" ca="1" si="1217"/>
        <v>0</v>
      </c>
      <c r="F4427" s="83">
        <f t="shared" si="1225"/>
        <v>1.2</v>
      </c>
      <c r="G4427" s="84">
        <f t="shared" ca="1" si="1218"/>
        <v>1</v>
      </c>
      <c r="H4427" s="81">
        <f ca="1">TRUNC(PRODUCT(G$10:G4426),15)</f>
        <v>1.40945772534528</v>
      </c>
      <c r="I4427" s="81">
        <f t="shared" ca="1" si="1219"/>
        <v>1.40945772534528</v>
      </c>
      <c r="J4427" s="81">
        <f t="shared" ca="1" si="1220"/>
        <v>1</v>
      </c>
      <c r="K4427" s="81">
        <f t="shared" ca="1" si="1221"/>
        <v>0</v>
      </c>
      <c r="L4427" s="85">
        <f>IF(VLOOKUP(A4427,$U$12:$AD$125,8)=VLOOKUP(A4426,$U$12:$AD$125,8),0,VLOOKUP(A4427,U$12:$AD$125,8))</f>
        <v>0</v>
      </c>
      <c r="M4427" s="86">
        <f>IF(L4427&gt;0,VLOOKUP(L4427,T$12:$AC$125,7),0)</f>
        <v>0</v>
      </c>
      <c r="N4427" s="81">
        <f t="shared" ref="N4427:N4490" si="1226">IF(M4427&gt;0,(C4427*M4427),0)</f>
        <v>0</v>
      </c>
      <c r="O4427" s="81">
        <f t="shared" ca="1" si="1222"/>
        <v>0</v>
      </c>
      <c r="P4427" s="87" t="str">
        <f t="shared" si="1223"/>
        <v>A+J=</v>
      </c>
      <c r="Q4427" s="88">
        <f t="shared" si="1224"/>
        <v>47597</v>
      </c>
    </row>
    <row r="4428" spans="1:17" x14ac:dyDescent="0.2">
      <c r="A4428" s="79">
        <f t="shared" si="1214"/>
        <v>47500</v>
      </c>
      <c r="B4428" s="80" t="str">
        <f t="shared" ca="1" si="1215"/>
        <v>n.d</v>
      </c>
      <c r="C4428" s="81">
        <f t="shared" ca="1" si="1216"/>
        <v>162.36565095</v>
      </c>
      <c r="D4428" s="82">
        <f ca="1">IF(A4428&lt;$B$1,VLOOKUP(A4428,[1]DI!$A$4:$B$15000,2,FALSE),0)</f>
        <v>0</v>
      </c>
      <c r="E4428" s="81">
        <f t="shared" ca="1" si="1217"/>
        <v>0</v>
      </c>
      <c r="F4428" s="83">
        <f t="shared" si="1225"/>
        <v>1.2</v>
      </c>
      <c r="G4428" s="84">
        <f t="shared" ca="1" si="1218"/>
        <v>1</v>
      </c>
      <c r="H4428" s="81">
        <f ca="1">TRUNC(PRODUCT(G$10:G4427),15)</f>
        <v>1.40945772534528</v>
      </c>
      <c r="I4428" s="81">
        <f t="shared" ca="1" si="1219"/>
        <v>1.40945772534528</v>
      </c>
      <c r="J4428" s="81">
        <f t="shared" ca="1" si="1220"/>
        <v>1</v>
      </c>
      <c r="K4428" s="81">
        <f t="shared" ca="1" si="1221"/>
        <v>0</v>
      </c>
      <c r="L4428" s="85">
        <f>IF(VLOOKUP(A4428,$U$12:$AD$125,8)=VLOOKUP(A4427,$U$12:$AD$125,8),0,VLOOKUP(A4428,U$12:$AD$125,8))</f>
        <v>0</v>
      </c>
      <c r="M4428" s="86">
        <f>IF(L4428&gt;0,VLOOKUP(L4428,T$12:$AC$125,7),0)</f>
        <v>0</v>
      </c>
      <c r="N4428" s="81">
        <f t="shared" si="1226"/>
        <v>0</v>
      </c>
      <c r="O4428" s="81">
        <f t="shared" ca="1" si="1222"/>
        <v>0</v>
      </c>
      <c r="P4428" s="87" t="str">
        <f t="shared" si="1223"/>
        <v>A+J=</v>
      </c>
      <c r="Q4428" s="88">
        <f t="shared" si="1224"/>
        <v>47597</v>
      </c>
    </row>
    <row r="4429" spans="1:17" x14ac:dyDescent="0.2">
      <c r="A4429" s="79">
        <f t="shared" si="1214"/>
        <v>47501</v>
      </c>
      <c r="B4429" s="80" t="str">
        <f t="shared" ca="1" si="1215"/>
        <v>n.d</v>
      </c>
      <c r="C4429" s="81">
        <f t="shared" ca="1" si="1216"/>
        <v>162.36565095</v>
      </c>
      <c r="D4429" s="82">
        <f ca="1">IF(A4429&lt;$B$1,VLOOKUP(A4429,[1]DI!$A$4:$B$15000,2,FALSE),0)</f>
        <v>0</v>
      </c>
      <c r="E4429" s="81">
        <f t="shared" ca="1" si="1217"/>
        <v>0</v>
      </c>
      <c r="F4429" s="83">
        <f t="shared" si="1225"/>
        <v>1.2</v>
      </c>
      <c r="G4429" s="84">
        <f t="shared" ca="1" si="1218"/>
        <v>1</v>
      </c>
      <c r="H4429" s="81">
        <f ca="1">TRUNC(PRODUCT(G$10:G4428),15)</f>
        <v>1.40945772534528</v>
      </c>
      <c r="I4429" s="81">
        <f t="shared" ca="1" si="1219"/>
        <v>1.40945772534528</v>
      </c>
      <c r="J4429" s="81">
        <f t="shared" ca="1" si="1220"/>
        <v>1</v>
      </c>
      <c r="K4429" s="81">
        <f t="shared" ca="1" si="1221"/>
        <v>0</v>
      </c>
      <c r="L4429" s="85">
        <f>IF(VLOOKUP(A4429,$U$12:$AD$125,8)=VLOOKUP(A4428,$U$12:$AD$125,8),0,VLOOKUP(A4429,U$12:$AD$125,8))</f>
        <v>0</v>
      </c>
      <c r="M4429" s="86">
        <f>IF(L4429&gt;0,VLOOKUP(L4429,T$12:$AC$125,7),0)</f>
        <v>0</v>
      </c>
      <c r="N4429" s="81">
        <f t="shared" si="1226"/>
        <v>0</v>
      </c>
      <c r="O4429" s="81">
        <f t="shared" ca="1" si="1222"/>
        <v>0</v>
      </c>
      <c r="P4429" s="87" t="str">
        <f t="shared" si="1223"/>
        <v>A+J=</v>
      </c>
      <c r="Q4429" s="88">
        <f t="shared" si="1224"/>
        <v>47597</v>
      </c>
    </row>
    <row r="4430" spans="1:17" x14ac:dyDescent="0.2">
      <c r="A4430" s="79">
        <f t="shared" ref="A4430:A4493" si="1227">(A4429+1)</f>
        <v>47502</v>
      </c>
      <c r="B4430" s="80" t="str">
        <f t="shared" ca="1" si="1215"/>
        <v>n.d</v>
      </c>
      <c r="C4430" s="81">
        <f t="shared" ca="1" si="1216"/>
        <v>162.36565095</v>
      </c>
      <c r="D4430" s="82">
        <f ca="1">IF(A4430&lt;$B$1,VLOOKUP(A4430,[1]DI!$A$4:$B$15000,2,FALSE),0)</f>
        <v>0</v>
      </c>
      <c r="E4430" s="81">
        <f t="shared" ca="1" si="1217"/>
        <v>0</v>
      </c>
      <c r="F4430" s="83">
        <f t="shared" si="1225"/>
        <v>1.2</v>
      </c>
      <c r="G4430" s="84">
        <f t="shared" ca="1" si="1218"/>
        <v>1</v>
      </c>
      <c r="H4430" s="81">
        <f ca="1">TRUNC(PRODUCT(G$10:G4429),15)</f>
        <v>1.40945772534528</v>
      </c>
      <c r="I4430" s="81">
        <f t="shared" ca="1" si="1219"/>
        <v>1.40945772534528</v>
      </c>
      <c r="J4430" s="81">
        <f t="shared" ca="1" si="1220"/>
        <v>1</v>
      </c>
      <c r="K4430" s="81">
        <f t="shared" ca="1" si="1221"/>
        <v>0</v>
      </c>
      <c r="L4430" s="85">
        <f>IF(VLOOKUP(A4430,$U$12:$AD$125,8)=VLOOKUP(A4429,$U$12:$AD$125,8),0,VLOOKUP(A4430,U$12:$AD$125,8))</f>
        <v>0</v>
      </c>
      <c r="M4430" s="86">
        <f>IF(L4430&gt;0,VLOOKUP(L4430,T$12:$AC$125,7),0)</f>
        <v>0</v>
      </c>
      <c r="N4430" s="81">
        <f t="shared" si="1226"/>
        <v>0</v>
      </c>
      <c r="O4430" s="81">
        <f t="shared" ca="1" si="1222"/>
        <v>0</v>
      </c>
      <c r="P4430" s="87" t="str">
        <f t="shared" si="1223"/>
        <v>A+J=</v>
      </c>
      <c r="Q4430" s="88">
        <f t="shared" si="1224"/>
        <v>47597</v>
      </c>
    </row>
    <row r="4431" spans="1:17" x14ac:dyDescent="0.2">
      <c r="A4431" s="79">
        <f t="shared" si="1227"/>
        <v>47503</v>
      </c>
      <c r="B4431" s="80" t="str">
        <f t="shared" ca="1" si="1215"/>
        <v>n.d</v>
      </c>
      <c r="C4431" s="81">
        <f t="shared" ca="1" si="1216"/>
        <v>162.36565095</v>
      </c>
      <c r="D4431" s="82">
        <f ca="1">IF(A4431&lt;$B$1,VLOOKUP(A4431,[1]DI!$A$4:$B$15000,2,FALSE),0)</f>
        <v>0</v>
      </c>
      <c r="E4431" s="81">
        <f t="shared" ca="1" si="1217"/>
        <v>0</v>
      </c>
      <c r="F4431" s="83">
        <f t="shared" si="1225"/>
        <v>1.2</v>
      </c>
      <c r="G4431" s="84">
        <f t="shared" ca="1" si="1218"/>
        <v>1</v>
      </c>
      <c r="H4431" s="81">
        <f ca="1">TRUNC(PRODUCT(G$10:G4430),15)</f>
        <v>1.40945772534528</v>
      </c>
      <c r="I4431" s="81">
        <f t="shared" ca="1" si="1219"/>
        <v>1.40945772534528</v>
      </c>
      <c r="J4431" s="81">
        <f t="shared" ca="1" si="1220"/>
        <v>1</v>
      </c>
      <c r="K4431" s="81">
        <f t="shared" ca="1" si="1221"/>
        <v>0</v>
      </c>
      <c r="L4431" s="85">
        <f>IF(VLOOKUP(A4431,$U$12:$AD$125,8)=VLOOKUP(A4430,$U$12:$AD$125,8),0,VLOOKUP(A4431,U$12:$AD$125,8))</f>
        <v>0</v>
      </c>
      <c r="M4431" s="86">
        <f>IF(L4431&gt;0,VLOOKUP(L4431,T$12:$AC$125,7),0)</f>
        <v>0</v>
      </c>
      <c r="N4431" s="81">
        <f t="shared" si="1226"/>
        <v>0</v>
      </c>
      <c r="O4431" s="81">
        <f t="shared" ca="1" si="1222"/>
        <v>0</v>
      </c>
      <c r="P4431" s="87" t="str">
        <f t="shared" si="1223"/>
        <v>A+J=</v>
      </c>
      <c r="Q4431" s="88">
        <f t="shared" si="1224"/>
        <v>47597</v>
      </c>
    </row>
    <row r="4432" spans="1:17" x14ac:dyDescent="0.2">
      <c r="A4432" s="79">
        <f t="shared" si="1227"/>
        <v>47504</v>
      </c>
      <c r="B4432" s="80" t="str">
        <f t="shared" ca="1" si="1215"/>
        <v>n.d</v>
      </c>
      <c r="C4432" s="81">
        <f t="shared" ca="1" si="1216"/>
        <v>162.36565095</v>
      </c>
      <c r="D4432" s="82">
        <f ca="1">IF(A4432&lt;$B$1,VLOOKUP(A4432,[1]DI!$A$4:$B$15000,2,FALSE),0)</f>
        <v>0</v>
      </c>
      <c r="E4432" s="81">
        <f t="shared" ca="1" si="1217"/>
        <v>0</v>
      </c>
      <c r="F4432" s="83">
        <f t="shared" si="1225"/>
        <v>1.2</v>
      </c>
      <c r="G4432" s="84">
        <f t="shared" ca="1" si="1218"/>
        <v>1</v>
      </c>
      <c r="H4432" s="81">
        <f ca="1">TRUNC(PRODUCT(G$10:G4431),15)</f>
        <v>1.40945772534528</v>
      </c>
      <c r="I4432" s="81">
        <f t="shared" ca="1" si="1219"/>
        <v>1.40945772534528</v>
      </c>
      <c r="J4432" s="81">
        <f t="shared" ca="1" si="1220"/>
        <v>1</v>
      </c>
      <c r="K4432" s="81">
        <f t="shared" ca="1" si="1221"/>
        <v>0</v>
      </c>
      <c r="L4432" s="85">
        <f>IF(VLOOKUP(A4432,$U$12:$AD$125,8)=VLOOKUP(A4431,$U$12:$AD$125,8),0,VLOOKUP(A4432,U$12:$AD$125,8))</f>
        <v>0</v>
      </c>
      <c r="M4432" s="86">
        <f>IF(L4432&gt;0,VLOOKUP(L4432,T$12:$AC$125,7),0)</f>
        <v>0</v>
      </c>
      <c r="N4432" s="81">
        <f t="shared" si="1226"/>
        <v>0</v>
      </c>
      <c r="O4432" s="81">
        <f t="shared" ca="1" si="1222"/>
        <v>0</v>
      </c>
      <c r="P4432" s="87" t="str">
        <f t="shared" si="1223"/>
        <v>A+J=</v>
      </c>
      <c r="Q4432" s="88">
        <f t="shared" si="1224"/>
        <v>47597</v>
      </c>
    </row>
    <row r="4433" spans="1:17" x14ac:dyDescent="0.2">
      <c r="A4433" s="79">
        <f t="shared" si="1227"/>
        <v>47505</v>
      </c>
      <c r="B4433" s="80" t="str">
        <f t="shared" ca="1" si="1215"/>
        <v>n.d</v>
      </c>
      <c r="C4433" s="81">
        <f t="shared" ca="1" si="1216"/>
        <v>162.36565095</v>
      </c>
      <c r="D4433" s="82">
        <f ca="1">IF(A4433&lt;$B$1,VLOOKUP(A4433,[1]DI!$A$4:$B$15000,2,FALSE),0)</f>
        <v>0</v>
      </c>
      <c r="E4433" s="81">
        <f t="shared" ca="1" si="1217"/>
        <v>0</v>
      </c>
      <c r="F4433" s="83">
        <f t="shared" si="1225"/>
        <v>1.2</v>
      </c>
      <c r="G4433" s="84">
        <f t="shared" ca="1" si="1218"/>
        <v>1</v>
      </c>
      <c r="H4433" s="81">
        <f ca="1">TRUNC(PRODUCT(G$10:G4432),15)</f>
        <v>1.40945772534528</v>
      </c>
      <c r="I4433" s="81">
        <f t="shared" ca="1" si="1219"/>
        <v>1.40945772534528</v>
      </c>
      <c r="J4433" s="81">
        <f t="shared" ca="1" si="1220"/>
        <v>1</v>
      </c>
      <c r="K4433" s="81">
        <f t="shared" ca="1" si="1221"/>
        <v>0</v>
      </c>
      <c r="L4433" s="85">
        <f>IF(VLOOKUP(A4433,$U$12:$AD$125,8)=VLOOKUP(A4432,$U$12:$AD$125,8),0,VLOOKUP(A4433,U$12:$AD$125,8))</f>
        <v>0</v>
      </c>
      <c r="M4433" s="86">
        <f>IF(L4433&gt;0,VLOOKUP(L4433,T$12:$AC$125,7),0)</f>
        <v>0</v>
      </c>
      <c r="N4433" s="81">
        <f t="shared" si="1226"/>
        <v>0</v>
      </c>
      <c r="O4433" s="81">
        <f t="shared" ca="1" si="1222"/>
        <v>0</v>
      </c>
      <c r="P4433" s="87" t="str">
        <f t="shared" si="1223"/>
        <v>A+J=</v>
      </c>
      <c r="Q4433" s="88">
        <f t="shared" si="1224"/>
        <v>47597</v>
      </c>
    </row>
    <row r="4434" spans="1:17" x14ac:dyDescent="0.2">
      <c r="A4434" s="79">
        <f t="shared" si="1227"/>
        <v>47506</v>
      </c>
      <c r="B4434" s="80" t="str">
        <f t="shared" ca="1" si="1215"/>
        <v>n.d</v>
      </c>
      <c r="C4434" s="81">
        <f t="shared" ca="1" si="1216"/>
        <v>162.36565095</v>
      </c>
      <c r="D4434" s="82">
        <f ca="1">IF(A4434&lt;$B$1,VLOOKUP(A4434,[1]DI!$A$4:$B$15000,2,FALSE),0)</f>
        <v>0</v>
      </c>
      <c r="E4434" s="81">
        <f t="shared" ca="1" si="1217"/>
        <v>0</v>
      </c>
      <c r="F4434" s="83">
        <f t="shared" si="1225"/>
        <v>1.2</v>
      </c>
      <c r="G4434" s="84">
        <f t="shared" ca="1" si="1218"/>
        <v>1</v>
      </c>
      <c r="H4434" s="81">
        <f ca="1">TRUNC(PRODUCT(G$10:G4433),15)</f>
        <v>1.40945772534528</v>
      </c>
      <c r="I4434" s="81">
        <f t="shared" ca="1" si="1219"/>
        <v>1.40945772534528</v>
      </c>
      <c r="J4434" s="81">
        <f t="shared" ca="1" si="1220"/>
        <v>1</v>
      </c>
      <c r="K4434" s="81">
        <f t="shared" ca="1" si="1221"/>
        <v>0</v>
      </c>
      <c r="L4434" s="85">
        <f>IF(VLOOKUP(A4434,$U$12:$AD$125,8)=VLOOKUP(A4433,$U$12:$AD$125,8),0,VLOOKUP(A4434,U$12:$AD$125,8))</f>
        <v>0</v>
      </c>
      <c r="M4434" s="86">
        <f>IF(L4434&gt;0,VLOOKUP(L4434,T$12:$AC$125,7),0)</f>
        <v>0</v>
      </c>
      <c r="N4434" s="81">
        <f t="shared" si="1226"/>
        <v>0</v>
      </c>
      <c r="O4434" s="81">
        <f t="shared" ca="1" si="1222"/>
        <v>0</v>
      </c>
      <c r="P4434" s="87" t="str">
        <f t="shared" si="1223"/>
        <v>A+J=</v>
      </c>
      <c r="Q4434" s="88">
        <f t="shared" si="1224"/>
        <v>47597</v>
      </c>
    </row>
    <row r="4435" spans="1:17" x14ac:dyDescent="0.2">
      <c r="A4435" s="79">
        <f t="shared" si="1227"/>
        <v>47507</v>
      </c>
      <c r="B4435" s="80" t="str">
        <f t="shared" ca="1" si="1215"/>
        <v>n.d</v>
      </c>
      <c r="C4435" s="81">
        <f t="shared" ca="1" si="1216"/>
        <v>162.36565095</v>
      </c>
      <c r="D4435" s="82">
        <f ca="1">IF(A4435&lt;$B$1,VLOOKUP(A4435,[1]DI!$A$4:$B$15000,2,FALSE),0)</f>
        <v>0</v>
      </c>
      <c r="E4435" s="81">
        <f t="shared" ca="1" si="1217"/>
        <v>0</v>
      </c>
      <c r="F4435" s="83">
        <f t="shared" si="1225"/>
        <v>1.2</v>
      </c>
      <c r="G4435" s="84">
        <f t="shared" ca="1" si="1218"/>
        <v>1</v>
      </c>
      <c r="H4435" s="81">
        <f ca="1">TRUNC(PRODUCT(G$10:G4434),15)</f>
        <v>1.40945772534528</v>
      </c>
      <c r="I4435" s="81">
        <f t="shared" ca="1" si="1219"/>
        <v>1.40945772534528</v>
      </c>
      <c r="J4435" s="81">
        <f t="shared" ca="1" si="1220"/>
        <v>1</v>
      </c>
      <c r="K4435" s="81">
        <f t="shared" ca="1" si="1221"/>
        <v>0</v>
      </c>
      <c r="L4435" s="85">
        <f>IF(VLOOKUP(A4435,$U$12:$AD$125,8)=VLOOKUP(A4434,$U$12:$AD$125,8),0,VLOOKUP(A4435,U$12:$AD$125,8))</f>
        <v>0</v>
      </c>
      <c r="M4435" s="86">
        <f>IF(L4435&gt;0,VLOOKUP(L4435,T$12:$AC$125,7),0)</f>
        <v>0</v>
      </c>
      <c r="N4435" s="81">
        <f t="shared" si="1226"/>
        <v>0</v>
      </c>
      <c r="O4435" s="81">
        <f t="shared" ca="1" si="1222"/>
        <v>0</v>
      </c>
      <c r="P4435" s="87" t="str">
        <f t="shared" si="1223"/>
        <v>A+J=</v>
      </c>
      <c r="Q4435" s="88">
        <f t="shared" si="1224"/>
        <v>47597</v>
      </c>
    </row>
    <row r="4436" spans="1:17" x14ac:dyDescent="0.2">
      <c r="A4436" s="79">
        <f t="shared" si="1227"/>
        <v>47508</v>
      </c>
      <c r="B4436" s="80" t="str">
        <f t="shared" ca="1" si="1215"/>
        <v>n.d</v>
      </c>
      <c r="C4436" s="81">
        <f t="shared" ca="1" si="1216"/>
        <v>162.36565095</v>
      </c>
      <c r="D4436" s="82">
        <f ca="1">IF(A4436&lt;$B$1,VLOOKUP(A4436,[1]DI!$A$4:$B$15000,2,FALSE),0)</f>
        <v>0</v>
      </c>
      <c r="E4436" s="81">
        <f t="shared" ca="1" si="1217"/>
        <v>0</v>
      </c>
      <c r="F4436" s="83">
        <f t="shared" si="1225"/>
        <v>1.2</v>
      </c>
      <c r="G4436" s="84">
        <f t="shared" ca="1" si="1218"/>
        <v>1</v>
      </c>
      <c r="H4436" s="81">
        <f ca="1">TRUNC(PRODUCT(G$10:G4435),15)</f>
        <v>1.40945772534528</v>
      </c>
      <c r="I4436" s="81">
        <f t="shared" ca="1" si="1219"/>
        <v>1.40945772534528</v>
      </c>
      <c r="J4436" s="81">
        <f t="shared" ca="1" si="1220"/>
        <v>1</v>
      </c>
      <c r="K4436" s="81">
        <f t="shared" ca="1" si="1221"/>
        <v>0</v>
      </c>
      <c r="L4436" s="85">
        <f>IF(VLOOKUP(A4436,$U$12:$AD$125,8)=VLOOKUP(A4435,$U$12:$AD$125,8),0,VLOOKUP(A4436,U$12:$AD$125,8))</f>
        <v>0</v>
      </c>
      <c r="M4436" s="86">
        <f>IF(L4436&gt;0,VLOOKUP(L4436,T$12:$AC$125,7),0)</f>
        <v>0</v>
      </c>
      <c r="N4436" s="81">
        <f t="shared" si="1226"/>
        <v>0</v>
      </c>
      <c r="O4436" s="81">
        <f t="shared" ca="1" si="1222"/>
        <v>0</v>
      </c>
      <c r="P4436" s="87" t="str">
        <f t="shared" si="1223"/>
        <v>A+J=</v>
      </c>
      <c r="Q4436" s="88">
        <f t="shared" si="1224"/>
        <v>47597</v>
      </c>
    </row>
    <row r="4437" spans="1:17" x14ac:dyDescent="0.2">
      <c r="A4437" s="79">
        <f t="shared" si="1227"/>
        <v>47509</v>
      </c>
      <c r="B4437" s="80" t="str">
        <f t="shared" ca="1" si="1215"/>
        <v>n.d</v>
      </c>
      <c r="C4437" s="81">
        <f t="shared" ca="1" si="1216"/>
        <v>162.36565095</v>
      </c>
      <c r="D4437" s="82">
        <f ca="1">IF(A4437&lt;$B$1,VLOOKUP(A4437,[1]DI!$A$4:$B$15000,2,FALSE),0)</f>
        <v>0</v>
      </c>
      <c r="E4437" s="81">
        <f t="shared" ca="1" si="1217"/>
        <v>0</v>
      </c>
      <c r="F4437" s="83">
        <f t="shared" si="1225"/>
        <v>1.2</v>
      </c>
      <c r="G4437" s="84">
        <f t="shared" ca="1" si="1218"/>
        <v>1</v>
      </c>
      <c r="H4437" s="81">
        <f ca="1">TRUNC(PRODUCT(G$10:G4436),15)</f>
        <v>1.40945772534528</v>
      </c>
      <c r="I4437" s="81">
        <f t="shared" ca="1" si="1219"/>
        <v>1.40945772534528</v>
      </c>
      <c r="J4437" s="81">
        <f t="shared" ca="1" si="1220"/>
        <v>1</v>
      </c>
      <c r="K4437" s="81">
        <f t="shared" ca="1" si="1221"/>
        <v>0</v>
      </c>
      <c r="L4437" s="85">
        <f>IF(VLOOKUP(A4437,$U$12:$AD$125,8)=VLOOKUP(A4436,$U$12:$AD$125,8),0,VLOOKUP(A4437,U$12:$AD$125,8))</f>
        <v>0</v>
      </c>
      <c r="M4437" s="86">
        <f>IF(L4437&gt;0,VLOOKUP(L4437,T$12:$AC$125,7),0)</f>
        <v>0</v>
      </c>
      <c r="N4437" s="81">
        <f t="shared" si="1226"/>
        <v>0</v>
      </c>
      <c r="O4437" s="81">
        <f t="shared" ca="1" si="1222"/>
        <v>0</v>
      </c>
      <c r="P4437" s="87" t="str">
        <f t="shared" si="1223"/>
        <v>A+J=</v>
      </c>
      <c r="Q4437" s="88">
        <f t="shared" si="1224"/>
        <v>47597</v>
      </c>
    </row>
    <row r="4438" spans="1:17" x14ac:dyDescent="0.2">
      <c r="A4438" s="79">
        <f t="shared" si="1227"/>
        <v>47510</v>
      </c>
      <c r="B4438" s="80" t="str">
        <f t="shared" ca="1" si="1215"/>
        <v>n.d</v>
      </c>
      <c r="C4438" s="81">
        <f t="shared" ca="1" si="1216"/>
        <v>162.36565095</v>
      </c>
      <c r="D4438" s="82">
        <f ca="1">IF(A4438&lt;$B$1,VLOOKUP(A4438,[1]DI!$A$4:$B$15000,2,FALSE),0)</f>
        <v>0</v>
      </c>
      <c r="E4438" s="81">
        <f t="shared" ca="1" si="1217"/>
        <v>0</v>
      </c>
      <c r="F4438" s="83">
        <f t="shared" si="1225"/>
        <v>1.2</v>
      </c>
      <c r="G4438" s="84">
        <f t="shared" ca="1" si="1218"/>
        <v>1</v>
      </c>
      <c r="H4438" s="81">
        <f ca="1">TRUNC(PRODUCT(G$10:G4437),15)</f>
        <v>1.40945772534528</v>
      </c>
      <c r="I4438" s="81">
        <f t="shared" ca="1" si="1219"/>
        <v>1.40945772534528</v>
      </c>
      <c r="J4438" s="81">
        <f t="shared" ca="1" si="1220"/>
        <v>1</v>
      </c>
      <c r="K4438" s="81">
        <f t="shared" ca="1" si="1221"/>
        <v>0</v>
      </c>
      <c r="L4438" s="85">
        <f>IF(VLOOKUP(A4438,$U$12:$AD$125,8)=VLOOKUP(A4437,$U$12:$AD$125,8),0,VLOOKUP(A4438,U$12:$AD$125,8))</f>
        <v>0</v>
      </c>
      <c r="M4438" s="86">
        <f>IF(L4438&gt;0,VLOOKUP(L4438,T$12:$AC$125,7),0)</f>
        <v>0</v>
      </c>
      <c r="N4438" s="81">
        <f t="shared" si="1226"/>
        <v>0</v>
      </c>
      <c r="O4438" s="81">
        <f t="shared" ca="1" si="1222"/>
        <v>0</v>
      </c>
      <c r="P4438" s="87" t="str">
        <f t="shared" si="1223"/>
        <v>A+J=</v>
      </c>
      <c r="Q4438" s="88">
        <f t="shared" si="1224"/>
        <v>47597</v>
      </c>
    </row>
    <row r="4439" spans="1:17" x14ac:dyDescent="0.2">
      <c r="A4439" s="79">
        <f t="shared" si="1227"/>
        <v>47511</v>
      </c>
      <c r="B4439" s="80" t="str">
        <f t="shared" ca="1" si="1215"/>
        <v>n.d</v>
      </c>
      <c r="C4439" s="81">
        <f t="shared" ca="1" si="1216"/>
        <v>162.36565095</v>
      </c>
      <c r="D4439" s="82">
        <f ca="1">IF(A4439&lt;$B$1,VLOOKUP(A4439,[1]DI!$A$4:$B$15000,2,FALSE),0)</f>
        <v>0</v>
      </c>
      <c r="E4439" s="81">
        <f t="shared" ca="1" si="1217"/>
        <v>0</v>
      </c>
      <c r="F4439" s="83">
        <f t="shared" si="1225"/>
        <v>1.2</v>
      </c>
      <c r="G4439" s="84">
        <f t="shared" ca="1" si="1218"/>
        <v>1</v>
      </c>
      <c r="H4439" s="81">
        <f ca="1">TRUNC(PRODUCT(G$10:G4438),15)</f>
        <v>1.40945772534528</v>
      </c>
      <c r="I4439" s="81">
        <f t="shared" ca="1" si="1219"/>
        <v>1.40945772534528</v>
      </c>
      <c r="J4439" s="81">
        <f t="shared" ca="1" si="1220"/>
        <v>1</v>
      </c>
      <c r="K4439" s="81">
        <f t="shared" ca="1" si="1221"/>
        <v>0</v>
      </c>
      <c r="L4439" s="85">
        <f>IF(VLOOKUP(A4439,$U$12:$AD$125,8)=VLOOKUP(A4438,$U$12:$AD$125,8),0,VLOOKUP(A4439,U$12:$AD$125,8))</f>
        <v>0</v>
      </c>
      <c r="M4439" s="86">
        <f>IF(L4439&gt;0,VLOOKUP(L4439,T$12:$AC$125,7),0)</f>
        <v>0</v>
      </c>
      <c r="N4439" s="81">
        <f t="shared" si="1226"/>
        <v>0</v>
      </c>
      <c r="O4439" s="81">
        <f t="shared" ca="1" si="1222"/>
        <v>0</v>
      </c>
      <c r="P4439" s="87" t="str">
        <f t="shared" si="1223"/>
        <v>A+J=</v>
      </c>
      <c r="Q4439" s="88">
        <f t="shared" si="1224"/>
        <v>47597</v>
      </c>
    </row>
    <row r="4440" spans="1:17" x14ac:dyDescent="0.2">
      <c r="A4440" s="79">
        <f t="shared" si="1227"/>
        <v>47512</v>
      </c>
      <c r="B4440" s="80" t="str">
        <f t="shared" ca="1" si="1215"/>
        <v>n.d</v>
      </c>
      <c r="C4440" s="81">
        <f t="shared" ca="1" si="1216"/>
        <v>162.36565095</v>
      </c>
      <c r="D4440" s="82">
        <f ca="1">IF(A4440&lt;$B$1,VLOOKUP(A4440,[1]DI!$A$4:$B$15000,2,FALSE),0)</f>
        <v>0</v>
      </c>
      <c r="E4440" s="81">
        <f t="shared" ca="1" si="1217"/>
        <v>0</v>
      </c>
      <c r="F4440" s="83">
        <f t="shared" si="1225"/>
        <v>1.2</v>
      </c>
      <c r="G4440" s="84">
        <f t="shared" ca="1" si="1218"/>
        <v>1</v>
      </c>
      <c r="H4440" s="81">
        <f ca="1">TRUNC(PRODUCT(G$10:G4439),15)</f>
        <v>1.40945772534528</v>
      </c>
      <c r="I4440" s="81">
        <f t="shared" ca="1" si="1219"/>
        <v>1.40945772534528</v>
      </c>
      <c r="J4440" s="81">
        <f t="shared" ca="1" si="1220"/>
        <v>1</v>
      </c>
      <c r="K4440" s="81">
        <f t="shared" ca="1" si="1221"/>
        <v>0</v>
      </c>
      <c r="L4440" s="85">
        <f>IF(VLOOKUP(A4440,$U$12:$AD$125,8)=VLOOKUP(A4439,$U$12:$AD$125,8),0,VLOOKUP(A4440,U$12:$AD$125,8))</f>
        <v>0</v>
      </c>
      <c r="M4440" s="86">
        <f>IF(L4440&gt;0,VLOOKUP(L4440,T$12:$AC$125,7),0)</f>
        <v>0</v>
      </c>
      <c r="N4440" s="81">
        <f t="shared" si="1226"/>
        <v>0</v>
      </c>
      <c r="O4440" s="81">
        <f t="shared" ca="1" si="1222"/>
        <v>0</v>
      </c>
      <c r="P4440" s="87" t="str">
        <f t="shared" si="1223"/>
        <v>A+J=</v>
      </c>
      <c r="Q4440" s="88">
        <f t="shared" si="1224"/>
        <v>47597</v>
      </c>
    </row>
    <row r="4441" spans="1:17" x14ac:dyDescent="0.2">
      <c r="A4441" s="79">
        <f t="shared" si="1227"/>
        <v>47513</v>
      </c>
      <c r="B4441" s="80" t="str">
        <f t="shared" ca="1" si="1215"/>
        <v>n.d</v>
      </c>
      <c r="C4441" s="81">
        <f t="shared" ca="1" si="1216"/>
        <v>162.36565095</v>
      </c>
      <c r="D4441" s="82">
        <f ca="1">IF(A4441&lt;$B$1,VLOOKUP(A4441,[1]DI!$A$4:$B$15000,2,FALSE),0)</f>
        <v>0</v>
      </c>
      <c r="E4441" s="81">
        <f t="shared" ca="1" si="1217"/>
        <v>0</v>
      </c>
      <c r="F4441" s="83">
        <f t="shared" si="1225"/>
        <v>1.2</v>
      </c>
      <c r="G4441" s="84">
        <f t="shared" ca="1" si="1218"/>
        <v>1</v>
      </c>
      <c r="H4441" s="81">
        <f ca="1">TRUNC(PRODUCT(G$10:G4440),15)</f>
        <v>1.40945772534528</v>
      </c>
      <c r="I4441" s="81">
        <f t="shared" ca="1" si="1219"/>
        <v>1.40945772534528</v>
      </c>
      <c r="J4441" s="81">
        <f t="shared" ca="1" si="1220"/>
        <v>1</v>
      </c>
      <c r="K4441" s="81">
        <f t="shared" ca="1" si="1221"/>
        <v>0</v>
      </c>
      <c r="L4441" s="85">
        <f>IF(VLOOKUP(A4441,$U$12:$AD$125,8)=VLOOKUP(A4440,$U$12:$AD$125,8),0,VLOOKUP(A4441,U$12:$AD$125,8))</f>
        <v>0</v>
      </c>
      <c r="M4441" s="86">
        <f>IF(L4441&gt;0,VLOOKUP(L4441,T$12:$AC$125,7),0)</f>
        <v>0</v>
      </c>
      <c r="N4441" s="81">
        <f t="shared" si="1226"/>
        <v>0</v>
      </c>
      <c r="O4441" s="81">
        <f t="shared" ca="1" si="1222"/>
        <v>0</v>
      </c>
      <c r="P4441" s="87" t="str">
        <f t="shared" si="1223"/>
        <v>A+J=</v>
      </c>
      <c r="Q4441" s="88">
        <f t="shared" si="1224"/>
        <v>47597</v>
      </c>
    </row>
    <row r="4442" spans="1:17" x14ac:dyDescent="0.2">
      <c r="A4442" s="79">
        <f t="shared" si="1227"/>
        <v>47514</v>
      </c>
      <c r="B4442" s="80" t="str">
        <f t="shared" ca="1" si="1215"/>
        <v>n.d</v>
      </c>
      <c r="C4442" s="81">
        <f t="shared" ca="1" si="1216"/>
        <v>162.36565095</v>
      </c>
      <c r="D4442" s="82">
        <f ca="1">IF(A4442&lt;$B$1,VLOOKUP(A4442,[1]DI!$A$4:$B$15000,2,FALSE),0)</f>
        <v>0</v>
      </c>
      <c r="E4442" s="81">
        <f t="shared" ca="1" si="1217"/>
        <v>0</v>
      </c>
      <c r="F4442" s="83">
        <f t="shared" si="1225"/>
        <v>1.2</v>
      </c>
      <c r="G4442" s="84">
        <f t="shared" ca="1" si="1218"/>
        <v>1</v>
      </c>
      <c r="H4442" s="81">
        <f ca="1">TRUNC(PRODUCT(G$10:G4441),15)</f>
        <v>1.40945772534528</v>
      </c>
      <c r="I4442" s="81">
        <f t="shared" ca="1" si="1219"/>
        <v>1.40945772534528</v>
      </c>
      <c r="J4442" s="81">
        <f t="shared" ca="1" si="1220"/>
        <v>1</v>
      </c>
      <c r="K4442" s="81">
        <f t="shared" ca="1" si="1221"/>
        <v>0</v>
      </c>
      <c r="L4442" s="85">
        <f>IF(VLOOKUP(A4442,$U$12:$AD$125,8)=VLOOKUP(A4441,$U$12:$AD$125,8),0,VLOOKUP(A4442,U$12:$AD$125,8))</f>
        <v>0</v>
      </c>
      <c r="M4442" s="86">
        <f>IF(L4442&gt;0,VLOOKUP(L4442,T$12:$AC$125,7),0)</f>
        <v>0</v>
      </c>
      <c r="N4442" s="81">
        <f t="shared" si="1226"/>
        <v>0</v>
      </c>
      <c r="O4442" s="81">
        <f t="shared" ca="1" si="1222"/>
        <v>0</v>
      </c>
      <c r="P4442" s="87" t="str">
        <f t="shared" si="1223"/>
        <v>A+J=</v>
      </c>
      <c r="Q4442" s="88">
        <f t="shared" si="1224"/>
        <v>47597</v>
      </c>
    </row>
    <row r="4443" spans="1:17" x14ac:dyDescent="0.2">
      <c r="A4443" s="79">
        <f t="shared" si="1227"/>
        <v>47515</v>
      </c>
      <c r="B4443" s="80" t="str">
        <f t="shared" ca="1" si="1215"/>
        <v>n.d</v>
      </c>
      <c r="C4443" s="81">
        <f t="shared" ca="1" si="1216"/>
        <v>162.36565095</v>
      </c>
      <c r="D4443" s="82">
        <f ca="1">IF(A4443&lt;$B$1,VLOOKUP(A4443,[1]DI!$A$4:$B$15000,2,FALSE),0)</f>
        <v>0</v>
      </c>
      <c r="E4443" s="81">
        <f t="shared" ca="1" si="1217"/>
        <v>0</v>
      </c>
      <c r="F4443" s="83">
        <f t="shared" si="1225"/>
        <v>1.2</v>
      </c>
      <c r="G4443" s="84">
        <f t="shared" ca="1" si="1218"/>
        <v>1</v>
      </c>
      <c r="H4443" s="81">
        <f ca="1">TRUNC(PRODUCT(G$10:G4442),15)</f>
        <v>1.40945772534528</v>
      </c>
      <c r="I4443" s="81">
        <f t="shared" ca="1" si="1219"/>
        <v>1.40945772534528</v>
      </c>
      <c r="J4443" s="81">
        <f t="shared" ca="1" si="1220"/>
        <v>1</v>
      </c>
      <c r="K4443" s="81">
        <f t="shared" ca="1" si="1221"/>
        <v>0</v>
      </c>
      <c r="L4443" s="85">
        <f>IF(VLOOKUP(A4443,$U$12:$AD$125,8)=VLOOKUP(A4442,$U$12:$AD$125,8),0,VLOOKUP(A4443,U$12:$AD$125,8))</f>
        <v>0</v>
      </c>
      <c r="M4443" s="86">
        <f>IF(L4443&gt;0,VLOOKUP(L4443,T$12:$AC$125,7),0)</f>
        <v>0</v>
      </c>
      <c r="N4443" s="81">
        <f t="shared" si="1226"/>
        <v>0</v>
      </c>
      <c r="O4443" s="81">
        <f t="shared" ca="1" si="1222"/>
        <v>0</v>
      </c>
      <c r="P4443" s="87" t="str">
        <f t="shared" si="1223"/>
        <v>A+J=</v>
      </c>
      <c r="Q4443" s="88">
        <f t="shared" si="1224"/>
        <v>47597</v>
      </c>
    </row>
    <row r="4444" spans="1:17" x14ac:dyDescent="0.2">
      <c r="A4444" s="79">
        <f t="shared" si="1227"/>
        <v>47516</v>
      </c>
      <c r="B4444" s="80" t="str">
        <f t="shared" ca="1" si="1215"/>
        <v>n.d</v>
      </c>
      <c r="C4444" s="81">
        <f t="shared" ca="1" si="1216"/>
        <v>162.36565095</v>
      </c>
      <c r="D4444" s="82">
        <f ca="1">IF(A4444&lt;$B$1,VLOOKUP(A4444,[1]DI!$A$4:$B$15000,2,FALSE),0)</f>
        <v>0</v>
      </c>
      <c r="E4444" s="81">
        <f t="shared" ca="1" si="1217"/>
        <v>0</v>
      </c>
      <c r="F4444" s="83">
        <f t="shared" si="1225"/>
        <v>1.2</v>
      </c>
      <c r="G4444" s="84">
        <f t="shared" ca="1" si="1218"/>
        <v>1</v>
      </c>
      <c r="H4444" s="81">
        <f ca="1">TRUNC(PRODUCT(G$10:G4443),15)</f>
        <v>1.40945772534528</v>
      </c>
      <c r="I4444" s="81">
        <f t="shared" ca="1" si="1219"/>
        <v>1.40945772534528</v>
      </c>
      <c r="J4444" s="81">
        <f t="shared" ca="1" si="1220"/>
        <v>1</v>
      </c>
      <c r="K4444" s="81">
        <f t="shared" ca="1" si="1221"/>
        <v>0</v>
      </c>
      <c r="L4444" s="85">
        <f>IF(VLOOKUP(A4444,$U$12:$AD$125,8)=VLOOKUP(A4443,$U$12:$AD$125,8),0,VLOOKUP(A4444,U$12:$AD$125,8))</f>
        <v>0</v>
      </c>
      <c r="M4444" s="86">
        <f>IF(L4444&gt;0,VLOOKUP(L4444,T$12:$AC$125,7),0)</f>
        <v>0</v>
      </c>
      <c r="N4444" s="81">
        <f t="shared" si="1226"/>
        <v>0</v>
      </c>
      <c r="O4444" s="81">
        <f t="shared" ca="1" si="1222"/>
        <v>0</v>
      </c>
      <c r="P4444" s="87" t="str">
        <f t="shared" si="1223"/>
        <v>A+J=</v>
      </c>
      <c r="Q4444" s="88">
        <f t="shared" si="1224"/>
        <v>47597</v>
      </c>
    </row>
    <row r="4445" spans="1:17" x14ac:dyDescent="0.2">
      <c r="A4445" s="79">
        <f t="shared" si="1227"/>
        <v>47517</v>
      </c>
      <c r="B4445" s="80" t="str">
        <f t="shared" ca="1" si="1215"/>
        <v>n.d</v>
      </c>
      <c r="C4445" s="81">
        <f t="shared" ca="1" si="1216"/>
        <v>162.36565095</v>
      </c>
      <c r="D4445" s="82">
        <f ca="1">IF(A4445&lt;$B$1,VLOOKUP(A4445,[1]DI!$A$4:$B$15000,2,FALSE),0)</f>
        <v>0</v>
      </c>
      <c r="E4445" s="81">
        <f t="shared" ca="1" si="1217"/>
        <v>0</v>
      </c>
      <c r="F4445" s="83">
        <f t="shared" si="1225"/>
        <v>1.2</v>
      </c>
      <c r="G4445" s="84">
        <f t="shared" ca="1" si="1218"/>
        <v>1</v>
      </c>
      <c r="H4445" s="81">
        <f ca="1">TRUNC(PRODUCT(G$10:G4444),15)</f>
        <v>1.40945772534528</v>
      </c>
      <c r="I4445" s="81">
        <f t="shared" ca="1" si="1219"/>
        <v>1.40945772534528</v>
      </c>
      <c r="J4445" s="81">
        <f t="shared" ca="1" si="1220"/>
        <v>1</v>
      </c>
      <c r="K4445" s="81">
        <f t="shared" ca="1" si="1221"/>
        <v>0</v>
      </c>
      <c r="L4445" s="85">
        <f>IF(VLOOKUP(A4445,$U$12:$AD$125,8)=VLOOKUP(A4444,$U$12:$AD$125,8),0,VLOOKUP(A4445,U$12:$AD$125,8))</f>
        <v>0</v>
      </c>
      <c r="M4445" s="86">
        <f>IF(L4445&gt;0,VLOOKUP(L4445,T$12:$AC$125,7),0)</f>
        <v>0</v>
      </c>
      <c r="N4445" s="81">
        <f t="shared" si="1226"/>
        <v>0</v>
      </c>
      <c r="O4445" s="81">
        <f t="shared" ca="1" si="1222"/>
        <v>0</v>
      </c>
      <c r="P4445" s="87" t="str">
        <f t="shared" si="1223"/>
        <v>A+J=</v>
      </c>
      <c r="Q4445" s="88">
        <f t="shared" si="1224"/>
        <v>47597</v>
      </c>
    </row>
    <row r="4446" spans="1:17" x14ac:dyDescent="0.2">
      <c r="A4446" s="79">
        <f t="shared" si="1227"/>
        <v>47518</v>
      </c>
      <c r="B4446" s="80" t="str">
        <f t="shared" ca="1" si="1215"/>
        <v>n.d</v>
      </c>
      <c r="C4446" s="81">
        <f t="shared" ca="1" si="1216"/>
        <v>162.36565095</v>
      </c>
      <c r="D4446" s="82">
        <f ca="1">IF(A4446&lt;$B$1,VLOOKUP(A4446,[1]DI!$A$4:$B$15000,2,FALSE),0)</f>
        <v>0</v>
      </c>
      <c r="E4446" s="81">
        <f t="shared" ca="1" si="1217"/>
        <v>0</v>
      </c>
      <c r="F4446" s="83">
        <f t="shared" si="1225"/>
        <v>1.2</v>
      </c>
      <c r="G4446" s="84">
        <f t="shared" ca="1" si="1218"/>
        <v>1</v>
      </c>
      <c r="H4446" s="81">
        <f ca="1">TRUNC(PRODUCT(G$10:G4445),15)</f>
        <v>1.40945772534528</v>
      </c>
      <c r="I4446" s="81">
        <f t="shared" ca="1" si="1219"/>
        <v>1.40945772534528</v>
      </c>
      <c r="J4446" s="81">
        <f t="shared" ca="1" si="1220"/>
        <v>1</v>
      </c>
      <c r="K4446" s="81">
        <f t="shared" ca="1" si="1221"/>
        <v>0</v>
      </c>
      <c r="L4446" s="85">
        <f>IF(VLOOKUP(A4446,$U$12:$AD$125,8)=VLOOKUP(A4445,$U$12:$AD$125,8),0,VLOOKUP(A4446,U$12:$AD$125,8))</f>
        <v>0</v>
      </c>
      <c r="M4446" s="86">
        <f>IF(L4446&gt;0,VLOOKUP(L4446,T$12:$AC$125,7),0)</f>
        <v>0</v>
      </c>
      <c r="N4446" s="81">
        <f t="shared" si="1226"/>
        <v>0</v>
      </c>
      <c r="O4446" s="81">
        <f t="shared" ca="1" si="1222"/>
        <v>0</v>
      </c>
      <c r="P4446" s="87" t="str">
        <f t="shared" si="1223"/>
        <v>A+J=</v>
      </c>
      <c r="Q4446" s="88">
        <f t="shared" si="1224"/>
        <v>47597</v>
      </c>
    </row>
    <row r="4447" spans="1:17" x14ac:dyDescent="0.2">
      <c r="A4447" s="79">
        <f t="shared" si="1227"/>
        <v>47519</v>
      </c>
      <c r="B4447" s="80" t="str">
        <f t="shared" ca="1" si="1215"/>
        <v>n.d</v>
      </c>
      <c r="C4447" s="81">
        <f t="shared" ca="1" si="1216"/>
        <v>162.36565095</v>
      </c>
      <c r="D4447" s="82">
        <f ca="1">IF(A4447&lt;$B$1,VLOOKUP(A4447,[1]DI!$A$4:$B$15000,2,FALSE),0)</f>
        <v>0</v>
      </c>
      <c r="E4447" s="81">
        <f t="shared" ca="1" si="1217"/>
        <v>0</v>
      </c>
      <c r="F4447" s="83">
        <f t="shared" si="1225"/>
        <v>1.2</v>
      </c>
      <c r="G4447" s="84">
        <f t="shared" ca="1" si="1218"/>
        <v>1</v>
      </c>
      <c r="H4447" s="81">
        <f ca="1">TRUNC(PRODUCT(G$10:G4446),15)</f>
        <v>1.40945772534528</v>
      </c>
      <c r="I4447" s="81">
        <f t="shared" ca="1" si="1219"/>
        <v>1.40945772534528</v>
      </c>
      <c r="J4447" s="81">
        <f t="shared" ca="1" si="1220"/>
        <v>1</v>
      </c>
      <c r="K4447" s="81">
        <f t="shared" ca="1" si="1221"/>
        <v>0</v>
      </c>
      <c r="L4447" s="85">
        <f>IF(VLOOKUP(A4447,$U$12:$AD$125,8)=VLOOKUP(A4446,$U$12:$AD$125,8),0,VLOOKUP(A4447,U$12:$AD$125,8))</f>
        <v>0</v>
      </c>
      <c r="M4447" s="86">
        <f>IF(L4447&gt;0,VLOOKUP(L4447,T$12:$AC$125,7),0)</f>
        <v>0</v>
      </c>
      <c r="N4447" s="81">
        <f t="shared" si="1226"/>
        <v>0</v>
      </c>
      <c r="O4447" s="81">
        <f t="shared" ca="1" si="1222"/>
        <v>0</v>
      </c>
      <c r="P4447" s="87" t="str">
        <f t="shared" si="1223"/>
        <v>A+J=</v>
      </c>
      <c r="Q4447" s="88">
        <f t="shared" si="1224"/>
        <v>47597</v>
      </c>
    </row>
    <row r="4448" spans="1:17" x14ac:dyDescent="0.2">
      <c r="A4448" s="79">
        <f t="shared" si="1227"/>
        <v>47520</v>
      </c>
      <c r="B4448" s="80" t="str">
        <f t="shared" ca="1" si="1215"/>
        <v>n.d</v>
      </c>
      <c r="C4448" s="81">
        <f t="shared" ca="1" si="1216"/>
        <v>162.36565095</v>
      </c>
      <c r="D4448" s="82">
        <f ca="1">IF(A4448&lt;$B$1,VLOOKUP(A4448,[1]DI!$A$4:$B$15000,2,FALSE),0)</f>
        <v>0</v>
      </c>
      <c r="E4448" s="81">
        <f t="shared" ca="1" si="1217"/>
        <v>0</v>
      </c>
      <c r="F4448" s="83">
        <f t="shared" si="1225"/>
        <v>1.2</v>
      </c>
      <c r="G4448" s="84">
        <f t="shared" ca="1" si="1218"/>
        <v>1</v>
      </c>
      <c r="H4448" s="81">
        <f ca="1">TRUNC(PRODUCT(G$10:G4447),15)</f>
        <v>1.40945772534528</v>
      </c>
      <c r="I4448" s="81">
        <f t="shared" ca="1" si="1219"/>
        <v>1.40945772534528</v>
      </c>
      <c r="J4448" s="81">
        <f t="shared" ca="1" si="1220"/>
        <v>1</v>
      </c>
      <c r="K4448" s="81">
        <f t="shared" ca="1" si="1221"/>
        <v>0</v>
      </c>
      <c r="L4448" s="85">
        <f>IF(VLOOKUP(A4448,$U$12:$AD$125,8)=VLOOKUP(A4447,$U$12:$AD$125,8),0,VLOOKUP(A4448,U$12:$AD$125,8))</f>
        <v>0</v>
      </c>
      <c r="M4448" s="86">
        <f>IF(L4448&gt;0,VLOOKUP(L4448,T$12:$AC$125,7),0)</f>
        <v>0</v>
      </c>
      <c r="N4448" s="81">
        <f t="shared" si="1226"/>
        <v>0</v>
      </c>
      <c r="O4448" s="81">
        <f t="shared" ca="1" si="1222"/>
        <v>0</v>
      </c>
      <c r="P4448" s="87" t="str">
        <f t="shared" si="1223"/>
        <v>A+J=</v>
      </c>
      <c r="Q4448" s="88">
        <f t="shared" si="1224"/>
        <v>47597</v>
      </c>
    </row>
    <row r="4449" spans="1:17" x14ac:dyDescent="0.2">
      <c r="A4449" s="79">
        <f t="shared" si="1227"/>
        <v>47521</v>
      </c>
      <c r="B4449" s="80" t="str">
        <f t="shared" ca="1" si="1215"/>
        <v>n.d</v>
      </c>
      <c r="C4449" s="81">
        <f t="shared" ca="1" si="1216"/>
        <v>162.36565095</v>
      </c>
      <c r="D4449" s="82">
        <f ca="1">IF(A4449&lt;$B$1,VLOOKUP(A4449,[1]DI!$A$4:$B$15000,2,FALSE),0)</f>
        <v>0</v>
      </c>
      <c r="E4449" s="81">
        <f t="shared" ca="1" si="1217"/>
        <v>0</v>
      </c>
      <c r="F4449" s="83">
        <f t="shared" si="1225"/>
        <v>1.2</v>
      </c>
      <c r="G4449" s="84">
        <f t="shared" ca="1" si="1218"/>
        <v>1</v>
      </c>
      <c r="H4449" s="81">
        <f ca="1">TRUNC(PRODUCT(G$10:G4448),15)</f>
        <v>1.40945772534528</v>
      </c>
      <c r="I4449" s="81">
        <f t="shared" ca="1" si="1219"/>
        <v>1.40945772534528</v>
      </c>
      <c r="J4449" s="81">
        <f t="shared" ca="1" si="1220"/>
        <v>1</v>
      </c>
      <c r="K4449" s="81">
        <f t="shared" ca="1" si="1221"/>
        <v>0</v>
      </c>
      <c r="L4449" s="85">
        <f>IF(VLOOKUP(A4449,$U$12:$AD$125,8)=VLOOKUP(A4448,$U$12:$AD$125,8),0,VLOOKUP(A4449,U$12:$AD$125,8))</f>
        <v>0</v>
      </c>
      <c r="M4449" s="86">
        <f>IF(L4449&gt;0,VLOOKUP(L4449,T$12:$AC$125,7),0)</f>
        <v>0</v>
      </c>
      <c r="N4449" s="81">
        <f t="shared" si="1226"/>
        <v>0</v>
      </c>
      <c r="O4449" s="81">
        <f t="shared" ca="1" si="1222"/>
        <v>0</v>
      </c>
      <c r="P4449" s="87" t="str">
        <f t="shared" si="1223"/>
        <v>A+J=</v>
      </c>
      <c r="Q4449" s="88">
        <f t="shared" si="1224"/>
        <v>47597</v>
      </c>
    </row>
    <row r="4450" spans="1:17" x14ac:dyDescent="0.2">
      <c r="A4450" s="79">
        <f t="shared" si="1227"/>
        <v>47522</v>
      </c>
      <c r="B4450" s="80" t="str">
        <f t="shared" ca="1" si="1215"/>
        <v>n.d</v>
      </c>
      <c r="C4450" s="81">
        <f t="shared" ca="1" si="1216"/>
        <v>162.36565095</v>
      </c>
      <c r="D4450" s="82">
        <f ca="1">IF(A4450&lt;$B$1,VLOOKUP(A4450,[1]DI!$A$4:$B$15000,2,FALSE),0)</f>
        <v>0</v>
      </c>
      <c r="E4450" s="81">
        <f t="shared" ca="1" si="1217"/>
        <v>0</v>
      </c>
      <c r="F4450" s="83">
        <f t="shared" si="1225"/>
        <v>1.2</v>
      </c>
      <c r="G4450" s="84">
        <f t="shared" ca="1" si="1218"/>
        <v>1</v>
      </c>
      <c r="H4450" s="81">
        <f ca="1">TRUNC(PRODUCT(G$10:G4449),15)</f>
        <v>1.40945772534528</v>
      </c>
      <c r="I4450" s="81">
        <f t="shared" ca="1" si="1219"/>
        <v>1.40945772534528</v>
      </c>
      <c r="J4450" s="81">
        <f t="shared" ca="1" si="1220"/>
        <v>1</v>
      </c>
      <c r="K4450" s="81">
        <f t="shared" ca="1" si="1221"/>
        <v>0</v>
      </c>
      <c r="L4450" s="85">
        <f>IF(VLOOKUP(A4450,$U$12:$AD$125,8)=VLOOKUP(A4449,$U$12:$AD$125,8),0,VLOOKUP(A4450,U$12:$AD$125,8))</f>
        <v>0</v>
      </c>
      <c r="M4450" s="86">
        <f>IF(L4450&gt;0,VLOOKUP(L4450,T$12:$AC$125,7),0)</f>
        <v>0</v>
      </c>
      <c r="N4450" s="81">
        <f t="shared" si="1226"/>
        <v>0</v>
      </c>
      <c r="O4450" s="81">
        <f t="shared" ca="1" si="1222"/>
        <v>0</v>
      </c>
      <c r="P4450" s="87" t="str">
        <f t="shared" si="1223"/>
        <v>A+J=</v>
      </c>
      <c r="Q4450" s="88">
        <f t="shared" si="1224"/>
        <v>47597</v>
      </c>
    </row>
    <row r="4451" spans="1:17" x14ac:dyDescent="0.2">
      <c r="A4451" s="79">
        <f t="shared" si="1227"/>
        <v>47523</v>
      </c>
      <c r="B4451" s="80" t="str">
        <f t="shared" ca="1" si="1215"/>
        <v>n.d</v>
      </c>
      <c r="C4451" s="81">
        <f t="shared" ca="1" si="1216"/>
        <v>162.36565095</v>
      </c>
      <c r="D4451" s="82">
        <f ca="1">IF(A4451&lt;$B$1,VLOOKUP(A4451,[1]DI!$A$4:$B$15000,2,FALSE),0)</f>
        <v>0</v>
      </c>
      <c r="E4451" s="81">
        <f t="shared" ca="1" si="1217"/>
        <v>0</v>
      </c>
      <c r="F4451" s="83">
        <f t="shared" si="1225"/>
        <v>1.2</v>
      </c>
      <c r="G4451" s="84">
        <f t="shared" ca="1" si="1218"/>
        <v>1</v>
      </c>
      <c r="H4451" s="81">
        <f ca="1">TRUNC(PRODUCT(G$10:G4450),15)</f>
        <v>1.40945772534528</v>
      </c>
      <c r="I4451" s="81">
        <f t="shared" ca="1" si="1219"/>
        <v>1.40945772534528</v>
      </c>
      <c r="J4451" s="81">
        <f t="shared" ca="1" si="1220"/>
        <v>1</v>
      </c>
      <c r="K4451" s="81">
        <f t="shared" ca="1" si="1221"/>
        <v>0</v>
      </c>
      <c r="L4451" s="85">
        <f>IF(VLOOKUP(A4451,$U$12:$AD$125,8)=VLOOKUP(A4450,$U$12:$AD$125,8),0,VLOOKUP(A4451,U$12:$AD$125,8))</f>
        <v>0</v>
      </c>
      <c r="M4451" s="86">
        <f>IF(L4451&gt;0,VLOOKUP(L4451,T$12:$AC$125,7),0)</f>
        <v>0</v>
      </c>
      <c r="N4451" s="81">
        <f t="shared" si="1226"/>
        <v>0</v>
      </c>
      <c r="O4451" s="81">
        <f t="shared" ca="1" si="1222"/>
        <v>0</v>
      </c>
      <c r="P4451" s="87" t="str">
        <f t="shared" si="1223"/>
        <v>A+J=</v>
      </c>
      <c r="Q4451" s="88">
        <f t="shared" si="1224"/>
        <v>47597</v>
      </c>
    </row>
    <row r="4452" spans="1:17" x14ac:dyDescent="0.2">
      <c r="A4452" s="79">
        <f t="shared" si="1227"/>
        <v>47524</v>
      </c>
      <c r="B4452" s="80" t="str">
        <f t="shared" ca="1" si="1215"/>
        <v>n.d</v>
      </c>
      <c r="C4452" s="81">
        <f t="shared" ca="1" si="1216"/>
        <v>162.36565095</v>
      </c>
      <c r="D4452" s="82">
        <f ca="1">IF(A4452&lt;$B$1,VLOOKUP(A4452,[1]DI!$A$4:$B$15000,2,FALSE),0)</f>
        <v>0</v>
      </c>
      <c r="E4452" s="81">
        <f t="shared" ca="1" si="1217"/>
        <v>0</v>
      </c>
      <c r="F4452" s="83">
        <f t="shared" si="1225"/>
        <v>1.2</v>
      </c>
      <c r="G4452" s="84">
        <f t="shared" ca="1" si="1218"/>
        <v>1</v>
      </c>
      <c r="H4452" s="81">
        <f ca="1">TRUNC(PRODUCT(G$10:G4451),15)</f>
        <v>1.40945772534528</v>
      </c>
      <c r="I4452" s="81">
        <f t="shared" ca="1" si="1219"/>
        <v>1.40945772534528</v>
      </c>
      <c r="J4452" s="81">
        <f t="shared" ca="1" si="1220"/>
        <v>1</v>
      </c>
      <c r="K4452" s="81">
        <f t="shared" ca="1" si="1221"/>
        <v>0</v>
      </c>
      <c r="L4452" s="85">
        <f>IF(VLOOKUP(A4452,$U$12:$AD$125,8)=VLOOKUP(A4451,$U$12:$AD$125,8),0,VLOOKUP(A4452,U$12:$AD$125,8))</f>
        <v>0</v>
      </c>
      <c r="M4452" s="86">
        <f>IF(L4452&gt;0,VLOOKUP(L4452,T$12:$AC$125,7),0)</f>
        <v>0</v>
      </c>
      <c r="N4452" s="81">
        <f t="shared" si="1226"/>
        <v>0</v>
      </c>
      <c r="O4452" s="81">
        <f t="shared" ca="1" si="1222"/>
        <v>0</v>
      </c>
      <c r="P4452" s="87" t="str">
        <f t="shared" si="1223"/>
        <v>A+J=</v>
      </c>
      <c r="Q4452" s="88">
        <f t="shared" si="1224"/>
        <v>47597</v>
      </c>
    </row>
    <row r="4453" spans="1:17" x14ac:dyDescent="0.2">
      <c r="A4453" s="79">
        <f t="shared" si="1227"/>
        <v>47525</v>
      </c>
      <c r="B4453" s="80" t="str">
        <f t="shared" ca="1" si="1215"/>
        <v>n.d</v>
      </c>
      <c r="C4453" s="81">
        <f t="shared" ca="1" si="1216"/>
        <v>162.36565095</v>
      </c>
      <c r="D4453" s="82">
        <f ca="1">IF(A4453&lt;$B$1,VLOOKUP(A4453,[1]DI!$A$4:$B$15000,2,FALSE),0)</f>
        <v>0</v>
      </c>
      <c r="E4453" s="81">
        <f t="shared" ca="1" si="1217"/>
        <v>0</v>
      </c>
      <c r="F4453" s="83">
        <f t="shared" si="1225"/>
        <v>1.2</v>
      </c>
      <c r="G4453" s="84">
        <f t="shared" ca="1" si="1218"/>
        <v>1</v>
      </c>
      <c r="H4453" s="81">
        <f ca="1">TRUNC(PRODUCT(G$10:G4452),15)</f>
        <v>1.40945772534528</v>
      </c>
      <c r="I4453" s="81">
        <f t="shared" ca="1" si="1219"/>
        <v>1.40945772534528</v>
      </c>
      <c r="J4453" s="81">
        <f t="shared" ca="1" si="1220"/>
        <v>1</v>
      </c>
      <c r="K4453" s="81">
        <f t="shared" ca="1" si="1221"/>
        <v>0</v>
      </c>
      <c r="L4453" s="85">
        <f>IF(VLOOKUP(A4453,$U$12:$AD$125,8)=VLOOKUP(A4452,$U$12:$AD$125,8),0,VLOOKUP(A4453,U$12:$AD$125,8))</f>
        <v>0</v>
      </c>
      <c r="M4453" s="86">
        <f>IF(L4453&gt;0,VLOOKUP(L4453,T$12:$AC$125,7),0)</f>
        <v>0</v>
      </c>
      <c r="N4453" s="81">
        <f t="shared" si="1226"/>
        <v>0</v>
      </c>
      <c r="O4453" s="81">
        <f t="shared" ca="1" si="1222"/>
        <v>0</v>
      </c>
      <c r="P4453" s="87" t="str">
        <f t="shared" si="1223"/>
        <v>A+J=</v>
      </c>
      <c r="Q4453" s="88">
        <f t="shared" si="1224"/>
        <v>47597</v>
      </c>
    </row>
    <row r="4454" spans="1:17" x14ac:dyDescent="0.2">
      <c r="A4454" s="79">
        <f t="shared" si="1227"/>
        <v>47526</v>
      </c>
      <c r="B4454" s="80" t="str">
        <f t="shared" ca="1" si="1215"/>
        <v>n.d</v>
      </c>
      <c r="C4454" s="81">
        <f t="shared" ca="1" si="1216"/>
        <v>162.36565095</v>
      </c>
      <c r="D4454" s="82">
        <f ca="1">IF(A4454&lt;$B$1,VLOOKUP(A4454,[1]DI!$A$4:$B$15000,2,FALSE),0)</f>
        <v>0</v>
      </c>
      <c r="E4454" s="81">
        <f t="shared" ca="1" si="1217"/>
        <v>0</v>
      </c>
      <c r="F4454" s="83">
        <f t="shared" si="1225"/>
        <v>1.2</v>
      </c>
      <c r="G4454" s="84">
        <f t="shared" ca="1" si="1218"/>
        <v>1</v>
      </c>
      <c r="H4454" s="81">
        <f ca="1">TRUNC(PRODUCT(G$10:G4453),15)</f>
        <v>1.40945772534528</v>
      </c>
      <c r="I4454" s="81">
        <f t="shared" ca="1" si="1219"/>
        <v>1.40945772534528</v>
      </c>
      <c r="J4454" s="81">
        <f t="shared" ca="1" si="1220"/>
        <v>1</v>
      </c>
      <c r="K4454" s="81">
        <f t="shared" ca="1" si="1221"/>
        <v>0</v>
      </c>
      <c r="L4454" s="85">
        <f>IF(VLOOKUP(A4454,$U$12:$AD$125,8)=VLOOKUP(A4453,$U$12:$AD$125,8),0,VLOOKUP(A4454,U$12:$AD$125,8))</f>
        <v>0</v>
      </c>
      <c r="M4454" s="86">
        <f>IF(L4454&gt;0,VLOOKUP(L4454,T$12:$AC$125,7),0)</f>
        <v>0</v>
      </c>
      <c r="N4454" s="81">
        <f t="shared" si="1226"/>
        <v>0</v>
      </c>
      <c r="O4454" s="81">
        <f t="shared" ca="1" si="1222"/>
        <v>0</v>
      </c>
      <c r="P4454" s="87" t="str">
        <f t="shared" si="1223"/>
        <v>A+J=</v>
      </c>
      <c r="Q4454" s="88">
        <f t="shared" si="1224"/>
        <v>47597</v>
      </c>
    </row>
    <row r="4455" spans="1:17" x14ac:dyDescent="0.2">
      <c r="A4455" s="79">
        <f t="shared" si="1227"/>
        <v>47527</v>
      </c>
      <c r="B4455" s="80" t="str">
        <f t="shared" ca="1" si="1215"/>
        <v>n.d</v>
      </c>
      <c r="C4455" s="81">
        <f t="shared" ca="1" si="1216"/>
        <v>162.36565095</v>
      </c>
      <c r="D4455" s="82">
        <f ca="1">IF(A4455&lt;$B$1,VLOOKUP(A4455,[1]DI!$A$4:$B$15000,2,FALSE),0)</f>
        <v>0</v>
      </c>
      <c r="E4455" s="81">
        <f t="shared" ca="1" si="1217"/>
        <v>0</v>
      </c>
      <c r="F4455" s="83">
        <f t="shared" si="1225"/>
        <v>1.2</v>
      </c>
      <c r="G4455" s="84">
        <f t="shared" ca="1" si="1218"/>
        <v>1</v>
      </c>
      <c r="H4455" s="81">
        <f ca="1">TRUNC(PRODUCT(G$10:G4454),15)</f>
        <v>1.40945772534528</v>
      </c>
      <c r="I4455" s="81">
        <f t="shared" ca="1" si="1219"/>
        <v>1.40945772534528</v>
      </c>
      <c r="J4455" s="81">
        <f t="shared" ca="1" si="1220"/>
        <v>1</v>
      </c>
      <c r="K4455" s="81">
        <f t="shared" ca="1" si="1221"/>
        <v>0</v>
      </c>
      <c r="L4455" s="85">
        <f>IF(VLOOKUP(A4455,$U$12:$AD$125,8)=VLOOKUP(A4454,$U$12:$AD$125,8),0,VLOOKUP(A4455,U$12:$AD$125,8))</f>
        <v>0</v>
      </c>
      <c r="M4455" s="86">
        <f>IF(L4455&gt;0,VLOOKUP(L4455,T$12:$AC$125,7),0)</f>
        <v>0</v>
      </c>
      <c r="N4455" s="81">
        <f t="shared" si="1226"/>
        <v>0</v>
      </c>
      <c r="O4455" s="81">
        <f t="shared" ca="1" si="1222"/>
        <v>0</v>
      </c>
      <c r="P4455" s="87" t="str">
        <f t="shared" si="1223"/>
        <v>A+J=</v>
      </c>
      <c r="Q4455" s="88">
        <f t="shared" si="1224"/>
        <v>47597</v>
      </c>
    </row>
    <row r="4456" spans="1:17" x14ac:dyDescent="0.2">
      <c r="A4456" s="79">
        <f t="shared" si="1227"/>
        <v>47528</v>
      </c>
      <c r="B4456" s="80" t="str">
        <f t="shared" ca="1" si="1215"/>
        <v>n.d</v>
      </c>
      <c r="C4456" s="81">
        <f t="shared" ca="1" si="1216"/>
        <v>162.36565095</v>
      </c>
      <c r="D4456" s="82">
        <f ca="1">IF(A4456&lt;$B$1,VLOOKUP(A4456,[1]DI!$A$4:$B$15000,2,FALSE),0)</f>
        <v>0</v>
      </c>
      <c r="E4456" s="81">
        <f t="shared" ca="1" si="1217"/>
        <v>0</v>
      </c>
      <c r="F4456" s="83">
        <f t="shared" si="1225"/>
        <v>1.2</v>
      </c>
      <c r="G4456" s="84">
        <f t="shared" ca="1" si="1218"/>
        <v>1</v>
      </c>
      <c r="H4456" s="81">
        <f ca="1">TRUNC(PRODUCT(G$10:G4455),15)</f>
        <v>1.40945772534528</v>
      </c>
      <c r="I4456" s="81">
        <f t="shared" ca="1" si="1219"/>
        <v>1.40945772534528</v>
      </c>
      <c r="J4456" s="81">
        <f t="shared" ca="1" si="1220"/>
        <v>1</v>
      </c>
      <c r="K4456" s="81">
        <f t="shared" ca="1" si="1221"/>
        <v>0</v>
      </c>
      <c r="L4456" s="85">
        <f>IF(VLOOKUP(A4456,$U$12:$AD$125,8)=VLOOKUP(A4455,$U$12:$AD$125,8),0,VLOOKUP(A4456,U$12:$AD$125,8))</f>
        <v>0</v>
      </c>
      <c r="M4456" s="86">
        <f>IF(L4456&gt;0,VLOOKUP(L4456,T$12:$AC$125,7),0)</f>
        <v>0</v>
      </c>
      <c r="N4456" s="81">
        <f t="shared" si="1226"/>
        <v>0</v>
      </c>
      <c r="O4456" s="81">
        <f t="shared" ca="1" si="1222"/>
        <v>0</v>
      </c>
      <c r="P4456" s="87" t="str">
        <f t="shared" si="1223"/>
        <v>A+J=</v>
      </c>
      <c r="Q4456" s="88">
        <f t="shared" si="1224"/>
        <v>47597</v>
      </c>
    </row>
    <row r="4457" spans="1:17" x14ac:dyDescent="0.2">
      <c r="A4457" s="79">
        <f t="shared" si="1227"/>
        <v>47529</v>
      </c>
      <c r="B4457" s="80" t="str">
        <f t="shared" ca="1" si="1215"/>
        <v>n.d</v>
      </c>
      <c r="C4457" s="81">
        <f t="shared" ca="1" si="1216"/>
        <v>162.36565095</v>
      </c>
      <c r="D4457" s="82">
        <f ca="1">IF(A4457&lt;$B$1,VLOOKUP(A4457,[1]DI!$A$4:$B$15000,2,FALSE),0)</f>
        <v>0</v>
      </c>
      <c r="E4457" s="81">
        <f t="shared" ca="1" si="1217"/>
        <v>0</v>
      </c>
      <c r="F4457" s="83">
        <f t="shared" si="1225"/>
        <v>1.2</v>
      </c>
      <c r="G4457" s="84">
        <f t="shared" ca="1" si="1218"/>
        <v>1</v>
      </c>
      <c r="H4457" s="81">
        <f ca="1">TRUNC(PRODUCT(G$10:G4456),15)</f>
        <v>1.40945772534528</v>
      </c>
      <c r="I4457" s="81">
        <f t="shared" ca="1" si="1219"/>
        <v>1.40945772534528</v>
      </c>
      <c r="J4457" s="81">
        <f t="shared" ca="1" si="1220"/>
        <v>1</v>
      </c>
      <c r="K4457" s="81">
        <f t="shared" ca="1" si="1221"/>
        <v>0</v>
      </c>
      <c r="L4457" s="85">
        <f>IF(VLOOKUP(A4457,$U$12:$AD$125,8)=VLOOKUP(A4456,$U$12:$AD$125,8),0,VLOOKUP(A4457,U$12:$AD$125,8))</f>
        <v>0</v>
      </c>
      <c r="M4457" s="86">
        <f>IF(L4457&gt;0,VLOOKUP(L4457,T$12:$AC$125,7),0)</f>
        <v>0</v>
      </c>
      <c r="N4457" s="81">
        <f t="shared" si="1226"/>
        <v>0</v>
      </c>
      <c r="O4457" s="81">
        <f t="shared" ca="1" si="1222"/>
        <v>0</v>
      </c>
      <c r="P4457" s="87" t="str">
        <f t="shared" si="1223"/>
        <v>A+J=</v>
      </c>
      <c r="Q4457" s="88">
        <f t="shared" si="1224"/>
        <v>47597</v>
      </c>
    </row>
    <row r="4458" spans="1:17" x14ac:dyDescent="0.2">
      <c r="A4458" s="79">
        <f t="shared" si="1227"/>
        <v>47530</v>
      </c>
      <c r="B4458" s="80" t="str">
        <f t="shared" ca="1" si="1215"/>
        <v>n.d</v>
      </c>
      <c r="C4458" s="81">
        <f t="shared" ca="1" si="1216"/>
        <v>162.36565095</v>
      </c>
      <c r="D4458" s="82">
        <f ca="1">IF(A4458&lt;$B$1,VLOOKUP(A4458,[1]DI!$A$4:$B$15000,2,FALSE),0)</f>
        <v>0</v>
      </c>
      <c r="E4458" s="81">
        <f t="shared" ca="1" si="1217"/>
        <v>0</v>
      </c>
      <c r="F4458" s="83">
        <f t="shared" si="1225"/>
        <v>1.2</v>
      </c>
      <c r="G4458" s="84">
        <f t="shared" ca="1" si="1218"/>
        <v>1</v>
      </c>
      <c r="H4458" s="81">
        <f ca="1">TRUNC(PRODUCT(G$10:G4457),15)</f>
        <v>1.40945772534528</v>
      </c>
      <c r="I4458" s="81">
        <f t="shared" ca="1" si="1219"/>
        <v>1.40945772534528</v>
      </c>
      <c r="J4458" s="81">
        <f t="shared" ca="1" si="1220"/>
        <v>1</v>
      </c>
      <c r="K4458" s="81">
        <f t="shared" ca="1" si="1221"/>
        <v>0</v>
      </c>
      <c r="L4458" s="85">
        <f>IF(VLOOKUP(A4458,$U$12:$AD$125,8)=VLOOKUP(A4457,$U$12:$AD$125,8),0,VLOOKUP(A4458,U$12:$AD$125,8))</f>
        <v>0</v>
      </c>
      <c r="M4458" s="86">
        <f>IF(L4458&gt;0,VLOOKUP(L4458,T$12:$AC$125,7),0)</f>
        <v>0</v>
      </c>
      <c r="N4458" s="81">
        <f t="shared" si="1226"/>
        <v>0</v>
      </c>
      <c r="O4458" s="81">
        <f t="shared" ca="1" si="1222"/>
        <v>0</v>
      </c>
      <c r="P4458" s="87" t="str">
        <f t="shared" si="1223"/>
        <v>A+J=</v>
      </c>
      <c r="Q4458" s="88">
        <f t="shared" si="1224"/>
        <v>47597</v>
      </c>
    </row>
    <row r="4459" spans="1:17" x14ac:dyDescent="0.2">
      <c r="A4459" s="79">
        <f t="shared" si="1227"/>
        <v>47531</v>
      </c>
      <c r="B4459" s="80" t="str">
        <f t="shared" ca="1" si="1215"/>
        <v>n.d</v>
      </c>
      <c r="C4459" s="81">
        <f t="shared" ca="1" si="1216"/>
        <v>162.36565095</v>
      </c>
      <c r="D4459" s="82">
        <f ca="1">IF(A4459&lt;$B$1,VLOOKUP(A4459,[1]DI!$A$4:$B$15000,2,FALSE),0)</f>
        <v>0</v>
      </c>
      <c r="E4459" s="81">
        <f t="shared" ca="1" si="1217"/>
        <v>0</v>
      </c>
      <c r="F4459" s="83">
        <f t="shared" si="1225"/>
        <v>1.2</v>
      </c>
      <c r="G4459" s="84">
        <f t="shared" ca="1" si="1218"/>
        <v>1</v>
      </c>
      <c r="H4459" s="81">
        <f ca="1">TRUNC(PRODUCT(G$10:G4458),15)</f>
        <v>1.40945772534528</v>
      </c>
      <c r="I4459" s="81">
        <f t="shared" ca="1" si="1219"/>
        <v>1.40945772534528</v>
      </c>
      <c r="J4459" s="81">
        <f t="shared" ca="1" si="1220"/>
        <v>1</v>
      </c>
      <c r="K4459" s="81">
        <f t="shared" ca="1" si="1221"/>
        <v>0</v>
      </c>
      <c r="L4459" s="85">
        <f>IF(VLOOKUP(A4459,$U$12:$AD$125,8)=VLOOKUP(A4458,$U$12:$AD$125,8),0,VLOOKUP(A4459,U$12:$AD$125,8))</f>
        <v>0</v>
      </c>
      <c r="M4459" s="86">
        <f>IF(L4459&gt;0,VLOOKUP(L4459,T$12:$AC$125,7),0)</f>
        <v>0</v>
      </c>
      <c r="N4459" s="81">
        <f t="shared" si="1226"/>
        <v>0</v>
      </c>
      <c r="O4459" s="81">
        <f t="shared" ca="1" si="1222"/>
        <v>0</v>
      </c>
      <c r="P4459" s="87" t="str">
        <f t="shared" si="1223"/>
        <v>A+J=</v>
      </c>
      <c r="Q4459" s="88">
        <f t="shared" si="1224"/>
        <v>47597</v>
      </c>
    </row>
    <row r="4460" spans="1:17" x14ac:dyDescent="0.2">
      <c r="A4460" s="79">
        <f t="shared" si="1227"/>
        <v>47532</v>
      </c>
      <c r="B4460" s="80" t="str">
        <f t="shared" ca="1" si="1215"/>
        <v>n.d</v>
      </c>
      <c r="C4460" s="81">
        <f t="shared" ca="1" si="1216"/>
        <v>162.36565095</v>
      </c>
      <c r="D4460" s="82">
        <f ca="1">IF(A4460&lt;$B$1,VLOOKUP(A4460,[1]DI!$A$4:$B$15000,2,FALSE),0)</f>
        <v>0</v>
      </c>
      <c r="E4460" s="81">
        <f t="shared" ca="1" si="1217"/>
        <v>0</v>
      </c>
      <c r="F4460" s="83">
        <f t="shared" si="1225"/>
        <v>1.2</v>
      </c>
      <c r="G4460" s="84">
        <f t="shared" ca="1" si="1218"/>
        <v>1</v>
      </c>
      <c r="H4460" s="81">
        <f ca="1">TRUNC(PRODUCT(G$10:G4459),15)</f>
        <v>1.40945772534528</v>
      </c>
      <c r="I4460" s="81">
        <f t="shared" ca="1" si="1219"/>
        <v>1.40945772534528</v>
      </c>
      <c r="J4460" s="81">
        <f t="shared" ca="1" si="1220"/>
        <v>1</v>
      </c>
      <c r="K4460" s="81">
        <f t="shared" ca="1" si="1221"/>
        <v>0</v>
      </c>
      <c r="L4460" s="85">
        <f>IF(VLOOKUP(A4460,$U$12:$AD$125,8)=VLOOKUP(A4459,$U$12:$AD$125,8),0,VLOOKUP(A4460,U$12:$AD$125,8))</f>
        <v>0</v>
      </c>
      <c r="M4460" s="86">
        <f>IF(L4460&gt;0,VLOOKUP(L4460,T$12:$AC$125,7),0)</f>
        <v>0</v>
      </c>
      <c r="N4460" s="81">
        <f t="shared" si="1226"/>
        <v>0</v>
      </c>
      <c r="O4460" s="81">
        <f t="shared" ca="1" si="1222"/>
        <v>0</v>
      </c>
      <c r="P4460" s="87" t="str">
        <f t="shared" si="1223"/>
        <v>A+J=</v>
      </c>
      <c r="Q4460" s="88">
        <f t="shared" si="1224"/>
        <v>47597</v>
      </c>
    </row>
    <row r="4461" spans="1:17" x14ac:dyDescent="0.2">
      <c r="A4461" s="79">
        <f t="shared" si="1227"/>
        <v>47533</v>
      </c>
      <c r="B4461" s="80" t="str">
        <f t="shared" ca="1" si="1215"/>
        <v>n.d</v>
      </c>
      <c r="C4461" s="81">
        <f t="shared" ca="1" si="1216"/>
        <v>162.36565095</v>
      </c>
      <c r="D4461" s="82">
        <f ca="1">IF(A4461&lt;$B$1,VLOOKUP(A4461,[1]DI!$A$4:$B$15000,2,FALSE),0)</f>
        <v>0</v>
      </c>
      <c r="E4461" s="81">
        <f t="shared" ca="1" si="1217"/>
        <v>0</v>
      </c>
      <c r="F4461" s="83">
        <f t="shared" si="1225"/>
        <v>1.2</v>
      </c>
      <c r="G4461" s="84">
        <f t="shared" ca="1" si="1218"/>
        <v>1</v>
      </c>
      <c r="H4461" s="81">
        <f ca="1">TRUNC(PRODUCT(G$10:G4460),15)</f>
        <v>1.40945772534528</v>
      </c>
      <c r="I4461" s="81">
        <f t="shared" ca="1" si="1219"/>
        <v>1.40945772534528</v>
      </c>
      <c r="J4461" s="81">
        <f t="shared" ca="1" si="1220"/>
        <v>1</v>
      </c>
      <c r="K4461" s="81">
        <f t="shared" ca="1" si="1221"/>
        <v>0</v>
      </c>
      <c r="L4461" s="85">
        <f>IF(VLOOKUP(A4461,$U$12:$AD$125,8)=VLOOKUP(A4460,$U$12:$AD$125,8),0,VLOOKUP(A4461,U$12:$AD$125,8))</f>
        <v>0</v>
      </c>
      <c r="M4461" s="86">
        <f>IF(L4461&gt;0,VLOOKUP(L4461,T$12:$AC$125,7),0)</f>
        <v>0</v>
      </c>
      <c r="N4461" s="81">
        <f t="shared" si="1226"/>
        <v>0</v>
      </c>
      <c r="O4461" s="81">
        <f t="shared" ca="1" si="1222"/>
        <v>0</v>
      </c>
      <c r="P4461" s="87" t="str">
        <f t="shared" si="1223"/>
        <v>A+J=</v>
      </c>
      <c r="Q4461" s="88">
        <f t="shared" si="1224"/>
        <v>47597</v>
      </c>
    </row>
    <row r="4462" spans="1:17" x14ac:dyDescent="0.2">
      <c r="A4462" s="79">
        <f t="shared" si="1227"/>
        <v>47534</v>
      </c>
      <c r="B4462" s="80" t="str">
        <f t="shared" ca="1" si="1215"/>
        <v>n.d</v>
      </c>
      <c r="C4462" s="81">
        <f t="shared" ca="1" si="1216"/>
        <v>162.36565095</v>
      </c>
      <c r="D4462" s="82">
        <f ca="1">IF(A4462&lt;$B$1,VLOOKUP(A4462,[1]DI!$A$4:$B$15000,2,FALSE),0)</f>
        <v>0</v>
      </c>
      <c r="E4462" s="81">
        <f t="shared" ca="1" si="1217"/>
        <v>0</v>
      </c>
      <c r="F4462" s="83">
        <f t="shared" si="1225"/>
        <v>1.2</v>
      </c>
      <c r="G4462" s="84">
        <f t="shared" ca="1" si="1218"/>
        <v>1</v>
      </c>
      <c r="H4462" s="81">
        <f ca="1">TRUNC(PRODUCT(G$10:G4461),15)</f>
        <v>1.40945772534528</v>
      </c>
      <c r="I4462" s="81">
        <f t="shared" ca="1" si="1219"/>
        <v>1.40945772534528</v>
      </c>
      <c r="J4462" s="81">
        <f t="shared" ca="1" si="1220"/>
        <v>1</v>
      </c>
      <c r="K4462" s="81">
        <f t="shared" ca="1" si="1221"/>
        <v>0</v>
      </c>
      <c r="L4462" s="85">
        <f>IF(VLOOKUP(A4462,$U$12:$AD$125,8)=VLOOKUP(A4461,$U$12:$AD$125,8),0,VLOOKUP(A4462,U$12:$AD$125,8))</f>
        <v>0</v>
      </c>
      <c r="M4462" s="86">
        <f>IF(L4462&gt;0,VLOOKUP(L4462,T$12:$AC$125,7),0)</f>
        <v>0</v>
      </c>
      <c r="N4462" s="81">
        <f t="shared" si="1226"/>
        <v>0</v>
      </c>
      <c r="O4462" s="81">
        <f t="shared" ca="1" si="1222"/>
        <v>0</v>
      </c>
      <c r="P4462" s="87" t="str">
        <f t="shared" si="1223"/>
        <v>A+J=</v>
      </c>
      <c r="Q4462" s="88">
        <f t="shared" si="1224"/>
        <v>47597</v>
      </c>
    </row>
    <row r="4463" spans="1:17" x14ac:dyDescent="0.2">
      <c r="A4463" s="79">
        <f t="shared" si="1227"/>
        <v>47535</v>
      </c>
      <c r="B4463" s="80" t="str">
        <f t="shared" ca="1" si="1215"/>
        <v>n.d</v>
      </c>
      <c r="C4463" s="81">
        <f t="shared" ca="1" si="1216"/>
        <v>162.36565095</v>
      </c>
      <c r="D4463" s="82">
        <f ca="1">IF(A4463&lt;$B$1,VLOOKUP(A4463,[1]DI!$A$4:$B$15000,2,FALSE),0)</f>
        <v>0</v>
      </c>
      <c r="E4463" s="81">
        <f t="shared" ca="1" si="1217"/>
        <v>0</v>
      </c>
      <c r="F4463" s="83">
        <f t="shared" si="1225"/>
        <v>1.2</v>
      </c>
      <c r="G4463" s="84">
        <f t="shared" ca="1" si="1218"/>
        <v>1</v>
      </c>
      <c r="H4463" s="81">
        <f ca="1">TRUNC(PRODUCT(G$10:G4462),15)</f>
        <v>1.40945772534528</v>
      </c>
      <c r="I4463" s="81">
        <f t="shared" ca="1" si="1219"/>
        <v>1.40945772534528</v>
      </c>
      <c r="J4463" s="81">
        <f t="shared" ca="1" si="1220"/>
        <v>1</v>
      </c>
      <c r="K4463" s="81">
        <f t="shared" ca="1" si="1221"/>
        <v>0</v>
      </c>
      <c r="L4463" s="85">
        <f>IF(VLOOKUP(A4463,$U$12:$AD$125,8)=VLOOKUP(A4462,$U$12:$AD$125,8),0,VLOOKUP(A4463,U$12:$AD$125,8))</f>
        <v>0</v>
      </c>
      <c r="M4463" s="86">
        <f>IF(L4463&gt;0,VLOOKUP(L4463,T$12:$AC$125,7),0)</f>
        <v>0</v>
      </c>
      <c r="N4463" s="81">
        <f t="shared" si="1226"/>
        <v>0</v>
      </c>
      <c r="O4463" s="81">
        <f t="shared" ca="1" si="1222"/>
        <v>0</v>
      </c>
      <c r="P4463" s="87" t="str">
        <f t="shared" si="1223"/>
        <v>A+J=</v>
      </c>
      <c r="Q4463" s="88">
        <f t="shared" si="1224"/>
        <v>47597</v>
      </c>
    </row>
    <row r="4464" spans="1:17" x14ac:dyDescent="0.2">
      <c r="A4464" s="79">
        <f t="shared" si="1227"/>
        <v>47536</v>
      </c>
      <c r="B4464" s="80" t="str">
        <f t="shared" ca="1" si="1215"/>
        <v>n.d</v>
      </c>
      <c r="C4464" s="81">
        <f t="shared" ca="1" si="1216"/>
        <v>162.36565095</v>
      </c>
      <c r="D4464" s="82">
        <f ca="1">IF(A4464&lt;$B$1,VLOOKUP(A4464,[1]DI!$A$4:$B$15000,2,FALSE),0)</f>
        <v>0</v>
      </c>
      <c r="E4464" s="81">
        <f t="shared" ca="1" si="1217"/>
        <v>0</v>
      </c>
      <c r="F4464" s="83">
        <f t="shared" si="1225"/>
        <v>1.2</v>
      </c>
      <c r="G4464" s="84">
        <f t="shared" ca="1" si="1218"/>
        <v>1</v>
      </c>
      <c r="H4464" s="81">
        <f ca="1">TRUNC(PRODUCT(G$10:G4463),15)</f>
        <v>1.40945772534528</v>
      </c>
      <c r="I4464" s="81">
        <f t="shared" ca="1" si="1219"/>
        <v>1.40945772534528</v>
      </c>
      <c r="J4464" s="81">
        <f t="shared" ca="1" si="1220"/>
        <v>1</v>
      </c>
      <c r="K4464" s="81">
        <f t="shared" ca="1" si="1221"/>
        <v>0</v>
      </c>
      <c r="L4464" s="85">
        <f>IF(VLOOKUP(A4464,$U$12:$AD$125,8)=VLOOKUP(A4463,$U$12:$AD$125,8),0,VLOOKUP(A4464,U$12:$AD$125,8))</f>
        <v>0</v>
      </c>
      <c r="M4464" s="86">
        <f>IF(L4464&gt;0,VLOOKUP(L4464,T$12:$AC$125,7),0)</f>
        <v>0</v>
      </c>
      <c r="N4464" s="81">
        <f t="shared" si="1226"/>
        <v>0</v>
      </c>
      <c r="O4464" s="81">
        <f t="shared" ca="1" si="1222"/>
        <v>0</v>
      </c>
      <c r="P4464" s="87" t="str">
        <f t="shared" si="1223"/>
        <v>A+J=</v>
      </c>
      <c r="Q4464" s="88">
        <f t="shared" si="1224"/>
        <v>47597</v>
      </c>
    </row>
    <row r="4465" spans="1:17" x14ac:dyDescent="0.2">
      <c r="A4465" s="79">
        <f t="shared" si="1227"/>
        <v>47537</v>
      </c>
      <c r="B4465" s="80" t="str">
        <f t="shared" ca="1" si="1215"/>
        <v>n.d</v>
      </c>
      <c r="C4465" s="81">
        <f t="shared" ca="1" si="1216"/>
        <v>162.36565095</v>
      </c>
      <c r="D4465" s="82">
        <f ca="1">IF(A4465&lt;$B$1,VLOOKUP(A4465,[1]DI!$A$4:$B$15000,2,FALSE),0)</f>
        <v>0</v>
      </c>
      <c r="E4465" s="81">
        <f t="shared" ca="1" si="1217"/>
        <v>0</v>
      </c>
      <c r="F4465" s="83">
        <f t="shared" si="1225"/>
        <v>1.2</v>
      </c>
      <c r="G4465" s="84">
        <f t="shared" ca="1" si="1218"/>
        <v>1</v>
      </c>
      <c r="H4465" s="81">
        <f ca="1">TRUNC(PRODUCT(G$10:G4464),15)</f>
        <v>1.40945772534528</v>
      </c>
      <c r="I4465" s="81">
        <f t="shared" ca="1" si="1219"/>
        <v>1.40945772534528</v>
      </c>
      <c r="J4465" s="81">
        <f t="shared" ca="1" si="1220"/>
        <v>1</v>
      </c>
      <c r="K4465" s="81">
        <f t="shared" ca="1" si="1221"/>
        <v>0</v>
      </c>
      <c r="L4465" s="85">
        <f>IF(VLOOKUP(A4465,$U$12:$AD$125,8)=VLOOKUP(A4464,$U$12:$AD$125,8),0,VLOOKUP(A4465,U$12:$AD$125,8))</f>
        <v>0</v>
      </c>
      <c r="M4465" s="86">
        <f>IF(L4465&gt;0,VLOOKUP(L4465,T$12:$AC$125,7),0)</f>
        <v>0</v>
      </c>
      <c r="N4465" s="81">
        <f t="shared" si="1226"/>
        <v>0</v>
      </c>
      <c r="O4465" s="81">
        <f t="shared" ca="1" si="1222"/>
        <v>0</v>
      </c>
      <c r="P4465" s="87" t="str">
        <f t="shared" si="1223"/>
        <v>A+J=</v>
      </c>
      <c r="Q4465" s="88">
        <f t="shared" si="1224"/>
        <v>47597</v>
      </c>
    </row>
    <row r="4466" spans="1:17" x14ac:dyDescent="0.2">
      <c r="A4466" s="79">
        <f t="shared" si="1227"/>
        <v>47538</v>
      </c>
      <c r="B4466" s="80" t="str">
        <f t="shared" ca="1" si="1215"/>
        <v>n.d</v>
      </c>
      <c r="C4466" s="81">
        <f t="shared" ca="1" si="1216"/>
        <v>162.36565095</v>
      </c>
      <c r="D4466" s="82">
        <f ca="1">IF(A4466&lt;$B$1,VLOOKUP(A4466,[1]DI!$A$4:$B$15000,2,FALSE),0)</f>
        <v>0</v>
      </c>
      <c r="E4466" s="81">
        <f t="shared" ca="1" si="1217"/>
        <v>0</v>
      </c>
      <c r="F4466" s="83">
        <f t="shared" si="1225"/>
        <v>1.2</v>
      </c>
      <c r="G4466" s="84">
        <f t="shared" ca="1" si="1218"/>
        <v>1</v>
      </c>
      <c r="H4466" s="81">
        <f ca="1">TRUNC(PRODUCT(G$10:G4465),15)</f>
        <v>1.40945772534528</v>
      </c>
      <c r="I4466" s="81">
        <f t="shared" ca="1" si="1219"/>
        <v>1.40945772534528</v>
      </c>
      <c r="J4466" s="81">
        <f t="shared" ca="1" si="1220"/>
        <v>1</v>
      </c>
      <c r="K4466" s="81">
        <f t="shared" ca="1" si="1221"/>
        <v>0</v>
      </c>
      <c r="L4466" s="85">
        <f>IF(VLOOKUP(A4466,$U$12:$AD$125,8)=VLOOKUP(A4465,$U$12:$AD$125,8),0,VLOOKUP(A4466,U$12:$AD$125,8))</f>
        <v>0</v>
      </c>
      <c r="M4466" s="86">
        <f>IF(L4466&gt;0,VLOOKUP(L4466,T$12:$AC$125,7),0)</f>
        <v>0</v>
      </c>
      <c r="N4466" s="81">
        <f t="shared" si="1226"/>
        <v>0</v>
      </c>
      <c r="O4466" s="81">
        <f t="shared" ca="1" si="1222"/>
        <v>0</v>
      </c>
      <c r="P4466" s="87" t="str">
        <f t="shared" si="1223"/>
        <v>A+J=</v>
      </c>
      <c r="Q4466" s="88">
        <f t="shared" si="1224"/>
        <v>47597</v>
      </c>
    </row>
    <row r="4467" spans="1:17" x14ac:dyDescent="0.2">
      <c r="A4467" s="79">
        <f t="shared" si="1227"/>
        <v>47539</v>
      </c>
      <c r="B4467" s="80" t="str">
        <f t="shared" ca="1" si="1215"/>
        <v>n.d</v>
      </c>
      <c r="C4467" s="81">
        <f t="shared" ca="1" si="1216"/>
        <v>162.36565095</v>
      </c>
      <c r="D4467" s="82">
        <f ca="1">IF(A4467&lt;$B$1,VLOOKUP(A4467,[1]DI!$A$4:$B$15000,2,FALSE),0)</f>
        <v>0</v>
      </c>
      <c r="E4467" s="81">
        <f t="shared" ca="1" si="1217"/>
        <v>0</v>
      </c>
      <c r="F4467" s="83">
        <f t="shared" si="1225"/>
        <v>1.2</v>
      </c>
      <c r="G4467" s="84">
        <f t="shared" ca="1" si="1218"/>
        <v>1</v>
      </c>
      <c r="H4467" s="81">
        <f ca="1">TRUNC(PRODUCT(G$10:G4466),15)</f>
        <v>1.40945772534528</v>
      </c>
      <c r="I4467" s="81">
        <f t="shared" ca="1" si="1219"/>
        <v>1.40945772534528</v>
      </c>
      <c r="J4467" s="81">
        <f t="shared" ca="1" si="1220"/>
        <v>1</v>
      </c>
      <c r="K4467" s="81">
        <f t="shared" ca="1" si="1221"/>
        <v>0</v>
      </c>
      <c r="L4467" s="85">
        <f>IF(VLOOKUP(A4467,$U$12:$AD$125,8)=VLOOKUP(A4466,$U$12:$AD$125,8),0,VLOOKUP(A4467,U$12:$AD$125,8))</f>
        <v>0</v>
      </c>
      <c r="M4467" s="86">
        <f>IF(L4467&gt;0,VLOOKUP(L4467,T$12:$AC$125,7),0)</f>
        <v>0</v>
      </c>
      <c r="N4467" s="81">
        <f t="shared" si="1226"/>
        <v>0</v>
      </c>
      <c r="O4467" s="81">
        <f t="shared" ca="1" si="1222"/>
        <v>0</v>
      </c>
      <c r="P4467" s="87" t="str">
        <f t="shared" si="1223"/>
        <v>A+J=</v>
      </c>
      <c r="Q4467" s="88">
        <f t="shared" si="1224"/>
        <v>47597</v>
      </c>
    </row>
    <row r="4468" spans="1:17" x14ac:dyDescent="0.2">
      <c r="A4468" s="79">
        <f t="shared" si="1227"/>
        <v>47540</v>
      </c>
      <c r="B4468" s="80" t="str">
        <f t="shared" ca="1" si="1215"/>
        <v>n.d</v>
      </c>
      <c r="C4468" s="81">
        <f t="shared" ca="1" si="1216"/>
        <v>162.36565095</v>
      </c>
      <c r="D4468" s="82">
        <f ca="1">IF(A4468&lt;$B$1,VLOOKUP(A4468,[1]DI!$A$4:$B$15000,2,FALSE),0)</f>
        <v>0</v>
      </c>
      <c r="E4468" s="81">
        <f t="shared" ca="1" si="1217"/>
        <v>0</v>
      </c>
      <c r="F4468" s="83">
        <f t="shared" si="1225"/>
        <v>1.2</v>
      </c>
      <c r="G4468" s="84">
        <f t="shared" ca="1" si="1218"/>
        <v>1</v>
      </c>
      <c r="H4468" s="81">
        <f ca="1">TRUNC(PRODUCT(G$10:G4467),15)</f>
        <v>1.40945772534528</v>
      </c>
      <c r="I4468" s="81">
        <f t="shared" ca="1" si="1219"/>
        <v>1.40945772534528</v>
      </c>
      <c r="J4468" s="81">
        <f t="shared" ca="1" si="1220"/>
        <v>1</v>
      </c>
      <c r="K4468" s="81">
        <f t="shared" ca="1" si="1221"/>
        <v>0</v>
      </c>
      <c r="L4468" s="85">
        <f>IF(VLOOKUP(A4468,$U$12:$AD$125,8)=VLOOKUP(A4467,$U$12:$AD$125,8),0,VLOOKUP(A4468,U$12:$AD$125,8))</f>
        <v>0</v>
      </c>
      <c r="M4468" s="86">
        <f>IF(L4468&gt;0,VLOOKUP(L4468,T$12:$AC$125,7),0)</f>
        <v>0</v>
      </c>
      <c r="N4468" s="81">
        <f t="shared" si="1226"/>
        <v>0</v>
      </c>
      <c r="O4468" s="81">
        <f t="shared" ca="1" si="1222"/>
        <v>0</v>
      </c>
      <c r="P4468" s="87" t="str">
        <f t="shared" si="1223"/>
        <v>A+J=</v>
      </c>
      <c r="Q4468" s="88">
        <f t="shared" si="1224"/>
        <v>47597</v>
      </c>
    </row>
    <row r="4469" spans="1:17" x14ac:dyDescent="0.2">
      <c r="A4469" s="79">
        <f t="shared" si="1227"/>
        <v>47541</v>
      </c>
      <c r="B4469" s="80" t="str">
        <f t="shared" ca="1" si="1215"/>
        <v>n.d</v>
      </c>
      <c r="C4469" s="81">
        <f t="shared" ca="1" si="1216"/>
        <v>162.36565095</v>
      </c>
      <c r="D4469" s="82">
        <f ca="1">IF(A4469&lt;$B$1,VLOOKUP(A4469,[1]DI!$A$4:$B$15000,2,FALSE),0)</f>
        <v>0</v>
      </c>
      <c r="E4469" s="81">
        <f t="shared" ca="1" si="1217"/>
        <v>0</v>
      </c>
      <c r="F4469" s="83">
        <f t="shared" si="1225"/>
        <v>1.2</v>
      </c>
      <c r="G4469" s="84">
        <f t="shared" ca="1" si="1218"/>
        <v>1</v>
      </c>
      <c r="H4469" s="81">
        <f ca="1">TRUNC(PRODUCT(G$10:G4468),15)</f>
        <v>1.40945772534528</v>
      </c>
      <c r="I4469" s="81">
        <f t="shared" ca="1" si="1219"/>
        <v>1.40945772534528</v>
      </c>
      <c r="J4469" s="81">
        <f t="shared" ca="1" si="1220"/>
        <v>1</v>
      </c>
      <c r="K4469" s="81">
        <f t="shared" ca="1" si="1221"/>
        <v>0</v>
      </c>
      <c r="L4469" s="85">
        <f>IF(VLOOKUP(A4469,$U$12:$AD$125,8)=VLOOKUP(A4468,$U$12:$AD$125,8),0,VLOOKUP(A4469,U$12:$AD$125,8))</f>
        <v>0</v>
      </c>
      <c r="M4469" s="86">
        <f>IF(L4469&gt;0,VLOOKUP(L4469,T$12:$AC$125,7),0)</f>
        <v>0</v>
      </c>
      <c r="N4469" s="81">
        <f t="shared" si="1226"/>
        <v>0</v>
      </c>
      <c r="O4469" s="81">
        <f t="shared" ca="1" si="1222"/>
        <v>0</v>
      </c>
      <c r="P4469" s="87" t="str">
        <f t="shared" si="1223"/>
        <v>A+J=</v>
      </c>
      <c r="Q4469" s="88">
        <f t="shared" si="1224"/>
        <v>47597</v>
      </c>
    </row>
    <row r="4470" spans="1:17" x14ac:dyDescent="0.2">
      <c r="A4470" s="79">
        <f t="shared" si="1227"/>
        <v>47542</v>
      </c>
      <c r="B4470" s="80" t="str">
        <f t="shared" ca="1" si="1215"/>
        <v>n.d</v>
      </c>
      <c r="C4470" s="81">
        <f t="shared" ca="1" si="1216"/>
        <v>162.36565095</v>
      </c>
      <c r="D4470" s="82">
        <f ca="1">IF(A4470&lt;$B$1,VLOOKUP(A4470,[1]DI!$A$4:$B$15000,2,FALSE),0)</f>
        <v>0</v>
      </c>
      <c r="E4470" s="81">
        <f t="shared" ca="1" si="1217"/>
        <v>0</v>
      </c>
      <c r="F4470" s="83">
        <f t="shared" si="1225"/>
        <v>1.2</v>
      </c>
      <c r="G4470" s="84">
        <f t="shared" ca="1" si="1218"/>
        <v>1</v>
      </c>
      <c r="H4470" s="81">
        <f ca="1">TRUNC(PRODUCT(G$10:G4469),15)</f>
        <v>1.40945772534528</v>
      </c>
      <c r="I4470" s="81">
        <f t="shared" ca="1" si="1219"/>
        <v>1.40945772534528</v>
      </c>
      <c r="J4470" s="81">
        <f t="shared" ca="1" si="1220"/>
        <v>1</v>
      </c>
      <c r="K4470" s="81">
        <f t="shared" ca="1" si="1221"/>
        <v>0</v>
      </c>
      <c r="L4470" s="85">
        <f>IF(VLOOKUP(A4470,$U$12:$AD$125,8)=VLOOKUP(A4469,$U$12:$AD$125,8),0,VLOOKUP(A4470,U$12:$AD$125,8))</f>
        <v>0</v>
      </c>
      <c r="M4470" s="86">
        <f>IF(L4470&gt;0,VLOOKUP(L4470,T$12:$AC$125,7),0)</f>
        <v>0</v>
      </c>
      <c r="N4470" s="81">
        <f t="shared" si="1226"/>
        <v>0</v>
      </c>
      <c r="O4470" s="81">
        <f t="shared" ca="1" si="1222"/>
        <v>0</v>
      </c>
      <c r="P4470" s="87" t="str">
        <f t="shared" si="1223"/>
        <v>A+J=</v>
      </c>
      <c r="Q4470" s="88">
        <f t="shared" si="1224"/>
        <v>47597</v>
      </c>
    </row>
    <row r="4471" spans="1:17" x14ac:dyDescent="0.2">
      <c r="A4471" s="79">
        <f t="shared" si="1227"/>
        <v>47543</v>
      </c>
      <c r="B4471" s="80" t="str">
        <f t="shared" ca="1" si="1215"/>
        <v>n.d</v>
      </c>
      <c r="C4471" s="81">
        <f t="shared" ca="1" si="1216"/>
        <v>162.36565095</v>
      </c>
      <c r="D4471" s="82">
        <f ca="1">IF(A4471&lt;$B$1,VLOOKUP(A4471,[1]DI!$A$4:$B$15000,2,FALSE),0)</f>
        <v>0</v>
      </c>
      <c r="E4471" s="81">
        <f t="shared" ca="1" si="1217"/>
        <v>0</v>
      </c>
      <c r="F4471" s="83">
        <f t="shared" si="1225"/>
        <v>1.2</v>
      </c>
      <c r="G4471" s="84">
        <f t="shared" ca="1" si="1218"/>
        <v>1</v>
      </c>
      <c r="H4471" s="81">
        <f ca="1">TRUNC(PRODUCT(G$10:G4470),15)</f>
        <v>1.40945772534528</v>
      </c>
      <c r="I4471" s="81">
        <f t="shared" ca="1" si="1219"/>
        <v>1.40945772534528</v>
      </c>
      <c r="J4471" s="81">
        <f t="shared" ca="1" si="1220"/>
        <v>1</v>
      </c>
      <c r="K4471" s="81">
        <f t="shared" ca="1" si="1221"/>
        <v>0</v>
      </c>
      <c r="L4471" s="85">
        <f>IF(VLOOKUP(A4471,$U$12:$AD$125,8)=VLOOKUP(A4470,$U$12:$AD$125,8),0,VLOOKUP(A4471,U$12:$AD$125,8))</f>
        <v>0</v>
      </c>
      <c r="M4471" s="86">
        <f>IF(L4471&gt;0,VLOOKUP(L4471,T$12:$AC$125,7),0)</f>
        <v>0</v>
      </c>
      <c r="N4471" s="81">
        <f t="shared" si="1226"/>
        <v>0</v>
      </c>
      <c r="O4471" s="81">
        <f t="shared" ca="1" si="1222"/>
        <v>0</v>
      </c>
      <c r="P4471" s="87" t="str">
        <f t="shared" si="1223"/>
        <v>A+J=</v>
      </c>
      <c r="Q4471" s="88">
        <f t="shared" si="1224"/>
        <v>47597</v>
      </c>
    </row>
    <row r="4472" spans="1:17" x14ac:dyDescent="0.2">
      <c r="A4472" s="79">
        <f t="shared" si="1227"/>
        <v>47544</v>
      </c>
      <c r="B4472" s="80" t="str">
        <f t="shared" ca="1" si="1215"/>
        <v>n.d</v>
      </c>
      <c r="C4472" s="81">
        <f t="shared" ca="1" si="1216"/>
        <v>162.36565095</v>
      </c>
      <c r="D4472" s="82">
        <f ca="1">IF(A4472&lt;$B$1,VLOOKUP(A4472,[1]DI!$A$4:$B$15000,2,FALSE),0)</f>
        <v>0</v>
      </c>
      <c r="E4472" s="81">
        <f t="shared" ca="1" si="1217"/>
        <v>0</v>
      </c>
      <c r="F4472" s="83">
        <f t="shared" si="1225"/>
        <v>1.2</v>
      </c>
      <c r="G4472" s="84">
        <f t="shared" ca="1" si="1218"/>
        <v>1</v>
      </c>
      <c r="H4472" s="81">
        <f ca="1">TRUNC(PRODUCT(G$10:G4471),15)</f>
        <v>1.40945772534528</v>
      </c>
      <c r="I4472" s="81">
        <f t="shared" ca="1" si="1219"/>
        <v>1.40945772534528</v>
      </c>
      <c r="J4472" s="81">
        <f t="shared" ca="1" si="1220"/>
        <v>1</v>
      </c>
      <c r="K4472" s="81">
        <f t="shared" ca="1" si="1221"/>
        <v>0</v>
      </c>
      <c r="L4472" s="85">
        <f>IF(VLOOKUP(A4472,$U$12:$AD$125,8)=VLOOKUP(A4471,$U$12:$AD$125,8),0,VLOOKUP(A4472,U$12:$AD$125,8))</f>
        <v>0</v>
      </c>
      <c r="M4472" s="86">
        <f>IF(L4472&gt;0,VLOOKUP(L4472,T$12:$AC$125,7),0)</f>
        <v>0</v>
      </c>
      <c r="N4472" s="81">
        <f t="shared" si="1226"/>
        <v>0</v>
      </c>
      <c r="O4472" s="81">
        <f t="shared" ca="1" si="1222"/>
        <v>0</v>
      </c>
      <c r="P4472" s="87" t="str">
        <f t="shared" si="1223"/>
        <v>A+J=</v>
      </c>
      <c r="Q4472" s="88">
        <f t="shared" si="1224"/>
        <v>47597</v>
      </c>
    </row>
    <row r="4473" spans="1:17" x14ac:dyDescent="0.2">
      <c r="A4473" s="79">
        <f t="shared" si="1227"/>
        <v>47545</v>
      </c>
      <c r="B4473" s="80" t="str">
        <f t="shared" ca="1" si="1215"/>
        <v>n.d</v>
      </c>
      <c r="C4473" s="81">
        <f t="shared" ca="1" si="1216"/>
        <v>162.36565095</v>
      </c>
      <c r="D4473" s="82">
        <f ca="1">IF(A4473&lt;$B$1,VLOOKUP(A4473,[1]DI!$A$4:$B$15000,2,FALSE),0)</f>
        <v>0</v>
      </c>
      <c r="E4473" s="81">
        <f t="shared" ca="1" si="1217"/>
        <v>0</v>
      </c>
      <c r="F4473" s="83">
        <f t="shared" si="1225"/>
        <v>1.2</v>
      </c>
      <c r="G4473" s="84">
        <f t="shared" ca="1" si="1218"/>
        <v>1</v>
      </c>
      <c r="H4473" s="81">
        <f ca="1">TRUNC(PRODUCT(G$10:G4472),15)</f>
        <v>1.40945772534528</v>
      </c>
      <c r="I4473" s="81">
        <f t="shared" ca="1" si="1219"/>
        <v>1.40945772534528</v>
      </c>
      <c r="J4473" s="81">
        <f t="shared" ca="1" si="1220"/>
        <v>1</v>
      </c>
      <c r="K4473" s="81">
        <f t="shared" ca="1" si="1221"/>
        <v>0</v>
      </c>
      <c r="L4473" s="85">
        <f>IF(VLOOKUP(A4473,$U$12:$AD$125,8)=VLOOKUP(A4472,$U$12:$AD$125,8),0,VLOOKUP(A4473,U$12:$AD$125,8))</f>
        <v>0</v>
      </c>
      <c r="M4473" s="86">
        <f>IF(L4473&gt;0,VLOOKUP(L4473,T$12:$AC$125,7),0)</f>
        <v>0</v>
      </c>
      <c r="N4473" s="81">
        <f t="shared" si="1226"/>
        <v>0</v>
      </c>
      <c r="O4473" s="81">
        <f t="shared" ca="1" si="1222"/>
        <v>0</v>
      </c>
      <c r="P4473" s="87" t="str">
        <f t="shared" si="1223"/>
        <v>A+J=</v>
      </c>
      <c r="Q4473" s="88">
        <f t="shared" si="1224"/>
        <v>47597</v>
      </c>
    </row>
    <row r="4474" spans="1:17" x14ac:dyDescent="0.2">
      <c r="A4474" s="79">
        <f t="shared" si="1227"/>
        <v>47546</v>
      </c>
      <c r="B4474" s="80" t="str">
        <f t="shared" ca="1" si="1215"/>
        <v>n.d</v>
      </c>
      <c r="C4474" s="81">
        <f t="shared" ca="1" si="1216"/>
        <v>162.36565095</v>
      </c>
      <c r="D4474" s="82">
        <f ca="1">IF(A4474&lt;$B$1,VLOOKUP(A4474,[1]DI!$A$4:$B$15000,2,FALSE),0)</f>
        <v>0</v>
      </c>
      <c r="E4474" s="81">
        <f t="shared" ca="1" si="1217"/>
        <v>0</v>
      </c>
      <c r="F4474" s="83">
        <f t="shared" si="1225"/>
        <v>1.2</v>
      </c>
      <c r="G4474" s="84">
        <f t="shared" ca="1" si="1218"/>
        <v>1</v>
      </c>
      <c r="H4474" s="81">
        <f ca="1">TRUNC(PRODUCT(G$10:G4473),15)</f>
        <v>1.40945772534528</v>
      </c>
      <c r="I4474" s="81">
        <f t="shared" ca="1" si="1219"/>
        <v>1.40945772534528</v>
      </c>
      <c r="J4474" s="81">
        <f t="shared" ca="1" si="1220"/>
        <v>1</v>
      </c>
      <c r="K4474" s="81">
        <f t="shared" ca="1" si="1221"/>
        <v>0</v>
      </c>
      <c r="L4474" s="85">
        <f>IF(VLOOKUP(A4474,$U$12:$AD$125,8)=VLOOKUP(A4473,$U$12:$AD$125,8),0,VLOOKUP(A4474,U$12:$AD$125,8))</f>
        <v>0</v>
      </c>
      <c r="M4474" s="86">
        <f>IF(L4474&gt;0,VLOOKUP(L4474,T$12:$AC$125,7),0)</f>
        <v>0</v>
      </c>
      <c r="N4474" s="81">
        <f t="shared" si="1226"/>
        <v>0</v>
      </c>
      <c r="O4474" s="81">
        <f t="shared" ca="1" si="1222"/>
        <v>0</v>
      </c>
      <c r="P4474" s="87" t="str">
        <f t="shared" si="1223"/>
        <v>A+J=</v>
      </c>
      <c r="Q4474" s="88">
        <f t="shared" si="1224"/>
        <v>47597</v>
      </c>
    </row>
    <row r="4475" spans="1:17" x14ac:dyDescent="0.2">
      <c r="A4475" s="79">
        <f t="shared" si="1227"/>
        <v>47547</v>
      </c>
      <c r="B4475" s="80" t="str">
        <f t="shared" ca="1" si="1215"/>
        <v>n.d</v>
      </c>
      <c r="C4475" s="81">
        <f t="shared" ca="1" si="1216"/>
        <v>162.36565095</v>
      </c>
      <c r="D4475" s="82">
        <f ca="1">IF(A4475&lt;$B$1,VLOOKUP(A4475,[1]DI!$A$4:$B$15000,2,FALSE),0)</f>
        <v>0</v>
      </c>
      <c r="E4475" s="81">
        <f t="shared" ca="1" si="1217"/>
        <v>0</v>
      </c>
      <c r="F4475" s="83">
        <f t="shared" si="1225"/>
        <v>1.2</v>
      </c>
      <c r="G4475" s="84">
        <f t="shared" ca="1" si="1218"/>
        <v>1</v>
      </c>
      <c r="H4475" s="81">
        <f ca="1">TRUNC(PRODUCT(G$10:G4474),15)</f>
        <v>1.40945772534528</v>
      </c>
      <c r="I4475" s="81">
        <f t="shared" ca="1" si="1219"/>
        <v>1.40945772534528</v>
      </c>
      <c r="J4475" s="81">
        <f t="shared" ca="1" si="1220"/>
        <v>1</v>
      </c>
      <c r="K4475" s="81">
        <f t="shared" ca="1" si="1221"/>
        <v>0</v>
      </c>
      <c r="L4475" s="85">
        <f>IF(VLOOKUP(A4475,$U$12:$AD$125,8)=VLOOKUP(A4474,$U$12:$AD$125,8),0,VLOOKUP(A4475,U$12:$AD$125,8))</f>
        <v>0</v>
      </c>
      <c r="M4475" s="86">
        <f>IF(L4475&gt;0,VLOOKUP(L4475,T$12:$AC$125,7),0)</f>
        <v>0</v>
      </c>
      <c r="N4475" s="81">
        <f t="shared" si="1226"/>
        <v>0</v>
      </c>
      <c r="O4475" s="81">
        <f t="shared" ca="1" si="1222"/>
        <v>0</v>
      </c>
      <c r="P4475" s="87" t="str">
        <f t="shared" si="1223"/>
        <v>A+J=</v>
      </c>
      <c r="Q4475" s="88">
        <f t="shared" si="1224"/>
        <v>47597</v>
      </c>
    </row>
    <row r="4476" spans="1:17" x14ac:dyDescent="0.2">
      <c r="A4476" s="79">
        <f t="shared" si="1227"/>
        <v>47548</v>
      </c>
      <c r="B4476" s="80" t="str">
        <f t="shared" ref="B4476:B4525" ca="1" si="1228">IF(A4476&lt;=TODAY(),C4476+K4476,IF(AND(A4476&gt;TODAY(),A4476&lt;=$B$1),IF(VLOOKUP(TODAY(),$A$10:$D$5000,4,FALSE)=0,"n.d",C4476+K4476),"n.d"))</f>
        <v>n.d</v>
      </c>
      <c r="C4476" s="81">
        <f t="shared" ref="C4476:C4525" ca="1" si="1229">TRUNC(C4475-N4475,8)</f>
        <v>162.36565095</v>
      </c>
      <c r="D4476" s="82">
        <f ca="1">IF(A4476&lt;$B$1,VLOOKUP(A4476,[1]DI!$A$4:$B$15000,2,FALSE),0)</f>
        <v>0</v>
      </c>
      <c r="E4476" s="81">
        <f t="shared" ref="E4476:E4525" ca="1" si="1230">ROUND((((1+D4476)^(1/252)-1)),8)</f>
        <v>0</v>
      </c>
      <c r="F4476" s="83">
        <f t="shared" si="1225"/>
        <v>1.2</v>
      </c>
      <c r="G4476" s="84">
        <f t="shared" ref="G4476:G4525" ca="1" si="1231">TRUNC((1+(E4476*F4476)),15)</f>
        <v>1</v>
      </c>
      <c r="H4476" s="81">
        <f ca="1">TRUNC(PRODUCT(G$10:G4475),15)</f>
        <v>1.40945772534528</v>
      </c>
      <c r="I4476" s="81">
        <f t="shared" ref="I4476:I4525" ca="1" si="1232">IF(OR(L4475&gt;0,L4475="E"),H4475,I4475)</f>
        <v>1.40945772534528</v>
      </c>
      <c r="J4476" s="81">
        <f t="shared" ref="J4476:J4525" ca="1" si="1233">ROUND(TRUNC(H4476/I4476,15),8)</f>
        <v>1</v>
      </c>
      <c r="K4476" s="81">
        <f t="shared" ref="K4476:K4525" ca="1" si="1234">TRUNC((C4476*(J4476-1)),8)</f>
        <v>0</v>
      </c>
      <c r="L4476" s="85">
        <f>IF(VLOOKUP(A4476,$U$12:$AD$125,8)=VLOOKUP(A4475,$U$12:$AD$125,8),0,VLOOKUP(A4476,U$12:$AD$125,8))</f>
        <v>0</v>
      </c>
      <c r="M4476" s="86">
        <f>IF(L4476&gt;0,VLOOKUP(L4476,T$12:$AC$125,7),0)</f>
        <v>0</v>
      </c>
      <c r="N4476" s="81">
        <f t="shared" si="1226"/>
        <v>0</v>
      </c>
      <c r="O4476" s="81">
        <f t="shared" ref="O4476:O4525" ca="1" si="1235">(K4476+N4476)</f>
        <v>0</v>
      </c>
      <c r="P4476" s="87" t="str">
        <f t="shared" ref="P4476:P4525" si="1236">IF(L4475&gt;0,VLOOKUP(A4475,$U$12:$AD$125,9),P4475)</f>
        <v>A+J=</v>
      </c>
      <c r="Q4476" s="88">
        <f t="shared" ref="Q4476:Q4525" si="1237">IF(L4475&gt;0,VLOOKUP(A4475,$U$12:$AD$125,10),Q4475)</f>
        <v>47597</v>
      </c>
    </row>
    <row r="4477" spans="1:17" x14ac:dyDescent="0.2">
      <c r="A4477" s="79">
        <f t="shared" si="1227"/>
        <v>47549</v>
      </c>
      <c r="B4477" s="80" t="str">
        <f t="shared" ca="1" si="1228"/>
        <v>n.d</v>
      </c>
      <c r="C4477" s="81">
        <f t="shared" ca="1" si="1229"/>
        <v>162.36565095</v>
      </c>
      <c r="D4477" s="82">
        <f ca="1">IF(A4477&lt;$B$1,VLOOKUP(A4477,[1]DI!$A$4:$B$15000,2,FALSE),0)</f>
        <v>0</v>
      </c>
      <c r="E4477" s="81">
        <f t="shared" ca="1" si="1230"/>
        <v>0</v>
      </c>
      <c r="F4477" s="83">
        <f t="shared" si="1225"/>
        <v>1.2</v>
      </c>
      <c r="G4477" s="84">
        <f t="shared" ca="1" si="1231"/>
        <v>1</v>
      </c>
      <c r="H4477" s="81">
        <f ca="1">TRUNC(PRODUCT(G$10:G4476),15)</f>
        <v>1.40945772534528</v>
      </c>
      <c r="I4477" s="81">
        <f t="shared" ca="1" si="1232"/>
        <v>1.40945772534528</v>
      </c>
      <c r="J4477" s="81">
        <f t="shared" ca="1" si="1233"/>
        <v>1</v>
      </c>
      <c r="K4477" s="81">
        <f t="shared" ca="1" si="1234"/>
        <v>0</v>
      </c>
      <c r="L4477" s="85">
        <f>IF(VLOOKUP(A4477,$U$12:$AD$125,8)=VLOOKUP(A4476,$U$12:$AD$125,8),0,VLOOKUP(A4477,U$12:$AD$125,8))</f>
        <v>0</v>
      </c>
      <c r="M4477" s="86">
        <f>IF(L4477&gt;0,VLOOKUP(L4477,T$12:$AC$125,7),0)</f>
        <v>0</v>
      </c>
      <c r="N4477" s="81">
        <f t="shared" si="1226"/>
        <v>0</v>
      </c>
      <c r="O4477" s="81">
        <f t="shared" ca="1" si="1235"/>
        <v>0</v>
      </c>
      <c r="P4477" s="87" t="str">
        <f t="shared" si="1236"/>
        <v>A+J=</v>
      </c>
      <c r="Q4477" s="88">
        <f t="shared" si="1237"/>
        <v>47597</v>
      </c>
    </row>
    <row r="4478" spans="1:17" x14ac:dyDescent="0.2">
      <c r="A4478" s="79">
        <f t="shared" si="1227"/>
        <v>47550</v>
      </c>
      <c r="B4478" s="80" t="str">
        <f t="shared" ca="1" si="1228"/>
        <v>n.d</v>
      </c>
      <c r="C4478" s="81">
        <f t="shared" ca="1" si="1229"/>
        <v>162.36565095</v>
      </c>
      <c r="D4478" s="82">
        <f ca="1">IF(A4478&lt;$B$1,VLOOKUP(A4478,[1]DI!$A$4:$B$15000,2,FALSE),0)</f>
        <v>0</v>
      </c>
      <c r="E4478" s="81">
        <f t="shared" ca="1" si="1230"/>
        <v>0</v>
      </c>
      <c r="F4478" s="83">
        <f t="shared" si="1225"/>
        <v>1.2</v>
      </c>
      <c r="G4478" s="84">
        <f t="shared" ca="1" si="1231"/>
        <v>1</v>
      </c>
      <c r="H4478" s="81">
        <f ca="1">TRUNC(PRODUCT(G$10:G4477),15)</f>
        <v>1.40945772534528</v>
      </c>
      <c r="I4478" s="81">
        <f t="shared" ca="1" si="1232"/>
        <v>1.40945772534528</v>
      </c>
      <c r="J4478" s="81">
        <f t="shared" ca="1" si="1233"/>
        <v>1</v>
      </c>
      <c r="K4478" s="81">
        <f t="shared" ca="1" si="1234"/>
        <v>0</v>
      </c>
      <c r="L4478" s="85">
        <f>IF(VLOOKUP(A4478,$U$12:$AD$125,8)=VLOOKUP(A4477,$U$12:$AD$125,8),0,VLOOKUP(A4478,U$12:$AD$125,8))</f>
        <v>0</v>
      </c>
      <c r="M4478" s="86">
        <f>IF(L4478&gt;0,VLOOKUP(L4478,T$12:$AC$125,7),0)</f>
        <v>0</v>
      </c>
      <c r="N4478" s="81">
        <f t="shared" si="1226"/>
        <v>0</v>
      </c>
      <c r="O4478" s="81">
        <f t="shared" ca="1" si="1235"/>
        <v>0</v>
      </c>
      <c r="P4478" s="87" t="str">
        <f t="shared" si="1236"/>
        <v>A+J=</v>
      </c>
      <c r="Q4478" s="88">
        <f t="shared" si="1237"/>
        <v>47597</v>
      </c>
    </row>
    <row r="4479" spans="1:17" x14ac:dyDescent="0.2">
      <c r="A4479" s="79">
        <f t="shared" si="1227"/>
        <v>47551</v>
      </c>
      <c r="B4479" s="80" t="str">
        <f t="shared" ca="1" si="1228"/>
        <v>n.d</v>
      </c>
      <c r="C4479" s="81">
        <f t="shared" ca="1" si="1229"/>
        <v>162.36565095</v>
      </c>
      <c r="D4479" s="82">
        <f ca="1">IF(A4479&lt;$B$1,VLOOKUP(A4479,[1]DI!$A$4:$B$15000,2,FALSE),0)</f>
        <v>0</v>
      </c>
      <c r="E4479" s="81">
        <f t="shared" ca="1" si="1230"/>
        <v>0</v>
      </c>
      <c r="F4479" s="83">
        <f t="shared" si="1225"/>
        <v>1.2</v>
      </c>
      <c r="G4479" s="84">
        <f t="shared" ca="1" si="1231"/>
        <v>1</v>
      </c>
      <c r="H4479" s="81">
        <f ca="1">TRUNC(PRODUCT(G$10:G4478),15)</f>
        <v>1.40945772534528</v>
      </c>
      <c r="I4479" s="81">
        <f t="shared" ca="1" si="1232"/>
        <v>1.40945772534528</v>
      </c>
      <c r="J4479" s="81">
        <f t="shared" ca="1" si="1233"/>
        <v>1</v>
      </c>
      <c r="K4479" s="81">
        <f t="shared" ca="1" si="1234"/>
        <v>0</v>
      </c>
      <c r="L4479" s="85">
        <f>IF(VLOOKUP(A4479,$U$12:$AD$125,8)=VLOOKUP(A4478,$U$12:$AD$125,8),0,VLOOKUP(A4479,U$12:$AD$125,8))</f>
        <v>0</v>
      </c>
      <c r="M4479" s="86">
        <f>IF(L4479&gt;0,VLOOKUP(L4479,T$12:$AC$125,7),0)</f>
        <v>0</v>
      </c>
      <c r="N4479" s="81">
        <f t="shared" si="1226"/>
        <v>0</v>
      </c>
      <c r="O4479" s="81">
        <f t="shared" ca="1" si="1235"/>
        <v>0</v>
      </c>
      <c r="P4479" s="87" t="str">
        <f t="shared" si="1236"/>
        <v>A+J=</v>
      </c>
      <c r="Q4479" s="88">
        <f t="shared" si="1237"/>
        <v>47597</v>
      </c>
    </row>
    <row r="4480" spans="1:17" x14ac:dyDescent="0.2">
      <c r="A4480" s="79">
        <f t="shared" si="1227"/>
        <v>47552</v>
      </c>
      <c r="B4480" s="80" t="str">
        <f t="shared" ca="1" si="1228"/>
        <v>n.d</v>
      </c>
      <c r="C4480" s="81">
        <f t="shared" ca="1" si="1229"/>
        <v>162.36565095</v>
      </c>
      <c r="D4480" s="82">
        <f ca="1">IF(A4480&lt;$B$1,VLOOKUP(A4480,[1]DI!$A$4:$B$15000,2,FALSE),0)</f>
        <v>0</v>
      </c>
      <c r="E4480" s="81">
        <f t="shared" ca="1" si="1230"/>
        <v>0</v>
      </c>
      <c r="F4480" s="83">
        <f t="shared" si="1225"/>
        <v>1.2</v>
      </c>
      <c r="G4480" s="84">
        <f t="shared" ca="1" si="1231"/>
        <v>1</v>
      </c>
      <c r="H4480" s="81">
        <f ca="1">TRUNC(PRODUCT(G$10:G4479),15)</f>
        <v>1.40945772534528</v>
      </c>
      <c r="I4480" s="81">
        <f t="shared" ca="1" si="1232"/>
        <v>1.40945772534528</v>
      </c>
      <c r="J4480" s="81">
        <f t="shared" ca="1" si="1233"/>
        <v>1</v>
      </c>
      <c r="K4480" s="81">
        <f t="shared" ca="1" si="1234"/>
        <v>0</v>
      </c>
      <c r="L4480" s="85">
        <f>IF(VLOOKUP(A4480,$U$12:$AD$125,8)=VLOOKUP(A4479,$U$12:$AD$125,8),0,VLOOKUP(A4480,U$12:$AD$125,8))</f>
        <v>0</v>
      </c>
      <c r="M4480" s="86">
        <f>IF(L4480&gt;0,VLOOKUP(L4480,T$12:$AC$125,7),0)</f>
        <v>0</v>
      </c>
      <c r="N4480" s="81">
        <f t="shared" si="1226"/>
        <v>0</v>
      </c>
      <c r="O4480" s="81">
        <f t="shared" ca="1" si="1235"/>
        <v>0</v>
      </c>
      <c r="P4480" s="87" t="str">
        <f t="shared" si="1236"/>
        <v>A+J=</v>
      </c>
      <c r="Q4480" s="88">
        <f t="shared" si="1237"/>
        <v>47597</v>
      </c>
    </row>
    <row r="4481" spans="1:17" x14ac:dyDescent="0.2">
      <c r="A4481" s="79">
        <f t="shared" si="1227"/>
        <v>47553</v>
      </c>
      <c r="B4481" s="80" t="str">
        <f t="shared" ca="1" si="1228"/>
        <v>n.d</v>
      </c>
      <c r="C4481" s="81">
        <f t="shared" ca="1" si="1229"/>
        <v>162.36565095</v>
      </c>
      <c r="D4481" s="82">
        <f ca="1">IF(A4481&lt;$B$1,VLOOKUP(A4481,[1]DI!$A$4:$B$15000,2,FALSE),0)</f>
        <v>0</v>
      </c>
      <c r="E4481" s="81">
        <f t="shared" ca="1" si="1230"/>
        <v>0</v>
      </c>
      <c r="F4481" s="83">
        <f t="shared" si="1225"/>
        <v>1.2</v>
      </c>
      <c r="G4481" s="84">
        <f t="shared" ca="1" si="1231"/>
        <v>1</v>
      </c>
      <c r="H4481" s="81">
        <f ca="1">TRUNC(PRODUCT(G$10:G4480),15)</f>
        <v>1.40945772534528</v>
      </c>
      <c r="I4481" s="81">
        <f t="shared" ca="1" si="1232"/>
        <v>1.40945772534528</v>
      </c>
      <c r="J4481" s="81">
        <f t="shared" ca="1" si="1233"/>
        <v>1</v>
      </c>
      <c r="K4481" s="81">
        <f t="shared" ca="1" si="1234"/>
        <v>0</v>
      </c>
      <c r="L4481" s="85">
        <f>IF(VLOOKUP(A4481,$U$12:$AD$125,8)=VLOOKUP(A4480,$U$12:$AD$125,8),0,VLOOKUP(A4481,U$12:$AD$125,8))</f>
        <v>0</v>
      </c>
      <c r="M4481" s="86">
        <f>IF(L4481&gt;0,VLOOKUP(L4481,T$12:$AC$125,7),0)</f>
        <v>0</v>
      </c>
      <c r="N4481" s="81">
        <f t="shared" si="1226"/>
        <v>0</v>
      </c>
      <c r="O4481" s="81">
        <f t="shared" ca="1" si="1235"/>
        <v>0</v>
      </c>
      <c r="P4481" s="87" t="str">
        <f t="shared" si="1236"/>
        <v>A+J=</v>
      </c>
      <c r="Q4481" s="88">
        <f t="shared" si="1237"/>
        <v>47597</v>
      </c>
    </row>
    <row r="4482" spans="1:17" x14ac:dyDescent="0.2">
      <c r="A4482" s="79">
        <f t="shared" si="1227"/>
        <v>47554</v>
      </c>
      <c r="B4482" s="80" t="str">
        <f t="shared" ca="1" si="1228"/>
        <v>n.d</v>
      </c>
      <c r="C4482" s="81">
        <f t="shared" ca="1" si="1229"/>
        <v>162.36565095</v>
      </c>
      <c r="D4482" s="82">
        <f ca="1">IF(A4482&lt;$B$1,VLOOKUP(A4482,[1]DI!$A$4:$B$15000,2,FALSE),0)</f>
        <v>0</v>
      </c>
      <c r="E4482" s="81">
        <f t="shared" ca="1" si="1230"/>
        <v>0</v>
      </c>
      <c r="F4482" s="83">
        <f t="shared" si="1225"/>
        <v>1.2</v>
      </c>
      <c r="G4482" s="84">
        <f t="shared" ca="1" si="1231"/>
        <v>1</v>
      </c>
      <c r="H4482" s="81">
        <f ca="1">TRUNC(PRODUCT(G$10:G4481),15)</f>
        <v>1.40945772534528</v>
      </c>
      <c r="I4482" s="81">
        <f t="shared" ca="1" si="1232"/>
        <v>1.40945772534528</v>
      </c>
      <c r="J4482" s="81">
        <f t="shared" ca="1" si="1233"/>
        <v>1</v>
      </c>
      <c r="K4482" s="81">
        <f t="shared" ca="1" si="1234"/>
        <v>0</v>
      </c>
      <c r="L4482" s="85">
        <f>IF(VLOOKUP(A4482,$U$12:$AD$125,8)=VLOOKUP(A4481,$U$12:$AD$125,8),0,VLOOKUP(A4482,U$12:$AD$125,8))</f>
        <v>0</v>
      </c>
      <c r="M4482" s="86">
        <f>IF(L4482&gt;0,VLOOKUP(L4482,T$12:$AC$125,7),0)</f>
        <v>0</v>
      </c>
      <c r="N4482" s="81">
        <f t="shared" si="1226"/>
        <v>0</v>
      </c>
      <c r="O4482" s="81">
        <f t="shared" ca="1" si="1235"/>
        <v>0</v>
      </c>
      <c r="P4482" s="87" t="str">
        <f t="shared" si="1236"/>
        <v>A+J=</v>
      </c>
      <c r="Q4482" s="88">
        <f t="shared" si="1237"/>
        <v>47597</v>
      </c>
    </row>
    <row r="4483" spans="1:17" x14ac:dyDescent="0.2">
      <c r="A4483" s="79">
        <f t="shared" si="1227"/>
        <v>47555</v>
      </c>
      <c r="B4483" s="80" t="str">
        <f t="shared" ca="1" si="1228"/>
        <v>n.d</v>
      </c>
      <c r="C4483" s="81">
        <f t="shared" ca="1" si="1229"/>
        <v>162.36565095</v>
      </c>
      <c r="D4483" s="82">
        <f ca="1">IF(A4483&lt;$B$1,VLOOKUP(A4483,[1]DI!$A$4:$B$15000,2,FALSE),0)</f>
        <v>0</v>
      </c>
      <c r="E4483" s="81">
        <f t="shared" ca="1" si="1230"/>
        <v>0</v>
      </c>
      <c r="F4483" s="83">
        <f t="shared" si="1225"/>
        <v>1.2</v>
      </c>
      <c r="G4483" s="84">
        <f t="shared" ca="1" si="1231"/>
        <v>1</v>
      </c>
      <c r="H4483" s="81">
        <f ca="1">TRUNC(PRODUCT(G$10:G4482),15)</f>
        <v>1.40945772534528</v>
      </c>
      <c r="I4483" s="81">
        <f t="shared" ca="1" si="1232"/>
        <v>1.40945772534528</v>
      </c>
      <c r="J4483" s="81">
        <f t="shared" ca="1" si="1233"/>
        <v>1</v>
      </c>
      <c r="K4483" s="81">
        <f t="shared" ca="1" si="1234"/>
        <v>0</v>
      </c>
      <c r="L4483" s="85">
        <f>IF(VLOOKUP(A4483,$U$12:$AD$125,8)=VLOOKUP(A4482,$U$12:$AD$125,8),0,VLOOKUP(A4483,U$12:$AD$125,8))</f>
        <v>0</v>
      </c>
      <c r="M4483" s="86">
        <f>IF(L4483&gt;0,VLOOKUP(L4483,T$12:$AC$125,7),0)</f>
        <v>0</v>
      </c>
      <c r="N4483" s="81">
        <f t="shared" si="1226"/>
        <v>0</v>
      </c>
      <c r="O4483" s="81">
        <f t="shared" ca="1" si="1235"/>
        <v>0</v>
      </c>
      <c r="P4483" s="87" t="str">
        <f t="shared" si="1236"/>
        <v>A+J=</v>
      </c>
      <c r="Q4483" s="88">
        <f t="shared" si="1237"/>
        <v>47597</v>
      </c>
    </row>
    <row r="4484" spans="1:17" x14ac:dyDescent="0.2">
      <c r="A4484" s="79">
        <f t="shared" si="1227"/>
        <v>47556</v>
      </c>
      <c r="B4484" s="80" t="str">
        <f t="shared" ca="1" si="1228"/>
        <v>n.d</v>
      </c>
      <c r="C4484" s="81">
        <f t="shared" ca="1" si="1229"/>
        <v>162.36565095</v>
      </c>
      <c r="D4484" s="82">
        <f ca="1">IF(A4484&lt;$B$1,VLOOKUP(A4484,[1]DI!$A$4:$B$15000,2,FALSE),0)</f>
        <v>0</v>
      </c>
      <c r="E4484" s="81">
        <f t="shared" ca="1" si="1230"/>
        <v>0</v>
      </c>
      <c r="F4484" s="83">
        <f t="shared" si="1225"/>
        <v>1.2</v>
      </c>
      <c r="G4484" s="84">
        <f t="shared" ca="1" si="1231"/>
        <v>1</v>
      </c>
      <c r="H4484" s="81">
        <f ca="1">TRUNC(PRODUCT(G$10:G4483),15)</f>
        <v>1.40945772534528</v>
      </c>
      <c r="I4484" s="81">
        <f t="shared" ca="1" si="1232"/>
        <v>1.40945772534528</v>
      </c>
      <c r="J4484" s="81">
        <f t="shared" ca="1" si="1233"/>
        <v>1</v>
      </c>
      <c r="K4484" s="81">
        <f t="shared" ca="1" si="1234"/>
        <v>0</v>
      </c>
      <c r="L4484" s="85">
        <f>IF(VLOOKUP(A4484,$U$12:$AD$125,8)=VLOOKUP(A4483,$U$12:$AD$125,8),0,VLOOKUP(A4484,U$12:$AD$125,8))</f>
        <v>0</v>
      </c>
      <c r="M4484" s="86">
        <f>IF(L4484&gt;0,VLOOKUP(L4484,T$12:$AC$125,7),0)</f>
        <v>0</v>
      </c>
      <c r="N4484" s="81">
        <f t="shared" si="1226"/>
        <v>0</v>
      </c>
      <c r="O4484" s="81">
        <f t="shared" ca="1" si="1235"/>
        <v>0</v>
      </c>
      <c r="P4484" s="87" t="str">
        <f t="shared" si="1236"/>
        <v>A+J=</v>
      </c>
      <c r="Q4484" s="88">
        <f t="shared" si="1237"/>
        <v>47597</v>
      </c>
    </row>
    <row r="4485" spans="1:17" x14ac:dyDescent="0.2">
      <c r="A4485" s="79">
        <f t="shared" si="1227"/>
        <v>47557</v>
      </c>
      <c r="B4485" s="80" t="str">
        <f t="shared" ca="1" si="1228"/>
        <v>n.d</v>
      </c>
      <c r="C4485" s="81">
        <f t="shared" ca="1" si="1229"/>
        <v>162.36565095</v>
      </c>
      <c r="D4485" s="82">
        <f ca="1">IF(A4485&lt;$B$1,VLOOKUP(A4485,[1]DI!$A$4:$B$15000,2,FALSE),0)</f>
        <v>0</v>
      </c>
      <c r="E4485" s="81">
        <f t="shared" ca="1" si="1230"/>
        <v>0</v>
      </c>
      <c r="F4485" s="83">
        <f t="shared" si="1225"/>
        <v>1.2</v>
      </c>
      <c r="G4485" s="84">
        <f t="shared" ca="1" si="1231"/>
        <v>1</v>
      </c>
      <c r="H4485" s="81">
        <f ca="1">TRUNC(PRODUCT(G$10:G4484),15)</f>
        <v>1.40945772534528</v>
      </c>
      <c r="I4485" s="81">
        <f t="shared" ca="1" si="1232"/>
        <v>1.40945772534528</v>
      </c>
      <c r="J4485" s="81">
        <f t="shared" ca="1" si="1233"/>
        <v>1</v>
      </c>
      <c r="K4485" s="81">
        <f t="shared" ca="1" si="1234"/>
        <v>0</v>
      </c>
      <c r="L4485" s="85">
        <f>IF(VLOOKUP(A4485,$U$12:$AD$125,8)=VLOOKUP(A4484,$U$12:$AD$125,8),0,VLOOKUP(A4485,U$12:$AD$125,8))</f>
        <v>0</v>
      </c>
      <c r="M4485" s="86">
        <f>IF(L4485&gt;0,VLOOKUP(L4485,T$12:$AC$125,7),0)</f>
        <v>0</v>
      </c>
      <c r="N4485" s="81">
        <f t="shared" si="1226"/>
        <v>0</v>
      </c>
      <c r="O4485" s="81">
        <f t="shared" ca="1" si="1235"/>
        <v>0</v>
      </c>
      <c r="P4485" s="87" t="str">
        <f t="shared" si="1236"/>
        <v>A+J=</v>
      </c>
      <c r="Q4485" s="88">
        <f t="shared" si="1237"/>
        <v>47597</v>
      </c>
    </row>
    <row r="4486" spans="1:17" x14ac:dyDescent="0.2">
      <c r="A4486" s="79">
        <f t="shared" si="1227"/>
        <v>47558</v>
      </c>
      <c r="B4486" s="80" t="str">
        <f t="shared" ca="1" si="1228"/>
        <v>n.d</v>
      </c>
      <c r="C4486" s="81">
        <f t="shared" ca="1" si="1229"/>
        <v>162.36565095</v>
      </c>
      <c r="D4486" s="82">
        <f ca="1">IF(A4486&lt;$B$1,VLOOKUP(A4486,[1]DI!$A$4:$B$15000,2,FALSE),0)</f>
        <v>0</v>
      </c>
      <c r="E4486" s="81">
        <f t="shared" ca="1" si="1230"/>
        <v>0</v>
      </c>
      <c r="F4486" s="83">
        <f t="shared" si="1225"/>
        <v>1.2</v>
      </c>
      <c r="G4486" s="84">
        <f t="shared" ca="1" si="1231"/>
        <v>1</v>
      </c>
      <c r="H4486" s="81">
        <f ca="1">TRUNC(PRODUCT(G$10:G4485),15)</f>
        <v>1.40945772534528</v>
      </c>
      <c r="I4486" s="81">
        <f t="shared" ca="1" si="1232"/>
        <v>1.40945772534528</v>
      </c>
      <c r="J4486" s="81">
        <f t="shared" ca="1" si="1233"/>
        <v>1</v>
      </c>
      <c r="K4486" s="81">
        <f t="shared" ca="1" si="1234"/>
        <v>0</v>
      </c>
      <c r="L4486" s="85">
        <f>IF(VLOOKUP(A4486,$U$12:$AD$125,8)=VLOOKUP(A4485,$U$12:$AD$125,8),0,VLOOKUP(A4486,U$12:$AD$125,8))</f>
        <v>0</v>
      </c>
      <c r="M4486" s="86">
        <f>IF(L4486&gt;0,VLOOKUP(L4486,T$12:$AC$125,7),0)</f>
        <v>0</v>
      </c>
      <c r="N4486" s="81">
        <f t="shared" si="1226"/>
        <v>0</v>
      </c>
      <c r="O4486" s="81">
        <f t="shared" ca="1" si="1235"/>
        <v>0</v>
      </c>
      <c r="P4486" s="87" t="str">
        <f t="shared" si="1236"/>
        <v>A+J=</v>
      </c>
      <c r="Q4486" s="88">
        <f t="shared" si="1237"/>
        <v>47597</v>
      </c>
    </row>
    <row r="4487" spans="1:17" x14ac:dyDescent="0.2">
      <c r="A4487" s="79">
        <f t="shared" si="1227"/>
        <v>47559</v>
      </c>
      <c r="B4487" s="80" t="str">
        <f t="shared" ca="1" si="1228"/>
        <v>n.d</v>
      </c>
      <c r="C4487" s="81">
        <f t="shared" ca="1" si="1229"/>
        <v>162.36565095</v>
      </c>
      <c r="D4487" s="82">
        <f ca="1">IF(A4487&lt;$B$1,VLOOKUP(A4487,[1]DI!$A$4:$B$15000,2,FALSE),0)</f>
        <v>0</v>
      </c>
      <c r="E4487" s="81">
        <f t="shared" ca="1" si="1230"/>
        <v>0</v>
      </c>
      <c r="F4487" s="83">
        <f t="shared" si="1225"/>
        <v>1.2</v>
      </c>
      <c r="G4487" s="84">
        <f t="shared" ca="1" si="1231"/>
        <v>1</v>
      </c>
      <c r="H4487" s="81">
        <f ca="1">TRUNC(PRODUCT(G$10:G4486),15)</f>
        <v>1.40945772534528</v>
      </c>
      <c r="I4487" s="81">
        <f t="shared" ca="1" si="1232"/>
        <v>1.40945772534528</v>
      </c>
      <c r="J4487" s="81">
        <f t="shared" ca="1" si="1233"/>
        <v>1</v>
      </c>
      <c r="K4487" s="81">
        <f t="shared" ca="1" si="1234"/>
        <v>0</v>
      </c>
      <c r="L4487" s="85">
        <f>IF(VLOOKUP(A4487,$U$12:$AD$125,8)=VLOOKUP(A4486,$U$12:$AD$125,8),0,VLOOKUP(A4487,U$12:$AD$125,8))</f>
        <v>0</v>
      </c>
      <c r="M4487" s="86">
        <f>IF(L4487&gt;0,VLOOKUP(L4487,T$12:$AC$125,7),0)</f>
        <v>0</v>
      </c>
      <c r="N4487" s="81">
        <f t="shared" si="1226"/>
        <v>0</v>
      </c>
      <c r="O4487" s="81">
        <f t="shared" ca="1" si="1235"/>
        <v>0</v>
      </c>
      <c r="P4487" s="87" t="str">
        <f t="shared" si="1236"/>
        <v>A+J=</v>
      </c>
      <c r="Q4487" s="88">
        <f t="shared" si="1237"/>
        <v>47597</v>
      </c>
    </row>
    <row r="4488" spans="1:17" x14ac:dyDescent="0.2">
      <c r="A4488" s="79">
        <f t="shared" si="1227"/>
        <v>47560</v>
      </c>
      <c r="B4488" s="80" t="str">
        <f t="shared" ca="1" si="1228"/>
        <v>n.d</v>
      </c>
      <c r="C4488" s="81">
        <f t="shared" ca="1" si="1229"/>
        <v>162.36565095</v>
      </c>
      <c r="D4488" s="82">
        <f ca="1">IF(A4488&lt;$B$1,VLOOKUP(A4488,[1]DI!$A$4:$B$15000,2,FALSE),0)</f>
        <v>0</v>
      </c>
      <c r="E4488" s="81">
        <f t="shared" ca="1" si="1230"/>
        <v>0</v>
      </c>
      <c r="F4488" s="83">
        <f t="shared" si="1225"/>
        <v>1.2</v>
      </c>
      <c r="G4488" s="84">
        <f t="shared" ca="1" si="1231"/>
        <v>1</v>
      </c>
      <c r="H4488" s="81">
        <f ca="1">TRUNC(PRODUCT(G$10:G4487),15)</f>
        <v>1.40945772534528</v>
      </c>
      <c r="I4488" s="81">
        <f t="shared" ca="1" si="1232"/>
        <v>1.40945772534528</v>
      </c>
      <c r="J4488" s="81">
        <f t="shared" ca="1" si="1233"/>
        <v>1</v>
      </c>
      <c r="K4488" s="81">
        <f t="shared" ca="1" si="1234"/>
        <v>0</v>
      </c>
      <c r="L4488" s="85">
        <f>IF(VLOOKUP(A4488,$U$12:$AD$125,8)=VLOOKUP(A4487,$U$12:$AD$125,8),0,VLOOKUP(A4488,U$12:$AD$125,8))</f>
        <v>0</v>
      </c>
      <c r="M4488" s="86">
        <f>IF(L4488&gt;0,VLOOKUP(L4488,T$12:$AC$125,7),0)</f>
        <v>0</v>
      </c>
      <c r="N4488" s="81">
        <f t="shared" si="1226"/>
        <v>0</v>
      </c>
      <c r="O4488" s="81">
        <f t="shared" ca="1" si="1235"/>
        <v>0</v>
      </c>
      <c r="P4488" s="87" t="str">
        <f t="shared" si="1236"/>
        <v>A+J=</v>
      </c>
      <c r="Q4488" s="88">
        <f t="shared" si="1237"/>
        <v>47597</v>
      </c>
    </row>
    <row r="4489" spans="1:17" x14ac:dyDescent="0.2">
      <c r="A4489" s="79">
        <f t="shared" si="1227"/>
        <v>47561</v>
      </c>
      <c r="B4489" s="80" t="str">
        <f t="shared" ca="1" si="1228"/>
        <v>n.d</v>
      </c>
      <c r="C4489" s="81">
        <f t="shared" ca="1" si="1229"/>
        <v>162.36565095</v>
      </c>
      <c r="D4489" s="82">
        <f ca="1">IF(A4489&lt;$B$1,VLOOKUP(A4489,[1]DI!$A$4:$B$15000,2,FALSE),0)</f>
        <v>0</v>
      </c>
      <c r="E4489" s="81">
        <f t="shared" ca="1" si="1230"/>
        <v>0</v>
      </c>
      <c r="F4489" s="83">
        <f t="shared" si="1225"/>
        <v>1.2</v>
      </c>
      <c r="G4489" s="84">
        <f t="shared" ca="1" si="1231"/>
        <v>1</v>
      </c>
      <c r="H4489" s="81">
        <f ca="1">TRUNC(PRODUCT(G$10:G4488),15)</f>
        <v>1.40945772534528</v>
      </c>
      <c r="I4489" s="81">
        <f t="shared" ca="1" si="1232"/>
        <v>1.40945772534528</v>
      </c>
      <c r="J4489" s="81">
        <f t="shared" ca="1" si="1233"/>
        <v>1</v>
      </c>
      <c r="K4489" s="81">
        <f t="shared" ca="1" si="1234"/>
        <v>0</v>
      </c>
      <c r="L4489" s="85">
        <f>IF(VLOOKUP(A4489,$U$12:$AD$125,8)=VLOOKUP(A4488,$U$12:$AD$125,8),0,VLOOKUP(A4489,U$12:$AD$125,8))</f>
        <v>0</v>
      </c>
      <c r="M4489" s="86">
        <f>IF(L4489&gt;0,VLOOKUP(L4489,T$12:$AC$125,7),0)</f>
        <v>0</v>
      </c>
      <c r="N4489" s="81">
        <f t="shared" si="1226"/>
        <v>0</v>
      </c>
      <c r="O4489" s="81">
        <f t="shared" ca="1" si="1235"/>
        <v>0</v>
      </c>
      <c r="P4489" s="87" t="str">
        <f t="shared" si="1236"/>
        <v>A+J=</v>
      </c>
      <c r="Q4489" s="88">
        <f t="shared" si="1237"/>
        <v>47597</v>
      </c>
    </row>
    <row r="4490" spans="1:17" x14ac:dyDescent="0.2">
      <c r="A4490" s="79">
        <f t="shared" si="1227"/>
        <v>47562</v>
      </c>
      <c r="B4490" s="80" t="str">
        <f t="shared" ca="1" si="1228"/>
        <v>n.d</v>
      </c>
      <c r="C4490" s="81">
        <f t="shared" ca="1" si="1229"/>
        <v>162.36565095</v>
      </c>
      <c r="D4490" s="82">
        <f ca="1">IF(A4490&lt;$B$1,VLOOKUP(A4490,[1]DI!$A$4:$B$15000,2,FALSE),0)</f>
        <v>0</v>
      </c>
      <c r="E4490" s="81">
        <f t="shared" ca="1" si="1230"/>
        <v>0</v>
      </c>
      <c r="F4490" s="83">
        <f t="shared" ref="F4490:F4525" si="1238">IF(A4490&gt;$H$2,$I$3,$I$2)</f>
        <v>1.2</v>
      </c>
      <c r="G4490" s="84">
        <f t="shared" ca="1" si="1231"/>
        <v>1</v>
      </c>
      <c r="H4490" s="81">
        <f ca="1">TRUNC(PRODUCT(G$10:G4489),15)</f>
        <v>1.40945772534528</v>
      </c>
      <c r="I4490" s="81">
        <f t="shared" ca="1" si="1232"/>
        <v>1.40945772534528</v>
      </c>
      <c r="J4490" s="81">
        <f t="shared" ca="1" si="1233"/>
        <v>1</v>
      </c>
      <c r="K4490" s="81">
        <f t="shared" ca="1" si="1234"/>
        <v>0</v>
      </c>
      <c r="L4490" s="85">
        <f>IF(VLOOKUP(A4490,$U$12:$AD$125,8)=VLOOKUP(A4489,$U$12:$AD$125,8),0,VLOOKUP(A4490,U$12:$AD$125,8))</f>
        <v>0</v>
      </c>
      <c r="M4490" s="86">
        <f>IF(L4490&gt;0,VLOOKUP(L4490,T$12:$AC$125,7),0)</f>
        <v>0</v>
      </c>
      <c r="N4490" s="81">
        <f t="shared" si="1226"/>
        <v>0</v>
      </c>
      <c r="O4490" s="81">
        <f t="shared" ca="1" si="1235"/>
        <v>0</v>
      </c>
      <c r="P4490" s="87" t="str">
        <f t="shared" si="1236"/>
        <v>A+J=</v>
      </c>
      <c r="Q4490" s="88">
        <f t="shared" si="1237"/>
        <v>47597</v>
      </c>
    </row>
    <row r="4491" spans="1:17" x14ac:dyDescent="0.2">
      <c r="A4491" s="79">
        <f t="shared" si="1227"/>
        <v>47563</v>
      </c>
      <c r="B4491" s="80" t="str">
        <f t="shared" ca="1" si="1228"/>
        <v>n.d</v>
      </c>
      <c r="C4491" s="81">
        <f t="shared" ca="1" si="1229"/>
        <v>162.36565095</v>
      </c>
      <c r="D4491" s="82">
        <f ca="1">IF(A4491&lt;$B$1,VLOOKUP(A4491,[1]DI!$A$4:$B$15000,2,FALSE),0)</f>
        <v>0</v>
      </c>
      <c r="E4491" s="81">
        <f t="shared" ca="1" si="1230"/>
        <v>0</v>
      </c>
      <c r="F4491" s="83">
        <f t="shared" si="1238"/>
        <v>1.2</v>
      </c>
      <c r="G4491" s="84">
        <f t="shared" ca="1" si="1231"/>
        <v>1</v>
      </c>
      <c r="H4491" s="81">
        <f ca="1">TRUNC(PRODUCT(G$10:G4490),15)</f>
        <v>1.40945772534528</v>
      </c>
      <c r="I4491" s="81">
        <f t="shared" ca="1" si="1232"/>
        <v>1.40945772534528</v>
      </c>
      <c r="J4491" s="81">
        <f t="shared" ca="1" si="1233"/>
        <v>1</v>
      </c>
      <c r="K4491" s="81">
        <f t="shared" ca="1" si="1234"/>
        <v>0</v>
      </c>
      <c r="L4491" s="85">
        <f>IF(VLOOKUP(A4491,$U$12:$AD$125,8)=VLOOKUP(A4490,$U$12:$AD$125,8),0,VLOOKUP(A4491,U$12:$AD$125,8))</f>
        <v>0</v>
      </c>
      <c r="M4491" s="86">
        <f>IF(L4491&gt;0,VLOOKUP(L4491,T$12:$AC$125,7),0)</f>
        <v>0</v>
      </c>
      <c r="N4491" s="81">
        <f t="shared" ref="N4491:N4525" si="1239">IF(M4491&gt;0,(C4491*M4491),0)</f>
        <v>0</v>
      </c>
      <c r="O4491" s="81">
        <f t="shared" ca="1" si="1235"/>
        <v>0</v>
      </c>
      <c r="P4491" s="87" t="str">
        <f t="shared" si="1236"/>
        <v>A+J=</v>
      </c>
      <c r="Q4491" s="88">
        <f t="shared" si="1237"/>
        <v>47597</v>
      </c>
    </row>
    <row r="4492" spans="1:17" x14ac:dyDescent="0.2">
      <c r="A4492" s="79">
        <f t="shared" si="1227"/>
        <v>47564</v>
      </c>
      <c r="B4492" s="80" t="str">
        <f t="shared" ca="1" si="1228"/>
        <v>n.d</v>
      </c>
      <c r="C4492" s="81">
        <f t="shared" ca="1" si="1229"/>
        <v>162.36565095</v>
      </c>
      <c r="D4492" s="82">
        <f ca="1">IF(A4492&lt;$B$1,VLOOKUP(A4492,[1]DI!$A$4:$B$15000,2,FALSE),0)</f>
        <v>0</v>
      </c>
      <c r="E4492" s="81">
        <f t="shared" ca="1" si="1230"/>
        <v>0</v>
      </c>
      <c r="F4492" s="83">
        <f t="shared" si="1238"/>
        <v>1.2</v>
      </c>
      <c r="G4492" s="84">
        <f t="shared" ca="1" si="1231"/>
        <v>1</v>
      </c>
      <c r="H4492" s="81">
        <f ca="1">TRUNC(PRODUCT(G$10:G4491),15)</f>
        <v>1.40945772534528</v>
      </c>
      <c r="I4492" s="81">
        <f t="shared" ca="1" si="1232"/>
        <v>1.40945772534528</v>
      </c>
      <c r="J4492" s="81">
        <f t="shared" ca="1" si="1233"/>
        <v>1</v>
      </c>
      <c r="K4492" s="81">
        <f t="shared" ca="1" si="1234"/>
        <v>0</v>
      </c>
      <c r="L4492" s="85">
        <f>IF(VLOOKUP(A4492,$U$12:$AD$125,8)=VLOOKUP(A4491,$U$12:$AD$125,8),0,VLOOKUP(A4492,U$12:$AD$125,8))</f>
        <v>0</v>
      </c>
      <c r="M4492" s="86">
        <f>IF(L4492&gt;0,VLOOKUP(L4492,T$12:$AC$125,7),0)</f>
        <v>0</v>
      </c>
      <c r="N4492" s="81">
        <f t="shared" si="1239"/>
        <v>0</v>
      </c>
      <c r="O4492" s="81">
        <f t="shared" ca="1" si="1235"/>
        <v>0</v>
      </c>
      <c r="P4492" s="87" t="str">
        <f t="shared" si="1236"/>
        <v>A+J=</v>
      </c>
      <c r="Q4492" s="88">
        <f t="shared" si="1237"/>
        <v>47597</v>
      </c>
    </row>
    <row r="4493" spans="1:17" x14ac:dyDescent="0.2">
      <c r="A4493" s="79">
        <f t="shared" si="1227"/>
        <v>47565</v>
      </c>
      <c r="B4493" s="80" t="str">
        <f t="shared" ca="1" si="1228"/>
        <v>n.d</v>
      </c>
      <c r="C4493" s="81">
        <f t="shared" ca="1" si="1229"/>
        <v>162.36565095</v>
      </c>
      <c r="D4493" s="82">
        <f ca="1">IF(A4493&lt;$B$1,VLOOKUP(A4493,[1]DI!$A$4:$B$15000,2,FALSE),0)</f>
        <v>0</v>
      </c>
      <c r="E4493" s="81">
        <f t="shared" ca="1" si="1230"/>
        <v>0</v>
      </c>
      <c r="F4493" s="83">
        <f t="shared" si="1238"/>
        <v>1.2</v>
      </c>
      <c r="G4493" s="84">
        <f t="shared" ca="1" si="1231"/>
        <v>1</v>
      </c>
      <c r="H4493" s="81">
        <f ca="1">TRUNC(PRODUCT(G$10:G4492),15)</f>
        <v>1.40945772534528</v>
      </c>
      <c r="I4493" s="81">
        <f t="shared" ca="1" si="1232"/>
        <v>1.40945772534528</v>
      </c>
      <c r="J4493" s="81">
        <f t="shared" ca="1" si="1233"/>
        <v>1</v>
      </c>
      <c r="K4493" s="81">
        <f t="shared" ca="1" si="1234"/>
        <v>0</v>
      </c>
      <c r="L4493" s="85">
        <f>IF(VLOOKUP(A4493,$U$12:$AD$125,8)=VLOOKUP(A4492,$U$12:$AD$125,8),0,VLOOKUP(A4493,U$12:$AD$125,8))</f>
        <v>0</v>
      </c>
      <c r="M4493" s="86">
        <f>IF(L4493&gt;0,VLOOKUP(L4493,T$12:$AC$125,7),0)</f>
        <v>0</v>
      </c>
      <c r="N4493" s="81">
        <f t="shared" si="1239"/>
        <v>0</v>
      </c>
      <c r="O4493" s="81">
        <f t="shared" ca="1" si="1235"/>
        <v>0</v>
      </c>
      <c r="P4493" s="87" t="str">
        <f t="shared" si="1236"/>
        <v>A+J=</v>
      </c>
      <c r="Q4493" s="88">
        <f t="shared" si="1237"/>
        <v>47597</v>
      </c>
    </row>
    <row r="4494" spans="1:17" x14ac:dyDescent="0.2">
      <c r="A4494" s="79">
        <f t="shared" ref="A4494:A4525" si="1240">(A4493+1)</f>
        <v>47566</v>
      </c>
      <c r="B4494" s="80" t="str">
        <f t="shared" ca="1" si="1228"/>
        <v>n.d</v>
      </c>
      <c r="C4494" s="81">
        <f t="shared" ca="1" si="1229"/>
        <v>162.36565095</v>
      </c>
      <c r="D4494" s="82">
        <f ca="1">IF(A4494&lt;$B$1,VLOOKUP(A4494,[1]DI!$A$4:$B$15000,2,FALSE),0)</f>
        <v>0</v>
      </c>
      <c r="E4494" s="81">
        <f t="shared" ca="1" si="1230"/>
        <v>0</v>
      </c>
      <c r="F4494" s="83">
        <f t="shared" si="1238"/>
        <v>1.2</v>
      </c>
      <c r="G4494" s="84">
        <f t="shared" ca="1" si="1231"/>
        <v>1</v>
      </c>
      <c r="H4494" s="81">
        <f ca="1">TRUNC(PRODUCT(G$10:G4493),15)</f>
        <v>1.40945772534528</v>
      </c>
      <c r="I4494" s="81">
        <f t="shared" ca="1" si="1232"/>
        <v>1.40945772534528</v>
      </c>
      <c r="J4494" s="81">
        <f t="shared" ca="1" si="1233"/>
        <v>1</v>
      </c>
      <c r="K4494" s="81">
        <f t="shared" ca="1" si="1234"/>
        <v>0</v>
      </c>
      <c r="L4494" s="85">
        <f>IF(VLOOKUP(A4494,$U$12:$AD$125,8)=VLOOKUP(A4493,$U$12:$AD$125,8),0,VLOOKUP(A4494,U$12:$AD$125,8))</f>
        <v>0</v>
      </c>
      <c r="M4494" s="86">
        <f>IF(L4494&gt;0,VLOOKUP(L4494,T$12:$AC$125,7),0)</f>
        <v>0</v>
      </c>
      <c r="N4494" s="81">
        <f t="shared" si="1239"/>
        <v>0</v>
      </c>
      <c r="O4494" s="81">
        <f t="shared" ca="1" si="1235"/>
        <v>0</v>
      </c>
      <c r="P4494" s="87" t="str">
        <f t="shared" si="1236"/>
        <v>A+J=</v>
      </c>
      <c r="Q4494" s="88">
        <f t="shared" si="1237"/>
        <v>47597</v>
      </c>
    </row>
    <row r="4495" spans="1:17" x14ac:dyDescent="0.2">
      <c r="A4495" s="79">
        <f t="shared" si="1240"/>
        <v>47567</v>
      </c>
      <c r="B4495" s="80" t="str">
        <f t="shared" ca="1" si="1228"/>
        <v>n.d</v>
      </c>
      <c r="C4495" s="81">
        <f t="shared" ca="1" si="1229"/>
        <v>162.36565095</v>
      </c>
      <c r="D4495" s="82">
        <f ca="1">IF(A4495&lt;$B$1,VLOOKUP(A4495,[1]DI!$A$4:$B$15000,2,FALSE),0)</f>
        <v>0</v>
      </c>
      <c r="E4495" s="81">
        <f t="shared" ca="1" si="1230"/>
        <v>0</v>
      </c>
      <c r="F4495" s="83">
        <f t="shared" si="1238"/>
        <v>1.2</v>
      </c>
      <c r="G4495" s="84">
        <f t="shared" ca="1" si="1231"/>
        <v>1</v>
      </c>
      <c r="H4495" s="81">
        <f ca="1">TRUNC(PRODUCT(G$10:G4494),15)</f>
        <v>1.40945772534528</v>
      </c>
      <c r="I4495" s="81">
        <f t="shared" ca="1" si="1232"/>
        <v>1.40945772534528</v>
      </c>
      <c r="J4495" s="81">
        <f t="shared" ca="1" si="1233"/>
        <v>1</v>
      </c>
      <c r="K4495" s="81">
        <f t="shared" ca="1" si="1234"/>
        <v>0</v>
      </c>
      <c r="L4495" s="85">
        <f>IF(VLOOKUP(A4495,$U$12:$AD$125,8)=VLOOKUP(A4494,$U$12:$AD$125,8),0,VLOOKUP(A4495,U$12:$AD$125,8))</f>
        <v>0</v>
      </c>
      <c r="M4495" s="86">
        <f>IF(L4495&gt;0,VLOOKUP(L4495,T$12:$AC$125,7),0)</f>
        <v>0</v>
      </c>
      <c r="N4495" s="81">
        <f t="shared" si="1239"/>
        <v>0</v>
      </c>
      <c r="O4495" s="81">
        <f t="shared" ca="1" si="1235"/>
        <v>0</v>
      </c>
      <c r="P4495" s="87" t="str">
        <f t="shared" si="1236"/>
        <v>A+J=</v>
      </c>
      <c r="Q4495" s="88">
        <f t="shared" si="1237"/>
        <v>47597</v>
      </c>
    </row>
    <row r="4496" spans="1:17" x14ac:dyDescent="0.2">
      <c r="A4496" s="79">
        <f t="shared" si="1240"/>
        <v>47568</v>
      </c>
      <c r="B4496" s="80" t="str">
        <f t="shared" ca="1" si="1228"/>
        <v>n.d</v>
      </c>
      <c r="C4496" s="81">
        <f t="shared" ca="1" si="1229"/>
        <v>162.36565095</v>
      </c>
      <c r="D4496" s="82">
        <f ca="1">IF(A4496&lt;$B$1,VLOOKUP(A4496,[1]DI!$A$4:$B$15000,2,FALSE),0)</f>
        <v>0</v>
      </c>
      <c r="E4496" s="81">
        <f t="shared" ca="1" si="1230"/>
        <v>0</v>
      </c>
      <c r="F4496" s="83">
        <f t="shared" si="1238"/>
        <v>1.2</v>
      </c>
      <c r="G4496" s="84">
        <f t="shared" ca="1" si="1231"/>
        <v>1</v>
      </c>
      <c r="H4496" s="81">
        <f ca="1">TRUNC(PRODUCT(G$10:G4495),15)</f>
        <v>1.40945772534528</v>
      </c>
      <c r="I4496" s="81">
        <f t="shared" ca="1" si="1232"/>
        <v>1.40945772534528</v>
      </c>
      <c r="J4496" s="81">
        <f t="shared" ca="1" si="1233"/>
        <v>1</v>
      </c>
      <c r="K4496" s="81">
        <f t="shared" ca="1" si="1234"/>
        <v>0</v>
      </c>
      <c r="L4496" s="85">
        <f>IF(VLOOKUP(A4496,$U$12:$AD$125,8)=VLOOKUP(A4495,$U$12:$AD$125,8),0,VLOOKUP(A4496,U$12:$AD$125,8))</f>
        <v>0</v>
      </c>
      <c r="M4496" s="86">
        <f>IF(L4496&gt;0,VLOOKUP(L4496,T$12:$AC$125,7),0)</f>
        <v>0</v>
      </c>
      <c r="N4496" s="81">
        <f t="shared" si="1239"/>
        <v>0</v>
      </c>
      <c r="O4496" s="81">
        <f t="shared" ca="1" si="1235"/>
        <v>0</v>
      </c>
      <c r="P4496" s="87" t="str">
        <f t="shared" si="1236"/>
        <v>A+J=</v>
      </c>
      <c r="Q4496" s="88">
        <f t="shared" si="1237"/>
        <v>47597</v>
      </c>
    </row>
    <row r="4497" spans="1:17" x14ac:dyDescent="0.2">
      <c r="A4497" s="79">
        <f t="shared" si="1240"/>
        <v>47569</v>
      </c>
      <c r="B4497" s="80" t="str">
        <f t="shared" ca="1" si="1228"/>
        <v>n.d</v>
      </c>
      <c r="C4497" s="81">
        <f t="shared" ca="1" si="1229"/>
        <v>162.36565095</v>
      </c>
      <c r="D4497" s="82">
        <f ca="1">IF(A4497&lt;$B$1,VLOOKUP(A4497,[1]DI!$A$4:$B$15000,2,FALSE),0)</f>
        <v>0</v>
      </c>
      <c r="E4497" s="81">
        <f t="shared" ca="1" si="1230"/>
        <v>0</v>
      </c>
      <c r="F4497" s="83">
        <f t="shared" si="1238"/>
        <v>1.2</v>
      </c>
      <c r="G4497" s="84">
        <f t="shared" ca="1" si="1231"/>
        <v>1</v>
      </c>
      <c r="H4497" s="81">
        <f ca="1">TRUNC(PRODUCT(G$10:G4496),15)</f>
        <v>1.40945772534528</v>
      </c>
      <c r="I4497" s="81">
        <f t="shared" ca="1" si="1232"/>
        <v>1.40945772534528</v>
      </c>
      <c r="J4497" s="81">
        <f t="shared" ca="1" si="1233"/>
        <v>1</v>
      </c>
      <c r="K4497" s="81">
        <f t="shared" ca="1" si="1234"/>
        <v>0</v>
      </c>
      <c r="L4497" s="85">
        <f>IF(VLOOKUP(A4497,$U$12:$AD$125,8)=VLOOKUP(A4496,$U$12:$AD$125,8),0,VLOOKUP(A4497,U$12:$AD$125,8))</f>
        <v>0</v>
      </c>
      <c r="M4497" s="86">
        <f>IF(L4497&gt;0,VLOOKUP(L4497,T$12:$AC$125,7),0)</f>
        <v>0</v>
      </c>
      <c r="N4497" s="81">
        <f t="shared" si="1239"/>
        <v>0</v>
      </c>
      <c r="O4497" s="81">
        <f t="shared" ca="1" si="1235"/>
        <v>0</v>
      </c>
      <c r="P4497" s="87" t="str">
        <f t="shared" si="1236"/>
        <v>A+J=</v>
      </c>
      <c r="Q4497" s="88">
        <f t="shared" si="1237"/>
        <v>47597</v>
      </c>
    </row>
    <row r="4498" spans="1:17" x14ac:dyDescent="0.2">
      <c r="A4498" s="79">
        <f t="shared" si="1240"/>
        <v>47570</v>
      </c>
      <c r="B4498" s="80" t="str">
        <f t="shared" ca="1" si="1228"/>
        <v>n.d</v>
      </c>
      <c r="C4498" s="81">
        <f t="shared" ca="1" si="1229"/>
        <v>162.36565095</v>
      </c>
      <c r="D4498" s="82">
        <f ca="1">IF(A4498&lt;$B$1,VLOOKUP(A4498,[1]DI!$A$4:$B$15000,2,FALSE),0)</f>
        <v>0</v>
      </c>
      <c r="E4498" s="81">
        <f t="shared" ca="1" si="1230"/>
        <v>0</v>
      </c>
      <c r="F4498" s="83">
        <f t="shared" si="1238"/>
        <v>1.2</v>
      </c>
      <c r="G4498" s="84">
        <f t="shared" ca="1" si="1231"/>
        <v>1</v>
      </c>
      <c r="H4498" s="81">
        <f ca="1">TRUNC(PRODUCT(G$10:G4497),15)</f>
        <v>1.40945772534528</v>
      </c>
      <c r="I4498" s="81">
        <f t="shared" ca="1" si="1232"/>
        <v>1.40945772534528</v>
      </c>
      <c r="J4498" s="81">
        <f t="shared" ca="1" si="1233"/>
        <v>1</v>
      </c>
      <c r="K4498" s="81">
        <f t="shared" ca="1" si="1234"/>
        <v>0</v>
      </c>
      <c r="L4498" s="85">
        <f>IF(VLOOKUP(A4498,$U$12:$AD$125,8)=VLOOKUP(A4497,$U$12:$AD$125,8),0,VLOOKUP(A4498,U$12:$AD$125,8))</f>
        <v>0</v>
      </c>
      <c r="M4498" s="86">
        <f>IF(L4498&gt;0,VLOOKUP(L4498,T$12:$AC$125,7),0)</f>
        <v>0</v>
      </c>
      <c r="N4498" s="81">
        <f t="shared" si="1239"/>
        <v>0</v>
      </c>
      <c r="O4498" s="81">
        <f t="shared" ca="1" si="1235"/>
        <v>0</v>
      </c>
      <c r="P4498" s="87" t="str">
        <f t="shared" si="1236"/>
        <v>A+J=</v>
      </c>
      <c r="Q4498" s="88">
        <f t="shared" si="1237"/>
        <v>47597</v>
      </c>
    </row>
    <row r="4499" spans="1:17" x14ac:dyDescent="0.2">
      <c r="A4499" s="79">
        <f t="shared" si="1240"/>
        <v>47571</v>
      </c>
      <c r="B4499" s="80" t="str">
        <f t="shared" ca="1" si="1228"/>
        <v>n.d</v>
      </c>
      <c r="C4499" s="81">
        <f t="shared" ca="1" si="1229"/>
        <v>162.36565095</v>
      </c>
      <c r="D4499" s="82">
        <f ca="1">IF(A4499&lt;$B$1,VLOOKUP(A4499,[1]DI!$A$4:$B$15000,2,FALSE),0)</f>
        <v>0</v>
      </c>
      <c r="E4499" s="81">
        <f t="shared" ca="1" si="1230"/>
        <v>0</v>
      </c>
      <c r="F4499" s="83">
        <f t="shared" si="1238"/>
        <v>1.2</v>
      </c>
      <c r="G4499" s="84">
        <f t="shared" ca="1" si="1231"/>
        <v>1</v>
      </c>
      <c r="H4499" s="81">
        <f ca="1">TRUNC(PRODUCT(G$10:G4498),15)</f>
        <v>1.40945772534528</v>
      </c>
      <c r="I4499" s="81">
        <f t="shared" ca="1" si="1232"/>
        <v>1.40945772534528</v>
      </c>
      <c r="J4499" s="81">
        <f t="shared" ca="1" si="1233"/>
        <v>1</v>
      </c>
      <c r="K4499" s="81">
        <f t="shared" ca="1" si="1234"/>
        <v>0</v>
      </c>
      <c r="L4499" s="85">
        <f>IF(VLOOKUP(A4499,$U$12:$AD$125,8)=VLOOKUP(A4498,$U$12:$AD$125,8),0,VLOOKUP(A4499,U$12:$AD$125,8))</f>
        <v>0</v>
      </c>
      <c r="M4499" s="86">
        <f>IF(L4499&gt;0,VLOOKUP(L4499,T$12:$AC$125,7),0)</f>
        <v>0</v>
      </c>
      <c r="N4499" s="81">
        <f t="shared" si="1239"/>
        <v>0</v>
      </c>
      <c r="O4499" s="81">
        <f t="shared" ca="1" si="1235"/>
        <v>0</v>
      </c>
      <c r="P4499" s="87" t="str">
        <f t="shared" si="1236"/>
        <v>A+J=</v>
      </c>
      <c r="Q4499" s="88">
        <f t="shared" si="1237"/>
        <v>47597</v>
      </c>
    </row>
    <row r="4500" spans="1:17" x14ac:dyDescent="0.2">
      <c r="A4500" s="79">
        <f t="shared" si="1240"/>
        <v>47572</v>
      </c>
      <c r="B4500" s="80" t="str">
        <f t="shared" ca="1" si="1228"/>
        <v>n.d</v>
      </c>
      <c r="C4500" s="81">
        <f t="shared" ca="1" si="1229"/>
        <v>162.36565095</v>
      </c>
      <c r="D4500" s="82">
        <f ca="1">IF(A4500&lt;$B$1,VLOOKUP(A4500,[1]DI!$A$4:$B$15000,2,FALSE),0)</f>
        <v>0</v>
      </c>
      <c r="E4500" s="81">
        <f t="shared" ca="1" si="1230"/>
        <v>0</v>
      </c>
      <c r="F4500" s="83">
        <f t="shared" si="1238"/>
        <v>1.2</v>
      </c>
      <c r="G4500" s="84">
        <f t="shared" ca="1" si="1231"/>
        <v>1</v>
      </c>
      <c r="H4500" s="81">
        <f ca="1">TRUNC(PRODUCT(G$10:G4499),15)</f>
        <v>1.40945772534528</v>
      </c>
      <c r="I4500" s="81">
        <f t="shared" ca="1" si="1232"/>
        <v>1.40945772534528</v>
      </c>
      <c r="J4500" s="81">
        <f t="shared" ca="1" si="1233"/>
        <v>1</v>
      </c>
      <c r="K4500" s="81">
        <f t="shared" ca="1" si="1234"/>
        <v>0</v>
      </c>
      <c r="L4500" s="85">
        <f>IF(VLOOKUP(A4500,$U$12:$AD$125,8)=VLOOKUP(A4499,$U$12:$AD$125,8),0,VLOOKUP(A4500,U$12:$AD$125,8))</f>
        <v>0</v>
      </c>
      <c r="M4500" s="86">
        <f>IF(L4500&gt;0,VLOOKUP(L4500,T$12:$AC$125,7),0)</f>
        <v>0</v>
      </c>
      <c r="N4500" s="81">
        <f t="shared" si="1239"/>
        <v>0</v>
      </c>
      <c r="O4500" s="81">
        <f t="shared" ca="1" si="1235"/>
        <v>0</v>
      </c>
      <c r="P4500" s="87" t="str">
        <f t="shared" si="1236"/>
        <v>A+J=</v>
      </c>
      <c r="Q4500" s="88">
        <f t="shared" si="1237"/>
        <v>47597</v>
      </c>
    </row>
    <row r="4501" spans="1:17" x14ac:dyDescent="0.2">
      <c r="A4501" s="79">
        <f t="shared" si="1240"/>
        <v>47573</v>
      </c>
      <c r="B4501" s="80" t="str">
        <f t="shared" ca="1" si="1228"/>
        <v>n.d</v>
      </c>
      <c r="C4501" s="81">
        <f t="shared" ca="1" si="1229"/>
        <v>162.36565095</v>
      </c>
      <c r="D4501" s="82">
        <f ca="1">IF(A4501&lt;$B$1,VLOOKUP(A4501,[1]DI!$A$4:$B$15000,2,FALSE),0)</f>
        <v>0</v>
      </c>
      <c r="E4501" s="81">
        <f t="shared" ca="1" si="1230"/>
        <v>0</v>
      </c>
      <c r="F4501" s="83">
        <f t="shared" si="1238"/>
        <v>1.2</v>
      </c>
      <c r="G4501" s="84">
        <f t="shared" ca="1" si="1231"/>
        <v>1</v>
      </c>
      <c r="H4501" s="81">
        <f ca="1">TRUNC(PRODUCT(G$10:G4500),15)</f>
        <v>1.40945772534528</v>
      </c>
      <c r="I4501" s="81">
        <f t="shared" ca="1" si="1232"/>
        <v>1.40945772534528</v>
      </c>
      <c r="J4501" s="81">
        <f t="shared" ca="1" si="1233"/>
        <v>1</v>
      </c>
      <c r="K4501" s="81">
        <f t="shared" ca="1" si="1234"/>
        <v>0</v>
      </c>
      <c r="L4501" s="85">
        <f>IF(VLOOKUP(A4501,$U$12:$AD$125,8)=VLOOKUP(A4500,$U$12:$AD$125,8),0,VLOOKUP(A4501,U$12:$AD$125,8))</f>
        <v>0</v>
      </c>
      <c r="M4501" s="86">
        <f>IF(L4501&gt;0,VLOOKUP(L4501,T$12:$AC$125,7),0)</f>
        <v>0</v>
      </c>
      <c r="N4501" s="81">
        <f t="shared" si="1239"/>
        <v>0</v>
      </c>
      <c r="O4501" s="81">
        <f t="shared" ca="1" si="1235"/>
        <v>0</v>
      </c>
      <c r="P4501" s="87" t="str">
        <f t="shared" si="1236"/>
        <v>A+J=</v>
      </c>
      <c r="Q4501" s="88">
        <f t="shared" si="1237"/>
        <v>47597</v>
      </c>
    </row>
    <row r="4502" spans="1:17" x14ac:dyDescent="0.2">
      <c r="A4502" s="79">
        <f t="shared" si="1240"/>
        <v>47574</v>
      </c>
      <c r="B4502" s="80" t="str">
        <f t="shared" ca="1" si="1228"/>
        <v>n.d</v>
      </c>
      <c r="C4502" s="81">
        <f t="shared" ca="1" si="1229"/>
        <v>162.36565095</v>
      </c>
      <c r="D4502" s="82">
        <f ca="1">IF(A4502&lt;$B$1,VLOOKUP(A4502,[1]DI!$A$4:$B$15000,2,FALSE),0)</f>
        <v>0</v>
      </c>
      <c r="E4502" s="81">
        <f t="shared" ca="1" si="1230"/>
        <v>0</v>
      </c>
      <c r="F4502" s="83">
        <f t="shared" si="1238"/>
        <v>1.2</v>
      </c>
      <c r="G4502" s="84">
        <f t="shared" ca="1" si="1231"/>
        <v>1</v>
      </c>
      <c r="H4502" s="81">
        <f ca="1">TRUNC(PRODUCT(G$10:G4501),15)</f>
        <v>1.40945772534528</v>
      </c>
      <c r="I4502" s="81">
        <f t="shared" ca="1" si="1232"/>
        <v>1.40945772534528</v>
      </c>
      <c r="J4502" s="81">
        <f t="shared" ca="1" si="1233"/>
        <v>1</v>
      </c>
      <c r="K4502" s="81">
        <f t="shared" ca="1" si="1234"/>
        <v>0</v>
      </c>
      <c r="L4502" s="85">
        <f>IF(VLOOKUP(A4502,$U$12:$AD$125,8)=VLOOKUP(A4501,$U$12:$AD$125,8),0,VLOOKUP(A4502,U$12:$AD$125,8))</f>
        <v>0</v>
      </c>
      <c r="M4502" s="86">
        <f>IF(L4502&gt;0,VLOOKUP(L4502,T$12:$AC$125,7),0)</f>
        <v>0</v>
      </c>
      <c r="N4502" s="81">
        <f t="shared" si="1239"/>
        <v>0</v>
      </c>
      <c r="O4502" s="81">
        <f t="shared" ca="1" si="1235"/>
        <v>0</v>
      </c>
      <c r="P4502" s="87" t="str">
        <f t="shared" si="1236"/>
        <v>A+J=</v>
      </c>
      <c r="Q4502" s="88">
        <f t="shared" si="1237"/>
        <v>47597</v>
      </c>
    </row>
    <row r="4503" spans="1:17" x14ac:dyDescent="0.2">
      <c r="A4503" s="79">
        <f t="shared" si="1240"/>
        <v>47575</v>
      </c>
      <c r="B4503" s="80" t="str">
        <f t="shared" ca="1" si="1228"/>
        <v>n.d</v>
      </c>
      <c r="C4503" s="81">
        <f t="shared" ca="1" si="1229"/>
        <v>162.36565095</v>
      </c>
      <c r="D4503" s="82">
        <f ca="1">IF(A4503&lt;$B$1,VLOOKUP(A4503,[1]DI!$A$4:$B$15000,2,FALSE),0)</f>
        <v>0</v>
      </c>
      <c r="E4503" s="81">
        <f t="shared" ca="1" si="1230"/>
        <v>0</v>
      </c>
      <c r="F4503" s="83">
        <f t="shared" si="1238"/>
        <v>1.2</v>
      </c>
      <c r="G4503" s="84">
        <f t="shared" ca="1" si="1231"/>
        <v>1</v>
      </c>
      <c r="H4503" s="81">
        <f ca="1">TRUNC(PRODUCT(G$10:G4502),15)</f>
        <v>1.40945772534528</v>
      </c>
      <c r="I4503" s="81">
        <f t="shared" ca="1" si="1232"/>
        <v>1.40945772534528</v>
      </c>
      <c r="J4503" s="81">
        <f t="shared" ca="1" si="1233"/>
        <v>1</v>
      </c>
      <c r="K4503" s="81">
        <f t="shared" ca="1" si="1234"/>
        <v>0</v>
      </c>
      <c r="L4503" s="85">
        <f>IF(VLOOKUP(A4503,$U$12:$AD$125,8)=VLOOKUP(A4502,$U$12:$AD$125,8),0,VLOOKUP(A4503,U$12:$AD$125,8))</f>
        <v>0</v>
      </c>
      <c r="M4503" s="86">
        <f>IF(L4503&gt;0,VLOOKUP(L4503,T$12:$AC$125,7),0)</f>
        <v>0</v>
      </c>
      <c r="N4503" s="81">
        <f t="shared" si="1239"/>
        <v>0</v>
      </c>
      <c r="O4503" s="81">
        <f t="shared" ca="1" si="1235"/>
        <v>0</v>
      </c>
      <c r="P4503" s="87" t="str">
        <f t="shared" si="1236"/>
        <v>A+J=</v>
      </c>
      <c r="Q4503" s="88">
        <f t="shared" si="1237"/>
        <v>47597</v>
      </c>
    </row>
    <row r="4504" spans="1:17" x14ac:dyDescent="0.2">
      <c r="A4504" s="79">
        <f t="shared" si="1240"/>
        <v>47576</v>
      </c>
      <c r="B4504" s="80" t="str">
        <f t="shared" ca="1" si="1228"/>
        <v>n.d</v>
      </c>
      <c r="C4504" s="81">
        <f t="shared" ca="1" si="1229"/>
        <v>162.36565095</v>
      </c>
      <c r="D4504" s="82">
        <f ca="1">IF(A4504&lt;$B$1,VLOOKUP(A4504,[1]DI!$A$4:$B$15000,2,FALSE),0)</f>
        <v>0</v>
      </c>
      <c r="E4504" s="81">
        <f t="shared" ca="1" si="1230"/>
        <v>0</v>
      </c>
      <c r="F4504" s="83">
        <f t="shared" si="1238"/>
        <v>1.2</v>
      </c>
      <c r="G4504" s="84">
        <f t="shared" ca="1" si="1231"/>
        <v>1</v>
      </c>
      <c r="H4504" s="81">
        <f ca="1">TRUNC(PRODUCT(G$10:G4503),15)</f>
        <v>1.40945772534528</v>
      </c>
      <c r="I4504" s="81">
        <f t="shared" ca="1" si="1232"/>
        <v>1.40945772534528</v>
      </c>
      <c r="J4504" s="81">
        <f t="shared" ca="1" si="1233"/>
        <v>1</v>
      </c>
      <c r="K4504" s="81">
        <f t="shared" ca="1" si="1234"/>
        <v>0</v>
      </c>
      <c r="L4504" s="85">
        <f>IF(VLOOKUP(A4504,$U$12:$AD$125,8)=VLOOKUP(A4503,$U$12:$AD$125,8),0,VLOOKUP(A4504,U$12:$AD$125,8))</f>
        <v>0</v>
      </c>
      <c r="M4504" s="86">
        <f>IF(L4504&gt;0,VLOOKUP(L4504,T$12:$AC$125,7),0)</f>
        <v>0</v>
      </c>
      <c r="N4504" s="81">
        <f t="shared" si="1239"/>
        <v>0</v>
      </c>
      <c r="O4504" s="81">
        <f t="shared" ca="1" si="1235"/>
        <v>0</v>
      </c>
      <c r="P4504" s="87" t="str">
        <f t="shared" si="1236"/>
        <v>A+J=</v>
      </c>
      <c r="Q4504" s="88">
        <f t="shared" si="1237"/>
        <v>47597</v>
      </c>
    </row>
    <row r="4505" spans="1:17" x14ac:dyDescent="0.2">
      <c r="A4505" s="79">
        <f t="shared" si="1240"/>
        <v>47577</v>
      </c>
      <c r="B4505" s="80" t="str">
        <f t="shared" ca="1" si="1228"/>
        <v>n.d</v>
      </c>
      <c r="C4505" s="81">
        <f t="shared" ca="1" si="1229"/>
        <v>162.36565095</v>
      </c>
      <c r="D4505" s="82">
        <f ca="1">IF(A4505&lt;$B$1,VLOOKUP(A4505,[1]DI!$A$4:$B$15000,2,FALSE),0)</f>
        <v>0</v>
      </c>
      <c r="E4505" s="81">
        <f t="shared" ca="1" si="1230"/>
        <v>0</v>
      </c>
      <c r="F4505" s="83">
        <f t="shared" si="1238"/>
        <v>1.2</v>
      </c>
      <c r="G4505" s="84">
        <f t="shared" ca="1" si="1231"/>
        <v>1</v>
      </c>
      <c r="H4505" s="81">
        <f ca="1">TRUNC(PRODUCT(G$10:G4504),15)</f>
        <v>1.40945772534528</v>
      </c>
      <c r="I4505" s="81">
        <f t="shared" ca="1" si="1232"/>
        <v>1.40945772534528</v>
      </c>
      <c r="J4505" s="81">
        <f t="shared" ca="1" si="1233"/>
        <v>1</v>
      </c>
      <c r="K4505" s="81">
        <f t="shared" ca="1" si="1234"/>
        <v>0</v>
      </c>
      <c r="L4505" s="85">
        <f>IF(VLOOKUP(A4505,$U$12:$AD$125,8)=VLOOKUP(A4504,$U$12:$AD$125,8),0,VLOOKUP(A4505,U$12:$AD$125,8))</f>
        <v>0</v>
      </c>
      <c r="M4505" s="86">
        <f>IF(L4505&gt;0,VLOOKUP(L4505,T$12:$AC$125,7),0)</f>
        <v>0</v>
      </c>
      <c r="N4505" s="81">
        <f t="shared" si="1239"/>
        <v>0</v>
      </c>
      <c r="O4505" s="81">
        <f t="shared" ca="1" si="1235"/>
        <v>0</v>
      </c>
      <c r="P4505" s="87" t="str">
        <f t="shared" si="1236"/>
        <v>A+J=</v>
      </c>
      <c r="Q4505" s="88">
        <f t="shared" si="1237"/>
        <v>47597</v>
      </c>
    </row>
    <row r="4506" spans="1:17" x14ac:dyDescent="0.2">
      <c r="A4506" s="79">
        <f t="shared" si="1240"/>
        <v>47578</v>
      </c>
      <c r="B4506" s="80" t="str">
        <f t="shared" ca="1" si="1228"/>
        <v>n.d</v>
      </c>
      <c r="C4506" s="81">
        <f t="shared" ca="1" si="1229"/>
        <v>162.36565095</v>
      </c>
      <c r="D4506" s="82">
        <f ca="1">IF(A4506&lt;$B$1,VLOOKUP(A4506,[1]DI!$A$4:$B$15000,2,FALSE),0)</f>
        <v>0</v>
      </c>
      <c r="E4506" s="81">
        <f t="shared" ca="1" si="1230"/>
        <v>0</v>
      </c>
      <c r="F4506" s="83">
        <f t="shared" si="1238"/>
        <v>1.2</v>
      </c>
      <c r="G4506" s="84">
        <f t="shared" ca="1" si="1231"/>
        <v>1</v>
      </c>
      <c r="H4506" s="81">
        <f ca="1">TRUNC(PRODUCT(G$10:G4505),15)</f>
        <v>1.40945772534528</v>
      </c>
      <c r="I4506" s="81">
        <f t="shared" ca="1" si="1232"/>
        <v>1.40945772534528</v>
      </c>
      <c r="J4506" s="81">
        <f t="shared" ca="1" si="1233"/>
        <v>1</v>
      </c>
      <c r="K4506" s="81">
        <f t="shared" ca="1" si="1234"/>
        <v>0</v>
      </c>
      <c r="L4506" s="85">
        <f>IF(VLOOKUP(A4506,$U$12:$AD$125,8)=VLOOKUP(A4505,$U$12:$AD$125,8),0,VLOOKUP(A4506,U$12:$AD$125,8))</f>
        <v>0</v>
      </c>
      <c r="M4506" s="86">
        <f>IF(L4506&gt;0,VLOOKUP(L4506,T$12:$AC$125,7),0)</f>
        <v>0</v>
      </c>
      <c r="N4506" s="81">
        <f t="shared" si="1239"/>
        <v>0</v>
      </c>
      <c r="O4506" s="81">
        <f t="shared" ca="1" si="1235"/>
        <v>0</v>
      </c>
      <c r="P4506" s="87" t="str">
        <f t="shared" si="1236"/>
        <v>A+J=</v>
      </c>
      <c r="Q4506" s="88">
        <f t="shared" si="1237"/>
        <v>47597</v>
      </c>
    </row>
    <row r="4507" spans="1:17" x14ac:dyDescent="0.2">
      <c r="A4507" s="79">
        <f t="shared" si="1240"/>
        <v>47579</v>
      </c>
      <c r="B4507" s="80" t="str">
        <f t="shared" ca="1" si="1228"/>
        <v>n.d</v>
      </c>
      <c r="C4507" s="81">
        <f t="shared" ca="1" si="1229"/>
        <v>162.36565095</v>
      </c>
      <c r="D4507" s="82">
        <f ca="1">IF(A4507&lt;$B$1,VLOOKUP(A4507,[1]DI!$A$4:$B$15000,2,FALSE),0)</f>
        <v>0</v>
      </c>
      <c r="E4507" s="81">
        <f t="shared" ca="1" si="1230"/>
        <v>0</v>
      </c>
      <c r="F4507" s="83">
        <f t="shared" si="1238"/>
        <v>1.2</v>
      </c>
      <c r="G4507" s="84">
        <f t="shared" ca="1" si="1231"/>
        <v>1</v>
      </c>
      <c r="H4507" s="81">
        <f ca="1">TRUNC(PRODUCT(G$10:G4506),15)</f>
        <v>1.40945772534528</v>
      </c>
      <c r="I4507" s="81">
        <f t="shared" ca="1" si="1232"/>
        <v>1.40945772534528</v>
      </c>
      <c r="J4507" s="81">
        <f t="shared" ca="1" si="1233"/>
        <v>1</v>
      </c>
      <c r="K4507" s="81">
        <f t="shared" ca="1" si="1234"/>
        <v>0</v>
      </c>
      <c r="L4507" s="85">
        <f>IF(VLOOKUP(A4507,$U$12:$AD$125,8)=VLOOKUP(A4506,$U$12:$AD$125,8),0,VLOOKUP(A4507,U$12:$AD$125,8))</f>
        <v>0</v>
      </c>
      <c r="M4507" s="86">
        <f>IF(L4507&gt;0,VLOOKUP(L4507,T$12:$AC$125,7),0)</f>
        <v>0</v>
      </c>
      <c r="N4507" s="81">
        <f t="shared" si="1239"/>
        <v>0</v>
      </c>
      <c r="O4507" s="81">
        <f t="shared" ca="1" si="1235"/>
        <v>0</v>
      </c>
      <c r="P4507" s="87" t="str">
        <f t="shared" si="1236"/>
        <v>A+J=</v>
      </c>
      <c r="Q4507" s="88">
        <f t="shared" si="1237"/>
        <v>47597</v>
      </c>
    </row>
    <row r="4508" spans="1:17" x14ac:dyDescent="0.2">
      <c r="A4508" s="79">
        <f t="shared" si="1240"/>
        <v>47580</v>
      </c>
      <c r="B4508" s="80" t="str">
        <f t="shared" ca="1" si="1228"/>
        <v>n.d</v>
      </c>
      <c r="C4508" s="81">
        <f t="shared" ca="1" si="1229"/>
        <v>162.36565095</v>
      </c>
      <c r="D4508" s="82">
        <f ca="1">IF(A4508&lt;$B$1,VLOOKUP(A4508,[1]DI!$A$4:$B$15000,2,FALSE),0)</f>
        <v>0</v>
      </c>
      <c r="E4508" s="81">
        <f t="shared" ca="1" si="1230"/>
        <v>0</v>
      </c>
      <c r="F4508" s="83">
        <f t="shared" si="1238"/>
        <v>1.2</v>
      </c>
      <c r="G4508" s="84">
        <f t="shared" ca="1" si="1231"/>
        <v>1</v>
      </c>
      <c r="H4508" s="81">
        <f ca="1">TRUNC(PRODUCT(G$10:G4507),15)</f>
        <v>1.40945772534528</v>
      </c>
      <c r="I4508" s="81">
        <f t="shared" ca="1" si="1232"/>
        <v>1.40945772534528</v>
      </c>
      <c r="J4508" s="81">
        <f t="shared" ca="1" si="1233"/>
        <v>1</v>
      </c>
      <c r="K4508" s="81">
        <f t="shared" ca="1" si="1234"/>
        <v>0</v>
      </c>
      <c r="L4508" s="85">
        <f>IF(VLOOKUP(A4508,$U$12:$AD$125,8)=VLOOKUP(A4507,$U$12:$AD$125,8),0,VLOOKUP(A4508,U$12:$AD$125,8))</f>
        <v>0</v>
      </c>
      <c r="M4508" s="86">
        <f>IF(L4508&gt;0,VLOOKUP(L4508,T$12:$AC$125,7),0)</f>
        <v>0</v>
      </c>
      <c r="N4508" s="81">
        <f t="shared" si="1239"/>
        <v>0</v>
      </c>
      <c r="O4508" s="81">
        <f t="shared" ca="1" si="1235"/>
        <v>0</v>
      </c>
      <c r="P4508" s="87" t="str">
        <f t="shared" si="1236"/>
        <v>A+J=</v>
      </c>
      <c r="Q4508" s="88">
        <f t="shared" si="1237"/>
        <v>47597</v>
      </c>
    </row>
    <row r="4509" spans="1:17" x14ac:dyDescent="0.2">
      <c r="A4509" s="79">
        <f t="shared" si="1240"/>
        <v>47581</v>
      </c>
      <c r="B4509" s="80" t="str">
        <f t="shared" ca="1" si="1228"/>
        <v>n.d</v>
      </c>
      <c r="C4509" s="81">
        <f t="shared" ca="1" si="1229"/>
        <v>162.36565095</v>
      </c>
      <c r="D4509" s="82">
        <f ca="1">IF(A4509&lt;$B$1,VLOOKUP(A4509,[1]DI!$A$4:$B$15000,2,FALSE),0)</f>
        <v>0</v>
      </c>
      <c r="E4509" s="81">
        <f t="shared" ca="1" si="1230"/>
        <v>0</v>
      </c>
      <c r="F4509" s="83">
        <f t="shared" si="1238"/>
        <v>1.2</v>
      </c>
      <c r="G4509" s="84">
        <f t="shared" ca="1" si="1231"/>
        <v>1</v>
      </c>
      <c r="H4509" s="81">
        <f ca="1">TRUNC(PRODUCT(G$10:G4508),15)</f>
        <v>1.40945772534528</v>
      </c>
      <c r="I4509" s="81">
        <f t="shared" ca="1" si="1232"/>
        <v>1.40945772534528</v>
      </c>
      <c r="J4509" s="81">
        <f t="shared" ca="1" si="1233"/>
        <v>1</v>
      </c>
      <c r="K4509" s="81">
        <f t="shared" ca="1" si="1234"/>
        <v>0</v>
      </c>
      <c r="L4509" s="85">
        <f>IF(VLOOKUP(A4509,$U$12:$AD$125,8)=VLOOKUP(A4508,$U$12:$AD$125,8),0,VLOOKUP(A4509,U$12:$AD$125,8))</f>
        <v>0</v>
      </c>
      <c r="M4509" s="86">
        <f>IF(L4509&gt;0,VLOOKUP(L4509,T$12:$AC$125,7),0)</f>
        <v>0</v>
      </c>
      <c r="N4509" s="81">
        <f t="shared" si="1239"/>
        <v>0</v>
      </c>
      <c r="O4509" s="81">
        <f t="shared" ca="1" si="1235"/>
        <v>0</v>
      </c>
      <c r="P4509" s="87" t="str">
        <f t="shared" si="1236"/>
        <v>A+J=</v>
      </c>
      <c r="Q4509" s="88">
        <f t="shared" si="1237"/>
        <v>47597</v>
      </c>
    </row>
    <row r="4510" spans="1:17" x14ac:dyDescent="0.2">
      <c r="A4510" s="79">
        <f t="shared" si="1240"/>
        <v>47582</v>
      </c>
      <c r="B4510" s="80" t="str">
        <f t="shared" ca="1" si="1228"/>
        <v>n.d</v>
      </c>
      <c r="C4510" s="81">
        <f t="shared" ca="1" si="1229"/>
        <v>162.36565095</v>
      </c>
      <c r="D4510" s="82">
        <f ca="1">IF(A4510&lt;$B$1,VLOOKUP(A4510,[1]DI!$A$4:$B$15000,2,FALSE),0)</f>
        <v>0</v>
      </c>
      <c r="E4510" s="81">
        <f t="shared" ca="1" si="1230"/>
        <v>0</v>
      </c>
      <c r="F4510" s="83">
        <f t="shared" si="1238"/>
        <v>1.2</v>
      </c>
      <c r="G4510" s="84">
        <f t="shared" ca="1" si="1231"/>
        <v>1</v>
      </c>
      <c r="H4510" s="81">
        <f ca="1">TRUNC(PRODUCT(G$10:G4509),15)</f>
        <v>1.40945772534528</v>
      </c>
      <c r="I4510" s="81">
        <f t="shared" ca="1" si="1232"/>
        <v>1.40945772534528</v>
      </c>
      <c r="J4510" s="81">
        <f t="shared" ca="1" si="1233"/>
        <v>1</v>
      </c>
      <c r="K4510" s="81">
        <f t="shared" ca="1" si="1234"/>
        <v>0</v>
      </c>
      <c r="L4510" s="85">
        <f>IF(VLOOKUP(A4510,$U$12:$AD$125,8)=VLOOKUP(A4509,$U$12:$AD$125,8),0,VLOOKUP(A4510,U$12:$AD$125,8))</f>
        <v>0</v>
      </c>
      <c r="M4510" s="86">
        <f>IF(L4510&gt;0,VLOOKUP(L4510,T$12:$AC$125,7),0)</f>
        <v>0</v>
      </c>
      <c r="N4510" s="81">
        <f t="shared" si="1239"/>
        <v>0</v>
      </c>
      <c r="O4510" s="81">
        <f t="shared" ca="1" si="1235"/>
        <v>0</v>
      </c>
      <c r="P4510" s="87" t="str">
        <f t="shared" si="1236"/>
        <v>A+J=</v>
      </c>
      <c r="Q4510" s="88">
        <f t="shared" si="1237"/>
        <v>47597</v>
      </c>
    </row>
    <row r="4511" spans="1:17" x14ac:dyDescent="0.2">
      <c r="A4511" s="79">
        <f t="shared" si="1240"/>
        <v>47583</v>
      </c>
      <c r="B4511" s="80" t="str">
        <f t="shared" ca="1" si="1228"/>
        <v>n.d</v>
      </c>
      <c r="C4511" s="81">
        <f t="shared" ca="1" si="1229"/>
        <v>162.36565095</v>
      </c>
      <c r="D4511" s="82">
        <f ca="1">IF(A4511&lt;$B$1,VLOOKUP(A4511,[1]DI!$A$4:$B$15000,2,FALSE),0)</f>
        <v>0</v>
      </c>
      <c r="E4511" s="81">
        <f t="shared" ca="1" si="1230"/>
        <v>0</v>
      </c>
      <c r="F4511" s="83">
        <f t="shared" si="1238"/>
        <v>1.2</v>
      </c>
      <c r="G4511" s="84">
        <f t="shared" ca="1" si="1231"/>
        <v>1</v>
      </c>
      <c r="H4511" s="81">
        <f ca="1">TRUNC(PRODUCT(G$10:G4510),15)</f>
        <v>1.40945772534528</v>
      </c>
      <c r="I4511" s="81">
        <f t="shared" ca="1" si="1232"/>
        <v>1.40945772534528</v>
      </c>
      <c r="J4511" s="81">
        <f t="shared" ca="1" si="1233"/>
        <v>1</v>
      </c>
      <c r="K4511" s="81">
        <f t="shared" ca="1" si="1234"/>
        <v>0</v>
      </c>
      <c r="L4511" s="85">
        <f>IF(VLOOKUP(A4511,$U$12:$AD$125,8)=VLOOKUP(A4510,$U$12:$AD$125,8),0,VLOOKUP(A4511,U$12:$AD$125,8))</f>
        <v>0</v>
      </c>
      <c r="M4511" s="86">
        <f>IF(L4511&gt;0,VLOOKUP(L4511,T$12:$AC$125,7),0)</f>
        <v>0</v>
      </c>
      <c r="N4511" s="81">
        <f t="shared" si="1239"/>
        <v>0</v>
      </c>
      <c r="O4511" s="81">
        <f t="shared" ca="1" si="1235"/>
        <v>0</v>
      </c>
      <c r="P4511" s="87" t="str">
        <f t="shared" si="1236"/>
        <v>A+J=</v>
      </c>
      <c r="Q4511" s="88">
        <f t="shared" si="1237"/>
        <v>47597</v>
      </c>
    </row>
    <row r="4512" spans="1:17" x14ac:dyDescent="0.2">
      <c r="A4512" s="79">
        <f t="shared" si="1240"/>
        <v>47584</v>
      </c>
      <c r="B4512" s="80" t="str">
        <f t="shared" ca="1" si="1228"/>
        <v>n.d</v>
      </c>
      <c r="C4512" s="81">
        <f t="shared" ca="1" si="1229"/>
        <v>162.36565095</v>
      </c>
      <c r="D4512" s="82">
        <f ca="1">IF(A4512&lt;$B$1,VLOOKUP(A4512,[1]DI!$A$4:$B$15000,2,FALSE),0)</f>
        <v>0</v>
      </c>
      <c r="E4512" s="81">
        <f t="shared" ca="1" si="1230"/>
        <v>0</v>
      </c>
      <c r="F4512" s="83">
        <f t="shared" si="1238"/>
        <v>1.2</v>
      </c>
      <c r="G4512" s="84">
        <f t="shared" ca="1" si="1231"/>
        <v>1</v>
      </c>
      <c r="H4512" s="81">
        <f ca="1">TRUNC(PRODUCT(G$10:G4511),15)</f>
        <v>1.40945772534528</v>
      </c>
      <c r="I4512" s="81">
        <f t="shared" ca="1" si="1232"/>
        <v>1.40945772534528</v>
      </c>
      <c r="J4512" s="81">
        <f t="shared" ca="1" si="1233"/>
        <v>1</v>
      </c>
      <c r="K4512" s="81">
        <f t="shared" ca="1" si="1234"/>
        <v>0</v>
      </c>
      <c r="L4512" s="85">
        <f>IF(VLOOKUP(A4512,$U$12:$AD$125,8)=VLOOKUP(A4511,$U$12:$AD$125,8),0,VLOOKUP(A4512,U$12:$AD$125,8))</f>
        <v>0</v>
      </c>
      <c r="M4512" s="86">
        <f>IF(L4512&gt;0,VLOOKUP(L4512,T$12:$AC$125,7),0)</f>
        <v>0</v>
      </c>
      <c r="N4512" s="81">
        <f t="shared" si="1239"/>
        <v>0</v>
      </c>
      <c r="O4512" s="81">
        <f t="shared" ca="1" si="1235"/>
        <v>0</v>
      </c>
      <c r="P4512" s="87" t="str">
        <f t="shared" si="1236"/>
        <v>A+J=</v>
      </c>
      <c r="Q4512" s="88">
        <f t="shared" si="1237"/>
        <v>47597</v>
      </c>
    </row>
    <row r="4513" spans="1:17" x14ac:dyDescent="0.2">
      <c r="A4513" s="79">
        <f t="shared" si="1240"/>
        <v>47585</v>
      </c>
      <c r="B4513" s="80" t="str">
        <f t="shared" ca="1" si="1228"/>
        <v>n.d</v>
      </c>
      <c r="C4513" s="81">
        <f t="shared" ca="1" si="1229"/>
        <v>162.36565095</v>
      </c>
      <c r="D4513" s="82">
        <f ca="1">IF(A4513&lt;$B$1,VLOOKUP(A4513,[1]DI!$A$4:$B$15000,2,FALSE),0)</f>
        <v>0</v>
      </c>
      <c r="E4513" s="81">
        <f t="shared" ca="1" si="1230"/>
        <v>0</v>
      </c>
      <c r="F4513" s="83">
        <f t="shared" si="1238"/>
        <v>1.2</v>
      </c>
      <c r="G4513" s="84">
        <f t="shared" ca="1" si="1231"/>
        <v>1</v>
      </c>
      <c r="H4513" s="81">
        <f ca="1">TRUNC(PRODUCT(G$10:G4512),15)</f>
        <v>1.40945772534528</v>
      </c>
      <c r="I4513" s="81">
        <f t="shared" ca="1" si="1232"/>
        <v>1.40945772534528</v>
      </c>
      <c r="J4513" s="81">
        <f t="shared" ca="1" si="1233"/>
        <v>1</v>
      </c>
      <c r="K4513" s="81">
        <f t="shared" ca="1" si="1234"/>
        <v>0</v>
      </c>
      <c r="L4513" s="85">
        <f>IF(VLOOKUP(A4513,$U$12:$AD$125,8)=VLOOKUP(A4512,$U$12:$AD$125,8),0,VLOOKUP(A4513,U$12:$AD$125,8))</f>
        <v>0</v>
      </c>
      <c r="M4513" s="86">
        <f>IF(L4513&gt;0,VLOOKUP(L4513,T$12:$AC$125,7),0)</f>
        <v>0</v>
      </c>
      <c r="N4513" s="81">
        <f t="shared" si="1239"/>
        <v>0</v>
      </c>
      <c r="O4513" s="81">
        <f t="shared" ca="1" si="1235"/>
        <v>0</v>
      </c>
      <c r="P4513" s="87" t="str">
        <f t="shared" si="1236"/>
        <v>A+J=</v>
      </c>
      <c r="Q4513" s="88">
        <f t="shared" si="1237"/>
        <v>47597</v>
      </c>
    </row>
    <row r="4514" spans="1:17" x14ac:dyDescent="0.2">
      <c r="A4514" s="79">
        <f t="shared" si="1240"/>
        <v>47586</v>
      </c>
      <c r="B4514" s="80" t="str">
        <f t="shared" ca="1" si="1228"/>
        <v>n.d</v>
      </c>
      <c r="C4514" s="81">
        <f t="shared" ca="1" si="1229"/>
        <v>162.36565095</v>
      </c>
      <c r="D4514" s="82">
        <f ca="1">IF(A4514&lt;$B$1,VLOOKUP(A4514,[1]DI!$A$4:$B$15000,2,FALSE),0)</f>
        <v>0</v>
      </c>
      <c r="E4514" s="81">
        <f t="shared" ca="1" si="1230"/>
        <v>0</v>
      </c>
      <c r="F4514" s="83">
        <f t="shared" si="1238"/>
        <v>1.2</v>
      </c>
      <c r="G4514" s="84">
        <f t="shared" ca="1" si="1231"/>
        <v>1</v>
      </c>
      <c r="H4514" s="81">
        <f ca="1">TRUNC(PRODUCT(G$10:G4513),15)</f>
        <v>1.40945772534528</v>
      </c>
      <c r="I4514" s="81">
        <f t="shared" ca="1" si="1232"/>
        <v>1.40945772534528</v>
      </c>
      <c r="J4514" s="81">
        <f t="shared" ca="1" si="1233"/>
        <v>1</v>
      </c>
      <c r="K4514" s="81">
        <f t="shared" ca="1" si="1234"/>
        <v>0</v>
      </c>
      <c r="L4514" s="85">
        <f>IF(VLOOKUP(A4514,$U$12:$AD$125,8)=VLOOKUP(A4513,$U$12:$AD$125,8),0,VLOOKUP(A4514,U$12:$AD$125,8))</f>
        <v>0</v>
      </c>
      <c r="M4514" s="86">
        <f>IF(L4514&gt;0,VLOOKUP(L4514,T$12:$AC$125,7),0)</f>
        <v>0</v>
      </c>
      <c r="N4514" s="81">
        <f t="shared" si="1239"/>
        <v>0</v>
      </c>
      <c r="O4514" s="81">
        <f t="shared" ca="1" si="1235"/>
        <v>0</v>
      </c>
      <c r="P4514" s="87" t="str">
        <f t="shared" si="1236"/>
        <v>A+J=</v>
      </c>
      <c r="Q4514" s="88">
        <f t="shared" si="1237"/>
        <v>47597</v>
      </c>
    </row>
    <row r="4515" spans="1:17" x14ac:dyDescent="0.2">
      <c r="A4515" s="79">
        <f t="shared" si="1240"/>
        <v>47587</v>
      </c>
      <c r="B4515" s="80" t="str">
        <f t="shared" ca="1" si="1228"/>
        <v>n.d</v>
      </c>
      <c r="C4515" s="81">
        <f t="shared" ca="1" si="1229"/>
        <v>162.36565095</v>
      </c>
      <c r="D4515" s="82">
        <f ca="1">IF(A4515&lt;$B$1,VLOOKUP(A4515,[1]DI!$A$4:$B$15000,2,FALSE),0)</f>
        <v>0</v>
      </c>
      <c r="E4515" s="81">
        <f t="shared" ca="1" si="1230"/>
        <v>0</v>
      </c>
      <c r="F4515" s="83">
        <f t="shared" si="1238"/>
        <v>1.2</v>
      </c>
      <c r="G4515" s="84">
        <f t="shared" ca="1" si="1231"/>
        <v>1</v>
      </c>
      <c r="H4515" s="81">
        <f ca="1">TRUNC(PRODUCT(G$10:G4514),15)</f>
        <v>1.40945772534528</v>
      </c>
      <c r="I4515" s="81">
        <f t="shared" ca="1" si="1232"/>
        <v>1.40945772534528</v>
      </c>
      <c r="J4515" s="81">
        <f t="shared" ca="1" si="1233"/>
        <v>1</v>
      </c>
      <c r="K4515" s="81">
        <f t="shared" ca="1" si="1234"/>
        <v>0</v>
      </c>
      <c r="L4515" s="85">
        <f>IF(VLOOKUP(A4515,$U$12:$AD$125,8)=VLOOKUP(A4514,$U$12:$AD$125,8),0,VLOOKUP(A4515,U$12:$AD$125,8))</f>
        <v>0</v>
      </c>
      <c r="M4515" s="86">
        <f>IF(L4515&gt;0,VLOOKUP(L4515,T$12:$AC$125,7),0)</f>
        <v>0</v>
      </c>
      <c r="N4515" s="81">
        <f t="shared" si="1239"/>
        <v>0</v>
      </c>
      <c r="O4515" s="81">
        <f t="shared" ca="1" si="1235"/>
        <v>0</v>
      </c>
      <c r="P4515" s="87" t="str">
        <f t="shared" si="1236"/>
        <v>A+J=</v>
      </c>
      <c r="Q4515" s="88">
        <f t="shared" si="1237"/>
        <v>47597</v>
      </c>
    </row>
    <row r="4516" spans="1:17" x14ac:dyDescent="0.2">
      <c r="A4516" s="79">
        <f t="shared" si="1240"/>
        <v>47588</v>
      </c>
      <c r="B4516" s="80" t="str">
        <f t="shared" ca="1" si="1228"/>
        <v>n.d</v>
      </c>
      <c r="C4516" s="81">
        <f t="shared" ca="1" si="1229"/>
        <v>162.36565095</v>
      </c>
      <c r="D4516" s="82">
        <f ca="1">IF(A4516&lt;$B$1,VLOOKUP(A4516,[1]DI!$A$4:$B$15000,2,FALSE),0)</f>
        <v>0</v>
      </c>
      <c r="E4516" s="81">
        <f t="shared" ca="1" si="1230"/>
        <v>0</v>
      </c>
      <c r="F4516" s="83">
        <f t="shared" si="1238"/>
        <v>1.2</v>
      </c>
      <c r="G4516" s="84">
        <f t="shared" ca="1" si="1231"/>
        <v>1</v>
      </c>
      <c r="H4516" s="81">
        <f ca="1">TRUNC(PRODUCT(G$10:G4515),15)</f>
        <v>1.40945772534528</v>
      </c>
      <c r="I4516" s="81">
        <f t="shared" ca="1" si="1232"/>
        <v>1.40945772534528</v>
      </c>
      <c r="J4516" s="81">
        <f t="shared" ca="1" si="1233"/>
        <v>1</v>
      </c>
      <c r="K4516" s="81">
        <f t="shared" ca="1" si="1234"/>
        <v>0</v>
      </c>
      <c r="L4516" s="85">
        <f>IF(VLOOKUP(A4516,$U$12:$AD$125,8)=VLOOKUP(A4515,$U$12:$AD$125,8),0,VLOOKUP(A4516,U$12:$AD$125,8))</f>
        <v>0</v>
      </c>
      <c r="M4516" s="86">
        <f>IF(L4516&gt;0,VLOOKUP(L4516,T$12:$AC$125,7),0)</f>
        <v>0</v>
      </c>
      <c r="N4516" s="81">
        <f t="shared" si="1239"/>
        <v>0</v>
      </c>
      <c r="O4516" s="81">
        <f t="shared" ca="1" si="1235"/>
        <v>0</v>
      </c>
      <c r="P4516" s="87" t="str">
        <f t="shared" si="1236"/>
        <v>A+J=</v>
      </c>
      <c r="Q4516" s="88">
        <f t="shared" si="1237"/>
        <v>47597</v>
      </c>
    </row>
    <row r="4517" spans="1:17" x14ac:dyDescent="0.2">
      <c r="A4517" s="79">
        <f t="shared" si="1240"/>
        <v>47589</v>
      </c>
      <c r="B4517" s="80" t="str">
        <f t="shared" ca="1" si="1228"/>
        <v>n.d</v>
      </c>
      <c r="C4517" s="81">
        <f t="shared" ca="1" si="1229"/>
        <v>162.36565095</v>
      </c>
      <c r="D4517" s="82">
        <f ca="1">IF(A4517&lt;$B$1,VLOOKUP(A4517,[1]DI!$A$4:$B$15000,2,FALSE),0)</f>
        <v>0</v>
      </c>
      <c r="E4517" s="81">
        <f t="shared" ca="1" si="1230"/>
        <v>0</v>
      </c>
      <c r="F4517" s="83">
        <f t="shared" si="1238"/>
        <v>1.2</v>
      </c>
      <c r="G4517" s="84">
        <f t="shared" ca="1" si="1231"/>
        <v>1</v>
      </c>
      <c r="H4517" s="81">
        <f ca="1">TRUNC(PRODUCT(G$10:G4516),15)</f>
        <v>1.40945772534528</v>
      </c>
      <c r="I4517" s="81">
        <f t="shared" ca="1" si="1232"/>
        <v>1.40945772534528</v>
      </c>
      <c r="J4517" s="81">
        <f t="shared" ca="1" si="1233"/>
        <v>1</v>
      </c>
      <c r="K4517" s="81">
        <f t="shared" ca="1" si="1234"/>
        <v>0</v>
      </c>
      <c r="L4517" s="85">
        <f>IF(VLOOKUP(A4517,$U$12:$AD$125,8)=VLOOKUP(A4516,$U$12:$AD$125,8),0,VLOOKUP(A4517,U$12:$AD$125,8))</f>
        <v>0</v>
      </c>
      <c r="M4517" s="86">
        <f>IF(L4517&gt;0,VLOOKUP(L4517,T$12:$AC$125,7),0)</f>
        <v>0</v>
      </c>
      <c r="N4517" s="81">
        <f t="shared" si="1239"/>
        <v>0</v>
      </c>
      <c r="O4517" s="81">
        <f t="shared" ca="1" si="1235"/>
        <v>0</v>
      </c>
      <c r="P4517" s="87" t="str">
        <f t="shared" si="1236"/>
        <v>A+J=</v>
      </c>
      <c r="Q4517" s="88">
        <f t="shared" si="1237"/>
        <v>47597</v>
      </c>
    </row>
    <row r="4518" spans="1:17" x14ac:dyDescent="0.2">
      <c r="A4518" s="79">
        <f t="shared" si="1240"/>
        <v>47590</v>
      </c>
      <c r="B4518" s="80" t="str">
        <f t="shared" ca="1" si="1228"/>
        <v>n.d</v>
      </c>
      <c r="C4518" s="81">
        <f t="shared" ca="1" si="1229"/>
        <v>162.36565095</v>
      </c>
      <c r="D4518" s="82">
        <f ca="1">IF(A4518&lt;$B$1,VLOOKUP(A4518,[1]DI!$A$4:$B$15000,2,FALSE),0)</f>
        <v>0</v>
      </c>
      <c r="E4518" s="81">
        <f t="shared" ca="1" si="1230"/>
        <v>0</v>
      </c>
      <c r="F4518" s="83">
        <f t="shared" si="1238"/>
        <v>1.2</v>
      </c>
      <c r="G4518" s="84">
        <f t="shared" ca="1" si="1231"/>
        <v>1</v>
      </c>
      <c r="H4518" s="81">
        <f ca="1">TRUNC(PRODUCT(G$10:G4517),15)</f>
        <v>1.40945772534528</v>
      </c>
      <c r="I4518" s="81">
        <f t="shared" ca="1" si="1232"/>
        <v>1.40945772534528</v>
      </c>
      <c r="J4518" s="81">
        <f t="shared" ca="1" si="1233"/>
        <v>1</v>
      </c>
      <c r="K4518" s="81">
        <f t="shared" ca="1" si="1234"/>
        <v>0</v>
      </c>
      <c r="L4518" s="85">
        <f>IF(VLOOKUP(A4518,$U$12:$AD$125,8)=VLOOKUP(A4517,$U$12:$AD$125,8),0,VLOOKUP(A4518,U$12:$AD$125,8))</f>
        <v>0</v>
      </c>
      <c r="M4518" s="86">
        <f>IF(L4518&gt;0,VLOOKUP(L4518,T$12:$AC$125,7),0)</f>
        <v>0</v>
      </c>
      <c r="N4518" s="81">
        <f t="shared" si="1239"/>
        <v>0</v>
      </c>
      <c r="O4518" s="81">
        <f t="shared" ca="1" si="1235"/>
        <v>0</v>
      </c>
      <c r="P4518" s="87" t="str">
        <f t="shared" si="1236"/>
        <v>A+J=</v>
      </c>
      <c r="Q4518" s="88">
        <f t="shared" si="1237"/>
        <v>47597</v>
      </c>
    </row>
    <row r="4519" spans="1:17" x14ac:dyDescent="0.2">
      <c r="A4519" s="79">
        <f t="shared" si="1240"/>
        <v>47591</v>
      </c>
      <c r="B4519" s="80" t="str">
        <f t="shared" ca="1" si="1228"/>
        <v>n.d</v>
      </c>
      <c r="C4519" s="81">
        <f t="shared" ca="1" si="1229"/>
        <v>162.36565095</v>
      </c>
      <c r="D4519" s="82">
        <f ca="1">IF(A4519&lt;$B$1,VLOOKUP(A4519,[1]DI!$A$4:$B$15000,2,FALSE),0)</f>
        <v>0</v>
      </c>
      <c r="E4519" s="81">
        <f t="shared" ca="1" si="1230"/>
        <v>0</v>
      </c>
      <c r="F4519" s="83">
        <f t="shared" si="1238"/>
        <v>1.2</v>
      </c>
      <c r="G4519" s="84">
        <f t="shared" ca="1" si="1231"/>
        <v>1</v>
      </c>
      <c r="H4519" s="81">
        <f ca="1">TRUNC(PRODUCT(G$10:G4518),15)</f>
        <v>1.40945772534528</v>
      </c>
      <c r="I4519" s="81">
        <f t="shared" ca="1" si="1232"/>
        <v>1.40945772534528</v>
      </c>
      <c r="J4519" s="81">
        <f t="shared" ca="1" si="1233"/>
        <v>1</v>
      </c>
      <c r="K4519" s="81">
        <f t="shared" ca="1" si="1234"/>
        <v>0</v>
      </c>
      <c r="L4519" s="85">
        <f>IF(VLOOKUP(A4519,$U$12:$AD$125,8)=VLOOKUP(A4518,$U$12:$AD$125,8),0,VLOOKUP(A4519,U$12:$AD$125,8))</f>
        <v>0</v>
      </c>
      <c r="M4519" s="86">
        <f>IF(L4519&gt;0,VLOOKUP(L4519,T$12:$AC$125,7),0)</f>
        <v>0</v>
      </c>
      <c r="N4519" s="81">
        <f t="shared" si="1239"/>
        <v>0</v>
      </c>
      <c r="O4519" s="81">
        <f t="shared" ca="1" si="1235"/>
        <v>0</v>
      </c>
      <c r="P4519" s="87" t="str">
        <f t="shared" si="1236"/>
        <v>A+J=</v>
      </c>
      <c r="Q4519" s="88">
        <f t="shared" si="1237"/>
        <v>47597</v>
      </c>
    </row>
    <row r="4520" spans="1:17" x14ac:dyDescent="0.2">
      <c r="A4520" s="79">
        <f t="shared" si="1240"/>
        <v>47592</v>
      </c>
      <c r="B4520" s="80" t="str">
        <f t="shared" ca="1" si="1228"/>
        <v>n.d</v>
      </c>
      <c r="C4520" s="81">
        <f t="shared" ca="1" si="1229"/>
        <v>162.36565095</v>
      </c>
      <c r="D4520" s="82">
        <f ca="1">IF(A4520&lt;$B$1,VLOOKUP(A4520,[1]DI!$A$4:$B$15000,2,FALSE),0)</f>
        <v>0</v>
      </c>
      <c r="E4520" s="81">
        <f t="shared" ca="1" si="1230"/>
        <v>0</v>
      </c>
      <c r="F4520" s="83">
        <f t="shared" si="1238"/>
        <v>1.2</v>
      </c>
      <c r="G4520" s="84">
        <f t="shared" ca="1" si="1231"/>
        <v>1</v>
      </c>
      <c r="H4520" s="81">
        <f ca="1">TRUNC(PRODUCT(G$10:G4519),15)</f>
        <v>1.40945772534528</v>
      </c>
      <c r="I4520" s="81">
        <f t="shared" ca="1" si="1232"/>
        <v>1.40945772534528</v>
      </c>
      <c r="J4520" s="81">
        <f t="shared" ca="1" si="1233"/>
        <v>1</v>
      </c>
      <c r="K4520" s="81">
        <f t="shared" ca="1" si="1234"/>
        <v>0</v>
      </c>
      <c r="L4520" s="85">
        <f>IF(VLOOKUP(A4520,$U$12:$AD$125,8)=VLOOKUP(A4519,$U$12:$AD$125,8),0,VLOOKUP(A4520,U$12:$AD$125,8))</f>
        <v>0</v>
      </c>
      <c r="M4520" s="86">
        <f>IF(L4520&gt;0,VLOOKUP(L4520,T$12:$AC$125,7),0)</f>
        <v>0</v>
      </c>
      <c r="N4520" s="81">
        <f t="shared" si="1239"/>
        <v>0</v>
      </c>
      <c r="O4520" s="81">
        <f t="shared" ca="1" si="1235"/>
        <v>0</v>
      </c>
      <c r="P4520" s="87" t="str">
        <f t="shared" si="1236"/>
        <v>A+J=</v>
      </c>
      <c r="Q4520" s="88">
        <f t="shared" si="1237"/>
        <v>47597</v>
      </c>
    </row>
    <row r="4521" spans="1:17" x14ac:dyDescent="0.2">
      <c r="A4521" s="79">
        <f t="shared" si="1240"/>
        <v>47593</v>
      </c>
      <c r="B4521" s="80" t="str">
        <f t="shared" ca="1" si="1228"/>
        <v>n.d</v>
      </c>
      <c r="C4521" s="81">
        <f t="shared" ca="1" si="1229"/>
        <v>162.36565095</v>
      </c>
      <c r="D4521" s="82">
        <f ca="1">IF(A4521&lt;$B$1,VLOOKUP(A4521,[1]DI!$A$4:$B$15000,2,FALSE),0)</f>
        <v>0</v>
      </c>
      <c r="E4521" s="81">
        <f t="shared" ca="1" si="1230"/>
        <v>0</v>
      </c>
      <c r="F4521" s="83">
        <f t="shared" si="1238"/>
        <v>1.2</v>
      </c>
      <c r="G4521" s="84">
        <f t="shared" ca="1" si="1231"/>
        <v>1</v>
      </c>
      <c r="H4521" s="81">
        <f ca="1">TRUNC(PRODUCT(G$10:G4520),15)</f>
        <v>1.40945772534528</v>
      </c>
      <c r="I4521" s="81">
        <f t="shared" ca="1" si="1232"/>
        <v>1.40945772534528</v>
      </c>
      <c r="J4521" s="81">
        <f t="shared" ca="1" si="1233"/>
        <v>1</v>
      </c>
      <c r="K4521" s="81">
        <f t="shared" ca="1" si="1234"/>
        <v>0</v>
      </c>
      <c r="L4521" s="85">
        <f>IF(VLOOKUP(A4521,$U$12:$AD$125,8)=VLOOKUP(A4520,$U$12:$AD$125,8),0,VLOOKUP(A4521,U$12:$AD$125,8))</f>
        <v>0</v>
      </c>
      <c r="M4521" s="86">
        <f>IF(L4521&gt;0,VLOOKUP(L4521,T$12:$AC$125,7),0)</f>
        <v>0</v>
      </c>
      <c r="N4521" s="81">
        <f t="shared" si="1239"/>
        <v>0</v>
      </c>
      <c r="O4521" s="81">
        <f t="shared" ca="1" si="1235"/>
        <v>0</v>
      </c>
      <c r="P4521" s="87" t="str">
        <f t="shared" si="1236"/>
        <v>A+J=</v>
      </c>
      <c r="Q4521" s="88">
        <f t="shared" si="1237"/>
        <v>47597</v>
      </c>
    </row>
    <row r="4522" spans="1:17" x14ac:dyDescent="0.2">
      <c r="A4522" s="79">
        <f t="shared" si="1240"/>
        <v>47594</v>
      </c>
      <c r="B4522" s="80" t="str">
        <f t="shared" ca="1" si="1228"/>
        <v>n.d</v>
      </c>
      <c r="C4522" s="81">
        <f t="shared" ca="1" si="1229"/>
        <v>162.36565095</v>
      </c>
      <c r="D4522" s="82">
        <f ca="1">IF(A4522&lt;$B$1,VLOOKUP(A4522,[1]DI!$A$4:$B$15000,2,FALSE),0)</f>
        <v>0</v>
      </c>
      <c r="E4522" s="81">
        <f t="shared" ca="1" si="1230"/>
        <v>0</v>
      </c>
      <c r="F4522" s="83">
        <f t="shared" si="1238"/>
        <v>1.2</v>
      </c>
      <c r="G4522" s="84">
        <f t="shared" ca="1" si="1231"/>
        <v>1</v>
      </c>
      <c r="H4522" s="81">
        <f ca="1">TRUNC(PRODUCT(G$10:G4521),15)</f>
        <v>1.40945772534528</v>
      </c>
      <c r="I4522" s="81">
        <f t="shared" ca="1" si="1232"/>
        <v>1.40945772534528</v>
      </c>
      <c r="J4522" s="81">
        <f t="shared" ca="1" si="1233"/>
        <v>1</v>
      </c>
      <c r="K4522" s="81">
        <f t="shared" ca="1" si="1234"/>
        <v>0</v>
      </c>
      <c r="L4522" s="85">
        <f>IF(VLOOKUP(A4522,$U$12:$AD$125,8)=VLOOKUP(A4521,$U$12:$AD$125,8),0,VLOOKUP(A4522,U$12:$AD$125,8))</f>
        <v>0</v>
      </c>
      <c r="M4522" s="86">
        <f>IF(L4522&gt;0,VLOOKUP(L4522,T$12:$AC$125,7),0)</f>
        <v>0</v>
      </c>
      <c r="N4522" s="81">
        <f t="shared" si="1239"/>
        <v>0</v>
      </c>
      <c r="O4522" s="81">
        <f t="shared" ca="1" si="1235"/>
        <v>0</v>
      </c>
      <c r="P4522" s="87" t="str">
        <f t="shared" si="1236"/>
        <v>A+J=</v>
      </c>
      <c r="Q4522" s="88">
        <f t="shared" si="1237"/>
        <v>47597</v>
      </c>
    </row>
    <row r="4523" spans="1:17" x14ac:dyDescent="0.2">
      <c r="A4523" s="79">
        <f t="shared" si="1240"/>
        <v>47595</v>
      </c>
      <c r="B4523" s="80" t="str">
        <f t="shared" ca="1" si="1228"/>
        <v>n.d</v>
      </c>
      <c r="C4523" s="81">
        <f t="shared" ca="1" si="1229"/>
        <v>162.36565095</v>
      </c>
      <c r="D4523" s="82">
        <f ca="1">IF(A4523&lt;$B$1,VLOOKUP(A4523,[1]DI!$A$4:$B$15000,2,FALSE),0)</f>
        <v>0</v>
      </c>
      <c r="E4523" s="81">
        <f t="shared" ca="1" si="1230"/>
        <v>0</v>
      </c>
      <c r="F4523" s="83">
        <f t="shared" si="1238"/>
        <v>1.2</v>
      </c>
      <c r="G4523" s="84">
        <f t="shared" ca="1" si="1231"/>
        <v>1</v>
      </c>
      <c r="H4523" s="81">
        <f ca="1">TRUNC(PRODUCT(G$10:G4522),15)</f>
        <v>1.40945772534528</v>
      </c>
      <c r="I4523" s="81">
        <f t="shared" ca="1" si="1232"/>
        <v>1.40945772534528</v>
      </c>
      <c r="J4523" s="81">
        <f t="shared" ca="1" si="1233"/>
        <v>1</v>
      </c>
      <c r="K4523" s="81">
        <f t="shared" ca="1" si="1234"/>
        <v>0</v>
      </c>
      <c r="L4523" s="85">
        <f>IF(VLOOKUP(A4523,$U$12:$AD$125,8)=VLOOKUP(A4522,$U$12:$AD$125,8),0,VLOOKUP(A4523,U$12:$AD$125,8))</f>
        <v>0</v>
      </c>
      <c r="M4523" s="86">
        <f>IF(L4523&gt;0,VLOOKUP(L4523,T$12:$AC$125,7),0)</f>
        <v>0</v>
      </c>
      <c r="N4523" s="81">
        <f t="shared" si="1239"/>
        <v>0</v>
      </c>
      <c r="O4523" s="81">
        <f t="shared" ca="1" si="1235"/>
        <v>0</v>
      </c>
      <c r="P4523" s="87" t="str">
        <f t="shared" si="1236"/>
        <v>A+J=</v>
      </c>
      <c r="Q4523" s="88">
        <f t="shared" si="1237"/>
        <v>47597</v>
      </c>
    </row>
    <row r="4524" spans="1:17" x14ac:dyDescent="0.2">
      <c r="A4524" s="79">
        <f t="shared" si="1240"/>
        <v>47596</v>
      </c>
      <c r="B4524" s="80" t="str">
        <f t="shared" ca="1" si="1228"/>
        <v>n.d</v>
      </c>
      <c r="C4524" s="81">
        <f t="shared" ca="1" si="1229"/>
        <v>162.36565095</v>
      </c>
      <c r="D4524" s="82">
        <f ca="1">IF(A4524&lt;$B$1,VLOOKUP(A4524,[1]DI!$A$4:$B$15000,2,FALSE),0)</f>
        <v>0</v>
      </c>
      <c r="E4524" s="81">
        <f t="shared" ca="1" si="1230"/>
        <v>0</v>
      </c>
      <c r="F4524" s="83">
        <f t="shared" si="1238"/>
        <v>1.2</v>
      </c>
      <c r="G4524" s="84">
        <f t="shared" ca="1" si="1231"/>
        <v>1</v>
      </c>
      <c r="H4524" s="81">
        <f ca="1">TRUNC(PRODUCT(G$10:G4523),15)</f>
        <v>1.40945772534528</v>
      </c>
      <c r="I4524" s="81">
        <f t="shared" ca="1" si="1232"/>
        <v>1.40945772534528</v>
      </c>
      <c r="J4524" s="81">
        <f t="shared" ca="1" si="1233"/>
        <v>1</v>
      </c>
      <c r="K4524" s="81">
        <f t="shared" ca="1" si="1234"/>
        <v>0</v>
      </c>
      <c r="L4524" s="85">
        <f>IF(VLOOKUP(A4524,$U$12:$AD$125,8)=VLOOKUP(A4523,$U$12:$AD$125,8),0,VLOOKUP(A4524,U$12:$AD$125,8))</f>
        <v>0</v>
      </c>
      <c r="M4524" s="86">
        <f>IF(L4524&gt;0,VLOOKUP(L4524,T$12:$AC$125,7),0)</f>
        <v>0</v>
      </c>
      <c r="N4524" s="81">
        <f t="shared" si="1239"/>
        <v>0</v>
      </c>
      <c r="O4524" s="81">
        <f t="shared" ca="1" si="1235"/>
        <v>0</v>
      </c>
      <c r="P4524" s="87" t="str">
        <f t="shared" si="1236"/>
        <v>A+J=</v>
      </c>
      <c r="Q4524" s="88">
        <f t="shared" si="1237"/>
        <v>47597</v>
      </c>
    </row>
    <row r="4525" spans="1:17" x14ac:dyDescent="0.2">
      <c r="A4525" s="79">
        <f t="shared" si="1240"/>
        <v>47597</v>
      </c>
      <c r="B4525" s="80" t="str">
        <f t="shared" ca="1" si="1228"/>
        <v>n.d</v>
      </c>
      <c r="C4525" s="81">
        <f t="shared" ca="1" si="1229"/>
        <v>162.36565095</v>
      </c>
      <c r="D4525" s="82">
        <f ca="1">IF(A4525&lt;$B$1,VLOOKUP(A4525,[1]DI!$A$4:$B$15000,2,FALSE),0)</f>
        <v>0</v>
      </c>
      <c r="E4525" s="81">
        <f t="shared" ca="1" si="1230"/>
        <v>0</v>
      </c>
      <c r="F4525" s="83">
        <f t="shared" si="1238"/>
        <v>1.2</v>
      </c>
      <c r="G4525" s="84">
        <f t="shared" ca="1" si="1231"/>
        <v>1</v>
      </c>
      <c r="H4525" s="81">
        <f ca="1">TRUNC(PRODUCT(G$10:G4524),15)</f>
        <v>1.40945772534528</v>
      </c>
      <c r="I4525" s="81">
        <f t="shared" ca="1" si="1232"/>
        <v>1.40945772534528</v>
      </c>
      <c r="J4525" s="81">
        <f t="shared" ca="1" si="1233"/>
        <v>1</v>
      </c>
      <c r="K4525" s="81">
        <f t="shared" ca="1" si="1234"/>
        <v>0</v>
      </c>
      <c r="L4525" s="85">
        <f>IF(VLOOKUP(A4525,$U$12:$AD$125,8)=VLOOKUP(A4524,$U$12:$AD$125,8),0,VLOOKUP(A4525,U$12:$AD$125,8))</f>
        <v>17</v>
      </c>
      <c r="M4525" s="86">
        <f>IF(L4525&gt;0,VLOOKUP(L4525,T$12:$AC$125,7),0)</f>
        <v>1</v>
      </c>
      <c r="N4525" s="81">
        <f t="shared" ca="1" si="1239"/>
        <v>162.36565095</v>
      </c>
      <c r="O4525" s="81">
        <f t="shared" ca="1" si="1235"/>
        <v>162.36565095</v>
      </c>
      <c r="P4525" s="87" t="str">
        <f t="shared" si="1236"/>
        <v>A+J=</v>
      </c>
      <c r="Q4525" s="88">
        <f t="shared" si="1237"/>
        <v>47597</v>
      </c>
    </row>
    <row r="4526" spans="1:17" x14ac:dyDescent="0.2">
      <c r="A4526" s="79"/>
      <c r="B4526" s="80"/>
      <c r="C4526" s="81"/>
      <c r="D4526" s="82"/>
      <c r="E4526" s="81"/>
      <c r="F4526" s="83"/>
      <c r="G4526" s="84"/>
      <c r="H4526" s="81"/>
      <c r="I4526" s="81"/>
      <c r="J4526" s="81"/>
      <c r="K4526" s="81"/>
      <c r="L4526" s="85"/>
      <c r="M4526" s="86"/>
      <c r="N4526" s="81"/>
      <c r="O4526" s="81"/>
      <c r="P4526" s="87"/>
      <c r="Q4526" s="88"/>
    </row>
    <row r="4527" spans="1:17" x14ac:dyDescent="0.2">
      <c r="A4527" s="79"/>
      <c r="B4527" s="80"/>
      <c r="C4527" s="81"/>
      <c r="D4527" s="82"/>
      <c r="E4527" s="81"/>
      <c r="F4527" s="83"/>
      <c r="G4527" s="84"/>
      <c r="H4527" s="81"/>
      <c r="I4527" s="81"/>
      <c r="J4527" s="81"/>
      <c r="K4527" s="81"/>
      <c r="L4527" s="85"/>
      <c r="M4527" s="86"/>
      <c r="N4527" s="81"/>
      <c r="O4527" s="81"/>
      <c r="P4527" s="87"/>
      <c r="Q4527" s="88"/>
    </row>
    <row r="4528" spans="1:17" x14ac:dyDescent="0.2">
      <c r="A4528" s="79"/>
      <c r="B4528" s="80"/>
      <c r="C4528" s="81"/>
      <c r="D4528" s="82"/>
      <c r="E4528" s="81"/>
      <c r="F4528" s="83"/>
      <c r="G4528" s="84"/>
      <c r="H4528" s="81"/>
      <c r="I4528" s="81"/>
      <c r="J4528" s="81"/>
      <c r="K4528" s="81"/>
      <c r="L4528" s="85"/>
      <c r="M4528" s="86"/>
      <c r="N4528" s="81"/>
      <c r="O4528" s="81"/>
      <c r="P4528" s="87"/>
      <c r="Q4528" s="88"/>
    </row>
    <row r="4529" spans="1:17" x14ac:dyDescent="0.2">
      <c r="A4529" s="79"/>
      <c r="B4529" s="80"/>
      <c r="C4529" s="81"/>
      <c r="D4529" s="82"/>
      <c r="E4529" s="81"/>
      <c r="F4529" s="83"/>
      <c r="G4529" s="84"/>
      <c r="H4529" s="81"/>
      <c r="I4529" s="81"/>
      <c r="J4529" s="81"/>
      <c r="K4529" s="81"/>
      <c r="L4529" s="85"/>
      <c r="M4529" s="86"/>
      <c r="N4529" s="81"/>
      <c r="O4529" s="81"/>
      <c r="P4529" s="87"/>
      <c r="Q4529" s="88"/>
    </row>
    <row r="4530" spans="1:17" x14ac:dyDescent="0.2">
      <c r="A4530" s="79"/>
      <c r="B4530" s="80"/>
      <c r="C4530" s="81"/>
      <c r="D4530" s="82"/>
      <c r="E4530" s="81"/>
      <c r="F4530" s="83"/>
      <c r="G4530" s="84"/>
      <c r="H4530" s="81"/>
      <c r="I4530" s="81"/>
      <c r="J4530" s="81"/>
      <c r="K4530" s="81"/>
      <c r="L4530" s="85"/>
      <c r="M4530" s="86"/>
      <c r="N4530" s="81"/>
      <c r="O4530" s="81"/>
      <c r="P4530" s="87"/>
      <c r="Q4530" s="88"/>
    </row>
    <row r="4531" spans="1:17" x14ac:dyDescent="0.2">
      <c r="A4531" s="79"/>
      <c r="B4531" s="80"/>
      <c r="C4531" s="81"/>
      <c r="D4531" s="82"/>
      <c r="E4531" s="81"/>
      <c r="F4531" s="83"/>
      <c r="G4531" s="84"/>
      <c r="H4531" s="81"/>
      <c r="I4531" s="81"/>
      <c r="J4531" s="81"/>
      <c r="K4531" s="81"/>
      <c r="L4531" s="85"/>
      <c r="M4531" s="86"/>
      <c r="N4531" s="81"/>
      <c r="O4531" s="81"/>
      <c r="P4531" s="87"/>
      <c r="Q4531" s="88"/>
    </row>
    <row r="4532" spans="1:17" x14ac:dyDescent="0.2">
      <c r="A4532" s="79"/>
      <c r="B4532" s="80"/>
      <c r="C4532" s="81"/>
      <c r="D4532" s="82"/>
      <c r="E4532" s="81"/>
      <c r="F4532" s="83"/>
      <c r="G4532" s="84"/>
      <c r="H4532" s="81"/>
      <c r="I4532" s="81"/>
      <c r="J4532" s="81"/>
      <c r="K4532" s="81"/>
      <c r="L4532" s="85"/>
      <c r="M4532" s="86"/>
      <c r="N4532" s="81"/>
      <c r="O4532" s="81"/>
      <c r="P4532" s="87"/>
      <c r="Q4532" s="88"/>
    </row>
    <row r="4533" spans="1:17" x14ac:dyDescent="0.2">
      <c r="A4533" s="79"/>
      <c r="B4533" s="80"/>
      <c r="C4533" s="81"/>
      <c r="D4533" s="82"/>
      <c r="E4533" s="81"/>
      <c r="F4533" s="83"/>
      <c r="G4533" s="84"/>
      <c r="H4533" s="81"/>
      <c r="I4533" s="81"/>
      <c r="J4533" s="81"/>
      <c r="K4533" s="81"/>
      <c r="L4533" s="85"/>
      <c r="M4533" s="86"/>
      <c r="N4533" s="81"/>
      <c r="O4533" s="81"/>
      <c r="P4533" s="87"/>
      <c r="Q4533" s="88"/>
    </row>
    <row r="4534" spans="1:17" x14ac:dyDescent="0.2">
      <c r="A4534" s="79"/>
      <c r="B4534" s="80"/>
      <c r="C4534" s="81"/>
      <c r="D4534" s="82"/>
      <c r="E4534" s="81"/>
      <c r="F4534" s="83"/>
      <c r="G4534" s="84"/>
      <c r="H4534" s="81"/>
      <c r="I4534" s="81"/>
      <c r="J4534" s="81"/>
      <c r="K4534" s="81"/>
      <c r="L4534" s="85"/>
      <c r="M4534" s="86"/>
      <c r="N4534" s="81"/>
      <c r="O4534" s="81"/>
      <c r="P4534" s="87"/>
      <c r="Q4534" s="88"/>
    </row>
    <row r="4535" spans="1:17" x14ac:dyDescent="0.2">
      <c r="A4535" s="79"/>
      <c r="B4535" s="80"/>
      <c r="C4535" s="81"/>
      <c r="D4535" s="82"/>
      <c r="E4535" s="81"/>
      <c r="F4535" s="83"/>
      <c r="G4535" s="84"/>
      <c r="H4535" s="81"/>
      <c r="I4535" s="81"/>
      <c r="J4535" s="81"/>
      <c r="K4535" s="81"/>
      <c r="L4535" s="85"/>
      <c r="M4535" s="86"/>
      <c r="N4535" s="81"/>
      <c r="O4535" s="81"/>
      <c r="P4535" s="87"/>
      <c r="Q4535" s="88"/>
    </row>
    <row r="4536" spans="1:17" x14ac:dyDescent="0.2">
      <c r="A4536" s="79"/>
      <c r="B4536" s="80"/>
      <c r="C4536" s="81"/>
      <c r="D4536" s="82"/>
      <c r="E4536" s="81"/>
      <c r="F4536" s="83"/>
      <c r="G4536" s="84"/>
      <c r="H4536" s="81"/>
      <c r="I4536" s="81"/>
      <c r="J4536" s="81"/>
      <c r="K4536" s="81"/>
      <c r="L4536" s="85"/>
      <c r="M4536" s="86"/>
      <c r="N4536" s="81"/>
      <c r="O4536" s="81"/>
      <c r="P4536" s="87"/>
      <c r="Q4536" s="88"/>
    </row>
    <row r="4537" spans="1:17" x14ac:dyDescent="0.2">
      <c r="A4537" s="79"/>
      <c r="B4537" s="80"/>
      <c r="C4537" s="81"/>
      <c r="D4537" s="82"/>
      <c r="E4537" s="81"/>
      <c r="F4537" s="83"/>
      <c r="G4537" s="84"/>
      <c r="H4537" s="81"/>
      <c r="I4537" s="81"/>
      <c r="J4537" s="81"/>
      <c r="K4537" s="81"/>
      <c r="L4537" s="85"/>
      <c r="M4537" s="86"/>
      <c r="N4537" s="81"/>
      <c r="O4537" s="81"/>
      <c r="P4537" s="87"/>
      <c r="Q4537" s="88"/>
    </row>
    <row r="4538" spans="1:17" x14ac:dyDescent="0.2">
      <c r="A4538" s="79"/>
      <c r="B4538" s="80"/>
      <c r="C4538" s="81"/>
      <c r="D4538" s="82"/>
      <c r="E4538" s="81"/>
      <c r="F4538" s="83"/>
      <c r="G4538" s="84"/>
      <c r="H4538" s="81"/>
      <c r="I4538" s="81"/>
      <c r="J4538" s="81"/>
      <c r="K4538" s="81"/>
      <c r="L4538" s="85"/>
      <c r="M4538" s="86"/>
      <c r="N4538" s="81"/>
      <c r="O4538" s="81"/>
      <c r="P4538" s="87"/>
      <c r="Q4538" s="88"/>
    </row>
    <row r="4539" spans="1:17" x14ac:dyDescent="0.2">
      <c r="A4539" s="79"/>
      <c r="B4539" s="80"/>
      <c r="C4539" s="81"/>
      <c r="D4539" s="82"/>
      <c r="E4539" s="81"/>
      <c r="F4539" s="83"/>
      <c r="G4539" s="84"/>
      <c r="H4539" s="81"/>
      <c r="I4539" s="81"/>
      <c r="J4539" s="81"/>
      <c r="K4539" s="81"/>
      <c r="L4539" s="85"/>
      <c r="M4539" s="86"/>
      <c r="N4539" s="81"/>
      <c r="O4539" s="81"/>
      <c r="P4539" s="87"/>
      <c r="Q4539" s="88"/>
    </row>
    <row r="4540" spans="1:17" x14ac:dyDescent="0.2">
      <c r="A4540" s="79"/>
      <c r="B4540" s="80"/>
      <c r="C4540" s="81"/>
      <c r="D4540" s="82"/>
      <c r="E4540" s="81"/>
      <c r="F4540" s="83"/>
      <c r="G4540" s="84"/>
      <c r="H4540" s="81"/>
      <c r="I4540" s="81"/>
      <c r="J4540" s="81"/>
      <c r="K4540" s="81"/>
      <c r="L4540" s="85"/>
      <c r="M4540" s="86"/>
      <c r="N4540" s="81"/>
      <c r="O4540" s="81"/>
      <c r="P4540" s="87"/>
      <c r="Q4540" s="88"/>
    </row>
    <row r="4541" spans="1:17" x14ac:dyDescent="0.2">
      <c r="A4541" s="79"/>
      <c r="B4541" s="80"/>
      <c r="C4541" s="81"/>
      <c r="D4541" s="82"/>
      <c r="E4541" s="81"/>
      <c r="F4541" s="83"/>
      <c r="G4541" s="84"/>
      <c r="H4541" s="81"/>
      <c r="I4541" s="81"/>
      <c r="J4541" s="81"/>
      <c r="K4541" s="81"/>
      <c r="L4541" s="85"/>
      <c r="M4541" s="86"/>
      <c r="N4541" s="81"/>
      <c r="O4541" s="81"/>
      <c r="P4541" s="87"/>
      <c r="Q4541" s="88"/>
    </row>
    <row r="4542" spans="1:17" x14ac:dyDescent="0.2">
      <c r="A4542" s="79"/>
      <c r="B4542" s="80"/>
      <c r="C4542" s="81"/>
      <c r="D4542" s="82"/>
      <c r="E4542" s="81"/>
      <c r="F4542" s="83"/>
      <c r="G4542" s="84"/>
      <c r="H4542" s="81"/>
      <c r="I4542" s="81"/>
      <c r="J4542" s="81"/>
      <c r="K4542" s="81"/>
      <c r="L4542" s="85"/>
      <c r="M4542" s="86"/>
      <c r="N4542" s="81"/>
      <c r="O4542" s="81"/>
      <c r="P4542" s="87"/>
      <c r="Q4542" s="88"/>
    </row>
    <row r="4543" spans="1:17" x14ac:dyDescent="0.2">
      <c r="A4543" s="79"/>
      <c r="B4543" s="80"/>
      <c r="C4543" s="81"/>
      <c r="D4543" s="82"/>
      <c r="E4543" s="81"/>
      <c r="F4543" s="83"/>
      <c r="G4543" s="84"/>
      <c r="H4543" s="81"/>
      <c r="I4543" s="81"/>
      <c r="J4543" s="81"/>
      <c r="K4543" s="81"/>
      <c r="L4543" s="85"/>
      <c r="M4543" s="86"/>
      <c r="N4543" s="81"/>
      <c r="O4543" s="81"/>
      <c r="P4543" s="87"/>
      <c r="Q4543" s="88"/>
    </row>
    <row r="4544" spans="1:17" x14ac:dyDescent="0.2">
      <c r="A4544" s="79"/>
      <c r="B4544" s="80"/>
      <c r="C4544" s="81"/>
      <c r="D4544" s="82"/>
      <c r="E4544" s="81"/>
      <c r="F4544" s="83"/>
      <c r="G4544" s="84"/>
      <c r="H4544" s="81"/>
      <c r="I4544" s="81"/>
      <c r="J4544" s="81"/>
      <c r="K4544" s="81"/>
      <c r="L4544" s="85"/>
      <c r="M4544" s="86"/>
      <c r="N4544" s="81"/>
      <c r="O4544" s="81"/>
      <c r="P4544" s="87"/>
      <c r="Q4544" s="88"/>
    </row>
    <row r="4545" spans="1:17" x14ac:dyDescent="0.2">
      <c r="A4545" s="79"/>
      <c r="B4545" s="80"/>
      <c r="C4545" s="81"/>
      <c r="D4545" s="82"/>
      <c r="E4545" s="81"/>
      <c r="F4545" s="83"/>
      <c r="G4545" s="84"/>
      <c r="H4545" s="81"/>
      <c r="I4545" s="81"/>
      <c r="J4545" s="81"/>
      <c r="K4545" s="81"/>
      <c r="L4545" s="85"/>
      <c r="M4545" s="86"/>
      <c r="N4545" s="81"/>
      <c r="O4545" s="81"/>
      <c r="P4545" s="87"/>
      <c r="Q4545" s="88"/>
    </row>
    <row r="4546" spans="1:17" x14ac:dyDescent="0.2">
      <c r="A4546" s="79"/>
      <c r="B4546" s="80"/>
      <c r="C4546" s="81"/>
      <c r="D4546" s="82"/>
      <c r="E4546" s="81"/>
      <c r="F4546" s="83"/>
      <c r="G4546" s="84"/>
      <c r="H4546" s="81"/>
      <c r="I4546" s="81"/>
      <c r="J4546" s="81"/>
      <c r="K4546" s="81"/>
      <c r="L4546" s="85"/>
      <c r="M4546" s="86"/>
      <c r="N4546" s="81"/>
      <c r="O4546" s="81"/>
      <c r="P4546" s="87"/>
      <c r="Q4546" s="88"/>
    </row>
    <row r="4547" spans="1:17" x14ac:dyDescent="0.2">
      <c r="A4547" s="79"/>
      <c r="B4547" s="80"/>
      <c r="C4547" s="81"/>
      <c r="D4547" s="82"/>
      <c r="E4547" s="81"/>
      <c r="F4547" s="83"/>
      <c r="G4547" s="84"/>
      <c r="H4547" s="81"/>
      <c r="I4547" s="81"/>
      <c r="J4547" s="81"/>
      <c r="K4547" s="81"/>
      <c r="L4547" s="85"/>
      <c r="M4547" s="86"/>
      <c r="N4547" s="81"/>
      <c r="O4547" s="81"/>
      <c r="P4547" s="87"/>
      <c r="Q4547" s="88"/>
    </row>
    <row r="4548" spans="1:17" x14ac:dyDescent="0.2">
      <c r="A4548" s="79"/>
      <c r="B4548" s="80"/>
      <c r="C4548" s="81"/>
      <c r="D4548" s="82"/>
      <c r="E4548" s="81"/>
      <c r="F4548" s="83"/>
      <c r="G4548" s="84"/>
      <c r="H4548" s="81"/>
      <c r="I4548" s="81"/>
      <c r="J4548" s="81"/>
      <c r="K4548" s="81"/>
      <c r="L4548" s="85"/>
      <c r="M4548" s="86"/>
      <c r="N4548" s="81"/>
      <c r="O4548" s="81"/>
      <c r="P4548" s="87"/>
      <c r="Q4548" s="88"/>
    </row>
    <row r="4549" spans="1:17" x14ac:dyDescent="0.2">
      <c r="A4549" s="79"/>
      <c r="B4549" s="80"/>
      <c r="C4549" s="81"/>
      <c r="D4549" s="82"/>
      <c r="E4549" s="81"/>
      <c r="F4549" s="83"/>
      <c r="G4549" s="84"/>
      <c r="H4549" s="81"/>
      <c r="I4549" s="81"/>
      <c r="J4549" s="81"/>
      <c r="K4549" s="81"/>
      <c r="L4549" s="85"/>
      <c r="M4549" s="86"/>
      <c r="N4549" s="81"/>
      <c r="O4549" s="81"/>
      <c r="P4549" s="87"/>
      <c r="Q4549" s="88"/>
    </row>
    <row r="4550" spans="1:17" x14ac:dyDescent="0.2">
      <c r="A4550" s="79"/>
      <c r="B4550" s="80"/>
      <c r="C4550" s="81"/>
      <c r="D4550" s="82"/>
      <c r="E4550" s="81"/>
      <c r="F4550" s="83"/>
      <c r="G4550" s="84"/>
      <c r="H4550" s="81"/>
      <c r="I4550" s="81"/>
      <c r="J4550" s="81"/>
      <c r="K4550" s="81"/>
      <c r="L4550" s="85"/>
      <c r="M4550" s="86"/>
      <c r="N4550" s="81"/>
      <c r="O4550" s="81"/>
      <c r="P4550" s="87"/>
      <c r="Q4550" s="88"/>
    </row>
    <row r="4551" spans="1:17" x14ac:dyDescent="0.2">
      <c r="A4551" s="79"/>
      <c r="B4551" s="80"/>
      <c r="C4551" s="81"/>
      <c r="D4551" s="82"/>
      <c r="E4551" s="81"/>
      <c r="F4551" s="83"/>
      <c r="G4551" s="84"/>
      <c r="H4551" s="81"/>
      <c r="I4551" s="81"/>
      <c r="J4551" s="81"/>
      <c r="K4551" s="81"/>
      <c r="L4551" s="85"/>
      <c r="M4551" s="86"/>
      <c r="N4551" s="81"/>
      <c r="O4551" s="81"/>
      <c r="P4551" s="87"/>
      <c r="Q4551" s="88"/>
    </row>
    <row r="4552" spans="1:17" x14ac:dyDescent="0.2">
      <c r="A4552" s="79"/>
      <c r="B4552" s="80"/>
      <c r="C4552" s="81"/>
      <c r="D4552" s="82"/>
      <c r="E4552" s="81"/>
      <c r="F4552" s="83"/>
      <c r="G4552" s="84"/>
      <c r="H4552" s="81"/>
      <c r="I4552" s="81"/>
      <c r="J4552" s="81"/>
      <c r="K4552" s="81"/>
      <c r="L4552" s="85"/>
      <c r="M4552" s="86"/>
      <c r="N4552" s="81"/>
      <c r="O4552" s="81"/>
      <c r="P4552" s="87"/>
      <c r="Q4552" s="88"/>
    </row>
    <row r="4553" spans="1:17" x14ac:dyDescent="0.2">
      <c r="A4553" s="79"/>
      <c r="B4553" s="80"/>
      <c r="C4553" s="81"/>
      <c r="D4553" s="82"/>
      <c r="E4553" s="81"/>
      <c r="F4553" s="83"/>
      <c r="G4553" s="84"/>
      <c r="H4553" s="81"/>
      <c r="I4553" s="81"/>
      <c r="J4553" s="81"/>
      <c r="K4553" s="81"/>
      <c r="L4553" s="85"/>
      <c r="M4553" s="86"/>
      <c r="N4553" s="81"/>
      <c r="O4553" s="81"/>
      <c r="P4553" s="87"/>
      <c r="Q4553" s="88"/>
    </row>
    <row r="4554" spans="1:17" x14ac:dyDescent="0.2">
      <c r="A4554" s="79"/>
      <c r="B4554" s="80"/>
      <c r="C4554" s="81"/>
      <c r="D4554" s="82"/>
      <c r="E4554" s="81"/>
      <c r="F4554" s="83"/>
      <c r="G4554" s="84"/>
      <c r="H4554" s="81"/>
      <c r="I4554" s="81"/>
      <c r="J4554" s="81"/>
      <c r="K4554" s="81"/>
      <c r="L4554" s="85"/>
      <c r="M4554" s="86"/>
      <c r="N4554" s="81"/>
      <c r="O4554" s="81"/>
      <c r="P4554" s="87"/>
      <c r="Q4554" s="88"/>
    </row>
    <row r="4555" spans="1:17" x14ac:dyDescent="0.2">
      <c r="A4555" s="79"/>
      <c r="B4555" s="80"/>
      <c r="C4555" s="81"/>
      <c r="D4555" s="82"/>
      <c r="E4555" s="81"/>
      <c r="F4555" s="83"/>
      <c r="G4555" s="84"/>
      <c r="H4555" s="81"/>
      <c r="I4555" s="81"/>
      <c r="J4555" s="81"/>
      <c r="K4555" s="81"/>
      <c r="L4555" s="85"/>
      <c r="M4555" s="86"/>
      <c r="N4555" s="81"/>
      <c r="O4555" s="81"/>
      <c r="P4555" s="87"/>
      <c r="Q4555" s="88"/>
    </row>
    <row r="4556" spans="1:17" x14ac:dyDescent="0.2">
      <c r="A4556" s="79"/>
      <c r="B4556" s="80"/>
      <c r="C4556" s="81"/>
      <c r="D4556" s="82"/>
      <c r="E4556" s="81"/>
      <c r="F4556" s="83"/>
      <c r="G4556" s="84"/>
      <c r="H4556" s="81"/>
      <c r="I4556" s="81"/>
      <c r="J4556" s="81"/>
      <c r="K4556" s="81"/>
      <c r="L4556" s="85"/>
      <c r="M4556" s="86"/>
      <c r="N4556" s="81"/>
      <c r="O4556" s="81"/>
      <c r="P4556" s="87"/>
      <c r="Q4556" s="88"/>
    </row>
    <row r="4557" spans="1:17" x14ac:dyDescent="0.2">
      <c r="A4557" s="79"/>
      <c r="B4557" s="80"/>
      <c r="C4557" s="81"/>
      <c r="D4557" s="82"/>
      <c r="E4557" s="81"/>
      <c r="F4557" s="83"/>
      <c r="G4557" s="84"/>
      <c r="H4557" s="81"/>
      <c r="I4557" s="81"/>
      <c r="J4557" s="81"/>
      <c r="K4557" s="81"/>
      <c r="L4557" s="85"/>
      <c r="M4557" s="86"/>
      <c r="N4557" s="81"/>
      <c r="O4557" s="81"/>
      <c r="P4557" s="87"/>
      <c r="Q4557" s="88"/>
    </row>
    <row r="4558" spans="1:17" x14ac:dyDescent="0.2">
      <c r="A4558" s="79"/>
      <c r="B4558" s="80"/>
      <c r="C4558" s="81"/>
      <c r="D4558" s="82"/>
      <c r="E4558" s="81"/>
      <c r="F4558" s="83"/>
      <c r="G4558" s="84"/>
      <c r="H4558" s="81"/>
      <c r="I4558" s="81"/>
      <c r="J4558" s="81"/>
      <c r="K4558" s="81"/>
      <c r="L4558" s="85"/>
      <c r="M4558" s="86"/>
      <c r="N4558" s="81"/>
      <c r="O4558" s="81"/>
      <c r="P4558" s="87"/>
      <c r="Q4558" s="88"/>
    </row>
    <row r="4559" spans="1:17" x14ac:dyDescent="0.2">
      <c r="A4559" s="79"/>
      <c r="B4559" s="80"/>
      <c r="C4559" s="81"/>
      <c r="D4559" s="82"/>
      <c r="E4559" s="81"/>
      <c r="F4559" s="83"/>
      <c r="G4559" s="84"/>
      <c r="H4559" s="81"/>
      <c r="I4559" s="81"/>
      <c r="J4559" s="81"/>
      <c r="K4559" s="81"/>
      <c r="L4559" s="85"/>
      <c r="M4559" s="86"/>
      <c r="N4559" s="81"/>
      <c r="O4559" s="81"/>
      <c r="P4559" s="87"/>
      <c r="Q4559" s="88"/>
    </row>
    <row r="4560" spans="1:17" x14ac:dyDescent="0.2">
      <c r="A4560" s="79"/>
      <c r="B4560" s="80"/>
      <c r="C4560" s="81"/>
      <c r="D4560" s="82"/>
      <c r="E4560" s="81"/>
      <c r="F4560" s="83"/>
      <c r="G4560" s="84"/>
      <c r="H4560" s="81"/>
      <c r="I4560" s="81"/>
      <c r="J4560" s="81"/>
      <c r="K4560" s="81"/>
      <c r="L4560" s="85"/>
      <c r="M4560" s="86"/>
      <c r="N4560" s="81"/>
      <c r="O4560" s="81"/>
      <c r="P4560" s="87"/>
      <c r="Q4560" s="88"/>
    </row>
    <row r="4561" spans="1:17" x14ac:dyDescent="0.2">
      <c r="A4561" s="79"/>
      <c r="B4561" s="80"/>
      <c r="C4561" s="81"/>
      <c r="D4561" s="82"/>
      <c r="E4561" s="81"/>
      <c r="F4561" s="83"/>
      <c r="G4561" s="84"/>
      <c r="H4561" s="81"/>
      <c r="I4561" s="81"/>
      <c r="J4561" s="81"/>
      <c r="K4561" s="81"/>
      <c r="L4561" s="85"/>
      <c r="M4561" s="86"/>
      <c r="N4561" s="81"/>
      <c r="O4561" s="81"/>
      <c r="P4561" s="87"/>
      <c r="Q4561" s="88"/>
    </row>
    <row r="4562" spans="1:17" x14ac:dyDescent="0.2">
      <c r="A4562" s="79"/>
      <c r="B4562" s="80"/>
      <c r="C4562" s="81"/>
      <c r="D4562" s="82"/>
      <c r="E4562" s="81"/>
      <c r="F4562" s="83"/>
      <c r="G4562" s="84"/>
      <c r="H4562" s="81"/>
      <c r="I4562" s="81"/>
      <c r="J4562" s="81"/>
      <c r="K4562" s="81"/>
      <c r="L4562" s="85"/>
      <c r="M4562" s="86"/>
      <c r="N4562" s="81"/>
      <c r="O4562" s="81"/>
      <c r="P4562" s="87"/>
      <c r="Q4562" s="88"/>
    </row>
    <row r="4563" spans="1:17" x14ac:dyDescent="0.2">
      <c r="A4563" s="79"/>
      <c r="B4563" s="80"/>
      <c r="C4563" s="81"/>
      <c r="D4563" s="82"/>
      <c r="E4563" s="81"/>
      <c r="F4563" s="83"/>
      <c r="G4563" s="84"/>
      <c r="H4563" s="81"/>
      <c r="I4563" s="81"/>
      <c r="J4563" s="81"/>
      <c r="K4563" s="81"/>
      <c r="L4563" s="85"/>
      <c r="M4563" s="86"/>
      <c r="N4563" s="81"/>
      <c r="O4563" s="81"/>
      <c r="P4563" s="87"/>
      <c r="Q4563" s="88"/>
    </row>
    <row r="4564" spans="1:17" x14ac:dyDescent="0.2">
      <c r="A4564" s="79"/>
      <c r="B4564" s="80"/>
      <c r="C4564" s="81"/>
      <c r="D4564" s="82"/>
      <c r="E4564" s="81"/>
      <c r="F4564" s="83"/>
      <c r="G4564" s="84"/>
      <c r="H4564" s="81"/>
      <c r="I4564" s="81"/>
      <c r="J4564" s="81"/>
      <c r="K4564" s="81"/>
      <c r="L4564" s="85"/>
      <c r="M4564" s="86"/>
      <c r="N4564" s="81"/>
      <c r="O4564" s="81"/>
      <c r="P4564" s="87"/>
      <c r="Q4564" s="88"/>
    </row>
    <row r="4565" spans="1:17" x14ac:dyDescent="0.2">
      <c r="A4565" s="79"/>
      <c r="B4565" s="80"/>
      <c r="C4565" s="81"/>
      <c r="D4565" s="82"/>
      <c r="E4565" s="81"/>
      <c r="F4565" s="83"/>
      <c r="G4565" s="84"/>
      <c r="H4565" s="81"/>
      <c r="I4565" s="81"/>
      <c r="J4565" s="81"/>
      <c r="K4565" s="81"/>
      <c r="L4565" s="85"/>
      <c r="M4565" s="86"/>
      <c r="N4565" s="81"/>
      <c r="O4565" s="81"/>
      <c r="P4565" s="87"/>
      <c r="Q4565" s="88"/>
    </row>
    <row r="4566" spans="1:17" x14ac:dyDescent="0.2">
      <c r="A4566" s="79"/>
      <c r="B4566" s="80"/>
      <c r="C4566" s="81"/>
      <c r="D4566" s="82"/>
      <c r="E4566" s="81"/>
      <c r="F4566" s="83"/>
      <c r="G4566" s="84"/>
      <c r="H4566" s="81"/>
      <c r="I4566" s="81"/>
      <c r="J4566" s="81"/>
      <c r="K4566" s="81"/>
      <c r="L4566" s="85"/>
      <c r="M4566" s="86"/>
      <c r="N4566" s="81"/>
      <c r="O4566" s="81"/>
      <c r="P4566" s="87"/>
      <c r="Q4566" s="88"/>
    </row>
    <row r="4567" spans="1:17" x14ac:dyDescent="0.2">
      <c r="A4567" s="79"/>
      <c r="B4567" s="80"/>
      <c r="C4567" s="81"/>
      <c r="D4567" s="82"/>
      <c r="E4567" s="81"/>
      <c r="F4567" s="83"/>
      <c r="G4567" s="84"/>
      <c r="H4567" s="81"/>
      <c r="I4567" s="81"/>
      <c r="J4567" s="81"/>
      <c r="K4567" s="81"/>
      <c r="L4567" s="85"/>
      <c r="M4567" s="86"/>
      <c r="N4567" s="81"/>
      <c r="O4567" s="81"/>
      <c r="P4567" s="87"/>
      <c r="Q4567" s="88"/>
    </row>
    <row r="4568" spans="1:17" x14ac:dyDescent="0.2">
      <c r="A4568" s="79"/>
      <c r="B4568" s="80"/>
      <c r="C4568" s="81"/>
      <c r="D4568" s="82"/>
      <c r="E4568" s="81"/>
      <c r="F4568" s="83"/>
      <c r="G4568" s="84"/>
      <c r="H4568" s="81"/>
      <c r="I4568" s="81"/>
      <c r="J4568" s="81"/>
      <c r="K4568" s="81"/>
      <c r="L4568" s="85"/>
      <c r="M4568" s="86"/>
      <c r="N4568" s="81"/>
      <c r="O4568" s="81"/>
      <c r="P4568" s="87"/>
      <c r="Q4568" s="88"/>
    </row>
    <row r="4569" spans="1:17" x14ac:dyDescent="0.2">
      <c r="A4569" s="79"/>
      <c r="B4569" s="80"/>
      <c r="C4569" s="81"/>
      <c r="D4569" s="82"/>
      <c r="E4569" s="81"/>
      <c r="F4569" s="83"/>
      <c r="G4569" s="84"/>
      <c r="H4569" s="81"/>
      <c r="I4569" s="81"/>
      <c r="J4569" s="81"/>
      <c r="K4569" s="81"/>
      <c r="L4569" s="85"/>
      <c r="M4569" s="86"/>
      <c r="N4569" s="81"/>
      <c r="O4569" s="81"/>
      <c r="P4569" s="87"/>
      <c r="Q4569" s="88"/>
    </row>
    <row r="4570" spans="1:17" x14ac:dyDescent="0.2">
      <c r="A4570" s="79"/>
      <c r="B4570" s="80"/>
      <c r="C4570" s="81"/>
      <c r="D4570" s="82"/>
      <c r="E4570" s="81"/>
      <c r="F4570" s="83"/>
      <c r="G4570" s="84"/>
      <c r="H4570" s="81"/>
      <c r="I4570" s="81"/>
      <c r="J4570" s="81"/>
      <c r="K4570" s="81"/>
      <c r="L4570" s="85"/>
      <c r="M4570" s="86"/>
      <c r="N4570" s="81"/>
      <c r="O4570" s="81"/>
      <c r="P4570" s="87"/>
      <c r="Q4570" s="88"/>
    </row>
    <row r="4571" spans="1:17" x14ac:dyDescent="0.2">
      <c r="A4571" s="79"/>
      <c r="B4571" s="80"/>
      <c r="C4571" s="81"/>
      <c r="D4571" s="82"/>
      <c r="E4571" s="81"/>
      <c r="F4571" s="83"/>
      <c r="G4571" s="84"/>
      <c r="H4571" s="81"/>
      <c r="I4571" s="81"/>
      <c r="J4571" s="81"/>
      <c r="K4571" s="81"/>
      <c r="L4571" s="85"/>
      <c r="M4571" s="86"/>
      <c r="N4571" s="81"/>
      <c r="O4571" s="81"/>
      <c r="P4571" s="87"/>
      <c r="Q4571" s="88"/>
    </row>
    <row r="4572" spans="1:17" x14ac:dyDescent="0.2">
      <c r="A4572" s="79"/>
      <c r="B4572" s="80"/>
      <c r="C4572" s="81"/>
      <c r="D4572" s="82"/>
      <c r="E4572" s="81"/>
      <c r="F4572" s="83"/>
      <c r="G4572" s="84"/>
      <c r="H4572" s="81"/>
      <c r="I4572" s="81"/>
      <c r="J4572" s="81"/>
      <c r="K4572" s="81"/>
      <c r="L4572" s="85"/>
      <c r="M4572" s="86"/>
      <c r="N4572" s="81"/>
      <c r="O4572" s="81"/>
      <c r="P4572" s="87"/>
      <c r="Q4572" s="88"/>
    </row>
    <row r="4573" spans="1:17" x14ac:dyDescent="0.2">
      <c r="A4573" s="79"/>
      <c r="B4573" s="80"/>
      <c r="C4573" s="81"/>
      <c r="D4573" s="82"/>
      <c r="E4573" s="81"/>
      <c r="F4573" s="83"/>
      <c r="G4573" s="84"/>
      <c r="H4573" s="81"/>
      <c r="I4573" s="81"/>
      <c r="J4573" s="81"/>
      <c r="K4573" s="81"/>
      <c r="L4573" s="85"/>
      <c r="M4573" s="86"/>
      <c r="N4573" s="81"/>
      <c r="O4573" s="81"/>
      <c r="P4573" s="87"/>
      <c r="Q4573" s="88"/>
    </row>
    <row r="4574" spans="1:17" x14ac:dyDescent="0.2">
      <c r="A4574" s="79"/>
      <c r="B4574" s="80"/>
      <c r="C4574" s="81"/>
      <c r="D4574" s="82"/>
      <c r="E4574" s="81"/>
      <c r="F4574" s="83"/>
      <c r="G4574" s="84"/>
      <c r="H4574" s="81"/>
      <c r="I4574" s="81"/>
      <c r="J4574" s="81"/>
      <c r="K4574" s="81"/>
      <c r="L4574" s="85"/>
      <c r="M4574" s="86"/>
      <c r="N4574" s="81"/>
      <c r="O4574" s="81"/>
      <c r="P4574" s="87"/>
      <c r="Q4574" s="88"/>
    </row>
    <row r="4575" spans="1:17" x14ac:dyDescent="0.2">
      <c r="A4575" s="79"/>
      <c r="B4575" s="80"/>
      <c r="C4575" s="81"/>
      <c r="D4575" s="82"/>
      <c r="E4575" s="81"/>
      <c r="F4575" s="83"/>
      <c r="G4575" s="84"/>
      <c r="H4575" s="81"/>
      <c r="I4575" s="81"/>
      <c r="J4575" s="81"/>
      <c r="K4575" s="81"/>
      <c r="L4575" s="85"/>
      <c r="M4575" s="86"/>
      <c r="N4575" s="81"/>
      <c r="O4575" s="81"/>
      <c r="P4575" s="87"/>
      <c r="Q4575" s="88"/>
    </row>
    <row r="4576" spans="1:17" x14ac:dyDescent="0.2">
      <c r="A4576" s="79"/>
      <c r="B4576" s="80"/>
      <c r="C4576" s="81"/>
      <c r="D4576" s="82"/>
      <c r="E4576" s="81"/>
      <c r="F4576" s="83"/>
      <c r="G4576" s="84"/>
      <c r="H4576" s="81"/>
      <c r="I4576" s="81"/>
      <c r="J4576" s="81"/>
      <c r="K4576" s="81"/>
      <c r="L4576" s="85"/>
      <c r="M4576" s="86"/>
      <c r="N4576" s="81"/>
      <c r="O4576" s="81"/>
      <c r="P4576" s="87"/>
      <c r="Q4576" s="88"/>
    </row>
    <row r="4577" spans="1:17" x14ac:dyDescent="0.2">
      <c r="A4577" s="79"/>
      <c r="B4577" s="80"/>
      <c r="C4577" s="81"/>
      <c r="D4577" s="82"/>
      <c r="E4577" s="81"/>
      <c r="F4577" s="83"/>
      <c r="G4577" s="84"/>
      <c r="H4577" s="81"/>
      <c r="I4577" s="81"/>
      <c r="J4577" s="81"/>
      <c r="K4577" s="81"/>
      <c r="L4577" s="85"/>
      <c r="M4577" s="86"/>
      <c r="N4577" s="81"/>
      <c r="O4577" s="81"/>
      <c r="P4577" s="87"/>
      <c r="Q4577" s="88"/>
    </row>
    <row r="4578" spans="1:17" x14ac:dyDescent="0.2">
      <c r="A4578" s="79"/>
      <c r="B4578" s="80"/>
      <c r="C4578" s="81"/>
      <c r="D4578" s="82"/>
      <c r="E4578" s="81"/>
      <c r="F4578" s="83"/>
      <c r="G4578" s="84"/>
      <c r="H4578" s="81"/>
      <c r="I4578" s="81"/>
      <c r="J4578" s="81"/>
      <c r="K4578" s="81"/>
      <c r="L4578" s="85"/>
      <c r="M4578" s="86"/>
      <c r="N4578" s="81"/>
      <c r="O4578" s="81"/>
      <c r="P4578" s="87"/>
      <c r="Q4578" s="88"/>
    </row>
    <row r="4579" spans="1:17" x14ac:dyDescent="0.2">
      <c r="A4579" s="79"/>
      <c r="B4579" s="80"/>
      <c r="C4579" s="81"/>
      <c r="D4579" s="82"/>
      <c r="E4579" s="81"/>
      <c r="F4579" s="83"/>
      <c r="G4579" s="84"/>
      <c r="H4579" s="81"/>
      <c r="I4579" s="81"/>
      <c r="J4579" s="81"/>
      <c r="K4579" s="81"/>
      <c r="L4579" s="85"/>
      <c r="M4579" s="86"/>
      <c r="N4579" s="81"/>
      <c r="O4579" s="81"/>
      <c r="P4579" s="87"/>
      <c r="Q4579" s="88"/>
    </row>
    <row r="4580" spans="1:17" x14ac:dyDescent="0.2">
      <c r="A4580" s="79"/>
      <c r="B4580" s="80"/>
      <c r="C4580" s="81"/>
      <c r="D4580" s="82"/>
      <c r="E4580" s="81"/>
      <c r="F4580" s="83"/>
      <c r="G4580" s="84"/>
      <c r="H4580" s="81"/>
      <c r="I4580" s="81"/>
      <c r="J4580" s="81"/>
      <c r="K4580" s="81"/>
      <c r="L4580" s="85"/>
      <c r="M4580" s="86"/>
      <c r="N4580" s="81"/>
      <c r="O4580" s="81"/>
      <c r="P4580" s="87"/>
      <c r="Q4580" s="88"/>
    </row>
    <row r="4581" spans="1:17" x14ac:dyDescent="0.2">
      <c r="A4581" s="79"/>
      <c r="B4581" s="80"/>
      <c r="C4581" s="81"/>
      <c r="D4581" s="82"/>
      <c r="E4581" s="81"/>
      <c r="F4581" s="83"/>
      <c r="G4581" s="84"/>
      <c r="H4581" s="81"/>
      <c r="I4581" s="81"/>
      <c r="J4581" s="81"/>
      <c r="K4581" s="81"/>
      <c r="L4581" s="85"/>
      <c r="M4581" s="86"/>
      <c r="N4581" s="81"/>
      <c r="O4581" s="81"/>
      <c r="P4581" s="87"/>
      <c r="Q4581" s="88"/>
    </row>
    <row r="4582" spans="1:17" x14ac:dyDescent="0.2">
      <c r="A4582" s="79"/>
      <c r="B4582" s="80"/>
      <c r="C4582" s="81"/>
      <c r="D4582" s="82"/>
      <c r="E4582" s="81"/>
      <c r="F4582" s="83"/>
      <c r="G4582" s="84"/>
      <c r="H4582" s="81"/>
      <c r="I4582" s="81"/>
      <c r="J4582" s="81"/>
      <c r="K4582" s="81"/>
      <c r="L4582" s="85"/>
      <c r="M4582" s="86"/>
      <c r="N4582" s="81"/>
      <c r="O4582" s="81"/>
      <c r="P4582" s="87"/>
      <c r="Q4582" s="88"/>
    </row>
    <row r="4583" spans="1:17" x14ac:dyDescent="0.2">
      <c r="A4583" s="79"/>
      <c r="B4583" s="80"/>
      <c r="C4583" s="81"/>
      <c r="D4583" s="82"/>
      <c r="E4583" s="81"/>
      <c r="F4583" s="83"/>
      <c r="G4583" s="84"/>
      <c r="H4583" s="81"/>
      <c r="I4583" s="81"/>
      <c r="J4583" s="81"/>
      <c r="K4583" s="81"/>
      <c r="L4583" s="85"/>
      <c r="M4583" s="86"/>
      <c r="N4583" s="81"/>
      <c r="O4583" s="81"/>
      <c r="P4583" s="87"/>
      <c r="Q4583" s="88"/>
    </row>
    <row r="4584" spans="1:17" x14ac:dyDescent="0.2">
      <c r="A4584" s="79"/>
      <c r="B4584" s="80"/>
      <c r="C4584" s="81"/>
      <c r="D4584" s="82"/>
      <c r="E4584" s="81"/>
      <c r="F4584" s="83"/>
      <c r="G4584" s="84"/>
      <c r="H4584" s="81"/>
      <c r="I4584" s="81"/>
      <c r="J4584" s="81"/>
      <c r="K4584" s="81"/>
      <c r="L4584" s="85"/>
      <c r="M4584" s="86"/>
      <c r="N4584" s="81"/>
      <c r="O4584" s="81"/>
      <c r="P4584" s="87"/>
      <c r="Q4584" s="88"/>
    </row>
    <row r="4585" spans="1:17" x14ac:dyDescent="0.2">
      <c r="A4585" s="79"/>
      <c r="B4585" s="80"/>
      <c r="C4585" s="81"/>
      <c r="D4585" s="82"/>
      <c r="E4585" s="81"/>
      <c r="F4585" s="83"/>
      <c r="G4585" s="84"/>
      <c r="H4585" s="81"/>
      <c r="I4585" s="81"/>
      <c r="J4585" s="81"/>
      <c r="K4585" s="81"/>
      <c r="L4585" s="85"/>
      <c r="M4585" s="86"/>
      <c r="N4585" s="81"/>
      <c r="O4585" s="81"/>
      <c r="P4585" s="87"/>
      <c r="Q4585" s="88"/>
    </row>
    <row r="4586" spans="1:17" x14ac:dyDescent="0.2">
      <c r="A4586" s="79"/>
      <c r="B4586" s="80"/>
      <c r="C4586" s="81"/>
      <c r="D4586" s="82"/>
      <c r="E4586" s="81"/>
      <c r="F4586" s="83"/>
      <c r="G4586" s="84"/>
      <c r="H4586" s="81"/>
      <c r="I4586" s="81"/>
      <c r="J4586" s="81"/>
      <c r="K4586" s="81"/>
      <c r="L4586" s="85"/>
      <c r="M4586" s="86"/>
      <c r="N4586" s="81"/>
      <c r="O4586" s="81"/>
      <c r="P4586" s="87"/>
      <c r="Q4586" s="88"/>
    </row>
    <row r="4587" spans="1:17" x14ac:dyDescent="0.2">
      <c r="A4587" s="79"/>
      <c r="B4587" s="80"/>
      <c r="C4587" s="81"/>
      <c r="D4587" s="82"/>
      <c r="E4587" s="81"/>
      <c r="F4587" s="83"/>
      <c r="G4587" s="84"/>
      <c r="H4587" s="81"/>
      <c r="I4587" s="81"/>
      <c r="J4587" s="81"/>
      <c r="K4587" s="81"/>
      <c r="L4587" s="85"/>
      <c r="M4587" s="86"/>
      <c r="N4587" s="81"/>
      <c r="O4587" s="81"/>
      <c r="P4587" s="87"/>
      <c r="Q4587" s="88"/>
    </row>
    <row r="4588" spans="1:17" x14ac:dyDescent="0.2">
      <c r="A4588" s="79"/>
      <c r="B4588" s="80"/>
      <c r="C4588" s="81"/>
      <c r="D4588" s="82"/>
      <c r="E4588" s="81"/>
      <c r="F4588" s="83"/>
      <c r="G4588" s="84"/>
      <c r="H4588" s="81"/>
      <c r="I4588" s="81"/>
      <c r="J4588" s="81"/>
      <c r="K4588" s="81"/>
      <c r="L4588" s="85"/>
      <c r="M4588" s="86"/>
      <c r="N4588" s="81"/>
      <c r="O4588" s="81"/>
      <c r="P4588" s="87"/>
      <c r="Q4588" s="88"/>
    </row>
    <row r="4589" spans="1:17" x14ac:dyDescent="0.2">
      <c r="A4589" s="79"/>
      <c r="B4589" s="80"/>
      <c r="C4589" s="81"/>
      <c r="D4589" s="82"/>
      <c r="E4589" s="81"/>
      <c r="F4589" s="83"/>
      <c r="G4589" s="84"/>
      <c r="H4589" s="81"/>
      <c r="I4589" s="81"/>
      <c r="J4589" s="81"/>
      <c r="K4589" s="81"/>
      <c r="L4589" s="85"/>
      <c r="M4589" s="86"/>
      <c r="N4589" s="81"/>
      <c r="O4589" s="81"/>
      <c r="P4589" s="87"/>
      <c r="Q4589" s="88"/>
    </row>
    <row r="4590" spans="1:17" x14ac:dyDescent="0.2">
      <c r="A4590" s="79"/>
      <c r="B4590" s="80"/>
      <c r="C4590" s="81"/>
      <c r="D4590" s="82"/>
      <c r="E4590" s="81"/>
      <c r="F4590" s="83"/>
      <c r="G4590" s="84"/>
      <c r="H4590" s="81"/>
      <c r="I4590" s="81"/>
      <c r="J4590" s="81"/>
      <c r="K4590" s="81"/>
      <c r="L4590" s="85"/>
      <c r="M4590" s="86"/>
      <c r="N4590" s="81"/>
      <c r="O4590" s="81"/>
      <c r="P4590" s="87"/>
      <c r="Q4590" s="88"/>
    </row>
    <row r="4591" spans="1:17" x14ac:dyDescent="0.2">
      <c r="A4591" s="79"/>
      <c r="B4591" s="80"/>
      <c r="C4591" s="81"/>
      <c r="D4591" s="82"/>
      <c r="E4591" s="81"/>
      <c r="F4591" s="83"/>
      <c r="G4591" s="84"/>
      <c r="H4591" s="81"/>
      <c r="I4591" s="81"/>
      <c r="J4591" s="81"/>
      <c r="K4591" s="81"/>
      <c r="L4591" s="85"/>
      <c r="M4591" s="86"/>
      <c r="N4591" s="81"/>
      <c r="O4591" s="81"/>
      <c r="P4591" s="87"/>
      <c r="Q4591" s="88"/>
    </row>
    <row r="4592" spans="1:17" x14ac:dyDescent="0.2">
      <c r="A4592" s="79"/>
      <c r="B4592" s="80"/>
      <c r="C4592" s="81"/>
      <c r="D4592" s="82"/>
      <c r="E4592" s="81"/>
      <c r="F4592" s="83"/>
      <c r="G4592" s="84"/>
      <c r="H4592" s="81"/>
      <c r="I4592" s="81"/>
      <c r="J4592" s="81"/>
      <c r="K4592" s="81"/>
      <c r="L4592" s="85"/>
      <c r="M4592" s="86"/>
      <c r="N4592" s="81"/>
      <c r="O4592" s="81"/>
      <c r="P4592" s="87"/>
      <c r="Q4592" s="88"/>
    </row>
    <row r="4593" spans="1:17" x14ac:dyDescent="0.2">
      <c r="A4593" s="79"/>
      <c r="B4593" s="80"/>
      <c r="C4593" s="81"/>
      <c r="D4593" s="82"/>
      <c r="E4593" s="81"/>
      <c r="F4593" s="83"/>
      <c r="G4593" s="84"/>
      <c r="H4593" s="81"/>
      <c r="I4593" s="81"/>
      <c r="J4593" s="81"/>
      <c r="K4593" s="81"/>
      <c r="L4593" s="85"/>
      <c r="M4593" s="86"/>
      <c r="N4593" s="81"/>
      <c r="O4593" s="81"/>
      <c r="P4593" s="87"/>
      <c r="Q4593" s="88"/>
    </row>
    <row r="4594" spans="1:17" x14ac:dyDescent="0.2">
      <c r="A4594" s="79"/>
      <c r="B4594" s="80"/>
      <c r="C4594" s="81"/>
      <c r="D4594" s="82"/>
      <c r="E4594" s="81"/>
      <c r="F4594" s="83"/>
      <c r="G4594" s="84"/>
      <c r="H4594" s="81"/>
      <c r="I4594" s="81"/>
      <c r="J4594" s="81"/>
      <c r="K4594" s="81"/>
      <c r="L4594" s="85"/>
      <c r="M4594" s="86"/>
      <c r="N4594" s="81"/>
      <c r="O4594" s="81"/>
      <c r="P4594" s="87"/>
      <c r="Q4594" s="88"/>
    </row>
    <row r="4595" spans="1:17" x14ac:dyDescent="0.2">
      <c r="A4595" s="79"/>
      <c r="B4595" s="80"/>
      <c r="C4595" s="81"/>
      <c r="D4595" s="82"/>
      <c r="E4595" s="81"/>
      <c r="F4595" s="83"/>
      <c r="G4595" s="84"/>
      <c r="H4595" s="81"/>
      <c r="I4595" s="81"/>
      <c r="J4595" s="81"/>
      <c r="K4595" s="81"/>
      <c r="L4595" s="85"/>
      <c r="M4595" s="86"/>
      <c r="N4595" s="81"/>
      <c r="O4595" s="81"/>
      <c r="P4595" s="87"/>
      <c r="Q4595" s="88"/>
    </row>
    <row r="4596" spans="1:17" x14ac:dyDescent="0.2">
      <c r="A4596" s="79"/>
      <c r="B4596" s="80"/>
      <c r="C4596" s="81"/>
      <c r="D4596" s="82"/>
      <c r="E4596" s="81"/>
      <c r="F4596" s="83"/>
      <c r="G4596" s="84"/>
      <c r="H4596" s="81"/>
      <c r="I4596" s="81"/>
      <c r="J4596" s="81"/>
      <c r="K4596" s="81"/>
      <c r="L4596" s="85"/>
      <c r="M4596" s="86"/>
      <c r="N4596" s="81"/>
      <c r="O4596" s="81"/>
      <c r="P4596" s="87"/>
      <c r="Q4596" s="88"/>
    </row>
    <row r="4597" spans="1:17" x14ac:dyDescent="0.2">
      <c r="A4597" s="79"/>
      <c r="B4597" s="80"/>
      <c r="C4597" s="81"/>
      <c r="D4597" s="82"/>
      <c r="E4597" s="81"/>
      <c r="F4597" s="83"/>
      <c r="G4597" s="84"/>
      <c r="H4597" s="81"/>
      <c r="I4597" s="81"/>
      <c r="J4597" s="81"/>
      <c r="K4597" s="81"/>
      <c r="L4597" s="85"/>
      <c r="M4597" s="86"/>
      <c r="N4597" s="81"/>
      <c r="O4597" s="81"/>
      <c r="P4597" s="87"/>
      <c r="Q4597" s="88"/>
    </row>
    <row r="4598" spans="1:17" x14ac:dyDescent="0.2">
      <c r="A4598" s="79"/>
      <c r="B4598" s="80"/>
      <c r="C4598" s="81"/>
      <c r="D4598" s="82"/>
      <c r="E4598" s="81"/>
      <c r="F4598" s="83"/>
      <c r="G4598" s="84"/>
      <c r="H4598" s="81"/>
      <c r="I4598" s="81"/>
      <c r="J4598" s="81"/>
      <c r="K4598" s="81"/>
      <c r="L4598" s="85"/>
      <c r="M4598" s="86"/>
      <c r="N4598" s="81"/>
      <c r="O4598" s="81"/>
      <c r="P4598" s="87"/>
      <c r="Q4598" s="88"/>
    </row>
    <row r="4599" spans="1:17" x14ac:dyDescent="0.2">
      <c r="A4599" s="79"/>
      <c r="B4599" s="80"/>
      <c r="C4599" s="81"/>
      <c r="D4599" s="82"/>
      <c r="E4599" s="81"/>
      <c r="F4599" s="83"/>
      <c r="G4599" s="84"/>
      <c r="H4599" s="81"/>
      <c r="I4599" s="81"/>
      <c r="J4599" s="81"/>
      <c r="K4599" s="81"/>
      <c r="L4599" s="85"/>
      <c r="M4599" s="86"/>
      <c r="N4599" s="81"/>
      <c r="O4599" s="81"/>
      <c r="P4599" s="87"/>
      <c r="Q4599" s="88"/>
    </row>
    <row r="4600" spans="1:17" x14ac:dyDescent="0.2">
      <c r="A4600" s="79"/>
      <c r="B4600" s="80"/>
      <c r="C4600" s="81"/>
      <c r="D4600" s="82"/>
      <c r="E4600" s="81"/>
      <c r="F4600" s="83"/>
      <c r="G4600" s="84"/>
      <c r="H4600" s="81"/>
      <c r="I4600" s="81"/>
      <c r="J4600" s="81"/>
      <c r="K4600" s="81"/>
      <c r="L4600" s="85"/>
      <c r="M4600" s="86"/>
      <c r="N4600" s="81"/>
      <c r="O4600" s="81"/>
      <c r="P4600" s="87"/>
      <c r="Q4600" s="88"/>
    </row>
    <row r="4601" spans="1:17" x14ac:dyDescent="0.2">
      <c r="A4601" s="79"/>
      <c r="B4601" s="80"/>
      <c r="C4601" s="81"/>
      <c r="D4601" s="82"/>
      <c r="E4601" s="81"/>
      <c r="F4601" s="83"/>
      <c r="G4601" s="84"/>
      <c r="H4601" s="81"/>
      <c r="I4601" s="81"/>
      <c r="J4601" s="81"/>
      <c r="K4601" s="81"/>
      <c r="L4601" s="85"/>
      <c r="M4601" s="86"/>
      <c r="N4601" s="81"/>
      <c r="O4601" s="81"/>
      <c r="P4601" s="87"/>
      <c r="Q4601" s="88"/>
    </row>
    <row r="4602" spans="1:17" x14ac:dyDescent="0.2">
      <c r="A4602" s="79"/>
      <c r="B4602" s="80"/>
      <c r="C4602" s="81"/>
      <c r="D4602" s="82"/>
      <c r="E4602" s="81"/>
      <c r="F4602" s="83"/>
      <c r="G4602" s="84"/>
      <c r="H4602" s="81"/>
      <c r="I4602" s="81"/>
      <c r="J4602" s="81"/>
      <c r="K4602" s="81"/>
      <c r="L4602" s="85"/>
      <c r="M4602" s="86"/>
      <c r="N4602" s="81"/>
      <c r="O4602" s="81"/>
      <c r="P4602" s="87"/>
      <c r="Q4602" s="88"/>
    </row>
    <row r="4603" spans="1:17" x14ac:dyDescent="0.2">
      <c r="A4603" s="79"/>
      <c r="B4603" s="80"/>
      <c r="C4603" s="81"/>
      <c r="D4603" s="82"/>
      <c r="E4603" s="81"/>
      <c r="F4603" s="83"/>
      <c r="G4603" s="84"/>
      <c r="H4603" s="81"/>
      <c r="I4603" s="81"/>
      <c r="J4603" s="81"/>
      <c r="K4603" s="81"/>
      <c r="L4603" s="85"/>
      <c r="M4603" s="86"/>
      <c r="N4603" s="81"/>
      <c r="O4603" s="81"/>
      <c r="P4603" s="87"/>
      <c r="Q4603" s="88"/>
    </row>
    <row r="4604" spans="1:17" x14ac:dyDescent="0.2">
      <c r="A4604" s="79"/>
      <c r="B4604" s="80"/>
      <c r="C4604" s="81"/>
      <c r="D4604" s="82"/>
      <c r="E4604" s="81"/>
      <c r="F4604" s="83"/>
      <c r="G4604" s="84"/>
      <c r="H4604" s="81"/>
      <c r="I4604" s="81"/>
      <c r="J4604" s="81"/>
      <c r="K4604" s="81"/>
      <c r="L4604" s="85"/>
      <c r="M4604" s="86"/>
      <c r="N4604" s="81"/>
      <c r="O4604" s="81"/>
      <c r="P4604" s="87"/>
      <c r="Q4604" s="88"/>
    </row>
    <row r="4605" spans="1:17" x14ac:dyDescent="0.2">
      <c r="A4605" s="79"/>
      <c r="B4605" s="80"/>
      <c r="C4605" s="81"/>
      <c r="D4605" s="82"/>
      <c r="E4605" s="81"/>
      <c r="F4605" s="83"/>
      <c r="G4605" s="84"/>
      <c r="H4605" s="81"/>
      <c r="I4605" s="81"/>
      <c r="J4605" s="81"/>
      <c r="K4605" s="81"/>
      <c r="L4605" s="85"/>
      <c r="M4605" s="86"/>
      <c r="N4605" s="81"/>
      <c r="O4605" s="81"/>
      <c r="P4605" s="87"/>
      <c r="Q4605" s="88"/>
    </row>
    <row r="4606" spans="1:17" x14ac:dyDescent="0.2">
      <c r="A4606" s="79"/>
      <c r="B4606" s="80"/>
      <c r="C4606" s="81"/>
      <c r="D4606" s="82"/>
      <c r="E4606" s="81"/>
      <c r="F4606" s="83"/>
      <c r="G4606" s="84"/>
      <c r="H4606" s="81"/>
      <c r="I4606" s="81"/>
      <c r="J4606" s="81"/>
      <c r="K4606" s="81"/>
      <c r="L4606" s="85"/>
      <c r="M4606" s="86"/>
      <c r="N4606" s="81"/>
      <c r="O4606" s="81"/>
      <c r="P4606" s="87"/>
      <c r="Q4606" s="88"/>
    </row>
    <row r="4607" spans="1:17" x14ac:dyDescent="0.2">
      <c r="A4607" s="79"/>
      <c r="B4607" s="80"/>
      <c r="C4607" s="81"/>
      <c r="D4607" s="82"/>
      <c r="E4607" s="81"/>
      <c r="F4607" s="83"/>
      <c r="G4607" s="84"/>
      <c r="H4607" s="81"/>
      <c r="I4607" s="81"/>
      <c r="J4607" s="81"/>
      <c r="K4607" s="81"/>
      <c r="L4607" s="85"/>
      <c r="M4607" s="86"/>
      <c r="N4607" s="81"/>
      <c r="O4607" s="81"/>
      <c r="P4607" s="87"/>
      <c r="Q4607" s="88"/>
    </row>
    <row r="4608" spans="1:17" x14ac:dyDescent="0.2">
      <c r="A4608" s="79"/>
      <c r="B4608" s="80"/>
      <c r="C4608" s="81"/>
      <c r="D4608" s="82"/>
      <c r="E4608" s="81"/>
      <c r="F4608" s="83"/>
      <c r="G4608" s="84"/>
      <c r="H4608" s="81"/>
      <c r="I4608" s="81"/>
      <c r="J4608" s="81"/>
      <c r="K4608" s="81"/>
      <c r="L4608" s="85"/>
      <c r="M4608" s="86"/>
      <c r="N4608" s="81"/>
      <c r="O4608" s="81"/>
      <c r="P4608" s="87"/>
      <c r="Q4608" s="88"/>
    </row>
    <row r="4609" spans="1:17" x14ac:dyDescent="0.2">
      <c r="A4609" s="79"/>
      <c r="B4609" s="80"/>
      <c r="C4609" s="81"/>
      <c r="D4609" s="82"/>
      <c r="E4609" s="81"/>
      <c r="F4609" s="83"/>
      <c r="G4609" s="84"/>
      <c r="H4609" s="81"/>
      <c r="I4609" s="81"/>
      <c r="J4609" s="81"/>
      <c r="K4609" s="81"/>
      <c r="L4609" s="85"/>
      <c r="M4609" s="86"/>
      <c r="N4609" s="81"/>
      <c r="O4609" s="81"/>
      <c r="P4609" s="87"/>
      <c r="Q4609" s="88"/>
    </row>
    <row r="4610" spans="1:17" x14ac:dyDescent="0.2">
      <c r="A4610" s="79"/>
      <c r="B4610" s="80"/>
      <c r="C4610" s="81"/>
      <c r="D4610" s="82"/>
      <c r="E4610" s="81"/>
      <c r="F4610" s="83"/>
      <c r="G4610" s="84"/>
      <c r="H4610" s="81"/>
      <c r="I4610" s="81"/>
      <c r="J4610" s="81"/>
      <c r="K4610" s="81"/>
      <c r="L4610" s="85"/>
      <c r="M4610" s="86"/>
      <c r="N4610" s="81"/>
      <c r="O4610" s="81"/>
      <c r="P4610" s="87"/>
      <c r="Q4610" s="88"/>
    </row>
    <row r="4611" spans="1:17" x14ac:dyDescent="0.2">
      <c r="A4611" s="79"/>
      <c r="B4611" s="80"/>
      <c r="C4611" s="81"/>
      <c r="D4611" s="82"/>
      <c r="E4611" s="81"/>
      <c r="F4611" s="83"/>
      <c r="G4611" s="84"/>
      <c r="H4611" s="81"/>
      <c r="I4611" s="81"/>
      <c r="J4611" s="81"/>
      <c r="K4611" s="81"/>
      <c r="L4611" s="85"/>
      <c r="M4611" s="86"/>
      <c r="N4611" s="81"/>
      <c r="O4611" s="81"/>
      <c r="P4611" s="87"/>
      <c r="Q4611" s="88"/>
    </row>
    <row r="4612" spans="1:17" x14ac:dyDescent="0.2">
      <c r="A4612" s="79"/>
      <c r="B4612" s="80"/>
      <c r="C4612" s="81"/>
      <c r="D4612" s="82"/>
      <c r="E4612" s="81"/>
      <c r="F4612" s="83"/>
      <c r="G4612" s="84"/>
      <c r="H4612" s="81"/>
      <c r="I4612" s="81"/>
      <c r="J4612" s="81"/>
      <c r="K4612" s="81"/>
      <c r="L4612" s="85"/>
      <c r="M4612" s="86"/>
      <c r="N4612" s="81"/>
      <c r="O4612" s="81"/>
      <c r="P4612" s="87"/>
      <c r="Q4612" s="88"/>
    </row>
    <row r="4613" spans="1:17" x14ac:dyDescent="0.2">
      <c r="A4613" s="79"/>
      <c r="B4613" s="80"/>
      <c r="C4613" s="81"/>
      <c r="D4613" s="82"/>
      <c r="E4613" s="81"/>
      <c r="F4613" s="83"/>
      <c r="G4613" s="84"/>
      <c r="H4613" s="81"/>
      <c r="I4613" s="81"/>
      <c r="J4613" s="81"/>
      <c r="K4613" s="81"/>
      <c r="L4613" s="85"/>
      <c r="M4613" s="86"/>
      <c r="N4613" s="81"/>
      <c r="O4613" s="81"/>
      <c r="P4613" s="87"/>
      <c r="Q4613" s="88"/>
    </row>
    <row r="4614" spans="1:17" x14ac:dyDescent="0.2">
      <c r="A4614" s="79"/>
      <c r="B4614" s="80"/>
      <c r="C4614" s="81"/>
      <c r="D4614" s="82"/>
      <c r="E4614" s="81"/>
      <c r="F4614" s="83"/>
      <c r="G4614" s="84"/>
      <c r="H4614" s="81"/>
      <c r="I4614" s="81"/>
      <c r="J4614" s="81"/>
      <c r="K4614" s="81"/>
      <c r="L4614" s="85"/>
      <c r="M4614" s="86"/>
      <c r="N4614" s="81"/>
      <c r="O4614" s="81"/>
      <c r="P4614" s="87"/>
      <c r="Q4614" s="88"/>
    </row>
    <row r="4615" spans="1:17" x14ac:dyDescent="0.2">
      <c r="A4615" s="79"/>
      <c r="B4615" s="80"/>
      <c r="C4615" s="81"/>
      <c r="D4615" s="82"/>
      <c r="E4615" s="81"/>
      <c r="F4615" s="83"/>
      <c r="G4615" s="84"/>
      <c r="H4615" s="81"/>
      <c r="I4615" s="81"/>
      <c r="J4615" s="81"/>
      <c r="K4615" s="81"/>
      <c r="L4615" s="85"/>
      <c r="M4615" s="86"/>
      <c r="N4615" s="81"/>
      <c r="O4615" s="81"/>
      <c r="P4615" s="87"/>
      <c r="Q4615" s="88"/>
    </row>
    <row r="4616" spans="1:17" x14ac:dyDescent="0.2">
      <c r="A4616" s="79"/>
      <c r="B4616" s="80"/>
      <c r="C4616" s="81"/>
      <c r="D4616" s="82"/>
      <c r="E4616" s="81"/>
      <c r="F4616" s="83"/>
      <c r="G4616" s="84"/>
      <c r="H4616" s="81"/>
      <c r="I4616" s="81"/>
      <c r="J4616" s="81"/>
      <c r="K4616" s="81"/>
      <c r="L4616" s="85"/>
      <c r="M4616" s="86"/>
      <c r="N4616" s="81"/>
      <c r="O4616" s="81"/>
      <c r="P4616" s="87"/>
      <c r="Q4616" s="88"/>
    </row>
    <row r="4617" spans="1:17" x14ac:dyDescent="0.2">
      <c r="A4617" s="79"/>
      <c r="B4617" s="80"/>
      <c r="C4617" s="81"/>
      <c r="D4617" s="82"/>
      <c r="E4617" s="81"/>
      <c r="F4617" s="83"/>
      <c r="G4617" s="84"/>
      <c r="H4617" s="81"/>
      <c r="I4617" s="81"/>
      <c r="J4617" s="81"/>
      <c r="K4617" s="81"/>
      <c r="L4617" s="85"/>
      <c r="M4617" s="86"/>
      <c r="N4617" s="81"/>
      <c r="O4617" s="81"/>
      <c r="P4617" s="87"/>
      <c r="Q4617" s="88"/>
    </row>
    <row r="4618" spans="1:17" x14ac:dyDescent="0.2">
      <c r="A4618" s="79"/>
      <c r="B4618" s="80"/>
      <c r="C4618" s="81"/>
      <c r="D4618" s="82"/>
      <c r="E4618" s="81"/>
      <c r="F4618" s="83"/>
      <c r="G4618" s="84"/>
      <c r="H4618" s="81"/>
      <c r="I4618" s="81"/>
      <c r="J4618" s="81"/>
      <c r="K4618" s="81"/>
      <c r="L4618" s="85"/>
      <c r="M4618" s="86"/>
      <c r="N4618" s="81"/>
      <c r="O4618" s="81"/>
      <c r="P4618" s="87"/>
      <c r="Q4618" s="88"/>
    </row>
    <row r="4619" spans="1:17" x14ac:dyDescent="0.2">
      <c r="A4619" s="79"/>
      <c r="B4619" s="80"/>
      <c r="C4619" s="81"/>
      <c r="D4619" s="82"/>
      <c r="E4619" s="81"/>
      <c r="F4619" s="83"/>
      <c r="G4619" s="84"/>
      <c r="H4619" s="81"/>
      <c r="I4619" s="81"/>
      <c r="J4619" s="81"/>
      <c r="K4619" s="81"/>
      <c r="L4619" s="85"/>
      <c r="M4619" s="86"/>
      <c r="N4619" s="81"/>
      <c r="O4619" s="81"/>
      <c r="P4619" s="87"/>
      <c r="Q4619" s="88"/>
    </row>
    <row r="4620" spans="1:17" x14ac:dyDescent="0.2">
      <c r="A4620" s="79"/>
      <c r="B4620" s="80"/>
      <c r="C4620" s="81"/>
      <c r="D4620" s="82"/>
      <c r="E4620" s="81"/>
      <c r="F4620" s="83"/>
      <c r="G4620" s="84"/>
      <c r="H4620" s="81"/>
      <c r="I4620" s="81"/>
      <c r="J4620" s="81"/>
      <c r="K4620" s="81"/>
      <c r="L4620" s="85"/>
      <c r="M4620" s="86"/>
      <c r="N4620" s="81"/>
      <c r="O4620" s="81"/>
      <c r="P4620" s="87"/>
      <c r="Q4620" s="88"/>
    </row>
    <row r="4621" spans="1:17" x14ac:dyDescent="0.2">
      <c r="A4621" s="79"/>
      <c r="B4621" s="80"/>
      <c r="C4621" s="81"/>
      <c r="D4621" s="82"/>
      <c r="E4621" s="81"/>
      <c r="F4621" s="83"/>
      <c r="G4621" s="84"/>
      <c r="H4621" s="81"/>
      <c r="I4621" s="81"/>
      <c r="J4621" s="81"/>
      <c r="K4621" s="81"/>
      <c r="L4621" s="85"/>
      <c r="M4621" s="86"/>
      <c r="N4621" s="81"/>
      <c r="O4621" s="81"/>
      <c r="P4621" s="87"/>
      <c r="Q4621" s="88"/>
    </row>
    <row r="4622" spans="1:17" x14ac:dyDescent="0.2">
      <c r="A4622" s="79"/>
      <c r="B4622" s="80"/>
      <c r="C4622" s="81"/>
      <c r="D4622" s="82"/>
      <c r="E4622" s="81"/>
      <c r="F4622" s="83"/>
      <c r="G4622" s="84"/>
      <c r="H4622" s="81"/>
      <c r="I4622" s="81"/>
      <c r="J4622" s="81"/>
      <c r="K4622" s="81"/>
      <c r="L4622" s="85"/>
      <c r="M4622" s="86"/>
      <c r="N4622" s="81"/>
      <c r="O4622" s="81"/>
      <c r="P4622" s="87"/>
      <c r="Q4622" s="88"/>
    </row>
    <row r="4623" spans="1:17" x14ac:dyDescent="0.2">
      <c r="A4623" s="79"/>
      <c r="B4623" s="80"/>
      <c r="C4623" s="81"/>
      <c r="D4623" s="82"/>
      <c r="E4623" s="81"/>
      <c r="F4623" s="83"/>
      <c r="G4623" s="84"/>
      <c r="H4623" s="81"/>
      <c r="I4623" s="81"/>
      <c r="J4623" s="81"/>
      <c r="K4623" s="81"/>
      <c r="L4623" s="85"/>
      <c r="M4623" s="86"/>
      <c r="N4623" s="81"/>
      <c r="O4623" s="81"/>
      <c r="P4623" s="87"/>
      <c r="Q4623" s="88"/>
    </row>
    <row r="4624" spans="1:17" x14ac:dyDescent="0.2">
      <c r="A4624" s="79"/>
      <c r="B4624" s="80"/>
      <c r="C4624" s="81"/>
      <c r="D4624" s="82"/>
      <c r="E4624" s="81"/>
      <c r="F4624" s="83"/>
      <c r="G4624" s="84"/>
      <c r="H4624" s="81"/>
      <c r="I4624" s="81"/>
      <c r="J4624" s="81"/>
      <c r="K4624" s="81"/>
      <c r="L4624" s="85"/>
      <c r="M4624" s="86"/>
      <c r="N4624" s="81"/>
      <c r="O4624" s="81"/>
      <c r="P4624" s="87"/>
      <c r="Q4624" s="88"/>
    </row>
    <row r="4625" spans="1:17" x14ac:dyDescent="0.2">
      <c r="A4625" s="79"/>
      <c r="B4625" s="80"/>
      <c r="C4625" s="81"/>
      <c r="D4625" s="82"/>
      <c r="E4625" s="81"/>
      <c r="F4625" s="83"/>
      <c r="G4625" s="84"/>
      <c r="H4625" s="81"/>
      <c r="I4625" s="81"/>
      <c r="J4625" s="81"/>
      <c r="K4625" s="81"/>
      <c r="L4625" s="85"/>
      <c r="M4625" s="86"/>
      <c r="N4625" s="81"/>
      <c r="O4625" s="81"/>
      <c r="P4625" s="87"/>
      <c r="Q4625" s="88"/>
    </row>
    <row r="4626" spans="1:17" x14ac:dyDescent="0.2">
      <c r="A4626" s="79"/>
      <c r="B4626" s="80"/>
      <c r="C4626" s="81"/>
      <c r="D4626" s="82"/>
      <c r="E4626" s="81"/>
      <c r="F4626" s="83"/>
      <c r="G4626" s="84"/>
      <c r="H4626" s="81"/>
      <c r="I4626" s="81"/>
      <c r="J4626" s="81"/>
      <c r="K4626" s="81"/>
      <c r="L4626" s="85"/>
      <c r="M4626" s="86"/>
      <c r="N4626" s="81"/>
      <c r="O4626" s="81"/>
      <c r="P4626" s="87"/>
      <c r="Q4626" s="88"/>
    </row>
    <row r="4627" spans="1:17" x14ac:dyDescent="0.2">
      <c r="A4627" s="79"/>
      <c r="B4627" s="80"/>
      <c r="C4627" s="81"/>
      <c r="D4627" s="82"/>
      <c r="E4627" s="81"/>
      <c r="F4627" s="83"/>
      <c r="G4627" s="84"/>
      <c r="H4627" s="81"/>
      <c r="I4627" s="81"/>
      <c r="J4627" s="81"/>
      <c r="K4627" s="81"/>
      <c r="L4627" s="85"/>
      <c r="M4627" s="86"/>
      <c r="N4627" s="81"/>
      <c r="O4627" s="81"/>
      <c r="P4627" s="87"/>
      <c r="Q4627" s="88"/>
    </row>
    <row r="4628" spans="1:17" x14ac:dyDescent="0.2">
      <c r="A4628" s="79"/>
      <c r="B4628" s="80"/>
      <c r="C4628" s="81"/>
      <c r="D4628" s="82"/>
      <c r="E4628" s="81"/>
      <c r="F4628" s="83"/>
      <c r="G4628" s="84"/>
      <c r="H4628" s="81"/>
      <c r="I4628" s="81"/>
      <c r="J4628" s="81"/>
      <c r="K4628" s="81"/>
      <c r="L4628" s="85"/>
      <c r="M4628" s="86"/>
      <c r="N4628" s="81"/>
      <c r="O4628" s="81"/>
      <c r="P4628" s="87"/>
      <c r="Q4628" s="88"/>
    </row>
    <row r="4629" spans="1:17" x14ac:dyDescent="0.2">
      <c r="A4629" s="79"/>
      <c r="B4629" s="80"/>
      <c r="C4629" s="81"/>
      <c r="D4629" s="82"/>
      <c r="E4629" s="81"/>
      <c r="F4629" s="83"/>
      <c r="G4629" s="84"/>
      <c r="H4629" s="81"/>
      <c r="I4629" s="81"/>
      <c r="J4629" s="81"/>
      <c r="K4629" s="81"/>
      <c r="L4629" s="85"/>
      <c r="M4629" s="86"/>
      <c r="N4629" s="81"/>
      <c r="O4629" s="81"/>
      <c r="P4629" s="87"/>
      <c r="Q4629" s="88"/>
    </row>
    <row r="4630" spans="1:17" x14ac:dyDescent="0.2">
      <c r="A4630" s="79"/>
      <c r="B4630" s="80"/>
      <c r="C4630" s="81"/>
      <c r="D4630" s="82"/>
      <c r="E4630" s="81"/>
      <c r="F4630" s="83"/>
      <c r="G4630" s="84"/>
      <c r="H4630" s="81"/>
      <c r="I4630" s="81"/>
      <c r="J4630" s="81"/>
      <c r="K4630" s="81"/>
      <c r="L4630" s="85"/>
      <c r="M4630" s="86"/>
      <c r="N4630" s="81"/>
      <c r="O4630" s="81"/>
      <c r="P4630" s="87"/>
      <c r="Q4630" s="88"/>
    </row>
    <row r="4631" spans="1:17" x14ac:dyDescent="0.2">
      <c r="A4631" s="79"/>
      <c r="B4631" s="80"/>
      <c r="C4631" s="81"/>
      <c r="D4631" s="82"/>
      <c r="E4631" s="81"/>
      <c r="F4631" s="83"/>
      <c r="G4631" s="84"/>
      <c r="H4631" s="81"/>
      <c r="I4631" s="81"/>
      <c r="J4631" s="81"/>
      <c r="K4631" s="81"/>
      <c r="L4631" s="85"/>
      <c r="M4631" s="86"/>
      <c r="N4631" s="81"/>
      <c r="O4631" s="81"/>
      <c r="P4631" s="87"/>
      <c r="Q4631" s="88"/>
    </row>
    <row r="4632" spans="1:17" x14ac:dyDescent="0.2">
      <c r="A4632" s="79"/>
      <c r="B4632" s="80"/>
      <c r="C4632" s="81"/>
      <c r="D4632" s="82"/>
      <c r="E4632" s="81"/>
      <c r="F4632" s="83"/>
      <c r="G4632" s="84"/>
      <c r="H4632" s="81"/>
      <c r="I4632" s="81"/>
      <c r="J4632" s="81"/>
      <c r="K4632" s="81"/>
      <c r="L4632" s="85"/>
      <c r="M4632" s="86"/>
      <c r="N4632" s="81"/>
      <c r="O4632" s="81"/>
      <c r="P4632" s="87"/>
      <c r="Q4632" s="88"/>
    </row>
    <row r="4633" spans="1:17" x14ac:dyDescent="0.2">
      <c r="A4633" s="79"/>
      <c r="B4633" s="80"/>
      <c r="C4633" s="81"/>
      <c r="D4633" s="82"/>
      <c r="E4633" s="81"/>
      <c r="F4633" s="83"/>
      <c r="G4633" s="84"/>
      <c r="H4633" s="81"/>
      <c r="I4633" s="81"/>
      <c r="J4633" s="81"/>
      <c r="K4633" s="81"/>
      <c r="L4633" s="85"/>
      <c r="M4633" s="86"/>
      <c r="N4633" s="81"/>
      <c r="O4633" s="81"/>
      <c r="P4633" s="87"/>
      <c r="Q4633" s="88"/>
    </row>
    <row r="4634" spans="1:17" x14ac:dyDescent="0.2">
      <c r="A4634" s="79"/>
      <c r="B4634" s="80"/>
      <c r="C4634" s="81"/>
      <c r="D4634" s="82"/>
      <c r="E4634" s="81"/>
      <c r="F4634" s="83"/>
      <c r="G4634" s="84"/>
      <c r="H4634" s="81"/>
      <c r="I4634" s="81"/>
      <c r="J4634" s="81"/>
      <c r="K4634" s="81"/>
      <c r="L4634" s="85"/>
      <c r="M4634" s="86"/>
      <c r="N4634" s="81"/>
      <c r="O4634" s="81"/>
      <c r="P4634" s="87"/>
      <c r="Q4634" s="88"/>
    </row>
    <row r="4635" spans="1:17" x14ac:dyDescent="0.2">
      <c r="A4635" s="79"/>
      <c r="B4635" s="80"/>
      <c r="C4635" s="81"/>
      <c r="D4635" s="82"/>
      <c r="E4635" s="81"/>
      <c r="F4635" s="83"/>
      <c r="G4635" s="84"/>
      <c r="H4635" s="81"/>
      <c r="I4635" s="81"/>
      <c r="J4635" s="81"/>
      <c r="K4635" s="81"/>
      <c r="L4635" s="85"/>
      <c r="M4635" s="86"/>
      <c r="N4635" s="81"/>
      <c r="O4635" s="81"/>
      <c r="P4635" s="87"/>
      <c r="Q4635" s="88"/>
    </row>
    <row r="4636" spans="1:17" x14ac:dyDescent="0.2">
      <c r="A4636" s="79"/>
      <c r="B4636" s="80"/>
      <c r="C4636" s="81"/>
      <c r="D4636" s="82"/>
      <c r="E4636" s="81"/>
      <c r="F4636" s="83"/>
      <c r="G4636" s="84"/>
      <c r="H4636" s="81"/>
      <c r="I4636" s="81"/>
      <c r="J4636" s="81"/>
      <c r="K4636" s="81"/>
      <c r="L4636" s="85"/>
      <c r="M4636" s="86"/>
      <c r="N4636" s="81"/>
      <c r="O4636" s="81"/>
      <c r="P4636" s="87"/>
      <c r="Q4636" s="88"/>
    </row>
    <row r="4637" spans="1:17" x14ac:dyDescent="0.2">
      <c r="A4637" s="79"/>
      <c r="B4637" s="80"/>
      <c r="C4637" s="81"/>
      <c r="D4637" s="82"/>
      <c r="E4637" s="81"/>
      <c r="F4637" s="83"/>
      <c r="G4637" s="84"/>
      <c r="H4637" s="81"/>
      <c r="I4637" s="81"/>
      <c r="J4637" s="81"/>
      <c r="K4637" s="81"/>
      <c r="L4637" s="85"/>
      <c r="M4637" s="86"/>
      <c r="N4637" s="81"/>
      <c r="O4637" s="81"/>
      <c r="P4637" s="87"/>
      <c r="Q4637" s="88"/>
    </row>
    <row r="4638" spans="1:17" x14ac:dyDescent="0.2">
      <c r="A4638" s="79"/>
      <c r="B4638" s="80"/>
      <c r="C4638" s="81"/>
      <c r="D4638" s="82"/>
      <c r="E4638" s="81"/>
      <c r="F4638" s="83"/>
      <c r="G4638" s="84"/>
      <c r="H4638" s="81"/>
      <c r="I4638" s="81"/>
      <c r="J4638" s="81"/>
      <c r="K4638" s="81"/>
      <c r="L4638" s="85"/>
      <c r="M4638" s="86"/>
      <c r="N4638" s="81"/>
      <c r="O4638" s="81"/>
      <c r="P4638" s="87"/>
      <c r="Q4638" s="88"/>
    </row>
    <row r="4639" spans="1:17" x14ac:dyDescent="0.2">
      <c r="A4639" s="79"/>
      <c r="B4639" s="80"/>
      <c r="C4639" s="81"/>
      <c r="D4639" s="82"/>
      <c r="E4639" s="81"/>
      <c r="F4639" s="83"/>
      <c r="G4639" s="84"/>
      <c r="H4639" s="81"/>
      <c r="I4639" s="81"/>
      <c r="J4639" s="81"/>
      <c r="K4639" s="81"/>
      <c r="L4639" s="85"/>
      <c r="M4639" s="86"/>
      <c r="N4639" s="81"/>
      <c r="O4639" s="81"/>
      <c r="P4639" s="87"/>
      <c r="Q4639" s="88"/>
    </row>
    <row r="4640" spans="1:17" x14ac:dyDescent="0.2">
      <c r="A4640" s="79"/>
      <c r="B4640" s="80"/>
      <c r="C4640" s="81"/>
      <c r="D4640" s="82"/>
      <c r="E4640" s="81"/>
      <c r="F4640" s="83"/>
      <c r="G4640" s="84"/>
      <c r="H4640" s="81"/>
      <c r="I4640" s="81"/>
      <c r="J4640" s="81"/>
      <c r="K4640" s="81"/>
      <c r="L4640" s="85"/>
      <c r="M4640" s="86"/>
      <c r="N4640" s="81"/>
      <c r="O4640" s="81"/>
      <c r="P4640" s="87"/>
      <c r="Q4640" s="88"/>
    </row>
    <row r="4641" spans="1:17" x14ac:dyDescent="0.2">
      <c r="A4641" s="79"/>
      <c r="B4641" s="80"/>
      <c r="C4641" s="81"/>
      <c r="D4641" s="82"/>
      <c r="E4641" s="81"/>
      <c r="F4641" s="83"/>
      <c r="G4641" s="84"/>
      <c r="H4641" s="81"/>
      <c r="I4641" s="81"/>
      <c r="J4641" s="81"/>
      <c r="K4641" s="81"/>
      <c r="L4641" s="85"/>
      <c r="M4641" s="86"/>
      <c r="N4641" s="81"/>
      <c r="O4641" s="81"/>
      <c r="P4641" s="87"/>
      <c r="Q4641" s="88"/>
    </row>
    <row r="4642" spans="1:17" x14ac:dyDescent="0.2">
      <c r="A4642" s="79"/>
      <c r="B4642" s="80"/>
      <c r="C4642" s="81"/>
      <c r="D4642" s="82"/>
      <c r="E4642" s="81"/>
      <c r="F4642" s="83"/>
      <c r="G4642" s="84"/>
      <c r="H4642" s="81"/>
      <c r="I4642" s="81"/>
      <c r="J4642" s="81"/>
      <c r="K4642" s="81"/>
      <c r="L4642" s="85"/>
      <c r="M4642" s="86"/>
      <c r="N4642" s="81"/>
      <c r="O4642" s="81"/>
      <c r="P4642" s="87"/>
      <c r="Q4642" s="88"/>
    </row>
    <row r="4643" spans="1:17" x14ac:dyDescent="0.2">
      <c r="A4643" s="79"/>
      <c r="B4643" s="80"/>
      <c r="C4643" s="81"/>
      <c r="D4643" s="82"/>
      <c r="E4643" s="81"/>
      <c r="F4643" s="83"/>
      <c r="G4643" s="84"/>
      <c r="H4643" s="81"/>
      <c r="I4643" s="81"/>
      <c r="J4643" s="81"/>
      <c r="K4643" s="81"/>
      <c r="L4643" s="85"/>
      <c r="M4643" s="86"/>
      <c r="N4643" s="81"/>
      <c r="O4643" s="81"/>
      <c r="P4643" s="87"/>
      <c r="Q4643" s="88"/>
    </row>
    <row r="4644" spans="1:17" x14ac:dyDescent="0.2">
      <c r="A4644" s="79"/>
      <c r="B4644" s="80"/>
      <c r="C4644" s="81"/>
      <c r="D4644" s="82"/>
      <c r="E4644" s="81"/>
      <c r="F4644" s="83"/>
      <c r="G4644" s="84"/>
      <c r="H4644" s="81"/>
      <c r="I4644" s="81"/>
      <c r="J4644" s="81"/>
      <c r="K4644" s="81"/>
      <c r="L4644" s="85"/>
      <c r="M4644" s="86"/>
      <c r="N4644" s="81"/>
      <c r="O4644" s="81"/>
      <c r="P4644" s="87"/>
      <c r="Q4644" s="88"/>
    </row>
    <row r="4645" spans="1:17" x14ac:dyDescent="0.2">
      <c r="A4645" s="79"/>
      <c r="B4645" s="80"/>
      <c r="C4645" s="81"/>
      <c r="D4645" s="82"/>
      <c r="E4645" s="81"/>
      <c r="F4645" s="83"/>
      <c r="G4645" s="84"/>
      <c r="H4645" s="81"/>
      <c r="I4645" s="81"/>
      <c r="J4645" s="81"/>
      <c r="K4645" s="81"/>
      <c r="L4645" s="85"/>
      <c r="M4645" s="86"/>
      <c r="N4645" s="81"/>
      <c r="O4645" s="81"/>
      <c r="P4645" s="87"/>
      <c r="Q4645" s="88"/>
    </row>
    <row r="4646" spans="1:17" x14ac:dyDescent="0.2">
      <c r="A4646" s="79"/>
      <c r="B4646" s="80"/>
      <c r="C4646" s="81"/>
      <c r="D4646" s="82"/>
      <c r="E4646" s="81"/>
      <c r="F4646" s="83"/>
      <c r="G4646" s="84"/>
      <c r="H4646" s="81"/>
      <c r="I4646" s="81"/>
      <c r="J4646" s="81"/>
      <c r="K4646" s="81"/>
      <c r="L4646" s="85"/>
      <c r="M4646" s="86"/>
      <c r="N4646" s="81"/>
      <c r="O4646" s="81"/>
      <c r="P4646" s="87"/>
      <c r="Q4646" s="88"/>
    </row>
    <row r="4647" spans="1:17" x14ac:dyDescent="0.2">
      <c r="A4647" s="79"/>
      <c r="B4647" s="80"/>
      <c r="C4647" s="81"/>
      <c r="D4647" s="82"/>
      <c r="E4647" s="81"/>
      <c r="F4647" s="83"/>
      <c r="G4647" s="84"/>
      <c r="H4647" s="81"/>
      <c r="I4647" s="81"/>
      <c r="J4647" s="81"/>
      <c r="K4647" s="81"/>
      <c r="L4647" s="85"/>
      <c r="M4647" s="86"/>
      <c r="N4647" s="81"/>
      <c r="O4647" s="81"/>
      <c r="P4647" s="87"/>
      <c r="Q4647" s="88"/>
    </row>
    <row r="4648" spans="1:17" x14ac:dyDescent="0.2">
      <c r="A4648" s="79"/>
      <c r="B4648" s="80"/>
      <c r="C4648" s="81"/>
      <c r="D4648" s="82"/>
      <c r="E4648" s="81"/>
      <c r="F4648" s="83"/>
      <c r="G4648" s="84"/>
      <c r="H4648" s="81"/>
      <c r="I4648" s="81"/>
      <c r="J4648" s="81"/>
      <c r="K4648" s="81"/>
      <c r="L4648" s="85"/>
      <c r="M4648" s="86"/>
      <c r="N4648" s="81"/>
      <c r="O4648" s="81"/>
      <c r="P4648" s="87"/>
      <c r="Q4648" s="88"/>
    </row>
    <row r="4649" spans="1:17" x14ac:dyDescent="0.2">
      <c r="A4649" s="79"/>
      <c r="B4649" s="80"/>
      <c r="C4649" s="81"/>
      <c r="D4649" s="82"/>
      <c r="E4649" s="81"/>
      <c r="F4649" s="83"/>
      <c r="G4649" s="84"/>
      <c r="H4649" s="81"/>
      <c r="I4649" s="81"/>
      <c r="J4649" s="81"/>
      <c r="K4649" s="81"/>
      <c r="L4649" s="85"/>
      <c r="M4649" s="86"/>
      <c r="N4649" s="81"/>
      <c r="O4649" s="81"/>
      <c r="P4649" s="87"/>
      <c r="Q4649" s="88"/>
    </row>
  </sheetData>
  <mergeCells count="1">
    <mergeCell ref="AF3:AS3"/>
  </mergeCells>
  <conditionalFormatting sqref="A10:Q4525">
    <cfRule type="expression" dxfId="0" priority="1">
      <formula>$L10&gt;0</formula>
    </cfRule>
  </conditionalFormatting>
  <pageMargins left="0.511811024" right="0.511811024" top="0.78740157499999996" bottom="0.78740157499999996" header="0.31496062000000002" footer="0.31496062000000002"/>
  <pageSetup paperSize="9" orientation="portrait" horizontalDpi="4294967294" verticalDpi="4294967294" r:id="rId1"/>
  <drawing r:id="rId2"/>
  <webPublishItems count="4">
    <webPublishItem id="12018" divId="PUDIMED12_18988" sourceType="range" sourceRef="AF2:AS1398" destinationFile="M:\DTVM\ServicosFiduciarios\Deb\Planilhas-Excel\Web\PUDIMED12.htm"/>
    <webPublishItem id="12971" divId="PUODEBRECHTODB12_18988" sourceType="range" sourceRef="AF2:AS1398" destinationFile="M:\DTVM\ServicosFiduciarios\Deb\Planilhas-Excel\Web\PUODEBRECHTODB12.htm"/>
    <webPublishItem id="15324" divId="PUODEBRECHTODB21_18988" sourceType="range" sourceRef="AF2:AS1398" destinationFile="M:\DTVM\ServicosFiduciarios\Deb\Planilhas-Excel\Web\PUODEBRECHTODB21.htm"/>
    <webPublishItem id="9409" divId="PUENERCAN12_18988" sourceType="range" sourceRef="AF2:AS2750" destinationFile="M:\DTVM\ServicosFiduciarios\Deb\Planilhas-Excel\Web\PUENERCAN12.htm"/>
  </webPublishItem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Plan1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Pedro Paulo Oliveira</dc:creator>
  <cp:lastModifiedBy>Felipe Resende</cp:lastModifiedBy>
  <dcterms:created xsi:type="dcterms:W3CDTF">2017-09-19T19:52:11Z</dcterms:created>
  <dcterms:modified xsi:type="dcterms:W3CDTF">2022-11-14T16:19:48Z</dcterms:modified>
</cp:coreProperties>
</file>